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F.Thompson\Desktop\"/>
    </mc:Choice>
  </mc:AlternateContent>
  <xr:revisionPtr revIDLastSave="0" documentId="13_ncr:1_{6E17C76D-F76D-497C-B877-AC7F85890B20}" xr6:coauthVersionLast="41" xr6:coauthVersionMax="41" xr10:uidLastSave="{00000000-0000-0000-0000-000000000000}"/>
  <bookViews>
    <workbookView xWindow="-93" yWindow="-93" windowWidth="21520" windowHeight="11733" tabRatio="845" xr2:uid="{F9E651B9-AF6C-49FD-A88C-EDC1BB9A9AAC}"/>
  </bookViews>
  <sheets>
    <sheet name="CanWaCH ProX Export 9.2019" sheetId="1" r:id="rId1"/>
    <sheet name="Time Lapse Chart" sheetId="4" r:id="rId2"/>
    <sheet name="AoF_Chart" sheetId="28" r:id="rId3"/>
    <sheet name="AoF_Summary" sheetId="27" r:id="rId4"/>
    <sheet name="Population" sheetId="29" r:id="rId5"/>
    <sheet name="RMNCAH_Original WD export" sheetId="2" state="hidden" r:id="rId6"/>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X3958" i="1" l="1"/>
  <c r="AY3958" i="1" s="1"/>
  <c r="U3958" i="1" s="1"/>
  <c r="AZ3958" i="1"/>
  <c r="AX3959" i="1"/>
  <c r="AY3959" i="1" s="1"/>
  <c r="U3959" i="1" s="1"/>
  <c r="AZ3959" i="1"/>
  <c r="AX3960" i="1"/>
  <c r="AY3960" i="1" s="1"/>
  <c r="U3960" i="1" s="1"/>
  <c r="AZ3960" i="1"/>
  <c r="AX3961" i="1"/>
  <c r="AY3961" i="1" s="1"/>
  <c r="U3961" i="1" s="1"/>
  <c r="AZ3961" i="1"/>
  <c r="AX3962" i="1"/>
  <c r="AY3962" i="1" s="1"/>
  <c r="U3962" i="1" s="1"/>
  <c r="AZ3962" i="1"/>
  <c r="AX3906" i="1"/>
  <c r="AY3906" i="1" s="1"/>
  <c r="U3906" i="1" s="1"/>
  <c r="AZ3906" i="1"/>
  <c r="AX3907" i="1"/>
  <c r="AY3907" i="1" s="1"/>
  <c r="U3907" i="1" s="1"/>
  <c r="AZ3907" i="1"/>
  <c r="AX3902" i="1"/>
  <c r="AY3902" i="1" s="1"/>
  <c r="U3902" i="1" s="1"/>
  <c r="AZ3902" i="1"/>
  <c r="AX3903" i="1"/>
  <c r="AY3903" i="1" s="1"/>
  <c r="U3903" i="1" s="1"/>
  <c r="AZ3903" i="1"/>
  <c r="AX3904" i="1"/>
  <c r="AY3904" i="1" s="1"/>
  <c r="U3904" i="1" s="1"/>
  <c r="AZ3904" i="1"/>
  <c r="AX3898" i="1"/>
  <c r="AY3898" i="1" s="1"/>
  <c r="U3898" i="1" s="1"/>
  <c r="AZ3898" i="1"/>
  <c r="AX3865" i="1"/>
  <c r="AY3865" i="1" s="1"/>
  <c r="U3865" i="1" s="1"/>
  <c r="AZ3865" i="1"/>
  <c r="AX3866" i="1"/>
  <c r="AY3866" i="1" s="1"/>
  <c r="U3866" i="1" s="1"/>
  <c r="AZ3866" i="1"/>
  <c r="AX3867" i="1"/>
  <c r="AY3867" i="1" s="1"/>
  <c r="U3867" i="1" s="1"/>
  <c r="AZ3867" i="1"/>
  <c r="AX3868" i="1"/>
  <c r="AY3868" i="1" s="1"/>
  <c r="U3868" i="1" s="1"/>
  <c r="AZ3868" i="1"/>
  <c r="AX3869" i="1"/>
  <c r="AY3869" i="1" s="1"/>
  <c r="U3869" i="1" s="1"/>
  <c r="AZ3869" i="1"/>
  <c r="AX3870" i="1"/>
  <c r="AY3870" i="1" s="1"/>
  <c r="U3870" i="1" s="1"/>
  <c r="AZ3870" i="1"/>
  <c r="AX3871" i="1"/>
  <c r="AY3871" i="1" s="1"/>
  <c r="U3871" i="1" s="1"/>
  <c r="AZ3871" i="1"/>
  <c r="AX3872" i="1"/>
  <c r="AY3872" i="1" s="1"/>
  <c r="U3872" i="1" s="1"/>
  <c r="AZ3872" i="1"/>
  <c r="AX3858" i="1"/>
  <c r="AY3858" i="1" s="1"/>
  <c r="U3858" i="1" s="1"/>
  <c r="AZ3858" i="1"/>
  <c r="AX3859" i="1"/>
  <c r="AY3859" i="1" s="1"/>
  <c r="U3859" i="1" s="1"/>
  <c r="AZ3859" i="1"/>
  <c r="AX3860" i="1"/>
  <c r="AY3860" i="1" s="1"/>
  <c r="U3860" i="1" s="1"/>
  <c r="AZ3860" i="1"/>
  <c r="AX3855" i="1"/>
  <c r="AY3855" i="1" s="1"/>
  <c r="U3855" i="1" s="1"/>
  <c r="AZ3855" i="1"/>
  <c r="AX3856" i="1"/>
  <c r="AY3856" i="1" s="1"/>
  <c r="U3856" i="1" s="1"/>
  <c r="AZ3856" i="1"/>
  <c r="AX3857" i="1"/>
  <c r="AY3857" i="1" s="1"/>
  <c r="U3857" i="1" s="1"/>
  <c r="AZ3857" i="1"/>
  <c r="AX3852" i="1"/>
  <c r="AY3852" i="1" s="1"/>
  <c r="U3852" i="1" s="1"/>
  <c r="AZ3852" i="1"/>
  <c r="AX3853" i="1"/>
  <c r="AY3853" i="1" s="1"/>
  <c r="U3853" i="1" s="1"/>
  <c r="AZ3853" i="1"/>
  <c r="AX3854" i="1"/>
  <c r="AY3854" i="1" s="1"/>
  <c r="U3854" i="1" s="1"/>
  <c r="AZ3854" i="1"/>
  <c r="AX3849" i="1"/>
  <c r="AY3849" i="1" s="1"/>
  <c r="U3849" i="1" s="1"/>
  <c r="AZ3849" i="1"/>
  <c r="AX3847" i="1"/>
  <c r="AY3847" i="1" s="1"/>
  <c r="U3847" i="1" s="1"/>
  <c r="AZ3847" i="1"/>
  <c r="AX3848" i="1"/>
  <c r="AY3848" i="1" s="1"/>
  <c r="U3848" i="1" s="1"/>
  <c r="AZ3848" i="1"/>
  <c r="AX3827" i="1"/>
  <c r="AY3827" i="1" s="1"/>
  <c r="U3827" i="1" s="1"/>
  <c r="AZ3827" i="1"/>
  <c r="AX3828" i="1"/>
  <c r="AY3828" i="1" s="1"/>
  <c r="U3828" i="1" s="1"/>
  <c r="AZ3828" i="1"/>
  <c r="AX3829" i="1"/>
  <c r="AY3829" i="1" s="1"/>
  <c r="U3829" i="1" s="1"/>
  <c r="AZ3829" i="1"/>
  <c r="AX3830" i="1"/>
  <c r="AY3830" i="1" s="1"/>
  <c r="U3830" i="1" s="1"/>
  <c r="AZ3830" i="1"/>
  <c r="AX3772" i="1"/>
  <c r="AY3772" i="1" s="1"/>
  <c r="U3772" i="1" s="1"/>
  <c r="AZ3772" i="1"/>
  <c r="AX3773" i="1"/>
  <c r="AY3773" i="1" s="1"/>
  <c r="U3773" i="1" s="1"/>
  <c r="AZ3773" i="1"/>
  <c r="AX3516" i="1"/>
  <c r="AY3516" i="1" s="1"/>
  <c r="U3516" i="1" s="1"/>
  <c r="AZ3516" i="1"/>
  <c r="AX3511" i="1"/>
  <c r="AY3511" i="1" s="1"/>
  <c r="U3511" i="1" s="1"/>
  <c r="AZ3511" i="1"/>
  <c r="AX3396" i="1"/>
  <c r="AY3396" i="1" s="1"/>
  <c r="U3396" i="1" s="1"/>
  <c r="AZ3396" i="1"/>
  <c r="AX3375" i="1"/>
  <c r="AY3375" i="1" s="1"/>
  <c r="U3375" i="1" s="1"/>
  <c r="AZ3375" i="1"/>
  <c r="AX3376" i="1"/>
  <c r="AY3376" i="1" s="1"/>
  <c r="U3376" i="1" s="1"/>
  <c r="AZ3376" i="1"/>
  <c r="AX3299" i="1"/>
  <c r="AY3299" i="1" s="1"/>
  <c r="U3299" i="1" s="1"/>
  <c r="AZ3299" i="1"/>
  <c r="AX3300" i="1"/>
  <c r="AY3300" i="1" s="1"/>
  <c r="U3300" i="1" s="1"/>
  <c r="AZ3300" i="1"/>
  <c r="AX3301" i="1"/>
  <c r="AY3301" i="1" s="1"/>
  <c r="U3301" i="1" s="1"/>
  <c r="AZ3301" i="1"/>
  <c r="AX3302" i="1"/>
  <c r="AY3302" i="1" s="1"/>
  <c r="U3302" i="1" s="1"/>
  <c r="AZ3302" i="1"/>
  <c r="AX1180" i="1"/>
  <c r="AY1180" i="1" s="1"/>
  <c r="U1180" i="1" s="1"/>
  <c r="AZ1180" i="1"/>
  <c r="AX1181" i="1"/>
  <c r="AY1181" i="1" s="1"/>
  <c r="U1181" i="1" s="1"/>
  <c r="AZ1181" i="1"/>
  <c r="AX1182" i="1"/>
  <c r="AY1182" i="1" s="1"/>
  <c r="U1182" i="1" s="1"/>
  <c r="AZ1182" i="1"/>
  <c r="AX1183" i="1"/>
  <c r="AY1183" i="1" s="1"/>
  <c r="U1183" i="1" s="1"/>
  <c r="AZ1183" i="1"/>
  <c r="AX1184" i="1"/>
  <c r="AY1184" i="1" s="1"/>
  <c r="U1184" i="1" s="1"/>
  <c r="AZ1184" i="1"/>
  <c r="AX1185" i="1"/>
  <c r="AY1185" i="1" s="1"/>
  <c r="U1185" i="1" s="1"/>
  <c r="AZ1185" i="1"/>
  <c r="AX1186" i="1"/>
  <c r="AY1186" i="1" s="1"/>
  <c r="U1186" i="1" s="1"/>
  <c r="AZ1186" i="1"/>
  <c r="AX1187" i="1"/>
  <c r="AY1187" i="1" s="1"/>
  <c r="U1187" i="1" s="1"/>
  <c r="AZ1187" i="1"/>
  <c r="AX1188" i="1"/>
  <c r="AY1188" i="1" s="1"/>
  <c r="U1188" i="1" s="1"/>
  <c r="AZ1188" i="1"/>
  <c r="AX4322" i="1" l="1"/>
  <c r="AX4323" i="1"/>
  <c r="AY4323" i="1" s="1"/>
  <c r="U4323" i="1" s="1"/>
  <c r="AX4327" i="1"/>
  <c r="AY4327" i="1" s="1"/>
  <c r="U4327" i="1" s="1"/>
  <c r="AX4328" i="1"/>
  <c r="AY4328" i="1" s="1"/>
  <c r="U4328" i="1" s="1"/>
  <c r="AX4329" i="1"/>
  <c r="AX4330" i="1"/>
  <c r="AY4330" i="1" s="1"/>
  <c r="U4330" i="1" s="1"/>
  <c r="AX4335" i="1"/>
  <c r="AY4335" i="1" s="1"/>
  <c r="U4335" i="1" s="1"/>
  <c r="AX4336" i="1"/>
  <c r="AY4336" i="1" s="1"/>
  <c r="U4336" i="1" s="1"/>
  <c r="AX4337" i="1"/>
  <c r="AX4331" i="1"/>
  <c r="AY4331" i="1" s="1"/>
  <c r="U4331" i="1" s="1"/>
  <c r="AX4332" i="1"/>
  <c r="AY4332" i="1" s="1"/>
  <c r="U4332" i="1" s="1"/>
  <c r="AX4333" i="1"/>
  <c r="AY4333" i="1" s="1"/>
  <c r="U4333" i="1" s="1"/>
  <c r="AX4334" i="1"/>
  <c r="AX4339" i="1"/>
  <c r="AY4339" i="1" s="1"/>
  <c r="U4339" i="1" s="1"/>
  <c r="AX4340" i="1"/>
  <c r="AY4340" i="1" s="1"/>
  <c r="U4340" i="1" s="1"/>
  <c r="AX4341" i="1"/>
  <c r="AY4341" i="1" s="1"/>
  <c r="U4341" i="1" s="1"/>
  <c r="AX4342" i="1"/>
  <c r="AX4338" i="1"/>
  <c r="AY4338" i="1" s="1"/>
  <c r="U4338" i="1" s="1"/>
  <c r="AX4343" i="1"/>
  <c r="AY4343" i="1" s="1"/>
  <c r="U4343" i="1" s="1"/>
  <c r="AX4344" i="1"/>
  <c r="AY4344" i="1" s="1"/>
  <c r="U4344" i="1" s="1"/>
  <c r="AX4346" i="1"/>
  <c r="AX4347" i="1"/>
  <c r="AY4347" i="1" s="1"/>
  <c r="U4347" i="1" s="1"/>
  <c r="AX4345" i="1"/>
  <c r="AY4345" i="1" s="1"/>
  <c r="U4345" i="1" s="1"/>
  <c r="AX4348" i="1"/>
  <c r="AY4348" i="1" s="1"/>
  <c r="U4348" i="1" s="1"/>
  <c r="AX4349" i="1"/>
  <c r="AX4350" i="1"/>
  <c r="AY4350" i="1" s="1"/>
  <c r="U4350" i="1" s="1"/>
  <c r="AX4351" i="1"/>
  <c r="AY4351" i="1" s="1"/>
  <c r="U4351" i="1" s="1"/>
  <c r="AX4352" i="1"/>
  <c r="AY4352" i="1" s="1"/>
  <c r="U4352" i="1" s="1"/>
  <c r="AX4353" i="1"/>
  <c r="AX4354" i="1"/>
  <c r="AY4354" i="1" s="1"/>
  <c r="U4354" i="1" s="1"/>
  <c r="AX4355" i="1"/>
  <c r="AY4355" i="1" s="1"/>
  <c r="U4355" i="1" s="1"/>
  <c r="AX4356" i="1"/>
  <c r="AY4356" i="1" s="1"/>
  <c r="U4356" i="1" s="1"/>
  <c r="AX4357" i="1"/>
  <c r="AX4358" i="1"/>
  <c r="AY4358" i="1" s="1"/>
  <c r="U4358" i="1" s="1"/>
  <c r="AX4359" i="1"/>
  <c r="AY4359" i="1" s="1"/>
  <c r="U4359" i="1" s="1"/>
  <c r="AX4360" i="1"/>
  <c r="AY4360" i="1" s="1"/>
  <c r="U4360" i="1" s="1"/>
  <c r="AX4361" i="1"/>
  <c r="AX4362" i="1"/>
  <c r="AY4362" i="1" s="1"/>
  <c r="U4362" i="1" s="1"/>
  <c r="AX4363" i="1"/>
  <c r="AY4363" i="1" s="1"/>
  <c r="U4363" i="1" s="1"/>
  <c r="AX4364" i="1"/>
  <c r="AY4364" i="1" s="1"/>
  <c r="U4364" i="1" s="1"/>
  <c r="AX4365" i="1"/>
  <c r="AX4366" i="1"/>
  <c r="AY4366" i="1" s="1"/>
  <c r="U4366" i="1" s="1"/>
  <c r="AX4367" i="1"/>
  <c r="AY4367" i="1" s="1"/>
  <c r="U4367" i="1" s="1"/>
  <c r="AX4368" i="1"/>
  <c r="AY4368" i="1" s="1"/>
  <c r="U4368" i="1" s="1"/>
  <c r="AX4369" i="1"/>
  <c r="AX4370" i="1"/>
  <c r="AY4370" i="1" s="1"/>
  <c r="U4370" i="1" s="1"/>
  <c r="AX4371" i="1"/>
  <c r="AY4371" i="1" s="1"/>
  <c r="U4371" i="1" s="1"/>
  <c r="AX4372" i="1"/>
  <c r="AY4372" i="1" s="1"/>
  <c r="U4372" i="1" s="1"/>
  <c r="AX4373" i="1"/>
  <c r="AX4374" i="1"/>
  <c r="AY4374" i="1" s="1"/>
  <c r="U4374" i="1" s="1"/>
  <c r="AX4382" i="1"/>
  <c r="AY4382" i="1" s="1"/>
  <c r="U4382" i="1" s="1"/>
  <c r="AX4375" i="1"/>
  <c r="AY4375" i="1" s="1"/>
  <c r="U4375" i="1" s="1"/>
  <c r="AX4377" i="1"/>
  <c r="AX4378" i="1"/>
  <c r="AY4378" i="1" s="1"/>
  <c r="U4378" i="1" s="1"/>
  <c r="AX4379" i="1"/>
  <c r="AY4379" i="1" s="1"/>
  <c r="U4379" i="1" s="1"/>
  <c r="AX4381" i="1"/>
  <c r="AY4381" i="1" s="1"/>
  <c r="U4381" i="1" s="1"/>
  <c r="AX4376" i="1"/>
  <c r="AX4380" i="1"/>
  <c r="AY4380" i="1" s="1"/>
  <c r="U4380" i="1" s="1"/>
  <c r="AX4388" i="1"/>
  <c r="AY4388" i="1" s="1"/>
  <c r="U4388" i="1" s="1"/>
  <c r="AX4387" i="1"/>
  <c r="AY4387" i="1" s="1"/>
  <c r="U4387" i="1" s="1"/>
  <c r="AX4386" i="1"/>
  <c r="AX4383" i="1"/>
  <c r="AY4383" i="1" s="1"/>
  <c r="U4383" i="1" s="1"/>
  <c r="AX4384" i="1"/>
  <c r="AY4384" i="1" s="1"/>
  <c r="U4384" i="1" s="1"/>
  <c r="AX4385" i="1"/>
  <c r="AY4385" i="1" s="1"/>
  <c r="U4385" i="1" s="1"/>
  <c r="AX4390" i="1"/>
  <c r="AX4389" i="1"/>
  <c r="AY4389" i="1" s="1"/>
  <c r="U4389" i="1" s="1"/>
  <c r="AX4391" i="1"/>
  <c r="AY4391" i="1" s="1"/>
  <c r="U4391" i="1" s="1"/>
  <c r="AX4393" i="1"/>
  <c r="AY4393" i="1" s="1"/>
  <c r="U4393" i="1" s="1"/>
  <c r="AX4394" i="1"/>
  <c r="AX4395" i="1"/>
  <c r="AY4395" i="1" s="1"/>
  <c r="U4395" i="1" s="1"/>
  <c r="AX4396" i="1"/>
  <c r="AY4396" i="1" s="1"/>
  <c r="U4396" i="1" s="1"/>
  <c r="AX4397" i="1"/>
  <c r="AY4397" i="1" s="1"/>
  <c r="U4397" i="1" s="1"/>
  <c r="AX4398" i="1"/>
  <c r="AX4399" i="1"/>
  <c r="AY4399" i="1" s="1"/>
  <c r="U4399" i="1" s="1"/>
  <c r="AX4400" i="1"/>
  <c r="AY4400" i="1" s="1"/>
  <c r="U4400" i="1" s="1"/>
  <c r="AX4401" i="1"/>
  <c r="AY4401" i="1" s="1"/>
  <c r="U4401" i="1" s="1"/>
  <c r="AX4402" i="1"/>
  <c r="AX4403" i="1"/>
  <c r="AY4403" i="1" s="1"/>
  <c r="U4403" i="1" s="1"/>
  <c r="AX4404" i="1"/>
  <c r="AY4404" i="1" s="1"/>
  <c r="U4404" i="1" s="1"/>
  <c r="AX4405" i="1"/>
  <c r="AY4405" i="1" s="1"/>
  <c r="U4405" i="1" s="1"/>
  <c r="AX4406" i="1"/>
  <c r="AX4407" i="1"/>
  <c r="AY4407" i="1" s="1"/>
  <c r="U4407" i="1" s="1"/>
  <c r="AX4408" i="1"/>
  <c r="AY4408" i="1" s="1"/>
  <c r="U4408" i="1" s="1"/>
  <c r="AX4409" i="1"/>
  <c r="AY4409" i="1" s="1"/>
  <c r="U4409" i="1" s="1"/>
  <c r="AX4410" i="1"/>
  <c r="AX4411" i="1"/>
  <c r="AY4411" i="1" s="1"/>
  <c r="U4411" i="1" s="1"/>
  <c r="AX4412" i="1"/>
  <c r="AY4412" i="1" s="1"/>
  <c r="U4412" i="1" s="1"/>
  <c r="AX4413" i="1"/>
  <c r="AY4413" i="1" s="1"/>
  <c r="U4413" i="1" s="1"/>
  <c r="AX4414" i="1"/>
  <c r="AX4415" i="1"/>
  <c r="AY4415" i="1" s="1"/>
  <c r="U4415" i="1" s="1"/>
  <c r="AX4416" i="1"/>
  <c r="AY4416" i="1" s="1"/>
  <c r="U4416" i="1" s="1"/>
  <c r="AX4417" i="1"/>
  <c r="AY4417" i="1" s="1"/>
  <c r="U4417" i="1" s="1"/>
  <c r="AX4418" i="1"/>
  <c r="AX4419" i="1"/>
  <c r="AY4419" i="1" s="1"/>
  <c r="U4419" i="1" s="1"/>
  <c r="AX4420" i="1"/>
  <c r="AY4420" i="1" s="1"/>
  <c r="U4420" i="1" s="1"/>
  <c r="AX4421" i="1"/>
  <c r="AY4421" i="1" s="1"/>
  <c r="U4421" i="1" s="1"/>
  <c r="AX4422" i="1"/>
  <c r="AX4423" i="1"/>
  <c r="AY4423" i="1" s="1"/>
  <c r="U4423" i="1" s="1"/>
  <c r="AX4424" i="1"/>
  <c r="AY4424" i="1" s="1"/>
  <c r="U4424" i="1" s="1"/>
  <c r="AX4425" i="1"/>
  <c r="AY4425" i="1" s="1"/>
  <c r="U4425" i="1" s="1"/>
  <c r="AX4426" i="1"/>
  <c r="AX4427" i="1"/>
  <c r="AY4427" i="1" s="1"/>
  <c r="U4427" i="1" s="1"/>
  <c r="AX4428" i="1"/>
  <c r="AY4428" i="1" s="1"/>
  <c r="U4428" i="1" s="1"/>
  <c r="AX4429" i="1"/>
  <c r="AY4429" i="1" s="1"/>
  <c r="U4429" i="1" s="1"/>
  <c r="AX4430" i="1"/>
  <c r="AX4431" i="1"/>
  <c r="AY4431" i="1" s="1"/>
  <c r="U4431" i="1" s="1"/>
  <c r="AX4432" i="1"/>
  <c r="AY4432" i="1" s="1"/>
  <c r="U4432" i="1" s="1"/>
  <c r="AX4433" i="1"/>
  <c r="AY4433" i="1" s="1"/>
  <c r="U4433" i="1" s="1"/>
  <c r="AX4434" i="1"/>
  <c r="AX4435" i="1"/>
  <c r="AY4435" i="1" s="1"/>
  <c r="U4435" i="1" s="1"/>
  <c r="AX4436" i="1"/>
  <c r="AY4436" i="1" s="1"/>
  <c r="U4436" i="1" s="1"/>
  <c r="AX4392" i="1"/>
  <c r="AY4392" i="1" s="1"/>
  <c r="U4392" i="1" s="1"/>
  <c r="AX4437" i="1"/>
  <c r="AX4447" i="1"/>
  <c r="AY4447" i="1" s="1"/>
  <c r="U4447" i="1" s="1"/>
  <c r="AX4446" i="1"/>
  <c r="AY4446" i="1" s="1"/>
  <c r="U4446" i="1" s="1"/>
  <c r="AX4448" i="1"/>
  <c r="AY4448" i="1" s="1"/>
  <c r="U4448" i="1" s="1"/>
  <c r="AX4453" i="1"/>
  <c r="AY4453" i="1" s="1"/>
  <c r="U4453" i="1" s="1"/>
  <c r="AX4454" i="1"/>
  <c r="AY4454" i="1" s="1"/>
  <c r="U4454" i="1" s="1"/>
  <c r="AX4449" i="1"/>
  <c r="AY4449" i="1" s="1"/>
  <c r="U4449" i="1" s="1"/>
  <c r="AX4450" i="1"/>
  <c r="AY4450" i="1" s="1"/>
  <c r="U4450" i="1" s="1"/>
  <c r="AX4451" i="1"/>
  <c r="AY4451" i="1" s="1"/>
  <c r="U4451" i="1" s="1"/>
  <c r="AX4452" i="1"/>
  <c r="AY4452" i="1" s="1"/>
  <c r="U4452" i="1" s="1"/>
  <c r="AX4456" i="1"/>
  <c r="AY4456" i="1" s="1"/>
  <c r="U4456" i="1" s="1"/>
  <c r="AX4455" i="1"/>
  <c r="AY4455" i="1" s="1"/>
  <c r="U4455" i="1" s="1"/>
  <c r="AX4458" i="1"/>
  <c r="AY4458" i="1" s="1"/>
  <c r="U4458" i="1" s="1"/>
  <c r="AX4457" i="1"/>
  <c r="AY4457" i="1" s="1"/>
  <c r="U4457" i="1" s="1"/>
  <c r="AX4459" i="1"/>
  <c r="AY4459" i="1" s="1"/>
  <c r="U4459" i="1" s="1"/>
  <c r="AX4460" i="1"/>
  <c r="AY4460" i="1" s="1"/>
  <c r="U4460" i="1" s="1"/>
  <c r="AX4462" i="1"/>
  <c r="AX4461" i="1"/>
  <c r="AY4461" i="1" s="1"/>
  <c r="U4461" i="1" s="1"/>
  <c r="AX4463" i="1"/>
  <c r="AY4463" i="1" s="1"/>
  <c r="U4463" i="1" s="1"/>
  <c r="AX4464" i="1"/>
  <c r="AY4464" i="1" s="1"/>
  <c r="U4464" i="1" s="1"/>
  <c r="AX4465" i="1"/>
  <c r="AY4465" i="1" s="1"/>
  <c r="U4465" i="1" s="1"/>
  <c r="AX4466" i="1"/>
  <c r="AY4466" i="1" s="1"/>
  <c r="U4466" i="1" s="1"/>
  <c r="AX4467" i="1"/>
  <c r="AY4467" i="1" s="1"/>
  <c r="U4467" i="1" s="1"/>
  <c r="AX4468" i="1"/>
  <c r="AY4468" i="1" s="1"/>
  <c r="U4468" i="1" s="1"/>
  <c r="AX4469" i="1"/>
  <c r="AY4469" i="1" s="1"/>
  <c r="U4469" i="1" s="1"/>
  <c r="AX4470" i="1"/>
  <c r="AY4470" i="1" s="1"/>
  <c r="U4470" i="1" s="1"/>
  <c r="AX4471" i="1"/>
  <c r="AY4471" i="1" s="1"/>
  <c r="U4471" i="1" s="1"/>
  <c r="AX4472" i="1"/>
  <c r="AY4472" i="1" s="1"/>
  <c r="U4472" i="1" s="1"/>
  <c r="AX4473" i="1"/>
  <c r="AY4473" i="1" s="1"/>
  <c r="U4473" i="1" s="1"/>
  <c r="AX4474" i="1"/>
  <c r="AY4474" i="1" s="1"/>
  <c r="U4474" i="1" s="1"/>
  <c r="AX4475" i="1"/>
  <c r="AY4475" i="1" s="1"/>
  <c r="U4475" i="1" s="1"/>
  <c r="AX4476" i="1"/>
  <c r="AY4476" i="1" s="1"/>
  <c r="U4476" i="1" s="1"/>
  <c r="AX4477" i="1"/>
  <c r="AY4477" i="1" s="1"/>
  <c r="U4477" i="1" s="1"/>
  <c r="AX4478" i="1"/>
  <c r="AY4478" i="1" s="1"/>
  <c r="U4478" i="1" s="1"/>
  <c r="AX4479" i="1"/>
  <c r="AY4479" i="1" s="1"/>
  <c r="U4479" i="1" s="1"/>
  <c r="AX4487" i="1"/>
  <c r="AY4487" i="1" s="1"/>
  <c r="U4487" i="1" s="1"/>
  <c r="AX4481" i="1"/>
  <c r="AY4481" i="1" s="1"/>
  <c r="U4481" i="1" s="1"/>
  <c r="AX4482" i="1"/>
  <c r="AY4482" i="1" s="1"/>
  <c r="U4482" i="1" s="1"/>
  <c r="AX4485" i="1"/>
  <c r="AY4485" i="1" s="1"/>
  <c r="U4485" i="1" s="1"/>
  <c r="AX4484" i="1"/>
  <c r="AY4484" i="1" s="1"/>
  <c r="U4484" i="1" s="1"/>
  <c r="AX4480" i="1"/>
  <c r="AY4480" i="1" s="1"/>
  <c r="U4480" i="1" s="1"/>
  <c r="AX4486" i="1"/>
  <c r="AY4486" i="1" s="1"/>
  <c r="U4486" i="1" s="1"/>
  <c r="AX4483" i="1"/>
  <c r="AY4483" i="1" s="1"/>
  <c r="U4483" i="1" s="1"/>
  <c r="AX4488" i="1"/>
  <c r="AY4488" i="1" s="1"/>
  <c r="U4488" i="1" s="1"/>
  <c r="AX4489" i="1"/>
  <c r="AY4489" i="1" s="1"/>
  <c r="U4489" i="1" s="1"/>
  <c r="AX4490" i="1"/>
  <c r="AY4490" i="1" s="1"/>
  <c r="U4490" i="1" s="1"/>
  <c r="AX4491" i="1"/>
  <c r="AY4491" i="1" s="1"/>
  <c r="U4491" i="1" s="1"/>
  <c r="AX4492" i="1"/>
  <c r="AY4492" i="1" s="1"/>
  <c r="U4492" i="1" s="1"/>
  <c r="AX4493" i="1"/>
  <c r="AY4493" i="1" s="1"/>
  <c r="U4493" i="1" s="1"/>
  <c r="AX4494" i="1"/>
  <c r="AY4494" i="1" s="1"/>
  <c r="U4494" i="1" s="1"/>
  <c r="AX4495" i="1"/>
  <c r="AY4495" i="1" s="1"/>
  <c r="U4495" i="1" s="1"/>
  <c r="AX4496" i="1"/>
  <c r="AY4496" i="1" s="1"/>
  <c r="U4496" i="1" s="1"/>
  <c r="AX4497" i="1"/>
  <c r="AY4497" i="1" s="1"/>
  <c r="U4497" i="1" s="1"/>
  <c r="AX4498" i="1"/>
  <c r="AY4498" i="1" s="1"/>
  <c r="U4498" i="1" s="1"/>
  <c r="AX4499" i="1"/>
  <c r="AY4499" i="1" s="1"/>
  <c r="U4499" i="1" s="1"/>
  <c r="AX4500" i="1"/>
  <c r="AY4500" i="1" s="1"/>
  <c r="U4500" i="1" s="1"/>
  <c r="AX4501" i="1"/>
  <c r="AY4501" i="1" s="1"/>
  <c r="U4501" i="1" s="1"/>
  <c r="AX4502" i="1"/>
  <c r="AY4502" i="1" s="1"/>
  <c r="U4502" i="1" s="1"/>
  <c r="AX4503" i="1"/>
  <c r="AY4503" i="1" s="1"/>
  <c r="U4503" i="1" s="1"/>
  <c r="AX4504" i="1"/>
  <c r="AY4504" i="1" s="1"/>
  <c r="U4504" i="1" s="1"/>
  <c r="AX4505" i="1"/>
  <c r="AY4505" i="1" s="1"/>
  <c r="U4505" i="1" s="1"/>
  <c r="AX4506" i="1"/>
  <c r="AY4506" i="1" s="1"/>
  <c r="U4506" i="1" s="1"/>
  <c r="AX4507" i="1"/>
  <c r="AY4507" i="1" s="1"/>
  <c r="U4507" i="1" s="1"/>
  <c r="AX4508" i="1"/>
  <c r="AY4508" i="1" s="1"/>
  <c r="U4508" i="1" s="1"/>
  <c r="AY4322" i="1"/>
  <c r="U4322" i="1" s="1"/>
  <c r="AY4329" i="1"/>
  <c r="U4329" i="1" s="1"/>
  <c r="AY4337" i="1"/>
  <c r="U4337" i="1" s="1"/>
  <c r="AY4334" i="1"/>
  <c r="U4334" i="1" s="1"/>
  <c r="AY4342" i="1"/>
  <c r="U4342" i="1" s="1"/>
  <c r="AY4346" i="1"/>
  <c r="U4346" i="1" s="1"/>
  <c r="AY4349" i="1"/>
  <c r="U4349" i="1" s="1"/>
  <c r="AY4353" i="1"/>
  <c r="U4353" i="1" s="1"/>
  <c r="AY4357" i="1"/>
  <c r="U4357" i="1" s="1"/>
  <c r="AY4361" i="1"/>
  <c r="U4361" i="1" s="1"/>
  <c r="AY4365" i="1"/>
  <c r="U4365" i="1" s="1"/>
  <c r="AY4369" i="1"/>
  <c r="U4369" i="1" s="1"/>
  <c r="AY4373" i="1"/>
  <c r="U4373" i="1" s="1"/>
  <c r="AY4377" i="1"/>
  <c r="U4377" i="1" s="1"/>
  <c r="AY4376" i="1"/>
  <c r="U4376" i="1" s="1"/>
  <c r="AY4386" i="1"/>
  <c r="U4386" i="1" s="1"/>
  <c r="AY4390" i="1"/>
  <c r="U4390" i="1" s="1"/>
  <c r="AY4394" i="1"/>
  <c r="U4394" i="1" s="1"/>
  <c r="AY4398" i="1"/>
  <c r="U4398" i="1" s="1"/>
  <c r="AY4402" i="1"/>
  <c r="U4402" i="1" s="1"/>
  <c r="AY4406" i="1"/>
  <c r="U4406" i="1" s="1"/>
  <c r="AY4410" i="1"/>
  <c r="U4410" i="1" s="1"/>
  <c r="AY4414" i="1"/>
  <c r="U4414" i="1" s="1"/>
  <c r="AY4418" i="1"/>
  <c r="U4418" i="1" s="1"/>
  <c r="AY4422" i="1"/>
  <c r="U4422" i="1" s="1"/>
  <c r="AY4426" i="1"/>
  <c r="U4426" i="1" s="1"/>
  <c r="AY4430" i="1"/>
  <c r="U4430" i="1" s="1"/>
  <c r="AY4434" i="1"/>
  <c r="U4434" i="1" s="1"/>
  <c r="AY4437" i="1"/>
  <c r="U4437" i="1" s="1"/>
  <c r="AY4462" i="1"/>
  <c r="U4462" i="1" s="1"/>
  <c r="AZ4322" i="1"/>
  <c r="AZ4323" i="1"/>
  <c r="AZ4327" i="1"/>
  <c r="AZ4328" i="1"/>
  <c r="AZ4329" i="1"/>
  <c r="AZ4330" i="1"/>
  <c r="AZ4335" i="1"/>
  <c r="AZ4336" i="1"/>
  <c r="AZ4337" i="1"/>
  <c r="AZ4331" i="1"/>
  <c r="AZ4332" i="1"/>
  <c r="AZ4333" i="1"/>
  <c r="AZ4334" i="1"/>
  <c r="AZ4339" i="1"/>
  <c r="AZ4340" i="1"/>
  <c r="AZ4341" i="1"/>
  <c r="AZ4342" i="1"/>
  <c r="AZ4338" i="1"/>
  <c r="AZ4343" i="1"/>
  <c r="AZ4344" i="1"/>
  <c r="AZ4346" i="1"/>
  <c r="AZ4347" i="1"/>
  <c r="AZ4345" i="1"/>
  <c r="AZ4348" i="1"/>
  <c r="AZ4349" i="1"/>
  <c r="AZ4350" i="1"/>
  <c r="AZ4351" i="1"/>
  <c r="AZ4352" i="1"/>
  <c r="AZ4353" i="1"/>
  <c r="AZ4354" i="1"/>
  <c r="AZ4355" i="1"/>
  <c r="AZ4356" i="1"/>
  <c r="AZ4357" i="1"/>
  <c r="AZ4358" i="1"/>
  <c r="AZ4359" i="1"/>
  <c r="AZ4360" i="1"/>
  <c r="AZ4361" i="1"/>
  <c r="AZ4362" i="1"/>
  <c r="AZ4363" i="1"/>
  <c r="AZ4364" i="1"/>
  <c r="AZ4365" i="1"/>
  <c r="AZ4366" i="1"/>
  <c r="AZ4367" i="1"/>
  <c r="AZ4368" i="1"/>
  <c r="AZ4369" i="1"/>
  <c r="AZ4370" i="1"/>
  <c r="AZ4371" i="1"/>
  <c r="AZ4372" i="1"/>
  <c r="AZ4373" i="1"/>
  <c r="AZ4374" i="1"/>
  <c r="AZ4382" i="1"/>
  <c r="AZ4375" i="1"/>
  <c r="AZ4377" i="1"/>
  <c r="AZ4378" i="1"/>
  <c r="AZ4379" i="1"/>
  <c r="AZ4381" i="1"/>
  <c r="AZ4376" i="1"/>
  <c r="AZ4380" i="1"/>
  <c r="AZ4388" i="1"/>
  <c r="AZ4387" i="1"/>
  <c r="AZ4386" i="1"/>
  <c r="AZ4383" i="1"/>
  <c r="AZ4384" i="1"/>
  <c r="AZ4385" i="1"/>
  <c r="AZ4390" i="1"/>
  <c r="AZ4389" i="1"/>
  <c r="AZ4391" i="1"/>
  <c r="AZ4393" i="1"/>
  <c r="AZ4394" i="1"/>
  <c r="AZ4395" i="1"/>
  <c r="AZ4396" i="1"/>
  <c r="AZ4397" i="1"/>
  <c r="AZ4398" i="1"/>
  <c r="AZ4399" i="1"/>
  <c r="AZ4400" i="1"/>
  <c r="AZ4401" i="1"/>
  <c r="AZ4402" i="1"/>
  <c r="AZ4403" i="1"/>
  <c r="AZ4404" i="1"/>
  <c r="AZ4405" i="1"/>
  <c r="AZ4406" i="1"/>
  <c r="AZ4407" i="1"/>
  <c r="AZ4408" i="1"/>
  <c r="AZ4409" i="1"/>
  <c r="AZ4410" i="1"/>
  <c r="AZ4411" i="1"/>
  <c r="AZ4412" i="1"/>
  <c r="AZ4413" i="1"/>
  <c r="AZ4414" i="1"/>
  <c r="AZ4415" i="1"/>
  <c r="AZ4416" i="1"/>
  <c r="AZ4417" i="1"/>
  <c r="AZ4418" i="1"/>
  <c r="AZ4419" i="1"/>
  <c r="AZ4420" i="1"/>
  <c r="AZ4421" i="1"/>
  <c r="AZ4422" i="1"/>
  <c r="AZ4423" i="1"/>
  <c r="AZ4424" i="1"/>
  <c r="AZ4425" i="1"/>
  <c r="AZ4426" i="1"/>
  <c r="AZ4427" i="1"/>
  <c r="AZ4428" i="1"/>
  <c r="AZ4429" i="1"/>
  <c r="AZ4430" i="1"/>
  <c r="AZ4431" i="1"/>
  <c r="AZ4432" i="1"/>
  <c r="AZ4433" i="1"/>
  <c r="AZ4434" i="1"/>
  <c r="AZ4435" i="1"/>
  <c r="AZ4436" i="1"/>
  <c r="AZ4392" i="1"/>
  <c r="AZ4437" i="1"/>
  <c r="AZ4447" i="1"/>
  <c r="AZ4446" i="1"/>
  <c r="AZ4448" i="1"/>
  <c r="AZ4453" i="1"/>
  <c r="AZ4454" i="1"/>
  <c r="AZ4449" i="1"/>
  <c r="AZ4450" i="1"/>
  <c r="AZ4451" i="1"/>
  <c r="AZ4452" i="1"/>
  <c r="AZ4456" i="1"/>
  <c r="AZ4455" i="1"/>
  <c r="AZ4458" i="1"/>
  <c r="AZ4457" i="1"/>
  <c r="AZ4459" i="1"/>
  <c r="AZ4460" i="1"/>
  <c r="AZ4462" i="1"/>
  <c r="AZ4461" i="1"/>
  <c r="AZ4463" i="1"/>
  <c r="AZ4464" i="1"/>
  <c r="AZ4465" i="1"/>
  <c r="AZ4466" i="1"/>
  <c r="AZ4467" i="1"/>
  <c r="AZ4468" i="1"/>
  <c r="AZ4469" i="1"/>
  <c r="AZ4470" i="1"/>
  <c r="AZ4471" i="1"/>
  <c r="AZ4472" i="1"/>
  <c r="AZ4473" i="1"/>
  <c r="AZ4474" i="1"/>
  <c r="AZ4475" i="1"/>
  <c r="AZ4476" i="1"/>
  <c r="AZ4477" i="1"/>
  <c r="AZ4478" i="1"/>
  <c r="AZ4479" i="1"/>
  <c r="AZ4487" i="1"/>
  <c r="AZ4481" i="1"/>
  <c r="AZ4482" i="1"/>
  <c r="AZ4485" i="1"/>
  <c r="AZ4484" i="1"/>
  <c r="AZ4480" i="1"/>
  <c r="AZ4486" i="1"/>
  <c r="AZ4483" i="1"/>
  <c r="AZ4488" i="1"/>
  <c r="AZ4489" i="1"/>
  <c r="AZ4490" i="1"/>
  <c r="AZ4491" i="1"/>
  <c r="AZ4492" i="1"/>
  <c r="AZ4493" i="1"/>
  <c r="AZ4494" i="1"/>
  <c r="AZ4495" i="1"/>
  <c r="AZ4496" i="1"/>
  <c r="AZ4497" i="1"/>
  <c r="AZ4498" i="1"/>
  <c r="AZ4499" i="1"/>
  <c r="AZ4500" i="1"/>
  <c r="AZ4501" i="1"/>
  <c r="AZ4502" i="1"/>
  <c r="AZ4503" i="1"/>
  <c r="AZ4504" i="1"/>
  <c r="AZ4505" i="1"/>
  <c r="AZ4506" i="1"/>
  <c r="AZ4507" i="1"/>
  <c r="AZ4508" i="1"/>
  <c r="AX4324" i="1" l="1"/>
  <c r="AY4324" i="1" s="1"/>
  <c r="U4324" i="1" s="1"/>
  <c r="AZ4324" i="1"/>
  <c r="AX4325" i="1"/>
  <c r="AY4325" i="1" s="1"/>
  <c r="U4325" i="1" s="1"/>
  <c r="AZ4325" i="1"/>
  <c r="AX4326" i="1"/>
  <c r="AY4326" i="1" s="1"/>
  <c r="U4326" i="1" s="1"/>
  <c r="AZ4326" i="1"/>
  <c r="AX4443" i="1"/>
  <c r="AY4443" i="1" s="1"/>
  <c r="U4443" i="1" s="1"/>
  <c r="AZ4443" i="1"/>
  <c r="AX4444" i="1"/>
  <c r="AY4444" i="1" s="1"/>
  <c r="U4444" i="1" s="1"/>
  <c r="AZ4444" i="1"/>
  <c r="AX4441" i="1" l="1"/>
  <c r="AY4441" i="1" s="1"/>
  <c r="U4441" i="1" s="1"/>
  <c r="AZ4441" i="1"/>
  <c r="AX4442" i="1"/>
  <c r="AY4442" i="1" s="1"/>
  <c r="U4442" i="1" s="1"/>
  <c r="AZ4442" i="1"/>
  <c r="AX4439" i="1"/>
  <c r="AY4439" i="1" s="1"/>
  <c r="U4439" i="1" s="1"/>
  <c r="AZ4439" i="1"/>
  <c r="AX4438" i="1" l="1"/>
  <c r="AY4438" i="1" s="1"/>
  <c r="U4438" i="1" s="1"/>
  <c r="AZ4438" i="1"/>
  <c r="AX4440" i="1"/>
  <c r="AY4440" i="1" s="1"/>
  <c r="U4440" i="1" s="1"/>
  <c r="AZ4440" i="1"/>
  <c r="AX4445" i="1"/>
  <c r="AY4445" i="1" s="1"/>
  <c r="U4445" i="1" s="1"/>
  <c r="AZ4445" i="1"/>
  <c r="AX3254" i="1" l="1"/>
  <c r="AY3254" i="1" s="1"/>
  <c r="AX3759" i="1"/>
  <c r="AY3759" i="1" s="1"/>
  <c r="AX3760" i="1"/>
  <c r="AY3760" i="1" s="1"/>
  <c r="AX3761" i="1"/>
  <c r="AY3761" i="1" s="1"/>
  <c r="AX3928" i="1"/>
  <c r="AY3928" i="1" s="1"/>
  <c r="AX3929" i="1"/>
  <c r="AY3929" i="1" s="1"/>
  <c r="AX1016" i="1"/>
  <c r="AY1016" i="1" s="1"/>
  <c r="AX1017" i="1"/>
  <c r="AY1017" i="1" s="1"/>
  <c r="AX1018" i="1"/>
  <c r="AY1018" i="1" s="1"/>
  <c r="AX1013" i="1"/>
  <c r="AY1013" i="1" s="1"/>
  <c r="AX1014" i="1"/>
  <c r="AY1014" i="1" s="1"/>
  <c r="AX1015" i="1"/>
  <c r="AY1015" i="1" s="1"/>
  <c r="AX1010" i="1"/>
  <c r="AY1010" i="1" s="1"/>
  <c r="AX1011" i="1"/>
  <c r="AY1011" i="1" s="1"/>
  <c r="AX1012" i="1"/>
  <c r="AY1012" i="1" s="1"/>
  <c r="AX211" i="1"/>
  <c r="AY211" i="1" s="1"/>
  <c r="AX212" i="1"/>
  <c r="AY212" i="1" s="1"/>
  <c r="AX213" i="1"/>
  <c r="AY213" i="1" s="1"/>
  <c r="AX1561" i="1"/>
  <c r="AY1561" i="1" s="1"/>
  <c r="AX1562" i="1"/>
  <c r="AY1562" i="1" s="1"/>
  <c r="AX1563" i="1"/>
  <c r="AY1563" i="1" s="1"/>
  <c r="AX1564" i="1"/>
  <c r="AY1564" i="1" s="1"/>
  <c r="AX1565" i="1"/>
  <c r="AY1565" i="1" s="1"/>
  <c r="AX1566" i="1"/>
  <c r="AY1566" i="1" s="1"/>
  <c r="AX158" i="1"/>
  <c r="AY158" i="1" s="1"/>
  <c r="AX159" i="1"/>
  <c r="AY159" i="1" s="1"/>
  <c r="AX160" i="1"/>
  <c r="AY160" i="1" s="1"/>
  <c r="AX161" i="1"/>
  <c r="AY161" i="1" s="1"/>
  <c r="AX1049" i="1"/>
  <c r="AY1049" i="1" s="1"/>
  <c r="AX1050" i="1"/>
  <c r="AY1050" i="1" s="1"/>
  <c r="AX1051" i="1"/>
  <c r="AY1051" i="1" s="1"/>
  <c r="AX1052" i="1"/>
  <c r="AY1052" i="1" s="1"/>
  <c r="AX1637" i="1"/>
  <c r="AY1637" i="1" s="1"/>
  <c r="AX1636" i="1"/>
  <c r="AY1636" i="1" s="1"/>
  <c r="AX1638" i="1"/>
  <c r="AY1638" i="1" s="1"/>
  <c r="AX1625" i="1"/>
  <c r="AY1625" i="1" s="1"/>
  <c r="AX1633" i="1"/>
  <c r="AY1633" i="1" s="1"/>
  <c r="AX1632" i="1"/>
  <c r="AY1632" i="1" s="1"/>
  <c r="AX1635" i="1"/>
  <c r="AY1635" i="1" s="1"/>
  <c r="AX1629" i="1"/>
  <c r="AY1629" i="1" s="1"/>
  <c r="AX1630" i="1"/>
  <c r="AY1630" i="1" s="1"/>
  <c r="AX1626" i="1"/>
  <c r="AY1626" i="1" s="1"/>
  <c r="AX1627" i="1"/>
  <c r="AY1627" i="1" s="1"/>
  <c r="AX1631" i="1"/>
  <c r="AY1631" i="1" s="1"/>
  <c r="AX1634" i="1"/>
  <c r="AY1634" i="1" s="1"/>
  <c r="AX1628" i="1"/>
  <c r="AY1628" i="1" s="1"/>
  <c r="AX189" i="1"/>
  <c r="AY189" i="1" s="1"/>
  <c r="AX68" i="1"/>
  <c r="AY68" i="1" s="1"/>
  <c r="AX69" i="1"/>
  <c r="AY69" i="1" s="1"/>
  <c r="AX70" i="1"/>
  <c r="AY70" i="1" s="1"/>
  <c r="AX71" i="1"/>
  <c r="AY71" i="1" s="1"/>
  <c r="AX3812" i="1"/>
  <c r="AY3812" i="1" s="1"/>
  <c r="AX3813" i="1"/>
  <c r="AY3813" i="1" s="1"/>
  <c r="AX3814" i="1"/>
  <c r="AY3814" i="1" s="1"/>
  <c r="AX3515" i="1"/>
  <c r="AY3515" i="1" s="1"/>
  <c r="AX3512" i="1"/>
  <c r="AY3512" i="1" s="1"/>
  <c r="AX3509" i="1"/>
  <c r="AY3509" i="1" s="1"/>
  <c r="AX3510" i="1"/>
  <c r="AY3510" i="1" s="1"/>
  <c r="AX3513" i="1"/>
  <c r="AY3513" i="1" s="1"/>
  <c r="AX3514" i="1"/>
  <c r="AY3514" i="1" s="1"/>
  <c r="AX3507" i="1"/>
  <c r="AY3507" i="1" s="1"/>
  <c r="AX3508" i="1"/>
  <c r="AY3508" i="1" s="1"/>
  <c r="AX3888" i="1"/>
  <c r="AY3888" i="1" s="1"/>
  <c r="AX3889" i="1"/>
  <c r="AY3889" i="1" s="1"/>
  <c r="AX3890" i="1"/>
  <c r="AY3890" i="1" s="1"/>
  <c r="AX3581" i="1"/>
  <c r="AY3581" i="1" s="1"/>
  <c r="AX3584" i="1"/>
  <c r="AY3584" i="1" s="1"/>
  <c r="AX3582" i="1"/>
  <c r="AY3582" i="1" s="1"/>
  <c r="AX3583" i="1"/>
  <c r="AY3583" i="1" s="1"/>
  <c r="AX54" i="1"/>
  <c r="AY54" i="1" s="1"/>
  <c r="AX55" i="1"/>
  <c r="AY55" i="1" s="1"/>
  <c r="AX56" i="1"/>
  <c r="AY56" i="1" s="1"/>
  <c r="AX57" i="1"/>
  <c r="AY57" i="1" s="1"/>
  <c r="AX58" i="1"/>
  <c r="AY58" i="1" s="1"/>
  <c r="AX59" i="1"/>
  <c r="AY59" i="1" s="1"/>
  <c r="AX3470" i="1"/>
  <c r="AY3470" i="1" s="1"/>
  <c r="AX3473" i="1"/>
  <c r="AY3473" i="1" s="1"/>
  <c r="AX3491" i="1"/>
  <c r="AY3491" i="1" s="1"/>
  <c r="AX3492" i="1"/>
  <c r="AY3492" i="1" s="1"/>
  <c r="AX4048" i="1"/>
  <c r="AY4048" i="1" s="1"/>
  <c r="AX4049" i="1"/>
  <c r="AY4049" i="1" s="1"/>
  <c r="AX4050" i="1"/>
  <c r="AY4050" i="1" s="1"/>
  <c r="AX4051" i="1"/>
  <c r="AY4051" i="1" s="1"/>
  <c r="AX4052" i="1"/>
  <c r="AY4052" i="1" s="1"/>
  <c r="AX4053" i="1"/>
  <c r="AY4053" i="1" s="1"/>
  <c r="AX4054" i="1"/>
  <c r="AY4054" i="1" s="1"/>
  <c r="AX4057" i="1"/>
  <c r="AY4057" i="1" s="1"/>
  <c r="AX4055" i="1"/>
  <c r="AY4055" i="1" s="1"/>
  <c r="AX4056" i="1"/>
  <c r="AY4056" i="1" s="1"/>
  <c r="AX3930" i="1"/>
  <c r="AY3930" i="1" s="1"/>
  <c r="AX3931" i="1"/>
  <c r="AY3931" i="1" s="1"/>
  <c r="AX3932" i="1"/>
  <c r="AY3932" i="1" s="1"/>
  <c r="AX1552" i="1"/>
  <c r="AY1552" i="1" s="1"/>
  <c r="AX1553" i="1"/>
  <c r="AY1553" i="1" s="1"/>
  <c r="AX1554" i="1"/>
  <c r="AY1554" i="1" s="1"/>
  <c r="AX1555" i="1"/>
  <c r="AY1555" i="1" s="1"/>
  <c r="AX1556" i="1"/>
  <c r="AY1556" i="1" s="1"/>
  <c r="AX1557" i="1"/>
  <c r="AY1557" i="1" s="1"/>
  <c r="AX1558" i="1"/>
  <c r="AY1558" i="1" s="1"/>
  <c r="AX1559" i="1"/>
  <c r="AY1559" i="1" s="1"/>
  <c r="AX1560" i="1"/>
  <c r="AY1560" i="1" s="1"/>
  <c r="AX3777" i="1"/>
  <c r="AY3777" i="1" s="1"/>
  <c r="AX3778" i="1"/>
  <c r="AY3778" i="1" s="1"/>
  <c r="AX1534" i="1"/>
  <c r="AY1534" i="1" s="1"/>
  <c r="AX1535" i="1"/>
  <c r="AY1535" i="1" s="1"/>
  <c r="AX1536" i="1"/>
  <c r="AY1536" i="1" s="1"/>
  <c r="AX1537" i="1"/>
  <c r="AY1537" i="1" s="1"/>
  <c r="AX1538" i="1"/>
  <c r="AY1538" i="1" s="1"/>
  <c r="AX1539" i="1"/>
  <c r="AY1539" i="1" s="1"/>
  <c r="AX1540" i="1"/>
  <c r="AY1540" i="1" s="1"/>
  <c r="AX1541" i="1"/>
  <c r="AY1541" i="1" s="1"/>
  <c r="AX1542" i="1"/>
  <c r="AY1542" i="1" s="1"/>
  <c r="AX1543" i="1"/>
  <c r="AY1543" i="1" s="1"/>
  <c r="AX1544" i="1"/>
  <c r="AY1544" i="1" s="1"/>
  <c r="AX1545" i="1"/>
  <c r="AY1545" i="1" s="1"/>
  <c r="AX1546" i="1"/>
  <c r="AY1546" i="1" s="1"/>
  <c r="AX1547" i="1"/>
  <c r="AY1547" i="1" s="1"/>
  <c r="AX1548" i="1"/>
  <c r="AY1548" i="1" s="1"/>
  <c r="AX1549" i="1"/>
  <c r="AY1549" i="1" s="1"/>
  <c r="AX2675" i="1"/>
  <c r="AY2675" i="1" s="1"/>
  <c r="AX2676" i="1"/>
  <c r="AY2676" i="1" s="1"/>
  <c r="AX2677" i="1"/>
  <c r="AY2677" i="1" s="1"/>
  <c r="AX2678" i="1"/>
  <c r="AY2678" i="1" s="1"/>
  <c r="AX2679" i="1"/>
  <c r="AY2679" i="1" s="1"/>
  <c r="AX2680" i="1"/>
  <c r="AY2680" i="1" s="1"/>
  <c r="AX2666" i="1"/>
  <c r="AY2666" i="1" s="1"/>
  <c r="AX2667" i="1"/>
  <c r="AY2667" i="1" s="1"/>
  <c r="AX2668" i="1"/>
  <c r="AY2668" i="1" s="1"/>
  <c r="AX2669" i="1"/>
  <c r="AY2669" i="1" s="1"/>
  <c r="AX2670" i="1"/>
  <c r="AY2670" i="1" s="1"/>
  <c r="AX2671" i="1"/>
  <c r="AY2671" i="1" s="1"/>
  <c r="AX2672" i="1"/>
  <c r="AY2672" i="1" s="1"/>
  <c r="AX2673" i="1"/>
  <c r="AY2673" i="1" s="1"/>
  <c r="AX2674" i="1"/>
  <c r="AY2674" i="1" s="1"/>
  <c r="AX4001" i="1"/>
  <c r="AY4001" i="1" s="1"/>
  <c r="AX4002" i="1"/>
  <c r="AY4002" i="1" s="1"/>
  <c r="AX4003" i="1"/>
  <c r="AY4003" i="1" s="1"/>
  <c r="AX4004" i="1"/>
  <c r="AY4004" i="1" s="1"/>
  <c r="AX4311" i="1"/>
  <c r="AY4311" i="1" s="1"/>
  <c r="AX4312" i="1"/>
  <c r="AY4312" i="1" s="1"/>
  <c r="AX4313" i="1"/>
  <c r="AY4313" i="1" s="1"/>
  <c r="AX3801" i="1"/>
  <c r="AY3801" i="1" s="1"/>
  <c r="AX3799" i="1"/>
  <c r="AY3799" i="1" s="1"/>
  <c r="AX3800" i="1"/>
  <c r="AY3800" i="1" s="1"/>
  <c r="AX2934" i="1"/>
  <c r="AY2934" i="1" s="1"/>
  <c r="AX2935" i="1"/>
  <c r="AY2935" i="1" s="1"/>
  <c r="AX3091" i="1"/>
  <c r="AY3091" i="1" s="1"/>
  <c r="AX3092" i="1"/>
  <c r="AY3092" i="1" s="1"/>
  <c r="AX3093" i="1"/>
  <c r="AY3093" i="1" s="1"/>
  <c r="AX3094" i="1"/>
  <c r="AY3094" i="1" s="1"/>
  <c r="AX3087" i="1"/>
  <c r="AY3087" i="1" s="1"/>
  <c r="AX3088" i="1"/>
  <c r="AY3088" i="1" s="1"/>
  <c r="AX3089" i="1"/>
  <c r="AY3089" i="1" s="1"/>
  <c r="AX3090" i="1"/>
  <c r="AY3090" i="1" s="1"/>
  <c r="AX3083" i="1"/>
  <c r="AY3083" i="1" s="1"/>
  <c r="AX3084" i="1"/>
  <c r="AY3084" i="1" s="1"/>
  <c r="AX3085" i="1"/>
  <c r="AY3085" i="1" s="1"/>
  <c r="AX3086" i="1"/>
  <c r="AY3086" i="1" s="1"/>
  <c r="AX3095" i="1"/>
  <c r="AY3095" i="1" s="1"/>
  <c r="AX3096" i="1"/>
  <c r="AY3096" i="1" s="1"/>
  <c r="AX3097" i="1"/>
  <c r="AY3097" i="1" s="1"/>
  <c r="AX3098" i="1"/>
  <c r="AY3098" i="1" s="1"/>
  <c r="AX4008" i="1"/>
  <c r="AY4008" i="1" s="1"/>
  <c r="AX4009" i="1"/>
  <c r="AY4009" i="1" s="1"/>
  <c r="AX4010" i="1"/>
  <c r="AY4010" i="1" s="1"/>
  <c r="AX4011" i="1"/>
  <c r="AY4011" i="1" s="1"/>
  <c r="AX4012" i="1"/>
  <c r="AY4012" i="1" s="1"/>
  <c r="AX2273" i="1"/>
  <c r="AY2273" i="1" s="1"/>
  <c r="AX2272" i="1"/>
  <c r="AY2272" i="1" s="1"/>
  <c r="AX2271" i="1"/>
  <c r="AY2271" i="1" s="1"/>
  <c r="AX2274" i="1"/>
  <c r="AY2274" i="1" s="1"/>
  <c r="AX3493" i="1"/>
  <c r="AY3493" i="1" s="1"/>
  <c r="AX3522" i="1"/>
  <c r="AY3522" i="1" s="1"/>
  <c r="AX4000" i="1"/>
  <c r="AY4000" i="1" s="1"/>
  <c r="AX3998" i="1"/>
  <c r="AY3998" i="1" s="1"/>
  <c r="AX3796" i="1"/>
  <c r="AY3796" i="1" s="1"/>
  <c r="AX3908" i="1"/>
  <c r="AY3908" i="1" s="1"/>
  <c r="AX3803" i="1"/>
  <c r="AY3803" i="1" s="1"/>
  <c r="AX4295" i="1"/>
  <c r="AY4295" i="1" s="1"/>
  <c r="AX4296" i="1"/>
  <c r="AY4296" i="1" s="1"/>
  <c r="AX4294" i="1"/>
  <c r="AY4294" i="1" s="1"/>
  <c r="AX4297" i="1"/>
  <c r="AY4297" i="1" s="1"/>
  <c r="AX4298" i="1"/>
  <c r="AY4298" i="1" s="1"/>
  <c r="AX4299" i="1"/>
  <c r="AY4299" i="1" s="1"/>
  <c r="AX2203" i="1"/>
  <c r="AY2203" i="1" s="1"/>
  <c r="AX2204" i="1"/>
  <c r="AY2204" i="1" s="1"/>
  <c r="AX2205" i="1"/>
  <c r="AY2205" i="1" s="1"/>
  <c r="AX2206" i="1"/>
  <c r="AY2206" i="1" s="1"/>
  <c r="AX3648" i="1"/>
  <c r="AY3648" i="1" s="1"/>
  <c r="AX3649" i="1"/>
  <c r="AY3649" i="1" s="1"/>
  <c r="AX3650" i="1"/>
  <c r="AY3650" i="1" s="1"/>
  <c r="AX3651" i="1"/>
  <c r="AY3651" i="1" s="1"/>
  <c r="AX3652" i="1"/>
  <c r="AY3652" i="1" s="1"/>
  <c r="AX3653" i="1"/>
  <c r="AY3653" i="1" s="1"/>
  <c r="AX3654" i="1"/>
  <c r="AY3654" i="1" s="1"/>
  <c r="AX3655" i="1"/>
  <c r="AY3655" i="1" s="1"/>
  <c r="AX3656" i="1"/>
  <c r="AY3656" i="1" s="1"/>
  <c r="AX3657" i="1"/>
  <c r="AY3657" i="1" s="1"/>
  <c r="AX2084" i="1"/>
  <c r="AY2084" i="1" s="1"/>
  <c r="AX3439" i="1"/>
  <c r="AY3439" i="1" s="1"/>
  <c r="AX3440" i="1"/>
  <c r="AY3440" i="1" s="1"/>
  <c r="AX3457" i="1"/>
  <c r="AY3457" i="1" s="1"/>
  <c r="AX3458" i="1"/>
  <c r="AY3458" i="1" s="1"/>
  <c r="AX3431" i="1"/>
  <c r="AY3431" i="1" s="1"/>
  <c r="AX3432" i="1"/>
  <c r="AY3432" i="1" s="1"/>
  <c r="AX3437" i="1"/>
  <c r="AY3437" i="1" s="1"/>
  <c r="AX3438" i="1"/>
  <c r="AY3438" i="1" s="1"/>
  <c r="AX3441" i="1"/>
  <c r="AY3441" i="1" s="1"/>
  <c r="AX3442" i="1"/>
  <c r="AY3442" i="1" s="1"/>
  <c r="AX3443" i="1"/>
  <c r="AY3443" i="1" s="1"/>
  <c r="AX3444" i="1"/>
  <c r="AY3444" i="1" s="1"/>
  <c r="AX3433" i="1"/>
  <c r="AY3433" i="1" s="1"/>
  <c r="AX3434" i="1"/>
  <c r="AY3434" i="1" s="1"/>
  <c r="AX3453" i="1"/>
  <c r="AY3453" i="1" s="1"/>
  <c r="AX3454" i="1"/>
  <c r="AY3454" i="1" s="1"/>
  <c r="AX3459" i="1"/>
  <c r="AY3459" i="1" s="1"/>
  <c r="AX3460" i="1"/>
  <c r="AY3460" i="1" s="1"/>
  <c r="AX3447" i="1"/>
  <c r="AY3447" i="1" s="1"/>
  <c r="AX3448" i="1"/>
  <c r="AY3448" i="1" s="1"/>
  <c r="AX3427" i="1"/>
  <c r="AY3427" i="1" s="1"/>
  <c r="AX3428" i="1"/>
  <c r="AY3428" i="1" s="1"/>
  <c r="AX3429" i="1"/>
  <c r="AY3429" i="1" s="1"/>
  <c r="AX3430" i="1"/>
  <c r="AY3430" i="1" s="1"/>
  <c r="AX3449" i="1"/>
  <c r="AY3449" i="1" s="1"/>
  <c r="AX3450" i="1"/>
  <c r="AY3450" i="1" s="1"/>
  <c r="AX3451" i="1"/>
  <c r="AY3451" i="1" s="1"/>
  <c r="AX3452" i="1"/>
  <c r="AY3452" i="1" s="1"/>
  <c r="AX3455" i="1"/>
  <c r="AY3455" i="1" s="1"/>
  <c r="AX3456" i="1"/>
  <c r="AY3456" i="1" s="1"/>
  <c r="AX3435" i="1"/>
  <c r="AY3435" i="1" s="1"/>
  <c r="AX3436" i="1"/>
  <c r="AY3436" i="1" s="1"/>
  <c r="AX3445" i="1"/>
  <c r="AY3445" i="1" s="1"/>
  <c r="AX3446" i="1"/>
  <c r="AY3446" i="1" s="1"/>
  <c r="AX1164" i="1"/>
  <c r="AY1164" i="1" s="1"/>
  <c r="AX1163" i="1"/>
  <c r="AY1163" i="1" s="1"/>
  <c r="AX1168" i="1"/>
  <c r="AY1168" i="1" s="1"/>
  <c r="AX1167" i="1"/>
  <c r="AY1167" i="1" s="1"/>
  <c r="AX1170" i="1"/>
  <c r="AY1170" i="1" s="1"/>
  <c r="AX1165" i="1"/>
  <c r="AY1165" i="1" s="1"/>
  <c r="AX1169" i="1"/>
  <c r="AY1169" i="1" s="1"/>
  <c r="AX1166" i="1"/>
  <c r="AY1166" i="1" s="1"/>
  <c r="AX1162" i="1"/>
  <c r="AY1162" i="1" s="1"/>
  <c r="AX3734" i="1"/>
  <c r="AY3734" i="1" s="1"/>
  <c r="AX4023" i="1"/>
  <c r="AY4023" i="1" s="1"/>
  <c r="AX4024" i="1"/>
  <c r="AY4024" i="1" s="1"/>
  <c r="AX4025" i="1"/>
  <c r="AY4025" i="1" s="1"/>
  <c r="AX4122" i="1"/>
  <c r="AY4122" i="1" s="1"/>
  <c r="AX4121" i="1"/>
  <c r="AY4121" i="1" s="1"/>
  <c r="AX3484" i="1"/>
  <c r="AY3484" i="1" s="1"/>
  <c r="AX3485" i="1"/>
  <c r="AY3485" i="1" s="1"/>
  <c r="AX3476" i="1"/>
  <c r="AY3476" i="1" s="1"/>
  <c r="AX3486" i="1"/>
  <c r="AY3486" i="1" s="1"/>
  <c r="AX3487" i="1"/>
  <c r="AY3487" i="1" s="1"/>
  <c r="AX3488" i="1"/>
  <c r="AY3488" i="1" s="1"/>
  <c r="AX3479" i="1"/>
  <c r="AY3479" i="1" s="1"/>
  <c r="AX3477" i="1"/>
  <c r="AY3477" i="1" s="1"/>
  <c r="AX3480" i="1"/>
  <c r="AY3480" i="1" s="1"/>
  <c r="AX3481" i="1"/>
  <c r="AY3481" i="1" s="1"/>
  <c r="AX3482" i="1"/>
  <c r="AY3482" i="1" s="1"/>
  <c r="AX3483" i="1"/>
  <c r="AY3483" i="1" s="1"/>
  <c r="AX3478" i="1"/>
  <c r="AY3478" i="1" s="1"/>
  <c r="AX3474" i="1"/>
  <c r="AY3474" i="1" s="1"/>
  <c r="AX3475" i="1"/>
  <c r="AY3475" i="1" s="1"/>
  <c r="AX1407" i="1"/>
  <c r="AY1407" i="1" s="1"/>
  <c r="AX1408" i="1"/>
  <c r="AY1408" i="1" s="1"/>
  <c r="AX1409" i="1"/>
  <c r="AY1409" i="1" s="1"/>
  <c r="AX1410" i="1"/>
  <c r="AY1410" i="1" s="1"/>
  <c r="AX1411" i="1"/>
  <c r="AY1411" i="1" s="1"/>
  <c r="AX1412" i="1"/>
  <c r="AY1412" i="1" s="1"/>
  <c r="AX1059" i="1"/>
  <c r="AY1059" i="1" s="1"/>
  <c r="AX1060" i="1"/>
  <c r="AY1060" i="1" s="1"/>
  <c r="AX1061" i="1"/>
  <c r="AY1061" i="1" s="1"/>
  <c r="AX3970" i="1"/>
  <c r="AY3970" i="1" s="1"/>
  <c r="AX3971" i="1"/>
  <c r="AY3971" i="1" s="1"/>
  <c r="AX2095" i="1"/>
  <c r="AY2095" i="1" s="1"/>
  <c r="AX1427" i="1"/>
  <c r="AY1427" i="1" s="1"/>
  <c r="AX4237" i="1"/>
  <c r="AY4237" i="1" s="1"/>
  <c r="AX4238" i="1"/>
  <c r="AY4238" i="1" s="1"/>
  <c r="AX4246" i="1"/>
  <c r="AY4246" i="1" s="1"/>
  <c r="AX4247" i="1"/>
  <c r="AY4247" i="1" s="1"/>
  <c r="AX4185" i="1"/>
  <c r="AY4185" i="1" s="1"/>
  <c r="AX4236" i="1"/>
  <c r="AY4236" i="1" s="1"/>
  <c r="AX4200" i="1"/>
  <c r="AY4200" i="1" s="1"/>
  <c r="AX4201" i="1"/>
  <c r="AY4201" i="1" s="1"/>
  <c r="AX4239" i="1"/>
  <c r="AY4239" i="1" s="1"/>
  <c r="AX4240" i="1"/>
  <c r="AY4240" i="1" s="1"/>
  <c r="AX4241" i="1"/>
  <c r="AY4241" i="1" s="1"/>
  <c r="AX4242" i="1"/>
  <c r="AY4242" i="1" s="1"/>
  <c r="AX4243" i="1"/>
  <c r="AY4243" i="1" s="1"/>
  <c r="AX4244" i="1"/>
  <c r="AY4244" i="1" s="1"/>
  <c r="AX4245" i="1"/>
  <c r="AY4245" i="1" s="1"/>
  <c r="AX4209" i="1"/>
  <c r="AY4209" i="1" s="1"/>
  <c r="AX4210" i="1"/>
  <c r="AY4210" i="1" s="1"/>
  <c r="AX4211" i="1"/>
  <c r="AY4211" i="1" s="1"/>
  <c r="AX4212" i="1"/>
  <c r="AY4212" i="1" s="1"/>
  <c r="AX4213" i="1"/>
  <c r="AY4213" i="1" s="1"/>
  <c r="AX4214" i="1"/>
  <c r="AY4214" i="1" s="1"/>
  <c r="AX4215" i="1"/>
  <c r="AY4215" i="1" s="1"/>
  <c r="AX4216" i="1"/>
  <c r="AY4216" i="1" s="1"/>
  <c r="AX4217" i="1"/>
  <c r="AY4217" i="1" s="1"/>
  <c r="AX4218" i="1"/>
  <c r="AY4218" i="1" s="1"/>
  <c r="AX4219" i="1"/>
  <c r="AY4219" i="1" s="1"/>
  <c r="AX4220" i="1"/>
  <c r="AY4220" i="1" s="1"/>
  <c r="AX4221" i="1"/>
  <c r="AY4221" i="1" s="1"/>
  <c r="AX4222" i="1"/>
  <c r="AY4222" i="1" s="1"/>
  <c r="AX4202" i="1"/>
  <c r="AY4202" i="1" s="1"/>
  <c r="AX4203" i="1"/>
  <c r="AY4203" i="1" s="1"/>
  <c r="AX4204" i="1"/>
  <c r="AY4204" i="1" s="1"/>
  <c r="AX4205" i="1"/>
  <c r="AY4205" i="1" s="1"/>
  <c r="AX4206" i="1"/>
  <c r="AY4206" i="1" s="1"/>
  <c r="AX4207" i="1"/>
  <c r="AY4207" i="1" s="1"/>
  <c r="AX4208" i="1"/>
  <c r="AY4208" i="1" s="1"/>
  <c r="AX4193" i="1"/>
  <c r="AY4193" i="1" s="1"/>
  <c r="AX4194" i="1"/>
  <c r="AY4194" i="1" s="1"/>
  <c r="AX4195" i="1"/>
  <c r="AY4195" i="1" s="1"/>
  <c r="AX4196" i="1"/>
  <c r="AY4196" i="1" s="1"/>
  <c r="AX4197" i="1"/>
  <c r="AY4197" i="1" s="1"/>
  <c r="AX4198" i="1"/>
  <c r="AY4198" i="1" s="1"/>
  <c r="AX4199" i="1"/>
  <c r="AY4199" i="1" s="1"/>
  <c r="AX4248" i="1"/>
  <c r="AY4248" i="1" s="1"/>
  <c r="AX4249" i="1"/>
  <c r="AY4249" i="1" s="1"/>
  <c r="AX4250" i="1"/>
  <c r="AY4250" i="1" s="1"/>
  <c r="AX4251" i="1"/>
  <c r="AY4251" i="1" s="1"/>
  <c r="AX4252" i="1"/>
  <c r="AY4252" i="1" s="1"/>
  <c r="AX4253" i="1"/>
  <c r="AY4253" i="1" s="1"/>
  <c r="AX4254" i="1"/>
  <c r="AY4254" i="1" s="1"/>
  <c r="AX4229" i="1"/>
  <c r="AY4229" i="1" s="1"/>
  <c r="AX4230" i="1"/>
  <c r="AY4230" i="1" s="1"/>
  <c r="AX4231" i="1"/>
  <c r="AY4231" i="1" s="1"/>
  <c r="AX4232" i="1"/>
  <c r="AY4232" i="1" s="1"/>
  <c r="AX4233" i="1"/>
  <c r="AY4233" i="1" s="1"/>
  <c r="AX4234" i="1"/>
  <c r="AY4234" i="1" s="1"/>
  <c r="AX4235" i="1"/>
  <c r="AY4235" i="1" s="1"/>
  <c r="AX4186" i="1"/>
  <c r="AY4186" i="1" s="1"/>
  <c r="AX4187" i="1"/>
  <c r="AY4187" i="1" s="1"/>
  <c r="AX4188" i="1"/>
  <c r="AY4188" i="1" s="1"/>
  <c r="AX4189" i="1"/>
  <c r="AY4189" i="1" s="1"/>
  <c r="AX4190" i="1"/>
  <c r="AY4190" i="1" s="1"/>
  <c r="AX4191" i="1"/>
  <c r="AY4191" i="1" s="1"/>
  <c r="AX4192" i="1"/>
  <c r="AY4192" i="1" s="1"/>
  <c r="AX4223" i="1"/>
  <c r="AY4223" i="1" s="1"/>
  <c r="AX4224" i="1"/>
  <c r="AY4224" i="1" s="1"/>
  <c r="AX4225" i="1"/>
  <c r="AY4225" i="1" s="1"/>
  <c r="AX4226" i="1"/>
  <c r="AY4226" i="1" s="1"/>
  <c r="AX4227" i="1"/>
  <c r="AY4227" i="1" s="1"/>
  <c r="AX4228" i="1"/>
  <c r="AY4228" i="1" s="1"/>
  <c r="AX2080" i="1"/>
  <c r="AY2080" i="1" s="1"/>
  <c r="AX2081" i="1"/>
  <c r="AY2081" i="1" s="1"/>
  <c r="AX2082" i="1"/>
  <c r="AY2082" i="1" s="1"/>
  <c r="AX2083" i="1"/>
  <c r="AY2083" i="1" s="1"/>
  <c r="AX99" i="1"/>
  <c r="AY99" i="1" s="1"/>
  <c r="AX100" i="1"/>
  <c r="AY100" i="1" s="1"/>
  <c r="AX101" i="1"/>
  <c r="AY101" i="1" s="1"/>
  <c r="AX102" i="1"/>
  <c r="AY102" i="1" s="1"/>
  <c r="AX103" i="1"/>
  <c r="AY103" i="1" s="1"/>
  <c r="AX104" i="1"/>
  <c r="AY104" i="1" s="1"/>
  <c r="AX105" i="1"/>
  <c r="AY105" i="1" s="1"/>
  <c r="AX106" i="1"/>
  <c r="AY106" i="1" s="1"/>
  <c r="AX107" i="1"/>
  <c r="AY107" i="1" s="1"/>
  <c r="AX108" i="1"/>
  <c r="AY108" i="1" s="1"/>
  <c r="AX3845" i="1"/>
  <c r="AY3845" i="1" s="1"/>
  <c r="AX3109" i="1"/>
  <c r="AY3109" i="1" s="1"/>
  <c r="AX3110" i="1"/>
  <c r="AY3110" i="1" s="1"/>
  <c r="AX3111" i="1"/>
  <c r="AY3111" i="1" s="1"/>
  <c r="AX3112" i="1"/>
  <c r="AY3112" i="1" s="1"/>
  <c r="AX3113" i="1"/>
  <c r="AY3113" i="1" s="1"/>
  <c r="AX3099" i="1"/>
  <c r="AY3099" i="1" s="1"/>
  <c r="AX3100" i="1"/>
  <c r="AY3100" i="1" s="1"/>
  <c r="AX3101" i="1"/>
  <c r="AY3101" i="1" s="1"/>
  <c r="AX3102" i="1"/>
  <c r="AY3102" i="1" s="1"/>
  <c r="AX3103" i="1"/>
  <c r="AY3103" i="1" s="1"/>
  <c r="AX3114" i="1"/>
  <c r="AY3114" i="1" s="1"/>
  <c r="AX3115" i="1"/>
  <c r="AY3115" i="1" s="1"/>
  <c r="AX3116" i="1"/>
  <c r="AY3116" i="1" s="1"/>
  <c r="AX3117" i="1"/>
  <c r="AY3117" i="1" s="1"/>
  <c r="AX3118" i="1"/>
  <c r="AY3118" i="1" s="1"/>
  <c r="AX3104" i="1"/>
  <c r="AY3104" i="1" s="1"/>
  <c r="AX3105" i="1"/>
  <c r="AY3105" i="1" s="1"/>
  <c r="AX3106" i="1"/>
  <c r="AY3106" i="1" s="1"/>
  <c r="AX3107" i="1"/>
  <c r="AY3107" i="1" s="1"/>
  <c r="AX3108" i="1"/>
  <c r="AY3108" i="1" s="1"/>
  <c r="AX232" i="1"/>
  <c r="AY232" i="1" s="1"/>
  <c r="AX233" i="1"/>
  <c r="AY233" i="1" s="1"/>
  <c r="AX234" i="1"/>
  <c r="AY234" i="1" s="1"/>
  <c r="AX235" i="1"/>
  <c r="AY235" i="1" s="1"/>
  <c r="AX236" i="1"/>
  <c r="AY236" i="1" s="1"/>
  <c r="AX237" i="1"/>
  <c r="AY237" i="1" s="1"/>
  <c r="AX238" i="1"/>
  <c r="AY238" i="1" s="1"/>
  <c r="AX239" i="1"/>
  <c r="AY239" i="1" s="1"/>
  <c r="AX240" i="1"/>
  <c r="AY240" i="1" s="1"/>
  <c r="AX241" i="1"/>
  <c r="AY241" i="1" s="1"/>
  <c r="AX242" i="1"/>
  <c r="AY242" i="1" s="1"/>
  <c r="AX243" i="1"/>
  <c r="AY243" i="1" s="1"/>
  <c r="AX2106" i="1"/>
  <c r="AY2106" i="1" s="1"/>
  <c r="AX2107" i="1"/>
  <c r="AY2107" i="1" s="1"/>
  <c r="AX2102" i="1"/>
  <c r="AY2102" i="1" s="1"/>
  <c r="AX2110" i="1"/>
  <c r="AY2110" i="1" s="1"/>
  <c r="AX2112" i="1"/>
  <c r="AY2112" i="1" s="1"/>
  <c r="AX2108" i="1"/>
  <c r="AY2108" i="1" s="1"/>
  <c r="AX2111" i="1"/>
  <c r="AY2111" i="1" s="1"/>
  <c r="AX2105" i="1"/>
  <c r="AY2105" i="1" s="1"/>
  <c r="AX2109" i="1"/>
  <c r="AY2109" i="1" s="1"/>
  <c r="AX2113" i="1"/>
  <c r="AY2113" i="1" s="1"/>
  <c r="AX2115" i="1"/>
  <c r="AY2115" i="1" s="1"/>
  <c r="AX2116" i="1"/>
  <c r="AY2116" i="1" s="1"/>
  <c r="AX2114" i="1"/>
  <c r="AY2114" i="1" s="1"/>
  <c r="AX2104" i="1"/>
  <c r="AY2104" i="1" s="1"/>
  <c r="AX2103" i="1"/>
  <c r="AY2103" i="1" s="1"/>
  <c r="AX3685" i="1"/>
  <c r="AY3685" i="1" s="1"/>
  <c r="AX3684" i="1"/>
  <c r="AY3684" i="1" s="1"/>
  <c r="AX3686" i="1"/>
  <c r="AY3686" i="1" s="1"/>
  <c r="AX3687" i="1"/>
  <c r="AY3687" i="1" s="1"/>
  <c r="AX3688" i="1"/>
  <c r="AY3688" i="1" s="1"/>
  <c r="AX3262" i="1"/>
  <c r="AY3262" i="1" s="1"/>
  <c r="AX3263" i="1"/>
  <c r="AY3263" i="1" s="1"/>
  <c r="AX3240" i="1"/>
  <c r="AY3240" i="1" s="1"/>
  <c r="AX2985" i="1"/>
  <c r="AY2985" i="1" s="1"/>
  <c r="AX2986" i="1"/>
  <c r="AY2986" i="1" s="1"/>
  <c r="AX2987" i="1"/>
  <c r="AY2987" i="1" s="1"/>
  <c r="AX2988" i="1"/>
  <c r="AY2988" i="1" s="1"/>
  <c r="AX15" i="1"/>
  <c r="AY15" i="1" s="1"/>
  <c r="AX16" i="1"/>
  <c r="AY16" i="1" s="1"/>
  <c r="AX17" i="1"/>
  <c r="AY17" i="1" s="1"/>
  <c r="AX18" i="1"/>
  <c r="AY18" i="1" s="1"/>
  <c r="AX19" i="1"/>
  <c r="AY19" i="1" s="1"/>
  <c r="AX20" i="1"/>
  <c r="AY20" i="1" s="1"/>
  <c r="AX23" i="1"/>
  <c r="AY23" i="1" s="1"/>
  <c r="AX24" i="1"/>
  <c r="AY24" i="1" s="1"/>
  <c r="AX13" i="1"/>
  <c r="AY13" i="1" s="1"/>
  <c r="AX14" i="1"/>
  <c r="AY14" i="1" s="1"/>
  <c r="AX9" i="1"/>
  <c r="AY9" i="1" s="1"/>
  <c r="AX10" i="1"/>
  <c r="AY10" i="1" s="1"/>
  <c r="AX7" i="1"/>
  <c r="AY7" i="1" s="1"/>
  <c r="AX8" i="1"/>
  <c r="AY8" i="1" s="1"/>
  <c r="AX21" i="1"/>
  <c r="AY21" i="1" s="1"/>
  <c r="AX22" i="1"/>
  <c r="AY22" i="1" s="1"/>
  <c r="AX11" i="1"/>
  <c r="AY11" i="1" s="1"/>
  <c r="AX12" i="1"/>
  <c r="AY12" i="1" s="1"/>
  <c r="AX3891" i="1"/>
  <c r="AY3891" i="1" s="1"/>
  <c r="AX3531" i="1"/>
  <c r="AY3531" i="1" s="1"/>
  <c r="AX3532" i="1"/>
  <c r="AY3532" i="1" s="1"/>
  <c r="AX3533" i="1"/>
  <c r="AY3533" i="1" s="1"/>
  <c r="AX3534" i="1"/>
  <c r="AY3534" i="1" s="1"/>
  <c r="AX3535" i="1"/>
  <c r="AY3535" i="1" s="1"/>
  <c r="AX3536" i="1"/>
  <c r="AY3536" i="1" s="1"/>
  <c r="AX3537" i="1"/>
  <c r="AY3537" i="1" s="1"/>
  <c r="AX3538" i="1"/>
  <c r="AY3538" i="1" s="1"/>
  <c r="AX3523" i="1"/>
  <c r="AY3523" i="1" s="1"/>
  <c r="AX3524" i="1"/>
  <c r="AY3524" i="1" s="1"/>
  <c r="AX3525" i="1"/>
  <c r="AY3525" i="1" s="1"/>
  <c r="AX3526" i="1"/>
  <c r="AY3526" i="1" s="1"/>
  <c r="AX3527" i="1"/>
  <c r="AY3527" i="1" s="1"/>
  <c r="AX3528" i="1"/>
  <c r="AY3528" i="1" s="1"/>
  <c r="AX3529" i="1"/>
  <c r="AY3529" i="1" s="1"/>
  <c r="AX3530" i="1"/>
  <c r="AY3530" i="1" s="1"/>
  <c r="AX1401" i="1"/>
  <c r="AY1401" i="1" s="1"/>
  <c r="AX1402" i="1"/>
  <c r="AY1402" i="1" s="1"/>
  <c r="AX1403" i="1"/>
  <c r="AY1403" i="1" s="1"/>
  <c r="AX1404" i="1"/>
  <c r="AY1404" i="1" s="1"/>
  <c r="AX1405" i="1"/>
  <c r="AY1405" i="1" s="1"/>
  <c r="AX1406" i="1"/>
  <c r="AY1406" i="1" s="1"/>
  <c r="AX3804" i="1"/>
  <c r="AY3804" i="1" s="1"/>
  <c r="AX3846" i="1"/>
  <c r="AY3846" i="1" s="1"/>
  <c r="AX2749" i="1"/>
  <c r="AY2749" i="1" s="1"/>
  <c r="AX2750" i="1"/>
  <c r="AY2750" i="1" s="1"/>
  <c r="AX2751" i="1"/>
  <c r="AY2751" i="1" s="1"/>
  <c r="AX2752" i="1"/>
  <c r="AY2752" i="1" s="1"/>
  <c r="AX1623" i="1"/>
  <c r="AY1623" i="1" s="1"/>
  <c r="AX1624" i="1"/>
  <c r="AY1624" i="1" s="1"/>
  <c r="AX1621" i="1"/>
  <c r="AY1621" i="1" s="1"/>
  <c r="AX1622" i="1"/>
  <c r="AY1622" i="1" s="1"/>
  <c r="AX1619" i="1"/>
  <c r="AY1619" i="1" s="1"/>
  <c r="AX1620" i="1"/>
  <c r="AY1620" i="1" s="1"/>
  <c r="AX3543" i="1"/>
  <c r="AY3543" i="1" s="1"/>
  <c r="AX3594" i="1"/>
  <c r="AY3594" i="1" s="1"/>
  <c r="AX4014" i="1"/>
  <c r="AY4014" i="1" s="1"/>
  <c r="AX4015" i="1"/>
  <c r="AY4015" i="1" s="1"/>
  <c r="AX4291" i="1"/>
  <c r="AY4291" i="1" s="1"/>
  <c r="AX4292" i="1"/>
  <c r="AY4292" i="1" s="1"/>
  <c r="AX4290" i="1"/>
  <c r="AY4290" i="1" s="1"/>
  <c r="AX4289" i="1"/>
  <c r="AY4289" i="1" s="1"/>
  <c r="AX3892" i="1"/>
  <c r="AY3892" i="1" s="1"/>
  <c r="AX3893" i="1"/>
  <c r="AY3893" i="1" s="1"/>
  <c r="AX3963" i="1"/>
  <c r="AY3963" i="1" s="1"/>
  <c r="AX31" i="1"/>
  <c r="AY31" i="1" s="1"/>
  <c r="AX32" i="1"/>
  <c r="AY32" i="1" s="1"/>
  <c r="AX33" i="1"/>
  <c r="AY33" i="1" s="1"/>
  <c r="AX34" i="1"/>
  <c r="AY34" i="1" s="1"/>
  <c r="AX35" i="1"/>
  <c r="AY35" i="1" s="1"/>
  <c r="AX41" i="1"/>
  <c r="AY41" i="1" s="1"/>
  <c r="AX42" i="1"/>
  <c r="AY42" i="1" s="1"/>
  <c r="AX43" i="1"/>
  <c r="AY43" i="1" s="1"/>
  <c r="AX44" i="1"/>
  <c r="AY44" i="1" s="1"/>
  <c r="AX45" i="1"/>
  <c r="AY45" i="1" s="1"/>
  <c r="AX36" i="1"/>
  <c r="AY36" i="1" s="1"/>
  <c r="AX37" i="1"/>
  <c r="AY37" i="1" s="1"/>
  <c r="AX38" i="1"/>
  <c r="AY38" i="1" s="1"/>
  <c r="AX39" i="1"/>
  <c r="AY39" i="1" s="1"/>
  <c r="AX40" i="1"/>
  <c r="AY40" i="1" s="1"/>
  <c r="AX2195" i="1"/>
  <c r="AY2195" i="1" s="1"/>
  <c r="AX2196" i="1"/>
  <c r="AY2196" i="1" s="1"/>
  <c r="AX2197" i="1"/>
  <c r="AY2197" i="1" s="1"/>
  <c r="AX3746" i="1"/>
  <c r="AY3746" i="1" s="1"/>
  <c r="AX3747" i="1"/>
  <c r="AY3747" i="1" s="1"/>
  <c r="AX3749" i="1"/>
  <c r="AY3749" i="1" s="1"/>
  <c r="AX3748" i="1"/>
  <c r="AY3748" i="1" s="1"/>
  <c r="AX2973" i="1"/>
  <c r="AY2973" i="1" s="1"/>
  <c r="AX2974" i="1"/>
  <c r="AY2974" i="1" s="1"/>
  <c r="AX2975" i="1"/>
  <c r="AY2975" i="1" s="1"/>
  <c r="AX2976" i="1"/>
  <c r="AY2976" i="1" s="1"/>
  <c r="AX2969" i="1"/>
  <c r="AY2969" i="1" s="1"/>
  <c r="AX2970" i="1"/>
  <c r="AY2970" i="1" s="1"/>
  <c r="AX2971" i="1"/>
  <c r="AY2971" i="1" s="1"/>
  <c r="AX2972" i="1"/>
  <c r="AY2972" i="1" s="1"/>
  <c r="AX126" i="1"/>
  <c r="AY126" i="1" s="1"/>
  <c r="AX127" i="1"/>
  <c r="AY127" i="1" s="1"/>
  <c r="AX2180" i="1"/>
  <c r="AY2180" i="1" s="1"/>
  <c r="AX2181" i="1"/>
  <c r="AY2181" i="1" s="1"/>
  <c r="AX2182" i="1"/>
  <c r="AY2182" i="1" s="1"/>
  <c r="AX2183" i="1"/>
  <c r="AY2183" i="1" s="1"/>
  <c r="AX2965" i="1"/>
  <c r="AY2965" i="1" s="1"/>
  <c r="AX2966" i="1"/>
  <c r="AY2966" i="1" s="1"/>
  <c r="AX2964" i="1"/>
  <c r="AY2964" i="1" s="1"/>
  <c r="AX2967" i="1"/>
  <c r="AY2967" i="1" s="1"/>
  <c r="AX2968" i="1"/>
  <c r="AY2968" i="1" s="1"/>
  <c r="AX3319" i="1"/>
  <c r="AY3319" i="1" s="1"/>
  <c r="AX3320" i="1"/>
  <c r="AY3320" i="1" s="1"/>
  <c r="AX4026" i="1"/>
  <c r="AY4026" i="1" s="1"/>
  <c r="AX4027" i="1"/>
  <c r="AY4027" i="1" s="1"/>
  <c r="AX4028" i="1"/>
  <c r="AY4028" i="1" s="1"/>
  <c r="AX3645" i="1"/>
  <c r="AY3645" i="1" s="1"/>
  <c r="AX3646" i="1"/>
  <c r="AY3646" i="1" s="1"/>
  <c r="AX3647" i="1"/>
  <c r="AY3647" i="1" s="1"/>
  <c r="AX3642" i="1"/>
  <c r="AY3642" i="1" s="1"/>
  <c r="AX3643" i="1"/>
  <c r="AY3643" i="1" s="1"/>
  <c r="AX3644" i="1"/>
  <c r="AY3644" i="1" s="1"/>
  <c r="AX3639" i="1"/>
  <c r="AY3639" i="1" s="1"/>
  <c r="AX3640" i="1"/>
  <c r="AY3640" i="1" s="1"/>
  <c r="AX3641" i="1"/>
  <c r="AY3641" i="1" s="1"/>
  <c r="AX87" i="1"/>
  <c r="AY87" i="1" s="1"/>
  <c r="AX88" i="1"/>
  <c r="AY88" i="1" s="1"/>
  <c r="AX89" i="1"/>
  <c r="AY89" i="1" s="1"/>
  <c r="AX90" i="1"/>
  <c r="AY90" i="1" s="1"/>
  <c r="AX91" i="1"/>
  <c r="AY91" i="1" s="1"/>
  <c r="AX81" i="1"/>
  <c r="AY81" i="1" s="1"/>
  <c r="AX82" i="1"/>
  <c r="AY82" i="1" s="1"/>
  <c r="AX83" i="1"/>
  <c r="AY83" i="1" s="1"/>
  <c r="AX84" i="1"/>
  <c r="AY84" i="1" s="1"/>
  <c r="AX85" i="1"/>
  <c r="AY85" i="1" s="1"/>
  <c r="AX86" i="1"/>
  <c r="AY86" i="1" s="1"/>
  <c r="AX2173" i="1"/>
  <c r="AY2173" i="1" s="1"/>
  <c r="AX2174" i="1"/>
  <c r="AY2174" i="1" s="1"/>
  <c r="AX2175" i="1"/>
  <c r="AY2175" i="1" s="1"/>
  <c r="AX2176" i="1"/>
  <c r="AY2176" i="1" s="1"/>
  <c r="AX109" i="1"/>
  <c r="AY109" i="1" s="1"/>
  <c r="AX110" i="1"/>
  <c r="AY110" i="1" s="1"/>
  <c r="AX111" i="1"/>
  <c r="AY111" i="1" s="1"/>
  <c r="AX112" i="1"/>
  <c r="AY112" i="1" s="1"/>
  <c r="AX113" i="1"/>
  <c r="AY113" i="1" s="1"/>
  <c r="AX114" i="1"/>
  <c r="AY114" i="1" s="1"/>
  <c r="AX115" i="1"/>
  <c r="AY115" i="1" s="1"/>
  <c r="AX116" i="1"/>
  <c r="AY116" i="1" s="1"/>
  <c r="AX117" i="1"/>
  <c r="AY117" i="1" s="1"/>
  <c r="AX2881" i="1"/>
  <c r="AY2881" i="1" s="1"/>
  <c r="AX2883" i="1"/>
  <c r="AY2883" i="1" s="1"/>
  <c r="AX2885" i="1"/>
  <c r="AY2885" i="1" s="1"/>
  <c r="AX2882" i="1"/>
  <c r="AY2882" i="1" s="1"/>
  <c r="AX2884" i="1"/>
  <c r="AY2884" i="1" s="1"/>
  <c r="AX2922" i="1"/>
  <c r="AY2922" i="1" s="1"/>
  <c r="AX2923" i="1"/>
  <c r="AY2923" i="1" s="1"/>
  <c r="AX2924" i="1"/>
  <c r="AY2924" i="1" s="1"/>
  <c r="AX2925" i="1"/>
  <c r="AY2925" i="1" s="1"/>
  <c r="AX2906" i="1"/>
  <c r="AY2906" i="1" s="1"/>
  <c r="AX2907" i="1"/>
  <c r="AY2907" i="1" s="1"/>
  <c r="AX2908" i="1"/>
  <c r="AY2908" i="1" s="1"/>
  <c r="AX2909" i="1"/>
  <c r="AY2909" i="1" s="1"/>
  <c r="AX2914" i="1"/>
  <c r="AY2914" i="1" s="1"/>
  <c r="AX2915" i="1"/>
  <c r="AY2915" i="1" s="1"/>
  <c r="AX2916" i="1"/>
  <c r="AY2916" i="1" s="1"/>
  <c r="AX2917" i="1"/>
  <c r="AY2917" i="1" s="1"/>
  <c r="AX2902" i="1"/>
  <c r="AY2902" i="1" s="1"/>
  <c r="AX2903" i="1"/>
  <c r="AY2903" i="1" s="1"/>
  <c r="AX2904" i="1"/>
  <c r="AY2904" i="1" s="1"/>
  <c r="AX2905" i="1"/>
  <c r="AY2905" i="1" s="1"/>
  <c r="AX2926" i="1"/>
  <c r="AY2926" i="1" s="1"/>
  <c r="AX2927" i="1"/>
  <c r="AY2927" i="1" s="1"/>
  <c r="AX2928" i="1"/>
  <c r="AY2928" i="1" s="1"/>
  <c r="AX2929" i="1"/>
  <c r="AY2929" i="1" s="1"/>
  <c r="AX2918" i="1"/>
  <c r="AY2918" i="1" s="1"/>
  <c r="AX2919" i="1"/>
  <c r="AY2919" i="1" s="1"/>
  <c r="AX2920" i="1"/>
  <c r="AY2920" i="1" s="1"/>
  <c r="AX2921" i="1"/>
  <c r="AY2921" i="1" s="1"/>
  <c r="AX2910" i="1"/>
  <c r="AY2910" i="1" s="1"/>
  <c r="AX2911" i="1"/>
  <c r="AY2911" i="1" s="1"/>
  <c r="AX2912" i="1"/>
  <c r="AY2912" i="1" s="1"/>
  <c r="AX2913" i="1"/>
  <c r="AY2913" i="1" s="1"/>
  <c r="AX2930" i="1"/>
  <c r="AY2930" i="1" s="1"/>
  <c r="AX2931" i="1"/>
  <c r="AY2931" i="1" s="1"/>
  <c r="AX2932" i="1"/>
  <c r="AY2932" i="1" s="1"/>
  <c r="AX2933" i="1"/>
  <c r="AY2933" i="1" s="1"/>
  <c r="AX3909" i="1"/>
  <c r="AY3909" i="1" s="1"/>
  <c r="AX3910" i="1"/>
  <c r="AY3910" i="1" s="1"/>
  <c r="AX3911" i="1"/>
  <c r="AY3911" i="1" s="1"/>
  <c r="AX3248" i="1"/>
  <c r="AY3248" i="1" s="1"/>
  <c r="AX3757" i="1"/>
  <c r="AY3757" i="1" s="1"/>
  <c r="AX3758" i="1"/>
  <c r="AY3758" i="1" s="1"/>
  <c r="AX1057" i="1"/>
  <c r="AY1057" i="1" s="1"/>
  <c r="AX1058" i="1"/>
  <c r="AY1058" i="1" s="1"/>
  <c r="AX1056" i="1"/>
  <c r="AY1056" i="1" s="1"/>
  <c r="AX3636" i="1"/>
  <c r="AY3636" i="1" s="1"/>
  <c r="AX3974" i="1"/>
  <c r="AY3974" i="1" s="1"/>
  <c r="AX3975" i="1"/>
  <c r="AY3975" i="1" s="1"/>
  <c r="AX3976" i="1"/>
  <c r="AY3976" i="1" s="1"/>
  <c r="AX3977" i="1"/>
  <c r="AY3977" i="1" s="1"/>
  <c r="AX3978" i="1"/>
  <c r="AY3978" i="1" s="1"/>
  <c r="AX3979" i="1"/>
  <c r="AY3979" i="1" s="1"/>
  <c r="AX3980" i="1"/>
  <c r="AY3980" i="1" s="1"/>
  <c r="AX3981" i="1"/>
  <c r="AY3981" i="1" s="1"/>
  <c r="AX3982" i="1"/>
  <c r="AY3982" i="1" s="1"/>
  <c r="AX3983" i="1"/>
  <c r="AY3983" i="1" s="1"/>
  <c r="AX3973" i="1"/>
  <c r="AY3973" i="1" s="1"/>
  <c r="AX3972" i="1"/>
  <c r="AY3972" i="1" s="1"/>
  <c r="AX3372" i="1"/>
  <c r="AY3372" i="1" s="1"/>
  <c r="AX3373" i="1"/>
  <c r="AY3373" i="1" s="1"/>
  <c r="AX3374" i="1"/>
  <c r="AY3374" i="1" s="1"/>
  <c r="AX193" i="1"/>
  <c r="AY193" i="1" s="1"/>
  <c r="AX2630" i="1"/>
  <c r="AY2630" i="1" s="1"/>
  <c r="AX2631" i="1"/>
  <c r="AY2631" i="1" s="1"/>
  <c r="AX2632" i="1"/>
  <c r="AY2632" i="1" s="1"/>
  <c r="AX2633" i="1"/>
  <c r="AY2633" i="1" s="1"/>
  <c r="AX2634" i="1"/>
  <c r="AY2634" i="1" s="1"/>
  <c r="AX2635" i="1"/>
  <c r="AY2635" i="1" s="1"/>
  <c r="AX2636" i="1"/>
  <c r="AY2636" i="1" s="1"/>
  <c r="AX2637" i="1"/>
  <c r="AY2637" i="1" s="1"/>
  <c r="AX2638" i="1"/>
  <c r="AY2638" i="1" s="1"/>
  <c r="AX2639" i="1"/>
  <c r="AY2639" i="1" s="1"/>
  <c r="AX2640" i="1"/>
  <c r="AY2640" i="1" s="1"/>
  <c r="AX2641" i="1"/>
  <c r="AY2641" i="1" s="1"/>
  <c r="AX2642" i="1"/>
  <c r="AY2642" i="1" s="1"/>
  <c r="AX2643" i="1"/>
  <c r="AY2643" i="1" s="1"/>
  <c r="AX2644" i="1"/>
  <c r="AY2644" i="1" s="1"/>
  <c r="AX2645" i="1"/>
  <c r="AY2645" i="1" s="1"/>
  <c r="AX2646" i="1"/>
  <c r="AY2646" i="1" s="1"/>
  <c r="AX2647" i="1"/>
  <c r="AY2647" i="1" s="1"/>
  <c r="AX2648" i="1"/>
  <c r="AY2648" i="1" s="1"/>
  <c r="AX2649" i="1"/>
  <c r="AY2649" i="1" s="1"/>
  <c r="AX2650" i="1"/>
  <c r="AY2650" i="1" s="1"/>
  <c r="AX2651" i="1"/>
  <c r="AY2651" i="1" s="1"/>
  <c r="AX2652" i="1"/>
  <c r="AY2652" i="1" s="1"/>
  <c r="AX2653" i="1"/>
  <c r="AY2653" i="1" s="1"/>
  <c r="AX2654" i="1"/>
  <c r="AY2654" i="1" s="1"/>
  <c r="AX2655" i="1"/>
  <c r="AY2655" i="1" s="1"/>
  <c r="AX2656" i="1"/>
  <c r="AY2656" i="1" s="1"/>
  <c r="AX2657" i="1"/>
  <c r="AY2657" i="1" s="1"/>
  <c r="AX2658" i="1"/>
  <c r="AY2658" i="1" s="1"/>
  <c r="AX2659" i="1"/>
  <c r="AY2659" i="1" s="1"/>
  <c r="AX2660" i="1"/>
  <c r="AY2660" i="1" s="1"/>
  <c r="AX2661" i="1"/>
  <c r="AY2661" i="1" s="1"/>
  <c r="AX2662" i="1"/>
  <c r="AY2662" i="1" s="1"/>
  <c r="AX2663" i="1"/>
  <c r="AY2663" i="1" s="1"/>
  <c r="AX2664" i="1"/>
  <c r="AY2664" i="1" s="1"/>
  <c r="AX2665" i="1"/>
  <c r="AY2665" i="1" s="1"/>
  <c r="AX3395" i="1"/>
  <c r="AY3395" i="1" s="1"/>
  <c r="AX3397" i="1"/>
  <c r="AY3397" i="1" s="1"/>
  <c r="AX3398" i="1"/>
  <c r="AY3398" i="1" s="1"/>
  <c r="AX3472" i="1"/>
  <c r="AY3472" i="1" s="1"/>
  <c r="AX3471" i="1"/>
  <c r="AY3471" i="1" s="1"/>
  <c r="AX3269" i="1"/>
  <c r="AY3269" i="1" s="1"/>
  <c r="AX2892" i="1"/>
  <c r="AY2892" i="1" s="1"/>
  <c r="AX2891" i="1"/>
  <c r="AY2891" i="1" s="1"/>
  <c r="AX2889" i="1"/>
  <c r="AY2889" i="1" s="1"/>
  <c r="AX2890" i="1"/>
  <c r="AY2890" i="1" s="1"/>
  <c r="AX3401" i="1"/>
  <c r="AY3401" i="1" s="1"/>
  <c r="AX3964" i="1"/>
  <c r="AY3964" i="1" s="1"/>
  <c r="AX3965" i="1"/>
  <c r="AY3965" i="1" s="1"/>
  <c r="AX4164" i="1"/>
  <c r="AY4164" i="1" s="1"/>
  <c r="AX3592" i="1"/>
  <c r="AY3592" i="1" s="1"/>
  <c r="AX4307" i="1"/>
  <c r="AY4307" i="1" s="1"/>
  <c r="AX4302" i="1"/>
  <c r="AY4302" i="1" s="1"/>
  <c r="AX4303" i="1"/>
  <c r="AY4303" i="1" s="1"/>
  <c r="AX4304" i="1"/>
  <c r="AY4304" i="1" s="1"/>
  <c r="AX4300" i="1"/>
  <c r="AY4300" i="1" s="1"/>
  <c r="AX4301" i="1"/>
  <c r="AY4301" i="1" s="1"/>
  <c r="AX4305" i="1"/>
  <c r="AY4305" i="1" s="1"/>
  <c r="AX4306" i="1"/>
  <c r="AY4306" i="1" s="1"/>
  <c r="AX157" i="1"/>
  <c r="AY157" i="1" s="1"/>
  <c r="AX4110" i="1"/>
  <c r="AY4110" i="1" s="1"/>
  <c r="AX4111" i="1"/>
  <c r="AY4111" i="1" s="1"/>
  <c r="AX4112" i="1"/>
  <c r="AY4112" i="1" s="1"/>
  <c r="AX4113" i="1"/>
  <c r="AY4113" i="1" s="1"/>
  <c r="AX4029" i="1"/>
  <c r="AY4029" i="1" s="1"/>
  <c r="AX4030" i="1"/>
  <c r="AY4030" i="1" s="1"/>
  <c r="AX3399" i="1"/>
  <c r="AY3399" i="1" s="1"/>
  <c r="AX3618" i="1"/>
  <c r="AY3618" i="1" s="1"/>
  <c r="AX3619" i="1"/>
  <c r="AY3619" i="1" s="1"/>
  <c r="AX3951" i="1"/>
  <c r="AY3951" i="1" s="1"/>
  <c r="AX3952" i="1"/>
  <c r="AY3952" i="1" s="1"/>
  <c r="AX3953" i="1"/>
  <c r="AY3953" i="1" s="1"/>
  <c r="AX3954" i="1"/>
  <c r="AY3954" i="1" s="1"/>
  <c r="AX4073" i="1"/>
  <c r="AY4073" i="1" s="1"/>
  <c r="AX4074" i="1"/>
  <c r="AY4074" i="1" s="1"/>
  <c r="AX3204" i="1"/>
  <c r="AY3204" i="1" s="1"/>
  <c r="AX3205" i="1"/>
  <c r="AY3205" i="1" s="1"/>
  <c r="AX3206" i="1"/>
  <c r="AY3206" i="1" s="1"/>
  <c r="AX3207" i="1"/>
  <c r="AY3207" i="1" s="1"/>
  <c r="AX3208" i="1"/>
  <c r="AY3208" i="1" s="1"/>
  <c r="AX3209" i="1"/>
  <c r="AY3209" i="1" s="1"/>
  <c r="AX3198" i="1"/>
  <c r="AY3198" i="1" s="1"/>
  <c r="AX3199" i="1"/>
  <c r="AY3199" i="1" s="1"/>
  <c r="AX3200" i="1"/>
  <c r="AY3200" i="1" s="1"/>
  <c r="AX3201" i="1"/>
  <c r="AY3201" i="1" s="1"/>
  <c r="AX3202" i="1"/>
  <c r="AY3202" i="1" s="1"/>
  <c r="AX3203" i="1"/>
  <c r="AY3203" i="1" s="1"/>
  <c r="AX3192" i="1"/>
  <c r="AY3192" i="1" s="1"/>
  <c r="AX3193" i="1"/>
  <c r="AY3193" i="1" s="1"/>
  <c r="AX3194" i="1"/>
  <c r="AY3194" i="1" s="1"/>
  <c r="AX3195" i="1"/>
  <c r="AY3195" i="1" s="1"/>
  <c r="AX3196" i="1"/>
  <c r="AY3196" i="1" s="1"/>
  <c r="AX3197" i="1"/>
  <c r="AY3197" i="1" s="1"/>
  <c r="AX3216" i="1"/>
  <c r="AY3216" i="1" s="1"/>
  <c r="AX3217" i="1"/>
  <c r="AY3217" i="1" s="1"/>
  <c r="AX3218" i="1"/>
  <c r="AY3218" i="1" s="1"/>
  <c r="AX3219" i="1"/>
  <c r="AY3219" i="1" s="1"/>
  <c r="AX3220" i="1"/>
  <c r="AY3220" i="1" s="1"/>
  <c r="AX3221" i="1"/>
  <c r="AY3221" i="1" s="1"/>
  <c r="AX3210" i="1"/>
  <c r="AY3210" i="1" s="1"/>
  <c r="AX3211" i="1"/>
  <c r="AY3211" i="1" s="1"/>
  <c r="AX3212" i="1"/>
  <c r="AY3212" i="1" s="1"/>
  <c r="AX3213" i="1"/>
  <c r="AY3213" i="1" s="1"/>
  <c r="AX3214" i="1"/>
  <c r="AY3214" i="1" s="1"/>
  <c r="AX3215" i="1"/>
  <c r="AY3215" i="1" s="1"/>
  <c r="AX1428" i="1"/>
  <c r="AY1428" i="1" s="1"/>
  <c r="AX1219" i="1"/>
  <c r="AY1219" i="1" s="1"/>
  <c r="AX1220" i="1"/>
  <c r="AY1220" i="1" s="1"/>
  <c r="AX1212" i="1"/>
  <c r="AY1212" i="1" s="1"/>
  <c r="AX1211" i="1"/>
  <c r="AY1211" i="1" s="1"/>
  <c r="AX1223" i="1"/>
  <c r="AY1223" i="1" s="1"/>
  <c r="AX1224" i="1"/>
  <c r="AY1224" i="1" s="1"/>
  <c r="AX1199" i="1"/>
  <c r="AY1199" i="1" s="1"/>
  <c r="AX1200" i="1"/>
  <c r="AY1200" i="1" s="1"/>
  <c r="AX1209" i="1"/>
  <c r="AY1209" i="1" s="1"/>
  <c r="AX1210" i="1"/>
  <c r="AY1210" i="1" s="1"/>
  <c r="AX1221" i="1"/>
  <c r="AY1221" i="1" s="1"/>
  <c r="AX1222" i="1"/>
  <c r="AY1222" i="1" s="1"/>
  <c r="AX1203" i="1"/>
  <c r="AY1203" i="1" s="1"/>
  <c r="AX1204" i="1"/>
  <c r="AY1204" i="1" s="1"/>
  <c r="AX1205" i="1"/>
  <c r="AY1205" i="1" s="1"/>
  <c r="AX1206" i="1"/>
  <c r="AY1206" i="1" s="1"/>
  <c r="AX1213" i="1"/>
  <c r="AY1213" i="1" s="1"/>
  <c r="AX1214" i="1"/>
  <c r="AY1214" i="1" s="1"/>
  <c r="AX1225" i="1"/>
  <c r="AY1225" i="1" s="1"/>
  <c r="AX1226" i="1"/>
  <c r="AY1226" i="1" s="1"/>
  <c r="AX1207" i="1"/>
  <c r="AY1207" i="1" s="1"/>
  <c r="AX1208" i="1"/>
  <c r="AY1208" i="1" s="1"/>
  <c r="AX1201" i="1"/>
  <c r="AY1201" i="1" s="1"/>
  <c r="AX1202" i="1"/>
  <c r="AY1202" i="1" s="1"/>
  <c r="AX1215" i="1"/>
  <c r="AY1215" i="1" s="1"/>
  <c r="AX1216" i="1"/>
  <c r="AY1216" i="1" s="1"/>
  <c r="AX1197" i="1"/>
  <c r="AY1197" i="1" s="1"/>
  <c r="AX1198" i="1"/>
  <c r="AY1198" i="1" s="1"/>
  <c r="AX1217" i="1"/>
  <c r="AY1217" i="1" s="1"/>
  <c r="AX1218" i="1"/>
  <c r="AY1218" i="1" s="1"/>
  <c r="AX4259" i="1"/>
  <c r="AY4259" i="1" s="1"/>
  <c r="AX4261" i="1"/>
  <c r="AY4261" i="1" s="1"/>
  <c r="AX4260" i="1"/>
  <c r="AY4260" i="1" s="1"/>
  <c r="AX4262" i="1"/>
  <c r="AY4262" i="1" s="1"/>
  <c r="AX4293" i="1"/>
  <c r="AY4293" i="1" s="1"/>
  <c r="AX79" i="1"/>
  <c r="AY79" i="1" s="1"/>
  <c r="AX80" i="1"/>
  <c r="AY80" i="1" s="1"/>
  <c r="AX118" i="1"/>
  <c r="AY118" i="1" s="1"/>
  <c r="AX119" i="1"/>
  <c r="AY119" i="1" s="1"/>
  <c r="AX1616" i="1"/>
  <c r="AY1616" i="1" s="1"/>
  <c r="AX1618" i="1"/>
  <c r="AY1618" i="1" s="1"/>
  <c r="AX1617" i="1"/>
  <c r="AY1617" i="1" s="1"/>
  <c r="AX3559" i="1"/>
  <c r="AY3559" i="1" s="1"/>
  <c r="AX3560" i="1"/>
  <c r="AY3560" i="1" s="1"/>
  <c r="AX3561" i="1"/>
  <c r="AY3561" i="1" s="1"/>
  <c r="AX3553" i="1"/>
  <c r="AY3553" i="1" s="1"/>
  <c r="AX3554" i="1"/>
  <c r="AY3554" i="1" s="1"/>
  <c r="AX3555" i="1"/>
  <c r="AY3555" i="1" s="1"/>
  <c r="AX3556" i="1"/>
  <c r="AY3556" i="1" s="1"/>
  <c r="AX3557" i="1"/>
  <c r="AY3557" i="1" s="1"/>
  <c r="AX3558" i="1"/>
  <c r="AY3558" i="1" s="1"/>
  <c r="AX3550" i="1"/>
  <c r="AY3550" i="1" s="1"/>
  <c r="AX3551" i="1"/>
  <c r="AY3551" i="1" s="1"/>
  <c r="AX3552" i="1"/>
  <c r="AY3552" i="1" s="1"/>
  <c r="AX3547" i="1"/>
  <c r="AY3547" i="1" s="1"/>
  <c r="AX3548" i="1"/>
  <c r="AY3548" i="1" s="1"/>
  <c r="AX3549" i="1"/>
  <c r="AY3549" i="1" s="1"/>
  <c r="AX1589" i="1"/>
  <c r="AY1589" i="1" s="1"/>
  <c r="AX1590" i="1"/>
  <c r="AY1590" i="1" s="1"/>
  <c r="AX1591" i="1"/>
  <c r="AY1591" i="1" s="1"/>
  <c r="AX1592" i="1"/>
  <c r="AY1592" i="1" s="1"/>
  <c r="AX1593" i="1"/>
  <c r="AY1593" i="1" s="1"/>
  <c r="AX1594" i="1"/>
  <c r="AY1594" i="1" s="1"/>
  <c r="AX1595" i="1"/>
  <c r="AY1595" i="1" s="1"/>
  <c r="AX1596" i="1"/>
  <c r="AY1596" i="1" s="1"/>
  <c r="AX1597" i="1"/>
  <c r="AY1597" i="1" s="1"/>
  <c r="AX1598" i="1"/>
  <c r="AY1598" i="1" s="1"/>
  <c r="AX1599" i="1"/>
  <c r="AY1599" i="1" s="1"/>
  <c r="AX1600" i="1"/>
  <c r="AY1600" i="1" s="1"/>
  <c r="AX1601" i="1"/>
  <c r="AY1601" i="1" s="1"/>
  <c r="AX1602" i="1"/>
  <c r="AY1602" i="1" s="1"/>
  <c r="AX1603" i="1"/>
  <c r="AY1603" i="1" s="1"/>
  <c r="AX1604" i="1"/>
  <c r="AY1604" i="1" s="1"/>
  <c r="AX1605" i="1"/>
  <c r="AY1605" i="1" s="1"/>
  <c r="AX1606" i="1"/>
  <c r="AY1606" i="1" s="1"/>
  <c r="AX4128" i="1"/>
  <c r="AY4128" i="1" s="1"/>
  <c r="AX4129" i="1"/>
  <c r="AY4129" i="1" s="1"/>
  <c r="AX4127" i="1"/>
  <c r="AY4127" i="1" s="1"/>
  <c r="AX4130" i="1"/>
  <c r="AY4130" i="1" s="1"/>
  <c r="AX4125" i="1"/>
  <c r="AY4125" i="1" s="1"/>
  <c r="AX4126" i="1"/>
  <c r="AY4126" i="1" s="1"/>
  <c r="AX3754" i="1"/>
  <c r="AY3754" i="1" s="1"/>
  <c r="AX3755" i="1"/>
  <c r="AY3755" i="1" s="1"/>
  <c r="AX3756" i="1"/>
  <c r="AY3756" i="1" s="1"/>
  <c r="AX3272" i="1"/>
  <c r="AY3272" i="1" s="1"/>
  <c r="AX1138" i="1"/>
  <c r="AY1138" i="1" s="1"/>
  <c r="AX1139" i="1"/>
  <c r="AY1139" i="1" s="1"/>
  <c r="AX1140" i="1"/>
  <c r="AY1140" i="1" s="1"/>
  <c r="AX1141" i="1"/>
  <c r="AY1141" i="1" s="1"/>
  <c r="AX1142" i="1"/>
  <c r="AY1142" i="1" s="1"/>
  <c r="AX1135" i="1"/>
  <c r="AY1135" i="1" s="1"/>
  <c r="AX1134" i="1"/>
  <c r="AY1134" i="1" s="1"/>
  <c r="AX1133" i="1"/>
  <c r="AY1133" i="1" s="1"/>
  <c r="AX1136" i="1"/>
  <c r="AY1136" i="1" s="1"/>
  <c r="AX1137" i="1"/>
  <c r="AY1137" i="1" s="1"/>
  <c r="AX4031" i="1"/>
  <c r="AY4031" i="1" s="1"/>
  <c r="AX4032" i="1"/>
  <c r="AY4032" i="1" s="1"/>
  <c r="AX4033" i="1"/>
  <c r="AY4033" i="1" s="1"/>
  <c r="AX4034" i="1"/>
  <c r="AY4034" i="1" s="1"/>
  <c r="AX4163" i="1"/>
  <c r="AY4163" i="1" s="1"/>
  <c r="AX3790" i="1"/>
  <c r="AY3790" i="1" s="1"/>
  <c r="AX3791" i="1"/>
  <c r="AY3791" i="1" s="1"/>
  <c r="AX3792" i="1"/>
  <c r="AY3792" i="1" s="1"/>
  <c r="AX3793" i="1"/>
  <c r="AY3793" i="1" s="1"/>
  <c r="AX3794" i="1"/>
  <c r="AY3794" i="1" s="1"/>
  <c r="AX3795" i="1"/>
  <c r="AY3795" i="1" s="1"/>
  <c r="AX177" i="1"/>
  <c r="AY177" i="1" s="1"/>
  <c r="AX178" i="1"/>
  <c r="AY178" i="1" s="1"/>
  <c r="AX3178" i="1"/>
  <c r="AY3178" i="1" s="1"/>
  <c r="AX3179" i="1"/>
  <c r="AY3179" i="1" s="1"/>
  <c r="AX3119" i="1"/>
  <c r="AY3119" i="1" s="1"/>
  <c r="AX190" i="1"/>
  <c r="AY190" i="1" s="1"/>
  <c r="AX191" i="1"/>
  <c r="AY191" i="1" s="1"/>
  <c r="AX192" i="1"/>
  <c r="AY192" i="1" s="1"/>
  <c r="AX3400" i="1"/>
  <c r="AY3400" i="1" s="1"/>
  <c r="AX3786" i="1"/>
  <c r="AY3786" i="1" s="1"/>
  <c r="AX3787" i="1"/>
  <c r="AY3787" i="1" s="1"/>
  <c r="AX1490" i="1"/>
  <c r="AY1490" i="1" s="1"/>
  <c r="AX1491" i="1"/>
  <c r="AY1491" i="1" s="1"/>
  <c r="AX1492" i="1"/>
  <c r="AY1492" i="1" s="1"/>
  <c r="AX1493" i="1"/>
  <c r="AY1493" i="1" s="1"/>
  <c r="AX1494" i="1"/>
  <c r="AY1494" i="1" s="1"/>
  <c r="AX1495" i="1"/>
  <c r="AY1495" i="1" s="1"/>
  <c r="AX1496" i="1"/>
  <c r="AY1496" i="1" s="1"/>
  <c r="AX1497" i="1"/>
  <c r="AY1497" i="1" s="1"/>
  <c r="AX1498" i="1"/>
  <c r="AY1498" i="1" s="1"/>
  <c r="AX1499" i="1"/>
  <c r="AY1499" i="1" s="1"/>
  <c r="AX1500" i="1"/>
  <c r="AY1500" i="1" s="1"/>
  <c r="AX1501" i="1"/>
  <c r="AY1501" i="1" s="1"/>
  <c r="AX1502" i="1"/>
  <c r="AY1502" i="1" s="1"/>
  <c r="AX1503" i="1"/>
  <c r="AY1503" i="1" s="1"/>
  <c r="AX1504" i="1"/>
  <c r="AY1504" i="1" s="1"/>
  <c r="AX1505" i="1"/>
  <c r="AY1505" i="1" s="1"/>
  <c r="AX1506" i="1"/>
  <c r="AY1506" i="1" s="1"/>
  <c r="AX1507" i="1"/>
  <c r="AY1507" i="1" s="1"/>
  <c r="AX1508" i="1"/>
  <c r="AY1508" i="1" s="1"/>
  <c r="AX1509" i="1"/>
  <c r="AY1509" i="1" s="1"/>
  <c r="AX1510" i="1"/>
  <c r="AY1510" i="1" s="1"/>
  <c r="AX1511" i="1"/>
  <c r="AY1511" i="1" s="1"/>
  <c r="AX1512" i="1"/>
  <c r="AY1512" i="1" s="1"/>
  <c r="AX1513" i="1"/>
  <c r="AY1513" i="1" s="1"/>
  <c r="AX1514" i="1"/>
  <c r="AY1514" i="1" s="1"/>
  <c r="AX1515" i="1"/>
  <c r="AY1515" i="1" s="1"/>
  <c r="AX1516" i="1"/>
  <c r="AY1516" i="1" s="1"/>
  <c r="AX3873" i="1"/>
  <c r="AY3873" i="1" s="1"/>
  <c r="AX3874" i="1"/>
  <c r="AY3874" i="1" s="1"/>
  <c r="AX3875" i="1"/>
  <c r="AY3875" i="1" s="1"/>
  <c r="AX3503" i="1"/>
  <c r="AY3503" i="1" s="1"/>
  <c r="AX3504" i="1"/>
  <c r="AY3504" i="1" s="1"/>
  <c r="AX3506" i="1"/>
  <c r="AY3506" i="1" s="1"/>
  <c r="AX3505" i="1"/>
  <c r="AY3505" i="1" s="1"/>
  <c r="AX2789" i="1"/>
  <c r="AY2789" i="1" s="1"/>
  <c r="AX2790" i="1"/>
  <c r="AY2790" i="1" s="1"/>
  <c r="AX2791" i="1"/>
  <c r="AY2791" i="1" s="1"/>
  <c r="AX2792" i="1"/>
  <c r="AY2792" i="1" s="1"/>
  <c r="AX2793" i="1"/>
  <c r="AY2793" i="1" s="1"/>
  <c r="AX2794" i="1"/>
  <c r="AY2794" i="1" s="1"/>
  <c r="AX2795" i="1"/>
  <c r="AY2795" i="1" s="1"/>
  <c r="AX2796" i="1"/>
  <c r="AY2796" i="1" s="1"/>
  <c r="AX2797" i="1"/>
  <c r="AY2797" i="1" s="1"/>
  <c r="AX4124" i="1"/>
  <c r="AY4124" i="1" s="1"/>
  <c r="AX4123" i="1"/>
  <c r="AY4123" i="1" s="1"/>
  <c r="AX4320" i="1"/>
  <c r="AY4320" i="1" s="1"/>
  <c r="AX4321" i="1"/>
  <c r="AY4321" i="1" s="1"/>
  <c r="AX4317" i="1"/>
  <c r="AY4317" i="1" s="1"/>
  <c r="AX4318" i="1"/>
  <c r="AY4318" i="1" s="1"/>
  <c r="AX4319" i="1"/>
  <c r="AY4319" i="1" s="1"/>
  <c r="AX4314" i="1"/>
  <c r="AY4314" i="1" s="1"/>
  <c r="AX4315" i="1"/>
  <c r="AY4315" i="1" s="1"/>
  <c r="AX4316" i="1"/>
  <c r="AY4316" i="1" s="1"/>
  <c r="AX1413" i="1"/>
  <c r="AY1413" i="1" s="1"/>
  <c r="AX1414" i="1"/>
  <c r="AY1414" i="1" s="1"/>
  <c r="AX1415" i="1"/>
  <c r="AY1415" i="1" s="1"/>
  <c r="AX1416" i="1"/>
  <c r="AY1416" i="1" s="1"/>
  <c r="AX1417" i="1"/>
  <c r="AY1417" i="1" s="1"/>
  <c r="AX1418" i="1"/>
  <c r="AY1418" i="1" s="1"/>
  <c r="AX1419" i="1"/>
  <c r="AY1419" i="1" s="1"/>
  <c r="AX1420" i="1"/>
  <c r="AY1420" i="1" s="1"/>
  <c r="AX1421" i="1"/>
  <c r="AY1421" i="1" s="1"/>
  <c r="AX2753" i="1"/>
  <c r="AY2753" i="1" s="1"/>
  <c r="AX2754" i="1"/>
  <c r="AY2754" i="1" s="1"/>
  <c r="AX2755" i="1"/>
  <c r="AY2755" i="1" s="1"/>
  <c r="AX2756" i="1"/>
  <c r="AY2756" i="1" s="1"/>
  <c r="AX2757" i="1"/>
  <c r="AY2757" i="1" s="1"/>
  <c r="AX2758" i="1"/>
  <c r="AY2758" i="1" s="1"/>
  <c r="AX2759" i="1"/>
  <c r="AY2759" i="1" s="1"/>
  <c r="AX2760" i="1"/>
  <c r="AY2760" i="1" s="1"/>
  <c r="AX2761" i="1"/>
  <c r="AY2761" i="1" s="1"/>
  <c r="AX2762" i="1"/>
  <c r="AY2762" i="1" s="1"/>
  <c r="AX2763" i="1"/>
  <c r="AY2763" i="1" s="1"/>
  <c r="AX2764" i="1"/>
  <c r="AY2764" i="1" s="1"/>
  <c r="AX2765" i="1"/>
  <c r="AY2765" i="1" s="1"/>
  <c r="AX2766" i="1"/>
  <c r="AY2766" i="1" s="1"/>
  <c r="AX2767" i="1"/>
  <c r="AY2767" i="1" s="1"/>
  <c r="AX2768" i="1"/>
  <c r="AY2768" i="1" s="1"/>
  <c r="AX2769" i="1"/>
  <c r="AY2769" i="1" s="1"/>
  <c r="AX2770" i="1"/>
  <c r="AY2770" i="1" s="1"/>
  <c r="AX327" i="1"/>
  <c r="AY327" i="1" s="1"/>
  <c r="AX328" i="1"/>
  <c r="AY328" i="1" s="1"/>
  <c r="AX521" i="1"/>
  <c r="AY521" i="1" s="1"/>
  <c r="AX522" i="1"/>
  <c r="AY522" i="1" s="1"/>
  <c r="AX509" i="1"/>
  <c r="AY509" i="1" s="1"/>
  <c r="AX510" i="1"/>
  <c r="AY510" i="1" s="1"/>
  <c r="AX455" i="1"/>
  <c r="AY455" i="1" s="1"/>
  <c r="AX456" i="1"/>
  <c r="AY456" i="1" s="1"/>
  <c r="AX443" i="1"/>
  <c r="AY443" i="1" s="1"/>
  <c r="AX444" i="1"/>
  <c r="AY444" i="1" s="1"/>
  <c r="AX405" i="1"/>
  <c r="AY405" i="1" s="1"/>
  <c r="AX406" i="1"/>
  <c r="AY406" i="1" s="1"/>
  <c r="AX527" i="1"/>
  <c r="AY527" i="1" s="1"/>
  <c r="AX528" i="1"/>
  <c r="AY528" i="1" s="1"/>
  <c r="AX499" i="1"/>
  <c r="AY499" i="1" s="1"/>
  <c r="AX500" i="1"/>
  <c r="AY500" i="1" s="1"/>
  <c r="AX493" i="1"/>
  <c r="AY493" i="1" s="1"/>
  <c r="AX494" i="1"/>
  <c r="AY494" i="1" s="1"/>
  <c r="AX519" i="1"/>
  <c r="AY519" i="1" s="1"/>
  <c r="AX520" i="1"/>
  <c r="AY520" i="1" s="1"/>
  <c r="AX475" i="1"/>
  <c r="AY475" i="1" s="1"/>
  <c r="AX476" i="1"/>
  <c r="AY476" i="1" s="1"/>
  <c r="AX409" i="1"/>
  <c r="AY409" i="1" s="1"/>
  <c r="AX410" i="1"/>
  <c r="AY410" i="1" s="1"/>
  <c r="AX511" i="1"/>
  <c r="AY511" i="1" s="1"/>
  <c r="AX512" i="1"/>
  <c r="AY512" i="1" s="1"/>
  <c r="AX369" i="1"/>
  <c r="AY369" i="1" s="1"/>
  <c r="AX370" i="1"/>
  <c r="AY370" i="1" s="1"/>
  <c r="AX329" i="1"/>
  <c r="AY329" i="1" s="1"/>
  <c r="AX330" i="1"/>
  <c r="AY330" i="1" s="1"/>
  <c r="AX545" i="1"/>
  <c r="AY545" i="1" s="1"/>
  <c r="AX546" i="1"/>
  <c r="AY546" i="1" s="1"/>
  <c r="AX543" i="1"/>
  <c r="AY543" i="1" s="1"/>
  <c r="AX544" i="1"/>
  <c r="AY544" i="1" s="1"/>
  <c r="AX425" i="1"/>
  <c r="AY425" i="1" s="1"/>
  <c r="AX426" i="1"/>
  <c r="AY426" i="1" s="1"/>
  <c r="AX383" i="1"/>
  <c r="AY383" i="1" s="1"/>
  <c r="AX384" i="1"/>
  <c r="AY384" i="1" s="1"/>
  <c r="AX365" i="1"/>
  <c r="AY365" i="1" s="1"/>
  <c r="AX366" i="1"/>
  <c r="AY366" i="1" s="1"/>
  <c r="AX483" i="1"/>
  <c r="AY483" i="1" s="1"/>
  <c r="AX484" i="1"/>
  <c r="AY484" i="1" s="1"/>
  <c r="AX389" i="1"/>
  <c r="AY389" i="1" s="1"/>
  <c r="AX390" i="1"/>
  <c r="AY390" i="1" s="1"/>
  <c r="AX477" i="1"/>
  <c r="AY477" i="1" s="1"/>
  <c r="AX478" i="1"/>
  <c r="AY478" i="1" s="1"/>
  <c r="AX533" i="1"/>
  <c r="AY533" i="1" s="1"/>
  <c r="AX534" i="1"/>
  <c r="AY534" i="1" s="1"/>
  <c r="AX473" i="1"/>
  <c r="AY473" i="1" s="1"/>
  <c r="AX474" i="1"/>
  <c r="AY474" i="1" s="1"/>
  <c r="AX407" i="1"/>
  <c r="AY407" i="1" s="1"/>
  <c r="AX408" i="1"/>
  <c r="AY408" i="1" s="1"/>
  <c r="AX337" i="1"/>
  <c r="AY337" i="1" s="1"/>
  <c r="AX338" i="1"/>
  <c r="AY338" i="1" s="1"/>
  <c r="AX495" i="1"/>
  <c r="AY495" i="1" s="1"/>
  <c r="AX496" i="1"/>
  <c r="AY496" i="1" s="1"/>
  <c r="AX485" i="1"/>
  <c r="AY485" i="1" s="1"/>
  <c r="AX486" i="1"/>
  <c r="AY486" i="1" s="1"/>
  <c r="AX457" i="1"/>
  <c r="AY457" i="1" s="1"/>
  <c r="AX458" i="1"/>
  <c r="AY458" i="1" s="1"/>
  <c r="AX345" i="1"/>
  <c r="AY345" i="1" s="1"/>
  <c r="AX346" i="1"/>
  <c r="AY346" i="1" s="1"/>
  <c r="AX357" i="1"/>
  <c r="AY357" i="1" s="1"/>
  <c r="AX358" i="1"/>
  <c r="AY358" i="1" s="1"/>
  <c r="AX417" i="1"/>
  <c r="AY417" i="1" s="1"/>
  <c r="AX418" i="1"/>
  <c r="AY418" i="1" s="1"/>
  <c r="AX471" i="1"/>
  <c r="AY471" i="1" s="1"/>
  <c r="AX472" i="1"/>
  <c r="AY472" i="1" s="1"/>
  <c r="AX415" i="1"/>
  <c r="AY415" i="1" s="1"/>
  <c r="AX416" i="1"/>
  <c r="AY416" i="1" s="1"/>
  <c r="AX461" i="1"/>
  <c r="AY461" i="1" s="1"/>
  <c r="AX462" i="1"/>
  <c r="AY462" i="1" s="1"/>
  <c r="AX579" i="1"/>
  <c r="AY579" i="1" s="1"/>
  <c r="AX580" i="1"/>
  <c r="AY580" i="1" s="1"/>
  <c r="AX559" i="1"/>
  <c r="AY559" i="1" s="1"/>
  <c r="AX560" i="1"/>
  <c r="AY560" i="1" s="1"/>
  <c r="AX535" i="1"/>
  <c r="AY535" i="1" s="1"/>
  <c r="AX536" i="1"/>
  <c r="AY536" i="1" s="1"/>
  <c r="AX449" i="1"/>
  <c r="AY449" i="1" s="1"/>
  <c r="AX450" i="1"/>
  <c r="AY450" i="1" s="1"/>
  <c r="AX465" i="1"/>
  <c r="AY465" i="1" s="1"/>
  <c r="AX466" i="1"/>
  <c r="AY466" i="1" s="1"/>
  <c r="AX363" i="1"/>
  <c r="AY363" i="1" s="1"/>
  <c r="AX364" i="1"/>
  <c r="AY364" i="1" s="1"/>
  <c r="AX503" i="1"/>
  <c r="AY503" i="1" s="1"/>
  <c r="AX504" i="1"/>
  <c r="AY504" i="1" s="1"/>
  <c r="AX353" i="1"/>
  <c r="AY353" i="1" s="1"/>
  <c r="AX354" i="1"/>
  <c r="AY354" i="1" s="1"/>
  <c r="AX385" i="1"/>
  <c r="AY385" i="1" s="1"/>
  <c r="AX386" i="1"/>
  <c r="AY386" i="1" s="1"/>
  <c r="AX351" i="1"/>
  <c r="AY351" i="1" s="1"/>
  <c r="AX352" i="1"/>
  <c r="AY352" i="1" s="1"/>
  <c r="AX445" i="1"/>
  <c r="AY445" i="1" s="1"/>
  <c r="AX446" i="1"/>
  <c r="AY446" i="1" s="1"/>
  <c r="AX459" i="1"/>
  <c r="AY459" i="1" s="1"/>
  <c r="AX460" i="1"/>
  <c r="AY460" i="1" s="1"/>
  <c r="AX565" i="1"/>
  <c r="AY565" i="1" s="1"/>
  <c r="AX566" i="1"/>
  <c r="AY566" i="1" s="1"/>
  <c r="AX551" i="1"/>
  <c r="AY551" i="1" s="1"/>
  <c r="AX552" i="1"/>
  <c r="AY552" i="1" s="1"/>
  <c r="AX437" i="1"/>
  <c r="AY437" i="1" s="1"/>
  <c r="AX438" i="1"/>
  <c r="AY438" i="1" s="1"/>
  <c r="AX441" i="1"/>
  <c r="AY441" i="1" s="1"/>
  <c r="AX442" i="1"/>
  <c r="AY442" i="1" s="1"/>
  <c r="AX523" i="1"/>
  <c r="AY523" i="1" s="1"/>
  <c r="AX524" i="1"/>
  <c r="AY524" i="1" s="1"/>
  <c r="AX481" i="1"/>
  <c r="AY481" i="1" s="1"/>
  <c r="AX482" i="1"/>
  <c r="AY482" i="1" s="1"/>
  <c r="AX451" i="1"/>
  <c r="AY451" i="1" s="1"/>
  <c r="AX452" i="1"/>
  <c r="AY452" i="1" s="1"/>
  <c r="AX531" i="1"/>
  <c r="AY531" i="1" s="1"/>
  <c r="AX532" i="1"/>
  <c r="AY532" i="1" s="1"/>
  <c r="AX557" i="1"/>
  <c r="AY557" i="1" s="1"/>
  <c r="AX558" i="1"/>
  <c r="AY558" i="1" s="1"/>
  <c r="AX563" i="1"/>
  <c r="AY563" i="1" s="1"/>
  <c r="AX564" i="1"/>
  <c r="AY564" i="1" s="1"/>
  <c r="AX331" i="1"/>
  <c r="AY331" i="1" s="1"/>
  <c r="AX332" i="1"/>
  <c r="AY332" i="1" s="1"/>
  <c r="AX371" i="1"/>
  <c r="AY371" i="1" s="1"/>
  <c r="AX372" i="1"/>
  <c r="AY372" i="1" s="1"/>
  <c r="AX517" i="1"/>
  <c r="AY517" i="1" s="1"/>
  <c r="AX518" i="1"/>
  <c r="AY518" i="1" s="1"/>
  <c r="AX388" i="1"/>
  <c r="AY388" i="1" s="1"/>
  <c r="AX387" i="1"/>
  <c r="AY387" i="1" s="1"/>
  <c r="AX479" i="1"/>
  <c r="AY479" i="1" s="1"/>
  <c r="AX480" i="1"/>
  <c r="AY480" i="1" s="1"/>
  <c r="AX403" i="1"/>
  <c r="AY403" i="1" s="1"/>
  <c r="AX404" i="1"/>
  <c r="AY404" i="1" s="1"/>
  <c r="AX401" i="1"/>
  <c r="AY401" i="1" s="1"/>
  <c r="AX402" i="1"/>
  <c r="AY402" i="1" s="1"/>
  <c r="AX497" i="1"/>
  <c r="AY497" i="1" s="1"/>
  <c r="AX498" i="1"/>
  <c r="AY498" i="1" s="1"/>
  <c r="AX375" i="1"/>
  <c r="AY375" i="1" s="1"/>
  <c r="AX376" i="1"/>
  <c r="AY376" i="1" s="1"/>
  <c r="AX433" i="1"/>
  <c r="AY433" i="1" s="1"/>
  <c r="AX434" i="1"/>
  <c r="AY434" i="1" s="1"/>
  <c r="AX581" i="1"/>
  <c r="AY581" i="1" s="1"/>
  <c r="AX582" i="1"/>
  <c r="AY582" i="1" s="1"/>
  <c r="AX569" i="1"/>
  <c r="AY569" i="1" s="1"/>
  <c r="AX570" i="1"/>
  <c r="AY570" i="1" s="1"/>
  <c r="AX361" i="1"/>
  <c r="AY361" i="1" s="1"/>
  <c r="AX362" i="1"/>
  <c r="AY362" i="1" s="1"/>
  <c r="AX539" i="1"/>
  <c r="AY539" i="1" s="1"/>
  <c r="AX540" i="1"/>
  <c r="AY540" i="1" s="1"/>
  <c r="AX377" i="1"/>
  <c r="AY377" i="1" s="1"/>
  <c r="AX378" i="1"/>
  <c r="AY378" i="1" s="1"/>
  <c r="AX423" i="1"/>
  <c r="AY423" i="1" s="1"/>
  <c r="AX424" i="1"/>
  <c r="AY424" i="1" s="1"/>
  <c r="AX439" i="1"/>
  <c r="AY439" i="1" s="1"/>
  <c r="AX440" i="1"/>
  <c r="AY440" i="1" s="1"/>
  <c r="AX463" i="1"/>
  <c r="AY463" i="1" s="1"/>
  <c r="AX464" i="1"/>
  <c r="AY464" i="1" s="1"/>
  <c r="AX507" i="1"/>
  <c r="AY507" i="1" s="1"/>
  <c r="AX508" i="1"/>
  <c r="AY508" i="1" s="1"/>
  <c r="AX487" i="1"/>
  <c r="AY487" i="1" s="1"/>
  <c r="AX488" i="1"/>
  <c r="AY488" i="1" s="1"/>
  <c r="AX419" i="1"/>
  <c r="AY419" i="1" s="1"/>
  <c r="AX420" i="1"/>
  <c r="AY420" i="1" s="1"/>
  <c r="AX355" i="1"/>
  <c r="AY355" i="1" s="1"/>
  <c r="AX356" i="1"/>
  <c r="AY356" i="1" s="1"/>
  <c r="AX501" i="1"/>
  <c r="AY501" i="1" s="1"/>
  <c r="AX502" i="1"/>
  <c r="AY502" i="1" s="1"/>
  <c r="AX431" i="1"/>
  <c r="AY431" i="1" s="1"/>
  <c r="AX432" i="1"/>
  <c r="AY432" i="1" s="1"/>
  <c r="AX435" i="1"/>
  <c r="AY435" i="1" s="1"/>
  <c r="AX436" i="1"/>
  <c r="AY436" i="1" s="1"/>
  <c r="AX513" i="1"/>
  <c r="AY513" i="1" s="1"/>
  <c r="AX514" i="1"/>
  <c r="AY514" i="1" s="1"/>
  <c r="AX359" i="1"/>
  <c r="AY359" i="1" s="1"/>
  <c r="AX360" i="1"/>
  <c r="AY360" i="1" s="1"/>
  <c r="AX515" i="1"/>
  <c r="AY515" i="1" s="1"/>
  <c r="AX516" i="1"/>
  <c r="AY516" i="1" s="1"/>
  <c r="AX429" i="1"/>
  <c r="AY429" i="1" s="1"/>
  <c r="AX430" i="1"/>
  <c r="AY430" i="1" s="1"/>
  <c r="AX367" i="1"/>
  <c r="AY367" i="1" s="1"/>
  <c r="AX368" i="1"/>
  <c r="AY368" i="1" s="1"/>
  <c r="AX381" i="1"/>
  <c r="AY381" i="1" s="1"/>
  <c r="AX382" i="1"/>
  <c r="AY382" i="1" s="1"/>
  <c r="AX529" i="1"/>
  <c r="AY529" i="1" s="1"/>
  <c r="AX530" i="1"/>
  <c r="AY530" i="1" s="1"/>
  <c r="AX571" i="1"/>
  <c r="AY571" i="1" s="1"/>
  <c r="AX572" i="1"/>
  <c r="AY572" i="1" s="1"/>
  <c r="AX549" i="1"/>
  <c r="AY549" i="1" s="1"/>
  <c r="AX550" i="1"/>
  <c r="AY550" i="1" s="1"/>
  <c r="AX585" i="1"/>
  <c r="AY585" i="1" s="1"/>
  <c r="AX586" i="1"/>
  <c r="AY586" i="1" s="1"/>
  <c r="AX379" i="1"/>
  <c r="AY379" i="1" s="1"/>
  <c r="AX380" i="1"/>
  <c r="AY380" i="1" s="1"/>
  <c r="AX469" i="1"/>
  <c r="AY469" i="1" s="1"/>
  <c r="AX470" i="1"/>
  <c r="AY470" i="1" s="1"/>
  <c r="AX341" i="1"/>
  <c r="AY341" i="1" s="1"/>
  <c r="AX342" i="1"/>
  <c r="AY342" i="1" s="1"/>
  <c r="AX373" i="1"/>
  <c r="AY373" i="1" s="1"/>
  <c r="AX374" i="1"/>
  <c r="AY374" i="1" s="1"/>
  <c r="AX453" i="1"/>
  <c r="AY453" i="1" s="1"/>
  <c r="AX454" i="1"/>
  <c r="AY454" i="1" s="1"/>
  <c r="AX421" i="1"/>
  <c r="AY421" i="1" s="1"/>
  <c r="AX422" i="1"/>
  <c r="AY422" i="1" s="1"/>
  <c r="AX491" i="1"/>
  <c r="AY491" i="1" s="1"/>
  <c r="AX492" i="1"/>
  <c r="AY492" i="1" s="1"/>
  <c r="AX567" i="1"/>
  <c r="AY567" i="1" s="1"/>
  <c r="AX568" i="1"/>
  <c r="AY568" i="1" s="1"/>
  <c r="AX573" i="1"/>
  <c r="AY573" i="1" s="1"/>
  <c r="AX574" i="1"/>
  <c r="AY574" i="1" s="1"/>
  <c r="AX467" i="1"/>
  <c r="AY467" i="1" s="1"/>
  <c r="AX468" i="1"/>
  <c r="AY468" i="1" s="1"/>
  <c r="AX555" i="1"/>
  <c r="AY555" i="1" s="1"/>
  <c r="AX556" i="1"/>
  <c r="AY556" i="1" s="1"/>
  <c r="AX349" i="1"/>
  <c r="AY349" i="1" s="1"/>
  <c r="AX350" i="1"/>
  <c r="AY350" i="1" s="1"/>
  <c r="AX447" i="1"/>
  <c r="AY447" i="1" s="1"/>
  <c r="AX448" i="1"/>
  <c r="AY448" i="1" s="1"/>
  <c r="AX413" i="1"/>
  <c r="AY413" i="1" s="1"/>
  <c r="AX414" i="1"/>
  <c r="AY414" i="1" s="1"/>
  <c r="AX547" i="1"/>
  <c r="AY547" i="1" s="1"/>
  <c r="AX548" i="1"/>
  <c r="AY548" i="1" s="1"/>
  <c r="AX505" i="1"/>
  <c r="AY505" i="1" s="1"/>
  <c r="AX506" i="1"/>
  <c r="AY506" i="1" s="1"/>
  <c r="AX525" i="1"/>
  <c r="AY525" i="1" s="1"/>
  <c r="AX526" i="1"/>
  <c r="AY526" i="1" s="1"/>
  <c r="AX335" i="1"/>
  <c r="AY335" i="1" s="1"/>
  <c r="AX336" i="1"/>
  <c r="AY336" i="1" s="1"/>
  <c r="AX333" i="1"/>
  <c r="AY333" i="1" s="1"/>
  <c r="AX334" i="1"/>
  <c r="AY334" i="1" s="1"/>
  <c r="AX395" i="1"/>
  <c r="AY395" i="1" s="1"/>
  <c r="AX396" i="1"/>
  <c r="AY396" i="1" s="1"/>
  <c r="AX537" i="1"/>
  <c r="AY537" i="1" s="1"/>
  <c r="AX538" i="1"/>
  <c r="AY538" i="1" s="1"/>
  <c r="AX541" i="1"/>
  <c r="AY541" i="1" s="1"/>
  <c r="AX542" i="1"/>
  <c r="AY542" i="1" s="1"/>
  <c r="AX575" i="1"/>
  <c r="AY575" i="1" s="1"/>
  <c r="AX576" i="1"/>
  <c r="AY576" i="1" s="1"/>
  <c r="AX583" i="1"/>
  <c r="AY583" i="1" s="1"/>
  <c r="AX584" i="1"/>
  <c r="AY584" i="1" s="1"/>
  <c r="AX339" i="1"/>
  <c r="AY339" i="1" s="1"/>
  <c r="AX340" i="1"/>
  <c r="AY340" i="1" s="1"/>
  <c r="AX343" i="1"/>
  <c r="AY343" i="1" s="1"/>
  <c r="AX344" i="1"/>
  <c r="AY344" i="1" s="1"/>
  <c r="AX427" i="1"/>
  <c r="AY427" i="1" s="1"/>
  <c r="AX428" i="1"/>
  <c r="AY428" i="1" s="1"/>
  <c r="AX325" i="1"/>
  <c r="AY325" i="1" s="1"/>
  <c r="AX326" i="1"/>
  <c r="AY326" i="1" s="1"/>
  <c r="AX391" i="1"/>
  <c r="AY391" i="1" s="1"/>
  <c r="AX392" i="1"/>
  <c r="AY392" i="1" s="1"/>
  <c r="AX397" i="1"/>
  <c r="AY397" i="1" s="1"/>
  <c r="AX398" i="1"/>
  <c r="AY398" i="1" s="1"/>
  <c r="AX323" i="1"/>
  <c r="AY323" i="1" s="1"/>
  <c r="AX324" i="1"/>
  <c r="AY324" i="1" s="1"/>
  <c r="AX347" i="1"/>
  <c r="AY347" i="1" s="1"/>
  <c r="AX348" i="1"/>
  <c r="AY348" i="1" s="1"/>
  <c r="AX577" i="1"/>
  <c r="AY577" i="1" s="1"/>
  <c r="AX578" i="1"/>
  <c r="AY578" i="1" s="1"/>
  <c r="AX399" i="1"/>
  <c r="AY399" i="1" s="1"/>
  <c r="AX400" i="1"/>
  <c r="AY400" i="1" s="1"/>
  <c r="AX393" i="1"/>
  <c r="AY393" i="1" s="1"/>
  <c r="AX394" i="1"/>
  <c r="AY394" i="1" s="1"/>
  <c r="AX411" i="1"/>
  <c r="AY411" i="1" s="1"/>
  <c r="AX412" i="1"/>
  <c r="AY412" i="1" s="1"/>
  <c r="AX561" i="1"/>
  <c r="AY561" i="1" s="1"/>
  <c r="AX562" i="1"/>
  <c r="AY562" i="1" s="1"/>
  <c r="AX553" i="1"/>
  <c r="AY553" i="1" s="1"/>
  <c r="AX554" i="1"/>
  <c r="AY554" i="1" s="1"/>
  <c r="AX489" i="1"/>
  <c r="AY489" i="1" s="1"/>
  <c r="AX490" i="1"/>
  <c r="AY490" i="1" s="1"/>
  <c r="AX671" i="1"/>
  <c r="AY671" i="1" s="1"/>
  <c r="AX672" i="1"/>
  <c r="AY672" i="1" s="1"/>
  <c r="AX843" i="1"/>
  <c r="AY843" i="1" s="1"/>
  <c r="AX844" i="1"/>
  <c r="AY844" i="1" s="1"/>
  <c r="AX737" i="1"/>
  <c r="AY737" i="1" s="1"/>
  <c r="AX738" i="1"/>
  <c r="AY738" i="1" s="1"/>
  <c r="AX791" i="1"/>
  <c r="AY791" i="1" s="1"/>
  <c r="AX792" i="1"/>
  <c r="AY792" i="1" s="1"/>
  <c r="AX701" i="1"/>
  <c r="AY701" i="1" s="1"/>
  <c r="AX702" i="1"/>
  <c r="AY702" i="1" s="1"/>
  <c r="AX647" i="1"/>
  <c r="AY647" i="1" s="1"/>
  <c r="AX648" i="1"/>
  <c r="AY648" i="1" s="1"/>
  <c r="AX729" i="1"/>
  <c r="AY729" i="1" s="1"/>
  <c r="AX730" i="1"/>
  <c r="AY730" i="1" s="1"/>
  <c r="AX821" i="1"/>
  <c r="AY821" i="1" s="1"/>
  <c r="AX822" i="1"/>
  <c r="AY822" i="1" s="1"/>
  <c r="AX815" i="1"/>
  <c r="AY815" i="1" s="1"/>
  <c r="AX816" i="1"/>
  <c r="AY816" i="1" s="1"/>
  <c r="AX663" i="1"/>
  <c r="AY663" i="1" s="1"/>
  <c r="AX664" i="1"/>
  <c r="AY664" i="1" s="1"/>
  <c r="AX715" i="1"/>
  <c r="AY715" i="1" s="1"/>
  <c r="AX716" i="1"/>
  <c r="AY716" i="1" s="1"/>
  <c r="AX827" i="1"/>
  <c r="AY827" i="1" s="1"/>
  <c r="AX828" i="1"/>
  <c r="AY828" i="1" s="1"/>
  <c r="AX629" i="1"/>
  <c r="AY629" i="1" s="1"/>
  <c r="AX630" i="1"/>
  <c r="AY630" i="1" s="1"/>
  <c r="AX747" i="1"/>
  <c r="AY747" i="1" s="1"/>
  <c r="AX748" i="1"/>
  <c r="AY748" i="1" s="1"/>
  <c r="AX611" i="1"/>
  <c r="AY611" i="1" s="1"/>
  <c r="AX612" i="1"/>
  <c r="AY612" i="1" s="1"/>
  <c r="AX649" i="1"/>
  <c r="AY649" i="1" s="1"/>
  <c r="AX650" i="1"/>
  <c r="AY650" i="1" s="1"/>
  <c r="AX833" i="1"/>
  <c r="AY833" i="1" s="1"/>
  <c r="AX834" i="1"/>
  <c r="AY834" i="1" s="1"/>
  <c r="AX769" i="1"/>
  <c r="AY769" i="1" s="1"/>
  <c r="AX770" i="1"/>
  <c r="AY770" i="1" s="1"/>
  <c r="AX603" i="1"/>
  <c r="AY603" i="1" s="1"/>
  <c r="AX604" i="1"/>
  <c r="AY604" i="1" s="1"/>
  <c r="AX795" i="1"/>
  <c r="AY795" i="1" s="1"/>
  <c r="AX796" i="1"/>
  <c r="AY796" i="1" s="1"/>
  <c r="AX627" i="1"/>
  <c r="AY627" i="1" s="1"/>
  <c r="AX628" i="1"/>
  <c r="AY628" i="1" s="1"/>
  <c r="AX597" i="1"/>
  <c r="AY597" i="1" s="1"/>
  <c r="AX598" i="1"/>
  <c r="AY598" i="1" s="1"/>
  <c r="AX771" i="1"/>
  <c r="AY771" i="1" s="1"/>
  <c r="AX772" i="1"/>
  <c r="AY772" i="1" s="1"/>
  <c r="AX697" i="1"/>
  <c r="AY697" i="1" s="1"/>
  <c r="AX698" i="1"/>
  <c r="AY698" i="1" s="1"/>
  <c r="AX703" i="1"/>
  <c r="AY703" i="1" s="1"/>
  <c r="AX704" i="1"/>
  <c r="AY704" i="1" s="1"/>
  <c r="AX691" i="1"/>
  <c r="AY691" i="1" s="1"/>
  <c r="AX692" i="1"/>
  <c r="AY692" i="1" s="1"/>
  <c r="AX645" i="1"/>
  <c r="AY645" i="1" s="1"/>
  <c r="AX646" i="1"/>
  <c r="AY646" i="1" s="1"/>
  <c r="AX837" i="1"/>
  <c r="AY837" i="1" s="1"/>
  <c r="AX838" i="1"/>
  <c r="AY838" i="1" s="1"/>
  <c r="AX695" i="1"/>
  <c r="AY695" i="1" s="1"/>
  <c r="AX696" i="1"/>
  <c r="AY696" i="1" s="1"/>
  <c r="AX613" i="1"/>
  <c r="AY613" i="1" s="1"/>
  <c r="AX614" i="1"/>
  <c r="AY614" i="1" s="1"/>
  <c r="AX755" i="1"/>
  <c r="AY755" i="1" s="1"/>
  <c r="AX756" i="1"/>
  <c r="AY756" i="1" s="1"/>
  <c r="AX717" i="1"/>
  <c r="AY717" i="1" s="1"/>
  <c r="AX718" i="1"/>
  <c r="AY718" i="1" s="1"/>
  <c r="AX777" i="1"/>
  <c r="AY777" i="1" s="1"/>
  <c r="AX778" i="1"/>
  <c r="AY778" i="1" s="1"/>
  <c r="AX711" i="1"/>
  <c r="AY711" i="1" s="1"/>
  <c r="AX712" i="1"/>
  <c r="AY712" i="1" s="1"/>
  <c r="AX841" i="1"/>
  <c r="AY841" i="1" s="1"/>
  <c r="AX842" i="1"/>
  <c r="AY842" i="1" s="1"/>
  <c r="AX807" i="1"/>
  <c r="AY807" i="1" s="1"/>
  <c r="AX808" i="1"/>
  <c r="AY808" i="1" s="1"/>
  <c r="AX685" i="1"/>
  <c r="AY685" i="1" s="1"/>
  <c r="AX686" i="1"/>
  <c r="AY686" i="1" s="1"/>
  <c r="AX591" i="1"/>
  <c r="AY591" i="1" s="1"/>
  <c r="AX592" i="1"/>
  <c r="AY592" i="1" s="1"/>
  <c r="AX845" i="1"/>
  <c r="AY845" i="1" s="1"/>
  <c r="AX846" i="1"/>
  <c r="AY846" i="1" s="1"/>
  <c r="AX605" i="1"/>
  <c r="AY605" i="1" s="1"/>
  <c r="AX606" i="1"/>
  <c r="AY606" i="1" s="1"/>
  <c r="AX831" i="1"/>
  <c r="AY831" i="1" s="1"/>
  <c r="AX832" i="1"/>
  <c r="AY832" i="1" s="1"/>
  <c r="AX687" i="1"/>
  <c r="AY687" i="1" s="1"/>
  <c r="AX688" i="1"/>
  <c r="AY688" i="1" s="1"/>
  <c r="AX675" i="1"/>
  <c r="AY675" i="1" s="1"/>
  <c r="AX676" i="1"/>
  <c r="AY676" i="1" s="1"/>
  <c r="AX659" i="1"/>
  <c r="AY659" i="1" s="1"/>
  <c r="AX660" i="1"/>
  <c r="AY660" i="1" s="1"/>
  <c r="AX643" i="1"/>
  <c r="AY643" i="1" s="1"/>
  <c r="AX644" i="1"/>
  <c r="AY644" i="1" s="1"/>
  <c r="AX593" i="1"/>
  <c r="AY593" i="1" s="1"/>
  <c r="AX594" i="1"/>
  <c r="AY594" i="1" s="1"/>
  <c r="AX763" i="1"/>
  <c r="AY763" i="1" s="1"/>
  <c r="AX764" i="1"/>
  <c r="AY764" i="1" s="1"/>
  <c r="AX749" i="1"/>
  <c r="AY749" i="1" s="1"/>
  <c r="AX750" i="1"/>
  <c r="AY750" i="1" s="1"/>
  <c r="AX775" i="1"/>
  <c r="AY775" i="1" s="1"/>
  <c r="AX776" i="1"/>
  <c r="AY776" i="1" s="1"/>
  <c r="AX615" i="1"/>
  <c r="AY615" i="1" s="1"/>
  <c r="AX616" i="1"/>
  <c r="AY616" i="1" s="1"/>
  <c r="AX757" i="1"/>
  <c r="AY757" i="1" s="1"/>
  <c r="AX758" i="1"/>
  <c r="AY758" i="1" s="1"/>
  <c r="AX751" i="1"/>
  <c r="AY751" i="1" s="1"/>
  <c r="AX752" i="1"/>
  <c r="AY752" i="1" s="1"/>
  <c r="AX785" i="1"/>
  <c r="AY785" i="1" s="1"/>
  <c r="AX786" i="1"/>
  <c r="AY786" i="1" s="1"/>
  <c r="AX825" i="1"/>
  <c r="AY825" i="1" s="1"/>
  <c r="AX826" i="1"/>
  <c r="AY826" i="1" s="1"/>
  <c r="AX705" i="1"/>
  <c r="AY705" i="1" s="1"/>
  <c r="AX706" i="1"/>
  <c r="AY706" i="1" s="1"/>
  <c r="AX789" i="1"/>
  <c r="AY789" i="1" s="1"/>
  <c r="AX790" i="1"/>
  <c r="AY790" i="1" s="1"/>
  <c r="AX651" i="1"/>
  <c r="AY651" i="1" s="1"/>
  <c r="AX652" i="1"/>
  <c r="AY652" i="1" s="1"/>
  <c r="AX661" i="1"/>
  <c r="AY661" i="1" s="1"/>
  <c r="AX662" i="1"/>
  <c r="AY662" i="1" s="1"/>
  <c r="AX653" i="1"/>
  <c r="AY653" i="1" s="1"/>
  <c r="AX654" i="1"/>
  <c r="AY654" i="1" s="1"/>
  <c r="AX623" i="1"/>
  <c r="AY623" i="1" s="1"/>
  <c r="AX624" i="1"/>
  <c r="AY624" i="1" s="1"/>
  <c r="AX689" i="1"/>
  <c r="AY689" i="1" s="1"/>
  <c r="AX690" i="1"/>
  <c r="AY690" i="1" s="1"/>
  <c r="AX761" i="1"/>
  <c r="AY761" i="1" s="1"/>
  <c r="AX762" i="1"/>
  <c r="AY762" i="1" s="1"/>
  <c r="AX793" i="1"/>
  <c r="AY793" i="1" s="1"/>
  <c r="AX794" i="1"/>
  <c r="AY794" i="1" s="1"/>
  <c r="AX773" i="1"/>
  <c r="AY773" i="1" s="1"/>
  <c r="AX774" i="1"/>
  <c r="AY774" i="1" s="1"/>
  <c r="AX803" i="1"/>
  <c r="AY803" i="1" s="1"/>
  <c r="AX804" i="1"/>
  <c r="AY804" i="1" s="1"/>
  <c r="AX783" i="1"/>
  <c r="AY783" i="1" s="1"/>
  <c r="AX784" i="1"/>
  <c r="AY784" i="1" s="1"/>
  <c r="AX601" i="1"/>
  <c r="AY601" i="1" s="1"/>
  <c r="AX602" i="1"/>
  <c r="AY602" i="1" s="1"/>
  <c r="AX739" i="1"/>
  <c r="AY739" i="1" s="1"/>
  <c r="AX740" i="1"/>
  <c r="AY740" i="1" s="1"/>
  <c r="AX823" i="1"/>
  <c r="AY823" i="1" s="1"/>
  <c r="AX824" i="1"/>
  <c r="AY824" i="1" s="1"/>
  <c r="AX669" i="1"/>
  <c r="AY669" i="1" s="1"/>
  <c r="AX670" i="1"/>
  <c r="AY670" i="1" s="1"/>
  <c r="AX753" i="1"/>
  <c r="AY753" i="1" s="1"/>
  <c r="AX754" i="1"/>
  <c r="AY754" i="1" s="1"/>
  <c r="AX721" i="1"/>
  <c r="AY721" i="1" s="1"/>
  <c r="AX722" i="1"/>
  <c r="AY722" i="1" s="1"/>
  <c r="AX847" i="1"/>
  <c r="AY847" i="1" s="1"/>
  <c r="AX848" i="1"/>
  <c r="AY848" i="1" s="1"/>
  <c r="AX799" i="1"/>
  <c r="AY799" i="1" s="1"/>
  <c r="AX800" i="1"/>
  <c r="AY800" i="1" s="1"/>
  <c r="AX811" i="1"/>
  <c r="AY811" i="1" s="1"/>
  <c r="AX812" i="1"/>
  <c r="AY812" i="1" s="1"/>
  <c r="AX819" i="1"/>
  <c r="AY819" i="1" s="1"/>
  <c r="AX820" i="1"/>
  <c r="AY820" i="1" s="1"/>
  <c r="AX683" i="1"/>
  <c r="AY683" i="1" s="1"/>
  <c r="AX684" i="1"/>
  <c r="AY684" i="1" s="1"/>
  <c r="AX805" i="1"/>
  <c r="AY805" i="1" s="1"/>
  <c r="AX806" i="1"/>
  <c r="AY806" i="1" s="1"/>
  <c r="AX797" i="1"/>
  <c r="AY797" i="1" s="1"/>
  <c r="AX798" i="1"/>
  <c r="AY798" i="1" s="1"/>
  <c r="AX693" i="1"/>
  <c r="AY693" i="1" s="1"/>
  <c r="AX694" i="1"/>
  <c r="AY694" i="1" s="1"/>
  <c r="AX849" i="1"/>
  <c r="AY849" i="1" s="1"/>
  <c r="AX850" i="1"/>
  <c r="AY850" i="1" s="1"/>
  <c r="AX617" i="1"/>
  <c r="AY617" i="1" s="1"/>
  <c r="AX618" i="1"/>
  <c r="AY618" i="1" s="1"/>
  <c r="AX713" i="1"/>
  <c r="AY713" i="1" s="1"/>
  <c r="AX714" i="1"/>
  <c r="AY714" i="1" s="1"/>
  <c r="AX587" i="1"/>
  <c r="AY587" i="1" s="1"/>
  <c r="AX588" i="1"/>
  <c r="AY588" i="1" s="1"/>
  <c r="AX759" i="1"/>
  <c r="AY759" i="1" s="1"/>
  <c r="AX760" i="1"/>
  <c r="AY760" i="1" s="1"/>
  <c r="AX595" i="1"/>
  <c r="AY595" i="1" s="1"/>
  <c r="AX596" i="1"/>
  <c r="AY596" i="1" s="1"/>
  <c r="AX667" i="1"/>
  <c r="AY667" i="1" s="1"/>
  <c r="AX668" i="1"/>
  <c r="AY668" i="1" s="1"/>
  <c r="AX589" i="1"/>
  <c r="AY589" i="1" s="1"/>
  <c r="AX590" i="1"/>
  <c r="AY590" i="1" s="1"/>
  <c r="AX745" i="1"/>
  <c r="AY745" i="1" s="1"/>
  <c r="AX746" i="1"/>
  <c r="AY746" i="1" s="1"/>
  <c r="AX787" i="1"/>
  <c r="AY787" i="1" s="1"/>
  <c r="AX788" i="1"/>
  <c r="AY788" i="1" s="1"/>
  <c r="AX639" i="1"/>
  <c r="AY639" i="1" s="1"/>
  <c r="AX640" i="1"/>
  <c r="AY640" i="1" s="1"/>
  <c r="AX809" i="1"/>
  <c r="AY809" i="1" s="1"/>
  <c r="AX810" i="1"/>
  <c r="AY810" i="1" s="1"/>
  <c r="AX655" i="1"/>
  <c r="AY655" i="1" s="1"/>
  <c r="AX656" i="1"/>
  <c r="AY656" i="1" s="1"/>
  <c r="AX781" i="1"/>
  <c r="AY781" i="1" s="1"/>
  <c r="AX782" i="1"/>
  <c r="AY782" i="1" s="1"/>
  <c r="AX599" i="1"/>
  <c r="AY599" i="1" s="1"/>
  <c r="AX600" i="1"/>
  <c r="AY600" i="1" s="1"/>
  <c r="AX741" i="1"/>
  <c r="AY741" i="1" s="1"/>
  <c r="AX742" i="1"/>
  <c r="AY742" i="1" s="1"/>
  <c r="AX635" i="1"/>
  <c r="AY635" i="1" s="1"/>
  <c r="AX636" i="1"/>
  <c r="AY636" i="1" s="1"/>
  <c r="AX657" i="1"/>
  <c r="AY657" i="1" s="1"/>
  <c r="AX658" i="1"/>
  <c r="AY658" i="1" s="1"/>
  <c r="AX637" i="1"/>
  <c r="AY637" i="1" s="1"/>
  <c r="AX638" i="1"/>
  <c r="AY638" i="1" s="1"/>
  <c r="AX709" i="1"/>
  <c r="AY709" i="1" s="1"/>
  <c r="AX710" i="1"/>
  <c r="AY710" i="1" s="1"/>
  <c r="AX835" i="1"/>
  <c r="AY835" i="1" s="1"/>
  <c r="AX836" i="1"/>
  <c r="AY836" i="1" s="1"/>
  <c r="AX699" i="1"/>
  <c r="AY699" i="1" s="1"/>
  <c r="AX700" i="1"/>
  <c r="AY700" i="1" s="1"/>
  <c r="AX641" i="1"/>
  <c r="AY641" i="1" s="1"/>
  <c r="AX642" i="1"/>
  <c r="AY642" i="1" s="1"/>
  <c r="AX735" i="1"/>
  <c r="AY735" i="1" s="1"/>
  <c r="AX736" i="1"/>
  <c r="AY736" i="1" s="1"/>
  <c r="AX723" i="1"/>
  <c r="AY723" i="1" s="1"/>
  <c r="AX724" i="1"/>
  <c r="AY724" i="1" s="1"/>
  <c r="AX621" i="1"/>
  <c r="AY621" i="1" s="1"/>
  <c r="AX622" i="1"/>
  <c r="AY622" i="1" s="1"/>
  <c r="AX829" i="1"/>
  <c r="AY829" i="1" s="1"/>
  <c r="AX830" i="1"/>
  <c r="AY830" i="1" s="1"/>
  <c r="AX765" i="1"/>
  <c r="AY765" i="1" s="1"/>
  <c r="AX766" i="1"/>
  <c r="AY766" i="1" s="1"/>
  <c r="AX801" i="1"/>
  <c r="AY801" i="1" s="1"/>
  <c r="AX802" i="1"/>
  <c r="AY802" i="1" s="1"/>
  <c r="AX673" i="1"/>
  <c r="AY673" i="1" s="1"/>
  <c r="AX674" i="1"/>
  <c r="AY674" i="1" s="1"/>
  <c r="AX609" i="1"/>
  <c r="AY609" i="1" s="1"/>
  <c r="AX610" i="1"/>
  <c r="AY610" i="1" s="1"/>
  <c r="AX817" i="1"/>
  <c r="AY817" i="1" s="1"/>
  <c r="AX818" i="1"/>
  <c r="AY818" i="1" s="1"/>
  <c r="AX633" i="1"/>
  <c r="AY633" i="1" s="1"/>
  <c r="AX634" i="1"/>
  <c r="AY634" i="1" s="1"/>
  <c r="AX767" i="1"/>
  <c r="AY767" i="1" s="1"/>
  <c r="AX768" i="1"/>
  <c r="AY768" i="1" s="1"/>
  <c r="AX719" i="1"/>
  <c r="AY719" i="1" s="1"/>
  <c r="AX720" i="1"/>
  <c r="AY720" i="1" s="1"/>
  <c r="AX707" i="1"/>
  <c r="AY707" i="1" s="1"/>
  <c r="AX708" i="1"/>
  <c r="AY708" i="1" s="1"/>
  <c r="AX665" i="1"/>
  <c r="AY665" i="1" s="1"/>
  <c r="AX666" i="1"/>
  <c r="AY666" i="1" s="1"/>
  <c r="AX727" i="1"/>
  <c r="AY727" i="1" s="1"/>
  <c r="AX728" i="1"/>
  <c r="AY728" i="1" s="1"/>
  <c r="AX619" i="1"/>
  <c r="AY619" i="1" s="1"/>
  <c r="AX620" i="1"/>
  <c r="AY620" i="1" s="1"/>
  <c r="AX679" i="1"/>
  <c r="AY679" i="1" s="1"/>
  <c r="AX680" i="1"/>
  <c r="AY680" i="1" s="1"/>
  <c r="AX813" i="1"/>
  <c r="AY813" i="1" s="1"/>
  <c r="AX814" i="1"/>
  <c r="AY814" i="1" s="1"/>
  <c r="AX839" i="1"/>
  <c r="AY839" i="1" s="1"/>
  <c r="AX840" i="1"/>
  <c r="AY840" i="1" s="1"/>
  <c r="AX725" i="1"/>
  <c r="AY725" i="1" s="1"/>
  <c r="AX726" i="1"/>
  <c r="AY726" i="1" s="1"/>
  <c r="AX631" i="1"/>
  <c r="AY631" i="1" s="1"/>
  <c r="AX632" i="1"/>
  <c r="AY632" i="1" s="1"/>
  <c r="AX625" i="1"/>
  <c r="AY625" i="1" s="1"/>
  <c r="AX626" i="1"/>
  <c r="AY626" i="1" s="1"/>
  <c r="AX779" i="1"/>
  <c r="AY779" i="1" s="1"/>
  <c r="AX780" i="1"/>
  <c r="AY780" i="1" s="1"/>
  <c r="AX743" i="1"/>
  <c r="AY743" i="1" s="1"/>
  <c r="AX744" i="1"/>
  <c r="AY744" i="1" s="1"/>
  <c r="AX677" i="1"/>
  <c r="AY677" i="1" s="1"/>
  <c r="AX678" i="1"/>
  <c r="AY678" i="1" s="1"/>
  <c r="AX731" i="1"/>
  <c r="AY731" i="1" s="1"/>
  <c r="AX732" i="1"/>
  <c r="AY732" i="1" s="1"/>
  <c r="AX607" i="1"/>
  <c r="AY607" i="1" s="1"/>
  <c r="AX608" i="1"/>
  <c r="AY608" i="1" s="1"/>
  <c r="AX681" i="1"/>
  <c r="AY681" i="1" s="1"/>
  <c r="AX682" i="1"/>
  <c r="AY682" i="1" s="1"/>
  <c r="AX733" i="1"/>
  <c r="AY733" i="1" s="1"/>
  <c r="AX734" i="1"/>
  <c r="AY734" i="1" s="1"/>
  <c r="AX2771" i="1"/>
  <c r="AY2771" i="1" s="1"/>
  <c r="AX2772" i="1"/>
  <c r="AY2772" i="1" s="1"/>
  <c r="AX2773" i="1"/>
  <c r="AY2773" i="1" s="1"/>
  <c r="AX2774" i="1"/>
  <c r="AY2774" i="1" s="1"/>
  <c r="AX2775" i="1"/>
  <c r="AY2775" i="1" s="1"/>
  <c r="AX2776" i="1"/>
  <c r="AY2776" i="1" s="1"/>
  <c r="AX2777" i="1"/>
  <c r="AY2777" i="1" s="1"/>
  <c r="AX2778" i="1"/>
  <c r="AY2778" i="1" s="1"/>
  <c r="AX2779" i="1"/>
  <c r="AY2779" i="1" s="1"/>
  <c r="AX2780" i="1"/>
  <c r="AY2780" i="1" s="1"/>
  <c r="AX2781" i="1"/>
  <c r="AY2781" i="1" s="1"/>
  <c r="AX2782" i="1"/>
  <c r="AY2782" i="1" s="1"/>
  <c r="AX2783" i="1"/>
  <c r="AY2783" i="1" s="1"/>
  <c r="AX2784" i="1"/>
  <c r="AY2784" i="1" s="1"/>
  <c r="AX2785" i="1"/>
  <c r="AY2785" i="1" s="1"/>
  <c r="AX2786" i="1"/>
  <c r="AY2786" i="1" s="1"/>
  <c r="AX2787" i="1"/>
  <c r="AY2787" i="1" s="1"/>
  <c r="AX2788" i="1"/>
  <c r="AY2788" i="1" s="1"/>
  <c r="AX1260" i="1"/>
  <c r="AY1260" i="1" s="1"/>
  <c r="AX1261" i="1"/>
  <c r="AY1261" i="1" s="1"/>
  <c r="AX1262" i="1"/>
  <c r="AY1262" i="1" s="1"/>
  <c r="AX1263" i="1"/>
  <c r="AY1263" i="1" s="1"/>
  <c r="AX1264" i="1"/>
  <c r="AY1264" i="1" s="1"/>
  <c r="AX1265" i="1"/>
  <c r="AY1265" i="1" s="1"/>
  <c r="AX1266" i="1"/>
  <c r="AY1266" i="1" s="1"/>
  <c r="AX1267" i="1"/>
  <c r="AY1267" i="1" s="1"/>
  <c r="AX1268" i="1"/>
  <c r="AY1268" i="1" s="1"/>
  <c r="AX1032" i="1"/>
  <c r="AY1032" i="1" s="1"/>
  <c r="AX1033" i="1"/>
  <c r="AY1033" i="1" s="1"/>
  <c r="AX1034" i="1"/>
  <c r="AY1034" i="1" s="1"/>
  <c r="AX1035" i="1"/>
  <c r="AY1035" i="1" s="1"/>
  <c r="AX1036" i="1"/>
  <c r="AY1036" i="1" s="1"/>
  <c r="AX1037" i="1"/>
  <c r="AY1037" i="1" s="1"/>
  <c r="AX1111" i="1"/>
  <c r="AY1111" i="1" s="1"/>
  <c r="AX1112" i="1"/>
  <c r="AY1112" i="1" s="1"/>
  <c r="AX2958" i="1"/>
  <c r="AY2958" i="1" s="1"/>
  <c r="AX2959" i="1"/>
  <c r="AY2959" i="1" s="1"/>
  <c r="AX4183" i="1"/>
  <c r="AY4183" i="1" s="1"/>
  <c r="AX4184" i="1"/>
  <c r="AY4184" i="1" s="1"/>
  <c r="AX1027" i="1"/>
  <c r="AY1027" i="1" s="1"/>
  <c r="AX1028" i="1"/>
  <c r="AY1028" i="1" s="1"/>
  <c r="AX1029" i="1"/>
  <c r="AY1029" i="1" s="1"/>
  <c r="AX1030" i="1"/>
  <c r="AY1030" i="1" s="1"/>
  <c r="AX1031" i="1"/>
  <c r="AY1031" i="1" s="1"/>
  <c r="AX3377" i="1"/>
  <c r="AY3377" i="1" s="1"/>
  <c r="AX197" i="1"/>
  <c r="AY197" i="1" s="1"/>
  <c r="AX198" i="1"/>
  <c r="AY198" i="1" s="1"/>
  <c r="AX173" i="1"/>
  <c r="AY173" i="1" s="1"/>
  <c r="AX174" i="1"/>
  <c r="AY174" i="1" s="1"/>
  <c r="AX175" i="1"/>
  <c r="AY175" i="1" s="1"/>
  <c r="AX72" i="1"/>
  <c r="AY72" i="1" s="1"/>
  <c r="AX73" i="1"/>
  <c r="AY73" i="1" s="1"/>
  <c r="AX74" i="1"/>
  <c r="AY74" i="1" s="1"/>
  <c r="AX75" i="1"/>
  <c r="AY75" i="1" s="1"/>
  <c r="AX3715" i="1"/>
  <c r="AY3715" i="1" s="1"/>
  <c r="AX3716" i="1"/>
  <c r="AY3716" i="1" s="1"/>
  <c r="AX1477" i="1"/>
  <c r="AY1477" i="1" s="1"/>
  <c r="AX1478" i="1"/>
  <c r="AY1478" i="1" s="1"/>
  <c r="AX1479" i="1"/>
  <c r="AY1479" i="1" s="1"/>
  <c r="AX1480" i="1"/>
  <c r="AY1480" i="1" s="1"/>
  <c r="AX1481" i="1"/>
  <c r="AY1481" i="1" s="1"/>
  <c r="AX1482" i="1"/>
  <c r="AY1482" i="1" s="1"/>
  <c r="AX1483" i="1"/>
  <c r="AY1483" i="1" s="1"/>
  <c r="AX1484" i="1"/>
  <c r="AY1484" i="1" s="1"/>
  <c r="AX1485" i="1"/>
  <c r="AY1485" i="1" s="1"/>
  <c r="AX1486" i="1"/>
  <c r="AY1486" i="1" s="1"/>
  <c r="AX1487" i="1"/>
  <c r="AY1487" i="1" s="1"/>
  <c r="AX1488" i="1"/>
  <c r="AY1488" i="1" s="1"/>
  <c r="AX3188" i="1"/>
  <c r="AY3188" i="1" s="1"/>
  <c r="AX3189" i="1"/>
  <c r="AY3189" i="1" s="1"/>
  <c r="AX3190" i="1"/>
  <c r="AY3190" i="1" s="1"/>
  <c r="AX3191" i="1"/>
  <c r="AY3191" i="1" s="1"/>
  <c r="AX4308" i="1"/>
  <c r="AY4308" i="1" s="1"/>
  <c r="AX4309" i="1"/>
  <c r="AY4309" i="1" s="1"/>
  <c r="AX4310" i="1"/>
  <c r="AY4310" i="1" s="1"/>
  <c r="AX2979" i="1"/>
  <c r="AY2979" i="1" s="1"/>
  <c r="AX2980" i="1"/>
  <c r="AY2980" i="1" s="1"/>
  <c r="AX2981" i="1"/>
  <c r="AY2981" i="1" s="1"/>
  <c r="AX3152" i="1"/>
  <c r="AY3152" i="1" s="1"/>
  <c r="AX3153" i="1"/>
  <c r="AY3153" i="1" s="1"/>
  <c r="AX3154" i="1"/>
  <c r="AY3154" i="1" s="1"/>
  <c r="AX3155" i="1"/>
  <c r="AY3155" i="1" s="1"/>
  <c r="AX3156" i="1"/>
  <c r="AY3156" i="1" s="1"/>
  <c r="AX3147" i="1"/>
  <c r="AY3147" i="1" s="1"/>
  <c r="AX3148" i="1"/>
  <c r="AY3148" i="1" s="1"/>
  <c r="AX3149" i="1"/>
  <c r="AY3149" i="1" s="1"/>
  <c r="AX3150" i="1"/>
  <c r="AY3150" i="1" s="1"/>
  <c r="AX3151" i="1"/>
  <c r="AY3151" i="1" s="1"/>
  <c r="AX3589" i="1"/>
  <c r="AY3589" i="1" s="1"/>
  <c r="AX3588" i="1"/>
  <c r="AY3588" i="1" s="1"/>
  <c r="AX3590" i="1"/>
  <c r="AY3590" i="1" s="1"/>
  <c r="AX3591" i="1"/>
  <c r="AY3591" i="1" s="1"/>
  <c r="AX4101" i="1"/>
  <c r="AY4101" i="1" s="1"/>
  <c r="AX4102" i="1"/>
  <c r="AY4102" i="1" s="1"/>
  <c r="AX4092" i="1"/>
  <c r="AY4092" i="1" s="1"/>
  <c r="AX4080" i="1"/>
  <c r="AY4080" i="1" s="1"/>
  <c r="AX4093" i="1"/>
  <c r="AY4093" i="1" s="1"/>
  <c r="AX4094" i="1"/>
  <c r="AY4094" i="1" s="1"/>
  <c r="AX4095" i="1"/>
  <c r="AY4095" i="1" s="1"/>
  <c r="AX4096" i="1"/>
  <c r="AY4096" i="1" s="1"/>
  <c r="AX4097" i="1"/>
  <c r="AY4097" i="1" s="1"/>
  <c r="AX4098" i="1"/>
  <c r="AY4098" i="1" s="1"/>
  <c r="AX4081" i="1"/>
  <c r="AY4081" i="1" s="1"/>
  <c r="AX4099" i="1"/>
  <c r="AY4099" i="1" s="1"/>
  <c r="AX4100" i="1"/>
  <c r="AY4100" i="1" s="1"/>
  <c r="AX4103" i="1"/>
  <c r="AY4103" i="1" s="1"/>
  <c r="AX4104" i="1"/>
  <c r="AY4104" i="1" s="1"/>
  <c r="AX4105" i="1"/>
  <c r="AY4105" i="1" s="1"/>
  <c r="AX4106" i="1"/>
  <c r="AY4106" i="1" s="1"/>
  <c r="AX4082" i="1"/>
  <c r="AY4082" i="1" s="1"/>
  <c r="AX4107" i="1"/>
  <c r="AY4107" i="1" s="1"/>
  <c r="AX4108" i="1"/>
  <c r="AY4108" i="1" s="1"/>
  <c r="AX4109" i="1"/>
  <c r="AY4109" i="1" s="1"/>
  <c r="AX4085" i="1"/>
  <c r="AY4085" i="1" s="1"/>
  <c r="AX4086" i="1"/>
  <c r="AY4086" i="1" s="1"/>
  <c r="AX4087" i="1"/>
  <c r="AY4087" i="1" s="1"/>
  <c r="AX4083" i="1"/>
  <c r="AY4083" i="1" s="1"/>
  <c r="AX4088" i="1"/>
  <c r="AY4088" i="1" s="1"/>
  <c r="AX4089" i="1"/>
  <c r="AY4089" i="1" s="1"/>
  <c r="AX4090" i="1"/>
  <c r="AY4090" i="1" s="1"/>
  <c r="AX4091" i="1"/>
  <c r="AY4091" i="1" s="1"/>
  <c r="AX4075" i="1"/>
  <c r="AY4075" i="1" s="1"/>
  <c r="AX4076" i="1"/>
  <c r="AY4076" i="1" s="1"/>
  <c r="AX4084" i="1"/>
  <c r="AY4084" i="1" s="1"/>
  <c r="AX4077" i="1"/>
  <c r="AY4077" i="1" s="1"/>
  <c r="AX4078" i="1"/>
  <c r="AY4078" i="1" s="1"/>
  <c r="AX4079" i="1"/>
  <c r="AY4079" i="1" s="1"/>
  <c r="AX167" i="1"/>
  <c r="AY167" i="1" s="1"/>
  <c r="AX168" i="1"/>
  <c r="AY168" i="1" s="1"/>
  <c r="AX169" i="1"/>
  <c r="AY169" i="1" s="1"/>
  <c r="AX170" i="1"/>
  <c r="AY170" i="1" s="1"/>
  <c r="AX3779" i="1"/>
  <c r="AY3779" i="1" s="1"/>
  <c r="AX3780" i="1"/>
  <c r="AY3780" i="1" s="1"/>
  <c r="AX3744" i="1"/>
  <c r="AY3744" i="1" s="1"/>
  <c r="AX3745" i="1"/>
  <c r="AY3745" i="1" s="1"/>
  <c r="AX66" i="1"/>
  <c r="AY66" i="1" s="1"/>
  <c r="AX67" i="1"/>
  <c r="AY67" i="1" s="1"/>
  <c r="AX3933" i="1"/>
  <c r="AY3933" i="1" s="1"/>
  <c r="AX3256" i="1"/>
  <c r="AY3256" i="1" s="1"/>
  <c r="AX3257" i="1"/>
  <c r="AY3257" i="1" s="1"/>
  <c r="AX3258" i="1"/>
  <c r="AY3258" i="1" s="1"/>
  <c r="AX3259" i="1"/>
  <c r="AY3259" i="1" s="1"/>
  <c r="AX3260" i="1"/>
  <c r="AY3260" i="1" s="1"/>
  <c r="AX3261" i="1"/>
  <c r="AY3261" i="1" s="1"/>
  <c r="AX137" i="1"/>
  <c r="AY137" i="1" s="1"/>
  <c r="AX3283" i="1"/>
  <c r="AY3283" i="1" s="1"/>
  <c r="AX3284" i="1"/>
  <c r="AY3284" i="1" s="1"/>
  <c r="AX3285" i="1"/>
  <c r="AY3285" i="1" s="1"/>
  <c r="AX3286" i="1"/>
  <c r="AY3286" i="1" s="1"/>
  <c r="AX3287" i="1"/>
  <c r="AY3287" i="1" s="1"/>
  <c r="AX3288" i="1"/>
  <c r="AY3288" i="1" s="1"/>
  <c r="AX3289" i="1"/>
  <c r="AY3289" i="1" s="1"/>
  <c r="AX3282" i="1"/>
  <c r="AY3282" i="1" s="1"/>
  <c r="AX1639" i="1"/>
  <c r="AY1639" i="1" s="1"/>
  <c r="AX1640" i="1"/>
  <c r="AY1640" i="1" s="1"/>
  <c r="AX1641" i="1"/>
  <c r="AY1641" i="1" s="1"/>
  <c r="AX1642" i="1"/>
  <c r="AY1642" i="1" s="1"/>
  <c r="AX1643" i="1"/>
  <c r="AY1643" i="1" s="1"/>
  <c r="AX1644" i="1"/>
  <c r="AY1644" i="1" s="1"/>
  <c r="AX1645" i="1"/>
  <c r="AY1645" i="1" s="1"/>
  <c r="AX1646" i="1"/>
  <c r="AY1646" i="1" s="1"/>
  <c r="AX1647" i="1"/>
  <c r="AY1647" i="1" s="1"/>
  <c r="AX1648" i="1"/>
  <c r="AY1648" i="1" s="1"/>
  <c r="AX1649" i="1"/>
  <c r="AY1649" i="1" s="1"/>
  <c r="AX1650" i="1"/>
  <c r="AY1650" i="1" s="1"/>
  <c r="AX1651" i="1"/>
  <c r="AY1651" i="1" s="1"/>
  <c r="AX1652" i="1"/>
  <c r="AY1652" i="1" s="1"/>
  <c r="AX1653" i="1"/>
  <c r="AY1653" i="1" s="1"/>
  <c r="AX1654" i="1"/>
  <c r="AY1654" i="1" s="1"/>
  <c r="AX1655" i="1"/>
  <c r="AY1655" i="1" s="1"/>
  <c r="AX1656" i="1"/>
  <c r="AY1656" i="1" s="1"/>
  <c r="AX123" i="1"/>
  <c r="AY123" i="1" s="1"/>
  <c r="AX124" i="1"/>
  <c r="AY124" i="1" s="1"/>
  <c r="AX125" i="1"/>
  <c r="AY125" i="1" s="1"/>
  <c r="AX128" i="1"/>
  <c r="AY128" i="1" s="1"/>
  <c r="AX129" i="1"/>
  <c r="AY129" i="1" s="1"/>
  <c r="AX130" i="1"/>
  <c r="AY130" i="1" s="1"/>
  <c r="AX2177" i="1"/>
  <c r="AY2177" i="1" s="1"/>
  <c r="AX2178" i="1"/>
  <c r="AY2178" i="1" s="1"/>
  <c r="AX2179" i="1"/>
  <c r="AY2179" i="1" s="1"/>
  <c r="AX3128" i="1"/>
  <c r="AY3128" i="1" s="1"/>
  <c r="AX3129" i="1"/>
  <c r="AY3129" i="1" s="1"/>
  <c r="AX3130" i="1"/>
  <c r="AY3130" i="1" s="1"/>
  <c r="AX147" i="1"/>
  <c r="AY147" i="1" s="1"/>
  <c r="AX148" i="1"/>
  <c r="AY148" i="1" s="1"/>
  <c r="AX149" i="1"/>
  <c r="AY149" i="1" s="1"/>
  <c r="AX2085" i="1"/>
  <c r="AY2085" i="1" s="1"/>
  <c r="AX2086" i="1"/>
  <c r="AY2086" i="1" s="1"/>
  <c r="AX3955" i="1"/>
  <c r="AY3955" i="1" s="1"/>
  <c r="AX3956" i="1"/>
  <c r="AY3956" i="1" s="1"/>
  <c r="AX3957" i="1"/>
  <c r="AY3957" i="1" s="1"/>
  <c r="AX2992" i="1"/>
  <c r="AY2992" i="1" s="1"/>
  <c r="AX2993" i="1"/>
  <c r="AY2993" i="1" s="1"/>
  <c r="AX2994" i="1"/>
  <c r="AY2994" i="1" s="1"/>
  <c r="AX2995" i="1"/>
  <c r="AY2995" i="1" s="1"/>
  <c r="AX2074" i="1"/>
  <c r="AY2074" i="1" s="1"/>
  <c r="AX2075" i="1"/>
  <c r="AY2075" i="1" s="1"/>
  <c r="AX2076" i="1"/>
  <c r="AY2076" i="1" s="1"/>
  <c r="AX2077" i="1"/>
  <c r="AY2077" i="1" s="1"/>
  <c r="AX2078" i="1"/>
  <c r="AY2078" i="1" s="1"/>
  <c r="AX2079" i="1"/>
  <c r="AY2079" i="1" s="1"/>
  <c r="AX2071" i="1"/>
  <c r="AY2071" i="1" s="1"/>
  <c r="AX2072" i="1"/>
  <c r="AY2072" i="1" s="1"/>
  <c r="AX2073" i="1"/>
  <c r="AY2073" i="1" s="1"/>
  <c r="AX2996" i="1"/>
  <c r="AY2996" i="1" s="1"/>
  <c r="AX2997" i="1"/>
  <c r="AY2997" i="1" s="1"/>
  <c r="AX2998" i="1"/>
  <c r="AY2998" i="1" s="1"/>
  <c r="AX219" i="1"/>
  <c r="AY219" i="1" s="1"/>
  <c r="AX194" i="1"/>
  <c r="AY194" i="1" s="1"/>
  <c r="AX195" i="1"/>
  <c r="AY195" i="1" s="1"/>
  <c r="AX196" i="1"/>
  <c r="AY196" i="1" s="1"/>
  <c r="AX3934" i="1"/>
  <c r="AY3934" i="1" s="1"/>
  <c r="AX3935" i="1"/>
  <c r="AY3935" i="1" s="1"/>
  <c r="AX3936" i="1"/>
  <c r="AY3936" i="1" s="1"/>
  <c r="AX3937" i="1"/>
  <c r="AY3937" i="1" s="1"/>
  <c r="AX3938" i="1"/>
  <c r="AY3938" i="1" s="1"/>
  <c r="AX3939" i="1"/>
  <c r="AY3939" i="1" s="1"/>
  <c r="AX162" i="1"/>
  <c r="AY162" i="1" s="1"/>
  <c r="AX163" i="1"/>
  <c r="AY163" i="1" s="1"/>
  <c r="AX164" i="1"/>
  <c r="AY164" i="1" s="1"/>
  <c r="AX3424" i="1"/>
  <c r="AY3424" i="1" s="1"/>
  <c r="AX3425" i="1"/>
  <c r="AY3425" i="1" s="1"/>
  <c r="AX3426" i="1"/>
  <c r="AY3426" i="1" s="1"/>
  <c r="AX3421" i="1"/>
  <c r="AY3421" i="1" s="1"/>
  <c r="AX3422" i="1"/>
  <c r="AY3422" i="1" s="1"/>
  <c r="AX3423" i="1"/>
  <c r="AY3423" i="1" s="1"/>
  <c r="AX2042" i="1"/>
  <c r="AY2042" i="1" s="1"/>
  <c r="AX2043" i="1"/>
  <c r="AY2043" i="1" s="1"/>
  <c r="AX2044" i="1"/>
  <c r="AY2044" i="1" s="1"/>
  <c r="AX2045" i="1"/>
  <c r="AY2045" i="1" s="1"/>
  <c r="AX2046" i="1"/>
  <c r="AY2046" i="1" s="1"/>
  <c r="AX3028" i="1"/>
  <c r="AY3028" i="1" s="1"/>
  <c r="AX3676" i="1"/>
  <c r="AY3676" i="1" s="1"/>
  <c r="AX3677" i="1"/>
  <c r="AY3677" i="1" s="1"/>
  <c r="AX3678" i="1"/>
  <c r="AY3678" i="1" s="1"/>
  <c r="AX2982" i="1"/>
  <c r="AY2982" i="1" s="1"/>
  <c r="AX2983" i="1"/>
  <c r="AY2983" i="1" s="1"/>
  <c r="AX2984" i="1"/>
  <c r="AY2984" i="1" s="1"/>
  <c r="AX3047" i="1"/>
  <c r="AY3047" i="1" s="1"/>
  <c r="AX3048" i="1"/>
  <c r="AY3048" i="1" s="1"/>
  <c r="AX2187" i="1"/>
  <c r="AY2187" i="1" s="1"/>
  <c r="AX2188" i="1"/>
  <c r="AY2188" i="1" s="1"/>
  <c r="AX2189" i="1"/>
  <c r="AY2189" i="1" s="1"/>
  <c r="AX2190" i="1"/>
  <c r="AY2190" i="1" s="1"/>
  <c r="AX3461" i="1"/>
  <c r="AY3461" i="1" s="1"/>
  <c r="AX3462" i="1"/>
  <c r="AY3462" i="1" s="1"/>
  <c r="AX3463" i="1"/>
  <c r="AY3463" i="1" s="1"/>
  <c r="AX3464" i="1"/>
  <c r="AY3464" i="1" s="1"/>
  <c r="AX3465" i="1"/>
  <c r="AY3465" i="1" s="1"/>
  <c r="AX3466" i="1"/>
  <c r="AY3466" i="1" s="1"/>
  <c r="AX3035" i="1"/>
  <c r="AY3035" i="1" s="1"/>
  <c r="AX3036" i="1"/>
  <c r="AY3036" i="1" s="1"/>
  <c r="AX3037" i="1"/>
  <c r="AY3037" i="1" s="1"/>
  <c r="AX3038" i="1"/>
  <c r="AY3038" i="1" s="1"/>
  <c r="AX3039" i="1"/>
  <c r="AY3039" i="1" s="1"/>
  <c r="AX3040" i="1"/>
  <c r="AY3040" i="1" s="1"/>
  <c r="AX3041" i="1"/>
  <c r="AY3041" i="1" s="1"/>
  <c r="AX3042" i="1"/>
  <c r="AY3042" i="1" s="1"/>
  <c r="AX3043" i="1"/>
  <c r="AY3043" i="1" s="1"/>
  <c r="AX3044" i="1"/>
  <c r="AY3044" i="1" s="1"/>
  <c r="AX3045" i="1"/>
  <c r="AY3045" i="1" s="1"/>
  <c r="AX3046" i="1"/>
  <c r="AY3046" i="1" s="1"/>
  <c r="AX3539" i="1"/>
  <c r="AY3539" i="1" s="1"/>
  <c r="AX3540" i="1"/>
  <c r="AY3540" i="1" s="1"/>
  <c r="AX2066" i="1"/>
  <c r="AY2066" i="1" s="1"/>
  <c r="AX2067" i="1"/>
  <c r="AY2067" i="1" s="1"/>
  <c r="AX2068" i="1"/>
  <c r="AY2068" i="1" s="1"/>
  <c r="AX2069" i="1"/>
  <c r="AY2069" i="1" s="1"/>
  <c r="AX2070" i="1"/>
  <c r="AY2070" i="1" s="1"/>
  <c r="AX201" i="1"/>
  <c r="AY201" i="1" s="1"/>
  <c r="AX202" i="1"/>
  <c r="AY202" i="1" s="1"/>
  <c r="AX203" i="1"/>
  <c r="AY203" i="1" s="1"/>
  <c r="AX204" i="1"/>
  <c r="AY204" i="1" s="1"/>
  <c r="AX205" i="1"/>
  <c r="AY205" i="1" s="1"/>
  <c r="AX206" i="1"/>
  <c r="AY206" i="1" s="1"/>
  <c r="AX207" i="1"/>
  <c r="AY207" i="1" s="1"/>
  <c r="AX143" i="1"/>
  <c r="AY143" i="1" s="1"/>
  <c r="AX144" i="1"/>
  <c r="AY144" i="1" s="1"/>
  <c r="AX145" i="1"/>
  <c r="AY145" i="1" s="1"/>
  <c r="AX146" i="1"/>
  <c r="AY146" i="1" s="1"/>
  <c r="AX153" i="1"/>
  <c r="AY153" i="1" s="1"/>
  <c r="AX154" i="1"/>
  <c r="AY154" i="1" s="1"/>
  <c r="AX155" i="1"/>
  <c r="AY155" i="1" s="1"/>
  <c r="AX1729" i="1"/>
  <c r="AY1729" i="1" s="1"/>
  <c r="AX1730" i="1"/>
  <c r="AY1730" i="1" s="1"/>
  <c r="AX1728" i="1"/>
  <c r="AY1728" i="1" s="1"/>
  <c r="AX1727" i="1"/>
  <c r="AY1727" i="1" s="1"/>
  <c r="AX1053" i="1"/>
  <c r="AY1053" i="1" s="1"/>
  <c r="AX4269" i="1"/>
  <c r="AY4269" i="1" s="1"/>
  <c r="AX4270" i="1"/>
  <c r="AY4270" i="1" s="1"/>
  <c r="AX4271" i="1"/>
  <c r="AY4271" i="1" s="1"/>
  <c r="AX4268" i="1"/>
  <c r="AY4268" i="1" s="1"/>
  <c r="AX3864" i="1"/>
  <c r="AY3864" i="1" s="1"/>
  <c r="AX3850" i="1"/>
  <c r="AY3850" i="1" s="1"/>
  <c r="AX3851" i="1"/>
  <c r="AY3851" i="1" s="1"/>
  <c r="AX3861" i="1"/>
  <c r="AY3861" i="1" s="1"/>
  <c r="AX3862" i="1"/>
  <c r="AY3862" i="1" s="1"/>
  <c r="AX3863" i="1"/>
  <c r="AY3863" i="1" s="1"/>
  <c r="AX1489" i="1"/>
  <c r="AY1489" i="1" s="1"/>
  <c r="AX3246" i="1"/>
  <c r="AY3246" i="1" s="1"/>
  <c r="AX3247" i="1"/>
  <c r="AY3247" i="1" s="1"/>
  <c r="AX3940" i="1"/>
  <c r="AY3940" i="1" s="1"/>
  <c r="AX3941" i="1"/>
  <c r="AY3941" i="1" s="1"/>
  <c r="AX3942" i="1"/>
  <c r="AY3942" i="1" s="1"/>
  <c r="AX3943" i="1"/>
  <c r="AY3943" i="1" s="1"/>
  <c r="AX3944" i="1"/>
  <c r="AY3944" i="1" s="1"/>
  <c r="AX3180" i="1"/>
  <c r="AY3180" i="1" s="1"/>
  <c r="AX3181" i="1"/>
  <c r="AY3181" i="1" s="1"/>
  <c r="AX3182" i="1"/>
  <c r="AY3182" i="1" s="1"/>
  <c r="AX244" i="1"/>
  <c r="AY244" i="1" s="1"/>
  <c r="AX245" i="1"/>
  <c r="AY245" i="1" s="1"/>
  <c r="AX246" i="1"/>
  <c r="AY246" i="1" s="1"/>
  <c r="AX247" i="1"/>
  <c r="AY247" i="1" s="1"/>
  <c r="AX3593" i="1"/>
  <c r="AY3593" i="1" s="1"/>
  <c r="AX3807" i="1"/>
  <c r="AY3807" i="1" s="1"/>
  <c r="AX3808" i="1"/>
  <c r="AY3808" i="1" s="1"/>
  <c r="AX3809" i="1"/>
  <c r="AY3809" i="1" s="1"/>
  <c r="AX3810" i="1"/>
  <c r="AY3810" i="1" s="1"/>
  <c r="AX3811" i="1"/>
  <c r="AY3811" i="1" s="1"/>
  <c r="AX3469" i="1"/>
  <c r="AY3469" i="1" s="1"/>
  <c r="AX208" i="1"/>
  <c r="AY208" i="1" s="1"/>
  <c r="AX209" i="1"/>
  <c r="AY209" i="1" s="1"/>
  <c r="AX210" i="1"/>
  <c r="AY210" i="1" s="1"/>
  <c r="AX1173" i="1"/>
  <c r="AY1173" i="1" s="1"/>
  <c r="AX1174" i="1"/>
  <c r="AY1174" i="1" s="1"/>
  <c r="AX1175" i="1"/>
  <c r="AY1175" i="1" s="1"/>
  <c r="AX1176" i="1"/>
  <c r="AY1176" i="1" s="1"/>
  <c r="AX1177" i="1"/>
  <c r="AY1177" i="1" s="1"/>
  <c r="AX1178" i="1"/>
  <c r="AY1178" i="1" s="1"/>
  <c r="AX120" i="1"/>
  <c r="AY120" i="1" s="1"/>
  <c r="AX121" i="1"/>
  <c r="AY121" i="1" s="1"/>
  <c r="AX122" i="1"/>
  <c r="AY122" i="1" s="1"/>
  <c r="AX2184" i="1"/>
  <c r="AY2184" i="1" s="1"/>
  <c r="AX2185" i="1"/>
  <c r="AY2185" i="1" s="1"/>
  <c r="AX2989" i="1"/>
  <c r="AY2989" i="1" s="1"/>
  <c r="AX2990" i="1"/>
  <c r="AY2990" i="1" s="1"/>
  <c r="AX2991" i="1"/>
  <c r="AY2991" i="1" s="1"/>
  <c r="AX4135" i="1"/>
  <c r="AY4135" i="1" s="1"/>
  <c r="AX4136" i="1"/>
  <c r="AY4136" i="1" s="1"/>
  <c r="AX4137" i="1"/>
  <c r="AY4137" i="1" s="1"/>
  <c r="AX4138" i="1"/>
  <c r="AY4138" i="1" s="1"/>
  <c r="AX4153" i="1"/>
  <c r="AY4153" i="1" s="1"/>
  <c r="AX4154" i="1"/>
  <c r="AY4154" i="1" s="1"/>
  <c r="AX4155" i="1"/>
  <c r="AY4155" i="1" s="1"/>
  <c r="AX4156" i="1"/>
  <c r="AY4156" i="1" s="1"/>
  <c r="AX4146" i="1"/>
  <c r="AY4146" i="1" s="1"/>
  <c r="AX4147" i="1"/>
  <c r="AY4147" i="1" s="1"/>
  <c r="AX4148" i="1"/>
  <c r="AY4148" i="1" s="1"/>
  <c r="AX4149" i="1"/>
  <c r="AY4149" i="1" s="1"/>
  <c r="AX4150" i="1"/>
  <c r="AY4150" i="1" s="1"/>
  <c r="AX4151" i="1"/>
  <c r="AY4151" i="1" s="1"/>
  <c r="AX4152" i="1"/>
  <c r="AY4152" i="1" s="1"/>
  <c r="AX4139" i="1"/>
  <c r="AY4139" i="1" s="1"/>
  <c r="AX4140" i="1"/>
  <c r="AY4140" i="1" s="1"/>
  <c r="AX4141" i="1"/>
  <c r="AY4141" i="1" s="1"/>
  <c r="AX4142" i="1"/>
  <c r="AY4142" i="1" s="1"/>
  <c r="AX4143" i="1"/>
  <c r="AY4143" i="1" s="1"/>
  <c r="AX4144" i="1"/>
  <c r="AY4144" i="1" s="1"/>
  <c r="AX4145" i="1"/>
  <c r="AY4145" i="1" s="1"/>
  <c r="AX4157" i="1"/>
  <c r="AY4157" i="1" s="1"/>
  <c r="AX4158" i="1"/>
  <c r="AY4158" i="1" s="1"/>
  <c r="AX4159" i="1"/>
  <c r="AY4159" i="1" s="1"/>
  <c r="AX4160" i="1"/>
  <c r="AY4160" i="1" s="1"/>
  <c r="AX4161" i="1"/>
  <c r="AY4161" i="1" s="1"/>
  <c r="AX4162" i="1"/>
  <c r="AY4162" i="1" s="1"/>
  <c r="AX3905" i="1"/>
  <c r="AY3905" i="1" s="1"/>
  <c r="AX3896" i="1"/>
  <c r="AY3896" i="1" s="1"/>
  <c r="AX3897" i="1"/>
  <c r="AY3897" i="1" s="1"/>
  <c r="AX3899" i="1"/>
  <c r="AY3899" i="1" s="1"/>
  <c r="AX3900" i="1"/>
  <c r="AY3900" i="1" s="1"/>
  <c r="AX3901" i="1"/>
  <c r="AY3901" i="1" s="1"/>
  <c r="AX2096" i="1"/>
  <c r="AY2096" i="1" s="1"/>
  <c r="AX1063" i="1"/>
  <c r="AY1063" i="1" s="1"/>
  <c r="AX1064" i="1"/>
  <c r="AY1064" i="1" s="1"/>
  <c r="AX1065" i="1"/>
  <c r="AY1065" i="1" s="1"/>
  <c r="AX1066" i="1"/>
  <c r="AY1066" i="1" s="1"/>
  <c r="AX1067" i="1"/>
  <c r="AY1067" i="1" s="1"/>
  <c r="AX1068" i="1"/>
  <c r="AY1068" i="1" s="1"/>
  <c r="AX1069" i="1"/>
  <c r="AY1069" i="1" s="1"/>
  <c r="AX1070" i="1"/>
  <c r="AY1070" i="1" s="1"/>
  <c r="AX1071" i="1"/>
  <c r="AY1071" i="1" s="1"/>
  <c r="AX1072" i="1"/>
  <c r="AY1072" i="1" s="1"/>
  <c r="AX1073" i="1"/>
  <c r="AY1073" i="1" s="1"/>
  <c r="AX1074" i="1"/>
  <c r="AY1074" i="1" s="1"/>
  <c r="AX1075" i="1"/>
  <c r="AY1075" i="1" s="1"/>
  <c r="AX1076" i="1"/>
  <c r="AY1076" i="1" s="1"/>
  <c r="AX1077" i="1"/>
  <c r="AY1077" i="1" s="1"/>
  <c r="AX1078" i="1"/>
  <c r="AY1078" i="1" s="1"/>
  <c r="AX1079" i="1"/>
  <c r="AY1079" i="1" s="1"/>
  <c r="AX1080" i="1"/>
  <c r="AY1080" i="1" s="1"/>
  <c r="AX1081" i="1"/>
  <c r="AY1081" i="1" s="1"/>
  <c r="AX1082" i="1"/>
  <c r="AY1082" i="1" s="1"/>
  <c r="AX1083" i="1"/>
  <c r="AY1083" i="1" s="1"/>
  <c r="AX1084" i="1"/>
  <c r="AY1084" i="1" s="1"/>
  <c r="AX1085" i="1"/>
  <c r="AY1085" i="1" s="1"/>
  <c r="AX1086" i="1"/>
  <c r="AY1086" i="1" s="1"/>
  <c r="AX1087" i="1"/>
  <c r="AY1087" i="1" s="1"/>
  <c r="AX1088" i="1"/>
  <c r="AY1088" i="1" s="1"/>
  <c r="AX1089" i="1"/>
  <c r="AY1089" i="1" s="1"/>
  <c r="AX1090" i="1"/>
  <c r="AY1090" i="1" s="1"/>
  <c r="AX1091" i="1"/>
  <c r="AY1091" i="1" s="1"/>
  <c r="AX1092" i="1"/>
  <c r="AY1092" i="1" s="1"/>
  <c r="AX1093" i="1"/>
  <c r="AY1093" i="1" s="1"/>
  <c r="AX1094" i="1"/>
  <c r="AY1094" i="1" s="1"/>
  <c r="AX1095" i="1"/>
  <c r="AY1095" i="1" s="1"/>
  <c r="AX1096" i="1"/>
  <c r="AY1096" i="1" s="1"/>
  <c r="AX1097" i="1"/>
  <c r="AY1097" i="1" s="1"/>
  <c r="AX1098" i="1"/>
  <c r="AY1098" i="1" s="1"/>
  <c r="AX1099" i="1"/>
  <c r="AY1099" i="1" s="1"/>
  <c r="AX1100" i="1"/>
  <c r="AY1100" i="1" s="1"/>
  <c r="AX1101" i="1"/>
  <c r="AY1101" i="1" s="1"/>
  <c r="AX1102" i="1"/>
  <c r="AY1102" i="1" s="1"/>
  <c r="AX1103" i="1"/>
  <c r="AY1103" i="1" s="1"/>
  <c r="AX1104" i="1"/>
  <c r="AY1104" i="1" s="1"/>
  <c r="AX1105" i="1"/>
  <c r="AY1105" i="1" s="1"/>
  <c r="AX1106" i="1"/>
  <c r="AY1106" i="1" s="1"/>
  <c r="AX1107" i="1"/>
  <c r="AY1107" i="1" s="1"/>
  <c r="AX1108" i="1"/>
  <c r="AY1108" i="1" s="1"/>
  <c r="AX1109" i="1"/>
  <c r="AY1109" i="1" s="1"/>
  <c r="AX1110" i="1"/>
  <c r="AY1110" i="1" s="1"/>
  <c r="AX3610" i="1"/>
  <c r="AY3610" i="1" s="1"/>
  <c r="AX3611" i="1"/>
  <c r="AY3611" i="1" s="1"/>
  <c r="AX3612" i="1"/>
  <c r="AY3612" i="1" s="1"/>
  <c r="AX3613" i="1"/>
  <c r="AY3613" i="1" s="1"/>
  <c r="AX1715" i="1"/>
  <c r="AY1715" i="1" s="1"/>
  <c r="AX1716" i="1"/>
  <c r="AY1716" i="1" s="1"/>
  <c r="AX1717" i="1"/>
  <c r="AY1717" i="1" s="1"/>
  <c r="AX1718" i="1"/>
  <c r="AY1718" i="1" s="1"/>
  <c r="AX221" i="1"/>
  <c r="AY221" i="1" s="1"/>
  <c r="AX222" i="1"/>
  <c r="AY222" i="1" s="1"/>
  <c r="AX220" i="1"/>
  <c r="AY220" i="1" s="1"/>
  <c r="AX3922" i="1"/>
  <c r="AY3922" i="1" s="1"/>
  <c r="AX3923" i="1"/>
  <c r="AY3923" i="1" s="1"/>
  <c r="AX3924" i="1"/>
  <c r="AY3924" i="1" s="1"/>
  <c r="AX92" i="1"/>
  <c r="AY92" i="1" s="1"/>
  <c r="AX93" i="1"/>
  <c r="AY93" i="1" s="1"/>
  <c r="AX94" i="1"/>
  <c r="AY94" i="1" s="1"/>
  <c r="AX95" i="1"/>
  <c r="AY95" i="1" s="1"/>
  <c r="AX96" i="1"/>
  <c r="AY96" i="1" s="1"/>
  <c r="AX97" i="1"/>
  <c r="AY97" i="1" s="1"/>
  <c r="AX98" i="1"/>
  <c r="AY98" i="1" s="1"/>
  <c r="AX1171" i="1"/>
  <c r="AY1171" i="1" s="1"/>
  <c r="AX1172" i="1"/>
  <c r="AY1172" i="1" s="1"/>
  <c r="AX3689" i="1"/>
  <c r="AY3689" i="1" s="1"/>
  <c r="AX3690" i="1"/>
  <c r="AY3690" i="1" s="1"/>
  <c r="AX3691" i="1"/>
  <c r="AY3691" i="1" s="1"/>
  <c r="AX4058" i="1"/>
  <c r="AY4058" i="1" s="1"/>
  <c r="AX4059" i="1"/>
  <c r="AY4059" i="1" s="1"/>
  <c r="AX4060" i="1"/>
  <c r="AY4060" i="1" s="1"/>
  <c r="AX4061" i="1"/>
  <c r="AY4061" i="1" s="1"/>
  <c r="AX3183" i="1"/>
  <c r="AY3183" i="1" s="1"/>
  <c r="AX3184" i="1"/>
  <c r="AY3184" i="1" s="1"/>
  <c r="AX3185" i="1"/>
  <c r="AY3185" i="1" s="1"/>
  <c r="AX3186" i="1"/>
  <c r="AY3186" i="1" s="1"/>
  <c r="AX3187" i="1"/>
  <c r="AY3187" i="1" s="1"/>
  <c r="AX4072" i="1"/>
  <c r="AY4072" i="1" s="1"/>
  <c r="AX3595" i="1"/>
  <c r="AY3595" i="1" s="1"/>
  <c r="AX3596" i="1"/>
  <c r="AY3596" i="1" s="1"/>
  <c r="AX3597" i="1"/>
  <c r="AY3597" i="1" s="1"/>
  <c r="AX3598" i="1"/>
  <c r="AY3598" i="1" s="1"/>
  <c r="AX3620" i="1"/>
  <c r="AY3620" i="1" s="1"/>
  <c r="AX3621" i="1"/>
  <c r="AY3621" i="1" s="1"/>
  <c r="AX3622" i="1"/>
  <c r="AY3622" i="1" s="1"/>
  <c r="AX3623" i="1"/>
  <c r="AY3623" i="1" s="1"/>
  <c r="AX2820" i="1"/>
  <c r="AY2820" i="1" s="1"/>
  <c r="AX2821" i="1"/>
  <c r="AY2821" i="1" s="1"/>
  <c r="AX2822" i="1"/>
  <c r="AY2822" i="1" s="1"/>
  <c r="AX2823" i="1"/>
  <c r="AY2823" i="1" s="1"/>
  <c r="AX2824" i="1"/>
  <c r="AY2824" i="1" s="1"/>
  <c r="AX2825" i="1"/>
  <c r="AY2825" i="1" s="1"/>
  <c r="AX2826" i="1"/>
  <c r="AY2826" i="1" s="1"/>
  <c r="AX2827" i="1"/>
  <c r="AY2827" i="1" s="1"/>
  <c r="AX2828" i="1"/>
  <c r="AY2828" i="1" s="1"/>
  <c r="AX1025" i="1"/>
  <c r="AY1025" i="1" s="1"/>
  <c r="AX1026" i="1"/>
  <c r="AY1026" i="1" s="1"/>
  <c r="AX1023" i="1"/>
  <c r="AY1023" i="1" s="1"/>
  <c r="AX1024" i="1"/>
  <c r="AY1024" i="1" s="1"/>
  <c r="AX1019" i="1"/>
  <c r="AY1019" i="1" s="1"/>
  <c r="AX1020" i="1"/>
  <c r="AY1020" i="1" s="1"/>
  <c r="AX1021" i="1"/>
  <c r="AY1021" i="1" s="1"/>
  <c r="AX1022" i="1"/>
  <c r="AY1022" i="1" s="1"/>
  <c r="AX305" i="1"/>
  <c r="AY305" i="1" s="1"/>
  <c r="AX303" i="1"/>
  <c r="AY303" i="1" s="1"/>
  <c r="AX286" i="1"/>
  <c r="AY286" i="1" s="1"/>
  <c r="AX285" i="1"/>
  <c r="AY285" i="1" s="1"/>
  <c r="AX295" i="1"/>
  <c r="AY295" i="1" s="1"/>
  <c r="AX294" i="1"/>
  <c r="AY294" i="1" s="1"/>
  <c r="AX306" i="1"/>
  <c r="AY306" i="1" s="1"/>
  <c r="AX288" i="1"/>
  <c r="AY288" i="1" s="1"/>
  <c r="AX290" i="1"/>
  <c r="AY290" i="1" s="1"/>
  <c r="AX302" i="1"/>
  <c r="AY302" i="1" s="1"/>
  <c r="AX292" i="1"/>
  <c r="AY292" i="1" s="1"/>
  <c r="AX298" i="1"/>
  <c r="AY298" i="1" s="1"/>
  <c r="AX301" i="1"/>
  <c r="AY301" i="1" s="1"/>
  <c r="AX293" i="1"/>
  <c r="AY293" i="1" s="1"/>
  <c r="AX304" i="1"/>
  <c r="AY304" i="1" s="1"/>
  <c r="AX300" i="1"/>
  <c r="AY300" i="1" s="1"/>
  <c r="AX291" i="1"/>
  <c r="AY291" i="1" s="1"/>
  <c r="AX287" i="1"/>
  <c r="AY287" i="1" s="1"/>
  <c r="AX299" i="1"/>
  <c r="AY299" i="1" s="1"/>
  <c r="AX297" i="1"/>
  <c r="AY297" i="1" s="1"/>
  <c r="AX296" i="1"/>
  <c r="AY296" i="1" s="1"/>
  <c r="AX289" i="1"/>
  <c r="AY289" i="1" s="1"/>
  <c r="AX1158" i="1"/>
  <c r="AY1158" i="1" s="1"/>
  <c r="AX1159" i="1"/>
  <c r="AY1159" i="1" s="1"/>
  <c r="AX1160" i="1"/>
  <c r="AY1160" i="1" s="1"/>
  <c r="AX1161" i="1"/>
  <c r="AY1161" i="1" s="1"/>
  <c r="AX3273" i="1"/>
  <c r="AY3273" i="1" s="1"/>
  <c r="AX3274" i="1"/>
  <c r="AY3274" i="1" s="1"/>
  <c r="AX2977" i="1"/>
  <c r="AY2977" i="1" s="1"/>
  <c r="AX2978" i="1"/>
  <c r="AY2978" i="1" s="1"/>
  <c r="AX3614" i="1"/>
  <c r="AY3614" i="1" s="1"/>
  <c r="AX3615" i="1"/>
  <c r="AY3615" i="1" s="1"/>
  <c r="AX3616" i="1"/>
  <c r="AY3616" i="1" s="1"/>
  <c r="AX3617" i="1"/>
  <c r="AY3617" i="1" s="1"/>
  <c r="AX3999" i="1"/>
  <c r="AY3999" i="1" s="1"/>
  <c r="AX3945" i="1"/>
  <c r="AY3945" i="1" s="1"/>
  <c r="AX3843" i="1"/>
  <c r="AY3843" i="1" s="1"/>
  <c r="AX3876" i="1"/>
  <c r="AY3876" i="1" s="1"/>
  <c r="AX3877" i="1"/>
  <c r="AY3877" i="1" s="1"/>
  <c r="AX3878" i="1"/>
  <c r="AY3878" i="1" s="1"/>
  <c r="AX2191" i="1"/>
  <c r="AY2191" i="1" s="1"/>
  <c r="AX2192" i="1"/>
  <c r="AY2192" i="1" s="1"/>
  <c r="AX2193" i="1"/>
  <c r="AY2193" i="1" s="1"/>
  <c r="AX2194" i="1"/>
  <c r="AY2194" i="1" s="1"/>
  <c r="AX132" i="1"/>
  <c r="AY132" i="1" s="1"/>
  <c r="AX133" i="1"/>
  <c r="AY133" i="1" s="1"/>
  <c r="AX134" i="1"/>
  <c r="AY134" i="1" s="1"/>
  <c r="AX135" i="1"/>
  <c r="AY135" i="1" s="1"/>
  <c r="AX136" i="1"/>
  <c r="AY136" i="1" s="1"/>
  <c r="AX1179" i="1"/>
  <c r="AY1179" i="1" s="1"/>
  <c r="AX1189" i="1"/>
  <c r="AY1189" i="1" s="1"/>
  <c r="AX1190" i="1"/>
  <c r="AY1190" i="1" s="1"/>
  <c r="AX1191" i="1"/>
  <c r="AY1191" i="1" s="1"/>
  <c r="AX1192" i="1"/>
  <c r="AY1192" i="1" s="1"/>
  <c r="AX1193" i="1"/>
  <c r="AY1193" i="1" s="1"/>
  <c r="AX1194" i="1"/>
  <c r="AY1194" i="1" s="1"/>
  <c r="AX1195" i="1"/>
  <c r="AY1195" i="1" s="1"/>
  <c r="AX1196" i="1"/>
  <c r="AY1196" i="1" s="1"/>
  <c r="AX2571" i="1"/>
  <c r="AY2571" i="1" s="1"/>
  <c r="AX2572" i="1"/>
  <c r="AY2572" i="1" s="1"/>
  <c r="AX2573" i="1"/>
  <c r="AY2573" i="1" s="1"/>
  <c r="AX2574" i="1"/>
  <c r="AY2574" i="1" s="1"/>
  <c r="AX2575" i="1"/>
  <c r="AY2575" i="1" s="1"/>
  <c r="AX2576" i="1"/>
  <c r="AY2576" i="1" s="1"/>
  <c r="AX2577" i="1"/>
  <c r="AY2577" i="1" s="1"/>
  <c r="AX2578" i="1"/>
  <c r="AY2578" i="1" s="1"/>
  <c r="AX3925" i="1"/>
  <c r="AY3925" i="1" s="1"/>
  <c r="AX3926" i="1"/>
  <c r="AY3926" i="1" s="1"/>
  <c r="AX3927" i="1"/>
  <c r="AY3927" i="1" s="1"/>
  <c r="AX4005" i="1"/>
  <c r="AY4005" i="1" s="1"/>
  <c r="AX4006" i="1"/>
  <c r="AY4006" i="1" s="1"/>
  <c r="AX4007" i="1"/>
  <c r="AY4007" i="1" s="1"/>
  <c r="AX3314" i="1"/>
  <c r="AY3314" i="1" s="1"/>
  <c r="AX3762" i="1"/>
  <c r="AY3762" i="1" s="1"/>
  <c r="AX3763" i="1"/>
  <c r="AY3763" i="1" s="1"/>
  <c r="AX3599" i="1"/>
  <c r="AY3599" i="1" s="1"/>
  <c r="AX3600" i="1"/>
  <c r="AY3600" i="1" s="1"/>
  <c r="AX3601" i="1"/>
  <c r="AY3601" i="1" s="1"/>
  <c r="AX3541" i="1"/>
  <c r="AY3541" i="1" s="1"/>
  <c r="AX3542" i="1"/>
  <c r="AY3542" i="1" s="1"/>
  <c r="AX3572" i="1"/>
  <c r="AY3572" i="1" s="1"/>
  <c r="AX3573" i="1"/>
  <c r="AY3573" i="1" s="1"/>
  <c r="AX3574" i="1"/>
  <c r="AY3574" i="1" s="1"/>
  <c r="AX3575" i="1"/>
  <c r="AY3575" i="1" s="1"/>
  <c r="AX3171" i="1"/>
  <c r="AY3171" i="1" s="1"/>
  <c r="AX3172" i="1"/>
  <c r="AY3172" i="1" s="1"/>
  <c r="AX3173" i="1"/>
  <c r="AY3173" i="1" s="1"/>
  <c r="AX3315" i="1"/>
  <c r="AY3315" i="1" s="1"/>
  <c r="AX229" i="1"/>
  <c r="AY229" i="1" s="1"/>
  <c r="AX230" i="1"/>
  <c r="AY230" i="1" s="1"/>
  <c r="AX231" i="1"/>
  <c r="AY231" i="1" s="1"/>
  <c r="AX4021" i="1"/>
  <c r="AY4021" i="1" s="1"/>
  <c r="AX4022" i="1"/>
  <c r="AY4022" i="1" s="1"/>
  <c r="AX1706" i="1"/>
  <c r="AY1706" i="1" s="1"/>
  <c r="AX1707" i="1"/>
  <c r="AY1707" i="1" s="1"/>
  <c r="AX1708" i="1"/>
  <c r="AY1708" i="1" s="1"/>
  <c r="AX1700" i="1"/>
  <c r="AY1700" i="1" s="1"/>
  <c r="AX1701" i="1"/>
  <c r="AY1701" i="1" s="1"/>
  <c r="AX1702" i="1"/>
  <c r="AY1702" i="1" s="1"/>
  <c r="AX1709" i="1"/>
  <c r="AY1709" i="1" s="1"/>
  <c r="AX1710" i="1"/>
  <c r="AY1710" i="1" s="1"/>
  <c r="AX1711" i="1"/>
  <c r="AY1711" i="1" s="1"/>
  <c r="AX1703" i="1"/>
  <c r="AY1703" i="1" s="1"/>
  <c r="AX1704" i="1"/>
  <c r="AY1704" i="1" s="1"/>
  <c r="AX1705" i="1"/>
  <c r="AY1705" i="1" s="1"/>
  <c r="AX1712" i="1"/>
  <c r="AY1712" i="1" s="1"/>
  <c r="AX1713" i="1"/>
  <c r="AY1713" i="1" s="1"/>
  <c r="AX1714" i="1"/>
  <c r="AY1714" i="1" s="1"/>
  <c r="AX4281" i="1"/>
  <c r="AY4281" i="1" s="1"/>
  <c r="AX2097" i="1"/>
  <c r="AY2097" i="1" s="1"/>
  <c r="AX2098" i="1"/>
  <c r="AY2098" i="1" s="1"/>
  <c r="AX3231" i="1"/>
  <c r="AY3231" i="1" s="1"/>
  <c r="AX3232" i="1"/>
  <c r="AY3232" i="1" s="1"/>
  <c r="AX3233" i="1"/>
  <c r="AY3233" i="1" s="1"/>
  <c r="AX3234" i="1"/>
  <c r="AY3234" i="1" s="1"/>
  <c r="AX3235" i="1"/>
  <c r="AY3235" i="1" s="1"/>
  <c r="AX3236" i="1"/>
  <c r="AY3236" i="1" s="1"/>
  <c r="AX3237" i="1"/>
  <c r="AY3237" i="1" s="1"/>
  <c r="AX3238" i="1"/>
  <c r="AY3238" i="1" s="1"/>
  <c r="AX3498" i="1"/>
  <c r="AY3498" i="1" s="1"/>
  <c r="AX3499" i="1"/>
  <c r="AY3499" i="1" s="1"/>
  <c r="AX2091" i="1"/>
  <c r="AY2091" i="1" s="1"/>
  <c r="AX2092" i="1"/>
  <c r="AY2092" i="1" s="1"/>
  <c r="AX3031" i="1"/>
  <c r="AY3031" i="1" s="1"/>
  <c r="AX3032" i="1"/>
  <c r="AY3032" i="1" s="1"/>
  <c r="AX3029" i="1"/>
  <c r="AY3029" i="1" s="1"/>
  <c r="AX3030" i="1"/>
  <c r="AY3030" i="1" s="1"/>
  <c r="AX2936" i="1"/>
  <c r="AY2936" i="1" s="1"/>
  <c r="AX2937" i="1"/>
  <c r="AY2937" i="1" s="1"/>
  <c r="AX2938" i="1"/>
  <c r="AY2938" i="1" s="1"/>
  <c r="AX2939" i="1"/>
  <c r="AY2939" i="1" s="1"/>
  <c r="AX150" i="1"/>
  <c r="AY150" i="1" s="1"/>
  <c r="AX151" i="1"/>
  <c r="AY151" i="1" s="1"/>
  <c r="AX152" i="1"/>
  <c r="AY152" i="1" s="1"/>
  <c r="AX1118" i="1"/>
  <c r="AY1118" i="1" s="1"/>
  <c r="AX1119" i="1"/>
  <c r="AY1119" i="1" s="1"/>
  <c r="AX1120" i="1"/>
  <c r="AY1120" i="1" s="1"/>
  <c r="AX1121" i="1"/>
  <c r="AY1121" i="1" s="1"/>
  <c r="AX1122" i="1"/>
  <c r="AY1122" i="1" s="1"/>
  <c r="AX1113" i="1"/>
  <c r="AY1113" i="1" s="1"/>
  <c r="AX1114" i="1"/>
  <c r="AY1114" i="1" s="1"/>
  <c r="AX1115" i="1"/>
  <c r="AY1115" i="1" s="1"/>
  <c r="AX1116" i="1"/>
  <c r="AY1116" i="1" s="1"/>
  <c r="AX1117" i="1"/>
  <c r="AY1117" i="1" s="1"/>
  <c r="AX1123" i="1"/>
  <c r="AY1123" i="1" s="1"/>
  <c r="AX1124" i="1"/>
  <c r="AY1124" i="1" s="1"/>
  <c r="AX1125" i="1"/>
  <c r="AY1125" i="1" s="1"/>
  <c r="AX1126" i="1"/>
  <c r="AY1126" i="1" s="1"/>
  <c r="AX1127" i="1"/>
  <c r="AY1127" i="1" s="1"/>
  <c r="AX1128" i="1"/>
  <c r="AY1128" i="1" s="1"/>
  <c r="AX1129" i="1"/>
  <c r="AY1129" i="1" s="1"/>
  <c r="AX1130" i="1"/>
  <c r="AY1130" i="1" s="1"/>
  <c r="AX1131" i="1"/>
  <c r="AY1131" i="1" s="1"/>
  <c r="AX1132" i="1"/>
  <c r="AY1132" i="1" s="1"/>
  <c r="AX176" i="1"/>
  <c r="AY176" i="1" s="1"/>
  <c r="AX3628" i="1"/>
  <c r="AY3628" i="1" s="1"/>
  <c r="AX3629" i="1"/>
  <c r="AY3629" i="1" s="1"/>
  <c r="AX3630" i="1"/>
  <c r="AY3630" i="1" s="1"/>
  <c r="AX3631" i="1"/>
  <c r="AY3631" i="1" s="1"/>
  <c r="AX3632" i="1"/>
  <c r="AY3632" i="1" s="1"/>
  <c r="AX3633" i="1"/>
  <c r="AY3633" i="1" s="1"/>
  <c r="AX3634" i="1"/>
  <c r="AY3634" i="1" s="1"/>
  <c r="AX3635" i="1"/>
  <c r="AY3635" i="1" s="1"/>
  <c r="AX3001" i="1"/>
  <c r="AY3001" i="1" s="1"/>
  <c r="AX3002" i="1"/>
  <c r="AY3002" i="1" s="1"/>
  <c r="AX2579" i="1"/>
  <c r="AY2579" i="1" s="1"/>
  <c r="AX2580" i="1"/>
  <c r="AY2580" i="1" s="1"/>
  <c r="AX2581" i="1"/>
  <c r="AY2581" i="1" s="1"/>
  <c r="AX2582" i="1"/>
  <c r="AY2582" i="1" s="1"/>
  <c r="AX3739" i="1"/>
  <c r="AY3739" i="1" s="1"/>
  <c r="AX3740" i="1"/>
  <c r="AY3740" i="1" s="1"/>
  <c r="AX3741" i="1"/>
  <c r="AY3741" i="1" s="1"/>
  <c r="AX3495" i="1"/>
  <c r="AY3495" i="1" s="1"/>
  <c r="AX2199" i="1"/>
  <c r="AY2199" i="1" s="1"/>
  <c r="AX3309" i="1"/>
  <c r="AY3309" i="1" s="1"/>
  <c r="AX3310" i="1"/>
  <c r="AY3310" i="1" s="1"/>
  <c r="AX2893" i="1"/>
  <c r="AY2893" i="1" s="1"/>
  <c r="AX2895" i="1"/>
  <c r="AY2895" i="1" s="1"/>
  <c r="AX2894" i="1"/>
  <c r="AY2894" i="1" s="1"/>
  <c r="AX3264" i="1"/>
  <c r="AY3264" i="1" s="1"/>
  <c r="AX3265" i="1"/>
  <c r="AY3265" i="1" s="1"/>
  <c r="AX3266" i="1"/>
  <c r="AY3266" i="1" s="1"/>
  <c r="AX4117" i="1"/>
  <c r="AY4117" i="1" s="1"/>
  <c r="AX4118" i="1"/>
  <c r="AY4118" i="1" s="1"/>
  <c r="AX4119" i="1"/>
  <c r="AY4119" i="1" s="1"/>
  <c r="AX4120" i="1"/>
  <c r="AY4120" i="1" s="1"/>
  <c r="AX4115" i="1"/>
  <c r="AY4115" i="1" s="1"/>
  <c r="AX4114" i="1"/>
  <c r="AY4114" i="1" s="1"/>
  <c r="AX4116" i="1"/>
  <c r="AY4116" i="1" s="1"/>
  <c r="AX2064" i="1"/>
  <c r="AY2064" i="1" s="1"/>
  <c r="AX2065" i="1"/>
  <c r="AY2065" i="1" s="1"/>
  <c r="AX3316" i="1"/>
  <c r="AY3316" i="1" s="1"/>
  <c r="AX3317" i="1"/>
  <c r="AY3317" i="1" s="1"/>
  <c r="AX1734" i="1"/>
  <c r="AY1734" i="1" s="1"/>
  <c r="AX1731" i="1"/>
  <c r="AY1731" i="1" s="1"/>
  <c r="AX1741" i="1"/>
  <c r="AY1741" i="1" s="1"/>
  <c r="AX1735" i="1"/>
  <c r="AY1735" i="1" s="1"/>
  <c r="AX1737" i="1"/>
  <c r="AY1737" i="1" s="1"/>
  <c r="AX1732" i="1"/>
  <c r="AY1732" i="1" s="1"/>
  <c r="AX1738" i="1"/>
  <c r="AY1738" i="1" s="1"/>
  <c r="AX1733" i="1"/>
  <c r="AY1733" i="1" s="1"/>
  <c r="AX1736" i="1"/>
  <c r="AY1736" i="1" s="1"/>
  <c r="AX1739" i="1"/>
  <c r="AY1739" i="1" s="1"/>
  <c r="AX1740" i="1"/>
  <c r="AY1740" i="1" s="1"/>
  <c r="AX3157" i="1"/>
  <c r="AY3157" i="1" s="1"/>
  <c r="AX3139" i="1"/>
  <c r="AY3139" i="1" s="1"/>
  <c r="AX3140" i="1"/>
  <c r="AY3140" i="1" s="1"/>
  <c r="AX3141" i="1"/>
  <c r="AY3141" i="1" s="1"/>
  <c r="AX3142" i="1"/>
  <c r="AY3142" i="1" s="1"/>
  <c r="AX3135" i="1"/>
  <c r="AY3135" i="1" s="1"/>
  <c r="AX3136" i="1"/>
  <c r="AY3136" i="1" s="1"/>
  <c r="AX3137" i="1"/>
  <c r="AY3137" i="1" s="1"/>
  <c r="AX3138" i="1"/>
  <c r="AY3138" i="1" s="1"/>
  <c r="AX3143" i="1"/>
  <c r="AY3143" i="1" s="1"/>
  <c r="AX3144" i="1"/>
  <c r="AY3144" i="1" s="1"/>
  <c r="AX3145" i="1"/>
  <c r="AY3145" i="1" s="1"/>
  <c r="AX3146" i="1"/>
  <c r="AY3146" i="1" s="1"/>
  <c r="AX3131" i="1"/>
  <c r="AY3131" i="1" s="1"/>
  <c r="AX3132" i="1"/>
  <c r="AY3132" i="1" s="1"/>
  <c r="AX3133" i="1"/>
  <c r="AY3133" i="1" s="1"/>
  <c r="AX3134" i="1"/>
  <c r="AY3134" i="1" s="1"/>
  <c r="AX3667" i="1"/>
  <c r="AY3667" i="1" s="1"/>
  <c r="AX3668" i="1"/>
  <c r="AY3668" i="1" s="1"/>
  <c r="AX3669" i="1"/>
  <c r="AY3669" i="1" s="1"/>
  <c r="AX3670" i="1"/>
  <c r="AY3670" i="1" s="1"/>
  <c r="AX3671" i="1"/>
  <c r="AY3671" i="1" s="1"/>
  <c r="AX3662" i="1"/>
  <c r="AY3662" i="1" s="1"/>
  <c r="AX3663" i="1"/>
  <c r="AY3663" i="1" s="1"/>
  <c r="AX3664" i="1"/>
  <c r="AY3664" i="1" s="1"/>
  <c r="AX3665" i="1"/>
  <c r="AY3665" i="1" s="1"/>
  <c r="AX3666" i="1"/>
  <c r="AY3666" i="1" s="1"/>
  <c r="AX3383" i="1"/>
  <c r="AY3383" i="1" s="1"/>
  <c r="AX3384" i="1"/>
  <c r="AY3384" i="1" s="1"/>
  <c r="AX3726" i="1"/>
  <c r="AY3726" i="1" s="1"/>
  <c r="AX3727" i="1"/>
  <c r="AY3727" i="1" s="1"/>
  <c r="AX3124" i="1"/>
  <c r="AY3124" i="1" s="1"/>
  <c r="AX3125" i="1"/>
  <c r="AY3125" i="1" s="1"/>
  <c r="AX3126" i="1"/>
  <c r="AY3126" i="1" s="1"/>
  <c r="AX3127" i="1"/>
  <c r="AY3127" i="1" s="1"/>
  <c r="AX3637" i="1"/>
  <c r="AY3637" i="1" s="1"/>
  <c r="AX3638" i="1"/>
  <c r="AY3638" i="1" s="1"/>
  <c r="AX3500" i="1"/>
  <c r="AY3500" i="1" s="1"/>
  <c r="AX3501" i="1"/>
  <c r="AY3501" i="1" s="1"/>
  <c r="AX3502" i="1"/>
  <c r="AY3502" i="1" s="1"/>
  <c r="AX3007" i="1"/>
  <c r="AY3007" i="1" s="1"/>
  <c r="AX3008" i="1"/>
  <c r="AY3008" i="1" s="1"/>
  <c r="AX3003" i="1"/>
  <c r="AY3003" i="1" s="1"/>
  <c r="AX3004" i="1"/>
  <c r="AY3004" i="1" s="1"/>
  <c r="AX3005" i="1"/>
  <c r="AY3005" i="1" s="1"/>
  <c r="AX3006" i="1"/>
  <c r="AY3006" i="1" s="1"/>
  <c r="AX4283" i="1"/>
  <c r="AY4283" i="1" s="1"/>
  <c r="AX4284" i="1"/>
  <c r="AY4284" i="1" s="1"/>
  <c r="AX4285" i="1"/>
  <c r="AY4285" i="1" s="1"/>
  <c r="AX4288" i="1"/>
  <c r="AY4288" i="1" s="1"/>
  <c r="AX4286" i="1"/>
  <c r="AY4286" i="1" s="1"/>
  <c r="AX4287" i="1"/>
  <c r="AY4287" i="1" s="1"/>
  <c r="AX165" i="1"/>
  <c r="AY165" i="1" s="1"/>
  <c r="AX166" i="1"/>
  <c r="AY166" i="1" s="1"/>
  <c r="AX3576" i="1"/>
  <c r="AY3576" i="1" s="1"/>
  <c r="AX3580" i="1"/>
  <c r="AY3580" i="1" s="1"/>
  <c r="AX3577" i="1"/>
  <c r="AY3577" i="1" s="1"/>
  <c r="AX3578" i="1"/>
  <c r="AY3578" i="1" s="1"/>
  <c r="AX3579" i="1"/>
  <c r="AY3579" i="1" s="1"/>
  <c r="AX3819" i="1"/>
  <c r="AY3819" i="1" s="1"/>
  <c r="AX3797" i="1"/>
  <c r="AY3797" i="1" s="1"/>
  <c r="AX1657" i="1"/>
  <c r="AY1657" i="1" s="1"/>
  <c r="AX1658" i="1"/>
  <c r="AY1658" i="1" s="1"/>
  <c r="AX1660" i="1"/>
  <c r="AY1660" i="1" s="1"/>
  <c r="AX1659" i="1"/>
  <c r="AY1659" i="1" s="1"/>
  <c r="AX3313" i="1"/>
  <c r="AY3313" i="1" s="1"/>
  <c r="AX3546" i="1"/>
  <c r="AY3546" i="1" s="1"/>
  <c r="AX3894" i="1"/>
  <c r="AY3894" i="1" s="1"/>
  <c r="AX3565" i="1"/>
  <c r="AY3565" i="1" s="1"/>
  <c r="AX3566" i="1"/>
  <c r="AY3566" i="1" s="1"/>
  <c r="AX3567" i="1"/>
  <c r="AY3567" i="1" s="1"/>
  <c r="AX3568" i="1"/>
  <c r="AY3568" i="1" s="1"/>
  <c r="AX156" i="1"/>
  <c r="AY156" i="1" s="1"/>
  <c r="AX3624" i="1"/>
  <c r="AY3624" i="1" s="1"/>
  <c r="AX3625" i="1"/>
  <c r="AY3625" i="1" s="1"/>
  <c r="AX3626" i="1"/>
  <c r="AY3626" i="1" s="1"/>
  <c r="AX3627" i="1"/>
  <c r="AY3627" i="1" s="1"/>
  <c r="AX3079" i="1"/>
  <c r="AY3079" i="1" s="1"/>
  <c r="AX3080" i="1"/>
  <c r="AY3080" i="1" s="1"/>
  <c r="AX3081" i="1"/>
  <c r="AY3081" i="1" s="1"/>
  <c r="AX3082" i="1"/>
  <c r="AY3082" i="1" s="1"/>
  <c r="AX3882" i="1"/>
  <c r="AY3882" i="1" s="1"/>
  <c r="AX3883" i="1"/>
  <c r="AY3883" i="1" s="1"/>
  <c r="AX3009" i="1"/>
  <c r="AY3009" i="1" s="1"/>
  <c r="AX3010" i="1"/>
  <c r="AY3010" i="1" s="1"/>
  <c r="AX865" i="1"/>
  <c r="AY865" i="1" s="1"/>
  <c r="AX924" i="1"/>
  <c r="AY924" i="1" s="1"/>
  <c r="AX911" i="1"/>
  <c r="AY911" i="1" s="1"/>
  <c r="AX883" i="1"/>
  <c r="AY883" i="1" s="1"/>
  <c r="AX923" i="1"/>
  <c r="AY923" i="1" s="1"/>
  <c r="AX893" i="1"/>
  <c r="AY893" i="1" s="1"/>
  <c r="AX977" i="1"/>
  <c r="AY977" i="1" s="1"/>
  <c r="AX851" i="1"/>
  <c r="AY851" i="1" s="1"/>
  <c r="AX898" i="1"/>
  <c r="AY898" i="1" s="1"/>
  <c r="AX852" i="1"/>
  <c r="AY852" i="1" s="1"/>
  <c r="AX922" i="1"/>
  <c r="AY922" i="1" s="1"/>
  <c r="AX874" i="1"/>
  <c r="AY874" i="1" s="1"/>
  <c r="AX958" i="1"/>
  <c r="AY958" i="1" s="1"/>
  <c r="AX905" i="1"/>
  <c r="AY905" i="1" s="1"/>
  <c r="AX974" i="1"/>
  <c r="AY974" i="1" s="1"/>
  <c r="AX972" i="1"/>
  <c r="AY972" i="1" s="1"/>
  <c r="AX943" i="1"/>
  <c r="AY943" i="1" s="1"/>
  <c r="AX968" i="1"/>
  <c r="AY968" i="1" s="1"/>
  <c r="AX980" i="1"/>
  <c r="AY980" i="1" s="1"/>
  <c r="AX862" i="1"/>
  <c r="AY862" i="1" s="1"/>
  <c r="AX876" i="1"/>
  <c r="AY876" i="1" s="1"/>
  <c r="AX945" i="1"/>
  <c r="AY945" i="1" s="1"/>
  <c r="AX858" i="1"/>
  <c r="AY858" i="1" s="1"/>
  <c r="AX949" i="1"/>
  <c r="AY949" i="1" s="1"/>
  <c r="AX921" i="1"/>
  <c r="AY921" i="1" s="1"/>
  <c r="AX891" i="1"/>
  <c r="AY891" i="1" s="1"/>
  <c r="AX897" i="1"/>
  <c r="AY897" i="1" s="1"/>
  <c r="AX981" i="1"/>
  <c r="AY981" i="1" s="1"/>
  <c r="AX909" i="1"/>
  <c r="AY909" i="1" s="1"/>
  <c r="AX861" i="1"/>
  <c r="AY861" i="1" s="1"/>
  <c r="AX900" i="1"/>
  <c r="AY900" i="1" s="1"/>
  <c r="AX954" i="1"/>
  <c r="AY954" i="1" s="1"/>
  <c r="AX934" i="1"/>
  <c r="AY934" i="1" s="1"/>
  <c r="AX863" i="1"/>
  <c r="AY863" i="1" s="1"/>
  <c r="AX957" i="1"/>
  <c r="AY957" i="1" s="1"/>
  <c r="AX950" i="1"/>
  <c r="AY950" i="1" s="1"/>
  <c r="AX916" i="1"/>
  <c r="AY916" i="1" s="1"/>
  <c r="AX894" i="1"/>
  <c r="AY894" i="1" s="1"/>
  <c r="AX879" i="1"/>
  <c r="AY879" i="1" s="1"/>
  <c r="AX889" i="1"/>
  <c r="AY889" i="1" s="1"/>
  <c r="AX941" i="1"/>
  <c r="AY941" i="1" s="1"/>
  <c r="AX886" i="1"/>
  <c r="AY886" i="1" s="1"/>
  <c r="AX904" i="1"/>
  <c r="AY904" i="1" s="1"/>
  <c r="AX955" i="1"/>
  <c r="AY955" i="1" s="1"/>
  <c r="AX877" i="1"/>
  <c r="AY877" i="1" s="1"/>
  <c r="AX939" i="1"/>
  <c r="AY939" i="1" s="1"/>
  <c r="AX975" i="1"/>
  <c r="AY975" i="1" s="1"/>
  <c r="AX853" i="1"/>
  <c r="AY853" i="1" s="1"/>
  <c r="AX928" i="1"/>
  <c r="AY928" i="1" s="1"/>
  <c r="AX870" i="1"/>
  <c r="AY870" i="1" s="1"/>
  <c r="AX872" i="1"/>
  <c r="AY872" i="1" s="1"/>
  <c r="AX857" i="1"/>
  <c r="AY857" i="1" s="1"/>
  <c r="AX976" i="1"/>
  <c r="AY976" i="1" s="1"/>
  <c r="AX903" i="1"/>
  <c r="AY903" i="1" s="1"/>
  <c r="AX961" i="1"/>
  <c r="AY961" i="1" s="1"/>
  <c r="AX855" i="1"/>
  <c r="AY855" i="1" s="1"/>
  <c r="AX971" i="1"/>
  <c r="AY971" i="1" s="1"/>
  <c r="AX881" i="1"/>
  <c r="AY881" i="1" s="1"/>
  <c r="AX867" i="1"/>
  <c r="AY867" i="1" s="1"/>
  <c r="AX869" i="1"/>
  <c r="AY869" i="1" s="1"/>
  <c r="AX951" i="1"/>
  <c r="AY951" i="1" s="1"/>
  <c r="AX899" i="1"/>
  <c r="AY899" i="1" s="1"/>
  <c r="AX942" i="1"/>
  <c r="AY942" i="1" s="1"/>
  <c r="AX960" i="1"/>
  <c r="AY960" i="1" s="1"/>
  <c r="AX917" i="1"/>
  <c r="AY917" i="1" s="1"/>
  <c r="AX948" i="1"/>
  <c r="AY948" i="1" s="1"/>
  <c r="AX956" i="1"/>
  <c r="AY956" i="1" s="1"/>
  <c r="AX967" i="1"/>
  <c r="AY967" i="1" s="1"/>
  <c r="AX885" i="1"/>
  <c r="AY885" i="1" s="1"/>
  <c r="AX969" i="1"/>
  <c r="AY969" i="1" s="1"/>
  <c r="AX920" i="1"/>
  <c r="AY920" i="1" s="1"/>
  <c r="AX966" i="1"/>
  <c r="AY966" i="1" s="1"/>
  <c r="AX915" i="1"/>
  <c r="AY915" i="1" s="1"/>
  <c r="AX931" i="1"/>
  <c r="AY931" i="1" s="1"/>
  <c r="AX864" i="1"/>
  <c r="AY864" i="1" s="1"/>
  <c r="AX964" i="1"/>
  <c r="AY964" i="1" s="1"/>
  <c r="AX859" i="1"/>
  <c r="AY859" i="1" s="1"/>
  <c r="AX887" i="1"/>
  <c r="AY887" i="1" s="1"/>
  <c r="AX918" i="1"/>
  <c r="AY918" i="1" s="1"/>
  <c r="AX944" i="1"/>
  <c r="AY944" i="1" s="1"/>
  <c r="AX860" i="1"/>
  <c r="AY860" i="1" s="1"/>
  <c r="AX973" i="1"/>
  <c r="AY973" i="1" s="1"/>
  <c r="AX902" i="1"/>
  <c r="AY902" i="1" s="1"/>
  <c r="AX925" i="1"/>
  <c r="AY925" i="1" s="1"/>
  <c r="AX929" i="1"/>
  <c r="AY929" i="1" s="1"/>
  <c r="AX978" i="1"/>
  <c r="AY978" i="1" s="1"/>
  <c r="AX896" i="1"/>
  <c r="AY896" i="1" s="1"/>
  <c r="AX952" i="1"/>
  <c r="AY952" i="1" s="1"/>
  <c r="AX946" i="1"/>
  <c r="AY946" i="1" s="1"/>
  <c r="AX884" i="1"/>
  <c r="AY884" i="1" s="1"/>
  <c r="AX907" i="1"/>
  <c r="AY907" i="1" s="1"/>
  <c r="AX856" i="1"/>
  <c r="AY856" i="1" s="1"/>
  <c r="AX982" i="1"/>
  <c r="AY982" i="1" s="1"/>
  <c r="AX914" i="1"/>
  <c r="AY914" i="1" s="1"/>
  <c r="AX875" i="1"/>
  <c r="AY875" i="1" s="1"/>
  <c r="AX910" i="1"/>
  <c r="AY910" i="1" s="1"/>
  <c r="AX890" i="1"/>
  <c r="AY890" i="1" s="1"/>
  <c r="AX908" i="1"/>
  <c r="AY908" i="1" s="1"/>
  <c r="AX959" i="1"/>
  <c r="AY959" i="1" s="1"/>
  <c r="AX882" i="1"/>
  <c r="AY882" i="1" s="1"/>
  <c r="AX937" i="1"/>
  <c r="AY937" i="1" s="1"/>
  <c r="AX962" i="1"/>
  <c r="AY962" i="1" s="1"/>
  <c r="AX947" i="1"/>
  <c r="AY947" i="1" s="1"/>
  <c r="AX936" i="1"/>
  <c r="AY936" i="1" s="1"/>
  <c r="AX927" i="1"/>
  <c r="AY927" i="1" s="1"/>
  <c r="AX963" i="1"/>
  <c r="AY963" i="1" s="1"/>
  <c r="AX892" i="1"/>
  <c r="AY892" i="1" s="1"/>
  <c r="AX895" i="1"/>
  <c r="AY895" i="1" s="1"/>
  <c r="AX866" i="1"/>
  <c r="AY866" i="1" s="1"/>
  <c r="AX873" i="1"/>
  <c r="AY873" i="1" s="1"/>
  <c r="AX854" i="1"/>
  <c r="AY854" i="1" s="1"/>
  <c r="AX880" i="1"/>
  <c r="AY880" i="1" s="1"/>
  <c r="AX913" i="1"/>
  <c r="AY913" i="1" s="1"/>
  <c r="AX953" i="1"/>
  <c r="AY953" i="1" s="1"/>
  <c r="AX965" i="1"/>
  <c r="AY965" i="1" s="1"/>
  <c r="AX901" i="1"/>
  <c r="AY901" i="1" s="1"/>
  <c r="AX912" i="1"/>
  <c r="AY912" i="1" s="1"/>
  <c r="AX940" i="1"/>
  <c r="AY940" i="1" s="1"/>
  <c r="AX938" i="1"/>
  <c r="AY938" i="1" s="1"/>
  <c r="AX979" i="1"/>
  <c r="AY979" i="1" s="1"/>
  <c r="AX868" i="1"/>
  <c r="AY868" i="1" s="1"/>
  <c r="AX871" i="1"/>
  <c r="AY871" i="1" s="1"/>
  <c r="AX888" i="1"/>
  <c r="AY888" i="1" s="1"/>
  <c r="AX930" i="1"/>
  <c r="AY930" i="1" s="1"/>
  <c r="AX932" i="1"/>
  <c r="AY932" i="1" s="1"/>
  <c r="AX878" i="1"/>
  <c r="AY878" i="1" s="1"/>
  <c r="AX933" i="1"/>
  <c r="AY933" i="1" s="1"/>
  <c r="AX919" i="1"/>
  <c r="AY919" i="1" s="1"/>
  <c r="AX970" i="1"/>
  <c r="AY970" i="1" s="1"/>
  <c r="AX926" i="1"/>
  <c r="AY926" i="1" s="1"/>
  <c r="AX906" i="1"/>
  <c r="AY906" i="1" s="1"/>
  <c r="AX935" i="1"/>
  <c r="AY935" i="1" s="1"/>
  <c r="AX4065" i="1"/>
  <c r="AY4065" i="1" s="1"/>
  <c r="AX4066" i="1"/>
  <c r="AY4066" i="1" s="1"/>
  <c r="AX4067" i="1"/>
  <c r="AY4067" i="1" s="1"/>
  <c r="AX3275" i="1"/>
  <c r="AY3275" i="1" s="1"/>
  <c r="AX3307" i="1"/>
  <c r="AY3307" i="1" s="1"/>
  <c r="AX3308" i="1"/>
  <c r="AY3308" i="1" s="1"/>
  <c r="AX3267" i="1"/>
  <c r="AY3267" i="1" s="1"/>
  <c r="AX3268" i="1"/>
  <c r="AY3268" i="1" s="1"/>
  <c r="AX3318" i="1"/>
  <c r="AY3318" i="1" s="1"/>
  <c r="AX2200" i="1"/>
  <c r="AY2200" i="1" s="1"/>
  <c r="AX2201" i="1"/>
  <c r="AY2201" i="1" s="1"/>
  <c r="AX2202" i="1"/>
  <c r="AY2202" i="1" s="1"/>
  <c r="AX226" i="1"/>
  <c r="AY226" i="1" s="1"/>
  <c r="AX227" i="1"/>
  <c r="AY227" i="1" s="1"/>
  <c r="AX228" i="1"/>
  <c r="AY228" i="1" s="1"/>
  <c r="AX214" i="1"/>
  <c r="AY214" i="1" s="1"/>
  <c r="AX215" i="1"/>
  <c r="AY215" i="1" s="1"/>
  <c r="AX216" i="1"/>
  <c r="AY216" i="1" s="1"/>
  <c r="AX3298" i="1"/>
  <c r="AY3298" i="1" s="1"/>
  <c r="AX3303" i="1"/>
  <c r="AY3303" i="1" s="1"/>
  <c r="AX3243" i="1"/>
  <c r="AY3243" i="1" s="1"/>
  <c r="AX3244" i="1"/>
  <c r="AY3244" i="1" s="1"/>
  <c r="AX3245" i="1"/>
  <c r="AY3245" i="1" s="1"/>
  <c r="AX3946" i="1"/>
  <c r="AY3946" i="1" s="1"/>
  <c r="AX3947" i="1"/>
  <c r="AY3947" i="1" s="1"/>
  <c r="AX3948" i="1"/>
  <c r="AY3948" i="1" s="1"/>
  <c r="AX3949" i="1"/>
  <c r="AY3949" i="1" s="1"/>
  <c r="AX3950" i="1"/>
  <c r="AY3950" i="1" s="1"/>
  <c r="AX3562" i="1"/>
  <c r="AY3562" i="1" s="1"/>
  <c r="AX3563" i="1"/>
  <c r="AY3563" i="1" s="1"/>
  <c r="AX3564" i="1"/>
  <c r="AY3564" i="1" s="1"/>
  <c r="AX4181" i="1"/>
  <c r="AY4181" i="1" s="1"/>
  <c r="AX4182" i="1"/>
  <c r="AY4182" i="1" s="1"/>
  <c r="AX1270" i="1"/>
  <c r="AY1270" i="1" s="1"/>
  <c r="AX1269" i="1"/>
  <c r="AY1269" i="1" s="1"/>
  <c r="AX30" i="1"/>
  <c r="AY30" i="1" s="1"/>
  <c r="AX3834" i="1"/>
  <c r="AY3834" i="1" s="1"/>
  <c r="AX3835" i="1"/>
  <c r="AY3835" i="1" s="1"/>
  <c r="AX3836" i="1"/>
  <c r="AY3836" i="1" s="1"/>
  <c r="AX3837" i="1"/>
  <c r="AY3837" i="1" s="1"/>
  <c r="AX3838" i="1"/>
  <c r="AY3838" i="1" s="1"/>
  <c r="AX3839" i="1"/>
  <c r="AY3839" i="1" s="1"/>
  <c r="AX3840" i="1"/>
  <c r="AY3840" i="1" s="1"/>
  <c r="AX3841" i="1"/>
  <c r="AY3841" i="1" s="1"/>
  <c r="AX3842" i="1"/>
  <c r="AY3842" i="1" s="1"/>
  <c r="AX3174" i="1"/>
  <c r="AY3174" i="1" s="1"/>
  <c r="AX3175" i="1"/>
  <c r="AY3175" i="1" s="1"/>
  <c r="AX1744" i="1"/>
  <c r="AY1744" i="1" s="1"/>
  <c r="AX1742" i="1"/>
  <c r="AY1742" i="1" s="1"/>
  <c r="AX1743" i="1"/>
  <c r="AY1743" i="1" s="1"/>
  <c r="AX3742" i="1"/>
  <c r="AY3742" i="1" s="1"/>
  <c r="AX3743" i="1"/>
  <c r="AY3743" i="1" s="1"/>
  <c r="AX76" i="1"/>
  <c r="AY76" i="1" s="1"/>
  <c r="AX77" i="1"/>
  <c r="AY77" i="1" s="1"/>
  <c r="AX78" i="1"/>
  <c r="AY78" i="1" s="1"/>
  <c r="AX3255" i="1"/>
  <c r="AY3255" i="1" s="1"/>
  <c r="AX60" i="1"/>
  <c r="AY60" i="1" s="1"/>
  <c r="AX61" i="1"/>
  <c r="AY61" i="1" s="1"/>
  <c r="AX1038" i="1"/>
  <c r="AY1038" i="1" s="1"/>
  <c r="AX1039" i="1"/>
  <c r="AY1039" i="1" s="1"/>
  <c r="AX1040" i="1"/>
  <c r="AY1040" i="1" s="1"/>
  <c r="AX3228" i="1"/>
  <c r="AY3228" i="1" s="1"/>
  <c r="AX3229" i="1"/>
  <c r="AY3229" i="1" s="1"/>
  <c r="AX3230" i="1"/>
  <c r="AY3230" i="1" s="1"/>
  <c r="AX3225" i="1"/>
  <c r="AY3225" i="1" s="1"/>
  <c r="AX3226" i="1"/>
  <c r="AY3226" i="1" s="1"/>
  <c r="AX3227" i="1"/>
  <c r="AY3227" i="1" s="1"/>
  <c r="AX3222" i="1"/>
  <c r="AY3222" i="1" s="1"/>
  <c r="AX3223" i="1"/>
  <c r="AY3223" i="1" s="1"/>
  <c r="AX3224" i="1"/>
  <c r="AY3224" i="1" s="1"/>
  <c r="AX3823" i="1"/>
  <c r="AY3823" i="1" s="1"/>
  <c r="AX3824" i="1"/>
  <c r="AY3824" i="1" s="1"/>
  <c r="AX3825" i="1"/>
  <c r="AY3825" i="1" s="1"/>
  <c r="AX3912" i="1"/>
  <c r="AY3912" i="1" s="1"/>
  <c r="AX3913" i="1"/>
  <c r="AY3913" i="1" s="1"/>
  <c r="AX3914" i="1"/>
  <c r="AY3914" i="1" s="1"/>
  <c r="AX1422" i="1"/>
  <c r="AY1422" i="1" s="1"/>
  <c r="AX1423" i="1"/>
  <c r="AY1423" i="1" s="1"/>
  <c r="AX1424" i="1"/>
  <c r="AY1424" i="1" s="1"/>
  <c r="AX1425" i="1"/>
  <c r="AY1425" i="1" s="1"/>
  <c r="AX1426" i="1"/>
  <c r="AY1426" i="1" s="1"/>
  <c r="AX3826" i="1"/>
  <c r="AY3826" i="1" s="1"/>
  <c r="AX3831" i="1"/>
  <c r="AY3831" i="1" s="1"/>
  <c r="AX3832" i="1"/>
  <c r="AY3832" i="1" s="1"/>
  <c r="AX3833" i="1"/>
  <c r="AY3833" i="1" s="1"/>
  <c r="AX3158" i="1"/>
  <c r="AY3158" i="1" s="1"/>
  <c r="AX2087" i="1"/>
  <c r="AY2087" i="1" s="1"/>
  <c r="AX2088" i="1"/>
  <c r="AY2088" i="1" s="1"/>
  <c r="AX2089" i="1"/>
  <c r="AY2089" i="1" s="1"/>
  <c r="AX2090" i="1"/>
  <c r="AY2090" i="1" s="1"/>
  <c r="AX4037" i="1"/>
  <c r="AY4037" i="1" s="1"/>
  <c r="AX4038" i="1"/>
  <c r="AY4038" i="1" s="1"/>
  <c r="AX4035" i="1"/>
  <c r="AY4035" i="1" s="1"/>
  <c r="AX4036" i="1"/>
  <c r="AY4036" i="1" s="1"/>
  <c r="AX2169" i="1"/>
  <c r="AY2169" i="1" s="1"/>
  <c r="AX2099" i="1"/>
  <c r="AY2099" i="1" s="1"/>
  <c r="AX2100" i="1"/>
  <c r="AY2100" i="1" s="1"/>
  <c r="AX2101" i="1"/>
  <c r="AY2101" i="1" s="1"/>
  <c r="AX1719" i="1"/>
  <c r="AY1719" i="1" s="1"/>
  <c r="AX1720" i="1"/>
  <c r="AY1720" i="1" s="1"/>
  <c r="AX1721" i="1"/>
  <c r="AY1721" i="1" s="1"/>
  <c r="AX1722" i="1"/>
  <c r="AY1722" i="1" s="1"/>
  <c r="AX1723" i="1"/>
  <c r="AY1723" i="1" s="1"/>
  <c r="AX1724" i="1"/>
  <c r="AY1724" i="1" s="1"/>
  <c r="AX1725" i="1"/>
  <c r="AY1725" i="1" s="1"/>
  <c r="AX1726" i="1"/>
  <c r="AY1726" i="1" s="1"/>
  <c r="AX188" i="1"/>
  <c r="AY188" i="1" s="1"/>
  <c r="AX1787" i="1"/>
  <c r="AY1787" i="1" s="1"/>
  <c r="AX1788" i="1"/>
  <c r="AY1788" i="1" s="1"/>
  <c r="AX1789" i="1"/>
  <c r="AY1789" i="1" s="1"/>
  <c r="AX1790" i="1"/>
  <c r="AY1790" i="1" s="1"/>
  <c r="AX1791" i="1"/>
  <c r="AY1791" i="1" s="1"/>
  <c r="AX1792" i="1"/>
  <c r="AY1792" i="1" s="1"/>
  <c r="AX1793" i="1"/>
  <c r="AY1793" i="1" s="1"/>
  <c r="AX1941" i="1"/>
  <c r="AY1941" i="1" s="1"/>
  <c r="AX1942" i="1"/>
  <c r="AY1942" i="1" s="1"/>
  <c r="AX1943" i="1"/>
  <c r="AY1943" i="1" s="1"/>
  <c r="AX1944" i="1"/>
  <c r="AY1944" i="1" s="1"/>
  <c r="AX1945" i="1"/>
  <c r="AY1945" i="1" s="1"/>
  <c r="AX1946" i="1"/>
  <c r="AY1946" i="1" s="1"/>
  <c r="AX1947" i="1"/>
  <c r="AY1947" i="1" s="1"/>
  <c r="AX1773" i="1"/>
  <c r="AY1773" i="1" s="1"/>
  <c r="AX1774" i="1"/>
  <c r="AY1774" i="1" s="1"/>
  <c r="AX1775" i="1"/>
  <c r="AY1775" i="1" s="1"/>
  <c r="AX1776" i="1"/>
  <c r="AY1776" i="1" s="1"/>
  <c r="AX1777" i="1"/>
  <c r="AY1777" i="1" s="1"/>
  <c r="AX1778" i="1"/>
  <c r="AY1778" i="1" s="1"/>
  <c r="AX1779" i="1"/>
  <c r="AY1779" i="1" s="1"/>
  <c r="AX1871" i="1"/>
  <c r="AY1871" i="1" s="1"/>
  <c r="AX1872" i="1"/>
  <c r="AY1872" i="1" s="1"/>
  <c r="AX1873" i="1"/>
  <c r="AY1873" i="1" s="1"/>
  <c r="AX1874" i="1"/>
  <c r="AY1874" i="1" s="1"/>
  <c r="AX1875" i="1"/>
  <c r="AY1875" i="1" s="1"/>
  <c r="AX1876" i="1"/>
  <c r="AY1876" i="1" s="1"/>
  <c r="AX1877" i="1"/>
  <c r="AY1877" i="1" s="1"/>
  <c r="AX1885" i="1"/>
  <c r="AY1885" i="1" s="1"/>
  <c r="AX1886" i="1"/>
  <c r="AY1886" i="1" s="1"/>
  <c r="AX1887" i="1"/>
  <c r="AY1887" i="1" s="1"/>
  <c r="AX1888" i="1"/>
  <c r="AY1888" i="1" s="1"/>
  <c r="AX1889" i="1"/>
  <c r="AY1889" i="1" s="1"/>
  <c r="AX1890" i="1"/>
  <c r="AY1890" i="1" s="1"/>
  <c r="AX1891" i="1"/>
  <c r="AY1891" i="1" s="1"/>
  <c r="AX1983" i="1"/>
  <c r="AY1983" i="1" s="1"/>
  <c r="AX1984" i="1"/>
  <c r="AY1984" i="1" s="1"/>
  <c r="AX1985" i="1"/>
  <c r="AY1985" i="1" s="1"/>
  <c r="AX1986" i="1"/>
  <c r="AY1986" i="1" s="1"/>
  <c r="AX1987" i="1"/>
  <c r="AY1987" i="1" s="1"/>
  <c r="AX1988" i="1"/>
  <c r="AY1988" i="1" s="1"/>
  <c r="AX1989" i="1"/>
  <c r="AY1989" i="1" s="1"/>
  <c r="AX1934" i="1"/>
  <c r="AY1934" i="1" s="1"/>
  <c r="AX1935" i="1"/>
  <c r="AY1935" i="1" s="1"/>
  <c r="AX1936" i="1"/>
  <c r="AY1936" i="1" s="1"/>
  <c r="AX1937" i="1"/>
  <c r="AY1937" i="1" s="1"/>
  <c r="AX1938" i="1"/>
  <c r="AY1938" i="1" s="1"/>
  <c r="AX1939" i="1"/>
  <c r="AY1939" i="1" s="1"/>
  <c r="AX1940" i="1"/>
  <c r="AY1940" i="1" s="1"/>
  <c r="AX1836" i="1"/>
  <c r="AY1836" i="1" s="1"/>
  <c r="AX1837" i="1"/>
  <c r="AY1837" i="1" s="1"/>
  <c r="AX1838" i="1"/>
  <c r="AY1838" i="1" s="1"/>
  <c r="AX1839" i="1"/>
  <c r="AY1839" i="1" s="1"/>
  <c r="AX1840" i="1"/>
  <c r="AY1840" i="1" s="1"/>
  <c r="AX1841" i="1"/>
  <c r="AY1841" i="1" s="1"/>
  <c r="AX1842" i="1"/>
  <c r="AY1842" i="1" s="1"/>
  <c r="AX2018" i="1"/>
  <c r="AY2018" i="1" s="1"/>
  <c r="AX2019" i="1"/>
  <c r="AY2019" i="1" s="1"/>
  <c r="AX2020" i="1"/>
  <c r="AY2020" i="1" s="1"/>
  <c r="AX2021" i="1"/>
  <c r="AY2021" i="1" s="1"/>
  <c r="AX2022" i="1"/>
  <c r="AY2022" i="1" s="1"/>
  <c r="AX2023" i="1"/>
  <c r="AY2023" i="1" s="1"/>
  <c r="AX2024" i="1"/>
  <c r="AY2024" i="1" s="1"/>
  <c r="AX1794" i="1"/>
  <c r="AY1794" i="1" s="1"/>
  <c r="AX1795" i="1"/>
  <c r="AY1795" i="1" s="1"/>
  <c r="AX1796" i="1"/>
  <c r="AY1796" i="1" s="1"/>
  <c r="AX1797" i="1"/>
  <c r="AY1797" i="1" s="1"/>
  <c r="AX1798" i="1"/>
  <c r="AY1798" i="1" s="1"/>
  <c r="AX1799" i="1"/>
  <c r="AY1799" i="1" s="1"/>
  <c r="AX1800" i="1"/>
  <c r="AY1800" i="1" s="1"/>
  <c r="AX1829" i="1"/>
  <c r="AY1829" i="1" s="1"/>
  <c r="AX1830" i="1"/>
  <c r="AY1830" i="1" s="1"/>
  <c r="AX1831" i="1"/>
  <c r="AY1831" i="1" s="1"/>
  <c r="AX1832" i="1"/>
  <c r="AY1832" i="1" s="1"/>
  <c r="AX1833" i="1"/>
  <c r="AY1833" i="1" s="1"/>
  <c r="AX1834" i="1"/>
  <c r="AY1834" i="1" s="1"/>
  <c r="AX1835" i="1"/>
  <c r="AY1835" i="1" s="1"/>
  <c r="AX1955" i="1"/>
  <c r="AY1955" i="1" s="1"/>
  <c r="AX1956" i="1"/>
  <c r="AY1956" i="1" s="1"/>
  <c r="AX1957" i="1"/>
  <c r="AY1957" i="1" s="1"/>
  <c r="AX1958" i="1"/>
  <c r="AY1958" i="1" s="1"/>
  <c r="AX1959" i="1"/>
  <c r="AY1959" i="1" s="1"/>
  <c r="AX1960" i="1"/>
  <c r="AY1960" i="1" s="1"/>
  <c r="AX1961" i="1"/>
  <c r="AY1961" i="1" s="1"/>
  <c r="AX1864" i="1"/>
  <c r="AY1864" i="1" s="1"/>
  <c r="AX1865" i="1"/>
  <c r="AY1865" i="1" s="1"/>
  <c r="AX1866" i="1"/>
  <c r="AY1866" i="1" s="1"/>
  <c r="AX1867" i="1"/>
  <c r="AY1867" i="1" s="1"/>
  <c r="AX1868" i="1"/>
  <c r="AY1868" i="1" s="1"/>
  <c r="AX1869" i="1"/>
  <c r="AY1869" i="1" s="1"/>
  <c r="AX1870" i="1"/>
  <c r="AY1870" i="1" s="1"/>
  <c r="AX1906" i="1"/>
  <c r="AY1906" i="1" s="1"/>
  <c r="AX1907" i="1"/>
  <c r="AY1907" i="1" s="1"/>
  <c r="AX1908" i="1"/>
  <c r="AY1908" i="1" s="1"/>
  <c r="AX1909" i="1"/>
  <c r="AY1909" i="1" s="1"/>
  <c r="AX1910" i="1"/>
  <c r="AY1910" i="1" s="1"/>
  <c r="AX1911" i="1"/>
  <c r="AY1911" i="1" s="1"/>
  <c r="AX1912" i="1"/>
  <c r="AY1912" i="1" s="1"/>
  <c r="AX1913" i="1"/>
  <c r="AY1913" i="1" s="1"/>
  <c r="AX1914" i="1"/>
  <c r="AY1914" i="1" s="1"/>
  <c r="AX1915" i="1"/>
  <c r="AY1915" i="1" s="1"/>
  <c r="AX1916" i="1"/>
  <c r="AY1916" i="1" s="1"/>
  <c r="AX1917" i="1"/>
  <c r="AY1917" i="1" s="1"/>
  <c r="AX1918" i="1"/>
  <c r="AY1918" i="1" s="1"/>
  <c r="AX1919" i="1"/>
  <c r="AY1919" i="1" s="1"/>
  <c r="AX1843" i="1"/>
  <c r="AY1843" i="1" s="1"/>
  <c r="AX1844" i="1"/>
  <c r="AY1844" i="1" s="1"/>
  <c r="AX1845" i="1"/>
  <c r="AY1845" i="1" s="1"/>
  <c r="AX1846" i="1"/>
  <c r="AY1846" i="1" s="1"/>
  <c r="AX1847" i="1"/>
  <c r="AY1847" i="1" s="1"/>
  <c r="AX1848" i="1"/>
  <c r="AY1848" i="1" s="1"/>
  <c r="AX1849" i="1"/>
  <c r="AY1849" i="1" s="1"/>
  <c r="AX1808" i="1"/>
  <c r="AY1808" i="1" s="1"/>
  <c r="AX1809" i="1"/>
  <c r="AY1809" i="1" s="1"/>
  <c r="AX1810" i="1"/>
  <c r="AY1810" i="1" s="1"/>
  <c r="AX1811" i="1"/>
  <c r="AY1811" i="1" s="1"/>
  <c r="AX1812" i="1"/>
  <c r="AY1812" i="1" s="1"/>
  <c r="AX1813" i="1"/>
  <c r="AY1813" i="1" s="1"/>
  <c r="AX1814" i="1"/>
  <c r="AY1814" i="1" s="1"/>
  <c r="AX1752" i="1"/>
  <c r="AY1752" i="1" s="1"/>
  <c r="AX1753" i="1"/>
  <c r="AY1753" i="1" s="1"/>
  <c r="AX1754" i="1"/>
  <c r="AY1754" i="1" s="1"/>
  <c r="AX1755" i="1"/>
  <c r="AY1755" i="1" s="1"/>
  <c r="AX1756" i="1"/>
  <c r="AY1756" i="1" s="1"/>
  <c r="AX1757" i="1"/>
  <c r="AY1757" i="1" s="1"/>
  <c r="AX1758" i="1"/>
  <c r="AY1758" i="1" s="1"/>
  <c r="AX1759" i="1"/>
  <c r="AY1759" i="1" s="1"/>
  <c r="AX1760" i="1"/>
  <c r="AY1760" i="1" s="1"/>
  <c r="AX1761" i="1"/>
  <c r="AY1761" i="1" s="1"/>
  <c r="AX1762" i="1"/>
  <c r="AY1762" i="1" s="1"/>
  <c r="AX1763" i="1"/>
  <c r="AY1763" i="1" s="1"/>
  <c r="AX1764" i="1"/>
  <c r="AY1764" i="1" s="1"/>
  <c r="AX1765" i="1"/>
  <c r="AY1765" i="1" s="1"/>
  <c r="AX1780" i="1"/>
  <c r="AY1780" i="1" s="1"/>
  <c r="AX1781" i="1"/>
  <c r="AY1781" i="1" s="1"/>
  <c r="AX1782" i="1"/>
  <c r="AY1782" i="1" s="1"/>
  <c r="AX1783" i="1"/>
  <c r="AY1783" i="1" s="1"/>
  <c r="AX1784" i="1"/>
  <c r="AY1784" i="1" s="1"/>
  <c r="AX1785" i="1"/>
  <c r="AY1785" i="1" s="1"/>
  <c r="AX1786" i="1"/>
  <c r="AY1786" i="1" s="1"/>
  <c r="AX1878" i="1"/>
  <c r="AY1878" i="1" s="1"/>
  <c r="AX1879" i="1"/>
  <c r="AY1879" i="1" s="1"/>
  <c r="AX1880" i="1"/>
  <c r="AY1880" i="1" s="1"/>
  <c r="AX1881" i="1"/>
  <c r="AY1881" i="1" s="1"/>
  <c r="AX1882" i="1"/>
  <c r="AY1882" i="1" s="1"/>
  <c r="AX1883" i="1"/>
  <c r="AY1883" i="1" s="1"/>
  <c r="AX1884" i="1"/>
  <c r="AY1884" i="1" s="1"/>
  <c r="AX1766" i="1"/>
  <c r="AY1766" i="1" s="1"/>
  <c r="AX1767" i="1"/>
  <c r="AY1767" i="1" s="1"/>
  <c r="AX1768" i="1"/>
  <c r="AY1768" i="1" s="1"/>
  <c r="AX1769" i="1"/>
  <c r="AY1769" i="1" s="1"/>
  <c r="AX1770" i="1"/>
  <c r="AY1770" i="1" s="1"/>
  <c r="AX1771" i="1"/>
  <c r="AY1771" i="1" s="1"/>
  <c r="AX1772" i="1"/>
  <c r="AY1772" i="1" s="1"/>
  <c r="AX2004" i="1"/>
  <c r="AY2004" i="1" s="1"/>
  <c r="AX2005" i="1"/>
  <c r="AY2005" i="1" s="1"/>
  <c r="AX2006" i="1"/>
  <c r="AY2006" i="1" s="1"/>
  <c r="AX2007" i="1"/>
  <c r="AY2007" i="1" s="1"/>
  <c r="AX2008" i="1"/>
  <c r="AY2008" i="1" s="1"/>
  <c r="AX2009" i="1"/>
  <c r="AY2009" i="1" s="1"/>
  <c r="AX2010" i="1"/>
  <c r="AY2010" i="1" s="1"/>
  <c r="AX1990" i="1"/>
  <c r="AY1990" i="1" s="1"/>
  <c r="AX1991" i="1"/>
  <c r="AY1991" i="1" s="1"/>
  <c r="AX1992" i="1"/>
  <c r="AY1992" i="1" s="1"/>
  <c r="AX1993" i="1"/>
  <c r="AY1993" i="1" s="1"/>
  <c r="AX1994" i="1"/>
  <c r="AY1994" i="1" s="1"/>
  <c r="AX1995" i="1"/>
  <c r="AY1995" i="1" s="1"/>
  <c r="AX1996" i="1"/>
  <c r="AY1996" i="1" s="1"/>
  <c r="AX2025" i="1"/>
  <c r="AY2025" i="1" s="1"/>
  <c r="AX2026" i="1"/>
  <c r="AY2026" i="1" s="1"/>
  <c r="AX2027" i="1"/>
  <c r="AY2027" i="1" s="1"/>
  <c r="AX2028" i="1"/>
  <c r="AY2028" i="1" s="1"/>
  <c r="AX2029" i="1"/>
  <c r="AY2029" i="1" s="1"/>
  <c r="AX2030" i="1"/>
  <c r="AY2030" i="1" s="1"/>
  <c r="AX2031" i="1"/>
  <c r="AY2031" i="1" s="1"/>
  <c r="AX1745" i="1"/>
  <c r="AY1745" i="1" s="1"/>
  <c r="AX1746" i="1"/>
  <c r="AY1746" i="1" s="1"/>
  <c r="AX1747" i="1"/>
  <c r="AY1747" i="1" s="1"/>
  <c r="AX1748" i="1"/>
  <c r="AY1748" i="1" s="1"/>
  <c r="AX1749" i="1"/>
  <c r="AY1749" i="1" s="1"/>
  <c r="AX1750" i="1"/>
  <c r="AY1750" i="1" s="1"/>
  <c r="AX1751" i="1"/>
  <c r="AY1751" i="1" s="1"/>
  <c r="AX1822" i="1"/>
  <c r="AY1822" i="1" s="1"/>
  <c r="AX1823" i="1"/>
  <c r="AY1823" i="1" s="1"/>
  <c r="AX1824" i="1"/>
  <c r="AY1824" i="1" s="1"/>
  <c r="AX1825" i="1"/>
  <c r="AY1825" i="1" s="1"/>
  <c r="AX1826" i="1"/>
  <c r="AY1826" i="1" s="1"/>
  <c r="AX1827" i="1"/>
  <c r="AY1827" i="1" s="1"/>
  <c r="AX1828" i="1"/>
  <c r="AY1828" i="1" s="1"/>
  <c r="AX1927" i="1"/>
  <c r="AY1927" i="1" s="1"/>
  <c r="AX1928" i="1"/>
  <c r="AY1928" i="1" s="1"/>
  <c r="AX1929" i="1"/>
  <c r="AY1929" i="1" s="1"/>
  <c r="AX1930" i="1"/>
  <c r="AY1930" i="1" s="1"/>
  <c r="AX1931" i="1"/>
  <c r="AY1931" i="1" s="1"/>
  <c r="AX1932" i="1"/>
  <c r="AY1932" i="1" s="1"/>
  <c r="AX1933" i="1"/>
  <c r="AY1933" i="1" s="1"/>
  <c r="AX1962" i="1"/>
  <c r="AY1962" i="1" s="1"/>
  <c r="AX1963" i="1"/>
  <c r="AY1963" i="1" s="1"/>
  <c r="AX1964" i="1"/>
  <c r="AY1964" i="1" s="1"/>
  <c r="AX1965" i="1"/>
  <c r="AY1965" i="1" s="1"/>
  <c r="AX1966" i="1"/>
  <c r="AY1966" i="1" s="1"/>
  <c r="AX1967" i="1"/>
  <c r="AY1967" i="1" s="1"/>
  <c r="AX1968" i="1"/>
  <c r="AY1968" i="1" s="1"/>
  <c r="AX1801" i="1"/>
  <c r="AY1801" i="1" s="1"/>
  <c r="AX1802" i="1"/>
  <c r="AY1802" i="1" s="1"/>
  <c r="AX1803" i="1"/>
  <c r="AY1803" i="1" s="1"/>
  <c r="AX1804" i="1"/>
  <c r="AY1804" i="1" s="1"/>
  <c r="AX1805" i="1"/>
  <c r="AY1805" i="1" s="1"/>
  <c r="AX1806" i="1"/>
  <c r="AY1806" i="1" s="1"/>
  <c r="AX1807" i="1"/>
  <c r="AY1807" i="1" s="1"/>
  <c r="AX1815" i="1"/>
  <c r="AY1815" i="1" s="1"/>
  <c r="AX1816" i="1"/>
  <c r="AY1816" i="1" s="1"/>
  <c r="AX1817" i="1"/>
  <c r="AY1817" i="1" s="1"/>
  <c r="AX1818" i="1"/>
  <c r="AY1818" i="1" s="1"/>
  <c r="AX1819" i="1"/>
  <c r="AY1819" i="1" s="1"/>
  <c r="AX1820" i="1"/>
  <c r="AY1820" i="1" s="1"/>
  <c r="AX1821" i="1"/>
  <c r="AY1821" i="1" s="1"/>
  <c r="AX1997" i="1"/>
  <c r="AY1997" i="1" s="1"/>
  <c r="AX1998" i="1"/>
  <c r="AY1998" i="1" s="1"/>
  <c r="AX1999" i="1"/>
  <c r="AY1999" i="1" s="1"/>
  <c r="AX2000" i="1"/>
  <c r="AY2000" i="1" s="1"/>
  <c r="AX2001" i="1"/>
  <c r="AY2001" i="1" s="1"/>
  <c r="AX2002" i="1"/>
  <c r="AY2002" i="1" s="1"/>
  <c r="AX2003" i="1"/>
  <c r="AY2003" i="1" s="1"/>
  <c r="AX2011" i="1"/>
  <c r="AY2011" i="1" s="1"/>
  <c r="AX2012" i="1"/>
  <c r="AY2012" i="1" s="1"/>
  <c r="AX2013" i="1"/>
  <c r="AY2013" i="1" s="1"/>
  <c r="AX2014" i="1"/>
  <c r="AY2014" i="1" s="1"/>
  <c r="AX2015" i="1"/>
  <c r="AY2015" i="1" s="1"/>
  <c r="AX2016" i="1"/>
  <c r="AY2016" i="1" s="1"/>
  <c r="AX2017" i="1"/>
  <c r="AY2017" i="1" s="1"/>
  <c r="AX1892" i="1"/>
  <c r="AY1892" i="1" s="1"/>
  <c r="AX1893" i="1"/>
  <c r="AY1893" i="1" s="1"/>
  <c r="AX1894" i="1"/>
  <c r="AY1894" i="1" s="1"/>
  <c r="AX1895" i="1"/>
  <c r="AY1895" i="1" s="1"/>
  <c r="AX1896" i="1"/>
  <c r="AY1896" i="1" s="1"/>
  <c r="AX1897" i="1"/>
  <c r="AY1897" i="1" s="1"/>
  <c r="AX1898" i="1"/>
  <c r="AY1898" i="1" s="1"/>
  <c r="AX1920" i="1"/>
  <c r="AY1920" i="1" s="1"/>
  <c r="AX1921" i="1"/>
  <c r="AY1921" i="1" s="1"/>
  <c r="AX1922" i="1"/>
  <c r="AY1922" i="1" s="1"/>
  <c r="AX1923" i="1"/>
  <c r="AY1923" i="1" s="1"/>
  <c r="AX1924" i="1"/>
  <c r="AY1924" i="1" s="1"/>
  <c r="AX1925" i="1"/>
  <c r="AY1925" i="1" s="1"/>
  <c r="AX1926" i="1"/>
  <c r="AY1926" i="1" s="1"/>
  <c r="AX1976" i="1"/>
  <c r="AY1976" i="1" s="1"/>
  <c r="AX1977" i="1"/>
  <c r="AY1977" i="1" s="1"/>
  <c r="AX1978" i="1"/>
  <c r="AY1978" i="1" s="1"/>
  <c r="AX1979" i="1"/>
  <c r="AY1979" i="1" s="1"/>
  <c r="AX1980" i="1"/>
  <c r="AY1980" i="1" s="1"/>
  <c r="AX1981" i="1"/>
  <c r="AY1981" i="1" s="1"/>
  <c r="AX1982" i="1"/>
  <c r="AY1982" i="1" s="1"/>
  <c r="AX1969" i="1"/>
  <c r="AY1969" i="1" s="1"/>
  <c r="AX1970" i="1"/>
  <c r="AY1970" i="1" s="1"/>
  <c r="AX1971" i="1"/>
  <c r="AY1971" i="1" s="1"/>
  <c r="AX1972" i="1"/>
  <c r="AY1972" i="1" s="1"/>
  <c r="AX1973" i="1"/>
  <c r="AY1973" i="1" s="1"/>
  <c r="AX1974" i="1"/>
  <c r="AY1974" i="1" s="1"/>
  <c r="AX1975" i="1"/>
  <c r="AY1975" i="1" s="1"/>
  <c r="AX1857" i="1"/>
  <c r="AY1857" i="1" s="1"/>
  <c r="AX1858" i="1"/>
  <c r="AY1858" i="1" s="1"/>
  <c r="AX1859" i="1"/>
  <c r="AY1859" i="1" s="1"/>
  <c r="AX1860" i="1"/>
  <c r="AY1860" i="1" s="1"/>
  <c r="AX1861" i="1"/>
  <c r="AY1861" i="1" s="1"/>
  <c r="AX1862" i="1"/>
  <c r="AY1862" i="1" s="1"/>
  <c r="AX1863" i="1"/>
  <c r="AY1863" i="1" s="1"/>
  <c r="AX1850" i="1"/>
  <c r="AY1850" i="1" s="1"/>
  <c r="AX1851" i="1"/>
  <c r="AY1851" i="1" s="1"/>
  <c r="AX1852" i="1"/>
  <c r="AY1852" i="1" s="1"/>
  <c r="AX1853" i="1"/>
  <c r="AY1853" i="1" s="1"/>
  <c r="AX1854" i="1"/>
  <c r="AY1854" i="1" s="1"/>
  <c r="AX1855" i="1"/>
  <c r="AY1855" i="1" s="1"/>
  <c r="AX1856" i="1"/>
  <c r="AY1856" i="1" s="1"/>
  <c r="AX1948" i="1"/>
  <c r="AY1948" i="1" s="1"/>
  <c r="AX1949" i="1"/>
  <c r="AY1949" i="1" s="1"/>
  <c r="AX1950" i="1"/>
  <c r="AY1950" i="1" s="1"/>
  <c r="AX1951" i="1"/>
  <c r="AY1951" i="1" s="1"/>
  <c r="AX1952" i="1"/>
  <c r="AY1952" i="1" s="1"/>
  <c r="AX1953" i="1"/>
  <c r="AY1953" i="1" s="1"/>
  <c r="AX1954" i="1"/>
  <c r="AY1954" i="1" s="1"/>
  <c r="AX1899" i="1"/>
  <c r="AY1899" i="1" s="1"/>
  <c r="AX1900" i="1"/>
  <c r="AY1900" i="1" s="1"/>
  <c r="AX1901" i="1"/>
  <c r="AY1901" i="1" s="1"/>
  <c r="AX1902" i="1"/>
  <c r="AY1902" i="1" s="1"/>
  <c r="AX1903" i="1"/>
  <c r="AY1903" i="1" s="1"/>
  <c r="AX1904" i="1"/>
  <c r="AY1904" i="1" s="1"/>
  <c r="AX1905" i="1"/>
  <c r="AY1905" i="1" s="1"/>
  <c r="AX1550" i="1"/>
  <c r="AY1550" i="1" s="1"/>
  <c r="AX1551" i="1"/>
  <c r="AY1551" i="1" s="1"/>
  <c r="AX3915" i="1"/>
  <c r="AY3915" i="1" s="1"/>
  <c r="AX3916" i="1"/>
  <c r="AY3916" i="1" s="1"/>
  <c r="AX3917" i="1"/>
  <c r="AY3917" i="1" s="1"/>
  <c r="AX3918" i="1"/>
  <c r="AY3918" i="1" s="1"/>
  <c r="AX3919" i="1"/>
  <c r="AY3919" i="1" s="1"/>
  <c r="AX3920" i="1"/>
  <c r="AY3920" i="1" s="1"/>
  <c r="AX3738" i="1"/>
  <c r="AY3738" i="1" s="1"/>
  <c r="AX3737" i="1"/>
  <c r="AY3737" i="1" s="1"/>
  <c r="AX3735" i="1"/>
  <c r="AY3735" i="1" s="1"/>
  <c r="AX3736" i="1"/>
  <c r="AY3736" i="1" s="1"/>
  <c r="AX2740" i="1"/>
  <c r="AY2740" i="1" s="1"/>
  <c r="AX2741" i="1"/>
  <c r="AY2741" i="1" s="1"/>
  <c r="AX2742" i="1"/>
  <c r="AY2742" i="1" s="1"/>
  <c r="AX2746" i="1"/>
  <c r="AY2746" i="1" s="1"/>
  <c r="AX2747" i="1"/>
  <c r="AY2747" i="1" s="1"/>
  <c r="AX2748" i="1"/>
  <c r="AY2748" i="1" s="1"/>
  <c r="AX2734" i="1"/>
  <c r="AY2734" i="1" s="1"/>
  <c r="AX2735" i="1"/>
  <c r="AY2735" i="1" s="1"/>
  <c r="AX2736" i="1"/>
  <c r="AY2736" i="1" s="1"/>
  <c r="AX2743" i="1"/>
  <c r="AY2743" i="1" s="1"/>
  <c r="AX2744" i="1"/>
  <c r="AY2744" i="1" s="1"/>
  <c r="AX2745" i="1"/>
  <c r="AY2745" i="1" s="1"/>
  <c r="AX2737" i="1"/>
  <c r="AY2737" i="1" s="1"/>
  <c r="AX2738" i="1"/>
  <c r="AY2738" i="1" s="1"/>
  <c r="AX2739" i="1"/>
  <c r="AY2739" i="1" s="1"/>
  <c r="AX3602" i="1"/>
  <c r="AY3602" i="1" s="1"/>
  <c r="AX3603" i="1"/>
  <c r="AY3603" i="1" s="1"/>
  <c r="AX3604" i="1"/>
  <c r="AY3604" i="1" s="1"/>
  <c r="AX3879" i="1"/>
  <c r="AY3879" i="1" s="1"/>
  <c r="AX3880" i="1"/>
  <c r="AY3880" i="1" s="1"/>
  <c r="AX3881" i="1"/>
  <c r="AY3881" i="1" s="1"/>
  <c r="AX131" i="1"/>
  <c r="AY131" i="1" s="1"/>
  <c r="AX3120" i="1"/>
  <c r="AY3120" i="1" s="1"/>
  <c r="AX3121" i="1"/>
  <c r="AY3121" i="1" s="1"/>
  <c r="AX3122" i="1"/>
  <c r="AY3122" i="1" s="1"/>
  <c r="AX3123" i="1"/>
  <c r="AY3123" i="1" s="1"/>
  <c r="AX3389" i="1"/>
  <c r="AY3389" i="1" s="1"/>
  <c r="AX3390" i="1"/>
  <c r="AY3390" i="1" s="1"/>
  <c r="AX3391" i="1"/>
  <c r="AY3391" i="1" s="1"/>
  <c r="AX3392" i="1"/>
  <c r="AY3392" i="1" s="1"/>
  <c r="AX3393" i="1"/>
  <c r="AY3393" i="1" s="1"/>
  <c r="AX3394" i="1"/>
  <c r="AY3394" i="1" s="1"/>
  <c r="AX2093" i="1"/>
  <c r="AY2093" i="1" s="1"/>
  <c r="AX2094" i="1"/>
  <c r="AY2094" i="1" s="1"/>
  <c r="AX2960" i="1"/>
  <c r="AY2960" i="1" s="1"/>
  <c r="AX2961" i="1"/>
  <c r="AY2961" i="1" s="1"/>
  <c r="AX3994" i="1"/>
  <c r="AY3994" i="1" s="1"/>
  <c r="AX3995" i="1"/>
  <c r="AY3995" i="1" s="1"/>
  <c r="AX3996" i="1"/>
  <c r="AY3996" i="1" s="1"/>
  <c r="AX3997" i="1"/>
  <c r="AY3997" i="1" s="1"/>
  <c r="AX3781" i="1"/>
  <c r="AY3781" i="1" s="1"/>
  <c r="AX3782" i="1"/>
  <c r="AY3782" i="1" s="1"/>
  <c r="AX3783" i="1"/>
  <c r="AY3783" i="1" s="1"/>
  <c r="AX3784" i="1"/>
  <c r="AY3784" i="1" s="1"/>
  <c r="AX3785" i="1"/>
  <c r="AY3785" i="1" s="1"/>
  <c r="AX988" i="1"/>
  <c r="AY988" i="1" s="1"/>
  <c r="AX989" i="1"/>
  <c r="AY989" i="1" s="1"/>
  <c r="AX990" i="1"/>
  <c r="AY990" i="1" s="1"/>
  <c r="AX3569" i="1"/>
  <c r="AY3569" i="1" s="1"/>
  <c r="AX3570" i="1"/>
  <c r="AY3570" i="1" s="1"/>
  <c r="AX3571" i="1"/>
  <c r="AY3571" i="1" s="1"/>
  <c r="AX3011" i="1"/>
  <c r="AY3011" i="1" s="1"/>
  <c r="AX3012" i="1"/>
  <c r="AY3012" i="1" s="1"/>
  <c r="AX2954" i="1"/>
  <c r="AY2954" i="1" s="1"/>
  <c r="AX2955" i="1"/>
  <c r="AY2955" i="1" s="1"/>
  <c r="AX2956" i="1"/>
  <c r="AY2956" i="1" s="1"/>
  <c r="AX2957" i="1"/>
  <c r="AY2957" i="1" s="1"/>
  <c r="AX2946" i="1"/>
  <c r="AY2946" i="1" s="1"/>
  <c r="AX2947" i="1"/>
  <c r="AY2947" i="1" s="1"/>
  <c r="AX2948" i="1"/>
  <c r="AY2948" i="1" s="1"/>
  <c r="AX2949" i="1"/>
  <c r="AY2949" i="1" s="1"/>
  <c r="AX2952" i="1"/>
  <c r="AY2952" i="1" s="1"/>
  <c r="AX2953" i="1"/>
  <c r="AY2953" i="1" s="1"/>
  <c r="AX2950" i="1"/>
  <c r="AY2950" i="1" s="1"/>
  <c r="AX2951" i="1"/>
  <c r="AY2951" i="1" s="1"/>
  <c r="AX2944" i="1"/>
  <c r="AY2944" i="1" s="1"/>
  <c r="AX2945" i="1"/>
  <c r="AY2945" i="1" s="1"/>
  <c r="AX4039" i="1"/>
  <c r="AY4039" i="1" s="1"/>
  <c r="AX4040" i="1"/>
  <c r="AY4040" i="1" s="1"/>
  <c r="AX4041" i="1"/>
  <c r="AY4041" i="1" s="1"/>
  <c r="AX4042" i="1"/>
  <c r="AY4042" i="1" s="1"/>
  <c r="AX4043" i="1"/>
  <c r="AY4043" i="1" s="1"/>
  <c r="AX3249" i="1"/>
  <c r="AY3249" i="1" s="1"/>
  <c r="AX3250" i="1"/>
  <c r="AY3250" i="1" s="1"/>
  <c r="AX3251" i="1"/>
  <c r="AY3251" i="1" s="1"/>
  <c r="AX3334" i="1"/>
  <c r="AY3334" i="1" s="1"/>
  <c r="AX3335" i="1"/>
  <c r="AY3335" i="1" s="1"/>
  <c r="AX3336" i="1"/>
  <c r="AY3336" i="1" s="1"/>
  <c r="AX3337" i="1"/>
  <c r="AY3337" i="1" s="1"/>
  <c r="AX3338" i="1"/>
  <c r="AY3338" i="1" s="1"/>
  <c r="AX3339" i="1"/>
  <c r="AY3339" i="1" s="1"/>
  <c r="AX3340" i="1"/>
  <c r="AY3340" i="1" s="1"/>
  <c r="AX3341" i="1"/>
  <c r="AY3341" i="1" s="1"/>
  <c r="AX3342" i="1"/>
  <c r="AY3342" i="1" s="1"/>
  <c r="AX3343" i="1"/>
  <c r="AY3343" i="1" s="1"/>
  <c r="AX3329" i="1"/>
  <c r="AY3329" i="1" s="1"/>
  <c r="AX3330" i="1"/>
  <c r="AY3330" i="1" s="1"/>
  <c r="AX3331" i="1"/>
  <c r="AY3331" i="1" s="1"/>
  <c r="AX3332" i="1"/>
  <c r="AY3332" i="1" s="1"/>
  <c r="AX3333" i="1"/>
  <c r="AY3333" i="1" s="1"/>
  <c r="AX3344" i="1"/>
  <c r="AY3344" i="1" s="1"/>
  <c r="AX3345" i="1"/>
  <c r="AY3345" i="1" s="1"/>
  <c r="AX3346" i="1"/>
  <c r="AY3346" i="1" s="1"/>
  <c r="AX3347" i="1"/>
  <c r="AY3347" i="1" s="1"/>
  <c r="AX3348" i="1"/>
  <c r="AY3348" i="1" s="1"/>
  <c r="AX3324" i="1"/>
  <c r="AY3324" i="1" s="1"/>
  <c r="AX3325" i="1"/>
  <c r="AY3325" i="1" s="1"/>
  <c r="AX3326" i="1"/>
  <c r="AY3326" i="1" s="1"/>
  <c r="AX3327" i="1"/>
  <c r="AY3327" i="1" s="1"/>
  <c r="AX3328" i="1"/>
  <c r="AY3328" i="1" s="1"/>
  <c r="AX3349" i="1"/>
  <c r="AY3349" i="1" s="1"/>
  <c r="AX3350" i="1"/>
  <c r="AY3350" i="1" s="1"/>
  <c r="AX3351" i="1"/>
  <c r="AY3351" i="1" s="1"/>
  <c r="AX3352" i="1"/>
  <c r="AY3352" i="1" s="1"/>
  <c r="AX3353" i="1"/>
  <c r="AY3353" i="1" s="1"/>
  <c r="AX3489" i="1"/>
  <c r="AY3489" i="1" s="1"/>
  <c r="AX3490" i="1"/>
  <c r="AY3490" i="1" s="1"/>
  <c r="AX2137" i="1"/>
  <c r="AY2137" i="1" s="1"/>
  <c r="AX2138" i="1"/>
  <c r="AY2138" i="1" s="1"/>
  <c r="AX2139" i="1"/>
  <c r="AY2139" i="1" s="1"/>
  <c r="AX2140" i="1"/>
  <c r="AY2140" i="1" s="1"/>
  <c r="AX2141" i="1"/>
  <c r="AY2141" i="1" s="1"/>
  <c r="AX2142" i="1"/>
  <c r="AY2142" i="1" s="1"/>
  <c r="AX2143" i="1"/>
  <c r="AY2143" i="1" s="1"/>
  <c r="AX2144" i="1"/>
  <c r="AY2144" i="1" s="1"/>
  <c r="AX2145" i="1"/>
  <c r="AY2145" i="1" s="1"/>
  <c r="AX2146" i="1"/>
  <c r="AY2146" i="1" s="1"/>
  <c r="AX2147" i="1"/>
  <c r="AY2147" i="1" s="1"/>
  <c r="AX2148" i="1"/>
  <c r="AY2148" i="1" s="1"/>
  <c r="AX2149" i="1"/>
  <c r="AY2149" i="1" s="1"/>
  <c r="AX2150" i="1"/>
  <c r="AY2150" i="1" s="1"/>
  <c r="AX2151" i="1"/>
  <c r="AY2151" i="1" s="1"/>
  <c r="AX2152" i="1"/>
  <c r="AY2152" i="1" s="1"/>
  <c r="AX2153" i="1"/>
  <c r="AY2153" i="1" s="1"/>
  <c r="AX2154" i="1"/>
  <c r="AY2154" i="1" s="1"/>
  <c r="AX2155" i="1"/>
  <c r="AY2155" i="1" s="1"/>
  <c r="AX2156" i="1"/>
  <c r="AY2156" i="1" s="1"/>
  <c r="AX2157" i="1"/>
  <c r="AY2157" i="1" s="1"/>
  <c r="AX2158" i="1"/>
  <c r="AY2158" i="1" s="1"/>
  <c r="AX2159" i="1"/>
  <c r="AY2159" i="1" s="1"/>
  <c r="AX2160" i="1"/>
  <c r="AY2160" i="1" s="1"/>
  <c r="AX2161" i="1"/>
  <c r="AY2161" i="1" s="1"/>
  <c r="AX2162" i="1"/>
  <c r="AY2162" i="1" s="1"/>
  <c r="AX2163" i="1"/>
  <c r="AY2163" i="1" s="1"/>
  <c r="AX2164" i="1"/>
  <c r="AY2164" i="1" s="1"/>
  <c r="AX2165" i="1"/>
  <c r="AY2165" i="1" s="1"/>
  <c r="AX2166" i="1"/>
  <c r="AY2166" i="1" s="1"/>
  <c r="AX2167" i="1"/>
  <c r="AY2167" i="1" s="1"/>
  <c r="AX2168" i="1"/>
  <c r="AY2168" i="1" s="1"/>
  <c r="AX2129" i="1"/>
  <c r="AY2129" i="1" s="1"/>
  <c r="AX2130" i="1"/>
  <c r="AY2130" i="1" s="1"/>
  <c r="AX2131" i="1"/>
  <c r="AY2131" i="1" s="1"/>
  <c r="AX2132" i="1"/>
  <c r="AY2132" i="1" s="1"/>
  <c r="AX2117" i="1"/>
  <c r="AY2117" i="1" s="1"/>
  <c r="AX2118" i="1"/>
  <c r="AY2118" i="1" s="1"/>
  <c r="AX2119" i="1"/>
  <c r="AY2119" i="1" s="1"/>
  <c r="AX2120" i="1"/>
  <c r="AY2120" i="1" s="1"/>
  <c r="AX2121" i="1"/>
  <c r="AY2121" i="1" s="1"/>
  <c r="AX2122" i="1"/>
  <c r="AY2122" i="1" s="1"/>
  <c r="AX2123" i="1"/>
  <c r="AY2123" i="1" s="1"/>
  <c r="AX2124" i="1"/>
  <c r="AY2124" i="1" s="1"/>
  <c r="AX2125" i="1"/>
  <c r="AY2125" i="1" s="1"/>
  <c r="AX2126" i="1"/>
  <c r="AY2126" i="1" s="1"/>
  <c r="AX2127" i="1"/>
  <c r="AY2127" i="1" s="1"/>
  <c r="AX2128" i="1"/>
  <c r="AY2128" i="1" s="1"/>
  <c r="AX2133" i="1"/>
  <c r="AY2133" i="1" s="1"/>
  <c r="AX2134" i="1"/>
  <c r="AY2134" i="1" s="1"/>
  <c r="AX2135" i="1"/>
  <c r="AY2135" i="1" s="1"/>
  <c r="AX2136" i="1"/>
  <c r="AY2136" i="1" s="1"/>
  <c r="AX3699" i="1"/>
  <c r="AY3699" i="1" s="1"/>
  <c r="AX3700" i="1"/>
  <c r="AY3700" i="1" s="1"/>
  <c r="AX3697" i="1"/>
  <c r="AY3697" i="1" s="1"/>
  <c r="AX3698" i="1"/>
  <c r="AY3698" i="1" s="1"/>
  <c r="AX3695" i="1"/>
  <c r="AY3695" i="1" s="1"/>
  <c r="AX3696" i="1"/>
  <c r="AY3696" i="1" s="1"/>
  <c r="AX3701" i="1"/>
  <c r="AY3701" i="1" s="1"/>
  <c r="AX3702" i="1"/>
  <c r="AY3702" i="1" s="1"/>
  <c r="AX3703" i="1"/>
  <c r="AY3703" i="1" s="1"/>
  <c r="AX3704" i="1"/>
  <c r="AY3704" i="1" s="1"/>
  <c r="AX3321" i="1"/>
  <c r="AY3321" i="1" s="1"/>
  <c r="AX3322" i="1"/>
  <c r="AY3322" i="1" s="1"/>
  <c r="AX3323" i="1"/>
  <c r="AY3323" i="1" s="1"/>
  <c r="AX1614" i="1"/>
  <c r="AY1614" i="1" s="1"/>
  <c r="AX1615" i="1"/>
  <c r="AY1615" i="1" s="1"/>
  <c r="AX1613" i="1"/>
  <c r="AY1613" i="1" s="1"/>
  <c r="AX1671" i="1"/>
  <c r="AY1671" i="1" s="1"/>
  <c r="AX1669" i="1"/>
  <c r="AY1669" i="1" s="1"/>
  <c r="AX1663" i="1"/>
  <c r="AY1663" i="1" s="1"/>
  <c r="AX1670" i="1"/>
  <c r="AY1670" i="1" s="1"/>
  <c r="AX1662" i="1"/>
  <c r="AY1662" i="1" s="1"/>
  <c r="AX1668" i="1"/>
  <c r="AY1668" i="1" s="1"/>
  <c r="AX1672" i="1"/>
  <c r="AY1672" i="1" s="1"/>
  <c r="AX1664" i="1"/>
  <c r="AY1664" i="1" s="1"/>
  <c r="AX1673" i="1"/>
  <c r="AY1673" i="1" s="1"/>
  <c r="AX1666" i="1"/>
  <c r="AY1666" i="1" s="1"/>
  <c r="AX1661" i="1"/>
  <c r="AY1661" i="1" s="1"/>
  <c r="AX1667" i="1"/>
  <c r="AY1667" i="1" s="1"/>
  <c r="AX1665" i="1"/>
  <c r="AY1665" i="1" s="1"/>
  <c r="AX1607" i="1"/>
  <c r="AY1607" i="1" s="1"/>
  <c r="AX1608" i="1"/>
  <c r="AY1608" i="1" s="1"/>
  <c r="AX1609" i="1"/>
  <c r="AY1609" i="1" s="1"/>
  <c r="AX1610" i="1"/>
  <c r="AY1610" i="1" s="1"/>
  <c r="AX1611" i="1"/>
  <c r="AY1611" i="1" s="1"/>
  <c r="AX1612" i="1"/>
  <c r="AY1612" i="1" s="1"/>
  <c r="AX1694" i="1"/>
  <c r="AY1694" i="1" s="1"/>
  <c r="AX1695" i="1"/>
  <c r="AY1695" i="1" s="1"/>
  <c r="AX1698" i="1"/>
  <c r="AY1698" i="1" s="1"/>
  <c r="AX1699" i="1"/>
  <c r="AY1699" i="1" s="1"/>
  <c r="AX1688" i="1"/>
  <c r="AY1688" i="1" s="1"/>
  <c r="AX1689" i="1"/>
  <c r="AY1689" i="1" s="1"/>
  <c r="AX1674" i="1"/>
  <c r="AY1674" i="1" s="1"/>
  <c r="AX1675" i="1"/>
  <c r="AY1675" i="1" s="1"/>
  <c r="AX1676" i="1"/>
  <c r="AY1676" i="1" s="1"/>
  <c r="AX1677" i="1"/>
  <c r="AY1677" i="1" s="1"/>
  <c r="AX1692" i="1"/>
  <c r="AY1692" i="1" s="1"/>
  <c r="AX1693" i="1"/>
  <c r="AY1693" i="1" s="1"/>
  <c r="AX1678" i="1"/>
  <c r="AY1678" i="1" s="1"/>
  <c r="AX1679" i="1"/>
  <c r="AY1679" i="1" s="1"/>
  <c r="AX1684" i="1"/>
  <c r="AY1684" i="1" s="1"/>
  <c r="AX1685" i="1"/>
  <c r="AY1685" i="1" s="1"/>
  <c r="AX1686" i="1"/>
  <c r="AY1686" i="1" s="1"/>
  <c r="AX1687" i="1"/>
  <c r="AY1687" i="1" s="1"/>
  <c r="AX1690" i="1"/>
  <c r="AY1690" i="1" s="1"/>
  <c r="AX1691" i="1"/>
  <c r="AY1691" i="1" s="1"/>
  <c r="AX1680" i="1"/>
  <c r="AY1680" i="1" s="1"/>
  <c r="AX1681" i="1"/>
  <c r="AY1681" i="1" s="1"/>
  <c r="AX1696" i="1"/>
  <c r="AY1696" i="1" s="1"/>
  <c r="AX1697" i="1"/>
  <c r="AY1697" i="1" s="1"/>
  <c r="AX1682" i="1"/>
  <c r="AY1682" i="1" s="1"/>
  <c r="AX1683" i="1"/>
  <c r="AY1683" i="1" s="1"/>
  <c r="AX1517" i="1"/>
  <c r="AY1517" i="1" s="1"/>
  <c r="AX1518" i="1"/>
  <c r="AY1518" i="1" s="1"/>
  <c r="AX1519" i="1"/>
  <c r="AY1519" i="1" s="1"/>
  <c r="AX1520" i="1"/>
  <c r="AY1520" i="1" s="1"/>
  <c r="AX1521" i="1"/>
  <c r="AY1521" i="1" s="1"/>
  <c r="AX1522" i="1"/>
  <c r="AY1522" i="1" s="1"/>
  <c r="AX1523" i="1"/>
  <c r="AY1523" i="1" s="1"/>
  <c r="AX1524" i="1"/>
  <c r="AY1524" i="1" s="1"/>
  <c r="AX3467" i="1"/>
  <c r="AY3467" i="1" s="1"/>
  <c r="AX3468" i="1"/>
  <c r="AY3468" i="1" s="1"/>
  <c r="AX284" i="1"/>
  <c r="AY284" i="1" s="1"/>
  <c r="AX3270" i="1"/>
  <c r="AY3270" i="1" s="1"/>
  <c r="AX3271" i="1"/>
  <c r="AY3271" i="1" s="1"/>
  <c r="AX4272" i="1"/>
  <c r="AY4272" i="1" s="1"/>
  <c r="AX4273" i="1"/>
  <c r="AY4273" i="1" s="1"/>
  <c r="AX4274" i="1"/>
  <c r="AY4274" i="1" s="1"/>
  <c r="AX3608" i="1"/>
  <c r="AY3608" i="1" s="1"/>
  <c r="AX3609" i="1"/>
  <c r="AY3609" i="1" s="1"/>
  <c r="AX3033" i="1"/>
  <c r="AY3033" i="1" s="1"/>
  <c r="AX3034" i="1"/>
  <c r="AY3034" i="1" s="1"/>
  <c r="AX3815" i="1"/>
  <c r="AY3815" i="1" s="1"/>
  <c r="AX3816" i="1"/>
  <c r="AY3816" i="1" s="1"/>
  <c r="AX3817" i="1"/>
  <c r="AY3817" i="1" s="1"/>
  <c r="AX4016" i="1"/>
  <c r="AY4016" i="1" s="1"/>
  <c r="AX4017" i="1"/>
  <c r="AY4017" i="1" s="1"/>
  <c r="AX4018" i="1"/>
  <c r="AY4018" i="1" s="1"/>
  <c r="AX4019" i="1"/>
  <c r="AY4019" i="1" s="1"/>
  <c r="AX4020" i="1"/>
  <c r="AY4020" i="1" s="1"/>
  <c r="AX185" i="1"/>
  <c r="AY185" i="1" s="1"/>
  <c r="AX186" i="1"/>
  <c r="AY186" i="1" s="1"/>
  <c r="AX187" i="1"/>
  <c r="AY187" i="1" s="1"/>
  <c r="AX983" i="1"/>
  <c r="AY983" i="1" s="1"/>
  <c r="AX984" i="1"/>
  <c r="AY984" i="1" s="1"/>
  <c r="AX2942" i="1"/>
  <c r="AY2942" i="1" s="1"/>
  <c r="AX2943" i="1"/>
  <c r="AY2943" i="1" s="1"/>
  <c r="AX2940" i="1"/>
  <c r="AY2940" i="1" s="1"/>
  <c r="AX2941" i="1"/>
  <c r="AY2941" i="1" s="1"/>
  <c r="AX3496" i="1"/>
  <c r="AY3496" i="1" s="1"/>
  <c r="AX3497" i="1"/>
  <c r="AY3497" i="1" s="1"/>
  <c r="AX3306" i="1"/>
  <c r="AY3306" i="1" s="1"/>
  <c r="AX3717" i="1"/>
  <c r="AY3717" i="1" s="1"/>
  <c r="AX3718" i="1"/>
  <c r="AY3718" i="1" s="1"/>
  <c r="AX3719" i="1"/>
  <c r="AY3719" i="1" s="1"/>
  <c r="AX3721" i="1"/>
  <c r="AY3721" i="1" s="1"/>
  <c r="AX3722" i="1"/>
  <c r="AY3722" i="1" s="1"/>
  <c r="AX3720" i="1"/>
  <c r="AY3720" i="1" s="1"/>
  <c r="AX3723" i="1"/>
  <c r="AY3723" i="1" s="1"/>
  <c r="AX3724" i="1"/>
  <c r="AY3724" i="1" s="1"/>
  <c r="AX3725" i="1"/>
  <c r="AY3725" i="1" s="1"/>
  <c r="AX3992" i="1"/>
  <c r="AY3992" i="1" s="1"/>
  <c r="AX3921" i="1"/>
  <c r="AY3921" i="1" s="1"/>
  <c r="AX3764" i="1"/>
  <c r="AY3764" i="1" s="1"/>
  <c r="AX3765" i="1"/>
  <c r="AY3765" i="1" s="1"/>
  <c r="AX3766" i="1"/>
  <c r="AY3766" i="1" s="1"/>
  <c r="AX3771" i="1"/>
  <c r="AY3771" i="1" s="1"/>
  <c r="AX3774" i="1"/>
  <c r="AY3774" i="1" s="1"/>
  <c r="AX3775" i="1"/>
  <c r="AY3775" i="1" s="1"/>
  <c r="AX3776" i="1"/>
  <c r="AY3776" i="1" s="1"/>
  <c r="AX4013" i="1"/>
  <c r="AY4013" i="1" s="1"/>
  <c r="AX3411" i="1"/>
  <c r="AY3411" i="1" s="1"/>
  <c r="AX3412" i="1"/>
  <c r="AY3412" i="1" s="1"/>
  <c r="AX3413" i="1"/>
  <c r="AY3413" i="1" s="1"/>
  <c r="AX3414" i="1"/>
  <c r="AY3414" i="1" s="1"/>
  <c r="AX3415" i="1"/>
  <c r="AY3415" i="1" s="1"/>
  <c r="AX3406" i="1"/>
  <c r="AY3406" i="1" s="1"/>
  <c r="AX3407" i="1"/>
  <c r="AY3407" i="1" s="1"/>
  <c r="AX3408" i="1"/>
  <c r="AY3408" i="1" s="1"/>
  <c r="AX3409" i="1"/>
  <c r="AY3409" i="1" s="1"/>
  <c r="AX3410" i="1"/>
  <c r="AY3410" i="1" s="1"/>
  <c r="AX3416" i="1"/>
  <c r="AY3416" i="1" s="1"/>
  <c r="AX3417" i="1"/>
  <c r="AY3417" i="1" s="1"/>
  <c r="AX3418" i="1"/>
  <c r="AY3418" i="1" s="1"/>
  <c r="AX3419" i="1"/>
  <c r="AY3419" i="1" s="1"/>
  <c r="AX3420" i="1"/>
  <c r="AY3420" i="1" s="1"/>
  <c r="AX4258" i="1"/>
  <c r="AY4258" i="1" s="1"/>
  <c r="AX4255" i="1"/>
  <c r="AY4255" i="1" s="1"/>
  <c r="AX4256" i="1"/>
  <c r="AY4256" i="1" s="1"/>
  <c r="AX4257" i="1"/>
  <c r="AY4257" i="1" s="1"/>
  <c r="AX3304" i="1"/>
  <c r="AY3304" i="1" s="1"/>
  <c r="AX3305" i="1"/>
  <c r="AY3305" i="1" s="1"/>
  <c r="AX2618" i="1"/>
  <c r="AY2618" i="1" s="1"/>
  <c r="AX2617" i="1"/>
  <c r="AY2617" i="1" s="1"/>
  <c r="AX2620" i="1"/>
  <c r="AY2620" i="1" s="1"/>
  <c r="AX2619" i="1"/>
  <c r="AY2619" i="1" s="1"/>
  <c r="AX62" i="1"/>
  <c r="AY62" i="1" s="1"/>
  <c r="AX63" i="1"/>
  <c r="AY63" i="1" s="1"/>
  <c r="AX64" i="1"/>
  <c r="AY64" i="1" s="1"/>
  <c r="AX65" i="1"/>
  <c r="AY65" i="1" s="1"/>
  <c r="AX3679" i="1"/>
  <c r="AY3679" i="1" s="1"/>
  <c r="AX3680" i="1"/>
  <c r="AY3680" i="1" s="1"/>
  <c r="AX3681" i="1"/>
  <c r="AY3681" i="1" s="1"/>
  <c r="AX3682" i="1"/>
  <c r="AY3682" i="1" s="1"/>
  <c r="AX3683" i="1"/>
  <c r="AY3683" i="1" s="1"/>
  <c r="AX4062" i="1"/>
  <c r="AY4062" i="1" s="1"/>
  <c r="AX4063" i="1"/>
  <c r="AY4063" i="1" s="1"/>
  <c r="AX4064" i="1"/>
  <c r="AY4064" i="1" s="1"/>
  <c r="AX3167" i="1"/>
  <c r="AY3167" i="1" s="1"/>
  <c r="AX3168" i="1"/>
  <c r="AY3168" i="1" s="1"/>
  <c r="AX3163" i="1"/>
  <c r="AY3163" i="1" s="1"/>
  <c r="AX3164" i="1"/>
  <c r="AY3164" i="1" s="1"/>
  <c r="AX3161" i="1"/>
  <c r="AY3161" i="1" s="1"/>
  <c r="AX3162" i="1"/>
  <c r="AY3162" i="1" s="1"/>
  <c r="AX3165" i="1"/>
  <c r="AY3165" i="1" s="1"/>
  <c r="AX3166" i="1"/>
  <c r="AY3166" i="1" s="1"/>
  <c r="AX3159" i="1"/>
  <c r="AY3159" i="1" s="1"/>
  <c r="AX3160" i="1"/>
  <c r="AY3160" i="1" s="1"/>
  <c r="AX1143" i="1"/>
  <c r="AY1143" i="1" s="1"/>
  <c r="AX1144" i="1"/>
  <c r="AY1144" i="1" s="1"/>
  <c r="AX1145" i="1"/>
  <c r="AY1145" i="1" s="1"/>
  <c r="AX1146" i="1"/>
  <c r="AY1146" i="1" s="1"/>
  <c r="AX1147" i="1"/>
  <c r="AY1147" i="1" s="1"/>
  <c r="AX1153" i="1"/>
  <c r="AY1153" i="1" s="1"/>
  <c r="AX1154" i="1"/>
  <c r="AY1154" i="1" s="1"/>
  <c r="AX1155" i="1"/>
  <c r="AY1155" i="1" s="1"/>
  <c r="AX1156" i="1"/>
  <c r="AY1156" i="1" s="1"/>
  <c r="AX1157" i="1"/>
  <c r="AY1157" i="1" s="1"/>
  <c r="AX1148" i="1"/>
  <c r="AY1148" i="1" s="1"/>
  <c r="AX1149" i="1"/>
  <c r="AY1149" i="1" s="1"/>
  <c r="AX1150" i="1"/>
  <c r="AY1150" i="1" s="1"/>
  <c r="AX1151" i="1"/>
  <c r="AY1151" i="1" s="1"/>
  <c r="AX1152" i="1"/>
  <c r="AY1152" i="1" s="1"/>
  <c r="AX3984" i="1"/>
  <c r="AY3984" i="1" s="1"/>
  <c r="AX3985" i="1"/>
  <c r="AY3985" i="1" s="1"/>
  <c r="AX3986" i="1"/>
  <c r="AY3986" i="1" s="1"/>
  <c r="AX3987" i="1"/>
  <c r="AY3987" i="1" s="1"/>
  <c r="AX3988" i="1"/>
  <c r="AY3988" i="1" s="1"/>
  <c r="AX3989" i="1"/>
  <c r="AY3989" i="1" s="1"/>
  <c r="AX3990" i="1"/>
  <c r="AY3990" i="1" s="1"/>
  <c r="AX2598" i="1"/>
  <c r="AY2598" i="1" s="1"/>
  <c r="AX2606" i="1"/>
  <c r="AY2606" i="1" s="1"/>
  <c r="AX2591" i="1"/>
  <c r="AY2591" i="1" s="1"/>
  <c r="AX2597" i="1"/>
  <c r="AY2597" i="1" s="1"/>
  <c r="AX2601" i="1"/>
  <c r="AY2601" i="1" s="1"/>
  <c r="AX2595" i="1"/>
  <c r="AY2595" i="1" s="1"/>
  <c r="AX2596" i="1"/>
  <c r="AY2596" i="1" s="1"/>
  <c r="AX2605" i="1"/>
  <c r="AY2605" i="1" s="1"/>
  <c r="AX2599" i="1"/>
  <c r="AY2599" i="1" s="1"/>
  <c r="AX2600" i="1"/>
  <c r="AY2600" i="1" s="1"/>
  <c r="AX2593" i="1"/>
  <c r="AY2593" i="1" s="1"/>
  <c r="AX2604" i="1"/>
  <c r="AY2604" i="1" s="1"/>
  <c r="AX2607" i="1"/>
  <c r="AY2607" i="1" s="1"/>
  <c r="AX2594" i="1"/>
  <c r="AY2594" i="1" s="1"/>
  <c r="AX2603" i="1"/>
  <c r="AY2603" i="1" s="1"/>
  <c r="AX2592" i="1"/>
  <c r="AY2592" i="1" s="1"/>
  <c r="AX2602" i="1"/>
  <c r="AY2602" i="1" s="1"/>
  <c r="AX2583" i="1"/>
  <c r="AY2583" i="1" s="1"/>
  <c r="AX2584" i="1"/>
  <c r="AY2584" i="1" s="1"/>
  <c r="AX2585" i="1"/>
  <c r="AY2585" i="1" s="1"/>
  <c r="AX2586" i="1"/>
  <c r="AY2586" i="1" s="1"/>
  <c r="AX2587" i="1"/>
  <c r="AY2587" i="1" s="1"/>
  <c r="AX2588" i="1"/>
  <c r="AY2588" i="1" s="1"/>
  <c r="AX2589" i="1"/>
  <c r="AY2589" i="1" s="1"/>
  <c r="AX2590" i="1"/>
  <c r="AY2590" i="1" s="1"/>
  <c r="AX3276" i="1"/>
  <c r="AY3276" i="1" s="1"/>
  <c r="AX3277" i="1"/>
  <c r="AY3277" i="1" s="1"/>
  <c r="AX3278" i="1"/>
  <c r="AY3278" i="1" s="1"/>
  <c r="AX3279" i="1"/>
  <c r="AY3279" i="1" s="1"/>
  <c r="AX3280" i="1"/>
  <c r="AY3280" i="1" s="1"/>
  <c r="AX3281" i="1"/>
  <c r="AY3281" i="1" s="1"/>
  <c r="AX1246" i="1"/>
  <c r="AY1246" i="1" s="1"/>
  <c r="AX1247" i="1"/>
  <c r="AY1247" i="1" s="1"/>
  <c r="AX1248" i="1"/>
  <c r="AY1248" i="1" s="1"/>
  <c r="AX3658" i="1"/>
  <c r="AY3658" i="1" s="1"/>
  <c r="AX3659" i="1"/>
  <c r="AY3659" i="1" s="1"/>
  <c r="AX3660" i="1"/>
  <c r="AY3660" i="1" s="1"/>
  <c r="AX3661" i="1"/>
  <c r="AY3661" i="1" s="1"/>
  <c r="AX4044" i="1"/>
  <c r="AY4044" i="1" s="1"/>
  <c r="AX4045" i="1"/>
  <c r="AY4045" i="1" s="1"/>
  <c r="AX4046" i="1"/>
  <c r="AY4046" i="1" s="1"/>
  <c r="AX4047" i="1"/>
  <c r="AY4047" i="1" s="1"/>
  <c r="AX4263" i="1"/>
  <c r="AY4263" i="1" s="1"/>
  <c r="AX4277" i="1"/>
  <c r="AY4277" i="1" s="1"/>
  <c r="AX4275" i="1"/>
  <c r="AY4275" i="1" s="1"/>
  <c r="AX4276" i="1"/>
  <c r="AY4276" i="1" s="1"/>
  <c r="AX3385" i="1"/>
  <c r="AY3385" i="1" s="1"/>
  <c r="AX3386" i="1"/>
  <c r="AY3386" i="1" s="1"/>
  <c r="AX3387" i="1"/>
  <c r="AY3387" i="1" s="1"/>
  <c r="AX3388" i="1"/>
  <c r="AY3388" i="1" s="1"/>
  <c r="AX2170" i="1"/>
  <c r="AY2170" i="1" s="1"/>
  <c r="AX2171" i="1"/>
  <c r="AY2171" i="1" s="1"/>
  <c r="AX2172" i="1"/>
  <c r="AY2172" i="1" s="1"/>
  <c r="AX991" i="1"/>
  <c r="AY991" i="1" s="1"/>
  <c r="AX992" i="1"/>
  <c r="AY992" i="1" s="1"/>
  <c r="AX3966" i="1"/>
  <c r="AY3966" i="1" s="1"/>
  <c r="AX3967" i="1"/>
  <c r="AY3967" i="1" s="1"/>
  <c r="AX3968" i="1"/>
  <c r="AY3968" i="1" s="1"/>
  <c r="AX3969" i="1"/>
  <c r="AY3969" i="1" s="1"/>
  <c r="AX3821" i="1"/>
  <c r="AY3821" i="1" s="1"/>
  <c r="AX3822" i="1"/>
  <c r="AY3822" i="1" s="1"/>
  <c r="AX2829" i="1"/>
  <c r="AY2829" i="1" s="1"/>
  <c r="AX2830" i="1"/>
  <c r="AY2830" i="1" s="1"/>
  <c r="AX2831" i="1"/>
  <c r="AY2831" i="1" s="1"/>
  <c r="AX2832" i="1"/>
  <c r="AY2832" i="1" s="1"/>
  <c r="AX2833" i="1"/>
  <c r="AY2833" i="1" s="1"/>
  <c r="AX2834" i="1"/>
  <c r="AY2834" i="1" s="1"/>
  <c r="AX2835" i="1"/>
  <c r="AY2835" i="1" s="1"/>
  <c r="AX2888" i="1"/>
  <c r="AY2888" i="1" s="1"/>
  <c r="AX2886" i="1"/>
  <c r="AY2886" i="1" s="1"/>
  <c r="AX2887" i="1"/>
  <c r="AY2887" i="1" s="1"/>
  <c r="AX2896" i="1"/>
  <c r="AY2896" i="1" s="1"/>
  <c r="AX2897" i="1"/>
  <c r="AY2897" i="1" s="1"/>
  <c r="AX2898" i="1"/>
  <c r="AY2898" i="1" s="1"/>
  <c r="AX2899" i="1"/>
  <c r="AY2899" i="1" s="1"/>
  <c r="AX2900" i="1"/>
  <c r="AY2900" i="1" s="1"/>
  <c r="AX2901" i="1"/>
  <c r="AY2901" i="1" s="1"/>
  <c r="AX1235" i="1"/>
  <c r="AY1235" i="1" s="1"/>
  <c r="AX1236" i="1"/>
  <c r="AY1236" i="1" s="1"/>
  <c r="AX1237" i="1"/>
  <c r="AY1237" i="1" s="1"/>
  <c r="AX280" i="1"/>
  <c r="AY280" i="1" s="1"/>
  <c r="AX281" i="1"/>
  <c r="AY281" i="1" s="1"/>
  <c r="AX2411" i="1"/>
  <c r="AY2411" i="1" s="1"/>
  <c r="AX2412" i="1"/>
  <c r="AY2412" i="1" s="1"/>
  <c r="AX2453" i="1"/>
  <c r="AY2453" i="1" s="1"/>
  <c r="AX2454" i="1"/>
  <c r="AY2454" i="1" s="1"/>
  <c r="AX2371" i="1"/>
  <c r="AY2371" i="1" s="1"/>
  <c r="AX2372" i="1"/>
  <c r="AY2372" i="1" s="1"/>
  <c r="AX2429" i="1"/>
  <c r="AY2429" i="1" s="1"/>
  <c r="AX2430" i="1"/>
  <c r="AY2430" i="1" s="1"/>
  <c r="AX2289" i="1"/>
  <c r="AY2289" i="1" s="1"/>
  <c r="AX2290" i="1"/>
  <c r="AY2290" i="1" s="1"/>
  <c r="AX2503" i="1"/>
  <c r="AY2503" i="1" s="1"/>
  <c r="AX2504" i="1"/>
  <c r="AY2504" i="1" s="1"/>
  <c r="AX2413" i="1"/>
  <c r="AY2413" i="1" s="1"/>
  <c r="AX2414" i="1"/>
  <c r="AY2414" i="1" s="1"/>
  <c r="AX2301" i="1"/>
  <c r="AY2301" i="1" s="1"/>
  <c r="AX2302" i="1"/>
  <c r="AY2302" i="1" s="1"/>
  <c r="AX2353" i="1"/>
  <c r="AY2353" i="1" s="1"/>
  <c r="AX2354" i="1"/>
  <c r="AY2354" i="1" s="1"/>
  <c r="AX2563" i="1"/>
  <c r="AY2563" i="1" s="1"/>
  <c r="AX2564" i="1"/>
  <c r="AY2564" i="1" s="1"/>
  <c r="AX2303" i="1"/>
  <c r="AY2303" i="1" s="1"/>
  <c r="AX2304" i="1"/>
  <c r="AY2304" i="1" s="1"/>
  <c r="AX2321" i="1"/>
  <c r="AY2321" i="1" s="1"/>
  <c r="AX2322" i="1"/>
  <c r="AY2322" i="1" s="1"/>
  <c r="AX2423" i="1"/>
  <c r="AY2423" i="1" s="1"/>
  <c r="AX2424" i="1"/>
  <c r="AY2424" i="1" s="1"/>
  <c r="AX2555" i="1"/>
  <c r="AY2555" i="1" s="1"/>
  <c r="AX2556" i="1"/>
  <c r="AY2556" i="1" s="1"/>
  <c r="AX2293" i="1"/>
  <c r="AY2293" i="1" s="1"/>
  <c r="AX2294" i="1"/>
  <c r="AY2294" i="1" s="1"/>
  <c r="AX2499" i="1"/>
  <c r="AY2499" i="1" s="1"/>
  <c r="AX2500" i="1"/>
  <c r="AY2500" i="1" s="1"/>
  <c r="AX2445" i="1"/>
  <c r="AY2445" i="1" s="1"/>
  <c r="AX2446" i="1"/>
  <c r="AY2446" i="1" s="1"/>
  <c r="AX2461" i="1"/>
  <c r="AY2461" i="1" s="1"/>
  <c r="AX2462" i="1"/>
  <c r="AY2462" i="1" s="1"/>
  <c r="AX2473" i="1"/>
  <c r="AY2473" i="1" s="1"/>
  <c r="AX2474" i="1"/>
  <c r="AY2474" i="1" s="1"/>
  <c r="AX2527" i="1"/>
  <c r="AY2527" i="1" s="1"/>
  <c r="AX2528" i="1"/>
  <c r="AY2528" i="1" s="1"/>
  <c r="AX2277" i="1"/>
  <c r="AY2277" i="1" s="1"/>
  <c r="AX2278" i="1"/>
  <c r="AY2278" i="1" s="1"/>
  <c r="AX2465" i="1"/>
  <c r="AY2465" i="1" s="1"/>
  <c r="AX2466" i="1"/>
  <c r="AY2466" i="1" s="1"/>
  <c r="AX2471" i="1"/>
  <c r="AY2471" i="1" s="1"/>
  <c r="AX2472" i="1"/>
  <c r="AY2472" i="1" s="1"/>
  <c r="AX2357" i="1"/>
  <c r="AY2357" i="1" s="1"/>
  <c r="AX2358" i="1"/>
  <c r="AY2358" i="1" s="1"/>
  <c r="AX2281" i="1"/>
  <c r="AY2281" i="1" s="1"/>
  <c r="AX2282" i="1"/>
  <c r="AY2282" i="1" s="1"/>
  <c r="AX2391" i="1"/>
  <c r="AY2391" i="1" s="1"/>
  <c r="AX2392" i="1"/>
  <c r="AY2392" i="1" s="1"/>
  <c r="AX2285" i="1"/>
  <c r="AY2285" i="1" s="1"/>
  <c r="AX2286" i="1"/>
  <c r="AY2286" i="1" s="1"/>
  <c r="AX2331" i="1"/>
  <c r="AY2331" i="1" s="1"/>
  <c r="AX2332" i="1"/>
  <c r="AY2332" i="1" s="1"/>
  <c r="AX2477" i="1"/>
  <c r="AY2477" i="1" s="1"/>
  <c r="AX2478" i="1"/>
  <c r="AY2478" i="1" s="1"/>
  <c r="AX2295" i="1"/>
  <c r="AY2295" i="1" s="1"/>
  <c r="AX2296" i="1"/>
  <c r="AY2296" i="1" s="1"/>
  <c r="AX2459" i="1"/>
  <c r="AY2459" i="1" s="1"/>
  <c r="AX2460" i="1"/>
  <c r="AY2460" i="1" s="1"/>
  <c r="AX2511" i="1"/>
  <c r="AY2511" i="1" s="1"/>
  <c r="AX2512" i="1"/>
  <c r="AY2512" i="1" s="1"/>
  <c r="AX2533" i="1"/>
  <c r="AY2533" i="1" s="1"/>
  <c r="AX2534" i="1"/>
  <c r="AY2534" i="1" s="1"/>
  <c r="AX2279" i="1"/>
  <c r="AY2279" i="1" s="1"/>
  <c r="AX2280" i="1"/>
  <c r="AY2280" i="1" s="1"/>
  <c r="AX2481" i="1"/>
  <c r="AY2481" i="1" s="1"/>
  <c r="AX2482" i="1"/>
  <c r="AY2482" i="1" s="1"/>
  <c r="AX2447" i="1"/>
  <c r="AY2447" i="1" s="1"/>
  <c r="AX2448" i="1"/>
  <c r="AY2448" i="1" s="1"/>
  <c r="AX2305" i="1"/>
  <c r="AY2305" i="1" s="1"/>
  <c r="AX2306" i="1"/>
  <c r="AY2306" i="1" s="1"/>
  <c r="AX2373" i="1"/>
  <c r="AY2373" i="1" s="1"/>
  <c r="AX2374" i="1"/>
  <c r="AY2374" i="1" s="1"/>
  <c r="AX2565" i="1"/>
  <c r="AY2565" i="1" s="1"/>
  <c r="AX2566" i="1"/>
  <c r="AY2566" i="1" s="1"/>
  <c r="AX2553" i="1"/>
  <c r="AY2553" i="1" s="1"/>
  <c r="AX2554" i="1"/>
  <c r="AY2554" i="1" s="1"/>
  <c r="AX2345" i="1"/>
  <c r="AY2345" i="1" s="1"/>
  <c r="AX2346" i="1"/>
  <c r="AY2346" i="1" s="1"/>
  <c r="AX2335" i="1"/>
  <c r="AY2335" i="1" s="1"/>
  <c r="AX2336" i="1"/>
  <c r="AY2336" i="1" s="1"/>
  <c r="AX2507" i="1"/>
  <c r="AY2507" i="1" s="1"/>
  <c r="AX2508" i="1"/>
  <c r="AY2508" i="1" s="1"/>
  <c r="AX2479" i="1"/>
  <c r="AY2479" i="1" s="1"/>
  <c r="AX2480" i="1"/>
  <c r="AY2480" i="1" s="1"/>
  <c r="AX2333" i="1"/>
  <c r="AY2333" i="1" s="1"/>
  <c r="AX2334" i="1"/>
  <c r="AY2334" i="1" s="1"/>
  <c r="AX2327" i="1"/>
  <c r="AY2327" i="1" s="1"/>
  <c r="AX2328" i="1"/>
  <c r="AY2328" i="1" s="1"/>
  <c r="AX2513" i="1"/>
  <c r="AY2513" i="1" s="1"/>
  <c r="AX2514" i="1"/>
  <c r="AY2514" i="1" s="1"/>
  <c r="AX2485" i="1"/>
  <c r="AY2485" i="1" s="1"/>
  <c r="AX2486" i="1"/>
  <c r="AY2486" i="1" s="1"/>
  <c r="AX2399" i="1"/>
  <c r="AY2399" i="1" s="1"/>
  <c r="AX2400" i="1"/>
  <c r="AY2400" i="1" s="1"/>
  <c r="AX2291" i="1"/>
  <c r="AY2291" i="1" s="1"/>
  <c r="AX2292" i="1"/>
  <c r="AY2292" i="1" s="1"/>
  <c r="AX2427" i="1"/>
  <c r="AY2427" i="1" s="1"/>
  <c r="AX2428" i="1"/>
  <c r="AY2428" i="1" s="1"/>
  <c r="AX2377" i="1"/>
  <c r="AY2377" i="1" s="1"/>
  <c r="AX2378" i="1"/>
  <c r="AY2378" i="1" s="1"/>
  <c r="AX2375" i="1"/>
  <c r="AY2375" i="1" s="1"/>
  <c r="AX2376" i="1"/>
  <c r="AY2376" i="1" s="1"/>
  <c r="AX2425" i="1"/>
  <c r="AY2425" i="1" s="1"/>
  <c r="AX2426" i="1"/>
  <c r="AY2426" i="1" s="1"/>
  <c r="AX2449" i="1"/>
  <c r="AY2449" i="1" s="1"/>
  <c r="AX2450" i="1"/>
  <c r="AY2450" i="1" s="1"/>
  <c r="AX2541" i="1"/>
  <c r="AY2541" i="1" s="1"/>
  <c r="AX2542" i="1"/>
  <c r="AY2542" i="1" s="1"/>
  <c r="AX2325" i="1"/>
  <c r="AY2325" i="1" s="1"/>
  <c r="AX2326" i="1"/>
  <c r="AY2326" i="1" s="1"/>
  <c r="AX2525" i="1"/>
  <c r="AY2525" i="1" s="1"/>
  <c r="AX2526" i="1"/>
  <c r="AY2526" i="1" s="1"/>
  <c r="AX2339" i="1"/>
  <c r="AY2339" i="1" s="1"/>
  <c r="AX2340" i="1"/>
  <c r="AY2340" i="1" s="1"/>
  <c r="AX2469" i="1"/>
  <c r="AY2469" i="1" s="1"/>
  <c r="AX2470" i="1"/>
  <c r="AY2470" i="1" s="1"/>
  <c r="AX2567" i="1"/>
  <c r="AY2567" i="1" s="1"/>
  <c r="AX2568" i="1"/>
  <c r="AY2568" i="1" s="1"/>
  <c r="AX2417" i="1"/>
  <c r="AY2417" i="1" s="1"/>
  <c r="AX2418" i="1"/>
  <c r="AY2418" i="1" s="1"/>
  <c r="AX2451" i="1"/>
  <c r="AY2451" i="1" s="1"/>
  <c r="AX2452" i="1"/>
  <c r="AY2452" i="1" s="1"/>
  <c r="AX2559" i="1"/>
  <c r="AY2559" i="1" s="1"/>
  <c r="AX2560" i="1"/>
  <c r="AY2560" i="1" s="1"/>
  <c r="AX2501" i="1"/>
  <c r="AY2501" i="1" s="1"/>
  <c r="AX2502" i="1"/>
  <c r="AY2502" i="1" s="1"/>
  <c r="AX2323" i="1"/>
  <c r="AY2323" i="1" s="1"/>
  <c r="AX2324" i="1"/>
  <c r="AY2324" i="1" s="1"/>
  <c r="AX2389" i="1"/>
  <c r="AY2389" i="1" s="1"/>
  <c r="AX2390" i="1"/>
  <c r="AY2390" i="1" s="1"/>
  <c r="AX2515" i="1"/>
  <c r="AY2515" i="1" s="1"/>
  <c r="AX2516" i="1"/>
  <c r="AY2516" i="1" s="1"/>
  <c r="AX2393" i="1"/>
  <c r="AY2393" i="1" s="1"/>
  <c r="AX2394" i="1"/>
  <c r="AY2394" i="1" s="1"/>
  <c r="AX2369" i="1"/>
  <c r="AY2369" i="1" s="1"/>
  <c r="AX2370" i="1"/>
  <c r="AY2370" i="1" s="1"/>
  <c r="AX2343" i="1"/>
  <c r="AY2343" i="1" s="1"/>
  <c r="AX2344" i="1"/>
  <c r="AY2344" i="1" s="1"/>
  <c r="AX2361" i="1"/>
  <c r="AY2361" i="1" s="1"/>
  <c r="AX2362" i="1"/>
  <c r="AY2362" i="1" s="1"/>
  <c r="AX2317" i="1"/>
  <c r="AY2317" i="1" s="1"/>
  <c r="AX2318" i="1"/>
  <c r="AY2318" i="1" s="1"/>
  <c r="AX2379" i="1"/>
  <c r="AY2379" i="1" s="1"/>
  <c r="AX2380" i="1"/>
  <c r="AY2380" i="1" s="1"/>
  <c r="AX2337" i="1"/>
  <c r="AY2337" i="1" s="1"/>
  <c r="AX2338" i="1"/>
  <c r="AY2338" i="1" s="1"/>
  <c r="AX2431" i="1"/>
  <c r="AY2431" i="1" s="1"/>
  <c r="AX2432" i="1"/>
  <c r="AY2432" i="1" s="1"/>
  <c r="AX2517" i="1"/>
  <c r="AY2517" i="1" s="1"/>
  <c r="AX2518" i="1"/>
  <c r="AY2518" i="1" s="1"/>
  <c r="AX2355" i="1"/>
  <c r="AY2355" i="1" s="1"/>
  <c r="AX2356" i="1"/>
  <c r="AY2356" i="1" s="1"/>
  <c r="AX2299" i="1"/>
  <c r="AY2299" i="1" s="1"/>
  <c r="AX2300" i="1"/>
  <c r="AY2300" i="1" s="1"/>
  <c r="AX2275" i="1"/>
  <c r="AY2275" i="1" s="1"/>
  <c r="AX2276" i="1"/>
  <c r="AY2276" i="1" s="1"/>
  <c r="AX2395" i="1"/>
  <c r="AY2395" i="1" s="1"/>
  <c r="AX2396" i="1"/>
  <c r="AY2396" i="1" s="1"/>
  <c r="AX2519" i="1"/>
  <c r="AY2519" i="1" s="1"/>
  <c r="AX2520" i="1"/>
  <c r="AY2520" i="1" s="1"/>
  <c r="AX2509" i="1"/>
  <c r="AY2509" i="1" s="1"/>
  <c r="AX2510" i="1"/>
  <c r="AY2510" i="1" s="1"/>
  <c r="AX2531" i="1"/>
  <c r="AY2531" i="1" s="1"/>
  <c r="AX2532" i="1"/>
  <c r="AY2532" i="1" s="1"/>
  <c r="AX2407" i="1"/>
  <c r="AY2407" i="1" s="1"/>
  <c r="AX2408" i="1"/>
  <c r="AY2408" i="1" s="1"/>
  <c r="AX2351" i="1"/>
  <c r="AY2351" i="1" s="1"/>
  <c r="AX2352" i="1"/>
  <c r="AY2352" i="1" s="1"/>
  <c r="AX2319" i="1"/>
  <c r="AY2319" i="1" s="1"/>
  <c r="AX2320" i="1"/>
  <c r="AY2320" i="1" s="1"/>
  <c r="AX2539" i="1"/>
  <c r="AY2539" i="1" s="1"/>
  <c r="AX2540" i="1"/>
  <c r="AY2540" i="1" s="1"/>
  <c r="AX2307" i="1"/>
  <c r="AY2307" i="1" s="1"/>
  <c r="AX2308" i="1"/>
  <c r="AY2308" i="1" s="1"/>
  <c r="AX2505" i="1"/>
  <c r="AY2505" i="1" s="1"/>
  <c r="AX2506" i="1"/>
  <c r="AY2506" i="1" s="1"/>
  <c r="AX2297" i="1"/>
  <c r="AY2297" i="1" s="1"/>
  <c r="AX2298" i="1"/>
  <c r="AY2298" i="1" s="1"/>
  <c r="AX2347" i="1"/>
  <c r="AY2347" i="1" s="1"/>
  <c r="AX2348" i="1"/>
  <c r="AY2348" i="1" s="1"/>
  <c r="AX2387" i="1"/>
  <c r="AY2387" i="1" s="1"/>
  <c r="AX2388" i="1"/>
  <c r="AY2388" i="1" s="1"/>
  <c r="AX2497" i="1"/>
  <c r="AY2497" i="1" s="1"/>
  <c r="AX2498" i="1"/>
  <c r="AY2498" i="1" s="1"/>
  <c r="AX2487" i="1"/>
  <c r="AY2487" i="1" s="1"/>
  <c r="AX2488" i="1"/>
  <c r="AY2488" i="1" s="1"/>
  <c r="AX2311" i="1"/>
  <c r="AY2311" i="1" s="1"/>
  <c r="AX2312" i="1"/>
  <c r="AY2312" i="1" s="1"/>
  <c r="AX2491" i="1"/>
  <c r="AY2491" i="1" s="1"/>
  <c r="AX2492" i="1"/>
  <c r="AY2492" i="1" s="1"/>
  <c r="AX2363" i="1"/>
  <c r="AY2363" i="1" s="1"/>
  <c r="AX2364" i="1"/>
  <c r="AY2364" i="1" s="1"/>
  <c r="AX2409" i="1"/>
  <c r="AY2409" i="1" s="1"/>
  <c r="AX2410" i="1"/>
  <c r="AY2410" i="1" s="1"/>
  <c r="AX2401" i="1"/>
  <c r="AY2401" i="1" s="1"/>
  <c r="AX2402" i="1"/>
  <c r="AY2402" i="1" s="1"/>
  <c r="AX2561" i="1"/>
  <c r="AY2561" i="1" s="1"/>
  <c r="AX2562" i="1"/>
  <c r="AY2562" i="1" s="1"/>
  <c r="AX2397" i="1"/>
  <c r="AY2397" i="1" s="1"/>
  <c r="AX2398" i="1"/>
  <c r="AY2398" i="1" s="1"/>
  <c r="AX2489" i="1"/>
  <c r="AY2489" i="1" s="1"/>
  <c r="AX2490" i="1"/>
  <c r="AY2490" i="1" s="1"/>
  <c r="AX2493" i="1"/>
  <c r="AY2493" i="1" s="1"/>
  <c r="AX2494" i="1"/>
  <c r="AY2494" i="1" s="1"/>
  <c r="AX2329" i="1"/>
  <c r="AY2329" i="1" s="1"/>
  <c r="AX2330" i="1"/>
  <c r="AY2330" i="1" s="1"/>
  <c r="AX2475" i="1"/>
  <c r="AY2475" i="1" s="1"/>
  <c r="AX2476" i="1"/>
  <c r="AY2476" i="1" s="1"/>
  <c r="AX2535" i="1"/>
  <c r="AY2535" i="1" s="1"/>
  <c r="AX2536" i="1"/>
  <c r="AY2536" i="1" s="1"/>
  <c r="AX2455" i="1"/>
  <c r="AY2455" i="1" s="1"/>
  <c r="AX2456" i="1"/>
  <c r="AY2456" i="1" s="1"/>
  <c r="AX2403" i="1"/>
  <c r="AY2403" i="1" s="1"/>
  <c r="AX2404" i="1"/>
  <c r="AY2404" i="1" s="1"/>
  <c r="AX2537" i="1"/>
  <c r="AY2537" i="1" s="1"/>
  <c r="AX2538" i="1"/>
  <c r="AY2538" i="1" s="1"/>
  <c r="AX2551" i="1"/>
  <c r="AY2551" i="1" s="1"/>
  <c r="AX2552" i="1"/>
  <c r="AY2552" i="1" s="1"/>
  <c r="AX2441" i="1"/>
  <c r="AY2441" i="1" s="1"/>
  <c r="AX2442" i="1"/>
  <c r="AY2442" i="1" s="1"/>
  <c r="AX2439" i="1"/>
  <c r="AY2439" i="1" s="1"/>
  <c r="AX2440" i="1"/>
  <c r="AY2440" i="1" s="1"/>
  <c r="AX2569" i="1"/>
  <c r="AY2569" i="1" s="1"/>
  <c r="AX2570" i="1"/>
  <c r="AY2570" i="1" s="1"/>
  <c r="AX2463" i="1"/>
  <c r="AY2463" i="1" s="1"/>
  <c r="AX2464" i="1"/>
  <c r="AY2464" i="1" s="1"/>
  <c r="AX2385" i="1"/>
  <c r="AY2385" i="1" s="1"/>
  <c r="AX2386" i="1"/>
  <c r="AY2386" i="1" s="1"/>
  <c r="AX2547" i="1"/>
  <c r="AY2547" i="1" s="1"/>
  <c r="AX2548" i="1"/>
  <c r="AY2548" i="1" s="1"/>
  <c r="AX2457" i="1"/>
  <c r="AY2457" i="1" s="1"/>
  <c r="AX2458" i="1"/>
  <c r="AY2458" i="1" s="1"/>
  <c r="AX2359" i="1"/>
  <c r="AY2359" i="1" s="1"/>
  <c r="AX2360" i="1"/>
  <c r="AY2360" i="1" s="1"/>
  <c r="AX2383" i="1"/>
  <c r="AY2383" i="1" s="1"/>
  <c r="AX2384" i="1"/>
  <c r="AY2384" i="1" s="1"/>
  <c r="AX2483" i="1"/>
  <c r="AY2483" i="1" s="1"/>
  <c r="AX2484" i="1"/>
  <c r="AY2484" i="1" s="1"/>
  <c r="AX2419" i="1"/>
  <c r="AY2419" i="1" s="1"/>
  <c r="AX2420" i="1"/>
  <c r="AY2420" i="1" s="1"/>
  <c r="AX2521" i="1"/>
  <c r="AY2521" i="1" s="1"/>
  <c r="AX2522" i="1"/>
  <c r="AY2522" i="1" s="1"/>
  <c r="AX2545" i="1"/>
  <c r="AY2545" i="1" s="1"/>
  <c r="AX2546" i="1"/>
  <c r="AY2546" i="1" s="1"/>
  <c r="AX2365" i="1"/>
  <c r="AY2365" i="1" s="1"/>
  <c r="AX2366" i="1"/>
  <c r="AY2366" i="1" s="1"/>
  <c r="AX2367" i="1"/>
  <c r="AY2367" i="1" s="1"/>
  <c r="AX2368" i="1"/>
  <c r="AY2368" i="1" s="1"/>
  <c r="AX2381" i="1"/>
  <c r="AY2381" i="1" s="1"/>
  <c r="AX2382" i="1"/>
  <c r="AY2382" i="1" s="1"/>
  <c r="AX2405" i="1"/>
  <c r="AY2405" i="1" s="1"/>
  <c r="AX2406" i="1"/>
  <c r="AY2406" i="1" s="1"/>
  <c r="AX2543" i="1"/>
  <c r="AY2543" i="1" s="1"/>
  <c r="AX2544" i="1"/>
  <c r="AY2544" i="1" s="1"/>
  <c r="AX2467" i="1"/>
  <c r="AY2467" i="1" s="1"/>
  <c r="AX2468" i="1"/>
  <c r="AY2468" i="1" s="1"/>
  <c r="AX2309" i="1"/>
  <c r="AY2309" i="1" s="1"/>
  <c r="AX2310" i="1"/>
  <c r="AY2310" i="1" s="1"/>
  <c r="AX2283" i="1"/>
  <c r="AY2283" i="1" s="1"/>
  <c r="AX2284" i="1"/>
  <c r="AY2284" i="1" s="1"/>
  <c r="AX2549" i="1"/>
  <c r="AY2549" i="1" s="1"/>
  <c r="AX2550" i="1"/>
  <c r="AY2550" i="1" s="1"/>
  <c r="AX2415" i="1"/>
  <c r="AY2415" i="1" s="1"/>
  <c r="AX2416" i="1"/>
  <c r="AY2416" i="1" s="1"/>
  <c r="AX2421" i="1"/>
  <c r="AY2421" i="1" s="1"/>
  <c r="AX2422" i="1"/>
  <c r="AY2422" i="1" s="1"/>
  <c r="AX2437" i="1"/>
  <c r="AY2437" i="1" s="1"/>
  <c r="AX2438" i="1"/>
  <c r="AY2438" i="1" s="1"/>
  <c r="AX2349" i="1"/>
  <c r="AY2349" i="1" s="1"/>
  <c r="AX2350" i="1"/>
  <c r="AY2350" i="1" s="1"/>
  <c r="AX2529" i="1"/>
  <c r="AY2529" i="1" s="1"/>
  <c r="AX2530" i="1"/>
  <c r="AY2530" i="1" s="1"/>
  <c r="AX2287" i="1"/>
  <c r="AY2287" i="1" s="1"/>
  <c r="AX2288" i="1"/>
  <c r="AY2288" i="1" s="1"/>
  <c r="AX2313" i="1"/>
  <c r="AY2313" i="1" s="1"/>
  <c r="AX2314" i="1"/>
  <c r="AY2314" i="1" s="1"/>
  <c r="AX2523" i="1"/>
  <c r="AY2523" i="1" s="1"/>
  <c r="AX2524" i="1"/>
  <c r="AY2524" i="1" s="1"/>
  <c r="AX2557" i="1"/>
  <c r="AY2557" i="1" s="1"/>
  <c r="AX2558" i="1"/>
  <c r="AY2558" i="1" s="1"/>
  <c r="AX2435" i="1"/>
  <c r="AY2435" i="1" s="1"/>
  <c r="AX2436" i="1"/>
  <c r="AY2436" i="1" s="1"/>
  <c r="AX2443" i="1"/>
  <c r="AY2443" i="1" s="1"/>
  <c r="AX2444" i="1"/>
  <c r="AY2444" i="1" s="1"/>
  <c r="AX2495" i="1"/>
  <c r="AY2495" i="1" s="1"/>
  <c r="AX2496" i="1"/>
  <c r="AY2496" i="1" s="1"/>
  <c r="AX2342" i="1"/>
  <c r="AY2342" i="1" s="1"/>
  <c r="AX2341" i="1"/>
  <c r="AY2341" i="1" s="1"/>
  <c r="AX2433" i="1"/>
  <c r="AY2433" i="1" s="1"/>
  <c r="AX2434" i="1"/>
  <c r="AY2434" i="1" s="1"/>
  <c r="AX2315" i="1"/>
  <c r="AY2315" i="1" s="1"/>
  <c r="AX2316" i="1"/>
  <c r="AY2316" i="1" s="1"/>
  <c r="AX1041" i="1"/>
  <c r="AY1041" i="1" s="1"/>
  <c r="AX1042" i="1"/>
  <c r="AY1042" i="1" s="1"/>
  <c r="AX1043" i="1"/>
  <c r="AY1043" i="1" s="1"/>
  <c r="AX1044" i="1"/>
  <c r="AY1044" i="1" s="1"/>
  <c r="AX1045" i="1"/>
  <c r="AY1045" i="1" s="1"/>
  <c r="AX1046" i="1"/>
  <c r="AY1046" i="1" s="1"/>
  <c r="AX1047" i="1"/>
  <c r="AY1047" i="1" s="1"/>
  <c r="AX1048" i="1"/>
  <c r="AY1048" i="1" s="1"/>
  <c r="AX3241" i="1"/>
  <c r="AY3241" i="1" s="1"/>
  <c r="AX3242" i="1"/>
  <c r="AY3242" i="1" s="1"/>
  <c r="AX3252" i="1"/>
  <c r="AY3252" i="1" s="1"/>
  <c r="AX321" i="1"/>
  <c r="AY321" i="1" s="1"/>
  <c r="AX1379" i="1"/>
  <c r="AY1379" i="1" s="1"/>
  <c r="AX1380" i="1"/>
  <c r="AY1380" i="1" s="1"/>
  <c r="AX1381" i="1"/>
  <c r="AY1381" i="1" s="1"/>
  <c r="AX1382" i="1"/>
  <c r="AY1382" i="1" s="1"/>
  <c r="AX1383" i="1"/>
  <c r="AY1383" i="1" s="1"/>
  <c r="AX1384" i="1"/>
  <c r="AY1384" i="1" s="1"/>
  <c r="AX2798" i="1"/>
  <c r="AY2798" i="1" s="1"/>
  <c r="AX2799" i="1"/>
  <c r="AY2799" i="1" s="1"/>
  <c r="AX2800" i="1"/>
  <c r="AY2800" i="1" s="1"/>
  <c r="AX2801" i="1"/>
  <c r="AY2801" i="1" s="1"/>
  <c r="AX223" i="1"/>
  <c r="AY223" i="1" s="1"/>
  <c r="AX224" i="1"/>
  <c r="AY224" i="1" s="1"/>
  <c r="AX225" i="1"/>
  <c r="AY225" i="1" s="1"/>
  <c r="AX1227" i="1"/>
  <c r="AY1227" i="1" s="1"/>
  <c r="AX1228" i="1"/>
  <c r="AY1228" i="1" s="1"/>
  <c r="AX1229" i="1"/>
  <c r="AY1229" i="1" s="1"/>
  <c r="AX1230" i="1"/>
  <c r="AY1230" i="1" s="1"/>
  <c r="AX1231" i="1"/>
  <c r="AY1231" i="1" s="1"/>
  <c r="AX1232" i="1"/>
  <c r="AY1232" i="1" s="1"/>
  <c r="AX1233" i="1"/>
  <c r="AY1233" i="1" s="1"/>
  <c r="AX1234" i="1"/>
  <c r="AY1234" i="1" s="1"/>
  <c r="AX2" i="1"/>
  <c r="AY2" i="1" s="1"/>
  <c r="AX3" i="1"/>
  <c r="AY3" i="1" s="1"/>
  <c r="AX4" i="1"/>
  <c r="AY4" i="1" s="1"/>
  <c r="AX5" i="1"/>
  <c r="AY5" i="1" s="1"/>
  <c r="AX6" i="1"/>
  <c r="AY6" i="1" s="1"/>
  <c r="AX2186" i="1"/>
  <c r="AY2186" i="1" s="1"/>
  <c r="AX138" i="1"/>
  <c r="AY138" i="1" s="1"/>
  <c r="AX139" i="1"/>
  <c r="AY139" i="1" s="1"/>
  <c r="AX140" i="1"/>
  <c r="AY140" i="1" s="1"/>
  <c r="AX141" i="1"/>
  <c r="AY141" i="1" s="1"/>
  <c r="AX142" i="1"/>
  <c r="AY142" i="1" s="1"/>
  <c r="AX2061" i="1"/>
  <c r="AY2061" i="1" s="1"/>
  <c r="AX2062" i="1"/>
  <c r="AY2062" i="1" s="1"/>
  <c r="AX2063" i="1"/>
  <c r="AY2063" i="1" s="1"/>
  <c r="AX199" i="1"/>
  <c r="AY199" i="1" s="1"/>
  <c r="AX200" i="1"/>
  <c r="AY200" i="1" s="1"/>
  <c r="AX25" i="1"/>
  <c r="AY25" i="1" s="1"/>
  <c r="AX26" i="1"/>
  <c r="AY26" i="1" s="1"/>
  <c r="AX27" i="1"/>
  <c r="AY27" i="1" s="1"/>
  <c r="AX28" i="1"/>
  <c r="AY28" i="1" s="1"/>
  <c r="AX29" i="1"/>
  <c r="AY29" i="1" s="1"/>
  <c r="AX2621" i="1"/>
  <c r="AY2621" i="1" s="1"/>
  <c r="AX2622" i="1"/>
  <c r="AY2622" i="1" s="1"/>
  <c r="AX2623" i="1"/>
  <c r="AY2623" i="1" s="1"/>
  <c r="AX2624" i="1"/>
  <c r="AY2624" i="1" s="1"/>
  <c r="AX2625" i="1"/>
  <c r="AY2625" i="1" s="1"/>
  <c r="AX2626" i="1"/>
  <c r="AY2626" i="1" s="1"/>
  <c r="AX2627" i="1"/>
  <c r="AY2627" i="1" s="1"/>
  <c r="AX2628" i="1"/>
  <c r="AY2628" i="1" s="1"/>
  <c r="AX2629" i="1"/>
  <c r="AY2629" i="1" s="1"/>
  <c r="AX282" i="1"/>
  <c r="AY282" i="1" s="1"/>
  <c r="AX283" i="1"/>
  <c r="AY283" i="1" s="1"/>
  <c r="AX1062" i="1"/>
  <c r="AY1062" i="1" s="1"/>
  <c r="AX1429" i="1"/>
  <c r="AY1429" i="1" s="1"/>
  <c r="AX1430" i="1"/>
  <c r="AY1430" i="1" s="1"/>
  <c r="AX1431" i="1"/>
  <c r="AY1431" i="1" s="1"/>
  <c r="AX1432" i="1"/>
  <c r="AY1432" i="1" s="1"/>
  <c r="AX1433" i="1"/>
  <c r="AY1433" i="1" s="1"/>
  <c r="AX1434" i="1"/>
  <c r="AY1434" i="1" s="1"/>
  <c r="AX1435" i="1"/>
  <c r="AY1435" i="1" s="1"/>
  <c r="AX1436" i="1"/>
  <c r="AY1436" i="1" s="1"/>
  <c r="AX1437" i="1"/>
  <c r="AY1437" i="1" s="1"/>
  <c r="AX1438" i="1"/>
  <c r="AY1438" i="1" s="1"/>
  <c r="AX1439" i="1"/>
  <c r="AY1439" i="1" s="1"/>
  <c r="AX1440" i="1"/>
  <c r="AY1440" i="1" s="1"/>
  <c r="AX1441" i="1"/>
  <c r="AY1441" i="1" s="1"/>
  <c r="AX1442" i="1"/>
  <c r="AY1442" i="1" s="1"/>
  <c r="AX1443" i="1"/>
  <c r="AY1443" i="1" s="1"/>
  <c r="AX1444" i="1"/>
  <c r="AY1444" i="1" s="1"/>
  <c r="AX1445" i="1"/>
  <c r="AY1445" i="1" s="1"/>
  <c r="AX1446" i="1"/>
  <c r="AY1446" i="1" s="1"/>
  <c r="AX1447" i="1"/>
  <c r="AY1447" i="1" s="1"/>
  <c r="AX1448" i="1"/>
  <c r="AY1448" i="1" s="1"/>
  <c r="AX1449" i="1"/>
  <c r="AY1449" i="1" s="1"/>
  <c r="AX1450" i="1"/>
  <c r="AY1450" i="1" s="1"/>
  <c r="AX1451" i="1"/>
  <c r="AY1451" i="1" s="1"/>
  <c r="AX1452" i="1"/>
  <c r="AY1452" i="1" s="1"/>
  <c r="AX1453" i="1"/>
  <c r="AY1453" i="1" s="1"/>
  <c r="AX1454" i="1"/>
  <c r="AY1454" i="1" s="1"/>
  <c r="AX1455" i="1"/>
  <c r="AY1455" i="1" s="1"/>
  <c r="AX1456" i="1"/>
  <c r="AY1456" i="1" s="1"/>
  <c r="AX1457" i="1"/>
  <c r="AY1457" i="1" s="1"/>
  <c r="AX1458" i="1"/>
  <c r="AY1458" i="1" s="1"/>
  <c r="AX1459" i="1"/>
  <c r="AY1459" i="1" s="1"/>
  <c r="AX1460" i="1"/>
  <c r="AY1460" i="1" s="1"/>
  <c r="AX1461" i="1"/>
  <c r="AY1461" i="1" s="1"/>
  <c r="AX1462" i="1"/>
  <c r="AY1462" i="1" s="1"/>
  <c r="AX1463" i="1"/>
  <c r="AY1463" i="1" s="1"/>
  <c r="AX1464" i="1"/>
  <c r="AY1464" i="1" s="1"/>
  <c r="AX1465" i="1"/>
  <c r="AY1465" i="1" s="1"/>
  <c r="AX1466" i="1"/>
  <c r="AY1466" i="1" s="1"/>
  <c r="AX1467" i="1"/>
  <c r="AY1467" i="1" s="1"/>
  <c r="AX1468" i="1"/>
  <c r="AY1468" i="1" s="1"/>
  <c r="AX1469" i="1"/>
  <c r="AY1469" i="1" s="1"/>
  <c r="AX1470" i="1"/>
  <c r="AY1470" i="1" s="1"/>
  <c r="AX1471" i="1"/>
  <c r="AY1471" i="1" s="1"/>
  <c r="AX1472" i="1"/>
  <c r="AY1472" i="1" s="1"/>
  <c r="AX1473" i="1"/>
  <c r="AY1473" i="1" s="1"/>
  <c r="AX1474" i="1"/>
  <c r="AY1474" i="1" s="1"/>
  <c r="AX1475" i="1"/>
  <c r="AY1475" i="1" s="1"/>
  <c r="AX1476" i="1"/>
  <c r="AY1476" i="1" s="1"/>
  <c r="AX2608" i="1"/>
  <c r="AY2608" i="1" s="1"/>
  <c r="AX2609" i="1"/>
  <c r="AY2609" i="1" s="1"/>
  <c r="AX2610" i="1"/>
  <c r="AY2610" i="1" s="1"/>
  <c r="AX2611" i="1"/>
  <c r="AY2611" i="1" s="1"/>
  <c r="AX2612" i="1"/>
  <c r="AY2612" i="1" s="1"/>
  <c r="AX2613" i="1"/>
  <c r="AY2613" i="1" s="1"/>
  <c r="AX2614" i="1"/>
  <c r="AY2614" i="1" s="1"/>
  <c r="AX2615" i="1"/>
  <c r="AY2615" i="1" s="1"/>
  <c r="AX2616" i="1"/>
  <c r="AY2616" i="1" s="1"/>
  <c r="AX1238" i="1"/>
  <c r="AY1238" i="1" s="1"/>
  <c r="AX1239" i="1"/>
  <c r="AY1239" i="1" s="1"/>
  <c r="AX1240" i="1"/>
  <c r="AY1240" i="1" s="1"/>
  <c r="AX1241" i="1"/>
  <c r="AY1241" i="1" s="1"/>
  <c r="AX1242" i="1"/>
  <c r="AY1242" i="1" s="1"/>
  <c r="AX1243" i="1"/>
  <c r="AY1243" i="1" s="1"/>
  <c r="AX1244" i="1"/>
  <c r="AY1244" i="1" s="1"/>
  <c r="AX1245" i="1"/>
  <c r="AY1245" i="1" s="1"/>
  <c r="AX179" i="1"/>
  <c r="AY179" i="1" s="1"/>
  <c r="AX180" i="1"/>
  <c r="AY180" i="1" s="1"/>
  <c r="AX181" i="1"/>
  <c r="AY181" i="1" s="1"/>
  <c r="AX182" i="1"/>
  <c r="AY182" i="1" s="1"/>
  <c r="AX183" i="1"/>
  <c r="AY183" i="1" s="1"/>
  <c r="AX184" i="1"/>
  <c r="AY184" i="1" s="1"/>
  <c r="AX46" i="1"/>
  <c r="AY46" i="1" s="1"/>
  <c r="AX47" i="1"/>
  <c r="AY47" i="1" s="1"/>
  <c r="AX48" i="1"/>
  <c r="AY48" i="1" s="1"/>
  <c r="AX49" i="1"/>
  <c r="AY49" i="1" s="1"/>
  <c r="AX50" i="1"/>
  <c r="AY50" i="1" s="1"/>
  <c r="AX51" i="1"/>
  <c r="AY51" i="1" s="1"/>
  <c r="AX52" i="1"/>
  <c r="AY52" i="1" s="1"/>
  <c r="AX53" i="1"/>
  <c r="AY53" i="1" s="1"/>
  <c r="AX2198" i="1"/>
  <c r="AY2198" i="1" s="1"/>
  <c r="AX2802" i="1"/>
  <c r="AY2802" i="1" s="1"/>
  <c r="AX2803" i="1"/>
  <c r="AY2803" i="1" s="1"/>
  <c r="AX2804" i="1"/>
  <c r="AY2804" i="1" s="1"/>
  <c r="AX2805" i="1"/>
  <c r="AY2805" i="1" s="1"/>
  <c r="AX2806" i="1"/>
  <c r="AY2806" i="1" s="1"/>
  <c r="AX2807" i="1"/>
  <c r="AY2807" i="1" s="1"/>
  <c r="AX2808" i="1"/>
  <c r="AY2808" i="1" s="1"/>
  <c r="AX2809" i="1"/>
  <c r="AY2809" i="1" s="1"/>
  <c r="AX2810" i="1"/>
  <c r="AY2810" i="1" s="1"/>
  <c r="AX2811" i="1"/>
  <c r="AY2811" i="1" s="1"/>
  <c r="AX2812" i="1"/>
  <c r="AY2812" i="1" s="1"/>
  <c r="AX2813" i="1"/>
  <c r="AY2813" i="1" s="1"/>
  <c r="AX2814" i="1"/>
  <c r="AY2814" i="1" s="1"/>
  <c r="AX2815" i="1"/>
  <c r="AY2815" i="1" s="1"/>
  <c r="AX2816" i="1"/>
  <c r="AY2816" i="1" s="1"/>
  <c r="AX2817" i="1"/>
  <c r="AY2817" i="1" s="1"/>
  <c r="AX2818" i="1"/>
  <c r="AY2818" i="1" s="1"/>
  <c r="AX2819" i="1"/>
  <c r="AY2819" i="1" s="1"/>
  <c r="AX1257" i="1"/>
  <c r="AY1257" i="1" s="1"/>
  <c r="AX1258" i="1"/>
  <c r="AY1258" i="1" s="1"/>
  <c r="AX1259" i="1"/>
  <c r="AY1259" i="1" s="1"/>
  <c r="AX322" i="1"/>
  <c r="AY322" i="1" s="1"/>
  <c r="AX2208" i="1"/>
  <c r="AY2208" i="1" s="1"/>
  <c r="AX2209" i="1"/>
  <c r="AY2209" i="1" s="1"/>
  <c r="AX2210" i="1"/>
  <c r="AY2210" i="1" s="1"/>
  <c r="AX2211" i="1"/>
  <c r="AY2211" i="1" s="1"/>
  <c r="AX2212" i="1"/>
  <c r="AY2212" i="1" s="1"/>
  <c r="AX2213" i="1"/>
  <c r="AY2213" i="1" s="1"/>
  <c r="AX1525" i="1"/>
  <c r="AY1525" i="1" s="1"/>
  <c r="AX1526" i="1"/>
  <c r="AY1526" i="1" s="1"/>
  <c r="AX1527" i="1"/>
  <c r="AY1527" i="1" s="1"/>
  <c r="AX1528" i="1"/>
  <c r="AY1528" i="1" s="1"/>
  <c r="AX1529" i="1"/>
  <c r="AY1529" i="1" s="1"/>
  <c r="AX1530" i="1"/>
  <c r="AY1530" i="1" s="1"/>
  <c r="AX1531" i="1"/>
  <c r="AY1531" i="1" s="1"/>
  <c r="AX1532" i="1"/>
  <c r="AY1532" i="1" s="1"/>
  <c r="AX1533" i="1"/>
  <c r="AY1533" i="1" s="1"/>
  <c r="AX1249" i="1"/>
  <c r="AY1249" i="1" s="1"/>
  <c r="AX1250" i="1"/>
  <c r="AY1250" i="1" s="1"/>
  <c r="AX1251" i="1"/>
  <c r="AY1251" i="1" s="1"/>
  <c r="AX1252" i="1"/>
  <c r="AY1252" i="1" s="1"/>
  <c r="AX1253" i="1"/>
  <c r="AY1253" i="1" s="1"/>
  <c r="AX1254" i="1"/>
  <c r="AY1254" i="1" s="1"/>
  <c r="AX1255" i="1"/>
  <c r="AY1255" i="1" s="1"/>
  <c r="AX1256" i="1"/>
  <c r="AY1256" i="1" s="1"/>
  <c r="AX3169" i="1"/>
  <c r="AY3169" i="1" s="1"/>
  <c r="AX3170" i="1"/>
  <c r="AY3170" i="1" s="1"/>
  <c r="AX3884" i="1"/>
  <c r="AY3884" i="1" s="1"/>
  <c r="AX3885" i="1"/>
  <c r="AY3885" i="1" s="1"/>
  <c r="AX3886" i="1"/>
  <c r="AY3886" i="1" s="1"/>
  <c r="AX3887" i="1"/>
  <c r="AY3887" i="1" s="1"/>
  <c r="AX2962" i="1"/>
  <c r="AY2962" i="1" s="1"/>
  <c r="AX2963" i="1"/>
  <c r="AY2963" i="1" s="1"/>
  <c r="AX3378" i="1"/>
  <c r="AY3378" i="1" s="1"/>
  <c r="AX3379" i="1"/>
  <c r="AY3379" i="1" s="1"/>
  <c r="AX3380" i="1"/>
  <c r="AY3380" i="1" s="1"/>
  <c r="AX3381" i="1"/>
  <c r="AY3381" i="1" s="1"/>
  <c r="AX3382" i="1"/>
  <c r="AY3382" i="1" s="1"/>
  <c r="AX4265" i="1"/>
  <c r="AY4265" i="1" s="1"/>
  <c r="AX4266" i="1"/>
  <c r="AY4266" i="1" s="1"/>
  <c r="AX4267" i="1"/>
  <c r="AY4267" i="1" s="1"/>
  <c r="AX4264" i="1"/>
  <c r="AY4264" i="1" s="1"/>
  <c r="AX2040" i="1"/>
  <c r="AY2040" i="1" s="1"/>
  <c r="AX2041" i="1"/>
  <c r="AY2041" i="1" s="1"/>
  <c r="AX2034" i="1"/>
  <c r="AY2034" i="1" s="1"/>
  <c r="AX2035" i="1"/>
  <c r="AY2035" i="1" s="1"/>
  <c r="AX2032" i="1"/>
  <c r="AY2032" i="1" s="1"/>
  <c r="AX2033" i="1"/>
  <c r="AY2033" i="1" s="1"/>
  <c r="AX2036" i="1"/>
  <c r="AY2036" i="1" s="1"/>
  <c r="AX2037" i="1"/>
  <c r="AY2037" i="1" s="1"/>
  <c r="AX2038" i="1"/>
  <c r="AY2038" i="1" s="1"/>
  <c r="AX2039" i="1"/>
  <c r="AY2039" i="1" s="1"/>
  <c r="AX3290" i="1"/>
  <c r="AY3290" i="1" s="1"/>
  <c r="AX3291" i="1"/>
  <c r="AY3291" i="1" s="1"/>
  <c r="AX3292" i="1"/>
  <c r="AY3292" i="1" s="1"/>
  <c r="AX3293" i="1"/>
  <c r="AY3293" i="1" s="1"/>
  <c r="AX3294" i="1"/>
  <c r="AY3294" i="1" s="1"/>
  <c r="AX3295" i="1"/>
  <c r="AY3295" i="1" s="1"/>
  <c r="AX3297" i="1"/>
  <c r="AY3297" i="1" s="1"/>
  <c r="AX3296" i="1"/>
  <c r="AY3296" i="1" s="1"/>
  <c r="AX3311" i="1"/>
  <c r="AY3311" i="1" s="1"/>
  <c r="AX3312" i="1"/>
  <c r="AY3312" i="1" s="1"/>
  <c r="AX3544" i="1"/>
  <c r="AY3544" i="1" s="1"/>
  <c r="AX3545" i="1"/>
  <c r="AY3545" i="1" s="1"/>
  <c r="AX4278" i="1"/>
  <c r="AY4278" i="1" s="1"/>
  <c r="AX4282" i="1"/>
  <c r="AY4282" i="1" s="1"/>
  <c r="AX4279" i="1"/>
  <c r="AY4279" i="1" s="1"/>
  <c r="AX4280" i="1"/>
  <c r="AY4280" i="1" s="1"/>
  <c r="AX3991" i="1"/>
  <c r="AY3991" i="1" s="1"/>
  <c r="AX3818" i="1"/>
  <c r="AY3818" i="1" s="1"/>
  <c r="AX3844" i="1"/>
  <c r="AY3844" i="1" s="1"/>
  <c r="AX3051" i="1"/>
  <c r="AY3051" i="1" s="1"/>
  <c r="AX3052" i="1"/>
  <c r="AY3052" i="1" s="1"/>
  <c r="AX3053" i="1"/>
  <c r="AY3053" i="1" s="1"/>
  <c r="AX3049" i="1"/>
  <c r="AY3049" i="1" s="1"/>
  <c r="AX3054" i="1"/>
  <c r="AY3054" i="1" s="1"/>
  <c r="AX3055" i="1"/>
  <c r="AY3055" i="1" s="1"/>
  <c r="AX3056" i="1"/>
  <c r="AY3056" i="1" s="1"/>
  <c r="AX3057" i="1"/>
  <c r="AY3057" i="1" s="1"/>
  <c r="AX3050" i="1"/>
  <c r="AY3050" i="1" s="1"/>
  <c r="AX3058" i="1"/>
  <c r="AY3058" i="1" s="1"/>
  <c r="AX3518" i="1"/>
  <c r="AY3518" i="1" s="1"/>
  <c r="AX3519" i="1"/>
  <c r="AY3519" i="1" s="1"/>
  <c r="AX3517" i="1"/>
  <c r="AY3517" i="1" s="1"/>
  <c r="AX993" i="1"/>
  <c r="AY993" i="1" s="1"/>
  <c r="AX994" i="1"/>
  <c r="AY994" i="1" s="1"/>
  <c r="AX995" i="1"/>
  <c r="AY995" i="1" s="1"/>
  <c r="AX996" i="1"/>
  <c r="AY996" i="1" s="1"/>
  <c r="AX997" i="1"/>
  <c r="AY997" i="1" s="1"/>
  <c r="AX998" i="1"/>
  <c r="AY998" i="1" s="1"/>
  <c r="AX999" i="1"/>
  <c r="AY999" i="1" s="1"/>
  <c r="AX1000" i="1"/>
  <c r="AY1000" i="1" s="1"/>
  <c r="AX1001" i="1"/>
  <c r="AY1001" i="1" s="1"/>
  <c r="AX3605" i="1"/>
  <c r="AY3605" i="1" s="1"/>
  <c r="AX3606" i="1"/>
  <c r="AY3606" i="1" s="1"/>
  <c r="AX3607" i="1"/>
  <c r="AY3607" i="1" s="1"/>
  <c r="AX4069" i="1"/>
  <c r="AY4069" i="1" s="1"/>
  <c r="AX4070" i="1"/>
  <c r="AY4070" i="1" s="1"/>
  <c r="AX4071" i="1"/>
  <c r="AY4071" i="1" s="1"/>
  <c r="AX4068" i="1"/>
  <c r="AY4068" i="1" s="1"/>
  <c r="AX3354" i="1"/>
  <c r="AY3354" i="1" s="1"/>
  <c r="AX3355" i="1"/>
  <c r="AY3355" i="1" s="1"/>
  <c r="AX3356" i="1"/>
  <c r="AY3356" i="1" s="1"/>
  <c r="AX3357" i="1"/>
  <c r="AY3357" i="1" s="1"/>
  <c r="AX3358" i="1"/>
  <c r="AY3358" i="1" s="1"/>
  <c r="AX3359" i="1"/>
  <c r="AY3359" i="1" s="1"/>
  <c r="AX3366" i="1"/>
  <c r="AY3366" i="1" s="1"/>
  <c r="AX3367" i="1"/>
  <c r="AY3367" i="1" s="1"/>
  <c r="AX3368" i="1"/>
  <c r="AY3368" i="1" s="1"/>
  <c r="AX3360" i="1"/>
  <c r="AY3360" i="1" s="1"/>
  <c r="AX3361" i="1"/>
  <c r="AY3361" i="1" s="1"/>
  <c r="AX3362" i="1"/>
  <c r="AY3362" i="1" s="1"/>
  <c r="AX3363" i="1"/>
  <c r="AY3363" i="1" s="1"/>
  <c r="AX3364" i="1"/>
  <c r="AY3364" i="1" s="1"/>
  <c r="AX3365" i="1"/>
  <c r="AY3365" i="1" s="1"/>
  <c r="AX3369" i="1"/>
  <c r="AY3369" i="1" s="1"/>
  <c r="AX3370" i="1"/>
  <c r="AY3370" i="1" s="1"/>
  <c r="AX3371" i="1"/>
  <c r="AY3371" i="1" s="1"/>
  <c r="AX3767" i="1"/>
  <c r="AY3767" i="1" s="1"/>
  <c r="AX3768" i="1"/>
  <c r="AY3768" i="1" s="1"/>
  <c r="AX3769" i="1"/>
  <c r="AY3769" i="1" s="1"/>
  <c r="AX3770" i="1"/>
  <c r="AY3770" i="1" s="1"/>
  <c r="AX3713" i="1"/>
  <c r="AY3713" i="1" s="1"/>
  <c r="AX3714" i="1"/>
  <c r="AY3714" i="1" s="1"/>
  <c r="AX3707" i="1"/>
  <c r="AY3707" i="1" s="1"/>
  <c r="AX3708" i="1"/>
  <c r="AY3708" i="1" s="1"/>
  <c r="AX3711" i="1"/>
  <c r="AY3711" i="1" s="1"/>
  <c r="AX3712" i="1"/>
  <c r="AY3712" i="1" s="1"/>
  <c r="AX3705" i="1"/>
  <c r="AY3705" i="1" s="1"/>
  <c r="AX3706" i="1"/>
  <c r="AY3706" i="1" s="1"/>
  <c r="AX3709" i="1"/>
  <c r="AY3709" i="1" s="1"/>
  <c r="AX3710" i="1"/>
  <c r="AY3710" i="1" s="1"/>
  <c r="AX1577" i="1"/>
  <c r="AY1577" i="1" s="1"/>
  <c r="AX1578" i="1"/>
  <c r="AY1578" i="1" s="1"/>
  <c r="AX1579" i="1"/>
  <c r="AY1579" i="1" s="1"/>
  <c r="AX1580" i="1"/>
  <c r="AY1580" i="1" s="1"/>
  <c r="AX1581" i="1"/>
  <c r="AY1581" i="1" s="1"/>
  <c r="AX1582" i="1"/>
  <c r="AY1582" i="1" s="1"/>
  <c r="AX1583" i="1"/>
  <c r="AY1583" i="1" s="1"/>
  <c r="AX1584" i="1"/>
  <c r="AY1584" i="1" s="1"/>
  <c r="AX1585" i="1"/>
  <c r="AY1585" i="1" s="1"/>
  <c r="AX1586" i="1"/>
  <c r="AY1586" i="1" s="1"/>
  <c r="AX1587" i="1"/>
  <c r="AY1587" i="1" s="1"/>
  <c r="AX1588" i="1"/>
  <c r="AY1588" i="1" s="1"/>
  <c r="AX1573" i="1"/>
  <c r="AY1573" i="1" s="1"/>
  <c r="AX1574" i="1"/>
  <c r="AY1574" i="1" s="1"/>
  <c r="AX1571" i="1"/>
  <c r="AY1571" i="1" s="1"/>
  <c r="AX1572" i="1"/>
  <c r="AY1572" i="1" s="1"/>
  <c r="AX1575" i="1"/>
  <c r="AY1575" i="1" s="1"/>
  <c r="AX1576" i="1"/>
  <c r="AY1576" i="1" s="1"/>
  <c r="AX1567" i="1"/>
  <c r="AY1567" i="1" s="1"/>
  <c r="AX1568" i="1"/>
  <c r="AY1568" i="1" s="1"/>
  <c r="AX1569" i="1"/>
  <c r="AY1569" i="1" s="1"/>
  <c r="AX1570" i="1"/>
  <c r="AY1570" i="1" s="1"/>
  <c r="AX2999" i="1"/>
  <c r="AY2999" i="1" s="1"/>
  <c r="AX3000" i="1"/>
  <c r="AY3000" i="1" s="1"/>
  <c r="AX2726" i="1"/>
  <c r="AY2726" i="1" s="1"/>
  <c r="AX2727" i="1"/>
  <c r="AY2727" i="1" s="1"/>
  <c r="AX2728" i="1"/>
  <c r="AY2728" i="1" s="1"/>
  <c r="AX2729" i="1"/>
  <c r="AY2729" i="1" s="1"/>
  <c r="AX2730" i="1"/>
  <c r="AY2730" i="1" s="1"/>
  <c r="AX2731" i="1"/>
  <c r="AY2731" i="1" s="1"/>
  <c r="AX2732" i="1"/>
  <c r="AY2732" i="1" s="1"/>
  <c r="AX2733" i="1"/>
  <c r="AY2733" i="1" s="1"/>
  <c r="AX3728" i="1"/>
  <c r="AY3728" i="1" s="1"/>
  <c r="AX3730" i="1"/>
  <c r="AY3730" i="1" s="1"/>
  <c r="AX3731" i="1"/>
  <c r="AY3731" i="1" s="1"/>
  <c r="AX3729" i="1"/>
  <c r="AY3729" i="1" s="1"/>
  <c r="AX3732" i="1"/>
  <c r="AY3732" i="1" s="1"/>
  <c r="AX3733" i="1"/>
  <c r="AY3733" i="1" s="1"/>
  <c r="AX171" i="1"/>
  <c r="AY171" i="1" s="1"/>
  <c r="AX172" i="1"/>
  <c r="AY172" i="1" s="1"/>
  <c r="AX3674" i="1"/>
  <c r="AY3674" i="1" s="1"/>
  <c r="AX3675" i="1"/>
  <c r="AY3675" i="1" s="1"/>
  <c r="AX3672" i="1"/>
  <c r="AY3672" i="1" s="1"/>
  <c r="AX3673" i="1"/>
  <c r="AY3673" i="1" s="1"/>
  <c r="AX3494" i="1"/>
  <c r="AY3494" i="1" s="1"/>
  <c r="AX3520" i="1"/>
  <c r="AY3520" i="1" s="1"/>
  <c r="AX3521" i="1"/>
  <c r="AY3521" i="1" s="1"/>
  <c r="AX3239" i="1"/>
  <c r="AY3239" i="1" s="1"/>
  <c r="AX3993" i="1"/>
  <c r="AY3993" i="1" s="1"/>
  <c r="AX4133" i="1"/>
  <c r="AY4133" i="1" s="1"/>
  <c r="AX4134" i="1"/>
  <c r="AY4134" i="1" s="1"/>
  <c r="AX4131" i="1"/>
  <c r="AY4131" i="1" s="1"/>
  <c r="AX4132" i="1"/>
  <c r="AY4132" i="1" s="1"/>
  <c r="AX3820" i="1"/>
  <c r="AY3820" i="1" s="1"/>
  <c r="AX3805" i="1"/>
  <c r="AY3805" i="1" s="1"/>
  <c r="AX3895" i="1"/>
  <c r="AY3895" i="1" s="1"/>
  <c r="AX3802" i="1"/>
  <c r="AY3802" i="1" s="1"/>
  <c r="AX1385" i="1"/>
  <c r="AY1385" i="1" s="1"/>
  <c r="AX1386" i="1"/>
  <c r="AY1386" i="1" s="1"/>
  <c r="AX1387" i="1"/>
  <c r="AY1387" i="1" s="1"/>
  <c r="AX1388" i="1"/>
  <c r="AY1388" i="1" s="1"/>
  <c r="AX1389" i="1"/>
  <c r="AY1389" i="1" s="1"/>
  <c r="AX1390" i="1"/>
  <c r="AY1390" i="1" s="1"/>
  <c r="AX1391" i="1"/>
  <c r="AY1391" i="1" s="1"/>
  <c r="AX1392" i="1"/>
  <c r="AY1392" i="1" s="1"/>
  <c r="AX1393" i="1"/>
  <c r="AY1393" i="1" s="1"/>
  <c r="AX1394" i="1"/>
  <c r="AY1394" i="1" s="1"/>
  <c r="AX1395" i="1"/>
  <c r="AY1395" i="1" s="1"/>
  <c r="AX1396" i="1"/>
  <c r="AY1396" i="1" s="1"/>
  <c r="AX1397" i="1"/>
  <c r="AY1397" i="1" s="1"/>
  <c r="AX1398" i="1"/>
  <c r="AY1398" i="1" s="1"/>
  <c r="AX1399" i="1"/>
  <c r="AY1399" i="1" s="1"/>
  <c r="AX1400" i="1"/>
  <c r="AY1400" i="1" s="1"/>
  <c r="AX3750" i="1"/>
  <c r="AY3750" i="1" s="1"/>
  <c r="AX3751" i="1"/>
  <c r="AY3751" i="1" s="1"/>
  <c r="AX3752" i="1"/>
  <c r="AY3752" i="1" s="1"/>
  <c r="AX3753" i="1"/>
  <c r="AY3753" i="1" s="1"/>
  <c r="AX1316" i="1"/>
  <c r="AY1316" i="1" s="1"/>
  <c r="AX1317" i="1"/>
  <c r="AY1317" i="1" s="1"/>
  <c r="AX1318" i="1"/>
  <c r="AY1318" i="1" s="1"/>
  <c r="AX1319" i="1"/>
  <c r="AY1319" i="1" s="1"/>
  <c r="AX1320" i="1"/>
  <c r="AY1320" i="1" s="1"/>
  <c r="AX1321" i="1"/>
  <c r="AY1321" i="1" s="1"/>
  <c r="AX1322" i="1"/>
  <c r="AY1322" i="1" s="1"/>
  <c r="AX1323" i="1"/>
  <c r="AY1323" i="1" s="1"/>
  <c r="AX1324" i="1"/>
  <c r="AY1324" i="1" s="1"/>
  <c r="AX1325" i="1"/>
  <c r="AY1325" i="1" s="1"/>
  <c r="AX1326" i="1"/>
  <c r="AY1326" i="1" s="1"/>
  <c r="AX1327" i="1"/>
  <c r="AY1327" i="1" s="1"/>
  <c r="AX1328" i="1"/>
  <c r="AY1328" i="1" s="1"/>
  <c r="AX1329" i="1"/>
  <c r="AY1329" i="1" s="1"/>
  <c r="AX1330" i="1"/>
  <c r="AY1330" i="1" s="1"/>
  <c r="AX1331" i="1"/>
  <c r="AY1331" i="1" s="1"/>
  <c r="AX1332" i="1"/>
  <c r="AY1332" i="1" s="1"/>
  <c r="AX1333" i="1"/>
  <c r="AY1333" i="1" s="1"/>
  <c r="AX1334" i="1"/>
  <c r="AY1334" i="1" s="1"/>
  <c r="AX1335" i="1"/>
  <c r="AY1335" i="1" s="1"/>
  <c r="AX1336" i="1"/>
  <c r="AY1336" i="1" s="1"/>
  <c r="AX1337" i="1"/>
  <c r="AY1337" i="1" s="1"/>
  <c r="AX1338" i="1"/>
  <c r="AY1338" i="1" s="1"/>
  <c r="AX1339" i="1"/>
  <c r="AY1339" i="1" s="1"/>
  <c r="AX1340" i="1"/>
  <c r="AY1340" i="1" s="1"/>
  <c r="AX1341" i="1"/>
  <c r="AY1341" i="1" s="1"/>
  <c r="AX1342" i="1"/>
  <c r="AY1342" i="1" s="1"/>
  <c r="AX1343" i="1"/>
  <c r="AY1343" i="1" s="1"/>
  <c r="AX1344" i="1"/>
  <c r="AY1344" i="1" s="1"/>
  <c r="AX1345" i="1"/>
  <c r="AY1345" i="1" s="1"/>
  <c r="AX1346" i="1"/>
  <c r="AY1346" i="1" s="1"/>
  <c r="AX1347" i="1"/>
  <c r="AY1347" i="1" s="1"/>
  <c r="AX1348" i="1"/>
  <c r="AY1348" i="1" s="1"/>
  <c r="AX1349" i="1"/>
  <c r="AY1349" i="1" s="1"/>
  <c r="AX1350" i="1"/>
  <c r="AY1350" i="1" s="1"/>
  <c r="AX1351" i="1"/>
  <c r="AY1351" i="1" s="1"/>
  <c r="AX1352" i="1"/>
  <c r="AY1352" i="1" s="1"/>
  <c r="AX1353" i="1"/>
  <c r="AY1353" i="1" s="1"/>
  <c r="AX1354" i="1"/>
  <c r="AY1354" i="1" s="1"/>
  <c r="AX1355" i="1"/>
  <c r="AY1355" i="1" s="1"/>
  <c r="AX1356" i="1"/>
  <c r="AY1356" i="1" s="1"/>
  <c r="AX1357" i="1"/>
  <c r="AY1357" i="1" s="1"/>
  <c r="AX1358" i="1"/>
  <c r="AY1358" i="1" s="1"/>
  <c r="AX1359" i="1"/>
  <c r="AY1359" i="1" s="1"/>
  <c r="AX1360" i="1"/>
  <c r="AY1360" i="1" s="1"/>
  <c r="AX1361" i="1"/>
  <c r="AY1361" i="1" s="1"/>
  <c r="AX1362" i="1"/>
  <c r="AY1362" i="1" s="1"/>
  <c r="AX1363" i="1"/>
  <c r="AY1363" i="1" s="1"/>
  <c r="AX1364" i="1"/>
  <c r="AY1364" i="1" s="1"/>
  <c r="AX1365" i="1"/>
  <c r="AY1365" i="1" s="1"/>
  <c r="AX1366" i="1"/>
  <c r="AY1366" i="1" s="1"/>
  <c r="AX1367" i="1"/>
  <c r="AY1367" i="1" s="1"/>
  <c r="AX1368" i="1"/>
  <c r="AY1368" i="1" s="1"/>
  <c r="AX1369" i="1"/>
  <c r="AY1369" i="1" s="1"/>
  <c r="AX1370" i="1"/>
  <c r="AY1370" i="1" s="1"/>
  <c r="AX1371" i="1"/>
  <c r="AY1371" i="1" s="1"/>
  <c r="AX1372" i="1"/>
  <c r="AY1372" i="1" s="1"/>
  <c r="AX1373" i="1"/>
  <c r="AY1373" i="1" s="1"/>
  <c r="AX1374" i="1"/>
  <c r="AY1374" i="1" s="1"/>
  <c r="AX1375" i="1"/>
  <c r="AY1375" i="1" s="1"/>
  <c r="AX1376" i="1"/>
  <c r="AY1376" i="1" s="1"/>
  <c r="AX1377" i="1"/>
  <c r="AY1377" i="1" s="1"/>
  <c r="AX1378" i="1"/>
  <c r="AY1378" i="1" s="1"/>
  <c r="AX2836" i="1"/>
  <c r="AY2836" i="1" s="1"/>
  <c r="AX2837" i="1"/>
  <c r="AY2837" i="1" s="1"/>
  <c r="AX2838" i="1"/>
  <c r="AY2838" i="1" s="1"/>
  <c r="AX2839" i="1"/>
  <c r="AY2839" i="1" s="1"/>
  <c r="AX2840" i="1"/>
  <c r="AY2840" i="1" s="1"/>
  <c r="AX2841" i="1"/>
  <c r="AY2841" i="1" s="1"/>
  <c r="AX2842" i="1"/>
  <c r="AY2842" i="1" s="1"/>
  <c r="AX2843" i="1"/>
  <c r="AY2843" i="1" s="1"/>
  <c r="AX2844" i="1"/>
  <c r="AY2844" i="1" s="1"/>
  <c r="AX2845" i="1"/>
  <c r="AY2845" i="1" s="1"/>
  <c r="AX2846" i="1"/>
  <c r="AY2846" i="1" s="1"/>
  <c r="AX2847" i="1"/>
  <c r="AY2847" i="1" s="1"/>
  <c r="AX2848" i="1"/>
  <c r="AY2848" i="1" s="1"/>
  <c r="AX2849" i="1"/>
  <c r="AY2849" i="1" s="1"/>
  <c r="AX2850" i="1"/>
  <c r="AY2850" i="1" s="1"/>
  <c r="AX2851" i="1"/>
  <c r="AY2851" i="1" s="1"/>
  <c r="AX2852" i="1"/>
  <c r="AY2852" i="1" s="1"/>
  <c r="AX2853" i="1"/>
  <c r="AY2853" i="1" s="1"/>
  <c r="AX2854" i="1"/>
  <c r="AY2854" i="1" s="1"/>
  <c r="AX2855" i="1"/>
  <c r="AY2855" i="1" s="1"/>
  <c r="AX2856" i="1"/>
  <c r="AY2856" i="1" s="1"/>
  <c r="AX2857" i="1"/>
  <c r="AY2857" i="1" s="1"/>
  <c r="AX2858" i="1"/>
  <c r="AY2858" i="1" s="1"/>
  <c r="AX2859" i="1"/>
  <c r="AY2859" i="1" s="1"/>
  <c r="AX2860" i="1"/>
  <c r="AY2860" i="1" s="1"/>
  <c r="AX2861" i="1"/>
  <c r="AY2861" i="1" s="1"/>
  <c r="AX2862" i="1"/>
  <c r="AY2862" i="1" s="1"/>
  <c r="AX2863" i="1"/>
  <c r="AY2863" i="1" s="1"/>
  <c r="AX2864" i="1"/>
  <c r="AY2864" i="1" s="1"/>
  <c r="AX2865" i="1"/>
  <c r="AY2865" i="1" s="1"/>
  <c r="AX2866" i="1"/>
  <c r="AY2866" i="1" s="1"/>
  <c r="AX2867" i="1"/>
  <c r="AY2867" i="1" s="1"/>
  <c r="AX2868" i="1"/>
  <c r="AY2868" i="1" s="1"/>
  <c r="AX2869" i="1"/>
  <c r="AY2869" i="1" s="1"/>
  <c r="AX2870" i="1"/>
  <c r="AY2870" i="1" s="1"/>
  <c r="AX2871" i="1"/>
  <c r="AY2871" i="1" s="1"/>
  <c r="AX2872" i="1"/>
  <c r="AY2872" i="1" s="1"/>
  <c r="AX2873" i="1"/>
  <c r="AY2873" i="1" s="1"/>
  <c r="AX2874" i="1"/>
  <c r="AY2874" i="1" s="1"/>
  <c r="AX2875" i="1"/>
  <c r="AY2875" i="1" s="1"/>
  <c r="AX2876" i="1"/>
  <c r="AY2876" i="1" s="1"/>
  <c r="AX2877" i="1"/>
  <c r="AY2877" i="1" s="1"/>
  <c r="AX2878" i="1"/>
  <c r="AY2878" i="1" s="1"/>
  <c r="AX2879" i="1"/>
  <c r="AY2879" i="1" s="1"/>
  <c r="AX2880" i="1"/>
  <c r="AY2880" i="1" s="1"/>
  <c r="AX2226" i="1"/>
  <c r="AY2226" i="1" s="1"/>
  <c r="AX2227" i="1"/>
  <c r="AY2227" i="1" s="1"/>
  <c r="AX2228" i="1"/>
  <c r="AY2228" i="1" s="1"/>
  <c r="AX2229" i="1"/>
  <c r="AY2229" i="1" s="1"/>
  <c r="AX2230" i="1"/>
  <c r="AY2230" i="1" s="1"/>
  <c r="AX2231" i="1"/>
  <c r="AY2231" i="1" s="1"/>
  <c r="AX2232" i="1"/>
  <c r="AY2232" i="1" s="1"/>
  <c r="AX2233" i="1"/>
  <c r="AY2233" i="1" s="1"/>
  <c r="AX2234" i="1"/>
  <c r="AY2234" i="1" s="1"/>
  <c r="AX2235" i="1"/>
  <c r="AY2235" i="1" s="1"/>
  <c r="AX2236" i="1"/>
  <c r="AY2236" i="1" s="1"/>
  <c r="AX2237" i="1"/>
  <c r="AY2237" i="1" s="1"/>
  <c r="AX2238" i="1"/>
  <c r="AY2238" i="1" s="1"/>
  <c r="AX2239" i="1"/>
  <c r="AY2239" i="1" s="1"/>
  <c r="AX2240" i="1"/>
  <c r="AY2240" i="1" s="1"/>
  <c r="AX2241" i="1"/>
  <c r="AY2241" i="1" s="1"/>
  <c r="AX2242" i="1"/>
  <c r="AY2242" i="1" s="1"/>
  <c r="AX2243" i="1"/>
  <c r="AY2243" i="1" s="1"/>
  <c r="AX2244" i="1"/>
  <c r="AY2244" i="1" s="1"/>
  <c r="AX2245" i="1"/>
  <c r="AY2245" i="1" s="1"/>
  <c r="AX2246" i="1"/>
  <c r="AY2246" i="1" s="1"/>
  <c r="AX2247" i="1"/>
  <c r="AY2247" i="1" s="1"/>
  <c r="AX2248" i="1"/>
  <c r="AY2248" i="1" s="1"/>
  <c r="AX2249" i="1"/>
  <c r="AY2249" i="1" s="1"/>
  <c r="AX2250" i="1"/>
  <c r="AY2250" i="1" s="1"/>
  <c r="AX2251" i="1"/>
  <c r="AY2251" i="1" s="1"/>
  <c r="AX2252" i="1"/>
  <c r="AY2252" i="1" s="1"/>
  <c r="AX2253" i="1"/>
  <c r="AY2253" i="1" s="1"/>
  <c r="AX2254" i="1"/>
  <c r="AY2254" i="1" s="1"/>
  <c r="AX2255" i="1"/>
  <c r="AY2255" i="1" s="1"/>
  <c r="AX2256" i="1"/>
  <c r="AY2256" i="1" s="1"/>
  <c r="AX2257" i="1"/>
  <c r="AY2257" i="1" s="1"/>
  <c r="AX2258" i="1"/>
  <c r="AY2258" i="1" s="1"/>
  <c r="AX2259" i="1"/>
  <c r="AY2259" i="1" s="1"/>
  <c r="AX2260" i="1"/>
  <c r="AY2260" i="1" s="1"/>
  <c r="AX2261" i="1"/>
  <c r="AY2261" i="1" s="1"/>
  <c r="AX2262" i="1"/>
  <c r="AY2262" i="1" s="1"/>
  <c r="AX2263" i="1"/>
  <c r="AY2263" i="1" s="1"/>
  <c r="AX2264" i="1"/>
  <c r="AY2264" i="1" s="1"/>
  <c r="AX2265" i="1"/>
  <c r="AY2265" i="1" s="1"/>
  <c r="AX2266" i="1"/>
  <c r="AY2266" i="1" s="1"/>
  <c r="AX2267" i="1"/>
  <c r="AY2267" i="1" s="1"/>
  <c r="AX2268" i="1"/>
  <c r="AY2268" i="1" s="1"/>
  <c r="AX2269" i="1"/>
  <c r="AY2269" i="1" s="1"/>
  <c r="AX2270" i="1"/>
  <c r="AY2270" i="1" s="1"/>
  <c r="AX2681" i="1"/>
  <c r="AY2681" i="1" s="1"/>
  <c r="AX2682" i="1"/>
  <c r="AY2682" i="1" s="1"/>
  <c r="AX2683" i="1"/>
  <c r="AY2683" i="1" s="1"/>
  <c r="AX2684" i="1"/>
  <c r="AY2684" i="1" s="1"/>
  <c r="AX2685" i="1"/>
  <c r="AY2685" i="1" s="1"/>
  <c r="AX2686" i="1"/>
  <c r="AY2686" i="1" s="1"/>
  <c r="AX2687" i="1"/>
  <c r="AY2687" i="1" s="1"/>
  <c r="AX2688" i="1"/>
  <c r="AY2688" i="1" s="1"/>
  <c r="AX2689" i="1"/>
  <c r="AY2689" i="1" s="1"/>
  <c r="AX2690" i="1"/>
  <c r="AY2690" i="1" s="1"/>
  <c r="AX2691" i="1"/>
  <c r="AY2691" i="1" s="1"/>
  <c r="AX2692" i="1"/>
  <c r="AY2692" i="1" s="1"/>
  <c r="AX2693" i="1"/>
  <c r="AY2693" i="1" s="1"/>
  <c r="AX2694" i="1"/>
  <c r="AY2694" i="1" s="1"/>
  <c r="AX2695" i="1"/>
  <c r="AY2695" i="1" s="1"/>
  <c r="AX2696" i="1"/>
  <c r="AY2696" i="1" s="1"/>
  <c r="AX2697" i="1"/>
  <c r="AY2697" i="1" s="1"/>
  <c r="AX2698" i="1"/>
  <c r="AY2698" i="1" s="1"/>
  <c r="AX2699" i="1"/>
  <c r="AY2699" i="1" s="1"/>
  <c r="AX2700" i="1"/>
  <c r="AY2700" i="1" s="1"/>
  <c r="AX2701" i="1"/>
  <c r="AY2701" i="1" s="1"/>
  <c r="AX2702" i="1"/>
  <c r="AY2702" i="1" s="1"/>
  <c r="AX2703" i="1"/>
  <c r="AY2703" i="1" s="1"/>
  <c r="AX2704" i="1"/>
  <c r="AY2704" i="1" s="1"/>
  <c r="AX2705" i="1"/>
  <c r="AY2705" i="1" s="1"/>
  <c r="AX2706" i="1"/>
  <c r="AY2706" i="1" s="1"/>
  <c r="AX2707" i="1"/>
  <c r="AY2707" i="1" s="1"/>
  <c r="AX2708" i="1"/>
  <c r="AY2708" i="1" s="1"/>
  <c r="AX2709" i="1"/>
  <c r="AY2709" i="1" s="1"/>
  <c r="AX2710" i="1"/>
  <c r="AY2710" i="1" s="1"/>
  <c r="AX2711" i="1"/>
  <c r="AY2711" i="1" s="1"/>
  <c r="AX2712" i="1"/>
  <c r="AY2712" i="1" s="1"/>
  <c r="AX2713" i="1"/>
  <c r="AY2713" i="1" s="1"/>
  <c r="AX2714" i="1"/>
  <c r="AY2714" i="1" s="1"/>
  <c r="AX2715" i="1"/>
  <c r="AY2715" i="1" s="1"/>
  <c r="AX2716" i="1"/>
  <c r="AY2716" i="1" s="1"/>
  <c r="AX2717" i="1"/>
  <c r="AY2717" i="1" s="1"/>
  <c r="AX2718" i="1"/>
  <c r="AY2718" i="1" s="1"/>
  <c r="AX2719" i="1"/>
  <c r="AY2719" i="1" s="1"/>
  <c r="AX2720" i="1"/>
  <c r="AY2720" i="1" s="1"/>
  <c r="AX2721" i="1"/>
  <c r="AY2721" i="1" s="1"/>
  <c r="AX2722" i="1"/>
  <c r="AY2722" i="1" s="1"/>
  <c r="AX2723" i="1"/>
  <c r="AY2723" i="1" s="1"/>
  <c r="AX2724" i="1"/>
  <c r="AY2724" i="1" s="1"/>
  <c r="AX2725" i="1"/>
  <c r="AY2725" i="1" s="1"/>
  <c r="AX1271" i="1"/>
  <c r="AY1271" i="1" s="1"/>
  <c r="AX1272" i="1"/>
  <c r="AY1272" i="1" s="1"/>
  <c r="AX1273" i="1"/>
  <c r="AY1273" i="1" s="1"/>
  <c r="AX1274" i="1"/>
  <c r="AY1274" i="1" s="1"/>
  <c r="AX1275" i="1"/>
  <c r="AY1275" i="1" s="1"/>
  <c r="AX1276" i="1"/>
  <c r="AY1276" i="1" s="1"/>
  <c r="AX1277" i="1"/>
  <c r="AY1277" i="1" s="1"/>
  <c r="AX1278" i="1"/>
  <c r="AY1278" i="1" s="1"/>
  <c r="AX1279" i="1"/>
  <c r="AY1279" i="1" s="1"/>
  <c r="AX1280" i="1"/>
  <c r="AY1280" i="1" s="1"/>
  <c r="AX1281" i="1"/>
  <c r="AY1281" i="1" s="1"/>
  <c r="AX1282" i="1"/>
  <c r="AY1282" i="1" s="1"/>
  <c r="AX1283" i="1"/>
  <c r="AY1283" i="1" s="1"/>
  <c r="AX1284" i="1"/>
  <c r="AY1284" i="1" s="1"/>
  <c r="AX1285" i="1"/>
  <c r="AY1285" i="1" s="1"/>
  <c r="AX1286" i="1"/>
  <c r="AY1286" i="1" s="1"/>
  <c r="AX1287" i="1"/>
  <c r="AY1287" i="1" s="1"/>
  <c r="AX1288" i="1"/>
  <c r="AY1288" i="1" s="1"/>
  <c r="AX1289" i="1"/>
  <c r="AY1289" i="1" s="1"/>
  <c r="AX1290" i="1"/>
  <c r="AY1290" i="1" s="1"/>
  <c r="AX1291" i="1"/>
  <c r="AY1291" i="1" s="1"/>
  <c r="AX1292" i="1"/>
  <c r="AY1292" i="1" s="1"/>
  <c r="AX1293" i="1"/>
  <c r="AY1293" i="1" s="1"/>
  <c r="AX1294" i="1"/>
  <c r="AY1294" i="1" s="1"/>
  <c r="AX1295" i="1"/>
  <c r="AY1295" i="1" s="1"/>
  <c r="AX1296" i="1"/>
  <c r="AY1296" i="1" s="1"/>
  <c r="AX1297" i="1"/>
  <c r="AY1297" i="1" s="1"/>
  <c r="AX1298" i="1"/>
  <c r="AY1298" i="1" s="1"/>
  <c r="AX1299" i="1"/>
  <c r="AY1299" i="1" s="1"/>
  <c r="AX1300" i="1"/>
  <c r="AY1300" i="1" s="1"/>
  <c r="AX1301" i="1"/>
  <c r="AY1301" i="1" s="1"/>
  <c r="AX1302" i="1"/>
  <c r="AY1302" i="1" s="1"/>
  <c r="AX1303" i="1"/>
  <c r="AY1303" i="1" s="1"/>
  <c r="AX1304" i="1"/>
  <c r="AY1304" i="1" s="1"/>
  <c r="AX1305" i="1"/>
  <c r="AY1305" i="1" s="1"/>
  <c r="AX1306" i="1"/>
  <c r="AY1306" i="1" s="1"/>
  <c r="AX1307" i="1"/>
  <c r="AY1307" i="1" s="1"/>
  <c r="AX1308" i="1"/>
  <c r="AY1308" i="1" s="1"/>
  <c r="AX1309" i="1"/>
  <c r="AY1309" i="1" s="1"/>
  <c r="AX1310" i="1"/>
  <c r="AY1310" i="1" s="1"/>
  <c r="AX1311" i="1"/>
  <c r="AY1311" i="1" s="1"/>
  <c r="AX1312" i="1"/>
  <c r="AY1312" i="1" s="1"/>
  <c r="AX1313" i="1"/>
  <c r="AY1313" i="1" s="1"/>
  <c r="AX1314" i="1"/>
  <c r="AY1314" i="1" s="1"/>
  <c r="AX1315" i="1"/>
  <c r="AY1315" i="1" s="1"/>
  <c r="AX1002" i="1"/>
  <c r="AY1002" i="1" s="1"/>
  <c r="AX1003" i="1"/>
  <c r="AY1003" i="1" s="1"/>
  <c r="AX1004" i="1"/>
  <c r="AY1004" i="1" s="1"/>
  <c r="AX1005" i="1"/>
  <c r="AY1005" i="1" s="1"/>
  <c r="AX1006" i="1"/>
  <c r="AY1006" i="1" s="1"/>
  <c r="AX1007" i="1"/>
  <c r="AY1007" i="1" s="1"/>
  <c r="AX1008" i="1"/>
  <c r="AY1008" i="1" s="1"/>
  <c r="AX1009" i="1"/>
  <c r="AY1009" i="1" s="1"/>
  <c r="AX3692" i="1"/>
  <c r="AY3692" i="1" s="1"/>
  <c r="AX3693" i="1"/>
  <c r="AY3693" i="1" s="1"/>
  <c r="AX3694" i="1"/>
  <c r="AY3694" i="1" s="1"/>
  <c r="AX3067" i="1"/>
  <c r="AY3067" i="1" s="1"/>
  <c r="AX3068" i="1"/>
  <c r="AY3068" i="1" s="1"/>
  <c r="AX3069" i="1"/>
  <c r="AY3069" i="1" s="1"/>
  <c r="AX3070" i="1"/>
  <c r="AY3070" i="1" s="1"/>
  <c r="AX3059" i="1"/>
  <c r="AY3059" i="1" s="1"/>
  <c r="AX3060" i="1"/>
  <c r="AY3060" i="1" s="1"/>
  <c r="AX3061" i="1"/>
  <c r="AY3061" i="1" s="1"/>
  <c r="AX3062" i="1"/>
  <c r="AY3062" i="1" s="1"/>
  <c r="AX3071" i="1"/>
  <c r="AY3071" i="1" s="1"/>
  <c r="AX3072" i="1"/>
  <c r="AY3072" i="1" s="1"/>
  <c r="AX3073" i="1"/>
  <c r="AY3073" i="1" s="1"/>
  <c r="AX3074" i="1"/>
  <c r="AY3074" i="1" s="1"/>
  <c r="AX3063" i="1"/>
  <c r="AY3063" i="1" s="1"/>
  <c r="AX3064" i="1"/>
  <c r="AY3064" i="1" s="1"/>
  <c r="AX3065" i="1"/>
  <c r="AY3065" i="1" s="1"/>
  <c r="AX3066" i="1"/>
  <c r="AY3066" i="1" s="1"/>
  <c r="AX3075" i="1"/>
  <c r="AY3075" i="1" s="1"/>
  <c r="AX3076" i="1"/>
  <c r="AY3076" i="1" s="1"/>
  <c r="AX3077" i="1"/>
  <c r="AY3077" i="1" s="1"/>
  <c r="AX3078" i="1"/>
  <c r="AY3078" i="1" s="1"/>
  <c r="AX1054" i="1"/>
  <c r="AY1054" i="1" s="1"/>
  <c r="AX1055" i="1"/>
  <c r="AY1055" i="1" s="1"/>
  <c r="AX2057" i="1"/>
  <c r="AY2057" i="1" s="1"/>
  <c r="AX2058" i="1"/>
  <c r="AY2058" i="1" s="1"/>
  <c r="AX2059" i="1"/>
  <c r="AY2059" i="1" s="1"/>
  <c r="AX2060" i="1"/>
  <c r="AY2060" i="1" s="1"/>
  <c r="AX2047" i="1"/>
  <c r="AY2047" i="1" s="1"/>
  <c r="AX2048" i="1"/>
  <c r="AY2048" i="1" s="1"/>
  <c r="AX2051" i="1"/>
  <c r="AY2051" i="1" s="1"/>
  <c r="AX2052" i="1"/>
  <c r="AY2052" i="1" s="1"/>
  <c r="AX2053" i="1"/>
  <c r="AY2053" i="1" s="1"/>
  <c r="AX2054" i="1"/>
  <c r="AY2054" i="1" s="1"/>
  <c r="AX2049" i="1"/>
  <c r="AY2049" i="1" s="1"/>
  <c r="AX2050" i="1"/>
  <c r="AY2050" i="1" s="1"/>
  <c r="AX2055" i="1"/>
  <c r="AY2055" i="1" s="1"/>
  <c r="AX2056" i="1"/>
  <c r="AY2056" i="1" s="1"/>
  <c r="AX985" i="1"/>
  <c r="AY985" i="1" s="1"/>
  <c r="AX986" i="1"/>
  <c r="AY986" i="1" s="1"/>
  <c r="AX987" i="1"/>
  <c r="AY987" i="1" s="1"/>
  <c r="AX217" i="1"/>
  <c r="AY217" i="1" s="1"/>
  <c r="AX218" i="1"/>
  <c r="AY218" i="1" s="1"/>
  <c r="AX278" i="1"/>
  <c r="AY278" i="1" s="1"/>
  <c r="AX279" i="1"/>
  <c r="AY279" i="1" s="1"/>
  <c r="AX2207" i="1"/>
  <c r="AY2207" i="1" s="1"/>
  <c r="AX3402" i="1"/>
  <c r="AY3402" i="1" s="1"/>
  <c r="AX3403" i="1"/>
  <c r="AY3403" i="1" s="1"/>
  <c r="AX3404" i="1"/>
  <c r="AY3404" i="1" s="1"/>
  <c r="AX3405" i="1"/>
  <c r="AY3405" i="1" s="1"/>
  <c r="AX3585" i="1"/>
  <c r="AY3585" i="1" s="1"/>
  <c r="AX3586" i="1"/>
  <c r="AY3586" i="1" s="1"/>
  <c r="AX3587" i="1"/>
  <c r="AY3587" i="1" s="1"/>
  <c r="AX248" i="1"/>
  <c r="AY248" i="1" s="1"/>
  <c r="AX249" i="1"/>
  <c r="AY249" i="1" s="1"/>
  <c r="AX250" i="1"/>
  <c r="AY250" i="1" s="1"/>
  <c r="AX251" i="1"/>
  <c r="AY251" i="1" s="1"/>
  <c r="AX252" i="1"/>
  <c r="AY252" i="1" s="1"/>
  <c r="AX253" i="1"/>
  <c r="AY253" i="1" s="1"/>
  <c r="AX254" i="1"/>
  <c r="AY254" i="1" s="1"/>
  <c r="AX255" i="1"/>
  <c r="AY255" i="1" s="1"/>
  <c r="AX256" i="1"/>
  <c r="AY256" i="1" s="1"/>
  <c r="AX257" i="1"/>
  <c r="AY257" i="1" s="1"/>
  <c r="AX258" i="1"/>
  <c r="AY258" i="1" s="1"/>
  <c r="AX259" i="1"/>
  <c r="AY259" i="1" s="1"/>
  <c r="AX260" i="1"/>
  <c r="AY260" i="1" s="1"/>
  <c r="AX261" i="1"/>
  <c r="AY261" i="1" s="1"/>
  <c r="AX262" i="1"/>
  <c r="AY262" i="1" s="1"/>
  <c r="AX263" i="1"/>
  <c r="AY263" i="1" s="1"/>
  <c r="AX264" i="1"/>
  <c r="AY264" i="1" s="1"/>
  <c r="AX265" i="1"/>
  <c r="AY265" i="1" s="1"/>
  <c r="AX266" i="1"/>
  <c r="AY266" i="1" s="1"/>
  <c r="AX267" i="1"/>
  <c r="AY267" i="1" s="1"/>
  <c r="AX268" i="1"/>
  <c r="AY268" i="1" s="1"/>
  <c r="AX269" i="1"/>
  <c r="AY269" i="1" s="1"/>
  <c r="AX270" i="1"/>
  <c r="AY270" i="1" s="1"/>
  <c r="AX271" i="1"/>
  <c r="AY271" i="1" s="1"/>
  <c r="AX272" i="1"/>
  <c r="AY272" i="1" s="1"/>
  <c r="AX273" i="1"/>
  <c r="AY273" i="1" s="1"/>
  <c r="AX274" i="1"/>
  <c r="AY274" i="1" s="1"/>
  <c r="AX275" i="1"/>
  <c r="AY275" i="1" s="1"/>
  <c r="AX276" i="1"/>
  <c r="AY276" i="1" s="1"/>
  <c r="AX277" i="1"/>
  <c r="AY277" i="1" s="1"/>
  <c r="AX3013" i="1"/>
  <c r="AY3013" i="1" s="1"/>
  <c r="AX3014" i="1"/>
  <c r="AY3014" i="1" s="1"/>
  <c r="AX3015" i="1"/>
  <c r="AY3015" i="1" s="1"/>
  <c r="AX3019" i="1"/>
  <c r="AY3019" i="1" s="1"/>
  <c r="AX3020" i="1"/>
  <c r="AY3020" i="1" s="1"/>
  <c r="AX3021" i="1"/>
  <c r="AY3021" i="1" s="1"/>
  <c r="AX3025" i="1"/>
  <c r="AY3025" i="1" s="1"/>
  <c r="AX3026" i="1"/>
  <c r="AY3026" i="1" s="1"/>
  <c r="AX3027" i="1"/>
  <c r="AY3027" i="1" s="1"/>
  <c r="AX3022" i="1"/>
  <c r="AY3022" i="1" s="1"/>
  <c r="AX3023" i="1"/>
  <c r="AY3023" i="1" s="1"/>
  <c r="AX3024" i="1"/>
  <c r="AY3024" i="1" s="1"/>
  <c r="AX3016" i="1"/>
  <c r="AY3016" i="1" s="1"/>
  <c r="AX3017" i="1"/>
  <c r="AY3017" i="1" s="1"/>
  <c r="AX3018" i="1"/>
  <c r="AY3018" i="1" s="1"/>
  <c r="AX4167" i="1"/>
  <c r="AY4167" i="1" s="1"/>
  <c r="AX4168" i="1"/>
  <c r="AY4168" i="1" s="1"/>
  <c r="AX4165" i="1"/>
  <c r="AY4165" i="1" s="1"/>
  <c r="AX4166" i="1"/>
  <c r="AY4166" i="1" s="1"/>
  <c r="AX4169" i="1"/>
  <c r="AY4169" i="1" s="1"/>
  <c r="AX4170" i="1"/>
  <c r="AY4170" i="1" s="1"/>
  <c r="AX4177" i="1"/>
  <c r="AY4177" i="1" s="1"/>
  <c r="AX4178" i="1"/>
  <c r="AY4178" i="1" s="1"/>
  <c r="AX4175" i="1"/>
  <c r="AY4175" i="1" s="1"/>
  <c r="AX4176" i="1"/>
  <c r="AY4176" i="1" s="1"/>
  <c r="AX4173" i="1"/>
  <c r="AY4173" i="1" s="1"/>
  <c r="AX4174" i="1"/>
  <c r="AY4174" i="1" s="1"/>
  <c r="AX4171" i="1"/>
  <c r="AY4171" i="1" s="1"/>
  <c r="AX4172" i="1"/>
  <c r="AY4172" i="1" s="1"/>
  <c r="AX4179" i="1"/>
  <c r="AY4179" i="1" s="1"/>
  <c r="AX4180" i="1"/>
  <c r="AY4180" i="1" s="1"/>
  <c r="AX3176" i="1"/>
  <c r="AY3176" i="1" s="1"/>
  <c r="AX3177" i="1"/>
  <c r="AY3177" i="1" s="1"/>
  <c r="AX2222" i="1"/>
  <c r="AY2222" i="1" s="1"/>
  <c r="AX2217" i="1"/>
  <c r="AY2217" i="1" s="1"/>
  <c r="AX2223" i="1"/>
  <c r="AY2223" i="1" s="1"/>
  <c r="AX2219" i="1"/>
  <c r="AY2219" i="1" s="1"/>
  <c r="AX2225" i="1"/>
  <c r="AY2225" i="1" s="1"/>
  <c r="AX2220" i="1"/>
  <c r="AY2220" i="1" s="1"/>
  <c r="AX2216" i="1"/>
  <c r="AY2216" i="1" s="1"/>
  <c r="AX2214" i="1"/>
  <c r="AY2214" i="1" s="1"/>
  <c r="AX2221" i="1"/>
  <c r="AY2221" i="1" s="1"/>
  <c r="AX2224" i="1"/>
  <c r="AY2224" i="1" s="1"/>
  <c r="AX2215" i="1"/>
  <c r="AY2215" i="1" s="1"/>
  <c r="AX2218" i="1"/>
  <c r="AY2218" i="1" s="1"/>
  <c r="AX318" i="1"/>
  <c r="AY318" i="1" s="1"/>
  <c r="AX319" i="1"/>
  <c r="AY319" i="1" s="1"/>
  <c r="AX320" i="1"/>
  <c r="AY320" i="1" s="1"/>
  <c r="AX314" i="1"/>
  <c r="AY314" i="1" s="1"/>
  <c r="AX317" i="1"/>
  <c r="AY317" i="1" s="1"/>
  <c r="AX311" i="1"/>
  <c r="AY311" i="1" s="1"/>
  <c r="AX309" i="1"/>
  <c r="AY309" i="1" s="1"/>
  <c r="AX307" i="1"/>
  <c r="AY307" i="1" s="1"/>
  <c r="AX316" i="1"/>
  <c r="AY316" i="1" s="1"/>
  <c r="AX313" i="1"/>
  <c r="AY313" i="1" s="1"/>
  <c r="AX310" i="1"/>
  <c r="AY310" i="1" s="1"/>
  <c r="AX312" i="1"/>
  <c r="AY312" i="1" s="1"/>
  <c r="AX308" i="1"/>
  <c r="AY308" i="1" s="1"/>
  <c r="AX315" i="1"/>
  <c r="AY315" i="1" s="1"/>
  <c r="AX3798" i="1"/>
  <c r="AY3798" i="1" s="1"/>
  <c r="AX3806" i="1"/>
  <c r="AY3806" i="1" s="1"/>
  <c r="AX3788" i="1"/>
  <c r="AY3788" i="1" s="1"/>
  <c r="AX3789" i="1"/>
  <c r="AY3789" i="1" s="1"/>
  <c r="AX3253" i="1"/>
  <c r="AY3253" i="1" s="1"/>
  <c r="U3253" i="1" s="1"/>
  <c r="U3760" i="1" l="1"/>
  <c r="U3778" i="1"/>
  <c r="U3998" i="1"/>
  <c r="U4295" i="1"/>
  <c r="U3747" i="1"/>
  <c r="U3749" i="1"/>
  <c r="U2658" i="1"/>
  <c r="U2662" i="1"/>
  <c r="U4302" i="1"/>
  <c r="U4301" i="1"/>
  <c r="U4029" i="1"/>
  <c r="U4129" i="1"/>
  <c r="U3755" i="1"/>
  <c r="U3744" i="1"/>
  <c r="U1159" i="1"/>
  <c r="U2572" i="1"/>
  <c r="U2573" i="1"/>
  <c r="U2576" i="1"/>
  <c r="U2577" i="1"/>
  <c r="U3314" i="1"/>
  <c r="U3498" i="1"/>
  <c r="U3499" i="1"/>
  <c r="U3741" i="1"/>
  <c r="U3264" i="1"/>
  <c r="U3266" i="1"/>
  <c r="U4115" i="1"/>
  <c r="U4114" i="1"/>
  <c r="U3727" i="1"/>
  <c r="U3500" i="1"/>
  <c r="U3576" i="1"/>
  <c r="U3580" i="1"/>
  <c r="U3578" i="1"/>
  <c r="U3579" i="1"/>
  <c r="U924" i="1"/>
  <c r="U911" i="1"/>
  <c r="U923" i="1"/>
  <c r="U977" i="1"/>
  <c r="U898" i="1"/>
  <c r="U922" i="1"/>
  <c r="U905" i="1"/>
  <c r="U974" i="1"/>
  <c r="U943" i="1"/>
  <c r="U968" i="1"/>
  <c r="U876" i="1"/>
  <c r="U945" i="1"/>
  <c r="U858" i="1"/>
  <c r="U891" i="1"/>
  <c r="U897" i="1"/>
  <c r="U909" i="1"/>
  <c r="U934" i="1"/>
  <c r="U863" i="1"/>
  <c r="U957" i="1"/>
  <c r="U879" i="1"/>
  <c r="U941" i="1"/>
  <c r="U904" i="1"/>
  <c r="U939" i="1"/>
  <c r="U975" i="1"/>
  <c r="U928" i="1"/>
  <c r="U872" i="1"/>
  <c r="U976" i="1"/>
  <c r="U903" i="1"/>
  <c r="U961" i="1"/>
  <c r="U971" i="1"/>
  <c r="U881" i="1"/>
  <c r="U951" i="1"/>
  <c r="U899" i="1"/>
  <c r="U942" i="1"/>
  <c r="U956" i="1"/>
  <c r="U885" i="1"/>
  <c r="U969" i="1"/>
  <c r="U920" i="1"/>
  <c r="U915" i="1"/>
  <c r="U931" i="1"/>
  <c r="U864" i="1"/>
  <c r="U860" i="1"/>
  <c r="U973" i="1"/>
  <c r="U902" i="1"/>
  <c r="U896" i="1"/>
  <c r="U946" i="1"/>
  <c r="U884" i="1"/>
  <c r="U914" i="1"/>
  <c r="U875" i="1"/>
  <c r="U959" i="1"/>
  <c r="U962" i="1"/>
  <c r="U947" i="1"/>
  <c r="U927" i="1"/>
  <c r="U854" i="1"/>
  <c r="U953" i="1"/>
  <c r="U965" i="1"/>
  <c r="U912" i="1"/>
  <c r="U940" i="1"/>
  <c r="U938" i="1"/>
  <c r="U868" i="1"/>
  <c r="U888" i="1"/>
  <c r="U878" i="1"/>
  <c r="U970" i="1"/>
  <c r="U926" i="1"/>
  <c r="U906" i="1"/>
  <c r="U3267" i="1"/>
  <c r="U3742" i="1"/>
  <c r="U3781" i="1"/>
  <c r="U3783" i="1"/>
  <c r="U3784" i="1"/>
  <c r="U3719" i="1"/>
  <c r="U3721" i="1"/>
  <c r="U3723" i="1"/>
  <c r="U3724" i="1"/>
  <c r="U3771" i="1"/>
  <c r="U3774" i="1"/>
  <c r="U3776" i="1"/>
  <c r="U2620" i="1"/>
  <c r="U2619" i="1"/>
  <c r="U2830" i="1"/>
  <c r="U2831" i="1"/>
  <c r="U2832" i="1"/>
  <c r="U2888" i="1"/>
  <c r="U2887" i="1"/>
  <c r="U2412" i="1"/>
  <c r="U2372" i="1"/>
  <c r="U2429" i="1"/>
  <c r="U2430" i="1"/>
  <c r="U2289" i="1"/>
  <c r="U2290" i="1"/>
  <c r="U2503" i="1"/>
  <c r="U2413" i="1"/>
  <c r="U2414" i="1"/>
  <c r="U2354" i="1"/>
  <c r="U2563" i="1"/>
  <c r="U2564" i="1"/>
  <c r="U2303" i="1"/>
  <c r="U2304" i="1"/>
  <c r="U2321" i="1"/>
  <c r="U2322" i="1"/>
  <c r="U2423" i="1"/>
  <c r="U2499" i="1"/>
  <c r="U2445" i="1"/>
  <c r="U2446" i="1"/>
  <c r="U2461" i="1"/>
  <c r="U2473" i="1"/>
  <c r="U2474" i="1"/>
  <c r="U2527" i="1"/>
  <c r="U2277" i="1"/>
  <c r="U2278" i="1"/>
  <c r="U2472" i="1"/>
  <c r="U2357" i="1"/>
  <c r="U2358" i="1"/>
  <c r="U2281" i="1"/>
  <c r="U2282" i="1"/>
  <c r="U2391" i="1"/>
  <c r="U2285" i="1"/>
  <c r="U2331" i="1"/>
  <c r="U2295" i="1"/>
  <c r="U2459" i="1"/>
  <c r="U2460" i="1"/>
  <c r="U2511" i="1"/>
  <c r="U2534" i="1"/>
  <c r="U2279" i="1"/>
  <c r="U2280" i="1"/>
  <c r="U2482" i="1"/>
  <c r="U2447" i="1"/>
  <c r="U2448" i="1"/>
  <c r="U2305" i="1"/>
  <c r="U2306" i="1"/>
  <c r="U2373" i="1"/>
  <c r="U2374" i="1"/>
  <c r="U2565" i="1"/>
  <c r="U2566" i="1"/>
  <c r="U2553" i="1"/>
  <c r="U2507" i="1"/>
  <c r="U2479" i="1"/>
  <c r="U2480" i="1"/>
  <c r="U2333" i="1"/>
  <c r="U2334" i="1"/>
  <c r="U2327" i="1"/>
  <c r="U2328" i="1"/>
  <c r="U2514" i="1"/>
  <c r="U2485" i="1"/>
  <c r="U2399" i="1"/>
  <c r="U2400" i="1"/>
  <c r="U2292" i="1"/>
  <c r="U2427" i="1"/>
  <c r="U2428" i="1"/>
  <c r="U2377" i="1"/>
  <c r="U2375" i="1"/>
  <c r="U2376" i="1"/>
  <c r="U2425" i="1"/>
  <c r="U2450" i="1"/>
  <c r="U2542" i="1"/>
  <c r="U2325" i="1"/>
  <c r="U2525" i="1"/>
  <c r="U2339" i="1"/>
  <c r="U2340" i="1"/>
  <c r="U2469" i="1"/>
  <c r="U2568" i="1"/>
  <c r="U2417" i="1"/>
  <c r="U2418" i="1"/>
  <c r="U2451" i="1"/>
  <c r="U2502" i="1"/>
  <c r="U2323" i="1"/>
  <c r="U2390" i="1"/>
  <c r="U2515" i="1"/>
  <c r="U2516" i="1"/>
  <c r="U2393" i="1"/>
  <c r="U2394" i="1"/>
  <c r="U2369" i="1"/>
  <c r="U2343" i="1"/>
  <c r="U2361" i="1"/>
  <c r="U2318" i="1"/>
  <c r="U2379" i="1"/>
  <c r="U2337" i="1"/>
  <c r="U2338" i="1"/>
  <c r="U2432" i="1"/>
  <c r="U2517" i="1"/>
  <c r="U2355" i="1"/>
  <c r="U2300" i="1"/>
  <c r="U2275" i="1"/>
  <c r="U2395" i="1"/>
  <c r="U2396" i="1"/>
  <c r="U2519" i="1"/>
  <c r="U2509" i="1"/>
  <c r="U2510" i="1"/>
  <c r="U2407" i="1"/>
  <c r="U2351" i="1"/>
  <c r="U2352" i="1"/>
  <c r="U2320" i="1"/>
  <c r="U2539" i="1"/>
  <c r="U2540" i="1"/>
  <c r="U2307" i="1"/>
  <c r="U2308" i="1"/>
  <c r="U2297" i="1"/>
  <c r="U2388" i="1"/>
  <c r="U2497" i="1"/>
  <c r="U2487" i="1"/>
  <c r="U2488" i="1"/>
  <c r="U2311" i="1"/>
  <c r="U2492" i="1"/>
  <c r="U2401" i="1"/>
  <c r="U2402" i="1"/>
  <c r="U2561" i="1"/>
  <c r="U2562" i="1"/>
  <c r="U2397" i="1"/>
  <c r="U2489" i="1"/>
  <c r="U2490" i="1"/>
  <c r="U2493" i="1"/>
  <c r="U2475" i="1"/>
  <c r="U2535" i="1"/>
  <c r="U2536" i="1"/>
  <c r="U2455" i="1"/>
  <c r="U2456" i="1"/>
  <c r="U2403" i="1"/>
  <c r="U2404" i="1"/>
  <c r="U2537" i="1"/>
  <c r="U2538" i="1"/>
  <c r="U2552" i="1"/>
  <c r="U2441" i="1"/>
  <c r="U2439" i="1"/>
  <c r="U2440" i="1"/>
  <c r="U2569" i="1"/>
  <c r="U2463" i="1"/>
  <c r="U2547" i="1"/>
  <c r="U2548" i="1"/>
  <c r="U2457" i="1"/>
  <c r="U2360" i="1"/>
  <c r="U2383" i="1"/>
  <c r="U2384" i="1"/>
  <c r="U2483" i="1"/>
  <c r="U2419" i="1"/>
  <c r="U2420" i="1"/>
  <c r="U2521" i="1"/>
  <c r="U2522" i="1"/>
  <c r="U2545" i="1"/>
  <c r="U2366" i="1"/>
  <c r="U2367" i="1"/>
  <c r="U2381" i="1"/>
  <c r="U2382" i="1"/>
  <c r="U2405" i="1"/>
  <c r="U2544" i="1"/>
  <c r="U2283" i="1"/>
  <c r="U2284" i="1"/>
  <c r="U2549" i="1"/>
  <c r="U2550" i="1"/>
  <c r="U2415" i="1"/>
  <c r="U2416" i="1"/>
  <c r="U2421" i="1"/>
  <c r="U2350" i="1"/>
  <c r="U2529" i="1"/>
  <c r="U2287" i="1"/>
  <c r="U2288" i="1"/>
  <c r="U2313" i="1"/>
  <c r="U2314" i="1"/>
  <c r="U2523" i="1"/>
  <c r="U2524" i="1"/>
  <c r="U2557" i="1"/>
  <c r="U2436" i="1"/>
  <c r="U2495" i="1"/>
  <c r="U2496" i="1"/>
  <c r="U2342" i="1"/>
  <c r="U2341" i="1"/>
  <c r="U2433" i="1"/>
  <c r="U2434" i="1"/>
  <c r="U2315" i="1"/>
  <c r="U1379" i="1"/>
  <c r="U1381" i="1"/>
  <c r="U1383" i="1"/>
  <c r="U1528" i="1"/>
  <c r="U1529" i="1"/>
  <c r="U1531" i="1"/>
  <c r="U1532" i="1"/>
  <c r="U3290" i="1"/>
  <c r="U3293" i="1"/>
  <c r="U3294" i="1"/>
  <c r="U3767" i="1"/>
  <c r="U3768" i="1"/>
  <c r="U3769" i="1"/>
  <c r="U3728" i="1"/>
  <c r="U3731" i="1"/>
  <c r="U3729" i="1"/>
  <c r="U4133" i="1"/>
  <c r="U4134" i="1"/>
  <c r="U3751" i="1"/>
  <c r="U2837" i="1"/>
  <c r="U2838" i="1"/>
  <c r="U2843" i="1"/>
  <c r="U2846" i="1"/>
  <c r="U2850" i="1"/>
  <c r="U2851" i="1"/>
  <c r="U2853" i="1"/>
  <c r="U2855" i="1"/>
  <c r="U2857" i="1"/>
  <c r="U2858" i="1"/>
  <c r="U2859" i="1"/>
  <c r="U2862" i="1"/>
  <c r="U2863" i="1"/>
  <c r="U2866" i="1"/>
  <c r="U2867" i="1"/>
  <c r="U2870" i="1"/>
  <c r="U2871" i="1"/>
  <c r="U2875" i="1"/>
  <c r="U2877" i="1"/>
  <c r="U2878" i="1"/>
  <c r="U2879" i="1"/>
  <c r="U2226" i="1"/>
  <c r="U2230" i="1"/>
  <c r="U2231" i="1"/>
  <c r="U2232" i="1"/>
  <c r="U2235" i="1"/>
  <c r="U2236" i="1"/>
  <c r="U2239" i="1"/>
  <c r="U2240" i="1"/>
  <c r="U2243" i="1"/>
  <c r="U2244" i="1"/>
  <c r="U2246" i="1"/>
  <c r="U2248" i="1"/>
  <c r="U2254" i="1"/>
  <c r="U2255" i="1"/>
  <c r="U2256" i="1"/>
  <c r="U2260" i="1"/>
  <c r="U2263" i="1"/>
  <c r="U2264" i="1"/>
  <c r="U2266" i="1"/>
  <c r="U2267" i="1"/>
  <c r="U2268" i="1"/>
  <c r="U2681" i="1"/>
  <c r="U2686" i="1"/>
  <c r="U2689" i="1"/>
  <c r="U2690" i="1"/>
  <c r="U2692" i="1"/>
  <c r="U2693" i="1"/>
  <c r="U2694" i="1"/>
  <c r="U2696" i="1"/>
  <c r="U2701" i="1"/>
  <c r="U2702" i="1"/>
  <c r="U2705" i="1"/>
  <c r="U2706" i="1"/>
  <c r="U2709" i="1"/>
  <c r="U2710" i="1"/>
  <c r="U2714" i="1"/>
  <c r="U2716" i="1"/>
  <c r="U2717" i="1"/>
  <c r="U2720" i="1"/>
  <c r="U2721" i="1"/>
  <c r="U2722" i="1"/>
  <c r="U2724" i="1"/>
  <c r="U2725" i="1"/>
  <c r="U1275" i="1"/>
  <c r="U1278" i="1"/>
  <c r="U1282" i="1"/>
  <c r="U1283" i="1"/>
  <c r="U1285" i="1"/>
  <c r="U1286" i="1"/>
  <c r="U1290" i="1"/>
  <c r="U1291" i="1"/>
  <c r="U1293" i="1"/>
  <c r="U1294" i="1"/>
  <c r="U1295" i="1"/>
  <c r="U1297" i="1"/>
  <c r="U1298" i="1"/>
  <c r="U1299" i="1"/>
  <c r="U1302" i="1"/>
  <c r="U1303" i="1"/>
  <c r="U1305" i="1"/>
  <c r="U1306" i="1"/>
  <c r="U1307" i="1"/>
  <c r="U1310" i="1"/>
  <c r="U1311" i="1"/>
  <c r="U1314" i="1"/>
  <c r="U1315" i="1"/>
  <c r="U3585" i="1"/>
  <c r="U3587" i="1"/>
  <c r="U3788" i="1"/>
  <c r="U3789" i="1"/>
  <c r="U3777" i="1"/>
  <c r="U4298" i="1"/>
  <c r="U3748" i="1"/>
  <c r="U3757" i="1"/>
  <c r="U2659" i="1"/>
  <c r="U4304" i="1"/>
  <c r="U4306" i="1"/>
  <c r="U4128" i="1"/>
  <c r="U4130" i="1"/>
  <c r="U4125" i="1"/>
  <c r="U3745" i="1"/>
  <c r="U1160" i="1"/>
  <c r="U3541" i="1"/>
  <c r="U4117" i="1"/>
  <c r="U4118" i="1"/>
  <c r="U3501" i="1"/>
  <c r="U3502" i="1"/>
  <c r="U3313" i="1"/>
  <c r="U958" i="1"/>
  <c r="U980" i="1"/>
  <c r="U900" i="1"/>
  <c r="U886" i="1"/>
  <c r="U867" i="1"/>
  <c r="U917" i="1"/>
  <c r="U948" i="1"/>
  <c r="U859" i="1"/>
  <c r="U887" i="1"/>
  <c r="U918" i="1"/>
  <c r="U907" i="1"/>
  <c r="U982" i="1"/>
  <c r="U937" i="1"/>
  <c r="U963" i="1"/>
  <c r="U892" i="1"/>
  <c r="U913" i="1"/>
  <c r="U871" i="1"/>
  <c r="U933" i="1"/>
  <c r="U3913" i="1"/>
  <c r="U3914" i="1"/>
  <c r="U3718" i="1"/>
  <c r="U2829" i="1"/>
  <c r="U2833" i="1"/>
  <c r="U2886" i="1"/>
  <c r="U2453" i="1"/>
  <c r="U2454" i="1"/>
  <c r="U2504" i="1"/>
  <c r="U2301" i="1"/>
  <c r="U2555" i="1"/>
  <c r="U2556" i="1"/>
  <c r="U2462" i="1"/>
  <c r="U2465" i="1"/>
  <c r="U2466" i="1"/>
  <c r="U2392" i="1"/>
  <c r="U2296" i="1"/>
  <c r="U2335" i="1"/>
  <c r="U2336" i="1"/>
  <c r="U2291" i="1"/>
  <c r="U2426" i="1"/>
  <c r="U2541" i="1"/>
  <c r="U2526" i="1"/>
  <c r="U2324" i="1"/>
  <c r="U2370" i="1"/>
  <c r="U2380" i="1"/>
  <c r="U2431" i="1"/>
  <c r="U2356" i="1"/>
  <c r="U2520" i="1"/>
  <c r="U2531" i="1"/>
  <c r="U2505" i="1"/>
  <c r="U2506" i="1"/>
  <c r="U2498" i="1"/>
  <c r="U2363" i="1"/>
  <c r="U2364" i="1"/>
  <c r="U2398" i="1"/>
  <c r="U2476" i="1"/>
  <c r="U2570" i="1"/>
  <c r="U2385" i="1"/>
  <c r="U2458" i="1"/>
  <c r="U2368" i="1"/>
  <c r="U2467" i="1"/>
  <c r="U2468" i="1"/>
  <c r="U2437" i="1"/>
  <c r="U2530" i="1"/>
  <c r="U2558" i="1"/>
  <c r="U1525" i="1"/>
  <c r="U1526" i="1"/>
  <c r="U1530" i="1"/>
  <c r="U1533" i="1"/>
  <c r="U3292" i="1"/>
  <c r="U3295" i="1"/>
  <c r="U3296" i="1"/>
  <c r="U2840" i="1"/>
  <c r="U2842" i="1"/>
  <c r="U2847" i="1"/>
  <c r="U2848" i="1"/>
  <c r="U2849" i="1"/>
  <c r="U2852" i="1"/>
  <c r="U2856" i="1"/>
  <c r="U2860" i="1"/>
  <c r="U2865" i="1"/>
  <c r="U2868" i="1"/>
  <c r="U2872" i="1"/>
  <c r="U2876" i="1"/>
  <c r="U2880" i="1"/>
  <c r="U2228" i="1"/>
  <c r="U2233" i="1"/>
  <c r="U2237" i="1"/>
  <c r="U2242" i="1"/>
  <c r="U2245" i="1"/>
  <c r="U2251" i="1"/>
  <c r="U2252" i="1"/>
  <c r="U2253" i="1"/>
  <c r="U2257" i="1"/>
  <c r="U2258" i="1"/>
  <c r="U2259" i="1"/>
  <c r="U2265" i="1"/>
  <c r="U2682" i="1"/>
  <c r="U2683" i="1"/>
  <c r="U2684" i="1"/>
  <c r="U2687" i="1"/>
  <c r="U2695" i="1"/>
  <c r="U2697" i="1"/>
  <c r="U2698" i="1"/>
  <c r="U2699" i="1"/>
  <c r="U2700" i="1"/>
  <c r="U2703" i="1"/>
  <c r="U2707" i="1"/>
  <c r="U2711" i="1"/>
  <c r="U2715" i="1"/>
  <c r="U2718" i="1"/>
  <c r="U2719" i="1"/>
  <c r="U2723" i="1"/>
  <c r="U1271" i="1"/>
  <c r="U1272" i="1"/>
  <c r="U1277" i="1"/>
  <c r="U1279" i="1"/>
  <c r="U1280" i="1"/>
  <c r="U1284" i="1"/>
  <c r="U1287" i="1"/>
  <c r="U1288" i="1"/>
  <c r="U1292" i="1"/>
  <c r="U1300" i="1"/>
  <c r="U1304" i="1"/>
  <c r="U1309" i="1"/>
  <c r="U1312" i="1"/>
  <c r="U2656" i="1"/>
  <c r="U2657" i="1"/>
  <c r="U2578" i="1"/>
  <c r="U874" i="1"/>
  <c r="U954" i="1"/>
  <c r="U955" i="1"/>
  <c r="U960" i="1"/>
  <c r="U964" i="1"/>
  <c r="U910" i="1"/>
  <c r="U895" i="1"/>
  <c r="U919" i="1"/>
  <c r="U3785" i="1"/>
  <c r="U3775" i="1"/>
  <c r="U2617" i="1"/>
  <c r="U2834" i="1"/>
  <c r="U2411" i="1"/>
  <c r="U2371" i="1"/>
  <c r="U2302" i="1"/>
  <c r="U2353" i="1"/>
  <c r="U2293" i="1"/>
  <c r="U2500" i="1"/>
  <c r="U2528" i="1"/>
  <c r="U2471" i="1"/>
  <c r="U2332" i="1"/>
  <c r="U2477" i="1"/>
  <c r="U2512" i="1"/>
  <c r="U2533" i="1"/>
  <c r="U2481" i="1"/>
  <c r="U2554" i="1"/>
  <c r="U2345" i="1"/>
  <c r="U2513" i="1"/>
  <c r="U2486" i="1"/>
  <c r="U2378" i="1"/>
  <c r="U2449" i="1"/>
  <c r="U2470" i="1"/>
  <c r="U2567" i="1"/>
  <c r="U2560" i="1"/>
  <c r="U2501" i="1"/>
  <c r="U2389" i="1"/>
  <c r="U2362" i="1"/>
  <c r="U2317" i="1"/>
  <c r="U2299" i="1"/>
  <c r="U2276" i="1"/>
  <c r="U2532" i="1"/>
  <c r="U2319" i="1"/>
  <c r="U2348" i="1"/>
  <c r="U2387" i="1"/>
  <c r="U2312" i="1"/>
  <c r="U2491" i="1"/>
  <c r="U2409" i="1"/>
  <c r="U2494" i="1"/>
  <c r="U2329" i="1"/>
  <c r="U2551" i="1"/>
  <c r="U2442" i="1"/>
  <c r="U2386" i="1"/>
  <c r="U2359" i="1"/>
  <c r="U2546" i="1"/>
  <c r="U2365" i="1"/>
  <c r="U2406" i="1"/>
  <c r="U2543" i="1"/>
  <c r="U2309" i="1"/>
  <c r="U2438" i="1"/>
  <c r="U2349" i="1"/>
  <c r="U2435" i="1"/>
  <c r="U2444" i="1"/>
  <c r="U2316" i="1"/>
  <c r="U1382" i="1"/>
  <c r="U1527" i="1"/>
  <c r="U3291" i="1"/>
  <c r="U3770" i="1"/>
  <c r="U3732" i="1"/>
  <c r="U2841" i="1"/>
  <c r="U2845" i="1"/>
  <c r="U2861" i="1"/>
  <c r="U2869" i="1"/>
  <c r="U2873" i="1"/>
  <c r="U2234" i="1"/>
  <c r="U2238" i="1"/>
  <c r="U2250" i="1"/>
  <c r="U2262" i="1"/>
  <c r="U2270" i="1"/>
  <c r="U2688" i="1"/>
  <c r="U2704" i="1"/>
  <c r="U2708" i="1"/>
  <c r="U2712" i="1"/>
  <c r="U1273" i="1"/>
  <c r="U1281" i="1"/>
  <c r="U1289" i="1"/>
  <c r="U1301" i="1"/>
  <c r="U1313" i="1"/>
  <c r="U3586" i="1"/>
  <c r="U3759" i="1"/>
  <c r="U3761" i="1"/>
  <c r="U3908" i="1"/>
  <c r="U4296" i="1"/>
  <c r="U4294" i="1"/>
  <c r="U4297" i="1"/>
  <c r="U4299" i="1"/>
  <c r="U4122" i="1"/>
  <c r="U4121" i="1"/>
  <c r="U3746" i="1"/>
  <c r="U3758"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60" i="1"/>
  <c r="U2661" i="1"/>
  <c r="U2663" i="1"/>
  <c r="U2664" i="1"/>
  <c r="U2665" i="1"/>
  <c r="U3401" i="1"/>
  <c r="U4164" i="1"/>
  <c r="U4307" i="1"/>
  <c r="U4303" i="1"/>
  <c r="U4300" i="1"/>
  <c r="U4305" i="1"/>
  <c r="U4030" i="1"/>
  <c r="U3399" i="1"/>
  <c r="U4127" i="1"/>
  <c r="U4126" i="1"/>
  <c r="U3754" i="1"/>
  <c r="U3756" i="1"/>
  <c r="U3786" i="1"/>
  <c r="U3787" i="1"/>
  <c r="U4124" i="1"/>
  <c r="U4123" i="1"/>
  <c r="U3779" i="1"/>
  <c r="U3780" i="1"/>
  <c r="U4072" i="1"/>
  <c r="U1158" i="1"/>
  <c r="U1161" i="1"/>
  <c r="U2571" i="1"/>
  <c r="U2574" i="1"/>
  <c r="U2575" i="1"/>
  <c r="U3762" i="1"/>
  <c r="U3763" i="1"/>
  <c r="U3542" i="1"/>
  <c r="U3739" i="1"/>
  <c r="U3740" i="1"/>
  <c r="U3265" i="1"/>
  <c r="U4119" i="1"/>
  <c r="U4120" i="1"/>
  <c r="U4116" i="1"/>
  <c r="U3726" i="1"/>
  <c r="U3577" i="1"/>
  <c r="U865" i="1"/>
  <c r="U883" i="1"/>
  <c r="U893" i="1"/>
  <c r="U851" i="1"/>
  <c r="U852" i="1"/>
  <c r="U972" i="1"/>
  <c r="U862" i="1"/>
  <c r="U949" i="1"/>
  <c r="U921" i="1"/>
  <c r="U981" i="1"/>
  <c r="U861" i="1"/>
  <c r="U950" i="1"/>
  <c r="U916" i="1"/>
  <c r="U894" i="1"/>
  <c r="U889" i="1"/>
  <c r="U877" i="1"/>
  <c r="U853" i="1"/>
  <c r="U870" i="1"/>
  <c r="U857" i="1"/>
  <c r="U855" i="1"/>
  <c r="U869" i="1"/>
  <c r="U967" i="1"/>
  <c r="U966" i="1"/>
  <c r="U944" i="1"/>
  <c r="U925" i="1"/>
  <c r="U929" i="1"/>
  <c r="U978" i="1"/>
  <c r="U952" i="1"/>
  <c r="U856" i="1"/>
  <c r="U890" i="1"/>
  <c r="U908" i="1"/>
  <c r="U882" i="1"/>
  <c r="U936" i="1"/>
  <c r="U866" i="1"/>
  <c r="U873" i="1"/>
  <c r="U880" i="1"/>
  <c r="U901" i="1"/>
  <c r="U979" i="1"/>
  <c r="U930" i="1"/>
  <c r="U932" i="1"/>
  <c r="U935" i="1"/>
  <c r="U3268" i="1"/>
  <c r="U3743" i="1"/>
  <c r="U3912" i="1"/>
  <c r="U2169" i="1"/>
  <c r="U3782" i="1"/>
  <c r="U3717" i="1"/>
  <c r="U3722" i="1"/>
  <c r="U3720" i="1"/>
  <c r="U3725" i="1"/>
  <c r="U2618" i="1"/>
  <c r="U2835" i="1"/>
  <c r="U2424" i="1"/>
  <c r="U2294" i="1"/>
  <c r="U2286" i="1"/>
  <c r="U2478" i="1"/>
  <c r="U2346" i="1"/>
  <c r="U2508" i="1"/>
  <c r="U2326" i="1"/>
  <c r="U2452" i="1"/>
  <c r="U2559" i="1"/>
  <c r="U2344" i="1"/>
  <c r="U2518" i="1"/>
  <c r="U2408" i="1"/>
  <c r="U2298" i="1"/>
  <c r="U2347" i="1"/>
  <c r="U2410" i="1"/>
  <c r="U2330" i="1"/>
  <c r="U2464" i="1"/>
  <c r="U2484" i="1"/>
  <c r="U2310" i="1"/>
  <c r="U2422" i="1"/>
  <c r="U2443" i="1"/>
  <c r="U1380" i="1"/>
  <c r="U1384" i="1"/>
  <c r="U3297" i="1"/>
  <c r="U3730" i="1"/>
  <c r="U3733" i="1"/>
  <c r="U4131" i="1"/>
  <c r="U4132" i="1"/>
  <c r="U3750" i="1"/>
  <c r="U3752" i="1"/>
  <c r="U3753" i="1"/>
  <c r="U2836" i="1"/>
  <c r="U2839" i="1"/>
  <c r="U2844" i="1"/>
  <c r="U2854" i="1"/>
  <c r="U2864" i="1"/>
  <c r="U2874" i="1"/>
  <c r="U2227" i="1"/>
  <c r="U2229" i="1"/>
  <c r="U2241" i="1"/>
  <c r="U2247" i="1"/>
  <c r="U2249" i="1"/>
  <c r="U2261" i="1"/>
  <c r="U2269" i="1"/>
  <c r="U2685" i="1"/>
  <c r="U2691" i="1"/>
  <c r="U2713" i="1"/>
  <c r="U1274" i="1"/>
  <c r="U1276" i="1"/>
  <c r="U1296" i="1"/>
  <c r="U1308" i="1"/>
  <c r="AZ3503" i="1" l="1"/>
  <c r="U1922" i="1" l="1"/>
  <c r="U2015" i="1"/>
  <c r="U2000" i="1"/>
  <c r="U1806" i="1"/>
  <c r="U1966" i="1"/>
  <c r="U1930" i="1"/>
  <c r="U1824" i="1"/>
  <c r="U1746" i="1"/>
  <c r="U1993" i="1"/>
  <c r="U2006" i="1"/>
  <c r="U1882" i="1"/>
  <c r="U1783" i="1"/>
  <c r="U1761" i="1"/>
  <c r="U1812" i="1"/>
  <c r="U1846" i="1"/>
  <c r="U1915" i="1"/>
  <c r="U1907" i="1"/>
  <c r="U1864" i="1"/>
  <c r="U1831" i="1"/>
  <c r="U1795" i="1"/>
  <c r="U2018" i="1"/>
  <c r="U1940" i="1"/>
  <c r="U1988" i="1"/>
  <c r="U1889" i="1"/>
  <c r="U1874" i="1"/>
  <c r="U1775" i="1"/>
  <c r="U1942" i="1"/>
  <c r="U1724" i="1"/>
  <c r="U4037" i="1"/>
  <c r="U3831" i="1"/>
  <c r="U3824" i="1"/>
  <c r="U1039" i="1"/>
  <c r="U3255" i="1"/>
  <c r="U3835" i="1"/>
  <c r="U3563" i="1"/>
  <c r="U3244" i="1"/>
  <c r="U227" i="1"/>
  <c r="U3275" i="1"/>
  <c r="U3082" i="1"/>
  <c r="U156" i="1"/>
  <c r="U1660" i="1"/>
  <c r="U4283" i="1"/>
  <c r="U3637" i="1"/>
  <c r="U3671" i="1"/>
  <c r="U3131" i="1"/>
  <c r="U3135" i="1"/>
  <c r="U1736" i="1"/>
  <c r="U1734" i="1"/>
  <c r="U3310" i="1"/>
  <c r="U3002" i="1"/>
  <c r="U3629" i="1"/>
  <c r="U1127" i="1"/>
  <c r="U1114" i="1"/>
  <c r="U2937" i="1"/>
  <c r="U3238" i="1"/>
  <c r="U2098" i="1"/>
  <c r="U1703" i="1"/>
  <c r="U1707" i="1"/>
  <c r="U3173" i="1"/>
  <c r="U3600" i="1"/>
  <c r="U1196" i="1"/>
  <c r="U133" i="1"/>
  <c r="U3876" i="1"/>
  <c r="U289" i="1"/>
  <c r="U293" i="1"/>
  <c r="U294" i="1"/>
  <c r="U1020" i="1"/>
  <c r="U2822" i="1"/>
  <c r="U3597" i="1"/>
  <c r="U3691" i="1"/>
  <c r="U95" i="1"/>
  <c r="U222" i="1"/>
  <c r="U3611" i="1"/>
  <c r="U1104" i="1"/>
  <c r="U1092" i="1"/>
  <c r="U1084" i="1"/>
  <c r="U1076" i="1"/>
  <c r="U1064" i="1"/>
  <c r="U3905" i="1"/>
  <c r="U4144" i="1"/>
  <c r="U4146" i="1"/>
  <c r="U4135" i="1"/>
  <c r="U120" i="1"/>
  <c r="U246" i="1"/>
  <c r="U3942" i="1"/>
  <c r="U3861" i="1"/>
  <c r="U154" i="1"/>
  <c r="U205" i="1"/>
  <c r="U2067" i="1"/>
  <c r="U3046" i="1"/>
  <c r="U3466" i="1"/>
  <c r="U2188" i="1"/>
  <c r="U3677" i="1"/>
  <c r="U3423" i="1"/>
  <c r="U162" i="1"/>
  <c r="U195" i="1"/>
  <c r="U2071" i="1"/>
  <c r="U3956" i="1"/>
  <c r="U3129" i="1"/>
  <c r="U125" i="1"/>
  <c r="U1655" i="1"/>
  <c r="U1643" i="1"/>
  <c r="U3283" i="1"/>
  <c r="U3933" i="1"/>
  <c r="U4078" i="1"/>
  <c r="U4088" i="1"/>
  <c r="U4082" i="1"/>
  <c r="U4094" i="1"/>
  <c r="U3588" i="1"/>
  <c r="U3155" i="1"/>
  <c r="U4309" i="1"/>
  <c r="U1482" i="1"/>
  <c r="U75" i="1"/>
  <c r="U197" i="1"/>
  <c r="U4183" i="1"/>
  <c r="U1034" i="1"/>
  <c r="U2788" i="1"/>
  <c r="U2780" i="1"/>
  <c r="U2772" i="1"/>
  <c r="U732" i="1"/>
  <c r="U626" i="1"/>
  <c r="U620" i="1"/>
  <c r="U720" i="1"/>
  <c r="U610" i="1"/>
  <c r="U830" i="1"/>
  <c r="U642" i="1"/>
  <c r="U638" i="1"/>
  <c r="U600" i="1"/>
  <c r="U640" i="1"/>
  <c r="U668" i="1"/>
  <c r="U850" i="1"/>
  <c r="U684" i="1"/>
  <c r="U794" i="1"/>
  <c r="U524" i="1"/>
  <c r="U446" i="1"/>
  <c r="U504" i="1"/>
  <c r="U536" i="1"/>
  <c r="U416" i="1"/>
  <c r="U346" i="1"/>
  <c r="U338" i="1"/>
  <c r="U478" i="1"/>
  <c r="U384" i="1"/>
  <c r="U330" i="1"/>
  <c r="U476" i="1"/>
  <c r="U510" i="1"/>
  <c r="U3208" i="1"/>
  <c r="U1471" i="1"/>
  <c r="U1463" i="1"/>
  <c r="U1455" i="1"/>
  <c r="U1447" i="1"/>
  <c r="U1439" i="1"/>
  <c r="U1431" i="1"/>
  <c r="U2627" i="1"/>
  <c r="U28" i="1"/>
  <c r="U2061" i="1"/>
  <c r="U1234" i="1"/>
  <c r="U225" i="1"/>
  <c r="U3252" i="1"/>
  <c r="U1043" i="1"/>
  <c r="U2897" i="1"/>
  <c r="U992" i="1"/>
  <c r="U3385" i="1"/>
  <c r="U4044" i="1"/>
  <c r="U1248" i="1"/>
  <c r="U3276" i="1"/>
  <c r="U2583" i="1"/>
  <c r="U2600" i="1"/>
  <c r="U3988" i="1"/>
  <c r="U1149" i="1"/>
  <c r="U1146" i="1"/>
  <c r="U3162" i="1"/>
  <c r="U3680" i="1"/>
  <c r="U4257" i="1"/>
  <c r="U3416" i="1"/>
  <c r="U3766" i="1"/>
  <c r="U2941" i="1"/>
  <c r="U185" i="1"/>
  <c r="U3815" i="1"/>
  <c r="U4272" i="1"/>
  <c r="U1522" i="1"/>
  <c r="U1697" i="1"/>
  <c r="U1685" i="1"/>
  <c r="U1675" i="1"/>
  <c r="U1608" i="1"/>
  <c r="U1672" i="1"/>
  <c r="U1615" i="1"/>
  <c r="U3701" i="1"/>
  <c r="U2135" i="1"/>
  <c r="U2123" i="1"/>
  <c r="U2131" i="1"/>
  <c r="U2163" i="1"/>
  <c r="U2151" i="1"/>
  <c r="U2143" i="1"/>
  <c r="U3489" i="1"/>
  <c r="U3326" i="1"/>
  <c r="U3333" i="1"/>
  <c r="U3340" i="1"/>
  <c r="U3250" i="1"/>
  <c r="U2944" i="1"/>
  <c r="U2954" i="1"/>
  <c r="U988" i="1"/>
  <c r="U2093" i="1"/>
  <c r="U3122" i="1"/>
  <c r="U3603" i="1"/>
  <c r="U2736" i="1"/>
  <c r="U2740" i="1"/>
  <c r="U3917" i="1"/>
  <c r="U1902" i="1"/>
  <c r="U1950" i="1"/>
  <c r="U1851" i="1"/>
  <c r="U1857" i="1"/>
  <c r="U1982" i="1"/>
  <c r="U1925" i="1"/>
  <c r="U1896" i="1"/>
  <c r="U2014" i="1"/>
  <c r="U1999" i="1"/>
  <c r="U1816" i="1"/>
  <c r="U1801" i="1"/>
  <c r="U1933" i="1"/>
  <c r="U1827" i="1"/>
  <c r="U1749" i="1"/>
  <c r="U2028" i="1"/>
  <c r="U1992" i="1"/>
  <c r="U2009" i="1"/>
  <c r="U1770" i="1"/>
  <c r="U1881" i="1"/>
  <c r="U1782" i="1"/>
  <c r="U1760" i="1"/>
  <c r="U1752" i="1"/>
  <c r="U1849" i="1"/>
  <c r="U1918" i="1"/>
  <c r="U1910" i="1"/>
  <c r="U1961" i="1"/>
  <c r="U1834" i="1"/>
  <c r="U1798" i="1"/>
  <c r="U2021" i="1"/>
  <c r="U1838" i="1"/>
  <c r="U1987" i="1"/>
  <c r="U1888" i="1"/>
  <c r="U1873" i="1"/>
  <c r="U1945" i="1"/>
  <c r="U1790" i="1"/>
  <c r="U1723" i="1"/>
  <c r="U4036" i="1"/>
  <c r="U3826" i="1"/>
  <c r="U3823" i="1"/>
  <c r="U3229" i="1"/>
  <c r="U1038" i="1"/>
  <c r="U1742" i="1"/>
  <c r="U3838" i="1"/>
  <c r="U4182" i="1"/>
  <c r="U3947" i="1"/>
  <c r="U226" i="1"/>
  <c r="U4067" i="1"/>
  <c r="U3081" i="1"/>
  <c r="U3568" i="1"/>
  <c r="U166" i="1"/>
  <c r="U3006" i="1"/>
  <c r="U3127" i="1"/>
  <c r="U3664" i="1"/>
  <c r="U3134" i="1"/>
  <c r="U3138" i="1"/>
  <c r="U3157" i="1"/>
  <c r="U1735" i="1"/>
  <c r="U2894" i="1"/>
  <c r="U3001" i="1"/>
  <c r="U3628" i="1"/>
  <c r="U1126" i="1"/>
  <c r="U1113" i="1"/>
  <c r="U150" i="1"/>
  <c r="U3031" i="1"/>
  <c r="U3233" i="1"/>
  <c r="U2097" i="1"/>
  <c r="U1711" i="1"/>
  <c r="U1706" i="1"/>
  <c r="U3573" i="1"/>
  <c r="U3927" i="1"/>
  <c r="U1191" i="1"/>
  <c r="U132" i="1"/>
  <c r="U3616" i="1"/>
  <c r="U296" i="1"/>
  <c r="U301" i="1"/>
  <c r="U290" i="1"/>
  <c r="U305" i="1"/>
  <c r="U2825" i="1"/>
  <c r="U3621" i="1"/>
  <c r="U3185" i="1"/>
  <c r="U98" i="1"/>
  <c r="U3923" i="1"/>
  <c r="U1715" i="1"/>
  <c r="U1107" i="1"/>
  <c r="U1095" i="1"/>
  <c r="U1087" i="1"/>
  <c r="U1079" i="1"/>
  <c r="U1071" i="1"/>
  <c r="U1063" i="1"/>
  <c r="U4162" i="1"/>
  <c r="U4143" i="1"/>
  <c r="U4149" i="1"/>
  <c r="U2991" i="1"/>
  <c r="U1178" i="1"/>
  <c r="U3811" i="1"/>
  <c r="U245" i="1"/>
  <c r="U3941" i="1"/>
  <c r="U3851" i="1"/>
  <c r="U153" i="1"/>
  <c r="U204" i="1"/>
  <c r="U2066" i="1"/>
  <c r="U3037" i="1"/>
  <c r="U3461" i="1"/>
  <c r="U2983" i="1"/>
  <c r="U2044" i="1"/>
  <c r="U3424" i="1"/>
  <c r="U3935" i="1"/>
  <c r="U2996" i="1"/>
  <c r="U2075" i="1"/>
  <c r="U148" i="1"/>
  <c r="U130" i="1"/>
  <c r="U1654" i="1"/>
  <c r="U1646" i="1"/>
  <c r="U3282" i="1"/>
  <c r="U137" i="1"/>
  <c r="U67" i="1"/>
  <c r="U4091" i="1"/>
  <c r="U4109" i="1"/>
  <c r="U4100" i="1"/>
  <c r="U4093" i="1"/>
  <c r="U3589" i="1"/>
  <c r="U3154" i="1"/>
  <c r="U4308" i="1"/>
  <c r="U1481" i="1"/>
  <c r="U74" i="1"/>
  <c r="U3377" i="1"/>
  <c r="U2959" i="1"/>
  <c r="U1033" i="1"/>
  <c r="U1262" i="1"/>
  <c r="U2779" i="1"/>
  <c r="U2771" i="1"/>
  <c r="U731" i="1"/>
  <c r="U625" i="1"/>
  <c r="U813" i="1"/>
  <c r="U719" i="1"/>
  <c r="U609" i="1"/>
  <c r="U829" i="1"/>
  <c r="U641" i="1"/>
  <c r="U637" i="1"/>
  <c r="U599" i="1"/>
  <c r="U639" i="1"/>
  <c r="U759" i="1"/>
  <c r="U849" i="1"/>
  <c r="U683" i="1"/>
  <c r="U847" i="1"/>
  <c r="U601" i="1"/>
  <c r="U793" i="1"/>
  <c r="U653" i="1"/>
  <c r="U705" i="1"/>
  <c r="U757" i="1"/>
  <c r="U763" i="1"/>
  <c r="U675" i="1"/>
  <c r="U845" i="1"/>
  <c r="U841" i="1"/>
  <c r="U755" i="1"/>
  <c r="U645" i="1"/>
  <c r="U703" i="1"/>
  <c r="U771" i="1"/>
  <c r="U627" i="1"/>
  <c r="U603" i="1"/>
  <c r="U833" i="1"/>
  <c r="U611" i="1"/>
  <c r="U629" i="1"/>
  <c r="U815" i="1"/>
  <c r="U729" i="1"/>
  <c r="U701" i="1"/>
  <c r="U737" i="1"/>
  <c r="U671" i="1"/>
  <c r="U553" i="1"/>
  <c r="U411" i="1"/>
  <c r="U399" i="1"/>
  <c r="U347" i="1"/>
  <c r="U397" i="1"/>
  <c r="U325" i="1"/>
  <c r="U343" i="1"/>
  <c r="U583" i="1"/>
  <c r="U541" i="1"/>
  <c r="U395" i="1"/>
  <c r="U335" i="1"/>
  <c r="U505" i="1"/>
  <c r="U413" i="1"/>
  <c r="U349" i="1"/>
  <c r="U467" i="1"/>
  <c r="U567" i="1"/>
  <c r="U421" i="1"/>
  <c r="U373" i="1"/>
  <c r="U469" i="1"/>
  <c r="U585" i="1"/>
  <c r="U571" i="1"/>
  <c r="U381" i="1"/>
  <c r="U429" i="1"/>
  <c r="U359" i="1"/>
  <c r="U435" i="1"/>
  <c r="U501" i="1"/>
  <c r="U419" i="1"/>
  <c r="U507" i="1"/>
  <c r="U439" i="1"/>
  <c r="U377" i="1"/>
  <c r="U361" i="1"/>
  <c r="U581" i="1"/>
  <c r="U375" i="1"/>
  <c r="U401" i="1"/>
  <c r="U479" i="1"/>
  <c r="U517" i="1"/>
  <c r="U331" i="1"/>
  <c r="U557" i="1"/>
  <c r="U451" i="1"/>
  <c r="U523" i="1"/>
  <c r="U437" i="1"/>
  <c r="U565" i="1"/>
  <c r="U445" i="1"/>
  <c r="U385" i="1"/>
  <c r="U503" i="1"/>
  <c r="U465" i="1"/>
  <c r="U535" i="1"/>
  <c r="U579" i="1"/>
  <c r="U415" i="1"/>
  <c r="U417" i="1"/>
  <c r="U345" i="1"/>
  <c r="U485" i="1"/>
  <c r="U337" i="1"/>
  <c r="U473" i="1"/>
  <c r="U477" i="1"/>
  <c r="U483" i="1"/>
  <c r="U383" i="1"/>
  <c r="U543" i="1"/>
  <c r="U329" i="1"/>
  <c r="U511" i="1"/>
  <c r="U475" i="1"/>
  <c r="U493" i="1"/>
  <c r="U527" i="1"/>
  <c r="U443" i="1"/>
  <c r="U509" i="1"/>
  <c r="U327" i="1"/>
  <c r="U2767" i="1"/>
  <c r="U2763" i="1"/>
  <c r="U2759" i="1"/>
  <c r="U2755" i="1"/>
  <c r="U1420" i="1"/>
  <c r="U1416" i="1"/>
  <c r="U4316" i="1"/>
  <c r="U4318" i="1"/>
  <c r="U2797" i="1"/>
  <c r="U2793" i="1"/>
  <c r="U2789" i="1"/>
  <c r="U3503" i="1"/>
  <c r="U1516" i="1"/>
  <c r="U1512" i="1"/>
  <c r="U1508" i="1"/>
  <c r="U1504" i="1"/>
  <c r="U1500" i="1"/>
  <c r="U1496" i="1"/>
  <c r="U1492" i="1"/>
  <c r="U192" i="1"/>
  <c r="U3179" i="1"/>
  <c r="U3795" i="1"/>
  <c r="U3791" i="1"/>
  <c r="U4033" i="1"/>
  <c r="U1136" i="1"/>
  <c r="U1142" i="1"/>
  <c r="U1138" i="1"/>
  <c r="U1604" i="1"/>
  <c r="U1600" i="1"/>
  <c r="U1596" i="1"/>
  <c r="U1592" i="1"/>
  <c r="U3549" i="1"/>
  <c r="U3551" i="1"/>
  <c r="U3556" i="1"/>
  <c r="U3561" i="1"/>
  <c r="U1618" i="1"/>
  <c r="U80" i="1"/>
  <c r="U4260" i="1"/>
  <c r="U1217" i="1"/>
  <c r="U1215" i="1"/>
  <c r="U1207" i="1"/>
  <c r="U1213" i="1"/>
  <c r="U1203" i="1"/>
  <c r="U1209" i="1"/>
  <c r="U1223" i="1"/>
  <c r="U1219" i="1"/>
  <c r="U3213" i="1"/>
  <c r="U3221" i="1"/>
  <c r="U3217" i="1"/>
  <c r="U3195" i="1"/>
  <c r="U3203" i="1"/>
  <c r="U3199" i="1"/>
  <c r="U3207" i="1"/>
  <c r="U4074" i="1"/>
  <c r="U3952" i="1"/>
  <c r="U4113" i="1"/>
  <c r="U157" i="1"/>
  <c r="U2890" i="1"/>
  <c r="U3269" i="1"/>
  <c r="U3397" i="1"/>
  <c r="U3373" i="1"/>
  <c r="U3983" i="1"/>
  <c r="U3979" i="1"/>
  <c r="U3975" i="1"/>
  <c r="U3636" i="1"/>
  <c r="U3248" i="1"/>
  <c r="U2933" i="1"/>
  <c r="U2913" i="1"/>
  <c r="U2921" i="1"/>
  <c r="U2929" i="1"/>
  <c r="U2905" i="1"/>
  <c r="U2917" i="1"/>
  <c r="U2909" i="1"/>
  <c r="U2925" i="1"/>
  <c r="U2884" i="1"/>
  <c r="U2881" i="1"/>
  <c r="U114" i="1"/>
  <c r="U110" i="1"/>
  <c r="U2174" i="1"/>
  <c r="U84" i="1"/>
  <c r="U91" i="1"/>
  <c r="U87" i="1"/>
  <c r="U3644" i="1"/>
  <c r="U3646" i="1"/>
  <c r="U4026" i="1"/>
  <c r="U2967" i="1"/>
  <c r="U2183" i="1"/>
  <c r="U127" i="1"/>
  <c r="U2970" i="1"/>
  <c r="U2974" i="1"/>
  <c r="U2195" i="1"/>
  <c r="U37" i="1"/>
  <c r="U43" i="1"/>
  <c r="U34" i="1"/>
  <c r="U3963" i="1"/>
  <c r="U4290" i="1"/>
  <c r="U4014" i="1"/>
  <c r="U1619" i="1"/>
  <c r="U1623" i="1"/>
  <c r="U2749" i="1"/>
  <c r="U1405" i="1"/>
  <c r="U1401" i="1"/>
  <c r="U3527" i="1"/>
  <c r="U3523" i="1"/>
  <c r="U3535" i="1"/>
  <c r="U3531" i="1"/>
  <c r="U22" i="1"/>
  <c r="U10" i="1"/>
  <c r="U24" i="1"/>
  <c r="U18" i="1"/>
  <c r="U2988" i="1"/>
  <c r="U3240" i="1"/>
  <c r="U3687" i="1"/>
  <c r="U2103" i="1"/>
  <c r="U2115" i="1"/>
  <c r="U2111" i="1"/>
  <c r="U2102" i="1"/>
  <c r="U242" i="1"/>
  <c r="U238" i="1"/>
  <c r="U234" i="1"/>
  <c r="U3107" i="1"/>
  <c r="U3118" i="1"/>
  <c r="U3114" i="1"/>
  <c r="U3100" i="1"/>
  <c r="U3111" i="1"/>
  <c r="U108" i="1"/>
  <c r="U104" i="1"/>
  <c r="U100" i="1"/>
  <c r="U2081" i="1"/>
  <c r="U4226" i="1"/>
  <c r="U4192" i="1"/>
  <c r="U4188" i="1"/>
  <c r="U4234" i="1"/>
  <c r="U4230" i="1"/>
  <c r="U4252" i="1"/>
  <c r="U4248" i="1"/>
  <c r="U4196" i="1"/>
  <c r="U4208" i="1"/>
  <c r="U4204" i="1"/>
  <c r="U4221" i="1"/>
  <c r="U4217" i="1"/>
  <c r="U4213" i="1"/>
  <c r="U4209" i="1"/>
  <c r="U4242" i="1"/>
  <c r="U4201" i="1"/>
  <c r="U4247" i="1"/>
  <c r="U1427" i="1"/>
  <c r="U1061" i="1"/>
  <c r="U1411" i="1"/>
  <c r="U1407" i="1"/>
  <c r="U3483" i="1"/>
  <c r="U3477" i="1"/>
  <c r="U3486" i="1"/>
  <c r="U4025" i="1"/>
  <c r="U1165" i="1"/>
  <c r="U1163" i="1"/>
  <c r="U3436" i="1"/>
  <c r="U3452" i="1"/>
  <c r="U3430" i="1"/>
  <c r="U3448" i="1"/>
  <c r="U3454" i="1"/>
  <c r="U3444" i="1"/>
  <c r="U3438" i="1"/>
  <c r="U3458" i="1"/>
  <c r="U2084" i="1"/>
  <c r="U3654" i="1"/>
  <c r="U3650" i="1"/>
  <c r="U2205" i="1"/>
  <c r="U3796" i="1"/>
  <c r="U2274" i="1"/>
  <c r="U4012" i="1"/>
  <c r="U4008" i="1"/>
  <c r="U3095" i="1"/>
  <c r="U3083" i="1"/>
  <c r="U3087" i="1"/>
  <c r="U3091" i="1"/>
  <c r="U3799" i="1"/>
  <c r="U4311" i="1"/>
  <c r="U4001" i="1"/>
  <c r="U2671" i="1"/>
  <c r="U2667" i="1"/>
  <c r="U2678" i="1"/>
  <c r="U1549" i="1"/>
  <c r="U1545" i="1"/>
  <c r="U1541" i="1"/>
  <c r="U1537" i="1"/>
  <c r="U1560" i="1"/>
  <c r="U1556" i="1"/>
  <c r="U1552" i="1"/>
  <c r="U4056" i="1"/>
  <c r="U4053" i="1"/>
  <c r="U4049" i="1"/>
  <c r="U3473" i="1"/>
  <c r="U57" i="1"/>
  <c r="U3583" i="1"/>
  <c r="U3890" i="1"/>
  <c r="U3507" i="1"/>
  <c r="U3509" i="1"/>
  <c r="U3813" i="1"/>
  <c r="U69" i="1"/>
  <c r="U1634" i="1"/>
  <c r="U1630" i="1"/>
  <c r="U1633" i="1"/>
  <c r="U1637" i="1"/>
  <c r="U1049" i="1"/>
  <c r="U158" i="1"/>
  <c r="U1563" i="1"/>
  <c r="U212" i="1"/>
  <c r="U1010" i="1"/>
  <c r="U3928" i="1"/>
  <c r="U315" i="1"/>
  <c r="U313" i="1"/>
  <c r="U311" i="1"/>
  <c r="U319" i="1"/>
  <c r="U2224" i="1"/>
  <c r="U2220" i="1"/>
  <c r="U2217" i="1"/>
  <c r="U4180" i="1"/>
  <c r="U4174" i="1"/>
  <c r="U4178" i="1"/>
  <c r="U4166" i="1"/>
  <c r="U3018" i="1"/>
  <c r="U3023" i="1"/>
  <c r="U3025" i="1"/>
  <c r="U3015" i="1"/>
  <c r="U276" i="1"/>
  <c r="U272" i="1"/>
  <c r="U268" i="1"/>
  <c r="U264" i="1"/>
  <c r="U260" i="1"/>
  <c r="U256" i="1"/>
  <c r="U252" i="1"/>
  <c r="U248" i="1"/>
  <c r="U3402" i="1"/>
  <c r="U218" i="1"/>
  <c r="U985" i="1"/>
  <c r="U2049" i="1"/>
  <c r="U2051" i="1"/>
  <c r="U2059" i="1"/>
  <c r="U1055" i="1"/>
  <c r="U3076" i="1"/>
  <c r="U3064" i="1"/>
  <c r="U3072" i="1"/>
  <c r="U3060" i="1"/>
  <c r="U3068" i="1"/>
  <c r="U3692" i="1"/>
  <c r="U1006" i="1"/>
  <c r="U1002" i="1"/>
  <c r="U1375" i="1"/>
  <c r="U1371" i="1"/>
  <c r="U1367" i="1"/>
  <c r="U1363" i="1"/>
  <c r="U1359" i="1"/>
  <c r="U1355" i="1"/>
  <c r="U1351" i="1"/>
  <c r="U1347" i="1"/>
  <c r="U1343" i="1"/>
  <c r="U1339" i="1"/>
  <c r="U1335" i="1"/>
  <c r="U1331" i="1"/>
  <c r="U1327" i="1"/>
  <c r="U1323" i="1"/>
  <c r="U1319" i="1"/>
  <c r="U1400" i="1"/>
  <c r="U1396" i="1"/>
  <c r="U1392" i="1"/>
  <c r="U1388" i="1"/>
  <c r="U3802" i="1"/>
  <c r="U3993" i="1"/>
  <c r="U3494" i="1"/>
  <c r="U3674" i="1"/>
  <c r="U2732" i="1"/>
  <c r="U2728" i="1"/>
  <c r="U1567" i="1"/>
  <c r="U1571" i="1"/>
  <c r="U1587" i="1"/>
  <c r="U1583" i="1"/>
  <c r="U1579" i="1"/>
  <c r="U3709" i="1"/>
  <c r="U3711" i="1"/>
  <c r="U3713" i="1"/>
  <c r="U3365" i="1"/>
  <c r="U3361" i="1"/>
  <c r="U3366" i="1"/>
  <c r="U3356" i="1"/>
  <c r="U4071" i="1"/>
  <c r="U3606" i="1"/>
  <c r="U999" i="1"/>
  <c r="U995" i="1"/>
  <c r="U3519" i="1"/>
  <c r="U3057" i="1"/>
  <c r="U3049" i="1"/>
  <c r="U3844" i="1"/>
  <c r="U4279" i="1"/>
  <c r="U3544" i="1"/>
  <c r="U2038" i="1"/>
  <c r="U2032" i="1"/>
  <c r="U2040" i="1"/>
  <c r="U4265" i="1"/>
  <c r="U3379" i="1"/>
  <c r="U3887" i="1"/>
  <c r="U3170" i="1"/>
  <c r="U1254" i="1"/>
  <c r="U1250" i="1"/>
  <c r="U2211" i="1"/>
  <c r="U322" i="1"/>
  <c r="U2819" i="1"/>
  <c r="U2815" i="1"/>
  <c r="U2811" i="1"/>
  <c r="U2807" i="1"/>
  <c r="U2803" i="1"/>
  <c r="U52" i="1"/>
  <c r="U48" i="1"/>
  <c r="U183" i="1"/>
  <c r="U179" i="1"/>
  <c r="U1242" i="1"/>
  <c r="U1238" i="1"/>
  <c r="U2613" i="1"/>
  <c r="U2609" i="1"/>
  <c r="U1474" i="1"/>
  <c r="U1470" i="1"/>
  <c r="U1466" i="1"/>
  <c r="U1462" i="1"/>
  <c r="U1458" i="1"/>
  <c r="U1454" i="1"/>
  <c r="U1450" i="1"/>
  <c r="U1446" i="1"/>
  <c r="U1442" i="1"/>
  <c r="U1438" i="1"/>
  <c r="U1434" i="1"/>
  <c r="U1430" i="1"/>
  <c r="U282" i="1"/>
  <c r="U2626" i="1"/>
  <c r="U2622" i="1"/>
  <c r="U27" i="1"/>
  <c r="U199" i="1"/>
  <c r="U142" i="1"/>
  <c r="U138" i="1"/>
  <c r="U4" i="1"/>
  <c r="U1233" i="1"/>
  <c r="U1229" i="1"/>
  <c r="U224" i="1"/>
  <c r="U2799" i="1"/>
  <c r="U3242" i="1"/>
  <c r="U1046" i="1"/>
  <c r="U1042" i="1"/>
  <c r="U1237" i="1"/>
  <c r="U2900" i="1"/>
  <c r="U2896" i="1"/>
  <c r="U3968" i="1"/>
  <c r="U991" i="1"/>
  <c r="U3388" i="1"/>
  <c r="U4276" i="1"/>
  <c r="U4047" i="1"/>
  <c r="U3661" i="1"/>
  <c r="U1247" i="1"/>
  <c r="U3279" i="1"/>
  <c r="U2590" i="1"/>
  <c r="U2586" i="1"/>
  <c r="U2602" i="1"/>
  <c r="U2607" i="1"/>
  <c r="U2599" i="1"/>
  <c r="U2601" i="1"/>
  <c r="U2598" i="1"/>
  <c r="U3987" i="1"/>
  <c r="U1152" i="1"/>
  <c r="U1148" i="1"/>
  <c r="U1154" i="1"/>
  <c r="U1145" i="1"/>
  <c r="U3159" i="1"/>
  <c r="U3161" i="1"/>
  <c r="U3167" i="1"/>
  <c r="U3683" i="1"/>
  <c r="U3679" i="1"/>
  <c r="U62" i="1"/>
  <c r="U4256" i="1"/>
  <c r="U3419" i="1"/>
  <c r="U3410" i="1"/>
  <c r="U3406" i="1"/>
  <c r="U3412" i="1"/>
  <c r="U3765" i="1"/>
  <c r="U3306" i="1"/>
  <c r="U2940" i="1"/>
  <c r="U983" i="1"/>
  <c r="U4020" i="1"/>
  <c r="U4016" i="1"/>
  <c r="U3034" i="1"/>
  <c r="U3608" i="1"/>
  <c r="U3271" i="1"/>
  <c r="U3467" i="1"/>
  <c r="U1521" i="1"/>
  <c r="U1517" i="1"/>
  <c r="U1696" i="1"/>
  <c r="U1690" i="1"/>
  <c r="U1684" i="1"/>
  <c r="U1692" i="1"/>
  <c r="U1674" i="1"/>
  <c r="U1698" i="1"/>
  <c r="U1611" i="1"/>
  <c r="U1607" i="1"/>
  <c r="U1666" i="1"/>
  <c r="U1668" i="1"/>
  <c r="U1669" i="1"/>
  <c r="U1614" i="1"/>
  <c r="U3704" i="1"/>
  <c r="U3696" i="1"/>
  <c r="U3700" i="1"/>
  <c r="U2134" i="1"/>
  <c r="U2126" i="1"/>
  <c r="U2122" i="1"/>
  <c r="U2118" i="1"/>
  <c r="U2130" i="1"/>
  <c r="U2166" i="1"/>
  <c r="U2162" i="1"/>
  <c r="U2158" i="1"/>
  <c r="U2154" i="1"/>
  <c r="U2150" i="1"/>
  <c r="U2146" i="1"/>
  <c r="U2142" i="1"/>
  <c r="U2138" i="1"/>
  <c r="U3353" i="1"/>
  <c r="U3349" i="1"/>
  <c r="U3325" i="1"/>
  <c r="U3346" i="1"/>
  <c r="U3332" i="1"/>
  <c r="U3343" i="1"/>
  <c r="U3339" i="1"/>
  <c r="U3335" i="1"/>
  <c r="U3249" i="1"/>
  <c r="U4040" i="1"/>
  <c r="U2951" i="1"/>
  <c r="U2949" i="1"/>
  <c r="U2957" i="1"/>
  <c r="U3012" i="1"/>
  <c r="U3569" i="1"/>
  <c r="U3997" i="1"/>
  <c r="U2961" i="1"/>
  <c r="U3394" i="1"/>
  <c r="U3390" i="1"/>
  <c r="U3121" i="1"/>
  <c r="U3880" i="1"/>
  <c r="U3602" i="1"/>
  <c r="U2745" i="1"/>
  <c r="U2735" i="1"/>
  <c r="U2746" i="1"/>
  <c r="U3736" i="1"/>
  <c r="U3920" i="1"/>
  <c r="U3916" i="1"/>
  <c r="U1905" i="1"/>
  <c r="U1901" i="1"/>
  <c r="U1953" i="1"/>
  <c r="U1949" i="1"/>
  <c r="U1854" i="1"/>
  <c r="U1850" i="1"/>
  <c r="U1860" i="1"/>
  <c r="U1975" i="1"/>
  <c r="U1971" i="1"/>
  <c r="U1981" i="1"/>
  <c r="U1977" i="1"/>
  <c r="U1924" i="1"/>
  <c r="U1920" i="1"/>
  <c r="U1895" i="1"/>
  <c r="U2017" i="1"/>
  <c r="U2013" i="1"/>
  <c r="U2002" i="1"/>
  <c r="U1998" i="1"/>
  <c r="U1819" i="1"/>
  <c r="U1815" i="1"/>
  <c r="U1804" i="1"/>
  <c r="U1968" i="1"/>
  <c r="U1964" i="1"/>
  <c r="U1932" i="1"/>
  <c r="U1928" i="1"/>
  <c r="U1826" i="1"/>
  <c r="U1822" i="1"/>
  <c r="U1748" i="1"/>
  <c r="U2031" i="1"/>
  <c r="U2027" i="1"/>
  <c r="U1995" i="1"/>
  <c r="U1991" i="1"/>
  <c r="U2008" i="1"/>
  <c r="U2004" i="1"/>
  <c r="U1769" i="1"/>
  <c r="U1884" i="1"/>
  <c r="U1880" i="1"/>
  <c r="U1785" i="1"/>
  <c r="U1781" i="1"/>
  <c r="U1763" i="1"/>
  <c r="U1759" i="1"/>
  <c r="U1755" i="1"/>
  <c r="U1814" i="1"/>
  <c r="U1810" i="1"/>
  <c r="U1848" i="1"/>
  <c r="U1844" i="1"/>
  <c r="U1917" i="1"/>
  <c r="U1913" i="1"/>
  <c r="U1909" i="1"/>
  <c r="U1870" i="1"/>
  <c r="U1866" i="1"/>
  <c r="U1960" i="1"/>
  <c r="U1956" i="1"/>
  <c r="U1833" i="1"/>
  <c r="U1829" i="1"/>
  <c r="U1797" i="1"/>
  <c r="U2024" i="1"/>
  <c r="U2020" i="1"/>
  <c r="U1841" i="1"/>
  <c r="U1837" i="1"/>
  <c r="U1938" i="1"/>
  <c r="U1934" i="1"/>
  <c r="U1986" i="1"/>
  <c r="U1891" i="1"/>
  <c r="U1887" i="1"/>
  <c r="U1876" i="1"/>
  <c r="U1872" i="1"/>
  <c r="U1777" i="1"/>
  <c r="U1773" i="1"/>
  <c r="U1944" i="1"/>
  <c r="U1793" i="1"/>
  <c r="U1789" i="1"/>
  <c r="U1726" i="1"/>
  <c r="U1722" i="1"/>
  <c r="U2101" i="1"/>
  <c r="U4035" i="1"/>
  <c r="U2089" i="1"/>
  <c r="U3833" i="1"/>
  <c r="U1426" i="1"/>
  <c r="U1422" i="1"/>
  <c r="U3224" i="1"/>
  <c r="U3226" i="1"/>
  <c r="U3228" i="1"/>
  <c r="U61" i="1"/>
  <c r="U77" i="1"/>
  <c r="U1744" i="1"/>
  <c r="U3841" i="1"/>
  <c r="U3837" i="1"/>
  <c r="U30" i="1"/>
  <c r="U4181" i="1"/>
  <c r="U3950" i="1"/>
  <c r="U3946" i="1"/>
  <c r="U3303" i="1"/>
  <c r="U214" i="1"/>
  <c r="U2202" i="1"/>
  <c r="U3308" i="1"/>
  <c r="U4066" i="1"/>
  <c r="U3883" i="1"/>
  <c r="U3080" i="1"/>
  <c r="U3625" i="1"/>
  <c r="U3567" i="1"/>
  <c r="U3546" i="1"/>
  <c r="U1657" i="1"/>
  <c r="U165" i="1"/>
  <c r="U4285" i="1"/>
  <c r="U3005" i="1"/>
  <c r="U3007" i="1"/>
  <c r="U3126" i="1"/>
  <c r="U3383" i="1"/>
  <c r="U3663" i="1"/>
  <c r="U3669" i="1"/>
  <c r="U3133" i="1"/>
  <c r="U3145" i="1"/>
  <c r="U3137" i="1"/>
  <c r="U3141" i="1"/>
  <c r="U1740" i="1"/>
  <c r="U1738" i="1"/>
  <c r="U1741" i="1"/>
  <c r="U3316" i="1"/>
  <c r="U2895" i="1"/>
  <c r="U2199" i="1"/>
  <c r="U2580" i="1"/>
  <c r="U3635" i="1"/>
  <c r="U3631" i="1"/>
  <c r="U176" i="1"/>
  <c r="U1129" i="1"/>
  <c r="U1125" i="1"/>
  <c r="U1116" i="1"/>
  <c r="U1122" i="1"/>
  <c r="U1118" i="1"/>
  <c r="U2939" i="1"/>
  <c r="U3030" i="1"/>
  <c r="U2092" i="1"/>
  <c r="U3236" i="1"/>
  <c r="U3232" i="1"/>
  <c r="U4281" i="1"/>
  <c r="U1705" i="1"/>
  <c r="U1710" i="1"/>
  <c r="U1700" i="1"/>
  <c r="U4022" i="1"/>
  <c r="U229" i="1"/>
  <c r="U3171" i="1"/>
  <c r="U3572" i="1"/>
  <c r="U4007" i="1"/>
  <c r="U3926" i="1"/>
  <c r="U1194" i="1"/>
  <c r="U1190" i="1"/>
  <c r="U135" i="1"/>
  <c r="U2194" i="1"/>
  <c r="U3878" i="1"/>
  <c r="U3945" i="1"/>
  <c r="U3615" i="1"/>
  <c r="U3274" i="1"/>
  <c r="U297" i="1"/>
  <c r="U300" i="1"/>
  <c r="U298" i="1"/>
  <c r="U288" i="1"/>
  <c r="U285" i="1"/>
  <c r="U1022" i="1"/>
  <c r="U1024" i="1"/>
  <c r="U2828" i="1"/>
  <c r="U2824" i="1"/>
  <c r="U2820" i="1"/>
  <c r="U3620" i="1"/>
  <c r="U3595" i="1"/>
  <c r="U3184" i="1"/>
  <c r="U4059" i="1"/>
  <c r="U3689" i="1"/>
  <c r="U97" i="1"/>
  <c r="U93" i="1"/>
  <c r="U3922" i="1"/>
  <c r="U1718" i="1"/>
  <c r="U3613" i="1"/>
  <c r="U1110" i="1"/>
  <c r="U1106" i="1"/>
  <c r="U1102" i="1"/>
  <c r="U1098" i="1"/>
  <c r="U1094" i="1"/>
  <c r="U1090" i="1"/>
  <c r="U1086" i="1"/>
  <c r="U1082" i="1"/>
  <c r="U1078" i="1"/>
  <c r="U1074" i="1"/>
  <c r="U1070" i="1"/>
  <c r="U1066" i="1"/>
  <c r="U2096" i="1"/>
  <c r="U3897" i="1"/>
  <c r="U4161" i="1"/>
  <c r="U4157" i="1"/>
  <c r="U4142" i="1"/>
  <c r="U4152" i="1"/>
  <c r="U4148" i="1"/>
  <c r="U4155" i="1"/>
  <c r="U4137" i="1"/>
  <c r="U2990" i="1"/>
  <c r="U122" i="1"/>
  <c r="U1177" i="1"/>
  <c r="U1173" i="1"/>
  <c r="U209" i="1"/>
  <c r="U3810" i="1"/>
  <c r="U3593" i="1"/>
  <c r="U244" i="1"/>
  <c r="U3944" i="1"/>
  <c r="U3940" i="1"/>
  <c r="U3863" i="1"/>
  <c r="U3850" i="1"/>
  <c r="U4270" i="1"/>
  <c r="U1053" i="1"/>
  <c r="U1729" i="1"/>
  <c r="U146" i="1"/>
  <c r="U207" i="1"/>
  <c r="U203" i="1"/>
  <c r="U2069" i="1"/>
  <c r="U3540" i="1"/>
  <c r="U3044" i="1"/>
  <c r="U3040" i="1"/>
  <c r="U3036" i="1"/>
  <c r="U3464" i="1"/>
  <c r="U2190" i="1"/>
  <c r="U3048" i="1"/>
  <c r="U2982" i="1"/>
  <c r="U3028" i="1"/>
  <c r="U2043" i="1"/>
  <c r="U3421" i="1"/>
  <c r="U164" i="1"/>
  <c r="U3938" i="1"/>
  <c r="U3934" i="1"/>
  <c r="U219" i="1"/>
  <c r="U2073" i="1"/>
  <c r="U2078" i="1"/>
  <c r="U2074" i="1"/>
  <c r="U2992" i="1"/>
  <c r="U2086" i="1"/>
  <c r="U147" i="1"/>
  <c r="U2179" i="1"/>
  <c r="U129" i="1"/>
  <c r="U123" i="1"/>
  <c r="U1653" i="1"/>
  <c r="U1649" i="1"/>
  <c r="U1645" i="1"/>
  <c r="U1641" i="1"/>
  <c r="U3289" i="1"/>
  <c r="U3285" i="1"/>
  <c r="U3261" i="1"/>
  <c r="U3257" i="1"/>
  <c r="U66" i="1"/>
  <c r="U167" i="1"/>
  <c r="U4084" i="1"/>
  <c r="U4090" i="1"/>
  <c r="U4087" i="1"/>
  <c r="U4108" i="1"/>
  <c r="U4105" i="1"/>
  <c r="U4099" i="1"/>
  <c r="U4096" i="1"/>
  <c r="U4080" i="1"/>
  <c r="U3591" i="1"/>
  <c r="U3151" i="1"/>
  <c r="U3147" i="1"/>
  <c r="U3153" i="1"/>
  <c r="U2979" i="1"/>
  <c r="U3191" i="1"/>
  <c r="U1488" i="1"/>
  <c r="U1484" i="1"/>
  <c r="U1480" i="1"/>
  <c r="U3716" i="1"/>
  <c r="U73" i="1"/>
  <c r="U173" i="1"/>
  <c r="U1031" i="1"/>
  <c r="U1027" i="1"/>
  <c r="U2958" i="1"/>
  <c r="U1036" i="1"/>
  <c r="U1032" i="1"/>
  <c r="U1265" i="1"/>
  <c r="U1261" i="1"/>
  <c r="U2786" i="1"/>
  <c r="U2782" i="1"/>
  <c r="U2778" i="1"/>
  <c r="U2774" i="1"/>
  <c r="U734" i="1"/>
  <c r="U608" i="1"/>
  <c r="U678" i="1"/>
  <c r="U780" i="1"/>
  <c r="U632" i="1"/>
  <c r="U840" i="1"/>
  <c r="U680" i="1"/>
  <c r="U728" i="1"/>
  <c r="U708" i="1"/>
  <c r="U768" i="1"/>
  <c r="U818" i="1"/>
  <c r="U674" i="1"/>
  <c r="U766" i="1"/>
  <c r="U622" i="1"/>
  <c r="U736" i="1"/>
  <c r="U700" i="1"/>
  <c r="U710" i="1"/>
  <c r="U658" i="1"/>
  <c r="U742" i="1"/>
  <c r="U782" i="1"/>
  <c r="U810" i="1"/>
  <c r="U788" i="1"/>
  <c r="U590" i="1"/>
  <c r="U596" i="1"/>
  <c r="U588" i="1"/>
  <c r="U618" i="1"/>
  <c r="U694" i="1"/>
  <c r="U806" i="1"/>
  <c r="U820" i="1"/>
  <c r="U800" i="1"/>
  <c r="U722" i="1"/>
  <c r="U670" i="1"/>
  <c r="U740" i="1"/>
  <c r="U784" i="1"/>
  <c r="U774" i="1"/>
  <c r="U762" i="1"/>
  <c r="U624" i="1"/>
  <c r="U662" i="1"/>
  <c r="U790" i="1"/>
  <c r="U826" i="1"/>
  <c r="U752" i="1"/>
  <c r="U616" i="1"/>
  <c r="U750" i="1"/>
  <c r="U594" i="1"/>
  <c r="U660" i="1"/>
  <c r="U688" i="1"/>
  <c r="U606" i="1"/>
  <c r="U592" i="1"/>
  <c r="U808" i="1"/>
  <c r="U712" i="1"/>
  <c r="U718" i="1"/>
  <c r="U614" i="1"/>
  <c r="U838" i="1"/>
  <c r="U692" i="1"/>
  <c r="U698" i="1"/>
  <c r="U598" i="1"/>
  <c r="U796" i="1"/>
  <c r="U770" i="1"/>
  <c r="U650" i="1"/>
  <c r="U748" i="1"/>
  <c r="U828" i="1"/>
  <c r="U664" i="1"/>
  <c r="U822" i="1"/>
  <c r="U648" i="1"/>
  <c r="U792" i="1"/>
  <c r="U844" i="1"/>
  <c r="U490" i="1"/>
  <c r="U562" i="1"/>
  <c r="U394" i="1"/>
  <c r="U578" i="1"/>
  <c r="U324" i="1"/>
  <c r="U392" i="1"/>
  <c r="U428" i="1"/>
  <c r="U340" i="1"/>
  <c r="U576" i="1"/>
  <c r="U538" i="1"/>
  <c r="U334" i="1"/>
  <c r="U526" i="1"/>
  <c r="U548" i="1"/>
  <c r="U448" i="1"/>
  <c r="U556" i="1"/>
  <c r="U574" i="1"/>
  <c r="U492" i="1"/>
  <c r="U454" i="1"/>
  <c r="U342" i="1"/>
  <c r="U380" i="1"/>
  <c r="U550" i="1"/>
  <c r="U530" i="1"/>
  <c r="U368" i="1"/>
  <c r="U516" i="1"/>
  <c r="U514" i="1"/>
  <c r="U432" i="1"/>
  <c r="U356" i="1"/>
  <c r="U488" i="1"/>
  <c r="U464" i="1"/>
  <c r="U424" i="1"/>
  <c r="U540" i="1"/>
  <c r="U570" i="1"/>
  <c r="U434" i="1"/>
  <c r="U498" i="1"/>
  <c r="U404" i="1"/>
  <c r="U387" i="1"/>
  <c r="U372" i="1"/>
  <c r="U564" i="1"/>
  <c r="U532" i="1"/>
  <c r="U482" i="1"/>
  <c r="U442" i="1"/>
  <c r="U552" i="1"/>
  <c r="U460" i="1"/>
  <c r="U352" i="1"/>
  <c r="U354" i="1"/>
  <c r="U364" i="1"/>
  <c r="U450" i="1"/>
  <c r="U560" i="1"/>
  <c r="U462" i="1"/>
  <c r="U472" i="1"/>
  <c r="U358" i="1"/>
  <c r="U458" i="1"/>
  <c r="U496" i="1"/>
  <c r="U408" i="1"/>
  <c r="U534" i="1"/>
  <c r="U390" i="1"/>
  <c r="U366" i="1"/>
  <c r="U426" i="1"/>
  <c r="U546" i="1"/>
  <c r="U370" i="1"/>
  <c r="U410" i="1"/>
  <c r="U520" i="1"/>
  <c r="U500" i="1"/>
  <c r="U406" i="1"/>
  <c r="U456" i="1"/>
  <c r="U522" i="1"/>
  <c r="U2770" i="1"/>
  <c r="U2766" i="1"/>
  <c r="U2762" i="1"/>
  <c r="U2758" i="1"/>
  <c r="U2754" i="1"/>
  <c r="U1419" i="1"/>
  <c r="U1415" i="1"/>
  <c r="U4315" i="1"/>
  <c r="U4317" i="1"/>
  <c r="U2796" i="1"/>
  <c r="U2792" i="1"/>
  <c r="U3505" i="1"/>
  <c r="U3875" i="1"/>
  <c r="U1515" i="1"/>
  <c r="U1511" i="1"/>
  <c r="U1507" i="1"/>
  <c r="U1503" i="1"/>
  <c r="U1499" i="1"/>
  <c r="U1495" i="1"/>
  <c r="U1491" i="1"/>
  <c r="U191" i="1"/>
  <c r="U3178" i="1"/>
  <c r="U3794" i="1"/>
  <c r="U3790" i="1"/>
  <c r="U4032" i="1"/>
  <c r="U1133" i="1"/>
  <c r="U1141" i="1"/>
  <c r="U3272" i="1"/>
  <c r="U1603" i="1"/>
  <c r="U1599" i="1"/>
  <c r="U1595" i="1"/>
  <c r="U1591" i="1"/>
  <c r="U3548" i="1"/>
  <c r="U3550" i="1"/>
  <c r="U3555" i="1"/>
  <c r="U3560" i="1"/>
  <c r="U1616" i="1"/>
  <c r="U79" i="1"/>
  <c r="U4261" i="1"/>
  <c r="U1198" i="1"/>
  <c r="U1202" i="1"/>
  <c r="U1226" i="1"/>
  <c r="U1206" i="1"/>
  <c r="U1222" i="1"/>
  <c r="U1200" i="1"/>
  <c r="U1211" i="1"/>
  <c r="U1428" i="1"/>
  <c r="U3212" i="1"/>
  <c r="U3220" i="1"/>
  <c r="U3216" i="1"/>
  <c r="U3194" i="1"/>
  <c r="U3202" i="1"/>
  <c r="U3198" i="1"/>
  <c r="U3206" i="1"/>
  <c r="U4073" i="1"/>
  <c r="U3951" i="1"/>
  <c r="U4112" i="1"/>
  <c r="U3592" i="1"/>
  <c r="U2889" i="1"/>
  <c r="U3471" i="1"/>
  <c r="U3395" i="1"/>
  <c r="U3372" i="1"/>
  <c r="U3982" i="1"/>
  <c r="U3978" i="1"/>
  <c r="U3974" i="1"/>
  <c r="U1056" i="1"/>
  <c r="U3911" i="1"/>
  <c r="U2932" i="1"/>
  <c r="U2912" i="1"/>
  <c r="U2920" i="1"/>
  <c r="U2928" i="1"/>
  <c r="U2904" i="1"/>
  <c r="U2916" i="1"/>
  <c r="U2908" i="1"/>
  <c r="U2924" i="1"/>
  <c r="U2882" i="1"/>
  <c r="U117" i="1"/>
  <c r="U113" i="1"/>
  <c r="U109" i="1"/>
  <c r="U2173" i="1"/>
  <c r="U83" i="1"/>
  <c r="U90" i="1"/>
  <c r="U3641" i="1"/>
  <c r="U3643" i="1"/>
  <c r="U3645" i="1"/>
  <c r="U3320" i="1"/>
  <c r="U2964" i="1"/>
  <c r="U2182" i="1"/>
  <c r="U126" i="1"/>
  <c r="U2969" i="1"/>
  <c r="U2973" i="1"/>
  <c r="U40" i="1"/>
  <c r="U36" i="1"/>
  <c r="U42" i="1"/>
  <c r="U33" i="1"/>
  <c r="U3893" i="1"/>
  <c r="U4292" i="1"/>
  <c r="U3594" i="1"/>
  <c r="U1622" i="1"/>
  <c r="U2752" i="1"/>
  <c r="U3846" i="1"/>
  <c r="U1404" i="1"/>
  <c r="U3530" i="1"/>
  <c r="U3526" i="1"/>
  <c r="U3538" i="1"/>
  <c r="U3534" i="1"/>
  <c r="U3891" i="1"/>
  <c r="U21" i="1"/>
  <c r="U9" i="1"/>
  <c r="U23" i="1"/>
  <c r="U17" i="1"/>
  <c r="U2987" i="1"/>
  <c r="U3263" i="1"/>
  <c r="U3686" i="1"/>
  <c r="U2104" i="1"/>
  <c r="U2113" i="1"/>
  <c r="U2108" i="1"/>
  <c r="U2107" i="1"/>
  <c r="U241" i="1"/>
  <c r="U237" i="1"/>
  <c r="U233" i="1"/>
  <c r="U3106" i="1"/>
  <c r="U3117" i="1"/>
  <c r="U3103" i="1"/>
  <c r="U3099" i="1"/>
  <c r="U3110" i="1"/>
  <c r="U107" i="1"/>
  <c r="U103" i="1"/>
  <c r="U99" i="1"/>
  <c r="U2080" i="1"/>
  <c r="U4225" i="1"/>
  <c r="U4191" i="1"/>
  <c r="U4187" i="1"/>
  <c r="U4233" i="1"/>
  <c r="U4229" i="1"/>
  <c r="U4251" i="1"/>
  <c r="U4199" i="1"/>
  <c r="U4195" i="1"/>
  <c r="U4207" i="1"/>
  <c r="U4203" i="1"/>
  <c r="U4220" i="1"/>
  <c r="U4216" i="1"/>
  <c r="U4212" i="1"/>
  <c r="U4245" i="1"/>
  <c r="U4241" i="1"/>
  <c r="U4200" i="1"/>
  <c r="U4246" i="1"/>
  <c r="U2095" i="1"/>
  <c r="U1060" i="1"/>
  <c r="U1410" i="1"/>
  <c r="U3475" i="1"/>
  <c r="U3482" i="1"/>
  <c r="U3479" i="1"/>
  <c r="U3476" i="1"/>
  <c r="U4024" i="1"/>
  <c r="U1162" i="1"/>
  <c r="U1170" i="1"/>
  <c r="U1164" i="1"/>
  <c r="U3435" i="1"/>
  <c r="U3451" i="1"/>
  <c r="U3429" i="1"/>
  <c r="U3447" i="1"/>
  <c r="U3453" i="1"/>
  <c r="U3443" i="1"/>
  <c r="U3437" i="1"/>
  <c r="U3457" i="1"/>
  <c r="U3657" i="1"/>
  <c r="U3653" i="1"/>
  <c r="U3649" i="1"/>
  <c r="U2204" i="1"/>
  <c r="U4000" i="1"/>
  <c r="U2271" i="1"/>
  <c r="U4011" i="1"/>
  <c r="U3098" i="1"/>
  <c r="U3086" i="1"/>
  <c r="U3090" i="1"/>
  <c r="U3094" i="1"/>
  <c r="U2935" i="1"/>
  <c r="U3801" i="1"/>
  <c r="U4004" i="1"/>
  <c r="U2674" i="1"/>
  <c r="U2670" i="1"/>
  <c r="U2666" i="1"/>
  <c r="U2677" i="1"/>
  <c r="U1548" i="1"/>
  <c r="U1544" i="1"/>
  <c r="U1540" i="1"/>
  <c r="U1536" i="1"/>
  <c r="U1559" i="1"/>
  <c r="U1555" i="1"/>
  <c r="U3932" i="1"/>
  <c r="U4055" i="1"/>
  <c r="U4052" i="1"/>
  <c r="U4048" i="1"/>
  <c r="U3470" i="1"/>
  <c r="U56" i="1"/>
  <c r="U3582" i="1"/>
  <c r="U3889" i="1"/>
  <c r="U3514" i="1"/>
  <c r="U3512" i="1"/>
  <c r="U3812" i="1"/>
  <c r="U68" i="1"/>
  <c r="U1631" i="1"/>
  <c r="U1629" i="1"/>
  <c r="U1625" i="1"/>
  <c r="U1052" i="1"/>
  <c r="U161" i="1"/>
  <c r="U1566" i="1"/>
  <c r="U1562" i="1"/>
  <c r="U211" i="1"/>
  <c r="U1015" i="1"/>
  <c r="U1017" i="1"/>
  <c r="U3254" i="1"/>
  <c r="U3806" i="1"/>
  <c r="U312" i="1"/>
  <c r="U307" i="1"/>
  <c r="U314" i="1"/>
  <c r="U2218" i="1"/>
  <c r="U2214" i="1"/>
  <c r="U2219" i="1"/>
  <c r="U3177" i="1"/>
  <c r="U4172" i="1"/>
  <c r="U4176" i="1"/>
  <c r="U4170" i="1"/>
  <c r="U4168" i="1"/>
  <c r="U3016" i="1"/>
  <c r="U3027" i="1"/>
  <c r="U3020" i="1"/>
  <c r="U3013" i="1"/>
  <c r="U274" i="1"/>
  <c r="U270" i="1"/>
  <c r="U266" i="1"/>
  <c r="U262" i="1"/>
  <c r="U258" i="1"/>
  <c r="U254" i="1"/>
  <c r="U250" i="1"/>
  <c r="U3404" i="1"/>
  <c r="U279" i="1"/>
  <c r="U987" i="1"/>
  <c r="U2055" i="1"/>
  <c r="U2053" i="1"/>
  <c r="U2047" i="1"/>
  <c r="U2057" i="1"/>
  <c r="U3078" i="1"/>
  <c r="U3066" i="1"/>
  <c r="U3074" i="1"/>
  <c r="U3062" i="1"/>
  <c r="U3070" i="1"/>
  <c r="U3694" i="1"/>
  <c r="U1008" i="1"/>
  <c r="U1004" i="1"/>
  <c r="U1377" i="1"/>
  <c r="U1373" i="1"/>
  <c r="U1369" i="1"/>
  <c r="U1365" i="1"/>
  <c r="U1361" i="1"/>
  <c r="U1357" i="1"/>
  <c r="U1353" i="1"/>
  <c r="U1349" i="1"/>
  <c r="U1345" i="1"/>
  <c r="U1341" i="1"/>
  <c r="U1337" i="1"/>
  <c r="U1333" i="1"/>
  <c r="U1329" i="1"/>
  <c r="U1325" i="1"/>
  <c r="U1321" i="1"/>
  <c r="U1317" i="1"/>
  <c r="U1398" i="1"/>
  <c r="U1394" i="1"/>
  <c r="U1390" i="1"/>
  <c r="U1386" i="1"/>
  <c r="U3805" i="1"/>
  <c r="U3521" i="1"/>
  <c r="U3672" i="1"/>
  <c r="U171" i="1"/>
  <c r="U2730" i="1"/>
  <c r="U2726" i="1"/>
  <c r="U2999" i="1"/>
  <c r="U1569" i="1"/>
  <c r="U1575" i="1"/>
  <c r="U1573" i="1"/>
  <c r="U1585" i="1"/>
  <c r="U1581" i="1"/>
  <c r="U1577" i="1"/>
  <c r="U3705" i="1"/>
  <c r="U3707" i="1"/>
  <c r="U3370" i="1"/>
  <c r="U3363" i="1"/>
  <c r="U3368" i="1"/>
  <c r="U3358" i="1"/>
  <c r="U3354" i="1"/>
  <c r="U4069" i="1"/>
  <c r="U1001" i="1"/>
  <c r="U997" i="1"/>
  <c r="U993" i="1"/>
  <c r="U3058" i="1"/>
  <c r="U3055" i="1"/>
  <c r="U3052" i="1"/>
  <c r="U3991" i="1"/>
  <c r="U4278" i="1"/>
  <c r="U3311" i="1"/>
  <c r="U2036" i="1"/>
  <c r="U2034" i="1"/>
  <c r="U4267" i="1"/>
  <c r="U3381" i="1"/>
  <c r="U2963" i="1"/>
  <c r="U3885" i="1"/>
  <c r="U1256" i="1"/>
  <c r="U1252" i="1"/>
  <c r="U2213" i="1"/>
  <c r="U2209" i="1"/>
  <c r="U1258" i="1"/>
  <c r="U2817" i="1"/>
  <c r="U2813" i="1"/>
  <c r="U2809" i="1"/>
  <c r="U2805" i="1"/>
  <c r="U2198" i="1"/>
  <c r="U50" i="1"/>
  <c r="U46" i="1"/>
  <c r="U181" i="1"/>
  <c r="U1244" i="1"/>
  <c r="U1240" i="1"/>
  <c r="U2615" i="1"/>
  <c r="U2611" i="1"/>
  <c r="U1476" i="1"/>
  <c r="U1472" i="1"/>
  <c r="U1468" i="1"/>
  <c r="U1464" i="1"/>
  <c r="U1460" i="1"/>
  <c r="U1456" i="1"/>
  <c r="U1452" i="1"/>
  <c r="U1448" i="1"/>
  <c r="U1444" i="1"/>
  <c r="U1440" i="1"/>
  <c r="U1436" i="1"/>
  <c r="U1432" i="1"/>
  <c r="U1062" i="1"/>
  <c r="U2628" i="1"/>
  <c r="U2624" i="1"/>
  <c r="U29" i="1"/>
  <c r="U25" i="1"/>
  <c r="U2062" i="1"/>
  <c r="U140" i="1"/>
  <c r="U6" i="1"/>
  <c r="U2" i="1"/>
  <c r="U1231" i="1"/>
  <c r="U1227" i="1"/>
  <c r="U2801" i="1"/>
  <c r="U321" i="1"/>
  <c r="U1048" i="1"/>
  <c r="U1044" i="1"/>
  <c r="U281" i="1"/>
  <c r="U1235" i="1"/>
  <c r="U2898" i="1"/>
  <c r="U3821" i="1"/>
  <c r="U3966" i="1"/>
  <c r="U2171" i="1"/>
  <c r="U3386" i="1"/>
  <c r="U4277" i="1"/>
  <c r="U4045" i="1"/>
  <c r="U3659" i="1"/>
  <c r="U3281" i="1"/>
  <c r="U3277" i="1"/>
  <c r="U2588" i="1"/>
  <c r="U2584" i="1"/>
  <c r="U2603" i="1"/>
  <c r="U2593" i="1"/>
  <c r="U2596" i="1"/>
  <c r="U2591" i="1"/>
  <c r="U3989" i="1"/>
  <c r="U3985" i="1"/>
  <c r="U1150" i="1"/>
  <c r="U1156" i="1"/>
  <c r="U1147" i="1"/>
  <c r="U1143" i="1"/>
  <c r="U3165" i="1"/>
  <c r="U3163" i="1"/>
  <c r="U4063" i="1"/>
  <c r="U3681" i="1"/>
  <c r="U64" i="1"/>
  <c r="U3304" i="1"/>
  <c r="U4258" i="1"/>
  <c r="U3417" i="1"/>
  <c r="U3408" i="1"/>
  <c r="U3414" i="1"/>
  <c r="U4013" i="1"/>
  <c r="U3921" i="1"/>
  <c r="U3496" i="1"/>
  <c r="U2942" i="1"/>
  <c r="U186" i="1"/>
  <c r="U4018" i="1"/>
  <c r="U3816" i="1"/>
  <c r="U3609" i="1"/>
  <c r="U4273" i="1"/>
  <c r="U284" i="1"/>
  <c r="U1523" i="1"/>
  <c r="U1519" i="1"/>
  <c r="U1682" i="1"/>
  <c r="U1680" i="1"/>
  <c r="U1686" i="1"/>
  <c r="U1678" i="1"/>
  <c r="U1676" i="1"/>
  <c r="U1688" i="1"/>
  <c r="U1694" i="1"/>
  <c r="U1609" i="1"/>
  <c r="U1667" i="1"/>
  <c r="U1664" i="1"/>
  <c r="U1670" i="1"/>
  <c r="U1613" i="1"/>
  <c r="U3322" i="1"/>
  <c r="U3702" i="1"/>
  <c r="U3698" i="1"/>
  <c r="U2136" i="1"/>
  <c r="U2128" i="1"/>
  <c r="U2124" i="1"/>
  <c r="U2120" i="1"/>
  <c r="U2132" i="1"/>
  <c r="U2168" i="1"/>
  <c r="U2164" i="1"/>
  <c r="U2160" i="1"/>
  <c r="U2156" i="1"/>
  <c r="U2152" i="1"/>
  <c r="U2148" i="1"/>
  <c r="U2144" i="1"/>
  <c r="U2140" i="1"/>
  <c r="U3490" i="1"/>
  <c r="U3351" i="1"/>
  <c r="U3327" i="1"/>
  <c r="U3348" i="1"/>
  <c r="U3344" i="1"/>
  <c r="U3330" i="1"/>
  <c r="U3341" i="1"/>
  <c r="U3337" i="1"/>
  <c r="U3251" i="1"/>
  <c r="U4042" i="1"/>
  <c r="U2945" i="1"/>
  <c r="U2953" i="1"/>
  <c r="U2947" i="1"/>
  <c r="U2955" i="1"/>
  <c r="U3571" i="1"/>
  <c r="U989" i="1"/>
  <c r="U3995" i="1"/>
  <c r="U2094" i="1"/>
  <c r="U3392" i="1"/>
  <c r="U3123" i="1"/>
  <c r="U131" i="1"/>
  <c r="U3604" i="1"/>
  <c r="U2738" i="1"/>
  <c r="U2743" i="1"/>
  <c r="U2748" i="1"/>
  <c r="U2741" i="1"/>
  <c r="U3737" i="1"/>
  <c r="U3918" i="1"/>
  <c r="U1551" i="1"/>
  <c r="U1903" i="1"/>
  <c r="U1899" i="1"/>
  <c r="U1951" i="1"/>
  <c r="U1856" i="1"/>
  <c r="U1852" i="1"/>
  <c r="U1862" i="1"/>
  <c r="U1858" i="1"/>
  <c r="U1973" i="1"/>
  <c r="U1969" i="1"/>
  <c r="U1979" i="1"/>
  <c r="U1926" i="1"/>
  <c r="U1897" i="1"/>
  <c r="U1893" i="1"/>
  <c r="U2011" i="1"/>
  <c r="U1821" i="1"/>
  <c r="U1817" i="1"/>
  <c r="U1802" i="1"/>
  <c r="U1962" i="1"/>
  <c r="U1828" i="1"/>
  <c r="U1750" i="1"/>
  <c r="U2029" i="1"/>
  <c r="U2025" i="1"/>
  <c r="U2010" i="1"/>
  <c r="U1771" i="1"/>
  <c r="U1767" i="1"/>
  <c r="U1878" i="1"/>
  <c r="U1765" i="1"/>
  <c r="U1757" i="1"/>
  <c r="U1753" i="1"/>
  <c r="U1808" i="1"/>
  <c r="U1919" i="1"/>
  <c r="U1911" i="1"/>
  <c r="U1868" i="1"/>
  <c r="U1958" i="1"/>
  <c r="U1835" i="1"/>
  <c r="U1799" i="1"/>
  <c r="U2022" i="1"/>
  <c r="U1839" i="1"/>
  <c r="U1936" i="1"/>
  <c r="U1984" i="1"/>
  <c r="U1885" i="1"/>
  <c r="U1779" i="1"/>
  <c r="U1946" i="1"/>
  <c r="U1791" i="1"/>
  <c r="U1787" i="1"/>
  <c r="U1720" i="1"/>
  <c r="U2099" i="1"/>
  <c r="U2087" i="1"/>
  <c r="U1424" i="1"/>
  <c r="U3222" i="1"/>
  <c r="U3230" i="1"/>
  <c r="U1743" i="1"/>
  <c r="U3174" i="1"/>
  <c r="U3839" i="1"/>
  <c r="U1270" i="1"/>
  <c r="U3948" i="1"/>
  <c r="U216" i="1"/>
  <c r="U2200" i="1"/>
  <c r="U3010" i="1"/>
  <c r="U3627" i="1"/>
  <c r="U3565" i="1"/>
  <c r="U3819" i="1"/>
  <c r="U4286" i="1"/>
  <c r="U3003" i="1"/>
  <c r="U3124" i="1"/>
  <c r="U3665" i="1"/>
  <c r="U3667" i="1"/>
  <c r="U3143" i="1"/>
  <c r="U3139" i="1"/>
  <c r="U1737" i="1"/>
  <c r="U2064" i="1"/>
  <c r="U2582" i="1"/>
  <c r="U3633" i="1"/>
  <c r="U1131" i="1"/>
  <c r="U1123" i="1"/>
  <c r="U1120" i="1"/>
  <c r="U151" i="1"/>
  <c r="U3032" i="1"/>
  <c r="U3234" i="1"/>
  <c r="U1713" i="1"/>
  <c r="U1702" i="1"/>
  <c r="U231" i="1"/>
  <c r="U3574" i="1"/>
  <c r="U4005" i="1"/>
  <c r="U1192" i="1"/>
  <c r="U1179" i="1"/>
  <c r="U2192" i="1"/>
  <c r="U3617" i="1"/>
  <c r="U2978" i="1"/>
  <c r="U287" i="1"/>
  <c r="U302" i="1"/>
  <c r="U303" i="1"/>
  <c r="U1026" i="1"/>
  <c r="U2826" i="1"/>
  <c r="U3622" i="1"/>
  <c r="U3186" i="1"/>
  <c r="U4061" i="1"/>
  <c r="U1171" i="1"/>
  <c r="U3924" i="1"/>
  <c r="U1716" i="1"/>
  <c r="U1108" i="1"/>
  <c r="U1100" i="1"/>
  <c r="U1096" i="1"/>
  <c r="U1088" i="1"/>
  <c r="U1080" i="1"/>
  <c r="U1072" i="1"/>
  <c r="U1068" i="1"/>
  <c r="U3900" i="1"/>
  <c r="U4159" i="1"/>
  <c r="U4140" i="1"/>
  <c r="U4150" i="1"/>
  <c r="U4153" i="1"/>
  <c r="U2185" i="1"/>
  <c r="U1175" i="1"/>
  <c r="U3469" i="1"/>
  <c r="U3808" i="1"/>
  <c r="U3181" i="1"/>
  <c r="U3246" i="1"/>
  <c r="U4268" i="1"/>
  <c r="U1728" i="1"/>
  <c r="U144" i="1"/>
  <c r="U201" i="1"/>
  <c r="U3042" i="1"/>
  <c r="U3038" i="1"/>
  <c r="U3462" i="1"/>
  <c r="U2984" i="1"/>
  <c r="U2045" i="1"/>
  <c r="U3425" i="1"/>
  <c r="U3936" i="1"/>
  <c r="U2997" i="1"/>
  <c r="U2076" i="1"/>
  <c r="U2994" i="1"/>
  <c r="U149" i="1"/>
  <c r="U2177" i="1"/>
  <c r="U1651" i="1"/>
  <c r="U1647" i="1"/>
  <c r="U1639" i="1"/>
  <c r="U3287" i="1"/>
  <c r="U3259" i="1"/>
  <c r="U169" i="1"/>
  <c r="U4075" i="1"/>
  <c r="U4085" i="1"/>
  <c r="U4103" i="1"/>
  <c r="U4098" i="1"/>
  <c r="U4102" i="1"/>
  <c r="U3149" i="1"/>
  <c r="U2981" i="1"/>
  <c r="U3189" i="1"/>
  <c r="U1486" i="1"/>
  <c r="U1478" i="1"/>
  <c r="U175" i="1"/>
  <c r="U1029" i="1"/>
  <c r="U1111" i="1"/>
  <c r="U1267" i="1"/>
  <c r="U1263" i="1"/>
  <c r="U2784" i="1"/>
  <c r="U2776" i="1"/>
  <c r="U682" i="1"/>
  <c r="U744" i="1"/>
  <c r="U726" i="1"/>
  <c r="U814" i="1"/>
  <c r="U666" i="1"/>
  <c r="U634" i="1"/>
  <c r="U802" i="1"/>
  <c r="U724" i="1"/>
  <c r="U836" i="1"/>
  <c r="U636" i="1"/>
  <c r="U656" i="1"/>
  <c r="U746" i="1"/>
  <c r="U760" i="1"/>
  <c r="U714" i="1"/>
  <c r="U798" i="1"/>
  <c r="U812" i="1"/>
  <c r="U848" i="1"/>
  <c r="U754" i="1"/>
  <c r="U824" i="1"/>
  <c r="U602" i="1"/>
  <c r="U804" i="1"/>
  <c r="U690" i="1"/>
  <c r="U654" i="1"/>
  <c r="U652" i="1"/>
  <c r="U706" i="1"/>
  <c r="U786" i="1"/>
  <c r="U758" i="1"/>
  <c r="U776" i="1"/>
  <c r="U764" i="1"/>
  <c r="U644" i="1"/>
  <c r="U676" i="1"/>
  <c r="U832" i="1"/>
  <c r="U846" i="1"/>
  <c r="U686" i="1"/>
  <c r="U842" i="1"/>
  <c r="U778" i="1"/>
  <c r="U756" i="1"/>
  <c r="U696" i="1"/>
  <c r="U646" i="1"/>
  <c r="U704" i="1"/>
  <c r="U772" i="1"/>
  <c r="U628" i="1"/>
  <c r="U604" i="1"/>
  <c r="U834" i="1"/>
  <c r="U612" i="1"/>
  <c r="U630" i="1"/>
  <c r="U716" i="1"/>
  <c r="U816" i="1"/>
  <c r="U730" i="1"/>
  <c r="U702" i="1"/>
  <c r="U738" i="1"/>
  <c r="U672" i="1"/>
  <c r="U554" i="1"/>
  <c r="U412" i="1"/>
  <c r="U400" i="1"/>
  <c r="U348" i="1"/>
  <c r="U398" i="1"/>
  <c r="U326" i="1"/>
  <c r="U344" i="1"/>
  <c r="U584" i="1"/>
  <c r="U542" i="1"/>
  <c r="U396" i="1"/>
  <c r="U336" i="1"/>
  <c r="U506" i="1"/>
  <c r="U414" i="1"/>
  <c r="U350" i="1"/>
  <c r="U468" i="1"/>
  <c r="U568" i="1"/>
  <c r="U422" i="1"/>
  <c r="U374" i="1"/>
  <c r="U470" i="1"/>
  <c r="U586" i="1"/>
  <c r="U572" i="1"/>
  <c r="U382" i="1"/>
  <c r="U430" i="1"/>
  <c r="U360" i="1"/>
  <c r="U436" i="1"/>
  <c r="U502" i="1"/>
  <c r="U420" i="1"/>
  <c r="U508" i="1"/>
  <c r="U440" i="1"/>
  <c r="U378" i="1"/>
  <c r="U362" i="1"/>
  <c r="U582" i="1"/>
  <c r="U376" i="1"/>
  <c r="U402" i="1"/>
  <c r="U480" i="1"/>
  <c r="U518" i="1"/>
  <c r="U332" i="1"/>
  <c r="U558" i="1"/>
  <c r="U452" i="1"/>
  <c r="U438" i="1"/>
  <c r="U566" i="1"/>
  <c r="U386" i="1"/>
  <c r="U466" i="1"/>
  <c r="U580" i="1"/>
  <c r="U418" i="1"/>
  <c r="U486" i="1"/>
  <c r="U474" i="1"/>
  <c r="U484" i="1"/>
  <c r="U544" i="1"/>
  <c r="U512" i="1"/>
  <c r="U494" i="1"/>
  <c r="U528" i="1"/>
  <c r="U444" i="1"/>
  <c r="U328" i="1"/>
  <c r="U2768" i="1"/>
  <c r="U2764" i="1"/>
  <c r="U2760" i="1"/>
  <c r="U2756" i="1"/>
  <c r="U1421" i="1"/>
  <c r="U1417" i="1"/>
  <c r="U1413" i="1"/>
  <c r="U4319" i="1"/>
  <c r="U4320" i="1"/>
  <c r="U2794" i="1"/>
  <c r="U2790" i="1"/>
  <c r="U3504" i="1"/>
  <c r="U3873" i="1"/>
  <c r="U1513" i="1"/>
  <c r="U1509" i="1"/>
  <c r="U1505" i="1"/>
  <c r="U1501" i="1"/>
  <c r="U1497" i="1"/>
  <c r="U1493" i="1"/>
  <c r="U3400" i="1"/>
  <c r="U3119" i="1"/>
  <c r="U177" i="1"/>
  <c r="U3792" i="1"/>
  <c r="U4034" i="1"/>
  <c r="U1137" i="1"/>
  <c r="U1135" i="1"/>
  <c r="U1139" i="1"/>
  <c r="U1605" i="1"/>
  <c r="U1601" i="1"/>
  <c r="U1597" i="1"/>
  <c r="U1593" i="1"/>
  <c r="U1589" i="1"/>
  <c r="U3552" i="1"/>
  <c r="U3557" i="1"/>
  <c r="U3553" i="1"/>
  <c r="U1617" i="1"/>
  <c r="U118" i="1"/>
  <c r="U4262" i="1"/>
  <c r="U1218" i="1"/>
  <c r="U1216" i="1"/>
  <c r="U1208" i="1"/>
  <c r="U1214" i="1"/>
  <c r="U1204" i="1"/>
  <c r="U1210" i="1"/>
  <c r="U1224" i="1"/>
  <c r="U1220" i="1"/>
  <c r="U3214" i="1"/>
  <c r="U3210" i="1"/>
  <c r="U3218" i="1"/>
  <c r="U3196" i="1"/>
  <c r="U3192" i="1"/>
  <c r="U3200" i="1"/>
  <c r="U3204" i="1"/>
  <c r="U3953" i="1"/>
  <c r="U3618" i="1"/>
  <c r="U4110" i="1"/>
  <c r="U3964" i="1"/>
  <c r="U2892" i="1"/>
  <c r="U3398" i="1"/>
  <c r="U3374" i="1"/>
  <c r="U3973" i="1"/>
  <c r="U3980" i="1"/>
  <c r="U3976" i="1"/>
  <c r="U1057" i="1"/>
  <c r="U3909" i="1"/>
  <c r="U2930" i="1"/>
  <c r="U2910" i="1"/>
  <c r="U2918" i="1"/>
  <c r="U2926" i="1"/>
  <c r="U2902" i="1"/>
  <c r="U2914" i="1"/>
  <c r="U2906" i="1"/>
  <c r="U2922" i="1"/>
  <c r="U2883" i="1"/>
  <c r="U115" i="1"/>
  <c r="U111" i="1"/>
  <c r="U2175" i="1"/>
  <c r="U85" i="1"/>
  <c r="U81" i="1"/>
  <c r="U88" i="1"/>
  <c r="U3639" i="1"/>
  <c r="U3647" i="1"/>
  <c r="U4027" i="1"/>
  <c r="U2968" i="1"/>
  <c r="U2965" i="1"/>
  <c r="U2180" i="1"/>
  <c r="U2971" i="1"/>
  <c r="U2975" i="1"/>
  <c r="U2196" i="1"/>
  <c r="U38" i="1"/>
  <c r="U44" i="1"/>
  <c r="U35" i="1"/>
  <c r="U31" i="1"/>
  <c r="U4289" i="1"/>
  <c r="U4015" i="1"/>
  <c r="U1620" i="1"/>
  <c r="U1624" i="1"/>
  <c r="U2750" i="1"/>
  <c r="U1406" i="1"/>
  <c r="U1402" i="1"/>
  <c r="U3528" i="1"/>
  <c r="U3524" i="1"/>
  <c r="U3536" i="1"/>
  <c r="U3532" i="1"/>
  <c r="U11" i="1"/>
  <c r="U7" i="1"/>
  <c r="U13" i="1"/>
  <c r="U19" i="1"/>
  <c r="U15" i="1"/>
  <c r="U2985" i="1"/>
  <c r="U3688" i="1"/>
  <c r="U3685" i="1"/>
  <c r="U2116" i="1"/>
  <c r="U2105" i="1"/>
  <c r="U2110" i="1"/>
  <c r="U243" i="1"/>
  <c r="U239" i="1"/>
  <c r="U235" i="1"/>
  <c r="U3108" i="1"/>
  <c r="U3104" i="1"/>
  <c r="U3115" i="1"/>
  <c r="U3101" i="1"/>
  <c r="U3112" i="1"/>
  <c r="U3845" i="1"/>
  <c r="U105" i="1"/>
  <c r="U101" i="1"/>
  <c r="U2082" i="1"/>
  <c r="U4227" i="1"/>
  <c r="U4223" i="1"/>
  <c r="U4189" i="1"/>
  <c r="U4235" i="1"/>
  <c r="U4231" i="1"/>
  <c r="U4253" i="1"/>
  <c r="U4249" i="1"/>
  <c r="U4197" i="1"/>
  <c r="U4193" i="1"/>
  <c r="U4205" i="1"/>
  <c r="U4222" i="1"/>
  <c r="U4218" i="1"/>
  <c r="U4214" i="1"/>
  <c r="U4210" i="1"/>
  <c r="U4243" i="1"/>
  <c r="U4239" i="1"/>
  <c r="U4185" i="1"/>
  <c r="U4237" i="1"/>
  <c r="U3970" i="1"/>
  <c r="U1412" i="1"/>
  <c r="U1408" i="1"/>
  <c r="U3478" i="1"/>
  <c r="U3480" i="1"/>
  <c r="U3487" i="1"/>
  <c r="U3484" i="1"/>
  <c r="U3734" i="1"/>
  <c r="U1169" i="1"/>
  <c r="U1168" i="1"/>
  <c r="U3445" i="1"/>
  <c r="U3455" i="1"/>
  <c r="U3449" i="1"/>
  <c r="U3427" i="1"/>
  <c r="U3459" i="1"/>
  <c r="U3433" i="1"/>
  <c r="U3441" i="1"/>
  <c r="U3431" i="1"/>
  <c r="U3439" i="1"/>
  <c r="U3655" i="1"/>
  <c r="U3651" i="1"/>
  <c r="U2206" i="1"/>
  <c r="U3803" i="1"/>
  <c r="U3493" i="1"/>
  <c r="U2273" i="1"/>
  <c r="U4009" i="1"/>
  <c r="U3096" i="1"/>
  <c r="U3084" i="1"/>
  <c r="U3088" i="1"/>
  <c r="U3092" i="1"/>
  <c r="U3800" i="1"/>
  <c r="U4312" i="1"/>
  <c r="U4002" i="1"/>
  <c r="U2672" i="1"/>
  <c r="U2668" i="1"/>
  <c r="U2679" i="1"/>
  <c r="U2675" i="1"/>
  <c r="U1546" i="1"/>
  <c r="U1542" i="1"/>
  <c r="U1538" i="1"/>
  <c r="U1534" i="1"/>
  <c r="U1557" i="1"/>
  <c r="U1553" i="1"/>
  <c r="U3930" i="1"/>
  <c r="U4054" i="1"/>
  <c r="U4050" i="1"/>
  <c r="U3491" i="1"/>
  <c r="U58" i="1"/>
  <c r="U54" i="1"/>
  <c r="U3581" i="1"/>
  <c r="U3508" i="1"/>
  <c r="U3510" i="1"/>
  <c r="U3814" i="1"/>
  <c r="U70" i="1"/>
  <c r="U1628" i="1"/>
  <c r="U1626" i="1"/>
  <c r="U1632" i="1"/>
  <c r="U1636" i="1"/>
  <c r="U1050" i="1"/>
  <c r="U159" i="1"/>
  <c r="U1564" i="1"/>
  <c r="U213" i="1"/>
  <c r="U1011" i="1"/>
  <c r="U1013" i="1"/>
  <c r="U3929" i="1"/>
  <c r="U3798" i="1"/>
  <c r="U310" i="1"/>
  <c r="U309" i="1"/>
  <c r="U320" i="1"/>
  <c r="U2215" i="1"/>
  <c r="U2216" i="1"/>
  <c r="U2223" i="1"/>
  <c r="U3176" i="1"/>
  <c r="U4171" i="1"/>
  <c r="U4175" i="1"/>
  <c r="U4169" i="1"/>
  <c r="U4167" i="1"/>
  <c r="U3024" i="1"/>
  <c r="U3026" i="1"/>
  <c r="U3019" i="1"/>
  <c r="U277" i="1"/>
  <c r="U273" i="1"/>
  <c r="U269" i="1"/>
  <c r="U265" i="1"/>
  <c r="U261" i="1"/>
  <c r="U257" i="1"/>
  <c r="U253" i="1"/>
  <c r="U249" i="1"/>
  <c r="U3403" i="1"/>
  <c r="U278" i="1"/>
  <c r="U986" i="1"/>
  <c r="U2050" i="1"/>
  <c r="U2052" i="1"/>
  <c r="U2060" i="1"/>
  <c r="U3077" i="1"/>
  <c r="U3065" i="1"/>
  <c r="U3073" i="1"/>
  <c r="U3061" i="1"/>
  <c r="U3069" i="1"/>
  <c r="U3693" i="1"/>
  <c r="U1007" i="1"/>
  <c r="U1003" i="1"/>
  <c r="U1376" i="1"/>
  <c r="U1372" i="1"/>
  <c r="U1368" i="1"/>
  <c r="U1364" i="1"/>
  <c r="U1360" i="1"/>
  <c r="U1356" i="1"/>
  <c r="U1352" i="1"/>
  <c r="U1348" i="1"/>
  <c r="U1344" i="1"/>
  <c r="U1340" i="1"/>
  <c r="U1336" i="1"/>
  <c r="U1332" i="1"/>
  <c r="U1328" i="1"/>
  <c r="U1324" i="1"/>
  <c r="U1320" i="1"/>
  <c r="U1316" i="1"/>
  <c r="U1397" i="1"/>
  <c r="U1393" i="1"/>
  <c r="U1389" i="1"/>
  <c r="U1385" i="1"/>
  <c r="U3820" i="1"/>
  <c r="U3520" i="1"/>
  <c r="U3675" i="1"/>
  <c r="U2733" i="1"/>
  <c r="U2729" i="1"/>
  <c r="U1568" i="1"/>
  <c r="U1572" i="1"/>
  <c r="U1588" i="1"/>
  <c r="U1584" i="1"/>
  <c r="U1580" i="1"/>
  <c r="U3710" i="1"/>
  <c r="U3712" i="1"/>
  <c r="U3714" i="1"/>
  <c r="U3369" i="1"/>
  <c r="U3362" i="1"/>
  <c r="U3367" i="1"/>
  <c r="U3357" i="1"/>
  <c r="U4068" i="1"/>
  <c r="U3607" i="1"/>
  <c r="U1000" i="1"/>
  <c r="U996" i="1"/>
  <c r="U3517" i="1"/>
  <c r="U3050" i="1"/>
  <c r="U3054" i="1"/>
  <c r="U3051" i="1"/>
  <c r="U4280" i="1"/>
  <c r="U3545" i="1"/>
  <c r="U2039" i="1"/>
  <c r="U2033" i="1"/>
  <c r="U2041" i="1"/>
  <c r="U4266" i="1"/>
  <c r="U3380" i="1"/>
  <c r="U2962" i="1"/>
  <c r="U3884" i="1"/>
  <c r="U1255" i="1"/>
  <c r="U1251" i="1"/>
  <c r="U2212" i="1"/>
  <c r="U2208" i="1"/>
  <c r="U1257" i="1"/>
  <c r="U2816" i="1"/>
  <c r="U2812" i="1"/>
  <c r="U2808" i="1"/>
  <c r="U2804" i="1"/>
  <c r="U53" i="1"/>
  <c r="U49" i="1"/>
  <c r="U184" i="1"/>
  <c r="U180" i="1"/>
  <c r="U1243" i="1"/>
  <c r="U1239" i="1"/>
  <c r="U2614" i="1"/>
  <c r="U2610" i="1"/>
  <c r="U1475" i="1"/>
  <c r="U1467" i="1"/>
  <c r="U1459" i="1"/>
  <c r="U1451" i="1"/>
  <c r="U1443" i="1"/>
  <c r="U1435" i="1"/>
  <c r="U283" i="1"/>
  <c r="U2623" i="1"/>
  <c r="U200" i="1"/>
  <c r="U139" i="1"/>
  <c r="U5" i="1"/>
  <c r="U1230" i="1"/>
  <c r="U2800" i="1"/>
  <c r="U1047" i="1"/>
  <c r="U280" i="1"/>
  <c r="U2901" i="1"/>
  <c r="U3969" i="1"/>
  <c r="U2170" i="1"/>
  <c r="U4263" i="1"/>
  <c r="U3658" i="1"/>
  <c r="U3280" i="1"/>
  <c r="U2587" i="1"/>
  <c r="U2594" i="1"/>
  <c r="U2595" i="1"/>
  <c r="U2606" i="1"/>
  <c r="U3984" i="1"/>
  <c r="U1155" i="1"/>
  <c r="U3160" i="1"/>
  <c r="U3168" i="1"/>
  <c r="U4062" i="1"/>
  <c r="U63" i="1"/>
  <c r="U3420" i="1"/>
  <c r="U3407" i="1"/>
  <c r="U3413" i="1"/>
  <c r="U3992" i="1"/>
  <c r="U984" i="1"/>
  <c r="U4017" i="1"/>
  <c r="U3468" i="1"/>
  <c r="U1518" i="1"/>
  <c r="U1691" i="1"/>
  <c r="U1693" i="1"/>
  <c r="U1699" i="1"/>
  <c r="U1612" i="1"/>
  <c r="U1661" i="1"/>
  <c r="U1663" i="1"/>
  <c r="U3321" i="1"/>
  <c r="U3697" i="1"/>
  <c r="U2127" i="1"/>
  <c r="U2119" i="1"/>
  <c r="U2167" i="1"/>
  <c r="U2159" i="1"/>
  <c r="U2155" i="1"/>
  <c r="U2147" i="1"/>
  <c r="U2139" i="1"/>
  <c r="U3350" i="1"/>
  <c r="U3347" i="1"/>
  <c r="U3329" i="1"/>
  <c r="U3336" i="1"/>
  <c r="U4041" i="1"/>
  <c r="U2952" i="1"/>
  <c r="U2946" i="1"/>
  <c r="U3570" i="1"/>
  <c r="U3994" i="1"/>
  <c r="U3391" i="1"/>
  <c r="U3881" i="1"/>
  <c r="U2737" i="1"/>
  <c r="U2747" i="1"/>
  <c r="U3738" i="1"/>
  <c r="U1550" i="1"/>
  <c r="U1954" i="1"/>
  <c r="U1855" i="1"/>
  <c r="U1861" i="1"/>
  <c r="U1972" i="1"/>
  <c r="U1978" i="1"/>
  <c r="U1921" i="1"/>
  <c r="U1892" i="1"/>
  <c r="U2003" i="1"/>
  <c r="U1820" i="1"/>
  <c r="U1805" i="1"/>
  <c r="U1965" i="1"/>
  <c r="U1929" i="1"/>
  <c r="U1823" i="1"/>
  <c r="U1745" i="1"/>
  <c r="U1996" i="1"/>
  <c r="U2005" i="1"/>
  <c r="U1766" i="1"/>
  <c r="U1786" i="1"/>
  <c r="U1764" i="1"/>
  <c r="U1756" i="1"/>
  <c r="U1811" i="1"/>
  <c r="U1845" i="1"/>
  <c r="U1914" i="1"/>
  <c r="U1906" i="1"/>
  <c r="U1867" i="1"/>
  <c r="U1957" i="1"/>
  <c r="U1830" i="1"/>
  <c r="U1794" i="1"/>
  <c r="U1842" i="1"/>
  <c r="U1939" i="1"/>
  <c r="U1935" i="1"/>
  <c r="U1983" i="1"/>
  <c r="U1877" i="1"/>
  <c r="U1778" i="1"/>
  <c r="U1774" i="1"/>
  <c r="U1941" i="1"/>
  <c r="U188" i="1"/>
  <c r="U1719" i="1"/>
  <c r="U2090" i="1"/>
  <c r="U3158" i="1"/>
  <c r="U1423" i="1"/>
  <c r="U3227" i="1"/>
  <c r="U78" i="1"/>
  <c r="U3842" i="1"/>
  <c r="U3834" i="1"/>
  <c r="U3562" i="1"/>
  <c r="U3243" i="1"/>
  <c r="U215" i="1"/>
  <c r="U3318" i="1"/>
  <c r="U3009" i="1"/>
  <c r="U3626" i="1"/>
  <c r="U3894" i="1"/>
  <c r="U1658" i="1"/>
  <c r="U4288" i="1"/>
  <c r="U3008" i="1"/>
  <c r="U3384" i="1"/>
  <c r="U3670" i="1"/>
  <c r="U3146" i="1"/>
  <c r="U3142" i="1"/>
  <c r="U1733" i="1"/>
  <c r="U3317" i="1"/>
  <c r="U3309" i="1"/>
  <c r="U2581" i="1"/>
  <c r="U3632" i="1"/>
  <c r="U1130" i="1"/>
  <c r="U1117" i="1"/>
  <c r="U1119" i="1"/>
  <c r="U2936" i="1"/>
  <c r="U3237" i="1"/>
  <c r="U1712" i="1"/>
  <c r="U1701" i="1"/>
  <c r="U230" i="1"/>
  <c r="U3172" i="1"/>
  <c r="U3599" i="1"/>
  <c r="U1195" i="1"/>
  <c r="U136" i="1"/>
  <c r="U2191" i="1"/>
  <c r="U3843" i="1"/>
  <c r="U2977" i="1"/>
  <c r="U291" i="1"/>
  <c r="U295" i="1"/>
  <c r="U1019" i="1"/>
  <c r="U1025" i="1"/>
  <c r="U2821" i="1"/>
  <c r="U3596" i="1"/>
  <c r="U4060" i="1"/>
  <c r="U3690" i="1"/>
  <c r="U94" i="1"/>
  <c r="U221" i="1"/>
  <c r="U3610" i="1"/>
  <c r="U1103" i="1"/>
  <c r="U1099" i="1"/>
  <c r="U1091" i="1"/>
  <c r="U1083" i="1"/>
  <c r="U1075" i="1"/>
  <c r="U1067" i="1"/>
  <c r="U3899" i="1"/>
  <c r="U4158" i="1"/>
  <c r="U4139" i="1"/>
  <c r="U4156" i="1"/>
  <c r="U4138" i="1"/>
  <c r="U2184" i="1"/>
  <c r="U1174" i="1"/>
  <c r="U210" i="1"/>
  <c r="U3807" i="1"/>
  <c r="U3180" i="1"/>
  <c r="U1489" i="1"/>
  <c r="U4271" i="1"/>
  <c r="U1730" i="1"/>
  <c r="U143" i="1"/>
  <c r="U2070" i="1"/>
  <c r="U3045" i="1"/>
  <c r="U3041" i="1"/>
  <c r="U3465" i="1"/>
  <c r="U2187" i="1"/>
  <c r="U3676" i="1"/>
  <c r="U3422" i="1"/>
  <c r="U3939" i="1"/>
  <c r="U194" i="1"/>
  <c r="U2079" i="1"/>
  <c r="U2993" i="1"/>
  <c r="U3955" i="1"/>
  <c r="U3128" i="1"/>
  <c r="U124" i="1"/>
  <c r="U1650" i="1"/>
  <c r="U1642" i="1"/>
  <c r="U3286" i="1"/>
  <c r="U3258" i="1"/>
  <c r="U168" i="1"/>
  <c r="U4077" i="1"/>
  <c r="U4083" i="1"/>
  <c r="U4106" i="1"/>
  <c r="U4097" i="1"/>
  <c r="U4101" i="1"/>
  <c r="U3148" i="1"/>
  <c r="U2980" i="1"/>
  <c r="U3188" i="1"/>
  <c r="U1485" i="1"/>
  <c r="U1477" i="1"/>
  <c r="U174" i="1"/>
  <c r="U1028" i="1"/>
  <c r="U1037" i="1"/>
  <c r="U1266" i="1"/>
  <c r="U2787" i="1"/>
  <c r="U2783" i="1"/>
  <c r="U2775" i="1"/>
  <c r="U681" i="1"/>
  <c r="U743" i="1"/>
  <c r="U725" i="1"/>
  <c r="U619" i="1"/>
  <c r="U665" i="1"/>
  <c r="U633" i="1"/>
  <c r="U801" i="1"/>
  <c r="U723" i="1"/>
  <c r="U835" i="1"/>
  <c r="U635" i="1"/>
  <c r="U655" i="1"/>
  <c r="U745" i="1"/>
  <c r="U667" i="1"/>
  <c r="U713" i="1"/>
  <c r="U797" i="1"/>
  <c r="U811" i="1"/>
  <c r="U753" i="1"/>
  <c r="U823" i="1"/>
  <c r="U803" i="1"/>
  <c r="U689" i="1"/>
  <c r="U651" i="1"/>
  <c r="U785" i="1"/>
  <c r="U775" i="1"/>
  <c r="U643" i="1"/>
  <c r="U831" i="1"/>
  <c r="U685" i="1"/>
  <c r="U777" i="1"/>
  <c r="U695" i="1"/>
  <c r="U715" i="1"/>
  <c r="U1018" i="1"/>
  <c r="U308" i="1"/>
  <c r="U316" i="1"/>
  <c r="U317" i="1"/>
  <c r="U318" i="1"/>
  <c r="U2221" i="1"/>
  <c r="U2225" i="1"/>
  <c r="U2222" i="1"/>
  <c r="U4179" i="1"/>
  <c r="U4173" i="1"/>
  <c r="U4177" i="1"/>
  <c r="U4165" i="1"/>
  <c r="U3017" i="1"/>
  <c r="U3022" i="1"/>
  <c r="U3021" i="1"/>
  <c r="U3014" i="1"/>
  <c r="U275" i="1"/>
  <c r="U271" i="1"/>
  <c r="U267" i="1"/>
  <c r="U263" i="1"/>
  <c r="U259" i="1"/>
  <c r="U255" i="1"/>
  <c r="U251" i="1"/>
  <c r="U3405" i="1"/>
  <c r="U2207" i="1"/>
  <c r="U217" i="1"/>
  <c r="U2056" i="1"/>
  <c r="U2054" i="1"/>
  <c r="U2048" i="1"/>
  <c r="U2058" i="1"/>
  <c r="U1054" i="1"/>
  <c r="U3075" i="1"/>
  <c r="U3063" i="1"/>
  <c r="U3071" i="1"/>
  <c r="U3059" i="1"/>
  <c r="U3067" i="1"/>
  <c r="U1009" i="1"/>
  <c r="U1005" i="1"/>
  <c r="U1378" i="1"/>
  <c r="U1374" i="1"/>
  <c r="U1370" i="1"/>
  <c r="U1366" i="1"/>
  <c r="U1362" i="1"/>
  <c r="U1358" i="1"/>
  <c r="U1354" i="1"/>
  <c r="U1350" i="1"/>
  <c r="U1346" i="1"/>
  <c r="U1342" i="1"/>
  <c r="U1338" i="1"/>
  <c r="U1334" i="1"/>
  <c r="U1330" i="1"/>
  <c r="U1326" i="1"/>
  <c r="U1322" i="1"/>
  <c r="U1318" i="1"/>
  <c r="U1399" i="1"/>
  <c r="U1395" i="1"/>
  <c r="U1391" i="1"/>
  <c r="U1387" i="1"/>
  <c r="U3895" i="1"/>
  <c r="U3239" i="1"/>
  <c r="U3673" i="1"/>
  <c r="U172" i="1"/>
  <c r="U2731" i="1"/>
  <c r="U2727" i="1"/>
  <c r="U3000" i="1"/>
  <c r="U1570" i="1"/>
  <c r="U1576" i="1"/>
  <c r="U1574" i="1"/>
  <c r="U1586" i="1"/>
  <c r="U1582" i="1"/>
  <c r="U1578" i="1"/>
  <c r="U3706" i="1"/>
  <c r="U3708" i="1"/>
  <c r="U3371" i="1"/>
  <c r="U3364" i="1"/>
  <c r="U3360" i="1"/>
  <c r="U3359" i="1"/>
  <c r="U3355" i="1"/>
  <c r="U4070" i="1"/>
  <c r="U3605" i="1"/>
  <c r="U998" i="1"/>
  <c r="U994" i="1"/>
  <c r="U3518" i="1"/>
  <c r="U3056" i="1"/>
  <c r="U3053" i="1"/>
  <c r="U3818" i="1"/>
  <c r="U4282" i="1"/>
  <c r="U3312" i="1"/>
  <c r="U2037" i="1"/>
  <c r="U2035" i="1"/>
  <c r="U4264" i="1"/>
  <c r="U3382" i="1"/>
  <c r="U3378" i="1"/>
  <c r="U3886" i="1"/>
  <c r="U3169" i="1"/>
  <c r="U1253" i="1"/>
  <c r="U1249" i="1"/>
  <c r="U2210" i="1"/>
  <c r="U1259" i="1"/>
  <c r="U2818" i="1"/>
  <c r="U2814" i="1"/>
  <c r="U2810" i="1"/>
  <c r="U2806" i="1"/>
  <c r="U2802" i="1"/>
  <c r="U51" i="1"/>
  <c r="U47" i="1"/>
  <c r="U182" i="1"/>
  <c r="U1245" i="1"/>
  <c r="U1241" i="1"/>
  <c r="U2616" i="1"/>
  <c r="U2612" i="1"/>
  <c r="U2608" i="1"/>
  <c r="U1473" i="1"/>
  <c r="U1469" i="1"/>
  <c r="U1465" i="1"/>
  <c r="U1461" i="1"/>
  <c r="U1457" i="1"/>
  <c r="U1453" i="1"/>
  <c r="U1449" i="1"/>
  <c r="U1445" i="1"/>
  <c r="U1441" i="1"/>
  <c r="U1437" i="1"/>
  <c r="U1433" i="1"/>
  <c r="U1429" i="1"/>
  <c r="U2629" i="1"/>
  <c r="U2625" i="1"/>
  <c r="U2621" i="1"/>
  <c r="U26" i="1"/>
  <c r="U2063" i="1"/>
  <c r="U141" i="1"/>
  <c r="U2186" i="1"/>
  <c r="U3" i="1"/>
  <c r="U1232" i="1"/>
  <c r="U1228" i="1"/>
  <c r="U223" i="1"/>
  <c r="U2798" i="1"/>
  <c r="U3241" i="1"/>
  <c r="U1045" i="1"/>
  <c r="U1041" i="1"/>
  <c r="U1236" i="1"/>
  <c r="U2899" i="1"/>
  <c r="U3822" i="1"/>
  <c r="U3967" i="1"/>
  <c r="U2172" i="1"/>
  <c r="U3387" i="1"/>
  <c r="U4275" i="1"/>
  <c r="U4046" i="1"/>
  <c r="U3660" i="1"/>
  <c r="U1246" i="1"/>
  <c r="U3278" i="1"/>
  <c r="U2589" i="1"/>
  <c r="U2585" i="1"/>
  <c r="U2592" i="1"/>
  <c r="U2604" i="1"/>
  <c r="U2605" i="1"/>
  <c r="U2597" i="1"/>
  <c r="U3990" i="1"/>
  <c r="U3986" i="1"/>
  <c r="U1151" i="1"/>
  <c r="U1157" i="1"/>
  <c r="U1153" i="1"/>
  <c r="U1144" i="1"/>
  <c r="U3166" i="1"/>
  <c r="U3164" i="1"/>
  <c r="U4064" i="1"/>
  <c r="U3682" i="1"/>
  <c r="U65" i="1"/>
  <c r="U3305" i="1"/>
  <c r="U4255" i="1"/>
  <c r="U3418" i="1"/>
  <c r="U3409" i="1"/>
  <c r="U3415" i="1"/>
  <c r="U3411" i="1"/>
  <c r="U3764" i="1"/>
  <c r="U3497" i="1"/>
  <c r="U2943" i="1"/>
  <c r="U187" i="1"/>
  <c r="U4019" i="1"/>
  <c r="U3817" i="1"/>
  <c r="U3033" i="1"/>
  <c r="U4274" i="1"/>
  <c r="U3270" i="1"/>
  <c r="U1524" i="1"/>
  <c r="U1520" i="1"/>
  <c r="U1683" i="1"/>
  <c r="U1681" i="1"/>
  <c r="U1687" i="1"/>
  <c r="U1679" i="1"/>
  <c r="U1677" i="1"/>
  <c r="U1689" i="1"/>
  <c r="U1695" i="1"/>
  <c r="U1610" i="1"/>
  <c r="U1665" i="1"/>
  <c r="U1673" i="1"/>
  <c r="U1662" i="1"/>
  <c r="U1671" i="1"/>
  <c r="U3323" i="1"/>
  <c r="U3703" i="1"/>
  <c r="U3695" i="1"/>
  <c r="U3699" i="1"/>
  <c r="U2133" i="1"/>
  <c r="U2125" i="1"/>
  <c r="U2121" i="1"/>
  <c r="U2117" i="1"/>
  <c r="U2129" i="1"/>
  <c r="U2165" i="1"/>
  <c r="U2161" i="1"/>
  <c r="U2157" i="1"/>
  <c r="U2153" i="1"/>
  <c r="U2149" i="1"/>
  <c r="U2145" i="1"/>
  <c r="U2141" i="1"/>
  <c r="U2137" i="1"/>
  <c r="U3352" i="1"/>
  <c r="U3328" i="1"/>
  <c r="U3324" i="1"/>
  <c r="U3345" i="1"/>
  <c r="U3331" i="1"/>
  <c r="U3342" i="1"/>
  <c r="U3338" i="1"/>
  <c r="U3334" i="1"/>
  <c r="U4043" i="1"/>
  <c r="U4039" i="1"/>
  <c r="U2950" i="1"/>
  <c r="U2948" i="1"/>
  <c r="U2956" i="1"/>
  <c r="U3011" i="1"/>
  <c r="U990" i="1"/>
  <c r="U3996" i="1"/>
  <c r="U2960" i="1"/>
  <c r="U3393" i="1"/>
  <c r="U3389" i="1"/>
  <c r="U3120" i="1"/>
  <c r="U3879" i="1"/>
  <c r="U2739" i="1"/>
  <c r="U2744" i="1"/>
  <c r="U2734" i="1"/>
  <c r="U2742" i="1"/>
  <c r="U3735" i="1"/>
  <c r="U3919" i="1"/>
  <c r="U3915" i="1"/>
  <c r="U1904" i="1"/>
  <c r="U1900" i="1"/>
  <c r="U1952" i="1"/>
  <c r="U1948" i="1"/>
  <c r="U1853" i="1"/>
  <c r="U1863" i="1"/>
  <c r="U1859" i="1"/>
  <c r="U1974" i="1"/>
  <c r="U1970" i="1"/>
  <c r="U1980" i="1"/>
  <c r="U1976" i="1"/>
  <c r="U1923" i="1"/>
  <c r="U1898" i="1"/>
  <c r="U1894" i="1"/>
  <c r="U2016" i="1"/>
  <c r="U2012" i="1"/>
  <c r="U2001" i="1"/>
  <c r="U1997" i="1"/>
  <c r="U1818" i="1"/>
  <c r="U1807" i="1"/>
  <c r="U1803" i="1"/>
  <c r="U1967" i="1"/>
  <c r="U1963" i="1"/>
  <c r="U1931" i="1"/>
  <c r="U1927" i="1"/>
  <c r="U1825" i="1"/>
  <c r="U1751" i="1"/>
  <c r="U1747" i="1"/>
  <c r="U2030" i="1"/>
  <c r="U2026" i="1"/>
  <c r="U1994" i="1"/>
  <c r="U1990" i="1"/>
  <c r="U2007" i="1"/>
  <c r="U1772" i="1"/>
  <c r="U1768" i="1"/>
  <c r="U1883" i="1"/>
  <c r="U1879" i="1"/>
  <c r="U1784" i="1"/>
  <c r="U1780" i="1"/>
  <c r="U1762" i="1"/>
  <c r="U1758" i="1"/>
  <c r="U1754" i="1"/>
  <c r="U1813" i="1"/>
  <c r="U1809" i="1"/>
  <c r="U1847" i="1"/>
  <c r="U1843" i="1"/>
  <c r="U1916" i="1"/>
  <c r="U1912" i="1"/>
  <c r="U1908" i="1"/>
  <c r="U1869" i="1"/>
  <c r="U1865" i="1"/>
  <c r="U1959" i="1"/>
  <c r="U1955" i="1"/>
  <c r="U1832" i="1"/>
  <c r="U1800" i="1"/>
  <c r="U1796" i="1"/>
  <c r="U2023" i="1"/>
  <c r="U2019" i="1"/>
  <c r="U1840" i="1"/>
  <c r="U1836" i="1"/>
  <c r="U1937" i="1"/>
  <c r="U1989" i="1"/>
  <c r="U1985" i="1"/>
  <c r="U1890" i="1"/>
  <c r="U1886" i="1"/>
  <c r="U1875" i="1"/>
  <c r="U1871" i="1"/>
  <c r="U1776" i="1"/>
  <c r="U1947" i="1"/>
  <c r="U1943" i="1"/>
  <c r="U1792" i="1"/>
  <c r="U1788" i="1"/>
  <c r="U1725" i="1"/>
  <c r="U1721" i="1"/>
  <c r="U2100" i="1"/>
  <c r="U4038" i="1"/>
  <c r="U2088" i="1"/>
  <c r="U3832" i="1"/>
  <c r="U1425" i="1"/>
  <c r="U3825" i="1"/>
  <c r="U3223" i="1"/>
  <c r="U3225" i="1"/>
  <c r="U1040" i="1"/>
  <c r="U60" i="1"/>
  <c r="U76" i="1"/>
  <c r="U3175" i="1"/>
  <c r="U3840" i="1"/>
  <c r="U3836" i="1"/>
  <c r="U1269" i="1"/>
  <c r="U3564" i="1"/>
  <c r="U3949" i="1"/>
  <c r="U3245" i="1"/>
  <c r="U3298" i="1"/>
  <c r="U228" i="1"/>
  <c r="U2201" i="1"/>
  <c r="U3307" i="1"/>
  <c r="U4065" i="1"/>
  <c r="U3882" i="1"/>
  <c r="U3079" i="1"/>
  <c r="U3624" i="1"/>
  <c r="U3566" i="1"/>
  <c r="U1659" i="1"/>
  <c r="U3797" i="1"/>
  <c r="U4287" i="1"/>
  <c r="U4284" i="1"/>
  <c r="U3004" i="1"/>
  <c r="U3638" i="1"/>
  <c r="U3125" i="1"/>
  <c r="U3666" i="1"/>
  <c r="U3662" i="1"/>
  <c r="U3668" i="1"/>
  <c r="U3132" i="1"/>
  <c r="U3144" i="1"/>
  <c r="U3136" i="1"/>
  <c r="U3140" i="1"/>
  <c r="U1739" i="1"/>
  <c r="U1732" i="1"/>
  <c r="U1731" i="1"/>
  <c r="U2065" i="1"/>
  <c r="U2893" i="1"/>
  <c r="U3495" i="1"/>
  <c r="U2579" i="1"/>
  <c r="U3634" i="1"/>
  <c r="U3630" i="1"/>
  <c r="U1132" i="1"/>
  <c r="U1128" i="1"/>
  <c r="U1124" i="1"/>
  <c r="U1115" i="1"/>
  <c r="U1121" i="1"/>
  <c r="U152" i="1"/>
  <c r="U2938" i="1"/>
  <c r="U3029" i="1"/>
  <c r="U2091" i="1"/>
  <c r="U3235" i="1"/>
  <c r="U3231" i="1"/>
  <c r="U1714" i="1"/>
  <c r="U1704" i="1"/>
  <c r="U1709" i="1"/>
  <c r="U1708" i="1"/>
  <c r="U4021" i="1"/>
  <c r="U3315" i="1"/>
  <c r="U3575" i="1"/>
  <c r="U3601" i="1"/>
  <c r="U4006" i="1"/>
  <c r="U3925" i="1"/>
  <c r="U1193" i="1"/>
  <c r="U1189" i="1"/>
  <c r="U134" i="1"/>
  <c r="U2193" i="1"/>
  <c r="U3877" i="1"/>
  <c r="U3999" i="1"/>
  <c r="U3614" i="1"/>
  <c r="U3273" i="1"/>
  <c r="U299" i="1"/>
  <c r="U304" i="1"/>
  <c r="U292" i="1"/>
  <c r="U306" i="1"/>
  <c r="U286" i="1"/>
  <c r="U1021" i="1"/>
  <c r="U1023" i="1"/>
  <c r="U2827" i="1"/>
  <c r="U2823" i="1"/>
  <c r="U3623" i="1"/>
  <c r="U3598" i="1"/>
  <c r="U3187" i="1"/>
  <c r="U3183" i="1"/>
  <c r="U4058" i="1"/>
  <c r="U1172" i="1"/>
  <c r="U96" i="1"/>
  <c r="U92" i="1"/>
  <c r="U220" i="1"/>
  <c r="U1717" i="1"/>
  <c r="U3612" i="1"/>
  <c r="U1109" i="1"/>
  <c r="U1105" i="1"/>
  <c r="U1101" i="1"/>
  <c r="U1097" i="1"/>
  <c r="U1093" i="1"/>
  <c r="U1089" i="1"/>
  <c r="U1085" i="1"/>
  <c r="U1081" i="1"/>
  <c r="U1077" i="1"/>
  <c r="U1073" i="1"/>
  <c r="U1069" i="1"/>
  <c r="U1065" i="1"/>
  <c r="U3901" i="1"/>
  <c r="U3896" i="1"/>
  <c r="U4160" i="1"/>
  <c r="U4145" i="1"/>
  <c r="U4141" i="1"/>
  <c r="U4151" i="1"/>
  <c r="U4147" i="1"/>
  <c r="U4154" i="1"/>
  <c r="U4136" i="1"/>
  <c r="U2989" i="1"/>
  <c r="U121" i="1"/>
  <c r="U1176" i="1"/>
  <c r="U208" i="1"/>
  <c r="U3809" i="1"/>
  <c r="U247" i="1"/>
  <c r="U3182" i="1"/>
  <c r="U3943" i="1"/>
  <c r="U3247" i="1"/>
  <c r="U3862" i="1"/>
  <c r="U3864" i="1"/>
  <c r="U4269" i="1"/>
  <c r="U1727" i="1"/>
  <c r="U155" i="1"/>
  <c r="U145" i="1"/>
  <c r="U206" i="1"/>
  <c r="U202" i="1"/>
  <c r="U2068" i="1"/>
  <c r="U3539" i="1"/>
  <c r="U3043" i="1"/>
  <c r="U3039" i="1"/>
  <c r="U3035" i="1"/>
  <c r="U3463" i="1"/>
  <c r="U2189" i="1"/>
  <c r="U3047" i="1"/>
  <c r="U3678" i="1"/>
  <c r="U2046" i="1"/>
  <c r="U2042" i="1"/>
  <c r="U3426" i="1"/>
  <c r="U163" i="1"/>
  <c r="U3937" i="1"/>
  <c r="U196" i="1"/>
  <c r="U2998" i="1"/>
  <c r="U2072" i="1"/>
  <c r="U2077" i="1"/>
  <c r="U2995" i="1"/>
  <c r="U3957" i="1"/>
  <c r="U2085" i="1"/>
  <c r="U3130" i="1"/>
  <c r="U2178" i="1"/>
  <c r="U128" i="1"/>
  <c r="U1656" i="1"/>
  <c r="U1652" i="1"/>
  <c r="U1648" i="1"/>
  <c r="U1644" i="1"/>
  <c r="U1640" i="1"/>
  <c r="U3288" i="1"/>
  <c r="U3284" i="1"/>
  <c r="U3260" i="1"/>
  <c r="U3256" i="1"/>
  <c r="U170" i="1"/>
  <c r="U4079" i="1"/>
  <c r="U4076" i="1"/>
  <c r="U4089" i="1"/>
  <c r="U4086" i="1"/>
  <c r="U4107" i="1"/>
  <c r="U4104" i="1"/>
  <c r="U4081" i="1"/>
  <c r="U4095" i="1"/>
  <c r="U4092" i="1"/>
  <c r="U3590" i="1"/>
  <c r="U3150" i="1"/>
  <c r="U3156" i="1"/>
  <c r="U3152" i="1"/>
  <c r="U4310" i="1"/>
  <c r="U3190" i="1"/>
  <c r="U1487" i="1"/>
  <c r="U1483" i="1"/>
  <c r="U1479" i="1"/>
  <c r="U3715" i="1"/>
  <c r="U72" i="1"/>
  <c r="U198" i="1"/>
  <c r="U1030" i="1"/>
  <c r="U4184" i="1"/>
  <c r="U1112" i="1"/>
  <c r="U1035" i="1"/>
  <c r="U1268" i="1"/>
  <c r="U1264" i="1"/>
  <c r="U1260" i="1"/>
  <c r="U2785" i="1"/>
  <c r="U2781" i="1"/>
  <c r="U2777" i="1"/>
  <c r="U2773" i="1"/>
  <c r="U733" i="1"/>
  <c r="U607" i="1"/>
  <c r="U677" i="1"/>
  <c r="U779" i="1"/>
  <c r="U631" i="1"/>
  <c r="U839" i="1"/>
  <c r="U679" i="1"/>
  <c r="U727" i="1"/>
  <c r="U707" i="1"/>
  <c r="U767" i="1"/>
  <c r="U817" i="1"/>
  <c r="U673" i="1"/>
  <c r="U765" i="1"/>
  <c r="U621" i="1"/>
  <c r="U735" i="1"/>
  <c r="U699" i="1"/>
  <c r="U709" i="1"/>
  <c r="U657" i="1"/>
  <c r="U741" i="1"/>
  <c r="U781" i="1"/>
  <c r="U809" i="1"/>
  <c r="U787" i="1"/>
  <c r="U589" i="1"/>
  <c r="U595" i="1"/>
  <c r="U587" i="1"/>
  <c r="U617" i="1"/>
  <c r="U693" i="1"/>
  <c r="U805" i="1"/>
  <c r="U819" i="1"/>
  <c r="U799" i="1"/>
  <c r="U721" i="1"/>
  <c r="U669" i="1"/>
  <c r="U739" i="1"/>
  <c r="U783" i="1"/>
  <c r="U773" i="1"/>
  <c r="U761" i="1"/>
  <c r="U623" i="1"/>
  <c r="U661" i="1"/>
  <c r="U789" i="1"/>
  <c r="U825" i="1"/>
  <c r="U751" i="1"/>
  <c r="U615" i="1"/>
  <c r="U749" i="1"/>
  <c r="U593" i="1"/>
  <c r="U659" i="1"/>
  <c r="U687" i="1"/>
  <c r="U605" i="1"/>
  <c r="U591" i="1"/>
  <c r="U807" i="1"/>
  <c r="U711" i="1"/>
  <c r="U717" i="1"/>
  <c r="U613" i="1"/>
  <c r="U837" i="1"/>
  <c r="U691" i="1"/>
  <c r="U697" i="1"/>
  <c r="U597" i="1"/>
  <c r="U795" i="1"/>
  <c r="U769" i="1"/>
  <c r="U649" i="1"/>
  <c r="U747" i="1"/>
  <c r="U827" i="1"/>
  <c r="U663" i="1"/>
  <c r="U821" i="1"/>
  <c r="U647" i="1"/>
  <c r="U791" i="1"/>
  <c r="U843" i="1"/>
  <c r="U489" i="1"/>
  <c r="U561" i="1"/>
  <c r="U393" i="1"/>
  <c r="U577" i="1"/>
  <c r="U323" i="1"/>
  <c r="U391" i="1"/>
  <c r="U427" i="1"/>
  <c r="U339" i="1"/>
  <c r="U575" i="1"/>
  <c r="U537" i="1"/>
  <c r="U333" i="1"/>
  <c r="U525" i="1"/>
  <c r="U547" i="1"/>
  <c r="U447" i="1"/>
  <c r="U555" i="1"/>
  <c r="U573" i="1"/>
  <c r="U491" i="1"/>
  <c r="U453" i="1"/>
  <c r="U341" i="1"/>
  <c r="U379" i="1"/>
  <c r="U549" i="1"/>
  <c r="U529" i="1"/>
  <c r="U367" i="1"/>
  <c r="U515" i="1"/>
  <c r="U513" i="1"/>
  <c r="U431" i="1"/>
  <c r="U355" i="1"/>
  <c r="U487" i="1"/>
  <c r="U463" i="1"/>
  <c r="U423" i="1"/>
  <c r="U539" i="1"/>
  <c r="U569" i="1"/>
  <c r="U433" i="1"/>
  <c r="U497" i="1"/>
  <c r="U403" i="1"/>
  <c r="U388" i="1"/>
  <c r="U371" i="1"/>
  <c r="U563" i="1"/>
  <c r="U531" i="1"/>
  <c r="U481" i="1"/>
  <c r="U441" i="1"/>
  <c r="U551" i="1"/>
  <c r="U459" i="1"/>
  <c r="U351" i="1"/>
  <c r="U353" i="1"/>
  <c r="U363" i="1"/>
  <c r="U449" i="1"/>
  <c r="U559" i="1"/>
  <c r="U461" i="1"/>
  <c r="U471" i="1"/>
  <c r="U357" i="1"/>
  <c r="U457" i="1"/>
  <c r="U495" i="1"/>
  <c r="U407" i="1"/>
  <c r="U533" i="1"/>
  <c r="U389" i="1"/>
  <c r="U365" i="1"/>
  <c r="U425" i="1"/>
  <c r="U545" i="1"/>
  <c r="U369" i="1"/>
  <c r="U409" i="1"/>
  <c r="U519" i="1"/>
  <c r="U499" i="1"/>
  <c r="U405" i="1"/>
  <c r="U455" i="1"/>
  <c r="U521" i="1"/>
  <c r="U2769" i="1"/>
  <c r="U2765" i="1"/>
  <c r="U2761" i="1"/>
  <c r="U2757" i="1"/>
  <c r="U2753" i="1"/>
  <c r="U1418" i="1"/>
  <c r="U1414" i="1"/>
  <c r="U4314" i="1"/>
  <c r="U4321" i="1"/>
  <c r="U2795" i="1"/>
  <c r="U2791" i="1"/>
  <c r="U3506" i="1"/>
  <c r="U3874" i="1"/>
  <c r="U1514" i="1"/>
  <c r="U1510" i="1"/>
  <c r="U1506" i="1"/>
  <c r="U1502" i="1"/>
  <c r="U1498" i="1"/>
  <c r="U1494" i="1"/>
  <c r="U1490" i="1"/>
  <c r="U190" i="1"/>
  <c r="U178" i="1"/>
  <c r="U3793" i="1"/>
  <c r="U4163" i="1"/>
  <c r="U4031" i="1"/>
  <c r="U1134" i="1"/>
  <c r="U1140" i="1"/>
  <c r="U1606" i="1"/>
  <c r="U1602" i="1"/>
  <c r="U1598" i="1"/>
  <c r="U1594" i="1"/>
  <c r="U1590" i="1"/>
  <c r="U3547" i="1"/>
  <c r="U3558" i="1"/>
  <c r="U3554" i="1"/>
  <c r="U3559" i="1"/>
  <c r="U119" i="1"/>
  <c r="U4293" i="1"/>
  <c r="U4259" i="1"/>
  <c r="U1197" i="1"/>
  <c r="U1201" i="1"/>
  <c r="U1225" i="1"/>
  <c r="U1205" i="1"/>
  <c r="U1221" i="1"/>
  <c r="U1199" i="1"/>
  <c r="U1212" i="1"/>
  <c r="U3215" i="1"/>
  <c r="U3211" i="1"/>
  <c r="U3219" i="1"/>
  <c r="U3197" i="1"/>
  <c r="U3193" i="1"/>
  <c r="U3201" i="1"/>
  <c r="U3209" i="1"/>
  <c r="U3205" i="1"/>
  <c r="U3954" i="1"/>
  <c r="U3619" i="1"/>
  <c r="U4111" i="1"/>
  <c r="U3965" i="1"/>
  <c r="U2891" i="1"/>
  <c r="U3472" i="1"/>
  <c r="U193" i="1"/>
  <c r="U3972" i="1"/>
  <c r="U3981" i="1"/>
  <c r="U3977" i="1"/>
  <c r="U1058" i="1"/>
  <c r="U3910" i="1"/>
  <c r="U2931" i="1"/>
  <c r="U2911" i="1"/>
  <c r="U2919" i="1"/>
  <c r="U2927" i="1"/>
  <c r="U2903" i="1"/>
  <c r="U2915" i="1"/>
  <c r="U2907" i="1"/>
  <c r="U2923" i="1"/>
  <c r="U2885" i="1"/>
  <c r="U116" i="1"/>
  <c r="U112" i="1"/>
  <c r="U2176" i="1"/>
  <c r="U86" i="1"/>
  <c r="U82" i="1"/>
  <c r="U89" i="1"/>
  <c r="U3640" i="1"/>
  <c r="U3642" i="1"/>
  <c r="U4028" i="1"/>
  <c r="U3319" i="1"/>
  <c r="U2966" i="1"/>
  <c r="U2181" i="1"/>
  <c r="U2972" i="1"/>
  <c r="U2976" i="1"/>
  <c r="U2197" i="1"/>
  <c r="U39" i="1"/>
  <c r="U45" i="1"/>
  <c r="U41" i="1"/>
  <c r="U32" i="1"/>
  <c r="U3892" i="1"/>
  <c r="U4291" i="1"/>
  <c r="U3543" i="1"/>
  <c r="U1621" i="1"/>
  <c r="U2751" i="1"/>
  <c r="U3804" i="1"/>
  <c r="U1403" i="1"/>
  <c r="U3529" i="1"/>
  <c r="U3525" i="1"/>
  <c r="U3537" i="1"/>
  <c r="U3533" i="1"/>
  <c r="U12" i="1"/>
  <c r="U8" i="1"/>
  <c r="U14" i="1"/>
  <c r="U20" i="1"/>
  <c r="U16" i="1"/>
  <c r="U2986" i="1"/>
  <c r="U3262" i="1"/>
  <c r="U3684" i="1"/>
  <c r="U2114" i="1"/>
  <c r="U2109" i="1"/>
  <c r="U2112" i="1"/>
  <c r="U2106" i="1"/>
  <c r="U240" i="1"/>
  <c r="U236" i="1"/>
  <c r="U232" i="1"/>
  <c r="U3105" i="1"/>
  <c r="U3116" i="1"/>
  <c r="U3102" i="1"/>
  <c r="U3113" i="1"/>
  <c r="U3109" i="1"/>
  <c r="U106" i="1"/>
  <c r="U102" i="1"/>
  <c r="U2083" i="1"/>
  <c r="U4228" i="1"/>
  <c r="U4224" i="1"/>
  <c r="U4190" i="1"/>
  <c r="U4186" i="1"/>
  <c r="U4232" i="1"/>
  <c r="U4254" i="1"/>
  <c r="U4250" i="1"/>
  <c r="U4198" i="1"/>
  <c r="U4194" i="1"/>
  <c r="U4206" i="1"/>
  <c r="U4202" i="1"/>
  <c r="U4219" i="1"/>
  <c r="U4215" i="1"/>
  <c r="U4211" i="1"/>
  <c r="U4244" i="1"/>
  <c r="U4240" i="1"/>
  <c r="U4236" i="1"/>
  <c r="U4238" i="1"/>
  <c r="U3971" i="1"/>
  <c r="U1059" i="1"/>
  <c r="U1409" i="1"/>
  <c r="U3474" i="1"/>
  <c r="U3481" i="1"/>
  <c r="U3488" i="1"/>
  <c r="U3485" i="1"/>
  <c r="U4023" i="1"/>
  <c r="U1166" i="1"/>
  <c r="U1167" i="1"/>
  <c r="U3446" i="1"/>
  <c r="U3456" i="1"/>
  <c r="U3450" i="1"/>
  <c r="U3428" i="1"/>
  <c r="U3460" i="1"/>
  <c r="U3434" i="1"/>
  <c r="U3442" i="1"/>
  <c r="U3432" i="1"/>
  <c r="U3440" i="1"/>
  <c r="U3656" i="1"/>
  <c r="U3652" i="1"/>
  <c r="U3648" i="1"/>
  <c r="U2203" i="1"/>
  <c r="U3522" i="1"/>
  <c r="U2272" i="1"/>
  <c r="U4010" i="1"/>
  <c r="U3097" i="1"/>
  <c r="U3085" i="1"/>
  <c r="U3089" i="1"/>
  <c r="U3093" i="1"/>
  <c r="U2934" i="1"/>
  <c r="U4313" i="1"/>
  <c r="U4003" i="1"/>
  <c r="U2673" i="1"/>
  <c r="U2669" i="1"/>
  <c r="U2680" i="1"/>
  <c r="U2676" i="1"/>
  <c r="U1547" i="1"/>
  <c r="U1543" i="1"/>
  <c r="U1539" i="1"/>
  <c r="U1535" i="1"/>
  <c r="U1558" i="1"/>
  <c r="U1554" i="1"/>
  <c r="U3931" i="1"/>
  <c r="U4057" i="1"/>
  <c r="U4051" i="1"/>
  <c r="U3492" i="1"/>
  <c r="U59" i="1"/>
  <c r="U55" i="1"/>
  <c r="U3584" i="1"/>
  <c r="U3888" i="1"/>
  <c r="U3513" i="1"/>
  <c r="U3515" i="1"/>
  <c r="U71" i="1"/>
  <c r="U189" i="1"/>
  <c r="U1627" i="1"/>
  <c r="U1635" i="1"/>
  <c r="U1638" i="1"/>
  <c r="U1051" i="1"/>
  <c r="U160" i="1"/>
  <c r="U1565" i="1"/>
  <c r="U1561" i="1"/>
  <c r="U1012" i="1"/>
  <c r="U1014" i="1"/>
  <c r="U1016" i="1"/>
  <c r="AZ2940" i="1" l="1"/>
  <c r="AZ1016" i="1" l="1"/>
  <c r="AZ1017" i="1"/>
  <c r="AZ1018" i="1"/>
  <c r="AZ1013" i="1"/>
  <c r="AZ1014" i="1"/>
  <c r="AZ1015" i="1"/>
  <c r="AZ1010" i="1"/>
  <c r="AZ1011" i="1"/>
  <c r="AZ1012" i="1"/>
  <c r="AZ211" i="1"/>
  <c r="AZ212" i="1"/>
  <c r="AZ213" i="1"/>
  <c r="AZ1561" i="1"/>
  <c r="AZ1562" i="1"/>
  <c r="AZ1563" i="1"/>
  <c r="AZ1564" i="1"/>
  <c r="AZ1565" i="1"/>
  <c r="AZ1566" i="1"/>
  <c r="AZ158" i="1"/>
  <c r="AZ159" i="1"/>
  <c r="AZ160" i="1"/>
  <c r="AZ161" i="1"/>
  <c r="AZ1049" i="1"/>
  <c r="AZ1050" i="1"/>
  <c r="AZ1051" i="1"/>
  <c r="AZ1052" i="1"/>
  <c r="AZ1637" i="1"/>
  <c r="AZ1636" i="1"/>
  <c r="AZ1638" i="1"/>
  <c r="AZ1625" i="1"/>
  <c r="AZ1633" i="1"/>
  <c r="AZ1632" i="1"/>
  <c r="AZ1635" i="1"/>
  <c r="AZ1629" i="1"/>
  <c r="AZ1630" i="1"/>
  <c r="AZ1626" i="1"/>
  <c r="AZ1627" i="1"/>
  <c r="AZ1631" i="1"/>
  <c r="AZ1634" i="1"/>
  <c r="AZ1628" i="1"/>
  <c r="AZ189" i="1"/>
  <c r="AZ68" i="1"/>
  <c r="AZ69" i="1"/>
  <c r="AZ70" i="1"/>
  <c r="AZ71" i="1"/>
  <c r="AZ3812" i="1"/>
  <c r="AZ3813" i="1"/>
  <c r="AZ3814" i="1"/>
  <c r="AZ3253" i="1"/>
  <c r="AZ3254" i="1"/>
  <c r="AZ3515" i="1"/>
  <c r="AZ3512" i="1"/>
  <c r="AZ3509" i="1"/>
  <c r="AZ3510" i="1"/>
  <c r="AZ3513" i="1"/>
  <c r="AZ3514" i="1"/>
  <c r="AZ3507" i="1"/>
  <c r="AZ3508" i="1"/>
  <c r="AZ3888" i="1"/>
  <c r="AZ3889" i="1"/>
  <c r="AZ3890" i="1"/>
  <c r="AZ3581" i="1"/>
  <c r="AZ3584" i="1"/>
  <c r="AZ3582" i="1"/>
  <c r="AZ3583" i="1"/>
  <c r="AZ3759" i="1"/>
  <c r="AZ3760" i="1"/>
  <c r="AZ3761" i="1"/>
  <c r="AZ54" i="1"/>
  <c r="AZ55" i="1"/>
  <c r="AZ56" i="1"/>
  <c r="AZ57" i="1"/>
  <c r="AZ58" i="1"/>
  <c r="AZ59" i="1"/>
  <c r="AZ3473" i="1"/>
  <c r="AZ3470" i="1"/>
  <c r="AZ3491" i="1"/>
  <c r="AZ3492" i="1"/>
  <c r="AZ4048" i="1"/>
  <c r="AZ4049" i="1"/>
  <c r="AZ4050" i="1"/>
  <c r="AZ4051" i="1"/>
  <c r="AZ4052" i="1"/>
  <c r="AZ4053" i="1"/>
  <c r="AZ4054" i="1"/>
  <c r="AZ4057" i="1"/>
  <c r="AZ4055" i="1"/>
  <c r="AZ4056" i="1"/>
  <c r="AZ3930" i="1"/>
  <c r="AZ3931" i="1"/>
  <c r="AZ3932" i="1"/>
  <c r="AZ1552" i="1"/>
  <c r="AZ1553" i="1"/>
  <c r="AZ1554" i="1"/>
  <c r="AZ1555" i="1"/>
  <c r="AZ1556" i="1"/>
  <c r="AZ1557" i="1"/>
  <c r="AZ1558" i="1"/>
  <c r="AZ1559" i="1"/>
  <c r="AZ1560" i="1"/>
  <c r="AZ3777" i="1"/>
  <c r="AZ3778" i="1"/>
  <c r="AZ1534" i="1"/>
  <c r="AZ1535" i="1"/>
  <c r="AZ1536" i="1"/>
  <c r="AZ1537" i="1"/>
  <c r="AZ1538" i="1"/>
  <c r="AZ1539" i="1"/>
  <c r="AZ1540" i="1"/>
  <c r="AZ1541" i="1"/>
  <c r="AZ1542" i="1"/>
  <c r="AZ1543" i="1"/>
  <c r="AZ1544" i="1"/>
  <c r="AZ1545" i="1"/>
  <c r="AZ1546" i="1"/>
  <c r="AZ1547" i="1"/>
  <c r="AZ1548" i="1"/>
  <c r="AZ1549" i="1"/>
  <c r="AZ2675" i="1"/>
  <c r="AZ2676" i="1"/>
  <c r="AZ2677" i="1"/>
  <c r="AZ2678" i="1"/>
  <c r="AZ2679" i="1"/>
  <c r="AZ2680" i="1"/>
  <c r="AZ2666" i="1"/>
  <c r="AZ2667" i="1"/>
  <c r="AZ2668" i="1"/>
  <c r="AZ2669" i="1"/>
  <c r="AZ2670" i="1"/>
  <c r="AZ2671" i="1"/>
  <c r="AZ2672" i="1"/>
  <c r="AZ2673" i="1"/>
  <c r="AZ2674" i="1"/>
  <c r="AZ4001" i="1"/>
  <c r="AZ4002" i="1"/>
  <c r="AZ4003" i="1"/>
  <c r="AZ4004" i="1"/>
  <c r="AZ4311" i="1"/>
  <c r="AZ4312" i="1"/>
  <c r="AZ4313" i="1"/>
  <c r="AZ3801" i="1"/>
  <c r="AZ3799" i="1"/>
  <c r="AZ3800" i="1"/>
  <c r="AZ2934" i="1"/>
  <c r="AZ2935" i="1"/>
  <c r="AZ3091" i="1"/>
  <c r="AZ3092" i="1"/>
  <c r="AZ3093" i="1"/>
  <c r="AZ3094" i="1"/>
  <c r="AZ3087" i="1"/>
  <c r="AZ3088" i="1"/>
  <c r="AZ3089" i="1"/>
  <c r="AZ3090" i="1"/>
  <c r="AZ3083" i="1"/>
  <c r="AZ3084" i="1"/>
  <c r="AZ3085" i="1"/>
  <c r="AZ3086" i="1"/>
  <c r="AZ3095" i="1"/>
  <c r="AZ3096" i="1"/>
  <c r="AZ3097" i="1"/>
  <c r="AZ3098" i="1"/>
  <c r="AZ4008" i="1"/>
  <c r="AZ4009" i="1"/>
  <c r="AZ4010" i="1"/>
  <c r="AZ4011" i="1"/>
  <c r="AZ4012" i="1"/>
  <c r="AZ2273" i="1"/>
  <c r="AZ2272" i="1"/>
  <c r="AZ2271" i="1"/>
  <c r="AZ2274" i="1"/>
  <c r="AZ3928" i="1"/>
  <c r="AZ3929" i="1"/>
  <c r="AZ3493" i="1"/>
  <c r="AZ3522" i="1"/>
  <c r="AZ4000" i="1"/>
  <c r="AZ3998" i="1"/>
  <c r="AZ3803" i="1"/>
  <c r="AZ3796" i="1"/>
  <c r="AZ3908" i="1"/>
  <c r="AZ4295" i="1"/>
  <c r="AZ4296" i="1"/>
  <c r="AZ4294" i="1"/>
  <c r="AZ4297" i="1"/>
  <c r="AZ4298" i="1"/>
  <c r="AZ4299" i="1"/>
  <c r="AZ2203" i="1"/>
  <c r="AZ2204" i="1"/>
  <c r="AZ2205" i="1"/>
  <c r="AZ2206" i="1"/>
  <c r="AZ3648" i="1"/>
  <c r="AZ3649" i="1"/>
  <c r="AZ3650" i="1"/>
  <c r="AZ3651" i="1"/>
  <c r="AZ3652" i="1"/>
  <c r="AZ3653" i="1"/>
  <c r="AZ3654" i="1"/>
  <c r="AZ3655" i="1"/>
  <c r="AZ3656" i="1"/>
  <c r="AZ3657" i="1"/>
  <c r="AZ2084" i="1"/>
  <c r="AZ3439" i="1"/>
  <c r="AZ3440" i="1"/>
  <c r="AZ3457" i="1"/>
  <c r="AZ3458" i="1"/>
  <c r="AZ3431" i="1"/>
  <c r="AZ3432" i="1"/>
  <c r="AZ3437" i="1"/>
  <c r="AZ3438" i="1"/>
  <c r="AZ3441" i="1"/>
  <c r="AZ3442" i="1"/>
  <c r="AZ3443" i="1"/>
  <c r="AZ3444" i="1"/>
  <c r="AZ3433" i="1"/>
  <c r="AZ3434" i="1"/>
  <c r="AZ3453" i="1"/>
  <c r="AZ3454" i="1"/>
  <c r="AZ3459" i="1"/>
  <c r="AZ3460" i="1"/>
  <c r="AZ3447" i="1"/>
  <c r="AZ3448" i="1"/>
  <c r="AZ3427" i="1"/>
  <c r="AZ3428" i="1"/>
  <c r="AZ3429" i="1"/>
  <c r="AZ3430" i="1"/>
  <c r="AZ3449" i="1"/>
  <c r="AZ3450" i="1"/>
  <c r="AZ3451" i="1"/>
  <c r="AZ3452" i="1"/>
  <c r="AZ3455" i="1"/>
  <c r="AZ3456" i="1"/>
  <c r="AZ3435" i="1"/>
  <c r="AZ3436" i="1"/>
  <c r="AZ3445" i="1"/>
  <c r="AZ3446" i="1"/>
  <c r="AZ1164" i="1"/>
  <c r="AZ1163" i="1"/>
  <c r="AZ1168" i="1"/>
  <c r="AZ1167" i="1"/>
  <c r="AZ1170" i="1"/>
  <c r="AZ1165" i="1"/>
  <c r="AZ1169" i="1"/>
  <c r="AZ1166" i="1"/>
  <c r="AZ1162" i="1"/>
  <c r="AZ3734" i="1"/>
  <c r="AZ4023" i="1"/>
  <c r="AZ4024" i="1"/>
  <c r="AZ4025" i="1"/>
  <c r="AZ4122" i="1"/>
  <c r="AZ4121" i="1"/>
  <c r="AZ1407" i="1"/>
  <c r="AZ1408" i="1"/>
  <c r="AZ1409" i="1"/>
  <c r="AZ1410" i="1"/>
  <c r="AZ1411" i="1"/>
  <c r="AZ1412" i="1"/>
  <c r="AZ3484" i="1"/>
  <c r="AZ3485" i="1"/>
  <c r="AZ3476" i="1"/>
  <c r="AZ3486" i="1"/>
  <c r="AZ3487" i="1"/>
  <c r="AZ3488" i="1"/>
  <c r="AZ3479" i="1"/>
  <c r="AZ3477" i="1"/>
  <c r="AZ3480" i="1"/>
  <c r="AZ3481" i="1"/>
  <c r="AZ3482" i="1"/>
  <c r="AZ3483" i="1"/>
  <c r="AZ3478" i="1"/>
  <c r="AZ3474" i="1"/>
  <c r="AZ3475" i="1"/>
  <c r="AZ1059" i="1"/>
  <c r="AZ1060" i="1"/>
  <c r="AZ1061" i="1"/>
  <c r="AZ3970" i="1"/>
  <c r="AZ3971" i="1"/>
  <c r="AZ2095" i="1"/>
  <c r="AZ1427" i="1"/>
  <c r="AZ4237" i="1"/>
  <c r="AZ4238" i="1"/>
  <c r="AZ4246" i="1"/>
  <c r="AZ4247" i="1"/>
  <c r="AZ4185" i="1"/>
  <c r="AZ4236" i="1"/>
  <c r="AZ4200" i="1"/>
  <c r="AZ4201" i="1"/>
  <c r="AZ4239" i="1"/>
  <c r="AZ4240" i="1"/>
  <c r="AZ4241" i="1"/>
  <c r="AZ4242" i="1"/>
  <c r="AZ4243" i="1"/>
  <c r="AZ4244" i="1"/>
  <c r="AZ4245" i="1"/>
  <c r="AZ4209" i="1"/>
  <c r="AZ4210" i="1"/>
  <c r="AZ4211" i="1"/>
  <c r="AZ4212" i="1"/>
  <c r="AZ4213" i="1"/>
  <c r="AZ4214" i="1"/>
  <c r="AZ4215" i="1"/>
  <c r="AZ4216" i="1"/>
  <c r="AZ4217" i="1"/>
  <c r="AZ4218" i="1"/>
  <c r="AZ4219" i="1"/>
  <c r="AZ4220" i="1"/>
  <c r="AZ4221" i="1"/>
  <c r="AZ4222" i="1"/>
  <c r="AZ4202" i="1"/>
  <c r="AZ4203" i="1"/>
  <c r="AZ4204" i="1"/>
  <c r="AZ4205" i="1"/>
  <c r="AZ4206" i="1"/>
  <c r="AZ4207" i="1"/>
  <c r="AZ4208" i="1"/>
  <c r="AZ4193" i="1"/>
  <c r="AZ4194" i="1"/>
  <c r="AZ4195" i="1"/>
  <c r="AZ4196" i="1"/>
  <c r="AZ4197" i="1"/>
  <c r="AZ4198" i="1"/>
  <c r="AZ4199" i="1"/>
  <c r="AZ4248" i="1"/>
  <c r="AZ4249" i="1"/>
  <c r="AZ4250" i="1"/>
  <c r="AZ4251" i="1"/>
  <c r="AZ4252" i="1"/>
  <c r="AZ4253" i="1"/>
  <c r="AZ4254" i="1"/>
  <c r="AZ4229" i="1"/>
  <c r="AZ4230" i="1"/>
  <c r="AZ4231" i="1"/>
  <c r="AZ4232" i="1"/>
  <c r="AZ4233" i="1"/>
  <c r="AZ4234" i="1"/>
  <c r="AZ4235" i="1"/>
  <c r="AZ4186" i="1"/>
  <c r="AZ4187" i="1"/>
  <c r="AZ4188" i="1"/>
  <c r="AZ4189" i="1"/>
  <c r="AZ4190" i="1"/>
  <c r="AZ4191" i="1"/>
  <c r="AZ4192" i="1"/>
  <c r="AZ4223" i="1"/>
  <c r="AZ4224" i="1"/>
  <c r="AZ4225" i="1"/>
  <c r="AZ4226" i="1"/>
  <c r="AZ4227" i="1"/>
  <c r="AZ4228" i="1"/>
  <c r="AZ2080" i="1"/>
  <c r="AZ2081" i="1"/>
  <c r="AZ2082" i="1"/>
  <c r="AZ2083" i="1"/>
  <c r="AZ99" i="1"/>
  <c r="AZ100" i="1"/>
  <c r="AZ101" i="1"/>
  <c r="AZ102" i="1"/>
  <c r="AZ103" i="1"/>
  <c r="AZ104" i="1"/>
  <c r="AZ105" i="1"/>
  <c r="AZ106" i="1"/>
  <c r="AZ107" i="1"/>
  <c r="AZ108" i="1"/>
  <c r="AZ3845" i="1"/>
  <c r="AZ3109" i="1"/>
  <c r="AZ3110" i="1"/>
  <c r="AZ3111" i="1"/>
  <c r="AZ3112" i="1"/>
  <c r="AZ3113" i="1"/>
  <c r="AZ3099" i="1"/>
  <c r="AZ3100" i="1"/>
  <c r="AZ3101" i="1"/>
  <c r="AZ3102" i="1"/>
  <c r="AZ3103" i="1"/>
  <c r="AZ3114" i="1"/>
  <c r="AZ3115" i="1"/>
  <c r="AZ3116" i="1"/>
  <c r="AZ3117" i="1"/>
  <c r="AZ3118" i="1"/>
  <c r="AZ3104" i="1"/>
  <c r="AZ3105" i="1"/>
  <c r="AZ3106" i="1"/>
  <c r="AZ3107" i="1"/>
  <c r="AZ3108" i="1"/>
  <c r="AZ232" i="1"/>
  <c r="AZ233" i="1"/>
  <c r="AZ234" i="1"/>
  <c r="AZ235" i="1"/>
  <c r="AZ236" i="1"/>
  <c r="AZ237" i="1"/>
  <c r="AZ238" i="1"/>
  <c r="AZ239" i="1"/>
  <c r="AZ240" i="1"/>
  <c r="AZ241" i="1"/>
  <c r="AZ242" i="1"/>
  <c r="AZ243" i="1"/>
  <c r="AZ2106" i="1"/>
  <c r="AZ2107" i="1"/>
  <c r="AZ2102" i="1"/>
  <c r="AZ2110" i="1"/>
  <c r="AZ2112" i="1"/>
  <c r="AZ2108" i="1"/>
  <c r="AZ2111" i="1"/>
  <c r="AZ2105" i="1"/>
  <c r="AZ2109" i="1"/>
  <c r="AZ2113" i="1"/>
  <c r="AZ2115" i="1"/>
  <c r="AZ2116" i="1"/>
  <c r="AZ2114" i="1"/>
  <c r="AZ2104" i="1"/>
  <c r="AZ2103" i="1"/>
  <c r="AZ3685" i="1"/>
  <c r="AZ3684" i="1"/>
  <c r="AZ3686" i="1"/>
  <c r="AZ3687" i="1"/>
  <c r="AZ3688" i="1"/>
  <c r="AZ3262" i="1"/>
  <c r="AZ3263" i="1"/>
  <c r="AZ3240" i="1"/>
  <c r="AZ2985" i="1"/>
  <c r="AZ2986" i="1"/>
  <c r="AZ2987" i="1"/>
  <c r="AZ2988" i="1"/>
  <c r="AZ15" i="1"/>
  <c r="AZ16" i="1"/>
  <c r="AZ17" i="1"/>
  <c r="AZ18" i="1"/>
  <c r="AZ19" i="1"/>
  <c r="AZ20" i="1"/>
  <c r="AZ23" i="1"/>
  <c r="AZ24" i="1"/>
  <c r="AZ13" i="1"/>
  <c r="AZ14" i="1"/>
  <c r="AZ9" i="1"/>
  <c r="AZ10" i="1"/>
  <c r="AZ7" i="1"/>
  <c r="AZ8" i="1"/>
  <c r="AZ21" i="1"/>
  <c r="AZ22" i="1"/>
  <c r="AZ11" i="1"/>
  <c r="AZ12" i="1"/>
  <c r="AZ3891" i="1"/>
  <c r="AZ3531" i="1"/>
  <c r="AZ3532" i="1"/>
  <c r="AZ3533" i="1"/>
  <c r="AZ3534" i="1"/>
  <c r="AZ3535" i="1"/>
  <c r="AZ3536" i="1"/>
  <c r="AZ3537" i="1"/>
  <c r="AZ3538" i="1"/>
  <c r="AZ3523" i="1"/>
  <c r="AZ3524" i="1"/>
  <c r="AZ3525" i="1"/>
  <c r="AZ3526" i="1"/>
  <c r="AZ3527" i="1"/>
  <c r="AZ3528" i="1"/>
  <c r="AZ3529" i="1"/>
  <c r="AZ3530" i="1"/>
  <c r="AZ1401" i="1"/>
  <c r="AZ1402" i="1"/>
  <c r="AZ1403" i="1"/>
  <c r="AZ1404" i="1"/>
  <c r="AZ1405" i="1"/>
  <c r="AZ1406" i="1"/>
  <c r="AZ3804" i="1"/>
  <c r="AZ3846" i="1"/>
  <c r="AZ2749" i="1"/>
  <c r="AZ2750" i="1"/>
  <c r="AZ2751" i="1"/>
  <c r="AZ2752" i="1"/>
  <c r="AZ1623" i="1"/>
  <c r="AZ1624" i="1"/>
  <c r="AZ1621" i="1"/>
  <c r="AZ1622" i="1"/>
  <c r="AZ1619" i="1"/>
  <c r="AZ1620" i="1"/>
  <c r="AZ3543" i="1"/>
  <c r="AZ3594" i="1"/>
  <c r="AZ4014" i="1"/>
  <c r="AZ4015" i="1"/>
  <c r="AZ4291" i="1"/>
  <c r="AZ4292" i="1"/>
  <c r="AZ4290" i="1"/>
  <c r="AZ4289" i="1"/>
  <c r="AZ3892" i="1"/>
  <c r="AZ3893" i="1"/>
  <c r="AZ3963" i="1"/>
  <c r="AZ31" i="1"/>
  <c r="AZ32" i="1"/>
  <c r="AZ33" i="1"/>
  <c r="AZ34" i="1"/>
  <c r="AZ35" i="1"/>
  <c r="AZ41" i="1"/>
  <c r="AZ42" i="1"/>
  <c r="AZ43" i="1"/>
  <c r="AZ44" i="1"/>
  <c r="AZ45" i="1"/>
  <c r="AZ36" i="1"/>
  <c r="AZ37" i="1"/>
  <c r="AZ38" i="1"/>
  <c r="AZ39" i="1"/>
  <c r="AZ40" i="1"/>
  <c r="AZ2973" i="1"/>
  <c r="AZ2974" i="1"/>
  <c r="AZ2975" i="1"/>
  <c r="AZ2976" i="1"/>
  <c r="AZ2969" i="1"/>
  <c r="AZ2970" i="1"/>
  <c r="AZ2971" i="1"/>
  <c r="AZ2972" i="1"/>
  <c r="AZ2195" i="1"/>
  <c r="AZ2196" i="1"/>
  <c r="AZ2197" i="1"/>
  <c r="AZ126" i="1"/>
  <c r="AZ127" i="1"/>
  <c r="AZ2180" i="1"/>
  <c r="AZ2181" i="1"/>
  <c r="AZ2182" i="1"/>
  <c r="AZ2183" i="1"/>
  <c r="AZ3746" i="1"/>
  <c r="AZ3747" i="1"/>
  <c r="AZ3749" i="1"/>
  <c r="AZ3748" i="1"/>
  <c r="AZ2965" i="1"/>
  <c r="AZ2966" i="1"/>
  <c r="AZ2964" i="1"/>
  <c r="AZ2967" i="1"/>
  <c r="AZ2968" i="1"/>
  <c r="AZ3319" i="1"/>
  <c r="AZ3320" i="1"/>
  <c r="AZ4026" i="1"/>
  <c r="AZ4027" i="1"/>
  <c r="AZ4028" i="1"/>
  <c r="AZ3645" i="1"/>
  <c r="AZ3646" i="1"/>
  <c r="AZ3647" i="1"/>
  <c r="AZ3642" i="1"/>
  <c r="AZ3643" i="1"/>
  <c r="AZ3644" i="1"/>
  <c r="AZ3639" i="1"/>
  <c r="AZ3640" i="1"/>
  <c r="AZ3641" i="1"/>
  <c r="AZ87" i="1"/>
  <c r="AZ88" i="1"/>
  <c r="AZ89" i="1"/>
  <c r="AZ90" i="1"/>
  <c r="AZ91" i="1"/>
  <c r="AZ81" i="1"/>
  <c r="AZ82" i="1"/>
  <c r="AZ83" i="1"/>
  <c r="AZ84" i="1"/>
  <c r="AZ85" i="1"/>
  <c r="AZ86" i="1"/>
  <c r="AZ2173" i="1"/>
  <c r="AZ2174" i="1"/>
  <c r="AZ2175" i="1"/>
  <c r="AZ2176" i="1"/>
  <c r="AZ109" i="1"/>
  <c r="AZ110" i="1"/>
  <c r="AZ111" i="1"/>
  <c r="AZ112" i="1"/>
  <c r="AZ113" i="1"/>
  <c r="AZ114" i="1"/>
  <c r="AZ115" i="1"/>
  <c r="AZ116" i="1"/>
  <c r="AZ117" i="1"/>
  <c r="AZ2881" i="1"/>
  <c r="AZ2883" i="1"/>
  <c r="AZ2885" i="1"/>
  <c r="AZ2882" i="1"/>
  <c r="AZ2884" i="1"/>
  <c r="AZ2922" i="1"/>
  <c r="AZ2923" i="1"/>
  <c r="AZ2924" i="1"/>
  <c r="AZ2925" i="1"/>
  <c r="AZ2906" i="1"/>
  <c r="AZ2907" i="1"/>
  <c r="AZ2908" i="1"/>
  <c r="AZ2909" i="1"/>
  <c r="AZ2914" i="1"/>
  <c r="AZ2915" i="1"/>
  <c r="AZ2916" i="1"/>
  <c r="AZ2917" i="1"/>
  <c r="AZ2902" i="1"/>
  <c r="AZ2903" i="1"/>
  <c r="AZ2904" i="1"/>
  <c r="AZ2905" i="1"/>
  <c r="AZ2926" i="1"/>
  <c r="AZ2927" i="1"/>
  <c r="AZ2928" i="1"/>
  <c r="AZ2929" i="1"/>
  <c r="AZ2918" i="1"/>
  <c r="AZ2919" i="1"/>
  <c r="AZ2920" i="1"/>
  <c r="AZ2921" i="1"/>
  <c r="AZ2910" i="1"/>
  <c r="AZ2911" i="1"/>
  <c r="AZ2912" i="1"/>
  <c r="AZ2913" i="1"/>
  <c r="AZ2930" i="1"/>
  <c r="AZ2931" i="1"/>
  <c r="AZ2932" i="1"/>
  <c r="AZ2933" i="1"/>
  <c r="AZ3909" i="1"/>
  <c r="AZ3910" i="1"/>
  <c r="AZ3911" i="1"/>
  <c r="AZ3248" i="1"/>
  <c r="AZ3757" i="1"/>
  <c r="AZ3758" i="1"/>
  <c r="AZ1057" i="1"/>
  <c r="AZ1058" i="1"/>
  <c r="AZ1056" i="1"/>
  <c r="AZ3636" i="1"/>
  <c r="AZ3974" i="1"/>
  <c r="AZ3975" i="1"/>
  <c r="AZ3976" i="1"/>
  <c r="AZ3977" i="1"/>
  <c r="AZ3978" i="1"/>
  <c r="AZ3979" i="1"/>
  <c r="AZ3980" i="1"/>
  <c r="AZ3981" i="1"/>
  <c r="AZ3982" i="1"/>
  <c r="AZ3983" i="1"/>
  <c r="AZ3973" i="1"/>
  <c r="AZ3972" i="1"/>
  <c r="AZ3372" i="1"/>
  <c r="AZ3373" i="1"/>
  <c r="AZ3374" i="1"/>
  <c r="AZ193"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3395" i="1"/>
  <c r="AZ3397" i="1"/>
  <c r="AZ3398" i="1"/>
  <c r="AZ3472" i="1"/>
  <c r="AZ3471" i="1"/>
  <c r="AZ3269" i="1"/>
  <c r="AZ2892" i="1"/>
  <c r="AZ2891" i="1"/>
  <c r="AZ2889" i="1"/>
  <c r="AZ2890" i="1"/>
  <c r="AZ3401" i="1"/>
  <c r="AZ3964" i="1"/>
  <c r="AZ3965" i="1"/>
  <c r="AZ4164" i="1"/>
  <c r="AZ3592" i="1"/>
  <c r="AZ4307" i="1"/>
  <c r="AZ4302" i="1"/>
  <c r="AZ4303" i="1"/>
  <c r="AZ4304" i="1"/>
  <c r="AZ4300" i="1"/>
  <c r="AZ4301" i="1"/>
  <c r="AZ4305" i="1"/>
  <c r="AZ4306" i="1"/>
  <c r="AZ157" i="1"/>
  <c r="AZ4110" i="1"/>
  <c r="AZ4111" i="1"/>
  <c r="AZ4112" i="1"/>
  <c r="AZ4113" i="1"/>
  <c r="AZ4029" i="1"/>
  <c r="AZ4030" i="1"/>
  <c r="AZ3399" i="1"/>
  <c r="AZ3618" i="1"/>
  <c r="AZ3619" i="1"/>
  <c r="AZ3951" i="1"/>
  <c r="AZ3952" i="1"/>
  <c r="AZ3953" i="1"/>
  <c r="AZ3954" i="1"/>
  <c r="AZ4073" i="1"/>
  <c r="AZ4074" i="1"/>
  <c r="AZ1428" i="1"/>
  <c r="AZ1219" i="1"/>
  <c r="AZ1220" i="1"/>
  <c r="AZ1212" i="1"/>
  <c r="AZ1211" i="1"/>
  <c r="AZ1223" i="1"/>
  <c r="AZ1224" i="1"/>
  <c r="AZ1199" i="1"/>
  <c r="AZ1200" i="1"/>
  <c r="AZ1209" i="1"/>
  <c r="AZ1210" i="1"/>
  <c r="AZ1221" i="1"/>
  <c r="AZ1222" i="1"/>
  <c r="AZ1203" i="1"/>
  <c r="AZ1204" i="1"/>
  <c r="AZ1205" i="1"/>
  <c r="AZ1206" i="1"/>
  <c r="AZ1213" i="1"/>
  <c r="AZ1214" i="1"/>
  <c r="AZ1225" i="1"/>
  <c r="AZ1226" i="1"/>
  <c r="AZ1207" i="1"/>
  <c r="AZ1208" i="1"/>
  <c r="AZ1201" i="1"/>
  <c r="AZ1202" i="1"/>
  <c r="AZ1215" i="1"/>
  <c r="AZ1216" i="1"/>
  <c r="AZ1197" i="1"/>
  <c r="AZ1198" i="1"/>
  <c r="AZ1217" i="1"/>
  <c r="AZ1218" i="1"/>
  <c r="AZ4259" i="1"/>
  <c r="AZ4261" i="1"/>
  <c r="AZ4260" i="1"/>
  <c r="AZ4262" i="1"/>
  <c r="AZ4293" i="1"/>
  <c r="AZ79" i="1"/>
  <c r="AZ80" i="1"/>
  <c r="AZ3204" i="1"/>
  <c r="AZ3205" i="1"/>
  <c r="AZ3206" i="1"/>
  <c r="AZ3207" i="1"/>
  <c r="AZ3208" i="1"/>
  <c r="AZ3209" i="1"/>
  <c r="AZ3198" i="1"/>
  <c r="AZ3199" i="1"/>
  <c r="AZ3200" i="1"/>
  <c r="AZ3201" i="1"/>
  <c r="AZ3202" i="1"/>
  <c r="AZ3203" i="1"/>
  <c r="AZ3192" i="1"/>
  <c r="AZ3193" i="1"/>
  <c r="AZ3194" i="1"/>
  <c r="AZ3195" i="1"/>
  <c r="AZ3196" i="1"/>
  <c r="AZ3197" i="1"/>
  <c r="AZ3216" i="1"/>
  <c r="AZ3217" i="1"/>
  <c r="AZ3218" i="1"/>
  <c r="AZ3219" i="1"/>
  <c r="AZ3220" i="1"/>
  <c r="AZ3221" i="1"/>
  <c r="AZ3210" i="1"/>
  <c r="AZ3211" i="1"/>
  <c r="AZ3212" i="1"/>
  <c r="AZ3213" i="1"/>
  <c r="AZ3214" i="1"/>
  <c r="AZ3215" i="1"/>
  <c r="AZ118" i="1"/>
  <c r="AZ119" i="1"/>
  <c r="AZ1616" i="1"/>
  <c r="AZ1618" i="1"/>
  <c r="AZ1617" i="1"/>
  <c r="AZ3559" i="1"/>
  <c r="AZ3560" i="1"/>
  <c r="AZ3561" i="1"/>
  <c r="AZ3553" i="1"/>
  <c r="AZ3554" i="1"/>
  <c r="AZ3555" i="1"/>
  <c r="AZ3556" i="1"/>
  <c r="AZ3557" i="1"/>
  <c r="AZ3558" i="1"/>
  <c r="AZ3550" i="1"/>
  <c r="AZ3551" i="1"/>
  <c r="AZ3552" i="1"/>
  <c r="AZ3547" i="1"/>
  <c r="AZ3548" i="1"/>
  <c r="AZ3549" i="1"/>
  <c r="AZ1589" i="1"/>
  <c r="AZ1590" i="1"/>
  <c r="AZ1591" i="1"/>
  <c r="AZ1592" i="1"/>
  <c r="AZ1593" i="1"/>
  <c r="AZ1594" i="1"/>
  <c r="AZ1595" i="1"/>
  <c r="AZ1596" i="1"/>
  <c r="AZ1597" i="1"/>
  <c r="AZ1598" i="1"/>
  <c r="AZ1599" i="1"/>
  <c r="AZ1600" i="1"/>
  <c r="AZ1601" i="1"/>
  <c r="AZ1602" i="1"/>
  <c r="AZ1603" i="1"/>
  <c r="AZ1604" i="1"/>
  <c r="AZ1605" i="1"/>
  <c r="AZ1606" i="1"/>
  <c r="AZ4128" i="1"/>
  <c r="AZ4129" i="1"/>
  <c r="AZ4127" i="1"/>
  <c r="AZ4130" i="1"/>
  <c r="AZ4125" i="1"/>
  <c r="AZ4126" i="1"/>
  <c r="AZ3754" i="1"/>
  <c r="AZ3755" i="1"/>
  <c r="AZ3756" i="1"/>
  <c r="AZ3272" i="1"/>
  <c r="AZ1138" i="1"/>
  <c r="AZ1139" i="1"/>
  <c r="AZ1140" i="1"/>
  <c r="AZ1141" i="1"/>
  <c r="AZ1142" i="1"/>
  <c r="AZ1135" i="1"/>
  <c r="AZ1134" i="1"/>
  <c r="AZ1133" i="1"/>
  <c r="AZ1136" i="1"/>
  <c r="AZ1137" i="1"/>
  <c r="AZ4031" i="1"/>
  <c r="AZ4032" i="1"/>
  <c r="AZ4033" i="1"/>
  <c r="AZ4034" i="1"/>
  <c r="AZ4163" i="1"/>
  <c r="AZ3790" i="1"/>
  <c r="AZ3791" i="1"/>
  <c r="AZ3792" i="1"/>
  <c r="AZ3793" i="1"/>
  <c r="AZ3794" i="1"/>
  <c r="AZ3795" i="1"/>
  <c r="AZ177" i="1"/>
  <c r="AZ178" i="1"/>
  <c r="AZ3178" i="1"/>
  <c r="AZ3179" i="1"/>
  <c r="AZ3119" i="1"/>
  <c r="AZ190" i="1"/>
  <c r="AZ191" i="1"/>
  <c r="AZ192" i="1"/>
  <c r="AZ3400" i="1"/>
  <c r="AZ3786" i="1"/>
  <c r="AZ3787"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3873" i="1"/>
  <c r="AZ3874" i="1"/>
  <c r="AZ3875" i="1"/>
  <c r="AZ3504" i="1"/>
  <c r="AZ3506" i="1"/>
  <c r="AZ3505" i="1"/>
  <c r="AZ2789" i="1"/>
  <c r="AZ2790" i="1"/>
  <c r="AZ2791" i="1"/>
  <c r="AZ2792" i="1"/>
  <c r="AZ2793" i="1"/>
  <c r="AZ2794" i="1"/>
  <c r="AZ2795" i="1"/>
  <c r="AZ2796" i="1"/>
  <c r="AZ2797" i="1"/>
  <c r="AZ4124" i="1"/>
  <c r="AZ4123" i="1"/>
  <c r="AZ4320" i="1"/>
  <c r="AZ4321" i="1"/>
  <c r="AZ4317" i="1"/>
  <c r="AZ4318" i="1"/>
  <c r="AZ4319" i="1"/>
  <c r="AZ4314" i="1"/>
  <c r="AZ4315" i="1"/>
  <c r="AZ4316" i="1"/>
  <c r="AZ1413" i="1"/>
  <c r="AZ1414" i="1"/>
  <c r="AZ1415" i="1"/>
  <c r="AZ1416" i="1"/>
  <c r="AZ1417" i="1"/>
  <c r="AZ1418" i="1"/>
  <c r="AZ1419" i="1"/>
  <c r="AZ1420" i="1"/>
  <c r="AZ1421" i="1"/>
  <c r="AZ2753" i="1"/>
  <c r="AZ2754" i="1"/>
  <c r="AZ2755" i="1"/>
  <c r="AZ2756" i="1"/>
  <c r="AZ2757" i="1"/>
  <c r="AZ2758" i="1"/>
  <c r="AZ2759" i="1"/>
  <c r="AZ2760" i="1"/>
  <c r="AZ2761" i="1"/>
  <c r="AZ2762" i="1"/>
  <c r="AZ2763" i="1"/>
  <c r="AZ2764" i="1"/>
  <c r="AZ2765" i="1"/>
  <c r="AZ2766" i="1"/>
  <c r="AZ2767" i="1"/>
  <c r="AZ2768" i="1"/>
  <c r="AZ2769" i="1"/>
  <c r="AZ2770" i="1"/>
  <c r="AZ327" i="1"/>
  <c r="AZ328" i="1"/>
  <c r="AZ521" i="1"/>
  <c r="AZ522" i="1"/>
  <c r="AZ509" i="1"/>
  <c r="AZ510" i="1"/>
  <c r="AZ455" i="1"/>
  <c r="AZ456" i="1"/>
  <c r="AZ443" i="1"/>
  <c r="AZ444" i="1"/>
  <c r="AZ405" i="1"/>
  <c r="AZ406" i="1"/>
  <c r="AZ527" i="1"/>
  <c r="AZ528" i="1"/>
  <c r="AZ499" i="1"/>
  <c r="AZ500" i="1"/>
  <c r="AZ493" i="1"/>
  <c r="AZ494" i="1"/>
  <c r="AZ519" i="1"/>
  <c r="AZ520" i="1"/>
  <c r="AZ475" i="1"/>
  <c r="AZ476" i="1"/>
  <c r="AZ409" i="1"/>
  <c r="AZ410" i="1"/>
  <c r="AZ511" i="1"/>
  <c r="AZ512" i="1"/>
  <c r="AZ369" i="1"/>
  <c r="AZ370" i="1"/>
  <c r="AZ329" i="1"/>
  <c r="AZ330" i="1"/>
  <c r="AZ545" i="1"/>
  <c r="AZ546" i="1"/>
  <c r="AZ543" i="1"/>
  <c r="AZ544" i="1"/>
  <c r="AZ425" i="1"/>
  <c r="AZ426" i="1"/>
  <c r="AZ383" i="1"/>
  <c r="AZ384" i="1"/>
  <c r="AZ365" i="1"/>
  <c r="AZ366" i="1"/>
  <c r="AZ483" i="1"/>
  <c r="AZ484" i="1"/>
  <c r="AZ389" i="1"/>
  <c r="AZ390" i="1"/>
  <c r="AZ477" i="1"/>
  <c r="AZ478" i="1"/>
  <c r="AZ533" i="1"/>
  <c r="AZ534" i="1"/>
  <c r="AZ473" i="1"/>
  <c r="AZ474" i="1"/>
  <c r="AZ407" i="1"/>
  <c r="AZ408" i="1"/>
  <c r="AZ337" i="1"/>
  <c r="AZ338" i="1"/>
  <c r="AZ495" i="1"/>
  <c r="AZ496" i="1"/>
  <c r="AZ485" i="1"/>
  <c r="AZ486" i="1"/>
  <c r="AZ457" i="1"/>
  <c r="AZ458" i="1"/>
  <c r="AZ345" i="1"/>
  <c r="AZ346" i="1"/>
  <c r="AZ357" i="1"/>
  <c r="AZ358" i="1"/>
  <c r="AZ417" i="1"/>
  <c r="AZ418" i="1"/>
  <c r="AZ471" i="1"/>
  <c r="AZ472" i="1"/>
  <c r="AZ415" i="1"/>
  <c r="AZ416" i="1"/>
  <c r="AZ461" i="1"/>
  <c r="AZ462" i="1"/>
  <c r="AZ579" i="1"/>
  <c r="AZ580" i="1"/>
  <c r="AZ559" i="1"/>
  <c r="AZ560" i="1"/>
  <c r="AZ535" i="1"/>
  <c r="AZ536" i="1"/>
  <c r="AZ449" i="1"/>
  <c r="AZ450" i="1"/>
  <c r="AZ465" i="1"/>
  <c r="AZ466" i="1"/>
  <c r="AZ363" i="1"/>
  <c r="AZ364" i="1"/>
  <c r="AZ503" i="1"/>
  <c r="AZ504" i="1"/>
  <c r="AZ353" i="1"/>
  <c r="AZ354" i="1"/>
  <c r="AZ385" i="1"/>
  <c r="AZ386" i="1"/>
  <c r="AZ351" i="1"/>
  <c r="AZ352" i="1"/>
  <c r="AZ445" i="1"/>
  <c r="AZ446" i="1"/>
  <c r="AZ459" i="1"/>
  <c r="AZ460" i="1"/>
  <c r="AZ565" i="1"/>
  <c r="AZ566" i="1"/>
  <c r="AZ551" i="1"/>
  <c r="AZ552" i="1"/>
  <c r="AZ437" i="1"/>
  <c r="AZ438" i="1"/>
  <c r="AZ441" i="1"/>
  <c r="AZ442" i="1"/>
  <c r="AZ523" i="1"/>
  <c r="AZ524" i="1"/>
  <c r="AZ481" i="1"/>
  <c r="AZ482" i="1"/>
  <c r="AZ451" i="1"/>
  <c r="AZ452" i="1"/>
  <c r="AZ531" i="1"/>
  <c r="AZ532" i="1"/>
  <c r="AZ557" i="1"/>
  <c r="AZ558" i="1"/>
  <c r="AZ563" i="1"/>
  <c r="AZ564" i="1"/>
  <c r="AZ331" i="1"/>
  <c r="AZ332" i="1"/>
  <c r="AZ371" i="1"/>
  <c r="AZ372" i="1"/>
  <c r="AZ517" i="1"/>
  <c r="AZ518" i="1"/>
  <c r="AZ388" i="1"/>
  <c r="AZ387" i="1"/>
  <c r="AZ479" i="1"/>
  <c r="AZ480" i="1"/>
  <c r="AZ403" i="1"/>
  <c r="AZ404" i="1"/>
  <c r="AZ401" i="1"/>
  <c r="AZ402" i="1"/>
  <c r="AZ497" i="1"/>
  <c r="AZ498" i="1"/>
  <c r="AZ375" i="1"/>
  <c r="AZ376" i="1"/>
  <c r="AZ433" i="1"/>
  <c r="AZ434" i="1"/>
  <c r="AZ581" i="1"/>
  <c r="AZ582" i="1"/>
  <c r="AZ569" i="1"/>
  <c r="AZ570" i="1"/>
  <c r="AZ361" i="1"/>
  <c r="AZ362" i="1"/>
  <c r="AZ539" i="1"/>
  <c r="AZ540" i="1"/>
  <c r="AZ377" i="1"/>
  <c r="AZ378" i="1"/>
  <c r="AZ423" i="1"/>
  <c r="AZ424" i="1"/>
  <c r="AZ439" i="1"/>
  <c r="AZ440" i="1"/>
  <c r="AZ463" i="1"/>
  <c r="AZ464" i="1"/>
  <c r="AZ507" i="1"/>
  <c r="AZ508" i="1"/>
  <c r="AZ487" i="1"/>
  <c r="AZ488" i="1"/>
  <c r="AZ419" i="1"/>
  <c r="AZ420" i="1"/>
  <c r="AZ355" i="1"/>
  <c r="AZ356" i="1"/>
  <c r="AZ501" i="1"/>
  <c r="AZ502" i="1"/>
  <c r="AZ431" i="1"/>
  <c r="AZ432" i="1"/>
  <c r="AZ435" i="1"/>
  <c r="AZ436" i="1"/>
  <c r="AZ513" i="1"/>
  <c r="AZ514" i="1"/>
  <c r="AZ359" i="1"/>
  <c r="AZ360" i="1"/>
  <c r="AZ515" i="1"/>
  <c r="AZ516" i="1"/>
  <c r="AZ429" i="1"/>
  <c r="AZ430" i="1"/>
  <c r="AZ367" i="1"/>
  <c r="AZ368" i="1"/>
  <c r="AZ381" i="1"/>
  <c r="AZ382" i="1"/>
  <c r="AZ529" i="1"/>
  <c r="AZ530" i="1"/>
  <c r="AZ571" i="1"/>
  <c r="AZ572" i="1"/>
  <c r="AZ549" i="1"/>
  <c r="AZ550" i="1"/>
  <c r="AZ585" i="1"/>
  <c r="AZ586" i="1"/>
  <c r="AZ379" i="1"/>
  <c r="AZ380" i="1"/>
  <c r="AZ469" i="1"/>
  <c r="AZ470" i="1"/>
  <c r="AZ341" i="1"/>
  <c r="AZ342" i="1"/>
  <c r="AZ373" i="1"/>
  <c r="AZ374" i="1"/>
  <c r="AZ453" i="1"/>
  <c r="AZ454" i="1"/>
  <c r="AZ671" i="1"/>
  <c r="AZ672" i="1"/>
  <c r="AZ421" i="1"/>
  <c r="AZ422" i="1"/>
  <c r="AZ491" i="1"/>
  <c r="AZ492" i="1"/>
  <c r="AZ567" i="1"/>
  <c r="AZ568" i="1"/>
  <c r="AZ573" i="1"/>
  <c r="AZ574" i="1"/>
  <c r="AZ467" i="1"/>
  <c r="AZ468" i="1"/>
  <c r="AZ555" i="1"/>
  <c r="AZ556" i="1"/>
  <c r="AZ349" i="1"/>
  <c r="AZ350" i="1"/>
  <c r="AZ447" i="1"/>
  <c r="AZ448" i="1"/>
  <c r="AZ413" i="1"/>
  <c r="AZ414" i="1"/>
  <c r="AZ547" i="1"/>
  <c r="AZ548" i="1"/>
  <c r="AZ505" i="1"/>
  <c r="AZ506" i="1"/>
  <c r="AZ525" i="1"/>
  <c r="AZ526" i="1"/>
  <c r="AZ335" i="1"/>
  <c r="AZ336" i="1"/>
  <c r="AZ333" i="1"/>
  <c r="AZ334" i="1"/>
  <c r="AZ395" i="1"/>
  <c r="AZ396" i="1"/>
  <c r="AZ537" i="1"/>
  <c r="AZ538" i="1"/>
  <c r="AZ541" i="1"/>
  <c r="AZ542" i="1"/>
  <c r="AZ575" i="1"/>
  <c r="AZ576" i="1"/>
  <c r="AZ583" i="1"/>
  <c r="AZ584" i="1"/>
  <c r="AZ339" i="1"/>
  <c r="AZ340" i="1"/>
  <c r="AZ343" i="1"/>
  <c r="AZ344" i="1"/>
  <c r="AZ427" i="1"/>
  <c r="AZ428" i="1"/>
  <c r="AZ325" i="1"/>
  <c r="AZ326" i="1"/>
  <c r="AZ391" i="1"/>
  <c r="AZ392" i="1"/>
  <c r="AZ397" i="1"/>
  <c r="AZ398" i="1"/>
  <c r="AZ323" i="1"/>
  <c r="AZ324" i="1"/>
  <c r="AZ347" i="1"/>
  <c r="AZ348" i="1"/>
  <c r="AZ577" i="1"/>
  <c r="AZ578" i="1"/>
  <c r="AZ399" i="1"/>
  <c r="AZ400" i="1"/>
  <c r="AZ393" i="1"/>
  <c r="AZ394" i="1"/>
  <c r="AZ411" i="1"/>
  <c r="AZ412" i="1"/>
  <c r="AZ561" i="1"/>
  <c r="AZ562" i="1"/>
  <c r="AZ553" i="1"/>
  <c r="AZ554" i="1"/>
  <c r="AZ843" i="1"/>
  <c r="AZ844" i="1"/>
  <c r="AZ737" i="1"/>
  <c r="AZ738" i="1"/>
  <c r="AZ791" i="1"/>
  <c r="AZ792" i="1"/>
  <c r="AZ701" i="1"/>
  <c r="AZ702" i="1"/>
  <c r="AZ647" i="1"/>
  <c r="AZ648" i="1"/>
  <c r="AZ729" i="1"/>
  <c r="AZ730" i="1"/>
  <c r="AZ821" i="1"/>
  <c r="AZ822" i="1"/>
  <c r="AZ815" i="1"/>
  <c r="AZ816" i="1"/>
  <c r="AZ663" i="1"/>
  <c r="AZ664" i="1"/>
  <c r="AZ715" i="1"/>
  <c r="AZ716" i="1"/>
  <c r="AZ827" i="1"/>
  <c r="AZ828" i="1"/>
  <c r="AZ629" i="1"/>
  <c r="AZ630" i="1"/>
  <c r="AZ747" i="1"/>
  <c r="AZ748" i="1"/>
  <c r="AZ611" i="1"/>
  <c r="AZ612" i="1"/>
  <c r="AZ649" i="1"/>
  <c r="AZ650" i="1"/>
  <c r="AZ833" i="1"/>
  <c r="AZ834" i="1"/>
  <c r="AZ769" i="1"/>
  <c r="AZ770" i="1"/>
  <c r="AZ603" i="1"/>
  <c r="AZ604" i="1"/>
  <c r="AZ795" i="1"/>
  <c r="AZ796" i="1"/>
  <c r="AZ627" i="1"/>
  <c r="AZ628" i="1"/>
  <c r="AZ597" i="1"/>
  <c r="AZ598" i="1"/>
  <c r="AZ771" i="1"/>
  <c r="AZ772" i="1"/>
  <c r="AZ697" i="1"/>
  <c r="AZ698" i="1"/>
  <c r="AZ703" i="1"/>
  <c r="AZ704" i="1"/>
  <c r="AZ691" i="1"/>
  <c r="AZ692" i="1"/>
  <c r="AZ645" i="1"/>
  <c r="AZ646" i="1"/>
  <c r="AZ837" i="1"/>
  <c r="AZ838" i="1"/>
  <c r="AZ695" i="1"/>
  <c r="AZ696" i="1"/>
  <c r="AZ613" i="1"/>
  <c r="AZ614" i="1"/>
  <c r="AZ755" i="1"/>
  <c r="AZ756" i="1"/>
  <c r="AZ717" i="1"/>
  <c r="AZ718" i="1"/>
  <c r="AZ777" i="1"/>
  <c r="AZ778" i="1"/>
  <c r="AZ711" i="1"/>
  <c r="AZ712" i="1"/>
  <c r="AZ841" i="1"/>
  <c r="AZ842" i="1"/>
  <c r="AZ807" i="1"/>
  <c r="AZ808" i="1"/>
  <c r="AZ685" i="1"/>
  <c r="AZ686" i="1"/>
  <c r="AZ591" i="1"/>
  <c r="AZ592" i="1"/>
  <c r="AZ845" i="1"/>
  <c r="AZ846" i="1"/>
  <c r="AZ605" i="1"/>
  <c r="AZ606" i="1"/>
  <c r="AZ831" i="1"/>
  <c r="AZ832" i="1"/>
  <c r="AZ687" i="1"/>
  <c r="AZ688" i="1"/>
  <c r="AZ675" i="1"/>
  <c r="AZ676" i="1"/>
  <c r="AZ659" i="1"/>
  <c r="AZ660" i="1"/>
  <c r="AZ643" i="1"/>
  <c r="AZ644" i="1"/>
  <c r="AZ593" i="1"/>
  <c r="AZ594" i="1"/>
  <c r="AZ763" i="1"/>
  <c r="AZ764" i="1"/>
  <c r="AZ749" i="1"/>
  <c r="AZ750" i="1"/>
  <c r="AZ775" i="1"/>
  <c r="AZ776" i="1"/>
  <c r="AZ615" i="1"/>
  <c r="AZ616" i="1"/>
  <c r="AZ757" i="1"/>
  <c r="AZ758" i="1"/>
  <c r="AZ751" i="1"/>
  <c r="AZ752" i="1"/>
  <c r="AZ785" i="1"/>
  <c r="AZ786" i="1"/>
  <c r="AZ825" i="1"/>
  <c r="AZ826" i="1"/>
  <c r="AZ705" i="1"/>
  <c r="AZ706" i="1"/>
  <c r="AZ789" i="1"/>
  <c r="AZ790" i="1"/>
  <c r="AZ651" i="1"/>
  <c r="AZ652" i="1"/>
  <c r="AZ661" i="1"/>
  <c r="AZ662" i="1"/>
  <c r="AZ653" i="1"/>
  <c r="AZ654" i="1"/>
  <c r="AZ623" i="1"/>
  <c r="AZ624" i="1"/>
  <c r="AZ689" i="1"/>
  <c r="AZ690" i="1"/>
  <c r="AZ761" i="1"/>
  <c r="AZ762" i="1"/>
  <c r="AZ793" i="1"/>
  <c r="AZ794" i="1"/>
  <c r="AZ773" i="1"/>
  <c r="AZ774" i="1"/>
  <c r="AZ803" i="1"/>
  <c r="AZ804" i="1"/>
  <c r="AZ865" i="1"/>
  <c r="AZ3334" i="1"/>
  <c r="AZ783" i="1"/>
  <c r="AZ784" i="1"/>
  <c r="AZ601" i="1"/>
  <c r="AZ602" i="1"/>
  <c r="AZ739" i="1"/>
  <c r="AZ740" i="1"/>
  <c r="AZ823" i="1"/>
  <c r="AZ824" i="1"/>
  <c r="AZ669" i="1"/>
  <c r="AZ670" i="1"/>
  <c r="AZ753" i="1"/>
  <c r="AZ754" i="1"/>
  <c r="AZ721" i="1"/>
  <c r="AZ722" i="1"/>
  <c r="AZ847" i="1"/>
  <c r="AZ848" i="1"/>
  <c r="AZ799" i="1"/>
  <c r="AZ800" i="1"/>
  <c r="AZ811" i="1"/>
  <c r="AZ812" i="1"/>
  <c r="AZ819" i="1"/>
  <c r="AZ820" i="1"/>
  <c r="AZ683" i="1"/>
  <c r="AZ684" i="1"/>
  <c r="AZ805" i="1"/>
  <c r="AZ806" i="1"/>
  <c r="AZ797" i="1"/>
  <c r="AZ798" i="1"/>
  <c r="AZ693" i="1"/>
  <c r="AZ694" i="1"/>
  <c r="AZ849" i="1"/>
  <c r="AZ850" i="1"/>
  <c r="AZ617" i="1"/>
  <c r="AZ618" i="1"/>
  <c r="AZ713" i="1"/>
  <c r="AZ714" i="1"/>
  <c r="AZ587" i="1"/>
  <c r="AZ588" i="1"/>
  <c r="AZ759" i="1"/>
  <c r="AZ760" i="1"/>
  <c r="AZ595" i="1"/>
  <c r="AZ596" i="1"/>
  <c r="AZ667" i="1"/>
  <c r="AZ668" i="1"/>
  <c r="AZ589" i="1"/>
  <c r="AZ590" i="1"/>
  <c r="AZ745" i="1"/>
  <c r="AZ746" i="1"/>
  <c r="AZ787" i="1"/>
  <c r="AZ788" i="1"/>
  <c r="AZ639" i="1"/>
  <c r="AZ640" i="1"/>
  <c r="AZ809" i="1"/>
  <c r="AZ810" i="1"/>
  <c r="AZ655" i="1"/>
  <c r="AZ656" i="1"/>
  <c r="AZ781" i="1"/>
  <c r="AZ782" i="1"/>
  <c r="AZ599" i="1"/>
  <c r="AZ600" i="1"/>
  <c r="AZ741" i="1"/>
  <c r="AZ742" i="1"/>
  <c r="AZ635" i="1"/>
  <c r="AZ636" i="1"/>
  <c r="AZ657" i="1"/>
  <c r="AZ658" i="1"/>
  <c r="AZ637" i="1"/>
  <c r="AZ638" i="1"/>
  <c r="AZ709" i="1"/>
  <c r="AZ710" i="1"/>
  <c r="AZ835" i="1"/>
  <c r="AZ836" i="1"/>
  <c r="AZ699" i="1"/>
  <c r="AZ700" i="1"/>
  <c r="AZ641" i="1"/>
  <c r="AZ642" i="1"/>
  <c r="AZ735" i="1"/>
  <c r="AZ736" i="1"/>
  <c r="AZ723" i="1"/>
  <c r="AZ724" i="1"/>
  <c r="AZ621" i="1"/>
  <c r="AZ622" i="1"/>
  <c r="AZ829" i="1"/>
  <c r="AZ830" i="1"/>
  <c r="AZ765" i="1"/>
  <c r="AZ766" i="1"/>
  <c r="AZ801" i="1"/>
  <c r="AZ802" i="1"/>
  <c r="AZ673" i="1"/>
  <c r="AZ674" i="1"/>
  <c r="AZ609" i="1"/>
  <c r="AZ610" i="1"/>
  <c r="AZ817" i="1"/>
  <c r="AZ818" i="1"/>
  <c r="AZ633" i="1"/>
  <c r="AZ634" i="1"/>
  <c r="AZ767" i="1"/>
  <c r="AZ768" i="1"/>
  <c r="AZ719" i="1"/>
  <c r="AZ720" i="1"/>
  <c r="AZ707" i="1"/>
  <c r="AZ708" i="1"/>
  <c r="AZ665" i="1"/>
  <c r="AZ666" i="1"/>
  <c r="AZ727" i="1"/>
  <c r="AZ728" i="1"/>
  <c r="AZ619" i="1"/>
  <c r="AZ620" i="1"/>
  <c r="AZ679" i="1"/>
  <c r="AZ680" i="1"/>
  <c r="AZ813" i="1"/>
  <c r="AZ814" i="1"/>
  <c r="AZ839" i="1"/>
  <c r="AZ840" i="1"/>
  <c r="AZ725" i="1"/>
  <c r="AZ726" i="1"/>
  <c r="AZ631" i="1"/>
  <c r="AZ632" i="1"/>
  <c r="AZ625" i="1"/>
  <c r="AZ626" i="1"/>
  <c r="AZ779" i="1"/>
  <c r="AZ780" i="1"/>
  <c r="AZ3335" i="1"/>
  <c r="AZ3336" i="1"/>
  <c r="AZ743" i="1"/>
  <c r="AZ744" i="1"/>
  <c r="AZ677" i="1"/>
  <c r="AZ678" i="1"/>
  <c r="AZ731" i="1"/>
  <c r="AZ732" i="1"/>
  <c r="AZ607" i="1"/>
  <c r="AZ608" i="1"/>
  <c r="AZ681" i="1"/>
  <c r="AZ682" i="1"/>
  <c r="AZ2771" i="1"/>
  <c r="AZ2772" i="1"/>
  <c r="AZ2773" i="1"/>
  <c r="AZ2774" i="1"/>
  <c r="AZ2775" i="1"/>
  <c r="AZ2776" i="1"/>
  <c r="AZ2777" i="1"/>
  <c r="AZ2778" i="1"/>
  <c r="AZ2779" i="1"/>
  <c r="AZ2780" i="1"/>
  <c r="AZ2781" i="1"/>
  <c r="AZ2782" i="1"/>
  <c r="AZ2783" i="1"/>
  <c r="AZ2784" i="1"/>
  <c r="AZ2785" i="1"/>
  <c r="AZ2786" i="1"/>
  <c r="AZ2787" i="1"/>
  <c r="AZ2788" i="1"/>
  <c r="AZ1260" i="1"/>
  <c r="AZ1261" i="1"/>
  <c r="AZ1262" i="1"/>
  <c r="AZ1263" i="1"/>
  <c r="AZ1264" i="1"/>
  <c r="AZ1265" i="1"/>
  <c r="AZ1266" i="1"/>
  <c r="AZ1267" i="1"/>
  <c r="AZ1268" i="1"/>
  <c r="AZ1032" i="1"/>
  <c r="AZ1033" i="1"/>
  <c r="AZ1034" i="1"/>
  <c r="AZ1035" i="1"/>
  <c r="AZ1036" i="1"/>
  <c r="AZ1037" i="1"/>
  <c r="AZ1111" i="1"/>
  <c r="AZ1112" i="1"/>
  <c r="AZ2958" i="1"/>
  <c r="AZ2959" i="1"/>
  <c r="AZ4183" i="1"/>
  <c r="AZ4184" i="1"/>
  <c r="AZ1027" i="1"/>
  <c r="AZ1028" i="1"/>
  <c r="AZ1029" i="1"/>
  <c r="AZ1030" i="1"/>
  <c r="AZ1031" i="1"/>
  <c r="AZ3377" i="1"/>
  <c r="AZ197" i="1"/>
  <c r="AZ198" i="1"/>
  <c r="AZ4308" i="1"/>
  <c r="AZ4309" i="1"/>
  <c r="AZ4310" i="1"/>
  <c r="AZ173" i="1"/>
  <c r="AZ174" i="1"/>
  <c r="AZ175" i="1"/>
  <c r="AZ72" i="1"/>
  <c r="AZ73" i="1"/>
  <c r="AZ74" i="1"/>
  <c r="AZ75" i="1"/>
  <c r="AZ3715" i="1"/>
  <c r="AZ3716" i="1"/>
  <c r="AZ1477" i="1"/>
  <c r="AZ1478" i="1"/>
  <c r="AZ1479" i="1"/>
  <c r="AZ1480" i="1"/>
  <c r="AZ1481" i="1"/>
  <c r="AZ1482" i="1"/>
  <c r="AZ1483" i="1"/>
  <c r="AZ1484" i="1"/>
  <c r="AZ1485" i="1"/>
  <c r="AZ1486" i="1"/>
  <c r="AZ1487" i="1"/>
  <c r="AZ1488" i="1"/>
  <c r="AZ3188" i="1"/>
  <c r="AZ3189" i="1"/>
  <c r="AZ3190" i="1"/>
  <c r="AZ3191" i="1"/>
  <c r="AZ2979" i="1"/>
  <c r="AZ2980" i="1"/>
  <c r="AZ2981" i="1"/>
  <c r="AZ3152" i="1"/>
  <c r="AZ3153" i="1"/>
  <c r="AZ3154" i="1"/>
  <c r="AZ3155" i="1"/>
  <c r="AZ3156" i="1"/>
  <c r="AZ3147" i="1"/>
  <c r="AZ3148" i="1"/>
  <c r="AZ3149" i="1"/>
  <c r="AZ3150" i="1"/>
  <c r="AZ3151" i="1"/>
  <c r="AZ3589" i="1"/>
  <c r="AZ3588" i="1"/>
  <c r="AZ3590" i="1"/>
  <c r="AZ3591" i="1"/>
  <c r="AZ4101" i="1"/>
  <c r="AZ4102" i="1"/>
  <c r="AZ4092" i="1"/>
  <c r="AZ4080" i="1"/>
  <c r="AZ4093" i="1"/>
  <c r="AZ4094" i="1"/>
  <c r="AZ4095" i="1"/>
  <c r="AZ4096" i="1"/>
  <c r="AZ4097" i="1"/>
  <c r="AZ4098" i="1"/>
  <c r="AZ4081" i="1"/>
  <c r="AZ4099" i="1"/>
  <c r="AZ4100" i="1"/>
  <c r="AZ4103" i="1"/>
  <c r="AZ4104" i="1"/>
  <c r="AZ4105" i="1"/>
  <c r="AZ4106" i="1"/>
  <c r="AZ4082" i="1"/>
  <c r="AZ4107" i="1"/>
  <c r="AZ4108" i="1"/>
  <c r="AZ4109" i="1"/>
  <c r="AZ4085" i="1"/>
  <c r="AZ4086" i="1"/>
  <c r="AZ4087" i="1"/>
  <c r="AZ4083" i="1"/>
  <c r="AZ4088" i="1"/>
  <c r="AZ4089" i="1"/>
  <c r="AZ4090" i="1"/>
  <c r="AZ4091" i="1"/>
  <c r="AZ4075" i="1"/>
  <c r="AZ4076" i="1"/>
  <c r="AZ4084" i="1"/>
  <c r="AZ4077" i="1"/>
  <c r="AZ4078" i="1"/>
  <c r="AZ4079" i="1"/>
  <c r="AZ167" i="1"/>
  <c r="AZ168" i="1"/>
  <c r="AZ169" i="1"/>
  <c r="AZ170" i="1"/>
  <c r="AZ3744" i="1"/>
  <c r="AZ3745" i="1"/>
  <c r="AZ3779" i="1"/>
  <c r="AZ3780" i="1"/>
  <c r="AZ66" i="1"/>
  <c r="AZ67" i="1"/>
  <c r="AZ3933" i="1"/>
  <c r="AZ3256" i="1"/>
  <c r="AZ3257" i="1"/>
  <c r="AZ3258" i="1"/>
  <c r="AZ3259" i="1"/>
  <c r="AZ3260" i="1"/>
  <c r="AZ3261" i="1"/>
  <c r="AZ137" i="1"/>
  <c r="AZ3283" i="1"/>
  <c r="AZ3284" i="1"/>
  <c r="AZ3285" i="1"/>
  <c r="AZ3286" i="1"/>
  <c r="AZ3287" i="1"/>
  <c r="AZ3288" i="1"/>
  <c r="AZ3289" i="1"/>
  <c r="AZ3282" i="1"/>
  <c r="AZ1639" i="1"/>
  <c r="AZ1640" i="1"/>
  <c r="AZ1641" i="1"/>
  <c r="AZ1642" i="1"/>
  <c r="AZ1643" i="1"/>
  <c r="AZ1644" i="1"/>
  <c r="AZ1645" i="1"/>
  <c r="AZ1646" i="1"/>
  <c r="AZ1647" i="1"/>
  <c r="AZ1648" i="1"/>
  <c r="AZ1649" i="1"/>
  <c r="AZ1650" i="1"/>
  <c r="AZ1651" i="1"/>
  <c r="AZ1652" i="1"/>
  <c r="AZ1653" i="1"/>
  <c r="AZ1654" i="1"/>
  <c r="AZ1655" i="1"/>
  <c r="AZ1656" i="1"/>
  <c r="AZ123" i="1"/>
  <c r="AZ124" i="1"/>
  <c r="AZ125" i="1"/>
  <c r="AZ128" i="1"/>
  <c r="AZ129" i="1"/>
  <c r="AZ130" i="1"/>
  <c r="AZ2177" i="1"/>
  <c r="AZ2178" i="1"/>
  <c r="AZ2179" i="1"/>
  <c r="AZ3128" i="1"/>
  <c r="AZ3129" i="1"/>
  <c r="AZ3130" i="1"/>
  <c r="AZ147" i="1"/>
  <c r="AZ148" i="1"/>
  <c r="AZ149" i="1"/>
  <c r="AZ2085" i="1"/>
  <c r="AZ2086" i="1"/>
  <c r="AZ3955" i="1"/>
  <c r="AZ3956" i="1"/>
  <c r="AZ3957" i="1"/>
  <c r="AZ2992" i="1"/>
  <c r="AZ2993" i="1"/>
  <c r="AZ2994" i="1"/>
  <c r="AZ2995" i="1"/>
  <c r="AZ2074" i="1"/>
  <c r="AZ2075" i="1"/>
  <c r="AZ2076" i="1"/>
  <c r="AZ2077" i="1"/>
  <c r="AZ2078" i="1"/>
  <c r="AZ2079" i="1"/>
  <c r="AZ2071" i="1"/>
  <c r="AZ2072" i="1"/>
  <c r="AZ2073" i="1"/>
  <c r="AZ2996" i="1"/>
  <c r="AZ2997" i="1"/>
  <c r="AZ2998" i="1"/>
  <c r="AZ219" i="1"/>
  <c r="AZ194" i="1"/>
  <c r="AZ195" i="1"/>
  <c r="AZ196" i="1"/>
  <c r="AZ3934" i="1"/>
  <c r="AZ3935" i="1"/>
  <c r="AZ3936" i="1"/>
  <c r="AZ3937" i="1"/>
  <c r="AZ3938" i="1"/>
  <c r="AZ3939" i="1"/>
  <c r="AZ162" i="1"/>
  <c r="AZ163" i="1"/>
  <c r="AZ164" i="1"/>
  <c r="AZ3424" i="1"/>
  <c r="AZ3425" i="1"/>
  <c r="AZ3426" i="1"/>
  <c r="AZ3421" i="1"/>
  <c r="AZ3422" i="1"/>
  <c r="AZ3423" i="1"/>
  <c r="AZ2042" i="1"/>
  <c r="AZ2043" i="1"/>
  <c r="AZ2044" i="1"/>
  <c r="AZ2045" i="1"/>
  <c r="AZ2046" i="1"/>
  <c r="AZ3028" i="1"/>
  <c r="AZ2982" i="1"/>
  <c r="AZ2983" i="1"/>
  <c r="AZ2984" i="1"/>
  <c r="AZ3676" i="1"/>
  <c r="AZ3677" i="1"/>
  <c r="AZ3678" i="1"/>
  <c r="AZ3047" i="1"/>
  <c r="AZ3048" i="1"/>
  <c r="AZ2187" i="1"/>
  <c r="AZ2188" i="1"/>
  <c r="AZ2189" i="1"/>
  <c r="AZ2190" i="1"/>
  <c r="AZ143" i="1"/>
  <c r="AZ144" i="1"/>
  <c r="AZ145" i="1"/>
  <c r="AZ146" i="1"/>
  <c r="AZ3539" i="1"/>
  <c r="AZ3540" i="1"/>
  <c r="AZ2066" i="1"/>
  <c r="AZ2067" i="1"/>
  <c r="AZ2068" i="1"/>
  <c r="AZ2069" i="1"/>
  <c r="AZ2070" i="1"/>
  <c r="AZ3035" i="1"/>
  <c r="AZ3036" i="1"/>
  <c r="AZ3037" i="1"/>
  <c r="AZ3038" i="1"/>
  <c r="AZ3039" i="1"/>
  <c r="AZ3040" i="1"/>
  <c r="AZ3041" i="1"/>
  <c r="AZ3042" i="1"/>
  <c r="AZ3043" i="1"/>
  <c r="AZ3044" i="1"/>
  <c r="AZ3045" i="1"/>
  <c r="AZ3046" i="1"/>
  <c r="AZ201" i="1"/>
  <c r="AZ202" i="1"/>
  <c r="AZ203" i="1"/>
  <c r="AZ204" i="1"/>
  <c r="AZ205" i="1"/>
  <c r="AZ206" i="1"/>
  <c r="AZ207" i="1"/>
  <c r="AZ3461" i="1"/>
  <c r="AZ3462" i="1"/>
  <c r="AZ3463" i="1"/>
  <c r="AZ3464" i="1"/>
  <c r="AZ3465" i="1"/>
  <c r="AZ3466" i="1"/>
  <c r="AZ153" i="1"/>
  <c r="AZ154" i="1"/>
  <c r="AZ155" i="1"/>
  <c r="AZ1729" i="1"/>
  <c r="AZ1730" i="1"/>
  <c r="AZ1728" i="1"/>
  <c r="AZ1727" i="1"/>
  <c r="AZ1053" i="1"/>
  <c r="AZ4269" i="1"/>
  <c r="AZ4270" i="1"/>
  <c r="AZ4271" i="1"/>
  <c r="AZ4268" i="1"/>
  <c r="AZ3864" i="1"/>
  <c r="AZ3850" i="1"/>
  <c r="AZ3851" i="1"/>
  <c r="AZ3861" i="1"/>
  <c r="AZ3862" i="1"/>
  <c r="AZ3863" i="1"/>
  <c r="AZ1489" i="1"/>
  <c r="AZ3246" i="1"/>
  <c r="AZ3247" i="1"/>
  <c r="AZ3940" i="1"/>
  <c r="AZ3941" i="1"/>
  <c r="AZ3942" i="1"/>
  <c r="AZ3943" i="1"/>
  <c r="AZ3944" i="1"/>
  <c r="AZ3180" i="1"/>
  <c r="AZ3181" i="1"/>
  <c r="AZ3182" i="1"/>
  <c r="AZ244" i="1"/>
  <c r="AZ245" i="1"/>
  <c r="AZ246" i="1"/>
  <c r="AZ247" i="1"/>
  <c r="AZ3593" i="1"/>
  <c r="AZ3807" i="1"/>
  <c r="AZ3808" i="1"/>
  <c r="AZ3809" i="1"/>
  <c r="AZ3810" i="1"/>
  <c r="AZ3811" i="1"/>
  <c r="AZ3469" i="1"/>
  <c r="AZ208" i="1"/>
  <c r="AZ209" i="1"/>
  <c r="AZ210" i="1"/>
  <c r="AZ1173" i="1"/>
  <c r="AZ1174" i="1"/>
  <c r="AZ1175" i="1"/>
  <c r="AZ1176" i="1"/>
  <c r="AZ1177" i="1"/>
  <c r="AZ1178" i="1"/>
  <c r="AZ120" i="1"/>
  <c r="AZ121" i="1"/>
  <c r="AZ122" i="1"/>
  <c r="AZ2184" i="1"/>
  <c r="AZ2185" i="1"/>
  <c r="AZ2989" i="1"/>
  <c r="AZ2990" i="1"/>
  <c r="AZ2991" i="1"/>
  <c r="AZ4135" i="1"/>
  <c r="AZ4136" i="1"/>
  <c r="AZ4137" i="1"/>
  <c r="AZ4138" i="1"/>
  <c r="AZ4153" i="1"/>
  <c r="AZ4154" i="1"/>
  <c r="AZ4155" i="1"/>
  <c r="AZ4156" i="1"/>
  <c r="AZ4146" i="1"/>
  <c r="AZ4147" i="1"/>
  <c r="AZ4148" i="1"/>
  <c r="AZ4149" i="1"/>
  <c r="AZ4150" i="1"/>
  <c r="AZ4151" i="1"/>
  <c r="AZ4152" i="1"/>
  <c r="AZ4139" i="1"/>
  <c r="AZ4140" i="1"/>
  <c r="AZ4141" i="1"/>
  <c r="AZ4142" i="1"/>
  <c r="AZ4143" i="1"/>
  <c r="AZ4144" i="1"/>
  <c r="AZ4145" i="1"/>
  <c r="AZ4157" i="1"/>
  <c r="AZ4158" i="1"/>
  <c r="AZ4159" i="1"/>
  <c r="AZ4160" i="1"/>
  <c r="AZ4161" i="1"/>
  <c r="AZ4162" i="1"/>
  <c r="AZ3905" i="1"/>
  <c r="AZ3896" i="1"/>
  <c r="AZ3897" i="1"/>
  <c r="AZ3899" i="1"/>
  <c r="AZ3900" i="1"/>
  <c r="AZ3901" i="1"/>
  <c r="AZ2096"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3610" i="1"/>
  <c r="AZ3611" i="1"/>
  <c r="AZ3612" i="1"/>
  <c r="AZ3613" i="1"/>
  <c r="AZ1715" i="1"/>
  <c r="AZ1716" i="1"/>
  <c r="AZ1717" i="1"/>
  <c r="AZ1718" i="1"/>
  <c r="AZ221" i="1"/>
  <c r="AZ222" i="1"/>
  <c r="AZ220" i="1"/>
  <c r="AZ3922" i="1"/>
  <c r="AZ3923" i="1"/>
  <c r="AZ3924" i="1"/>
  <c r="AZ92" i="1"/>
  <c r="AZ93" i="1"/>
  <c r="AZ94" i="1"/>
  <c r="AZ95" i="1"/>
  <c r="AZ96" i="1"/>
  <c r="AZ97" i="1"/>
  <c r="AZ98" i="1"/>
  <c r="AZ1171" i="1"/>
  <c r="AZ1172" i="1"/>
  <c r="AZ3689" i="1"/>
  <c r="AZ3690" i="1"/>
  <c r="AZ3691" i="1"/>
  <c r="AZ4058" i="1"/>
  <c r="AZ4059" i="1"/>
  <c r="AZ4060" i="1"/>
  <c r="AZ4061" i="1"/>
  <c r="AZ3183" i="1"/>
  <c r="AZ3184" i="1"/>
  <c r="AZ3185" i="1"/>
  <c r="AZ3186" i="1"/>
  <c r="AZ3187" i="1"/>
  <c r="AZ4072" i="1"/>
  <c r="AZ3595" i="1"/>
  <c r="AZ3596" i="1"/>
  <c r="AZ3597" i="1"/>
  <c r="AZ3598" i="1"/>
  <c r="AZ3620" i="1"/>
  <c r="AZ3621" i="1"/>
  <c r="AZ3622" i="1"/>
  <c r="AZ3623" i="1"/>
  <c r="AZ2820" i="1"/>
  <c r="AZ2821" i="1"/>
  <c r="AZ2822" i="1"/>
  <c r="AZ2823" i="1"/>
  <c r="AZ2824" i="1"/>
  <c r="AZ2825" i="1"/>
  <c r="AZ2826" i="1"/>
  <c r="AZ2827" i="1"/>
  <c r="AZ2828" i="1"/>
  <c r="AZ1025" i="1"/>
  <c r="AZ1026" i="1"/>
  <c r="AZ1023" i="1"/>
  <c r="AZ1024" i="1"/>
  <c r="AZ1019" i="1"/>
  <c r="AZ1020" i="1"/>
  <c r="AZ1021" i="1"/>
  <c r="AZ1022" i="1"/>
  <c r="AZ305" i="1"/>
  <c r="AZ303" i="1"/>
  <c r="AZ286" i="1"/>
  <c r="AZ285" i="1"/>
  <c r="AZ295" i="1"/>
  <c r="AZ294" i="1"/>
  <c r="AZ306" i="1"/>
  <c r="AZ288" i="1"/>
  <c r="AZ290" i="1"/>
  <c r="AZ302" i="1"/>
  <c r="AZ292" i="1"/>
  <c r="AZ298" i="1"/>
  <c r="AZ301" i="1"/>
  <c r="AZ293" i="1"/>
  <c r="AZ304" i="1"/>
  <c r="AZ300" i="1"/>
  <c r="AZ291" i="1"/>
  <c r="AZ287" i="1"/>
  <c r="AZ299" i="1"/>
  <c r="AZ297" i="1"/>
  <c r="AZ296" i="1"/>
  <c r="AZ289" i="1"/>
  <c r="AZ1158" i="1"/>
  <c r="AZ1159" i="1"/>
  <c r="AZ1160" i="1"/>
  <c r="AZ1161" i="1"/>
  <c r="AZ3273" i="1"/>
  <c r="AZ3274" i="1"/>
  <c r="AZ2977" i="1"/>
  <c r="AZ2978" i="1"/>
  <c r="AZ3614" i="1"/>
  <c r="AZ3615" i="1"/>
  <c r="AZ3616" i="1"/>
  <c r="AZ3617" i="1"/>
  <c r="AZ3999" i="1"/>
  <c r="AZ3843" i="1"/>
  <c r="AZ3945" i="1"/>
  <c r="AZ3876" i="1"/>
  <c r="AZ3877" i="1"/>
  <c r="AZ3878" i="1"/>
  <c r="AZ2191" i="1"/>
  <c r="AZ2192" i="1"/>
  <c r="AZ2193" i="1"/>
  <c r="AZ2194" i="1"/>
  <c r="AZ132" i="1"/>
  <c r="AZ133" i="1"/>
  <c r="AZ134" i="1"/>
  <c r="AZ135" i="1"/>
  <c r="AZ136" i="1"/>
  <c r="AZ1179" i="1"/>
  <c r="AZ1189" i="1"/>
  <c r="AZ1190" i="1"/>
  <c r="AZ1191" i="1"/>
  <c r="AZ1192" i="1"/>
  <c r="AZ1193" i="1"/>
  <c r="AZ1194" i="1"/>
  <c r="AZ1195" i="1"/>
  <c r="AZ1196" i="1"/>
  <c r="AZ2571" i="1"/>
  <c r="AZ2572" i="1"/>
  <c r="AZ2573" i="1"/>
  <c r="AZ2574" i="1"/>
  <c r="AZ2575" i="1"/>
  <c r="AZ2576" i="1"/>
  <c r="AZ2577" i="1"/>
  <c r="AZ2578" i="1"/>
  <c r="AZ3925" i="1"/>
  <c r="AZ3926" i="1"/>
  <c r="AZ3927" i="1"/>
  <c r="AZ4005" i="1"/>
  <c r="AZ4006" i="1"/>
  <c r="AZ4007" i="1"/>
  <c r="AZ3314" i="1"/>
  <c r="AZ3762" i="1"/>
  <c r="AZ3763" i="1"/>
  <c r="AZ3599" i="1"/>
  <c r="AZ3600" i="1"/>
  <c r="AZ3601" i="1"/>
  <c r="AZ3541" i="1"/>
  <c r="AZ3542" i="1"/>
  <c r="AZ3572" i="1"/>
  <c r="AZ3573" i="1"/>
  <c r="AZ3574" i="1"/>
  <c r="AZ3575" i="1"/>
  <c r="AZ3171" i="1"/>
  <c r="AZ3172" i="1"/>
  <c r="AZ3173" i="1"/>
  <c r="AZ3315" i="1"/>
  <c r="AZ229" i="1"/>
  <c r="AZ230" i="1"/>
  <c r="AZ231" i="1"/>
  <c r="AZ4021" i="1"/>
  <c r="AZ4022" i="1"/>
  <c r="AZ1706" i="1"/>
  <c r="AZ1707" i="1"/>
  <c r="AZ1708" i="1"/>
  <c r="AZ1700" i="1"/>
  <c r="AZ1701" i="1"/>
  <c r="AZ1702" i="1"/>
  <c r="AZ1709" i="1"/>
  <c r="AZ1710" i="1"/>
  <c r="AZ1711" i="1"/>
  <c r="AZ1703" i="1"/>
  <c r="AZ1704" i="1"/>
  <c r="AZ1705" i="1"/>
  <c r="AZ1712" i="1"/>
  <c r="AZ1713" i="1"/>
  <c r="AZ1714" i="1"/>
  <c r="AZ4281" i="1"/>
  <c r="AZ2097" i="1"/>
  <c r="AZ2098" i="1"/>
  <c r="AZ3231" i="1"/>
  <c r="AZ3232" i="1"/>
  <c r="AZ3233" i="1"/>
  <c r="AZ3234" i="1"/>
  <c r="AZ3235" i="1"/>
  <c r="AZ3236" i="1"/>
  <c r="AZ3237" i="1"/>
  <c r="AZ3238" i="1"/>
  <c r="AZ3498" i="1"/>
  <c r="AZ3499" i="1"/>
  <c r="AZ2091" i="1"/>
  <c r="AZ2092" i="1"/>
  <c r="AZ3031" i="1"/>
  <c r="AZ3032" i="1"/>
  <c r="AZ3029" i="1"/>
  <c r="AZ3030" i="1"/>
  <c r="AZ2936" i="1"/>
  <c r="AZ2937" i="1"/>
  <c r="AZ2938" i="1"/>
  <c r="AZ2939" i="1"/>
  <c r="AZ150" i="1"/>
  <c r="AZ151" i="1"/>
  <c r="AZ152" i="1"/>
  <c r="AZ1118" i="1"/>
  <c r="AZ1119" i="1"/>
  <c r="AZ1120" i="1"/>
  <c r="AZ1121" i="1"/>
  <c r="AZ1122" i="1"/>
  <c r="AZ1113" i="1"/>
  <c r="AZ1114" i="1"/>
  <c r="AZ1115" i="1"/>
  <c r="AZ1116" i="1"/>
  <c r="AZ1117" i="1"/>
  <c r="AZ1123" i="1"/>
  <c r="AZ1124" i="1"/>
  <c r="AZ1125" i="1"/>
  <c r="AZ1126" i="1"/>
  <c r="AZ1127" i="1"/>
  <c r="AZ1128" i="1"/>
  <c r="AZ1129" i="1"/>
  <c r="AZ1130" i="1"/>
  <c r="AZ1131" i="1"/>
  <c r="AZ1132" i="1"/>
  <c r="AZ176" i="1"/>
  <c r="AZ3628" i="1"/>
  <c r="AZ3629" i="1"/>
  <c r="AZ3630" i="1"/>
  <c r="AZ3631" i="1"/>
  <c r="AZ3632" i="1"/>
  <c r="AZ3633" i="1"/>
  <c r="AZ3634" i="1"/>
  <c r="AZ3635" i="1"/>
  <c r="AZ3001" i="1"/>
  <c r="AZ3002" i="1"/>
  <c r="AZ2579" i="1"/>
  <c r="AZ2580" i="1"/>
  <c r="AZ2581" i="1"/>
  <c r="AZ2582" i="1"/>
  <c r="AZ3495" i="1"/>
  <c r="AZ3739" i="1"/>
  <c r="AZ3740" i="1"/>
  <c r="AZ3741" i="1"/>
  <c r="AZ2199" i="1"/>
  <c r="AZ3309" i="1"/>
  <c r="AZ3310" i="1"/>
  <c r="AZ2893" i="1"/>
  <c r="AZ2895" i="1"/>
  <c r="AZ2894" i="1"/>
  <c r="AZ3264" i="1"/>
  <c r="AZ3265" i="1"/>
  <c r="AZ3266" i="1"/>
  <c r="AZ4117" i="1"/>
  <c r="AZ4118" i="1"/>
  <c r="AZ4119" i="1"/>
  <c r="AZ4120" i="1"/>
  <c r="AZ4115" i="1"/>
  <c r="AZ4114" i="1"/>
  <c r="AZ4116" i="1"/>
  <c r="AZ2064" i="1"/>
  <c r="AZ2065" i="1"/>
  <c r="AZ3316" i="1"/>
  <c r="AZ3317" i="1"/>
  <c r="AZ1734" i="1"/>
  <c r="AZ1731" i="1"/>
  <c r="AZ1741" i="1"/>
  <c r="AZ1735" i="1"/>
  <c r="AZ1737" i="1"/>
  <c r="AZ1732" i="1"/>
  <c r="AZ1738" i="1"/>
  <c r="AZ1733" i="1"/>
  <c r="AZ1736" i="1"/>
  <c r="AZ1739" i="1"/>
  <c r="AZ1740" i="1"/>
  <c r="AZ3157" i="1"/>
  <c r="AZ3139" i="1"/>
  <c r="AZ3140" i="1"/>
  <c r="AZ3141" i="1"/>
  <c r="AZ3142" i="1"/>
  <c r="AZ3135" i="1"/>
  <c r="AZ3136" i="1"/>
  <c r="AZ3137" i="1"/>
  <c r="AZ3138" i="1"/>
  <c r="AZ3143" i="1"/>
  <c r="AZ3144" i="1"/>
  <c r="AZ3145" i="1"/>
  <c r="AZ3146" i="1"/>
  <c r="AZ3131" i="1"/>
  <c r="AZ3132" i="1"/>
  <c r="AZ3133" i="1"/>
  <c r="AZ3134" i="1"/>
  <c r="AZ3667" i="1"/>
  <c r="AZ3668" i="1"/>
  <c r="AZ3669" i="1"/>
  <c r="AZ3670" i="1"/>
  <c r="AZ3671" i="1"/>
  <c r="AZ3662" i="1"/>
  <c r="AZ3663" i="1"/>
  <c r="AZ3664" i="1"/>
  <c r="AZ3665" i="1"/>
  <c r="AZ3666" i="1"/>
  <c r="AZ3383" i="1"/>
  <c r="AZ3384" i="1"/>
  <c r="AZ3726" i="1"/>
  <c r="AZ3727" i="1"/>
  <c r="AZ3124" i="1"/>
  <c r="AZ3125" i="1"/>
  <c r="AZ3126" i="1"/>
  <c r="AZ3127" i="1"/>
  <c r="AZ3637" i="1"/>
  <c r="AZ3638" i="1"/>
  <c r="AZ3500" i="1"/>
  <c r="AZ3501" i="1"/>
  <c r="AZ3502" i="1"/>
  <c r="AZ3007" i="1"/>
  <c r="AZ3008" i="1"/>
  <c r="AZ3003" i="1"/>
  <c r="AZ3004" i="1"/>
  <c r="AZ3005" i="1"/>
  <c r="AZ3006" i="1"/>
  <c r="AZ4283" i="1"/>
  <c r="AZ4284" i="1"/>
  <c r="AZ4285" i="1"/>
  <c r="AZ4288" i="1"/>
  <c r="AZ4286" i="1"/>
  <c r="AZ4287" i="1"/>
  <c r="AZ165" i="1"/>
  <c r="AZ166" i="1"/>
  <c r="AZ3819" i="1"/>
  <c r="AZ3797" i="1"/>
  <c r="AZ3576" i="1"/>
  <c r="AZ3580" i="1"/>
  <c r="AZ3577" i="1"/>
  <c r="AZ3578" i="1"/>
  <c r="AZ3579" i="1"/>
  <c r="AZ1657" i="1"/>
  <c r="AZ1658" i="1"/>
  <c r="AZ1660" i="1"/>
  <c r="AZ1659" i="1"/>
  <c r="AZ3313" i="1"/>
  <c r="AZ3546" i="1"/>
  <c r="AZ3894" i="1"/>
  <c r="AZ3565" i="1"/>
  <c r="AZ3566" i="1"/>
  <c r="AZ3567" i="1"/>
  <c r="AZ3568" i="1"/>
  <c r="AZ156" i="1"/>
  <c r="AZ3624" i="1"/>
  <c r="AZ3625" i="1"/>
  <c r="AZ3626" i="1"/>
  <c r="AZ3627" i="1"/>
  <c r="AZ3079" i="1"/>
  <c r="AZ3080" i="1"/>
  <c r="AZ3081" i="1"/>
  <c r="AZ3082" i="1"/>
  <c r="AZ3882" i="1"/>
  <c r="AZ3883" i="1"/>
  <c r="AZ3009" i="1"/>
  <c r="AZ3010" i="1"/>
  <c r="AZ924" i="1"/>
  <c r="AZ911" i="1"/>
  <c r="AZ883" i="1"/>
  <c r="AZ923" i="1"/>
  <c r="AZ893" i="1"/>
  <c r="AZ977" i="1"/>
  <c r="AZ851" i="1"/>
  <c r="AZ898" i="1"/>
  <c r="AZ852" i="1"/>
  <c r="AZ922" i="1"/>
  <c r="AZ874" i="1"/>
  <c r="AZ958" i="1"/>
  <c r="AZ905" i="1"/>
  <c r="AZ974" i="1"/>
  <c r="AZ972" i="1"/>
  <c r="AZ943" i="1"/>
  <c r="AZ968" i="1"/>
  <c r="AZ980" i="1"/>
  <c r="AZ862" i="1"/>
  <c r="AZ876" i="1"/>
  <c r="AZ945" i="1"/>
  <c r="AZ858" i="1"/>
  <c r="AZ949" i="1"/>
  <c r="AZ921" i="1"/>
  <c r="AZ891" i="1"/>
  <c r="AZ897" i="1"/>
  <c r="AZ981" i="1"/>
  <c r="AZ909" i="1"/>
  <c r="AZ861" i="1"/>
  <c r="AZ900" i="1"/>
  <c r="AZ954" i="1"/>
  <c r="AZ934" i="1"/>
  <c r="AZ863" i="1"/>
  <c r="AZ957" i="1"/>
  <c r="AZ950" i="1"/>
  <c r="AZ916" i="1"/>
  <c r="AZ894" i="1"/>
  <c r="AZ879" i="1"/>
  <c r="AZ889" i="1"/>
  <c r="AZ941" i="1"/>
  <c r="AZ886" i="1"/>
  <c r="AZ904" i="1"/>
  <c r="AZ955" i="1"/>
  <c r="AZ877" i="1"/>
  <c r="AZ939" i="1"/>
  <c r="AZ975" i="1"/>
  <c r="AZ853" i="1"/>
  <c r="AZ928" i="1"/>
  <c r="AZ870" i="1"/>
  <c r="AZ872" i="1"/>
  <c r="AZ857" i="1"/>
  <c r="AZ976" i="1"/>
  <c r="AZ903" i="1"/>
  <c r="AZ961" i="1"/>
  <c r="AZ855" i="1"/>
  <c r="AZ971" i="1"/>
  <c r="AZ881" i="1"/>
  <c r="AZ867" i="1"/>
  <c r="AZ869" i="1"/>
  <c r="AZ951" i="1"/>
  <c r="AZ899" i="1"/>
  <c r="AZ942" i="1"/>
  <c r="AZ960" i="1"/>
  <c r="AZ917" i="1"/>
  <c r="AZ948" i="1"/>
  <c r="AZ956" i="1"/>
  <c r="AZ967" i="1"/>
  <c r="AZ885" i="1"/>
  <c r="AZ969" i="1"/>
  <c r="AZ920" i="1"/>
  <c r="AZ966" i="1"/>
  <c r="AZ915" i="1"/>
  <c r="AZ931" i="1"/>
  <c r="AZ864" i="1"/>
  <c r="AZ3337" i="1"/>
  <c r="AZ964" i="1"/>
  <c r="AZ859" i="1"/>
  <c r="AZ887" i="1"/>
  <c r="AZ918" i="1"/>
  <c r="AZ944" i="1"/>
  <c r="AZ860" i="1"/>
  <c r="AZ973" i="1"/>
  <c r="AZ902" i="1"/>
  <c r="AZ925" i="1"/>
  <c r="AZ929" i="1"/>
  <c r="AZ978" i="1"/>
  <c r="AZ896" i="1"/>
  <c r="AZ952" i="1"/>
  <c r="AZ946" i="1"/>
  <c r="AZ884" i="1"/>
  <c r="AZ907" i="1"/>
  <c r="AZ856" i="1"/>
  <c r="AZ982" i="1"/>
  <c r="AZ914" i="1"/>
  <c r="AZ875" i="1"/>
  <c r="AZ910" i="1"/>
  <c r="AZ890" i="1"/>
  <c r="AZ908" i="1"/>
  <c r="AZ959" i="1"/>
  <c r="AZ882" i="1"/>
  <c r="AZ937" i="1"/>
  <c r="AZ962" i="1"/>
  <c r="AZ947" i="1"/>
  <c r="AZ936" i="1"/>
  <c r="AZ927" i="1"/>
  <c r="AZ963" i="1"/>
  <c r="AZ892" i="1"/>
  <c r="AZ895" i="1"/>
  <c r="AZ866" i="1"/>
  <c r="AZ873" i="1"/>
  <c r="AZ854" i="1"/>
  <c r="AZ880" i="1"/>
  <c r="AZ913" i="1"/>
  <c r="AZ953" i="1"/>
  <c r="AZ965" i="1"/>
  <c r="AZ901" i="1"/>
  <c r="AZ912" i="1"/>
  <c r="AZ940" i="1"/>
  <c r="AZ938" i="1"/>
  <c r="AZ979" i="1"/>
  <c r="AZ868" i="1"/>
  <c r="AZ871" i="1"/>
  <c r="AZ888" i="1"/>
  <c r="AZ3338" i="1"/>
  <c r="AZ930" i="1"/>
  <c r="AZ932" i="1"/>
  <c r="AZ878" i="1"/>
  <c r="AZ933" i="1"/>
  <c r="AZ919" i="1"/>
  <c r="AZ970" i="1"/>
  <c r="AZ926" i="1"/>
  <c r="AZ906" i="1"/>
  <c r="AZ4065" i="1"/>
  <c r="AZ4066" i="1"/>
  <c r="AZ4067" i="1"/>
  <c r="AZ3275" i="1"/>
  <c r="AZ3307" i="1"/>
  <c r="AZ3308" i="1"/>
  <c r="AZ3267" i="1"/>
  <c r="AZ3268" i="1"/>
  <c r="AZ3318" i="1"/>
  <c r="AZ2200" i="1"/>
  <c r="AZ2201" i="1"/>
  <c r="AZ2202" i="1"/>
  <c r="AZ226" i="1"/>
  <c r="AZ227" i="1"/>
  <c r="AZ228" i="1"/>
  <c r="AZ214" i="1"/>
  <c r="AZ215" i="1"/>
  <c r="AZ216" i="1"/>
  <c r="AZ3298" i="1"/>
  <c r="AZ3303" i="1"/>
  <c r="AZ3243" i="1"/>
  <c r="AZ3244" i="1"/>
  <c r="AZ3245" i="1"/>
  <c r="AZ3946" i="1"/>
  <c r="AZ3947" i="1"/>
  <c r="AZ3948" i="1"/>
  <c r="AZ3949" i="1"/>
  <c r="AZ3950" i="1"/>
  <c r="AZ3562" i="1"/>
  <c r="AZ3563" i="1"/>
  <c r="AZ3564" i="1"/>
  <c r="AZ4181" i="1"/>
  <c r="AZ4182" i="1"/>
  <c r="AZ1270" i="1"/>
  <c r="AZ1269" i="1"/>
  <c r="AZ30" i="1"/>
  <c r="AZ3834" i="1"/>
  <c r="AZ3835" i="1"/>
  <c r="AZ3836" i="1"/>
  <c r="AZ3837" i="1"/>
  <c r="AZ3838" i="1"/>
  <c r="AZ3839" i="1"/>
  <c r="AZ3840" i="1"/>
  <c r="AZ3841" i="1"/>
  <c r="AZ3842" i="1"/>
  <c r="AZ3174" i="1"/>
  <c r="AZ3175" i="1"/>
  <c r="AZ1744" i="1"/>
  <c r="AZ1742" i="1"/>
  <c r="AZ1743" i="1"/>
  <c r="AZ3742" i="1"/>
  <c r="AZ3743" i="1"/>
  <c r="AZ76" i="1"/>
  <c r="AZ77" i="1"/>
  <c r="AZ78" i="1"/>
  <c r="AZ3255" i="1"/>
  <c r="AZ60" i="1"/>
  <c r="AZ61" i="1"/>
  <c r="AZ1038" i="1"/>
  <c r="AZ1039" i="1"/>
  <c r="AZ1040" i="1"/>
  <c r="AZ3228" i="1"/>
  <c r="AZ3229" i="1"/>
  <c r="AZ3230" i="1"/>
  <c r="AZ3225" i="1"/>
  <c r="AZ3226" i="1"/>
  <c r="AZ3227" i="1"/>
  <c r="AZ3222" i="1"/>
  <c r="AZ3223" i="1"/>
  <c r="AZ3224" i="1"/>
  <c r="AZ3823" i="1"/>
  <c r="AZ3824" i="1"/>
  <c r="AZ3825" i="1"/>
  <c r="AZ3912" i="1"/>
  <c r="AZ3913" i="1"/>
  <c r="AZ3914" i="1"/>
  <c r="AZ1422" i="1"/>
  <c r="AZ1423" i="1"/>
  <c r="AZ1424" i="1"/>
  <c r="AZ1425" i="1"/>
  <c r="AZ1426" i="1"/>
  <c r="AZ3826" i="1"/>
  <c r="AZ3831" i="1"/>
  <c r="AZ3832" i="1"/>
  <c r="AZ3833" i="1"/>
  <c r="AZ3158" i="1"/>
  <c r="AZ2087" i="1"/>
  <c r="AZ2088" i="1"/>
  <c r="AZ2089" i="1"/>
  <c r="AZ2090" i="1"/>
  <c r="AZ4037" i="1"/>
  <c r="AZ4038" i="1"/>
  <c r="AZ4035" i="1"/>
  <c r="AZ4036" i="1"/>
  <c r="AZ2169" i="1"/>
  <c r="AZ2099" i="1"/>
  <c r="AZ2100" i="1"/>
  <c r="AZ2101" i="1"/>
  <c r="AZ1719" i="1"/>
  <c r="AZ1720" i="1"/>
  <c r="AZ1721" i="1"/>
  <c r="AZ1722" i="1"/>
  <c r="AZ1723" i="1"/>
  <c r="AZ1724" i="1"/>
  <c r="AZ1725" i="1"/>
  <c r="AZ1726" i="1"/>
  <c r="AZ188" i="1"/>
  <c r="AZ1787" i="1"/>
  <c r="AZ1788" i="1"/>
  <c r="AZ1789" i="1"/>
  <c r="AZ1790" i="1"/>
  <c r="AZ1791" i="1"/>
  <c r="AZ1792" i="1"/>
  <c r="AZ1793" i="1"/>
  <c r="AZ1941" i="1"/>
  <c r="AZ1942" i="1"/>
  <c r="AZ1943" i="1"/>
  <c r="AZ1944" i="1"/>
  <c r="AZ1945" i="1"/>
  <c r="AZ1946" i="1"/>
  <c r="AZ1947" i="1"/>
  <c r="AZ1773" i="1"/>
  <c r="AZ1774" i="1"/>
  <c r="AZ1775" i="1"/>
  <c r="AZ1776" i="1"/>
  <c r="AZ1777" i="1"/>
  <c r="AZ1778" i="1"/>
  <c r="AZ1779" i="1"/>
  <c r="AZ1871" i="1"/>
  <c r="AZ1872" i="1"/>
  <c r="AZ1873" i="1"/>
  <c r="AZ1874" i="1"/>
  <c r="AZ1875" i="1"/>
  <c r="AZ1876" i="1"/>
  <c r="AZ1877" i="1"/>
  <c r="AZ1885" i="1"/>
  <c r="AZ1886" i="1"/>
  <c r="AZ1887" i="1"/>
  <c r="AZ1888" i="1"/>
  <c r="AZ1889" i="1"/>
  <c r="AZ1890" i="1"/>
  <c r="AZ1891" i="1"/>
  <c r="AZ1983" i="1"/>
  <c r="AZ1984" i="1"/>
  <c r="AZ1985" i="1"/>
  <c r="AZ1986" i="1"/>
  <c r="AZ1987" i="1"/>
  <c r="AZ1988" i="1"/>
  <c r="AZ1989" i="1"/>
  <c r="AZ1934" i="1"/>
  <c r="AZ1935" i="1"/>
  <c r="AZ1936" i="1"/>
  <c r="AZ1937" i="1"/>
  <c r="AZ1938" i="1"/>
  <c r="AZ1939" i="1"/>
  <c r="AZ1940" i="1"/>
  <c r="AZ1836" i="1"/>
  <c r="AZ1837" i="1"/>
  <c r="AZ1838" i="1"/>
  <c r="AZ1839" i="1"/>
  <c r="AZ1840" i="1"/>
  <c r="AZ1841" i="1"/>
  <c r="AZ1842" i="1"/>
  <c r="AZ2018" i="1"/>
  <c r="AZ2019" i="1"/>
  <c r="AZ2020" i="1"/>
  <c r="AZ2021" i="1"/>
  <c r="AZ2022" i="1"/>
  <c r="AZ2023" i="1"/>
  <c r="AZ2024" i="1"/>
  <c r="AZ1794" i="1"/>
  <c r="AZ1795" i="1"/>
  <c r="AZ1796" i="1"/>
  <c r="AZ1797" i="1"/>
  <c r="AZ1798" i="1"/>
  <c r="AZ1799" i="1"/>
  <c r="AZ1800" i="1"/>
  <c r="AZ1829" i="1"/>
  <c r="AZ1830" i="1"/>
  <c r="AZ1831" i="1"/>
  <c r="AZ1832" i="1"/>
  <c r="AZ1833" i="1"/>
  <c r="AZ1834" i="1"/>
  <c r="AZ1835" i="1"/>
  <c r="AZ1955" i="1"/>
  <c r="AZ1956" i="1"/>
  <c r="AZ1957" i="1"/>
  <c r="AZ1958" i="1"/>
  <c r="AZ1959" i="1"/>
  <c r="AZ1960" i="1"/>
  <c r="AZ1961" i="1"/>
  <c r="AZ1864" i="1"/>
  <c r="AZ1865" i="1"/>
  <c r="AZ1866" i="1"/>
  <c r="AZ1867" i="1"/>
  <c r="AZ1868" i="1"/>
  <c r="AZ1869" i="1"/>
  <c r="AZ1870" i="1"/>
  <c r="AZ1906" i="1"/>
  <c r="AZ1907" i="1"/>
  <c r="AZ1908" i="1"/>
  <c r="AZ1909" i="1"/>
  <c r="AZ1910" i="1"/>
  <c r="AZ1911" i="1"/>
  <c r="AZ1912" i="1"/>
  <c r="AZ1913" i="1"/>
  <c r="AZ1914" i="1"/>
  <c r="AZ1915" i="1"/>
  <c r="AZ1916" i="1"/>
  <c r="AZ1917" i="1"/>
  <c r="AZ1918" i="1"/>
  <c r="AZ1919" i="1"/>
  <c r="AZ1843" i="1"/>
  <c r="AZ1844" i="1"/>
  <c r="AZ1845" i="1"/>
  <c r="AZ1846" i="1"/>
  <c r="AZ1847" i="1"/>
  <c r="AZ1848" i="1"/>
  <c r="AZ1849" i="1"/>
  <c r="AZ1808" i="1"/>
  <c r="AZ1809" i="1"/>
  <c r="AZ1810" i="1"/>
  <c r="AZ1811" i="1"/>
  <c r="AZ1812" i="1"/>
  <c r="AZ1813" i="1"/>
  <c r="AZ1814" i="1"/>
  <c r="AZ1752" i="1"/>
  <c r="AZ1753" i="1"/>
  <c r="AZ1754" i="1"/>
  <c r="AZ1755" i="1"/>
  <c r="AZ1756" i="1"/>
  <c r="AZ1757" i="1"/>
  <c r="AZ1758" i="1"/>
  <c r="AZ1759" i="1"/>
  <c r="AZ1760" i="1"/>
  <c r="AZ1761" i="1"/>
  <c r="AZ1762" i="1"/>
  <c r="AZ1763" i="1"/>
  <c r="AZ1764" i="1"/>
  <c r="AZ1765" i="1"/>
  <c r="AZ1780" i="1"/>
  <c r="AZ1781" i="1"/>
  <c r="AZ1782" i="1"/>
  <c r="AZ1783" i="1"/>
  <c r="AZ1784" i="1"/>
  <c r="AZ1785" i="1"/>
  <c r="AZ1786" i="1"/>
  <c r="AZ1878" i="1"/>
  <c r="AZ1879" i="1"/>
  <c r="AZ1880" i="1"/>
  <c r="AZ1881" i="1"/>
  <c r="AZ1882" i="1"/>
  <c r="AZ1883" i="1"/>
  <c r="AZ1884" i="1"/>
  <c r="AZ1766" i="1"/>
  <c r="AZ1767" i="1"/>
  <c r="AZ1768" i="1"/>
  <c r="AZ1769" i="1"/>
  <c r="AZ1770" i="1"/>
  <c r="AZ1771" i="1"/>
  <c r="AZ1772" i="1"/>
  <c r="AZ2004" i="1"/>
  <c r="AZ2005" i="1"/>
  <c r="AZ2006" i="1"/>
  <c r="AZ2007" i="1"/>
  <c r="AZ2008" i="1"/>
  <c r="AZ2009" i="1"/>
  <c r="AZ2010" i="1"/>
  <c r="AZ1990" i="1"/>
  <c r="AZ1991" i="1"/>
  <c r="AZ1992" i="1"/>
  <c r="AZ1993" i="1"/>
  <c r="AZ1994" i="1"/>
  <c r="AZ1995" i="1"/>
  <c r="AZ1996" i="1"/>
  <c r="AZ2025" i="1"/>
  <c r="AZ2026" i="1"/>
  <c r="AZ2027" i="1"/>
  <c r="AZ2028" i="1"/>
  <c r="AZ2029" i="1"/>
  <c r="AZ2030" i="1"/>
  <c r="AZ2031" i="1"/>
  <c r="AZ1745" i="1"/>
  <c r="AZ1746" i="1"/>
  <c r="AZ1747" i="1"/>
  <c r="AZ1748" i="1"/>
  <c r="AZ1749" i="1"/>
  <c r="AZ1750" i="1"/>
  <c r="AZ1751" i="1"/>
  <c r="AZ1822" i="1"/>
  <c r="AZ1823" i="1"/>
  <c r="AZ1824" i="1"/>
  <c r="AZ1825" i="1"/>
  <c r="AZ1826" i="1"/>
  <c r="AZ1827" i="1"/>
  <c r="AZ1828" i="1"/>
  <c r="AZ1927" i="1"/>
  <c r="AZ1928" i="1"/>
  <c r="AZ1929" i="1"/>
  <c r="AZ1930" i="1"/>
  <c r="AZ1931" i="1"/>
  <c r="AZ1932" i="1"/>
  <c r="AZ1933" i="1"/>
  <c r="AZ1962" i="1"/>
  <c r="AZ1963" i="1"/>
  <c r="AZ1964" i="1"/>
  <c r="AZ1965" i="1"/>
  <c r="AZ1966" i="1"/>
  <c r="AZ1967" i="1"/>
  <c r="AZ1968" i="1"/>
  <c r="AZ1801" i="1"/>
  <c r="AZ1802" i="1"/>
  <c r="AZ1803" i="1"/>
  <c r="AZ1804" i="1"/>
  <c r="AZ1805" i="1"/>
  <c r="AZ1806" i="1"/>
  <c r="AZ1807" i="1"/>
  <c r="AZ1815" i="1"/>
  <c r="AZ1816" i="1"/>
  <c r="AZ1817" i="1"/>
  <c r="AZ1818" i="1"/>
  <c r="AZ1819" i="1"/>
  <c r="AZ1820" i="1"/>
  <c r="AZ1821" i="1"/>
  <c r="AZ1997" i="1"/>
  <c r="AZ1998" i="1"/>
  <c r="AZ1999" i="1"/>
  <c r="AZ2000" i="1"/>
  <c r="AZ2001" i="1"/>
  <c r="AZ2002" i="1"/>
  <c r="AZ2003" i="1"/>
  <c r="AZ2011" i="1"/>
  <c r="AZ2012" i="1"/>
  <c r="AZ2013" i="1"/>
  <c r="AZ2014" i="1"/>
  <c r="AZ2015" i="1"/>
  <c r="AZ2016" i="1"/>
  <c r="AZ2017" i="1"/>
  <c r="AZ1892" i="1"/>
  <c r="AZ1893" i="1"/>
  <c r="AZ1894" i="1"/>
  <c r="AZ1895" i="1"/>
  <c r="AZ1896" i="1"/>
  <c r="AZ1897" i="1"/>
  <c r="AZ1898" i="1"/>
  <c r="AZ1920" i="1"/>
  <c r="AZ1921" i="1"/>
  <c r="AZ1922" i="1"/>
  <c r="AZ1923" i="1"/>
  <c r="AZ1924" i="1"/>
  <c r="AZ1925" i="1"/>
  <c r="AZ1926" i="1"/>
  <c r="AZ1976" i="1"/>
  <c r="AZ1977" i="1"/>
  <c r="AZ1978" i="1"/>
  <c r="AZ1979" i="1"/>
  <c r="AZ1980" i="1"/>
  <c r="AZ1981" i="1"/>
  <c r="AZ1982" i="1"/>
  <c r="AZ1969" i="1"/>
  <c r="AZ1970" i="1"/>
  <c r="AZ1971" i="1"/>
  <c r="AZ1972" i="1"/>
  <c r="AZ1973" i="1"/>
  <c r="AZ1974" i="1"/>
  <c r="AZ1975" i="1"/>
  <c r="AZ1857" i="1"/>
  <c r="AZ1858" i="1"/>
  <c r="AZ1859" i="1"/>
  <c r="AZ1860" i="1"/>
  <c r="AZ1861" i="1"/>
  <c r="AZ1862" i="1"/>
  <c r="AZ1863" i="1"/>
  <c r="AZ1850" i="1"/>
  <c r="AZ1851" i="1"/>
  <c r="AZ1852" i="1"/>
  <c r="AZ1853" i="1"/>
  <c r="AZ1854" i="1"/>
  <c r="AZ1855" i="1"/>
  <c r="AZ1856" i="1"/>
  <c r="AZ1948" i="1"/>
  <c r="AZ1949" i="1"/>
  <c r="AZ1950" i="1"/>
  <c r="AZ1951" i="1"/>
  <c r="AZ1952" i="1"/>
  <c r="AZ1953" i="1"/>
  <c r="AZ1954" i="1"/>
  <c r="AZ1899" i="1"/>
  <c r="AZ1900" i="1"/>
  <c r="AZ1901" i="1"/>
  <c r="AZ1902" i="1"/>
  <c r="AZ1903" i="1"/>
  <c r="AZ1904" i="1"/>
  <c r="AZ1905" i="1"/>
  <c r="AZ1550" i="1"/>
  <c r="AZ1551" i="1"/>
  <c r="AZ3915" i="1"/>
  <c r="AZ3916" i="1"/>
  <c r="AZ3917" i="1"/>
  <c r="AZ3918" i="1"/>
  <c r="AZ3919" i="1"/>
  <c r="AZ3920" i="1"/>
  <c r="AZ3738" i="1"/>
  <c r="AZ3737" i="1"/>
  <c r="AZ3735" i="1"/>
  <c r="AZ3736" i="1"/>
  <c r="AZ2740" i="1"/>
  <c r="AZ2741" i="1"/>
  <c r="AZ2742" i="1"/>
  <c r="AZ2746" i="1"/>
  <c r="AZ2747" i="1"/>
  <c r="AZ2748" i="1"/>
  <c r="AZ2734" i="1"/>
  <c r="AZ2735" i="1"/>
  <c r="AZ2736" i="1"/>
  <c r="AZ2743" i="1"/>
  <c r="AZ2744" i="1"/>
  <c r="AZ2745" i="1"/>
  <c r="AZ2737" i="1"/>
  <c r="AZ2738" i="1"/>
  <c r="AZ2739" i="1"/>
  <c r="AZ3602" i="1"/>
  <c r="AZ3603" i="1"/>
  <c r="AZ3604" i="1"/>
  <c r="AZ3879" i="1"/>
  <c r="AZ3880" i="1"/>
  <c r="AZ3881" i="1"/>
  <c r="AZ131" i="1"/>
  <c r="AZ3120" i="1"/>
  <c r="AZ3121" i="1"/>
  <c r="AZ3122" i="1"/>
  <c r="AZ3123" i="1"/>
  <c r="AZ3389" i="1"/>
  <c r="AZ3390" i="1"/>
  <c r="AZ3391" i="1"/>
  <c r="AZ3392" i="1"/>
  <c r="AZ3393" i="1"/>
  <c r="AZ3394" i="1"/>
  <c r="AZ2093" i="1"/>
  <c r="AZ2094" i="1"/>
  <c r="AZ2960" i="1"/>
  <c r="AZ2961" i="1"/>
  <c r="AZ3994" i="1"/>
  <c r="AZ3995" i="1"/>
  <c r="AZ3996" i="1"/>
  <c r="AZ3997" i="1"/>
  <c r="AZ3781" i="1"/>
  <c r="AZ3782" i="1"/>
  <c r="AZ3783" i="1"/>
  <c r="AZ3784" i="1"/>
  <c r="AZ3785" i="1"/>
  <c r="AZ988" i="1"/>
  <c r="AZ989" i="1"/>
  <c r="AZ990" i="1"/>
  <c r="AZ3569" i="1"/>
  <c r="AZ3570" i="1"/>
  <c r="AZ3571" i="1"/>
  <c r="AZ3011" i="1"/>
  <c r="AZ3012" i="1"/>
  <c r="AZ2954" i="1"/>
  <c r="AZ2955" i="1"/>
  <c r="AZ2956" i="1"/>
  <c r="AZ2957" i="1"/>
  <c r="AZ2946" i="1"/>
  <c r="AZ2947" i="1"/>
  <c r="AZ2948" i="1"/>
  <c r="AZ2949" i="1"/>
  <c r="AZ2952" i="1"/>
  <c r="AZ2953" i="1"/>
  <c r="AZ2950" i="1"/>
  <c r="AZ2951" i="1"/>
  <c r="AZ2944" i="1"/>
  <c r="AZ2945" i="1"/>
  <c r="AZ4039" i="1"/>
  <c r="AZ4040" i="1"/>
  <c r="AZ4041" i="1"/>
  <c r="AZ4042" i="1"/>
  <c r="AZ4043" i="1"/>
  <c r="AZ3249" i="1"/>
  <c r="AZ3250" i="1"/>
  <c r="AZ3251" i="1"/>
  <c r="AZ3339" i="1"/>
  <c r="AZ3340" i="1"/>
  <c r="AZ3341" i="1"/>
  <c r="AZ3342" i="1"/>
  <c r="AZ3343" i="1"/>
  <c r="AZ3329" i="1"/>
  <c r="AZ3330" i="1"/>
  <c r="AZ3331" i="1"/>
  <c r="AZ3332" i="1"/>
  <c r="AZ3333" i="1"/>
  <c r="AZ3764" i="1"/>
  <c r="AZ3765" i="1"/>
  <c r="AZ3766" i="1"/>
  <c r="AZ2411" i="1"/>
  <c r="AZ2412" i="1"/>
  <c r="AZ3344" i="1"/>
  <c r="AZ3345" i="1"/>
  <c r="AZ3346" i="1"/>
  <c r="AZ3347" i="1"/>
  <c r="AZ3348" i="1"/>
  <c r="AZ3324" i="1"/>
  <c r="AZ3325" i="1"/>
  <c r="AZ3326" i="1"/>
  <c r="AZ3327" i="1"/>
  <c r="AZ3328" i="1"/>
  <c r="AZ3349" i="1"/>
  <c r="AZ3350" i="1"/>
  <c r="AZ3351" i="1"/>
  <c r="AZ3352" i="1"/>
  <c r="AZ3353" i="1"/>
  <c r="AZ3489" i="1"/>
  <c r="AZ3490"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29" i="1"/>
  <c r="AZ2130" i="1"/>
  <c r="AZ2131" i="1"/>
  <c r="AZ2132" i="1"/>
  <c r="AZ2117" i="1"/>
  <c r="AZ2118" i="1"/>
  <c r="AZ2119" i="1"/>
  <c r="AZ2120" i="1"/>
  <c r="AZ2121" i="1"/>
  <c r="AZ2122" i="1"/>
  <c r="AZ2123" i="1"/>
  <c r="AZ2124" i="1"/>
  <c r="AZ2125" i="1"/>
  <c r="AZ2126" i="1"/>
  <c r="AZ2127" i="1"/>
  <c r="AZ2128" i="1"/>
  <c r="AZ2133" i="1"/>
  <c r="AZ2134" i="1"/>
  <c r="AZ2135" i="1"/>
  <c r="AZ2136" i="1"/>
  <c r="AZ284" i="1"/>
  <c r="AZ3699" i="1"/>
  <c r="AZ3700" i="1"/>
  <c r="AZ3697" i="1"/>
  <c r="AZ3698" i="1"/>
  <c r="AZ3695" i="1"/>
  <c r="AZ3696" i="1"/>
  <c r="AZ3701" i="1"/>
  <c r="AZ3702" i="1"/>
  <c r="AZ3703" i="1"/>
  <c r="AZ3704" i="1"/>
  <c r="AZ3321" i="1"/>
  <c r="AZ3322" i="1"/>
  <c r="AZ3323" i="1"/>
  <c r="AZ1694" i="1"/>
  <c r="AZ1695" i="1"/>
  <c r="AZ1698" i="1"/>
  <c r="AZ1699" i="1"/>
  <c r="AZ1688" i="1"/>
  <c r="AZ1689" i="1"/>
  <c r="AZ1674" i="1"/>
  <c r="AZ1675" i="1"/>
  <c r="AZ1676" i="1"/>
  <c r="AZ1677" i="1"/>
  <c r="AZ1692" i="1"/>
  <c r="AZ1693" i="1"/>
  <c r="AZ1678" i="1"/>
  <c r="AZ1679" i="1"/>
  <c r="AZ1684" i="1"/>
  <c r="AZ1685" i="1"/>
  <c r="AZ1686" i="1"/>
  <c r="AZ1687" i="1"/>
  <c r="AZ1690" i="1"/>
  <c r="AZ1691" i="1"/>
  <c r="AZ1680" i="1"/>
  <c r="AZ1681" i="1"/>
  <c r="AZ1696" i="1"/>
  <c r="AZ1697" i="1"/>
  <c r="AZ1682" i="1"/>
  <c r="AZ1683" i="1"/>
  <c r="AZ1614" i="1"/>
  <c r="AZ1615" i="1"/>
  <c r="AZ1613" i="1"/>
  <c r="AZ1671" i="1"/>
  <c r="AZ1669" i="1"/>
  <c r="AZ1663" i="1"/>
  <c r="AZ1670" i="1"/>
  <c r="AZ1662" i="1"/>
  <c r="AZ1668" i="1"/>
  <c r="AZ1672" i="1"/>
  <c r="AZ1664" i="1"/>
  <c r="AZ1673" i="1"/>
  <c r="AZ1666" i="1"/>
  <c r="AZ1661" i="1"/>
  <c r="AZ1667" i="1"/>
  <c r="AZ1665" i="1"/>
  <c r="AZ1517" i="1"/>
  <c r="AZ1518" i="1"/>
  <c r="AZ1519" i="1"/>
  <c r="AZ1520" i="1"/>
  <c r="AZ1521" i="1"/>
  <c r="AZ1522" i="1"/>
  <c r="AZ1523" i="1"/>
  <c r="AZ1524" i="1"/>
  <c r="AZ1607" i="1"/>
  <c r="AZ1608" i="1"/>
  <c r="AZ1609" i="1"/>
  <c r="AZ1610" i="1"/>
  <c r="AZ1611" i="1"/>
  <c r="AZ1612" i="1"/>
  <c r="AZ3467" i="1"/>
  <c r="AZ3468" i="1"/>
  <c r="AZ3270" i="1"/>
  <c r="AZ3271" i="1"/>
  <c r="AZ4272" i="1"/>
  <c r="AZ4273" i="1"/>
  <c r="AZ4274" i="1"/>
  <c r="AZ3608" i="1"/>
  <c r="AZ3609" i="1"/>
  <c r="AZ3033" i="1"/>
  <c r="AZ3034" i="1"/>
  <c r="AZ3815" i="1"/>
  <c r="AZ3816" i="1"/>
  <c r="AZ3817" i="1"/>
  <c r="AZ4016" i="1"/>
  <c r="AZ4017" i="1"/>
  <c r="AZ4018" i="1"/>
  <c r="AZ4019" i="1"/>
  <c r="AZ4020" i="1"/>
  <c r="AZ185" i="1"/>
  <c r="AZ186" i="1"/>
  <c r="AZ187" i="1"/>
  <c r="AZ983" i="1"/>
  <c r="AZ984" i="1"/>
  <c r="AZ2942" i="1"/>
  <c r="AZ2943" i="1"/>
  <c r="AZ2941" i="1"/>
  <c r="AZ3496" i="1"/>
  <c r="AZ3497" i="1"/>
  <c r="AZ3306" i="1"/>
  <c r="AZ3717" i="1"/>
  <c r="AZ3718" i="1"/>
  <c r="AZ3719" i="1"/>
  <c r="AZ3721" i="1"/>
  <c r="AZ3722" i="1"/>
  <c r="AZ3720" i="1"/>
  <c r="AZ3723" i="1"/>
  <c r="AZ3724" i="1"/>
  <c r="AZ3725" i="1"/>
  <c r="AZ3992" i="1"/>
  <c r="AZ3921" i="1"/>
  <c r="AZ3585" i="1"/>
  <c r="AZ3586" i="1"/>
  <c r="AZ3587" i="1"/>
  <c r="AZ3771" i="1"/>
  <c r="AZ3774" i="1"/>
  <c r="AZ3775" i="1"/>
  <c r="AZ3776" i="1"/>
  <c r="AZ3411" i="1"/>
  <c r="AZ3412" i="1"/>
  <c r="AZ3413" i="1"/>
  <c r="AZ3414" i="1"/>
  <c r="AZ3415" i="1"/>
  <c r="AZ3406" i="1"/>
  <c r="AZ3407" i="1"/>
  <c r="AZ3408" i="1"/>
  <c r="AZ3409" i="1"/>
  <c r="AZ3410" i="1"/>
  <c r="AZ3416" i="1"/>
  <c r="AZ3417" i="1"/>
  <c r="AZ3418" i="1"/>
  <c r="AZ3419" i="1"/>
  <c r="AZ3420" i="1"/>
  <c r="AZ4013" i="1"/>
  <c r="AZ4258" i="1"/>
  <c r="AZ4255" i="1"/>
  <c r="AZ4256" i="1"/>
  <c r="AZ4257" i="1"/>
  <c r="AZ3304" i="1"/>
  <c r="AZ3305" i="1"/>
  <c r="AZ2618" i="1"/>
  <c r="AZ2617" i="1"/>
  <c r="AZ2620" i="1"/>
  <c r="AZ2619" i="1"/>
  <c r="AZ62" i="1"/>
  <c r="AZ63" i="1"/>
  <c r="AZ64" i="1"/>
  <c r="AZ65" i="1"/>
  <c r="AZ3679" i="1"/>
  <c r="AZ3680" i="1"/>
  <c r="AZ3681" i="1"/>
  <c r="AZ3682" i="1"/>
  <c r="AZ3683" i="1"/>
  <c r="AZ4062" i="1"/>
  <c r="AZ4063" i="1"/>
  <c r="AZ4064" i="1"/>
  <c r="AZ3167" i="1"/>
  <c r="AZ3168" i="1"/>
  <c r="AZ3163" i="1"/>
  <c r="AZ3164" i="1"/>
  <c r="AZ3161" i="1"/>
  <c r="AZ3162" i="1"/>
  <c r="AZ3165" i="1"/>
  <c r="AZ3166" i="1"/>
  <c r="AZ3159" i="1"/>
  <c r="AZ3160" i="1"/>
  <c r="AZ3984" i="1"/>
  <c r="AZ3985" i="1"/>
  <c r="AZ3986" i="1"/>
  <c r="AZ3987" i="1"/>
  <c r="AZ3988" i="1"/>
  <c r="AZ3989" i="1"/>
  <c r="AZ3990" i="1"/>
  <c r="AZ1143" i="1"/>
  <c r="AZ1144" i="1"/>
  <c r="AZ1145" i="1"/>
  <c r="AZ1146" i="1"/>
  <c r="AZ1147" i="1"/>
  <c r="AZ1153" i="1"/>
  <c r="AZ1154" i="1"/>
  <c r="AZ1155" i="1"/>
  <c r="AZ1156" i="1"/>
  <c r="AZ1157" i="1"/>
  <c r="AZ1148" i="1"/>
  <c r="AZ1149" i="1"/>
  <c r="AZ1150" i="1"/>
  <c r="AZ1151" i="1"/>
  <c r="AZ1152" i="1"/>
  <c r="AZ2598" i="1"/>
  <c r="AZ2606" i="1"/>
  <c r="AZ2591" i="1"/>
  <c r="AZ2597" i="1"/>
  <c r="AZ2601" i="1"/>
  <c r="AZ2595" i="1"/>
  <c r="AZ2596" i="1"/>
  <c r="AZ2605" i="1"/>
  <c r="AZ2599" i="1"/>
  <c r="AZ2600" i="1"/>
  <c r="AZ2593" i="1"/>
  <c r="AZ2604" i="1"/>
  <c r="AZ2607" i="1"/>
  <c r="AZ2594" i="1"/>
  <c r="AZ2603" i="1"/>
  <c r="AZ2592" i="1"/>
  <c r="AZ2602" i="1"/>
  <c r="AZ2583" i="1"/>
  <c r="AZ2584" i="1"/>
  <c r="AZ2585" i="1"/>
  <c r="AZ2586" i="1"/>
  <c r="AZ2587" i="1"/>
  <c r="AZ2588" i="1"/>
  <c r="AZ2589" i="1"/>
  <c r="AZ2590" i="1"/>
  <c r="AZ3276" i="1"/>
  <c r="AZ3277" i="1"/>
  <c r="AZ3278" i="1"/>
  <c r="AZ3279" i="1"/>
  <c r="AZ3280" i="1"/>
  <c r="AZ3281" i="1"/>
  <c r="AZ1246" i="1"/>
  <c r="AZ1247" i="1"/>
  <c r="AZ1248" i="1"/>
  <c r="AZ3658" i="1"/>
  <c r="AZ3659" i="1"/>
  <c r="AZ3660" i="1"/>
  <c r="AZ3661" i="1"/>
  <c r="AZ4044" i="1"/>
  <c r="AZ4045" i="1"/>
  <c r="AZ4046" i="1"/>
  <c r="AZ4047" i="1"/>
  <c r="AZ4263" i="1"/>
  <c r="AZ4277" i="1"/>
  <c r="AZ4275" i="1"/>
  <c r="AZ4276" i="1"/>
  <c r="AZ3385" i="1"/>
  <c r="AZ3386" i="1"/>
  <c r="AZ3387" i="1"/>
  <c r="AZ3388" i="1"/>
  <c r="AZ2170" i="1"/>
  <c r="AZ2171" i="1"/>
  <c r="AZ2172" i="1"/>
  <c r="AZ991" i="1"/>
  <c r="AZ992" i="1"/>
  <c r="AZ3966" i="1"/>
  <c r="AZ3967" i="1"/>
  <c r="AZ3968" i="1"/>
  <c r="AZ3969" i="1"/>
  <c r="AZ3821" i="1"/>
  <c r="AZ3822" i="1"/>
  <c r="AZ2829" i="1"/>
  <c r="AZ2830" i="1"/>
  <c r="AZ2831" i="1"/>
  <c r="AZ2832" i="1"/>
  <c r="AZ2833" i="1"/>
  <c r="AZ2834" i="1"/>
  <c r="AZ2835" i="1"/>
  <c r="AZ2888" i="1"/>
  <c r="AZ2886" i="1"/>
  <c r="AZ2887" i="1"/>
  <c r="AZ2896" i="1"/>
  <c r="AZ2897" i="1"/>
  <c r="AZ2898" i="1"/>
  <c r="AZ2899" i="1"/>
  <c r="AZ2900" i="1"/>
  <c r="AZ2901" i="1"/>
  <c r="AZ1235" i="1"/>
  <c r="AZ1236" i="1"/>
  <c r="AZ1237" i="1"/>
  <c r="AZ280" i="1"/>
  <c r="AZ281" i="1"/>
  <c r="AZ1041" i="1"/>
  <c r="AZ1042" i="1"/>
  <c r="AZ1043" i="1"/>
  <c r="AZ1044" i="1"/>
  <c r="AZ1045" i="1"/>
  <c r="AZ1046" i="1"/>
  <c r="AZ1047" i="1"/>
  <c r="AZ1048" i="1"/>
  <c r="AZ2453" i="1"/>
  <c r="AZ2454" i="1"/>
  <c r="AZ2371" i="1"/>
  <c r="AZ2372" i="1"/>
  <c r="AZ2429" i="1"/>
  <c r="AZ2430" i="1"/>
  <c r="AZ2289" i="1"/>
  <c r="AZ2290" i="1"/>
  <c r="AZ2503" i="1"/>
  <c r="AZ2504" i="1"/>
  <c r="AZ2413" i="1"/>
  <c r="AZ2414" i="1"/>
  <c r="AZ2301" i="1"/>
  <c r="AZ2302" i="1"/>
  <c r="AZ2353" i="1"/>
  <c r="AZ2354" i="1"/>
  <c r="AZ2563" i="1"/>
  <c r="AZ2564" i="1"/>
  <c r="AZ2303" i="1"/>
  <c r="AZ2304" i="1"/>
  <c r="AZ2321" i="1"/>
  <c r="AZ2322" i="1"/>
  <c r="AZ2423" i="1"/>
  <c r="AZ2424" i="1"/>
  <c r="AZ2555" i="1"/>
  <c r="AZ2556" i="1"/>
  <c r="AZ2293" i="1"/>
  <c r="AZ2294" i="1"/>
  <c r="AZ2499" i="1"/>
  <c r="AZ2500" i="1"/>
  <c r="AZ2445" i="1"/>
  <c r="AZ2446" i="1"/>
  <c r="AZ2461" i="1"/>
  <c r="AZ2462" i="1"/>
  <c r="AZ2473" i="1"/>
  <c r="AZ2474" i="1"/>
  <c r="AZ2527" i="1"/>
  <c r="AZ2528" i="1"/>
  <c r="AZ2277" i="1"/>
  <c r="AZ2278" i="1"/>
  <c r="AZ2465" i="1"/>
  <c r="AZ2466" i="1"/>
  <c r="AZ2471" i="1"/>
  <c r="AZ2472" i="1"/>
  <c r="AZ2357" i="1"/>
  <c r="AZ2358" i="1"/>
  <c r="AZ2281" i="1"/>
  <c r="AZ2282" i="1"/>
  <c r="AZ2391" i="1"/>
  <c r="AZ2392" i="1"/>
  <c r="AZ2285" i="1"/>
  <c r="AZ2286" i="1"/>
  <c r="AZ2331" i="1"/>
  <c r="AZ2332" i="1"/>
  <c r="AZ2477" i="1"/>
  <c r="AZ2478" i="1"/>
  <c r="AZ2295" i="1"/>
  <c r="AZ2296" i="1"/>
  <c r="AZ2459" i="1"/>
  <c r="AZ2460" i="1"/>
  <c r="AZ2511" i="1"/>
  <c r="AZ2512" i="1"/>
  <c r="AZ2533" i="1"/>
  <c r="AZ2534" i="1"/>
  <c r="AZ2279" i="1"/>
  <c r="AZ2280" i="1"/>
  <c r="AZ2481" i="1"/>
  <c r="AZ2482" i="1"/>
  <c r="AZ2447" i="1"/>
  <c r="AZ2448" i="1"/>
  <c r="AZ2305" i="1"/>
  <c r="AZ2306" i="1"/>
  <c r="AZ2373" i="1"/>
  <c r="AZ2374" i="1"/>
  <c r="AZ2565" i="1"/>
  <c r="AZ2566" i="1"/>
  <c r="AZ2553" i="1"/>
  <c r="AZ2554" i="1"/>
  <c r="AZ2345" i="1"/>
  <c r="AZ2346" i="1"/>
  <c r="AZ2335" i="1"/>
  <c r="AZ2336" i="1"/>
  <c r="AZ2507" i="1"/>
  <c r="AZ2508" i="1"/>
  <c r="AZ2479" i="1"/>
  <c r="AZ2480" i="1"/>
  <c r="AZ2333" i="1"/>
  <c r="AZ2334" i="1"/>
  <c r="AZ2327" i="1"/>
  <c r="AZ2328" i="1"/>
  <c r="AZ2513" i="1"/>
  <c r="AZ2514" i="1"/>
  <c r="AZ2485" i="1"/>
  <c r="AZ2486" i="1"/>
  <c r="AZ2399" i="1"/>
  <c r="AZ2400" i="1"/>
  <c r="AZ2291" i="1"/>
  <c r="AZ2292" i="1"/>
  <c r="AZ2427" i="1"/>
  <c r="AZ2428" i="1"/>
  <c r="AZ2377" i="1"/>
  <c r="AZ2378" i="1"/>
  <c r="AZ2375" i="1"/>
  <c r="AZ2376" i="1"/>
  <c r="AZ2425" i="1"/>
  <c r="AZ2426" i="1"/>
  <c r="AZ2449" i="1"/>
  <c r="AZ2450" i="1"/>
  <c r="AZ2541" i="1"/>
  <c r="AZ2542" i="1"/>
  <c r="AZ2325" i="1"/>
  <c r="AZ2326" i="1"/>
  <c r="AZ2525" i="1"/>
  <c r="AZ2526" i="1"/>
  <c r="AZ2339" i="1"/>
  <c r="AZ2340" i="1"/>
  <c r="AZ2469" i="1"/>
  <c r="AZ2470" i="1"/>
  <c r="AZ2567" i="1"/>
  <c r="AZ2568" i="1"/>
  <c r="AZ2417" i="1"/>
  <c r="AZ2418" i="1"/>
  <c r="AZ2451" i="1"/>
  <c r="AZ2452" i="1"/>
  <c r="AZ2559" i="1"/>
  <c r="AZ2560" i="1"/>
  <c r="AZ2501" i="1"/>
  <c r="AZ2502" i="1"/>
  <c r="AZ2323" i="1"/>
  <c r="AZ2324" i="1"/>
  <c r="AZ2389" i="1"/>
  <c r="AZ2390" i="1"/>
  <c r="AZ2515" i="1"/>
  <c r="AZ2516" i="1"/>
  <c r="AZ2393" i="1"/>
  <c r="AZ2394" i="1"/>
  <c r="AZ2369" i="1"/>
  <c r="AZ2370" i="1"/>
  <c r="AZ2343" i="1"/>
  <c r="AZ2344" i="1"/>
  <c r="AZ2361" i="1"/>
  <c r="AZ2362" i="1"/>
  <c r="AZ2317" i="1"/>
  <c r="AZ2318" i="1"/>
  <c r="AZ2379" i="1"/>
  <c r="AZ2380" i="1"/>
  <c r="AZ2337" i="1"/>
  <c r="AZ2338" i="1"/>
  <c r="AZ2431" i="1"/>
  <c r="AZ2432" i="1"/>
  <c r="AZ4173" i="1"/>
  <c r="AZ4174" i="1"/>
  <c r="AZ2517" i="1"/>
  <c r="AZ2518" i="1"/>
  <c r="AZ2355" i="1"/>
  <c r="AZ2356" i="1"/>
  <c r="AZ2299" i="1"/>
  <c r="AZ2300" i="1"/>
  <c r="AZ2275" i="1"/>
  <c r="AZ2276" i="1"/>
  <c r="AZ2395" i="1"/>
  <c r="AZ2396" i="1"/>
  <c r="AZ2519" i="1"/>
  <c r="AZ2520" i="1"/>
  <c r="AZ2509" i="1"/>
  <c r="AZ2510" i="1"/>
  <c r="AZ2531" i="1"/>
  <c r="AZ2532" i="1"/>
  <c r="AZ2407" i="1"/>
  <c r="AZ2408" i="1"/>
  <c r="AZ2351" i="1"/>
  <c r="AZ2352" i="1"/>
  <c r="AZ2319" i="1"/>
  <c r="AZ2320" i="1"/>
  <c r="AZ2539" i="1"/>
  <c r="AZ2540" i="1"/>
  <c r="AZ2307" i="1"/>
  <c r="AZ2308" i="1"/>
  <c r="AZ2505" i="1"/>
  <c r="AZ2506" i="1"/>
  <c r="AZ2297" i="1"/>
  <c r="AZ2298" i="1"/>
  <c r="AZ2347" i="1"/>
  <c r="AZ2348" i="1"/>
  <c r="AZ2387" i="1"/>
  <c r="AZ2388" i="1"/>
  <c r="AZ489" i="1"/>
  <c r="AZ490" i="1"/>
  <c r="AZ2497" i="1"/>
  <c r="AZ2498" i="1"/>
  <c r="AZ2487" i="1"/>
  <c r="AZ2488" i="1"/>
  <c r="AZ2311" i="1"/>
  <c r="AZ2312" i="1"/>
  <c r="AZ2491" i="1"/>
  <c r="AZ2492" i="1"/>
  <c r="AZ2363" i="1"/>
  <c r="AZ2364" i="1"/>
  <c r="AZ2409" i="1"/>
  <c r="AZ2410" i="1"/>
  <c r="AZ2401" i="1"/>
  <c r="AZ2402" i="1"/>
  <c r="AZ2561" i="1"/>
  <c r="AZ2562" i="1"/>
  <c r="AZ2397" i="1"/>
  <c r="AZ2398" i="1"/>
  <c r="AZ2489" i="1"/>
  <c r="AZ2490" i="1"/>
  <c r="AZ2493" i="1"/>
  <c r="AZ2494" i="1"/>
  <c r="AZ2329" i="1"/>
  <c r="AZ2330" i="1"/>
  <c r="AZ2475" i="1"/>
  <c r="AZ2476" i="1"/>
  <c r="AZ2535" i="1"/>
  <c r="AZ2536" i="1"/>
  <c r="AZ2455" i="1"/>
  <c r="AZ2456" i="1"/>
  <c r="AZ2403" i="1"/>
  <c r="AZ2404" i="1"/>
  <c r="AZ2537" i="1"/>
  <c r="AZ2538" i="1"/>
  <c r="AZ2551" i="1"/>
  <c r="AZ2552" i="1"/>
  <c r="AZ2441" i="1"/>
  <c r="AZ2442" i="1"/>
  <c r="AZ2439" i="1"/>
  <c r="AZ2440" i="1"/>
  <c r="AZ2569" i="1"/>
  <c r="AZ2570" i="1"/>
  <c r="AZ2463" i="1"/>
  <c r="AZ2464" i="1"/>
  <c r="AZ2385" i="1"/>
  <c r="AZ2386" i="1"/>
  <c r="AZ2547" i="1"/>
  <c r="AZ2548" i="1"/>
  <c r="AZ2457" i="1"/>
  <c r="AZ2458" i="1"/>
  <c r="AZ2359" i="1"/>
  <c r="AZ2360" i="1"/>
  <c r="AZ2383" i="1"/>
  <c r="AZ2384" i="1"/>
  <c r="AZ2483" i="1"/>
  <c r="AZ2484" i="1"/>
  <c r="AZ2419" i="1"/>
  <c r="AZ2420" i="1"/>
  <c r="AZ2521" i="1"/>
  <c r="AZ2522" i="1"/>
  <c r="AZ2545" i="1"/>
  <c r="AZ2546" i="1"/>
  <c r="AZ2365" i="1"/>
  <c r="AZ2366" i="1"/>
  <c r="AZ2367" i="1"/>
  <c r="AZ2368" i="1"/>
  <c r="AZ2381" i="1"/>
  <c r="AZ2382" i="1"/>
  <c r="AZ2405" i="1"/>
  <c r="AZ2406" i="1"/>
  <c r="AZ2543" i="1"/>
  <c r="AZ2544" i="1"/>
  <c r="AZ2467" i="1"/>
  <c r="AZ2468" i="1"/>
  <c r="AZ2309" i="1"/>
  <c r="AZ2310" i="1"/>
  <c r="AZ2283" i="1"/>
  <c r="AZ2284" i="1"/>
  <c r="AZ2549" i="1"/>
  <c r="AZ2550" i="1"/>
  <c r="AZ2415" i="1"/>
  <c r="AZ2416" i="1"/>
  <c r="AZ2421" i="1"/>
  <c r="AZ2422" i="1"/>
  <c r="AZ2437" i="1"/>
  <c r="AZ2438" i="1"/>
  <c r="AZ2349" i="1"/>
  <c r="AZ2350" i="1"/>
  <c r="AZ2529" i="1"/>
  <c r="AZ2530" i="1"/>
  <c r="AZ2287" i="1"/>
  <c r="AZ2288" i="1"/>
  <c r="AZ2313" i="1"/>
  <c r="AZ2314" i="1"/>
  <c r="AZ2523" i="1"/>
  <c r="AZ2524" i="1"/>
  <c r="AZ2557" i="1"/>
  <c r="AZ2558" i="1"/>
  <c r="AZ2435" i="1"/>
  <c r="AZ2436" i="1"/>
  <c r="AZ2443" i="1"/>
  <c r="AZ2444" i="1"/>
  <c r="AZ2495" i="1"/>
  <c r="AZ2496" i="1"/>
  <c r="AZ2342" i="1"/>
  <c r="AZ2341" i="1"/>
  <c r="AZ2433" i="1"/>
  <c r="AZ2434" i="1"/>
  <c r="AZ3241" i="1"/>
  <c r="AZ3242" i="1"/>
  <c r="AZ3252" i="1"/>
  <c r="AZ3169" i="1"/>
  <c r="AZ3170" i="1"/>
  <c r="AZ3884" i="1"/>
  <c r="AZ3885" i="1"/>
  <c r="AZ3886" i="1"/>
  <c r="AZ3887" i="1"/>
  <c r="AZ2962" i="1"/>
  <c r="AZ2963" i="1"/>
  <c r="AZ3378" i="1"/>
  <c r="AZ3379" i="1"/>
  <c r="AZ3380" i="1"/>
  <c r="AZ3381" i="1"/>
  <c r="AZ3382" i="1"/>
  <c r="AZ4265" i="1"/>
  <c r="AZ4266" i="1"/>
  <c r="AZ4267" i="1"/>
  <c r="AZ4264" i="1"/>
  <c r="AZ2040" i="1"/>
  <c r="AZ2041" i="1"/>
  <c r="AZ2034" i="1"/>
  <c r="AZ2035" i="1"/>
  <c r="AZ2032" i="1"/>
  <c r="AZ2033" i="1"/>
  <c r="AZ2036" i="1"/>
  <c r="AZ2037" i="1"/>
  <c r="AZ2038" i="1"/>
  <c r="AZ2039" i="1"/>
  <c r="AZ3290" i="1"/>
  <c r="AZ3291" i="1"/>
  <c r="AZ3292" i="1"/>
  <c r="AZ3293" i="1"/>
  <c r="AZ3294" i="1"/>
  <c r="AZ3295" i="1"/>
  <c r="AZ3297" i="1"/>
  <c r="AZ3296" i="1"/>
  <c r="AZ3311" i="1"/>
  <c r="AZ3312" i="1"/>
  <c r="AZ321" i="1"/>
  <c r="AZ1379" i="1"/>
  <c r="AZ1380" i="1"/>
  <c r="AZ1381" i="1"/>
  <c r="AZ1382" i="1"/>
  <c r="AZ1383" i="1"/>
  <c r="AZ1384" i="1"/>
  <c r="AZ2798" i="1"/>
  <c r="AZ2799" i="1"/>
  <c r="AZ2800" i="1"/>
  <c r="AZ2801" i="1"/>
  <c r="AZ223" i="1"/>
  <c r="AZ224" i="1"/>
  <c r="AZ225" i="1"/>
  <c r="AZ1227" i="1"/>
  <c r="AZ1228" i="1"/>
  <c r="AZ1229" i="1"/>
  <c r="AZ1230" i="1"/>
  <c r="AZ1231" i="1"/>
  <c r="AZ1232" i="1"/>
  <c r="AZ1233" i="1"/>
  <c r="AZ1234" i="1"/>
  <c r="AZ2" i="1"/>
  <c r="AZ3" i="1"/>
  <c r="AZ4" i="1"/>
  <c r="AZ5" i="1"/>
  <c r="AZ6" i="1"/>
  <c r="AZ2186" i="1"/>
  <c r="AZ138" i="1"/>
  <c r="AZ139" i="1"/>
  <c r="AZ140" i="1"/>
  <c r="AZ141" i="1"/>
  <c r="AZ142" i="1"/>
  <c r="AZ2061" i="1"/>
  <c r="AZ2062" i="1"/>
  <c r="AZ2063" i="1"/>
  <c r="AZ199" i="1"/>
  <c r="AZ200" i="1"/>
  <c r="AZ25" i="1"/>
  <c r="AZ26" i="1"/>
  <c r="AZ27" i="1"/>
  <c r="AZ28" i="1"/>
  <c r="AZ29" i="1"/>
  <c r="AZ2621" i="1"/>
  <c r="AZ2622" i="1"/>
  <c r="AZ2623" i="1"/>
  <c r="AZ2624" i="1"/>
  <c r="AZ2625" i="1"/>
  <c r="AZ2626" i="1"/>
  <c r="AZ2627" i="1"/>
  <c r="AZ2628" i="1"/>
  <c r="AZ2629" i="1"/>
  <c r="AZ282" i="1"/>
  <c r="AZ283" i="1"/>
  <c r="AZ1062"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2608" i="1"/>
  <c r="AZ2609" i="1"/>
  <c r="AZ2610" i="1"/>
  <c r="AZ2611" i="1"/>
  <c r="AZ2612" i="1"/>
  <c r="AZ2613" i="1"/>
  <c r="AZ2614" i="1"/>
  <c r="AZ2615" i="1"/>
  <c r="AZ2616" i="1"/>
  <c r="AZ1238" i="1"/>
  <c r="AZ1239" i="1"/>
  <c r="AZ1240" i="1"/>
  <c r="AZ1241" i="1"/>
  <c r="AZ1242" i="1"/>
  <c r="AZ1243" i="1"/>
  <c r="AZ1244" i="1"/>
  <c r="AZ1245" i="1"/>
  <c r="AZ179" i="1"/>
  <c r="AZ180" i="1"/>
  <c r="AZ181" i="1"/>
  <c r="AZ182" i="1"/>
  <c r="AZ183" i="1"/>
  <c r="AZ184" i="1"/>
  <c r="AZ46" i="1"/>
  <c r="AZ47" i="1"/>
  <c r="AZ48" i="1"/>
  <c r="AZ49" i="1"/>
  <c r="AZ50" i="1"/>
  <c r="AZ51" i="1"/>
  <c r="AZ52" i="1"/>
  <c r="AZ53" i="1"/>
  <c r="AZ2198" i="1"/>
  <c r="AZ2802" i="1"/>
  <c r="AZ2803" i="1"/>
  <c r="AZ2804" i="1"/>
  <c r="AZ2805" i="1"/>
  <c r="AZ2806" i="1"/>
  <c r="AZ2807" i="1"/>
  <c r="AZ2808" i="1"/>
  <c r="AZ2809" i="1"/>
  <c r="AZ2810" i="1"/>
  <c r="AZ2811" i="1"/>
  <c r="AZ2812" i="1"/>
  <c r="AZ2813" i="1"/>
  <c r="AZ2814" i="1"/>
  <c r="AZ2815" i="1"/>
  <c r="AZ2816" i="1"/>
  <c r="AZ2817" i="1"/>
  <c r="AZ2818" i="1"/>
  <c r="AZ2819" i="1"/>
  <c r="AZ1257" i="1"/>
  <c r="AZ1258" i="1"/>
  <c r="AZ1259" i="1"/>
  <c r="AZ322" i="1"/>
  <c r="AZ2208" i="1"/>
  <c r="AZ2209" i="1"/>
  <c r="AZ2210" i="1"/>
  <c r="AZ2211" i="1"/>
  <c r="AZ2212" i="1"/>
  <c r="AZ2213" i="1"/>
  <c r="AZ1525" i="1"/>
  <c r="AZ1526" i="1"/>
  <c r="AZ1527" i="1"/>
  <c r="AZ1528" i="1"/>
  <c r="AZ1529" i="1"/>
  <c r="AZ1530" i="1"/>
  <c r="AZ1531" i="1"/>
  <c r="AZ1532" i="1"/>
  <c r="AZ1533" i="1"/>
  <c r="AZ1249" i="1"/>
  <c r="AZ1250" i="1"/>
  <c r="AZ1251" i="1"/>
  <c r="AZ1252" i="1"/>
  <c r="AZ1253" i="1"/>
  <c r="AZ1254" i="1"/>
  <c r="AZ1255" i="1"/>
  <c r="AZ1256" i="1"/>
  <c r="AZ3544" i="1"/>
  <c r="AZ3545" i="1"/>
  <c r="AZ4278" i="1"/>
  <c r="AZ4282" i="1"/>
  <c r="AZ3818" i="1"/>
  <c r="AZ4279" i="1"/>
  <c r="AZ4280" i="1"/>
  <c r="AZ3991" i="1"/>
  <c r="AZ3844" i="1"/>
  <c r="AZ3051" i="1"/>
  <c r="AZ3052" i="1"/>
  <c r="AZ3053" i="1"/>
  <c r="AZ3049" i="1"/>
  <c r="AZ3054" i="1"/>
  <c r="AZ3055" i="1"/>
  <c r="AZ3056" i="1"/>
  <c r="AZ3057" i="1"/>
  <c r="AZ3050" i="1"/>
  <c r="AZ3058" i="1"/>
  <c r="AZ3518" i="1"/>
  <c r="AZ3519" i="1"/>
  <c r="AZ3517" i="1"/>
  <c r="AZ993" i="1"/>
  <c r="AZ994" i="1"/>
  <c r="AZ995" i="1"/>
  <c r="AZ996" i="1"/>
  <c r="AZ997" i="1"/>
  <c r="AZ998" i="1"/>
  <c r="AZ999" i="1"/>
  <c r="AZ1000" i="1"/>
  <c r="AZ1001" i="1"/>
  <c r="AZ3605" i="1"/>
  <c r="AZ3606" i="1"/>
  <c r="AZ3607" i="1"/>
  <c r="AZ4069" i="1"/>
  <c r="AZ4070" i="1"/>
  <c r="AZ4071" i="1"/>
  <c r="AZ4068" i="1"/>
  <c r="AZ3354" i="1"/>
  <c r="AZ3355" i="1"/>
  <c r="AZ3356" i="1"/>
  <c r="AZ3357" i="1"/>
  <c r="AZ3358" i="1"/>
  <c r="AZ3359" i="1"/>
  <c r="AZ3366" i="1"/>
  <c r="AZ3367" i="1"/>
  <c r="AZ3368" i="1"/>
  <c r="AZ3360" i="1"/>
  <c r="AZ3361" i="1"/>
  <c r="AZ3362" i="1"/>
  <c r="AZ3363" i="1"/>
  <c r="AZ3364" i="1"/>
  <c r="AZ3365" i="1"/>
  <c r="AZ3369" i="1"/>
  <c r="AZ3370" i="1"/>
  <c r="AZ3371" i="1"/>
  <c r="AZ3767" i="1"/>
  <c r="AZ3768" i="1"/>
  <c r="AZ3769" i="1"/>
  <c r="AZ3770" i="1"/>
  <c r="AZ3713" i="1"/>
  <c r="AZ3714" i="1"/>
  <c r="AZ3707" i="1"/>
  <c r="AZ3708" i="1"/>
  <c r="AZ3711" i="1"/>
  <c r="AZ3712" i="1"/>
  <c r="AZ3705" i="1"/>
  <c r="AZ3706" i="1"/>
  <c r="AZ3709" i="1"/>
  <c r="AZ3710" i="1"/>
  <c r="AZ1577" i="1"/>
  <c r="AZ1578" i="1"/>
  <c r="AZ1579" i="1"/>
  <c r="AZ1580" i="1"/>
  <c r="AZ1581" i="1"/>
  <c r="AZ1582" i="1"/>
  <c r="AZ1583" i="1"/>
  <c r="AZ1584" i="1"/>
  <c r="AZ1585" i="1"/>
  <c r="AZ1586" i="1"/>
  <c r="AZ1587" i="1"/>
  <c r="AZ1588" i="1"/>
  <c r="AZ1573" i="1"/>
  <c r="AZ1574" i="1"/>
  <c r="AZ1571" i="1"/>
  <c r="AZ1572" i="1"/>
  <c r="AZ1575" i="1"/>
  <c r="AZ1576" i="1"/>
  <c r="AZ1567" i="1"/>
  <c r="AZ1568" i="1"/>
  <c r="AZ1569" i="1"/>
  <c r="AZ1570" i="1"/>
  <c r="AZ2999" i="1"/>
  <c r="AZ3000" i="1"/>
  <c r="AZ2726" i="1"/>
  <c r="AZ2727" i="1"/>
  <c r="AZ2728" i="1"/>
  <c r="AZ2729" i="1"/>
  <c r="AZ2730" i="1"/>
  <c r="AZ2731" i="1"/>
  <c r="AZ2732" i="1"/>
  <c r="AZ2733" i="1"/>
  <c r="AZ3728" i="1"/>
  <c r="AZ3730" i="1"/>
  <c r="AZ3731" i="1"/>
  <c r="AZ3729" i="1"/>
  <c r="AZ3732" i="1"/>
  <c r="AZ3733" i="1"/>
  <c r="AZ171" i="1"/>
  <c r="AZ172" i="1"/>
  <c r="AZ3674" i="1"/>
  <c r="AZ3675" i="1"/>
  <c r="AZ3672" i="1"/>
  <c r="AZ3673" i="1"/>
  <c r="AZ3494" i="1"/>
  <c r="AZ3520" i="1"/>
  <c r="AZ3521" i="1"/>
  <c r="AZ3239" i="1"/>
  <c r="AZ3820" i="1"/>
  <c r="AZ3805" i="1"/>
  <c r="AZ3993" i="1"/>
  <c r="AZ4133" i="1"/>
  <c r="AZ4134" i="1"/>
  <c r="AZ4131" i="1"/>
  <c r="AZ4132" i="1"/>
  <c r="AZ3895" i="1"/>
  <c r="AZ3802" i="1"/>
  <c r="AZ1385" i="1"/>
  <c r="AZ1386" i="1"/>
  <c r="AZ1387" i="1"/>
  <c r="AZ1388" i="1"/>
  <c r="AZ1389" i="1"/>
  <c r="AZ1390" i="1"/>
  <c r="AZ1391" i="1"/>
  <c r="AZ1392" i="1"/>
  <c r="AZ1393" i="1"/>
  <c r="AZ1394" i="1"/>
  <c r="AZ1395" i="1"/>
  <c r="AZ1396" i="1"/>
  <c r="AZ1397" i="1"/>
  <c r="AZ1398" i="1"/>
  <c r="AZ1399" i="1"/>
  <c r="AZ1400" i="1"/>
  <c r="AZ3750" i="1"/>
  <c r="AZ3751" i="1"/>
  <c r="AZ3752" i="1"/>
  <c r="AZ3753"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002" i="1"/>
  <c r="AZ1003" i="1"/>
  <c r="AZ1004" i="1"/>
  <c r="AZ1005" i="1"/>
  <c r="AZ1006" i="1"/>
  <c r="AZ1007" i="1"/>
  <c r="AZ1008" i="1"/>
  <c r="AZ1009" i="1"/>
  <c r="AZ3692" i="1"/>
  <c r="AZ3693" i="1"/>
  <c r="AZ3694" i="1"/>
  <c r="AZ3067" i="1"/>
  <c r="AZ3068" i="1"/>
  <c r="AZ3069" i="1"/>
  <c r="AZ3070" i="1"/>
  <c r="AZ3059" i="1"/>
  <c r="AZ3060" i="1"/>
  <c r="AZ3061" i="1"/>
  <c r="AZ3062" i="1"/>
  <c r="AZ3071" i="1"/>
  <c r="AZ3072" i="1"/>
  <c r="AZ3073" i="1"/>
  <c r="AZ3074" i="1"/>
  <c r="AZ3063" i="1"/>
  <c r="AZ3064" i="1"/>
  <c r="AZ3065" i="1"/>
  <c r="AZ3066" i="1"/>
  <c r="AZ3075" i="1"/>
  <c r="AZ3076" i="1"/>
  <c r="AZ3077" i="1"/>
  <c r="AZ3078" i="1"/>
  <c r="AZ1054" i="1"/>
  <c r="AZ1055" i="1"/>
  <c r="AZ985" i="1"/>
  <c r="AZ986" i="1"/>
  <c r="AZ987" i="1"/>
  <c r="AZ3402" i="1"/>
  <c r="AZ3403" i="1"/>
  <c r="AZ3404" i="1"/>
  <c r="AZ3405" i="1"/>
  <c r="AZ217" i="1"/>
  <c r="AZ218" i="1"/>
  <c r="AZ278" i="1"/>
  <c r="AZ279" i="1"/>
  <c r="AZ2207" i="1"/>
  <c r="AZ2057" i="1"/>
  <c r="AZ2058" i="1"/>
  <c r="AZ2059" i="1"/>
  <c r="AZ2060" i="1"/>
  <c r="AZ2047" i="1"/>
  <c r="AZ2048" i="1"/>
  <c r="AZ2051" i="1"/>
  <c r="AZ2052" i="1"/>
  <c r="AZ2053" i="1"/>
  <c r="AZ2054" i="1"/>
  <c r="AZ2049" i="1"/>
  <c r="AZ2050" i="1"/>
  <c r="AZ2055" i="1"/>
  <c r="AZ2056" i="1"/>
  <c r="AZ733" i="1"/>
  <c r="AZ734" i="1"/>
  <c r="AZ935"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3013" i="1"/>
  <c r="AZ3014" i="1"/>
  <c r="AZ3015" i="1"/>
  <c r="AZ3019" i="1"/>
  <c r="AZ3020" i="1"/>
  <c r="AZ3021" i="1"/>
  <c r="AZ3025" i="1"/>
  <c r="AZ3026" i="1"/>
  <c r="AZ3027" i="1"/>
  <c r="AZ3022" i="1"/>
  <c r="AZ3023" i="1"/>
  <c r="AZ3024" i="1"/>
  <c r="AZ3016" i="1"/>
  <c r="AZ3017" i="1"/>
  <c r="AZ3018" i="1"/>
  <c r="AZ4169" i="1"/>
  <c r="AZ4170" i="1"/>
  <c r="AZ4165" i="1"/>
  <c r="AZ4166" i="1"/>
  <c r="AZ4167" i="1"/>
  <c r="AZ4168" i="1"/>
  <c r="AZ4177" i="1"/>
  <c r="AZ4178" i="1"/>
  <c r="AZ4175" i="1"/>
  <c r="AZ4176" i="1"/>
  <c r="AZ2315" i="1"/>
  <c r="AZ2316" i="1"/>
  <c r="AZ4171" i="1"/>
  <c r="AZ4172" i="1"/>
  <c r="AZ4179" i="1"/>
  <c r="AZ4180" i="1"/>
  <c r="AZ3176" i="1"/>
  <c r="AZ3177" i="1"/>
  <c r="AZ2222" i="1"/>
  <c r="AZ2217" i="1"/>
  <c r="AZ2223" i="1"/>
  <c r="AZ2219" i="1"/>
  <c r="AZ2225" i="1"/>
  <c r="AZ2220" i="1"/>
  <c r="AZ2216" i="1"/>
  <c r="AZ2214" i="1"/>
  <c r="AZ2221" i="1"/>
  <c r="AZ2224" i="1"/>
  <c r="AZ2215" i="1"/>
  <c r="AZ2218" i="1"/>
  <c r="AZ318" i="1"/>
  <c r="AZ319" i="1"/>
  <c r="AZ320" i="1"/>
  <c r="AZ314" i="1"/>
  <c r="AZ317" i="1"/>
  <c r="AZ311" i="1"/>
  <c r="AZ309" i="1"/>
  <c r="AZ307" i="1"/>
  <c r="AZ316" i="1"/>
  <c r="AZ313" i="1"/>
  <c r="AZ310" i="1"/>
  <c r="AZ312" i="1"/>
  <c r="AZ308" i="1"/>
  <c r="AZ315" i="1"/>
  <c r="AZ3798" i="1"/>
  <c r="AZ3806" i="1"/>
  <c r="AZ3788" i="1"/>
  <c r="AZ3789" i="1"/>
</calcChain>
</file>

<file path=xl/sharedStrings.xml><?xml version="1.0" encoding="utf-8"?>
<sst xmlns="http://schemas.openxmlformats.org/spreadsheetml/2006/main" count="174291" uniqueCount="5360">
  <si>
    <t>Project ID</t>
  </si>
  <si>
    <t>Project Explorer Url</t>
  </si>
  <si>
    <t>Published Date</t>
  </si>
  <si>
    <t>Title</t>
  </si>
  <si>
    <t>Description</t>
  </si>
  <si>
    <t>Area of Focus</t>
  </si>
  <si>
    <t>Area of Focus Percentage</t>
  </si>
  <si>
    <t>Number of countries</t>
  </si>
  <si>
    <t>Country</t>
  </si>
  <si>
    <t>Country Percentage</t>
  </si>
  <si>
    <t>Country Latitude</t>
  </si>
  <si>
    <t>Country Longitude</t>
  </si>
  <si>
    <t>Region</t>
  </si>
  <si>
    <t>Region Percentage</t>
  </si>
  <si>
    <t>Region Latitude</t>
  </si>
  <si>
    <t>Region Longitude</t>
  </si>
  <si>
    <t>Distribution Amount (Dollars)</t>
  </si>
  <si>
    <t>Reporting Organisation</t>
  </si>
  <si>
    <t>Reporting Organisation - Canadian-based?</t>
  </si>
  <si>
    <t>Participating Organisations</t>
  </si>
  <si>
    <t>Funders</t>
  </si>
  <si>
    <t>Funder - GoC (Y/N)</t>
  </si>
  <si>
    <t>GoC Funding Initiative</t>
  </si>
  <si>
    <t>Results</t>
  </si>
  <si>
    <t>Program lead</t>
  </si>
  <si>
    <t>Location</t>
  </si>
  <si>
    <t>Location Coordinates</t>
  </si>
  <si>
    <t>Indicators measured - None Selected</t>
  </si>
  <si>
    <t>Indicators measured - SDG Goal 1. End poverty in all its forms everywhere</t>
  </si>
  <si>
    <t>Indicators measured - SDG Goal 2. End hunger, achieve food security and improved nutrition and promote sustainable agriculture</t>
  </si>
  <si>
    <t>Indicators measured - SDG Goal 3. Ensure healthy lives and promote well-being for all at all ages</t>
  </si>
  <si>
    <t>Indicators measured - SDG Goal 5. Achieve gender equality and empower all women and girls</t>
  </si>
  <si>
    <t>Indicators measured - SDG Goal 11. Make cities and human settlements inclusive, safe, resilient and sustainable</t>
  </si>
  <si>
    <t>Indicators measured - SRHR-related Indicators</t>
  </si>
  <si>
    <t>Indicators measured - MNCH-related indicators</t>
  </si>
  <si>
    <t>Additional Indicators</t>
  </si>
  <si>
    <t>Links</t>
  </si>
  <si>
    <t>Total Budget (Dollars)</t>
  </si>
  <si>
    <t>Status</t>
  </si>
  <si>
    <t>Start Date</t>
  </si>
  <si>
    <t>End Date</t>
  </si>
  <si>
    <t>Total Direct Population</t>
  </si>
  <si>
    <t>Total Indirect Population</t>
  </si>
  <si>
    <t>Population Reach</t>
  </si>
  <si>
    <t>Target Population - Age / Sex - Adult women</t>
  </si>
  <si>
    <t>Target Population - Age / Sex - Adult men</t>
  </si>
  <si>
    <t>Target Population - Age / Sex - Adolescent females</t>
  </si>
  <si>
    <t>Target Population - Age / Sex - Adolescent males</t>
  </si>
  <si>
    <t>Target Population - Age / Sex - Children, girls</t>
  </si>
  <si>
    <t>Target Population - Age / Sex - Children, boys</t>
  </si>
  <si>
    <t>Target Population - Age / Sex - Under-5 children</t>
  </si>
  <si>
    <t>Target Population - Age / Sex - Newborns</t>
  </si>
  <si>
    <t>Target Population - Age / Sex - Older adults, women</t>
  </si>
  <si>
    <t>Target Population - Age / Sex - Older adults, men</t>
  </si>
  <si>
    <t>Target Population - Age / Sex - Other</t>
  </si>
  <si>
    <t>Target Population - Other descriptors - Urban</t>
  </si>
  <si>
    <t>Target Population - Other descriptors - Rural</t>
  </si>
  <si>
    <t>Target Population - Other descriptors - LGBTQ2I Communities</t>
  </si>
  <si>
    <t>Target Population - Other descriptors - Refugees</t>
  </si>
  <si>
    <t>Target Population - Other descriptors - Internally displaced people (IDP)</t>
  </si>
  <si>
    <t>Target Population - Other descriptors - Persons with disabilities</t>
  </si>
  <si>
    <t>Target Population - Other descriptors - Local minority groups</t>
  </si>
  <si>
    <t>Target Population - Other descriptors - Other</t>
  </si>
  <si>
    <t>Project Outputs</t>
  </si>
  <si>
    <t>https://www.canwach.ca/project-explorer#/project-details/89</t>
  </si>
  <si>
    <t>Aboriginal People to Explore the World!</t>
  </si>
  <si>
    <t>"General":"This project is part of DFATDâ€™s International Aboriginal Youth Internships (IAYI) initiative. The internships focus on increasing the awareness, engagement, and participation of Aboriginal youth in international development, while providing them with opportunities to expand their employment skills or further their education.         The Centre de solidaritÃ© internationale du Saguenay-Lac-Saint-Jean initiative offers 16 internships for Aboriginals in three countries (Burkina Faso, Senegal and Equator) in the fields targeted by the eight local partners, namely ancestral knowledge, maternal health and nutrition, sustainable agriculture, valorisation and transformation of non-timber forest products, adaptation to climate change, environmental education, HIV/AIDS prevention, family planning and reproductive health. The project contributes to increasing male and female Aboriginal youthâ€™s employability, providing them the skills and knowledge they need to secure employment or pursue their studies."</t>
  </si>
  <si>
    <t>Food Security &amp; Nutrition</t>
  </si>
  <si>
    <t>Burkina Faso</t>
  </si>
  <si>
    <t>Sub-Saharan Africa</t>
  </si>
  <si>
    <t>"Centre de Solidarite Internationale du Saguenay-Lac-Saint-Jean"</t>
  </si>
  <si>
    <t>"Yes"</t>
  </si>
  <si>
    <t>"Foreign Affairs, Trade and Development Canada":"Canadian-Based? (Yes)":"Implementing In-country? (No)"</t>
  </si>
  <si>
    <t>"Foreign Affairs, Trade and Development Canada":"Government (other countries)":100.00%</t>
  </si>
  <si>
    <t>"Outcome":"Results achieved as of March 2017 include: (1) 15 interns (7 female and 8 male) were recruited and sent abroad, four to Senegal and 11 to Ecuador; (2) the 15 interns stated that they were well trained on development-related issues, including environmental sustainability, governance and gender equality; and (3) 73 % of the interns stated that the skills acquired during the placement would help them enter the labour market.";"Outcome":"Expected results include: 1) Increased access by Canadian interns to Canadian labour market opportunities, including in the field of international development; and, 2) Increased engagement of Canadian interns as global citizens in supporting international development efforts in Canada and abroad."</t>
  </si>
  <si>
    <t>"Location Coordinates(12.36566 -1.53388)":"Country(Burkina Faso)":"Project Scope(No data available)":"Name of Location(No data available)";"Location Coordinates(-0.22985 -78.52495)":"Country(Ecuador)":"Project Scope(No data available)":"Name of Location(No data available)"</t>
  </si>
  <si>
    <t>""</t>
  </si>
  <si>
    <t>"fr":"Description":"text/html":"Objectives / Purpose of activity":"http://w05.international.gc.ca/projectbrowser-banqueprojets/project-projet/details/D000987001?Lang=eng";"fr":"Site web de l'activitÃ©":"text/html":"Activity web page":"http://www.centresolidarite.ca";"en":"Description":"text/html":"Objectives / Purpose of activity":"http://w05.international.gc.ca/projectbrowser-banqueprojets/project-projet/details/D000987001?Lang=fra"</t>
  </si>
  <si>
    <t>Implementation</t>
  </si>
  <si>
    <t>"Number of people":"7":"Sex":"Female":"From/Youngest":"12":"To/Oldest":"24":"Direct or Indirect":"Direct":"Population group descriptor":"female interns";"Number of people":"8":"Sex":"Male":"From/Youngest":"12":"To/Oldest":"24":"Direct or Indirect":"Direct":"Population group descriptor":"male interns"</t>
  </si>
  <si>
    <t>Economic Development &amp; Empowerment</t>
  </si>
  <si>
    <t>Sexual Health &amp; Rights</t>
  </si>
  <si>
    <t>Senegal</t>
  </si>
  <si>
    <t>Ecuador</t>
  </si>
  <si>
    <t>South America</t>
  </si>
  <si>
    <t>https://www.canwach.ca/project-explorer#/project-details/60</t>
  </si>
  <si>
    <t>Accelerated Sanitation in Northern Ghana</t>
  </si>
  <si>
    <t>"General":"The project aims to reduce the burden of sanitation-related diseases and improve maternal, newborn and child health (MNCH) in Ghanaâ€™s Northern Region. The project reaches 500,000 beneficiaries including 36,000 school children and 150,000 mothers; 120 schools and 60 health centers in 80 small towns. The project contributes to accelerating access to sanitation facilities and services in small towns to improve the health of Ghanaians. Activities include: (1) providing hygiene education and sanitation facilities (latrines and hand washing facilities); (2) improving sanitation and hygiene practices among beneficiaries; (3) increasing the ability of relevant district and regional institutions to provide sanitation services, and (4) facilitating private sector engagement in the sanitation marketplace."</t>
  </si>
  <si>
    <t>WASH</t>
  </si>
  <si>
    <t>Ghana</t>
  </si>
  <si>
    <t>"UNICEF"</t>
  </si>
  <si>
    <t>"No"</t>
  </si>
  <si>
    <t>"Outcome":"Results achieved as of March 2016 include: (1) Tenders for the construction of gender-responsive sanitation facilities in 180 institutions have been launched; (2) A hygiene promotion campaign was held, resulting in 30,700 people now washing their hands with soap; (3) An agreement has been signed with Right to Play for the implementation of Health and Hygiene Education programming through play in schools; (4) Key staff of the Northern Regional Coordinating Council were trained to strengthen their coordination capacity in the implementation of the program; (5) 67 District staff were trained in Finance and Results-Based Management for stronger District level coordination and management of the program.";"Outcome":"The expected intermediate outcomes for this project include: 1) adoption of good sanitation and hygiene practices in small towns, health facilities and schools for improved health, including MNCH; 2) increased access to suitable household and institutional sanitation facilities (schools and health centres) in small towns in Ghanaâ€™s Northern Region; 3) increased capacity at the small town district and regional levels to support improved delivery of sanitation services and engage the private sector in sanitation."</t>
  </si>
  <si>
    <t>"Location Coordinates(5.55602 -0.1969)":"Country(Ghana)":"Project Scope(No data available)":"Name of Location(No data available)"</t>
  </si>
  <si>
    <t>"fr":"Site web de l'activitÃ©":"text/html":"Activity web page":"http://www.unicef.ca/fr";"fr":"Description":"text/html":"Objectives / Purpose of activity":"http://w05.international.gc.ca/projectbrowser-banqueprojets/project-projet/details/D000076001?Lang=eng";"en":"Description":"text/html":"Objectives / Purpose of activity":"http://w05.international.gc.ca/projectbrowser-banqueprojets/project-projet/details/D000076001?Lang=fra";"en":"Activity website":"text/html":"Activity web page":"http://www.unicef.ca/"</t>
  </si>
  <si>
    <t>"Number of people":"314000":"Sex":"All Sexes":"From/Youngest":"":"To/Oldest":"99":"Direct or Indirect":"Direct":"Population group descriptor":"beneficiaries";"Number of people":"150000":"Sex":"Female":"From/Youngest":"15":"To/Oldest":"49":"Direct or Indirect":"Direct":"Population group descriptor":"Mothers";"Number of people":"36000":"Sex":"All Sexes":"From/Youngest":"5":"To/Oldest":"17":"Direct or Indirect":"Direct":"Population group descriptor":"School children"</t>
  </si>
  <si>
    <t>"Number of Outputs":"1":"Output Type":"Hygiene promotion campaign held":"Output Descriptor":"A hygiene promotion campaign was held, resulting in 30,700 people now washing their hands with soap;":"Results":"Achieved";"Number of Outputs":"67":"Output Type":"District staff trained":"Output Descriptor":"67 District staff were trained in Finance and Results-Based Management for stronger District level coordination and management of the program.":"Results":"Achieved"</t>
  </si>
  <si>
    <t>Health Promotion &amp; Education</t>
  </si>
  <si>
    <t>Law, Governance &amp; Public Policy</t>
  </si>
  <si>
    <t>https://www.canwach.ca/project-explorer#/project-details/142</t>
  </si>
  <si>
    <t>Accelerating Detection of Tuberculosis</t>
  </si>
  <si>
    <t>"General":"This project is a component of the TB REACH initiative, which began operations in early 2010. The project provides a funding mechanism to address urgent needs, gaps, and bottlenecks in tuberculosis (TB) control. It works through the partners of the Stop TB Partnership to support local initiatives in collaboration with national TB control programs. The project provides opportunities for Stop TB partners to implement new and innovative or tried-and-tested solutions in tuberculosis prevention, care, treatment and support among populations that are currently under-serviced. This project focuses specifically on building capacity within TB control programs to address issues including infection control, targeting high-risk groups, training lab technicians and health staff, and rehabilitating laboratories.          "</t>
  </si>
  <si>
    <t>Infectious &amp; Communicable Diseases</t>
  </si>
  <si>
    <t>"UNOPS - United Nations Office for Project Services"</t>
  </si>
  <si>
    <t>"Canadian International Development Agency":"Canadian-Based? (Yes)":"Implementing In-country? (No)"</t>
  </si>
  <si>
    <t>"Canadian International Development Agency":"Government (other countries)":100.00%</t>
  </si>
  <si>
    <t>"Outcome":"Results achieved as of the end of the project, March 2016, include: (1) 144 projects were funded in 46 countries to test and demonstrate new and innovative approaches to improve tuberculosis (TB) case detection and treatment; (2) active efforts to prioritize and identify cases of tuberculosis among children, mining-affected communities, migrants, indigenous populations, ethnic minorities, prisoners,  and hard to reach populations were made; (3) supported a range of innovations, including mobile phone health screening tools and public-private partnerships; (4) contributed to the detection of over 1.9 million people with tuberculosis in project areas and 89% of them were put on treatment; (5) leveraged US$100 million of additional funding to sustain or expand successful initiatives funded by TB REACH; (6) delivered conference presentations and published 37 peer-reviewed scientific journal articles to share results and lessons learned; (7) facilitated the introduction and assessment of a new diagnostic tool (Xpert MTB/RIF) in various settings, contributing to the evidence base for a new World Health Organization (WHO) policy on the use of the test; (8) detected 104,087 additional cases of TB (after adjusting for historical trends) that would otherwise have remained undetected, unreported, and untreated; and (9) saved an estimated 900,000 lives as a result of increased detection and treatment of tuberculosis.
 These results have contributed to global efforts to help reduce the global burden of tuberculosis."</t>
  </si>
  <si>
    <t>"Location Coordinates(null)":"Country()":"Project Scope(No data available)":"Name of Location(No data available)"</t>
  </si>
  <si>
    <t>"en":"Description":"text/html":"Objectives / Purpose of activity":"http://w05.international.gc.ca/projectbrowser-banqueprojets/project-projet/details/M012662001?Lang=fra";"fr":"Description":"text/html":"Objectives / Purpose of activity":"http://w05.international.gc.ca/projectbrowser-banqueprojets/project-projet/details/M012662001?Lang=eng";"en":"Activity website":"text/html":"Activity web page":"http://www.stoptb.org"</t>
  </si>
  <si>
    <t>Completion</t>
  </si>
  <si>
    <t>North Africa</t>
  </si>
  <si>
    <t>Central Asia</t>
  </si>
  <si>
    <t>East Asia</t>
  </si>
  <si>
    <t>Southeast Asia</t>
  </si>
  <si>
    <t>South Asia</t>
  </si>
  <si>
    <t>https://www.canwach.ca/project-explorer#/project-details/40</t>
  </si>
  <si>
    <t>Accelerating Efforts to Improve Maternal and Child Health in the Simiyu Region</t>
  </si>
  <si>
    <t>"General":"The project aims to improve health services for mothers, newborn babies, and young children in all five districts of the Simiyu region in Tanzania. The project is designed to strengthen existing health systems and to empower community members, especially women, to demand the health services they require, to make choices that support good health, and to get involved in managing local health care services. Specific activities include refurbishing and equipping health centres and district hospitals, providing training for local government officials to help them better manage and prioritize health services for mothers and children, and providing training for health workers with a focus on gender equality and public health issues.     The project also supports community engagement activities that help local communities become more aware of issues relating to the health of women and children and to gender equality. The project provides community health workers with essential tools for treating women and children and training in home-based life-saving skills, birth planning, the treatment of childhood illnesses, and involving men in supporting the health of women and children in their community.     This project is expected to directly help 108,000 pregnant women, 20,000 infants, and 114,000 children under five and indirectly help another 400,000 women and their families.     The African Medical and Research Foundation is working in partnership with the Government of Tanzania, the Ministry of Health and Social Welfare, and local government authorities to implement the project.     This project is part of Canadaâ€™s maternal, newborn, and child health commitment."</t>
  </si>
  <si>
    <t>Tanzania, United Republic of</t>
  </si>
  <si>
    <t>"Amref Health Africa in Tanzania"</t>
  </si>
  <si>
    <t>"Government of Tanzania - Ministry of Health and Social Welfare":"Canadian-Based? (No)":"Implementing In-country? (No)";"Canadian International Development Agency":"Canadian-Based? (Yes)":"Implementing In-country? (No)"</t>
  </si>
  <si>
    <t>Muskoka 1</t>
  </si>
  <si>
    <t>"Outcome":"Results achieved as of the end of the project in March 2015 include:
 (1) Births taking place in a facility with a skilled birth attendant increased to almost 70% by March 2015, up from 58% in 2012; (2) 64% of pregnant women are receiving antenatal care at least four times during pregnancy, up from 29% in 2012; (3) 82% of all primary level health facilities have at least one skilled birth attendant compared to 15% in 2012. This was achieved through reallocation of staff by local authorities, with project support; and (4) Client satisfaction with MNCH services increased to 91% by March 2015, up from 58% in 2012.
 Results achieved as of March 2014 include: (1) the percentage of births taking place in a facility with a skilled birth attendant increased from 58% in 2012 to 67%; (2) the number of perinatal deaths (such as still births or deaths within the first seven days of life) dropped from 36 per 1,000 live births to 20 per 1,000 live births, exceeding the project target of 25 and lower; (3) 838 health care workers were trained in different MNCH intervention skills, including emergency obstetrics and integrated management of childhood illness; (4) 3,924 new community health workers were trained MNCH issues and are active in their respective villages; and (5) The percentage of women with knowledge of danger signs of obstetric, neonatal and child health complications has increased from 26% at the beginning of the project to 70% by March 2014.
 These results have contributed to improving the quality and reliability of MNCH facilities and services, as well as the ability of communities to participate in the response to basic MNCH issues in Simiyu region."</t>
  </si>
  <si>
    <t>"Location Coordinates(-6.17221 35.73947)":"Country(Tanzania, United Republic of)":"Project Scope(No data available)":"Name of Location(No data available)"</t>
  </si>
  <si>
    <t>"fr":"Description":"text/html":"Objectives / Purpose of activity":"http://w05.international.gc.ca/projectbrowser-banqueprojets/project-projet/details/A035253001?Lang=eng";"en":"Activity website":"text/html":"Activity web page":"http://www.amref.org";"en":"Description":"text/html":"Objectives / Purpose of activity":"http://w05.international.gc.ca/projectbrowser-banqueprojets/project-projet/details/A035253001?Lang=fra"</t>
  </si>
  <si>
    <t>"Number of people":"114000":"Sex":"All Sexes":"From/Youngest":"":"To/Oldest":"5":"Direct or Indirect":"Direct":"Population group descriptor":"children under five";"Number of people":"20000":"Sex":"All Sexes":"From/Youngest":"":"To/Oldest":"1":"Direct or Indirect":"Direct":"Population group descriptor":"infants";"Number of people":"108000":"Sex":"Female":"From/Youngest":"15":"To/Oldest":"49":"Direct or Indirect":"Direct":"Population group descriptor":"pergnant women";"Number of people":"400000":"Sex":"All Sexes":"From/Youngest":"":"To/Oldest":"99":"Direct or Indirect":"Indirect":"Population group descriptor":"women and their families"</t>
  </si>
  <si>
    <t>"Number of Outputs":"838":"Output Type":"Providers trained":"Output Descriptor":"health care workers were trained in different MNCH intervention skills, including emergency obstetrics and integrated management of childhood illness":"Results":"Achieved";"Number of Outputs":"3924":"Output Type":"New CHW trained":"Output Descriptor":"new community health workers were trained MNCH issues and are active in their respective villages":"Results":"Achieved";"Number of Outputs":"":"Output Type":"Women knowledge increased":"Output Descriptor":"The percentage of women with knowledge of danger signs of obstetric, neonatal and child health complications has increased from 26% at the beginning of the project to 70% by March 2014.":"Results":"Achieved"</t>
  </si>
  <si>
    <t>Health Systems, Training &amp; Infrastructure</t>
  </si>
  <si>
    <t>Primary Health Care</t>
  </si>
  <si>
    <t>Reproductive Health &amp; Rights incl. Maternal Health</t>
  </si>
  <si>
    <t>https://www.canwach.ca/project-explorer#/project-details/95</t>
  </si>
  <si>
    <t>Accelerating Maternal, Newborn and Child Health in Zanzibar</t>
  </si>
  <si>
    <t>"General":"This project aims to improve maternal, newborn and child health in Zanzibar, by strengthening its health system and the ability of its health workers to deliver live-saving health services to mothers, newborns and children. The project seeks to increase the coverage of quality emergency obstetric care, newborn and child health services, and high impact nutrition interventions to all ten regions, benefitting more than 75,000 pregnant women, 130,000 mothers and 390,000 children and youth.     Some project activities include: (1) purchasing essential medicines, supplies and equipment for maternal, newborn and child health services; (2) supporting training programs for assistant medical officers and nurses on comprehensive emergency obstetric and newborn care and anaesthesia; (3) supporting e-learning and training that includes the use of multimedia material on difficulties and life-threatening complications that can occur during pregnancy or child birth, such as high blood pressure or loss of blood after child birth; (4) building the ability of tutors, clinical instructors and preceptors to teach best practices in service delivery for maternal, newborn and child health; (5) training health workers and community health workers on newborn and child care; (6) promoting care seeking behaviour to pregnant women, mothers and caregivers of children under the age of five and adolescents; and (7) refurbishing and equipping district hospitals, cottage hospitals, maternity hospitals and health centres providing maternity services."</t>
  </si>
  <si>
    <t>"Outcome":"The expected intermediate outcomes for this project include: (1) strengthened health system to deliver equitable and integrated health services, including improvement of the referral system; and (2) increased coverage of quality emergency obstetric care, newborn and child health services, including high impact nutrition interventions."</t>
  </si>
  <si>
    <t>"Location Coordinates(-6.17221 35.73947)":"Country(Tanzania, United Republic of)":"Project Scope(No data available)":"Name of Location(No data available)";"Location Coordinates(-6.16394 39.19793)":"Country(Tanzania, United Republic of)":"Project Scope(No data available)":"Name of Location(No data available)"</t>
  </si>
  <si>
    <t>"en":"Description":"text/html":"Objectives / Purpose of activity":"http://w05.international.gc.ca/projectbrowser-banqueprojets/project-projet/details/D001583001?Lang=fra";"fr":"Description":"text/html":"Objectives / Purpose of activity":"http://w05.international.gc.ca/projectbrowser-banqueprojets/project-projet/details/D001583001?Lang=eng";"en":"Activity website":"text/html":"Activity web page":"http://www.unicef.ca/";"fr":"Site web de l'activitÃ©":"text/html":"Activity web page":"http://www.unicef.ca/fr"</t>
  </si>
  <si>
    <t>https://www.canwach.ca/project-explorer#/project-details/150</t>
  </si>
  <si>
    <t>Accelerating Nutrition Improvements in Sub-Saharan Africa - Scale-up</t>
  </si>
  <si>
    <t>"General":"The World Health Organization's Accelerating Nutrition Improvements project aims to catalyze action to improve health and reduce deaths of the most disadvantaged women and children by scaling up nutrition interventions. The project is designed to strengthen country governmentâ€™s ability to combat disease and mortality rates, associated with undernutrition of the most disadvantaged women and children.     The Accelerating Nutrition Improvements project aims to scale-up direct evidence-based nutrition interventions in three high-burden countries in Sub-Saharan Africa that have joined the Scaling Up Nutrition movement."</t>
  </si>
  <si>
    <t>Ethiopia</t>
  </si>
  <si>
    <t>"WHO - World Health Organization"</t>
  </si>
  <si>
    <t>"Outcome":"The expected intermediate outcomes for this project include: women and children in three Sub-Saharan African countries receive effective nutrition interventions; enhanced healthy nutrition practices for mothers and children; evidence-based nutrition intervention program guidance accessed by global health practitioners and applied to nutrition programming."</t>
  </si>
  <si>
    <t>"Location Coordinates(9.02497 38.74689)":"Country(Ethiopia)":"Project Scope(No data available)":"Name of Location(No data available)";"Location Coordinates(-6.17221 35.73947)":"Country(Tanzania, United Republic of)":"Project Scope(No data available)":"Name of Location(No data available)";"Location Coordinates(0.31628 32.58219)":"Country(Uganda)":"Project Scope(No data available)":"Name of Location(No data available)"</t>
  </si>
  <si>
    <t>"en":"Activity website":"text/html":"Activity web page":"http://www.who.int";"fr":"Site web de l'activitÃ©":"text/html":"Activity web page":"http://www.who.int/fr/index.html";"fr":"Description":"text/html":"Objectives / Purpose of activity":"http://w05.international.gc.ca/projectbrowser-banqueprojets/project-projet/details/M013596002?Lang=eng";"en":"Description":"text/html":"Objectives / Purpose of activity":"http://w05.international.gc.ca/projectbrowser-banqueprojets/project-projet/details/M013596002?Lang=fra"</t>
  </si>
  <si>
    <t>Uganda</t>
  </si>
  <si>
    <t>https://www.canwach.ca/project-explorer#/project-details/149</t>
  </si>
  <si>
    <t>Accelerating Nutrition Improvements in Sub-Saharan Africa - Surveillance</t>
  </si>
  <si>
    <t>"General":"The World Health Organization's Accelerating Nutrition Improvements project is designed to support government efforts to strengthen nutrition surveillance in eleven high-burden countries in Sub-Saharan Africa that have joined the Scaling Up Nutrition movement. The project is designed to strengthen country governmentâ€™s ability to reach progress in combating disease and mortality rates associated with undernutrition of the most disadvantaged women and children.     The purpose of the project is to support country governments in tracking changes on nutrition by building on national health information systems. Strong surveillance systems make it possible for governments to identify where to target interventions, and provide them with the necessary information regarding which interventions to focus on, enabling them to strategically and effectively modify nutrition strategies as needed."</t>
  </si>
  <si>
    <t>"Outcome":"The expected intermediate outcomes for this project include: improved nutrition program monitoring, evaluation and service delivery in ten Sub-Saharan African countries."</t>
  </si>
  <si>
    <t>"Location Coordinates(14.6937 -17.44406)":"Country(Senegal)":"Project Scope(No data available)":"Name of Location(No data available)";"Location Coordinates(-25.96553 32.58322)":"Country(Mozambique)":"Project Scope(No data available)":"Name of Location(No data available)";"Location Coordinates(12.36566 -1.53388)":"Country(Burkina Faso)":"Project Scope(No data available)":"Name of Location(No data available)";"Location Coordinates(-6.17221 35.73947)":"Country(Tanzania, United Republic of)":"Project Scope(No data available)":"Name of Location(No data available)";"Location Coordinates(8.484 -13.22994)":"Country(Sierra Leone)":"Project Scope(No data available)":"Name of Location(No data available)";"Location Coordinates(9.02497 38.74689)":"Country(Ethiopia)":"Project Scope(No data available)":"Name of Location(No data available)";"Location Coordinates(-17.82772 31.05337)":"Country(Zimbabwe)":"Project Scope(No data available)":"Name of Location(No data available)";"Location Coordinates(0.31628 32.58219)":"Country(Uganda)":"Project Scope(No data available)":"Name of Location(No data available)";"Location Coordinates(12.65 -8)":"Country(Mali)":"Project Scope(No data available)":"Name of Location(No data available)";"Location Coordinates(-15.40669 28.28713)":"Country(Zambia)":"Project Scope(No data available)":"Name of Location(No data available)";"Location Coordinates(-1.94995 30.05885)":"Country(Rwanda)":"Project Scope(No data available)":"Name of Location(No data available)"</t>
  </si>
  <si>
    <t>"en":"Activity website":"text/html":"Activity web page":"http://www.who.int";"en":"Description":"text/html":"Objectives / Purpose of activity":"http://w05.international.gc.ca/projectbrowser-banqueprojets/project-projet/details/M013596001?Lang=fra";"fr":"Site web de l'activitÃ©":"text/html":"Activity web page":"http://www.who.int/fr/index.html";"fr":"Description":"text/html":"Objectives / Purpose of activity":"http://w05.international.gc.ca/projectbrowser-banqueprojets/project-projet/details/M013596001?Lang=eng"</t>
  </si>
  <si>
    <t>Sierra Leone</t>
  </si>
  <si>
    <t>Rwanda</t>
  </si>
  <si>
    <t>Zambia</t>
  </si>
  <si>
    <t>Zimbabwe</t>
  </si>
  <si>
    <t>Mozambique</t>
  </si>
  <si>
    <t>Mali</t>
  </si>
  <si>
    <t>https://www.canwach.ca/project-explorer#/project-details/51</t>
  </si>
  <si>
    <t>Accelerating Progress on Child Survival</t>
  </si>
  <si>
    <t>"General":"This project seeks to reduce the number of girls and boys under five years of age dying from malaria and measles, two of the biggest issues affecting child survival in Mozambique. This project assists the Government of Mozambiqueâ€™s Ministry of Health to deliver targeted health interventions: (i) measles prevention for 3.9 million children, through a nationwide measles vaccination campaign for children under five; and (ii) malaria prevention for 600,000 families, through mass distribution of bed nets in three provinces. The project capitalizes on UNICEF's expertise and capacity to accelerate child survival in Mozambique, the country with the 31st highest under-five mortality rate in the world."</t>
  </si>
  <si>
    <t>"Canadian International Development Agency":"Canadian-Based? (Yes)":"Implementing In-country? (No)";"Government of Mozambique - Ministry of Health":"Canadian-Based? (No)":"Implementing In-country? (Yes)"</t>
  </si>
  <si>
    <t>"Outcome":"Results achieved as of March 2014 include: (1) 4.8 million doses of measles vaccines, injection syringes and vaccine carriers were procured and benefited more than 4 million children under the age of five, who received the vaccines during National Health Week carried out by the Mozambican Ministry of Health in December 2013; and (2) nearly 750,000 bed nets were distributed to families in 13 districts of Niassa and Gaza provinces reaching over 1.5 million people, including more than 260,000 children under the age of five.
 These results are contributing towards increased delivery of key preventative services and treatment for childhood diseases by the Ministry of Health.";"Outcome":"The expected intermediate outcomes for this project include: increased delivery of key preventative services and treatment for childhood diseases by the Ministry of Health."</t>
  </si>
  <si>
    <t>"Location Coordinates(-12.7826 36.6094)":"Country(Mozambique)":"Project Scope(No data available)":"Name of Location(Niassa)";"Location Coordinates(-23.0222 32.7181)":"Country(Mozambique)":"Project Scope(No data available)":"Name of Location(Gaza)";"Location Coordinates(-25.96553 32.58322)":"Country(Mozambique)":"Project Scope(No data available)":"Name of Location(No data available)"</t>
  </si>
  <si>
    <t>"en":"Description":"text/html":"Objectives / Purpose of activity":"http://w05.international.gc.ca/projectbrowser-banqueprojets/project-projet/details/A035496001?Lang=fra";"en":"Activity website":"text/html":"Activity web page":"http://www.unicef.ca/";"fr":"Description":"text/html":"Objectives / Purpose of activity":"http://w05.international.gc.ca/projectbrowser-banqueprojets/project-projet/details/A035496001?Lang=eng";"fr":"Site web de l'activitÃ©":"text/html":"Activity web page":"http://www.unicef.ca/fr"</t>
  </si>
  <si>
    <t>"Number of people":"260000":"Sex":"All Sexes":"From/Youngest":"":"To/Oldest":"5":"Direct or Indirect":"Direct":"Population group descriptor":"nearly 750,000 bed nets were distributed to families in 13 districts of Niassa and Gaza provinces reachingmore than 260,000 children";"Number of people":"1240000":"Sex":"All Sexes":"From/Youngest":"":"To/Oldest":"99":"Direct or Indirect":"Direct":"Population group descriptor":"nearly 750,000 bed nets were distributed to families in 13 districts of Niassa and Gaza provinces reaching over 1.5 million people";"Number of people":"4000000":"Sex":"All Sexes":"From/Youngest":"":"To/Oldest":"5":"Direct or Indirect":"Direct":"Population group descriptor":"children under the age of five who received the vaccines during National Health Week carried out by the Mozambican Ministry of Health in December 2013"</t>
  </si>
  <si>
    <t>"Number of Outputs":"4800000":"Output Type":"Measles vaccination doses procured":"Output Descriptor":"4.8 million doses of measles vaccines, injection syringes and vaccine carriers were procured":"Results":"Achieved";"Number of Outputs":"750000":"Output Type":"Mosquito nets distributed":"Output Descriptor":"bed nets were distributed to families":"Results":"Achieved"</t>
  </si>
  <si>
    <t>https://www.canwach.ca/project-explorer#/project-details/12</t>
  </si>
  <si>
    <t>Accelerating the Reduction of Maternal and Newborn Mortality</t>
  </si>
  <si>
    <t>"General":"The project aims to accelerate the reduction of maternal, newborn and child mortality in 15 states and the federal capital territory of Nigeria. It is designed to strengthen the delivery of maternal, newborn and child health services through evidence-based, gender-responsive interventions, using existing health and community structures in the focus states. It also supports the procurement and distribution of equipment such as newborn resuscitation devices, HIV testing kits, communication equipment, and reproductive health supplies to cover 60% of the annual requirements of these states. Finally, the project provides technical and financial support to enhance the skills of health workers - midwives, doctors and Community Health Extension Workers - through updating training guidelines under the Midwifery Services Schemes, the Community Health Extension Workers Program and doctors serving in the Nigeria Youth Service Corps. The project is implemented in alignment with the Government of Nigeriaâ€™s Integrated Maternal, Newborn and Child Health Strategy.     The project is implemented by UNICEF in collaboration with the World Health Organisation (WHO), and the United Nations Population Fund (UNFPA).     This project is part of Canada's Maternal, Newborn and Child Health commitment."</t>
  </si>
  <si>
    <t>Nigeria</t>
  </si>
  <si>
    <t>"Canadian International Development Agency":"Canadian-Based? (Yes)":"Implementing In-country? (No)";"UNFPA - United Nations Population Fund":"Canadian-Based? (No)":"Implementing In-country? (No)";"Government of Nigeria":"Canadian-Based? (No)":"Implementing In-country? (Yes)";"WHO - World Health Organization":"Canadian-Based? (No)":"Implementing In-country? (No)"</t>
  </si>
  <si>
    <t>"Outcome":"Results achieved as of March 2013 include: training 1,611 health workers to provide maternal and child health services and information, including: (1) training 248 nurse-midwives and community resource people to provide skilled pre- and post-natal care to about 100,000 pregnant women and their newborns; (2) training and equipping 280 Community Health Extension Workers to provide community-based newborn care; (3) training 60 health care providers and 30 people living with HIV to provide prevention of mother-to-child transmission of HIV services to an estimated 3,000 HIV-exposed infants; and (4) training 71 health workers on the Integrated Management of Childhood Illnesses - an integrated, preventive and curative approach to child health implemented by families, communities, and health facilities. More than one million couples were provided with protection against unwanted pregnancies that contributed to averting over two hundred thousand pregnancies and over 1,000 pregnant women from dying during childbirth. Also, the transmission of health service data from states to the national level was improved.
 In addition, the implementing partners (UNICEF, WHO and UNFPA) - in coordination with other development partners - assisted the Government of Nigeria to roll-out Maternal, Newborn and Child Health Weeks, results of which (as of March 2013) include: (1) helping to reach over four million pregnant women with essential maternal health services (such as insecticide-treated bed nets, anti-malaria drugs, and health education), and more than 23 million children under the age of five with essential life-saving interventions (including Vitamin A supplements, de-worming tablets, and nutrition support); (2) reaching over three million caregivers with training on the prevention of leading diseases affecting mothers and children (sleeping inside insecticide treated bed nets, using oral rehydration solutions to treat diarrhea, completing immunizations, hand washing, antenatal care and preventing mother-to-child transmission of HIV); (3) providing information on the gender barriers to maternal, newborn and child health services to about 3.5 million women and men; and (4) mobilizing additional funds of US$11 million to procure contraceptive commodities;
 These have contributed to strengthening primary health care systems to provide quality gender-sensitive health services to women, newborns and children and increasing demand for these health services by communities."</t>
  </si>
  <si>
    <t>"Location Coordinates(9.05785 7.49508)":"Country(Nigeria)":"Project Scope(No data available)":"Name of Location(No data available)";"Location Coordinates(12.45389 4.1975)":"Country(Nigeria)":"Project Scope(No data available)":"Name of Location(No data available)";"Location Coordinates(10.28969 11.16729)":"Country(Nigeria)":"Project Scope(No data available)":"Name of Location(No data available)";"Location Coordinates(13.06269 5.24322)":"Country(Nigeria)":"Project Scope(No data available)":"Name of Location(No data available)";"Location Coordinates(5.52491 7.49461)":"Country(Nigeria)":"Project Scope(No data available)":"Name of Location(No data available)";"Location Coordinates(6.32485 8.11368)":"Country(Nigeria)":"Project Scope(No data available)":"Name of Location(No data available)";"Location Coordinates(4.95893 8.32695)":"Country(Nigeria)":"Project Scope(No data available)":"Name of Location(No data available)";"Location Coordinates(11.84692 13.15712)":"Country(Nigeria)":"Project Scope(No data available)":"Name of Location(No data available)";"Location Coordinates(4.73147 7.19648)":"Country(Nigeria)":"Project Scope(No data available)":"Name of Location(No data available)";"Location Coordinates(7.15571 3.34509)":"Country(Nigeria)":"Project Scope(No data available)":"Name of Location(No data available)";"Location Coordinates(10.52641 7.43879)":"Country(Nigeria)":"Project Scope(No data available)":"Name of Location(No data available)";"Location Coordinates(5.48363 7.03325)":"Country(Nigeria)":"Project Scope(No data available)":"Name of Location(No data available)";"Location Coordinates(10.31032 9.84388)":"Country(Nigeria)":"Project Scope(No data available)":"Name of Location(No data available)";"Location Coordinates(9.20839 12.48146)":"Country(Nigeria)":"Project Scope(No data available)":"Name of Location(No data available)";"Location Coordinates(6.59651 3.34205)":"Country(Nigeria)":"Project Scope(No data available)":"Name of Location(No data available)";"Location Coordinates(7.73375 8.52139)":"Country(Nigeria)":"Project Scope(No data available)":"Name of Location(No data available)"</t>
  </si>
  <si>
    <t>"en":"Activity website":"text/html":"Activity web page":"http://www.unicef.ca/";"en":"Description":"text/html":"Objectives / Purpose of activity":"http://w05.international.gc.ca/projectbrowser-banqueprojets/project-projet/details/A034616001?Lang=fra";"fr":"Description":"text/html":"Objectives / Purpose of activity":"http://w05.international.gc.ca/projectbrowser-banqueprojets/project-projet/details/A034616001?Lang=eng";"fr":"Site web de l'activitÃ©":"text/html":"Activity web page":"http://www.unicef.ca/fr"</t>
  </si>
  <si>
    <t>"Number of people":"71":"Sex":"All Sexes":"From/Youngest":"19":"To/Oldest":"60":"Direct or Indirect":"Direct":"Population group descriptor":"HIV-exposed infants";"Number of people":"3000":"Sex":"All Sexes":"From/Youngest":"":"To/Oldest":"1":"Direct or Indirect":"Direct":"Population group descriptor":"HIV-exposed infants";"Number of people":"30":"Sex":"All Sexes":"From/Youngest":"19":"To/Oldest":"99":"Direct or Indirect":"Direct":"Population group descriptor":"training 60 health care providers and 30 people living with HIV to provide prevention of mother-to-child transmission of HIV services";"Number of people":"1000000":"Sex":"All Sexes":"From/Youngest":"15":"To/Oldest":"60":"Direct or Indirect":"Direct":"Population group descriptor":"couples were provided with protection against unwanted pregnancies";"Number of people":"3000000":"Sex":"All Sexes":"From/Youngest":"19":"To/Oldest":"60":"Direct or Indirect":"Direct":"Population group descriptor":"reaching over three million caregivers with training on the prevention of leading diseases affecting mothers and children";"Number of people":"248":"Sex":"All Sexes":"From/Youngest":"19":"To/Oldest":"60":"Direct or Indirect":"Direct":"Population group descriptor":"nurse-midwives and community resource people to provide skilled pre- and post-natal care to about 100,000 pregnant women and their newborns";"Number of people":"280":"Sex":"All Sexes":"From/Youngest":"19":"To/Oldest":"60":"Direct or Indirect":"Direct":"Population group descriptor":"training and equipping 280 Community Health Extension Workers to provide community-based newborn care";"Number of people":"60":"Sex":"All Sexes":"From/Youngest":"19":"To/Oldest":"60":"Direct or Indirect":"Direct":"Population group descriptor":"training 60 health care providers and 30 people living with HIV to provide prevention of mother-to-child transmission of HIV services";"Number of people":"3500000":"Sex":"All Sexes":"From/Youngest":"15":"To/Oldest":"60":"Direct or Indirect":"Direct":"Population group descriptor":"providing information on the gender barriers to maternal, newborn and child health services to about 3.5 million women and men";"Number of people":"23000000":"Sex":"All Sexes":"From/Youngest":"":"To/Oldest":"5":"Direct or Indirect":"Direct":"Population group descriptor":"children under the age of five with essential life-saving interventions (including Vitamin A supplements, de-worming tablets, and nutrition support)";"Number of people":"100000":"Sex":"Female":"From/Youngest":"":"To/Oldest":"49":"Direct or Indirect":"Direct":"Population group descriptor":"pre- and post-natal care to about 100,000 pregnant women and their newborns";"Number of people":"4000000":"Sex":"Female":"From/Youngest":"15":"To/Oldest":"49":"Direct or Indirect":"Direct":"Population group descriptor":"couples were provided with protection against unwanted pregnancies"</t>
  </si>
  <si>
    <t>"Number of Outputs":"1000":"Output Type":"Women childbirth deaths prevented":"Output Descriptor":"over 1,000 pregnant women from dying during childbirth.":"Results":"Achieved";"Number of Outputs":"200000":"Output Type":"Pregnancies averted":"Output Descriptor":"averting over two hundred thousand pregnancies":"Results":"Achieved";"Number of Outputs":"11000000":"Output Type":"Additional funds mobilised":"Output Descriptor":"mobilizing additional funds of US$11 million to procure contraceptive commodities":"Results":"Achieved";"Number of Outputs":"1611":"Output Type":"Health workers trained":"Output Descriptor":"training 1,611 health workers to provide maternal and child health services and information":"Results":"Achieved"</t>
  </si>
  <si>
    <t>https://www.canwach.ca/project-explorer#/project-details/528</t>
  </si>
  <si>
    <t>Access to Health Services for Women and Girls in Kinshasa</t>
  </si>
  <si>
    <t>"Target Groups":"Les 1 838 851 habitants vivant dans les 7 zones de santÃ© ciblÃ©es (urbaines et rurales) incluant 937 814 femmes, dont 386 159 en Ã¢ge de procrÃ©er, 459 713 adolescents et adolescentes et 367 770 enfants de moins de 5 ans (estimations de 2017).";"General":"The project aims to offer greater availability and use of primary health care services, including sexual and reproductive health (SRH), such as maternal and newborn care, of women and girls in Kinshasa in the Democratic Republic of Congo (DRC). The project also contributes to strengthening management of health centres and access to SRH services by women and girls, including family planning, contraceptive methods and post-abortion care. Project activities include: (1) providing ongoing training to health care providers, taking into account the specific needs of women and girls; (2) purchasing medical and non-medical equipment; (3) strengthening the system for procuring medicines; and (4) supporting health care personnel in order to increase their capacity to promote best practices and raise community awareness in order to promote the health and rights of women and girls."</t>
  </si>
  <si>
    <t>Congo (DRC)</t>
  </si>
  <si>
    <t>"Centre de cooperation internationale en sante et developpement (CCISD)"</t>
  </si>
  <si>
    <t>"Unite de sante internationale-Universite de Montreal":"Canadian-Based? (Yes)":"Implementing In-country? (No)"</t>
  </si>
  <si>
    <t>"Global Affairs Canada":"Government (other countries)":100.00%</t>
  </si>
  <si>
    <t>SRHR</t>
  </si>
  <si>
    <t>"Outcome":"Expected results for the project include: (1) improved quality and availability of health care services, especially sexual and reproductive health services, taking into account gender equality and the sexual and reproductive rights of women and girls; and (2) increased use by women, children and adolescents of sexual and reproductive health services that take gender equality and the sexual and reproductive rights of women and girls into account."</t>
  </si>
  <si>
    <t>"Location Coordinates(-4.441931 15.266293)":"Country(Congo (DRC))":"Project Scope(No data available)":"Name of Location(Kinshasa)"</t>
  </si>
  <si>
    <t>"SDG 3.1.2 Proportion of births attended by skilled health personnel";"SDG 3.2.1 Underâ€‘5 mortality rate"</t>
  </si>
  <si>
    <t>"# of teachers/facilitators trained on comprehensive sexuality education";"# of health facilities that provide care for complications related to unsafe abortion or, where it is not against the law, that provide safe abortions";"% of women who decided to use family planning, alone or jointly with their husbands/partners";"% of primary service delivery points with least 3 modern methods of contraception available on the day of assessment";"# of advocacy and public engagement activities completed which are focused on SRHR"</t>
  </si>
  <si>
    <t>"fr":"Description":"text/html":"Objectives / Purpose of activity":"http://w05.international.gc.ca/projectbrowser-banqueprojets/project-projet/details/D003761001?Lang=fra";"fr":"Site web":"null":"Activity web page":"http://www.ccisd.org/fr/projets-actuels/";"en":"Description":"text/html":"Objectives / Purpose of activity":"http://w05.international.gc.ca/projectbrowser-banqueprojets/project-projet/details/D003761001";"en":"Site":"null":"Activity web page":"http://www.ccisd.org/en/recent-projects/"</t>
  </si>
  <si>
    <t>"Number of people":"386159":"Sex":"Female":"From/Youngest":"15":"To/Oldest":"49":"Direct or Indirect":"Direct":"Population group descriptor":"Femmes en Ã¢ge de procrÃ©er";"Number of people":"459713":"Sex":"All Sexes":"From/Youngest":"15":"To/Oldest":"19":"Direct or Indirect":"Direct":"Population group descriptor":"Adolescentes et adolescents"</t>
  </si>
  <si>
    <t>"Number of Outputs":"":"Output Type":"":"Output Descriptor":"":"Results":"";"Number of Outputs":"":"Output Type":"Medical and non-medical equipment provided":"Output Descriptor":"purchasing medical and non-medical equipment":"Results":"Expected";"Number of Outputs":"":"Output Type":"Providers trained":"Output Descriptor":"providing ongoing training to health care providers, taking into account the specific needs of women and girls":"Results":"Expected"</t>
  </si>
  <si>
    <t>https://www.canwach.ca/project-explorer#/project-details/318</t>
  </si>
  <si>
    <t>"Access to quality care for vulnerable populations" in Haiti 2017-2019</t>
  </si>
  <si>
    <t>"Objectives":"- Contribute to the reduction of maternal, neonatal and infant mortality in 9 districts in 2 departments of the country - Pregnant and childbearing age women, as well as newborns, have better access to sexual and reproductive health care in the Nippes and North West Departments";"Other":"- Support for the continuous training of health personnel: management of labor and child birth, GBV, FP, SRH, Nutrition, Breastfeeding, Quality of reception, Listening ability. - Support to health structures in human resources and material means / inputs - Rehabilitation / repair of health structures: Minor repairs in the Nippes; Construction of 2 incinerators in the Nippes - Training of community actors and animation of sensitization sessions on gender; Women's rights ; GBV; the SRH; Animation of mass awareness sessions in communities. - Promotion and dissemination of an innovative technology for personalized monitoring of pregnancies with mobile phone (Nippes, pilot program) - Support to ASCPs and matrons in their role of referencing pregnant women to health facilities";"Target Groups":"-9 targeted health centers, approximately 200 health care workers and administrative staff: gynecologists, midwives, nurses, laboratory technicians, Nippes Health Department (DSNi) and North West Health Department (DSNO) supervisory staff
- 700 matrons (estimate for the two targeted departments) 89 community health workers (ASCP) (58 Nippes / (31 NO)
Departmental health authorities, local authorities and policy makers
- 180 community leaders and members of women's and mixed-community organizations (CBOs)
- 100 high school students trained as peer educators (Nippes)"</t>
  </si>
  <si>
    <t>Haiti</t>
  </si>
  <si>
    <t>Caribbean</t>
  </si>
  <si>
    <t>"Medecins du Monde"</t>
  </si>
  <si>
    <t>"Medecins du Monde - Belgium":"Canadian-Based? (No)":"Implementing In-country? (No)";"Government of Haiti-Ministry of Health":"Canadian-Based? (No)":"Implementing In-country? (Yes)";"Ministere des Affaires Etrangeres du Royaume de Belgique (DGD)":"Canadian-Based? (No)":"Implementing In-country? (No)";"Service Oecumenique d'entraide (SOE)":"Canadian-Based? (No)":"Implementing In-country? (Yes)"</t>
  </si>
  <si>
    <t>"Ministere des Affaires Etrangeres du Royaume de Belgique (DGD)":"Government (other countries)":100.00%</t>
  </si>
  <si>
    <t>"Outcome":"";"Outcome":"Access and quality of sexual and reproductive health care and maternal and child health are improved in the supported structures (institutional component)
- Communities take initiatives that help improve health and reduce maternal and child mortality (community component)
- Policy makers and health authorities are informed and discuss issues related to the traditional role of matrons and its impact on women's health (advocacy component)"</t>
  </si>
  <si>
    <t>Nicolas Perez</t>
  </si>
  <si>
    <t>"Location Coordinates(19.89653 -72.77755)":"Country(Haiti)":"Project Scope(No data available)":"Name of Location(No data available)";"Location Coordinates(18.4759 -73.23377)":"Country(Haiti)":"Project Scope(No data available)":"Name of Location(No data available)"</t>
  </si>
  <si>
    <t>"Number of people":"12750":"Sex":"All Sexes":"From/Youngest":"":"To/Oldest":"1":"Direct or Indirect":"Direct":"Population group descriptor":"";"Number of people":"150000":"Sex":"Female":"From/Youngest":"":"To/Oldest":"":"Direct or Indirect":"Direct":"Population group descriptor":"";"Number of people":"2000":"Sex":"All Sexes":"From/Youngest":"12":"To/Oldest":"15":"Direct or Indirect":"Direct":"Population group descriptor":"";"Number of people":"15000":"Sex":"Female":"From/Youngest":"":"To/Oldest":"":"Direct or Indirect":"Direct":"Population group descriptor":""</t>
  </si>
  <si>
    <t>https://www.canwach.ca/project-explorer#/project-details/410</t>
  </si>
  <si>
    <t>Access to Quality Care through Extending and Strengthening Health Systems (AQCESS)</t>
  </si>
  <si>
    <t>"Target Groups":"The project estimates to reach 1.5 million beneficiaries including women of reproductive age and children under 5 years. In addition, it is estimated that 875,000 intermediary beneficiaries will be reached including health personnel, community health workers and community leaders.";"General":"AQCESS is a four year project executed by Aga Khan Foundation Canada (AKFC) in partnership with agencies of the Aga Khan Development Network and SickKids Centre for Global Child Health  and funding from Global Affairs Canada (GAC). It is implemented in targeted regions of Kenya, Mali, Mozambique and Pakistan and includes public engagement activities in Canada. AQCESS interventions are anchored on three key components: improved delivery of essential maternal, newborn and child health (MNCH) health services; improved utilization of essential MNCH services by communities; and improved use of MNCH information and evidence by key stakeholders in target regions and the Canadian public."</t>
  </si>
  <si>
    <t>Newborn &amp; Child Health</t>
  </si>
  <si>
    <t>"Aga Khan Foundation Canada"</t>
  </si>
  <si>
    <t>"Aga Khan Foundation Mali":"Canadian-Based? (No)":"Implementing In-country? (Yes)";"Aga Khan University":"Canadian-Based? (No)":"Implementing In-country? (Yes)";"Aga Khan Health Services Pakistan":"Canadian-Based? (No)":"Implementing In-country? (Yes)";"Aga Khan Rural Support Programme Pakistan":"Canadian-Based? (No)":"Implementing In-country? (Yes)";"Aga Khan Foundation Pakistan":"Canadian-Based? (No)":"Implementing In-country? (Yes)";"Global Affairs Canada":"Canadian-Based? (No)":"Implementing In-country? (No)";"Aga Khan Foundation East Africa":"Canadian-Based? (No)":"Implementing In-country? (Yes)";"Aga Khan Foundation Mozambique":"Canadian-Based? (No)":"Implementing In-country? (Yes)";"Aga Khan Health Services Kenya":"Canadian-Based? (No)":"Implementing In-country? (Yes)";"Aga Khan Foundation Canada":"Canadian-Based? (Yes)":"Implementing In-country? (Yes)";"SickKids Centre for Global Child Health":"Canadian-Based? (Yes)":"Implementing In-country? (No)"</t>
  </si>
  <si>
    <t>"Global Affairs Canada":"Government (other countries)":80.00%;"Aga Khan Foundation Canada":"National NGO":20.00%</t>
  </si>
  <si>
    <t>Muskoka 2</t>
  </si>
  <si>
    <t>"Outcome":"Intermediate Outcome 1100: Improved delivery of gender-responsive, environmentally sustainable essential health services to mothers, pregnant women, newborns and children under five. 
Intermediate Outcome 1200: Improved utilization of gender-responsive, environmentally sustainable, essential health services by mothers, pregnant women, newborns and children under five. 
Intermediate Outcome 1300: Improved use of MNCH information and evidence, with key stakeholders in target regions and engagement of the Canadian public";"Outcome":"The project is currently in Year 3 of implementation. Year 2 was an important year for the project in terms of advancing implementation strategies and building on the strong foundations, including local government and community relationships, established in Year 1. Approval of Construction Plans was obtained in Kenya, Mozambique and Pakistan and health facility improvement works started in Kenya and Pakistan. Over 525 health workers (69.3% female) were trained on critical RMNCH service delivery competencies and outreach services reached over 48,600 people (68.5% women and girls), bringing much needed Reproductive and MNCH (RMNCH) services and gender responsive health promotion messages to marginalised communities within AQCESS target areas.  Recruitment, training, deployment and ongoing mentorship was provided to 5,700 (50.9%F) community health promoter agents including Community Health Workers and Community Midwives and Community Health Committee members, among others. Across contexts, these actors work together with health workers and the broader health system to promote positive RMNCH and GE behaviours, and strengthen demand for health services. Trainings for health system actors, including Community Health Workers, on the collection and use of sex-disaggregated data and the completion a gender assessment in Kenya and a RMNCH and malaria focused qualitative study in Mali are also important Year 2 achievements in advancing the RMNCH evidence based for informed decision making. The finalisation of the AKFC Communications Strategy has ensured the project has a strategic approach to strengthen knowledge and engagement of Canadians in RMNCH issues, including GE."</t>
  </si>
  <si>
    <t>Rachel Pell</t>
  </si>
  <si>
    <t>"Location Coordinates(14.487915 -4.19662)":"Country(Mali)":"Project Scope(Regional)":"Name of Location(Mopti, Mali)";"Location Coordinates(35.775545 71.783828)":"Country(Pakistan)":"Project Scope(Regional)":"Name of Location(Chitral, Pakistan)";"Location Coordinates(-0.67737 34.779522)":"Country(Kenya)":"Project Scope(Regional)":"Name of Location(Kisii, Kenya)";"Location Coordinates(13.905369 -4.555126)":"Country(Mali)":"Project Scope(Regional)":"Name of Location(Djenne, Mali)";"Location Coordinates(-13.064752 38.948787)":"Country(Mozambique)":"Project Scope(Regional)":"Name of Location(Cabo Delgado, Mozambique)";"Location Coordinates(-3.815013 39.627986)":"Country(Kenya)":"Project Scope(Regional)":"Name of Location(Kaloleni, Kenya)"</t>
  </si>
  <si>
    <t>"SDG 3.1.2 Proportion of births attended by skilled health personnel";"SDG 3.7.1 Proportion of women of reproductive age (aged 15â€“49 years) who have their need for family planning satisfied with modern methods";"SDG 3.1.1 Maternal mortality ratio";"SDG 3.2.2 Neonatal mortality rate";"SDG 3.2.1 Underâ€‘5 mortality rate"</t>
  </si>
  <si>
    <t>"# of health care service providers trained in SRHR services"</t>
  </si>
  <si>
    <t>"%/total of mothers, and %/total of babies, who received postnatal care within two days of childbirth";"# of health facilities equipped with maternal and newborn child health, or sexual and reproductive health equipment";"%/total of women attended at least four times during pregnancy by any provider for reasons related to the pregnancy";"%/total of infants (0-5 months) who are fed exclusively with breast milk"</t>
  </si>
  <si>
    <t>"fr":"Lien au projet":"null":"Activity web page":"https://www.akfc.ca/fr/our-work/acces-des-soins-de-qualite-par-lexpansion-et-le-renforcement-des-systemes-de-sante-aqcess/";"en":"Project link":"null":"Activity web page":"https://www.akfc.ca/our-work/access-quality-care-extending-strengthening-health-systems-aqcess/"</t>
  </si>
  <si>
    <t>"Number of people":"905429":"Sex":"Female":"From/Youngest":"":"To/Oldest":"49":"Direct or Indirect":"Direct":"Population group descriptor":"Women of reproductive age and children 0-5 years";"Number of people":"621145":"Sex":"Male":"From/Youngest":"":"To/Oldest":"50":"Direct or Indirect":"Direct":"Population group descriptor":"Men 15+ and children 0-5"</t>
  </si>
  <si>
    <t>"Number of Outputs":"1345":"Output Type":"Training health personnel":"Output Descriptor":"Estimated 1345 health personnel trained on gender responsive packages":"Results":"Expected";"Number of Outputs":"228":"Output Type":"Facilities Renovated/Equipped":"Output Descriptor":"Estimated 72 facilities renovated and 156 equipped":"Results":"Expected";"Number of Outputs":"404":"Output Type":"Training health committees":"Output Descriptor":"Estimated 404 health committees trained/mentored":"Results":"Expected";"Number of Outputs":"8562":"Output Type":"Community sessions":"Output Descriptor":"Estimated 8562 community sessions conducted on nutrition practices":"Results":"Expected";"Number of Outputs":"412":"Output Type":"Training health system managers":"Output Descriptor":"Estimated 412 health system managers trained on HMIS data quality and use":"Results":"Expected"</t>
  </si>
  <si>
    <t>Kenya</t>
  </si>
  <si>
    <t>Pakistan</t>
  </si>
  <si>
    <t>https://www.canwach.ca/project-explorer#/project-details/549</t>
  </si>
  <si>
    <t>Achieving Reproductive Rights for Adolescents, Reducing Maternal and Newborn Mortality</t>
  </si>
  <si>
    <t>"General":"The goal of this project is to improve the sexual and reproductive health and rights (SRHR) of adolescent girls and women, and to reduce maternal and newborn mortality among vulnerable populations in Bolivia. This is to be achieved through a rights-based approach that is adolescent-friendly and culturally-sensitive. The project addresses barriers to adolescentsâ€™ demand for reproductive and sexual health services, challenges in the provision of such services and community and institutional level governance and accountability. Plan Canada works with APROSAR (Bolivian NGO) to implement the project in 12 municipalities in the departments of La Paz, Cochabamba, Chuquisaca and PotosÃ­."</t>
  </si>
  <si>
    <t>Bolivia</t>
  </si>
  <si>
    <t>"Plan International Canada "</t>
  </si>
  <si>
    <t>"APROSAR":"Canadian-Based? (No)":"Implementing In-country? (No)";"Global Affairs Canada":"Canadian-Based? (No)":"Implementing In-country? (No)"</t>
  </si>
  <si>
    <t>"Outcome":"The expected outcomes for this project include: (1) enhanced ability of adolescents, women of reproductive age and pregnant women to exercise their sexual and reproductive health and rights (SRHR) and use gender-transformative, culturally-sensitive, and adolescent-friendly sexual and reproductive health services; (2) improved delivery of high quality gender-transformative, adolescent-friendly and culturally-sensitive sexual and reproductive health services to women and adolescent girls and boys; and (3) improved quality of participatory local health governance systems for delivery of evidence-based, culturally-sensitive, adolescent-friendly and gender-transformative SRHR services."</t>
  </si>
  <si>
    <t>"Location Coordinates(-19.03475 -65.266647)":"Country(Bolivia)":"Project Scope(No data available)":"Name of Location(Sucre)"</t>
  </si>
  <si>
    <t>"fr":"Description":"text/html":"Objectives / Purpose of activity":"https://plancanada.ca/fr";"en":"Description":"text/html":"Objectives / Purpose of activity":"http://w05.international.gc.ca/projectbrowser-banqueprojets/project-projet/details/D003703001";"fr":"Site web":"text/html":"Activity web page":"https://plancanada.ca/";"en":"Site":"text/html":"Activity web page":"https://plancanada.ca/"</t>
  </si>
  <si>
    <t>https://www.canwach.ca/project-explorer#/project-details/432</t>
  </si>
  <si>
    <t>Achieving Reproductive Rights in Bolivian Adolescents (ARRIBA)</t>
  </si>
  <si>
    <t>"General":"The project prioritizes actions in SRHR including MNH with a gender equality and protection focus to contribute to improved SRHR for adolescent girls, WRA and pregnant women, including reduced maternal and newborn mortality, among vulnerable populations in Bolivia."</t>
  </si>
  <si>
    <t>"Global Affairs Canada":"Canadian-Based? (No)":"Implementing In-country? (No)"</t>
  </si>
  <si>
    <t>"Global Affairs Canada":"Government (other countries)":89.00%;"Plan International Canada ":"National NGO":11.00%</t>
  </si>
  <si>
    <t>"Outcome":"";"Outcome":""</t>
  </si>
  <si>
    <t>Adolescent Health</t>
  </si>
  <si>
    <t>https://www.canwach.ca/project-explorer#/project-details/498</t>
  </si>
  <si>
    <t>A Community-Based Approach to Improving Maternal and Infant Wellbeing</t>
  </si>
  <si>
    <t>"General":"Ultimately, MIH Canâ€™s vision is to plant the seeds for a sustainable, long-term initiative that can be adopted by the local government to improve infant and maternal health across the country. MIH Can is working with communities to implement several evidence-based strategies for improving maternal and infant wellbeing in India.
These strategies include: Health Education and Clinical Skills Training, Innovation, Community Economic Development, Research and Accountability."</t>
  </si>
  <si>
    <t>India</t>
  </si>
  <si>
    <t>"MIHCan"</t>
  </si>
  <si>
    <t>"CommonHealth":"Canadian-Based? (No)":"Implementing In-country? (No)";"KIIT School of Public Health":"Canadian-Based? (No)":"Implementing In-country? (No)";"Society for Nutrition, Education and Health Action (SNEHA)":"Canadian-Based? (No)":"Implementing In-country? (No)";"Centre for Enquiry into Health and Allied Themes (CEHAT)":"Canadian-Based? (No)":"Implementing In-country? (No)";"CHETNA":"Canadian-Based? (No)":"Implementing In-country? (No)";"Mahila Sarvangeen Utkarsh Mandal (MASUM)":"Canadian-Based? (No)":"Implementing In-country? (No)"</t>
  </si>
  <si>
    <t>"Location Coordinates(28.7 77.2)":"Country(India)":"Project Scope(No data available)":"Name of Location(New Delhi)"</t>
  </si>
  <si>
    <t>"en":"A Community-Based Approach to Improving Maternal and Infant Wellbeing":"null":"":"https://maa.med.ubc.ca/our-work/"</t>
  </si>
  <si>
    <t>https://www.canwach.ca/project-explorer#/project-details/7</t>
  </si>
  <si>
    <t>Active Communities for Healthy Mothers and Children in Bolivia</t>
  </si>
  <si>
    <t>"General":"The purpose of the project is to strengthen institutional and community capacity to support a sustainable primary health care system and increase survival rates and the development of children and mothers in 26 targeted municipalities of Bolivia. The project facilitates collaboration between the Government of Bolivia and local non-governmental organizations (NGOs) to achieve the objectives of Bolivia's priority health programs, and the Family, Community, and Intercultural Health Model. The project helps the Ministry of Health in Bolivia to scale-up the successful Community Integrated Management of Childhood Illnesses framework and to contribute to the achievement of the Millennium Development Goals in health among vulnerable populations in Bolivia, including the poor, women and children."</t>
  </si>
  <si>
    <t>"Outcome":"Results achieved as of March 2016 include: In its last year, the project is largely on track to achieve 87% of its targets. This includes improving access to services for pregnant women, strengthening adoption of healthy practices with regards to infant care, and increasing knowledge among adolescents on reproductive health and rights. The project targets 163,329 individuals as direct beneficiaries. Approximately 91% of women are now giving birth in the presence of a qualified health professional (baseline 74%, target 81%). The project has introduced water management committees in 81% of targeted communities (baseline 7%, target 75%). To date, 77% of families are producing nutritious, traditional foods (baseline 18%, target 85%). Through household brigade visits and training by community health agents, significant progress has been made in improving the ability of families (particularly mothers and adolescents) to recognize danger signs during pregnancy and birth. The introduction of early child development centres has helped raise awareness of the importance of nutrition and early stimulation for children in the targeted communities, which are largely indigenous communities in Chuquisaca and the Altiplano regions of La Paz, Oruro and Potosi. Child malnutrition was reduced from 25% to 19.5% in the project area (target 18.7%). The target for girls has been achieved; however there is a gap with respect to boys where there has been a reduction in chronic malnutrition from 31.1% to 25.1%. The goal is to reduce malnutrition for boys to 21.1% by the end of the project..";"Outcome":"The three intermediate outcomes for the project are: 1. Increased adoption of health-seeking behaviours in integrated maternal and child health and development by male/female caregivers, women of childbearing age, men and adolescents (girls-boys). 2. Enhanced organization and participation of communities and civil society groups in areas related to integrated maternal child health and development. 3. Improved implementation by municipal government of management models for integrated maternal and child health and development that contribute to gender equality."</t>
  </si>
  <si>
    <t>"fr":"Description":"text/html":"Objectives / Purpose of activity":"http://w05.international.gc.ca/projectbrowser-banqueprojets/project-projet/details/A034372001?Lang=eng";"fr":"Site web de l'activitÃ©":"text/html":"Activity web page":"http://www.plancanada.ca/fr/Accueil";"en":"Description":"text/html":"Objectives / Purpose of activity":"http://w05.international.gc.ca/projectbrowser-banqueprojets/project-projet/details/A034372001?Lang=fra";"en":"Activity website":"text/html":"Activity web page":"http://www.plancanada.ca"</t>
  </si>
  <si>
    <t>https://www.canwach.ca/project-explorer#/project-details/393</t>
  </si>
  <si>
    <t>Addressing barriers adolescent girls encounter in schools during menstruation: the Baluchistan experience</t>
  </si>
  <si>
    <t>"School of Public Health, University of Alberta"</t>
  </si>
  <si>
    <t>"Outcome":"To address the barriers encountered in schools during menstruation in Baluchistan, Pakistan."</t>
  </si>
  <si>
    <t>"Location Coordinates(30.497259 67.029968)":"Country()":"Project Scope(No data available)":"Name of Location(Baluchistan)"</t>
  </si>
  <si>
    <t>https://www.canwach.ca/project-explorer#/project-details/391</t>
  </si>
  <si>
    <t>Addressing barriers adolescent girls encounter in schools during menstruation:  the Sindh experience</t>
  </si>
  <si>
    <t>"Outcome":"Address the barriers adolescent girls encounter in schools during their menstruation in the Pakistan province of Sindh."</t>
  </si>
  <si>
    <t>"Location Coordinates(24.880829 67.000532)":"Country()":"Project Scope(No data available)":"Name of Location(Sindh)"</t>
  </si>
  <si>
    <t>https://www.canwach.ca/project-explorer#/project-details/398</t>
  </si>
  <si>
    <t>Addressing disparities in maternal health care in Pakistan: Gender, class and social exclusion</t>
  </si>
  <si>
    <t>Gender Equality</t>
  </si>
  <si>
    <t>"Location Coordinates(33.71362 73.017208)":"Country()":"Project Scope(No data available)":"Name of Location(Islamabad)"</t>
  </si>
  <si>
    <t>https://www.canwach.ca/project-explorer#/project-details/621</t>
  </si>
  <si>
    <t>Addressing early marriage: Responding to a national  epidemic through education and girlsâ€™ empowerment</t>
  </si>
  <si>
    <t>"Target Groups":"The project emphasizes to teachers and school boards that education is an effective method for engaged and married girls to remain socially integrated and is a critical strategy for promoting their independence. Furthermore, as financial burden is a common reason for families to marry their young daughters, the project intends to link families to services that offer support and relief as an immediate intervention while westress education as a long-term investment in young girlsâ€™ health and family prosperity. It  aims to improve the scope and quality of health care services, specifically sexual and reproductive health (SRH)"</t>
  </si>
  <si>
    <t>Jordan</t>
  </si>
  <si>
    <t>Middle East</t>
  </si>
  <si>
    <t>"UN Women"</t>
  </si>
  <si>
    <t>"Cambridge Reproductive Health Consultants":"Canadian-Based? (No)":"Implementing In-country? (Yes)";"Institute for Family Health":"Canadian-Based? (No)":"Implementing In-country? (Yes)";"Association of Family and Childhood Protection Society":"Canadian-Based? (No)":"Implementing In-country? (Yes)";"Try Centre":"Canadian-Based? (No)":"Implementing In-country? (Yes)"</t>
  </si>
  <si>
    <t>"Outcome":"The project explicitly engages with the WPHF Theory of Change and aims to promote a peaceful and gender equal society. It aims to implement two different interventions, and target three main stakeholders: schools, clinics, and NGOs. The first intervention consists of training women and NGO representatives at a grassroots level. FCPS hosts a number of training programs over the course of a year, with a focus on gender issues, host communitiesâ€™ awareness, and advocacy for local women and partnerships. In addition, they aim to organize an awareness campaign on the risks of early marriage and assist local NGOs and community members in improving their outreach to their respective communities, and identify methods to improve the quality of, and access to, services. In addition, to facilitate relationships between local NGOs and schools to advocate for young wives and mothers to continue their education beyond marriage. These improved relationships will also support rigorous referral systems for schools to address specific issues related to early marriage to appropriate NGOs and community leaders. Further, they implement workshops on early marriage and womenâ€™s empowerment quarterly over a one-year period. These workshops will be hosted in a total of 10 schools, including and public schools, in three different areas";"Outcome":"At the clinic and reproductive health level: A monitoring tool had been developed to monitor the number of referrals between the trauma and medical center for patients who have been exposed to SGBV. A training and development of the tools were provided within IFHâ€™s clinics in Sweileh and Hashemi.The number of beneficiaries cannot be limited; the clinics receive about 50-100 cases every day.
At the community level, cooperation was carried out with four associations in Irbid, Mafraq and Amman; staff capacity was built with an estimated 50 employees. These associations are able to deal with the issue of early marriage in education and discussion. Awareness sessions for many of the local community were organized through the direct and theatrical lecture about 1000 of the community; 80% of them are women and girls. In addition; four female schools in the targeted areas are partners in this project.  Finally, FCPS is working with eight Syrian girls in Irbid who were married under the age of 18 and thus try to help them to continue with the educational opportunities."</t>
  </si>
  <si>
    <t>Diya Nanda</t>
  </si>
  <si>
    <t>"Location Coordinates(31.95231 35.924434)":"Country(Jordan)":"Project Scope(No data available)":"Name of Location(Amman)";"Location Coordinates(32.343433 36.201143)":"Country(Jordan)":"Project Scope(No data available)":"Name of Location(Mafraq)";"Location Coordinates(32.559949 35.847073)":"Country(Jordan)":"Project Scope(No data available)":"Name of Location(Irbid)"</t>
  </si>
  <si>
    <t>"SDG 3.7.1 Proportion of women of reproductive age (aged 15â€“49 years) who have their need for family planning satisfied with modern methods";"SDG 3.7.2 Adolescent birth rate (aged 10â€“14 years; aged 15â€“19 years) per 1,000 women in that age group";"SDG 3.1.1 Maternal mortality ratio"</t>
  </si>
  <si>
    <t>"SDG 5.3.1 Proportion of women aged 20â€“24 years who were married or in a union before age 15 and before age 18"</t>
  </si>
  <si>
    <t>"# of women and girls (age) provided with access to sexual and reproductive health services, including modern methods of contraception";"# of women and girls, men and boys, demonstrating positive attitudes towards ending SGBV"</t>
  </si>
  <si>
    <t>"Womenâ€™s groups/CSOs participating in the development of strategies and/or projects";"# of district/health facilities that use sex disaggregated data to inform health service delivery";"# of health facilities that provide gender-responsive family-planning services"</t>
  </si>
  <si>
    <t>"Number of people":"500":"Sex":"All Sexes":"From/Youngest":"40":"To/Oldest":"65":"Direct or Indirect":"Direct":"Population group descriptor":"Families of students";"Number of people":"800":"Sex":"Female":"From/Youngest":"15":"To/Oldest":"18":"Direct or Indirect":"Direct":"Population group descriptor":"Female Students in the universities";"Number of people":"200":"Sex":"Male":"From/Youngest":"15":"To/Oldest":"18":"Direct or Indirect":"Direct":"Population group descriptor":"Male students in the univerisities"</t>
  </si>
  <si>
    <t>"Number of Outputs":"":"Output Type":"Women grass-roots and non-govermental organizations with increased awareness":"Output Descriptor":"Number of women grass-roots and non-govermental organizations in selected regions increased their awareness on gender equality.":"Results":"Expected";"Number of Outputs":"":"Output Type":"Misconceptions addressed":"Output Descriptor":"Misconceptions of contraception among married girls under the age of 18, their husbands and families are addressed":"Results":"Expected";"Number of Outputs":"":"Output Type":"Classes and activities provided":"Output Descriptor":"Number of classes and activities for girls who married under the age of 18.":"Results":"Expected";"Number of Outputs":"":"Output Type":"Schools increasing advocacy for girls":"Output Descriptor":"Number of schools that increased their advocacy for girls who are at hightened risk of early marriage.":"Results":"Expected";"Number of Outputs":"":"Output Type":"IFH clinic staff increasing knowledge and improved behaviours":"Output Descriptor":"Number of IFH clinic staff who increased their knowledge and improved behaviours towards girls who are married under the age of 18, specifically concerning sexual and gender based violence (SGBV)":"Results":"Expected"</t>
  </si>
  <si>
    <t>Humanitarian Response</t>
  </si>
  <si>
    <t>Human Rights, Advocacy &amp; Public Engagement</t>
  </si>
  <si>
    <t>Protection</t>
  </si>
  <si>
    <t>Education</t>
  </si>
  <si>
    <t>https://www.canwach.ca/project-explorer#/project-details/564</t>
  </si>
  <si>
    <t>Addressing Gaps in the Reduction of Sexual and Gender-Based Violence in Nigeria</t>
  </si>
  <si>
    <t>"General":"The project aims to contribute to an increased realization of the sexual and reproductive health and rights of women in Nigeria. Project activities include: (1) improving the knowledge and skills of government social workers and health care workers to provide age and culturally appropriate female genital mutilation/cutting and child, early and forced marriage prevention and treatment services; (2) upgrading health facilities to provide culturally appropriate and gender-sensitive quality services on harmful traditional practices (female genital mutilation/cutting and child, early and forced marriage), as well as obstetric fistula care; (3) supporting advocacy activities carried out by women-led legislative coalitions at community and state levels to domesticate anti-sexual and gender-based violence laws; (4) supporting gender-sensitive and culturally appropriate media activities to raise awareness and mobilize action against harmful traditional practices (female genital mutilation/cutting and child, early and forced marriage) and other forms of sexual and gender-based violence; (5) activating community platforms for dialogue on female genital mutilation/cutting, child, early and forced marriage, and other forms of sexual and gender-based violence to reach boys, men, women, traditional gatekeepers and religious leaders; and (6) raising awareness of women and girls of their rights, and building their knowledge and capacity to take action against all forms of sexual and gender-based violence. The project is expected to directly reach over 300,000 women, girls and boys 10 to 24 years of age, and potentially hundreds of thousands more indirectly in the targeted states."</t>
  </si>
  <si>
    <t>"UNFPA - United Nations Population Fund"</t>
  </si>
  <si>
    <t>"Outcome":"The expected results for this project include: (1) decreased gender-based discriminatory practices and attitudes in health services for women and girls, particularly related to fistula and sexual and gender-based violence in focus states; and (2) decreased sexual and gender-based violence against women and girls, including harmful traditional practices (female genital mutilation/cutting and child, early and forced marriage) in focus states."</t>
  </si>
  <si>
    <t>"Location Coordinates(9.076479 7.398574)":"Country(Nigeria)":"Project Scope(No data available)":"Name of Location(Abuja)"</t>
  </si>
  <si>
    <t>"fr":"Description":"text/html":"Objectives / Purpose of activity":"http://w05.international.gc.ca/projectbrowser-banqueprojets/project-projet/details/D004993001?Lang=fra";"fr":"Site web":"text/html":"Activity web page":"https://www.unfpa.org/fr";"en":"Description":"text/html":"Objectives / Purpose of activity":"http://w05.international.gc.ca/projectbrowser-banqueprojets/project-projet/details/D004993001";"en":"Site":"text/html":"Activity web page":"https://www.unfpa.org/"</t>
  </si>
  <si>
    <t>Sexual &amp; Gender-based Violence</t>
  </si>
  <si>
    <t>https://www.canwach.ca/project-explorer#/project-details/565</t>
  </si>
  <si>
    <t>Addressing Sexual and Gender-Based Violence Through Public Institutions</t>
  </si>
  <si>
    <t>"General":"The project aims to advance gender equality and the human rights of women and girls by strengthening Sri Lankaâ€™s capacity to respond to sexual and gender-based violence (SGBV). It is designed to support the Ministry of Women and Child Affairs, other relevant government entities, the National Human Rights Commission and local womenâ€™s rights organizations in their response to SGBV. It also seeks to support the implementation of SGBV-related policies and strategies, including the Policy Framework and National Plan of Action to Address SGBV (2016-2020). Activities include: (1) commissioning the first national-level survey to gather data on SGBV; (2) training officials from the Sri Lankan Ministry of Women and Child Affairs and other relevant government entities to understand and use data to generate evidence-based responses to SGBV; (3) training the Sri Lanka National Human Rights Commission to understand SGBV and the role it can play in addressing SGBV; (4) building the capacity of the Sri Lankan Ministry of Women and Child Affairs to monitor the implementation of selected government policies and strategies, particularly the Policy Framework and National Plan of Action to Address SGBV; and (5) supporting increased engagement and collaboration between the Sri Lankan Ministry of Women and Child Affairs and local womenâ€™s rights organizations in order to advance womenâ€™s equality and empowerment."</t>
  </si>
  <si>
    <t>Sri Lanka</t>
  </si>
  <si>
    <t>"Sri Lanka National Human Rights Commission":"Canadian-Based? (No)":"Implementing In-country? (No)";"Sri Lanka Ministry of Women and Child Affairs":"Canadian-Based? (No)":"Implementing In-country? (No)"</t>
  </si>
  <si>
    <t>"Outcome":"The expected outcomes for this project include: (1) increased effectiveness of the Sri Lankan Ministry of Women and Child Affairs in addressing Sexual and Gender-Based Violence (SGBV); (2) strengthened monitoring by the Sri Lankan Ministry of Women and Child Affairs of the implementation of selected government policies and strategies, particularly the Policy Framework and National Plan of Action to Address SGBV (2016-2020); and (3) improved engagement of the Sri Lankan Ministry of Women and Child Affairs with local womenâ€™s rights organizations to advance womenâ€™s equality and empowerment."</t>
  </si>
  <si>
    <t>"Location Coordinates(6.927079 79.861244)":"Country(Sri Lanka)":"Project Scope(No data available)":"Name of Location(Colombo)"</t>
  </si>
  <si>
    <t>"en":"Description":"text/html":"Objectives / Purpose of activity":"http://w05.international.gc.ca/projectbrowser-banqueprojets/project-projet/details/D003688001?Lang=eng";"fr":"Description":"text/html":"Objectives / Purpose of activity":"http://w05.international.gc.ca/projectbrowser-banqueprojets/project-projet/details/D003688001";"fr":"Site web":"text/html":"Activity web page":"https://www.unfpa.org/fr";"en":"Site":"text/html":"Activity web page":"https://www.unfpa.org/"</t>
  </si>
  <si>
    <t>https://www.canwach.ca/project-explorer#/project-details/141</t>
  </si>
  <si>
    <t>Advance Market Commitment for Pneumococcal Vaccines (II)</t>
  </si>
  <si>
    <t>"General":"The Advance Market Commitment (AMC) is a financial commitment by multiple donors to help pay for the future purchase of a vaccine for pneumococcal disease, a leading cause of child deaths from pneumonia and meningitis in developing countries. Pneumococcal disease is responsible for more than 1.7 million deaths per year. Of these deaths, almost 90% occur in developing countries, and half occur among children under age five.     The AMC is an innovative way to protect the lives of the worldâ€™s poorest children by making vaccines available in developing countries more quickly. It is based on the concept of putting money aside to guarantee the purchase of vaccines once they are developed as long as they meet criteria specifically set out for the developing world. It aims to stimulate vaccine makers to accelerate the production of vaccines for developing countries and sell them at prices that poor countries can afford. The AMC is expected to save an estimated 7 million lives by 2030.     The total donor commitment to the AMC is US$1.5 billion. These funds allow for the implementation of the AMC concept by the World Bank and the GAVI Alliance. Canada's total commitment to the AMC is US$200 million, of which C$115 million have been disbursed. This project represents the balance of Canada's contribution, which is disbursed based on country demand for pneumococcal vaccines."</t>
  </si>
  <si>
    <t>"Advance Market Commitments"</t>
  </si>
  <si>
    <t>"Outcome":"Results achieved by GAVIâ€™s Advance Market Commitment through the support of Canada and other international donors during the period of 2010 to 2012 include: a total of 101 million doses produced and delivered, culminating in an estimated number of over 10 million children in 24 countries immunized against todayâ€™s main cause of pneumonia."</t>
  </si>
  <si>
    <t>"Location Coordinates(null)":"Country()":"Project Scope(No data available)":"Name of Location(No data available)";"Location Coordinates(null)":"Country()":"Project Scope(No data available)":"Name of Location(No data available)";"Location Coordinates(null)":"Country()":"Project Scope(No data available)":"Name of Location(No data available)"</t>
  </si>
  <si>
    <t>"en":"Description":"text/html":"Objectives / Purpose of activity":"http://w05.international.gc.ca/projectbrowser-banqueprojets/project-projet/details/M012569002?Lang=fra";"fr":"Description":"text/html":"Objectives / Purpose of activity":"http://w05.international.gc.ca/projectbrowser-banqueprojets/project-projet/details/M012569002?Lang=eng"</t>
  </si>
  <si>
    <t>Europe</t>
  </si>
  <si>
    <t>Central America</t>
  </si>
  <si>
    <t>https://www.canwach.ca/project-explorer#/project-details/504</t>
  </si>
  <si>
    <t>Advancement of Education</t>
  </si>
  <si>
    <t>"General":"Education is a human right for all but unfortunately 33 million children residing in the continent of Africa are out of school. The most affected are those from rural areas, orphaned children and from poor family backgrounds. Sadly, girls account for the highest numbers of children out of school because of cultural oppression, early childhood marriage and being forced to stay home to take on family duties. Without education, young girls become mothers at a young age when forced into early childhood marriages, face the plight of HIV/AIDS, gender based violence and shorter life expectancy. SAEâ€™s education program supports both boys and girls between grades 1-11 to promote and ensure all have equal access to education. Many times these children end up living on the streets, dying at a young age due to sickness and disease or left to survive on their own with no help from family and or their communities. The sponsorship covers school fees payment, donating educational aids to schools, stationery, uniforms, shoes as well as covering extra curriculum activities for after school."</t>
  </si>
  <si>
    <t>South Africa</t>
  </si>
  <si>
    <t>"Southern Africa Embrace Foundation"</t>
  </si>
  <si>
    <t>"Location Coordinates(-33.65272 18.513006)":"Country(South Africa)":"Project Scope(No data available)":"Name of Location(Cape Town)"</t>
  </si>
  <si>
    <t>"en":"Advancement of Education":"null":"Activity web page":"https://sae-foundation.org/advancement-of-education/"</t>
  </si>
  <si>
    <t>https://www.canwach.ca/project-explorer#/project-details/139</t>
  </si>
  <si>
    <t>Advancing Global Health Innovation</t>
  </si>
  <si>
    <t>"General":"The project aims to improve the physical and mental health of the most vulnerable living in low- and middle- income countries (LMICs) by providing funding and technical support to innovators who have identified solutions. The project focuses on the second phase of Grand Challenges Canadaâ€™s innovation platform which includes testing and piloting innovations, developing strategic partnerships, leveraging private sector funding and know-how and business and marketing plans to enable their further development. Grants of up to CAD 1 million are awarded to Canadian and LMIC innovators who have demonstrated their innovation works and can be prepared for take up by the private sector, international organizations and LMIC governments."</t>
  </si>
  <si>
    <t>"Grand Challenges Canada"</t>
  </si>
  <si>
    <t>"Outcome":"The expected intermediate outcomes for the project include: (1) increased effectiveness of innovators in scaling and sustaining their innovations; and (2) increased use of innovations by health sector intermediaries and beneficiaries in LMICs."</t>
  </si>
  <si>
    <t>"en":"Description":"text/html":"Objectives / Purpose of activity":"http://w05.international.gc.ca/projectbrowser-banqueprojets/project-projet/details/D003734001?Lang=fra";"en":"Activity website":"text/html":"Activity web page":"http://www.grandchallenges.ca";"fr":"Description":"text/html":"Objectives / Purpose of activity":"http://w05.international.gc.ca/projectbrowser-banqueprojets/project-projet/details/D003734001?Lang=eng"</t>
  </si>
  <si>
    <t>https://www.canwach.ca/project-explorer#/project-details/213</t>
  </si>
  <si>
    <t>Advancing Health, Education and Development for Children and Youth (AHEAD)</t>
  </si>
  <si>
    <t>"General":"This project aims to improve the lives of more than 230,000 children and youth in disadvantaged communities in West and Francophone Africa using Sport and Play for Development and Peace (SPDP) programming. SPDP programming intentionally uses sport, physical activity and play to improve education, health, gender equality and child protection for vulnerable children and youth. Some project activities include: (1) implementing twice-weekly sport and play activities for children and youth, especially girls; (2) providing training for teachers, coaches, caregivers, and children and youth on the right to play, health, education, gender equality, inclusion and child protection; (3) providing core training and follow-up support to coaches, teachers, and partners to help them integrate sport and play methodologies into their coaching and daily teaching; (4) building and rehabilitating safe play spaces, classrooms and sanitation facilities, ensuring appropriate spaces for girls and women; and (5) conducting knowledge sharing and learning forums and meetings to share best practices in use of SPDP.     To ensure sustainability, the project also seeks to improve the ability and commitment of teachers, coaches, communities, national governments and key stakeholders to continue delivering sport- and play-based programs to children and youth at risk and to integrate SPDP methodologies into national development goals."</t>
  </si>
  <si>
    <t>Liberia</t>
  </si>
  <si>
    <t>"Right To Play"</t>
  </si>
  <si>
    <t>"Outcome":"The expected intermediate outcomes for this project include: (1) increased positive, physical, cognitive, emotional and social development of participating children and youth, in particular girls; (2) increased commitment by teachers, coaches and community members to use sport and play methodologies; and (3) increased engagement of national governments and local and international stakeholders to deliver and fund gender-sensitive, sustainable sport and play programs.";"Outcome":"Results achieved as of the end of this 12 month project (June 2015) include:  (1) 109 teachers and coaches increased their skills to use child-centred sport- and play-based methodologies; (2) 51 out of 63 (81.3%) teachers demonstrated improved knowledge and attitudes related to gender equality, inclusion, positive discipline and child protection; (3) teachers and coaches conducted child â€“centred sport play â€“based activities with 1,305 children reaching 79% of the project target.  Boys and girls demonstrated positive life skills and health knowledge; (4) 1,388 out 1653 (84.7%) of children and youth demonstrated their ability to describe safe and child and youth-friendly learning environments.   As this was a short -term project, it was not possible to collect evidenced-based data towards the contribution of improved health and education outcomes for participating children and youth aged 2-18."</t>
  </si>
  <si>
    <t>"Location Coordinates(11.82771 -7.78783)":"Country(Mali)":"Project Scope(No data available)":"Name of Location(No data available)";"Location Coordinates(6.49646 2.60359)":"Country(Benin)":"Project Scope(No data available)":"Name of Location(No data available)";"Location Coordinates(-1.94995 30.05885)":"Country(Rwanda)":"Project Scope(No data available)":"Name of Location(No data available)";"Location Coordinates(5.55602 -0.1969)":"Country(Ghana)":"Project Scope(No data available)":"Name of Location(No data available)"</t>
  </si>
  <si>
    <t>"fr":"Description":"text/html":"Objectives / Purpose of activity":"http://w05.international.gc.ca/projectbrowser-banqueprojets/project-projet/details/D000763001?Lang=eng";"en":"Description":"text/html":"Objectives / Purpose of activity":"http://w05.international.gc.ca/projectbrowser-banqueprojets/project-projet/details/D000763001?Lang=fra";"en":"Activity website":"text/html":"Activity web page":"http://www.righttoplay.com"</t>
  </si>
  <si>
    <t>Post-completion</t>
  </si>
  <si>
    <t>Benin</t>
  </si>
  <si>
    <t>https://www.canwach.ca/project-explorer#/project-details/602</t>
  </si>
  <si>
    <t>Advancing Quality Education and School-Related Sexual and Reproductive Health and Rights - FASE</t>
  </si>
  <si>
    <t>"General":"This project is a contribution to the joint donor Education Sector Support Fund (FASE), which supports the Ministry of Education and Human Development to provide children and adults in Mozambique with access to quality education and literacy programs so that they learn and succeed in their education. Canada is one of nine donors to FASE. This project enables the education ministry to implement annual activities such as: (1) constructing approximately 500 classrooms; (2) providing school grants/resources to over 13,000 schools; (3) providing approximately 13 million textbooks; (4) training 6,500 teachers; (5) supporting district and provincial authorities to supervise school operations and management; (6) providing adult literacy programs; and (7) implementing sexual and reproductive health and HIV/AIDS prevention programs in schools."</t>
  </si>
  <si>
    <t>"Government of Mozambique - Ministry of Education and Human Development"</t>
  </si>
  <si>
    <t>"Outcome":"The expected outcomes for this project include: (1) improved access to education for over 6.5 million school-aged children, half of whom are girls; (2) improved quality of education for over 6.5 million girls and boys; and (3) improved sexual and reproductive health and rights for girls in the education system, including reduced gender-based violence in schools.";"Outcome":""</t>
  </si>
  <si>
    <t>"Location Coordinates(-25.969248 32.573174)":"Country(Mozambique)":"Project Scope(National)":"Name of Location(Maputo)"</t>
  </si>
  <si>
    <t>"en":"Description":"text/html":"Objectives / Purpose of activity":"http://w05.international.gc.ca/projectbrowser-banqueprojets/project-projet/details/D003302001?Lang=eng";"fr":"La Description":"texte/ html":"Objectives / Purpose of activity":"http://w05.international.gc.ca/projectbrowser-banqueprojets/project-projet/details/D003302001?Lang=fra"</t>
  </si>
  <si>
    <t>"Number of people":"6500000":"Sex":"All Sexes":"From/Youngest":"5":"To/Oldest":"17":"Direct or Indirect":"Indirect":"Population group descriptor":"improved access to education for over 6.5 million school-aged children, half of whom are girls; (2) improved quality of education for over 6.5 million girls and boys;";"Number of people":"6500":"Sex":"All Sexes":"From/Youngest":"19":"To/Oldest":"60":"Direct or Indirect":"Direct":"Population group descriptor":"teachers"</t>
  </si>
  <si>
    <t>"Number of Outputs":"13000":"Output Type":"Schools provided with grants/resources":"Output Descriptor":"providing school grants/resources to over 13,000 schools":"Results":"Expected";"Number of Outputs":"13000000":"Output Type":"textbooks provided":"Output Descriptor":"providing approximately 13 million textbooks":"Results":"Expected";"Number of Outputs":"6500":"Output Type":"Teachers trained":"Output Descriptor":"training 6,500 teachers":"Results":"Expected";"Number of Outputs":"":"Output Type":"Adult literacy programs provided":"Output Descriptor":"providing adult literacy programs":"Results":"Expected";"Number of Outputs":"500":"Output Type":"Classrooms constructed":"Output Descriptor":"constructing approximately 500 classrooms":"Results":"Expected"</t>
  </si>
  <si>
    <t>https://www.canwach.ca/project-explorer#/project-details/688</t>
  </si>
  <si>
    <t>Advancing Quality Education and School-Related Sexual and Reproductive Health and Rights - UNICEF</t>
  </si>
  <si>
    <t>"General":"This project supports UNICEF in strengthening the Ministry of Education and Human Developmentâ€™s capacity to implement its gender equality strategy to address gender barriers and sexual and reproductive health and rights in education. Project activities include: (1) training of up to 100 education officers, planners and staff responsible for promoting gender equality in order to address gender barriers in education; (2) developing guidelines on menstrual hygiene management and providing gender-appropriate sanitation facilities in up to 28 targeted schools; and (3) mobilizing up to 500 communities in Tete and Zambezia, two of the poorest provinces with a significant number of school-aged children, to reduce gender-based violence, foster safe learning environments and combat child, early and forced marriages."</t>
  </si>
  <si>
    <t>"Outcome":"";"Outcome":"The expected outcomes for the project include: (1) increased capacity of up to 100 education officers, planners and staff responsible for promoting gender equality at the national, provincial and district levels to address gender issues in education; (2) increased mobilization of up to 500 school communities in Tete and Zambezia to address issues of early pregnancies, early marriages, and gender-based violence; and, (3) improved access to sanitation facilities and menstrual hygiene management in approximately 28 schools to increase retention of girls."</t>
  </si>
  <si>
    <t>"Location Coordinates(-16.950821 37.141701)":"Country(Mozambique)":"Project Scope(No data available)":"Name of Location(Zambezia)";"Location Coordinates(-25.969248 32.573174)":"Country(Mozambique)":"Project Scope(No data available)":"Name of Location(Maputo)";"Location Coordinates(-16.15389 33.58633)":"Country(Mozambique)":"Project Scope(No data available)":"Name of Location(Tete)"</t>
  </si>
  <si>
    <t>"en":"Description":"text/ html":"Objectives / Purpose of activity":"https://w05.international.gc.ca/projectbrowser-banqueprojets/project-projet/details/P001664002?Lang=eng";"fr":"La description":"texte/ html":"Objectives / Purpose of activity":"https://w05.international.gc.ca/projectbrowser-banqueprojets/project-projet/details/P001664002?Lang=fra"</t>
  </si>
  <si>
    <t>"Number of people":"100":"Sex":"All Sexes":"From/Youngest":"18":"To/Oldest":"49":"Direct or Indirect":"Direct":"Population group descriptor":"training of up to 100 education officers"</t>
  </si>
  <si>
    <t>"Number of Outputs":"500":"Output Type":"mobilization":"Output Descriptor":"mobilizing up to 500 communities in Tete and Zambezia":"Results":"";"Number of Outputs":"100":"Output Type":"training":"Output Descriptor":"training of up to 100 education officers":"Results":"";"Number of Outputs":"28":"Output Type":"infrastructure":"Output Descriptor":"developing guidelines on menstrual hygiene management and providing gender-appropriate sanitation facilities in up to 28 targeted schools":"Results":""</t>
  </si>
  <si>
    <t>https://www.canwach.ca/project-explorer#/project-details/520</t>
  </si>
  <si>
    <t>Advancing Sexual and Reproductive Health in Cabo Delgado (SPARC)</t>
  </si>
  <si>
    <t>"General":"The project aims to improve the sexual and reproductive health and rights (SRHR) of some of the most vulnerable women and adolescent girls in six districts of Cabo Delgado province in Mozambique. It addresses SRHR barriers facing women and girls through three interrelated and mutually reinforcing efforts: improving the supply of services, so that quality sexual and reproductive health (SRH) services are available and effectively delivered; increasing the demand for and use of SRH services, which requires an environment where partners, families and communities understand the importance of SRHR and value womenâ€™s and girlsâ€™ decision-making power; and enhancing the use of SRHR information and evidence by key stakeholders. Project activities include: (1) building capacity of key district-level health workers; (2) addressing weaknesses with infrastructure, equipment and services (such as ensuring confidentiality); (3) strengthening referral systems, including for complicated post-abortion cases; (4) engaging men and boys as partners for change, sensitising community leaders, engaging community health committees; (5) providing family planning services through community health workers; and (6) generating and disseminating gender-sensitive research on SRHR and supporting the governmentâ€™s capacity to collect, analyse and use SRH data effectively."</t>
  </si>
  <si>
    <t>"Aga Khan Foundation Mozambique":"Canadian-Based? (No)":"Implementing In-country? (Yes)";"Global Affairs Canada":"Canadian-Based? (No)":"Implementing In-country? (No)"</t>
  </si>
  <si>
    <t>"Aga Khan Foundation Canada":"National NGO":14.00%;"Global Affairs Canada":"Government (other countries)":86.00%</t>
  </si>
  <si>
    <t>"Outcome":"The expected outcomes for this project include: (1) improved delivery of gender and adolescent-responsive, environmentally-sensitive and comprehensive SRH services for women, girls, and their families; (2) reduced gender and social barriers to utilization and adoption of comprehensive SRH services and practices by women and adolescents; and (3) enhanced use and management of gender sensitive and adolescent responsive SRHR information and evidence by key stakeholders.";"Outcome":""</t>
  </si>
  <si>
    <t>Julia Falco</t>
  </si>
  <si>
    <t>"Location Coordinates(-12.31689 39.33094)":"Country(Mozambique)":"Project Scope(No data available)":"Name of Location(Cabo Delgado)"</t>
  </si>
  <si>
    <t>"SDG 3.7.1 Proportion of women of reproductive age (aged 15â€“49 years) who have their need for family planning satisfied with modern methods";"SDG 3.7.2 Adolescent birth rate (aged 10â€“14 years; aged 15â€“19 years) per 1,000 women in that age group"</t>
  </si>
  <si>
    <t>"# of women and girls (age) provided with access to sexual and reproductive health services, including modern methods of contraception";"# of health care service providers trained in SRHR services";"# of national laws, policies and strategies relating to SRHR implemented or strengthened";"% of primary service delivery points with least 3 modern methods of contraception available on the day of assessment";"# of advocacy and public engagement activities completed which are focused on SRHR"</t>
  </si>
  <si>
    <t>"%/total of women attended at least four times during pregnancy by any provider for reasons related to the pregnancy"</t>
  </si>
  <si>
    <t>"en":"Site":"text/html":"Activity web page":"https://www.akfc.ca/our-work/strengthening-partnerships-advance-sexual-reproductive-health-rights-women-adolescents-cabo-delgado-mozambique-sparc/";"fr":"Description":"null":"Objectives / Purpose of activity":"http://w05.international.gc.ca/projectbrowser-banqueprojets/project-projet/details/D004196001?Lang=fra";"fr":"Site web":"null":"Activity web page":"https://www.akfc.ca/fr/";"en":"Description":"text/html":"Objectives / Purpose of activity":"http://w05.international.gc.ca/projectbrowser-banqueprojets/project-projet/details/D004196001"</t>
  </si>
  <si>
    <t>"Number of people":"180812":"Sex":"Female":"From/Youngest":"20":"To/Oldest":"49":"Direct or Indirect":"Direct":"Population group descriptor":"Women of reproductive age (excluding adolescents)";"Number of people":"45769":"Sex":"Male":"From/Youngest":"15":"To/Oldest":"19":"Direct or Indirect":"Direct":"Population group descriptor":"Male adolescents";"Number of people":"163647":"Sex":"Male":"From/Youngest":"20":"To/Oldest":"49":"Direct or Indirect":"Indirect":"Population group descriptor":"Male community members";"Number of people":"48613":"Sex":"Female":"From/Youngest":"15":"To/Oldest":"19":"Direct or Indirect":"Direct":"Population group descriptor":"Female adolescents"</t>
  </si>
  <si>
    <t>"Number of Outputs":"2038":"Output Type":"Community change agents trained":"Output Descriptor":"Number of APEs, CHWs, peer educators, theatre group members and TBAs trained in SRHR interventions":"Results":"Expected";"Number of Outputs":"60":"Output Type":"Mobile outreach workers trained":"Output Descriptor":"Number of mobile outreach workers trained in SRH services and gender responsive service delivery and referral protocols (by sex and district )":"Results":"Expected";"Number of Outputs":"8":"Output Type":"Public Engagement activities completed":"Output Descriptor":"Number of public engagement activities completed which are focused on SRHR (disaggregated by type)":"Results":"Expected";"Number of Outputs":"497":"Output Type":"Heath staff trained":"Output Descriptor":"Number of health staff trained (by sex and type of training)":"Results":"Expected";"Number of Outputs":"11":"Output Type":"Health facilities renovated":"Output Descriptor":"Number of health facilities renovated/rehabilitated (by district)":"Results":"Expected";"Number of Outputs":"1224":"Output Type":"Mobile clinics held":"Output Descriptor":"Number of monthly mobile outreach clinics held (disaggregated by district)":"Results":"Expected";"Number of Outputs":"29":"Output Type":"Scholarships provided":"Output Descriptor":"Number of health professionals provided with scholarships (by sex and type of course)":"Results":"Expected";"Number of Outputs":"8":"Output Type":"Government staff trained":"Output Descriptor":"Number of district and provincial health staff trained in supportive supervision and tracking referrals (by sex, distrcit)":"Results":"Expected";"Number of Outputs":"19":"Output Type":"Health facilities equipped":"Output Descriptor":"Number of health facilities provided with equipment and supplies for BEmONC, CEmONC and youth adolescent friendly services (by district)":"Results":"Expected";"Number of Outputs":"90":"Output Type":"Community organizations trained":"Output Descriptor":"Number of Community Health Committees  supported to develop and implement action plans to address barriers to access and use of SRH services":"Results":"Expected";"Number of Outputs":"108":"Output Type":"Quality improvement action plans developed":"Output Descriptor":"Number of quality improvement action plans based on audit findings developed":"Results":"Expected"</t>
  </si>
  <si>
    <t>https://www.canwach.ca/project-explorer#/project-details/232</t>
  </si>
  <si>
    <t>Agriculture in the Altiplano</t>
  </si>
  <si>
    <t>"General":"The project aims to reduce hunger and poverty among the Aymara on the Altiplano. It is designed to improve food security and strengthen farmers' capacities to work with ecological, local solutions. Project activities aim to increase the capacity of the farmers to improve their yields and income with organic agriculture. Project activities include: exchange visits to other communities; workshops to develop solid and liquid fertilizer; workshops to develop supplemental nutritional blocks for animals; distribution of quinua &amp; caÃ±ahua seeds; distribution of potato seeds; Participation of families, men and women, in fairs in their community to promote bio-diversity and a variety of traditional meals.     The project is expected to directly benefit 400 families living in the Ayllu Aransaya. The project values local sustainable and endogenous agricultural practices to reverse a diminishing biodiversity of the indigenous crops.     The local partner is AGRUCO, a research and development centre created as a part of the Universidad Mayor de San Simon in Cochabamba."</t>
  </si>
  <si>
    <t>Environment &amp; Climate Change</t>
  </si>
  <si>
    <t>"Sovereign Military Hospital Order of St. John of Jerusalem of Rhodes and of Malta"</t>
  </si>
  <si>
    <t>"Outcome":"Results achieved as of the end of the project include: increased biodiversity in potato, quinoa and caÃ±ahua crops as well as other harvests. Farmers now plant a greater variety of seeds. Crop production is improved through use of organic fertilizers and organic mixes to control insect and disease infestations. The following performance increases were noticed: 83.2% for potatoes, 37.8% for oca, 43% for quinoa and 12.9% for caÃ±ahua. Thanks to this project, 180 men and 62 women are trained in the production of organic fertilizers and mineral mixes, and their related benefits; 65 women and 201 men are trained in the production of mineral blocks for feeding livestock, and their related benefits; 243 small farmers received benefits from the distribution of potato seeds and 160 traditional storage installations were built. Several knowledge exchange trips completed between communities resulted in reciprocal learning opportunities for beneficiaries. The well being of men and women is directly linked to the increase of agricultural production and product quality."</t>
  </si>
  <si>
    <t>"Location Coordinates(-19.03332 -65.26274)":"Country(Bolivia)":"Project Scope(No data available)":"Name of Location(No data available)"</t>
  </si>
  <si>
    <t>"en":"Description":"text/html":"Objectives / Purpose of activity":"http://w05.international.gc.ca/projectbrowser-banqueprojets/project-projet/details/S064718001?Lang=fra";"fr":"Site web de l'activitÃ©":"text/html":"Activity web page":"http://www.orderofmaltacanada.org/html/theorderis-f.html";"en":"Activity website":"text/html":"Activity web page":"http://www.orderofmaltacanada.org/index.shtml";"fr":"Description":"text/html":"Objectives / Purpose of activity":"http://w05.international.gc.ca/projectbrowser-banqueprojets/project-projet/details/S064718001?Lang=eng"</t>
  </si>
  <si>
    <t>https://www.canwach.ca/project-explorer#/project-details/273</t>
  </si>
  <si>
    <t>All Mothers and Children Count (AMCC)</t>
  </si>
  <si>
    <t>"Other":"The villages participating in the AMCC Project are predominantly rural. There is limited health infrastructure in these rural areas, consequently community members (especially women, female youth and children) must travel long distances to access health services. The majority of households rely on subsistence agriculture as a livelihood strategy, there is limited diet diversification in daily meals, and most families live below the poverty line. Furthermore, patrilineal societies in Burundi, Mozambique, Rwanda and Tanzania do not necessarily recognize the importance of women, newborns, children and female youth accessing health services, particularly women and female youth accessing sexual and reproductive health (SRH) services and care during pregnancies. As a result, there are high maternal, neonatal and children U5 death rates in Burundi, Mozambique, Rwanda and Tanzania.
To address the high rates and contribute to reducing maternal, neonatal and child mortality in Burundi, Mozambique, Rwanda and Tanzania, PWRDF is implementing the AMCC Project in partnership with VHW, EHALE, PIH and the Diocese of Masasi. The AMCC Project aligns with national government priorities in Canada, Burundi, Mozambique, Rwanda and Tanzania to improve the health of mothers, newborns and children, which begins with an improvement in survival rates.
To achieve improvement in survival rates requires investment in health facilities and health workers to provide quality health services to women, adolescent girls, children and newborns. This includes increasing the knowledge and capacity of village based project health workers and community leaders to educate and mobilize individuals, couples and communities on MNCH, family planning, and gender equality. The supply and provision of quality health services at medical facilities will be enhanced through: the construction of expectant mothers' houses, dispensaries and nurses' houses; installation of solar suitcases; provision of emergency transportation; and mentoring of health providers.
Alongside improving supply and provision of quality health services, women, adolescent girls, men and adolescent boys will have increased awareness about the importance of accessing health services which is expected to result in increased demand. Since knowledge precedes usage, mobilization and sensitization activities are focussed on increasing awareness, knowledge and access to: family planning; sexual reproductive health; antenatal care (ANC) and postnatal care (PNC) including prevention of mother to child transmission (PMTCT); prevention of malaria and waterborne diseases; and the wide spectrum of MNCH and associated health services available to women, adolescent girls, men and adolescent boys. It is expected as the project progresses, mothers, couples and the community at large will change their practices and behaviours regarding MNCH, family planning and gender equality and actively seek health services when needed.
To further complement MNCH supply and demand, the project incorporates nutrition as a foundation of good health. Women, men and youth in communities will improve their knowledge on nutrition during pregnancy and childhood, and the importance of sharing a balanced and diverse diet among family members. Women will be taught how to prepare balanced and nutritious meals and farmers will learn how to diversify and increase food production in a sustainable way such that diets are more nutritious for the entire family. All of these actions will incrementally improve community knowledge regarding MNCH, family planning, gender equality, nutrition and environmental sustainability, which in turn, will lead to greater access to and utilization of essential health services, better nutrition, and result in a reduced mortality rates and better health for women, newborns and children U5.";"Target Groups":"The project will directly benefit 327,679 pregnant women; 1,196,422 children U5; 2,400 maternal, newborn and child health (MNCH) medical staff; 686 health workers based in project communities; and 116,939 small-scale farmers in the four countries.";"General":"The All Mothers and Children Count (AMCC) Project is a four-year initiative financed by the Primateâ€™s World Relief and Development Fund (PWRDF) and Global Affairs Canada, which commenced in March 2016. The project is implemented in Burundi by Village Health Works (VHW), in Mozambique by EHALE (Association of Health), in Rwanda by Partners In Health (PIH) and in Tanzania by the Anglican Church of Tanzania Diocese of Masasi. The project aims to reduce illness and death among women of reproductive age (WRA), newborns and children under five (U5) in 450 villages by working with local partners and health authorities in Burundi, Mozambique, Rwanda and Tanzania.
The project is designed to strengthen existing health infrastructure, improve local and institutional health knowledge, and enhance access to healthcare and proper nutrition for current and expecting mothers in rural areas. The AMCC Project was designed by PWRDF and partner organizations in consultation with beneficiaries and community leaders. It aligns with the strategic plan and health targets identified by the respective governments (Burundi, Mozambique, Rwanda and Tanzania), and was approved by the local health authorities in the project catchment areas. The project builds and expands on the best practices and lessons learned from PWRDFâ€™s implementation of past and current MNCH projects.";"Objectives":"Intermediate Outcomes
1100: Improve delivery of gender equitable health services to mothers, pregnant women, newborns and children under five
1200: Improve utilization of essential health services by mothers, pregnant women, and children under five
1300: Improve access to gender equitable, nutritious foods produced in an environmentally sustainable way for mothers, pregnant women, and children under five"</t>
  </si>
  <si>
    <t>Burundi</t>
  </si>
  <si>
    <t>"The Primate's World Relief and Development Fund"</t>
  </si>
  <si>
    <t>"Association of Community Health (EHALE)":"Canadian-Based? (No)":"Implementing In-country? (Yes)";"Partners in Health Rwanda":"Canadian-Based? (No)":"Implementing In-country? (Yes)";"Diocese of Masasi":"Canadian-Based? (No)":"Implementing In-country? (Yes)";"Global Affairs Canada":"Canadian-Based? (No)":"Implementing In-country? (No)";"Village Health Works":"Canadian-Based? (No)":"Implementing In-country? (Yes)"</t>
  </si>
  <si>
    <t>Richard Librock</t>
  </si>
  <si>
    <t>"Location Coordinates(-1.968814 30.100947)":"Country(Rwanda)":"Project Scope(No data available)":"Name of Location(Kigali)";"Location Coordinates(-6.7927 39.219031)":"Country(Tanzania, United Republic of)":"Project Scope(No data available)":"Name of Location(Dar es Salaam)";"Location Coordinates(-3.354444 29.361018)":"Country(Burundi)":"Project Scope(No data available)":"Name of Location(Bujumbura)";"Location Coordinates(-25.969664 32.577101)":"Country(Mozambique)":"Project Scope(No data available)":"Name of Location(Maputo)"</t>
  </si>
  <si>
    <t>"SDG 3.1.2 Proportion of births attended by skilled health personnel";"SDG 3.1.1 Maternal mortality ratio"</t>
  </si>
  <si>
    <t>"%/total of mothers, and %/total of babies, who received postnatal care within two days of childbirth";"%/total of women attended at least four times during pregnancy by any provider for reasons related to the pregnancy"</t>
  </si>
  <si>
    <t>"Number of people":"327679":"Sex":"Female":"From/Youngest":"15":"To/Oldest":"49":"Direct or Indirect":"Direct":"Population group descriptor":"pregnant women";"Number of people":"686":"Sex":"All Sexes":"From/Youngest":"19":"To/Oldest":"60":"Direct or Indirect":"Direct":"Population group descriptor":"health workers based in project communities";"Number of people":"2400":"Sex":"All Sexes":"From/Youngest":"19":"To/Oldest":"60":"Direct or Indirect":"Direct":"Population group descriptor":"newborn and child health (MNCH) medical staff;";"Number of people":"116939":"Sex":"All Sexes":"From/Youngest":"19":"To/Oldest":"99":"Direct or Indirect":"Direct":"Population group descriptor":"small-scale farmers in the four countries.";"Number of people":"1196422":"Sex":"All Sexes":"From/Youngest":"":"To/Oldest":"5":"Direct or Indirect":"Direct":"Population group descriptor":"Children"</t>
  </si>
  <si>
    <t>https://www.canwach.ca/project-explorer#/project-details/607</t>
  </si>
  <si>
    <t>Amplifying Women's Voices for Sexual and Reproductive Health and Rights, and Peace</t>
  </si>
  <si>
    <t>"General":"This project aims to contribute to the empowerment of women and girls in South Sudan by enabling them to make their own decisions regarding their sexual and reproductive health and rights in a more peaceful environment. Increasing knowledge, shaping positive attitudes and practices, and challenging norms help support womenâ€™s and girlsâ€™ agency and decision-making power. Project activities include: (1) producing a radio programme to provide fact-based education on sexuality and family planning; (2) including storylines about sexual and reproductive health and rights and how these relate to violence and conflict in one of BBC Media Actionâ€™s popular radio dramas; (3) training and supporting local media organizations on to how to report and produce coverage that reflects the world as seen through the eyes of women as well as men, with the goal of improving womenâ€™s standing in their communities; and (4) training and supporting community groups to discuss topics presented in radio programs, such as domestic violence and contraception, and identify how lessons learned apply to their local community. Together these activities help increase community membersâ€™ knowledge and understanding of sexual and reproductive health and rightsâ€”including the negative impacts of gender-based violence and violence against women and girlsâ€”while contributing to increased support for women and girls to control their own reproductive decision-making and to access appropriate health and support services."</t>
  </si>
  <si>
    <t>South Sudan</t>
  </si>
  <si>
    <t>"BBC Media Action"</t>
  </si>
  <si>
    <t>"Outcome":"";"Outcome":"The expected outcomes for this project include: (1) increased support for women and girlsâ€™ sexual and reproductive health and rights among women, men and influential community leaders; (2) strengthened media and civil society networks that are gender-sensitive, support the sexual and reproductive health and rights of women and girls, and support the reduction of gender-based violence; and (3) decreased harmful practices and attitudes that perpetuate and validate violence against women and girls within targeted households and communities."</t>
  </si>
  <si>
    <t>"Location Coordinates(4.859363 31.571251)":"Country(South Sudan)":"Project Scope(No data available)":"Name of Location(Juba)"</t>
  </si>
  <si>
    <t>"en":"Description":"text/ html":"Objectives / Purpose of activity":"https://w05.international.gc.ca/projectbrowser-banqueprojets/project-projet/details/D004760001?Lang=eng";"fr":"La Description":"texte/ html":"Objectives / Purpose of activity":"https://w05.international.gc.ca/projectbrowser-banqueprojets/project-projet/details/D004760001?Lang=fra"</t>
  </si>
  <si>
    <t>https://www.canwach.ca/project-explorer#/project-details/203</t>
  </si>
  <si>
    <t>Analysis of the Impact of Tuberculosis in Mine-Workers' Communities of Origin</t>
  </si>
  <si>
    <t>"General":"This project aims to increase knowledge on the impact of tuberculosis in mine-workers' communities of origin to ultimately reduce the spread of the disease. Given that rates of tuberculosis among miners are 20 to 30 times that of the average population (as of 2010), and given that miners are often migrant labourers, understanding the linkages between tuberculosis and the mining sector is key to stemming the spread of the disease overall. The project undertakes an analysis of the burden of tuberculosis in mine-workers' communities of origin, based on in-country data collection. This high-level, policy relevant analysis is key to making informed programming decisions and to mobilizing global resources. The analysis also outlines public-private partnership interventions which may be taken on by global health actors to address the challenge of tuberculosis in mining communities in a comprehensive fashion.     The project has two phases: (1) consolidating available evidence and high-level analysis, and mapping ongoing efforts, identifying potential interventions; and (2) filling gaps with primary data, broadening the list of interventions, capturing best practices and estimating their potential costs."</t>
  </si>
  <si>
    <t>Lesotho</t>
  </si>
  <si>
    <t>"Clinton Health Access Initiative"</t>
  </si>
  <si>
    <t>"Outcome":"Results achieved as of the end of project (December 2014) include: (1) prepared analyses on the size, distribution and demographic profiles of the mining population in Lesotho, South Africa, Swaziland, and Zimbabwe, focusing on miners that have worked in South Africa over the past 40 years, the disease risks and burden in this population and key challenges and opportunities; (2) identified opportunities for intervention, designed, and in some cases piloted to improve management of tuberculosis in both domestic and migrant miners and a potential model for establishing a one-stop shop integrated with a public health facility was designed and costed; (3) identified key sub-populations that warrant particular attention and programming in the response to TB and mining, including ex-miners, undocumented workers, and women and children. These have contributed to increased knowledge on the impact of tuberculosis in mine-workers communities of origin to ultimately reduce the spread of the disease.";"Outcome":"The expected immediate outcomes for this project include: (1) improved understanding of the impact of tuberculosis in the mining sector on communities in Southern Africa (Lesotho, South Africa, Swaziland and Zimbabwe); and (2) improved knowledge, which includes identifying and costing, of interventions to address the challenge of tuberculosis in affected communities."</t>
  </si>
  <si>
    <t>"Location Coordinates(-25.74486 28.18783)":"Country(South Africa)":"Project Scope(No data available)":"Name of Location(No data available)";"Location Coordinates(-17.82772 31.05337)":"Country(Zimbabwe)":"Project Scope(No data available)":"Name of Location(No data available)";"Location Coordinates(-29.31667 27.48333)":"Country(Lesotho)":"Project Scope(No data available)":"Name of Location(No data available)";"Location Coordinates(-26.31667 31.13333)":"Country(Swaziland)":"Project Scope(No data available)":"Name of Location(No data available)"</t>
  </si>
  <si>
    <t>"en":"Activity website":"text/html":"Activity web page":"http://www.clintonhealthaccess.org";"en":"Description":"text/html":"Objectives / Purpose of activity":"http://w05.international.gc.ca/projectbrowser-banqueprojets/project-projet/details/D000357001?Lang=fra";"fr":"Description":"text/html":"Objectives / Purpose of activity":"http://w05.international.gc.ca/projectbrowser-banqueprojets/project-projet/details/D000357001?Lang=eng"</t>
  </si>
  <si>
    <t>Swaziland</t>
  </si>
  <si>
    <t>https://www.canwach.ca/project-explorer#/project-details/563</t>
  </si>
  <si>
    <t>A New and Dignified Life for Women and Girls Suffering from Obstetric Fistula</t>
  </si>
  <si>
    <t>"General":"This project aims to improve the well-being of women and girls living with obstetric fistula, an important sexual and reproductive health and rights issue in Mozambique. Women who experience obstetric fistula suffer constant incontinence, shame, social segregation and health problems. The project aims to increase knowledge about obstetric fistula and the availability of routine treatment services in strategically selected national health facilities across the country. Project activities include: (1) increasing the availability and access to professional fistula treatment and care for young women and girls; and (2) strengthening gender-based and rights-based community engagement on obstetric fistula, involving women and girls, men and boys. A total of 6,898 women and girls are expected to receive services for the treatment and repair of obstetric fistula; 630 women and girls are to receive reintegration services; and 6,500 people are to receive community mobilization awareness sessions."</t>
  </si>
  <si>
    <t>"Outcome":"The expected outcomes for this project include: (1) increased community and family promotion and protection of the sexual and reproductive health and rights of girls and young women; (2) increased availability and access to quality fistula repair treatment and care for girls and young women; and (3) increased social reintegration of girls and young women treated/cured for obstetric fistula."</t>
  </si>
  <si>
    <t>"Location Coordinates(-25.969248 32.573174)":"Country(Mozambique)":"Project Scope(No data available)":"Name of Location(Maputo)"</t>
  </si>
  <si>
    <t>"fr":"Description":"text/html":"Objectives / Purpose of activity":"http://w05.international.gc.ca/projectbrowser-banqueprojets/project-projet/details/D003873001";"en":"Description":"text/html":"Objectives / Purpose of activity":"http://w05.international.gc.ca/projectbrowser-banqueprojets/project-projet/details/D003873001?Lang=eng";"fr":"Site web":"text/html":"Activity web page":"https://www.unfpa.org/fr";"en":"Site":"text/html":"Activity web page":"https://www.unfpa.org/"</t>
  </si>
  <si>
    <t>"Number of people":"6898":"Sex":"Female":"From/Youngest":"":"To/Oldest":"":"Direct or Indirect":"Direct":"Population group descriptor":"women and girls are expected to receive services for the treatment and repair of obstetric fistula";"Number of people":"630":"Sex":"Female":"From/Youngest":"":"To/Oldest":"":"Direct or Indirect":"Direct":"Population group descriptor":"women and girls are to receive reintegration services";"Number of people":"6500":"Sex":"":"From/Youngest":"19":"To/Oldest":"99":"Direct or Indirect":"Direct":"Population group descriptor":"people are to receive community mobilization awareness sessions."</t>
  </si>
  <si>
    <t>"Number of Outputs":"6898":"Output Type":"Women and girls received services for the treatment and repair of obstetric fistula":"Output Descriptor":"women and girls are expected to receive services for the treatment and repair of obstetric fistula":"Results":"Expected";"Number of Outputs":"6500":"Output Type":"Community members sensitised":"Output Descriptor":"6,500 people are to receive community mobilization awareness sessions.":"Results":"Expected";"Number of Outputs":"630":"Output Type":"Women and girls received reintegration services":"Output Descriptor":"women and girls are to receive reintegration services":"Results":"Expected"</t>
  </si>
  <si>
    <t>https://www.canwach.ca/project-explorer#/project-details/399</t>
  </si>
  <si>
    <t>Are Community Midwives addressing the inequities in access to skilled birth attendance in Punjab, Pakistan: gender, class and social exclusion</t>
  </si>
  <si>
    <t>"USAID":"Canadian-Based? (No)":"Implementing In-country? (No)"</t>
  </si>
  <si>
    <t>"USAID":"Government (other countries)":null%</t>
  </si>
  <si>
    <t>Zubia Mumtaz</t>
  </si>
  <si>
    <t>"Location Coordinates(30.738281 76.778983)":"Country()":"Project Scope(No data available)":"Name of Location(Punjab)"</t>
  </si>
  <si>
    <t>https://www.canwach.ca/project-explorer#/project-details/413</t>
  </si>
  <si>
    <t>Assessment and Development of Implementation Models of Health and Health-Related Sustainable Development Goals (IM-SDG): A Systematic Review, Synthesis of Prior Experience and Targeted Country Consultations</t>
  </si>
  <si>
    <t>"General":"The IM-SDG project aims to identify globally implemented sustainable approaches, models, tools, technologies and gaps in SDGs implementation. This will be achieved through a global synthesis of existing strategies, review of existing experiences from the IDRC Think Tanks initiatives and from AKU's Center of Excellence for Women and Child Health (CoE-WCH), and a global systematic review of multi-sectoral strategies to address the SDGs. This will be complemented by consultations in five countries where AKDN and IDRC have strong networks and will conclude with two regional and one Ottawa-based dissemination events.";"Objectives":"The overall objective of the project is to assess and develop an implementation model for the health-related Sustainable Development Goals (SGDs) through a systematic review, synthesis of prior experience and research around SDG implementation, and targeted country consultations."</t>
  </si>
  <si>
    <t>Other(Systematic review of SDG 3: Good Health and Wellbeing)</t>
  </si>
  <si>
    <t>"Aga Khan University":"Canadian-Based? (No)":"Implementing In-country? (No)";"SickKids Centre for Global Child Health":"Canadian-Based? (Yes)":"Implementing In-country? (No)";"International Development Research Centre (IDRC)":"Canadian-Based? (Yes)":"Implementing In-country? (No)"</t>
  </si>
  <si>
    <t>"Aga Khan Foundation Canada":"National NGO":50.00%;"International Development Research Centre (IDRC)":"Other Public Sector":50.00%</t>
  </si>
  <si>
    <t>"Outcome":"1.To undertake a global systematic review and synthesis of activities and recommendation to-date related to implementation of health-related SDGs. 
2.To conduct targeted consultation in five countries 
3. To propose implementation models and a multi-sectoral strategy to facilitate implementation of the health-related SDGs, and to communicate these to a wider audience via evidence-based policy briefs and scientific papers.";"Outcome":""</t>
  </si>
  <si>
    <t>"None Selected"</t>
  </si>
  <si>
    <t>"en":"Site":"null":"":"https://www.akfc.ca/our-work/assessment-different-implementation-models-health-health-related-sustainable-development-goals-im-sdg/"</t>
  </si>
  <si>
    <t>Country data collection</t>
  </si>
  <si>
    <t>https://www.canwach.ca/project-explorer#/project-details/601</t>
  </si>
  <si>
    <t>Bangladesh - Humanitarian Response for Rohingya Refugees - Doctors Without Borders 2017</t>
  </si>
  <si>
    <t>"General":"The escalation of violence in Myanmar on August 25, 2017 has severely limited humanitarian access, restricting the delivery of essential food, medication and other basic commodities for all people living in northern Rakhine State, particularly the Rohingya population. The mass exodus of more than 519,000 Rohingya to Bangladesh, the majority being women and children, has triggered a humanitarian crisis of such a scale that concerted international co-operation is urgently required. This latest movement adds to an already significant caseload of an estimated 300,000 refugees in Bangladesh. The number of Rohingya refugees in Coxâ€™s Bazaar, Bangladesh continues to grow, and key humanitarian actors are describing the current situation as the worldâ€™s fastest deteriorating refugee crisis. With GACâ€™s support, Doctors Without Borders is helping to meet the basic health, water, sanitation, and hygiene needs of up to 250,000 refugees in Coxâ€™s Bazaar, Bangladesh, focusing particularly on women and girls. Project activities include: (1) providing emergency, primary and secondary healthcare services with a focus on sexual and reproductive health and rights, mental health, sexual and gender-based violence, maternity services and obstetric care; and (2) providing access to sufficient quantity and quality of water, sanitation and hygiene facilities."</t>
  </si>
  <si>
    <t>Bangladesh</t>
  </si>
  <si>
    <t>"Doctors Without Borders Canada"</t>
  </si>
  <si>
    <t>"Outcome":"";"Outcome":"The expected outcomes for this project include: (1) improved access to primary health care services, with a focus on sexual and reproductive health and rights, mental health, and sexual and gender-based violence; (2) improved access to life-saving emergency and secondary health care services, including maternity services; and (3) improved access to sufficient quantity and quality of water, sanitation, and hygiene facilities. The expected ultimate outcome is lives saved, suffering alleviated and human dignity maintained in countries experiencing humanitarian crisis or that are facing acute food insecurity."</t>
  </si>
  <si>
    <t>"Location Coordinates(21.43392 91.98703)":"Country(Bangladesh)":"Project Scope(Local)":"Name of Location(Coxâ€™s Bazaar)"</t>
  </si>
  <si>
    <t>"fr":"La description":"texte / html":"Objectives / Purpose of activity":"https://w05.international.gc.ca/projectbrowser-banqueprojets/project-projet/details/P005470001?Lang=fra";"en":"Description":"text/ html":"Objectives / Purpose of activity":"https://w05.international.gc.ca/projectbrowser-banqueprojets/project-projet/details/P005470001?Lang=eng"</t>
  </si>
  <si>
    <t>https://www.canwach.ca/project-explorer#/project-details/599</t>
  </si>
  <si>
    <t>Bangladesh - Humanitarian Response to Rohingya Refugee Crisis</t>
  </si>
  <si>
    <t>"General":"Following the outbreak of violence in Northern Rakhine State in August 2017, more than 647,000 Rohingya crossed from Myanmar into Bangladesh over a period of several months. These refugees joined more than 200,000 Rohingya already in the district of Cox's Bazar following earlier waves of displacement. With GACâ€™s support, Doctors of the World Canada is helping to respond to the immediate needs of refugees in Coxâ€™s Bazar, including the specific needs of women and girls. Activities include: (1) providing primary healthcare consultations, as well as sexual and reproductive health services; (2) medical management and appropriate referrals for survivors of gender-based violence; (3) providing mental health and psychosocial support; and (4) gender-sensitive awareness-raising through sessions on health education, gender-based violence and mental health in conflict-affected communities."</t>
  </si>
  <si>
    <t>"Outcome":"The expected outcomes for this project include: (1) increased access of crisis-affected populations in Coxâ€™s Bazar to primary healthcare services; (2) increased access to comprehensive sexual and reproductive health services with a particular focus on gender-based violence; and (3) increased access to mental health and psycho-social support. The expected ultimate outcome is lives saved, suffering alleviated and human dignity maintained in countries experiencing humanitarian crisis or that are facing acute food insecurity."</t>
  </si>
  <si>
    <t>"Location Coordinates(21.427229 92.005806)":"Country(Bangladesh)":"Project Scope(Local)":"Name of Location(Cox's Bazar)"</t>
  </si>
  <si>
    <t>"en":"Description":"text/ html":"Objectives / Purpose of activity":"http://w05.international.gc.ca/projectbrowser-banqueprojets/project-projet/details/P005728001?Lang=eng";"fr":"La description":"texte / html":"Objectives / Purpose of activity":"http://w05.international.gc.ca/projectbrowser-banqueprojets/project-projet/details/P005728001?Lang=fra"</t>
  </si>
  <si>
    <t>https://www.canwach.ca/project-explorer#/project-details/523</t>
  </si>
  <si>
    <t>Bangladesh â€“ Humanitarian Response to Rohingya Refugee Crisis â€“ CARE 2017-2018</t>
  </si>
  <si>
    <t>"General":"December 2017 â€“ Following the outbreak of violence in Northern Rakhine State in August 2017, more than 647,000 Rohingya crossed from Myanmar into Bangladesh over a period of several months.These refugees joined some 300,000 Rohingya already in Bangladesh following earlier waves of displacement. The majority of the new arrivals are women and children, and of the total caseload, there is an estimated 120,000 pregnant and lactating women requiring urgent assistance. With GAC's support, CARE Canada is helping to address the immediate needs of refugees in Cox's Bazar district, including the specific needs of women and girls. Project activities include: 1) providing sexual and reproductive health services; 2) preventing gender-based violence; 3) improving access to essential and gender-sensitive water, sanitation and hygiene facilities; and 4) improving the safety of vulnerable people, including women and girls - for example, by providing additional lighting at night in key areas of refugee camps."</t>
  </si>
  <si>
    <t>"CARE Canada"</t>
  </si>
  <si>
    <t>"Outcome":"";"Outcome":"The expected outcomes for this project include: (1) increased access to life-saving sexual, reproductive and health services to men, women, boys and girls; (2) improved community-based approaches to preventing gender-based violence in target locations; and (3) increased access to gender-sensitive water, sanitation and hygiene services. The expected ultimate outcome is lives saved, suffering alleviated and human dignity maintained in countries experiencing humanitarian crisis or that are facing acute food insecurity."</t>
  </si>
  <si>
    <t>Mohammad Rafiqul Islam</t>
  </si>
  <si>
    <t>"Location Coordinates(21.427229 92.005806)":"Country(Bangladesh)":"Project Scope(No data available)":"Name of Location(Cox's Bazar)";"Location Coordinates(23.810331 90.412521)":"Country(Bangladesh)":"Project Scope(No data available)":"Name of Location(Dhaka)"</t>
  </si>
  <si>
    <t>"# of women and girls (age) provided with access to sexual and reproductive health services, including modern methods of contraception";"# of people who have experienced, or are at risk of, any form of SGBV that have received related services in the previous 12 months";"# of health care service providers trained in SRHR services"</t>
  </si>
  <si>
    <t>"fr":"Site web":"text/html":"Activity web page":"https://care.ca/fr";"en":"Site":"text/html":"Activity web page":"https://care.ca/";"en":"Description":"text/html":"Objectives / Purpose of activity":"http://w05.international.gc.ca/projectbrowser-banqueprojets/project-projet/details/P005705001";"fr":"Description":"text/html":"Objectives / Purpose of activity":"http://w05.international.gc.ca/projectbrowser-banqueprojets/project-projet/details/P005705001?Lang=fra"</t>
  </si>
  <si>
    <t>"Number of Outputs":"12000":"Output Type":"Women and men reached with SRH service information":"Output Descriptor":"# of women aged 15-49 and men reached with SRH service information":"Results":"Achieved";"Number of Outputs":"300":"Output Type":"Staff trained":"Output Descriptor":"# of camp actors &amp; stakeholders (m/f) trained on GBV principles, safe &amp; ethical referrals":"Results":"Achieved";"Number of Outputs":"300":"Output Type":"Women who received psychosocial counselling":"Output Descriptor":"# of women aged 15-49 receiving psychosocial counselling":"Results":"Achieved"</t>
  </si>
  <si>
    <t>https://www.canwach.ca/project-explorer#/project-details/513</t>
  </si>
  <si>
    <t>Bangladesh - Humanitarian Response to the Rohingya Refugee Crisis - ADRA Canada 2018</t>
  </si>
  <si>
    <t>"General":"March 2018 â€“ Following the outbreak of violence in Northern Rakhine State in August 2017, more than 671,000 Rohingya crossed from Myanmar into Bangladesh over a period of several months. Many have arrived exhausted and traumatised and are now living in difficult conditions in camps and settlements. These new arrivals have joined more than 200,000 Rohingya already in the district of Coxâ€™s Bazar following earlier waves of displacement. With GACâ€™s support, the Adventist Development and Relief Agency (ADRA Canada) is helping to respond to the immediate needs of refugees in Coxâ€™s Bazar, with a particular focus on women with children under 5 years of age, girls, boys, the elderly and persons with special needs. Activities include: (1) providing gender-responsive shelter kits and tools; (2) providing dignity kits and essential household items such as blankets and mosquito nets; (3) promoting hygiene and health; and (4) providing child friendly spaces and safe spaces for women and girls."</t>
  </si>
  <si>
    <t>"ADRA Canada"</t>
  </si>
  <si>
    <t>"ADRA Bangladesh":"Canadian-Based? (No)":"Implementing In-country? (Yes)"</t>
  </si>
  <si>
    <t>"Outcome":"";"Outcome":"The expected outcomes for this project include: (1) increased access to emergency shelters and critical non-food items; (2) increased awareness of critical, environment-friendly sanitation, hygiene and health practices; and (3) increased access to child-friendly and women and girls safe spaces. The expected ultimate outcome is reduced suffering, maintained human dignity and lives saved among conflict-affected Rohingya refugees, particularly the most vulnerable groups."</t>
  </si>
  <si>
    <t>"Location Coordinates(23.810331 90.412521)":"Country(Bangladesh)":"Project Scope(No data available)":"Name of Location(Dhaka)"</t>
  </si>
  <si>
    <t>"fr":"Description":"text/html":"Objectives / Purpose of activity":"http://w05.international.gc.ca/projectbrowser-banqueprojets/project-projet/details/P006147001?Lang=fra";"en":"Description":"text/html":"Objectives / Purpose of activity":"http://w05.international.gc.ca/projectbrowser-banqueprojets/project-projet/details/P006147001";"fr":"Site web":"text/html":"Activity web page":"https://www.adra.ca/";"en":"Site":"text/html":"Activity web page":"https://www.adra.ca/"</t>
  </si>
  <si>
    <t>"Number of Outputs":"":"Output Type":"Men's watch groups supported":"Output Descriptor":"Menâ€™s Watch Groups supported to monitor and prevent SGBV in the site.":"Results":"Expected";"Number of Outputs":"":"Output Type":"Specialized assistance provided":"Output Descriptor":"Women and girls with children under five provided with specialized assistance through home visits":"Results":"Expected";"Number of Outputs":"":"Output Type":"Awareness increased":"Output Descriptor":"increased awareness of critical, environment-friendly sanitation, hygiene and health practices":"Results":"Expected";"Number of Outputs":"":"Output Type":"Dignity kits and mosquito nets distributed":"Output Descriptor":"providing dignity kits and essential household items such as blankets and mosquito nets":"Results":"Expected";"Number of Outputs":"":"Output Type":"Gender-responsive shelter kits and tools distributed":"Output Descriptor":"providing gender-responsive shelter kits and tools":"Results":"Expected"</t>
  </si>
  <si>
    <t>https://www.canwach.ca/project-explorer#/project-details/555</t>
  </si>
  <si>
    <t>Bangladesh - Humanitarian Response to the Rohingya Refugee Crisis â€“ Save the Children 2018</t>
  </si>
  <si>
    <t>"General":"January 2018 â€“ Following the outbreak of violence in Northern Rakhine State in August 2017, more than 647,000 Rohingya crossed from Myanmar into Bangladesh over a period of several months. These refugees joined more than 200,000 Rohingya already in the district of Cox's Bazar following earlier waves of displacement. With GACâ€™s support, Save the Children Canada is helping to respond to the immediate needs of refugees in Coxâ€™s Bazar, including the specific needs of women, girls and boys. Activities include: (1) improving access to sufficient water supply, gender-sensitive sanitation facilities and hygiene materials; (2) increasing access to emergency shelter and non-food items; (3) providing child friendly spaces with activities focusing on psychosocial support, protection and well-being of children; and (4) case management of children at risk of violence and other protection risks, including unaccompanied children or those separated from their families during the displacement to Bangladesh."</t>
  </si>
  <si>
    <t>"Save The Children"</t>
  </si>
  <si>
    <t>"Outcome":"The expected outcomes for this project include: (1) increased equitable access for women, men, girls and boys to improved water, hygiene and sanitation services; (2) increased access to shelter material and dignified settlement; (3) increased access to psychosocial services for girls and boys; and (4) increased access to referral and care arrangements for boys and girls, including unaccompanied or separated children. The expected ultimate outcome is lives saved, suffering alleviated and human dignity maintained in countries experiencing humanitarian crisis or that are facing acute food insecurity."</t>
  </si>
  <si>
    <t>"fr":"Description":"text/html":"Objectives / Purpose of activity":"http://w05.international.gc.ca/projectbrowser-banqueprojets/project-projet/details/P005727001?Lang=fra";"en":"Description":"text/html":"Objectives / Purpose of activity":"http://w05.international.gc.ca/projectbrowser-banqueprojets/project-projet/details/P005727001";"en":"Site":"text/html":"Activity web page":"https://www.savethechildren.ca/";"fr":"Site web":"text/html":"Activity web page":"https://www.aidealenfance.ca/"</t>
  </si>
  <si>
    <t>https://www.canwach.ca/project-explorer#/project-details/684</t>
  </si>
  <si>
    <t>Bangladesh, Nigeria and Yemen - Emergency Funding - UNFPA 2017</t>
  </si>
  <si>
    <t>"General":"GACâ€™s humanitarian support to the United Nations Population Fund (UNFPA) in Bangladesh, Nigeria and Yemen is contributing to meet the needs of vulnerable women and girls, particularly related to reproductive health and sexual and gender-based violence (SGBV). Project activities include: (1) in Nigeria, providing emergency obstetric care to women, and sexual and reproductive health services to vulnerable people, particularly women and girls; (2) in Bangladesh, supporting the sexual and reproductive health and rights, and gender-based violence needs of Rohingya refugees from Myanmar; and (3) in Yemen, providing health services, equipment and medication to Yemeni women and girls, and distributing dignity kits and reproductive health kits."</t>
  </si>
  <si>
    <t>"Global Aid Network":"National NGO":100.00%</t>
  </si>
  <si>
    <t>"Outcome":"The expected outcomes for this project include: (1) improved sexual and reproductive health of vulnerable populations; and (2) increased protection from gender-based violence. The expected ultimate outcome is lives saved, suffering alleviated, and human dignity maintained in countries experiencing humanitarian crises or that are food insecure.";"Outcome":""</t>
  </si>
  <si>
    <t>"Location Coordinates(9.076479 7.398574)":"Country(Nigeria)":"Project Scope(National)":"Name of Location(Abuja)";"Location Coordinates(23.810331 90.412521)":"Country(Bangladesh)":"Project Scope(National)":"Name of Location(Dhaka)";"Location Coordinates(15.369445 44.191006)":"Country(Yemen)":"Project Scope(National)":"Name of Location(Sana'a)"</t>
  </si>
  <si>
    <t>"en":"Description":"text/ html":"Objectives / Purpose of activity":"https://w05.international.gc.ca/projectbrowser-banqueprojets/project-projet/details/D004497001?lang=eng&amp;_ga=2.227875037.1338626276.1555999962-1078665015.1555619333";"fr":"La description":"texte/html":"Objectives / Purpose of activity":"https://w05.international.gc.ca/projectbrowser-banqueprojets/project-projet/details/D004497001?lang=fra&amp;_ga=2.227875037.1338626276.1555999962-1078665015.1555619333"</t>
  </si>
  <si>
    <t>Yemen</t>
  </si>
  <si>
    <t>https://www.canwach.ca/project-explorer#/project-details/198</t>
  </si>
  <si>
    <t>Basic Health Care and Nutrition for Mothers and Children (SESAME)</t>
  </si>
  <si>
    <t>"General":"The goal of this project is to help strengthen the detection, treatment, and prevention of acute malnutrition and to help combat some of the major causes of child mortality, through immunization and improved care at the community level. The project aims to support the provision of basic health services, contribute to the response to the nutrition crisis in Mali, and ensure that the Malian population has access to vaccines and essential drugs.     The project involves establishing a mechanism for active detection and treatment of severely malnourished children at the community level; promoting adequate nutrition for infants and young children; as well as ensuring the timely supply of vaccines included in the national immunization program. Additionally, the project includes providing refrigerators to community health centers for vaccine storage, ensuring timely supply of medicines for essential care at the community level, and distributing light medical equipment to community health centres.     This project is part of Canadaâ€™s maternal, newborn, and child health commitment."</t>
  </si>
  <si>
    <t>"Outcome":"The expected intermediate outcomes for this project include : (1) severely malnourished children are identified at the community level, managed and monitored, integrating the consideration of equality between girls and boys; (2) the expanded program on immunization is implemented in communities targeted by the project; and (3) health centres located in communities targeted by this project have built their capacity to fight deadly childhood diseases and to meet basic obstetric needs.";"Outcome":"Results achieved at the end of the project (December 2015): (1) 58,189 cases of malaria were treated by community health workers in 2015 (versus 55,554 in 2014); (2) 35,332 cases of pneumonia were treated by community health workers in 2015 (versus 26,035 in 2014); (3) 826,963 children aged 6 to 59 months were screened in the villages of 12 health districts, in the regions of Kayes, Koulikoro, Segou, Mopti and Bamako, by community officers and outreach workers in 2015 (e.g., children suffering from severe malnutrition), compared to 55,000 in 2014."</t>
  </si>
  <si>
    <t>"Location Coordinates(14.44693 -11.44448)":"Country(Mali)":"Project Scope(No data available)":"Name of Location(No data available)";"Location Coordinates(14.4843 -4.18296)":"Country(Mali)":"Project Scope(No data available)":"Name of Location(No data available)";"Location Coordinates(12.65 -8)":"Country(Mali)":"Project Scope(No data available)":"Name of Location(No data available)";"Location Coordinates(13.4317 -6.2157)":"Country(Mali)":"Project Scope(No data available)":"Name of Location(No data available)";"Location Coordinates(12.86273 -7.55985)":"Country(Mali)":"Project Scope(No data available)":"Name of Location(No data available)";"Location Coordinates(11.31755 -5.66654)":"Country(Mali)":"Project Scope(No data available)":"Name of Location(No data available)"</t>
  </si>
  <si>
    <t>"en":"Description":"text/html":"Objectives / Purpose of activity":"http://w05.international.gc.ca/projectbrowser-banqueprojets/project-projet/details/A035488001?Lang=fra";"en":"Activity website":"text/html":"Activity web page":"http://www.unicef.ca/";"fr":"Site web de l'activitÃ©":"text/html":"Activity web page":"http://www.unicef.ca/fr";"fr":"Description":"text/html":"Objectives / Purpose of activity":"http://w05.international.gc.ca/projectbrowser-banqueprojets/project-projet/details/A035488001?Lang=eng"</t>
  </si>
  <si>
    <t>"Number of people":"35332":"Sex":"All Sexes":"From/Youngest":"":"To/Oldest":"5":"Direct or Indirect":"Direct":"Population group descriptor":"ases of pneumonia were treated by community health workers in 2015";"Number of people":"58189":"Sex":"All Sexes":"From/Youngest":"":"To/Oldest":"5":"Direct or Indirect":"Direct":"Population group descriptor":"cases of malaria were treated by community health workers in 2015";"Number of people":"826963":"Sex":"All Sexes":"From/Youngest":"":"To/Oldest":"5":"Direct or Indirect":"Direct":"Population group descriptor":"children aged 6 to 59 months were screened in the villages of 12 health districts, in the regions of Kayes, Koulikoro, Segou, Mopti and Bamako"</t>
  </si>
  <si>
    <t>https://www.canwach.ca/project-explorer#/project-details/460</t>
  </si>
  <si>
    <t>Benin and Togo MNCH initiative</t>
  </si>
  <si>
    <t>"General":"The $3.6-million Benin and Togo MNCH initiative will help build and sustain MNCH in rural communities in Benin and Togo through the delivery of multiple, complementary health interventions. The initiative will improve access to clean water, provide training in healthy practices and gender equality, and increase absorption and consumption of nutritious foods by mothers, pregnant women, newborns and children under the age of five. The initiative will contribute to strengthening health systems, reducing disease and improving nutrition."</t>
  </si>
  <si>
    <t>Togo</t>
  </si>
  <si>
    <t>"Global Aid Network"</t>
  </si>
  <si>
    <t>"Outcome":"";"Outcome":"The initiative will improve access to clean water, provide training in healthy practices and gender equality, and increase absorption and consumption of nutritious foods by mothers, pregnant women, newborns and children under the age of five."</t>
  </si>
  <si>
    <t>"Location Coordinates(8.619543 0.824782)":"Country(Togo)":"Project Scope(No data available)":"Name of Location(Togo)";"Location Coordinates(9.30769 2.315834)":"Country(Benin)":"Project Scope(No data available)":"Name of Location(Benin)"</t>
  </si>
  <si>
    <t>"en":"Website":"url":"Activity web page":"https://globalaid.net";"fr":"Site Internet":"url":"Tender":"https://globalaid.net"</t>
  </si>
  <si>
    <t>https://www.canwach.ca/project-explorer#/project-details/171</t>
  </si>
  <si>
    <t>Benin Water and Health</t>
  </si>
  <si>
    <t>"General":"The project aims to improve the health and quality of life of approximately 73,000 people living in rural Benin. GAiN works with 105 rural communities to establish locally managed boreholes. The project provides responsible people in each community with training in water source management and maintenance. Along other activities, the project provides training to the communities in hygiene and sanitation and gender equality. It also establishes Family Health Teams to promote ongoing health and hygiene initiatives.     The local partner is Global Aid network (GAIN) Benin."</t>
  </si>
  <si>
    <t>"Outcome":"Results achieved as of March, 2013 include: 1) Accessible, environmentally sustainable clean water points were provided for 18 villages (11,870 villagers). This is on target to meet the goal of 105 villages by project completion. Every participating village has a borehole committee in place and all the committees have had initial training. 2) 123 people participate in borehole committees. Female representation overall on borehole committees averages 56% allowing female beneficiaries to participate in maintenance discussions as well as assist in identifying an appropriate and accessible borehole location. 3) Hygiene and Sanitation training was delivered to over 700 people including over 350 children. 4) Over 280 beneficiaries engaged in awareness raising regarding gender equality issues through gender sensitivity training. 10 villages took part in gender baseline studies to be followed up annually. 5) Family Health Team training involved 341 participants including 246 women. Training has taken place in five of the villages to date and is on-going. 6) The GAiN Benin staff engaged with Canadian staff during two visits to Benin and GAiN Beninâ€™s team was trained in how to conduct household surveys, observational assessments and interviews.";"Outcome":"Expected intermediate outcomes for this project include: (1) increased access to safe and environmentally sustainable clean water supply in 105 villages; (2) 315 men and 315 women have increased ability to successfully maintain and manage the water sources; (3) both men and women have an increased knowledge of hygiene and sanitation issues and take ownership of these issues in their community; (4) both men and women have demonstrated an increased awareness of gender equality; (5) female beneficiaries are involved in community development and decision making to participate in Family Health Teams; and (6) GAiN Benin has improved knowledge, skills, and experience to design and implement humanitarian aid and development activities."</t>
  </si>
  <si>
    <t>"fr":"Site web de l'activitÃ©":"text/html":"Activity web page":"http://globalaid.net/";"en":"Description":"text/html":"Objectives / Purpose of activity":"http://w05.international.gc.ca/projectbrowser-banqueprojets/project-projet/details/S065480001?Lang=fra";"fr":"Description":"text/html":"Objectives / Purpose of activity":"http://w05.international.gc.ca/projectbrowser-banqueprojets/project-projet/details/S065480001?Lang=eng"</t>
  </si>
  <si>
    <t>https://www.canwach.ca/project-explorer#/project-details/387</t>
  </si>
  <si>
    <t>Better Nutrition for Better Lives for Women, Newborns, Children and Girls - Nutrition Leverage and Influence for Transformation (NLIFT)</t>
  </si>
  <si>
    <t>"General":"This project with the Nutrition International (NI) aims to improve the nutrition and health of people who need it the most in sub-Saharan Africa and South Asia, particularly adolescent girls, pregnant women and women of reproductive age, newborns and young children. NI works with country governments and other organizations in nutrition to leverage existing proven platforms to extend the reach, depth and impact of nutrition programming among target populations. Project activities include: (1) delivering essential nutrition services, namely critical vitamins and minerals; fortified food products, promotion of breastfeeding; and (2) delivering nutrition counselling and antenatal care packages to reduce mortality, anemia, birth defects, low birth weight and stunting. This project is part of Canada's commitment to Maternal, Newborn and Child Health."</t>
  </si>
  <si>
    <t>Indonesia</t>
  </si>
  <si>
    <t>"Nutrition International "</t>
  </si>
  <si>
    <t>"Amref Health Africa in Canada":"Canadian-Based? (Yes)":"Implementing In-country? (No)";"World Association of Girl Guides and Girl Scouts":"Canadian-Based? (No)":"Implementing In-country? (No)";"Power of Nutrition":"Canadian-Based? (No)":"Implementing In-country? (No)";"Global Affairs Canada":"Canadian-Based? (No)":"Implementing In-country? (No)";"Girl Effect":"Canadian-Based? (No)":"Implementing In-country? (No)";"Social Finance Limited":"Canadian-Based? (No)":"Implementing In-country? (No)"</t>
  </si>
  <si>
    <t>"Outcome":"";"Outcome":"The expected intermediate outcomes for this project include: (1) increased commitment by global and country-level policy and decision makers; (2) improved quantity, quality and timeliness of the provision of packages of interventions to target groups; and (3) improved demand for, uptake and use of nutrition interventions by target groups."</t>
  </si>
  <si>
    <t>Cameroon</t>
  </si>
  <si>
    <t>Madagascar</t>
  </si>
  <si>
    <t>Malawi</t>
  </si>
  <si>
    <t>Philippines (the)</t>
  </si>
  <si>
    <t>https://www.canwach.ca/project-explorer#/project-details/108</t>
  </si>
  <si>
    <t>Better Nutrition for Better Lives for Women, Newborns, Children and Girls - Right Start</t>
  </si>
  <si>
    <t>"General":"This project with Nutrition International (NI) aims to improve the nutrition and health of people who need it the most in sub-Saharan Africa and South Asia, particularly adolescent girls, pregnant women and women of reproductive age, newborns and young children. NI works with country governments and other organizations in nutrition to leverage existing proven platforms to extend the reach, depth and impact of nutrition programming among target populations. Project activities include: (1) delivering essential nutrition services, namely critical vitamins and minerals; fortified food products, promotion of breastfeeding; and (2) delivering nutrition counselling and antenatal care packages to reduce mortality, anaemia, birth defects, low birth weight and stunting. This project is part of Canada's commitment to Maternal, Newborn and Child Health."</t>
  </si>
  <si>
    <t>"Outcome":"The expected intermediate outcomes for this project include: (1) increased commitment by global and country-level policy and decision makers; (2) improved quantity, quality and timeliness of the provision of packages of interventions to target groups; and (3) improved demand for, uptake and use of nutrition interventions by target groups."</t>
  </si>
  <si>
    <t>"Location Coordinates(14.602456 120.972732)":"Country(Philippines (the))":"Project Scope(No data available)":"Name of Location(Manila)";"Location Coordinates(14.717044 -17.467159)":"Country(Senegal)":"Project Scope(No data available)":"Name of Location(Dakar)";"Location Coordinates(33.699099 73.048218)":"Country(Pakistan)":"Project Scope(No data available)":"Name of Location(Islamabad)";"Location Coordinates(-1.293925 36.844674)":"Country(Kenya)":"Project Scope(No data available)":"Name of Location(Nairobi)";"Location Coordinates(28.646721 77.209404)":"Country(India)":"Project Scope(No data available)":"Name of Location(New Delhi)";"Location Coordinates(23.836947 90.364688)":"Country(Bangladesh)":"Project Scope(No data available)":"Name of Location(Dhaka)";"Location Coordinates(8.999893 38.739842)":"Country(Ethiopia)":"Project Scope(No data available)":"Name of Location(Addis Ababa)";"Location Coordinates(-6.793017 39.216417)":"Country(Tanzania, United Republic of)":"Project Scope(No data available)":"Name of Location(Dar Es Salaam)";"Location Coordinates(-6.198811 106.83381)":"Country(Indonesia)":"Project Scope(No data available)":"Name of Location(Jakarta)"</t>
  </si>
  <si>
    <t>"%/total of women attended at least four times during pregnancy by any provider for reasons related to the pregnancy";"%/total of infants (0-5 months) who are fed exclusively with breast milk"</t>
  </si>
  <si>
    <t>"fr":"Description":"text/html":"Objectives / Purpose of activity":"http://w05.international.gc.ca/projectbrowser-banqueprojets/project-projet/details/D002163001?Lang=eng";"en":"Activity website":"text/html":"Activity web page":"http://www.micronutrient.org";"en":"Description":"text/html":"Objectives / Purpose of activity":"http://w05.international.gc.ca/projectbrowser-banqueprojets/project-projet/details/D002163001?Lang=fra";"fr":"Site web de l'activitÃ©":"text/html":"Activity web page":"http://www.micronutrient.org/Francais/view.asp?x=1"</t>
  </si>
  <si>
    <t>https://www.canwach.ca/project-explorer#/project-details/487</t>
  </si>
  <si>
    <t>BETTER Project</t>
  </si>
  <si>
    <t>"General":"BETTER, which stands for Better Education through Teacher Training and Empowerment for Results, is intended to improve the quality of education for girls and boys in Mozambique by elevating the quality of teacher education at four of the countryâ€™s teacher training institutes. Specific improvements will promote gender equality, student-centered methodologies, literacy and language skills, and the creation of quality teaching materials in local languages and in sufficient quantities.
In 2015, as a testament to the impact of AssociaÃ§Ã£o Progresso and CODEâ€™s work, the Government of Canada appointed CODE to undertake the delivery of a seven-year, 18 million-dollar teacher education reform program in Mozambique. Better Education through Teacher Training and Empowerment for Results â€” BETTER â€” is being implemented, together with AssociaÃ§Ã£o Progresso and the Mozambican Ministry of Education and Human Development, in four of the countryâ€™s 12 provinces."</t>
  </si>
  <si>
    <t>"CODE"</t>
  </si>
  <si>
    <t>"AssociaÃ§Ã£o Progresso":"Canadian-Based? (No)":"Implementing In-country? (No)";"Government of Mozambique - Ministry of Education and Human Development":"Canadian-Based? (No)":"Implementing In-country? (No)";"Mozambique LNG":"Canadian-Based? (No)":"Implementing In-country? (No)";"Global Affairs Canada":"Canadian-Based? (No)":"Implementing In-country? (No)"</t>
  </si>
  <si>
    <t>"Location Coordinates(-13.372775 36.321241)":"Country(Mozambique)":"Project Scope(No data available)":"Name of Location(Niassa)";"Location Coordinates(-25.542006 32.522573)":"Country(Mozambique)":"Project Scope(No data available)":"Name of Location(Maputo)";"Location Coordinates(-16.15389 33.58633)":"Country(Mozambique)":"Project Scope(No data available)":"Name of Location(Tete)";"Location Coordinates(-12.252893 39.404689)":"Country(Mozambique)":"Project Scope(No data available)":"Name of Location(Cabo Delgado)"</t>
  </si>
  <si>
    <t>"en":"BETTER Project":"null":"":"https://code.ngo/BETTER"</t>
  </si>
  <si>
    <t>https://www.canwach.ca/project-explorer#/project-details/612</t>
  </si>
  <si>
    <t>Better Sexual and Reproductive Health and Rights for All in Indonesia</t>
  </si>
  <si>
    <t>"General":"Given the persistently high levels of maternal mortality, female genital mutilation and child marriage, the project aims to transform sexual and reproductive health and rights for women and young people in Indonesia. The project addresses key gaps: in the quality of birth attendants, access to comprehensive sexuality education and youth-friendly services for young people, and advocacy and community-based programming for the prevention of gender-based violence, child marriage and female genital mutilation."</t>
  </si>
  <si>
    <t>"Outcome":"The expected outcomes for this project include: (1) improved quality of sexual and reproductive health services, including in the context of gender-based violence and harmful practices (such as child, early and forced marriage, and female genital mutilation), at the national level and in selected provinces; and (2) increased protection of sexual and reproductive rights of women and girls, at the national level and in selected provinces of Indonesia.";"Outcome":""</t>
  </si>
  <si>
    <t>"Location Coordinates(-6.17511 106.865036)":"Country(Indonesia)":"Project Scope(No data available)":"Name of Location(Jakarta)"</t>
  </si>
  <si>
    <t>"en":"Description":"text/ html":"Objectives / Purpose of activity":"http://w05.international.gc.ca/projectbrowser-banqueprojets/project-projet/details/D004930001?Lang=eng";"fr":"La description":"texte/ html":"Objectives / Purpose of activity":"http://w05.international.gc.ca/projectbrowser-banqueprojets/project-projet/details/D004930001?Lang=fra"</t>
  </si>
  <si>
    <t>https://www.canwach.ca/project-explorer#/project-details/650</t>
  </si>
  <si>
    <t>Bolivia - Project</t>
  </si>
  <si>
    <t>"General":""</t>
  </si>
  <si>
    <t>"Canadian Feed The Children (CFTC)"</t>
  </si>
  <si>
    <t>"Tomas Katari Politecnic Institute (IPTK)":"Canadian-Based? (No)":"Implementing In-country? (No)";"Fundacion Alternativas":"Canadian-Based? (No)":"Implementing In-country? (No)";"Sociedad Catolica de San Jose (SCSJ)":"Canadian-Based? (No)":"Implementing In-country? (No)"</t>
  </si>
  <si>
    <t>https://www.canwach.ca/project-explorer#/project-details/127</t>
  </si>
  <si>
    <t>Born On Time: A Public-Private Partnership for the Prevention of Preterm Birth</t>
  </si>
  <si>
    <t>"General":"Despite progress on reducing child mortality, newborn mortality is declining at a slower pace and preterm birth complications is the single most significant cause of newborn mortality.     This project aims to contribute to the reduction of preterm birth rates through an integrated approach addressing lifestyle, infection, nutrition and contraception (LINC) factors. Through a health consortium - led by World Vision Canada, and including Plan Canada and Save the Children Canada - this project is addressing the LINC factors in Bangladesh, Ethiopia and Mali to reduce the incidence of preterm birth and its related complications.     Project activities include: (1) training of facility healthcare workers and community health workers on high quality care for pregnant women and newborns; (2) upgrading of health facilities and provision of essential supplies; (3) strengthening of referral systems by providing training to front line service providers; (4) conducting outreach activities to address knowledge gaps related to healthy pregnancies and prevention of preterm birth; (5) empowering womenâ€™s self-confidence, negotiation and leadership skills by conducting awareness raising at the community level (6) improving data collection and registration on birth, death and still birth by providing training to health care providers and updating reporting tools; (7) documenting and sharing of evidence-based best practices with regional and national policy and decision makers."</t>
  </si>
  <si>
    <t>"World Vision Canada"</t>
  </si>
  <si>
    <t>"Plan International Canada ":"Canadian-Based? (Yes)":"Implementing In-country? (No)";"Foreign Affairs, Trade and Development Canada":"Canadian-Based? (Yes)":"Implementing In-country? (No)"</t>
  </si>
  <si>
    <t>"Outcome":"The expected intermediate outcomes for this project include: (1) Improved availability of maternal, newborn and reproductive health services to prevent and care for preterm births; (2) Increased utilization of maternal, newborn and reproductive health services to prevent and care for preterm births; and (3) Enhanced utilization of evidence-based, gender-specific information on preterm birth data for decision making at various levels of the health system."</t>
  </si>
  <si>
    <t>Marie Bettings</t>
  </si>
  <si>
    <t>"Location Coordinates(12.65 -8)":"Country(Mali)":"Project Scope(Local)":"Name of Location(No data available)";"Location Coordinates(9.02497 38.74689)":"Country(Ethiopia)":"Project Scope(Local)":"Name of Location(No data available)";"Location Coordinates(23.7104 90.40744)":"Country(Bangladesh)":"Project Scope(Local)":"Name of Location(No data available)"</t>
  </si>
  <si>
    <t>"en":"Description":"text/html":"Objectives / Purpose of activity":"http://w05.international.gc.ca/projectbrowser-banqueprojets/project-projet/details/D002508001?Lang=fra";"en":"Activity website":"text/html":"Activity web page":"http://bornontime.org/";"fr":"Site web de l'activitÃ©":"text/html":"Activity web page":"http://www.visionmondiale.ca";"fr":"Description":"text/html":"Objectives / Purpose of activity":"http://w05.international.gc.ca/projectbrowser-banqueprojets/project-projet/details/D002508001?Lang=eng"</t>
  </si>
  <si>
    <t>"Number of people":"21166":"Sex":"Male":"From/Youngest":"11":"To/Oldest":"14":"Direct or Indirect":"Direct":"Population group descriptor":"Bangladesh - Male Children 11 â€“ 14 Years";"Number of people":"37454":"Sex":"Female":"From/Youngest":"":"To/Oldest":"1":"Direct or Indirect":"Direct":"Population group descriptor":"Ethiopia - Female Children 0-1 month";"Number of people":"66883":"Sex":"Female":"From/Youngest":"15":"To/Oldest":"19":"Direct or Indirect":"Direct":"Population group descriptor":"Mali - Female Adolescents 15 â€“ 19 Years";"Number of people":"29511":"Sex":"Female":"From/Youngest":"15":"To/Oldest":"19":"Direct or Indirect":"Direct":"Population group descriptor":"Ethiopia - Female Adolescents 15 â€“ 19 Years";"Number of people":"385503":"Sex":"Female":"From/Youngest":"":"To/Oldest":"":"Direct or Indirect":"Indirect":"Population group descriptor":"Bangladesh - Indirect Female Beneficiaries";"Number of people":"420327":"Sex":"Female":"From/Youngest":"":"To/Oldest":"":"Direct or Indirect":"Indirect":"Population group descriptor":"Mali - Indirect Female Beneficiaries";"Number of people":"210134":"Sex":"Male":"From/Youngest":"20":"To/Oldest":"49":"Direct or Indirect":"Direct":"Population group descriptor":"Ethiopia - Males 20-49 Years";"Number of people":"136523":"Sex":"Female":"From/Youngest":"":"To/Oldest":"":"Direct or Indirect":"Indirect":"Population group descriptor":"Ethiopia - Indirect Female Beneficiaries";"Number of people":"555657":"Sex":"Male":"From/Youngest":"":"To/Oldest":"":"Direct or Indirect":"Indirect":"Population group descriptor":"Bangladesh - Indirect Male Beneficiaries";"Number of people":"409634":"Sex":"Female":"From/Youngest":"20":"To/Oldest":"49":"Direct or Indirect":"Direct":"Population group descriptor":"Bangladesh - Females 20-49 Years";"Number of people":"37616":"Sex":"Male":"From/Youngest":"15":"To/Oldest":"19":"Direct or Indirect":"Direct":"Population group descriptor":"Bangladesh - Male Adolescents 15 â€“ 19 Years";"Number of people":"14939":"Sex":"Female":"From/Youngest":"":"To/Oldest":"1":"Direct or Indirect":"Direct":"Population group descriptor":"Bangladesh - Female Children 0-1 month";"Number of people":"69487":"Sex":"Female":"From/Youngest":"15":"To/Oldest":"19":"Direct or Indirect":"Direct":"Population group descriptor":"Bangladesh - Female Adolescents 15 â€“ 19 Years";"Number of people":"124953":"Sex":"Male":"From/Youngest":"20":"To/Oldest":"49":"Direct or Indirect":"Direct":"Population group descriptor":"Mali - Males 20-49 Years";"Number of people":"22920":"Sex":"Female":"From/Youngest":"":"To/Oldest":"1":"Direct or Indirect":"Direct":"Population group descriptor":"Mali - Female Children 0-1 month";"Number of people":"30461":"Sex":"Female":"From/Youngest":"11":"To/Oldest":"14":"Direct or Indirect":"Direct":"Population group descriptor":"Bangladesh - Female Children 11 â€“ 14 Years";"Number of people":"240426":"Sex":"Female":"From/Youngest":"20":"To/Oldest":"49":"Direct or Indirect":"Direct":"Population group descriptor":"Mali - Females 20-49 Years";"Number of people":"282570":"Sex":"Female":"From/Youngest":"20":"To/Oldest":"49":"Direct or Indirect":"Direct":"Population group descriptor":"Ethiopia - Females 20-49 Years";"Number of people":"16108":"Sex":"Male":"From/Youngest":"":"To/Oldest":"1":"Direct or Indirect":"Direct":"Population group descriptor":"Bangladesh - Male Children 0-1 month";"Number of people":"530":"Sex":"Male":"From/Youngest":"15":"To/Oldest":"19":"Direct or Indirect":"Direct":"Population group descriptor":"Mali - Male Adolescents 15 â€“ 19 Years";"Number of people":"20239":"Sex":"Male":"From/Youngest":"15":"To/Oldest":"19":"Direct or Indirect":"Direct":"Population group descriptor":"Ethiopia - Male Adolescents 15 â€“ 19 Years";"Number of people":"375176":"Sex":"Male":"From/Youngest":"20":"To/Oldest":"49":"Direct or Indirect":"Direct":"Population group descriptor":"Bangladesh - Males 20-49 Years";"Number of people":"22200":"Sex":"Male":"From/Youngest":"":"To/Oldest":"1":"Direct or Indirect":"Direct":"Population group descriptor":"Mali - Male Children 0-1 month";"Number of people":"400475":"Sex":"Male":"From/Youngest":"":"To/Oldest":"":"Direct or Indirect":"Indirect":"Population group descriptor":"Mali - Indirect Male Beneficiaries";"Number of people":"140090":"Sex":"Male":"From/Youngest":"":"To/Oldest":"":"Direct or Indirect":"Indirect":"Population group descriptor":"Ethiopia - Indirect Male Beneficiaries";"Number of people":"37454":"Sex":"Male":"From/Youngest":"":"To/Oldest":"1":"Direct or Indirect":"Direct":"Population group descriptor":"Ethiopia - Male Children 0-1 month"</t>
  </si>
  <si>
    <t>"Number of Outputs":"":"Output Type":"Training":"Output Descriptor":"Facility-based health care providers trained on ANC, safe/clean delivery, PNC and neonatal care including screening and management of chronic diseases, infectious diseases and pregnancy induced conditions, management of preterm births and neonates through KMC and Helping Babies Breathe.":"Results":"";"Number of Outputs":"":"Output Type":"Equipment":"Output Descriptor":"Selected health facilities upgraded and equipped with the appropriate equipment, supplies, and job aids to support the delivery of comprehensive gender-responsive and adolescent-friendly ANC, intrapartum and postnatal care.":"Results":"";"Number of Outputs":"":"Output Type":"Training":"Output Descriptor":"Facility-based health care providers trained to deliver gender-responsive, adolescent friendly maternal and reproductive health services including male engagement, intimate partner violence and gender equality.":"Results":""</t>
  </si>
  <si>
    <t>https://www.canwach.ca/project-explorer#/project-details/396</t>
  </si>
  <si>
    <t>Born on Time - Lived Experiences of Gendered Risk Factors of Preterm Birth</t>
  </si>
  <si>
    <t>"World Vision Canada":"Canadian-Based? (Yes)":"Implementing In-country? (No)";"Global Affairs Canada":"Canadian-Based? (No)":"Implementing In-country? (No)"</t>
  </si>
  <si>
    <t>"Global Affairs Canada":"Government (other countries)":null%</t>
  </si>
  <si>
    <t>"Outcome":"";"Outcome":"Born On Time aims to reduce preterm births in Bangladesh, Ethiopia, and Mali by targeting social risk factors, such as early/forced child marriages, adolescent pregnancy, malnutrition, and intimate partner violence. In particular, the program aims to address the underlying gender inequities that root these risk factors by empowering women and adolescent girls."</t>
  </si>
  <si>
    <t>"Location Coordinates(17.5707 3.9962)":"Country()":"Project Scope(No data available)":"Name of Location(Mali)";"Location Coordinates(8.991744 38.745329)":"Country()":"Project Scope(No data available)":"Name of Location(Ethiopia)";"Location Coordinates(23.800201 90.407024)":"Country()":"Project Scope(No data available)":"Name of Location(Dhaka Bangladesh)"</t>
  </si>
  <si>
    <t>https://www.canwach.ca/project-explorer#/project-details/99</t>
  </si>
  <si>
    <t>Budgetary Support to the Plan SÃ©nÃ©gal Ã‰mergent</t>
  </si>
  <si>
    <t>"General":"The goal of the project is to support the Government of Senegal in carrying out the Plan SÃ©nÃ©gal Ã‰mergent, the national social and economic development strategy, which aims to make Senegal an emerging country by 2035. In accordance with the Plan SÃ©nÃ©gal Ã‰mergent, Canada supports Senegalâ€™s reform efforts, which will improve government performance, specifically, financial administration and the governance of various sectors that are vital to the countryâ€™s growth, including agriculture, nutrition and extractive resources.     Activities under the project include (1) support for the Senegalese government to develop and implement public policies, streamlined processes and tax incentives to stimulate growth in the agricultural and extractive sectors; (2) development and implementation of a national strategy to promote food security and nutrition; (3) development of instruments to effectively manage public spending; and (4) technical assistance in the form of advice, training and equipment for government employees.     As with all budget support initiatives, Canada works in close cooperation with other donors and the Senegalese government to promote the accountability, transparency and effectiveness of national systems, to increase donor coordination and harmonization and to strengthen mutual accountability. This type of support also favours greater policy dialogue among donors, the government and partners, which in turn strengthens efforts to provide focused and effective aid, and to obtain long-term development results. Continuous monitoring and evaluation of this project is undertaken together with other donors."</t>
  </si>
  <si>
    <t>"Government of Senegal - Ministry of Economy and Finance"</t>
  </si>
  <si>
    <t>"Outcome":"The expected intermediate outcomes for this project include (1) the institutional framework that fosters a business environment favourable to private investment in the Plan SÃ©nÃ©gal Ã‰mergentâ€™s key economic sectors (agriculture and mining sectors) is strengthened and incorporates gender equality considerations and respect for the environment; (2) the institutional framework that supports food security and nutrition is strengthened and incorporates gender equality and environmental issues; (3) capabilities are strengthened in public policy planning, monitoring, implementation and evaluation, including in terms of gender equality and the environment, and in external government auditing.";"Outcome":"In 2015-2016, the following results were achieved:
 1) The elaboration of a draft legislative decree aiming to operationalize the mining perequation and the senegalese engagement to pay the baglogs since 2010; 2) The publication of the first conciliation report of Extractive Industries Transparency  Iniative  according to the international norms established; 3) The actualisation of the Cour des Comptes' Strategic Plan; 4) The development of a mining policy; and 5) The organisation of public consultations and the approbation of a tax credit decree on hydro-agricultural material aiming to diminish Sengal's dependency to agricultural importations."</t>
  </si>
  <si>
    <t>"Location Coordinates(14.6937 -17.44406)":"Country(Senegal)":"Project Scope(No data available)":"Name of Location(No data available)"</t>
  </si>
  <si>
    <t>"fr":"Description":"text/html":"Objectives / Purpose of activity":"http://w05.international.gc.ca/projectbrowser-banqueprojets/project-projet/details/D001661001?Lang=eng";"en":"Description":"text/html":"Objectives / Purpose of activity":"http://w05.international.gc.ca/projectbrowser-banqueprojets/project-projet/details/D001661001?Lang=fra";"fr":"Site web de l'activitÃ©":"text/html":"Activity web page":"http://www.finances.gouv.sn"</t>
  </si>
  <si>
    <t>https://www.canwach.ca/project-explorer#/project-details/579</t>
  </si>
  <si>
    <t>Building a Baseline for Sexual and Reproductive Health and Rights Data in Mozambique</t>
  </si>
  <si>
    <t>"General":"The project aims to improve the availability of gender- and environmentally-sensitive data. With a focus on sexual and reproductive health, this project seeks to strengthen evidence-based decision-making in the health sector in Mozambique. This includes institutionalising the Service Availability and Readiness Assessment (SARA), an internationally recognised tool, within the Ministry of Health. The tool collects critical data on the status of infrastructure, equipment and human resources in all health facilities in the country, generating a robust baseline of the services currently offered and identifying gaps in service delivery. For example, the tool provides data on whether a healthy facility provides sexual and reproductive health services (such as family planning), and whether it has the basic infrastructure, staff and equipment needed to deliver these services, such as trained healthcare professionals, medicines, water, electricity, and biological waste disposal systems. The project also aims to strengthen the Ministry of Healthâ€™s capacity to analyse this data and develop strategies and budgets that respond to the health needs of women and men, boys and girls. The project is expected to reach over 1,800 health staff equipped with the necessary data to effectively plan activities, contributing to the health of approximately 20 million women and children."</t>
  </si>
  <si>
    <t>"Outcome":"The expected outcomes for this project include: (1) improved institutionalized collection of quality and timely gender- and environmentally-sensitive data on the availability and readiness of health facilities and sexual and reproductive health services, including family planning services; and (2) improved performance by the Ministry of Health in utilising evidence for gender-sensitive planning and resource allocation for essential health services, including sexual reproductive health services.";"Outcome":""</t>
  </si>
  <si>
    <t>"Location Coordinates(-25.973249 32.572029)":"Country(Mozambique)":"Project Scope(No data available)":"Name of Location(Maputo)"</t>
  </si>
  <si>
    <t>"en":"Site":"text/html":"Activity web page":"https://www.who.int/";"fr":"Site web":"text/html":"Activity web page":"https://www.who.int/fr/";"fr":"Description":"text/html":"Objectives / Purpose of activity":"http://w05.international.gc.ca/projectbrowser-banqueprojets/project-projet/details/D003874001?Lang=fra";"en":"Description":"text/html":"Objectives / Purpose of activity":"http://w05.international.gc.ca/projectbrowser-banqueprojets/project-projet/details/D003874001"</t>
  </si>
  <si>
    <t>https://www.canwach.ca/project-explorer#/project-details/176</t>
  </si>
  <si>
    <t>Building Capacity for Sustainable Livelihoods and Health</t>
  </si>
  <si>
    <t>"General":"This project aims to increase access to sufficient, safe, and nutritious food, and improve the health, economic well-being and social development of the underserved rural population of the Upper Manya Krobo district of Ghana. It directly benefits 21,000 rural residents, half of whom are women and girls. Project activities contribute to increasing the capacity of local institutions to formulate evidence-based policy, develop programs, and produce adult education materials.     This project is implemented by McGill University in partnership with the University of Ghana."</t>
  </si>
  <si>
    <t>"McGill University"</t>
  </si>
  <si>
    <t>"Outcome":"The expected intermediate outcomes for this project include: improved access by women, adolescents, children, and other vulnerable groups to district services offered in rural nutrition and health, agriculture, small businesses and environment; and, increased planning and implementation capacity of rural communities, particularly women, at the district level in nutrition/health, agricultural production, small businesses, and environment."</t>
  </si>
  <si>
    <t>"fr":"Description":"text/html":"Objectives / Purpose of activity":"http://w05.international.gc.ca/projectbrowser-banqueprojets/project-projet/details/S065653001?Lang=eng";"en":"Activity website":"text/html":"Activity web page":"http://www.mcgill.ca";"en":"Description":"text/html":"Objectives / Purpose of activity":"http://w05.international.gc.ca/projectbrowser-banqueprojets/project-projet/details/S065653001?Lang=fra";"fr":"Site web de l'activitÃ©":"text/html":"Activity web page":"http://francais.mcgill.ca"</t>
  </si>
  <si>
    <t>https://www.canwach.ca/project-explorer#/project-details/130</t>
  </si>
  <si>
    <t>Building Community Support for Polio Eradication</t>
  </si>
  <si>
    <t>"General":"The overall goal of this project is to stop the spread of polio virus in Pakistan, where the vast majority of the remaining cases of polio occur. It is implemented by the United Nations Childrenâ€™s Fund (UNICEF), which, along with the Government of Pakistan and the World Health Organization, spearheads the Pakistan Polio Eradication Initiative.     This initiative supports UNICEFâ€™s activities in communities at risk of contracting polio across Pakistan. The project activities increase the community acceptance of polio vaccination team workers, through local language media campaigns, health information packages, and support to community level workers who engage community members on public health. These activities focus on Khyber Pakhtunkhwa (KP) province and the neighboring Federally Administered Tribal Areas (FATA). In communities in these areas at highest risk for polio, the initiative hires community vaccinators who work in their own communities to vaccinate children and promote health. This innovative approach is referred to as Continuous Community Protected Vaccination (CCPV)."</t>
  </si>
  <si>
    <t>"Outcome":"The expected intermediate outcomes for this project include: (1) reduced number of girls and boys missed or under-vaccinated by polio vaccination campaigns to zero in communities with the highest prevalence of polio in Khyber Pakhtunkhwa province and the Federally Administered Tribal Areas; (2) increased community acceptance of polio vaccinators across Pakistan using social mobilization, with a focus on Khyber Pakhtunkhwa province and the Federally Administered Tribal Areas; and (3) improved depiction of polio vaccination in local language media nationally, with a focus on Khyber Pakhtunkhwa province and the Federally Administered Tribal Areas."</t>
  </si>
  <si>
    <t>"Location Coordinates(33.72148 73.04329)":"Country(Pakistan)":"Project Scope(No data available)":"Name of Location(No data available)"</t>
  </si>
  <si>
    <t>"fr":"Site web de l'activitÃ©":"text/html":"Activity web page":"http://www.unicef.ca/fr";"en":"Description":"text/html":"Objectives / Purpose of activity":"http://w05.international.gc.ca/projectbrowser-banqueprojets/project-projet/details/D002588001?Lang=fra";"fr":"Description":"text/html":"Objectives / Purpose of activity":"http://w05.international.gc.ca/projectbrowser-banqueprojets/project-projet/details/D002588001?Lang=eng";"en":"Activity website":"text/html":"Activity web page":"http://www.unicef.ca/"</t>
  </si>
  <si>
    <t>https://www.canwach.ca/project-explorer#/project-details/667</t>
  </si>
  <si>
    <t>Building Equitable and Sustainable Blindness Prevention and Sight Restoration Programs in Low-Income Countries</t>
  </si>
  <si>
    <t>"General":"The project aims to restore sight and prevent blindness in low-income countries. The project contributes to the development of primary, secondary and tertiary eye care services to provide universal access to eye care and improve the health, well-being and opportunities of vulnerable populations, particularly for women and girls who bear the greatest burden of avoidable blindness and visual impairment. Activities include: (1) Assisting health authorities and hospitals to develop and implement sustainable, population-based eye care services, including training of medical and non-medical staff and securing necessary equipment and furnishings (2) Funding the delivery of eye care services, including medication, glasses, and surgical interventions as well as follow-up and rehabilitative care (3) Supporting the development of sub-specialty eye care training and programming, such as pediatrics (3) Developing partner capacity to conduct and promote clinical and operational research (4) Supporting the development of community ophthalmology training, resource and research institutions (5) Encouraging social and political action to prioritize the issue of gender inequity. Seva Canada actively promotes and encourages the transfer of knowledge between our programs and within the eye health community and our network of partners, which include international and national NGOs, local health authorities and our sister organization in California, Seva Foundation. While Seva Canada project funds are small compared to the overall program budgets supported by our network, they are used extensively to leverage additional funds and hence have broader impact."</t>
  </si>
  <si>
    <t>"Seva Canada Society"</t>
  </si>
  <si>
    <t>"Kilimanjaro Center for Community Ophthalmology":"Canadian-Based? (No)":"Implementing In-country? (Yes)";"Kham Eye Center":"Canadian-Based? (No)":"Implementing In-country? (Yes)";"Nourseen Foundation":"Canadian-Based? (No)":"Implementing In-country? (Yes)";"Tejas Eye Hospital":"Canadian-Based? (No)":"Implementing In-country? (Yes)";"Seva Nepal":"Canadian-Based? (No)":"Implementing In-country? (Yes)";"Aravind Eye Care System":"Canadian-Based? (No)":"Implementing In-country? (Yes)";"Seva Cambodia":"Canadian-Based? (No)":"Implementing In-country? (Yes)"</t>
  </si>
  <si>
    <t>"Seva Canada Society":"International NGO":100.00%</t>
  </si>
  <si>
    <t>"Outcome":"The expected outcomes for this project include: (1) Improved utilization of eye care services by vulnerable populations, particularly women and girls (2) Increased capacity of eye units to provide high-quality eye care services, particularly to women and girls (3) Increased capacity of community ophthalmology programs, units and eye care centers to deliver programs in priority geographic areas (4) Key institutions have high-quality needs-based training programs in community ophthalmology (5) National government, NGOs and the private sector are aware of eye services, initiatives and community ophthalmology (6) Key institutions have developed and strengthened community ophthalmology research knowledge and productivity (7) Increased international awareness of gender inequity in eye care and strategies to overcome the barriers faced by women and girls.";"Outcome":"In the past year, Seva Canada supported programs provided accessible eye care services to 1.5 million people, sight restoring cataract surgery to 110,000 people (53% women), glasses to over 14,000 people, and trained 4,000 community members in eye health and over 100 local ophthalmic personnel, including ophthalmologists, ophthalmic assistants and nurses. Over the project lifetime, Seva Canada has helped to (1) restore the sight of 5 million people (2) train over 100,000 medical and non-medical personnel (3) establish 32 primary eye care facilities and supported the development of 16 secondary facilities and 8 tertiary facilities (2) establish leading community ophthalmology training institutions in India, Nepal and Sub Saharan Africa (3) develop national eye health programs in Nepal, Cambodia, Tibetans Areas of China, Tanzania, Burundi, Madagascar, Malawi and Egypt (2) develop national ophthalmic nurse training programs in Nepal and Madagascar (5) publish over 30 research studies in reputable academic journals, generating population-based evidence across Asia and Africa (6) produce 2 internationally recognized publications documenting the gender inequity in the treatment of blindness and interventions to address the inequity (7) host 2 international gender and blindness meetings attended by key global health actors, practitioners and policy makers."</t>
  </si>
  <si>
    <t>Lisa Demers</t>
  </si>
  <si>
    <t>"Location Coordinates(null)":"Country(China)":"Project Scope(Regional)":"Name of Location(Ganzi Prefecture)";"Location Coordinates(null)":"Country(Nepal)":"Project Scope(National)":"Name of Location(Darchula, Bajhang, Bajura, Doti, Accham, Kanchanpur, Dhanghadi, Rupandehi, Pyuthan, Kapilvastu, Arghakanchi, Gulmi, Tansen, Nawalparasi, Chitwan, Sankhuwasabha, Taplejung, Dhankuta)";"Location Coordinates(null)":"Country(Egypt)":"Project Scope(Regional)":"Name of Location(Menia Region)";"Location Coordinates(null)":"Country(Tanzania, United Republic of)":"Project Scope(Local)":"Name of Location(Mara, Ngorongoro)";"Location Coordinates(null)":"Country(Malawi)":"Project Scope(Local)":"Name of Location(Blantyre, Mwanza, Mangochi)";"Location Coordinates(null)":"Country(Burundi)":"Project Scope(National)":"Name of Location(Bujumbura, Rumonge, Makamba, Gatabo)";"Location Coordinates(null)":"Country(Ethiopia)":"Project Scope(Regional)":"Name of Location(Amhara Region)";"Location Coordinates(null)":"Country(Madagascar)":"Project Scope(National)":"Name of Location(Vakinankaratra, Sava, Atsinanana, Ambohibao)";"Location Coordinates(null)":"Country(India)":"Project Scope(Local)":"Name of Location(Sagbara)";"Location Coordinates(null)":"Country(Cambodia)":"Project Scope(National)":"Name of Location(Banteay Meanchey, Siem Reap, Battambang, Pursat, Kampot)"</t>
  </si>
  <si>
    <t>"SDG 1.4.1 Proportion of population living in households with access to basic services"</t>
  </si>
  <si>
    <t>"SDG 3.3.5 Number of people requiring interventions against neglected tropical diseases"</t>
  </si>
  <si>
    <t>"Womenâ€™s groups/CSOs participating in the development of strategies and/or projects";"% of total population living within 5 km to a functioning health facility";"# of district/health facilities that use sex disaggregated data to inform health service delivery";"%/total of health workers (male/female) trained and using their learned skills"</t>
  </si>
  <si>
    <t>"SDG 1.4.1 Proportion of population living in households with access to basic services, SDG 1.a.2 Proportion of total government spending on essential services (education, health and social protection), SDG 3.8.1 Coverage of essential health services"</t>
  </si>
  <si>
    <t>"en":"Organisation web page":"Website":"Organisation web page":"http://www.seva.ca";"en":"IAPB web page":"Website":"Organisation web page":"https://www.iapb.org/vision-2020/";"en":"Activity web page":"Website":"Activity web page":"https://equalrighttosight.com/"</t>
  </si>
  <si>
    <t>"Number of people":"651014":"Sex":"Male":"From/Youngest":"":"To/Oldest":"99":"Direct or Indirect":"Direct":"Population group descriptor":"Benefiting from screening services";"Number of people":"3750000":"Sex":"Female":"From/Youngest":"":"To/Oldest":"99":"Direct or Indirect":"Indirect":"Population group descriptor":"Benefiting from access to eye care services";"Number of people":"734122":"Sex":"Female":"From/Youngest":"":"To/Oldest":"99":"Direct or Indirect":"Direct":"Population group descriptor":"Benefiting from screening services";"Number of people":"60720":"Sex":"Female":"From/Youngest":"":"To/Oldest":"100":"Direct or Indirect":"Direct":"Population group descriptor":"Benefiting from surgical interventions";"Number of people":"3750000":"Sex":"Male":"From/Youngest":"":"To/Oldest":"99":"Direct or Indirect":"Indirect":"Population group descriptor":"Benefiting from access to eye care services"</t>
  </si>
  <si>
    <t>"Number of Outputs":"":"Output Type":"Eye units/hospitals achieving WHO standards for cataract visual acuity outcomes":"Output Descriptor":"Increased number of eye units/hospitals achieving WHO standards for cataract visual acuity outcomes":"Results":"Expected";"Number of Outputs":"":"Output Type":"Women and girls receiving care":"Output Descriptor":"Increased number and proportion of women and girls receiving care":"Results":"Expected";"Number of Outputs":"":"Output Type":"Primary, secondary and tertiary facilities established and integrated with community based programs in priority areas":"Output Descriptor":"Increased number of primary, secondary and tertiary facilities established and integrated with community based programs in priority areas":"Results":"Expected";"Number of Outputs":"":"Output Type":"Surgical volume of cataract and other eye diseases by eye units/hospitals":"Output Descriptor":"Increased surgical volume of cataract and other eye diseases by eye units/hospitals":"Results":"Expected";"Number of Outputs":"":"Output Type":"Ophthalmic personnel trained":"Output Descriptor":"Increased number of ophthalmic personnel trained":"Results":"Expected"</t>
  </si>
  <si>
    <t>Secondary/Tertiary Health Care</t>
  </si>
  <si>
    <t>Neglected Tropical Diseases</t>
  </si>
  <si>
    <t>Cambodia</t>
  </si>
  <si>
    <t>Egypt</t>
  </si>
  <si>
    <t>Nepal</t>
  </si>
  <si>
    <t>China</t>
  </si>
  <si>
    <t>https://www.canwach.ca/project-explorer#/project-details/170</t>
  </si>
  <si>
    <t>Building Sustainable Livelihoods</t>
  </si>
  <si>
    <t>"General":"The project aims to raise the economic potential of poor and marginalized people in Malawi through integrated activities that create sustainable bases for increased income at the household level. The core of the project mainly targets women and provides both women and men with skills to increase their productivity either through vocational training leading to employment, micro-enterprise development, or increased agricultural production. In order to maximise its results, the project also invests in education to help children have the necessary foundation for further training in the future, and in basic health to help reduce the incidence of health related issues that affect productivity, especially for women."</t>
  </si>
  <si>
    <t>"PWS&amp;D - Presbyterian World Service &amp; Development"</t>
  </si>
  <si>
    <t>"Outcome":"The expected intermediate outcomes for this project include: (i) improved economic status through access to work opportunities and financial skills for women, men, girls and boys living in poverty in targeted communities in Northern and Southern Malawi; (ii) improved educational achievement in primary, secondary, and third level schools for girls and boys; (iii) improved productivity (ability of households to perform day-to-day activities) due to fewer health-related issues for women, men, girls, boys; and (iv) enhanced equality between women and men, boys and girls, in communities and programs for beneficiaries and local partners.";"Outcome":"Results achieved as of July 2015 include: (1) 2,129 people, including 2,109 women have taken out loans mainly used for business investments, and have repaid them; (2) 1,516 women and youth developed business plans for their income-generating activities; (3) four parent-teachers associations have developed action plans to improve education quality in primary and secondary schools. They have decided to build additional learning and housing blocks and started moulding bricks for these buildings; (4) in the last year, an average of 51% of pregnant women, compared to 40% at the beginning of the project, received pre-natal care and about 35,000 children received medical attention in mobile clinics; and (5) 2,936 women and girls were trained in decision making and the percentage of women participating in political processes at community level raised from 19% at the beginning of the project, to 46%.
 These have contributed to improving the economic status of people (especially women) living in communities in Northern and Southern Malawi, by increasing their access to credit and local markets."</t>
  </si>
  <si>
    <t>"Location Coordinates(-11.36847 33.88092)":"Country(Malawi)":"Project Scope(No data available)":"Name of Location(No data available)";"Location Coordinates(-15.78499 35.00854)":"Country(Malawi)":"Project Scope(No data available)":"Name of Location(No data available)"</t>
  </si>
  <si>
    <t>"en":"Activity website":"text/html":"Activity web page":"http://www.presbyterian.ca/presbyterian-world-service-development";"en":"Description":"text/html":"Objectives / Purpose of activity":"http://w05.international.gc.ca/projectbrowser-banqueprojets/project-projet/details/S065427001?Lang=fra";"fr":"Description":"text/html":"Objectives / Purpose of activity":"http://w05.international.gc.ca/projectbrowser-banqueprojets/project-projet/details/S065427001?Lang=eng"</t>
  </si>
  <si>
    <t>https://www.canwach.ca/project-explorer#/project-details/21</t>
  </si>
  <si>
    <t>Burma Border Assistance Program: Building Social Capital</t>
  </si>
  <si>
    <t>"General":"This project contributes to the development of civil society organizations and to building their capacity to identify needs, deliver services, and promote the interests of vulnerable and displaced people. An emphasis is placed on the participation of ethnic nationalities and women. Activities include: providing humanitarian assistance to Burmese refugees living in refugee camps in Thailand; the delivery of basic primary health care (including maternal and child health care) to displaced people in Burma's border areas; and civil society research, advocacy, and capacity-building on the issues of gender and violence against women, environmental degradation, forced displacement, human rights, drug abuse, and independent media.     The project works with Burmese organizations based in Thailand, Bangladesh, India, Malaysia, and China. Local executing agencies include the Thailand-Burma Border Consortium and the Mae Tao Clinic."</t>
  </si>
  <si>
    <t>Myanmar</t>
  </si>
  <si>
    <t>"Inter Pares"</t>
  </si>
  <si>
    <t>"Outcome":"Results achieved as of December 31, 2013 include: (1) provided essential food and non-food necessities to approximately 119,000 Burmese refugees in Thailand in 2013. Since 2010 a total of 165,633 refugees in Thailand benefitted (94,497 for the entire period, 45,275 for three years, 15,861 for two years, and approximately 10,000 for one year). (2) 14 health partners treated over 314,000 cases in 2013 for a total of 1,322,657 cases since 2010; (3) 2,169 health workers received training in 2013 for a total of 8,602 trained since 2010; and (4) the workforce of trained health providers increased 9.3% in 2013 and a total of 29% since 2010. As a result, Burmese communities, including refugees, internally displaced people, and migrants have better access to basic services, such as food, shelter, and health care.
 Through training and technical support, over 60 civil society organizations improved their ability to access, research, document, and disseminate information on environment and development issues, human rights, and women's rights. The work of these organizations contributes to greater public awareness and access to information. In 2013, the government approved the registration of five media partners enabling them to publish and distribute newspapers in their respective states. Media partners also worked to raise awareness and contribute to national unity by organizing the first ever ethnic media conference in Yangon, at which government officials, Yangon-based journalists, civil society and ethnic political parties participated.
 Organizations supported by this project are contributing to policy development processes at the national level in Burma. Representatives from two program partners were selected to participate on a national steering committee that work with the government to improve openness and accountable management of revenues from natural resources"</t>
  </si>
  <si>
    <t>"Location Coordinates(21.0245 105.84117)":"Country(Vietnam)":"Project Scope(No data available)":"Name of Location(No data available)";"Location Coordinates(-8.55861 125.57361)":"Country(Timor-Leste)":"Project Scope(No data available)":"Name of Location(No data available)";"Location Coordinates(6.93194 79.84778)":"Country(Sri Lanka)":"Project Scope(No data available)":"Name of Location(No data available)";"Location Coordinates(47.90771 106.88324)":"Country(Mongolia)":"Project Scope(No data available)":"Name of Location(No data available)";"Location Coordinates(19.745 96.12972)":"Country(Myanmar)":"Project Scope(No data available)":"Name of Location(No data available)";"Location Coordinates(11.56245 104.91601)":"Country(Cambodia)":"Project Scope(No data available)":"Name of Location(No data available)";"Location Coordinates(51.1801 71.44598)":"Country(Kazakhstan)":"Project Scope(No data available)":"Name of Location(No data available)";"Location Coordinates(17.96667 102.6)":"Country(Lao Peopleâ€™s Democratic Republic (the))":"Project Scope(No data available)":"Name of Location(No data available)";"Location Coordinates(21.43973 92.0955)":"Country(Bangladesh)":"Project Scope(No data available)":"Name of Location(No data available)";"Location Coordinates(4.1748 73.50888)":"Country(Maldives)":"Project Scope(No data available)":"Name of Location(No data available)";"Location Coordinates(39.03385 125.75432)":"Country(Korea (the Democratic Peopleâ€™s Republic of))":"Project Scope(No data available)":"Name of Location(No data available)";"Location Coordinates(41.26465 69.21627)":"Country(Uzbekistan)":"Project Scope(No data available)":"Name of Location(No data available)";"Location Coordinates(33.72148 73.04329)":"Country(Pakistan)":"Project Scope(No data available)":"Name of Location(No data available)";"Location Coordinates(34.52813 69.17233)":"Country(Afghanistan)":"Project Scope(No data available)":"Name of Location(No data available)";"Location Coordinates(14.6042 120.9822)":"Country(Philippines (the))":"Project Scope(No data available)":"Name of Location(No data available)";"Location Coordinates(37.95 58.38333)":"Country(Turkmenistan)":"Project Scope(No data available)":"Name of Location(No data available)";"Location Coordinates(28.63576 77.22445)":"Country(India)":"Project Scope(No data available)":"Name of Location(No data available)";"Location Coordinates(-6.21462 106.84513)":"Country(Indonesia)":"Project Scope(No data available)":"Name of Location(No data available)";"Location Coordinates(25.03889 102.71833)":"Country(China)":"Project Scope(No data available)":"Name of Location(No data available)";"Location Coordinates(38.53575 68.77905)":"Country(Tajikistan)":"Project Scope(No data available)":"Name of Location(No data available)";"Location Coordinates(3.1412 101.68653)":"Country(Malaysia)":"Project Scope(No data available)":"Name of Location(No data available)";"Location Coordinates(27.70169 85.3206)":"Country(Nepal)":"Project Scope(No data available)":"Name of Location(No data available)";"Location Coordinates(42.87 74.59)":"Country(Kyrgyzstan)":"Project Scope(No data available)":"Name of Location(No data available)";"Location Coordinates(13.75398 100.50144)":"Country(Thailand)":"Project Scope(No data available)":"Name of Location(No data available)";"Location Coordinates(27.46609 89.64191)":"Country(Bhutan)":"Project Scope(No data available)":"Name of Location(No data available)"</t>
  </si>
  <si>
    <t>"en":"Activity website":"text/html":"Activity web page":"http://www.interpares.ca";"fr":"Site web de l'activitÃ©":"text/html":"Activity web page":"http://www.interpares.ca";"en":"Description":"text/html":"Objectives / Purpose of activity":"http://w05.international.gc.ca/projectbrowser-banqueprojets/project-projet/details/A034976001?Lang=fra";"fr":"Description":"text/html":"Objectives / Purpose of activity":"http://w05.international.gc.ca/projectbrowser-banqueprojets/project-projet/details/A034976001?Lang=eng"</t>
  </si>
  <si>
    <t>https://www.canwach.ca/project-explorer#/project-details/541</t>
  </si>
  <si>
    <t>Cameroon â€“ Protection and Livelihoods Assistance â€“ International Rescue Committee 2018 and 2019</t>
  </si>
  <si>
    <t>"General":"March 2018 - The humanitarian situation in Cameroon continues to be of deep concern and affects millions of vulnerable people. In the Far North region, 2.1 million people are in need of assistance following conflict and insecurity related to Boko Haram, which represents about 65% of all needs across the country. Of particular concern are protection of civilians, food security and access to water, sanitation and hygiene. With GACâ€™s support, International Rescue Committee is helping to assist up to 7,625 conflict-affected people in the Far North region. Project activities include: (1) supporting people at risk, including survivors of gender-based violence, through a protection and information centre, a safe space, and provision of support such as protection services, benefiting up to 1,248 people; (2) training of state and non-state actors on legal protection framework (human rights, rights of refugees and internally displaced persons, international humanitarian law), benefiting up to 230 people; (3) providing unconditional cash transfers to increase buying power to meet basic needs, benefiting up to 2,625 people; and (4) creating village saving and loan associations to allow vulnerable women and girls to control resources and propriety, benefiting up to 300 people."</t>
  </si>
  <si>
    <t>"International Rescue Committee"</t>
  </si>
  <si>
    <t>"Outcome":"The expected outcomes for this project include: (1) improved equal access for women and girls to protection services including for gender-based violence; (2) reduction of protection risks related to violence at community level; (3) improved basic needs coverage; and (4) increased opportunities for people affected by the conflict to generate revenue and control resources. The expected ultimate outcome is lives saved, suffering alleviated and human dignity maintained in countries experiencing humanitarian crises or acute food insecurity."</t>
  </si>
  <si>
    <t>"Location Coordinates(3.848032 11.502075)":"Country(Cameroon)":"Project Scope(No data available)":"Name of Location(YaoundÃ©)";"Location Coordinates(10.6316 14.6588)":"Country(Cameroon)":"Project Scope(No data available)":"Name of Location(Far North Region)"</t>
  </si>
  <si>
    <t>"en":"Description":"text/html":"Objectives / Purpose of activity":"http://w05.international.gc.ca/projectbrowser-banqueprojets/project-projet/details/P006093001";"en":"Site":"text/html":"Activity web page":"https://help.rescue.org/donate/featured";"fr":"Description":"text/html":"Objectives / Purpose of activity":"http://w05.international.gc.ca/projectbrowser-banqueprojets/project-projet/details/P006093001?Lang=fra"</t>
  </si>
  <si>
    <t>"Number of people":"1248":"Sex":"All Sexes":"From/Youngest":"":"To/Oldest":"99":"Direct or Indirect":"Direct":"Population group descriptor":"supporting people at risk benefiting up to 1,248 people";"Number of people":"300":"Sex":"Female":"From/Youngest":"19":"To/Oldest":"45":"Direct or Indirect":"Direct":"Population group descriptor":"creating village saving and loan associations to allow vulnerable women and girls to control resources and propriety, benefiting up to 300 people";"Number of people":"2625":"Sex":"All Sexes":"From/Youngest":"19":"To/Oldest":"60":"Direct or Indirect":"Direct":"Population group descriptor":"providing unconditional cash transfers to increase buying power to meet basic needs, benefiting up to 2,625 people";"Number of people":"230":"Sex":"All Sexes":"From/Youngest":"19":"To/Oldest":"60":"Direct or Indirect":"Direct":"Population group descriptor":"training of state and non-state actors on legal protection framework (human rights, rights of refugees and internally displaced persons, international humanitarian law), benefiting up to 230 people"</t>
  </si>
  <si>
    <t>"Number of Outputs":"2625":"Output Type":"Unconditional cash transfers provided":"Output Descriptor":"providing unconditional cash transfers to increase buying power to meet basic needs, benefiting up to 2,625 people;":"Results":"Expected";"Number of Outputs":"230":"Output Type":"State and non-state actors trained":"Output Descriptor":"training of state and non-state actors on legal protection framework (human rights, rights of refugees and internally displaced persons, international humanitarian law), benefiting up to 230 people;":"Results":"Expected";"Number of Outputs":"300":"Output Type":"Village savings and loans provided":"Output Descriptor":"creating village saving and loan associations to allow vulnerable women and girls to control resources and propriety, benefiting up to 300 people.":"Results":"Expected";"Number of Outputs":"1248":"Output Type":"Protection services provided":"Output Descriptor":"supporting people at risk, including survivors of gender-based violence, through a protection and information centre, a safe space, and provision of support such as protection services, benefiting up to 1,248 people":"Results":"Expected"</t>
  </si>
  <si>
    <t>https://www.canwach.ca/project-explorer#/project-details/276</t>
  </si>
  <si>
    <t>Canada-Africa Initiative to Address Maternal, Newborn and Child Mortality</t>
  </si>
  <si>
    <t>"General":"The program will be implemented by a consortium of experienced Canadian organizations including Amref Health Africa in Canada (lead agency), Christian Childrenâ€™s Fund of Canada, SickKids Centre for Global Child Health and WaterAid Canada in Ethiopia, Kenya, Malawi and Tanzania over a 4 year period (March 2016 to March 2020). The program aims to contribute towards reduced maternal, neonatal and child mortality in 20 districts across the four targeted countries through an integrated approach that aligns with the Globa Affairs Canada MNCH paths on strengthening health systems, reducing the burden of diseases and improving nutrition. Supporting regional and district level Ministries of Health (MOH) and local governments, the program will work to improve the supply, quality and demand for integrated reproductive, maternal, newborn and child health (RMNCH), nutrition and water, sanitation and hygiene (WASH) services in targeted communities and health facilities. The program will work with MOH officials to enhance governance, accountability and capacity to support quality RMNCH services. The program will also improve the quality of health statistics and information made available to the public by strengthening the mechanics of health management information system (HMIS) usage in communities and health facilities. The program will directly benefit 1,756,284 people including 1,329,804 girls and women of reproductive age and 426,480 boys and men. An additional 1,452,703 women, men, girls and boys will be reached indirectly."</t>
  </si>
  <si>
    <t>"Amref Health Africa in Canada"</t>
  </si>
  <si>
    <t>"Christian Children's Fund of Canada":"Canadian-Based? (Yes)":"Implementing In-country? (No)";"Christian Childrenâ€™s Fund Ethiopia":"Canadian-Based? (No)":"Implementing In-country? (No)";"Amref Heath Africa in Ethiopia":"Canadian-Based? (No)":"Implementing In-country? (No)";"WaterAid Canada":"Canadian-Based? (Yes)":"Implementing In-country? (No)";"SickKids Centre for Global Child Health":"Canadian-Based? (Yes)":"Implementing In-country? (No)";"Global Affairs Canada":"Canadian-Based? (No)":"Implementing In-country? (No)"</t>
  </si>
  <si>
    <t>"Outcome":"Ultimate Outcome:  Contribute to the reduction of maternal and child mortality in targeted regions.
Intermediate Outcomes: 
1.	Improved delivery of essential health services to mothers, pregnant women, newborns and children under five;
2.	Improved utilization of essential health services by mothers, pregnant women, newborns and children under five; 
3.	Increased consumption of nutritious foods and supplements by mothers, pregnant women, newborns and children under five.";"Outcome":"Year two Highlights:
Trained 820 health care staff working at health facilities to help improve the quality of care for women and children, covering topics such as: pre- and post-natal care, family planning, prevention of the transmission of HIV from mother to child, and managing complications of pregnancy and delivery. The training also focused on sanitation and hygiene to improve health. 
Trained 548 community health workers on reproductive, newborn and child health as well as best practices in sanitation and hygiene. Community health workers are essential as they are the first contact for families and are vital for both preventing illness and ensuring early treatment. 
Provided education on nutrition to 577 mothers. Topics included breastfeeding, the importance of Vitamin A and other micronutrients for growing children and using local food to prepare nutritious meals.
Dug boreholes at seven health care facilities to enable access to clean water and proper sanitation"</t>
  </si>
  <si>
    <t>Kevin O'Neill</t>
  </si>
  <si>
    <t>"Location Coordinates(-13.962003 33.771284)":"Country(Malawi)":"Project Scope(Regional)":"Name of Location(Lilongwe)";"Location Coordinates(8.982499 38.747246)":"Country(Ethiopia)":"Project Scope(Regional)":"Name of Location(Addis Ababa)";"Location Coordinates(-1.291881 36.817183)":"Country(Kenya)":"Project Scope(Regional)":"Name of Location(Nairobi)";"Location Coordinates(-6.792067 39.193176)":"Country(Tanzania, United Republic of)":"Project Scope(Regional)":"Name of Location(Dar es Salaam)"</t>
  </si>
  <si>
    <t>"SDG 3.2.2 Neonatal mortality rate"</t>
  </si>
  <si>
    <t>"%/total households and institutions (schools/clinics) with access to adequate sanitation and hygiene facilities";"%/total of women attended at least four times during pregnancy by any provider for reasons related to the pregnancy"</t>
  </si>
  <si>
    <t>"IMPACT project was designed in line with the Ethiopian governmentâ€™s plan to achieve the Millennium Development Goals (MDGs) 4 and 5 by 2015. Direct beneficiaries of the project included 68,801 mothers, 48,624 children U5, 2,981 service providers and community based agents, 14 health centres and 59 health posts."</t>
  </si>
  <si>
    <t>"en":"Description":"null":"Activity web page":"http://w05.international.gc.ca/projectbrowser-banqueprojets/project-projet/details/D001988001";"fr":"Description":"null":"":"http://w05.international.gc.ca/projectbrowser-banqueprojets/project-projet/details/D001988001?Lang=fra";"fr":"Lien au projet":"null":"Activity web page":"https://www.amrefcanada.org/why-africa/why-africa/partnering-to-create-better-health-for-moms-and-babies-in-ethiopia-kenya-malawi-and-tanzania/";"en":"Project link":"null":"Activity web page":"https://www.amrefcanada.org/why-africa/why-africa/partnering-to-create-better-health-for-moms-and-babies-in-ethiopia-kenya-malawi-and-tanzania/"</t>
  </si>
  <si>
    <t>"Number of people":"1329804":"Sex":"Female":"From/Youngest":"":"To/Oldest":"":"Direct or Indirect":"Direct":"Population group descriptor":"";"Number of people":"426480":"Sex":"Male":"From/Youngest":"":"To/Oldest":"":"Direct or Indirect":"Direct":"Population group descriptor":""</t>
  </si>
  <si>
    <t>https://www.canwach.ca/project-explorer#/project-details/68</t>
  </si>
  <si>
    <t>Canadian Fund for Civil Registration in Latin America and the Caribbean</t>
  </si>
  <si>
    <t>"General":"The purpose of this project is to better protect children and other vulnerable persons in Latin America and the Caribbean by supporting the birth registration of two million children under the age of five, thereby facilitating peopleâ€™s access to a legal identity. The project reinforces national registrars so they can register 95% of newborns each year and improve service delivery to vulnerable unregistered children in target countries. A birth certificate allows children to access health services and education, giving them the opportunity to achieve their full potential as active and productive citizens. Children are the primary beneficiaries of the project, but some activities are also aimed at vulnerable unregistered adults.     Project activities include the following: (1) improving governmentsâ€™ capacity to design and apply policies to facilitate inclusive civil registration, by developing national work plans, training registrars and providing technical assistance to the selected national governments; (2) improving registrarsâ€™ capacity to register unregistered children in a timely and secure manner and to educate unregistered persons about their civil registration rights and responsibilities, by implementing tools to measure the level of service delivery to children, training officials in delivering services to everyone, and modernizing technological equipment to better protect personal information; (3) building governmentsâ€™ capacity to use international standards in managing civil registries and to recognize identity documents from other countries, by sharing best practices, training employees and translating key documents for dissemination.     The project is in keeping with Canadaâ€™s priorities for strengthening child protection and supporting maternal, newborn and child health."</t>
  </si>
  <si>
    <t>"IDB - Inter-American Development Bank"</t>
  </si>
  <si>
    <t>"Outcome":"The expected intermediate outcomes for this project include: (1) increased implementation of child friendly, gender sensitive and inclusive civil registry and legal identity policy frameworks by government institutions in targeted countries; (2) improved delivery of legal identity and civil registration services for vulnerable populations, particularly children, in targeted areas; and (3) increased use of international standards in legal identity and civil registration among Inter-American Development Bank borrowing member countries.";"Outcome":"Results achieved as of March, 2016 include: (1) two regional studies were completed, one to diagnose barriers faced by women, indigenous peoples and afro-descendants to access civil registration and legal identity services titled â€œGender and Diversity Strategy for the Canadian Fund for Universal Legal Identity in Latin America and Carribeanâ€ and one on the links between civil registration, legal identity and public sector management titled â€œCivil Registration: Policy and Administrative Implicationsâ€; a regional level on-line course on the right to an identity, civil registry and vital statistics was completed and a five week long course that included child-friendly, gender-sensitive and inclusive subject matter was given to 33 government officers (13 women, 20  men) from Argentina, Costa Rica, El Salvador, Guatemala, Peru, the Dominican Republic, Uruguay and Venezuela; (2) a regional level guideline was developed for the use of information and communication technology (ICT) for birth registration, titled â€œToward Universal Birth Registration: A Systemic Approach to the Application of ICTâ€, integrating child-friendly, gender-sensitive and inclusive considerations to improve the civil registries and foster immediate birth registration; and (3) a regional technical exchange took place as part of the Latin American and Caribbean Council for Civil Registration, Identity and Vital Statistics (CLARCIEV) meeting during the XII Annual Meeting, with 75 participants from 17 countries (Argentina, Bolivia, Belize, Colombia, Costa Rica, Ecuador, El Salvador, Guatemala, Haiti, Honduras, Jamaica, Mexico, Panama, Paraguay, Peru, Uruguay, Venezuela) (66 government officers responsible for registry and legal identity (28 women, 38 men) and nine international development organization officers (4 women, 5 men)."</t>
  </si>
  <si>
    <t>"en":"Description":"text/html":"Objectives / Purpose of activity":"http://w05.international.gc.ca/projectbrowser-banqueprojets/project-projet/details/D000168001?Lang=fra";"fr":"Site web de l'activitÃ©":"text/html":"Activity web page":"http://www.iadb.org/fr/banque-interamericaine-de-developpement,2837.html";"fr":"Description":"text/html":"Objectives / Purpose of activity":"http://w05.international.gc.ca/projectbrowser-banqueprojets/project-projet/details/D000168001?Lang=eng";"en":"Activity website":"text/html":"Activity web page":"http://www.iadb.org/en/inter-american-development-bank,2837.html"</t>
  </si>
  <si>
    <t>https://www.canwach.ca/project-explorer#/project-details/180</t>
  </si>
  <si>
    <t>Canadian International Food Security Research Fund - Phase II</t>
  </si>
  <si>
    <t>"General":"The Canadian International Food Security Research Fund (CIFSRF) supports applied research projects that address food security challenges in the developing world. It is jointly funded, coordinated, and implemented in collaboration with the International Development Research Centre (IDRC) and uses the combined expertise of both organizations to maximize the impact of the projects funded. Through investments in applied research, the CIFSRF contributes to the development of more productive, sustainable, and gender-sensitive agricultural techniques for women subsistence farmers, with the ultimate goal of making food sources more secure and accessible, and the food produced more nutritious, for poor households. Women and girls are particularly targeted by this project since they face the heaviest burden of chronic hunger and malnutrition in developing countries.     The objectives of the CIFSRF are: (1) to increase food security in developing countries by funding applied research in agricultural development and nutrition; (2) to apply Canadian science and technology expertise in collaboration with developing country partners to address food security; (3) to use research results to inform food security policies and programs; and (4) to identify innovations and scale up the most promising research from both Phase I and Phase II of the Fund to help meet future global food demand. Phase II focuses geographically on the 20 countries already targeted under Phase I as well as all other official development assistance-eligible countries in Africa.     Project activities for phase II include: (1) developing farming methods that can better withstand the effects of climate change; (2) developing environmentally sustainable gender-sensitive, farmer-led research models for breeding and distribution of new crops or underutilized traditional crops and consumption of sufficient, safe and nutritious food; (3) improving family-based aquaculture; (4) decreasing domestic animal losses through development of vaccines; and (5) reducing post-harvest losses through adaptable and affordable technologies.     Partnership is an important aspect of the CIFSRF and all the research projects funded are jointly conducted by Canadian and developing country-based organizations, such as academic institutions, private sector organizations, civil society organizations, or research institutions. These partnerships harness Canada's expertise in agriculture and nutritional science and combine it with first-hand knowledge and expertise in developing countries, to maximize the benefit for development activities."</t>
  </si>
  <si>
    <t>Trinidad and Tobago</t>
  </si>
  <si>
    <t>"International Development Research Centre (IDRC)"</t>
  </si>
  <si>
    <t>"Outcome":"The expected outcomes for this project include: (1) increased use of Canadian knowledge and resources by developing country researchers to address key food security research priorities in developing countries and globally with emphasis on environmental sustainability and equitable participation and benefit of women as farmers, consumers, and entrepreneurs alongside men; (2) increased application and scaling-up of environmentally sustainable food security and nutrition solutions that benefit subsistence farmers (particularly women) and promote the equitable participation of women and men in decision-making in targeted developing countries; and (3) more informed, gender responsive, environmentally sustainable, and better developed public policies and programming related to food security and nutrition in developing countries."</t>
  </si>
  <si>
    <t>"Location Coordinates(null)":"Country()":"Project Scope(No data available)":"Name of Location(No data available)";"Location Coordinates(null)":"Country()":"Project Scope(No data available)":"Name of Location(No data available)"</t>
  </si>
  <si>
    <t>"en":"Activity website":"text/html":"Activity web page":"http://www.idrc.ca";"fr":"Description":"text/html":"Objectives / Purpose of activity":"http://w05.international.gc.ca/projectbrowser-banqueprojets/project-projet/details/S065756001?Lang=eng";"en":"Description":"text/html":"Objectives / Purpose of activity":"http://w05.international.gc.ca/projectbrowser-banqueprojets/project-projet/details/S065756001?Lang=fra";"fr":"Site web de l'activitÃ©":"text/html":"Activity web page":"http://www.idrc.ca/FR/Pages/default.aspx"</t>
  </si>
  <si>
    <t>CÃ´te dâ€™Ivoire</t>
  </si>
  <si>
    <t>https://www.canwach.ca/project-explorer#/project-details/471</t>
  </si>
  <si>
    <t>Canadian Network for Maternal, Newborn and Child Health</t>
  </si>
  <si>
    <t>"General":"This project helps to accelerate the efforts of Canadian organizations to improve maternal, newborn and child health in developing countries. The Canadian Network for Maternal, Newborn and Child Health, facilitates collaboration and coordination among more than 60 partner organizations. The project aims to increase the effectiveness of the partner organizationsâ€™ contribution to maternal, newborn and child health by promoting knowledge sharing and identifying strategies to enhance collaboration, joint reporting processes, and effective delivery of maternal, newborn and child health programs and projects. Key activities of the Network include: (1) carrying out regular reviews of scientific evidence on maternal, newborn and child health and sharing that evidence with partner organizations; (2) providing peer support to partner organizations to adapt and implement internationally recognized guidelines for improving maternal, newborn, and child health; (3) identifying potential collaboration opportunities and sharing innovative practices among partner organizations; (4) developing, adapting, and promoting common measures and methods for tracking progress toward improving maternal, newborn and child health; and (5) providing partner organizations and other Canadian stakeholders with the most relevant and up-to-date information on maternal, newborn and child health and on current initiatives in developing countries."</t>
  </si>
  <si>
    <t>Canada</t>
  </si>
  <si>
    <t>North America</t>
  </si>
  <si>
    <t>"Children's &amp; Women's Health Centre of British Columbia"</t>
  </si>
  <si>
    <t>"Government of Canada":"Canadian-Based? (Yes)":"Implementing In-country? (No)"</t>
  </si>
  <si>
    <t>"Government of Canada":"Government (other countries)":100.00%</t>
  </si>
  <si>
    <t>"Outcome":"";"Outcome":"Results achieved as of March 2016 include: (1) the Network membership grew from an initial 51 Partners to over 100 Partners operating in more than 1000 communities around the world; (2) successful creation and ongoing operation of technical working groups overseeing the Networkâ€™s main activities in knowledge exchange, measuring results, and stakeholder engagement; (3) creation of a web-site and online Knowledge Centre through which Can-MNCH members can share information about their work and access a repository of resources for MNCH programming; (4) a symposium held to examine the successes, challenges and future direction of Canadian efforts in improving maternal, newborn and child health (MNCH) programming; (5) several policy papers developed on how Canada can contribute to progress in MNCH beyond the targets and deadlines set through the Millennium Development Goals; (6) public engagement and raising awareness through participation in public events and the use of social media to highlight Canadian contributions to MNCH around the globe."</t>
  </si>
  <si>
    <t>Helen Scott</t>
  </si>
  <si>
    <t>"Number of Outputs":"1":"Output Type":"Symposium organised":"Output Descriptor":"a symposium held to examine the successes, challenges and future direction of Canadian efforts in improving maternal, newborn and child health (MNCH) programming; (5) several policy papers developed on how Canada can contribute to progress in MNC":"Results":"Achieved";"Number of Outputs":"":"Output Type":"Policy papers developped":"Output Descriptor":"several policy papers developed on how Canada can contribute to progress in MNCH beyond the targets and deadlines set through the Millennium Development Goals":"Results":"Achieved";"Number of Outputs":"":"Output Type":"Technical working groups created":"Output Descriptor":"successful creation and ongoing operation of technical working groups overseeing the Networkâ€™s main activities in knowledge exchange, measuring results, and stakeholder engagemen":"Results":"Achieved";"Number of Outputs":"1":"Output Type":"Knowledge centre created":"Output Descriptor":"creation of a web-site and online Knowledge Centre through which Can-MNCH members can share information about their work and access a repository of resources for MNCH programming; (":"Results":"Achieved";"Number of Outputs":"100":"Output Type":"Partner organizations formed":"Output Descriptor":"collaboration and coordination among more than 60 partner organizations":"Results":"Achieved";"Number of Outputs":"":"Output Type":"Public Engagement activities implemented":"Output Descriptor":"public engagement and raising awareness through participation in public events and the use of social media to highlight Canadian contributions to MNCH around the globe":"Results":"Achieved"</t>
  </si>
  <si>
    <t>https://www.canwach.ca/project-explorer#/project-details/321</t>
  </si>
  <si>
    <t>Capacity Building for emergency response</t>
  </si>
  <si>
    <t>"General":"THE CERA (Capacity Building for Emergency Response in the Americas) PROGRAM IN HAITI 
The Capacity Building for Emergency Response in the Americas (CERA), is a five-year Initiative (February 2014- June 2019) to strengthen the emergency response capacities of five Red Cross National Societies (NS) in the Americas, including Dominican Republic, Haiti, Honduras, Jamaica and Nicaragua. The main purpose of the CERA program is to ensure the five National Societies (NS) in the Americas are well prepared to support national emergency responses for natural disasters and crises with the view of contributing to the ultimate goal of saving lives, alleviating suffering and maintaining human dignity."</t>
  </si>
  <si>
    <t>"Canadian Red Cross"</t>
  </si>
  <si>
    <t>"Government of Haiti-Ministry of Health":"Canadian-Based? (No)":"Implementing In-country? (No)";"Croix Rouge Haitienne":"Canadian-Based? (No)":"Implementing In-country? (Yes)";"Global Affairs Canada":"Canadian-Based? (No)":"Implementing In-country? (No)"</t>
  </si>
  <si>
    <t>"Global Affairs Canada":"Government (other countries)":75.00%;"Canadian Red Cross":"National NGO":25.00%</t>
  </si>
  <si>
    <t>"Outcome":"The main expected results are:
â€¢	Improved ability of Haitian Red Cross to develop and maintain an emergency preparedness and response mechanism, and support systems; 
â€¢	Improved ability of Haitian Red Cross to lead emergency preparedness and response in their respective countries; 
â€¢	Improved ability of selected Haitian Red Cross to mobilize resources for emergency response and preparedness operations.";"Outcome":"The program has: 
â€¢	Contributed to increase knowledge and skills of the Haitian Red Cross staff members and volunteers with training in Disaster Management techniques (National Interventions First responders, Water search and rescue, utilisation of assessment tools, Safer Access etc.)
â€¢	Improved the capacity of the Haitian Red Cross with vehicle, equipment, materials and Relief Non-food items for the readiness and first action response.
â€¢	Supported the Haitian Red Cross developing Plans, Policies, Strategies, Procedures, Tools and guidelines for the response
â€¢	Provided support to initiate a strong and sustainable program of Resources Mobilization that will ensure self-reliance of the Haitian Red Cross to respond to recurrent disasters and crisis in Haiti."</t>
  </si>
  <si>
    <t>Pierre Lacerte</t>
  </si>
  <si>
    <t>"Location Coordinates(18.97118 -72.28521)":"Country(Haiti)":"Project Scope(No data available)":"Name of Location(No data available)"</t>
  </si>
  <si>
    <t>"en":"Organisation website":"null":"Activity web page":"www.redcross.ca";"fr":"Organisation website":"null":"Activity web page":"http://www.croixrouge.ca/?lang=fr-CA&amp;_ga=2.4594427.999968868.1540395131-1368652070.1540395131"</t>
  </si>
  <si>
    <t>Disaster Risk Reduction &amp; Early Recovery</t>
  </si>
  <si>
    <t>https://www.canwach.ca/project-explorer#/project-details/308</t>
  </si>
  <si>
    <t>Capacity building of Water, Sanitation and Hygiene actors in Haiti</t>
  </si>
  <si>
    <t>"General":"CAWST provides professional services in the water and sanitation sector to individuals and organizations working with populations in developing countries. Our clients are local and international non-governmental organizations, Governments, research institutes, private sector organizations and individuals.
CAWST offers several services that include training programs (to help start a project or to develop knowledge and skills), consultancy and project support (technical or other elements of the implementation of projects), and the Development of networks (to encourage sharing of experiences and good practices of organizations working in Haiti).";"Other":"Continuous fundraising."</t>
  </si>
  <si>
    <t>"Centre for Affordable Water and Sanitation Technology"</t>
  </si>
  <si>
    <t>"Concern Worldwide":"Canadian-Based? (No)":"Implementing In-country? (Yes)";"Mercy Outreach":"Canadian-Based? (No)":"Implementing In-country? (Yes)";"ACTED":"Canadian-Based? (No)":"Implementing In-country? (Yes)";"Pure Water for the World":"Canadian-Based? (No)":"Implementing In-country? (Yes)";"Samaritan's Purse":"Canadian-Based? (Yes)":"Implementing In-country? (Yes)";"Inter Aide":"Canadian-Based? (No)":"Implementing In-country? (Yes)";"COOPI":"Canadian-Based? (No)":"Implementing In-country? (Yes)";"Solidarites International":"Canadian-Based? (No)":"Implementing In-country? (Yes)";"Healing and Hope for Colminy":"Canadian-Based? (No)":"Implementing In-country? (Yes)";"World Vision Canada":"Canadian-Based? (Yes)":"Implementing In-country? (Yes)";"GOAL":"Canadian-Based? (No)":"Implementing In-country? (Yes)";"Clean Water for Haiti":"Canadian-Based? (No)":"Implementing In-country? (Yes)";"Zanmi Lasante":"Canadian-Based? (No)":"Implementing In-country? (Yes)";"Gift of Water":"Canadian-Based? (No)":"Implementing In-country? (Yes)";"French Red Cross":"Canadian-Based? (No)":"Implementing In-country? (Yes)";"Direction Nationale de l'Eau Potable et de l'Assainissement (DINEPA)":"Canadian-Based? (No)":"Implementing In-country? (Yes)";"Oxfam":"Canadian-Based? (No)":"Implementing In-country? (Yes)";"Sustainable Organic Integrated Livelihoods":"Canadian-Based? (No)":"Implementing In-country? (Yes)";"Helvetas":"Canadian-Based? (No)":"Implementing In-country? (Yes)"</t>
  </si>
  <si>
    <t>Samuel GIL</t>
  </si>
  <si>
    <t>"Location Coordinates(18.95827 -72.04681)":"Country(Haiti)":"Project Scope(No data available)":"Name of Location(No data available)";"Location Coordinates(18.4957 -72.47315)":"Country(Haiti)":"Project Scope(No data available)":"Name of Location(No data available)";"Location Coordinates(18.54892 -74.077)":"Country(Haiti)":"Project Scope(No data available)":"Name of Location(No data available)";"Location Coordinates(18.332 -73.7007)":"Country(Haiti)":"Project Scope(No data available)":"Name of Location(No data available)";"Location Coordinates(19.3629 -72.42581)":"Country(Haiti)":"Project Scope(No data available)":"Name of Location(No data available)";"Location Coordinates(19.56877 -72.18899)":"Country(Haiti)":"Project Scope(No data available)":"Name of Location(No data available)"</t>
  </si>
  <si>
    <t>https://www.canwach.ca/project-explorer#/project-details/244</t>
  </si>
  <si>
    <t>CARE - Improved Health and Nutrition in Africa</t>
  </si>
  <si>
    <t>"General":"This project aims to reduce malnutrition and improve the health of vulnerable women and children living in selected areas of Ethiopia and Zimbabwe. The project addresses better infant and child feeding practices, improved access to health services, as well as enhanced hygiene practices at the household level. Activities include: training women and community health workers on infant feeding practices; training on food diversity and nutrition to improve backyard and community gardens; and developing income generating activities for women. In Ethiopia the project is expected to reach 1,200 community health workers, 500 mothers, and 5,440 children. And in Zimbabwe the project intends to reach 4,000 mothers, 4,000 children and 740 village health workers.     CARE Canada is working in partnership with CARE Ethiopia and Zonal Health Offices in West and East Hararghe, Ethiopia; and CARE Zimbabwe, Zimbabweâ€™s Ministry of Health and Child Welfare in the Mashvingo and Midlands provinces as well as Agriculture Technology and Extension Services (AGRITEX), the Government of Zimbabweâ€™s agricultural extension service to implement this project.     This project is part of Canada's Maternal, Newborn and Child Health commitment."</t>
  </si>
  <si>
    <t>"Outcome":"Results achieved as of May 2013 include:
 Ethiopia has completed the training of trainers on Infant and Young Child Feeding (IYCF) with 139m/459f Community Health Workers (CHWs) trained and a further 132m/308f CHWs trained on dietary diversity. A total of 251m/268f health workers have been trained in IYCF. Community level training of trainers has taken place for IYCF, gender equality and dietary diversity to 719 men and 1,213 women. Beneficiaries who have received services of IYCF education from the community "Womenâ€™s Development Army" total 1,424 and an additional 1,251 men have received IYCF training. Community members who attended cooking demonstrations of maternal, infant and young child complimentary feeding total 277 men and 709 women. 198 women have attended training on developing community gardens and 12 men and 1,188 female community members have been educated on animal rearing. The project has created 95 village savings and loans groups that are designed to provide financial support for dietary diversity and food security involving a total of 459 women. Hygiene education has reached 413 men and 484 women.
 Zimbabwe continues to roll out the Train the Trainer (TOT) program on Infant and Young Child Feeding (IYCF) based on the Zimbabwe Ministry of Health (MoH) guidelines. To date a total of 35f/11m health professionals have been trained as trainers and a further 38f/11m trained to provide IYCF services within health facilities. Community Health Workers (CHW) trainer of trainers included 72f and 7m which has been cascaded to a further 171f and 44m CHWs. The trainer of trainers for Agricultural Extension Workers (Agritex) has been conducted for 12f and 26m, cascaded to a further 50f and 68m Agritex workers to support food security. Food security continues to be a significant and ongoing challenge in Zimbabwe. CARE continues to be actively engaged in the regular operations of the District Drought Relief Committees, which provide overall coordination of broader food security programming, addressing access and availability of food. CARE is also participating as a member of district and national level committees on food security and nutrition."</t>
  </si>
  <si>
    <t>Marnie Davidson</t>
  </si>
  <si>
    <t>"SDG 2.2.2 Prevalence of malnutrition (weight for height &gt;+2 or &lt;-2 standard deviation from the median of the WHO Child Growth Standards) among children under 5 years of age, by type (wasting and overweight)";"SDG 2.1.2 Prevalence of moderate or severe food insecurity in the population, based on the Food Insecurity Experience Scale (FIES)";"SDG 2.2.1 Prevalence of stunting (height for age &lt;-2 standard deviation from the median of the World Health Organization (WHO) Child Growth Standards) among children under 5 years of age"</t>
  </si>
  <si>
    <t>"%/total of sick children under 5 receiving treatment for malaria, pneumonia, or diarrhea";"%/total of women attended at least four times during pregnancy by any provider for reasons related to the pregnancy";"%/total of infants (0-5 months) who are fed exclusively with breast milk"</t>
  </si>
  <si>
    <t>"fr":"Site web de l'activitÃ©":"text/html":"Activity web page":"http://www.care.ca/fr";"en":"Description":"text/html":"Objectives / Purpose of activity":"http://w05.international.gc.ca/projectbrowser-banqueprojets/project-projet/details/S065348001?Lang=fra";"en":"Activity website":"text/html":"Activity web page":"http://www.care.ca";"fr":"Description":"text/html":"Objectives / Purpose of activity":"http://w05.international.gc.ca/projectbrowser-banqueprojets/project-projet/details/S065348001?Lang=eng"</t>
  </si>
  <si>
    <t>"Number of people":"2675":"Sex":"All Sexes":"From/Youngest":"15":"To/Oldest":"60":"Direct or Indirect":"Direct":"Population group descriptor":"Beneficiaries who have received services of IYCF education from the community "Womenâ€™s Development Army" total 1,424 and an additional 1,251 men have received IYCF training";"Number of people":"986":"Sex":"All Sexes":"From/Youngest":"15":"To/Oldest":"60":"Direct or Indirect":"Direct":"Population group descriptor":"Community members who attended cooking demonstrations on maternal, infant and young child complimentary feeding total 277 men and 709 women";"Number of people":"79":"Sex":"All Sexes":"From/Youngest":"19":"To/Oldest":"60":"Direct or Indirect":"Direct":"Population group descriptor":"Community Health Workers (CHW) trainer of trainers included 72f and 7m";"Number of people":"118":"Sex":"All Sexes":"From/Youngest":"19":"To/Oldest":"60":"Direct or Indirect":"Direct":"Population group descriptor":"50f and 68m Agritex workers to support food security.";"Number of people":"1200":"Sex":"All Sexes":"From/Youngest":"19":"To/Oldest":"60":"Direct or Indirect":"Direct":"Population group descriptor":"12 men and 1,188 female community members have been educated on animal rearing.";"Number of people":"198":"Sex":"Female":"From/Youngest":"19":"To/Oldest":"60":"Direct or Indirect":"Direct":"Population group descriptor":"women have attended training on developing community gardens";"Number of people":"459":"Sex":"Female":"From/Youngest":"19":"To/Oldest":"60":"Direct or Indirect":"Direct":"Population group descriptor":"The project has created 95 village savings and loans groups that are designed to provide financial support for dietary diversity and food security involving a total of 459 women";"Number of people":"519":"Sex":"All Sexes":"From/Youngest":"19":"To/Oldest":"60":"Direct or Indirect":"Direct":"Population group descriptor":"251m/268f health workers have been trained in IYCF";"Number of people":"897":"Sex":"All Sexes":"From/Youngest":"19":"To/Oldest":"60":"Direct or Indirect":"Direct":"Population group descriptor":"Hygiene education has reached 413 men and 484 women.";"Number of people":"440":"Sex":"All Sexes":"From/Youngest":"19":"To/Oldest":"60":"Direct or Indirect":"Direct":"Population group descriptor":"132m/308f CHWs trained on dietary diversity";"Number of people":"49":"Sex":"All Sexes":"From/Youngest":"19":"To/Oldest":"60":"Direct or Indirect":"Direct":"Population group descriptor":"health professionals have been trained as trainers and a further 38f/11m trained to provide IYCF services within health facilities";"Number of people":"1932":"Sex":"All Sexes":"From/Youngest":"19":"To/Oldest":"60":"Direct or Indirect":"Direct":"Population group descriptor":"Community level training of trainers has taken place for IYCF, gender equality and dietary diversity to 719 men and 1,213 women.";"Number of people":"215":"Sex":"All Sexes":"From/Youngest":"19":"To/Oldest":"60":"Direct or Indirect":"Direct":"Population group descriptor":"CHWs";"Number of people":"38":"Sex":"All Sexes":"From/Youngest":"19":"To/Oldest":"60":"Direct or Indirect":"Direct":"Population group descriptor":"The trainer of trainers for Agricultural Extension Workers (Agritex) has been conducted for 12f and 26m";"Number of people":"46":"Sex":"All Sexes":"From/Youngest":"19":"To/Oldest":"60":"Direct or Indirect":"Direct":"Population group descriptor":"health professionals have been trained as trainers";"Number of people":"598":"Sex":"All Sexes":"From/Youngest":"19":"To/Oldest":"60":"Direct or Indirect":"Direct":"Population group descriptor":"139m/459f community Health Workers (CHWs) trained"</t>
  </si>
  <si>
    <t>https://www.canwach.ca/project-explorer#/project-details/2</t>
  </si>
  <si>
    <t>Caribbean Disaster Risk Management Program - Health Sector</t>
  </si>
  <si>
    <t>"General":"This project is a component of the Caribbean Disaster Risk Management Program, which seeks to increase the capacity of regional organizations, national governments and local communities in the Caribbean to respond to and manage natural disasters such as hurricanes and floods and to reduce their impact on the people of the region.     Specifically, this project aims to reduce the medical impact that natural disasters and other emergencies can inflict on the people of the region. The project is managed by the Pan American Health Organization (PAHO). Working with national Ministries of Health, hospitals, clinics and national disaster offices PAHOâ€™s medical team uses its expertise to enhance the technical capacity of health sector practitioners to prepare for disasters, while providing them with new tools and technologies.     Key activities include: (1) developing Caribbean adapted Health Sector Disaster Risk Reduction and Climate Change Adaptation technical information and publications; (2) developing information systems on disaster risk reduction for the health sector; (3) providing targeted interventions for disaster resilient and more energy-efficient health care facilities; (4) training health human resources (women and men) in issues of disaster risk reduction and management; and (5) developing virtual emergency coordination platform for the Health Sector in the Caribbean."</t>
  </si>
  <si>
    <t>Anguilla</t>
  </si>
  <si>
    <t>"PAHO - Pan American Health Organization"</t>
  </si>
  <si>
    <t>"Outcome":"The expected intermediate outcomes for this project include: (1) increased use of disaster management materials and tools in the Health Sector; (2) increased safety and environmental performance of health care facilities and (3) increased capacity to manage and reduce risk of morbidity and mortality following any type of disaster."</t>
  </si>
  <si>
    <t>"en":"Description":"text/html":"Objectives / Purpose of activity":"http://w05.international.gc.ca/projectbrowser-banqueprojets/project-projet/details/A032615005?Lang=fra";"fr":"Description":"text/html":"Objectives / Purpose of activity":"http://w05.international.gc.ca/projectbrowser-banqueprojets/project-projet/details/A032615005?Lang=eng";"en":"Activity website":"text/html":"Activity web page":"http://new.paho.org"</t>
  </si>
  <si>
    <t>Grenada</t>
  </si>
  <si>
    <t>Montserrat</t>
  </si>
  <si>
    <t>Jamaica</t>
  </si>
  <si>
    <t>Saint Lucia</t>
  </si>
  <si>
    <t>Saint Kitts and Nevis</t>
  </si>
  <si>
    <t>Antigua and Barbuda</t>
  </si>
  <si>
    <t>Saint Vincent and the Grenadines</t>
  </si>
  <si>
    <t>Dominica</t>
  </si>
  <si>
    <t>https://www.canwach.ca/project-explorer#/project-details/550</t>
  </si>
  <si>
    <t>Central African Republic â€“ Emergency Assistance â€“ Plan International 2017</t>
  </si>
  <si>
    <t>"General":"March 2017 - Since internal conflict erupted in March 2013, the humanitarian situation in the Central African Republic (CAR) deteriorated rapidly, as inter-communal violence spun out of control and led to thousands of deaths, massive human displacement, and grave human rights abuses. Elections in March 2016 saw the introduction of a new President in CAR that brought a welcome yet short lived calm to the country. Despite the presence of a United Nations peacekeeping mission (MINUSCA), communities across CAR continue to be plagued by violence, armed criminality, and widespread humanitarian needs. Violence flared up again in the fall of 2016 after the head of the armed forces was assassinated in the capital. At present, more than 2.2 million people, more than half the population, require humanitarian assistance, over 434,000 people are internally displaced, and over 462,000 are living in neighbouring countries as refugees. High levels of instability and looting are hindering partnersâ€™ ability to respond to needs relating to widespread food insecurity, high levels of child malnutrition, and high maternal and child mortality rates. With GACâ€™s support, Plan International Canada aims to alleviate suffering and to strengthen the resilience of the most vulnerable populations affected by the conflict through protection and nutrition initiatives in the Ouham prefecture of Central African Republic, benefitting up to 15,000 people. The project supports access to quality child protection services, care and nutrition assistance. Project activities include: (1) identifying and training community-based protection groups on child protection, and GBV; (2) distributing dignity kits to up to 800 vulnerable adolescent girls and women; (3) establishing child-friendly spaces for up to 4,320 at-risk children; (4) training and coaching up to 7 case workers on case management of survivors of GBV and child survivors of abuse, violence, neglect and/or exploitation; and (5) screening up to 1,300 children for severe and moderate malnutrition and up to 150 pregnant and lactating women."</t>
  </si>
  <si>
    <t>Central African Republic (the)</t>
  </si>
  <si>
    <t>"Outcome":"The expected outcomes for this project include: (1) increased access to a protective environment for conflict-affected girls, boys, adolescent girls and boys and women at risk of violence, including GBV; (2) increased access to quality services and psychosocial support to child and adolescent girl and boy survivors of violence, as well as adult survivors of GBV; and (3) increased access to comprehensive nutrition assistance for pregnant and lactating women as well as girls and boys under five. The expected ultimate outcome is lives saved, suffering alleviated and human dignity maintained in countries experiencing humanitarian crises or acute food insecurity."</t>
  </si>
  <si>
    <t>"Location Coordinates(4.394673 18.558189)":"Country(Central African Republic (the))":"Project Scope(No data available)":"Name of Location(Bangui)";"Location Coordinates(7.0909 17.6689)":"Country(Central African Republic (the))":"Project Scope(No data available)":"Name of Location(Ouham)"</t>
  </si>
  <si>
    <t>"en":"Description":"text/html":"Objectives / Purpose of activity":"http://w05.international.gc.ca/projectbrowser-banqueprojets/project-projet/details/D004399001?Lang=eng";"fr":"Description":"text/html":"Objectives / Purpose of activity":"http://w05.international.gc.ca/projectbrowser-banqueprojets/project-projet/details/D004399001";"fr":"Site web":"text/html":"Activity web page":"https://plancanada.ca/fr";"en":"Site":"text/html":"Activity web page":"https://plancanada.ca/"</t>
  </si>
  <si>
    <t>"Number of people":"800":"Sex":"Female":"From/Youngest":"10":"To/Oldest":"49":"Direct or Indirect":"Direct":"Population group descriptor":"distributing dignity kits to up to 800 vulnerable adolescent girls and women";"Number of people":"7":"Sex":"All Sexes":"From/Youngest":"19":"To/Oldest":"60":"Direct or Indirect":"Direct":"Population group descriptor":"training and coaching up to 7 case workers on case management of survivors of GBV and child survivors of abuse, violence, neglect and/or exploitation;";"Number of people":"4320":"Sex":"All Sexes":"From/Youngest":"":"To/Oldest":"5":"Direct or Indirect":"Direct":"Population group descriptor":"establishing child-friendly spaces for up to 4,320 at-risk children";"Number of people":"150":"Sex":"Female":"From/Youngest":"15":"To/Oldest":"49":"Direct or Indirect":"Direct":"Population group descriptor":"pregnant and lactating women.";"Number of people":"1300":"Sex":"All Sexes":"From/Youngest":"":"To/Oldest":"5":"Direct or Indirect":"Direct":"Population group descriptor":"screening up to 1,300 children for severe and moderate malnutrition"</t>
  </si>
  <si>
    <t>"Number of Outputs":"1300":"Output Type":"Screening children":"Output Descriptor":"screening up to 1,300 children for severe and moderate malnutrition":"Results":"Expected";"Number of Outputs":"800":"Output Type":"Dignity kits distribution to adolescent girls and women":"Output Descriptor":"distributing dignity kits to up to 800 vulnerable adolescent girls and women":"Results":"Expected";"Number of Outputs":"7":"Output Type":"Case workers trained and coached":"Output Descriptor":"training and coaching up to 7 case workers on case management of survivors of GBV and child survivors of abuse, violence, neglect and/or exploitation":"Results":"Expected";"Number of Outputs":"":"Output Type":"Training community-based protection groups":"Output Descriptor":"identifying and training community-based protection groups on child protection, and GBV":"Results":"Expected";"Number of Outputs":"150":"Output Type":"Screening pregnant and lactating women":"Output Descriptor":"pregnant and lactating women":"Results":"Expected";"Number of Outputs":"":"Output Type":"Child-friendly spaces established":"Output Descriptor":"establishing child-friendly spaces for up to 4,320 at-risk children":"Results":"Expected"</t>
  </si>
  <si>
    <t>https://www.canwach.ca/project-explorer#/project-details/414</t>
  </si>
  <si>
    <t>Central Asia Health Systems Strengthening (CAHSS)</t>
  </si>
  <si>
    <t>"General":"CAHSS is aninitiative to address the health needs of populations, particularly women, newborns, and children under the age of five in target areas of Afghanistan, Kyrgyz Republic, Pakistan, and Tajikistan. The project delivers four complementary components:  (1) strengthening service delivery to increase the availability of quality care in a hub-and-spoke network of 20 health facilities across the region, (2) fostering professional development to improve the capacity of female and male health professionals to manage and provide quality care, (3) promoting community health to enhance female and male community membersâ€™ awareness of behaviour that promotes health and disease prevention, and (4) promoting learning to enhance knowledge management to inform and improve the functioning of health systems in Central Asia. CAHSS intervenes at the primary, secondary, and tertiary levels of the health system."</t>
  </si>
  <si>
    <t>"Global Affairs Canada":"Canadian-Based? (No)":"Implementing In-country? (No)";"Government of Kyrgyz Republic Ministry of Health":"Canadian-Based? (No)":"Implementing In-country? (No)";"Aga Khan Health Services Pakistan":"Canadian-Based? (No)":"Implementing In-country? (Yes)";"Government of Afghanistan - Ministry of Public Health":"Canadian-Based? (No)":"Implementing In-country? (No)";"Government of Tajikistan - Ministry of Health":"Canadian-Based? (No)":"Implementing In-country? (No)";"Aga Khan Foundation Kyrgyz Republic":"Canadian-Based? (No)":"Implementing In-country? (Yes)";"Aga Khan Foundation Canada":"Canadian-Based? (Yes)":"Implementing In-country? (No)";"Government of Pakistan-Ministry of Health":"Canadian-Based? (No)":"Implementing In-country? (No)";"Aga Khan Foundation Pakistan":"Canadian-Based? (No)":"Implementing In-country? (Yes)";"Aga Khan Foundation Afghanistan":"Canadian-Based? (No)":"Implementing In-country? (Yes)";"Aga Khan Foundation Tajikistan":"Canadian-Based? (No)":"Implementing In-country? (Yes)";"Aga Khan Health Services Tajikistan":"Canadian-Based? (No)":"Implementing In-country? (Yes)"</t>
  </si>
  <si>
    <t>"Aga Khan Foundation Canada":"National NGO":25.00%;"Global Affairs Canada":"Government (other countries)":75.00%</t>
  </si>
  <si>
    <t>"Outcome":"i) One of the most notable changes since baseline was in the percentage of infants who are breastfed within one hour of birth: 70.4% of neonates were immediately breastfed, as compared with 49.0% at baseline, representing an increase of 21.5 percentage points. Pakistan and Tajikistan experienced the greatest change, with 34.0 and 33.2 percentage point increases respectively since baseline. The baseline gender gap â€“ 2.5% between girls and boys â€“ was eliminated, with 71.8% of girls and 72.0% of boys immediately breastfed. 
ii) The rate of children between 0-5 months of age who are exclusively breastfed is 76.1%, which represents a mean increase of 18.2 percentage points since baseline. This was highest in Kyrgyz Republic, which had a 30.4 percentage point increase since baseline. In all four countries, the rate of girls who are exclusively breastfed is slightly higher, with a mean of 80.2% compared to 72.2% of boys.
iii) An estimated 650,000 children under five years of age accessed multiple consultations at targeted health facilities. Of these, 47.6% were girls.";"Outcome":"i) On average, 82.8%  of women across four countries received antenatal care (ANC) from a skilled health provider. This represents an increase of 5.6 percentage points since baseline, with Afghanistan seeing the greatest increase of 24.5 percentage points. 
ii) Deliveries in facilities increased by 9.1 percentage points (from 69.5% to 78.6%) and 84.5% of women delivered with assistance from a skilled health professional. This is an increase of 7.2 percentage points since the baseline value of 77.4%. Kyrgyz Republic positively maintained their rate at 99.2%.
iii) The modern contraception prevalence rate for married women increased by an average of 6.6 percentage points, from 30.7% at baseline to 37.4% in 2017. The most notable increase was among married women 25-29 years old, with an increase of 13.5 percentage points.
iv) Overall, 80% of targeted health facilities now offer the full range of targeted health services, including ANC, postnatal care (PNC), safe delivery, family planning services, and services for children. This has increased by 60.0% since baseline."</t>
  </si>
  <si>
    <t>Genevieve Allard</t>
  </si>
  <si>
    <t>"Location Coordinates(33.742861 65.539757)":"Country(Afghanistan)":"Project Scope(No data available)":"Name of Location(Afghanistan)";"Location Coordinates(40.517492 72.815204)":"Country(Kyrgyzstan)":"Project Scope(No data available)":"Name of Location(Kyrgyz Republic)";"Location Coordinates(29.897337 70.000176)":"Country(Pakistan)":"Project Scope(No data available)":"Name of Location(Pakistan)";"Location Coordinates(38.712522 68.768321)":"Country(Tajikistan)":"Project Scope(No data available)":"Name of Location(Tajikistan)"</t>
  </si>
  <si>
    <t>"SDG 2.2.1 Prevalence of stunting (height for age &lt;-2 standard deviation from the median of the World Health Organization (WHO) Child Growth Standards) among children under 5 years of age"</t>
  </si>
  <si>
    <t>"SDG 3.1.2 Proportion of births attended by skilled health personnel";"SDG 3.7.1 Proportion of women of reproductive age (aged 15â€“49 years) who have their need for family planning satisfied with modern methods";"SDG 3.2.2 Neonatal mortality rate";"SDG 3.1.1 Maternal mortality ratio";"SDG 3.2.1 Underâ€‘5 mortality rate"</t>
  </si>
  <si>
    <t>"# of women and girls (age) provided with access to sexual and reproductive health services, including modern methods of contraception"</t>
  </si>
  <si>
    <t>"%/total of mothers, and %/total of babies, who received postnatal care within two days of childbirth";"%/total of women attended at least four times during pregnancy by any provider for reasons related to the pregnancy";"%/total of infants (0-5 months) who are fed exclusively with breast milk"</t>
  </si>
  <si>
    <t>"en":"Site":"null":"Activity web page":"https://www.akfc.ca/our-work/partnership-advancing-human-development-africa-asia-pahdaa/"</t>
  </si>
  <si>
    <t>"Number of people":"353653":"Sex":"Male":"From/Youngest":"15":"To/Oldest":"60":"Direct or Indirect":"Direct":"Population group descriptor":"Men of reproductive age who have accessed teleconsultation services";"Number of people":"3676":"Sex":"Female":"From/Youngest":"20":"To/Oldest":"60":"Direct or Indirect":"Indirect":"Population group descriptor":"Health Workers";"Number of people":"5910":"Sex":"Male":"From/Youngest":"18":"To/Oldest":"60":"Direct or Indirect":"Indirect":"Population group descriptor":"Community health promoters";"Number of people":"2162":"Sex":"Male":"From/Youngest":"20":"To/Oldest":"60":"Direct or Indirect":"Indirect":"Population group descriptor":"Health Workers";"Number of people":"342503":"Sex":"Male":"From/Youngest":"":"To/Oldest":"5":"Direct or Indirect":"Direct":"Population group descriptor":"Children 0-5 years";"Number of people":"4732":"Sex":"Female":"From/Youngest":"18":"To/Oldest":"60":"Direct or Indirect":"Indirect":"Population group descriptor":"e-learning participants";"Number of people":"712695":"Sex":"Female":"From/Youngest":"15":"To/Oldest":"49":"Direct or Indirect":"Direct":"Population group descriptor":"Women of reproductive age who have accessed teleconsultation services";"Number of people":"14001":"Sex":"Female":"From/Youngest":"18":"To/Oldest":"60":"Direct or Indirect":"Indirect":"Population group descriptor":"Community health promoters";"Number of people":"2543":"Sex":"Male":"From/Youngest":"18":"To/Oldest":"60":"Direct or Indirect":"Indirect":"Population group descriptor":"e-learning participants";"Number of people":"310629":"Sex":"Female":"From/Youngest":"":"To/Oldest":"5":"Direct or Indirect":"Direct":"Population group descriptor":"Children 0-5 years";"Number of people":"391406":"Sex":"Female":"From/Youngest":"15":"To/Oldest":"49":"Direct or Indirect":"Direct":"Population group descriptor":"Women of reproductive age who have accessed ANC, PNC, Delivery and family planning services"</t>
  </si>
  <si>
    <t>"Number of Outputs":"854801":"Output Type":"Community members sensitized":"Output Descriptor":"854,801 community members reached by new, gender responsive health promotion and disease prevention initiatives":"Results":"Achieved";"Number of Outputs":"653132":"Output Type":"Children received consultations and services":"Output Descriptor":"653,132 of children who received consultations and services in targeted facilities":"Results":"Achieved";"Number of Outputs":"5838":"Output Type":"Health professionals trained":"Output Descriptor":"5838 health professionals received professional development on various topics":"Results":"Achieved"</t>
  </si>
  <si>
    <t>Afghanistan</t>
  </si>
  <si>
    <t>Tajikistan</t>
  </si>
  <si>
    <t>Kyrgyzstan</t>
  </si>
  <si>
    <t>https://www.canwach.ca/project-explorer#/project-details/126</t>
  </si>
  <si>
    <t>Centre of Excellence for Civil Registration and Vital Statistics (CRVS) Systems</t>
  </si>
  <si>
    <t>"General":"This project aims to contribute to the efforts of the Global Financing Facility in support of Every Woman Every Child (GFF) to end preventable maternal, newborn and child deaths and to improve the health and quality of life of women, adolescents and children. The project will support the GFF to develop, strengthen and scale-up effective, integrated and sustainable CRVS systems in eligible countries.     Project activities include: (1) Promoting comprehensive, effective and integrated CRVS systems for improving reproductive, maternal, newborn, child and adolescent health; (2) Facilitating inclusion of quality CRVS components in GFF Investment Cases, by working with countries to identify needs, establish priorities, and provide access to resources; (3) Establishing and maintaining a roster of CRVS technical experts; (4) Strengthening the capacity of in-country CRVS implementers for sustainability; (5) Building and facilitating exchange of knowledge and best practices; (6) Contributing to global tools and standards for CRVS systems and promoting their use; and, (7) Contributing to improved accountability in GFF countries.      "</t>
  </si>
  <si>
    <t>"Outcome":"The expected intermediate results for this project include: (1) Improved CRVS systems to track progress on womenâ€™s, childrenâ€™s and adolescentsâ€™ health in GFF eligible countries that are implementing or have implemented Investment Cases; (2) Increased use of evidence, global tools and standards in planning and executing reforms to CRVS systems, particularly in GFF eligible countries that are implementing or have implemented Investment Cases; and, (3) Increased collaboration between private and public as well as global, regional and national organizations involved in strengthening CRVS systems.  	"</t>
  </si>
  <si>
    <t>"fr":"Description":"text/html":"Objectives / Purpose of activity":"http://w05.international.gc.ca/projectbrowser-banqueprojets/project-projet/details/D002502001?Lang=eng";"en":"Activity website":"text/html":"Activity web page":"http://www.idrc.ca";"fr":"Site web de l'activitÃ©":"text/html":"Activity web page":"http://www.idrc.ca/FR/Pages/default.aspx";"en":"Description":"text/html":"Objectives / Purpose of activity":"http://w05.international.gc.ca/projectbrowser-banqueprojets/project-projet/details/D002502001?Lang=fra"</t>
  </si>
  <si>
    <t>https://www.canwach.ca/project-explorer#/project-details/524</t>
  </si>
  <si>
    <t>Chad â€“ Humanitarian Assistance in Lac Region â€“ CARE Canada 2017</t>
  </si>
  <si>
    <t>"General":"March 2017 - Chad struggles with humanitarian emergencies related to food insecurity, malnutrition and displacement. As a result, 4.7 million people are in need of humanitarian assistance. More than 1 million people are faced with severe food shortages that threaten to wipe out their livelihoods. Global acute malnutrition has surpassed the emergency threshold in six of the countryâ€™s 23 regions and severe acute malnutrition in 11 regions. Conflicts and insecurity have uprooted some 580,000 people internally and from neighbouring countries. With GACâ€™s support, CARE addresses the urgent humanitarian needs of up to 34,000 people in the Lac Region. Project activities include: (1) distributing dignity kits for women and girls, which contain items required to maintain feminine hygiene, dignity and respect in their daily lives, baby kits, and other non-food items, benefiting up to 3,000 women and girls, and 1,000 babies; (2) distributing cash-for-work to up to 400 beneficiaries for work on small community projects, and providing unconditional cash assistance to up to 100 vulnerable people; (3) providing training to religious, community and Village Saving and Loan Association leaders on post abortive care and family planning, and organizing awareness campaigns on the issue, benefiting up to 34,000 people."</t>
  </si>
  <si>
    <t>Chad</t>
  </si>
  <si>
    <t>"Outcome":"The expected outcomes for this project include: (1) increased access to water, sanitation and essential hygiene items; (2) increase livelihood opportunities and production capacity, particularly for women-headed households; and (3) increased access to quality reproductive health services for women and girls, and increased awareness of affected populations to reproductive health issues. The expected ultimate outcome is lives saved, suffering alleviated and human dignity maintained in countries experiencing humanitarian crises or acute food insecurity."</t>
  </si>
  <si>
    <t>"Location Coordinates(12.134846 15.055741)":"Country(Chad)":"Project Scope(No data available)":"Name of Location(N'Djamena)";"Location Coordinates(13.6915 14.1001)":"Country(Chad)":"Project Scope(No data available)":"Name of Location(Lac)"</t>
  </si>
  <si>
    <t>"SDG 3.7.1 Proportion of women of reproductive age (aged 15â€“49 years) who have their need for family planning satisfied with modern methods"</t>
  </si>
  <si>
    <t>"# of women and girls (age) provided with access to sexual and reproductive health services, including modern methods of contraception";"# of people provided with modern contraception (by method)"</t>
  </si>
  <si>
    <t>"%/total households with access to a safe water supply"</t>
  </si>
  <si>
    <t>"en":"Description":"text/html":"Objectives / Purpose of activity":"http://w05.international.gc.ca/projectbrowser-banqueprojets/project-projet/details/D004366001";"en":"Site":"text/html":"Activity web page":"https://care.ca/";"fr":"Description":"text/html":"Objectives / Purpose of activity":"http://w05.international.gc.ca/projectbrowser-banqueprojets/project-projet/details/D004366001?Lang=fra";"fr":"Site web":"text/html":"Activity web page":"https://care.ca/fr"</t>
  </si>
  <si>
    <t>"Number of people":"34000":"Sex":"All Sexes":"From/Youngest":"":"To/Oldest":"99":"Direct or Indirect":"Direct":"Population group descriptor":"people in the Lac Region"</t>
  </si>
  <si>
    <t>"Number of Outputs":"":"Output Type":"Training provided":"Output Descriptor":"providing training to religious, community and Village Saving and Loan Association leaders on post abortive care and family planning":"Results":"Expected";"Number of Outputs":"100":"Output Type":"Unconditional cash assistance provided":"Output Descriptor":"providing unconditional cash assistance to up to 100 vulnerable people":"Results":"Expected";"Number of Outputs":"3000":"Output Type":"Dignity kits distributed to women and girls":"Output Descriptor":"distributing dignity kits for women and girls, which contain items required to maintain feminine hygiene, dignity and respect in their daily lives, baby kits, and other non-food items, benefiting up to 3,000 women and girls, and 1,000 babies":"Results":"Expected";"Number of Outputs":"400":"Output Type":"Distributing cash-for-work":"Output Descriptor":"distributing cash-for-work to up to 400 beneficiaries for work on small community projects":"Results":"Expected"</t>
  </si>
  <si>
    <t>https://www.canwach.ca/project-explorer#/project-details/542</t>
  </si>
  <si>
    <t>Chad â€“ Humanitarian Assistance in Lac Region â€“ International Rescue Committee 2018-2019</t>
  </si>
  <si>
    <t>"General":"March 2018 - Chad struggles with humanitarian emergencies related to food insecurity, malnutrition and displacement. As a result, 4.4 million people are in need of humanitarian assistance. Close to 900,000 people are faced with severe food shortages that threaten to wipe out their livelihoods. Severe acute malnutrition has surpassed the emergency threshold in fifteen of the countryâ€™s 23 regions. Conflicts and insecurity have uprooted hundreds of thousands of people internally and from neighbouring countries. With GACâ€™s support, International Rescue Committee is addressing the urgent humanitarian needs of up to 15,274 people in the Lac Region. Project activities include: (1) providing quality services for holistic care to survivors of gender-based violence, benefiting up to 1,944 women and girls; (2) supporting the provision of care from health care personnel to survivors of sexual violence, benefiting up to 40 survivors; and (3) identifying and providing training to womenâ€™s groups on livelihoods activities, benefiting up to 300 people."</t>
  </si>
  <si>
    <t>"Outcome":"The expected outcomes for this project include: (1) increased access for survivors of all forms of gender-based violence (GBV) to psychosocial support and medical services, and a significant reduction of GBV risks; (2) increased access for GBV survivors to clinical care for reproductive health services; and (3) increased equitable access to income and capital for women, and strengthened decision-making power in financial resources management. The expected ultimate outcome is lives saved, suffering alleviated and human dignity maintained in countries experiencing humanitarian crises or acute food insecurity."</t>
  </si>
  <si>
    <t>"Location Coordinates(13.6915 14.1001)":"Country(Chad)":"Project Scope(No data available)":"Name of Location(Lac region)";"Location Coordinates(12.134846 15.055741)":"Country(Chad)":"Project Scope(No data available)":"Name of Location(N'Djamena)"</t>
  </si>
  <si>
    <t>"en":"Description":"text/html":"Objectives / Purpose of activity":"http://w05.international.gc.ca/projectbrowser-banqueprojets/project-projet/details/P006094001?Lang=eng";"en":"Site":"text/html":"Activity web page":"https://www.rescue.org/";"fr":"Description":"text/html":"Objectives / Purpose of activity":"http://w05.international.gc.ca/projectbrowser-banqueprojets/project-projet/details/P006094001"</t>
  </si>
  <si>
    <t>"Number of people":"300":"Sex":"Female":"From/Youngest":"19":"To/Oldest":"99":"Direct or Indirect":"Direct":"Population group descriptor":"identifying and providing training to womenâ€™s groups on livelihoods activities, benefiting up to 300 people.";"Number of people":"40":"Sex":"":"From/Youngest":"10":"To/Oldest":"99":"Direct or Indirect":"Direct":"Population group descriptor":"supporting the provision of care from health care personnel to survivors of sexual violence, benefiting up to 40 survivors";"Number of people":"1944":"Sex":"Female":"From/Youngest":"5":"To/Oldest":"49":"Direct or Indirect":"Direct":"Population group descriptor":"providing quality services for holistic care to survivors of gender-based violence, benefiting up to 1,944 women and girls"</t>
  </si>
  <si>
    <t>"Number of Outputs":"1944":"Output Type":"Women and girls provided with services":"Output Descriptor":"providing quality services for holistic care to survivors of gender-based violence, benefiting up to 1,944 women and girls":"Results":"Expected";"Number of Outputs":"300":"Output Type":"Women who are part of women's groups trained":"Output Descriptor":"identifying and providing training to womenâ€™s groups on livelihoods activities, benefiting up to 300 people.":"Results":"Expected";"Number of Outputs":"40":"Output Type":"Survivors of sexual violence provided with care":"Output Descriptor":"supporting the provision of care from health care personnel to survivors of sexual violence, benefiting up to 40 survivors":"Results":"Expected"</t>
  </si>
  <si>
    <t>https://www.canwach.ca/project-explorer#/project-details/217</t>
  </si>
  <si>
    <t>Child Health Days and Weeks</t>
  </si>
  <si>
    <t>"General":"This project aims to reduce child death rates and strengthen health systems through support for the implementation of Child Health Days and Child Health Weeks. These campaigns involve the delivery of an integrated package of health and nutrition services to communities. They help to reduce inequities in access to health care by bringing health services to communities in poor districts.     This project represents part of CIDA's ongoing support for Child Health Days and Weeks. Project activities include: delivery of health and nutrition services at the community level, ensuring adequate attention to girlsâ€™ health; training for health workers; and improving monitoring processes to enhance the assessment and reporting of results. Vitamin A distribution is a key component of Child Health Days and Weeks and has been demonstrated to substantially reduce child death rates, prevent blindness, and reduce the severity of infections."</t>
  </si>
  <si>
    <t>"Outcome":"Results achieved as of the end of this project include: reaching approximately 180 million children under the age of five with two annual doses of vitamin A, resulting in an estimated 140,000 child lives saved in over 30 African countries."</t>
  </si>
  <si>
    <t>"en":"Description":"text/html":"Objectives / Purpose of activity":"http://w05.international.gc.ca/projectbrowser-banqueprojets/project-projet/details/M013163001?Lang=fra";"en":"Activity website":"text/html":"Activity web page":"http://www.unicef.ca/";"fr":"Description":"text/html":"Objectives / Purpose of activity":"http://w05.international.gc.ca/projectbrowser-banqueprojets/project-projet/details/M013163001?Lang=eng";"fr":"Site web de l'activitÃ©":"text/html":"Activity web page":"http://www.unicef.ca/fr"</t>
  </si>
  <si>
    <t>https://www.canwach.ca/project-explorer#/project-details/148</t>
  </si>
  <si>
    <t>CHVI - Community-based Interventions for the Prevention of Mother-to-Child Transmission of HIV</t>
  </si>
  <si>
    <t>"General":"This project, which is part of the renewed Canadian HIV Vaccine Initiative (CHVI), aims to improve country progress towards the elimination of pediatric HIV by identifying community-based interventions with the most potential to scale up prevention of mother-to-child transmission of HIV (PMTCT) and maternal-newborn-child health (MNCH) services in sub-Saharan Africa. These interventions aim to increase demand, uptake and retention of services. The focus on PMTCT under CHVI addresses the immediate prevention needs of those most at risk while researchers pursue a safe and effective vaccine."</t>
  </si>
  <si>
    <t>"Elizabeth Glaser Pediatric AIDS Foundation"</t>
  </si>
  <si>
    <t>"Outcome":"The expected intermediate outcomes for this project include: increased uptake and demand for maternal newborn and child health and prevention of mother-to-child transmission of HIV (MNCH/PMTCT) services in targeted communities; increased retention MNCH/PMTCT services; and increased number of couples with joint decision-making about sexual behaviours and participation in PMTCT programs.";"Outcome":"Results achieved as of May 2013 include: Start-up activities of the program were completed, including: staff were recruited and vehicles were purchased; implementation resources were developed, such as standard operating procedures, training manuals, and participant manuals, as well as information, education and communications materials. The approval to carry out the formative and baseline research was received from all three program countries: Uganda, Zimbabwe, and Swaziland."</t>
  </si>
  <si>
    <t>"Location Coordinates(0.31628 32.58219)":"Country(Uganda)":"Project Scope(No data available)":"Name of Location(No data available)";"Location Coordinates(-17.82772 31.05337)":"Country(Zimbabwe)":"Project Scope(No data available)":"Name of Location(No data available)";"Location Coordinates(-26.31667 31.13333)":"Country(Swaziland)":"Project Scope(No data available)":"Name of Location(No data available)"</t>
  </si>
  <si>
    <t>"en":"Activity website":"text/html":"Activity web page":"http://www.pedaids.org";"fr":"Description":"text/html":"Objectives / Purpose of activity":"http://w05.international.gc.ca/projectbrowser-banqueprojets/project-projet/details/M013431001?Lang=eng";"en":"Description":"text/html":"Objectives / Purpose of activity":"http://w05.international.gc.ca/projectbrowser-banqueprojets/project-projet/details/M013431001?Lang=fra"</t>
  </si>
  <si>
    <t>HIV</t>
  </si>
  <si>
    <t>https://www.canwach.ca/project-explorer#/project-details/418</t>
  </si>
  <si>
    <t>Clean Water Healthy Children</t>
  </si>
  <si>
    <t>"General":"Providing access to potable water for children within Gaza, ensuring their health and ability to pursue their education"</t>
  </si>
  <si>
    <t>Palestine, State of</t>
  </si>
  <si>
    <t>"International Development and Relief Foundation"</t>
  </si>
  <si>
    <t>"International Development and Relief Foundation":"International NGO":100.00%</t>
  </si>
  <si>
    <t>"Outcome":"Over 45,000 children receive access to potable water for a period of one year, improving their health and ensuring they are able to remain within school.";"Outcome":"Clean water provided for 23 schools withing the Gaza Strip, Palestine."</t>
  </si>
  <si>
    <t>Farook Yusoof</t>
  </si>
  <si>
    <t>"Location Coordinates(null null)":"Country()":"Project Scope(No data available)":"Name of Location(Gaza Strip)"</t>
  </si>
  <si>
    <t>"SDG 3.9.2 Mortality rate attributed to unsafe water, unsafe sanitation and lack of hygiene (exposure to unsafe Water, Sanitation and Hygiene for All (WASH) services)"</t>
  </si>
  <si>
    <t>https://www.canwach.ca/project-explorer#/project-details/441</t>
  </si>
  <si>
    <t>Clean Water, Healthy Children 2018-2019</t>
  </si>
  <si>
    <t>"General":"IDRF in partnership with Sawaed for Relief and Development (SARD) will be providing access to essential potable water for over 17,335 beneficiaries across the Gaza strip. Water quality testing conducted by the Palestinian Water Authority (PWA) and the Coastal Municipalities Water Utility (CMWU) found an overabundance of chloride and nitrate levels. Groundwater pollution across the Gaza Strip is caused by high levels of chloride and nitrogen, as well as high salinity, mostly a result of fertilizer use and wastewater seepage into the main water reservoir. Extremely high levels of water contamination can result in serious health complications. The goal of this project is to improve the health and quality of life for selected project beneficiaries though the provision of safe potable drinking water."</t>
  </si>
  <si>
    <t>"Sawaed for Relief and Development (SARD)":"Canadian-Based? (No)":"Implementing In-country? (Yes)"</t>
  </si>
  <si>
    <t>"Sawaed for Relief and Development (SARD)":"International NGO":30.00%;"International Development and Relief Foundation":"International NGO":70.00%</t>
  </si>
  <si>
    <t>"Outcome":"Potable water distributed to project beneficiaries in schools";"Outcome":"Reduced incidences of water related illnesses among project beneficiaries through the provision of safe drinking water."</t>
  </si>
  <si>
    <t>Sabrina Natale</t>
  </si>
  <si>
    <t>"en":"Sawaed Association For Relief and Development":"Website":"Organisation web page":"http://www.sawaed.ps/en/index.php?page=aboutUs"</t>
  </si>
  <si>
    <t>Project beneficiaries are selected on the basis of need and vulnerability.</t>
  </si>
  <si>
    <t>https://www.canwach.ca/project-explorer#/project-details/609</t>
  </si>
  <si>
    <t>Closing Persistant Gaps in Reproductive Health Service Delivery</t>
  </si>
  <si>
    <t>"":"";"General":"This project aims to enhance the sexual and reproductive health and rights for marginalized groups in targeted countries. It seeks to reduce the number of unsafe abortions and offer wider and safer choices for women and girls to choose whether, when, with whom and how many children to have. The project provides direct support to increase access and usage of family planning and safe and legal abortion services. Project activities include: (1) conducting advocacy for improved policies and regulations around family planning and abortion; (2) holding community-mobilization events providing information about safe and legal abortion and where to access it; and (3) increasing access to high-quality safe abortion with integrated post-abortion family planning services."</t>
  </si>
  <si>
    <t>"Marie Stopes International"</t>
  </si>
  <si>
    <t>"Outcome":"The expected outcomes of this project include: (1) increased access to sexual and reproductive health services for the most vulnerable, particularly 15-19 year olds, the poor, and other marginalized groups; and (2) increased access to high quality legal abortion, including medical abortion and aftercare, for women and girls.";"Outcome":""</t>
  </si>
  <si>
    <t>"en":"Description":"text/ html":"Objectives / Purpose of activity":"https://w05.international.gc.ca/projectbrowser-banqueprojets/project-projet/details/D004887001?Lang=eng";"fr":"La description":"texte/ html":"Objectives / Purpose of activity":"https://w05.international.gc.ca/projectbrowser-banqueprojets/project-projet/details/D004887001?Lang=fra"</t>
  </si>
  <si>
    <t>https://www.canwach.ca/project-explorer#/project-details/682</t>
  </si>
  <si>
    <t>Combatting Discrimination and Violence Against Women and Girls in the Americas</t>
  </si>
  <si>
    <t>"General":"This project aims to: (1) provide access to justice for women and girls who have petitioned the Inter-American Commission on Human Rights (IACHR) to resolve violations of their rights; and (2) help member states of the IACHR meet their obligations to prevent, protect, investigate and act to correct the historical and structural discrimination, gender inequality and violence against women and girls in Latin America and the Caribbean. The project supports the IACHR in its work to address petitions, cases and requests of precautionary measures (rapid response in situations where there is an imminent risk of irreparable harm) related to discrimination and violence against women and girls. The project also supports IACHR member states in their efforts to meet regional standards (legal decisions and case law interpretations on state obligations to comply with commitments under the American Human Rights Convention and the Organization of American States Charter) and promote structural changes aimed at preventing violence against women and girls. Project activities include: (1) providing training for beneficiaries and stakeholders (public officials, women and girls); (2) holding public hearings with petitioners, victims and states; (3) organizing working meetings with stakeholders and members of the IACHR; and (4) providing states with guidance on applying IACHR recommendations and assisting states to incorporate them into domestic law."</t>
  </si>
  <si>
    <t>"OAS - Organization of American States"</t>
  </si>
  <si>
    <t>"Outcome":"The expected results for this project include: (1) increased compliance by member states with precautionary measures issued by the IACHR which protect the rights and security of women and girls against serious, imminent and irreparable harm; (2) increased compliance by member states with the decisions from individual cases processed by the IACHR regarding human rights of women and girls; and (3) increased compliance by member states of key IACHR recommendations on cases regarding the obligation to prevent, protect, investigate and act with due diligence to correct historical and structural discrimination as well as gender inequality and violence against women and girls.";"Outcome":"Results achieved as of March 2018 include: (1)93 people (16 men, 73 women and 4 without indication) were trained on regional and universal legal standards linked to discrimination, gender inequality and violence against women and girls. Of the 93, 63 were state officials from all levels of government working on womenâ€™s and girlsâ€™ rights and 30 were representatives of a wide range of civil society organizations including Indigenous, LGBTI, childrenâ€™s rights, womenâ€™s rights, and Afro-descendant organizations; and (2) 26 precautionary measures were granted by the IACHR through this project protecting the rights and security of at least 290 women and girls against serious, imminent and irreparable harm."</t>
  </si>
  <si>
    <t>"en":"Description":"text/ html":"Objectives / Purpose of activity":"https://w05.international.gc.ca/projectbrowser-banqueprojets/project-projet/details/D004214001?lang=eng&amp;_ga=2.875505.1338626276.1555999962-1078665015.1555619333";"fr":"La description":"texte/html":"Objectives / Purpose of activity":"https://w05.international.gc.ca/projectbrowser-banqueprojets/project-projet/details/D004214001?lang=fra&amp;_ga=2.875505.1338626276.1555999962-1078665015.1555619333"</t>
  </si>
  <si>
    <t>"Number of people":"16":"Sex":"Male":"From/Youngest":"18":"To/Oldest":"49":"Direct or Indirect":"Direct":"Population group descriptor":"men";"Number of people":"73":"Sex":"Female":"From/Youngest":"18":"To/Oldest":"49":"Direct or Indirect":"Direct":"Population group descriptor":"women"</t>
  </si>
  <si>
    <t>"Number of Outputs":"":"Output Type":"":"Output Descriptor":"":"Results":"";"Number of Outputs":"":"Output Type":"":"Output Descriptor":"":"Results":""</t>
  </si>
  <si>
    <t>https://www.canwach.ca/project-explorer#/project-details/551</t>
  </si>
  <si>
    <t>Combatting Early Marriage in Bangladesh</t>
  </si>
  <si>
    <t>"General":"This project aims to reduce child, early and forced marriage in the Bhola and Jhalokati districts of Bangladesh. It also aims to reduce the vulnerability and poverty of adolescents in these two districts with a focus on reducing the proportion of girls under 18 years of age that are married. Bangladesh has one of the highest child marriage rates in the world. Approximately 52% of girls in Bangladesh are married by their 18th birthday, and 18% by the age of 15. Bhola and Jhalokati districts are among the poorest districts in Bangladesh and have the highest rates of child marriage in the country. Project activities include: (1) raising awareness and engaging adolescents, especially girls, in life skills education such as financial literacy and vocational abilities; (2) mobilizing community stakeholders by encouraging open, inclusive and informed discussions on the harmful impact of child marriage; and (3) strengthening existing child protection mechanisms."</t>
  </si>
  <si>
    <t>"Outcome":"The expected outcomes for this project include : (1) increased agency of adolescent girls and boys to protect themselves from harmful gender norms and practices, including child, early and forced marriage, and exercise choice in economic opportunities and decisions about their futures; (2) improved community acceptance of norms that value girls and actions that support delayed marriage; and (3) increased responsiveness of duty-bearers (such as matchmakers and marriage registrars) at national and sub-national levels to prevent and respond to child rights violations."</t>
  </si>
  <si>
    <t>"en":"Site":"text/html":"Activity web page":"https://plancanada.ca/";"fr":"Site web":"text/html":"Activity web page":"https://plancanada.ca/fr";"en":"Description":"text/html":"Objectives / Purpose of activity":"http://w05.international.gc.ca/projectbrowser-banqueprojets/project-projet/details/D004771001";"fr":"Description":"text/html":"Objectives / Purpose of activity":"http://w05.international.gc.ca/projectbrowser-banqueprojets/project-projet/details/D004771001?Lang=fra"</t>
  </si>
  <si>
    <t>https://www.canwach.ca/project-explorer#/project-details/575</t>
  </si>
  <si>
    <t>Combatting Gender-Based Violence in Bangladesh</t>
  </si>
  <si>
    <t>"General":"This project aims to strengthen Bangladeshâ€™s capacity to both reduce actual violence against women and girls and the widespread acceptance of violence against women in Bangladesh. It provides women with tools to improve their own safety, in public, at home, and at work and at the same time it works with public and private institutions to implement policies to prevent violence against women. The project collaborates with families and communities to create more gender equitable roles and relations inside households. It also supports and reinforces Bangladeshâ€™s own policies and regulations concerning violence against women and generates knowledge and capacity that contribute to more effective prevention of gender-based violence by government and civil society."</t>
  </si>
  <si>
    <t>"Outcome":"The expected outcomes for this project include: (1) national and local laws and policies to prevent violence against women are strengthened, if needed, and implemented; (2) favourable social norms, attitudes and behaviours are promoted to prevent violence against women and enhance womenâ€™s economic empowerment; and (3) policy and programming is increasingly informed by an expanded knowledge base on effective approaches to prevent violence against women."</t>
  </si>
  <si>
    <t>"en":"Description":"text/html":"Objectives / Purpose of activity":"http://w05.international.gc.ca/projectbrowser-banqueprojets/project-projet/details/D003670001";"en":"Site":"text/html":"Activity web page":"http://www.unwomen.org/en";"fr":"Description":"text/html":"Objectives / Purpose of activity":"http://w05.international.gc.ca/projectbrowser-banqueprojets/project-projet/details/D003670001?Lang=fra";"fr":"Site web":"text/html":"Activity web page":"http://www.unwomen.org/fr"</t>
  </si>
  <si>
    <t>https://www.canwach.ca/project-explorer#/project-details/5</t>
  </si>
  <si>
    <t>Combatting Violence Against Girls and Young Women in the Great Lakes Region - II</t>
  </si>
  <si>
    <t>"General":"This regional project aims to increase protection and respect for the physical and moral integrity of girls and young women in the Great Lakes region. The project is divided into three components: (1) the development and implementation of protocols for assisting victims; (2) community awareness-raising through education, training, and political dialogue in order to promote a change in the way victims are perceived and treated; (3) support for the Coalition of Collectives of Associations Working for the Advancement of Women in the Great Lakes Region (COCAFEM/GL).     COCAFEM/GL is a network of 11 collectives of womenâ€™s organizations from Burundi, the Democratic Republic of Congo, and Rwanda. The network brings together the associations with the most experience in combatting violence towards girls and young women in the region. The goal of this project is for COCAFEM/GL to become recognized nationally, regionally, and internationally for its influence in the fight against sexual violence.     This component represents the second part of CIDA's contribution to the project, which is worth $13.5 million in total. The activities continuing in this component were initiated in component number A033944-001 (Combatting Violence Against Girls and Young Women in the Great Lakes Region - I)."</t>
  </si>
  <si>
    <t>"CECI"</t>
  </si>
  <si>
    <t>"Outcome":"Results achieved as of March 2013 include: (1) Increased collaboration between representatives of the judicial, psychosocial and medical sectors has resulted in a change in service protocols that are increasingly sensitive to the needs of victims of SGBV. For instance, in Rwanda , exchanges between more than 50 service providers has resulted in the sharing of client service protocols for the medical, psychosocial and judicial sectors and the establishment of a formal partnership agreement between all sectors in order to provide a more holistic service to victims of SGBV;
 (2) More victims of SGBV were able to access key medical, psychosocial and legal services than expected over the reporting period. For instance, in RDC alone, over 1,080 women accessed services when the project had targeted 840;
 (3) A total of 676 community leaders, have been sensitized to the types of SGBV, their causes and consequences, services available for treating victims of SGBV and their role as leaders in preventing and addressing this violence. A preliminary evaluation of these sensitization activities reveal changes in attitude among some leaders as they admit that the campaigns opened their eyes to forms of violence they had not condemned in the past and attest to the fact that they will now set the example of what is acceptable, starting with their own households;
 (4) Support to the COCAFEM/GL has resulted in the development of a firm partnership with the International Conference for the Great Lakes Region (ICGLR), a key partner in addressing Sexual and Gender Based Violence (SGBV) in the Great Lakes region. The COCAFEM/GL and the ICGLR signed a formal partnership agreement in June 2012. Most recently, the COCAFEM/GL and the ICGLR emitted a joint news release condemning the human rights violations and violence against women in Eastern DRC. In addition, the COCAFEM/GL has been quite successful in reaching 18 local and national media sources to condemn SGBV in the Great Lakes region."</t>
  </si>
  <si>
    <t>"Location Coordinates(-1.94995 30.05885)":"Country(Rwanda)":"Project Scope(No data available)":"Name of Location(No data available)";"Location Coordinates(-4.32758 15.31357)":"Country(Congo (DRC))":"Project Scope(No data available)":"Name of Location(No data available)";"Location Coordinates(-3.3822 29.3644)":"Country(Burundi)":"Project Scope(No data available)":"Name of Location(No data available)"</t>
  </si>
  <si>
    <t>"en":"Activity website":"text/html":"Activity web page":"http://www.ceci.ca/en";"fr":"Description":"text/html":"Objectives / Purpose of activity":"http://w05.international.gc.ca/projectbrowser-banqueprojets/project-projet/details/A033944002?Lang=eng";"fr":"Site web de l'activitÃ©":"text/html":"Activity web page":"http://www.ceci.ca/fr";"en":"Description":"text/html":"Objectives / Purpose of activity":"http://w05.international.gc.ca/projectbrowser-banqueprojets/project-projet/details/A033944002?Lang=fra"</t>
  </si>
  <si>
    <t>Financing for Development</t>
  </si>
  <si>
    <t>https://www.canwach.ca/project-explorer#/project-details/240</t>
  </si>
  <si>
    <t>Community-Based Maternal, Newborn and Child Health</t>
  </si>
  <si>
    <t>"General":"This project aims to improve the health of the most marginalized mothers and children in the Dimla sub-district of Nilphamari district, Bangladesh, and in the Lilongwe and Ntchisi districts of Malawi. The project is designed to improve partnerships between communities and health facilities, train community volunteer health workers, and use community education to promote household behaviours that improve the health of mothers and children. Using an integrated model for managing childhood illness, the project supports community health volunteers in providing malaria prevention and nutrition education at the household level and linking communities with maternal and child health services. The project reaches 200 community health volunteers, traditional birth attendants and informal health service providers, as well as 150,000 mothers and their children.     World Renew is working in partnership with Scheme for Under-Privileged People to Organize Themselves (Bangladesh) and the Church of Central Africa Presbyterian, Nkhoma Relief and Development (Malawi) to implement this project.     This project is part of Canada's maternal, newborn and child health commitment."</t>
  </si>
  <si>
    <t>"World Renew"</t>
  </si>
  <si>
    <t>"Outcome":"Results as of March 31, 2014 include: 14,625 households are receiving messages that promote behaviors for better maternal, newborn and child health.
 In Bangladesh, 53 female community health volunteers and 53 female traditional birth attendants have been trained on maternal and newborn care and are doing home visits to pregnant women to educate them on eating nutritious foods, going for antenatal care visits, making birth preparedness plans and watching for danger signs that indicate a need to go to the health facility. These volunteers are currently doing home visits to 3,325 households. 106 informal service providers have been trained to reduce harmful practices and to increase appropriate referrals for mothers and newborns.
 In Malawi, 600 (231 male and 369 female) community health volunteers have been recruited and organized into 40 Care Groups. They are doing monthly home visits to 9,600 households that have a pregnant woman and/or children under age two and are delivering messages about malaria prevention and treatment and proper nutrition for pregnant and lactating women and children under two."</t>
  </si>
  <si>
    <t>"Location Coordinates(23.7104 90.40744)":"Country(Bangladesh)":"Project Scope(No data available)":"Name of Location(No data available)";"Location Coordinates(-13.96692 33.78725)":"Country(Malawi)":"Project Scope(No data available)":"Name of Location(No data available)";"Location Coordinates(-13.52775 33.9149)":"Country(Malawi)":"Project Scope(No data available)":"Name of Location(No data available)"</t>
  </si>
  <si>
    <t>"en":"Activity website":"text/html":"Activity web page":"http://www.worldrenew.net";"fr":"Description":"text/html":"Objectives / Purpose of activity":"http://w05.international.gc.ca/projectbrowser-banqueprojets/project-projet/details/S065337001?Lang=eng";"en":"Description":"text/html":"Objectives / Purpose of activity":"http://w05.international.gc.ca/projectbrowser-banqueprojets/project-projet/details/S065337001?Lang=fra"</t>
  </si>
  <si>
    <t>"Number of people":"106":"Sex":"Female":"From/Youngest":"19":"To/Oldest":"60":"Direct or Indirect":"Direct":"Population group descriptor":"female community health volunteers and 53 female traditional birth attendants have been trained on maternal and newborn care and are doing home visits to pregnant women to educate them";"Number of people":"600":"Sex":"All Sexes":"From/Youngest":"19":"To/Oldest":"60":"Direct or Indirect":"":"Population group descriptor":"(231 male and 369 female) community health volunteers have been recruited and organized into 40 Care Groups. They are doing monthly home visits to 9,600 households that have a pregnant woman and/or children under age two";"Number of people":"106":"Sex":"All Sexes":"From/Youngest":"19":"To/Oldest":"60":"Direct or Indirect":"Direct":"Population group descriptor":"informal service providers have been trained to reduce harmful practices and to increase appropriate referrals for mothers and newborns";"Number of people":"14625":"Sex":"All Sexes":"From/Youngest":"":"To/Oldest":"99":"Direct or Indirect":"Direct":"Population group descriptor":"households are receiving messages that promote behaviors for better maternal, newborn and child health."</t>
  </si>
  <si>
    <t>https://www.canwach.ca/project-explorer#/project-details/192</t>
  </si>
  <si>
    <t>Community based maternal, newborn and child health services in Tanzania â€œWzazi na Mwanaâ€</t>
  </si>
  <si>
    <t>"General":"This project aims to reduce the number of deaths among mothers, newborns, and young children by improving the health services available in four rural districts in Rukwa and Mwanza Regions. It supports Tanzania in achieving national targets for reducing child mortality and improving maternal health (Millennium Development Goals 4 and 5).     The project is designed to provide women with greater access to good-quality, reliable health services. It helps to ensure that district health facilities offer essential health services for women and children; it provides training for health care workers in emergency care for pregnant women, new mothers, and newborn babies; and it strengthens the management and supervision practices in health care facilities.     The project is also designed to improve the ability of men and women in these communities to recognize, prevent, and respond to maternal and child health issues. The project includes: organizing community events and mass media campaigns, training community theatre groups, and selecting peer youth educators and male champions to raise awareness about potential health issues; conducting home visits to provide pre-natal and post-natal care and care for newborns and young children; and equipping community health workers to provide services in remote areas and to refer patients to health centres where necessary. The project places special emphasis on the role that men can play in helping to improve the health of women and children.     This project is expected to benefit 309,000 women of childbearing age and over 306,000 children under five.     Plan International Canada and Plan Internationalâ€™s office in Tanzania are working in partnership with Jhpiego and Africare to support the efforts of the Ministry of Health and Social Welfare to strengthen Tanzaniaâ€™s health systems and to implement its National Road Map Strategic Plan to Accelerate Reduction of Maternal, Newborn and Child Deaths in Tanzania.     This project is part of Canadaâ€™s maternal, newborn, and child health commitment."</t>
  </si>
  <si>
    <t>"Outcome":"Results achieved as of the end of the project include:  (1) the percentage of live births at health facilities has increased to 80%, up from 55% in 2012; (2) four operating theatres were constructed and equipped at four health centres to provide comprehensive emergency obstetric and newborn health care services in remote areas; (3) 5,123 community health workers conducted 980,000 home visits to promote better maternal, newborn and child health practices; (4) 65% of pregnant women are receiving antenatal care at least four times during pregnancy, up from 39% in 2012; and(5) exclusive breastfeeding for the first six months increased to 49%, up from 17% in 2012.
 Results achieved as of March 2014 include: (1) the percentage of women delivering at health facilities increased from 50% in September 2013 to 72% by March 2014; (2) the percentage of women who received post-natal care within two days of childbirth has increased from an average of 33% in 2011 to 78%; (3) 273 health care workers and 110 medical attendants were trained on basic emergency obstetric and newborn care; (4) 5,160 community health workers (2,357 women) were trained on maternal, newborn and child health guidelines and birth registration, and equipped with bicycles and other essential materials to do their jobs; and (5) 556,562 home visits were conducted by March 2014 for post-natal and newborn care.
 These results have contributed to improving the quality of maternal, newborn and child health services in underserved communities in five districts of Tanzania, particularly for women of childbearing age."</t>
  </si>
  <si>
    <t>"fr":"Description":"text/html":"Objectives / Purpose of activity":"http://w05.international.gc.ca/projectbrowser-banqueprojets/project-projet/details/A035254001?Lang=eng";"fr":"Site web de l'activitÃ©":"text/html":"Activity web page":"http://www.plancanada.ca/fr/Accueil";"en":"Description":"text/html":"Objectives / Purpose of activity":"http://w05.international.gc.ca/projectbrowser-banqueprojets/project-projet/details/A035254001?Lang=fra";"en":"Activity website":"text/html":"Activity web page":"http://www.plancanada.ca"</t>
  </si>
  <si>
    <t>"Number of people":"383":"Sex":"All Sexes":"From/Youngest":"19":"To/Oldest":"60":"Direct or Indirect":"Direct":"Population group descriptor":"273 health care workers and 110 medical attendants were trained on basic emergency obstetric and newborn care";"Number of people":"5160":"Sex":"All Sexes":"From/Youngest":"19":"To/Oldest":"60":"Direct or Indirect":"Direct":"Population group descriptor":"community health workers (2,357 women) were trained on maternal, newborn and child health guidelines and birth registration, and equipped with bicycles and other essential materials to do their jobs";"Number of people":"5123":"Sex":"All Sexes":"From/Youngest":"19":"To/Oldest":"60":"Direct or Indirect":"Indirect":"Population group descriptor":"community health workers conducted 980,000 home visits to promote better maternal, newborn and child health practices;"</t>
  </si>
  <si>
    <t>https://www.canwach.ca/project-explorer#/project-details/26</t>
  </si>
  <si>
    <t>Community-Based Nutritional Health in Southern Mali - I</t>
  </si>
  <si>
    <t>"General":"The project aims to reduce infant mortality in three districts of the Kayes region by improving the nutritional status of children under the age of five and pregnant and nursing women, and reducing the malnutrition rate. The project is designed to strengthen the capacity of community and healthcare stakeholders in terms of prevention, detection, care, planning, monitoring, evaluation and management of nutrition programs; diagnose malnutrition at an early stage in all forms among children under the age of two; handle cases of moderate acute malnutrition detected among pregnant and nursing women and children aged 6-59 months; and improve household heads and womenâ€™s knowledge of health and nutritional good practices in the areas covered.     Project activities include: the procurement and distribution of food products (enriched flour, vegetable oil, millet, beans, and so on). There are also capacity-building activities for technical stakeholders in health care, in connection with child survival management programs at community health centres in targeted areas.     This project is part of Canada's Maternal, Newborn and Child Health commitment. This contribution is one part of the Community-Based Nutritional Health Project, which has a total budget of $25 million."</t>
  </si>
  <si>
    <t>"WFP - World Food Programme"</t>
  </si>
  <si>
    <t>"Outcome":"Results achieved as of March 2016 include: (1) the rate of moderate acute malnutrition among children aged 6 to 59 months fell from 11.2% in 2014 to 9% in 2015 in Bamako, from 11.4% in 2014 to 9.2% in 2015 in Koulikoro, and from 12% in 2014 to 10% in 2015 in SÃ©gou; (2) 1,019 members of womenâ€™s groups were trained in 2015 out of an expected 1,194, for an 85% success rate. This training has made it possible to increase the number of children screened and, where malnourished, referred to health centres for better care; (3) 3,049 communications campaigns and educational talks were conducted out of a planned 3,164, for a 96% success rate. Communications made it possible to observe changes of behaviour among women and their children with respect to their own feeding, hygiene and attendance at health centres; (4) 167,120 children suffering from moderate acute malnutrition were treated in 2015, compared with 149,294 in 2014; (5) 621 nutritional demonstration sessions were conducted out of a planned 815, for a 76% success rate; (6) the service attendance rate for the monitoring of healthy children rose from 25% in 2013 to 70% in 2015, greatly exceeding the 15% target thanks to the offer of a full bundle of services and the implementation of a continuum of care from pregnancy to birth and child monitoring to the age of two years.";"Outcome":"The expected intermediate outcomes for this project include : (1) significantly reduced malnutrition in children aged 6 to 59 month in the regions of Kayes, Koulikoro, Segou, Sikasso and the district of Bamako; and (2) reduced malnutrition in pregnant and nursing women in the regions of Kayes, Koulikoro, Segou, Sikasso and the district of Bamako."</t>
  </si>
  <si>
    <t>"Location Coordinates(13.8065 -10.8321)":"Country(Mali)":"Project Scope(No data available)":"Name of Location(No data available)";"Location Coordinates(15.11868 -10.57729)":"Country(Mali)":"Project Scope(No data available)":"Name of Location(No data available)";"Location Coordinates(14.54 -9.1921)":"Country(Mali)":"Project Scope(No data available)":"Name of Location(No data available)";"Location Coordinates(12.65 -8)":"Country(Mali)":"Project Scope(No data available)":"Name of Location(No data available)"</t>
  </si>
  <si>
    <t>"en":"Activity website":"text/html":"Activity web page":"http://www.wfp.org";"en":"Description":"text/html":"Objectives / Purpose of activity":"http://w05.international.gc.ca/projectbrowser-banqueprojets/project-projet/details/A035102001?Lang=fra";"fr":"Site web de l'activitÃ©":"text/html":"Activity web page":"http://fr.wfp.org";"fr":"Description":"text/html":"Objectives / Purpose of activity":"http://w05.international.gc.ca/projectbrowser-banqueprojets/project-projet/details/A035102001?Lang=eng"</t>
  </si>
  <si>
    <t>"Number of people":"167120":"Sex":"All Sexes":"From/Youngest":"":"To/Oldest":"5":"Direct or Indirect":"Direct":"Population group descriptor":"children suffering from moderate acute malnutrition were treated in 2015";"Number of people":"1019":"Sex":"Female":"From/Youngest":"15":"To/Oldest":"49":"Direct or Indirect":"Direct":"Population group descriptor":"members of womenâ€™s groups were trained in 2015"</t>
  </si>
  <si>
    <t>"Number of Outputs":"3049":"Output Type":"Sensitisation conducted":"Output Descriptor":"communications campaigns and educational talks were conducted out of a planned 3,164":"Results":"Achieved";"Number of Outputs":"621":"Output Type":"Nutrition sessions conducted":"Output Descriptor":"nutritional demonstration sessions were conducted out of a planned 815":"Results":"Achieved"</t>
  </si>
  <si>
    <t>https://www.canwach.ca/project-explorer#/project-details/186</t>
  </si>
  <si>
    <t>Community-Based Nutritional Health in Southern Mali - II</t>
  </si>
  <si>
    <t>"Outcome":"The expected intermediate outcomes for this project include : (1) significantly reduced malnutrition in children aged 6 to 59 month in the regions of Kayes, Koulikoro, Segou, Sikasso and the district of Bamako; and (2) reduced malnutrition in pregnant and nursing women in the regions of Kayes, Koulikoro, Segou, Sikasso and the district of Bamako.";"Outcome":"Results achieved as of March 2016 include: (1) the rate of moderate acute malnutrition among children aged 6 to 59 months fell from 11.2% in 2014 to 9% in 2015 in Bamako, from 11.4% in 2014 to 9.2% in 2015 in Koulikoro, and from 12% in 2014 to 10% in 2015 in SÃ©gou; (2) 1,019 members of womenâ€™s groups were trained in 2015 out of an expected 1,194, for an 85% success rate. This training has made it possible to increase the number of children screened and, where malnourished, referred to health centres for better care; (3) 3,049 communications campaigns and educational talks were conducted out of a planned 3,164, for a 96% success rate. Communications made it possible to observe changes of behaviour among women and their children with respect to their own feeding, hygiene and attendance at health centres; (4) 167,120 children suffering from moderate acute malnutrition were treated in 2015, compared with 149,294 in 2014; (5) 621 nutritional demonstration sessions were conducted out of a planned 815, for a 76% success rate; (6) the service attendance rate for the monitoring of healthy children rose from 25% in 2013 to 70% in 2015, greatly exceeding the 15% target thanks to the offer of a full bundle of services and the implementation of a continuum of care from pregnancy to birth and child monitoring to the age of two years."</t>
  </si>
  <si>
    <t>"Location Coordinates(12.65 -8)":"Country(Mali)":"Project Scope(No data available)":"Name of Location(No data available)"</t>
  </si>
  <si>
    <t>"en":"Activity website":"text/html":"Activity web page":"http://www.wfp.org";"fr":"Description":"text/html":"Objectives / Purpose of activity":"http://w05.international.gc.ca/projectbrowser-banqueprojets/project-projet/details/A035102002?Lang=eng";"en":"Description":"text/html":"Objectives / Purpose of activity":"http://w05.international.gc.ca/projectbrowser-banqueprojets/project-projet/details/A035102002?Lang=fra";"fr":"Site web de l'activitÃ©":"text/html":"Activity web page":"http://fr.wfp.org"</t>
  </si>
  <si>
    <t>https://www.canwach.ca/project-explorer#/project-details/187</t>
  </si>
  <si>
    <t>Community-Based Nutritional Health in Southern Mali - III</t>
  </si>
  <si>
    <t>"General":"The Community-Based Nutritional Health project aims to reduce infant mortality in the Kayes, Koulikoro, SÃ©gou, Sikasso, and Bamako regions, by improving the nutritional status of children under the age of five and of pregnant and nursing women and reducing the overall malnutrition rate. The project is designed to improve the ability of community and healthcare stakeholders to prevent, detect, and treat malnutrition, as well as to plan, manage, monitor and evaluate nutritional programs. The project also helps with diagnosing malnutrition at an early stage in children under the age of two, handling cases of moderate acute malnutrition that are detected among pregnant and nursing women and children aged 6-59 months, and increasing knowledge of good health and nutritional practices among women and the heads of household.     Project activities include: procurement and distribution of food products (e.g. enriched flour, vegetable oil, millet and beans); treatment of moderate acute malnutrition; enhancing the ability of technical health care stakeholders to support child survival management programs at community health centres.     This contribution is one part of the Community-Based Nutritional Health project, which has a total budget of $25 million.     This contribution is part of Canada's maternal, newborn and child health commitment."</t>
  </si>
  <si>
    <t>"en":"Description":"text/html":"Objectives / Purpose of activity":"http://w05.international.gc.ca/projectbrowser-banqueprojets/project-projet/details/A035102003?Lang=fra";"fr":"Description":"text/html":"Objectives / Purpose of activity":"http://w05.international.gc.ca/projectbrowser-banqueprojets/project-projet/details/A035102003?Lang=eng";"fr":"Site web de l'activitÃ©":"text/html":"Activity web page":"http://fr.wfp.org";"en":"Activity website":"text/html":"Activity web page":"http://www.wfp.org"</t>
  </si>
  <si>
    <t>https://www.canwach.ca/project-explorer#/project-details/296</t>
  </si>
  <si>
    <t>Community Garden and  Nutrition</t>
  </si>
  <si>
    <t>"General":"The Shanti Uganda Community Garden acts as a meeting place to unite our staff, mothers, and newborns by providing the Shanti community with a serene setting, sustainable environment, and plenty of fresh fruits and vegetables. Focusing on nutrient-rich, local crops that can be sustainably farmed and cooked. We grow everything from guavas to beans, bananas to avocados, even coffee and hibiscus."</t>
  </si>
  <si>
    <t>"Shanti Uganda"</t>
  </si>
  <si>
    <t>"Outcome":"800 Women both young and old are expected to be engaged in a 12 months period.
200 Men both young and old are expected to be engaged in 12 months period.";"Outcome":"We grow great food and  teach about nutrition and health in Luwero District. The Garden acts as a venue to engage the local community in health and nutrition workshops led by both our trained Nutritionist and our Head Gardener. The workshops cover topics from healthy eating during pregnancy and home water purification to gardening techniques and sustainable agriculture.
Luwero District has a population estimated at 500,000 people with a percentage of 8 people per house hold, we intend to engage 1000 people in a 12 month period."</t>
  </si>
  <si>
    <t>Courtney Tucker</t>
  </si>
  <si>
    <t>"Location Coordinates(0.842566 32.493214)":"Country(Uganda)":"Project Scope(Local)":"Name of Location(No data available)"</t>
  </si>
  <si>
    <t>"Number of people":"1000":"Sex":"All Sexes":"From/Youngest":"15":"To/Oldest":"49":"Direct or Indirect":"Direct":"Population group descriptor":""</t>
  </si>
  <si>
    <t>"Number of Outputs":"":"Output Type":"Research":"Output Descriptor":"Generate research through participatory action research approach for future project development.":"Results":"Expected";"Number of Outputs":"":"Output Type":"Training":"Output Descriptor":"Increase community awareness on nutrition and gardening for better health living.":"Results":"Expected";"Number of Outputs":"":"Output Type":"Participation":"Output Descriptor":"Increase community participation in growing nutritious food for sustainability.":"Results":"Expected"</t>
  </si>
  <si>
    <t>https://www.canwach.ca/project-explorer#/project-details/492</t>
  </si>
  <si>
    <t>Community Health Education</t>
  </si>
  <si>
    <t>"General":"Disease prevention is a vital factor in diminishing the widespread health concerns Malawians face. Public health outreach programs act to reduce contraction educational programs that inform on the benefits of measures such as HIV prevention, sanitation, and immunization and safe motherhood.
Every month, approximately 1,300 youth access our counseling and education services.
We are expanding family planning by linking with government programs to teach about norplant, vasectomy, circumcisions, IUD insertion and expanded condom use.
We started a youth services initiative that provides health education and recreational activities for youth."</t>
  </si>
  <si>
    <t>"Lifeline Malawi Association"</t>
  </si>
  <si>
    <t>"Location Coordinates(-14.022193 33.742629)":"Country(Malawi)":"Project Scope(No data available)":"Name of Location(Lilongwe)"</t>
  </si>
  <si>
    <t>"en":"Community Health Education":"null":"Activity web page":"https://lifelinemalawi.com/our-programs.php#hiv-aids-wrap"</t>
  </si>
  <si>
    <t>https://www.canwach.ca/project-explorer#/project-details/239</t>
  </si>
  <si>
    <t>Community-Led Health in Bangladesh</t>
  </si>
  <si>
    <t>"General":"This project recognized that women and children in developing countries, including Bangladesh, are significantly more likely to die from simple, preventable causes; much work remains to be done on improving nutrition, reducing the burden of disease, and strengthening health systems to deliver integrated and comprehensive health services for mothers and children. The aim of this initiative was primarily to reduce under-5 mortality and maternal mortality rates in the rural southern coastal region of Bangladesh. In the targeted communities, indicators of health fell behind the rest of the country due to the specific geographic challenges of the region; maternal, infant, and child mortality rates were intolerably high; life expectancy in general low; and severe malnutrition chronic and rampant. Women women and children suffered disproportionately to the rest of the population. 
Developed in collaboration with families in three targeted Union Parishads, Union Parishad and Upazila governments, South Asia Partnership Bangladesh, and HOPE International Development Agency (HOPE) using a community led approach, the rationale for the project proposal was that it was necessary to find a way to bridge the gap between the existing medical care system and the women who lack the means and the knowledge to access it. Particularly in rural areas, Bangladesh government service providers are only minimally accountable for their work and staff are often unwilling to work outside of urban centers. Thus clinics in remote areas often lack staff, equipment, supplies and government commitment and existing facilities are non-functional. The project targeted 2,790 rural households in 22 villages of 3 Union Parishads (Galachipa, Rangabali, and Charmontaj) as direct beneficiaries. Rural poor women, men, and children deemed highly vulnerable due to economic, social, and political exclusion were identified as the primary project beneficiaries, with a particular focus on marginalized women and their dependents. The broader population of approximately 75,000 people living in the Union Parishads in which the project was situated were identified as indirect beneficiaries.
The project sought to establish a health system better able to respond to the needs of communities, and communities who were, in turn, better empowered to manage their own health. Both curative and preventative health systems were targeted. To strengthen the existing health systemâ€™s capacity for improved service delivery, the project had four targeted immediate outcomes, including: increased accessibility of local health facilities and services; increased capacity of local health providers and project personnel; increased accountability of local health services systems and providers; and increased awareness in the community for prevention and treatment of health problems. Achievements in these categories were expected to lead to additional changes in behaviour. Intermediate outcomes included improved health service delivery, especially for women and children, and improved health-seeking behaviour, especially among women and adolescents. The ultimate goal was to increase maternal, newborn, child, and adolescent health in target areas."</t>
  </si>
  <si>
    <t>"HOPE International Development Agency"</t>
  </si>
  <si>
    <t>"South Asia Partnership Bangladesh":"Canadian-Based? (No)":"Implementing In-country? (Yes)";"Foreign Affairs, Trade and Development Canada":"Canadian-Based? (Yes)":"Implementing In-country? (No)"</t>
  </si>
  <si>
    <t>"Foreign Affairs, Trade and Development Canada":"Government (other countries)":74.70%;"HOPE International Development Agency":"National NGO":25.30%</t>
  </si>
  <si>
    <t>"Outcome":"(1) Ultimate outcome: This project aimed to improve the health of 3 communities comprising 3 Union Parishads (UPs), especially for mothers, adolescents, children, and infants, as measured by 4 indicators of Neonatal Mortality Rate (NMR), Infant Mortality Rate (IMR), Under-5 year Crude Mortality Rate (CMR) and Maternal Mortality Rates (MMR).
(2) Intermediate outcomes: This project aimed to improve both health service delivery, particularly for mothers; and improved behaviour in reproductive health, basic health care, and community sanitation in target communities, particularly for mothers and adolescents. 
(3) Immediate outcomes: This project aimed to increase accessibility of local health facilities and services, capacity of local health providers and project personnel, accountability of local health service and systems and providers, and awareness in the communities for prevention of treatment of health problems.";"Outcome":"Results achieved through this project include: (1) three satellite health clinics were built and are providing health services to 13,210women, men, and children; (2) about 15,285 patients, largely women and children, have received quality care from the three rural health clinics and community-based health workers; (3) 598 live births were assisted by skilled health personnel; and (4) 911 women have received antenatal care by skilled health personnel.
Other accomplishments include: (1) 6,667 women and girls (100% of those living in the target areas) are now able to access health care when travel is involved; (2) 82% of beneficiaries now feel that the local health system and health service providers are more accountable; (3) 60% of the citizens who are engaging with their local government representatives to discuss community health issues are women (representing 446 women); (4) 2,056 (58%) of women living in target areas report feeling more empowered to make financial decisions about their own health care needs; (5) 28 adolescent girls and boys groups are now working to empower youth and have held a total of 868 health education sessions on issues such as health, nutrition, hygiene, early marriage, family planning and pregnancy; (6) 3,145 (85%) of eligible couples between the ages of 15 and 49 are using contraception; (7) 1,864 (67%) of targeted households are now aware of the benefits of natal, antenatal and postnatal care; and (8) 3004 women (85% of those living in the target areas) have received health services in their community from a trained community-based health care worker or certified birthing attendant.
These results are contributing to: (1) improving the health of people, especially women and children, living in the under-served rural villages of Golachipa, Charmontaj, and Rangabali in southern Bangladesh; and (2) strengthening the local health care system by facilitating collaboration and coordination between the local government and targeted communities. 
Specifically related to expected outcomes: 
(1) Ultimate outcome: NMR and IMR rates have decreased significantly within the target group to 19 and 26 respectively; they have exceeded the targets and are now reportedly below the national average. This is likely to be due to an increase in health awareness and access to services through the project, as well as increased government coverage in the area. CMR and MMR rates have reduced to 53 and 299 respectively, from 61 and 346 before the project began. Comparisons to national mortality rates are made cautiously, as the calculation of rates (both baseline and final) has been based on limited data collection at the field level, and cannot be compared to the much more rigorously calculated national statistics. Improvements only apply to the population directly targeted by this project, and cannot be said to apply to any indirect beneficiaries. While also recognizing that this data is limited and can be used only to provide a snapshot, rather than a comprehensive assessment, of impact, the trends suggested by the data are encouraging.
(2) Intermediate outcomes: Indicators reveal that mothers are receiving greater â€œin-timeâ€ treatment (the indicator is 30% above the target). They also reveal that more beneficiaries are receiving antenatal care and care at the time of a delivery. Additionally, contraception rates have increased significantly and women are more in control of their finances in regards to healthcare. Healthy practices of beneficiaries have increased. Although uptake of nutritional practices taught through training was chosen as the primary indicator to assess whether or not families were using techniques and knowledge learned through the project at the immediate level, and contraception use and womenâ€™s empowerment were used as indicators at the intermediate level, other indications of knowledge application are just as, if not more, compelling in terms of demonstrating the effectiveness and usefulness of training sessions in improving health-seeking behaviours of the population. Beneficiaries reported implementing changes that they have learned about, which included behaviours ranging from hand-washing, to nutrition, to use of latrines, to use of contraception.
(3) Immediate outcomes: 
There has been a considerable increase in accessibility to basic health services (treatment and advice for the management of certain illnesses, antenatal, and postnatal care). 100% of women and girls participating in the project (a total of 6,667 women, adolescent girls, and girl children) were able to access healthcare when travel is involved, compared to a baseline of 20%. Over the course of the project, the three clinics (as well as community health outreach satellite clinics and Community Health Workers) provided healthcare and referral services to 15,285 patients, of which 18% were men, 55% were women, 8% were adolescents, and 19% were children. Beneficiaries have expressed a high degree of satisfaction with services. The increase in accessibility to services is due to the establishment of the clinics, running of monthly satellite clinics, and provision of health workers. In total, there are 28 health professionals and administrative personnel working across the 3 clinics. The clinics are further supported by 22 Community Health Workers and 22 Community Birth Attendants (one for each village), all of whom have been trained to provide community-based services on a volunteer basis. In terms of increased capacity, the field staff and local volunteers are all well trained on a range of health issues as planned. At the end of the project, 100% of staff express feeling confident in their ability to provide quality healthcare.
The output and outcome indicators demonstrate that there is accountability of the project health services. Dialogues with local government and local service providers proved an effective first step in increasing accountability. Given the generally dysfunctional state of existing healthcare services available in project areas in December 2011, it is unsurprising that only 20% of beneficiaries initially believed that their healthcare providers and systems were accountable and prioritized providing quality care. As the project progressed and beneficiaries interacted with project infrastructure and with government officials through dialogues and meetings, this percentage gradually increased to 82% at the end of the project, exceeding the target of 75%. The focus on empowering community members, men and women alike, to voice concerns with existing systems and to request services where these are lacking helped increase both perceptions of and actual performance of accountability. A large measure of this success can be attributed to the work of community organizations. Project staff were encouraged by the level of meaningful participation by government officials in this project. The positivity demonstrated by government officials and their willingness to participate in dialogue is a major reason that project targets related to perceptions of accountability have been met.
A range of trainings and sessions on health and social issues provided to staff and community members has increased awareness in the community, eventually resulting in better nutrition within households and better health practices. At the beginning of the project, over one third of households reported that their children were malnourished. Indeed, the health status of children in general was not good: two-thirds of children frequently had fevers, and almost one in five children suffered from diarrhea, typhoid, scabies, and/or pneumonia. Training for low-cost balanced nutrition as well as training support for home gardening was a focus of this project. As a result of these trainings, parents gradually demonstrated improved nutrition awareness and ability to ensure nutrition in their homes. By the end of the project, 93% of households report that their children are better nourished. The majority of families surveyed at the end of the project are now eating healthy foods. Awareness of the benefits of antenatal, natal, and postnatal care for women and children also increased substantially through the project. By the end of the project, 4.5 times more people understood the benefits of care during pregnancy. Both men and women responded similarly, indicating that there is no gender divide with regard to attitudes towards the importance of care for women during pregnancy."</t>
  </si>
  <si>
    <t>Leanne Sawatzky</t>
  </si>
  <si>
    <t>"Location Coordinates(21.9393967 90.554149)":"Country(Bangladesh)":"Project Scope(No data available)":"Name of Location(Charmontaj)";"Location Coordinates(22.1633734 90.4101619)":"Country(Bangladesh)":"Project Scope(No data available)":"Name of Location(Galachipa)";"Location Coordinates(21.9397378 90.4408037)":"Country(Bangladesh)":"Project Scope(No data available)":"Name of Location(Rangabali)"</t>
  </si>
  <si>
    <t>"SDG 3.1.2 Proportion of births attended by skilled health personnel";"SDG 3.1.1 Maternal mortality ratio";"SDG 3.2.2 Neonatal mortality rate";"SDG 3.2.1 Underâ€‘5 mortality rate"</t>
  </si>
  <si>
    <t>"%/total households with access to a safe water supply";"Womenâ€™s groups/CSOs participating in the development of strategies and/or projects";"% of total population living within 5 km to a functioning health facility";"# of health facilities equipped with maternal and newborn child health, or sexual and reproductive health equipment";"# of district/health facilities that use sex disaggregated data to inform health service delivery";"%/total of health workers (male/female) trained and using their learned skills";"# of health facilities that provide gender-responsive family-planning services"</t>
  </si>
  <si>
    <t>"fr":"Description":"text/html":"Objectives / Purpose of activity":"http://w05.international.gc.ca/projectbrowser-banqueprojets/project-projet/details/S065336001?Lang=eng";"en":"Description":"text/html":"Objectives / Purpose of activity":"http://w05.international.gc.ca/projectbrowser-banqueprojets/project-projet/details/S065336001?Lang=fra";"en":"Activity website":"text/html":"Activity web page":"http://www.hope-international.com"</t>
  </si>
  <si>
    <t>"Number of people":"1999":"Sex":"Female":"From/Youngest":"":"To/Oldest":"9":"Direct or Indirect":"Direct":"Population group descriptor":"Children - Girls";"Number of people":"3470":"Sex":"Male":"From/Youngest":"20":"To/Oldest":"60":"Direct or Indirect":"Direct":"Population group descriptor":"Men";"Number of people":"3545":"Sex":"Female":"From/Youngest":"20":"To/Oldest":"60":"Direct or Indirect":"Direct":"Population group descriptor":"Women";"Number of people":"1301":"Sex":"Male":"From/Youngest":"10":"To/Oldest":"19":"Direct or Indirect":"Direct":"Population group descriptor":"Adolescents - Boys";"Number of people":"1123":"Sex":"Female":"From/Youngest":"10":"To/Oldest":"19":"Direct or Indirect":"Direct":"Population group descriptor":"Adolescents - Girls";"Number of people":"1772":"Sex":"Male":"From/Youngest":"":"To/Oldest":"9":"Direct or Indirect":"Direct":"Population group descriptor":"Children - Boys"</t>
  </si>
  <si>
    <t>"Number of Outputs":"3":"Output Type":"Councils formed":"Output Descriptor":"3 Community Executive Advisory Councils (CEACs) formed with setup plans complete: By project end, 3 CEACs functioning in 3 unions with 31 members and 39% female membership (12f/19m), each of which meet semi-annually and conduct field visits semi-annually":"Results":"Achieved";"Number of Outputs":"":"Output Type":"Dialogue":"Output Descriptor":"Dialogues conducted between citizens, Union Parishad Chairmen, &amp; Health and Family Planning departments, with particular emphasis and attention to the participation of women. By project end, 20 dialogues in 3 Unions were conducted, with 60% female participation (446f/229m), and 100% of these 745 participants perceiving that the dialogues had sufficient emphasis and attention on the participation of women.":"Results":"Achieved";"Number of Outputs":"":"Output Type":"Service":"Output Descriptor":"Each of 3 clinics delivered services including basic health care and referrals. By project end, 3 clinics delivered these services to 15285 patients (including 2840 men, 8266 women, 1294 adolescents, and 2885 children), representing 100% of target population.":"Results":"Achieved";"Number of Outputs":"":"Output Type":"Materials":"Output Descriptor":"Effective community health education materials in use: 50 sets and 2 types of gender-sensitive health education materials developed and in use":"Results":"Achieved";"Number of Outputs":"":"Output Type":"Training":"Output Descriptor":"Project Manager, Project Officers, Community Health Workers, and Community Health Volunteers trained in Training of Trainers for (1) preventative &amp; curative health care, and health, water, and sanitation education; (2) primary health care; and (3) reproductive health and life skills. By project end, 32f/16m project and clinic staff and Community Health Workers were trained in each area. In addition, 20f/6m adolescent group leaders were trained in reproductive health and life skills.":"Results":"Achieved";"Number of Outputs":"":"Output Type":"Linkage":"Output Descriptor":"Community Health Organizations (CHOs) linked directly to existing government services. By project end, 67 CHOs were established and linked to local and district-level government health institutes; as an indicator of impact, 2801 (79%) of 3545 mothers received "in-time" treatment, as compared to only 15% at the beginning of project.":"Results":"Achieved";"Number of Outputs":"":"Output Type":"Personnel":"Output Descriptor":"Health professionals and administrative personnel in position at each clinic and mandated to prioritize services for female community members: By project end, this was achieved, with 6117 (74%) of 8266 adult female patients perceiving that health professionals and administrative personnel behaviour reflects their mandate to prioritize services for females":"Results":"Achieved";"Number of Outputs":"3":"Output Type":"Clinic built":"Output Descriptor":"3 satellite clinics established in safe, convenient, nearby locations for target families, especially females: By project end, 3 satellite clinics were established, with 3049 (86%) of 3545 women perceiving that the satellite clinics are in safe, convenient location, especially for women and girls.":"Results":"Achieved"</t>
  </si>
  <si>
    <t>https://www.canwach.ca/project-explorer#/project-details/345</t>
  </si>
  <si>
    <t>Comprehensive Mortality Surveillance for Action (COMSA) - Sierra Leone</t>
  </si>
  <si>
    <t>"General":"The COMSA initiative will enable a low-cost, sustainable, nationwide mortality surveillance system that tracks the under-five mortality rate and causes of death (COD) throughout Sierra Leone, linked to clinical-pathological confirmation on some under-five deaths. This will enable improvement in the understanding of the COD, and facilitate priority health interventions and informed strategy-setting. In turn, these will help Sierra Leone make faster progress toward achieving the United Nations Sustainable Development Goals (SDG). This investment is designed specifically to address â€œproof of conceptâ€ questions about linking large scale mortality surveillance to change in government priorities and linking community-based representative COD information to clinical-pathological data through the novel Minimally Invasive Tissue Sampling (MITS).";"Objectives":"The primary objective of COMSA-SL is to establish a sustainable system for monitoring mortality and child causes of death in Sierra Leone."</t>
  </si>
  <si>
    <t>"Centre for Global Health Research"</t>
  </si>
  <si>
    <t>"Bill and Melinda Gates Foundation":"Canadian-Based? (No)":"Implementing In-country? (No)"</t>
  </si>
  <si>
    <t>"Outcome":"COMSAâ€™s objective will be accomplished through four primary outcomes: (1) A cost-effective, high quality, low-cost and sustainable Sierra Leone Sample Registration System (SL-SRS) covering over 100,000 households, ~22,000 births, ~7,500 deaths for all age groups (including stillbirths),  pregnancies and migration for 16 districts (using 1096 sampling units in all 190 chiefdoms). (2) Establish MITS clinical-pathological testing in about 200 under-five deaths and extend testing options. This MITS data will in turn be used to confirm verbal autopsy-based COD information. (3) Strengthen CRVS in the COMSA enumeration areas and integrate facility-based mortality reporting beginning in Bo District. (4) Integrate and report mortality data, with detailed geographical mapping, to wide audiences.";"Outcome":""</t>
  </si>
  <si>
    <t>Prabha Sati</t>
  </si>
  <si>
    <t>"Location Coordinates(7.956389 -11.74)":"Country(Sierra Leone)":"Project Scope(No data available)":"Name of Location(No data available)"</t>
  </si>
  <si>
    <t>"Relevant data collection on vital statistics (birth, deaths, and causes of deaths) are collected"</t>
  </si>
  <si>
    <t>https://www.canwach.ca/project-explorer#/project-details/613</t>
  </si>
  <si>
    <t>Comprehensive Sexuality Education and Reproductive Health Services for Adolescent Girls</t>
  </si>
  <si>
    <t>"General":"The project aims to empower adolescent girls in Ghana through the provision of comprehensive sexuality education and reproductive health services. Knowledge of rights, access to reproductive health services and use of family planning methods remain extremely low among adolescents in Ghana. Teachers are not trained or provided with the material required to properly engage with adolescents on sexuality education. Furthermore, there is also limited access to gender-sensitive and youth-friendly sexual and reproductive health services. Project activities include: (1) training teachers to deliver standardized, gender-sensitive and youth-friendly comprehensive sexuality education; (2) creating new, and strengthen existing, adolescent health clubs; (3) delivering comprehensive sexuality education to adolescent girls; (4) training frontline health care workers in the provision of youth-friendly and gender-sensitive services; (5) increasing the number of health facilities providing quality adolescent friendly health services; (6) raising awareness of adolescent girls to increase the demand for family planning; and (7) strengthening procurement, supply and logistics management system for last mile distribution of contraceptives to young people; and (8) engaging in social and behaviour change communication to raise awareness on gender equality and create an enabling environment for adolescent girls to defend, promote and exercise their sexual and reproductive rights"</t>
  </si>
  <si>
    <t>"Outcome":"";"Outcome":"The expected outcomes for this project include: (1) improved access of adolescent girls to comprehensive sexuality education; (2) improved access of adolescent girls to youth-friendly and gender-sensitive sexual and reproductive health services; and (3) increased capacities for adolescent girls to defend and promote their sexual and reproductive rights. The expected ultimate outcome is for adolescent girls in Ghana, including the most-vulnerable, to be empowered through the provision of, and access to, gender-responsive comprehensive sexuality education and youth-friendly sexual and reproductive health services, including family planning and contraception."</t>
  </si>
  <si>
    <t>"Location Coordinates(5.603717 -0.186964)":"Country(Ghana)":"Project Scope(No data available)":"Name of Location(Accra)"</t>
  </si>
  <si>
    <t>"en":"La description":"texte/ html":"Objectives / Purpose of activity":"http://w05.international.gc.ca/projectbrowser-banqueprojets/project-projet/details/D004793001?Lang=fra";"fr":"La description":"texte/ html":"Objectives / Purpose of activity":"http://w05.international.gc.ca/projectbrowser-banqueprojets/project-projet/details/D004793001?Lang=fra"</t>
  </si>
  <si>
    <t>https://www.canwach.ca/project-explorer#/project-details/459</t>
  </si>
  <si>
    <t>Concerted Efforts in Maternal, Newborn and Child Health in Mali and Peru</t>
  </si>
  <si>
    <t>"General":"The project aims to reduce maternal and perinatal mortality in 12 rural communes in Mali
located in the regions of Koulikoro and Segou and in the districts of Echarate and Megantoni in Peru. The
activities include: 1) training on perinatal health, delivery techniques,
animation / awareness, front-line perinatal health services for mothers
and to children, interculturality; 2) the equipment of 12 community health centers
(CSCOM), 75 maternities in Mali and ten health centers in Peru; 3) the production and dissemination of
television and radio reports on perinatal health and nutrition issues
specific to mothers, newborns and children under five; 4) support for
local production of food through agricultural cooperatives; 5) training courses for
men and women representatives of civil society organizations (CSOs), women
in perinatal health, elected officials, CSCOMs and professionals (men and women) on the
quality of perinatal health services, vigilance community and collaborative management of
Maternal and Perinatal Health Services and 6) Canadian Public Health Awareness
mothers, newborns and children (MNCH)."</t>
  </si>
  <si>
    <t>Peru</t>
  </si>
  <si>
    <t>"Carrefour de solidarite internationale"</t>
  </si>
  <si>
    <t>"CIUSSS de l'Estrie-Chus":"Canadian-Based? (Yes)":"Implementing In-country? (No)";"Ayni Desarrollo":"Canadian-Based? (No)":"Implementing In-country? (Yes)";"Government of Peru - Ministry of Health":"Canadian-Based? (No)":"Implementing In-country? (Yes)";"Centres de sante de reference - cercle DioÃ¯la":"Canadian-Based? (No)":"Implementing In-country? (Yes)";"Associations de sante communautaire (ASACO)":"Canadian-Based? (No)":"Implementing In-country? (Yes)";"Global Affairs Canada":"Canadian-Based? (No)":"Implementing In-country? (No)";"Reseau de sante de La Convencion":"Canadian-Based? (No)":"Implementing In-country? (Yes)";"Centres de sante communautaires (CSCOM)":"Canadian-Based? (No)":"Implementing In-country? (Yes)";"Centres de sante de reference - cercle Baraouelli":"Canadian-Based? (No)":"Implementing In-country? (Yes)";"Kilabo Association":"Canadian-Based? (No)":"Implementing In-country? (Yes)"</t>
  </si>
  <si>
    <t>"Carrefour de solidarite internationale":"International NGO":15.00%;"Global Affairs Canada":"Government (other countries)":83.00%;"CIUSSS de l'Estrie-Chus":"Government (other countries)":1.00%;"Journal la Tribune":"Private Sector":1.00%</t>
  </si>
  <si>
    <t>"Outcome":"At the intermediate level some data were obtained in Peru only. A slight increase in prenatal follow-up of 4%, institutional deliveries of 6% and contraceptive use by 16% in the district of Megantoni. However, it is difficult to rely on data from the Ministry of Health because record keeping is deficient. At the more immediate level, 575 health workers were trained in Mali and Peru, 60 health professionals in Peru were trained in obstetric and neonatal emergencies as well as in vertical deliveries, women's rights and interculturality. Health centers in Peru have all been equipped with modern equipment such as portable ultrasound scanners and staff trained in their proper use. 8 nursery houses have been renovated and are in operation (133 women attended them). These homes allow women in remote areas to stay close to health centers with their families, and are nurtured.
In Mali, training for professionals has not started, but the health and maternity centers have received a first batch of equipment. In both countries vigilance committees have been set up in the 12 communities in Mali and the 8 main communities in Peru. This already improves relations between health centers and communities, identifying weaknesses and proposing improvements as was the case in Peru in the vertical delivery rooms that have been set up in health centers. health. In Mali, 63 agricultural cooperatives have been formed and food production activities are well under way. 23 vegetable plots were installed with the production of moringa.
In both countries, more than 10,000 people were sensitized and informed about the complications of pregnancy and healthy nutrition. In Peru, food security projects will soon be completed, including a pilot iron supplement project with the "Lucky Iron Fish". Training and sensitization on sexual and reproductive health was also conducted in Peru.";"Outcome":"Implement networks of perinatal health and nutrition officers trained adequately to cover all targeted communities. Strengthen the capacities of medical staff in perinatality, women's rights and interculturality. Equip adequately targeted health centers and set up maternal homes in Peru for women or children with complications. Sensitize the community population on perinatal complications and nutrition. Implement food security projects. Establish vigilance committees in perinatal health favoring better consultation between health centers and targeted communities and to improve the delivery of health services. Increase the number of prenatal visits, institutional deliveries, the rate of nutritious food consumption and the rate of contraceptive use (Peru only). Reduce maternal and infant mortality in targeted areas."</t>
  </si>
  <si>
    <t>Daniel Vanoverschelde</t>
  </si>
  <si>
    <t>"Location Coordinates(12.539109 -6.739988)":"Country(Mali)":"Project Scope(No data available)":"Name of Location(cercle de Dioila)";"Location Coordinates(-12.254627 -72.307138)":"Country(Peru)":"Project Scope(No data available)":"Name of Location(Megantoni District)";"Location Coordinates(-12.77596 -72.596431)":"Country(Peru)":"Project Scope(No data available)":"Name of Location(Echarate District)"</t>
  </si>
  <si>
    <t>"SDG 2.1.2 Prevalence of moderate or severe food insecurity in the population, based on the Food Insecurity Experience Scale (FIES)";"SDG 2.2.1 Prevalence of stunting (height for age &lt;-2 standard deviation from the median of the World Health Organization (WHO) Child Growth Standards) among children under 5 years of age"</t>
  </si>
  <si>
    <t>"SDG 3.1.2 Proportion of births attended by skilled health personnel";"SDG 3.7.2 Adolescent birth rate (aged 10â€“14 years; aged 15â€“19 years) per 1,000 women in that age group";"SDG 3.1.1 Maternal mortality ratio";"SDG 3.2.2 Neonatal mortality rate";"SDG 3.2.1 Underâ€‘5 mortality rate";"SDG 3.7.1 Proportion of women of reproductive age (aged 15â€“49 years) who have their need for family planning satisfied with modern methods"</t>
  </si>
  <si>
    <t>"Relevant data collection on vital statistics (birth, deaths, and causes of deaths) are collected";"%/total of women attended at least four times during pregnancy by any provider for reasons related to the pregnancy";"%/total of infants (0-5 months) who are fed exclusively with breast milk";"Womenâ€™s groups/CSOs participating in the development of strategies and/or projects";"%/total of health workers (male/female) trained and using their learned skills"</t>
  </si>
  <si>
    <t>"en":"Organisation website":"null":"Activity web page":"http://www.csisher.com/";"en":"Description":"null":"Activity web page":"http://w05.international.gc.ca/projectbrowser-banqueprojets/project-projet/details/D002039001";"fr":"Description":"null":"Activity web page":"http://w05.international.gc.ca/projectbrowser-banqueprojets/project-projet/details/D002039001?Lang=fra";"fr":"Site organisation":"null":"Activity web page":"http://www.csisher.com/"</t>
  </si>
  <si>
    <t>"Number of people":"31907":"Sex":"Female":"From/Youngest":"12":"To/Oldest":"50":"Direct or Indirect":"Indirect":"Population group descriptor":"Women of reproductive age";"Number of people":"8284":"Sex":"Male":"From/Youngest":"":"To/Oldest":"5":"Direct or Indirect":"Direct":"Population group descriptor":"Boys 0-5 years";"Number of people":"3600":"Sex":"Female":"From/Youngest":"18":"To/Oldest":"50":"Direct or Indirect":"Direct":"Population group descriptor":"Members of agricultural cooperatives in Mali";"Number of people":"3000":"Sex":"Male":"From/Youngest":"11":"To/Oldest":"18":"Direct or Indirect":"Indirect":"Population group descriptor":"High School Students in Peru";"Number of people":"8710":"Sex":"Female":"From/Youngest":"":"To/Oldest":"5":"Direct or Indirect":"Direct":"Population group descriptor":"Girls 0-5 years";"Number of people":"600":"Sex":"Male":"From/Youngest":"18":"To/Oldest":"55":"Direct or Indirect":"Direct":"Population group descriptor":"Members of agricultural cooperatives in Mali";"Number of people":"2500":"Sex":"Female":"From/Youngest":"11":"To/Oldest":"18":"Direct or Indirect":"Indirect":"Population group descriptor":"High School Students in Peru";"Number of people":"96":"Sex":"Male":"From/Youngest":"21":"To/Oldest":"55":"Direct or Indirect":"Direct":"Population group descriptor":"Health professionals";"Number of people":"14252":"Sex":"Female":"From/Youngest":"12":"To/Oldest":"45":"Direct or Indirect":"Direct":"Population group descriptor":"Pregnant women";"Number of people":"34734":"Sex":"Male":"From/Youngest":"12":"To/Oldest":"70":"Direct or Indirect":"Indirect":"Population group descriptor":"Men from the targetted communities";"Number of people":"60":"Sex":"Male":"From/Youngest":"18":"To/Oldest":"55":"Direct or Indirect":"Direct":"Population group descriptor":"Community health workers in perinatal health and nutrition";"Number of people":"450":"Sex":"Female":"From/Youngest":"18":"To/Oldest":"55":"Direct or Indirect":"Direct":"Population group descriptor":"Community health workers in perinatal health and nutrition";"Number of people":"150":"Sex":"Female":"From/Youngest":"21":"To/Oldest":"55":"Direct or Indirect":"Direct":"Population group descriptor":"Health professionals"</t>
  </si>
  <si>
    <t>https://www.canwach.ca/project-explorer#/project-details/17</t>
  </si>
  <si>
    <t>Construction of the Artibonite Provincial Hospital in GonaÃ¯ves - I</t>
  </si>
  <si>
    <t>"General":"This project contributes to the construction of a new 200-bed provincial hospital in GonaÃ¯ves. It is one of three parts of a $30-million initiative. This component supports the design, construction of the majority of the hospital, its medical equipment and hospital management. As the partner agency, UNOPS is responsible for the implementation of these activities, including the $14.5 million contract for the construction of the hospital.     The GonaÃ¯ves hospital initiative aims to improve access to and the quality of specialized health services for children, women, and men in Artibonite Department. It also aims to improve the health system in Haiti and to establish a replicable model for provincial-level hospitals in Haiti. The initiative includes the design, construction, and equipping of the new hospital. It also includes initial institutional support such as training in hospital management, hospital equipment usage, and maintenance, as well as specialized training in maternal, neonatal, and child health issues.     The project is financially divided for administrative reasons. The sub-project I includes the majority of funds reserved for the design, construction and supervision; sub-project II includes the contribution allocated from Canada's Maternal, Neonatal and Child Health priority; and sub-project III represents funds set aside for monitoring and evaluation of the project.     The expected results of the project are:     1- The specialized service offer, including obstetrics, gynecology and paediatrics is reinforced in the Artibonite Department; 2- The Ministry of Public Health and Populationâ€™s management of service offer, particularly for mothers and children, is more efficient."</t>
  </si>
  <si>
    <t>"Canadian International Development Agency":"Canadian-Based? (Yes)":"Implementing In-country? (No)";"Government of Haiti-Ministry of Health":"Canadian-Based? (No)":"Implementing In-country? (No)"</t>
  </si>
  <si>
    <t>"Outcome":"The project is a remarkable success with the conclusion of the construction of the La Providence Department Hospital in Gonaives with relatively little delays and within budget. Within the first objective, on the conceptualization of the hospital, the project's design firm SNC Lavalin Aedifica has been supervising the construction since January 2012. Following the approval of the detailed plans of the hospital, the construction consortium Abantia Cots (Spanish company) started construction in September 2012 and has completed its mandate in October 2014. The third component, in institutionalizing a hospital management plan managed by the firm Conseil SantÃ© (French firm) has so far trained the available staff and has facilitated the transfer from the temporary hospital to La Providence on November 8, with an official opening on November 10, 2014. Conseil SantÃ© will continue to offer support and training to the hospital until July 2015. The executing agency, UNOPS, will manage the construction and equipment warranties until July 2015 on behalf of the MSPP. This will represent the end of the current project. The DFATD team is supported by a team of three advisers: in infrastructure, procurement and public health."</t>
  </si>
  <si>
    <t>"Location Coordinates(19.44749 -72.68903)":"Country(Haiti)":"Project Scope(No data available)":"Name of Location(No data available)"</t>
  </si>
  <si>
    <t>"fr":"Description":"text/html":"Objectives / Purpose of activity":"http://w05.international.gc.ca/projectbrowser-banqueprojets/project-projet/details/A034921001?Lang=eng";"en":"Activity website":"text/html":"Activity web page":"http://www.unops.org";"en":"Description":"text/html":"Objectives / Purpose of activity":"http://w05.international.gc.ca/projectbrowser-banqueprojets/project-projet/details/A034921001?Lang=fra";"fr":"Site web de l'activitÃ©":"text/html":"Activity web page":"http://www.unops.org/Francais/Pages/default.aspx"</t>
  </si>
  <si>
    <t>"Number of Outputs":"1":"Output Type":"Hospital built":"Output Descriptor":"construction of a new 200-bed provincial hospital in GonaÃ¯ves.":"Results":"Achieved"</t>
  </si>
  <si>
    <t>https://www.canwach.ca/project-explorer#/project-details/18</t>
  </si>
  <si>
    <t>Construction of the Artibonite Provincial Hospital in GonaÃ¯ves - II</t>
  </si>
  <si>
    <t>"General":"This project contributes to the construction of a new 200-bed provincial hospital in GonaÃ¯ves. It is one of three parts of a $30-million initiative. This component supports the construction of a 30-bed maternity ward, a 35-bed paediatric ward, and a waiting home for pregnant women close to delivery.     The GonaÃ¯ves hospital initiative aims to improve access to and the quality of specialized health services for children, women, and men in Artibonite Department. It also aims to improve the health system in Haiti and to establish a replicable model for provincial-level hospitals in Haiti. The initiative includes the design, construction, and equipping of the new hospital. It also includes initial institutional support such as training in hospital management, hospital equipment usage, and maintenance, as well as specialized training in maternal, neonatal, and child health issues.     The project is financially divided for administrative reasons. The sub-project I includes the majority of funds reserved for the design, construction and supervision; sub-project II includes the contribution allocated from Canada's Maternal, Neonatal and Child Health priority; and sub-project III represents funds set aside for monitoring and evaluation of the project.     This project is part of Canada's Maternal, Newborn and Child Health commitment."</t>
  </si>
  <si>
    <t>"Government of Haiti-Ministry of Health":"Canadian-Based? (No)":"Implementing In-country? (No)";"Canadian International Development Agency":"Canadian-Based? (Yes)":"Implementing In-country? (No)"</t>
  </si>
  <si>
    <t>"Outcome":"This component of the project was financed from Muskoka funds. Representing $10 million of the $30 million dollar investment, the design, construction and equipping of the new hospital includes a 30-bed maternity ward (including neonatology and obstetric/gynaecologic services), a 35-bed paediatric ward, and a waiting home for pregnant women close to delivery. These essential services will help reduce child and maternal mortality, as well as improve the access to and quality of specialised health services for children, women and men in Artibonite Department."</t>
  </si>
  <si>
    <t>"en":"Activity website":"text/html":"Activity web page":"http://www.unops.org";"fr":"Site web de l'activitÃ©":"text/html":"Activity web page":"http://www.unops.org/Francais/Pages/default.aspx";"en":"Description":"text/html":"Objectives / Purpose of activity":"http://w05.international.gc.ca/projectbrowser-banqueprojets/project-projet/details/A034921002?Lang=fra";"fr":"Description":"text/html":"Objectives / Purpose of activity":"http://w05.international.gc.ca/projectbrowser-banqueprojets/project-projet/details/A034921002?Lang=eng"</t>
  </si>
  <si>
    <t>"Number of Outputs":"1":"Output Type":"Maternity ward built":"Output Descriptor":"new hospital includes a 30-bed maternity ward (including neonatology and obstetric/gynaecologic services), a 35-bed paediatric ward, and a waiting home for pregnant women close to delivery":"Results":"Achieved"</t>
  </si>
  <si>
    <t>https://www.canwach.ca/project-explorer#/project-details/19</t>
  </si>
  <si>
    <t>Construction of the Artibonite Provincial Hospital in GonaÃ¯ves - III</t>
  </si>
  <si>
    <t>"General":"This project contributes to the construction of a new 200-bed provincial hospital in GonaÃ¯ves. It is one of three parts of a $30-million initiative. The GonaÃ¯ves hospital initiative aims to improve access to and the quality of specialized health services for children, women, and men in Artibonite Department. It also aims to improve the health system in Haiti and to establish a replicable model for provincial-level hospitals in Haiti. The initiative includes the design, construction, and equipping of the new hospital. It also includes initial institutional support such as training in hospital management, hospital equipment usage, and maintenance, as well as specialized training in maternal, neonatal, and child health issues.     The project is financially divided for administrative reasons. The sub-project I includes the majority of funds reserved for the design, construction and supervision; sub-project II includes $10 million allocated from Canada's Maternal, Neonatal and Child Health priority; and sub-project III represents funds set aside for monitoring and evaluation of the project.     This sub-project represents funds set aside for monitoring of the Construction of the Artibonite Provincial Hospital in Gonaives project. For administrative reasons, sometimes the funds identified for this purpose are included in the main project budget and sometimes, as in this case, they are assigned a separate project number."</t>
  </si>
  <si>
    <t>"Groupe WSP Canada Inc"</t>
  </si>
  <si>
    <t>"Outcome":"n/a"</t>
  </si>
  <si>
    <t>"Location Coordinates(19.44749 -72.68903)":"Country(Haiti)":"Project Scope(No data available)":"Name of Location(GonaÃ¯ves)"</t>
  </si>
  <si>
    <t>"fr":"Description":"text/html":"Objectives / Purpose of activity":"http://w05.international.gc.ca/projectbrowser-banqueprojets/project-projet/details/A034921003?Lang=eng";"fr":"Site web de l'activitÃ©":"text/html":"Activity web page":"http://www.wspgroup.com";"en":"Description":"text/html":"Objectives / Purpose of activity":"http://w05.international.gc.ca/projectbrowser-banqueprojets/project-projet/details/A034921003?Lang=fra"</t>
  </si>
  <si>
    <t>"Number of Outputs":"1":"Output Type":"Hospital built":"Output Descriptor":"Construction of a new 200-bed provincial hospital in GonaÃ¯ves":"Results":"Achieved";"Number of Outputs":"":"Output Type":"Training":"Output Descriptor":"institutional support such as training in hospital management, hospital equipment usage, and maintenance":"Results":"Achieved"</t>
  </si>
  <si>
    <t>https://www.canwach.ca/project-explorer#/project-details/16</t>
  </si>
  <si>
    <t>Continuing Support for Maternal, Newborn and Child Health - II - 2011-2012</t>
  </si>
  <si>
    <t>"General":"The project aims to improve maternal, newborn, and child health in Mali. It supports the Ministry of Health of Mali in implementing the National Health and Social Development Program, especially making health services geographically and financially accessible, meeting demand, improving the quality of services, and building institutional capacity. As with all budget support initiatives, Canada is working in close cooperation with other donors and the Government of Mali to strengthen its aid effectiveness, by focussing on effective, transparent, and accountable country systems; increasing donor coordination and harmonization; and strengthening mutual accountability. Sector-wide budgetary support also fosters greater policy dialogue among CIDA, government, and partners, thus helping to strengthen efforts for effective, focussed aid, as well as long-term development results. This initiative is continuously monitored and evaluated in coordination with other donors. The initiativeâ€™s expected results include a stronger health care system that better meets the needs of women, men, and children; improved prevention and treatment of HIV/AIDS, malaria, diarrhoea, respiratory diseases, and other infectious diseases targeted by an expanded program on immunization; and better nutrition for children under five and pregnant women. This project is part of Canada's Maternal, Newborn and Child Health commitment. This project is one of two parts of a $64 million contribution."</t>
  </si>
  <si>
    <t>"Government of Mali - Ministry of the Economy and Finances"</t>
  </si>
  <si>
    <t>"Outcome":"The first component of this $14 500 000 initiative was completed in 2012. The Canadian contribution through the Maternal, Newborn and Child Health Budget Support Initiative helped the Malian governmentâ€™s efforts to improve the indicators. During the same period, although not all the Millennium Development Goals mortality targets were met, there was a significant improvement in all mortality indicators. Infant mortality indicators exceeded the MDG targets. Between 2006 and 2012, the maternal mortality rate fell from 464/100000 to 368/100000, the neonatal mortality rate fell from 46/1000 to 34/1000, the infant mortality rate from 96/1000 to 56/1000, and the infant and child mortality rate from 191/1000 to 95/1000. With respect to strengthening the health system at the regional level, Canada advocated for a better distribution of resources by negotiating an HBS allocation plan to ensure that resources go more to the recipient regions, at a ratio of 60% to the regions, 30% to the central level, and 10% to hospitals and other specialized structures. Canada provided ongoing support for holding PRODESS meetings at all levels in order to improve the management and governance of the health system. A good example of how the system has been strengthened is the systemâ€™s resistance in the face of two major crises: the crisis in the North and a population influx to the South. While the health system was completely destroyed in northern Mali, the South was able to deal with the population influx and to continue to provide essential services. However, the PMF reports that the nutritional situation remains below targets. Noteworthy out of the three nutrition indicators: the percentage of pregnant women who received iron increased from 61% to 67% between 2006 and 2011."</t>
  </si>
  <si>
    <t>"en":"Description":"text/html":"Objectives / Purpose of activity":"http://w05.international.gc.ca/projectbrowser-banqueprojets/project-projet/details/A034908002?Lang=fra";"fr":"Description":"text/html":"Objectives / Purpose of activity":"http://w05.international.gc.ca/projectbrowser-banqueprojets/project-projet/details/A034908002?Lang=eng"</t>
  </si>
  <si>
    <t>https://www.canwach.ca/project-explorer#/project-details/184</t>
  </si>
  <si>
    <t>Continuing Support for Maternal, Newborn and Child Health - II - 2011-2020</t>
  </si>
  <si>
    <t>"General":"The project aims to improve maternal, newborn, and child health in Mali. It supports the Ministry of Health of Mali in implementing the National Health and Social Development Program, especially making health services geographically and financially accessible, meeting demand, improving the quality of services, and building institutional capacity.     As with all budget support initiatives, Canada is working in close cooperation with other donors and the Government of Mali to strengthen its aid effectiveness, by focussing on effective, transparent, and accountable country systems; increasing donor coordination and harmonization; and strengthening mutual accountability. Sector-wide budgetary support also fosters greater policy dialogue among CIDA, government, and partners, thus helping to strengthen efforts for effective, focussed aid, as well as long-term development results. This initiative is continuously monitored and evaluated in coordination with other donors.     The initiativeâ€™s expected results include a stronger health care system that better meets the needs of women, men, and children; improved prevention and treatment of HIV/AIDS, malaria, diarrhoea, respiratory diseases, and other infectious diseases targeted by an expanded program on immunization; and better nutrition for children under five and pregnant women.     This project is part of Canada's Maternal, Newborn and Child Health commitment. This project is one of two parts of a $64 million contribution."</t>
  </si>
  <si>
    <t>"Outcome":"Results achieved as of March 2016 include: (1) increased access to obstetric and neonatal services; the percentage of pregnant women who received two doses of the tetanus vaccine during the previous pregnancy increased from 60% in 2010 to 71% in 2014, as well as the percentage of referral healthcare centres providing full obstetric and emergency neonatal services, which is 100% in 2014, compared with 10% in 2011; (2) there was an increase I access to prenatal, postnatal and family planning as well as involvement of men, resulting in an increase in the number couple-years of protection (CYP), which rose from 382,408 in 2013 to 494,724 in 2014; (3) Sector Budget Support (SBS) also reduced the infant mortality rate and increased Penta 3 (vaccine) coverage, which was 89% in 2013 and 99% in 2014, as well as resulting in an increase in the rate of curative consultations for children from 0.59 in 2010 to 0.64 in 2014 because there is no charge and children with malaria are treated; (4) the number of women seen in prenatal consultations for HIV testing increased from 110,736 in 2013 to 159,628 in 2014, and the number of women and girls in treatment for excision-related complications doubled, from 483 cases in 2013 to 1,080 cases in 2014; (5) SBS provided support for the construction or renovation of community healthcare centres to make them more functional. Given the fragility of the country and the healthcare system, achievements must be maintained while working with other partners on healthcare system indicators."</t>
  </si>
  <si>
    <t>"en":"Description":"text/html":"Objectives / Purpose of activity":"http://w05.international.gc.ca/projectbrowser-banqueprojets/project-projet/details/A034908001?Lang=fra";"fr":"Description":"text/html":"Objectives / Purpose of activity":"http://w05.international.gc.ca/projectbrowser-banqueprojets/project-projet/details/A034908001?Lang=eng"</t>
  </si>
  <si>
    <t>https://www.canwach.ca/project-explorer#/project-details/22</t>
  </si>
  <si>
    <t>Cooperation Office - Haiti/Canada - 2010-2016</t>
  </si>
  <si>
    <t>"General":"The Haiti Canada Cooperation Office supports the implementation of Canadaâ€™s cooperation program in Haiti. Working with the Government of Haiti, through the Ministry of Planning and External Cooperation, the project provides logistical and advisory support for DFATD's development assistance program in Haiti."</t>
  </si>
  <si>
    <t>"Embassy of Canada to Haiti"</t>
  </si>
  <si>
    <t>"Outcome":"";"Outcome":"n/a"</t>
  </si>
  <si>
    <t>"Location Coordinates(18.53917 -72.335)":"Country(Haiti)":"Project Scope(No data available)":"Name of Location(No data available)"</t>
  </si>
  <si>
    <t>"en":"Description":"text/html":"Objectives / Purpose of activity":"http://w05.international.gc.ca/projectbrowser-banqueprojets/project-projet/details/A035002001?Lang=fra";"fr":"Description":"text/html":"Objectives / Purpose of activity":"http://w05.international.gc.ca/projectbrowser-banqueprojets/project-projet/details/A035002001?Lang=eng"</t>
  </si>
  <si>
    <t>https://www.canwach.ca/project-explorer#/project-details/226</t>
  </si>
  <si>
    <t>Country Case Studies in Maternal, Newborn, and Child Health</t>
  </si>
  <si>
    <t>"General":"This project seeks to improve the health of mothers, newborns, and children by helping to develop better programs and policies relating to health and nutrition. The project supports in-depth case studies on progress towards better health for mothers and children in Afghanistan, Ethiopia, Malawi, Tanzania and Bangladesh . These case studies examine the policies, programs, and other factors within a country that contribute to success in improving the health of mothers and children. Based on the information collected, the case studies highlight best practices and lessons learned that are shared widely within the countries studied and globally, to help improve programs and policies that address maternal, newborn, and child health and nutrition."</t>
  </si>
  <si>
    <t>"Outcome":"The expected intermediate outcomes for this project include: improved programs and policies for maternal, newborn, and child health and nutrition in project countries."</t>
  </si>
  <si>
    <t>"Location Coordinates(34.52813 69.17233)":"Country(Afghanistan)":"Project Scope(No data available)":"Name of Location(No data available)";"Location Coordinates(23.7104 90.40744)":"Country(Bangladesh)":"Project Scope(No data available)":"Name of Location(No data available)"</t>
  </si>
  <si>
    <t>"en":"Description":"text/html":"Objectives / Purpose of activity":"http://w05.international.gc.ca/projectbrowser-banqueprojets/project-projet/details/M013777001?Lang=fra";"en":"Activity website":"text/html":"Activity web page":"http://www.who.int";"fr":"Description":"text/html":"Objectives / Purpose of activity":"http://w05.international.gc.ca/projectbrowser-banqueprojets/project-projet/details/M013777001?Lang=eng";"fr":"Site web de l'activitÃ©":"text/html":"Activity web page":"http://www.who.int/fr/index.html"</t>
  </si>
  <si>
    <t>https://www.canwach.ca/project-explorer#/project-details/231</t>
  </si>
  <si>
    <t>CRCID - Program 2010-2013</t>
  </si>
  <si>
    <t>"General":"The goal of the Canadian Rotary Collaboration for International Development's (CRCID) program is to improve the living conditions of disadvantaged groups, especially vulnerable children and girls, in eight developing countries in Central America and in Africa. The program supports eight initiatives in either literacy, education or health (including water and sanitation).     CRCID supports sustainable initiatives in developing countries by (1) participating actively in the development and implementation of effective programs that meet the needs of the communities in developing countries; (2) creating and enhancing development awareness in Canada and abroad; (3) building capacity in Canada, and in developing countries; (4) securing human and financial resources; and (5) ensuring sound governance within Canadian and developing country organizations."</t>
  </si>
  <si>
    <t>Guatemala</t>
  </si>
  <si>
    <t>"CRCID - Canadian Rotary Collaboration for International Development"</t>
  </si>
  <si>
    <t>"Outcome":"Results achieved as of the end of the project (September 2013) include: (1) scholarship packages were provided to over 19,350 low-income children in Honduras, Guatemala and El Salvador, and 114 educational facilities were constructed or improved; (2) over 2,190 teachers, principals and curriculum officers from the Ministry of Education in Belize completed teacher training; (3) over 1,820 young adults, including physically disabled students, received vocational training in applied skill areas in Cameroon and Honduras; (4) in Uganda and South Africa, 2,373 caregivers were trained to provide psychosocial and basic care to orphans and vulnerable children; (5) in Uganda and Kenya, over 28,000 orphans, vulnerable children and caregivers were given training to improve their hygiene and sanitation practices; and (6) in South Africa, over 3,770 orphans and vulnerable children benefitted from program food assistance.
 These results are contributing to increasing the number of children and marginalized adults receiving formal learning to continue their studies or gain employment, and to improving the health and well-being of orphans and other vulnerable children."</t>
  </si>
  <si>
    <t>"Location Coordinates(14.64072 -90.51327)":"Country(Guatemala)":"Project Scope(No data available)":"Name of Location(No data available)";"Location Coordinates(14.08 -87.2)":"Country(Honduras)":"Project Scope(No data available)":"Name of Location(No data available)";"Location Coordinates(-1.28333 36.81667)":"Country(Kenya)":"Project Scope(No data available)":"Name of Location(No data available)";"Location Coordinates(17.25 -88.76667)":"Country(Belize)":"Project Scope(No data available)":"Name of Location(No data available)";"Location Coordinates(-25.74486 28.18783)":"Country(South Africa)":"Project Scope(No data available)":"Name of Location(No data available)";"Location Coordinates(0.31628 32.58219)":"Country(Uganda)":"Project Scope(No data available)":"Name of Location(No data available)";"Location Coordinates(3.86667 11.51667)":"Country(Cameroon)":"Project Scope(No data available)":"Name of Location(No data available)";"Location Coordinates(13.68935 -89.18718)":"Country(El Salvador)":"Project Scope(No data available)":"Name of Location(No data available)"</t>
  </si>
  <si>
    <t>"fr":"Description":"text/html":"Objectives / Purpose of activity":"http://w05.international.gc.ca/projectbrowser-banqueprojets/project-projet/details/S064679001?Lang=eng";"en":"Description":"text/html":"Objectives / Purpose of activity":"http://w05.international.gc.ca/projectbrowser-banqueprojets/project-projet/details/S064679001?Lang=fra";"en":"Activity website":"text/html":"Activity web page":"http://www.crcid.org"</t>
  </si>
  <si>
    <t>Honduras</t>
  </si>
  <si>
    <t>Belize</t>
  </si>
  <si>
    <t>El Salvador</t>
  </si>
  <si>
    <t>https://www.canwach.ca/project-explorer#/project-details/556</t>
  </si>
  <si>
    <t>Creating Opportunities and Preventing Migration of Unaccompanied Girls, Boys and Adolescents</t>
  </si>
  <si>
    <t>"General":"The project aims to prevent children and youth from undertaking unaccompanied migration from two communities in Honduras where poverty and widespread violence prevail. The project is designed to help protect vulnerable young adolescents (between the age of 10 and 14) from violence, including sexual and gender-based violence, and to increase economic opportunities for older adolescents (between the age of 15 and 19) who are at-risk of migrating, with a particular focus on girls. Project activities include: (1) creating local clubs for adolescents where social, emotional competencies and self-protection training and awareness activities are offered; (2) providing training for schools, communities and families on gender equality, including positive and equitable relationships; (3) providing market-oriented vocational and entrepreneurship training and developing transferrable life skills for older adolescents, including self-control, self-esteem, motivation and job-seeking skills; (4) sharing the projectâ€™s successes and lessons learned with governments and civil society to contribute to the design of gender-sensitive policies and programs that prevent the unaccompanied migration of girls, boys and adolescents. The project is part of a regional initiative implemented in the Northern Triangle countries (Honduras, El Salvador, Guatemala), co-funded by the governments of Mexico and Germany"</t>
  </si>
  <si>
    <t>"Government of Mexico":"Canadian-Based? (No)":"Implementing In-country? (No)";"Government of Germany":"Canadian-Based? (No)":"Implementing In-country? (No)"</t>
  </si>
  <si>
    <t>"Outcome":"The expected outcomes for this project include: (1) improved self-protective behaviours and positive gender equitable relationships among vulnerable female and male young adolescents (10-14) to reduce the risk of sexual and gender-based violence in targeted communities; (2) increased economic opportunities based on gender-differentiated needs of female and male older adolescents (15-19) at risk of migration in targeted communities; and (3) improved integration of gender equality and evidence base practices into policies to prevent the unaccompanied migration of girls, boys and adolescents from Honduras.";"Outcome":""</t>
  </si>
  <si>
    <t>"Location Coordinates(14.072275 -87.192139)":"Country(Honduras)":"Project Scope(No data available)":"Name of Location(Tegucigalpa)"</t>
  </si>
  <si>
    <t>"en":"Site":"text/html":"Activity web page":"https://www.savethechildren.ca/";"en":"Description":"text/html":"Objectives / Purpose of activity":"http://w05.international.gc.ca/projectbrowser-banqueprojets/project-projet/details/D004563001";"fr":"Site web":"text/html":"Activity web page":"https://www.aidealenfance.ca/";"fr":"Description":"text/html":"Objectives / Purpose of activity":"http://w05.international.gc.ca/projectbrowser-banqueprojets/project-projet/details/D004563001?Lang=fra"</t>
  </si>
  <si>
    <t>"Number of Outputs":"":"Output Type":"Schools, communities and families provided with training on gender equality":"Output Descriptor":"providing training for schools, communities and families on gender equality, including positive and equitable relationships":"Results":"Expected";"Number of Outputs":"":"Output Type":"Vocational and entrepreneurship training":"Output Descriptor":"providing market-oriented vocational and entrepreneurship training and developing transferrable life skills for older adolescents, including self-control, self-esteem, motivation and job-seeking skills":"Results":"Expected";"Number of Outputs":"":"Output Type":"Project successes shared":"Output Descriptor":"sharing the projectâ€™s successes and lessons learned with governments and civil society to contribute to the design of gender-sensitive policies and programs that prevent the unaccompanied migration of girls, boys and adolescents":"Results":"Expected";"Number of Outputs":"":"Output Type":"Local clubs created for adolescents":"Output Descriptor":"creating local clubs for adolescents where social, emotional competencies and self-protection training and awareness activities are offered":"Results":"Expected"</t>
  </si>
  <si>
    <t>https://www.canwach.ca/project-explorer#/project-details/315</t>
  </si>
  <si>
    <t>Creation of a national simulation center for the training of health professionals in Haiti</t>
  </si>
  <si>
    <t>"General":"Improve health in Haiti by strengthening the country's capacity and medical training standards so that future Haitian professionals are competent to provide care to Haiti's communities. Thus, the CR wants to develop with Haiti the framework and the roadmap that will enable Haiti 1) to excel in the training of its own health professionals (doctors and other Health care professionals) to meet the health needs in Haiti and 2) to share its achievements with other francophone countries with frugal resources."</t>
  </si>
  <si>
    <t>"The Royal College of Physicians and Surgeons of Canada"</t>
  </si>
  <si>
    <t>Danielle FrÃ©chette</t>
  </si>
  <si>
    <t>"Location Coordinates(18.59439 -72.30743)":"Country(Haiti)":"Project Scope(No data available)":"Name of Location(No data available)"</t>
  </si>
  <si>
    <t>https://www.canwach.ca/project-explorer#/project-details/496</t>
  </si>
  <si>
    <t>Cybersight</t>
  </si>
  <si>
    <t>"General":"Cybersight is our award-winning telemedicine platform. Through Cybersight, our expert volunteers teach and support eye care teams around the world using the latest advancements in internet and mobile technologies.
Cybersight is a digital extension of our mission. It increases our ability to provide training and support with our local partners. With Cybersight, we can make an impact in places where a physical presence simply isn't possible due to cost, logistics or security"</t>
  </si>
  <si>
    <t>"Orbis Canada"</t>
  </si>
  <si>
    <t>"Alcon Foundation":"Canadian-Based? (No)":"Implementing In-country? (No)"</t>
  </si>
  <si>
    <t>"Alcon Foundation":"Foundation":100.00%</t>
  </si>
  <si>
    <t>"en":"Cybersight":"null":"Activity web page":"https://can.orbis.org/en/what-we-do/cybersight"</t>
  </si>
  <si>
    <t>https://www.canwach.ca/project-explorer#/project-details/98</t>
  </si>
  <si>
    <t>Data Analysis for Results</t>
  </si>
  <si>
    <t>"General":"This project aims to develop, implement and refine tools and approaches to strengthen country monitoring and reporting in MNCH and nutrition. The purpose of the Real Accountability: Data Analysis for Results (RADAR) project is for the Institute for International Programs of Johns Hopkins University to work with Canadian institutions and organizations, in-country evaluation partners, governments and development partners in a subset of countries where Canada has maternal, newborn and child health (MNCH) programming.     Project activities include: (1) support CAN-MNCH in the training of a cadre of Canadian technical experts that are available to assist in implementing the MNCH results tools in DFATD programs with MNCH programming; (2) support the design of an external, Canadian-based, data repository to ensure data quality, comparability and availability in order to generate regular results reports; (3) assist in the implementation of these tools in a select number of Canadaâ€™s MNCH countries in order to validate results, refine the methodologies and ensure proper implementation.     The ultimate beneficiaries for this project are mothers and children, as this initiative will develop tools to assess the quality of care provided to mothers and children, in the areas of nutrition and newborn health programs."</t>
  </si>
  <si>
    <t>"Johns Hopkins University"</t>
  </si>
  <si>
    <t>"Outcome":"The expected intermediate outcomes for this project include: (1) increased high quality, gender-sensitive and relevant data available; and (2) enhanced capacity to collect, store, and analyze maternal, newborn and child health data, including analysis by gender."</t>
  </si>
  <si>
    <t>"fr":"Description":"text/html":"Objectives / Purpose of activity":"http://w05.international.gc.ca/projectbrowser-banqueprojets/project-projet/details/D001627001?Lang=eng";"en":"Description":"text/html":"Objectives / Purpose of activity":"http://w05.international.gc.ca/projectbrowser-banqueprojets/project-projet/details/D001627001?Lang=fra";"en":"Activity website":"text/html":"Activity web page":"http://www.jhu.edu/"</t>
  </si>
  <si>
    <t>https://www.canwach.ca/project-explorer#/project-details/457</t>
  </si>
  <si>
    <t>Deaf Reach Schools and Training Centre</t>
  </si>
  <si>
    <t>"General":"IDRF in partnership with the Family Educational Services Foundation (FESF) seek to address the gap in deaf education utilizing technology based approaches and specialized educational programming. Pakistan has one of the highest rates of illiteracy in the world with the overall basic literacy rate for those aged 15 and above is 56 percent. With over 50% of Pakistan's population residing in rural and remote areas, specialized education for children with disabilities is not available. FESF is increasing in admissions yearly with each Deaf Reach School reporting a zero drop out rate. Deaf Reach Schools have successfully achieved a 38% female enrollment rate and continuously encourage parents and the community to send in their female children to school. The overall goal of this project is to enhance the quality of education for deaf students in Pakistan by creating a strong academic learning environment, preparing students for the workforce with vocational skills training, teaching parents sign language to improve social relations and training teachers on how to educate deaf students."</t>
  </si>
  <si>
    <t>"Family Educational Services Foundation":"Canadian-Based? (No)":"Implementing In-country? (Yes)"</t>
  </si>
  <si>
    <t>"Outcome":"Daily transportation provided to requiring students. Specialized academic curriculum administered to selected project beneficiaries.";"Outcome":"Training provided to train deaf educators."</t>
  </si>
  <si>
    <t>"Location Coordinates(33.684422 73.047882)":"Country(Pakistan)":"Project Scope(Regional)":"Name of Location(Islamabad)"</t>
  </si>
  <si>
    <t>"SDG 4: Quality Education"</t>
  </si>
  <si>
    <t>"fr":"Site web du partenaire":"null":"Activity web page":"http://www.fesf.org.pk/";"en":"Partner Website":"HTML":"Activity web page":"http://www.fesf.org.pk/"</t>
  </si>
  <si>
    <t>https://www.canwach.ca/project-explorer#/project-details/580</t>
  </si>
  <si>
    <t>Delivering for Girls and Women: Better Health, Rights and Data for Equality</t>
  </si>
  <si>
    <t>"":"";"General":"This project aims to improve the health, wellbeing, and enjoyment of rights of women and girls, with a focus on sexual and reproductive health and rights. It seeks to reach those most in need by targeting vulnerable women and girls, including those who are living in fragile states and humanitarian contexts. The project is designed to build a global advocacy momentum on behalf of women and girls to address the root causes of poverty and discrimination. It mobilizes youth to take leadership roles in ensuring the realization of their rights and raises awareness of poor health, gender-based violence, and discrimination affecting women and girls. The project also seeks to identify the gaps in gender-disaggregated data and disseminate existing evidence to influence decision-makers to integrate the gender aspect in programs and services. Project activities include: (1) conducting global advocacy on gender equality; (2) supporting community level advocacy; (3) filling data gaps on the health, rights, and wellbeing of women and girls; (4) training youth advocates; (5) convening the 2019 Women Deliver conference to be held in Vancouver; and (6) supporting advocacy on the health and rights of women and girls in humanitarian settings."</t>
  </si>
  <si>
    <t>"Women Deliver"</t>
  </si>
  <si>
    <t>"Outcome":"The expected outcomes for this project include: (1) enhanced influence on policies and investments for gender equality and girlsâ€™ and womenâ€™s health, rights, and wellbeing, including sexual and reproductive, health, and rights (SRHR), by advocates and influencers globally and nationally; (2) increased global and national use of gender equality data and gender equality evidence in the investment case for gender equality and girlâ€™s and womenâ€™s health, rights and wellbeing, including SRHR by advocates, influencers, enablers, and public and private sector decision-makers; and (3) enhanced participation and influence of young women and men (youth), particularly young women, on policies and investments for gender equality and girlsâ€™ and womenâ€™s health, rights, and wellbeing, including SRHR, globally and nationally."</t>
  </si>
  <si>
    <t>"Location Coordinates(14.716677 -17.467686)":"Country(Senegal)":"Project Scope(No data available)":"Name of Location(Dakar)";"Location Coordinates(-1.292066 36.821945)":"Country(Kenya)":"Project Scope(No data available)":"Name of Location(Nairobi)"</t>
  </si>
  <si>
    <t>"fr":"Site web":"text/html":"Activity web page":"https://womendeliver.org/";"en":"Description":"text/html":"Objectives / Purpose of activity":"http://w05.international.gc.ca/projectbrowser-banqueprojets/project-projet/details/D004951001?Lang=eng";"fr":"Description":"text/html":"Objectives / Purpose of activity":"http://w05.international.gc.ca/projectbrowser-banqueprojets/project-projet/details/D004951001";"en":"Site":"text/html":"Activity web page":"https://womendeliver.org/"</t>
  </si>
  <si>
    <t>Oceania</t>
  </si>
  <si>
    <t>https://www.canwach.ca/project-explorer#/project-details/360</t>
  </si>
  <si>
    <t>Delivering Healthy Futures</t>
  </si>
  <si>
    <t>"Target Groups":"Target groups: pregnant women, mothers, fathers, children under 5";"Objectives":"The Delivering Healthy Futures initiative will contribute to the reduction of maternal and child mortality in 20 villages in the Eastern regions of the Democratic Republic of Congo by improving the delivery of pre-natal, antenatal and post-natal care by health workers. It will increase the awareness of community members of reproductive health, family planning, safe pregnancy, water and sanitation, and childhood disease prevention. It will also increase access to health services by pregnant women, mothers and children."</t>
  </si>
  <si>
    <t>"Jane Goodall Institute of Canada"</t>
  </si>
  <si>
    <t>"Government of DRC- National Reproductive Health Program":"Canadian-Based? (No)":"Implementing In-country? (No)";"Global Affairs Canada":"Canadian-Based? (No)":"Implementing In-country? (No)";"Jane Goodall Institute of the DRC":"Canadian-Based? (No)":"Implementing In-country? (No)"</t>
  </si>
  <si>
    <t>"Outcome":"[1] Improved delivery of essential health services by health care workers  for mothers, pregnant women, newborns and children under five in 20 health centres 
[2] Improved practices in reproductive health and WASH by community members including women, men, families, and community volunteers in 20 health areas
[3] Improved utilization of essential health services by mothers, pregnant women, newborns and children under five in 20 health areas";"Outcome":"Results achieved as of March 2017 include: 60 health workers have received training in vaccinations, epidemiology monitoring and cold chain management; 98 pregnant women have been sensitized in safe pregnancy, delivery and motherhood; 154,500 community members have been reached with messaging about reproductive health, family planning, and water, sanitation and hygiene. These results are contributing to improved delivery and utilization of essential health services for mothers, pregnant women, newborns and children under five, and improved practices in reproductive health and water, sanitation and hygiene by community members.
3,093 girls and 2,711 boys immunized in 20 health areas
â€¢ 99% of live births attended by a skilled health personnel in 20 health areas
â€¢ 4,885 new cases adopting modern family planning methods in 20 health areas
â€¢ 63% girls and 69% boys aged 0-6 months exclusively breast fed in 20 health areas
â€¢ 61% of women received pre-natal care at least 4 times during their pregancy in 20 health areas
â€¢ 98% of mothers received post-natal care within 2 days of childbirth in 20 health areas
â€¢ 91% of health workers trained have an increased knowledge of reproductive health and family planning tools in 20 health centres
â€¢ 95% of community volunteers trained have an increased knowledge of reproductive health, family planning tools and WASH in 20 health areas"</t>
  </si>
  <si>
    <t>Bella Lam</t>
  </si>
  <si>
    <t>"Location Coordinates(-0.750318 26.572782)":"Country(Congo (DRC))":"Project Scope(Regional)":"Name of Location(Lubutu, DRC)";"Location Coordinates(-1.429674 28.074225)":"Country(Congo (DRC))":"Project Scope(Regional)":"Name of Location(Walikale, DRC)";"Location Coordinates(-0.842085 26.271802)":"Country(Congo (DRC))":"Project Scope(Regional)":"Name of Location(Obokote, DRC)"</t>
  </si>
  <si>
    <t>"SDG 3.1.2 Proportion of births attended by skilled health personnel";"SDG 3.1.1 Maternal mortality ratio";"SDG 3.2.1 Underâ€‘5 mortality rate"</t>
  </si>
  <si>
    <t>"# of health care service providers trained in SRHR services";"# of women and girls (age) provided with access to sexual and reproductive health services, including modern methods of contraception"</t>
  </si>
  <si>
    <t>"%/total households and institutions (schools/clinics) with access to adequate sanitation and hygiene facilities";"#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infants (0-5 months) who are fed exclusively with breast milk";"%/total of mothers, and %/total of babies, who received postnatal care within two days of childbirth";"%/total of sick children under 5 receiving treatment for malaria, pneumonia, or diarrhea";"%/total of health workers (male/female) trained and using their learned skills"</t>
  </si>
  <si>
    <t>"SDG #5 - 5.6.1 Proportion of women aged 15-49 making informed decisions regarding contraceptive use;SDG #3 - 3.8.1 Coverage of essential health services; SDG #3 - 3.B.1 Proportion of the population with access to affordable medicines and vaccines"</t>
  </si>
  <si>
    <t>"en":"Project link":"null":"Activity web page":"https://janegoodall.ca/our-work/community-conservation/delivering-healthy-futures/";"fr":"Lien au projet":"null":"Activity web page":"https://janegoodall.ca/our-work/community-conservation/delivering-healthy-futures/";"fr":"Description":"null":"Activity web page":"http://w05.international.gc.ca/projectbrowser-banqueprojets/project-projet/details/D002015001?Lang=fra";"en":"Description":"null":"Activity web page":"http://w05.international.gc.ca/projectbrowser-banqueprojets/project-projet/details/D002015001"</t>
  </si>
  <si>
    <t>"Number of people":"35000":"Sex":"Female":"From/Youngest":"18":"To/Oldest":"49":"Direct or Indirect":"Direct":"Population group descriptor":"Pregnant women &amp; mothers";"Number of people":"50":"Sex":"Female":"From/Youngest":"18":"To/Oldest":"60":"Direct or Indirect":"Direct":"Population group descriptor":"F health care workers";"Number of people":"5000":"Sex":"Male":"From/Youngest":"":"To/Oldest":"1":"Direct or Indirect":"Direct":"Population group descriptor":"Infant boys targeted for EPI";"Number of people":"12000":"Sex":"Male":"From/Youngest":"":"To/Oldest":"5":"Direct or Indirect":"Direct":"Population group descriptor":"Boys accessing health services";"Number of people":"12000":"Sex":"Female":"From/Youngest":"":"To/Oldest":"5":"Direct or Indirect":"Direct":"Population group descriptor":"Girls accessing health services";"Number of people":"5000":"Sex":"Female":"From/Youngest":"":"To/Oldest":"1":"Direct or Indirect":"Direct":"Population group descriptor":"Infant girls targeted for EPI";"Number of people":"8000":"Sex":"Male":"From/Youngest":"18":"To/Oldest":"49":"Direct or Indirect":"Direct":"Population group descriptor":"Fathers &amp; husbands/partners";"Number of people":"88000":"Sex":"All Sexes":"From/Youngest":"":"To/Oldest":"":"Direct or Indirect":"Indirect":"Population group descriptor":"target for community sensitization";"Number of people":"137":"Sex":"Male":"From/Youngest":"18":"To/Oldest":"60":"Direct or Indirect":"Direct":"Population group descriptor":"M health care workers"</t>
  </si>
  <si>
    <t>"Number of Outputs":"5":"Output Type":"clinics built/refurbished":"Output Descriptor":"building new maternity wards and rehabiliating existing health structures":"Results":"Expected";"Number of Outputs":"2":"Output Type":"Vaccination activities":"Output Descriptor":"support national vaccination activities with a focus on 0-11 months":"Results":"Expected";"Number of Outputs":"6":"Output Type":"Training":"Output Descriptor":"training of health care workers, pregnant women, community members, community volunteers on MNCH issues":"Results":"Expected"</t>
  </si>
  <si>
    <t>https://www.canwach.ca/project-explorer#/project-details/53</t>
  </si>
  <si>
    <t>Deploying Midwives to South Sudan</t>
  </si>
  <si>
    <t>"General":"This project aims to reduce maternal and newborn deaths by increasing womenâ€™s access to qualified midwives in South Sudan. It places 45 United Nations (UN) volunteer midwives in health facilities in all 10 states of South Sudan (30 international and 15 national midwives). The UN midwives facilitate about 150,000 safe deliveries, provide at least 300,000 women with prenatal care, and mentor more than 1,000 midwifery and nursing students studying at Canada-supported and other health sciences training institutes in South Sudan.     This project is part of Canadaâ€™s maternal newborn and child health commitment."</t>
  </si>
  <si>
    <t>"Outcome":"The expected intermediate outcomes for this project are: increased use of quality midwifery services and care by pregnant women in South Sudan; and increased delivery of maternal and newborn health services by mentored graduate midwives, midwifery students, health workers and health care providers in South Sudan.";"Outcome":"Results achieved as of March 2016 include: (1) all 30 international UN volunteer midwives have been recruited and placed, and are now providing urgently needed maternal and newborn health services at hospitals and primary health care centres throughout South Sudan; (2) 291,728 pregnant women received prenatal care and more than 56,988 safe deliveries were conducted under the supervision of qualified midwives in targeted hospitals and facilities; (3) 3,315 health workers, including midwifery and nursing students, were trained on sexual and reproductive health, emergency obstetric care and midwifery skills; and (4) over 1706 midwifery and nursing students received clinical instruction and guidance from the UN midwives.
 Six midwives trained by the project are providing maternal, newborn and child health services in protection of civilian (POC) sites run by the United Nations, as well as in nearby communities hosting internally displaced persons.
 These results have contributed to an increased availability of midwifery and reproductive health services for women and girls across South Sudan, including those displaced by conflict; increased capacity of midwives and health workers to deliver emergency obstetric care to women; and strengthened capacity of graduate midwives, midwifery students and health workers to deliver gender-responsive reproductive health and midwifery services."</t>
  </si>
  <si>
    <t>"Location Coordinates(4.85165 31.58247)":"Country(South Sudan)":"Project Scope(No data available)":"Name of Location(No data available)"</t>
  </si>
  <si>
    <t>"en":"Activity website":"text/html":"Activity web page":"http://www.unfpa.org";"fr":"Description":"text/html":"Objectives / Purpose of activity":"http://w05.international.gc.ca/projectbrowser-banqueprojets/project-projet/details/A035518001?Lang=eng";"en":"Description":"text/html":"Objectives / Purpose of activity":"http://w05.international.gc.ca/projectbrowser-banqueprojets/project-projet/details/A035518001?Lang=fra";"fr":"Site web de l'activitÃ©":"text/html":"Activity web page":"http://www.unfpa.org/fr"</t>
  </si>
  <si>
    <t>"Number of people":"291728":"Sex":"Female":"From/Youngest":"15":"To/Oldest":"49":"Direct or Indirect":"Direct":"Population group descriptor":"pregnant women received prenatal care";"Number of people":"3315":"Sex":"All Sexes":"From/Youngest":"19":"To/Oldest":"60":"Direct or Indirect":"Direct":"Population group descriptor":"health workers including midwifery and nursing students, were trained on sexual and reproductive health, emergency obstetric care and midwifery skills";"Number of people":"6":"Sex":"All Sexes":"From/Youngest":"19":"To/Oldest":"60":"Direct or Indirect":"Direct":"Population group descriptor":"midwives trained by the project are providing maternal, newborn and child health services in protection of civilian (POC) sites run by the UN";"Number of people":"30":"Sex":"All Sexes":"From/Youngest":"19":"To/Oldest":"60":"Direct or Indirect":"Direct":"Population group descriptor":"all 30 international UN volunteer midwives have been recruited and placed, and are now providing urgently needed maternal and newborn health services";"Number of people":"1706":"Sex":"All Sexes":"From/Youngest":"19":"To/Oldest":"60":"Direct or Indirect":"Direct":"Population group descriptor":"midwifery and nursing students received clinical instruction and guidance from the UN midwives";"Number of people":"56988":"Sex":"Female":"From/Youngest":"15":"To/Oldest":"49":"Direct or Indirect":"Direct":"Population group descriptor":"safe deliveries were conducted under the supervision of qualified midwives in targeted hospitals and facilities"</t>
  </si>
  <si>
    <t>"Number of Outputs":"3315":"Output Type":"Health workers trained":"Output Descriptor":"3,315 health workers, including midwifery and nursing students, were trained on sexual and reproductive health, emergency obstetric care and midwifery skills":"Results":"Achieved"</t>
  </si>
  <si>
    <t>https://www.canwach.ca/project-explorer#/project-details/212</t>
  </si>
  <si>
    <t>Developing an Investment Plan to Scale Up Civil Registration and Vital Statistics</t>
  </si>
  <si>
    <t>"General":"This project will supports the development of a global investment framework for civil registration and vital statistics (CRVS), which is critical to Canadian and global efforts in maternal, newborn, and child health; child protection; education; gender equality; accountability; and other areas. The purpose of this framework is to outline critical gaps and challenges in strengthening CRVS in developing countries, including by identifying potential opportunities and innovations for scale-up, estimating the global financial gap, and outlining options to mobilize partnersâ€™ financial contributions. The project will be led by the World Bank."</t>
  </si>
  <si>
    <t>"IBRD Trust Funds - World Bank"</t>
  </si>
  <si>
    <t>"Outcome":"Results achieved as of the end of project (January 2015) include:
 The World Bank Group and WHO, in consultation with the Department of Foreign Affairs, Trade and Development (DFATD) and several agencies and countries, published the Global CRVS Scaling-Up Investment Plan 2015-2024 in May 2014: http://www.worldbank.org/en/topic/health/publication/global-civil-registration-vital-statistics-scaling-up-investment. The estimated total cost of scaling up and sustaining CRVS systems in the 73 priority countries (excluding China and India) is USD$3.8 billion with an estimated US$2 billion global financing gap over ten years (2015-2024).";"Outcome":"The immediate expected results of this initiative include: the development of a Global Civil Registration and Vital Statistics (CRVS) Scaling Up Investment Plan intended to accelerate progress on CRVS, which will identify key challenges and gaps, including financial needs, within select countries and globally.
 It will feed into a global effort on CRVS."</t>
  </si>
  <si>
    <t>"fr":"Site web de l'activitÃ©":"text/html":"Activity web page":"http://www.banquemondiale.org";"en":"Description":"text/html":"Objectives / Purpose of activity":"http://w05.international.gc.ca/projectbrowser-banqueprojets/project-projet/details/D000762001?Lang=fra";"fr":"Description":"text/html":"Objectives / Purpose of activity":"http://w05.international.gc.ca/projectbrowser-banqueprojets/project-projet/details/D000762001?Lang=eng";"en":"Activity website":"text/html":"Activity web page":"http://www.worldbank.org"</t>
  </si>
  <si>
    <t>https://www.canwach.ca/project-explorer#/project-details/373</t>
  </si>
  <si>
    <t>Developing Peer Supports for Adolescent Friendly Reproductive and Sexual Health Programs in Nepal</t>
  </si>
  <si>
    <t>"Memorial University of Newfoundland - Faculty of Medicine"</t>
  </si>
  <si>
    <t>"Grand Challenges Canada":"Canadian-Based? (Yes)":"Implementing In-country? (Yes)";"Women's Rehabilitation and Education Centre Nepal":"Canadian-Based? (No)":"Implementing In-country? (Yes)";"Yagiten Pvt.":"Canadian-Based? (No)":"Implementing In-country? (Yes)"</t>
  </si>
  <si>
    <t>"Outcome":"";"Outcome":"Our project aims to provide adolescents in rural communities in Nepal with sexual and reproductive health information aimed at increasing their knowledge about healthy life choices, supporting their capacity to use health facilities for sexual and reproductive health and producing a new generation of young men and women who are change makers, increasing gender equity and reducing sexual violence in their communities."</t>
  </si>
  <si>
    <t>"Location Coordinates(27.70622 85.337633)":"Country(Nepal)":"Project Scope(No data available)":"Name of Location(Kathmandu)"</t>
  </si>
  <si>
    <t>"% of primary service delivery points with least 3 modern methods of contraception available on the day of assessment"</t>
  </si>
  <si>
    <t>"%/total of mothers, and %/total of babies, who received postnatal care within two days of childbirth";"%/total of women attended at least four times during pregnancy by any provider for reasons related to the pregnancy";"%/total of health workers (male/female) trained and using their learned skills"</t>
  </si>
  <si>
    <t>https://www.canwach.ca/project-explorer#/project-details/392</t>
  </si>
  <si>
    <t>Development of a Puberty book for girls in Pakistan</t>
  </si>
  <si>
    <t>"Outcome":"Develop a book on puberty that will be implemented into the national educational curriculum in Pakistan"</t>
  </si>
  <si>
    <t>"Location Coordinates(33.69792 73.046494)":"Country()":"Project Scope(No data available)":"Name of Location(Islamabad)"</t>
  </si>
  <si>
    <t>https://www.canwach.ca/project-explorer#/project-details/324</t>
  </si>
  <si>
    <t>Development of a virtual tool for basic neurological skills among medical students at Quisqueya University</t>
  </si>
  <si>
    <t>"General":"Strengthening local human resources (professional skills of students who are best prepared for the care they are required to provide during their internship year.)
The population whose interns are attending to during their residency and which addresses the institutions that the State designates as a place of internship (the interns are the first line (Labour in medical care in Haiti.))"</t>
  </si>
  <si>
    <t>"SPES Haiti"</t>
  </si>
  <si>
    <t>"Centre d'expertise en sante de Sherbrooke":"Canadian-Based? (Yes)":"Implementing In-country? (No)";"Universite Quisqueya Haiti":"Canadian-Based? (No)":"Implementing In-country? (No)"</t>
  </si>
  <si>
    <t>Brazeau-Lamontagne</t>
  </si>
  <si>
    <t>https://www.canwach.ca/project-explorer#/project-details/228</t>
  </si>
  <si>
    <t>Diarrhea and Pneumonia Treatment Initiative</t>
  </si>
  <si>
    <t>"General":"This project contributes to reducing the number of children dying from diarrhea and pneumonia, by increasing the use of effective treatments for these childhood illnesses. The project seeks to increase demand for oral rehydration salts, zinc and antibiotics, by raising awareness among caregivers and providers on the most effective treatments for diarrhea and pneumonia. UNICEF is also working with the public and private sector in countries with high incidences of these diseases to ensure that there is a reliable supply of effective treatments for these childhood illnesses.     Project activities include: (i) building community awareness on recognizing the symptoms of, and effectively using oral rehydration salts, zinc and antibiotics to treat diarrhea and pneumonia; (ii) ensuring that health workers have the necessary training and supplies to effectively diagnose and treat these childhood illnesses; (iii) providing training to national governments to strengthen purchasing, storage, and distribution systems for essential medicines; and (iv) positioning emergency supplies of oral rehydration salts, zinc, and antibiotics in high-risk areas to prevent shortages."</t>
  </si>
  <si>
    <t>Niger (the)</t>
  </si>
  <si>
    <t>"Outcome":"The expected intermediate outcomes for this project include: (i) increased demand generated for appropriate diarrhea and pneumonia treatments among caregivers and providers; (ii) increased supply of essential medicines used in treating diarrhea and pneumonia; and (iii) increased public-private partnerships for diarrhea and pneumonia."</t>
  </si>
  <si>
    <t>"Location Coordinates(-6.17221 35.73947)":"Country(Tanzania, United Republic of)":"Project Scope(No data available)":"Name of Location(No data available)";"Location Coordinates(9.02497 38.74689)":"Country(Ethiopia)":"Project Scope(No data available)":"Name of Location(No data available)";"Location Coordinates(-4.32758 15.31357)":"Country(Congo (DRC))":"Project Scope(No data available)":"Name of Location(No data available)";"Location Coordinates(13.51366 2.1098)":"Country(Niger (the))":"Project Scope(No data available)":"Name of Location(No data available)"</t>
  </si>
  <si>
    <t>"en":"Description":"text/html":"Objectives / Purpose of activity":"http://w05.international.gc.ca/projectbrowser-banqueprojets/project-projet/details/M013810001?Lang=fra";"en":"Activity website":"text/html":"Activity web page":"http://www.unicef.ca/";"fr":"Description":"text/html":"Objectives / Purpose of activity":"http://w05.international.gc.ca/projectbrowser-banqueprojets/project-projet/details/M013810001?Lang=eng";"fr":"Site web de l'activitÃ©":"text/html":"Activity web page":"http://www.unicef.ca/fr"</t>
  </si>
  <si>
    <t>https://www.canwach.ca/project-explorer#/project-details/383</t>
  </si>
  <si>
    <t>Drinking Water Supply, Hygiene and Sanitation in Health Centers in Mali</t>
  </si>
  <si>
    <t>"WaterAid Canada"</t>
  </si>
  <si>
    <t>"Conrad N. Hilton Foundation":"Canadian-Based? (No)":"Implementing In-country? (No)";"One Drop Foundation":"Canadian-Based? (Yes)":"Implementing In-country? (No)";"WaterAid Amercica":"Canadian-Based? (No)":"Implementing In-country? (No)"</t>
  </si>
  <si>
    <t>"Outcome":"Improving Planning and Accountability";"Outcome":"Communication and social art for behavior change"</t>
  </si>
  <si>
    <t>Michael Ngongi</t>
  </si>
  <si>
    <t>"Location Coordinates(12.963186 -5.761542)":"Country(Mali)":"Project Scope(No data available)":"Name of Location(District of Bla)"</t>
  </si>
  <si>
    <t>https://www.canwach.ca/project-explorer#/project-details/576</t>
  </si>
  <si>
    <t>Eliminating Violence Against Women and Girls in West Bank and Gaza</t>
  </si>
  <si>
    <t>"General":"The project aims to reduce the vulnerability of women and girls in West Bank and Gaza to all forms of violence and from the threat of such violence. Project activities include: (1) putting in place prevention initiatives that support targeted households and communities for decreasing harmful practices, attitudes and behaviors towards women and girls; (2) fostering innovative approaches to improving service providersâ€™ capacity to provide gender-responsive services for victims and survivors of violence; and (3) building the capacity of civil society actors and human rights advocates to advocate for policy and legal frameworks for the protection of women and girlsâ€™ rights. The project is implemented by a consortium led by the United Nations Entity for Gender Equality and the Empowerment of Women (UN Women) and also comprising of the United Nations Human Settlements Programme (UN-Habitat), the United Nations Population Fund (UNFPA) and the United Nations Office on Drugs and Crime (UNODC)."</t>
  </si>
  <si>
    <t>"Global Affairs Canada":"Canadian-Based? (No)":"Implementing In-country? (No)";"UNFPA - United Nations Population Fund":"Canadian-Based? (No)":"Implementing In-country? (No)";"United Nations Human Settlements Programme (UN-Habitat)":"Canadian-Based? (No)":"Implementing In-country? (No)";"United Nations Office on Drugs and Crime (UNODC)":"Canadian-Based? (No)":"Implementing In-country? (No)"</t>
  </si>
  <si>
    <t>"Outcome":"";"Outcome":"The expected outcomes for this project include: (1) decreased harmful practices and attitudes that perpetuate and validate violence against women and girls within targeted households and communities; (2) increased access by women and girls to gender-responsive services (economic, medical, psychosocial, security, shelter) free of discrimination; and (3) strengthened institutional capacity to develop and implement legal and policy frameworks that promote and protect womenâ€™s and girlsâ€™ rights with regards to violence against women and girls."</t>
  </si>
  <si>
    <t>"Location Coordinates(31.5 34.4666)":"Country(Palestine, State of)":"Project Scope(No data available)":"Name of Location(Gaza)"</t>
  </si>
  <si>
    <t>"fr":"Description":"text/html":"Objectives / Purpose of activity":"http://w05.international.gc.ca/projectbrowser-banqueprojets/project-projet/details/D003752001?Lang=fra";"en":"Description":"text/html":"Objectives / Purpose of activity":"http://w05.international.gc.ca/projectbrowser-banqueprojets/project-projet/details/D003752001";"en":"Site":"text/html":"Activity web page":"http://www.unwomen.org/en";"fr":"Site web":"text/html":"Activity web page":"http://www.unwomen.org/fr"</t>
  </si>
  <si>
    <t>https://www.canwach.ca/project-explorer#/project-details/657</t>
  </si>
  <si>
    <t>Emergency Food Distribution for IDPs in the Daynile district, Banadir region of Somalia, 2019</t>
  </si>
  <si>
    <t>"General":"Humanitarian needs in Somalia remain critical as 4.9 million people require immediate food assistance. Significantly drier and above-average temperatures coupled with widespread conflict and instability are increasing the demand for basic necessities such as food and water. Humanitarian needs in 2019 will remain high as 2.6 million people remain internally displaced and 1.2 million children are projected to be malnourished. 
IDRF is currently providing food packages to 1,800 drought affected households (10,800 persons) in the Daynile district, Banadir region in Somalia. The Banadir region is currently housing approximately 497,000 internally displaced persons (IDPs). This is currently the largest concentration of IDPs in Somalia. IDRF is providing each household with a food package consisting of: 20kg of rice, 20kg of flour, 20kg of sugar, 10kg of beans, 2kg of dates and 5liters of cooking oil."</t>
  </si>
  <si>
    <t>Somalia</t>
  </si>
  <si>
    <t>"Organization for Somalis' Protection and Development (OSPAD)":"Canadian-Based? (No)":"Implementing In-country? (Yes)"</t>
  </si>
  <si>
    <t>"International Development and Relief Foundation":"International NGO":99.00%;"Organization for Somalis' Protection and Development (OSPAD)":"International NGO":1.00%</t>
  </si>
  <si>
    <t>"Outcome":"To provide food packages to 1,800 drought affected households (10,800 persons) consisting of essential food items for a period of one month.";"Outcome":""</t>
  </si>
  <si>
    <t>"Location Coordinates(2.074653 45.276933)":"Country(Somalia)":"Project Scope(Regional)":"Name of Location(Daynile district, Banadir region of Somalia)"</t>
  </si>
  <si>
    <t>"Number of people":"2100":"Sex":"Male":"From/Youngest":"5":"To/Oldest":"17":"Direct or Indirect":"Direct":"Population group descriptor":"";"Number of people":"1800":"Sex":"Male":"From/Youngest":"18":"To/Oldest":"":"Direct or Indirect":"Direct":"Population group descriptor":"Males 18 years of age and older";"Number of people":"2500":"Sex":"Female":"From/Youngest":"18":"To/Oldest":"":"Direct or Indirect":"Direct":"Population group descriptor":"Females 18 years of age and older";"Number of people":"2000":"Sex":"All Sexes":"From/Youngest":"":"To/Oldest":"5":"Direct or Indirect":"":"Population group descriptor":"Children under 5";"Number of people":"2400":"Sex":"Female":"From/Youngest":"5":"To/Oldest":"17":"Direct or Indirect":"Direct":"Population group descriptor":""</t>
  </si>
  <si>
    <t>https://www.canwach.ca/project-explorer#/project-details/435</t>
  </si>
  <si>
    <t>Emergency Food Distribution in Kahda, Banadir region of Somalia 2018-2019</t>
  </si>
  <si>
    <t>"General":"The humanitarian situation throughout Somalia remains critical due to the ongoing impacts of drought, displacement and conflict. Acute food insecurity is highly prevalent among populations who have experienced loss of livestock during the 2016-2017 drought, flooding  during April-June 2018 and forced displacement due to a combination of conflict and natural hazards. Destruction caused by severe flooding, in addition to the continued drought and conflict has forced many people to leave their original towns and villages and seek refuge from neighboring cities. Approximately 138,000 IDPs reside in the Kahda district of Mogadishu where services available to IDPs are extremely scarce. With a weak government currently in place in Somalia, in addition to the unavailability of humanitarian agencies in many affected areas, the needs of those affected has not been adequately met. In response to this crisis, IDRF has partnered with the Organization for Somalis' Protection and Development (OSPAD) in Somalia to implement a two month long emergency food distribution in the Kahda, Banadir region of Somalia. The goal of this project is to save the lives of 1,250 drought and flood affected households (7,500 persons)."</t>
  </si>
  <si>
    <t>"Organization for Somalis' Protection and Development (OSPAD)":"International NGO":1.00%;"International Development and Relief Foundation":"International NGO":99.00%</t>
  </si>
  <si>
    <t>"Outcome":"";"Outcome":"Improved nutrition of selected beneficiaries through the distribution of essential food items. Project beneficiaries will be saved from starvation and will have their nutritional status significantly improved."</t>
  </si>
  <si>
    <t>"Location Coordinates(2.046934 45.318161)":"Country(Somalia)":"Project Scope(Regional)":"Name of Location(Mogadishu)"</t>
  </si>
  <si>
    <t>"en":"FSNAU-FEWS NET 2018 Post Gu Technical Release, 01 Sep 2018":"PDF":"Activity web page":"https://reliefweb.int/report/somalia/fsnau-fews-net-2018-post-gu-technical-release-01-sep-2018"</t>
  </si>
  <si>
    <t>Drought affected households. Project beneficiaries are selected on the basis of need and vulnerability.</t>
  </si>
  <si>
    <t>https://www.canwach.ca/project-explorer#/project-details/685</t>
  </si>
  <si>
    <t>Emergency Global Funding - UNFPA 2018</t>
  </si>
  <si>
    <t>"General":"March 2018 - During conflicts, natural disasters and other emergencies, sexual and reproductive health needs must not be overlooked. It is essential to ensure life-saving interventions as related to reproductive health services, HIV infection, and protection from and response to sexual and gender-based violence, GAC support to the United Nations Population Fund (UNFPA) supports vulnerable people, particularly women and girls by providing: (1) emergency obstetric care and sexual and reproductive health services; (2) protection from and response to gender-based violence; and (3) health services, equipment and medication, dignity kits and reproductive health kits."</t>
  </si>
  <si>
    <t>"Outcome":"The expected immediate outcomes for this project include: (1) increased capacity to prevent and address gender-based violence; and (2) strengthened capacities to provide high-quality, integrated information and services for family planning, comprehensive maternal health, sexually transmitted infection and HIV, that are responsive to emergencies. The expected ultimate outcome is reduced vulnerability of crisis-affected people, especially women and children.";"Outcome":""</t>
  </si>
  <si>
    <t>"en":"Description":"text/ html":"Objectives / Purpose of activity":"https://w05.international.gc.ca/projectbrowser-banqueprojets/project-projet/details/P006111001?lang=eng&amp;_ga=2.56565355.1338626276.1555999962-1078665015.1555619333";"fr":"La description":"texte/html":"Objectives / Purpose of activity":"https://w05.international.gc.ca/projectbrowser-banqueprojets/project-projet/details/P006111001?lang=fra&amp;_ga=2.56565355.1338626276.1555999962-1078665015.1555619333"</t>
  </si>
  <si>
    <t>https://www.canwach.ca/project-explorer#/project-details/39</t>
  </si>
  <si>
    <t>Emergency Obstetrics in South Sudan</t>
  </si>
  <si>
    <t>"General":"The project aims to establish 24-hour comprehensive emergency obstetrical and neonatal care services in hospitals in Southern Sudan. It is designed to improve womenâ€™s access to care to reduce maternal and newborn mortality and morbidity. The project covers at least eight hospitals and is expected to benefit 150,000 women and children. An estimated 210 hospital personnel are being be trained in all aspects of obstetrical and neonatal care services, including clinical and training guidelines. The project is expected to staff the hospitals adequately and provide them with access to appropriate drugs, supplies, equipment and facilities for 24-hour emergency obstetrical and neonatal care services.     This project is part of Canada's Maternal, Newborn and Child Health commitment."</t>
  </si>
  <si>
    <t>"Outcome":"The expected outcomes for this project include: 1) increased availability and quality of comprehensive emergency obstetrics and newborn care (CEmONC) within hospitals in South Sudan; 2) increased access and utilization of comprehensive emergency obstetrics and newborn care (CEmONC) services among targeted women and their families in South Sudan.
 The ultimate outcome  is reduced maternal and newborn mortality and morbidity in Southern Sudan.";"Outcome":"Results achieved for the reporting year 2015-2016 include: (1) the project is attaining its intended project targets.The adjusted targets aim at reaching 127,332 beneficiaries. In total 96,155 direct beneficiaries have accessed various interventions at the project sites accounting to a cumulative coverage of 75.5% of total beneficiaries reached; (2) the project inaugurated the maternity wards at the three sites of Aweil, Torit and Kuajok; and (3) there was a focus on strengthening health systems through Human resource training, enhanced service quality, improving access through referral services, increased monitoring, and partner coordination at the state level."</t>
  </si>
  <si>
    <t>"Location Coordinates(8.7671 27.3998)":"Country(South Sudan)":"Project Scope(No data available)":"Name of Location(Aweil)";"Location Coordinates(8.304 27.9934)":"Country(South Sudan)":"Project Scope(No data available)":"Name of Location(Kuajok)";"Location Coordinates(4.85165 31.58247)":"Country(South Sudan)":"Project Scope(No data available)":"Name of Location(No data available)";"Location Coordinates(4.4102 32.574)":"Country(South Sudan)":"Project Scope(No data available)":"Name of Location(Torit)"</t>
  </si>
  <si>
    <t>"fr":"Description":"text/html":"Objectives / Purpose of activity":"http://w05.international.gc.ca/projectbrowser-banqueprojets/project-projet/details/A035244001?Lang=eng";"en":"Description":"text/html":"Objectives / Purpose of activity":"http://w05.international.gc.ca/projectbrowser-banqueprojets/project-projet/details/A035244001?Lang=fra";"en":"Activity website":"text/html":"Activity web page":"http://www.who.int";"fr":"Site web de l'activitÃ©":"text/html":"Activity web page":"http://www.who.int/fr/index.html"</t>
  </si>
  <si>
    <t>"Number of people":"96155":"Sex":"All Sexes":"From/Youngest":"":"To/Oldest":"49":"Direct or Indirect":"Direct":"Population group descriptor":"direct beneficiaries have accessed various interventions at the project sites accounting to a cumulative coverage of 75.5% of total beneficiaries reached";"Number of people":"31178":"Sex":"All Sexes":"From/Youngest":"":"To/Oldest":"49":"Direct or Indirect":"Direct":"Population group descriptor":"beneficiaries"</t>
  </si>
  <si>
    <t>"Number of Outputs":"3":"Output Type":"Maternity wards inaugurated":"Output Descriptor":"the project inaugurated the maternity wards at the three sites of Aweil, Torit and Kuajok":"Results":"Expected";"Number of Outputs":"210":"Output Type":"Hospital personnel trained":"Output Descriptor":"hospital personnel are being be trained in all aspects of obstetrical and neonatal care services":"Results":"Expected"</t>
  </si>
  <si>
    <t>https://www.canwach.ca/project-explorer#/project-details/643</t>
  </si>
  <si>
    <t>Emergency Protection, Health and Livelihoods (PHL) for South Sudanese Refugees in Northern Uganda</t>
  </si>
  <si>
    <t>"Objectives":"CLWR and LWF-Uganda will increase protection, preserve human dignity and reduce the dependency of 40,000 South Sudanese Refugees and host community members, especially women and girls (24,000), in Lamwo and Moyo districts. To achieve this ultimate outcome, the project aims to increase utilization of gender-responsive protection, health and hygiene services and improve economic self-reliance among women and girls, men and boys in Lamwo and Moyo Districts. 
The proposed two-year response will take a multifaceted approach that targets key interventions in protection, health, WASH and livelihoods sectors. The response seeks to strengthen SGBV protection and response, reduce barriers to sexual and reproductive health services, improve hygiene and sanitation services to meet the needs of women, girls, men and boys and enhance opportunities for income generation and entrepreneurship among women and men.
This project seeks to address specific emergency and protection needs as identified by women, girls, men and boys during Gender Analyses conducted in Moyo and Lamwo districts in 2017. The project is designed to ensure that gender considerations are incorporated throughout all activities, outputs and outcomes to guarantee real change in the lives of women and girls by project end."</t>
  </si>
  <si>
    <t>"Canadian Lutheran World Relief"</t>
  </si>
  <si>
    <t>"Global Affairs Canada":"Canadian-Based? (No)":"Implementing In-country? (No)";"Lutheran World Federation - Uganda":"Canadian-Based? (No)":"Implementing In-country? (No)"</t>
  </si>
  <si>
    <t>"CLWR - Canadian Lutheran World Relief":"National NGO":2.50%;"Global Affairs Canada":"Government (other countries)":97.50%</t>
  </si>
  <si>
    <t>"Outcome":"In progress";"Outcome":"The response was designed to directly respond to the 5 strategic priorities outlined in the revised RRP:
1) Lifesaving protection and multi-sector humanitarian response for newly arriving refugees
2) Stabilization of 7 new settlement areas, in particular with regard to water and sanitation, health and education facilities; establishment of child protection and SGBV prevention and response mechanisms
3) Livelihood support to reduce aid dependency and to fulfill the potential of Ugandaâ€™s good practice refugee policy
4) Environmental protection and mitigation measures in refugee hosting areas
5) Increase host community support in refugee hosting areas to reduce the burden on the host community 
In response to the priorities outlined above, CLWR and LWF-Uganda will provide emergency lifesaving activities in Protection and WASH sectors, specifically focusing on SGBV prevention and response and improving hygiene and sanitation facilities for women, girls, men and boys in Lamwo and Moyo districts. Through proposed interventions in the health sector, LWF-Uganda will strengthen local service delivery to ensure both Ugandans and refugees have access to quality, gender-responsive health care services. Through the establishment of VSLAs, LWF-Uganda will enhance skills and provide livelihoods opportunities that enable women and men from the refugee and host communities to meet their immediate needs and prepare them to respond to future shocks. Throughout the entire response, LWF-Uganda will implement programming in such a way to mitigate effects on the environment and protect natural resources in refugee hosting sites."</t>
  </si>
  <si>
    <t>Beata Alonzo</t>
  </si>
  <si>
    <t>"Location Coordinates(3.4361 32.5839)":"Country(Uganda)":"Project Scope(Regional)":"Name of Location(Palabek Settlement, Lamwo District)";"Location Coordinates(3.4774 31.6121)":"Country(Uganda)":"Project Scope(Regional)":"Name of Location(Palorinya Settlement, Moyo District)"</t>
  </si>
  <si>
    <t>"# of people who have experienced, or are at risk of, any form of SGBV that have received related services in the previous 12 months";"# of health care service providers trained in SRHR services";"# of women and girls, men and boys, demonstrating positive attitudes towards ending SGBV";"# of advocacy and public engagement activities completed which are focused on SRHR"</t>
  </si>
  <si>
    <t>"%/total households with access to a safe water supply";"%/total households and institutions (schools/clinics) with access to adequate sanitation and hygiene facilities"</t>
  </si>
  <si>
    <t>"Number of people":"7200":"Sex":"Female":"From/Youngest":"":"To/Oldest":"":"Direct or Indirect":"Direct":"Population group descriptor":"Host community population";"Number of people":"11200":"Sex":"Male":"From/Youngest":"":"To/Oldest":"":"Direct or Indirect":"Direct":"Population group descriptor":"Refugee population";"Number of people":"4800":"Sex":"Male":"From/Youngest":"":"To/Oldest":"":"Direct or Indirect":"Direct":"Population group descriptor":"Host community population";"Number of people":"16800":"Sex":"Female":"From/Youngest":"":"To/Oldest":"":"Direct or Indirect":"Direct":"Population group descriptor":"Refugee population"</t>
  </si>
  <si>
    <t>Host communities</t>
  </si>
  <si>
    <t>"Number of Outputs":"":"Output Type":"Community awareness and prevention on SGBV conducted":"Output Descriptor":"Community- wide initiatives on SGBV awareness and prevention conducted using community-based participatory approaches.":"Results":"Expected";"Number of Outputs":"":"Output Type":"Education initiatives on SRHR conducted":"Output Descriptor":"Education initiatives on SRHR conducted for adolescent girls and boys in the refugee and host communities":"Results":"Expected";"Number of Outputs":"":"Output Type":"WASH facilities repaired or constructed":"Output Descriptor":"Household and institutional sanitary facilities repaired or constructed.":"Results":"Expected";"Number of Outputs":"":"Output Type":"VSLAs established, trained and supported":"Output Descriptor":"VSLAs established, trained and supported to start and/or enhance their income generating activities.":"Results":"Expected"</t>
  </si>
  <si>
    <t>https://www.canwach.ca/project-explorer#/project-details/614</t>
  </si>
  <si>
    <t>Emergency Regional Funding for Africa - UNFPA 2018</t>
  </si>
  <si>
    <t>"General":"GACâ€™s humanitarian support to the United Nations Population Fund (UNFPA) in Africa is contributing to meeting the needs of vulnerable women and girls in reproductive health and sexual and gender-based violence (SGBV). This un-earmarked regional funding provides UNFPA the flexibility to respond to emerging needs or underfunded operations throughout the continent. Project activities include: (1) provision of emergency obstetric care and sexual and reproductive health services to vulnerable people, particularly women and girls; (2) provision of health services, equipment and medication, and distribution of dignity kits and reproductive health kits; (3) support for the sexual and reproductive health and rights and gender-based violence needs to vulnerable people, particularly women and girls."</t>
  </si>
  <si>
    <t>"Outcome":"";"Outcome":"The expected outcomes for this project include: (1) improved sexual and reproductive health of vulnerable populations; and (2) increased protection from gender-based violence. The expected ultimate outcome is lives saved, suffering alleviated, and human dignity maintained in countries experiencing humanitarian crises or that are food insecure."</t>
  </si>
  <si>
    <t>"en":"La description":"text/ html":"Objectives / Purpose of activity":"http://w05.international.gc.ca/projectbrowser-banqueprojets/project-projet/details/P006161001?Lang=eng";"fr":"La description":"texte/ html":"Objectives / Purpose of activity":"http://w05.international.gc.ca/projectbrowser-banqueprojets/project-projet/details/P006161001?Lang=fra"</t>
  </si>
  <si>
    <t>https://www.canwach.ca/project-explorer#/project-details/375</t>
  </si>
  <si>
    <t>Emergency Response</t>
  </si>
  <si>
    <t>"General":"Mamas 4 Mamas has partneres with B.C. based charity,  Caia Connection to support Kuwangisana, a local NGO based in Caia, Mozambique. Kuwangisana's projects support families and children vulnerable to HIV/AIDS. The current focus of our partnership is on emergency response following the flooding and cyclokes as well as on maternal health projects, with a particular focus on human rights in childbirth."</t>
  </si>
  <si>
    <t>"Mamas 4 Mamas"</t>
  </si>
  <si>
    <t>"Kuwangisana":"Canadian-Based? (No)":"Implementing In-country? (Yes)";"The Caia Connection":"Canadian-Based? (Yes)":"Implementing In-country? (No)"</t>
  </si>
  <si>
    <t>https://www.canwach.ca/project-explorer#/project-details/453</t>
  </si>
  <si>
    <t>Emergency Room Medical for Children in Karachi at the Civil Hospital</t>
  </si>
  <si>
    <t>"General":"IDRF in partnership with the Childlife Foundation seeks to provide quality medicines and medical supplies to patients visiting Childlife Foundation's emergency rooms in Karachi at the Civil Hospital Karachi (CHK). Pakistan has one of the highest under 5 mortality rates in the world and the highest in the South Asian region. As the majority of the population in Karachi resideS in low resource communities, private healthcare facilities are largely unaffordable and inaccessible for many who earn daily wages. As a result, many families resort to taking their children to unqualified medical practitioners where medicines available are either expired or fake resulting in patients consuming substandard medications. The Childlife Foundation provides a unique service for the people of Pakistan who are unable to access and receive treatment at private healthcare institutions.  Through the procurement, stock keeping and disbursement of medicines, patients visiting Childlife Foundation's emergency rooms can receive quality medical care."</t>
  </si>
  <si>
    <t>"Childlife Foundation":"Canadian-Based? (No)":"Implementing In-country? (Yes)"</t>
  </si>
  <si>
    <t>"Outcome":"Provide quality medicines and supplies through the procurement, stock keeping and disbursement of medicines to patents.";"Outcome":""</t>
  </si>
  <si>
    <t>"Location Coordinates(24.885843 66.986839)":"Country(Pakistan)":"Project Scope(Regional)":"Name of Location(Karachi)"</t>
  </si>
  <si>
    <t>Project beneficiaries are selected on the basis of need and vulnerability. This project serves those from low income households and low resource communities who are unable to access medical treatment from private healthcare facilities.</t>
  </si>
  <si>
    <t>https://www.canwach.ca/project-explorer#/project-details/573</t>
  </si>
  <si>
    <t>Empowering Adolescents to Prevent Unwanted Pregnancies, HIV and Violence</t>
  </si>
  <si>
    <t>"General":"This project aims to improve sexual and reproductive health and rights (SRHR) for vulnerable adolescent girls and boys through an adolescent-friendly approach focused on preventing and reducing unwanted pregnancies, HIV/AIDS and sexual and gender-based violence. Project activities include: (1) strengthening SRHR healthcare services through capacity development of health networks; (2) mobilizing adolescent groups and organizations to improve their awareness and capacity to engage on SRHR issues; and (3) improving the policy and operational environment at subnational levels for preventing unwanted pregnancies, HIV/AIDS and sexual and gender-based violence. The initiative is implemented by UNICEF, as part of their Bolivia country program, in collaboration with Save the Children."</t>
  </si>
  <si>
    <t>"Save The Children":"Canadian-Based? (Yes)":"Implementing In-country? (No)"</t>
  </si>
  <si>
    <t>"Outcome":"";"Outcome":"The expected outcomes for this project include: (1) improved quality of adolescent sexual and reproductive health and rights (SRHR) services for the prevention of unwanted pregnancies, sexual and gender-based violence (SGBV) and HIV/AIDS, ensuring services are gender and culturally sensitive and adolescent-friendly; (2) enhanced decision-making power and gender equality among vulnerable youth and adolescent girls and boys to prevent unwanted pregnancies, SGBV and HIV/AIDS; and (3) strengthened enabling environment for vulnerable youth and adolescent girls and boys to meaningfully exercise their rights to gender equality and SRHR."</t>
  </si>
  <si>
    <t>"fr":"Site web":"text/html":"Activity web page":"https://www.unicef.ca/fr";"en":"Site":"text/html":"Activity web page":"https://www.unicef.ca/en";"fr":"Description":"text/html":"Objectives / Purpose of activity":"http://w05.international.gc.ca/projectbrowser-banqueprojets/project-projet/details/D004561001?Lang=fra";"en":"Description":"text/html":"Objectives / Purpose of activity":"http://w05.international.gc.ca/projectbrowser-banqueprojets/project-projet/details/D004561001"</t>
  </si>
  <si>
    <t>https://www.canwach.ca/project-explorer#/project-details/634</t>
  </si>
  <si>
    <t>Engaging Communities and Health Workers in Sexual, Reproductive, Maternal, and Neonatal Health / Envolvendo as Comunidades e os Trabalhadores de SaÃºde na Melhoria da SaÃºde Sexual, Reprodutiva, Materna, e Neonatal</t>
  </si>
  <si>
    <t>"Objectives":"Reducing maternal mortality through womenâ€™s empowerment -- 
We are working to improve maternal, sexual, reproductive and newborn health in Inhambane province, Mozambique. Our partnership between the provincial health directorate and the University of Saskatchewan in Canada addresses health services as well as community and social conditions. Gaps in knowledge, skills, and resources are all challenges, and womenâ€™s empowerment is key."</t>
  </si>
  <si>
    <t>"University of Saskatchewan"</t>
  </si>
  <si>
    <t>"Women and Law  Southern Africa (WLSA)":"Canadian-Based? (No)":"Implementing In-country? (Yes)";"Massinga Health Training Centre":"Canadian-Based? (No)":"Implementing In-country? (Yes)";"Government of Mozambique - Ministry of Health":"Canadian-Based? (No)":"Implementing In-country? (No)";"Inhambane Health Training Centre":"Canadian-Based? (No)":"Implementing In-country? (Yes)"</t>
  </si>
  <si>
    <t>"University of Saskatchewan":"National NGO":2.00%;"Global Affairs Canada":"Government (other countries)":98.00%</t>
  </si>
  <si>
    <t>"Outcome":"";"Outcome":"The expected outcomes are: 1) Increased utilization of sexual, reproductive, maternal, and neonatal health (SRMNH) services by women, adolescent girls, and newborns in 20 targeted communities in Inhambane Province; 2) Strengthened and gender-sensitive management, training, and delivery of quality SRMNH care by managers and practitioners in the Inhambane Directorate of Health (DPSI) and 5 targeted districts; and 3) Increased availability and consideration of research-based gender-responsive information to support planning of cost-effective SRMNH interventions by health system planners in MOH, DPSI and 5 targeted districts."</t>
  </si>
  <si>
    <t>Nazeem Muhajarine</t>
  </si>
  <si>
    <t>"Location Coordinates(-25.968553 32.575364)":"Country(Mozambique)":"Project Scope(No data available)":"Name of Location(Maputo)"</t>
  </si>
  <si>
    <t>"SDG 3.1.2 Proportion of births attended by skilled health personnel";"SDG 3.7.2 Adolescent birth rate (aged 10â€“14 years; aged 15â€“19 years) per 1,000 women in that age group";"SDG 3.2.2 Neonatal mortality rate";"SDG 3.1.1 Maternal mortality ratio";"SDG 3.c.1 Health worker density and distribution";"SDG 3.7.1 Proportion of women of reproductive age (aged 15â€“49 years) who have their need for family planning satisfied with modern methods"</t>
  </si>
  <si>
    <t>"# of health care service providers trained in SRHR services";"# of health professionals trained to provide safe abortion and post-abortion care";"# of advocacy and public engagement activities completed which are focused on SRHR";"# of women and girls (age) provided with access to sexual and reproductive health services, including modern methods of contraception"</t>
  </si>
  <si>
    <t>"%/total of mothers, and %/total of babies, who received postnatal care within two days of childbirth";"Womenâ€™s groups/CSOs participating in the development of strategies and/or projects";"# of health facilities that provide gender-responsive family-planning services";"%/total of health workers (male/female) trained and using their learned skills"</t>
  </si>
  <si>
    <t>"en":"Project site":"null":"Activity web page":"http://www.maternalhealthmozcan.ca/"</t>
  </si>
  <si>
    <t>"Number of Outputs":"":"Output Type":"SRMNH-relevant information products disseminated":"Output Descriptor":"SRMNH-relevant information products disseminated":"Results":"Expected";"Number of Outputs":"":"Output Type":"Ongoing management training sessions and tools built":"Output Descriptor":"Ongoing management training sessions and tools built":"Results":"Expected";"Number of Outputs":"":"Output Type":"SRMNH educational sessions held in the communities":"Output Descriptor":"SRMNH educational sessions held in the communities":"Results":"Expected"</t>
  </si>
  <si>
    <t>https://www.canwach.ca/project-explorer#/project-details/131</t>
  </si>
  <si>
    <t>Enhanced Agri-Food Value Chains Initiative in Ghana</t>
  </si>
  <si>
    <t>"General":"The project aims to improve nutrition and food security of targeted beneficiaries. It is structured around three inter-linked pillars addressing the full value chain of locally available nutritious staple crops, from promoting their production among smallholder farmers (Pillar 1), to promoting their processing through industrial and community level processors (Pillar 2), and finally to promoting the increased consumption of these processed nutritious foods among the target population (Pillar 3).     ."</t>
  </si>
  <si>
    <t>"Outcome":"1) Improved local production of quality, safe, and market-integrated nutritious food staples by small-holder farmers, farmer organizations and out-growers. 2) Enhanced local processing for complementary nutritious foods (e.g. super-cereals) by industrial and community-level processors. 3) Increased consumption of nutrition staples, complementary foods and fortified food by the general population, particularly women and children. 4) Enhanced food safety, quality and respect for standards among all stakeholders."</t>
  </si>
  <si>
    <t>"en":"Activity website":"text/html":"Activity web page":"http://www.wfp.org";"en":"Description":"text/html":"Objectives / Purpose of activity":"http://w05.international.gc.ca/projectbrowser-banqueprojets/project-projet/details/D002595001?Lang=fra";"fr":"Site web de l'activitÃ©":"text/html":"Activity web page":"http://fr.wfp.org";"fr":"Description":"text/html":"Objectives / Purpose of activity":"http://w05.international.gc.ca/projectbrowser-banqueprojets/project-projet/details/D002595001?Lang=eng"</t>
  </si>
  <si>
    <t>https://www.canwach.ca/project-explorer#/project-details/112</t>
  </si>
  <si>
    <t>Enhanced Child Health Days</t>
  </si>
  <si>
    <t>"General":"This project aims to improve the survival and well-being of children under the age of five in 15 African countries. The project seeks to deliver cost-effective life-saving nutrition and health services to children through semi-annual outreach events, also known as Child Health Days. These outreach events are designed to deliver health and nutrition services to children who would not normally be reached by the regular health care system. The most common services provided by these outreach events are vitamin A supplementation to prevent blindness and reduce child mortality rates, immunizations to prevent common childhood illnesses, and de-worming medication to improve the nutrition and general health of children. This project builds on previous support to Child Health Days through â€˜Scaling up Nutrition and Immunizationsâ€™ and â€˜Child Health Days and Weeksâ€™. The current project continues to support the Child Health Days delivery platform in countries where under-five mortality is high, while increasing focus on building the capacity of national governments to integrate and deliver these interventions in the long term."</t>
  </si>
  <si>
    <t>"Outcome":"The expected outcomes for this project include: (1) Enhanced equitable coverage of child health, immunization and nutrition services for children under five year of age in targeted countries; (2) Improved sustainability and national ownership of child health, immunization and nutrition services for children under five years of age in targeted countries; (3) Improved capacity of national health systems to deliver integrated child health, immunization and nutrition services; (4) Increased knowledge and awareness of mothers and caregivers to demand child health, immunization and nutrition services; (5) Improved national capacity to manage health information systems; (6) Increased national capacity to plan and budget for child health, immunization and nutrition services."</t>
  </si>
  <si>
    <t>"fr":"Description":"text/html":"Objectives / Purpose of activity":"http://w05.international.gc.ca/projectbrowser-banqueprojets/project-projet/details/D002242001?Lang=eng";"en":"Description":"text/html":"Objectives / Purpose of activity":"http://w05.international.gc.ca/projectbrowser-banqueprojets/project-projet/details/D002242001?Lang=fra";"en":"Activity website":"text/html":"Activity web page":"http://www.unicef.ca/";"fr":"Site web de l'activitÃ©":"text/html":"Activity web page":"http://www.unicef.ca/fr"</t>
  </si>
  <si>
    <t>Guinea</t>
  </si>
  <si>
    <t>https://www.canwach.ca/project-explorer#/project-details/669</t>
  </si>
  <si>
    <t>Enhanced Education for Tibetan Youth (EETY)</t>
  </si>
  <si>
    <t>"General":"Tibetan youth finishing secondary school do not have the academic scores, skills and self- confidence to excel in post-secondary education or work and break the cycle the poverty that is prevalent in Tibetan settlements. The Enhanced Education for Tibetan Youth (EETY) Project will build capacity of the Tibetan education system in India and Nepal which includes 67 schools and a current enrollment of approximately 20,000 students. The five-year project will be implemented jointly by Agriteam Canada through the Central Tibetan Administrationâ€™s (CTA) Social and Resource Development Unit (SARD)and Department of Education (DoE) and build on the achievements of the Improving Education Quality and Learning for Tibetan Children in India and Nepal project (IEQL, Global Affairs Canada,2015-2017). 
The project will address the need to empower Tibetan youth for the transition from Tibetan schools to tertiary education or employment and contribute to the sustainability of the Tibetan education system. EETY is conceptualized around three intermediate outcomes: an improved home and school environment that supports female and male studentsâ€™ academic achievement and transition to post-secondary education and work; increased adoption of effective teaching practices; and improved planning and management practices at the Department of Education (DoE) and two of the autonomous organizations that operate schools."</t>
  </si>
  <si>
    <t>"Agriteam Canada"</t>
  </si>
  <si>
    <t>"Central Tibetan Administration (CTA)":"Canadian-Based? (No)":"Implementing In-country? (Yes)"</t>
  </si>
  <si>
    <t>None Selected</t>
  </si>
  <si>
    <t>"Outcome":"The project is in its first year of implementation.";"Outcome":"The Ultimate Outcome of the project is: Improved quality and effectiveness of the education system and enabling environment for Tibetan female and male youth in India and Nepal to effectively support the transition from post-secondary education to work. The Intermediate Outcomes are: (1) An improved home and school environment that supports female and male studentsâ€™ academic achievement and transition to post- secondary education and work; (2) Increased adoption of effective teaching practices at target schools; and (3) Increased capacity of the Deparment of Education, STSS and SLF in educational management including resource mobilization, gender-disaggregated data collection and analysis and strategic planning."</t>
  </si>
  <si>
    <t>Paul Degiacomo</t>
  </si>
  <si>
    <t>"Location Coordinates(28.61394 77.20902)":"Country(India)":"Project Scope(No data available)":"Name of Location(New Delhi)";"Location Coordinates(27.71725 85.32396)":"Country(Nepal)":"Project Scope(No data available)":"Name of Location(Kathmandu)"</t>
  </si>
  <si>
    <t>"Number of Outputs":"":"Output Type":"Scholarships provided":"Output Descriptor":"Scholarships provided to low income female students":"Results":"Expected";"Number of Outputs":"":"Output Type":"Training provided for teachers":"Output Descriptor":"Training and technical assistance for teachers provided on differentiated instruction and other topics that will maximize learning and expand opportunities for youth post-secondary education":"Results":"Expected";"Number of Outputs":"":"Output Type":"Training provided to support transition to residential counselling model":"Output Descriptor":"Technical assistance and training provided to support the transition to a residential counselling model inclusive of sexual and reproductive rights, adolescent development and gender-based violence":"Results":"Expected";"Number of Outputs":"":"Output Type":"Operational expenses provided":"Output Descriptor":"Operational expenses provided to select vulnerable schools in India and Nepal":"Results":"Expected";"Number of Outputs":"":"Output Type":"TA Provided to integrate vocational skills into secondary school curriculum":"Output Descriptor":"TA Provided to integrate vocational skills into secondary school curriculum":"Results":"Expected";"Number of Outputs":"":"Output Type":"TA provided to counselors":"Output Descriptor":"Technical assistance provided to counselors to design and implement youth leadership program that promotes gender equality and environmental stewardship":"Results":"Expected"</t>
  </si>
  <si>
    <t>https://www.canwach.ca/project-explorer#/project-details/683</t>
  </si>
  <si>
    <t>Enhanced Prevention and Intervention in Cases of Violence Against Women in Morocco</t>
  </si>
  <si>
    <t>"General":"The purpose of the project is to enhance prevention and intervention in cases of violence against women in Morocco. The projectâ€™s objective is to strengthen the protection and promotion of the rights of women in a legal and institutional framework and create an environment that supports women and girls who are survivors of violence through quality essential services that are available and accessible and through improved mindsets that support equality. Project activities include: (1) adopting a comprehensive and multi sectoral approach by involving the health, justice, police, education and social protection sectors in order to intervene in terms of the prevention of violence, protection, addressing violence against women and bringing the guilty parties to justice; (2) offering additional support to womenâ€™s groups and local movements that defend the rights of women; (3) involving men in awareness and advocacy efforts in support of gender equality; and (4) providing technical assistance and strengthening the capacity of Moroccoâ€™s government institutions in addressing violence against women."</t>
  </si>
  <si>
    <t>Morocco</t>
  </si>
  <si>
    <t>"Outcome":"The expected outcomes for this project include: (1) enhanced protection and promotion of women's rights in the legal and institutional framework; and (2) an enabling environment for women and girls who have survived violence through the provision of quality essential services that are available and accessible, and improved attitudes towards equality.";"Outcome":""</t>
  </si>
  <si>
    <t>"Location Coordinates(33.971588 -6.849813)":"Country(Morocco)":"Project Scope(National)":"Name of Location(Rabat)"</t>
  </si>
  <si>
    <t>"en":"Description":"text/ html":"Objectives / Purpose of activity":"https://w05.international.gc.ca/projectbrowser-banqueprojets/project-projet/details/D004826001?lang=eng&amp;_ga=2.34609121.1338626276.1555999962-1078665015.1555619333";"fr":"La description":"texte/ html":"Objectives / Purpose of activity":"https://w05.international.gc.ca/projectbrowser-banqueprojets/project-projet/details/D004826001?lang=fra&amp;_ga=2.34609121.1338626276.1555999962-1078665015.1555619333"</t>
  </si>
  <si>
    <t>https://www.canwach.ca/project-explorer#/project-details/15</t>
  </si>
  <si>
    <t>Enhanced Water, Sanitation and Hygiene (WASH) Services in Schools and Communities in Ghana</t>
  </si>
  <si>
    <t>"General":"The project contributes to improving the health and well-being of children, women, and men in the five most deprived regions of Ghana. The projectâ€™s beneficiaries are children and youth in 200 basic schools (primary and junior high) and women and men in the surrounding communities in ten districts. By providing water, basic sanitation, and hygiene (WASH) services, the project aims to increase the use of WASH services and improve sanitation practices among beneficiaries. The project also aims to strengthen relevant national institutions and monitoring and evaluation systems to enable better planning, delivery, and sustainability of decentralised water, sanitation and hygiene services in Ghana."</t>
  </si>
  <si>
    <t>"Outcome":"Results achieved as of March 2016 include:
 Schools:  (1) 54,217 pupils in 150 schools were provided with better-quality water and training on management of the water facilities; (2) 140 new gender-friendly latrines were built, giving 54,217 children access to improved sanitation facilities in school; (3) 720 hand washing facilities were supplied to 120 schools and 4,500 children from 150 School Health Clubs received training on the importance of good hygiene and proper handwashing with soap; (4) 57 of the Club members were trained to lead WASH promotion in their schools and communities as Children and Youth Ambassadors for WASH; (5) 320 teachers in 10 districts, were trained in the â€˜WASH in Schoolsâ€™ approach, and now actively support schools in providing a safe, healthy and comfortable environment for children, especially girls and disabled children; and (6) 23,615 girls received training on The Menstrual Cycle and Menstrual Hygiene Management.
 Communities: (1) 700 women received training for effective participation in sanitation and hygiene activities as leaders and community hygiene promoters; (2) 200 Village Savings and Loans Associations were established and are providing sanitation credit to 3,934 women for the construction of household toilets; (3) 298,300 people in 595 communities now live in Open Defecation-Free environments; and (4) 45,377 people in communities now wash their hands with soap.
 These results contribute to increased use by women, men, boys and girls of water, sanitation and hygiene services, and related behaviours and practices, in schools and communities in the five most deprived regions of Ghana.";"Outcome":"The expected intermediate outcomes for this project include: 1) increased use by women, men, boys and girls of water, sanitation and hygiene services, and related behaviours and practices, in schools and communities in the five most deprived regions of Ghana; and 2) strengthened gender-responsive water, sanitation and hygiene institutions and systems for coordinated, effective and accountable management of sustainable decentralized service delivery in schools and communities in Ghana."</t>
  </si>
  <si>
    <t>"Location Coordinates(9.40079 -0.8393)":"Country(Ghana)":"Project Scope(No data available)":"Name of Location(No data available)";"Location Coordinates(10.06069 -2.50192)":"Country(Ghana)":"Project Scope(No data available)":"Name of Location(No data available)";"Location Coordinates(5.55602 -0.1969)":"Country(Ghana)":"Project Scope(No data available)":"Name of Location(No data available)"</t>
  </si>
  <si>
    <t>"fr":"Description":"text/html":"Objectives / Purpose of activity":"http://w05.international.gc.ca/projectbrowser-banqueprojets/project-projet/details/A034889001?Lang=eng";"en":"Description":"text/html":"Objectives / Purpose of activity":"http://w05.international.gc.ca/projectbrowser-banqueprojets/project-projet/details/A034889001?Lang=fra";"fr":"Site web de l'activitÃ©":"text/html":"Activity web page":"http://www.unicef.ca/fr";"en":"Activity website":"text/html":"Activity web page":"http://www.unicef.ca/"</t>
  </si>
  <si>
    <t>https://www.canwach.ca/project-explorer#/project-details/302</t>
  </si>
  <si>
    <t>Enhance Mother/Newborn/Child Helath in Remote Areas through Health Care &amp; Community Engagement (EMBRACE)</t>
  </si>
  <si>
    <t>"General":"The EMBRACE project, also known as the Enhance Mother, Newborn, and Child Health in Remote Areas through Health Care and Community Engagement project, aims to reduce preventable stunting and maternal-child mortality in hard-to-reach and peripheral regions in Cambodia, Myanmar, Philippines and Rwanda.  The EMBRACE project emphasizes:
â€¢ Improved access to essential health services 
â€¢ Capacity building for frontline workers (health facility-based staff, community health workers/volunteers)
â€¢ Improved access to nutrition for mothers and under 5 children
â€¢ Creating supportive environments for women and under 5 children 
This initiative is implemented through a consortium led by Adventist Development and Relief Agency Canada (ADRA), including the Sick Kids Centre for Community Mental Health Learning Institute and Youth Challenge International (YCI), with technical support from Salanga."</t>
  </si>
  <si>
    <t>"Ministry of Health Cambodia":"Canadian-Based? (No)":"Implementing In-country? (Yes)";"Ministry of Health Philippines":"Canadian-Based? (No)":"Implementing In-country? (Yes)";"Ministry of Health Rwanda":"Canadian-Based? (No)":"Implementing In-country? (Yes)";"Global Affairs Canada":"Canadian-Based? (No)":"Implementing In-country? (No)";"Ministry of Health Myanmar":"Canadian-Based? (No)":"Implementing In-country? (Yes)";"ADRA Rwanda":"Canadian-Based? (No)":"Implementing In-country? (Yes)";"Salanga Inc":"Canadian-Based? (Yes)":"Implementing In-country? (No)";"ADRA Myanmar":"Canadian-Based? (No)":"Implementing In-country? (Yes)";"Youth Challenge International (YCI)":"Canadian-Based? (Yes)":"Implementing In-country? (Yes)";"ADRA Cambodia":"Canadian-Based? (No)":"Implementing In-country? (Yes)";"ADRA Philippines":"Canadian-Based? (No)":"Implementing In-country? (Yes)";"Mâ€™day Reakreay Kone Reakreay (MRKR)":"Canadian-Based? (No)":"Implementing In-country? (Yes)"</t>
  </si>
  <si>
    <t>"Global Affairs Canada":"Government (other countries)":80.00%;"ADRA Canada":"National NGO":20.00%</t>
  </si>
  <si>
    <t>"Outcome":"Improved utilization of gender-equitable and environment-sensitive essential health services by mothers, pregnant women, newborns and children under five (U5) 
The Projectâ€™s expected intermediate outcomes are: (1) improved coverage and utilization of gender-equitable and environment-sensitive essential health services by mothers, pregnant women, newborns and children under five years of age; (2) increased gender-equitable consumption of nutritious foods and supplements by mothers, pregnant women and children under five years of age; and (3) increased awareness among Canadian women and men, including youth, of global maternal, newborn and child health and nutrition. Key project gender equality and SRHR issues that are being adressed through the project include: high maternal mortality ratio and insufficient access to SRHR services by women; misconceptions regarding health; low levels of womenâ€™s participation in household and public decision making and in the labour market; disparity between men and womenâ€™s role in their households, and lack of involvement of men in the care of children, gender based/family violence; mothers &amp; children with disabilities, gender based violence and Adolescent sexual and reproductive health.  
This project is expected to contribute directly to the improved health of approximately 102,088 people (of which 58% are women and girls), including approximately 33,000 children of vulnerable groups including ethnic minority groups and displaced persons returning to their homes. In addition, more than 361,959 people are expected to benefit indirectly from this project's results";"Outcome":"*Increased health seeking behaviour and improved access to quality health care
Percentage of women attended at least four times during pregnancy by any provider for reasons related to the pregnancy has increased from 45.8% during baseline to 57.6% by the end of Year 2, and provided access to sexual and reproductive health services and information, including modern methods of contraception to 1,931 women and girls,
Percentage of targeted women who are satisfied with the Emergency maternal, Neonatal and Child health services provided to themselves or their children during pregnancy, delivery and postpartum has increased from 74.8% during baseline to 95.5% by the end of Year 2
Percentage of newborns put to the breast within one hour of birth has increased from 79.2% during baseline to 82.3% by the end of year 2
12,368 girls and boys have been screened for malnutrition since the project started
3,033 girls and boys have been enrolled in Nutrition Education and Rehabilitation Programes (NERP) across the four participating countries 
â€¢ Increased male participation in maternal, newborn and child health issues and nutrition
Percentage of men who are able to identify essential nutrition practices for children less than 6 months old has increased from 31.4% at baseline to 54.4% at the end of Year 2.
Percentage of men who are able to identify essential nutrition practices for pregnant mothers has increased from 9.1% at baseline to 21.9% J153at the end of Year 2.
â€¢ Positive effect of kitchen gardens and a strong adoption of permaculture principles 
Percentage  of targeted Women of Reproductive age group (WRA ) who consume vegetables from own kitchen garden at least 7 months in a year has increased from 9.7% at baseline to 26.9% by the end of year 2
Percentage of targeted WRAs who have access to a kitchen garden based on permaculture principles has increased from 29.7% at baseline to 43.7% by the end of year 2."</t>
  </si>
  <si>
    <t>Analynn Bruce</t>
  </si>
  <si>
    <t>"Location Coordinates(11.566496 104.923835)":"Country(Cambodia)":"Project Scope(No data available)":"Name of Location(Preah Vihear and Kompong Thom provinces)";"Location Coordinates(45.413073 -75.669013)":"Country(Canada)":"Project Scope(No data available)":"Name of Location(Ottawa)";"Location Coordinates(14.64568 120.997351)":"Country(Philippines (the))":"Project Scope(No data available)":"Name of Location(Camarines Sur Province, Bicol Region, Luzon island)";"Location Coordinates(17.181249 96.237293)":"Country(Myanmar)":"Project Scope(No data available)":"Name of Location(Kayin State)";"Location Coordinates(-1.969896 30.103517)":"Country(Rwanda)":"Project Scope(No data available)":"Name of Location(Nyabihu, Western Province)"</t>
  </si>
  <si>
    <t>"fr":"Description":"null":"Activity web page":"http://w05.international.gc.ca/projectbrowser-banqueprojets/project-projet/details/D001989001?Lang=fra";"en":"Global Affairs Canada Browser Link":"null":"Activity web page":"http://w05.international.gc.ca/projectbrowser-banqueprojets/project-projet/details/D001989001?Lang=eng";"en":"ADRA website":"null":"Activity web page":"https://www.adra.ca/";"en":"Heart For Maternal Health":"null":"Activity web page":"https://www.heartformaternalhealth.ca/"</t>
  </si>
  <si>
    <t>"Number of people":"28072":"Sex":"Male":"From/Youngest":"20":"To/Oldest":"45":"Direct or Indirect":"Direct":"Population group descriptor":"Parents of U/5 children, &amp; Caregivers";"Number of people":"9010":"Sex":"":"From/Youngest":"":"To/Oldest":"5":"Direct or Indirect":"Direct":"Population group descriptor":"Children below 5 year - boys";"Number of people":"41772":"Sex":"Female":"From/Youngest":"20":"To/Oldest":"45":"Direct or Indirect":"Direct":"Population group descriptor":"Parents of U/5 children, &amp; Caregivers";"Number of people":"9120":"Sex":"Female":"From/Youngest":"":"To/Oldest":"5":"Direct or Indirect":"Direct":"Population group descriptor":"Children below 5 year - girls";"Number of people":"5549":"Sex":"":"From/Youngest":"5":"To/Oldest":"9":"Direct or Indirect":"Direct":"Population group descriptor":"Boys over 5 years";"Number of people":"5580":"Sex":"Female":"From/Youngest":"5":"To/Oldest":"9":"Direct or Indirect":"Direct":"Population group descriptor":"Girls over 5 years";"Number of people":"10753":"Sex":"Female":"From/Youngest":"10":"To/Oldest":"19":"Direct or Indirect":"Direct":"Population group descriptor":"Adolescents, teen parents";"Number of people":"7687":"Sex":"Male":"From/Youngest":"10":"To/Oldest":"19":"Direct or Indirect":"Direct":"Population group descriptor":"Adolescents, teen parents"</t>
  </si>
  <si>
    <t>Returnees</t>
  </si>
  <si>
    <t>"Number of Outputs":"":"Output Type":"Training":"Output Descriptor":"Climate and gender sensitive kitchen gardening training using environment-friendly approaches for CHVs, MCHGs, WRAs and F/M caregivers conducted":"Results":"Expected";"Number of Outputs":"":"Output Type":"Training /Clinics built or refurbished":"Output Descriptor":"Competency based in-service training that includes biomedical waste management for Health Facility staff":"Results":"Expected";"Number of Outputs":"":"Output Type":"Awareness Campaign":"Output Descriptor":"Gender sensitive awareness campaign on reproductive health and gender issues for teachers and (F/M) youth/adolescents conducted":"Results":"Achieved";"Number of Outputs":"":"Output Type":"Training":"Output Descriptor":"Gender sensitive Positive Deviant Hearth Nutrition Education and Rehabilitation Program (NERP) conducted for mothers and F/M caregivers and malnourished U5 girls and boys, focused on the first 1,000 days":"Results":"Achieved";"Number of Outputs":"":"Output Type":"Training":"Output Descriptor":"Governmentâ€™s growth monitoring and management of acute malnutrition of U5 children supported":"Results":"Achieved";"Number of Outputs":"":"Output Type":"Research":"Output Descriptor":"Published report and a story-themed illustrated book on key EMBRACE project experiences, including approaches, good practices, new knowledge and recommendations for future MNCH priorities and interventions":"Results":"Expected";"Number of Outputs":"":"Output Type":"Clinics built or refurbished":"Output Descriptor":"Existing Health Centres":"Results":"Achieved";"Number of Outputs":"":"Output Type":"Digital-based Training":"Output Descriptor":"Online platform for interactive self-training in MNCH environment-sensitive best practices in local languages available to community based MNCH practitioners":"Results":"Achieved";"Number of Outputs":"":"Output Type":"Training":"Output Descriptor":"Gender-sensitive nutrition education training focused on the first 1,000 days, including Learning Through Play (LTP), conducted for CHVs and F/M leaders of MCHGs and among WRAs and F/M caregivers through MCHGs":"Results":"Achieved"</t>
  </si>
  <si>
    <t>https://www.canwach.ca/project-explorer#/project-details/23</t>
  </si>
  <si>
    <t>Enhancing the Ability of Frontline Health Workers to Improve Health</t>
  </si>
  <si>
    <t>"General":"This project seeks to improve the health of infants, children, women and men in Bauchi and Cross River States and reduce deaths. The project aims to increase the quantity and quality of frontline health care workers, such as midwives, nurses, and community health workers, in order to improve the delivery of maternal, newborn and child health care services for 1.9 million pregnant women and mothers and 1.7 million children under five. It also seeks to build the capacity of Nigeria's Ministry of Health to support the states in meeting national health standards. The project also seeks to reduce the overall burden of disease in Bauchi and Cross River States.     Some project activities include: (i) improving the ability of 11 training centres to effectively train frontline health care workers; (ii) providing assistance to support ministries of health, professional associations and regulators to better manage the frontline health care workforce; and (iii) improving the ability of ministries of health to develop, implement and manage evidence-based health policies and programs that allow for better long-term deployment and management of frontline health care workers.     The project is implemented in collaboration with the Population Council and the Global Health Workforce Alliance."</t>
  </si>
  <si>
    <t>"Outcome":"The expected intermediate outcomes for this project include: (i) increased availability of qualified and productive frontline health workers; (ii) increased use of evidence-based policies, strategies and plans that respond to the different needs of women and men to manage the health workforce; and (iii) improved partnerships and coordination for mobilizing sustainable health workforce resources."</t>
  </si>
  <si>
    <t>"Location Coordinates(9.05785 7.49508)":"Country(Nigeria)":"Project Scope(No data available)":"Name of Location(No data available)"</t>
  </si>
  <si>
    <t>"en":"Description":"text/html":"Objectives / Purpose of activity":"http://w05.international.gc.ca/projectbrowser-banqueprojets/project-projet/details/A035024001?Lang=fra";"fr":"Site web de l'activitÃ©":"text/html":"Activity web page":"http://www.who.int/fr/index.html";"en":"Activity website":"text/html":"Activity web page":"http://www.who.int";"fr":"Description":"text/html":"Objectives / Purpose of activity":"http://w05.international.gc.ca/projectbrowser-banqueprojets/project-projet/details/A035024001?Lang=eng"</t>
  </si>
  <si>
    <t>https://www.canwach.ca/project-explorer#/project-details/147</t>
  </si>
  <si>
    <t>Enhancing the Prevention of Mother-To-Child Transmission of HIV</t>
  </si>
  <si>
    <t>"General":"This project, also known as INSPIRE (INtegration and Scaling up Prevention of mother-to-child transmission through Implementation REsearch), aims to directly contribute to the global elimination of the mother-to-child transmission of HIV by providing sustained support in countries with a high prevalence of HIV/AIDS. Specifically, the project aims to: (1) increase the uptake and effective implementation of interventions to prevent mother-to-child transmission of HIV; (2) promote a more integrated and comprehensive approach to the prevention of mother-to-child transmission of HIV; (3) link district-level program effectiveness studies to the strengthening of national programs; and (4) reduce the number of infants becoming infected with HIV and improve the health of HIV-infected mothers. To achieve these objectives, the program supports six research teams (two research teams in Zimbabwe, two in Nigeria, and two in Malawi) that focus on integrating health programming approaches and communications technologies, such as text messaging, for better facility-level follow-up.     The project builds on CIDA's longstanding support to the World Health Organization (WHO) HIV/AIDS department, and is part of the Canadian HIV Vaccine Initiative (CHVI)."</t>
  </si>
  <si>
    <t>"Outcome":"Results achieved as of May 2013 include: The key start-up activities of the program were successfully implemented in all three countries including: protocols were finalized, contracts were awarded, standard operating procedures were developed, sites were selected and local district authorities and individual clinics were sensitized, local community structures were engaged, and the formative research that has informed the development of study tools and training materials (e.g. training materials for mother-mentors and other voluntary health workers) was finalized."</t>
  </si>
  <si>
    <t>"Location Coordinates(9.02497 38.74689)":"Country(Ethiopia)":"Project Scope(No data available)":"Name of Location(No data available)";"Location Coordinates(9.05785 7.49508)":"Country(Nigeria)":"Project Scope(No data available)":"Name of Location(No data available)";"Location Coordinates(-13.96692 33.78725)":"Country(Malawi)":"Project Scope(No data available)":"Name of Location(No data available)";"Location Coordinates(-17.82772 31.05337)":"Country(Zimbabwe)":"Project Scope(No data available)":"Name of Location(No data available)";"Location Coordinates(-15.40669 28.28713)":"Country(Zambia)":"Project Scope(No data available)":"Name of Location(No data available)";"Location Coordinates(-25.96553 32.58322)":"Country(Mozambique)":"Project Scope(No data available)":"Name of Location(No data available)"</t>
  </si>
  <si>
    <t>"en":"Description":"text/html":"Objectives / Purpose of activity":"http://w05.international.gc.ca/projectbrowser-banqueprojets/project-projet/details/M013430001?Lang=fra";"fr":"Description":"text/html":"Objectives / Purpose of activity":"http://w05.international.gc.ca/projectbrowser-banqueprojets/project-projet/details/M013430001?Lang=eng";"fr":"Site web de l'activitÃ©":"text/html":"Activity web page":"http://www.who.int/fr/index.html";"en":"Activity website":"text/html":"Activity web page":"http://www.who.int"</t>
  </si>
  <si>
    <t>https://www.canwach.ca/project-explorer#/project-details/423</t>
  </si>
  <si>
    <t>ENRICH - Enhancing Nutrition Services to Improve Maternal and Child Health in Africa and Asia</t>
  </si>
  <si>
    <t>"Target Groups":"ENRICH targets mothers, women of child bearing age, newborns and children under 2. It also targets health services and governments to ensure adequate, accessible and gender-sensitive services.";"General":"Across the five countries, World Vision is working to ensure mothers and their children get proper nutrition in the first 1000 days of their lives, from conception to their second birthday. Although these five countries contain just 6.8 per cent of the worldâ€™s population, they are home to 13 per cent of the worldâ€™s children under age 5 who suffer from stunting, caused by lack of nutrition (State of the Worldâ€™s Children (SOWC) 2014). 
The overall goal of this program is to reduce deaths of mothers and children in the targeted regions of the five countries. Most deaths in the critical first 1,000 days could be prevented through relatively simple and cost effective solutions like regular prenatal check-ups, clean birthing kits, exclusive breastfeeding, monitoring babyâ€™s growth, and immunization. ENRICH addresses stunting, wasting and anemia in its programming.";"Objectives":"1. Improved delivery of gender-sensitive health services
    - Build local health workers' technical knowledge and skills
    - Increase local health facilitiesâ€™ capacity to deliver essential health services
    - Train workers on gathering and analyzing critical data to improve services
2. Increased consumption of nutritious foods and micronutrients by mothers and young children
    - Educate on nutrition and dietary diversification
    - Support home gardens and biofortified crops
    - Distribute micronutrient powders to children under five
3. More gender-sensitive health policies and governance
    - Facilitate dialogue among men and women on equity in health decisions
    - Increase understanding of women and childrenâ€™s health issues in the five countries and in Canada"</t>
  </si>
  <si>
    <t>"Save The Children":"Canadian-Based? (Yes)":"Implementing In-country? (Yes)";"Africare":"Canadian-Based? (No)":"Implementing In-country? (Yes)";"Government of Pakistan":"Canadian-Based? (No)":"Implementing In-country? (No)";"Elizabeth Glaser Pediatric AIDS Foundation":"Canadian-Based? (No)":"Implementing In-country? (No)";"University of Toronto":"Canadian-Based? (Yes)":"Implementing In-country? (No)";"EngenderHealth":"Canadian-Based? (No)":"Implementing In-country? (Yes)";"Marie Stopes International":"Canadian-Based? (No)":"Implementing In-country? (Yes)";"MASIMO":"Canadian-Based? (Yes)":"Implementing In-country? (No)";"Helvetas":"Canadian-Based? (No)":"Implementing In-country? (Yes)";"Government of Bangladesh":"Canadian-Based? (No)":"Implementing In-country? (Yes)";"Population Services International":"Canadian-Based? (No)":"Implementing In-country? (Yes)";"UNICEF":"Canadian-Based? (No)":"Implementing In-country? (No)";"BRAC University":"Canadian-Based? (No)":"Implementing In-country? (No)";"WFP - World Food Programme":"Canadian-Based? (No)":"Implementing In-country? (No)";"Global Affairs Canada":"Canadian-Based? (No)":"Implementing In-country? (No)";"Government of Tanzania":"Canadian-Based? (No)":"Implementing In-country? (Yes)";"Harvest Plus":"Canadian-Based? (Yes)":"Implementing In-country? (No)";"Government of Myanmar":"Canadian-Based? (No)":"Implementing In-country? (No)";"Canadian Society for International Health":"Canadian-Based? (Yes)":"Implementing In-country? (No)";"Good Neighbours":"Canadian-Based? (No)":"Implementing In-country? (Yes)";"Government of Kenya":"Canadian-Based? (No)":"Implementing In-country? (Yes)";"Aga Khan University":"Canadian-Based? (No)":"Implementing In-country? (No)";"Nutrition International ":"Canadian-Based? (Yes)":"Implementing In-country? (Yes)";"Egerton University":"Canadian-Based? (No)":"Implementing In-country? (No)";"IMA World Health International":"Canadian-Based? (No)":"Implementing In-country? (Yes)"</t>
  </si>
  <si>
    <t>"World Vision Canada":"International NGO":15.00%;"Global Affairs Canada":"Government (other countries)":85.00%</t>
  </si>
  <si>
    <t>"Outcome":"As of June 2018, ENRICH has achieved the following results:
- 651,037 pregnant or lactating women and children under 2 have been reached with various MNCH interventions
- 1,363 health facility staff and community health workers trained to conduct outreach and referrals to health facilities
- 1,443 Citizen Voice and Action (CVA) group members and 652 community leaders have been trained in advocacy and engagement regarding gender-responsive nutrition services and health policies
- 255 women and female youth educated on monitoring health and services/policies
- 790 men and boys engaged in programs that enhance their understanding of maternal and reproductive health, improving child caregiving abilities while strengthening the equitable division of domestic and caregiving roles in households.
- 167,625 farmers trained in production of biofortified crops /agroecologically appropriate nutrient dense fruits and vegetables
- 6,660,289kg of biofortified crops produced
Project Outputs to date:
â€¢ Health care providers trained: 1,019 
â€¢ Family members reached through household visits by health personnel on key health and nutrition practices: 206,302 
â€¢ Peer Network members (men, women, and adolescents) trained on maternal, newborn and child health, nutrition and sexual and reproductive health and rights: 2,947.";"Outcome":"Intermediate Outcomes:
1100 Improved delivery of gender-responsive essential health (basic nutrition) and SRHR services for mothers, pregnant women, women of child-bearing age, newborns and children under 2 
1200 Increased production, consumption and utilization of nutritious foods and micronutrient supplements by mothers, pregnant women, women of child-bearing age, newborns and children under 2
1300 Strengthened gender-responsive governance, policy and public engagement of MNCH in Canada and target countries 
Immediate Outcomes	
1110 Increased access to gender-sensitive facility-based basic nutrition and SRHR services for women, girls and boys	
1120 Improved community-based capacity to prevent, monitor and manage malnutrition and SRHR issues with a gender lens	
1130 Strengthened capacity of existing health systems to effectively integrate basic health and nutrition service delivery with a gender lens	
1210 Improved enabling environment for families to meet nutritional needs during first 1000 days	
1220 Improved knowledge and skills of families to meet nutritional needs during first 1000 days	
1230 Increased availability of micronutrient supplements, diversified nutrient-dense foods including biofortified crops for women, girls, boys and men	
1310 Strengthened capacity of local officials and community leaders to influence national and sub-national nutrition policy	
1320 Increased community capacity to publicly engage on nutrition governance, gender and policy issues  	
1330 Improved knowledge and ability of Canadians to engage in international MNCH and nutrition issues"</t>
  </si>
  <si>
    <t>Asrat Dibaba</t>
  </si>
  <si>
    <t>"Location Coordinates(-6.7453 34.1532)":"Country(Tanzania, United Republic of)":"Project Scope(Local)":"Name of Location(Tanzania â€“ Singida region)";"Location Coordinates(26.0418 88.4283)":"Country(Bangladesh)":"Project Scope(Local)":"Name of Location(Bangladesh â€“ Thakurgaon district)";"Location Coordinates(17.033333 94.8)":"Country(Myanmar)":"Project Scope(Local)":"Name of Location(Myanmar - Thabaung Township)";"Location Coordinates(27.4954 69.0016)":"Country(Pakistan)":"Project Scope(Local)":"Name of Location(Pakistan â€“ Sukkur district)";"Location Coordinates(0.6726 35.508)":"Country(Kenya)":"Project Scope(Local)":"Name of Location(Kenya â€“ Marakawit county)";"Location Coordinates(-3.3695 34.1532)":"Country(Tanzania, United Republic of)":"Project Scope(Local)":"Name of Location(Tanzania â€“ Shinyanga region)"</t>
  </si>
  <si>
    <t>"SDG 3.1.1 Maternal mortality ratio";"SDG 3.2.1 Underâ€‘5 mortality rate"</t>
  </si>
  <si>
    <t>"%/total of mothers, and %/total of babies, who received postnatal care within two days of childbirth";"%/total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skills";"%/total of infants (0-5 months) who are fed exclusively with breast milk"</t>
  </si>
  <si>
    <t>"en":"Description":"null":"Activity web page":"http://w05.international.gc.ca/projectbrowser-banqueprojets/project-projet/details/D002099001";"en":"Thousand Day Journey":"null":"Organisation web page":"http://1000dayjourney.ca/";"fr":"Description":"null":"Activity web page":"http://w05.international.gc.ca/projectbrowser-banqueprojets/project-projet/details/D002099001?Lang=fra"</t>
  </si>
  <si>
    <t>"Number of people":"432789":"Sex":"Female":"From/Youngest":"19":"To/Oldest":"60":"Direct or Indirect":"Indirect":"Population group descriptor":"# of adults (women)";"Number of people":"377719":"Sex":"Male":"From/Youngest":"":"To/Oldest":"2":"Direct or Indirect":"Direct":"Population group descriptor":"# of children (boys)";"Number of people":"362907":"Sex":"Female":"From/Youngest":"":"To/Oldest":"2":"Direct or Indirect":"Direct":"Population group descriptor":"# of children (girls)";"Number of people":"657832":"Sex":"Male":"From/Youngest":"":"To/Oldest":"2":"Direct or Indirect":"Indirect":"Population group descriptor":"# of children (boys)";"Number of people":"491937":"Sex":"Male":"From/Youngest":"19":"To/Oldest":"60":"Direct or Indirect":"Direct":"Population group descriptor":"# of adults (men)";"Number of people":"632035":"Sex":"Female":"From/Youngest":"":"To/Oldest":"2":"Direct or Indirect":"Indirect":"Population group descriptor":"# of children (girls)";"Number of people":"832567":"Sex":"Male":"From/Youngest":"19":"To/Oldest":"60":"Direct or Indirect":"Indirect":"Population group descriptor":"# of adults (men)";"Number of people":"839773":"Sex":"Female":"From/Youngest":"19":"To/Oldest":"60":"Direct or Indirect":"Direct":"Population group descriptor":"# of adults (women)"</t>
  </si>
  <si>
    <t>Bangladesh: the Santals, the Orao and the Barmon; Kenya: Sengwer, Kisii and Kikuyu tribes; Myanmar: "Rakhine", "Muslim" and "Chinese"; Pakistan: Christians and Hindus; Tanzania: none</t>
  </si>
  <si>
    <t>"Number of Outputs":"570":"Output Type":"Women and female youth trained, supported and mentored":"Output Descriptor":"Women and female youth trained, supported and mentored on local level advocacy and public engagement on nutrition related issues: 280 in Bangladesh, 225 in Kenya, 15 in Pakistan, 50 in Tanzania":"Results":"Expected";"Number of Outputs":"960":"Output Type":"Providers trained":"Output Descriptor":"Health workers trained on context appropriate basic and gender-responsive nutrition services including referral and counter-referral: 580 in Bangladesh, 124 in Kenya, 90 in Myanmar, 80 in Pakistan, 86 in Tanzania":"Results":"Expected";"Number of Outputs":"98029":"Output Type":"Caregivers attending workshops":"Output Descriptor":"Families sensitized on prevention and recognition of signs of malnutrition (# of caregivers sensitized target: 71,036 in Bangladesh, 167 in Myanmar, and 26,826 in Pakistan)":"Results":"Expected"</t>
  </si>
  <si>
    <t>https://www.canwach.ca/project-explorer#/project-details/144</t>
  </si>
  <si>
    <t>Essential Health and Nutrition Services for Maternal, Newborn and Child Health</t>
  </si>
  <si>
    <t>"General":"This project aims to promote the integration of micronutrients into existing country systems along the continuum of care. It is designed to work in partnership with others to address maternal, newborn and child health through providing essential health and nutrition services.     Working through existing health systems to identify optimal delivery mechanisms, the Micronutrient Initiative (MI) aims to provide support to strengthen those systems that need it most. The objective is to deliver therapeutic zinc in conjunction with oral rehydration therapy to reduce child mortality and illness due to diarrhea; to deliver vitamin A supplements to reduce child mortality; to increase production of ready-to-use therapeutic foods to treat cases of severe acute malnutrition; and to deliver iron and folic acid to avoid anaemia at term among pregnant women. Working with other partners, MI also aims to implement initiatives to improve antenatal care, care at birth, and postpartum and newborn care."</t>
  </si>
  <si>
    <t>"Outcome":"Results achieved as of March 2012 include: 32 530 children with diarrhoea treated with zinc and oral rehydration salts;1 million children provided with two doses of vitamin A through routine contacts in Kenya; and sufficient vitamin A supplements procured and shipped for 7 million children to get their two annual doses in 2012 through routine health contacts in four countries."</t>
  </si>
  <si>
    <t>"en":"Activity website":"text/html":"Activity web page":"http://www.micronutrient.org";"fr":"Site web de l'activitÃ©":"text/html":"Activity web page":"http://www.micronutrient.org/Francais/view.asp?x=1";"en":"Description":"text/html":"Objectives / Purpose of activity":"http://w05.international.gc.ca/projectbrowser-banqueprojets/project-projet/details/M013403001?Lang=fra";"fr":"Description":"text/html":"Objectives / Purpose of activity":"http://w05.international.gc.ca/projectbrowser-banqueprojets/project-projet/details/M013403001?Lang=eng"</t>
  </si>
  <si>
    <t>"Number of people":"1000000":"Sex":"All Sexes":"From/Youngest":"":"To/Oldest":"5":"Direct or Indirect":"Direct":"Population group descriptor":"children provided with two doses of vitamin A through routine contacts in Kenya";"Number of people":"7000000":"Sex":"All Sexes":"From/Youngest":"":"To/Oldest":"5":"Direct or Indirect":"Direct":"Population group descriptor":"sufficient vitamin A supplements procured and shipped for 7 million children to get their two annual doses in 2012 through routine health contacts in four countries.";"Number of people":"32530":"Sex":"All Sexes":"From/Youngest":"":"To/Oldest":"5":"Direct or Indirect":"Direct":"Population group descriptor":"children with diarrhoea treated with zinc and oral rehydration salts"</t>
  </si>
  <si>
    <t>https://www.canwach.ca/project-explorer#/project-details/652</t>
  </si>
  <si>
    <t>Ethiopia - project</t>
  </si>
  <si>
    <t>"Organization for Child Development and Transformation (CHADET)":"Canadian-Based? (No)":"Implementing In-country? (No)";"Mission for Community Development Program (MCDP)":"Canadian-Based? (No)":"Implementing In-country? (No)";"Emmanuel Development Association (EDA)":"Canadian-Based? (No)":"Implementing In-country? (No)"</t>
  </si>
  <si>
    <t>https://www.canwach.ca/project-explorer#/project-details/495</t>
  </si>
  <si>
    <t>Ethiopia's Flying Eye Hospital Program</t>
  </si>
  <si>
    <t>"General":"When we started working in Ethiopia in 1998 the population was around 65 million. Two decades later it has nearly doubled to 105 million. According to the World Health Organisation (WHO), over 1.6 million or 1.6% of the Ethiopian population is blind and 3.8 million or 3.7% live with low vision. This falls significantly above the world average of 1.2% and 3.4% respectively.
In 1998 the country had just 54 ophthalmologist, 42 of whom practiced in Addis Ababa (the capital city). There are now 140 ophthalmologists.
We have played a leading role in developing 266 primary eye care units, 10 secondary eye care units, 3 pediatric eye care centers and 6 optical workshops.
We've delivered more than 2.25 million eye screenings and examinations and nearly 25 million medical treatments including around 170,000 surgeries for adults and 6,000 for children."</t>
  </si>
  <si>
    <t>"Ophthalmological Society of Ethiopia":"Canadian-Based? (No)":"Implementing In-country? (No)";"Alcon Foundation":"Canadian-Based? (No)":"Implementing In-country? (No)";"Government of Ethiopia - Ministry of Health":"Canadian-Based? (No)":"Implementing In-country? (No)"</t>
  </si>
  <si>
    <t>"Alcon Foundation":"Private Sector":100.00%</t>
  </si>
  <si>
    <t>"Location Coordinates(8.993656 38.754116)":"Country(Ethiopia)":"Project Scope(No data available)":"Name of Location(Addis Ababa)"</t>
  </si>
  <si>
    <t>"en":"Ethiopia's Flying Eye Hospital Program":"null":"":"https://can.orbis.org/en/news/2018/ethiopia-flying-eye-hospital-program-wrap-up"</t>
  </si>
  <si>
    <t>https://www.canwach.ca/project-explorer#/project-details/326</t>
  </si>
  <si>
    <t>Evaluation / Accreditation of the Faculty of Health Sciences, University of Quisqueya (FSSA-UniQ)</t>
  </si>
  <si>
    <t>"Objectives":"Health domains: Governance and Leadership (capacity building) and human resources (training, deployment, retention).
To complete in close collaboration with the FSSA management an evaluation of the faculty specifically in relation to the training programme.
Support the continuous improvement of the FSSA: medical Training, program development, faculty training and governance.
Obtain a formal accreditation for FSSA by a recognized international organization"</t>
  </si>
  <si>
    <t>"Faculte de medecine et des sciences de la sante de l'Universite de Sherbrooke"</t>
  </si>
  <si>
    <t>"Conference Internationale des Doyens et des Facultes de Medecine d'Expression Francaise":"Canadian-Based? (No)":"Implementing In-country? (No)";"Universite Quisqueya Haiti":"Canadian-Based? (No)":"Implementing In-country? (No)"</t>
  </si>
  <si>
    <t>Paul Grand'Maison</t>
  </si>
  <si>
    <t>https://www.canwach.ca/project-explorer#/project-details/105</t>
  </si>
  <si>
    <t>Every Child Thrives</t>
  </si>
  <si>
    <t>"General":"This project aims to serve children less than five years of age with vitamin A supplementation and de-worming programs in CÃ´te dâ€™Ivoire and Kenya. The mortality rate for children less than five years of age is 73/1000 live births in Kenya and 108/1000, in CÃ´te dâ€™Ivoire, in 2015. Vitamin A deficiency and worm infection causes and worsens malnutrition, anemia and diseases, particularly diarrheal diseases, which are a leading cause of death for children less than five years of age in these countries. Currently, these services are provided in both countries through schools, leaving children younger than five years unreached; a gap which this project is addressing. This project is providing improved delivery of these essential health services in communities where the actual coverage for children under five years of age is low.     Project activities include: (1) increasing access to vitamin A and preventative de-worming treatments using existing community-based delivery systems; (2) strengthening the local health care system by training local health workers and community health volunteers in vitamin A supplementation and de-worming; (3) creating and utilizing a standardized toolkit for training on the implementation of responsive combined deworming and Vitamin A supplementation program targeting pre-school aged children; and (4) improving community engagement around vitamin A deficiency and de-worming in young children through responsive communication and engagement plans implementation as well as participatory activities with communities members, community leaderships and health structures and other gender equality and womenâ€™s groups.     The local partners are MAP International in Kenya and CÃ´te d'Ivoire which implement this project in 6 regions of CÃ´te d'Ivoire (Gneby-Tiassa-Me, BÃ©lier, Bounkani-Gontougo, Gbeke, GÃ´h and Indenie Duablin) and in three counties of Kenya (Siaya, Kwale and Kilifi). Vitamin Angels, a US-based NGO, is also a partner and provides in-kind contributions of albendazole (de-worming treatments) and for the duration of the project.     This project directly impacts 1.8 million children and 16,600 adults working as community health workers or volunteers. It will also indirectly impact more than 5 million people who will benefit from positive outcomes on health in the community."</t>
  </si>
  <si>
    <t>"effect:hope"</t>
  </si>
  <si>
    <t>"Government of Ivory Coast - Ministry of Health and Public Hygiene":"Canadian-Based? (No)":"Implementing In-country? (Yes)";"Vitamin Angels":"Canadian-Based? (No)":"Implementing In-country? (No)";"Government of Kenya - Ministry of Health":"Canadian-Based? (No)":"Implementing In-country? (Yes)";"MAP International":"Canadian-Based? (No)":"Implementing In-country? (Yes)";"Foreign Affairs, Trade and Development Canada":"Canadian-Based? (Yes)":"Implementing In-country? (No)"</t>
  </si>
  <si>
    <t>"Foreign Affairs, Trade and Development Canada":"Government (other countries)":75.00%;"effect:hope":"National NGO":25.00%</t>
  </si>
  <si>
    <t>"Outcome":"The Every Child Thrives project is providing girls and boys under 5 years old with combined deworming treatment and vitamin A supplementation critical for good nutrition and their healthy development and growth. In CÃ´te dâ€™Ivoire and Kenya, the deworming drugs and vitamin A supplements are given to children during mass campaigns organized by the Ministry of Health to ensure the children receive the recommended 2 doses per year. During the first 3 years of the project, 5 campaigns were conducted in each country to provide the combined deworming treatment and vitamin A supplementation to children under 5 years old.
In the most recent campaigns held in October and November 2018, the Every Child Thrives project gave deworming drugs and vitamin A to 1,694,348 children under 5 years old in the project areas. In CÃ´te dâ€™Ivoire, 619,444 girls and 620,751 boys received the preventive treatment, and 230,198 girls and 223,955 boys received the preventive treatment in Kenya, ensuring they are free of intestinal worms and able to absorb the vitamin A essential for their growth. 
The coverage rate for deworming was 97.8% and the coverage rate for Vitamin A was 98.7% in CÃ´te d'Ivoire. In Kenya, the coverage rate for deworming was 90.5% and the coverage rate for Vitamin A was 87.6%. 
Data collection for deworming and vitamin A supplementation during campaigns now includes sex-disaggregated data in all project areas, using standardized tools developed with government officials. The Ministries of Health are also adding sex-disaggregated data collection for other nutrition interventions. 
The Every Child Thrives project trained health personnel and Community Health Volunteers (CHVs) to improve their ability to deliver combined deworming and vitamin A supplementation with consideration for gender equality issues. The health personnel look for all boys and girls, even those who have a disability and may be hidden by their families, to give them the preventive treatment. They were also trained to help both mothers and fathers understand its importance to their childrenâ€™s health, so there is support of both parents for receiving the service. 
The training was conducted in CÃ´te dâ€™Ivoire with 21 health personnel at national and regional levels, 24 health officials from the districts, 1,266 nurses from peripheral health centers, and 6,730 Community Health Workers and volunteers in the different health areas. In Kenya, training was conducted with 10 national health personnel, 103 health personnel at county level, and 7,136 sub-county level personnel, Early Childhood Development teachers and Community Health Volunteers. Knowledge of delivering deworming and vitamin A supplementation to children has increased following the training. 
Another objective of the training was to increase knowledge of gender equality issues related to combined deworming and vitamin A supplementation services, and to child health generally. After training with Ministry of Health officials, health personnel, volunteers and teachers, 100% of participants in CÃ´te dâ€™Ivoire and 90% of participants in Kenya had a better comprehension of gender equality, inclusion, and their importance in health programming.";"Outcome":"The expected intermediate outcomes for this project include: (1) increased capacity of health systems to deliver de-worming and vitamin A programs for children under five years; (2) increased provision of preventative de-worming treatments and vitamin A supplements to children under five years; (3) increased knowledge and community support for de-worming, vitamin A supplementation, and the promotion of womenâ€™s decision-making and male involvement to achieve positive maternal child health outcomes; and (4) programming that effectively addresses gender equality and inclusion barriers in combined de-worming and vitamin A supplementation programming."</t>
  </si>
  <si>
    <t>Sara Marshall</t>
  </si>
  <si>
    <t>"Location Coordinates(-1.292224 36.821302)":"Country(Kenya)":"Project Scope(Regional)":"Name of Location(Nairobi)";"Location Coordinates(0.06197 34.287472)":"Country(Kenya)":"Project Scope(Regional)":"Name of Location(Siaya)";"Location Coordinates(5.904798 -4.826324)":"Country(CÃ´te dâ€™Ivoire)":"Project Scope(Regional)":"Name of Location(AgnÃ©by-Tiassa-Me)";"Location Coordinates(-3.510515 39.910368)":"Country(Kenya)":"Project Scope(Regional)":"Name of Location(Kilifi)";"Location Coordinates(5.510006 -4.044448)":"Country(CÃ´te dâ€™Ivoire)":"Project Scope(Regional)":"Name of Location(Abidjan)";"Location Coordinates(-4.181644 39.460488)":"Country(Kenya)":"Project Scope(Regional)":"Name of Location(Kwale)"</t>
  </si>
  <si>
    <t>"Percentage of families who report that report improved health in girls and boys aged 6-59 after receiving vitamin A supplements.;Percentage of families who report that report improved health in girls and boys aged 6-59 months after receiving deworming treatments.;Percentage of target areas that collect gender and inclusion data.;% of people trained who demonstrate a better comprehension of gender equality, inclusion, and their importance in health programming;Percentage of trained CHWs who can identity at least 3 concrete actions to deliver responsive combined de-worming and Vitamin A supplementation programming  ;Percentage of target areas that complete two campaigns per year.;Percentage of girls and boys aged 12-59 months in target areas who received the recommended doses of albendazole in during the previous 12 months.;Percentage of girls and boys aged 6-59 months in target areas who received 2 doses of vitamin A during the previous 12 months."</t>
  </si>
  <si>
    <t>"en":"Description":"text/ html":"Objectives / Purpose of activity":"https://w05.international.gc.ca/projectbrowser-banqueprojets/project-projet/details/D002017001?Lang=eng";"en":"Organization website":"text/ html":"Organisation web page":"https://effecthope.org/";"fr":"Description":"text/ html":"Objectives / Purpose of activity":"https://w05.international.gc.ca/projectbrowser-banqueprojets/project-projet/details/D002017001?Lang=fra"</t>
  </si>
  <si>
    <t>"Number of people":"1266":"Sex":"All Sexes":"From/Youngest":"19":"To/Oldest":"60":"Direct or Indirect":"Direct":"Population group descriptor":"nurses from peripheral health centers";"Number of people":"21":"Sex":"All Sexes":"From/Youngest":"19":"To/Oldest":"60":"Direct or Indirect":"Direct":"Population group descriptor":"health personnel at national and regional levels,";"Number of people":"10":"Sex":"All Sexes":"From/Youngest":"19":"To/Oldest":"60":"Direct or Indirect":"Direct":"Population group descriptor":"In Kenya, training was conducted with 10 national health personnel";"Number of people":"24":"Sex":"All Sexes":"From/Youngest":"19":"To/Oldest":"60":"Direct or Indirect":"Direct":"Population group descriptor":"health officials from the districts";"Number of people":"6730":"Sex":"All Sexes":"From/Youngest":"19":"To/Oldest":"60":"Direct or Indirect":"Direct":"Population group descriptor":"Community Health Workers and volunteers in the different health areas.";"Number of people":"103":"Sex":"All Sexes":"From/Youngest":"19":"To/Oldest":"60":"Direct or Indirect":"Direct":"Population group descriptor":"health personnel at county level";"Number of people":"7136":"Sex":"All Sexes":"From/Youngest":"19":"To/Oldest":"60":"Direct or Indirect":"Direct":"Population group descriptor":"sub-county level personnel";"Number of people":"1877049":"Sex":"All Sexes":"From/Youngest":"":"To/Oldest":"5":"Direct or Indirect":"Direct":"Population group descriptor":"deworming drugs and vitamin A to 1,877,049 children under 5 years old in the project areas."</t>
  </si>
  <si>
    <t>"Number of Outputs":"":"Output Type":"Strategy document and action plan":"Output Descriptor":"Responsive communication and engagement plans implemented to increase knowledge about the importance of de-worming, Vitamin A supplementation as well as the promotion of womenâ€™s decision-making roles and male involvement to achieve positive maternal and child health outcomes.":"Results":"Expected";"Number of Outputs":"":"Output Type":"MDA campaign":"Output Descriptor":"Responsive delivery of Vitamin A supplements and de-worming treatments to girls and boys under 5 using NTD-MDA program conducted.":"Results":"Achieved";"Number of Outputs":"":"Output Type":"Training":"Output Descriptor":"Cascade training for relevant male and female health system personnel and volunteers on gender equality, inclusion and how to implement responsive combined de-worming and Vitamin A supplementation programming conducted.":"Results":"Achieved";"Number of Outputs":"":"Output Type":"Training":"Output Descriptor":"Training on Gender Equality and Inclusion delivered to all project staff, partners and implementers to support effective mainstreaming of gender equality and inclusion across all project activities.":"Results":"Achieved"</t>
  </si>
  <si>
    <t>https://www.canwach.ca/project-explorer#/project-details/615</t>
  </si>
  <si>
    <t>Evidence for Empowerment</t>
  </si>
  <si>
    <t>"General":"This project aims to strengthen the capacity of the National Institute for Statistics in Mozambique to improve the availability of reliable and comprehensive sex-disaggregated population data. The goal is to produce gender-sensitive analysis for evidence-based decision making and policy formulation, with a focus on sexual reproductive health and rights, HIV and gender equality. This initiative contributes to the empowerment of women and girls by closing the gap in gender data. Project activities include: (1) providing technical assistance and results reporting expertise in the delivery and analysis of the census; (2) commission at least 8 thematic studies upon completion of the census, including gender analysis and recommendations to advance gender equality; (3) develop a post census strategy to create increased demand from decision-makers for data informed research including campaigns designed to promote thematic studies in the public and policy domains, enhancing their policy impact."</t>
  </si>
  <si>
    <t>"Government of Mozambique - National Institute for Statistics":"Canadian-Based? (No)":"Implementing In-country? (No)";"Global Affairs Canada":"Canadian-Based? (No)":"Implementing In-country? (No)"</t>
  </si>
  <si>
    <t>"Outcome":"";"Outcome":"The expected outcomes for this project include: (1) reliable, consistent and comprehensive sex-disaggregated population data and gender-sensitive analysis, with a focus on sexual and reproductive health, rights of women and girls, HIV and gender equality, available to government, civil society and private sector decision-makers; and (2) strengthened business processes and gender-sensitive data collection and analysis in the National Institute for Statistics."</t>
  </si>
  <si>
    <t>"en":"Description":"text/ html":"Objectives / Purpose of activity":"http://w05.international.gc.ca/projectbrowser-banqueprojets/project-projet/details/D003875001?Lang=eng";"fr":"La description":"texte/ html":"Objectives / Purpose of activity":"http://w05.international.gc.ca/projectbrowser-banqueprojets/project-projet/details/D003875001?Lang=fra"</t>
  </si>
  <si>
    <t>https://www.canwach.ca/project-explorer#/project-details/655</t>
  </si>
  <si>
    <t>Explore, Learn and Enjoy 2019-2020</t>
  </si>
  <si>
    <t>"Objectives":"Education lies at the core of the 2030 agenda for sustainable development. The United Nations has identified education as the fourth global priority under the Sustainable Development Goals (SDG) reaffirming inclusive and equitable quality education for all. In Gaza, access to quality education in a safe, child-friendly environment is challenged by ongoing protracted conflicts and widespread violence and instability. Thousands of children across Gaza continue to suffer from the physical and psychological impacts of the war and the ongoing siege on Gaza since 2007. Additionally, many children across Gaza lack psycho-social services  and have limited access to informal education and cultural services. 
In response to this, IDRF in partnership with the A.M. Qattan Foundation (AMQF) have launched the second â€œExplore, Learn and Enjoy 2019-2020â€ project which seeks to sustain and improve the quality of cultural knowledge, literacy, science, IT and visual arts for 18,600 direct and indirect project beneficiaries. This project seeks to help children improve their knowledge, life-skills, learning and problem-solving capacities, as well as, improve their self-confidence through participating in various extracurricular educational, cultural and recreational activities offered to children inside a safe, child-friendly environment. This project is an extension of the existing AMQF Child Centre which works with children who lack such services. 
The overall objectives of this project are as follows: 
Objective 1: To improve the reading and writing habits for 11,000 child members and library subscribers across the Palestinian society in Gaza.  
Objective 2: To improve the creativity and appreciation of the visual arts for 120 children through developing their artistic skills and providing space for art production.
Objective 3: To promote science literacy for 2,160 children through providing space for science experimentation, observation and conclusion.  
Objective 4: To further develop the cognitive and technical abilities of 3,560 children in computer use and technology.
Objective 5: To increase access to the Child Center in Gaza (CCG) and its services for 1,600 children outside of Gaza city by providing transportation to and from the CCG."</t>
  </si>
  <si>
    <t>"A.M. Qattan Foundation (AMQF)":"Canadian-Based? (No)":"Implementing In-country? (Yes)"</t>
  </si>
  <si>
    <t>"Outcome":"To sustain and improve the quality of cultural, reading, science, IT and artistic services for 7,600 direct and 11,000 indirect project beneficiaries.";"Outcome":""</t>
  </si>
  <si>
    <t>"4.A Build and upgrade education facilities that are child, disability and gender sensitive and provide safe, non-violent, inclusive and effective learning environments for all."</t>
  </si>
  <si>
    <t>"en":"Child Centre - Gaza":"URL":"Organisation web page":"http://qattanfoundation.org/en/qcc"</t>
  </si>
  <si>
    <t>https://www.canwach.ca/project-explorer#/project-details/510</t>
  </si>
  <si>
    <t>Family Farms for the Future - Scale up of Homestead Food Production for Improved Household Food Security and Nutrition in Cambodia</t>
  </si>
  <si>
    <t>"Objectives":"This project is the culmination of two CIFSRF projects carried out in Cambodia, colloquially known as â€˜Fish on Farmsâ€™ (FoF) and â€˜Family Farms for the Futureâ€™ (FF4F) that together spanned over six years. The overall aim of both projects was to â€œto improve household food security and nutrition outcomes, livelihoods, and womenâ€™s empowerment through an enhanced homestead food production (EHFP) model using an environmentally sustainable approach and adopting a gender transformative curriculumâ€."</t>
  </si>
  <si>
    <t>"HKI - Helen Keller International"</t>
  </si>
  <si>
    <t>"Global Affairs Canada":"Canadian-Based? (No)":"Implementing In-country? (No)";"HKI - Helen Keller International":"Canadian-Based? (No)":"Implementing In-country? (Yes)";"Prom Vihear Thor (PVT)":"Canadian-Based? (No)":"Implementing In-country? (Yes)";"International Development Research Centre (IDRC)":"Canadian-Based? (Yes)":"Implementing In-country? (No)";"Angkor Mikroheranhvatho Kampuchea":"Canadian-Based? (No)":"Implementing In-country? (Yes)";"University of British Columbia":"Canadian-Based? (Yes)":"Implementing In-country? (No)";"Government of Cambodia - Ministry of Agriculture, Forestry and Fisheries (MAFF)":"Canadian-Based? (No)":"Implementing In-country? (Yes)";"Village Support Group":"Canadian-Based? (No)":"Implementing In-country? (Yes)";"GRET":"Canadian-Based? (No)":"Implementing In-country? (Yes)";"Organization to Develop our Villages (ODOV)":"Canadian-Based? (No)":"Implementing In-country? (Yes)"</t>
  </si>
  <si>
    <t>"Outcome":"FF4F has helped more than 4500 households develop or improve a combination of vegetable gardens, poultry farms, and fishponds. The percentage of households with cultivated gardens increased form 61% at baseline to 96% by end-line and the vast majority have adopted improved gardening practices, including water and soil conservation, and appropriate fertilizer use.  Over 80% of households with fishponds constructed their ponds in accordance to technical guidelines. To date, FF4F farms have contributed an estimated 28K kg of fish, 260K poultry eggs and 6M kg of fruit and vegetables to the local food supply. FF4F has also promoted 15 types of vegetables to farmers, thereby increasing crop diversity.
FF4F has increased the gross incomes of participating households by an average of $285USD/year, providing a 10-year NMB of $477USD per household when compared to existing homestead production methods in place (base case). 
FF4F supported 12 entrepreneurial farmers in creating eight fish hatcheries and four nursing ponds that provided fingerlings to farmers and communities in two provinces. 
Ultimately by the end of the project, 72% of households were considered â€˜food secureâ€™, and the mean HFIAS score decreased by 2.8 from baseline to end-line. Further training on WASH has increased the number of households using an improved water source and sanitation facilities by 14%, and increased uptake of hand-washing with soap by 11%. Through Essential Nutrition Actions (ENA) training, more women were able to correctly identify food sources rich in iron (90% overall by end-line) and vitamin A (62% overall by end-line), enabling them to make better food choices for themselves and their families. 
On women's empowerment, the end-line showed a 10% increase in women's decision-making ability over food crop farming; while qualitative data monitoring demonstrated an increase in husbands' willingness to support women with domestic tasks and an improvement in spousal communication around decision-making. 
FF4F has contributed its core EHFP (Enhanced Homestead Food Production) innovation which includes three models (a mix of gardens, fish ponds, and poultry farms), training, VMFs, and other innovative methods and technologies for sustainable agriculture.
Output 1) Nutrition Bulletins - Summarizing the market and business research, scale-up research strategy, insights into sustained EHFP (Enhanced Homestead Food Production) for the FoF trial households, and the impact of microcredit as a tool for increasing the availability of financial resources for participation in the FF4F program.
Output 2) Workshops, forums and meetings - Actively participating in national working groups, forums and presenting at national and international food and nutrition security conferences. HKI was also nominated to be the focal point for the SUN movement in Cambodia.		
Output 3) Policy brief - Information on the potential solutions to food insecurity, undernutrition and gender inequalities in Cambodia are presented in a policy brief and will be shared with key government ministries (e.g. the Fisheries Administration, Ministry of Health, Ministry of Rural Development and Agriculture).
Output 4) Media - Many of the FF4F outcomes and activities have been reported on in Cambodian and Canadian news outlets, through social media such as Twitter and the project website, through video clips and outcome stories on YouTube, and using print media such as posters and infographics.
Output 5) Behaviour Change Communication (BCC) &amp; training materials - Project partners developed numerous BCC materials on improved EHFP practices, polyculture, nutrition, and womenâ€™s empowerment, which were used for training and educational purposes and distributed to project participants, NGO staff, and government. These materials were refined and revised in FF4F, including the Nurturing Connections manual.";"Outcome":"1) Refine Homestead Food Production for different agro-ecological contexts; 
2) Test and develop cost-sharing social impact models of Homestead Food Productions;
3) Scale-up with government, public and private sector collaboration; 
4) Inform and influence food security strategies and polices of national and international stakeholders."</t>
  </si>
  <si>
    <t>Hou Kroeun</t>
  </si>
  <si>
    <t>"Location Coordinates(10.741194 104.888535)":"Country(Cambodia)":"Project Scope(No data available)":"Name of Location(Kampot)";"Location Coordinates(11.4851 105.3281)":"Country(Cambodia)":"Project Scope(No data available)":"Name of Location(Prey Veng)";"Location Coordinates(11.562108 104.888535)":"Country(Cambodia)":"Project Scope(No data available)":"Name of Location(Phnom Penh)";"Location Coordinates(11.9924 105.4645)":"Country(Cambodia)":"Project Scope(No data available)":"Name of Location(Kampong Cham)"</t>
  </si>
  <si>
    <t>"SDG 11.7.2 Proportion of persons victim of physical or sexual harassment, by sex, age, disability status and place of occurrence, in the previous 12 months"</t>
  </si>
  <si>
    <t>"%/total households with access to a safe water supply";"% of total population living within 5 km to a functioning health facility";"#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infants (0-5 months) who are fed exclusively with breast milk";"%/total of mothers, and %/total of babies, who received postnatal care within two days of childbirth";"Womenâ€™s groups/CSOs participating in the development of strategies and/or projects";"%/total of health workers (male/female) trained and using their learned skills"</t>
  </si>
  <si>
    <t>"fr":"Page Web sur les activitÃ©s":"text/html":"Activity web page":"https://www.hki.org/updates/making-progress-cambodia#.XA7E7BNKiu5";"en":"Activity web page":"text/html":"Activity web page":"https://www.hki.org/updates/making-progress-cambodia#.XA7E7BNKiu5"</t>
  </si>
  <si>
    <t>"Number of people":"9244":"Sex":"All Sexes":"From/Youngest":"":"To/Oldest":"12":"Direct or Indirect":"Indirect":"Population group descriptor":"";"Number of people":"3934":"Sex":"Female":"From/Youngest":"18":"To/Oldest":"49":"Direct or Indirect":"Direct":"Population group descriptor":"";"Number of people":"2878":"Sex":"Male":"From/Youngest":"18":"To/Oldest":"49":"Direct or Indirect":"Direct":"Population group descriptor":"";"Number of people":"4622":"Sex":"All Sexes":"From/Youngest":"50":"To/Oldest":"70":"Direct or Indirect":"Indirect":"Population group descriptor":"";"Number of people":"4622":"Sex":"All Sexes":"From/Youngest":"13":"To/Oldest":"17":"Direct or Indirect":"Indirect":"Population group descriptor":""</t>
  </si>
  <si>
    <t>"Number of Outputs":"":"Output Type":"Media":"Output Descriptor":"Many of the FF4F outcomes and activities have been reported on in Cambodian and Canadian news outlets, through social media such as Twitter and the project website, through video clips and outcome stories on YouTube, and using print media such as posters and infographics.":"Results":"Achieved";"Number of Outputs":"":"Output Type":"Nutrition bulletins":"Output Descriptor":"Summarizing the market and business research, scale-up research strategy, insights into sustained EHFP production for the FoF trial households, and the impact of microcredit as a tool for increasing the availability of financial resources for participation in the FF4F program.":"Results":"Achieved";"Number of Outputs":"":"Output Type":"Policy brief":"Output Descriptor":"Information on the potential solutions to food insecurity, undernutrition and gender inequalities in Cambodia are presented in a policy brief and will be shared with key government ministries (e.g. the Fisheries Administration, Ministry of Health, Ministry of Rural Development and Agriculture)":"Results":"Achieved";"Number of Outputs":"":"Output Type":"Workshops, forums and meetings":"Output Descriptor":"Actively participating in national working groups, forums and presenting at national and international food and nutrition security conferences. HKI was also nominated to be the focal point for the SUN movement in Cambodia.":"Results":"Achieved";"Number of Outputs":"":"Output Type":"Behavioural Change Communication (BCC) and training materials":"Output Descriptor":"During FoF, the project partners developed numerous BCC materials on improved EHFP practices, polyculture, nutrition, and womenâ€™s empowerment, which were used for training and educational purposes and distributed to project participants, NGO staff, and government. These materials were refined and revised in FF4F, including the Nurturing Connections manual":"Results":"Achieved"</t>
  </si>
  <si>
    <t>https://www.canwach.ca/project-explorer#/project-details/47</t>
  </si>
  <si>
    <t>Family Health Houses</t>
  </si>
  <si>
    <t>"General":"The goal of this project is to improve the health services available to women in the province of Daikundi. The project establishes 49 family health houses in the province. Each house has a delivery room and an examination room in which a trained community midwife can safely work. The communities choose the location for the houses and are responsible for building them. The project also establishes a referral system for women and babies who require emergency care, women with high-risk pregnancies, and women who require delivery and recovery care beyond the basic care provided at the family health houses. The houses also receive support from mobile health teams from existing health facilities that bring supplies and provide supervision and mentoring for the midwives. Some project activities include: (1) training the midwives and equipping each family health house with the diagnostic and medical equipment required to ensure safe childbirth; and (2) setting up telecommunication and transport services between facilities to assist with the referrals."</t>
  </si>
  <si>
    <t>"Outcome":"Results achieved by United Nations Population Fund through the support of the Government of Canada as of March 2016 include: (1) 58 family health houses were constructed and  are operational; (2) 36 newly-graduated midwives received three months internship and were subsequently deployed to family health houses; (3) 149,370 new outpatient consultations were undertaken by the midwives and mobile support teams (112,836 women and 36,534 men); (4) 25,593 children under five were treated for common childhood illnesses such as infections, pneumonia and diarrhea; and (5) 123,777 people (99,833 women and 23,944 men) benefited from health education sessions.
 These results have contributed to increased access for over 149,000 people to quality health services in the remote province of Daikundi.";"Outcome":"The expected intermediate outcomes for this project include: decreased maternal and neonatal mortality and morbidity in the catchment areas of the Family Health Houses; and community and family action, practices, and values that improve women's reproductive health enhanced and promoted in the catchment areas of the Family Health Houses."</t>
  </si>
  <si>
    <t>"Location Coordinates(33.876902 66.236717)":"Country(Afghanistan)":"Project Scope(No data available)":"Name of Location(Daikundi)"</t>
  </si>
  <si>
    <t>"fr":"Site web de l'activitÃ©":"text/html":"Activity web page":"http://www.unfpa.org/fr";"en":"Description":"text/html":"Objectives / Purpose of activity":"http://w05.international.gc.ca/projectbrowser-banqueprojets/project-projet/details/A035372001?Lang=fra";"en":"Activity website":"text/html":"Activity web page":"http://www.unfpa.org";"fr":"Description":"text/html":"Objectives / Purpose of activity":"http://w05.international.gc.ca/projectbrowser-banqueprojets/project-projet/details/A035372001?Lang=eng"</t>
  </si>
  <si>
    <t>"Number of people":"25593":"Sex":"All Sexes":"From/Youngest":"":"To/Oldest":"5":"Direct or Indirect":"Direct":"Population group descriptor":"children under five were treated for common childhood illnesses such as infections, pneumonia and diarrhea";"Number of people":"99833":"Sex":"Female":"From/Youngest":"15":"To/Oldest":"49":"Direct or Indirect":"Direct":"Population group descriptor":"women benefited from health education sessions";"Number of people":"36534":"Sex":"Male":"From/Youngest":"15":"To/Oldest":"60":"Direct or Indirect":"Direct":"Population group descriptor":"new outpatient consultations were undertaken by the midwives and mobile support teams";"Number of people":"112836":"Sex":"Female":"From/Youngest":"15":"To/Oldest":"49":"Direct or Indirect":"Direct":"Population group descriptor":"new outpatient consultations were undertaken by the midwives and mobile support teams";"Number of people":"23944":"Sex":"Male":"From/Youngest":"15":"To/Oldest":"60":"Direct or Indirect":"Direct":"Population group descriptor":"men benefited from health education sessions";"Number of people":"36":"Sex":"All Sexes":"From/Youngest":"19":"To/Oldest":"60":"Direct or Indirect":"Direct":"Population group descriptor":"newly-graduated midwives received three months internship and were subsequently deployed to family health houses"</t>
  </si>
  <si>
    <t>"Number of Outputs":"58":"Output Type":"Family health houses running":"Output Descriptor":"58 family health houses were constructed and are operation":"Results":"Achieved"</t>
  </si>
  <si>
    <t>https://www.canwach.ca/project-explorer#/project-details/295</t>
  </si>
  <si>
    <t>Fanmi an SantÃ©: Maternal &amp; Newborn Wraparound Services in Haiti</t>
  </si>
  <si>
    <t>"Other":"";"General":"The main areas on which the project focuses are: maternal and neonatal health; Provision of services in health centres; Provision of services in community and departmental hospitals.";"Target Groups":"Target population: women"</t>
  </si>
  <si>
    <t>"Konbit Sante":"Canadian-Based? (No)":"Implementing In-country? (No)";"Government of Haiti-Ministry of Health":"Canadian-Based? (No)":"Implementing In-country? (No)";"Global Affairs Canada":"Canadian-Based? (No)":"Implementing In-country? (No)"</t>
  </si>
  <si>
    <t>Kristin Neudorf</t>
  </si>
  <si>
    <t>"Location Coordinates(19.56877 -72.18899)":"Country(Haiti)":"Project Scope(No data available)":"Name of Location(No data available)"</t>
  </si>
  <si>
    <t>https://www.canwach.ca/project-explorer#/project-details/277</t>
  </si>
  <si>
    <t>Field Study of Malaria Laboratory Testing using Mobile Telephones</t>
  </si>
  <si>
    <t>"General":"This project is implemented by Amref Health Africa in partnership with Mobile Malaria Labs (MOMALA) â€“ a social enterprise start-up based in the Netherlands. The aim of the project is to tackle malaria and improve the health of mothers and their children in Homa Bay and Kwale counties in Kenya. Funded by Grand Challenges Canada as part of the Stars in Reproductive, Maternal, Newborn and Child Health initiative, this 12-month project will explore ways in which new technology can increase the capacity of laboratories and improve the accuracy of malaria diagnosis.
The project will introduce an affordable, easy-to-use and reliable method of diagnosing malaria based on microscopy and a specially designed mobile phone app developed by MOMALA. 
Available on android platforms, the app uses a proprietary algorithm which is intended to diagnose malaria including the type, stage and severity of the disease from a microscopic image of a blood film with an intended accuracy of a Level One certified microscopy expert as to WHO standards, essentially turning a smartphone into a malaria diagnostic tool. MOMALAâ€™s app reduces the time spent by laboratory technicians in diagnosis and provides more accurate result than other current malaria diagnostic tests available in clinical settings, at comparable prices. Increasing access to early, accurate diagnosis and appropriate treatment will reduce the impact of the disease and decrease mortality rates due to malaria. In addition, improved diagnosis will reduce the unnecessary consumption of medicines which in turn will also reduce the cost of purchasing medicines.
The intervention will support both the Ministry of Health and Amref Health Africaâ€™s efforts to prevent and control malaria.
The key objectives of the project are as follows: 
1.	To compare the accuracy of the app to both field microscopy and expert microscopy in malaria parasite detection, species identification and parasite density over a three-month period in six field sites at three levels of the health laboratory system (two county hospitals, two sub-county hospitals and two health centres) in two malaria endemic locations in Kenya. The reference standard for all examinations will be the results of examinations conducted by Level One certified microscopists.
2.	To measure the consistency of performance of field microscopists at different times of day over a three-month period in six field sites at three levels of the health laboratory system (two county hospitals, two sub-county hospitals and two health centres) in two malaria endemic locations in Kenya. The times of day of each blood slide examination conducted by laboratory staff will be recorded to evaluate the effects of fatigue or night shift work; and performance compared to the app which is expected to provide consistent performance at all times. 
3.	To compare the average time taken to read a blood film by the app compared to field microscopists in six field sites at three levels of the health laboratory system (two county hospitals, two sub-county hospitals and two health centres) in two malaria endemic locations in Kenya over a three-month period. 
Sequential patients of all ages and both genders referred for malaria testing by the resident clinician will be included in the study over a 3-month period. At least 300 patients from each site will be included in the study. Blood films prepared at each site will be subjected to the usual examination by field microscopists and examination by the app, and stored for later examination by Level One microscopists. The results of blood film examination, time taken and time of day by the field microcopist will be recorded manually; the app will automatically record time taken, results and time of day. The final examination by the Level One microscopist will be recorded manually. The results of all three parameters from the six sites will be compared and analyzed statistically."</t>
  </si>
  <si>
    <t>"MOMALA":"Canadian-Based? (No)":"Implementing In-country? (No)";"Grand Challenges Canada":"Canadian-Based? (Yes)":"Implementing In-country? (No)"</t>
  </si>
  <si>
    <t>"Outcome":"";"Outcome":"Ultimate Outcome:  Reduced maternal, newborn and child mortality due to malaria in Homa Bay and Kwale counties in Kenya 
Intermediate Outcomes: Improved capacity of laboratories to accurately diagnose malaria"</t>
  </si>
  <si>
    <t>"Location Coordinates(-0.538434 34.423372)":"Country(Kenya)":"Project Scope(Local)":"Name of Location(Homa Bay County)";"Location Coordinates(-4.181473 39.460187)":"Country(Kenya)":"Project Scope(Local)":"Name of Location(Kwale County)"</t>
  </si>
  <si>
    <t>"Relevant data collection on vital statistics (birth, deaths, and causes of deaths) are collected";"# of health facilities equipped with maternal and newborn child health, or sexual and reproductive health equipment";"%/total of health workers (male/female) trained and using their learned skills"</t>
  </si>
  <si>
    <t>https://www.canwach.ca/project-explorer#/project-details/52</t>
  </si>
  <si>
    <t>Fight against Impunity and Support to Survivors of Sexual Violence</t>
  </si>
  <si>
    <t>"General":"The goal of this project is to ensure that women and girls are better protected from violence, exploitation, and abuse in the eastern provinces of the Democratic Republic of Congo. The project contributes to reducing sexual violence by helping to fight impunity for the perpetrators of sexual and gender-based violence and promoting measures to prevent these crimes. Fighting impunity includes strengthening and expanding judicial services, improving the processes for investigating and prosecuting crimes involving sexual violence, and increasing the knowledge, skills, and independence of judges and court officials. The project engages local communities in helping to prevent sexual and gender-based violence. It also helps to improve the medical and psychosocial services provided to survivors. Finally, it helps survivors earn a living at activities that also benefit their community."</t>
  </si>
  <si>
    <t>"UNDP - United Nations Development Programme"</t>
  </si>
  <si>
    <t>"Outcome":"The projectâ€™s expected intermediate outcomes include: i) increased accountability and effectiveness of key ministries (Ministry of Justice and Human Rights, the Ministry of Gender, and the Ministry of Public Health) and civil society organizations in fighting impunity and in providing quality services to survivors; ii) increased leadership of communities, human rights groups (men, women, and youth), civil society and the private sector in promoting gender equality with regard to sexual and gender-based violence."</t>
  </si>
  <si>
    <t>"Location Coordinates(-4.32758 15.31357)":"Country(Congo (DRC))":"Project Scope(No data available)":"Name of Location(No data available)"</t>
  </si>
  <si>
    <t>"en":"Activity website":"text/html":"Activity web page":"http://www.undp.org";"fr":"Site web de l'activitÃ©":"text/html":"Activity web page":"http://www.beta.undp.org/undp/fr/home.html";"en":"Description":"text/html":"Objectives / Purpose of activity":"http://w05.international.gc.ca/projectbrowser-banqueprojets/project-projet/details/A035509001?Lang=fra";"fr":"Description":"text/html":"Objectives / Purpose of activity":"http://w05.international.gc.ca/projectbrowser-banqueprojets/project-projet/details/A035509001?Lang=eng"</t>
  </si>
  <si>
    <t>https://www.canwach.ca/project-explorer#/project-details/376</t>
  </si>
  <si>
    <t>First 1,000 days: Improving Prenatal, Maternal, Infant and Young Child, and Adolescent Nutrition Rates</t>
  </si>
  <si>
    <t>"Objectives":"Greater human potential realized as nutrition in the family improves, pregnant women deliver healthy babies, and children grow fully during their early years."</t>
  </si>
  <si>
    <t>"Canadian Foodgrains Bank":"Canadian-Based? (Yes)":"Implementing In-country? (No)";"Global Affairs Canada":"Canadian-Based? (No)":"Implementing In-country? (No)"</t>
  </si>
  <si>
    <t>"Outcome":"Improved reproductive health of adolescent females, and improved nutritional status of mothers and pregnant women, children aged 0-24 months, and adolescent females.";"Outcome":"Decreased incidence of diarrhea in households, and improved gender relations in participating households."</t>
  </si>
  <si>
    <t>Jacqueline Koster</t>
  </si>
  <si>
    <t>"Location Coordinates(23.812897 90.411276)":"Country(Bangladesh)":"Project Scope(Local)":"Name of Location(Dhaka)"</t>
  </si>
  <si>
    <t>"%/total households and institutions (schools/clinics) with access to adequate sanitation and hygiene facilities";"%/total of infants (0-5 months) who are fed exclusively with breast milk"</t>
  </si>
  <si>
    <t>"Number of Outputs":"":"Output Type":"Education":"Output Descriptor":"Adolescent health curriculum developed.":"Results":"Expected";"Number of Outputs":"":"Output Type":"Report":"Output Descriptor":"Pregnant women and children visit health facility once referred for maternal or child health reasons.":"Results":"Expected";"Number of Outputs":"":"Output Type":"Training":"Output Descriptor":"Households coached in use of safely managed sanitation services including hand washing facilities with soap and water.":"Results":"Expected";"Number of Outputs":"":"Output Type":"Training":"Output Descriptor":"Mothers of children 0-24 months, pregnant women and caregivers learned importance of early and exclusive breastfeeding through home visits.":"Results":"Expected";"Number of Outputs":"":"Output Type":"Training":"Output Descriptor":"Mothers of children 0-24 months, pregnant women and caregivers learned about complementary foods for 6-24 months olds through home visits and food demonstrations according to infant age cohort.":"Results":"Expected";"Number of Outputs":"":"Output Type":"Training":"Output Descriptor":"Parents gain knowledge in adolescent nutrition and SRHR.":"Results":"Expected";"Number of Outputs":"":"Output Type":"Training":"Output Descriptor":"Mothers of children 0-24 months, pregnant women and caregivers mentored and coached on prenatal and maternal nutrition through home visits.":"Results":"Expected";"Number of Outputs":"":"Output Type":"Training":"Output Descriptor":"Adolescent men and women have been coached about good nutrition practices, and sexual and reproductive rights.":"Results":"Expected";"Number of Outputs":"":"Output Type":"Latrines Built":"Output Descriptor":"Latrines constructed and managed by community groups.":"Results":"Expected";"Number of Outputs":"":"Output Type":"Report":"Output Descriptor":"Men and women make joint decisions in family nutrition.":"Results":"Expected"</t>
  </si>
  <si>
    <t>https://www.canwach.ca/project-explorer#/project-details/507</t>
  </si>
  <si>
    <t>Food and Nutrition Program</t>
  </si>
  <si>
    <t>"General":"In Southern Africa alone, more than three million people are faced with shortages of basic food and daily necessities supplies. Young vulnerable children and women are often the most affected by the shortages. Rising food prices, poor economic conditions, poverty, HIV/AIDS and drought contribute to this growing issue. Countries in the Southern Africa region have high dependency on rain fed agriculture which has become the main catalyst to hunger, because of drought in many areas. Chronic poverty in combination with illnesses, low employment rates, diminishing support to farmers and the decrease in the number of farmers, limited land resources, diseases in livestock and crops as well as unstable weather all contribute to higher than normal hunger levels.  Southern Africa Embrace Foundationâ€™s Food and Nutrition program is geared towards helping orphanages and families through nutritious food and necessities donations.  We also help through the provision of seed money to assist in the purchasing of vegetables and agricultural products to enable them to farm enough crops to feed themselves. This program helps promote good health amongst the different communities we work in."</t>
  </si>
  <si>
    <t>"en":"Food and Nutrition":"null":"Activity web page":"https://sae-foundation.org/food-and-nutrition/"</t>
  </si>
  <si>
    <t>https://www.canwach.ca/project-explorer#/project-details/136</t>
  </si>
  <si>
    <t>Fourth Global Health Symposium on Health Systems Research</t>
  </si>
  <si>
    <t>"General":"The project supports the 4th Global Symposium on Health Systems Research, hosted by Canada in Vancouver B.C. on November 14-18, 2016. The Symposium aims to build capacity in health in developing countries and the world by bringing together global health experts to share best practices and lessons learned to strengthen health systems.     The theme for the 2016 Symposium is â€œBuilding Resilient and Responsive Health Systems for a Changing World.â€ The Symposium will consist of plenary sessions and seminars that will highlight innovative approaches to strengthening health systems using health systems research to generate evidence for decision-making, best practices and capacity building to inform health policies and programming. Other key issues of focus will include reproductive, maternal, newborn, child and adolescent health, infectious diseases including Ebola and HIV/AIDs, determinants of health, health information systems, and aboriginal health."</t>
  </si>
  <si>
    <t>"Canadian Society for International Health"</t>
  </si>
  <si>
    <t>"Outcome":"The expected intermediate outcomes for this project include: 1) increased engagement and partnerships in global health and improved capacities to implement innovative strategies on priority global health issues such as RMNCAH, infectious disease, and health systems strengthening; improved understanding of translating knowledge to policy for researchers, policy-makers, NGOs, and civil society; 3) increased awareness of opportunities for engagement in global health for Canadian NGOs, students and practitioners."</t>
  </si>
  <si>
    <t>"Location Coordinates(null)":"Country()":"Project Scope(No data available)":"Name of Location(No data available)";"Location Coordinates(null)":"Country()":"Project Scope(No data available)":"Name of Location(No data available)";"Location Coordinates(null)":"Country()":"Project Scope(No data available)":"Name of Location(No data available)";"Location Coordinates(null)":"Country()":"Project Scope(No data available)":"Name of Location(No data available)"</t>
  </si>
  <si>
    <t>"en":"Description":"text/html":"Objectives / Purpose of activity":"http://w05.international.gc.ca/projectbrowser-banqueprojets/project-projet/details/D002910001?Lang=fra";"fr":"Site web de l'activitÃ©":"text/html":"Activity web page":"http://www.csih.org";"en":"Activity website":"text/html":"Activity web page":"http://www.csih.org";"fr":"Description":"text/html":"Objectives / Purpose of activity":"http://w05.international.gc.ca/projectbrowser-banqueprojets/project-projet/details/D002910001?Lang=eng"</t>
  </si>
  <si>
    <t>https://www.canwach.ca/project-explorer#/project-details/544</t>
  </si>
  <si>
    <t>Freedom to Choose: Improving Sexual and Reproductive Health and Rights in South Sudan</t>
  </si>
  <si>
    <t>"General":"This project aims to empower women and girls in South Sudan to make their own decisions about their sexual and reproductive health, free from discrimination, coercion and violence. This is done by enhancing the availability and quality of sexual and reproductive health services in targeted communities, as well as working with community leaders and members to positively influence attitudes and social norms related to sexual and reproductive health, rights and health services. Project activities include: (1) establishing eighteen static and mobile sexual and reproductive health clinics; (2) engaging 60 community-based sexual and reproductive health promoters to create awareness and mobilize communities to demand services; (3) mapping and disseminating relevant rights and gender equality policy documents in targeted communities; and (4) training 180 volunteers as sexual and reproductive health and rights promoters in three selected communities. The project is expected to reach over 34,000 women and adolescent girls through the delivery of sexual and reproductive health services, and will contribute to improving the health, rights and status of many women and adolescent girls in South Sudan."</t>
  </si>
  <si>
    <t>"IPPF - International Planned Parenthood Federation"</t>
  </si>
  <si>
    <t>"Outcome":"The expected outcomes for this project include: (1) improved access to quality gender-sensitive and youth-friendly sexual and reproductive health services, including family planning; (2) increased acceptance of women and girlsâ€™ safe use of sexual and reproductive health services; and (3) increased community respect and protection for women and girlsâ€™ sexual and reproductive health, rights and gender equality, including by key decision-makers."</t>
  </si>
  <si>
    <t>"fr":"Description":"text/html":"Objectives / Purpose of activity":"http://w05.international.gc.ca/projectbrowser-banqueprojets/project-projet/details/D004137001?Lang=eng";"en":"Site":"text/html":"Activity web page":"https://www.ippfar.org/";"en":"Description":"text/html":"Objectives / Purpose of activity":"http://w05.international.gc.ca/projectbrowser-banqueprojets/project-projet/details/D004137001?Lang=eng"</t>
  </si>
  <si>
    <t>"Number of people":"60":"Sex":"All Sexes":"From/Youngest":"19":"To/Oldest":"60":"Direct or Indirect":"Direct":"Population group descriptor":"engaging 60 community-based sexual and reproductive health promoters to create awareness and mobilize communities to demand services";"Number of people":"180":"Sex":"All Sexes":"From/Youngest":"19":"To/Oldest":"60":"Direct or Indirect":"Direct":"Population group descriptor":"training 180 volunteers as sexual and reproductive health and rights promoters in three selected communities"</t>
  </si>
  <si>
    <t>"Number of Outputs":"180":"Output Type":"SRHR promoter volunteers trained":"Output Descriptor":"training 180 volunteers as sexual and reproductive health and rights promoters in three selected communities":"Results":"Expected";"Number of Outputs":"18":"Output Type":"SRHR static and mobile clinics established":"Output Descriptor":"establishing eighteen static and mobile sexual and reproductive health clinics":"Results":"Expected";"Number of Outputs":"60":"Output Type":"SRHR community-based promoters engaged":"Output Descriptor":"engaging 60 community-based sexual and reproductive health promoters to create awareness and mobilize communities to demand services":"Results":"Expected"</t>
  </si>
  <si>
    <t>Other()</t>
  </si>
  <si>
    <t>https://www.canwach.ca/project-explorer#/project-details/409</t>
  </si>
  <si>
    <t>From the Lab to the Last Mile: Menstrual, Sexual &amp; Reproductive Health Innovative Bfree Duo</t>
  </si>
  <si>
    <t>"Women's Global Health Innovations"</t>
  </si>
  <si>
    <t>"UNFPA - United Nations Population Fund":"Canadian-Based? (No)":"Implementing In-country? (Yes)";"WoMena":"Canadian-Based? (No)":"Implementing In-country? (Yes)"</t>
  </si>
  <si>
    <t>"UNFPA - United Nations Population Fund":"Multilateral":100.00%</t>
  </si>
  <si>
    <t>Leisa Hirtz</t>
  </si>
  <si>
    <t>"Location Coordinates(3.2549 31.7195)":"Country()":"Project Scope(No data available)":"Name of Location(Adjumani, Uganda)"</t>
  </si>
  <si>
    <t>"SDG 5.2.2 Proportion of women and girls aged 15 years and older subjected to sexual violence by persons other than an intimate partner in the previous 12 months, by age and place of occurrence";"SDG 5.2.1 Proportion of ever-partnered women and girls aged 15 years and older subjected to physical, sexual or psychological violence by a current or former intimate partner in the previous 12 months, by form of violence and by age"</t>
  </si>
  <si>
    <t>"# of women and girls (age) provided with access to sexual and reproductive health services, including modern methods of contraception";"# of health care service providers trained in SRHR services"</t>
  </si>
  <si>
    <t>"# of adolescent girls with access to menstrual health management education and modern non-hormonal contraceptive product choice product and support"</t>
  </si>
  <si>
    <t>"en":"Bfree Duo Menstrual Hygiene Cup":"Application":"Objectives / Purpose of activity":"https://challenges.openideo.com/challenge/youth-srh/top-ideas/an-innovative-menstrual-sexual-and-reproductive-health-commodity-with-knowledge-support-delivered-efficiently-from-the-lab-to-the-last-mile"</t>
  </si>
  <si>
    <t>https://www.canwach.ca/project-explorer#/project-details/220</t>
  </si>
  <si>
    <t>GAVI Alliance - Institutional Support - 2011-2015</t>
  </si>
  <si>
    <t>"General":"This grant represents Canada's institutional support to the GAVI Alliance. The GAVI Alliance uses the funds, along with funding from other donors to achieve its mandate to save childrenâ€™s lives and protect peopleâ€™s health by increasing access to immunization in poor countries. GAVI pursues its mission through four strategic goals: accelerating the uptake of new and underused vaccines; contribute to strengthening the capacity of integrated health systems to deliver immunization; increase the predictability of global financing and improve the sustainability of national financing for immunization; and shape vaccine markets."</t>
  </si>
  <si>
    <t>"Gavi, The Vaccine Alliance"</t>
  </si>
  <si>
    <t>"Outcome":"Key results achieved from 2011 to 2014 include: 352 million children were fully immunized with GAVI support, and 3.1 million deaths were prevented. Between 2011 (start of the new GAVI Strategy for 2011-2015) and 2013, pneumococcal and rotavirus vaccines have been introduced in 73 and 34 countries respectively."</t>
  </si>
  <si>
    <t>"fr":"Site web de l'activitÃ©":"text/html":"Activity web page":"http://www.gavi.org/fr/";"en":"Description":"text/html":"Objectives / Purpose of activity":"http://w05.international.gc.ca/projectbrowser-banqueprojets/project-projet/details/M013404001?Lang=fra";"en":"Activity website":"text/html":"Activity web page":"http://www.gavi.org/";"fr":"Description":"text/html":"Objectives / Purpose of activity":"http://w05.international.gc.ca/projectbrowser-banqueprojets/project-projet/details/M013404001?Lang=eng"</t>
  </si>
  <si>
    <t>"Number of people":"352000000":"Sex":"All Sexes":"From/Youngest":"":"To/Oldest":"5":"Direct or Indirect":"Direct":"Population group descriptor":"children were fully immunized with GAVI support";"Number of people":"3100000":"Sex":"All Sexes":"From/Youngest":"":"To/Oldest":"5":"Direct or Indirect":"Indirect":"Population group descriptor":"3.1 million deaths were prevented"</t>
  </si>
  <si>
    <t>"Number of Outputs":"34":"Output Type":"Countries where rotavirus vaccines  introduced":"Output Descriptor":"Between 2011 (start of the new GAVI Strategy for 2011-2015) and 2013, rotavirus vaccines have been introduced in 34 countries respectively.":"Results":"Achieved";"Number of Outputs":"73":"Output Type":"Countries where pneumococcal vaccines  introduced":"Output Descriptor":"Between 2011 (start of the new GAVI Strategy for 2011-2015) and 2013, pneumococcal vaccines have been introduced in 73 countries":"Results":"Achieved"</t>
  </si>
  <si>
    <t>https://www.canwach.ca/project-explorer#/project-details/651</t>
  </si>
  <si>
    <t>Ghana - Project</t>
  </si>
  <si>
    <t>"Association for Church-based Development Programmes (ACDEP)":"Canadian-Based? (No)":"Implementing In-country? (No)";"Trade Aid Integrated (TAI)":"Canadian-Based? (No)":"Implementing In-country? (No)";"Regional Advisory Information &amp; Network Systems (RAINS)":"Canadian-Based? (No)":"Implementing In-country? (No)"</t>
  </si>
  <si>
    <t>https://www.canwach.ca/project-explorer#/project-details/619</t>
  </si>
  <si>
    <t>Global Financing Facility: Advancing Sexual and Reproductive Health and Rights in Burkina Faso</t>
  </si>
  <si>
    <t>"General":"The project aims to improve sexual and reproductive health and rights, including access to family planning, for women and girls of reproductive age in Burkina Faso and CÃ´te dâ€™Ivoire. This is done through Global Financing Facility (GFF) support to country implementation plans. The GFF is a multi-donor financing platform that provides country-led, sustainable financing. The support includes technical assistance to develop national health plans which support sexual and reproductive health and rights, including strengthening supply chains and procurement to ensure women and girls have access to modern contraceptives. Project activities include: (1) providing financing for quality sexual and reproductive health products and services; (2) encouraging both countries to improve equity and remove barriers to access services; and (3) providing women and girls access to a range of contraceptive options."</t>
  </si>
  <si>
    <t>"Government of Burkina Faso - Ministry of Health":"Canadian-Based? (No)":"Implementing In-country? (Yes)"</t>
  </si>
  <si>
    <t>"Outcome":"The expected outcomes for this project include: (1) improved supply of sexual and reproductive health commodities, services and information by national health systems in Burkina Faso; and (2) increased equitable usage of quality sexual and reproductive health products and services, including family planning commodities, by women and girls of reproductive age in Burkina Faso.";"Outcome":""</t>
  </si>
  <si>
    <t>Supriya Madhavan</t>
  </si>
  <si>
    <t>"Location Coordinates(12.371428 -1.51966)":"Country(Burkina Faso)":"Project Scope(No data available)":"Name of Location(Ouagadougou)"</t>
  </si>
  <si>
    <t>"SDG 3.1.2 Proportion of births attended by skilled health personnel";"SDG 3.7.1 Proportion of women of reproductive age (aged 15â€“49 years) who have their need for family planning satisfied with modern methods";"SDG 3.7.2 Adolescent birth rate (aged 10â€“14 years; aged 15â€“19 years) per 1,000 women in that age group";"SDG 3.2.2 Neonatal mortality rate";"SDG 3.1.1 Maternal mortality ratio";"SDG 3.8.2 Proportion of population with large household expenditures on health as a share of total household expenditure or income";"SDG 3.2.1 Underâ€‘5 mortality rate"</t>
  </si>
  <si>
    <t>"SDG 3.d strengthen the capacity of all countries, particularly developing countries, for early warning, risk reduction, and management of national and global health risks; The Project Development Objective (PDO) Level Indicators are the following: a. People who have received essential health, nutrition, and population (HNP) services (Number) b. Number of women and children who have received basic nutrition services (Number) c. Average score of the quality of care checklist (Number) d. Multi-hazard national public health emergency preparedness and response plan is implemented (Number)"</t>
  </si>
  <si>
    <t>"en":"Description":"text/ html":"Objectives / Purpose of activity":"http://w05.international.gc.ca/projectbrowser-banqueprojets/project-projet/details/D004954001?Lang=eng";"en":"Media Release":"text/html":"Activity web page":"http://www.worldbank.org/en/news/press-release/2018/07/06/burkina-faso-world-bank-approves-new-financing-to-strengthen-health-services";"fr":"La description":"texte/ html":"Objectives / Purpose of activity":"http://w05.international.gc.ca/projectbrowser-banqueprojets/project-projet/details/D004954001?Lang=fra";"en":"Project Appraisal Document":"text/html":"Activity web page":"http://documents.worldbank.org/curated/en/570511531107056406/pdf/BURKINA-FASO-PAD-1-06182018.pdf";"en":"Site":"text/html":"Country/Region web page":"https://www.globalfinancingfacility.org/burkina-faso"</t>
  </si>
  <si>
    <t>Health personnel, midwives, nurses, and community health agents</t>
  </si>
  <si>
    <t>https://www.canwach.ca/project-explorer#/project-details/647</t>
  </si>
  <si>
    <t>Global Financing Facility: Advancing Sexual and Reproductive Health and Rights in Cote D'Ivoire</t>
  </si>
  <si>
    <t>"General":"The project aims to improve sexual and reproductive health and rights, including access to family planning, for women and girls of reproductive age in CÃ´te dâ€™Ivoire. This is done through Global Financing Facility (GFF) support to country implementation plans. The GFF is a multi-donor financing platform that provides country-led, sustainable financing. The support includes technical assistance to develop national health plans which support sexual and reproductive health and rights, including strengthening supply chains and procurement to ensure women and girls have access to modern contraceptives. Project activities include: (1) providing financing for quality sexual and reproductive health products and services; (2) encouraging both countries to improve equity and remove barriers to access services; and (3) providing women and girls access to a range of contraceptive options."</t>
  </si>
  <si>
    <t>"Government of CÃ´te d'Ivoire - Ministere de la Sante et de l'Hygiene Publique (MSHP)":"Canadian-Based? (No)":"Implementing In-country? (Yes)"</t>
  </si>
  <si>
    <t>"Outcome":"The expected outcomes for this project include: (1) improved supply of sexual and reproductive health commodities, services and information by national health systems in Burkina Faso and CÃ´te dâ€™Ivoire; and (2) increased equitable usage of quality sexual and reproductive health products and services, including family planning commodities, by women and girls of reproductive age in CÃ´te dâ€™Ivoire."</t>
  </si>
  <si>
    <t>Ellen Van De Poel</t>
  </si>
  <si>
    <t>"Location Coordinates(6.82147 -5.27985)":"Country(CÃ´te dâ€™Ivoire)":"Project Scope(No data available)":"Name of Location(yamoussoukro)"</t>
  </si>
  <si>
    <t>"Project Development Objective (PDO) Level Indicators are: i. Average health facility quality score (%) ii. Utilization of health services (%) iii. Number of deliveries attended by a skilled health personnel iv. Number of children immunized v. Direct project beneficiaries (% female)"</t>
  </si>
  <si>
    <t>"en":"Country Investment Report (FR)":"text/html":"Country strategy paper":"https://www.globalfinancingfacility.org/sites/gff_new/files/documents/Cote-dIvoire-Investment-Case_Resume-fr.pdf";"en":"Site":"text/html":"Country/Region web page":"https://www.globalfinancingfacility.org/cote-divoire";"fr":"La description":"texte/html":"Objectives / Purpose of activity":"http://w05.international.gc.ca/projectbrowser-banqueprojets/project-projet/details/D004954001?Lang=fra";"en":"Project Documents Library":"text/html":"Country/Region web page":"http://projects.worldbank.org/P167959/?lang=en&amp;tab=documents&amp;subTab=projectDocuments";"en":"Project Appraisal Document":"text/html":"Country/Region web page":"http://documents.worldbank.org/curated/en/242801553565658750/pdf/C%C3%B4te-d-Ivoire-Strategic-Purchasing-and-Alignment-of-Resources-and-Knowledge-in-Health-Project.pdf";"en":"Description":"text/html":"Objectives / Purpose of activity":"http://w05.international.gc.ca/projectbrowser-banqueprojets/project-projet/details/D004954001?Lang=eng"</t>
  </si>
  <si>
    <t>https://www.canwach.ca/project-explorer#/project-details/128</t>
  </si>
  <si>
    <t>Global Forum on the Well-being of the World's Children</t>
  </si>
  <si>
    <t>"General":"This project supports a global health forum that focuses on exploring research topics to improve the health and well-being of children and youth in developing countries. The Forum, organized by the Canadian Institute for Advanced Research (CIFAR), will take place on November 17-19, 2016 in London, United Kingdom. CIFAR is convening a group of leading global experts including researchers, donors, private sector representatives and knowledge users to explore current challenges and identify gaps in research knowledge to improve the health and well-being of children in the poorest and hardest to reach regions of the world.     CIFAR was established in 1982 as an independent not-for-profit corporation that supports networks of Canadian and international researchers who conduct long-term research on scientific, social and economic issues. Its mission is to increase Canadian research capacity in areas of importance to Canada, and strengthen the Canadian research environment through the promotion of excellence and engagement with the international research community at universities and research institutes worldwide. CIFAR supports research programs in 14 areas, drawing upon close to 350 eminent researchers around the world."</t>
  </si>
  <si>
    <t>"Canadian Institute For Advanced Research"</t>
  </si>
  <si>
    <t>"Outcome":"The expected intermediate outcomes for this project include to : (1) convene a coalition of partner organizations, including academic institutions, private sector organizations, civil society organizations, and research institutions, to develop and a new global research network dedicated towards improving childrenâ€™s well-being; (2) identify gaps in research knowledge that, once addressed, could improve the health and well-being of children in the worldâ€™s poorest and hardest to reach regions; and (3) mobilize information and ideas emerging from the Forum to Canadians and other knowledge users to support evidence-based decision-making for policy, programming and/or on-the-ground development activities."</t>
  </si>
  <si>
    <t>"en":"Description":"text/html":"Objectives / Purpose of activity":"http://w05.international.gc.ca/projectbrowser-banqueprojets/project-projet/details/D002567001?Lang=fra";"fr":"Description":"text/html":"Objectives / Purpose of activity":"http://w05.international.gc.ca/projectbrowser-banqueprojets/project-projet/details/D002567001?Lang=eng"</t>
  </si>
  <si>
    <t>https://www.canwach.ca/project-explorer#/project-details/218</t>
  </si>
  <si>
    <t>Global Fund to Fight AIDS, Tuberculosis and Malaria - I</t>
  </si>
  <si>
    <t>"General":"The Global Fund to Fight AIDS, Tuberculosis and Malaria is a unique, public-private partnership and international financing institution dedicated to attracting and disbursing additional resources to prevent and treat HIV and AIDS, tuberculosis (TB) and malaria. This partnership between governments, civil society, the private sector and affected communities represents an innovative approach to international health financing. The Global Fundâ€™s model is based on the concepts of country ownership and performance-based funding, which means that people in countries implement their own programs based on their priorities and the Global Fund provides financing on the condition that verifiable results are achieved. Since its creation in 2002, the Global Fund has become the main financier of programs to fight AIDS, tuberculosis, and malaria, with approved funding of US$ 22.9 billion for more than 1,000 programs in 151 countries.     With this commitment of $540 million, Canadaâ€™s total contribution to the Global Fund since 2002 is $1.5 billion. This is Canadaâ€™s largest contribution to a single global health initiative."</t>
  </si>
  <si>
    <t>"Global Fund to Fight AIDS, Tuberculosis &amp; Malaria"</t>
  </si>
  <si>
    <t>"Outcome":"Results achieved as of June 2014 include: 6.6 million people receiving lifesaving treatment for HIV/AIDS; 2.5 million HIV-positive pregnant women receiving antiretroviral drugs to prevent HIV transmission to their infants; 11.9 million cases of tuberculosis detected and treated; 140,000 multi-drug resistant cases of tuberculosis detected and treated; 410 million insecticide-treated mosquito nets distributed for protection against malaria; and 430 million malaria drug treatments delivered. Programs supported by the Global Fund have saved an estimated 8.7 million lives to date."</t>
  </si>
  <si>
    <t>"en":"Description":"text/html":"Objectives / Purpose of activity":"http://w05.international.gc.ca/projectbrowser-banqueprojets/project-projet/details/M013354001?Lang=fra";"fr":"Description":"text/html":"Objectives / Purpose of activity":"http://w05.international.gc.ca/projectbrowser-banqueprojets/project-projet/details/M013354001?Lang=eng";"fr":"Site web de l'activitÃ©":"text/html":"Activity web page":"http://www.theglobalfund.org/fr";"en":"Activity website":"text/html":"Activity web page":"http://www.theglobalfund.org"</t>
  </si>
  <si>
    <t>"Number of people":"6600000":"Sex":"All Sexes":"From/Youngest":"":"To/Oldest":"99":"Direct or Indirect":"Direct":"Population group descriptor":"people receiving lifesaving treatment for HIV/AIDS";"Number of people":"2500000":"Sex":"Female":"From/Youngest":"15":"To/Oldest":"49":"Direct or Indirect":"Direct":"Population group descriptor":"HIV-positive pregnant women receiving antiretroviral drugs to prevent HIV transmission to their infants";"Number of people":"8700000":"Sex":"All Sexes":"From/Youngest":"":"To/Oldest":"99":"Direct or Indirect":"Indirect":"Population group descriptor":"Programs supported by the Global Fund have saved an estimated 8.7 million lives to date";"Number of people":"140000":"Sex":"All Sexes":"From/Youngest":"":"To/Oldest":"99":"Direct or Indirect":"Direct":"Population group descriptor":"multi-drug resistant cases of tuberculosis detected and treated";"Number of people":"11900000":"Sex":"All Sexes":"From/Youngest":"":"To/Oldest":"99":"Direct or Indirect":"Direct":"Population group descriptor":"cases of tuberculosis detected and treated"</t>
  </si>
  <si>
    <t>"Number of Outputs":"410000000":"Output Type":"Mosquito nets distributed":"Output Descriptor":"410 million insecticide-treated mosquito nets distributed for protection against malaria;":"Results":"Achieved";"Number of Outputs":"430000000":"Output Type":"Malaria treatment delivered":"Output Descriptor":"430 million malaria drug treatments delivered":"Results":"Achieved"</t>
  </si>
  <si>
    <t>https://www.canwach.ca/project-explorer#/project-details/79</t>
  </si>
  <si>
    <t>Global Fund to Fight AIDS, Tuberculosis and Malaria - Institutional Support - 2014-2016</t>
  </si>
  <si>
    <t>"General":"This grant represents Canadaâ€™s long-term institutional support to the Global Fund to Fight AIDS, Tuberculosis and Malaria. The Global Fund to Fight AIDS, Tuberculosis and Malaria uses these funds, along with other donorsâ€™ funding, to achieve its mandate.     The Global Fund to Fight AIDS, Tuberculosis and Malaria is a unique, public-private partnership and international financing institution dedicated to attracting and disbursing additional resources to prevent and treat AIDS, tuberculosis and malaria. It is a partnership between governments, civil society, the private sector and affected communities, which represents an innovative approach to international health financing. The Global Fundâ€™s model is based on the concepts of country ownership and performance-based funding, which means that organizations in developing countries implement their own programs based on their own priorities and must be able to show what results have been achieved.     Since its creation in 2002, the Global Fund has become the main global financier of programs to fight AIDS, tuberculosis and malaria, with approved funding of US$30 billion for more than 1,000 programs in more than 140 countries. The Global Fund is one of Canadaâ€™s key partners to improve the health of mothers and children in developing countries.     This project is part of Canada's Maternal, Newborn and Child Health commitment."</t>
  </si>
  <si>
    <t>"Outcome":"The expected results as stated by the Global Fund to Fight AIDS, Tuberculosis and Malaria between 2014 and 2016 include: (1) an additional 1.2 million HIV-positive individuals started on anti-retroviral therapy, meaning that by the end of 2016, a total of 7.3 million people are being kept alive on anti-retroviral therapy for HIV/AIDS; (2) 12.6 million cases of tuberculosis treated; (3) 234 million insecticide-treated nets to prevent malaria distributed; (4) 84 million new infections averted from the three diseases; and (5) 6 million lives saved."</t>
  </si>
  <si>
    <t>"Location Coordinates(13.15527 -61.22742)":"Country(Saint Vincent and the Grenadines)":"Project Scope(No data available)":"Name of Location(No data available)";"Location Coordinates(13.9957 -61.00614)":"Country(Saint Lucia)":"Project Scope(No data available)":"Name of Location(No data available)";"Location Coordinates(5.86638 -55.16682)":"Country(Suriname)":"Project Scope(No data available)":"Name of Location(No data available)";"Location Coordinates(41.99646 21.43141)":"Country(Macedonia (the former Yugoslav Republic of))":"Project Scope(No data available)":"Name of Location(No data available)";"Location Coordinates(42.87 74.59)":"Country(Kyrgyzstan)":"Project Scope(No data available)":"Name of Location(No data available)";"Location Coordinates(-19.03332 -65.26274)":"Country(Bolivia)":"Project Scope(No data available)":"Name of Location(No data available)";"Location Coordinates(6.93194 79.84778)":"Country(Sri Lanka)":"Project Scope(No data available)":"Name of Location(No data available)";"Location Coordinates(6.80448 -58.15527)":"Country(Guyana)":"Project Scope(No data available)":"Name of Location(No data available)";"Location Coordinates(18.500125 -69.98857)":"Country(Dominican Republic (the))":"Project Scope(No data available)":"Name of Location(No data available)";"Location Coordinates(4.1748 73.50888)":"Country(Maldives)":"Project Scope(No data available)":"Name of Location(No data available)";"Location Coordinates(17.99702 -76.79358)":"Country(Jamaica)":"Project Scope(No data available)":"Name of Location(No data available)";"Location Coordinates(39.9075 116.39723)":"Country(China)":"Project Scope(No data available)":"Name of Location(No data available)";"Location Coordinates(18.53917 -72.335)":"Country(Haiti)":"Project Scope(No data available)":"Name of Location(No data available)";"Location Coordinates(47.00556 28.8575)":"Country(Moldova (the Republic of))":"Project Scope(No data available)":"Name of Location(No data available)";"Location Coordinates(15.30174 -61.38808)":"Country(Dominica)":"Project Scope(No data available)":"Name of Location(No data available)";"Location Coordinates(12.13282 -86.2504)":"Country(Nicaragua)":"Project Scope(No data available)":"Name of Location(No data available)";"Location Coordinates(16.70555 -62.21292)":"Country(Montserrat)":"Project Scope(No data available)":"Name of Location(No data available)";"Location Coordinates(40.18111 44.51361)":"Country(Armenia)":"Project Scope(No data available)":"Name of Location(No data available)";"Location Coordinates(13.68935 -89.18718)":"Country(El Salvador)":"Project Scope(No data available)":"Name of Location(No data available)";"Location Coordinates(33.5102 36.29128)":"Country(Syrian Arab Republic)":"Project Scope(No data available)":"Name of Location(No data available)";"Location Coordinates(39.03385 125.75432)":"Country(Korea (the Democratic Peopleâ€™s Republic of))":"Project Scope(No data available)":"Name of Location(No data available)";"Location Coordinates(12.05644 -61.74849)":"Country(Grenada)":"Project Scope(No data available)":"Name of Location(No data available)";"Location Coordinates(53.9 27.56667)":"Country(Belarus)":"Project Scope(No data available)":"Name of Location(No data available)";"Location Coordinates(33.34058 44.40088)":"Country(Iraq)":"Project Scope(No data available)":"Name of Location(No data available)";"Location Coordinates(14.64072 -90.51327)":"Country(Guatemala)":"Project Scope(No data available)":"Name of Location(No data available)";"Location Coordinates(4.60971 -74.08175)":"Country(Colombia)":"Project Scope(No data available)":"Name of Location(No data available)";"Location Coordinates(38.53575 68.77905)":"Country(Tajikistan)":"Project Scope(No data available)":"Name of Location(No data available)";"Location Coordinates(11.56245 104.91601)":"Country(Cambodia)":"Project Scope(No data available)":"Name of Location(No data available)";"Location Coordinates(47.90771 106.88324)":"Country(Mongolia)":"Project Scope(No data available)":"Name of Location(No data available)";"Location Coordinates(23.13302 -82.38304)":"Country(Cuba)":"Project Scope(No data available)":"Name of Location(No data available)";"Location Coordinates(-34.61315 -58.37723)":"Country(Argentina)":"Project Scope(No data available)":"Name of Location(No data available)";"Location Coordinates(21.0245 105.84117)":"Country(Vietnam)":"Project Scope(No data available)":"Name of Location(No data available)";"Location Coordinates(17.25 -88.76667)":"Country(Belize)":"Project Scope(No data available)":"Name of Location(No data available)";"Location Coordinates(33.72148 73.04329)":"Country(Pakistan)":"Project Scope(No data available)":"Name of Location(No data available)";"Location Coordinates(33.88894 35.49442)":"Country(Lebanon)":"Project Scope(No data available)":"Name of Location(No data available)";"Location Coordinates(19.42847 -99.12766)":"Country(Mexico)":"Project Scope(No data available)":"Name of Location(No data available)";"Location Coordinates(44.80401 20.46513)":"Country(Serbia)":"Project Scope(No data available)":"Name of Location(No data available)";"Location Coordinates(39.91987 32.85427)":"Country(Turkey)":"Project Scope(No data available)":"Name of Location(No data available)";"Location Coordinates(17.96667 102.6)":"Country(Lao Peopleâ€™s Democratic Republic (the))":"Project Scope(No data available)":"Name of Location(No data available)";"Location Coordinates(-34.90328 -56.18816)":"Country(Uruguay)":"Project Scope(No data available)":"Name of Location(No data available)";"Location Coordinates(28.63576 77.22445)":"Country(India)":"Project Scope(No data available)":"Name of Location(No data available)";"Location Coordinates(35.69439 51.42151)":"Country(Iran (Islamic Republic of))":"Project Scope(No data available)":"Name of Location(No data available)";"Location Coordinates(19.745 96.12972)":"Country(Myanmar)":"Project Scope(No data available)":"Name of Location(No data available)";"Location Coordinates(15.35472 44.20667)":"Country(Yemen)":"Project Scope(No data available)":"Name of Location(No data available)";"Location Coordinates(-8.55861 125.57361)":"Country(Timor-Leste)":"Project Scope(No data available)":"Name of Location(No data available)";"Location Coordinates(-25.30066 -57.63591)":"Country(Paraguay)":"Project Scope(No data available)":"Name of Location(No data available)";"Location Coordinates(-12.04318 -77.02824)":"Country(Peru)":"Project Scope(No data available)":"Name of Location(No data available)";"Location Coordinates(17.11717 -61.84573)":"Country(Antigua and Barbuda)":"Project Scope(No data available)":"Name of Location(No data available)";"Location Coordinates(50.45466 30.5238)":"Country(Ukraine)":"Project Scope(No data available)":"Name of Location(No data available)";"Location Coordinates(10.48801 -66.87919)":"Country(Venezuela)":"Project Scope(No data available)":"Name of Location(No data available)";"Location Coordinates(40.37767 49.89201)":"Country(Azerbaijan)":"Project Scope(No data available)":"Name of Location(No data available)";"Location Coordinates(31.95522 35.94503)":"Country(Jordan)":"Project Scope(No data available)":"Name of Location(No data available)";"Location Coordinates(27.70169 85.3206)":"Country(Nepal)":"Project Scope(No data available)":"Name of Location(No data available)";"Location Coordinates(37.95 58.38333)":"Country(Turkmenistan)":"Project Scope(No data available)":"Name of Location(No data available)";"Location Coordinates(41.32 19.81)":"Country(Albania)":"Project Scope(No data available)":"Name of Location(No data available)";"Location Coordinates(8.9936 -79.51973)":"Country(Panama)":"Project Scope(No data available)":"Name of Location(No data available)";"Location Coordinates(18.21704 -63.05783)":"Country(Anguilla)":"Project Scope(No data available)":"Name of Location(No data available)";"Location Coordinates(23.7104 90.40744)":"Country(Bangladesh)":"Project Scope(No data available)":"Name of Location(No data available)";"Location Coordinates(3.1412 101.68653)":"Country(Malaysia)":"Project Scope(No data available)":"Name of Location(No data available)";"Location Coordinates(14.6042 120.9822)":"Country(Philippines (the))":"Project Scope(No data available)":"Name of Location(No data available)";"Location Coordinates(34.52813 69.17233)":"Country(Afghanistan)":"Project Scope(No data available)":"Name of Location(No data available)";"Location Coordinates(43.84864 18.35644)":"Country(Bosnia and Herzegovina)":"Project Scope(No data available)":"Name of Location(No data available)";"Location Coordinates(14.08 -87.2)":"Country(Honduras)":"Project Scope(No data available)":"Name of Location(No data available)";"Location Coordinates(27.46609 89.64191)":"Country(Bhutan)":"Project Scope(No data available)":"Name of Location(No data available)";"Location Coordinates(-6.21462 106.84513)":"Country(Indonesia)":"Project Scope(No data available)":"Name of Location(No data available)";"Location Coordinates(9.93333 -84.08333)":"Country(Costa Rica)":"Project Scope(No data available)":"Name of Location(No data available)";"Location Coordinates(41.26465 69.21627)":"Country(Uzbekistan)":"Project Scope(No data available)":"Name of Location(No data available)";"Location Coordinates(41.69411 44.83368)":"Country(Georgia)":"Project Scope(No data available)":"Name of Location(No data available)";"Location Coordinates(-33.45694 -70.64827)":"Country(Chile)":"Project Scope(No data available)":"Name of Location(No data available)";"Location Coordinates(51.1801 71.44598)":"Country(Kazakhstan)":"Project Scope(No data available)":"Name of Location(No data available)";"Location Coordinates(13.75398 100.50144)":"Country(Thailand)":"Project Scope(No data available)":"Name of Location(No data available)";"Location Coordinates(17.29484 -62.7261)":"Country(Saint Kitts and Nevis)":"Project Scope(No data available)":"Name of Location(No data available)";"Location Coordinates(-0.22985 -78.52495)":"Country(Ecuador)":"Project Scope(No data available)":"Name of Location(No data available)";"Location Coordinates(-15.77972 -47.92972)":"Country(Brazil)":"Project Scope(No data available)":"Name of Location(No data available)"</t>
  </si>
  <si>
    <t>"fr":"Description":"text/html":"Objectives / Purpose of activity":"http://w05.international.gc.ca/projectbrowser-banqueprojets/project-projet/details/D000514001?Lang=eng";"fr":"Site web de l'activitÃ©":"text/html":"Activity web page":"http://www.theglobalfund.org/fr";"en":"Description":"text/html":"Objectives / Purpose of activity":"http://w05.international.gc.ca/projectbrowser-banqueprojets/project-projet/details/D000514001?Lang=fra";"en":"Activity website":"text/html":"Activity web page":"http://www.theglobalfund.org"</t>
  </si>
  <si>
    <t>"Number of people":"12600000":"Sex":"All Sexes":"From/Youngest":"":"To/Oldest":"99":"Direct or Indirect":"Direct":"Population group descriptor":"cases of tuberculosis treated";"Number of people":"1200000":"Sex":"All Sexes":"From/Youngest":"":"To/Oldest":"99":"Direct or Indirect":"Direct":"Population group descriptor":"an additional 1.2 million HIV-positive individuals started on anti-retroviral therapy";"Number of people":"6000000":"Sex":"All Sexes":"From/Youngest":"":"To/Oldest":"99":"Direct or Indirect":"Indirect":"Population group descriptor":"lives saved"</t>
  </si>
  <si>
    <t>"Number of Outputs":"234000000":"Output Type":"Mosquito nets distributed":"Output Descriptor":"234 million insecticide-treated nets to prevent malaria distributed;":"Results":"Achieved";"Number of Outputs":"84000000":"Output Type":"New infections averted":"Output Descriptor":"84 million new infections averted from the three diseases":"Results":"Achieved"</t>
  </si>
  <si>
    <t>Seychelles</t>
  </si>
  <si>
    <t>Guyana</t>
  </si>
  <si>
    <t>Mauritius</t>
  </si>
  <si>
    <t>Georgia</t>
  </si>
  <si>
    <t>Turkmenistan</t>
  </si>
  <si>
    <t>Armenia</t>
  </si>
  <si>
    <t>Uruguay</t>
  </si>
  <si>
    <t>Nicaragua</t>
  </si>
  <si>
    <t>Cuba</t>
  </si>
  <si>
    <t>Cabo Verde</t>
  </si>
  <si>
    <t>Timor-Leste</t>
  </si>
  <si>
    <t>Angola</t>
  </si>
  <si>
    <t>Belarus</t>
  </si>
  <si>
    <t>Djibouti</t>
  </si>
  <si>
    <t>Algeria</t>
  </si>
  <si>
    <t>Gambia (the)</t>
  </si>
  <si>
    <t>Chile</t>
  </si>
  <si>
    <t>Gabon</t>
  </si>
  <si>
    <t>Korea (the Democratic Peopleâ€™s Republic of)</t>
  </si>
  <si>
    <t>Malaysia</t>
  </si>
  <si>
    <t>Mongolia</t>
  </si>
  <si>
    <t>Sudan (the)</t>
  </si>
  <si>
    <t>Syrian Arab Republic</t>
  </si>
  <si>
    <t>Montenegro</t>
  </si>
  <si>
    <t>Brazil</t>
  </si>
  <si>
    <t>Thailand</t>
  </si>
  <si>
    <t>Vietnam</t>
  </si>
  <si>
    <t>Tunisia</t>
  </si>
  <si>
    <t>Mauritania</t>
  </si>
  <si>
    <t>Guinea-Bissau</t>
  </si>
  <si>
    <t>Macedonia (the former Yugoslav Republic of)</t>
  </si>
  <si>
    <t>Bosnia and Herzegovina</t>
  </si>
  <si>
    <t>Maldives</t>
  </si>
  <si>
    <t>Albania</t>
  </si>
  <si>
    <t>Eritrea</t>
  </si>
  <si>
    <t>Uzbekistan</t>
  </si>
  <si>
    <t>Dominican Republic (the)</t>
  </si>
  <si>
    <t>Costa Rica</t>
  </si>
  <si>
    <t>Serbia</t>
  </si>
  <si>
    <t>Panama</t>
  </si>
  <si>
    <t>Lao Peopleâ€™s Democratic Republic (the)</t>
  </si>
  <si>
    <t>Botswana</t>
  </si>
  <si>
    <t>Comoros (the)</t>
  </si>
  <si>
    <t>Paraguay</t>
  </si>
  <si>
    <t>Congo (the)</t>
  </si>
  <si>
    <t>Equatorial Guinea</t>
  </si>
  <si>
    <t>Venezuela</t>
  </si>
  <si>
    <t>Saint Helena, Ascension and Tristan da Cunha</t>
  </si>
  <si>
    <t>Suriname</t>
  </si>
  <si>
    <t>Colombia</t>
  </si>
  <si>
    <t>Ukraine</t>
  </si>
  <si>
    <t>Azerbaijan</t>
  </si>
  <si>
    <t>Namibia</t>
  </si>
  <si>
    <t>Libya</t>
  </si>
  <si>
    <t>Turkey</t>
  </si>
  <si>
    <t>Bhutan</t>
  </si>
  <si>
    <t>Iraq</t>
  </si>
  <si>
    <t>Sao Tome and Principe</t>
  </si>
  <si>
    <t>Lebanon</t>
  </si>
  <si>
    <t>Kosovo</t>
  </si>
  <si>
    <t>Moldova (the Republic of)</t>
  </si>
  <si>
    <t>Kazakhstan</t>
  </si>
  <si>
    <t>Mexico</t>
  </si>
  <si>
    <t>Iran (Islamic Republic of)</t>
  </si>
  <si>
    <t>Argentina</t>
  </si>
  <si>
    <t>https://www.canwach.ca/project-explorer#/project-details/80</t>
  </si>
  <si>
    <t>Global Fund to Fight AIDS, Tuberculosis and Malaria - Institutional Support - 2014-2016 - Muskoka</t>
  </si>
  <si>
    <t>"Location Coordinates(-12.04318 -77.02824)":"Country(Peru)":"Project Scope(No data available)":"Name of Location(No data available)";"Location Coordinates(15.30174 -61.38808)":"Country(Dominica)":"Project Scope(No data available)":"Name of Location(No data available)";"Location Coordinates(-25.30066 -57.63591)":"Country(Paraguay)":"Project Scope(No data available)":"Name of Location(No data available)";"Location Coordinates(23.13302 -82.38304)":"Country(Cuba)":"Project Scope(No data available)":"Name of Location(No data available)";"Location Coordinates(3.1412 101.68653)":"Country(Malaysia)":"Project Scope(No data available)":"Name of Location(No data available)";"Location Coordinates(33.88894 35.49442)":"Country(Lebanon)":"Project Scope(No data available)":"Name of Location(No data available)";"Location Coordinates(17.11717 -61.84573)":"Country(Antigua and Barbuda)":"Project Scope(No data available)":"Name of Location(No data available)";"Location Coordinates(39.03385 125.75432)":"Country(Korea (the Democratic Peopleâ€™s Republic of))":"Project Scope(No data available)":"Name of Location(No data available)";"Location Coordinates(14.08 -87.2)":"Country(Honduras)":"Project Scope(No data available)":"Name of Location(No data available)";"Location Coordinates(18.500125 -69.98857)":"Country(Dominican Republic (the))":"Project Scope(No data available)":"Name of Location(No data available)";"Location Coordinates(17.29484 -62.7261)":"Country(Saint Kitts and Nevis)":"Project Scope(No data available)":"Name of Location(No data available)";"Location Coordinates(53.9 27.56667)":"Country(Belarus)":"Project Scope(No data available)":"Name of Location(No data available)";"Location Coordinates(18.53917 -72.335)":"Country(Haiti)":"Project Scope(No data available)":"Name of Location(No data available)";"Location Coordinates(19.42847 -99.12766)":"Country(Mexico)":"Project Scope(No data available)":"Name of Location(No data available)";"Location Coordinates(27.70169 85.3206)":"Country(Nepal)":"Project Scope(No data available)":"Name of Location(No data available)";"Location Coordinates(33.5102 36.29128)":"Country(Syrian Arab Republic)":"Project Scope(No data available)":"Name of Location(No data available)";"Location Coordinates(10.48801 -66.87919)":"Country(Venezuela)":"Project Scope(No data available)":"Name of Location(No data available)";"Location Coordinates(8.9936 -79.51973)":"Country(Panama)":"Project Scope(No data available)":"Name of Location(No data available)";"Location Coordinates(31.95522 35.94503)":"Country(Jordan)":"Project Scope(No data available)":"Name of Location(No data available)";"Location Coordinates(17.25 -88.76667)":"Country(Belize)":"Project Scope(No data available)":"Name of Location(No data available)";"Location Coordinates(-19.03332 -65.26274)":"Country(Bolivia)":"Project Scope(No data available)":"Name of Location(No data available)";"Location Coordinates(47.90771 106.88324)":"Country(Mongolia)":"Project Scope(No data available)":"Name of Location(No data available)";"Location Coordinates(44.80401 20.46513)":"Country(Serbia)":"Project Scope(No data available)":"Name of Location(No data available)";"Location Coordinates(12.13282 -86.2504)":"Country(Nicaragua)":"Project Scope(No data available)":"Name of Location(No data available)";"Location Coordinates(41.26465 69.21627)":"Country(Uzbekistan)":"Project Scope(No data available)":"Name of Location(No data available)";"Location Coordinates(-6.21462 106.84513)":"Country(Indonesia)":"Project Scope(No data available)":"Name of Location(No data available)";"Location Coordinates(17.96667 102.6)":"Country(Lao Peopleâ€™s Democratic Republic (the))":"Project Scope(No data available)":"Name of Location(No data available)";"Location Coordinates(4.1748 73.50888)":"Country(Maldives)":"Project Scope(No data available)":"Name of Location(No data available)";"Location Coordinates(12.05644 -61.74849)":"Country(Grenada)":"Project Scope(No data available)":"Name of Location(No data available)";"Location Coordinates(14.64072 -90.51327)":"Country(Guatemala)":"Project Scope(No data available)":"Name of Location(No data available)";"Location Coordinates(-0.22985 -78.52495)":"Country(Ecuador)":"Project Scope(No data available)":"Name of Location(No data available)";"Location Coordinates(38.53575 68.77905)":"Country(Tajikistan)":"Project Scope(No data available)":"Name of Location(No data available)";"Location Coordinates(40.37767 49.89201)":"Country(Azerbaijan)":"Project Scope(No data available)":"Name of Location(No data available)";"Location Coordinates(35.69439 51.42151)":"Country(Iran (Islamic Republic of))":"Project Scope(No data available)":"Name of Location(No data available)";"Location Coordinates(40.18111 44.51361)":"Country(Armenia)":"Project Scope(No data available)":"Name of Location(No data available)";"Location Coordinates(51.1801 71.44598)":"Country(Kazakhstan)":"Project Scope(No data available)":"Name of Location(No data available)";"Location Coordinates(9.93333 -84.08333)":"Country(Costa Rica)":"Project Scope(No data available)":"Name of Location(No data available)";"Location Coordinates(13.15527 -61.22742)":"Country(Saint Vincent and the Grenadines)":"Project Scope(No data available)":"Name of Location(No data available)";"Location Coordinates(21.0245 105.84117)":"Country(Vietnam)":"Project Scope(No data available)":"Name of Location(No data available)";"Location Coordinates(41.69411 44.83368)":"Country(Georgia)":"Project Scope(No data available)":"Name of Location(No data available)";"Location Coordinates(11.56245 104.91601)":"Country(Cambodia)":"Project Scope(No data available)":"Name of Location(No data available)";"Location Coordinates(-15.77972 -47.92972)":"Country(Brazil)":"Project Scope(No data available)":"Name of Location(No data available)";"Location Coordinates(16.70555 -62.21292)":"Country(Montserrat)":"Project Scope(No data available)":"Name of Location(No data available)";"Location Coordinates(33.34058 44.40088)":"Country(Iraq)":"Project Scope(No data available)":"Name of Location(No data available)";"Location Coordinates(14.6042 120.9822)":"Country(Philippines (the))":"Project Scope(No data available)":"Name of Location(No data available)";"Location Coordinates(-33.45694 -70.64827)":"Country(Chile)":"Project Scope(No data available)":"Name of Location(No data available)";"Location Coordinates(13.9957 -61.00614)":"Country(Saint Lucia)":"Project Scope(No data available)":"Name of Location(No data available)";"Location Coordinates(23.7104 90.40744)":"Country(Bangladesh)":"Project Scope(No data available)":"Name of Location(No data available)";"Location Coordinates(50.45466 30.5238)":"Country(Ukraine)":"Project Scope(No data available)":"Name of Location(No data available)";"Location Coordinates(39.9075 116.39723)":"Country(China)":"Project Scope(No data available)":"Name of Location(No data available)";"Location Coordinates(15.35472 44.20667)":"Country(Yemen)":"Project Scope(No data available)":"Name of Location(No data available)";"Location Coordinates(41.32 19.81)":"Country(Albania)":"Project Scope(No data available)":"Name of Location(No data available)";"Location Coordinates(4.60971 -74.08175)":"Country(Colombia)":"Project Scope(No data available)":"Name of Location(No data available)";"Location Coordinates(28.63576 77.22445)":"Country(India)":"Project Scope(No data available)":"Name of Location(No data available)";"Location Coordinates(-34.90328 -56.18816)":"Country(Uruguay)":"Project Scope(No data available)":"Name of Location(No data available)";"Location Coordinates(19.745 96.12972)":"Country(Myanmar)":"Project Scope(No data available)":"Name of Location(No data available)";"Location Coordinates(-34.61315 -58.37723)":"Country(Argentina)":"Project Scope(No data available)":"Name of Location(No data available)";"Location Coordinates(41.99646 21.43141)":"Country(Macedonia (the former Yugoslav Republic of))":"Project Scope(No data available)":"Name of Location(No data available)";"Location Coordinates(37.95 58.38333)":"Country(Turkmenistan)":"Project Scope(No data available)":"Name of Location(No data available)";"Location Coordinates(13.68935 -89.18718)":"Country(El Salvador)":"Project Scope(No data available)":"Name of Location(No data available)";"Location Coordinates(34.52813 69.17233)":"Country(Afghanistan)":"Project Scope(No data available)":"Name of Location(No data available)";"Location Coordinates(6.93194 79.84778)":"Country(Sri Lanka)":"Project Scope(No data available)":"Name of Location(No data available)";"Location Coordinates(43.84864 18.35644)":"Country(Bosnia and Herzegovina)":"Project Scope(No data available)":"Name of Location(No data available)";"Location Coordinates(33.72148 73.04329)":"Country(Pakistan)":"Project Scope(No data available)":"Name of Location(No data available)";"Location Coordinates(5.86638 -55.16682)":"Country(Suriname)":"Project Scope(No data available)":"Name of Location(No data available)";"Location Coordinates(-8.55861 125.57361)":"Country(Timor-Leste)":"Project Scope(No data available)":"Name of Location(No data available)";"Location Coordinates(47.00556 28.8575)":"Country(Moldova (the Republic of))":"Project Scope(No data available)":"Name of Location(No data available)";"Location Coordinates(18.21704 -63.05783)":"Country(Anguilla)":"Project Scope(No data available)":"Name of Location(No data available)";"Location Coordinates(27.46609 89.64191)":"Country(Bhutan)":"Project Scope(No data available)":"Name of Location(No data available)";"Location Coordinates(6.80448 -58.15527)":"Country(Guyana)":"Project Scope(No data available)":"Name of Location(No data available)";"Location Coordinates(42.87 74.59)":"Country(Kyrgyzstan)":"Project Scope(No data available)":"Name of Location(No data available)";"Location Coordinates(17.99702 -76.79358)":"Country(Jamaica)":"Project Scope(No data available)":"Name of Location(No data available)";"Location Coordinates(39.91987 32.85427)":"Country(Turkey)":"Project Scope(No data available)":"Name of Location(No data available)";"Location Coordinates(13.75398 100.50144)":"Country(Thailand)":"Project Scope(No data available)":"Name of Location(No data available)"</t>
  </si>
  <si>
    <t>"fr":"Description":"text/html":"Objectives / Purpose of activity":"http://w05.international.gc.ca/projectbrowser-banqueprojets/project-projet/details/D000514002?Lang=eng";"fr":"Site web de l'activitÃ©":"text/html":"Activity web page":"http://www.theglobalfund.org/fr";"en":"Activity website":"text/html":"Activity web page":"http://www.theglobalfund.org";"en":"Description":"text/html":"Objectives / Purpose of activity":"http://w05.international.gc.ca/projectbrowser-banqueprojets/project-projet/details/D000514002?Lang=fra"</t>
  </si>
  <si>
    <t>https://www.canwach.ca/project-explorer#/project-details/219</t>
  </si>
  <si>
    <t>Global Fund to Fight AIDS, Tuberculosis and Malaria - Muskoka</t>
  </si>
  <si>
    <t>"General":"The Global Fund to Fight AIDS, Tuberculosis and Malaria is a unique, public-private partnership and international financing institution dedicated to attracting and disbursing additional resources to prevent and treat HIV and AIDS, tuberculosis (TB) and malaria. This partnership between governments, civil society, the private sector and affected communities represents an innovative approach to international health financing. The Global Fundâ€™s model is based on the concepts of country ownership and performance-based funding, which means that people in countries implement their own programs based on their priorities and the Global Fund provides financing on the condition that verifiable results are achieved. Since its creation in 2002, the Global Fund has become the main financier of programs to fight AIDS, tuberculosis and malaria, with approved funding of US$ 22.9 billion for more than 1,000 programs in 151 countries.     With this commitment of $540 million, Canadaâ€™s total contribution to the Global Fund since 2002 is $1.5 billion. This is Canadaâ€™s largest contribution to a single global health initiative."</t>
  </si>
  <si>
    <t>"en":"Activity website":"text/html":"Activity web page":"http://www.theglobalfund.org";"fr":"Description":"text/html":"Objectives / Purpose of activity":"http://w05.international.gc.ca/projectbrowser-banqueprojets/project-projet/details/M013354002?Lang=eng";"fr":"Site web de l'activitÃ©":"text/html":"Activity web page":"http://www.theglobalfund.org/fr";"en":"Description":"text/html":"Objectives / Purpose of activity":"http://w05.international.gc.ca/projectbrowser-banqueprojets/project-projet/details/M013354002?Lang=fra"</t>
  </si>
  <si>
    <t>https://www.canwach.ca/project-explorer#/project-details/119</t>
  </si>
  <si>
    <t>Global Nutrition Report 2015-2016</t>
  </si>
  <si>
    <t>"General":"This project supports the International Food Policy Research Institute in developing and publishing the Global Nutrition Report for 2015-2016. With the support of Canada, as well as The Bill &amp; Melinda Gates Foundation, Germany, The Childrenâ€™s Investment Fund Foundation (CIFF), the Netherlands, The United Kingdom and others, the Report aims to sustain and increase international political commitment to take concrete action to improve nutrition and reduce vulnerability among women and children in countries with high incidence of under-nutrition. The Report analyzes existing data on nutrition, identifies knowledge gaps and proposes ways to address them. It also provides clear recommendations on priority actions and seeks to strengthen stakeholder and citizen engagement to develop a plan to improve nutrition."</t>
  </si>
  <si>
    <t>"International Food Policy Research Institute"</t>
  </si>
  <si>
    <t>"Outcome":"The expected intermediate outcomes for this project include: (1) the international community endorses and champions the Global Nutrition Report; (2) civil society organizations (CSOs), communities, and other actors use the Global Nutrition Report as an advocacy tool to improve nutrition; (3) stakeholders (donors, governments, private sector, CSOs) use the Report to inform decision making (policy, strategy, budget, plans, etc.); (4) stakeholders use the Report as an accountability mechanism; and (5) the quality of nutrition-related data improves over time."</t>
  </si>
  <si>
    <t>"en":"Description":"text/html":"Objectives / Purpose of activity":"http://w05.international.gc.ca/projectbrowser-banqueprojets/project-projet/details/D002355001?Lang=fra";"en":"Activity website":"text/html":"Activity web page":"http://www.ifpri.org";"fr":"Description":"text/html":"Objectives / Purpose of activity":"http://w05.international.gc.ca/projectbrowser-banqueprojets/project-projet/details/D002355001?Lang=eng";"fr":"Site web de l'activitÃ©":"text/html":"Activity web page":"http://www.ifpri.org/fr"</t>
  </si>
  <si>
    <t>https://www.canwach.ca/project-explorer#/project-details/92</t>
  </si>
  <si>
    <t>Global Polio Eradication through the Introduction of the Inactivated Polio Vaccine</t>
  </si>
  <si>
    <t>"General":"WHO supports countries who do not receive support from Gavi to boost populationsâ€™ long term immunity to polio through the withdrawal of Oral Polio Vaccines (OPV) and the introduction of injectable Inactivated Polio Vaccines (IPV). These are critical components of the Polio Eradication and Endgame Strategic Plan (2013-2018). Non-Gavi countries who are eligible to introduce IPV will apply to WHO for a one-time grant to cost-share vaccine introduction, as a means of strengthening national routine immunization programs. WHO will coordinate with UNICEF to procure the required IPV vaccines and provide countries with technical support to deliver, store and track vaccines, thereby helping to increase immunization coverage and reduce preventable child mortality. This project directly supports the Global Polio Eradication Initiative's (GPEI) Polio Eradication and Endgame Strategic Plan goal of achieving polio eradication by 2018. This project contributes to Canadaâ€™s $250 million commitment made to the GPEI at the 2013 Abu Dhabi Vaccine Summit for support to the GPEI Endgame Strategy (2013- 2018), and complements the efforts of Gavi to introduce IPV."</t>
  </si>
  <si>
    <t>"Outcome":"Expected outcomes for this project are: strengthened immunity against wild polio virus (WPV) and circulating vaccine-derived poliovirus (cVDPV), and increased inactive polio vaccine (IPV) coverage."</t>
  </si>
  <si>
    <t>"fr":"Site web de l'activitÃ©":"text/html":"Activity web page":"http://www.who.int/fr/index.html";"fr":"Description":"text/html":"Objectives / Purpose of activity":"http://w05.international.gc.ca/projectbrowser-banqueprojets/project-projet/details/D001214001?Lang=eng";"en":"Description":"text/html":"Objectives / Purpose of activity":"http://w05.international.gc.ca/projectbrowser-banqueprojets/project-projet/details/D001214001?Lang=fra";"en":"Activity website":"text/html":"Activity web page":"http://www.who.int"</t>
  </si>
  <si>
    <t>https://www.canwach.ca/project-explorer#/project-details/103</t>
  </si>
  <si>
    <t>Growing Nutrition for Mothers and Children (GROW)</t>
  </si>
  <si>
    <t>"General":"This project aims to improve maternal, infant and child nutrition, reduce stunting of children under the age of five, and improve the nutritional status of pregnant women. Canada's support would directly benefit 85,500 people including boys, girls, men, women, local authorities and community leaders. Despite recent progress, malnutrition remains a serious problem in Ethiopia, and many children and women do not regularly have enough nutritious food to keep them healthy.     Activities include: (1) providing training on infant and young childrenâ€™s feeding practices, distributing material on proper nutrition as well as good water and sanitation practices; (2) supporting the development of school and household fruit and vegetable gardens; (3) increasing access to water through the mapping of existing water points and support for repair and maintenance; and (4) training on the importance of gender equality in order to achieve nutrition improvements."</t>
  </si>
  <si>
    <t>"McGill University":"Canadian-Based? (Yes)":"Implementing In-country? (No)";"Foreign Affairs, Trade and Development Canada":"Canadian-Based? (Yes)":"Implementing In-country? (No)";"Cuso International":"Canadian-Based? (Yes)":"Implementing In-country? (No)";"Government of Ethiopia - Ministry of Health":"Canadian-Based? (No)":"Implementing In-country? (No)"</t>
  </si>
  <si>
    <t>"Outcome":"The expected intermediate outcomes for this project includes: (1) improved maternal, infant and child nutrition and care giving practices by women of reproductive age and caregivers of under-5 boys and girls; (2) improved nutrition-sensitive practices including hygiene, sanitation and water management for both domestic and productive uses; and (3) strengthened management of Government of Ethiopia gender-sensitive nutrition programs and approaches at the federal and local levels."</t>
  </si>
  <si>
    <t>Meseraet Demissie</t>
  </si>
  <si>
    <t>"Location Coordinates(9.02497 38.74689)":"Country(Ethiopia)":"Project Scope(No data available)":"Name of Location(No data available)"</t>
  </si>
  <si>
    <t>"%/total households with access to a safe water supply";"%/total of sick children under 5 receiving treatment for malaria, pneumonia, or diarrhea";"%/total households and institutions (schools/clinics) with access to adequate sanitation and hygiene facilities";"%/total of women attended at least four times during pregnancy by any provider for reasons related to the pregnancy";"%/total of infants (0-5 months) who are fed exclusively with breast milk"</t>
  </si>
  <si>
    <t>"fr":"Description":"text/html":"Objectives / Purpose of activity":"http://w05.international.gc.ca/projectbrowser-banqueprojets/project-projet/details/D001965001?Lang=eng";"fr":"Site web de l'activitÃ©":"text/html":"Activity web page":"http://www.care.ca/fr";"en":"Description":"text/html":"Objectives / Purpose of activity":"http://w05.international.gc.ca/projectbrowser-banqueprojets/project-projet/details/D001965001?Lang=fra";"en":"Activity website":"text/html":"Activity web page":"http://www.care.ca"</t>
  </si>
  <si>
    <t>"Number of Outputs":"129":"Output Type":"ToT MIYCN trainings conducted":"Output Descriptor":"# of ToT MIYCN trainings conducted":"Results":"Expected";"Number of Outputs":"465":"Output Type":"CMAM trainings conducted":"Output Descriptor":"# of CMAM trainings conducted":"Results":"Expected";"Number of Outputs":"1148":"Output Type":"Cooking and feeding demonstrations conducted":"Output Descriptor":"# of cooking and feeding demonstrations conducted":"Results":"Expected"</t>
  </si>
  <si>
    <t>https://www.canwach.ca/project-explorer#/project-details/236</t>
  </si>
  <si>
    <t>Haiti: Rehabilitation and Reconstruction in Education, Health and Potable Water</t>
  </si>
  <si>
    <t>"General":"The project aims to rehabilitate and/or reconstruct four schools and a health centre for 163 760 beneficiaries in the following departments: west (PÃ©tionville, Carrefour), Nippes (MiragoÃ¢ne, La Brousse et Savane Henry), north-east (Terrier-Rouge), south-east (Jacmel Valley), and west, Nippes and south-east (Jacmel, Ganthier, LÃ©ogane, Labrousse). These are the zones that are the most affected by the earthquake. The project also aims to increase the capacity of the targeted communities to welcome more people so that the affected populations have access to satisfying education and health services. The second component of the project aims to bring potable water to affected populations.     Terre Sans FrontiÃ¨res is working in partnership with the FrÃ¨res de l'instruction chrÃ©tienne - HaÃ¯ti, Soeurs de la CharitÃ© de St-Louis, the Soeurs Notre-Dame du SacrÃ© Coeur, the Institut Technique Libre, Fondation pour le DÃ©veloppement Ã‰conomique et Social, and the Commission Ã©piscopale pour l'Ã©ducation catholique - HaÃ¯ti."</t>
  </si>
  <si>
    <t>"Terre sans frontiÃ¨res"</t>
  </si>
  <si>
    <t>"Outcome":"Results achieved at the end of the project (September 2013):
 1) The education component was instrumental in completing construction work in four schools (Carrefour, La VallÃ©e de Jacmel, Terrier-Rouge and MiragoÃ¢ne) including: i) restoring or building 19 classrooms and eight vocational training workshops; and ii) distributing educational material, computer equipment, furniture, tools and building supplies. About 800 elementary school students (including 380 girls) now benefit from improved learning environments, and at least 372 young adults (including 144 young women) were able to complete vocational training to become electricians, masons, plumbers, computer administrators or agricultural technicians.
  2) The health component was instrumental in: i) building eight additional consultation rooms for PÃ©tion-Villeâ€™s health center with a daily capacity of 60 patients; ii) transforming an ancient building into a laboratory, including the provision of medical and administrative equipment; iii) distributing medical equipment that work on independent energy supplies (i.e. generators), water treatment systems and laboratory supplies for Labrousseâ€™s health center.
  3) The water component was instrumental in: i) rehabilitating two water aqueducts in Savanne-Henry and Labrousse, and building a third one in Labrousse, improving access to quality water for 8,250 individuals; ii) boring seven water wells providing quality water to 5,500 beneficiaries, making and distributing 800 water filters to improve water quality for 33,000 individuals, and repairing 102 manual water pumps for the benefit of 50,000 individuals; iii) training in rural hydraulics and manual water pump repair was provided to 24 individuals (including nine women), which resulted in the creation of three water filter fabrication micro-businesses, as well as a well pump repair micro-business.
 These results contributed to improving access to education, primary health and drinking water in the areas most affected by the earthquake, as well as improved living conditions for the people living in these areas, especially for children and youth."</t>
  </si>
  <si>
    <t>"en":"Description":"text/html":"Objectives / Purpose of activity":"http://w05.international.gc.ca/projectbrowser-banqueprojets/project-projet/details/S065291001?Lang=fra";"fr":"Description":"text/html":"Objectives / Purpose of activity":"http://w05.international.gc.ca/projectbrowser-banqueprojets/project-projet/details/S065291001?Lang=eng";"fr":"Site web de l'activitÃ©":"text/html":"Activity web page":"http://terresansfrontieres.ca/"</t>
  </si>
  <si>
    <t>"Number of people":"144":"Sex":"Female":"From/Youngest":"12":"To/Oldest":"24":"Direct or Indirect":"":"Population group descriptor":"young adults";"Number of people":"15":"Sex":"Male":"From/Youngest":"15":"To/Oldest":"49":"Direct or Indirect":"":"Population group descriptor":"men";"Number of people":"380":"Sex":"Female":"From/Youngest":"5":"To/Oldest":"12":"Direct or Indirect":"Direct":"Population group descriptor":"elementary school students";"Number of people":"228":"Sex":"Male":"From/Youngest":"12":"To/Oldest":"24":"Direct or Indirect":"":"Population group descriptor":"young adults";"Number of people":"420":"Sex":"Male":"From/Youngest":"5":"To/Oldest":"12":"Direct or Indirect":"Direct":"Population group descriptor":"elementary school students";"Number of people":"9":"Sex":"Female":"From/Youngest":"15":"To/Oldest":"49":"Direct or Indirect":"":"Population group descriptor":"women"</t>
  </si>
  <si>
    <t>https://www.canwach.ca/project-explorer#/project-details/666</t>
  </si>
  <si>
    <t>Harmonized health impact &amp; partnership metrics to accelerate knowledge sharing and utilization</t>
  </si>
  <si>
    <t>"General":"The Canadian Coalition for Global Health Research and McGill University, along with the participation of HealthBridge, UniversitÃ© Laval and the Regroupement stratÃ©gique en santÃ© mondiale of the RÃ©seau de recherche en santÃ© des populations du QuÃ©bec, are partnering on a project to strengthen womenâ€™s and childrenâ€™s health (WaCH) metrics globally. This project maintains that better creation, sharing and use of knowledge among all stakeholders is fundamental to addressing WaCH challenges. A proven strategy to make progress on this front is:
1) to encourage harmonization of congruent, consistent and efficient data collection tools; and
2) to put more emphasis on the importance of partnership processes and outcomes that facilitate knowledge translation.
Innovative capacity development, connecting academia and civil society in Canada and in partner countries, will be essential to make this happen."</t>
  </si>
  <si>
    <t>Other(WACH metrics)</t>
  </si>
  <si>
    <t>"Canadian Coalition for Global Health Research (CCGHR)"</t>
  </si>
  <si>
    <t>"McGill University":"Canadian-Based? (Yes)":"Implementing In-country? (Yes)";"HealthBridge Foundation of Canada":"Canadian-Based? (Yes)":"Implementing In-country? (Yes)";"Canadian Partnership for Women and Childrenâ€™s Health (CanWaCH)":"Canadian-Based? (Yes)":"Implementing In-country? (No)";"Reseau de recherche en sante des populations du Quebec":"Canadian-Based? (Yes)":"Implementing In-country? (No)";"Universite Laval":"Canadian-Based? (Yes)":"Implementing In-country? (No)"</t>
  </si>
  <si>
    <t>"Canadian Partnership for Women and Childrenâ€™s Health (CanWaCH)":"National NGO":100.00%</t>
  </si>
  <si>
    <t>"Outcome":"";"Outcome":"Immediate:
- Enhanced awareness and capacity of NGOs and research institutions involved to use the harmonized metrics tools and build the priority themes into research agendas and programming.
- Enhanced capacity of NGOs and research institutions involved to apply the partnership assessment tool to their projects.
- Increased learning opportunities for all stakeholders and enhanced skills in developing effective partnerships, including collaborations to address data harmonization challenges.
Intermediate:
- Increased reliability of metrics on priority themes informing practice by Canadian and LMIC partners.
- Improved harmonization, metrics and use of partnership assessment tool to document influence on effective progress on WACH, changing partnership-building practice.
- Improved knowledge sharing on best practices in utilizing harmonized health impact and partnership metrics among researchers and practitioners, including students and young professionals.
Ultimate:
- Greater consistency and efficiency of data collection tools for better knowledge sharing and utilization improve WACH health outcomes
- Improved partnership processes focusing on equity leading to better health outcomes and local capacity development"</t>
  </si>
  <si>
    <t>Charles Larson</t>
  </si>
  <si>
    <t>"Location Coordinates(45.5124 -73.55468)":"Country(Canada)":"Project Scope(No data available)":"Name of Location(Montreal)"</t>
  </si>
  <si>
    <t>"# / format of materials developed; learning strategies tailored to type of stakeholder; representation by sector, age group in training; # of people trained by sector; # practitioners/researchers integrating tools in projects and/or teaching"</t>
  </si>
  <si>
    <t>"en":"Project webpage":"null":"Organisation web page":"https://www.ccghr.ca/programs/harmonized-health-impact-partnership-metrics-accelerate-knowledge-sharing-utilization/"</t>
  </si>
  <si>
    <t>"Number of Outputs":"1":"Output Type":"Post-project sustainable scale-up plan":"Output Descriptor":"Post-project sustainable scale-up plan informs CanWaCH capacity-building activities with NGOs and project partnersâ€™ dissemination strategies with the research community, including students and early career scholars.":"Results":"Expected";"Number of Outputs":"1":"Output Type":"Harmonization of most useful metrics in a single tool":"Output Descriptor":"Evidence based review of existing metrics tools used by survey respondents to address two selected WACH themes lead to harmonization of most useful metrics in a single tool.":"Results":"Expected";"Number of Outputs":"1":"Output Type":"Training materials developed":"Output Descriptor":"Training materials developed for the partnership assessment tool and two harmonized metrics tools, in formats encouraging uptake by all stakeholders.":"Results":"Expected";"Number of Outputs":"2":"Output Type":"Regional workshops in Canada and pilot testing in LMICs":"Output Descriptor":"Following two regional workshops in Canada and pilot testing in LMICs, practitioners/researchers validate data collection tools on two WACH themes and a final resource is prepared by the project team.":"Results":"Expected";"Number of Outputs":"1":"Output Type":"Systematic literature review conducted":"Output Descriptor":"Systematic literature review on partnership assessment tools and identification of key quality of partnership indicators/metrics, based on survey findings":"Results":"Expected";"Number of Outputs":"4":"Output Type":"CanWaCH NGO members trained in the application of the thematic and partnership tools":"Output Descriptor":"At least 4 CanWaCH NGO members trained in the application of the thematic and partnership tools; researchers mobilized to use tools in their projects and train students.":"Results":"Expected";"Number of Outputs":"1":"Output Type":"Results from electronic survey compiled and analyzed":"Output Descriptor":"Results from electronic survey conducted online to identify 2 priority WACH themes in need of harmonized metrics compiled and analyzed.":"Results":"Expected"</t>
  </si>
  <si>
    <t>Other(Partnership assessment)</t>
  </si>
  <si>
    <t>https://www.canwach.ca/project-explorer#/project-details/91</t>
  </si>
  <si>
    <t>Health Action Plan for Afghanistan (HAPA)</t>
  </si>
  <si>
    <t>"General":"The Aga Khan Development Networkâ€™s Health Action Plan for Afghanistan (HAPA) is a five-year, multi-donor initiative that aims to improve the health status of the population in selected provinces of Afghanistan (Badakhshan, Bamyan, and Baghlan), with a focus on women of reproductive age and children under five. HAPA works at the national level with health education and training institutions and the Ministry of Public Health. Global Affairs Canada is supporting this initiative in collaboration with "Agence FranÃ§aise de dÃ©veloppement" (AFD).     Project activities include: (1) improving the quality and expanding the range of health services in remote and rural areas; (2) strengthening availability and quality of health human resources; and (3) improving health practices among rural population, especially in the area of nutrition.     HAPA aims to directly benefit 1,264,022 people, including 495,598 women, 525,732 men, 123,773 girls and 118,919 boys (below five years of age)."</t>
  </si>
  <si>
    <t>"Foreign Affairs, Trade and Development Canada":"Canadian-Based? (Yes)":"Implementing In-country? (No)";"Aga Khan Health Services Afghanistan":"Canadian-Based? (No)":"Implementing In-country? (Yes)";"Aga Khan University":"Canadian-Based? (No)":"Implementing In-country? (Yes)";"Government of Afghanistan - Ministry of Public Health":"Canadian-Based? (No)":"Implementing In-country? (Yes)";"Aga Khan Foundation Afghanistan":"Canadian-Based? (No)":"Implementing In-country? (Yes)";"Aga Khan Foundation Canada":"Canadian-Based? (Yes)":"Implementing In-country? (No)";"French Medical Institute for Children (FMIC)":"Canadian-Based? (No)":"Implementing In-country? (Yes)";"Aga Khan Planning and Building Services":"Canadian-Based? (No)":"Implementing In-country? (Yes)"</t>
  </si>
  <si>
    <t>"Aga Khan Foundation Canada":"National NGO":9.00%;"French Development Agency":"Government (other countries)":18.00%;"Global Affairs Canada":"Government (other countries)":73.00%</t>
  </si>
  <si>
    <t>"Outcome":"Year 2 Results achieved:
- Four health facilities in Badakhshan were renovated in Y2 (in addition to four facilities renovated in Y1).
- Training and graduation of 14 specialists (3F/11M) in seven medical disciplines from the French Medical Institute for Children (FMIC) Post Graduate Medical Education (PGME) program. Overall, HAPA has has supported 20 individuals (4F/16M) to complete their PGME; 19 of whom are now working in FMIC and one in the private sector.
- 83% of graduated midwives/ nurses from community midwifery/ nursing programs are deployed in government health facilities
- 14,917 (F) patients received maternal health service in the FMIC Motherâ€™s Wing.
- The HAPA supported Childrenâ€™s Pavilion at FMIC provided 135 (69F/66M) surgeries and 377 (181F/196M) surgical consultations for children referred from HAPA targeted provinces.
- Immunization sessions were conducted in 373 underserved/hard to access areas across the three HAPA provinces, during which 1,747 children (857F/890M) received PENTA-3 vaccination and 2,193 women received TT3 vaccination.
- Breast feeding campaigns provided awareness to 2,566 women regarding breast feeding and maternal and child nutrition.
- 128 water supply points were constructed in the villages where people had limited or no access to the safe drinking water
- 691 sanitation facilities (pit latrine with slab) are constructed in the target areas of Badakhshan, Baghlan and Bamyan.
- Farmer field schools (FFSs) and participatory technology development groups (PTDs) were introduced to new nutritious crops in the project target areas (157 FFS/PTDs); a total of 362 groups have been supported.
- 25 school gardens established in targeted schools of Badakhshan, Baghlan and Bamyan.
- 250 (177F/73M) individuals received food processing training
- 2,962 (1,064F/1,898M) health workers and management staff at national and provincial levels received health related and management and leadership training";"Outcome":"The expected immediate outcomes for this project include: (1) improved quality and expanded range of health services in targeted areas of Afghanistan; (2) strengthened availability and quality of health resources, with a focus on nursing and midwifery; and (3) enhanced civil society engagement and capacity to support good health practices, with specific attention to gender and nutrition."</t>
  </si>
  <si>
    <t>"Location Coordinates(34.52813 69.17233)":"Country(Afghanistan)":"Project Scope(Regional)":"Name of Location(Badakhshan)";"Location Coordinates(34.815357 67.819298)":"Country(Afghanistan)":"Project Scope(Regional)":"Name of Location(Bamyan)";"Location Coordinates(36.178636 68.745319)":"Country(Afghanistan)":"Project Scope(Regional)":"Name of Location(Baghlan)"</t>
  </si>
  <si>
    <t>"SDG 3.1.2 Proportion of births attended by skilled health personnel";"SDG 3.7.2 Adolescent birth rate (aged 10â€“14 years; aged 15â€“19 years) per 1,000 women in that age group";"SDG 3.2.2 Neonatal mortality rate";"SDG 3.2.1 Underâ€‘5 mortality rate"</t>
  </si>
  <si>
    <t>"en":"Project Site":"text/html":"Activity web page":"https://www.akfc.ca/our-work/health-action-plan-afghanistan-hapa/";"fr":"Site web de l'activitÃ©":"text/html":"Activity web page":"http://www.akfc.ca/fr/";"en":"Description":"text/html":"Objectives / Purpose of activity":"http://w05.international.gc.ca/projectbrowser-banqueprojets/project-projet/details/D001109001?Lang=fra";"fr":"Description":"text/html":"Objectives / Purpose of activity":"http://w05.international.gc.ca/projectbrowser-banqueprojets/project-projet/details/D001109001?Lang=eng"</t>
  </si>
  <si>
    <t>"Number of people":"123773":"Sex":"Female":"From/Youngest":"":"To/Oldest":"5":"Direct or Indirect":"Direct":"Population group descriptor":"";"Number of people":"495598":"Sex":"Female":"From/Youngest":"15":"To/Oldest":"49":"Direct or Indirect":"Direct":"Population group descriptor":"";"Number of people":"118919":"Sex":"Male":"From/Youngest":"":"To/Oldest":"5":"Direct or Indirect":"Direct":"Population group descriptor":"";"Number of people":"525732":"Sex":"Male":"From/Youngest":"15":"To/Oldest":"49":"Direct or Indirect":"Direct":"Population group descriptor":""</t>
  </si>
  <si>
    <t>"Number of Outputs":"13500":"Output Type":"Sanitation facilities constructed":"Output Descriptor":"Number of sanitation facilities constructed (by district)":"Results":"Expected";"Number of Outputs":"1200":"Output Type":"Health staff trained":"Output Descriptor":"Number health staff trained (disaggregated by sex, type of staff, training topic)":"Results":"Expected";"Number of Outputs":"16":"Output Type":"Health facilities renovated":"Output Descriptor":"Number of health facilities renovated (disaggregated by location)":"Results":"Expected";"Number of Outputs":"104":"Output Type":"School Gardens established":"Output Descriptor":"Number of school garden established (disaggregated by district)":"Results":"Expected";"Number of Outputs":"2160":"Output Type":"Mobile and outreach sessions conducted":"Output Descriptor":"Number of mobile EPI and outreach sessions conducted in the three program provinces":"Results":"Expected";"Number of Outputs":"21":"Output Type":"Community organizations trained":"Output Descriptor":"Number of community organizations trained (disaggregated by district, type of organization)":"Results":"Expected";"Number of Outputs":"1800":"Output Type":"Water supply points constructed":"Output Descriptor":"Number of water supply points constructed (by district)":"Results":"Expected"</t>
  </si>
  <si>
    <t>https://www.canwach.ca/project-explorer#/project-details/361</t>
  </si>
  <si>
    <t>Health and Nutrition Project in Comitancillo, Guatemala</t>
  </si>
  <si>
    <t>"General":"This project is implemented together with the Asociacion Maya-Mam de Investigacion y Desarrollo (AMMID) in the Municipality of Comitancillo, Department of San Marcos, Guatemala. AMMID is a local community development organization established over 20 years ago, that implements in agriculture, health, education, and human rights programs with an emphasis on cultural and ecological sustainability. The Health and Nutrition Project has been implemented since 2013. Each year 5-6 new communities are selected for participation, and approximately 100 families. The program includes the facilitation of family vegetable gardens, improved small animal husbandry and health, nutrition and cooking, as well as support and follow-up with malnourished infants in the communities. The work with malnourished children is coordinated with the local Health Center."</t>
  </si>
  <si>
    <t>"Change for Children"</t>
  </si>
  <si>
    <t>"Community Initiatives Program":"Canadian-Based? (Yes)":"Implementing In-country? (No)";"Asociacion Maya-Mam de Investigacion y Desarrollo":"Canadian-Based? (No)":"Implementing In-country? (Yes)"</t>
  </si>
  <si>
    <t>"Outcome":"Each year, the project works with 100 families in 5-6 different communities. Outcomes include installation of family gardens, improved animal husbandry, increased nutrition and food security strategies, and support to 50-60 malnourished infants identified in coordination with the local community health center.   Thus far the project has improved the health of more that 500 families (about 3000 individuals) in 25 communities.";"Outcome":""</t>
  </si>
  <si>
    <t>"Location Coordinates(15.091368 -91.748057)":"Country(Guatemala)":"Project Scope(Local)":"Name of Location(Comitancillo)"</t>
  </si>
  <si>
    <t>Maya-Mam</t>
  </si>
  <si>
    <t>"Number of Outputs":"":"Output Type":"Animals vacinated":"Output Descriptor":"More than 2000 birds (chickens, turkeys, etc.) each year":"Results":"";"Number of Outputs":"":"Output Type":"Support to mal-nourished infants":"Output Descriptor":"Approximately 50 infants per year are monitored and receive supports and resources":"Results":"";"Number of Outputs":"":"Output Type":"Family Gardens established":"Output Descriptor":"100 new gardens each year (total 500 to date)":"Results":"Achieved";"Number of Outputs":"":"Output Type":"Improved Chicken Houses constructed":"Output Descriptor":"100 new each year (total 500 to date)":"Results":""</t>
  </si>
  <si>
    <t>https://www.canwach.ca/project-explorer#/project-details/55</t>
  </si>
  <si>
    <t>Health Centre Construction and Rehabilitation</t>
  </si>
  <si>
    <t>"General":"This project seeks to improve the availability of quality health services for women and children in southern Mali by building, repairing, and equipping health centres. The project aims to resume work that was interrupted by the coup d'Ã©tat in March 2012 in order to address health care needs that have become more critical as a result of the political and humanitarian crisis in the country.     Some project activities include : (i) completing the construction of targeted district health centres and community health centres, in southern Mali, with a specific focus on Kayes region; (ii) completing the rehabilitation of targeted district health centres and community health centres, in southern Mali, particularly in Kayes region; and (iii) supplying medical equipment (such as ambulances, ultrasound equipment, child delivery tables, solar vaccine refrigerators, stethoscopes, and thermometers) to targeted district health centres and to over one hundred community health centres in southern Mali, especially in Kayes region. These activities aim to ensure that targeted district and community health centres are able to provide essential health services, especially for mothers and children.     This project is managed by the Government of the Netherlands. Canada's contribution covers activities in southern Mali, with a specific focus on Kayes region."</t>
  </si>
  <si>
    <t>"Government of the Netherlands - Ministry of Foreign Affairs"</t>
  </si>
  <si>
    <t>"Outcome":"The expected intermediate outcomes for this project include : strengthened health care system in southern Mali that is more responsive to the needs of women and children for a sustained reduction in maternal, newborn, and child mortality.";"Outcome":"Results achieved as of March 2016: 1) The rehabilitation and construction of six community health centres and the Kayes health directorate centre; (2) 26 community health centres in the Koulikoro, Sikasso, Kayes and Bamako regions have received medical supplies and equipment, including medically equipped ambulances, scanners, X-ray and ultrasound machines, hemodialysis equipment, solar refrigerators for vaccines, medical devices, child-delivery tables, stethoscopes and thermometers; (3) The construction of the mother-and-child block and operating theatre in Kayes has been completed and both are now operational."</t>
  </si>
  <si>
    <t>"en":"Activity website":"text/html":"Activity web page":"http://www.minbuza.nl/en";"en":"Description":"text/html":"Objectives / Purpose of activity":"http://w05.international.gc.ca/projectbrowser-banqueprojets/project-projet/details/A035567001?Lang=fra";"fr":"Site web de l'activitÃ©":"text/html":"Activity web page":"http://www1.minbuza.nl/fr";"fr":"Description":"text/html":"Objectives / Purpose of activity":"http://w05.international.gc.ca/projectbrowser-banqueprojets/project-projet/details/A035567001?Lang=eng"</t>
  </si>
  <si>
    <t>"Number of Outputs":"26":"Output Type":"Community health centres equipped":"Output Descriptor":"26 community health centres in the Koulikoro, Sikasso, Kayes and Bamako regions have received medical supplies and equipment,":"Results":"Achieved";"Number of Outputs":"6":"Output Type":"Community health centres rehabilitated":"Output Descriptor":"The rehabilitation and construction of six community health centres and the Kayes health directorate centre":"Results":"Achieved";"Number of Outputs":"1":"Output Type":"Mother-and-child block and operating theatre running":"Output Descriptor":"construction of the mother-and-child block and operating theatre in Kayes has been completed and both are now operational.":"Results":"Achieved"</t>
  </si>
  <si>
    <t>https://www.canwach.ca/project-explorer#/project-details/56</t>
  </si>
  <si>
    <t>Health Centre Construction and Rehabilitation - Monitoring</t>
  </si>
  <si>
    <t>"Outcome":"Results achieved as of March 2016: 1) The rehabilitation and construction of six community health centres and the Kayes health directorate centre; (2) 26 community health centres in the Koulikoro, Sikasso, Kayes and Bamako regions have received medical supplies and equipment, including medically equipped ambulances, scanners, X-ray and ultrasound machines, hemodialysis equipment, solar refrigerators for vaccines, medical devices, child-delivery tables, stethoscopes and thermometers; (3) The construction of the mother-and-child block and operating theatre in Kayes has been completed and both are now operational.";"Outcome":"The expected intermediate outcomes for this project include : strengthened health care system in southern Mali that is more responsive to the needs of women and children for a sustained reduction in maternal, newborn, and child mortality."</t>
  </si>
  <si>
    <t>"fr":"Site web de l'activitÃ©":"text/html":"Activity web page":"http://www1.minbuza.nl/fr";"en":"Activity website":"text/html":"Activity web page":"http://www.minbuza.nl/en";"fr":"Description":"text/html":"Objectives / Purpose of activity":"http://w05.international.gc.ca/projectbrowser-banqueprojets/project-projet/details/A035567002?Lang=eng";"en":"Description":"text/html":"Objectives / Purpose of activity":"http://w05.international.gc.ca/projectbrowser-banqueprojets/project-projet/details/A035567002?Lang=fra"</t>
  </si>
  <si>
    <t>https://www.canwach.ca/project-explorer#/project-details/686</t>
  </si>
  <si>
    <t>Health, Empowerment and Rights for Vulnerable Populations in Myanmar</t>
  </si>
  <si>
    <t>"General":"This project, also known as the Health, Empowerment and Rights (HER) project, addresses systemic barriers to the realization of sexual and reproductive health and rights (SRHR) and to ending sexual and gender-based violence (SGBV) among vulnerable and marginalized populations in Myanmar, such as women, children, youth as well as ethnic and religious minorities. Project activities include: (1) supporting government capacity in ending SGBV, especially through informed policies, legislation and standard operating procedures; (2) empowering women, girls, boys and young people through local and national SRHR education, networking and access to information; and (3) increasing access to SRHR and SGBV services."</t>
  </si>
  <si>
    <t>"Outcome":"";"Outcome":"The expected outcomes for this project include: (1) enhanced protection and response to sexual and gender-based violence in Myanmar for women, young people, girls and boys; (2) enhanced protection and promotion of sexual and reproductive health and rights of women, young people, girls and boys in Myanmar by state and non-state actors; and (3) enhanced, equitable access in Myanmar to quality sexual and reproductive health services that are gender-responsive and adolescent-friendly."</t>
  </si>
  <si>
    <t>"Location Coordinates(19.763306 96.078506)":"Country(Myanmar)":"Project Scope(National)":"Name of Location(Naypyitaw)"</t>
  </si>
  <si>
    <t>"fr":"La description":"texte/ html":"Objectives / Purpose of activity":"https://w05.international.gc.ca/projectbrowser-banqueprojets/project-projet/details/D004541001?lang=fra&amp;_ga=2.233255774.1338626276.1555999962-1078665015.1555619333";"en":"Description":"text/ html":"Objectives / Purpose of activity":"https://w05.international.gc.ca/projectbrowser-banqueprojets/project-projet/details/D004541001?lang=eng&amp;_ga=2.233255774.1338626276.1555999962-1078665015.1555619333"</t>
  </si>
  <si>
    <t>https://www.canwach.ca/project-explorer#/project-details/45</t>
  </si>
  <si>
    <t>Health Pooled Fund in South Sudan</t>
  </si>
  <si>
    <t>"General":"Supported by Canada, UK, Australia, Sweden and the EU, the $215 million Health Pooled Fund aims to deliver maternal, neonatal and child health across six of South Sudan's 10 States while also strengthening government systems, particularly at county level. An important element of the project is the use of a county based model to support comprehensive service delivery through primary health care centres under the leadership of the County Health Department.     This project is part of Canada's Maternal, Newborn and Child Health commitment."</t>
  </si>
  <si>
    <t>"Government of the United Kingdom - DFID - Department for International Development"</t>
  </si>
  <si>
    <t>"Government of South Sudan - Ministry of Health":"Canadian-Based? (No)":"Implementing In-country? (Yes)";"Canadian International Development Agency":"Canadian-Based? (Yes)":"Implementing In-country? (No)"</t>
  </si>
  <si>
    <t>"Outcome":"The project's ultimate outcome is: Government-led health systems that save lives. The intermediate outcomes include: 1) Increased access to quality primary health services by South Sudanese, particularly for maternal and child health; and 2) Government management of health services, particularly for maternal and child health, is strengthened and more responsive to the health needs of South Sudanese. The immediate outcomes are: 1) Improved coverage and quality of service delivery, particularly for maternal and child health services, at health facilities in 40 counties of six targeted states; 2) Strengthened community ownership and participation, particularly by women; and, 3) Improving the capacity of the GoSS Ministry of Health at national, state and county levels to increasingly take over responsibility for health service delivery.";"Outcome":"Despite difficulties caused by the conflict that erupted in South Sudan in December 2013, the Health Pooled Fund has been successful in increasing access to health services. From the start of the initiative in mid-2012 to mid-2015, the following results, which exceeded initial targets, were achieved: (1) the percentage of children under one year old vaccinated with the third dose of DPT (diphtheria, pertussis, and tetanus) increased from 20 to 50.7 percent; (2) outpatient consultation (curative and preventive) of children under five increased from 729,386 to 1.5 million; (3) the percentage of women who completed four antenatal care visits increased from 19 to 30 percent; (4) the number of deliveries in a facility by a skilled birth attendant increased from 9,000 to 26,000; (5) the number of facilities providing comprehensive and basic emergency obstetric and neonatal care increased from 3 to 19 hospitals; (6) by mid-2015, the Health Pooled Fund reached 5.7 million people with healthcare-around half the countryâ€™s estimated population of 10.9 million-a significant achievement in health service expansion and utilization; and (7) overall, it has supported 686 primary health care facilities, including 19 hospitals, across the 39 counties in the six target states."</t>
  </si>
  <si>
    <t>"Location Coordinates(6.80619 29.67742)":"Country(South Sudan)":"Project Scope(No data available)":"Name of Location(No data available)";"Location Coordinates(7.70111 27.98972)":"Country(South Sudan)":"Project Scope(No data available)":"Name of Location(No data available)";"Location Coordinates(9.25722 29.79833)":"Country(South Sudan)":"Project Scope(No data available)":"Name of Location(No data available)";"Location Coordinates(4.41177 32.57046)":"Country(South Sudan)":"Project Scope(No data available)":"Name of Location(No data available)";"Location Coordinates(4.85165 31.58247)":"Country(South Sudan)":"Project Scope(No data available)":"Name of Location(No data available)";"Location Coordinates(8.76194 27.39194)":"Country(South Sudan)":"Project Scope(No data available)":"Name of Location(No data available)"</t>
  </si>
  <si>
    <t>"en":"Description":"text/html":"Objectives / Purpose of activity":"http://w05.international.gc.ca/projectbrowser-banqueprojets/project-projet/details/A035360001?Lang=fra";"fr":"Description":"text/html":"Objectives / Purpose of activity":"http://w05.international.gc.ca/projectbrowser-banqueprojets/project-projet/details/A035360001?Lang=eng";"en":"Activity website":"text/html":"Activity web page":"http://www.dfid.gov.uk"</t>
  </si>
  <si>
    <t>"Number of people":"1500000":"Sex":"All Sexes":"From/Youngest":"":"To/Oldest":"5":"Direct or Indirect":"Direct":"Population group descriptor":"outpatient consultation (curative and preventive) of children under five increased from 729,386 to 1.5 million";"Number of people":"26000":"Sex":"All Sexes":"From/Youngest":"":"To/Oldest":"1":"Direct or Indirect":"Direct":"Population group descriptor":"the number of deliveries in a facility by a skilled birth attendant increased from 9,000 to 26,000;";"Number of people":"5700000":"Sex":"All Sexes":"From/Youngest":"":"To/Oldest":"99":"Direct or Indirect":"Direct":"Population group descriptor":"5.7 million people with healthcare-around half the countryâ€™s estimated population of 10.9 million-a significant achievement in health service expansion and utilization"</t>
  </si>
  <si>
    <t>"Number of Outputs":"686":"Output Type":"Primary health care facilities supported":"Output Descriptor":"primary health care facilities, including 19 hospitals, across the 39 counties in the six target states":"Results":"Achieved";"Number of Outputs":"19":"Output Type":"Hospitals strengthened":"Output Descriptor":"the number of facilities providing comprehensive and basic emergency obstetric and neonatal care increased from 3 to 19 hospitals":"Results":"Achieved"</t>
  </si>
  <si>
    <t>https://www.canwach.ca/project-explorer#/project-details/13</t>
  </si>
  <si>
    <t>Health services for women and girls in HaÃ¯ti</t>
  </si>
  <si>
    <t>"General":"This project supports the rebuilding of the National School of Midwifery and the construction of a maternity clinic. The project includes training professional midwives and Haitian management and health personnel. The maternity clinic will have two qualified midwives and will offer services such as emergency neonatal and obstetric care, family planning services, services for preventing and screening HIV/AIDS and sexually transmitted infections, and services for victims of sexual violence. The project aims to offer some 230,000 women and girls who were victims of the earthquake, including 25,000 pregnant women, greater access to neonatal and obstetric preventive and emergency services.     The project activities aim to 1) build a National School of Midwifery to train qualified midwives; 2) work with the MinistÃ¨re de la SantÃ© publique et de la Population (MSPP) and project partners to develop a new curriculum based on international standards to train midwives; and 3) build and equip a maternity clinic with an emphasis on emergency neonatal and obstetric care.     This project is part of Canadaâ€™s maternal, newborn and child health commitment."</t>
  </si>
  <si>
    <t>"Outcome":"The expected intermediate results for this project include the following: 1) Haitian midwives receive quality training, equally accessible to women and men, aligned with the expectations/needs in obstetric/neonatal care and in family planning, taking into consideration the rights of women and girls; 2) the use of obstetric/neonatal care in Haiti has increased for populations served by the maternity clinic built.";"Outcome":"Results achieved by this project, which ended in July 2018, include the following: 1) reconstruction of the Institut supÃ©rieur national de formation des sages-femmes (INSFSF) was completed; 2) construction of the MassaÃ¯de maternity clinic was completed; 3) curriculum support: two partnerships were created for work placements with university hospitals in Nantes and Suresnes, resulting in 25 weeks of exchanges (21 in France and 4 in Haiti); 4) capacity building with seven members of the supervisory and teaching staff; 5) more than 40 teachers received training on teaching midwifery practices using a competency-based approach; 6) partnerships with the Association Actions SantÃ© Femmes, the Nantes university hospital and the Foch hospital in Suresnes have been developed to build the capacities of the INSFSFâ€™s managerial and teaching team; 7) INSFSF welcomed 4 waves of 40 midwives, meaning 160 registrations; and 8) training in sexual and reproductive health, including gender-based violence, was offered to 160 graduates."</t>
  </si>
  <si>
    <t>"en":"Activity website":"text/html":"Activity web page":"http://www.unops.org";"en":"Description":"text/html":"Objectives / Purpose of activity":"http://w05.international.gc.ca/projectbrowser-banqueprojets/project-projet/details/A034732001?Lang=fra";"fr":"Site web de l'activitÃ©":"text/html":"Activity web page":"http://www.unops.org/Francais/Pages/default.aspx";"fr":"Description":"text/html":"Objectives / Purpose of activity":"http://w05.international.gc.ca/projectbrowser-banqueprojets/project-projet/details/A034732001?Lang=eng"</t>
  </si>
  <si>
    <t>"Number of people":"230000":"Sex":"Female":"From/Youngest":"15":"To/Oldest":"49":"Direct or Indirect":"Direct":"Population group descriptor":"The project aims to offer some 230,000 women and girls who were victims of the earthquake";"Number of people":"7":"Sex":"All Sexes":"From/Youngest":"19":"To/Oldest":"60":"Direct or Indirect":"Direct":"Population group descriptor":"managerial and teaching staff capacities has been strengthened";"Number of people":"41":"Sex":"All Sexes":"From/Youngest":"19":"To/Oldest":"60":"Direct or Indirect":"Direct":"Population group descriptor":"teachers completed a train the trainer competency-based training on midwifery practices"</t>
  </si>
  <si>
    <t>"Number of Outputs":"2":"Output Type":"Partnership for internships developed":"Output Descriptor":"two partnerships have been developed for internships at the Nantes and Suresne university hospital centres involving a 25-week exchange":"Results":"Achieved";"Number of Outputs":"41":"Output Type":"Train the trainers completed":"Output Descriptor":"teachers completed a train the trainer competency-based training on midwifery practices;":"Results":"Achieved";"Number of Outputs":"1":"Output Type":"Institute built":"Output Descriptor":"construction of the Institut National SupÃ©rieur des Sages-femmes (INSFSF):":"Results":"Achieved"</t>
  </si>
  <si>
    <t>https://www.canwach.ca/project-explorer#/project-details/477</t>
  </si>
  <si>
    <t>Health System Development Support</t>
  </si>
  <si>
    <t>"General":"This project provided advice and technical assistance to improve the governance of Haiti's health sector. It focuses on: (i) strengthening the regulatory role of the Ministry of Public Health and Population (MSPP); (ii) developing a shared vision of the health sector among stakeholders; and (iii) strengthening the effectiveness of Canada's aid to Haiti's health sector."</t>
  </si>
  <si>
    <t>"NGM - Americas Branch"</t>
  </si>
  <si>
    <t>"Government of Canada":"Canadian-Based? (Yes)":"Implementing In-country? (No)";"Government of Haiti-Ministry of Health":"Canadian-Based? (No)":"Implementing In-country? (Yes)"</t>
  </si>
  <si>
    <t>"Outcome":"";"Outcome":"Results achieved as of March 2012 include: The project supported the development of a new Health Policy, improved the collection of health information, enabled the mapping of all health institutions in the ten provinces of the country, and improved the collection of health information. The maps provide basic data on the type of institution and the type of health services offered. With these tools, the Ministry of Health is better able to plan, set priorities, take into account the health needs of the population, and respond to crises such as the cholera outbreak. The project supported five central directorates of the Ministry of Public Health and three provincial health directorates (North-East, South-East and Nippes). It strengthened the Ministryâ€™s overall leadership in all health sector coordination mechanisms, enabling the Ministry to better take on its role as regulator of the health system. The project also supported the implementation of the National Plan for the Fight against Gender-Based Violence. An international conference on this issue was organized successfully by the Haitian government and its civil society partners, with 250 national and international participants. Coordination for the fight against gender-based violence was also strengthened at the local level. For example, 30 religious leaders and 90 community outreach workers were trained, and public awareness campaigns were conducted in the Nippes region. This helped to promote equal access to rights and to health for women and men. These results have contributed to strengthening the Ministry of Healthâ€™s leadership role in steering the health system."</t>
  </si>
  <si>
    <t>"fr":"Description":"null":"Activity web page":"https://w05.international.gc.ca/projectbrowser-banqueprojets/project-projet/details/A032705001?Lang=fra";"en":"Description":"null":"Activity web page":"https://w05.international.gc.ca/projectbrowser-banqueprojets/project-projet/details/A032705001?Lang=eng"</t>
  </si>
  <si>
    <t>"Number of people":"90":"Sex":"All Sexes":"From/Youngest":"19":"To/Oldest":"60":"Direct or Indirect":"Direct":"Population group descriptor":"community outreach workers were trained";"Number of people":"30":"Sex":"All Sexes":"From/Youngest":"":"To/Oldest":"":"Direct or Indirect":"Direct":"Population group descriptor":"religious leaders were trained"</t>
  </si>
  <si>
    <t>"Number of Outputs":"30":"Output Type":"Religious leaders trained":"Output Descriptor":"religious leaders were trained":"Results":"Achieved";"Number of Outputs":"3":"Output Type":"Provincial health directorates supported":"Output Descriptor":"The project supported three provincial health directorates (North-East, South-East and Nippes).":"Results":"Achieved";"Number of Outputs":"5":"Output Type":"Central directorates supported":"Output Descriptor":"The project supported five central directorates of the Ministry of Public Health a":"Results":"Achieved";"Number of Outputs":"1":"Output Type":"National Plan for the Fight against GBV implemented":"Output Descriptor":"supported the implementation of the supported the implementation of the National Plan for the Fight against Gender-Based Violence.":"Results":"Achieved";"Number of Outputs":"250":"Output Type":"Participants attending conference":"Output Descriptor":"An international conference on this issue was organized successfully by the Haitian government and its civil society partners, with 250 national and international participants.":"Results":"Achieved";"Number of Outputs":"90":"Output Type":"Community outreach workers trained":"Output Descriptor":"community outreach workers were trained":"Results":"Achieved"</t>
  </si>
  <si>
    <t>https://www.canwach.ca/project-explorer#/project-details/134</t>
  </si>
  <si>
    <t>Health Systems Bond</t>
  </si>
  <si>
    <t>"General":"This project aims to fill critical financing gaps to improve reproductive, maternal, newborn and child health (RMNCH) in high-burden countries by accelerating investments in health systems. The Health Systems Bond is issued by the World Bank and available for purchase by private investors. Capital generated from the proceeds is channeled as loans to countries eligible for funding from the Global Financing Facility (GFF) in support of Every Woman Every Child. DFATDâ€™s contribution helps lower the borrowing costs for GFF countries who wish to access the funds raised by the bonds in the form of performance-based financing.     Project activities include: (1) training community health workers; and (2) improving health data systems; and (3) increasing investments in health by improving outreach to private sector.     Strengthening health systems is an important part of Canadaâ€™s efforts to improve RMNCH as strong systems are central to the delivery of quality essential services for women and children."</t>
  </si>
  <si>
    <t>"Outcome":"The expected intermediate outcomes for this project include: (1) reduced maternal and child mortality; (2) improved health and data systems; (3) improved equitable access to high quality health services for women, children and adolescents; and (4) increased private sector investments in the health."</t>
  </si>
  <si>
    <t>"en":"Description":"text/html":"Objectives / Purpose of activity":"http://w05.international.gc.ca/projectbrowser-banqueprojets/project-projet/details/D002772001?Lang=fra";"fr":"Site web de l'activitÃ©":"text/html":"Activity web page":"http://www.banquemondiale.org";"fr":"Description":"text/html":"Objectives / Purpose of activity":"http://w05.international.gc.ca/projectbrowser-banqueprojets/project-projet/details/D002772001?Lang=eng";"en":"Activity website":"text/html":"Activity web page":"http://www.worldbank.org"</t>
  </si>
  <si>
    <t>https://www.canwach.ca/project-explorer#/project-details/300</t>
  </si>
  <si>
    <t>Health Workers Training</t>
  </si>
  <si>
    <t>"General":"The project aims to help increase the number and build the capacities of front-line health personnel. The project includes technical assistance to the Institut national de formation en sciences de la santÃ© (INFSS) [national health sciences training institute], to its practice schools in Kayes, Sikasso, and Mopti, and to the Faculty of Medicine, Pharmacy, and Odontostomatology (FMPOS) of the University of Bamako. The project also includes financial support for the INFSS to fund a portion of its operational plans. The project continues the support provided to the INFSS, since 2004, in organizational and administrative development, educational management, school organization, and ongoing staff training. The FMPOS benefits from support for clinical teaching of community medicine."</t>
  </si>
  <si>
    <t>"Outcome":"Results achieved as of March 2016 include the following: (1) 36 students (including 11 female students) are currently being trained with a view to obtaining their diploma of specialized studies (DES) in family medicine and community medicine, accredited since 2012 and officially offered by the Faculty of Medicine at the University of Bamako. All students are trained using the skills-based approach (SBA) and have all completed rotational internships at the university community health centres (UCHCs) set up as part of the project; (2) All 15 National Health Sciences Training Institute (INFSS) programs and the 18 DES programs of the Faculty of Medicine have been reviewed and use the SBA; (3) The 538 INFSS teachers (76 of whom are permanent and 462 of whom are on contract) received training and give courses using the SBA; (4) 1,420 students (more than 50% of whom are female) are trained at the INFSS. (5) Five UCHCs located in Banconi, SÃ©guÃ©, Koniakary, Sikasso and Konobougou have been rehabilitated and provided with medical equipment, a public address system for the consultation room and an Internet connection) in accordance with required standards, and are all operational; (6) The members of the community health associations (CHAs) of the five UCHCs received training to strengthen their management and social mobilization capacities; (7) An exchange network was set up to enable the five CHAs to conduct exchanges using information technologies, including the Internet; (8) Several meetings were held with the Ministry of Health, the Ministry of Higher Education and the deanship in order to raise awareness with regard to the government assuming responsibility for scholarships- and enrolment fees for the DES/community health students; (9) The framework agreement signed between the Faculty of Medicine, the INFSS, the CHAs of the UCHCs greatly improved cooperation between these entities in implementing the project; (10) The UCHCs considered to be models provide quality services for people and serve as student internship and training locations; (11) The SBA is used by education and health officials to train INFSS and DES/community health students.";"Outcome":""</t>
  </si>
  <si>
    <t>"Location Coordinates(12.65 -8)":"Country(Mali)":"Project Scope(No data available)":"Name of Location(No data available)";"Location Coordinates(14.4843 -4.18296)":"Country(Mali)":"Project Scope(No data available)":"Name of Location(No data available)";"Location Coordinates(11.31755 -5.66654)":"Country(Mali)":"Project Scope(No data available)":"Name of Location(No data available)"</t>
  </si>
  <si>
    <t>"en":"Site":"null":"Activity web page":"http://www.ccisd.org/en/recent-projects/";"fr":"Siteweb":"null":"Activity web page":"http://www.ccisd.org/fr/projets-actuels/"</t>
  </si>
  <si>
    <t>https://www.canwach.ca/project-explorer#/project-details/242</t>
  </si>
  <si>
    <t>Healthy Child Uganda</t>
  </si>
  <si>
    <t>"General":"This project aims to improve the health and survival rates of pregnant women, newborns, and young children living in the Bushenyi and Rubirizi districts in southwest Uganda. It focuses on strengthening district health systems, improving health centresâ€™ delivery of services, community programming, and sharing project results and lessons learned. The project is designed to improve access for approximately 340,000 people, including 40,000 pregnant women and over 74,000 children under five to basic health services at more than 30 health centres, and train over 180 health centre staff and over 4,200 community health workers in preventive and critical care. Activities include: upgrading health centresâ€™ equipment; training community and health centre workers; encouraging early treatment for acute illness; and analyzing the projectâ€™s results and sharing the Bushenyi model through the media and meetings with government planners.     The University of Calgary is working in partnership with the Mbarara University of Science and Technology and the Bushenyi district local government to implement this project. This project is part of Canada's Maternal, Newborn and Child Health commitment. The maximum CIDA contribution to this project includes $10,000 for monitoring purposes."</t>
  </si>
  <si>
    <t>"University of Calgary, Cumming School of Medicine"</t>
  </si>
  <si>
    <t>"Outcome":"The expected intermediate outcomes for this project include: increased use of skilled birth attendants among expectant mothers; increased use of improved referral system for emergency birthing situations; and enhanced institutional environment to support sustainable, equitable and gender sensitive maternal health services.";"Outcome":"Results achieved as of the end of the project (August 2015) include: District Health Systems Strengthening: (1) a five-year strategic plan on maternal, newborn and child health (MNCH) for Bushenyi district was developed; (2) 17 health centres had functional computers; (3) 24 data clerks (14 women and 10 men) were trained and 100% of them were better able to handle data and; (4)  85% of health centres used MNCH referral/transfer protocols
 Health Centre, Maternal Newborn and Child Health Service Delivery: (1)  20 maternity health centres were equipped with newborn resuscitation bags; (2) 43 health centres were provided child scales; (3) 11 health centres  offered immunization, family planning, antenatal and postnatal care; (4) 42 health centres offered growth monitoring; (5) 114 parishes conducted semi-annual Child Health Days; (6) 245 health workers (171 women and 74 men) were trained in obstetrics, newborn resuscitation, sick child care and; (7) 195 Health Unit Management Committee members  were trained.
 Community Maternal, Newborn and Child Health Programs: (1) 2626 Village Health Team (VHT) workers were trained (1803 women and 823 men) in basic community health worker skills, community development, nutrition, and MNCH; (2) 1817 VHTs (1204 women and 613 men) attended two or more meetings in the past year; (3) 95 VHT Trainer/Supervisors (57 women and 38 men) from health centres were trained; (4) VHTs self-report improved confidence in MNCH promotion; (5) VHTs self-report increased confidence in providing support to ill children/pregnant women; (6) 11  parishes developed a community emergency transport plan; and (7) over 17 new community initiatives were reported by VHTs.
 This contributed to strengthening the ability of the Bushenyi and Rubirizi Health Districts to plan and deliver quality health services to improve the health of 365,000 people living in 859 villages which included 60,000 pregnant women and 75,000 children under the age of five years."</t>
  </si>
  <si>
    <t>"fr":"Description":"text/html":"Objectives / Purpose of activity":"http://w05.international.gc.ca/projectbrowser-banqueprojets/project-projet/details/S065346001?Lang=eng";"en":"Description":"text/html":"Objectives / Purpose of activity":"http://w05.international.gc.ca/projectbrowser-banqueprojets/project-projet/details/S065346001?Lang=fra";"en":"Activity website":"text/html":"Activity web page":"http://www.ucalgary.ca/secretariat/board"</t>
  </si>
  <si>
    <t>"Number of people":"245":"Sex":"All Sexes":"From/Youngest":"19":"To/Oldest":"60":"Direct or Indirect":"Direct":"Population group descriptor":"health workers (171 women and 74 men) were trained in obstetrics, newborn resuscitation, sick child care";"Number of people":"75000":"Sex":"All Sexes":"From/Youngest":"":"To/Oldest":"5":"Direct or Indirect":"Direct":"Population group descriptor":"Children under five";"Number of people":"1817":"Sex":"All Sexes":"From/Youngest":"19":"To/Oldest":"60":"Direct or Indirect":"Direct":"Population group descriptor":"VHTs (1204 women and 613 men) attended two or more meetings in the past year";"Number of people":"24":"Sex":"All Sexes":"From/Youngest":"19":"To/Oldest":"60":"Direct or Indirect":"Direct":"Population group descriptor":"data clerks (14 women and 10 men) were trained and 100% of them were better able to handle data and";"Number of people":"2626":"Sex":"All Sexes":"From/Youngest":"19":"To/Oldest":"60":"Direct or Indirect":"Direct":"Population group descriptor":"Village Health Team (VHT) workers were trained (1803 women and 823 men) in basic community health worker skills, community development, nutrition, and MNCH";"Number of people":"60000":"Sex":"Female":"From/Youngest":"15":"To/Oldest":"49":"Direct or Indirect":"Direct":"Population group descriptor":"Pregnant women";"Number of people":"195":"Sex":"All Sexes":"From/Youngest":"19":"To/Oldest":"60":"Direct or Indirect":"Direct":"Population group descriptor":"Health Unit Management Committee members were trained";"Number of people":"95":"Sex":"All Sexes":"From/Youngest":"19":"To/Oldest":"60":"Direct or Indirect":"Direct":"Population group descriptor":"VHT Trainer/Supervisors (57 women and 38 men) from health centres were trained"</t>
  </si>
  <si>
    <t>https://www.canwach.ca/project-explorer#/project-details/283</t>
  </si>
  <si>
    <t>Healthy women and children in the Democratic Republic of the Congo</t>
  </si>
  <si>
    <t>"":"";"General":"The Healthy Mothers and Children in the Democratic Republic of Congo initiative aims to reduce maternal and child mortality by improving access to, and delivery of, adapted health services for mothers and children under age five and increasing the skills of health workers. Activities include rehabilitating 20 maternity wards; caring for 3,500 HIV-positive mothers and newborns; and implementing education campaigns on family planning, sexually transmitted diseases and unplanned pregnancy. The initiative will contribute to strengthening health systems and improving health and nutrition."</t>
  </si>
  <si>
    <t>"Oxfam-Quebec"</t>
  </si>
  <si>
    <t>"SociÃ©te congolaise de gynecologie et dâ€™obstetrique":"Canadian-Based? (No)":"Implementing In-country? (No)";"Consortium des ONG pour la Protection de lâ€™Enfant et de la Femme":"Canadian-Based? (No)":"Implementing In-country? (No)";"Global Affairs Canada":"Canadian-Based? (No)":"Implementing In-country? (No)";"The Society of Obstetricians and Gynaecologists of Canada":"Canadian-Based? (Yes)":"Implementing In-country? (No)";"UNFPA - United Nations Population Fund":"Canadian-Based? (No)":"Implementing In-country? (No)";"Association des Mamans Anti-Bwaki":"Canadian-Based? (No)":"Implementing In-country? (No)";"Oxfam-Quebec":"Canadian-Based? (Yes)":"Implementing In-country? (No)"</t>
  </si>
  <si>
    <t>"Global Affairs Canada":"Government (other countries)":93.00%;"Oxfam-Quebec":"National NGO":7.00%</t>
  </si>
  <si>
    <t>"Outcome":"Une amÃ©lioration des prestations de services et de soins de santÃ© adaptÃ©s aux besoins des mÃ¨res et des enfants de moins de cinq ans et respectueux de lâ€™environnement dans les zones ciblÃ©esâ€‰; 
Une amÃ©lioration des prestations de services et de soins de santÃ© adaptÃ©s aux besoins des mÃ¨res et des enfants de moins de cinq ans et respectueux de lâ€™environnement dans les zones ciblÃ©esâ€‰;
Une utilisation accrue des services de santÃ© par les populations locales des zones ciblÃ©es, spÃ©cialement les femmes, les jeunes et les enfants de moins de cinq ansâ€‰;";"Outcome":""</t>
  </si>
  <si>
    <t>Eric Besner</t>
  </si>
  <si>
    <t>"Location Coordinates(-4.475643 16.216527)":"Country(Congo (DRC))":"Project Scope(No data available)":"Name of Location(Kinsasha)"</t>
  </si>
  <si>
    <t>"SDG 3.7.2 Adolescent birth rate (aged 10â€“14 years; aged 15â€“19 years) per 1,000 women in that age group";"SDG 3.1.1 Maternal mortality ratio";"SDG 3.2.1 Underâ€‘5 mortality rate";"SDG 3.1.2 Proportion of births attended by skilled health personnel";"SDG 3.3.5 Number of people requiring interventions against neglected tropical diseases";"SDG 3.2.2 Neonatal mortality rate";"SDG 3.8.2 Proportion of population with large household expenditures on health as a share of total household expenditure or income";"SDG 3.7.1 Proportion of women of reproductive age (aged 15â€“49 years) who have their need for family planning satisfied with modern methods";"SDG 3.9.2 Mortality rate attributed to unsafe water, unsafe sanitation and lack of hygiene (exposure to unsafe Water, Sanitation and Hygiene for All (WASH) services)"</t>
  </si>
  <si>
    <t>"# of health care service providers trained in SRHR services";"# of advocacy and public engagement activities completed which are focused on SRHR";"% of women who decided to use family planning, alone or jointly with their husbands/partners";"# of national laws, policies and strategies relating to SRHR implemented or strengthened";"# of womenâ€™s rights organizations and networks (international and local) advancing SRHR";"% of primary service delivery points with least 3 modern methods of contraception available on the day of assessment";"# of teachers/facilitators trained on comprehensive sexuality education";"# of women and girls (age) provided with access to sexual and reproductive health services, including modern methods of contraception";"# of people provided with modern contraception (by method)"</t>
  </si>
  <si>
    <t>"% of total population living within 5 km to a functioning health facility";"%/total of infants (0-5 months) who are fed exclusively with breast milk";"%/total of mothers, and %/total of babies, who received postnatal care within two days of childbirth";"# of health facilities that provide gender-responsive family-planning services";"%/total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
  </si>
  <si>
    <t>"en":"Project link":"null":"Activity web page":"https://oxfam.qc.ca/sante/";"fr":"Site projet":"null":"Activity web page":"https://oxfam.qc.ca/sante/"</t>
  </si>
  <si>
    <t>"Number of people":"204426":"Sex":"Male":"From/Youngest":"15":"To/Oldest":"75":"Direct or Indirect":"":"Population group descriptor":"";"Number of people":"300000":"Sex":"Female":"From/Youngest":"15":"To/Oldest":"49":"Direct or Indirect":"Direct":"Population group descriptor":"";"Number of people":"243263":"Sex":"Female":"From/Youngest":"15":"To/Oldest":"20":"Direct or Indirect":"Direct":"Population group descriptor":"";"Number of people":"223267":"Sex":"Male":"From/Youngest":"15":"To/Oldest":"20":"Direct or Indirect":"Direct":"Population group descriptor":""</t>
  </si>
  <si>
    <t>https://www.canwach.ca/project-explorer#/project-details/434</t>
  </si>
  <si>
    <t>Healthy Women and Girls</t>
  </si>
  <si>
    <t>"General":"The aim of the project is to improve Sexual, Reproductive, Maternal and Neonatal Health (SRH/MNH), including a reduction in CEFM (child, early and forced marriage/union) and early or unwanted pregnancy, for underserved populations, particularly adolescent girls, in three districts including Moma, Mogovolas and Nampula in Nampula Province, Mozambique."</t>
  </si>
  <si>
    <t>"Plan International Canada ":"National NGO":12.00%;"Global Affairs Canada":"Government (other countries)":88.00%</t>
  </si>
  <si>
    <t>https://www.canwach.ca/project-explorer#/project-details/636</t>
  </si>
  <si>
    <t>Her Future, Her Choice: Strengthening Sexual, Reproductive Health and Rights (SRHR)</t>
  </si>
  <si>
    <t>"Target Groups":"Her Future, Her Choice  will directly benefit approximately 160,000 adolescent girls and young women in eight districts in the four countries. Oxfam and its partners (Pathfinder International, Action Canada for Sexual Health and Rights, and 8 womenâ€™s rights organizations (WROs) and youth-led organizations (YLOs) in the four countries) will seek to improve adolescent girlsâ€™ and young womenâ€™s comprehensive SRHR in targeted districts, by applying a three-pronged approach: (1) engaging adolescent girls and young women, men and boys, community-leaders and norm-setters to understand and transform discriminatory social norms through awareness raising leading to mobilization for greater SRHR for young women, including in schools (encouraging comprehensive sexuality education), to create a demand for comprehensive SRH services. Through this component the project will address issues of sexual and gender-based violence (GBV); including child, early and forced marriage (CEFM); early pregnancy; and female genital mutilation and cutting (FGMC) empowering women to be able to make reproductive health choices for themselves. (2)";"Other":"Strengthening the health system to deliver comprehensive SRH services including family planning, contraception, safe abortion and comprehensive post-abortive care and secondary preventions services for GBV.  This will be achieved by training health service providers at the health facility level, and through improving health system management capacity and quality improvement practices. Particular emphasis will be placed on ensuring services are gender-responsive, youth-friendly, and free from stigma and discrimination.  (3) Promoting change in SRHR policy and practice through building the capacity of local and Canadian WROs and YLOs to influence SRHR policy and practice; fostering knowledge exchange, collaboration and innovation on SRHR across borders; and promoting public engagement and mobilization of Canadian youth on global SRHR issues.";"General":"Her Future, Her Choice is developed to respond to the gender inequality and womenâ€™s rights violations undermining access to comprehensive, rights-based sexual and reproductive health information and services for adolescent girls and young women (10-24 years) in selected districts of Ethiopia, Malawi, Mozambique and Zambia.  HFHC directly addresses the barriers that are hindering access to Sexual and Reproductive Health and Rights (SRHR) for adolescent girls and young women â€“ particularly harmful social norms, traditional practices and taboos regarding sexuality, lack of adequate information on SRH services, and lack of decision making power by women regarding their health and sexuality.  In so doing, the program ultimately contributes to transforming gender inequality and discrimination, which are at the root of these barriers."</t>
  </si>
  <si>
    <t>"Oxfam Canada"</t>
  </si>
  <si>
    <t>"NAFEZA- ZambÃ©zia Women's Associations Nucleus":"Canadian-Based? (No)":"Implementing In-country? (No)";"Women in Law and Development in Africa":"Canadian-Based? (No)":"Implementing In-country? (No)";"Pathfinder International":"Canadian-Based? (No)":"Implementing In-country? (No)";"Generation Alive!":"Canadian-Based? (No)":"Implementing In-country? (No)";"Women and Law  Southern Africa (WLSA)":"Canadian-Based? (No)":"Implementing In-country? (No)";"Action Canada for Sexual Health and Rights":"Canadian-Based? (No)":"Implementing In-country? (No)";"Women Support Association":"Canadian-Based? (No)":"Implementing In-country? (No)";"Global Affairs Canada":"Canadian-Based? (No)":"Implementing In-country? (No)";"Centre for Alternatives for Victimized Women and Children (CAVWOC)":"Canadian-Based? (No)":"Implementing In-country? (No)";"Network for Youth Development (NfYD)":"Canadian-Based? (No)":"Implementing In-country? (No)"</t>
  </si>
  <si>
    <t>"Oxfam":"International NGO":3.00%;"Global Affairs Canada":"Government (other countries)":97.00%</t>
  </si>
  <si>
    <t>"Outcome":"The ultimate outcome of this program is: Improved adolescent and young womenâ€™s comprehensive Sexual and Reproductive Health and Rights (SRHR) in targeted districts in Ethiopia, Malawi, Mozambique and Zambia.
The expected results, as per the initiativeâ€™s Intermediate Outcomes, include: 1) Increased claiming of sexual and reproductive health rights and quality services by adolescent girls and young women in targeted districts; 2) Improved quality of comprehensive sexual and reproductive health information and services for adolescent girls and young women in targeted districts; and 3) Strengthened engagement of WRO and YLOs in advocating for policies and resources to support SRHR at the national, regional and international level. 
Immediate Outcomes: 
1110- Increased awareness and ability of adolescent girls and young women to advance their SRHR; 1120- Increased support by men and boys, community-leaders and norm-setters for safe sexual and reproductive health rights, information and services; 1130- Increased rights-based access by adolescent girls and young women to comprehensive SRH information and services
1210- Increased knowledge and skills of health service providers to deliver gender-responsive, youth-friendly comprehensive SRH services; 1220- Improved capacity of health systems and institutions to enhance gender-response, youth-friendly, innovative and comprehensive SRHR services and policies
1310- Increased knowledge and innovation by WROs and YLOs to promote SRHR of adolescent girls and young women; 1320 Improved capacity of WROs and YLOs to influence legislation, policies and programs that provide access to SRHR for adolescent girls and young women; 1330 Increased ability of Canadian WRO and YLOs to promote greater awareness of global SRHR issues among Canadians particularly youth";"Outcome":"Through these interventions, Her Future, Her Choice  will contribute to ensuring that adolescent girls and young women in target areas enjoy their right to bodily autonomy; exert their right to choose their sexual and reproductive health options and are treated with dignity and respect; and are empowered to claim their human rights, so they can lead healthy and productive lives."</t>
  </si>
  <si>
    <t>Erin Kiley</t>
  </si>
  <si>
    <t>"Location Coordinates(-16.09669 35.76962)":"Country(Mozambique)":"Project Scope(Local)":"Name of Location(Milange)";"Location Coordinates(-16.8404 36.98538)":"Country(Mozambique)":"Project Scope(Local)":"Name of Location(Mocuba)";"Location Coordinates(8.33331 39.1167)":"Country(Ethiopia)":"Project Scope(Local)":"Name of Location(West Gojjam)";"Location Coordinates(-13.99572 33.759819)":"Country(Malawi)":"Project Scope(Local)":"Name of Location(Lilongwe)";"Location Coordinates(-15.7511 26.43836)":"Country(Zambia)":"Project Scope(Local)":"Name of Location(Nawala)";"Location Coordinates(10.96733 37.503891)":"Country(Ethiopia)":"Project Scope(Local)":"Name of Location(Quarit)";"Location Coordinates(-14.68394 28.10318)":"Country(Zambia)":"Project Scope(Local)":"Name of Location(Chimbombo)";"Location Coordinates(-14.98935 34.954899)":"Country(Malawi)":"Project Scope(Local)":"Name of Location(Balaka)"</t>
  </si>
  <si>
    <t>"Number of people":"160000":"Sex":"Female":"From/Youngest":"10":"To/Oldest":"24":"Direct or Indirect":"Direct":"Population group descriptor":"adolescent girls and young women"</t>
  </si>
  <si>
    <t>"Number of Outputs":"":"Output Type":"Adolescent girls and young women, men and boys, community-leaders and norm-setters engaged in awareness raising":"Output Descriptor":"engaging adolescent girls and young women, men and boys, community-leaders and norm-setters to understand and transform discriminatory social norms through awareness raising leading to mobilization for greater SRHR for young women, including in schools (encouraging comprehensive sexuality education), to create a demand for comprehensive SRH services.":"Results":"Expected"</t>
  </si>
  <si>
    <t>https://www.canwach.ca/project-explorer#/project-details/43</t>
  </si>
  <si>
    <t>High-Impact Intervention for Maternal, Newborn and Child Health</t>
  </si>
  <si>
    <t>"General":"This Joint UN programme aims to contribute to the reduction of maternal, newborn and child morbidity and mortality nationally, with a particular focus in Zambezia Province. It aims to do so through: (i) technical assistance to improve policy, planning, budgeting, monitoring and evaluation; (ii) provision of training and other inputs to expand health services and improve the quality of services provided; (iii) technical assistance to improve the ability of the Zambezia Provincial Directorate of Health to deliver on its mandate and provide services to its population; and (iv) social mobilisation in communities to increase the knowledge of and demand for quality health care as well as adopting infant feeding and appropriate hygiene practices."</t>
  </si>
  <si>
    <t>"Outcome":"";"Outcome":"Expected results include an increase in the availability, demand and quality of preventive and curative services for adolescents, mothers and future mothers, pregnant women, newborns, and children . The project will also train more than 240 maternal, newborn and child health nurses and building 25 maternal waiting homes.
 Progress and Results Achieved
 Results achieved as of January 2014 in Zambezia province include: (1) the percentage of pregnant women who receive an insecticide-treated bed net during pre-natal consultation for prevention of malaria rose from 70% in 2010 to 97% by the end of 2013; (2) the percentage of youth tested for HIV/AIDS rose from 12% in 2012 to 76% by the end of 2013; (3) the total number of acceptors of new modern contraception methods has almost doubled from 122,817 users in 2011 to 231,627 in 2013; (4) the proportion of children immunized in hard-to-reach communities through outreach sessions rose from 14% in 2011 to 18% in 2013; (5) all 17 districts in the province have at least 80% of children immunized against diphtheria, whooping cough, and tetanus, compared to only 13 districts in 2011; and (6) five ambulances have been procured and are helping with the referral of patients.
 These have contributed to an increase in the use of maternal health services in Zambezia province by women and youth with the percentage of deliveries in health facilities continuing to rise, from 55.5% in 2011 to 62.2% in 2013. This increase slightly reduces the gap between the provinceâ€™s average and the national average (69%). As well, these efforts have contributed to an increase in the use of child health services in the province."</t>
  </si>
  <si>
    <t>"Location Coordinates(-25.96553 32.58322)":"Country(Mozambique)":"Project Scope(No data available)":"Name of Location(No data available)"</t>
  </si>
  <si>
    <t>"en":"Activity website":"text/html":"Activity web page":"http://www.undp.org";"fr":"Site web de l'activitÃ©":"text/html":"Activity web page":"http://www.beta.undp.org/undp/fr/home.html";"en":"Description":"text/html":"Objectives / Purpose of activity":"http://w05.international.gc.ca/projectbrowser-banqueprojets/project-projet/details/A035264001?Lang=fra";"fr":"Description":"text/html":"Objectives / Purpose of activity":"http://w05.international.gc.ca/projectbrowser-banqueprojets/project-projet/details/A035264001?Lang=eng"</t>
  </si>
  <si>
    <t>"Number of people":"231627":"Sex":"All Sexes":"From/Youngest":"15":"To/Oldest":"49":"Direct or Indirect":"Direct":"Population group descriptor":"the total number of acceptors of new modern contraception methods has almost doubled from 122,817 users in 2011 to 231,627 in 2013";"Number of people":"240":"Sex":"All Sexes":"From/Youngest":"19":"To/Oldest":"60":"Direct or Indirect":"Direct":"Population group descriptor":"maternal, newborn and child health nurses"</t>
  </si>
  <si>
    <t>"Number of Outputs":"25":"Output Type":"Maternal waiting homes built":"Output Descriptor":"building 25 maternal waiting home":"Results":"Expected";"Number of Outputs":"5":"Output Type":"Ambulances procured":"Output Descriptor":"five ambulances have been procured":"Results":"Achieved";"Number of Outputs":"240":"Output Type":"Nurses trained":"Output Descriptor":"240 maternal, newborn and child health nurses":"Results":"Expected"</t>
  </si>
  <si>
    <t>https://www.canwach.ca/project-explorer#/project-details/491</t>
  </si>
  <si>
    <t>HIV/AIDS Program</t>
  </si>
  <si>
    <t>"General":"As there are many Malawians living with HIV/AIDS, we provide counseling and testing services to help individuals become aware and learn about their health. We also supply life-giving antiretroviral therapy to patients on a weekly basis, as well as group counseling sessions helping them face the reality of living with the disease in the community. This process acts to empower, prolong lives, and reduce the number of orphans as parents are able to continue to take care of their families."</t>
  </si>
  <si>
    <t>"en":"HIV/AIDS Program":"null":"":"https://lifelinemalawi.com/our-programs.php#hiv-aids-wrap"</t>
  </si>
  <si>
    <t>https://www.canwach.ca/project-explorer#/project-details/505</t>
  </si>
  <si>
    <t>HIV Awareness</t>
  </si>
  <si>
    <t>"General":"It is estimated that 36.7 million people around the world are living with HIV, 19.5 million people on antiretroviral therapy with 1.8 million newly infected each. The prevelance of HIV hits marginalized and vulnerable communities at the most. Women and children in Sub Saharan African countries are often the most affected population due to poverty, illiteracy, gender inequality and other factors. Southern Africa Embrace Foundation is committed to advocating for those of marginalized communites in Southern Africa have access to HIV/AIDS education, testing, medication and on eradicating stigma, discrimination and oppression. Our programs also focus on the youth (13-25) to help lower new HIV infection rates in this age group. We believe in a AIDS Free generation by 2030 as per UNAIDS goal."</t>
  </si>
  <si>
    <t>"en":"HIV Awareness":"null":"Activity web page":"https://sae-foundation.org/hiv-aids/"</t>
  </si>
  <si>
    <t>https://www.canwach.ca/project-explorer#/project-details/11</t>
  </si>
  <si>
    <t>Human Resources for Health</t>
  </si>
  <si>
    <t>"General":"This project aims to improve maternal and neonatal health status of poor women, girls and boys. It provides technical assistance, equipment, and teaching and learning aids to the Ministry of Health and Family Welfare to improve the quality of education for nurse midwives and community skilled birth attendants. It also provides support to the Ministry to rationalize the rules for recruiting, posting, promoting and training nurse midwives.     Activities include: training nursing teachers and supervisors in pedagogy and midwifery; providing teaching and learning aids to public sector nursing institutes; repairing nursing institutes; strengthening the Bangladesh Nursing Council so it can enforce standards at nursing training institutes; supporting the installation of a nursing management information system at the Directorate of Nursing Services; and supporting training and supervision of community skilled birth attendants.     The project works with the Directorate of Nursing Services, the Bangladesh Nursing Council and the Human Resource Development Unit of the Ministry of Health and Family Welfare."</t>
  </si>
  <si>
    <t>"CowaterSogema"</t>
  </si>
  <si>
    <t>"Outcome":"Results achieved as of April 2014 include: (1) strengthening the ability of the Ministry of Health and Family Welfareâ€™s Directorate of Nursing Services to manage effectively. The project has developed a pool of 18 master trainers who have trained 73 senior nurse managers on basic planning and supervisory management skills; (2) designing and developing a Personnel Management Information System for the Directorate of Nursing Services to better manage the recruitment of nurses; (3) designing and developing a registration database for the Bangladesh Nursing Council to allow them to track the 33,198 registered nurses and nurse-midwives and 6,222 community skilled birth attendants; (4) strengthening the capacity of 43 public sector nursing institutes across Bangladesh to deliver good quality diploma-level training to 1,800 nursing students per year; (5) training 591 community skilled birth attendants at public and private sector training institutes, 345 of whom have graduated and assisted at 3,885 deliveries and provided post-natal care to 5,696 women to date.
 These results are contributing to ensuring the effective management of public nurse midwifery training and services at the national level and improving the quality of maternal and newborn health services for the poor."</t>
  </si>
  <si>
    <t>"Location Coordinates(23.7104 90.40744)":"Country(Bangladesh)":"Project Scope(No data available)":"Name of Location(No data available)"</t>
  </si>
  <si>
    <t>"fr":"Description":"text/html":"Objectives / Purpose of activity":"http://w05.international.gc.ca/projectbrowser-banqueprojets/project-projet/details/A034608001?Lang=eng";"en":"Description":"text/html":"Objectives / Purpose of activity":"http://w05.international.gc.ca/projectbrowser-banqueprojets/project-projet/details/A034608001?Lang=fra";"en":"Activity website":"text/html":"Activity web page":"http://www.cowater.com"</t>
  </si>
  <si>
    <t>https://www.canwach.ca/project-explorer#/project-details/566</t>
  </si>
  <si>
    <t>Hurricane Irma - Restoring Sexual and Reproductive Health Services in Cuba - UNFPA 2017</t>
  </si>
  <si>
    <t>"General":"September 2017 - Hurricane Irma struck Cubaâ€™s north-central coast as a Category 5 hurricane, moving along the northern Cuban coast, with wind gusts of more than 200 km/h. The disaster has caused widespread flooding in northern Cuba including Havana, home to 2.1 million people, causing power outages, loss of access to clean water, and destroying crops, homes and urban infrastructure. With GACâ€™s support, the United Nations Population Fund (UNFPA) is contributing to meeting the emergency needs of vulnerable women and girls related to reproductive and sexual health. Project activities include: (1) restoring the operating capacity for reproductive and maternal health services among people living in affected communities; (2) providing obstetric and neonatal care through local health institutions; and (3) contributing to the prevention and treatment of sexually transmitted infections (STIs) and HIV in adult and young women and men affected by Hurricane Irma."</t>
  </si>
  <si>
    <t>"Outcome":"The expected outcome for this project is improved sexual and reproductive health of vulnerable populations. The expected ultimate outcome is lives saved, suffering alleviated, and human dignity maintained in countries experiencing humanitarian crises or that are food insecure.";"Outcome":""</t>
  </si>
  <si>
    <t>"Location Coordinates(23.113592 -82.366592)":"Country(Cuba)":"Project Scope(No data available)":"Name of Location(Havana)"</t>
  </si>
  <si>
    <t>"en":"Description":"text/html":"Objectives / Purpose of activity":"http://w05.international.gc.ca/projectbrowser-banqueprojets/project-projet/details/P005440001";"fr":"Description":"text/html":"Objectives / Purpose of activity":"http://w05.international.gc.ca/projectbrowser-banqueprojets/project-projet/details/P005440001?Lang=fra";"fr":"Site web":"text/html":"Activity web page":"https://www.unfpa.org/fr";"en":"Site":"text/html":"Activity web page":"https://www.unfpa.org/"</t>
  </si>
  <si>
    <t>https://www.canwach.ca/project-explorer#/project-details/320</t>
  </si>
  <si>
    <t>Hurricane Matthew Recovery Program</t>
  </si>
  <si>
    <t>"General":"The Canadian Red Cross has been working to improve the health of women and children in Haiti since the devastating earthquake in 2010.  In October 2016, Hurricane Matthew, hit the Southwestern district of Grand Anse and the lower Northwestern part of Haiti, leaving destruction in its wake. The Canadian Red Cross (CRC) deployed an Emergency Response Unit (ERU) mobile clinic to address primary health needs in the aftermath of Hurricane Matthew.  Following the emergency phase, Hurricane Matthew Recovery Program was developed in collaboration with the Haitian Red Cross and Ministry of Health of Haiti, in order to meet the needs of health care and to put in place health infrastructures that will contribute to the economic development of the region.  The project is guided by two main intermediate outcomes:  Improved provision of health services by MSPP in Grandâ€™Anse region (Anse dâ€™Hainault, Dame-Marie, Beaumont and Roseaux communes); and improved capacity of communities for preparedness, prevention and control of epidemics."</t>
  </si>
  <si>
    <t>"Government of Haiti-Ministry of Health":"Canadian-Based? (No)":"Implementing In-country? (No)";"Croix Rouge Haitienne":"Canadian-Based? (No)":"Implementing In-country? (Yes)"</t>
  </si>
  <si>
    <t>"Canadian Red Cross":"National NGO":100.00%</t>
  </si>
  <si>
    <t>"Outcome":"";"Outcome":"Main expected results:
1) Increased capacity of Ministry of Health (MoH) personnel to deliver essential health services in the Grandâ€™Anse region;
2) Improved infrastructure of MoH health facilities ; 
3) Improved capacity of communities for preparedness, prevention and control of epidemics ; and 
4) Increased capacity in communities to prevent and control epidemics"</t>
  </si>
  <si>
    <t>"Location Coordinates(18.63896 -74.11812)":"Country(Haiti)":"Project Scope(Regional)":"Name of Location(JÃ©rÃ©mie)"</t>
  </si>
  <si>
    <t>"%/total of health workers (male/female) trained and using their learned skills"</t>
  </si>
  <si>
    <t>"Level of satisfaction rated on a scale of 1 to 5, of MoH with Red Cross contribution to health system;# of committees established on health surveillance system;# of households that receive water filters and bed nets ;;# of updated contingency plans for catastrophes;% of rehabilitated facilities equipped with Water filters, Medical Equipment and Furniture ;;# of MoH staff trained, disaggregated by sex, in Psychosocial First Aid;;Perception rated on a scale of 1 to 5, of Red Cross branch and volunteers of level of preparedness and response capacity ;# of health facilities providing minimum package of activities (MOH standard) before and after Hurricane Matthew; Level of satisfaction rated on a scale of 1 to 5, of MoH with Red Cross contribution to infrastructure; % of volunteers with improved scores from training sessions (on post test)"</t>
  </si>
  <si>
    <t>"en":"Organisation site":"null":"":"www.redcross.ca"</t>
  </si>
  <si>
    <t>https://www.canwach.ca/project-explorer#/project-details/30</t>
  </si>
  <si>
    <t>Immunization Strengthening Project - CIII</t>
  </si>
  <si>
    <t>"General":"The project aims to reduce the deaths of children under the age of five in Bangladesh. Its purpose is to improve the provision of vaccines and to reach children who live in underserved areas. The project is expected to increase the percentage of children who receive all vaccines with the right antigens, at the right time, from 79% to 85%. Specific project activities include: the procurement of approximately 10 million doses of oral polio vaccine and approximately 17 million doses of measles vaccine - enough for a second dose for those children who need it; the procurement, installation and commission of new equipment to ensure the proper handling of vaccines from the point of manufacture to the point of use; training for about 2,500 health workers; and communication campaigns that encourage vaccination of previously excluded children.     The project is part of the Canadian International Immunization Initiative (CIII). The goal of the CIII is to increase and intensify immunization services for children at risk of contracting preventable and often fatal illnesses in low- and middle-income countries."</t>
  </si>
  <si>
    <t>"Outcome":"Results achieved as of March 2014 include: (i) procuring and installing ten customized cold rooms, nearly doubling the capacity to safely store vaccines, ensure their efficacy and facilitate the introduction of new vaccines; (ii) training 8,338 health workers on cold chain management to ensure that vaccines are always kept at the temperature required to maintain their efficacy; (iii) providing 10 million doses of oral polio vaccine and 13 million doses of measles vaccine to 5.3 million children at the right time and interval; and (iv) increasing the knowledge of caregivers regarding the number of visits required for full immunization, from 29% in 2011 to 53% in 2013.
 These results are contributing to improving immunization coverage for children in hard-to-reach areas of Bangladesh and to introducing new vaccines to prevent childhood illness and death. Source: Progress Report: Immunization Strengthening Project UNICEF Bangladesh March 2014."</t>
  </si>
  <si>
    <t>"en":"Activity website":"text/html":"Activity web page":"http://www.unicef.ca/";"en":"Description":"text/html":"Objectives / Purpose of activity":"http://w05.international.gc.ca/projectbrowser-banqueprojets/project-projet/details/A035191001?Lang=fra";"fr":"Site web de l'activitÃ©":"text/html":"Activity web page":"http://www.unicef.ca/fr";"fr":"Description":"text/html":"Objectives / Purpose of activity":"http://w05.international.gc.ca/projectbrowser-banqueprojets/project-projet/details/A035191001?Lang=eng"</t>
  </si>
  <si>
    <t>https://www.canwach.ca/project-explorer#/project-details/330</t>
  </si>
  <si>
    <t>Implementation of the Cities and Villages Health Approach - pilot project</t>
  </si>
  <si>
    <t>"General":"All the determinants of health.
At the local level, all the actors involved are part of the Intersectoral Action Committee"</t>
  </si>
  <si>
    <t>"Reseau francophone international pour la promotion de la sante (REFIPS) - section des Ameriques"</t>
  </si>
  <si>
    <t>"PAHO - Pan American Health Organization":"Canadian-Based? (No)":"Implementing In-country? (No)";"Ministry of Health and Social Services Quebec":"Canadian-Based? (Yes)":"Implementing In-country? (No)";"Government of Haiti-Ministry of Health":"Canadian-Based? (No)":"Implementing In-country? (Yes)";"Institut national de sante publique du Quebec":"Canadian-Based? (Yes)":"Implementing In-country? (No)"</t>
  </si>
  <si>
    <t>Ginette Lafontaine</t>
  </si>
  <si>
    <t>"Location Coordinates(18.43114 -72.8545)":"Country(Haiti)":"Project Scope(No data available)":"Name of Location(No data available)"</t>
  </si>
  <si>
    <t>Cancelled</t>
  </si>
  <si>
    <t>https://www.canwach.ca/project-explorer#/project-details/151</t>
  </si>
  <si>
    <t>Implementing the Recommendations of the UN Accountability Commission - I</t>
  </si>
  <si>
    <t>"General":"The project supports the World Health Organization (WHO)'s workplan that was developed to implement the recommendations of the Commission on Information and Accountability for Womenâ€™s and Childrenâ€™s Health (Commission). The workplan was developed in consultation with key stakeholders and is expected to be implemented at both the country and global levels, through to 2015.     At the country-level, implementation efforts include: Strengthening civil registration and vital statistics systems (e.g., births and deaths); Integrating the eleven core indicators proposed by the Commission into countriesâ€™ monitoring and evaluation systems; and Improving the tracking of resources and health expenditures.     At the global level, implementation efforts include: The establishment of the independent Expert Review Group, including its secretariat; The creation of a global digital health strategy to accelerate the integration and use of information and telecommunications technologies and other innovative approaches into countriesâ€™ monitoring and evaluation systems; Ongoing outreach and engagement to promote the implementation of the Commissionâ€™s recommendations in other fora; Analysis and reporting of country specific information on results and resources; and Dissemination, interpretation and use of data."</t>
  </si>
  <si>
    <t>"Outcome":"The expected intermediate outcomes for this project include: strengthened global and country-level mechanisms and practices to enhance accountability for women's and children's health in the 74 countries listed in the Commission's report.";"Outcome":"Results achieved as of March 2014 include: (1) 70 out of the 75 countries with the highest maternal and child mortality rates have developed or are in the process of developing roadmaps to strengthen their accountability systems; (2) more than 30 countries have completed or are in the process of conducting assessments of the civil registration and vital statistics systems; and (3) the independent Expert Review Group has been established, and has produced two reports (2012 and 2013) on progress in achieving the objectives of the Global Strategy for Women's and Children's Health and the implementation of the recommendations of the Commission on Information and Accountability for Women's and Children's Health."</t>
  </si>
  <si>
    <t>"fr":"Description":"text/html":"Objectives / Purpose of activity":"http://w05.international.gc.ca/projectbrowser-banqueprojets/project-projet/details/M013603001?Lang=eng";"en":"Activity website":"text/html":"Activity web page":"http://www.who.int";"fr":"Site web de l'activitÃ©":"text/html":"Activity web page":"http://www.who.int/fr/index.html";"en":"Description":"text/html":"Objectives / Purpose of activity":"http://w05.international.gc.ca/projectbrowser-banqueprojets/project-projet/details/M013603001?Lang=fra"</t>
  </si>
  <si>
    <t>https://www.canwach.ca/project-explorer#/project-details/152</t>
  </si>
  <si>
    <t>Implementing the Recommendations of the UN Accountability Commission - II</t>
  </si>
  <si>
    <t>"General":"The project supports the World Health Organization (WHO)'s workplan that was developed to implement the recommendations of the Commission on Information and Accountability for Womenâ€™s and Childrenâ€™s Health (Commission). The workplan was developed in consultation with key stakeholders and is expected to be implemented at both the country and global levels, through to 2015.     At the country-level, implementation efforts include: Strengthening civil registration and vital statistics systems (e.g., births and deaths); Integrating the eleven core indicators proposed by the Commission into countriesâ€™ monitoring and evaluation systems; and Improving the tracking of resources and health expenditures.     At the global level, implementation efforts include: The establishment of the independent Expert Review Group, including its secretariat; The creation of a global digital health strategy to accelerate the integration and use of information and telecommunications technologies and other innovative approaches into countriesâ€™ monitoring and evaluation systems; Ongoing outreach and engagement to promote the implementation of the Commissionâ€™s recommendations in other fora; Analysis and reporting of country specific information on results and resources; and Dissemination, interpretation and use of data.     This project represents an addition to the existing grant for project "Implementing the Recommendations of the UN Accountability Commission - I" (M013603001), which started in 2011."</t>
  </si>
  <si>
    <t>"Outcome":"The expected intermediate outcomes for this project include: strengthened global and country-level mechanisms and practices to enhance accountability for women's and children's health in the 74 countries listed in the Commission's report.
";"Outcome":"Results achieved as of March 2014 include: (1) 70 out of the 75 countries with the highest maternal and child mortality rates have developed or are in the process of developing roadmaps to strengthen their accountability systems; (2) more than 30 countries have completed or are in the process of conducting assessments of the civil registration and vital statistics systems; and (3) the independent Expert Review Group has been established, and has produced two reports (2012 and 2013) on progress in achieving the objectives of the Global Strategy for Women's and Children's Health, and the implementation of the recommendations of the Commission on Information and Accountability for Women's and Children's Health."</t>
  </si>
  <si>
    <t>"fr":"Description":"text/html":"Objectives / Purpose of activity":"http://w05.international.gc.ca/projectbrowser-banqueprojets/project-projet/details/M013603002?Lang=eng";"en":"Activity website":"text/html":"Activity web page":"http://www.who.int";"fr":"Site web de l'activitÃ©":"text/html":"Activity web page":"http://www.who.int/fr/index.html";"en":"Description":"text/html":"Objectives / Purpose of activity":"http://w05.international.gc.ca/projectbrowser-banqueprojets/project-projet/details/M013603002?Lang=fra"</t>
  </si>
  <si>
    <t>https://www.canwach.ca/project-explorer#/project-details/25</t>
  </si>
  <si>
    <t>Improved Accountability in the Health and HIV/AIDS Sectors</t>
  </si>
  <si>
    <t>"General":"The project supports a strategy developed and implemented by SIKIKA, a Tanzanian non-government organization, to increase transparency and accountability in the health and HIV/AIDS sectors by fostering effective engagement and interaction between health and HIV/AIDS policy-makers, service providers and service users. The strategy focuses on improving the awareness of citizens on key health policy issues, as well as increasing integration between community service organizations to coordinate and increase advocacy in areas of common priority.     Expected results include: Tanzanian citizens have an increased capacity to demand transparency and accountability from their government, health systems are strengthened due to improved interaction within the civil society organization (CSO) sector to advocate to government; and the Government of Tanzania is held to a higher standard in response to the demand from citizens and CSOs."</t>
  </si>
  <si>
    <t>"Sikika"</t>
  </si>
  <si>
    <t>"Outcome":"Results achieved as of March 2014 include: (1) citizens were sensitized on key health and HIV/AIDS policies and reforms, including on the rights, roles and responsibilities of health services users and providers through campaigns including more than 120,000 publications distributed (increase from 30,189 in 2011 to more than 50,000 by 2013), over 80 radio programs aired and over 200 newspaper articles published (increase from 32 articles in 2011 to 104 in 2013); and (2) all SIKIKA staff members were provided with training in outcome mapping and other various subjects (social accountability monitoring, public finance management, budgeting, health economics and human resources for health) to improve the organizationâ€™s ability to participate in policy dialogue.
 These have contributed to improving accountability in the health and HIV/AIDS sectors in Tanzania.";"Outcome":"Expected results include: Tanzanian citizens have an increased capacity to demand transparency and accountability from their government, health systems are strengthened due to improved interaction within the civil society organization (CSO) sector to advocate to government; and the Government of Tanzania is held to a higher standard in response to the demand from citizens and CSOs.
"</t>
  </si>
  <si>
    <t>"en":"Activity website":"text/html":"Activity web page":"http://www.sikika.or.tz";"fr":"Description":"text/html":"Objectives / Purpose of activity":"http://w05.international.gc.ca/projectbrowser-banqueprojets/project-projet/details/A035070001?Lang=eng";"en":"Description":"text/html":"Objectives / Purpose of activity":"http://w05.international.gc.ca/projectbrowser-banqueprojets/project-projet/details/A035070001?Lang=fra"</t>
  </si>
  <si>
    <t>https://www.canwach.ca/project-explorer#/project-details/27</t>
  </si>
  <si>
    <t>Improved Food Security for Mothers and Children</t>
  </si>
  <si>
    <t>"General":"Malnutrition among young women and children under five, exacerbated by diarrheal disease and other infections caused by unsafe water, is a major cause of both maternal and child mortality and morbidity in Ethiopia. This project supports Canadaâ€™s commitment to improve maternal and child health announced at the G8 Leaders Summit in Muskoka in June 2010.     With CIDAâ€™s support, UNICEF will improve the nutrition and health of 3 million pregnant and lactating women, adolescent girls, and children under-five in 100 food-insecure districts in Ethiopia.     Project activities include training government health workers to provide community-based nutrition services such as regular screening and treatment of malnutrition in all children under five; breastfeeding and complimentary feeding promotion, and nutrition counseling for caregivers; and regular provision of Vitamin A, iron supplements, and de-worming tablets. The project will also improve water and sanitation services including clean water sources, separate toilets for men and women, and hand-washing facilities in 40 districts."</t>
  </si>
  <si>
    <t>"Outcome":"Results achieved by UNICEF with the support of the Government of Canada in 2015-2016 include:
 (1) 10, 659,332 children received vitamin A supplements; (2) 1,659,470 children received treatment for severe acute malnutrition, with a full recovery rate of 90.8% (up from 87% in 2014-2015) and 0,1% mortality (down from 0.3% in 2014-2015);  (3) 1,921,304 pregnant women received Iron Folic-Acid, representing 70% coverage; (4) 6,236,275 school-age children and adolescents received de-worming treatments; (5) training of 315 health workers on community based maternal and neonatal health, and 6,282 agriculture development agents on nutrition-agriculture linkages; and (6) 153 women's groups started to process and distribute complementary food benefiting 46,311 children.  (7) 247 health facilities which already had access to water were provided with latrine facilities, benefiting 1,295,000 people; (8) 52,437 people benefited from the construction of 77 water systems; (9) more than 396,596 households constructed their own latrines; and (10) 6,579 villages were declared open defecation free and are practicing hand-washing at critical stages.
 These results have contributed to improving the health status of women and children in targeted areas by increased access to health services, clean water and sanitation."</t>
  </si>
  <si>
    <t>"Location Coordinates(13.49667 39.47528)":"Country(Ethiopia)":"Project Scope(No data available)":"Name of Location(No data available)";"Location Coordinates(11.59364 37.39077)":"Country(Ethiopia)":"Project Scope(No data available)":"Name of Location(No data available)";"Location Coordinates(9.02497 38.74689)":"Country(Ethiopia)":"Project Scope(No data available)":"Name of Location(No data available)";"Location Coordinates(8.55 39.26667)":"Country(Ethiopia)":"Project Scope(No data available)":"Name of Location(No data available)";"Location Coordinates(7.06205 38.47635)":"Country(Ethiopia)":"Project Scope(No data available)":"Name of Location(No data available)"</t>
  </si>
  <si>
    <t>"en":"Description":"text/html":"Objectives / Purpose of activity":"http://w05.international.gc.ca/projectbrowser-banqueprojets/project-projet/details/A035171001?Lang=fra";"fr":"Site web de l'activitÃ©":"text/html":"Activity web page":"http://www.unicef.ca/fr";"fr":"Description":"text/html":"Objectives / Purpose of activity":"http://w05.international.gc.ca/projectbrowser-banqueprojets/project-projet/details/A035171001?Lang=eng";"en":"Activity website":"text/html":"Activity web page":"http://www.unicef.ca/"</t>
  </si>
  <si>
    <t>"Number of people":"1921304":"Sex":"Female":"From/Youngest":"15":"To/Oldest":"49":"Direct or Indirect":"Direct":"Population group descriptor":"pregnant women received Iron Folic-Acid, representing 70% coverage";"Number of people":"10659332":"Sex":"All Sexes":"From/Youngest":"":"To/Oldest":"5":"Direct or Indirect":"Direct":"Population group descriptor":"children received vitamin A supplements";"Number of people":"6236275":"Sex":"All Sexes":"From/Youngest":"5":"To/Oldest":"19":"Direct or Indirect":"Direct":"Population group descriptor":"school-age children and adolescents received de-worming treatments";"Number of people":"1659470":"Sex":"All Sexes":"From/Youngest":"":"To/Oldest":"5":"Direct or Indirect":"Direct":"Population group descriptor":"children received treatment for severe acute malnutrition, with a full recovery rate of 90.8% (up from 87% in 2014-2015) and 0,1% mortality";"Number of people":"52437":"Sex":"All Sexes":"From/Youngest":"19":"To/Oldest":"99":"Direct or Indirect":"Direct":"Population group descriptor":"52,437 people benefited from the construction of 77 water systems";"Number of people":"1295000":"Sex":"All Sexes":"From/Youngest":"19":"To/Oldest":"99":"Direct or Indirect":"Direct":"Population group descriptor":"247 health facilities which already had access to water were provided with latrine facilities, benefiting 1,295,000 people";"Number of people":"6282":"Sex":"All Sexes":"From/Youngest":"19":"To/Oldest":"60":"Direct or Indirect":"Direct":"Population group descriptor":"training 6,282 agriculture development agents on nutrition-agriculture linkages";"Number of people":"315":"Sex":"All Sexes":"From/Youngest":"19":"To/Oldest":"60":"Direct or Indirect":"Direct":"Population group descriptor":"health workers on community based maternal and neonatal health";"Number of people":"46311":"Sex":"All Sexes":"From/Youngest":"":"To/Oldest":"5":"Direct or Indirect":"Direct":"Population group descriptor":"women's groups started to process and distribute complementary food benefiting 46,311 children"</t>
  </si>
  <si>
    <t>"Number of Outputs":"6282":"Output Type":"Agricultural  development agents trained":"Output Descriptor":"agriculture development agents on nutrition-agriculture linkages":"Results":"Achieved";"Number of Outputs":"247":"Output Type":"Latrines provided to health facilities":"Output Descriptor":"health facilities which already had access to water were provided with latrine facilities":"Results":"Achieved";"Number of Outputs":"6579":"Output Type":"Villages declared open defecation free":"Output Descriptor":"villages were declared open defecation free and are practicing hand-washing at critical stages.":"Results":"Achieved";"Number of Outputs":"315":"Output Type":"Health workers trained":"Output Descriptor":"training of 315 health workers on community based maternal and neonatal health,":"Results":"Achieved";"Number of Outputs":"77":"Output Type":"Water systems contructed":"Output Descriptor":"construction of 77 water systems":"Results":"Achieved";"Number of Outputs":"153":"Output Type":"Women's groups involved":"Output Descriptor":"153 women's groups started to process and distribute complementary food":"Results":"Achieved";"Number of Outputs":"396596":"Output Type":"Household latrines constructed":"Output Descriptor":"households constructed their own latrines":"Results":"Achieved"</t>
  </si>
  <si>
    <t>https://www.canwach.ca/project-explorer#/project-details/185</t>
  </si>
  <si>
    <t>Improved Health for Women, Children and Marginalized Populations</t>
  </si>
  <si>
    <t>"General":"The project aims to help reduce the mortality and morbidity rates of women, newborns, children, and vulnerable populations in select Latin American and Caribbean countries. It is designed to strengthen basic primary healthcare systems and service delivery, as well as increase protection from communicable diseases.     It specifically focuses on three components: (1) strengthening health service delivery through encouraging integrated and comprehensive services with national health authorities, local and district-level public healthcare institutions, as well as communities and community health networks; (2) implementing health information systems through technical cooperation and training for national health authorities to develop and strengthen the collection of health information, including through surveillance systems and databases; and (3) improving leadership, financing, monitoring and evaluation of national health plans and policies aimed at advancing universal access to basic primary healthcare services.     The project prioritizes country-level activities in 11 Latin American and Caribbean countries where maternal newborn and child health (MNCH) needs and gaps are greater. It is expected that other countries in the region also benefit from the projectâ€™s lessons learned.     The expected intermediate outcomes for this project include: (i) strengthened health systems based on the Pan American Health Organization's (PAHO) Basic Primary Health Care Strategy in the region prioritizing women, children and excluded populations, and (ii) increased efficiency and effectiveness of PAHO in carrying out its technical cooperation mandate."</t>
  </si>
  <si>
    <t>"Outcome":"Results achieved as of March 2013 include: (i) 638 health professionals in Nicaragua, Paraguay and Peru were trained in the clinical management of neglected diseases: In Paraguay, rural health workers were trained in order to expand their ability to diagnose and treat leprosy, one of the most debilitating and stigma generating neglected tropical diseases. In Peruâ€™s isolated Amazon region, laboratory technicians and community health workers of the Ministry of Health learned to diagnose and treat intestinal worms, which parasites are responsible for stunting the growth of children, limiting their cognitive development and causing them to miss school. In Nicaragua, health workers from throughout the country were trained to improve their diagnosis and treatment of patients with Chagas disease, a wide-spread insect-transmitted infection which causes physical incapacitation, cardiac damage, and premature death if not treated early on; (ii) In Honduras, 100 health professionals were trained to better manage maternal and child health and are applying their newly learned skills; (iii) In Bolivia, Colombia, Ecuador, Honduras and Paraguay, 132 health professionals were trained to detect and monitor unusual public health events and potential disease outbreaks; (iv) 18 early warning units for disease outbreak were established in Bolivia, Colombia, Honduras and Paraguay.
 These results are contributing to improving the ability of health services to deliver effective and quality care to women, children and vulnerable populations who are often excluded from health care."</t>
  </si>
  <si>
    <t>"en":"Description":"text/html":"Objectives / Purpose of activity":"http://w05.international.gc.ca/projectbrowser-banqueprojets/project-projet/details/A035033001?Lang=fra";"fr":"Description":"text/html":"Objectives / Purpose of activity":"http://w05.international.gc.ca/projectbrowser-banqueprojets/project-projet/details/A035033001?Lang=eng";"en":"Activity website":"text/html":"Activity web page":"http://new.paho.org"</t>
  </si>
  <si>
    <t>https://www.canwach.ca/project-explorer#/project-details/281</t>
  </si>
  <si>
    <t>Improved Service Delivery for Safer Motherhood (Phase I and II)</t>
  </si>
  <si>
    <t>"General":"The key aim of Phase I of the ISDSM project, enacted from 2013 to 2016, was to improve maternal and newborn health service delivery, to support safe motherhood, and to reduce infant mortality across six zones of Tanzania, by increasing the skills and availability of midwives, and by linking their formal competencies with rural communities through an Emergency Skills training program co-delivered on location, by Tanzanian-Canadian midwife pairs. The project then linked the right competencies with underserved areas, by identifying community health workers (CHWs) in target districts, and bringing them together with re-engaged retired midwives within those same settings, for mentorship, and skills sharing support - strengthening the continuum of care from home to health facility. Various tools have been created to enhance midwifery knowledge transfer including the Midwives Emergency Skills Training (MEST), a collaborative program developed by CAM and TAMA.  The project has been collaboratively developed to reflect both the priorities of local stakeholders, and the national health policies of the Tanzanian Government.  
Phase II of the project, from January 2017-October 2018, developed as the result of an external evaluation of Phase I, which recommended extending the project to 2 regions not reached by the first phase. During Phase II, then, TAMA and CAM will expand training of midwives to Morogoro and Mtwara regions, providing the MEST workshops to a further 200 midwives in these rural areas."</t>
  </si>
  <si>
    <t>"Canadian Association of Midwives "</t>
  </si>
  <si>
    <t>"Tanzanian Midwives Association":"Canadian-Based? (No)":"Implementing In-country? (No)"</t>
  </si>
  <si>
    <t>"Outcome":"During Phase II, a further 200 in-service midwives will receive MEST training.";"Outcome":"In Phase I, the ISDSM project trained 300 practicing and 12 re-engaged Midwives in Emergency Skills. It also, recruited and engaged 24 CHWs to work alongside skilled Midwives in target rural areas, trained 18 Midwives as Emergency Skills instructors and oriented 24 District Council representatives to conduct post workshop supportive supervisions. Moreover the project has increased access to emergency obstetric care for women in 6 zones, increased awareness on MNCH issues among communities in the target District Councils; and strengthened TAMA presence in the project District Council. The indirect beneficiaries of this project include husbands, siblings and guardians of under 5 children who received some tangential benefits."</t>
  </si>
  <si>
    <t>"Location Coordinates(6.8278Â° S 37.6591Â° E)":"Country()":"Project Scope(No data available)":"Name of Location(No data available)";"Location Coordinates(10.3112Â° S 40.1760Â° E)":"Country()":"Project Scope(No data available)":"Name of Location(No data available)"</t>
  </si>
  <si>
    <t>https://www.canwach.ca/project-explorer#/project-details/35</t>
  </si>
  <si>
    <t>Improving Access to Maternal and Newborn Health in Mwanza, Tanzania (IMPACT)</t>
  </si>
  <si>
    <t>"General":"The â€˜Improving Access to Maternal and Newborn Health in Mwanza, Tanzaniaâ€™ (IMPACT) project is implemented in the Mwanza Region of the United Republic of Tanzania between January 2017 and March 2021. It aims to improve reproductive, maternal and newborn health (RMNH) outcomes through a comprehensive health system strengthening approach, including addressing drivers of poor maternal and newborn health such as gender inequalities. The project will reach approximately 653,499 women of reproductive age and 83,606 infants under the age of one (50.0% girls) as its ultimate beneficiaries. An additional 320,918 men are also expected to be reached through community sensitization activities. IMPACT is executed by Aga Khan Foundation Canada and implemented by partner agencies of the Aga Khan Development Network and in close collaboration with the national and regional Tanzanian government."</t>
  </si>
  <si>
    <t>"Aga Khan Foundation Canada":"Canadian-Based? (Yes)":"Implementing In-country? (No)";"Aga Khan Foundation East Africa":"Canadian-Based? (No)":"Implementing In-country? (No)";"Aga Khan Health Services Tanzania":"Canadian-Based? (No)":"Implementing In-country? (Yes)";"Aga Khan University":"Canadian-Based? (No)":"Implementing In-country? (No)";"Global Affairs Canada":"Canadian-Based? (No)":"Implementing In-country? (No)"</t>
  </si>
  <si>
    <t>"Global Affairs Canada":"Government (other countries)":82.00%;"Aga Khan Foundation Canada":"National NGO":18.00%</t>
  </si>
  <si>
    <t>"Outcome":"Intermediate Outcome 1100: Improved availability of quality maternal and newborn health services in underserved districts in Tanzania
Intermediate Outcome 1200: Increased utilization of maternal and newborn health services by women and their families in targeted districts in Tanzania";"Outcome":"The project is currently in Year 2.  Year 1 activity implementation focused on the selection and training of 451 (233F/218M) Community Health Workers and 50 (29F/21M) Community Health Worker Supervisors as well as trainings for 75 (53F/22M) health workers on Adolescent Sexual and Reproductive Health, 80 (50F/30M) health workers on Comprehensive Family Planning, 38 (13F/25M) health workers on Blood Transfusions and 86 (63F/23M) health workers on Health Management Information Systems. 
In Year 1, the project reached 47,156 women of reproductive age, men over 15 years and newborns (88.2% female). Of these, 11.8% are adolescents between the age of 15 to 19. Women and adolescents reached include those who accessed antenatal care (ANC) services, delivered in targeted facilities, and who have accessed family planning services."</t>
  </si>
  <si>
    <t>"Location Coordinates(-2.515753 32.919608)":"Country(Tanzania, United Republic of)":"Project Scope(Local)":"Name of Location(Mwanza, Tanzania)"</t>
  </si>
  <si>
    <t>"SDG 3.1.2 Proportion of births attended by skilled health personnel";"SDG 3.1.1 Maternal mortality ratio";"SDG 3.2.2 Neonatal mortality rate"</t>
  </si>
  <si>
    <t>"%/total of mothers, and %/total of babies, who received postnatal care within two days of childbirth";"# of health facilities equipped with maternal and newborn child health, or sexual and reproductive health equipment";"%/total of women attended at least four times during pregnancy by any provider for reasons related to the pregnancy";"# of health facilities that provide gender-responsive family-planning services";"%/total of infants (0-5 months) who are fed exclusively with breast milk"</t>
  </si>
  <si>
    <t>"fr":"Site web de l'activitÃ©":"text/html":"Activity web page":"http://www.akfc.ca/fr/";"en":"Site":"null":"":"https://www.akfc.ca/our-work/improving-access-maternal-newborn-health-mwanza-tanzania-impact/";"fr":"Description":"text/html":"Objectives / Purpose of activity":"http://w05.international.gc.ca/projectbrowser-banqueprojets/project-projet/details/A035242001?Lang=eng"</t>
  </si>
  <si>
    <t>"Number of people":"41803":"Sex":"Male":"From/Youngest":"":"To/Oldest":"5":"Direct or Indirect":"Direct":"Population group descriptor":"";"Number of people":"41803":"Sex":"Female":"From/Youngest":"":"To/Oldest":"5":"Direct or Indirect":"Direct":"Population group descriptor":"";"Number of people":"653499":"Sex":"Female":"From/Youngest":"15":"To/Oldest":"49":"Direct or Indirect":"Direct":"Population group descriptor":""</t>
  </si>
  <si>
    <t>"Number of Outputs":"240":"Output Type":"Health workers trained on RMNH":"Output Descriptor":"Estimated 240 health workers trained to deliver quality, gender responsive RMNH":"Results":"Expected";"Number of Outputs":"822":"Output Type":"CHWs trained":"Output Descriptor":"Estimated 822 CHWs trained on gender responsive community based health promotion and other topics":"Results":"Expected";"Number of Outputs":"198":"Output Type":"Health system managers trained and mentored":"Output Descriptor":"Estimated 198 health system managers trained and mentored in planning, budgeting and leadership and GE issues":"Results":"Expected";"Number of Outputs":"119":"Output Type":"Health workers trained on SBMR":"Output Descriptor":"Estimated 119 health workers trained on SBMR":"Results":"Expected";"Number of Outputs":"802":"Output Type":"Community groups established":"Output Descriptor":"Estimated 802 community groups established to facilitate uptake of beneficial gender equitable SRMNH behaviours":"Results":"Expected";"Number of Outputs":"80":"Output Type":"Health facilities equipped":"Output Descriptor":"Estimated 80":"Results":"Expected"</t>
  </si>
  <si>
    <t>https://www.canwach.ca/project-explorer#/project-details/172</t>
  </si>
  <si>
    <t>Improving Access to Safe Water and Sanitation in Machinga and Zomba</t>
  </si>
  <si>
    <t>"General":" This project aims to improve access to clean water and sanitation for 80,000 women, men, girls and boys in 92 communities in Zomba and Machinga districts in rural Malawi. Some project activities include: (i) digging 32 new wells (eight boreholes and 24 shallow wells); (ii) rehabilitating and protecting 60 failed or unprotected water points; (iii) building 3,576 improved sanitation facilities to ensure the proper treatment and disposal of sewage wastewater and prevent illness; and (iv) providing training to women and men to help them maintain and manage water and sanitation facilities in a sustainable manner, including training on operating and maintaining simple hand-pumps. The project also supports community groups to develop and implement locally tailored fundraising approaches to finance the upkeep of the water and sanitation facilities, and to develop group leadership and management skills, especially among women.  Malawi is considered a water-stressed country, with only half the rural population having access to clean drinking water and adequate sanitation. Water-borne diseases are among the major causes of death among young children in the country. This, together with pressure from population growth, makes urgent the provision of safe water, improved sanitation and the teaching of healthy hygiene habits.  Local partners are: 1) Ministry of Health, 2) Ministry of Water Development; 3) Ministry of Education; 4) Village Leaders; and 5) Wildlife and Environmental Society of Malawi."</t>
  </si>
  <si>
    <t>"Emmanuel International Canada"</t>
  </si>
  <si>
    <t>"Outcome":"The expected intermediate outcomes for this project include: (i) improved health for women and men; (ii) increased productivity for women and men due to increased time savings and reduced illness; (iii) improved school attendance for girls and boys due to reduced illness; and (iv) improved patient and health service savings due to reduced illness.";"Outcome":"Results achieved as of the end of the project (March 2017): (1) constructed 24 new shallow wells; (2) drilled 8 new bore holes; (3) rehabilitated or upgraded 62 existing water points (identified by the Ministries of Health and Water Development) - these provided 80,000 people in the targeted districts of Zomba and Machinga with access to clean and safe drinking water; (4) improved sanitation facilities by completing 132 Ventilated Pit Latrines serving 16,610 school children (also increasing the enrolment of girls by 16%) and constructing 1300 Aberloo latrines 21,880 people; (5) provided training  on Community Based Management to 801 participants (64% or 513 women) on group dynamics, technical knowhow, sanitation and operation, and the maintenance fund; (6) established water point committees (with 64% women); which encouraged female leadership in these communities and in important decision making roles; (7) provided resources management training to 882 participants (65% women) on environmental impact, fundraising, and maintenance of constructed wells.  These achievements helped 80,000 community members (40,981 female) in Zomba and Machinga to access to clean and safe drinking water; and increased participantsâ€™ knowledge of tree planting, better agricultural practices, protection of trees around water source, sanitation knowledge and habits, and other issues affecting the safety of the water supply."</t>
  </si>
  <si>
    <t>"Location Coordinates(-13.96692 33.78725)":"Country(Malawi)":"Project Scope(No data available)":"Name of Location(No data available)"</t>
  </si>
  <si>
    <t>"en":"Description":"text/html":"Objectives / Purpose of activity":"http://w05.international.gc.ca/projectbrowser-banqueprojets/project-projet/details/S065515001?Lang=fra";"fr":"Description":"text/html":"Objectives / Purpose of activity":"http://w05.international.gc.ca/projectbrowser-banqueprojets/project-projet/details/S065515001?Lang=eng";"en":"Activity website":"text/html":"Activity web page":"http://www.eicanada.org"</t>
  </si>
  <si>
    <t>https://www.canwach.ca/project-explorer#/project-details/574</t>
  </si>
  <si>
    <t>Improving Adolescent Sexual Reproductive Health and Rights and Nutrition in Ethiopia</t>
  </si>
  <si>
    <t>"General":"The project aims to improve the sexual and reproductive health and nutritional status of adolescents, particularly adolescent girls. The project includes activities to support the Ministry of Health and the Ministry of Education in improving access to quality adolescent-specific reproductive health and nutrition knowledge and services within the health systems, schools and communities in food-insecure districts of Ethiopia. Project activities include: (1) training health workers to provide greater adolescent-friendly sexual and reproductive health and nutrition services; (2) providing iron folate supplements to adolescent girls and biannual de-worming services to adolescents in and out-of-school; (3) establishing adolescent-friendly spaces within communities to reach out-of-school adolescent girls on nutrition and sexual and reproductive health and rights (SRHR) practices and services; and (4) upgrading and rehabilitating girl-friendly sanitary facilities in schools. The project aims to reach 4,000,000 adolescents, mostly adolescent girls."</t>
  </si>
  <si>
    <t>"Ministry of Health and the Ministry of Education in Ethiopia":"Canadian-Based? (No)":"Implementing In-country? (No)"</t>
  </si>
  <si>
    <t>"Outcome":"The expected outcomes for this project include: (1) increased access to and utilization of adolescent-friendly sexual and reproductive health and nutrition services; (2) improved sexual and reproductive health and nutrition practices by adolescents, particularly girls; and (3) enhanced capacity of schools for efficient and effective delivery of water, sanitation and hygiene services that respond to the needs of girls."</t>
  </si>
  <si>
    <t>"Location Coordinates(8.980603 38.757759)":"Country(Ethiopia)":"Project Scope(No data available)":"Name of Location(Addis Ababa)"</t>
  </si>
  <si>
    <t>"en":"Description":"text/html":"Objectives / Purpose of activity":"http://w05.international.gc.ca/projectbrowser-banqueprojets/project-projet/details/D004815001?Lang=eng";"fr":"Site web":"text/html":"Activity web page":"https://www.unicef.ca/fr";"fr":"Description":"text/html":"Objectives / Purpose of activity":"http://w05.international.gc.ca/projectbrowser-banqueprojets/project-projet/details/D004815001";"en":"Site":"text/html":"Activity web page":"https://www.unicef.ca/en"</t>
  </si>
  <si>
    <t>https://www.canwach.ca/project-explorer#/project-details/246</t>
  </si>
  <si>
    <t>Improving Community Health</t>
  </si>
  <si>
    <t>"General":"This project aims to improve the health and nutrition of newborns, children under five, and women of reproductive age in the Segou region of Mali, and in the Swabi district, Khyber Pakhtunkhwa province of Pakistan by improving the availability and use of health and nutrition services at the community level. Benefiting an estimated 330,000 children, 161,000 women and 1,600 local Ministry of Health workers, the project promotes the use of quality health, nutrition and family planning services, and improved health, nutrition and family planning behaviours of caregivers and family members. Activities include: training local Ministry of Health partners to support and supervise community health workers; training community health workers to assess and treat sick children, and provide family planning services; and educating families about healthy behaviours, signs of illnesses and seeking care. Save the Children Canada is working with the Mali and Pakistan ministries of health on this project. This project is part of Canadaâ€™s Maternal, Newborn and Child Health commitment."</t>
  </si>
  <si>
    <t>"Pakistan Ministry of Health":"Canadian-Based? (No)":"Implementing In-country? (Yes)";"Mali Ministry of Health":"Canadian-Based? (No)":"Implementing In-country? (Yes)"</t>
  </si>
  <si>
    <t>"Outcome":"Results achieved as of September 2013 include: In Mali: (i) training health care facility staff in Community Case Management (CCM), a strategy to deliver lifesaving interventions in communities with limited access to formal health facilities; (ii) conducting a mapping exercise to determine the best placement for community health agent sites and satellite villages within each health district; (iii) providing 11 training sessions for community health agents on CCM of malaria, pneumonia, and diarrhea; (iv) conducting five training sessions for supervisors of community health agents on supervising the CCM of malaria, pneumonia and diarrhea; and (v) distributing a training guide, supervising guidelines and other tools to supervisors of community health agents to help them effectively fulfill their supervisory role. In Pakistan, (i) providing reference manuals, checklists and toolkits to all of the targeted Lady Health Workers and Lady Health Supervisors trained in four training sessions; and (ii) training 84 out of 96 facility-based healthcare providers on CCM and community based management of acute malnutrition. These results are contributing to increasing access to available and improved quality referral services for severe cases of malaria, pneumonia, diarrhea in Mali and Pakistan, and complicated cases of severe and acute malnutrition in Pakistan; and increasing community and Ministry of Health capacity to manage and support effective health and nutrition programs."</t>
  </si>
  <si>
    <t>Marlen Mondaca</t>
  </si>
  <si>
    <t>"Location Coordinates(13.45 -6.2667)":"Country(Mali)":"Project Scope(Regional)":"Name of Location(Segou region)";"Location Coordinates(34.1166662 72.4666648)":"Country(Pakistan)":"Project Scope(Regional)":"Name of Location(Swabi district, Khyber Pakhtunkhwa province)"</t>
  </si>
  <si>
    <t>"%/total of women aged 15-49 years with anemia";"%/total of women attended at least four times during pregnancy by any provider for reasons related to the pregnancy";"# of district/health facilities that use sex disaggregated data to inform health service delivery";"%/total of infants (0-5 months) who are fed exclusively with breast milk";"%/total of pregnant women receiving treatment for malaria";"%/total of mothers, and %/total of babies, who received postnatal care within two days of childbirth";"%/total of sick children under 5 receiving treatment for malaria, pneumonia, or diarrhea";"%/total of health workers (male/female) trained and using their learned skills"</t>
  </si>
  <si>
    <t>"en":"Activity website":"text/html":"Activity web page":"http://www.savethechildren.ca";"fr":"Description":"text/html":"Objectives / Purpose of activity":"http://w05.international.gc.ca/projectbrowser-banqueprojets/project-projet/details/S065350001?Lang=eng";"fr":"Site web de l'activitÃ©":"text/html":"Activity web page":"http://www.aidealenfance.ca";"en":"Description":"text/html":"Objectives / Purpose of activity":"http://w05.international.gc.ca/projectbrowser-banqueprojets/project-projet/details/S065350001?Lang=fra"</t>
  </si>
  <si>
    <t>"Number of people":"330000":"Sex":"All Sexes":"From/Youngest":"":"To/Oldest":"17":"Direct or Indirect":"Direct":"Population group descriptor":"Children";"Number of people":"161000":"Sex":"Female":"From/Youngest":"18":"To/Oldest":"99":"Direct or Indirect":"Direct":"Population group descriptor":"Women";"Number of people":"1600":"Sex":"All Sexes":"From/Youngest":"19":"To/Oldest":"60":"Direct or Indirect":"Direct":"Population group descriptor":"Ministry of Health Workers"</t>
  </si>
  <si>
    <t>"Number of Outputs":"11":"Output Type":"Training Session":"Output Descriptor":"Training sessions for community health agents on CCM of malaria, pneumonia, and diarrhea":"Results":"Achieved";"Number of Outputs":"":"Output Type":"Other":"Output Descriptor":"training health care facility staff in Community Case Management (CCM), a strategy to deliver lifesaving interventions in communities with limited access to formal health facilities; (ii) conducting a mapping exercise to determine the best placement for community health agent sites and satellite villages within each health districtT":"Results":"Achieved";"Number of Outputs":"5":"Output Type":"Training Sessions":"Output Descriptor":"Conducting five training sessions for supervisors of community health agents on supervising the CCM of malaria, pneumonia and diarrhea":"Results":"";"Number of Outputs":"":"Output Type":"Other":"Output Descriptor":"distributing a training guide, supervising guidelines and other tools to supervisors of community health agents to help them effectively fulfill their supervisory role. In Pakistan, (i) providing reference manuals, checklists and toolkits to all of the targeted Lady Health Workers and Lady Health Supervisors trained in four training sessions;":"Results":"Achieved";"Number of Outputs":"84":"Output Type":"Providers Trained":"Output Descriptor":"training 84 out of 96 facility-based healthcare providers on CCM and community based management of acute malnutrition":"Results":"Achieved"</t>
  </si>
  <si>
    <t>https://www.canwach.ca/project-explorer#/project-details/169</t>
  </si>
  <si>
    <t>Improving Community Health and Food Security</t>
  </si>
  <si>
    <t>"General":"This project aims to improve the health of people living in 251 rural villages in Mozambique, Tanzania and Burundi by increasing their access to primary health care and clean water, promoting good health habits, and improving the agricultural yield of smallholder farmers. Most illnesses and deaths in the project villages are due to preventable diseases, lack of access to trained health workers and lack of access to clean water and adequate food. The project therefore seeks to increase the number of community health workers, provide bicycle ambulances to remote villages, build or expand basic health infrastructure where most needed, and enhance access to clean water by refurbishing old wells and building new ones. The project also educates women, men and children on sexual reproductive health, proper nutrition and sanitation, maternal and child health, HIV and AIDS, and gender issues, and trains both women and men farmers on best practices in sustainable agriculture. The project is implemented with local partners in each country: the Anglican Diocese of Bujumbura in Burundi, EHALE in Mozambique, and the Anglican Diocese of Masasi in Tanzania."</t>
  </si>
  <si>
    <t>"Canadian International Development Agency":"Government (other countries)":null%</t>
  </si>
  <si>
    <t>"Outcome":"Results achieved as of March 2015 include: (1) 2,550 people trained as community health workers; health-related information provided to 792,401 people; (2); 109,425 people participated in community education sessions addressing issues of HIV/AIDS, reproductive and sexual health, nutrition and sanitation; (3) bicycle and motorcycle ambulances distributed in 200 communities and 9 expectant mothersâ€™ houses constructed; (4) access to clean drinking water provided to 65,285 people; and (5) 10,752 farmers have learned how to grow food in a sustainable way and many of them have improved yield on their farms. These have contributed to increase access to health services, food security and basic needs such as clean water.
 In Burundi, the percentage of women delivering their babies in local clinics or hospitals has increased from 40% to 91%; the percentage of child malnutrition has decreased to 3.7% which surpasses the end of project target of 5%; 87 farmersâ€™ groups have increased their food production and the food security of these households has increased from 7 to 8 months per year; 30,000 people now have access to potable water, which represents an increase of 25,000 people from the beginning of the project.
 In Mozambique, 89% of pregnant women had more than 3 pre-natal consultations, which exceeds the end of project target by 29%; the child mortality rate decreased by 20% and has exceeded the end of project target by 10%; 90% of the children in targeted areas have completed their vaccination schedule, which represents a 30% increase since the beginning of the project; 100% of the women referred to clinics or hospital by community health workers for pre-natal care have been tested for HIV/AIDS; 2,337 farmers have increased their food production and 1,721of them have planted vegetable gardens.
 In Tanzania, 90% of pregnant women were assisted by a trained health professional during delivery, which exceeds the end of project target by 30%; The number of children who attended and received health services at clinics has increased from 5,763 children at the beginning of the project to 14,247 in 2014-15; the percentage of severely underweight and stunted children under five was reduced from 17.5% to 1.5% and has exceeded the end of project target by 3.5%; 55% of farmers participating in the project have increased their production and crop diversity; and as a result of the recent construction of 6 wells, 35,285 people now have access to potable water.";"Outcome":"The expected intermediate outcomes for this project include : (i) increased number of women, men and children seeking, having access to, and receiving equitable and gender-sensitive health services such as maternal and child health, vaccinations, nutrition; (ii) increased food production and improved nutrition; and (iii) increased community access to basic human needs such as clean water and health services."</t>
  </si>
  <si>
    <t>"Location Coordinates(-10.3725 38.76251)":"Country(Tanzania, United Republic of)":"Project Scope(No data available)":"Name of Location(No data available)";"Location Coordinates(-15.11646 39.2666)":"Country(Mozambique)":"Project Scope(No data available)":"Name of Location(No data available)";"Location Coordinates(-10.71667 38.8)":"Country(Tanzania, United Republic of)":"Project Scope(No data available)":"Name of Location(No data available)";"Location Coordinates(-3.194 29.3068)":"Country(Burundi)":"Project Scope(No data available)":"Name of Location(No data available)";"Location Coordinates(-2.82335 29.10228)":"Country(Burundi)":"Project Scope(No data available)":"Name of Location(No data available)"</t>
  </si>
  <si>
    <t>"en":"Activity website":"text/html":"Activity web page":"http://www.pwrdf.org";"fr":"Description":"text/html":"Objectives / Purpose of activity":"http://w05.international.gc.ca/projectbrowser-banqueprojets/project-projet/details/S065404001?Lang=eng";"en":"Description":"text/html":"Objectives / Purpose of activity":"http://w05.international.gc.ca/projectbrowser-banqueprojets/project-projet/details/S065404001?Lang=fra"</t>
  </si>
  <si>
    <t>https://www.canwach.ca/project-explorer#/project-details/247</t>
  </si>
  <si>
    <t>Improving Community Health in Sikasso and Koulikoro regions (2011-2015)</t>
  </si>
  <si>
    <t>"General":"The project aims to decrease illness and death among mothers, newborns and children under-five in the regions of Sikasso and Koulikoro. It is designed to strengthen life-saving interventions and services to better address critical childhood illnesses, including malaria, diarrhea, and pneumonia. Reaching around 875,000 beneficiaries (150,000 children under the age of five), the project uses a community-based approach to deliver proven, high-impact, cost-effective interventions, with a complementary focus on improved community capacity to prevent illness, and provide access to services for mothers, newborns and children. Activities include: community-based health and first aid training; radio broadcasts on illness symptoms and treatment; and establishment or reinforcement of village health committees to support volunteers and community health workers and liaise with various decision makers.     The Canadian Red Cross is working with the Croix-Rouge Malienne to implement this project.     This project is part of Canada's Maternal, Newborn and Child Health commitment."</t>
  </si>
  <si>
    <t>"Mali Red Cross":"Canadian-Based? (No)":"Implementing In-country? (Yes)";"Government of Mali â€“ Ministry of Health":"Canadian-Based? (No)":"Implementing In-country? (No)";"Canadian International Development Agency":"Canadian-Based? (Yes)":"Implementing In-country? (No)"</t>
  </si>
  <si>
    <t>"Canadian International Development Agency":"Government (other countries)":75.00%;"Canadian Red Cross":"National NGO":25.00%</t>
  </si>
  <si>
    <t>"Outcome":"Final results achieved as of May 2015 include: (i) 274 community health workers (CHW) (105 men and 169 women) were trained on Integrated Community Case Management (iCCM) (an approach to prevent and treat childhood illness beyond health facilities so that more children can access life-saving treatments), pharmaceutical management, and maternal, newborn and child health services; (ii) 20 workshops allowing CHW to share experiences and best practices were held; (iii) 126 stakeholders participated in meetings with the World Health Organization, UNICEF, the United Nations Population Fund, the Aga Khan Foundation, Plan Canada, and Save the Children to explain and engage relevant decision-makers on implementing a gender sensitive ICCM approach to addressing diarrhea, malaria, and pneumonia; (iv) 21 health messages relating to maternal, newborn and child health, cultural barriers, environmental health and gender were designed and recorded; and (v) the Red Cross Mali improved its ability to coordinate and collaborate with the Ministry of Health in the delivery of maternal, newborn and child health services in a gender-sensitive manner.
 These are contributing to improving peopleâ€™s access to quality health care services";"Outcome":"ICCM, part of the Malian government 2007-2012 National Child Survival Strategy, was formally adopted in late 2010, with the roll out of the new CHW workforce progressively taking place throughout 2010 and 2011. Implemented by the Mali Red Cross, with technical and financial support from the Canadian Red Cross, the project commenced in December 2011 with the objective to reach 56,036 households for a total of 934,128 people, 172,814 of which are children under 5 and 205,508 are women of reproductive age through 224 CHWs and 1,120 volunteers. At the end of the implementation period in May 2015, 100% of the project activities were fully completed and the project achieved the majority of the expected results. 
Prior to the project, in the geographical areas of the project, less than 15% of children under 5 were assessed for treatment or referral, whereas by the end of the project the numbers successfully increased to 51% by the last year of the project. The project strengthened MoH by building M&amp;E capacity, and supporting strategies to improve the MoH national supply chain systems. 
Within the scope of the project, 85,055 children were assessed, treated or referred for Malaria, Pneumonia, Diarrhea or Malnutrition and among them, 97% were treated in the community by the Community Health Workers (CHWs) and only 3% of the assessed children required referrals to the MoH health facility. This endline result showed both a significant decline in the number of cases requiring referral compared to 36% at baseline and significantly exceeded the target of having only 26% referral. This change can be attributed to the Behavioural Change Communication (BCC) activities which have resulted in parents implementing more preventative practices and seeking care for their child earlier. This highlights a significant achievement with respect to the projectâ€™s intermediate outcome 1: Improved quality, including gender sensitivity, of MoH MNCH services at the regional, district and community levels.
The project also has experienced positive results toward the achievement of the intermediate outcome 2: Increased use of MNCH services and preventative practices at the community level by women, male and female children under-five, by reducing financial barriers to MOH services at the community level through advocacy work done lower ICCM &amp; MNCH consultation fees and standardize them across sites. This led to the increased use of ICCM and MNCH services at the community level by women and children under 5. The presence of CHWs providing ICCM and the local Red Cross volunteers providing CBHFA led to antenatal care usage by early identification and follow-up of pregnant women, as well as postnatal care usage and the immunization of both the mother and child. Thus, between the project inception and closure in May 2015, the number of pregnant women who have received four antenatal visits increased from 33.72% to 55.99% in Koulikoro region (exceeding the target of 45%) and from 36.48% to 50.22% in Sikasso region (exceeding the target of 46%) while the percentage of mothers who have had postnatal care within two days after birth increased from 34.97% to 45.54% in Koulikoro (exceeding the target of 30% which had been set lower than baseline due to concerns with the baseline result) and from 25.98% to 38.15% in Sikasso (coming within 2% of the target of 40%). Furthermore, the number of children under 5 years who were immunized by DPT (3 doses of Penta) increased from 64.94% to 81.63% in Koulikoro region (exceeding the target of 79%) and from 48.02% to 59.32% in Sikasso region (coming 3% shy of the taregt of 62%).
In addition the Red Cross volunteers contributed to achieving significant results with respect to household visits. The number of visits increased yearly and by the end the project, the volunteers visited 82.84% of the households in Koulikoro region and 84.58% in Sikasso region benefited monthly from at least one Red Cross volunteerâ€™s visit. The number of beneficiaries reached through Behavioural Change Communication (BCC) activities doubled between the first and the second year of the project and surpassed half a million at the end of the project. 
The progress towards achieving intermediate outcome 3:  The role of the Mali Red Cross in supporting the MoH in the delivery of gender sensitive MNCH services at the community level was also significant, as evidenced by the composition of the steering committee (50% women), increased in participation of female volunteers and CHWs in project activities. 336 female volunteers among a total of 1120 CRM volunteers provided frontline support to the communities, to CHWs and to the community-directed activities of the MoH health facilities. 95% of the female volunteers were still active in the communities at the end of the project and demonstrates the project's efforts to facilitate and support the participation of women throughout the program. Additionally 49% of the Village Health Committees (VHCs) had women making up at least 40% of their membership or were led by women. The mid-point evaluation shows that these VHCs were are more organised with regular successful activities such as Hygiene Day, mobilisation to support the Red Cross volunteers, the CHW or the MoH activities (vaccination, deworming, distribution of vitamin A, etc.).
The gender balance amongst the CHW/RC volunteer teams had a positive effect on engaging both male and female community members in the project activities. This is reflected through work of the 169 female CHWs (61% of the 274 CHWs) where use of the use of family planning increased (example in Sikasso from 8.46% to 18.45%) due to the availability of CHWs to discuss these issues with women in the community. At the same time, the male CHWs have been instrumental in bringing in the men to these discussions. The BCC activities conducted by the CHWs and the Red Cross volunteers were systematically gender sensitive as they took into consideration gender dynamics in a community while at the same time encouraged behaviour change that would result in better health indicators for the community. For example, traditionally if a child falls ill while a father is at home and the mother is away from home, due to seeing childrenâ€™s health as a motherâ€™s responsibility, men typically wait for the wife to return home for her to seek care for the child. This delay in care seeking can have serious implications. Hence the CHWs and volunteers worked to change these practices by encouraging men to take the child to the CHW for consultation immediately, without waiting for the wife to return home."</t>
  </si>
  <si>
    <t>Lindsay Angelow</t>
  </si>
  <si>
    <t>"Location Coordinates(11.387821 -5.675777)":"Country(Mali)":"Project Scope(Regional)":"Name of Location(Sikasso)";"Location Coordinates(12.949158 -7.597216)":"Country(Mali)":"Project Scope(Regional)":"Name of Location(Koulikoro)"</t>
  </si>
  <si>
    <t>"%/total of pregnant women receiving treatment for malaria";"%/total of mothers, and %/total of babies, who received postnatal care within two days of childbirth";"%/total of sick children under 5 receiving treatment for malaria, pneumonia, or diarrhea";"%/total of women attended at least four times during pregnancy by any provider for reasons related to the pregnancy";"%/total of infants (0-5 months) who are fed exclusively with breast milk"</t>
  </si>
  <si>
    <t>"% of male and female caretakers seeking health services within 24 hours of the onset of fever and diarrhoea; % of  pregnant women who received 2+ doses of IPT during their pregnancy; % of male and female children age 12-23 months who received three doses of DPT"</t>
  </si>
  <si>
    <t>"fr":"Site web de l'activitÃ©":"text/html":"Activity web page":"http://www.croixrouge.ca";"en":"Activity website":"text/html":"Activity web page":"http://www.redcross.ca";"fr":"Description":"text/html":"Objectives / Purpose of activity":"http://w05.international.gc.ca/projectbrowser-banqueprojets/project-projet/details/S065351001?Lang=eng";"en":"Description":"text/html":"Objectives / Purpose of activity":"http://w05.international.gc.ca/projectbrowser-banqueprojets/project-projet/details/S065351001?Lang=fra"</t>
  </si>
  <si>
    <t>"Number of people":"172814":"Sex":"All Sexes":"From/Youngest":"":"To/Oldest":"5":"Direct or Indirect":"Direct":"Population group descriptor":"children under 5";"Number of people":"934128":"Sex":"All Sexes":"From/Youngest":"":"To/Oldest":"99":"Direct or Indirect":"Indirect":"Population group descriptor":"total population";"Number of people":"205508":"Sex":"Female":"From/Youngest":"15":"To/Oldest":"49":"Direct or Indirect":"Direct":"Population group descriptor":"women of reproductive age"</t>
  </si>
  <si>
    <t>Women of reproductive age</t>
  </si>
  <si>
    <t>"Number of Outputs":"":"Output Type":"Trainings":"Output Descriptor":"# of ASACO members (male and female) trained in organisational management including income generation and gender disaggregated by gender.":"Results":"Achieved";"Number of Outputs":"":"Output Type":"Health promotion":"Output Descriptor":"health messages broadcasted through radio.":"Results":"Achieved";"Number of Outputs":"":"Output Type":"Meetings":"Output Descriptor":"Coordination meetings held with male and female stakeholders working in ICCM, including MOH.":"Results":"Achieved";"Number of Outputs":"":"Output Type":"Teams":"Output Descriptor":"District Coordination Teams established, including males and females in each district to coordinate project activities":"Results":"Achieved";"Number of Outputs":"":"Output Type":"Workshops":"Output Descriptor":"Workshops delivered to explain the strategy and engage relevant decision makers.":"Results":"Achieved";"Number of Outputs":"":"Output Type":"Trainings":"Output Descriptor":"# of participants (male and female) CHWs, CSCOM and CSREF trained on pharmaceutical management.":"Results":"Achieved";"Number of Outputs":"":"Output Type":"Committees":"Output Descriptor":"# of Community health committees established and operational.":"Results":"Achieved";"Number of Outputs":"":"Output Type":"Committees":"Output Descriptor":"# of committees established with at least 40% women representation.":"Results":"Achieved";"Number of Outputs":"":"Output Type":"Recruitment":"Output Descriptor":"# of volunteers (female &amp; male) identified, recruited in collaboration with village chiefs, ASACOs, local committees of the Red Cross and local government.":"Results":"Achieved";"Number of Outputs":"":"Output Type":"Household visits":"Output Descriptor":"Regular households visits conducted by CHWs":"Results":"Achieved";"Number of Outputs":"":"Output Type":"ICCM services":"Output Descriptor":"% sick children assessed, treated or referred at the village level":"Results":"Achieved";"Number of Outputs":"":"Output Type":"Supervision visits":"Output Descriptor":"MOH supervisory staff (male and female) trained on gender, child protection &amp; beneficiary accountability.":"Results":"Achieved";"Number of Outputs":"":"Output Type":"Trainings":"Output Descriptor":"# of CHWs trained in ICCM.":"Results":"Achieved";"Number of Outputs":"":"Output Type":"Trainings":"Output Descriptor":"CHWs recruited (male and female) in collaboration with the Health-District Coordination team, the ASACO and the MOH Regional-Health Offices.":"Results":"Achieved";"Number of Outputs":"":"Output Type":"Recruitment":"Output Descriptor":"CHWs recruited (male and female) in collaboration with the Health-District Coordination team, the ASACO and the MOH Regional-Health Offices.":"Results":"Achieved"</t>
  </si>
  <si>
    <t>https://www.canwach.ca/project-explorer#/project-details/63</t>
  </si>
  <si>
    <t>Improving Food Security and Nutrition for Vulnerable People in Northern Ghana</t>
  </si>
  <si>
    <t>"General":"The project aims to improve food security, or access to safe, nutritious and sufficient food, and provide nutrition support for up to 544,000 vulnerable women, men, girls and boys in the most deprived regions of Northern Ghana. The project seeks to increase the supply of locally produced nutritious foods for school meals; provide nutrition support, such as fortified foods, to vulnerable groups; and help people in communities vulnerable to climate shocks to earn a sustainable living.     Some project activities include: (i) providing nutritious food and take-home rations to students in targeted public primary schools; (ii) providing iron supplements to adolescent girls; (iii) providing rations of foods fortified with vitamins and minerals, as well as extra food to malnourished pregnant and lactating women, girls and boys, and people living with HIV; (iv) supporting the building of community assets to improve food security, such as rehabilitating small irrigation infrastructure, and planting trees; and (v) providing training to improve the income-generating skills of food-insecure groups, including households headed by women."</t>
  </si>
  <si>
    <t>"Outcome":"The expected intermediate outcomes for this project include: (i) increased equitable utilization of sufficient quantity and quality of food for children going to school; (ii) reduced under-nutrition among pregnant and lactating women, children under five , and people living with HIV; and (iii) enhanced livelihood and resilience of vulnerable households and communities to manage extreme weather events and risks.";"Outcome":"Results achieved as of March 2016 include:(1) 11,638 people benefited from trainings on climate change adaptation and mitigation measures, which helped to improve households' resilience to climate shocks; (2) 47 dams/dug outs and fish ponds rehabilitated, which resulted in increased water availability for both domestic use and dry season agricultural activities; (3) 20,993 food insecure households received cash for their participation in the implementation of climate change adaptation activities such as the construction and rehabilitation of dams/dug outs . This enabled the households to purchase food to meet their dietary requirements, particularly during the hunger season; (4) 162,798 school children were fed hot and nutritious meals and 61,228 more school girls were provided take home food rations. This resulted in enhanced nutritional status for school children and increased school enrollment and retention of pupils, particularly girls in basic schools; (5) 206,815 beneficiaries received fortified and nutritious foods as well as information on nutrition and dietary diversity. This contributed to a reduction in the proportion of women with low body mass index (BMI) from 9.1 percent to 6 percent, and an increase in the recovery rate of malnourished children from 65 percent to 85.6 percent; (6) 720 local government staff, as well as 277 caterers received capacity building in the management of school meals program; (7) 6,547mt of food purchased and distributed of which 3,516mt procured locally from 181 local suppliers. This created markets for these small holder farmers and enhanced their ability to transition from subsistence farming to farming as a business, with WFP providing the main market; (8) households with acceptable food consumption score improved from 60 percent to 82.2 percent; (9) women and men's perception of their improved nutrition and food security status increased from 78 percent to 86.
 These results contribute to the improvement of food security and access to safe, nutritious and sufficient food for the most vulnerable in Northern Ghana."</t>
  </si>
  <si>
    <t>"fr":"Description":"text/html":"Objectives / Purpose of activity":"http://w05.international.gc.ca/projectbrowser-banqueprojets/project-projet/details/D000139001?Lang=eng";"en":"Activity website":"text/html":"Activity web page":"http://www.wfp.org";"en":"Description":"text/html":"Objectives / Purpose of activity":"http://w05.international.gc.ca/projectbrowser-banqueprojets/project-projet/details/D000139001?Lang=fra";"fr":"Site web de l'activitÃ©":"text/html":"Activity web page":"http://fr.wfp.org"</t>
  </si>
  <si>
    <t>https://www.canwach.ca/project-explorer#/project-details/54</t>
  </si>
  <si>
    <t>Improving Health and Nutrition for Hard-to-Reach Mothers and Young Children</t>
  </si>
  <si>
    <t>"General":"This project aims to improve the health of mothers, newborns and children under five in order to improve children's growth and reduce death in 14 poor districts in Bangladesh. The corrective actions for each district address shortages and bottlenecks in the public health care system, respond to communication issues, train health service providers and expand cold storage to accommodate the introduction of new vaccines. The project activities are integrated in the Operational Plans of the Health Population and Nutrition Sector Development Program of the Ministry of Health and Family Welfare.     The project empowers families and women with knowledge about available services and the standard of service they should expect. Over 1.5 million women and 5.8 million young children in Bangladesh are expected to benefit from this project."</t>
  </si>
  <si>
    <t>"Outcome":"The expected intermediate outcomes for this project include: improved coverage of routine immunization and improved coverage of high-impact maternal, newborn and child health; and direct nutrition interventions and practices in 14 low performing districts.";"Outcome":"Results achieved as of March 2014 include: (1) scaling-up high impact interventions that can save the lives of newborns at community facilities, including, for example, using chlorhexidine, a common antiseptic, to care for the umbilical cord; promoting kangaroo mother care, which involves holding a newborn skin-to-skin to help the newborn regulate its body temperature and to provide psychological benefits; and managing neonatal sepsis, a blood infection that a baby can get from its mother before or during delivery; (2) promoting policy dialogue to ensure that amoxicillin tablets that dissolve and zinc supplements, which are proven low-cost effective treatments for pneumonia and diarrhea, are included in the management of those illnesses at the community level; (3) training community health workers to use and strengthen the monitoring information system for maternal, newborn and child health and direct nutrition interventions; (4) increasing the number of fully vaccinated children in nine low-performing districts and two cities, reaching 79% coverage (close to the national coverage of 80%); and (5) conducting an assessment for the future expansion of 15 sub-national cold stores in light of future new vaccines. These results are contributing towards addressing equity gaps in maternal, newborn and child health and nutrition services and increasing immunization coverage in Bangladesh. Source: Progress Report on â€œimproving Health and Nutrition for Hard-to-Reach Mothers and Young Childrenâ€.  UNICEF Bangladesh, March 2014."</t>
  </si>
  <si>
    <t>"Location Coordinates(24.43944 90.78291)":"Country(Bangladesh)":"Project Scope(No data available)":"Name of Location(No data available)";"Location Coordinates(22.65657 89.79123)":"Country(Bangladesh)":"Project Scope(No data available)":"Name of Location(No data available)";"Location Coordinates(25.81158 89.64284)":"Country(Bangladesh)":"Project Scope(No data available)":"Name of Location(No data available)";"Location Coordinates(22.36833 90.3458)":"Country(Bangladesh)":"Project Scope(No data available)":"Name of Location(No data available)";"Location Coordinates(25.74664 89.25166)":"Country(Bangladesh)":"Project Scope(No data available)":"Name of Location(No data available)";"Location Coordinates(22.701824 90.373419)":"Country(Bangladesh)":"Project Scope(No data available)":"Name of Location(No data available)";"Location Coordinates(21.43973 92.0955)":"Country(Bangladesh)":"Project Scope(No data available)":"Name of Location(No data available)";"Location Coordinates(24.875 90.73333)":"Country(Bangladesh)":"Project Scope(No data available)":"Name of Location(No data available)";"Location Coordinates(22.8 92.33333)":"Country(Bangladesh)":"Project Scope(No data available)":"Name of Location(No data available)";"Location Coordinates(26.46734 84.44041)":"Country(India)":"Project Scope(No data available)":"Name of Location(No data available)";"Location Coordinates(22.13333 90.13333)":"Country(Bangladesh)":"Project Scope(No data available)":"Name of Location(No data available)";"Location Coordinates(24.75 90.4)":"Country(Bangladesh)":"Project Scope(No data available)":"Name of Location(No data available)";"Location Coordinates(23.7104 90.40744)":"Country(Bangladesh)":"Project Scope(No data available)":"Name of Location(No data available)"</t>
  </si>
  <si>
    <t>"en":"Description":"text/html":"Objectives / Purpose of activity":"http://w05.international.gc.ca/projectbrowser-banqueprojets/project-projet/details/A035530001?Lang=fra";"en":"Activity website":"text/html":"Activity web page":"http://www.unicef.ca/";"fr":"Description":"text/html":"Objectives / Purpose of activity":"http://w05.international.gc.ca/projectbrowser-banqueprojets/project-projet/details/A035530001?Lang=eng";"fr":"Site web de l'activitÃ©":"text/html":"Activity web page":"http://www.unicef.ca/fr"</t>
  </si>
  <si>
    <t>https://www.canwach.ca/project-explorer#/project-details/568</t>
  </si>
  <si>
    <t>Improving Integrated Health Services for Women, Teenage Girls and Children in Haiti</t>
  </si>
  <si>
    <t>"General":"The project aims to improve the sexual and reproductive health of women and teenage girls, as well as the health of newborns and children in the two departments of Haitiâ€™s Grand Sud region that were most affected by Hurricane Matthew in October 2016. It is strengthening 28 health institutions by, among other things, repairing infrastructure, providing equipment and medicines and training staff. By improving access to and quality of integrated health services focused on the needs of women and adolescent girls, the project aims to reduce teenage pregnancies by 75% and provide access to 72,000 more women to a modern contraceptive method. The project also aims to strengthen the Haitian government's capacities in health sector management, coordination and monitoring at the central and departmental levels. It is estimated that, every year, approximately 15,400 pregnant women, 3,000 women who are potential victims of gender based violence and 3,400 children are to benefit from the services provided by the health institutions supported by the project."</t>
  </si>
  <si>
    <t>"Outcome":"";"Outcome":"The projectâ€™s expected outcomes include: (1) improved front-line health care and services in the two target departments, particularly in sexual and reproductive health and nutrition, that take into account gender equality and womenâ€™s rights; and (2) greater use of quality health services, particularly by women of childbearing age, mothers and children under five, in part through a strengthened community participation approach."</t>
  </si>
  <si>
    <t>"Location Coordinates(18.594395 -72.307434)":"Country(Haiti)":"Project Scope(No data available)":"Name of Location(Port-au-Prince)"</t>
  </si>
  <si>
    <t>"fr":"Site web":"text/html":"Activity web page":"https://www.unfpa.org/fr";"en":"Description":"text/html":"Objectives / Purpose of activity":"http://w05.international.gc.ca/projectbrowser-banqueprojets/project-projet/details/D002959001";"en":"Site":"text/html":"Activity web page":"https://www.unfpa.org/";"fr":"Description":"text/html":"Objectives / Purpose of activity":"http://w05.international.gc.ca/projectbrowser-banqueprojets/project-projet/details/D002959001?Lang=fra"</t>
  </si>
  <si>
    <t>"Number of people":"3000":"Sex":"Female":"From/Youngest":"15":"To/Oldest":"49":"Direct or Indirect":"":"Population group descriptor":"women (gbv)";"Number of people":"15400":"Sex":"Female":"From/Youngest":"15":"To/Oldest":"49":"Direct or Indirect":"":"Population group descriptor":"pregnant women";"Number of people":"72000":"Sex":"Female":"From/Youngest":"15":"To/Oldest":"49":"Direct or Indirect":"Direct":"Population group descriptor":"women access to a modern contraceptive method";"Number of people":"3400":"Sex":"All Sexes":"From/Youngest":"5":"To/Oldest":"17":"Direct or Indirect":"":"Population group descriptor":"children"</t>
  </si>
  <si>
    <t>https://www.canwach.ca/project-explorer#/project-details/41</t>
  </si>
  <si>
    <t>Improving Integrated Local Health Service Delivery in Zambezia Province</t>
  </si>
  <si>
    <t>"General":"This project aims to reduce illness and death among mothers, newborns and children in the province of Zambezia, the second most populous province with some of the highest maternal and child mortality and morbidity rates in Mozambique. The project aims to work directly with the Zambezia Provincial Directorate of Health to expand health services and improve the quality of care available to mothers, newborns and children. The project seeks to help the Zambezia Provincial Directorate of Health to better respond to the health needs of mothers, newborns and children, promote better health for mothers and higher survival rates for children, and reduce deaths from infectious diseases. The project also seeks to improve the management capacity of the Provincial Directorate so that it functions more efficiently, effectively and sustainably over the long term."</t>
  </si>
  <si>
    <t>"Government of Mozambique - Ministry of Finance"</t>
  </si>
  <si>
    <t>"Outcome":"";"Outcome":"The expected intermediate outcomes for this project include: (i) increased use of maternal, newborn and child health services in Zambezia, in a manner that promotes gender equality; and (ii) enhanced effectiveness of Zambezia Provincial Health Directorate, including in integrating gender equality."</t>
  </si>
  <si>
    <t>"Location Coordinates(-25.96553 32.58322)":"Country(Mozambique)":"Project Scope(No data available)":"Name of Location(No data available)";"Location Coordinates(-16.5639 36.6094)":"Country(Mozambique)":"Project Scope(No data available)":"Name of Location(Zambezia)"</t>
  </si>
  <si>
    <t>"en":"Description":"text/html":"Objectives / Purpose of activity":"http://w05.international.gc.ca/projectbrowser-banqueprojets/project-projet/details/A035261001?Lang=fra";"fr":"Description":"text/html":"Objectives / Purpose of activity":"http://w05.international.gc.ca/projectbrowser-banqueprojets/project-projet/details/A035261001?Lang=eng";"en":"Activity website":"text/html":"Activity web page":"http://www.mf.gov.mz"</t>
  </si>
  <si>
    <t>https://www.canwach.ca/project-explorer#/project-details/386</t>
  </si>
  <si>
    <t>Improving maternal and child health care for vulnerable populations</t>
  </si>
  <si>
    <t>"General":"The project aims to reduce the death rate among mothers and children in Bujumbura, Burundi, specifically in the health district of Musaga, a densely populated and particularly poor population district. To this end, a new maternal and child health program will be established at the recognized APECOS health center in the country through its PMTCT program (see section on completed projects). The program uses ambassadors who carry out community awareness work on perinatal prevention. This approach, in addition to the availability of new services at the health center, will increase the utilization rate of essential health services by mothers, pregnant women, newborns and children under 5 years of age. . The project is also involved in improving the delivery of essential health services for this same clientele by strengthening the capacity of the staff of health centers in the Musaga health district. To this end, a partnership has been established with the Society of Obstetricians and Gynecologists of Canada (SOGC) to provide Canadian physicians with perinatal training. In addition, through the Public Engagement component, AMIE aims to increase the participation of Canadians in Canada's development efforts. Several activities are being implemented in this regard, such as the publication of thematic articles on mother-child health in Burundi, the organization of symposia and conferences, the holding of information kiosks and the distribution of a field chronicle on the web."</t>
  </si>
  <si>
    <t>"L'AMIE"</t>
  </si>
  <si>
    <t>"APECOS":"Canadian-Based? (No)":"Implementing In-country? (No)";"Global Affairs Canada":"Canadian-Based? (No)":"Implementing In-country? (No)";"The Society of Obstetricians and Gynaecologists of Canada":"Canadian-Based? (Yes)":"Implementing In-country? (No)"</t>
  </si>
  <si>
    <t>"L'AMIE":"International NGO":17.00%;"Global Affairs Canada":"Government (other countries)":83.00%</t>
  </si>
  <si>
    <t>"Outcome":"The project aims to reduce the death rate among mothers and children in Bujumbura, Burundi, specifically in the health district of Musaga, a densely populated and particularly poor population district. The project aims to increase the utilization rate of essential health services by mothers, pregnant women, newborns and children under 5 years old. L'AMIE aims to increase the participation of Canadians in Canada's development efforts.";"Outcome":"Translation to be included"</t>
  </si>
  <si>
    <t>Marie-Eve Pineau</t>
  </si>
  <si>
    <t>"Location Coordinates(-3.411161 29.372384)":"Country(Burundi)":"Project Scope(No data available)":"Name of Location(Musaga)"</t>
  </si>
  <si>
    <t>"en":"Inernet site":"null":"Activity web page":"https://www.amie.ca/";"fr":"Description":"null":"":"http://w05.international.gc.ca/projectbrowser-banqueprojets/project-projet/details/D002073001?Lang=fra";"fr":"Site internet":"null":"":"www.amie.ca";"fr":"Blogue de L'AMIE - chronique sur le projet":"null":"":"https://aideinternationalealenfance.wordpress.com/category/chroniques/";"en":"Description":"null":"Activity web page":"http://w05.international.gc.ca/projectbrowser-banqueprojets/project-projet/details/D002073001";"en":"Blog":"null":"Activity web page":"https://aideinternationalealenfance.wordpress.com/category/chroniques/"</t>
  </si>
  <si>
    <t>"Number of people":"10000":"Sex":"Female":"From/Youngest":"15":"To/Oldest":"49":"Direct or Indirect":"Direct":"Population group descriptor":"Women";"Number of people":"65000":"Sex":"Female":"From/Youngest":"15":"To/Oldest":"49":"Direct or Indirect":"Indirect":"Population group descriptor":"Women";"Number of people":"162000":"Sex":"Female":"From/Youngest":"":"To/Oldest":"5":"Direct or Indirect":"Indirect":"Population group descriptor":"Children, girls";"Number of people":"162000":"Sex":"Male":"From/Youngest":"":"To/Oldest":"5":"Direct or Indirect":"Indirect":"Population group descriptor":"Children, boys";"Number of people":"26000":"Sex":"Male":"From/Youngest":"15":"To/Oldest":"49":"Direct or Indirect":"Indirect":"Population group descriptor":"Men";"Number of people":"25000":"Sex":"Male":"From/Youngest":"":"To/Oldest":"5":"Direct or Indirect":"Direct":"Population group descriptor":"Children, boys";"Number of people":"4000":"Sex":"Male":"From/Youngest":"15":"To/Oldest":"49":"Direct or Indirect":"Direct":"Population group descriptor":"Men";"Number of people":"25000":"Sex":"Female":"From/Youngest":"":"To/Oldest":"5":"Direct or Indirect":"Direct":"Population group descriptor":"Children, girls"</t>
  </si>
  <si>
    <t>https://www.canwach.ca/project-explorer#/project-details/164</t>
  </si>
  <si>
    <t>Improving Maternal and Child Health Conditions in Haiti</t>
  </si>
  <si>
    <t>"General":"This project aims to reduce death and illness among mothers, newborns and children under the age of five in the surrounding communities of Grand RiviÃ¨re du Nord and Bahon, in northern Haiti. The project is designed to: (i) improve the ability of health care systems, including community-based health systems, to deliver quality health care that meets the needs of people; (ii) prevent and treat malnutrition among children and mothers; and (iii) improve access to basic primary health care services to reduce the number of women and children dying of common diseases such as malaria and HIV/AIDS. Some project activities include: providing approximately 20 mobile clinics; training approximately 30 community health care workers and community groups; conducting vaccination and de-worming campaigns for children; purchasing equipment and medicine for community health care facilities; training traditional birth attendants; and constructing latrines. Approximately 12,000 families are expected to benefit from this project including over 1,600 pregnant and lactating women.     International Child Care Canada is working with International Child Care Haiti to implement this project.     This project is part of Canada's Maternal, Newborn and Child Health commitment. The maximum contribution allocated to this project includes $10,000 for monitoring purposes."</t>
  </si>
  <si>
    <t>"International Child Care Canada"</t>
  </si>
  <si>
    <t>"International Child Care Haiti":"Canadian-Based? (No)":"Implementing In-country? (Yes)";"Canadian International Development Agency":"Canadian-Based? (Yes)":"Implementing In-country? (No)"</t>
  </si>
  <si>
    <t>"Outcome":"At completion, this project has successfully achieved expected intermediate and immediate level outcomes. Highlights include: 2 Community health service points rehabilitated; 170 Health service managers (95 men and 75 women) trained to effectively mobilize local resources for maternal and child health services; 720 referrals of pregnant women for maternal and child health services; 250 focus groups conducted with 1908 mothers to record behavioral changes; and 6 training sessions conducted on Health Management Information systems with 18 health agents, 5 nurses, 1 data clerk &amp; 8 auxiliary nurses. Additionally, 102 mobile health clinics have been established, 8742 home visits have been realized, 5886 women, 3180 men, 18621 girls, and 16464 boys have received center-based primary health services. Six meetings have been held with health council committees and 81 health council committee members about sanitary priorities of the MinistÃ¨re de la SantÃ© Publique et de la Population (MSPP). All in all, these results demonstrate the fact that the project successfully improved the utilization of primary health systems by vulnerable populations, improved nutrition and livelihoods of pregnant and breastfeeding women and improved the equitable utilization of key disease prevention and treatment measures."</t>
  </si>
  <si>
    <t>"Location Coordinates(19.57648 -72.16576)":"Country(Haiti)":"Project Scope(No data available)":"Name of Location(Grand RiviÃ¨re du Nord)";"Location Coordinates(19.4703 -72.1157)":"Country(Haiti)":"Project Scope(No data available)":"Name of Location(Bahon)"</t>
  </si>
  <si>
    <t>"fr":"Description":"text/html":"Objectives / Purpose of activity":"http://w05.international.gc.ca/projectbrowser-banqueprojets/project-projet/details/S065328001?Lang=eng";"en":"Description":"text/html":"Objectives / Purpose of activity":"http://w05.international.gc.ca/projectbrowser-banqueprojets/project-projet/details/S065328001?Lang=fra"</t>
  </si>
  <si>
    <t>"Number of people":"1":"Sex":"All Sexes":"From/Youngest":"19":"To/Oldest":"60":"Direct or Indirect":"Direct":"Population group descriptor":"Data clerk received training on Health Management Information systems";"Number of people":"3180":"Sex":"Male":"From/Youngest":"15":"To/Oldest":"49":"Direct or Indirect":"Direct":"Population group descriptor":"Men received center-based primary health services";"Number of people":"18621":"Sex":"Female":"From/Youngest":"5":"To/Oldest":"17":"Direct or Indirect":"Direct":"Population group descriptor":"Girls received center-based primary health services";"Number of people":"720":"Sex":"Female":"From/Youngest":"15":"To/Oldest":"49":"Direct or Indirect":"Direct":"Population group descriptor":"Pregnant women referred to maternal and child health services";"Number of people":"8":"Sex":"All Sexes":"From/Youngest":"19":"To/Oldest":"60":"Direct or Indirect":"Direct":"Population group descriptor":"Auxiliary nurses received training on Health Management Information systems";"Number of people":"5":"Sex":"All Sexes":"From/Youngest":"19":"To/Oldest":"60":"Direct or Indirect":"Direct":"Population group descriptor":"Nurses received training on Health Management Information systems";"Number of people":"16464":"Sex":"Female":"From/Youngest":"5":"To/Oldest":"17":"Direct or Indirect":"Direct":"Population group descriptor":"Boys received center-based primary health services";"Number of people":"5886":"Sex":"Female":"From/Youngest":"15":"To/Oldest":"49":"Direct or Indirect":"Direct":"Population group descriptor":"Women received center-based primary health services";"Number of people":"81":"Sex":"All Sexes":"From/Youngest":"19":"To/Oldest":"60":"Direct or Indirect":"Direct":"Population group descriptor":"Health council committee members engaged about sanitary priorities of the MinistÃ¨re de la SantÃ© Publique et de la Population (MSPP)";"Number of people":"75":"Sex":"Female":"From/Youngest":"15":"To/Oldest":"60":"Direct or Indirect":"Direct":"Population group descriptor":"Health service managers (women) trained to mobilize local resources for maternal and child health services";"Number of people":"18":"Sex":"All Sexes":"From/Youngest":"19":"To/Oldest":"60":"Direct or Indirect":"Direct":"Population group descriptor":"Health agents received training on Health Management Information systems";"Number of people":"95":"Sex":"Male":"From/Youngest":"15":"To/Oldest":"60":"Direct or Indirect":"Direct":"Population group descriptor":"Health service managers (men) trained to mobilize local resources for maternal and child health services";"Number of people":"1908":"Sex":"Female":"From/Youngest":"15":"To/Oldest":"49":"Direct or Indirect":"Direct":"Population group descriptor":"Mothers participated in focus groups with  behavioural changes recorded"</t>
  </si>
  <si>
    <t>"Number of Outputs":"102":"Output Type":"Mobile clinics established":"Output Descriptor":"mobile health clinics have been established,":"Results":"Achieved";"Number of Outputs":"81":"Output Type":"Health council committee members attending":"Output Descriptor":"health council committee members about sanitary priorities of the MinistÃ¨re de la SantÃ© Publique et de la Population (MSPP).":"Results":"Achieved";"Number of Outputs":"170":"Output Type":"Providers trained":"Output Descriptor":"Health service managers (95 men and 75 women) trained to effectively mobilize local resources for maternal and child health services":"Results":"Achieved";"Number of Outputs":"2":"Output Type":"Community health centres rehabilitated":"Output Descriptor":"Community health service points rehabilitated;":"Results":"Achieved";"Number of Outputs":"6":"Output Type":"Health council committee meetings held":"Output Descriptor":"Six meetings have been held with health council committees  about sanitary priorities of the MinistÃ¨re de la SantÃ© Publique et de la Population (MSPP).":"Results":"Achieved"</t>
  </si>
  <si>
    <t>https://www.canwach.ca/project-explorer#/project-details/254</t>
  </si>
  <si>
    <t>Improving Maternal and Child Health in Burkina Faso</t>
  </si>
  <si>
    <t>"General":"This project aims to help improve the health of mothers, newborns and children in the Koudougou, GayÃ©ri, Manni and Solenzo health districts of Burkina Faso. The project focuses on improving existing health systems by building the capacity of local Health and Social Promotion Centres covering 107 villages; improving the knowledge and skills of local health staff; and improving access to nutritious food for mothers and children. Reaching 80,000 newborns and 125,000 pregnant women and mothers, the project is designed to train 200 doctors, nurses, and midwives in reproductive health, and the management of health and nutrition services.     World University Service of Canada is working in partnership with Conseil burkinabÃ¨ dâ€™appui aux associations et ONG de lutte contre le VIH/sida (BURCASO) and Centre dâ€™information de conseil et de documentation sur le sida et la tuberculose to implement this project.     This project is part of Canada's Maternal, Newborn and Child Health commitment."</t>
  </si>
  <si>
    <t>"WUSC - World University Service of Canada"</t>
  </si>
  <si>
    <t>"AIDS and Tuberculosis Information and Counseling Information Center (CIC-Doc)":"Canadian-Based? (No)":"Implementing In-country? (Yes)";"Canadian International Development Agency":"Canadian-Based? (Yes)":"Implementing In-country? (No)";"Conseil burkinabÃ© dâ€™appui aux associations et ONG de lutte contre le VIH/sida (BURCASO)":"Canadian-Based? (No)":"Implementing In-country? (Yes)"</t>
  </si>
  <si>
    <t>"Outcome":"Results achieved at the end of the project (May 2015): the institutional capacities of the health districts and community health services in terms of maternal and child health were improved through: (1) training sessions, including strategies and tools for capacity building tailored to identified needs which took into account national (Ministry of Health) and international (WHO, UNICEF, etc.) standards; (2) computer training to managers and administrative and financial officers from the health sector and partners, thus forming 13 people (03 women and 10 men) from the health districts (2 per district), the Eastern Regional health Directorate (01), the Office of CECI / WUSC (02), of BURCASO (1), and CICDOC (1) and 31 health workers (22 nurses, 07 midwives and 2 doctors); (3) the distribution of technical medical equipment, logistics, audio visual and culinary demonstration materials (834 grants) according to the priorities identified in the study database. A total of 122 health service centres have benefited from technical and logistical medical devices.
 The quality and use of maternal health, neonatal and child were increased due to: (1) capacity building of 825 health workers on identified priority themes (reception and communication in health environments,  integrated management of child diseases, gender and reproductive health, obstetric, neonatal emergency, management of pediatric emergencies, interpersonal communication, etc.); (2) the implementation of 7 quality assurance cells within the 4 health districts and training of members for their operation. A significant behavior change among community members (m / f) particularly in terms of nutrition was achieved partly thanks to a participatory radio campaign from Farm Radio International with Radio Palabre Koudougou to disseminate 41 awareness themes, in 3 local languages , reaching  about 466 000 people from the Koudougou, a district with 505 206 inhabitants; hence 92% of the population. The themes focused on: enriched porridge, breast milk (colostrum), exclusive breastfeeding, dietary laws, the use of health services, etc. Collaboration with other local radio stations in the other three districts resulted in 57 programs and 90 commercials in local languages.
The projectâ€™s outreach activities in terms of nutrition reached 613,843 people, 75% of them women. These outreach activities focused on: awareness and advocacy with the administrative authorities and traditional leaders about nutrition and diet of the pregnant woman, essential nutrition actions for mothers of children, awareness on exclusive breastfeeding and feeding of pregnant women, the danger signs of pregnancy, childbirth and the benefits of prenatal care, etc.
 The results of the final evaluation of the project in 2014 showed improvements in the four health districts in relation to the initial situation. For example: (1) breastfeeding at birth practices improved significantly in the four health districts of intervention. An average of 83% of children of the four health districts received colostrum in 2012 against 95% in late 2013; (2) the rate of antenatal care for pregnant women increased in the four health districts: 73% in 2012 against 95% in late 2013 and the post-natal consultation rate improved in all four health districts: from 88% in 2012 to 95% in late 2013.
Furthermore the project helped the development of local skills, and better functioning of district health services while improving governance and the involvement of users with regard to health facilities including strengthening community committeesâ€™ management of health systems recommended by the Bamako Initiative.";"Outcome":"The expected intermediate outcomes for this project include: improved institutional capacity of the health districts and community health services with regards to maternal and child health; increased quality and use of maternal and neonatal health services; and a significant change in nutritional behavior among members (m / f) in particular communities."</t>
  </si>
  <si>
    <t>"Location Coordinates(12.648943 0.490973)":"Country(Burkina Faso)":"Project Scope(No data available)":"Name of Location(GayÃ©ri)";"Location Coordinates(12.184565 -4.084212)":"Country(Burkina Faso)":"Project Scope(No data available)":"Name of Location(Solenzo)";"Location Coordinates(13.254562 -0.205203)":"Country(Burkina Faso)":"Project Scope(No data available)":"Name of Location(Manni)";"Location Coordinates(12.25263 -2.36272)":"Country(Burkina Faso)":"Project Scope(No data available)":"Name of Location(Koudougou)"</t>
  </si>
  <si>
    <t>"en":"Activity website":"text/html":"Activity web page":"https://wusc.ca/initiatives/pasme/";"fr":"Site web de l'activitÃ©":"text/html":"Activity web page":"https://wusc.ca/fr/initiatives/la-sante-des-meres-des-nouveau-nes-et-des-enfants/";"en":"Description":"text/html":"Objectives / Purpose of activity":"http://w05.international.gc.ca/projectbrowser-banqueprojets/project-projet/details/S065374001?Lang=eng";"fr":"Description":"text/html":"Objectives / Purpose of activity":"http://w05.international.gc.ca/projectbrowser-banqueprojets/project-projet/details/S065374001?Lang=fra"</t>
  </si>
  <si>
    <t>"Number of people":"613843":"Sex":"All Sexes":"From/Youngest":"19":"To/Oldest":"60":"Direct or Indirect":"Indirect":"Population group descriptor":"The projectâ€™s outreach activities in terms of nutrition reached 613,843 people, 75% of them women.";"Number of people":"153461":"Sex":"Male":"From/Youngest":"19":"To/Oldest":"99":"Direct or Indirect":"Direct":"Population group descriptor":"People received training on nutrition";"Number of people":"748":"Sex":"All Sexes":"From/Youngest":"15":"To/Oldest":"60":"Direct or Indirect":"Direct":"Population group descriptor":"Community workers trained to monitor the health of malnourished children";"Number of people":"34626":"Sex":"All Sexes":"From/Youngest":"19":"To/Oldest":"99":"Direct or Indirect":"Direct":"Population group descriptor":"People attended cooking demonstrations focused on nutrition";"Number of people":"825":"Sex":"All Sexes":"From/Youngest":"19":"To/Oldest":"60":"Direct or Indirect":"Direct":"Population group descriptor":"Health workers capacity building conducted in: communication in health environments, child disease management, child and reproductive health";"Number of people":"460382":"Sex":"Female":"From/Youngest":"15":"To/Oldest":"49":"Direct or Indirect":"Direct":"Population group descriptor":"Women received training on nutrition";"Number of people":"31":"Sex":"All Sexes":"From/Youngest":"19":"To/Oldest":"60":"Direct or Indirect":"Direct":"Population group descriptor":"Health workers (nurses, doctors, midwives) trained in computer skills";"Number of people":"3":"Sex":"Female":"From/Youngest":"19":"To/Oldest":"60":"Direct or Indirect":"Direct":"Population group descriptor":"Women trained in computer skills, including managers and administrative and financial officers from the health sector and partners";"Number of people":"466000":"Sex":"All Sexes":"From/Youngest":"19":"To/Oldest":"99":"Direct or Indirect":"Indirect":"Population group descriptor":"Behaviour change achieved due to participatory radio campaign on themes of nutrition, diet, breastfeeding, use of health services";"Number of people":"10":"Sex":"Male":"From/Youngest":"19":"To/Oldest":"60":"Direct or Indirect":"Direct":"Population group descriptor":"Men trained in computer skills, including managers and administrative and financial officers from the health sector and partners"</t>
  </si>
  <si>
    <t>"Number of Outputs":"825":"Output Type":"Health workers trained":"Output Descriptor":"capacity building of 825 health workers on identified priority themes (reception and communication in health environments, integrated management of child diseases, gender and reproductive health, obstetric, neonatal emergency, management of pediatric emergencies, interpersonal communication, etc.":"Results":"Achieved";"Number of Outputs":"7":"Output Type":"Assurance cells implemented":"Output Descriptor":"the implementation of 7 quality assurance cells within the 4 health districts and training of members for their operation.":"Results":"Achieved";"Number of Outputs":"57":"Output Type":"Radio programs delivered":"Output Descriptor":"Collaboration with other local radio stations in the other three districts resulted in 57 programs and 90 commercials in local languages.":"Results":"Achieved"</t>
  </si>
  <si>
    <t>https://www.canwach.ca/project-explorer#/project-details/243</t>
  </si>
  <si>
    <t>Improving Maternal and Child Health: Partnership and Action for Community Transformation</t>
  </si>
  <si>
    <t>"General":"This project aims to improve maternal, newborn and child health in three remote and underserved districts in Ethiopia: Damot Pulasa, Arsi Negele and Adaa. In order to address the high rates of mortality in these areas, the project focuses on addressing existing gaps in the health systems, and problems related to the prevalence of killer diseases and malnutrition. Reaching around 120,000 women, newborns and children, project activities include: training health workers and traditional birth attendants on safe, clean delivery, nutrition and improved child-feeding practices, and emergency obstetric care; distributing medical equipment for health centres; establishing neonatal care units; and education on sanitation and hygiene, and malaria prevention. The project also aims to train mothers in home-based management of common childhood illnesses. Using a community-based approach the project is expected to lead to behaviour changes, which are expected to have a positive impact on maternal, newborn and child health in the targeted regions.     To implement this project, the Christian Childrenâ€™s Fund of Canada is working in partnership with : Bole Bible Baptist Church Child Care and Community Development, Ratson-Women, the Youth and Children Development Program, and the Wolaitta Kale Heywot Church Terepeza Development Association.     This project is part of Canada's Maternal, Newborn and Child Health commitment. The maximum CIDA contribution to this project includes $10,000 for monitoring purposes."</t>
  </si>
  <si>
    <t>"Christian Children's Fund of Canada"</t>
  </si>
  <si>
    <t>"Christian Children's Fund of Canada":"National NGO":25.00%;"Canadian International Development Agency":"Government (other countries)":75.00%</t>
  </si>
  <si>
    <t>"Outcome":"The expected intermediate outcomes for this project include: (i) increased use of quality gender-sensitive maternal, newborn and child health services by women and children (girls and boys); (ii) increased practice of appropriate gender-sensitive, home-based management of childhood illness and prevention of common diseases among parents (mothers/fathers); and (iii) improved child-feeding practice among parents (mothers/fathers).
";"Outcome":"Results achieved as of December 2013 include: (i) training more than 690 traditional birth attendants ; (ii) improving the ability of health centres to provide clean and safe services during childbirth and to effectively respond to danger signs shown by mothers and newborns; (iii) increasing the number of women delivering their babies in health institutions, from 9.3% at the baseline survey in 2012 to 42.9% in 2013 (resulting in a total of 9,776 births assisted by skilled birth attendants); (iv) increasing the average number of skilled deliveries per month in 13 health centres (from 158 in December 2011 to 670 in December 2013); (v) protecting 14,151 pregnant women, 38,055 children under five, and 25,752 other family members from malaria; (vi) reaching 45,903 people with information on the proper and consistent use of long lasting insecticide-treated nets; and (vii) initiating a process to get endorsement from respective regional health bureaus to establish anti-retroviral therapy service in nine target health centres following prevention of mother-to-child transmission of HIV training for clinical health workers, and increasing the proportion of mothers who received postnatal care from 16 % to 46%.
 These results are contributing to improving access to quality health services for mothers, newborns and children, including preventing common childhood illnesses such as malaria."</t>
  </si>
  <si>
    <t>"en":"Activity website":"text/html":"Activity web page":"http://www.ccfcanada.ca";"fr":"Description":"text/html":"Objectives / Purpose of activity":"http://w05.international.gc.ca/projectbrowser-banqueprojets/project-projet/details/S065347001?Lang=eng";"en":"Description":"text/html":"Objectives / Purpose of activity":"http://w05.international.gc.ca/projectbrowser-banqueprojets/project-projet/details/S065347001?Lang=fra"</t>
  </si>
  <si>
    <t>"Number of people":"38055":"Sex":"All Sexes":"From/Youngest":"":"To/Oldest":"5":"Direct or Indirect":"Direct":"Population group descriptor":"protecting 38,055 children under five from malaria";"Number of people":"14151":"Sex":"Female":"From/Youngest":"15":"To/Oldest":"49":"Direct or Indirect":"Direct":"Population group descriptor":"protecting 14,151 pregnant women,  from malaria";"Number of people":"25752":"Sex":"All Sexes":"From/Youngest":"":"To/Oldest":"99":"Direct or Indirect":"Direct":"Population group descriptor":"protecting 25,752 other family members from malaria";"Number of people":"45903":"Sex":"All Sexes":"From/Youngest":"19":"To/Oldest":"99":"Direct or Indirect":"Direct":"Population group descriptor":"people with information on the proper and consistent use of long lasting insecticide-treated nets";"Number of people":"9776":"Sex":"All Sexes":"From/Youngest":"":"To/Oldest":"1":"Direct or Indirect":"Direct":"Population group descriptor":"births assisted by skilled birth attendants";"Number of people":"690":"Sex":"All Sexes":"From/Youngest":"19":"To/Oldest":"60":"Direct or Indirect":"Direct":"Population group descriptor":"training more than 690 traditional birth attendants";"Number of people":"100000":"Sex":"All Sexes":"From/Youngest":"":"To/Oldest":"60":"Direct or Indirect":"Direct":"Population group descriptor":"women, men and children in 96 communities."</t>
  </si>
  <si>
    <t>"Number of Outputs":"59":"Output Type":"Health post supported":"Output Descriptor":"":"Results":"Achieved";"Number of Outputs":"14":"Output Type":"Health centres supported":"Output Descriptor":"":"Results":"Achieved";"Number of Outputs":"690":"Output Type":"Traditional birth attendants trained":"Output Descriptor":"training more than 690 traditional birth attendants":"Results":"Achieved"</t>
  </si>
  <si>
    <t>https://www.canwach.ca/project-explorer#/project-details/465</t>
  </si>
  <si>
    <t>Improving Maternal and Child Health Program â€“ Phase 2</t>
  </si>
  <si>
    <t>"General":"The $8.4-million Program for Improving Maternal and Child Health â€“ Phase 2 aims to reduce maternal and child mortality rate in three regions of Burkina Faso. The initiative will help strengthen health systems and improve the professional skills of health personnel in the areas of prenatal, delivery and post-natal care. It will also contribute to an increase access to information and use of MNCH services by women and families. The initiative is led by World University Service of Canada (WUSC) and implemented in partnership with UniversitÃ© Laval and Farm Radio International."</t>
  </si>
  <si>
    <t>"Solidarity and Mutual Aid in the Sahel (SEMUS)":"Canadian-Based? (No)":"Implementing In-country? (No)";"Universite Laval":"Canadian-Based? (Yes)":"Implementing In-country? (No)";"Farm Radio International":"Canadian-Based? (Yes)":"Implementing In-country? (No)";"Conseil burkinabÃ© dâ€™appui aux associations et ONG de lutte contre le VIH/sida (BURCASO)":"Canadian-Based? (No)":"Implementing In-country? (No)"</t>
  </si>
  <si>
    <t>"Location Coordinates(12.4366 -0.9057)":"Country(Burkina Faso)":"Project Scope(No data available)":"Name of Location(East region)";"Location Coordinates(12.238333 -1.561593)":"Country(Burkina Faso)":"Project Scope(No data available)":"Name of Location(Ouagadougou)";"Location Coordinates(12.3426 -1.4435)":"Country(Burkina Faso)":"Project Scope(No data available)":"Name of Location(Centre-West)";"Location Coordinates(12.655182 -1.473625)":"Country(Burkina Faso)":"Project Scope(No data available)":"Name of Location(North region)"</t>
  </si>
  <si>
    <t>"en":"Website":"url":"Activity web page":"https://wusc.ca";"fr":"Site Internet":"url":"Organisation web page":"https://wusc.ca/"</t>
  </si>
  <si>
    <t>https://www.canwach.ca/project-explorer#/project-details/259</t>
  </si>
  <si>
    <t>Improving Maternal and Infant Care</t>
  </si>
  <si>
    <t>"General":"This project aims to reduce maternal and infant mortality rates in Ukerewe District by improving the quality of maternal and infant health services and increasing their use at the community level. Specific activities include: (1) training nurse educators as trainers of community-level health care workers on maternal and newborn care; (2) training traditional birth attendants to identify and refer high-risk pregnancies to clinics; and (3) conducting outreach and education sessions targeting households on pregnancy care, on immediate care of newborns, and on local programs for the prevention of mother-to-child transmission of HIV/AIDS. The project is expected to reach around 66,000 mothers and 52,000 infants. The Canada Africa Community Health Alliance is working in partnership with local district councils, district hospitals and women's centres to implement this project."</t>
  </si>
  <si>
    <t>"CACHA - Canada-Africa Community Health Alliance"</t>
  </si>
  <si>
    <t>"Outcome":"Results achieved as of the end of the project (July 2015) include: (1) improved access to trained Health Professionals (HPs) and maternal and infant healthcare services; (2) strengthened capacity of the local partner namely the Ukerewe District Health Council (UDHC) to improve the knowledge and health practices of mothers and their newborns; (3) an average 18% increase (from 70% to 88%) in the knowledge of safe delivery practices;(4) an average 13% increase (from 60% to 73%) in the knowledge of gender sensitive topics among HPs; (5) a 15% increase in annual ante-natal care coverage (from 45% to 60%) across all health facilities; (6) a 42% increase in annual intra-partum care coverage (from 45% to 87%) as well as an increase of 25% in post-natal care coverage (from 41% to 66%); and (7) number of deliveries at the health facilities increased by 42% during the three years of the project.
 This contributed to strengthening the ability of the Ukerewe District to plan and deliver quality maternal and infant health services to reduce mortality rates amongst mothers and infants. Direct beneficiaries included 60,300 mothers, newborns, and infants. Indirect beneficiaries consisted of 310,271 persons living in the project catchment areas.";"Outcome":"The expected intermediate outcomes for this project include: (i) improved gender-sensitive management of ante-natal, intra-partum and post-natal care in the target dispensaries and hospitals; (ii) increased referral of pregnant women and newborns for care in dispensaries by traditional birth attendants and enrollment of HIV positive pregnant women and newborns to the prevention of mother-to-child transmission of HIV program; and (iii) increased health care seeking behaviour for newborn and infant care at dispensaries, including participation in vaccination campaigns, addressing gender and socio-cultural issues."</t>
  </si>
  <si>
    <t>"en":"Activity website":"text/html":"Activity web page":"http://www.cacha.ca";"fr":"Description":"text/html":"Objectives / Purpose of activity":"http://w05.international.gc.ca/projectbrowser-banqueprojets/project-projet/details/S065503001?Lang=eng";"en":"Description":"text/html":"Objectives / Purpose of activity":"http://w05.international.gc.ca/projectbrowser-banqueprojets/project-projet/details/S065503001?Lang=fra";"fr":"Site web de l'activitÃ©":"text/html":"Activity web page":"http://www.ascca.ca"</t>
  </si>
  <si>
    <t>https://www.canwach.ca/project-explorer#/project-details/190</t>
  </si>
  <si>
    <t>Improving Maternal and Reproductive Health in Six Districts of Rural Tanzania</t>
  </si>
  <si>
    <t>"General":"The goal of this project is to improve the health of women and girls, especially mothers, in six districts of the Tabora region. It aims to reduce the barriers that prevent women in rural areas from getting access to the health services they require, to provide better-quality health services for mothers and children in rural areas, and to improve the ability of community health management teams to deliver quality health services.     The project enhances womenâ€™s ability to pay for health services; improves the knowledge and skills of health workers; and improves the ability of district-level health management teams to plan, budget, manage, monitor, and evaluate the health services provided in their districts. The project also builds on the governmentâ€™s community-based health worker program by training volunteer health workers to provide health education and information to women and their households. The project is expected to provide quality health services to over 400,000 women and adolescent girls and to 5,800 newborns.     CARE Canada implements the project in collaboration with CARE Tanzania. CARE Tanzania works with the Tanzanian Ministry of Health and Social Welfare and international and local non-governmental organizations to address gaps in health services at the community and district levels.     This project is part of Canadaâ€™s maternal, newborn and child health commitment."</t>
  </si>
  <si>
    <t>"Canadian International Development Agency":"Canadian-Based? (Yes)":"Implementing In-country? (No)";"Government of Tanzania - Ministry of Health and Social Welfare":"Canadian-Based? (No)":"Implementing In-country? (No)"</t>
  </si>
  <si>
    <t>"Outcome":"The expected intermediate outcomes for this project include: increased utilization of maternal and reproductive health services by women and adolescent girls in the target communities; improved quality of maternal and reproductive health services at government health facilities in the target districts; and strengthened management and accountability for maternal and reproductive health services in Tabora region.";"Outcome":"Results achieved as of the end of the project in March 2015 include: (1) 80% of deliveries are now taking place in health facilities, up from 46% in 2010; (2) 57% of women aged 15 â€“ 49 with a live birth received antenatal care by a skilled health provider at least 4 times during pregnancy, up from 17% in 2010; (3) Client satisfaction with health facility services such as family planning, antenatal care, post-natal care and deliveries was 90%, up from 52% in 2012. (4) All six district governments in Tabora region are now setting targets to improve maternal, newborn and child health based on health facility data compared to only one district in 2012.
 Results achieved as of March 2014 include: (1) 983 community health workers were trained to provide health education and encourage households to seek MNCH services through home visits in their communities; (2) these newly trained community health workers conducted 25,363 home visits collectively; (3) 268 health workers from 154 facilities were trained on basic emergency obstetric and newborn care ; and (4) 290 health care workers were trained on family planning and sexual and reproductive health services, of which 117 health workers were trained on short-term family planning methods and another 155 on long-term methods.
 These results have contributed to increasing women and adolescent girlsâ€™ use of maternal and reproductive health services and improving the quality of maternal and reproductive health services at government health facilities in the target districts."</t>
  </si>
  <si>
    <t>"SDG 3.1.2 Proportion of births attended by skilled health personnel";"SDG 3.7.1 Proportion of women of reproductive age (aged 15â€“49 years) who have their need for family planning satisfied with modern methods";"SDG 3.7.2 Adolescent birth rate (aged 10â€“14 years; aged 15â€“19 years) per 1,000 women in that age group";"SDG 3.1.1 Maternal mortality ratio"</t>
  </si>
  <si>
    <t>"% of women who decided to use family planning, alone or jointly with their husbands/partners";"# of health care service providers trained in SRHR services"</t>
  </si>
  <si>
    <t>"Relevant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 of health facilities that provide gender-responsive family-planning services";"%/total of health workers (male/female) trained and using their learned skills"</t>
  </si>
  <si>
    <t>"fr":"Site web de l'activitÃ©":"text/html":"Activity web page":"http://www.care.ca/fr";"en":"Activity website":"text/html":"Activity web page":"http://www.care.ca";"en":"Description":"text/html":"Objectives / Purpose of activity":"http://w05.international.gc.ca/projectbrowser-banqueprojets/project-projet/details/A035251001?Lang=fra";"fr":"Description":"text/html":"Objectives / Purpose of activity":"http://w05.international.gc.ca/projectbrowser-banqueprojets/project-projet/details/A035251001?Lang=eng"</t>
  </si>
  <si>
    <t>"Number of people":"268":"Sex":"All Sexes":"From/Youngest":"19":"To/Oldest":"60":"Direct or Indirect":"Direct":"Population group descriptor":"health workers from 154 facilities were trained on basic emergency obstetric and newborn care";"Number of people":"983":"Sex":"All Sexes":"From/Youngest":"19":"To/Oldest":"60":"Direct or Indirect":"Direct":"Population group descriptor":"community health workers were trained to provide health education and encourage households to seek MNCH services through home visits in their communities";"Number of people":"290":"Sex":"All Sexes":"From/Youngest":"19":"To/Oldest":"60":"Direct or Indirect":"Direct":"Population group descriptor":"health care workers were trained on family planning and sexual and reproductive health services, of which 117 health workers were trained on short-term family planning methods and another 155 on long-term methods"</t>
  </si>
  <si>
    <t>https://www.canwach.ca/project-explorer#/project-details/34</t>
  </si>
  <si>
    <t>Improving Maternal, Newborn, and Child Health and Nutrition - One UN Program</t>
  </si>
  <si>
    <t>"General":"This project aims to strengthen maternal, newborn, and child health (MNCH) services at the local level and reduce the number of mothers and children who die due to disease in Tanzania. The project includes improving policies and practices that promote maternal and newborn health and nutrition in a gender-responsive manner, in order to improve access to quality reproductive health, child health, and nutrition services for women and children.     The project works to bring basic emergency obstetric and newborn care services and integrated management of newborn and childhood illness to 70% of health centers in underserved districts. It helps to establish comprehensive emergency obstetric and newborn care services in all six district health facilities in Zanzibar. As a result of this project, 80% of primary health care facilities are expected to have at least two trained MNCH health providers and all regional and targeted districts are expected to have one trained nutrition coordinator. The project also aims to connect at least 40% of districts to electronic stock management systems that enable them to monitor their supply of essential medicines, vaccines, contraceptives, and other supplies and to forecast future requirements. The project is expected to lead to skilled attendants assisting 80% of births, a decrease in chronic malnutrition among children in targeted districts, and a 50% increase in breastfeeding for infants under six months of age.     The One UN Program promotes improved coordination, efficiency, and effectiveness of UN agencies at the country level by establishing one leader, one program, one budgetary framework, and one office for all the agencies.     This project is part of Canada's maternal, newborn, and child health commitment."</t>
  </si>
  <si>
    <t>"Outcome":"Results achieved as of May 2013 include: 1) 7,200 infants aged less than two years and 9,800 pregnant and lactating women received food and general nutrition education in 40 health facilities across three rural districts; 2) 35 new walk-in cold rooms were installed in each region, increasing the Central Medical Stores Department and cold-chain storage capacity by 625% from 15,546 litres in 2009 to 97,144 litres in 2012, allowing for the safe and sufficient storage of essential medicines; 3) two new vaccines (Rota and Pneumococcus) were successfully introduced to reduce child mortality due to diarrhea, pneumonia and other diseases.
 These results are contributing to improving access to quality reproductive and maternal, newborn and child health services, particularly for women and girls in under-served areas."</t>
  </si>
  <si>
    <t>"en":"Description":"text/html":"Objectives / Purpose of activity":"http://w05.international.gc.ca/projectbrowser-banqueprojets/project-projet/details/A035231001?Lang=fra";"fr":"Description":"text/html":"Objectives / Purpose of activity":"http://w05.international.gc.ca/projectbrowser-banqueprojets/project-projet/details/A035231001?Lang=eng";"fr":"Site web de l'activitÃ©":"text/html":"Activity web page":"http://www.beta.undp.org/undp/fr/home.html";"en":"Activity website":"text/html":"Activity web page":"http://www.undp.org"</t>
  </si>
  <si>
    <t>"Number of people":"7200":"Sex":"All Sexes":"From/Youngest":"":"To/Oldest":"2":"Direct or Indirect":"Direct":"Population group descriptor":"infants aged less than two years received food and general nutrition education in 40 health facilities across three rural districts";"Number of people":"9800":"Sex":"All Sexes":"From/Youngest":"15":"To/Oldest":"49":"Direct or Indirect":"Direct":"Population group descriptor":"pregnant and lactating women received food and general nutrition education in 40 health facilities across three rural districts"</t>
  </si>
  <si>
    <t>"Number of Outputs":"2":"Output Type":"New vaccines introduced":"Output Descriptor":"two new vaccines (Rota and Pneumococcus) were successfully introduced to reduce child mortality due to diarrhea, pneumonia and other diseases.":"Results":"Achieved";"Number of Outputs":"35":"Output Type":"Walk-in cold rooms installed":"Output Descriptor":"35 new walk-in cold rooms were installed in each region":"Results":"Achieved"</t>
  </si>
  <si>
    <t>https://www.canwach.ca/project-explorer#/project-details/416</t>
  </si>
  <si>
    <t>Improving Maternal, Newborn and Child Health in Complex Humanitarian Environments</t>
  </si>
  <si>
    <t>"Objectives":"The ultimate outcome of the project is to contribute to the reduction of maternal and infant mortality in the Sikasso and Koulikoro regions. Project activities are structured to achieve three major intermediate outcomes (both in times of stability and humanitarian emergency):
(1) Improving the delivery of health services for mothers, newborns and children under five;
(2) Improving the use of health services for mothers, newborns and children under five; and
3) Increased use by decision makers of maternal, newborn, and under-five health data.";"General":"This project is being implemented by the Croix-Rouge malienne (CRM) and the Ministry of Health (MoH) at national, regional and district levels. CRM and MoH teams will work to improve maternal and neonatal care and health practices at village level in six districts across the regions of Koulikoro and Sikasso reaching 1,261,400 women, children and men - thus significantly contributing to the objectives of the MoHâ€™s MNCH and Integrated Community Case Management (ICCM) strategies. 
The partners will achieve this by harnessing the potential of communities and by extending the reach of the MoH through Community Health Workers to implement practical, proven and cost effective ICCM and MNCH interventions. 
Furthermore, social mobilization will address social barriers, particularly gender barriers, to MNCH. 
Finally, the initiative will support the primary and secondary health care centers (CSCOMs and CSREFs) to improve the quality of their MNCH services and support the health information system in the targeted districts. 
The project will also be supported by SickKids Centre for Global Child Health (CGCH) contributing to strengthen performance management and accountability, including local data collection, operational research, monitoring and evaluation. 
The project is funded by the Government of Canada and CRC with CAD 19.2M over 4 years (1 April 2016 â€“ 31 March 2020).";"":""</t>
  </si>
  <si>
    <t>"Government of Mali â€“ Ministry of Health":"Canadian-Based? (No)":"Implementing In-country? (No)";"Government of Mali - Ministry of Social Development":"Canadian-Based? (No)":"Implementing In-country? (No)";"Mali Red Cross":"Canadian-Based? (No)":"Implementing In-country? (Yes)";"SickKids Centre for Global Child Health":"Canadian-Based? (Yes)":"Implementing In-country? (No)";"Global Affairs Canada":"Canadian-Based? (No)":"Implementing In-country? (No)";"Government of Mali - Ministry of Women, Children and the Family":"Canadian-Based? (No)":"Implementing In-country? (No)"</t>
  </si>
  <si>
    <t>"Canadian Red Cross":"National NGO":15.00%;"Global Affairs Canada":"Government (other countries)":85.00%</t>
  </si>
  <si>
    <t>"Outcome":"Intermediate Outcome 1100:  DELIVERY OF ESSENTIAL MNCH SERVICES
Improved delivery of essential health services to women of childbearing age, newborns and children under five throughout stability and emergencies
Intermediate Outcome 1200 UTILIZATION OF ESSENTIAL MNCH SERVICES
Improved utilization of essential health services and preventative practices by women of childbearing age, newborns and children under five throughout stability and emergencies
Intermediate Outcome 1300  USE OF ESSENTIAL MNCH DATA BY DECISION MAKERS
Increased use of essential HMIS MNCH data by decision makers at District Health Departments and health facilities throughout stability and emergencies.";"Outcome":""</t>
  </si>
  <si>
    <t>Askar Umarbekov</t>
  </si>
  <si>
    <t>"Location Coordinates(13.615692 -8.027607)":"Country(Mali)":"Project Scope(Local)":"Name of Location(Kolokani District, Koulikoro Region)";"Location Coordinates(13.56145 -7.5428693)":"Country(Mali)":"Project Scope(Local)":"Name of Location(Banamba District, Koulikoro Region)";"Location Coordinates(12.507012 -6.797833)":"Country(Mali)":"Project Scope(Local)":"Name of Location(Dioila District, Koulikoro Region)";"Location Coordinates(12.870752 -7.568399)":"Country(Mali)":"Project Scope(Local)":"Name of Location(Koulikoro District, Koulikoro Region)";"Location Coordinates(11.322229 -5.699145)":"Country(Mali)":"Project Scope(Local)":"Name of Location(Sikasso District, Sikasso Region)"</t>
  </si>
  <si>
    <t>"%/total of mothers, and %/total of babies, who received postnatal care within two days of childbirth";"%/total of pregnant women receiving treatment for malaria";"%/total of sick children under 5 receiving treatment for malaria, pneumonia, or diarrhea";"#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skills";"%/total of infants (0-5 months) who are fed exclusively with breast milk"</t>
  </si>
  <si>
    <t>"fr":"Page du projet":"null":"Activity web page":"http://www.croixrouge.ca/nos-champs-d-action/activites-internationales/la-sante-des-meres--des-nouveau-nes-et-des-enfants/programmes-de-sante-des-meres--des-nouveau-nes-et-des-enfants-a-long-terme/la-sante-des-meres--des-nouveau-nes-et-des-enfants-en-afrique/la-sante-des-meres--des-nouveau-nes-et-des-enfants-au-mali?lang=fr-CA&amp;_ga=2.183189733.294318055.1537562018-1429478065.1537562018";"en":"SickKids Centre for Global Child Health- Program Evaluation Partnerships":"null":"Organisation web page":"http://www.sickkids.ca/globalchildhealth/Research/International%20Program%20Evaluation%20(IPE)/Program%20Evaluation/Program%20Evaluation.html";"fr":"SickKids Centre for Global Child Health- Program Evaluation Partnerships":"null":"Activity web page":"http://www.sickkids.ca/globalchildhealth/Research/International%20Program%20Evaluation%20(IPE)/Program%20Evaluation/Program%20Evaluation.html";"en":"Project webpage":"null":"Organisation web page":"http://www.redcross.ca/how-we-help/international-programs/maternal--newborn-and-child-health/long-term-maternal--newborn-and-child-health-programs/maternal--newborn-and-child-health-in-africa/maternal--newborn-and-child-health-in-mali"</t>
  </si>
  <si>
    <t>"Number of people":"1261400":"Sex":"All Sexes":"From/Youngest":"":"To/Oldest":"60":"Direct or Indirect":"Indirect":"Population group descriptor":"women, children and men"</t>
  </si>
  <si>
    <t>"Number of Outputs":"":"Output Type":"Assessment":"Output Descriptor":"1121 CSCOMs and CSREFs' capacity to deliver gender-responsive MNCH services assessed, with a focus on complicated maternal, newborn and child health cases, using MOH protocol":"Results":"Achieved";"Number of Outputs":"":"Output Type":"Training":"Output Descriptor":"1211 ASACOs (Community Health Associations) reinforced to oversee community level MNCH and ICCM services, and to have a greater participation of women as members":"Results":"Achieved";"Number of Outputs":"":"Output Type":"Community level activities":"Output Descriptor":"1221 Social mobilization activities conducted with women and men to create awareness of discrimminatory social norms that create barriers to good maternal, newborn and child health (as identified in the baseline and gender barrier survey)":"Results":"Expected";"Number of Outputs":"":"Output Type":"Training":"Output Descriptor":"1111 MOH's gender-balanced CHWs trained in the provision of the Integrated Community Case Management (ICCM) for newborn and child survival (treatment and referral of malaria, diarrhea, pneumonia, and malnutrition cases in children under 5, as well as newborn surveillance services) using MOH curriculum":"Results":"Achieved";"Number of Outputs":"":"Output Type":"Assessment":"Output Descriptor":"1311 CHWs, CSCOMs, CSREFs and District Health Departments' capacities to collect and manage HMIS data assessed, including sex and age-disaggregated data":"Results":"Achieved"</t>
  </si>
  <si>
    <t>https://www.canwach.ca/project-explorer#/project-details/168</t>
  </si>
  <si>
    <t>Improving Maternal, Newborn and Child Health in Pastoralist and Semi-Pastoralist Communities</t>
  </si>
  <si>
    <t>"General":"The goal of this project is to strengthen Ethiopiaâ€™s health systems in order to deliver effective maternal, newborn and child health services to nomadic communities in the Omo Valley. Using a community-based approach, the project aims to: increase the number of pregnant women accessing health services; increase the proportion of health facilities providing comprehensive health care; and reduce nutritional deficiencies that affect safe childbirth and development. Activities include: training midwives and health workers on emergency obstetric and newborn care, and the diagnosis and treatment of HIV/AIDS, malaria, tuberculosis and waterborne diseases; training nurses on safe and clean childbirth; and providing ambulances and laboratory equipment to three health facilities.     The African Medical and Research Foundation (AMREF) Canada is working with AMREF Ethiopia to implement this project.     This project is part of Canada's Maternal, Newborn and Child Health commitment. The maximum CIDA contribution to this project includes $10,000 for monitoring purposes."</t>
  </si>
  <si>
    <t>"Outcome":"Results achieved as of December 2013 include: (i) 25.7% increase in the number of pregnant women accessing appropriate postnatal care coverage and 78.5% of pregnant women are accessing antenatal care services; (ii) 450 health workers have upgraded their skills, enabling 3,136 pregnant women to be reached with potentially lifesaving antenatal care services and 2,733 pregnant women to be reached with services to prevent the mother-to-child transmission of HIV (PMTCT); 17,390 children have been immunized against fatal childhood diseases and 1,563 women were vaccinated against tetanus; 45% of health facilities are equipped with essential medical equipment and supplies including two ambulances deployed; 156 Community Health Posts (96%) have adopted improved referral systems resulting in 1,719 patient referrals made to higher level health facilities; 36 health professionals (officers, clinical nurses, and midwives) participated in training in immunization, antenatal care, growth monitoring and PMTCT; 44 project-trained health extension workers screened 3,073 children for nutritional status of which 101 children were linked to therapeutic feeding centres to overcome malnutrition; 1,700 mothers and care givers have been reached with community based education on proper nutrition. These results are contributing to improving women and childrenâ€™s access to quality maternal, newborn and child health services, and raising the awareness of women on issues that affect their health."</t>
  </si>
  <si>
    <t>"fr":"Description":"text/html":"Objectives / Purpose of activity":"http://w05.international.gc.ca/projectbrowser-banqueprojets/project-projet/details/S065387001?Lang=eng";"en":"Activity website":"text/html":"Activity web page":"http://www.amrefcanada.org";"en":"Description":"text/html":"Objectives / Purpose of activity":"http://w05.international.gc.ca/projectbrowser-banqueprojets/project-projet/details/S065387001?Lang=fra"</t>
  </si>
  <si>
    <t>"Number of people":"1700":"Sex":"All Sexes":"From/Youngest":"15":"To/Oldest":"49":"Direct or Indirect":"Direct":"Population group descriptor":"mothers and care givers have been reached with community based education on proper nutrition";"Number of people":"2733":"Sex":"Female":"From/Youngest":"15":"To/Oldest":"49":"Direct or Indirect":"Direct":"Population group descriptor":"pregnant women to be reached with services to prevent the mother-to-child transmission of HIV (PMTCT)";"Number of people":"3073":"Sex":"All Sexes":"From/Youngest":"":"To/Oldest":"5":"Direct or Indirect":"Indirect":"Population group descriptor":"44 project-trained health extension workers screened 3,073 children for nutritional status";"Number of people":"450":"Sex":"All Sexes":"From/Youngest":"19":"To/Oldest":"60":"Direct or Indirect":"Direct":"Population group descriptor":"health workers have upgraded their skills,";"Number of people":"3136":"Sex":"Female":"From/Youngest":"15":"To/Oldest":"49":"Direct or Indirect":"Direct":"Population group descriptor":"pregnant women to be reached with potentially lifesaving antenatal care services";"Number of people":"17390":"Sex":"All Sexes":"From/Youngest":"":"To/Oldest":"5":"Direct or Indirect":"Direct":"Population group descriptor":"children have been immunized against fatal childhood diseases";"Number of people":"36":"Sex":"All Sexes":"From/Youngest":"19":"To/Oldest":"60":"Direct or Indirect":"Direct":"Population group descriptor":"36 health professionals (officers, clinical nurses, and midwives) participated in training in immunization, antenatal care, growth monitoring and PMTCT";"Number of people":"1563":"Sex":"Female":"From/Youngest":"19":"To/Oldest":"60":"Direct or Indirect":"Direct":"Population group descriptor":"women were vaccinated against tetanus";"Number of people":"1719":"Sex":"All Sexes":"From/Youngest":"":"To/Oldest":"99":"Direct or Indirect":"Direct":"Population group descriptor":"156 Community Health Posts (96%) have adopted improved referral systems resulting in 1,719 patient referrals made to higher level health facilities";"Number of people":"101":"Sex":"All Sexes":"From/Youngest":"":"To/Oldest":"5":"Direct or Indirect":"Direct":"Population group descriptor":"children were linked to therapeutic feeding centres to overcome malnutrition"</t>
  </si>
  <si>
    <t>"Number of Outputs":"":"Output Type":"Clinics equipped":"Output Descriptor":"45% of health facilities are equipped with essential medical equipment and supplies including two ambulances deployed":"Results":"Achieved";"Number of Outputs":"":"Output Type":"Service delivery":"Output Descriptor":"156 Community Health Posts (96%) have adopted improved referral systems":"Results":"Achieved";"Number of Outputs":"36":"Output Type":"Providers trained":"Output Descriptor":"36 health professionals (officers, clinical nurses, and midwives) participated in training in immunization, antenatal care, growth monitoring and PMTCT":"Results":"Achieved"</t>
  </si>
  <si>
    <t>https://www.canwach.ca/project-explorer#/project-details/258</t>
  </si>
  <si>
    <t>Improving Maternal, Newborn and Child Health (Kenya and Liberia)</t>
  </si>
  <si>
    <t>"General":"This project seeks to save the lives of women, newborns and children in Kenya and Liberia. The Canadian Red Cross Society and its partners in Kenya and Liberia work with the Ministries of Health in those countries to deliver a program in Integrated Community Case Management (iCCM), an approach to improve the health of pregnant women, newborns and children in 44 hard-to access rural communities. The project expects to reach 66,000 beneficiaries, including 12,000 children under five years old and 26,000 women of childbearing age in West Pokot District in Kenya and Bomi, Gbarpolu and Grand Gedeh Counties in Liberia. Ministry of Health-supervised community health workers and volunteers are selected by Community Health Committees and trained in community based health and first aid, in order to treat and refer sick children, and ensure community-level access to life-saving medications and basic health services."</t>
  </si>
  <si>
    <t>"Outcome":"The expected intermediate outcomes for this project include: improved ability of Minister of Health to implement a gender sensitive Integrated Community Case Management (ICCM) approach to addressing diarrhoea, malaria and pneumonia; increased ability of community health workers (CHWs) to deliver gender sensitive and environmentally sustainable maternal, newborn and child health (MNCH) services, including integrated Community Case Management; increased access to a range of gender sensitive MNCH services, including treatment for diarrhoea, malaria and pneumonia; improved ability of male and female to prevent illness and seek health services for themselves, mothers and children; Increased ability of communities, women and men, to mitigate risk; increased livelihood diversification for women and men; improved ability of the KRCS and LNRCS to coordinate and collaborate with the MoH in the delivery of MNCH services; improved ability of KRCS to contribute field-based evidence to advance MoH policy and practice related to MNCH, especially ICCM.";"Outcome":"Results achieved as of June 2013 include: In Kenya: (i) selecting and training 300 community health workers (CHW) and 19 community health extension workers (CHEW) on community health strategy; (ii) training 65 CHW in Community-based Health and First Aid; (iii) training 121 members of 11 community health committees (CHC) set up by the Ministry of Health on the management of community-based health activities to increase the use of maternal, newborn and child health services and preventative practices in West Pokot; (iv) by creating 2 additional units in the communities health centers, and by training 121 CHC members on management of community-based health activities (v) establishing, in collaboration with the Agency For Technical Cooperation and Development (ACTED), 11 village planning committees and providing training in participatory rural appraisal as well as disaster-conscious development planning to improve resilience to hazards within communities; and (vi) facilitating the establishment of 16 agro-pastoral field schools out of 22 planned in eleven communities to ensure the diversification of livelihoods. In Liberia: (i) Establishing a solid foundation by establishing a network of various actors include the organizing, planning and establishment of Project Advisory Committee (PAC (ii) setting up one outreach clinic to serve five hard-to-reach communities with a total population of about 25,000 (iii) Training 468 CHC in organisational management; conducting 43 community sessions in environmental hazards (standing water, sanitation-vector control) and prevention strategies ; and iv) supporting the National Polio Campaign by mobilizing 97 volunteers and contributing to vaccinating 81,190 children.
 These are contributing to improving the health of vulnerable women, children and newborns by improving peopleâ€™s access to quality health care in hard-to-reach communities."</t>
  </si>
  <si>
    <t>"Location Coordinates(1.292648 35.076429)":"Country(Kenya)":"Project Scope(No data available)":"Name of Location(Kapenguria West Pokot  Kenya)";"Location Coordinates(6.063914 -8.128273)":"Country(Liberia)":"Project Scope(No data available)":"Name of Location(Zwedru Grand Gedeh Liberia)";"Location Coordinates(7.059193 -10.484832)":"Country(Liberia)":"Project Scope(No data available)":"Name of Location(Bopulu Gbarpolu Liberia)";"Location Coordinates(6.873559 -10.829542)":"Country(Liberia)":"Project Scope(No data available)":"Name of Location(Tubmanburg Bomi Liberia)"</t>
  </si>
  <si>
    <t>"fr":"Description":"text/html":"Objectives / Purpose of activity":"http://w05.international.gc.ca/projectbrowser-banqueprojets/project-projet/details/S065431001?Lang=eng";"en":"Activity website":"text/html":"Activity web page":"http://www.redcross.ca";"fr":"Site web de l'activitÃ©":"text/html":"Activity web page":"http://www.croixrouge.ca";"en":"Description":"text/html":"Objectives / Purpose of activity":"http://w05.international.gc.ca/projectbrowser-banqueprojets/project-projet/details/S065431001?Lang=fra"</t>
  </si>
  <si>
    <t>https://www.canwach.ca/project-explorer#/project-details/58</t>
  </si>
  <si>
    <t>Improving Maternal, Newborn and Child Survival in Warrap State</t>
  </si>
  <si>
    <t>"General":"The â€œImproving Maternal, Newborn and Child Survival in Warrap State, South Sudanâ€ project, funded by Global Affairs Canada (GAC) and managed by the Canadian and South Sudan Red Cross Societies, aims to reduce maternal, newborn and child mortality by increasing the awareness of, demand for, and access to a range of health services at the community level. The five-year project officially started in March 2014 with the goal of reaching 350,000 beneficiaries, and is being implemented in close collaboration with the South Sudan Ministry of Health at national, state and county levels, the Ministry of Water and Sanitation, and other levels of government in all nine payams of Gogrial West County. It has three overall objectives: Increased use of MNCH services at the community level; increased use of preventative MNCH practices by beneficiaries; and increased contribution of the South Sudan Red Cross and government health sector staff to implement new approaches for improved MNCH. 
These objectives will be accomplished by training members of community health structures and rolling out to communities a basic package of health, hygiene and nutrition services. These include Integrated Community Case Management of childhood illnesses, Maternal and Newborn Care/Safe Motherhood, Water, Sanitation and Hygiene, epidemic control, and gender equity. The training and rollout of these activities along with provision of drugs and medical supplies will increase the access and ability of beneficiaries to use preventive and curative maternal and newborn health practises and services, which will lead to decreased maternal and child mortality and increased maternal and child health. The project will rehabilitate and construct water points in selected communities, provide sanitation items, construct latrines, distribute insecticide-treated mosquito nets, and procure other essential health items. The project will also support the setting up of a functional referral system, including construction of maternal waiting homes, to increase access of beneficiaries to clinical care when it is needed.  Finally, the project aims to build the capacities of the South Sudan Red Cross and government staff through the establishment of systems and mechanisms to facilitate health service delivery, including supporting the design and implementation of the Boma Health Initiative, adapting reporting systems and mechanisms to this new initiative, and documenting its implementation to inform policymaking.";"Objectives":"The project has three intermediate outcomes, which form the work packages (WP) 1100, 1200 and 1300, each of which have two immediate outcomes. 
WP 1100: Increased use of integrated MNCH services at the community level in Warrap State.
This outcome will be achieved through: 
o	Immediate Outcome 1110: Increased access to integrated MNCH services for women, boys and girls at the community level 
o	Immediate Outcome 1120: Improved ability of women and men to seek integrated MNCH services. 
WP 1200: Increased use of preventative MNCH practices by beneficiaries. 
This outcome will be achieved through:
o	Immediate Outcome 1210: Improved ability of women and men to implement preventative MNCH practices at the community level 
o	Immediate Outcome 1220: Improved access of women and men to integrated preventative resources at the community level 
WP 1300: Increased contribution of the South Sudan Red Cross and government health sector staff to implement new approaches for improved MNCH. 
This outcome will be achieved through:
o	Immediate Outcome 1310: Improved collaboration of the South Sudan Red Cross with the Government of South Sudan MoH in the delivery of MNCH services 
o	Immediate Outcome 1320: Improved capacity of government partners to develop evidence-based policies and practices to improve MNCH."</t>
  </si>
  <si>
    <t>"South Sudan Red Cross":"Canadian-Based? (No)":"Implementing In-country? (Yes)";"Global Affairs Canada":"Canadian-Based? (No)":"Implementing In-country? (No)"</t>
  </si>
  <si>
    <t>"Global Affairs Canada":"Government (other countries)":91.28%;"Canadian Red Cross":"National NGO":8.72%</t>
  </si>
  <si>
    <t>"Outcome":"The expected intermediate outcomes for this project include: (i) increased use of integrated mother, newborn and child health services at community level in Warrap State; (ii) increased use of preventative mother, newborn and child health practices by beneficiaries; and (iii) increased contribution of the South Sudan Red Cross and government health sector staff to implementing new approaches for improving mother, newborn and child health in the country.";"Outcome":"Results achieved as of March 2018 include: 
1.	the project has seen major strides towards increasing access to integrated MNCH services for women, men, boys, and girls at the community level through clinical outreach and iCCM.
2.	Ten (10) midwifery candidates are currently enrolled at Mary Help College in Wau.  The students generally performed well and are set to complete their course in December 2018, with their graduation ceremony in January 2019. Monitoring visits to the students are conducted jointly with SMoH, SSRC and CRC and the last visit focused on the placement of students in various MoH facilities in Gogrial after completing their trainings in December 2018.
3.	The Medical Outreach Teams engaged in 34,994 curative cases; of which 12,052 were children under 5 years and 51.9% of all consultations were women and girls.  In the same period under the iCCM, 46,835 children received treatment.  There was a total of 65,783 cases attended to through iCCM with 48.8% of all children being female. 20.6% of children were between 2-11 months and 79.4% were 1-5 years old.
4.	Referrals were mainly for cases of malnutrition (32%), followed by malaria (29%), while pneumonia accounted for 20% and diarrhea for 18% of all referrals. There were 1,512 ANC visits and 6,606 doses of various vaccinations were given under the Expanded Program on Immunization (EPI).  A total of 818 HHPs (target 800) were trained and equipped in iCCM with 42.6% of these HHPs being female.
5.	This year, the project managed to train 995 HHPs out of 1,000 planned. The trained HHPs have already reached 295,470 community members with messages on health promotion (specifically related to malaria, diarrhea, immunizations, maternal health, nutrition, and breastfeeding).  The project is preparing to train 800 HHPs in the 5 remaining payams by initiating the production and supply of additional IEC material.
6.	With the Boma Health Initiative (BHI) being officially launched at the state level in Kuajok, 28 Boma Health Committees (310 members with 26, 8% being women) were able to receive an orientation in BHI (out of 30 BHCs targeted by end of project).
7.	Six teachers from four schools along with representatives from the Ministry of Education and the Ministry of Health were trained to support 50 girls from each of the four schools in the safe and hygienic use of sanitary pads. A total of 260 school girls (target 200) have received reusable sanitary pads, as well as soap, every month to maintain the cleanliness of the pads.
8.	All 90 CHWs (17 female) have been trained in supervision mechanism.  A supervisory system has been established for HHPs with all HHPs reporting to their respective CHWs and the CHWs reporting to the Health Officers/Deputy Project Coordinator. Supervisory checklists have been adapted from existing MoH and SSRC tools for both iCCM and Health Promotion.  The use of the Supervision Checklists by some CHWs during their supervisions remains a challenge.  To date, 512 HHP teams have been supervised. This is a major improvement and the impact of this can be seen in the improved quality of reporting.
9.	There was improved access by women and men to malaria prevention measures at community level, with the distribution of 13,000 LLINs, reaching 8,970 lactating mothers and 4,030 pregnant women (with 8,650 distributed last fiscal year, the total number of LLINs distributed is 21,650 - exceeding our target of 18,000). 
10.	A total of 70 boreholes are now functional in the project area of which 40 boreholes have been newly drilled and 30 have been rehabilitated since the projectâ€™s inception.  Out of the 70 established Water Management Committees (WMC), 37 committees (259 community members, 185 of which are women) have been trained on managing the newly drilled or rehabilitated water points.
11.	In addition, 19 sanitation technicians (3 female) were trained in the construction of 2 different latrine designs. Each of these 19 received certification as well as a standardised set of digging tools to construct a demonstration latrine in his or her community.
12.	Through the 85 SSRC volunteer health promoters trained in WASH, 31 communities have undertaken the initial process of CLTS/PHAST and 2,078 community members reached with hygiene promotion messages (1,213 women and 865 men)."</t>
  </si>
  <si>
    <t>Monique Goyette</t>
  </si>
  <si>
    <t>"Location Coordinates(4.85165 31.58247)":"Country(South Sudan)":"Project Scope(Local)":"Name of Location(Juba)"</t>
  </si>
  <si>
    <t>"SDG 3.1.2 Proportion of births attended by skilled health personnel";"SDG 3.7.1 Proportion of women of reproductive age (aged 15â€“49 years) who have their need for family planning satisfied with modern methods";"SDG 3.1.1 Maternal mortality ratio";"SDG 3.2.1 Underâ€‘5 mortality rate"</t>
  </si>
  <si>
    <t>"%/total of mothers, and %/total of babies, who received postnatal care within two days of childbirth";"%/total households with access to a safe water supply";"%/total of sick children under 5 receiving treatment for malaria, pneumonia, or diarrhea";"%/total of women attended at least four times during pregnancy by any provider for reasons related to the pregnancy";"%/total of infants (0-5 months) who are fed exclusively with breast milk"</t>
  </si>
  <si>
    <t>"fr":"Description":"text/html":"Objectives / Purpose of activity":"http://w05.international.gc.ca/projectbrowser-banqueprojets/project-projet/details/D000052001?Lang=eng";"en":"Description":"text/html":"Objectives / Purpose of activity":"http://w05.international.gc.ca/projectbrowser-banqueprojets/project-projet/details/D000052001?Lang=fra";"en":"Activity website":"text/html":"Activity web page":"http://www.redcross.ca";"fr":"Site web de l'activitÃ©":"text/html":"Activity web page":"http://www.croixrouge.ca"</t>
  </si>
  <si>
    <t>"Number of people":"34994":"Sex":"All Sexes":"From/Youngest":"":"To/Oldest":"99":"Direct or Indirect":"Direct":"Population group descriptor":"The Medical Outreach Teams engaged in 34,994 curative cases; of which 12,052 were children under 5 years and 51.9% of all consultations were women and girls";"Number of people":"2078":"Sex":"All Sexes":"From/Youngest":"19":"To/Oldest":"99":"Direct or Indirect":"Direct":"Population group descriptor":"community members reached with hygiene promotion messages (1,213 women and 865 men).";"Number of people":"1300":"Sex":"Female":"From/Youngest":"15":"To/Oldest":"49":"Direct or Indirect":"Indirect":"Population group descriptor":"The distribution of 13,000 LLINs, reaching 8,970 lactating mothers and 4,030 pregnant women";"Number of people":"19":"Sex":"All Sexes":"From/Youngest":"19":"To/Oldest":"60":"Direct or Indirect":"Direct":"Population group descriptor":"sanitation technicians (3 female) were trained in the construction of 2 different latrine designs. Each of these 19 received certification as well as a standardised set of digging tools to construct a demonstration latrine in his or her community";"Number of people":"6":"Sex":"All Sexes":"From/Youngest":"19":"To/Oldest":"60":"Direct or Indirect":"Direct":"Population group descriptor":"teachers from four schools along with representatives from the Ministry of Education and the Ministry of Health were trained to support 50 girls from each of the four schools in the safe and hygienic use of sanitary pads";"Number of people":"85":"Sex":"All Sexes":"From/Youngest":"19":"To/Oldest":"60":"Direct or Indirect":"Direct":"Population group descriptor":"SSRC volunteer health promoters trained in WASH, 31 communities have undertaken the initial process of CLTS/PHAST";"Number of people":"310":"Sex":"All Sexes":"From/Youngest":"19":"To/Oldest":"60":"Direct or Indirect":"Direct":"Population group descriptor":"28 Boma Health Committees (310 members with 26, 8% being women) were able to receive an orientation in BHI (out of 30 BHCs targeted by end of project)";"Number of people":"818":"Sex":"All Sexes":"From/Youngest":"19":"To/Oldest":"60":"Direct or Indirect":"Direct":"Population group descriptor":"A total of 818 HHPs (target 800) were trained and equipped in iCCM with 42.6% of these HHPs being female";"Number of people":"260":"Sex":"Female":"From/Youngest":"15":"To/Oldest":"17":"Direct or Indirect":"Direct":"Population group descriptor":"school girls (target 200) have received reusable sanitary pads, as well as soap, every month to maintain the cleanliness of the pads";"Number of people":"259":"Sex":"All Sexes":"From/Youngest":"19":"To/Oldest":"60":"Direct or Indirect":"Direct":"Population group descriptor":"37 committees (259 community members, 185 of which are women) have been trained on managing the newly drilled or rehabilitated water points";"Number of people":"10":"Sex":"Female":"From/Youngest":"19":"To/Oldest":"60":"Direct or Indirect":"Direct":"Population group descriptor":"midwifery candidates are currently enrolled at Mary Help College in Wau";"Number of people":"6606":"Sex":"All Sexes":"From/Youngest":"":"To/Oldest":"5":"Direct or Indirect":"Direct":"Population group descriptor":"doses of various vaccinations were given under the Expanded Program on Immunization (EPI)";"Number of people":"46835":"Sex":"All Sexes":"From/Youngest":"":"To/Oldest":"5":"Direct or Indirect":"Direct":"Population group descriptor":"under the iCCM, 46,835 children received treatment";"Number of people":"800":"Sex":"All Sexes":"From/Youngest":"19":"To/Oldest":"60":"Direct or Indirect":"Direct":"Population group descriptor":"The project is preparing to train 800 HHPs in the 5 remaining payams by initiating the production and supply of additional IEC material";"Number of people":"90":"Sex":"All Sexes":"From/Youngest":"19":"To/Oldest":"60":"Direct or Indirect":"Direct":"Population group descriptor":"CHWs (17 female) have been trained in supervision mechanism";"Number of people":"295470":"Sex":"All Sexes":"From/Youngest":"19":"To/Oldest":"99":"Direct or Indirect":"Direct":"Population group descriptor":"he trained HHPs have already reached 295,470 community members with messages on health promotion (specifically related to malaria, diarrhea, immunizations, maternal health, nutrition, and breastfeeding"</t>
  </si>
  <si>
    <t>"Number of Outputs":"10":"Output Type":"Trained midwifes":"Output Descriptor":"# of women and men enrolled in midwifery schools supported by the project, disaggregated by sex":"Results":"Expected";"Number of Outputs":"995":"Output Type":"Number of HHPs trained on MNC promotion messages including 496 female and 499 male":"Output Descriptor":"Output 1121 Gender-sensitive MNC promotion messages conducted by trained HHPs":"Results":"Achieved";"Number of Outputs":"21650":"Output Type":"Number of LLINs distributed to pregnant women and mothers of children under 2 years old":"Output Descriptor":"Output 1221 Long Lasting Insecticide-treated Nets distributed to pregnant women and mothers with children under 2 years":"Results":"Achieved";"Number of Outputs":"2":"Output Type":"Outreach medical teams well-equipped including 4 staff members each":"Output Descriptor":"Output 1113 Outreach activities staffed and equipped with drugs, medical supplies and equipment according to MoH protocols":"Results":"Achieved";"Number of Outputs":"70":"Output Type":"Number of boreholes providing improved water to 35,000 people":"Output Descriptor":"Output 1224 Water points established and/or rehabilitated":"Results":""</t>
  </si>
  <si>
    <t>https://www.canwach.ca/project-explorer#/project-details/388</t>
  </si>
  <si>
    <t>Improving Maternal Participation and Access to Community Training (IMPACT) Project</t>
  </si>
  <si>
    <t>"General":"The IMPACT Guatemala and Honduras initiative aims to improve health service access and use by pregnant and lactating mothers and children under five years of age in over 100 hard-to-reach communities in Guatemala and Honduras. The initiative will help strengthen health systems by renovating existing structures and ensuring they are staffed with well-trained MNCH aides. The initiative will also contribute to improving maternal, newborn and child nutrition by increasing consumption of nutritional food and supplements by pregnant and lactating women as well as children under the age of five, and encouraging women to initiate early breastfeeding and to exclusively breastfeed their infants for at least five months."</t>
  </si>
  <si>
    <t>"CAUSE Canada"</t>
  </si>
  <si>
    <t>"CAUSE Guatemala":"Canadian-Based? (No)":"Implementing In-country? (Yes)";"Government of Guatemala - Ministry of Public Health and Social Assistance":"Canadian-Based? (No)":"Implementing In-country? (No)";"Secretaria de Salud":"Canadian-Based? (No)":"Implementing In-country? (No)";"Global Affairs Canada":"Canadian-Based? (No)":"Implementing In-country? (No)"</t>
  </si>
  <si>
    <t>"Outcome":"According to the project design, the IMPACT MNCH project is expected to: - Establish 55 MNCH centers in existing and non-existing structures to serve over 100 communities.                                                                              
- Establish 55 MNCH Women's Health Committees and 55 Community Health Committees and provide workshops to them.                                                                         - Provide trainings  to 55 Community Health Facilitators.                            
- Provide trainings to 300 Midwives.                                                                          
- Provide annual medical waste management workshops to MoH and IMPACT personnel.                                                                                              
-  Purchase and deliver medical equipment for MNCH centers, Health Facilitators and Midwives.                                                                  
- Provide primary health care MNCH services in over 100 communities to pregnant and lactating women and children under 5.                                                                                                                            - Deliver workshops to women and their partners in over 100 communities on such topics as: gender equality, gender violence, pregnancy risks, newborn health, etc.                                                - Train members of the Women's Health Committees on leadership and monitoring of MNCH services in their community.";"Outcome":"The IMPACT MNCH team has accomplished the following:                                                                                                     - Established 75 MNCH centers and provided them with medical equipment in the four target regions.  125 Health Facilitators and 287 Midwives have been equipped with appropriate equipment.                                                         
- Established 128 Women's Health Committees and 128 Community Health Committees with approximately 1,800 participants, who have received over 1,100 workshops to date.                                                                                
- Provided monthly trainings to 125 Health Facilitators and 287 Midwives who are saving lives in their communities on a monthly basis.                                                                                                                       - Provided 1 annual medical waste management training in each target region per year.                                                                                         
- Provided over 7,000 home visits for pre and post-natal checkups and monitoring of children with malnutrion.               
- Established monthly medical mobile clinics in MNCH centers in 128 communities.                                    
- Provided over 700 workshops to over 7000 participants in 128 communities.                                                                                                   - Empowered over 800 members of the Women's Health Committees to monitor MNCH services in their communities and realize projects in their communities to improve health opportunities.                                        
- Empowered over 800 members of the Community Health Committees to build their own community MNCH centers where there was none.                                                                                    - Gender advisors have started training over 100 'Lideresas' (women leaders) to identify SGBV and help victims reach accessible services.                                                                                                              - Began working with the MoH and other local partners to create a chain of services for victims of SGBV in all regions."</t>
  </si>
  <si>
    <t>David Fafard</t>
  </si>
  <si>
    <t>"Location Coordinates(15.510961 -91.604884)":"Country(Guatemala)":"Project Scope(Local)":"Name of Location(Todos Santos)";"Location Coordinates(15.347098 -88.405416)":"Country(Honduras)":"Project Scope(Local)":"Name of Location(Quimistan)";"Location Coordinates(15.124952 -88.440853)":"Country(Honduras)":"Project Scope(Local)":"Name of Location(San Luis)";"Location Coordinates(15.088864 -91.749079)":"Country(Guatemala)":"Project Scope(Local)":"Name of Location(Comitancillo)"</t>
  </si>
  <si>
    <t>"fr":"Lien au projet":"null":"Activity web page":"http://www.cause.ca/maternal-newborn-health";"en":"Video":"null":"Activity web page":"https://www.youtube.com/watch?v=gtYSgTpHnjI";"fr":"VidÃ©o":"null":"Activity web page":"https://www.youtube.com/watch?v=gtYSgTpHnjI";"en":"Project link":"null":"Activity web page":"http://www.cause.ca/maternal-newborn-health"</t>
  </si>
  <si>
    <t>"Number of people":"10308":"Sex":"Female":"From/Youngest":"":"To/Oldest":"18":"Direct or Indirect":"Direct":"Population group descriptor":"";"Number of people":"33290":"Sex":"Female":"From/Youngest":"18":"To/Oldest":"50":"Direct or Indirect":"Direct":"Population group descriptor":"";"Number of people":"25842":"Sex":"Male":"From/Youngest":"":"To/Oldest":"18":"Direct or Indirect":"Indirect":"Population group descriptor":"";"Number of people":"24910":"Sex":"Female":"From/Youngest":"18":"To/Oldest":"70":"Direct or Indirect":"Indirect":"Population group descriptor":"";"Number of people":"4500":"Sex":"Male":"From/Youngest":"18":"To/Oldest":"50":"Direct or Indirect":"Direct":"Population group descriptor":"";"Number of people":"41500":"Sex":"Male":"From/Youngest":"18":"To/Oldest":"70":"Direct or Indirect":"Indirect":"Population group descriptor":"";"Number of people":"25842":"Sex":"Female":"From/Youngest":"":"To/Oldest":"18":"Direct or Indirect":"Indirect":"Population group descriptor":"";"Number of people":"10308":"Sex":"Male":"From/Youngest":"":"To/Oldest":"18":"Direct or Indirect":"Direct":"Population group descriptor":""</t>
  </si>
  <si>
    <t>Indeginous Mayan Mam people in Guatemala and Lenca people in Honduras</t>
  </si>
  <si>
    <t>"Number of Outputs":"":"Output Type":"Monthly trainings to 128 Community health facilitators":"Output Descriptor":"Gender-sensitive training provided to
MNCH Aides on maternal child health promotion and best practices related to
antenatal, post-natal visits and counselling.
(Health Facilitator training workshops)":"Results":"Achieved";"Number of Outputs":"":"Output Type":"Target of 667 workshops by the end of the project. Over 550 nutrition workshops have been provided to date.":"Output Descriptor":"Nutrition demonstration workshops provided
to pregnant and lactating women
as well as mothers of children under 5
years.":"Results":"Expected";"Number of Outputs":"":"Output Type":"On-going workshops: Target of 52 women's health committees established and 128 have been established to date":"Output Descriptor":"Ethinically diverse women's MNCH committees established to oversee service delivery in their communities":"Results":"Achieved";"Number of Outputs":"":"Output Type":"Trainings provided to members of the Women's MNCH committees. Target of 312 by the end of the project and over 250 have been provided to date.":"Output Descriptor":"Training workshops provided to local
womenâ€™s groups on how to monitor and
evaluate the effectiveness of MNCH services.":"Results":"Expected";"Number of Outputs":"":"Output Type":"Trainings provided to 300 midwives":"Output Descriptor":"Training provided to MNCH Aides on
how to conduct counselling on the importance
of breastfeeding and support for
lactating mothers. (Midwife workshops)":"Results":"Achieved"</t>
  </si>
  <si>
    <t>https://www.canwach.ca/project-explorer#/project-details/37</t>
  </si>
  <si>
    <t>Improving Nutrition for Mothers, Newborns, and Children</t>
  </si>
  <si>
    <t>"General":"The goal of this project is to reduce malnutrition by addressing the basic nutritional needs of women and children Afghanistan. It expands the existing project scope of the Improving Nutrition for Mothers, Newborns, and Children project from six provinces (Bamyan, Daikundi, Faryab, Kandahar, Jawzjan, and Sari Pul) to nine, including three new provinces (Takhar, Kunduz, and Nangarhar). The project seeks to increase the nutrition services provided for mothers, newborns, and children at health facilities and within the community. These services include providing micronutrient supplements, promoting better feeding practices for infants and young children, monitoring growth, and managing acute malnutrition. The project increases awareness and knowledge of the nutritional needs of mothers, newborns, and children within the community by providing training for family health action groups, community health committees, and religious and community leaders. The project also provides training for the organizations that deliver basic health services and for the staff of the Ministry of Public Health. This training covers general maternal, newborn, and child health issues; the Health Management Information System; and general management practices, including monitoring and evaluation. Finally, the project conducts practical research on integrating the management of severe acute malnutrition into existing national nutrition programs. This project is part of Canada's maternal, newborn, and child health commitment."</t>
  </si>
  <si>
    <t>"Government of Afghanistan - Ministry of Public Health":"Canadian-Based? (No)":"Implementing In-country? (Yes)";"Canadian International Development Agency":"Canadian-Based? (Yes)":"Implementing In-country? (No)"</t>
  </si>
  <si>
    <t>"Outcome":"Results achieved by Save the Children include: (1) 3,970 Community Health Workers and 3,482 Family Health Action group members were trained to promote Infant Young Child Feeding (IYCF) practices; (2) 133 Outpatient Therapeutic Program (OTP) units were established in three new provinces; (3) 59,254 children under five affected by Severe Acute Malnutrition were admitted in Stabilization Centers; (4) 22,639 caregivers and 23,879 children benefited from 2,708 Nutrition Education and Rehabilitation Sessions; and (5) 249,637 pregnant and lactating women received counseling on optimal IYCF practices through Breastfeeding Corners. These results have contributed to improved nutritional status of newborns, children under five and women of reproductive age in nine provinces of Afghanistan.
These results have contributed to improved nutritional status of newborns, children under five and women of reproductive age in nine provinces of Afghanistan.";"Outcome":"The expected intermediate outcomes for this project include: (1) increased equitable and gender-sensitive health services for mothers, newborns, and children under five and (2) enhanced healthy nutritional practices for mothers and for the benefit of newborns and children under five."</t>
  </si>
  <si>
    <t>"Location Coordinates(33.89535 65.75388)":"Country(Afghanistan)":"Project Scope(No data available)":"Name of Location(Kabul)";"Location Coordinates(34.79547 67.67298)":"Country(Afghanistan)":"Project Scope(No data available)":"Name of Location(Kabul)";"Location Coordinates(35.92139 64.78361)":"Country(Afghanistan)":"Project Scope(No data available)":"Name of Location(Kabul)";"Location Coordinates(33.9391 67.71)":"Country(Afghanistan)":"Project Scope(No data available)":"Name of Location(Kabul)";"Location Coordinates(31.61332 65.71013)":"Country(Afghanistan)":"Project Scope(No data available)":"Name of Location(Kabul)";"Location Coordinates(36.56624 65.74885)":"Country(Afghanistan)":"Project Scope(No data available)":"Name of Location(Kabul)";"Location Coordinates(36.28647 66.06688)":"Country(Afghanistan)":"Project Scope(No data available)":"Name of Location(Kabul)"</t>
  </si>
  <si>
    <t>"en":"Activity website":"text/html":"Activity web page":"http://www.savethechildren.ca";"fr":"Description":"text/html":"Objectives / Purpose of activity":"http://w05.international.gc.ca/projectbrowser-banqueprojets/project-projet/details/A035243002?Lang=eng";"fr":"Site web de l'activitÃ©":"text/html":"Activity web page":"http://www.aidealenfance.ca";"en":"Description":"text/html":"Objectives / Purpose of activity":"http://w05.international.gc.ca/projectbrowser-banqueprojets/project-projet/details/A035243002?Lang=fra"</t>
  </si>
  <si>
    <t>"Number of people":"59254":"Sex":"All Sexes":"From/Youngest":"":"To/Oldest":"5":"Direct or Indirect":"Direct":"Population group descriptor":"children under five affected by Severe Acute Malnutrition";"Number of people":"23879":"Sex":"All Sexes":"From/Youngest":"5":"To/Oldest":"17":"Direct or Indirect":"Direct":"Population group descriptor":"Children benefited from 2,708 Nutrition Education and Rehabilitation Sessions";"Number of people":"3970":"Sex":"All Sexes":"From/Youngest":"18":"To/Oldest":"99":"Direct or Indirect":"Direct":"Population group descriptor":"Community Health Workers";"Number of people":"3482":"Sex":"":"From/Youngest":"18":"To/Oldest":"99":"Direct or Indirect":"Direct":"Population group descriptor":"Family Health Action Group Members";"Number of people":"249637":"Sex":"Female":"From/Youngest":"15":"To/Oldest":"49":"Direct or Indirect":"Direct":"Population group descriptor":"Pregnant or lactating women received counseling on optimal IYCF practices through Breastfeeding Corners";"Number of people":"22639":"Sex":"All Sexes":"From/Youngest":"19":"To/Oldest":"60":"Direct or Indirect":"Direct":"Population group descriptor":"Caregivers benefited from 2,708 Nutrition Education and Rehabilitation Sessions"</t>
  </si>
  <si>
    <t>"Number of Outputs":"249637":"Output Type":"Counselling":"Output Descriptor":"Pregnant and lactating women received counseling on optimal IYCF practices through Breastfeeding Corners":"Results":"Achieved";"Number of Outputs":"59254":"Output Type":"Service Delivery":"Output Descriptor":"Children under five affected by Severe Acute Malnutrition were admitted in Stabilization Centers;":"Results":"Achieved";"Number of Outputs":"3482":"Output Type":"Training":"Output Descriptor":"Family Health Action group members were trained to promote Infant Young Child Feeding (IYCF) practices":"Results":"Achieved";"Number of Outputs":"3970":"Output Type":"Training":"Output Descriptor":"Community Health Workers were trained to promote Infant Young Child Feeding (IYCF) practices":"Results":"Achieved";"Number of Outputs":"133":"Output Type":"Service delivery":"Output Descriptor":"Outpatient Therapeutic Program (OTP) units were established in three new province":"Results":"Achieved";"Number of Outputs":"2708":"Output Type":"Training Sessions":"Output Descriptor":"Nutrition Education and Rehabilitation Sessions benefited 22,639 caregivers and 23,879 children":"Results":"Achieved"</t>
  </si>
  <si>
    <t>https://www.canwach.ca/project-explorer#/project-details/159</t>
  </si>
  <si>
    <t>Improving Nutrition through Homestead Food Production</t>
  </si>
  <si>
    <t>"General":"This project aims to improve the nutrition of women and young children in select target populations in three or four countries in sub-Saharan Africa. The project seeks to improve nutrition by providing training in home-based agricultural production, education on nutrition, and raising awareness of behaviour change, such as promoting good breast-feeding practices. In addition, this project aims to continuously monitor the impact of these activities on child growth and nutritional status as well as the number of women adopting good breast-feeding and nutrition practices in the home."</t>
  </si>
  <si>
    <t>"Outcome":"Results achieved as of March 2016  include: (1) training and service delivery to over 13,000 beneficiaries (including 11,500 women) in all four countries have been completed; (2) there are positive outcomes in nutrition including an overall improvement of nutritious food intake by children under five; (3) the percentage of mothers with knowledge of exclusive breastfeeding practices has increased from approximately 48% to 80%; (4) over 4,500 beneficiary households gained access to the production of micronutrient-rich foods including orange-fleshed sweet potatoes, dark green leafy vegetables, legumes, chickens and eggs; (5) since 2013, the dietary diversity of beneficiary women in Tanzania and Burkina Faso has increased from 48% to 80% and the percentage of children consuming iron rich foods increased from 37% to 91%; and (6) in CÃ´te dâ€™Ivoire household food insecurity has decreased from 84% to 60%.";"Outcome":"The expected intermediate outcomes for this project include: (1) increased sustainable production under womenâ€™s control of nutrient-rich plant- and animal-source foods in target villages; (2) improved intake of nutritious foods and adoption of good nutrition and water sanitation and hygiene (WASH) practices by beneficiaries of homestead food production; and (3) increased adoption of policies for scale up of Enhanced Homestead Food Production (EHFP) by local and national governments and national and Africa regional strategic partners."</t>
  </si>
  <si>
    <t>"Location Coordinates(-6.17221 35.73947)":"Country(Tanzania, United Republic of)":"Project Scope(No data available)":"Name of Location(No data available)";"Location Coordinates(14.6937 -17.44406)":"Country(Senegal)":"Project Scope(No data available)":"Name of Location(No data available)";"Location Coordinates(12.36566 -1.53388)":"Country(Burkina Faso)":"Project Scope(No data available)":"Name of Location(No data available)";"Location Coordinates(6.82055 -5.27674)":"Country(CÃ´te dâ€™Ivoire)":"Project Scope(No data available)":"Name of Location(No data available)"</t>
  </si>
  <si>
    <t>"fr":"Description":"text/html":"Objectives / Purpose of activity":"http://w05.international.gc.ca/projectbrowser-banqueprojets/project-projet/details/M013707001?Lang=eng";"en":"Description":"text/html":"Objectives / Purpose of activity":"http://w05.international.gc.ca/projectbrowser-banqueprojets/project-projet/details/M013707001?Lang=fra";"en":"Activity website":"text/html":"Activity web page":"http://www.hki.org/"</t>
  </si>
  <si>
    <t>"Number of people":"1500":"Sex":"All Sexes":"From/Youngest":"15":"To/Oldest":"60":"Direct or Indirect":"Direct":"Population group descriptor":"training and service delivery";"Number of people":"11500":"Sex":"Female":"From/Youngest":"15":"To/Oldest":"49":"Direct or Indirect":"Direct":"Population group descriptor":"training and service delivery"</t>
  </si>
  <si>
    <t>"Number of Outputs":"4500":"Output Type":"Households with increased access to quality foods":"Output Descriptor":"over 4,500 beneficiary households gained access to the production of micronutrient-rich foods including orange-fleshed sweet potatoes, dark green leafy vegetables, legumes, chickens and eggs":"Results":"Achieved"</t>
  </si>
  <si>
    <t>https://www.canwach.ca/project-explorer#/project-details/96</t>
  </si>
  <si>
    <t>Improving Polio Immunization for Children and Vulnerable Populations</t>
  </si>
  <si>
    <t>"General":"This project aims to improve polio immunization coverage, particularly among children and vulnerable populations who are at high-risk of contracting the disease, to mitigate the risk and potential impact of a polio outbreak. Ukraine is at high risk for a polio outbreak because current rates of vaccination are low (less than 50% of children are fully immunized against polio) and the likelihood of exposure to sources of wild or vaccine-derived polio viruses is high. The project seeks to immunize the most vulnerable populations, including approximately 1.5 million children, with a focus on infants who have never been vaccinated, or who are living in conflict-affected areas or communities of internally displaced people.     Project activities include: (1) providing 1.8 million doses of Inactivated Polio Vaccine (IPV) and associated immunization supplies, as well as 3.1 million doses of Oral Polio Vaccine (OPV); (2) vaccinating an estimated 450,000 infants under the age of one year with two doses of IPV - to the extent possible, followed in the next year with up to two more booster doses of OPV; and (3) vaccinating an older group of children who are only partially immunized against polio with additional doses of OPV."</t>
  </si>
  <si>
    <t>"Outcome":"Results achieved as of December 2015 include: With funding from the Government of Canada, UNICEF procured and delivered 4,900,000 doses of polio vaccine to Ukraine: 1,800,000 doses of standalone Inactivated Polio Vaccine (IPV) and associated immunization supplies and 3,100,000 doses of trivalent oral polio vaccine (tOPV). While the project had initially set out to improve routine immunization coverage, it ultimately was ideally positioned to respond to a polio outbreak in Ukraine that occurred in the summer of 2015. With these Canadian-funded doses immediately available for use, it was possible for the Government of Ukraine to quickly launch an emergency polio immunization campaign for children between the ages of 0-6 years. 2,227,309 children were vaccinated with the Canadian-funded vaccines in the first and second rounds of this campaign, and thereafter, far exceeding the project target of 1,500,000 children.
 Additionally, UNICEF was able to realize savings with the procurement of the vaccines, and with the surplus of Canadian funding was able to purchase specific cold chain equipment which had been requested by the Government of Ukraine to support the roll out of the renewed nation-wide immunization program. The requested and procured equipment included walk-in cold stores, over 600 freezers and refrigerators, as well as generators and other equipment necessary to ensure integrity of the cold-chain from manufacturer to patient.";"Outcome":"The expected intermediate outcome for this project is improved mitigation of the high risk of a polio outbreak in Ukraine."</t>
  </si>
  <si>
    <t>"Location Coordinates(50.45466 30.5238)":"Country(Ukraine)":"Project Scope(No data available)":"Name of Location(No data available)"</t>
  </si>
  <si>
    <t>"en":"Activity website":"text/html":"Activity web page":"http://www.unicef.ca/";"en":"Description":"text/html":"Objectives / Purpose of activity":"http://w05.international.gc.ca/projectbrowser-banqueprojets/project-projet/details/D001597001?Lang=fra";"fr":"Description":"text/html":"Objectives / Purpose of activity":"http://w05.international.gc.ca/projectbrowser-banqueprojets/project-projet/details/D001597001?Lang=eng";"fr":"Site web de l'activitÃ©":"text/html":"Activity web page":"http://www.unicef.ca/fr"</t>
  </si>
  <si>
    <t>https://www.canwach.ca/project-explorer#/project-details/481</t>
  </si>
  <si>
    <t>Improving Prevention of Mother-to-Child Transmission Treatment Uptake and Retention (PURE Study)</t>
  </si>
  <si>
    <t>"Objectives":"Through a three-arm cluster randomized control trial, the PURE study will evaluate whether the Option B+ standard of care with the addition of either clinic- or community-based peer support will improve the likelihood of mothers and families starting and remaining in PMTCT care.";"General":"Mother-to-child transmission of HIV is the most common source of HIV infection in children. In 2010, it was estimated that 20% of all children born in sub-Saharan Africa were exposed to HIV, resulting in 130,000 infections.
In 2011, Malawi introduced a public health approach to improve the effectiveness of its Prevention of Mother-to-Child Transmission (PMTCT) program by offering all HIV-infected pregnant and breastfeeding women lifelong antiretroviral therapy (ART) regardless of clinical stage or CD4 count. The strategy, called Option B+, has since been adopted by several other countries in the region and was included in the 2013 updated World Health Organization guidelines. Option B+ is expected to have benefits for HIV+ women, their HIV-exposed infants, and their HIV-uninfected partners. However, these benefits hinge on early initiation of PMTCT, good adherence, and long-term retention in care."</t>
  </si>
  <si>
    <t>"Dignitas International"</t>
  </si>
  <si>
    <t>"WHO - World Health Organization":"Canadian-Based? (No)":"Implementing In-country? (No)";"London School of Hygiene and Tropical Medicine":"Canadian-Based? (No)":"Implementing In-country? (No)";"Management Sciences for Health":"Canadian-Based? (No)":"Implementing In-country? (No)";"Government of Malawi - Ministry of Health":"Canadian-Based? (No)":"Implementing In-country? (No)";"mothers2mothers":"Canadian-Based? (No)":"Implementing In-country? (No)";"University of North Carolina":"Canadian-Based? (No)":"Implementing In-country? (No)";"Foreign Affairs, Trade and Development Canada":"Canadian-Based? (Yes)":"Implementing In-country? (No)";"University of Malawi":"Canadian-Based? (No)":"Implementing In-country? (No)"</t>
  </si>
  <si>
    <t>"WHO - World Health Organization":"Multilateral":50.00%;"Foreign Affairs, Trade and Development Canada":"Government (other countries)":50.00%</t>
  </si>
  <si>
    <t>"en":"THE PURE STUDY":"null":"Activity web page":"https://dignitasinternational.org/research/the-pure-study/"</t>
  </si>
  <si>
    <t>https://www.canwach.ca/project-explorer#/project-details/674</t>
  </si>
  <si>
    <t>Improving Sexual and Reproductive Health and Rights Education for Youth</t>
  </si>
  <si>
    <t>"General":"This project aims to empower Colombian girls, boys and young women to exercise their sexual and reproductive health and rights (SRHR) to help reduce sexual and gender-based violence (SGBV) and early pregnancies. The project works in schools with 7,000 girls and boys in eight municipalities, also reaching 6,000 parents and community members. Project activities include: (1) increasing the leadership of boys and girls within their communities; (2) improving access to SRHR information; (3) promoting positive transformations in attitudes and behaviours around SRHR; (4) building capacity within schools to implement successful comprehensive sexuality education; and (5) giving technical assistance to government officials and health providers to improve their delivery capacity in SRHR, with youth-friendly and gender-sensitive services."</t>
  </si>
  <si>
    <t>"Profamilia"</t>
  </si>
  <si>
    <t>"Outcome":"The expected outcomes for this project include: (1) improved attitudes and practices of girls, boys and adolescents related to gender equality, sexual and reproductive health and rights (SRHR), sexual and gender-based violence (SGBV), and early unions in eight municipalities of Colombia; (2) increased decision-making power to exercise and demand sexual and reproductive rights by girls and young women in eight municipalities of Colombia; and (3) improved provision and access to right-based, gender-sensitive and youth-friendly SRHR services in eight municipalities of Colombia";"Outcome":""</t>
  </si>
  <si>
    <t>"fr":"Description":"null":"Activity web page":"https://w05.international.gc.ca/projectbrowser-banqueprojets/project-projet/details/D005004001?lang=fra&amp;_ga=2.245486144.55539400.1556035805-1148101376.1539272119";"en":"Description":"null":"Activity web page":"https://w05.international.gc.ca/projectbrowser-banqueprojets/project-projet/details/D005004001?lang=eng&amp;_ga=2.245486144.55539400.1556035805-1148101376.1539272119"</t>
  </si>
  <si>
    <t>"Number of people":"7000":"Sex":"All Sexes":"From/Youngest":"10":"To/Oldest":"19":"Direct or Indirect":"Direct":"Population group descriptor":"girls and boys";"Number of people":"6000":"Sex":"All Sexes":"From/Youngest":"19":"To/Oldest":"99":"Direct or Indirect":"Direct":"Population group descriptor":"parent and community members"</t>
  </si>
  <si>
    <t>https://www.canwach.ca/project-explorer#/project-details/543</t>
  </si>
  <si>
    <t>Improving Sexual and Reproductive Health in Latin America and Sub-Saharan Africa</t>
  </si>
  <si>
    <t>"General":"This project aims to improve the sexual and reproductive health and rights (SRHR) of poor and socially excluded people, or people living in underserved areas, especially women, girls and youth, in Mali, Malawi, Colombia, the Dominican Republic, and Guatemala. It seeks to improve access to quality sexual and reproductive health (SRH) services and strengthen governmentsâ€™ support in these countries. Project activities include: (1) strengthening the ability of International Planned Parenthood Federationâ€™s member associationsâ€™ to provide a full range of integrated SRH services and to disseminate information about these services; and (2) increasing the ability of civil society organizations to hold governments to account for their SRH services and related spending commitments, and to build public support for SRHR. An estimated 10.4 million people are expected to benefit from sexual and reproductive health services, which is expected to contribute to averting 1.5 million unintended pregnancies."</t>
  </si>
  <si>
    <t>"Outcome":"The expected outcomes for this project include: (1) improved access to quality, integrated sexual and reproductive health services and information for poor, socially-excluded and /or under-served people, especially women, girls and youth; and (2) increased commitment by governments to provide quality sexual and reproductive health services and information, particularly for poor, socially excluded and/or underserved people, especially women, girls and youth."</t>
  </si>
  <si>
    <t>"en":"Description":"text/html":"Objectives / Purpose of activity":"http://w05.international.gc.ca/projectbrowser-banqueprojets/project-projet/details/D004888001";"fr":"Description":"text/html":"Objectives / Purpose of activity":"http://w05.international.gc.ca/projectbrowser-banqueprojets/project-projet/details/D004888001?Lang=fra";"en":"Site":"text/html":"Activity web page":"https://www.ippf.org/"</t>
  </si>
  <si>
    <t>https://www.canwach.ca/project-explorer#/project-details/135</t>
  </si>
  <si>
    <t>Improving Surveillance to End Polio Transmission</t>
  </si>
  <si>
    <t>"General":"The overall goal of this project is to stop the spread of polio virus in Pakistan, where the vast majority of the remaining cases of polio occur. It is implemented by the World Health Organization, which, along with the Government of Pakistan and UNICEF, spearheads the Pakistan Polio Eradication Initiative.     This initiative works across Pakistan to improve detection and tracking of polio, improve monitoring of all polio eradication activities and enhance vaccination checkpoints, which vaccinate people travelling between districts, provinces and at international boundaries. In addition to national level efforts, the project works in Balochistan and Sindh provinces to scale up an innovative approach called Continuous Community Protected Vaccination, which hires community vaccinators living in areas at high risk of contracting polio to vaccinate children and identify those missed by immunization drives."</t>
  </si>
  <si>
    <t>"Outcome":"The expected intermediate outcomes for this project include: (1) reduced number of missed and under-vaccinated girls and boys in the provinces of Sindh and Balochistan; (2) enhanced and accelerated verification of the coverage and quality of supplementary immunization nationally; (3) increased immunity against the polio virus in mobile and high risk populations nationally; (4) improved processes for polio surveillance nationally; and (5) improved performance of the Regional Reference Laboratory in Pakistan."</t>
  </si>
  <si>
    <t>"fr":"Description":"text/html":"Objectives / Purpose of activity":"http://w05.international.gc.ca/projectbrowser-banqueprojets/project-projet/details/D002783001?Lang=eng";"en":"Description":"text/html":"Objectives / Purpose of activity":"http://w05.international.gc.ca/projectbrowser-banqueprojets/project-projet/details/D002783001?Lang=fra";"en":"Activity website":"text/html":"Activity web page":"http://www.who.int";"fr":"Site web de l'activitÃ©":"text/html":"Activity web page":"http://www.who.int/fr/index.html"</t>
  </si>
  <si>
    <t>https://www.canwach.ca/project-explorer#/project-details/314</t>
  </si>
  <si>
    <t>Improving the control of Aflatoxin contaminated foods in Haiti</t>
  </si>
  <si>
    <t>"General":"This project aims to reduce risk to aflatoxin contamination in peanuts among the Haitian population by applying proven control solutions during the harvest, drying, storage, sorting, and processing. The project will design a safe and
economically viable value chain for rejected aflatoxin-contaminated peanuts. Researchers will promote cooperation between public and private organizations in reducing aflatoxin contamination and exposure of the population to
contaminated foods. Factors influencing the adoption of control methods by farmers, informal intermediaries (called madam Sara), artisanal, and commercial peanut processors and other actors of the value chain will be identified.
through a characterization of the peanut value chain. Sustainability of the project impacts will be enhanced by improving the capacity of Haitian universities to carry out research on aflatoxin control, and of national institutions to
monitor levels of contamination and to inform policies and interventions in favour of population health and food safety. Women and families will be the subjects of particular attention throughout the study."</t>
  </si>
  <si>
    <t>"Universite Laval":"Canadian-Based? (Yes)":"Implementing In-country? (No)"</t>
  </si>
  <si>
    <t>"International Development Research Centre (IDRC)":"Other Public Sector":100.00%</t>
  </si>
  <si>
    <t>Sandra Gagnon</t>
  </si>
  <si>
    <t>"en":"Project description":"null":"":"https://www.idrc.ca/en/project/improving-control-aflatoxin-contaminated-foods-haiti"</t>
  </si>
  <si>
    <t>Other(Food safety)</t>
  </si>
  <si>
    <t>https://www.canwach.ca/project-explorer#/project-details/569</t>
  </si>
  <si>
    <t>Improving the Health and Well-Being of Women and Adolescents in Southern Senegal</t>
  </si>
  <si>
    <t>"General":"This project seeks to improve access to sexual and reproductive health services (including family planning), as well as strengthening the capacity of community-based health workers to deliver sexual and reproductive health services, and promoting sexual and reproductive rights. The project focuses on improving the sexual and reproductive health of more than 635,000 women (aged 15-49 years), including 320,000 adolescents (aged 15-24 years). Project activities include: (1) increasing the capacity of health centres to deliver emergency obstetric and neonatal care; (2) providing nutrition and sexual and reproductive health services (including at least five family planning methods); (3) behaviour change communication activities; (4) providing care for victims of gender-based violence; and (5) completing a mapping activity in order to develop a data management system for data on female adolescent reproductive health and sexual and gender based violence."</t>
  </si>
  <si>
    <t>"Outcome":"The expected outcomes for this project include: (1) increased accessibility, quality and design of sexual and reproductive health services; (2) improved demand for sexual and reproductive health services by women and adolescent girls; and (3) strengthened use of sexual and reproductive health findings and data by the health sector and decision-makers."</t>
  </si>
  <si>
    <t>"Location Coordinates(14.716677 -17.467686)":"Country(Senegal)":"Project Scope(No data available)":"Name of Location(Dakar)"</t>
  </si>
  <si>
    <t>"en":"Site":"text/html":"Activity web page":"https://www.unfpa.org/";"fr":"Description":"text/html":"Objectives / Purpose of activity":"http://w05.international.gc.ca/projectbrowser-banqueprojets/project-projet/details/D004544001";"fr":"Site web":"text/html":"Activity web page":"https://www.unfpa.org/fr";"en":"Description":"text/html":"Objectives / Purpose of activity":"http://w05.international.gc.ca/projectbrowser-banqueprojets/project-projet/details/D004544001?Lang=eng"</t>
  </si>
  <si>
    <t>"Number of people":"315000":"Sex":"Female":"From/Youngest":"15":"To/Oldest":"49":"Direct or Indirect":"Direct":"Population group descriptor":"women (aged 15-49 years)";"Number of people":"320000":"Sex":"Female":"From/Youngest":"15":"To/Oldest":"24":"Direct or Indirect":"":"Population group descriptor":"adolescents (aged 15-24 years)"</t>
  </si>
  <si>
    <t>"Number of Outputs":"":"Output Type":"Behaviour change communication activities implemented":"Output Descriptor":"behaviour change communication activities":"Results":"Expected";"Number of Outputs":"":"Output Type":"Care provided for victims":"Output Descriptor":"providing care for victims of gender-based violence":"Results":"Expected"</t>
  </si>
  <si>
    <t>https://www.canwach.ca/project-explorer#/project-details/297</t>
  </si>
  <si>
    <t>Improving the Health Environment for Mothers and Children</t>
  </si>
  <si>
    <t>"General":"The project aims to improve access for Malians to quality basic health services that are environmentally friendly and meet their needs, especially those of women, newborns, children and youth. It focuses on the regions of Kayes, Segou and Sikasso and seeks to provide, annually, access to quality health care to about 900,000 women of childbearing age, which represents 46% of the target population. The project provides support to nearly 150 local health centers to improve their health infrastructure and treatment of biomedical waste.     Among the activities: 1) support the regional authorities for the effective integration of good health management practices in the public health strategies; 2) accompany the Malian institutions in the sustainable construction or rehabilitation of 150 water supply infrastructures for health centers (drilling, network, supply systems) and access points to water (sinks, washbasins and showers in the treatment and childbirth rooms); 3) develop maintenance plans for infrastructure and equipment; 4) train 450 members of the maintenance staff in hygiene standards and disposal of biomedical waste (transport, storage and use of tanks and incinerators); 5) educate users to the promotion of hygiene and good environmental practices; 6) train technicians in hygiene and routine maintenance of water points and latrines, while taking into account the specific needs of mothers and children, 7) train managers, nursing staff and 33 regional trainers in hygiene as well as management and recycling of biomedical waste; and 8) equip 150 health centers with solar energy systems and ensure their sustainability.     This project is part of Canada's commitment to the health of mothers, newborns and children."</t>
  </si>
  <si>
    <t>"Outcome":"The expected intermediate outcomes for this project include: 1) improved sanitary environment of health centers for people in Kayes, Segou and Sikasso, especially for women and children; 2) regional health directorates of Kayes, Segou and Sikasso strengthened and empowered to effectively coordinate actions related to hygiene and sanitation, including environmental requirements, governance and equality between women and men.";"Outcome":"It is still soon to report on results, but here are some of the activities that have been started to launch the project: (1) The project team has been set up and basic data have been collected; (2) 30 health centres have been identified for rehabilitation and one comprehensive situation analysis was completed in conjunction with the regional health directorates and community organizations with the assistance of the national health directorate; (3) Gender-based analyses and the environmental study have been completed; (4) Collaboration agreements between institutions have also been signed."</t>
  </si>
  <si>
    <t>"fr":"Siteweb":"null":"Activity web page":"http://www.ccisd.org/fr/projets-actuels/";"en":"Site":"null":"Activity web page":"http://www.ccisd.org/en/recent-projects/"</t>
  </si>
  <si>
    <t>https://www.canwach.ca/project-explorer#/project-details/69</t>
  </si>
  <si>
    <t>Improving the Lives of Women and Children Through Radio Dramas</t>
  </si>
  <si>
    <t>"General":"The project contributes to improving maternal, newborn and child health, protecting children and preventing sexual and gender-based violence by supporting the production and nationwide broadcast of radio serial dramas. These dramas provide information, tools and resources to stimulate social change, raise the awareness and improve the overall health and well-being of the audience. The dramas use characters and settings that reflect people's daily lives and current impressions of health and social issues. Produced in the most commonly spoken languages in the Democratic Republic of Congo, these dramas use the countryâ€™s most economical and far-reaching mass media mechanism. The project promotes positive behavioural changes related to themes such as: immunization for all children and pregnant women; improving child nutrition; the proper use of treated bed nets to prevent malaria; child spacing and delaying marriage and onset of childbearing to promote the health of mothers; birth registration; and positive behaviours for both women and men with regard to gender equality and HIV/AIDS prevention."</t>
  </si>
  <si>
    <t>"Population Media Center"</t>
  </si>
  <si>
    <t>"Outcome":"The results achieved as of March 2015 include: launching of the French language radio serial drama Â«Vivra VerraÂ» (80 episodes written, 72 produced, 55 broadcast); launch of the Lingala language radio serial drama Â«ElemboÂ» (48 episodes written, 24 produced, 12 broadcast); and for each of the Swahilli, Kikongo and Tshiluba language radio serial drama (24 eposides written, recorded and pretested). Listener surveys indicate that in February, 2015 41% of people randomly selected and surveyed had listened to the French language program and of those 100% felt that Â«Vivra Verra can help to change behavior in our society and can improve certain conditions of Congolese familiesÂ».";"Outcome":"The expected intermediate outcomes for this project include: (1) DRC Population gains knowledge and adopts new positive attitudes on issues addressed in the radio serial dramas; (2) Healthy behaviours are adopted; services sought by women children, and youth throughout DRC on issues addressed in the radio serial dramas."</t>
  </si>
  <si>
    <t>"Location Coordinates(-5.25837 14.85838)":"Country(Congo (DRC))":"Project Scope(No data available)":"Name of Location(No data available)";"Location Coordinates(-4.32758 15.31357)":"Country(Congo (DRC))":"Project Scope(No data available)":"Name of Location(No data available)"</t>
  </si>
  <si>
    <t>"en":"Description":"text/html":"Objectives / Purpose of activity":"http://w05.international.gc.ca/projectbrowser-banqueprojets/project-projet/details/D000204001?Lang=fra";"en":"Activity website":"text/html":"Activity web page":"http://www.populationmedia.org";"fr":"Description":"text/html":"Objectives / Purpose of activity":"http://w05.international.gc.ca/projectbrowser-banqueprojets/project-projet/details/D000204001?Lang=eng"</t>
  </si>
  <si>
    <t>https://www.canwach.ca/project-explorer#/project-details/436</t>
  </si>
  <si>
    <t>Improving the Quality of Life of Children with Cerebral Palsy and their Caregivers in Lesotho</t>
  </si>
  <si>
    <t>"General":"IDRF, in partnership with Malamulele Onward NPC seek to address the unmet rehabilitation and treatment needs for both  children diagnosed with Cerebral Palsy (CP) and their families living in predominantly poor and resource constrained areas of rural South Africa. In addition to providing therapy and equipment for children, this project offers structured group and individual training sessions for their caregivers. Malamulele Onward has focused their work on strengthening CP services as a whole through the provision of training and ongoing support. There are currently no community-based studies assessing the prevalence rate of CP in poor, rural and remote South African regions. Malamulele Onward's work in Lesotho has found that children in rural South African settings are more severely disabled than in most well resourced, urban settings. The overall goal of this project is to enrich and improve the quality of life for children with CP in rural Lesotho through creating a caring and supportive home environment enabling these children to flourish and grow. Additionally, this project seeks to educate children and their caregivers on proper care practices for those diagnosed with CP.
The objectives of this project are as follows: 
Objective 1: To improve caregiversâ€™ knowledge and understanding of CP, its causal factors and how they can help their children at home.
Objective 2: To assist caregivers in creating a caring and supportive home environment for children with CP living in rural areas. 
Objective 3: To improve the quality of rehabilitation services for children with CP at primary health care facilities and schools in three rural areas of Lesotho (Butha Butha, Mohaleâ€™s Hoek and Maputsoe)."</t>
  </si>
  <si>
    <t>"Malamulele Onward NPC (MO)":"Canadian-Based? (No)":"Implementing In-country? (Yes)"</t>
  </si>
  <si>
    <t>"Malamulele Onward NPC (MO)":"International NGO":30.00%;"International Development and Relief Foundation":"International NGO":70.00%</t>
  </si>
  <si>
    <t>"Outcome":"Improved caregivers' knowledge and understanding of CP, its causal factors and how they can help children at home.  Supportive and caring home environment created for children with CP living in rural areas.";"Outcome":"AmÃ©lioration de la qualitÃ© des services de rÃ©adaptation pour les enfants atteints de PC dans les Ã©tablissements de soins de santÃ© primaires et les Ã©coles de trois zones rurales de Lestho."</t>
  </si>
  <si>
    <t>"Location Coordinates(-29.584004 28.216235)":"Country(Lesotho)":"Project Scope(Regional)":"Name of Location(Lesotho)"</t>
  </si>
  <si>
    <t>"en":"Malamulele Onward":"Website":"Organisation web page":"https://www.malamuleleonward.org/"</t>
  </si>
  <si>
    <t>"Number of people":"200":"Sex":"Female":"From/Youngest":"18":"To/Oldest":"":"Direct or Indirect":"Direct":"Population group descriptor":"200 female beneficiaries 18+ years of age";"Number of people":"45":"Sex":"All Sexes":"From/Youngest":"":"To/Oldest":"5":"Direct or Indirect":"Direct":"Population group descriptor":"45 children (both makes and female) under 5";"Number of people":"35":"Sex":"Male":"From/Youngest":"18":"To/Oldest":"":"Direct or Indirect":"Direct":"Population group descriptor":"35 males beneficiaries 18+ years of age";"Number of people":"45":"Sex":"Female":"From/Youngest":"5":"To/Oldest":"17":"Direct or Indirect":"Direct":"Population group descriptor":"45 young females between the ages of 5-17";"Number of people":"60":"Sex":"Male":"From/Youngest":"5":"To/Oldest":"17":"Direct or Indirect":"Direct":"Population group descriptor":"60 young males between the ages of 5-17"</t>
  </si>
  <si>
    <t>https://www.canwach.ca/project-explorer#/project-details/527</t>
  </si>
  <si>
    <t>Improving the Sexual and Reproductive Health and Rights of Adolescents in Benin (PASSRELLE)</t>
  </si>
  <si>
    <t>"General":"This project aims to improve the sexual and reproductive health and rights of adolescent girls in the Atlantique and Mono departments of Benin. The project supports more than 108,000 adolescent girls aged 15 to 19 in the full exercise of their fundamental rights in the area of sexual and reproductive health. Project activities include: (1) training health care providers and community health volunteers in sexual and reproductive health and respect for adolescent girlsâ€™ rights, including mental health; (2) providing sexual and reproductive health-related equipment to health centers, as well as modernize, expand or rehabilitate them, taking into account environmental standards; and (3) raising awareness among communities in terms of sexual and reproductive health and related rights of adolescent girls. The project works with all relevant stakeholders to achieve these results: from governance structures to local actors; through youth associations and health structures. This approach, among other things, provides a full range of family planning services and has a lasting impact.";"Target Groups":"Les bÃ©nÃ©ficiaires sont des adolescentes de 15 Ã  19 ans des deux dÃ©partements appuyÃ©s (Mono et Atlantique)."</t>
  </si>
  <si>
    <t>"BASP'96":"Canadian-Based? (No)":"Implementing In-country? (Yes)"</t>
  </si>
  <si>
    <t>"Global Affairs Canada":"Government (other countries)":98.00%;"Centre de cooperation internationale en sante et developpement (CCISD)":"International NGO":2.00%</t>
  </si>
  <si>
    <t>"Outcome":"";"Outcome":"The expected outcomes for this project include: (1) increased demand for sexual and reproductive health services, especially among adolescent girls; (2) increased supply of adolescent girl-friendly, rights-based sexual and reproductive health services; and (3) governance structures empowered to better coordinate sexual and reproductive health prevention and care, while respecting the rights of adolescent girls."</t>
  </si>
  <si>
    <t>"Location Coordinates(6.6607 1.7539)":"Country(Benin)":"Project Scope(No data available)":"Name of Location(Mono)";"Location Coordinates(6.6588 2.2237)":"Country(Benin)":"Project Scope(No data available)":"Name of Location(Atlantique)";"Location Coordinates(6.496857 2.628852)":"Country(Benin)":"Project Scope(No data available)":"Name of Location(Porto-Novo)"</t>
  </si>
  <si>
    <t>"SDG 3.7.1 Proportion of women of reproductive age (aged 15â€“49 years) who have their need for family planning satisfied with modern methods";"SDG 3.1.1 Maternal mortality ratio"</t>
  </si>
  <si>
    <t>"# of people provided with modern contraception (by method)";"# of advocacy and public engagement activities completed which are focused on SRHR"</t>
  </si>
  <si>
    <t>"en":"Site":"text/html":"Activity web page":"http://www.ccisd.org/en/recent-projects/";"fr":"Site web":"text/html":"Activity web page":"http://www.ccisd.org/fr/projets-actuels/";"fr":"Article bulletin":"text/html":"Activity web page":"http://www.ccisd.org/fr/en-action/4091/le-ccisd-entame-deux-nouveaux-projets-au-prof/";"fr":"Description":"text/html":"Objectives / Purpose of activity":"http://w05.international.gc.ca/projectbrowser-banqueprojets/project-projet/details/D004989001";"en":"Description":"text/html":"Objectives / Purpose of activity":"http://w05.international.gc.ca/projectbrowser-banqueprojets/project-projet/details/D004989001?Lang=eng"</t>
  </si>
  <si>
    <t>"Number of people":"102677":"Sex":"Female":"From/Youngest":"15":"To/Oldest":"19":"Direct or Indirect":"Direct":"Population group descriptor":"adolescent girls aged 15 to 19 in the full exercise of their fundamental rights in the area of sexual and reproductive health"</t>
  </si>
  <si>
    <t>"Number of Outputs":"":"Output Type":"Strengthening facilities":"Output Descriptor":"providing sexual and reproductive health-related equipment to health centers, as well as modernize, expand or rehabilitate them, taking into account environmental standards":"Results":"Expected";"Number of Outputs":"":"Output Type":"Awareness raised":"Output Descriptor":"raising awareness among communities in terms of sexual and reproductive health and related rights of adolescent girls":"Results":"Expected";"Number of Outputs":"":"Output Type":"Training CHW":"Output Descriptor":"training health care providers and community health volunteers in sexual and reproductive health and respect for adolescent girlsâ€™ rights, including mental health":"Results":"Expected"</t>
  </si>
  <si>
    <t>https://www.canwach.ca/project-explorer#/project-details/390</t>
  </si>
  <si>
    <t>Improving the Standards Based Managementâ€“Recognition Initiative to provide high quality, equitable maternal health services in Malawi</t>
  </si>
  <si>
    <t>"Outcome":"Improve the Standards Based Managementâ€“Recognition Initiative to provide high quality, equitable maternal health services in Malawi."</t>
  </si>
  <si>
    <t>"Location Coordinates(-13.972097 33.753662)":"Country()":"Project Scope(No data available)":"Name of Location(Lilongwe)"</t>
  </si>
  <si>
    <t>https://www.canwach.ca/project-explorer#/project-details/59</t>
  </si>
  <si>
    <t>Improving the Survival of Malnourished Children</t>
  </si>
  <si>
    <t>"General":"This project seeks to save the lives of 17,500 girls and boys under five by helping to identify and treat severe acute malnutrition, a major cause of death and illness in children. The project supports the scale-up of Community-based Management of Acute Malnutrition (CMAM) services in Malawi. CMAM is a globally accepted system for treating severe acute malnutrition that involves early detection through community screening, treatment of most cases on an out-patient basis using ready-to-use therapeutic foods, and referral of complicated cases to specialized in-patient care. The project aims to target critical gaps in the scale-up of CMAM in Malawi identified by UNICEF in collaboration with Malawiâ€™s Ministry of Health. The project also seeks to support innovative measures that can be taken in the short term to improve the capacity of Malawiâ€™s Ministry of Health to effectively and sustainably manage CMAM as a public health program.     Some project activities include: (1) procuring 220 metric tonnes of ready-to-use therapeutic food; (2) training health workers, including administrators, front-line health workers and community volunteers and leaders, in the new World Health Organization guidelines for identifying severe acute malnutrition; (3) ensuring a more effective and timely supply of ready-to-use therapeutic foods; and (4) providing technical assistance and training to help the Malawi Ministry of Health to produce the first, fully costed five-year forward operating plan for CMAM."</t>
  </si>
  <si>
    <t>"Government of Malawi - Ministry of Health":"Canadian-Based? (No)":"Implementing In-country? (Yes)";"Foreign Affairs, Trade and Development Canada":"Canadian-Based? (Yes)":"Implementing In-country? (No)"</t>
  </si>
  <si>
    <t>"Outcome":"Results achieved at the end of this project include: (1) Reduced the total number of under-five mortalities by 11,280 in seven districts; (2) increased the estimated number of malnutrition cases treated from 32% to 58% in target districts: (3) improved quality of services, with cure rates for acutely malnourished children continuing to meet international (WHO) standards; (4) procured 284.3 tonnes of ready-to-use therapeutic food, representing 43.1% of national needs in 2014-15 and sufficient for 56,484 malnourished children; (5) trained 700 health workers, 396 nurses and clinicians, 85 district trainers, 1,380 community volunteers, and 414 community leaders in seven districts in new World Health Organization (WHO) protocols for the identification of malnutrition (6) developed a national response plan focused on improved Community Management of Acute Malnutrition (CMAM) services to address high death rates in  certain districtsâ€™ nutrition rehabilitation units; (7) trained 786 health worker, 86 mobile champions and 700 mobile agents in the use of mobile text messaging to report malnutrition cases; and (8) developed a gender equality strategy for CMAM.";"Outcome":"The expected intermediate outcomes for this project include: (1) increased coverage of Community Management of Acute Malnutrition services for severe acute malnutrition among girls and boys under five; and (2) improved quality of Community Management of Acute Malnutrition services for severe acute malnutrition among under-five girls and boys"</t>
  </si>
  <si>
    <t>"fr":"Site web de l'activitÃ©":"text/html":"Activity web page":"http://www.unicef.ca/fr";"en":"Activity website":"text/html":"Activity web page":"http://www.unicef.ca/";"fr":"Description":"text/html":"Objectives / Purpose of activity":"http://w05.international.gc.ca/projectbrowser-banqueprojets/project-projet/details/D000058001?Lang=eng";"en":"Description":"text/html":"Objectives / Purpose of activity":"http://w05.international.gc.ca/projectbrowser-banqueprojets/project-projet/details/D000058001?Lang=fra"</t>
  </si>
  <si>
    <t>"Number of people":"85":"Sex":"All Sexes":"From/Youngest":"19":"To/Oldest":"60":"Direct or Indirect":"Direct":"Population group descriptor":"district trainers";"Number of people":"56484":"Sex":"All Sexes":"From/Youngest":"":"To/Oldest":"5":"Direct or Indirect":"Direct":"Population group descriptor":"malnourished children";"Number of people":"396":"Sex":"All Sexes":"From/Youngest":"19":"To/Oldest":"60":"Direct or Indirect":"Direct":"Population group descriptor":"nurses and clinicians";"Number of people":"414":"Sex":"All Sexes":"From/Youngest":"":"To/Oldest":"":"Direct or Indirect":"Direct":"Population group descriptor":"community leaders in seven districts in new World Health Organization (WHO) protocols for the identification of malnutrition";"Number of people":"700":"Sex":"All Sexes":"From/Youngest":"19":"To/Oldest":"60":"Direct or Indirect":"Direct":"Population group descriptor":"health workers";"Number of people":"786":"Sex":"All Sexes":"From/Youngest":"19":"To/Oldest":"60":"Direct or Indirect":"Direct":"Population group descriptor":"trained 786 health worker, 86 mobile champions and 700 mobile agents in the use of mobile text messaging to report malnutrition cases";"Number of people":"700":"Sex":"All Sexes":"From/Youngest":"19":"To/Oldest":"60":"Direct or Indirect":"Direct":"Population group descriptor":"trained 786 health worker, 86 mobile champions and 700 mobile agents in the use of mobile text messaging to report malnutrition cases";"Number of people":"86":"Sex":"All Sexes":"From/Youngest":"19":"To/Oldest":"60":"Direct or Indirect":"Direct":"Population group descriptor":"trained 786 health worker, 86 mobile champions and 700 mobile agents in the use of mobile text messaging to report malnutrition cases";"Number of people":"1380":"Sex":"All Sexes":"From/Youngest":"19":"To/Oldest":"60":"Direct or Indirect":"Direct":"Population group descriptor":"community volunteers"</t>
  </si>
  <si>
    <t>"Number of Outputs":"284":"Output Type":"Tonnes of RUTF procured":"Output Descriptor":"procured 284.3 tonnes of ready-to-use therapeutic food":"Results":"Achieved";"Number of Outputs":"4547":"Output Type":"Providers trained":"Output Descriptor":"":"Results":"Achieved"</t>
  </si>
  <si>
    <t>https://www.canwach.ca/project-explorer#/project-details/482</t>
  </si>
  <si>
    <t>Improving the treatment of patients with TB and HIV in sub-Saharan Africa (STAMP Study)</t>
  </si>
  <si>
    <t>"General":"The brunt of the global AIDS epidemic has been felt in sub-Saharan Africa, with 24.7 million people living with HIV and accounting for 71% of the people living with HIV worldwide. In 2013, there were an estimated 1.1 million deaths due to AIDS in sub-Saharan Africa.
Tuberculosis (TB) is the leading cause of AIDS-related illness and deaths worldwide. 75% of TB cases occur in sub-Saharan Africa. Studies have shown that 30-67% of HIV+ adult patients who die in hospitals are found to have TB. Most of these cases were neither clinically suspected nor diagnosed before death, illustrating a stark failure of current approaches to properly diagnose patients.
The current standard for TB detection in Malawi is a laboratory test called Xpert MTB/RIF. This laboratory test requires a patient sputum sample, and it often takes a few days to return the results to the patient. Several studies have shown fewer than 50% of patients could produce sputum samples when requested.  Furthermore, TB often involves organs other than the lungs and therefore is not always caught using the Xpert test. A new bedside urine-based test has shown promise in increasing the detection of TB. This test, called TB-LAM, can diagnose TB within 30 minutes. While the use of this test has shown increased TB detection, there is no evidence yet that it will reduce HIV-TB mortality. In addition, the cost-effectiveness of this new diagnostic tool has not been shown.";"Objectives":"To determine whether adding urine testing (using the TB-LAM and Xpert tests) to the routine sputum Xpert test reduces mortality and is cost-effective in TB-HIV co-infected patients."</t>
  </si>
  <si>
    <t>"Government of the United Kingdom - DFID - Department for International Development":"Canadian-Based? (No)":"Implementing In-country? (No)";"Wellcome Trust":"Canadian-Based? (No)":"Implementing In-country? (No)";"Edendale Regional Hospital":"Canadian-Based? (No)":"Implementing In-country? (No)";"United Kingdom Medical Research Council":"Canadian-Based? (No)":"Implementing In-country? (No)";"University of Malawi":"Canadian-Based? (No)":"Implementing In-country? (No)";"London School of Hygiene and Tropical Medicine":"Canadian-Based? (No)":"Implementing In-country? (No)"</t>
  </si>
  <si>
    <t>"Wellcome Trust":"Foundation":33.34%;"United Kingdom Medical Research Council":"Academic, Training and Research":33.33%;"Wellcome Trust":"Foundation":33.33%</t>
  </si>
  <si>
    <t>"en":"The STAMP Study":"null":"Activity web page":"https://dignitasinternational.org/research/the-stamp-study/"</t>
  </si>
  <si>
    <t>https://www.canwach.ca/project-explorer#/project-details/110</t>
  </si>
  <si>
    <t>Inclusive Democratic Development in Burma</t>
  </si>
  <si>
    <t>"General":"This project aims to enhance inclusive democratic development in Burma by strengthening citizen engagement, deepening trust and understanding of democratic systems, and building the capacity of communities to participate in their own development. The project targets over 320 ,000 people in Burma and 110,000 Burmese refugees outside the country.         Activities include: (1) organizing workshops on human rights, including womenâ€™s rights; (2) training media workers from ethnic minority media organizations; (3) supporting the production of publications on key development issues (human rights, environmental protection, gender equality, etc.); (4) training community-level basic health workers to improve decentralized health service delivery; (5) supporting multi-stakeholder consultations to share experiences on participatory, community-based and decentralized health care delivery; (6) training refugees and internally displaced people in entrepreneurship, livelihood skills and democratic governance to facilitate reintegration into Burma; and (7) supporting small-scale locally-initiated projects in Burma to strengthen community capacity to implement development activities using democratic approaches."</t>
  </si>
  <si>
    <t>"Outcome":"The expected intermediate outcomes for this project include: (1) improved democratic governance practices allowing citizens and their civil society organizations to contribute to and influence local and national policies; (2) improved decentralized governance and services in areas where ethnic minorities are the majority; and (3) enhanced participation of marginalized and conflict-impacted communities in local development."</t>
  </si>
  <si>
    <t>"Location Coordinates(19.745 96.12972)":"Country(Myanmar)":"Project Scope(No data available)":"Name of Location(No data available)"</t>
  </si>
  <si>
    <t>"en":"Description":"text/html":"Objectives / Purpose of activity":"http://w05.international.gc.ca/projectbrowser-banqueprojets/project-projet/details/D002196001?Lang=fra";"en":"Activity website":"text/html":"Activity web page":"http://www.interpares.ca";"fr":"Site web de l'activitÃ©":"text/html":"Activity web page":"http://www.interpares.ca";"fr":"Description":"text/html":"Objectives / Purpose of activity":"http://w05.international.gc.ca/projectbrowser-banqueprojets/project-projet/details/D002196001?Lang=eng"</t>
  </si>
  <si>
    <t>https://www.canwach.ca/project-explorer#/project-details/24</t>
  </si>
  <si>
    <t>Inclusive Health Services in Tanzania</t>
  </si>
  <si>
    <t>"General":"The project supports the implementation of the Strategic Plan of Comprehensive Community-Based Rehabilitation in Tanzania (CCBRT), a Tanzanian non-governmental organization and one of the only providers of health services to disabled Tanzanians. Some of the major activities of the Strategic Plan are: provision of quality preventive, curative and rehabilitative services to people living with disabilities, particularly children and women in underserved areas; human resources and capacity development; outreach, advocacy and awareness-raising on disability issues; and ensuring that adequate infrastructure and medical equipment are available to vulnerable groups. Through this project and the work of CCBRT, disabled and vulnerable Tanzanians, including women and children in particular, are expected to see improved quality gender-sensitive preventive, curative and rehabilitative services."</t>
  </si>
  <si>
    <t>"Comprehensive Community-Based Rehabilitation in Tanzania"</t>
  </si>
  <si>
    <t>"Outcome":"The expected intermediate outcomes for this project include: (1) improved equitable utilisation of quality gender sensitive preventive, curative and rehabilitative services by socially vulnerable children, women and men; and (2) people living with disabilities, particularly vulnerable women and children, participate as equal members in society.
 Results achieved as of March 2014 include: (1) all Comprehensive Community-Based Rehabilitation in Tanzania (CCBRT) heads of departments and 22 management staff participated in LEAN management training; (2) CCBRTâ€™s new Strategic Plan (2013-2017) was put in place; (3) 37 people were trained to act as additional ambassadors for the fistula programme which helped refer 85% of fistula and cleft lip or palate patients to specialized health facilities; (4) in 2013 alone, a total of 893 children under the age of five received free treatments from CCBRT, including orthopaedic surgeries, burns, clubfoot, etc.; (5) CCBRT beneficiaries received 232,818 eye consultations, 30,426 eye surgeries, 7,960 orthopaedic surgeries (including fistula), 71,068 orthopaedic and reconstructive consultations; and (6) 3,469 children gained access to mainstream or special needs education.
 These have contributed to improve the quality of preventive, curative and rehabilitative services for disabled and vulnerable Tanzanians, particularly women and children."</t>
  </si>
  <si>
    <t>"fr":"Site web de l'activitÃ©":"text/html":"Activity web page":"http://www.ccbrt.or.tz/home/";"fr":"Description":"text/html":"Objectives / Purpose of activity":"http://w05.international.gc.ca/projectbrowser-banqueprojets/project-projet/details/A035069001?Lang=eng";"en":"Description":"text/html":"Objectives / Purpose of activity":"http://w05.international.gc.ca/projectbrowser-banqueprojets/project-projet/details/A035069001?Lang=fra"</t>
  </si>
  <si>
    <t>https://www.canwach.ca/project-explorer#/project-details/188</t>
  </si>
  <si>
    <t>Increased Access to Basic Health Services</t>
  </si>
  <si>
    <t>"General":"The aim of the project is to increase access to health services for pregnant women, children 0-5 years old and other vulnerable groups. A set of health promotion, prevention and curative intervention is delivered, free-of-charge to the targeted population through a network of 17 hospitals in all 10 departments. The health services being provided include medical examination and consultation, hospitalization fees, medical lab tests, medical prescriptions and medicines. The beneficiaries of the project will be some 3 million indirect beneficiaries of whom half will be pregnant women, newborns and children 0-5 years old.     This project is part of Canada's Maternal, Newborn and Child Health commitment."</t>
  </si>
  <si>
    <t>"Outcome":"Results achieved by the end of the project (December 2014) include: (1) free care provided to more than 70,000 pregnant women and 200,000 children under the age of five over a period of 18 months; (2) 71,367 institutional deliveries performed, representing 60% of annual institutional deliveries nationwide; (3) maternal mortality rate reduced to 2.4 deaths per 1,000 deliveries; (4) the majority of institutions have achieved and even surpassed the pre-established targets for obstetric and pediatric care at 103% and 118%; (5) satisfaction regarding the project demonstrated with an overall satisfaction rate of 83.2%, mainly associated with the fact that services were free; (6) innovative project, being the first to use performance-based contracts with a broader approach that not only includes quantitative aspects, but also addresses quality and the strengthening of institutional capacities in hospital settings.
 These results helped to increase access to health services for pregnant women, children 0â€“5 years of age and other vulnerable groups.
"</t>
  </si>
  <si>
    <t>"Location Coordinates(18.65 -74.11667)":"Country(Haiti)":"Project Scope(No data available)":"Name of Location(No data available)";"Location Coordinates(18.54114 -72.39922)":"Country(Haiti)":"Project Scope(No data available)":"Name of Location(No data available)";"Location Coordinates(18.44232 -73.08758)":"Country(Haiti)":"Project Scope(No data available)":"Name of Location(No data available)";"Location Coordinates(19.15 -72.01667)":"Country(Haiti)":"Project Scope(No data available)":"Name of Location(No data available)";"Location Coordinates(19.54807 -71.72397)":"Country(Haiti)":"Project Scope(No data available)":"Name of Location(No data available)";"Location Coordinates(19.9389 -72.83257)":"Country(Haiti)":"Project Scope(No data available)":"Name of Location(No data available)";"Location Coordinates(19.66273 -71.83798)":"Country(Haiti)":"Project Scope(No data available)":"Name of Location(No data available)";"Location Coordinates(18.53917 -72.335)":"Country(Haiti)":"Project Scope(No data available)":"Name of Location(No data available)";"Location Coordinates(19.66825 -72.67761)":"Country(Haiti)":"Project Scope(No data available)":"Name of Location(No data available)";"Location Coordinates(19.6057 -72.20989)":"Country(Haiti)":"Project Scope(No data available)":"Name of Location(No data available)";"Location Coordinates(18.23427 -72.53539)":"Country(Haiti)":"Project Scope(No data available)":"Name of Location(No data available)";"Location Coordinates(18.19331 -73.74601)":"Country(Haiti)":"Project Scope(No data available)":"Name of Location(No data available)";"Location Coordinates(19.44749 -72.68903)":"Country(Haiti)":"Project Scope(No data available)":"Name of Location(No data available)";"Location Coordinates(19.75936 -72.19815)":"Country(Haiti)":"Project Scope(No data available)":"Name of Location(No data available)"</t>
  </si>
  <si>
    <t>"en":"Description":"text/html":"Objectives / Purpose of activity":"http://w05.international.gc.ca/projectbrowser-banqueprojets/project-projet/details/A035206001?Lang=fra";"fr":"Description":"text/html":"Objectives / Purpose of activity":"http://w05.international.gc.ca/projectbrowser-banqueprojets/project-projet/details/A035206001?Lang=eng";"en":"Activity website":"text/html":"Activity web page":"http://new.paho.org"</t>
  </si>
  <si>
    <t>"Number of people":"200000":"Sex":"All Sexes":"From/Youngest":"":"To/Oldest":"5":"Direct or Indirect":"Direct":"Population group descriptor":"children under the age of five over a period of 18 months were provided free care";"Number of people":"70000":"Sex":"Female":"From/Youngest":"15":"To/Oldest":"49":"Direct or Indirect":"Direct":"Population group descriptor":"pregnant women were provided free care";"Number of people":"71367":"Sex":"All Sexes":"From/Youngest":"":"To/Oldest":"1":"Direct or Indirect":"Direct":"Population group descriptor":"institutional deliveries performed, representing 60% of annual institutional deliveries nationwide"</t>
  </si>
  <si>
    <t>"Number of Outputs":"17":"Output Type":"Hospital service delivery":"Output Descriptor":"A set of health promotion, prevention and curative intervention is delivered, free-of-charge to the targeted population through a network of 17 hospitals i":"Results":"Achieved"</t>
  </si>
  <si>
    <t>https://www.canwach.ca/project-explorer#/project-details/245</t>
  </si>
  <si>
    <t>Increased Maternal and Child Health Access</t>
  </si>
  <si>
    <t>"General":"The project aims to improve health among mothers, newborns and children under the age of five in 130 Bangladeshi villages. Using a community-based approach, the project provides training for 650 traditional birth attendants, establishes 35 village-level maternal and child health centres, and improves access to basic health services for local mothers. Through this project, 63,000 women and mothers, and 94,500 children under five are expected to have, for the first time, regular access to basic prenatal and postnatal care, basic health care, and trained birth attendants.     Primateâ€™s World Relief and Development Fund is working in partnership with local partner Policy Research for Development Alternative (UBINIG) on this project.     This project is part of Canada's maternal, newborn and child health commitment."</t>
  </si>
  <si>
    <t>"Outcome":"Results achieved as of the end of the project (June 2015) include: (1) 35 village-level maternal and child health centres were built in 15 districts and are being used; (2) 35 tricycle ambulances and ten boat ambulances were built and are being used; (3) 664 traditional birth attendants who are active in their respective communities were trained and have referred 1,652 pregnant women (representing 20% of pregnant women in the project area) to hospital; (4) 83% of the 20,929 mothers who participated in workshops on maternal and child health are now able to report at least two known danger signs during pregnancy; and (5) 3,796 men participated in information sessions on womenâ€™s health issues, and 48% of these men are now able to report at least two issues related to womenâ€™s health.
 As a result, 586,504 consultations, including those of 302,927 women of reproductive health and 174,656 children of age under five, were done at the village-level maternal and child health centres. 82% of women in the project areas who gave birth were assisted by a trained birth attendant.
 The village level maternal and child health centersâ€™ registers indicate that the project is now serving women from at least 364 villages, which represents 234 over the original target of 130 villages. This is indicating a high level of satisfaction among community members."</t>
  </si>
  <si>
    <t>"Location Coordinates(24.24984 89.91655)":"Country(Bangladesh)":"Project Scope(No data available)":"Name of Location(No data available)";"Location Coordinates(23.965 91.107)":"Country(Bangladesh)":"Project Scope(No data available)":"Name of Location(No data available)";"Location Coordinates(24.68333 88.25)":"Country(Bangladesh)":"Project Scope(No data available)":"Name of Location(No data available)";"Location Coordinates(24.875 90.73333)":"Country(Bangladesh)":"Project Scope(No data available)":"Name of Location(No data available)";"Location Coordinates(22.8 92.33333)":"Country(Bangladesh)":"Project Scope(No data available)":"Name of Location(No data available)";"Location Coordinates(24.4061 88.96715)":"Country(Bangladesh)":"Project Scope(No data available)":"Name of Location(No data available)";"Location Coordinates(21.43973 92.0955)":"Country(Bangladesh)":"Project Scope(No data available)":"Name of Location(No data available)";"Location Coordinates(23.0833 89.1667)":"Country(Bangladesh)":"Project Scope(No data available)":"Name of Location(No data available)";"Location Coordinates(22.701824 90.373419)":"Country(Bangladesh)":"Project Scope(No data available)":"Name of Location(No data available)";"Location Coordinates(25.81158 89.64284)":"Country(Bangladesh)":"Project Scope(No data available)":"Name of Location(No data available)";"Location Coordinates(24.45771 89.70802)":"Country(Bangladesh)":"Project Scope(No data available)":"Name of Location(No data available)";"Location Coordinates(23.92298 90.71768)":"Country(Bangladesh)":"Project Scope(No data available)":"Name of Location(No data available)";"Location Coordinates(24.00644 89.2372)":"Country(Bangladesh)":"Project Scope(No data available)":"Name of Location(No data available)";"Location Coordinates(23.9028 89.11943)":"Country(Bangladesh)":"Project Scope(No data available)":"Name of Location(No data available)";"Location Coordinates(24.89904 91.87198)":"Country(Bangladesh)":"Project Scope(No data available)":"Name of Location(No data available)"</t>
  </si>
  <si>
    <t>"en":"Description":"text/html":"Objectives / Purpose of activity":"http://w05.international.gc.ca/projectbrowser-banqueprojets/project-projet/details/S065349001?Lang=fra";"fr":"Description":"text/html":"Objectives / Purpose of activity":"http://w05.international.gc.ca/projectbrowser-banqueprojets/project-projet/details/S065349001?Lang=eng";"en":"Activity website":"text/html":"Activity web page":"http://www.pwrdf.org"</t>
  </si>
  <si>
    <t>"Number of people":"302927":"Sex":"Female":"From/Youngest":"15":"To/Oldest":"49":"Direct or Indirect":"Direct":"Population group descriptor":"302,927 women of reproductive health consulted at the village-level maternal and child health centres";"Number of people":"1652":"Sex":"Female":"From/Youngest":"15":"To/Oldest":"49":"Direct or Indirect":"Direct":"Population group descriptor":"referred 1,652 pregnant women (representing 20% of pregnant women in the project area) to hospital";"Number of people":"174656":"Sex":"All Sexes":"From/Youngest":"":"To/Oldest":"5":"Direct or Indirect":"Direct":"Population group descriptor":"174,656 children of age under five consulted at the village-level maternal and child health centres";"Number of people":"20929":"Sex":"Female":"From/Youngest":"15":"To/Oldest":"49":"Direct or Indirect":"Direct":"Population group descriptor":"mothers who participated in workshops on maternal and child health are now able to report at least two known danger signs during pregnancy";"Number of people":"3796":"Sex":"Male":"From/Youngest":"15":"To/Oldest":"60":"Direct or Indirect":"Direct":"Population group descriptor":"men participated in information sessions on womenâ€™s health issues, and 48% of these men are now able to report at least two issues related to womenâ€™s health";"Number of people":"664":"Sex":"All Sexes":"From/Youngest":"19":"To/Oldest":"60":"Direct or Indirect":"Direct":"Population group descriptor":"raditional birth attendants who are active in their respective communities were trained and have referred 1,652 pregnant women (representing 20% of pregnant women in the project area) to hospital"</t>
  </si>
  <si>
    <t>"Number of Outputs":"10":"Output Type":"Water Medical Transport":"Output Descriptor":"ten boat ambulances were built and are being used":"Results":"Achieved";"Number of Outputs":"35":"Output Type":"Health Centre built":"Output Descriptor":"35 village-level maternal and child health centres were built in 15 districts and are being used;":"Results":"Achieved";"Number of Outputs":"664":"Output Type":"Providers trained":"Output Descriptor":"664 traditional birth attendants who are active in their respective communities were trained":"Results":"Achieved";"Number of Outputs":"586504":"Output Type":"Servide delivery":"Output Descriptor":"consultations were done at the village-level maternal and child health centres":"Results":"Achieved";"Number of Outputs":"35":"Output Type":"Medical Transport":"Output Descriptor":"35 tricycle ambulances were built and are being used":"Results":"Achieved"</t>
  </si>
  <si>
    <t>https://www.canwach.ca/project-explorer#/project-details/654</t>
  </si>
  <si>
    <t>Increasing Access to Safe Abortion and Contraception in Africa</t>
  </si>
  <si>
    <t>"General":"This project aims to improve the sexual and reproductive health and rights for women and girls in selected regions of the Democratic Republic of Congo (DRC), Nigeria and Zambia. The project seeks to strengthen social and political support for womenâ€™s and girlsâ€™ access to high-quality abortion and contraceptive care and increase the use of these services. Project activities include: (1) providing training on values clarification and attitude transformation to key stakeholders, including Members of Parliament, African Union Commissioners, government officials, youth organizations and partners who are advocating for reform of abortion and family planning laws, especially in the DRC and Adamawa State, Nigeria; (2) increasing the number of facilities that offer high-quality abortion care to women and girls in Zambia and Nigeria; and (3) enhancing community-based organizations and other stakeholdersâ€™ capacity to work with poor, underserved women living in hard-to-reach areas.";"Objectives":"Improve the enabling environment for women's and girls' SRHR, particularly safe abortion and contraception, and care for survivors of sexual violence across the Africa region, and in Central America; and enhance access to high quality abortion and contraceptive services that respond to gender-specific constraints on rights an Central America, Nigeria, and Zambia."</t>
  </si>
  <si>
    <t>"Ipas"</t>
  </si>
  <si>
    <t>"Outcome":"Intermediate Outcome 1: Improved enabling environment for women's and girls' SRHR, particularly safe abortion and contraception, and care for survivors of sexual violence across the Africa region and in Central America
The Immediate Outcomes that support Intermediate Outcome 1 are: 
â€¢        Improved support for SRHR in public discourse; 
â€¢        Improved legal/regulatory/policy environment for SRHR.
Intermediate Outcome 2: Enhanced access of high-quality abortion and contraceptive services that respond to gender-specific constraints on rights in Central America, Nigeria, and Zambia
immediate outcomes that support Intermediate Outcome 2 are: 
â€¢        Improved SRH knowledge and support for women and girls; 
â€¢        Strengthened quality and availability of SRH in public and private facilities.";"Outcome":"The expected outcomes for this project include: (1) improved social and political support for women's and girlsâ€™ access to high-quality abortion and contraceptive care by key influencers and policymakers in Africa; and (2) increased use of high-quality abortion, post-abortion care, and contraception by women and girls, including survivors of gender-based violence, in the North-Western and Eastern Provinces of Zambia and in Adamawa State, Nigeria."</t>
  </si>
  <si>
    <t>Dee Lutz</t>
  </si>
  <si>
    <t>"Location Coordinates(null)":"Country(Congo (DRC))":"Project Scope(Regional)":"Name of Location(No data available)";"Location Coordinates(null)":"Country(Kenya)":"Project Scope(National)":"Name of Location(No data available)";"Location Coordinates(null)":"Country(Zambia)":"Project Scope(Regional)":"Name of Location(No data available)";"Location Coordinates(null)":"Country(Nigeria)":"Project Scope(Regional)":"Name of Location(No data available)"</t>
  </si>
  <si>
    <t>"# of women provided with a safe, legal abortion or post-abortion care";"# of health facilities that provide care for complications related to unsafe abortion or, where it is not against the law, that provide safe abortions";"# of women and girls (age) provided with access to sexual and reproductive health services, including modern methods of contraception";"# of people provided with modern contraception (by method)";"# of health care service providers trained in SRHR services";"# of health professionals trained to provide safe abortion and post-abortion care";"# of national laws, policies and strategies relating to SRHR implemented or strengthened";"# of womenâ€™s rights organizations and networks (international and local) advancing SRHR";"# of advocacy and public engagement activities completed which are focused on SRHR"</t>
  </si>
  <si>
    <t>"# unsafe abortions averted (facility logbooks and Impact 2 Calculator) and # unintended pregnancies averted (facility logbook and Impact 2 Calculator)"</t>
  </si>
  <si>
    <t>"en":"Ipas.org":"null":"Organisation web page":"www.ipas.org"</t>
  </si>
  <si>
    <t>"Number of Outputs":"":"Output Type":"Improved legal/regulatory/policy environment for SRHR":"Output Descriptor":"Increased knowledge and capacity on SRHR by legal/policy stakeholders":"Results":"Expected";"Number of Outputs":"":"Output Type":"Improved knowledge of SRHR for women and girls":"Output Descriptor":"Increased capacity of civil society to inform and refer women and girls in making SRH decisions":"Results":"Expected";"Number of Outputs":"":"Output Type":"Strengthened availability of SRH services in public and private facilities":"Output Descriptor":"Health facilities supported to provide high-quality sustainable SRH services":"Results":"Expected";"Number of Outputs":"":"Output Type":"Strengthened availability of SRH services in public and private facilities":"Output Descriptor":"Health worker capacity strengthened to provide high quality, sustainable SRH services":"Results":"Expected"</t>
  </si>
  <si>
    <t>https://www.canwach.ca/project-explorer#/project-details/554</t>
  </si>
  <si>
    <t>Increasing Demand for Sexual and Reproductive Health Services in West Africa</t>
  </si>
  <si>
    <t>"General":"This project aims to improve the sexual and reproductive health and rights (SRHR) for women and adolescent girls in Francophone West Africa, with a particular focus on Cote dâ€™Ivoire. The project seeks to increase access and generate demand for family planning services, while developing and implementing a regional strategy to contribute to improved SRHR for women and adolescent girls. Project activities include: (1) training 200 health care workers to provide quality and youth-friendly health services; (2) establishing and deploying three mobile health units; and (3) conducting events and outreach activities on SRHR, including contraception. An estimated 45,065 women and adolescent girls are expected to benefit from services and outreach activities."</t>
  </si>
  <si>
    <t>"Population Services International"</t>
  </si>
  <si>
    <t>"Outcome":"The expected outcomes for this project include: (1) increased informed demand for sexual and reproductive health and rights (SRHR) services by women and adolescent girls in Cote dâ€™Ivoire; (2) increased voluntary use of SRHR by women and adolescent girls in Cote dâ€™Ivoire when, where, and how they need it; and (3) improved coordination among key SRHR stakeholders and delivery of SRHR services in Francophone West Africa."</t>
  </si>
  <si>
    <t>"Location Coordinates(6.82147 -5.27985)":"Country(CÃ´te dâ€™Ivoire)":"Project Scope(No data available)":"Name of Location(Yamoussoukro)"</t>
  </si>
  <si>
    <t>"en":"Description":"text/html":"Objectives / Purpose of activity":"http://w05.international.gc.ca/projectbrowser-banqueprojets/project-projet/details/D004886001?Lang=eng";"fr":"Description":"text/html":"Objectives / Purpose of activity":"http://w05.international.gc.ca/projectbrowser-banqueprojets/project-projet/details/D004886001"</t>
  </si>
  <si>
    <t>"Number of people":"45065":"Sex":"Female":"From/Youngest":"10":"To/Oldest":"49":"Direct or Indirect":"Direct":"Population group descriptor":"women and adolescent girls";"Number of people":"200":"Sex":"All Sexes":"From/Youngest":"19":"To/Oldest":"60":"Direct or Indirect":"Direct":"Population group descriptor":"training 200 health care workers to provide quality and youth-friendly health services"</t>
  </si>
  <si>
    <t>"Number of Outputs":"":"Output Type":"SRHR outreach activities and events conducted":"Output Descriptor":"conducting events and outreach activities on SRHR, including contraception":"Results":"Expected";"Number of Outputs":"3":"Output Type":"Mobile health units established and deployed":"Output Descriptor":"establishing and deploying three mobile health units":"Results":"Expected";"Number of Outputs":"200":"Output Type":"Health care workers trained":"Output Descriptor":"training 200 health care workers to provide quality and youth-friendly health services":"Results":"Expected"</t>
  </si>
  <si>
    <t>https://www.canwach.ca/project-explorer#/project-details/177</t>
  </si>
  <si>
    <t>Increasing Food Security and Promoting Public Health</t>
  </si>
  <si>
    <t>"General":"This project aims to increase access to sufficient, safe and nutritious food and improve the health of 8,000 people in the commune of Saint-Marc, in Haitiâ€™s Artibonite region, by intensifying and diversifying agricultural production while promoting public health. It encourages male and female producers to adopt new agricultural practices that are better adapted to ecological principles and nutritional needs. Specifically, the project aims to strengthen the teaching and applied research capacities of the State University of Haiti, building a sustainable partnership among the university, public health agencies, and the local community. The initiative is designed to help 16,000 people improve their understanding of nutritional health (helping them to improve their own health), and increase the incomes of 2,600 women in Saint-Marc."</t>
  </si>
  <si>
    <t>"Universite Laval"</t>
  </si>
  <si>
    <t>"Outcome":"The expected intermediate outcomes for this project include: increased application of concepts of food security, both by academics and professionals as well as community members; increased environmentally sustainable revenues for households and especially women, in the fourth section of the municipality of Saint-Marc; and increased access for women and children living in the town of Saint Marc to sufficient, safe and nutritious food.";"Outcome":"Results achieved as of the end of the project in October 2018 include the following: strengthening the capacity of the State University of Haiti in the areas of food security allowed for (1) the training of 177 students in medicine (including 50 women) and 10 district health unit professionals who now apply the notions of food security and nutritional health in their practices; (2) 16 health structures now offering nutritional health services, which were provided to 61,089 individuals, including 26,827 pregnant and breastfeeding women and 34,262 children under the age of 5; (3) 78 women having received training in womenâ€™s leadership; (4) an increase of revenues by 30 % (an increase of approximately CAD$355) from the sale of beans being noted for at least 483 farmers (including 178 women) compared with mid-project in 2015, and this achievement occurring in a sustainable and environmentally friendly way; (5) an average adoption rate of 56 % of best agri-environmental practices being observed, compared with approximately 0 % at the beginning of the project; (6) an observed decrease of households with high food insecurity, which was at 7 % at the beginning of the project and was at 4.2 % by the end of the project; (7) a decrease in the number of children (aged 6 to 59 months) with global acute malnutrition, from 3.7% at the beginning of the project to 1% at the end of the project being observed in the commune; and (8) 270 tonnes of sorghum seeds resistant to yellow aphids distributed to 62,500 Haitian farmers (25 % of which were women), which enabled the planting of approximately 30,000 hectares (approximately 25 % of the total area of sorghum planted per year before the aphidâ€™s arrival) and saving the national sorghum production. These results enabled a sustainable and sustained increase in the food security of the population, particularly women and children, in the Commune of Saint-Marc."</t>
  </si>
  <si>
    <t>"en":"Description":"text/html":"Objectives / Purpose of activity":"http://w05.international.gc.ca/projectbrowser-banqueprojets/project-projet/details/S065658001?Lang=fra";"fr":"Site web de l'activitÃ©":"text/html":"Activity web page":"http://www.ulaval.ca";"fr":"Description":"text/html":"Objectives / Purpose of activity":"http://w05.international.gc.ca/projectbrowser-banqueprojets/project-projet/details/S065658001?Lang=eng"</t>
  </si>
  <si>
    <t>"Number of people":"62500":"Sex":"All Sexes":"From/Youngest":"15":"To/Oldest":"49":"Direct or Indirect":"":"Population group descriptor":"farmers";"Number of people":"26827":"Sex":"Female":"From/Youngest":"15":"To/Oldest":"49":"Direct or Indirect":"Direct":"Population group descriptor":"pregnant and breastfeeding women";"Number of people":"34262":"Sex":"All Sexes":"From/Youngest":"":"To/Oldest":"5":"Direct or Indirect":"Direct":"Population group descriptor":"under 5";"Number of people":"50":"Sex":"Female":"From/Youngest":"15":"To/Oldest":"49":"Direct or Indirect":"Direct":"Population group descriptor":"students in medicine";"Number of people":"127":"Sex":"Male":"From/Youngest":"15":"To/Oldest":"49":"Direct or Indirect":"Direct":"Population group descriptor":"students in medicine";"Number of people":"78":"Sex":"Female":"From/Youngest":"15":"To/Oldest":"49":"Direct or Indirect":"Direct":"Population group descriptor":"women"</t>
  </si>
  <si>
    <t>https://www.canwach.ca/project-explorer#/project-details/102</t>
  </si>
  <si>
    <t>Innovation Platform for Maternal, Newborn and Child Health</t>
  </si>
  <si>
    <t>"General":"The project aims to improve the lives of women, newborns and children under the age of five living in low- and middle-income countries (LMICs) by providing funding and technical support to innovators who have identified solutions to maternal, newborn and child health (MNCH) challenges. The project focuses on the first two phases of Grand Challenges Canadaâ€™s (GCC) innovation platform. In the first phase, GCC provides small grants to innovators to conduct research and develop promising innovative ideas to address MNCH challenges. The second phase includes testing and piloting innovations, developing strategic partnerships, leveraging private sector funding and know-how and business and marketing plans to enable their further development. In this phase, funding is awarded to Canadian and LMIC innovators who have demonstrated their innovation works and can be prepared for take up by the private sector, international organizations and LMIC governments. Over 300 innovations in the first phase and up to 100 innovations in the second phase will be implemented over 10 years."</t>
  </si>
  <si>
    <t>"Outcome":"The expected intermediate outcomes for this project include: (1) reduced mortality and morbidity among target populations; and (2) improved health outcomes arising from innovative health products and/or services for beneficiaries, communities and health providers in low and middle income countries, with a focus on the poorest of the poor."</t>
  </si>
  <si>
    <t>"fr":"Description":"text/html":"Objectives / Purpose of activity":"http://w05.international.gc.ca/projectbrowser-banqueprojets/project-projet/details/D001952001?Lang=eng";"en":"Activity website":"text/html":"Activity web page":"http://www.grandchallenges.ca";"en":"Description":"text/html":"Objectives / Purpose of activity":"http://w05.international.gc.ca/projectbrowser-banqueprojets/project-projet/details/D001952001?Lang=fra"</t>
  </si>
  <si>
    <t>https://www.canwach.ca/project-explorer#/project-details/450</t>
  </si>
  <si>
    <t>Innovations in Reducing Maternal Mortality in the Philippines</t>
  </si>
  <si>
    <t>"General":"The $2.3-million Innovation in Reducing Maternal Mortality in the Philippines initiative aims to reduce maternal and infant mortality in urban slums and typhoon-ravaged communities in the Philippines. It will help improve the delivery of basic MNCH services such as family planning, skilled birth attendants, emergency obstetric care, and newborn care. The initiative will also establish an integrated network of four trusted, non-profit MNCH clinics to deliver essential health services and outreach to benefit mothers, pregnant women/girls, newborns and children. The initiative will contribute to strengthening health systems and reducing disease. It is also aims to increase Canadian public engagement in MNCH issues.
The five-year program will benefit poor communities in typhoon-ravaged Eastern Samar and three urban slum communities in Metro Manila. Inter Pares will work with its counterpart, Likhaan Centre for Womenâ€™s Health, to improve the delivery of basic maternal, newborn and child health services; expand access to the national health insurance program and other programs benefiting marginalized women; and raise awareness of safe motherhood practices."</t>
  </si>
  <si>
    <t>"Likhaan Centre for Women's Health":"Canadian-Based? (No)":"Implementing In-country? (Yes)";"Global Affairs Canada":"Canadian-Based? (No)":"Implementing In-country? (Yes)"</t>
  </si>
  <si>
    <t>"Outcome":"Results achieved as of March 2018 include : (1) three birthing clinics in Metro Manila and the one birthing clinic in Eastern Samar are now fully operational; (2) 21,364 clients were provided with maternal, newborn and child health (MNCH) services through the clinics or outreach services; (3) 362 community volunteers have been recruited, trained, organized and mobilized for health promotion and to facilitate access to MNCH services, including during health emergencies; and (4) 13,068 people were reached through education and information campaigns promoting safer MNCH practices.";"Outcome":"The Likhaanâ€™s Zaragosa clinic was successfully opened in Manila, the Philippines in April 2017. The clinic is the first in a series of four clinics to be established within the framework of Inter Pares' program "Innovations in Reducing Maternal Mortality in the Philippines," co-funded by the Government of Canada through Global Affairs Canada. At the clinics, women will be able to access a suite of reproductive health services, including family planning, pre- and post-natal care, and high-quality, respectful and compassionate birthing services.
A particularly innovative component of this program involves increasing poor peopleâ€™s access to PhilHealth, a national health insurance program. When this funding ends in 2020, Canada will have established birthing clinics and womenâ€™s health centres that will be both models of care and self-financing,"</t>
  </si>
  <si>
    <t>"Location Coordinates(14.58226 120.9748)":"Country(Philippines (the))":"Project Scope(No data available)":"Name of Location(Manila)";"Location Coordinates(11.5001 125.5)":"Country(Philippines (the))":"Project Scope(No data available)":"Name of Location(Eastern Samar)"</t>
  </si>
  <si>
    <t>"fr":"Site Internet":"url":"Tender":"https://interpares.ca/fr/news/inter-pares-se-r%C3%A9jouit-du-nouveau-financement-du-gouvernement-du-canada-pour-am%C3%A9liorer-la-sant%C3%A9";"en":"Website":"url":"Activity web page":"https://interpares.ca/news/inter-pares-welcomes-government-canada%E2%80%99s-new-funding-improve-women%E2%80%99s-health-philippines"</t>
  </si>
  <si>
    <t>"Number of people":"13068":"Sex":"All Sexes":"From/Youngest":"19":"To/Oldest":"99":"Direct or Indirect":"Direct":"Population group descriptor":"people were reached through education and information campaigns promoting safer MNCH practices";"Number of people":"21364":"Sex":"All Sexes":"From/Youngest":"":"To/Oldest":"60":"Direct or Indirect":"Direct":"Population group descriptor":"clients were provided with maternal, newborn and child health (MNCH) services through the clinics or outreach services";"Number of people":"362":"Sex":"All Sexes":"From/Youngest":"19":"To/Oldest":"60":"Direct or Indirect":"Direct":"Population group descriptor":"community volunteers have been recruited, trained, organized and mobilized for health promotion and to facilitate access to MNCH services, including during health emergencie"</t>
  </si>
  <si>
    <t>"Number of Outputs":"3":"Output Type":"Birthing clinics operational":"Output Descriptor":"birthing clinics in Metro Manila and the one birthing clinic in Eastern Samar are now fully operational":"Results":"Achieved"</t>
  </si>
  <si>
    <t>https://www.canwach.ca/project-explorer#/project-details/157</t>
  </si>
  <si>
    <t>Innovative Approaches to Birth Registration for Maternal, Newborn and Child Health</t>
  </si>
  <si>
    <t>"General":"This project seeks to increase the registration of children under the age of five, and improve the availability, quality, timeliness, and use of health information to assist in the planning of effective activities to improve maternal, newborn and child health (MNCH). The project also seeks to improve the availability and quality of information on child mortality to better inform planning and resource allocation, and increase accountability to MNCH efforts. The project assists developing countries to increase number of birth registrations by addressing access barriers, including reaching those who live in rural areas by mobilizing community health workers in the birth registration process. The project also seeks to use innovations, such as SMS technologies, to increase the number of births being registered.     This initiative supports two key recommendations from the United Nations Commission on Information and Accountability for Women and Children's Health: (i) to take significant steps to establish a system for registration of births, deaths and causes of death, and have well-functioning health information systems; and (ii) to integrate the use of information and communication technologies in national health management information systems and health infrastructure."</t>
  </si>
  <si>
    <t>"Outcome":"Results achieved as of December 2015 include: in Ethiopia, UNICEF provided technical assistance to review birth registration systems and processes, support the development of registration instruments that include manuals and guidelines, and support the establishment of regional vital registration agencies.  In Mali, UNICEF coordinated information sessions to key health systems actors (government, civil society and local leaders) on the social determinants and norms related to birth registration. In South Sudan, 531 community volunteers were trained on birth notification to conduct birth notification outreach programmes in seven target counties. In Senegal, UNICEF worked with the Ministry of Health on the review and harmonization of existing community health management information systems to improve data collection, reporting and to strengthen the internal process of registering vital events, such as birth registration as well as the reporting of deaths.
 These results have contributed to strengthened health systems and improved capacity of community health workers and other community-based providers to facilitate birth registration notification.";"Outcome":"The expected intermediate outcomes for this project include: (i) improved birth registration through development of action plans with national governments; (ii) strengthened capacity of community health workers and other community-based providers to facilitate birth registration and death notification; (iii) improved use of innovations to reduce existing barriers to registrations; and (iv) integration of community-based reporting in the health information management systems."</t>
  </si>
  <si>
    <t>"Location Coordinates(14.6937 -17.44406)":"Country(Senegal)":"Project Scope(No data available)":"Name of Location(No data available)";"Location Coordinates(4.85165 31.58247)":"Country(South Sudan)":"Project Scope(No data available)":"Name of Location(No data available)";"Location Coordinates(9.02497 38.74689)":"Country(Ethiopia)":"Project Scope(No data available)":"Name of Location(No data available)";"Location Coordinates(12.65 -8)":"Country(Mali)":"Project Scope(No data available)":"Name of Location(No data available)"</t>
  </si>
  <si>
    <t>"en":"Description":"text/html":"Objectives / Purpose of activity":"http://w05.international.gc.ca/projectbrowser-banqueprojets/project-projet/details/M013622001?Lang=fra";"fr":"Description":"text/html":"Objectives / Purpose of activity":"http://w05.international.gc.ca/projectbrowser-banqueprojets/project-projet/details/M013622001?Lang=eng";"fr":"Site web de l'activitÃ©":"text/html":"Activity web page":"http://www.unicef.ca/fr";"en":"Activity website":"text/html":"Activity web page":"http://www.unicef.ca/"</t>
  </si>
  <si>
    <t>https://www.canwach.ca/project-explorer#/project-details/64</t>
  </si>
  <si>
    <t>Innovative Approaches to Improve Infant and Young Child Feeding Practices</t>
  </si>
  <si>
    <t>"General":"This project seeks to improve the nutrition, health, and survival of newborns and infants in countries where malnutrition is widespread by improving breastfeeding and infant feeding during the transition from exclusive breastfeeding to family foods, called complementary feeding. This initiative aims to use state-of-the-art methods such as private sector marketing, communications, social networking, technology expertise, and technical assistance, to create the social and behavioural changes needed to improve infant and young child feeding practices.     The main activities of the project include: (i) engaging the private sector in the development of marketing strategies to improve breastfeeding and complementary feeding practices; and (ii) advocating for an integrated package of activities that includes the promotion of optimal breastfeeding practices during the neonatal period and improved diets for women during adolescence, pregnancy, and lactation. The project also works to build the capacity of frontline health workers to address malnutrition effectively, conduct awareness and behaviour change activities, and evaluate the impact and assess the cost-effectiveness of infant and young child feeding interventions in order to continue to improve their effectiveness and to replicate them in other settings.     This project is part of Canada's maternal, newborn, and child health commitment."</t>
  </si>
  <si>
    <t>"FHI 360"</t>
  </si>
  <si>
    <t>"Outcome":"The expected results for this project include: (i) increased rates of exclusive breastfeeding among infants 0-6 months old; (ii) increased number of children put to the breast within one hour of birth; (iii) decreased infant and neonatal mortality; (iv) improved complementary feeding practices in children aged 0-23 months; (v) prevention of stunting and wasting in children under five; and (vi) improved policy and program platforms for maternal diet, breastfeeding, and complementary feeding."</t>
  </si>
  <si>
    <t>"en":"Description":"text/html":"Objectives / Purpose of activity":"http://w05.international.gc.ca/projectbrowser-banqueprojets/project-projet/details/D000142001?Lang=fra";"fr":"Description":"text/html":"Objectives / Purpose of activity":"http://w05.international.gc.ca/projectbrowser-banqueprojets/project-projet/details/D000142001?Lang=eng";"en":"Activity website":"text/html":"Activity web page":"http://www.fhi360.org"</t>
  </si>
  <si>
    <t>https://www.canwach.ca/project-explorer#/project-details/561</t>
  </si>
  <si>
    <t>Institutional Support to International Commission Against Impunity in Guatemala â€“ 2017-2019</t>
  </si>
  <si>
    <t>"General":"This grant is Canadaâ€™s long-term institutional support to the United Nations Development Programmeâ€™s multi-donor trust fund in support of the International Commission Against Impunity in Guatemala (CICIG). It contributes to increasing the rule of law, thereby reducing impunity and improving access to rights, especially for women and Indigenous communities. To do so, CICIG seeks to strengthen Guatemalaâ€™s capacity to conduct gender-sensitive criminal investigations, prosecute State infiltrated organized crime, and propose judicial and institutional reforms."</t>
  </si>
  <si>
    <t>"International Commission Against Impunity in Guatemala (CICIG)":"Canadian-Based? (No)":"Implementing In-country? (No)"</t>
  </si>
  <si>
    <t>"Outcome":"";"Outcome":"The expected outcomes of this project include: (1) strengthened State institutions responsible for the gender-sensitive criminal investigation and prosecution of organized criminal networks involved in corruption and other crimes that undermine the rule of law and security - including those against women and girls; and (2) improved justice sector gender-sensitive response mechanisms to reduce impunity."</t>
  </si>
  <si>
    <t>"Location Coordinates(14.634915 -90.506882)":"Country(Guatemala)":"Project Scope(No data available)":"Name of Location(Guatemala City)"</t>
  </si>
  <si>
    <t>"en":"Site":"text/html":"Activity web page":"http://www.undp.org/";"en":"Description":"text/html":"Objectives / Purpose of activity":"http://w05.international.gc.ca/projectbrowser-banqueprojets/project-projet/details/D004519001?Lang=eng";"fr":"Description":"text/html":"Objectives / Purpose of activity":"http://w05.international.gc.ca/projectbrowser-banqueprojets/project-projet/details/D004519001";"fr":"Site web":"text/html":"Activity web page":"http://www.beta.undp.org/undp/fr/home.html"</t>
  </si>
  <si>
    <t>https://www.canwach.ca/project-explorer#/project-details/20</t>
  </si>
  <si>
    <t>Institutional Support to the International Centre for Diarrhoeal Disease Research, Bangladesh-III</t>
  </si>
  <si>
    <t>"General":"This contribution represents Canadaâ€™s long-term institutional support to the International Centre for Diarrhoeal Disease Research, Bangladesh (icddr,b), a non-profit international health research, service, and training institution. icddr,b uses these funds, along with other donorsâ€™ funding, to achieve its mandate.     icddr,bâ€™s mandate is to provide free, high quality health care for the poor in Bangladesh, including maternal and child health services and treatment for diarrhoeal and other diseases. It also supports research that is designed to generate the data needed to develop policies and practices to address significant health challenges in Bangladesh and other countries.     Canadaâ€™s support to icddr,b contributes to ensuring that icddr,b is providing effective, evidence-based, gender-responsive health care and health education services for the poor. It also ensures that the icddr,b can continue to conduct important health research that translates into policies that can help to improve the health and reduce poverty levels of Bangladeshis. Canadaâ€™s institutional support is also helping to strengthen the management systems and improve the sustainability of the Centre."</t>
  </si>
  <si>
    <t>"International Centre for Diarrhoeal Disease Research, Bangladesh"</t>
  </si>
  <si>
    <t>"Outcome":"The expected intermediate outcomes for this project include: (1) increased use of knowledge generated by the International Centre for Diarrhoeal Disease Research, Bangladesh (icddr,b) on public health policies and practices, particularly those addressing public health challenges faced by the poor and vulnerable; (2) more effective, evidence-based, gender-responsive health care and health education provided by icddr,b hospitals and allied research-linked treatment facilities to the women, men, girls and boys of Bangladesh; and (3) improved management and sustainability of icddr,b.";"Outcome":"Results achieved by icddr,b with the support of the Government of Canada and other international donors as of May 2014 include: (1) treating 389,258 patients (55% under the age of five) at icddr,b's three hospitals; (2) providing health services to 203,792 people at three sub-centres, 41 fixed site clinics and two community-operated diarrhoea treatment centres in Matlab; (3) averting 108,822 deaths (according to icdrr,b estimates); (4) contributing to a landmark analysis of the global burden of severe acute lower respiratory tract infections in young children, resulting in Bangladesh being chosen as one of two sites to pilot a project to determine the incidence and prevalence of pneumonia, diarrhoea and fever in children under five; (5) publishing a national survey on child marriage in Bangladesh, showing alarmingly high levels of child marriage in Bangladesh (64% of women aged 20 to 24 were married before their 18th birthdays), and conducting further research on the roots of the practice; and (6) developing a package of measures proven to significantly reduce maternal deaths before, during and after childbirth, and working closely with the government to ensure that the Bangladesh national health system adopts this approach.
 These have contributed to ensuring that people have access to free, high quality health care in Bangladesh, including maternal, newborn and child health services and treatment for diarrhoeal and other diseases, and to developing policies and practices to address significant health challenges in Bangladesh and other countries."</t>
  </si>
  <si>
    <t>"Location Coordinates(23.34754 90.70775)":"Country(Bangladesh)":"Project Scope(No data available)":"Name of Location(No data available)";"Location Coordinates(23.7104 90.40744)":"Country(Bangladesh)":"Project Scope(No data available)":"Name of Location(No data available)"</t>
  </si>
  <si>
    <t>"fr":"Description":"text/html":"Objectives / Purpose of activity":"http://w05.international.gc.ca/projectbrowser-banqueprojets/project-projet/details/A034963001?Lang=eng";"en":"Activity website":"text/html":"Activity web page":"http://www.icddrb.org";"en":"Description":"text/html":"Objectives / Purpose of activity":"http://w05.international.gc.ca/projectbrowser-banqueprojets/project-projet/details/A034963001?Lang=fra"</t>
  </si>
  <si>
    <t>https://www.canwach.ca/project-explorer#/project-details/109</t>
  </si>
  <si>
    <t>Integrated Approach to MNCH in Rural Ethiopia</t>
  </si>
  <si>
    <t>"General":"This project aims to improve the nutritional status of children under the age of five (350,000) and pregnant and lactating women (400,000) in Ethiopia by increasing access to quality nutrition services, nutritious food, and water and sanitation services (250,000 people and 25,000 households). Despite recent progress, malnutrition remains a serious problem in Ethiopia, and many children do not regularly have enough nutritious food to keep them healthy. Malnutrition contributes to about half of all deaths of children under five years old. Activities include: (1) core nutrition interventions (such as nutrition education, malnutrition detection, access to supplementary feeding); and (2) access to nutritious food, including nutrition-sensitive agricultural products (such as vegetables, fruits, milk) and water, hygiene and sanitation."</t>
  </si>
  <si>
    <t>"Outcome":"The expected intermediate outcomes for this project includes: (1) increased access and utilization of quality nutrition services, including nutrition knowledge of pregnant and lactating women and children under five; (2) increased access and utilization of nutritious food, including nutrition-sensitive agricultural productions, particularly for women and children; and (3) increased access to water and sanitation services, particularly for women and children."</t>
  </si>
  <si>
    <t>"Location Coordinates(9.145 40.4897)":"Country(Ethiopia)":"Project Scope(No data available)":"Name of Location(Afar Region, Amhara Region)"</t>
  </si>
  <si>
    <t>"SDG 3.1.1 Maternal mortality ratio";"SDG 3.2.2 Neonatal mortality rate";"SDG 3.2.1 Underâ€‘5 mortality rate"</t>
  </si>
  <si>
    <t>"en":"Description":"text/html":"Objectives / Purpose of activity":"http://w05.international.gc.ca/projectbrowser-banqueprojets/project-projet/details/D002186001?Lang=fra";"en":"Activity website":"text/html":"Activity web page":"http://www.savethechildren.ca";"fr":"Site web de l'activitÃ©":"text/html":"Activity web page":"http://www.aidealenfance.ca";"fr":"Description":"text/html":"Objectives / Purpose of activity":"http://w05.international.gc.ca/projectbrowser-banqueprojets/project-projet/details/D002186001?Lang=eng"</t>
  </si>
  <si>
    <t>"Number of people":"350000":"Sex":"All Sexes":"From/Youngest":"":"To/Oldest":"5":"Direct or Indirect":"Direct":"Population group descriptor":"Children under 5";"Number of people":"400000":"Sex":"Female":"From/Youngest":"15":"To/Oldest":"49":"Direct or Indirect":"Direct":"Population group descriptor":"Pregnant or lactating women";"Number of people":"250000":"Sex":"All Sexes":"From/Youngest":"":"To/Oldest":"99":"Direct or Indirect":"Direct":"Population group descriptor":"People receiving  improved WaSH services"</t>
  </si>
  <si>
    <t>"Number of Outputs":"25000":"Output Type":"Household-level Activity":"Output Descriptor":"Households with increased access to quality nutrition services, nutritious food, and water and sanitation service":"Results":"Expected"</t>
  </si>
  <si>
    <t>https://www.canwach.ca/project-explorer#/project-details/473</t>
  </si>
  <si>
    <t>Integrated Community Case Management</t>
  </si>
  <si>
    <t>"General":"This project aims to improve the health of children under the age of five and reduce the number of children who die due to illness, in remote areas of South Sudan that are more than five kilometres from the nearest health facility. The project provides treatments for malaria, pneumonia, and diarrhea for children under the age of five. It includes training community-based volunteers, most of whom are illiterate women, to provide simple treatments in their communities. The project is implemented by Population Services International in cooperation with non-governmental organizations in South Sudan. This project is part of Canadaâ€™s maternal newborn and child health commitment."</t>
  </si>
  <si>
    <t>"Outcome":"The expected intermediate outcomes for this project include: increased and equitable supply of quality integrated community case management services by community-based volunteers in targeted communities.";"Outcome":"Results achieved as of the end of the project (March 31, 2013) include: a total number of 330,823 children under the age of five received treatment for malaria (129,008 children), pneumonia (91,315 children), and diarrhea (110,500 children) from over 7,200 community-based volunteers at an average cost of $8.51 per treatment. These results have contributed to reducing morbidity and mortality due to malaria, pneumonia and diarrhea among children under the age of five in South Sudan, especially in targeted communities which did not have a health facility within walking distance."</t>
  </si>
  <si>
    <t>"Location Coordinates(4.838731 31.548346)":"Country(South Sudan)":"Project Scope(No data available)":"Name of Location(Juba)"</t>
  </si>
  <si>
    <t>"en":"Description":"null":"Activity web page":"http://w05.international.gc.ca/projectbrowser-banqueprojets/project-projet/details/A035465001";"fr":"Description":"null":"Activity web page":"http://w05.international.gc.ca/projectbrowser-banqueprojets/project-projet/details/A035465001?Lang=fra"</t>
  </si>
  <si>
    <t>"Number of people":"91315":"Sex":"All Sexes":"From/Youngest":"":"To/Oldest":"5":"Direct or Indirect":"Direct":"Population group descriptor":"Children under the age of five received treatment for pneumonia";"Number of people":"7200":"Sex":"All Sexes":"From/Youngest":"19":"To/Oldest":"60":"Direct or Indirect":"Direct":"Population group descriptor":"Community-based volunteers";"Number of people":"129008":"Sex":"All Sexes":"From/Youngest":"":"To/Oldest":"5":"Direct or Indirect":"Direct":"Population group descriptor":"Children under the age of five received treatment for malaria";"Number of people":"110500":"Sex":"All Sexes":"From/Youngest":"":"To/Oldest":"5":"Direct or Indirect":"Direct":"Population group descriptor":"Children under the age of five received treatment for diarrhea"</t>
  </si>
  <si>
    <t>"Number of Outputs":"7200":"Output Type":"CHW trained":"Output Descriptor":"7,200 community-based volunteers":"Results":"Achieved"</t>
  </si>
  <si>
    <t>https://www.canwach.ca/project-explorer#/project-details/628</t>
  </si>
  <si>
    <t>Integrated Health Program in Haiti</t>
  </si>
  <si>
    <t>"General":"The Integrated Health Program (IPS) aims to improve the health of populations in the South East Department with a major emphasis on mothers and children under 5 years. This program consists of several components:
Contribution to the reconstruction of St-Michel de Jacmel Hospital;
Component: Transformation of 4 clinics into health centers;
Strengthening of human resources in the public health institutions of the department;
Institutional Strengthening; 
First Aid and Community Based Health Program."</t>
  </si>
  <si>
    <t>"Unite de sante internationale-Universite de Montreal":"Canadian-Based? (Yes)":"Implementing In-country? (No)";"Hopital Saint- Michel de Jacmel":"Canadian-Based? (No)":"Implementing In-country? (No)";"Croix Rouge Haitienne":"Canadian-Based? (No)":"Implementing In-country? (No)";"Government of Haiti-Ministry of Health":"Canadian-Based? (No)":"Implementing In-country? (No)";"Sainte-Justine University Hospital Centre":"Canadian-Based? (Yes)":"Implementing In-country? (No)";"Direction de sante publique de Montreal":"Canadian-Based? (Yes)":"Implementing In-country? (No)"</t>
  </si>
  <si>
    <t>Dickens Saint-Vil</t>
  </si>
  <si>
    <t>"Location Coordinates(18.245843 -72.527602)":"Country(Haiti)":"Project Scope(Local)":"Name of Location(Jacmel)"</t>
  </si>
  <si>
    <t>"en":"Project site":"null":"":"http://www.usi.umontreal.ca/prjRealise.asp?nomPg=PrjRealise&amp;idPj=290&amp;numProjet=9&amp;numVolet=4&amp;lg=0&amp;rqListe=";"fr":"Site projet":"null":"Activity web page":"http://www.usi.umontreal.ca/prjRealise.asp?nomPg=PrjRealise&amp;idPj=290&amp;numProjet=9&amp;numVolet=4&amp;lg=0&amp;rqListe="</t>
  </si>
  <si>
    <t>https://www.canwach.ca/project-explorer#/project-details/299</t>
  </si>
  <si>
    <t>Integrated Management of Maternal and Child Health in Artibonite (PRISMA II)</t>
  </si>
  <si>
    <t>"General":"The project (also known by its French acronym PRISMA - Prise en charge intÃ©grÃ©e de la santÃ© de la mÃ¨re et de l'enfant dans l'Artibonite) aims to increase the coverage of sexual and reproductive health services and quality care for mothers, newborns and children in 8 of the 15 communes of the Artibonite department in Haiti. This is achieved by strengthening the health governance of the department; strengthening institutional emergency obstetric and neonatal care and community building. Project activities include: (1) constructing or rehabilitating spaces to improve services in seven basic emergency obstetric and neonatal health care centers for pregnant women; (2) training and mentoring managers, nurses and health workers in family planning and maternal and neonatal health care; 3) carrying out micro-projects for the renovation or construction of drinking water supply, sanitation and hygiene infrastructures in the health facilities of the project; (4) training and accompanying 150 members of local voluntary women's organizations and doubling the number of community health workers (269) responsible for sensitizing and referring populations to available health services; and (5) strengthening the functioning of the supply centers responsible for the distribution of medicines and medical equipment throughout the department. Overall, health facilities supported by the project seek to provide such services to approximately 146 000 women and 66 000 children under five."</t>
  </si>
  <si>
    <t>"Global Affairs Canada":"Canadian-Based? (No)":"Implementing In-country? (No)";"Government of Haiti-Ministry of Status of Women and Women's Rights":"Canadian-Based? (No)":"Implementing In-country? (No)";"Government of Haiti-Departmental Health Directorate":"Canadian-Based? (No)":"Implementing In-country? (No)"</t>
  </si>
  <si>
    <t>"Outcome":"Results achieved as of September 2015 include the following: (1) health care institutions developed their own resource management plans which were integrated as part of the regular operating and reporting systems of the Ministry of Health in the Artibonite Department; (2) the funded health care institutions were supplied with the equipment required for basic emergency obstetric and neonatal care (EmONC) clinics; (3) at the community level, 138 multi-service community health officers were trained and played a critical role in raising awareness of the issues and the availability of maternal, newborn and child health services in funded health care institutions; (4) approximately one third of these workers were appointed to the public service by the Ministry of Public Health and Population, with their salaries paid by the Government of Haiti. This is considered a success story for Haiti; (5) the project directly educated 81,254 persons (54,078 women and 27,176 men) about womenâ€™s rights and maternal, newborn and child health. All these efforts contributed to a more than 20% increase in the number of deliveries performed in funded EmONC clinics. The percentage of pregnant women in Artibonite benefiting from at least three prenatal visits increased from 19% to 34%.";"Outcome":"The expected outcomes for this project include: (1) significantly increased use of quality health services by women of childbearing age, and children less than five years, in eight communes supported by the project; and (2) strengthened leadership and governance of reproductive health and quality care for mothers, newborns and children, at the decentralised level for the entire Artibonite department."</t>
  </si>
  <si>
    <t>JosÃ©e Lemire</t>
  </si>
  <si>
    <t>"Location Coordinates(19.3629 -72.42581)":"Country(Haiti)":"Project Scope(No data available)":"Name of Location(No data available)"</t>
  </si>
  <si>
    <t>"fr":"Description":"null":"Activity web page":"https://w05.international.gc.ca/projectbrowser-banqueprojets/project-projet/details/D002983001?Lang=fra";"en":"Site":"null":"Activity web page":"http://www.ccisd.org/en/recent-projects/";"en":"Description":"null":"Activity web page":"https://w05.international.gc.ca/projectbrowser-banqueprojets/project-projet/details/D002983001";"fr":"Siteweb":"null":"Activity web page":"http://www.ccisd.org/fr/projets-actuels/"</t>
  </si>
  <si>
    <t>"Number of people":"81254":"Sex":"All Sexes":"From/Youngest":"15":"To/Oldest":"60":"Direct or Indirect":"Direct":"Population group descriptor":"the project directly educated 81,254 persons (54,078 women and 27,176 men) about womenâ€™s rights and maternal, newborn and child health";"Number of people":"138":"Sex":"All Sexes":"From/Youngest":"19":"To/Oldest":"60":"Direct or Indirect":"Direct":"Population group descriptor":"multi-service community health officers were trained and played a critical role in raising awareness of the issues and the availability of maternal, newborn and child health services in funded health care institutions"</t>
  </si>
  <si>
    <t>https://www.canwach.ca/project-explorer#/project-details/633</t>
  </si>
  <si>
    <t>Integrated Neonatal Care Kit (iNCK)</t>
  </si>
  <si>
    <t>"General":"The integrated neonatal care kit (iNCK) contains a bundle of interventions that have individually been shown to: a) reduce the incidence of neonatal insults including death, infection, and hypothermia; b) provide early identification of criteria indicative of newborn danger including fever, hypothermia, or low birth weight; or c) enable the management of newborn danger signs (i.e., cold stress, moderate or severe hypothermia) until health care can be sought.
This partnership with Torontoâ€™s Hospital for Sick Children (SickKids) is empowering women with the tools and knowledge needed to improve their newbornâ€™s chance of survival, through access to and use of the iNCK. Key activities include:
Distributing the iNCK to approximately 37,000 pregnant women in Afghanistan and Pakistan using a stepped wedge cluster randomized trial
Training existing health workers â€“ who will subsequently train expectant mothers â€“ on how to use the iNCK effectively
Increasing compliance to recommended use throughout the transition to scale."</t>
  </si>
  <si>
    <t>"Aga Khan Health Services Pakistan":"Canadian-Based? (No)":"Implementing In-country? (Yes)";"Grand Challenges Canada":"Canadian-Based? (Yes)":"Implementing In-country? (No)";"SickKids Centre for Global Child Health":"Canadian-Based? (Yes)":"Implementing In-country? (No)"</t>
  </si>
  <si>
    <t>"Grand Challenges Canada":"National NGO":50.00%;"Aga Khan Foundation Canada":"National NGO":50.00%</t>
  </si>
  <si>
    <t>"Outcome":"iNCK will work through 1,388 LHWs/ CHWs to deliver and use iNCK to approximately 37,000 women in select districts of Gilgit-Baltistan in Pakistan"</t>
  </si>
  <si>
    <t>"Location Coordinates(33.684422 73.047882)":"Country(Pakistan)":"Project Scope(National)":"Name of Location(Islamabad)"</t>
  </si>
  <si>
    <t>"en":"Project link":"text / html":"Organisation web page":"https://www.akfc.ca/our-work/integrated-newborn-care-kit-inck/"</t>
  </si>
  <si>
    <t>"Number of people":"37000":"Sex":"Female":"From/Youngest":"15":"To/Oldest":"49":"Direct or Indirect":"Direct":"Population group descriptor":"pregnant women and mothers"</t>
  </si>
  <si>
    <t>https://www.canwach.ca/project-explorer#/project-details/444</t>
  </si>
  <si>
    <t>Integrated Pathways for Improving Maternal, Newborn, and Child Health (InPATH)</t>
  </si>
  <si>
    <t>"General":"The â€œIntegrated Pathways for Improving Maternal, Newborn, and Child Health (InPATH)â€ project is a four year initiative. The initiative aims to reduce maternal and child mortality in two districts of Malawi by strengthening local health systems for improved delivery and utilization of gender-sensitive maternal, newborn, and child health (MNCH) services. Activities include: 1) training facility and community-based health workers on the full MNCH continuum of care; 2) establishing and/or rehabilitating water supply systems, hand-washing stations, sanitation and medical waste management systems at rural health facilities; 3) building the capacity of local health governance structures and promoting mechanisms for increased citizen engagement; and 4) developing and rolling out a mobile birth registration system, in support of national civil registration and vital statistics (CRVS) priorities. Results will be achieved by scaling-up evidence-based MNCH interventions and global best practices and strengthening partnerships (government, private sector, NGOs, academia), with a focus on women and girls in rural and under-served areas. The initiative will contribute to saving the lives of women and children, with a total of 373,000 direct and 1M indirect beneficiaries."</t>
  </si>
  <si>
    <t>"Global Affairs Canada":"Canadian-Based? (No)":"Implementing In-country? (No)";"The Society of Obstetricians and Gynaecologists of Canada":"Canadian-Based? (Yes)":"Implementing In-country? (No)";"Plan International Canada ":"Canadian-Based? (Yes)":"Implementing In-country? (No)"</t>
  </si>
  <si>
    <t>"Location Coordinates(-13.962516 33.772653)":"Country(Malawi)":"Project Scope(No data available)":"Name of Location(Lilongwe)"</t>
  </si>
  <si>
    <t>"fr":"Lien au projet":"null":"Activity web page":"https://cowatersogema.com/project/integrated-pathways-for-improving-maternal-newborn-and-child-health-inpath/#project-content";"en":"Project link":"null":"Activity web page":"https://cowatersogema.com/project/integrated-pathways-for-improving-maternal-newborn-and-child-health-inpath/#project-content"</t>
  </si>
  <si>
    <t>https://www.canwach.ca/project-explorer#/project-details/454</t>
  </si>
  <si>
    <t>Integrated Prevention of Mother-to-Child Transmission of HIV (PMCT) in Burundi</t>
  </si>
  <si>
    <t>"General":"This project aims to support Burundiâ€™s national AIDS policy by helping to ''Prevent Mother-to-Child HIV Transmission'' (PMCT) in 4 communities. To do so, the project is strengthening existing health services by opening a PMCT specialized health centre. It focuses on ensuring effective health services for HIV-positive pregnant and breastfeeding women, and awareness of the importance of avoiding transmission of HIV from mothers to their children. Activities include: establishing a program with a comprehensive monitoring plan for the prevention of mother-to-child HIV transmission; training female beneficiaries in health, hygiene and nutrition; training home care workers; and, broadcasting radio announcements concerning mother-to-child HIV transmission. Reaching more than 150 HIV-positive pregnant or breastfeeding women and 150 infants, and providing training to 15 home care workers, the project is in line with the priorities of the Government of Burundiâ€™s national health plan. Lâ€™AMIE is working in partnership with ''Association de prise en charge des orphelins du sida'' (APECOS) to implement this project. This project is part of Canada's Maternal, Newborn and Child Health commitment."</t>
  </si>
  <si>
    <t>"Association for the Care of AIDS Orphans (APECOS)":"Canadian-Based? (No)":"Implementing In-country? (Yes)";"Canadian International Development Agency":"Canadian-Based? (Yes)":"Implementing In-country? (No)"</t>
  </si>
  <si>
    <t>"Outcome":"The expected intermediate outcomes for this project include: Improve health services for HIV positive pregnant and breastfeeding women; increase the number of secure pregnancies for HIV positive pregnant women; and better prevent mother-child HIV transmission, among the Burundi population, women and men, and health workers.";"Outcome":"Results as of December 31st, 2014, include: the health center has been expanded and new rooms are provided with specialized equipment; a multidisciplinary team of seven health specialists, nutritionists and social workers and trained on the program for ''Integrated Prevention of Mother-to-Child HIV Transmission'' (PMCT) has been set up; the screening laboratory is functional and generates considerable revenues for the sustainability of the center; a protocol for biomedical waste management observing the criteria of the World Health Organization has been developed and is being used by staff members. Since the implementation of the program, 151 women and 126 children have benefited from six medical and psychosocial services essential to the program for PMCT and provided at the center; 60 women and men ambassadors have been trained and have made 2,578 awareness activities about the importance of PMCT to 38,778 people in rural area; 15 community workers have been trained and made 1,606 home visits to the beneficiaries of the program; 123 radio and 31 TV shorts to make known the program and to promote the prevention of mother to child HIV transmission to the population have been broadcasted on the main channels of the country. Finally, two seminars on knowledge strengthening regarding PMCT took place during the project with the participation of 90 specialists coming from diverse Burundian healthcare organizations."</t>
  </si>
  <si>
    <t>"Location Coordinates(-3.36126 29.347916)":"Country(Burundi)":"Project Scope(No data available)":"Name of Location(Bujumbura)"</t>
  </si>
  <si>
    <t>"en":"Project Description":"text/html":"Objectives / Purpose of activity":"http://w05.international.gc.ca/projectbrowser-banqueprojets/project-projet/details/S065364001";"en":"Activity Website":"text/html":"Activity web page":"https://www.google.com/url?q=https://www.amie.ca/files/Pays/Pays%25202013%2520corrig%25C3%25A9%2520/2013C-%2520Burundi%2520-%252008-2013.pdf&amp;sa=D&amp;ust=1542146278231000&amp;usg=AFQjCNFtFmx_inyZEaHQvf-hMuTEVFzzjA";"fr":"Description":"text/html":"Objectives / Purpose of activity":"http://w05.international.gc.ca/projectbrowser-banqueprojets/project-projet/details/S065364001?Lang=fra";"fr":"Site web de l'activitÃ©":"text/html":"Activity web page":"https://www.google.com/url?q=https://www.amie.ca/files/Pays/Pays%25202013%2520corrig%25C3%25A9%2520/2013C-%2520Burundi%2520-%252008-2013.pdf&amp;sa=D&amp;ust=1542146278231000&amp;usg=AFQjCNFtFmx_inyZEaHQvf-hMuTEVFzzjA"</t>
  </si>
  <si>
    <t>"Number of people":"15":"Sex":"All Sexes":"From/Youngest":"15":"To/Oldest":"60":"Direct or Indirect":"Direct":"Population group descriptor":"community workers have been trained and made 1,606 home visits to the beneficiaries of the program";"Number of people":"90":"Sex":"All Sexes":"From/Youngest":"19":"To/Oldest":"60":"Direct or Indirect":"Direct":"Population group descriptor":"two seminars on knowledge strengthening regarding PMCT with the participation of 90 specialists coming from diverse Burundian healthcare organizations";"Number of people":"151":"Sex":"Female":"From/Youngest":"15":"To/Oldest":"49":"Direct or Indirect":"Direct":"Population group descriptor":"women have benefited from six medical and psychosocial services essential to the program for PMCT and provided at the center";"Number of people":"60":"Sex":"All Sexes":"From/Youngest":"15":"To/Oldest":"60":"Direct or Indirect":"Direct":"Population group descriptor":"women and men ambassadors have been trained and have made 2,578 awareness activities about the importance of PMCT to 38,778 people in rural area";"Number of people":"38778":"Sex":"All Sexes":"From/Youngest":"19":"To/Oldest":"99":"Direct or Indirect":"Direct":"Population group descriptor":"2,578 awareness activities about the importance of PMCT to 38,778 people in rural area";"Number of people":"126":"Sex":"All Sexes":"From/Youngest":"":"To/Oldest":"1":"Direct or Indirect":"Direct":"Population group descriptor":"children have benefited from six medical and psychosocial services essential to the program for PMCT and provided at the center"</t>
  </si>
  <si>
    <t>https://www.canwach.ca/project-explorer#/project-details/223</t>
  </si>
  <si>
    <t>Integrating Gender Considerations into World Health Organization Policies and Programs</t>
  </si>
  <si>
    <t>"General":"The goal of this project is to help improve the health of women and men in developing countries by helping to make health services equally available and effective for both men and women. It supports the Gender, Equity and Human Rights Unit within the World Health Organization (WHO). The mandate of this unit is to reinforce the ability of WHO to address issues relating to gender differences in its programs.     This project supports the WHO in developing the knowledge and skills its staff requires to make gender, equity and human rights considerations an integral part of all WHO policies and programs. The project helps to ensure that these cross-cutting priorities are effectively addressed at the national and regional levels."</t>
  </si>
  <si>
    <t>"Outcome":"The expected results for this project include: improved capacity of the World Health Organization (WHO), its regional offices, and its member states to develop national health plans that integrate cross-cutting priorities; increased awareness across WHO of gender issues, equity, and human rights; and improved platform of sex disagregated data.";"Outcome":"The project reinforced the capacity of the World Health Organization to improve the integration of gender in its programming through a multi-pronged approach that included: supporting a strong central capacity to mainstream cross-cutting priorities of gender, equity and rights and ensure effective implementation through all levels of the organization; ensuring a high profile for gender at the governing bodies meetings; and establishing a small constituency of like-minded donors to track progress and build support for this issue."</t>
  </si>
  <si>
    <t>"fr":"Site web de l'activitÃ©":"text/html":"Activity web page":"http://www.who.int/fr/index.html";"en":"Activity website":"text/html":"Activity web page":"http://www.who.int";"fr":"Description":"text/html":"Objectives / Purpose of activity":"http://w05.international.gc.ca/projectbrowser-banqueprojets/project-projet/details/M013653001?Lang=eng";"en":"Description":"text/html":"Objectives / Purpose of activity":"http://w05.international.gc.ca/projectbrowser-banqueprojets/project-projet/details/M013653001?Lang=fra"</t>
  </si>
  <si>
    <t>https://www.canwach.ca/project-explorer#/project-details/90</t>
  </si>
  <si>
    <t>Interagency Coalition on Aids and Development â€“ IAYI Internships 2015-2017</t>
  </si>
  <si>
    <t>"General":"This project is part of the Department of Foreign Affairs, Trade and Development (DFATD) International Aboriginal Youth Internships (IAYI) initiative. The internships focus on increasing the awareness, engagement, and participation of Aboriginal youth in international development, while providing them with opportunities to expand their employment skills. The IAYI initiative is funded through DFATDâ€™s Global Citizens Program.     The project provides internships to 20 Aboriginal interns with overseas internships in four countries. Eight interns are placed in Tanzania with the Canadian Aboriginal AIDS Network, two interns in Uganda with the CAP/AIDS Uganda, four interns in Malawi with the Museums of Malawi, and six interns in South Africa with the University of KwaZulu-Natal. Interns offer a variety of culturally-specific HIV/AIDS prevention, and care and support services that focus on the needs of local populations. This includes HIV/AIDS related public awareness-raising, outreach, resource mobilization, anti HIV stigma and discrimination initiatives, documentation and research support, and social media analysis."</t>
  </si>
  <si>
    <t>"Interagency Coalition on AIDS and Development (ICAD)"</t>
  </si>
  <si>
    <t>"Outcome":"The expected intermediate outcomes for this project include: (1) Aboriginal interns (young men and women) are actively seeking employment and/or further education opportunities in Canada, including in fields related to international development; and 2) Aboriginal interns (young men and women) are engaged as active global citizens, supporting international development efforts in Canada and abroad."</t>
  </si>
  <si>
    <t>"Location Coordinates(-13.96692 33.78725)":"Country(Malawi)":"Project Scope(No data available)":"Name of Location(No data available)";"Location Coordinates(-6.17221 35.73947)":"Country(Tanzania, United Republic of)":"Project Scope(No data available)":"Name of Location(No data available)";"Location Coordinates(-25.74486 28.18783)":"Country(South Africa)":"Project Scope(No data available)":"Name of Location(No data available)";"Location Coordinates(45.41117 -75.69812)":"Country(Canada)":"Project Scope(No data available)":"Name of Location(No data available)";"Location Coordinates(0.31628 32.58219)":"Country(Uganda)":"Project Scope(No data available)":"Name of Location(No data available)"</t>
  </si>
  <si>
    <t>"en":"Activity website":"text/html":"Activity web page":"http://www.icad-cisd.com";"fr":"Site web de l'activitÃ©":"text/html":"Activity web page":"http://www.icad-cisd.com";"fr":"Description":"text/html":"Objectives / Purpose of activity":"http://w05.international.gc.ca/projectbrowser-banqueprojets/project-projet/details/D001002001?Lang=eng";"en":"Description":"text/html":"Objectives / Purpose of activity":"http://w05.international.gc.ca/projectbrowser-banqueprojets/project-projet/details/D001002001?Lang=fra"</t>
  </si>
  <si>
    <t>https://www.canwach.ca/project-explorer#/project-details/75</t>
  </si>
  <si>
    <t>Interagency Task Team on HIV Prevention and Treatment in Mothers and Children - II</t>
  </si>
  <si>
    <t>"General":"This project aims to improve global, regional and country progress towards the elimination of HIV infection in mothers and children by supporting the Secretariat of the Interagency Task Team on the Prevention and Treatment of HIV Infection in Pregnant Women, Mothers and Children (IATT on PMTCT). The IATT on PMTCT is an inter-agency technical partnership coordinated by UNICEF and the World Health Organization, which aims to improve accountability and increase the use of evidence to support the country-led implementation of the Global Plan Towards the Elimination of New HIV Infections Among Children by 2015 and Keeping their Mothers Alive.     This project builds on the results of previous support from Canada towards the IATT on PMTCT for 2012-2014. It assists the IATT Secretariat in carrying out three distinct activities: (1) the management and hosting of virtual learning platforms, including a comprehensive prevention of mother to child transmission of HIV website, webinar series, and virtual discussions; (2) documenting best practices on the prevention of mother to child transmission of HIV, publishing implementation science findings, and updating and disseminating key tools and guidance; and (3) providing in-country technical assistance through IATT working groups and IATT country focal points in line with country needs.     This support contributes to DFATD's broader efforts of reducing infant mortality and maternal deaths."</t>
  </si>
  <si>
    <t>"Outcome":"The expected intermediate outcomes for this project include: (1) enhanced reach and implementation of prevention of mother to child transmission of HIV (PMTCT) research, tools and guidance; (2) increased documentation of best practices in PMTCT; (3) enhanced engagement and south-south learning across the priority countries as well as other regions; and (4) improved global, regional and country accountability on PMTCT."</t>
  </si>
  <si>
    <t>"Location Coordinates(28.63576 77.22445)":"Country(India)":"Project Scope(No data available)":"Name of Location(No data available)"</t>
  </si>
  <si>
    <t>"en":"Activity website":"text/html":"Activity web page":"http://www.unicef.ca/";"fr":"Site web de l'activitÃ©":"text/html":"Activity web page":"http://www.unicef.ca/fr";"en":"Description":"text/html":"Objectives / Purpose of activity":"http://w05.international.gc.ca/projectbrowser-banqueprojets/project-projet/details/D000409001?Lang=fra";"fr":"Description":"text/html":"Objectives / Purpose of activity":"http://w05.international.gc.ca/projectbrowser-banqueprojets/project-projet/details/D000409001?Lang=eng"</t>
  </si>
  <si>
    <t>https://www.canwach.ca/project-explorer#/project-details/107</t>
  </si>
  <si>
    <t>International AIDS Society Conference on HIV Pathogenesis, Treatment, and Prevention (2015)</t>
  </si>
  <si>
    <t>"General":"This project supported the 2015 International AIDS Society (IAS) Conference. This conference brings together over 5,000 delegates from across the world for scientific and policy discussion as well as debate, and analysis. In 1996, at the first International AIDS Conference, held in Vancouver, the results of the first trials of HIV triple therapy were discussed, and the beginning of the effective treatment era began. Since that time, new therapies have transformed the lives of millions of people living with HIV worldwide and significant advances have been made in HIV prevention.     With GACâ€™s support, the eighth IAS Conference on HIV Pathogenesis, Treatment, and Prevention was held in Vancouver, from July 19-22, 2015. The two main activities that this project supported are international scholarships for participants from low and middle income countries to attend the conference and program delivery for plenary, symposia and high level sessions."</t>
  </si>
  <si>
    <t>"International AIDS Society"</t>
  </si>
  <si>
    <t>"Outcome":"The expected outcomes of this project include: (1) improved understanding of barriers to scaling up HIV treatment; 2) improved understanding of the increasing challenges of tuberculosis, viral hepatitis and chronic co-morbidities; and (3) improved support for treatment as prevention.
";"Outcome":"Results achieved as of December 2015 include: (1) improved understanding of the continued success of treatment scale-up for the prevention of mother to child transmission of HIV through oral presentations that highlighted innovations in implementation science; (2) improved understanding of  HIV and hepatitis through sessions that highlighted significant advances and challenges in addressing HIV and hepatitis co-infection; and (3) improved awareness of the effectiveness of HIV treatment through the dissemination of compelling evidence of initiating antiretroviral therapy as early as possible.
"</t>
  </si>
  <si>
    <t>"Location Coordinates(49.289301 123.116316)":"Country(China)":"Project Scope(No data available)":"Name of Location(No data available)"</t>
  </si>
  <si>
    <t>"en":"Description":"text/html":"Objectives / Purpose of activity":"http://w05.international.gc.ca/projectbrowser-banqueprojets/project-projet/details/D002162001?Lang=fra";"fr":"Description":"text/html":"Objectives / Purpose of activity":"http://w05.international.gc.ca/projectbrowser-banqueprojets/project-projet/details/D002162001?Lang=eng";"en":"Activity website":"text/html":"Activity web page":"http://www.iasociety.org"</t>
  </si>
  <si>
    <t>https://www.canwach.ca/project-explorer#/project-details/327</t>
  </si>
  <si>
    <t>Internships for Registered Nurses, Residents and Physicians</t>
  </si>
  <si>
    <t>"General":"Primary and basic health care programs. 
To provide an international health experience to the participants (family medicine residents, nurses or physicians in practice) of the graduate microprogram in international health. 
Contribute to the provision of front-line health care. Offer health education and citizen awareness activities"</t>
  </si>
  <si>
    <t>"Fondation pour le developpement economique et social - FODES 5":"Canadian-Based? (No)":"Implementing In-country? (No)"</t>
  </si>
  <si>
    <t>Robert Williams</t>
  </si>
  <si>
    <t>"Location Coordinates(18.43952 -73.08627)":"Country(Haiti)":"Project Scope(No data available)":"Name of Location(No data available)"</t>
  </si>
  <si>
    <t>https://www.canwach.ca/project-explorer#/project-details/241</t>
  </si>
  <si>
    <t>Interprofessional Response to Disability and Maternal and Child Health Needs</t>
  </si>
  <si>
    <t>"General":"This project aims to increase access to, and use of, maternal and child health and disability (MCHD) services and contribute to a reduction in mortality and disability rates in Bangladesh, where the infant and maternal mortality rates are among the highest in the world. By strengthening and building on existing community health services, the project establishes interprofessional teams of community health and rehabilitation personnel with the capacity to respond to MCHD needs, and raises awareness among community members about the importance of using such services. Over 1,000 maternal, child health and disability workers, community health workers, policy makers and 12,000 community members are expected to benefit from training, education, policy advice and coordination.     Queenâ€™s University is working in partnership with the Centre for Rehabilitation of the Paralysed (Bangladesh) and the Bangladesh Health Professions Institute to implement this project.     This project is part of Canada's Maternal, Newborn and Child Health commitment. The maximum CIDA contribution to this project includes $10,000 for monitoring purposes."</t>
  </si>
  <si>
    <t>"Queen's University"</t>
  </si>
  <si>
    <t>"Bangladesh Health Professions Institute":"Canadian-Based? (No)":"Implementing In-country? (Yes)";"Centre for Rehabilitation of the Paralysed (Bangladesh)":"Canadian-Based? (No)":"Implementing In-country? (Yes)";"Canadian International Development Agency":"Canadian-Based? (Yes)":"Implementing In-country? (No)";"Queen's University":"Canadian-Based? (Yes)":"Implementing In-country? (No)"</t>
  </si>
  <si>
    <t>"Outcome":"The expected intermediate outcomes for this project include: (1) increased utilization of Interprofessional Maternal and Child Health and Disability (IPMCHD), gender sensitive and environment inclusive services by women and children; (2) improved quality of gender responsive and environmentally relevant Interprofessional Maternal and Child Health and Disability (IPMCHD) education for health professionals at educational institutions; and (3) increased use of interprofessional (IP) and inclusive approach in Maternal and Child Health and Disability (MCHD) policy making by responsible Ministries to contribute to the achievement of Millenium Development Goals (MDGs) 4 and 5.";"Outcome":"Results achieved as of May 2013 include: 3,922 people participated in over 40 project activities (68% women, 7% women with disabilities and 7% men with disabilities); (ii) 34 teaching team members and 35 online learners completed training programs on interprofessional maternal and child health and disability (IPMCHD) services, gender, and environmentally sensitive services, thereby improving the availability of these services in the communities; (iii) the teaching team trained 512 service providers in disability and maternal and child health and delivered 21 inter-professional awareness days to raise awareness of the availability of these services for thousands of community members. These results are contributing to improving peopleâ€™s access to maternal, child health and disability services."</t>
  </si>
  <si>
    <t>"Location Coordinates(23.7104 90.40744)":"Country(Bangladesh)":"Project Scope(No data available)":"Name of Location(Dhaka)"</t>
  </si>
  <si>
    <t>"en":"Activity website":"text/html":"Activity web page":"http://www.queensu.ca";"fr":"Description":"text/html":"Objectives / Purpose of activity":"http://w05.international.gc.ca/projectbrowser-banqueprojets/project-projet/details/S065339001?Lang=eng";"en":"Description":"text/html":"Objectives / Purpose of activity":"http://w05.international.gc.ca/projectbrowser-banqueprojets/project-projet/details/S065339001?Lang=fra"</t>
  </si>
  <si>
    <t>"Number of people":"2942":"Sex":"Female":"From/Youngest":"15":"To/Oldest":"60":"Direct or Indirect":"Direct":"Population group descriptor":"Women participated in over 40 project activities";"Number of people":"275":"Sex":"Male":"From/Youngest":"15":"To/Oldest":"60":"Direct or Indirect":"Direct":"Population group descriptor":"Men participated in over 40 project activities";"Number of people":"35":"Sex":"All Sexes":"From/Youngest":"19":"To/Oldest":"60":"Direct or Indirect":"Direct":"Population group descriptor":"Online learners completed training programs on interprofessional maternal and child health and disability (IPMCHD) services";"Number of people":"34":"Sex":"All Sexes":"From/Youngest":"19":"To/Oldest":"60":"Direct or Indirect":"Direct":"Population group descriptor":"Teaching team members completed training programs on interprofessional maternal and child health and disability (IPMCHD) services";"Number of people":"512":"Sex":"All Sexes":"From/Youngest":"19":"To/Oldest":"60":"Direct or Indirect":"Direct":"Population group descriptor":"Service providers trained in disability and maternal and child health"</t>
  </si>
  <si>
    <t>"Number of Outputs":"21":"Output Type":"Awareness days delivered":"Output Descriptor":"delivered 21 inter-professional awareness days to raise awareness of the availability of these services for thousands of community members.":"Results":"Achieved";"Number of Outputs":"512":"Output Type":"Providers trained":"Output Descriptor":"service providers in disability and maternal and child health":"Results":"Achieved"</t>
  </si>
  <si>
    <t>https://www.canwach.ca/project-explorer#/project-details/451</t>
  </si>
  <si>
    <t>Interrupting Pathways to Sepsis</t>
  </si>
  <si>
    <t>"General":"The purpose of this project is to improve maternal and child survival in Bangladesh through the prevention and interruption of pathways to sepsis. Through demonstration sites where innovative approaches are tested, the project works with communities, midwives, and hospital care providers to improve diagnostics and early intervention of childhood infections, and strengthen health systems. The project provides training for 60 midwives and birth attendants, 45 nurses and doctors, 100 primary health care providers and 12 paramedics. It also aims to improve health care responses to suspected sepsis episodes, benefiting 18,400 pregnant women and their newborns and 16,600 children under the age of five. The University of British Columbia is working in partnership with the International Centre for Diarrhoeal Disease Research, Bangladesh to implement this project. This project is part of Canada's Maternal, Newborn and Child Health commitment. The maximum CIDA contribution to this project includes $10,000 for monitoring purposes."</t>
  </si>
  <si>
    <t>"University of British Columbia"</t>
  </si>
  <si>
    <t>"International Centre for Diarrhoeal Disease Research, Bangladesh":"Canadian-Based? (No)":"Implementing In-country? (Yes)";"Canadian International Development Agency":"Canadian-Based? (Yes)":"Implementing In-country? (No)";"University of British Columbia":"Canadian-Based? (Yes)":"Implementing In-country? (No)"</t>
  </si>
  <si>
    <t>"Outcome":"Results achieved as of the end of the project (February 2016) include: (1) 41 maternal syndromic sepsis cases were treated; (2) 1,036 (346 female, 690 male) newborn and early childhood syndromic sepsis cases were treated; (3) an estimated 316 children under-five were saved and 22 maternal deaths were avoided; (4) a reduction of delay in care for sick children reduced from 2 days to 1.8 days; (5) 265 Community Health Volunteers (CHVs) were trained and regularly conducted household visits; (6) 1,934 maternal emergency and 2,538 pediatric emergency calls were made to the call center; (7) 66% improvement in household capacity to take early action and to use call-in centre for suspected serious infection of post-partum mothers, newborns and under-five children; and (8) health facility deliveries increased from 20% to 45% representing 2,538 deliveries. These results contributed to improving maternal and child survival by interrupting pathways to sepsis in two rural sub-districts of Bangladesh covering a total population of about 500,000.";"Outcome":""</t>
  </si>
  <si>
    <t>"Location Coordinates(23.8103 90.4125)":"Country(Bangladesh)":"Project Scope(No data available)":"Name of Location(Dhaka)"</t>
  </si>
  <si>
    <t>"fr":"Description":"text/html":"Objectives / Purpose of activity":"http://w05.international.gc.ca/projectbrowser-banqueprojets/project-projet/details/S065353001?Lang=fra";"en":"Project Description":"text/html":"Objectives / Purpose of activity":"http://w05.international.gc.ca/projectbrowser-banqueprojets/project-projet/details/S065353001?Lang=eng"</t>
  </si>
  <si>
    <t>"Number of people":"346":"Sex":"Female":"From/Youngest":"":"To/Oldest":"1":"Direct or Indirect":"Direct":"Population group descriptor":"Newborn and early childhood syndromic sepsis cases treated";"Number of people":"690":"Sex":"Male":"From/Youngest":"":"To/Oldest":"1":"Direct or Indirect":"Direct":"Population group descriptor":"Newborn and early childhood syndromic sepsis cases treated";"Number of people":"316":"Sex":"All Sexes":"From/Youngest":"":"To/Oldest":"5":"Direct or Indirect":"Direct":"Population group descriptor":"Children under-five saved from syndromic sepsis death";"Number of people":"2538":"Sex":"Female":"From/Youngest":"15":"To/Oldest":"49":"Direct or Indirect":"Direct":"Population group descriptor":"Safe deliveries conducted in health facilities";"Number of people":"41":"Sex":"Female":"From/Youngest":"15":"To/Oldest":"49":"Direct or Indirect":"Direct":"Population group descriptor":"Maternal syndromic sepsis cases treated";"Number of people":"22":"Sex":"Female":"From/Youngest":"15":"To/Oldest":"49":"Direct or Indirect":"Direct":"Population group descriptor":"Maternal deaths from syndromic sepsis avoided";"Number of people":"500000":"Sex":"All Sexes":"From/Youngest":"19":"To/Oldest":"99":"Direct or Indirect":"Indirect":"Population group descriptor":"Maternal and child survival improved by interrupting pathways to sepsis in two rural sub-districts of Bangladesh";"Number of people":"265":"Sex":"All Sexes":"From/Youngest":"15":"To/Oldest":"60":"Direct or Indirect":"Direct":"Population group descriptor":"Community Health Volunteers (CHVs) trained and regularly conducted household visits"</t>
  </si>
  <si>
    <t>"Number of Outputs":"65":"Output Type":"CHW trained":"Output Descriptor":"Community Health Volunteers (CHVs) were trained and regularly conducted household visits;":"Results":"Achieved";"Number of Outputs":"45":"Output Type":"Nurses and doctors trained":"Output Descriptor":"nurses and doctors trained":"Results":"Achieved";"Number of Outputs":"100":"Output Type":"Primary health care providers trained":"Output Descriptor":"primary health care providers":"Results":"Achieved";"Number of Outputs":"60":"Output Type":"Midwives trained":"Output Descriptor":"training for 60 midwives and birth attendants":"Results":"Achieved";"Number of Outputs":"12":"Output Type":"Paramedics trained":"Output Descriptor":"Paramedics trained":"Results":"Achieved"</t>
  </si>
  <si>
    <t>https://www.canwach.ca/project-explorer#/project-details/600</t>
  </si>
  <si>
    <t>Iraq Crisis - Emergency Healthcare - Doctors of the World Canada 2017-2019</t>
  </si>
  <si>
    <t>"General":"The humanitarian situation in Iraq continues to deteriorate. The violence between armed groups and government forces has displaced over 3 million people from their homes. The capacity of the Government to respond to the basic needs of its citizens has been overwhelmed. While Daesh has lost considerable territory in 2016, it is expected that humanitarian needs will remain significant in the coming years. More people will be displaced by the conflict, while many will remain displaced in camps and host communities. However, there will also be growing numbers of people returning to areas no longer under the control of Daesh who will also need assistance to help restart their lives. With GACâ€™s support, the project is providing up to 61,000 conflict-affected people per year with comprehensive primary healthcare, including sexual and reproductive health care, mental health care, health promotion, essential medication, and emergency referral systems through static and mobile clinics. The project is also building capacity of national health actors to provide health services to Iraqis in a time of crisis though training and coaching for medical and paramedical staff, the provision of medical inputs, and the monitoring of and provision of feedback on national partnersâ€™ activities."</t>
  </si>
  <si>
    <t>"Outcome":"The expected outcomes for this project include: (1) improved access to comprehensive primary healthcare services, including sexual and reproductive health, and (2) strengthened local capacity of the health actors to face health-related crises. The expected ultimate outcome is lives saved, suffering alleviated and human dignity maintained in countries experiencing humanitarian crisis or that are food insecure."</t>
  </si>
  <si>
    <t>"Location Coordinates(33.312805 44.361488)":"Country(Iraq)":"Project Scope(No data available)":"Name of Location(Baghdad)"</t>
  </si>
  <si>
    <t>"fr":"La description":"texte / html":"Objectives / Purpose of activity":"http://w05.international.gc.ca/projectbrowser-banqueprojets/project-projet/details/D004150001?Lang=fra";"en":"Description":"text/ html":"Objectives / Purpose of activity":"http://w05.international.gc.ca/projectbrowser-banqueprojets/project-projet/details/D004150001?Lang=eng"</t>
  </si>
  <si>
    <t>https://www.canwach.ca/project-explorer#/project-details/539</t>
  </si>
  <si>
    <t>Iraq Crisis â€“ Healthcare and Sexual Health Assistance â€“ International Medical Corps 2017-2019</t>
  </si>
  <si>
    <t>"General":"December 2016 - The humanitarian situation in Iraq continues to deteriorate. The violence between armed groups and government forces has displaced over 3 million people from their homes. The capacity of the Government to respond to the basic needs of its citizens has been overwhelmed. While Daesh has lost considerable territory in 2016, it is expected that humanitarian needs will remain significant in the coming years. More people will be displaced by the conflict, while many will remain displaced in camps and host communities. However, there will also be growing numbers of people returning to areas no longer under the control of Daesh who will also need assistance to help restart their lives. With GACâ€™s support, International Medical Corps is providing healthcare, mental health, sexual and reproductive health, and case management services to conflict-affected Iraqis. Project activities include: (1) providing health services through multi-service centres, including medical consultations, to up to 104,000 beneficiaries and integrated community health and outreach services to up to 112,000 beneficiaries; (2) delivering training in mental health and psychosocial services (MPHSS) case management to up to 195 healthcare workers, and awareness-raising and information sessions on MHPSS; (3) providing training and mentorship to up to 144 health workers at Multi-Service Centres on sexual and gender-based violence (SGBV) case management and screening; (4) providing case management services to up to 2,100 SGBV survivors; (5) conducting recreational and skills-building activities for up to 6,300 women and girls; and (6) conducting safety audits of risk mitigation efforts, and frequent gender dialogue sessions for conflict-affected communities."</t>
  </si>
  <si>
    <t>"International Medical Corps UK"</t>
  </si>
  <si>
    <t>"Outcome":"";"Outcome":"The expected outcomes for this project include: (1) improved access to health, MHPSS and sexual and reproductive health services; (2) improved capacity of MPHSS service providers to provide health services, referrals, case management and screening; (3) improved access for women and girls to recreational and skill-building activities; and (4) improved community awareness about gender issues, including SGBV. The expected ultimate outcome is lives saved, suffering alleviated and human dignity maintained in countries experiencing humanitarian crisis or that are food insecure."</t>
  </si>
  <si>
    <t>"fr":"Description":"text/html":"Objectives / Purpose of activity":"http://w05.international.gc.ca/projectbrowser-banqueprojets/project-projet/details/D004149001?Lang=fra";"en":"Description":"text/html":"Objectives / Purpose of activity":"http://w05.international.gc.ca/projectbrowser-banqueprojets/project-projet/details/D004149001"</t>
  </si>
  <si>
    <t>"Number of people":"104000":"Sex":"All Sexes":"From/Youngest":"":"To/Oldest":"":"Direct or Indirect":"Direct":"Population group descriptor":"providing health services through multi-service centres, including medical consultations, to up to 104,000 beneficiaries";"Number of people":"6300":"Sex":"Female":"From/Youngest":"5":"To/Oldest":"49":"Direct or Indirect":"Direct":"Population group descriptor":"women and girls";"Number of people":"2100":"Sex":"Female":"From/Youngest":"10":"To/Oldest":"99":"Direct or Indirect":"Direct":"Population group descriptor":"SGBV survivors";"Number of people":"112000":"Sex":"All Sexes":"From/Youngest":"":"To/Oldest":"":"Direct or Indirect":"Direct":"Population group descriptor":"integrated community health and outreach services to up to 112,000 beneficiaries;";"Number of people":"144":"Sex":"All Sexes":"From/Youngest":"19":"To/Oldest":"60":"Direct or Indirect":"Direct":"Population group descriptor":"health workers at Multi-Service Centres on sexual and gender-based violence (SGBV) case management and screening;";"Number of people":"195":"Sex":"All Sexes":"From/Youngest":"19":"To/Oldest":"60":"Direct or Indirect":"Direct":"Population group descriptor":"healthcare workers"</t>
  </si>
  <si>
    <t>"Number of Outputs":"104000":"Output Type":"Beneficiaries provided with health services":"Output Descriptor":"providing health services through multi-service centres, including medical consultations, to up to 104,000 beneficiaries and integrated community health and outreach services to up to 112,000 beneficiaries;":"Results":"Expected";"Number of Outputs":"":"Output Type":"awareness-raising and information sessions implemented":"Output Descriptor":"awareness-raising and information sessions on MHPSS":"Results":"Expected";"Number of Outputs":"2100":"Output Type":"SGBV survivors provided with case management services":"Output Descriptor":"providing case management services to up to 2,100 SGBV survivors":"Results":"Expected";"Number of Outputs":"144":"Output Type":"Health workers trained and mentored on SGBV case management and screening":"Output Descriptor":"providing training and mentorship to up to 144 health workers at Multi-Service Centres on sexual and gender-based violence (SGBV) case management and screening;":"Results":"Expected";"Number of Outputs":"195":"Output Type":"Health care workers trained in MPHSS case management":"Output Descriptor":"delivering training in mental health and psychosocial services (MPHSS) case management to up to 195 healthcare workers":"Results":"Expected";"Number of Outputs":"6300":"Output Type":"Women and girls provided with recreational and skills-building activities":"Output Descriptor":"conducting recreational and skills-building activities for up to 6,300 women and girls":"Results":"Expected"</t>
  </si>
  <si>
    <t>https://www.canwach.ca/project-explorer#/project-details/571</t>
  </si>
  <si>
    <t>Iraq Crisis - Reproductive Health and Support for Survivors of Violence - UNFPA 2016-2018</t>
  </si>
  <si>
    <t>"General":"September 2016 â€“ The humanitarian situation in Iraq continues to deteriorate as armed clashes between Daesh and government forces drive displacement. Since January 2014, over 3.3 million people have been displaced and an additional 887,000 previously displaced people have returned to their homes that have often been destroyed, making it one of the largest cases of internal displacement in the world. Persecution of minority groups is an ongoing concern as well as the protection of women and children who are at an increased risk of (and in some cases targeted for) sexual violence such as rape, as well as child, early and forced marriage. Canada is helping reduce the vulnerability of hundreds of thousands of crisis-affected people, especially women and children, through a broad spectrum of humanitarian assistance activities across Iraq. GACâ€™s multi-year humanitarian support to United Nations Population Fund (UNFPA) in Iraq is contributing to addressing sexual and gender-based violence (SGBV) and meeting the reproductive health (RH) needs of vulnerable women and girls. Project activities include: (1) distributing Rapid Response Mechanism (RRM) Dignity Kits; (2) conducting SGBV case management for survivors; (3) providing mobile SGBV services along internally displaced corridors; (4) establishing women-only community centres and spaces; (5) disseminating information on SGBV risk mitigation and available services; (6) strengthening coordination mechanisms of multi-sectoral SGBV responses; (7) building the capacity of national SGBV service providers; (8) providing emergency life-saving RH services to new pregnant women, internally displaced persons (IDP) and returnees through mobile delivery rooms and clinics; (9) procuring medical equipment and RH kits; and (10) establishing RH clinics in new IDP camps."</t>
  </si>
  <si>
    <t>"Outcome":"";"Outcome":"The expected outcomes for this project include: (1) improved access to emergency, obstetric, and reproductive healthcare for survivors of SGBV and pregnant women, including IDPs and returnees, through mobile and static clinics; (2) improved case management for survivors of SGBV; (3) improved access to safe women-only spaces for vulnerable women and girls; (4) improved knowledge on SGBV risk mitigation strategies and available services; and (5) improved capacity of national SGBV service providers. The expected ultimate outcome is lives saved, suffering alleviated and human dignity maintained in countries experiencing humanitarian crisis or that are food insecure."</t>
  </si>
  <si>
    <t>"en":"Description":"text/html":"Objectives / Purpose of activity":"http://w05.international.gc.ca/projectbrowser-banqueprojets/project-projet/details/D003262001";"fr":"Site web":"text/html":"Activity web page":"https://www.unfpa.org/fr";"en":"Site":"text/html":"Activity web page":"https://www.unfpa.org/";"fr":"Description":"text/html":"Objectives / Purpose of activity":"http://w05.international.gc.ca/projectbrowser-banqueprojets/project-projet/details/D003262001?Lang=fra"</t>
  </si>
  <si>
    <t>https://www.canwach.ca/project-explorer#/project-details/545</t>
  </si>
  <si>
    <t>Iraq Crisis â€“ Response to Sexual and Gender-Based Violence â€“ Islamic Relief Canada 2017-2019</t>
  </si>
  <si>
    <t>"General":"The humanitarian situation in Iraq continues to deteriorate. The violence between armed groups and government forces has displaced over 3 million people from their homes. The capacity of the Government to respond to the basic needs of its citizens has been overwhelmed. While Daesh has lost considerable territory in 2016, it is expected that humanitarian needs will remain significant in the coming years. More people will be displaced by the conflict, while many will remain displaced in camps and host communities. However, there will also be growing numbers of people returning to areas no longer under the control of Daesh who will also need assistance to help restart their lives. With GACâ€™s support, Islamic Relief Canada is contributing by meeting the health, psychosocial and protection needs of vulnerable Iraqi women and girls affected by sexual and gender-based violence (SGBV). Project activities include: (1) establishing women and girls centres to provide assistance and a safe space for psychosocial first aid, counselling and recreational activities; (2) improving the coverage and referral system of basic and comprehensive emergency obstetric and neonatal care services and family planning services; (3) developing case identification and referral pathways, and follow-up of cases for survivors of SGBV; (4) providing psychosocial support to survivors of SGBV; (5) training social workers on life skills and peer education, and conduct education for adolescent girls and women; and (6) organizing community and religious events to raise awareness on SGBV and child and early forced marriages (CEFM)."</t>
  </si>
  <si>
    <t>"Islamic Relief Canada"</t>
  </si>
  <si>
    <t>"Tajdid Iraq":"Canadian-Based? (No)":"Implementing In-country? (No)";"Global Affairs Canada":"Canadian-Based? (No)":"Implementing In-country? (No)"</t>
  </si>
  <si>
    <t>"Outcome":"The expected outcomes for this project include: (1) increased access by women and girls to specialized assistance and services in response to SGBV; (2) increased availability and use of integrated sexual and reproductive health services, including obstetric and neonatal and family planning services; (3) improved identification, referral and follow-up services for survivors of SGBV; (4) improved capacity of social workers to provide life skills and peer education; and (5) improved community awareness about SGBV, CEFM and psychosocial services. The expected ultimate outcome is lives saved, suffering alleviated and human dignity maintained in countries experiencing humanitarian crisis or that are food insecure."</t>
  </si>
  <si>
    <t>Aminah Arab</t>
  </si>
  <si>
    <t>"Location Coordinates(33.539605 43.261737)":"Country(Iraq)":"Project Scope(No data available)":"Name of Location(Anbar, Ramadi)";"Location Coordinates(33.312805 44.361488)":"Country(Iraq)":"Project Scope(No data available)":"Name of Location(Baghdad)"</t>
  </si>
  <si>
    <t>"Modern contraceptive prevalence rate (CPR), # of women and girls received life skills and handicraft training, number of women space centers established to provide PSS for women survivors of gender-based and sexual violence, # of primary health care units in the target areas providing family planning services, # of health service providers and social workers trained to respond to gender-based violence, # of parents, faith leaders and caregivers participated in psychosocial first aid, SGBV awareness and early marriage sessions."</t>
  </si>
  <si>
    <t>"en":"Description":"text/html":"Objectives / Purpose of activity":"http://w05.international.gc.ca/projectbrowser-banqueprojets/project-projet/details/D004146001";"fr":"Description":"text/html":"":"http://w05.international.gc.ca/projectbrowser-banqueprojets/project-projet/details/D004146001?Lang=fra";"en":"Site":"text/html":"Activity web page":"https://www.islamicreliefcanada.org/"</t>
  </si>
  <si>
    <t>"Number of people":"8000":"Sex":"Male":"From/Youngest":"":"To/Oldest":"99":"Direct or Indirect":"Direct":"Population group descriptor":"All ages targeted";"Number of people":"8000":"Sex":"Female":"From/Youngest":"":"To/Oldest":"99":"Direct or Indirect":"Direct":"Population group descriptor":"All ages targeted"</t>
  </si>
  <si>
    <t>"Number of Outputs":"":"Output Type":"Women safe space centers established":"Output Descriptor":"Women safe space centers are established to provide psychosocial support services for women survivors of gender-based and sexual violence":"Results":"Expected";"Number of Outputs":"":"Output Type":"Family planning services provided":"Output Descriptor":"Primary health care units in the target areas providing family planning services.":"Results":"Expected";"Number of Outputs":"":"Output Type":"Livelihood training provided":"Output Descriptor":"Vulnerable adolescents, youth and women trained on life skills and handicrafts.":"Results":"Expected";"Number of Outputs":"":"Output Type":"Community based centers established":"Output Descriptor":"Community based centers established for community education and mobilization.":"Results":"Expected";"Number of Outputs":"":"Output Type":"Protection services provided to respond to SGBV":"Output Descriptor":"Health service providers and social workers are able to respond to gender-based violence, including sexual violence.":"Results":"Expected"</t>
  </si>
  <si>
    <t>Other(Livelihood)</t>
  </si>
  <si>
    <t>https://www.canwach.ca/project-explorer#/project-details/191</t>
  </si>
  <si>
    <t>Joining Hands - Improving Maternal, Newborn and Child Health in Tanzania</t>
  </si>
  <si>
    <t>"General":"The project helps women of childbearing age maintain better health and helps to increase survival rates for children under five in Tanzania. It aims to improve the ability of Tanzaniaâ€™s health system to meet the needs of mothers and children.     The project works to bring affordable and quality health services for women and children to front-line health facilities in under-served communities. This makes it easier for lower-income and poorer communities to use these services. The project also works to improve health, hygiene, and nutrition practices in local communities through health education programs within the communities and by working closely with local organizations and community leaders. Specific project activities include: strengthening patient referral systems, placing skilled birth attendants within Aga Khan Primary Medical Centres, training public and private health care workers and midwives, and providing basic equipment and supplies for the Primary Medical Centres. The project is expected to help approximately 700,000 people, including women of childbearing age, pregnant women, newborns, and children.     Aga Khan Foundation Canada and the Aga Khan Health Services Tanzania work in partnership with the Tanzanian Ministry of Health and Social Welfare and local governments to implement the project.     This project is part of Canadaâ€™s maternal, newborn, and child health commitment."</t>
  </si>
  <si>
    <t>"Outcome":"Results achieved at the end of the project (March 2015) include: (1) 87% of births are taking place at a health facility, up from 50% in 2010. More than 64,000 deliveries were assisted by skilled birth attendants at project-supported health facilities; (2) 79% of trained health workers were providing services according to standard procedures/guidelines at 36 primary health facilities, exceeding the target of 70%; (3) according to surveys at project-supported health facilities,  familiesâ€™ level of satisfaction with the quality of maternal, newborn and child health care received has improved significantly to approximately 80% for most services, up from about 50% in 2012; (4) two targeted public health facilities achieved ISO 9000 certification, the first public health facilities to do so in Tanzania; and (5) 44% of women are using modern methods of contraception (40,457 women), up from 27% in 2010.
 These results have contributed to improving the health of women of childbearing age and children under the age of five in underserved communities in five targeted regions in Tanzania.";"Outcome":"The expected intermediate outcomes for this project include: (i) improved quality of maternal, newborn, and child health services at the primary health care level in underserved target areas; (ii) improved use of maternal, newborn, and child health services by women of childbearing age, newborns, and children under five, particularly lower income and poor women and children, at primary health care and referral facilities in underserved target areas; (iii) improved maternal, newborn, and child health-related health practices of the target population; and (iv) enhanced evidence-based knowledge and understanding of maternal, newborn, and child health and relevant gender equality and public health issues in a public-private partnership context."</t>
  </si>
  <si>
    <t>"fr":"Description":"text/html":"Objectives / Purpose of activity":"http://w05.international.gc.ca/projectbrowser-banqueprojets/project-projet/details/A035252001?Lang=eng";"en":"Activity website":"text/html":"Activity web page":"http://www.akfc.ca";"fr":"Site web de l'activitÃ©":"text/html":"Activity web page":"http://www.akfc.ca/fr/";"en":"Description":"text/html":"Objectives / Purpose of activity":"http://w05.international.gc.ca/projectbrowser-banqueprojets/project-projet/details/A035252001?Lang=fra"</t>
  </si>
  <si>
    <t>"Number of people":"40457":"Sex":"Female":"From/Youngest":"15":"To/Oldest":"49":"Direct or Indirect":"Direct":"Population group descriptor":"women are using modern methods of contraception";"Number of people":"64000":"Sex":"All Sexes":"From/Youngest":"":"To/Oldest":"1":"Direct or Indirect":"Direct":"Population group descriptor":"deliveries were assisted by skilled birth attendants at project-supported health facilities"</t>
  </si>
  <si>
    <t>https://www.canwach.ca/project-explorer#/project-details/29</t>
  </si>
  <si>
    <t>Joint Government of Bangladesh-UN Maternal and Neonatal Health Project</t>
  </si>
  <si>
    <t>"General":"The project seeks to increase the quality and quantity of health services for mothers and newborns by supporting the Joint Government of Bangladesh-UN Maternal and Neonatal Health Initiative. The project targets current challenges such as inconsistent quality of services and the fact that mothers, for a variety of reasons, hesitate to use such services even when they do exist. The project takes place at the local level in districts and communities and focuses on poor and marginalized populations. It includes activities such as: (1) providing training and information for mothers about harmful health practices and the need to use and demand better services; (2) providing technical assistance and support to improve local level planning by the government; (3) supporting coordination between non-governmental organizations and the government to develop better services; and (4) providing training to improve the skills of doctors, nurses and other community-based health personnel. Canadaâ€™s contribution expands the original initiative to include seven new districts.     This project is part of Canada's Maternal, Newborn and Child Health commitment."</t>
  </si>
  <si>
    <t>"Canadian International Development Agency":"Canadian-Based? (Yes)":"Implementing In-country? (No)";"Government of Bangladesh":"Canadian-Based? (No)":"Implementing In-country? (No)"</t>
  </si>
  <si>
    <t>"Outcome":"Results achieved as of April 2014 include: (1) maternal deaths dropped from 306 in 2011 to 153 in 2013 in four districts (as per a preliminary analysis of the Maternal and Perinatal Death Review, which is examining deaths in the two months before expected birth and up to one month after delivery); (2) the Maternal and Perinatal Death Review was scaled up to cover three new districts, which means that seven districts can use this review to collect and analyze information on the cause, place and time of maternal deaths, still births and newborn deaths in order to inform future policies and programming; (3) the number of women delivering in institutional facilities rose from 24% in 2012 to 29% in 2013 in four districts; (4) 3,809 community health volunteers received five days of training and another 10,523 received refresher training on prenatal, post-natal and essential newborn care and counselling; (5) 20 health service user forums to discuss health service delivery were put in place with 15 to 20 health service users each (at least 40% of whom are women); (6) waiting times to receive maternal and newborn health services were reduced, and 47.5% of clients now receive care within 15 minutes of arriving at a health facility; and (7) the numbers of prenatal visits increased from 204,547 visits of pregnant women in 2012 to 239,497 visits in 2013. This is contributing to improving women and childrenâ€™s access to quality health care services, including prenatal care. Source: UNFPA Project Annual Report for calendar year 2013."</t>
  </si>
  <si>
    <t>"Location Coordinates(24.91965 89.94812)":"Country(Bangladesh)":"Project Scope(No data available)":"Name of Location(No data available)";"Location Coordinates(26.03097 88.46989)":"Country(Bangladesh)":"Project Scope(No data available)":"Name of Location(No data available)";"Location Coordinates(23.15509 89.49515)":"Country(Bangladesh)":"Project Scope(No data available)":"Name of Location(No data available)";"Location Coordinates(24.48888 91.77075)":"Country(Bangladesh)":"Project Scope(No data available)":"Name of Location(No data available)"</t>
  </si>
  <si>
    <t>"fr":"Site web de l'activitÃ©":"text/html":"Activity web page":"http://www.unfpa.org/fr";"en":"Description":"text/html":"Objectives / Purpose of activity":"http://w05.international.gc.ca/projectbrowser-banqueprojets/project-projet/details/A035190001?Lang=fra";"fr":"Description":"text/html":"Objectives / Purpose of activity":"http://w05.international.gc.ca/projectbrowser-banqueprojets/project-projet/details/A035190001?Lang=eng";"en":"Activity website":"text/html":"Activity web page":"http://www.unfpa.org"</t>
  </si>
  <si>
    <t>"Number of people":"10523":"Sex":"All Sexes":"From/Youngest":"19":"To/Oldest":"60":"Direct or Indirect":"Direct":"Population group descriptor":"received refresher training on prenatal, post-natal and essential newborn care and counselling";"Number of people":"3809":"Sex":"All Sexes":"From/Youngest":"19":"To/Oldest":"60":"Direct or Indirect":"Direct":"Population group descriptor":"community health volunteers received five days of training  on prenatal, post-natal and essential newborn care and counselling";"Number of people":"239497":"Sex":"Female":"From/Youngest":"15":"To/Oldest":"49":"Direct or Indirect":"Direct":"Population group descriptor":"numbers of prenatal visits of pregnant women"</t>
  </si>
  <si>
    <t>"Number of Outputs":"20":"Output Type":"Health service user forums established":"Output Descriptor":"20 health service user forums to discuss health service delivery were put in place with 15 to 20 health service users each":"Results":"Achieved"</t>
  </si>
  <si>
    <t>https://www.canwach.ca/project-explorer#/project-details/111</t>
  </si>
  <si>
    <t>Joint UN Programme on HIV/AIDS (UNAIDS) - Institutional Support</t>
  </si>
  <si>
    <t>"General":"This grant represents Canadaâ€™s long-term institutional support to the Joint United Nations Programme on HIV/AIDS (UNAIDS). UNAIDS uses these funds, along with other donors funding, to achieve its mandate.     As the United Nationâ€™s (UN) principal advocate for global action on HIV/AIDS, UNAIDS leads, strengthens and supports an expanded response aimed at preventing the transmission of HIV, providing treatment and care for people living with the disease, reducing the vulnerability of individuals and communities to HIV, and alleviating the epidemicâ€™s impact worldwide. UNAIDS works with countries to develop their national AIDS strategies.     Canadaâ€™s support to UNAIDS is also an important complement to Canadaâ€™s support to the Global Fund to Fight AIDS, Tuberculosis and Malaria."</t>
  </si>
  <si>
    <t>"UNAIDS - Joint United Nations Programme on HIV/AIDS"</t>
  </si>
  <si>
    <t>"Outcome":"The goals as stated by the Joint United Nations Programme on HIV/AIDS (UNAIDS) include: (1) sexual transmission of HIV reduced by half; (2) vertical transmission of HIV eliminated and AIDS-related maternal mortality reduced by half; (3) universal access to antiretroviral therapy for people living with HIV who are eligible for treatment; (4) HIV-specific needs of women and girls are addressed in at least half of all national HIV responses; and (5) zero tolerance for gender-based violence is achieved."</t>
  </si>
  <si>
    <t>"en":"Activity website":"text/html":"Activity web page":"http://www.unaids.org/en";"fr":"Site web de l'activitÃ©":"text/html":"Activity web page":"http://www.unaids.org/fr";"fr":"Description":"text/html":"Objectives / Purpose of activity":"http://w05.international.gc.ca/projectbrowser-banqueprojets/project-projet/details/D002202001?Lang=eng";"en":"Description":"text/html":"Objectives / Purpose of activity":"http://w05.international.gc.ca/projectbrowser-banqueprojets/project-projet/details/D002202001?Lang=fra"</t>
  </si>
  <si>
    <t>https://www.canwach.ca/project-explorer#/project-details/205</t>
  </si>
  <si>
    <t>Joint UN Programme on HIV/AIDS (UNAIDS) - Institutional Support 2014</t>
  </si>
  <si>
    <t>"General":"This grant represents Canadaâ€™s institutional support to the Joint UN Programme on HIV/AIDS (UNAIDS). UNAIDS uses these funds, along with other donors funding, to achieve its mandate.     As the United Nationâ€™s (UN) principal advocate for global action on HIV/AIDS, UNAIDS leads, strengthens and supports an expanded response aimed at preventing the transmission of HIV, providing treatment and care for people living with the disease, reducing the vulnerability of individuals and communities to HIV, and alleviating the epidemicâ€™s impact worldwide.     Canadaâ€™s support to UNAIDS helps to maximize the reach of CIDAâ€™s investments, and enables CIDA to influence the development and implementation of global HIV-related policies and practices."</t>
  </si>
  <si>
    <t>"Outcome":"From 2003 to 2013, the number of new HIV infections among children declined by 57%. Marked gains have been made in bringing HIV treatment to scale; 26 countries in Latin America and the Caribbean have adopted ambitious regional post-2015 treatment targets, all countries in Eastern and Southern Africa are taking steps to implement the 2013 WHO consolidated antiretroviral treatment guidelines, and several countries in West and Central Africa are moving towards initiation of HIV treatment for all people living with HIV, regardless of CD4 cell count. The HIV prevention revolution is also advancing, with important leadership on prevention issues apparent in diverse countries.";"Outcome":"Expected results for this funding include; Sexual transmission of HIV reduced by half, Vertical transmission of HIV eliminated and AIDS-related maternal mortality reduced by half, Universal access to antiretroviral therapy for people living with HIV who are eligible for treatment, HIV-specific needs of women and girls are addressed in at least half of all national HIV responses; and, zero tolerance for gender-based violence is achieved."</t>
  </si>
  <si>
    <t>"fr":"Description":"text/html":"Objectives / Purpose of activity":"http://w05.international.gc.ca/projectbrowser-banqueprojets/project-projet/details/D000408001?Lang=eng";"en":"Description":"text/html":"Objectives / Purpose of activity":"http://w05.international.gc.ca/projectbrowser-banqueprojets/project-projet/details/D000408001?Lang=fra";"fr":"Site web de l'activitÃ©":"text/html":"Activity web page":"http://www.unaids.org/fr";"en":"Activity website":"text/html":"Activity web page":"http://www.unaids.org/en"</t>
  </si>
  <si>
    <t>https://www.canwach.ca/project-explorer#/project-details/562</t>
  </si>
  <si>
    <t>Justice, Empowerment and Dignity of Women and Girls in the DRC</t>
  </si>
  <si>
    <t>"General":"The project aims to prevent and respond to sexual and gender-based violence (SGBV) - such as sexual harassment, intimidation, early marriage and rape - as well as to unhealthy practices. It aims to improve the holistic management of survivors through multisectoral integrated service centres (MISC). The MISCs would make medical, psychosocial, legal and socioeconomic reintegration or school re-entry services available to girls and young women who are survivors of SGBV. Not only does the project contribute to SGBV prevention and to promote the rights of girls and women through a national campaign for change in social behaviours, but it also promotes a communication and engagement strategy for men and boys to change their behaviours and perceptions on sexual and gender-based violence. Project activities include: (1) community outreach and youth engagement; (2) strengthening community-based protection networks; (3) establishing the MISCs; (4) strengthening the capacity of lawyers and legal defenders; (5) developing initiatives that encourage female entrepreneurship and the socioeconomic reintegration of survivors or re-entry of underage victims into the school system; and (6) strengthening national coordination in the fight against SGBV."</t>
  </si>
  <si>
    <t>"Outcome":"Expected results for the project include: (1) decreased SGBV through social mobilization and the transformation of sociocultural attitudes and norms that are harmful to women and girls; (2) further strengthening of the empowerment and resilience of SGBV survivors through integrated, multisectoral, efficient and coordinated assistance and the increased efficiency of protection strategies; and (3) increased efficiency of protection, prevention and response strategies for SGBV through a unified national mechanism that is coordinated at the political and operational levels."</t>
  </si>
  <si>
    <t>"fr":"Site web":"text/html":"Activity web page":"http://www.beta.undp.org/undp/fr/home.html";"en":"Description":"text/html":"Objectives / Purpose of activity":"http://w05.international.gc.ca/projectbrowser-banqueprojets/project-projet/details/D004736001";"fr":"Description":"text/html":"Objectives / Purpose of activity":"http://w05.international.gc.ca/projectbrowser-banqueprojets/project-projet/details/D004736001?Lang=fra";"en":"Site":"text/html":"Activity web page":"http://www.undp.org/"</t>
  </si>
  <si>
    <t>https://www.canwach.ca/project-explorer#/project-details/603</t>
  </si>
  <si>
    <t>Justice, Governance, and Fight Against Impunity in Honduras</t>
  </si>
  <si>
    <t>"General":"This project aims to support the promotion of human rights in Honduras, by way of increasing the access to justice of vulnerable populations, especially those of women. This will be accomplished by training and accompanying lawyers and civil society organisations to actively participate in legal and democratic processes that help reduce impunity and improve the rule of law in Honduras. It also supports the judiciary to improve the efficiency of human rights proceedings through training and technical support by specialized group lawyers."</t>
  </si>
  <si>
    <t>"LWBC - Lawyers Without Borders Canada"</t>
  </si>
  <si>
    <t>"Outcome":"";"Outcome":"The expected outcomes for this project include: (1) Increased use of judicial channels for the emergence of jurisprudence contributing to the effective protection of the rights of women, girls and other vulnerable groups and the reduction of corruption and impunity; (2) Increased involvement of civil society, particularly organizations working to defend and protect the rights of women, girls and other vulnerable groups, for the improvement of the justice system and democratic processes, through increased dialogue with the State and international bodies."</t>
  </si>
  <si>
    <t>"Location Coordinates(14.072275 -87.192139)":"Country(Honduras)":"Project Scope(National)":"Name of Location(Tegucigalpa)"</t>
  </si>
  <si>
    <t>"fr":"La Description":"texte / html":"Objectives / Purpose of activity":"https://w05.international.gc.ca/projectbrowser-banqueprojets/project-projet/details/D003772001?Lang=fra";"en":"Description":"text/ html":"Objectives / Purpose of activity":"https://w05.international.gc.ca/projectbrowser-banqueprojets/project-projet/details/D003772001?Lang=eng"</t>
  </si>
  <si>
    <t>https://www.canwach.ca/project-explorer#/project-details/339</t>
  </si>
  <si>
    <t>KAP survey of hand hygiene of nurses, and instalation of handsoap and hand sanitizer dispensers</t>
  </si>
  <si>
    <t>"Government of Haiti-Ministry of Health":"Canadian-Based? (No)":"Implementing In-country? (No)";"Gojo Purell":"Canadian-Based? (No)":"Implementing In-country? (No)";"NECH- CIEH":"Canadian-Based? (No)":"Implementing In-country? (No)";"McGill University-Ingram School of Nursing":"Canadian-Based? (Yes)":"Implementing In-country? (No)"</t>
  </si>
  <si>
    <t>Jodi Tuck</t>
  </si>
  <si>
    <t>"Location Coordinates(18.59439 -72.30743)":"Country()":"Project Scope(No data available)":"Name of Location(No data available)"</t>
  </si>
  <si>
    <t>https://www.canwach.ca/project-explorer#/project-details/499</t>
  </si>
  <si>
    <t>Knowledge, attitude and behaviour towards the use of insecticide treated mosquito nets among pregnant women and children in rural southwestern Uganda</t>
  </si>
  <si>
    <t>"General":"The burden of malaria in Uganda remains unacceptably high,
especially among children and pregnant women. To prevent
malaria related complications, household possession and use of
Insecticide Treated mosquito Nets (ITNs) has become a common
practice in the country. Despite their availability, malaria remains
a foremost public health concern in Uganda. In our MR study, we
explored knowledge, attitude, and behavior towards the use of
ITNs as a nightly malaria prevention strategy among pregnant
women and children under five years of age in Isingiro district,
Southwestern Uganda. Of the 369 households enrolled, 98.1%
(N=362) of the respondents considered ITNs a key malaria
prevention strategy. The ITN possession rate was 84.0 % (N=310),
however, only 66.1% (N=205) consistently used them. 39% of the
respondents did not have a positive attitude towards ITNs. We
found a possession-utilization gap, and this requires engagement
of all stakeholders in the malaria prevention campaigns using ITNs through: a) governmentâ€™s concerted effort to ensure universal access of right fit ITNs, b) end-user directed health education to emphasize positive attributes of ITN use, c) telling the ITN success stories to improve on the usage. This KT plan will work on this latter aspect."</t>
  </si>
  <si>
    <t>"MicroResearch"</t>
  </si>
  <si>
    <t>"Location Coordinates(-0.52064 30.626757)":"Country(Uganda)":"Project Scope(No data available)":"Name of Location(Mbarara)"</t>
  </si>
  <si>
    <t>"en":"Training, Mentoring &amp; Funding Community Health Research in Africa and Asia":"null":"Annual report":"https://static1.squarespace.com/static/55d3b8b4e4b0bdc8a9487c0f/t/5b6494bf1ae6cf4fb9893ef1/1533318338063/MR+All+Projects+July+2018+CLEAN+version.pdf"</t>
  </si>
  <si>
    <t>https://www.canwach.ca/project-explorer#/project-details/445</t>
  </si>
  <si>
    <t>Leyaata Ane</t>
  </si>
  <si>
    <t>"General":"This project aims to reduce neonatal mortality in rural northern Ghana by building on a previous initiative on maternal, newborn and child health (MNCH) called Leyaata. Leyaata Ane seeks to double the geographic scope of the previous Leyaata project by adding an additional 80 communities to the original 82. It aims to improve the delivery of health care, specifically healthcare around birth, by training 50 health workers, encouraging the adoption of codes of conduct, and ensuring facilities meet basic requirements for safe care around birth. A proven home visit program conducted by community-based health volunteers is used to increase access to this improved care. Project activities include: (1) providing health workers with training in essential interventions at birth and for newborns; (2) rehabilitating and equipping local facilities with essential technologies; (3) training and equipping community based volunteers to provide home visits for antenatal counselling and neonate monitoring; (4) distributing long-lasting insecticidal nets to all pregnant women and new mothers; and (5) facilitating support groups to promote womenâ€™s care around birth and shared decision-making. The project is expected to contribute directly to the improved health of approximately 39,000 people including approximately 20,000 children. In addition, more than 139,000 people are expected to benefit indirectly from this projectâ€™s results. Ghana Rural Integrated Development is implementing this project in collaboration with the following local partner: Northern Empowerment Association."</t>
  </si>
  <si>
    <t>"Ghana Rural Integrated Development (GRID)"</t>
  </si>
  <si>
    <t>"Global Affairs Canada":"Canadian-Based? (No)":"Implementing In-country? (No)";"Northern Empowerment Association":"Canadian-Based? (No)":"Implementing In-country? (No)"</t>
  </si>
  <si>
    <t>"Outcome":"Results achieved as of December 2017 include: (1) all participating health care providers achieved certification in the "Helping Babies Breathe" program; (2) 13 local health facilities have access to essential equipment (light, clean water, sanitation facility, refrigeration) for safer childbirth and have been provided with adequate supplies to care for women in pregnancy; 11 of these facilities have access to drugs (oxytocin and magnesium sulfate) which has increased access by health workers to essential goods and environmental management practices necessary for care; (3) over 90% of pregnant women in the targeted areas received two educational visits from community based surveillance volunteers (CBSVs) prior to giving birth and affirmed that they had access to, and used a long-lasting insecticidal net during pregnancy; and (4) 167 CBSVs have been trained and are now educating pregnant women and monitoring newborns for signs of distress. Overall these results have contributed to improved delivery of essential gender-responsive health services to mothers, pregnant women, newborns and adolescents, and have improved utilization of gender-responsive essential health services by mothers, pregnant women, newborns and adolescents.";"Outcome":"The expected outcomes for this project include: (1) improved delivery of essential health services to mothers, pregnant women, newborns and children under five; and (2) improved utilization of essential health services by mothers, pregnant women and newborns."</t>
  </si>
  <si>
    <t>Lynnita Weber</t>
  </si>
  <si>
    <t>"Location Coordinates(5.602995 -0.187969)":"Country(Ghana)":"Project Scope(Local)":"Name of Location(Accra)"</t>
  </si>
  <si>
    <t>"SDG 3.1.2 Proportion of births attended by skilled health personnel";"SDG 3.2.2 Neonatal mortality rate";"SDG 3.1.1 Maternal mortality ratio"</t>
  </si>
  <si>
    <t>"%/total of mothers, and %/total of babies, who received postnatal care within two days of childbirth";"Relevant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pregnancy";"%/total of health workers (male/female) trained and using their learned skills";"%/total of infants (0-5 months) who are fed exclusively with breast milk"</t>
  </si>
  <si>
    <t>"% of babies not breathing at birth who were resuscitated successfully; % of facility-based births"</t>
  </si>
  <si>
    <t>"en":"Description":"null":"":"http://w05.international.gc.ca/projectbrowser-banqueprojets/project-projet/details/D001971001";"fr":"Description":"null":"Activity web page":"http://w05.international.gc.ca/projectbrowser-banqueprojets/project-projet/details/D001971001?Lang=fra";"fr":"Lien au projet":"null":"Activity web page":"https://grid-nea.org/leyaata-ane-project/";"en":"Project link":"null":"Activity web page":"https://grid-nea.org/leyaata-ane-project/"</t>
  </si>
  <si>
    <t>"Number of people":"10000":"Sex":"Female":"From/Youngest":"12":"To/Oldest":"18":"Direct or Indirect":"Direct":"Population group descriptor":"Adolescent females";"Number of people":"60":"Sex":"All Sexes":"From/Youngest":"20":"To/Oldest":"60":"Direct or Indirect":"Direct":"Population group descriptor":"Health Care Providers";"Number of people":"170":"Sex":"Female":"From/Youngest":"20":"To/Oldest":"60":"Direct or Indirect":"Direct":"Population group descriptor":"CBSV &amp; TBAs";"Number of people":"7980":"Sex":"Female":"From/Youngest":"":"To/Oldest":"1":"Direct or Indirect":"Direct":"Population group descriptor":"Newborn females";"Number of people":"7980":"Sex":"Male":"From/Youngest":"":"To/Oldest":"1":"Direct or Indirect":"Direct":"Population group descriptor":"Newborn males";"Number of people":"10000":"Sex":"Male":"From/Youngest":"12":"To/Oldest":"18":"Direct or Indirect":"Direct":"Population group descriptor":"Adolescent males";"Number of people":"10300":"Sex":"Male":"From/Youngest":"20":"To/Oldest":"60":"Direct or Indirect":"Direct":"Population group descriptor":"Partners &amp; awareness-raising participants";"Number of people":"15960":"Sex":"Female":"From/Youngest":"15":"To/Oldest":"50":"Direct or Indirect":"Direct":"Population group descriptor":"Mothers";"Number of people":"124":"Sex":"Male":"From/Youngest":"20":"To/Oldest":"60":"Direct or Indirect":"Direct":"Population group descriptor":"CBSVs";"Number of people":"4290":"Sex":"Female":"From/Youngest":"15":"To/Oldest":"60":"Direct or Indirect":"Direct":"Population group descriptor":"Awareness-raising participants"</t>
  </si>
  <si>
    <t>Fulani</t>
  </si>
  <si>
    <t>"Number of Outputs":"":"Output Type":"Training":"Output Descriptor":"Training and technical assistance in environmental management for safe birth is provided to HCPs.":"Results":"Achieved";"Number of Outputs":"":"Output Type":"Bed nets supplied":"Output Descriptor":"Treated bed nets are provided to pregnant women.":"Results":"Expected";"Number of Outputs":"":"Output Type":"Technical support":"Output Descriptor":"Community support groups are formed to enable women's increased decision-making in planning for care around birth.":"Results":"Expected";"Number of Outputs":"":"Output Type":"Training":"Output Descriptor":"Training and technical assistance in educational antenatal home visits and neonatal monitoring visits is provided to CBSVs.":"Results":"Expected";"Number of Outputs":"":"Output Type":"Training":"Output Descriptor":"Specialist MD training in obstetrics and gynaecology is provided for a local physician.":"Results":"Expected";"Number of Outputs":"":"Output Type":"Training":"Output Descriptor":"Training in essential care around birth provided to health care providers (HCPs).":"Results":"Achieved";"Number of Outputs":"":"Output Type":"Training":"Output Descriptor":"Training in gender-sensitive codes of conduct and services that promote compassionate care provided to HCPs.":"Results":"Achieved";"Number of Outputs":"":"Output Type":"Clinics refurbished":"Output Descriptor":"Essential facility structural features and equipment for safe childbirth are provided.":"Results":"Expected";"Number of Outputs":"":"Output Type":"Clinics supplied":"Output Descriptor":"Essential supplies for safe childbirth and technical assistance in supply management are provided to HCPs.":"Results":"Expected";"Number of Outputs":"":"Output Type":"Awareness-raising":"Output Descriptor":"Gender-sensitive awareness sessions on reproductive health are provided to community groups.":"Results":"Expected";"Number of Outputs":"":"Output Type":"Training":"Output Descriptor":"Gender-sensitive training and assistance in saving for birth is provided to pregnant mothers and partners":"Results":"Expected"</t>
  </si>
  <si>
    <t>https://www.canwach.ca/project-explorer#/project-details/417</t>
  </si>
  <si>
    <t>Lifesaving Support for Maternal and Child Health in Liberia</t>
  </si>
  <si>
    <t>"General":"According to Liberiaâ€™s most recent demographic health survey, the maternal mortality rate is 1,072 per 100,000 while the neonatal mortality rate is at 26 per 1,000 . Partners In Health is responding to this health crisis by collaborating with the Maryland County health team through the following interventions:
â€¢	Delivering essential services for maternal and child health, including antenatal services, facility-based deliveries and newborn and critical care
â€¢	Treating children for malnutrition
â€¢	Offering training and mentorship to local health professionals
â€¢	Procuring essential equipment and supplies"</t>
  </si>
  <si>
    <t>"Partners In Health Canada"</t>
  </si>
  <si>
    <t>"Outcome":"";"Outcome":"â€¢	Deliver essential services for maternal and child health, including antenatal services, facility-based deliveries and newborn and critical care
â€¢	Treat children for malnutrition
â€¢	Offer training and mentorship to local health professionals
â€¢	Procure essential equipment and supplies"</t>
  </si>
  <si>
    <t>Emily Antze</t>
  </si>
  <si>
    <t>"Location Coordinates(4.377454 -7.71034)":"Country(Liberia)":"Project Scope(Local)":"Name of Location(No data available)"</t>
  </si>
  <si>
    <t>"Number of Outputs":"":"Output Type":"Breastfeeding Support":"Output Descriptor":"Offer breastfeeding support groups to young mothers":"Results":"";"Number of Outputs":"":"Output Type":"Immunization":"Output Descriptor":"Support and compliment efforts by the MOH immunization team to reach an increased number of children with the Expanded Programme on Immunization (EPI).":"Results":"";"Number of Outputs":"":"Output Type":"Mentorship":"Output Descriptor":"Offer mentorship to MOH-employed physicians, nurses, midwives and other health workers in order to improve the quality of healthcare delivery":"Results":"";"Number of Outputs":"":"Output Type":"Childhood Malnutrition":"Output Descriptor":"Screen children for and treat childhood malnutrition with RUTF and other indicated medical interventions":"Results":"";"Number of Outputs":"":"Output Type":"Pediatric and Neonatal Intensive Care":"Output Descriptor":"Establish and support the operation of a pediatric and neonatal intensive care unit":"Results":""</t>
  </si>
  <si>
    <t>https://www.canwach.ca/project-explorer#/project-details/430</t>
  </si>
  <si>
    <t>Lifesaving support to Conflict and Drought Affected Communities in South Sudan</t>
  </si>
  <si>
    <t>"General":"This project will reach 31,900 conflict and drought-affected individuals in three states in South Sudan through the provision of potable water by drilling new boreholes and/or rehabilitating non-functional ones and nutritional and health support to children under five, pregnant women, lactating mothers, and the elderly. The main objective of the project is to reduce the suffering caused by a lack of clean and safe water, food and nutrition insecurity and poor health for the target population in WAU and Kapoeta."</t>
  </si>
  <si>
    <t>"Outcome":"Improved culturally appropriate, gender-sensitive, and dignified WASH practices adopted amongst households in WAU and Kapoeta leading to a decrease in water and sanitation related morbidities and mortalities
Increase access and use of gender sensitive health services
Reduction of acute malnutrition rates and morbidity/mortality incidences caused by malnutrition among children &lt;5, pregnant and lactating women, and the elderly by 30%";"Outcome":"Outcome 1 Result: 17,935 beneficiaries (10,207 female, 7,728 male) accessed gender-sensitive WASH services through this project
Outcome 2 Result: 10,186 people (5,867 female, 4,319 male) accessed primary health care in Wau, along with outreach services in Todu, Ngoku, Bendego, and Kapoeta. Note: 35% of this total were children under 5. 
Outcome 3 Result: 10,777 children under 5 were screened for malnutrition, with the SMART survey before and after the project intervention noting a 58% reduction in GAM. A total of 526 pregnant and lactating women were screened for malnutrition, with 123 having MAM and received the respective treatment"</t>
  </si>
  <si>
    <t>"Location Coordinates(7.709415 27.983722)":"Country(South Sudan)":"Project Scope(No data available)":"Name of Location(Wau)";"Location Coordinates(4.771404 33.593852)":"Country(South Sudan)":"Project Scope(No data available)":"Name of Location(Kapoeta)"</t>
  </si>
  <si>
    <t>"Number of people":"1400":"Sex":"Male":"From/Youngest":"60":"To/Oldest":"":"Direct or Indirect":"Direct":"Population group descriptor":"Only for nutritional component of the project.";"Number of people":"4400":"Sex":"Male":"From/Youngest":"":"To/Oldest":"":"Direct or Indirect":"Direct":"Population group descriptor":"Only for the WASH component.";"Number of people":"6600":"Sex":"Female":"From/Youngest":"":"To/Oldest":"":"Direct or Indirect":"Direct":"Population group descriptor":"Only for WASH component.";"Number of people":"1000":"Sex":"Female":"From/Youngest":"":"To/Oldest":"4":"Direct or Indirect":"Direct":"Population group descriptor":"Only for nutritional component of the project.";"Number of people":"2000":"Sex":"Male":"From/Youngest":"":"To/Oldest":"4":"Direct or Indirect":"Direct":"Population group descriptor":"Only for nutritional component of the project.";"Number of people":"2000":"Sex":"Female":"From/Youngest":"60":"To/Oldest":"":"Direct or Indirect":"Direct":"Population group descriptor":"Only for nutritional component of the project.";"Number of people":"4000":"Sex":"Female":"From/Youngest":"":"To/Oldest":"":"Direct or Indirect":"Direct":"Population group descriptor":"Only for nutritional component of the project.";"Number of people":"5000":"Sex":"Male":"From/Youngest":"":"To/Oldest":"":"Direct or Indirect":"Direct":"Population group descriptor":"Only for health component";"Number of people":"6000":"Sex":"Female":"From/Youngest":"":"To/Oldest":"":"Direct or Indirect":"Direct":"Population group descriptor":"Only for health component"</t>
  </si>
  <si>
    <t>"Number of Outputs":"":"Output Type":"Increased capacity of health facilities":"Output Descriptor":"Increased capacity of health facilities":"Results":"Achieved";"Number of Outputs":"":"Output Type":"Improved WASH practices adopted":"Output Descriptor":"Improved culturally appropriate, gender-sensitive and dignified WASH practices adopted":"Results":"Achieved";"Number of Outputs":"":"Output Type":"TFC established":"Output Descriptor":"TFC established to treat primarily women, girls, and boys with malnutrition":"Results":"Achieved"</t>
  </si>
  <si>
    <t>https://www.canwach.ca/project-explorer#/project-details/292</t>
  </si>
  <si>
    <t>Lifesaving Targeted Malnutrition Program for St. Marc Children</t>
  </si>
  <si>
    <t>"General":"The main domains the project covers are: Maternal and neonatal health; Sexual and reproductive health and rights; Provision of services in health centres; provision of services in community and regional hospitals; Nutrition; WASH; other.";"Target Groups":"Target groups are: women, newborns, children."</t>
  </si>
  <si>
    <t>"Zanmi Lasante":"Canadian-Based? (No)":"Implementing In-country? (Yes)";"Unifor Social Justice Fund":"Canadian-Based? (Yes)":"Implementing In-country? (No)";"Canadian Foodgrains Bank":"Canadian-Based? (Yes)":"Implementing In-country? (No)";"PWS&amp;D - Presbyterian World Service &amp; Development":"Canadian-Based? (No)":"Implementing In-country? (No)"</t>
  </si>
  <si>
    <t>"Outcome":"1110. Acutely malnourished children are identified and enrolled into treatment program
1120. Acutely malnourished children remain in the treatment program until successfully treated
1130. Increased access to adequate RUTF to treat acutely malnourished children
1210. Increase in the number of mothers reporting breastfeeding exclusively for infants 0-6 months of age
1220. Decrease in conditions or illnesses which contribute to acute malnutrition";"Outcome":""</t>
  </si>
  <si>
    <t>Mark Brender</t>
  </si>
  <si>
    <t>"Location Coordinates(19.02577 -72.53448)":"Country(Haiti)":"Project Scope(Local)":"Name of Location(No data available)"</t>
  </si>
  <si>
    <t>"%/total of infants (0-5 months) who are fed exclusively with breast milk"</t>
  </si>
  <si>
    <t>"Number of Outputs":"":"Output Type":"Malnutrition Clinics":"Output Descriptor":"Mobile malnutrition clinics conducted for children under the age of 5 in rural communities":"Results":"Expected";"Number of Outputs":"":"Output Type":"Provide RUTF":"Output Descriptor":"Ready-to-use therapeutic food for malnourished children produced and distributed":"Results":"Expected";"Number of Outputs":"":"Output Type":"Training on breastfeeding":"Output Descriptor":"Clinical staff and CHWs trained on breastfeeding topics":"Results":"Expected"</t>
  </si>
  <si>
    <t>https://www.canwach.ca/project-explorer#/project-details/340</t>
  </si>
  <si>
    <t>Local production and sale of hand sanitizer</t>
  </si>
  <si>
    <t>"Objectives":"Project to develop local production and sale of hand sanitizer with the objective to sell to the local healthcare system."</t>
  </si>
  <si>
    <t>"University of Denver":"Canadian-Based? (No)":"Implementing In-country? (No)";"NECH- CIEH":"Canadian-Based? (No)":"Implementing In-country? (No)";"Puffin Foundation":"Canadian-Based? (No)":"Implementing In-country? (No)";"McGill University-Ingram School of Nursing":"Canadian-Based? (Yes)":"Implementing In-country? (No)"</t>
  </si>
  <si>
    <t>https://www.canwach.ca/project-explorer#/project-details/67</t>
  </si>
  <si>
    <t>Making Motherhood Safe</t>
  </si>
  <si>
    <t>"General":"The project aims to improve access to quality health services for poor pregnant women and their newborns in Dar es Salaam and surrounding areas. There is currently a critical shortage in such services leading to unnecessary maternal and newborn deaths.     The project focuses on (1) enhancing the skills of health management teams and health care providers in 22 public health facilities to provide quality gender-sensitive maternal and newborn services in emergency situations, (2) improving the standard operating procedures in these facilities, and (3) recruiting, staffing and training health care workers for a new specialized Maternity and Newborn Hospital in Dar es Salaam. The project benefits over 600 health care workers by improving their clinical skills, their work environment and the support and supervision they receive from health management teams. It also benefits more than 500,000 pregnant women and their newborns by improving the quality of care they receive.     The partner organization, Comprehensive Community-Based Rehabilitation in Tanzania, works with the Government of Tanzania's Ministry of Health and Social Welfare to implement this project.     This project is part of Canadaâ€™s maternal, newborn and child health commitment."</t>
  </si>
  <si>
    <t>"Foreign Affairs, Trade and Development Canada":"Canadian-Based? (Yes)":"Implementing In-country? (No)";"Government of Tanzania - Ministry of Health and Social Welfare":"Canadian-Based? (No)":"Implementing In-country? (No)"</t>
  </si>
  <si>
    <t>"Outcome":"The expected intermediate outcomes of the project include: (1) improved access to quality gender-sensitive maternal and newborn health services in Dar es Salaam and surrounding areas; (2) strengthened capacities of district and regional health management teams; (3) improved quality of care; (4) improved referral system; (5) better trained health care providers; and (6) improved procedures, systems and support services at the Maternity and Newborn Hospital."</t>
  </si>
  <si>
    <t>"Location Coordinates(-6.17221 39.2083)":"Country(Tanzania, United Republic of)":"Project Scope(No data available)":"Name of Location(dar es salaam)"</t>
  </si>
  <si>
    <t>"fr":"Description":"text/html":"Objectives / Purpose of activity":"http://w05.international.gc.ca/projectbrowser-banqueprojets/project-projet/details/D000164001?Lang=eng";"fr":"Site web de l'activitÃ©":"text/html":"Activity web page":"http://www.ccbrt.or.tz/home/";"en":"Description":"text/html":"Objectives / Purpose of activity":"http://w05.international.gc.ca/projectbrowser-banqueprojets/project-projet/details/D000164001?Lang=fra"</t>
  </si>
  <si>
    <t>"Number of people":"600":"Sex":"All Sexes":"From/Youngest":"15":"To/Oldest":"60":"Direct or Indirect":"Direct":"Population group descriptor":"health care workers by improving their clinical skills,their work environment and the support and supervision they receive from health management teams";"Number of people":"500000":"Sex":"Female":"From/Youngest":"":"To/Oldest":"49":"Direct or Indirect":"Direct":"Population group descriptor":"pregnant women and their newborns by improving the quality of care they receive"</t>
  </si>
  <si>
    <t>"Number of Outputs":"22":"Output Type":"Public health facilities strengthened":"Output Descriptor":"enhancing the skills of health management teams and health care providers in 22 public health facilities to provide quality gender-sensitive maternal and newborn services in emergency situations":"Results":"Expected"</t>
  </si>
  <si>
    <t>https://www.canwach.ca/project-explorer#/project-details/611</t>
  </si>
  <si>
    <t>Making Trade Work for Women in Eastern Africa</t>
  </si>
  <si>
    <t>"General":"This project aims to promote the economic empowerment of women traders in Eastern Africa, and works to reduce sexual and gender-based violence towards them. The project is focused on addressing the constraints which limit the participation of East African women traders in economic activities and cross-border trade. Project activities include: (1) establishment of cooperatives and market access platforms for women traders; (2) simplifying, translating and disseminating documentation on trading requirements for small scale traders (most of whom are women); (3), sensitizing border officials on gender; (4) adopting gender-sensitive cross border trade charters; (5) establishing safe working spaces for women; (6) developing and operationalizing a reporting mechanism on violence against women; (7) providing technical support to women traders in the areas of advocacy, dialogue and strengthening membership services; and (8) sex-disaggregated data collection; and conducting evidence based research on issues affecting women traders and lobbying with public agencies."</t>
  </si>
  <si>
    <t>"TradeMark East Africa"</t>
  </si>
  <si>
    <t>"Outcome":"The expected outcomes for this project include: (1) 30% reduction in incidences of violence against women traders at select border posts in Eastern Africa; (2) 15% increase in trade values for women-traded goods and increased access to markets and trade-related services for at least 150,000 women traders; and (3) improved policy, regulatory and institutional environments to support women in trade.";"Outcome":""</t>
  </si>
  <si>
    <t>"fr":"La description":"texte/ html":"Objectives / Purpose of activity":"http://w05.international.gc.ca/projectbrowser-banqueprojets/project-projet/details/P005606001?Lang=fra";"en":"Description":"text/ html":"Objectives / Purpose of activity":"http://w05.international.gc.ca/projectbrowser-banqueprojets/project-projet/details/P005606001?Lang=eng"</t>
  </si>
  <si>
    <t>https://www.canwach.ca/project-explorer#/project-details/156</t>
  </si>
  <si>
    <t>Malaria, Pneumonia and Diarrhea Program - Rapid Access Expansion</t>
  </si>
  <si>
    <t>"General":"This initiative aims to assist the most affected countries in sub-Saharan Africa to improve access to diagnosis and treatment for the major causes of death in children under five years of age: malaria, pneumonia and diarrhea.     The project builds on the World Health Organizationâ€™s (WHO) experience in strengthening community case management of malaria (CCM), and focuses on integrated community case management (iCCM) of pneumonia and diarrhea. This approach helps to ensure that children have access to treatment for all three diseases. The program also aims to generate evidence to inform WHO policy recommendations and guidance on CCM and iCCM.     Activities include: training of community health workers; developing supervision and training structures; procuring and distributing supplies and commodities; developing norms, standards and guidance to diagnose and treat leading diseases affecting children under five; as well as disseminating and incorporating CCM and iCCM guidelines and policies into national health care policies. The project is being implemented in five countries in sub-Saharan Africa: the Democratic Republic of Congo, Mozambique, Malawi, Niger and Nigeria."</t>
  </si>
  <si>
    <t>"Outcome":"The expected intermediate outcome for this project is: enhanced utilization of essential health commodities and supplies needed to diagnose and treat the main causes of death among children under five at the community level."</t>
  </si>
  <si>
    <t>"Location Coordinates(13.51366 2.1098)":"Country(Niger (the))":"Project Scope(No data available)":"Name of Location(No data available)";"Location Coordinates(-25.96553 32.58322)":"Country(Mozambique)":"Project Scope(No data available)":"Name of Location(No data available)";"Location Coordinates(-4.32758 15.31357)":"Country(Congo (DRC))":"Project Scope(No data available)":"Name of Location(No data available)";"Location Coordinates(-13.96692 33.78725)":"Country(Malawi)":"Project Scope(No data available)":"Name of Location(No data available)";"Location Coordinates(9.05785 7.49508)":"Country(Nigeria)":"Project Scope(No data available)":"Name of Location(No data available)"</t>
  </si>
  <si>
    <t>"fr":"Description":"text/html":"Objectives / Purpose of activity":"http://w05.international.gc.ca/projectbrowser-banqueprojets/project-projet/details/M013621001?Lang=eng";"en":"Activity website":"text/html":"Activity web page":"http://www.who.int";"fr":"Site web de l'activitÃ©":"text/html":"Activity web page":"http://www.who.int/fr/index.html";"en":"Description":"text/html":"Objectives / Purpose of activity":"http://w05.international.gc.ca/projectbrowser-banqueprojets/project-projet/details/M013621001?Lang=fra"</t>
  </si>
  <si>
    <t>https://www.canwach.ca/project-explorer#/project-details/679</t>
  </si>
  <si>
    <t>Mali - Humanitarian Assistance in Gao Region â€“ 2017-2018</t>
  </si>
  <si>
    <t>"General":"March 2017 - Mali continues to face a multidimensional crisis characterized by acute food insecurity, malnutrition, and population displacement. Despite the signature of the Agreement for Peace and Reconciliation in June 2015, fighting between armed groups in the North still occur. A majority of communities affected by the conflict still struggle to access food, water, health care, education, protection and livelihoods opportunities. In some areas, persistent insecurity continues to limit the presence of State and development actors. For many families, humanitarian organizations are the sole providers of essential services. With GACâ€™s support, the partner is helping to assist up to 33,596 conflict-affected people in Gao region. Project activities include: (1) constructing up to four water points in health centers benefiting up to 13,743 people; (2) distributing inputs for rice cultivation to vulnerable households affected by climatic hazards, benefiting up to 6,000 people; (3) training communities on the prevention of abuse, rights violation and local victim support; (4) training women's groups and youth groups on advocacy, prevention and management of sexual violence; and (5) providing financial, medical, psychosocial and judicial support to survivors of sexual and gender-based violence, as well as to youth at risk of enrolment in armed groups."</t>
  </si>
  <si>
    <t>"Local supplier"</t>
  </si>
  <si>
    <t>"Outcome":"";"Outcome":"The expected outcomes for this project include: (1) increased access to safe drinking water; sanitation and hygiene supplies; (2) increased access to interventions to restore and/or protect the productive assets of vulnerable men and women; and (3) increased access to services for victims of sexual violence (legal, medical and psychosocial services, and socio-economic integration). The expected ultimate outcome is lives saved, suffering alleviated and human dignity maintained in countries experiencing humanitarian crises or acute food insecurity."</t>
  </si>
  <si>
    <t>"fr":"Description":"null":"Activity web page":"https://w05.international.gc.ca/projectbrowser-banqueprojets/project-projet/details/D004398001?lang=fra&amp;_ga=2.257687119.55539400.1556035805-1148101376.1539272119";"en":"Description":"null":"Activity web page":"https://w05.international.gc.ca/projectbrowser-banqueprojets/project-projet/details/D004398001?lang=eng&amp;_ga=2.257687119.55539400.1556035805-1148101376.1539272119"</t>
  </si>
  <si>
    <t>"Number of Outputs":"4":"Output Type":"Water points constructed":"Output Descriptor":"constructing up to four water points in health centers benefiting up to 13,743 people":"Results":"Expected"</t>
  </si>
  <si>
    <t>https://www.canwach.ca/project-explorer#/project-details/178</t>
  </si>
  <si>
    <t>Mama Kwanza (Mother First) Socio-Economic/Health Initiative</t>
  </si>
  <si>
    <t>"General":"This project aims to give the most vulnerable women and children in Arusha district in Northern Tanzania, particularly in households headed by children or grandmothers, access to better maternal, newborn and child health (MNCH) services. It seeks to establish family-centred care, by providing these services along with socio-economic support. It aims to help 3,000 women access newborn and child programs and services, by increasing the capacity and the number of service providers and local partners trained in evidence-based MNCH approaches. The project also provides socio-economic support, such as water purification, solar food drying, community gardening, and an alternative payment system, which all contribute to increasing womenâ€™s empowerment and engagement."</t>
  </si>
  <si>
    <t>"Outcome":"Expected results for this project include: increased use of locally relevant gender sensitive evidence to inform maternal, newborn and child programs/services; and increased use of locally relevant maternal, newborn and child programs/services and strategies which recognize gender equality."</t>
  </si>
  <si>
    <t>"en":"Activity website":"text/html":"Activity web page":"http://www.usask.ca";"fr":"Description":"text/html":"Objectives / Purpose of activity":"http://w05.international.gc.ca/projectbrowser-banqueprojets/project-projet/details/S065668001?Lang=eng";"en":"Description":"text/html":"Objectives / Purpose of activity":"http://w05.international.gc.ca/projectbrowser-banqueprojets/project-projet/details/S065668001?Lang=fra"</t>
  </si>
  <si>
    <t>https://www.canwach.ca/project-explorer#/project-details/305</t>
  </si>
  <si>
    <t>Mama Na Mtoto</t>
  </si>
  <si>
    <t>"General":"Mama na Mtoto (MnM), which means â€˜mother and childâ€™ in Swahili, is a research and implementation initiative between Canadian, Tanzanian, and Ugandan partners that strives to improve maternal, newborn, and child health (MNCH) in rural Tanzania.
This project will build upon proven implementation steps, tools and resources from MamaToto (Uganda) which will be adapted for Tanzanian policy and setting. We work with local governments, universities, and communities to strengthen health systems, fortify health facilities, and build community engagement by leveraging local knowledge and skills and recognizing the role of gender and equity to execute effective and sustainable MNCH initiatives.";"Objectives":"Capacity building will occur through collaboration with district-level, council health management teams (CHMT) focusing on management, facility and community strengthening activities in 2 districts (Misungwi, population 350,000, and Kwimba, population 400,000). Mwanza Region ranks amongst the 5 highest MNCH needs regions in Tanzania (national development strategy â€˜Big Results Nowâ€™ (BRN), and the MNCH-One Plan II are key guiding policy documents). MnM will support BRNâ€™s ambitious targets to reduce maternal and newborn mortality though strategic, evidence-based investment integrated within target districts. MNCH programming will be strengthened and linked throughout the provision chain (district, facility, village) and spectrum (pregnancy through five years), align with national policy, and prioritize most vulnerable communities (i.e. most poor, least educated, migrants) with highest mortality burden."</t>
  </si>
  <si>
    <t>"Global Affairs Canada":"Canadian-Based? (No)":"Implementing In-country? (No)";"Agriteam Canada":"Canadian-Based? (Yes)":"Implementing In-country? (No)";"Mwanza Regional Health Management Team":"Canadian-Based? (No)":"Implementing In-country? (No)";"Mbarara University of Science and Technology":"Canadian-Based? (No)":"Implementing In-country? (No)";"Catholic University of Health and Applied Sciences":"Canadian-Based? (No)":"Implementing In-country? (No)";"Save the Mothers":"Canadian-Based? (Yes)":"Implementing In-country? (No)";"International Development Research Centre (IDRC)":"Canadian-Based? (Yes)":"Implementing In-country? (No)";"Canadian Paediatric Society":"Canadian-Based? (Yes)":"Implementing In-country? (No)"</t>
  </si>
  <si>
    <t>"Outcome":"Results achieved as of September 2017 include: (1) 216 health facility staff have received training in maternal and child health clinical care and management; (2) 366 community health care workers have received training in maternal and child health; and (3) 2,180 community members have been reached through promotion activities related to maternal and child health. These results are contributing to improved capacity of community members to seek essential care, and improved capacity of health facilities to provide quality health services.";"Outcome":"MnM will contribute to significant and sustained maternal, child and neonatal mortality reduction through district-led, comprehensive, integrated, intense health system strengthening in two high-needs districts in Mwanza Region, Lake Zone, Tanzania.
The expected outcomes for this project include: (1) improved delivery of essential health services to mothers, pregnant women, newborns and children under five; (2) improved health practices and improved utilization of essential health services by mothers, pregnant women, newborns, and children under five; and (3) increased engagement of Canadians in addressing maternal, newborn and child health issues."</t>
  </si>
  <si>
    <t>Dr Jenn Brenner</t>
  </si>
  <si>
    <t>"Location Coordinates(-2.96353 33.343722)":"Country(Tanzania, United Republic of)":"Project Scope(No data available)":"Name of Location(No data available)";"Location Coordinates(-2.842597 33.080048)":"Country(Tanzania, United Republic of)":"Project Scope(No data available)":"Name of Location(No data available)"</t>
  </si>
  <si>
    <t>"en":"Description":"null":"Activity web page":"http://w05.international.gc.ca/projectbrowser-banqueprojets/project-projet/details/D001998001";"fr":"Site web Mama na Mtoto":"null":"Activity web page":"www.mnmtanzania.com";"fr":"Description":"null":"Activity web page":"http://w05.international.gc.ca/projectbrowser-banqueprojets/project-projet/details/D001998001?Lang=fra";"en":"Mama na Mtoto Website":"null":"Organisation web page":"www.mnmtanzania.com"</t>
  </si>
  <si>
    <t>"Number of people":"216":"Sex":"All Sexes":"From/Youngest":"19":"To/Oldest":"60":"Direct or Indirect":"Direct":"Population group descriptor":"facility staff  have received training in maternal and child health clinical care and management;";"Number of people":"125000":"Sex":"Female":"From/Youngest":"15":"To/Oldest":"49":"Direct or Indirect":"Direct":"Population group descriptor":"";"Number of people":"56000":"Sex":"Female":"From/Youngest":"":"To/Oldest":"4":"Direct or Indirect":"Direct":"Population group descriptor":"";"Number of people":"366":"Sex":"All Sexes":"From/Youngest":"19":"To/Oldest":"60":"Direct or Indirect":"Direct":"Population group descriptor":"community health care workers have received training in maternal and child health";"Number of people":"2180":"Sex":"All Sexes":"From/Youngest":"15":"To/Oldest":"60":"Direct or Indirect":"Direct":"Population group descriptor":"community members have been reached through promotion activities related to maternal and child health";"Number of people":"387000":"Sex":"All Sexes":"From/Youngest":"":"To/Oldest":"":"Direct or Indirect":"Indirect":"Population group descriptor":"";"Number of people":"56000":"Sex":"Male":"From/Youngest":"":"To/Oldest":"4":"Direct or Indirect":"Direct":"Population group descriptor":""</t>
  </si>
  <si>
    <t>"Number of Outputs":"216":"Output Type":"Health facility staff trained":"Output Descriptor":"health facility staff have received training in maternal and child health clinical care and management":"Results":"Achieved";"Number of Outputs":"366":"Output Type":"CHW trained":"Output Descriptor":"community health care workers have received training in maternal and child health":"Results":"Achieved";"Number of Outputs":"2180":"Output Type":"Community members sensitised":"Output Descriptor":"community members have been reached through promotion activities related to maternal and child health.":"Results":"Achieved"</t>
  </si>
  <si>
    <t>https://www.canwach.ca/project-explorer#/project-details/406</t>
  </si>
  <si>
    <t>Master in Public Health Leadership Program</t>
  </si>
  <si>
    <t>"General":"The Save the Mothers (STM) Program offers a Masterâ€™s Degree in Public Health Leadership (MPHL), to working professionals from a wide range of disciplines and not only the health discipline. Save the mothers East Africa hosts the MPHL in Uganda at Uganda Christian University(UCU). The MPHL first started at UCU eight years ago with the aim of improving the health of mothers and babies in developing countries.
The MPHL students study on a part time basis over two years, completing the modular program with an intensive community outreach project. STM East Africa runs two different classes;
A class for national students that started in 2005  and another for international students which started in 2011.
Since 2005, nearly 200 East African leaders have come through the program. Graduates of our Master in Public Health Leadership program become champions and influencers for positive societal change, working to overcome preventable maternal and child death in their families and communities using their respective professions."</t>
  </si>
  <si>
    <t>"Save the Mothers"</t>
  </si>
  <si>
    <t>"Uganda Christian University (UCU)":"Canadian-Based? (No)":"Implementing In-country? (No)"</t>
  </si>
  <si>
    <t>"Location Coordinates(0.3565 32.7408)":"Country()":"Project Scope(No data available)":"Name of Location(Uganda Christian University)"</t>
  </si>
  <si>
    <t>"en":"About MPHL":"webpage":"Activity web page":"https://www.savethemothers.org/what-we-do/degree-program/"</t>
  </si>
  <si>
    <t>https://www.canwach.ca/project-explorer#/project-details/174</t>
  </si>
  <si>
    <t>Maternal Access and Infant Survival for Health Advancement</t>
  </si>
  <si>
    <t>"General":"The project aims to reduce maternal mortality rates by increasing access to quality health care during pregnancy and delivery in the Nyeri region in Central Province and the Migori region in Nyanza Province in Kenya. This will be accomplished in partnership with the Kimathi University College of Technology (KUCT) working with the Ministry of Medical Services. Medical employees are trained in updated obstetric techniques and requisite equipment installed. Community Health Units are being established at all dispensaries to spread key health messages throughout the two regions. This project is known by its acronym 'MAISHA', which means 'life' in Swahili."</t>
  </si>
  <si>
    <t>"College of the Rockies"</t>
  </si>
  <si>
    <t>"Outcome":"The expected intermediate outcomes for this project include: Increased quality of gender-sensitive health care available to maternal and infant patients in rural Nyeri and Migori regions; Increased equitable use of quality health care infrastructure by maternal and infant patients in rural Nyeri and Migori"</t>
  </si>
  <si>
    <t>"Location Coordinates(-1.28333 36.81667)":"Country(Kenya)":"Project Scope(No data available)":"Name of Location(No data available)"</t>
  </si>
  <si>
    <t>"en":"Activity website":"text/html":"Activity web page":"http://www.cotr.bc.ca/";"en":"Description":"text/html":"Objectives / Purpose of activity":"http://w05.international.gc.ca/projectbrowser-banqueprojets/project-projet/details/S065559001?Lang=fra";"fr":"Description":"text/html":"Objectives / Purpose of activity":"http://w05.international.gc.ca/projectbrowser-banqueprojets/project-projet/details/S065559001?Lang=eng"</t>
  </si>
  <si>
    <t>https://www.canwach.ca/project-explorer#/project-details/256</t>
  </si>
  <si>
    <t>Maternal and Child Health Enhancement Program in South Sudan</t>
  </si>
  <si>
    <t>"General":"This project aims to improve the health of 82,020 mothers, newborns, children and their family members in the Jonglei and Upper Nile States in South Sudan, a country where maternal and child mortality rates are among the highest in the world. Maternal, Newborn and Child Health (MNCH) services in South Sudan are either weak or completely lacking, and this is compounded by inadequate nutrition and sanitation (safe disposal of wastewater), and a lack of preventative health care practices. This project integrates agricultural, nutritional and clinical activities to: (1) improve the nutrition of mothers and children by increasing food security, or access to safe, sufficient and nutritious foods, and nutritional supplements; (2) increase women's access to reproductive health services by setting up new and strengthening existing local health clinics; and (3) implement initiatives that aim to prevent and cure the main diseases and infections threatening mothers and children. The project also aims to improve the ability of local actors to undertake integrated agricultural, nutritional and clinical activities.     Some project activities include: (1) increasing access to diverse foods, improving agricultural production at the household level, and improving access to nutritious food for infants, children, and pregnant and lactating mothers; (2) increasing access to MNCH services, and increasing the ability of local actors to participate in MNCH initiatives; and (3) increasing access to services that reduce the incidence of malaria, anemia, acute respiratory infections, intestinal parasitic infections and diarrhea, and increasing the ability of women, men and children to adopt behaviour that reduces the transmission and incidence of these diseases.     The local implementing partner organization is Christian Mission Aid (CMA)."</t>
  </si>
  <si>
    <t>"Canadian Hunger Foundation"</t>
  </si>
  <si>
    <t>"Canadian International Development Agency":"Canadian-Based? (Yes)":"Implementing In-country? (No)";"Christian Mission Aid":"Canadian-Based? (No)":"Implementing In-country? (No)"</t>
  </si>
  <si>
    <t>"Outcome":"The expected intermediate outcomes for this project include: (1) improved nutrition and food security for mothers and children; (2) strengthened local health systems in maternal, newborn and child health; and (3) enhanced prevention of diseases that affect mothers and children.";"Outcome":"Results achieved as of March 2013 include: (1) reducing the number of children under five who are acutely malnourished from 41% in 2010 to 35% in 2013; (2) reducing the number of women who are malnourished from 43% in 2010 to 37% in 2013; (3) reducing the percentage of targeted households experiencing severe hunger by half (from 12% in 2010 to 6% in 2013); (4) strengthening local health systems by recruiting additional full-time staff specialized in maternal, newborn and child health; (5) reducing the prevalence of anemia from 61% in 2010 to 45% in 2013 by providing ferrous sulphate and pholic acid to reduce iron deficiencies; (6) reducing the prevalence of malaria from 90% in 2010 to 80% in 2013 by distributing insecticide treated bed nets; and (7) reducing the prevalence of diarrhea from 84% in 2010 to 70% in 2013 by building better pit latrines.
 These results are contributing to improving the nutrition and health of mothers, newborns and children in Jonglei and Upper Nile States."</t>
  </si>
  <si>
    <t>"Location Coordinates(4.855382 31.571008)":"Country(South Sudan)":"Project Scope(No data available)":"Name of Location(Juba)";"Location Coordinates(9.8894 32.7181)":"Country(South Sudan)":"Project Scope(No data available)":"Name of Location(Upper Nile State)";"Location Coordinates(7.182 32.3561)":"Country(South Sudan)":"Project Scope(No data available)":"Name of Location(Jonglei)"</t>
  </si>
  <si>
    <t>"en":"Description":"text/html":"Objectives / Purpose of activity":"http://w05.international.gc.ca/projectbrowser-banqueprojets/project-projet/details/S065383001?Lang=fra";"fr":"Description":"text/html":"Objectives / Purpose of activity":"http://w05.international.gc.ca/projectbrowser-banqueprojets/project-projet/details/S065383001?Lang=eng";"en":"Activity website":"text/html":"Activity web page":"http://www.chf-partners.ca"</t>
  </si>
  <si>
    <t>"Number of people":"82020":"Sex":"All Sexes":"From/Youngest":"":"To/Oldest":"99":"Direct or Indirect":"Direct":"Population group descriptor":"mothers, newborns, children and their family members in the Jonglei and Upper Nile States in South Sudan"</t>
  </si>
  <si>
    <t>https://www.canwach.ca/project-explorer#/project-details/255</t>
  </si>
  <si>
    <t>Maternal and Child HIV/AIDS Health Care and Promotion</t>
  </si>
  <si>
    <t>"General":"This project aims to improve maternal and child health by improving the understanding of safe breastfeeding practices in order to enable HIV-positive mothers to prevent mother-to-child transmission of HIV. The project targets the Lusaka district in Zambia, reaching over 1,500 HIV positive women. The project focuses on strengthening maternal and child health systems related to HIV/AIDS, improving food security for HIV-positive mothers, and fostering community mobilization and education. Activities include: promoting safe breastfeeding; developing food programs for families affected by HIV/AIDS; and training 300 health workers providing maternal and infant health care for families affected by HIV/AIDS.     The International Development and Relief Foundation is working in partnership with the University of Zambia to implement this project.     This project is part of Canada's Maternal, Newborn and Child Health commitment."</t>
  </si>
  <si>
    <t>"Outcome":"Results achieved as of the end of the project (February 2015) include: (1) 91 health workers and 30 community health volunteers were trained on the prevention of mother-to-child transmission (PMTCT) of HIV protocols (73 of whom were women); (2) 30 community volunteers were trained as outreach workers in PMTCT; (3) 1,456 people received health services provided by free health clinics, including  934 women, 249 men, and 273 children under five, which is double the initial expectation, and 218 of these were given a referral to seek further medical attention at nearby health facilities; (4) 293 women living with HIV were enrolled in a food hamper program and received food on a monthly basis; and (5) 393 women received nutrition training to help them prepare nutritious, local and affordable meals through a community kitchen established by the project.
 These results contributed to reducing stigma for people with HIV, increasing safe practices to prevent HIV, improving the use of best practices for PMTCT, and improving food security, or access to safe, nutritious and sufficient food, for families affected by HIV/AIDS."</t>
  </si>
  <si>
    <t>"en":"Description":"text/html":"Objectives / Purpose of activity":"http://w05.international.gc.ca/projectbrowser-banqueprojets/project-projet/details/S065382001?Lang=fra";"en":"Activity website":"text/html":"Activity web page":"http://www.idrf.ca";"fr":"Description":"text/html":"Objectives / Purpose of activity":"http://w05.international.gc.ca/projectbrowser-banqueprojets/project-projet/details/S065382001?Lang=eng"</t>
  </si>
  <si>
    <t>"Number of people":"1456":"Sex":"All Sexes":"From/Youngest":"":"To/Oldest":"99":"Direct or Indirect":"Direct":"Population group descriptor":"people received health services provided by free health clinics, including 934 women, 249 men, and 273 children under five";"Number of people":"121":"Sex":"All Sexes":"From/Youngest":"19":"To/Oldest":"60":"Direct or Indirect":"Direct":"Population group descriptor":"91 health workers and 30 community health volunteers were trained on the prevention of mother-to-child transmission (PMTCT) of HIV protocols";"Number of people":"30":"Sex":"All Sexes":"From/Youngest":"19":"To/Oldest":"60":"Direct or Indirect":"Direct":"Population group descriptor":"community volunteers were trained as outreach workers in PMTCT;";"Number of people":"393":"Sex":"Female":"From/Youngest":"19":"To/Oldest":"60":"Direct or Indirect":"Direct":"Population group descriptor":"received nutrition training to help them prepare nutritious, local and affordable meals through a community kitchen established by the project.";"Number of people":"293":"Sex":"Female":"From/Youngest":"19":"To/Oldest":"60":"Direct or Indirect":"Direct":"Population group descriptor":"women living with HIV were enrolled in a food hamper program and received food on a monthly basis;"</t>
  </si>
  <si>
    <t>https://www.canwach.ca/project-explorer#/project-details/274</t>
  </si>
  <si>
    <t>Maternal and Infant Health</t>
  </si>
  <si>
    <t>"Target Groups":"Target Groups: Women, Infants and Girls";"General":"Shanti Uganda improves maternal and infant health throughout Uganda using a unique collaborative care model. We imagine a world where all women have access to a midwife and are respected, empowered and able to thrive throughout the birth process. 
Shanti Ugandaâ€™s proven model of success and dedicated team have supported over 1,300 births and impacted over 46,000 lives throughout Uganda since 2008. The Shanti Uganda Birth House is a solar powered maternity center located in the Luwero District of Uganda. The Birth House provides mother-centered care throughout pregnancy, birth and the postnatal period in addition to health education workshops for teens and a thriving community garden and nutrition program for clients and their families.
We offer the following services at the solar-powered Birth House:
&gt;On-site lab testing for HIV/AIDS, SITs and malaria
&gt;Full antenatal care services
&gt;Labour servicesin a private, home-like setting
&gt;Emergency transportation
&gt;Continuing medical education workshops for all medical staff
&gt;Reproductive health services including family planning counseling and education
&gt;Full postnatal care services including infant immunizations
&gt;Postpartum home visits to check on health and wellbeing of mother and baby"</t>
  </si>
  <si>
    <t>"GE":"Canadian-Based? (No)":"Implementing In-country? (No)";"Government of Uganda - Ministry of Health":"Canadian-Based? (No)":"Implementing In-country? (No)";"Reproductive Health Uganda":"Canadian-Based? (No)":"Implementing In-country? (No)";"Programme for Accessible health, Communication and Education":"Canadian-Based? (No)":"Implementing In-country? (No)";"AIDS LIFE":"Canadian-Based? (No)":"Implementing In-country? (No)";"Days for Girls":"Canadian-Based? (No)":"Implementing In-country? (No)";"LUSH Cosmetics North America":"Canadian-Based? (Yes)":"Implementing In-country? (No)";"Miller Center for Social Entrepreneurship":"Canadian-Based? (No)":"Implementing In-country? (No)";"Global Force for Healing":"Canadian-Based? (No)":"Implementing In-country? (No)";"Global Giving":"Canadian-Based? (No)":"Implementing In-country? (No)";"WoMena":"Canadian-Based? (No)":"Implementing In-country? (No)"</t>
  </si>
  <si>
    <t>"Outcome":"27,650 lives positively impacted";"Outcome":"1,315 live births with zero mortality"</t>
  </si>
  <si>
    <t>Maria Wong</t>
  </si>
  <si>
    <t>"Location Coordinates(0.842566 32.493214)":"Country(Uganda)":"Project Scope(National)":"Name of Location(No data available)"</t>
  </si>
  <si>
    <t>"SDG 5.2.2 Proportion of women and girls aged 15 years and older subjected to sexual violence by persons other than an intimate partner in the previous 12 months, by age and place of occurrence"</t>
  </si>
  <si>
    <t>"%/total of mothers, and %/total of babies, who received postnatal care within two days of childbirth";"%/total of women attended at least four times during pregnancy by any provider for reasons related to the pregnancy";"%/total of health workers (male/female) trained and using their learned skills";"%/total of infants (0-5 months) who are fed exclusively with breast milk"</t>
  </si>
  <si>
    <t>"Number of people":"28800":"Sex":"All Sexes":"From/Youngest":"":"To/Oldest":"95":"Direct or Indirect":"Indirect":"Population group descriptor":"";"Number of people":"3600":"Sex":"Female":"From/Youngest":"17":"To/Oldest":"45":"Direct or Indirect":"Direct":"Population group descriptor":""</t>
  </si>
  <si>
    <t>Women</t>
  </si>
  <si>
    <t>"Number of Outputs":"2":"Output Type":"Training":"Output Descriptor":"Annual Yoga training conducted to pregnant mothers at the Shanti Uganda Birth House.
Annual family planning training conducted at the Birth House.":"Results":"";"Number of Outputs":"1":"Output Type":"Assessment":"Output Descriptor":"Continuous pre-natal and post natal visits to mothers by Shanti Uganda trained Village Health Teams.":"Results":"";"Number of Outputs":"1":"Output Type":"Clinics built":"Output Descriptor":"1 Shanti Uganda Solar Birth House built on 1 acre of land and it's headed by a senior mid wife and a team of qualified Ugandan midwives and over 1,325 births have been attended with Zero mortality.":"Results":"";"Number of Outputs":"1":"Output Type":"Workshop":"Output Descriptor":"Annual doula workshops conducted at the Birth House.":"Results":""</t>
  </si>
  <si>
    <t>https://www.canwach.ca/project-explorer#/project-details/233</t>
  </si>
  <si>
    <t>Maternal and Reproductive Health Project</t>
  </si>
  <si>
    <t>"General":"The Maternal and Reproductive Health Project was a partnership between the IDRF and the Village Education Resource Centre (VERC) in Bangladesh. This project addressed the issue of poor maternal health and overwhelmingly high infant and maternal mortality rates in Bangladesh. Longstanding civic conflict in the Chittagong Hill Tracts between 1970-1990 resulted in the exclusion of this region from nutrition, health and development programs that took place throughout Bangladesh. For many Bangladeshi people from the Chittagong district, access to quality health care services including maternal health care are largely unavailable and inaccessible resulting in high incidences of sickness and disease. As a result, people are unable to lead economically productive lives and become entrapped within an inescapable cycle of poverty. This has particularly detrimental health effects on pregnant and nursing mothers where there exists a high rate of chronic energy deficiencies and malnutrition. Further compounding this issue is the overall lack of water, hygiene and sanitation facilities. Project activities included community mobilization and health education through community group meetings, training for project participants and staff, healthcare delivery and community health outreach, the implementation of water and sanitation facilities and overall project sustainability through government coordination."</t>
  </si>
  <si>
    <t>"Canadian International Development Agency":"Canadian-Based? (Yes)":"Implementing In-country? (No)";"Village Education Resource Centre (VERC)":"Canadian-Based? (No)":"Implementing In-country? (Yes)"</t>
  </si>
  <si>
    <t>"Outcome":"- 24,503 community members (18,665 women and 5,838 men) received primary health care through health camps, satellite clinics, ambulance services, and hospitals.
- 2,500 community members (1,300 women and 1,200 men) were engaged in community health groups and community mobilization efforts focusing on hygiene and reproductive health, through Motherâ€™s Clubs, Community Health Groups, and Water and Sanitation, Waste Management and Health Watch committees.
- 156 traditional birth attendants received safe birthing training and a safe birthing kit. Traditional birth attendants conducted 3,124 unassisted live births and made 781 referrals to health services.";"Outcome":"- 93 Household Sanitary Latrines were successfully installed serving 176 beneficiaries. One school-based sanitary latrine block was installed serving 264 mixed-gender students and teachers.
- 30 water points serving a population of approximately 4400, completed and handed over to the beneficiaries."</t>
  </si>
  <si>
    <t>Nabil Ali</t>
  </si>
  <si>
    <t>"Location Coordinates(23.1780216 91.9895251)":"Country(Bangladesh)":"Project Scope(Regional)":"Name of Location(Chittagong district)"</t>
  </si>
  <si>
    <t>"SDG 3.1.2 Proportion of births attended by skilled health personnel";"SDG 3.9.2 Mortality rate attributed to unsafe water, unsafe sanitation and lack of hygiene (exposure to unsafe Water, Sanitation and Hygiene for All (WASH) services)";"SDG 3.1.1 Maternal mortality ratio";"SDG 3.b.3 Proportion of health facilities that have a core set of relevant essential medicines available and affordable on a sustainable basis"</t>
  </si>
  <si>
    <t>"en":"Organization website":"text/html":"Activity web page":"http://www.idrf.ca";"fr":"Description":"text/html":"Objectives / Purpose of activity":"http://w05.international.gc.ca/projectbrowser-banqueprojets/project-projet/details/S064753001?Lang=eng";"en":"Partner website":"text/html":"Activity web page":"http://www.vercbd.org/";"en":"Additional information":"text/html":"Objectives / Purpose of activity":"http://w05.international.gc.ca/projectbrowser-banqueprojets/project-projet/details/S064753001?Lang=fra"</t>
  </si>
  <si>
    <t>"Number of people":"4400":"Sex":"All Sexes":"From/Youngest":"":"To/Oldest":"":"Direct or Indirect":"Direct":"Population group descriptor":"People with access to water points";"Number of people":"264":"Sex":"All Sexes":"From/Youngest":"":"To/Oldest":"":"Direct or Indirect":"":"Population group descriptor":"Students and teachers with access to latrine in school";"Number of people":"157":"Sex":"Female":"From/Youngest":"":"To/Oldest":"":"Direct or Indirect":"Direct":"Population group descriptor":"Traditional Birth Attendants";"Number of people":"1282":"Sex":"Male":"From/Youngest":"":"To/Oldest":"":"Direct or Indirect":"Direct":"Population group descriptor":"Patients of primary care facility";"Number of people":"1204":"Sex":"Male":"From/Youngest":"":"To/Oldest":"":"Direct or Indirect":"Direct":"Population group descriptor":"Men Community Members";"Number of people":"1327":"Sex":"Female":"From/Youngest":"":"To/Oldest":"":"Direct or Indirect":"Direct":"Population group descriptor":"Women Community members";"Number of people":"176":"Sex":"All Sexes":"From/Youngest":"":"To/Oldest":"":"Direct or Indirect":"Direct":"Population group descriptor":"People with access to household latrines";"Number of people":"4303":"Sex":"Female":"From/Youngest":"":"To/Oldest":"":"Direct or Indirect":"Direct":"Population group descriptor":"Patients of primary care facility"</t>
  </si>
  <si>
    <t>"Number of Outputs":"1":"Output Type":"Activity":"Output Descriptor":"School based sanitary latrine installed":"Results":"Achieved";"Number of Outputs":"866":"Output Type":"Activity":"Output Descriptor":"Live births managed by Traditional Birth Attendants in the project. An addition 318 referrals were made":"Results":"Achieved";"Number of Outputs":"5585":"Output Type":"Activity":"Output Descriptor":"Patients receiving primary health care services (87% were women and children)":"Results":"Achieved";"Number of Outputs":"2531":"Output Type":"Activity":"Output Descriptor":"Community members participating in WaSH, Health, and Mothers groups":"Results":"Achieved";"Number of Outputs":"30":"Output Type":"Activity":"Output Descriptor":"Water points serving a population of approximately 4400, completed and handed over to
the beneficiaries.":"Results":"Achieved";"Number of Outputs":"93":"Output Type":"Activity":"Output Descriptor":"Household Sanitary Latrines installed":"Results":"Achieved";"Number of Outputs":"157":"Output Type":"Activity":"Output Descriptor":"Traditional Birth Attendants completed training in safe birthing practices.":"Results":"Achieved"</t>
  </si>
  <si>
    <t>https://www.canwach.ca/project-explorer#/project-details/36</t>
  </si>
  <si>
    <t>Maternal and Under-5 Nutrition and Child Health</t>
  </si>
  <si>
    <t>"General":"This project aims to meet the basic health needs of women and children under five years of age in the Badghis, Ghor and Herat provinces by addressing malnutrition. The project is aligned with the nutrition path of the Muskoka Maternal, Newborn and Child Health Initiative and the priorities of the Afghan Ministry of Public Health and seeks to improve the ability of the formal health system and local communities to address malnutrition in a sustainable way.     Project activities include: (1) identifying communities with a high prevalence of underweight children and rolling out proven community-level approaches to tackle malnutrition; (2) establishing and maintaining public awareness programs on maternal and child nutrition; (3) rehabilitating and protecting community-based drinking water sources to prevent diarrhea; (4) promoting and supporting diverse diets that include animal and plant food sources, as well as techniques to better preserve and prepare food; (5) training health facility staff in proven approaches to nutrition counselling and growth monitoring targeted at pregnant women and mothers with children under two years of age; (6) equipping health facilities in the targeted areas to effectively provide preventative and curative nutrition services, as well as managing childhood illness that contributes to malnutrition; (7) promoting the inclusion of public nutrition training in community midwife and nursing education curricula, and in national guidelines on the provision of community-level nutrition services; and (8) supporting public nutrition offices at the provincial level to plan, implement and evaluate maternal, neonatal and child health strategies and programs.     In April 2015, USAID entered into a delegated cooperation agreement with DFATD and made a contribution of $3,122,250 to the Maternal and Under-Five Nutrition and Child Health project. This contribution is listed under project A035243-004. These additional funds will increase the project coverage in Badghis, Ghor and Herat provinces. The total budget of the project is $12,122,250.     This project is part of Canada's maternal, newborn, and child health commitment."</t>
  </si>
  <si>
    <t>"Outcome":"By the end of the MUNCH Project, the following results were achieved:
Intermediate Outcome 1: Enhanced healthy nutrition practice by mothers, newborns and children under 5
â€¢	% of mothers that are exclusively breastfeeding until the child is 6 months increased from 42.2% to 65.2%
â€¢	% of girls and boys aged 6-23 months receiving minimum dietary diversity increased from 16.2% to 20.3%
â€¢	Communities/health workers perception of Infant Young Child Feeding practices by mothers increased from zero to 75.5%
Intermediate Outcome 2: Increased equitable and gender-sensitive preventative and curative nutrition services by mothers, newborns and children under 5.
â€¢	75.1% of pregnant women, mothers, and fathers of children under 5 are satisfied and/or very satisfied regarding the quality and accessibility of gender sensitive nutrition services provided at Basic Package of Health Services facilities 
â€¢	67% of Health facilities and 72% of Health Posts provide Infant Young Child Feeding
â€¢	83% malnourished children admitted are cured at Out Patient Therapeutic care
In the project intervention provinces global acute malnutrition decreased from 6.5% to 5.8%; moderate acute malnutrition decreased from 4.3% to 3.7% and; severe acute malnutrition decreased from 2.2% to 2.1%. Global chronic malnutrition (stunting) decreased from 53% to 44.7%, while moderate stunting decreased from 21% to 20.3%, and severe stunting decreased from 32% to 24%. Global underweight decreased to 16.1% from 17%, while moderate decreased to 10.1% from 11%, and severe underweight remained the same at 6%. Anemia among non-pregnant women was reduced from 47.7% to 39.9%, and anemia among children aged 5-59 months decreased from 67.8% to 56.3% (boys: 56.6%, girls: 55.9%). 
At Community Level
â€¢	Percentage of mothers who exclusively breastfed their children increased from 42.2% to 65.2%
â€¢	40 % of male and female community leaders, including Shura members, pregnant women and parents of children under 5, became aware of the recommended Infant Young Child Feeding (IYCF) and maternal nutrition practices, and 70% of the caregivers were able to name and describe the signs of malnutrition and appropriate health seeking behaviors 
â€¢	1,832 community health workers (CHWs) were trained on Timely Targeted Counseling (TTC) and IYCF, and trained CHWs provided counseling for 10,523 pregnant women 
â€¢	9,033 births registered through community birth registration at the level of health posts (HPs), and by the end of the project 684 HPs were active and providing monthly updated registers to health facility (HF) level 
â€¢	Community Child Growth Monitoring Program (CGMP) was initiated in 411 communities, where trained CHWs examine the children for weight, height, and Mid Upper Arm Circumference (MUAC) of children on regular bases to monitor their growth, and identified malnourished children were referred either to Positive Deviance Hearth (PDH) sessions if moderate malnutrition, or to Integrated Management of Acute Malnutrition (IMAM) centers if severe malnutrition 
â€¢	21,508 children (10,517 boys &amp; 10,991 girls) with moderate malnutrition were enrolled in PDH sessions and gained weight (more than 500 grams) by the end of the sessions; and 60% of the mothers were able to continue practicing at their households what they learned in PDH sessions 
â€¢	890 Family Health Action Group (FHAGs) were activated, trained on IYCF, and provided counseling and awareness raising at the household level, and a total of 50,740 households with newborn babies were visited by FHAG members 
â€¢	 1,700 model latrines were established, 120 latrines were replicated by the communities, and people using sanitation facilities increased from 8.2% to 42% 
â€¢	127 water sources were rehabilitated and percentage of people using water from improved source increased from 47% to 58% 
â€¢	6,000 farmers received training on dietary diversification including vegetables, and introduction of organic compost 
â€¢	4,420 community members from 210 villages participated in awareness raising seminars on the importance of dietary diversification and using vegetables as a source of micronutrients and vitamins 
â€¢	1,700 women-headed households with children under 5 received support to establish a vegetable garden, and 3,080 received chicken for egg production as an animal source of protein 
â€¢	393,688 Households received micronutrient powder for home fortification 
At Facility level
â€¢	106 BPHS service providers (95 males &amp; 11 females) were graduated as trainers in different health and nutrition areas including IYCF, BFHI, IMAM, and CGMP 
â€¢	298 HF staff were trained on TTC and CBR, and 90% of the HF provided IYCF services 
â€¢	18 new OPD SAM (formerly: Out Patient Therapeutic Unit), and 4 new IDP SAM (formerly: stabilization centers) were established in the three provinces, and 52 nurses were trained on providing curative services for children with severe acute malnutrition 
â€¢	40 HFs supported to apply BFHI and were monitored monthly to ensure adherence to national standards 
â€¢	Support to MoPH to disseminate National Nutrition SoP, and training of 480 service providers on the new SoP 
â€¢	Development, printing and distribution of IEC materials for all intervention health facilities in coordination with PND and BPHS implementers 
â€¢	50 HFs implemented mobile health technology through using two applications: CMAM and GMP  
â€¢	Ten HFs were supported to establish demonstration greenhouses to educate the HFsâ€™ clients on vegetable growing, composting, and preservation techniques 
â€¢	100% of HFs and 80% of HPs reported that they have adequate stock of deworming and iron/folic acid supplies 
At provincial and central levels 
â€¢	Supported 3 BPHS implementers (MOVE, ACTD, and BDN) through sub-agreement to implement project activities in selected districts, and through comprehensive capacity building and coaching of BPHS providersâ€™ staff 
â€¢	Capacity building of Provincial Health Department staff with focus on provincial Nutrition Officers in the three provinces 
â€¢	Engagement of PHD in all project monitoring activities including base line and end line surveys  
â€¢	Co-chairing, alongside with UNICEF, 12 western region Nutrition Cluster meetings in Herat, and participated in 42 provincial health coordination council 
â€¢	Provided support to PND central level mainly in the community nutrition interventions, and supported capacity building of PND staff 
â€¢	Advocacy with central MoPH resulted in development of MoPH community nutrition training package with financial support from UNICEF 
â€¢	MUNCH expanded its awareness raising campaigns in Herat province to include school children; more than 2,000 teachers received training on health nutrition practices, and 136,113 school students participated in Healthy Eating campaigns, and were able to communicate the nutrition messages to their families 
â€¢	Two radio spots were developed and eared in Herat province to address food diversity.";"Outcome":"The expected intermediate outcomes for this project include: (1) increased equitable and gender-sensitive health services for mothers, newborns and children under-five; and (2) enhanced healthy nutritional practices for mothers and for the benefit of newborns and children under-five."</t>
  </si>
  <si>
    <t>Ryan Friesen</t>
  </si>
  <si>
    <t>"Location Coordinates(34.34817 62.19967)":"Country(Afghanistan)":"Project Scope(No data available)":"Name of Location(No data available)";"Location Coordinates(34.51952 65.25093)":"Country(Afghanistan)":"Project Scope(No data available)":"Name of Location(No data available)"</t>
  </si>
  <si>
    <t>"SDG 2.2.2 Prevalence of malnutrition (weight for height &gt;+2 or &lt;-2 standard deviation from the median of the WHO Child Growth Standards) among children under 5 years of age, by type (wasting and overweight)"</t>
  </si>
  <si>
    <t>"SDG 3.2.1 Underâ€‘5 mortality rate"</t>
  </si>
  <si>
    <t>"%/total households with access to a safe water supply";"%/total households and institutions (schools/clinics) with access to adequate sanitation and hygiene facilities";"%/total of health workers (male/female) trained and using their learned skills";"%/total of infants (0-5 months) who are fed exclusively with breast milk"</t>
  </si>
  <si>
    <t>"en":"Activity website":"text/html":"Activity web page":"http://www.worldvision.ca";"fr":"Description":"text/html":"Objectives / Purpose of activity":"http://w05.international.gc.ca/projectbrowser-banqueprojets/project-projet/details/A035243001?Lang=eng";"fr":"Site web de l'activitÃ©":"text/html":"Activity web page":"http://www.visionmondiale.ca";"en":"Description":"text/html":"Objectives / Purpose of activity":"http://w05.international.gc.ca/projectbrowser-banqueprojets/project-projet/details/A035243001?Lang=fra"</t>
  </si>
  <si>
    <t>"Number of people":"298":"Sex":"All Sexes":"From/Youngest":"19":"To/Oldest":"60":"Direct or Indirect":"Direct":"Population group descriptor":"HF staff were trained on TTC and CBR, and 90% of the HF provided IYCF services";"Number of people":"1700":"Sex":"Female":"From/Youngest":"19":"To/Oldest":"60":"Direct or Indirect":"Direct":"Population group descriptor":"women-headed households with children under 5 received support to establish a vegetable garden";"Number of people":"6000":"Sex":"All Sexes":"From/Youngest":"19":"To/Oldest":"60":"Direct or Indirect":"Direct":"Population group descriptor":"farmers received training on dietary diversification including vegetables, and introduction of organic compost";"Number of people":"3080":"Sex":"Female":"From/Youngest":"19":"To/Oldest":"60":"Direct or Indirect":"Direct":"Population group descriptor":"females received chicken for egg production as an animal source of protein";"Number of people":"2000":"Sex":"All Sexes":"From/Youngest":"19":"To/Oldest":"60":"Direct or Indirect":"Direct":"Population group descriptor":"teachers received training on health nutrition practices";"Number of people":"393688":"Sex":"All Sexes":"From/Youngest":"":"To/Oldest":"99":"Direct or Indirect":"Direct":"Population group descriptor":"Households received micronutrient powder for home fortification At Facility level";"Number of people":"21508":"Sex":"All Sexes":"From/Youngest":"":"To/Oldest":"5":"Direct or Indirect":"Direct":"Population group descriptor":"children (10,517 boys &amp; 10,991 girls) with moderate malnutrition were enrolled in PDH sessions and gained weight (more than 500 grams) by the end of the sessions;";"Number of people":"106":"Sex":"All Sexes":"From/Youngest":"19":"To/Oldest":"60":"Direct or Indirect":"Direct":"Population group descriptor":"BPHS service providers (95 males &amp; 11 females) were graduated as trainers in different health and nutrition areas including IYCF, BFHI, IMAM, and CGMP";"Number of people":"10523":"Sex":"Female":"From/Youngest":"15":"To/Oldest":"49":"Direct or Indirect":"Direct":"Population group descriptor":"trained CHWs provided counseling for 10,523 pregnant women";"Number of people":"9033":"Sex":"All Sexes":"From/Youngest":"":"To/Oldest":"1":"Direct or Indirect":"Direct":"Population group descriptor":"births registered through community birth registration at the level of health posts (HPs), and by the end of the project 684 HPs were active and providing monthly updated registers to health facility (HF) level";"Number of people":"1832":"Sex":"All Sexes":"From/Youngest":"19":"To/Oldest":"60":"Direct or Indirect":"Direct":"Population group descriptor":"community health workers (CHWs) were trained on Timely Targeted Counseling (TTC) and IYCF";"Number of people":"136113":"Sex":"All Sexes":"From/Youngest":"5":"To/Oldest":"17":"Direct or Indirect":"Direct":"Population group descriptor":"school students participated in Healthy Eating campaigns, and were able to communicate the nutrition messages to their families";"Number of people":"4420":"Sex":"All Sexes":"From/Youngest":"19":"To/Oldest":"99":"Direct or Indirect":"Direct":"Population group descriptor":"community members from 210 villages participated in awareness raising seminars on the importance of dietary diversification and using vegetables as a source of micronutrients and vitamins";"Number of people":"52":"Sex":"All Sexes":"From/Youngest":"19":"To/Oldest":"60":"Direct or Indirect":"Direct":"Population group descriptor":"nurses were trained on providing curative services for children with severe acute malnutrition"</t>
  </si>
  <si>
    <t>https://www.canwach.ca/project-explorer#/project-details/104</t>
  </si>
  <si>
    <t>Maternal Child Health Initiative - World Neighbours Canada</t>
  </si>
  <si>
    <t>"General":" The initiative aims to address several development needs and challenges all linked to underlying poverty and lack of basic services in the remote rural areas in the Ramechap district in Nepal, in the Azabache and Nacaome areas in Honduras and in the Gourma province in Burkina Faso. The overall objective of the initiative is to improve the health of mothers and young children, and thus contribute to reducing maternal and child mortality, through assistance with village and household-scale infrastructure, parent health education and enhanced nutrition and food security. World Neighbours Canada aims to develop and implement training programs for women and men to learn about family planning options, to increase food crop production using sustainable and ecologically sound practices, to promote proper nutrition in infants and young children under two years of age that includes breast feeding promotion, developing and implementing water system plans with participation of users etc. The project proposes to benefit more than 50,000 women, men, girls and boys.  World Neigbours Canada is working with Tamakoshi Sewa Samiti (TSS) in Nepal, Lâ€™Association dâ€™Appui Ã  la Promotion du DÃ©veloppement Durable des CommunautÃ©s (APDC) in Burkina Faso, and Vecinos Honduras, in Honduras to implement this project.  This project is part of Canadaâ€™s commitment to maternal, newborn and child health programming."</t>
  </si>
  <si>
    <t>"World Neighbours Canada"</t>
  </si>
  <si>
    <t>"Association dâ€™Appui Ã  la Promotion du DÃ©veloppement Durable des CommunautÃ©s (APDC)":"Canadian-Based? (No)":"Implementing In-country? (No)";"Vecinos Honduras":"Canadian-Based? (No)":"Implementing In-country? (No)";"Foreign Affairs, Trade and Development Canada":"Canadian-Based? (Yes)":"Implementing In-country? (No)";"Tamakoshi Sewa Samiti (TSS)":"Canadian-Based? (No)":"Implementing In-country? (Yes)"</t>
  </si>
  <si>
    <t>"Outcome":"The expected results by the end of the initiative are: (1) increased use of potable drinking water and healthy home environments by households in Nepal and Honduras; (2) increased utilization by parents of options for prevention and treatment of childhood diseases and family planning in Honduras and Burkina Faso; (3) improved family food security and increased consumption of nutritious foods by children under two years of age in Honduras and Burkina Faso; (4) increased participation of women in leadership of community organizations in all three countries; and (5) increased participation of British Columbians from towns and small cities in activities related to maternal, newborn and child health issues in developing countries.";"Outcome":"Results achieved as of December 2016 include: (1) in Nepal, one village water system constructed and the planning and design for two more water systems completed, providing 515 people with access to potable water and reducing water carrying times for women and girls, as well as latrines constructed in two other villages (benefitting 272 families); (2) in Honduras, 223 local leaders trained in drinking water management and more than 200 people in constructing improved stoves; (3) in Burkina Faso, 1 889 women and 664 men attended family planning awareness sessions; and (4) in Burkina Faso and Honduras, more than 150 households participated in agricultural activities, information sessions were held to raise awareness about the importance of vaccinating children, and about 3,000 villagers learned about child nutrition and health. These have contributed to better and more equitable access to water and use of latrines for more than 1,200 people, better informed decision-making by community members in regards to family planning, and improved child health and nutrition for 1,600 families.  Project progress reports and results are regularly reported on the World Neighbours Canada website  and through the organizationâ€™s newsletter."</t>
  </si>
  <si>
    <t>"Location Coordinates(14.033330 -86.583330)":"Country(Honduras)":"Project Scope(No data available)":"Name of Location(Azabache)";"Location Coordinates(27.439720 85.294200)":"Country(Nepal)":"Project Scope(No data available)":"Name of Location(Ramechap)";"Location Coordinates(13.536110 -87.487500)":"Country(Honduras)":"Project Scope(No data available)":"Name of Location(Nacaome)";"Location Coordinates(12.061570 0.358430)":"Country(Burkina Faso)":"Project Scope(No data available)":"Name of Location(Gourma province)"</t>
  </si>
  <si>
    <t>"SDG 3.7.1 Proportion of women of reproductive age (aged 15â€“49 years) who have their need for family planning satisfied with modern methods";"SDG 3.2.1 Underâ€‘5 mortality rate"</t>
  </si>
  <si>
    <t>"nombre de femmes qui participent aux session de bonne nutrition, nombre de femmes qui participe aux sessions en formation d'embouche, aviculture, et autres sources de revenus, nombre de femmes et hommes formÃ©s sur les diffÃ©rents techniques agricoles durables (CP, Fosses fumiÃ¨res, jardins maraichage), nombre de femmes/hommes informÃ©s/sensibilisÃ©s sur les options de planification familiale, nombre de parents (f/h) informÃ©s / sensibilisÃ©s sur la prÃ©vention des maladies des enfants, No. of parents (f/m) trained about acute respiratory infections in children, % of water and health committees with women trained in leadership, No. of households with improvements completed, % of water systems with repair &amp; maintenance plan in place, No. of village water systems installed/improved and functioning, Nombre de mÃ¨res qui peut dÃ©crire les besoins nutritionels pour leurs enfants, nombre de femmes et hommes qui utilise au moins une technique pour accroÃ®tre la production et/ou les revenus pour rÃ©pondre aux besoins alimentaires pendant plus de mois, % (taux) de parents (f/h) qui ont une bonne connaisance des avantages des vaccinations, No. of parents (f/m) able to describe symptoms of acute respiratory infections in children, No. of women on Water User Committee (1/3 of members must be women), le taux de mortalitÃ© des mÃ¨res par 100,000 naissances vivantes, No. of people (f/m and age class) using piped water for drinking, cooking &amp; cleaning, No. of households that have installed latrines or made other home improvements, % d'enfants (f/g) entre 0 et 23 mois qui ont reÃ§u les vaccins contre le DTC, Percentage of children aged 0-59 months with acute respiratory infections, not treated, ) % of children from 6-59 months who suffer from chronic malnutrition (stunting), ) % d'enfants (f/g) entre 6-59 mois qui reÃ§oivent au moins trois repas et au moins trois aliments diffÃ©rents par jour, % d'enfants (f/g) de 6 mois jusqu'a l'age de 5 ans qui sont malnutris (malnutrition aigue sÃ©vÃ¨re MAS et malnutrition aigue modÃ©rÃ©e MAM), ) Average time spent carrying water for home use, per day (women &amp; girls), No. of people (f/m, age class) with increased access to clean drinking water, No. of people trained(f/m) taking steps toward healthy home environments,"</t>
  </si>
  <si>
    <t>"fr":"Description":"text/html":"Objectives / Purpose of activity":"http://w05.international.gc.ca/projectbrowser-banqueprojets/project-projet/details/D001974001?Lang=eng";"en":"Activity website":"text/html":"Activity web page":"http://www.worldneighbours.ca/";"en":"Description":"text/html":"Objectives / Purpose of activity":"http://w05.international.gc.ca/projectbrowser-banqueprojets/project-projet/details/D001974001?Lang=fra"</t>
  </si>
  <si>
    <t>"Number of people":"7456":"Sex":"All Sexes":"From/Youngest":"15":"To/Oldest":"49":"Direct or Indirect":"Direct":"Population group descriptor":"(BFA) Number of mothers who can describe the nutritional needs for their children";"Number of people":"1028":"Sex":"Female":"From/Youngest":"15":"To/Oldest":"49":"Direct or Indirect":"Direct":"Population group descriptor":"(BFA) number of women participating in feeder training sessions, poultry farming, and other sources of income";"Number of people":"208":"Sex":"Male":"From/Youngest":"15":"To/Oldest":"49":"Direct or Indirect":"Direct":"Population group descriptor":"(BFA) number of women and men using at least one technique to increase production and / or income to meet food needs for more than one month";"Number of people":"2215":"Sex":"Male":"From/Youngest":"15":"To/Oldest":"49":"Direct or Indirect":"Direct":"Population group descriptor":"(NPL)  &amp; (HND) No. of people trained(f/m) taking steps toward healthy home environments";"Number of people":"43":"Sex":"Male":"From/Youngest":"15":"To/Oldest":"49":"Direct or Indirect":"Direct":"Population group descriptor":"(HND) No. of parents (f/m) able to describe symptoms of acute respiratory infections in children";"Number of people":"306":"Sex":"Male":"From/Youngest":"15":"To/Oldest":"49":"Direct or Indirect":"Direct":"Population group descriptor":"(BFA) number of women and men trained on different sustainable farming techniques (CP, manure pits, market gardens)";"Number of people":"1838":"Sex":"Male":"From/Youngest":"":"To/Oldest":"5":"Direct or Indirect":"Direct":"Population group descriptor":"children (f / m) between 6-59 months who receive at least three meals and at least three different foods a day";"Number of people":"308":"Sex":"Female":"From/Youngest":"15":"To/Oldest":"49":"Direct or Indirect":"Direct":"Population group descriptor":"(HND) No. of parents (f/m) able to describe symptoms of acute respiratory infections in children";"Number of people":"200":"Sex":"All Sexes":"From/Youngest":"19":"To/Oldest":"99":"Direct or Indirect":"Direct":"Population group descriptor":"(HND) trained people in constructing improved stoves";"Number of people":"664":"Sex":"Male":"From/Youngest":"15":"To/Oldest":"49":"Direct or Indirect":"Direct":"Population group descriptor":"(BFA) men attended family planning awareness sessions";"Number of people":"40":"Sex":"Male":"From/Youngest":"15":"To/Oldest":"49":"Direct or Indirect":"Direct":"Population group descriptor":"(HND) Number of mothers who can describe the nutritional needs for their children";"Number of people":"1276":"Sex":"All Sexes":"From/Youngest":"":"To/Oldest":"99":"Direct or Indirect":"Direct":"Population group descriptor":"(NPL) No. of people (f/m and age class) using piped water for drinking, cooking &amp; cleaning";"Number of people":"5558":"Sex":"All Sexes":"From/Youngest":"15":"To/Oldest":"49":"Direct or Indirect":"Direct":"Population group descriptor":"number of women / men informed / sensitized on family planning options";"Number of people":"3000":"Sex":"All Sexes":"From/Youngest":"":"To/Oldest":"99":"Direct or Indirect":"Direct":"Population group descriptor":"(BFA) &amp; (HND) villagers learned about child nutrition and health";"Number of people":"27":"Sex":"Female":"From/Youngest":"15":"To/Oldest":"49":"Direct or Indirect":"Direct":"Population group descriptor":"(NPL) women on 5 WUCs";"Number of people":"931":"Sex":"Male":"From/Youngest":"":"To/Oldest":"2":"Direct or Indirect":"Direct":"Population group descriptor":"children (f / m) between 0 and 23 months who received DTP vaccines";"Number of people":"223":"Sex":"All Sexes":"From/Youngest":"19":"To/Oldest":"99":"Direct or Indirect":"Direct":"Population group descriptor":"(HND) local leaders trained in drinking water management";"Number of people":"2733":"Sex":"Female":"From/Youngest":"15":"To/Oldest":"49":"Direct or Indirect":"Direct":"Population group descriptor":"(NPL)  &amp; (HND) No. of people trained(f/m) taking steps toward healthy home environments";"Number of people":"10637":"Sex":"All Sexes":"From/Youngest":"15":"To/Oldest":"49":"Direct or Indirect":"Direct":"Population group descriptor":"(BFA) number of women participating in the nutrition session";"Number of people":"150":"Sex":"All Sexes":"From/Youngest":"":"To/Oldest":"99":"Direct or Indirect":"Direct":"Population group descriptor":"(BFA) &amp; (HND)households participated in agricultural activities, information sessions were held to raise awareness about the importance of vaccinating";"Number of people":"790":"Sex":"Female":"From/Youngest":"15":"To/Oldest":"49":"Direct or Indirect":"Direct":"Population group descriptor":"(BFA) number of women and men using at least one technique to increase production and / or income to meet food needs for more than one month";"Number of people":"515":"Sex":"All Sexes":"From/Youngest":"19":"To/Oldest":"99":"Direct or Indirect":"Direct":"Population group descriptor":"(NPL) people with access to potable water and reducing water carrying times for women and girls";"Number of people":"1963":"Sex":"All Sexes":"From/Youngest":"15":"To/Oldest":"49":"Direct or Indirect":"Direct":"Population group descriptor":"(BFA) number of parents (f / h) informed / sensitized on the prevention of children's diseases";"Number of people":"1200":"Sex":"All Sexes":"From/Youngest":"":"To/Oldest":"99":"Direct or Indirect":"Direct":"Population group descriptor":"(BFA) &amp; (HND) better and more equitable access to water and use of latrines for more than 1,200 people";"Number of people":"272":"Sex":"All Sexes":"From/Youngest":"":"To/Oldest":"99":"Direct or Indirect":"Direct":"Population group descriptor":"(NPL) families";"Number of people":"1889":"Sex":"Female":"From/Youngest":"15":"To/Oldest":"49":"Direct or Indirect":"Direct":"Population group descriptor":"(BFA) women attended family planning awareness sessions";"Number of people":"931":"Sex":"Female":"From/Youngest":"":"To/Oldest":"2":"Direct or Indirect":"Direct":"Population group descriptor":"children (f / m) between 0 and 23 months who received DTP vaccines";"Number of people":"170":"Sex":"Female":"From/Youngest":"15":"To/Oldest":"49":"Direct or Indirect":"Direct":"Population group descriptor":"(BFA) number of women and men trained on different sustainable farming techniques (CP, manure pits, market gardens)";"Number of people":"1600":"Sex":"All Sexes":"From/Youngest":"":"To/Oldest":"99":"Direct or Indirect":"Direct":"Population group descriptor":"(BFA) &amp; (HND) improved child health and nutrition for 1,600 families";"Number of people":"1837":"Sex":"Female":"From/Youngest":"":"To/Oldest":"5":"Direct or Indirect":"Direct":"Population group descriptor":"children (f /m) between 6-59 months who receive at least three meals and at least three different foods a day";"Number of people":"636":"Sex":"Female":"From/Youngest":"15":"To/Oldest":"49":"Direct or Indirect":"Direct":"Population group descriptor":"(HND) Number of mothers who can describe the nutritional needs for their children"</t>
  </si>
  <si>
    <t>"Number of Outputs":"15":"Output Type":"Water systems installed or improved":"Output Descriptor":"No. of village water systems installed/improved and functioning":"Results":"Achieved";"Number of Outputs":"4012":"Output Type":"Households with latrines installed and other home improvements (Nepal)":"Output Descriptor":"(NPL) No. of households that have installed latrines or made other home improvements":"Results":"Achieved";"Number of Outputs":"448":"Output Type":"Parents trained on ARI (Honduras)":"Output Descriptor":"(HND) No. of parents (f/m) trained about acute respiratory infections in children":"Results":"Expected";"Number of Outputs":"606":"Output Type":"Households with latrines installed and other home improvements (Honduras)":"Output Descriptor":"(HND) No. of households that have installed latrines or made other home improvements":"Results":"Achieved"</t>
  </si>
  <si>
    <t>https://www.canwach.ca/project-explorer#/project-details/46</t>
  </si>
  <si>
    <t>Maternal Mortality Survey and Emergency Obstetric and Newborn Care Needs Assessment</t>
  </si>
  <si>
    <t>"General":"The project aims to reduce the number of mothers and newborns who die in South Sudan. It includes planning, conducting, and reporting on two national surveys: a survey of the causes of death among women of childbearing age and an assessment of the need for emergency obstetric and newborn care. The project also helps to improve the ability of the national Ministry of Health and the National Bureau of Statistics to plan and manage surveys and needs assessments and to analyze and apply the data collected.     With reliable and accurate information about deaths linked to pregnancy and childbirth and the need for emergency obstetric and newborn care, the government and donors can better target their efforts to save the lives of women and newborns. The information collected through this project helps the national and state-level Ministries of Health develop five-year plans for making emergency obstetric and newborn care more available.     This project is part of Canada's maternal, newborn, and child health commitment."</t>
  </si>
  <si>
    <t>"Canadian International Development Agency":"Canadian-Based? (Yes)":"Implementing In-country? (No)";"Government of South Sudan - Ministry of Health":"Canadian-Based? (No)":"Implementing In-country? (Yes)";"Government of South Sudan - National Bureau of Statistics":"Canadian-Based? (No)":"Implementing In-country? (No)"</t>
  </si>
  <si>
    <t>"Outcome":"Results achieved as of March 2016 include: The first assessment on Emergency Obstetrics and Newborn Care (EmONC) needs in South Sudan was planned and conducted with over 400 facilities offering maternal health services in both the public and private sector (including not-for-profit organizations) participating. The final draft of this assessment was completed and has provided a wealth of information using indicators from the World Health Organization (WHO) Monitoring Emergency Obstetric Care: A Handbook. For example: (1) the number of fully functioning facilities needed for the entire population of the country; (2) the locations of these facilities to determine equitable distribution; (3) the extent to which pregnant women, including those with major obstetric complications, are accessing these facilities for delivery; (4) whether enough critical services (for example, caesarean deliveries and blood transfusion) are being provided; and (5) whether there is emergency newborn care available and the quality of the care is adequate.
 This assessment has helped to identify EmONC services that are needed to reduce maternal and newborn mortality, and has provided evidence to assist in the planning of maternal and newborn health services across the country. It has also been used to produce five-year EmONC Investment Plans for all 10 states in South Sudan, which will be used as tools for resource mobilization and coordination of partners working on strengthening EmONC services across the country.";"Outcome":"The expected intermediate outcomes for this project include: improved evidence-based decision-making by the Government of South Sudan to reduce maternal and newborn mortality and morbidity in South Sudan."</t>
  </si>
  <si>
    <t>"fr":"Description":"text/html":"Objectives / Purpose of activity":"http://w05.international.gc.ca/projectbrowser-banqueprojets/project-projet/details/A035362001?Lang=eng";"en":"Description":"text/html":"Objectives / Purpose of activity":"http://w05.international.gc.ca/projectbrowser-banqueprojets/project-projet/details/A035362001?Lang=fra";"en":"Activity website":"text/html":"Activity web page":"http://www.unfpa.org";"fr":"Site web de l'activitÃ©":"text/html":"Activity web page":"http://www.unfpa.org/fr"</t>
  </si>
  <si>
    <t>"Number of Outputs":"400":"Output Type":"Facilities assessed":"Output Descriptor":"he first assessment on Emergency Obstetrics and Newborn Care (EmONC) needs in South Sudan was planned and conducted with over 400 facilities offering maternal health services in both the public and private sector":"Results":"Achieved";"Number of Outputs":"1":"Output Type":"Assessment report produced":"Output Descriptor":"The final draft of this assessment was completed":"Results":"Achieved"</t>
  </si>
  <si>
    <t>https://www.canwach.ca/project-explorer#/project-details/456</t>
  </si>
  <si>
    <t>Maternal, Neonatal and Child Health Program</t>
  </si>
  <si>
    <t>"General":"The goal of this project is to improve womenâ€™s and childrenâ€™s health by strengthening the use, quality, and availability of health services for women, newborns, and children and addressing social factors that prevent women from using these services. The project takes place in Laghman, Afghanistan, and in three regions of Malawi. It is expected to reach up to 17,000 children through access to improved health care services, up to 6,000 pregnant women through antenatal care, as well as up to 3,000 of their spouses, and 19,000 women of reproductive age through training, community outreach, and education. Specific activities include: providing training for women in nutrition, immunization, reproductive health, and family planning; conducting community health education sessions; establishing and upgrading delivery rooms and basic health units; and training midwives, nurses, and health workers."</t>
  </si>
  <si>
    <t>"PWS&amp;D - Presbyterian World Service &amp; Development":"Canadian-Based? (No)":"Implementing In-country? (Yes)";"Canadian International Development Agency":"Canadian-Based? (Yes)":"Implementing In-country? (No)"</t>
  </si>
  <si>
    <t>"Outcome":"Results achieved as of the end of project (May 2015) include:
In Afghanistan: (1) attendance of 2,983 women of reproductive age to education sessions on safe family planning methods; (2) attendance of 8,732 people (including almost 3,124 men) to maternal health education sessions; (3) 98% of women were allowed by their spouse to access maternal health care services (an increase of 27% since the beginning of the project); (4) access for 749 women to four antenatal visits (an increase of 62% since the beginning of the project); (5) screening of 6,573 pregnant women for malnutrition and training about the importance of a balanced diet for good health; and (6) appropriate vaccination of 2,922 children under five. These results have contributed to improving the health of women and children in the project area, demonstrated by the fact that less mothers and infants are dying during childbirth. At the start of the project in 2011, 14 women in the catching area were dying per 1,000 live births, and in the last year of the project, only one woman died. The neonatal mortality rate also went from 60 per 1,000 live births in 2011 to 12 at the end of the project.
In Malawi: (1) 36 village safe motherhood committees with 360 members were set up and are promoting information on maternal and child health; (2) 244 men were trained to raise the awareness of other men on the importance of maternal health; (3) 6,457 people, including 2,129 men, attended information sessions to raise awareness of maternal and child health; (4) 85% of women and 76% of men in these villages improved their knowledge of sexual and reproductive health; (5) 74% of women in the project area now have the support of their spouse to seek maternal care (an increase of 49% since the beginning of the project in 2011); (6) 3,124 women increased their knowledge of the importance of proper nutrition through training sessions; (7) 8% increase of ante-natal care coverage since 2011; (8) 18% increase in the number of births attended by a skilled health worker; and (9) community-managed bicycle ambulances provided to 32 villages to ensure that pregnant women who require emergency care could be transported to health facilities. These results have contributed to improving the health of women and children demonstrated by the fact that neonatal mortality rate in the project area was reduced from 44 per 1,000 live births in 2011 to two at the end of the project.";"Outcome":""</t>
  </si>
  <si>
    <t>"Location Coordinates(34.6673 70.2117)":"Country(Afghanistan)":"Project Scope(No data available)":"Name of Location(Laghman)";"Location Coordinates(-13.962849 33.774026)":"Country(Malawi)":"Project Scope(No data available)":"Name of Location(Lilongwe)"</t>
  </si>
  <si>
    <t>"en":"Activity website":"text/html":"Activity web page":"https://presbyterian.ca/pwsd/child-and-maternal-health/";"fr":"Description":"text/html":"Objectives / Purpose of activity":"http://w05.international.gc.ca/projectbrowser-banqueprojets/project-projet/details/S065365001?Lang=fra";"en":"Description":"text/html":"Objectives / Purpose of activity":"http://w05.international.gc.ca/projectbrowser-banqueprojets/project-projet/details/S065365001"</t>
  </si>
  <si>
    <t>"Number of people":"360":"Sex":"All Sexes":"From/Youngest":"15":"To/Oldest":"60":"Direct or Indirect":"Direct":"Population group descriptor":"(MAL) Village safe motherhood committees members promoted information on maternal and child health";"Number of people":"2922":"Sex":"All Sexes":"From/Youngest":"":"To/Oldest":"5":"Direct or Indirect":"Direct":"Population group descriptor":"(AFG) Children under five vaccinated";"Number of people":"6573":"Sex":"Female":"From/Youngest":"15":"To/Oldest":"49":"Direct or Indirect":"Direct":"Population group descriptor":"(AFG) Pregnant women screened for malnutrition and trained on the importance of a balanced diet for good health";"Number of people":"749":"Sex":"Female":"From/Youngest":"15":"To/Oldest":"49":"Direct or Indirect":"Direct":"Population group descriptor":"(AFG) Women accessed four antenatal visits";"Number of people":"2129":"Sex":"Male":"From/Youngest":"15":"To/Oldest":"49":"Direct or Indirect":"Direct":"Population group descriptor":"(MAL) Men attended maternal health education sessions";"Number of people":"3124":"Sex":"Male":"From/Youngest":"15":"To/Oldest":"49":"Direct or Indirect":"Direct":"Population group descriptor":"(AFG) Men attended maternal health education sessions";"Number of people":"244":"Sex":"Male":"From/Youngest":"15":"To/Oldest":"49":"Direct or Indirect":"Direct":"Population group descriptor":"(MAL) Men trained to raise the awareness of other men on the importance of maternal health";"Number of people":"2983":"Sex":"Female":"From/Youngest":"15":"To/Oldest":"49":"Direct or Indirect":"Direct":"Population group descriptor":"(AFG) Women of reproductive age attended education sessions on safe family planning methods";"Number of people":"4328":"Sex":"Female":"From/Youngest":"15":"To/Oldest":"49":"Direct or Indirect":"Direct":"Population group descriptor":"(MAL) Women attended maternal health education sessions";"Number of people":"3124":"Sex":"Female":"From/Youngest":"15":"To/Oldest":"49":"Direct or Indirect":"Direct":"Population group descriptor":"(MAL) Women have increased knowledge of the proper nutrition through training sessions";"Number of people":"5608":"Sex":"Female":"From/Youngest":"15":"To/Oldest":"49":"Direct or Indirect":"Direct":"Population group descriptor":"(AFG) Women attended maternal health education sessions"</t>
  </si>
  <si>
    <t>"Number of Outputs":"36":"Output Type":"Village safe motherhood committees set-up":"Output Descriptor":"36 village safe motherhood committees with 360 members were set up and are promoting information on maternal and child health":"Results":"Achieved";"Number of Outputs":"244":"Output Type":"Men trained":"Output Descriptor":"men were trained to raise the awareness of other men on the importance of maternal health":"Results":"Achieved";"Number of Outputs":"":"Output Type":"Improved knowledge of SRHR":"Output Descriptor":"85% of women and 76% of men in these villages improved their knowledge of sexual and reproductive health":"Results":"Achieved";"Number of Outputs":"":"Output Type":"Bicycle ambulances provided":"Output Descriptor":"community-managed bicycle ambulances provided to 32 villages to ensure that pregnant women who require emergency care could be transported to health facilities.":"Results":"Achieved"</t>
  </si>
  <si>
    <t>https://www.canwach.ca/project-explorer#/project-details/249</t>
  </si>
  <si>
    <t>Maternal, Newborn and Child Health in Rwanda</t>
  </si>
  <si>
    <t>"General":"This project aims to enhance the quality of maternal, newborn and child health (MNCH) care in Rwandan health facilities. The project focuses on strengthening midwifery and paediatric nursing programs, developing educational capacity to deliver professional development and providing an enabling environment for policy development. Project activities include: designing and launching advanced courses in neonatology and paediatrics, including a Bachelor of Science Degree (BSc) Midwifery Program; strengthening medical faculty competencies in MNCH; and contributing to national health policy and planning. Ten midwifery faculty members per year participate in the proposed faculty development activities, followed by 30 students enrolled the year the Midwifery BSc is offered.     The Western University is working in partnership with the Kigali Health Institute and the National University of Rwanda on this project.     This project is part of Canada's Maternal, Newborn and Child Health commitment. The maximum CIDA contribution to this project includes $10,000 for monitoring purposes."</t>
  </si>
  <si>
    <t>"Western University"</t>
  </si>
  <si>
    <t>"Canadian International Development Agency":"Canadian-Based? (Yes)":"Implementing In-country? (No)";"Kigali Health Institute":"Canadian-Based? (No)":"Implementing In-country? (No)";"National University of Rwanda":"Canadian-Based? (No)":"Implementing In-country? (No)"</t>
  </si>
  <si>
    <t>"Outcome":"Results achieved as of June 2013 include: (i) validating the midwifery program and completing the curriculum of the pediatric nursing program; (ii) providing training to expert trainers in the Continuing Professional Development program in obstetrics, pediatrics, obstetrical anesthesia, maternal mental health, and essential interventions and services; (iii) completing faculty workshops in Rwanda and in Canada to help midwifery and pediatric nursing educators in Rwanda to deliver competency-based curricula; (iv) developing a curriculum for an advanced postgraduate diploma in specialty advanced pediatrics and neonatology and a Bachelor of Science Degree in Midwifery; (v) completing needs assessment workshops in order to develop a curriculum to train mental health workers; and (vi) enrolling several Kigali Health Institute (KHI teachers in Masterâ€™s programs at Western University in Canada in areas such as maternal mental health, pediatric nursing, midwifery, and nursing education leadership, and enrolling one teacher in a PhD program in maternal mental health in nursing. These results are contributing to improving the delivery of health services at local levels (including by training more health workers, equipping health care facilities, and expanding access for mothers and children to needed health care services)."</t>
  </si>
  <si>
    <t>"fr":"Description":"text/html":"Objectives / Purpose of activity":"http://w05.international.gc.ca/projectbrowser-banqueprojets/project-projet/details/S065358001?Lang=eng";"en":"Description":"text/html":"Objectives / Purpose of activity":"http://w05.international.gc.ca/projectbrowser-banqueprojets/project-projet/details/S065358001?Lang=fra";"en":"Activity website":"text/html":"Activity web page":"http://www.uwo.ca"</t>
  </si>
  <si>
    <t>"Number of people":"10":"Sex":"All Sexes":"From/Youngest":"25":"To/Oldest":"60":"Direct or Indirect":"Direct":"Population group descriptor":"midwifery faculty members per year participate in the proposed faculty development activities";"Number of people":"1":"Sex":"All Sexes":"From/Youngest":"19":"To/Oldest":"60":"Direct or Indirect":"Direct":"Population group descriptor":"teacher enrolled in a PhD program in maternal mental health in nursing";"Number of people":"30":"Sex":"All Sexes":"From/Youngest":"19":"To/Oldest":"60":"Direct or Indirect":"Direct":"Population group descriptor":"students enrolled the year the Midwifery BSc is offered";"Number of people":"2":"Sex":"All Sexes":"From/Youngest":"19":"To/Oldest":"60":"Direct or Indirect":"Direct":"Population group descriptor":"KHI teachers in Masterâ€™s programs at Western University in Canada in areas such as maternal mental health, pediatric nursing, midwifery, and nursing education leadership"</t>
  </si>
  <si>
    <t>https://www.canwach.ca/project-explorer#/project-details/206</t>
  </si>
  <si>
    <t>Maternity Centres of Excellence (MCE)</t>
  </si>
  <si>
    <t>"General":"This project aims to improve the quality and timeliness of maternal and newborn health services and reduce illness and death for at least 10,000 pregnant women and newborns. The project works to increase the number of trained health workers and improve access to quality care for mothers and newborns by creating three Centres of Excellence in Maternal, Newborn and Child Health. The Centres of Excellence are expected to provide health services, teaching and training in three locations in Mozambique. The project is implemented in three hospitals, which serve a substantial proportion of the population in their respective areas. The three high-use hospitals, currently designated as a â€œModel Maternityâ€ by the Ministry of Health, are already providing pre-service training for health workers. The project aims to improve infrastructure, improve the quality of training provided, provide supervision support and enhance referral and community linkages, in order to transform these three hospitals into â€œCentres of Excellenceâ€.     Project activities include: (i) supporting communities and facilities to provide emergency transport to transfer women to facilities, including by distributing bicycle ambulances, and by providing small grants to strengthen local transport systems; (ii) establishing mobile phone networks so that smaller, peripheral health facilities can communicate easily with each Centre of Excellence; and (iii) improving the skills of at least 150 health workers using a model of competency-based training which focuses on learning-by-doing."</t>
  </si>
  <si>
    <t>"Jhpiego"</t>
  </si>
  <si>
    <t>"Government of Mozambique - Ministry of Health":"Canadian-Based? (No)":"Implementing In-country? (No)";"Foreign Affairs, Trade and Development Canada":"Canadian-Based? (Yes)":"Implementing In-country? (No)"</t>
  </si>
  <si>
    <t>"Outcome":"Results achieved as of the end of the project (September, 2016) include: (1) three target healthcare facilities were established as model training facilities, and demonstrated improved provision of high impact interventions for maternal and neonatal health (MNH); (2) 105 health workers were trained in MNH high impact interventions, contributing to the reduction of facility-specific maternal mortality rates for the three main causes of maternal deaths; (3) the number of babies delivered (26,963) in the targeted institutions increased 79% from the beginning of the project; (4) the number of women who began using modern family planning methods increased 55% from the beginning of the project; and (5) 76,096 people were counselled by community lay counsellors on gender issues (e.g. gender based violence; the importance of male participation in reproductive health) and maternal and neonatal health, contributing to increased referrals for services and greater male involvement in health care visits.
 These results have contributed to the goal of reducing maternal and newborn mortality in Mozambique.";"Outcome":"The expected intermediate outcomes for this project include: (i) establishment of three Centres of Excellence in maternal and newborn health; (ii) increased number of health workers trained in critical interventions to reduce facility-specific maternal and neonatal mortality rates; and (iii) increased number of women delivering in higher quality institutional health care."</t>
  </si>
  <si>
    <t>"fr":"Description":"text/html":"Objectives / Purpose of activity":"http://w05.international.gc.ca/projectbrowser-banqueprojets/project-projet/details/D000472001?Lang=eng";"en":"Description":"text/html":"Objectives / Purpose of activity":"http://w05.international.gc.ca/projectbrowser-banqueprojets/project-projet/details/D000472001?Lang=fra";"en":"Activity website":"text/html":"Activity web page":"http://www.jhpiego.org"</t>
  </si>
  <si>
    <t>"Number of people":"105":"Sex":"All Sexes":"From/Youngest":"15":"To/Oldest":"60":"Direct or Indirect":"Direct":"Population group descriptor":"health workers were trained in MNH high impact interventions, contributing to the reduction of facility-specific maternal mortality rates";"Number of people":"26963":"Sex":"All Sexes":"From/Youngest":"":"To/Oldest":"1":"Direct or Indirect":"Direct":"Population group descriptor":"babies delivered in the targeted institutions increased 79% from the beginning of the project";"Number of people":"76096":"Sex":"All Sexes":"From/Youngest":"19":"To/Oldest":"99":"Direct or Indirect":"Direct":"Population group descriptor":"people were counselled by community lay counsellors on gender issues (e.g. gender based violence; the importance of male participation in reproductive health"</t>
  </si>
  <si>
    <t>"Number of Outputs":"3":"Output Type":"Healthcare facilities established":"Output Descriptor":"three target healthcare facilities were established as model training facilities":"Results":"Achieved"</t>
  </si>
  <si>
    <t>https://www.canwach.ca/project-explorer#/project-details/401</t>
  </si>
  <si>
    <t>Maternity, migration and minorities: optimizing community and hospital based maternity care in Alberta</t>
  </si>
  <si>
    <t>"Location Coordinates(53.635699 -113.578271)":"Country()":"Project Scope(No data available)":"Name of Location(Alberta)"</t>
  </si>
  <si>
    <t>https://www.canwach.ca/project-explorer#/project-details/489</t>
  </si>
  <si>
    <t>Maternity Ward</t>
  </si>
  <si>
    <t>"General":"In response to Malawi's alarming maternal and infant mortality rates, the maternity ward provides a safe and clean environment for mothers to give birth, reducing birth risks. The facility also carries out preventative action by providing antenatal services that greatly decrease the risk of HIV/AIDS transmission from mother to child during birth."</t>
  </si>
  <si>
    <t>"Outcome":"Each month we provide counseling and medicine to an average of 60 pregnant women, and an average of 12 babies are born in our clinic each week.";"Outcome":""</t>
  </si>
  <si>
    <t>"en":"Maternity Ward":"null":"Activity web page":"https://lifelinemalawi.com/our-programs.php#mat-ward"</t>
  </si>
  <si>
    <t>https://www.canwach.ca/project-explorer#/project-details/194</t>
  </si>
  <si>
    <t>Maziko: Nutrition Foundations for Women and Children</t>
  </si>
  <si>
    <t>"General":"This project (Maziko) aims to benefit more than 236,000 women, with a focus on pregnant and lactating women and girls and boys in two districts where stunting and malnutrition are widespread. Addressing under-five child stunting head-on, the project takes an integrated approach to preventing and treating malnutrition by addressing behaviour change in the areas of feeding practices, agricultural production, water, sanitation and hygiene. The project also focuses on providing access to programs at the district and community level. The Maziko Project uses a model of behaviour change that has been proven to reach large numbers of households while strengthening community-based referral to health services."</t>
  </si>
  <si>
    <t>"Outcome":"The expected intermediate outcomes for this project include: (1) improved delivery of nutrition services to pregnant and lactating women and children (under five) in target districts in Malawi; (2) improved local enabling environment to sustain nutrition outcomes within target districts; and (3) increased women's economic and social empowerment in target districts of Malawi.";"Outcome":"Results achieved as of the end of the project (March 2015) include: (1) 154 health surveillance assistants, 248 community promoters, 438 lead farmers, and 7,442 lead persons trained in community mobilization, maternal nutrition, optimal breastfeeding, complementary feeding, hygiene and sanitation, community management of childhood illness, dietary diversity, nutrition-rich food production, and food processing and preparation; (2) 48,922 beneficiaries reached with nutrition promotion activities through care group meetings, household cluster meetings, group cooking demonstrations, community sensitization sessions, field demonstrations, and home counselling visits; (3) 8,233 traditional leaders sensitized to nutrition-related issues; (4) seeds for 36,250 fruit trees and high-nutrient, locally available legumes distributed to 14,870 households for the establishment of backyard gardens; (5) 150 village water points renovated; (6) improved toilet facilities constructed at 13,241 households; (7) local hygiene and sanitation plans drawn up by 276 communities; (8) 89 villages declared "open defecation free" by the Government of Malawi and UNICEF; and (9) 2,334 village savings and loans (VSL) groups established and trained in VSL methodology (and 574 existing VSL groups also trained) reaching 24,662 participants (mostly women)."</t>
  </si>
  <si>
    <t>"%/total households with access to a safe water supply";"%/total of sick children under 5 receiving treatment for malaria, pneumonia, or diarrhea";"%/total of women attended at least four times during pregnancy by any provider for reasons related to the pregnancy";"%/total of infants (0-5 months) who are fed exclusively with breast milk"</t>
  </si>
  <si>
    <t>"fr":"Description":"text/html":"Objectives / Purpose of activity":"http://w05.international.gc.ca/projectbrowser-banqueprojets/project-projet/details/A035288001?Lang=eng";"en":"Description":"text/html":"Objectives / Purpose of activity":"http://w05.international.gc.ca/projectbrowser-banqueprojets/project-projet/details/A035288001?Lang=fra";"en":"Activity website":"text/html":"Activity web page":"http://www.care.ca";"fr":"Site web de l'activitÃ©":"text/html":"Activity web page":"http://www.care.ca/fr"</t>
  </si>
  <si>
    <t>"Number of people":"7442":"Sex":"All Sexes":"From/Youngest":"19":"To/Oldest":"60":"Direct or Indirect":"Direct":"Population group descriptor":"lead persons trained in community mobilization, maternal nutrition, optimal breastfeeding, complementary feeding, hygiene and sanitation,";"Number of people":"48922":"Sex":"All Sexes":"From/Youngest":"":"To/Oldest":"49":"Direct or Indirect":"Direct":"Population group descriptor":"beneficiaries reached with nutrition promotion activities through care group meetings, household cluster meetings, group cooking demonstrations, community sensitization sessions, field demonstrations, and home counselling visits";"Number of people":"248":"Sex":"All Sexes":"From/Youngest":"19":"To/Oldest":"60":"Direct or Indirect":"Direct":"Population group descriptor":"community promoters";"Number of people":"24662":"Sex":"All Sexes":"From/Youngest":"19":"To/Oldest":"60":"Direct or Indirect":"Direct":"Population group descriptor":"2,334 village savings and loans (VSL) groups established and trained in VSL methodology (and 574 existing VSL groups also trained) reaching 24,662 participants (mostly women).";"Number of people":"8233":"Sex":"All Sexes":"From/Youngest":"":"To/Oldest":"":"Direct or Indirect":"Direct":"Population group descriptor":"traditional leaders sensitized to nutrition-related issues";"Number of people":"154":"Sex":"All Sexes":"From/Youngest":"19":"To/Oldest":"60":"Direct or Indirect":"Direct":"Population group descriptor":"health surveillance assistants";"Number of people":"438":"Sex":"All Sexes":"From/Youngest":"19":"To/Oldest":"60":"Direct or Indirect":"Direct":"Population group descriptor":"lead farmers";"Number of people":"14870":"Sex":"All Sexes":"From/Youngest":"":"To/Oldest":"":"Direct or Indirect":"Direct":"Population group descriptor":"households for the establishment of backyard gardens"</t>
  </si>
  <si>
    <t>https://www.canwach.ca/project-explorer#/project-details/336</t>
  </si>
  <si>
    <t>McGill-Haiti Internal medicine training partnership</t>
  </si>
  <si>
    <t>"General":"Increasing clinical and research capacity.
Annual project ; $10000 per year"</t>
  </si>
  <si>
    <t>"McGill University-Department of Medicine":"Canadian-Based? (Yes)":"Implementing In-country? (No)";"Saint Nicolas Hospital Haiti":"Canadian-Based? (No)":"Implementing In-country? (Yes)";"Zanmi Lasante":"Canadian-Based? (No)":"Implementing In-country? (Yes)"</t>
  </si>
  <si>
    <t>Louise Pilote</t>
  </si>
  <si>
    <t>"Location Coordinates(19.11353 -72.69889)":"Country(Haiti)":"Project Scope(No data available)":"Name of Location(No data available)"</t>
  </si>
  <si>
    <t>https://www.canwach.ca/project-explorer#/project-details/229</t>
  </si>
  <si>
    <t>Measles and Rubella Prevention</t>
  </si>
  <si>
    <t>"General":"This initiative aims to increase survival and well-being of children aged 9 months to 5 years in 3 countries at high risk of measles outbreaks. The project seeks to increase the number of children currently receiving measles vaccines and introduce measles-rubella vaccines to reduce illness and death due to rubella. Measles is one of the most contagious diseases in the world and can cause serious illness, life-long disability, and death. The vast majority of these deaths occur in low-income countries with weak health infrastructure.     With Canadaâ€™s support, the GAVI Alliance aims to strengthen the ability of health care systems to deliver routine immunizations. The governments of recipient countries lead this initiative and define the exact set of activities to be undertaken in their own countries.     Project activities include purchasing vaccines; purchasing injection and cold chain equipment (needed to keep vaccines temperature-controlled until they can be delivered); training health workers; and planning, implementing, and assessing vaccination coverage."</t>
  </si>
  <si>
    <t>"Outcome":"The expected intermediate outcomes for this project include: (i) increased country ownership and leadership of measles immunization activities; and (ii) strengthened health system for routine immunization in targeted countries."</t>
  </si>
  <si>
    <t>"Location Coordinates(33.72148 73.04329)":"Country(Pakistan)":"Project Scope(No data available)":"Name of Location(No data available)";"Location Coordinates(34.52813 69.17233)":"Country(Afghanistan)":"Project Scope(No data available)":"Name of Location(No data available)"</t>
  </si>
  <si>
    <t>"fr":"Description":"text/html":"Objectives / Purpose of activity":"http://w05.international.gc.ca/projectbrowser-banqueprojets/project-projet/details/M013825001?Lang=eng";"en":"Description":"text/html":"Objectives / Purpose of activity":"http://w05.international.gc.ca/projectbrowser-banqueprojets/project-projet/details/M013825001?Lang=fra";"fr":"Site web de l'activitÃ©":"text/html":"Activity web page":"http://www.gavi.org/fr/";"en":"Activity website":"text/html":"Activity web page":"http://www.gavi.org/"</t>
  </si>
  <si>
    <t>https://www.canwach.ca/project-explorer#/project-details/322</t>
  </si>
  <si>
    <t>Medical Relief Missions to Haiti</t>
  </si>
  <si>
    <t>"General":"Annual budget of $700,000.";"General":"In response to Hurricane Matthew, Team Broken Earth partnered with Project Medishare to form the Jeremie Relief Group. At that time,  Hospital Bernard Mevs/Project Medishare had partnered
with Team Broken Earth for 5 years in Haiti. Our partnership has included provision of :
i) Speciality surgery and critical care teams
ii) Millions of dollars of in kind donated equipment
iii) Continuous educational support and clinical training
iv) Financial support in expansion of our volunteer and clinical areas
v) Recent expansion into volunteer teams in the Central Plateau
vi) Ongoing partnerships with local residency programs in Orthopedics and Anesthesia
The first offer of assistance from Team Broken Earth came in October 2016 to check on the welfare of staff in HBM/PM.  Following the Hurricane,Hospital Bernard Mevs/Project Medishare called on Team Broken Earth as our only formal partner for provision of Medical Care in Jeremie.
The project involved the deployment of 19 Members of staff to Haiti to cover 2 weeks of clinical care. The teams were selected on the basis
of their experience in rural, low resource settings and in the majority consisted of volunteers who had experienced rural Haiti.
Project Medishare joined with local partners to form the Jeremie Relief Group. The aim of this collaboration was to provide immediate assessment and relief to the areas hardest hit in Haiti. 
The group contained only organizations that had a long term presence in Haiti and so were able to use their local knowledge, connections and suppliers to give urgent aid."</t>
  </si>
  <si>
    <t>"Team Broken Earth"</t>
  </si>
  <si>
    <t>"Hands Up For Haiti":"Canadian-Based? (No)":"Implementing In-country? (No)";"Project Medishare":"Canadian-Based? (No)":"Implementing In-country? (No)";"Haiti Village Health":"Canadian-Based? (No)":"Implementing In-country? (No)";"Bernard Mevs Hospital":"Canadian-Based? (No)":"Implementing In-country? (No)"</t>
  </si>
  <si>
    <t>Chris Bonnell</t>
  </si>
  <si>
    <t>"Location Coordinates(18.59439 -72.30743)":"Country(Haiti)":"Project Scope(No data available)":"Name of Location(No data available)";"Location Coordinates(19.69237 -72.27905)":"Country(Haiti)":"Project Scope(No data available)":"Name of Location(No data available)"</t>
  </si>
  <si>
    <t>https://www.canwach.ca/project-explorer#/project-details/649</t>
  </si>
  <si>
    <t>Medication Delivery</t>
  </si>
  <si>
    <t>"General":"Post Partum Haemorrhage is severe bleeding following delivery. It is one of the leading causes of Maternal Mortality in both developed and developing countries. Tragically, there are more deaths from Post Partum Haemorrhage in Africa, where medical facilities and medication to control bleeding are often lacking.
Mamas 4 Mamas has partnered with Life for African Mothers to supply the life-saving medication, misoprostol to decrease death from severe bleeding and eclampsia. Life for African Mothers is based out of Wales, UK and takes care of the procurement, shipping, and delivery of the medication. Mamas 4 Mamas supports their efforts through the donation of funds.
How it Works:
Life for African Mothers has partnered with IHP (International Health Partners) who liaise with a donor company on their behalf to acquire Misoprostol tablets which are then sent to seven Sub-Saharan African countries, namely: Liberia, Sierra Leone, Somaliland, Cameroon, Malawi, Chad and The Congo. In 2015 and 2016 they sent out over 400,000 tablets treating over 100,000 women. Three to five tablets are required to treat a woman depending on the severity of the haemorrhage. The tablets are given free of charge, thus the only expense is the shipping."</t>
  </si>
  <si>
    <t>"Life for African Mothers":"Canadian-Based? (No)":"Implementing In-country? (No)"</t>
  </si>
  <si>
    <t>"Location Coordinates(3.847586 11.505128)":"Country(Cameroon)":"Project Scope(No data available)":"Name of Location(Yaounde)";"Location Coordinates(-4.447157 15.268495)":"Country(Congo (DRC))":"Project Scope(No data available)":"Name of Location(Kinshasa)";"Location Coordinates(-13.961911 33.770934)":"Country(Malawi)":"Project Scope(No data available)":"Name of Location(Lilongwe)";"Location Coordinates(9.858178 44.049879)":"Country(Somalia)":"Project Scope(No data available)":"Name of Location(Hargeysa)";"Location Coordinates(12.139953 15.059533)":"Country(Chad)":"Project Scope(No data available)":"Name of Location(N'Djamena)";"Location Coordinates(8.473007 -13.232177)":"Country(Sierra Leone)":"Project Scope(No data available)":"Name of Location(Freetown)";"Location Coordinates(6.2905 -10.758519)":"Country(Liberia)":"Project Scope(No data available)":"Name of Location(Monrovia)"</t>
  </si>
  <si>
    <t>https://www.canwach.ca/project-explorer#/project-details/167</t>
  </si>
  <si>
    <t>Meeting Critical Health Care and Nutritional Needs in Kenya</t>
  </si>
  <si>
    <t>"General":"This project aims to contribute to a reduction in maternal, newborn and child morbidity and mortality by using an integrated approach to address the health service and nutritional needs of vulnerable populations in Taita Taveta County in Eastern Kenya. Reaching 3,000 pregnant women and their families, the project is focused on improving pregnant womenâ€™ critical nutrition status; improving the quality of health services for pregnant women and infants; and transferring knowledge on program design and implementation. Activities include: local consultations to determine critical nutrition and maternal, newborn and child health needs; community education and mobilization activities; training health care providers; and providing a critical nutrition package for women of reproductive age, pregnant and post-partum women and infants.     The University of Manitoba is working in partnership with Pwani Christian Community Services and World Renew (formerly known as Christian Reformed World Relief Committee (CRWRC)) of Kenya to implement this project. This project is part of Canada's Maternal, Newborn and Child Health commitment. The maximum CIDA contribution to this project includes $10,000 for monitoring purposes."</t>
  </si>
  <si>
    <t>"University of Manitoba Centre for Global Public Health"</t>
  </si>
  <si>
    <t>"Pwani Christian Community Services":"Canadian-Based? (No)":"Implementing In-country? (Yes)";"World Renew":"Canadian-Based? (Yes)":"Implementing In-country? (Yes)";"Canadian International Development Agency":"Canadian-Based? (Yes)":"Implementing In-country? (No)"</t>
  </si>
  <si>
    <t>"Outcome":"This is a new feature, part of CIDA's efforts towards increasing transparency. Information will only be available for projects approved after October 15, 2011. For other projects, information on expected results is usually included in the description"</t>
  </si>
  <si>
    <t>"en":"Description":"text/html":"Objectives / Purpose of activity":"http://w05.international.gc.ca/projectbrowser-banqueprojets/project-projet/details/S065381001?Lang=fra";"fr":"Site web de l'activitÃ©":"text/html":"Activity web page":"http://www.umanitoba.ca";"en":"Activity website":"text/html":"Activity web page":"http://www.umanitoba.ca";"fr":"Description":"text/html":"Objectives / Purpose of activity":"http://w05.international.gc.ca/projectbrowser-banqueprojets/project-projet/details/S065381001?Lang=eng"</t>
  </si>
  <si>
    <t>"Number of people":"3000":"Sex":"Female":"From/Youngest":"15":"To/Oldest":"49":"Direct or Indirect":"Direct":"Population group descriptor":"pregnant women and their families, the project is focused on improving pregnant womenâ€™ critical nutrition status;"</t>
  </si>
  <si>
    <t>"Number of Outputs":"":"Output Type":"Training":"Output Descriptor":"training health care providers;":"Results":"Achieved";"Number of Outputs":"":"Output Type":"Service delivery":"Output Descriptor":"providing a critical nutrition package for women of reproductive age, pregnant and post-partum women and infants":"Results":"Achieved";"Number of Outputs":"":"Output Type":"Consultations":"Output Descriptor":"local consultations to determine critical nutrition and maternal, newborn and child health needs; community education and mobilization activities":"Results":"Achieved"</t>
  </si>
  <si>
    <t>https://www.canwach.ca/project-explorer#/project-details/341</t>
  </si>
  <si>
    <t>Microenterprise hand soap fabrication and sale with a behaviour modification intervention</t>
  </si>
  <si>
    <t>"University of Denver":"Canadian-Based? (No)":"Implementing In-country? (No)";"NECH- CIEH":"Canadian-Based? (No)":"Implementing In-country? (No)";"GHESKIO":"Canadian-Based? (No)":"Implementing In-country? (No)";"McGill University-Ingram School of Nursing":"Canadian-Based? (Yes)":"Implementing In-country? (No)";"Puffin Foundation":"Canadian-Based? (No)":"Implementing In-country? (No)"</t>
  </si>
  <si>
    <t>"Location Coordinates(18.59439 -72.013854)":"Country()":"Project Scope(No data available)":"Name of Location(No data available)";"Location Coordinates(19.141257 -72.013854)":"Country()":"Project Scope(No data available)":"Name of Location(No data available)"</t>
  </si>
  <si>
    <t>https://www.canwach.ca/project-explorer#/project-details/160</t>
  </si>
  <si>
    <t>Micronutrient Programs for the Survival and Health of Mothers and their Children</t>
  </si>
  <si>
    <t>"General":"This project aims to increase the survival and health of women of childbearing age, newborns and children under five in developing countries by supporting Nutrition International (NI). It supports NI in scaling up vital micronutrient programming and expanding its influence on global policies and practices that address undernutrition among vulnerable women and children through enhanced research, monitoring and evaluation, and public engagement. The interventions of NI focus on the key period of pre-pregnancy through early childhood, where child development is most critical. During the period covered by this project, NI works in over 70 countries worldwide, with a particular focus on sub-Saharan Africa and South Asia. The project supports direct, evidence-based and cost-effective nutrition interventions, including: (1) support for the delivery and administration of life-saving vitamin A supplements to up to 200 million children per year; (2) support for private salt producers to increase the production of iodized salt reaching an estimated 120 million people per year; and (3) support for the administration of iron and folic acid supplements to reach up to 80% of pregnant women in the regions targeted by the Initiative. NI works with existing health systems to identify optimal delivery mechanisms, provides support to strengthen those systems that need it most, and supports increasing national ownership and sustainability of micronutrient activities and services."</t>
  </si>
  <si>
    <t>"Outcome":"The expected intermediate outcomes for this project include: (1) increased implementation of commitments by policy makers to increase the effectiveness of micronutrient programs at scale; (2) improved quantity, quality and timeliness of the provision of micronutrient products and services by public, private and civil society actors; and (3) improved consumption or intake of essential micronutrients by women of childbearing age and children under five."</t>
  </si>
  <si>
    <t>"fr":"Description":"text/html":"Objectives / Purpose of activity":"http://w05.international.gc.ca/projectbrowser-banqueprojets/project-projet/details/M013756001?Lang=eng";"en":"Description":"text/html":"Objectives / Purpose of activity":"http://w05.international.gc.ca/projectbrowser-banqueprojets/project-projet/details/M013756001?Lang=fra";"en":"Activity website":"text/html":"Activity web page":"http://www.micronutrient.org";"fr":"Site web de l'activitÃ©":"text/html":"Activity web page":"http://www.micronutrient.org/Francais/view.asp?x=1"</t>
  </si>
  <si>
    <t>"Number of people":"200000000":"Sex":"All Sexes":"From/Youngest":"":"To/Oldest":"17":"Direct or Indirect":"Direct":"Population group descriptor":"";"Number of people":"120000000":"Sex":"All Sexes":"From/Youngest":"":"To/Oldest":"99":"Direct or Indirect":"Direct":"Population group descriptor":""</t>
  </si>
  <si>
    <t>https://www.canwach.ca/project-explorer#/project-details/288</t>
  </si>
  <si>
    <t>Micronutrients for every meal initative</t>
  </si>
  <si>
    <t>"General":"The main domains of health the project covers are: operations research; nutrition; Partnerships and collaborations; 	other (home fortification).";"Target Groups":"Target groups are: women, girls, boys, Children"</t>
  </si>
  <si>
    <t>"TRANSNUT-Universite de Montreal":"Canadian-Based? (Yes)":"Implementing In-country? (No)";"FONDEFH":"Canadian-Based? (No)":"Implementing In-country? (No)";"Bureau de Nutrition et Developpement (BND)":"Canadian-Based? (No)":"Implementing In-country? (No)";"Global Affairs Canada":"Canadian-Based? (No)":"Implementing In-country? (No)";"Bureau diocesain pour l'education":"Canadian-Based? (No)":"Implementing In-country? (No)";"WFP - World Food Programme":"Canadian-Based? (No)":"Implementing In-country? (No)"</t>
  </si>
  <si>
    <t>Judith Nihorimbere</t>
  </si>
  <si>
    <t>"Location Coordinates(18.27835 -72.35479)":"Country(Haiti)":"Project Scope(No data available)":"Name of Location(No data available)";"Location Coordinates(18.4957 -72.47315)":"Country(Haiti)":"Project Scope(No data available)":"Name of Location(No data available)";"Location Coordinates(19.3629 -72.42581)":"Country(Haiti)":"Project Scope(No data available)":"Name of Location(No data available)"</t>
  </si>
  <si>
    <t>https://www.canwach.ca/project-explorer#/project-details/282</t>
  </si>
  <si>
    <t>Midwives Save Lives</t>
  </si>
  <si>
    <t>"General":"The MSL project will contribute to the reduction of maternal and newborn mortality and morbidity rates, through the strengthening of the availability, access, acceptability and quality of reproductive, maternal, newborn and child health services delivered through midwives in four target countries. The project will increase the skills and competencies of pre and in-services midwifes, strengthen health services to work better with and for midwives, address low levels of RMNCH services at the community level and strengthen the capacity of midwifery associations to improve the quality and coverage of midwifery care. Central to this project is the right of all women to be treated with dignity and respect."</t>
  </si>
  <si>
    <t>"Cuso International"</t>
  </si>
  <si>
    <t>"Global Affairs Canada":"Canadian-Based? (No)":"Implementing In-country? (No)";"Association des sages-femmes du Benin":"Canadian-Based? (No)":"Implementing In-country? (Yes)";"Tanzanian Midwives Association":"Canadian-Based? (No)":"Implementing In-country? (Yes)";"La Societe congolaise de la pratique sage-femme":"Canadian-Based? (No)":"Implementing In-country? (Yes)";"Canadian Association of Midwives ":"Canadian-Based? (Yes)":"Implementing In-country? (No)";"Ethiopian Midwives Association":"Canadian-Based? (No)":"Implementing In-country? (Yes)"</t>
  </si>
  <si>
    <t>"Outcome":"Results achieved as of September 2017 include: (1) 232 in-service midwives have received training in clinical skills updates and respectful care; (2) 237 health care professionals have received training on referral and counter-referral protocols; (3) 112 men and boys in project communities have been reached with awareness raising on gender inequality and harmful traditional practices. These results are contributing to improved delivery of essential health services and improved utilization of health services by women and children.
health care providers trained: 1095
community members sensitized: 3818
meetings/forums and documents produced: 29";"Outcome":"The expected outcomes for this project include: (1) improved delivery of environmentally-sound and gender-responsive quality respectful health services for women of reproductive age, mothers, pregnant women and newborns in target regions; (2) improved utilization of quality gender-responsive and environmentally-sound health services by empowered women of reproductive age, mothers, pregnant women and newborns in target regions; and (3) strengthened influence and accountability of midwives, and recognition of midwifery as a cost-effective, high-quality path to improved reproductive, maternal and newborn health and rights in target countries.
health care providers trained: 1511
community members sensitized: 4133
meetings/forums and documents produced: 52"</t>
  </si>
  <si>
    <t>IrÃ©nÃ©e Domkan</t>
  </si>
  <si>
    <t>"Location Coordinates(6.7683394 39.244222)":"Country(Ethiopia)":"Project Scope(Regional)":"Name of Location(Oromia)";"Location Coordinates(-2.828459 33.6153553)":"Country(Tanzania, United Republic of)":"Project Scope(Regional)":"Name of Location(Simiyu)";"Location Coordinates(10.780300 35.565800)":"Country(Ethiopia)":"Project Scope(Regional)":"Name of Location(No data available)";"Location Coordinates(-4.4012906 15.1826533)":"Country(Congo (DRC))":"Project Scope(Regional)":"Name of Location(3 districts in Province of Kinshasa (Lukunga, Gombe, Kalamu))";"Location Coordinates(7.1013506 2.0425772)":"Country(Benin)":"Project Scope(Regional)":"Name of Location(Zone PAK departement Plateau)";"Location Coordinates(10.125493 34.530911)":"Country(Ethiopia)":"Project Scope(Regional)":"Name of Location(Benishhangul Gumuz)";"Location Coordinates(-3.672222 33.403188)":"Country(Tanzania, United Republic of)":"Project Scope(Regional)":"Name of Location(Shinianga)"</t>
  </si>
  <si>
    <t>"Percentage of newborns in targeted health facility put to the breast within one hour of birth; Percentage of women attended by midwives in targeted health facilities who report being satisfied with service;Percentage of mothers and their newborns in targeted health facilities receiving post-natal care within three days postpartum and subsequent visits;Percentage of women visiting targeted health facilities for family planning;Percentage of women having received at least four antenatal visits in targeted health facilities."</t>
  </si>
  <si>
    <t>"en":"Project link":"null":"Activity web page":"https://cusointernational.org/project/midwives-save-lives/";"fr":"Description":"null":"Activity web page":"http://w05.international.gc.ca/projectbrowser-banqueprojets/project-projet/details/D001972001?Lang=fra";"fr":"Lien au project":"null":"Activity web page":"https://cusointernational.org/fr/project/les-sages-femmes-sauvent-des-vies/";"en":"Description":"null":"Activity web page":"http://w05.international.gc.ca/projectbrowser-banqueprojets/project-projet/details/D001972001"</t>
  </si>
  <si>
    <t>"Number of people":"702":"Sex":"All Sexes":"From/Youngest":"19":"To/Oldest":"60":"Direct or Indirect":"Indirect":"Population group descriptor":"Midwives";"Number of people":"160":"Sex":"All Sexes":"From/Youngest":"19":"To/Oldest":"60":"Direct or Indirect":"Indirect":"Population group descriptor":"Student midwives";"Number of people":"119":"Sex":"All Sexes":"From/Youngest":"19":"To/Oldest":"60":"Direct or Indirect":"Indirect":"Population group descriptor":"Midwives instructors";"Number of people":"264161":"Sex":"All Sexes":"From/Youngest":"":"To/Oldest":"1":"Direct or Indirect":"Direct":"Population group descriptor":"Newborn in target area";"Number of people":"100":"Sex":"All Sexes":"From/Youngest":"19":"To/Oldest":"60":"Direct or Indirect":"Indirect":"Population group descriptor":"Health administrators";"Number of people":"1518149":"Sex":"Female":"From/Youngest":"15":"To/Oldest":"49":"Direct or Indirect":"Direct":"Population group descriptor":"Women of reproductive age";"Number of people":"1621":"Sex":"All Sexes":"From/Youngest":"19":"To/Oldest":"60":"Direct or Indirect":"Indirect":"Population group descriptor":"Community health workers";"Number of people":"1515765":"Sex":"Male":"From/Youngest":"5":"To/Oldest":"60":"Direct or Indirect":"Direct":"Population group descriptor":"Men and boys in target area"</t>
  </si>
  <si>
    <t>"Number of Outputs":"1095":"Output Type":"Health care providers trained":"Output Descriptor":"Trainings on BMOC; Respecful and maternal heath care;":"Results":"Achieved";"Number of Outputs":"3818":"Output Type":"Community members sensitized":"Output Descriptor":"Community sensitizations activities":"Results":"Achieved";"Number of Outputs":"":"Output Type":"Advocacy":"Output Descriptor":"Support midwives association to advocate on profession":"Results":"Achieved";"Number of Outputs":"29":"Output Type":"Meetings/forums and documents produced":"Output Descriptor":"Meetings/forums and documents produced":"Results":"Achieved";"Number of Outputs":"":"Output Type":"Mentoring":"Output Descriptor":"Mentoring for inservice midwives":"Results":"Expected";"Number of Outputs":"":"Output Type":"Supervision":"Output Descriptor":"Supervision of inservice midwives":"Results":"Expected"</t>
  </si>
  <si>
    <t>https://www.canwach.ca/project-explorer#/project-details/462</t>
  </si>
  <si>
    <t>MNCH 2015-2020 Initiative</t>
  </si>
  <si>
    <t>"General":"The $4.1-million Presbyterian World Service and Development Maternal, Newborn and Child Health 2015-2020 initiative aims to build local and facility-level capacity and accountability to reduce barriers preventing pregnant women and mothers from utilizing sexual and reproductive health services in one province of Afghanistan and two regions of Malawi. It will help improve the quality and supply of services at the facility level by improving the skills and attitudes of health care workers, as well as ensuring that the facilities have the appropriate tools. It will also improve demand for health services by increasing womenâ€™s decision making for their own and their childrenâ€™s health, increasing male support for womenâ€™s decision making, increasing community participation in sexual and reproductive health, and changing behaviors that put women and girls at risk."</t>
  </si>
  <si>
    <t>"Presbyterian Church in Canada"</t>
  </si>
  <si>
    <t>"Location Coordinates(-13.254308 34.301525)":"Country(Malawi)":"Project Scope(No data available)":"Name of Location(Malawi)";"Location Coordinates(33.93911 67.709953)":"Country(Afghanistan)":"Project Scope(No data available)":"Name of Location(Afghanistan)"</t>
  </si>
  <si>
    <t>"en":"Website":"url":"Activity web page":"https://presbyterian.ca";"fr":"Site Internet":"url":"Tender":"https://presbyterian.ca"</t>
  </si>
  <si>
    <t>https://www.canwach.ca/project-explorer#/project-details/364</t>
  </si>
  <si>
    <t>Mobile Medical Service for the Well-Being of Inaccessible Communities in Rakhine State, Myanmar</t>
  </si>
  <si>
    <t>"General":"This mobile health service targets conflict affected and remote communities to reduce the risk of death and illness through the provision of health services. This intervention prioritizes the most vulnerable, include children under 5, pregnant and lactating women, and the elderly. This project will reach 60 villages."</t>
  </si>
  <si>
    <t>"Islamic Relief Canada":"International NGO":100.00%</t>
  </si>
  <si>
    <t>"Outcome":"";"Outcome":"During the project period, 97 villages were reached three times each to conduct mobile medical clinic services. This covered 162% more of the planned target of 60 villages. Through these clinics, 22,590 patients received basic curative health services. These services included consultations with doctors, primary tests and screening, and treatment. Patients were also referred for more specialized treatment. Among the patients, those with disabilities comprised around 5%, while 40% were age 60+. Overall, women made up 70% of the 22,590 patients. 
The medical team provided 76 health awareness training sessions for 540 health assistants and community volunteers. These individuals play an important role in their communities in addressing preventative healthcare issues and WASH-related illnesses. The project team also supported the government's Universal Childhood Immunization (UCI) program. 
183 awareness sessions on health and hygiene promotion were conducted to women, men, girls, and boys in the wider community. Around 8,981 people were reached."</t>
  </si>
  <si>
    <t>"Location Coordinates(16.887143 96.212538)":"Country(Myanmar)":"Project Scope(No data available)":"Name of Location(Yangon)"</t>
  </si>
  <si>
    <t>"Number of people":"34873":"Sex":"Female":"From/Youngest":"":"To/Oldest":"":"Direct or Indirect":"Direct":"Population group descriptor":"";"Number of people":"21647":"Sex":"Male":"From/Youngest":"":"To/Oldest":"":"Direct or Indirect":"Direct":"Population group descriptor":""</t>
  </si>
  <si>
    <t>"Number of Outputs":"60":"Output Type":"Remote villages received mobile clinic services":"Output Descriptor":"60 remote villages received mobile clinic services, including consultation and health promotion":"Results":"Achieved";"Number of Outputs":"":"Output Type":"Health staff recruited":"Output Descriptor":"Quality health staff recruited":"Results":"Achieved";"Number of Outputs":"":"Output Type":"Mobile clinic Established":"Output Descriptor":"Mobile clinic established":"Results":"Achieved"</t>
  </si>
  <si>
    <t>https://www.canwach.ca/project-explorer#/project-details/485</t>
  </si>
  <si>
    <t>Monitoring Project in Haiti</t>
  </si>
  <si>
    <t>"General":"Hurricane Matthew reportedly affected nearly 2.1 million Haitians and displaced about 175,000 people.
CCSDI and its partners are increasing surveillance and prevention activities to reduce the risk of cholera transmission."</t>
  </si>
  <si>
    <t>"Conseil Canadien pour la Sante et Developpement International"</t>
  </si>
  <si>
    <t>"Government of Haiti-Ministry of Health":"Canadian-Based? (No)":"Implementing In-country? (No)"</t>
  </si>
  <si>
    <t>"Location Coordinates(18.5473 -72.3396)":"Country(Haiti)":"Project Scope(No data available)":"Name of Location(Port-au-Prince)"</t>
  </si>
  <si>
    <t>"en":"Monitoring project in Haiti":"null":"Activity web page":"http://www.ccsdi.ca/Projets.php";"fr":"Site projet":"null":"":"http://www.ccsdi.ca/Projets.php"</t>
  </si>
  <si>
    <t>https://www.canwach.ca/project-explorer#/project-details/280</t>
  </si>
  <si>
    <t>More and Better Midwives in Rural Tanzania</t>
  </si>
  <si>
    <t>"":"";"General":"With the ultimate goal of improving the health and well-being of women and children in the Lake and Western zones of the United Republic of Tanzania, The More and Better Midwives for Rural Tanzania (MBM-RTz) initiative will make significant contributions to ensuring that women and children in these areas have greater access to skilled midwifery care now and in the future. From 2016 through 2021, CAM will act as an implementing partner on this Jhpiego-led project supporting the Ministry of Health, Community Development, Gender, Elderly, and Children (MOHCGEC) to fulfill national priorities for maternal and newborn survival as well as address inadequate numbers and inequitable distribution of human resources of health for midwifery care. MBM-RTz will collaborate with government and external development partners to ensure that investments in midwifery education result in the production of sufficient numbers of competent nurse-midwives who can provide quality care, improve health and save lives. CAM work on MBMrTz will focus on enhancing the capacity of experienced district-based midwives to effectively mentor new midwifery graduates and other health workers within target facilities; building the capacity of the Tanzanian registered Midwives Association (TAMA) to work with relevant authorities to advocate for and facilitate the regulation and licensure process, and to bring the voices of Tanzaniaâ€™s midwives to the process; and strengthening competency-based education and training to improve evidence-based and respectful RMNCH care."</t>
  </si>
  <si>
    <t>"Tanzanian Midwives Association":"Canadian-Based? (No)":"Implementing In-country? (No)";"Amref Health Africa in Canada":"Canadian-Based? (Yes)":"Implementing In-country? (No)";"Global Affairs Canada":"Canadian-Based? (No)":"Implementing In-country? (No)";"Jhpiego":"Canadian-Based? (No)":"Implementing In-country? (No)"</t>
  </si>
  <si>
    <t>"Outcome":"To date, CAM and the Tanzania Association of Midwives have developed stand-alone workshops in Respectful Maternity Care and Mentorship for in service Midwives. 175 midwives have completed the Respectful Maternity Care training, and 38 midwives have completed the Mentorship training and are working as mentors.";"Outcome":"Another 230 in-service midwives will receive training in Respectful Maternity Care and Mentorship through the remaining years of the project. Student midwives will receive mentorship support. Students in secondary schools in the Lake and Western Zone of Tanzania will receive information and encouragement about choosing midwifery as a career option. The Tanzania Association of Midwives will carry out advocacy with relevant government authorities to raise the profile of midwifery in the country."</t>
  </si>
  <si>
    <t>"Location Coordinates(2Â°31'0.01"S  32Â°54'0"E)":"Country()":"Project Scope(No data available)":"Name of Location(No data available)"</t>
  </si>
  <si>
    <t>https://www.canwach.ca/project-explorer#/project-details/458</t>
  </si>
  <si>
    <t>Mother and Child Health Centre in Oliga</t>
  </si>
  <si>
    <t>"General":"The $4.6-million Mother and Child Health Centre in Oliga initiative will help reduce maternal and child mortality in an underprivileged region in Cameroon. It will help provide access to, and delivery of, quality health services as well as raise awareness among community members of appropriate maternal, newborn and child health practices. The initiative will contribute to strengthening health systems."</t>
  </si>
  <si>
    <t>"Afrique Future Canada"</t>
  </si>
  <si>
    <t>"Outcome":"";"Outcome":"Access to, and delivery of, quality health services as well as raise awareness among community members of appropriate maternal, newborn and child health practices."</t>
  </si>
  <si>
    <t>"Location Coordinates(3.88976 11.496222)":"Country(Cameroon)":"Project Scope(No data available)":"Name of Location(Oliga)"</t>
  </si>
  <si>
    <t>"fr":"Site Internet":"url":"Tender":"http://www.afriquefuture.org/L-association-Afrique-Future?lang=fr";"en":"Website":"url":"Activity web page":"http://www.afriquefuture.org/?page=references&amp;lang=en"</t>
  </si>
  <si>
    <t>https://www.canwach.ca/project-explorer#/project-details/407</t>
  </si>
  <si>
    <t>Mother Baby Friendly Hospital Initiative</t>
  </si>
  <si>
    <t>"General":"Save the Mothers East Africa launched the Mother Friendly Hospital Initiative (MFHI). This initiative mobilized STM graduates as advocates and advisors for safe motherhood to work in partnership with four pilot hospitals: Mukono Health Centre IV, St. Francis Naggalama Hospital, St. Charles Lwanga Buikwe Hospital, and Kawolo Hospital in Uganda. 
Training for this innovative partnership happened in November 2011.  Hospital staff and 12 STM graduates attended a three day training session, which included instruction in quality improvement, change management and an introduction to the MFHI assessment tool.
The advisors used the assessment tool to identify gaps and work with hospital staff and other partners to address the gaps in the pilot hospitals. During 2012, the advisors conducted support visits to the pilot centres and these resulted into improvements in the respective sites. Some of the improvements included procuring hospital supplies and equipment, 22 mattresses for the maternity wards and installation of rain water harvest system for one of sites. The support visits also motivated the hospital staff. One midwife said: Your visits make us feel appreciated and this keeps us encouraged to do our work despite the low pay."</t>
  </si>
  <si>
    <t>https://www.canwach.ca/project-explorer#/project-details/250</t>
  </si>
  <si>
    <t>Mother Care and Child Survival in Underserved Regions of Mali, Mozambique and Pakistan</t>
  </si>
  <si>
    <t>"General":"The project aims to improve maternal, newborn, and child health and nutrition practices, and strengthen local health systems in 12 districts in the Mopti Region of Mali, the province of Cabo Delgado in Mozambique, and the province of Gilgit-Baltistan in Pakistan. Using a community-based approach, the project aims to increase health centre coverage, improve the skills of government health management and medical staff and community health workers, and contribute to reduce malnutrition amongst women and young children. Expected direct beneficiaries include 363,709 women, 196,857 children, and 274 health facility workers.     Project activities include: training health care providers in obstetric care, and child health and nutrition; improving procedures and communication across all levels of community health facilities; and helping local committees to carry out nutrition education campaigns for mothers and children. The Aga Khan Foundation Canada is working with the Aga Khan Development Network (Mali), Aga Khan Foundation (Mozambique), Aga Khan Foundation (Pakistan) and Aga Khan Health Services (Pakistan) to implement this project.     The expected intermediate outcomes of this project include: improved nutrition practices of women and children; increased use of integrated maternal, newborn and child health services by women and children under five years of age; and, increased quality of maternal, newborn and child health services provided to women and children under five years of age.     This project is part of Canadaâ€™s Maternal, Newborn and Child Health commitment."</t>
  </si>
  <si>
    <t>"Aga Khan Foundation Pakistan":"Canadian-Based? (No)":"Implementing In-country? (Yes)";"Canadian International Development Agency":"Canadian-Based? (Yes)":"Implementing In-country? (No)";"Aga Khan Health Services Pakistan":"Canadian-Based? (No)":"Implementing In-country? (Yes)";"Aga Khan Foundation Mali":"Canadian-Based? (No)":"Implementing In-country? (Yes)";"Aga Khan Foundation Mozambique":"Canadian-Based? (No)":"Implementing In-country? (Yes)"</t>
  </si>
  <si>
    <t>"Outcome":"Results achieved as of December 2015 include: (i) over 3,000 community health workers (including 45 community midwives) and 490 staff in health facilities trained in the delivery of quality basic maternal, newborn and child health services in 12 districts in the Mopti Region of Mali, the province of Cabo Delgado in Mozambique, and the province of Gilgit-Baltistan in Pakistan; (ii) 169 first-level health facilities, including 100 rural maternities in Mali, 32 public health facilities in Mozambique, 24 public health facilities in Pakistan and 13 AKHS-P health facilities in Pakistan, have received minor repairs and renovations to improve the quality of MNCH services provided to women and children; (iii) established, revitalized and trained 436 community and facility health management committees across Mali, Mozambique and Pakistan through training on gender equality, maternal and child health and nutrition practices and community engagement strategies; iv) over 400 facility-based health workers and 4,418 people from village health committees and other community groups to promote effective nutrition practices and address nutrition problems; (v) creating kitchen gardens in 2,739 households in Mozambique, and providing over 10,000 community-level education sessions on the production and preparation of nutritious; and, (vi) screening over 100,000 women and children under five years of age for nutrition problems, with appropriate counselling and referrals, as needed.
 These results are contributing to improving the health of women and children in the project areas due to better nutrition and better access to quality maternal, newborn and child health services.";"Outcome":"The project reached 683,087 direct and indirect beneficiaries, including 136,477 women of reproductive age, 136,477 men, 102,750 girls and 103,916 boys. Some notable achievements: the recruitment and training of over 3,000 new and existing community health workers, including matrones, relais, traditional birth attendants, traditional healers, community health workers, community midwives and lady health workers; training, coaching, mentorship and support for these community health workers across all three countries; support to 169 health facilities, including 100 rural maternities in Mali, 32 public health facilities in Mozambique, 24 public health facilities in Pakistan and 13 AKHS-P health facilities in Pakistan including minor repairs, renovations and provision of equipment and supplies to the facilities along with training of health workers on MNCH and nutrition practices to improve the quality of health services. 
MCCS also increased access to MNCH services in target districts by addressing the key barriers faced by women and their families to utilization of services, such as transportation, communication and knowledge and awareness.  To facilitate communication from the community to facility level, the project procured and distributed 375 mobile devices to community and facility health workers along with monthly credit.  In all three countries, the provision of credit was handed over to either community health committees, health workers/facilities or to local government.  The project also piloted emergency transportation solutions, such as bicycle and motorcycle ambulances in Mali and Mozambique and community transporters in Pakistan.  By the end of the project, 41 communities in Mozambique and the catchment populations of 45 VHCs are benefitting from these transportation plans.  In Mali, the motorcycle ambulance delivery has been delayed due to the security situation and will be in the 6 targeted communities in early 2016.  The project also established, revitalized and trained 436 community and facility health management committees across Mali, Mozambique and Pakistan through training on gender equality, maternal and child health and nutrition practices and community engagement strategies.  These committees have implemented over 10,000 communication events such as CHW lectures, group events, advocacy events, health awareness events and theatre group presentations since the start of MCCS.  
MCCS also trained over 400 health facility staff on recommended nutrition practices.  This has resulted in screening of over 100,000 children under for malnutrition followed by appropriate counselling and referral to higher level health facilities for treatment.  Over 10,000 community sessions on the preparation of nutritious foods using local, seasonal ingredients were carried out and the project supported the establishment of over 2,700 home gardens in Mozambique. These events contributed to improved diversity in diets and allowed community members to benefit from the healthier nutrition practices.  
Gender considerations were integrated through project interventions to ensure women and men have equal access to services and opportunities.  The project provided training and sensitization on the importance of gender equality and advocates for participation from both men and women in health and MNCH activities, health committees and outreach events. In Mozambique, the project team also worked with local leaders to ensure women were recruited and selected as CHC members and CHWs, resulting in increases from 31% female membership of CHCs in Y1 to 47% in Y3. In Pakistan, the project worked to increase female leadership and participation in the various groups and committees â€“ there is 39% female participation in facility health management committees and 60% female participation in village health committees. In addition, women were encouraged to take on leadership positions in 8 village health committees and 16 facility health management committees.  In Mali, womenâ€™s participation in COSAs increased from 37% in year one to 45% by the end of the project, an important achievement in the context of Mopti."</t>
  </si>
  <si>
    <t>"Location Coordinates(33.684422 73.047882)":"Country(Pakistan)":"Project Scope(Regional)":"Name of Location(Islamabad)";"Location Coordinates(12.639232 -8.002889)":"Country(Mali)":"Project Scope(Regional)":"Name of Location(Bamako)";"Location Coordinates(-25.969248 32.573174)":"Country(Mozambique)":"Project Scope(Regional)":"Name of Location(Maputo)"</t>
  </si>
  <si>
    <t>"# of health facilities equipped with maternal and newborn child health, or sexual and reproductive health equipment";"%/total of women attended at least four times during pregnancy by any provider for reasons related to the pregnancy";"%/total of health workers (male/female) trained and using their learned skills"</t>
  </si>
  <si>
    <t>"en":"Description":"text/html":"Objectives / Purpose of activity":"http://w05.international.gc.ca/projectbrowser-banqueprojets/project-projet/details/S065361001?Lang=fra";"en":"Activity website":"text/html":"Activity web page":"http://www.akfc.ca";"fr":"Site web de l'activitÃ©":"text/html":"Activity web page":"http://www.akfc.ca/fr/";"fr":"Description":"text/html":"Objectives / Purpose of activity":"http://w05.international.gc.ca/projectbrowser-banqueprojets/project-projet/details/S065361001?Lang=eng"</t>
  </si>
  <si>
    <t>"Number of people":"48236":"Sex":"Male":"From/Youngest":"":"To/Oldest":"5":"Direct or Indirect":"Indirect":"Population group descriptor":"";"Number of people":"8819":"Sex":"Male":"From/Youngest":"":"To/Oldest":"":"Direct or Indirect":"Direct":"Population group descriptor":"";"Number of people":"47949":"Sex":"Female":"From/Youngest":"":"To/Oldest":"5":"Direct or Indirect":"Indirect":"Population group descriptor":"";"Number of people":"127658":"Sex":"Male":"From/Youngest":"":"To/Oldest":"":"Direct or Indirect":"Indirect":"Population group descriptor":"";"Number of people":"54801":"Sex":"Female":"From/Youngest":"":"To/Oldest":"5":"Direct or Indirect":"Direct":"Population group descriptor":"";"Number of people":"543074":"Sex":"Female":"From/Youngest":"":"To/Oldest":"":"Direct or Indirect":"Indirect":"Population group descriptor":"";"Number of people":"140013":"Sex":"Female":"From/Youngest":"":"To/Oldest":"":"Direct or Indirect":"Direct":"Population group descriptor":"";"Number of people":"55680":"Sex":"Male":"From/Youngest":"":"To/Oldest":"5":"Direct or Indirect":"Direct":"Population group descriptor":""</t>
  </si>
  <si>
    <t>"Number of Outputs":"":"Output Type":"Equipment":"Output Descriptor":"Community health workers and health centres equipped and supplied to provide basic MNCH care.":"Results":"Achieved";"Number of Outputs":"":"Output Type":"Referral system strengthened":"Output Descriptor":"Referral system reinforced and effective communication system established at community and health service levels.":"Results":"Achieved";"Number of Outputs":"":"Output Type":"BCC strategy implemented":"Output Descriptor":"Behaviour change communication and engagement strategies on key MNCH practices implemented by community health committees (supported by health centre or project staff).":"Results":"Achieved";"Number of Outputs":"":"Output Type":"Committee established":"Output Descriptor":"Community health committees established and trained.":"Results":"Achieved";"Number of Outputs":"":"Output Type":"Transportation identified":"Output Descriptor":"Community-based transport solutions identified and piloted.":"Results":"Achieved";"Number of Outputs":"":"Output Type":"Training":"Output Descriptor":"Community health workers identified and recruited.":"Results":"Achieved";"Number of Outputs":"":"Output Type":"Monitoring":"Output Descriptor":"Quality of services monitored, based on standard tools and community perspectives.":"Results":"Achieved";"Number of Outputs":"":"Output Type":"Health financing method established.":"Output Descriptor":"Health financing methods established.":"Results":"Achieved"</t>
  </si>
  <si>
    <t>https://www.canwach.ca/project-explorer#/project-details/681</t>
  </si>
  <si>
    <t>Multi-Country Emergency Funding - UNFPA 2018</t>
  </si>
  <si>
    <t>"General":"March 2018: During conflicts, natural disasters and other emergencies, sexual and reproductive health needs must not be overlooked. It is essential to ensure life-saving interventions as related to reproductive health services and protection from and response to sexual and gender based violence, Through GAC's support, the United Nations Population Fund (UNFPA) seek to provide support to vulnerable people, particularly women and girls in Bangladesh, Nigeria, the Democratic Republic of Congo (DRC), the Central African Republic (CAR), in Yemen and Libya. Project activities include providing them with: (a) emergency obstetric care and sexual and reproductive health services; (b) protection from and response to gender-based violence; and (c) health services, equipment and medication, dignity kits and reproductive health kits."</t>
  </si>
  <si>
    <t>"Outcome":"";"Outcome":"The expected immediate outcomes for this project include: (1) increased capacity to prevent and address gender-based violence; and (2) strengthened capacities to provide high-quality, integrated information and services for family planning, comprehensive maternal health, sexually transmitted infection and HIV, that are responsive to emergencies. The expected intermediate outcome is reduced vulnerability of crisis-affected people, especially women and children."</t>
  </si>
  <si>
    <t>"en":"Description":"null":"Activity web page":"https://w05.international.gc.ca/projectbrowser-banqueprojets/project-projet/details/P006044001?lang=eng&amp;_ga=2.219823709.55539400.1556035805-1148101376.1539272119"</t>
  </si>
  <si>
    <t>https://www.canwach.ca/project-explorer#/project-details/42</t>
  </si>
  <si>
    <t>Multisectoral Support to Nutrition Activities and Policies</t>
  </si>
  <si>
    <t>"General":"This project aims to help break the vicious cycle of malnutrition, anaemia, and stunting that impairs the physical and cognitive development of women and children in Malawi. The project contributes to a larger World Bank project supporting Malawiâ€™s roll-out of the Scaling Up Nutrition (SUN) Movement. Focusing on the â€œ1,000 daysâ€ window of opportunity, from the day of conception to the age of two years, the project supports Malawiâ€™s national efforts to prevent anaemia in pregnant and lactating women (at 38% in 2010) and stunting among children under two years of age (at 47% in 2010). The project brings the SUN Movement to districts, communities and households, reaching 3.3 million women of reproductive age and 3.5 million children under five, including 1.4 million children under two.      This project contributes to Canadaâ€™s Muskoka Initiative to support nutrition programming in Malawi, a SUN â€œearly riserâ€ country."</t>
  </si>
  <si>
    <t>"Outcome":"The expected intermediate outcomes for this project include: strengthened stewardship, oversight, and coordination of gender-sensitive nutrition policy and programs at central, district and community level; improved access and utilization of prevention and treatment of malnutrition services in children and anaemia in pregnant and lactating women (including adolescent girls), focussing on the first 1,000 days from pregnancy to 2 year of age, in selected districts in Malawi.
";"Outcome":"Results achieved as of March 2015 include:  (1) a new National Nutrition Policy 2013-18 drafted;  (2) a new National Nutrition Strategic Plan 2013-18 drafted;  (3) Malawi's first Food and Nutrition Act drafted;  (4) a National Nutrition Monitoring and Evaluation System designed and being rolled out; (5) a comprehensive baseline survey of community-based nutrition indicators;  (6) information, education and communication materials designed for nation-wide nutrition promotion campaigns targeting households with children under five;  (7) 600 front-line health and extension workers trained to deliver nutrition interventions in 7 districts;  (8) 262 community care groups established to receive nutrition promotion messages;  (9) 147 District Executive Committee officials oriented on nutrition issues; (10) 79 District Nutrition Coordination Committee members in 7 districts trained on coordinating nutrition interventions;  (11) 1,470 backyard gardens established;  (12) 110,000 people reached with nutrition promotion messages or interventions through community care groups;  (13) in seven districts, 28% of children under five properly treated for diarrhoea versus 22% in 2010, and 38% of children receiving minimum dietary diversity versus 29% in 2010.
 These results are contributing to Malawi's progressive roll-out of the global Scaling Up Nutrition (SUN) initiative which provides science-based guidance on proven, high-impact interventions designed to reduce under-nutrition and the prevalence of acute malnutrition, stunting, and anaemia among under five children and young women."</t>
  </si>
  <si>
    <t>"en":"Description":"text/html":"Objectives / Purpose of activity":"http://w05.international.gc.ca/projectbrowser-banqueprojets/project-projet/details/A035263001?Lang=fra";"fr":"Description":"text/html":"Objectives / Purpose of activity":"http://w05.international.gc.ca/projectbrowser-banqueprojets/project-projet/details/A035263001?Lang=eng";"en":"Activity website":"text/html":"Activity web page":"http://www.worldbank.org";"fr":"Site web de l'activitÃ©":"text/html":"Activity web page":"http://www.banquemondiale.org"</t>
  </si>
  <si>
    <t>"Number of people":"3500000":"Sex":"All Sexes":"From/Youngest":"":"To/Oldest":"5":"Direct or Indirect":"Direct":"Population group descriptor":"children under-5";"Number of people":"3300000":"Sex":"Female":"From/Youngest":"15":"To/Oldest":"49":"Direct or Indirect":"Direct":"Population group descriptor":"women of reproductive age";"Number of people":"79":"Sex":"All Sexes":"From/Youngest":"19":"To/Oldest":"60":"Direct or Indirect":"Direct":"Population group descriptor":"District Nutrition Coordination Committee members in 7 districts trained on coordinating nutrition interventions";"Number of people":"262":"Sex":"All Sexes":"From/Youngest":"19":"To/Oldest":"99":"Direct or Indirect":"Direct":"Population group descriptor":"community care groups established to receive nutrition promotion messages";"Number of people":"147":"Sex":"All Sexes":"From/Youngest":"19":"To/Oldest":"60":"Direct or Indirect":"Direct":"Population group descriptor":"District Executive Committee officials oriented on nutrition issues";"Number of people":"600":"Sex":"All Sexes":"From/Youngest":"19":"To/Oldest":"60":"Direct or Indirect":"Direct":"Population group descriptor":"front-line health and extension workers trained to deliver nutrition interventions in 7 districts";"Number of people":"110000":"Sex":"All Sexes":"From/Youngest":"19":"To/Oldest":"99":"Direct or Indirect":"Direct":"Population group descriptor":"people reached with nutrition promotion messages or interventions through community care groups"</t>
  </si>
  <si>
    <t>"Number of Outputs":"1":"Output Type":"Malawi Food and Nutrition Act drafted":"Output Descriptor":"Malawi's first Food and Nutrition Act drafted":"Results":"Achieved";"Number of Outputs":"1":"Output Type":"National Nutrition M&amp;E System running":"Output Descriptor":"National Nutrition Monitoring and Evaluation System designed and being rolled out":"Results":"Achieved";"Number of Outputs":"1":"Output Type":"New National Nutrition Policy drafted":"Output Descriptor":"a new National Nutrition Policy 2013-18 drafted":"Results":"Achieved";"Number of Outputs":"1":"Output Type":"IEC material designed":"Output Descriptor":"information, education and communication materials designed for nation-wide nutrition promotion campaigns targeting households with children under five;":"Results":"Achieved";"Number of Outputs":"1":"Output Type":"Baseline Assessment completed":"Output Descriptor":"comprehensive baseline survey of community-based nutrition indicators":"Results":"Achieved";"Number of Outputs":"1470":"Output Type":"Backyard gardens established":"Output Descriptor":"backyard gardens established":"Results":"Achieved";"Number of Outputs":"1":"Output Type":"New National Nutrition Strategic Plan drafted":"Output Descriptor":"a new National Nutrition Strategic Plan 2013-18 drafted":"Results":"Achieved"</t>
  </si>
  <si>
    <t>https://www.canwach.ca/project-explorer#/project-details/533</t>
  </si>
  <si>
    <t>Myanmar â€“ Emergency Health Care to Vulnerable Populations â€“ Doctors Without Borders Canada 2017</t>
  </si>
  <si>
    <t>"General":"March 2017 â€“ Since the signing of the Nationwide Ceasefire Agreement in October 2015, Myanmar has taken significant strides towards peace. However, conflict, prolonged displacement and continued inter-communal tensions, in addition to the countryâ€™s vulnerability to natural disasters, result in significant humanitarian needs that continue in 2017. In total, an estimated 525,000 people will be in need of humanitarian assistance this year. With GACâ€™s support, Doctors Without Borders Canada is increasing access to emergency health care to vulnerable populations. Project activities include: (1) providing primary health care services, including through out-patient consultations and services, to up to 75,000 people (2) providing emergency lifesaving referrals to up to 1,800 patients; and (3) providing maternal and reproductive health services to up to 5,500 women."</t>
  </si>
  <si>
    <t>"Outcome":"The expected outcome for this project is reduced vulnerability of crisis-affected people, especially women and children in Rakhine State, Myanmar. The expected ultimate outcome is lives saved, suffering alleviated and human dignity maintained in countries experiencing humanitarian crises or acute food insecurity."</t>
  </si>
  <si>
    <t>"Location Coordinates(19.763306 96.078506)":"Country(Myanmar)":"Project Scope(No data available)":"Name of Location(Naypyidaw)";"Location Coordinates(19.8101 93.9878)":"Country(Myanmar)":"Project Scope(No data available)":"Name of Location(Rakhine)"</t>
  </si>
  <si>
    <t>"fr":"Description":"text/html":"Objectives / Purpose of activity":"http://w05.international.gc.ca/projectbrowser-banqueprojets/project-projet/details/D004387001?Lang=fra";"en":"Description":"text/html":"Objectives / Purpose of activity":"http://w05.international.gc.ca/projectbrowser-banqueprojets/project-projet/details/D004387001";"en":"Site":"text/html":"Activity web page":"http://www.doctorswithoutborders.ca/";"fr":"Site web":"text/html":"Activity web page":"http://www.medecinssansfrontieres.ca/"</t>
  </si>
  <si>
    <t>"Number of people":"5500":"Sex":"Female":"From/Youngest":"15":"To/Oldest":"49":"Direct or Indirect":"Direct":"Population group descriptor":"providing maternal and reproductive health services to up to 5,500 women.";"Number of people":"75000":"Sex":"All Sexes":"From/Youngest":"19":"To/Oldest":"99":"Direct or Indirect":"Direct":"Population group descriptor":"providing primary health care services, including through out-patient consultations and services, to up to 75,000 people";"Number of people":"1800":"Sex":"All Sexes":"From/Youngest":"":"To/Oldest":"60":"Direct or Indirect":"Direct":"Population group descriptor":"providing emergency lifesaving referrals to up to 1,800 patients"</t>
  </si>
  <si>
    <t>"Number of Outputs":"1800":"Output Type":"Patients provided with emergency lifesaving referrals":"Output Descriptor":"providing emergency lifesaving referrals to up to 1,800 patients":"Results":"Expected";"Number of Outputs":"5500":"Output Type":"Women provided with maternal and reproductive health services":"Output Descriptor":"providing maternal and reproductive health services to up to 5,500 women.":"Results":"Expected";"Number of Outputs":"7500":"Output Type":"People provided with primary health care services":"Output Descriptor":"providing primary health care services, including through out-patient consultations and services, to up to 75,000 people":"Results":"Expected"</t>
  </si>
  <si>
    <t>https://www.canwach.ca/project-explorer#/project-details/518</t>
  </si>
  <si>
    <t>Myanmar â€“ Humanitarian Assistance for Conflict-Affected and Displaced People â€“ ADRA Canada 2018</t>
  </si>
  <si>
    <t>"General":"April 2018: The humanitarian situation in Myanmar is characterized by a complex combination of vulnerability to natural disasters, armed conflict, inter-communal tension, statelessness and displacement. It is estimated that 863,000 crisis-affected women, men, boys and girls will be in need of humanitarian assistance this year. With GACâ€™s support, the Adventist Development and Relief Agency (ADRA Canada) is increasing access to clean water, hygiene and sanitation services, and improving access to goods and basic services for conflict-affected and displaced populations in up to 52 camps in Kachin and Northern Shan states. Project activities include: (1) delivering gender sensitive hygiene promotion and hygiene kits; (2) improving water supply systems, desludging of existing facilities and providing gender-sensitive bathing cubicles and latrines; and (3) providing cash grants to internally displaced persons and particularly vulnerable people, such as pregnant and lactating women."</t>
  </si>
  <si>
    <t>"Outcome":"";"Outcome":"The expected outcomes for this project include: (1) improved hygiene and reduced risk of sexual and gender-based violence, especial of women and children; (2) improved equitable access to safe and dignified cultural and gender sensitive sanitation facilities and water; and (3) improved access to goods and services by vulnerable crisis-affected internally displaced persons through targeted individual and household cash grants. The expected ultimate outcome is lives saved, suffering alleviated and human dignity maintained in countries experiencing humanitarian crises or acute food insecurity."</t>
  </si>
  <si>
    <t>"Location Coordinates(19.763306 96.078506)":"Country(Myanmar)":"Project Scope(No data available)":"Name of Location(Naypyidaw)"</t>
  </si>
  <si>
    <t>"en":"Site":"text/html":"Activity web page":"https://www.adra.ca/";"fr":"Description":"text/html":"Objectives / Purpose of activity":"http://w05.international.gc.ca/projectbrowser-banqueprojets/project-projet/details/P006002001";"fr":"Site web":"text/html":"Activity web page":"https://www.adra.ca/";"en":"Description":"text/html":"Objectives / Purpose of activity":"http://w05.international.gc.ca/projectbrowser-banqueprojets/project-projet/details/P006002001"</t>
  </si>
  <si>
    <t>https://www.canwach.ca/project-explorer#/project-details/431</t>
  </si>
  <si>
    <t>My Choice for My Life</t>
  </si>
  <si>
    <t>"General":"The initiative aims to support the intersecting areas of Gender Equality (GE), Adolescent Sexual and Reproductive Health and Rights (ASRHR) and Child Protection (CP) in Ethiopia by contributing to the reduction of Child, Early and Forced Marriage (CEFM) and improvement of Sexual and Reproductive Health (SRH) outcomes for adolescent girls and boys in targeted regions of Amhara and SNNP in Ethiopia.";"Other":"The project aims to advance adolescent girlsâ€™ health and empowerment by addressing sexual and reproductive rights, detrimental social and cultural norms, and government policies in Ethiopia. This project includes gender-specific results to address child, early and forced marriage (CEFM). Activities include: (1) enhancing capacities of local authorities to prevent and respond to CEFM; (2) providing at-risk girls with the skills and knowledge needed to help them determine their future; and (3) improving the capacity of community groups to change harmful traditional attitudes and practices to end CEFM. The project focuses on 6 municipalities of two regions of Ethiopia, targeting 175,000 adolescents, including 132,000 girls and 43,000 boys aged 10-19 years."</t>
  </si>
  <si>
    <t>"Global Affairs Canada":"Government (other countries)":95.00%;"Plan International Canada ":"National NGO":5.00%</t>
  </si>
  <si>
    <t>"Outcome":"";"Outcome":"The expected outcomes for this project include: (1) increased engagement of adolescents, especially girls, in using sexual and reproductive health and rights (SRHR) services and delaying marriage; (2) improved adolescent SRHR and child protection services delivered by local government, safe houses, schools and community health facilities; and (3) improved child protection and health management information systems to inform decision making on adolescent SRHR and ending child, early and forced marriages."</t>
  </si>
  <si>
    <t>"fr":"Description":"null":"Activity web page":"https://w05.international.gc.ca/projectbrowser-banqueprojets/project-projet/details/D002614001?lang=fra&amp;_ga=2.19716476.55539400.1556035805-1148101376.1539272119";"en":"Description":"null":"Activity web page":"https://w05.international.gc.ca/projectbrowser-banqueprojets/project-projet/details/D002614001?lang=eng&amp;_ga=2.19716476.55539400.1556035805-1148101376.1539272119"</t>
  </si>
  <si>
    <t>"Number of people":"132000":"Sex":"Female":"From/Youngest":"10":"To/Oldest":"19":"Direct or Indirect":"Direct":"Population group descriptor":"girls";"Number of people":"43000":"Sex":"Male":"From/Youngest":"10":"To/Oldest":"19":"Direct or Indirect":"Direct":"Population group descriptor":"boys"</t>
  </si>
  <si>
    <t>https://www.canwach.ca/project-explorer#/project-details/153</t>
  </si>
  <si>
    <t>National Evaluation Platform Approach for Accountability in Womenâ€™s and Childrenâ€™s Health</t>
  </si>
  <si>
    <t>"General":"This project supports the National Evaluation Platform approach, which seeks to make maternal and child health and nutrition programs and policies more accountable, effective, equitable, and evidence-based. The main goal of the Platform approach is to develop central, comprehensive databases that house quality data on maternal, newborn and child health and nutrition. Governments and development partners then analyze and use this data to make evidence-based decisions in planning effective, high quality maternal and child health and nutrition initiatives that meet the needs of populations most at risk. The Platform approach addresses the challenges of traditional program evaluation methods and offers a cost-effective solution that gives national governments better tools to make decisions about their own health systems. It also helps development partners harmonize their efforts in planning effective programs.     Project activities include: (i) developing a database containing recent, quality information on maternal and child health and nutrition activities and results that is updated annually; (ii) conducting data quality reviews and qualitative studies on gender differences in access to or quality of health services; (iii) mentoring and training in-country staff in data quality assessment, data management, analysis and communication of results; (iv) developing guidelines for application of the National Evaluation Platform in other countries; and (v) sharing findings with global programs seeking to increase accountability for women and childrenâ€™s health and nutrition.     The Institute for International programs at Johns Hopkins University works in partnership with African research institutions."</t>
  </si>
  <si>
    <t>"Outcome":"The expected intermediate outcomes for this project include: (i) national policy and programming decisions positively influenced by the National Evaluation Platform results; and (ii) methods and evidence-base for maternal and child health and nutrition strengthened to improve accountability."</t>
  </si>
  <si>
    <t>"Location Coordinates(-25.96553 32.58322)":"Country(Mozambique)":"Project Scope(No data available)":"Name of Location(No data available)";"Location Coordinates(-13.96692 33.78725)":"Country(Malawi)":"Project Scope(No data available)":"Name of Location(No data available)";"Location Coordinates(12.65 -8)":"Country(Mali)":"Project Scope(No data available)":"Name of Location(No data available)";"Location Coordinates(-6.17221 35.73947)":"Country(Tanzania, United Republic of)":"Project Scope(No data available)":"Name of Location(No data available)"</t>
  </si>
  <si>
    <t>"en":"Activity website":"text/html":"Activity web page":"http://www.jhu.edu/";"en":"Description":"text/html":"Objectives / Purpose of activity":"http://w05.international.gc.ca/projectbrowser-banqueprojets/project-projet/details/M013604001?Lang=fra";"fr":"Description":"text/html":"Objectives / Purpose of activity":"http://w05.international.gc.ca/projectbrowser-banqueprojets/project-projet/details/M013604001?Lang=eng"</t>
  </si>
  <si>
    <t>https://www.canwach.ca/project-explorer#/project-details/338</t>
  </si>
  <si>
    <t>National Survey of Iodine Deficiency Assessment</t>
  </si>
  <si>
    <t>"Government of Haiti-Ministry of Health":"Canadian-Based? (No)":"Implementing In-country? (No)";"UNICEF":"Canadian-Based? (No)":"Implementing In-country? (No)"</t>
  </si>
  <si>
    <t>Julia von Oettingen</t>
  </si>
  <si>
    <t>"Location Coordinates(18.97118 -72.28521)":"Country()":"Project Scope(No data available)":"Name of Location(No data available)"</t>
  </si>
  <si>
    <t>https://www.canwach.ca/project-explorer#/project-details/422</t>
  </si>
  <si>
    <t>NICe-RAcE: Niger Integrated Child Health Services/Rapid Access Expansion Program</t>
  </si>
  <si>
    <t>"Objectives":"1.	Adoption of effective health and gender-sensitive policies, strategies and guidelines within the MoH
2.	Increased quality and accountability of health services for male and female children 2-59 months 
3.	Increased and equitable access and availability of essential health services for male and female children 2-59 months
4.	Improved care seeking behavior among male and female care givers for children 2-59 months for malaria, diarrhea and pneumonia";"Target Groups":"This project targeted the reduction of the under-five mortality and morbidity of 230,000 children (2-59 months of age) in the target area";"General":"In 2012, the Government of Canada, through the World Health Organizationâ€™s (WHO) Global Malaria Programme, awarded a grant to support the RAcE program in five countries in Sub-Saharan Africaâ€”Democratic Republic of the Congo, Malawi, Mozambique, Niger and Nigeria. NICe-RAcE supported the implementation of the integrated community case management (iCCM) strategy in Niger, which is an equity-focused strategy that complements and extends the reach of public health services.  The iCCM strategy provides timely and effective treatment of pneumonia (with antibiotics), malaria (with antimalarials) and diarrhea (with Oral Rehydration Salts and Zinc) among children under 5 years of age."</t>
  </si>
  <si>
    <t>"WHO - World Health Organization":"Canadian-Based? (No)":"Implementing In-country? (No)";"Global Affairs Canada":"Canadian-Based? (No)":"Implementing In-country? (No)";"Government of Niger-Ministry of Public Health":"Canadian-Based? (No)":"Implementing In-country? (No)"</t>
  </si>
  <si>
    <t>"Outcome":"The RAcE Programme in numbers :
Catchment population: 1 214 910 people in hard-to-reach areas
Catchment under-five population: 230 833 children aged 2-59 months
Community Health Workers trained: 1426
Community Health Workers active: 1227
Total cumulative cases treated:
ïƒ  399,025 Rapid Diagnostic Tests done
ïƒ  253,012 malaria cases
ïƒ  133,149 diarrhea cases
ïƒ  204,226 pneumonia cases
Increased awareness and acceptance of iCCM: 98% of caregivers who sort care from a
CHW reported that their children received quality care and that CHW were trusted care givers.
Improved Care seeking behavior: Over-all care seeking increased to 85% from a national average of 53.3%
Effect on iCCM National Policy: Ministry of Health of Niger has used RAcE to introduce iCCM services delivered by volunteers. National policy now allows CHW to diagnose and treat children for malaria, pneumonia and diarrhea. The Ministry of Health has adopted the RAcE approach as a model to guide the national scale-up of iCCM services. In 2015, the Ministry established a technical working group to oversee programme activities and to ensure that learning is fed back into the national health system."</t>
  </si>
  <si>
    <t>"Location Coordinates(12.8837 2.6984)":"Country(Niger (the))":"Project Scope(No data available)":"Name of Location(Boboye District)";"Location Coordinates(13.1514 3.4196)":"Country(Niger (the))":"Project Scope(No data available)":"Name of Location(Dosso District)";"Location Coordinates(13.6982 3.9063)":"Country(Niger (the))":"Project Scope(No data available)":"Name of Location(Dogondoutchi District)";"Location Coordinates(14.75 5.766667)":"Country(Niger (the))":"Project Scope(No data available)":"Name of Location(Keita District)"</t>
  </si>
  <si>
    <t>"SDG 3.3.5 Number of people requiring interventions against neglected tropical diseases";"SDG 3.2.1 Underâ€‘5 mortality rate"</t>
  </si>
  <si>
    <t>"%/total of sick children under 5 receiving treatment for malaria, pneumonia, or diarrhea";"%/total of health workers (male/female) trained and using their learned skills"</t>
  </si>
  <si>
    <t>"# of gender-sensitive tools and manuals supported; % of children aged 2 to 59 months with symptoms of serious illness referred by a RCom to a health facility; # of diarrhea cases among children aged 2 to 59 months treated with ORS and Zinc according to national protocol, # of children aged 6 to 59 months identified as moderate or severe malnourished, after measuring MUAC, referred to a health center for treatment; % of children aged 2 to 59 months with symptoms of serious illness referred by a RCom to a health facility"</t>
  </si>
  <si>
    <t>"en":"Global mHealth Report":"PDF":"Results, outcomes and outputs":"https://www.wvi.org/sites/default/files/2018%20mHealth%20Report-FINAL-electronic.pdf";"en":"mHealth: Niger":"PDF":"Objectives / Purpose of activity":"https://www.wvi.org/sites/default/files/Niger%20mHealth%202015%20FINAL.pdf"</t>
  </si>
  <si>
    <t>"Number of people":"230833":"Sex":"":"From/Youngest":"":"To/Oldest":"5":"Direct or Indirect":"Direct":"Population group descriptor":"Children 2-59 months";"Number of people":"1214910":"Sex":"":"From/Youngest":"":"To/Oldest":"":"Direct or Indirect":"Indirect":"Population group descriptor":"Indirect beneficiaries reached"</t>
  </si>
  <si>
    <t>https://www.canwach.ca/project-explorer#/project-details/552</t>
  </si>
  <si>
    <t>Nigeria â€“ Livelihoods and Protection Assistance â€“ Plan Canada 2018-2019</t>
  </si>
  <si>
    <t>"General":"March 2018 â€“ The conflict between Boko Haram and Nigerian armed forces has devastated communities in north-eastern Nigeria. It is estimated that 10.2 million people will require humanitarian assistance in order to survive in 2018, of which 85% are women and children. As the conflict evolves, humanitarian access remains a challenge. Assistance for basic survival, basic services and protection is vital for displaced populations, host communities and vulnerable people across the north-east. With GACâ€™s support, Plan Canada is helping to assist up to 23,000 conflict-affected people in Borno state. Project activities include: (1) providing health education and distribution of dignity kits, which contains items required to help maintain feminine hygiene, dignity and respect in daily lives, to up to 3,500 women and girls of reproductive age; (2) establishing safe spaces for survivors of gender-based violence (GBV) and those at risk, benefitting up to 5,000 people; and (3) training and mentoring in income generating activities to up to 900 survivors of sexual and GBV and individuals at risk."</t>
  </si>
  <si>
    <t>"Outcome":"The expected outcomes for this project include: (1) increased agency of gender-based violence (GBV) survivors and individuals at risk of GBV to exercise self-protection and benefit from quality protection, prevention and response services; and (2) increased access to market-sensitive economic opportunities for GBV survivors and those at risk. The expected ultimate outcome is lives saved, suffering alleviated and human dignity maintained in countries experiencing humanitarian crises or acute food insecurity."</t>
  </si>
  <si>
    <t>"Location Coordinates(12.1205 13.174)":"Country(Nigeria)":"Project Scope(No data available)":"Name of Location(Borno state)";"Location Coordinates(9.076479 7.398574)":"Country(Nigeria)":"Project Scope(No data available)":"Name of Location(Abuja)"</t>
  </si>
  <si>
    <t>"fr":"Description":"text/html":"Objectives / Purpose of activity":"http://w05.international.gc.ca/projectbrowser-banqueprojets/project-projet/details/P006095001";"fr":"Site web":"text/html":"Activity web page":"https://plancanada.ca/fr";"en":"Site":"text/html":"Activity web page":"https://plancanada.ca/";"en":"Description":"text/html":"Objectives / Purpose of activity":"http://w05.international.gc.ca/projectbrowser-banqueprojets/project-projet/details/P006095001?Lang=eng"</t>
  </si>
  <si>
    <t>"Number of people":"5000":"Sex":"Female":"From/Youngest":"10":"To/Oldest":"99":"Direct or Indirect":"Direct":"Population group descriptor":"establishing safe spaces for survivors of gender-based violence (GBV) and those at risk, benefitting up to 5,000 people";"Number of people":"900":"Sex":"All Sexes":"From/Youngest":"19":"To/Oldest":"99":"Direct or Indirect":"Direct":"Population group descriptor":"training and mentoring in income generating activities to up to 900 survivors of sexual and GBV and individuals at risk.";"Number of people":"3500":"Sex":"Female":"From/Youngest":"10":"To/Oldest":"49":"Direct or Indirect":"Direct":"Population group descriptor":"providing health education and distribution of dignity kits, which contains items required to help maintain feminine hygiene, dignity and respect in daily lives, to up to 3,500 women and girls of reproductive age"</t>
  </si>
  <si>
    <t>"Number of Outputs":"900":"Output Type":"Survivors trained and mentored":"Output Descriptor":"training and mentoring in income generating activities to up to 900 survivors of sexual and GBV and individuals at risk.":"Results":"Expected";"Number of Outputs":"3500":"Output Type":"Dignity kits provided to women and girls":"Output Descriptor":"providing health education and distribution of dignity kits, which contains items required to help maintain feminine hygiene, dignity and respect in daily lives, to up to 3,500 women and girls of reproductive age":"Results":"Expected";"Number of Outputs":"":"Output Type":"Safe spaces established":"Output Descriptor":"establishing safe spaces for survivors of gender-based violence (GBV) and those at risk, benefitting up to 5,000 people":"Results":"Expected"</t>
  </si>
  <si>
    <t>https://www.canwach.ca/project-explorer#/project-details/428</t>
  </si>
  <si>
    <t>Nutrition Links - Building capacity for sustainable livelihoods and health through public-private linkages in agriculture and health systems</t>
  </si>
  <si>
    <t>"General":"Nutrition Links was a five-year integrated project that was carried out in the Upper Manya Krobo district (UMKD) in Ghana. UMKD is an under-served rural district in Ghanaâ€™s Eastern Region, which at the beginning of the project had high rates of anemia (74%) and stunting (highest in Ghana at 38%) among children under 5 years. This project was implemented to build capacity for sustainable livelihoods and health by improving connections between agriculture, nutrition and health systems. It used an integrated approach, connecting different sectors such as nutrition, food security, gender equality, healthcare, livelihoods, nutrition education, agriculture, and working with mothers, adolescents and governments to create a better future for communities in UMKD Ghana.";"Objectives":"This project had many integrated components with two main objectives:
Target #1:  Improved access to district services in nutrition, health, agricultural production, small businesses, and the environment. To achieve this, Nutrition Links improved the effectiveness of district services, increased gender equity in access to and use of trainings and services, and improved district-level programs governance and management .
Target #2: Increase in recommended behaviours that support good nutrition/health, agricultural production, small business, and the environment. To achieve this, Nutrition Links facilitated home gardening, raising poultry and nutritional education in rural communities, emphasizing the impact on mothers and infant feeding."</t>
  </si>
  <si>
    <t>"McGill University":"Canadian-Based? (Yes)":"Implementing In-country? (No)";"Heifer International":"Canadian-Based? (No)":"Implementing In-country? (No)"</t>
  </si>
  <si>
    <t>"McGill University":"National NGO":18.00%;"World Vision Canada":"International NGO":6.00%;"Global Affairs Canada":"Government (other countries)":76.00%</t>
  </si>
  <si>
    <t>"Outcome":"Percentage Change Highlights:
Food
- 93% of children &gt;6 months of age eating animal-sourced foods )
- 77%  of  children  ages 13-49  months  meet the minimum diet diversity recommendation (4+ food groups) 
- 93% of mothers with children &lt;6 months of age are exclusively breastfeeding (district-level data)
Income
- 87% of women had poultry-related income-generation activities
- 85% increase in adolescent use of savings programs in Nutrition Links communities
- 25% increase increase in median income generated by childbearing women
Health
- 30% decrease in percent of adolescent girls who were anemic
- 58% district-level increase in number of children weighed at least once 
- 55% district-level increase in attendance at growth monitoring sessions (2013â€“2017) 
Outputs Achieved Highlights:
Health
- 19 communities participated in child growth promotion sessions 
- 2,574 children weighed 
- 197 health workers trained on Integrated Management of Neonatal and Childhood Illnesses, Infant and young child feeding, Integrated Community Case Management and Community-Based Growth Promotion
- 130 community based volunteers trained on Integrated Community Case Management and Community-Based Growth Promotion
Supporting Mothers
- 76 Mother-to-Mother support group facilitators trained
- 19 Mother-to-Mother support groups established
- 57 cooking demonstrations offered, emphasizing nutrient dense foods for children under 2 years old
Gender Equality
- 79  facilitators of adolescent girlsâ€™ groups trained
- 672 adolescent girls from 53 communities trained on hygiene and nutrition.
- World Vision provided training on gender and diversity to:
     - 33 health care workers 
     - 256 community leaders
     - 1,571 community members on gender equality"</t>
  </si>
  <si>
    <t>"Location Coordinates(6.4 -0.15)":"Country(Ghana)":"Project Scope(No data available)":"Name of Location(Upper Manya Krobo District)"</t>
  </si>
  <si>
    <t>"%/total of women aged 15-49 years with anemia";"%/total of infants (0-5 months) who are fed exclusively with breast milk"</t>
  </si>
  <si>
    <t>"en":"Nutrition Links Page - World Vision International":"null":"Activity web page":"https://www.wvi.org/nutrition-links";"en":"Nutrition-sensitive research in Ghana":"null":"":"http://www.ennonline.net/fex/51/nutritionsensitiveresearchinghana"</t>
  </si>
  <si>
    <t>https://www.canwach.ca/project-explorer#/project-details/38</t>
  </si>
  <si>
    <t>Nutrition Surveillance System in Afghanistan</t>
  </si>
  <si>
    <t>"General":"The project creates a national Nutrition Surveillance System that helps the Government of Afghanistan to more effectively in its interventions take into account the very different realities of children, women and men when it comes to nutrition. The project is aligned with the priorities of the Afghan Ministry of Public Health (MoPH) and the Muskoka initiative on Maternal- Newborn- and Under-Five Child Health (MNCH) as launched by the G8 in 2010 in Muskoka. The project also contributes to the fulfillment of CIDA's commitment toward the United Nations Commission on Information and Accountability for Womenâ€™s and Childrenâ€™s Health.     The project aims to establish a unified nutrition surveillance system composed of sentinel sites and surveys for timely action through:     1) Establishing a community and health facility-based national nutrition surveillance system (NSS): Two districts from each of the 34 provinces will be used as implementing units and will be selected based on the degree of risk and vulnerability to nutritional emergencies. Four sentinel sites will be selected from each district and standardized questionnaires will be completed on a monthly basis among the target community groups to map out and monitor nutrition trends. 2) Developing, in coordination with MoPHâ€™s Health Monitoring Information System (HMIS), a NSS for quarterly data collection from the Basic Package of Health Services (BPHS) facilities to cover all districts: This will include: revision and adaption of reporting forms to capture specific nutrition data currently unreported through the HMIS as well as training BPHS staff on its use. 3) Establishing a community-based nutrition sentinel surveillance that will expand the community-based sentinel site surveillance system to drought and conflict affected provinces. Selection will be based on vulnerability to nutrition emergencies. The collected data will cover acute malnutrition, diarrhea and diet quality and diversification. 4) Supporting the data management capacity of MoPH/ Public Nutrition Department (PND) at central and provincial levels. This will include the recruitment of a data manger and NSS focal points, the development of software, andÂ the training of MoPH staff to compile, revise and analyze the nutritional data obtained from the sentinel sites. 5) Conducting nutrition surveys to validate the community based sentinel sites data in hot spots."</t>
  </si>
  <si>
    <t>"Government of Afghanistan - Ministry of Public Health":"Canadian-Based? (No)":"Implementing In-country? (No)";"Canadian International Development Agency":"Canadian-Based? (Yes)":"Implementing In-country? (No)"</t>
  </si>
  <si>
    <t>"Outcome":"Results achieved as of March 2016 include: (1) the first year of the project was devoted to the design of the Nutrition Surveillance System; (2) 175 health facility-based and 953 community-based sentinel sites were established across all 34 provinces; (3) 556 health workers were trained (health facility staff, doctors, nurses, midwives and community health workers) to ensure the system is operational and is continuously improving; (4) an assessment of the inventory was carried out for all health facilities and community sentinel sites to provide required supplies and equipment; (5) 2,613 community-based sentinel site staff were trained; and (6) a database was designed  to manage incoming data from the sites.
 These results have contributed to the implementation of a National Nutrition Surveillance System in order to better plan, implement and monitor nutrition strategies and interventions across all provinces of Afghanistan.";"Outcome":"The intermediate outcome for the project is as follows: Equitable and gender-sensitive health services for mothers, newborns and children under-five that are increasingly developed and implemented by the Afghan Ministry of Public Health using timely and accurate nutrition data and analysis."</t>
  </si>
  <si>
    <t>"Location Coordinates(34.52813 69.17233)":"Country(Afghanistan)":"Project Scope(No data available)":"Name of Location(No data available)"</t>
  </si>
  <si>
    <t>"fr":"Description":"text/html":"Objectives / Purpose of activity":"http://w05.international.gc.ca/projectbrowser-banqueprojets/project-projet/details/A035243003?Lang=eng";"en":"Activity website":"text/html":"Activity web page":"http://www.who.int";"en":"Description":"text/html":"Objectives / Purpose of activity":"http://w05.international.gc.ca/projectbrowser-banqueprojets/project-projet/details/A035243003?Lang=fra";"fr":"Site web de l'activitÃ©":"text/html":"Activity web page":"http://www.who.int/fr/index.html"</t>
  </si>
  <si>
    <t>"Number of people":"2613":"Sex":"All Sexes":"From/Youngest":"19":"To/Oldest":"60":"Direct or Indirect":"Direct":"Population group descriptor":"community-based sentinel site staff were trained";"Number of people":"556":"Sex":"All Sexes":"From/Youngest":"15":"To/Oldest":"60":"Direct or Indirect":"Direct":"Population group descriptor":"health workers were trained (health facility staff, doctors, nurses, midwives and community health workers) to ensure the system is operational"</t>
  </si>
  <si>
    <t>"Number of Outputs":"175":"Output Type":"Health facility-based sentinel sites established":"Output Descriptor":"health facility-based  sentinel sites were established across all 34 provinces":"Results":"Achieved";"Number of Outputs":"1":"Output Type":"Assessment of inventory carried out":"Output Descriptor":"an assessment of the inventory was carried out for all health facilities and community sentinel sites to provide required supplies and equipment;":"Results":"Achieved";"Number of Outputs":"1":"Output Type":"Database designed":"Output Descriptor":"a database was designed to manage incoming data from the sites":"Results":"Achieved";"Number of Outputs":"1":"Output Type":"Nutrition Surveillance System designed":"Output Descriptor":"The first year of the project was devoted to the design of the Nutrition Surveillance System":"Results":"Achieved";"Number of Outputs":"2613":"Output Type":"Community-based sentinel site staff trained":"Output Descriptor":"community-based sentinel site staff were trained":"Results":"Achieved";"Number of Outputs":"556":"Output Type":"Health workers trained":"Output Descriptor":"health workers were trained":"Results":"Achieved";"Number of Outputs":"953":"Output Type":"community-based sentinel sites established":"Output Descriptor":"community-based sentinel sites were established across all 34 provinces":"Results":"Achieved"</t>
  </si>
  <si>
    <t>https://www.canwach.ca/project-explorer#/project-details/455</t>
  </si>
  <si>
    <t>Nutrition to Prevent Mother and Child Mortality and Morbidity in Afghanistan</t>
  </si>
  <si>
    <t>"General":"Adopting a health system strengthening approach, the project aims to create an environment conducive to the prevention, timely detection, and treatment of severe acute malnutrition (SAM). It will provide training and on the job support to health facility staff to improve their knowledge and capacity on key nutrition services such as 1000 days as well as treatment of SAM. It will also reach out to communities and promote proper nutrition practices through training and support of community members. Nutrition activities will be complemented with psycho-social support. 
The project aims to achieve this conducive environment through i) building capacity of a range of health facilities offering levels of technical response to malnutrition including inpatient and outpatient support; ii) promoting community engagement from gender groups and leaders in nutrition and sanitation activities at community and health facility level while also building community capacity on technical and psychosocial levels; and iii) improving the physical infrastructure of health facilities."</t>
  </si>
  <si>
    <t>"Action Against Hunger / Action contre la Faim"</t>
  </si>
  <si>
    <t>"Global Affairs Canada":"Canadian-Based? (No)":"Implementing In-country? (No)";"Government of Afghanistan - Ministry of Public Health":"Canadian-Based? (No)":"Implementing In-country? (No)";"Government of Afghanistan - Ministry of Rural Rehabilitation and Development":"Canadian-Based? (No)":"Implementing In-country? (No)"</t>
  </si>
  <si>
    <t>"Outcome":"Reduced malnutrition among boys and girls under the age of five years in targeted communities of Ghor province in Afghanistan.";"Outcome":""</t>
  </si>
  <si>
    <t>Erin Bickell</t>
  </si>
  <si>
    <t>"Location Coordinates(34.52002 65.246719)":"Country(Afghanistan)":"Project Scope(No data available)":"Name of Location(Ghor)"</t>
  </si>
  <si>
    <t>"en":"Media post":"null":"Activity web page":"https://actionagainsthunger.ca/action-against-hunger-launches-new-nutrition-program-in-afghanistan-with-support-from-the-government-of-canada/"</t>
  </si>
  <si>
    <t>https://www.canwach.ca/project-explorer#/project-details/272</t>
  </si>
  <si>
    <t>Obstetric fistula treatment and community reintegration support</t>
  </si>
  <si>
    <t>"Objectives":"Socio-economic community reintegration of healed fistula patients (2018-2022)
Providing fistula patients with skills training and supporting them in selling the goods they produce gives them an opportunity to start income generating activities and improve their living conditions. Trainings last 2 months and are organized per session of 10 women. They learn to produce a variety of products which are then sold in tourist markets of Gondar town, in addition to the Dabat production centre in north Gondar.
WAHA aims to support an additional 120 former patients for obstetric fistula and other pelvic floor disorders to work in the Dabat production center in Gondar. 
Leveraging our expertise gained from the Gondar reintegration program, we aim to establish another skills training center and production site for former fistula patients near the Assella Fistula Center, in order to support the economic empowerment of 80  stigmatized fistula survivors dealing with significant hardships.";"General":"Background
As a result of the tremendous efforts made by the Government of Ethiopia significant strides have been made in achieving the Millennium Development Goals and in improving the maternal health status in the country. In spite of the notable reduction in maternal mortality, maternal mortality and morbidity rates remain unacceptably high. Ethiopiaâ€™s Central Statistical Authority estimates the national maternal mortality ratio as 676 deaths per 100,000 live births.  UN agencies (WHO, UNICEF, et al.) have a more optimistic estimate of Ethiopiaâ€™s MMR at 420/100,000 live births as of 2013, but nevertheless report 13,000 annual maternal deaths per year (2010). 
The persistently high maternal mortality implies equally high maternal morbidity often due to obstetric fistula. For every 1,000 women of reproductive age, there are an estimated 2.2 fistula sufferers in rural Ethiopia.  Other pelvic floor disorders, such as pelvic organ prolapse and incontinence from other sources are equally debilitating disorders and leave women in desperate need for treatment. Recognizing the dire physical, social and economic consequence of obstetric fistula and other pelvic floor disorders, the Federal Ministry of Health is committed to eradicating obstetric fistula by 2020, and has designed a strategy and an action plan working towards this goal. WAHA International fully supports this plan.
Medical and surgical treatment strives to mend the physical injury, however a comprehensive approach equally requires psycho-social support to address the stigma associated with obstetric fistula and pelvic floor disorders (in the following, the use of the term fistula stands for fistula and other pelvic floor disorders). Being divorced or rejected by the family and community, all too common consequences of fistula, has devastating social and economic consequences on the affected women, in particular in a context where a womanâ€™s social status and self-esteem is defined almost entirely on her marriage and ability to bear children. Thus, fistula interventions call for a holistic approach that incorporates physical health as well as psycho-social support in order for women to regain a fulfilling life.
Financial barriers are a main challenge that prevent women from seeking or accessing care. Covering the transportation costs of women to reach the hospital for fistula care and follow-up is therefore an essential part of the comprehensive care approach.
Hence, in order to minimize the magnitude of obstetric fistula and other pelvic floor disorders we need to improve access to treatment, ensure quality care provision, and psychosocial support.
Reference notes
- Central Statistical Authority and ICF International. â€˜Ethiopia Demographic Health Survey 2011.
- WHO, UNICEF, UNFPA, The World Bank, UNDP. â€˜Trends in Maternal Mortality: 1990 to 2013.â€™ WHO, 2014.
- Muleta M. â€˜Obstetric fistula: Prevalence, causes, consequences and associated factorsâ€™ [PhD Thesis]. University of Bergen, Norway; 2010.";"Objectives":"Treatment and care (2018-2022)
â€¢	To operate on 2,500 women  suffering from obstetric fistula and other pelvic floor disorders and strengthen the capacity of the three government university hospitals by providing continous trainings of local fistula care teams.
â€¢	To cover transport expenses of 2,500 women with obstetric fistula and other pelvic floor disorders to ensure access to treatment. 
â€¢	To increase community awareness on fistula prevention and ensure case identification and referrals for treatment.
â€¢	To support the trainining of 120 formerly treated patients for obstetric fistula and other pelvic disorders to attend a vocational training at Plougshare Women's Crafts Training Center in Gondar.
â€¢	To empower 120 former patients in the Dabat Center in Gondar to improve their economic and social status during the five years of the project.
â€¢	To build a socio-economic reintagration center in Assela during the first year of the program, and then empower 80 former patients during the four last years of the project through a socio-economic reintagration program.
â€¢	To advance well-being, status and recognition of women living with obstetric fistula by estbalishing associations for women, providing training and capacity development to ensure the associations becomes sustainable self-help groups,  advocating for access to social services, supporting training in income generating activities and reducing stigmatization of women living with obstetric fistula and on the prevention of fistula.";"General":"Program overview
With the support of Ethiopiaid, WAHA International has provided obstetric fistula and other pelvic organ prolapses services in three Ethiopian University Teaching Hospitals: Gondar (Amhara region), Assela, and Jimma (Oromia region). 
WAHA partnered with these University Teaching Hospitals and with the Federal Ministry of Health to provide holistic fistula and other pelvic organ prolapses care and training services, in order to maximize access to quality care for women suffering from these disorders. The fistula care and training centers are integrated into the existing public health services, and provide patient care, as well as the training of students and local staff. They are an integral part of the gynecology-obstetric department of the hospitals and are managed jointly by WAHA and the respective university hospitalsâ€™ administration. 
Developing fixed fistula treatment centers linked to university teaching hospitals ensures that fistula care services are integrated into the curriculum for medical students, and ensures patientsâ€™ access to other health care services and follow up. The operations carried out in the centers are equally valuable training opportunities during which our highly experiences fistula surgeons pass on their skills to the local health care teams. The centers provide holistic services to all types of pelvic floor disorders and as such treat women with obstetric fistula as well as women suffering from pelvic organ prolapses and other conditions. The holistic treatment provided in the three centers includes community outreach, covering transportation costs for all women to reach the hospital for treatment, surgical and non-surgical treatment, physiotherapy and psycho-social services. 
The stigma associated with fistula is a long and lasting condition, which continuously affects the daily lives of women and in some cases, carries on even after a successful fistula repair. All patients receive psychological counselling to overcome the trauma associated with obstetric fistula, and basic support to restart their lives after release from hospital. The community outreach activities equally seek to create a more knowing and thus caring environment for women with an obstetric fistula. 
In addition, WAHA has piloted a socio-economic reintegration program for former fistula and other pelvic disorders patients in Gondar and in north Gondar, in partnership with local organizations and tourist markets in heritage sites. A skills training and social reintegration program caters to the most disadvantaged former obstetric fistula or prolapse patients, based on the severity of their socio-economic condition and prospects of returning to their home communities from which they may have experienced hardships. This enables them to learn a trade and earn sustainable income. A similar socio-economic rehabilitation project is planned for Assela former fistula patients on the same criteria. 
In addition, the creation of associations composed of women living with fistula and other pelvic organ disorders will ensure the improvement of their well-being, status and recognition in Ethiopia."</t>
  </si>
  <si>
    <t>"Ethiopiaid Canada"</t>
  </si>
  <si>
    <t>"Gondar University Hospital":"Canadian-Based? (No)":"Implementing In-country? (No)";"Jimma University Hospital":"Canadian-Based? (No)":"Implementing In-country? (No)";"Assela University Hospital":"Canadian-Based? (No)":"Implementing In-country? (No)";"Women and Health Alliance International (WAHA)":"Canadian-Based? (No)":"Implementing In-country? (No)"</t>
  </si>
  <si>
    <t>"Outcome":"From August 1, 2015 to December 31, 2016
â€¢	134 women suffering from obstetric fistula received repair surgery, psycho-social support, physiotherapy and nursing care
â€¢	128 women suffering from pelvic organ prolapse or other pelvic floor disorders received repair surgery, psycho-social support, physiotherapy and nursing care
â€¢	50 former patients attended a 2 month vocational training and joined the Dabat crafts production centre, earning a sustainable income to become financially autonomous.
â€¢	3,271 women were referred to health facilities for maternal health care services such as family planning, antenatal care and delivery.
â€¢	Clinical training on obstetric fistula and pelvic floor disorders was provided to approx. 120 medical students, residents, visiting doctors, nurses and other supporting hospital staff. This included a broad spectrum of services such as the reception of women; the assessment of cases; pre- and post-operative care; infection-prevention techniques; assistance in intra-operative care; counselling, discharge and follow-up procedures.";"Outcome":"Treatment and care (2018-2022)
â€¢	2,500 women  suffering from obstetric fistula and other pelvic floor disorders will receive surgery and care; the capacity of the three government university hospitals will increase through providing continous trainings of local fistula care teams.
â€¢	Transport expenses of 2,500 women with obstetric fistula and other pelvic floor disorders will be covered free of charge to ensure access to treatment. 
â€¢	Community awareness on fistula prevention will increase to ensure case identification and referrals for treatment.
Socio-economic reintegration (2018-2022)
â€¢	Vocational training will be provided to 120 former patients for obstetric fistula and other pelvic disorders in Gondar.
â€¢	120 former patients will earn a sustainable income and improve their economic and social status.
â€¢	A socio-economic reintegration center will be built in Assela to train and empower another 80 former patients.
â€¢	The well-being, status and recognition of women living with obstetric fistula will improve through the establishment of womenâ€™s associations, expansion of self-help groups,  of income generating activities, increased fistula prevention and reduced stigmatization of women living with obstetric fistula."</t>
  </si>
  <si>
    <t>Olivier</t>
  </si>
  <si>
    <t>"Location Coordinates(12.6030 37.4521)":"Country(Ethiopia)":"Project Scope(No data available)":"Name of Location(No data available)";"Location Coordinates(7.9621 39.1284)":"Country(Ethiopia)":"Project Scope(No data available)":"Name of Location(No data available)";"Location Coordinates(7.6739 36.8358)":"Country(Ethiopia)":"Project Scope(No data available)":"Name of Location(No data available)"</t>
  </si>
  <si>
    <t>"Number of people":"2500":"Sex":"Female":"From/Youngest":"15":"To/Oldest":"50":"Direct or Indirect":"Direct":"Population group descriptor":"Obstructed fistula or pelvic floor disorder cases"</t>
  </si>
  <si>
    <t>https://www.canwach.ca/project-explorer#/project-details/547</t>
  </si>
  <si>
    <t>Owning their reproductive health choices: Tanzanian Women and Girls Decide</t>
  </si>
  <si>
    <t>"General":"The project aims to reduce unintended pregnancies and improve women and girlsâ€™ access to youth friendly, life-saving reproductive health services, including modern contraceptives and comprehensive post-abortion care (unsafe abortion is a major cause of maternal death). Project activities include: (1) recruit and train outreach teams in medical emergency management, family planning, comprehensive post-abortion care, cervical cancer screening and preventive treatment to deliver youth-centric outreach services in public and private health facilities; (2) refurbish selected centres and procure medical equipment and supplies, including vehicles, mobile beds, auto rickshaws to increase access to sexual and reproductive health services and products; and (3) undertake advocacy campaigns targeting â€œcommunity gatekeepersâ€ and regional and national level decision-makers focusing on operationalizing the guidelines of and increasing investments in adolescent reproductive and sexual health services to increase support for the sexual and reproductive health and rights of women and girls."</t>
  </si>
  <si>
    <t>"Marie Stopes Tanzania"</t>
  </si>
  <si>
    <t>"Outcome":"The expected outcomes for this project include: (1) improved access to high quality sexual and reproductive health (especially family planning and comprehensive post-abortion care) products and services among women and girls in Tanzania (especially youth-friendly service provision); and (2) improved utilisation of sexual and reproductive health (especially family planning and comprehensive post-abortion care) services by women and girls in Tanzania."</t>
  </si>
  <si>
    <t>"Location Coordinates(-6.18124 35.748161)":"Country(Tanzania, United Republic of)":"Project Scope(No data available)":"Name of Location(Dodoma)"</t>
  </si>
  <si>
    <t>"fr":"Site web":"text/html":"Activity web page":"http://mariestopes.or.tz/";"en":"Site":"text/html":"Activity web page":"http://w05.international.gc.ca/projectbrowser-banqueprojets/project-projet/details/D004780001";"fr":"Description":"text/html":"Objectives / Purpose of activity":"http://w05.international.gc.ca/projectbrowser-banqueprojets/project-projet/details/D004780001?Lang=fra"</t>
  </si>
  <si>
    <t>https://www.canwach.ca/project-explorer#/project-details/251</t>
  </si>
  <si>
    <t>Pakur Mother and Child Survival Project</t>
  </si>
  <si>
    <t>"General":"This project improves the health of mothers and children in the Pakur district of Jharkhand state in India by improving access to and use of maternal, newborn and child health services. Working with local and state governments, the project is designed to enhance services delivered by the Health and Family Welfare Department and the Ministry of Women and Child Development. Project activities include: (i) training community health workers and families in antenatal, postnatal and newborn care, nutrition, and safe pregnancy and delivery practices; (ii) promoting immunization and raising awareness of how to prevent and treat malaria, respiratory infections, and diarrhea; and (iii) promoting shared decision-making on maternal, newborn and child health at the household level. The project expects to reach over 1,100 health workers and 600 village health and sanitation committees, as well as over 280,000 women of reproductive age and their husbands and more than 56,000 pregnant women. HealthBridge Foundation of Canada is working in partnership with the Evangelical Fellowship of India Commission on Relief to implement this project. This project is part of Canada's Maternal, Newborn and Child Health commitment. The maximum CIDA contribution to this project includes $10,000 for monitoring purposes."</t>
  </si>
  <si>
    <t>"HealthBridge Foundation of Canada"</t>
  </si>
  <si>
    <t>"Outcome":"Results achieved as of the end of the project (March 2015) include: (1) the decision making power of women increased due to their greater access to information; (2) over 142,350 women of reproductive age and their husbands, and 31,861 pregnant women were reached by improving access to and use of maternal, newborn and child health services; (3) 2,465 community health workers were trained to provide nutritional counselling, growth monitoring, prenatal check-ups, safe pregnancy and delivery, postnatal and newborn care and infectious disease prevention and treatment; (4) the proportion of health centers with adequate supplies of essential drugs increased; (5) the capacity of 600 Village Health Sanitation and Nutrition Committees was strengthened, and 50% of these committees now have a Village Health Plan; (6) nutrition practices have improved in Pakur district: the proportion of infants exclusively breast-fed increased by 38%,  and the proportion of children who were fed appropriately increased by 31%; (7) the proportion of  births taking place in a health institution and assisted by a skilled birth attendant increased by more than 40%; (8) the proportion of mothers who received postnatal care within two days of child birth increased by 22%."</t>
  </si>
  <si>
    <t>"Location Coordinates(24.57058 87.67075)":"Country(India)":"Project Scope(No data available)":"Name of Location(No data available)"</t>
  </si>
  <si>
    <t>"en":"Description":"text/html":"Objectives / Purpose of activity":"http://w05.international.gc.ca/projectbrowser-banqueprojets/project-projet/details/S065363001?Lang=fra";"en":"Activity website":"text/html":"Activity web page":"http://www.healthbridge.ca";"fr":"Description":"text/html":"Objectives / Purpose of activity":"http://w05.international.gc.ca/projectbrowser-banqueprojets/project-projet/details/S065363001?Lang=eng"</t>
  </si>
  <si>
    <t>"Number of people":"142350":"Sex":"All Sexes":"From/Youngest":"15":"To/Oldest":"49":"Direct or Indirect":"Direct":"Population group descriptor":"over 142,350 women of reproductive age and their husbands were reached by improving access to and use of maternal, newborn and child health services";"Number of people":"31861":"Sex":"Female":"From/Youngest":"15":"To/Oldest":"49":"Direct or Indirect":"Direct":"Population group descriptor":"31,861 pregnant women were reached by improving access to and use of maternal, newborn and child health services";"Number of people":"2465":"Sex":"All Sexes":"From/Youngest":"19":"To/Oldest":"60":"Direct or Indirect":"Direct":"Population group descriptor":"Community health workers were trained to provide nutritional counselling, growth monitoring, prenatal check-ups, safe pregnancy and delivery,"</t>
  </si>
  <si>
    <t>https://www.canwach.ca/project-explorer#/project-details/81</t>
  </si>
  <si>
    <t>Partnership for Maternal, Newborn and Child Health - 2014 Partnersâ€™ Forum</t>
  </si>
  <si>
    <t>"General":"This project contributes to the planning and logistics of the 2014 Partnership for Maternal, Newborn and Child Health (PMNCH) Partnersâ€™ Forum, which is taking place in Johannesburg, South Africa, from June 29 to July 1, 2014. The Forum brings together over 800 international key stakeholders working in the field of maternal, newborn and child health, including stakeholders from developing countries, non-governmental organizations, government, multilateral organizations, universities, the private sector, and youth groups. The Forum offers an opportunity to: (1) develop a strategic vision for the reproductive, maternal, newborn and child health community for the post-2015 era; (2) review lessons learned from achievements to date to inform and guide future investments and action; and (3) strengthen the implementation of existing commitments and promote greater accountability for women and children's health to 2015 and beyond."</t>
  </si>
  <si>
    <t>"Outcome":"The expected intermediate outcomes for this project include: (1) strengthened knowledge about the development, implementation and scale-up of evidence-informed maternal and child health programming, to guide investments and action; (2) enhanced multi-stakeholder dialogue to develop a strategic vision for the reproductive, maternal, newborn and child health community; (3) improved accessibility and diversity of the 2014 Partnership for Maternal, Newborn and Child Health (PMNCH) Partnersâ€™ Forum; and (4) enhanced coordination of actors working to improve maternal, newborn and child health."</t>
  </si>
  <si>
    <t>"Location Coordinates(42.87 74.59)":"Country(Kyrgyzstan)":"Project Scope(No data available)":"Name of Location(No data available)";"Location Coordinates(12.13282 -86.2504)":"Country(Nicaragua)":"Project Scope(No data available)":"Name of Location(No data available)";"Location Coordinates(33.72148 73.04329)":"Country(Pakistan)":"Project Scope(No data available)":"Name of Location(No data available)";"Location Coordinates(18.500125 -69.98857)":"Country(Dominican Republic (the))":"Project Scope(No data available)":"Name of Location(No data available)";"Location Coordinates(53.9 27.56667)":"Country(Belarus)":"Project Scope(No data available)":"Name of Location(No data available)";"Location Coordinates(47.00556 28.8575)":"Country(Moldova (the Republic of))":"Project Scope(No data available)":"Name of Location(No data available)";"Location Coordinates(-33.45694 -70.64827)":"Country(Chile)":"Project Scope(No data available)":"Name of Location(No data available)";"Location Coordinates(40.37767 49.89201)":"Country(Azerbaijan)":"Project Scope(No data available)":"Name of Location(No data available)";"Location Coordinates(23.7104 90.40744)":"Country(Bangladesh)":"Project Scope(No data available)":"Name of Location(No data available)";"Location Coordinates(19.745 96.12972)":"Country(Myanmar)":"Project Scope(No data available)":"Name of Location(No data available)";"Location Coordinates(15.30174 -61.38808)":"Country(Dominica)":"Project Scope(No data available)":"Name of Location(No data available)";"Location Coordinates(23.13302 -82.38304)":"Country(Cuba)":"Project Scope(No data available)":"Name of Location(No data available)";"Location Coordinates(33.88894 35.49442)":"Country(Lebanon)":"Project Scope(No data available)":"Name of Location(No data available)";"Location Coordinates(39.91987 32.85427)":"Country(Turkey)":"Project Scope(No data available)":"Name of Location(No data available)";"Location Coordinates(17.99702 -76.79358)":"Country(Jamaica)":"Project Scope(No data available)":"Name of Location(No data available)";"Location Coordinates(6.80448 -58.15527)":"Country(Guyana)":"Project Scope(No data available)":"Name of Location(No data available)";"Location Coordinates(51.1801 71.44598)":"Country(Kazakhstan)":"Project Scope(No data available)":"Name of Location(No data available)";"Location Coordinates(14.6042 120.9822)":"Country(Philippines (the))":"Project Scope(No data available)":"Name of Location(No data available)";"Location Coordinates(17.29484 -62.7261)":"Country(Saint Kitts and Nevis)":"Project Scope(No data available)":"Name of Location(No data available)";"Location Coordinates(17.25 -88.76667)":"Country(Belize)":"Project Scope(No data available)":"Name of Location(No data available)";"Location Coordinates(-19.03332 -65.26274)":"Country(Bolivia)":"Project Scope(No data available)":"Name of Location(No data available)";"Location Coordinates(38.53575 68.77905)":"Country(Tajikistan)":"Project Scope(No data available)":"Name of Location(No data available)";"Location Coordinates(41.99646 21.43141)":"Country(Macedonia (the former Yugoslav Republic of))":"Project Scope(No data available)":"Name of Location(No data available)";"Location Coordinates(39.03385 125.75432)":"Country(Korea (the Democratic Peopleâ€™s Republic of))":"Project Scope(No data available)":"Name of Location(No data available)";"Location Coordinates(34.52813 69.17233)":"Country(Afghanistan)":"Project Scope(No data available)":"Name of Location(No data available)";"Location Coordinates(11.56245 104.91601)":"Country(Cambodia)":"Project Scope(No data available)":"Name of Location(No data available)";"Location Coordinates(18.21704 -63.05783)":"Country(Anguilla)":"Project Scope(No data available)":"Name of Location(No data available)";"Location Coordinates(39.9075 116.39723)":"Country(China)":"Project Scope(No data available)":"Name of Location(No data available)";"Location Coordinates(33.5102 36.29128)":"Country(Syrian Arab Republic)":"Project Scope(No data available)":"Name of Location(No data available)";"Location Coordinates(41.26465 69.21627)":"Country(Uzbekistan)":"Project Scope(No data available)":"Name of Location(No data available)";"Location Coordinates(35.69439 51.42151)":"Country(Iran (Islamic Republic of))":"Project Scope(No data available)":"Name of Location(No data available)";"Location Coordinates(18.53917 -72.335)":"Country(Haiti)":"Project Scope(No data available)":"Name of Location(No data available)";"Location Coordinates(12.05644 -61.74849)":"Country(Grenada)":"Project Scope(No data available)":"Name of Location(No data available)";"Location Coordinates(15.35472 44.20667)":"Country(Yemen)":"Project Scope(No data available)":"Name of Location(No data available)";"Location Coordinates(41.32 19.81)":"Country(Albania)":"Project Scope(No data available)":"Name of Location(No data available)";"Location Coordinates(-34.61315 -58.37723)":"Country(Argentina)":"Project Scope(No data available)":"Name of Location(No data available)";"Location Coordinates(14.08 -87.2)":"Country(Honduras)":"Project Scope(No data available)":"Name of Location(No data available)";"Location Coordinates(14.64072 -90.51327)":"Country(Guatemala)":"Project Scope(No data available)":"Name of Location(No data available)";"Location Coordinates(8.9936 -79.51973)":"Country(Panama)":"Project Scope(No data available)":"Name of Location(No data available)";"Location Coordinates(9.93333 -84.08333)":"Country(Costa Rica)":"Project Scope(No data available)":"Name of Location(No data available)";"Location Coordinates(3.1412 101.68653)":"Country(Malaysia)":"Project Scope(No data available)":"Name of Location(No data available)";"Location Coordinates(13.75398 100.50144)":"Country(Thailand)":"Project Scope(No data available)":"Name of Location(No data available)";"Location Coordinates(37.95 58.38333)":"Country(Turkmenistan)":"Project Scope(No data available)":"Name of Location(No data available)";"Location Coordinates(27.46609 89.64191)":"Country(Bhutan)":"Project Scope(No data available)":"Name of Location(No data available)";"Location Coordinates(4.1748 73.50888)":"Country(Maldives)":"Project Scope(No data available)":"Name of Location(No data available)";"Location Coordinates(-25.30066 -57.63591)":"Country(Paraguay)":"Project Scope(No data available)":"Name of Location(No data available)";"Location Coordinates(17.11717 -61.84573)":"Country(Antigua and Barbuda)":"Project Scope(No data available)":"Name of Location(No data available)";"Location Coordinates(50.45466 30.5238)":"Country(Ukraine)":"Project Scope(No data available)":"Name of Location(No data available)";"Location Coordinates(40.18111 44.51361)":"Country(Armenia)":"Project Scope(No data available)":"Name of Location(No data available)";"Location Coordinates(10.48801 -66.87919)":"Country(Venezuela)":"Project Scope(No data available)":"Name of Location(No data available)";"Location Coordinates(21.0245 105.84117)":"Country(Vietnam)":"Project Scope(No data available)":"Name of Location(No data available)";"Location Coordinates(47.90771 106.88324)":"Country(Mongolia)":"Project Scope(No data available)":"Name of Location(No data available)";"Location Coordinates(-0.22985 -78.52495)":"Country(Ecuador)":"Project Scope(No data available)":"Name of Location(No data available)";"Location Coordinates(-12.04318 -77.02824)":"Country(Peru)":"Project Scope(No data available)":"Name of Location(No data available)";"Location Coordinates(17.96667 102.6)":"Country(Lao Peopleâ€™s Democratic Republic (the))":"Project Scope(No data available)":"Name of Location(No data available)";"Location Coordinates(16.70555 -62.21292)":"Country(Montserrat)":"Project Scope(No data available)":"Name of Location(No data available)";"Location Coordinates(6.93194 79.84778)":"Country(Sri Lanka)":"Project Scope(No data available)":"Name of Location(No data available)";"Location Coordinates(27.70169 85.3206)":"Country(Nepal)":"Project Scope(No data available)":"Name of Location(No data available)";"Location Coordinates(13.68935 -89.18718)":"Country(El Salvador)":"Project Scope(No data available)":"Name of Location(No data available)";"Location Coordinates(31.93 35.205)":"Country(Palestine, State of)":"Project Scope(No data available)":"Name of Location(No data available)";"Location Coordinates(-15.77972 -47.92972)":"Country(Brazil)":"Project Scope(No data available)":"Name of Location(No data available)";"Location Coordinates(13.15527 -61.22742)":"Country(Saint Vincent and the Grenadines)":"Project Scope(No data available)":"Name of Location(No data available)";"Location Coordinates(28.63576 77.22445)":"Country(India)":"Project Scope(No data available)":"Name of Location(No data available)";"Location Coordinates(19.42847 -99.12766)":"Country(Mexico)":"Project Scope(No data available)":"Name of Location(No data available)";"Location Coordinates(4.60971 -74.08175)":"Country(Colombia)":"Project Scope(No data available)":"Name of Location(No data available)";"Location Coordinates(-34.90328 -56.18816)":"Country(Uruguay)":"Project Scope(No data available)":"Name of Location(No data available)";"Location Coordinates(5.86638 -55.16682)":"Country(Suriname)":"Project Scope(No data available)":"Name of Location(No data available)";"Location Coordinates(43.84864 18.35644)":"Country(Bosnia and Herzegovina)":"Project Scope(No data available)":"Name of Location(No data available)";"Location Coordinates(-8.55861 125.57361)":"Country(Timor-Leste)":"Project Scope(No data available)":"Name of Location(No data available)";"Location Coordinates(41.69411 44.83368)":"Country(Georgia)":"Project Scope(No data available)":"Name of Location(No data available)";"Location Coordinates(44.80401 20.46513)":"Country(Serbia)":"Project Scope(No data available)":"Name of Location(No data available)";"Location Coordinates(13.9957 -61.00614)":"Country(Saint Lucia)":"Project Scope(No data available)":"Name of Location(No data available)";"Location Coordinates(31.95522 35.94503)":"Country(Jordan)":"Project Scope(No data available)":"Name of Location(No data available)";"Location Coordinates(-6.21462 106.84513)":"Country(Indonesia)":"Project Scope(No data available)":"Name of Location(No data available)";"Location Coordinates(33.34058 44.40088)":"Country(Iraq)":"Project Scope(No data available)":"Name of Location(No data available)";"Location Coordinates(42.67272 21.16688)":"Country()":"Project Scope(No data available)":"Name of Location(No data available)"</t>
  </si>
  <si>
    <t>"fr":"Site web de l'activitÃ©":"text/html":"Activity web page":"http://www.who.int/fr/index.html";"en":"Activity website":"text/html":"Activity web page":"http://www.who.int";"fr":"Description":"text/html":"Objectives / Purpose of activity":"http://w05.international.gc.ca/projectbrowser-banqueprojets/project-projet/details/D000731001?Lang=eng";"en":"Description":"text/html":"Objectives / Purpose of activity":"http://w05.international.gc.ca/projectbrowser-banqueprojets/project-projet/details/D000731001?Lang=fra"</t>
  </si>
  <si>
    <t>https://www.canwach.ca/project-explorer#/project-details/631</t>
  </si>
  <si>
    <t>PATHWAYS TO INNOVATION: STRENGTHENING MATHEMATICS, SCIENCE, AND ECONOMIC POLICY CAPACITY IN AFGHANISTAN AND CENTRAL ASIA (P2i)</t>
  </si>
  <si>
    <t>"":"";"General":"P2i will help Afghanistan and Central Asia respond to serious climate and economic challenges by strengthening individual and organizational skills in mathematics, environmental science and economic policy making in Afghanistan, Tajikistan, and Kyrgyzstan. It will train teachers in Afghanistan in effective maths and gender-responsive pedagogies; enhance scientific teaching and climate change research in Afghan and Tajik universities with a special focus on advancing women scientists, and build the capacity of officials and civil society organizations to use research in analysis of economic policy issues."</t>
  </si>
  <si>
    <t>"University of Central Asia":"Canadian-Based? (No)":"Implementing In-country? (Yes)"</t>
  </si>
  <si>
    <t>"University of Central Asia":"Academic, Training and Research":3.00%;"Aga Khan Foundation Canada":"National NGO":23.00%;"International Development Research Centre (IDRC)":"Other Public Sector":67.00%;"Government of Afghanistan - Ministry of Public Health":"Government (other countries)":7.00%</t>
  </si>
  <si>
    <t>"Outcome":"Altogether approximately 300 people (200 women) will receive in-depth training, with a further 1,300 being involved in workshops. The new pedagogies are expected to contribute to improved educational outcomes for over 50,000 Afghan students (40% girls)."</t>
  </si>
  <si>
    <t>"Location Coordinates(38.564916 68.7809)":"Country(Tajikistan)":"Project Scope(No data available)":"Name of Location(Dushanbe, Tajikistan)";"Location Coordinates(34.557851 69.212638)":"Country(Afghanistan)":"Project Scope(National)":"Name of Location(Kabul, Afghanistan)"</t>
  </si>
  <si>
    <t>"en":"Project  info":"null":"Organisation web page":"https://www.akfc.ca/our-work/pathways-innovation-strengthening-mathematics-science-economic-policy-capacity-afghanistan-central-asia-p2i/"</t>
  </si>
  <si>
    <t>"Number of Outputs":"80":"Output Type":"Learners benefiting from CPEP":"Output Descriptor":"Number of learners benefiting from the Certificate Program in Economic Policy (CPEP)":"Results":"Expected";"Number of Outputs":"430":"Output Type":"People reached out by roundtables and public lectures":"Output Descriptor":"Number of people reached out by roundtables and public lectures":"Results":"Expected";"Number of Outputs":"36":"Output Type":"People receiving an EMEP":"Output Descriptor":"Number of people receiving an Executive Master in Economic Policy (EMEP)":"Results":"Expected";"Number of Outputs":"4":"Output Type":"Cluster research projects conducted and published":"Output Descriptor":"Number of cluster research projects conducted and published":"Results":"Expected";"Number of Outputs":"60":"Output Type":"Number of CPNRM learners":"Output Descriptor":"Number of Certificate Programme in Natural Resource Management (CPNRM)  learners":"Results":"Expected";"Number of Outputs":"10":"Output Type":"Research papers produced":"Output Descriptor":"Number of research papers produced":"Results":"Expected"</t>
  </si>
  <si>
    <t>https://www.canwach.ca/project-explorer#/project-details/328</t>
  </si>
  <si>
    <t>Pedagogical Collaboration for the Development of Clinical Training at the School of Rehabilitation of the Episcopal University</t>
  </si>
  <si>
    <t>"General":"1. Participate in the development of the clinical training program for future rehabilitation professionals that is appropriate to the societal and practice contexts in Haiti.
2. Collaborate in training Haitian professionals in their new role as trainee supervisors.
3. Experiment with a method of co-supervision of Haitian and Quebec trainees
4. Establish a co-constructing structure for professional identity by fostering interactions between ER-UdeS advanced trainees and FSRL trainees.
5. Promote the sharing of the expertise of both universities in effective strategies for the development of global health and community skills."</t>
  </si>
  <si>
    <t>"Universite Episcopale dâ€™Haiti":"Canadian-Based? (No)":"Implementing In-country? (No)"</t>
  </si>
  <si>
    <t>Pr Michel Tousignant</t>
  </si>
  <si>
    <t>https://www.canwach.ca/project-explorer#/project-details/335</t>
  </si>
  <si>
    <t>Pediatric Endocrinology Education Program</t>
  </si>
  <si>
    <t>"General":"The objective of this program is to train health professionals at all levels in pediatric endocrinology, in collaboration with the faculties of medicine, residency programs, professional associations and the Ministry of Health of Haiti. The specific objectives are: (1) to establish a formal pediatric endocrinology education program for medical students, pediatric residents and practicing physicians, (2) to establish options for formal pediatric endocrine consultation services. distance, (3) improve continuing medical education, and (4) assess the feasibility, quality and impact of the program"</t>
  </si>
  <si>
    <t>"Government of Haiti-Ministry of Health":"Canadian-Based? (No)":"Implementing In-country? (No)";"Fondation Haitienne de Diabete et de Maladies Cardiovasculaires":"Canadian-Based? (No)":"Implementing In-country? (No)";"European Society for Pediatric Endocrinology":"Canadian-Based? (No)":"Implementing In-country? (No)";"SociÃ©te Haitienne de Pediatrie":"Canadian-Based? (No)":"Implementing In-country? (No)";"Pediatric Endocrine Society":"Canadian-Based? (No)":"Implementing In-country? (No)";"Conference des Doyens des Facultes de Medecine":"Canadian-Based? (No)":"Implementing In-country? (No)";"Association Medicale Haitienne":"Canadian-Based? (No)":"Implementing In-country? (No)";"Zanmi Lasante":"Canadian-Based? (No)":"Implementing In-country? (No)"</t>
  </si>
  <si>
    <t>"Location Coordinates(18.59439 -72.30743)":"Country(Haiti)":"Project Scope(No data available)":"Name of Location(No data available)";"Location Coordinates(18.83503 -72.10308)":"Country(Haiti)":"Project Scope(No data available)":"Name of Location(No data available)"</t>
  </si>
  <si>
    <t>https://www.canwach.ca/project-explorer#/project-details/323</t>
  </si>
  <si>
    <t>Pediatric mental Health in Haiti: local needs and resources</t>
  </si>
  <si>
    <t>"General":"Domain of health: Pediatric mental health";"Objectives":"List HC's interactions with complementary, alternative, traditional practitioners in the management of children and adolescents in the area of mental health in order to identify the resources felt and hoped for integrating pediatric care into mental health in HC and its interaction with the community it serves."</t>
  </si>
  <si>
    <t>"Zanmi Lasante":"Canadian-Based? (No)":"Implementing In-country? (No)";"Saint Nicolas Hospital Haiti":"Canadian-Based? (No)":"Implementing In-country? (No)"</t>
  </si>
  <si>
    <t>"Location Coordinates(19.10492 -72.69493)":"Country(Haiti)":"Project Scope(No data available)":"Name of Location(No data available)"</t>
  </si>
  <si>
    <t>Mental Health</t>
  </si>
  <si>
    <t>https://www.canwach.ca/project-explorer#/project-details/342</t>
  </si>
  <si>
    <t>Pilot project for a nurse led clinic for the employees and neighbours of the Babancourt Factory</t>
  </si>
  <si>
    <t>"McGill University-Ingram School of Nursing":"Canadian-Based? (Yes)":"Implementing In-country? (No)";"NECH- CIEH":"Canadian-Based? (No)":"Implementing In-country? (No)"</t>
  </si>
  <si>
    <t>https://www.canwach.ca/project-explorer#/project-details/195</t>
  </si>
  <si>
    <t>Polio Eradication 2012-2014 - UNICEF</t>
  </si>
  <si>
    <t>"General":"This grant to UNICEF supports the polio immunization activities of the Global Polio Eradication Initiative in Afghanistan. Through the Polio Eradication project, more than seven million children across Afghanistan receive polio vaccinations. Polio vaccination campaigns occur regularly throughout Afghanistan at a national level and also at a provincial level in areas where there is a higher rate of incidence of the disease. The polio campaigns are also used as a platform for delivering other essential health services such as micronutrient supplementation and health promotion.     Afghanistan is one of three countries in the world where polio remains endemic. Children younger than the age of five are most at risk for being infected by the disease and the risk is highest in southern Afghanistan. The biggest barrier to eradicating polio in Afghanistan is the unstable security situation. As part of the project, local health workers work to ensure that the polio vaccine is administered to children despite this situation.     UNICEF leads the procurement and distribution of polio vaccines for the immunization campaigns, as well as providing technical assistance and communications support for the campaigns.     CIDA has also partnered with the World Health Organization (WHO) for the implementation of the Polio Eradication project."</t>
  </si>
  <si>
    <t>"WHO - World Health Organization":"Canadian-Based? (No)":"Implementing In-country? (No)";"Government of Afghanistan - Ministry of Public Health":"Canadian-Based? (No)":"Implementing In-country? (No)";"Global Polio Eradication Initiative":"Canadian-Based? (No)":"Implementing In-country? (No)";"Canadian International Development Agency":"Canadian-Based? (Yes)":"Implementing In-country? (No)"</t>
  </si>
  <si>
    <t>"Outcome":"The expected intermediate results for this project include: increased vaccination coverage in every district in Afghanistan.";"Outcome":"CIDA is providing grants to UNICEF and the World Health Organization (WHO) to support polio eradication efforts across Afghanistan. The Polio Eradication Initiative (PEI), implemented by UNICEF, WHO and the Ministry of Public Health (MoPH) in Afghanistan, is coordinating efforts to eradicate polio in the country through activities such as vaccination campaigns, disease surveillance and awareness campaigns. In 2012, the Government of Afghanistan has made the eradication of polio a priority, by creating an Inter-Ministerial Task Force that saw a whole-of-government approach to polio eradication. In addition, Afghanistanâ€™s Emergency Action Plan was created and is now being implemented.
 Afghanistan reported total of 37 confirmed polio cases in 2012 compared to 80 cases reported in 2011 in the country. Epidemiological data shows that 65% of the cases are contained in the Southern region. Progress is being made, in 2013, only 14 polio cases have been confirmed."</t>
  </si>
  <si>
    <t>"en":"Activity website":"text/html":"Activity web page":"http://www.unicef.ca/";"fr":"Site web de l'activitÃ©":"text/html":"Activity web page":"http://www.unicef.ca/fr";"en":"Description":"text/html":"Objectives / Purpose of activity":"http://w05.international.gc.ca/projectbrowser-banqueprojets/project-projet/details/A035402001?Lang=fra";"fr":"Description":"text/html":"Objectives / Purpose of activity":"http://w05.international.gc.ca/projectbrowser-banqueprojets/project-projet/details/A035402001?Lang=eng"</t>
  </si>
  <si>
    <t>https://www.canwach.ca/project-explorer#/project-details/196</t>
  </si>
  <si>
    <t>Polio Eradication 2012-2014 - World Health Organization (WHO)</t>
  </si>
  <si>
    <t>"General":"This grant to the World Health Organization (WHO) supports the polio immunization activities of the Global Polio Eradication Initiative in Afghanistan. Through the Polio Eradication project, more than seven million children across Afghanistan receive polio vaccinations. Polio vaccination campaigns occur regularly throughout Afghanistan at a national level and also at a provincial level in areas where there is a higher rate of incidence of the disease. The polio campaigns are also used as a platform for delivering other essential health services such as micronutrient supplementation and health promotion.     Afghanistan is one of three countries in the world where polio remains endemic. Children younger than the age of five are most at risk for being infected by the disease and the risk is highest in southern Afghanistan. The biggest barrier to eradicating polio in Afghanistan is the unstable security situation. As part of the project, local health workers work to ensure that the polio vaccine is administered to children despite this situation.     The WHO is responsible for technical assistance, training, micro-planning, post-campaign assessment surveys, data analysis, and report writing. The WHO also coordinates research, provides technical and operational support to the Ministry of Public Health, and coordinates the training and deployment of human resources for supplementary technical assistance.     CIDA has also partnered with UNICEF for the implementation of the Polio Eradication project."</t>
  </si>
  <si>
    <t>"Canadian International Development Agency":"Canadian-Based? (Yes)":"Implementing In-country? (No)";"UNICEF":"Canadian-Based? (No)":"Implementing In-country? (No)";"Government of Afghanistan - Ministry of Public Health":"Canadian-Based? (No)":"Implementing In-country? (No)"</t>
  </si>
  <si>
    <t>"Outcome":"The expected intermediate results for this project include: increased vaccination coverage in every district in Afghanistan.";"Outcome":"CIDA is providing grants to UNICEF and the World Health Organization (WHO) to support polio eradication efforts across Afghanistan. The Polio Eradication Initiative (PEI), implemented by UNICEF, WHO and the Ministry of Public Health (MoPH) in Afghanistan, is coordinating efforts to eradicate polio in the country through activities such as vaccination campaigns, disease surveillance and awareness campaigns. In 2012, the Government of Afghanistan has made the eradication of polio a priority, by creating an Inter-Ministerial Task Force that saw a whole-of-government approach to polio eradication. In addition, Afghanistanâ€™s Emergency Action Plan was created and is now being implemented.
 Afghanistan reported total of 37 confirmed polio cases in 2012 compared to 80 cases reported in 2011 in the country. Epidemiological data shows that 65% of the cases are contained in the Southern region. Progress is being made, in 2013, only 3 polio cases have been confirmed."</t>
  </si>
  <si>
    <t>"fr":"Description":"text/html":"Objectives / Purpose of activity":"http://w05.international.gc.ca/projectbrowser-banqueprojets/project-projet/details/A035402002?Lang=eng";"fr":"Site web de l'activitÃ©":"text/html":"Activity web page":"http://www.who.int/fr/index.html";"en":"Description":"text/html":"Objectives / Purpose of activity":"http://w05.international.gc.ca/projectbrowser-banqueprojets/project-projet/details/A035402002?Lang=fra";"en":"Activity website":"text/html":"Activity web page":"http://www.who.int"</t>
  </si>
  <si>
    <t>https://www.canwach.ca/project-explorer#/project-details/197</t>
  </si>
  <si>
    <t>Polio Eradication Program</t>
  </si>
  <si>
    <t>"General":"The goal of this project is to establish a more effective system for providing vaccinations in Nigeria and to increase the number of children under five who receive the polio vaccine. Nigeria is one of three countries in the world where children can still contract polio. Children under the age of five are the most at risk for polio infections and the risk is highest in northern Nigeria. It is estimated that 600,000 Nigerian children under five have never received a single dose of the polio vaccine. This project contributes to increasing the percentage of children under five who receive a full complement of vaccinations, including the polio vaccine, from 23% to 85% by 2015.     This project supports the polio immunization activities of the Global Polio Eradication Initiative in Nigeria. Polio vaccination campaigns occur regularly throughout Nigeria both at the national level and at the state level, in areas where there is a higher rate of polio infections. The polio vaccination campaigns are also used as a platform for delivering other essential health services, such as routine vaccinations against common preventable diseases and health education. In addition, the project works with political, traditional, and religious leaders in Nigeria to build momentum toward greater community acceptance of polio immunization.     The WHO is responsible for technical assistance, training, post-immunization campaign assessment surveys, data analysis, and report writing. The WHO also coordinates research, provides technical and operational support to the Federal and State Ministries of Health, and coordinates the training and deployment of human resources."</t>
  </si>
  <si>
    <t>"Outcome":"The expected intermediate results for this project include: (1) increased detection of polio cases and response to common communicable diseases; (2) increased and sustained immunity of target groups against wild polio transmission in all districts of the twelve highest risk states; and (3) increased protection of Nigerians with routine immunization against common preventable diseases, including polio.
";"Outcome":"Results achieved as of the end of the project (March 2015) include: (1) Nigeria has made tremendous progress towards the interruption of wild poliovirus during this past year; (2) the percentage of 0-59 month-old children reached by oral polio vaccine (OPV) during supplemental immunization activities (SIAs) has increased from 81% in January 2014 to 96% by February 2015; (3) Global Affairs Canada contributed, along with other development partners, in reaching 6,226,104 children (about 91% of the target population) with polio vaccination in 12 states. This in turn has contributed to the reduction of the number of wild polio virus cases reported in Nigeria from 37 cases in 2013-2014 to five cases in 2014-15; (4) improving results from Lot Quality Assurance Sampling (LQAS) processes was demonstrated. Following the completion of the Immunization Plus Days (IPDs), the LQAS demonstrated that Nigeriaâ€™s quality assurance targets were exceeded in every IPD since January 2014; and (5) through ongoing data analysis in the Emergency Operations Centres (state and national), the program has developed strategic plans to address the identified challenges that prevent children from receiving oral polio vaccine (OPV).
 Canada has played a unique role in the coordination of the donor group for polio, which assists in ensuring policy coherence and the communication of program and funding issues."</t>
  </si>
  <si>
    <t>"fr":"Description":"text/html":"Objectives / Purpose of activity":"http://w05.international.gc.ca/projectbrowser-banqueprojets/project-projet/details/A035485001?Lang=eng";"en":"Activity website":"text/html":"Activity web page":"http://www.who.int";"fr":"Site web de l'activitÃ©":"text/html":"Activity web page":"http://www.who.int/fr/index.html";"en":"Description":"text/html":"Objectives / Purpose of activity":"http://w05.international.gc.ca/projectbrowser-banqueprojets/project-projet/details/A035485001?Lang=fra"</t>
  </si>
  <si>
    <t>"Number of people":"6226104":"Sex":"All Sexes":"From/Youngest":"":"To/Oldest":"5":"Direct or Indirect":"Direct":"Population group descriptor":"children (about 91% of the target population) with polio vaccination in 12 states"</t>
  </si>
  <si>
    <t>https://www.canwach.ca/project-explorer#/project-details/66</t>
  </si>
  <si>
    <t>Polio Eradication Through Routine Polio Immunization</t>
  </si>
  <si>
    <t>"General":"This project aims to maintain the gains made towards polio eradication in Nigeria while strengthening the routine immunization system. Activities include: (1) develop village-level micro-plans (vaccination plans detailed down to the household level) to immunize every child against polio (approximately 6.6 million girls and 6.9 million boys); (2) provide training for, and support deployment of, 154,000 vaccination team members (male and female); (3) conduct training for up to 8000 health workers to improve capacity for routine immunization; and (4) conduct intensified routine immunization activities to protect up to 250,000 children from vaccine preventable diseases. The project ultimately seeks to eradicate polio in Nigeria."</t>
  </si>
  <si>
    <t>"Outcome":"The expected intermediate outcomes for this project include: (1) increased and sustained herd immunity (when the vaccination of a significant portion of a population provides a measure of protection) against polio virus in 11 polio high risk states; and (2) increased protection against common vaccine preventable diseases (VPDs) in select local government areas (LGAs)."</t>
  </si>
  <si>
    <t>"en":"Activity website":"text/html":"Activity web page":"http://www.who.int";"fr":"Description":"text/html":"Objectives / Purpose of activity":"http://w05.international.gc.ca/projectbrowser-banqueprojets/project-projet/details/D000149003?Lang=eng";"en":"Description":"text/html":"Objectives / Purpose of activity":"http://w05.international.gc.ca/projectbrowser-banqueprojets/project-projet/details/D000149003?Lang=fra";"fr":"Site web de l'activitÃ©":"text/html":"Activity web page":"http://www.who.int/fr/index.html"</t>
  </si>
  <si>
    <t>https://www.canwach.ca/project-explorer#/project-details/61</t>
  </si>
  <si>
    <t>Polio Plus for Pakistan</t>
  </si>
  <si>
    <t>"General":"The Polio Plus initiative aims to address a combination of factors that have led to the continued transmission of the polio virus in Pakistan by: increasing the number of children immunized; enhancing community acceptance and the security of health workers delivering the vaccine; and decreasing children's vulnerability to polio due to malnutrition and illness."</t>
  </si>
  <si>
    <t>"Outcome":"The ultimate outcome of this initiative is polio eradication in Pakistan. The expected outcomes are to reduce the number of children missed during the national immunization days and to decrease vulnerability of children to polio from malnutrition and illness in endemic and targeted project areas."</t>
  </si>
  <si>
    <t>"fr":"Description":"text/html":"Objectives / Purpose of activity":"http://w05.international.gc.ca/projectbrowser-banqueprojets/project-projet/details/D000112001?Lang=eng";"fr":"Site web de l'activitÃ©":"text/html":"Activity web page":"http://www.unicef.ca/fr";"en":"Activity website":"text/html":"Activity web page":"http://www.unicef.ca/";"en":"Description":"text/html":"Objectives / Purpose of activity":"http://w05.international.gc.ca/projectbrowser-banqueprojets/project-projet/details/D000112001?Lang=fra"</t>
  </si>
  <si>
    <t>https://www.canwach.ca/project-explorer#/project-details/332</t>
  </si>
  <si>
    <t>Port-au-Prince Public Health Summer University</t>
  </si>
  <si>
    <t>"General":"Annual project. The total budget varies according to the number of modules and the monetary rate"</t>
  </si>
  <si>
    <t>"Association Medicale Haitienne":"Canadian-Based? (No)":"Implementing In-country? (No)";"Ministere de la Sante et des Services sociaux du Quebec":"Canadian-Based? (Yes)":"Implementing In-country? (No)";"Reseau Haitien de Journalistes en Sante":"Canadian-Based? (No)":"Implementing In-country? (No)";"Universite dâ€™Etat dâ€™Haiti":"Canadian-Based? (No)":"Implementing In-country? (No)";"Unite de sante internationale-Universite de Montreal":"Canadian-Based? (Yes)":"Implementing In-country? (No)";"Institut Haitien de sante communautaire":"Canadian-Based? (No)":"Implementing In-country? (No)";"Association De Sante Publique d'Haiti":"Canadian-Based? (No)":"Implementing In-country? (No)";"PAHO - Pan American Health Organization":"Canadian-Based? (No)":"Implementing In-country? (No)";"Institut national de sante publique du Quebec":"Canadian-Based? (Yes)":"Implementing In-country? (No)";"Government of Haiti-Ministry of Health":"Canadian-Based? (No)":"Implementing In-country? (No)";"Bureau du Secretaire d'Etat a l'Integration des Personnes Handicapees":"Canadian-Based? (No)":"Implementing In-country? (No)";"UNICEF":"Canadian-Based? (No)":"Implementing In-country? (No)";"Government of Haiti-Ministry of National Education and Vocational Training":"Canadian-Based? (No)":"Implementing In-country? (No)";"Government of Haiti-Ministry of Agriculture Natural Resources and Rural Development":"Canadian-Based? (No)":"Implementing In-country? (No)"</t>
  </si>
  <si>
    <t>https://www.canwach.ca/project-explorer#/project-details/313</t>
  </si>
  <si>
    <t>Prenatal, perinatal, postnatal and nutritional support in Grande Anse and Southern Haiti (A3PN)</t>
  </si>
  <si>
    <t>"Objectives":"Improved service delivery and utilization rate of essential services in MNCH;
Improved nutrition";"Other":"Improved provision of essential obstetric and pediatric services and care for the 10 health centers in the 7 districts; improved provision of essential obstetric and pediatric services and care at the level of multi-functional community health workers in the 7 districts; increased community and institutional mobilization to encourage the use of MNCH services in the targeted municipalities; increased distribution of micronutrients, vitamins and pesticides and increased breastfeeding"</t>
  </si>
  <si>
    <t>"Fondation Paul Gerin-Lajoie"</t>
  </si>
  <si>
    <t>"Catholic Relief Services":"Canadian-Based? (No)":"Implementing In-country? (Yes)";"TRANSNUT-Universite de Montreal":"Canadian-Based? (Yes)":"Implementing In-country? (No)";"Unite de sante internationale-Universite de Montreal":"Canadian-Based? (Yes)":"Implementing In-country? (No)";"Global Affairs Canada":"Canadian-Based? (No)":"Implementing In-country? (No)";"Government of Haiti-Ministry of Health":"Canadian-Based? (No)":"Implementing In-country? (No)"</t>
  </si>
  <si>
    <t>"Fondation Paul Gerin-Lajoie":"Foundation":15.00%;"Global Affairs Canada":"Government (other countries)":85.00%</t>
  </si>
  <si>
    <t>"Outcome":"";"Outcome":"Main results achieved to date (2018):
- 75 community health workers, including 35 in the South and 40 in Grande-Anse, trained and enroled
- 101 assembly stations created
- 18,672 home visits completed
- 10 health centers including 4 in the South and 6 in Grand 'Anse rehabilitated
- The 10 health centers equipped with materials and equipment
- Research on barriers to breastfeeding, hygiene and food security in progress (1st phase completed)
- The staff of the centers trained in Hygiene Care, Human Resources Management, Organizational Development and Labor and Childbirth Management (GESTA International). 
Capacity building activities continue
- 24 joint supervision visits with the MSPP carried out
- 65 solidarity mutual created and functional
- 161 established and functional mothers' clubs and training of 145 mothers
- 9,080 IEC sessions carried out on maternal health, breastfeeding, hygiene, nutrition, equality between women and men, affecting 198,683 people
- 16 maternal health monitoring committees created
- 150 mothers' clubs assisted for agro pastoral activities (breeding of layers, goats, vegetable gardens etc) with a view to improving nutritional status."</t>
  </si>
  <si>
    <t>Laurence Caron</t>
  </si>
  <si>
    <t>"Location Coordinates(18.562151 -74.419401)":"Country(Haiti)":"Project Scope(Local)":"Name of Location(No data available)";"Location Coordinates(18.63896 -74.11812)":"Country(Haiti)":"Project Scope(Local)":"Name of Location(No data available)";"Location Coordinates(18.121021 -73.89557)":"Country(Haiti)":"Project Scope(Local)":"Name of Location(No data available)"</t>
  </si>
  <si>
    <t>"SDG 2.1.2 Prevalence of moderate or severe food insecurity in the population, based on the Food Insecurity Experience Scale (FIES)"</t>
  </si>
  <si>
    <t>"SDG 3.b.1 Proportion of the target population covered by all vaccines included in their national programme"</t>
  </si>
  <si>
    <t>"%/total of mothers, and %/total of babies, who received postnatal care within two days of childbirth";"Womenâ€™s groups/CSOs participating in the development of strategies and/or projects";"Relevant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pregnancy";"%/total of health workers (male/female) trained and using their learned skills";"%/total of infants (0-5 months) who are fed exclusively with breast milk"</t>
  </si>
  <si>
    <t>"en":"Project link":"null":"Activity web page":"https://fondationpgl.ca/accueil/outre-mer/haiti/";"fr":"Lien au projet":"null":"Activity web page":"https://fondationpgl.ca/accueil/outre-mer/haiti/"</t>
  </si>
  <si>
    <t>"Number of people":"19324":"Sex":"Female":"From/Youngest":"15":"To/Oldest":"49":"Direct or Indirect":"Direct":"Population group descriptor":"Pregnant and childbearing women";"Number of people":"6241":"Sex":"Male":"From/Youngest":"15":"To/Oldest":"60":"Direct or Indirect":"Direct":"Population group descriptor":"adult men";"Number of people":"15722":"Sex":"Female":"From/Youngest":"":"To/Oldest":"14":"Direct or Indirect":"Direct":"Population group descriptor":"";"Number of people":"14561":"Sex":"Male":"From/Youngest":"15":"To/Oldest":"60":"Direct or Indirect":"Indirect":"Population group descriptor":"";"Number of people":"2271":"Sex":"Male":"From/Youngest":"":"To/Oldest":"14":"Direct or Indirect":"Indirect":"Population group descriptor":"";"Number of people":"17934":"Sex":"Female":"From/Youngest":"15":"To/Oldest":"49":"Direct or Indirect":"Indirect":"Population group descriptor":"";"Number of people":"17110":"Sex":"Male":"From/Youngest":"":"To/Oldest":"14":"Direct or Indirect":"Direct":"Population group descriptor":"";"Number of people":"2291":"Sex":"Female":"From/Youngest":"":"To/Oldest":"14":"Direct or Indirect":"Indirect":"Population group descriptor":""</t>
  </si>
  <si>
    <t>"Number of Outputs":"75":"Output Type":"Training":"Output Descriptor":"capacity building personal health centers":"Results":"Achieved";"Number of Outputs":"6579":"Output Type":"Research":"Output Descriptor":"Research on dietary diversity, nutrition, breastfeeding and hygiene":"Results":"Expected";"Number of Outputs":"75":"Output Type":"Birth registration":"Output Descriptor":"birth registration before 2 months of life":"Results":"Achieved";"Number of Outputs":"10":"Output Type":"Rehabilitation of health centers":"Output Descriptor":"10 health centers rehabilitated":"Results":"Achieved";"Number of Outputs":"20":"Output Type":"Malnutrition detection":"Output Descriptor":"detection of malnutrition cases in MNEs":"Results":"Achieved";"Number of Outputs":"100":"Output Type":"IEC activities":"Output Descriptor":"IEC health activities completed":"Results":"Achieved"</t>
  </si>
  <si>
    <t>https://www.canwach.ca/project-explorer#/project-details/572</t>
  </si>
  <si>
    <t>Preventing and Responding to Sexual and Gender-Based Violence in Ethiopia</t>
  </si>
  <si>
    <t>"General":"The project aims to advance the empowerment of women and girls by preventing and responding to sexual and gender-based violence (SGBV) in Ethiopia. The project includes activities to support women and girls in reaching their full potential and meeting their sexual and reproductive health needs, free from violence, harmful traditional practices, exploitation and discrimination. Project activities include: (1) increasing awareness on SGBV, including harmful traditional practices, as well as on sexual and reproductive health and rights (SRHR) with communities, local authorities, vulnerable households, and change agents such as traditional leaders; (2) training psycho-social counsellors and health personnel, including government health workers, on gender-responsive SGBV services; (3) establishing or strengthening model clinics, safe houses and one-stop centres to provide comprehensive and integrated services on SGBV and SRHR; and (4) training and technical support to improve the implementation of relevant legal and policy frameworks around SGBV and SRHR, for instance for law enforcement bodies. The project focuses on 8 regions across Ethiopia, targeting 14 million people."</t>
  </si>
  <si>
    <t>"Outcome":"The expected outcomes for this project include: (1) decreased harmful practices and attitudes that perpetuate and validate sexual and gender-based violence (SGBV) against women and girls within targeted households and communities; (2) increased access by women and girls to gender-responsive SGBV services free of discrimination; and (3) increased Ethiopian institutional capacity to develop and implement legal and policy frameworks that promote and protect womenâ€™s and girlâ€™s rights with regards to SGBV."</t>
  </si>
  <si>
    <t>"en":"Site":"text/html":"Activity web page":"https://www.unfpa.org/";"fr":"Description":"text/html":"Objectives / Purpose of activity":"http://w05.international.gc.ca/projectbrowser-banqueprojets/project-projet/details/D004991001?Lang=fra";"fr":"Site web":"text/html":"Activity web page":"https://www.unfpa.org/fr";"en":"Description":"text/html":"Objectives / Purpose of activity":"http://w05.international.gc.ca/projectbrowser-banqueprojets/project-projet/details/D004991001"</t>
  </si>
  <si>
    <t>https://www.canwach.ca/project-explorer#/project-details/424</t>
  </si>
  <si>
    <t>Preventing Early and Forced Marriage in Benin (PROJEUNES)</t>
  </si>
  <si>
    <t>"General":"The project aims to promote sexual and reproductive health and adolescentsâ€™ and youthâ€™s rights in Benin, by helping to reduce child, early and forced marriage in the Alibori and Borgou departments. To contribute to putting an end to child and early forced marriage and protect adolescent girlsâ€™ rights, the project works with communities to develop and promote local solutions. Capacity building of local actors and advocacy carried out by youth aim to create an environment conductive to the changes necessary to social and gender norms in order to end harmful traditional practices. Project activities include: (1) training on womenâ€™s and girlsâ€™ rights given to women, girls, men, boys and community and traditional leaders; (2) training health workers on adolescent sexual and reproductive health; and (3) providing complete sexual and reproductive health care for adolescents designed for youth."</t>
  </si>
  <si>
    <t>"Youth Coalition for Sexual and Reproductive Rights (YCSRR)":"Canadian-Based? (Yes)":"Implementing In-country? (No)";"Global Affairs Canada":"Canadian-Based? (No)":"Implementing In-country? (No)";"CARE Benin":"Canadian-Based? (No)":"Implementing In-country? (No)"</t>
  </si>
  <si>
    <t>"Outcome":"The ultimate outcome of the project is: 
1000 Improved health and rights of adolescent girls at risk and survivors of child and early forced marriage in Benin.
The three intermediate outcomes for the Project are:
1100 Increased access to adolescent sexual and reproductive health services by girls at risk or affected by CEFM in Alibori and Borgou
1200 Enhanced protection of rights of adolescent girls in Alibori and Borgou
1300 Strengthened government and civil society policies and programs that respond to child and early forced marriage and gender-based violence and adolescent sexual reproductive health and rights";"Outcome":""</t>
  </si>
  <si>
    <t>"Location Coordinates(12.069423 3.184018)":"Country(Benin)":"Project Scope(Local)":"Name of Location(Karimama, Alibori)";"Location Coordinates(10.290091 3.381633)":"Country(Benin)":"Project Scope(Local)":"Name of Location(Kalale, Borgou)";"Location Coordinates(11.86333 3.382502)":"Country(Benin)":"Project Scope(Local)":"Name of Location(Malanville, Alibori)";"Location Coordinates(9.936809 3.212686)":"Country(Benin)":"Project Scope(Local)":"Name of Location(Nikki, Borgou)"</t>
  </si>
  <si>
    <t>"# of teachers/facilitators trained on comprehensive sexuality education";"% of women who decided to use family planning, alone or jointly with their husbands/partners";"# of people who have experienced, or are at risk of, any form of SGBV that have received related services in the previous 12 months";"# of health care service providers trained in SRHR services";"# of national laws, policies and strategies relating to SRHR implemented or strengthened";"# of womenâ€™s rights organizations and networks (international and local) advancing SRHR";"# of women and girls, men and boys, demonstrating positive attitudes towards ending SGBV";"# of advocacy and public engagement activities completed which are focused on SRHR"</t>
  </si>
  <si>
    <t>"# of health facilities that provide gender-responsive family-planning services"</t>
  </si>
  <si>
    <t>"fr":"La description":"texte / html":"Objectives / Purpose of activity":"http://w05.international.gc.ca/projectbrowser-banqueprojets/project-projet/details/D004665001?Lang=fra";"en":"Description":"text/ html":"Objectives / Purpose of activity":"http://w05.international.gc.ca/projectbrowser-banqueprojets/project-projet/details/D004665001"</t>
  </si>
  <si>
    <t>"Number of Outputs":"":"Output Type":"Community members trained":"Output Descriptor":"training on womenâ€™s and girlsâ€™ rights given to women, girls, men, boys and community and traditional leaders":"Results":"Expected";"Number of Outputs":"":"Output Type":"SRHR Service delivery":"Output Descriptor":"providing complete sexual and reproductive health care for adolescents designed for youth":"Results":"Expected";"Number of Outputs":"":"Output Type":"Health workers trained":"Output Descriptor":"training health workers on adolescent sexual and reproductive health":"Results":"Expected"</t>
  </si>
  <si>
    <t>https://www.canwach.ca/project-explorer#/project-details/665</t>
  </si>
  <si>
    <t>Preventing Early and Forced Marriage in High Prevalence Areas</t>
  </si>
  <si>
    <t>"Objectives":"This project aims to improve the empowerment and physical wellbeing of girls living in communities with a high prevalence of child, early and forced marriage. It seeks to strengthen child, early and forced marriage prevention systems in Benin and Mali and mitigate the damaging impacts of this practice on girls and the communities. The project is reinforcing alliances between government and civil society organizations, strengthening the legal and regulatory frameworks for child protection, developing gender-sensitive and child-friendly spaces and building the capacity of service-providers who support victims of early and forced marriage. The project also supports social and behavioural change at the community level. Project activities include: (1) organizing and implementing community dialogues, including involving influential community leaders, to increase awareness of the damaging impacts of child, early and forced marriage and of the key points of child protection; (2) mobilizing NGO networks to advocate for the application of key child protection legislation; (3) engaging the media to disseminate CEFM prevention key messages to reach target populations; (4) delivering awareness raising campaigns through significant child protection awareness days, including The Day of the Girl (October 11) and the Day of the African Child (16 June); (5) conducting information sharing on childrenâ€™s rights with parents of young girls through community learning centres; (6) providing leadership activities for youth through extracurricular activities and social networks to deepen their participation in their communities and increase their awareness of childrenâ€™s human rights related to early and forced marriage; (7) conducting information sharing activities on STDs and HIV/AIDS for women and youth though community health channels; (8) providing technical assistance to women in village savings and credit associations; and (9) providing technical and institutional strengthening support to legal and judicial assistance officials, as well as vocational training centres"</t>
  </si>
  <si>
    <t>"Outcome":"The expected intermediate outcomes for this project include: (1) positive changes in socio-cultural norms and practices related to early and forced marriage; (2) improved quality of intake and rehabilitation services provided to survivors of early and forced marriage; (3) increased effectiveness of civil society organisations and youth to support application of laws relating to child, early and forced marriage and girlsâ€™ rights.";"Outcome":""</t>
  </si>
  <si>
    <t>"Location Coordinates(6.947091 1.657348)":"Country(Benin)":"Project Scope(No data available)":"Name of Location(AplahouÃ©, Couffo)";"Location Coordinates(14.48808 -4.19662)":"Country(Mali)":"Project Scope(No data available)":"Name of Location(Mopti)";"Location Coordinates(16.766204 -3.002401)":"Country(Mali)":"Project Scope(No data available)":"Name of Location(Tombouctou)";"Location Coordinates(9.400524 2.592219)":"Country(Benin)":"Project Scope(No data available)":"Name of Location(Parakou, Borgou)";"Location Coordinates(11.171553 2.937996)":"Country(Benin)":"Project Scope(No data available)":"Name of Location(Kandi, Alibori)"</t>
  </si>
  <si>
    <t>"# of teachers/facilitators trained on comprehensive sexuality education";"# of people who have experienced, or are at risk of, any form of SGBV that have received related services in the previous 12 months";"% of women who decided to use family planning, alone or jointly with their husbands/partners";"# of health care service providers trained in SRHR services";"# of national laws, policies and strategies relating to SRHR implemented or strengthened";"# of womenâ€™s rights organizations and networks (international and local) advancing SRHR";"# of women and girls, men and boys, demonstrating positive attitudes towards ending SGBV";"# of advocacy and public engagement activities completed which are focused on SRHR"</t>
  </si>
  <si>
    <t>"en":"Description":"null":"Activity web page":"https://w05.international.gc.ca/projectbrowser-banqueprojets/project-projet/details/D001674001";"fr":"Description":"null":"Activity web page":"https://w05.international.gc.ca/projectbrowser-banqueprojets/project-projet/details/D001674001?Lang=fra"</t>
  </si>
  <si>
    <t>"Number of Outputs":"120":"Output Type":"Schools":"Output Descriptor":"# dâ€™Ã©coles ayant des stratÃ©gies prenant en compte lâ€™Ã©quitÃ© genre":"Results":"";"Number of Outputs":"1080":"Output Type":"People":"Output Descriptor":"# de mobilisateurs communautaires/champions (h/f) formÃ©s":"Results":"";"Number of Outputs":"3500":"Output Type":"People":"Output Descriptor":"# de participantes filles,  garÃ§ons, femmes, hommes en dialogues communautaires":"Results":""</t>
  </si>
  <si>
    <t>https://www.canwach.ca/project-explorer#/project-details/121</t>
  </si>
  <si>
    <t>Preventing the spread of the Ebola virus disease (EVD) in BÃ©nin</t>
  </si>
  <si>
    <t>"General":"This initiative wants to address the deficit of individual and collective practices in the prevention and identification of the EVD by the populations of areas at risk, including through prevention and community mobilization campaigns. The initiative also wants to address the shortcomings in terms of prevention, detection and protection in case of EVD and other infectious diseases among health workers, authorities and local stakeholders."</t>
  </si>
  <si>
    <t>"Outcome":"The project ultimately aims to reduce the risk of spread of EVD and other infectious diseases in areas at risk of OuÃ©mÃ©, Atlantique and Littoral departments in Benin by: 1) strengthening good practices in the prevention and identification of EVD and other infectious diseases by people in areas at risk; and 2) improving the capacity of health workers, authorities and local stakeholders in terms of prevention, detection and protection in connection with the EVD and other infectious diseases."</t>
  </si>
  <si>
    <t>"Location Coordinates(6.49646 2.60359)":"Country(Benin)":"Project Scope(No data available)":"Name of Location(No data available)"</t>
  </si>
  <si>
    <t>"fr":"Description":"text/html":"Objectives / Purpose of activity":"http://w05.international.gc.ca/projectbrowser-banqueprojets/project-projet/details/D002383001?Lang=eng";"en":"Description":"text/html":"Objectives / Purpose of activity":"http://w05.international.gc.ca/projectbrowser-banqueprojets/project-projet/details/D002383001?Lang=fra";"fr":"Site web de l'activitÃ©":"text/html":"Activity web page":"http://oxfam.qc.ca/"</t>
  </si>
  <si>
    <t>https://www.canwach.ca/project-explorer#/project-details/120</t>
  </si>
  <si>
    <t>Preventing the spread of the Ebola virus disease (EVD) in Burkina Faso</t>
  </si>
  <si>
    <t>"General":"This initiative wants to address the deficit in individual and collective practices in the prevention and identification of the EVD and other infectious diseases by the populations of areas at risk, including through prevention and community mobilization campaigns. The initiative also wants to address the shortcomings in terms of prevention, detection and protection in case of EVD among health workers, authorities and local stakeholders."</t>
  </si>
  <si>
    <t>"Outcome":"The project ultimately aims to reduce the risk of spread of EVD and infectious diseases in areas at risk of Cascades and Hauts-Bassins regions in Burkina Faso by 1) strengthening good practices in the prevention and identification of EVD and other infectious diseases by people in areas at risk; and 2) improving the capacity of health workers, authorities and local stakeholders in terms of prevention, detection and protection in connection with the EVD and other infectious diseases."</t>
  </si>
  <si>
    <t>"Location Coordinates(12.36566 -1.53388)":"Country(Burkina Faso)":"Project Scope(No data available)":"Name of Location(No data available)"</t>
  </si>
  <si>
    <t>"fr":"Site web de l'activitÃ©":"text/html":"Activity web page":"http://oxfam.qc.ca/";"en":"Description":"text/html":"Objectives / Purpose of activity":"http://w05.international.gc.ca/projectbrowser-banqueprojets/project-projet/details/D002382001?Lang=fra";"fr":"Description":"text/html":"Objectives / Purpose of activity":"http://w05.international.gc.ca/projectbrowser-banqueprojets/project-projet/details/D002382001?Lang=eng"</t>
  </si>
  <si>
    <t>https://www.canwach.ca/project-explorer#/project-details/4</t>
  </si>
  <si>
    <t>Prevention and Control of Chagas and Leishmaniasis Diseases</t>
  </si>
  <si>
    <t>"General":"The goal of the project is to improve the health conditions of the rural population at risk of vector-transmitted diseases through support to the Honduran National Strategy for the Prevention and Control of Chagas Disease and Leishmaniasis. The purpose is to support reduction or elimination of the transmission of Chagas and Leishmaniasis diseases and to facilitate access to necessary treatment for vulnerable, priority populations. In coordination with the Pan American Health Organization (PAHO) and the Japan International Cooperation Agency (JICA), CIDA provides technical and financial support to the Honduran Ministry of Health in the implementation of its Strategy, while at the same time, it develops the Ministry's institutional capacity to manage its vector-borne disease programs as a whole."</t>
  </si>
  <si>
    <t>"Government of Honduras - Ministry of Finance"</t>
  </si>
  <si>
    <t>"Outcome":"Results achieved by the Honduran Ministry of Health with the support of the Government of Canada and other international donors as of March 2016 include: (1) 259,519 houses were sprayed to eliminate insects; (2) 666 communities implemented surveillance systems; (3) 11,886 pregnant women in high endemic areas for Chagas disease were screened; (4) no reported infestation of the Rhodnius prolixus vector, marking it the fifth consecutive year of being free of this vector in the country; (5)  100% of blood at public (hospital) blood banks and at private banks were tested. These results contributed to reducing the incidence of endemic forms of Chagas disease from 0.85% in 2011 to 0.22% in 2015 in the targeted districts of the project.
 The technical assistance component of this project started its activities in 2015 and aims to accompany the Honduran Ministry of Health in the delivery of quality health services to Honduran citizens. Results achieved as of March 2016 include:  (1) technical support allowed for the revision and development of four internationally-funded projects and the uploading of planning and budgetary information for fiscal year 2016 of all 16 international cooperation projects currently managed by the Ministry of Health; (2) support was delivered to harmonize and validate the Ministry of Health's Gender Equality Policy; (3) support enabled the use of cloud-based data gathering tools; and (4) introduced Ministry of Health procurement staff to concepts related to procurement planning, ethics, procurement of goods, and procurement of consultancy services.
"</t>
  </si>
  <si>
    <t>"Location Coordinates(14.0818 Â -87.20683)":"Country(Honduras)":"Project Scope(No data available)":"Name of Location(No data available)"</t>
  </si>
  <si>
    <t>"en":"Description":"text/html":"Objectives / Purpose of activity":"http://w05.international.gc.ca/projectbrowser-banqueprojets/project-projet/details/A033640001?Lang=fra";"fr":"Description":"text/html":"Objectives / Purpose of activity":"http://w05.international.gc.ca/projectbrowser-banqueprojets/project-projet/details/A033640001?Lang=eng";"en":"Activity website":"text/html":"Activity web page":"http://www.sefin.gob.hn";"fr":"Site web de l'activitÃ©":"text/html":"Activity web page":"http://www.sefin.gob.hn"</t>
  </si>
  <si>
    <t>https://www.canwach.ca/project-explorer#/project-details/538</t>
  </si>
  <si>
    <t>Prevention and Reduction of Sexual Violence in Armed Conflict Situations â€“ ICRC 2018</t>
  </si>
  <si>
    <t>"General":"March 2018 - This project increases the International Committee of the Red Crossâ€™s (ICRC) capacity to prevent and reduce sexual violence in armed conflicts. Women and girls face increased vulnerability in situations of conflict and displacement, as rape and other forms of sexual violence may be used systematically as an act of reprisal and to create fear. The consequences are far reaching, affecting survivors not only physically but psychologically and socially. For this reason, ICRC has a special initiative to strengthen its response to sexual violence, with the intention of improving delivery of services, prevention of sexual violence, and improving the capacity of its staff to respond. The ICRC also works with States, weapons bearers, religious and traditional leaders, and communities to promote awareness of sexual violence, including awareness of International Humanitarian Law obligations prohibiting sexual violence in armed conflict. The ICRC has a unique role working in conflict zones, with access to areas inaccessible by many other organizations and with greater credibility in advocating for the protection of civilians, including vulnerable women and girls."</t>
  </si>
  <si>
    <t>"ICRC - International Committee of the Red Cross"</t>
  </si>
  <si>
    <t>"Outcome":"The expected outcomes for this project include: (1) increased access to health and psychosocial services by survivors of sexual violence; (2) increased awareness by authorities, weapons bearers, armed forces, and communities of sexual violence, and laws and regulations prohibiting sexual violence in armed conflict; and (3) increased ability of ICRC personnel to effectively respond to sexual violence, including identifying those at risk, providing assistance to survivors, and working with stakeholders to prevent and reduce the risk of sexual violence in armed conflict. The expected ultimate outcome is lives saved, suffering alleviated and human dignity maintained in countries experiencing humanitarian crises or acute food insecurity."</t>
  </si>
  <si>
    <t>"en":"Description":"text/html":"Objectives / Purpose of activity":"http://w05.international.gc.ca/projectbrowser-banqueprojets/project-projet/details/P006077001?Lang=eng";"fr":"Siteweb":"text/html":"Activity web page":"https://www.icrc.org/fr";"fr":"Description":"text/html":"Objectives / Purpose of activity":"http://w05.international.gc.ca/projectbrowser-banqueprojets/project-projet/details/P006077001";"en":"Site":"text/html":"Activity web page":"https://www.icrc.org/"</t>
  </si>
  <si>
    <t>https://www.canwach.ca/project-explorer#/project-details/293</t>
  </si>
  <si>
    <t>Prevention and Treatment of Gender-Based Violence in Haiti</t>
  </si>
  <si>
    <t>"General":"Sexual and gender-based violence (SGBV) against girls and women is a serious health and human rights concern in Haiti. Most women who suffer from this type of violence are among the most underserved and at-risk members of society. This means they lack access to essential supports and services, including avenues to seek justice. Accessing the range of necessary services is challenged by limited resources, economic insecurity, prevalent social norms and gender power imbalances, as well as a lack of political will.
This project will work with communities, government and civil society organizations to provide integrated and improved services (health, social and legal) to victims of SGBV. The project will have a specific focus on adolescent girls because they are particularly vulnerable to SGBV.";"Other":"Building on lessons from three years of implementing an integrated multisectoral intervention to address SGBV in the Central Plateau and Lower Artibonite departments in Haiti, this project aims to document the prevalence of SGBV through high-quality data that will be made available for decision-makers. It also focuses on improving the timeliness, quality and accessibility of multisectoral SGBV supports by examining both supply-side (providers) and demand-side (users) perspectives on the quality of services. Finally, the project will assess the validity and effectiveness of multi-sectoral approaches to addressing SGBV. Gender and costing analyses are integrated across these objectives to enrich the utility and replicability of the findings.
This project will work alongside the community, government representatives, Haitian academe and civil society to make concrete contributions to theory and practice on how to design and evaluate a multi-pronged and multi-sectoral SGBV intervention in Haiti. Capacity strengthening activities include targeted training, as well as support to Haitian-based graduate students embarking on studies related to this project."</t>
  </si>
  <si>
    <t>"International Development Research Centre (IDRC)":"Canadian-Based? (Yes)":"Implementing In-country? (No)";"Zanmi Lasante":"Canadian-Based? (No)":"Implementing In-country? (Yes)";"The Primate's World Relief and Development Fund":"Canadian-Based? (Yes)":"Implementing In-country? (No)"</t>
  </si>
  <si>
    <t>"Outcome":"Ensure access to integrated, quality and dignified care to women and girls who are victims or at-risk of gender-based violence (GBV)
Reinforce links between health and legal authorities and womenâ€™s associations in the fight against GBV
Increase the resilience of women and communities by way of awareness campaigns, advocacy and community-level education";"Outcome":""</t>
  </si>
  <si>
    <t>"Location Coordinates(18.83129 -71.93568)":"Country(Haiti)":"Project Scope(No data available)":"Name of Location(No data available)";"Location Coordinates(19.0257 -72.53448)":"Country(Haiti)":"Project Scope(No data available)":"Name of Location(No data available)"</t>
  </si>
  <si>
    <t>"fr":"Site organisation":"null":"Activity web page":"http://zanmilasante.org/";"fr":"Site projet":"null":"Activity web page":"https://www.idrc.ca/fr/project/ameliorer-la-qualite-des-services-en-matiere-de-violence-sexuelle-et-sexospecifique-pour-les";"en":"Project site":"null":"":"https://www.idrc.ca/en/project/improving-quality-sexual-and-gender-based-violence-services-haitian-women-and-girls"</t>
  </si>
  <si>
    <t>https://www.canwach.ca/project-explorer#/project-details/161</t>
  </si>
  <si>
    <t>Prevention of Childhood Undernutrition</t>
  </si>
  <si>
    <t>"General":"This project seeks to improve the well-being and survival of children by improving the delivery of direct nutrition interventions. The project also aims to document lessons learned to inform nutrition-related policy and program practice at national and global levels. The project aims to: (i) use behaviour change communication programs to promote optimal infant and young child feeding practices; and (ii) provide access to nutritional products, such as fortified foods, to help food-insecure households supplement the diets of their young children in order to provide adequate nutrition. The project aims to combine these nutrition interventions with existing outreach programs in the health sector in order to generate useful knowledge on how to effectively integrate different health-related activities.     This project also seeks to generate knowledge to inform and guide global, regional, and national policies to scale up nutrition, and contribute to developing best practices for programming focused on treating for severe acute malnutrition."</t>
  </si>
  <si>
    <t>"Outcome":"The expected intermediate outcomes for this project include: (i) improved uptake of community-based management of acute malnutrition services through enhanced screening and referral; (ii) reduced incidence of acute and chronic malnutrition; and (iii) increased use of evidence on feasibility, effectiveness and cost-effectiveness of integrated prevention and treatment programs to design improved policies and to scale up programs to tackle acute and chronic undernutrition in infants and young children."</t>
  </si>
  <si>
    <t>"Location Coordinates(12.36566 -1.53388)":"Country(Burkina Faso)":"Project Scope(No data available)":"Name of Location(No data available)";"Location Coordinates(14.6937 -17.44406)":"Country(Senegal)":"Project Scope(No data available)":"Name of Location(No data available)";"Location Coordinates(12.65 -8)":"Country(Mali)":"Project Scope(No data available)":"Name of Location(No data available)"</t>
  </si>
  <si>
    <t>"en":"Activity website":"text/html":"Activity web page":"http://www.ifpri.org";"en":"Description":"text/html":"Objectives / Purpose of activity":"http://w05.international.gc.ca/projectbrowser-banqueprojets/project-projet/details/M013757001?Lang=fra";"fr":"Description":"text/html":"Objectives / Purpose of activity":"http://w05.international.gc.ca/projectbrowser-banqueprojets/project-projet/details/M013757001?Lang=eng";"fr":"Site web de l'activitÃ©":"text/html":"Activity web page":"http://www.ifpri.org/fr"</t>
  </si>
  <si>
    <t>https://www.canwach.ca/project-explorer#/project-details/490</t>
  </si>
  <si>
    <t>Primary Health</t>
  </si>
  <si>
    <t>"General":"Due to the prevalence of malnutrition and the high contraction rates of infections and diseases such as malaria, cholera, and TB in the area, we provide primary health care treatments. The clinic also offers an ambulance service to transport seriously ill Lifeline patients to the nearest hospital."</t>
  </si>
  <si>
    <t>"en":"Primary Health":"null":"Activity web page":"https://lifelinemalawi.com/our-programs.php#primary-health"</t>
  </si>
  <si>
    <t>https://www.canwach.ca/project-explorer#/project-details/14</t>
  </si>
  <si>
    <t>Program Support Unit - Democratic Republic of Congo - 2010-2013</t>
  </si>
  <si>
    <t>"General":"The Program Support Unit (PSU) provides essential services to support the planning and delivery of Canada's development assistance to the Democratic Republic of Congo. Such services include logistical and administrative services, project monitoring, and analytical and professional services. The PSU is managed locally."</t>
  </si>
  <si>
    <t>"Embassy of Canada to Democratic Republic of Congo"</t>
  </si>
  <si>
    <t>"fr":"Description":"text/html":"Objectives / Purpose of activity":"http://w05.international.gc.ca/projectbrowser-banqueprojets/project-projet/details/A034872001?Lang=eng";"en":"Description":"text/html":"Objectives / Purpose of activity":"http://w05.international.gc.ca/projectbrowser-banqueprojets/project-projet/details/A034872001?Lang=fra"</t>
  </si>
  <si>
    <t>https://www.canwach.ca/project-explorer#/project-details/319</t>
  </si>
  <si>
    <t>Project to support the hospital reform in Haiti</t>
  </si>
  <si>
    <t>"General":"The Integrated Health Program aims to contribute to the Government of Haiti's goal of better rebuilding the health care system to improve the health status and well-being of vulnerable groups. More specifically, the project will: (i) improve the accessibility and quality of services provided to mothers, newborns and children, including HIV / AIDS and gender-based violence; (ii) improve attitudes,
community behaviors and practices that promote health in communities; (iii) strengthen the institutional capacity of the South-East Health Department for planning, management and evaluation.
Within the framework of the Integrated Health Program (PIS), the action of USI focuses on support for capacity building at the Departmental Direction of South-East."</t>
  </si>
  <si>
    <t>"Unite de sante internationale-Universite de Montreal"</t>
  </si>
  <si>
    <t>"Government of Haiti-Ministry of Health":"Canadian-Based? (No)":"Implementing In-country? (No)";"Global Affairs Canada":"Canadian-Based? (No)":"Implementing In-country? (No)"</t>
  </si>
  <si>
    <t>Lisandra Lannes</t>
  </si>
  <si>
    <t>https://www.canwach.ca/project-explorer#/project-details/8</t>
  </si>
  <si>
    <t>Promoting Food Security in the Choluteca and Rio Negro Watersheds (PROSADE)</t>
  </si>
  <si>
    <t>"General":"The project objective is to enhance food security for 21,400 poor rural families in the Choluteca and Rio Negro watersheds in southern Honduras through improved agricultural productivity, diversity and the promotion of sustainable natural resource management practices. The project includes the following key activities: 1) providing technical assistance and training to farmers (in collaboration with the Center for Tropical Agriculture); 2) increasing access to drought resistant seeds for production; 3) promoting the adoption of environmentally sustainable farming practices; 4) providing assistance to municipalities to enable the development and implementation of integrated watershed management and disaster prevention plans; and 5) creating a self-sustaining financial mechanism that enables small-scale farmers to access credit in order to acquire new technologies (e.g. drip irrigation systems) and for municipalities to finance water system rehabilitation."</t>
  </si>
  <si>
    <t>"Outcome":"Results achieved as of March 2016 include: Water and risk management: (1) completion of 19 watershed action plans to help protect the environment and 19 local watershed committees organized where 62% women, who are now occupying decision-making positions, were trained to better manage risk and to adapt to climate change; (2) rehabilitation of water and sanitation infrastructure in 17 school buildings; (3) 676 latrines were built; (4) 657 improved eco-friendly stoves were constructed through a women-led business (Barros de Calaire); and (5) 16 water systems were installed, benefiting 10,407 people with access to safe water and hygiene facilities. Community health: (1) three work plans were developed with the Ministry of Health to jointly monitor nutrition levels in municipalities, allowing for 3,826 girls and boys under the age of two to be evaluated by project-trained personnel in 37 Community Health Units for chronic malnutrition; (2) training in nutrition, health and hygiene was provided to 7,456 women, men and children, health volunteers and women's networks; and (3) 97 nutrition campaigns were conducted and seven municipal youth networks were organized. Agricultural production: (1) 2,015 (1 017 women and 998 men) farmers gained knowledge of three or more sustainable agricultural practices and are now cultivating  933.60 hectares of land more productively and with better conservation methods; (2) 959 family gardens were established; (3) the project also developed an innovative geotextile bag for storing 25,000 liters of rain water by household; (4) 173 micro-irrigation systems were installed; and (5) 1,918 grain storage structures were established, 81 grain banks and 20 local agricultural research committees were created to provide information on new farming practices and technology to local farmers, resulting in 1,097 families covering their demands of staple foods due to increased yields in maize (75%) and beans (121%) and the reduction by 55.80% in sales to intermediaries. Rural credit: (1) 77 "cajas rurales" (rural savings and loan funds) were created with 2,422 members, awarding 49% of the credits to women; (2) four sustainable revolving credit funds were created, granting 321 loans (surpassing the target of 200) by the WaterFund managed by the Chorotega Cooperative; (3) continued technical and financial support to the Business Development Centre for the Gulf of Fonseca was provided, enabling assistance to 104 small and medium enterprises; and (4) the project developed a proposal to transfer the ownership of the WaterFund to a Regional Fund managed by the Chorotega Cooperative with the technical support of the Gulf of Fonseca Small Business Development Center. At the end of the project, chronic malnutrition (height-for-age deficiency) among children under two years was reduced by 7.9% (baseline 28.1% and final evaluation 20.2%) with a reduction of 7.7% for boys and 8.5% for girls; a 10.2% reduction of diarrheal diseases in children less than five years was achieved; families' welfare rose 36%, exceeding the planned target of 30%, and the average household income increased by 36.7%. Canadaâ€™s support also helped more than 28,500 families living in 160 most at-risk communities in the Dry Corridor of Honduras to mitigate and adapt to climate change, by applying best management practices of smart agriculture and by using the most efficient reservoir for rain water catchment in areas lacking of natural water sources through an innovative geotextile bag for storing 25,000 liters of rain water by household.";"Outcome":"This is a new feature, part of CIDA's efforts towards increasing transparency. Information will only be available for projects approved after October 15, 2011. For other projects, information on expected results is usually included in the description.
"</t>
  </si>
  <si>
    <t>"Location Coordinates(13.30028 -87.19083)":"Country(Honduras)":"Project Scope(No data available)":"Name of Location(No data available)";"Location Coordinates(13.94389 -86.85278)":"Country(Honduras)":"Project Scope(No data available)":"Name of Location(No data available)"</t>
  </si>
  <si>
    <t>"fr":"Site web de l'activitÃ©":"text/html":"Activity web page":"http://www.care.ca/fr";"en":"Description":"text/html":"Objectives / Purpose of activity":"http://w05.international.gc.ca/projectbrowser-banqueprojets/project-projet/details/A034460001?Lang=fra";"fr":"Description":"text/html":"Objectives / Purpose of activity":"http://w05.international.gc.ca/projectbrowser-banqueprojets/project-projet/details/A034460001?Lang=eng";"en":"Activity website":"text/html":"Activity web page":"http://www.care.ca"</t>
  </si>
  <si>
    <t>https://www.canwach.ca/project-explorer#/project-details/93</t>
  </si>
  <si>
    <t>Promoting Health to Improve Living Conditions of Street Children in Kinshasa</t>
  </si>
  <si>
    <t>"General":"This project aims to improve the lives of street children in Kinshasa by strengthening local civil society organizations involved in the health and protection of children and youth. It provides access for children and youth to primary health care, including sexual and reproductive health services. It supports 15 partner organizations from the â€œRÃ©seau des Ã‰ducateurs pour les Enfants et Jeunes de la Rueâ€ (REEJER) by providing training for staff and essential medications for the children. The project also seeks to disseminate best practices in health promotion and services for street children among the partner organizations and stakeholders in the REEJER network to establish standardized procedures. Project activities include: (1) providing up to 10,000 consultations in primary care and 1,000 for sexual and reproductive health; (2) referring 400 pregnant women, victims of sexual violence or HIV carriers to medical organizations and appropriate partners; (3) organizing six training sessions for staff of public health facilities in the reception and appropriate care for street children; and ( 4) strengthening the coordination structure between REEJER actors and the health sector to provide the most effective interventions."</t>
  </si>
  <si>
    <t>"Medecins du Monde - France"</t>
  </si>
  <si>
    <t>"Outcome":"The expected intermediate outcome for this project is: health promotion activities for street children and the use of health facilities by children, especially girls under 21, are increased."</t>
  </si>
  <si>
    <t>"en":"Description":"text/html":"Objectives / Purpose of activity":"http://w05.international.gc.ca/projectbrowser-banqueprojets/project-projet/details/D001457001?Lang=fra";"fr":"Site web de l'activitÃ©":"text/html":"Activity web page":"http://medecinsdumonde.ca/";"fr":"Description":"text/html":"Objectives / Purpose of activity":"http://w05.international.gc.ca/projectbrowser-banqueprojets/project-projet/details/D001457001?Lang=eng"</t>
  </si>
  <si>
    <t>https://www.canwach.ca/project-explorer#/project-details/304</t>
  </si>
  <si>
    <t>Promoting Maternal, Newborn, Infant and Child Sustainable Health Efforts (PROMISE)</t>
  </si>
  <si>
    <t>"General":"The initiative aims to reduce maternal and child mortality in Ghana, Malawi and Rwanda through an integrated approach focusing on health service delivery and utilization and improved nutrition. It will help promote respectful and supportive maternity care, as well as mother and baby-friendly environments. It will also help foster engagement by fathers and ensure supportive supervision for new mothers."</t>
  </si>
  <si>
    <t>"Tuma Kavi Development Association (TKDA)":"Canadian-Based? (No)":"Implementing In-country? (No)";"ADRA Canada":"Canadian-Based? (Yes)":"Implementing In-country? (No)";"Rwanda Biomedical Centre":"Canadian-Based? (No)":"Implementing In-country? (No)";"AG-Care Ghana":"Canadian-Based? (No)":"Implementing In-country? (No)";"Governement of Ghana - Ghana Health Service":"Canadian-Based? (No)":"Implementing In-country? (No)";"Government of Rwanda - Ministry of Health":"Canadian-Based? (No)":"Implementing In-country? (No)";"Global Affairs Canada":"Canadian-Based? (No)":"Implementing In-country? (No)";"Gahini District Hospital":"Canadian-Based? (No)":"Implementing In-country? (No)";"UNFPA - United Nations Population Fund":"Canadian-Based? (No)":"Implementing In-country? (No)";"Emmanuel International Canada":"Canadian-Based? (Yes)":"Implementing In-country? (No)"</t>
  </si>
  <si>
    <t>"Emmanuel International Canada":"National NGO":3.50%;"Global Affairs Canada":"Government (other countries)":86.00%;"Christian Children's Fund of Canada":"National NGO":5.50%;"ADRA Canada":"National NGO":5.00%</t>
  </si>
  <si>
    <t>"Outcome":"";"Outcome":"The ultimate outcome of the PROMISE project is to contribute to the reduction of maternal and child mortality in the intervention areas in the three countries mentioned above. The intermediate outcomes
below serve as the conduit through which this ultimate outcome will be reached.
Intermediate Outcome (1): Improved delivery of essential health services to mothers, pregnant women,
newborns and children under five,
Increased capacity of relevant district/county health authorities to manage and coordinate gender responsive integrated MNCH and RH services
Increased knowledge and skills of Community Health workers (male and female) to deliver gender responsive integrated MNCH services
Increased access of target groups to functional health facilities equipped to deliver gender-responsive integrated MNCH services
Intermediate Outcome (2): Improved utilization of essential health services by mothers, pregnant women,
newborns and children under-five,
Strengthened capacity of community based health promoters and influential community
members including women to implement and support gender responsive integrated MNCH
services
Increased knowledge and skills among mothers, fathers and other target groups on prevention
and early treatment of leading MNCH diseases 
Improved capacity of women and their families for decision making in health seeking behaviors
and uptake of gender responsive integrated MNCH services
Intermediate Outcome (3) Increased consumption of nutritious foods and supplements by mothers,
pregnant women, newborns and children under-five.
Improved knowledge and skills of communities (male and female) on optimal feeding and
nutrition practices especially during the first 1000 days
Improved access to community-based nutrition interventions
Increased accessibility of nutritious foods, micronutrient supplements and therapeutic products
to prevent and rehabilitate malnutrition"</t>
  </si>
  <si>
    <t>Tariqul Islam</t>
  </si>
  <si>
    <t>"Location Coordinates(-16.45281 34.885159)":"Country(Malawi)":"Project Scope(No data available)":"Name of Location(TA Malemia)";"Location Coordinates(9.99115 0.22447)":"Country(Ghana)":"Project Scope(No data available)":"Name of Location(Saboba District)";"Location Coordinates(8.92453 -0.07468)":"Country(Ghana)":"Project Scope(No data available)":"Name of Location(Nanumba North)";"Location Coordinates(-1.94488 30.06238)":"Country(Rwanda)":"Project Scope(No data available)":"Name of Location(Mwiri)";"Location Coordinates(9.61646 -0.82464)":"Country(Ghana)":"Project Scope(No data available)":"Name of Location(Savelugu Municipality,)";"Location Coordinates(-2.11044 29.5853)":"Country(Rwanda)":"Project Scope(No data available)":"Name of Location(Murundi)";"Location Coordinates(-13.99572 33.75982)":"Country(Malawi)":"Project Scope(No data available)":"Name of Location(TA Kuntumanje)"</t>
  </si>
  <si>
    <t>"fr":"Project website":"null":"Activity web page":"https://promiseworthkeeping.ca/";"en":"Organisation website":"null":"Activity web page":"https://www.ccfcanada.ca/";"en":"Project website":"null":"Activity web page":"https://promiseworthkeeping.ca/"</t>
  </si>
  <si>
    <t>"Number of people":"19500":"Sex":"Male":"From/Youngest":"":"To/Oldest":"5":"Direct or Indirect":"Indirect":"Population group descriptor":"children";"Number of people":"9442":"Sex":"Male":"From/Youngest":"15":"To/Oldest":"19":"Direct or Indirect":"Indirect":"Population group descriptor":"adolescents";"Number of people":"33296":"Sex":"Female":"From/Youngest":"19":"To/Oldest":"49":"Direct or Indirect":"Direct":"Population group descriptor":"adults";"Number of people":"3103":"Sex":"Female":"From/Youngest":"15":"To/Oldest":"19":"Direct or Indirect":"Direct":"Population group descriptor":"adolescents";"Number of people":"2103":"Sex":"Male":"From/Youngest":"15":"To/Oldest":"19":"Direct or Indirect":"Direct":"Population group descriptor":"adolescents";"Number of people":"13729":"Sex":"Male":"From/Youngest":"19":"To/Oldest":"49":"Direct or Indirect":"Direct":"Population group descriptor":"adults";"Number of people":"13929":"Sex":"Female":"From/Youngest":"15":"To/Oldest":"19":"Direct or Indirect":"Indirect":"Population group descriptor":"adolescents";"Number of people":"115614":"Sex":"Female":"From/Youngest":"19":"To/Oldest":"49":"Direct or Indirect":"Indirect":"Population group descriptor":"adults";"Number of people":"18993":"Sex":"Male":"From/Youngest":"":"To/Oldest":"5":"Direct or Indirect":"Direct":"Population group descriptor":"children";"Number of people":"19093":"Sex":"Female":"From/Youngest":"":"To/Oldest":"5":"Direct or Indirect":"Direct":"Population group descriptor":"children";"Number of people":"40538":"Sex":"Male":"From/Youngest":"19":"To/Oldest":"49":"Direct or Indirect":"Indirect":"Population group descriptor":"adults";"Number of people":"19500":"Sex":"Female":"From/Youngest":"":"To/Oldest":"5":"Direct or Indirect":"Indirect":"Population group descriptor":"children"</t>
  </si>
  <si>
    <t>"Number of Outputs":"15":"Output Type":"Stakeholder coordination meetings held at District level":"Output Descriptor":"Health management Teams/
District/County Health Authorities
trained on planning, budgeting,
coordination, management and
monitoring of health system":"Results":"Expected";"Number of Outputs":"740":"Output Type":"Gender sensitive training materials reproduced":"Output Descriptor":"Gender sensitive training
materials and MNCH protocols
reproduced and HW &amp; CHWs
trained as required":"Results":"Expected";"Number of Outputs":"88":"Output Type":"Relevant materials/equipment provided for referrals":"Output Descriptor":"Referral system and linkages along
the MNCH and RH continuum
strengthened.":"Results":"Expected";"Number of Outputs":"105":"Output Type":"Staff trained (M/F) on data collection, documentation and gender sensitive analysis and reporting":"Output Descriptor":"Facility management staff trained
on facility level HMIS skills
including data collection,
documentation, gender sensitive
analysis and reporting with a
focus on MNCH indicators":"Results":"Expected";"Number of Outputs":"9":"Output Type":"Health facilities provided with laptops and desktops for the HMIS system":"Output Descriptor":"District/County HMIS system
(CHIS/DHIS ) enabled with
relevant equipment and capacity
for compilation, gender sensitive
analysis and utilization for MNCH
decision making of health
information":"Results":"Expected"</t>
  </si>
  <si>
    <t>https://www.canwach.ca/project-explorer#/project-details/536</t>
  </si>
  <si>
    <t>Promoting Sexual and Reproductive Health and Rights in Benin</t>
  </si>
  <si>
    <t>"General":"This project aims to reduce maternal mortality, gender-based violence and the incidence of HIV/AIDS in the Beninese population through the promotion of human rights in sexual and reproductive health. Canada is participating in the funding for this project through a delegated cooperation mechanism with the Kingdom of the Netherlands. Canadaâ€™s contribution supports a greater well-being in sexual and reproductive health of the population in the 12 sanitary zones targeted by this project, prioritizing adolescent girls. Project activities include: (1) providing comprehensive sexual education for girls and boys; (2) raising awareness among communities about socio-cultural barriers to sexual and reproductive health and related rights; and (3) strengthening basic services in the area of reproductive health services, including appropriate services for the lesbian, gay, bisexual, transgender and intersex community, and improved availability of contraceptive products. The project is implemented by a consortium of three local organizations active in the field of sexual and reproductive health and rights: the Association bÃ©ninoise pour le marketing social et la communication pour la santÃ©, the Association bÃ©ninoise pour la promotion de la famille and CARE BÃ©nin."</t>
  </si>
  <si>
    <t>"Global Affairs Canada":"Canadian-Based? (No)":"Implementing In-country? (No)";"Benin Association for the Promotion of the Family":"Canadian-Based? (No)":"Implementing In-country? (No)";"The Beninese Association for Social Marketing and Communication of Health":"Canadian-Based? (No)":"Implementing In-country? (No)";"CARE Benin":"Canadian-Based? (No)":"Implementing In-country? (No)"</t>
  </si>
  <si>
    <t>"Outcome":"";"Outcome":"The expected outcomes for this project include: (1) young girls and boys, as well as women and men in project intervention areas enjoy their right to reproductive health; (2) young girls and boys in project intervention areas enjoy their sexual rights; and (3) the multi-sectoral coordinating mechanism for reproductive health of adolescents and young people is more effective."</t>
  </si>
  <si>
    <t>"Location Coordinates(6.496857 2.628852)":"Country(Benin)":"Project Scope(No data available)":"Name of Location(Porto-Novo)"</t>
  </si>
  <si>
    <t>"fr":"Description":"text/html":"Objectives / Purpose of activity":"http://w05.international.gc.ca/projectbrowser-banqueprojets/project-projet/details/D004785001";"en":"Description":"text/html":"Objectives / Purpose of activity":"http://w05.international.gc.ca/projectbrowser-banqueprojets/project-projet/details/D004785001?Lang=eng"</t>
  </si>
  <si>
    <t>https://www.canwach.ca/project-explorer#/project-details/557</t>
  </si>
  <si>
    <t>Promoting Sexual and Reproductive Health and Rights of Adolescent Boys and Girls in the DRC</t>
  </si>
  <si>
    <t>"General":"The project aims to meet the needs of pre-adolescents and adolescents in the Democratic Republic of Congo (DRC) with respect to comprehensive sexuality education and sexual and reproductive health (SRH) services that are gender-specific and adapted to their reality. To do so, the network of school and local community organizations has become involved to maximize awareness and engagement of key players. The project focuses on promoting and supporting positive and healthy social norms in order to encourage respectful, equitable and sustainable behaviours. Project activities include: (1) developing educational and promotional materials on positive norms of gender equality and sexual and reproductive health services and rights that take into account the adolescentsâ€™ age and gender; (2) setting up school clubs for adolescents attending school and community space for youth; (3) adapting and improving the quality of SRH services in health centres to meet the needs of adolescents; and (4) establishing and strengthening child and youth protection committees comprised of community members."</t>
  </si>
  <si>
    <t>"Outcome":"The expected results for this project include: 1) increased and equal access to high-quality information on sexual and reproductive health services and rights that takes into account the adolescentsâ€™ age and gender; 2) improved quality of adapted sexual and reproductive health (SRH) services in health centres to meet the needs of adolescents; and 3) increased stakeholder capacity to create a social environment that supports adolescents in exercising their sexual and reproductive health rights and protects them from sexual and gender-based violence."</t>
  </si>
  <si>
    <t>"fr":"Site web":"text/html":"Activity web page":"https://www.aidealenfance.ca/";"en":"Description":"text/html":"Objectives / Purpose of activity":"http://w05.international.gc.ca/projectbrowser-banqueprojets/project-projet/details/D004601001?Lang=eng";"en":"Site":"text/html":"Activity web page":"https://www.savethechildren.ca/";"fr":"Description":"text/html":"Objectives / Purpose of activity":"http://w05.international.gc.ca/projectbrowser-banqueprojets/project-projet/details/D004601001"</t>
  </si>
  <si>
    <t>https://www.canwach.ca/project-explorer#/project-details/129</t>
  </si>
  <si>
    <t>Promoting the Sexual and Reproductive Rights of Adolescents in Honduras (DEREJUV)</t>
  </si>
  <si>
    <t>"General":"DEREJUV supports the Government of Honduras Plan for the Prevention of Adolescent Pregnancies by strengthening national policies and expanding access to sexual and reproductive health services for Honduran youth. The project helps prevent adolescent pregnancies and child, early and forced marriages and expands access to adolescent-friendly health services for over 211,000 girls, boys and adolescents in 24 municipalities with some of the highest national rates of adolescent pregnancies by installing adolescent-friendly clinics in community health centers and schools. The project also develops the advocacy and participation skills of girls, boys, adolescents and their families to empower them to participate in municipal programs for the prevention of adolescent pregnancies, develop life skills and complete their education through institutional support and peer-mentoring.     Project activities include: 1) technical assistance to develop and implement legislation, policies, norms and standards to prevent adolescent pregnancies; 2) setting up adolescent-friendly health clinics in community health centers and high schools; 3) training for health care professionals on adolescent-friendly health services such as counselling, sexual and reproductive health care and pre- and post-natal care; 4) dissemination of gender-sensitive and age-appropriate comprehensive sexuality education for girls and boys in target communities; 5) design and implement municipal action plans to prevent adolescent pregnancies."</t>
  </si>
  <si>
    <t>"Outcome":"1) Strengthened protection of the sexual and reproductive rights of adolescents; 2) improved coverage and quality of adolescent health services, including comprehensive sexuality education, for the prevention of adolescent pregnancies; 3) strengthened strategic alliances between key governmental, civil society actors and private sector for the prevention of adolescent pregnancies."</t>
  </si>
  <si>
    <t>"en":"Activity website":"text/html":"Activity web page":"http://www.unfpa.org";"en":"Description":"text/html":"Objectives / Purpose of activity":"http://w05.international.gc.ca/projectbrowser-banqueprojets/project-projet/details/D002571001?Lang=fra";"fr":"Description":"text/html":"Objectives / Purpose of activity":"http://w05.international.gc.ca/projectbrowser-banqueprojets/project-projet/details/D002571001?Lang=eng";"fr":"Site web de l'activitÃ©":"text/html":"Activity web page":"http://www.unfpa.org/fr"</t>
  </si>
  <si>
    <t>https://www.canwach.ca/project-explorer#/project-details/537</t>
  </si>
  <si>
    <t>Promotion of Sexual and Reproductive Health and Rights and Nutrition for Adolescent girls</t>
  </si>
  <si>
    <t>"General":"This project aims to improve access to sexual and reproductive health (SRH) and nutrition services that are adapted to the needs of adolescents in Burkina Faso, and to create a supportive environment for adolescent SRH, including the recognition of their rights. To this end, the project provides training and technical assistance to public health providers in nearly 700 health centres in order to promote good practices in the delivery of SRH services that are adapted to the needs of adolescents and respectful of their rights. The project also contributes to the development and dissemination of communication strategies and tools within the Ministry of Health and other partners on family planning, nutrition, sexually transmitted infections and HIV/AIDS. In addition, the project conducts advocacy with adolescents, teachers, parents, communities and policy makers. This project is implemented by Helen Keller International, in partnership with Marie Stopes Burkina Faso and Farm Radio International."</t>
  </si>
  <si>
    <t>"Marie Stopes Burkina Faso":"Canadian-Based? (No)":"Implementing In-country? (No)";"Farm Radio International":"Canadian-Based? (Yes)":"Implementing In-country? (No)"</t>
  </si>
  <si>
    <t>"Outcome":"Expected results are: (1) improved quality of sexual and reproductive health services offered to adolescents in the health and social promotion centres of the health regions supported by the project; (2) increased use of reproductive health services, especially family planning, nutrition and voluntary HIV testing by adolescents; and (3) creation of an environment conducive to sexual and reproductive health of adolescents, including recognition of their rights."</t>
  </si>
  <si>
    <t>"en":"Description":"text/html":"Objectives / Purpose of activity":"http://w05.international.gc.ca/projectbrowser-banqueprojets/project-projet/details/D004659001";"en":"Site":"text/html":"Activity web page":"https://www.hki.org/";"fr":"Description":"text/html":"Objectives / Purpose of activity":"http://w05.international.gc.ca/projectbrowser-banqueprojets/project-projet/details/D004659001?Lang=fra"</t>
  </si>
  <si>
    <t>"Number of Outputs":"":"Output Type":"Public health providers trained":"Output Descriptor":"training and technical assistance to public health providers in nearly 700 health centres in order to promote good practices in the delivery of SRH services that are adapted to the needs of adolescents and respectful of their rights":"Results":"Expected"</t>
  </si>
  <si>
    <t>https://www.canwach.ca/project-explorer#/project-details/289</t>
  </si>
  <si>
    <t>PROSAMI - Maternal and Child Health Project in LÃ©ogane and Gressier, Haiti</t>
  </si>
  <si>
    <t>"General":"Execution of the SONU strategy; institutional capacity building according to PES; transformation of 3 health centers into SONUB; support to 5 CCS; construction of a SONUC maternity ward; institutional support to UCS ANACAONA Human resources support, training, small equipment, medicines, inputs and supplies, sanitation infrastructure and rehabilitations";"Objectives":"The maternal and child health project in LÃ©ogÃ¢ne and Gressier is part of the LÃ‰GER FOUNDATIONâ€™s new action strategy and meets two priorities for maternal, newborn and child health defined by the Canadian government, namely to strengthen health networks and reduce the burden of diseases that severely impact mothers and young children. The projectâ€™s goal is to reduce the mortality rate among pregnant women, newborns, and children under the age of five and to provide direct aid to over 30,000 people in these two densely populated communes. This project aims to bring people together to improve the well-being of mothers and children in this region with Haitiâ€™s highest infant mortality rates.";"Other":"3 health centres in HaÃ¯ti"</t>
  </si>
  <si>
    <t>"Leger Foundation"</t>
  </si>
  <si>
    <t>"Government of Haiti-Ministry of Health":"Canadian-Based? (No)":"Implementing In-country? (No)";"Global Affairs Canada":"Canadian-Based? (No)":"Implementing In-country? (No)";"Centre de cooperation internationale en sante et developpement (CCISD)":"Canadian-Based? (Yes)":"Implementing In-country? (No)"</t>
  </si>
  <si>
    <t>"Global Affairs Canada":"Government (other countries)":86.00%;"Leger Foundation":"International NGO":14.00%</t>
  </si>
  <si>
    <t>"Outcome":"Include translations";"Outcome":"RÃ©sutat 1110 - Obtenu. Les trois SONUB sont en fonction et appuyÃ©s par le projet. Les capacitÃ©s des institutions Ã  offrir les services obstÃ©tricaux et de nÃ©onatologie dâ€™urgence de base (SONUB) ont Ã©tÃ© grandement renforcÃ©es sur le plan structurel, de la disponibilitÃ© des intrants, de lâ€™amÃ©lioration de lâ€™environnement physique, du renforcement du plateau technique et dans lâ€™encadrement technique de proximitÃ© du personnel. La prÃ©sentation des extrants permet dâ€™apprÃ©cier lâ€™avancement des activitÃ©s, mais surtout dâ€™expliquer les choix de stratÃ©gies dâ€™appuis qui seront rÃ©alisÃ©s en lâ€™An 4. 
RÃ©sultat 1120 - Obtenu. La dÃ©cision dâ€™implanter le SONUC au CMI de LÃ©ogÃ¢ne a nÃ©cessitÃ© de mettre Ã  jour lâ€™Ã©valuation environnementale du nouveau site choisi. Câ€™est Ã  lâ€™Ã©tÃ© 2018 que notre expert en environnement a rÃ©alisÃ© lâ€™Ã©tude qui a confirmÃ© la faisabilitÃ© du projet. 
ParallÃ¨lement, de nombreuses dÃ©marches ont Ã©tÃ© rÃ©alisÃ©es en vue dâ€™asseoir un concept adaptÃ© de construction visant la transformation du SONUB de LÃ©ogÃ¢ne en SONUC. Tous les partenaires ont Ã©tÃ© mobilisÃ©s dans cette opÃ©ration (UCS, DSO, DOSS) en collaboration avec les Ã©quipes professionnelles du MaÃ®tre dâ€™Å“uvre DÃ©lÃ©guÃ© et du PROSAMI. Plusieurs rencontres techniques de concertation ont Ã©tÃ© nÃ©cessaires pour satisfaire les exigences du MSPP. Des visites conjointes entre les acteurs ont Ã©tÃ© rÃ©alisÃ©es en vue de statuer sur certaines modalitÃ©s de mise en Å“uvre avant le dÃ©but des travaux. Les deux derniers trimestres de lâ€™An 3 ont Ã©tÃ© consacrÃ©s aux analyses et Ã©tudes techniques prÃ©alables. Câ€™est Ã  la fin de 2018 que le dossier complet dâ€™architecture et de structure a Ã©tÃ© soumis Ã  lâ€™approbation de la DOSS. 
Selon le chronogramme soumis par le MaÃ®tre dâ€™Å“uvre DÃ©lÃ©guÃ©, les appels dâ€™offres seront lancÃ©s au dÃ©but de lâ€™An 4 pour la construction du bloc opÃ©ratoire et les marchÃ©s seront adjudiquÃ©s au cours de mars 2019. Les travaux se dÃ©rouleront dâ€™avril Ã  septembre, pour une rÃ©ception provisoire en dÃ©cembre 2019. ParallÃ¨lement, les RH nÃ©cessaires Ã  la livraison des services SONUC seront recrutÃ©es et embauchÃ©es. Le bloc sera Ã©quipÃ© de matÃ©riels et Ã©quipements nÃ©cessaires Ã  son fonctionnement. Il sera mis en opÃ©ration dÃ¨s dÃ©cembre 2019.
RÃ©sutat 1210 - Obtenu. En matiÃ¨re de gouvernance, le projet poursuivra en lâ€™An 4 ses appuis au bureau de coordination de lâ€™UnitÃ© communale de santÃ© (UCS) dans la rÃ©alisation de sa mission consistant Ã  coordonner et superviser les interventions en santÃ© sur les deux communes. Cet effort de coordination et de supervision permettra un rapprochement des acteurs et une harmonisation des pratiques en SMNE, pour une plus grande efficacitÃ© des actions. Cet appui sâ€™alignera sur la vision de la Politique Nationale de SantÃ©, le Plan Directeur et le Plan IntÃ©rimaire de la SantÃ© Sexuelle Reproductive. Il portera essentiellement sur le Â« Paquet essentiel de services Â» Ã  fournir aux mÃ¨res, aux nouveau-nÃ©s et aux enfants, selon les normes et standards du MSPP. Comme prÃ©vu depuis le dÃ©but du projet, en vue dâ€™atteindre ce rÃ©sultat et en cohÃ©rence avec les Fonctions de lâ€™UCS, lâ€™appui est donnÃ© Ã  cinq grands axes dâ€™intervention :
1.	Renforcement du systÃ¨me dâ€™information sanitaire, avec intÃ©gration des donnÃ©es sexo-spÃ©cifiques et la prise en compte des aspects environnementaux ;
2.	Renforcement de la pratique de planification et supervision rÃ©guliÃ¨re des activitÃ©s curatives et prÃ©ventives, avec la prise en compte des principes Ã‰G et de la protection de lâ€™environnement ;
3.	Renforcement des mÃ©canismes de concertation et de coordination entre les principaux acteurs en SMNE dans les deux communes ;
4.	Mise en place dâ€™un systÃ¨me de rÃ©fÃ©rence fonctionnel et efficace au niveau des deux communes ;
5.	Renforcement du bureau de coordination de lâ€™UCS de LÃ©ogÃ¢ne.
RÃ©sultat 1220 - Obtenu. La mise en Å“uvre de la stratÃ©gie communautaire prÃ©conisÃ©e par PROSAMI vise Ã  accroÃ®tre lâ€™accÃ¨s des femmes et des enfants Ã  des services prÃ©ventifs en SMNE, respectueux de lâ€™environnement et adaptÃ©s Ã  leurs besoins spÃ©cifiques. Depuis le dÃ©but du projet, en vue dâ€™atteindre ce rÃ©sultat, cinq axes stratÃ©giques ont Ã©tÃ© retenus au niveau du volet communautaire : 
1.	Renforcement des compÃ©tences des prestataires pour des services de qualitÃ© en matiÃ¨re de PCIME et de SR ; 
2.	Formation des ASCP pour des services de proximitÃ© touchant le plus grand nombre de personnes faisant partie des groupes cibles du projet ;
3.	Mise en Å“uvre des interventions de prÃ©vention communautaire, notamment les visites domiciliaires et les postes de rassemblement ;
4.	Renforcement des CCS en termes dâ€™amÃ©lioration de lâ€™offre des services reliÃ©s Ã  la SMNE ;
5.	Renforcement des organisations de femmes et de matrones pour la sensibilisation des femmes et des filles sur la SMNE et les 
problÃ©matiques liÃ©es Ã  lâ€™environnement sanitaire.
RÃ©sultat 1310- Obtenu. La StratÃ©gie dâ€™engagement du public vise Ã  informer, sensibiliser et mobiliser les publics ciblÃ©s au Canada Ã  la situation et les enjeux de la SMNE en HaÃ¯ti. Un ensemble dâ€™activitÃ©s sont poursuivies en vue dâ€™aborder le bien-fondÃ©, les objectifs, les dÃ©fis, les rÃ©sultats, et les leÃ§ons apprises dans le cadre du projet. Les Canadiens et les Canadiennes seront amenÃ©.e.s Ã  Ãªtre davantage solidaires face aux efforts de Lâ€™Å’UVRE LÃ‰GER, de son partenaire le CCISD, et de la contribution dâ€™Affaires mondiales Canada en vue dâ€™amÃ©liorer la SMNE en HaÃ¯ti."</t>
  </si>
  <si>
    <t>Jaime del Carpio</t>
  </si>
  <si>
    <t>"Location Coordinates(18.53828 -72.52935)":"Country(Haiti)":"Project Scope(No data available)":"Name of Location(No data available)";"Location Coordinates(18.51283 -72.62398)":"Country(Haiti)":"Project Scope(No data available)":"Name of Location(No data available)"</t>
  </si>
  <si>
    <t>"SDG 3.1.2 Proportion of births attended by skilled health personnel";"SDG 3.b.1 Proportion of the target population covered by all vaccines included in their national programme";"SDG 3.9.2 Mortality rate attributed to unsafe water, unsafe sanitation and lack of hygiene (exposure to unsafe Water, Sanitation and Hygiene for All (WASH) services)";"SDG 3.b.3 Proportion of health facilities that have a core set of relevant essential medicines available and affordable on a sustainable basis"</t>
  </si>
  <si>
    <t>"# of teachers/facilitators trained on comprehensive sexuality education"</t>
  </si>
  <si>
    <t>"%/total of mothers, and %/total of babies, who received postnatal care within two days of childbirth";"Womenâ€™s groups/CSOs participating in the development of strategies and/or projects";"%/total households and institutions (schools/clinics) with access to adequate sanitation and hygiene facilities";"Relevant data collection on vital statistics (birth, deaths, and causes of deaths) are collected";"%/total of women attended at least four times during pregnancy by any provider for reasons related to the pregnancy";"%/total of health workers (male/female) trained and using their learned skills"</t>
  </si>
  <si>
    <t>"Pourcentage des Ã©tablissements de santÃ© appuyÃ©s prÃ©sentant des conditions sanitaires et environnementales conformes aux normes haÃ¯tiennes et de lâ€™OMS en eau, hygiÃ¨ne et assainissement. Niveau de satisfaction des femmes par rapport Ã  lâ€™accueil, la qualitÃ©, lâ€™hygiÃ¨ne et le respect des droits des femmes des Ã©tablissements de santÃ© ciblÃ©s. Nombre et pourcentage de mÃ¨res et de nourrissons qui ont reÃ§u des soins postnataux dans les deux jours aprÃ¨s lâ€™accouchement dans les 8 institutions partenaires  Pourcentage dâ€™enfants de moins de 1 an ayant reÃ§u les 3 doses du vaccin de Pentavalent dans les 8 institutions partenaires Nombre de personnes qui sâ€™engagent au Canada sur les enjeux de la SMNE en HaÃ¯ti Ã  travers les rÃ©seaux de communication  Nombre dâ€™organisations qui ont participÃ© Ã  un Ã©vÃ¨nement dâ€™engagement du public du projet  DegrÃ© de disponibilitÃ© effective des diffÃ©rentes fonctions dans les services de SONUB sensibles au genre, dans le respect des normes du MSPP, et de lâ€™environnement. DegrÃ© de disponibilitÃ© effective des diffÃ©rentes fonctions dans les services de SONUC sensibles au genre, dans le respect des normes du MSPP, et de lâ€™environnement. DegrÃ© de performance de lâ€™Ã©quipe de coordination de lâ€™UCS en matiÃ¨re de coordination et gestion de la SMNE en intÃ©grant les problÃ©matiques de lâ€™Ã©galitÃ© des sexes et de lâ€™environnement. Nombre de postes de rassemblement rÃ©alisÃ©s touchant les femmes et les hommes. Nombre de personnes au Canada qui ont pris connaissance des enjeux liÃ©s Ã  la SMNE en HaÃ¯ti Nombre de prestataires (femmes/hommes) ayant bÃ©nÃ©ficiÃ© des formations en santÃ© de la reproduction intÃ©grant les problÃ©matiques dâ€™Ã©galitÃ© des sexes et de lâ€™environnement sanitaire. Nombre de personnel formÃ© aux standards de lâ€™offre de services aux femmes et filles enceintes Nombre de services SONUB Ã©quipÃ©s et disposant dâ€™intrants, incluant les mÃ©dicaments essentiels, pour offrir des soins rÃ©pondant aux besoins des populations ciblÃ©es, incluant ceux pour la prise en charge des dÃ©chets biomÃ©dicaux. Nombre de services SONUB disposant de personnel suffisant et qualifiÃ©, notamment les sages-femmes, pour offrir des soins rÃ©pondant aux besoins des populations ciblÃ©es. Nombre dâ€™institutions amÃ©nagÃ©es et rÃ©habilitÃ©es selon la planification, permettant dâ€™offrir des services SONUB dans le respect des problÃ©matiques dâ€™Ã‰S et de l'environnement DisponibilitÃ© des services et dâ€™un bloc opÃ©ratoire (incluant un dÃ©pÃ´t de sang) Ã©quipÃ©s pour la rÃ©alisation des cÃ©sariennes et autres interventions chirurgicales en SMNE. Nombre de prestataires (femmes/hommes) embauchÃ©s, formÃ©s et encadrÃ©s pour prendre en charge adÃ©quatement les complications obstÃ©trico-gynÃ©cologiques, nÃ©o-natales et pÃ©diatriques PrÃ©sence effective de lâ€™infrastructure construite selon les normes du MSPP pour la livraison des services SONUC et pÃ©diatriques respectant l'Ã‰S et l'environnement. DegrÃ© de fonctionnalitÃ© des systÃ¨mes administratif et financier du SONUC Nombre de femmes et dâ€™hommes rejoints Ã  travers les stratÃ©gies dâ€™information et de promotion des services SONUC offerts  Taux de promptitude de transmission des donnÃ©es du SIS des instituions Ã  lâ€™UCS Taux de complÃ©tude de transmission des donnÃ©es du SIS des institutions Ã  lâ€™UCS. Nombre et pourcentage de visites de supervision auprÃ¨s des institutions partenaires, rÃ©alisÃ©es selon le ratio prÃ©vu (1 supervision/ trimestre/ institution). Nombre de rencontres de prestataires (femmes et hommes) rÃ©alisÃ©es au niveau de lâ€™UCS. Nombre de rencontres de partenaires rÃ©alisÃ©es au niveau du ComitÃ© Technique du PROSAMI. DisponibilitÃ© dâ€™une ambulance pour les urgences obstÃ©trico-gynÃ©cologiques. DisponibilitÃ© de deux chauffeurs dâ€™ambulances formÃ©s DisponibilitÃ© dâ€™un plan et de moyens de communication entre les institutions. Bureau physique Ã©quipÃ© et fonctionnel. Nombre de personnel rÃ©pondant aux besoins  Nombre de prestataires (femmes /hommes) des 5 CCS ayant bÃ©nÃ©ficiÃ© de la formation en matiÃ¨re de PCIME et SR. Nombre dâ€™ASCP (femmes et hommes) formÃ©s dans les deux communes selon les standards fixÃ©s par le MSPP. Nombre de visites domiciliaires par annÃ©e auprÃ¨s des femmes. Nombre dâ€™hommes ayant participÃ© Ã  des activitÃ©s de sensibilisation sur la paternitÃ© et sur les enjeux de la SMNE lors des rencontres des clubs de parents Nombre de CCS dotÃ©s en intrants, incluant les mÃ©dicaments essentiels. Nombre de matrones et de membres dâ€™organisations de femmes ayant participÃ© Ã  des activitÃ©s de sensibilisation sur la SMNE, la problÃ©matique Ã‰S et la qualitÃ© de lâ€™environnement Nombre et type de support imprimÃ©, audio-visuel et Ã©lectronique produit et divulguÃ©"</t>
  </si>
  <si>
    <t>"en":"Project link":"null":"Activity web page":"https://leger.org/en/our-work-abroad/americas/health-in-haiti/";"fr":"Lien au projet":"null":"Activity web page":"https://leger.org/actions-internationales/ameriques/sante-haiti/"</t>
  </si>
  <si>
    <t>"Number of people":"5000":"Sex":"Male":"From/Youngest":"12":"To/Oldest":"65":"Direct or Indirect":"Direct":"Population group descriptor":"Men in rural and periurban and urban areas.";"Number of people":"7650":"Sex":"Female":"From/Youngest":"":"To/Oldest":"5":"Direct or Indirect":"Direct":"Population group descriptor":"Children in rural and periurban and urban areas.";"Number of people":"7350":"Sex":"Male":"From/Youngest":"":"To/Oldest":"5":"Direct or Indirect":"Direct":"Population group descriptor":"Children in rural and periurban and urban areas.";"Number of people":"10000":"Sex":"Female":"From/Youngest":"12":"To/Oldest":"65":"Direct or Indirect":"Direct":"Population group descriptor":"Women in rural and periurban and urban areas."</t>
  </si>
  <si>
    <t>"Number of Outputs":"1":"Output Type":"Construction infrastructure - SONUC":"Output Descriptor":"Un centre hospitalier Ã©quipÃ© offrant les services SONUC pour la rÃ©alisation dâ€™interventions chirurgicales en SMNE.":"Results":"Expected";"Number of Outputs":"4":"Output Type":"Ã‰tablissements de santÃ© SONUB renforcÃ©es":"Output Descriptor":"CapacitÃ©s renforcÃ©es de quatre Ã©tablissements de santÃ© Ã  offrir les services obstÃ©tricaux et de nÃ©onatalogie dâ€™urgence de base (SONUB) sensibles au genre, dans le respect des normes du MSPP et de lâ€™environnement.":"Results":"Achieved";"Number of Outputs":"":"Output Type":"Engagement du public canadien":"Output Descriptor":"Des matÃ©riaux imprimÃ©s, audio-visuels et Ã©lectroniques sont produits et divulguÃ©s Ã  partir des expÃ©riences du projet.":"Results":"Achieved";"Number of Outputs":"":"Output Type":"ASCP formÃ©s":"Output Descriptor":"Des agents de santÃ© communautaires polyvalents (ASCP) formÃ©s selon les standards fixÃ©s par le MSPP et une approche sensible au genre":"Results":"Achieved"</t>
  </si>
  <si>
    <t>https://www.canwach.ca/project-explorer#/project-details/173</t>
  </si>
  <si>
    <t>Protecting Adolescent Health and Rights</t>
  </si>
  <si>
    <t>"General":"The project supports adolescents, particularly girls aged 13-18, in 71 communities in Nigeria and Senegal where teenagers are exposed to high levels of risk to their health. The project is designed to increase healthy behaviours among adolescents to reduce the risks of HIV/AIDS, sexually transmitted infections and early/unwanted pregnancies. The project also seeks to better protect adolescents, especially girls, from violence and sexual abuse and improve literacy and vocational skills among participating adolescents.     World Renew is working in partnership with Evangelical Lutheran Church of Senegal (EELS) and Evangelical Health Coordination Committee (CECS) in Senegal and Beacon of Hope Initiative (BHI) in Nigeria."</t>
  </si>
  <si>
    <t>"Outcome":"The expected intermediate outcomes for this project include: (i) increased practice among adolescents of healthy behaviours that reduce risks from HIV/AIDS, sexually transmitted infections (STIs) and early/unwanted pregnancies; (ii) improved protection of children and youth from violence and sexual abuse; and (iii) increased engagement in income earning activities by program participants.";"Outcome":"Results achieved as of March 2016 include: In Nigeria, local partner staff have recruited and trained 620 peer educators (412 female and 208 male) with the objective of increasing healthy behaviours among youth that will reduce threats from HIV or STIs. 620 Adolescent Health Groups (AHGs) (412 female and 208 male) with 7,094 participants (5,050 female and 2,044 male) have been formed. There is a high level of attendance and engagement in discussions on reproductive health rights.
 130 Youth Action Groups have been established, have appointed leaders and are meeting regularly. These groups have carried out 32 outreach activities in the form of dramas and street rallies. 30 advocacy visits have been undertaken to religious leaders, school authorities, community and traditional leaders on issues of HIV and AIDS and promotion of adolescent health and rights. 160 parent groups have been formed and have carried out 390 dialogue sessions. 80 out-of-school youth (56 female and 24 male) have been financially supported by community members or capital grants to start micro enterprises such as hair salon, kiosks and tailoring. Another 600 out-of-school youth (420 female and 180 male) have received vocational and economic empowerment training.
 In Senegal, 53 peer educators (42 female and 11 male) have been recruited and trained to facilitate the AHGs. 85 adolescent health groups with 1,918 participants (1,734 female and 184 male) have been established to increase youthâ€™s knowledge on reproductive health, change in attitudes and beliefs and improve healthy behaviours. 24 Neighbourhood Councils/Local Committees (parentsâ€™ groups) and 22 Youth Action Groups have been formed. The Youth Action Groups, formed by past project participants, have organized street theatre and other actions in the community to improve awareness on issues of adolescent health rights. Parents and community members have engaged in 145 discussions about sexual abuse and violence. 1,535 female, out of school youth have been trained on literacy and numeracy with the aim of returning or continuing their education."</t>
  </si>
  <si>
    <t>"Location Coordinates(14.6937 -17.44406)":"Country(Senegal)":"Project Scope(No data available)":"Name of Location(No data available)";"Location Coordinates(9.05785 7.49508)":"Country(Nigeria)":"Project Scope(No data available)":"Name of Location(No data available)"</t>
  </si>
  <si>
    <t>"en":"Description":"text/html":"Objectives / Purpose of activity":"http://w05.international.gc.ca/projectbrowser-banqueprojets/project-projet/details/S065541001?Lang=fra";"en":"Activity website":"text/html":"Activity web page":"http://www.worldrenew.net";"fr":"Description":"text/html":"Objectives / Purpose of activity":"http://w05.international.gc.ca/projectbrowser-banqueprojets/project-projet/details/S065541001?Lang=eng"</t>
  </si>
  <si>
    <t>https://www.canwach.ca/project-explorer#/project-details/616</t>
  </si>
  <si>
    <t>Protecting Girls and Adolescents from Sexual Violence, Teenage Pregnancies and Early Unions</t>
  </si>
  <si>
    <t>"General":"This project aims to strengthen the protection and exercise of sexual and reproductive health and rights (SRHR) for women and adolescents in Honduras, El Salvador and Nicaragua and the sharing of experiences on SRHR in the region. Project activities implemented in the three countries include: (1) regional monitoring of advances of SRHR in line with the recommendations of international human rights mechanisms; (2) coordination and capacity building of national governments and other local actors on SRHR; (3) high level policy dialogue and exchange of best practices on SRHR among the three countries. Specific activities implemented in both El Salvador and in Nicaragua, include: (1) holistic sexual education and sexual and reproductive health attention in schools, in coordination with the respective ministries of education and health; (2) creation of early alert systems to prevent violence against children and adolescents; (3) capacity building to improve holistic attention for victims of sexual and gender based violence at community and family levels; and (4) cultural and sports activities to empower girls and change discriminatory attitudes and practices."</t>
  </si>
  <si>
    <t>"Outcome":"The expected outcomes for this project include: (1) strengthened strategic alliances and national and regional platforms for the promotion and exercise of the sexual and reproductive health and rights of women and adolescents; (2) improved quality and coverage of multi-sector national policies and services for the prevention and reduction of early pregnancies; and (3) improved measures and mechanisms for prevention, protection, care and mitigation of sexual and gender based violence (SGBV)."</t>
  </si>
  <si>
    <t>"Location Coordinates(12.114993 -86.236176)":"Country(Nicaragua)":"Project Scope(No data available)":"Name of Location(Managua)";"Location Coordinates(14.072275 -87.192139)":"Country(Honduras)":"Project Scope(No data available)":"Name of Location(Tegucigalpa)";"Location Coordinates(13.69294 -89.218193)":"Country(El Salvador)":"Project Scope(No data available)":"Name of Location(San Salvador)"</t>
  </si>
  <si>
    <t>"fr":"La description":"texte/ html":"Objectives / Purpose of activity":"http://w05.international.gc.ca/projectbrowser-banqueprojets/project-projet/details/D004732001?Lang=fra";"en":"Description":"text/ html":"Objectives / Purpose of activity":"http://w05.international.gc.ca/projectbrowser-banqueprojets/project-projet/details/D004732001?Lang=eng"</t>
  </si>
  <si>
    <t>https://www.canwach.ca/project-explorer#/project-details/182</t>
  </si>
  <si>
    <t>Protecting Maternal and Child Health</t>
  </si>
  <si>
    <t>"General":"This project aims to improve child survival and maternal health in Ethiopia by ensuring that quality basic health services reach more mothers and children under age five. The activities funded by CIDA consist of procuring and distributing essential drugs, supplies and medical equipment. This is one component of a larger multi-donor program. Contributions from other donors and from the Government of Ethiopia help ensure that health facilities are properly staffed and maintained. Specifically, CIDA's contribution is designed to result in a more timely and complete supply of medical commodities (e.g. vaccines, anti-malarial bed-nets, clean childbirth kits) and equipment (e.g. microscopes, instrument sterilizers, obstetric equipment) at frontline health facilities throughout Ethiopia.     All CIDA disbursements for this project have been completed."</t>
  </si>
  <si>
    <t>"Outcome":"Results achieved as of the end of CIDA's contribution (July 2012) include: During 2010/2011, CIDA contributed to the procurement and delivery of an estimated $19 million worth of anti-malarial bed nets, vaccines, and basic health post equipment for distribution to front-line health facilities in Ethiopia. Project activities contributed to improved child survival and maternal health in Ethiopia through enhanced access to improved basic health services."</t>
  </si>
  <si>
    <t>"en":"Description":"text/html":"Objectives / Purpose of activity":"http://w05.international.gc.ca/projectbrowser-banqueprojets/project-projet/details/A033618001?Lang=fra";"en":"Activity website":"text/html":"Activity web page":"http://www.worldbank.org";"fr":"Site web de l'activitÃ©":"text/html":"Activity web page":"http://www.banquemondiale.org";"fr":"Description":"text/html":"Objectives / Purpose of activity":"http://w05.international.gc.ca/projectbrowser-banqueprojets/project-projet/details/A033618001?Lang=eng"</t>
  </si>
  <si>
    <t>https://www.canwach.ca/project-explorer#/project-details/179</t>
  </si>
  <si>
    <t>Protecting the Health of Mothers and Newborns</t>
  </si>
  <si>
    <t>"General":"This initiative aims to improve the skills of 200 primary health workers and 4,500 midwives to deliver healthy babies, benefiting more than 50,000 women and 100,000 children in a country with one of the highest maternal mortality rates in the world. This project also strengthens the skills of health specialists and officers to deal with emergency birthing situations, and contributes to building the institutional capacity of the two local partners, the Federal Ministry of Health and St. Paulâ€™s Hospital Millennium Medical College. This project seeks to reduce the incidence of illness and death in mothers during childbirth and in the period just before and just after, by enhancing the teaching and clinical skills of key frontline workers in the Ethiopian health system involved in maternal and newborn health."</t>
  </si>
  <si>
    <t>"Outcome":"The expected intermediate outcomes for this project include: increased use of good quality skilled birth attendants among expectant mothers; increased use of improved referral system for emergency birthing situations; and enhanced institutional environment to support sustainable, equitable and gender sensitive maternal health services."</t>
  </si>
  <si>
    <t>"en":"Description":"text/html":"Objectives / Purpose of activity":"http://w05.international.gc.ca/projectbrowser-banqueprojets/project-projet/details/S065669001?Lang=fra";"fr":"Description":"text/html":"Objectives / Purpose of activity":"http://w05.international.gc.ca/projectbrowser-banqueprojets/project-projet/details/S065669001?Lang=eng";"en":"Activity website":"text/html":"Activity web page":"http://www.ualberta.ca"</t>
  </si>
  <si>
    <t>https://www.canwach.ca/project-explorer#/project-details/158</t>
  </si>
  <si>
    <t>Providing the Right Food at the Right Time at the Right Place - World Food Programme</t>
  </si>
  <si>
    <t>"General":"This grant is for the World Food Programme (WFP)â€™s Nutrition Strengthening Plan to increase the use of nutritionally enhanced foods to meet the specific nutrition needs of vulnerable population groups.     With Canada's support, the World Food Programme aims to increase its capacity to research, develop and roll-out specialized food products and target them to meet the specific needs of vulnerable population groups, focusing on young children, pregnant and lactating women and adolescent girls, in order to reduce mortality, improve health, nutritional status and long-life productivity."</t>
  </si>
  <si>
    <t>"Outcome":"Expected outputs include: Nutrition situation analysis conducted in selected countries and lessons learned documented and disseminated; scientific evidence, best practices and recommendations for the use of innovative specialized food supplements for the treatment of moderate acute malnutrition and prevention of undernutrition are drafted and disseminated; a tool box on how to support local products and markets is expanded and improved, especially for development of new foods; supply chain analyses are conducted and links made with WFPâ€™s Forward Purchase Facility; long-term partnerships with research institutes and private sector are developed to research and design new food products.
 The expected intermediate outcome is reduced vulnerability of crisis-affected people, especially women and children."</t>
  </si>
  <si>
    <t>"en":"Description":"text/html":"Objectives / Purpose of activity":"http://w05.international.gc.ca/projectbrowser-banqueprojets/project-projet/details/M013667001?Lang=fra";"fr":"Site web de l'activitÃ©":"text/html":"Activity web page":"http://fr.wfp.org";"en":"Activity website":"text/html":"Activity web page":"http://www.wfp.org";"fr":"Description":"text/html":"Objectives / Purpose of activity":"http://w05.international.gc.ca/projectbrowser-banqueprojets/project-projet/details/M013667001?Lang=eng"</t>
  </si>
  <si>
    <t>https://www.canwach.ca/project-explorer#/project-details/50</t>
  </si>
  <si>
    <t>Purchase for Progress and Scaling Up Nutrition in Guatemala</t>
  </si>
  <si>
    <t>"General":"This project aims to improve access to safe, sufficient and nutritious food for women, men, girls and boys in Guatemala. The project supports the World Food Programme's (WFP) Purchase for Progress (P4P) Program in Guatemala. It promotes an integrated strategy comprising three components: i) Purchase for Progress, which improves the incomes of smallholder farmers through the increased quantity and quality of production and sales of surpluses to markets; ii) Scaling-up Nutrition, which helps prevent and reduce chronic malnutrition through distribution of fortified food and nutrition education; and iii) Resilience, which improves community conditions in disaster-prone areas, and enhances food availability throughout the year.     Project activities include the following: (1) providing technical assistance to and sharing best practices with small-scale farmers on crop management and technologies to increase the quality and quantity of their yields; (2) promoting better post-harvest management to reduce crop losses; (3) assisting farmer organizations to increase sales and receive fair market prices from buyers; (4) purchasing food from participating farmer organizationsâ€™ crop surpluses to feed up to 17,500 infants and children aged 6-23 months per year and up to 10,000 pregnant and lactating women per year to complement breastfeeding and prevent stunting or chronic undernutrition; and (5) strengthening the business management skills of small-scale farmer organizations and increasing women farmers' participation, representation and skills."</t>
  </si>
  <si>
    <t>"Outcome":"The expected intermediate outcomes for this project include: (1) increased sustainable agricultural production and productivity for rural smallholder farmers, especially women farmers; (2) improved consumption of nutritious foods or supplements for food-insecure, undernourished or food aid dependent populations; and (3) increased womenâ€™s participation, representation and decision making in small farmersâ€™ organizations and communities.";"Outcome":"Results achieved as of March 2016 include: Purchase for Progress (P4P) component: (1) 27 farmer organizations located in nineteen municipalities in the Northeastern region of Guatemala, had their organizational structure strengthened; more specifically, all of them now have a working â€œ boardâ€, and 25 now have a gender commission; (2) 240 demonstration plots were implemented using best practices such as minimum tillage, green manure, irrigation and contour;  (3) 17 farmer organizations have commercialized maize and 12 have commercialized black beans; (4)  280.2 metric tons of black beans and 1,154.05 metric tons of maize were purchased by the WFP, while 22.6 metric tons of maize was purchased locally to produce complementary food for the resilience-building component of the project; and (5) the project identified a 20% increase in women participating as agriculture promoters in the farmersâ€™ organizations. Resilience component: (1) 375 families of Zacapa and El Progreso (180 women or 48% and 195 men or 52%), received food assistance in exchange for improving community resilience: 100% of these families have been trained on nutritional practices, in addition, the food distributed went to families that worked in soil and water conservation measures and natural resources management to better protect the environment in the communities; and (4) a more diverse diet (cereals, tubers, legumes, oils and fats, milk products, fruits and vegetables) was introduced to each family (89.9% of the targeted families now have an acceptable diet). Scaling up Nutrition component: (1) 15,009 children (6 to 24 years old) improved the quality of their complementary feeding in Solola and Chimaltenango through the delivery of a complementary cereal called â€œMi Comiditaâ€; (2) a total of 694 women were trained as peer mothers in Solola and Chimatenango, surpassing the target of 300 women per department; and (3) 4,026 of women who are pregnant in Solola and Chimaltenango visited health centers where they had access to the complementary food."</t>
  </si>
  <si>
    <t>"Location Coordinates(14.64072 -90.51327)":"Country(Guatemala)":"Project Scope(No data available)":"Name of Location(No data available)"</t>
  </si>
  <si>
    <t>"en":"Activity website":"text/html":"Activity web page":"http://www.wfp.org";"fr":"Description":"text/html":"Objectives / Purpose of activity":"http://w05.international.gc.ca/projectbrowser-banqueprojets/project-projet/details/A035478001?Lang=eng";"en":"Description":"text/html":"Objectives / Purpose of activity":"http://w05.international.gc.ca/projectbrowser-banqueprojets/project-projet/details/A035478001?Lang=fra";"fr":"Site web de l'activitÃ©":"text/html":"Activity web page":"http://fr.wfp.org"</t>
  </si>
  <si>
    <t>https://www.canwach.ca/project-explorer#/project-details/162</t>
  </si>
  <si>
    <t>Queen Elizabeth  Diamond Jubilee - Trust</t>
  </si>
  <si>
    <t>"General":"This project aims to work with strategic partners to fund a limited number of innovative, compelling initiatives that make a tangible difference in peopleâ€™s lives. The main program of the Trust is ending avoidable blindness. Ninety per cent of the worldâ€™s visually impaired people live in developing countries where eye health services are hugely inadequate. Investing in preventing blindness helps millions of people across the poorest Commonwealth countries to keep their sight or have it restored, and enjoy increased prosperity and a better quality of life. The Trust also focuses on promoting youth leadership across the Commonwealth. Commonwealth countries and their private sectors are making financial contributions to the Trust, which celebrates the Queen's 60-year contribution to the Commonwealth and to a life of public service"</t>
  </si>
  <si>
    <t>"Queen Elizabeth Diamond Jubilee Trust"</t>
  </si>
  <si>
    <t>"Outcome":"The expected intermediate outcomes for this project include: (1) significant reduction in avoidable blindness across the Commonwealth; and (2) reduced prevalence of blinding trachoma, diabetic retinopathy (DR) and Retinopathy of Prematurity (RoP) in targeted areas of the Commonwealth."</t>
  </si>
  <si>
    <t>"Location Coordinates(-17.73381 168.32188)":"Country(Vanuatu)":"Project Scope(No data available)":"Name of Location(No data available)";"Location Coordinates(25.05823 -77.34306)":"Country(Bahamas (the))":"Project Scope(No data available)":"Name of Location(No data available)";"Location Coordinates(-41.28664 174.77557)":"Country(New Zealand)":"Project Scope(No data available)":"Name of Location(No data available)";"Location Coordinates(17.25 -88.76667)":"Country(Belize)":"Project Scope(No data available)":"Name of Location(No data available)";"Location Coordinates(45.41117 -75.69812)":"Country(Canada)":"Project Scope(No data available)":"Name of Location(No data available)";"Location Coordinates(15.30174 -61.38808)":"Country(Dominica)":"Project Scope(No data available)":"Name of Location(No data available)";"Location Coordinates(-9.43333 159.95)":"Country(Solomon Islands)":"Project Scope(No data available)":"Name of Location(No data available)";"Location Coordinates(-9.44314 147.17972)":"Country(Papua New Guinea)":"Project Scope(No data available)":"Name of Location(No data available)";"Location Coordinates(33.72148 73.04329)":"Country(Pakistan)":"Project Scope(No data available)":"Name of Location(No data available)";"Location Coordinates(23.7104 90.40744)":"Country(Bangladesh)":"Project Scope(No data available)":"Name of Location(No data available)";"Location Coordinates(17.11717 -61.84573)":"Country(Antigua and Barbuda)":"Project Scope(No data available)":"Name of Location(No data available)";"Location Coordinates(-13.83333 -171.76666)":"Country(Samoa)":"Project Scope(No data available)":"Name of Location(No data available)";"Location Coordinates(3.1412 101.68653)":"Country(Malaysia)":"Project Scope(No data available)":"Name of Location(No data available)";"Location Coordinates(13.15527 -61.22742)":"Country(Saint Vincent and the Grenadines)":"Project Scope(No data available)":"Name of Location(No data available)";"Location Coordinates(6.80448 -58.15527)":"Country(Guyana)":"Project Scope(No data available)":"Name of Location(No data available)";"Location Coordinates(4.94029 114.94806)":"Country(Brunei Darussalam)":"Project Scope(No data available)":"Name of Location(No data available)";"Location Coordinates(4.1748 73.50888)":"Country(Maldives)":"Project Scope(No data available)":"Name of Location(No data available)";"Location Coordinates(-0.55085 166.9252)":"Country(Nauru)":"Project Scope(No data available)":"Name of Location(No data available)";"Location Coordinates(-21.13938 -175.2018)":"Country(Tonga)":"Project Scope(No data available)":"Name of Location(No data available)";"Location Coordinates(1.3278 172.97696)":"Country(Kiribati)":"Project Scope(No data available)":"Name of Location(No data available)";"Location Coordinates(17.29484 -62.7261)":"Country(Saint Kitts and Nevis)":"Project Scope(No data available)":"Name of Location(No data available)";"Location Coordinates(-8.52425 179.19471)":"Country(Tuvalu)":"Project Scope(No data available)":"Name of Location(No data available)";"Location Coordinates(13.1 -59.61667)":"Country(Barbados)":"Project Scope(No data available)":"Name of Location(No data available)";"Location Coordinates(17.99702 -76.79358)":"Country(Jamaica)":"Project Scope(No data available)":"Name of Location(No data available)";"Location Coordinates(-18.14161 178.44149)":"Country(Fiji)":"Project Scope(No data available)":"Name of Location(No data available)";"Location Coordinates(13.9957 -61.00614)":"Country(Saint Lucia)":"Project Scope(No data available)":"Name of Location(No data available)";"Location Coordinates(1.28967 103.85007)":"Country(Singapore)":"Project Scope(No data available)":"Name of Location(No data available)";"Location Coordinates(35.89972 14.51472)":"Country(Malta)":"Project Scope(No data available)":"Name of Location(No data available)";"Location Coordinates(12.05644 -61.74849)":"Country(Grenada)":"Project Scope(No data available)":"Name of Location(No data available)";"Location Coordinates(10.66668 -61.51889)":"Country(Trinidad and Tobago)":"Project Scope(No data available)":"Name of Location(No data available)";"Location Coordinates(28.63576 77.22445)":"Country(India)":"Project Scope(No data available)":"Name of Location(No data available)";"Location Coordinates(6.93194 79.84778)":"Country(Sri Lanka)":"Project Scope(No data available)":"Name of Location(No data available)"</t>
  </si>
  <si>
    <t>"en":"Description":"text/html":"Objectives / Purpose of activity":"http://w05.international.gc.ca/projectbrowser-banqueprojets/project-projet/details/M013783001?Lang=fra";"fr":"Description":"text/html":"Objectives / Purpose of activity":"http://w05.international.gc.ca/projectbrowser-banqueprojets/project-projet/details/M013783001?Lang=eng";"en":"Activity website":"text/html":"Activity web page":"http://my.jubileetribute.org"</t>
  </si>
  <si>
    <t>Papua New Guinea</t>
  </si>
  <si>
    <t>Tuvalu</t>
  </si>
  <si>
    <t>Vanuatu</t>
  </si>
  <si>
    <t>Fiji</t>
  </si>
  <si>
    <t>Nauru</t>
  </si>
  <si>
    <t>Solomon Islands</t>
  </si>
  <si>
    <t>Samoa</t>
  </si>
  <si>
    <t>Kiribati</t>
  </si>
  <si>
    <t>Tonga</t>
  </si>
  <si>
    <t>https://www.canwach.ca/project-explorer#/project-details/140</t>
  </si>
  <si>
    <t>Reaching Adolescent Girls Everywhere- Increasing Youth Access to Family Planning and Contraceptives</t>
  </si>
  <si>
    <t>"General":" Family planning is critical to advancing gender equality and adolescents' empowerment. Among development actors, UNFPA Supplies is the largest provider of contraceptives in the world and is pivotal to the achievement of the Family Planning 2020 (FP2020) goal of enabling 120 million more women and girls to have access to contraceptives by 2020. Canada's support to UNFPA Supplies contributes to increasing the availability and use of contraceptives by adolescents in the Democratic Republic of Congo and Mali. Project activities include: (1) supporting advocacy with governments for the inclusion of emergency contraception among an integrated package of reproductive health commodities available in-country; (2) improving adolescent and youth access to reproductive health services and information, including family planning and contraceptives, with a focus on humanitarian and fragile settings; and (3) strengthening capacity and systems for supply chain management to ensure availability of high-quality reproductive health supplies for adolescents and youth."</t>
  </si>
  <si>
    <t>"Outcome":"The expected outcomes for this project include: (1) increased availability of reproductive health commodities in support of reproductive and sexual health services including family planning, especially for poor and marginalized women and girls; (2) an enabled environment and strengthened partnership for reproductive health commodity security and family planning; (3) improved efficiency for procurement and supply of reproductive health commodities (global-level focus); (4) improved access to quality reproductive health and family planning services for poor and marginalized women and girls; (5) strengthened capacity and systems for supply chain management and data generation; and improved programme coordination and management."</t>
  </si>
  <si>
    <t>"Location Coordinates(12.639232 -8.002889)":"Country(Mali)":"Project Scope(No data available)":"Name of Location(Bamako)";"Location Coordinates(-4.441931 15.266293)":"Country(Congo (DRC))":"Project Scope(No data available)":"Name of Location(Kinshasa)"</t>
  </si>
  <si>
    <t>"en":"Activity website":"text/html":"Activity web page":"http://www.unfpa.org";"fr":"Site web de l'activitÃ©":"text/html":"Activity web page":"http://www.unfpa.org/fr";"en":"Description":"text/html":"Objectives / Purpose of activity":"http://w05.international.gc.ca/projectbrowser-banqueprojets/project-projet/details/D003811001?Lang=fra";"fr":"Description":"text/html":"Objectives / Purpose of activity":"http://w05.international.gc.ca/projectbrowser-banqueprojets/project-projet/details/D003811001?Lang=eng"</t>
  </si>
  <si>
    <t>https://www.canwach.ca/project-explorer#/project-details/558</t>
  </si>
  <si>
    <t>Reaching and Empowering Adolescents to Make Informed Choices on Sexual and Reproductive Health</t>
  </si>
  <si>
    <t>"General":"The project enables adolescents to better exercise their reproductive rights, as well as make informed choices on their sexual and reproductive health. An innovative community-based model is used to promote positive gender norms among adolescents and their families. Project activities include: (1) training public health workers and private sector providers on gender-sensitive and adolescent-friendly sexual and reproductive health and rights (SRHR) services delivery, including family planning, contraceptives, post-abortion care, and sexual and gender-based violence; and establishing and operating gender-sensitive, adolescent-friendly safe spaces in health facilities to deliver SRHR services to adolescent boys and girls; (2) training community change agents (including religious and traditional leaders) to raise awareness in a gender-sensitive manner on SRHR, and promote safe space activities for adolescent girls and boys, partners, parents and community members; and (3) supporting advocacy and coalition building between youth advocacy forums and like-minded organizations, including womenâ€™s rights organizations, to advocate for improved SRHR services within their communities. The project is expected to reach approximately 100,000 married and unmarried adolescents, including 55,000 very young adolescents aged 10 to 14 directly, and an additional 400,000 community members indirectly."</t>
  </si>
  <si>
    <t>"Outcome":"";"Outcome":"The projectâ€™s expected results include: (1) improved access to quality gender-sensitive and adolescent-friendly public and private sector sexual and reproductive health and rights services for unmarried and married adolescent girls and boys; (2) increased capacity of married and unmarried adolescent girls to make decisions about their own sexual and reproductive health and rights; and (3) increased capacity of youth-focused civil society groups, including womenâ€™s rights organizations, to advocate and integrate evidenced-based best practices in adolescent sexual and reproductive health and rights services in state policies and programmes."</t>
  </si>
  <si>
    <t>"fr":"Site web":"text/html":"Activity web page":"https://www.aidealenfance.ca/";"en":"Site":"text/html":"Activity web page":"https://www.savethechildren.ca/";"fr":"Description":"text/html":"Objectives / Purpose of activity":"http://w05.international.gc.ca/projectbrowser-banqueprojets/project-projet/details/D004762001?Lang=fra";"en":"Description":"text/html":"Objectives / Purpose of activity":"http://w05.international.gc.ca/projectbrowser-banqueprojets/project-projet/details/D004762001"</t>
  </si>
  <si>
    <t>"Number of people":"45000":"Sex":"All Sexes":"From/Youngest":"10":"To/Oldest":"19":"Direct or Indirect":"Direct":"Population group descriptor":"married and unmarried adolescents";"Number of people":"55000":"Sex":"All Sexes":"From/Youngest":"10":"To/Oldest":"14":"Direct or Indirect":"Direct":"Population group descriptor":"very young adolescents aged 10 to 14 directly";"Number of people":"400000":"Sex":"All Sexes":"From/Youngest":"19":"To/Oldest":"99":"Direct or Indirect":"Indirect":"Population group descriptor":"community members"</t>
  </si>
  <si>
    <t>"Number of Outputs":"":"Output Type":"Pulic health workers and private sector providers trained on SRHR service delivery":"Output Descriptor":"training public health workers and private sector providers on gender-sensitive and adolescent-friendly sexual and reproductive health and rights (SRHR) services delivery, including family planning, contraceptives, post-abortion care, and sexual and gender-based violence":"Results":"Expected";"Number of Outputs":"":"Output Type":"Community change agents trained":"Output Descriptor":"training community change agents (including religious and traditional leaders) to raise awareness in a gender-sensitive manner on SRHR, and promote safe space activities for adolescent girls and boys, partners, parents and community members":"Results":"Expected";"Number of Outputs":"":"Output Type":"Safe spaces established":"Output Descriptor":"establishing and operating gender-sensitive, adolescent-friendly safe spaces in health facilities to deliver SRHR services to adolescent boys and girls":"Results":"Expected";"Number of Outputs":"":"Output Type":"Supporting advocacy":"Output Descriptor":"supporting advocacy and coalition building between youth advocacy forums and like-minded organizations, including womenâ€™s rights organizations, to advocate for improved SRHR services within their communities":"Results":"Expected"</t>
  </si>
  <si>
    <t>https://www.canwach.ca/project-explorer#/project-details/559</t>
  </si>
  <si>
    <t>Reaching the Poorest: Quality Sexual and Reproductive Health Services in Mozambique</t>
  </si>
  <si>
    <t>"General":"The project aims to improve the quality of sexual and reproductive health services for 62,000 adolescent boys and girls (between the ages of 10 and 19 years) in and out of school. It is designed to address the social, cultural, and gender barriers faced by adolescents and promote cultural and behavioral change within communities in the districts of Milange, Morrumbala, and Derre in ZambÃ©zia province. Project activities include: (1) providing gender-sensitive and adolescent-friendly information about sexual and reproductive health and rights and related services in schools, health centers and communities, reaching up to 50,000 community members (of which 30,000 are women); (2) promoting community engagement and raising awareness around traditional adolescent initiation rites; and (3) supporting Childrenâ€™s Parliaments, a platform where children and youth are able to share their views to the government and other key stakeholders."</t>
  </si>
  <si>
    <t>"Outcome":"The expected outcomes of this project include: (1) improved equitable access to high quality gender-sensitive adolescent sexual and reproductive health and rights (SRHR) services and information for rural adolescent girls and boys in health facilities, primary schools, and communities; (2) enhanced use of gender-sensitive adolescent-friendly SRHR services and information in health facilities, primary schools and communities by rural adolescent girls and boys, through training community change agents and facilitators of initiation rites on adolescent SRHR and gender equality; and (3) reduced gender-based discrimination in the implementation of health policies at provincial and district levels for equitable access of adolescent girls and boys to quality SRHR services and information."</t>
  </si>
  <si>
    <t>"Location Coordinates(-25.969248 32.573174)":"Country(Mozambique)":"Project Scope(No data available)":"Name of Location(Maputo)";"Location Coordinates(-16.96859 36.11715)":"Country(Mozambique)":"Project Scope(No data available)":"Name of Location(Derre)";"Location Coordinates(16.8998 35.7407)":"Country(Sudan (the))":"Project Scope(No data available)":"Name of Location(Morrumbala)";"Location Coordinates(15.9636 36.0023)":"Country(Sudan (the))":"Project Scope(No data available)":"Name of Location(Milange)"</t>
  </si>
  <si>
    <t>"en":"Description":"text/html":"Objectives / Purpose of activity":"http://w05.international.gc.ca/projectbrowser-banqueprojets/project-projet/details/D004308001?Lang=eng";"fr":"Siteweb":"text/html":"Tender":"https://www.aidealenfance.ca/";"fr":"Description":"text/html":"Objectives / Purpose of activity":"http://w05.international.gc.ca/projectbrowser-banqueprojets/project-projet/details/D004308001";"en":"Site":"text/html":"Activity web page":"https://www.savethechildren.ca/"</t>
  </si>
  <si>
    <t>"Number of people":"30000":"Sex":"Female":"From/Youngest":"15":"To/Oldest":"49":"Direct or Indirect":"Direct":"Population group descriptor":"women";"Number of people":"62000":"Sex":"All Sexes":"From/Youngest":"10":"To/Oldest":"19":"Direct or Indirect":"Direct":"Population group descriptor":"adolescent boys and girls (between the ages of 10 and 19 years) in and out of school";"Number of people":"20000":"Sex":"All Sexes":"From/Youngest":"":"To/Oldest":"":"Direct or Indirect":"Direct":"Population group descriptor":"community members"</t>
  </si>
  <si>
    <t>"Number of Outputs":"50000":"Output Type":"Community members reached with information":"Output Descriptor":"providing gender-sensitive and adolescent-friendly information about sexual and reproductive health and rights and related services in schools, health centers and communities, reaching up to 50,000 community members (of which 30,000 are women);":"Results":"Expected"</t>
  </si>
  <si>
    <t>https://www.canwach.ca/project-explorer#/project-details/488</t>
  </si>
  <si>
    <t>Reading CODE - 2012-206</t>
  </si>
  <si>
    <t>"General":"Reading CODE is a literacy project combining access to quality reading materials with educators who have the skills to use these materials effectively. Through its partners in Ethiopia, Tanzania, Ghana and Mali, CODE aims to increase the skills of teachers and librarians in more than 1,000 schools and libraries, sourcing and supplying books, and to improve the learning possibilities of 485,000 children. Reading CODE also connects national publishing industries and education networks to create a sustainable culture of literacy as a means of securing the future of all children and youth, and as a pillar of social development and economic prosperity."</t>
  </si>
  <si>
    <t>"CODE":"International NGO":25.00%;"Global Affairs Canada":"Government (other countries)":75.00%</t>
  </si>
  <si>
    <t>"Outcome":"Results achieved as of March 2014 include: (1) 83 trainers (55 women) were trained to apply appropriate strategies and Reading CODE pedagogy, and 33 (18 women) were certified to train teachers and librarians; (2) 826 teachers (493 women) received training to incorporate reading and writing instructional strategies into their teaching; (3) 372 librarians trained in management and reading promotion (180 women). In Tanzania, the Childrenâ€™s Book Project trained 32 publishers, writers and illustrators to produce appropriate reading materials. In Ghana, the Ghana Book Trust improved gender responsive programming by sensitizing 46 participants (Head Teachers and monitoring teams). Each participating school will also carry out activities related to 6 bookâ€™s titles on gender issues. In Ethiopia, Reading Ethiopia increased access to culturally relevant materials with 233 631 books distributed to targeted libraries and schools. In Mali, despite the instability and civil unrest, the program established 152 reading corners and 1 school/community library. These have contributed to improve reading and writing performance for girls and boys in project classrooms and community libraries and to enhance gender-sensitive literate environment in project schools and communities.";"Outcome":"The expected intermediate outcomes for this project include: Improved reading and writing performance for girls and boys in project classrooms and community libraries; Enhanced gender-sensitive literate environment in project schools and communities."</t>
  </si>
  <si>
    <t>"Location Coordinates(12.639232 -8.002889)":"Country(Mali)":"Project Scope(No data available)":"Name of Location(Bamako)";"Location Coordinates(5.603717 -0.186964)":"Country(Ghana)":"Project Scope(No data available)":"Name of Location(Accra)";"Location Coordinates(-6.18124 35.748161)":"Country(Tanzania, United Republic of)":"Project Scope(No data available)":"Name of Location(Dodoma)";"Location Coordinates(8.980603 38.757759)":"Country(Ethiopia)":"Project Scope(No data available)":"Name of Location(Addis Ababa)"</t>
  </si>
  <si>
    <t>"en":"Reading CODE":"null":"Activity web page":"https://code.ngo/reading-code";"en":"Description":"null":"Activity web page":"http://w05.international.gc.ca/projectbrowser-banqueprojets/project-projet/details/S065417001";"fr":"Description":"null":"Activity web page":"http://w05.international.gc.ca/projectbrowser-banqueprojets/project-projet/details/S065417001?Lang=fra"</t>
  </si>
  <si>
    <t>https://www.canwach.ca/project-explorer#/project-details/216</t>
  </si>
  <si>
    <t>Real-time Results Tracking - Phase II</t>
  </si>
  <si>
    <t>"General":"The Real-Time Results Tracking project is working to develop, assess and implement innovative methods to capture and track changes in child mortality in low-income settings. These new methods will allow for more frequent reporting of results, and therefore permit mid-course corrections to be made during the life of a project. The Institute for International Programs at Johns Hopkins University (IIP-JHU) is implementing this project in Ethiopia, Ghana, Malawi, Mali and Niger. IIP-JHU works in partnership with in-country African research institutions and provides technical support to develop research and evaluation capacity in program countries."</t>
  </si>
  <si>
    <t>"Outcome":"Results achieved as of March 2012 include: formative research was undertaken in Ethiopia and Mali and baseline surveys were conducted in Ghana and Ethiopia.  In Malawi, community health workers were trained and equipped in two districts to record pregnancies, births and deaths in their communities and a gold-standard mortality survey was undertaken.  In Niger, two capacity-building workshops were held for statistician-demographers working at the Niger National Statistical Institute.  National independent evaluation networks were established in all five countries, and knowledge transfer and cross-learning opportunities are facilitated between countries."</t>
  </si>
  <si>
    <t>"Location Coordinates(9.02497 38.74689)":"Country(Ethiopia)":"Project Scope(No data available)":"Name of Location(No data available)";"Location Coordinates(13.51366 2.1098)":"Country(Niger (the))":"Project Scope(No data available)":"Name of Location(No data available)";"Location Coordinates(5.55602 -0.1969)":"Country(Ghana)":"Project Scope(No data available)":"Name of Location(No data available)";"Location Coordinates(-13.96692 33.78725)":"Country(Malawi)":"Project Scope(No data available)":"Name of Location(No data available)";"Location Coordinates(12.65 -8)":"Country(Mali)":"Project Scope(No data available)":"Name of Location(No data available)"</t>
  </si>
  <si>
    <t>"en":"Description":"text/html":"Objectives / Purpose of activity":"http://w05.international.gc.ca/projectbrowser-banqueprojets/project-projet/details/M012894002?Lang=fra";"en":"Activity website":"text/html":"Activity web page":"http://www.jhu.edu/";"fr":"Description":"text/html":"Objectives / Purpose of activity":"http://w05.international.gc.ca/projectbrowser-banqueprojets/project-projet/details/M012894002?Lang=eng"</t>
  </si>
  <si>
    <t>https://www.canwach.ca/project-explorer#/project-details/446</t>
  </si>
  <si>
    <t>Reducing Gaps for Indigenous Peoples 2016-2020</t>
  </si>
  <si>
    <t>"General":"The Reducing Gaps for Indigenous Peoples initiative aims to reduce maternal and child mortality in Guatemalaâ€™s predominantly Indigenous Department of Totonicapan. It will help improve the delivery of health services through increasing service coverage, especially in remote areas; training, monitoring and equipping indigenous midwives; and improving the collection and submission of data on vital events. It will also help increase the utilization of essential health services by mothers, pregnant women, newborns and children under the age of five. This includes increasing family access to personalized counselling on family planning, exclusive breastfeeding and full immunization.";"":"Project activities include: (1) training traditional indigenous midwives on updated maternal and child health practices; (2) facilitating discussions to promote inter-culturally effective health care and transparency between health authorities and community leadership; (3) conducting learning exchanges among maternal and child health leaders and providers in Guatemala and Canada, and (4) training of traditional midwives and auxiliary nurses in family planning methods and provision of family-planning counseling to both women and men. This project contributes directly to the improved health of approximately 240,000 people in TotonicapÃ¡n, including 140,000 indigenous women, 37,000 boys and 39,000 girls. In addition, more than 250,000 people are expected to benefit indirectly from the results of the Project."</t>
  </si>
  <si>
    <t>"Horizons of Friendship"</t>
  </si>
  <si>
    <t>"Association for Health Promotion, Research and Education (PIES)":"Canadian-Based? (No)":"Implementing In-country? (No)";"Global Affairs Canada":"Canadian-Based? (No)":"Implementing In-country? (No)"</t>
  </si>
  <si>
    <t>"Outcome":"";"Outcome":"To date, benefitted more than 70,00 Indigenous Maya K'iche' women, children and families
+9,000 household visits and +180 womenâ€™s discussion groups have contributed to +30,000 women learning about MNCH best practices and prevention of maternal and child deaths.
+30 traditional Indigenous Maya Kâ€™icheâ€™ midwives completed a year-long, culturally-relevant training. The midwives that participated in the training will in turn train 25 other midwives, training a total of +950 midwives.
+20,000 women and children received culturally-accepted nutritional supplements such as Incaparina.
90 TotonicapÃ¡n Ministry of Health personnel and 300 Guatemalan medical and nursing students are training in providing culturally-sensitive health care.
Successfully purchasing necessary medication, medical equipment and Incaparina."</t>
  </si>
  <si>
    <t>"Location Coordinates(14.913967 -91.363993)":"Country(Guatemala)":"Project Scope(No data available)":"Name of Location(Totonicapan)"</t>
  </si>
  <si>
    <t>"fr":"Lien du projet":"null":"Activity web page":"https://www.horizons.ca/project-guatemala-maternal-newborn-child-health";"en":"Project link":"null":"Activity web page":"https://www.horizons.ca/project-guatemala-maternal-newborn-child-health";"en":"Activity website":"null":"Activity web page":"http://w05.international.gc.ca/projectbrowser-banqueprojets/project-projet/details/D002066001";"fr":"Site des activitÃ©s":"null":"Activity web page":"http://w05.international.gc.ca/projectbrowser-banqueprojets/project-projet/details/D002066001?Lang=fra"</t>
  </si>
  <si>
    <t>"Number of people":"39000":"Sex":"Female":"From/Youngest":"":"To/Oldest":"5":"Direct or Indirect":"Direct":"Population group descriptor":"Girls";"Number of people":"140000":"Sex":"Female":"From/Youngest":"15":"To/Oldest":"49":"Direct or Indirect":"Direct":"Population group descriptor":"Indigenous women";"Number of people":"37000":"Sex":"Male":"From/Youngest":"":"To/Oldest":"5":"Direct or Indirect":"Direct":"Population group descriptor":"Boys"</t>
  </si>
  <si>
    <t>https://www.canwach.ca/project-explorer#/project-details/546</t>
  </si>
  <si>
    <t>Reducing Impunity for Crimes of Sexual and Gender-Based Violence in Honduras</t>
  </si>
  <si>
    <t>"General":"This project aims to strengthen the justice systemâ€™s response to high rates of gender-based crimes in Honduras, including femicides and crimes against LGBTQ2 persons, in eight departments in the country with the highest reported incidence of these offences. The goal is to improve investigations and enhance the prosecution of gender-based crimes through better preparation and argumentation of legal cases and support to and protection of victims. Project activities include: (1) providing training and technical assistance to investigators, prosecutors and judges on investigation and case management techniques; (2) developing a quality control system for investigations of sexual and gender-based violence; (3) developing a system to monitor the progress and outcomes of all offences reported to the Attorney Generalâ€™s Office; (4) supporting existing pilot initiatives like the use of video conferencing for testimony to protect the identity of victims and prevent re-victimization, and the use of DNA to enhance the effectiveness of evidence; (5) strengthening government and civil society support structures for victims of gender-based violence."</t>
  </si>
  <si>
    <t>"Justice Education Society of British Columbia"</t>
  </si>
  <si>
    <t>"Outcome":"The expected outcomes for this project include: (1) improved investigations by Honduran justice actors of cases involving sexual and gender-based violence including femicides and crimes against LGTBQ2 people; (2) improved preparation, presentation and evaluation by Honduran justice actors of trials involving sexual and gender-based violence including femicides and crimes against LGBTQ2 people; and (3) enhanced protection for victims and witnesses of sexual and gender-based violence by justice actors in Honduras."</t>
  </si>
  <si>
    <t>"fr":"Description":"text/html":"Objectives / Purpose of activity":"http://w05.international.gc.ca/projectbrowser-banqueprojets/project-projet/details/D004681001?Lang=fra";"en":"Site":"text/html":"Activity web page":"http://www.lawcourtsed.ca/";"en":"Description":"text/html":"Objectives / Purpose of activity":"http://w05.international.gc.ca/projectbrowser-banqueprojets/project-projet/details/D004681001"</t>
  </si>
  <si>
    <t>https://www.canwach.ca/project-explorer#/project-details/28</t>
  </si>
  <si>
    <t>Reducing Maternal and Child Undernutrition</t>
  </si>
  <si>
    <t>"General":"The goal of the project is to reduce illness and death due to undernutrition among children and mothers in northern Ghana. The project aims to increase the support available within communities for treating malnutrition and improving nutrition among the most vulnerable populations of northern Ghana. The project activities include training and equipping frontline health workers to treat severely malnourished children; training community volunteers to identify the early stages of severe acute malnutrition and to refer patients for treatment; training community volunteers and local organizations to promote local, nutritious foods; and providing information on good feeding practices for infants and young children.     To ensure that the expanded support for nutrition is sustainable and to help reduce the number of children facing undernutrition in the long term, the project helps the Government of Ghana develop and implement a strong and coherent national nutrition policy. The project also includes developing a gender-sensitive nutrition surveillance system in the three northern regions, to help the government and development partners improve nutrition programs, decision-making, and timely response in those regions."</t>
  </si>
  <si>
    <t>"Outcome":"The expected intermediate outcomes for this project include: (1) improved treatment and prevention of undernutrition for boys and girls under five years of age and for mothers; (2) improved financial support, gender-sensitive policy coherence, and coordination in the nutrition sector; and (3) improved monitoring of nutritional indicators and improved decision making for better nutritional outcomes.";"Outcome":"Results achieved as of March 2016 include: (1) a reduction of stunting among children under  five years from baseline of 28 percent to 19 percent; (2) 85 districts provide community-based management of acute malnutrition services; (3) 10,515 malnourished children successfully treated; (4) 19,327 front-line health workers trained to provide nutrition services; (5) 1,089,333 households educated on proper nutrition; (6) nutrition indicators in the District Health Information Management System platform revised, updated and adopted by all project districts; (7) Universal Salt Iodization Strategy approved by Cabinet; (8) health facilities with Community Management of Acute Malnutrition coverage increased to 1,366 from 1,073 in 2014; (9) health sector strategic plan developed and validated at multi sector meetings; (10) nutrition specific strategic plan developed and awaiting costing; (11) orientation provided to nutrition officers from all 216 Metropolitan, Municipal and District Assemblies; (12) District League Tables developed for real time monitoring of  districtsâ€™ performance indicators on nutrition; and (13) 883 health staff trained on routine data management at the district level to enhance evidence-based programming and monitoring. These results contribute to sustaining better nutritional status and reducing illness and death due to undernutrition among children and mothers in Ghana."</t>
  </si>
  <si>
    <t>"Location Coordinates(9.40079 -0.8393)":"Country(Ghana)":"Project Scope(No data available)":"Name of Location(No data available)";"Location Coordinates(5.55602 -0.1969)":"Country(Ghana)":"Project Scope(No data available)":"Name of Location(No data available)"</t>
  </si>
  <si>
    <t>"en":"Activity website":"text/html":"Activity web page":"http://www.unicef.ca/";"en":"Description":"text/html":"Objectives / Purpose of activity":"http://w05.international.gc.ca/projectbrowser-banqueprojets/project-projet/details/A035172001?Lang=fra";"fr":"Description":"text/html":"Objectives / Purpose of activity":"http://w05.international.gc.ca/projectbrowser-banqueprojets/project-projet/details/A035172001?Lang=eng";"fr":"Site web de l'activitÃ©":"text/html":"Activity web page":"http://www.unicef.ca/fr"</t>
  </si>
  <si>
    <t>https://www.canwach.ca/project-explorer#/project-details/278</t>
  </si>
  <si>
    <t>Reducing maternal and newborn mortality and morbidity in five districts in Tanzaniaâ€™s Simiyu Region (Uzazi Uzima)</t>
  </si>
  <si>
    <t>"General":"The Uzazi Uzima project aims to improve health conditions and reduce maternal and newborn mortality and morbidity in five (5) districts of Simiyu region, namely Bariadi DC/TC, Busega, Itilima, Maswa, and Meatu. The Simiyu region, located in the Lake Zone, has been identified as a priority by the Government of Tanzania due to its high mortality rate in the country. In general, Tanzaniaâ€™s maternal mortality ratio has been on the increase, rising from 432  per 100,000 live births in 2012 to 556  in 2015/2016. This project aims to address key gaps uncovered during implementation and evaluation of a previous Global Affairs Canada-funded reproductive, maternal, newborn, child and adolescent health (RMNCAH) project implemented by Amref Tanzania under GACâ€™s Muskoka Initiative to incorporate strategies that investigate causes of maternal deaths, including the recent increase in maternal mortality, and other RMNCAH challenges. This will be accomplished through an age and sex disaggregated baseline survey, various qualitative data collection methods, a gender analysis, close collaboration with health and governmental bodies, partner organizations and local communities in order to achieve long-term sustainability of project results. All of the strategies and partnerships outlined above will be approached through a gender lens, actively seeking out ways to improve the decision-making power of women and girls, to advance their human rights and improve their access to and control over their health decisions.
Project activities will be carried out over a four-year period (January 2017-December 2020). On the demand side, the project will (1) improve delivery of quality maternal and newborn services through enhancing knowledge and skills among health workers (HWs) to deliver RMNCAH services, nutrition counselling and WASH services, (2) refurbishing / rehabilitating health facilities / dispensaries and WASH infrastructure, including provision of equipment, and (3) strengthening gender responsive health management systems. On the supply side, the project will focus on (4) increasing utilization of services through awareness building and sensitization activities and through conducting advocacy activities related to RMNCAH care and on (5) strengthening community and government engagement across all tiers. The project will target directly 683,081 women of reproductive age, girls, adolescents, children and men, and indirectly reach 1,1751,005 women of reproductive age, girls, adolescents, children and men.
This project is implemented by the lead agency, Amref Health Africa in Canada in partnership with Amref Health Africa in Tanzania, Marie Stopes Tanzania, and Deloitte, as a service partner with technical support from the Institute for International Programs Johns Hopkins University (IIP-JHU)."</t>
  </si>
  <si>
    <t>"Amref Health Africa in Tanzania":"Canadian-Based? (No)":"Implementing In-country? (No)";"Johns Hopkins University":"Canadian-Based? (No)":"Implementing In-country? (No)";"Global Affairs Canada":"Canadian-Based? (No)":"Implementing In-country? (No)";"Deloitte Canada":"Canadian-Based? (Yes)":"Implementing In-country? (No)";"Marie Stopes International":"Canadian-Based? (No)":"Implementing In-country? (No)";"Johns Hopkins University":"Canadian-Based? (No)":"Implementing In-country? (No)"</t>
  </si>
  <si>
    <t>"Outcome":"Ultimate Outcome: Reduced maternal &amp; newborn mortality &amp; morbidity in five districts in Tanzania's Simiyu Region
Intermediate Outcomes: 
1) Improved delivery of quality maternal &amp; newborn health services in five districts in Tanzaniaâ€™s Simiyu Region
2) Increased utilization of maternal &amp; newborn health services by women &amp; their families in five districts in Tanzaniaâ€™s Simiyu Region,";"Outcome":""</t>
  </si>
  <si>
    <t>Onome Ako</t>
  </si>
  <si>
    <t>"Location Coordinates(-2.383333 33.566667)":"Country(Tanzania, United Republic of)":"Project Scope(No data available)":"Name of Location(Busega)";"Location Coordinates(-2.829179 33.895565)":"Country(Tanzania, United Republic of)":"Project Scope(Regional)":"Name of Location(Bariadi)";"Location Coordinates(-3.241 33.975)":"Country(Tanzania, United Republic of)":"Project Scope(No data available)":"Name of Location(Maswa)";"Location Coordinates(-2.82147 34.39529)":"Country(Tanzania, United Republic of)":"Project Scope(No data available)":"Name of Location(Itilima)";"Location Coordinates(-3.4831 34.6857)":"Country(Tanzania, United Republic of)":"Project Scope(No data available)":"Name of Location(Meatu)"</t>
  </si>
  <si>
    <t>"SDG 3.2.2 Neonatal mortality rate";"SDG 3.1.1 Maternal mortality ratio"</t>
  </si>
  <si>
    <t>"%/total of mothers, and %/total of babies, who received postnatal care within two days of childbirth";"#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
  </si>
  <si>
    <t>https://www.canwach.ca/project-explorer#/project-details/368</t>
  </si>
  <si>
    <t>Reducing Nutrition Related Child Mortality in Say District, Niger</t>
  </si>
  <si>
    <t>"General":"This project is an integrated development project that aims to improve health, nutrition, food security and water facilities. Islamic Reliefâ€™s intervention in Say District aims to significantly increase the rate of the communityâ€™s access to clean and safe water by the end of 2018, decrease food shortages, and reduce the malnutrition rate among children under 5. This project is developing and increasing health center capacities by providing medical equipment, training health workers, hiring additional staff and providing solar powered electricity. The majority of this project was complete in March 2018; however, with an unusual amount of savings our intervention has been extended until 2019."</t>
  </si>
  <si>
    <t>"Outcome":"Outcome 1: Reduced malnutrition rates among children under 5 
Outcome 2: Improved access to clean, potable water for domestic and agricultural use
Outcome 3: Improved capacity within the community on common disease prevention";"Outcome":"Outcome 1 Results: GAM rate of 9.70% at the baseline reduced to 7.69% at the endline making 21% GAM rate reduction
- 3053 severely acutely malnourished children (1531 girls and 1522 boys) have access to improved malnutrition treatment facilities
- 52 health workers (16 male and 36 female) trained on malnutrition management
- 26 health works (12 females and 14 males) trained on malaria management
- 1 CRENI and 23 CRENAS expanded through rehabilitation and equipment
Outcome 2: Food consumption score by the end of the project was 56 compared to 41 in a non-project area
- two solar power boreholes drilled with 4 standpoints
- one garden set up for 50 women
Outcome 3: 
- 3 awareness session on family essential practices held (reaching 2,698 people) and 40 health workers, 80 community volunteers, and 2 communicators' capacities reinforced. 
- 505 messages broadcasted by 4 community radios"</t>
  </si>
  <si>
    <t>"Location Coordinates(13.103032 2.364721)":"Country(Niger (the))":"Project Scope(No data available)":"Name of Location(Say)"</t>
  </si>
  <si>
    <t>"% of GAM and SAM rates in the project target areas before &amp; after intervention ; Change in Food Consumption Score ; Minimum Acceptable Diet (MAD) Score"</t>
  </si>
  <si>
    <t>"Number of people":"2545":"Sex":"Male":"From/Youngest":"":"To/Oldest":"":"Direct or Indirect":"Direct":"Population group descriptor":"";"Number of people":"5895":"Sex":"Female":"From/Youngest":"":"To/Oldest":"":"Direct or Indirect":"Direct":"Population group descriptor":""</t>
  </si>
  <si>
    <t>"Number of Outputs":"50":"Output Type":"health workers capacity improved":"Output Descriptor":"50 health workers capacity to diagnose and treat malnutrition and malaria is improved":"Results":"Achieved";"Number of Outputs":"250":"Output Type":"Messages on malnutrition prevention broadcasted":"Output Descriptor":"250 messages on malnutrition prevention broadcasted in three local languages":"Results":"Achieved";"Number of Outputs":"2332":"Output Type":"Children U5 accessed improved malnutrition treatment facilities":"Output Descriptor":"2, 332 malnourished children under 5 accessed improved malnutrition treatment facilities":"Results":"Achieved";"Number of Outputs":"40":"Output Type":"Health workers promoted education and awareness campaigns":"Output Descriptor":"40 Health workers and 80 community volunteers had promoted education and awareness campaigns on family essential practices":"Results":"Achieved";"Number of Outputs":"80":"Output Type":"Community volunteers promoted education and awareness campaigns":"Output Descriptor":"40 Health workers and 80 community volunteers had promoted education and awareness campaigns on family essential practices":"Results":"";"Number of Outputs":"1":"Output Type":"Garden established":"Output Descriptor":"One one-ha garden established":"Results":"Achieved";"Number of Outputs":"1":"Output Type":"Borehole drilled with solar power source":"Output Descriptor":"One borehole drilled with solar power source":"Results":"Achieved"</t>
  </si>
  <si>
    <t>Shelter &amp; Construction</t>
  </si>
  <si>
    <t>https://www.canwach.ca/project-explorer#/project-details/175</t>
  </si>
  <si>
    <t>Reduction of Maternal and Neonatal Mortality</t>
  </si>
  <si>
    <t>"General":"The project supports Maliâ€™s efforts to improve the maternal and neonatal health and helps improve access to and quality of care for more than 596,919 pregnant women, new mothers and their newborns. The project aligns with the Government of Maliâ€™s priorities to improve the quality of and access to health services in order to reduce maternal and neonatal mortality and morbidity rates, which remain high in Mali. It builds on the knowledge and lessons learned from a research-action project (QUARITÃ‰ trial), initiated in 2007 by the University of MontrÃ©al and the Society of Obstetricians and Gynaecologists of Canada (SOGC) in 12 referral health centres (CsREF) which offer comprehensive emergency obstetrical care. This project specifically aims to improve the availability and accessibility of essential obstetrical and neonatal care in the countryâ€™s functional health structures."</t>
  </si>
  <si>
    <t>"The Society of Obstetricians and Gynaecologists of Canada"</t>
  </si>
  <si>
    <t>"Outcome":"The expected intermediate outcomes for this project include:
 National strategy to reduce maternal and neonatal mortality supported by key players in the sector, including interventions focused on obstetric and neonatal emergency care (EmOC) recognized for their effectiveness in saving the lives of mothers and newborns and promoting a human rights approach; Increased collaboration between the leaders of professional associations and key players in the health sector in the implementation of the national strategy to reduce maternal and neonatal mortality.";"Outcome":"Results achieved as of December 2013 include: 1) Training key national stakeholders in evidence-based emergency obstetric and neonatal care (EmONC); 2) holding a workshop to reflect on the updating of EmONC clinical guidelines; 3) conducting an initial tour of 9 out of 10 referral health centres (CSREFs)/regional hospitals that have participated in the QUARITÃ‰ project; 4) providing GESTA [labour and delivery management] International training for opinion leaders of the 12 new CSREFs/regional hospitals targeted and a training in maternal death audit implementation methodology; 5) training four supervisors to conduct maternal death audit activities at CSREFs/regional hospitals; 6) holding workshops devoted to an organizational assessment of two associations, involving 10 leaders of the SociÃ©tÃ© malienne de gynÃ©cologie obstÃ©trique [society of obstetricians and gynaecologists of Mali] (three of whom are women) and 13 leaders of the Association des Sages-Femmes du Mali [Malian midwivesâ€™ association]."</t>
  </si>
  <si>
    <t>"fr":"Description":"text/html":"Objectives / Purpose of activity":"http://w05.international.gc.ca/projectbrowser-banqueprojets/project-projet/details/S065570001?Lang=eng";"en":"Activity website":"text/html":"Activity web page":"http://www.sogc.org";"fr":"Site web de l'activitÃ©":"text/html":"Activity web page":"http://sogc.org/index_f.asp";"en":"Description":"text/html":"Objectives / Purpose of activity":"http://w05.international.gc.ca/projectbrowser-banqueprojets/project-projet/details/S065570001?Lang=fra"</t>
  </si>
  <si>
    <t>https://www.canwach.ca/project-explorer#/project-details/237</t>
  </si>
  <si>
    <t>Repairing of Cardinal LÃ©ger Hospital in LÃ©ogÃ¢ne</t>
  </si>
  <si>
    <t>"General":"The project aims to restore the Cardinal LÃ©ger hospital located in LÃ©ogÃ¢ne and reinstate all health care services provided to the population. The hospital offers services in general practice, hospitalization, gynaecology, obstetrics, paediatrics, ultrasonography, electrocardiogram, orthopaedics, pharmacy, dermatology, surgical procedures, laboratory tests, and treatments to leprosy patients to 3,100 women, 2,800 men, 2,100 girls and 1,900 boys per year. Project activities include: (i) the reconstruction of the medical storage area; (ii) the expansion of the outpatient clinic; (iii) interior arrangement of two hospital pavilions; (iv) repair and strengthening of the hospital fence; (v) the procurement of medical and office supplies, equipments and furniture; (vi) providing health care services to the population; (vii) training in financial management and computer science for administrative staff; (viii) refresher training of medical staff and paramedical staff; and (ix) discussions with the Ministry of Public Health and Population (MSPP) about developing a program in preventive health and the promotion of health.     The Fondation Jules et Paul-Ã‰mile LÃ©ger is working in partnership with the Missionaires du Christ-Roi to implement this project.     Main expected results include: (i) Cardinal LÃ©ger hospital is restored and functional; (ii) 9,900 women, men and children benefiting from health care and improving their quality of life; (iii) Improved knowledge for 25 health professionals; (iv) 6 administrators are trained in financial management and computer science; and (v) signed agreement with the MSPP to develop an awareness and preventive health program."</t>
  </si>
  <si>
    <t>"Outcome":"Results achieved at the end of the project include: the hospital, of which 60% was destroyed and which had lost almost all of its equipment following the earthquake of January 2010, has now been completely rehabilitated and equipped with all the equipment needed to operate properly. Work done for the organization and rehabilitation of the two pavilions (operating rooms and hospitalization) has been completed since January 2012. Tools and management practices implemented during the project have been fully mastered and are being applied by hospital managers.
 Between October 2011 and March 2012, 8,595 consultations were completed at the Cardinal LÃ©ger Hospital. Already 4,036 men and boys, and 4,559 women and girls, figure among the users. Forecast targets set out for the project have largely been exceeded. When surveyed, users expressed a level of satisfaction of 73% (women) and 78% (men) for the services provided by the Hospital. Waiting time, trust in care providers, availability of prescribed exams and analyses, and respect of caregivers towards patients were some of the elements most appreciated by users."</t>
  </si>
  <si>
    <t>"fr":"Site web de l'activitÃ©":"text/html":"Activity web page":"http://www.leger.org";"fr":"Description":"text/html":"Objectives / Purpose of activity":"http://w05.international.gc.ca/projectbrowser-banqueprojets/project-projet/details/S065302001?Lang=eng";"en":"Activity website":"text/html":"Activity web page":"http://oeuvre.leger.org/en";"en":"Description":"text/html":"Objectives / Purpose of activity":"http://w05.international.gc.ca/projectbrowser-banqueprojets/project-projet/details/S065302001?Lang=fra"</t>
  </si>
  <si>
    <t>"Number of people":"1900":"Sex":"Male":"From/Youngest":"":"To/Oldest":"17":"Direct or Indirect":"Direct":"Population group descriptor":"Children, M";"Number of people":"3100":"Sex":"Female":"From/Youngest":"15":"To/Oldest":"49":"Direct or Indirect":"Direct":"Population group descriptor":"Women";"Number of people":"2800":"Sex":"Male":"From/Youngest":"15":"To/Oldest":"49":"Direct or Indirect":"Direct":"Population group descriptor":"Men";"Number of people":"2100":"Sex":"Female":"From/Youngest":"":"To/Oldest":"17":"Direct or Indirect":"Direct":"Population group descriptor":"Children, F"</t>
  </si>
  <si>
    <t>https://www.canwach.ca/project-explorer#/project-details/597</t>
  </si>
  <si>
    <t>Rights and Justice for Women and Girls in Guatemala</t>
  </si>
  <si>
    <t>"General":"The project contributes to reducing sexual and gender-based violence against women, especially indigenous women in the Departments of Alta Verapaz, SololÃ¡ and Chimaltenango and strengthens the poorest and most vulnerableâ€™s access to justice. Gender-based violence has reached epidemic levels in Guatemala as patterns of violence against women committed during the 36-year internal armed conflict have continued, are seen as normal and are often tolerated. A majority of the victims are Indigenous women and girls. Project activities include: (1) providing legal, psychological and social services; (2) building the capacity of justice system actors through training and litigation of sexual violence cases with national impact; and (3) by raising public awareness on gender-based violence."</t>
  </si>
  <si>
    <t>"LWBC - Lawyers Without Borders Canada":"Canadian-Based? (Yes)":"Implementing In-country? (Yes)"</t>
  </si>
  <si>
    <t>"Global Affairs Canada":"Government (other countries)":89.00%;"CECI":"National NGO":5.50%;"LWBC - Lawyers Without Borders Canada":"National NGO":5.50%</t>
  </si>
  <si>
    <t>"Outcome":"The expected outcomes for this project include: (1) increased participation of women, particularly Indigenous women, from the Departments of Alta Verapaz, SololÃ¡ and Chimaltenango in the exercise of their rights for a violence free life; (2) improved services to women victims of violence and sexual violence by targeted justice system actors; and (3) increased respect for women's human rights and integrity by men, local public institutions and civil society organizations.";"Outcome":"Le projet est en phase de dÃ©marrage. Les consultations et nÃ©gociations ont Ã©tÃ© menÃ©es avec les partenaires de mise en oeuvre. La ligne de base a Ã©tÃ© rÃ©alisÃ©e, les diagnostics de la situation sont commencÃ©s."</t>
  </si>
  <si>
    <t>Alvaro Diego Herrera</t>
  </si>
  <si>
    <t>"Location Coordinates(14.771302 -91.174568)":"Country(Guatemala)":"Project Scope(Regional)":"Name of Location(SololÃ¡)";"Location Coordinates(14.684519 -90.807782)":"Country(Guatemala)":"Project Scope(Regional)":"Name of Location(Chimaltenango)";"Location Coordinates(15.59511 -90.114311)":"Country(Guatemala)":"Project Scope(Regional)":"Name of Location(Alta Verapaz)"</t>
  </si>
  <si>
    <t>"SDG 5.2.1 Proportion of ever-partnered women and girls aged 15 years and older subjected to physical, sexual or psychological violence by a current or former intimate partner in the previous 12 months, by form of violence and by age"</t>
  </si>
  <si>
    <t>"# of people who have experienced, or are at risk of, any form of SGBV that have received related services in the previous 12 months";"# of national laws, policies and strategies relating to SRHR implemented or strengthened";"# of womenâ€™s rights organizations and networks (international and local) advancing SRHR";"# of women and girls, men and boys, demonstrating positive attitudes towards ending SGBV";"# of advocacy and public engagement activities completed which are focused on SRHR"</t>
  </si>
  <si>
    <t>"Womenâ€™s groups/CSOs participating in the development of strategies and/or projects"</t>
  </si>
  <si>
    <t>"en":"Description":"text/html":"Objectives / Purpose of activity":"http://w05.international.gc.ca/projectbrowser-banqueprojets/project-projet/details/D003748001";"en":"CECI":"null":"Activity web page":"https://www.ceci.ca/en/news-events/demujeres-for-the-rights-of-indigenous-women-and-girls-in-guatemala";"fr":"ASFC Canada":"null":"":"https://www.asfcanada.ca/projet/projets-en-cours/guatemala/demujeres/";"fr":"La description":"texte / html":"Objectives / Purpose of activity":"http://w05.international.gc.ca/projectbrowser-banqueprojets/project-projet/details/D003748001?Lang=fra";"fr":"CECI":"null":"":"https://www.ceci.ca/es/noticias-eventos/demujeres-por-los-derechos-de-las-mujeres-y-de-las-ninas-indigenas-en-guatemala";"en":"LWBC- Lawyers Without Borders Canada":"null":"Activity web page":"https://www.asfcanada.ca/en/projet/projets-en-cours/guatemala/demujeres/"</t>
  </si>
  <si>
    <t>"Number of people":"200":"Sex":"Male":"From/Youngest":"14":"To/Oldest":"60":"Direct or Indirect":"Direct":"Population group descriptor":"Hommes et garÃ§ons potentiellement alliÃ©s Ã  l'Ã©galitÃ© des genres";"Number of people":"6400":"Sex":"Female":"From/Youngest":"14":"To/Oldest":"60":"Direct or Indirect":"Direct":"Population group descriptor":"Femmes et filles autochtones victimes de violence basÃ©e sur le genre ou vulnÃ©rables Ã  cette violence";"Number of people":"200":"Sex":"All Sexes":"From/Youngest":"18":"To/Oldest":"65":"Direct or Indirect":"Direct":"Population group descriptor":"Acteurs et actrices de la justice Ã©tatique et autochtone travaillant et appliquant les normes juridiques contre les violences basÃ©es sur le genre"</t>
  </si>
  <si>
    <t>Femmes et filles autochtones</t>
  </si>
  <si>
    <t>"Number of Outputs":"":"Output Type":"Cas emblÃ©matiques de VSBG judiciarisÃ©s et avancÃ©s devant les tribunaux":"Output Descriptor":"Des cas emblÃ©matiques de VSBG sont judiciarisÃ©s et avancÃ©s devant les tribunaux":"Results":"Expected";"Number of Outputs":"":"Output Type":"Services de reprÃ©sentation juridique spÃ©cialisÃ©s offerts":"Output Descriptor":"Des services de reprÃ©sentation juridique spÃ©cialisÃ©s sont offerts aux FFA victimes/survivantes de VSBG":"Results":"Expected";"Number of Outputs":"":"Output Type":"Appuis techniques et financiers offerts aux instances de coordination interinstitutionnelle":"Output Descriptor":"Appuis techniques et financiers offerts aux instances de coordination interinstitutionnelle afin de favoriser une collaboration efficace, la participation des FFA Ã  la prise de dÃ©cisions et la rÃ©alisation dâ€™actions de plaidoyer en matiÃ¨re de VSBG au niveau local, dÃ©partemental ou national":"Results":"Expected";"Number of Outputs":"":"Output Type":"StratÃ©gie de communication sur les VSBG Ã©laborÃ©e et mise en Å“uvre":"Output Descriptor":"Une stratÃ©gie de communication sur les VSBG adressÃ©e aux hommes, les OSC et les institutions publiques locales et dÃ©partementales est Ã©laborÃ©e y mise en Å“uvre dans les 3 dÃ©partements .":"Results":"Expected";"Number of Outputs":"":"Output Type":"Formations pratiques donnÃ©es":"Output Descriptor":"Des formations pratiques portant sur les concepts et normes juridiques applicables aux VSBG et destinÃ©es aux acteurs et actrices de la justice Å“uvrant en matiÃ¨re pÃ©nale sont donnÃ©es dans les trois dÃ©partements ciblÃ©s par le projet.":"Results":"Expected";"Number of Outputs":"1":"Output Type":"Programme de renforcement des capacitÃ©s pour les organisations partenaires vouÃ©es Ã  lâ€™autonomisation de FFA Ã©laborÃ© et mis en Å“uvre":"Output Descriptor":"Un programme de renforcement des capacitÃ©s pour les organisations partenaires vouÃ©es Ã  lâ€™autonomisation de femmes et filles autochtones (FFA) Ã©laborÃ© et mis en Å“uvre":"Results":"Expected";"Number of Outputs":"1":"Output Type":"Programme de renforcement du pouvoir Ã©conomique auprÃ¨s des FFA victimes/survivantes de VSBG fourni aux organisations partenaires":"Output Descriptor":"Un programme de renforcement du pouvoir Ã©conomique auprÃ¨s des FFA victimes/survivantes de VSBG fourni aux organisations partenaires":"Results":"Expected";"Number of Outputs":"":"Output Type":"Approche sur les masculinitÃ©s positives Ã©laborÃ©e et mise en Å“uvre":"Output Descriptor":"Une approche sur les masculinitÃ©s positives, adaptÃ©e au niveau culturel et linguistique, est Ã©laborÃ©e y mise en Å“uvre auprÃ¨s des hommes et jeunes hommes en collaboration avec les organisations partenaires, les promoteur-e-s et dÃ©fenseur-e-s des droits des femmes, les autoritÃ©s, les leaders fÃ©minines, les guides spirituels ou sages-femmes autochtones Ã  lâ€™Ã©chelle municipale et dÃ©partementale":"Results":"Expected";"Number of Outputs":"":"Output Type":"Services juridiques de qualitÃ© accrue fournis":"Output Descriptor":"Des services juridiques de qualitÃ© accrue sont fournis aux FFA victimes/ survivantes de VSBG":"Results":"Expected";"Number of Outputs":"":"Output Type":"Services de soutien psychosocial de qualitÃ© livrÃ©s":"Output Descriptor":"Des services de soutien psychosocial de qualitÃ© sont livrÃ©s aux FFA victimes/ survivantes de VSBG":"Results":"Expected"</t>
  </si>
  <si>
    <t>https://www.canwach.ca/project-explorer#/project-details/506</t>
  </si>
  <si>
    <t>Rural Development</t>
  </si>
  <si>
    <t>"General":"Women in most rural areas of Southern Africa live in communities were they are confronted by inequality, gender based violence, poverty, hunger, illiteracy and lack access to adequate health services. SAE Foundationâ€™s â€˜Kubatanaâ€™ project which is translated â€˜togethernessâ€™ is directed at women who can use their talent to participate in income, self sustainability projects through handicraft, artisans, poultry and goat rearing, farming, growing vegetables, sewing and knitting. The mandate of this program is to help promote gender equality, eradicate poverty and to create self sustainability through social and economic empowerment and education. The products from the initiatives are sold at fair trades markets in the urban centers and to local residents.
Empowerment is the expansion of oneâ€™s capacity to create positive behavioral change and it is through this that development can be achieved .Women and young girls residing in rural areas around Southern Africa struggle to have equality in making cultural, personal, social and even family decisions. Gender equality is a slow progress especially in the areas of education, ending childhood marriage, gender based violence, health and safety, and representation in the labor market. The focus on women and girls is very crucial because their empowerment can equate to change and sustainable development. Being empowered will give them access to education and other skills to be financially independent to improve their societies. SAEâ€™s  programs on rural women empowerment focus on providing skills, education and opportunity to the vulnerable and marginalized. The programs include HIV/AIDS education, advocacy on ending gender based abuse/violence, poverty alleviation, farming and income generating self sustaining projects such as handicraft work. Empowered women, empower nations!!"</t>
  </si>
  <si>
    <t>"en":"Rural Development":"null":"Activity web page":"https://sae-foundation.org/rural-development/"</t>
  </si>
  <si>
    <t>https://www.canwach.ca/project-explorer#/project-details/84</t>
  </si>
  <si>
    <t>Rural Sanitation and Hygiene Market Development in Northern Ghana</t>
  </si>
  <si>
    <t>"General":"The project aims to reduce the burden of sanitation-related diseases and improve public health and maternal, newborn and child health (MNCH) for 300,000 people living in the Upper East, Northern and Upper West Regions of Ghana. The project seeks to improve the availability and sustained use of affordable and improved latrines by introducing supply chain innovations in the sanitation and hygiene market. It works in open, defecation free communities across 36 districts and uses a solid marketing approach that focuses on the downstream health and MNCH benefits of sanitation.     Project activities include: (1) conducting an initial market assessment in targeted areas, and designing tailor-made and sustainable sanitation solutions and sound sanitation business models; (2) local sanitation entrepreneurs producing and selling over 60,000 improved latrines to rural Ghanaians; (3) developing and delivering outreach and awareness activities to promote improved health through safe sanitation and hygiene practices; (4) providing technical resources and skills training to 180 new and existing sanitation entrepreneurs (small businesses) and government officials in delivering market-based sanitation services; and (5) developing financial mechanisms to facilitate the acquisition of improved latrines for families."</t>
  </si>
  <si>
    <t>"IDE Canada"</t>
  </si>
  <si>
    <t>"Outcome":"The expected intermediate outcomes for this project include: (1) increased adoption of good sanitation and hygiene practices in rural communities in Ghanaâ€™s three northern regions to improve health (including maternal, newborn and child health); (2) increased capacity of commercial supply value chains to improve health outcomes through delivery of sanitation services; and (3) increased government capacity to support market-based approaches to sanitation."</t>
  </si>
  <si>
    <t>"fr":"Description":"text/html":"Objectives / Purpose of activity":"http://w05.international.gc.ca/projectbrowser-banqueprojets/project-projet/details/D000797001?Lang=eng";"en":"Activity website":"text/html":"Activity web page":"http://www.ide-canada.org";"en":"Description":"text/html":"Objectives / Purpose of activity":"http://w05.international.gc.ca/projectbrowser-banqueprojets/project-projet/details/D000797001?Lang=fra"</t>
  </si>
  <si>
    <t>https://www.canwach.ca/project-explorer#/project-details/429</t>
  </si>
  <si>
    <t>Safe Motherhood in Rukwa Region â€œUzazi Salama Rukwaâ€</t>
  </si>
  <si>
    <t>"General":"Uzazi Salama Rukwa will achieve its outcomes through the use of a two-pronged approach: first, by
increasing the utilization of maternal, newborn, sexual and reproductive health (MNH/SRH) services by
adolescent girls, women and their families (1100); second, by improving the availability and quality of
MNH/SRH services (1200) that are gender responsive and adolescent friendly."</t>
  </si>
  <si>
    <t>"Plan International Canada ":"National NGO":11.67%;"Global Affairs Canada":"Government (other countries)":88.33%</t>
  </si>
  <si>
    <t>"Outcome":"Reduced maternal and newborn mortality and morbidity in undeserved districts in Tanzania";"Outcome":""</t>
  </si>
  <si>
    <t>"Location Coordinates(-7.94913 31.616347)":"Country(Tanzania, United Republic of)":"Project Scope(Regional)":"Name of Location(Rukwa)"</t>
  </si>
  <si>
    <t>"SDG 3.1.2 Proportion of births attended by skilled health personnel"</t>
  </si>
  <si>
    <t>https://www.canwach.ca/project-explorer#/project-details/252</t>
  </si>
  <si>
    <t>Safer Obstetrics in Rural Tanzania</t>
  </si>
  <si>
    <t>"General":"The goal of the project is to improve the health of mothers and newborns by assisting Tanzaniaâ€™s Ministry of Health in training 1,300 non-physician health professionals to improve their ability to provide quality obstetrical care. The project provides training to 96 senior instructors, who in turn train local trainers in the towns of Mbeya, Tanga, Moshi, and Mwanza. The medical training schools owned and funded by the Ministry of Health provide training to clinical officers, midwives and assistant medical officers to teach them to: (i) identify patients who require referral; (ii) provide emergency obstetrical care; and (iii) conduct caesarean sections. As a result, 576 clinical officers, 576 administrative medical officers, 40 obstetrics professionals and 96 midwives are expected to have increased skills in emergency surgical and obstetrical care contributing directly to reducing illness and death in mothers and newborns in rural Tanzania.     The Canadian Network for International Surgery works with the Mbeya Medical Training School, Kilimanjaro Christian Medical Centre Medical Training School, Tanga Medical Training School, Bugando Medical Training School, and the Ministry of Health And Social Development to implement this project.     This project is part of Canadaâ€™s maternal, newborn and child health commitment. The maximum CIDA contribution to this project includes $10,000 for monitoring purposes."</t>
  </si>
  <si>
    <t>"Canadian Network for International Surgery"</t>
  </si>
  <si>
    <t>"Government of Tanzania - Ministry of Health and Social Welfare":"Canadian-Based? (No)":"Implementing In-country? (Yes)";"Kilimanjaro Christian Medical Centre Medical Training School":"Canadian-Based? (No)":"Implementing In-country? (Yes)";"Canadian International Development Agency":"Canadian-Based? (Yes)":"Implementing In-country? (No)";"Canadian Network for International Surgery":"Canadian-Based? (Yes)":"Implementing In-country? (Yes)";"Mbeya Medical Training School":"Canadian-Based? (No)":"Implementing In-country? (Yes)";"Bugando Medical Training School":"Canadian-Based? (No)":"Implementing In-country? (Yes)";"Tanga Medical Training School":"Canadian-Based? (No)":"Implementing In-country? (Yes)"</t>
  </si>
  <si>
    <t>"Outcome":"At the project's conclusion in August 2014, cumulative results achieved include: i) the curriculum for four courses was successfully developed and reviewed at annual networking meetings; ii) 2,409 Assistant Medical Officers (AMOs), Clinical Officers and midwives were trained in basic and advanced operative and medical obstetric skills; iii). 93% of trained non-physicians performed essential obstetric surgical interventions after  completing the Structured Operative Obstetric course; iv)  66% of AMOs showed improved scores relating to their knowledge of treating critical post-partum cases; v) 80% of AMOs improved their scores regarding knowledge of obstetric interventions; vi) 836 senior instructors were trained to assist in conducting courses; and vii) 267 trainers of trainers were certified.  Overall, the project surpassed almost all targets for outcomes and activities and contributed to improving the ability of health care workers to provide better obstetric, maternal, and newborn health-care."</t>
  </si>
  <si>
    <t>"Location Coordinates(-3.343333 37.328271)":"Country(Tanzania, United Republic of)":"Project Scope(No data available)":"Name of Location(Moshi)";"Location Coordinates(-5.088232 39.102268)":"Country(Tanzania, United Republic of)":"Project Scope(No data available)":"Name of Location(Tanga)";"Location Coordinates(-8.91002 33.461054)":"Country(Tanzania, United Republic of)":"Project Scope(No data available)":"Name of Location(Mbeya)";"Location Coordinates(-2.514402 32.917258)":"Country(Tanzania, United Republic of)":"Project Scope(No data available)":"Name of Location(Mwanza)"</t>
  </si>
  <si>
    <t>"en":"Activity website":"text/html":"Activity web page":"http://www.cnis.ca";"en":"Description":"text/html":"Objectives / Purpose of activity":"http://w05.international.gc.ca/projectbrowser-banqueprojets/project-projet/details/S065368001?Lang=fra";"fr":"Site web de l'activitÃ©":"text/html":"Activity web page":"http://www.cnis.ca";"fr":"Description":"text/html":"Objectives / Purpose of activity":"http://w05.international.gc.ca/projectbrowser-banqueprojets/project-projet/details/S065368001?Lang=eng"</t>
  </si>
  <si>
    <t>"Number of people":"2409":"Sex":"All Sexes":"From/Youngest":"19":"To/Oldest":"60":"Direct or Indirect":"Direct":"Population group descriptor":"Healthcare practitioners trained in basic and advanced operative &amp; medical obstetric skills (Assistant Medical Officers,  Clinical Officers, Midwives)";"Number of people":"267":"Sex":"All Sexes":"From/Youngest":"19":"To/Oldest":"60":"Direct or Indirect":"Direct":"Population group descriptor":"Trainers of trainers were certified";"Number of people":"836":"Sex":"All Sexes":"From/Youngest":"19":"To/Oldest":"60":"Direct or Indirect":"Direct":"Population group descriptor":"Senior instructors trained to assist in conducting courses"</t>
  </si>
  <si>
    <t>"Number of Outputs":"836":"Output Type":"Senior Instructors trained":"Output Descriptor":"836 senior instructors were trained to assist in conducting courses":"Results":"Achieved";"Number of Outputs":"2409":"Output Type":"Providers trained":"Output Descriptor":"Assistant Medical Officers (AMOs), Clinical Officers and midwives were trained in basic and advanced operative and medical obstetric skills":"Results":"Achieved";"Number of Outputs":"":"Output Type":"Medical staff increased knowledge":"Output Descriptor":"66% of AMOs showed improved scores relating to their knowledge of treating critical post-partum cases;":"Results":"Achieved";"Number of Outputs":"267":"Output Type":"Trainers of trainers certified":"Output Descriptor":"trainers of trainers were certified":"Results":"Achieved"</t>
  </si>
  <si>
    <t>https://www.canwach.ca/project-explorer#/project-details/235</t>
  </si>
  <si>
    <t>Safer Surgeries, Obstetrics and Communities in Africa</t>
  </si>
  <si>
    <t>"General":"The Canadian Network for International Surgery (CNIS) program focuses on building capacity of high-priority dimensions within the health sector in Africa by strengthening the capacity of medical professionals and institutions through the development of new curriculum and the training of practitioners and instructors in surgical techniques. The program incorporates four components: (1) Safer surgery and obstetrics program including: Training in surgical and obstetrical skills, production, editing and translation of course material, development of new curriculum, and the development or rehabilitation of laboratories to achieve safer care for those suffering from surgical and obstetrical disorders; (2) Safer communities in Africa program including: Three specialized injury-prevention institutions, the development and piloting of new courses, and sharing information and strengthening capacity related to the prevention and treatment of injuries to achieve safer African communities through a reduction in the incidence and severity of unintentional injury; (3) African Information Initiatives including: Dissemination of courses, books and manuals, translation of manuals, and use of internet technology to provide, collect and share surgical, obstetric and injury related information to achieve safer individuals and communities in Africa through increased transmission of information; and (4) Canadian public engagement program: Focus on injury and maternal death, which involves awareness and prevention of critical injury and maternal mortality, and participation in international development to achieve expanded engagement and support of Canadian public for safer health care in Africa."</t>
  </si>
  <si>
    <t>"Outcome":"Results achieved as of June 2013 include: (1) 2,919 health professionals in Ethiopia, Mali, Rwanda, Tanzania, Uganda and Ghana received training in emergency surgical skills, fundamental interventions, referral, safe transfer, and safer surgery skills, among other skills; (2) surgical skills teaching labs were established in Ethiopia and Uganda, and are being used regularly to train local health professionals and improve care for those suffering from surgical and obstetrical disorders; (3) injury surveillance in five Ugandan and five Tanzanian hospitals is helping local health professionals identify priority injuries that require intervention; and (4) non-violent conflict resolution interventions are being implemented in schools in Uganda and northern Ethiopia; and traffic safety courses are being held in schools, with support from the police in Tanzania and Uganda, in order to reduce the incidence of unintentional injury.
 These results are contributing to safer care for those suffering from surgical and obstetrical disorders and, safer African communities through a reduction in the incidence and severity of violence and unintentional injury."</t>
  </si>
  <si>
    <t>"Location Coordinates(-1.94995 30.05885)":"Country(Rwanda)":"Project Scope(No data available)":"Name of Location(No data available)";"Location Coordinates(-6.17221 35.73947)":"Country(Tanzania, United Republic of)":"Project Scope(No data available)":"Name of Location(No data available)";"Location Coordinates(0.31628 32.58219)":"Country(Uganda)":"Project Scope(No data available)":"Name of Location(No data available)";"Location Coordinates(12.65 -8)":"Country(Mali)":"Project Scope(No data available)":"Name of Location(No data available)";"Location Coordinates(null)":"Country()":"Project Scope(No data available)":"Name of Location(No data available)";"Location Coordinates(9.02497 38.74689)":"Country(Ethiopia)":"Project Scope(No data available)":"Name of Location(No data available)"</t>
  </si>
  <si>
    <t>"fr":"Site web de l'activitÃ©":"text/html":"Activity web page":"http://www.cnis.ca";"en":"Activity website":"text/html":"Activity web page":"http://www.cnis.ca";"fr":"Description":"text/html":"Objectives / Purpose of activity":"http://w05.international.gc.ca/projectbrowser-banqueprojets/project-projet/details/S064830001?Lang=eng";"en":"Description":"text/html":"Objectives / Purpose of activity":"http://w05.international.gc.ca/projectbrowser-banqueprojets/project-projet/details/S064830001?Lang=fra"</t>
  </si>
  <si>
    <t>https://www.canwach.ca/project-explorer#/project-details/617</t>
  </si>
  <si>
    <t>Saj Fanm pour Fanm</t>
  </si>
  <si>
    <t>"General":"The project seeks to help reduce maternal and neonatal mortality in Haiti by improving the sexual and reproductive health of women and girls in four of the countryâ€™s underserved departments (Grande Anse, Sud-Est, Nippes and Nord-Ouest). In addition to addressing gender inequality, the project is helping to build womenâ€™s and girlsâ€™ capacity to make more informed choices when exercising their sexual and reproductive rights. Project activities include: (1) training midwives at the Institut national supÃ©rieurand de formation des sages-femmes (INSFSF) - the national midwifery training institute - and in two new satellite/practice schools; (2) deploying these newly trained midwives to improve the range and quality of services, as well as to spur demand for these services through a community approach; (3) strengthening the legal framework of the midwifery profession, particularly by regulating the profession in accordance with international standards. The project is expected to directly benefit 205,014 women and girls, 170,266 of which are women of childbearing age and 34,749 of whom are girls aged between 10 and 14 ."</t>
  </si>
  <si>
    <t>"Universite du Quebec a Trois-Rivieres":"Canadian-Based? (Yes)":"Implementing In-country? (Yes)";"Institut national supÃ©rieur  de formation des sages-femmes (INSFSF)":"Canadian-Based? (No)":"Implementing In-country? (Yes)";"Universite dâ€™Etat dâ€™Haiti":"Canadian-Based? (No)":"Implementing In-country? (No)";"Global Affairs Canada":"Canadian-Based? (No)":"Implementing In-country? (No)";"Haitian Association of nurses midwives (AISFH)":"Canadian-Based? (No)":"Implementing In-country? (No)";"UNFPA - United Nations Population Fund":"Canadian-Based? (No)":"Implementing In-country? (No)";"Government of Haiti-Ministry of Health":"Canadian-Based? (No)":"Implementing In-country? (No)"</t>
  </si>
  <si>
    <t>"Outcome":"";"Outcome":"The expected results of this project include: (1) increased availability of well-trained midwives capable of providing culturally sensitive care that respects the sexual and reproductive rights of women and girls who are mainly from underserved regions; (2) increased use of midwives in national health institutions, especially in underserved areas, who are able to provide sexual and reproductive health services, emergency obstetric care and essential newborn care, while respecting womenâ€™s rights and environmental rights; and (3) enhanced regulation of the midwifery profession so that it takes into account the sexual and reproductive rights of women and girls."</t>
  </si>
  <si>
    <t>"Location Coordinates(18.467541 -73.495888)":"Country(Haiti)":"Project Scope(No data available)":"Name of Location(Nippes)";"Location Coordinates(18.2784 -72.3548)":"Country(Haiti)":"Project Scope(No data available)":"Name of Location(Sud-Est)";"Location Coordinates(18.5162 -74.08952)":"Country(Haiti)":"Project Scope(No data available)":"Name of Location(Grande Anse)";"Location Coordinates(19.85603 -73.00829)":"Country(Haiti)":"Project Scope(No data available)":"Name of Location(Nord-Ouest)"</t>
  </si>
  <si>
    <t>"en":"Description":"text/ html":"Objectives / Purpose of activity":"http://w05.international.gc.ca/projectbrowser-banqueprojets/project-projet/details/D002961001?Lang=eng";"fr":"La description":"texte/ html":"Objectives / Purpose of activity":"http://w05.international.gc.ca/projectbrowser-banqueprojets/project-projet/details/D002961001?Lang=fra"</t>
  </si>
  <si>
    <t>"Number of people":"34749":"Sex":"Female":"From/Youngest":"10":"To/Oldest":"14":"Direct or Indirect":"Direct":"Population group descriptor":"whom are girls aged between 10 and 14";"Number of people":"170266":"Sex":"Female":"From/Youngest":"15":"To/Oldest":"49":"Direct or Indirect":"Direct":"Population group descriptor":"of which are women of childbearing age"</t>
  </si>
  <si>
    <t>"Number of Outputs":"":"Output Type":"Trained midwives deployed":"Output Descriptor":"deploying these newly trained midwives to improve the range and quality of services, as well as to spur demand for these services through a community approach":"Results":"Expected";"Number of Outputs":"":"Output Type":"Legal framework strengthened":"Output Descriptor":"strengthening the legal framework of the midwifery profession, particularly by regulating the profession in accordance with international standards":"Results":"Expected";"Number of Outputs":"":"Output Type":"Midwives trained":"Output Descriptor":"training midwives at the Institut national supÃ©rieurand de formation des sages-femmes (INSFSF) - the national midwifery training institute - and in two new satellite/practice schools;":"Results":"Expected"</t>
  </si>
  <si>
    <t>https://www.canwach.ca/project-explorer#/project-details/316</t>
  </si>
  <si>
    <t>SantÃ© djanm pou Manman ak Timoun</t>
  </si>
  <si>
    <t>"General":"Rehabilitation of 6 SONUB institutions and 4 community health centers
- Staffing, inputs and equipment
- Training of SONU providers
- Strengthening screening for malnutrition of pregnant women and children under five; Support 10 PTA and 3 USN (input + HR staffing)
- Training and supervision of community health center providers in MNCH;
- Support to ASCPs and matrons in their role of referring pregnant women to health structures";"Objectives":"Contribute to the reduction of maternal and infant mortality in seven communities in Haiti 
- Improved provision of essential health services to mothers, pregnant women, newborns and children under five
- Improvement in the utilization rate of essential health services by mothers, pregnant women, newborns and children under five
- Increased rate of consumption of nutritious foods and dietary supplements by mothers, pregnant women, newborns and children under five"</t>
  </si>
  <si>
    <t>"Medecins du Monde - Spain":"Canadian-Based? (No)":"Implementing In-country? (No)";"Global Affairs Canada":"Canadian-Based? (No)":"Implementing In-country? (No)";"Government of Haiti-Ministry of Health":"Canadian-Based? (No)":"Implementing In-country? (No)";"Centre de cooperation internationale en sante et developpement (CCISD)":"Canadian-Based? (Yes)":"Implementing In-country? (No)"</t>
  </si>
  <si>
    <t>"Location Coordinates(18.59439 -72.30743)":"Country(Haiti)":"Project Scope(No data available)":"Name of Location(No data available)";"Location Coordinates(19.88168 -72.76725)":"Country(Haiti)":"Project Scope(No data available)":"Name of Location(No data available)";"Location Coordinates(19.27614 -72.58666)":"Country(Haiti)":"Project Scope(No data available)":"Name of Location(No data available)"</t>
  </si>
  <si>
    <t>"en":"Organisation website":"null":"Activity web page":"https://www.medecinsdumonde.ca/en/action-mdm/haiti-en/";"fr":"Site organisation":"null":"Activity web page":"https://www.medecinsdumonde.ca/fr/action-mdm/haiti/"</t>
  </si>
  <si>
    <t>https://www.canwach.ca/project-explorer#/project-details/358</t>
  </si>
  <si>
    <t>Saving Children's Lives by Addressing MNCH Gaps</t>
  </si>
  <si>
    <t>"General":"The project aims to reduce child mortality in targeted regions benefitting an estimated 452,345 women and 3,740,379 children. Substantial progress has been made in achieving the Millennium Development Goals to reduce child mortality and improve maternal health. However, this progress often conceals widening disparities in given countries or regions. This project aims to address health disparities and gaps in maternal, newborn and child health (MNCH), by prioritizing interventions identified as critical to advancing progress in reducing child mortality.     Project activities include: (1) conduct and analyse research on health needs and solutions for mothers and children; (2) review and enhance existing policies and guidelines to improve MNCH; (3) develop and provide training on gender responsive MNCH interventions, on civil registration and vital statistics systems, and on health information management system; (4) test and implement models to address gaps in MNCH; (5) develop and deliver community awareness campaigns to increase knowledge on MNCH interventions; and (6) procure and distribute critical health supplies.     This project is part of Canada's commitment for Maternal, Newborn and Child Health."</t>
  </si>
  <si>
    <t>"UNICEF Canada"</t>
  </si>
  <si>
    <t>"The 25th Team":"Canadian-Based? (Yes)":"Implementing In-country? (No)";"Government of Namibia":"Canadian-Based? (No)":"Implementing In-country? (Yes)";"Government of Cambodia":"Canadian-Based? (No)":"Implementing In-country? (Yes)";"SIPAR":"Canadian-Based? (No)":"Implementing In-country? (Yes)";"Savica":"Canadian-Based? (No)":"Implementing In-country? (Yes)";"Government of Haiti":"Canadian-Based? (No)":"Implementing In-country? (Yes)";"Government of Indonesia":"Canadian-Based? (No)":"Implementing In-country? (Yes)";"Amhara Regional Bureau of Health":"Canadian-Based? (No)":"Implementing In-country? (Yes)";"Government of Peru":"Canadian-Based? (No)":"Implementing In-country? (Yes)";"Government of Ethiopia":"Canadian-Based? (No)":"Implementing In-country? (Yes)";"Global Affairs Canada":"Canadian-Based? (No)":"Implementing In-country? (No)";"Direction Nationale de l'Eau Potable et de l'Assainissement (DINEPA)":"Canadian-Based? (No)":"Implementing In-country? (Yes)";"Salud sin Limites Peru":"Canadian-Based? (No)":"Implementing In-country? (Yes)"</t>
  </si>
  <si>
    <t>"The 25th Team":"":47.00%;"Teck":"Private Sector":6.00%;"Global Affairs Canada":"Government (other countries)":47.00%</t>
  </si>
  <si>
    <t>"Outcome":"The expected results for this project include: (1) improved collection and sharing of civil registration and vital statistics system data by governments in targeted countries; (2) improved provision of equitable and gender responsive MNCH interventions; and (3) enhanced commitment to scale up proven MNCH interventions by stakeholders in selected countries.";"Outcome":"The projectâ€™s ultimate outcome is to improve child health in six countries through addressing a unique gap â€“ an area that requires urgent attention, but has been under resourced â€“ in maternal, newborn, child and adolescent health. Areas addressed include: increasing the number of children registered at birth; improving the way that health information is managed and used; providing equitable access to maternal and newborn health services; and improving nutrition outcomes for children and adolescents. Project interventions in each country model a package of support, providing evidence to governments and funders for future scale up."</t>
  </si>
  <si>
    <t>Samantha Ash</t>
  </si>
  <si>
    <t>"Location Coordinates(8.989602 38.754098)":"Country(Ethiopia)":"Project Scope(Regional)":"Name of Location(Addis Ababa)";"Location Coordinates(-12.045679 -77.039215)":"Country(Peru)":"Project Scope(Regional)":"Name of Location(Lima)";"Location Coordinates(11.565877 104.919698)":"Country(Cambodia)":"Project Scope(Regional)":"Name of Location(Phnom Penh)";"Location Coordinates(18.593017 -72.295793)":"Country(Haiti)":"Project Scope(Regional)":"Name of Location(Port-au-Prince)";"Location Coordinates(-6.206159 106.839789)":"Country(Indonesia)":"Project Scope(Regional)":"Name of Location(Jakarta)";"Location Coordinates(-22.558668 17.061193)":"Country(Namibia)":"Project Scope(Regional)":"Name of Location(Windhoek)"</t>
  </si>
  <si>
    <t>"SDG 3.2.2 Neonatal mortality rate";"SDG 3.2.1 Underâ€‘5 mortality rate"</t>
  </si>
  <si>
    <t>"%/total of women aged 15-49 years with anemia";"Relevant data collection on vital statistics (birth, deaths, and causes of deaths) are collected";"# of district/health facilities that use sex disaggregated data to inform health service delivery";"%/total of health workers (male/female) trained and using their learned skills";"# of health facilities that provide gender-responsive family-planning services"</t>
  </si>
  <si>
    <t>"#/total health facilities offering integrated service delivery for birth registration, social protection and maternal-child health services;%/total parents/guardians and community members (disaggregated by sex) reporting improved knowledge on the importance and benefits of birth registration;% acutely malnourished children U5 (disaggregated by sex); %/total mothers and children U5 reached by the integrated, gender-responsive health package of services"</t>
  </si>
  <si>
    <t>"en":"Description":"null":"Objectives / Purpose of activity":"http://w05.international.gc.ca/projectbrowser-banqueprojets/project-projet/details/D002726001?Lang=eng";"fr":"Site web de l'activitÃ©":"null":"Activity web page":"http://www.unicef.ca";"en":"Activity website":"null":"Activity web page":"http://www.unicef.ca";"fr":"Description":"null":"Objectives / Purpose of activity":"http://w05.international.gc.ca/projectbrowser-banqueprojets/project-projet/details/D002726001?Lang=eng"</t>
  </si>
  <si>
    <t>"Number of people":"3740379":"Sex":"All Sexes":"From/Youngest":"":"To/Oldest":"17":"Direct or Indirect":"Direct":"Population group descriptor":"Children";"Number of people":"452345":"Sex":"Female":"From/Youngest":"15":"To/Oldest":"49":"Direct or Indirect":"Direct":"Population group descriptor":"Women"</t>
  </si>
  <si>
    <t>"Number of Outputs":"":"Output Type":"Report":"Output Descriptor":"Monitoring and evaluation of gender-responsive MNCH interventions conducted in targeted regions":"Results":"Expected";"Number of Outputs":"":"Output Type":"Training":"Output Descriptor":"Training (including TOT) and TA on CRVS systems provided to health workers and CRVS staff in targeted regions":"Results":"Expected";"Number of Outputs":"":"Output Type":"Awareness raising":"Output Descriptor":"Community awareness raising on country-specific MNCH gaps conducted in selected communities":"Results":"Expected"</t>
  </si>
  <si>
    <t>https://www.canwach.ca/project-explorer#/project-details/397</t>
  </si>
  <si>
    <t>Saving Newborns and Mothers in Communities: Strengthening Community Midwives to provide high quality essential newborn and maternal care in Balochistan, Pakistan in a financially sustainable manner.</t>
  </si>
  <si>
    <t>"Location Coordinates(null)":"Country()":"Project Scope(No data available)":"Name of Location(Balochistan)"</t>
  </si>
  <si>
    <t>https://www.canwach.ca/project-explorer#/project-details/181</t>
  </si>
  <si>
    <t>Scaling Health Innovations Partnership</t>
  </si>
  <si>
    <t>"General":"This project aims to improve the health of people in developing countries by supporting the introduction of health and financial innovations in developing countries. The project supports eligible researchers and scientists from Canada and the developing world to implement their proven innovations where people suffer disproportionately from poor health. The project aims to implement low-tech, low-cost innovations that have the potential to be disseminated widely and successfully, and that use novel approaches to increase the delivery and demand of local health services. The project also aims to explore, test, and validate new financial mechanisms to encourage greater innovation and improved health outcomes. Innovative financing mechanisms include approaches whereby recipient countries or organizations receive financial support based on the fulfillment of specific conditions, such as the improvement of the health of mothers and children. Project activities include: (1) launching a call for proposals to Canadian and developing-country researchers and scientists for the scale-up of health innovations in low- and middle-income countries; (2) selecting proposals to scale-up eligible and proven health innovations; and, (3) launching a call for proposals to international organizations with expertise in innovative financing mechanisms to present concrete models with potential for successful implementation in low- and middle-income countries for testing and validation.     Grand Challenges Canada is a federally incorporated, not-for-profit organization launched in 2010 that supports the implementation of the Government of Canada's Development Innovation Fund. The Fund was established to support innovators in Canada and the developing world to address and solve difficult challenges faced in health across the world."</t>
  </si>
  <si>
    <t>"Outcome":"The expected intermediate outcomes for this project include: (1) increased application of health innovations by target populations; and (2) increased availability of proven health innovations ready to be brought to scale in real world settings."</t>
  </si>
  <si>
    <t>"fr":"Description":"text/html":"Objectives / Purpose of activity":"http://w05.international.gc.ca/projectbrowser-banqueprojets/project-projet/details/S065812001?Lang=eng";"en":"Activity website":"text/html":"Activity web page":"http://www.grandchallenges.ca";"en":"Description":"text/html":"Objectives / Purpose of activity":"http://w05.international.gc.ca/projectbrowser-banqueprojets/project-projet/details/S065812001?Lang=fra"</t>
  </si>
  <si>
    <t>https://www.canwach.ca/project-explorer#/project-details/74</t>
  </si>
  <si>
    <t>Scaling-up Birth Registration Using Innovative Technology</t>
  </si>
  <si>
    <t>"General":"This project aims to register and issue birth certificates to 3.5 million girls and boys under the age of five (including 90% of newborns and 70% of previously unregistered children) in ten regions of mainland Tanzania. Accurate birth registration allows the Government of Tanzania to effectively and efficiently plan for health, education, and child protection services and ensure that children have access to these services. The project supports the scaling up of an innovative birth registration system, which was developed by Tanzaniaâ€™s birth registration agency in partnership with Tigo (a mobile service provider). The system uses innovative technology that quickly uploads records of all birth registrations to a centralized system through text messages sent from mobile phones. This allows for real-time monitoring of birth registrations at national, regional and local levels and greatly simplifies the registration process.     Some project activities include: (1) training local government registration agents, specifically health workers and Ward Executive Officers; (2) entering into a public-private partnership with key mobile service providers operating in the ten regions; (3) conducting public awareness campaigns to support the implementation of the new birth registration system in each region; (4) assisting the Government of Tanzania to finalize the new Birth and Death Registration law; (5) coordinating an inter-ministerial committee on civil registration and vital statistics; and (6) training a core team of national facilitators to scale up the new birth registration system across mainland Tanzania."</t>
  </si>
  <si>
    <t>"Tigo Foundation":"Canadian-Based? (No)":"Implementing In-country? (No)";"Foreign Affairs, Trade and Development Canada":"Canadian-Based? (Yes)":"Implementing In-country? (No)";"Government of Tanzania":"Canadian-Based? (No)":"Implementing In-country? (No)"</t>
  </si>
  <si>
    <t>"Outcome":"The expected intermediate outcomes for this project include: (1) increased under-five birth registration and certification in mainland Tanzania; and (2) strengthened government management and oversight systems for birth registration."</t>
  </si>
  <si>
    <t>"en":"Description":"text/html":"Objectives / Purpose of activity":"http://w05.international.gc.ca/projectbrowser-banqueprojets/project-projet/details/D000402001?Lang=fra";"en":"Activity website":"text/html":"Activity web page":"http://www.unicef.ca/";"fr":"Description":"text/html":"Objectives / Purpose of activity":"http://w05.international.gc.ca/projectbrowser-banqueprojets/project-projet/details/D000402001?Lang=eng";"fr":"Site web de l'activitÃ©":"text/html":"Activity web page":"http://www.unicef.ca/fr"</t>
  </si>
  <si>
    <t>"Number of people":"3500000":"Sex":"All Sexes":"From/Youngest":"":"To/Oldest":"5":"Direct or Indirect":"Direct":"Population group descriptor":"register and issue birth certificates to 3.5 million girls and boys under the age of five including 90% of newborns and 70% of previously unregistered"</t>
  </si>
  <si>
    <t>https://www.canwach.ca/project-explorer#/project-details/475</t>
  </si>
  <si>
    <t>Scaling up Cost-Effective Community-Based Health Interventions to Save Mothers, Newborns and Children</t>
  </si>
  <si>
    <t>"General":"Reaching more than 1.85 million people in 26 districts and subdistricts of Bangladesh, Ethiopia, Ghana, Mali and Zimbabwe, the project will improve the quality of community outreach and facility-based maternal, newborn and child services while building capacity of communities, especially that of women, to adopt health-seeking behaviours and participate in local health care management."</t>
  </si>
  <si>
    <t>"Location Coordinates(23.684994 90.356331)":"Country(Bangladesh)":"Project Scope(No data available)":"Name of Location(Bangladesh)";"Location Coordinates(-19.015438 29.154858)":"Country(Zimbabwe)":"Project Scope(No data available)":"Name of Location(Zimbabwe)";"Location Coordinates(9.145 40.489674)":"Country(Ethiopia)":"Project Scope(No data available)":"Name of Location(Ethiopia)";"Location Coordinates(7.946527 -1.023194)":"Country(Ghana)":"Project Scope(No data available)":"Name of Location(Ghana)";"Location Coordinates(17.570692 -3.996166)":"Country(Mali)":"Project Scope(No data available)":"Name of Location(Mali)"</t>
  </si>
  <si>
    <t>"fr":"Site Internet":"url":"Organisation web page":"https://plancanada.ca/fr";"en":"Website":"url":"Activity web page":"https://plancanada.ca"</t>
  </si>
  <si>
    <t>https://www.canwach.ca/project-explorer#/project-details/356</t>
  </si>
  <si>
    <t>Scaling Up Maternal, Newborn, and Child Health (MNCH) in Guatemala 2016 - 2020</t>
  </si>
  <si>
    <t>"Objectives":"The project will contribute to the reduction of maternal and child mortality in target departments in Guatemala by:
1) Increasing the capacity of the Ministry of Health to deliver essential health services to mothers, pregnant women, newborns and children under five in rural indigenous communities; and,
2) Increasing the collection, dissemination, and use of community-level health data by the Ministry of Health and other MNCH stakeholders in Guatemala.";"Other":"Tula Foundation is committed to advancing innovative approaches for sustainable development. As a central component of its project in Guatemala, Tula Foundation uses new user-friendly information and communication technologies (ICT) in health care settings to support improved organizational efficiency and decision-making. Tula Foundation builds upon collaborative global private-public partnerships and cross-sectoral cooperation in Guatemala. It promotes an iterative approach to implementation, which seeks to work smarter, more efficiently and effectively for better results and greater impact.
Tula Foundation is committed to advancing gender equality principles that confront gender-based inequalities, promote women and girlâ€™s realization of their full human rights/dignity and equal participation in decision-making in their families and communities.";"General":"Tula Foundationâ€™s Scaling-Up MNCH in Guatemala project will contribute to the reduction of maternal and child mortality in Guatemala by strengthening essential health systems in priority regions and promoting accountability for results through increased collection, dissemination, and use of community-level health data by health professionals, community health workers, health authorities, and MNCH stakeholders in Guatemala. Project activities focus upon reinforcing the expansion of a community eHealth system and the deployment of distance education programs for health personnel for strengthening the delivery of MNCH and nutrition health services at the primary health level. The project will be implemented in four priority departments; Alta Verapaz, Huehuetenango, El QuichÃ©, and SololÃ .";"Target Groups":"Project activities will benefit approximately 3.4 million people living in predominately poor and indigenous rural communities across Guatemala."</t>
  </si>
  <si>
    <t>"Tula Foundation"</t>
  </si>
  <si>
    <t>"Global Affairs Canada":"Canadian-Based? (No)":"Implementing In-country? (No)";"Government of Guatemala - Ministry of Public Health and Social Assistance":"Canadian-Based? (No)":"Implementing In-country? (Yes)";"Alliance for Nutrition":"Canadian-Based? (No)":"Implementing In-country? (Yes)";"McMaster University":"Canadian-Based? (Yes)":"Implementing In-country? (No)";"Tigo Foundation":"Canadian-Based? (No)":"Implementing In-country? (Yes)";"TulaSalud":"Canadian-Based? (No)":"Implementing In-country? (Yes)"</t>
  </si>
  <si>
    <t>"Tula Foundation":"International NGO":30.00%;"Global Affairs Canada":"Government (other countries)":70.00%</t>
  </si>
  <si>
    <t>"Outcome":"";"Outcome":"In December 2018, the community eHealth system had been expanded to the four target departments. This includes a distance education training network for community health workers and health personnel in rural communities, and a smartphone-based communication network to support the delivery of health services."</t>
  </si>
  <si>
    <t>Dr. Christy Gombay</t>
  </si>
  <si>
    <t>"Location Coordinates(15.320658 -91.469287)":"Country(Guatemala)":"Project Scope(Regional)":"Name of Location(Huehuetenango)";"Location Coordinates(14.766727 -91.178949)":"Country(Guatemala)":"Project Scope(Regional)":"Name of Location(SololÃ )";"Location Coordinates(15.46584 -90.385689)":"Country(Guatemala)":"Project Scope(Regional)":"Name of Location(Coban)";"Location Coordinates(15.024869 -91.148261)":"Country(Guatemala)":"Project Scope(Regional)":"Name of Location(El QuichÃ©)"</t>
  </si>
  <si>
    <t>"%/total of mothers, and %/total of babies, who received postnatal care within two days of childbirth";"#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 of health facilities that provide gender-responsive family-planning services";"%/total of health workers (male/female) trained and using their learned skills"</t>
  </si>
  <si>
    <t>"en":"Project link":"null":"Activity web page":"https://tula.org/?page_id=555";"fr":"Lien au projet":"null":"Activity web page":"https://tula.org/?page_id=555"</t>
  </si>
  <si>
    <t>"Number of people":"1182600":"Sex":"All Sexes":"From/Youngest":"":"To/Oldest":"99":"Direct or Indirect":"Indirect":"Population group descriptor":"Rural";"Number of people":"1800000":"Sex":"All Sexes":"From/Youngest":"5":"To/Oldest":"60":"Direct or Indirect":"Indirect":"Population group descriptor":"Men, children above 5, and youths, &gt;24, 5-15, &amp; 15-24";"Number of people":"1296000":"Sex":"All Sexes":"From/Youngest":"":"To/Oldest":"99":"Direct or Indirect":"Indirect":"Population group descriptor":"Poor";"Number of people":"1600000":"Sex":"All Sexes":"From/Youngest":"":"To/Oldest":"49":"Direct or Indirect":"Direct":"Population group descriptor":"Women of reproductive age and children (boys and girls), &lt;5 &amp; &gt;10";"Number of people":"1494000":"Sex":"All Sexes":"From/Youngest":"":"To/Oldest":"99":"Direct or Indirect":"Indirect":"Population group descriptor":"Indigenous";"Number of people":"1051200":"Sex":"All Sexes":"From/Youngest":"":"To/Oldest":"99":"Direct or Indirect":"Direct":"Population group descriptor":"Rural";"Number of people":"1152000":"Sex":"All Sexes":"From/Youngest":"":"To/Oldest":"99":"Direct or Indirect":"Direct":"Population group descriptor":"Poor";"Number of people":"1328000":"Sex":"All Sexes":"From/Youngest":"":"To/Oldest":"99":"Direct or Indirect":"Direct":"Population group descriptor":"Indigenous"</t>
  </si>
  <si>
    <t>Indigenous</t>
  </si>
  <si>
    <t>"Number of Outputs":"":"Output Type":"Training":"Output Descriptor":"Health trainers trained on the use of a community eHealth system for improving the delivery of MNCH and nutrition services, and collection of community-level health data.":"Results":"Expected";"Number of Outputs":"":"Output Type":"Equipment":"Output Descriptor":"Distance education training sites supplied with distance education equipment.":"Results":"Expected";"Number of Outputs":"":"Output Type":"Training":"Output Descriptor":"Health trainers trained to deliver distance education training programs for health personnel using Internet-based distance education methodologies.":"Results":"Expected";"Number of Outputs":"":"Output Type":"Equipment":"Output Descriptor":"Health personnel in priority departments provided with community eHealth system equipment.":"Results":"Expected";"Number of Outputs":"":"Output Type":"Technical Assistance":"Output Descriptor":"Technical assistance provided to health authorities to systematize and disseminate MNCH and nutrition data.":"Results":"Expected";"Number of Outputs":"":"Output Type":"Equipment":"Output Descriptor":"Priority health facilities involved in health planning and decision-making provided with monitoring equipment.":"Results":"Expected";"Number of Outputs":"":"Output Type":"Technical Assistance":"Output Descriptor":"Technical assistance provided to the Ministry of Health to develop distance education training programs for health personnel.":"Results":"Expected";"Number of Outputs":"":"Output Type":"Technical Assistance":"Output Descriptor":"Technical assistance provided to develop a community eHealth system for improving the delivery of MNCH and nutrition services, and collection of community-level health data.":"Results":"Expected";"Number of Outputs":"":"Output Type":"Training":"Output Descriptor":"Health personnel and MNCH stakeholders provided with training to use MNCH and nutrition data on a daily basis.":"Results":"Expected"</t>
  </si>
  <si>
    <t>https://www.canwach.ca/project-explorer#/project-details/155</t>
  </si>
  <si>
    <t>Scaling Up Nutrition and Immunizations - UNICEF</t>
  </si>
  <si>
    <t>"General":"This project aims to improve the well-being and survival of children under the age of five in 13 African countries. The project aims to deliver cost-effective life-saving nutrition and health services to children through semi-annual outreach events, also known as Child Health Days. These outreach events are designed to deliver health and nutrition services to children who would not normally be reached by the regular health care system. The three most common services provided in an outreach event are vitamin A supplementation to prevent blindness and early death, immunizations to prevent common childhood illnesses, and de-worming medication to improve the nutrition and general health of children. The project also aims to work with country governments to help them integrate such outreach approaches into their national health strategies and ensure their sustainability over the long term.     This project is implemented in Benin, Burundi, Central African Republic, Chad, Democratic Republic of Congo, Madagascar, Mauritania, Senegal, Sierra Leone, South Sudan, Tanzania, Uganda, and Zambia."</t>
  </si>
  <si>
    <t>"Outcome":"The expected intermediate outcomes for this project include: (i) achieving and maintaining high coverage of nutrition and immunization interventions delivered through Child Health Days and routine services; and (ii) increasing ownership of child survival activities in countries with strong national health systems."</t>
  </si>
  <si>
    <t>"Location Coordinates(6.49646 2.60359)":"Country(Benin)":"Project Scope(No data available)":"Name of Location(No data available)";"Location Coordinates(8.484 -13.22994)":"Country(Sierra Leone)":"Project Scope(No data available)":"Name of Location(No data available)";"Location Coordinates(-15.40669 28.28713)":"Country(Zambia)":"Project Scope(No data available)":"Name of Location(No data available)";"Location Coordinates(4.36122 18.55496)":"Country(Central African Republic (the))":"Project Scope(No data available)":"Name of Location(No data available)";"Location Coordinates(14.6937 -17.44406)":"Country(Senegal)":"Project Scope(No data available)":"Name of Location(No data available)";"Location Coordinates(12.10672 15.0444)":"Country(Chad)":"Project Scope(No data available)":"Name of Location(No data available)";"Location Coordinates(-4.32758 15.31357)":"Country(Congo (DRC))":"Project Scope(No data available)":"Name of Location(No data available)";"Location Coordinates(4.85165 31.58247)":"Country(South Sudan)":"Project Scope(No data available)":"Name of Location(No data available)";"Location Coordinates(-3.3822 29.3644)":"Country(Burundi)":"Project Scope(No data available)":"Name of Location(No data available)";"Location Coordinates(18.08581 -15.9785)":"Country(Mauritania)":"Project Scope(No data available)":"Name of Location(No data available)";"Location Coordinates(0.31628 32.58219)":"Country(Uganda)":"Project Scope(No data available)":"Name of Location(No data available)";"Location Coordinates(-18.91368 47.53613)":"Country(Madagascar)":"Project Scope(No data available)":"Name of Location(No data available)";"Location Coordinates(-6.17221 35.73947)":"Country(Tanzania, United Republic of)":"Project Scope(No data available)":"Name of Location(No data available)"</t>
  </si>
  <si>
    <t>"fr":"Description":"text/html":"Objectives / Purpose of activity":"http://w05.international.gc.ca/projectbrowser-banqueprojets/project-projet/details/M013618003?Lang=eng";"en":"Description":"text/html":"Objectives / Purpose of activity":"http://w05.international.gc.ca/projectbrowser-banqueprojets/project-projet/details/M013618003?Lang=fra";"fr":"Site web de l'activitÃ©":"text/html":"Activity web page":"http://www.unicef.ca/fr";"en":"Activity website":"text/html":"Activity web page":"http://www.unicef.ca/"</t>
  </si>
  <si>
    <t>https://www.canwach.ca/project-explorer#/project-details/146</t>
  </si>
  <si>
    <t>Scaling Up Nutrition - Expansion of the REACH Mechanism</t>
  </si>
  <si>
    <t>"General":"This project expands Canadaâ€™s support to Renewed Efforts Against Child Hunger and Undernutrition (REACH) in order to support country-led efforts to effectively scale-up nutrition activities to improve health and reduce death in the most vulnerable mothers and children. This project brings REACH into three to four additional countries with high rates of undernutrition, which have joined the Scaling Up Nutrition (SUN) movement. REACH provides support that is based on a countryâ€™s specific needs and level of preparedness for scaling up nutrition interventions, and works to increase government capacity to address undernutrition effectively and sustainably. The coordinated REACH approach ensures more effective and coherent food and nutrition assistance by supporting integrated interventions to link child undernutrition, food security (or access to safe, sufficient and nutritious food), and health. The project also supports the REACH Secretariat, which provides overall coordination and technical expertise to participating countries.     REACH is a coordinating mechanism of five United Nations agencies working in the field of nutrition: the United Nations World Food Programme, the United Nations Children's Fund (UNICEF), the World Health Organization, the United Nations Food and Agriculture Organization, and a recent new member, the International Fund for Agricultural Development."</t>
  </si>
  <si>
    <t>"WHO - World Health Organization":"Canadian-Based? (No)":"Implementing In-country? (No)";"IFAD-International Fund for Agricultural Development":"Canadian-Based? (No)":"Implementing In-country? (No)";"Foreign Affairs, Trade and Development Canada":"Canadian-Based? (Yes)":"Implementing In-country? (No)";"UNICEF":"Canadian-Based? (No)":"Implementing In-country? (No)";"FAO-United Nations Food and Agriculture Organization":"Canadian-Based? (No)":"Implementing In-country? (No)"</t>
  </si>
  <si>
    <t>"Outcome":"The expected immediate outcomes for this project include: (1) increased awareness of the problem of undernutrition and potential solutions; (2) strengthened national nutrition policies and programs; (3) increased nutrition management capacity; and (4) improved nutrition monitoring and evaluation systems.
 The expected intermediate outcome is improved nutrition and reduced vulnerability for women and children in countries receiving support through REACH expansion."</t>
  </si>
  <si>
    <t>"en":"Activity website":"text/html":"Activity web page":"http://www.wfp.org";"fr":"Site web de l'activitÃ©":"text/html":"Activity web page":"http://fr.wfp.org";"fr":"Description":"text/html":"Objectives / Purpose of activity":"http://w05.international.gc.ca/projectbrowser-banqueprojets/project-projet/details/M013426002?Lang=eng";"en":"Description":"text/html":"Objectives / Purpose of activity":"http://w05.international.gc.ca/projectbrowser-banqueprojets/project-projet/details/M013426002?Lang=fra"</t>
  </si>
  <si>
    <t>https://www.canwach.ca/project-explorer#/project-details/154</t>
  </si>
  <si>
    <t>Scaling Up Nutrition - Helen Keller International</t>
  </si>
  <si>
    <t>"General":"This project aims to improve the well-being and survival of children under the age of five in 13 African countries. The project aims to deliver cost-effective life-saving nutrition and health services to children through semi-annual outreach events, also known as Child Health Days. These outreach events are designed to deliver health and nutrition services to children who would not normally be reached by the regular health care system. The three most common services provided in an outreach event are vitamin A supplementation to prevent blindness and early death, immunizations to prevent common childhood illnesses, and de-worming medication to improve the nutrition and general health of children. The project also aims to work with country governments to help them integrate such outreach approaches into their national health strategies and ensure their sustainability over the long term.     This project is implemented in Burkina Faso, Cameroon, CÃ´te d'Ivoire, Democratic Republic of Congo, Guinea, Kenya, Mali, Mozambique, Niger, Nigeria, Senegal, Sierra Leone and Tanzania."</t>
  </si>
  <si>
    <t>"Outcome":"Results achieved  as of April 1, 2015 include: (1) an estimated 128,000 childrenâ€™s lives were saved in 2014 due to the receipt of bi-yearly Vitamin A Supplementation (VAS),  in 13 African countries; (2) loss of 98,000 disability-adjusted life years (years lost due to ill-health, disability or early death) was prevented due to the receipt of deworming tablets twice yearly; (3) project activities in all countries have been instrumental in achieving high coverage of VAS for children under the age of five. Implementation and monitoring of alternative delivery models has ensured that children in hard-to-reach areas are still able to receive VAS; and (4) HKI has increased its focus towards a greater institutionalization of VAS within national health systems. Where VAS is still delivered through door to door campaigns (9 out of 13 countries of implementation), governments are beginning to recognize the need to strategize towards more sustainable and cost effective approaches such as a combination of catch up weeks in the Child Health days (CHD) style and the routine provision of VAS through health facilities.
 This has contributed to improved delivery of essential health and nutrition services to children under the age five who would not otherwise be reached through routine services in 13 African countries, as well as increased integration of these outreach approaches into national health  strategies.";"Outcome":"The expected intermediate outcomes for this project include: (i) Enhanced healthy nutritional practices for children 6-59 months; and (ii) Increased national ownership of child survival activities in countries with strong national health systems."</t>
  </si>
  <si>
    <t>"Location Coordinates(-1.28333 36.81667)":"Country(Kenya)":"Project Scope(No data available)":"Name of Location(No data available)";"Location Coordinates(-4.32758 15.31357)":"Country(Congo (DRC))":"Project Scope(No data available)":"Name of Location(No data available)";"Location Coordinates(9.53795 -13.67729)":"Country(Guinea)":"Project Scope(No data available)":"Name of Location(No data available)";"Location Coordinates(6.82055 -5.27674)":"Country(CÃ´te dâ€™Ivoire)":"Project Scope(No data available)":"Name of Location(No data available)";"Location Coordinates(12.65 -8)":"Country(Mali)":"Project Scope(No data available)":"Name of Location(No data available)";"Location Coordinates(14.6937 -17.44406)":"Country(Senegal)":"Project Scope(No data available)":"Name of Location(No data available)";"Location Coordinates(13.51366 2.1098)":"Country(Niger (the))":"Project Scope(No data available)":"Name of Location(No data available)";"Location Coordinates(8.484 -13.22994)":"Country(Sierra Leone)":"Project Scope(No data available)":"Name of Location(No data available)";"Location Coordinates(-6.17221 35.73947)":"Country(Tanzania, United Republic of)":"Project Scope(No data available)":"Name of Location(No data available)";"Location Coordinates(12.36566 -1.53388)":"Country(Burkina Faso)":"Project Scope(No data available)":"Name of Location(No data available)";"Location Coordinates(3.86667 11.51667)":"Country(Cameroon)":"Project Scope(No data available)":"Name of Location(No data available)";"Location Coordinates(9.05785 7.49508)":"Country(Nigeria)":"Project Scope(No data available)":"Name of Location(No data available)";"Location Coordinates(-25.96553 32.58322)":"Country(Mozambique)":"Project Scope(No data available)":"Name of Location(No data available)"</t>
  </si>
  <si>
    <t>"en":"Description":"text/html":"Objectives / Purpose of activity":"http://w05.international.gc.ca/projectbrowser-banqueprojets/project-projet/details/M013618001?Lang=fra";"fr":"Description":"text/html":"Objectives / Purpose of activity":"http://w05.international.gc.ca/projectbrowser-banqueprojets/project-projet/details/M013618001?Lang=eng";"en":"Activity website":"text/html":"Activity web page":"http://www.hki.org/"</t>
  </si>
  <si>
    <t>https://www.canwach.ca/project-explorer#/project-details/137</t>
  </si>
  <si>
    <t>Scaling Up Nutrition Movement Secretariat - 2016</t>
  </si>
  <si>
    <t>"General":"The Scaling Up Nutrition (SUN) Movement Secretariat plays a coordination and facilitative role for the SUN Movement in order to improve nutrition outcomes in developing countries, particularly for women and children under five, in the 56 member countries and states. Project activities include: (1) monitoring and tracking country level progress;(2) linking the various member networks of the SUN Movement with country requests for support; (3) mobilizing resources to address malnutrition; and (4) ensuring the activities of the networks, including United Nations, Business, and Civil Society networks, are aligned with the Movement.     Building on the achievements of the first two phases of funding (2012 and 2014), this initiative supports the operationalization of the new SUN movement strategy for 2016-2020 including transition of the Movement to its new phase. This initiative supports the development of roadmaps for each member network and ensures continuous support to the SUN countries and networks to achieve better results."</t>
  </si>
  <si>
    <t>"Outcome":"The expected results for this project include: (1) enhanced political attention to malnutrition; (2) increased investments in nutrition; (3) stakeholders respond to the needs of SUN countries in a timely and effective way and contribute to responsive and aligned assistance to SUN countries; and (4) increased capacity of SUN countries to bring together national stakeholders and implement effective actions to scale up nutrition."</t>
  </si>
  <si>
    <t>"en":"Description":"text/html":"Objectives / Purpose of activity":"http://w05.international.gc.ca/projectbrowser-banqueprojets/project-projet/details/D002996001?Lang=fra";"en":"Activity website":"text/html":"Activity web page":"http://www.unops.org";"fr":"Site web de l'activitÃ©":"text/html":"Activity web page":"http://www.unops.org/Francais/Pages/default.aspx";"fr":"Description":"text/html":"Objectives / Purpose of activity":"http://w05.international.gc.ca/projectbrowser-banqueprojets/project-projet/details/D002996001?Lang=eng"</t>
  </si>
  <si>
    <t>https://www.canwach.ca/project-explorer#/project-details/145</t>
  </si>
  <si>
    <t>Scaling Up Nutrition - REACH</t>
  </si>
  <si>
    <t>"General":"This project represents CIDA's contribution to the Renewed Efforts Against Child Hunger (REACH) initiative. This initiative works to build government and national capacity to effectively scale-up nutrition interventions in order to improve health and reduce mortality in mothers and children. The coordinated REACH approach ensures more effective and coherent food and nutrition assistance by supporting integrated interventions to link child undernutrition, food security, health and care in a sustainable package.     REACH is a coordinating mechanism of four UN organizations working in the field of nutrition, namely, World Food Programme (WFP), the United Nations Children's Fund (UNICEF), the World Health Organization (WHO), and the United Nations Food and Agriculture Organization (FAO).     This project is part of Canada's Maternal, Newborn and Child Health commitment.     The expected intermediate outcomes for this project include: women and children in three Sub-Saharan African countries receive effective nutrition interventions; enhanced healthy nutrition practices for mothers and children; evidence-based nutrition intervention program guidance accessed by global health practitioners and applied to nutrition programming."</t>
  </si>
  <si>
    <t>"WHO - World Health Organization":"Canadian-Based? (No)":"Implementing In-country? (No)";"Canadian International Development Agency":"Canadian-Based? (Yes)":"Implementing In-country? (No)";"FAO-United Nations Food and Agriculture Organization":"Canadian-Based? (No)":"Implementing In-country? (No)";"UNICEF":"Canadian-Based? (No)":"Implementing In-country? (No)"</t>
  </si>
  <si>
    <t>"Outcome":"Results achieved as of December 2013 include: (1) a nutrition analysis was completed in all eight countries to increase awareness of the nutrition situation and allow for the development of the best strategies and priorities for improvement; (2) priority interventions to scale up nutrition were determined in six countries; (3) nutrition action plans were finalized in five countries to address nutrition through a multi-sectoral approach; (4) costing of nutrition plans was completed in four countries to stimulate resource mobilization from both domestic and external resources; and (5) nutrition was integrated into national development strategies to ensure nutrition remains a focus for national governments.
 These are contributing to increased awareness of nutrition problems and solutions, stronger national nutrition policies and programs, and increased national capacity to effectively manage and govern a multi-sectoral approach to nutrition."</t>
  </si>
  <si>
    <t>"en":"Description":"text/html":"Objectives / Purpose of activity":"http://w05.international.gc.ca/projectbrowser-banqueprojets/project-projet/details/M013426001?Lang=fra";"fr":"Description":"text/html":"Objectives / Purpose of activity":"http://w05.international.gc.ca/projectbrowser-banqueprojets/project-projet/details/M013426001?Lang=eng";"fr":"Site web de l'activitÃ©":"text/html":"Activity web page":"http://fr.wfp.org";"en":"Activity website":"text/html":"Activity web page":"http://www.wfp.org"</t>
  </si>
  <si>
    <t>"Number of Outputs":"5":"Output Type":"Countries with nutrition action plans":"Output Descriptor":"nutrition action plans were finalized in five countries to address nutrition through a multi-sectoral approach":"Results":"Achieved";"Number of Outputs":"1":"Output Type":"Nutrition analysis completed":"Output Descriptor":"nutrition analysis was completed in all eight countries to increase awareness of the nutrition situation and allow for the development of the best strategies and priorities for improvement":"Results":"Achieved";"Number of Outputs":"4":"Output Type":"Countries with costing of nutrition plans":"Output Descriptor":"costing of nutrition plans was completed in four countries to stimulate resource mobilization from both domestic and external resources;":"Results":"Achieved";"Number of Outputs":"6":"Output Type":"Countries with SUN priority interventions":"Output Descriptor":"priority interventions to scale up nutrition were determined in six countries":"Results":"Achieved"</t>
  </si>
  <si>
    <t>https://www.canwach.ca/project-explorer#/project-details/389</t>
  </si>
  <si>
    <t>Scaling up the 24/7 Basic Health Unit strategy to provide round the clock maternity care in Punjab, Pakistan: A theory-driven implementation study</t>
  </si>
  <si>
    <t>"University of Sheffield":"Canadian-Based? (No)":"Implementing In-country? (No)";"Real Medicine Foundation":"Canadian-Based? (No)":"Implementing In-country? (No)"</t>
  </si>
  <si>
    <t>"Outcome":"To scale up the 24/7 Basic Health Unit strategy in Punjab, Pakistan, to provide round the clock maternity care.";"Outcome":""</t>
  </si>
  <si>
    <t>"Location Coordinates(31.1704 72.7097)":"Country()":"Project Scope(No data available)":"Name of Location(Punjab)"</t>
  </si>
  <si>
    <t>https://www.canwach.ca/project-explorer#/project-details/325</t>
  </si>
  <si>
    <t>Screening for post-traumatic stress in school children aged 8-12 in LÃ©ogane</t>
  </si>
  <si>
    <t>"General":"Domestic: GHESKIO Center for the test run-in; authorization from the Ministry of National Education to access the national bioethics committee authorizing research and to reach out schools in Leogane.
 Inventory of pediatric mental health needs in Haiti."</t>
  </si>
  <si>
    <t>"GHESKIO":"Canadian-Based? (No)":"Implementing In-country? (No)"</t>
  </si>
  <si>
    <t>"Location Coordinates(18.51283 -72.62398)":"Country(Haiti)":"Project Scope(No data available)":"Name of Location(Leogane)"</t>
  </si>
  <si>
    <t>https://www.canwach.ca/project-explorer#/project-details/675</t>
  </si>
  <si>
    <t>Sectoral Budget Support in Sexual and Reproductive Health</t>
  </si>
  <si>
    <t>"General":"This sector budget support to the Government of Mali aims to address unmet needs in family planning and to promote sexual and reproductive health and rights, including the fight against sexual violence and female genital mutilation in Mali. This project will strengthen the Malian government's capacity to deliver essential and preventive health services in sexual and reproductive health and rights in more remote and under-served areas, including northern regions that are difficult for NGOs to access, while supporting and strengthening national policies and programs related to sexual and reproductive health and rights."</t>
  </si>
  <si>
    <t>"Outcome":"The expected results for this project include: (1) increased response to demands for sexual and reproductive health services tailored to the needs of women and adolescent girls; (2) increased provision of preventive, promotional and curative services that meet the needs of women and adolescent girls; (3) increased capacity of women, girls, boys and men to adopt positive gender norms and sexual and reproductive rights.";"Outcome":""</t>
  </si>
  <si>
    <t>"fr":"Description":"null":"Activity web page":"https://w05.international.gc.ca/projectbrowser-banqueprojets/project-projet/details/D004928001?lang=fra&amp;_ga=2.211104465.55539400.1556035805-1148101376.1539272119";"en":"Description":"null":"Activity web page":"https://w05.international.gc.ca/projectbrowser-banqueprojets/project-projet/details/D004928001?lang=eng&amp;_ga=2.211104465.55539400.1556035805-1148101376.1539272119"</t>
  </si>
  <si>
    <t>https://www.canwach.ca/project-explorer#/project-details/448</t>
  </si>
  <si>
    <t>Securing Mothers and Infants Lives with Equity (SMILE)</t>
  </si>
  <si>
    <t>"General":"The Securing Mothersâ€™ and Infantsâ€™ Lives with Equity (SMILE) project was implemented from January 10, 2012 through to June 30, 2015 in 80 villages of 21 communes in the three districts of Chieb, Chey Sen and Rovieng of Preah Vihear Province. SMILE contributed to a better overall prognosis for the future health of women of reproductive age, boys and girls. There has been positive change which can be sustained in the future through the network of human resources remaining in the community.
SMILE worked through three gender-sensitive project components; promoting gender equality in improved health care practices, improving the capacity of health care providers in reproductive health (RH) and integrated management of childhood illnesses (IMCI), and improving the consumption of nutrient-rich foods by mothers and children under 5."</t>
  </si>
  <si>
    <t>"ADRA Cambodia":"Canadian-Based? (No)":"Implementing In-country? (Yes)";"Mâ€™day Reakreay Kone Reakreay (MRKR)":"Canadian-Based? (No)":"Implementing In-country? (Yes)";"Ministry of Health Cambodia":"Canadian-Based? (No)":"Implementing In-country? (Yes)";"ADRA Canada":"Canadian-Based? (Yes)":"Implementing In-country? (No)";"Hincks-Dellcrest Institute (HDI)":"Canadian-Based? (Yes)":"Implementing In-country? (No)"</t>
  </si>
  <si>
    <t>"Canadian International Development Agency":"Government (other countries)":75.00%;"ADRA Canada":"National NGO":25.00%</t>
  </si>
  <si>
    <t>"Outcome":"";"Outcome":"The SMILE Project achieved the following intermediate outcomes: 1)More equal participation in improved health care practices by mothers, women of reproductive age (WRA) and other caregivers (m/f) relating to RH and IMCI, women and caregivers are now more confident in consulting with partners regarding reproductive health and childhood illness issues; women and caregivers have improved communication skills to be able to make better consultative decisions with their partners; exclusive breastfeeding has increased especially for female infants (up from 68% at baseline to 82% at endline) , as before the project interventions  mothers followed the cultural practice of giving precedence in breastfeeding to boys over girls. Boys must be groomed to be strong to be the providers of the family ; and caregivers and WRA are more knowledgeable about environmental health and what they can do to prevent illness; and they are more confident than before that they were actually doing these actions; 3) Improved capacity of health care providers (f/m) ) to provide reproductive and IMCI quality health services with more engaged support from Traditional Birth Attendants (TBA), health services have improved and are being better utilised with more mothers engaging skilled health professionals for the delivery of their babies (up from 46% of live births at baseline to 71% at endline); health services for women and children are being perceived as having improved; and levels of satisfaction have increased among caregivers and mothers of the services for reproductive health and children. SMILEâ€™s intermediate outcomes contributed to the ultimate outcome of reduced mortality of mothers, and boys and girls under 5 by reducing child mortality, severe stunting, wasting and underweights. The SMILE Community Information System (CIS) shows a reduction in underfive mortality in the project sites (down from 19 to 1 per 1000 at baseline versus endline). Nutritional indicators of growth monitoring showed short term change had occurred as wasting had been reduced, but stunting (less than 2 standard deviations (SD)) was still at a similar level as the baseline, and targets which were set too high have not been achieved yet. However, stunting rates measured at less than 3 SDs show improvements in the % of children who are severely stunted. Severe stunting dropped from baseline figures of 18.2% to 14.31.9% at endline for girls, and from 23.1% to 14.5% for boys. This reflects the success of the project in reaching out to the most vulnerable segments of the targeted children. It is expected that the stunting rates (less than 2 SDs) will eventually go down given more time."</t>
  </si>
  <si>
    <t>"Location Coordinates(13.784253 104.956559)":"Country(Cambodia)":"Project Scope(No data available)":"Name of Location(Preah Vihear)"</t>
  </si>
  <si>
    <t>"SDG 2.2.2 Prevalence of malnutrition (weight for height &gt;+2 or &lt;-2 standard deviation from the median of the WHO Child Growth Standards) among children under 5 years of age, by type (wasting and overweight)";"SDG 2.2.1 Prevalence of stunting (height for age &lt;-2 standard deviation from the median of the World Health Organization (WHO) Child Growth Standards) among children under 5 years of age"</t>
  </si>
  <si>
    <t>"# of health facilities equipped with maternal and newborn child health, or sexual and reproductive health equipment";"%/total of infants (0-5 months) who are fed exclusively with breast milk"</t>
  </si>
  <si>
    <t>"% HH with equal participation by both partners when making decisions for the health of boys and girls and WRA, % of lactating mothers, pregnant women and other WRA reporting increased consumption of a variety of food intake and IFA during pregnancy, % of targeted girls and boys U5 eating vegetables and protein daily, and micronutrient supplements as reported by caregivers"</t>
  </si>
  <si>
    <t>"fr":"Lien au projet":"null":"Activity web page":"https://www.adra.ca/securing-mothers-and-infants-lives-with-equity-smile/";"en":"Project site":"null":"Activity web page":"https://www.adra.ca/securing-mothers-and-infants-lives-with-equity-smile/"</t>
  </si>
  <si>
    <t>"Number of people":"116":"Sex":"Male":"From/Youngest":"":"To/Oldest":"":"Direct or Indirect":"Direct":"Population group descriptor":"Village Health Support workers";"Number of people":"97":"Sex":"Male":"From/Youngest":"":"To/Oldest":"":"Direct or Indirect":"Direct":"Population group descriptor":"Health workers";"Number of people":"6485":"Sex":"Female":"From/Youngest":"":"To/Oldest":"":"Direct or Indirect":"Direct":"Population group descriptor":"Children under 5";"Number of people":"346":"Sex":"Female":"From/Youngest":"":"To/Oldest":"":"Direct or Indirect":"Direct":"Population group descriptor":"Village Health Support workers";"Number of people":"19316":"Sex":"Female":"From/Youngest":"":"To/Oldest":"":"Direct or Indirect":"Direct":"Population group descriptor":"Women/Child Health Grp members";"Number of people":"37518":"Sex":"Female":"From/Youngest":"":"To/Oldest":"":"Direct or Indirect":"Direct":"Population group descriptor":"Women of reproductive age";"Number of people":"18367":"Sex":"Male":"From/Youngest":"":"To/Oldest":"":"Direct or Indirect":"Direct":"Population group descriptor":"Women/Child Health Grp members";"Number of people":"6614":"Sex":"Male":"From/Youngest":"":"To/Oldest":"":"Direct or Indirect":"Direct":"Population group descriptor":"Children under 5";"Number of people":"52":"Sex":"Female":"From/Youngest":"":"To/Oldest":"":"Direct or Indirect":"Direct":"Population group descriptor":"Health workers"</t>
  </si>
  <si>
    <t>"Number of Outputs":"":"Output Type":"Training":"Output Descriptor":"Training for women, Training on ante- % postnatal care, SRHR":"Results":"Achieved";"Number of Outputs":"":"Output Type":"Training":"Output Descriptor":"Training for F/M caregivers, Positive deviant approach on nutrition":"Results":"Achieved";"Number of Outputs":"":"Output Type":"Training":"Output Descriptor":"Training for Mother/child health groups, REFLECT training approach":"Results":"Achieved"</t>
  </si>
  <si>
    <t>https://www.canwach.ca/project-explorer#/project-details/257</t>
  </si>
  <si>
    <t>Securing the Lives of Mothers and Infants</t>
  </si>
  <si>
    <t>"General":"This project seeks to prevent and reduce death among mothers and children under the age of five in the Chieb, Chey Sen and Rovieng districts of northern Cambodia. The project focuses on empowering communities by improving the health care practices of mothers and women of reproductive age, increasing the ability of health care providers and traditional birth attendants to provide quality health services, and improving nutrition. The project aims to address the health needs of more than 70,000 underserved women and children. Activities include: training local village health support groups; promoting vaccination, appropriate care during illness, and better household sanitation and hygiene; constructing eight health facilities; conducting nutritional awareness sessions; and supporting the distribution of micronutrient, iron and folic acid supplements for women and children. This project is part of Canadaâ€™s maternal, newborn, and child health commitment."</t>
  </si>
  <si>
    <t>"Outcome":"Results achieved as of the end of the project (September 2015) include: (1) eight waiting and delivery rooms were constructed and 13 health centres were equipped to provide essential mother and child health services; (2) 53 midwives and 160 traditional birth attendants were trained on safe birthing practices, including referring pregnant women to health centres when needed; (3) 23,935 people, including more than 10,000 men, attended awareness raising sessions on how to prevent illnesses impacting mothers and children under five; (4) health centers staff, including midwives and traditional birth attendants having increased their ability to administer appropriate maternal care has increased to 88.5%, which is above the target of 50.0%; (5) live births attended by skilled health personnel increased from 46% at the beginning of the project to 70.7%, which is above the target of 55.0%; (6) mothersâ€™ levels of confidence regarding consulting their partners on reproductive  health and childhood illness issues increased from 69.6%  to 90.2%, which is above the target of 90.0%; and (7) the level of satisfaction among pregnant women and mothers regarding the availability of skilled professionals for their deliveries at health centres increased from 50.4% to 78.7%, which is above the target of 70%.
 These results are contributing to improving health facilities and systems capacities, improving the quality of health care, and improving womenâ€™s health care practices."</t>
  </si>
  <si>
    <t>"Location Coordinates(13.34917 105.11507)":"Country(Cambodia)":"Project Scope(No data available)":"Name of Location(No data available)"</t>
  </si>
  <si>
    <t>"en":"Description":"text/html":"Objectives / Purpose of activity":"http://w05.international.gc.ca/projectbrowser-banqueprojets/project-projet/details/S065386001?Lang=fra";"fr":"Description":"text/html":"Objectives / Purpose of activity":"http://w05.international.gc.ca/projectbrowser-banqueprojets/project-projet/details/S065386001?Lang=eng";"en":"Activity website":"text/html":"Activity web page":"http://www.adra.ca";"fr":"Site web de l'activitÃ©":"text/html":"Activity web page":"http://www.adra.ca"</t>
  </si>
  <si>
    <t>https://www.canwach.ca/project-explorer#/project-details/529</t>
  </si>
  <si>
    <t>Sexual and Reproductive Health for Women and Adolescents in Northern Nigeria</t>
  </si>
  <si>
    <t>"General":"The project aims to empower women and adolescent girls in targeted northern communities of Nigeria to make informed choices about their sexual and reproductive health. Project activities include: (1) training and mentoring small drug stores and pharmacies to provide youth-friendly gender-sensitive family planning services including counselling, provision of a minimum of five contraceptive products, including birth control injectable shots, and health care referrals; (2) recruiting, training and mentoring a rural women family planning sales force for family planning products; (3) training and mentoring health care workers on the provision of sexual and reproductive health counselling and services, including long-acting reversible contraceptives and postpartum services; (4) developing gender-sensitive demand-generation strategies for increasing awareness and adoption of family planning services among women and adolescent girls and boys in both rural and urban settings and in and out-of- school settings; (5) developing and implementing a community engagement strategy targeting religious, traditional, community opinion leaders and men to support womenâ€™s reproductive health rights and empowerment; and (6) strengthening the family planning supply chain and implementing an advocacy strategy to increase funding commitments by states towards reliable sexual and reproductive health commodity procurement and distribution. The project is expected to reach an estimated 2.6 million women of reproductive age, of which approximately 1 million are between 10 and 24 years of age."</t>
  </si>
  <si>
    <t>"Outcome":"The expected outcome for this project include: (1) increased proportion of private sector outlets offering a broader contraceptive method mix and youth-friendly gender-sensitive services in targeted northern states; (2) increased provision of gender-responsive and adolescent-friendly sexual and reproductive health and rights services in government health facilities in targeted rural communities; and (3) improved environment at state and community levels that encourages and supports gender-responsive sexual and reproductive health and rights services for women and adolescent girls"</t>
  </si>
  <si>
    <t>"en":"Description":"text/html":"Objectives / Purpose of activity":"http://w05.international.gc.ca/projectbrowser-banqueprojets/project-projet/details/D004749001";"fr":"Description":"text/html":"Objectives / Purpose of activity":"http://w05.international.gc.ca/projectbrowser-banqueprojets/project-projet/details/D004749001?Lang=fra";"en":"Site":"text/html":"Activity web page":"https://clintonhealthaccess.org/"</t>
  </si>
  <si>
    <t>"Number of people":"1600000":"Sex":"Female":"From/Youngest":"15":"To/Oldest":"49":"Direct or Indirect":"Direct":"Population group descriptor":"women of reproductive age";"Number of people":"1000000":"Sex":"Female":"From/Youngest":"10":"To/Oldest":"24":"Direct or Indirect":"Direct":"Population group descriptor":"Women between 10 and 24 years of age."</t>
  </si>
  <si>
    <t>"Number of Outputs":"":"Output Type":"Training and mentoring small drug stores and pharmacies":"Output Descriptor":"training and mentoring small drug stores and pharmacies to provide youth-friendly gender-sensitive family planning services including counselling, provision of a minimum of five contraceptive products, including birth control injectable shots, and health care referrals":"Results":"Expected";"Number of Outputs":"":"Output Type":"Recruiting, training and mentoring a rural women family planning sales force":"Output Descriptor":"recruiting, training and mentoring a rural women family planning sales force for family planning products":"Results":"Expected";"Number of Outputs":"":"Output Type":"Training and mentoring health care workers":"Output Descriptor":"training and mentoring health care workers on the provision of sexual and reproductive health counselling and services, including long-acting reversible contraceptives and postpartum services":"Results":"Expected"</t>
  </si>
  <si>
    <t>https://www.canwach.ca/project-explorer#/project-details/610</t>
  </si>
  <si>
    <t>Sexual Health and Empowerment - Philippines</t>
  </si>
  <si>
    <t>"Objectives":"The project will have two main components:
1.	SHEâ€™s first component seeks to promote demand for SRHR information and services by transforming discriminatory social norms through awareness raising and mobilization activities focusing on improved access to SRHR information and services, including GBV prevention and support services. 
2.	SHEâ€™s second component is national in scope and seeks to build the capacity of WROs and networks of peopleâ€™s organizations to advocate for womenâ€™s rights, and improved SRHR and GBV services. The project will provide capacity building support and funding to 10 WROs/networks working on SRH and GBV, and will establish a responsive funding mechanism to provide timely funding to WROs/networks to carry out actions in support of SRHR, GBV and womenâ€™s rights.";"Other":"The Context: In the Philippines, the key barriers that prevent women from exercising their SRHR include gender inequality and limited decision-making power; sex trafficking; low access to SRH information and services; sexual and gender-based violence; and a range of discriminatory socio-cultural practices, including child and early forced marriage. The SHE project aims to addresses these barriers. It will improve knowledge and awareness of sexual reproductive health and rights, particularly among women and girls, including the prevention of gender-based violence (GBV); strengthen health systems and community structures to deliver rights-based comprehensive SRH information and services; and improve the effectiveness and capacity of womenâ€™s rights organizations (WROs) and womenâ€™s movements to advance SRHR and prevent GBV.";"General":"SHE seeks to empower women and girls to secure their sexual and reproductive health and rights (SRHR) in six disadvantaged and conflict-affected regions of the Philippines. It will improve knowledge and awareness of sexual reproductive health and rights, particularly among women and girls, including the prevention of gender-based violence (GBV); strengthen health systems and community structures to deliver rights-based comprehensive SRH information and services; and improve the effectiveness and capacity of womenâ€™s rights organizations (WROs) and womenâ€™s movements to advance SRHR and prevent GBV. SHE will directly benefit approximately 85,000 men and women in 6 regions (Bicol, Eastern Visayas, Autonomous Region of Muslim Mindanao (ARMM), Zamboanga Peninsula, Northern Mindanao, Caraga. It will indirectly benefit 270,000 people in 13 provinces including some geographically isolated and disadvantaged Areas."</t>
  </si>
  <si>
    <t>"Mayon Integrated Development Alternatives and Services (MIDAS)":"Canadian-Based? (No)":"Implementing In-country? (No)";"Pambansang Koalisyon ng Kababaihan sa Kanayunan (PKKK)":"Canadian-Based? (No)":"Implementing In-country? (No)";"Government of the Philippines - Violence Against Women Desk":"Canadian-Based? (No)":"Implementing In-country? (No)";"Jhpiego":"Canadian-Based? (No)":"Implementing In-country? (No)";"Al-Mujadilah Development Foundation (AMDF)":"Canadian-Based? (No)":"Implementing In-country? (No)";"United Youth of the Philippines Women":"Canadian-Based? (No)":"Implementing In-country? (No)";"Family Planning Organization of the Philippines (FPOP)":"Canadian-Based? (No)":"Implementing In-country? (No)";"Sibog Katawhan Alang sa Paglambo (SiKAP)":"Canadian-Based? (No)":"Implementing In-country? (No)";"Barangay Council for Child Protection":"Canadian-Based? (No)":"Implementing In-country? (No)";"Global Affairs Canada":"Canadian-Based? (No)":"Implementing In-country? (No)";"Government of the Philippines - Department of Health":"Canadian-Based? (No)":"Implementing In-country? (No)";"Tarbilang Foundation":"Canadian-Based? (No)":"Implementing In-country? (No)"</t>
  </si>
  <si>
    <t>"Global Affairs Canada":"Government (other countries)":97.00%;"Oxfam":"International NGO":3.00%</t>
  </si>
  <si>
    <t>"Outcome":"The expected results at outcome level include: 
1) Enhanced utilization of gender-sensitive sexual and reproductive health information and services (public and private) by women of reproductive ages, adolescent girls and boys; and 
2) Improved effectiveness of womenâ€™s rights organizations to advance rights related to sexual and reproductive health and prevention of gender-based violence.  
SHE will ensure that women and girls are at the forefront of this initiative, by strengthening the capacity of their organizations to advocate and influence on SRHR; and by empowering women and girls to claim their rights, to choose their sexual and reproductive health options, and to live free from violence so they can lead healthy and productive lives.";"Outcome":""</t>
  </si>
  <si>
    <t>"Location Coordinates(8.54049 126.11448)":"Country(Philippines (the))":"Project Scope(Local)":"Name of Location(Surigao del Sur)";"Location Coordinates(12.30602 123.55886)":"Country(Philippines (the))":"Project Scope(Local)":"Name of Location(Masbate)";"Location Coordinates(12.36132 124.77408)":"Country(Philippines (the))":"Project Scope(Local)":"Name of Location(Norther Samar)";"Location Coordinates(7.37502 124.26832)":"Country(Philippines (the))":"Project Scope(Local)":"Name of Location(Autonomous Region in Muslim Mindanao)";"Location Coordinates(12.75999 123.9304)":"Country(Philippines (the))":"Project Scope(Local)":"Name of Location(Sorsogon)";"Location Coordinates(14.34066 121.06444)":"Country(Philippines (the))":"Project Scope(Local)":"Name of Location(Samar)";"Location Coordinates(8.05151 124.92299)":"Country(Philippines (the))":"Project Scope(Local)":"Name of Location(Burkidnon)";"Location Coordinates(13.11143 123.363197)":"Country(Philippines (the))":"Project Scope(Local)":"Name of Location(Bicol)";"Location Coordinates(8.94563 125.53192)":"Country(Philippines (the))":"Project Scope(Local)":"Name of Location(Agusan del Norte)";"Location Coordinates(5.13381 119.95093)":"Country(Philippines (the))":"Project Scope(Local)":"Name of Location(Tawi Tawi)";"Location Coordinates(7.83831 123.29667)":"Country(Philippines (the))":"Project Scope(Local)":"Name of Location(Zamboanga del Sur:)";"Location Coordinates(12.2446 125.0388)":"Country(Philippines (the))":"Project Scope(Local)":"Name of Location(Eastern Visayas)";"Location Coordinates(7.32827 126.56517)":"Country(Philippines (the))":"Project Scope(Local)":"Name of Location(Caraga)";"Location Coordinates(7.82318 124.41982)":"Country(Philippines (the))":"Project Scope(Local)":"Name of Location(Lanao del sur)";"Location Coordinates(7.85917 122.78326)":"Country(Philippines (the))":"Project Scope(Local)":"Name of Location(Zamboanga Peninsula)";"Location Coordinates(8.33417 124.501)":"Country(Philippines (the))":"Project Scope(Local)":"Name of Location(Northern Mindanao)";"Location Coordinates(8.33749 123.70706)":"Country(Philippines (the))":"Project Scope(Local)":"Name of Location(Misamis Occidental)";"Location Coordinates(6.94226 124.41982)":"Country(Philippines (the))":"Project Scope(Local)":"Name of Location(Maguindanao)";"Location Coordinates(7.52252 122.31075)":"Country(Philippines (the))":"Project Scope(Local)":"Name of Location(Zamboanga Sibugay)"</t>
  </si>
  <si>
    <t>"# of women and girls (age) provided with access to sexual and reproductive health services, including modern methods of contraception";"# of health care service providers trained in SRHR services";"# of womenâ€™s rights organizations and networks (international and local) advancing SRHR";"% of primary service delivery points with least 3 modern methods of contraception available on the day of assessment";"# of advocacy and public engagement activities completed which are focused on SRHR"</t>
  </si>
  <si>
    <t>"#/total rural health units that have at least 3 modern contraceptives available on day of assessment;  #/total facilities providing gender responsive SRHR information and services ; %/total girls and women (WRA) able to make reproductive health choices alone and/or supported by their partner, disaggregated by age; #/total public declarations and actions by influencers to support SRHR, and in support of womenâ€™s rights and leadership;Perspectives of targeted population on positive attitudes that promote women's reproductive autonomy;%/total target population knowing where to access SRHR services of contraceptives commodities;Level of confidence of WROs on their own ability to coordinate and advocate to protect and promote the rights related to SRH and the prevention of GBV; #/total inter-agency collaborations between WROs, CSOs, and government agencies promoting SRHR / preventing GBV;%/total new family planning acceptors, disaggregated by age and sex;Perspectives on positive attitudes that promote SRHR and GBV prevention among target population;% of teen pregnancy rates among target population;% of unmet need for family planning among target population disaggregated by age"</t>
  </si>
  <si>
    <t>"fr":"La description":"texte/ html":"Objectives / Purpose of activity":"https://w05.international.gc.ca/projectbrowser-banqueprojets/project-projet/details/D004532001?Lang=fra";"fr":"Site projet":"null":"Activity web page":"https://www.oxfam.ca/project/she/";"en":"Project site":"null":"Activity web page":"https://www.oxfam.ca/project/she/";"en":"Description":"text/ html":"Objectives / Purpose of activity":"https://w05.international.gc.ca/projectbrowser-banqueprojets/project-projet/details/D004532001?Lang=eng"</t>
  </si>
  <si>
    <t>"Number of people":"270000":"Sex":"All Sexes":"From/Youngest":"":"To/Oldest":"99":"Direct or Indirect":"Indirect":"Population group descriptor":"It will indirectly benefit 270,000 people in 13 provinces including some geographically isolated and disadvantaged Areas.";"Number of people":"85000":"Sex":"All Sexes":"From/Youngest":"15":"To/Oldest":"49":"Direct or Indirect":"Direct":"Population group descriptor":"SHE will directly benefit approximately 85,000 men and women in 6 regions"</t>
  </si>
  <si>
    <t>"Number of Outputs":"34146":"Output Type":"People reached through SRHR awareness and mobilization activities":"Output Descriptor":"People reached through awareness sessions  who have attended training and learning events (1112.3) or discussions with parents on how to discuss safe sex to children":"Results":"Expected";"Number of Outputs":"272":"Output Type":"Health service providers trained in SRHR services":"Output Descriptor":"Health service providers and managers trained and supported on gender responsive and  youth friendly SRHR services":"Results":"Expected";"Number of Outputs":"336":"Output Type":"Community advocates and people from support groups trained":"Output Descriptor":"Community advocates and people from support groups trained on legal frameworks, social accountability, lobby and advocacy for local budgets":"Results":"Expected";"Number of Outputs":"904":"Output Type":"Sensitization actions or activities conducted":"Output Descriptor":"":"Results":"Expected";"Number of Outputs":"744":"Output Type":"Women trained and reached":"Output Descriptor":"Women trained in community governance structures , trained in leadership and other issues or reached in participation of peace agenda":"Results":"Expected";"Number of Outputs":"35321":"Output Type":"Facilitators, Peer Educators and Health Workers trained and supported":"Output Descriptor":"Facilitators, Peer Educators and Barangay Health Workers trained and supported to raise awareness on SRHR in targeted areas":"Results":"Expected";"Number of Outputs":"52":"Output Type":"IEC materials developed":"Output Descriptor":"IEC materials developed on SRHR and social norm change  for women, men, girls, boys and influencers. Includes all learning materials developed.":"Results":"Expected"</t>
  </si>
  <si>
    <t>https://www.canwach.ca/project-explorer#/project-details/49</t>
  </si>
  <si>
    <t>Shaping Local Markets for Diarrhea Treatment</t>
  </si>
  <si>
    <t>"General":"This project aims to reduce the number of children under the age of five who are dying from diarrhea in five Nigerian states. This project works closely with communities, the Government of Nigeria, and the private sector to build a sustainable, local market for oral rehydration salts and zinc - the recommended treatment for diarrhea. Combined, these two simple, highly effective, and affordable treatments can reduce the likelihood of diarrhea deaths in young children by up to 93%. The project works to encourage investment by Nigerian pharmaceutical importers and manufacturers to ensure a better supply of these low-cost treatments in Nigeria, and better distribution of the treatments in clinics and private shops in hard-to-reach areas. This innovative, private-sector oriented project, also seeks to educate caregivers and health workers in the use of oral rehydration salts and zinc to effectively and safely treat diarrhea in children. The project aims to increase the use of these life-saving treatments - from less than 1% currently to over 50% by 2017 - to reach an estimated 4.2 million children."</t>
  </si>
  <si>
    <t>"Outcome":"The expected intermediate outcomes for this project include: increased demand for oral rehydration salts and zinc among caregivers and health providers in five focal states; increased supply by manufacturers and importers of affordable, high-quality oral rehydration salts and zinc in five focal states; expanded distribution of oral rehydration salts and zinc to clinics and private shops in rural and hard-to-reach areas."</t>
  </si>
  <si>
    <t>"Location Coordinates(4.95893 8.32695)":"Country(Nigeria)":"Project Scope(No data available)":"Name of Location(No data available)";"Location Coordinates(10.52641 7.43879)":"Country(Nigeria)":"Project Scope(No data available)":"Name of Location(No data available)";"Location Coordinates(9.05785 7.49508)":"Country(Nigeria)":"Project Scope(No data available)":"Name of Location(No data available)";"Location Coordinates(10 6)":"Country(Nigeria)":"Project Scope(No data available)":"Name of Location(No data available)";"Location Coordinates(12.99082 7.60177)":"Country(Nigeria)":"Project Scope(No data available)":"Name of Location(No data available)";"Location Coordinates(10.31032 9.84388)":"Country(Nigeria)":"Project Scope(No data available)":"Name of Location(No data available)"</t>
  </si>
  <si>
    <t>"en":"Description":"text/html":"Objectives / Purpose of activity":"http://w05.international.gc.ca/projectbrowser-banqueprojets/project-projet/details/A035457001?Lang=eng";"en":"Activity website":"text/html":"Activity web page":"http://www.clintonhealthaccess.org";"fr":"Description":"text/html":"Objectives / Purpose of activity":"http://w05.international.gc.ca/projectbrowser-banqueprojets/project-projet/details/A035457001?Lang=eng"</t>
  </si>
  <si>
    <t>"Number of people":"42000000":"Sex":"All Sexes":"From/Youngest":"":"To/Oldest":"5":"Direct or Indirect":"Direct":"Population group descriptor":"children"</t>
  </si>
  <si>
    <t>https://www.canwach.ca/project-explorer#/project-details/82</t>
  </si>
  <si>
    <t>SickKids-Ghana Paediatric Nursing Education Partnership (PNEP)</t>
  </si>
  <si>
    <t>"General":"This project aims to reduce death and illness among newborns and children in underserved districts in Ghana. By expanding paediatric nurse programs, this project seeks to build the professional skills of paediatric nurses and health workers to provide quality, cost-effective, evidence-based nursing and midwifery care to newborns and children.     Project activities include: (1) establishing three new training institutions for paediatric nursing specialist programs and continuing professional development courses; (2) developing standardized curricula for the paediatric nursing specialist program and the continuing professional development course at the national Ghana College of Nurses and Midwives; (3) delivering paediatric nursing specialist training programs to 500 nurses; (4) delivering continuing professional development courses on subjects such as sickle cell disease, neonatal care and nutrition to 1,000 nurses, midwives, and community health workers; and, (5) facilitating the adoption of essential policies including equitable national recruitment, retention and deployment strategies for scale-up with a focus on underserved regions.     The project expects to reach about 1,500 people, including nurses, midwives and health workers, directly with training. Approximately 6,700,000 children and newborns are also expected to benefit from better health services as a result of the scale-up of paediatric nursing programs in Ghana.     DFATD has set aside funds for an evaluation of this project. For administrative reasons, the funds identified for this purpose have been included in the amount appearing on this page."</t>
  </si>
  <si>
    <t>"SickKids Centre for Global Child Health"</t>
  </si>
  <si>
    <t>"Government of Ghana-Ministry of Health":"Canadian-Based? (No)":"Implementing In-country? (No)";"Ghana College of Nurses and Midwives":"Canadian-Based? (No)":"Implementing In-country? (No)";"Ghana Health Service":"Canadian-Based? (No)":"Implementing In-country? (No)";"Foreign Affairs, Trade and Development Canada":"Canadian-Based? (Yes)":"Implementing In-country? (No)"</t>
  </si>
  <si>
    <t>"Outcome":"Expected Results for this project include: (1) increased number of clinical nurse educators trained; (2) increased number of nurses enrolled in the paediatric nursing specialist program; (3) increased number of health workers completing continuing professional development courses; and, (4) the implementation of essential policies including an equitable national recruitment, retention and deployment strategy."</t>
  </si>
  <si>
    <t>"en":"Description":"text/html":"Objectives / Purpose of activity":"http://w05.international.gc.ca/projectbrowser-banqueprojets/project-projet/details/D000764001?Lang=fra";"en":"Activity website":"text/html":"Activity web page":"http://www.sickkids.ca";"fr":"Site web de l'activitÃ©":"text/html":"Activity web page":"http://www.sickkids.ca";"fr":"Description":"text/html":"Objectives / Purpose of activity":"http://w05.international.gc.ca/projectbrowser-banqueprojets/project-projet/details/D000764001?Lang=eng"</t>
  </si>
  <si>
    <t>https://www.canwach.ca/project-explorer#/project-details/234</t>
  </si>
  <si>
    <t>Small Animal Husbandry to Improve Mother and Child Nutrition</t>
  </si>
  <si>
    <t>"General":"The project aims to improve food security, health and nutritional status amongst poor rural households in Bolivia, particularly for women and children. This will be achieved using an approach that increases both the availability and consumption of nutritious foods, through improved animal husbandry practices and increased knowledge amongst local families of healthy nutrition and feeding practices.     At the same time, the project will ensure that men and women benefit equally from the project by increasing decision-making authority of women related to animal husbandry, child feeding practices and use of family resources.     The project will directly reach 509 families from 25 communities (1000 men and 1000 women) and students of 3 local boarding schools, as well as 8,097 indirect beneficiaries in the region of Cochabamba, Bolivia.         The project will be implemented by HealthBridge Foundation of Canadaâ€™s local partner, CENDA (Centro de ComunicaciÃ³n y Desarrollo Andino).  "</t>
  </si>
  <si>
    <t>"Outcome":"Results achieved as of the end of the project (March 2016) include: (1) an increase in the average number of chickens per household from 1.5 at baseline to 6, as well as an increase in egg production from 0.7 to 4 eggs per day; (2)the percentage of beneficiaries consuming eggs daily increased from 16% to 68% in children and from 16% to 62% in women; (3) the percentage of beneficiaries consuming meat increased from 57% to 83% in children and 74% to 93% in women;  (4)through the training provided, 90% of male and female beneficiaries have a better understanding of the importance of meat and egg consumption to their children's and family's overall health;  (5) the project also maintained and promoted a spirit of dialogue and shared decision making by women and men with regards to animal husbandry practices, and the use of family resources.
 These results have  contributed to improving the food security and nutrition among poor households in the targeted region of Cochabamba, Bolivia.";"Outcome":"The expected intermediate outcomes for this project include: Increased production of meat and eggs in participating communities; increased intake of proteins among women and children; and Improved decision-making authority of women relating to animal husbandry practices, child feeding practices, and family resources in participating communities of the Department of Cochabamba, Bolivia."</t>
  </si>
  <si>
    <t>"Location Coordinates(-17.3895 -66.1568)":"Country(Bolivia)":"Project Scope(No data available)":"Name of Location(No data available)";"Location Coordinates(45.41117 -75.69812)":"Country(Canada)":"Project Scope(No data available)":"Name of Location(No data available)"</t>
  </si>
  <si>
    <t>"fr":"Description":"text/html":"Objectives / Purpose of activity":"http://w05.international.gc.ca/projectbrowser-banqueprojets/project-projet/details/S064807001?Lang=eng";"en":"Description":"text/html":"Objectives / Purpose of activity":"http://w05.international.gc.ca/projectbrowser-banqueprojets/project-projet/details/S064807001?Lang=fra";"en":"Activity website":"text/html":"Activity web page":"http://www.healthbridge.ca"</t>
  </si>
  <si>
    <t>https://www.canwach.ca/project-explorer#/project-details/402</t>
  </si>
  <si>
    <t>Smart Discharges to improve outcomes in pediatric sepsis</t>
  </si>
  <si>
    <t>"General":"Children hospitalized for serious infections in Africa have a very high post-discharge mortality rate. This means that many children who seem healthy after an infection return to their homes and then get sick again and die. In places like Uganda, as many children die during the weeks after they are discharged from a hospital as die during hospitalization. The data shows this is about 5% in each case. Most of these deaths occur at home. This has been shown in several studies throughout Africa.
Serious infections can include pneumonia, diarrhea or malaria. The danger is when infections lead to sepsis. Sepsis is a life-threatening condition where the body's response to an infection damages its own tissues and organs. Instead of local inflammation resulting from a local infection, which would be the appropriate response, the bodyâ€™s entire system goes into inflammation. Sepsis is the leading cause of death from infection around the world, despite advances in modern medicine like vaccines, antibiotics and acute care. Newborn babies, small children and the elderly are especially vulnerable.
We use a simple mobile app powered by scientifically rigorous, data-driven prediction models to identify vulnerable children at admission. We then give those children and their families more support when they are leaving the hospital at discharge. The discharge kit includes extra education, basic hygiene and health materials and referrals to their local health clinics so they can be checked up by local health care workers closer to home. It is an effective way to save lives."</t>
  </si>
  <si>
    <t>"Centre for International Child Health"</t>
  </si>
  <si>
    <t>"Outcome":"";"Outcome":"A 3-fold increase in post-discharge follow-up, including visits to local health care clinics and workers.
A 30% reduction in mortality.
A 2-fold increase in re-admission, showing early identification and treatment of critically ill children."</t>
  </si>
  <si>
    <t>"Location Coordinates(0.448557 33.202651)":"Country(Uganda)":"Project Scope(National)":"Name of Location(Jinja Regional Referral Hosptial)";"Location Coordinates(-0.623089 30.64821)":"Country(Uganda)":"Project Scope(National)":"Name of Location(Holy Innocents Children's Hospital)";"Location Coordinates(-0.60783 30.65396)":"Country(Uganda)":"Project Scope(National)":"Name of Location(Mbarara Regional Referral Hosptial)";"Location Coordinates(-0.326734 31.752382)":"Country(Uganda)":"Project Scope(National)":"Name of Location(Masaka Regional Referral Hosptial)"</t>
  </si>
  <si>
    <t>https://www.canwach.ca/project-explorer#/project-details/334</t>
  </si>
  <si>
    <t>Social and Individual Determinants of Health in Pediatric Diabetes Care in Global Health - Participatory research assessing barriers and opportunities</t>
  </si>
  <si>
    <t>"General":"The main objective of this research project is to understand the impact of socio-economic, psychosocial and cultural factors, as well as the impact of nutrition and physical activity on quality of life, self-efficacy and blood glucose control in children and adolescents with diabetes in Haiti, a low-income country. The specific objectives are: (1) To assess the socio-economic status (SES) of children with diabetes and their families in Haiti and children of Haitian immigrants with diabetes in Montreal. (2) Conduct a detailed psychosocial assessment of children participating in the study. (3) Analyze the intake of macro- and micro-nutrients, dietary habits, food security and physical activity levels among children participating in the study. (4) Study perceptions and reasoning about illness and health, and assess health literacy and self-efficacy with respect to diabetes in children who participate in the study and their parents or caregivers. (5) Evaluate how SES, psychosocial well-being, disease perception, health literacy, self-efficacy, and lifestyle are related to glycemic control, quality of life, and clinical phenotypes."</t>
  </si>
  <si>
    <t>"Clinique Kay Mackenson Haiti":"Canadian-Based? (No)":"Implementing In-country? (No)";"Fondation Haitienne de Diabete et de Maladies Cardiovasculaires":"Canadian-Based? (No)":"Implementing In-country? (No)"</t>
  </si>
  <si>
    <t>"Location Coordinates(18.95229 -72.70528)":"Country(Haiti)":"Project Scope(No data available)":"Name of Location(No data available)"</t>
  </si>
  <si>
    <t>https://www.canwach.ca/project-explorer#/project-details/484</t>
  </si>
  <si>
    <t>Socio-Sanitary Intervention Plan for Africa (Project PISS-AFRIQUE)</t>
  </si>
  <si>
    <t>"General":"Access to water and primary health care;
Prevention and control of infectious diseases in schools;
Training and knowledge transfer."</t>
  </si>
  <si>
    <t>"Location Coordinates(6.806 -5.272)":"Country(CÃ´te dâ€™Ivoire)":"Project Scope(No data available)":"Name of Location(Yamoussoukro)";"Location Coordinates(4.806512 12.213754)":"Country(Cameroon)":"Project Scope(No data available)":"Name of Location(Cameroon)";"Location Coordinates(5.661083 -0.202815)":"Country(Ghana)":"Project Scope(No data available)":"Name of Location(Accra)"</t>
  </si>
  <si>
    <t>"en":"Project PISS-AFRIQU":"null":"":"http://www.ccsdi.ca/Projets.php"</t>
  </si>
  <si>
    <t>https://www.canwach.ca/project-explorer#/project-details/583</t>
  </si>
  <si>
    <t>Somalia â€“ Support for People Affected by Drought and Conflict â€“ World Vision 2017-2018</t>
  </si>
  <si>
    <t>"General":"March 2017 â€“ Acute humanitarian needs remain high in Somalia due to ongoing conflict and insecurity, displacement, poor basic services, food insecurity, malnutrition, and climatic variability. In recent months, Al Shabaab has regained control of several towns in south and central Somalia, leading to new displacement and concerns over humanitarian access in these areas. More than six million people, including more than one million internally displaced persons, require humanitarian assistance. Several seasons of severe drought have led to the very real fear that the country could slide into famine in 2017. With GACâ€™s support, World Vision is providing health and nutrition, water and sanitation, and protection support to an estimated 140,000 people affected by drought and conflict, including internally displaced persons, returnees, and host community members. Project activities are focused in and around Baidoa, Bay Region, Somalia."</t>
  </si>
  <si>
    <t>"Outcome":"The expected outcomes for this project include: (1) improved access to healthcare and nutritional support; (2) improved access to safe water and sanitation; and (3) improved access to protection services amongst drought-affected internally displaced person, returnee, and host community households. The expected ultimate outcome is lives saved, suffering alleviated and human dignity maintained in countries experiencing humanitarian crises or that are food insecure."</t>
  </si>
  <si>
    <t>"Location Coordinates(3.1141 43.6519)":"Country(Somalia)":"Project Scope(No data available)":"Name of Location(Baidoa, Bay Region)";"Location Coordinates(2.05003 45.322399)":"Country(Somalia)":"Project Scope(No data available)":"Name of Location(Mogadishu)"</t>
  </si>
  <si>
    <t>"fr":"Site web":"text/html":"Activity web page":"https://www.visionmondiale.ca/";"fr":"Description":"text/html":"Objectives / Purpose of activity":"http://w05.international.gc.ca/projectbrowser-banqueprojets/project-projet/details/D004411001";"en":"Description":"text/html":"Objectives / Purpose of activity":"http://w05.international.gc.ca/projectbrowser-banqueprojets/project-projet/details/D004411001?Lang=eng";"en":"Site":"text/html":"Activity web page":"https://www.worldvision.ca/"</t>
  </si>
  <si>
    <t>"Number of people":"140000":"Sex":"All Sexes":"From/Youngest":"":"To/Oldest":"99":"Direct or Indirect":"Direct":"Population group descriptor":"people affected by drought and conflict, including internally displaced persons, returnees, and host community members"</t>
  </si>
  <si>
    <t>https://www.canwach.ca/project-explorer#/project-details/560</t>
  </si>
  <si>
    <t>Somalia â€“ Support to People Affected by Drought and Conflict â€“ Save the Children 2017-2018</t>
  </si>
  <si>
    <t>"General":"March 2017 â€“ Acute humanitarian needs remain high in Somalia due to ongoing conflict and insecurity, displacement, poor basic services, food insecurity, malnutrition, and climatic variability. In recent months, Al Shabaab has regained control of several towns in south and central Somalia, leading to new displacement and concerns over humanitarian access in these areas. More than six million people, including more than one million internally displaced persons, require humanitarian assistance. Several seasons of severe drought have led to the very real fear that the country could slide into famine in 2017. With support from GAC, Save the Children Canada provides health and nutrition and water and sanitation support to an estimated 96,000 drought- and conflict-affected internally displaced persons (IDPs), returnees, and host community members around Mogadishu and Baidoa."</t>
  </si>
  <si>
    <t>"Outcome":"The expected outcomes for this project include: (1) improved access to healthcare and nutritional support; and (2) improved access to safe water and sanitation amongst drought-affected internally displaced person, returnee, and host community households. The expected ultimate outcome is lives saved, suffering alleviated and human dignity maintained in countries experiencing humanitarian crises or that are food insecure."</t>
  </si>
  <si>
    <t>"Location Coordinates(3.1141 43.6519)":"Country(Somalia)":"Project Scope(No data available)":"Name of Location(Baidoa)";"Location Coordinates(2.046934 45.318161)":"Country(Somalia)":"Project Scope(No data available)":"Name of Location(Mogadishu)"</t>
  </si>
  <si>
    <t>"fr":"Description":"text/html":"Objectives / Purpose of activity":"http://w05.international.gc.ca/projectbrowser-banqueprojets/project-projet/details/D004405001?Lang=fra";"fr":"Siteweb":"text/html":"Activity web page":"https://www.aidealenfance.ca/";"en":"Description":"text/html":"Objectives / Purpose of activity":"http://w05.international.gc.ca/projectbrowser-banqueprojets/project-projet/details/D004405001";"en":"Site":"text/html":"Activity web page":"https://www.savethechildren.ca/"</t>
  </si>
  <si>
    <t>"Number of people":"96000":"Sex":"All Sexes":"From/Youngest":"":"To/Oldest":"99":"Direct or Indirect":"Direct":"Population group descriptor":"drought- and conflict-affected internally displaced persons (IDPs) returnees, and host community members around Mogadishu and Baidoa."</t>
  </si>
  <si>
    <t>https://www.canwach.ca/project-explorer#/project-details/500</t>
  </si>
  <si>
    <t>SOS Children's Village Pachacamac</t>
  </si>
  <si>
    <t>"General":"In Peru, nearly half the population lives below the poverty line. Many families still struggle to get clean water and sanitation, food, medical care and education for their children. Such conditions have left children at risk: an estimated 600,000 children in Peru have been orphaned or abandoned.
In the Pachacamac region, south east of Peru's capital of Lima, this is even more profound. An SOS Children's Village was built in Pachacamac in 2004 to care for the high number of orphaned and abandoned children in the region.
In 2014, due to the need of children in the area, SOS Children's Villages expanded the Pachacamac SOS Village so that there are now 8 family homes with a capacity of up to 72 children. The project broke ground in the summer of 2012 and was completed in 2014 with the assistance of our corporate partner Atrium Innovations Inc.
The Village consists of 8 family houses, a Village director's house, an administration and service ares, three multi-purpose halls, two workshops (where carpentry, tailoring and gardening are taught), a sports field and a vegetable garden. Small animals such as poultry and rabbits are kept in coops and hutches as well"</t>
  </si>
  <si>
    <t>"SOS Children's Villages Canada"</t>
  </si>
  <si>
    <t>"Location Coordinates(-12.16 -76.8096)":"Country(Peru)":"Project Scope(No data available)":"Name of Location(Pachacamac)"</t>
  </si>
  <si>
    <t>"en":"SOS Children's Village Pachacamac":"null":"":"https://www.soschildrensvillages.ca/peru/sos-childrens-village-pachacamac"</t>
  </si>
  <si>
    <t>https://www.canwach.ca/project-explorer#/project-details/502</t>
  </si>
  <si>
    <t>SOS Family Strengthening Program Kouloun</t>
  </si>
  <si>
    <t>"General":"The rural community of Kouloun is located in South-West Mali, a country in West Africaâ€™s Sahel region. With 10,000 people living in this community, mostly women, Kouloun suffers from high rates of poverty, malnutrition, infant mortality and child abandonment. The community has some of the lowest levels of school enrolment and attendance, especially among girls.
SOS Childrenâ€™s Villages Canada, in partnership with the Canadian Department of Foreign Affairs, Trade and Development, SOS Childrenâ€™s Villages Mali and a variety of local community partners initiated a Family Strengthening Program in Kouloun in 2011.
The situation is critical. According to United Nations Developement Program (UNDP) statistics, between 1992 and 2005, 51% of Maliâ€™s population was living below the international poverty line of US$1.25 per day. The UNICEF 2010 State of the Worldâ€™s Children Report ranks Mali as having the 7th highest under-5 mortality rate in the world. Over 10% of all infants die during childbirth.
The goal of SOS Family Strengthening Programs is to prevent child abandonment and ensure that children can grow up in the care of their family, while having their needs met and basic rights respected. Learn more about SOS Family Strengthening Programs around the world.
Through the partnership between the community in Kouloun and the SOS Family Strengthening Program, remarkable changes have occurred in Kouloun:
65% of people in the community had less than one meal a day. Through the Family Strengthening Program three community gardens, with irrigation systems, have been created so to allow people to grow their own produce.
These, along with our education program on child nutrition, have led to 80% of the people we serve having three meals a day.
The dropout rate in Kouloun schools had been dramatically highâ€”three years ago, over 68% of children and youth had abandoned their studies. Along with its support to families to find sustainable incomes, the Family Strengthening Program worked to build awareness that education is a childâ€™s right. The result was a dramatic decrease in the dropout rate, which is now only 10% of children in the community.
Many people in Mali do not have access to personal identification documents which limits their opportunities. SOS helps children and parents obtain these identification documents to pursue an education, to travel outside of their own country, and to find greater opportunities for financial stability.
Thanks to the generous support of Canadians, the SOS Family Strengthening Program are helping families in Kouloun get the skills they need to support their families so their children need never be abandoned."</t>
  </si>
  <si>
    <t>"Location Coordinates(12.109828 -10.779828)":"Country(Mali)":"Project Scope(No data available)":"Name of Location(Kouloun)"</t>
  </si>
  <si>
    <t>"en":"SOS Family Strengthening Program Kouloun":"null":"":"https://www.soschildrensvillages.ca/our-projects/sos-family-strengthening-program-kouloun-mali"</t>
  </si>
  <si>
    <t>https://www.canwach.ca/project-explorer#/project-details/503</t>
  </si>
  <si>
    <t>SOS Social Circus Program</t>
  </si>
  <si>
    <t>"General":"Around the world, SOS Childrenâ€™s Villages works with extremely vulnerable children and youth â€“ helping to ensure that they have the foundation for a bright future.
An important part of this work is helping children and youth develop life skills that are vital for healthy relationships, academic success, future employability and successful integration into the community, such as:
self-awareness,
self-confidence,
emotional control,
stress management,
resilience and perseverance,
patience,
communications,
teamwork, and
interpersonal skills,
These â€œsoftâ€ skills can be difficult to define, teach and standardize, but they are critical. Young people need more than the â€œhardâ€ skills of the traditional workplace. They also need confidence and the ability to deal with the challenges of everyday life.
SOS Childrenâ€™s Villages and Cirque du Soleil have developed the SOS Social Circus program to help children and youth develop these important â€œsoftâ€ skills.
Since the program was first piloted in Mexico in 2014, the impact has been significant. Surveys from program beneficiaries and their caregivers show improvements in self-confidence, discipline, interpersonal skills and teamwork."</t>
  </si>
  <si>
    <t>"Cirque du Soleil":"Canadian-Based? (No)":"Implementing In-country? (No)"</t>
  </si>
  <si>
    <t>"Location Coordinates(19.432608 -99.133209)":"Country(Mexico)":"Project Scope(No data available)":"Name of Location(Mexico City)"</t>
  </si>
  <si>
    <t>"en":"SOS Social Circus Program":"null":"Activity web page":"https://www.soschildrensvillages.ca/our-projects/sos-social-circus-program"</t>
  </si>
  <si>
    <t>https://www.canwach.ca/project-explorer#/project-details/385</t>
  </si>
  <si>
    <t>Southern African Nutrition Initiative (SANI)</t>
  </si>
  <si>
    <t>"General":"The Southern African Nutrition Initiative (SANI) aims to improve the nutritional status of women of reproductive age (15-49 years) and children under five in targeted regions of Malawi, Mozambique and Zambia, while working with local health authorities. Activities include training health workers to treat and provide education on malnutrition in mothers, pregnant and breastfeeding women, and infants and children under the age of five; encouraging optimal breastfeeding; establishing household and school gardens to grow a diversity of nutritious foods; and raising awareness of good water, sanitation and hygiene practices. The initiative is implemented through a consortium led by CARE Canada in partnership with McGill University, CUSO International, and the Interagency Coalition on AIDS and Development."</t>
  </si>
  <si>
    <t>"Global Affairs Canada":"Canadian-Based? (No)":"Implementing In-country? (No)";"Government of Zambia - National Food and Nutrition Commission":"Canadian-Based? (No)":"Implementing In-country? (No)";"AssociaÃ§Ã£o Juvenil para a EducaÃ§Ã£o e PromoÃ§Ã£o de Juventude":"Canadian-Based? (No)":"Implementing In-country? (No)";"McGill University":"Canadian-Based? (Yes)":"Implementing In-country? (No)";"REDE Pastoral de Homoine":"Canadian-Based? (No)":"Implementing In-country? (No)";"Government of Zambia":"Canadian-Based? (No)":"Implementing In-country? (No)";"Development Aid from People to People":"Canadian-Based? (No)":"Implementing In-country? (No)";"Cuso International":"Canadian-Based? (Yes)":"Implementing In-country? (No)";"Government of Malawi":"Canadian-Based? (No)":"Implementing In-country? (No)";"Government of Mozambique":"Canadian-Based? (No)":"Implementing In-country? (No)";"CSO-SUN Alliance Zambia":"Canadian-Based? (No)":"Implementing In-country? (No)";"Interagency Coalition on AIDS and Development (ICAD)":"Canadian-Based? (Yes)":"Implementing In-country? (No)";"AssociaÃ§Ã£o Para PromoÃ§Ã£o e Desenvolvimento da Mulher":"Canadian-Based? (No)":"Implementing In-country? (No)"</t>
  </si>
  <si>
    <t>"Outcome":"The ultimate outcome of the SANI project is to contribute to the reduction of maternal and child mortality in the targeted regions. The intermediate outcomes are: 
&gt;&gt; Improved nutrition practices and services of women of reproductive age and children under 5 in Malawi, Mozambique and Zambia. For example, counselling skills and women-centered services at the health facility will be included as part of the training of health workers and included as measures of quality of services during supportive supervision.
&gt;&gt; Improved maternal, infant and young child nutrition and gender sensitive practices for women of reproductive age and children under 5 in Malawi, Mozambique and Zambia. For example, women will be trained in water systems maintenance/repair, as public speakers, and in key financial and decision-making roles.
&gt;&gt; Strengthened governance and accountability of gender-equitable nutrition policies and programs for women of reproductive age and children under 5 in Malawi, Mozambique and Zambia. For example, capacity building of Nutrition Coordinating Committees will take place at provincial, district and ward levels to address and integrate gender into all aspects of national nutrition programming."</t>
  </si>
  <si>
    <t>"Location Coordinates(-23.88231 35.15163)":"Country(Mozambique)":"Project Scope(No data available)":"Name of Location(Homoine District)";"Location Coordinates(-15.397808 28.332227)":"Country(Zambia)":"Project Scope(No data available)":"Name of Location(Lusaka)";"Location Coordinates(-25.973368 32.581228)":"Country(Mozambique)":"Project Scope(No data available)":"Name of Location(Maputo)";"Location Coordinates(-12.09526 31.44562)":"Country(Zambia)":"Project Scope(No data available)":"Name of Location(Mpika District)";"Location Coordinates(-23.1394 34.331)":"Country(Mozambique)":"Project Scope(No data available)":"Name of Location(Funhalouro District)";"Location Coordinates(-14.142408 33.8459)":"Country(Malawi)":"Project Scope(No data available)":"Name of Location(Lilongwe)";"Location Coordinates(-13.2842 33.8858)":"Country(Malawi)":"Project Scope(No data available)":"Name of Location(Ntchisi District)";"Location Coordinates(-13.6041 33.8858)":"Country(Malawi)":"Project Scope(No data available)":"Name of Location(Dowa District)";"Location Coordinates(-11.21205 31.77368)":"Country(Zambia)":"Project Scope(No data available)":"Name of Location(Shiwa Ngâ€™andu District)"</t>
  </si>
  <si>
    <t>"%/total of mothers, and %/total of babies, who received postnatal care within two days of childbirth";"%/total households with access to a safe water supply";"%/total households and institutions (schools/clinics) with access to adequate sanitation and hygiene facilities";"%/total of women attended at least four times during pregnancy by any provider for reasons related to the pregnancy";"%/total of infants (0-5 months) who are fed exclusively with breast milk"</t>
  </si>
  <si>
    <t>"fr":"Lien au projet":"null":"Activity web page":"https://care.ca/fr/m%C3%A8res-en-sant%C3%A9-b%C3%A9b%C3%A9s-en-sant%C3%A9";"en":"Description":"null":"Activity web page":"http://w05.international.gc.ca/projectbrowser-banqueprojets/project-projet/details/D002000001";"en":"Project Brief":"null":"Activity web page":"https://www.feedherfuture.ca/wp-content/uploads/2018/04/ProjectBrief_SANI.pdf";"fr":"Description":"null":"Activity web page":"http://w05.international.gc.ca/projectbrowser-banqueprojets/project-projet/details/D002000001?Lang=fra";"en":"Project link":"null":"Activity web page":"https://care.ca/southern-african-nutrition-initiative"</t>
  </si>
  <si>
    <t>"Number of people":"345333":"Sex":"All Sexes":"From/Youngest":"":"To/Oldest":"":"Direct or Indirect":"Indirect":"Population group descriptor":"women, men and children indirectly";"Number of people":"230054":"Sex":"All Sexes":"From/Youngest":"":"To/Oldest":"":"Direct or Indirect":"Direct":"Population group descriptor":"women, men and children directly"</t>
  </si>
  <si>
    <t>"Number of Outputs":"":"Output Type":"Community groups trained":"Output Descriptor":"Train community groups to assess, rehabilitate, monitor and repair wells and latrines.":"Results":"";"Number of Outputs":"":"Output Type":"Community Health Workers trained":"Output Descriptor":"Provide training to health care workers to deliver quality nutrition counselling and lifesaving treatment to those suffering from malnutrition":"Results":"Expected";"Number of Outputs":"":"Output Type":"Acute malnutrition treated":"Output Descriptor":"Identify and treat acute malnutrition through case management and therapeutic feeding.":"Results":"Expected";"Number of Outputs":"":"Output Type":"Community members educated on nutritional needs":"Output Descriptor":"Educate women and men about the nutritional needs of infants, young children, women of reproductive age, women who are pregnant or have recently given birth, and women who are breastfeeding.":"Results":"Expected";"Number of Outputs":"":"Output Type":"Community gardens supported":"Output Descriptor":"Support community backyard gardens by providing droughtâ€š resistant seeds and equipment and educating communities on improved planting and fertilizing methods.":"Results":"";"Number of Outputs":"":"Output Type":"Community members educated in nutritious eating habits":"Output Descriptor":"Educate community members in nutritious eating habits, including cooking demonstrations with both women and men to encourage the use of new nutritious foods.":"Results":"Expected";"Number of Outputs":"":"Output Type":"Gender champions promoted":"Output Descriptor":"Promote and support â€œgender championsâ€ â€ men and boys who will lead, support and continue the gender norm transformation in their communities and families after the project is completed.":"Results":"Expected";"Number of Outputs":"":"Output Type":"Community members educated on healthy sanitation practices":"Output Descriptor":"Educate community members on healthy sanitation practices, including handâ€washing and waste disposal.":"Results":"";"Number of Outputs":"":"Output Type":"Equipment and supplies provided":"Output Descriptor":"(such as height boards, mid-upper arm circumference measuring tapes, and weight scales to promote growth monitoring":"Results":"Expected"</t>
  </si>
  <si>
    <t>https://www.canwach.ca/project-explorer#/project-details/608</t>
  </si>
  <si>
    <t>South Sudan - Humanitarian Response in Nutrition and Protection</t>
  </si>
  <si>
    <t>"General":"An estimated 7.5 million people across South Sudan are in need of humanitarian assistance and protection across the country as a result of armed conflict, inter-communal violence, economic crisis, disease outbreaks and climatic shocks. Approximately 2 million people are internally displaced within South Sudan and over 1.9 million South Sudanese have sought protection in neighbouring countries. The civil war, as well as erratic rainfall in some areas, has resulted in 6 million people projected to require food assistance, with malnutrition rates over emergency thresholds. Outbreaks of cholera, measles, and hepatitis E have strained an already overwhelmed health system. Humanitarian access remains restricted in many conflict areas and large numbers of people are accessible only by air drops. With GAC support, CARE Canada is helping to provide much-needed nutrition and protection to up to 28,395 conflict-affected people in Mayom and Abiemnom counties in Unity State, South Sudan. Project activities include: (1) screening 8,236 children and pregnant/lactating women for malnutrition and refer them to treatment as necessary; (2) treating 2,035 children and pregnant/lactating women with severe and moderate acute malnutrition; (3) engaging 10,372 community members to raise awareness of gender-based violence (GBV) and its effects, service availability and facilitate service referrals; (4) providing case management and psychosocial support services to 1,140 vulnerable women and girls."</t>
  </si>
  <si>
    <t>"Outcome":"The expected immediate outcomes for this project include: (1) increased access to interventions aimed at reducing the risk of mortality due to acute malnutrition among children, pregnant &amp; lactating women as well as other vulnerable groups; and (2) improved availability, access to and demand for gender-based violence protection services for returnees as well as vulnerable host community women and girls. The expected ultimate outcome is lives saved, suffering alleviated and human dignity maintained in countries experiencing humanitarian crises or acute food insecurity.";"Outcome":""</t>
  </si>
  <si>
    <t>Tapera Racheal</t>
  </si>
  <si>
    <t>"Location Coordinates(9.2266 29.1652)":"Country(South Sudan)":"Project Scope(No data available)":"Name of Location(Mayom)";"Location Coordinates(9.5391 29.1391)":"Country(South Sudan)":"Project Scope(No data available)":"Name of Location(Abiemnom)";"Location Coordinates(4.859363 31.571251)":"Country(South Sudan)":"Project Scope(No data available)":"Name of Location(Juba)"</t>
  </si>
  <si>
    <t>"# of people who have experienced, or are at risk of, any form of SGBV that have received related services in the previous 12 months"</t>
  </si>
  <si>
    <t>"fr":"La description":"texte/ html":"Objectives / Purpose of activity":"https://w05.international.gc.ca/projectbrowser-banqueprojets/project-projet/details/P005313001?Lang=fra";"en":"Description":"text/ html":"Objectives / Purpose of activity":"https://w05.international.gc.ca/projectbrowser-banqueprojets/project-projet/details/P005313001?Lang=eng"</t>
  </si>
  <si>
    <t>"Number of people":"1140":"Sex":"Female":"From/Youngest":"10":"To/Oldest":"49":"Direct or Indirect":"Direct":"Population group descriptor":"providing case management and psychosocial support services to 1,140 vulnerable women and girls";"Number of people":"10372":"Sex":"All Sexes":"From/Youngest":"19":"To/Oldest":"60":"Direct or Indirect":"Direct":"Population group descriptor":"engaging 10,372 community members to raise awareness of gender-based violence (GBV) and its effects, service availability and facilitate service referrals";"Number of people":"8236":"Sex":"All Sexes":"From/Youngest":"":"To/Oldest":"49":"Direct or Indirect":"Direct":"Population group descriptor":"screening 8,236 children and pregnant/lactating women for malnutrition and refer them to treatment as necessary";"Number of people":"2035":"Sex":"All Sexes":"From/Youngest":"":"To/Oldest":"49":"Direct or Indirect":"Direct":"Population group descriptor":"treating 2,035 children and pregnant/lactating women with severe and moderate acute malnutrition"</t>
  </si>
  <si>
    <t>"Number of Outputs":"18934":"Output Type":"People reached through CAREâ€™s GBV interventions":"Output Descriptor":"# of people reached through CAREâ€™s GBV interventions":"Results":"Achieved";"Number of Outputs":"9461":"Output Type":"People accessing nutrition services":"Output Descriptor":"# of boys and girls, pregnant/ lactating women accessing nutrition services":"Results":"Achieved";"Number of Outputs":"2035":"Output Type":"People enrolled SAM/MAM treatment":"Output Descriptor":"# of people (boys, girls and PLWs) enrolled SAM/MAM treatment":"Results":"Achieved"</t>
  </si>
  <si>
    <t>https://www.canwach.ca/project-explorer#/project-details/668</t>
  </si>
  <si>
    <t>Sri Lanka National Languages Equality Advancement Project (NLEAP)</t>
  </si>
  <si>
    <t>"General":"The National Languages Equality Advancement Project (NLEAP) is a 4.5 year, $10.85M Government of Canada funded project that is designed to strengthen the implementation of the Sri Lankan Official Languages Policy (OLP) by government actors. Putting linguistic rights, broader human rights and gender equality front and center, NLEAP builds on the will of the Sri Lankan national government to protect and promote the language rights of all its citizens through its support for implementation of the OLP by the Ministry of National Integration, Reconciliation and Official Languages (MoNIROL) and its affiliated institutions: the National Institute of Language Education and Training (NILET), the Department of Official Languages (DOL), and the Parliamentary entity overseeing implementation, the Official Languages Commission (OLC). 
The NLEAP project represents Canadaâ€™s commitment to support Sri Lankan aspirations to foster reconciliation, national unity, peace and security through leveraging language rights to broaden inclusion. It equally provides a vehicle through which the Government of Sri Lanka effectively demonstrates its commitment to the progressive realization of constitutional linguistic rights through implementation of the Official Language Policy. The project results of a bilateral agreement between the Government of Canada, represented by Global Affairs and the Government of Sri Lanka, represented by the Ministry of National Integration, Reconciliation and Official Languages (MoNIROL); the project was awarded to Agriteam Canada Consulting for implementation through a competitive tendering process concluded in April 2018."</t>
  </si>
  <si>
    <t>"Government of Sri Lanka - Ministry of National Integration, Reconciliation and Official Languages":"Canadian-Based? (No)":"Implementing In-country? (Yes)";"Government of Sri Lanka - Official Languages Commission":"Canadian-Based? (No)":"Implementing In-country? (Yes)";"Government of Sri Lanka - National Institute of Language Education and Training":"Canadian-Based? (No)":"Implementing In-country? (Yes)";"Global Affairs Canada":"Canadian-Based? (No)":"Implementing In-country? (No)";"Government of Sri Lanka - Department of Official Languages":"Canadian-Based? (No)":"Implementing In-country? (Yes)"</t>
  </si>
  <si>
    <t>"Outcome":"The Ultimate Outcome for the project is Reduced poverty and improved economic and social equality of Tamil and Sinhala speaking women and men throughout Sri Lanka. The Intermediate Outcomes are: (1) Strengthened implementation of the Sri Lankan Official Languages Policy (OLP) by government actors in a gender-sensitive manner; (2) Strengthened effectiveness of gender-sensitive bilingual public services; and (3) Enhanced acceptance by Sri Lankan men and women of the cultural diversity and bilingual nature of their country.";"Outcome":"The project is in its first year of implementation."</t>
  </si>
  <si>
    <t>Marisa Consolata Kemper</t>
  </si>
  <si>
    <t>"Location Coordinates(6.9271 79.8612)":"Country(Sri Lanka)":"Project Scope(No data available)":"Name of Location(Colombo)"</t>
  </si>
  <si>
    <t>Language minority groups</t>
  </si>
  <si>
    <t>"Number of Outputs":"":"Output Type":"Forums set up for consultation between civil society organizations and various stakeholders":"Output Descriptor":"Forums set up for consultation between civil society organizations and various stakeholders, particularly women and youth, on language rights":"Results":"Expected";"Number of Outputs":"":"Output Type":"TA provided to key ministries":"Output Descriptor":"TA provided to key ministries to develop language plans that are based on the national strategy to implement the Official Languages Policy and with a specific focus on considerations impacting women.":"Results":"Expected";"Number of Outputs":"":"Output Type":"$2 million Locally Administered Fund developed and implemented":"Output Descriptor":"A $2 million Locally Administered Fund developed and implemented to support local civil society organizations implement activities promoting language rights, national integration and reconciliation":"Results":"Expected";"Number of Outputs":"":"Output Type":"TA provided to selected state universities":"Output Descriptor":"TA provided to selected state universities to improve teaching methodology for translation degree programs":"Results":"Expected";"Number of Outputs":"":"Output Type":"TA provided to the Official Languages Commission":"Output Descriptor":"TA provided to the Official Languages Commission to improve their capacity to enforce implementation of the Official Languages Policy":"Results":"Expected"</t>
  </si>
  <si>
    <t>https://www.canwach.ca/project-explorer#/project-details/333</t>
  </si>
  <si>
    <t>Strengthening capacity for caring for noncommunicable diseases during pregnancy in Haiti</t>
  </si>
  <si>
    <t>"Objectives":"This project focuses on improving maternal and neonatal health to prevent intergenerational transmission of noncommunicable diseases.
The specific objectives of the project are:
1) Develop and implement a screening strategy to measure the prevalence of GD and GHTN and preeclampsia in Haiti.
2) Determine the proportion of Haitian women with GHTN, Preeclampsia, or GD.
3) Develop a strategy for dealing with these conditions.
4) Determine the impact of these diseases on pregnancy outcomes as well as neonatal outcomes.
5) Validate a questionnaire for PPCM screening."</t>
  </si>
  <si>
    <t>"Fondation Haitienne de Diabete et de Maladies Cardiovasculaires":"Canadian-Based? (No)":"Implementing In-country? (No)";"Saint Nicolas Hospital Haiti":"Canadian-Based? (No)":"Implementing In-country? (No)"</t>
  </si>
  <si>
    <t>https://www.canwach.ca/project-explorer#/project-details/210</t>
  </si>
  <si>
    <t>Strengthening Civil Registration and Vital Statistics Systems</t>
  </si>
  <si>
    <t>"General":"This project aims to strengthen civil registration and vital statistics (CRVS) systems to enhance the health and well-being of women and children in developing countries. CRVS systems provide timely and reliable data for public health statistics that are necessary for the effective planning and monitoring of health systems. This project accelerates efforts to improve CRVS systems by: (1) performing in-depth case studies of specific CRVS needs; (2) developing investment plans that lay out the costs associated with developing effective CRVS systems; and (3) conducting a technical consultation to discuss findings and potential challenges for future investments in CRVS. This project also aims to provides a roadmap for potential future investments in CRVS in the four targeted countries.     In addition, the project seeks to collect critical information for a high-level event on CRVS taking place in Canada in 2014 and to address the gaps in support for CRVS globally."</t>
  </si>
  <si>
    <t>"Outcome":"The expected intermediate outcomes for this project include: four country case studies developed for presentation at the 2014 High Level meeting on civil registration and vital statistics (CRVS) systems that cover: (1) CRVS needs and gaps identified in selected countries; (2) increased understanding on the part of national governments and key stakeholders of the financial requirements needed to establish CRVS systems in selected countries; and (3) best practices in CRVS for selected countries' national governments and key stakeholders, where challenges and successes are identified.";"Outcome":"Results achieved as of the end of project (July 2014) include:
 The project contributed to the development of case studies on the state of CRVS systems in Mozambique, Bangladesh, Ethiopia and the Philippines;  the mapping of investment plans for strengthening CRVS systems in the four countries;  developing templates for future use in CRVS investment planning and case studies; and improving collaboration between WHO (HQ, relevant regional offices and country offices), UNICEF, World Bank, UN Regional Commissions and other relevant partners in support of the country assessments, strategic planning, investment plans, country technical assistance and global and regional resource mobilization strategies.
 The project demonstrated that a systemic approach to strengthening CRVS systems is critical to ensure long term sustainability."</t>
  </si>
  <si>
    <t>"Location Coordinates(23.7104 90.40744)":"Country(Bangladesh)":"Project Scope(No data available)":"Name of Location(No data available)";"Location Coordinates(14.6042 120.9822)":"Country(Philippines (the))":"Project Scope(No data available)":"Name of Location(No data available)"</t>
  </si>
  <si>
    <t>"fr":"Site web de l'activitÃ©":"text/html":"Activity web page":"http://www.who.int/fr/index.html";"en":"Activity website":"text/html":"Activity web page":"http://www.who.int";"fr":"Description":"text/html":"Objectives / Purpose of activity":"http://w05.international.gc.ca/projectbrowser-banqueprojets/project-projet/details/D000640001?Lang=eng";"en":"Description":"text/html":"Objectives / Purpose of activity":"http://w05.international.gc.ca/projectbrowser-banqueprojets/project-projet/details/D000640001?Lang=fra"</t>
  </si>
  <si>
    <t>https://www.canwach.ca/project-explorer#/project-details/9</t>
  </si>
  <si>
    <t>Strengthening Decentralized Health Systems</t>
  </si>
  <si>
    <t>"General":"The project aims to improve the health of populations living in four regions in Mali (Kayes, Tombouctou, Gao, and Kidal), with a primary focus on women and children. Project objectives are: improvement of health services management by key stakeholders (community health associations, territorial communities, and decentralized health institutions); improvement of the quality of social and health services provided to populations in the four regions, specifically targeting women and children; and increasing the usage by these populations of preventive and curative health services.     The project supports the Ministry of Health in implementing its sector strategy, focusing on improving geographic and financial accessibility of health services, meeting demand, improving service quality and usage, and building institutional capacity.     Through the technical assistance (International Health Unit consortium/CARE Canada/Centre for International Studies and Cooperation (CECI)) as well as the direct financial assistance components, this project supports the Division for Regional Health (DRS) and the Division for Regional Social Development (DRDS) in the regions of Gao, Kidal, Tombouctou and Kayes. The project supports civil cociety through the FÃ©dÃ©ration nationale des associations de santÃ© communautaire (FENASCOM) and its members as well as the community health associations (ASACOs). It also provides support at the local level to community associations to which the Government of Mali has transferred health care capacities."</t>
  </si>
  <si>
    <t>"CECI":"Canadian-Based? (Yes)":"Implementing In-country? (No)";"Canadian International Development Agency":"Canadian-Based? (Yes)":"Implementing In-country? (No)";"CARE Canada":"Canadian-Based? (Yes)":"Implementing In-country? (No)"</t>
  </si>
  <si>
    <t>"Outcome":"Results achieved as of March 2016 include: (1) the rate of maternal deaths from obstetrical complications in institutions decreased from 0.9% in 2013 to 0.08% in 2015; (2) the neonatal mortality rate remained the same in 2015 as in 2014 (37 deaths out of 1,000); (3) the rate of neonatal deaths in institutions decreased from 0.5% in 2013 to 0.3% in 2015; (4) the number of villages with transportation to a healthcare centre increased from 370 in 2014 to 1,069 in 2015; (5) the percentage of healthcare centres offering obstetrical and urgent neonatal care reached 20% in 2015 (compared to 14% in 2014); (6) the percentage of community health centres (CHCs) equipped with a functional malnutrition testing and management service remained stable; (7) the number of CHCs equipped with an incinerator or a burner increased from 10 in 2014 to 64 in 2015; (8) the number of mutual assistance agreements signed increased from 358 in 2014 to 391 in 2015; (9) the number of joint committees set up to monitor mutual assistance agreements increased from 85% in 2014 to 98% in 2015; (10) the rate of post-natal consultations increased from 32% in 2013 to 35% in 2015.
 These results help to improve peopleâ€™s health, particularly of women and children, and increase access to basic health care in the Kayes, Sikasso and SÃ©gou regions."</t>
  </si>
  <si>
    <t>"en":"Description":"text/html":"Objectives / Purpose of activity":"http://w05.international.gc.ca/projectbrowser-banqueprojets/project-projet/details/A034544001?Lang=fra";"fr":"Description":"text/html":"Objectives / Purpose of activity":"http://w05.international.gc.ca/projectbrowser-banqueprojets/project-projet/details/A034544001?Lang=eng";"fr":"Site web de l'activitÃ©":"text/html":"Activity web page":"http://www.usi.umontreal.ca"</t>
  </si>
  <si>
    <t>https://www.canwach.ca/project-explorer#/project-details/469</t>
  </si>
  <si>
    <t>Strengthening Health Activities for the Rural Poor</t>
  </si>
  <si>
    <t>"General":"This project represents CIDAâ€™s contribution to the World Bankâ€™s Strengthening Health Activities for the Rural Poor project (SHARP). SHARP is helping to improve basic health services for people who live in rural areas of Afghanistan, with a focus on services for women and children. SHARP provides support to Afghanistanâ€™s Ministry of Public Health (MoPH) for the implementation of the countryâ€™s Health and Nutrition Sector Strategy. It aims to help expand the delivery of basic health services to rural populations, particularly women and children; increase access to essential hospital services in rural areas; improve communication and coordination between central MoPH offices and provincial health offices; and strengthen the ability of the MoPH to manage, monitor, and evaluate the national health system. SHARP is funded through the multi-donor Afghanistan Reconstruction Trust Fund, managed by the World Bank. Canada is working in close cooperation with the World Bank, other donors and the Government of Afghanistan to promote effective, transparent, and accountable country systems; to increase donor coordination and harmonization; and to strengthen mutual accountability. Projects like SHARP foster greater policy dialogue among donors, government, and partners, thus helping to strengthen efforts towards effective, focussed aid and long-term development results. This project is part of Canadaâ€™s maternal, newborn, and child health commitment."</t>
  </si>
  <si>
    <t>"Government of Afghanistan - Ministry of Public Health":"Canadian-Based? (No)":"Implementing In-country? (No)"</t>
  </si>
  <si>
    <t>"Outcome":"Approximately 85% of the population living in the targeted districts have now access to the basic package of health services. Between 2009 and 2013, the total number of pregnant women receiving at least one antenatal care visit to a health provider increased from 32.3% to 54%. The coverage of deliveries attended by skilled attendants increased from 18.9% to 47.4%. The immunization coverage of children against diphtheria, pertussis and tetanus increased from 34.6% to 46.7%. The success rate of treatment against tuberculosis is now at 90%. The percentage of women between 15 to 49 years of age using family planning increased from 15.4% to 19.5%.";"Outcome":""</t>
  </si>
  <si>
    <t>"en":"World Bank":"null":"Organisation web page":"http://www.worldbank.org/"</t>
  </si>
  <si>
    <t>https://www.canwach.ca/project-explorer#/project-details/629</t>
  </si>
  <si>
    <t>Strengthening Health Information Systems to Support Post-Disaster Healthcare in Haiti</t>
  </si>
  <si>
    <t>"General":"The occurrence of a natural disaster may seem to carry repercussions that are indiscriminate in nature; however, it is the vulnerable populations that suffer most during such events, and in the days, months and years that follow. In Haiti, the poorest country in the Americas, the major earthquake that struck on 12 January 2010 had a devastating effect in the already limited infrastructure and social services. The fragile healthcare system was crippled at a time when services were most needed to respond to acute injuries and other health concerns.
Past experience from disaster response initiatives has demonstrated the importance of coordinating efforts to address immediate health needs, such as emergency medical care, water and food provision as well as longer-term health concerns. Electronic medical records (EMR) can be used to track patient care, manage drug supplies and medical material, carry out disease surveillance, and otherwise support the collection, storage, analysis, transmission and use of health information. In the aftermath of a natural disaster, these functions are critical to ensure that people in need receive appropriate and timely health care.
The purpose of this research project is twofold. First, it will help existing organizations implement interoperable health information systems (i.e. applications that are developed using open standards and architectures that allow data sharing across systems). Second, it will conduct operational-research and evaluation activities aimed at informing future post-disaster health responses. The project will build on IDRC's experience working through targeted support in postdisaster environments, and be led by organizations with established histories of working in Haiti."</t>
  </si>
  <si>
    <t>"International Training and Education Center for Health (I-TECH)":"Canadian-Based? (No)":"Implementing In-country? (No)";"Zanmi Lasante":"Canadian-Based? (No)":"Implementing In-country? (No)"</t>
  </si>
  <si>
    <t>Sinha, Chaitali</t>
  </si>
  <si>
    <t>"Location Coordinates(18.546391 -72.342789)":"Country(Haiti)":"Project Scope(National)":"Name of Location(Port-Au-Prince)"</t>
  </si>
  <si>
    <t>"en":"Description":"Text/ html":"Organisation web page":"https://www.idrc.ca/en/project/strengthening-health-information-systems-support-post-disaster-healthcare-haiti";"fr":"La description":"texte/ html":"Organisation web page":"https://www.idrc.ca/fr/project/renforcement-des-systemes-dinformation-sur-la-sante-pour-appuyer-la-prestation-des-services"</t>
  </si>
  <si>
    <t>https://www.canwach.ca/project-explorer#/project-details/290</t>
  </si>
  <si>
    <t>Strengthening Health Outcomes for Women and Children (SHOW)</t>
  </si>
  <si>
    <t>"Other":"FOR HAITI: Improved use of MNCH / SSR Services:
- Development of communication materials;
- Implementation of awareness and community mobilization activities;
- Creation / strengthening of mothers, fathers, teenagers clubs and health committees;
- Sensitization of traditional religious leaders on MNCH issues;
- Establishment of Village Savings and Loan Associations (AVEC) in the communities.
 Enhancing Service Delivery component:
- Deployment of 50 ASCP and 5 supervisors
- Training of health providers
- Training of health committees
- Provision of essential drugs
- Equipment and medical equipment
- Donation of 2 ambulances and training on the reference protocol
- Development and equipment of spaces for the care of teenagers
- Installation of solar panels
 Improved Data Usage component:
- Development of a mobile data platform and acquisition of computer equipment
- Training on the data continuum
- Implementation of Gender Assessments, Research and Analysis in Northeast Department
Ouanaminthe, Fort LibertÃ© and Capotille.";"Objectives":"Contribute to the reduction of maternal and infant mortality in the targeted regions.
 - Improve the use of essential health services for women of childbearing age, adolescents, newborns and children under five who are poor and highly vulnerable;
 - Improve the provision of quality essential health services to women of childbearing age, adolescents, newborns and children under 5 who are poor and highly vulnerable;
 - Improve the increased dissemination and use of data by the project, communities, health committees, service providers, planners and policy makers."</t>
  </si>
  <si>
    <t>"Promundo":"Canadian-Based? (No)":"Implementing In-country? (No)";"Health Partners International of Canada (HPIC)":"Canadian-Based? (Yes)":"Implementing In-country? (No)";"Global Affairs Canada":"Canadian-Based? (No)":"Implementing In-country? (No)";"SickKids Centre for Global Child Health":"Canadian-Based? (Yes)":"Implementing In-country? (No)"</t>
  </si>
  <si>
    <t>"Global Affairs Canada":"Government (other countries)":84.40%;"Plan International Canada ":"National NGO":15.60%</t>
  </si>
  <si>
    <t>"Outcome":"";"Outcome":"FOR HAITI: Main results achieved to date (2016): 
â€¢	Production of a gender sensitive image box on MNCH; 
â€¢ Commemoration of 7 special events related to the project; 
â€¢ Conducting an orientation session for 64 ASCPs on the creation of mothers' clubs; 
â€¢ Conducting 6 community causeries for leaders and notables; 
â€¢ Conducting a training session for 33 trainers on men's engagement in MNCH; 
â€¢ Conducting a training session for 25 trainers on the Change Champion Model; 
â€¢ Development of a Gender / MNCH training module; 
â€¢ Conducting a training session for 15 trainers on gender / MNCH; 
â€¢ Establishment of 45 AVEC groups (1,086 members, 80% women); 
â€¢ Recruitment, training, graduation and deployment of 50 ASCPs and 5 supervisors, 70% of whom are women; 
â€¢ Creation / strengthening of 11 health committees;
Support to DPSPE for the development of a national strategy for community participation;
â€¢ Conducting a workshop with the main actors in Community Participation in Haiti;
â€¢ Delivery of 2 vehicles to DSNE (1 equipped ambulance and 1 vehicle for supervision).
â€¢ Implementation of 37 mobile phones for the operation of the reference and counter-reference system;
â€¢ Acquisition of 11 3-wheel motorcycles;
â€¢ Donation of an essential drug shipment focused on MNCH and small equipment;
â€¢ Equipment and operational support for 41 fixed health points;
â€¢ Acquisition of a batch of medical equipment and materials.
â€¢ Recruitment of a consultant to develop the mobile data collection platform in collaboration with the MSPP;
â€¢ Provision of collection and reporting tools for health centers;
â€¢ Training of 15 journalists on MNCH / SSR.
â€¢ Completion of 2 joint supervisory visits DPSPE / Plan;
â€¢ Support to DSNE for supervising visits to the 11 health facilities supported by the SHOW project;
â€¢ Training of 33 providers on the data continuum;
â€¢ Support to DSNE for the availability of SISNU tools in the 11 health facilities supported by the SHOW project;
â€¢ Acquisition of 13 laptops, 13 jump routers, 123 tablets and 123 powerbanks to facilitate data management."</t>
  </si>
  <si>
    <t>Tahina Rabezanahary</t>
  </si>
  <si>
    <t>"Location Coordinates(9.080689 7.37713)":"Country(Nigeria)":"Project Scope(Regional)":"Name of Location(Abuja)";"Location Coordinates(18.546391 -72.342789)":"Country(Haiti)":"Project Scope(Regional)":"Name of Location(Port-au-Prince)";"Location Coordinates(23.810769 90.41213)":"Country(Bangladesh)":"Project Scope(Regional)":"Name of Location(Dhaka)";"Location Coordinates(14.719816 -17.471403)":"Country(Senegal)":"Project Scope(Regional)":"Name of Location(Dakar)";"Location Coordinates(5.604191 -0.187454)":"Country(Ghana)":"Project Scope(Regional)":"Name of Location(Accra)"</t>
  </si>
  <si>
    <t>"Number of people":"55":"Sex":"All Sexes":"From/Youngest":"19":"To/Oldest":"60":"Direct or Indirect":"Direct":"Population group descriptor":"HTI: Recruitment, training, graduation and deployment of 50 ASCPs and 5 supervisors, 70% of whom are women";"Number of people":"1086":"Sex":"All Sexes":"From/Youngest":"19":"To/Oldest":"60":"Direct or Indirect":"Direct":"Population group descriptor":"HTI: Establishment of 45 AVEC groups (1,086 members, 80% women)";"Number of people":"15":"Sex":"All Sexes":"From/Youngest":"19":"To/Oldest":"60":"Direct or Indirect":"Direct":"Population group descriptor":"HTI: Training of 15 journalists on MNCH / SSR.";"Number of people":"33":"Sex":"All Sexes":"From/Youngest":"19":"To/Oldest":"60":"Direct or Indirect":"Direct":"Population group descriptor":"HTI: Conducting a training session for 33 trainers on men's engagement in MNCH";"Number of people":"15":"Sex":"All Sexes":"From/Youngest":"19":"To/Oldest":"60":"Direct or Indirect":"Direct":"Population group descriptor":"HTI: Conducting a training session for 15 trainers on gender / MNCH";"Number of people":"25":"Sex":"All Sexes":"From/Youngest":"19":"To/Oldest":"60":"Direct or Indirect":"Direct":"Population group descriptor":"HTI: Conducting a training session for 25 trainers on the Change Champion Model";"Number of people":"33":"Sex":"All Sexes":"From/Youngest":"19":"To/Oldest":"60":"Direct or Indirect":"Direct":"Population group descriptor":"HTI: Training of 33 providers on the data continuum"</t>
  </si>
  <si>
    <t>"Number of Outputs":"1408":"Output Type":"Service providers trained-all countries":"Output Descriptor":"1,408 service providers were trained in birth/death registrations":"Results":"Achieved";"Number of Outputs":"6490":"Output Type":"CHW trained-allcountries":"Output Descriptor":"6,490 community health workers were trained including on gender responsive and adolescent friendly services in all countries":"Results":"Achieved"</t>
  </si>
  <si>
    <t>https://www.canwach.ca/project-explorer#/project-details/581</t>
  </si>
  <si>
    <t>Strengthening Health Systems and Services in Bangladesh with a Focus on SRHR</t>
  </si>
  <si>
    <t>"General":"This SRHR-focused project is part of the Government of Bangladesh's national program - the Fourth Health, Population and Nutrition Sector Program. This includes three components: (1) improve governance and accountability systems, including for citizen engagement; (2) health, nutrition and population systems strengthening; and (3) provision of quality health, nutrition and population services.
This project contributes to reducing maternal and child mortality rates and promoting gender equality through the provision of sexual and reproductive health and rights services. It particularly benefits over 14 million women, adolescents and children in two regions, Sylhet and Chittagong, including Coxâ€™s Bazar district, where unmet needs are most significant. It also supports fiduciary oversight and accountability of the governmentâ€™s health program, and strengthens financial and procurement management and efficiency of delivery systems. Project activities include: (1) providing maternal health care services, post-partum family planning and emergency obstetric care; (2) provide immunization for children and nutrition for infants and mothers; (3) provide services related to school based adolescent health and nutrition, family planning and sexual and reproductive health; and (4) budget planning, asset and procurement management."</t>
  </si>
  <si>
    <t>"Government of Bangladesh - Ministry of Finance (MOF)":"Canadian-Based? (No)":"Implementing In-country? (Yes)";"Government of Bangladesh - Ministry of Health and Family Welfare (MOHFW)":"Canadian-Based? (No)":"Implementing In-country? (Yes)";"Government of Bangladesh - Ministry of Public Administration (MOPA)":"Canadian-Based? (No)":"Implementing In-country? (Yes)"</t>
  </si>
  <si>
    <t>"Outcome":"The expected outcomes for this project include: (1) strengthened Ministry of Health and Family Welfare systems that contribute to improving health service delivery; (2) inclusive, efficient and equitable gender-responsive essential health, sexual and reproductive health and nutrition services that meet the needs of girls and boys, women and men; and (3) strengthened and more transparent financial management and audit systems that reduce the financial and fiduciary risks in the health sector program."</t>
  </si>
  <si>
    <t>Maria Eugenia Bonilla-Chacin</t>
  </si>
  <si>
    <t>"Location Coordinates(21.4272 92.0058)":"Country(Bangladesh)":"Project Scope(No data available)":"Name of Location(Cox's Bazar)";"Location Coordinates(24.8949 91.8687)":"Country(Bangladesh)":"Project Scope(No data available)":"Name of Location(Sylhet)";"Location Coordinates(22.3569 91.7832)":"Country(Bangladesh)":"Project Scope(No data available)":"Name of Location(Chittagong)";"Location Coordinates(23.810331 90.412521)":"Country(Bangladesh)":"Project Scope(No data available)":"Name of Location(Dhaka)"</t>
  </si>
  <si>
    <t>"SDG 3.1.1 Maternal mortality ratio"</t>
  </si>
  <si>
    <t>"(1) Infant mortality rate per 1,000 live births (2) Increase in the number of Community Clinics providing complete essential data on service delivery, including gender disaggregated (3) Increase in the number of Upazila Health Complexes with at least 2 accredited diploma midwives (4) Increase in the number of normal deliveries in public health facilities in Sylhet and Chittagong divisions (5) Increase in the number of District Hospitals with improved capacity to provide comprehensive emergency obstetric and neonatal care (CEmONC) services in Sylhet and Chittagong divisions (6) Increase in the percentage of registered children aged under 2 years receiving specified nutrition services in Sylhet and Chittagong divisions"</t>
  </si>
  <si>
    <t>"fr":"Description":"text/html":"Objectives / Purpose of activity":"http://w05.international.gc.ca/projectbrowser-banqueprojets/project-projet/details/D002111001?Lang=fra";"fr":"Site web":"text/html":"Activity web page":"http://www.banquemondiale.org/";"en":"Site":"text/html":"Activity web page":"https://www.globalfinancingfacility.org/bangladesh";"en":"Country Web  Page":"text/html":"Country/Region web page":"https://www.globalfinancingfacility.org/sites/gff_new/files/Bangladesh_EN_Web.pdf";"en":"Media Release":"text/html":"Activity web page":"http://www.worldbank.org/en/news/press-release/2017/07/28/world-bank-provides-570-million-to-improve-bangladeshs-health-sector-and-public-procurement-performance";"en":"Description":"text/html":"Objectives / Purpose of activity":"http://w05.international.gc.ca/projectbrowser-banqueprojets/project-projet/details/D002111001";"en":"Project Appraisal Document":"text/html":"Pre- and post-project impact appraisal":"https://www.globalfinancingfacility.org/sites/gff_new/files/Bangladesh-PAD.pdf"</t>
  </si>
  <si>
    <t>"Number of people":"14000000":"Sex":"All Sexes":"From/Youngest":"":"To/Oldest":"49":"Direct or Indirect":"Direct":"Population group descriptor":"Women, adolescents and children in two regions, Sylhet and Chittagong, including Coxâ€™s Bazar district."</t>
  </si>
  <si>
    <t>"Number of Outputs":"":"Output Type":"Midwives trained and recruited":"Output Descriptor":"Midwives are trained, recruited and made available to strengthen quality of maternal care":"Results":"Expected";"Number of Outputs":"":"Output Type":"Gender-disaggregated data from community clinics collected and analyzed":"Output Descriptor":"Gender-disaggregated data from community clinics are collected and analyzed to strengthen health information systems and eHealth":"Results":"Expected";"Number of Outputs":"":"Output Type":"School-based adolescent health and nutrition service delivered":"Output Descriptor":"Delivery of school-based adolescent health and nutrition service as part of an integrated and sustainable strategy for adolescent health":"Results":"Expected"</t>
  </si>
  <si>
    <t>https://www.canwach.ca/project-explorer#/project-details/106</t>
  </si>
  <si>
    <t>Strengthening Health Systems &amp; Improving Nutrition in Nepal and Vietnam</t>
  </si>
  <si>
    <t>"General":"This project aims to work, over a four year period, in collaboration with local governments in Nepal and Vietnam to make necessary health services and interventions accessible to children less than two years of age and to their mothers. Research has identified that the first 1,000 days of a childâ€™s life are critical for intellectual and physical development and lifelong health. Nepal and Vietnam have both made significant strides in reducing infant and maternal mortality and improving access to essential health care. However, inequality in terms of mortality and access to services between different regions and ethnic groups remains a challenge in both of these countries. This project will address this inequality by improving the health care systems of remote regions (Banke district in Nepal) and ethnic minorities in the two countries (the Thai, Hâ€™Mong, Xinh Mun, Kho Mu and Khang of Vietnam).     Project activities include: (1) improving health management capacity; (2) improving delivery of and access to quality health care and nutrition services; (3) promoting care-seeking; (4) improving nutrition; (5) engaging men and family members to reduce gender-related barriers; (6) providing capacity building to health management teams and health workers directly; (7) engaging and offering education to men and key family members on the importance of maternal, newborn and child health (MNCH) and how they can support the health of women and children; and (8) increasing the awareness of Canadians in MNCH issues through public engagement initiatives.     The project reach is a total of 38,418 direct beneficiaries in Nepal (18,056 women, 16,671 men and 3,691 children) and 20,611 in Vietnam (10,001 women, 9,172 men and 1,438 children). An additional 9,200 Canadians are reached through a public engagement component.     This project is implemented in collaboration with the following HealthBridge Foundation of Canada local partners: The International Nepal Fellowship (INF) in Nepal who is implementing the project in the Banke district, located in the Mid-Western region and the Centre for Creative Initiatives for Health and Population (CCIHP) in Son La province in the remote, mountainous North-West region of Vietnam. Both the Banke district and Son La province are among the poorest areas in the two countries with high mortality rates and the least access to essential health services."</t>
  </si>
  <si>
    <t>"Center for Creative Initiatives in Health and Population":"Canadian-Based? (No)":"Implementing In-country? (No)";"International Nepal Fellowship":"Canadian-Based? (No)":"Implementing In-country? (No)";"Foreign Affairs, Trade and Development Canada":"Canadian-Based? (Yes)":"Implementing In-country? (No)";"HealthBridge Vietnam":"Canadian-Based? (No)":"Implementing In-country? (Yes)"</t>
  </si>
  <si>
    <t>"Outcome":"The expected outcomes for this project are: (1) improved utilization of essential health services by mothers, pregnant women, newborns and children under two years of age in targeted sites in Nepal and Vietnam; (2)  increased consumption of nutritious foods and supplements by mothers, pregnant women, newborns and children under two years of age in targeted sites of Nepal and Vietnam; and (3) increased active involvement of the Canadian public, researchers and practitioners in maternal, newborn and child health initiatives."</t>
  </si>
  <si>
    <t>Rebecca Brodmann</t>
  </si>
  <si>
    <t>"Location Coordinates(22.417839 103.402157)":"Country(Vietnam)":"Project Scope(No data available)":"Name of Location(Son La)";"Location Coordinates(45.422857 -75.688199)":"Country(Canada)":"Project Scope(No data available)":"Name of Location(Ottawa)";"Location Coordinates(28.066918 81.587369)":"Country(Nepal)":"Project Scope(No data available)":"Name of Location(Banke)"</t>
  </si>
  <si>
    <t>"%/total of mothers, and %/total of babies, who received postnatal care within two days of childbirth";"%/total of women aged 15-49 years with anemia";"Relevant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skills";"%/total of infants (0-5 months) who are fed exclusively with breast milk"</t>
  </si>
  <si>
    <t>"en":"Activity website":"text/html":"Activity web page":"http://w05.international.gc.ca/projectbrowser-banqueprojets/project-projet/details/D002021001?Lang=eng";"fr":"Site Organisation":"null":"Activity web page":"https://healthbridge.ca/";"en":"Description":"text/html":"Objectives / Purpose of activity":"http://w05.international.gc.ca/projectbrowser-banqueprojets/project-projet/details/D002021001?Lang=fra";"fr":"Description":"text/html":"Objectives / Purpose of activity":"http://w05.international.gc.ca/projectbrowser-banqueprojets/project-projet/details/D002021001?Lang=eng"</t>
  </si>
  <si>
    <t>"Number of people":"5129":"Sex":"All Sexes":"From/Youngest":"":"To/Oldest":"5":"Direct or Indirect":"Direct":"Population group descriptor":"Children";"Number of people":"28057":"Sex":"Female":"From/Youngest":"15":"To/Oldest":"49":"Direct or Indirect":"Direct":"Population group descriptor":"Women";"Number of people":"25843":"Sex":"Male":"From/Youngest":"15":"To/Oldest":"60":"Direct or Indirect":"Direct":"Population group descriptor":"Male";"Number of people":"9200":"Sex":"All Sexes":"From/Youngest":"":"To/Oldest":"99":"Direct or Indirect":"Direct":"Population group descriptor":"All ages (Canadians reached through a public engagement component)"</t>
  </si>
  <si>
    <t>https://www.canwach.ca/project-explorer#/project-details/208</t>
  </si>
  <si>
    <t>Strengthening Immunization for Children in Central and West Africa's Francophone Countries</t>
  </si>
  <si>
    <t>"General":"This project aims to reduce the mortality and morbidity rate among children under five by improving access to vaccines in Francophone countries of the Central and West Africa region, where immunization coverage is disproportionate to the affected population. Pneumonia and diarrhea are the main causes of morbidity and mortality among children under five. The project seeks to expedite the introduction of immunization against these diseases in the 17 Central and West African countries that are members of La Francophonie, and to improve the decision-making process of local governments regarding vaccine planning and procurement in these countries.     Project activities include: (1) effectively supplying vaccines to the targeted countries; (2) providing targeted technical assistance to governments and the local population to strengthen their commitment to improve national decision mechanisms, to consolidate underlying health systems, and to ensure the success of systematic immunization; (3) to maintain and improve the quality of immunization data, to determine coverage rates and to work with countries to establish bases for estimates, and to propose support appropriate to the situations of the various countries. It is estimated that this project will help prevent nearly 23,000 premature deaths from rotavirus and 163,000 premature deaths from pneumonia due to the introduction of these vaccines in the countries targeted in 2014.     The project significantly complements efforts by Canada and the GAVI Alliance via the Advance Market Commitment for pneumococcal vaccine to fight pneumonia in children under five."</t>
  </si>
  <si>
    <t>"Outcome":"The expected intermediate outcomes for this project include: (1) immunization coverage increased in the targeted countries, due to the introduction of pneumococcal and rotavirus vaccines; (2) more than 320,000 children and 890,000 children have respectively received the pneumococcal and rotavirus vaccines in the recipient countries."</t>
  </si>
  <si>
    <t>"Location Coordinates(11.58901 43.14503)":"Country(Djibouti)":"Project Scope(No data available)":"Name of Location(No data available)";"Location Coordinates(5.55602 -0.1969)":"Country(Ghana)":"Project Scope(No data available)":"Name of Location(No data available)";"Location Coordinates(-4.32758 15.31357)":"Country(Congo (DRC))":"Project Scope(No data available)":"Name of Location(No data available)";"Location Coordinates(-22.55941 17.08323)":"Country(Namibia)":"Project Scope(No data available)":"Name of Location(No data available)";"Location Coordinates(0.3365 6.72732)":"Country(Sao Tome and Principe)":"Project Scope(No data available)":"Name of Location(No data available)";"Location Coordinates(-1.94995 30.05885)":"Country(Rwanda)":"Project Scope(No data available)":"Name of Location(No data available)";"Location Coordinates(-4.26613 15.28318)":"Country(Congo (the))":"Project Scope(No data available)":"Name of Location(No data available)";"Location Coordinates(15.33805 38.93184)":"Country(Eritrea)":"Project Scope(No data available)":"Name of Location(No data available)";"Location Coordinates(-20.16194 57.49889)":"Country(Mauritius)":"Project Scope(No data available)":"Name of Location(No data available)";"Location Coordinates(15.55177 32.53241)":"Country(Sudan (the))":"Project Scope(No data available)":"Name of Location(No data available)";"Location Coordinates(6.82055 -5.27674)":"Country(CÃ´te dâ€™Ivoire)":"Project Scope(No data available)":"Name of Location(No data available)";"Location Coordinates(12.10672 15.0444)":"Country(Chad)":"Project Scope(No data available)":"Name of Location(No data available)";"Location Coordinates(9.53795 -13.67729)":"Country(Guinea)":"Project Scope(No data available)":"Name of Location(No data available)";"Location Coordinates(-6.17221 35.73947)":"Country(Tanzania, United Republic of)":"Project Scope(No data available)":"Name of Location(No data available)";"Location Coordinates(0.31628 32.58219)":"Country(Uganda)":"Project Scope(No data available)":"Name of Location(No data available)";"Location Coordinates(0.39241 9.45356)":"Country(Gabon)":"Project Scope(No data available)":"Name of Location(No data available)";"Location Coordinates(-18.91368 47.53613)":"Country(Madagascar)":"Project Scope(No data available)":"Name of Location(No data available)";"Location Coordinates(-11.70216 43.25506)":"Country(Comoros (the))":"Project Scope(No data available)":"Name of Location(No data available)";"Location Coordinates(3.75 8.78333)":"Country(Equatorial Guinea)":"Project Scope(No data available)":"Name of Location(No data available)";"Location Coordinates(-1.28333 36.81667)":"Country(Kenya)":"Project Scope(No data available)":"Name of Location(No data available)";"Location Coordinates(32.87519 13.18746)":"Country(Libya)":"Project Scope(No data available)":"Name of Location(No data available)";"Location Coordinates(-3.3822 29.3644)":"Country(Burundi)":"Project Scope(No data available)":"Name of Location(No data available)";"Location Coordinates(13.45 -16.57)":"Country(Gambia (the))":"Project Scope(No data available)":"Name of Location(No data available)";"Location Coordinates(4.36122 18.55496)":"Country(Central African Republic (the))":"Project Scope(No data available)":"Name of Location(No data available)";"Location Coordinates(-15.40669 28.28713)":"Country(Zambia)":"Project Scope(No data available)":"Name of Location(No data available)";"Location Coordinates(11.86357 -15.59767)":"Country(Guinea-Bissau)":"Project Scope(No data available)":"Name of Location(No data available)";"Location Coordinates(-17.82772 31.05337)":"Country(Zimbabwe)":"Project Scope(No data available)":"Name of Location(No data available)";"Location Coordinates(9.02497 38.74689)":"Country(Ethiopia)":"Project Scope(No data available)":"Name of Location(No data available)";"Location Coordinates(-26.31667 31.13333)":"Country(Swaziland)":"Project Scope(No data available)":"Name of Location(No data available)";"Location Coordinates(18.08581 -15.9785)":"Country(Mauritania)":"Project Scope(No data available)":"Name of Location(No data available)";"Location Coordinates(4.85165 31.58247)":"Country(South Sudan)":"Project Scope(No data available)":"Name of Location(No data available)";"Location Coordinates(12.36566 -1.53388)":"Country(Burkina Faso)":"Project Scope(No data available)":"Name of Location(No data available)";"Location Coordinates(36.81897 10.16579)":"Country(Tunisia)":"Project Scope(No data available)":"Name of Location(No data available)";"Location Coordinates(-25.74486 28.18783)":"Country(South Africa)":"Project Scope(No data available)":"Name of Location(No data available)";"Location Coordinates(34.01325 -6.83255)":"Country(Morocco)":"Project Scope(No data available)":"Name of Location(No data available)";"Location Coordinates(-15.93872 -5.71675)":"Country(Saint Helena, Ascension and Tristan da Cunha)":"Project Scope(No data available)":"Name of Location(No data available)";"Location Coordinates(6.49646 2.60359)":"Country(Benin)":"Project Scope(No data available)":"Name of Location(No data available)";"Location Coordinates(-13.96692 33.78725)":"Country(Malawi)":"Project Scope(No data available)":"Name of Location(No data available)";"Location Coordinates(14.6937 -17.44406)":"Country(Senegal)":"Project Scope(No data available)":"Name of Location(No data available)";"Location Coordinates(6.13748 1.21227)":"Country(Togo)":"Project Scope(No data available)":"Name of Location(No data available)";"Location Coordinates(14.93152 -23.51254)":"Country(Cabo Verde)":"Project Scope(No data available)":"Name of Location(No data available)";"Location Coordinates(36.7525 3.04197)":"Country(Algeria)":"Project Scope(No data available)":"Name of Location(No data available)";"Location Coordinates(-24.65451 25.90859)":"Country(Botswana)":"Project Scope(No data available)":"Name of Location(No data available)";"Location Coordinates(3.86667 11.51667)":"Country(Cameroon)":"Project Scope(No data available)":"Name of Location(No data available)";"Location Coordinates(2.03711 45.34375)":"Country(Somalia)":"Project Scope(No data available)":"Name of Location(No data available)";"Location Coordinates(6.30054 -10.7969)":"Country(Liberia)":"Project Scope(No data available)":"Name of Location(No data available)";"Location Coordinates(-29.31667 27.48333)":"Country(Lesotho)":"Project Scope(No data available)":"Name of Location(No data available)";"Location Coordinates(-25.96553 32.58322)":"Country(Mozambique)":"Project Scope(No data available)":"Name of Location(No data available)";"Location Coordinates(9.05785 7.49508)":"Country(Nigeria)":"Project Scope(No data available)":"Name of Location(No data available)";"Location Coordinates(12.65 -8)":"Country(Mali)":"Project Scope(No data available)":"Name of Location(No data available)";"Location Coordinates(13.51366 2.1098)":"Country(Niger (the))":"Project Scope(No data available)":"Name of Location(No data available)";"Location Coordinates(-8.83682 13.23432)":"Country(Angola)":"Project Scope(No data available)":"Name of Location(No data available)";"Location Coordinates(-4.61667 55.45)":"Country(Seychelles)":"Project Scope(No data available)":"Name of Location(No data available)";"Location Coordinates(8.484 -13.22994)":"Country(Sierra Leone)":"Project Scope(No data available)":"Name of Location(No data available)";"Location Coordinates(30.06263 31.24967)":"Country(Egypt)":"Project Scope(No data available)":"Name of Location(No data available)"</t>
  </si>
  <si>
    <t>"fr":"Description":"text/html":"Objectives / Purpose of activity":"http://w05.international.gc.ca/projectbrowser-banqueprojets/project-projet/details/D000559001?Lang=eng";"en":"Activity website":"text/html":"Activity web page":"http://www.gavi.org/";"en":"Description":"text/html":"Objectives / Purpose of activity":"http://w05.international.gc.ca/projectbrowser-banqueprojets/project-projet/details/D000559001?Lang=fra";"fr":"Site web de l'activitÃ©":"text/html":"Activity web page":"http://www.gavi.org/fr/"</t>
  </si>
  <si>
    <t>https://www.canwach.ca/project-explorer#/project-details/207</t>
  </si>
  <si>
    <t>Strengthening Immunization Supply Chains to Ensure the Effectiveness of Life-Saving Vaccines</t>
  </si>
  <si>
    <t>"General":"This project aims to ensure that more children have access to life-saving vaccines by strengthening the effectiveness of immunization supply chains. The immunization supply chain aims to ensure effective vaccine storage, handling, and stock management; ensure rigorous temperature control so that vaccines remain effective until they reach the children who need them; and maintain adequate logistics management information systems. The project supports the development and implementation of the GAVI Immunization Supply Chain Strategy.     A key project activity is to design or redesign immunization supply chain strategies in individual countries. The goal is to look at innovative approaches and technologies to improve the management of immunization supply chains, to increase the availability and use of data, and to improve product choice, and procurement and management of cold chain equipment. The project also seeks to encourage greater country ownership of immunization supply chain systems.     These activities are additional to activities included in country proposals approved through GAVIâ€™s normal application, review and approvals processes."</t>
  </si>
  <si>
    <t>"Outcome":"The expected intermediate outcomes for this project include: (1) improved efficiency of immunization supply chain systems; (2) reduced wastage of GAVI-supported vaccines; (3) evidence of an increased focus on and resources for immunization supply chains; and (4) improved information systems and modernized and better managed cold chain equipment."</t>
  </si>
  <si>
    <t>"fr":"Description":"text/html":"Objectives / Purpose of activity":"http://w05.international.gc.ca/projectbrowser-banqueprojets/project-projet/details/D000558001?Lang=eng";"en":"Description":"text/html":"Objectives / Purpose of activity":"http://w05.international.gc.ca/projectbrowser-banqueprojets/project-projet/details/D000558001?Lang=fra";"en":"Activity website":"text/html":"Activity web page":"http://www.gavi.org/";"fr":"Site web de l'activitÃ©":"text/html":"Activity web page":"http://www.gavi.org/fr/"</t>
  </si>
  <si>
    <t>https://www.canwach.ca/project-explorer#/project-details/329</t>
  </si>
  <si>
    <t>Strengthening intersectoral collaboration and integrated planning of prevention and health promotion actions, pilot project in school health</t>
  </si>
  <si>
    <t>"Other":"The Directorate of Health Promotion and Environmental Protection and the Unit of Studies and Programming as well as several other directorates / UCP MSPP concerned with school health.";"General":"School health - all the determinants of health, including schooling for girls and boys"</t>
  </si>
  <si>
    <t>"PAHO - Pan American Health Organization":"Canadian-Based? (No)":"Implementing In-country? (No)";"Ministere de la Sante et des Services sociaux du Quebec":"Canadian-Based? (Yes)":"Implementing In-country? (No)";"Government of Haiti-Ministry of Health":"Canadian-Based? (No)":"Implementing In-country? (No)";"UNICEF":"Canadian-Based? (No)":"Implementing In-country? (No)";"Government of Haiti-Ministry of National Education and Vocational Training":"Canadian-Based? (No)":"Implementing In-country? (No)";"UNFPA - United Nations Population Fund":"Canadian-Based? (No)":"Implementing In-country? (No)"</t>
  </si>
  <si>
    <t>https://www.canwach.ca/project-explorer#/project-details/116</t>
  </si>
  <si>
    <t>Strengthening Midwifery Services in South Sudan</t>
  </si>
  <si>
    <t>"General":"The project aims to increase the availability of skilled health care providers, especially midwives, in order to reduce maternal and infant mortality in South Sudan. The project builds on results from two previous projects: Training Midwives and Deploying Midwives in South Sudan. It supports six national training institutes delivering midwifery and nursing education in South Sudan, where a total of 850 health workers, including 650 midwives, are expected to complete training under the project. Project activities include: (1) developing a new curriculum for nurses and clinical officers; (2) obtaining the equipment required and improving the ability of the faculty members and administrative staff at the training institutes to teach and manage the midwifery and nursing programs; (3) mentoring of students and health care providers by international and national UN volunteer midwives during clinical practice to ensure the application of their skills; (3) training given by doctors working in health facilities to encourage a team approach in the provisions of midwifery and obstetric services; and (4) improving the ability of the Ministry of Health to manage and regulate the education of midwives and the ability of South Sudan's national and state-level Nursing and Midwifery Associations to advocate and promote their professions.     The project is implemented in partnership with the Canadian Association of Midwives (CAM). CAM will provide direct peer to peer mentoring support and technical expertise from practicing Canadian midwives and midwifery educators. In addition, the Canadian Midwifery Regulators Consortium will help to strengthen regulatory and licensing frameworks for the midwifery profession, and the Society of Obstetricians and Gynecologists of Canada will provide technical expertise in the updating of the curriculum and training modules in obstetrics and gynecology for doctors and medical officers."</t>
  </si>
  <si>
    <t>"Foreign Affairs, Trade and Development Canada":"Canadian-Based? (Yes)":"Implementing In-country? (No)";"The Society of Obstetricians and Gynaecologists of Canada":"Canadian-Based? (Yes)":"Implementing In-country? (No)";"Canadian Midwifery Regulators Consortium":"Canadian-Based? (Yes)":"Implementing In-country? (No)";"Canadian Association of Midwives ":"Canadian-Based? (Yes)":"Implementing In-country? (Yes)"</t>
  </si>
  <si>
    <t>"Outcome":"The expected intermediate results for this project include: (1) improved delivery of quality gender-sensitive and environmentally sustainable education for health care providers in South Sudan; (2) improved delivery of gender-sensitive and environmentally sound maternal, newborn, and child health  services by midwives, nurses, clinical officers and other health care professionals in targeted health facilities in South Sudan; and (3) strengthened enabling environment at the national and state level to facilitate gender-sensitive midwifery and obstetrics practices in South Sudan.
 This project is part of Canada's maternal, newborn, and child health commitment."</t>
  </si>
  <si>
    <t>"en":"Activity website":"text/html":"Activity web page":"http://www.unfpa.org";"fr":"Site web de l'activitÃ©":"text/html":"Activity web page":"http://www.unfpa.org/fr";"en":"Description":"text/html":"Objectives / Purpose of activity":"http://w05.international.gc.ca/projectbrowser-banqueprojets/project-projet/details/D002305001?Lang=fra";"fr":"Description":"text/html":"Objectives / Purpose of activity":"http://w05.international.gc.ca/projectbrowser-banqueprojets/project-projet/details/D002305001?Lang=eng"</t>
  </si>
  <si>
    <t>"Number of people":"200":"Sex":"All Sexes":"From/Youngest":"15":"To/Oldest":"60":"Direct or Indirect":"Direct":"Population group descriptor":"health workers re expected to complete training under the project";"Number of people":"650":"Sex":"All Sexes":"From/Youngest":"19":"To/Oldest":"60":"Direct or Indirect":"Direct":"Population group descriptor":"midwives are expected to complete training under the project."</t>
  </si>
  <si>
    <t>"Number of Outputs":"850":"Output Type":"Health workers trained":"Output Descriptor":"850 health workers, including 650 midwives, are expected to complete training under the project.":"Results":"Expected"</t>
  </si>
  <si>
    <t>https://www.canwach.ca/project-explorer#/project-details/275</t>
  </si>
  <si>
    <t>Strengthening Midwifery Services in South Sudan (SMS II)</t>
  </si>
  <si>
    <t>"Objectives":"Programme Area 1: â€œIncreasing access to basic health services and health promotionâ€
Development objectives â€“ â€œReduce maternal, infant and child mortality: increase utilization of health services; and strengthen control of communicable and non-communicable diseases.â€
Programme Area 2: Strengthening human resources in the health sector
Development Objective â€“ â€œIncrease training and professional development of health workers; improve management of health workers; and establish a functional Human Resources Information System.â€
The project is also expected to make direct contribution towards the recently revised Second National Health Policy 2015-2025, in particular contributing to the objective geared at strengthening human resources for health: â€œTo scale up the production and strengthen management and development of the health workforce required for delivery of the Basic Package of Health and Nutrition Services.â€
The project will work in synergy with other partners working on strengthening midwifery and nursing education, in the area of task shifting and strengthening EmONC service delivery in South Sudan and implementing other Canada-funded initiatives in the country.  These include: The Health Pooled Fund; the SIDA midwifery component; The World Health Organization; as well as other initiative and projects implemented by European Union, Real Medicine Foundation, the Norwegian Peopleâ€™s Aid, and The Red Cross.";"General":"South Sudan has among the worldâ€™s highest maternal, newborn and child mortality rates, due in part to the critical shortage of skilled health care providers. Through the provision of capacity
building initiatives for midwives and other health care providers, CAM and its partners hope to reduce the number of mothers and newborn babies who die in South Sudan.
The 5-year Strengthening Midwifery Services (SMS) project (phase 2), supported by Global Affairs Canada, is led by the UNFPA in partnership with South Sudanâ€™s Ministry of Health and
Canadian Association of Midwives (CAM). CAM will provide direct peer-to-peer mentoring support and technical expertise from practicing Canadian midwives, as well as other MNCH
professionals.
One important goal for the project is to build the capacity of recent midwife graduates practicing throughout South Sudan and strengthen the national midwifery workforce. Currently, 15 National United Nations Volunteer (NUNV) midwives, all recent graduates, have been deployed across South Sudanâ€™s 10 states. CAM will be twinning each NUNV with a recent Canadian midwifery
graduate. Through remote peer-to-peer support and mentoring, it is anticipated that the sharing of ideas, skills and learning will be promoted and capacities, both in Canada and in South Sudan,
will be strengthened."</t>
  </si>
  <si>
    <t>"UNFPA - United Nations Population Fund":"Canadian-Based? (No)":"Implementing In-country? (No)";"Amref Health Africa in Canada":"Canadian-Based? (Yes)":"Implementing In-country? (No)";"Global Affairs Canada":"Canadian-Based? (No)":"Implementing In-country? (No)";"South Sudan Ministry of Health":"Canadian-Based? (No)":"Implementing In-country? (No)"</t>
  </si>
  <si>
    <t>"Location Coordinates(4.8594Â° N 31.5713Â° E)":"Country()":"Project Scope(No data available)":"Name of Location(No data available)"</t>
  </si>
  <si>
    <t>https://www.canwach.ca/project-explorer#/project-details/461</t>
  </si>
  <si>
    <t>Strengthening MNCH in Afghanistan initiative</t>
  </si>
  <si>
    <t>"General":"This project aims to improve dietary diversity, enhance food security, ensure access to clean water and provide hygiene education and access to essential sanitation facilities in the Kandahar, Bamyan and Wardak provinces. More specifically, it focuses on the provision of life-saving services for the identification and treatment of acute malnutrition in children under five in Kandahar province and the prevention of malnutrition in Bamyan and Wardak. This initiative aims to use a holistic approach, addressing the improvement of infant and young child feeding practices, nutrition for pregnant and lactating women, dietary diversity and family food preparation, early care seeking for common causes of under-five morbidity and mortality, and hygiene and sanitation promotion. Project activities include: (1) providing training in nutrition, dietary diversity, family food preparation; (2) providing training in establishment and maintenance of kitchen gardening; (3) distributing vegetable seeds; (4) equipping and providing ongoing support and supervision for the treatment of the common coexisting childhood illnesses in children; (5) building or rehabilitating water point and latrines for communities, schools, and clinics; and (6) providing training on improved hygiene and sanitation. The project is expected to benefit 232,490 women, children, and newborns. Mennonite Central Committee Canada is working with Medair on the implementation of this project."</t>
  </si>
  <si>
    <t>"Mennonite Central Committee Canada"</t>
  </si>
  <si>
    <t>"Medair":"Canadian-Based? (No)":"Implementing In-country? (Yes)";"Manitoba Council for International Cooperation":"Canadian-Based? (Yes)":"Implementing In-country? (No)"</t>
  </si>
  <si>
    <t>"Outcome":"";"Outcome":"The expected outcomes for this project include: (1) increased consumption of nutritious foods and supplements by mothers, pregnant and lactating women, newborns, and children under five; (2) improved utilization of essential health services by mothers, pregnant and lactating women, newborns and children under five; and (3) reduced vulnerability of mothers and children to water-related and other preventable diseases."</t>
  </si>
  <si>
    <t>Laura VanderGriendt</t>
  </si>
  <si>
    <t>"Location Coordinates(34.3513 68.2385)":"Country(Afghanistan)":"Project Scope(Local)":"Name of Location(Wardak)";"Location Coordinates(33.93911 67.709953)":"Country(Afghanistan)":"Project Scope(Local)":"Name of Location(Bamyan, Kandahar, Wardak)";"Location Coordinates(31.6289 65.7372)":"Country(Afghanistan)":"Project Scope(Local)":"Name of Location(Kandahar)"</t>
  </si>
  <si>
    <t>"Percentage decrease in the number of severely food insecure households, Percentage decrease in GAM rate in children under five, Percentage decrease in children under five who suffer from diarrhoea in the two weeks preceding the survey, Indicators for Ultimate Outcome- Contribute to the reduction of maternal and child mortality in targeted regions"</t>
  </si>
  <si>
    <t>"en":"Website":"url":"Activity web page":"https://mcccanada.ca/";"fr":"Site Internet":"url":"Tender":"https://mcccanada.ca/";"en":"Project Website":"text/html":"Activity web page":"https://mcccanada.ca/stories/supporting-maternal-newborn-nutrition-afghanistan"</t>
  </si>
  <si>
    <t>"Number of people":"12831":"Sex":"Male":"From/Youngest":"":"To/Oldest":"15":"Direct or Indirect":"Direct":"Population group descriptor":"boys";"Number of people":"9424":"Sex":"Male":"From/Youngest":"15":"To/Oldest":"99":"Direct or Indirect":"Direct":"Population group descriptor":"men";"Number of people":"26720":"Sex":"Female":"From/Youngest":"15":"To/Oldest":"99":"Direct or Indirect":"Direct":"Population group descriptor":"women";"Number of people":"59895":"Sex":"All Sexes":"From/Youngest":"":"To/Oldest":"99":"Direct or Indirect":"Indirect":"Population group descriptor":"women, men, girls, boys";"Number of people":"12730":"Sex":"Female":"From/Youngest":"":"To/Oldest":"15":"Direct or Indirect":"Direct":"Population group descriptor":"girls"</t>
  </si>
  <si>
    <t>Hazara</t>
  </si>
  <si>
    <t>"Number of Outputs":"":"Output Type":"Beneficiary women and men trained":"Output Descriptor":"Beneficiary women and men are trained in IYCF, nutrition for Pregnant and Lactating Women (PLW), dietary diversity and family food preparation.":"Results":"Expected";"Number of Outputs":"2":"Output Type":"Gender-sensitive WASH assessment conducted":"Output Descriptor":"Gender-sensitive WASH assessment is conducted at the beginning and end of project":"Results":"Expected";"Number of Outputs":"":"Output Type":"Behaviour change activities implemented":"Output Descriptor":"Behaviour change activities linked to the most prevalent illnesses implemented for mothers, fathers, and pregnant women":"Results":"Expected";"Number of Outputs":"":"Output Type":"Latrines built or rehabilitated":"Output Descriptor":"Latrines built or rehabilitated in communities, schools, and clinics with design elements to facilitate access for vulnerable groups including women and people with disabilities":"Results":"Expected";"Number of Outputs":"":"Output Type":"Gender-sensitive food Security KPC surveys conducted":"Output Descriptor":"Gender-sensitive food Security KPC surveys conducted  and reports externally shared with stakeholders yearly":"Results":"Expected"</t>
  </si>
  <si>
    <t>https://www.canwach.ca/project-explorer#/project-details/618</t>
  </si>
  <si>
    <t>Strengthening National Sexual and Reproductive Health Services in Mozambique</t>
  </si>
  <si>
    <t>"General":"This project aims to improve the sexual and reproductive health of women and adolescents, and the health of newborns and children in underserved areas in Mozambique. It supports specific sexual and reproductive health and rights (SRHR) objectives within the World Bankâ€™s broader â€œMozambique Primary Health Care Strengthening Programâ€. The project focuses on 42 districts, which are among the most underserved. Key activities include: (1) increasing birth deliveries in health facilities; (2) supporting secondary schools to offer sexual and reproductive health services, such as information and support for contraceptive methods; (3) increasing family planning services; (4) increasing the number of health centers carrying out semi-annual public social audits; and (5) improving certification and coding of information on causes of death through strengthened civil registration and vital statistics (CRVS) systems. The project is implemented in collaboration with the Global Financing Facility in Support of Every Woman, Every Child. It is aligned with the priorities of the Government of Mozambiqueâ€™s Health Sector Plan to improve reproductive, maternal, newborn, child and adolescent health and nutrition, as well as to strengthen its CRVS systems. The project is implemented in collaboration with the Global Financing Facility in Support of Every Woman, Every Child and is aligned with the priorities of the Government of Mozambiqueâ€™s Health Sector Plan that attain to reproductive, maternal, newborn, child and adolescent health and nutrition, as well as to CRVS systems."</t>
  </si>
  <si>
    <t>"IBRD Trust Funds - World Bank":"Canadian-Based? (No)":"Implementing In-country? (No)"</t>
  </si>
  <si>
    <t>"Outcome":"The expected outcomes for this project include: (1) increased empowerment of women and girls in selected districts to exercise agency in sexual and reproductive health and rights (SRHR) decision-making; and (2) improved efficiency and effectiveness of the Mozambique Ministry of Health to provide gender responsive and adolescent-friendly SRHR services that meet the standards for quality care and equity in access, and respect rights.";"Outcome":""</t>
  </si>
  <si>
    <t>"en":"Description":"text/ html":"Objectives / Purpose of activity":"http://w05.international.gc.ca/projectbrowser-banqueprojets/project-projet/details/D004477001?Lang=eng";"fr":"La description":"texte/ html":"Objectives / Purpose of activity":"http://w05.international.gc.ca/projectbrowser-banqueprojets/project-projet/details/D004477001?Lang=fra"</t>
  </si>
  <si>
    <t>https://www.canwach.ca/project-explorer#/project-details/671</t>
  </si>
  <si>
    <t>Strengthening Nutrition Sensitive Agriculture (NSA) Capacity in the Agricultural Growth Program Phase 2 (AGP2) Implementing Agencies, Ethiopia</t>
  </si>
  <si>
    <t>"General":"On contract with the World Bank, Agriteam will strengthen the capacity of the Agriculture Growth Program â€“ Phase 2 (AGP2) to better implement its nutrition dimension, and support Ministry of Agriculture, Livestock and Resources (MoALR) to implement the National Nutrition Program (NNP). This consultancy, Strengthening NSA Capacity in AGP2 Implementing Agencies will ensure a well-coordinated approach towards achieving the AGP2 nutrition outcome of Household Dietary Diversity. The focus of the consultancy is â€œNSA,â€ which explicitly incorporates nutrition objectives and concerns in agricultural and food systems activities in order to improve diets and raise levels of food and nutrition security (United Nationâ€™s Food and Agriculture Organization (FAO), 2015). Consultancy activities will address specific gaps related to individual and organizational commitment and competencies that need to be addressed across AGP2 Project Coordinating Units (PCUs) and all implementing agencies (IAs) responsible for AGP implementation."</t>
  </si>
  <si>
    <t>"World Bank":"Multilateral":100.00%</t>
  </si>
  <si>
    <t>"Outcome":"The project has just completed one year of implementation. Four NSA Capacity Development Cohorts have been formed and trained. The cohorts comprise Master Facilitators who are prepared to scale training down to woreda levels. In the agriculture sector, leaders and IA managers at regional levels have become aware of the importance of mainstreaming nutrition in their activities, and including NSA in their annual plans. With an improved vertical and horizontal coordination system, the capacity and knowledge to operationalize and institutionalize NSA mainstreaming will be sufficiently created at the regional level.";"Outcome":"The planned results of the project are: (1) Commitment among leaders raised to support NSA plans; (2) Knowledge &amp; capacity created at regional level to mainstream NSA; (3) Mainstream &amp; rollout NSA to AGP2 Woredas; (4) NSA technologies demonstrated in 12 Woredas; (5) Joint plans &amp; M&amp;E are developed &amp; used; and (6) Coordination &amp; support networks established"</t>
  </si>
  <si>
    <t>Sacha Innes</t>
  </si>
  <si>
    <t>"Location Coordinates(8.9806 38.75776)":"Country(Ethiopia)":"Project Scope(No data available)":"Name of Location(Addis Ababa)"</t>
  </si>
  <si>
    <t>"Number of Outputs":"":"Output Type":"Support provided to AGP PCUs and partners NSA technologies in selected woredas":"Output Descriptor":"Support AGP PCUs and partners to expand the identification, dissemination and uptake of NSA technologies in selected woredas":"Results":"Expected";"Number of Outputs":"":"Output Type":"Coordination support provided within AGP2 â€“ Coordination Forums":"Output Descriptor":"Strengthen awareness and capacity of selected AGP2 and IA staff about NSA and support nutrition networks and coordination within AGP2 â€“ Coordination Forums":"Results":"Expected";"Number of Outputs":"":"Output Type":"Training provided to AGP/IA leaders and managers":"Output Descriptor":"Develop and deliver awareness raising and training to AGP/IA leaders and managers about the importance of promoting NSA on AGP2":"Results":"Expected";"Number of Outputs":"":"Output Type":"Training provided to federal/regional PCU and IA leaders and staff":"Output Descriptor":"Provide training and support to federal/regional PCU and IA leaders and staff to strengthen their ability to mainstream nutrition across AGP2 components, and provide context-based NSA training and tools to woredas":"Results":"Expected";"Number of Outputs":"":"Output Type":"Training provided to selected federal and regional master facilitators":"Output Descriptor":"Provide training and ongoing support to selected federal and regional master facilitators on how to mainstream NSA across AGP components":"Results":"Expected"</t>
  </si>
  <si>
    <t>https://www.canwach.ca/project-explorer#/project-details/676</t>
  </si>
  <si>
    <t>Strengthening Resilience in Cox's Bazar</t>
  </si>
  <si>
    <t>"General":"This project aims to strengthen the resilience of the host communities in the Coxâ€™s Bazar district, benefiting approximately 116,000 people, the majority women and girls. Project activities include: (1) maintaining health infrastructure in target facilities; (2) enhancing community outreach and engaging target groups to use sexual reproductive health and primary health care facilities; (3) creating and enhancing women-friendly spaces for survivors of gender-based violence; (4) creating and enhancing child-friendly spaces; (5) setting up adolescent clubs; (6) creating learning centers; (7) training teachers; and(8) building the capacity of local organizations."</t>
  </si>
  <si>
    <t>"IOM - International Organization for Migration"</t>
  </si>
  <si>
    <t>"Outcome":"The expected outcomes for this project include: (1) improved provision and usage of sexual and reproductive health services; (2) scaled up protection services and coping mechanisms for vulnerable women and girls; (3) improved access of children, girls and boys, including adolescents to safe, and protective learning environments; (4) improved access of out-of-school children aged 4-14 years to developmentally appropriate learning; (5) improved management of education by local education officers; and (6) improved compliance of local non-governmental organizations and government programming with international standards.";"Outcome":""</t>
  </si>
  <si>
    <t>"fr":"Description":"null":"Activity web page":"https://w05.international.gc.ca/projectbrowser-banqueprojets/project-projet/details/D004556001?lang=fra&amp;_ga=2.179058016.55539400.1556035805-1148101376.1539272119";"en":"Description":"null":"Activity web page":"https://w05.international.gc.ca/projectbrowser-banqueprojets/project-projet/details/D004556001?lang=eng&amp;_ga=2.179058016.55539400.1556035805-1148101376.1539272119"</t>
  </si>
  <si>
    <t>https://www.canwach.ca/project-explorer#/project-details/366</t>
  </si>
  <si>
    <t>Strengthening Services at Sahibzada Fazal Rehman Charity Hospital in Pakistan</t>
  </si>
  <si>
    <t>"General":"The Shahid Afridi Foundation has established a charity hospital on the outskirts of Kohat called Sahibzada Fazal Rehman Charity Hospital. It is catering to the health needs of the people from 14 nearby villages. The hospital officially began operations in March 2014, with the main source of funding being donations through Shahid Afridi as a celebrity. This is the first project being funded by an organization. 
This project prioritizes maternal health, through the recruitment of female doctors for expectant mothers and by increasing awareness of health education to women. This is providing women the opportunity to practice mother and child care pre and post-pregnancy healthy regimes."</t>
  </si>
  <si>
    <t>"Shahid Afridi Foundation":"Canadian-Based? (No)":"Implementing In-country? (Yes)"</t>
  </si>
  <si>
    <t>"Outcome":"The overall results are: 
1) Improved access to quality healthcare services for mothers and children in the target area
2) Enhanced health through the immunization for 8 major diseases for children under 5";"Outcome":"By the end of October 2018, a total of 7,363 patients had been treated (4,690 women, 1,352 men, and 1,321 children). There were 1,711 lab tests conducted, along with 53 deliveries, and 147 dental procedures."</t>
  </si>
  <si>
    <t>"Location Coordinates(null)":"Country()":"Project Scope(No data available)":"Name of Location(Chambai Kohat)"</t>
  </si>
  <si>
    <t>"Number of Outputs":"":"Output Type":"Hospital staffed with health workers":"Output Descriptor":"Hospital staffed with quality health workers to attend to health needs of women and children in Kohat":"Results":"Expected";"Number of Outputs":"":"Output Type":"Material disseminated":"Output Descriptor":"Outreach, including immunization program, conducted to women, men, girls, and boys in Kohat":"Results":"Expected"</t>
  </si>
  <si>
    <t>https://www.canwach.ca/project-explorer#/project-details/183</t>
  </si>
  <si>
    <t>Strengthening Tanzania's Health System for Maternal, Newborn and Child Health</t>
  </si>
  <si>
    <t>"General":"This project builds upon Canada's existing support to the Government of Tanzaniaâ€™s Health Basket/Pool Fund. This project provides additional funding to accelerate efforts to improve maternal, newborn and child health in Tanzania. It is supporting the achievement of results of the Government of Tanzaniaâ€™s third Health Sector Strategic Plan (HSSPIII).     HSSPIII emphasizes the delivery of essential health services at the district level; reforming and strengthening regional and national referral hospitals; improving central support systems (including infrastructure, health management information systems, drug supplies, transport, and communications and information technology); dealing more effectively with issues in human resources for health; improving the level, appropriateness and sustainability of health care financing; promoting public private partnership; implementing the national strategy for combating HIV/AIDS; and improving government and development partner relations to improve harmonization and alignment of external and Tanzanian resources in a more effective partnership. The implementation of HSSPIII is improving the management and delivery of primary health care services such as the prevention and treatment of common illnesses to improve child survival and maternal health.     Canada is one of several donors supporting the Government of Tanzaniaâ€™s basket/pooled fund for the health sector to improve service delivery and strengthen the health system overall.     Since 2006, Canada has been working in close cooperation with other donors and the Government of Tanzania to focus on effective, transparent, and accountable country systems; increase donor coordination and harmonization; and strengthen mutual accountability. This support also fosters greater policy dialogue among donors, government, and partners, thus helping to strengthen efforts for effective, focussed aid, as well as long-term development results. This project is continuously monitored and evaluated in coordination with other donors.     This project is part of Canada's Maternal, Newborn and Child Health commitment."</t>
  </si>
  <si>
    <t>"Government of Tanzania - Ministry of Finance"</t>
  </si>
  <si>
    <t>"Outcome":"Results achieved at the end of the project include: (1) reduced child mortality by over two-thirds to 52 per 1,000 live births, which ranks Tanzaniaâ€™s child mortality progress among the best in the region; (2) the percentage of births at health facilities increased from 46% in 2004-05 to 61% in 2012; (3) the ratio of nurse-midwives per population of 10,000 rose from 2.6 in 2004-05 to 5.05 in 2013-14;  (4) malaria prevalence among children aged 6 months to five years dropped by half from 18.1% in 2008 to 9.5% in 2012; and (5) the number of health facilities increased from 6,214 in 2009 to 6,767 in 2013 which includes 256 hospitals, 701 health centres and 5,810 dispensaries.
 These results are contributing to improving the health, and reducing death, among mothers and their newborns."</t>
  </si>
  <si>
    <t>"en":"Description":"text/html":"Objectives / Purpose of activity":"http://w05.international.gc.ca/projectbrowser-banqueprojets/project-projet/details/A034782008?Lang=fra";"fr":"Description":"text/html":"Objectives / Purpose of activity":"http://w05.international.gc.ca/projectbrowser-banqueprojets/project-projet/details/A034782008?Lang=eng"</t>
  </si>
  <si>
    <t>"Number of Outputs":"265":"Output Type":"Hospitals running":"Output Descriptor":"the number of health facilities increased from 6,214 in 2009 to 6,767 in 2013 which includes 256 hospitals":"Results":"Achieved";"Number of Outputs":"5810":"Output Type":"Dispensaries running":"Output Descriptor":"the number of health facilities increased from 6,214 in 2009 to 6,767 in 2013 which includes 5,810 dispensaries.":"Results":"";"Number of Outputs":"701":"Output Type":"Health centres running":"Output Descriptor":"the number of health facilities increased from 6,214 in 2009 to 6,767 in 2013 which includes 701 health centres":"Results":"Achieved"</t>
  </si>
  <si>
    <t>https://www.canwach.ca/project-explorer#/project-details/85</t>
  </si>
  <si>
    <t>Strengthening the Cold Chain and Basic Health Services in the Northern Regions</t>
  </si>
  <si>
    <t>"General":"The purpose of the project is to help to reduce maternal, infant and child mortality by implementing an effective immunization program. This program is based on strengthening the cold chain thanks to solar-powered equipment. Project activities include: (1) equipping health centres with solar refrigerators to allow the preservation and distribution of vaccines and drugs; (2) training workers to install and maintain solar-powered equipment and to manage vaccines and biomedical waste; (3) equipping health centres with essential drugs and materials to provide emergency neonatal and obstetric care; and (4) training service providers in childhood diseases and emergency care. This project aims to improve the health status of women and children living in the targeted regions."</t>
  </si>
  <si>
    <t>"Outcome":"The expected intermediate outcomes of this project include: (1) building the capacity of health service providers to meet the needs of people in the Northern regions, especially mothers, newborns and children; and (2) building the capacity of health care workers to manage the procurement of vaccines, drugs and cold-chain equipment."</t>
  </si>
  <si>
    <t>"fr":"Site web de l'activitÃ©":"text/html":"Activity web page":"http://www.unicef.ca/fr";"en":"Activity website":"text/html":"Activity web page":"http://www.unicef.ca/";"fr":"Description":"text/html":"Objectives / Purpose of activity":"http://w05.international.gc.ca/projectbrowser-banqueprojets/project-projet/details/D000829001?Lang=eng";"en":"Description":"text/html":"Objectives / Purpose of activity":"http://w05.international.gc.ca/projectbrowser-banqueprojets/project-projet/details/D000829001?Lang=fra"</t>
  </si>
  <si>
    <t>https://www.canwach.ca/project-explorer#/project-details/577</t>
  </si>
  <si>
    <t>Strengthening the Promotion, Monitoring and Respect for the Rights of Women and the LGBT Community</t>
  </si>
  <si>
    <t>"General":"This project aims to improve the respect of human rights of women and lesbian, gay, bisexual and transgender (LGBT) persons in Honduras. The project focuses on building a better human rights culture by raising awareness about human rights, advocating for respect of human rights and raising the capacity to claim these rights at national, regional and international levels. Project activities include: (1) organizing awareness campaigns for the public on basic concepts of human rights; (2) leading education activities targeted especially to women and the LGBT community; (3) conducting training sessions on human rights for journalists including through debates on key human rights issues; and (4) working with womenâ€™s rights and LGBT civil society organizations to raise their capacity to engage with regional and international human rights mechanisms. These activities are conducted with LGBT and womenâ€™s rights organisations as critical partners to ensure that community mobilisation efforts achieve transformative change for women and LGBT persons. The project also aims to support the Honduran government in its efforts towards enhancing the effectiveness of the newly established national human rights protection mechanism, especially regarding the protection of women and LGBT human rights defenders."</t>
  </si>
  <si>
    <t>"OHCHR - United Nations Office of the High Commissioner for Human Rights"</t>
  </si>
  <si>
    <t>"Outcome":"The expected outcomes for this project include: (1) increased awareness of human rights and how to exercise and claim these rights, especially for women, girls and members of the LGBT community; (2) increased capacity of civil society to advance and respond to the rights and needs of women, girls and members of the LGBT community; and (3) increased capacity of Honduran institutions to strengthen the human rights infrastructure in favour of the protection of the rights of women, girls and LGBT persons.";"Outcome":""</t>
  </si>
  <si>
    <t>"Location Coordinates(14.10576 -87.204201)":"Country(Honduras)":"Project Scope(No data available)":"Name of Location(Tegucigalpa)"</t>
  </si>
  <si>
    <t>"en":"Description":"text/html":"Objectives / Purpose of activity":"http://w05.international.gc.ca/projectbrowser-banqueprojets/project-projet/details/D003774001";"en":"Site":"text/html":"Activity web page":"https://www.ohchr.org/EN/pages/home.aspx";"fr":"Description":"text/html":"Objectives / Purpose of activity":"http://w05.international.gc.ca/projectbrowser-banqueprojets/project-projet/details/D003774001?Lang=fra";"fr":"Site web":"text/html":"Activity web page":"https://www.ohchr.org/FR/pages/home.aspx"</t>
  </si>
  <si>
    <t>https://www.canwach.ca/project-explorer#/project-details/578</t>
  </si>
  <si>
    <t>Strengthening the Rights of Indigenous and Other Discriminated Women in Guatemala</t>
  </si>
  <si>
    <t>"General":"This initiative supports the enhancement of gender equality human rights programming within the Guatemala Office of the United Nations High Commissioner for Human Rights (OHCHR). Women and girls are subject to some of the cruelest human rights violations and yet many organizations specialized in human rights promotion and protection are not prepared to deal with these gender-specific crimes. Project activities include: (1) supporting policy development for and direct accompaniment of women human rights defenders; (2) supporting victims of sexual and gender-based violence; (3) denouncing discrimination especially related to women's economic, social and cultural rights; and (4) strengthening gender-sensitive justice systems through strategic litigation."</t>
  </si>
  <si>
    <t>"Outcome":"The expected outcomes for this project include: (1) increased exercise of international human rights standards, especially womenâ€™s rights standards, by Indigenous and other disadvantaged women; (2) increased inclusive, accountable, and gender responsive governance by state actors in favour of Indigenous and other disadvantaged women; and (3) enhanced gender equality integration by OHCHR and other non-state actors in support of Indigenous and other disadvantaged women.";"Outcome":""</t>
  </si>
  <si>
    <t>"Location Coordinates(14.634915 -90.506882)":"Country(Guatemala)":"Project Scope(No data available)":"Name of Location(Guatamala City)"</t>
  </si>
  <si>
    <t>"en":"Site":"text/html":"Activity web page":"https://www.ohchr.org/EN/pages/home.aspx";"en":"Description":"text/html":"Objectives / Purpose of activity":"http://w05.international.gc.ca/projectbrowser-banqueprojets/project-projet/details/D004565001?Lang=eng";"fr":"Site web":"text/html":"Activity web page":"https://www.ohchr.org/FR/pages/home.aspx";"fr":"Description":"text/html":"Objectives / Purpose of activity":"http://w05.international.gc.ca/projectbrowser-banqueprojets/project-projet/details/D004565001"</t>
  </si>
  <si>
    <t>https://www.canwach.ca/project-explorer#/project-details/535</t>
  </si>
  <si>
    <t>Support for Burkina Faso's Basic Education Strategic Development Program</t>
  </si>
  <si>
    <t>"General":"This project seeks to support Burkina Fasoâ€™s Ministry of National Education and Literacy (MENA) in implementing its Basic Education Strategic Development Program (PDSEB) for the 2017-2022 period. This is done by helping to improve access to quality education for girls and boys aged 6 to 16. The program is also helping to achieve gender parity in terms of access to post primary education and the completion of primary and post primary education. Project activities include the following: (1) building and equipping approximately 4,000 new classrooms each year for primary and post primary schools; (2) increasing the number of qualified teachers to approximately 105,000 by 2021; (3) adopting specific measures to encourage girlsâ€™ education; (4) setting up training programs tailored to out of school youth, training teachers and implementing new curricula; (5) providing textbooks; (6) strengthening school management committees and MENAâ€™s archiving and internal control systems."</t>
  </si>
  <si>
    <t>"Government of Burkina Faso - Ministry of Economy and Finance"</t>
  </si>
  <si>
    <t>"Outcome":"The expected results of this project include the following: (1) narrower gaps in access to education, thereby improving gender parity at the primary and post primary levels; (2) improved quality of service delivery for basic education; (3) more effective basic education steering and management practices at all levels of the education system."</t>
  </si>
  <si>
    <t>"fr":"Description":"text/html":"Objectives / Purpose of activity":"http://w05.international.gc.ca/projectbrowser-banqueprojets/project-projet/details/D000113001?Lang=fra";"en":"Description":"text/html":"Objectives / Purpose of activity":"http://w05.international.gc.ca/projectbrowser-banqueprojets/project-projet/details/D000113001"</t>
  </si>
  <si>
    <t>"Number of people":"105000":"Sex":"All Sexes":"From/Youngest":"19":"To/Oldest":"60":"Direct or Indirect":"Direct":"Population group descriptor":"increasing the number of qualified teachers to approximately 105,000 by 2021;"</t>
  </si>
  <si>
    <t>"Number of Outputs":"4000":"Output Type":"New classrooms built and equipped":"Output Descriptor":"building and equipping approximately 4,000 new classrooms each year for primary and post primary schools":"Results":"Expected";"Number of Outputs":"105000":"Output Type":"Qualified teachers in place":"Output Descriptor":"increasing the number of qualified teachers to approximately 105,000 by 2021;":"Results":"Expected";"Number of Outputs":"":"Output Type":"Training programs set-up":"Output Descriptor":"setting up training programs tailored to out of school youth, training teachers and implementing new curricula":"Results":"Expected"</t>
  </si>
  <si>
    <t>https://www.canwach.ca/project-explorer#/project-details/224</t>
  </si>
  <si>
    <t>Support for Polio-Emergency Action Plan 2012-2013 - Rotary Canada</t>
  </si>
  <si>
    <t>"General":"The project supports the Global Polio Eradication Initiativeâ€™s Supplementary Immunization Activities under their 2012-2013 Emergency Action Plan. This plan was developed in response to the epidemiologic situation of the poliovirus in 2012. Recognizing that high-risk and endemic areas need a tailored strategy in order to interrupt transmission, the plan outlined specific strategies to better support eradication efforts. These strategies include tailored approaches by individual countries in order to boost vaccination coverage and to tackle persistent challenges, and intensified focus on high-risk areas in endemic and re-infected countries to ensure vaccination coverage in order to stop transmission.     This funding aims to improve immunization coverage in high-risk and endemic areas. Mass immunization campaigns are preventative measures, intended to fill immunization gaps from routine immunization activities. These supplementary immunization activities are targeted campaigns focusing on high-risk and vulnerable areas.     This grant is the result of the â€œPennies and More for Polio Initiativeâ€ with Rotary Canada and the Bill and Melinda Gates Foundation, which came to a close on March 1, 2013. Canada agreed to match all the funds raised by Canadian Rotarians towards this Initiative by providing equal funding to the Global Polio Eradication Initiative."</t>
  </si>
  <si>
    <t>"Outcome":"The expected intermediate outcomes for this project include: contributes to the increased delivery of supplementary immunization activities and vaccination of 34,421,268 children under the age of five with two doses of oral vaccine, administered one month apart."</t>
  </si>
  <si>
    <t>"fr":"Site web de l'activitÃ©":"text/html":"Activity web page":"http://www.who.int/fr/index.html";"en":"Description":"text/html":"Objectives / Purpose of activity":"http://w05.international.gc.ca/projectbrowser-banqueprojets/project-projet/details/M013767001?Lang=fra";"en":"Activity website":"text/html":"Activity web page":"http://www.who.int";"fr":"Description":"text/html":"Objectives / Purpose of activity":"http://w05.international.gc.ca/projectbrowser-banqueprojets/project-projet/details/M013767001?Lang=eng"</t>
  </si>
  <si>
    <t>https://www.canwach.ca/project-explorer#/project-details/227</t>
  </si>
  <si>
    <t>Support for Polio-Emergency Plan 2012-2013</t>
  </si>
  <si>
    <t>"General":"The project supports the Global Polio Eradication Initiativeâ€™s Supplementary Immunization Activities under their 2012-2013 Emergency Action Plan. This plan was developed in response to the epidemiologic situation of the poliovirus in 2012. Recognizing that high-risk and endemic areas need a tailored strategy in order to interrupt transmission, the plan outlined specific strategies to better support eradication efforts. These strategies include tailored approaches by individual countries in order to boost vaccination coverage and to tackle persistent challenges, and intensified focus on high-risk areas in endemic and re-infected countries to ensure vaccination coverage in order to stop transmission. This funding aims to improve immunization coverage in high-risk and endemic areas. Mass immunization campaigns are preventative measures, intended to fill immunization gaps from routine immunization activities. These supplementary immunization activities are targeted campaigns focusing on high-risk and vulnerable areas."</t>
  </si>
  <si>
    <t>"Outcome":"The expected intermediate outcomes for this project include: increased delivery of supplementary immunization activities, and vaccination of 34,421,268 children under the age of five with two doses of oral vaccine, administered one month apart."</t>
  </si>
  <si>
    <t>"Location Coordinates(33.72148 73.04329)":"Country(Pakistan)":"Project Scope(No data available)":"Name of Location(No data available)";"Location Coordinates(-4.32758 15.31357)":"Country(Congo (DRC))":"Project Scope(No data available)":"Name of Location(No data available)";"Location Coordinates(12.10672 15.0444)":"Country(Chad)":"Project Scope(No data available)":"Name of Location(No data available)"</t>
  </si>
  <si>
    <t>"en":"Activity website":"text/html":"Activity web page":"http://www.who.int";"en":"Description":"text/html":"Objectives / Purpose of activity":"http://w05.international.gc.ca/projectbrowser-banqueprojets/project-projet/details/M013804001?Lang=fra";"fr":"Description":"text/html":"Objectives / Purpose of activity":"http://w05.international.gc.ca/projectbrowser-banqueprojets/project-projet/details/M013804001?Lang=eng";"fr":"Site web de l'activitÃ©":"text/html":"Activity web page":"http://www.who.int/fr/index.html"</t>
  </si>
  <si>
    <t>https://www.canwach.ca/project-explorer#/project-details/230</t>
  </si>
  <si>
    <t>Support for Polio-End Game 2013-2018</t>
  </si>
  <si>
    <t>"General":"This project aims to contribute to eradicating polio throughout the world through its support to the Global Polio Eradication Initiative's Polio Eradication and Endgame Strategic Plan 2013-2018. This plan provides a roadmap to complete the eradication of polio disease within a five-year timeline. It outlines a clear approach for stopping the transmission of the poliovirus, eradicating the poliovirus in the remaining three polio-endemic countries (countries where the wild poliovirus is present; Afghanistan, Nigeria, and Pakistan), and managing poliovirus risks in the future. The plan also outlines an approach to ensure that the knowledge, capacities, and processes developed for polio immunization are used to address other public health challenges as the Global Polio Eradication Initiative comes to an end. Canada's funding, together with funding from other donors, contributes to the following activities: strengthening surveillance to detect movement of the virus; strengthening routine immunization; training front-line staff; improving the capacity to detect and interrupt the transmission of the poliovirus in polio-endemic countries and high-risk regions; and supporting the transfer of polio immunization assets and infrastructure to other global health initiatives.  "</t>
  </si>
  <si>
    <t>"Outcome":"The expected results for this project include: (i) increased capacity of national governments to respond to poliovirus outbreaks; (ii) strengthened monitoring and surveillance systems in place, particularly in endemic countries; (iii) strengthened delivery of immunizations to children under the age of five in endemic and high-risk areas; (iv) cessation of poliovirus in countries with re-established transmission; and (v) eradication of poliovirus in the three remaining endemic countries.";"Outcome":"Results achieved as of the end of the project include: (1) the quality of immunization campaigns has improved with more children being reached; (2) no new cases wild poliovirus (WPV) were reported in Nigeria; (3) two years passed without a single case of type 3 wild poliovirus (WPV3); (4) outbreaks in the Horn of Africa, central Africa and the Middle East have reduced drastically, with only 1 new case reported in these regions during the last six months of 2014, compared to 203 cases confirmed at the end of 2013. During this period, to further emphasize the need for polio eradication efforts, the Director-General of WHO stated that the international spread of wild poliovirus is a public health emergency of international concern under the International Health Regulations, along with temporary recommendations to polio-infected countries, such as declaring polio as national public health emergencies and vaccinating international travellers."</t>
  </si>
  <si>
    <t>"fr":"Site web de l'activitÃ©":"text/html":"Activity web page":"http://www.who.int/fr/index.html";"en":"Description":"text/html":"Objectives / Purpose of activity":"http://w05.international.gc.ca/projectbrowser-banqueprojets/project-projet/details/M013880001?Lang=fra";"en":"Activity website":"text/html":"Activity web page":"http://www.who.int";"fr":"Description":"text/html":"Objectives / Purpose of activity":"http://w05.international.gc.ca/projectbrowser-banqueprojets/project-projet/details/M013880001?Lang=eng"</t>
  </si>
  <si>
    <t>https://www.canwach.ca/project-explorer#/project-details/114</t>
  </si>
  <si>
    <t>Support for Responsive Newborn and Maternal Health in Bauchi</t>
  </si>
  <si>
    <t>"General":"This project aims to improve access to maternal and newborn services and enhance the health of the vulnerable and poor of Bauchi State, Nigeria. Activities include: (1) increasing the knowledge of women of child bearing age and community leaders on maternal and newborn health and family planning; (2) improving the skills and capacities of health service providers, the availability of medicines and supplies, and the state of health care centres; and (3) improving health governance groups to ensure these interventions are sustainable. Ultimately, the project seeks to reduce maternal and newborn mortality."</t>
  </si>
  <si>
    <t>"Outcome":"The expected intermediate outcomes for this project include: (1) improved equitable access to maternal and newborn services and enhanced health outcomes of 760,000 women of child-bearing age, 430,000 newborns, and 600,000 fathers and potential fathers; (2) increased knowledge of women, men and community leaders on maternal and newborn health; (3) community health workers trained in gender-responsive planning, service provision and referrals; (4) improved availability of medicines and supplies; and (5) strengthened capacity of health governance/oversight groups to ensure sustainability."</t>
  </si>
  <si>
    <t>"Location Coordinates(10.307931 9.802150)":"Country(Nigeria)":"Project Scope(No data available)":"Name of Location(No data available)"</t>
  </si>
  <si>
    <t>"fr":"Description":"text/html":"Objectives / Purpose of activity":"http://w05.international.gc.ca/projectbrowser-banqueprojets/project-projet/details/D002288001?Lang=eng";"en":"Activity website":"text/html":"Activity web page":"http://www.plancanada.ca";"fr":"Site web de l'activitÃ©":"text/html":"Activity web page":"http://www.plancanada.ca/fr/Accueil";"en":"Description":"text/html":"Objectives / Purpose of activity":"http://w05.international.gc.ca/projectbrowser-banqueprojets/project-projet/details/D002288001?Lang=fra"</t>
  </si>
  <si>
    <t>https://www.canwach.ca/project-explorer#/project-details/72</t>
  </si>
  <si>
    <t>Support for School Feeding in the Sahel Region of Burkina Faso</t>
  </si>
  <si>
    <t>"General":"The project aims to increase access to primary education for 100,000 girls and boys per school year in primary schools in the Sahel region of Burkina Faso. The Sahel region is affected by recurrent malnutrition leading to high dropout rates. This region shows one of the lowest primary enrollment rates in Burkina Faso. The project aims to increase enrollment and retention of girls and boys in school by improving their nutritional health. The project also aims to strengthen the management capacity of the government and teachers to better support the National School Feeding Program.     The main project activities include: i) distribute food rations (two meals per day) to students in targeted primary schools students in the Sahel region (to improve the nutritional health of students and allow them to be able to assimilate education and be more motivated to attend school); ii) increase the number of primary schools participating in the school feeding program; iii) develop a strategy to transfer the responsibility of the school feeding program to the Ministry of National Education and Literacy (MENA); iv) strengthen the technical knowledge of MENA in procurement, transportation, inventory management, ration calculation and monitoring and evaluation by training 200 staff members. This program is jointly implemented by the World Food Program and the MENA."</t>
  </si>
  <si>
    <t>"Outcome":"Results achieved as of June 30th 2016 included: i) 4 466 tons of food were delivered for canteens in 955 schools of the Sahel region; ii) 126 100 primary students, among which 62 900  girls and 63 200 boys, received a breakfast and lunch every school day. Also, to encourage girlâ€™s school attendance, 11 035 girls received monthly food rations to bring to their families. By doing so, in 2016 the project contributed to the significant increase in the percentage of girls enrolled  and succeeding in primary school. Technical training was given to Burkinabe public servants to strengthen their capacities to manage school canteens.";"Outcome":"Intermediate outcomes of this project include: i) the attendance and retention of girls and boys increase in primary schools of the Sahel region; ii) the education system in Burkina Faso provides a better access to universal primary education in the Sahel region."</t>
  </si>
  <si>
    <t>"fr":"Description":"text/html":"Objectives / Purpose of activity":"http://w05.international.gc.ca/projectbrowser-banqueprojets/project-projet/details/D000338001?Lang=eng";"en":"Description":"text/html":"Objectives / Purpose of activity":"http://w05.international.gc.ca/projectbrowser-banqueprojets/project-projet/details/D000338001?Lang=fra";"fr":"Site web de l'activitÃ©":"text/html":"Activity web page":"http://fr.wfp.org";"en":"Activity website":"text/html":"Activity web page":"http://www.wfp.org"</t>
  </si>
  <si>
    <t>https://www.canwach.ca/project-explorer#/project-details/94</t>
  </si>
  <si>
    <t>Support for the 2014-2015 Canadian Conferences on Global Health</t>
  </si>
  <si>
    <t>"General":"This project supports the 2014 and 2015 Canadian Conferences for Global Health (CCGH) which draws over 600 participants annually. The objectives of the 2014 CCGH conference is to gather Canadian and international global health stakeholders to encourage new partnerships, and support existing partnerships to improve global health. In conjunction with the Can-MNCH Network, the conference discusses progress and challenges to improving maternal and child health in post 2015 and improving accountability and transparency for women and children's health. The 2015 conference, in collaboration with the Can-MNCH Network and the Global Health Research Capacity Strengthening Program, builds on outcomes of the 2014 conference and will focus on promoting North-South collaboration in global health research for improved efforts to advance the new post 2015 framework.     The CCGH is organized annually by the Canadian Society for International Health (CSIH), a non-profit, non-governmental organization that works domestically and internationally to reduce global health inequities and to strengthen health systems. The CCGH is a major Canadian conference dedicated to global health and promotes cooperation, and creates spaces for researchers, NGOs, health care providers and government representatives to analyze and disseminate lessons learned and best practices. The conference highlights Canada's role in global health, both in Canada and abroad through its extensive global reach.     The project supports the provision of scholarships to delegates from low and middle-income countries, and audio visual equipment for the 2014 and 2015 conferences."</t>
  </si>
  <si>
    <t>"Outcome":"Expected results include: Enhanced knowledge of current research, best practices and policy issues in global health for researchers, policy-makers, practitioners, and NGOs; increased interaction and opportunities for partnerships among key stakeholders in global health' and Enhanced knowledge of innovative development strategies to improving MNCH outcomes."</t>
  </si>
  <si>
    <t>"fr":"Site web de l'activitÃ©":"text/html":"Activity web page":"http://www.csih.org";"en":"Activity website":"text/html":"Activity web page":"http://www.csih.org";"en":"Description":"text/html":"Objectives / Purpose of activity":"http://w05.international.gc.ca/projectbrowser-banqueprojets/project-projet/details/D001495001?Lang=fra";"fr":"Description":"text/html":"Objectives / Purpose of activity":"http://w05.international.gc.ca/projectbrowser-banqueprojets/project-projet/details/D001495001?Lang=eng"</t>
  </si>
  <si>
    <t>https://www.canwach.ca/project-explorer#/project-details/204</t>
  </si>
  <si>
    <t>Support for the 2014 International AIDS Conference</t>
  </si>
  <si>
    <t>"General":"This project supports the 2014 International AIDS Conference (AIDS 2014), the largest and most prominent conference for those working in the field of HIV, including researchers, policy-makers, people living with HIV, and global leaders. The conference offers participants the opportunity to share the latest scientific evidence in the field of HIV, learn from one another's expertise, and develop strategies to advance all facets of the collective efforts needed to effectively treat and prevent HIV.     DFATD funding for AIDS 2014 supports two specific aspects of the conference: (1) delivering relevant and high quality conference sessions on topics directly related to DFATD's HIV/AIDS priorities and programs such as preventing mother-to-child transmission of HIV and strengthening health systems; and (2) supporting the participation of up to 28 delegates from low- and middle- income countries, particularly women, in order to ensure that the communities most affected by the HIV/AIDS epidemic are well represented at the conference.     Some objectives of AIDS 2014 are to engage, inspire, innovate and advocate to work towards the end of AIDS through prevention and comprehensive care and treatment for all; to break down barriers such as stigma and discrimination; to put focus on global HIV epidemic hotspots and scale up efforts within key affected populations; and to ensure that HIV/AIDS remains a key focus of international development.     The International AIDS Society, the world's leading independent association of HIV professionals, with more than 16,000 members in 196 countries, is organizing AIDS 2014 in collaboration with international and local partners."</t>
  </si>
  <si>
    <t>"Outcome":"The expected intermediate outcomes for this project include: (i) advanced knowledge, implementation and scale-up of evidence informed HIV and AIDS strategies and programs globally; (ii) enhanced multi-stakeholder dialogue on HIV/AIDS; and (iii) increased engagement of key populations who are disproportionately burdened by HIV, including women and girls, in the global HIV response.";"Outcome":"Not yet available"</t>
  </si>
  <si>
    <t>"Location Coordinates(33.5102 36.29128)":"Country(Syrian Arab Republic)":"Project Scope(No data available)":"Name of Location(No data available)";"Location Coordinates(-6.21462 106.84513)":"Country(Indonesia)":"Project Scope(No data available)":"Name of Location(No data available)";"Location Coordinates(47.90771 106.88324)":"Country(Mongolia)":"Project Scope(No data available)":"Name of Location(No data available)";"Location Coordinates(-0.55085 166.9252)":"Country(Nauru)":"Project Scope(No data available)":"Name of Location(No data available)";"Location Coordinates(13.9957 -61.00614)":"Country(Saint Lucia)":"Project Scope(No data available)":"Name of Location(No data available)";"Location Coordinates(39.91987 32.85427)":"Country(Turkey)":"Project Scope(No data available)":"Name of Location(No data available)";"Location Coordinates(-13.83333 -171.76666)":"Country(Samoa)":"Project Scope(No data available)":"Name of Location(No data available)";"Location Coordinates(35.69439 51.42151)":"Country(Iran (Islamic Republic of))":"Project Scope(No data available)":"Name of Location(No data available)";"Location Coordinates(50.45466 30.5238)":"Country(Ukraine)":"Project Scope(No data available)":"Name of Location(No data available)";"Location Coordinates(40.18111 44.51361)":"Country(Armenia)":"Project Scope(No data available)":"Name of Location(No data available)";"Location Coordinates(-8.55861 125.57361)":"Country(Timor-Leste)":"Project Scope(No data available)":"Name of Location(No data available)";"Location Coordinates(-12.04318 -77.02824)":"Country(Peru)":"Project Scope(No data available)":"Name of Location(No data available)";"Location Coordinates(41.99646 21.43141)":"Country(Macedonia (the former Yugoslav Republic of))":"Project Scope(No data available)":"Name of Location(No data available)";"Location Coordinates(42.87 74.59)":"Country(Kyrgyzstan)":"Project Scope(No data available)":"Name of Location(No data available)";"Location Coordinates(34.52813 69.17233)":"Country(Afghanistan)":"Project Scope(No data available)":"Name of Location(No data available)";"Location Coordinates(13.75398 100.50144)":"Country(Thailand)":"Project Scope(No data available)":"Name of Location(No data available)";"Location Coordinates(12.13282 -86.2504)":"Country(Nicaragua)":"Project Scope(No data available)":"Name of Location(No data available)";"Location Coordinates(-19.03332 -65.26274)":"Country(Bolivia)":"Project Scope(No data available)":"Name of Location(No data available)";"Location Coordinates(39.03385 125.75432)":"Country(Korea (the Democratic Peopleâ€™s Republic of))":"Project Scope(No data available)":"Name of Location(No data available)";"Location Coordinates(-34.61315 -58.37723)":"Country(Argentina)":"Project Scope(No data available)":"Name of Location(No data available)";"Location Coordinates(18.53917 -72.335)":"Country(Haiti)":"Project Scope(No data available)":"Name of Location(No data available)";"Location Coordinates(-9.43333 159.95)":"Country(Solomon Islands)":"Project Scope(No data available)":"Name of Location(No data available)";"Location Coordinates(28.63576 77.22445)":"Country(India)":"Project Scope(No data available)":"Name of Location(No data available)";"Location Coordinates(-8.52425 179.19471)":"Country(Tuvalu)":"Project Scope(No data available)":"Name of Location(No data available)";"Location Coordinates(17.99702 -76.79358)":"Country(Jamaica)":"Project Scope(No data available)":"Name of Location(No data available)";"Location Coordinates(13.15527 -61.22742)":"Country(Saint Vincent and the Grenadines)":"Project Scope(No data available)":"Name of Location(No data available)";"Location Coordinates(-21.20778 -159.775)":"Country(Cook Islands (the))":"Project Scope(No data available)":"Name of Location(No data available)";"Location Coordinates(19.42847 -99.12766)":"Country(Mexico)":"Project Scope(No data available)":"Name of Location(No data available)";"Location Coordinates(18.21704 -63.05783)":"Country(Anguilla)":"Project Scope(No data available)":"Name of Location(No data available)";"Location Coordinates(27.70169 85.3206)":"Country(Nepal)":"Project Scope(No data available)":"Name of Location(No data available)";"Location Coordinates(21.0245 105.84117)":"Country(Vietnam)":"Project Scope(No data available)":"Name of Location(No data available)";"Location Coordinates(-18.14161 178.44149)":"Country(Fiji)":"Project Scope(No data available)":"Name of Location(No data available)";"Location Coordinates(3.1412 101.68653)":"Country(Malaysia)":"Project Scope(No data available)":"Name of Location(No data available)";"Location Coordinates(23.13302 -82.38304)":"Country(Cuba)":"Project Scope(No data available)":"Name of Location(No data available)";"Location Coordinates(33.72148 73.04329)":"Country(Pakistan)":"Project Scope(No data available)":"Name of Location(No data available)";"Location Coordinates(51.1801 71.44598)":"Country(Kazakhstan)":"Project Scope(No data available)":"Name of Location(No data available)";"Location Coordinates(14.6042 120.9822)":"Country(Philippines (the))":"Project Scope(No data available)":"Name of Location(No data available)";"Location Coordinates(17.25 -88.76667)":"Country(Belize)":"Project Scope(No data available)":"Name of Location(No data available)";"Location Coordinates(40.37767 49.89201)":"Country(Azerbaijan)":"Project Scope(No data available)":"Name of Location(No data available)";"Location Coordinates(18.500125 -69.98857)":"Country(Dominican Republic (the))":"Project Scope(No data available)":"Name of Location(No data available)";"Location Coordinates(-34.90328 -56.18816)":"Country(Uruguay)":"Project Scope(No data available)":"Name of Location(No data available)";"Location Coordinates(31.93 35.205)":"Country(Palestine, State of)":"Project Scope(No data available)":"Name of Location(No data available)";"Location Coordinates(6.80448 -58.15527)":"Country(Guyana)":"Project Scope(No data available)":"Name of Location(No data available)";"Location Coordinates(44.80401 20.46513)":"Country(Serbia)":"Project Scope(No data available)":"Name of Location(No data available)";"Location Coordinates(17.29484 -62.7261)":"Country(Saint Kitts and Nevis)":"Project Scope(No data available)":"Name of Location(No data available)";"Location Coordinates(42.67272 21.16688)":"Country()":"Project Scope(No data available)":"Name of Location(No data available)";"Location Coordinates(33.34058 44.40088)":"Country(Iraq)":"Project Scope(No data available)":"Name of Location(No data available)";"Location Coordinates(14.64072 -90.51327)":"Country(Guatemala)":"Project Scope(No data available)":"Name of Location(No data available)";"Location Coordinates(15.30174 -61.38808)":"Country(Dominica)":"Project Scope(No data available)":"Name of Location(No data available)";"Location Coordinates(5.86638 -55.16682)":"Country(Suriname)":"Project Scope(No data available)":"Name of Location(No data available)";"Location Coordinates(31.95522 35.94503)":"Country(Jordan)":"Project Scope(No data available)":"Name of Location(No data available)";"Location Coordinates(41.32 19.81)":"Country(Albania)":"Project Scope(No data available)":"Name of Location(No data available)";"Location Coordinates(-8.54212 -172.51591)":"Country(Tokelau)":"Project Scope(No data available)":"Name of Location(No data available)";"Location Coordinates(27.46609 89.64191)":"Country(Bhutan)":"Project Scope(No data available)":"Name of Location(No data available)";"Location Coordinates(4.1748 73.50888)":"Country(Maldives)":"Project Scope(No data available)":"Name of Location(No data available)";"Location Coordinates(17.96667 102.6)":"Country(Lao Peopleâ€™s Democratic Republic (the))":"Project Scope(No data available)":"Name of Location(No data available)";"Location Coordinates(19.745 96.12972)":"Country(Myanmar)":"Project Scope(No data available)":"Name of Location(No data available)";"Location Coordinates(6.92477 158.16109)":"Country(Micronesia (Federated States of))":"Project Scope(No data available)":"Name of Location(No data available)";"Location Coordinates(7.50043 134.62355)":"Country(Palau)":"Project Scope(No data available)":"Name of Location(No data available)";"Location Coordinates(-13.28163 -176.17453)":"Country(Wallis and Futuna)":"Project Scope(No data available)":"Name of Location(No data available)";"Location Coordinates(38.53575 68.77905)":"Country(Tajikistan)":"Project Scope(No data available)":"Name of Location(No data available)";"Location Coordinates(14.08 -87.2)":"Country(Honduras)":"Project Scope(No data available)":"Name of Location(No data available)";"Location Coordinates(41.26465 69.21627)":"Country(Uzbekistan)":"Project Scope(No data available)":"Name of Location(No data available)";"Location Coordinates(15.35472 44.20667)":"Country(Yemen)":"Project Scope(No data available)":"Name of Location(No data available)";"Location Coordinates(41.69411 44.83368)":"Country(Georgia)":"Project Scope(No data available)":"Name of Location(No data available)";"Location Coordinates(-21.13938 -175.2018)":"Country(Tonga)":"Project Scope(No data available)":"Name of Location(No data available)";"Location Coordinates(10.48801 -66.87919)":"Country(Venezuela)":"Project Scope(No data available)":"Name of Location(No data available)";"Location Coordinates(-25.30066 -57.63591)":"Country(Paraguay)":"Project Scope(No data available)":"Name of Location(No data available)";"Location Coordinates(6.93194 79.84778)":"Country(Sri Lanka)":"Project Scope(No data available)":"Name of Location(No data available)";"Location Coordinates(17.11717 -61.84573)":"Country(Antigua and Barbuda)":"Project Scope(No data available)":"Name of Location(No data available)";"Location Coordinates(23.7104 90.40744)":"Country(Bangladesh)":"Project Scope(No data available)":"Name of Location(No data available)";"Location Coordinates(39.9075 116.39723)":"Country(China)":"Project Scope(No data available)":"Name of Location(No data available)";"Location Coordinates(4.60971 -74.08175)":"Country(Colombia)":"Project Scope(No data available)":"Name of Location(No data available)";"Location Coordinates(8.9936 -79.51973)":"Country(Panama)":"Project Scope(No data available)":"Name of Location(No data available)";"Location Coordinates(-33.45694 -70.64827)":"Country(Chile)":"Project Scope(No data available)":"Name of Location(No data available)";"Location Coordinates(43.84864 18.35644)":"Country(Bosnia and Herzegovina)":"Project Scope(No data available)":"Name of Location(No data available)";"Location Coordinates(47.00556 28.8575)":"Country(Moldova (the Republic of))":"Project Scope(No data available)":"Name of Location(No data available)";"Location Coordinates(-9.44314 147.17972)":"Country(Papua New Guinea)":"Project Scope(No data available)":"Name of Location(No data available)";"Location Coordinates(16.70555 -62.21292)":"Country(Montserrat)":"Project Scope(No data available)":"Name of Location(No data available)";"Location Coordinates(7.08971 171.38027)":"Country(Marshall Islands (the))":"Project Scope(No data available)":"Name of Location(No data available)";"Location Coordinates(-19.05451 -169.91768)":"Country(Niue)":"Project Scope(No data available)":"Name of Location(No data available)";"Location Coordinates(-17.73381 168.32188)":"Country(Vanuatu)":"Project Scope(No data available)":"Name of Location(No data available)";"Location Coordinates(9.93333 -84.08333)":"Country(Costa Rica)":"Project Scope(No data available)":"Name of Location(No data available)";"Location Coordinates(-0.22985 -78.52495)":"Country(Ecuador)":"Project Scope(No data available)":"Name of Location(No data available)";"Location Coordinates(37.95 58.38333)":"Country(Turkmenistan)":"Project Scope(No data available)":"Name of Location(No data available)";"Location Coordinates(11.56245 104.91601)":"Country(Cambodia)":"Project Scope(No data available)":"Name of Location(No data available)";"Location Coordinates(13.68935 -89.18718)":"Country(El Salvador)":"Project Scope(No data available)":"Name of Location(No data available)";"Location Coordinates(53.9 27.56667)":"Country(Belarus)":"Project Scope(No data available)":"Name of Location(No data available)";"Location Coordinates(33.88894 35.49442)":"Country(Lebanon)":"Project Scope(No data available)":"Name of Location(No data available)";"Location Coordinates(12.05644 -61.74849)":"Country(Grenada)":"Project Scope(No data available)":"Name of Location(No data available)";"Location Coordinates(1.3278 172.97696)":"Country(Kiribati)":"Project Scope(No data available)":"Name of Location(No data available)";"Location Coordinates(-15.77972 -47.92972)":"Country(Brazil)":"Project Scope(No data available)":"Name of Location(No data available)"</t>
  </si>
  <si>
    <t>"en":"Description":"text/html":"Objectives / Purpose of activity":"http://w05.international.gc.ca/projectbrowser-banqueprojets/project-projet/details/D000360001?Lang=fra";"en":"Activity website":"text/html":"Activity web page":"http://www.iasociety.org";"fr":"Description":"text/html":"Objectives / Purpose of activity":"http://w05.international.gc.ca/projectbrowser-banqueprojets/project-projet/details/D000360001?Lang=eng"</t>
  </si>
  <si>
    <t>Marshall Islands (the)</t>
  </si>
  <si>
    <t>Wallis and Futuna</t>
  </si>
  <si>
    <t>Cook Islands (the)</t>
  </si>
  <si>
    <t>Palau</t>
  </si>
  <si>
    <t>Niue</t>
  </si>
  <si>
    <t>Tokelau</t>
  </si>
  <si>
    <t>Micronesia (Federated States of)</t>
  </si>
  <si>
    <t>https://www.canwach.ca/project-explorer#/project-details/312</t>
  </si>
  <si>
    <t>Support for the Continuum SantÃ© MÃ¨res Enfants (ACOSME)</t>
  </si>
  <si>
    <t>"Other":"Improving the supply and quality of essential services;
Improving the supply of quality health services;
Strengthening the capacity of managers and care providers to provide quality MNCH services, including obstetric emergencies;
Training and skills development of the workers;
Community mobilization;
Improvement of infrastructure by providing equipment and carrying out construction work (Grand Pre Health Center, Bahon Health Center and Limonade Seaside Health Center) and rehabilitation (Cadush Center rooftop) and the doctors' residence in big north river)
Specific attention is given to gender equality and the protection of the environment.";"Objectives":"Contribute to the reduction of maternal and child mortality in Haiti, particularly in the target areas of the Northern Department by meeting the needs of mothers, pregnant women, newborns and children under 5 years.";"General":"The interventions of the project ACOSME extend 2 neighborhoods  in 5 districts of the North department - Nineteen (19) health institutions (1st and 2nd echelons) will be supported. The population covered is 449,675 inhabitants (about 40%)."</t>
  </si>
  <si>
    <t>"CECI":"Canadian-Based? (Yes)":"Implementing In-country? (No)";"Government of Haiti-Northern Health Directorate":"Canadian-Based? (No)":"Implementing In-country? (No)"</t>
  </si>
  <si>
    <t>"Unite de sante internationale-Universite de Montreal":"National NGO":6.00%;"Global Affairs Canada":"Government (other countries)":85.00%;"CECI":"National NGO":9.00%</t>
  </si>
  <si>
    <t>"Outcome":"The implementation of the skills development plan at the level of service providers and managers is underway; the completion of the gender audit of the DSN and the elaboration of an action plan EFH was elaborated. The supervision by the DSN of the trained personnel of the institutions concerned (19) is improving, in particular thanks to the financial and technical participation of the project.
The five constructions and rehabilitations started during this semester and on one site (Cadush) are finished. The project will be completed as planned by the end of year 2. Environmental studies and management plans have been completed. The distribution of essential drugs for the operation of the centers supported by the project and materials and equipment to be implemented in the health institutions supported were carried out, including targeted training on the maintenance and operation of equipment and support for their assembly . The activities also included support for supervision in connection with the training provided, support for the implementation of community mobilization activities (MC) and support to the DSN for the realization of various meetings of consultations with the different technical and financial partners.
At the level of the community mobilization strategy, there are now seven public health institutions that have developed a community mobilization plan, including the EFH. Multipurpose Community Health Workers (CHWs) have been trained and are operational in particular in the context of advanced strategies (assembly stations and mobile clinics). The ASCPs were able to carry out 538 assembly stations, on-site education sessions public services (markets, churches, etc.), home visits and fixed points. Five micro-projects will be launched at the beginning of the second semester. The members of the 15 CFUs are trained, including the issues related to the EFH. The different partners are developing a strategy for improving health evacuation.";"Outcome":""</t>
  </si>
  <si>
    <t>Islene Lazo</t>
  </si>
  <si>
    <t>"Location Coordinates(19.56877 -72.18899)":"Country(Haiti)":"Project Scope(Regional)":"Name of Location(No data available)";"Location Coordinates(19.735229 -72.208927)":"Country(Haiti)":"Project Scope(Regional)":"Name of Location(No data available)"</t>
  </si>
  <si>
    <t>"SDG 3.1.2 Proportion of births attended by skilled health personnel";"SDG 3.1.1 Maternal mortality ratio";"SDG 3.7.1 Proportion of women of reproductive age (aged 15â€“49 years) who have their need for family planning satisfied with modern methods"</t>
  </si>
  <si>
    <t>"Relevant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 of district/health facilities that use sex disaggregated data to inform health service delivery";"%/total of mothers, and %/total of babies, who received postnatal care within two days of childbirth";"Womenâ€™s groups/CSOs participating in the development of strategies and/or projects";"# of health facilities that provide gender-responsive family-planning services";"%/total of health workers (male/female) trained and using their learned skills"</t>
  </si>
  <si>
    <t>"Nombre total de consultations non-institutionnelles (nouvelles et subsÃ©quentes) Planification familiale, Femmes enceintes, enfants moins 1 an, enfants moins 5 ans) ; Pourcentage dâ€™enfants complÃ¨tement vaccinÃ©s  numÃ©rateur : # enfants complÃ¨tement vaccinÃ©s * 100 / # enfants &lt; 1 an Somme des 5 communes; Pourcentage de complications obstÃ©tricales rÃ©fÃ©rÃ©es (CAL, SONUB, SONUC) numÃ©rateur : # de complications obstÃ©tricales rÃ©fÃ©rÃ©es * 100 / # complications obstÃ©tricales enregistrÃ©es ; Pour les  SONUB et SONUC),  pourcentage de mÃ©dicaments essentiels et dâ€™intrants traceurs sans rupture durant la pÃ©riode (2) Pour les IS autres que SONU : % IS oÃ¹ plus de 75 % des molÃ©cules nâ€™ont pas eu de  rupture durant lâ€™annÃ©e parmi les 31 mÃ©dicaments de la liste du rapport mensuel. = # IS sans rupture (pour &gt; 75 % des mÃ©dicaments) * 100 / # IS ;"</t>
  </si>
  <si>
    <t>"fr":"Description projet":"null":"Activity web page":"http://www.usi.umontreal.ca/prjEnCours.asp?nomPg=PrjEnCours&amp;idPj=336&amp;numProjet=3&amp;numVolet=4&amp;lg=0&amp;rqListe=";"en":"Description projet":"null":"Activity web page":"http://www.usi.umontreal.ca/prjEnCours.asp?nomPg=PrjEnCours&amp;idPj=336&amp;numProjet=3&amp;numVolet=4&amp;lg=0&amp;rqListe="</t>
  </si>
  <si>
    <t>"Number of people":"269266":"Sex":"Female":"From/Youngest":"15":"To/Oldest":"49":"Direct or Indirect":"Indirect":"Population group descriptor":"";"Number of people":"133993":"Sex":"Female":"From/Youngest":"15":"To/Oldest":"49":"Direct or Indirect":"Direct":"Population group descriptor":"";"Number of people":"64853":"Sex":"":"From/Youngest":"":"To/Oldest":"":"Direct or Indirect":"Direct":"Population group descriptor":"";"Number of people":"131477":"Sex":"All Sexes":"From/Youngest":"":"To/Oldest":"5":"Direct or Indirect":"Indirect":"Population group descriptor":""</t>
  </si>
  <si>
    <t>"Number of Outputs":"":"Output Type":"Support":"Output Descriptor":"Support for the organization of services, planning and coordination of the DSN's TFPs":"Results":"Achieved";"Number of Outputs":"":"Output Type":"Training":"Output Descriptor":"Input Management":"Results":"Achieved";"Number of Outputs":"":"Output Type":"Inputs":"Output Descriptor":"Health structures equipped with medical and non-medical equipment for SMNE":"Results":"Achieved";"Number of Outputs":"":"Output Type":"Training":"Output Descriptor":"Enhanced capacity of health managers in MNCH":"Results":"Achieved";"Number of Outputs":"5":"Output Type":"Construction and Renovations":"Output Descriptor":"5 construction and renovation projects":"Results":"Achieved";"Number of Outputs":"":"Output Type":"Support":"Output Descriptor":"Community micro-projects implemented":"Results":"Achieved";"Number of Outputs":"":"Output Type":"Operational research":"Output Descriptor":"Operational research carried out":"Results":"Achieved";"Number of Outputs":"":"Output Type":"Support":"Output Descriptor":"Female user committees implanted":"Results":"Achieved"</t>
  </si>
  <si>
    <t>https://www.canwach.ca/project-explorer#/project-details/317</t>
  </si>
  <si>
    <t>Support for the fight against cholera in Haiti</t>
  </si>
  <si>
    <t>"General":"Provide technical support to health care staff assigned to health facilities to improve CEP. This support will be done in concert and in coordination with the health authorities. It will strengthen the expertise and capacities of health authorities in the management of cholera activities as well as the integration of cholera CEP into the core package of health system services.
- Strengthen the surveillance system for earlier and more systematic alerting and support a rapid alert response system with the ability to deploy immediate resources in remote areas, thereby limiting the risk of contamination and improving quality CEP in health facilities;
- Provide quality medical and non-medical inputs.
Partners are: DSNO, DSO, DSA, DSS, DSGA, DSC";"Objectives":"To reduce the morbidity and mortality associated with the cholera epidemic by addressing the main institutional and community problems currently faced by the national cholera elimination plan.
- Increased capacity for epidemiological surveillance and emergency responses in a coordinated, effective and immediate manner, in the event of institutional alerts and / or outbreaks
- Increased access to prevention, detection, referral and medicalized cholera responses at the community level."</t>
  </si>
  <si>
    <t>"Medecins du Monde - Spain":"Canadian-Based? (No)":"Implementing In-country? (No)";"Global Affairs Canada":"Canadian-Based? (No)":"Implementing In-country? (No)";"Government of Haiti-Ministry of Health":"Canadian-Based? (No)":"Implementing In-country? (No)";"Medecins du Monde - France":"Canadian-Based? (No)":"Implementing In-country? (No)";"Medecins du Monde - Argentina":"Canadian-Based? (No)":"Implementing In-country? (No)"</t>
  </si>
  <si>
    <t>"Location Coordinates(19.8374 -73.04052)":"Country(Haiti)":"Project Scope(No data available)":"Name of Location(No data available)";"Location Coordinates(19.2579 -72.51731)":"Country(Haiti)":"Project Scope(No data available)":"Name of Location(No data available)";"Location Coordinates(18.40698 -72.68486)":"Country(Haiti)":"Project Scope(No data available)":"Name of Location(No data available)";"Location Coordinates(18.54892 -74.077)":"Country(Haiti)":"Project Scope(No data available)":"Name of Location(No data available)";"Location Coordinates(18.59439 -72.30743)":"Country(Haiti)":"Project Scope(No data available)":"Name of Location(No data available)";"Location Coordinates(18.332 -73.7007)":"Country(Haiti)":"Project Scope(No data available)":"Name of Location(No data available)";"Location Coordinates(19.27614 -72.58666)":"Country(Haiti)":"Project Scope(No data available)":"Name of Location(No data available)";"Location Coordinates(18.83503 -72.10308)":"Country(Haiti)":"Project Scope(No data available)":"Name of Location(No data available)";"Location Coordinates(18.83129 -71.93568)":"Country(Haiti)":"Project Scope(No data available)":"Name of Location(No data available)";"Location Coordinates(18.53828 -72.52935)":"Country(Haiti)":"Project Scope(No data available)":"Name of Location(No data available)"</t>
  </si>
  <si>
    <t>https://www.canwach.ca/project-explorer#/project-details/291</t>
  </si>
  <si>
    <t>Supporting Emergency Medicine in Haiti</t>
  </si>
  <si>
    <t>"General":"The main domains that the project covers are: Maternal and neonatal health; provision of services in community and regional hospitals; partnerships and collaborations; other.";"Target Groups":"Target groups are: women, girls, boys, men, newborns, children."</t>
  </si>
  <si>
    <t>"Slaight Family Foundation":"Canadian-Based? (No)":"Implementing In-country? (No)";"Zanmi Lasante":"Canadian-Based? (No)":"Implementing In-country? (Yes)"</t>
  </si>
  <si>
    <t>"Location Coordinates(18.83129 -71.93568)":"Country(Haiti)":"Project Scope(No data available)":"Name of Location(No data available)"</t>
  </si>
  <si>
    <t>https://www.canwach.ca/project-explorer#/project-details/548</t>
  </si>
  <si>
    <t>Supporting Family Planning and Abortion in Mozambique</t>
  </si>
  <si>
    <t>"General":"This project aims to improve gender equality in six districts in Manica and Tete provinces such that adolescent girls and young women can exercise their rights to autonomy and self-determination over their own body, as well as to sexual and reproductive health. Project activities include: (1) conducting outreach, training and small group mentoring of adolescent girls and young women to increase their confidence, knowledge, skills and civic action on sexual and reproductive health; (2) establishing community feedback and accountability mechanisms on quality of health services and progress on gender equality; (3) facilitating community dialogues for young and older men to increase their engagement and responsibility and develop action plans on sexual and reproductive health, gender violence, early marriage, and gender equality; (4) training community healthcare workers who counsel family members on the harmful effects of sexual and gender-based violence, as well as child, early and forced marriage; (5) broadcasting radio shows that address harmful and discriminatory norms about sexual and reproductive health; (6) establishing services for survivors of sexual and gender-based violence, including screening and treatment of sexually transmitted infections and psychological support; (7) training and mentoring health providers and managers to offer quality, safe and legal contraceptive and abortion services; and (8) conducting outreach to provide family planning and other sexual and reproductive health services and referrals to the most remote populations."</t>
  </si>
  <si>
    <t>"Pathfinder International"</t>
  </si>
  <si>
    <t>"Outcome":"The expected outcomes for this project include: (1) increased empowerment of women and girls to exercise agency in household-, community-, and policy-level sexual and reproductive health and rights decision-making; (2) decreased harmful practices and socio-cultural norms and beliefs that limit womenâ€™s and girlsâ€™ decision-making and control over their sexual and reproductive health, sexuality and bodily integrity; and (3) improved provision and utilization of rights-based, gender-sensitive, youth-friendly contraceptive, abortion and sexual and gender-based violence services."</t>
  </si>
  <si>
    <t>"fr":"Site web":"text/html":"Activity web page":"https://www.pathfinder.org/";"en":"Description":"text/html":"Objectives / Purpose of activity":"http://w05.international.gc.ca/projectbrowser-banqueprojets/project-projet/details/D004674001?Lang=eng";"fr":"Description":"text/html":"Objectives / Purpose of activity":"http://w05.international.gc.ca/projectbrowser-banqueprojets/project-projet/details/D004674001";"en":"Site":"text/html":"Activity web page":"https://www.pathfinder.org/"</t>
  </si>
  <si>
    <t>https://www.canwach.ca/project-explorer#/project-details/238</t>
  </si>
  <si>
    <t>Supporting Maternal and Prenatal Health Through Primary and Ongoing Training</t>
  </si>
  <si>
    <t>"General":"The project contributes to the reconstruction of the Haitian health system through the development of a critical mass of human resources with the necessary skills, knowledge and practical experience to adequately respond to the countryâ€™s needs in terms of maternal and perinatal health. It aims to strengthen the clinical capacity building of health professionals including graduates, interns and residents in obstetrics and gynaecology, as well as current practitioners, to provide maternal and neonatal care that meets international standards, with a view to decrease mortality and maternal and neonatal morbidity in Haiti.     Some project activities include: (i) producing and disseminating clinical guidelines on the management of obstetric and neonatal complications; (ii) strengthening the capacity of four universities (State University of Haiti, Notre Dame, Quisqueya and LumiÃ¨re) to offer internship placements; and (iii) training 360 graduates, interns and residents, as well as 160 current health practitioners in emergency obstetric and neonatal care."</t>
  </si>
  <si>
    <t>"Haitian Society of Obstetrics and Gynecology (SHOG)":"Canadian-Based? (No)":"Implementing In-country? (No)";"Government of Haiti-Ministry of Health":"Canadian-Based? (No)":"Implementing In-country? (No)";"Canadian International Development Agency":"Canadian-Based? (Yes)":"Implementing In-country? (No)"</t>
  </si>
  <si>
    <t>"Outcome":"Results achieved as of the end of the project (March 2013) include:
 Five clinical guidelines for the management of obstetric and neonatal complications have been developed or updated, approved by the Ministry of Health and disseminated to the four universities and to other health care facilities across the country in order to improve the quality of care for obstetric and neonatal complications. This component of the project has strengthened the technical capacity of nine professionals, including five representatives of the Ministry of Health, who are now in a better position to facilitate the production, revision and approval of clinical guidelines in order to guide the obstetric practice in Haiti.
 The project also contributed to the development of the emergency obstetric course ALARM - Haiti (Advances in Labour and Risk Management â€“ Haiti) adapted to the Haitian context and integrating the revised guidelines. Thirty professors of obstetrics benefitted from workshops on new teaching methods and created four teaching modules focusing on the new clinical guidelines and integrating interactive teaching principles. Almost 500 medical students (331 graduates, 86 internal, 81 residents) and a critical mass of resources in four university hospitals (148 health care professionals representing more than 90% of professionals working in the maternity of these hospitals) updated their knowledge and expertise in emergency obstetrics. In addition, the project strengthened the Haitian Society of Obstetrics and Gynecology (SHOG) leadership. Nineteen new ALARM instructors have been trained, allowing the SHOG to provide regular training opportunities to health professionals.
 With over 600 health professionals trained, high standard clinical guidelines in place, and well-prepared professors and internship supervisors ready to pass on their knowledge and skills to future generations, this initiative has strengthened the capacity of the health system to respond to the maternal health needs of Haitian women and to contribute to a decrease in maternal and neonatal mortality and morbidity rates in Haiti."</t>
  </si>
  <si>
    <t>Liette Perron</t>
  </si>
  <si>
    <t>"en":"Description":"text/html":"Objectives / Purpose of activity":"http://w05.international.gc.ca/projectbrowser-banqueprojets/project-projet/details/S065319001?Lang=fra";"en":"Activity website":"text/html":"Activity web page":"http://www.sogc.org";"fr":"Site web de l'activitÃ©":"text/html":"Activity web page":"http://sogc.org/index_f.asp";"fr":"Description":"text/html":"Objectives / Purpose of activity":"http://w05.international.gc.ca/projectbrowser-banqueprojets/project-projet/details/S065319001?Lang=eng"</t>
  </si>
  <si>
    <t>https://www.canwach.ca/project-explorer#/project-details/363</t>
  </si>
  <si>
    <t>Supporting Orphans and Women through Health and Awareness in Afghanistan</t>
  </si>
  <si>
    <t>"General":"This health project is essentially a phase two of our previous health project in Afghanistan that ran from  2015 to 2018. 
This project aims to address the health problems that orphans and their families face through the provision of free health services. This is carried out through mobile clinics at the community level for their less serious health problems and through a referral system with a contracted private hospital for more serious, life-threatening illnesses. In addition to healthcare services, this project is conducting awareness sessions on child rights, hygiene, and health. 
As SGBV remains a violation of human rights in Afghanistan, this project is also providing direct assistance to SGBV survivors through psychosocial support. IR is also rolling out GBV IMS in the targeted provinces in close collaboration and coordination with the UNFPA and Ministry of Women Affairs."</t>
  </si>
  <si>
    <t>"Outcome":"Expected Outcomes: 
1) Enhanced health status of orphans and their siblings/guardians in Kabul, Balkh, Bamyan, and Nangarhar Provinces
2) Increased awareness among orphans, siblings, guardians, and the wider public on child rights, GBV, and common diseases &amp; prevention";"Outcome":"As of the end of Dec 2018, the following has been accomplished according to the project outputs: 
1.       10,351 Patients were screened for illnesses by Medical team 
2.       5,481 Patients were provided treatment
3.       144 patients were referred to the hospital for advanced treatment
4.       5,209 participants were provided Child Rights Awareness and 3,838 women, 
          girls, and boys have attended awareness sessions on GBV
5.       299 patients were provided socio-psychological counseling
6.       7,513 target participants participated in the Health Education Sessions. 
7.       137 community meetings were provided to community elders and were briefed about    project
8.       3,905 IEC materials i.e. flyers and brochures were distributed to the community.
9.       Attended Monthly PHCC, HMIS, and Health Directorate officials in Mazar and Bamyan provinces."</t>
  </si>
  <si>
    <t>"Location Coordinates(36.755677 66.897833)":"Country(Afghanistan)":"Project Scope(No data available)":"Name of Location(Balkh Province)";"Location Coordinates(34.873593 67.90336)":"Country(Afghanistan)":"Project Scope(No data available)":"Name of Location(Bamyan Province)";"Location Coordinates(34.420525 70.471716)":"Country(Afghanistan)":"Project Scope(No data available)":"Name of Location(Nangarhar Province)";"Location Coordinates(34.58119 69.225875)":"Country(Afghanistan)":"Project Scope(No data available)":"Name of Location(Kabul Province)"</t>
  </si>
  <si>
    <t>"Number of people":"5244":"Sex":"Male":"From/Youngest":"":"To/Oldest":"":"Direct or Indirect":"Direct":"Population group descriptor":"";"Number of people":"14766":"Sex":"Female":"From/Youngest":"":"To/Oldest":"":"Direct or Indirect":"Direct":"Population group descriptor":"";"Number of people":"52010":"Sex":"Male":"From/Youngest":"":"To/Oldest":"":"Direct or Indirect":"Indirect":"Population group descriptor":"";"Number of people":"147990":"Sex":"Female":"From/Youngest":"":"To/Oldest":"":"Direct or Indirect":"Indirect":"Population group descriptor":""</t>
  </si>
  <si>
    <t>"Number of Outputs":"15000":"Output Type":"Material about child rights and illness prevention distributed":"Output Descriptor":"15,000 posters, leaflets, and banners about child rights and illness prevention distributed":"Results":"Expected";"Number of Outputs":"300":"Output Type":"Orphans and their siblings/guardians referred to hospital":"Output Descriptor":"300 orphans and their siblings/guardians referred to the hospital for more complicated cases":"Results":"Expected";"Number of Outputs":"8750":"Output Type":"Orphans and their siblings/guardians received treatment":"Output Descriptor":"8,750 orphans and their siblings/guardians receive quality treatment":"Results":"Expected";"Number of Outputs":"1000":"Output Type":"Individuals received counselling":"Output Descriptor":"1,000 individuals received counselling for their psychological, mental, emotional, and social issues":"Results":"Expected";"Number of Outputs":"17500":"Output Type":"Orphans and their siblings/guardians medically screened":"Output Descriptor":"17,500 orphans and their siblings/guardians medically screened for health problems":"Results":"Expected";"Number of Outputs":"50000":"Output Type":"Individuals received community awareness sessions":"Output Descriptor":"50,000 individuals received community awareness sessions on communicable and non-communicable illnesses":"Results":"Expected";"Number of Outputs":"5000":"Output Type":"Children and women received awareness":"Output Descriptor":"5,000 children and women received awareness about child rights and GBV":"Results":"Expected"</t>
  </si>
  <si>
    <t>https://www.canwach.ca/project-explorer#/project-details/673</t>
  </si>
  <si>
    <t>Supporting Systems to Achieve Improved Nutrition, Maternal, Newborn and Child Health</t>
  </si>
  <si>
    <t>"General":"The project aims to improve the health and nutritional status of mothers, newborns, and children under the age of five. The project is designed to respond to the needs of mothers and children by promoting better use community health services, better household nutrition practices, and improved disease prevention and treatment measures with a focus on malaria, diarrhea, pneumonia, and mother-to-child transmission of HIV/AIDS. Specific activities include: training Ministry of Health workers in the improved design and delivery of maternal, newborn, and child health programs and services, and training health workers and community groups in the implementation of community education programs on nutrition, child feeding, and disease prevention. The project is expected to reach around 18,000 pregnant and lactating women and 159,000 children under five. World Vision Canada is working in partnership with the Ministry of Health and Social Welfare of Tanzania to implement this project. This project is part of Canada's Maternal, Newborn and Child Health commitment."</t>
  </si>
  <si>
    <t>"Global Affairs Canada":"Canadian-Based? (No)":"Implementing In-country? (No)";"Government of Tanzania - Ministry of Health and Social Welfare":"Canadian-Based? (No)":"Implementing In-country? (No)"</t>
  </si>
  <si>
    <t>"Outcome":"";"Outcome":"Final results achieved as of December 2014 include: (1) 243 regional, district and health facility managers trained in program management and program planning; (2) 648 program managers trained on new Health Management Information System (HMIS) tools; (3) ability of 426 front-line health workers improved to manage pregnancy, childbirth and common childhood illnesses; (4) quality of prenatal care improved by providing 66% of pregnant women with two doses of malaria preventive therapy, and 97% pregnant women with HIV counselling and screening; (5) health services for children improved by providing 99% of children with all three doses of diphtheria/pertussis/tetanus vaccines, and 98% children with life-saving vitamin A supplements; and (6) proportion of children under 2 years old who started breastfeeding within 30 minutes of birth increased from 50% to 90%. These results have contributed to improved health and nutrition of mothers, newborns and children under five years living in poor, rural communities in Iramba and Singida rural districts of Tanzania"</t>
  </si>
  <si>
    <t>"Location Coordinates(-6.787878 39.184239)":"Country(Tanzania, United Republic of)":"Project Scope(No data available)":"Name of Location(dar es salaam)"</t>
  </si>
  <si>
    <t>"en":"Description":"null":"Activity web page":"https://w05.international.gc.ca/projectbrowser-banqueprojets/project-projet/details/S065377001?Lang=eng";"fr":"Description":"null":"Activity web page":"https://w05.international.gc.ca/projectbrowser-banqueprojets/project-projet/details/S065377001?Lang=fra"</t>
  </si>
  <si>
    <t>"Number of people":"18000":"Sex":"Female":"From/Youngest":"15":"To/Oldest":"49":"Direct or Indirect":"Direct":"Population group descriptor":"pregnant and lactating women";"Number of people":"159000":"Sex":"All Sexes":"From/Youngest":"":"To/Oldest":"5":"Direct or Indirect":"Direct":"Population group descriptor":"children under five"</t>
  </si>
  <si>
    <t>"Number of Outputs":"648":"Output Type":"Program managers trained on new HMIS":"Output Descriptor":"program managers trained on new Health Management Information System (HMIS) tools":"Results":"";"Number of Outputs":"426":"Output Type":"Front-line health workers capacity improved":"Output Descriptor":"ability of 426 front-line health workers improved to manage pregnancy, childbirth and common childhood illnesses":"Results":"";"Number of Outputs":"243":"Output Type":"Managers trained in program management and program planning":"Output Descriptor":"regional, district and health facility managers trained in program management and program planning":"Results":"Achieved"</t>
  </si>
  <si>
    <t>https://www.canwach.ca/project-explorer#/project-details/163</t>
  </si>
  <si>
    <t>Supporting the Delivery of the Muskoka Promise</t>
  </si>
  <si>
    <t>"General":"This project aims to help reduce illness and death among mothers and children by improving the delivery of comprehensive and integrated sexual and reproductive health services to poor, marginalized and high-risk communities. Providing access to sexual and reproductive health services, including family planning, is critical to improving maternal and child health on a sustainable basis. Access to these services empowers women and girls, improves their life opportunities, and reduces maternal and infant mortality caused by the transmission of HIV and unplanned pregnancies.     This project is in line with the priorities of the Muskoka Initiative relating to the health of mothers, newborns and children."</t>
  </si>
  <si>
    <t>"Outcome":"Final results achieved as of September 2015 include the provision of comprehensive, integrated sexual and reproductive health services in the five project countries, including 7,905,321 family planning services, 5,650,023 maternal, newborn and child health (MNCH) services, and 15,475,878 sexual and reproductive health, HIV/AIDS and HIV-related services. In addition, the project supported the distribution of some 46,914,412 contraceptive commodities by IPPFâ€™s Member Associations in the project countries. Finally, the project has increased the capacity of Member Associations, other health care providers and the national governments in the project countries to provide quality services to women and men in under-served communities.
 These results have contributed to improving the health of women and young children in under-served communities in Afghanistan, Bangladesh, Mali, Sudan and Tanzania.";"Outcome":"The expected intermediate outcomes for this project include: (i) increased use of high-quality client-oriented, rights-based, integrated sexual and reproductive health services; (ii) increased use of affordable community-based outreach services and easy access to services, particularly by marginalized, socially excluded, stigmatized and under-served women and young people; (iii) increased use of under-utilized and new contraceptive technologies; and, (iv) increased meaningful partnerships formed by IPPF member associations to strengthen health systems in the target countries.
"</t>
  </si>
  <si>
    <t>"Location Coordinates(23.7104 90.40744)":"Country(Bangladesh)":"Project Scope(No data available)":"Name of Location(No data available)";"Location Coordinates(34.52813 69.17233)":"Country(Afghanistan)":"Project Scope(No data available)":"Name of Location(No data available)"</t>
  </si>
  <si>
    <t>"fr":"Description":"text/html":"Objectives / Purpose of activity":"http://w05.international.gc.ca/projectbrowser-banqueprojets/project-projet/details/S065289001?Lang=eng";"fr":"Site web de l'activitÃ©":"text/html":"Activity web page":"http://www.ippf.org/";"en":"Description":"text/html":"Objectives / Purpose of activity":"http://w05.international.gc.ca/projectbrowser-banqueprojets/project-projet/details/S065289001?Lang=fra"</t>
  </si>
  <si>
    <t>https://www.canwach.ca/project-explorer#/project-details/331</t>
  </si>
  <si>
    <t>Supporting the development and implementation of the MSPP National Community Engagement Strategy</t>
  </si>
  <si>
    <t>"USAID":"Canadian-Based? (No)":"Implementing In-country? (No)";"World Vision Canada":"Canadian-Based? (Yes)":"Implementing In-country? (No)";"Jhpiego":"Canadian-Based? (No)":"Implementing In-country? (No)";"Centre d'Ã©ducation et d'interventions sociales (CEIS)":"Canadian-Based? (No)":"Implementing In-country? (No)";"CECI":"Canadian-Based? (Yes)":"Implementing In-country? (No)";"UNICEF":"Canadian-Based? (No)":"Implementing In-country? (No)";"Direction de sante publique de Montreal":"Canadian-Based? (Yes)":"Implementing In-country? (No)";"Government of Haiti-Ministry of Health":"Canadian-Based? (No)":"Implementing In-country? (No)";"Unite de sante internationale-Universite de Montreal":"Canadian-Based? (Yes)":"Implementing In-country? (No)";"Plan International Haiti":"Canadian-Based? (No)":"Implementing In-country? (No)";"Ministry of Health and Social Services Quebec":"Canadian-Based? (Yes)":"Implementing In-country? (No)";"PAHO - Pan American Health Organization":"Canadian-Based? (No)":"Implementing In-country? (No)"</t>
  </si>
  <si>
    <t>Suspended</t>
  </si>
  <si>
    <t>https://www.canwach.ca/project-explorer#/project-details/337</t>
  </si>
  <si>
    <t>Supporting the training of rehabilitation providers in Haiti</t>
  </si>
  <si>
    <t>"Humanity and Inclusion Haiti":"Canadian-Based? (No)":"Implementing In-country? (No)";"McGill University-School of Physical and Occupational Therapy":"Canadian-Based? (Yes)":"Implementing In-country? (No)"</t>
  </si>
  <si>
    <t>Matthew Hunt</t>
  </si>
  <si>
    <t>https://www.canwach.ca/project-explorer#/project-details/77</t>
  </si>
  <si>
    <t>Support to Afghanistan's Polio Eradication Initiative Program</t>
  </si>
  <si>
    <t>"General":"This program aims to ensure more Afghan children are protected from polio by increasing national polio vaccination coverage. Afghanistan is one of three countries where polio remains endemic and experts believe that Afghanistan is at a critical point in its efforts to eradicate polio. This program supports Afghanistan's Polio Eradication Initiative, which provides polio vaccinations to more than eight million children across the country. Vaccination campaigns occur regularly at national and sub-national levels, with a focus on areas with higher rates of incidence of polio. This program contributes to strengthening immunization services and monitoring the status of polio in Afghanistan. In conjunction with the polio vaccinations, the program also delivers maternal, newborn and child health interventions, including micronutrient supplementation such as vitamin A to prevent blindness and death and zinc for diarrhea, de-worming to improve nutrition and prevent illness in children and activities to promote good health and hygiene."</t>
  </si>
  <si>
    <t>"Outcome":"The expected intermediate outcome for this program includes: increased polio vaccination coverage to stop transmission of wild polio virus and circulation of vaccine derived polio virus.";"Outcome":"Results achieved as of March 2016 include: (1) 22 polio eradication campaigns were undertaken; (2) communications and social mobilization activities were conducted both at the national and regional levels; (3) grassroots outreach was carried out through an active Immunization Communication Network; (4) Emergency Operations Centres were established at the national level as well as in key regional centres to oversee implementation of the National Polio Emergency Action Plan; and (5) 17% decrease in the number of confirmed polio cases reported among children below the age of 2 years.
 These results have contributed to strengthened immunization services and monitoring of the status of polio in Afghanistan."</t>
  </si>
  <si>
    <t>"fr":"Description":"text/html":"Objectives / Purpose of activity":"http://w05.international.gc.ca/projectbrowser-banqueprojets/project-projet/details/D000473001?Lang=eng";"fr":"Site web de l'activitÃ©":"text/html":"Activity web page":"http://www.unicef.ca/fr";"en":"Description":"text/html":"Objectives / Purpose of activity":"http://w05.international.gc.ca/projectbrowser-banqueprojets/project-projet/details/D000473001?Lang=fra";"en":"Activity website":"text/html":"Activity web page":"http://www.unicef.ca/"</t>
  </si>
  <si>
    <t>https://www.canwach.ca/project-explorer#/project-details/124</t>
  </si>
  <si>
    <t>Support to AIDS 2016, Durban, South Africa</t>
  </si>
  <si>
    <t>"General":"This project represents Canadaâ€™s support to the annual International AIDS Conference for 2016, held in Durban, South Africa. The five-day conference convenes over 20,000 delegates drawn from a diverse and voluntary pool of academics, activists, planners, and practitioners worldwide. Under the Conference theme â€œAccess Equity Rights Nowâ€ three thousand presentations, papers, and workshops explore the evidence and chart way forward for ending AIDS. As part of the conference theme, there will be a focus on global targets for diagnosing, treating, and reducing transmission of 90 percent of people living with HIV/AIDS. The cross-cutting themes of gender equality, human rights, and innovation will be front and centre, as will be the most vulnerable populations such as young women and girls. This is the eighth time that Global Affairs Canada (GAC) supports the International AIDS Conference and as part of AIDS 2016 has increased its contribution to include support for a pre-conference workshop on â€œtreatment as preventionâ€ be co-convened by Dr. Julio Montaner from the BC Centre for HIV/AIDS."</t>
  </si>
  <si>
    <t>"Outcome":"Expected results of this project are: 1.	Increased collaboration and partnership in HIV/AIDS programming, including partnership across sectors; and, 2.	Enhanced policy commitments policy commitments to evidence-based, human rights-affirming HIV; and, 3.	AIDS responses that reflect the latest scientific evidence, HIV funding requirements, and the needs of key populations, particularly women and girls."</t>
  </si>
  <si>
    <t>"en":"Description":"text/html":"Objectives / Purpose of activity":"http://w05.international.gc.ca/projectbrowser-banqueprojets/project-projet/details/D002500001?Lang=fra";"en":"Activity website":"text/html":"Activity web page":"http://www.iasociety.org";"fr":"Description":"text/html":"Objectives / Purpose of activity":"http://w05.international.gc.ca/projectbrowser-banqueprojets/project-projet/details/D002500001?Lang=eng"</t>
  </si>
  <si>
    <t>https://www.canwach.ca/project-explorer#/project-details/221</t>
  </si>
  <si>
    <t>Support to Child Health Days</t>
  </si>
  <si>
    <t>"General":"The overall goal of this project is to support Helen Keller International (HKI) to deliver essential health services through Child Health Days to support countries to transition towards institutionalized Child Health Days programs for infants 6-11 months and children 12-59 months in Africa. Through this initiative HKI aims to accelerate efforts through global programming to both close gaps in coverage and strengthen national health systems to improve overall delivery, coverage and quality of evidence-based high impact interventions to reduce child mortality and morbidity."</t>
  </si>
  <si>
    <t>"Outcome":"Results achieved as of the end of this project include: reaching over 80 million children under the age of five with vitamin A, therefore saving an estimated lives in 12 sub-Saharan African countries. It is also estimated Canada's funds helped to train over 26,000 health workers in the 12 African countries."</t>
  </si>
  <si>
    <t>"Location Coordinates(12.65 -8)":"Country(Mali)":"Project Scope(No data available)":"Name of Location(No data available)";"Location Coordinates(9.05785 7.49508)":"Country(Nigeria)":"Project Scope(No data available)":"Name of Location(No data available)";"Location Coordinates(9.53795 -13.67729)":"Country(Guinea)":"Project Scope(No data available)":"Name of Location(No data available)";"Location Coordinates(13.51366 2.1098)":"Country(Niger (the))":"Project Scope(No data available)":"Name of Location(No data available)";"Location Coordinates(12.36566 -1.53388)":"Country(Burkina Faso)":"Project Scope(No data available)":"Name of Location(No data available)";"Location Coordinates(-17.82772 31.05337)":"Country(Zimbabwe)":"Project Scope(No data available)":"Name of Location(No data available)";"Location Coordinates(6.82055 -5.27674)":"Country(CÃ´te dâ€™Ivoire)":"Project Scope(No data available)":"Name of Location(No data available)";"Location Coordinates(-25.96553 32.58322)":"Country(Mozambique)":"Project Scope(No data available)":"Name of Location(No data available)";"Location Coordinates(8.484 -13.22994)":"Country(Sierra Leone)":"Project Scope(No data available)":"Name of Location(No data available)";"Location Coordinates(-6.17221 35.73947)":"Country(Tanzania, United Republic of)":"Project Scope(No data available)":"Name of Location(No data available)";"Location Coordinates(3.86667 11.51667)":"Country(Cameroon)":"Project Scope(No data available)":"Name of Location(No data available)";"Location Coordinates(-4.32758 15.31357)":"Country(Congo (DRC))":"Project Scope(No data available)":"Name of Location(No data available)";"Location Coordinates(14.6937 -17.44406)":"Country(Senegal)":"Project Scope(No data available)":"Name of Location(No data available)"</t>
  </si>
  <si>
    <t>"fr":"Description":"text/html":"Objectives / Purpose of activity":"http://w05.international.gc.ca/projectbrowser-banqueprojets/project-projet/details/M013429001?Lang=eng";"en":"Description":"text/html":"Objectives / Purpose of activity":"http://w05.international.gc.ca/projectbrowser-banqueprojets/project-projet/details/M013429001?Lang=fra";"en":"Activity website":"text/html":"Activity web page":"http://www.hki.org/"</t>
  </si>
  <si>
    <t>https://www.canwach.ca/project-explorer#/project-details/65</t>
  </si>
  <si>
    <t>Support to Child Survival</t>
  </si>
  <si>
    <t>"General":"This project aims to reduce the number of children who are sick and dying by improving the access of 2.2 million Ethiopian children to highly effective care to prevent and treat malnutrition. Despite recent progress, malnutrition remains a serious problem in Ethiopia, and many children do not regularly have enough nutritious food to keep them healthy. Malnutrition contributes to about half of all deaths of children under five years old.     Activities include: (1) providing vitamin A supplements, which helps to ensure normal growth and development and to reduce infections and illness, and treatment for worms, which increases the ability to absorb essential nutrients for children under five years old; (2) training health workers at the community level to detect and treat severe acute malnutrition, and (3) treating severely malnourished children and pregnant and breastfeeding women in their own communities with special food.     This project is part of Canada's commitment for Maternal, Newborn and Child Health."</t>
  </si>
  <si>
    <t>"Outcome":"Results achieved as of March 2016 include: Community Management of Acute Malnutrition (CMAM): (1) 263,000 children with severe acute malnutrition were admitted and treated in the target regions (significantly higher than the planned target of 58,000, considering the increased severe acute malnutrition cases due to the current drought); (2) 20,000 health workers were trained on management of severe acute malnutrition; and (3) nutrition officers were deployed in each region to strengthen the Community Management of Acute Malnutrition program.
 Enhanced Outreach Strategy (implemented in Gambela and Somalia): (1) 830,000 children 6-59 months of age received two doses of vitamin A, representing 96% of the target population;  (2) 512,000 children 24-59 months of age received de-worming treatments twice a year, representing 92% of the target population; and (3) 130,000 children 6-59 months of age and 121,000 pregnant and lactating women were screened for malnutrition. This represents 98% and 137% of the target populations, respectively. Target populations were based on administrative estimates by age group provided by Regional Health Bureaus.
 Health Extension Program (implemented in 100 districts in Oromia): (1) 1.5 million children 6-59 months of age received two doses of vitamin A, representing 95% of the target population;  (2)100% of districts always had stocks of ready-to-use therapeutic feeding; and (3) 6,000 health extension workers were trained on routine delivery of vitamin A supplements.
 These results contributed to increased access and coverage for vulnerable children to vitamin A, deworming and malnutrition detection, as well as better access to community health services to treat children with acute malnutrition in Ethiopia";"Outcome":"The expected intermediate outcomes for this project include: (1) better access of vulnerable children to preventative health care including provision of Vitamin A and deworming treatments, and malnutrition detection; and (2) better access to community health services to treat children with acute malnutrition."</t>
  </si>
  <si>
    <t>"en":"Description":"text/html":"Objectives / Purpose of activity":"http://w05.international.gc.ca/projectbrowser-banqueprojets/project-projet/details/D000145002?Lang=fra";"fr":"Description":"text/html":"Objectives / Purpose of activity":"http://w05.international.gc.ca/projectbrowser-banqueprojets/project-projet/details/D000145002?Lang=eng";"fr":"Site web de l'activitÃ©":"text/html":"Activity web page":"http://www.micronutrient.org/Francais/view.asp?x=1";"en":"Activity website":"text/html":"Activity web page":"http://www.micronutrient.org"</t>
  </si>
  <si>
    <t>"Number of people":"6000":"Sex":"All Sexes":"From/Youngest":"19":"To/Oldest":"60":"Direct or Indirect":"Direct":"Population group descriptor":"health extension workers were trained on routine delivery of vitamin A supplements";"Number of people":"830000":"Sex":"All Sexes":"From/Youngest":"":"To/Oldest":"5":"Direct or Indirect":"Direct":"Population group descriptor":"children 6-59 months of age received two doses of vitamin A, representing 96% of the target population";"Number of people":"1500000":"Sex":"All Sexes":"From/Youngest":"":"To/Oldest":"5":"Direct or Indirect":"Direct":"Population group descriptor":"children 6-59 months of age received two doses of vitamin A, representing 95% of the target population";"Number of people":"130000":"Sex":"All Sexes":"From/Youngest":"":"To/Oldest":"5":"Direct or Indirect":"Direct":"Population group descriptor":"children 6-59 months of age and 121,000 pregnant and lactating women were screened for malnutrition";"Number of people":"20000":"Sex":"All Sexes":"From/Youngest":"19":"To/Oldest":"60":"Direct or Indirect":"Direct":"Population group descriptor":"health workers were trained on management of severe acute malnutrition";"Number of people":"512000":"Sex":"All Sexes":"From/Youngest":"2":"To/Oldest":"5":"Direct or Indirect":"Direct":"Population group descriptor":"children 24-59 months of age received de-worming treatments twice a year, representing 92% of the target population";"Number of people":"263000":"Sex":"All Sexes":"From/Youngest":"":"To/Oldest":"5":"Direct or Indirect":"Direct":"Population group descriptor":"children with severe acute malnutrition were admitted and treated in the target regions";"Number of people":"121000":"Sex":"Female":"From/Youngest":"15":"To/Oldest":"49":"Direct or Indirect":"Direct":"Population group descriptor":"pregnant and lactating women were screened for malnutrition."</t>
  </si>
  <si>
    <t>https://www.canwach.ca/project-explorer#/project-details/113</t>
  </si>
  <si>
    <t>Support to Gavi, the Vaccine Alliance â€“ 2016-2020</t>
  </si>
  <si>
    <t>"General":"Gavi is an international organisation that was created in 2000 to improve access to new and underused vaccines for children living in the worldâ€™s poorest countries. Canadaâ€™s pledge to Gavi for the 2016-2020 period is a total of CAD 520 million which translates into US 409.7 million. The breakdown as follows: Canada pledged CAD 500 million to Gavi to support immunization in development countries for the period 2016-2020, more than doubling the nationâ€™s previous total contributions. Building upon this commitment a further CAD 20 million was pledged in January 2015 and has been allocated to Gaviâ€™s innovation accelerator, INFUSE, for Francophone Africa. This commitment makes Canada the leading donor to INFUSE- underscoring the administrationâ€™s leadership in innovation."</t>
  </si>
  <si>
    <t>"Outcome":"Canadaâ€™s support to Gavi, the Vaccine Alliance will assist in the realisation of Gaviâ€™s Strategic Plan for 2016-2020. Full implementation of the strategy will see developing countries immunise 300 million children, saving 5â€“6 million lives in the long term. Coverage and equity are at the core of the strategy. Gaviâ€™s mission is supported by four strategic goals.
(1) The vaccine goal: accelerate equitable uptake and coverage of vaccines;
(2) The systems goal: increase effectiveness and efficiency of immunisation delivery as an integrated part of strengthened health systems;
(3) The sustainability goal: improve sustainability of national immunisation programmes;
(4) The market shaping goal: shape markets for vaccines and other immunisation products."</t>
  </si>
  <si>
    <t>"1. The number of children immunised with the last recommended dose of Gavi-supported vaccines delivered through routine systems.  2. The number of future deaths prevented as a result of vaccination with Gavi-funded vaccines in countries supported by Gavi. 3. The number of future disability-adjusted life years (DALYs) averted as a result of vaccination with Gavi-supported vaccines. DALYs measure the number of healthy years lost due to disability or premature death."</t>
  </si>
  <si>
    <t>"fr":"Publication":"text/html":"Annual report":"https://www.gavi.org/progress-report/";"fr":"Site web de l'activitÃ©":"text/html":"Activity web page":"http://www.gavi.org/fr/";"fr":"Description":"text/html":"Objectives / Purpose of activity":"http://w05.international.gc.ca/projectbrowser-banqueprojets/project-projet/details/D002243001?Lang=eng";"en":"Annual report":"text/html":"Annual report":"https://www.gavi.org/progress-report/";"en":"Activity website":"text/html":"Activity web page":"http://www.gavi.org/";"en":"Description":"text/html":"Objectives / Purpose of activity":"http://w05.international.gc.ca/projectbrowser-banqueprojets/project-projet/details/D002243001?Lang=fra"</t>
  </si>
  <si>
    <t>"Number of Outputs":"":"Output Type":"":"Output Descriptor":"":"Results":"Achieved"</t>
  </si>
  <si>
    <t>https://www.canwach.ca/project-explorer#/project-details/1</t>
  </si>
  <si>
    <t>Support to Health Zones</t>
  </si>
  <si>
    <t>"General":"The project aims to provide support to the health system at the peripheral level in the Kinshasa province. More precisely, it helps three health zones in the N'sele district and four health zones in the La Funa district to develop the administrative and technical capacities allowing them to offer quality essential services that are more accessible financially and geographically. It also aims to develop and reinforce the leadership capacity of the management teams to allow for an effective and efficient management of the health system. The project activities mainly focus on developing and building the technical and administrative capacities of health officials and managers of health facilities in the seven targeted zones."</t>
  </si>
  <si>
    <t>"Outcome":"The expected intermediate outcomes for this project include: i) increased utilization of the available primary health care sercives by men, women, girls and boys in the targeted health zones; ii) improved management of local public health services, including measures to improve gender equality.";"Outcome":"Results achieved as of March 2014 include the following: 1) Several hospitals have carried out an assessment of rehabilitation and construction needs, contracting processes and construction work. 2) Several hospitals have been outfitted with medical equipment and computers, enabling them better to manage cases referred by health centres. 3) The bed occupancy rate at general referral hospitals has increased from 48.29 percent to 49.75 percent for La Funa District, and 36.4 percent to 47.5 percent for Nâ€™sele District. 4) The prenatal consultation rate has increased from 31.8 percent to 43 percent for La Funa District, and from 38 percent to 39 percent for Nâ€™sele District. 5) the capacities of hospital managers, district managers and health zone managers were strengthened: 148 providers in hospital hygiene, 16 managers in health care management, 17 technicians in best sanitation practices and 97 members of health zone core teams in gender equality were trained. 6) The representation of women has increased decision-making community development decision-making committees has increased.
 These results are helping to build the capacity of hospitals to accommodate patients, to build the management capacity of health zone managers, and to provide better health services to the population of the La Funa and Nâ€™sele districts."</t>
  </si>
  <si>
    <t>"fr":"Description":"text/html":"Objectives / Purpose of activity":"http://w05.international.gc.ca/projectbrowser-banqueprojets/project-projet/details/A031843004?Lang=eng";"en":"Site":"null":"Activity web page":"http://www.ccisd.org/en/recent-projects/";"en":"Description":"text/html":"Objectives / Purpose of activity":"http://w05.international.gc.ca/projectbrowser-banqueprojets/project-projet/details/A031843004?Lang=fra";"fr":"Siteweb":"null":"Activity web page":"http://www.ccisd.org/fr/projets-actuels/"</t>
  </si>
  <si>
    <t>https://www.canwach.ca/project-explorer#/project-details/189</t>
  </si>
  <si>
    <t>Support to Honduras Country Program 2012-2016 of the World Food Programme</t>
  </si>
  <si>
    <t>"General":"This project supports the World Food Programmeâ€™s (WFP) Country Program 2012-2016 for Honduras. It aims to increase access to nutritious food and essential micronutrients for vulnerable populations residing in eight departments of the southern and south-western regions of the country. The main beneficiaries include: pre-school and school age children, pregnant and lactating women, children under five years of age, and other vulnerable groups.     This project supports two components of the WFP Country Program 2012-2016: (1) The School Feeding component supports increased access to nutritious food for pre-school and primary school boys and girls. A daily morning meal which represents 30-40% of the recommended daily nutritional intake for school children will be administered to beneficiaries for an average of 150 school days. A mid-term evaluation of CP 2008-2011 identified school feeding as a major incentive for poor families to send their children to school and a significant motivator for children to attend school; and (2) The nutritional support for vulnerable groups component aims to ensure nutritional support for pregnant and lactating women, children under five, anti-retroviral therapy patients and other vulnerable women and men. The special nutritional needs of beneficiaries will be addressed through targeted food assistance (monthly household food rations), and essential micronutrient supplementation. This component also focuses on the prevention of stunting for infants under two, by focusing on proper micronutrient interventions within the 1,000 day window."</t>
  </si>
  <si>
    <t>"Outcome":"Results achieved as of March 2016 include: 689,065 people located in eight of the poorest municipalities in Honduras received approximately 19,088 metric tons of nutritious food to meet their immediate needs.
 In the school feeding component of the project: (1) 417,071 girls and boys in the poorest municipalities received a mid-morning school meal made up of maize, beans, rice, fortified cereal and vegetables in over 2,281 pre-schools and primary schools supported by the World Food Programme; (2) 7,400 parents, teachers and government representatives were trained in health, nutrition and hygiene, to support the delivery and management of school feeding.
 In the vulnerable groups component of the project: (1) 248,821 vulnerable people received nutritional support, including 67,541 children under five, of whom 41,133 children under two were being given micronutrients to prevent stunted growth; (2) 9,991 pregnant and lactating women received micronutrient tablets and supplementary monthly food rations to improve their nutritional status and body mass index, as well as training on nutrition, health and hygiene as part of a comprehensive health package that encouraged them to visit their local rural health centres for pre-and post-natal check-ups; (iii) 9,130 AIDS and tuberculosis patients received nutritional support through monthly food rations, to strengthen their ability to fight diseases and improve the effectiveness of their medication; and (iv) other beneficiaries received nutritional support in the form of household food rations.
 These results contributed to increasing access to nutritious food and maintaining the primary school attendance rate for girls and boys at 99.2%. In addition, 80% of the maize and beans were purchased from local producers, contributing to the local economy.";"Outcome":"Increased consumption of nutritious food by pre-school and primary school boys and girls, children under five, pregnant and lactating women, anti-retroviral therapy patients, and other vulnerable women and men in WFP selected municipalities of Honduras."</t>
  </si>
  <si>
    <t>"Location Coordinates(13.53611 -87.4875)":"Country(Honduras)":"Project Scope(No data available)":"Name of Location(No data available)";"Location Coordinates(13.8667 -86.55)":"Country(Honduras)":"Project Scope(No data available)":"Name of Location(No data available)";"Location Coordinates(13.30028 -87.19083)":"Country(Honduras)":"Project Scope(No data available)":"Name of Location(No data available)";"Location Coordinates(14.31944 -87.67917)":"Country(Honduras)":"Project Scope(No data available)":"Name of Location(No data available)";"Location Coordinates(13.94389 -86.85278)":"Country(Honduras)":"Project Scope(No data available)":"Name of Location(No data available)"</t>
  </si>
  <si>
    <t>"fr":"Description":"text/html":"Objectives / Purpose of activity":"http://w05.international.gc.ca/projectbrowser-banqueprojets/project-projet/details/A035208001?Lang=eng";"en":"Description":"text/html":"Objectives / Purpose of activity":"http://w05.international.gc.ca/projectbrowser-banqueprojets/project-projet/details/A035208001?Lang=fra";"fr":"Site web de l'activitÃ©":"text/html":"Activity web page":"http://fr.wfp.org";"en":"Activity website":"text/html":"Activity web page":"http://www.wfp.org"</t>
  </si>
  <si>
    <t>https://www.canwach.ca/project-explorer#/project-details/33</t>
  </si>
  <si>
    <t>Support to Maternal and Neonatal Evacuation in the District of Kayes</t>
  </si>
  <si>
    <t>"General":"This pilot project aims to contribute to reducing maternal and neonatal mortality in four districts of the Kayes region. It supports the Government of Mali with the implementation of its Health and Social Development Plan (PRODESS), specifically to improve Maternal and Neonatal Health. The project is designed to complete the integrated community-level health system thereby strengthening the referral and evacuation plan, including the transport of pregnant women from villages to community health centres.     The project comprises two complementary components: The first component takes the form of direct financial support to the four selected district authorities through the Regional Health Directorate. It aims to make new resources available for upgrading or building new health units, ensuring key services are available (e.g. emergency obstetric care, prevention of mother-to-child transmission of HIV/AIDS), having appropriate transportation in place, and ensuring availability and quality of qualified personnel, medicines and medical supplies. The second component is providing technical assistance by a Canadian support agency to assist the four districts with the implementation of their operational plans. It aims to help the local communities to get organized in order to set up in their villages a system to effectively reduce the delay in getting women in labour to the health centre. This component also contributes to strengthening the capacity of the local structures to plan and manage human and financial resources as well as to monitoring results.     Part of the resources of this pilot project are being dedicated for the analysis of the results and the development and implementation of a results-dissemination strategy designed to inform the possible scaling up of this initiative.     This project is part of Canada's Maternal, Newborn and Child Health commitment."</t>
  </si>
  <si>
    <t>"Government of Mali â€“ Ministry of Health"</t>
  </si>
  <si>
    <t>"Outcome":"Results achieved as of March 2016: (1) One situation analysis was completed by three social and health teams made up of representatives of the three regional health, social development and advancement of women directorates, with the help of the Canadian Support Agency; (2) Of the 1,377 identified service providers, 7 were selected to take part in implementing the project; 109 community health centres and 5 regional hospitals were inspected to assess their rehabilitation and construction needs; 716 rural credit unions were identified in the five districts, of which only 12 contribute to the evacuation of mothers; (3) The basic information for a communication strategy is therefore available and health officers have hosted talks and participated in radio programs to raise the communityâ€™s awareness of the risks inherent in evacuation delays; (4) A study on menâ€™s involvement was completed and released; (5) The bid document for the purchase of medical equipment, motorbike ambulances and vehicles to supervise community health centres was prepared by the regional health directorate to contract intensively in 2016â€“2017; (6) Capacity-building needs have been identified, particularly in health information management, planning, monitoring maternal-health standards and procedures (including maternal mortality audits), gender equality and health system management"</t>
  </si>
  <si>
    <t>"Location Coordinates(14.44693 -11.44448)":"Country(Mali)":"Project Scope(No data available)":"Name of Location(No data available)";"Location Coordinates(12.65 -8)":"Country(Mali)":"Project Scope(No data available)":"Name of Location(No data available)"</t>
  </si>
  <si>
    <t>"en":"Description":"text/html":"Objectives / Purpose of activity":"http://w05.international.gc.ca/projectbrowser-banqueprojets/project-projet/details/A035209001?Lang=fra";"fr":"Description":"text/html":"Objectives / Purpose of activity":"http://w05.international.gc.ca/projectbrowser-banqueprojets/project-projet/details/A035209001?Lang=eng"</t>
  </si>
  <si>
    <t>"Number of Outputs":"5":"Output Type":"Regional hospitals inspected":"Output Descriptor":"regional hospitals were inspected to assess their rehabilitation and construction needs":"Results":"Achieved";"Number of Outputs":"1":"Output Type":"Study completed":"Output Descriptor":"A study on menâ€™s involvement was completed and released":"Results":"Achieved";"Number of Outputs":"109":"Output Type":"Community health centres inspected":"Output Descriptor":"community health centres were inspected to assess their rehabilitation and construction needs":"Results":"Achieved";"Number of Outputs":"1":"Output Type":"Situation analysis completed":"Output Descriptor":"One situation analysis was completed by three social and health teams made up of representatives of the three regional health, social development and advancement of women directorates, with the help of the Canadian Support Agency":"Results":"Achieved"</t>
  </si>
  <si>
    <t>https://www.canwach.ca/project-explorer#/project-details/166</t>
  </si>
  <si>
    <t>Support to Maternal and Newborn Health in the Administrative District of Ituri</t>
  </si>
  <si>
    <t>"General":"This project aims to reduce maternal and infant mortality rates by strengthening health services in the Bunia and Djugu health districts. The project focuses on the prevention of mother-to-child transmission of HIV and the provision of proper care for HIV/AIDS-affected children; training health care providers; educating and informing communities; and strengthening the administration of health care. Activities include: awareness raising activities on preventing the spread of sexually transmitted diseases and HIV/AIDS, and mother-to-child transmission of HIV; updating training materials on obstetric and neonatal care, family planning, and assistance to women who are victims of violence; providing health care supplies and medicines; and rehabilitation of maternity hospitals. The project reaches 48,444 pregnant women, 230 health care workers, and 3,400 newborns with HIV-positive mothers.     Oxfam QuÃ©bec is working in partnership with Union congolaise des organisations des personnes vivant avec le VIH/sida to implement this project.     This project is part of Canada's Maternal, Newborn and Child Health commitment."</t>
  </si>
  <si>
    <t>"Canadian International Development Agency":"Canadian-Based? (Yes)":"Implementing In-country? (No)";"Congolese Union of Organizations of People Living with HIV / AIDS":"Canadian-Based? (No)":"Implementing In-country? (Yes)"</t>
  </si>
  <si>
    <t>"Outcome":"As of March 2013, the following results have been achieved: 1. Target communities benefit from mother-to-child HIV transmission prevention services: - Number of pregnant women screened for HIV: 43,420 - Number of pregnant women who know their HIV status: 38,759 - Number of HIV-positive women identified: 990 - Number of newborn children of HIV-positive mothers managed (receiving antiretrovirals or ARVs): 484 children
 2. Health Centresâ€™ access to materials to help raise awareness of HIV has been increased. Also, patient referrals to mechanisms providing quality maternal and child care have been implemented. Three types of referral measures include visual, community-based intermediary organizations, radio broadcasting
 3. The training of providers in mother-to-child HIV transmission prevention services/emergency obstetric and newborn care (EmONC): - Providers trained in EMCT: 276 (including 134 men/142 women) or 51.4% women - Providers trained in paediatric HIV management: 75 (57 men/18 women) or 24% women - Instructors trained in EmONC: 16 (10 men/6 women) or 37.5% women - Providers trained in EmONC: 26 (12 men/14 women) or 53.8% women - Community-based intermediary organizations and community leaders: 234 or about 30% women
 4. Supply of inputs (antiretroviral and reactive tests) for health services at 18 general hospitals and 72 health centres
 5. An organizational diagnosis conducted and the implementation of a joint sustainability strategy among partners to build health care provider management capacity.
 The results listed above help to reinforce healthy and safe practices among target groups as well as bring attention to the need to re establish leadership in the sector in terms of coordination by provincial health authorities.";"Outcome":"Results achieved as of the end of the project (March 2015) include: (1) the integration of HIV transmission prevention services into 74 health centers and 18 hospitals; (2) 93.16% (43,420) of HIV-positive pregnant women had access to antiretroviral for prevention of transmission to their children; (3) 95.85% (971 children out of 1013) of children born to HIV-positive mothers received comprehensive preventive services (safer delivery techniques, ARV and breastfeeding according to recommended standards); and (4) more than 90% of the health care providers appreciated the quality of the training and noted that it allowed for improved emergency obstetric and neonatal care for mothers and children. In total, the project reached more than 48,000 direct beneficiaries."</t>
  </si>
  <si>
    <t>"Location Coordinates(1.57635 30.238838)":"Country(Congo (DRC))":"Project Scope(No data available)":"Name of Location(Bunia)";"Location Coordinates(1.96903 30.502253)":"Country(Congo (DRC))":"Project Scope(No data available)":"Name of Location(Djugu)"</t>
  </si>
  <si>
    <t>"en":"Description":"text/html":"Objectives / Purpose of activity":"http://w05.international.gc.ca/projectbrowser-banqueprojets/project-projet/details/S065370001?Lang=fra";"fr":"Site web de l'activitÃ©":"text/html":"Activity web page":"http://oxfam.qc.ca/";"fr":"Description":"text/html":"Objectives / Purpose of activity":"http://w05.international.gc.ca/projectbrowser-banqueprojets/project-projet/details/S065370001?Lang=eng"</t>
  </si>
  <si>
    <t>"Number of people":"16":"Sex":"All Sexes":"From/Youngest":"19":"To/Oldest":"60":"Direct or Indirect":"Direct":"Population group descriptor":"Instructors trained in EmONC: 16 (10 men/6 women)";"Number of people":"43420":"Sex":"Female":"From/Youngest":"15":"To/Oldest":"49":"Direct or Indirect":"Direct":"Population group descriptor":"Number of pregnant women screened for HIV";"Number of people":"75":"Sex":"All Sexes":"From/Youngest":"19":"To/Oldest":"60":"Direct or Indirect":"Direct":"Population group descriptor":"Providers trained in paediatric HIV management: 75 (57 men/18 women)";"Number of people":"276":"Sex":"All Sexes":"From/Youngest":"19":"To/Oldest":"60":"Direct or Indirect":"Direct":"Population group descriptor":"Providers trained in EMCT: 276 (including 134 men/142 women)";"Number of people":"234":"Sex":"All Sexes":"From/Youngest":"19":"To/Oldest":"60":"Direct or Indirect":"Direct":"Population group descriptor":"Community-based intermediary organizations and community leaders: 234 or about 30% women";"Number of people":"484":"Sex":"All Sexes":"From/Youngest":"":"To/Oldest":"1":"Direct or Indirect":"Direct":"Population group descriptor":"Number of newborn children of HIV-positive mothers managed (receiving antiretrovirals or ARVs";"Number of people":"38759":"Sex":"Female":"From/Youngest":"15":"To/Oldest":"49":"Direct or Indirect":"Indirect":"Population group descriptor":"Number of pregnant women who know their HIV status";"Number of people":"990":"Sex":"Female":"From/Youngest":"15":"To/Oldest":"49":"Direct or Indirect":"Indirect":"Population group descriptor":"Number of HIV-positive women identified";"Number of people":"26":"Sex":"All Sexes":"From/Youngest":"19":"To/Oldest":"60":"Direct or Indirect":"Direct":"Population group descriptor":"Providers trained in EmONC: 26 (12 men/14 women)"</t>
  </si>
  <si>
    <t>"Number of Outputs":"18":"Output Type":"General hospitals supplied with inputs":"Output Descriptor":"Supply of inputs (antiretroviral and reactive tests) for health services at 18 general hospitals":"Results":"Achieved";"Number of Outputs":"72":"Output Type":"Health centres supplied with inputs":"Output Descriptor":"Supply of inputs (antiretroviral and reactive tests) for health services at 1 72 health centres":"Results":"Achieved"</t>
  </si>
  <si>
    <t>https://www.canwach.ca/project-explorer#/project-details/57</t>
  </si>
  <si>
    <t>Support to Polio Eradication in the Democratic Republic of Congo</t>
  </si>
  <si>
    <t>"General":"This project aims to contribute to the eradication of polio in the Democratic Republic of Congo, by reinforcing the capacity of the epidemiological surveillance system in order to better detect polio cases and to respond quickly to these cases. The project works in seven out of the DRC eleven provinces, where the surveillance capacity is the weakest in relation to the number of existing cases. A better performing surveillance system strengthens the collection and management of polio data, and supports immunization activities. Surveillance also covers other vaccine-preventable diseases such as measles, yellow fever and neonatal tetanus, which will contribute to a reduction in mortality and morbidity linked with these diseases. By reducing the mortality rate associated with these diseases, the project contributes to the achievement of Millennium Development Goal 4 related to the reduction in child mortality."</t>
  </si>
  <si>
    <t>"Outcome":"The expected intermediate outcome for this project is: an improved and better performing disease surveillance system able to detect all new cases of polio and to confirm the eradication of polio in the Democratic Republic of Congo."</t>
  </si>
  <si>
    <t>"en":"Description":"text/html":"Objectives / Purpose of activity":"http://w05.international.gc.ca/projectbrowser-banqueprojets/project-projet/details/D000047001?Lang=fra";"fr":"Site web de l'activitÃ©":"text/html":"Activity web page":"http://www.who.int/fr/index.html";"en":"Activity website":"text/html":"Activity web page":"http://www.who.int";"fr":"Description":"text/html":"Objectives / Purpose of activity":"http://w05.international.gc.ca/projectbrowser-banqueprojets/project-projet/details/D000047001?Lang=eng"</t>
  </si>
  <si>
    <t>https://www.canwach.ca/project-explorer#/project-details/3</t>
  </si>
  <si>
    <t>Support to Prosaude to Achieve Millennium Development Goals 4 and 5</t>
  </si>
  <si>
    <t>"General":"This contribution to Mozambique's health sector common fund (known in Portuguese as Prosaude) helps the Government of Mozambique achieve the goals and objectives of its Health Sector Strategic Plan and Integrated Plan to Achieve the Millennium Development Goals 4 &amp; 5 (Reduction of child mortality and Improvement of maternal health). CIDA is contributing to the improvement of delivery and management of the National Health Service in order to provide integrated local health services to mothers and children where they live.     Through this project, CIDA works in close collaboration with other donors and the Government of Mozambique on building effective, transparent, and accountable country systems; increasing coordination and harmonization among donors; and reinforcing mutual accountability. Sector support projects such as this one also help foster greater policy dialogue between CIDA, government, and partners, which helps to reinforce efforts for effective, focused aid and long-term development results. Continuous monitoring and evaluation of this project is undertaken in coordination with other donors.     The project aims to achieve nation-wide progress in the health sector as well as improvements in the Governmentâ€™s ability to manage and administer its health sector, thereby ensuring that the Government of Mozambique can maintain the progress achieved through this project. Expected results from Prosaude include: 17% increase in the number of women delivering in health institutions, 36% increase in the number of children less than one year old with full immunization, 11% increase in the number of women receiving at least two doses of preventive malaria treatment during prenatal visits, and antiretroviral medication distributed to 38,057 children and 94,151 pregnant women. Project activities also include: construction and/or upgrade of 40 health centres, installation of 450 water points at health centres, construction, expansion or rehabilitation of 250 maternity rooms at health centres, 98% of health units using integrated management of childhood diseases, and training for an additional 1700 health workers.     This project is part of Canada's Maternal, Newborn and Child Health commitment."</t>
  </si>
  <si>
    <t>"Government of Mozambique - Ministry of Health"</t>
  </si>
  <si>
    <t>"Outcome":"Results achieved as of January 2013 include: (i) the number of HIV positive adults receiving antiretroviral therapy increased from 156,688 (106,892 women) in 2009 to 297,801 (190,686 women) by the end of 2012; (ii) the number of children on antiretroviral therapy rose from 13,510 in 2009 to 25,597 in 2012; (iii) the number of new graduates in health-specific careers increased from 1,525 in 2009 to 2,389 in 2012; (iv) the number of maternal and child health workers went from 61 per 100,000 inhabitants in 2009 to 68.2 per 100,000 by the end of 2012; (v) the percentage of health facilities with a maternity waiting home for pregnant women increased from 40.8% in 2009 to 50% in 2012; (vi) the percentage of women giving birth in a health facility increased from 55% in 2009 to 63.8% in 2012; (vii) the use of child health services increased, with nearly 80% of children under the age of one being completely vaccinated in 2012; and (viii) chronic malnutrition was reduced by 5%. These results have contributed to increasing the number of women, youth and children who use of maternal health services."</t>
  </si>
  <si>
    <t>"fr":"Description":"text/html":"Objectives / Purpose of activity":"http://w05.international.gc.ca/projectbrowser-banqueprojets/project-projet/details/A033033007?Lang=eng";"en":"Description":"text/html":"Objectives / Purpose of activity":"http://w05.international.gc.ca/projectbrowser-banqueprojets/project-projet/details/A033033007?Lang=fra"</t>
  </si>
  <si>
    <t>"Number of people":"25597":"Sex":"All Sexes":"From/Youngest":"":"To/Oldest":"5":"Direct or Indirect":"Direct":"Population group descriptor":"the number of children on antiretroviral therapy rose from 13,510 in 2009 to 25,597 in 2012";"Number of people":"2389":"Sex":"All Sexes":"From/Youngest":"19":"To/Oldest":"60":"Direct or Indirect":"Direct":"Population group descriptor":"the number of new graduates in health-specific careers increased from 1,525 in 2009 to 2,389 in 2012";"Number of people":"107115":"Sex":"Male":"From/Youngest":"15":"To/Oldest":"60":"Direct or Indirect":"Direct":"Population group descriptor":"number of HIV positive adults receiving antiretroviral therapy  increased from 156,688 (106,892 women) in 2009 to 297,801 (190,686 women)";"Number of people":"190686":"Sex":"Female":"From/Youngest":"15":"To/Oldest":"60":"Direct or Indirect":"Direct":"Population group descriptor":"number of HIV positive adults receiving antiretroviral therapy  increased from 156,688 (106,892 women) in 2009 to 297,801 (190,686 women)"</t>
  </si>
  <si>
    <t>https://www.canwach.ca/project-explorer#/project-details/211</t>
  </si>
  <si>
    <t>Support to the 2014 Global Nutrition Report</t>
  </si>
  <si>
    <t>"General":"This project supports the International Food Policy Research Institute in developing and publishing the Global Nutrition Report for 2014. The Report aims to sustain and increase international political commitment to take concrete action to improve nutrition and reduce vulnerability among women and children in countries with high incidence of under-nutrition. The Report will analyze existing data on nutrition, identify knowledge gaps and propose ways to address them. It will also make clear recommendations on priority actions and seek to strengthen stakeholder and citizen engagement to develop a plan to improve nutrition."</t>
  </si>
  <si>
    <t>"Outcome":"The expected intermediate outcomes for this project include: 1) the Global Nutrition Report is released in 2014; 2) the Report provides credible evidence on progress towards improving maternal, infant and young child nutrition; and 3) the Report identifies priority actions to be taken to further improve nutrition."</t>
  </si>
  <si>
    <t>"fr":"Description":"text/html":"Objectives / Purpose of activity":"http://w05.international.gc.ca/projectbrowser-banqueprojets/project-projet/details/D000730001?Lang=eng";"fr":"Site web de l'activitÃ©":"text/html":"Activity web page":"http://www.ifpri.org/fr";"en":"Description":"text/html":"Objectives / Purpose of activity":"http://w05.international.gc.ca/projectbrowser-banqueprojets/project-projet/details/D000730001?Lang=fra";"en":"Activity website":"text/html":"Activity web page":"http://www.ifpri.org"</t>
  </si>
  <si>
    <t>https://www.canwach.ca/project-explorer#/project-details/73</t>
  </si>
  <si>
    <t>Support to the Afghanistan Reconstruction Trust Fund â€“ Health (SEHAT)</t>
  </si>
  <si>
    <t>"General":"This project supports the System Enhancement for Health Action in Transition program (SEHAT), one of the Afghanistan Reconstruction Trust Fund (ARTF) Investment Window initiatives. SEHAT aims to improve national basic health services for people in Afghanistan, with a focus on services for women and children.     The project provides support to Afghanistanâ€™s Ministry of Public Health (MoPH) for the implementation of the countryâ€™s Health and Nutrition Sector Strategy. It seeks to help expand the delivery of basic health services throughout the country, particularly for women and children; increase access to essential hospital services in rural areas; and strengthen the ability of the MoPH to manage, monitor, and evaluate the national health system.     The ARTF was established in 2002 to respond to the need for a dependable and predictable mechanism to support the Government of Afghanistanâ€™s budget. The ARTF is critical to building a more functional and representative government system that is able to successfully deliver services to Afghan citizens.     The ARTF consists of two funding channels: (1) the Recurrent Cost Window, which provides funding for salaries of non-uniformed government employees and for operations and maintenance expenditures, to enable the Government of Afghanistan to deliver and manage essential services. (2) the Investment Window provides funding for priority development programs in key sectors such as education, health, agriculture, rural development, infrastructure, and governance.     Canada is working in close cooperation with the World Bank, other donors and the Government of Afghanistan to promote effective, transparent, and accountable country systems; to increase donor coordination and harmonization; and to strengthen mutual accountability. The ARTF also fosters greater policy dialogue among donors, government, and partners, thus helping to strengthen efforts towards effective, focussed aid and long-term development results.     Canadaâ€™s total contribution to the ARTF is valued at 136 million dollars and is divided into four components: (1) the first component provides operational funds to the government of Afghanistan through the Recurrent Cost Window; (2) this component supports the SEHAT program through the Investment Window; (3) the third component supports the Education Quality Improvement Program (EQUIP) through the Investment Window; and (4) the last component represents funds set aside for technical assistance, plus monitoring and evaluation.     This project is part of Canadaâ€™s maternal, newborn, and child health commitment."</t>
  </si>
  <si>
    <t>"Outcome":"Results achieved by the World Bank through the support of the Government of Canada and other international donors as of March 2016 include: (1) 732,248 births were attended by skilled health personnel; (2) increased PENTA3 vaccine coverage to 58% among children aged 12-23 months in the lowest income households; and (3) 46% of children under age five diagnosed with severe acute malnutrition were treated.
 These results have contributed to expanding the scope, quality and coverage of health services provided to the Afghan population, particularly to the poor, in all 34 provinces of Afghanistan.";"Outcome":"The expected intermediate outcome for this project is improved health status of Afghans, with a focus on women and children."</t>
  </si>
  <si>
    <t>"en":"Description":"text/html":"Objectives / Purpose of activity":"http://w05.international.gc.ca/projectbrowser-banqueprojets/project-projet/details/D000344002?Lang=fra";"en":"Activity website":"text/html":"Activity web page":"http://www.worldbank.org";"fr":"Description":"text/html":"Objectives / Purpose of activity":"http://w05.international.gc.ca/projectbrowser-banqueprojets/project-projet/details/D000344002?Lang=eng";"fr":"Site web de l'activitÃ©":"text/html":"Activity web page":"http://www.banquemondiale.org"</t>
  </si>
  <si>
    <t>https://www.canwach.ca/project-explorer#/project-details/100</t>
  </si>
  <si>
    <t>Support to the Ebola Virus Preparedness in Ghana</t>
  </si>
  <si>
    <t>"General":"This project aims to support the United Nations Country Team in Ghana to accelerate and strengthen government preparedness for early detection and containment of Ebola Virus Disease and prevent further spreading of the disease. Activities include: (1) procuring and installing 14 infrared thermography units; (2) training 150 government officials and 375 community based surveillance volunteers at 15 entry/exit sites; (3) training health workers at regional and district levels for surveillance, case investigation and reporting, early detection, contact tracing, data and information analysis, management and dissemination; (4) training immigration officers on and equip them for prevention and effective management of suspected cases; (5) supporting civil society and community-based organisations and primary health care worker groups to train members and community influencers/leaders and provide them with logistics to address stigma associated with Ebola Virus Disease; (6) installing hotlines (SMS, hotline operators, interactive voice response) for the general public and key groups (educators, learners, young people, health workers, social mobilisers, community leaders, traditional and religious leaders); (7) providing information, education and communication material to 15 entry/exit sites; and (8) providing tools (protocols, manuals and guidelines) on case management and infection prevention and control, considering the needs of vulnerable groups (women and children)."</t>
  </si>
  <si>
    <t>"Outcome":"Results achieved as of the end of the project (March 2016):  (i) 271 health personnel were trained in data management, ubasic field epidemiology, Ebola Virus Disease case management, and safe and dignified burial; (ii) 398 border officials were trained to screen and identify suspected Ebola Virus Disease cases, while 53 journalists received training on effective reporting on Ebola Virus Disease (17% of which were women);  (iii) a training manual on Ebola Virus Disease prevention and preparedness was developed and distributed to pregnant women, and young people including adolescents in seven regions of Ghana;  (iv) 6,567 community leaders improved their knowledge of Ebola Virus Disease prevention to help them raise awareness in their communities; (v) two simulation exercises took place to test the preparedness level of health care respondents as well as the coordination mechanisms in place; (vi) Banners with Ebola Virus Disease messaging were printed and distributed to 210 district hospitals across the country; (vii)  16,000 pamphlets and 1500 training of trainers manuals were produced and distributed to civil society organizations for community education;  (viii) Ebola Virus Disease prevention messages through an SMS platform, as well as print and electronic media reached approximately 150,000 youth and 372,425 students (approximately 57 percent of the total population of Senior High School).
 As a result of this project, the United Nations Country Team in Ghana was able to strengthen the Government of Ghanaâ€™s preparedness for early detection and containment of Ebola Virus Disease and prevent further spreading of the disease.";"Outcome":"The expected intermediate outcomes for this project include: (1) improved coordination of preparedness and response activities; (2) enhanced capacity for active surveillance, early investigation, detection, diagnosis and contact tracing; (3) effective case management, infection prevention and control; (4) infection containment at the source; (5) limited spread of an eventual Ebola Virus Disease outbreak in Ghana; and (6) low case fatality rate due to Ebola Virus Disease."</t>
  </si>
  <si>
    <t>"en":"Activity website":"text/html":"Activity web page":"http://www.undp.org";"en":"Description":"text/html":"Objectives / Purpose of activity":"http://w05.international.gc.ca/projectbrowser-banqueprojets/project-projet/details/D001669001?Lang=fra";"fr":"Description":"text/html":"Objectives / Purpose of activity":"http://w05.international.gc.ca/projectbrowser-banqueprojets/project-projet/details/D001669001?Lang=eng";"fr":"Site web de l'activitÃ©":"text/html":"Activity web page":"http://www.beta.undp.org/undp/fr/home.html"</t>
  </si>
  <si>
    <t>https://www.canwach.ca/project-explorer#/project-details/133</t>
  </si>
  <si>
    <t>Support to the Global Financing Facility (GFF)</t>
  </si>
  <si>
    <t>"General":"This project aims to support the Global Financing Facility (GFF), a multi-donor financing platform that provides country-led, sustainable financing to end preventable maternal, newborn, and child deaths. The GFF finances national reproductive, maternal, newborn and child health (RMNCH) plans, supports countries in the transition towards sustainable domestic financing of RMNCH, finances the strengthening of civil registration and vital statistics (CRVS) systems, finances the development and deployment of global public goods, and contributes to a coordinated financing for RMNCH.     Project activities will vary depending on the RMNCH priorities of the recipient government, but may include: (1) Clinical interventions such as increasing access to health services and health facilities from the pre-pregnancy stage onwards for women, newborns and children, (2) Health systems interventions such as strengthening health information systems, increasing access to medical products/technologies, and health systems strengthening; (3) Multi-sectoral interventions such as education, nutrition, and water and sanitation, in addition to strengthening CRVS systems.     The GFF supports countries in developing individual RMNCH investment cases to align various sources of financing to national RMNCH priorities. The GFF leverages additional financing for RMNCH by matching grant funding from the GFF Trust Fund to financing from the International Development Association (IDA) and the International Bank of Reconstruction and Development (IBRD). GFF country selection is prioritized on the basis of criteria that includes available resources, need, population and income, eligibility for IDA/IBRD loans and the ability to achieve results."</t>
  </si>
  <si>
    <t>"Outcome":"The expected intermediate outcomes for this project include: (1) Smarter financing that is more focused on evidence-based, high-impact â€œbest buysâ€ (RMNCH, health systems, multi-sectoral); (2) Scaled up financing from domestic and external sources; (3) more sustainable financing that enables countries to transition in equitable and efficient ways; and (4) Improved capacity to track progress, particularly through civil registration and vital statistics systems."</t>
  </si>
  <si>
    <t>"fr":"Description":"text/html":"Objectives / Purpose of activity":"http://w05.international.gc.ca/projectbrowser-banqueprojets/project-projet/details/D002731001?Lang=eng";"en":"Description":"text/html":"Objectives / Purpose of activity":"http://w05.international.gc.ca/projectbrowser-banqueprojets/project-projet/details/D002731001?Lang=fra";"en":"Activity website":"text/html":"Activity web page":"http://www.worldbank.org";"fr":"Site web de l'activitÃ©":"text/html":"Activity web page":"http://www.banquemondiale.org"</t>
  </si>
  <si>
    <t>https://www.canwach.ca/project-explorer#/project-details/209</t>
  </si>
  <si>
    <t>Support to the Global Plan to Stop Tuberculosis 2016-2020</t>
  </si>
  <si>
    <t>"General":"This project contributes to global efforts to eradicate tuberculosis by supporting the Stop Tuberculosis Partnership of the World Health Organization (WHO). It aims to develop and produce the Global Plan to Stop Tuberculosis (2016-2020) which guides countries, partners and donors in the prioritization of actions towards the long-term goal of eradicating tuberculosis. The plan outlines activities towards the prevention and treatment of tuberculosis across the world, including details such as costs, locations and implementing organizations.     Activities include: (1) Developing an implementation plan based on up to 10 country profiles and 10 regional profiles; (2) holding stakeholder, civil society and web-based consultations; and (3) hiring research and writing consultants to coordinate inputs and draft the Plan."</t>
  </si>
  <si>
    <t>"Outcome":"The expected ultimate outcome for this project is a measurable and costed Stop Tuberculosis Global Plan with clear, strategic objectives for the implementing tuberculosis programs across the world.";"Outcome":"The main result achieved as of the end of the project (December 2015), through the support of the Government of Canada and other international donors, is the development and launch of the Global Plan to End TB 2016-2020: The Paradigm Shift by the Stop TB Partnership. The Global Plan is a costed investment plan representing the roadmap for the next five years for accelerating impact on the tuberculosis (TB) epidemic in order to reach the targets and milestones set out in the World Health Organizationâ€™s End TB Strategy.  The Global Plan guides countries, donors and partners on the prioritization of activities, points of advocacy, and investment decisions in order to meet the long-term goal of ending the global TB epidemic.  The plan integrates inputs from an expert task force, four regional consultation meetings, a two month on-line consultation, and data from 9 national TB programs to outline investment packages that could be implemented to reach the targets set in the Plan."</t>
  </si>
  <si>
    <t>"Location Coordinates(25.27932 51.52245)":"Country(Qatar)":"Project Scope(No data available)":"Name of Location(No data available)";"Location Coordinates(52.22977 21.01178)":"Country(Poland)":"Project Scope(No data available)":"Name of Location(No data available)";"Location Coordinates(49.61167 6.13)":"Country(Luxembourg)":"Project Scope(No data available)":"Name of Location(No data available)";"Location Coordinates(17.11717 -61.84573)":"Country(Antigua and Barbuda)":"Project Scope(No data available)":"Name of Location(No data available)";"Location Coordinates(40.37767 49.89201)":"Country(Azerbaijan)":"Project Scope(No data available)":"Name of Location(No data available)";"Location Coordinates(-21.13938 -175.2018)":"Country(Tonga)":"Project Scope(No data available)":"Name of Location(No data available)";"Location Coordinates(13.68935 -89.18718)":"Country(El Salvador)":"Project Scope(No data available)":"Name of Location(No data available)";"Location Coordinates(6.82055 -5.27674)":"Country(CÃ´te dâ€™Ivoire)":"Project Scope(No data available)":"Name of Location(No data available)";"Location Coordinates(12.13282 -86.2504)":"Country(Nicaragua)":"Project Scope(No data available)":"Name of Location(No data available)";"Location Coordinates(9.02497 38.74689)":"Country(Ethiopia)":"Project Scope(No data available)":"Name of Location(No data available)";"Location Coordinates(28.63576 77.22445)":"Country(India)":"Project Scope(No data available)":"Name of Location(No data available)";"Location Coordinates(11.56245 104.91601)":"Country(Cambodia)":"Project Scope(No data available)":"Name of Location(No data available)";"Location Coordinates(48.14816 17.10674)":"Country(Slovakia)":"Project Scope(No data available)":"Name of Location(No data available)";"Location Coordinates(43.84864 18.35644)":"Country(Bosnia and Herzegovina)":"Project Scope(No data available)":"Name of Location(No data available)";"Location Coordinates(-0.22985 -78.52495)":"Country(Ecuador)":"Project Scope(No data available)":"Name of Location(No data available)";"Location Coordinates(-18.14161 178.44149)":"Country(Fiji)":"Project Scope(No data available)":"Name of Location(No data available)";"Location Coordinates(6.13748 1.21227)":"Country(Togo)":"Project Scope(No data available)":"Name of Location(No data available)";"Location Coordinates(11.86357 -15.59767)":"Country(Guinea-Bissau)":"Project Scope(No data available)":"Name of Location(No data available)";"Location Coordinates(-6.21462 106.84513)":"Country(Indonesia)":"Project Scope(No data available)":"Name of Location(No data available)";"Location Coordinates(27.70169 85.3206)":"Country(Nepal)":"Project Scope(No data available)":"Name of Location(No data available)";"Location Coordinates(45.81444 15.97798)":"Country(Croatia)":"Project Scope(No data available)":"Name of Location(No data available)";"Location Coordinates(19.42847 -99.12766)":"Country(Mexico)":"Project Scope(No data available)":"Name of Location(No data available)";"Location Coordinates(37.97945 23.71622)":"Country(Greece)":"Project Scope(No data available)":"Name of Location(No data available)";"Location Coordinates(36.7525 3.04197)":"Country(Algeria)":"Project Scope(No data available)":"Name of Location(No data available)";"Location Coordinates(44.43225 26.10626)":"Country(Romania)":"Project Scope(No data available)":"Name of Location(No data available)";"Location Coordinates(-25.74486 28.18783)":"Country(South Africa)":"Project Scope(No data available)":"Name of Location(No data available)";"Location Coordinates(48.85341 2.3488)":"Country(France)":"Project Scope(No data available)":"Name of Location(No data available)";"Location Coordinates(36.81897 10.16579)":"Country(Tunisia)":"Project Scope(No data available)":"Name of Location(No data available)";"Location Coordinates(-13.96692 33.78725)":"Country(Malawi)":"Project Scope(No data available)":"Name of Location(No data available)";"Location Coordinates(33.5102 36.29128)":"Country(Syrian Arab Republic)":"Project Scope(No data available)":"Name of Location(No data available)";"Location Coordinates(50.08804 14.42076)":"Country(Czech Republic)":"Project Scope(No data available)":"Name of Location(No data available)";"Location Coordinates(11.58901 43.14503)":"Country(Djibouti)":"Project Scope(No data available)":"Name of Location(No data available)";"Location Coordinates(-29.31667 27.48333)":"Country(Lesotho)":"Project Scope(No data available)":"Name of Location(No data available)";"Location Coordinates(3.75 8.78333)":"Country(Equatorial Guinea)":"Project Scope(No data available)":"Name of Location(No data available)";"Location Coordinates(18.08581 -15.9785)":"Country(Mauritania)":"Project Scope(No data available)":"Name of Location(No data available)";"Location Coordinates(7.50043 134.62355)":"Country(Palau)":"Project Scope(No data available)":"Name of Location(No data available)";"Location Coordinates(42.50779 1.52109)":"Country(Andorra)":"Project Scope(No data available)":"Name of Location(No data available)";"Location Coordinates(-9.43333 159.95)":"Country(Solomon Islands)":"Project Scope(No data available)":"Name of Location(No data available)";"Location Coordinates(15.30174 -61.38808)":"Country(Dominica)":"Project Scope(No data available)":"Name of Location(No data available)";"Location Coordinates(6.92477 158.16109)":"Country(Micronesia (Federated States of))":"Project Scope(No data available)":"Name of Location(No data available)";"Location Coordinates(-17.82772 31.05337)":"Country(Zimbabwe)":"Project Scope(No data available)":"Name of Location(No data available)";"Location Coordinates(50.45466 30.5238)":"Country(Ukraine)":"Project Scope(No data available)":"Name of Location(No data available)";"Location Coordinates(21.0245 105.84117)":"Country(Vietnam)":"Project Scope(No data available)":"Name of Location(No data available)";"Location Coordinates(17.99702 -76.79358)":"Country(Jamaica)":"Project Scope(No data available)":"Name of Location(No data available)";"Location Coordinates(6.80448 -58.15527)":"Country(Guyana)":"Project Scope(No data available)":"Name of Location(No data available)";"Location Coordinates(13.75398 100.50144)":"Country(Thailand)":"Project Scope(No data available)":"Name of Location(No data available)";"Location Coordinates(-34.61315 -58.37723)":"Country(Argentina)":"Project Scope(No data available)":"Name of Location(No data available)";"Location Coordinates(17.29484 -62.7261)":"Country(Saint Kitts and Nevis)":"Project Scope(No data available)":"Name of Location(No data available)";"Location Coordinates(13.9957 -61.00614)":"Country(Saint Lucia)":"Project Scope(No data available)":"Name of Location(No data available)";"Location Coordinates(47.49801 19.03991)":"Country(Hungary)":"Project Scope(No data available)":"Name of Location(No data available)";"Location Coordinates(12.65 -8)":"Country(Mali)":"Project Scope(No data available)":"Name of Location(No data available)";"Location Coordinates(33.34058 44.40088)":"Country(Iraq)":"Project Scope(No data available)":"Name of Location(No data available)";"Location Coordinates(23.13302 -82.38304)":"Country(Cuba)":"Project Scope(No data available)":"Name of Location(No data available)";"Location Coordinates(59.91273 10.74609)":"Country(Norway)":"Project Scope(No data available)":"Name of Location(No data available)";"Location Coordinates(31.76904 35.21633)":"Country(Israel)":"Project Scope(No data available)":"Name of Location(No data available)";"Location Coordinates(52.37403 4.88969)":"Country(Netherlands (the))":"Project Scope(No data available)":"Name of Location(No data available)";"Location Coordinates(-22.55941 17.08323)":"Country(Namibia)":"Project Scope(No data available)":"Name of Location(No data available)";"Location Coordinates(43.73333 7.41667)":"Country(Monaco)":"Project Scope(No data available)":"Name of Location(No data available)";"Location Coordinates(24.68773 46.72185)":"Country(Saudi Arabia)":"Project Scope(No data available)":"Name of Location(No data available)";"Location Coordinates(12.36566 -1.53388)":"Country(Burkina Faso)":"Project Scope(No data available)":"Name of Location(No data available)";"Location Coordinates(-25.30066 -57.63591)":"Country(Paraguay)":"Project Scope(No data available)":"Name of Location(No data available)";"Location Coordinates(38.71667 -9.13333)":"Country(Portugal)":"Project Scope(No data available)":"Name of Location(No data available)";"Location Coordinates(-19.03332 -65.26274)":"Country(Bolivia)":"Project Scope(No data available)":"Name of Location(No data available)";"Location Coordinates(10.66668 -61.51889)":"Country(Trinidad and Tobago)":"Project Scope(No data available)":"Name of Location(No data available)";"Location Coordinates(-8.52425 179.19471)":"Country(Tuvalu)":"Project Scope(No data available)":"Name of Location(No data available)";"Location Coordinates(6.93194 79.84778)":"Country(Sri Lanka)":"Project Scope(No data available)":"Name of Location(No data available)";"Location Coordinates(-6.17221 35.73947)":"Country(Tanzania, United Republic of)":"Project Scope(No data available)":"Name of Location(No data available)";"Location Coordinates(25.05823 -77.34306)":"Country(Bahamas (the))":"Project Scope(No data available)":"Name of Location(No data available)";"Location Coordinates(18.500125 -69.98857)":"Country(Dominican Republic (the))":"Project Scope(No data available)":"Name of Location(No data available)";"Location Coordinates(2.03711 45.34375)":"Country(Somalia)":"Project Scope(No data available)":"Name of Location(No data available)";"Location Coordinates(-1.94995 30.05885)":"Country(Rwanda)":"Project Scope(No data available)":"Name of Location(No data available)";"Location Coordinates(-33.45694 -70.64827)":"Country(Chile)":"Project Scope(No data available)":"Name of Location(No data available)";"Location Coordinates(51.50853 -0.12574)":"Country(United Kingdom of Great Britain and Northern Ireland (the))":"Project Scope(No data available)":"Name of Location(No data available)";"Location Coordinates(39.9075 116.39723)":"Country(China)":"Project Scope(No data available)":"Name of Location(No data available)";"Location Coordinates(38.89511 -77.03637)":"Country(United States of America (the))":"Project Scope(No data available)":"Name of Location(No data available)";"Location Coordinates(17.25 -88.76667)":"Country(Belize)":"Project Scope(No data available)":"Name of Location(No data available)";"Location Coordinates(50.85045 4.34878)":"Country(Belgium)":"Project Scope(No data available)":"Name of Location(No data available)";"Location Coordinates(43.93667 12.44639)":"Country(San Marino)":"Project Scope(No data available)":"Name of Location(No data available)";"Location Coordinates(0.3365 6.72732)":"Country(Sao Tome and Principe)":"Project Scope(No data available)":"Name of Location(No data available)";"Location Coordinates(-15.40669 28.28713)":"Country(Zambia)":"Project Scope(No data available)":"Name of Location(No data available)";"Location Coordinates(35.6895 139.69171)":"Country(Japan)":"Project Scope(No data available)":"Name of Location(No data available)";"Location Coordinates(-8.55861 125.57361)":"Country(Timor-Leste)":"Project Scope(No data available)":"Name of Location(No data available)";"Location Coordinates(-13.83333 -171.76666)":"Country(Samoa)":"Project Scope(No data available)":"Name of Location(No data available)";"Location Coordinates(33.72148 73.04329)":"Country(Pakistan)":"Project Scope(No data available)":"Name of Location(No data available)";"Location Coordinates(40.4165 -3.70256)":"Country(Spain)":"Project Scope(No data available)":"Name of Location(No data available)";"Location Coordinates(60.16952 24.93545)":"Country(Finland)":"Project Scope(No data available)":"Name of Location(No data available)";"Location Coordinates(-0.55085 166.9252)":"Country(Nauru)":"Project Scope(No data available)":"Name of Location(No data available)";"Location Coordinates(-18.91368 47.53613)":"Country(Madagascar)":"Project Scope(No data available)":"Name of Location(No data available)";"Location Coordinates(42.87 74.59)":"Country(Kyrgyzstan)":"Project Scope(No data available)":"Name of Location(No data available)";"Location Coordinates(45.41117 -75.69812)":"Country(Canada)":"Project Scope(No data available)":"Name of Location(No data available)";"Location Coordinates(8.484 -13.22994)":"Country(Sierra Leone)":"Project Scope(No data available)":"Name of Location(No data available)";"Location Coordinates(7.08971 171.38027)":"Country(Marshall Islands (the))":"Project Scope(No data available)":"Name of Location(No data available)";"Location Coordinates(13.51366 2.1098)":"Country(Niger (the))":"Project Scope(No data available)":"Name of Location(No data available)";"Location Coordinates(24.46667 54.36667)":"Country(United Arab Emirates (the))":"Project Scope(No data available)":"Name of Location(No data available)";"Location Coordinates(14.6042 120.9822)":"Country(Philippines (the))":"Project Scope(No data available)":"Name of Location(No data available)";"Location Coordinates(0.39241 9.45356)":"Country(Gabon)":"Project Scope(No data available)":"Name of Location(No data available)";"Location Coordinates(44.80401 20.46513)":"Country(Serbia)":"Project Scope(No data available)":"Name of Location(No data available)";"Location Coordinates(6.49646 2.60359)":"Country(Benin)":"Project Scope(No data available)":"Name of Location(No data available)";"Location Coordinates(4.85165 31.58247)":"Country(South Sudan)":"Project Scope(No data available)":"Name of Location(No data available)";"Location Coordinates(17.96667 102.6)":"Country(Lao Peopleâ€™s Democratic Republic (the))":"Project Scope(No data available)":"Name of Location(No data available)";"Location Coordinates(-9.44314 147.17972)":"Country(Papua New Guinea)":"Project Scope(No data available)":"Name of Location(No data available)";"Location Coordinates(27.46609 89.64191)":"Country(Bhutan)":"Project Scope(No data available)":"Name of Location(No data available)";"Location Coordinates(48.20849 16.37208)":"Country(Austria)":"Project Scope(No data available)":"Name of Location(No data available)";"Location Coordinates(39.03385 125.75432)":"Country(Korea (the Democratic Peopleâ€™s Republic of))":"Project Scope(No data available)":"Name of Location(No data available)";"Location Coordinates(35.89972 14.51472)":"Country(Malta)":"Project Scope(No data available)":"Name of Location(No data available)";"Location Coordinates(-4.32758 15.31357)":"Country(Congo (DRC))":"Project Scope(No data available)":"Name of Location(No data available)";"Location Coordinates(15.35472 44.20667)":"Country(Yemen)":"Project Scope(No data available)":"Name of Location(No data available)";"Location Coordinates(4.36122 18.55496)":"Country(Central African Republic (the))":"Project Scope(No data available)":"Name of Location(No data available)";"Location Coordinates(41.26465 69.21627)":"Country(Uzbekistan)":"Project Scope(No data available)":"Name of Location(No data available)";"Location Coordinates(14.6937 -17.44406)":"Country(Senegal)":"Project Scope(No data available)":"Name of Location(No data available)";"Location Coordinates(13.1 -59.61667)":"Country(Barbados)":"Project Scope(No data available)":"Name of Location(No data available)";"Location Coordinates(35.69439 51.42151)":"Country(Iran (Islamic Republic of))":"Project Scope(No data available)":"Name of Location(No data available)";"Location Coordinates(53.33306 -6.24889)":"Country(Ireland)":"Project Scope(No data available)":"Name of Location(No data available)";"Location Coordinates(38.53575 68.77905)":"Country(Tajikistan)":"Project Scope(No data available)":"Name of Location(No data available)";"Location Coordinates(34.01325 -6.83255)":"Country(Morocco)":"Project Scope(No data available)":"Name of Location(No data available)";"Location Coordinates(-17.73381 168.32188)":"Country(Vanuatu)":"Project Scope(No data available)":"Name of Location(No data available)";"Location Coordinates(37.566 126.9784)":"Country(Republic of Korea)":"Project Scope(No data available)":"Name of Location(No data available)";"Location Coordinates(4.1748 73.50888)":"Country(Maldives)":"Project Scope(No data available)":"Name of Location(No data available)";"Location Coordinates(-24.65451 25.90859)":"Country(Botswana)":"Project Scope(No data available)":"Name of Location(No data available)";"Location Coordinates(59.33258 18.0649)":"Country(Sweden)":"Project Scope(No data available)":"Name of Location(No data available)";"Location Coordinates(9.05785 7.49508)":"Country(Nigeria)":"Project Scope(No data available)":"Name of Location(No data available)";"Location Coordinates(-34.90328 -56.18816)":"Country(Uruguay)":"Project Scope(No data available)":"Name of Location(No data available)";"Location Coordinates(1.28967 103.85007)":"Country(Singapore)":"Project Scope(No data available)":"Name of Location(No data available)";"Location Coordinates(29.36972 47.97833)":"Country(Kuwait)":"Project Scope(No data available)":"Name of Location(No data available)";"Location Coordinates(-8.83682 13.23432)":"Country(Angola)":"Project Scope(No data available)":"Name of Location(No data available)";"Location Coordinates(14.64072 -90.51327)":"Country(Guatemala)":"Project Scope(No data available)":"Name of Location(No data available)";"Location Coordinates(6.30054 -10.7969)":"Country(Liberia)":"Project Scope(No data available)":"Name of Location(No data available)";"Location Coordinates(9.53795 -13.67729)":"Country(Guinea)":"Project Scope(No data available)":"Name of Location(No data available)";"Location Coordinates(5.55602 -0.1969)":"Country(Ghana)":"Project Scope(No data available)":"Name of Location(No data available)";"Location Coordinates(47.90771 106.88324)":"Country(Mongolia)":"Project Scope(No data available)":"Name of Location(No data available)";"Location Coordinates(54.68916 25.2798)":"Country(Lithuania)":"Project Scope(No data available)":"Name of Location(No data available)";"Location Coordinates(-1.28333 36.81667)":"Country(Kenya)":"Project Scope(No data available)":"Name of Location(No data available)";"Location Coordinates(42.69751 23.32415)":"Country(Bulgaria)":"Project Scope(No data available)":"Name of Location(No data available)";"Location Coordinates(-41.28664 174.77557)":"Country(New Zealand)":"Project Scope(No data available)":"Name of Location(No data available)";"Location Coordinates(-15.77972 -47.92972)":"Country(Brazil)":"Project Scope(No data available)":"Name of Location(No data available)";"Location Coordinates(3.1412 101.68653)":"Country(Malaysia)":"Project Scope(No data available)":"Name of Location(No data available)";"Location Coordinates(53.9 27.56667)":"Country(Belarus)":"Project Scope(No data available)":"Name of Location(No data available)";"Location Coordinates(52.52437 13.41053)":"Country(Germany)":"Project Scope(No data available)":"Name of Location(No data available)";"Location Coordinates(1.3278 172.97696)":"Country(Kiribati)":"Project Scope(No data available)":"Name of Location(No data available)";"Location Coordinates(18.53917 -72.335)":"Country(Haiti)":"Project Scope(No data available)":"Name of Location(No data available)";"Location Coordinates(23.58413 58.40778)":"Country(Oman)":"Project Scope(No data available)":"Name of Location(No data available)";"Location Coordinates(46.94809 7.44744)":"Country(Switzerland)":"Project Scope(No data available)":"Name of Location(No data available)";"Location Coordinates(30.06263 31.24967)":"Country(Egypt)":"Project Scope(No data available)":"Name of Location(No data available)";"Location Coordinates(13.45 -16.57)":"Country(Gambia (the))":"Project Scope(No data available)":"Name of Location(No data available)";"Location Coordinates(-11.70216 43.25506)":"Country(Comoros (the))":"Project Scope(No data available)":"Name of Location(No data available)";"Location Coordinates(37.95 58.38333)":"Country(Turkmenistan)":"Project Scope(No data available)":"Name of Location(No data available)";"Location Coordinates(39.91987 32.85427)":"Country(Turkey)":"Project Scope(No data available)":"Name of Location(No data available)";"Location Coordinates(4.94029 114.94806)":"Country(Brunei Darussalam)":"Project Scope(No data available)":"Name of Location(No data available)";"Location Coordinates(-25.96553 32.58322)":"Country(Mozambique)":"Project Scope(No data available)":"Name of Location(No data available)";"Location Coordinates(51.1801 71.44598)":"Country(Kazakhstan)":"Project Scope(No data available)":"Name of Location(No data available)";"Location Coordinates(59.43696 24.75353)":"Country(Estonia)":"Project Scope(No data available)":"Name of Location(No data available)";"Location Coordinates(9.93333 -84.08333)":"Country(Costa Rica)":"Project Scope(No data available)":"Name of Location(No data available)";"Location Coordinates(-26.31667 31.13333)":"Country(Swaziland)":"Project Scope(No data available)":"Name of Location(No data available)";"Location Coordinates(5.86638 -55.16682)":"Country(Suriname)":"Project Scope(No data available)":"Name of Location(No data available)";"Location Coordinates(64.13548 -21.89541)":"Country(Iceland)":"Project Scope(No data available)":"Name of Location(No data available)";"Location Coordinates(41.69411 44.83368)":"Country(Georgia)":"Project Scope(No data available)":"Name of Location(No data available)";"Location Coordinates(10.48801 -66.87919)":"Country(Venezuela)":"Project Scope(No data available)":"Name of Location(No data available)";"Location Coordinates(42.44111 19.26361)":"Country(Montenegro)":"Project Scope(No data available)":"Name of Location(No data available)";"Location Coordinates(19.745 96.12972)":"Country(Myanmar)":"Project Scope(No data available)":"Name of Location(No data available)";"Location Coordinates(23.7104 90.40744)":"Country(Bangladesh)":"Project Scope(No data available)":"Name of Location(No data available)";"Location Coordinates(46.05108 14.50513)":"Country(Slovenia)":"Project Scope(No data available)":"Name of Location(No data available)";"Location Coordinates(15.55177 32.53241)":"Country(Sudan (the))":"Project Scope(No data available)":"Name of Location(No data available)";"Location Coordinates(0.31628 32.58219)":"Country(Uganda)":"Project Scope(No data available)":"Name of Location(No data available)";"Location Coordinates(40.18111 44.51361)":"Country(Armenia)":"Project Scope(No data available)":"Name of Location(No data available)";"Location Coordinates(47.14151 9.52154)":"Country(Liechtenstein)":"Project Scope(No data available)":"Name of Location(No data available)";"Location Coordinates(14.93152 -23.51254)":"Country(Cabo Verde)":"Project Scope(No data available)":"Name of Location(No data available)";"Location Coordinates(56.946 Â 24.10589)":"Country(Latvia)":"Project Scope(No data available)":"Name of Location(No data available)";"Location Coordinates(-20.16194 57.49889)":"Country(Mauritius)":"Project Scope(No data available)":"Name of Location(No data available)";"Location Coordinates(13.15527 -61.22742)":"Country(Saint Vincent and the Grenadines)":"Project Scope(No data available)":"Name of Location(No data available)";"Location Coordinates(4.60971 -74.08175)":"Country(Colombia)":"Project Scope(No data available)":"Name of Location(No data available)";"Location Coordinates(12.05644 -61.74849)":"Country(Grenada)":"Project Scope(No data available)":"Name of Location(No data available)";"Location Coordinates(31.95522 35.94503)":"Country(Jordan)":"Project Scope(No data available)":"Name of Location(No data available)";"Location Coordinates(41.89193 12.51133)":"Country(Italy)":"Project Scope(No data available)":"Name of Location(No data available)";"Location Coordinates(34.52813 69.17233)":"Country(Afghanistan)":"Project Scope(No data available)":"Name of Location(No data available)";"Location Coordinates(-3.3822 29.3644)":"Country(Burundi)":"Project Scope(No data available)":"Name of Location(No data available)";"Location Coordinates(8.9936 -79.51973)":"Country(Panama)":"Project Scope(No data available)":"Name of Location(No data available)";"Location Coordinates(12.10672 15.0444)":"Country(Chad)":"Project Scope(No data available)":"Name of Location(No data available)";"Location Coordinates(3.86667 11.51667)":"Country(Cameroon)":"Project Scope(No data available)":"Name of Location(No data available)";"Location Coordinates(-4.61667 55.45)":"Country(Seychelles)":"Project Scope(No data available)":"Name of Location(No data available)";"Location Coordinates(55.75222 37.61556)":"Country(Russian Federation (the))":"Project Scope(No data available)":"Name of Location(No data available)";"Location Coordinates(32.87519 13.18746)":"Country(Libya)":"Project Scope(No data available)":"Name of Location(No data available)";"Location Coordinates(33.88894 35.49442)":"Country(Lebanon)":"Project Scope(No data available)":"Name of Location(No data available)";"Location Coordinates(-4.26613 15.28318)":"Country(Congo (the))":"Project Scope(No data available)":"Name of Location(No data available)";"Location Coordinates(55.67594 12.56553)":"Country(Denmark)":"Project Scope(No data available)":"Name of Location(No data available)";"Location Coordinates(14.0818 Â -87.20684)":"Country(Honduras)":"Project Scope(No data available)":"Name of Location(No data available)";"Location Coordinates(-12.04318 -77.02824)":"Country(Peru)":"Project Scope(No data available)":"Name of Location(No data available)";"Location Coordinates(41.32 19.81)":"Country(Albania)":"Project Scope(No data available)":"Name of Location(No data available)";"Location Coordinates(15.33805 38.93184)":"Country(Eritrea)":"Project Scope(No data available)":"Name of Location(No data available)";"Location Coordinates(47.00556 28.8575)":"Country(Moldova (the Republic of))":"Project Scope(No data available)":"Name of Location(No data available)"</t>
  </si>
  <si>
    <t>"fr":"Description":"text/html":"Objectives / Purpose of activity":"http://w05.international.gc.ca/projectbrowser-banqueprojets/project-projet/details/D000639001?Lang=eng";"en":"Description":"text/html":"Objectives / Purpose of activity":"http://w05.international.gc.ca/projectbrowser-banqueprojets/project-projet/details/D000639001?Lang=fra";"en":"Activity website":"text/html":"Activity web page":"http://www.stoptb.org"</t>
  </si>
  <si>
    <t>https://www.canwach.ca/project-explorer#/project-details/115</t>
  </si>
  <si>
    <t>Support to the Global Polio Eradication Initiative</t>
  </si>
  <si>
    <t>"General":"Through this project, GAC will support the implementation of the Global Polio Eradication Initiative (GPEI)â€™s Endgame Strategic Plan for 2013-2019, which provides a global roadmap to eradicate polio by 2019. Specifically, the project will contribute to achieving: 1) increased capacity of targeted national governments to detect and interrupt poliovirus transmission and more rapidly respond to new outbreaks; 2) strengthened national immunization systems and withdrawal of oral polio vaccines, particularly, particularly in endemic countries; 3) certification and containment of polio viruses by 2019; and 4) strengthened national health systems through mainstreaming polio assets and infrastructure into broader health programs. Activities will include working with targeted governments to strengthen oral polio vaccine and inactivated polio vaccine campaign safety and quality, preparing country offices for improved outbreak responses, providing technical assistance to front-line workers, engaging communities with a new communication strategy to identify and reach missed children, and work with governments to transition polio assets and infrastructure to broader health goals.     Annual amounts fundraised by the Rotary Foundation of Canada will be matched by DFATD on a 2:1 ratio, up to a maximum of $12 million. The Rotary Foundation of Canada is a chapter of Rotary International, one of the GPEIâ€™s core partners. The GPEI is a partnership between UNICEF, the World Health Organization, the US Centre for Disease Control and Prevention, Rotary International and the Bill &amp; Melinda Gates Foundation. This project contributes to Canadaâ€™s $250 million commitment to polio eradication made at the 2013 Abu Dhabi Global Vaccine Summit."</t>
  </si>
  <si>
    <t>"Outcome":"The expected results for this project are: 1) increased capacity of targeted national governments to detect and interrupt poliovirus transmission and more rapidly respond to new outbreaks; 2) strengthened national immunization systems and withdrawal of oral polio vaccines, particularly, particularly in endemic countries; 3) certification and containment of polio viruses by 2019; and 4) strengthened national health systems through mainstreaming polio assets and infrastructure into broader health programs."</t>
  </si>
  <si>
    <t>"fr":"Description":"text/html":"Objectives / Purpose of activity":"http://w05.international.gc.ca/projectbrowser-banqueprojets/project-projet/details/D002302001?Lang=eng";"fr":"Site web de l'activitÃ©":"text/html":"Activity web page":"http://www.unicef.ca/fr";"en":"Description":"text/html":"Objectives / Purpose of activity":"http://w05.international.gc.ca/projectbrowser-banqueprojets/project-projet/details/D002302001?Lang=fra";"en":"Activity website":"text/html":"Activity web page":"http://www.unicef.ca/"</t>
  </si>
  <si>
    <t>https://www.canwach.ca/project-explorer#/project-details/48</t>
  </si>
  <si>
    <t>Support to the Health Sector 2014-2016</t>
  </si>
  <si>
    <t>"General":"This initiative is a key element of the assistance provided by Canada to contribute to Mali reaching its development goals in the health sector, particularly in improving maternal, newborn and child health. It mainly aims to support the Ministry of Health of Mali in implementing is Ten-Year Health and Social Development Plan 2014-2023. As is the case for all budget support initiatives, Canada is working closely with other donors and the Government of Mali to improve the emphasis on accountability, transparency and effectiveness of national systems by increasing coordination and harmonization among donors and strengthening mutual accountability. Budgetary support also fosters greater policy dialogue between donors, government and partners, which helps to reinforce efforts to provide targeted and effective help and get results from long-term development. Monitoring and continuous evaluation of this initiative are made in conjunction with other donors."</t>
  </si>
  <si>
    <t>"Outcome":"The results achieved as of March 2016 by the Health Sector Budgetary Support Project-A035434, designed to improve the health of the populations of Mali under PRODESS III, have helped to strengthen the care delivery system in Mali, despite some remaining challenges, such as insecurity, health system governance and efficient use of human resources. All macroeconomic and sectoral triggers contained in the specific arrangement have achieved their targets. As far as performance indicators go, though not all targets have been fully achieved, advances were noted in 2014. The analysis of performance indicators, as defined in the specific arrangement, shows that progress has been made in 11 out of 16, or 69%: for example, the proportion of community health centres (CHCs) with at least one physician rose from 27.44% in 2013 to 30.2% in 2014, while the rate of births attended by qualified personnel (physician, midwife or nurse) reached 30.2% in 2014, up from 26.5% in 2013; and the Penta 3 coverage rate went from 89% in 2013 to 99% in 2014. All provisions for follow-up and dialogue with partners have been implemented, including the Monitoring Committee, Technical Committee and Steering Committee.";"Outcome":"Expected results for this project include an improved access to quality health services, mainly for women and children."</t>
  </si>
  <si>
    <t>"en":"Description":"text/html":"Objectives / Purpose of activity":"http://w05.international.gc.ca/projectbrowser-banqueprojets/project-projet/details/A035434001?Lang=fra";"fr":"Description":"text/html":"Objectives / Purpose of activity":"http://w05.international.gc.ca/projectbrowser-banqueprojets/project-projet/details/A035434001?Lang=eng"</t>
  </si>
  <si>
    <t>https://www.canwach.ca/project-explorer#/project-details/6</t>
  </si>
  <si>
    <t>Support to the Health Sector Development Program</t>
  </si>
  <si>
    <t>"General":"This project seeks to improve the health of the population in all districts of Bangladesh by strengthening the Bangladesh Ministry of Health and Family Welfare's management of the public health care system and by improving public health services. The project forms the cornerstone of Canada's support for achieving development objectives in the health sector in Bangladesh and its main focus is to help implement the Ministryâ€™s Health, Population and Nutrition Sector Development Program. The project activities include: (1) improving the financial management of the Ministry's aid budget; (2) procuring obstetric drugs and family planning supplies in low performing districts with high maternal, newborn and child mortality rates; (3) updating the regulatory framework for the accreditation of health personnel; (4) improving the planning, development and management of human resources for health; (5) increasing the availability of maternal health services; and (6) developing and implementing a monitoring and evaluation plan within the Ministry of Health and Family Welfare. As with all pooled funding initiatives, Canada is working in close cooperation with other donors and the Government of Bangladesh to focus on effective, transparent, and accountable country systems; increase donor coordination and harmonization; and strengthen mutual accountability. This project is continuously monitored and evaluated in coordination with other donors, which include the World Bank, the United Kingdom, Sweden, Australia, Germany and the United States."</t>
  </si>
  <si>
    <t>"Outcome":"The expected intermediate outcomes for this project include: strengthened Ministry of Health and Family Welfare management of core components of the public health care system; and improved health services provided by the public health care system.";"Outcome":"Results achieved as of December 2013 include: (1) the percentage of women attended by a skilled birth attendant increased from 32% in 2011 to 34.4% in 2013; (2) 25% of women met the minimum standard of four prenatal visits and 27.6% of women received post-natal care within 48 hours (up from 27% in 2011); (3) growth stunting in children under five went from 41% in 2011 to 38.7% in 2013 and the percentage of underweight children fell from 36% to 35.1% over the same time period, indicating that nutrition is improving; (4) 62% of married couples practised family planning in 2013, up from 61% in 2011; (5) 81.9% of infants were immunized against measles by 12 months of age; and (6) 87% of children under five with pneumonia were treated with antibiotics (up from 71% in 2011). These results are contributing to improving the health and nutrition status of the population of Bangladesh, especially women and children under five. Source: the Utilization of Essential Service Delivery study (UESD) 2013 and the Bangladesh Demographic and Health Survey 2011."</t>
  </si>
  <si>
    <t>"en":"Description":"text/html":"Objectives / Purpose of activity":"http://w05.international.gc.ca/projectbrowser-banqueprojets/project-projet/details/A034253001?Lang=fra";"fr":"Description":"text/html":"Objectives / Purpose of activity":"http://w05.international.gc.ca/projectbrowser-banqueprojets/project-projet/details/A034253001?Lang=eng";"fr":"Site web de l'activitÃ©":"text/html":"Activity web page":"http://www.banquemondiale.org";"en":"Activity website":"text/html":"Activity web page":"http://www.worldbank.org"</t>
  </si>
  <si>
    <t>https://www.canwach.ca/project-explorer#/project-details/193</t>
  </si>
  <si>
    <t>Support to the Increasing Demand for Childbirth Health Services</t>
  </si>
  <si>
    <t>"General":"This project aims to improve the health of women and newborns in Zambezia province, the second most populous province with some of the worst health indicators in Mozambique. Typically, strategies to increase the number of women giving birth in health care facilities and the number of pregnant women using health services focus on increasing the number of facilities or the numbers of health workers. This pilot project uses an innovative voucher scheme, which offsets transportation and other costs, to provide incentives to encourage pregnant women to seek health care attention during pregnancy and childbirth as well as for their newborns. The project aims to help 100,000 women receive pre-natal care, safe delivery, and post-natal care services in participating government health facilities."</t>
  </si>
  <si>
    <t>"Outcome":"Pour lâ€™instant, il est trop tÃ´t pour prÃ©senter des rÃ©sultats particuliers sur la mise en Å“uvre du projet.";"Outcome":"The expected intermediate outcomes for this project include: (i) increased use of appropriate health care services by women during pregnancy and childbirth as well as for their newborns in selected districts of Zambezia; (ii) improved quality and gender sensitivity of maternal, newborn and child health services at public health facilities in selected districts of Zambezia; and (iii) increased use of evidence to plan and manage maternal, newborn and child health services in Mozambique."</t>
  </si>
  <si>
    <t>"Location Coordinates(-16.5639 36.6094)":"Country(Mozambique)":"Project Scope(No data available)":"Name of Location(Zambezia)";"Location Coordinates(-25.96553 32.58322)":"Country(Mozambique)":"Project Scope(No data available)":"Name of Location(No data available)"</t>
  </si>
  <si>
    <t>"en":"Activity website":"text/html":"Activity web page":"http://www.dfid.gov.uk";"fr":"Description":"text/html":"Objectives / Purpose of activity":"http://w05.international.gc.ca/projectbrowser-banqueprojets/project-projet/details/A035262001?Lang=eng";"en":"Description":"text/html":"Objectives / Purpose of activity":"http://w05.international.gc.ca/projectbrowser-banqueprojets/project-projet/details/A035262001?Lang=fra"</t>
  </si>
  <si>
    <t>"Number of people":"100000":"Sex":"All Sexes":"From/Youngest":"15":"To/Oldest":"49":"Direct or Indirect":"Direct":"Population group descriptor":"women receive pre-natal care, safe delivery, and post-natal care services in participating government health facilities"</t>
  </si>
  <si>
    <t>https://www.canwach.ca/project-explorer#/project-details/222</t>
  </si>
  <si>
    <t>Support to the International AIDS Society for the XIX International AIDS Conference</t>
  </si>
  <si>
    <t>"General":"The project provides support to the International AIDS Society to deliver scientific and plenary sessions at the XIX International AIDS Conference on topics related to CIDA's priorities and programs in HIV/AIDS, and supports the conference's international scholarship programs for delegates from low income countries.     The International AIDS Conference is the world's largest health and development conference. It brings together people from developed and developing countries working in the field of HIV/AIDS, as well as researchers, policy makers, persons living with HIV and other individuals committed to ending the pandemic.     The XIX International AIDS Conference was held in Washington, D.C, from July 22th to 27th, 2012."</t>
  </si>
  <si>
    <t>"Outcome":"Results achieved as of the end of the project (August, 2012) include: the 2012 Conference brought together 23,767 participants representing 183 countries; 194 sessions were held and 9 scientific prizes and awards were administered; 14,474 downloads of the AIDS 2012 mobile application were downloaded; and 77,945 visits to the www.aids2012.org website were made during the conference. Of the surveyed Conference participants, 73% indicated they gained new knowledge by participating in the conference, 57% generated new contacts and opportunities for future collaboration, and 56% gained motivation, renewed energy and a better sense of the purpose for combating HIV.";"Outcome":"The expected intermediate outcomes for this project include: knowledge about, implementation of, and scale-up of evidence-informed HIV/AIDS strategies and programs are advanced; multi-stakeholder dialogue is enhanced; accessibility and diversity of the conference is improved; and capacity of scholarship recipients to contribute to the global HIV response and to advocate for, develop, and implement effective, evidence-based HIV/AIDS interventions is enhanced."</t>
  </si>
  <si>
    <t>"en":"Description":"text/html":"Objectives / Purpose of activity":"http://w05.international.gc.ca/projectbrowser-banqueprojets/project-projet/details/M013641001?Lang=fra";"fr":"Description":"text/html":"Objectives / Purpose of activity":"http://w05.international.gc.ca/projectbrowser-banqueprojets/project-projet/details/M013641001?Lang=eng";"en":"Activity website":"text/html":"Activity web page":"http://www.iasociety.org"</t>
  </si>
  <si>
    <t>https://www.canwach.ca/project-explorer#/project-details/118</t>
  </si>
  <si>
    <t>Support to the Management of the GonaÃ¯ves Hospital</t>
  </si>
  <si>
    <t>"General":"The initiative aims to strengthen both management and medical practices at the Departmental Hospital La Providence des Gonaives. This technical support will focus on strengthening the clinical capacity of hospital staff, while also establishing governance and management tools to improve medical services to the population of Haiti, particularly to mothers, newborns and children."</t>
  </si>
  <si>
    <t>"Government of Haiti-Ministry of Health":"Canadian-Based? (No)":"Implementing In-country? (No)";"Foreign Affairs, Trade and Development Canada":"Canadian-Based? (Yes)":"Implementing In-country? (No)";"La Providence des Gonaives Hospital":"Canadian-Based? (No)":"Implementing In-country? (No)"</t>
  </si>
  <si>
    <t>"Outcome":"The expected intermediate outcomes for this project include: enhanced governance and management practices of hospital managers that take into account gender equality and environment; enhanced quality of medical practices that take into account gender equality and environment.
";"Outcome":"Results achieved as of the end of the project (October 2017) include: (1) financial control measures were put into place, resulting in a 75% increase in the hospitalâ€™s revenues; (2) the management committee is operational; (3) wait times for outpatients has decreased; (4) the emergency room has been reorganized in order to optimize its operations; and (5) approximately 40 treatment protocols have been developed and are being used, primarily in pediatrics, obstetrics and emergency."</t>
  </si>
  <si>
    <t>"fr":"Site web de l'activitÃ©":"text/html":"Activity web page":"http://www.usi.umontreal.ca";"fr":"Description":"text/html":"Objectives / Purpose of activity":"http://w05.international.gc.ca/projectbrowser-banqueprojets/project-projet/details/D002339001?Lang=eng";"en":"Description":"text/html":"Objectives / Purpose of activity":"http://w05.international.gc.ca/projectbrowser-banqueprojets/project-projet/details/D002339001?Lang=fra"</t>
  </si>
  <si>
    <t>https://www.canwach.ca/project-explorer#/project-details/78</t>
  </si>
  <si>
    <t>Support to the National Survey on Maternal and Child Health</t>
  </si>
  <si>
    <t>"General":"The project aims to support the 6th National Survey on Maternal and Child Health in Guatemala, a key tool to influence decision-makers and support the formulation and monitoring of food security policies, programs and budgets by the government and donors. Guatemala's Ministry of Health and the National Statistics Institute lead the survey, with the technical support of UNICEF.     Project activities include: (1) sharing information and analysis on food and nutrition security concerning children under five and men and women of reproductive age; (2) gathering information from women, men and households on their health and nutritional status, levels of mortality, fertility and reproductive patterns to highlight inequalities and determining factors, such as sex, age, location, urban-rural settlement, ethnicity, and education levels; and (3) supporting the Government of Guatemala to account to its citizens on the performance of the Zero Hunger Pact.  "</t>
  </si>
  <si>
    <t>"Outcome":"Results achieved as of March 2016 include: (1) the National Survey on Maternal and Child Health team publicly presented a report on Basic Indicators that analysed 15 indicators directly related to the Millennium Development Goals (MDG) with the support of Canada, UNICEF and other donors (United States Agency for International Development, Sweden and Spain); and (2) the results from the report on Basic Indicators revealed that Guatemala has achieved the MDG goals in the reduction of under-five mortality rate, and showed that the country has made important progress toward the reduction of the under-one mortality rate, as well as important progress toward universal access to reproductive health; (4) the national survey has been important for the newly elected government that took office in January 2016, as it provides reliable and relevant information in order to coordinate and evaluate national policies, plans, budgets and strategies, mainly those related to maternal, newborn and child health, food security and nutrition.";"Outcome":"The expected intermediate outcomes for this project include: improved monitoring and decision making on maternal and child health, food security and nutrition programming by public authorities based on comprehensive and accurate statistics with sex and age disaggregated data."</t>
  </si>
  <si>
    <t>"en":"Activity website":"text/html":"Activity web page":"http://www.unicef.ca/";"fr":"Site web de l'activitÃ©":"text/html":"Activity web page":"http://www.unicef.ca/fr";"en":"Description":"text/html":"Objectives / Purpose of activity":"http://w05.international.gc.ca/projectbrowser-banqueprojets/project-projet/details/D000507001?Lang=fra";"fr":"Description":"text/html":"Objectives / Purpose of activity":"http://w05.international.gc.ca/projectbrowser-banqueprojets/project-projet/details/D000507001?Lang=eng"</t>
  </si>
  <si>
    <t>https://www.canwach.ca/project-explorer#/project-details/200</t>
  </si>
  <si>
    <t>Support to the Polio Eradication and Endgame Strategic Plan 2014</t>
  </si>
  <si>
    <t>"General":"This project contributes to eradicating polio throughout the world. It supports the Global Polio Eradication Initiative's Polio Eradication and Endgame Strategic Plan for 2014. This plan provides a roadmap to complete the eradication of polio disease within a five-year timeline. It outlines a clear approach for stopping the transmission of the polio virus, eradicating the polio virus in the remaining three polio-endemic countries (countries where the wild polio virus is present; Afghanistan, Nigeria, and Pakistan), and managing polio virus risks in the future. The plan also outlines an approach to ensure that the knowledge, capacities, and processes developed for polio immunization are used to address other public health challenges as the Global Polio Eradication Initiative comes to an end.     DFATD's funding, together with funding from other donors, contributes to the following activities: strengthening surveillance to detect movement of the virus; strengthening routine immunization; training front-line staff; improving the capacity to detect and interrupt the transmission of the polio virus in polio-endemic countries and high-risk regions; and supporting the transfer of polio immunization assets and infrastructure to other global health initiatives."</t>
  </si>
  <si>
    <t>"Outcome":"The expected results for this project include: (1) increased capacity of national governments to respond to polio virus outbreaks; (2) strengthened monitoring and surveillance systems in place, particularly in endemic countries; (3) strengthened delivery of immunizations to children under the age of five in endemic and high-risk areas; (4) cessation of polio virus in countries with re-established transmission; and (5) introduction of inactive polio vaccine (IPV) in identified countries."</t>
  </si>
  <si>
    <t>"en":"Description":"text/html":"Objectives / Purpose of activity":"http://w05.international.gc.ca/projectbrowser-banqueprojets/project-projet/details/D000210001?Lang=fra";"en":"Activity website":"text/html":"Activity web page":"http://www.who.int";"fr":"Site web de l'activitÃ©":"text/html":"Activity web page":"http://www.who.int/fr/index.html";"fr":"Description":"text/html":"Objectives / Purpose of activity":"http://w05.international.gc.ca/projectbrowser-banqueprojets/project-projet/details/D000210001?Lang=eng"</t>
  </si>
  <si>
    <t>https://www.canwach.ca/project-explorer#/project-details/138</t>
  </si>
  <si>
    <t>Support to the Polio Eradication Endgame Strategic Plan</t>
  </si>
  <si>
    <t>"General":"This project supports the implementation of the Global Polio Eradication Initiative (GPEI)â€™s Endgame Strategic Plan, which provides a global roadmap to eradicate polio by 2019. Project activities include: (1) working with targeted governments to strengthen oral polio vaccine campaign safety and quality and introduce inactivated polio vaccine into routine immunization systems; (2) providing technical assistance to front-line workers to increase immunization coverage; and (3) working with governments to transition polio assets and infrastructure to broader health goals and national health systems.     The GPEI is a partnership between UNICEF, the World Health Organization, the United States Centre for Disease Control and Prevention, Rotary International and the Bill &amp; Melinda Gates Foundation. This project contributes to Canadaâ€™s $250 million commitment to polio eradication made at the 2013 Abu Dhabi Global Vaccine Summit."</t>
  </si>
  <si>
    <t>"Outcome":"The expected outcomes as per the GPEI Strategic Plan include: (1) interruption of wild poliovirus transmission globally and more rapid detection and interruption of any new outbreaks due to vaccine-derived polioviruses; (2) strengthen immunization services in focus countries, introduce inactive polio vaccine (IPV) and withdraw oral polio vaccine type 2 (OPV2) globally; (3) certify the eradication and containment of all wild polioviruses and enhance long-term global security from poliomyelitis; and (4) a plan to ensure polio investments contribute to future health goals, through documentation and transition of lessons learned, processes and assets of the Global Polio Eradication Initiative."</t>
  </si>
  <si>
    <t>"fr":"Site web de l'activitÃ©":"text/html":"Activity web page":"http://www.who.int/fr/index.html";"en":"Description":"text/html":"Objectives / Purpose of activity":"http://w05.international.gc.ca/projectbrowser-banqueprojets/project-projet/details/D003493001?Lang=fra";"en":"Activity website":"text/html":"Activity web page":"http://www.who.int";"fr":"Description":"text/html":"Objectives / Purpose of activity":"http://w05.international.gc.ca/projectbrowser-banqueprojets/project-projet/details/D003493001?Lang=eng"</t>
  </si>
  <si>
    <t>https://www.canwach.ca/project-explorer#/project-details/117</t>
  </si>
  <si>
    <t>Support to the Renewal of the Global Strategy for Women's, Children's and Adolescent's Health</t>
  </si>
  <si>
    <t>"General":"This project aims to develop a renewed Global Strategy to guide efforts on womenâ€™s, childrenâ€™s and adolescent health. This strategy builds on the Global Strategy for Womenâ€™s and Childrenâ€™s Health that expires in 2015.     Project activities includes support to: (1) the dissemination of the progress report on the Global Strategy for Womenâ€™s and Childrenâ€™s Health; (2) the drafting of the new Global Strategy; (3) multi-stakeholder consultations on the new Global Strategy; and (4) the launch of the Global Strategy and accompanying implementation plan in September 2015."</t>
  </si>
  <si>
    <t>"OSG - Office of the Secretary General"</t>
  </si>
  <si>
    <t>"Outcome":"The expected results of a renewed Global Strategy include: (1) increased political and financial support for womenâ€™s and childrenâ€™s health; and (2) reduced incidence of maternal, newborn and child deaths in developing countries."</t>
  </si>
  <si>
    <t>"fr":"Description":"text/html":"Objectives / Purpose of activity":"http://w05.international.gc.ca/projectbrowser-banqueprojets/project-projet/details/D002338001?Lang=eng";"en":"Description":"text/html":"Objectives / Purpose of activity":"http://w05.international.gc.ca/projectbrowser-banqueprojets/project-projet/details/D002338001?Lang=fra"</t>
  </si>
  <si>
    <t>https://www.canwach.ca/project-explorer#/project-details/421</t>
  </si>
  <si>
    <t>SUSTAIN-Kigoma: Supporting Systems to Achieve Improved Maternal, Newborn, and Child Health</t>
  </si>
  <si>
    <t>"General":"SUSTAIN Kigoma is part of GACâ€™s Improving Reproductive, Maternal and Newborn Health in Underserved Areas of Tanzania. Five projects are being implemented by 5 NGOs (Care Canada, Aga Khan Foundation, Plan Canada, World Vision Canada, and AMREF Canada-Tanzania) in 5 hard-to-reach areas. Each NGO has a distinctive approach â€“ this is not a coalition. World Vision Canada is implementing in Kigoma region with SUSTAIN Kigoma.
The project goal of SUSTAIN Kigoma is to contribute to the reduction of maternal and neonatal mortality in eight districts among marginalized and vulnerable women and newborns."</t>
  </si>
  <si>
    <t>"Praxis for Social Systems Development":"Canadian-Based? (No)":"Implementing In-country? (Yes)";"Global Affairs Canada":"Canadian-Based? (No)":"Implementing In-country? (No)";"World Vision Tanzania":"Canadian-Based? (No)":"Implementing In-country? (Yes)";"University of Toronto":"Canadian-Based? (Yes)":"Implementing In-country? (No)";"Government of Tanzania - Ministry of Health Community Development Gender Elderly and Children":"Canadian-Based? (No)":"Implementing In-country? (Yes)";"SickKids Centre for Global Child Health":"Canadian-Based? (Yes)":"Implementing In-country? (Yes)"</t>
  </si>
  <si>
    <t>"World Vision Canada":"International NGO":4.00%;"Global Affairs Canada":"Government (other countries)":96.00%</t>
  </si>
  <si>
    <t>"Outcome":"Total beneficiaries reached as of June 2018: 97,441 beneficiaries reached
Results as of December 2018:
â€¢ Improved management of data at health facilities. Regular reporting of maternal deaths to the DHMT as depicted from the midline report which shows an increase of 52% at dispensary level (33% from baseline and 85% from MTR) and 23% at Health Clinic level (77% from baseline and 100% from MTR). 
â€¢ Contributed to a 5% decrease in perinatal deaths at the regional level, reducing deaths from 15.7% in 2017 to 10.7% in 2018.
â€¢ Improvement in heath faciltiesâ€™ Results Based Financing (RBF), where health facilities are provided funds according to their performance. For example, Matendo Health Facility was on the verge of closing due to funding mismanagement, but after WV training the health facility improved from 10% to 76% achievement in Results Based Financing in two quarters of 2018
â€¢ 47.4% increase in knowledge among 224 CHWs (105 male, 119 female) trained on MNCH community health workersâ€™ integrated package and among 89 health facility workers (47 male, 42 female) on CHW supervision.
Outputs as of December 2018:
â€¢ Impacted the knowledge of 60 R/CHMT and 240 health facility in-charges and governing committee chairpersons on evidence-based planning and budgeting,
â€¢ Improved knowledge on leadership and management for 55 R/CHMT and 126 Facility in-charges.
â€¢ Enhanced the knowledge of 100 health facilities in-charges on updated HIMS tools. 
â€¢ Increased knowledge of 62 RCHMT on data quality review, and of 122 Health facility in-charges on supply chain management of essential pharmaceutical include contraceptives and electronic logistics management information systems. 
â€¢ Supplied 59 Health facilities staff with maternal perinatal mortality national guideline, 
â€¢ Trained and oriented 14 R/CHMT at the regional and district levels to impact knowledge on maternal perinatal review
â€¢ Improved the capacity of 224 CHWs on vital statistics reporting.
â€¢ Impacted RMNCAH knowledge and practices to 30 groups of CVA from 6 Councils and 2 districts, each group consisting of 30 CVA members from each Ward who cascaded their knowledge and reached 718 CVA team members. 
â€¢ 738 faith and government leaders (221 female and 517 male) were impacted with knowledge on RMNCAH using the Channels of Hope (CoH)-MNCH model and cascaded their knowledge to their communities where 123 Channels of Hope Action Teams (CHATs) were formed. 
â€¢ 599 community influencers (community women influencers and grandmothers) supported adoption of recommended RMNCAH practices amongst women of reproductive age, adolescent girls and their families.";"Outcome":"ULTIMATE OUTCOME: Contribute to the reduction of maternal and neonatal mortality in targeted regions among the most marginalized and vulnerable women and newborns. 
INTERMEDIATE OUTCOMES 
1100 Improved availability of quality gender-responsive maternal and newborn health services in underserved districts in Tanzania 
1200 Increased utilization of reproductive maternal newborn health services by women and their families in targeted districts in Tanzania 
IMMEDIATE OUTCOMES 
1110 Strengthened capacity of health service managers (HSMs) and regional and community health management teams (R/CHMTs) to implement and monitor gender sensitive and adolescent-friendly RMNCAH services for women of reproductive age 1 
1120 Strengthened capacity of health system (facility and community) to provide comprehensive, appropriate environmental, gender-sensitive and adolescent-friendly, RMNCAH services with specific focus on pregnancy, childbirth and neonatal conditions including pre-term births. 
1210 Improved knowledge of women of reproductive ages and men, including adolescent girls and boys on gender sensitive and age appropriate RMNCAH information and services 
1220 Increased community demand creation and policy environment for women of reproductive age and men, including adolescent girls and boys to adopt recommended RMNCAH practices"</t>
  </si>
  <si>
    <t>Medoline Lema</t>
  </si>
  <si>
    <t>"Location Coordinates(-4.6498 30.5279)":"Country(Tanzania, United Republic of)":"Project Scope(Regional)":"Name of Location(Kigoma Region)"</t>
  </si>
  <si>
    <t>"%/total of mothers, and %/total of babies, who received postnatal care within two days of childbirth";"Relevant data collection on vital statistics (birth, deaths, and causes of deaths) are collected";"%/total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 of health facilities that provide gender-responsive family-planning services";"%/total of infants (0-5 months) who are fed exclusively with breast milk"</t>
  </si>
  <si>
    <t>"Number of people":"38000":"Sex":"Female":"From/Youngest":"15":"To/Oldest":"19":"Direct or Indirect":"Direct":"Population group descriptor":"Adolescents";"Number of people":"32000":"Sex":"All Sexes":"From/Youngest":"":"To/Oldest":"1":"Direct or Indirect":"Direct":"Population group descriptor":"Newborns reached";"Number of people":"38000":"Sex":"Male":"From/Youngest":"20":"To/Oldest":"49":"Direct or Indirect":"Direct":"Population group descriptor":"Men of Childbearing Age";"Number of people":"820000":"Sex":"Female":"From/Youngest":"19":"To/Oldest":"60":"Direct or Indirect":"Indirect":"Population group descriptor":"Indirect Female Beneficiaries";"Number of people":"38000":"Sex":"Female":"From/Youngest":"20":"To/Oldest":"49":"Direct or Indirect":"Direct":"Population group descriptor":"Women of Childbearing Age";"Number of people":"1900":"Sex":"All Sexes":"From/Youngest":"19":"To/Oldest":"60":"Direct or Indirect":"Direct":"Population group descriptor":"Demand Side Beneficiaries (health workers, government officials, etc) and Health Facilities";"Number of people":"680000":"Sex":"Male":"From/Youngest":"19":"To/Oldest":"60":"Direct or Indirect":"Indirect":"Population group descriptor":"Indirect Male Beneficiaries";"Number of people":"38000":"Sex":"Male":"From/Youngest":"15":"To/Oldest":"19":"Direct or Indirect":"Direct":"Population group descriptor":"Adolescents";"Number of people":"240":"Sex":"All Sexes":"From/Youngest":"19":"To/Oldest":"99":"Direct or Indirect":"Direct":"Population group descriptor":"Community and Religious Leaders";"Number of people":"332":"Sex":"All Sexes":"From/Youngest":"19":"To/Oldest":"60":"Direct or Indirect":"Direct":"Population group descriptor":"Peer educators on adolescents and family planning"</t>
  </si>
  <si>
    <t>"Number of Outputs":"395":"Output Type":"Providers trained":"Output Descriptor":"Health facilities staff and CHMT members trained, coached and mentored to provide adolescent-friendly and baby friendly services in partnership with MoHCDGEC: 335 health facility staff, 60 CHMT members":"Results":"Expected";"Number of Outputs":"645":"Output Type":"Stakeholders trained":"Output Descriptor":"Stakeholders trained and engaged including health workers, local government officials and CHWs on vital statistics reporting: 355 health facilities staff, 60 local government officials and 230 CHWs":"Results":"Expected";"Number of Outputs":"":"Output Type":"Clinics built or refurbished":"Output Descriptor":"Selected health facilities upgraded to provide gender sensitive and adolescent BEmONC services including procurement of medical equipment, installation of solar panels, WASH facilities and waste management equipment: 3 theaters constructed, 1 maternity block constructed, 2 facilities renovated/equipped for Comprehensive Emergency Management of Obstetric and Neonatal Care, and 111 facilities equipped for Basic Emergency Management of Obstetric and Neonatal Care":"Results":"Expected"</t>
  </si>
  <si>
    <t>https://www.canwach.ca/project-explorer#/project-details/677</t>
  </si>
  <si>
    <t>Syria Crisis - Addressing Gender-Based Violence and Reproductive Health - UNFPA Multi Year</t>
  </si>
  <si>
    <t>"General":"September 2016 â€“ The Syria Crisis has undermined security and stability in the Middle East and has resulted in unprecedented humanitarian needs. Now in its sixth year, the conflict in Syria has led to the worst displacement crisis in the world. Millions of internally displaced persons (IDPs), refugees, stateless persons and asylum seekers in Syria, Iraq, Jordan, Lebanon, Egypt and Turkey are vulnerable to violence, food and income insecurity, health risks, and sexual and gender-based violence. Canada is helping to reduce the vulnerability of millions of crisis-affected people, especially women and children, through a broad spectrum of humanitarian assistance activities across Syria and in refugee hosting countries. GACâ€™s multi-year humanitarian support to this project is contributing to address gender-based violence (GBV) and meeting the reproductive health (RH) needs of vulnerable women, girls and youth in Syria. Project activities include: (1) distributing Dignity Kits and prepositioning post-rape treatment kits in health facilities; (2) providing case management services for GBV survivors; (3) establishing women-only community centres and safe spaces for women; (4) disseminating information on available GBV services; (5) expanding coordination mechanisms to improve GBV responses; (6) improving the capacity of national GBV service providers; (7) providing emergency life-saving RH services to IDPs through mobile clinics; (8) establishing and supporting, including through the procurement of medical equipment, RH clinics for IDPs; (9) providing RH services for youth and carrying out youth needs assessments; and (10) mapping out youth-led initiatives."</t>
  </si>
  <si>
    <t>"Outcome":"";"Outcome":"The expected outcomes for this project include: (1) improved access to emergency healthcare for survivors of GBV and pregnant women, including IDPs, youth and returnees, through mobile and static clinics; (2) improved case management for survivors of GBV; (3) improved access to safe women-only spaces for vulnerable women and girls; (4) improved knowledge on GBV risk mitigation strategies and available services; (5) improved capacity of national GBV service providers; and (6) improved knowledge of youth needs and youth-led initiatives in Syria. The expected ultimate outcome is lives saved, suffering alleviated and human dignity maintained in countries experiencing humanitarian crises or that are food insecure."</t>
  </si>
  <si>
    <t>"fr":"Description":"null":"Activity web page":"https://w05.international.gc.ca/projectbrowser-banqueprojets/project-projet/details/D003913001?lang=fra&amp;_ga=2.253336141.55539400.1556035805-1148101376.1539272119";"en":"Description":"null":"Activity web page":"https://w05.international.gc.ca/projectbrowser-banqueprojets/project-projet/details/D003913001?lang=eng&amp;_ga=2.253336141.55539400.1556035805-1148101376.1539272119"</t>
  </si>
  <si>
    <t>https://www.canwach.ca/project-explorer#/project-details/680</t>
  </si>
  <si>
    <t>Syria Crisis - Comprehensive Health Services to Conflict-Affected Populations - 2017-2019</t>
  </si>
  <si>
    <t>"General":"December 2016 - The humanitarian situation in Syria continues to deteriorate as a result of the civil war in the country. An estimated 13.5 million people continue to be in need of humanitarian assistance, 6.1 million of which are displaced internally by violence and 975,080 located in besieged communities according to the United Nations. Repeated and deliberate attacks on humanitarian and medical workers continue to plague the conflict, adding to the vulnerability of millions of people, particularly women and children, who are affected by the conflict and struggle for access to the most basic services. With GAC's support, this project provides up to 332,799 conflict affected persons with health and protection services. Project activities include: (1) provision of primary, secondary, reproductive and emergency health care services; (2) provision of basic life-saving and rehabilitation services to persons with disabilities and children with chronic conditions; (3) provision of mental health care and psychosocial services for conflict-affected populations; and (4) provision of case management, referrals, and empowerment services for vulnerable women, girls, and children."</t>
  </si>
  <si>
    <t>"Outcome":"";"Outcome":"The expected outcomes for this project include: (1) increased access to life-saving services, including emergency, primary, secondary, and maternal health services for conflict affected populations; (2) improved mental health and wellbeing of conflict affected Syrians receiving mental health case management services and community-based psychosocial support activities; and (3) increased availability of protection mechanisms for at-risk conflict affected populations, including gender based violence survivors, at-risk women, children and youth. The expected ultimate outcome is lives saved, suffering alleviated and human dignity maintained in countries experiencing humanitarian crisis or that are food insecure."</t>
  </si>
  <si>
    <t>"fr":"Description":"null":"Activity web page":"https://w05.international.gc.ca/projectbrowser-banqueprojets/project-projet/details/D004163001?lang=fra&amp;_ga=2.253336141.55539400.1556035805-1148101376.1539272119";"en":"Description":"null":"Activity web page":"https://w05.international.gc.ca/projectbrowser-banqueprojets/project-projet/details/D004163001?lang=eng&amp;_ga=2.253336141.55539400.1556035805-1148101376.1539272119"</t>
  </si>
  <si>
    <t>https://www.canwach.ca/project-explorer#/project-details/532</t>
  </si>
  <si>
    <t>Syria Crisis â€“ Emergency Health Assistance in Lebanon â€“ MÃ©decins du Monde Canada 2017-2019</t>
  </si>
  <si>
    <t>"General":"November 2016 â€“ Lebanon continues to be dramatically affected by the crisis in neighbouring Syria. Lebanon is currently hosting over 1 million Syrian refugees, adding to the existing Palestinian and Iraqi refugees, thus making Lebanon the country with the highest number of refugees per capita in the world. This influx has caused an enduring strain on host communities and the countryâ€™s ability to provide a number of essential services such as health, education, water and housing. Conflict-affected households are becoming increasingly vulnerable as poverty and food insecurity levels are increasing. With GACâ€™s support, MÃ©decins du Monde Canada is providing comprehensive health care services for up to 315,000 Syrian refugees and vulnerable populations in Lebanon. Project activities include: (1) providing primary healthcare services and referring patients in need of specialised services to secondary/tertiary level of care; (2) providing sexual and reproductive health services; (3) providing mental health and psycho-social support services; (4) increasing the capacities of the local partners and the Ministry of Public Heath through technical support."</t>
  </si>
  <si>
    <t>"Outcome":"The expected outcomes for this project include: (1) increased access to quality and comprehensive primary health care, sexual and reproductive health, and mental health and psychosocial support services; and (2) strengthened national primary health care system and reinforced capacities of local stakeholders. The expected ultimate outcome is lives saved, suffering alleviated and human dignity maintained in countries experiencing humanitarian crises or that are food insecure."</t>
  </si>
  <si>
    <t>"Location Coordinates(33.893791 35.501778)":"Country(Lebanon)":"Project Scope(No data available)":"Name of Location(Beirut)"</t>
  </si>
  <si>
    <t>"en":"Description":"text/html":"Objectives / Purpose of activity":"http://w05.international.gc.ca/projectbrowser-banqueprojets/project-projet/details/D004189001?Lang=eng";"fr":"Description":"text/html":"Objectives / Purpose of activity":"http://w05.international.gc.ca/projectbrowser-banqueprojets/project-projet/details/D004189001"</t>
  </si>
  <si>
    <t>"Number of people":"315000":"Sex":"All Sexes":"From/Youngest":"":"To/Oldest":"99":"Direct or Indirect":"Direct":"Population group descriptor":"Syrian refugees and vulnerable populations in Lebanon"</t>
  </si>
  <si>
    <t>"Number of Outputs":"":"Output Type":"SRHR Service delivery":"Output Descriptor":"providing sexual and reproductive health services":"Results":"Expected";"Number of Outputs":"":"Output Type":"Service delivery":"Output Descriptor":"providing primary healthcare services and referring patients in need of specialised services to secondary/tertiary level of care":"Results":"Expected";"Number of Outputs":"":"Output Type":"Mental health service delivery":"Output Descriptor":"providing mental health and psycho-social support services":"Results":"Expected"</t>
  </si>
  <si>
    <t>https://www.canwach.ca/project-explorer#/project-details/678</t>
  </si>
  <si>
    <t>Syria Crisis - Health and Prevention of Gender-based Violence in Jordan and Lebanon - UNFPA Multi Yr</t>
  </si>
  <si>
    <t>"General":"September 2016 â€“ The Syria Crisis has undermined security and stability in the Middle East and has resulted in unprecedented humanitarian needs. Now in its sixth year, the conflict in Syria has led to the worst displacement crisis in the world. Millions of internally displaced persons (IDPs), refugees, stateless persons and asylum seekers in Syria, Iraq, Jordan, Lebanon, Egypt and Turkey are vulnerable to violence, food and income insecurity, health risks, and sexual and gender-based violence. Canada is helping to reduce the vulnerability of millions of crisis-affected people, especially women and children, through a broad spectrum of humanitarian assistance activities across Syria and in refugee hosting countries. GACâ€™s multi-year humanitarian support to the United Nations Population Fund (UNFPA) in Jordan and Lebanon is contributing to meeting the needs of vulnerable women and girls, particularly related to reproductive health and sexual and gender-based violence (SGBV)."</t>
  </si>
  <si>
    <t>"Outcome":"";"Outcome":"The expected outcomes for this project include: (1) improved reproductive health and use of contraceptives, including long-acting reversible contraceptive methods in Jordan, among Syrian refugees, Jordanian host communities, and Lebanese tented settlement communities; (2) improved capacity of the Jordanian Ministry of Health (MoH); (3) establishment of a dedicated training centre in Zaâ€™atari camp to advise the MoH and other service providers on GBV protocols; (4) establishment of a national clinical management of rape protocol within the Jordanian MoH and among service providers; (5) improved will to end forced marriage in Lebanon, and the empowerment of youth, family and community members; and (6) improved capacity of tented settlement communities in Lebanon to promote safe motherhood. The expected ultimate outcome is lives saved, suffering alleviated, and human dignity maintained in countries experiencing humanitarian crises or that are food insecure."</t>
  </si>
  <si>
    <t>"fr":"Description":"null":"Activity web page":"https://w05.international.gc.ca/projectbrowser-banqueprojets/project-projet/details/D003921001?lang=fra&amp;_ga=2.219257181.55539400.1556035805-1148101376.1539272119";"en":"Description":"null":"Activity web page":"https://w05.international.gc.ca/projectbrowser-banqueprojets/project-projet/details/D003921001?lang=eng&amp;_ga=2.219257181.55539400.1556035805-1148101376.1539272119"</t>
  </si>
  <si>
    <t>https://www.canwach.ca/project-explorer#/project-details/582</t>
  </si>
  <si>
    <t>Syria Crisis - Health Services for Vulnerable Communities in Lebanon - World Relief Canada 2017-2019</t>
  </si>
  <si>
    <t>"General":"November 2016 â€“ Lebanon continues to be dramatically affected by the crisis in neighbouring Syria. Lebanon is currently hosting over 1 million Syrian refugees, adding to the existing Palestinian and Iraqi refugees, thus making Lebanon the country with the highest number of refugees per capita in the world. This influx has caused an enduring strain on host communities and the countryâ€™s ability to provide a number of essential services such as health, education, water and housing. Conflict-affected households are becoming increasingly vulnerable as poverty and food insecurity levels are increasing. With GACâ€™s support, World Relief Canada (WRC) is providing Syrian refugees and vulnerable Lebanese access to primary healthcare and promoting positive health behaviour change. Project activities include: (1) providing routine immunizations and malnutrition screening to at-risk children; (2) training up to 15 health professionals on non-communicable diseases (NCD), developing an NCD case-management system, and supporting up to 500 NCD patients in managing their disease; (3) improving ante-natal care, post-natal care, and reproductive health knowledge and services for up to 21,600 persons; (4) training SDC clinical staff on health management, maternal and child health care, and diagnosis and treatment of common diseases; (5) training up to 81 community health volunteers to deliver messaging on infant and young child feeding, family planning, immunizations, vaccinations, NCDs and other health topics; (6) conducting health awareness raising sessions for up to 343,000 beneficiaries; and (7) initiating regular womenâ€™s support groups to discuss key women and child health issues."</t>
  </si>
  <si>
    <t>"Tearfund Canada"</t>
  </si>
  <si>
    <t>"Outcome":"The expected outcomes for this project include: (1) improved access for vulnerable Syrians and Lebanese, particularly women and children, to essential health services; (2) improved knowledge of medical professionals on identifying, treating and managing NCD; (3) improved knowledge of the beneficiary population of key health issues; and (4) improved capacity of health services, including staff and volunteers, to provide quality health care. The expected ultimate outcome is lives saved, suffering alleviated and human dignity maintained in countries experiencing humanitarian crisis or that are food insecure"</t>
  </si>
  <si>
    <t>"Location Coordinates(33.88807 35.50396)":"Country(Lebanon)":"Project Scope(No data available)":"Name of Location(Beruit)"</t>
  </si>
  <si>
    <t>"fr":"Description":"text/html":"Objectives / Purpose of activity":"http://w05.international.gc.ca/projectbrowser-banqueprojets/project-projet/details/D004191001?Lang=fra";"en":"Description":"text/html":"Objectives / Purpose of activity":"http://w05.international.gc.ca/projectbrowser-banqueprojets/project-projet/details/D004191001";"en":"Site":"text/html":"Activity web page":"https://tearfund.ca/"</t>
  </si>
  <si>
    <t>"Number of people":"15":"Sex":"All Sexes":"From/Youngest":"19":"To/Oldest":"60":"Direct or Indirect":"Direct":"Population group descriptor":"training up to 15 health professionals on non-communicable diseases (NCD), developing an NCD case-management system,";"Number of people":"500":"Sex":"All Sexes":"From/Youngest":"":"To/Oldest":"":"Direct or Indirect":"Direct":"Population group descriptor":"supporting up to 500 NCD patients in managing their disease;";"Number of people":"21600":"Sex":"":"From/Youngest":"":"To/Oldest":"49":"Direct or Indirect":"Direct":"Population group descriptor":"improving ante-natal care, post-natal care, and reproductive health knowledge and services for up to 21,600 persons";"Number of people":"81":"Sex":"All Sexes":"From/Youngest":"19":"To/Oldest":"60":"Direct or Indirect":"Direct":"Population group descriptor":"training up to 81 community health volunteers to deliver messaging on infant and young child feeding, family planning, immunizations, vaccinations, NCDs and other health topics;";"Number of people":"343000":"Sex":"All Sexes":"From/Youngest":"":"To/Oldest":"":"Direct or Indirect":"":"Population group descriptor":"conducting health awareness raising sessions for up to 343,000 beneficiaries"</t>
  </si>
  <si>
    <t>"Number of Outputs":"":"Output Type":"Routine immunizations and malnutrition screening provided to at-risk children":"Output Descriptor":"providing routine immunizations and malnutrition screening to at-risk children":"Results":"Expected";"Number of Outputs":"500":"Output Type":"NCD patients supported in managing their disease;":"Output Descriptor":"supporting up to 500 NCD patients in managing their disease;":"Results":"Expected";"Number of Outputs":"81":"Output Type":"Community health volunteers trained":"Output Descriptor":"training up to 81 community health volunteers to deliver messaging on infant and young child feeding, family planning, immunizations, vaccinations, NCDs and other health topics":"Results":"Expected";"Number of Outputs":"":"Output Type":"SDC clinical staff trained":"Output Descriptor":"training SDC clinical staff on health management, maternal and child health care, and diagnosis and treatment of common diseases":"Results":"Expected";"Number of Outputs":"21600":"Output Type":"People provided with improved ante-natal care, post-natal care, and reproductive health knowledge and services":"Output Descriptor":"improving ante-natal care, post-natal care, and reproductive health knowledge and services for up to 21,600 persons":"Results":"Expected";"Number of Outputs":"15":"Output Type":"Health professionals trained on NCD":"Output Descriptor":"training up to 15 health professionals on non-communicable diseases (NCD), developing an NCD case-management system":"Results":"Expected"</t>
  </si>
  <si>
    <t>https://www.canwach.ca/project-explorer#/project-details/540</t>
  </si>
  <si>
    <t>Syria Crisis â€“ Meeting Urgent Health Needs in Lebanon â€“ International Medical Corps 2017-2019</t>
  </si>
  <si>
    <t>"General":"November 2016 â€“ Lebanon continues to be dramatically affected by the crisis in neighbouring Syria. Lebanon is currently hosting over 1 million Syrian refugees, adding to the existing Palestinian and Iraqi refugees, thus making Lebanon the country with the highest number of refugees per capita in the world. This influx has caused an enduring strain on host communities and the countryâ€™s ability to provide a number of essential services such as health, education, water and housing. Conflict-affected households are becoming increasingly vulnerable as poverty and food insecurity levels are increasing. With GACâ€™s support, International Medical Corps (IMC) is addressing the health and protection needs of Syrian refugees and host communities in Lebanon, and building the capacities of local systems. Project activities include: (1) supporting primary healthcare services through primary healthcare centres (PHCCs) for up to 48,000 beneficiaries, including subsidizing consultations, diagnostic services and medications, providing immunizations, and improving reproductive health services; (2) improving the capacity of up to 30 PHCC staff members; (3) recruiting and training up to 18 Syrian community health workers, and supporting them in conducting community outreach activities for up to 27,000 beneficiaries; (4) providing mental health case management and psychosocial support services to up to 4,800 beneficiaries, and raising awareness of mental health issues; (5) supporting the National Mental Health Program; (6) conducting psychosocial community support groups; (7) providing referral and support services for up to 5,850 beneficiaries, including survivors of sexual and gender-based violence (SGBV); and (8) conducting awareness raising activities on SGBV issues and support activities for survivors of SGBV."</t>
  </si>
  <si>
    <t>"Outcome":"The expected outcomes for this project include: (1) improved access for vulnerable populations, including survivors of SGBV, to essential health services, mental health services and psychosocial support (PSS ); and (2) improved capacity of health workers in providing health services and disseminating key health messaging. The expected ultimate outcome is lives saved, suffering alleviated and human dignity maintained in countries experiencing humanitarian crisis or that are food insecure."</t>
  </si>
  <si>
    <t>"Location Coordinates(33.893791 35.501778)":"Country(Lebanon)":"Project Scope(No data available)":"Name of Location(Beruit)"</t>
  </si>
  <si>
    <t>"en":"Description":"text/html":"Objectives / Purpose of activity":"http://w05.international.gc.ca/projectbrowser-banqueprojets/project-projet/details/D004188001?Lang=eng";"fr":"Description":"text/html":"Objectives / Purpose of activity":"http://w05.international.gc.ca/projectbrowser-banqueprojets/project-projet/details/D004188001"</t>
  </si>
  <si>
    <t>"Number of people":"27000":"Sex":"All Sexes":"From/Youngest":"":"To/Oldest":"":"Direct or Indirect":"Direct":"Population group descriptor":"recruiting and training up to 18 Syrian community health workers, and supporting them in conducting community outreach activities for up to 27,000 beneficiaries";"Number of people":"48000":"Sex":"All Sexes":"From/Youngest":"":"To/Oldest":"":"Direct or Indirect":"Direct":"Population group descriptor":"supporting primary healthcare services through primary healthcare centres (PHCCs) for up to 48,000 beneficiaries, including subsidizing consultations, diagnostic services and medications, providing immunizations, and improving reproductive health services;";"Number of people":"4800":"Sex":"All Sexes":"From/Youngest":"":"To/Oldest":"":"Direct or Indirect":"Direct":"Population group descriptor":"providing mental health case management and psychosocial support services to up to 4,800 beneficiaries, and raising awareness of mental health issues;";"Number of people":"30":"Sex":"All Sexes":"From/Youngest":"19":"To/Oldest":"60":"Direct or Indirect":"Direct":"Population group descriptor":"improving the capacity of up to 30 PHCC staff members;";"Number of people":"5850":"Sex":"All Sexes":"From/Youngest":"":"To/Oldest":"":"Direct or Indirect":"Direct":"Population group descriptor":"providing referral and support services for up to 5,850 beneficiaries, including survivors of sexual and gender-based violence (SGBV);";"Number of people":"18":"Sex":"All Sexes":"From/Youngest":"19":"To/Oldest":"60":"Direct or Indirect":"Direct":"Population group descriptor":"ecruiting and training up to 18 Syrian community health workers, and supporting them in conducting community outreach activities for up to 27,000 beneficiarie"</t>
  </si>
  <si>
    <t>"Number of Outputs":"30":"Output Type":"PHCC staff member with improved capacity":"Output Descriptor":"improving the capacity of up to 30 PHCC staff members;":"Results":"Expected";"Number of Outputs":"":"Output Type":"Awareness raising activities conducted":"Output Descriptor":"Conducting awareness raising activities on SGBV issues and support activities for survivors of SGBV.":"Results":"";"Number of Outputs":"18":"Output Type":"Syrian community health workers recruited and trained":"Output Descriptor":"improving the capacity of up to 30 PHCC staff members;":"Results":"Expected";"Number of Outputs":"":"Output Type":"Psychosocial community support groups conducted":"Output Descriptor":"conducting psychosocial community support groups":"Results":"Expected"</t>
  </si>
  <si>
    <t>https://www.canwach.ca/project-explorer#/project-details/261</t>
  </si>
  <si>
    <t>Systems Enhancement for Transformative Health (SETH)</t>
  </si>
  <si>
    <t>"General":"The Systems Enhancement for Transformative Health (SETH) project first aims to improve maternal, adolescent, and child nutrition through promotion of local feeding and care practices, nutritious foods, and supplements. The project also strengthens the effectiveness of community referral systems for malnourished children to access care, increases awareness of existing health services, and reinforces health systems in our two targeted countries of action, Guatemala and Kenya.
This project focuses on achieving the following results:
Improved delivery of essential health and nutrition services; Improved health and nutrition practices of women of reproductive age, boys and girls; and
Increased inclusion of maternal, newborn and child health and nutrition services in local and national policies and programs.
Throughout the project, Action Against Hunger and our partners also simultaneously address wider nutrition security issues related to access to food and income. Moreover, in line with Action Against Hungerâ€™s commitment to strengthening gender sensitivity in our projects and our engagement with gender mainstreaming, the SETH project aims to respond to the specific needs of women, especially women of reproductive age, men, girls and boys in our targeted regions."</t>
  </si>
  <si>
    <t>"Action Against Hunger / Action contre la Faim Kenya":"Canadian-Based? (No)":"Implementing In-country? (No)";"Global Affairs Canada":"Canadian-Based? (No)":"Implementing In-country? (No)";"Government of Guatemala - Ministry of Agriculture":"Canadian-Based? (No)":"Implementing In-country? (No)";"HKI - Helen Keller International":"Canadian-Based? (No)":"Implementing In-country? (No)";"Government of Kenya - Ministry of Health":"Canadian-Based? (No)":"Implementing In-country? (No)";"Association of Research and Social Studies (ASIES)":"Canadian-Based? (No)":"Implementing In-country? (No)";"Government of Guatemala - Ministry of Health":"Canadian-Based? (No)":"Implementing In-country? (No)";"Medecins du Monde - Spain":"Canadian-Based? (No)":"Implementing In-country? (No)"</t>
  </si>
  <si>
    <t>"Outcome":"Contribute to the reduction of maternal and child malnutrition and mortality in Guatemala and Kenya.
The expected intermediate outcomes for this project include: 1) improved delivery of maternal, newborn, child health and nutrition (MNCHN) services that respond to the specific needs of women of reproductive age, and boys and girls in targeted areas; 2) improved health and nutrition practices of women of reproductive age and boys and girls in targeted areas; and 3) increased inclusion of gender-sensitive MNCHN services in local and national policies and programs in Guatemala and Kenya.";"Outcome":"It is estimated that more than 1.3 million people (women, men, girls, and boys) will benefit directly, and more than 880,000 people indirectly, from activities led in the Chiquimula Department of Guatemala and five counties in Kenya (West Pokot, Trans-Nzoia, Busia, Kakamega, and Bungoma)."</t>
  </si>
  <si>
    <t>"Location Coordinates(1.716369 35.178445)":"Country(Kenya)":"Project Scope(No data available)":"Name of Location(No data available)";"Location Coordinates(0.416174 34.199692)":"Country(Kenya)":"Project Scope(No data available)":"Name of Location(No data available)";"Location Coordinates(0.773513 34.614060)":"Country(Kenya)":"Project Scope(No data available)":"Name of Location(No data available)";"Location Coordinates(1.075694 34.950863)":"Country(Kenya)":"Project Scope(No data available)":"Name of Location(No data available)";"Location Coordinates(0.380132 34.704813)":"Country(Kenya)":"Project Scope(No data available)":"Name of Location(No data available)";"Location Coordinates(14.693006 -89.422301)":"Country(Guatemala)":"Project Scope(No data available)":"Name of Location(No data available)"</t>
  </si>
  <si>
    <t>"fr":"Lien au projet":"null":"Activity web page":"https://actionagainsthunger.ca/program-areas/systems-enhancement-for-transformative-health-seth-project/";"fr":"Description":"null":"":"http://w05.international.gc.ca/projectbrowser-banqueprojets/project-projet/details/D002049001?Lang=fra";"en":"Description":"null":"Activity web page":"http://w05.international.gc.ca/projectbrowser-banqueprojets/project-projet/details/D002049001";"en":"Project link":"null":"Activity web page":"https://actionagainsthunger.ca/program-areas/systems-enhancement-for-transformative-health-seth-project/"</t>
  </si>
  <si>
    <t>"Number of people":"1300000":"Sex":"All Sexes":"From/Youngest":"":"To/Oldest":"60":"Direct or Indirect":"Direct":"Population group descriptor":"(women, men, girls, and boys) will benefit directly";"Number of people":"880000":"Sex":"All Sexes":"From/Youngest":"19":"To/Oldest":"99":"Direct or Indirect":"Indirect":"Population group descriptor":"people indirectly, from activities led in the Chiquimula Department of Guatemala and five counties in Kenya (West Pokot, Trans-Nzoia, Busia, Kakamega, and Bungoma)."</t>
  </si>
  <si>
    <t>https://www.canwach.ca/project-explorer#/project-details/411</t>
  </si>
  <si>
    <t>Tabora Maternal Newborn Health Initiative (TAMANI)</t>
  </si>
  <si>
    <t>"General":"CARE is implementing health programming in Tanzania in the region of Tabora, a remote and isolated part of the country where maternal, newborn, and child mortality is high. The project aims to improve the quality of reproductive, maternal, and newborn health services available, and to address the existing barriers women and girls face in accessing care.";"Objectives":"The ultimate outcome of the project TAMANI project is to contribute to the reduction of maternal and newborn mortality in Tabora. The intermediate outcomes focus on:  
-Improved availability of quality reproductive, maternal and newborn health services across Tabora. For example, the project will improve the skills of health care workers to effectively manage labour, and provide quality emergency obstetric and newborn care when required. 
-Improved utilization of reproductive maternal and newborn health services by women and their families across Tabora. For example, the project is supporting an emergency transportation system that will help women reach health facilities when in labour.";"Target Groups":"The project is expected to directly support 56 health planners, 270 health care workers and 1000 community health workers, indirectly supporting 298,995 women of reproductive age, 660,510 men and 68,695 newborns."</t>
  </si>
  <si>
    <t>"Association of Gynaecologists and Obstetricians of Tanzania":"Canadian-Based? (No)":"Implementing In-country? (Yes)";"Global Affairs Canada":"Canadian-Based? (No)":"Implementing In-country? (No)";"McGill University - Institute for Health &amp; Social Policy":"Canadian-Based? (Yes)":"Implementing In-country? (No)";"The Society of Obstetricians and Gynaecologists of Canada":"Canadian-Based? (Yes)":"Implementing In-country? (No)";"Government of Tanzania - Ministry of Health and Social Welfare":"Canadian-Based? (No)":"Implementing In-country? (No)";"Canadian Society for International Health":"Canadian-Based? (Yes)":"Implementing In-country? (Yes)"</t>
  </si>
  <si>
    <t>"Global Affairs Canada":"Government (other countries)":96.00%;"CARE Canada":"National NGO":4.00%</t>
  </si>
  <si>
    <t>"Outcome":"1) Improved availability of quality reproductive, maternal,
and newborn health services in underserved districts in
Tanzania
2) Increased utilization of reproductive,
maternal, and newborn health services by
women and their families in targeted districts in
Tanzania";"Outcome":""</t>
  </si>
  <si>
    <t>Julian Dalika</t>
  </si>
  <si>
    <t>"Location Coordinates(5.0425 32.8197)":"Country(South Sudan)":"Project Scope(Regional)":"Name of Location(Tabora, Tanzania)"</t>
  </si>
  <si>
    <t>"%/total of mothers, and %/total of babies, who received postnatal care within two days of childbirth";"Relevant data collection on vital statistics (birth, deaths, and causes of deaths) are collected";"# of health facilities equipped with maternal and newborn child health, or sexual and reproductive health equipment";"%/total of women attended at least four times during pregnancy by any provider for reasons related to the pregnancy";"# of health facilities that provide gender-responsive family-planning services";"%/total of health workers (male/female) trained and using their learned skills"</t>
  </si>
  <si>
    <t>"fr":"Description du projet":"null":"Activity web page":"https://care.ca/fr/projet-tamani";"en":"Project description":"null":"Organisation web page":"https://care.ca/tamani"</t>
  </si>
  <si>
    <t>"Number of Outputs":"":"Output Type":"Health care workers trained and mentored on CE/BEmONC":"Output Descriptor":"Health care workers trained and mentored on CE/BEmONC":"Results":"Expected";"Number of Outputs":"":"Output Type":"Regional &amp; District Health Authorities Trained &amp; Mentored":"Output Descriptor":"Regional &amp; District Health Authorities Trained &amp; Mentored":"Results":"Expected";"Number of Outputs":"":"Output Type":"Community Health Care Workers trained &amp; Equipped":"Output Descriptor":"Community Health Care Workers trained &amp; Equipped":"Results":"Expected"</t>
  </si>
  <si>
    <t>https://www.canwach.ca/project-explorer#/project-details/87</t>
  </si>
  <si>
    <t>TB REACH: Supporting Innovation in Detection and Care for Tuberculosis</t>
  </si>
  <si>
    <t>"General":"This project aims to reduce illness and death from tuberculosis (TB) in low-income countries by supporting TB REACH, an initiative of the Stop TB Partnership.     TB REACH provides grants to partners for testing innovative approaches which aim to increase the number of people diagnosed and treated for TB, decrease a patient's time to start appropriate treatment, and improving treatment success rates in key populations and communities with limited access to care. It combines fast-track, results-based financing, and external monitoring and evaluation to produce results, so other donor agencies and national governments can scale-up successful approaches, and maximize their own investments.     Project activities include: (1) funding of projects which deliver innovative and gender-sensitive approaches for TB diagnosis, treatment and reporting; (2) providing guidance and tools for monitoring activities, and evaluating impact of funded projects; (3) delivering technical assistance to improve the outcome and impact of project activities; (4) supporting analysis of project data and disseminating results; and (5) aiding in the development of national TB strategic plans while advocating for inclusion of successful approaches funded by TB REACH."</t>
  </si>
  <si>
    <t>"Outcome":"The expected intermediate outcomes for this project include: (1) Improved TB case detection &amp; care services, especially for women, children, and other key populations; and (2) Increased adoption and/or scale up of successful innovative programming approaches for TB case detection and care services, especially for women, children, and other key populations."</t>
  </si>
  <si>
    <t>"en":"Description":"text/html":"Objectives / Purpose of activity":"http://w05.international.gc.ca/projectbrowser-banqueprojets/project-projet/details/D000920001?Lang=fra";"en":"Activity website":"text/html":"Activity web page":"http://www.stoptb.org";"fr":"Description":"text/html":"Objectives / Purpose of activity":"http://w05.international.gc.ca/projectbrowser-banqueprojets/project-projet/details/D000920001?Lang=eng"</t>
  </si>
  <si>
    <t>https://www.canwach.ca/project-explorer#/project-details/447</t>
  </si>
  <si>
    <t>Technology for Maternal and Child Health (T4MCH)</t>
  </si>
  <si>
    <t>"General":"The Technology for Maternal and Child Health initiative aims to reduce maternal and infant mortality and morbidity in 15 districts of the northern and upper-west regions of Ghana. It will make easy-to-understand maternal health information accessible to expectant mothers and mothers of newborns through the use of information communications technology. The initiative will also address newborn survival in remote, rural areas with targeted messages and interventions for issues such as maternal tetanus immunization, clean cord practices, exclusive breastfeeding, skin-to-skin care, and the recognition and early treatment of infection."</t>
  </si>
  <si>
    <t>"SALASAN Consulting Inc."</t>
  </si>
  <si>
    <t>"Global Affairs Canada":"Canadian-Based? (No)":"Implementing In-country? (No)";"Savana Signatures":"Canadian-Based? (No)":"Implementing In-country? (Yes)";"Mustimuhw Information Systems":"Canadian-Based? (No)":"Implementing In-country? (Yes)"</t>
  </si>
  <si>
    <t>"Outcome":"The following results have been accomplished in the six months (April-September 2018);
â€¢ Trained 39 new health staff in addition to the existing 238 health staff trained in the use of ICT tools to design, package and communicate maternal and child health information. This is as a result of the staff attrition in most health facilities.
â€¢ Registered 8323 beneficiaries (including 6926 expectant mothers attending ANC and 1397 breastfeeding mothers attending CWC) in the mobile MCH messaging system. 
â€¢ Successfully delivered 94,169 weekly MCH messages â€“ in 11 local languages and targeted to registrantsâ€™ gestation and first 6 month of exclusive breastfeedingâ€“ to 8,323 unique telephone numbers by 30th September, 2018. 
â€¢ Supported conduct of 404 facility-based knowledge sharing sessions (KSS) organised by health staff in all 33 health facilities with total participants of 22,621 (female 18,758, male 3,863).
â€¢ Supported conduct of 439 community-based KSS involving 44,383 participants (31,047 women, 13,336 men) that utilized ICT equipment and presentations developed onsite by health staff.
â€¢ Documented common indicators at all project health facilities (33 in total) for tracking progress  â€“ including percentage of live births attended by skilled birth attendants, percentage of newborns who received positive care practices, ANC registration and attendance by expectant mothers and their male partners, and PNC follow-up visits by new mothers; 
â€¢ Completed six research projects 
â€¢ Trained 30 health professionals  as trainers to conduct step-down trainings and facilitate the establishment of Father-to-Father groups.  
â€¢ Set up 54 Father-to-Father groups in  9 districts
â€¢ Developed and distributed "Fatherâ€™s Journey" guide for facilitating Father-to Father group discussions.";"Outcome":""</t>
  </si>
  <si>
    <t>Colin Rankin</t>
  </si>
  <si>
    <t>"Location Coordinates(5.603166 -0.187454)":"Country(Ghana)":"Project Scope(No data available)":"Name of Location(Accra)"</t>
  </si>
  <si>
    <t>"%/total of mothers, and %/total of babies, who received postnatal care within two days of childbirth";"%/total of women aged 15-49 years with anemia";"%/total of women attended at least four times during pregnancy by any provider for reasons related to the pregnancy";"# of district/health facilities that use sex disaggregated data to inform health service delivery";"%/total of health workers (male/female) trained and using their learned skills";"%/total of infants (0-5 months) who are fed exclusively with breast milk"</t>
  </si>
  <si>
    <t>"en":"Partner website":"null":"Activity web page":"https://savsign.org/tag/t4mch/";"en":"Organisation website":"null":"Activity web page":"http://www.salasan.com/our_work.html";"en":"Facebook page":"null":"Activity web page":"www.facebook.com/pg/T4MCH/posts/?ref=page_internal";"fr":"Site organisation":"null":"Activity web page":"http://www.salasan.com/our_work.html";"fr":"Page Facebook":"null":"Activity web page":"www.facebook.com/pg/T4MCH/posts/?ref=page_internal";"fr":"Site du partenaire":"null":"":"https://savsign.org/tag/t4mch/"</t>
  </si>
  <si>
    <t>"Number of people":"30000":"Sex":"Female":"From/Youngest":"14":"To/Oldest":"40":"Direct or Indirect":"Direct":"Population group descriptor":"expectant and new mothers";"Number of people":"277":"Sex":"All Sexes":"From/Youngest":"19":"To/Oldest":"60":"Direct or Indirect":"Direct":"Population group descriptor":"health staff trained trained in the use of ICT tools to design, package and communicate maternal and child health information";"Number of people":"30000":"Sex":"Male":"From/Youngest":"14":"To/Oldest":"60":"Direct or Indirect":"Indirect":"Population group descriptor":"husbands and partners of pregnant women and new mothers";"Number of people":"30000":"Sex":"All Sexes":"From/Youngest":"14":"To/Oldest":"70":"Direct or Indirect":"Indirect":"Population group descriptor":"family members of pregnant women and new mothers";"Number of people":"30000":"Sex":"All Sexes":"From/Youngest":"":"To/Oldest":"1":"Direct or Indirect":"Indirect":"Population group descriptor":"babies of target population (expectant and new mothers)"</t>
  </si>
  <si>
    <t>"Number of Outputs":"":"Output Type":"Health Technology":"Output Descriptor":"Support for radio call-in broadcasts involving health champions and callers discussing maternal health issues. radio discussion sessions.":"Results":"Expected";"Number of Outputs":"":"Output Type":"Applied Research":"Output Descriptor":"targeted research conducted by Ghana researchers related to MCH outcomes. maternal and child health research":"Results":"Expected";"Number of Outputs":"":"Output Type":"Health Technology":"Output Descriptor":"electronic medical record system deployed to community health facilities. Electronic charting system.":"Results":"Expected";"Number of Outputs":"":"Output Type":"Health Technology":"Output Descriptor":"Voice messages in 11 local languages tailored to stage of pregnancy and new mothers and their partners. voice messages for MCH":"Results":"Expected";"Number of Outputs":"":"Output Type":"Reproductive Health and Rights":"Output Descriptor":"training materials and TOT workshops for facilitators establishing father-to-father support groups to improve maternal and child health outcomes.":"Results":"Expected";"Number of Outputs":"":"Output Type":"Reproductive Health and Rights":"Output Descriptor":"health staff support (presentation materials, projectors and ICT training) for delivery of health messages during clinics and in communities. knowledge sharing and outreach sessions conducted in communities and at clinics.":"Results":"Expected"</t>
  </si>
  <si>
    <t>https://www.canwach.ca/project-explorer#/project-details/632</t>
  </si>
  <si>
    <t>TEEKO+</t>
  </si>
  <si>
    <t>"General":"Teeko is a mobile Android application (App) and web portal that assists government administrators to track and monitor vaccinators and immunization coverage.  The App was developed by the AKDN digital Health Resource Centre (dHRC) to increase transparency and accountability of immunization programs.  Field-based vaccinators and health workers use Teeko to register and create a health profile for each child (age 0-2 years); record data on each vaccination they administer; take phots of vaccination sessions, as evidence of the vaccine being administered; and monitor vaccine stock at health facilities. The web portal allows administrators to remotely track and monitor field-based vaccinators and access automated reports on immunization progress. The Teeko+ project has expanded the scope of the app to collect a wider range of MNCH indicators.  In addition, use of the App will be expanded to new geographic regions in Pakistan as well as select districts in Afghanistan."</t>
  </si>
  <si>
    <t>"Aga Khan University":"Canadian-Based? (No)":"Implementing In-country? (Yes)";"Grand Challenges Canada":"Canadian-Based? (Yes)":"Implementing In-country? (No)";"AKDN digital Health Resource Centre (dHRC)":"Canadian-Based? (No)":"Implementing In-country? (Yes)"</t>
  </si>
  <si>
    <t>"Aga Khan Foundation Canada":"National NGO":50.00%;"Grand Challenges Canada":"National NGO":50.00%</t>
  </si>
  <si>
    <t>"Outcome":"By November 2019, AKDN dHRC aims to register 22,961 (11,292F/ 11,669M) new children (0-2 years) and provide complete vaccination package to 5,783 (2,844F/ 2,939M) children (0-2yrs) in select districts of Pakistan and Afghanistan."</t>
  </si>
  <si>
    <t>"Location Coordinates(24.90596 66.998183)":"Country(Pakistan)":"Project Scope(No data available)":"Name of Location(Pakistan)";"Location Coordinates(34.53461 69.1537)":"Country(Afghanistan)":"Project Scope(No data available)":"Name of Location(Afghanistan)"</t>
  </si>
  <si>
    <t>"Number of Outputs":"":"Output Type":"Health workers trained":"Output Descriptor":"Number of health workers trained":"Results":"Expected";"Number of Outputs":"":"Output Type":"Health facilities renovated":"Output Descriptor":"Number of health facilities renovated":"Results":"Expected"</t>
  </si>
  <si>
    <t>https://www.canwach.ca/project-explorer#/project-details/287</t>
  </si>
  <si>
    <t>Teen Health Education</t>
  </si>
  <si>
    <t>"General":"The program provides teens with knowledge and information about their health and bodies. 
Through workshops, they are equipped  with life skills information  and knowledge they need to advocate for their sexual and reproductive health rights using a participatory rights based approach curriculum.";"Target Groups":"Target groups: Teen Girls and Teen Boys"</t>
  </si>
  <si>
    <t>"LUSH Cosmetics North America":"Canadian-Based? (Yes)":"Implementing In-country? (No)";"Government of Uganda - Ministry of Health":"Canadian-Based? (No)":"Implementing In-country? (No)";"IPSOS Foundation":"Canadian-Based? (No)":"Implementing In-country? (No)";"The Firelight Group":"Canadian-Based? (Yes)":"Implementing In-country? (No)";"Girl Effect":"Canadian-Based? (No)":"Implementing In-country? (No)"</t>
  </si>
  <si>
    <t>"Outcome":"More than 330 teens trained in a 12 month period";"Outcome":"7 workshops over a 12 month period  which provided teens with skills , education, peer support, role models and life skills needed to live healthy."</t>
  </si>
  <si>
    <t>"Number of Outputs":"":"Output Type":"Training":"Output Descriptor":"Increase empowerment and participation of 330 teens in 12 months period in making health decisions.":"Results":"Achieved";"Number of Outputs":"":"Output Type":"Assessment":"Output Descriptor":"Enhance self care skills among 330 teens in a 12 months period.":"Results":"Achieved";"Number of Outputs":"":"Output Type":"Workshop":"Output Descriptor":"Increase awareness in life skills and health education and peer support among 330 teens through 7 annual workshops.":"Results":"Achieved"</t>
  </si>
  <si>
    <t>https://www.canwach.ca/project-explorer#/project-details/359</t>
  </si>
  <si>
    <t>The Eliminate Project-Support to the Maternal and Neonatal Tetanus Elimination</t>
  </si>
  <si>
    <t>"General":"The Project aims to reduce the incidence of child and maternal mortality in targeted countries through maternal and neonatal tetanus elimination (MNTE). Maternal and neonatal tetanus (MNT) is a deadly disease that affects women and children in developing countries. When women give birth in unhygienic circumstances, both mother and baby are at risk of contracting tetanus if they are not protected by vaccination. By ensuring the appropriate three-dose tetanus toxoid (TT) vaccination to women of reproductive age, clean delivery and cord care practices, and increasing MNT surveillance and access to health care, this investment will make a clear contribution to improving Maternal, Newborn and Child Health (MNCH).
With Canada's support, UNICEF Canada is providing tetanus vaccine to at least 3,401,448 women of reproductive age and their future newborns in Pakistan, Sudan, Chad, Kenya and South Sudan. Project activities include: (1) distributing vaccines and supplies for supplemental immunization activities; (2) strengthening of the cold chain to transport vaccines and supplies; (3) promoting clean delivery practices, routine immunization and antenatal care; (4) developing and implementing national plans of action, training and support for health workers; and (5) strengthening surveillance of MNTE to monitor and evaluate progress."</t>
  </si>
  <si>
    <t>"Global Affairs Canada":"Canadian-Based? (No)":"Implementing In-country? (No)";"Kiwanis Foundation of Canada":"Canadian-Based? (Yes)":"Implementing In-country? (No)"</t>
  </si>
  <si>
    <t>"Kiwanis Foundation of Canada":"Foundation":50.00%;"Global Affairs Canada":"Government (other countries)":50.00%</t>
  </si>
  <si>
    <t>"Outcome":"Increased engagement of Canadians in sharing MNTE results";"Outcome":"The ultimate outcome of this Project is reduced child and maternal mortality from MNT in targeted countries (Pakistan, Sudan, Kenya, Chad and South Sudan). The expected results for this project include: (1) increased number of countries have progressed towards and validated MNT elimination; and (2) increased understanding by Canadians of MNCH, the value of MNTE to save childrenâ€™s lives, and Canadaâ€™s leadership role on these issues."</t>
  </si>
  <si>
    <t>"Location Coordinates(45.426406 -75.66584)":"Country(Canada)":"Project Scope(National)":"Name of Location(Ottawa)";"Location Coordinates(12.142672 15.058135)":"Country(Chad)":"Project Scope(National)":"Name of Location(N'Djamena)";"Location Coordinates(-1.290849 36.82541)":"Country(Kenya)":"Project Scope(National)":"Name of Location(Nairobi)";"Location Coordinates(33.690105 73.054473)":"Country(Pakistan)":"Project Scope(National)":"Name of Location(Islamabad)";"Location Coordinates(4.858977 31.569976)":"Country(South Sudan)":"Project Scope(National)":"Name of Location(Juba)";"Location Coordinates(15.504148 32.55267)":"Country(Sudan (the))":"Project Scope(National)":"Name of Location(Khartoum)"</t>
  </si>
  <si>
    <t>"fr":"Site web de l'activitÃ©":"null":"Activity web page":"http://www.unicef.ca/fr";"en":"Description":"null":"Objectives / Purpose of activity":"http://w05.international.gc.ca/projectbrowser-banqueprojets/project-projet/details/D001694001?Lang=eng";"en":"Activity website":"null":"Activity web page":"http://www.unicef.ca";"fr":"Description":"null":"Objectives / Purpose of activity":"http://w05.international.gc.ca/projectbrowser-banqueprojets/project-projet/details/D001694001?Lang=eng"</t>
  </si>
  <si>
    <t>"Number of Outputs":"":"Output Type":"Trainings":"Output Descriptor":"Training on clean delivery, routine immunization and antenatal care for WRA provided to male and female health workers in targeted countries":"Results":"Expected";"Number of Outputs":"":"Output Type":"Tools and Trainings":"Output Descriptor":"Monitoring tools and training developed and delivered for health workers as part of pre-validation assessments of MNTE":"Results":"";"Number of Outputs":"":"Output Type":"Vaccines procured":"Output Descriptor":"Vaccines and supplies for SIA to reach WRA in high risk areas procured":"Results":"Expected"</t>
  </si>
  <si>
    <t>https://www.canwach.ca/project-explorer#/project-details/501</t>
  </si>
  <si>
    <t>The Green Family - SOS Children's Village Ondangwa</t>
  </si>
  <si>
    <t>"General":"The first SOS Village completely funded by Canadians, the Green Family SOS Childrenâ€™s Village in Ondangwa, was opened in August 2010. Eleven families provide a loving home to over 98 children now. Many of them never attended school and thanks to SOS, they are now receiving an education for the first time ever.
The impact of SOS Childrenâ€™s Villagesâ€™ work in Ondangwa extends well beyond the Village: we also support 274 children and their families through our Family Strengthening Programs which offers access to essential services for childrenâ€™s development and supports families to protect and care for their children by providing parents and caregivers with food, assistance with income generating activities and access to vocational training.
The SOS Kindergarten also provides learning opportunities for children in the Ondangwa SOS Village and the surrounding community.
The Green Family â€“ SOS Childrenâ€™s Village in Ondangwa continues to be funded by generous donations from Canadian individuals and corporations."</t>
  </si>
  <si>
    <t>"Location Coordinates(-17.9107046728573 15.9763197507709)":"Country(Namibia)":"Project Scope(No data available)":"Name of Location(Ondangwa)"</t>
  </si>
  <si>
    <t>"en":"The Green Family - SOS Children's Village Ondangwa":"null":"Activity web page":"https://www.soschildrensvillages.ca/our-projects/green-family-sos-childrens-village-ondangwa-namibia"</t>
  </si>
  <si>
    <t>https://www.canwach.ca/project-explorer#/project-details/476</t>
  </si>
  <si>
    <t>The H4+ Initiative to Accelerate Support for Maternal and Newborn Health</t>
  </si>
  <si>
    <t>"General":"A collaborative mechanism to assist high-burden countries in accelerating implementation of current
commitments to the Global Strategy for Women and Children's Health."</t>
  </si>
  <si>
    <t>"H4+"</t>
  </si>
  <si>
    <t>"UNAIDS - Joint United Nations Programme on HIV/AIDS":"Canadian-Based? (No)":"Implementing In-country? (No)";"WHO - World Health Organization":"Canadian-Based? (No)":"Implementing In-country? (No)";"UNICEF":"Canadian-Based? (No)":"Implementing In-country? (No)";"Government of Canada":"Canadian-Based? (Yes)":"Implementing In-country? (No)";"World Bank":"Canadian-Based? (No)":"Implementing In-country? (No)";"UN Women":"Canadian-Based? (No)":"Implementing In-country? (No)";"UNFPA - United Nations Population Fund":"Canadian-Based? (No)":"Implementing In-country? (No)"</t>
  </si>
  <si>
    <t>"Outcome":"Muskoka funding represented a relatively minor component of MNCH program portfolio of the MFM Branch, which was primarily baseline-funded. However, it raised the profile of Canada in international development policy fora on MNCH and increased the effectiveness of the promotion of Canadian policy priorities, such as gender equality, transparency and accountability in international organizations and initiatives. Programmatically, the most significant achievement of MFM Muskoka-funding was the increased collaboration of UN Agencies for MNCH through the support of the H4+ Secretariat (Project M013402) combined with country-level support for joint UN Agency projects by the Geographic programs in several countries.";"Outcome":"Stakeholders interviewed at country level confirmed that the Muskoka Initiative contributed to increasing the impact of Canadian participation in national dialogues on reproductive, maternal and child health. The additional program funds further increased the leverage in the policy dialogue, with DFATD country teams generally focusing their effort on transparency, accountability and coordination of stakeholders in the health system.
The issue of budget decentralization and adequate funding of health districts was an important theme of the DFATD contribution to the health sector dialogue, for instance in Bangladesh, Tanzania and South Sudan. At the global level, one of the major achievements of DFATD under the MNCH Initiative was the Canadian contribution to increasing the cooperation among UN agencies under the H4+ umbrella in their support to the UN Strategy for Womenâ€™s and Childrenâ€™s Health. (Project M013402)."</t>
  </si>
  <si>
    <t>"en":"H6: Harnessing the collective strengths of the UN system to reach every woman, child and adolescent":"null":"Organisation web page":"https://www.who.int/life-course/partners/h4/en/";"en":"Progress Reports":"null":"Results, outcomes and outputs":"http://www.who.int/life-course/partners/h4/h4-plus-reports/en/"</t>
  </si>
  <si>
    <t>https://www.canwach.ca/project-explorer#/project-details/143</t>
  </si>
  <si>
    <t>The H6 Initiative to Accelerate Support for Maternal and Newborn Health</t>
  </si>
  <si>
    <t>"General":"The H6 Global Initiative to Accelerate Support for Maternal and Newborn Health aims to significantly reduce maternal and newborn mortality in countries with the highest incidences of maternal and newborn illness and death. The program is a collaborative mechanism comprised of the UN health agencies, collectively referred to as the H6 (the World Health Organization, the United Nations Children's Fund, the United Nations Population Fund, the Joint United Nations Programme on HIV/AIDS, the World Bank, and UN Women) to assist high-burden countries in accelerating the implementation of commitments already made to the UN Secretary Generalâ€™s Global Strategy for Womenâ€™s and Childrenâ€™s Health."</t>
  </si>
  <si>
    <t>"WHO - World Health Organization":"Canadian-Based? (No)":"Implementing In-country? (No)";"UNICEF":"Canadian-Based? (No)":"Implementing In-country? (No)";"World Bank":"Canadian-Based? (No)":"Implementing In-country? (No)";"UN Women":"Canadian-Based? (No)":"Implementing In-country? (No)";"UNAIDS - Joint United Nations Programme on HIV/AIDS":"Canadian-Based? (No)":"Implementing In-country? (No)";"Canadian International Development Agency":"Canadian-Based? (Yes)":"Implementing In-country? (No)"</t>
  </si>
  <si>
    <t>"Outcome":"Results achieved as of December 2015 include strengthened coordination between United Nations health agencies, and improved ability of governments to deliver effective maternal, newborn and child health services. The H6 initiative supported the provision of essential care for mothers, newborns and children in 639 health facilities across 10 countries, and trained more than 13,500 health care providers. For example, in Sierra Leone, 6,000 women benefited from ante-natal care outreach and post-natal care in hard-to-reach areas, and 2,100 community health workers engaged in door-to-door campaigning in two districts to raise awareness of the threat of Ebola for mothers, newborns and children. In Burkina Faso, national Family Planning Week reached 56,632 new users of family planning services and 28,957 obstetrical complications were managed with a 1.4% mortality rate, and 984 parents (950 women and 34 men) and 986 adolescents (828 girls and 160 boys) were counseled on sexual and reproductive rights.
 These results are contributing to improving the quality of health services available to vulnerable populations, particularly mothers and newborns."</t>
  </si>
  <si>
    <t>"Location Coordinates(8.484 -13.22994)":"Country(Sierra Leone)":"Project Scope(No data available)":"Name of Location(No data available)";"Location Coordinates(-17.82772 31.05337)":"Country(Zimbabwe)":"Project Scope(No data available)":"Name of Location(No data available)";"Location Coordinates(12.36566 -1.53388)":"Country(Burkina Faso)":"Project Scope(No data available)":"Name of Location(No data available)";"Location Coordinates(-4.32758 15.31357)":"Country(Congo (DRC))":"Project Scope(No data available)":"Name of Location(No data available)";"Location Coordinates(-15.40669 28.28713)":"Country(Zambia)":"Project Scope(No data available)":"Name of Location(No data available)"</t>
  </si>
  <si>
    <t>"en":"Activity website":"text/html":"Activity web page":"http://www.unfpa.org";"fr":"Description":"text/html":"Objectives / Purpose of activity":"http://w05.international.gc.ca/projectbrowser-banqueprojets/project-projet/details/M013402001?Lang=eng";"fr":"Site web de l'activitÃ©":"text/html":"Activity web page":"http://www.unfpa.org/fr";"en":"Description":"text/html":"Objectives / Purpose of activity":"http://w05.international.gc.ca/projectbrowser-banqueprojets/project-projet/details/M013402001?Lang=fra"</t>
  </si>
  <si>
    <t>"Number of people":"56632":"Sex":"All Sexes":"From/Youngest":"15":"To/Oldest":"60":"Direct or Indirect":"Direct":"Population group descriptor":"In Burkina Faso, national Family Planning Week reached 56,632 new users of family planning services";"Number of people":"984":"Sex":"All Sexes":"From/Youngest":"15":"To/Oldest":"60":"Direct or Indirect":"Direct":"Population group descriptor":"984 parents (950 women and 34 men) were counseled on sexual and reproductive rights";"Number of people":"6000":"Sex":"Female":"From/Youngest":"15":"To/Oldest":"49":"Direct or Indirect":"Direct":"Population group descriptor":"in Sierra Leone, 6,000 women benefited from ante-natal care outreach and post-natal care in hard-to-reach areas";"Number of people":"2100":"Sex":"All Sexes":"From/Youngest":"19":"To/Oldest":"60":"Direct or Indirect":"Direct":"Population group descriptor":"2,100 community health workers engaged in door-to-door campaigning in two districts to raise awareness of the threat of Ebola for mothers, newborns and children.";"Number of people":"28957":"Sex":"Female":"From/Youngest":"15":"To/Oldest":"49":"Direct or Indirect":"Direct":"Population group descriptor":"28,957 obstetrical complications were managed";"Number of people":"13500":"Sex":"All Sexes":"From/Youngest":"19":"To/Oldest":"60":"Direct or Indirect":"Direct":"Population group descriptor":"health care providers trained";"Number of people":"986":"Sex":"All Sexes":"From/Youngest":"10":"To/Oldest":"19":"Direct or Indirect":"Direct":"Population group descriptor":"986 adolescents (828 girls and 160 boys) were counseled on sexual and reproductive rights"</t>
  </si>
  <si>
    <t>https://www.canwach.ca/project-explorer#/project-details/483</t>
  </si>
  <si>
    <t>The Lay Healthcare Worker Tuberculosis Study</t>
  </si>
  <si>
    <t>"Objectives":"To improve TB care provided by LHWs by refining, implementing and evaluating a knowledge translation strategy consisting of a point of care reminder tool, an educational outreach program led by peer trainers and a peer mentorship network designed to incorporate evidence into LHW practice.";"General":"The global shortage of skilled health care workers is estimated at 4.2 million with 1.5 million health care workers needed in Africa alone. Task shifting of less complex tasks to lay health care workers (LHWs) has been increasingly employed to address this shortage. Malawi has among the lowest health care worker to population ratios in the world with 2 physicians and 34 nurses/midwives per 100,000 people.  In response, Malawi has greatly scaled up its LHW cadre to over 10,000 LHWs nationally.
Out-patient tuberculosis (TB) care is commonly shifted to LHWs. Despite the availability of effective treatment, TB remains a top cause of mortality with 1.3 million lives lost due to TB in 2012. As the primary providers of out-patient TB care, LHWs have a pivotal role in addressing the high TB burden in Malawi, with over 20,000 new TB notifications in 2010. Despite ongoing efforts, poor treatment adherence remains an important contributor to the high TB burden in Malawi with treatment completion rates ranging from 58% to 70% in our recent study.  LHWs identified a lack of disease and job-specific training as the key barrier to their role as TB care providers. Evidence from randomized trials shows LHWs improve access to basic health services and TB treatment outcomes. However, insufficient training and supervision are widely recognized barriers to their effectiveness."</t>
  </si>
  <si>
    <t>"Government of Malawi - Ministry of Health":"Canadian-Based? (No)":"Implementing In-country? (No)";"Li Ka Shing Knowledge Institute St. Michael's Hospital":"Canadian-Based? (Yes)":"Implementing In-country? (No)";"Canadian Institutes of Health Research":"Canadian-Based? (No)":"Implementing In-country? (No)"</t>
  </si>
  <si>
    <t>"Canadian Institutes of Health Research":"Academic, Training and Research":100.00%</t>
  </si>
  <si>
    <t>"en":"The Lay Healthcare Worker Tuberculosis Study":"null":"Activity web page":"https://dignitasinternational.org/research/the-lay-healthcare-worker-tuberculosis-study/"</t>
  </si>
  <si>
    <t>https://www.canwach.ca/project-explorer#/project-details/248</t>
  </si>
  <si>
    <t>The Leyaata  (â€œRescue Usâ€) Project to Reduce Maternal, Infant and Child Mortality</t>
  </si>
  <si>
    <t>"General":"The project aims to reduce maternal, infant and child mortality in 50 marginalized villages in the north Kintampo and south Bole districts of Ghana by directly addressing key health issues. Reaching approximately 10,000 beneficiaries, the project addresses care during pregnancy and childbirth, neonatal care, and malaria control as critical health concerns in these communities. Key project components include establishing a prenatal and neonatal home visit system for pregnant women and infants, and launching a malaria control program that prioritizes mothers and infants.     Specific activities include: distributing neonatal care kits; training community-based volunteers and local health professionals; providing mosquito nets for all village residents; conducting malaria control workshops; and supplying local clinics with rapid malaria test kits. Ghana Rural Integrated Development is working in partnership with the Northern Empowerment Association to implement this project.     This project is part of Canadaâ€™s Maternal, Newborn and Child Health commitment. The maximum CIDA contribution to this project includes $10,000 for monitoring purposes."</t>
  </si>
  <si>
    <t>"Outcome":"Results achieved as of the end of the project (February 2015) include: (1) 2,216 infants were delivered in a health facility and 8,654 neonatal visits were conducted by Community-Based Surveillance Volunteers, to monitor for any signs of poor health; (2) 33 health providers participated in the Helping Babies Breathe training program, facilitated by two volunteer Canadian health professionals; (3) after the implementation of the Helping Babies Breathe program in 2014, 100% of newborns with breathing difficulty (170), born in a health facility received assistance; (4) 7,826 long-lasting insecticidal nets were distributed and installed for residents of 48 communities; and (5) 1,497 men/elders, 1,766 women, 533 boys and 765 girls received malaria training. As a result, there were 12,427 direct beneficiaries of antenatal and neonatal care, of which 8,982 were registered mothers. In the project area, neonatal mortality rates were originally assessed between 30 and 45 deaths per 1000 live births, while in the final year, only eight out of 1,769 newborns died, which is equivalent to five neonatal deaths per 1000 live births.
 The project also improved malaria prevention by distributing and installing long-lasting insecticidal nets (LLINs) for residents in all homes of 48 communities, and in homes of registered pregnant women in an additional 34 communities.  This project also equipped health facilities with the capacity to test for malaria and conduct community-based malaria training sessions to improve awareness of malaria causes and prevention."</t>
  </si>
  <si>
    <t>"Location Coordinates(9.032297 -2.486172)":"Country(Ghana)":"Project Scope(No data available)":"Name of Location(South Bole)";"Location Coordinates(8.06136 -1.736636)":"Country(Ghana)":"Project Scope(No data available)":"Name of Location(Kintampo)"</t>
  </si>
  <si>
    <t>"en":"Description":"text/html":"Objectives / Purpose of activity":"http://w05.international.gc.ca/projectbrowser-banqueprojets/project-projet/details/S065355001?Lang=fra";"fr":"Description":"text/html":"Objectives / Purpose of activity":"http://w05.international.gc.ca/projectbrowser-banqueprojets/project-projet/details/S065355001?Lang=eng";"en":"Activity website":"text/html":"Activity web page":"http://www.grid-nea.org"</t>
  </si>
  <si>
    <t>"Number of people":"1497":"Sex":"Male":"From/Youngest":"19":"To/Oldest":"99":"Direct or Indirect":"Direct":"Population group descriptor":"men/elders received malaria training";"Number of people":"2216":"Sex":"All Sexes":"From/Youngest":"":"To/Oldest":"1":"Direct or Indirect":"Direct":"Population group descriptor":"infants were delivered in a health facility";"Number of people":"533":"Sex":"Male":"From/Youngest":"5":"To/Oldest":"19":"Direct or Indirect":"Direct":"Population group descriptor":"boys  received malaria training";"Number of people":"8982":"Sex":"Female":"From/Youngest":"15":"To/Oldest":"49":"Direct or Indirect":"Direct":"Population group descriptor":"12,427 direct beneficiaries of antenatal and neonatal care, of which 8,982 were registered mothers";"Number of people":"170":"Sex":"All Sexes":"From/Youngest":"":"To/Oldest":"1":"Direct or Indirect":"Direct":"Population group descriptor":"100% of newborns with breathing difficulty (170), born in a health facility received assistance";"Number of people":"33":"Sex":"All Sexes":"From/Youngest":"19":"To/Oldest":"60":"Direct or Indirect":"Direct":"Population group descriptor":"health providers participated in the Helping Babies Breathe training program, facilitated by two volunteer Canadian health professionals";"Number of people":"765":"Sex":"Female":"From/Youngest":"5":"To/Oldest":"19":"Direct or Indirect":"Direct":"Population group descriptor":"girls received malaria training"</t>
  </si>
  <si>
    <t>https://www.canwach.ca/project-explorer#/project-details/480</t>
  </si>
  <si>
    <t>The National Evaluation of Malawiâ€™s Prevention of Mother-to-Child Transmission Program (NEMAPP)</t>
  </si>
  <si>
    <t>"General":"In 2012, mother-to-child HIV transmission accounted for 260,000 of the 2.3 million new HIV infections globally. This figure is down 52% from a peak of 550,000 new childhood infections in 2001. While significant strides towards eliminating mother-to-child transmission have been made, there is a continued need to scale up access to antiretroviral therapy (ART) for HIV+ pregnant and breastfeeding women.
In 2011, Malawi implemented a groundbreaking Prevention of Mother-to-Child Transmission (PMTCT) program by offering all HIV-infected pregnant and breastfeeding women immediate and lifelong ART, regardless of clinical stage or CD4 count. Known as Option B+, this program allows babies to be born HIV-free and enables mothers to remain healthy and able to care for their children.
Option B+ has been adopted by several other countries in the region and was included in the World Health Organizationâ€™s updated 2013 guidelines.";"Objectives":"The purpose of the NEMAPP study is to evaluate the effectiveness of Option B+ in Malawi. This cohort study will measure HIV-exposure in approximately 40,000 infants and will prospectively follow 3,500 mother-infant pairs to measure transmission rates during pregnancy, birth and breastfeeding, and evaluate patient outcomes through 24 months of (child) age. A subset of 1,300 infants will be followed up to 48 months of age."</t>
  </si>
  <si>
    <t>"Management Sciences for Health":"Canadian-Based? (No)":"Implementing In-country? (No)";"U.S. Centers for Disease Control and Prevention (CDC)":"Canadian-Based? (No)":"Implementing In-country? (No)"</t>
  </si>
  <si>
    <t>"U.S. Centers for Disease Control and Prevention (CDC)":"Academic, Training and Research":100.00%</t>
  </si>
  <si>
    <t>"en":"THE NEMAPP STUDY":"null":"Activity web page":"https://dignitasinternational.org/research/the-nemapp-study/"</t>
  </si>
  <si>
    <t>https://www.canwach.ca/project-explorer#/project-details/215</t>
  </si>
  <si>
    <t>The Role of the Private Sector in the New Global Health Architecture</t>
  </si>
  <si>
    <t>"General":"This project supports the organization of a high-level roundtable discussion to explore innovative technology and private sector partnerships to improve health and save the lives of women and children. This roundtable, organized by the Center for Global Health and Diplomacy (GHD), is taking place in Ottawa on November 19, 2014. Its lessons and findings will be shared with GHDâ€™s partners in 42 countries, as well as the international donor community participating in the World Economic Forum and the World Health Assembly.     This project is part of Canadaâ€™s maternal, newborn and child health commitment."</t>
  </si>
  <si>
    <t>"The Center for Global Health and Diplomacy"</t>
  </si>
  <si>
    <t>"Outcome":"The expected intermediate outcomes for this project include: (1) the publication of a special features issue of the Global Health and Diplomacy magazine on the private sectorâ€™s efforts to improve global health to be presented in January 2015 at the World Economic Forumâ€™s meeting in Davos; and (2) the publication of a white paper with final recommendations and next steps on the role of the private sector within the new global health architecture to be presented at the World Health Assembly in May 2015."</t>
  </si>
  <si>
    <t>"fr":"Description":"text/html":"Objectives / Purpose of activity":"http://w05.international.gc.ca/projectbrowser-banqueprojets/project-projet/details/D001665001?Lang=eng";"en":"Description":"text/html":"Objectives / Purpose of activity":"http://w05.international.gc.ca/projectbrowser-banqueprojets/project-projet/details/D001665001?Lang=fra";"en":"Activity website":"text/html":"Activity web page":"http://www.cghd.org/"</t>
  </si>
  <si>
    <t>https://www.canwach.ca/project-explorer#/project-details/486</t>
  </si>
  <si>
    <t>The Twaweza Program</t>
  </si>
  <si>
    <t>"General":"Femme International currently runs The Twaweza Program with schools and community groups across Kenya and Tanzania. Femme has built the Program as an education-based approach to menstrual health management (MHM), using years of experience, lessons learned, and feedback from program beneficiaries.
In Swahili, â€œtwawezaâ€ means â€œwe canâ€, because this is a problem we can fix. It is not rocket science â€“ it is the menstrual cycle. 
To achieve Femmeâ€™s mission, our program has two major components; education and distribution. The combination of these components is crucial to the success of our program, and is an integral role in improving girlsâ€™ attendance, every day of the month."</t>
  </si>
  <si>
    <t>"Femme International"</t>
  </si>
  <si>
    <t>"Location Coordinates(-1.28333 36.81667)":"Country(Kenya)":"Project Scope(No data available)":"Name of Location(Nairobi)";"Location Coordinates(-5.772696 35.937078)":"Country(Tanzania, United Republic of)":"Project Scope(No data available)":"Name of Location(Dodoma)"</t>
  </si>
  <si>
    <t>"en":"The Twaweza Program":"null":"":"https://www.femmeinternational.org/our-work/"</t>
  </si>
  <si>
    <t>https://www.canwach.ca/project-explorer#/project-details/44</t>
  </si>
  <si>
    <t>Training Midwives in South Sudan</t>
  </si>
  <si>
    <t>"General":"The project aims to reduce the number of mothers and newborn babies who die in South Sudan by providing women with greater access to high-quality midwifery services. The project consists primarily of training midwives, nurses, and other health workers at four National Health Training Institutes across the country. It includes developing a midwifery program at these training institutes, improving the training facilities, obtaining the equipment required, and improving the ability of the faculty members and administrative staff at the training institutes to teach and manage the new midwifery program. The project also works to improve the ability of the Ministry of Health to manage and regulate the education of midwives.     A total of 540 health workers are expected to graduate during the project, including 315 midwives. More than 20,000 babies are expected to be born in the hands of a midwife or midwifery student over the course of the project.     This project is part of Canada's maternal, newborn, and child health commitment."</t>
  </si>
  <si>
    <t>"Outcome":"The expected intermediate outcomes for this project include: increased number of pregnant women attended by a qualified midwife or other health care professional with midwifery competencies, including emergency obstetric and newborn care; enhanced enabling environment that ensures increased availability, accessibility, and utilzation of quality skilled maternity care, including obstetrical and neonatal care services for pregnant women.";"Outcome":"Results achieved as of March 2015 include: (1) 261 health workers, including 202 midwives, have graduated from four Global Affairs Canada (GAC)-supported Health Sciences Institutes and are now contributing to meeting the vast needs for maternal and newborn health services across South Sudan; (2) an additional 175 midwifery and nursing students are currently enrolled in the four GAC-supported Health Sciences Institutes; (3) scholarships have been provided to 33 doctors and clinical officers for further education in obstetrics and gynecology, including emergency care and anesthesia. Upon completion, these health workers will provide specialized clinic services and quality instruction to clinical officers and medical doctors; (4) a national program for the bachelorâ€™s degree in emergency obstetrics care was developed at the University of Juba, with 26 students scheduled to start the program in 2016; and (5) national faculty has been strengthened, with six national tutors completing studies in education and teaching skills (pedagogy), and a national principle of one of the training institutes completing a masterâ€™s degree in health services management.
 These results have contributed to more pregnant women being attended by a qualified midwife or other health care professional with midwifery competencies, including emergency obstetric and newborn care; and an enabling environment that ensures increased availability, accessibility and utilization of quality skilled maternity care, including obstetrical and neonatal care services, for pregnant women."</t>
  </si>
  <si>
    <t>"Location Coordinates(7.70111 27.98972)":"Country(South Sudan)":"Project Scope(No data available)":"Name of Location(No data available)";"Location Coordinates(3.8579 31.67924)":"Country(South Sudan)":"Project Scope(No data available)":"Name of Location(No data available)";"Location Coordinates(4.85165 31.58247)":"Country(South Sudan)":"Project Scope(No data available)":"Name of Location(No data available)";"Location Coordinates(4.91667 29.46944)":"Country(South Sudan)":"Project Scope(No data available)":"Name of Location(No data available)"</t>
  </si>
  <si>
    <t>"fr":"Description":"text/html":"Objectives / Purpose of activity":"http://w05.international.gc.ca/projectbrowser-banqueprojets/project-projet/details/A035358001?Lang=eng";"fr":"Site web de l'activitÃ©":"text/html":"Activity web page":"http://www.unfpa.org/fr";"en":"Description":"text/html":"Objectives / Purpose of activity":"http://w05.international.gc.ca/projectbrowser-banqueprojets/project-projet/details/A035358001?Lang=fra";"en":"Activity website":"text/html":"Activity web page":"http://www.unfpa.org"</t>
  </si>
  <si>
    <t>"Number of people":"33":"Sex":"All Sexes":"From/Youngest":"19":"To/Oldest":"60":"Direct or Indirect":"Direct":"Population group descriptor":"doctors and clinical officers provided with scholarships";"Number of people":"26":"Sex":"All Sexes":"From/Youngest":"":"To/Oldest":"":"Direct or Indirect":"Direct":"Population group descriptor":"students scheduled to start the program  for the bachelorâ€™s degree in emergency obstetrics care";"Number of people":"175":"Sex":"All Sexes":"From/Youngest":"16":"To/Oldest":"60":"Direct or Indirect":"Direct":"Population group descriptor":"midwifery and nursing students are currently enrolled in the four GAC-supported Health Sciences Institutes";"Number of people":"261":"Sex":"All Sexes":"From/Youngest":"19":"To/Oldest":"60":"Direct or Indirect":"Direct":"Population group descriptor":"health workers, including 202 midwives graduated"</t>
  </si>
  <si>
    <t>https://www.canwach.ca/project-explorer#/project-details/464</t>
  </si>
  <si>
    <t>Training, Support and Access Model for MNCH in Rwanda and Burundi Initiative</t>
  </si>
  <si>
    <t>"General":"The Training, Support and Access Model for MNCH in Rwanda and Burundi initiative aims to reduce maternal and child mortality by focusing on addressing an education and training gap for emergency care related to maternal, newborn and child health. It will train local community health care workers on early signs of perinatal complications, develop a mentoring and coaching program, and utilize a SMS referral system to increase womenâ€™s access to health services. The initiative will also enhance the capacity of specialized health care providers by developing MNCH certificate education programs and integrating MNCH emergency care issues into existing nursing and midwifery curricula."</t>
  </si>
  <si>
    <t>"Location Coordinates(-3.361761 29.364309)":"Country(Burundi)":"Project Scope(No data available)":"Name of Location(Buja)";"Location Coordinates(-1.970925 30.104204)":"Country(Rwanda)":"Project Scope(No data available)":"Name of Location(Kigali)"</t>
  </si>
  <si>
    <t>"fr":"Site web organisation":"null":"Activity web page":"http://www.uwo.ca/";"en":"Organisation website":"null":"Activity web page":"http://www.uwo.ca/"</t>
  </si>
  <si>
    <t>"Number of Outputs":"":"Output Type":"Mentoring program developed":"Output Descriptor":"develop a mentoring and coaching program":"Results":"Expected";"Number of Outputs":"":"Output Type":"Service delivery":"Output Descriptor":"utilize a SMS referral system to increase womenâ€™s access to health services.":"Results":"Expected";"Number of Outputs":"":"Output Type":"CHW trained":"Output Descriptor":"train local community health care workers on early signs of perinatal complications,":"Results":"Expected"</t>
  </si>
  <si>
    <t>https://www.canwach.ca/project-explorer#/project-details/400</t>
  </si>
  <si>
    <t>Transferring a rural community-based HIV treatment program in Uganda from researchers to local stakeholders: can program successes be maintained?</t>
  </si>
  <si>
    <t>"Location Coordinates(0.351482 32.577835)":"Country()":"Project Scope(No data available)":"Name of Location(Kampala)"</t>
  </si>
  <si>
    <t>https://www.canwach.ca/project-explorer#/project-details/412</t>
  </si>
  <si>
    <t>Transition to Scale: Scaling up Affordable, Quality, and Contextually Relevant Pre-School Provision in Kenya</t>
  </si>
  <si>
    <t>"Target Groups":"Target groups: Girls and boys from 4 to 5 years old";"General":"The Madrasa Early Childhood Programme was founded in Mombasa, Kenya, in 1986 with the support of the Aga Khan Foundation, and expanded to Tanzania and Uganda in 1991 and 1993 respectively. MECP-K is a community based institution that supports socio-economically marginalised communities to establish and manage high-quality, gender responsive, culturally-relevant, age appropriate, and sustainable pre-schools, primarily targeting children aged 4-5. MECP-K will expand its programming to two new sub-counties of Kisii and Kilifi from 2018 to 2021. Over the project period, 10,000 boys and girls aged 4-5 years across 200 schools will benefit from access to improved, evidence-based ECD services. 
The MECP model has five core interdependent components: integrated ECD curriculum; ECD teacher professional development; school environment; school management and leadership; and, community engagement. Over time, essential components of nutrition and health, as well as parenting support and other activities that ensure the effective continuity of childrenâ€™s learning, have been integrated into the model."</t>
  </si>
  <si>
    <t>"Grand Challenges Canada":"Canadian-Based? (Yes)":"Implementing In-country? (No)"</t>
  </si>
  <si>
    <t>"Outcome":"Ultimate Outcome: Improved physical growth, gross and fine motor skills, cognitive functions, receptive language and expressive language and socio-emotional capacities for 10,000 boys and girls aged 4-5 years through provision of quality, gender responsive and contextually relevant ECD services in Kisumu and Kisii Counties by 2021
Intermediate Outcome 1: Increased access of 10,000 boys and girls aged 4-5 in 200 ECD Centres in Kisumu and Kisii Counties benefiting from high quality and gender-responsive ECD services by 2021
Intermediate Outcome 2:   Improved knowledge, attitudes and practices of 600 ECD teachers in 200 ECD Centres in Kisumu and Kisii Counties.
Intermediate Outcome 3:  Improved knowledge, attitudes and practices of 20 male and female County ECD officials to provide quality mentoring and support to ECD teachers in Kisumu and Kisii Counties
Intermediate Outcome 4: Increased knowledge, skills and attitudes of 1,000 members of School Boards of Management (BOM) on effective management of ECD Centres in Kisii and Kisumu County by 2021
Intermediate Outcome 5: Increased knowledge, skills and attitudes of 4,000 parents and/ or caregivers on effective support for ECD Centres in Kisii and Kisumu County by 2021
Intermediate Outcome 6: MECP-K established as a social enterprise business model with a financial plan generating 60% of its annual expenditure through business partnerships with county governments and non-governmental partners";"Outcome":""</t>
  </si>
  <si>
    <t>Tracey Evans</t>
  </si>
  <si>
    <t>"Location Coordinates(-0.680769 34.785338)":"Country(Kenya)":"Project Scope(Regional)":"Name of Location(Kisii)";"Location Coordinates(-0.091327 34.777752)":"Country(Kenya)":"Project Scope(Regional)":"Name of Location(Kisumu)"</t>
  </si>
  <si>
    <t>"1. Proportion of boys and girls with improved receptive language and expressive language after 2 years of intervention ; 2. Proportion of boys and girls with improved cognitive functions after 2 years of intervention; 3. Number of young boys and girls accessing quality and contextually relevant, gender responsive ECD services in target ECD centres; 4.  Completion rate of young boys and girls accessing quality and contextually relevant, gender responsive ECD services in target ECD centres; 5. Number and percentage of target male and female ECD teachers with improved classroom practices; 6. Number and percentage of target male and female County ECD officials providing quality mentoring and support to ECD teachers; 7. Number of ECD Centres with effective School Boards of Management (BOM); 8. Number of ECD Centres with parents and / or caregivers supporting the provision of high quality and contextually relevant ECD services; 9. Proportion of MECP-K overall costs met through revenue generated from business partnerships"</t>
  </si>
  <si>
    <t>"Number of people":"5000":"Sex":"Male":"From/Youngest":"4":"To/Oldest":"5":"Direct or Indirect":"Direct":"Population group descriptor":"Children 4-5 years";"Number of people":"100":"Sex":"Male":"From/Youngest":"18":"To/Oldest":"65":"Direct or Indirect":"Indirect":"Population group descriptor":"ECD providers";"Number of people":"2000":"Sex":"Female":"From/Youngest":"18":"To/Oldest":"65":"Direct or Indirect":"Indirect":"Population group descriptor":"Parents/caregivers";"Number of people":"10":"Sex":"Male":"From/Youngest":"18":"To/Oldest":"65":"Direct or Indirect":"Direct":"Population group descriptor":"Government education representatives";"Number of people":"600":"Sex":"Male":"From/Youngest":"18":"To/Oldest":"65":"Direct or Indirect":"Indirect":"Population group descriptor":"School board management members";"Number of people":"5000":"Sex":"Female":"From/Youngest":"4":"To/Oldest":"5":"Direct or Indirect":"Direct":"Population group descriptor":"Children 4-5 years";"Number of people":"400":"Sex":"Female":"From/Youngest":"18":"To/Oldest":"65":"Direct or Indirect":"Indirect":"Population group descriptor":"School board management members";"Number of people":"500":"Sex":"Female":"From/Youngest":"18":"To/Oldest":"65":"Direct or Indirect":"Indirect":"Population group descriptor":"ECD providers";"Number of people":"2000":"Sex":"Male":"From/Youngest":"18":"To/Oldest":"65":"Direct or Indirect":"Indirect":"Population group descriptor":"Parents/caregivers"</t>
  </si>
  <si>
    <t>"Number of Outputs":"600":"Output Type":"ECD teachers trained":"Output Descriptor":"ECD teachers, in Kisumu and Kisii Counties trained on effective practices for delivery of quality and contextually relevant ECD programmes":"Results":"Expected";"Number of Outputs":"3":"Output Type":"Institutional business partnerships finalized":"Output Descriptor":"At least three institutional business partnerships finalized between MECP-K and county governments and/ or non-government partners for technical support in delivery of high quality and contextually relevant ECD programmes":"Results":"Expected";"Number of Outputs":"20":"Output Type":"County ECD officials trained":"Output Descriptor":"County ECD officials in Kisumu and Kisii Counties trained on effective practices for delivery of quality and contextually relevant ECD programmes":"Results":"Expected";"Number of Outputs":"1000":"Output Type":"Members of school trained":"Output Descriptor":"1,000 members of school BOMs in Kisumu and Kisii Counties trained on effective practices for delivery of quality and contextually relevant ECD programmes":"Results":"Expected";"Number of Outputs":"1000":"Output Type":"Caregivers trained":"Output Descriptor":"1,000 parents / caregivers in Kisumu and Kisii Counties trained on effective practices for supporting childrenâ€™s holistic development":"Results":"Expected"</t>
  </si>
  <si>
    <t>https://www.canwach.ca/project-explorer#/project-details/307</t>
  </si>
  <si>
    <t>Twinning of health professionals associations</t>
  </si>
  <si>
    <t>"Other":"Annual fundraising";"General":"Since 2009, CAM / ACSF has been working closely with the Association of Midwifery Nurses of Haiti (AISFH) to support a long-term plan to strengthen the country's midwifery profession. By supporting the three pillars of midwifery education, regulation and association, CAM / ACSF and AISFH are working together to create a stronger workforce in Haiti that is better able to control and reduce high maternal and neonatal mortality rates. A unique link has been formed between AISFH and CAM / ACSF over these many years, growing together in knowledge and expertise. This association relationship has included a series of collaborative initiatives including organizational capacity building; advocacy; exchange of knowledge";"Objectives":"Strengthening of association capacity, training in midwifery."</t>
  </si>
  <si>
    <t>"Haitian Association of nurses midwives (AISFH)":"Canadian-Based? (No)":"Implementing In-country? (No)";"UNFPA - United Nations Population Fund":"Canadian-Based? (No)":"Implementing In-country? (No)"</t>
  </si>
  <si>
    <t>"Location Coordinates(18.4957 -72.47315)":"Country(Haiti)":"Project Scope(No data available)":"Name of Location(No data available)"</t>
  </si>
  <si>
    <t>https://www.canwach.ca/project-explorer#/project-details/534</t>
  </si>
  <si>
    <t>Uganda â€“ Emergency Healthcare for South Sudanese Refugees â€“ Doctors Without Borders 2017</t>
  </si>
  <si>
    <t>"General":"March 2017 â€“ Uganda hosts the largest number of refugees in Africa, approaching one million, with nearly one half of this total having arrived from South Sudan since July 2016. Overall, South Sudanese make up roughly two thirds of the refugee population in Uganda. The humanitarian response in northern Uganda has already been strained by the large population of South Sudanese refugees in past years. New settlements are being established but almost immediately reach full capacity, while service providers struggle to meet the most basic needs of the community. With no near end to the South Sudanese conflict in sight, the refugee population in Uganda is only expected to continue to grow. With GACâ€™s support, Doctors Without Borders is providing emergency healthcare support to an estimated 90,000 South Sudanese refugees and host community members living in the Yumbe district of Uganda."</t>
  </si>
  <si>
    <t>"Outcome":"The expected outcome for this project is improved access to emergency healthcare amongst South Sudanese refugees and host communities in Uganda. The expected ultimate outcome is lives saved, suffering alleviated and human dignity maintained in countries experiencing humanitarian crises or that are food insecure."</t>
  </si>
  <si>
    <t>"Location Coordinates(0.347596 32.58252)":"Country(Uganda)":"Project Scope(No data available)":"Name of Location(Kampala)"</t>
  </si>
  <si>
    <t>"en":"Site":"text/html":"Activity web page":"http://www.doctorswithoutborders.ca/";"fr":"Description":"text/html":"Objectives / Purpose of activity":"http://w05.international.gc.ca/projectbrowser-banqueprojets/project-projet/details/D004390001";"fr":"Site web":"text/html":"Activity web page":"http://www.medecinssansfrontieres.ca/";"en":"Description":"text/html":"Objectives / Purpose of activity":"http://w05.international.gc.ca/projectbrowser-banqueprojets/project-projet/details/D004390001?Lang=eng"</t>
  </si>
  <si>
    <t>https://www.canwach.ca/project-explorer#/project-details/525</t>
  </si>
  <si>
    <t>Uganda â€“ Emergency Response for South Sudanese Refugees â€“ CARE Canada 2017</t>
  </si>
  <si>
    <t>"General":"September 2017 â€“ Uganda hosts the largest number of refugees in Africa, more than 1.3 million, with roughly two thirds of them having arrived from South Sudan since July 2016. This large and rapid influx has strained the humanitarian response capacity in northern Uganda to near breaking. New refugee settlements almost immediately reach full capacity, while service providers struggle to meet the most basic needs of the community. Overall, South Sudanese make up more than three quarters of the refugee population in Uganda (more than 1 million people). With GAC support, CARE Canada is providing support for much-needed healthcare (including sexual and reproductive health), shelter, and protection for at least 26,000 South Sudanese refugees and host communities in the Arua district of Uganda. Activities include: (1) provision of support (training, equipment, supplies) for local health facilities; (2) construction of temporary shelters to house new arrivals; and (3) enhancement of available protection services for survivors of SGBV and other vulnerable persons."</t>
  </si>
  <si>
    <t>"Outcome":"The expected outcomes for this project include: (1) improved access to healthcare; (2) improved access to shelter; and (3) improved access to protection services amongst South Sudanese refugees and host communities in Uganda. The expected ultimate outcome is lives saved, suffering alleviated and human dignity maintained in countries experiencing humanitarian crises or acute food insecurity."</t>
  </si>
  <si>
    <t>Mike Mukirane</t>
  </si>
  <si>
    <t>"Location Coordinates(2.996 31.171)":"Country(Uganda)":"Project Scope(No data available)":"Name of Location(Arua)";"Location Coordinates(0.347596 32.58252)":"Country(Uganda)":"Project Scope(No data available)":"Name of Location(Kampala)"</t>
  </si>
  <si>
    <t>"# of people who have experienced, or are at risk of, any form of SGBV that have received related services in the previous 12 months";"# of health care service providers trained in SRHR services"</t>
  </si>
  <si>
    <t>"en":"Description":"text/html":"Objectives / Purpose of activity":"http://w05.international.gc.ca/projectbrowser-banqueprojets/project-projet/details/P005286001?Lang=eng";"en":"Site":"text/html":"Activity web page":"https://care.ca/";"fr":"Description":"text/html":"Objectives / Purpose of activity":"http://w05.international.gc.ca/projectbrowser-banqueprojets/project-projet/details/P005286001";"fr":"Site web":"text/html":"Activity web page":"https://care.ca/fr"</t>
  </si>
  <si>
    <t>"Number of people":"26000":"Sex":"All Sexes":"From/Youngest":"":"To/Oldest":"99":"Direct or Indirect":"Direct":"Population group descriptor":"CARE Canada is providing support for much-needed healthcare (including sexual and reproductive health), shelter, and protection for at least 26,000 South Sudanese refugees and host communities in the Arua district of Uganda"</t>
  </si>
  <si>
    <t>"Number of Outputs":"":"Output Type":"Construction of shelters":"Output Descriptor":"construction of temporary shelters to house new arrivals":"Results":"Expected";"Number of Outputs":"400":"Output Type":"Beneficiaries receiving case management":"Output Descriptor":"# of beneficiaries receiving case management":"Results":"Expected";"Number of Outputs":"43000":"Output Type":"People reached through awareness sessions":"Output Descriptor":"# of people reached through awareness sessions conducted on GBV, male engagement and other issues related to GBV":"Results":"Expected";"Number of Outputs":"":"Output Type":"Facilities strengthened":"Output Descriptor":"provision of support (training, equipment, supplies) for local health facilities":"Results":"Expected";"Number of Outputs":"120":"Output Type":"Health staff trained":"Output Descriptor":"# of health facilitiesâ€™ staff (SADD) trained in life saving techniques (EmONC, PAC, CMR, Cancer Screening)":"Results":"Expected"</t>
  </si>
  <si>
    <t>https://www.canwach.ca/project-explorer#/project-details/595</t>
  </si>
  <si>
    <t>Uganda - Humanitarian Assistance for South Sudanese Refugees 2017</t>
  </si>
  <si>
    <t>"General":"September 2017 â€“ Uganda hosts the largest number of refugees in Africa, more than 1.3 million, with roughly two thirds of them having arrived from South Sudan since July 2016. This large and rapid influx has strained the humanitarian response capacity in northern Uganda to near breaking. New refugee settlements almost immediately reach full capacity, while service providers struggle to meet the most basic needs of the community. Overall, South Sudanese make up more than three quarters of the refugee population in Uganda (more than 1 million people). With GAC support, Canadian Lutheran World Relief (CLWR) is helping to provide support for water, sanitation, and hygiene (WASH), healthcare (including sexual and reproductive health), and protection for at least 15,000 South Sudanese refugees living in the newly established Lamwo settlement in northern Uganda. Activities include: (1) establishment of water points and sanitation facilities; (2) establishment and strengthening of protection services available to vulnerable groups, including from host communities; and (3) dissemination of complementary information regarding protection and related health services"</t>
  </si>
  <si>
    <t>"Outcome":"";"Outcome":"The expected outcomes for this project include: (1) improved access to safe water and sanitation; and (2) improved access to health and protection knowledge and services amongst refugees and host populations. The expected ultimate outcome is lives saved, suffering alleviated and human dignity maintained in countries experiencing humanitarian crises or acute food insecurity."</t>
  </si>
  <si>
    <t>"Location Coordinates(3.52105 32.764259)":"Country(Uganda)":"Project Scope(Regional)":"Name of Location(Lamwo)";"Location Coordinates(0.352169 32.581269)":"Country(Uganda)":"Project Scope(Regional)":"Name of Location(Kampala)"</t>
  </si>
  <si>
    <t>"fr":"Site":"null":"Organisation web page":"https://www.clwr.org/";"en":"Description":"text/ html":"Objectives / Purpose of activity":"http://w05.international.gc.ca/projectbrowser-banqueprojets/project-projet/details/P005287001";"en":"Site":"null":"Organisation web page":"https://www.clwr.org/";"fr":"La description":"texte / html":"Objectives / Purpose of activity":"http://w05.international.gc.ca/projectbrowser-banqueprojets/project-projet/details/P005287001?Lang=fra"</t>
  </si>
  <si>
    <t>"Number of people":"15000":"Sex":"All Sexes":"From/Youngest":"":"To/Oldest":"99":"Direct or Indirect":"Direct":"Population group descriptor":"South Sudanese refugees living in the newly established Lamwo settlement in northern Uganda."</t>
  </si>
  <si>
    <t>"Number of Outputs":"":"Output Type":"WASH facilities established":"Output Descriptor":"establishment of water points and sanitation facilities":"Results":"Expected";"Number of Outputs":"":"Output Type":"Complementary information disseminated":"Output Descriptor":"dissemination of complementary information regarding protection and related health services":"Results":"Expected";"Number of Outputs":"":"Output Type":"Protection services established and strengthened":"Output Descriptor":"establishment and strengthening of protection services available to vulnerable groups, including from host communities":"Results":"Expected"</t>
  </si>
  <si>
    <t>https://www.canwach.ca/project-explorer#/project-details/653</t>
  </si>
  <si>
    <t>Uganda - Project</t>
  </si>
  <si>
    <t>"Child Empowerment &amp; Development Organization (CEDO)":"Canadian-Based? (No)":"Implementing In-country? (No)";"Uganda Community-based Association for Women and Children Welfare (UCOBAC)":"Canadian-Based? (No)":"Implementing In-country? (No)";"Huyslink Community Initiative (HUYSLINCI)":"Canadian-Based? (No)":"Implementing In-country? (No)"</t>
  </si>
  <si>
    <t>https://www.canwach.ca/project-explorer#/project-details/553</t>
  </si>
  <si>
    <t>Uganda â€“ Water and Protection for South Sudanese Refugees â€“ Plan International 2017</t>
  </si>
  <si>
    <t>"General":"March 2017 â€“ Uganda hosts the largest number of refugees in Africa, approaching one million, with nearly one half of this total having arrived from South Sudan since July 2016. Overall, South Sudanese make up roughly two thirds of the refugee population in Uganda. The humanitarian response in northern Uganda has already been strained by the large population of South Sudanese refugees in past years. New settlements are being established but almost immediately reach full capacity, while service providers struggle to meet the most basic needs of the community. With no near end to the South Sudanese conflict in sight, the refugee population in Uganda is only expected to continue to grow. With GACâ€™ support, Plan International is providing water and sanitation and protection support to an estimated 17,000 South Sudanese refugees and host community members living in the Arua and Yumbe districts of Uganda."</t>
  </si>
  <si>
    <t>"Outcome":"The expected outcomes for this project include: (1) improved access to safe water and sanitation; and (2) improved access to protection services amongst South Sudanese refugees and host communities in Uganda. The expected ultimate outcome is lives saved, suffering alleviated and human dignity maintained in countries experiencing humanitarian crises or that are food insecure."</t>
  </si>
  <si>
    <t>"Location Coordinates(0.347596 32.58252)":"Country(Uganda)":"Project Scope(No data available)":"Name of Location(Kampala)";"Location Coordinates(2.996 31.171)":"Country(Uganda)":"Project Scope(No data available)":"Name of Location(Arua)";"Location Coordinates(3.5468 31.3542)":"Country(Uganda)":"Project Scope(No data available)":"Name of Location(Yumbe)"</t>
  </si>
  <si>
    <t>"en":"Description":"text/html":"Objectives / Purpose of activity":"http://w05.international.gc.ca/projectbrowser-banqueprojets/project-projet/details/D004400001";"fr":"Site web":"text/html":"Activity web page":"https://plancanada.ca/fr";"fr":"Description":"text/html":"Objectives / Purpose of activity":"http://w05.international.gc.ca/projectbrowser-banqueprojets/project-projet/details/D004400001?Lang=fra";"en":"Site":"text/html":"Activity web page":"https://plancanada.ca/"</t>
  </si>
  <si>
    <t>"Number of people":"17000":"Sex":"All Sexes":"From/Youngest":"":"To/Oldest":"99":"Direct or Indirect":"Direct":"Population group descriptor":"South Sudanese refugees and host community members living in the Arua and Yumbe districts of Uganda"</t>
  </si>
  <si>
    <t>https://www.canwach.ca/project-explorer#/project-details/521</t>
  </si>
  <si>
    <t>Ukraine â€“ Emergency Protection, Shelter and Livelihoods â€“ ACTED 2018</t>
  </si>
  <si>
    <t>"General":"May 2018 - With the conflict in Eastern Ukraine entering its fourth year, there are currently approximately 3.4 million people in need of humanitarian assistance, with women and the elderly bearing the brunt of ongoing hostilities. The protection environment is of particular concern due to the ongoing armed conflict, restrictions on freedom of movement and trade across the contact line, and the continued suspension of social benefits and pensions to thousands of people. An increase in the price of fuel, utilities and food, as well as limited access to health care has further heightened the vulnerability of conflict-affected people. An estimated 1.2 million people are currently food insecure as a result of the deteriorating socio-economic environment, 1.1 million people are at risk of interrupted water supply due to frequent shelling near critical water infrastructure, and increased heating costs and frequent service disruption are reducing vulnerable peopleâ€™s ability to cope with Ukraineâ€™s harsh winters. With GACâ€™s support, the Agency for Technical Cooperation and Development (ACTED) is providing emergency protection, shelter and livelihoods support to up to 11,330 of the most vulnerable conflict-affected people, particularly women, in the Donetsk and Luhansk oblasts of Ukraine. Project activities include: (1) providing multi-purpose cash assistance and food/hygiene vouchers; (2) providing emergency shelter support to households affected by frequent shelling; (3) providing psychosocial support and raising awareness of sexual and gender-based violence; and (4) providing agricultural inputs to help protect livelihoods"</t>
  </si>
  <si>
    <t>"ACTED"</t>
  </si>
  <si>
    <t>"Outcome":"";"Outcome":"The expected outcomes for this project include: (1) increased ability to meet basic needs through cash assistance/vouchers and agricultural inputs; (2) improved shelter in frontline communities at risk of displacement; and (3) improved sexual and gender-based violence prevention and response. The expected ultimate outcome is lives saved, suffering alleviated and human dignity maintained in countries experiencing humanitarian crisis or that are facing acute food insecurity."</t>
  </si>
  <si>
    <t>"Location Coordinates(50.4501 30.523399)":"Country(Ukraine)":"Project Scope(No data available)":"Name of Location(Kiev)";"Location Coordinates(48.05087 37.81619)":"Country(Ukraine)":"Project Scope(No data available)":"Name of Location(Donetsk Oblast)";"Location Coordinates(48.95671 39.03191)":"Country(Ukraine)":"Project Scope(No data available)":"Name of Location(Luhansk Oblast)"</t>
  </si>
  <si>
    <t>"en":"Site":"text/html":"Activity web page":"https://www.acted.org/en/";"en":"Description":"text/html":"Objectives / Purpose of activity":"https://www.acted.org/en/";"fr":"Description":"text/html":"Objectives / Purpose of activity":"http://w05.international.gc.ca/projectbrowser-banqueprojets/project-projet/details/P006144001?Lang=fra";"fr":"Site web":"text/html":"Activity web page":"http://www.acted.org/fr"</t>
  </si>
  <si>
    <t>"Number of people":"11330":"Sex":"All Sexes":"From/Youngest":"19":"To/Oldest":"99":"Direct or Indirect":"Direct":"Population group descriptor":"of the most vulnerable conflict-affected people, particularly women, in the Donetsk and Luhansk oblasts of Ukraine"</t>
  </si>
  <si>
    <t>"Number of Outputs":"":"Output Type":"Emergency shelter support provided":"Output Descriptor":"providing emergency shelter support to households affected by frequent shelling":"Results":"Expected";"Number of Outputs":"":"Output Type":"Agricultural inputs provided":"Output Descriptor":"providing agricultural inputs to help protect livelihoods":"Results":"Expected";"Number of Outputs":"":"Output Type":"multi-purpose cash assistance and food/hygiene vouchers provided":"Output Descriptor":"providing multi-purpose cash assistance and food/hygiene vouchers":"Results":"Expected";"Number of Outputs":"":"Output Type":"Psychosocial support services provided":"Output Descriptor":"providing psychosocial support and raising awareness of sexual and gender-based violence;":"Results":"Expected"</t>
  </si>
  <si>
    <t>https://www.canwach.ca/project-explorer#/project-details/125</t>
  </si>
  <si>
    <t>UNAIDS Institutional Support, 2016-2017</t>
  </si>
  <si>
    <t>"Outcome":"Reduced numbers of new HIV infections, particularly those caused by mother-to-child transmission; AIDS patients are offered universal access to treatment, care and support; and reduced discrimination.";"Outcome":"Reduced numbers of new HIV infections, particularly those caused by mother-to-child transmission; AIDS patients are offered universal access to treatment, care and support; and reduced discrimination."</t>
  </si>
  <si>
    <t>"fr":"Site web de l'activitÃ©":"text/html":"Activity web page":"http://www.unaids.org/fr";"fr":"Description":"text/html":"Objectives / Purpose of activity":"http://w05.international.gc.ca/projectbrowser-banqueprojets/project-projet/details/D002501001?Lang=eng";"en":"Description":"text/html":"Objectives / Purpose of activity":"http://w05.international.gc.ca/projectbrowser-banqueprojets/project-projet/details/D002501001?Lang=fra";"en":"Activity website":"text/html":"Activity web page":"http://www.unaids.org/en"</t>
  </si>
  <si>
    <t>https://www.canwach.ca/project-explorer#/project-details/493</t>
  </si>
  <si>
    <t>Under 5 Clinic</t>
  </si>
  <si>
    <t>"General":"In response to the high rate of child mortality in Malawi, newborns from the maternity ward program and children under 5 in the communities are referred to the pediatric clinic which provides access to post-maternity services, check-up services, immunization, and nutrition counseling for families."</t>
  </si>
  <si>
    <t>"en":"Under 5 Clinic Program":"null":"Activity web page":"https://lifelinemalawi.com/our-programs.php#u5-clinic"</t>
  </si>
  <si>
    <t>https://www.canwach.ca/project-explorer#/project-details/123</t>
  </si>
  <si>
    <t>United Nations Children's Fund (UNICEF) - Institutional Support 2016</t>
  </si>
  <si>
    <t>"General":"The grant represents Canadaâ€™s institutional support to the United Nations Childrenâ€™s Fund (UNICEF). UNICEF uses these funds, along with other donor funding, to achieve its mandate.     Guided by the United Nations Convention on the Rights of the Child, UNICEF supports the rights of children to help meet their basic needs and expand opportunities for children to reach their full potential. UNICEF seeks to improve the social and economic conditions of children by ensuring that they have access to health care, clean water, food, and education. UNICEF also works to ensure that children are protected from violence and abuse and receive relief in disasters.     Canada's support to UNICEF helps to advance children's survival and the equal rights of women and girls as well as their full participation in development."</t>
  </si>
  <si>
    <t>"Outcome":"The expected outcomes for this project as stated by the United Nations Childrenâ€™s Fund (UNICEF) include: (1) improved and equitable use of high-impact maternal and child health interventions from pregnancy to adolescence; (2) improved and equitable use of HIV prevention and treatment interventions by children, pregnant women and adolescents; (3)improved and equitable access to and use of safe drinking water, adequate sanitation and healthy environments, and improved hygiene practices; (4) improved and equitable use of nutritional support and nutrition and care practices; (5) improved learning outcomes, and equitable and inclusive education; (6) improved and equitable prevention of, and response to, violence, abuse, exploitation and neglect of children; and (7) improved policy environment and systems for disadvantaged and excluded children."</t>
  </si>
  <si>
    <t>"en":"Activity website":"text/html":"Activity web page":"http://www.unicef.ca/";"fr":"Site web de l'activitÃ©":"text/html":"Activity web page":"http://www.unicef.ca/fr";"en":"Description":"text/html":"Objectives / Purpose of activity":"http://w05.international.gc.ca/projectbrowser-banqueprojets/project-projet/details/D002463001?Lang=fra";"fr":"Description":"text/html":"Objectives / Purpose of activity":"http://w05.international.gc.ca/projectbrowser-banqueprojets/project-projet/details/D002463001?Lang=eng"</t>
  </si>
  <si>
    <t>https://www.canwach.ca/project-explorer#/project-details/225</t>
  </si>
  <si>
    <t>United Nations Population Fund - Institutional Support 2013</t>
  </si>
  <si>
    <t>"General":"This grant represents Canadaâ€™s institutional support to the United Nations Population Fund (UNFPA). UNFPA uses these funds, along with those of other donors, to achieve its core mandate and functions.     UNFPAâ€™s mandate is to support countries in using population data for policies and programmes that reduce poverty and ensure that every pregnancy is wanted, every birth is safe, every young person is free of HIV, and every girl and woman is treated with dignity and respect. UNFPA focuses on three main areas: reproductive health and rights, gender equality, and population and development strategies.     Canadaâ€™s support to UNFPA contributes to greater access to reproductive health, development policies that take population dynamics into account, and improvements in the status of girls and women worldwide."</t>
  </si>
  <si>
    <t>"Outcome":"The expected outcomes for this project include: at least 50 countries are implementing effective nutrition programs (through supplementation and fortification) for young children by the end of 2013; in all program countries, water supply services have increased; the number of new pediatric HIV infections is reduced by at least 40%; in all priority countries, at least 60% of adolescents, in school and out of school, have the necessary information, skills and services to reduce their risk and vulnerability to HIV; and there are more countries with improved systems of justice for children."</t>
  </si>
  <si>
    <t>"fr":"Site web de l'activitÃ©":"text/html":"Activity web page":"http://www.unfpa.org/fr";"en":"Description":"text/html":"Objectives / Purpose of activity":"http://w05.international.gc.ca/projectbrowser-banqueprojets/project-projet/details/M013773001?Lang=fra";"en":"Activity website":"text/html":"Activity web page":"http://www.unfpa.org";"fr":"Description":"text/html":"Objectives / Purpose of activity":"http://w05.international.gc.ca/projectbrowser-banqueprojets/project-projet/details/M013773001?Lang=eng"</t>
  </si>
  <si>
    <t>https://www.canwach.ca/project-explorer#/project-details/202</t>
  </si>
  <si>
    <t>United Nations Population Fund - Institutional Support 2014</t>
  </si>
  <si>
    <t>"General":"This grant represents Canadaâ€™s institutional support to the United Nations Population Fund (UNFPA). UNFPA uses these funds, along with those of other donors, to achieve its core mandate and functions.     UNFPAâ€™s mandate is to support countries in using population data for policies and programs that reduce poverty and ensure that every pregnancy is wanted, every birth is safe, every young person is free of HIV, and every girl and woman is treated with dignity and respect. UNFPA focuses on three main areas: reproductive health and rights, gender equality, and population and development strategies.     Canadaâ€™s support to UNFPA contributes to greater access to reproductive health, development policies that take population dynamics into account, and improvements in the status of girls and women worldwide."</t>
  </si>
  <si>
    <t>"Outcome":"Results achieved in 2014 through the support of the Government of Canada and other international donors include: (1) 11.6 million adolescents were reached with sexual and reproductive health services; (2) 68% of programme countries have laws and policies that allow adolescents to access sexual and reproductive health services; (3) 41 programme countries have health, social and economic asset-building programmes that reach out to adolescent girls at risk of child marriage; (4) 52% of programme countries have a gender equality national action that includes reproductive rights with specific targets and national public budget allocations; (5) 54% of programme countries affected by a humanitarian crisis have a functioning inter-agency gender-based violence coordination body ; (6) and 31 countries  implemented the population situation analysis to identify priorities and formulate policies and programmes.";"Outcome":"The expected outcomes for this project include: (1) increased priority on adolescents, especially on very young adolescent girls, in national development policies and programs, indicated by an increase in the number of countries (from 38 to 52) that have health, social and economic programs that reach out to adolescent girls at risk of child marriage; (2) advancements in gender equality, womenâ€™s and girlsâ€™ empowerment, and reproductive rights, including for the most vulnerable and marginalized women, adolescents and youth; and (3) strengthened national policies and international development agendas, indicated by an increase in the number of countries (from 15 to 48) that have implemented a population situation analysis to identify priorities and formulate policies and programs."</t>
  </si>
  <si>
    <t>"en":"Activity website":"text/html":"Activity web page":"http://www.unfpa.org";"fr":"Description":"text/html":"Objectives / Purpose of activity":"http://w05.international.gc.ca/projectbrowser-banqueprojets/project-projet/details/D000288001?Lang=eng";"fr":"Site web de l'activitÃ©":"text/html":"Activity web page":"http://www.unfpa.org/fr";"en":"Description":"text/html":"Objectives / Purpose of activity":"http://w05.international.gc.ca/projectbrowser-banqueprojets/project-projet/details/D000288001?Lang=eng"</t>
  </si>
  <si>
    <t>"Number of people":"11600000":"Sex":"All Sexes":"From/Youngest":"10":"To/Oldest":"19":"Direct or Indirect":"Direct":"Population group descriptor":"adolescents were reached with sexual and reproductive health services"</t>
  </si>
  <si>
    <t>https://www.canwach.ca/project-explorer#/project-details/214</t>
  </si>
  <si>
    <t>United Nations Population Fund - Institutional Support 2015</t>
  </si>
  <si>
    <t>"General":"This grant represents Canadaâ€™s institutional support to the United Nations Population Fund (UNFPA). UNFPA uses these funds, along with those of other donors, to achieve its core mandate and functions.     UNFPAâ€™s mandate is to support countries in using population data to develop policies and programs that reduce poverty and ensure that every pregnancy is wanted, every birth is safe, every young person is free of HIV, and every girl and woman is treated with dignity and respect. UNFPA focuses on three main areas: reproductive health and rights, gender equality, and population and development strategies.     Canadaâ€™s support to UNFPA contributes to increasing access to reproductive health, developing development policies that take population dynamics into account, and improving the status of girls and women worldwide."</t>
  </si>
  <si>
    <t>"Outcome":"The expected outcomes for this project as stated by the United Nations Population Fund include: (1) countries are implementing effective nutrition programs (through supplementation and fortification) for young children; (2) in all program countries, water supply services have increased; (3) the number of new pediatric HIV infections is reduced, and a percentage of adolescents, in school and out of school, have the necessary information, skills and services to reduce their risk and vulnerability to HIV; and (4) there are more countries with improved systems of justice for children.";"Outcome":"Results achieved by the UNFPA through the support of the Government of Canada and other international donors in 2015 include: (1) 18 million women gained access to modern contraceptives and reproductive health services; (2) 11.2 million adolescents accessed sexual and reproductive health services;  (3) 23.3 million accessed modern family planning methods; (4) 100 countries strengthened the skills and capacities of midwives, raised the quality of midwifery training and aligned curricula with international standards; (5) 687 million male condoms and 14.7 female condoms procured and supplied; (6) the health and rights of 5.1 million people in 43 crisis-affected countries (e.g. South Sudan and Syria) were protected; (7) 11 countries undertook the analysis of population trends and development; (8) distributed 500 vouchers per month to allow women to access maternal health services for free in Syria; and (9) helped 11 countries expand contraceptive options in Latin America and the Caribbean."</t>
  </si>
  <si>
    <t>"en":"Description":"text/html":"Objectives / Purpose of activity":"http://w05.international.gc.ca/projectbrowser-banqueprojets/project-projet/details/D000931001?Lang=eng";"en":"Activity website":"text/html":"Activity web page":"http://www.unfpa.org";"fr":"Site web de l'activitÃ©":"text/html":"Activity web page":"http://www.unfpa.org/fr";"fr":"Description":"text/html":"Objectives / Purpose of activity":"http://w05.international.gc.ca/projectbrowser-banqueprojets/project-projet/details/D000931001?Lang=eng"</t>
  </si>
  <si>
    <t>"Number of people":"5100000":"Sex":"All Sexes":"From/Youngest":"":"To/Oldest":"99":"Direct or Indirect":"Indirect":"Population group descriptor":"the health and rights of 5.1 million people in 43 crisis-affected countries (e.g. South Sudan and Syria) were protected";"Number of people":"1200000":"Sex":"All Sexes":"From/Youngest":"10":"To/Oldest":"19":"Direct or Indirect":"Direct":"Population group descriptor":"adolescents accessed sexual and reproductive health services";"Number of people":"23300000":"Sex":"All Sexes":"From/Youngest":"10":"To/Oldest":"60":"Direct or Indirect":"Direct":"Population group descriptor":"accessed modern family planning methods;";"Number of people":"18000000":"Sex":"Female":"From/Youngest":"15":"To/Oldest":"49":"Direct or Indirect":"Direct":"Population group descriptor":"women gained access to modern contraceptives and reproductive health services"</t>
  </si>
  <si>
    <t>https://www.canwach.ca/project-explorer#/project-details/122</t>
  </si>
  <si>
    <t>United Nations Population Fund- Institutional Support 2016</t>
  </si>
  <si>
    <t>"Outcome":"The expected results for this project as stated by the United Nations Population Fund in its 2014-2017 strategic plan include:  (1) increased availability and use of integrated sexual and reproductive services that are gender-responsive and meet human rights standards for quality of care and equity in access; (2) increased priority on adolescents, especially on very young adolescent girls, in national development policies and programmes; (3) advanced gender equality, women's and girl's empowerment, and reproductive rights, including for the most vulnerable and marginalized women, adolescents and youth; and (4) strengthened national policies and international development agendas through the integration of evidence based analysis on population dynamics and their links to sustainable development, sexual and reproductive health and reproductive rights, HIV and gender equality."</t>
  </si>
  <si>
    <t>"en":"Activity website":"text/html":"Activity web page":"http://www.unfpa.org";"en":"Description":"text/html":"Objectives / Purpose of activity":"http://w05.international.gc.ca/projectbrowser-banqueprojets/project-projet/details/D002460001?Lang=eng";"fr":"Site web de l'activitÃ©":"text/html":"Activity web page":"http://www.unfpa.org/fr";"fr":"Description":"text/html":"Objectives / Purpose of activity":"http://w05.international.gc.ca/projectbrowser-banqueprojets/project-projet/details/D002460001?Lang=eng"</t>
  </si>
  <si>
    <t>https://www.canwach.ca/project-explorer#/project-details/88</t>
  </si>
  <si>
    <t>UNU â€“ Institute for Water, Environment and Health â€“ Institutional Support 2015-2020</t>
  </si>
  <si>
    <t>"General":"This grant represents Canada's institutional support to the United Nations University Institute for Water, Environment and Health (UNU-INWEH). UNU-INWEH uses these funds, along with other donors funding, to achieve its mandate.     UNU-INWEHâ€™s mandate is to contribute, through capacity development and directed research, to efforts to resolve pressing global water problems that are of concern to the United Nations, its member states and their peoples. UNU-INWEH is an international think-tank on water that aims to improve global water governance in developing countries through applied research and delivery of education and training services.     Canadaâ€™s support to UNU-INWEH contributes to finding durable solutions to global water problems, with positive impacts on health, food security and nutrition."</t>
  </si>
  <si>
    <t>"UNU -INWEH - United Nations University - Institute for Water, Environment and Health"</t>
  </si>
  <si>
    <t>"Outcome":"The expected outcomes as stated by UNU-INWEH include: (1) improved access to safe drinking water, hygiene, and adequate sanitation, particularly for women and children, in selected countries in Africa; (2) improved food and water security, more nutrition and economic return per drop, in threatened river basins in Asia and Africa; (3) increased deployment of innovative business models for safe and productive use of wastewater in key countries of Sub-Saharan Africa; (4) enhanced implementation and monitoring of water-related Sustainable Development Goals (SDGs) and targets by UN member states; (5) enhanced economic engagement of private sector in responding to water and land management through initiatives led by UNU-INWEH; (6) enhanced integrated water and ecosystem resource management, benefitting river basins and coastal areas in Latin America and Caribbean region; and (7) improved resilience of selected developing countries in Asia and Africa to respond to management challenges in dryland and mangrove ecosystems."</t>
  </si>
  <si>
    <t>"fr":"Description":"text/html":"Objectives / Purpose of activity":"http://w05.international.gc.ca/projectbrowser-banqueprojets/project-projet/details/D000940001?Lang=eng";"en":"Description":"text/html":"Objectives / Purpose of activity":"http://w05.international.gc.ca/projectbrowser-banqueprojets/project-projet/details/D000940001?Lang=fra";"en":"Activity website":"text/html":"Activity web page":"http://www.inweh.unu.edu"</t>
  </si>
  <si>
    <t>https://www.canwach.ca/project-explorer#/project-details/474</t>
  </si>
  <si>
    <t>Vaccinating Children Against Measles</t>
  </si>
  <si>
    <t>"General":"This project supports the United Nations Children Fund (UNICEF) in partnership with the Mozambique Ministry of Health, to undertake a nationwide measles vaccination campaign for children under five. The campaign aims to accelerate, on a national scale, the reduction of under-five mortality. It provides 2.7 million children with a measles vaccine, 3.6 million children with a dose of Vitamin A and 3.2 million children with deworming medicine. The campaign takes place during May 2011 as part of a National Mother and Child Health Week, a public health outreach effort to deliver a package of high-impact, low-cost maternal and child survival interventions. This project is part of Canada's Maternal, Newborn and Child Health commitment."</t>
  </si>
  <si>
    <t>"Government of Mozambique - Ministry of Health":"Canadian-Based? (No)":"Implementing In-country? (No)";"Canadian International Development Agency":"Canadian-Based? (Yes)":"Implementing In-country? (No)"</t>
  </si>
  <si>
    <t>"Outcome":"";"Outcome":"Results achieved as of the end of project activities included: 3,985,564 children were vaccinated for measles, 3,982,412 received vitamin A and 3,399,397 were dewormed with mebendazole in all 11 provinces."</t>
  </si>
  <si>
    <t>"Location Coordinates(-25.968821 32.572594)":"Country(Mozambique)":"Project Scope(No data available)":"Name of Location(Maputo)"</t>
  </si>
  <si>
    <t>"fr":"Description":"null":"Activity web page":"http://w05.international.gc.ca/projectbrowser-banqueprojets/project-projet/details/A035232001?Lang=fra";"en":"Description":"null":"Activity web page":"http://w05.international.gc.ca/projectbrowser-banqueprojets/project-projet/details/A035232001?Lang=eng"</t>
  </si>
  <si>
    <t>"Number of people":"3399397":"Sex":"All Sexes":"From/Youngest":"":"To/Oldest":"5":"Direct or Indirect":"Direct":"Population group descriptor":"children were dewormed with mebendazole";"Number of people":"3982412":"Sex":"All Sexes":"From/Youngest":"":"To/Oldest":"5":"Direct or Indirect":"Direct":"Population group descriptor":"children received vitamin A";"Number of people":"3985564":"Sex":"All Sexes":"From/Youngest":"":"To/Oldest":"5":"Direct or Indirect":"Direct":"Population group descriptor":"children were vaccinated for measles"</t>
  </si>
  <si>
    <t>https://www.canwach.ca/project-explorer#/project-details/262</t>
  </si>
  <si>
    <t>Volunteers for International Cooperation and Empowerment (VOICE)</t>
  </si>
  <si>
    <t>"Target Groups":"The target groups for this project are women, men, adolescent girls, adolescent boys, children under 5, newborns and pregnant women";"Objectives":"Increase the capacity of developing country partners to deliver sustainable development results by making use of the skills and expertise of Canadian volunteers. (intermediate outcome)";"Objectives":"To contribute to improvements in the economic and social well-being of poor and marginalized communities in 17 developing countries (ultimate outcome)";"General":"The VOICE project is Cuso International's primary international program which works to improve the economic and social well-being of poor and marginalized communities in targeted countries across Africa, Asia, Latin America and the Caribbean.
One of the project's three program areas for the VOICE project is Access to Quality Health Services (AQHS). Under this program area, Cuso International focuses on RMNCH. Please note that the data included here is only for the countries working on AQHS, which is one component of the VOICE project.";"Objectives":"Improving the technical competencies, management capacities and inter-organizational collaboration of developing country partners to deliver gender-responsive and environmentally-sound programming in the three program areas of Inclusive &amp; Sustainable Economic Growth (ISEG), Gender Equality &amp; Social Inclusion (GESI) and Access to Quality Health Services (AQHS). (intermediate outcomes)"</t>
  </si>
  <si>
    <t>"Outcome":"2.522 direct and 165.337 indirect beneficiaries reached under the AQHS activities of the VOICE project in FY 2017-2018. The project engaged 38 AQHS partners, out of which 7 were newly established partnerships in the referenced FY. The project activities were distributed across 6 countries (Nigeria, Ethiopia, DRC, Tanzania, Benin and Guyana). 30 volunteers were deployed to those countries in 2017-18 while 34 e-volunteers supported the partners remotely. Benin, DRC and Nigeria continued receiving capacity development funds in FY 2017-18.
2,515 direct beneficiaries of AQHS programming reached in FY 2016-17 and 185,503 indirect beneficiaries reached in the same period. The project worked with 21 AQHS partners in five countries. Eight of these were new partnerships developed in FY 2016-17. In FY 2016-17, 33 AQHS volunteers and 14 AQHS e-volunteers were deployed. Capacity development funds were provided to Benin, DRC, Ethiopia, Nigeria and Tanzania for health related activities.";"Outcome":""</t>
  </si>
  <si>
    <t>David Forest</t>
  </si>
  <si>
    <t>"Location Coordinates(-6.789338 39.199352)":"Country(Tanzania, United Republic of)":"Project Scope(No data available)":"Name of Location(Dar es Salaam)";"Location Coordinates(6.52478 3.380816)":"Country(Nigeria)":"Project Scope(No data available)":"Name of Location(Lagos)";"Location Coordinates(-4.442365 15.265747)":"Country(Congo (DRC))":"Project Scope(No data available)":"Name of Location(Kinshasa)";"Location Coordinates(6.497142 2.629166)":"Country(Benin)":"Project Scope(No data available)":"Name of Location(Porto Novo)";"Location Coordinates(8.986201 38.730762)":"Country(Ethiopia)":"Project Scope(No data available)":"Name of Location(Addis Ababa)"</t>
  </si>
  <si>
    <t>https://www.canwach.ca/project-explorer#/project-details/97</t>
  </si>
  <si>
    <t>Water &amp; Economic Growth in the Sahel Region of Burkina Faso</t>
  </si>
  <si>
    <t>"General":"The project aims to increase drinking water supplies, improve water sanitation, enhance governance of water management services, and contribute to growth of revenues from breeding and gardening production in Burkina Fasoâ€™s Sahel region. The initiative will help build the infrastructure necessary for targeted communities (drinking water, latrines) and ensure their sustainable use through the establishment of a participatory governance."</t>
  </si>
  <si>
    <t>"Foreign Affairs, Trade and Development Canada":"Government (other countries)":null%</t>
  </si>
  <si>
    <t>"Outcome":"Expected results include: (i) increased revenues from breeding and gardening production in 20 communities; (ii) improved drinking water supplies and improved water sanitation for 45,000 people; (iii) improved governance of water management services and sanitation for approximately 260,000 beneficiaries."</t>
  </si>
  <si>
    <t>"fr":"Description":"text/html":"Objectives / Purpose of activity":"http://w05.international.gc.ca/projectbrowser-banqueprojets/project-projet/details/D001605001?Lang=eng";"en":"Activity website":"text/html":"Activity web page":"http://www.cowater.com";"en":"Description":"text/html":"Objectives / Purpose of activity":"http://w05.international.gc.ca/projectbrowser-banqueprojets/project-projet/details/D001605001?Lang=fra"</t>
  </si>
  <si>
    <t>https://www.canwach.ca/project-explorer#/project-details/83</t>
  </si>
  <si>
    <t>Water, Sanitation and Hygiene for Public Health Program</t>
  </si>
  <si>
    <t>"General":"This project aims to improve the health of up to 47,000 Ghanaians, including mothers, their newborns and 4,500 schoolchildren, in Bongo and Bawku West districts. It seeks to improve water, sanitation and hygiene (WASH) service delivery and practices, as well as to develop a more integrated approach to public health in the Upper East Region. The project provides environmentally-friendly sanitation facilities and access to potable water to schools and health facilities, raises awareness among birth attendants, health service staff and community members, and develops a new approach to public health planning.     Project activities include: (1) designing and constructing safe and gender-appropriate water and sanitation facilities (including biofill and biogas latrines, solar-powered pumps and mechanized boreholes) in 15 schools and 8 health facilities; (2) raising awareness about WASH and preventative health practices in 15 schools and 8 health facilities; (3) training authorities in two districts, five small towns and three rural communities to deliver, implement and monitor integrated WASH and health planning; and (4) holding WASH and health workshops for district, regional and national-level stakeholders, including for private sector where appropriate, to facilitate linkages and allow sharing of best practices."</t>
  </si>
  <si>
    <t>"WaterCan"</t>
  </si>
  <si>
    <t>"Outcome":"The expected intermediate outcomes for this project include: (1) improved maternal, newborn and child health, and public health outcomes, in Bongo and Bawku West districts through improved water, sanitation and hygiene (WASH) service delivery and practices; and (2) strengthened and integrated health, water and sanitation planning in the target districts, and dissemination of best practices at a regional level."</t>
  </si>
  <si>
    <t>"en":"Description":"text/html":"Objectives / Purpose of activity":"http://w05.international.gc.ca/projectbrowser-banqueprojets/project-projet/details/D000791001?Lang=fra";"fr":"Site web de l'activitÃ©":"text/html":"Activity web page":"http://www.watercan.com/";"fr":"Description":"text/html":"Objectives / Purpose of activity":"http://w05.international.gc.ca/projectbrowser-banqueprojets/project-projet/details/D000791001?Lang=eng";"en":"Activity website":"text/html":"Activity web page":"http://www.watercan.com/"</t>
  </si>
  <si>
    <t>https://www.canwach.ca/project-explorer#/project-details/384</t>
  </si>
  <si>
    <t>Water, Sanitation, and Hygiene for Public Health (WASH4PH)</t>
  </si>
  <si>
    <t>"General":"Water, Sanitation and Hygiene for Public Health programme (WASH4PH) is a four-year program supported by Global Affairs Canada (GAC). This progam will be implemented in partnership with WaterAid Ghana (WAG) and WaterAid Canada (WAC) and run from November 17th 2015 to December 31st 2019.  The purpose of the WASH4PH program is to improve the health of Ghanaians in Bongo and Kassena Nankana West districts in the Upper East Region through improved WASH service delivery and practices, and a more integrated approach to public health. The program aims to improve the health of the use of gender-responsive and sustainable WASH services and facilities in the two districts and increase effectiveness at the community, district and regional levels to support WASH services delivery. Support to Districts and Municipalities will involve building understanding and skills in integrated WASH and health planning; operations management; developing an integrated WASH and health planning model; and training WASH and health monitoring &amp; evaluation teams.";"Objectives":"The program aims to improve the health of Ghanaians in the Upper East Region through a more integrated approach to WASH and Health aligning with the Global Affairs Canada's focus on strengthening health systems, reducing the burden of diseases, and improving nutrition. Improved WASH and health service delivery, sanitation facilities, and access to water in communities, schools, and health centres is facilitated through environmentally-friendly interventions, support of regional and district level and local governments,  and raising awareness among birth attendants, health service staff, and community members. Project activities include: (1) designing and constructing safe and gender-appropriate water and sanitation facilities in 15 schools and 8 health facilities; (2) raising awareness about WASH and preventative health practices in 15 schools and 8 health facilities; (3) training authorities in two districts, five small towns and three rural communities to deliver, implement and monitor integrated WASH and health planning; and (4) holding WASH and health workshops for district, regional and national-level stakeholders, including for private sector where appropriate, to facilitate linkages and allow sharing of best practices.";"Target Groups":"The program is targeting five (5) electoral districts and three (3) rural communities in Bongo and Kassena Nankana West Districts in the Upper East Region. This project aims to improve the health of up to 47,000 Ghanaians, including mothers, their newborns, 15 schools with a population of 4,500 schoolchildren, in Bongo and Bawku West districts; and 2 clinics, 2 Health Centres, and 4 Community-based Health Planning and Services (CHPS) compounds located in districts."</t>
  </si>
  <si>
    <t>"WaterAid Ghana":"Canadian-Based? (No)":"Implementing In-country? (Yes)";"Global Affairs Canada":"Canadian-Based? (No)":"Implementing In-country? (No)"</t>
  </si>
  <si>
    <t>"Outcome":"The expected intermediate outcomes for this project include: (1) improved maternal, newborn and child health, and public health outcomes, in Bongo and Bawku West districts through improved water, sanitation and hygiene (WASH) service delivery and practices; and (2) strengthened and integrated health, water and sanitation planning in the target districts, and dissemination of best practices at a regional level.";"Outcome":""</t>
  </si>
  <si>
    <t>Karlye Wong</t>
  </si>
  <si>
    <t>"Location Coordinates(11.055881 -0.242109)":"Country(Ghana)":"Project Scope(Regional)":"Name of Location(Bawku)";"Location Coordinates(10.9114 -0.807495)":"Country(Ghana)":"Project Scope(Regional)":"Name of Location(Bongo)"</t>
  </si>
  <si>
    <t>"Number of people":"":"Sex":"":"From/Youngest":"":"To/Oldest":"":"Direct or Indirect":"":"Population group descriptor":""</t>
  </si>
  <si>
    <t>"Number of Outputs":"8":"Output Type":"Health Facility":"Output Descriptor":"WASH and health awareness programming developed and implemented in each target health facility including hygiene promotion, preventative health education, IPC, MNCH, and de-worming-nutrition interventions.":"Results":"";"Number of Outputs":"8":"Output Type":"Clinics Refurbished":"Output Descriptor":"Gender-appropriate/inclusive WASH facilities and incinerators designed and constructed at each target health facility":"Results":"";"Number of Outputs":"7":"Output Type":"Training":"Output Descriptor":"District/Municipal Assemblies and District/Municipal health and education staff trained on how to integrate WASH and Health in planning, implementation and monitoring.":"Results":"";"Number of Outputs":"6":"Output Type":"Planning Models":"Output Descriptor":"Integrated WASH and Health planning model developed/disseminated.":"Results":""</t>
  </si>
  <si>
    <t>https://www.canwach.ca/project-explorer#/project-details/62</t>
  </si>
  <si>
    <t>Water, Sanitation and Hygiene in Artibonite and Centre (WASH)</t>
  </si>
  <si>
    <t>"General":"This initiative aims to reduce the number of deaths caused by diarrheal diseases by reducing sanitation risks in the most vulnerable zones of Artibonite. The initiative will also aim to improve access to potable water, to sanitation, and will make concerted efforts to sensitize families of the most vulnerable women and children to the benefits of improved hygiene practices. This UNICEF initiative will focus on the provinces of Artibonite and Centre, where cholera remains an ever-present threat and where diarrheal diseases remain the most common cause of mortality among children under 5 years of age. UNICEF will work closely with the Government of Haiti and with other important stakeholders who work in water sanitation, and hygiene, both at the national and regional level to maximise coordination and impact of water, sanitation and hygiene (WASH) interventions.     The project aims to improve access to 240,000 people, including women and children, to drinking water in communities across the provinces of Artibonite and Centre. The project will work to improve water, sanitation and hygiene in 140 schools, as well as establish well-managed and sustainable WASH systems in 30 clinics and hospitals.     This project is part of Canada's Maternal, Newborn and Child Health commitment."</t>
  </si>
  <si>
    <t>"Direction Nationale de l'Eau Potable et de l'Assainissement (DINEPA)":"Canadian-Based? (No)":"Implementing In-country? (No)";"Government of Haiti-Ministry of National Education and Vocational Training":"Canadian-Based? (No)":"Implementing In-country? (No)";"Oxfam-Quebec":"Canadian-Based? (Yes)":"Implementing In-country? (No)";"Government of Haiti-Ministry of Health":"Canadian-Based? (No)":"Implementing In-country? (No)";"Foreign Affairs, Trade and Development Canada":"Canadian-Based? (Yes)":"Implementing In-country? (No)"</t>
  </si>
  <si>
    <t>"Outcome":"The projected intermediate outcomes of this project include: improving access, in a sustainable and equitable manner, to drinking water, sanitation and hygiene, as well as to hygiene education for children, women of vulnerable families, especially in rural areas.";"Outcome":"Results achieved as of March 2017 include the following: (1) in communities participating in the project, 460 latrines were built and 495 more are under construction; (2) almost 20% of households targeted by the project committed to changing their hygienic practices; (3) of the 67 water infrastructures (wells and water systems) to be installed, two drillings have been completed and 28 others are under way; and (4) in the schools targeted by the project, 16 bathroom facilities are under construction. Outputs achieved after the projectâ€™s expansion and extension: (1) social engineering interventions were implemented in the field through Oxfam QuÃ©bec; (2) engineering studies for the infrastructures have been completed in 36 communities and invitation to tender processes have been completed; (3) six successful bidders were contracted by DINEPA (the national water and sanitation department) to build potable water and sanitation infrastructures; (4) interventions between various players were coordinated through steering committees, technical departmental committees and municipalities; and (5) government entities such as DINEPA and the Ministries of Health and of Education were strengthened at the institutional level."</t>
  </si>
  <si>
    <t>"Location Coordinates(19.3629 -72.42581)":"Country(Haiti)":"Project Scope(No data available)":"Name of Location(No data available)";"Location Coordinates(18.53917 -72.335)":"Country(Haiti)":"Project Scope(No data available)":"Name of Location(No data available)"</t>
  </si>
  <si>
    <t>"fr":"Description":"text/html":"Objectives / Purpose of activity":"http://w05.international.gc.ca/projectbrowser-banqueprojets/project-projet/details/D000126001?Lang=eng";"en":"Activity website":"text/html":"Activity web page":"http://www.unicef.ca/";"en":"Description":"text/html":"Objectives / Purpose of activity":"http://w05.international.gc.ca/projectbrowser-banqueprojets/project-projet/details/D000126001?Lang=fra";"fr":"Site web de l'activitÃ©":"text/html":"Activity web page":"http://www.unicef.ca/fr"</t>
  </si>
  <si>
    <t>https://www.canwach.ca/project-explorer#/project-details/71</t>
  </si>
  <si>
    <t>Water, Sanitation and Hygiene in Disaster-prone Communities in Northern Ghana</t>
  </si>
  <si>
    <t>"General":"The project is designed to increase access to disaster-resilient water, sanitation and hygiene (WASH) services, and to strengthen preparedness for natural disasters, in at-risk communities in Northern Ghana. Through provision of sanitation facilities, hygiene promotion, safe water, and disaster risk reduction activities, the project aims to improve health and strengthen disaster preparedness among 200,000 people (including 50,000 schoolchildren) in 265 disaster-prone communities. In addition, project activities include capacity-building to support sustainable delivery and management of disaster-resilient WASH facilities by stakeholders at the national, regional, district and community levels."</t>
  </si>
  <si>
    <t>"Outcome":"Results achieved as of March 2016 include:
 (1) To improve access to potable drinking water,  56 new boreholes were drilled, 72 existing boreholes rehabilitated and 6 hand dug wells were rehabilitated ; (2) Disaster resilient platforms were constructed on 18 of the boreholes making them flood-resilient; (3) Water quality testing was carried out on all new and rehabilitated water points; (4) Water and Sanitation Management Teams were formed and trained in 102 communities for effective and sustainable management of water facilities; (5) 6 disaster-resilient and gender-friendly latrines were constructed for basic schools (which is equivalent to primary and junior high school) and 116 others have been started; (6) Community-Led Total Sanitation activities were rolled out in 104 communities to promote the construction of household WASH facilities; (7) Staff in the three Regional Coordinating Councils and District Assemblies were trained on Disaster Risk Assessment and the preparation of Emergency Response Action Plans.
 These results have contributed to increased regional, district and local capacity for sustainable management of WASH facilities.";"Outcome":"The expected intermediate outcomes for this project include: (i) increased equitable use of disaster-resilient improved sanitation and water facilities by people in disaster-prone communities in Northern Ghana; (ii) improved hygiene practices among women, men, girls and boys before, during and after disasters in disaster-prone communities in Northern Ghana; and (iii) improved planning and implementation of WASH programs by local institutions."</t>
  </si>
  <si>
    <t>"en":"Description":"text/html":"Objectives / Purpose of activity":"http://w05.international.gc.ca/projectbrowser-banqueprojets/project-projet/details/D000269001?Lang=fra";"fr":"Site web de l'activitÃ©":"text/html":"Activity web page":"http://www.beta.undp.org/undp/fr/home.html";"fr":"Description":"text/html":"Objectives / Purpose of activity":"http://w05.international.gc.ca/projectbrowser-banqueprojets/project-projet/details/D000269001?Lang=eng";"en":"Activity website":"text/html":"Activity web page":"http://www.undp.org"</t>
  </si>
  <si>
    <t>https://www.canwach.ca/project-explorer#/project-details/199</t>
  </si>
  <si>
    <t>Water, Sanitation and Hygiene in Southern Mali</t>
  </si>
  <si>
    <t>"General":"This project aims to improve the health of 455,000 people in the most vulnerable communities in southern Mali. It addresses the need for safe water, sanitation facilities, and better hygiene in these communities. This need has intensified as a result of the humanitarian and political crisis following the coup d'Ã©tat in March 2012.     The project aims to improve water, sanitation, and hygiene facilities and practices in 300 schools and 650 surrounding communities in the regions of Mopti, Koulikoro and Sikasso. Most communities in these three regions do not have water and sanitation facilities. As a result, the regions have a high rate of waterborne diseases such as diarrhea, which is one of the major causes of illness and death among young children.     The project activities include: building girls' and boys' latrines, hand-washing stations, and urinals at schools and equipping schools with hygiene kits; building wells and small-scale water supply networks for communities without access to safe water; promoting and supporting community-led awareness and education campaigns that aim to change the way people approach hygiene and sanitation; and improving the operation and maintenance of water facilities."</t>
  </si>
  <si>
    <t>"Population Services International":"Canadian-Based? (No)":"Implementing In-country? (No)";"Canadian International Development Agency":"Canadian-Based? (Yes)":"Implementing In-country? (No)"</t>
  </si>
  <si>
    <t>"Outcome":"The expected intermediate outcomes for this project include : (1) vulnerable communities and school children in Mopti, Koulikoro and Sikasso fully benefit from gender sensitive water, sanitation and hygiene facilities; and (2) the capacity of all stakeholders involved in the implementation and monitoring of water, sanitation and hygiene interventions is strengthened.";"Outcome":"Results achieved until the end of March 2015 include: (1) hygiene promotion campaigns to promote hand-washing and healthy hygiene practices have been launched in 343 schools, benefitting 57,249 girls and boys; (2) 651 villages have been mobilised under the â€œCommunity-Led Total Sanitationâ€ campaign, which is a critical step to improving cleanliness and hygiene conditions in the communities; and (3) three local businesses have been trained in the construction of low-cost, manually drilled water points.
 These results are contributing to improve the access to water and sanitation for people living in some of the most vulnerable communities in Mali. This project aimed to improve water, sanitation, and hygiene (WASH) facilities and practices in 300 schools and 650 surrounding communities in the regions of Mopti, Koulikoro and Sikasso. Activities focused on building girls' and boys' latrines and hand-washing stations in schools; building wells and small-scale water supply networks for communities without access to safe water; promoting and supporting community-led awareness and education campaigns that aim to change the way people approach hygiene and sanitation. The main achievements can be summarized as follows: Water Supply: Completion of 90 mechanical boreholes, 63 manual-drilled boreholes, and 40 small-scale water distribution systems. Note that 57 manual-drilled boreholes are ongoing in Mopti and Sikasso regions. Canadian funds will co-finance the realization of 21 new boreholes and 1 small-scale water distribution systems in the region of Koulikoro and 22 new boreholes and 24 small-scale water distribution systems in the Sikasso Region in 2016. Sanitation: Triggering of 831 villages of which 78 % have reached Open Defecation Free Status.  Launch of a WASH Marketing Pilot project covering 136 villages. After successful completion of this pilot phase, UNICEF extended its partnership with PSI to touch an additional 1,000 villages including the remaining CLTS villages funded by the Canadian grant. WASH in Schools: The full WASH in Schools package has been implemented in 343 schools."</t>
  </si>
  <si>
    <t>"Location Coordinates(14.4874 -4.1975)":"Country(Mali)":"Project Scope(No data available)":"Name of Location(Mopti)";"Location Coordinates(12.65 -8)":"Country(Mali)":"Project Scope(No data available)":"Name of Location(No data available)";"Location Coordinates(12.8662 -7.5599)":"Country(Mali)":"Project Scope(No data available)":"Name of Location(Koulikoro)";"Location Coordinates(11.3224 -5.6984)":"Country(Mali)":"Project Scope(No data available)":"Name of Location(Sikasso)"</t>
  </si>
  <si>
    <t>"fr":"Description":"text/html":"Objectives / Purpose of activity":"http://w05.international.gc.ca/projectbrowser-banqueprojets/project-projet/details/A035564001?Lang=eng";"fr":"Site web de l'activitÃ©":"text/html":"Activity web page":"http://www.unicef.ca/fr";"en":"Description":"text/html":"Objectives / Purpose of activity":"http://w05.international.gc.ca/projectbrowser-banqueprojets/project-projet/details/A035564001?Lang=fra";"en":"Activity website":"text/html":"Activity web page":"http://www.unicef.ca/"</t>
  </si>
  <si>
    <t>"Number of people":"57249":"Sex":"All Sexes":"From/Youngest":"5":"To/Oldest":"17":"Direct or Indirect":"Direct":"Population group descriptor":"girls and boys, hygiene promotion campaigns to promote hand-washing and healthy hygiene practices have been launched in 343 schools"</t>
  </si>
  <si>
    <t>"Number of Outputs":"90":"Output Type":"Mechanical boreholes completed":"Output Descriptor":"Completion of 90 mechanical boreholes":"Results":"Achieved";"Number of Outputs":"3":"Output Type":"Local businesses trained":"Output Descriptor":"three local businesses have been trained in the construction of low-cost, manually drilled water points":"Results":"Achieved";"Number of Outputs":"40":"Output Type":"Small-scale water distribution systems completed":"Output Descriptor":"40 small-scale water distribution systems":"Results":"Achieved";"Number of Outputs":"136":"Output Type":"Villages covered by WASH pilot":"Output Descriptor":"Launch of a WASH Marketing Pilot project covering 136 villages.":"Results":"Achieved";"Number of Outputs":"63":"Output Type":"manual-drilled boreholes completed":"Output Descriptor":"63 manual-drilled boreholes":"Results":"Achieved";"Number of Outputs":"343":"Output Type":"Schools with hygiene promotion campaigns":"Output Descriptor":"hygiene promotion campaigns to promote hand-washing and healthy hygiene practices have been launched in 343 schools":"Results":"Achieved"</t>
  </si>
  <si>
    <t>https://www.canwach.ca/project-explorer#/project-details/165</t>
  </si>
  <si>
    <t>Water, Sanitation and Hygiene (WASH) for Maternal, Newborn and Child Health</t>
  </si>
  <si>
    <t>"General":"The project aims to establish and develop eight Water Expertise and Training (WET) Centers in Afghanistan, Haiti, Ethiopia, Zambia, Cameroon, Nepal, Cambodia and Laos that will provide leadership, training, technical consulting, education resources and networking services, catalyzing government agencies, NGOs and community groups to implement WASH initiatives that are affordable, simple and effective to improve maternal, newborn and child health of needed communities. Partner organizations include: Seeds of Hope International Partnership (Zambia), Danish Committee for Aid to Afghan Refugees (Afghanistan), Church World Service (Cambodia), Ethiopian Kale Heywett Church (Ethiopia), Environment and Public Health Organization (Nepal), National Centre of Environmental Health and Water Supply (Laos) and Pure Water for the World (Haiti)."</t>
  </si>
  <si>
    <t>"Seeds of Hope International Partnerships Zambia":"Canadian-Based? (No)":"Implementing In-country? (Yes)";"Canadian International Development Agency":"Canadian-Based? (Yes)":"Implementing In-country? (No)";"Church World Service Cambodia":"Canadian-Based? (No)":"Implementing In-country? (Yes)";"Ethiopian Kale Heywett Church":"Canadian-Based? (No)":"Implementing In-country? (Yes)";"Environment and Public Health Organization":"Canadian-Based? (No)":"Implementing In-country? (Yes)";"Government of Lao - Ministry of Health - National Centre of Environmental Health and Water Supply":"Canadian-Based? (No)":"Implementing In-country? (Yes)";"Danish Committee for Aid to Afghan Refugees (DACAAR)":"Canadian-Based? (No)":"Implementing In-country? (Yes)";"Pure Water for the World":"Canadian-Based? (No)":"Implementing In-country? (Yes)"</t>
  </si>
  <si>
    <t>"Outcome":"Results achieved as of the end of the project (September 2015) include: (1) seven Water Expertise and Training (WET) centres were established in Afghanistan, Haiti, Ethiopia, Zambia, Nepal, Cambodia and Laos to provide training, technical consulting, educational resources and networking services to non-governmental organizations (NGOs), community groups and local government agencies; (2) 32,976 community members (11,957 women; 12,189 men; 4,578 girls; 4,252 boys) have increased water, sanitation and hygiene (WASH) awareness; (3) 12,505 (5,577 women and 6,928 men) staff members from over 1,000 client organizations (local organizations, NGOs, United Nations agencies and government) were trained in areas such as: household water treatment and safe storage, low cost sanitation, rainwater harvesting, water quality testing, monitoring and evaluation and community health promotion; and (4) 531 WET centre staff were trained on the critical connection between WASH and maternal, neonatal and child health, gender equality and environmental health risk.
 These results have contributed to 4,513,697 beneficiaries having better knowledge of and access to water and/or sanitation services.";"Outcome":"The expected intermediate outcomes for this project include: (1) WET Center client organizations implement appropriate high quality water, sanitation and hygiene promotion projects, benefitting to mothers, newborns and children; and (2) 8 WET centres in Afghanistan, Haiti, Ethiopia, Zambia, Cameroon, Nepal, Cambodia and Laos are operating effectively and efficiently to deliver relevant and appropriate water, sanitation and hygiene training and consulting services to client organizations in a gender responsive manner."</t>
  </si>
  <si>
    <t>"Location Coordinates(27.70169 85.3206)":"Country(Nepal)":"Project Scope(No data available)":"Name of Location(Kathmandu)";"Location Coordinates(17.96667 102.6)":"Country(Lao Peopleâ€™s Democratic Republic (the))":"Project Scope(No data available)":"Name of Location(Vientiane)";"Location Coordinates(34.52813 69.17233)":"Country(Afghanistan)":"Project Scope(No data available)":"Name of Location(Kabul)";"Location Coordinates(8.98482 38.757981)":"Country(Ethiopia)":"Project Scope(No data available)":"Name of Location(Addis Ababa)";"Location Coordinates(18.53917 -72.335)":"Country(Haiti)":"Project Scope(No data available)":"Name of Location(Port-au-Prince)";"Location Coordinates(11.56245 104.91601)":"Country(Cambodia)":"Project Scope(No data available)":"Name of Location(Phnom Penh)";"Location Coordinates(-15.388748 28.322805)":"Country(Zambia)":"Project Scope(No data available)":"Name of Location(Luskaa)"</t>
  </si>
  <si>
    <t>"fr":"Description":"text/html":"Objectives / Purpose of activity":"http://w05.international.gc.ca/projectbrowser-banqueprojets/project-projet/details/S065331001?Lang=eng";"en":"Description":"text/html":"Objectives / Purpose of activity":"http://w05.international.gc.ca/projectbrowser-banqueprojets/project-projet/details/S065331001?Lang=fra"</t>
  </si>
  <si>
    <t>"Number of people":"6928":"Sex":"Male":"From/Youngest":"19":"To/Oldest":"60":"Direct or Indirect":"Direct":"Population group descriptor":"Staff members (men) of over 1000 local/international NGOs/government trained in WASH practices, MEL, community health promotion";"Number of people":"531":"Sex":"All Sexes":"From/Youngest":"19":"To/Oldest":"60":"Direct or Indirect":"Direct":"Population group descriptor":"Water Expertise and Training (WET) centre staff trained on connection between MNCH, WASH, gender equality and environmental health risk";"Number of people":"11957":"Sex":"Female":"From/Youngest":"15":"To/Oldest":"49":"Direct or Indirect":"Direct":"Population group descriptor":"Women have increased WASH awareness";"Number of people":"4578":"Sex":"Female":"From/Youngest":"5":"To/Oldest":"17":"Direct or Indirect":"Direct":"Population group descriptor":"Girls have increased WASH awareness";"Number of people":"5577":"Sex":"Female":"From/Youngest":"19":"To/Oldest":"60":"Direct or Indirect":"Direct":"Population group descriptor":"Staff members (women) of over 1000 local/international NGOs/government trained in WASH practices, MEL, community health promotion";"Number of people":"12189":"Sex":"Male":"From/Youngest":"15":"To/Oldest":"49":"Direct or Indirect":"Direct":"Population group descriptor":"Men have increased WASH awareness";"Number of people":"4252":"Sex":"Male":"From/Youngest":"5":"To/Oldest":"17":"Direct or Indirect":"Direct":"Population group descriptor":"Boys have increased WASH awareness"</t>
  </si>
  <si>
    <t>"Number of Outputs":"531":"Output Type":"Centre staff trained":"Output Descriptor":"531 WET centre staff were trained on the critical connection between WASH and maternal, neonatal and child health, gender equality and environmental health risk.":"Results":"Achieved";"Number of Outputs":"7":"Output Type":"Training centre established":"Output Descriptor":"Water Expertise and Training (WET) centres were established in Afghanistan, Haiti, Ethiopia, Zambia, Nepal, Cambodia and Laos":"Results":"Achieved"</t>
  </si>
  <si>
    <t>https://www.canwach.ca/project-explorer#/project-details/310</t>
  </si>
  <si>
    <t>Water supply, sanitation and hygiene to improve the health of children and mothers of Artibonite (WASH)</t>
  </si>
  <si>
    <t>"":"";"Objectives":"Renforcement de capacitÃ© des autoritÃ©s haÃ¯tiennes 
AmÃ©lioration de lâ€™accÃ¨s Ã©quitable et durable Ã  lâ€™approvisionnement en eau potable, Ã  lâ€™assainissement et lâ€™hygiÃ¨ne en Artibonite et au dÃ©partement du Centre. Le projet vise Ã©galement Ã  renforcer la capacitÃ© du gouvernement haÃ¯tien Ã  coordonner les activitÃ©s en EPAH et maintenir les infrastructures.";"Other":"Approvisionnement en eau potable, incluant la promotion de bonnes pratiques dâ€™hygiÃ¨ne et dâ€™activitÃ©s de prÃ©vention du cholÃ©ra  pour 192,185 bÃ©nÃ©ficiaires dans 6 communes dont 102,523 (85,023 en Artibonite et 17500 au centre) dans les communautÃ©s, les Ã©coles et les centres de santÃ©."</t>
  </si>
  <si>
    <t>"Oxfam-Quebec":"Canadian-Based? (Yes)":"Implementing In-country? (No)";"Global Affairs Canada":"Canadian-Based? (No)":"Implementing In-country? (No)"</t>
  </si>
  <si>
    <t>"Outcome":"Principaux rÃ©sultats obtenus Ã  date (2016):
 â€¢	Travaux dâ€™infrastructures en eau potable et assainissement en progression dans 25 localitÃ©s du dÃ©partement de lâ€™Artibonite et promotion de lâ€™approche communautaire pour lâ€™assainissement total (ACAT) dans 18 localitÃ©s de lâ€™Artibonite; 
â€¢	Extension du projet dans le dÃ©partement du centre (Hinche et Las cahobas) et ciblage de nouvelles localitÃ©s pour la deuxiÃ¨me phase du projet dans 4 communes de lâ€™Artibonite;
â€¢	Coordination des interventions des divers acteurs Ã  travers les comitÃ©s directeurs, comitÃ©s techniques dÃ©partementaux et de comitÃ©s communaux de pilotage.";"Outcome":""</t>
  </si>
  <si>
    <t>https://www.canwach.ca/project-explorer#/project-details/433</t>
  </si>
  <si>
    <t>We Decide: Reducing Adolescent Pregnancy in Loreto</t>
  </si>
  <si>
    <t>"General":"The project aims to improve Sexual and Reproductive Health and Rights (SRHR) for adolescent girls in the Amazon province of Loreto, Peru, which has the highest rate of adolescent pregnancy in the country (31% in 2016). By empowering girls and working with boys and communities, the project helps prevent sexual violence and unwanted pregnancies in one of the poorest regions of Peru. Project activities include: (1) training, workshops and coaching activities with adolescents and youth in coordination with schools, community leaders and families; (2) development and distribution of information on adolescentsâ€™ SRHR as part of a comprehensive communication strategy; (3) training of health workers and creation of specialised health facilities to improve sexual and reproductive health services for adolescents; (4) training of teachers, tutors and local Ministry of Education staff on comprehensive sexual education for adolescents, including the prevention of violence; and (5) training of youth leaders and networks to increase their capacity to participate in municipal, regional and national decision-making spaces. Project activities are intended to reach 78,000 direct beneficiaries, many of whom are from indigenous communities."</t>
  </si>
  <si>
    <t>"Plan International Canada ":"National NGO":5.00%;"Global Affairs Canada":"Government (other countries)":95.00%</t>
  </si>
  <si>
    <t>"Outcome":"";"Outcome":"The expected outcomes for this project include: (1) improved agency of adolescent girls over their own Sexual and Reproductive Health (SRH), including utilization of SRH services to prevent early pregnancy; (2) improved delivery of gender-responsive and adolescent-friendly SRH services and Comprehensive Sexuality Education (CSE) to adolescent girls and boys; and (3) enhanced district and regional institutional responsiveness to the SRHR of adolescents, with a particular focus on girls."</t>
  </si>
  <si>
    <t>"Location Coordinates(-12.046373 -77.042755)":"Country(Peru)":"Project Scope(No data available)":"Name of Location(Lima)"</t>
  </si>
  <si>
    <t>"en":"Description":"text / html":"Objectives / Purpose of activity":"http://w05.international.gc.ca/projectbrowser-banqueprojets/project-projet/details/P005398001";"fr":"La description":"texte/ html":"Objectives / Purpose of activity":"http://w05.international.gc.ca/projectbrowser-banqueprojets/project-projet/details/P005398001?Lang=fra"</t>
  </si>
  <si>
    <t>https://www.canwach.ca/project-explorer#/project-details/70</t>
  </si>
  <si>
    <t>WinS for Girls - Water, Sanitation, and Hygiene In Schools for Girls</t>
  </si>
  <si>
    <t>"General":"This project aims to enhance educational opportunities for girls by supporting the Water, Sanitation, and Hygiene In Schools for Girls (WinS for Girls) program. WinS for Girls is a multi-country program and partnership led by UNICEF and the UN Girls' Education Initiative (UNGEI) that seeks to increase the number of girls completing primary school and entering secondary schools. Menstrual health management is a key factor in ensuring girls stay in school. Working in over 100 schools per participating country, with activities at local, national, and international levels, WinS for Girls is addressing the menstrual hygiene management needs and cultural norms that are barriers for adolescent girls to attending and performing well at school.     Some project activities include: (i) conducting qualitative field research on menstrual hygiene management knowledge and practices among school girls; (ii) developing a basic menstrual hygiene management package for water, sanitation, and hygiene (WASH) in schools based on country-specific research and current practices; and (iii) establishment of menstrual hygiene management working groups led by the Ministry of Education in each country."</t>
  </si>
  <si>
    <t>"Outcome":"The WinS for Girls project is being implemented in 14 countries: 10 countries funded by the Government of Canada (Kyrgyzstan, Mongolia, Afghanistan, Zambia, Ghana, Niger, Nigeria, Burkina Faso, Eritrea, and Bolivia). Additional funds have been leveraged to enable programming in 3 more countries (India, Pakistan, and Indonesia). Nepal is receiving technical support through this project and is implementing WinS for Girls programming with other resources.
 Results achieved by UNICEF with the support of the Government of Canada include the following:
 Menstrual Hygiene Management Working Groups have been established under the leadership of the Ministry of Education in 14 countries and these Working Groups have held forums on menstrual hygiene issues (6 forums on average). This demonstrates good progress towards increased leadership of Ministries of Education, with a view to reducing barriers to safe and stigma-free menstrual hygiene management in schools and in the education sector, more broadly, by the end of the project.
 Good progress has been demonstrated toward achieving the expected result of increased capacity of global WinS for Girls Network members on menstrual hygiene management (MHM) research and programming. A web-based learning program has been developed for local menstrual hygiene management research partners in the 14 countries and over 80 people have participated in this e-course. While the completion of the web-based learning program took longer than expected, it was modified in response to the needs of the participants: additional modules were added and the pace of the course was adjusted. This tool will contribute to the expected result on strengthened global advocacy for effective menstrual hygiene management (MHM) through WASH in Schools programming by the end of the project.
 The 3rd annual Menstrual Hygiene Management Virtual Conference was held in October 2014, with 753 participants, and was successful in sharing school-based menstrual hygiene management programs, findings on scale and impact, as well as recommendations about how new menstrual hygiene management programs can be developed by practitioners. A 1 day face-to-face meeting on â€œMenstrual Hygiene Management (MHM) in 10: Advancing the Menstrual Hygiene Management Agenda in WASH in Schoolsâ€ was held with stakeholders from international organizations, civil society, and the private sector, and mapped priorities for advancing this agenda over the next decade. Other learning products have been developed, such as a special issue on menstrual hygiene management in the academic journal Waterlines in January 2015 to highlight the evidence for WASH in school for girls.
";"Outcome":"The expected intermediate outcomes for this project include: (i) reduced social and physical barriers to safe and stigma-free menstrual health management in schools and in education sectors in 12 countries; and (ii) strengthened global advocacy for effective menstrual hygiene management through water, sanitation and hygiene (WASH) in schools programming."</t>
  </si>
  <si>
    <t>"fr":"Site web de l'activitÃ©":"text/html":"Activity web page":"http://www.unicef.ca/fr";"en":"Description":"text/html":"Objectives / Purpose of activity":"http://w05.international.gc.ca/projectbrowser-banqueprojets/project-projet/details/D000211001?Lang=fra";"fr":"Description":"text/html":"Objectives / Purpose of activity":"http://w05.international.gc.ca/projectbrowser-banqueprojets/project-projet/details/D000211001?Lang=eng";"en":"Activity website":"text/html":"Activity web page":"http://www.unicef.ca/"</t>
  </si>
  <si>
    <t>https://www.canwach.ca/project-explorer#/project-details/253</t>
  </si>
  <si>
    <t>Women and their Children's Health (WATCH)</t>
  </si>
  <si>
    <t>"General":"This project aims to improve maternal, neonatal and child health (MNCH) in underserved populations of 26 districts and sub-districts of Ghana, Mali, Ethiopia, Bangladesh and Zimbabwe. Reaching over 1.85 million people, including families and community health workers, the project uses a community-based approach and works to improve the quality of community outreach and MNCH services while encouraging health-seeking behaviours, and improved health care management.     Activities include: training government health workers on basic obstetric and neonatal care, safe deliveries, and management of childhood illnesses; training health facility managers to strengthen quality control; equipping 63 health facilities and 30 maternity wards; conducting home visits for postnatal care; and helping communities address traditional cultural views impeding the use of health services. Plan Canada is working with the Society of Obstetricians and Gynaecologists of Canada, UNICEF and ministries of health, to implement this project.     This project is part of Canadaâ€™s Maternal, Newborn and Child Health commitment."</t>
  </si>
  <si>
    <t>"Canadian International Development Agency":"Canadian-Based? (Yes)":"Implementing In-country? (No)";"The Society of Obstetricians and Gynaecologists of Canada":"Canadian-Based? (Yes)":"Implementing In-country? (No)"</t>
  </si>
  <si>
    <t>"Canadian International Development Agency":"Government (other countries)":75.00%;"Plan International Canada ":"National NGO":25.00%</t>
  </si>
  <si>
    <t>"Outcome":"The project contributed to building the capacity of 2,022 health facility personnel (41.4% female), 63,080 community health workers (95.6% female), and 42,753 (95.6% female) community mobilizers/volunteers.
With regard to maternal health indicators:
% of women aged 15-49 who received antenatal care by a skilled health provider at least four times during pregnancy increased from 45.5% to 62%.
% of live births attended by a skilled health personnel increased from 48.8% to 64.7%.
% of mothers of children 0-23 months who received two doses of tetanus increased from 46.7% to 55.5%.
% of mothers and babies who received postnatal care visits within three days of childbirth increased from 43.8% to 75.7%.
With regard to child health indicators:
% of children aged 0-24 months who received at least three doses of pentavalent vaccine increased from 53.7% to 75.7%.
% of infants aged 0-6 months who were exclusively breastfed increased from 64.9% to 77.8%.
% of children vaccinated against measles increased from 58.6% to 79.3%.";"Outcome":"Results achieved as of September 2013 include: (i) developing a monitoring and evaluation framework with an online database system that aggregates data in real time to help develop better targeted, more effective maternal, newborn and child health programming; and (ii) developing a common understanding of the links between gender equality and better maternal, newborn and child health results. For example:
 In Bangladesh, (i) 26 family welfare clinics that had not functioned for the past 15-20 years were rehabilitated and equipped; (ii) 148 community health committees were rehabilitated and played a key role in the re-establishment of functioning health facilities; and (iii) 93 birth attendants were trained and are improving women access to quality services.
 In Zimbabwe, (i) the technical and managerial capacity of Health Care Committees was improved; (ii) community and religious leaders were trained in maternal, newborn and child health; (iii) village health worker groups were trained and in turn trained 150 care groups; (iv) five waiting mothersâ€™ homes were built, including a Kangaroo Care Ward, which is a model for the country and is already contributing to reducing newborn mortality; and (v) health centres were rehabilitated.
 In Mali, over 3,300 community groups attended maternal, newborn and child health and gender equality sessions.
 In Ghana, community health committee members and health workers were trained in Basic Emergency Obstetric and Newborn Care, preventing mother to child transmission of HIV, safe motherhood, child health and gender equality.
 In Ethiopia, specialized training was provided to health workers, Health Development Army, government officers from district administration and staff from health offices, women and childrenâ€™s affairs, health posts and health centres.
 These results are contributing to reducing mortality among mothers, newborns and children in underserved populations by scaling up integrated health interventions and by increasing peopleâ€™s awareness of, and access to, health services."</t>
  </si>
  <si>
    <t>"Location Coordinates(8.98148 38.75789)":"Country(Ethiopia)":"Project Scope(Regional)":"Name of Location(Addis Ababa)";"Location Coordinates(23.7104 90.40744)":"Country(Bangladesh)":"Project Scope(Regional)":"Name of Location(Dhaka)";"Location Coordinates(12.677636 -8.007497)":"Country(Mali)":"Project Scope(Regional)":"Name of Location(Bamako)";"Location Coordinates(5.671461 -0.191606)":"Country(Ghana)":"Project Scope(Regional)":"Name of Location(Accra)";"Location Coordinates(-17.825118 31.033857)":"Country(Zimbabwe)":"Project Scope(Regional)":"Name of Location(Harare)"</t>
  </si>
  <si>
    <t>"en":"Activity website":"text/html":"Activity web page":"http://www.plancanada.ca";"fr":"Site web de l'activitÃ©":"text/html":"Activity web page":"http://www.plancanada.ca/fr/Accueil";"fr":"Description":"text/html":"Objectives / Purpose of activity":"http://w05.international.gc.ca/projectbrowser-banqueprojets/project-projet/details/S065372001?Lang=eng";"en":"Description":"text/html":"Objectives / Purpose of activity":"http://w05.international.gc.ca/projectbrowser-banqueprojets/project-projet/details/S065372001?Lang=fra"</t>
  </si>
  <si>
    <t>"Number of people":"282537":"Sex":"Female":"From/Youngest":"15":"To/Oldest":"49":"Direct or Indirect":"Direct":"Population group descriptor":"";"Number of people":"590676":"Sex":"All Sexes":"From/Youngest":"":"To/Oldest":"17":"Direct or Indirect":"Direct":"Population group descriptor":"children"</t>
  </si>
  <si>
    <t>"Number of Outputs":"":"Output Type":"Training":"Output Descriptor":"The project contributed to building the capacity of 2,022 health facility personnel (41.4% female), 63,080 community health workers (95.6% female), and 42,753 (95.6% female) community mobilizers/volunteers":"Results":"Achieved"</t>
  </si>
  <si>
    <t>https://www.canwach.ca/project-explorer#/project-details/660</t>
  </si>
  <si>
    <t>Women's Voice and Leadership - Bangladesh</t>
  </si>
  <si>
    <t>"General":"This project is part of Canadaâ€™s Womenâ€™s Voice and Leadership Program, which supports local and regional womenâ€™s organisations and networks that are working to promote womenâ€™s rights, and advance womenâ€™s empowerment and gender equality in developing countries. This is done by supporting their activities, building their institutional capacity, and promoting network and alliance-building as womenâ€™s rights and feminist organizations are critical agents of change. The Program also responds to the significant, globally recognized gap in funding and support to womenâ€™s rights organizations and movements around the world. This project, implemented by Manusher Jonno Foundation, a Bangladeshi non-governmental organization, aims to strengthen the ability of local womenâ€™s rights organizations in Bangladesh to help women â€“ particularly those who are vulnerable and marginalized - exercise their rights. The project also aims to advocate on behalf of women to governments and decision-makers at all levels, and develop linkages and networks that amplify their voice and influence. The project is expected to directly benefit 25 to 30 organizations, and indirectly benefit more than 100,000 women and girls. Project activities include providing: (1) multi-year funding to the selected local womenâ€™s rights organizations; (2) targeted capacity building to the organizations selected for multi-year funding; (3) support to strengthen networks and alliances between womenâ€™s rights organizations; and (4) small, short-term funding to local womenâ€™s rights organizations and networks to pilot innovative ideas and approaches, and to respond quickly to unforeseen events and opportunities."</t>
  </si>
  <si>
    <t>"Manusher Jonno Foundation (MJF)"</t>
  </si>
  <si>
    <t>"Outcome":"The expected outcomes for this project include: (1) improved management, programming and sustainability of local womenâ€™s rights organizations in Bangladesh, particularly those representing vulnerable and marginalized women and girls; (2) enhanced delivery of quality services and advocacy by womenâ€™s rights organizations to advance gender equality in Bangladesh; and (3) increased effectiveness of national, sub-national and regional womenâ€™s rights platforms, networks and alliances to affect policy, legal and social change in Bangladesh."</t>
  </si>
  <si>
    <t>"Location Coordinates(23.81033 90.41252)":"Country(Bangladesh)":"Project Scope(No data available)":"Name of Location(Dhaka)"</t>
  </si>
  <si>
    <t>"fr":"Description":"text/html":"Objectives / Purpose of activity":"https://w05.international.gc.ca/projectbrowser-banqueprojets/project-projet/details/D004555001?lang=fra&amp;_ga=2.38047142.402193886.1555539372-427776125.1546479029";"en":"Description":"html/text":"Objectives / Purpose of activity":"https://w05.international.gc.ca/projectbrowser-banqueprojets/project-projet/details/D004555001?lang=eng&amp;_ga=2.38047142.402193886.1555539372-427776125.1546479029"</t>
  </si>
  <si>
    <t>"Number of Outputs":"":"Output Type":"Capacity of organizations selected for multi-year funding built":"Output Descriptor":"targeted capacity building to the organizations selected for multi-year funding":"Results":"Expected";"Number of Outputs":"":"Output Type":"Short term funding provided":"Output Descriptor":"small, short-term funding to local womenâ€™s rights organizations and networks to pilot innovative ideas and approaches, and to respond quickly to unforeseen events and opportunities.":"Results":"Expected";"Number of Outputs":"":"Output Type":"Multi-year funding provided":"Output Descriptor":"multi-year funding to the selected local womenâ€™s rights organizations":"Results":"Expected"</t>
  </si>
  <si>
    <t>https://www.canwach.ca/project-explorer#/project-details/658</t>
  </si>
  <si>
    <t>Womenâ€™s Voice and Leadership â€“ Democratic Republic of Congo (DRC)</t>
  </si>
  <si>
    <t>"General":"This project is part of Canadaâ€™s Womenâ€™s Voice and Leadership Program, which supports local and regional womenâ€™s organizations and networks that are working to promote womenâ€™s rights, and advance womenâ€™s empowerment and gender equality in developing countries. This is done by supporting activities, building institutional capacity, and promoting network and alliance-building as womenâ€™s rights and feminist organizations are critical agents of change. The Program also responds to the globally recognized, significant gap in funding and support to womenâ€™s rights organizations and movements around the world. This project provides Congolese womenâ€™s organizations with the tools, resources, funding and mentoring needed to strengthen and sustain their technical and organizational capacity to drive change and promote the rights of women and girls, as well as advance gender equality in five provinces of the Democratic Republic of Congo (DRC). This project is implemented by The Carter Centre. Project activities include: (1) providing tailored, long-term training and mentorship for Congolese womenâ€™s organizations; (2) providing Congolese womenâ€™s organizations with direct, multi-year funding; (3) establishing and strengthening networks of womenâ€™s organizations by facilitating exchanges to share experiences, accomplishments and lessons learned in order to build solidarity around a common vision for the feminist movement; and (4) supporting womenâ€™s rights organizations in the design and development of their advocacy strategies. This project supports new and innovative approaches to promote the rights of women and girls and advance their empowerment through a separate fund open to a broad range of Congolese womenâ€™s organizations."</t>
  </si>
  <si>
    <t>"The Carter Center"</t>
  </si>
  <si>
    <t>"Outcome":"The expected outcomes for this project include: (1) improved management, sustainability, performance and innovation of local womenâ€™s rights organizations; (2) increased collaboration, collective action and innovation of local womenâ€™s rights organizations and platforms to advance gender equality and the rights of women; and (3) increased effectiveness of womenâ€™s rights organizations, platforms and movements to affect policy, legal and social change in the DRC.";"Outcome":""</t>
  </si>
  <si>
    <t>"Location Coordinates(-4.44193 15.26629)":"Country(Congo (DRC))":"Project Scope(No data available)":"Name of Location(Kinshasa)"</t>
  </si>
  <si>
    <t>"fr":"Description":"text/html":"Activity web page":"https://w05.international.gc.ca/projectbrowser-banqueprojets/project-projet/details/D004891001?Lang=fra&amp;_ga=2.13207730.402193886.1555539372-427776125.1546479029";"en":"Description":"text/html":"Objectives / Purpose of activity":"https://w05.international.gc.ca/projectbrowser-banqueprojets/project-projet/details/D004891001?Lang=eng&amp;_ga=2.13207730.402193886.1555539372-427776125.1546479029"</t>
  </si>
  <si>
    <t>"Number of Outputs":"":"Output Type":"Established and strengthened networks":"Output Descriptor":"establishing and strengthening networks of womenâ€™s organizations by facilitating exchanges to share experiences, accomplishments and lessons learned in order to build solidarity around a common vision for the feminist movement":"Results":"Expected";"Number of Outputs":"":"Output Type":"Direct, multi-year funding provided":"Output Descriptor":"providing Congolese womenâ€™s organizations with direct, multi-year funding":"Results":"Expected";"Number of Outputs":"":"Output Type":"Women's rights organizations supported":"Output Descriptor":"supporting womenâ€™s rights organizations in the design and development of their advocacy strategies":"Results":"Expected";"Number of Outputs":"":"Output Type":"Training and mentorship provided":"Output Descriptor":"providing tailored, long-term training and mentorship for Congolese womenâ€™s organizations;":"Results":"Expected"</t>
  </si>
  <si>
    <t>https://www.canwach.ca/project-explorer#/project-details/659</t>
  </si>
  <si>
    <t>Womenâ€™s Voice and Leadership - Haiti</t>
  </si>
  <si>
    <t>"General":"This project aims to advance gender equality and the empowerment of women and girls by supporting local organizations that advance womenâ€™s rights in Haiti. It is building the capacity of local womenâ€™s rights organizations to provide services to their constituents; help women to know and claim their rights; advocate for gender equality; and empower women and girls. The project reflects growing international evidence of the critical role that local womenâ€™s rights and feminist organizations play in advancing gender equality and the empowerment of women and girls. Project activities include the provision of: (1) multi-year funding to selected local womenâ€™s rights organizations; (2) targeted capacity building to organizations selected for multi-year funding; (3) support to strengthen networks and alliances between womenâ€™s rights organizations; and (4) small, short-term funding to local womenâ€™s rights organizations and networks to pilot innovative ideas and approaches, and to respond quickly to unforeseen events and opportunities. This project aims to enable women's organizations in Haiti to improve the management of their programs, increase the quality of services offered and work to restore strong support networks that is expected to directly benefit more than 3,000 women and girls, and indirectly to more than 130,000 women and girls."</t>
  </si>
  <si>
    <t>"Outcome":"The expected outcomes for this project include: (1) improved management, programming and sustainability of local womenâ€™s rights organizations in Haiti, particularly those representing vulnerable and marginalized women and girls; (2) enhanced delivery of services and advocacy by womenâ€™s rights organizations to advance gender equality in Haiti; and (3) increased effectiveness of national and sub-national womenâ€™s rights platforms, networks and alliances to affect gender-sensitive policy change and policy implementation in Haiti."</t>
  </si>
  <si>
    <t>"Location Coordinates(18.5944 -72.3074)":"Country(Haiti)":"Project Scope(No data available)":"Name of Location(Port-au-Prince)"</t>
  </si>
  <si>
    <t>"fr":"Description":"text/html":"Objectives / Purpose of activity":"https://w05.international.gc.ca/projectbrowser-banqueprojets/project-projet/details/D004513001?lang=fra&amp;_ga=2.68256276.402193886.1555539372-427776125.1546479029";"en":"Description":"text/html":"Objectives / Purpose of activity":"https://w05.international.gc.ca/projectbrowser-banqueprojets/project-projet/details/D004513001?lang=eng&amp;_ga=2.68256276.402193886.1555539372-427776125.1546479029"</t>
  </si>
  <si>
    <t>"Number of people":"3000":"Sex":"Female":"From/Youngest":"":"To/Oldest":"99":"Direct or Indirect":"Direct":"Population group descriptor":"women and girls";"Number of people":"130000":"Sex":"Female":"From/Youngest":"":"To/Oldest":"99":"Direct or Indirect":"Indirect":"Population group descriptor":"women and girls"</t>
  </si>
  <si>
    <t>"Number of Outputs":"":"Output Type":"Short term funding provided":"Output Descriptor":"mall, short-term funding to local womenâ€™s rights organizations and networks to pilot innovative ideas and approaches, and to respond quickly to unforeseen events and opportunities.":"Results":"Expected";"Number of Outputs":"":"Output Type":"Capacity building to organizations selected for multi-year funding":"Output Descriptor":"targeted capacity building to organizations selected for multi-year funding":"Results":"Expected";"Number of Outputs":"":"Output Type":"Multi-year funding provided":"Output Descriptor":"multi-year funding to selected local womenâ€™s rights organizations":"Results":"Expected"</t>
  </si>
  <si>
    <t>https://www.canwach.ca/project-explorer#/project-details/663</t>
  </si>
  <si>
    <t>Women's Voice and Leadership - Myanmar</t>
  </si>
  <si>
    <t>"General":"This project is part of Canadaâ€™s Womenâ€™s Voice and Leadership Program, which supports local and regional womenâ€™s organizations and networks that are working to promote womenâ€™s rights, and advance womenâ€™s empowerment and gender equality in developing countries. This is done by supporting activities, building institutional capacity, and promoting network and alliance-building as womenâ€™s rights and feminist organizations are critical agents of change. The Program also responds to the globally recognized, significant gap in funding and support to womenâ€™s rights organizations and movements around the world. This project, implemented through the Nordic International Support Foundation, provides multi-year funding to approximately 10 to 15 sub-national womenâ€™s rights organizations across Myanmar including in conflict areas. Other project activities include: (1) providing fast, responsive support to organizations for discrete activities and short projects to enable timely and strategic responses to unforeseen events; (2) building the capacity of organizations; and (3) supporting network and alliance-building between organizations."</t>
  </si>
  <si>
    <t>Developing countries, unspecified</t>
  </si>
  <si>
    <t>"Nordic International Support Foundation"</t>
  </si>
  <si>
    <t>"Outcome":"The expected results for the project include: (1) improved management and sustainability of local women's rights organizations (WROs) in Myanmar; (2) enhanced delivery of quality services and advocacy by local WROs to advance gender equality; and (3) enhanced collaboration and collective action to advance gender equality and the rights of women and girls by local WROs."</t>
  </si>
  <si>
    <t>"Location Coordinates(19.76331 96.07851)":"Country(Myanmar)":"Project Scope(No data available)":"Name of Location(Naypyitaw)"</t>
  </si>
  <si>
    <t>"fr":"Description":"text/html":"Objectives / Purpose of activity":"https://w05.international.gc.ca/projectbrowser-banqueprojets/project-projet/details/D004987001?lang=fra&amp;_ga=2.43747872.402193886.1555539372-427776125.1546479029";"en":"Description":"text/html":"Objectives / Purpose of activity":"https://w05.international.gc.ca/projectbrowser-banqueprojets/project-projet/details/D004987001?lang=eng&amp;_ga=2.236176388.402193886.1555539372-427776125.1546479029"</t>
  </si>
  <si>
    <t>"Number of Outputs":"":"Output Type":"Capacity of organizations built":"Output Descriptor":"building the capacity of organizations":"Results":"Expected";"Number of Outputs":"":"Output Type":"Network and alliance-building between organizations supported":"Output Descriptor":"supporting network and alliance-building between organizations.":"Results":"Expected"</t>
  </si>
  <si>
    <t>https://www.canwach.ca/project-explorer#/project-details/662</t>
  </si>
  <si>
    <t>Women's Voice and Leadership - Peru</t>
  </si>
  <si>
    <t>"General":"This project is part of Canadaâ€™s Womenâ€™s Voice and Leadership Program, which supports local and regional womenâ€™s organisations and networks that are working to promote womenâ€™s rights, and advance womenâ€™s empowerment and gender equality in developing countries. This is done by supporting activities, building institutional capacity, and promoting network and alliance-building as womenâ€™s rights and feminist organizations are critical agents of change. The Program also responds to the globally recognized, significant gap in funding and support to womenâ€™s rights organizations and movements around the world. This project is implemented by Cuso International in 14 regions of Peru. It strengthens the capacity of a wide range of women's rights organizations, including 4 leading national organizations, 180 grassroots organizations and 20 national and sub-national feminist networks."</t>
  </si>
  <si>
    <t>"Outcome":"The expected outcomes for this project include: (1) improved management and sustainability of local womenâ€™s rights organizations in Peru, particularly those representing vulnerable and marginalized women and girls; (2) enhanced performance of womenâ€™s rights organizationsâ€™ programming and advocacy to advance gender equality and empower women and girls in Peru; and (3) increased effectiveness of national and sub-national womenâ€™s rights platforms, networks and alliances to affect gender-sensitive policy change and policy implementation in Peru."</t>
  </si>
  <si>
    <t>"Location Coordinates(-12.04637 -77.04275)":"Country(Peru)":"Project Scope(No data available)":"Name of Location(Lima)"</t>
  </si>
  <si>
    <t>"fr":"Description":"html/text":"Objectives / Purpose of activity":"https://w05.international.gc.ca/projectbrowser-banqueprojets/project-projet/details/P005633001?lang=fra&amp;_ga=2.252346764.402193886.1555539372-427776125.1546479029";"en":"Description":"html/text":"Objectives / Purpose of activity":"https://w05.international.gc.ca/projectbrowser-banqueprojets/project-projet/details/P005633001?lang=eng&amp;_ga=2.252346764.402193886.1555539372-427776125.1546479029"</t>
  </si>
  <si>
    <t>"Number of Outputs":"4":"Output Type":"Leading national organizations with strengthened capacity":"Output Descriptor":"It strengthens the capacity of a wide range of women's rights organizations, including 4 leading national organizations, 180 grassroots organizations and 20 national and sub-national feminist networks.":"Results":"Expected";"Number of Outputs":"180":"Output Type":"Grassroots organizations with strengthened capacity":"Output Descriptor":"It strengthens the capacity of a wide range of women's rights organizations, including 4 leading national organizations, 180 grassroots organizations and 20 national and sub-national feminist networks.":"Results":"Expected";"Number of Outputs":"20":"Output Type":"National and sub-national feminist networks with strengthened capacity":"Output Descriptor":"It strengthens the capacity of a wide range of women's rights organizations, including 4 leading national organizations, 180 grassroots organizations and 20 national and sub-national feminist networks.":"Results":"Expected"</t>
  </si>
  <si>
    <t>https://www.canwach.ca/project-explorer#/project-details/661</t>
  </si>
  <si>
    <t>Women's Voice and Leadership - Senegal</t>
  </si>
  <si>
    <t>"General":"This project is part of Canadaâ€™s Womenâ€™s Voice and Leadership Program, which supports local and regional womenâ€™s organisations and networks that are working to promote womenâ€™s rights, and advance womenâ€™s empowerment and gender equality in developing countries. This is done by supporting activities, building institutional capacity, and promoting network and alliance-building as womenâ€™s rights and feminist organizations are critical agents of change. The Program also responds to the globally recognized, significant gap in funding and support to womenâ€™s rights organizations and movements around the world. This project is implemented by the Centre dâ€™Ã©tude et de coopÃ©ration internationale (CECI). It directly supports 20 women rights organizations at the local level, and 5 organizations networks representing more than 20 organizations each. In addition, this project allows women organizations to adopt innovative management practices that contribute to their programâ€™s sustainability and to ensure better quality of their services and, through innovative approaches, to conduct networking, advocacy and social monitoring activities that indirectly benefit more than 100 000 people in the country."</t>
  </si>
  <si>
    <t>"Outcome":"The expected outcomes for this project include: (1) increased adoption of innovative practices in management, programming, and women civil society organizationsâ€™ sustainability in Senegal, especially those representing vulnerable or marginalised women and girls; (2) better delivery of quality services by women organizations to advance gender equality in Senegal through innovative approaches; (3) increased advocacy efficiency of platforms, networks and groups defending and promoting womenâ€™s rights in order to better influence and participate in the elaboration, amendment and implementation of gender-specific legislation and policies in Senegal."</t>
  </si>
  <si>
    <t>"Location Coordinates(14.71668 -17.46769)":"Country(Senegal)":"Project Scope(No data available)":"Name of Location(Dakar)"</t>
  </si>
  <si>
    <t>"en":"Description":"text/html":"Objectives / Purpose of activity":"https://w05.international.gc.ca/projectbrowser-banqueprojets/project-projet/details/D004531001?lang=eng&amp;_ga=2.42061216.402193886.1555539372-427776125.1546479029";"fr":"La description":"texte/html":"Objectives / Purpose of activity":"https://w05.international.gc.ca/projectbrowser-banqueprojets/project-projet/details/D004531001?lang=fra&amp;_ga=2.42061216.402193886.1555539372-427776125.1546479029"</t>
  </si>
  <si>
    <t>https://www.canwach.ca/project-explorer#/project-details/664</t>
  </si>
  <si>
    <t>Women's Voice and Leadership - Sri Lanka</t>
  </si>
  <si>
    <t>"General":"This project is part of Canadaâ€™s Womenâ€™s Voice and Leadership Program, which supports local and regional womenâ€™s organisations and networks that are working to promote womenâ€™s rights, and advance womenâ€™s empowerment and gender equality in developing countries. This is done by supporting activities, building institutional capacity, and promoting network and alliance-building as womenâ€™s rights and feminist organizations are critical agents of change. The Program also responds to the globally recognized, significant gap in funding and support to womenâ€™s rights organizations and movements around the world. This project is implemented by The Asia Foundation. It provides multi-year funding to approximately 15 to 20 womenâ€™s rights organizations that represent vulnerable and marginalized women and girls in Sri Lanka. Project activities include: (1) providing fast, responsive support to organizations for discrete activities and short projects to enable timely and strategic responses to unforeseen events, and to pilot innovative ideas; (2) building the capacity of organizations; and (3) supporting network and alliance-building between organizations."</t>
  </si>
  <si>
    <t>"The Asia Foundation"</t>
  </si>
  <si>
    <t>"Outcome":"The expected outcomes for this project include: (1) improved management and sustainability of local womenâ€™s rights organizations in Sri Lanka; (2) enhanced performance of womenâ€™s rights organizationsâ€™ programming and advocacy to advance gender equality and empower women and girls; and (3) increased effectiveness of sub-national and national womenâ€™s rights platforms, networks and alliances to affect policy, legal and social change in Sri Lanka."</t>
  </si>
  <si>
    <t>"Location Coordinates(6.92708 79.86124)":"Country(Sri Lanka)":"Project Scope(No data available)":"Name of Location(Colombo)"</t>
  </si>
  <si>
    <t>"en":"Description":"text/html":"Objectives / Purpose of activity":"https://w05.international.gc.ca/projectbrowser-banqueprojets/project-projet/details/D004529001?lang=eng&amp;_ga=2.17034556.402193886.1555539372-427776125.1546479029";"fr":"Description":"text/html":"Objectives / Purpose of activity":"https://w05.international.gc.ca/projectbrowser-banqueprojets/project-projet/details/D004529001?lang=fra&amp;_ga=2.17034556.402193886.1555539372-427776125.1546479029"</t>
  </si>
  <si>
    <t>"Number of Outputs":"":"Output Type":"Capacity of organizations built":"Output Descriptor":"building the capacity of organizations":"Results":"Expected";"Number of Outputs":"":"Output Type":"Networking  and alliance-building between organizations supported":"Output Descriptor":"supporting network and alliance-building between organizations.":"Results":"Expected"</t>
  </si>
  <si>
    <t>https://www.canwach.ca/project-explorer#/project-details/294</t>
  </si>
  <si>
    <t>Working Health: A model to bring cervical cancer screening to factory employees in Haiti</t>
  </si>
  <si>
    <t>"General":"The main areas of focus of the project are: Sexual and Reproductive Health and Rights; Provision of services in health centers";"Target Groups":"Target population: women"</t>
  </si>
  <si>
    <t>"Better Work Haiti":"Canadian-Based? (No)":"Implementing In-country? (No)";"Global Affairs Canada":"Canadian-Based? (No)":"Implementing In-country? (No)";"Global Coalition against Cervical Cancer":"Canadian-Based? (No)":"Implementing In-country? (No)";"Share Hope Haiti":"Canadian-Based? (No)":"Implementing In-country? (No)";"Innovating Health International":"Canadian-Based? (No)":"Implementing In-country? (No)"</t>
  </si>
  <si>
    <t>https://www.canwach.ca/project-explorer#/project-details/201</t>
  </si>
  <si>
    <t>World Food Programme - School Feeding Program 2013-2014</t>
  </si>
  <si>
    <t>"General":"This project is one of a number of Canadaâ€™s contributions to the United Nations World Food Programmeâ€™s (WFP) school feeding program. Over the past four decades, WFP has become the world's foremost provider of school meals to poor children. In addition to providing free midday meals, WFP provides students with take-home rations for the family, which encourages parents to send their boys and girls to class. School feeding initiatives target the most food-insecure areas of countries with low school enrolment, irregular school attendance, and high primary school drop-out rates.     DFATD's support to WFP's school feeding program is used to purchase, deliver and distribute nutritious food primarily to school children, particularly girls, as a means of increasing enrolment and attendance rates, decreasing drop-out rates, as well as improving children's concentration, learning and academic performance."</t>
  </si>
  <si>
    <t>"Outcome":"Expected outputs include: food, micronutrients, and de-worming medicine are distributed to primary school children; enabling policies are created; community networks are established; and, health and nutritional status of the beneficiaries are improved.
 The expected intermediate outcome is reduced vulnerability of crisis-affected people, especially women and children."</t>
  </si>
  <si>
    <t>"Location Coordinates(15.35472 44.20667)":"Country(Yemen)":"Project Scope(No data available)":"Name of Location(No data available)";"Location Coordinates(6.93194 79.84778)":"Country(Sri Lanka)":"Project Scope(No data available)":"Name of Location(No data available)"</t>
  </si>
  <si>
    <t>"fr":"Site web de l'activitÃ©":"text/html":"Activity web page":"http://fr.wfp.org";"en":"Description":"text/html":"Objectives / Purpose of activity":"http://w05.international.gc.ca/projectbrowser-banqueprojets/project-projet/details/D000281001?Lang=fra";"fr":"Description":"text/html":"Objectives / Purpose of activity":"http://w05.international.gc.ca/projectbrowser-banqueprojets/project-projet/details/D000281001?Lang=eng";"en":"Activity website":"text/html":"Activity web page":"http://www.wfp.org"</t>
  </si>
  <si>
    <t>https://www.canwach.ca/project-explorer#/project-details/76</t>
  </si>
  <si>
    <t>World Food Programme - School Feeding Program 2014-2016</t>
  </si>
  <si>
    <t>"General":"This project aims to save lives, alleviate suffering, and maintain human dignity where people do not have access to safe, nutritious and sufficient food, or food security, by supporting the World Food Programmeâ€™s (WFP) school feeding program. Over the past four decades, WFP has become the world's foremost provider of school meals to poor children. In addition to providing free midday meals, WFP provides students with take-home rations for the family, which encourages parents to send their boys and girls to class. School feeding initiatives target the most food-insecure areas of countries with low school enrolment, irregular school attendance, and high primary school drop-out rates.     DFATD's support to WFP's school feeding program is used to purchase, deliver and distribute nutritious food primarily to school children, particularly girls. School feeding is a means of increasing enrolment and attendance rates, decreasing drop-out rates, and improving children's concentration, learning and academic performance."</t>
  </si>
  <si>
    <t>"Outcome":"The expected outcomes for this project include: (1) reduced undernutrtion, including micronutrient deficiencies among children aged 6 to 59 months, pregnant and lactating women, and school aged children; (2) increased equitable access to assets and utilization of education; and (3) strengthened ownership and capacity in reducing undernutrition and increasing access to education at regional, national and community levels.
 The expected ultimate outcome is lives saved, suffering alleviated and human dignity maintained in countries experiencing humanitarian crisis or acute food insecurity."</t>
  </si>
  <si>
    <t>"Location Coordinates(null)":"Country()":"Project Scope(No data available)":"Name of Location(No data available)";"Location Coordinates(null)":"Country()":"Project Scope(No data available)":"Name of Location(No data available)";"Location Coordinates(4.36122 18.55496)":"Country(Central African Republic (the))":"Project Scope(No data available)":"Name of Location(No data available)";"Location Coordinates(6.82055 -5.27674)":"Country(CÃ´te dâ€™Ivoire)":"Project Scope(No data available)":"Name of Location(No data available)";"Location Coordinates(9.53795 -13.67729)":"Country(Guinea)":"Project Scope(No data available)":"Name of Location(No data available)";"Location Coordinates(-18.91368 47.53613)":"Country(Madagascar)":"Project Scope(No data available)":"Name of Location(No data available)";"Location Coordinates(-3.3822 29.3644)":"Country(Burundi)":"Project Scope(No data available)":"Name of Location(No data available)";"Location Coordinates(27.46609 89.64191)":"Country(Bhutan)":"Project Scope(No data available)":"Name of Location(No data available)";"Location Coordinates(11.58901 43.14503)":"Country(Djibouti)":"Project Scope(No data available)":"Name of Location(No data available)";"Location Coordinates(12.65 -8)":"Country(Mali)":"Project Scope(No data available)":"Name of Location(No data available)";"Location Coordinates(6.93194 79.84778)":"Country(Sri Lanka)":"Project Scope(No data available)":"Name of Location(No data available)";"Location Coordinates(null)":"Country()":"Project Scope(No data available)":"Name of Location(No data available)";"Location Coordinates(-25.96553 32.58322)":"Country(Mozambique)":"Project Scope(No data available)":"Name of Location(No data available)";"Location Coordinates(4.60971 -74.08175)":"Country(Colombia)":"Project Scope(No data available)":"Name of Location(No data available)"</t>
  </si>
  <si>
    <t>"fr":"Site web de l'activitÃ©":"text/html":"Activity web page":"http://fr.wfp.org";"en":"Activity website":"text/html":"Activity web page":"http://www.wfp.org";"en":"Description":"text/html":"Objectives / Purpose of activity":"http://w05.international.gc.ca/projectbrowser-banqueprojets/project-projet/details/D000431001?Lang=fra";"fr":"Description":"text/html":"Objectives / Purpose of activity":"http://w05.international.gc.ca/projectbrowser-banqueprojets/project-projet/details/D000431001?Lang=eng"</t>
  </si>
  <si>
    <t>https://www.canwach.ca/project-explorer#/project-details/519</t>
  </si>
  <si>
    <t>Yemen - Emergency Health and Nutrition Assistance - ADRA Canada 2018-2019</t>
  </si>
  <si>
    <t>"General":"May 2018 - Yemen is currently the worldâ€™s largest humanitarian crisis according to the United Nations, with 22.2 million people in need of humanitarian assistance, including 11.3 million that require immediate life-saving assistance. Sixty percent of the population (17.8 million people) is food insecure, with 8.4 million people on the brink of famine. Malnutrition has soared by over 65% in 2017, and an estimated 400,000 children under five years of age are suffering from severe acute malnutrition. More than 3 million people have been displaced and basic service provision is collapsing. Yemen is currently facing a diphtheria outbreak with over 1,500 suspected cases, and could face another wave of cholera with the beginning of its rainy season in April. In 2017, it was afflicted by one of the largest cholera outbreaks ever recorded, with over 1 million suspected cases and 2,200 deaths reported. Many health facilities have been destroyed or have stopped functioning. Humanitarian access remains a significant challenge. With GACâ€™s multi-year support, the Adventist Development and Relief Agency (ADRA) Canada is providing emergency health and nutrition support to up to 213,800 of the most vulnerable conflict-affected people, particularly women, in the Marib governorate of Yemen. Project activities include: (1) providing health facilities with essential medication and medical supplies; (2) providing sexual and reproductive health services, including emergency obstetric and newborn care; (3) providing medical services and psychosocial support to survivors of sexual and gender-based violence; and (4) screening and providing treatment for acute malnutrition, particularly among children and pregnant and lactating women."</t>
  </si>
  <si>
    <t>"Outcome":"The expected outcomes for this project include: (1) improved utilization of essential health services by internally displaced persons and host communities, especially women and children; and (2) reduced prevalence of acute malnutrition in children under five, and pregnant and lactating women. The expected ultimate outcome is lives saved, suffering alleviated and human dignity maintained in countries experiencing humanitarian crisis or that are facing acute food insecurity."</t>
  </si>
  <si>
    <t>"Location Coordinates(15.369445 44.191006)":"Country(Yemen)":"Project Scope(No data available)":"Name of Location(Sana'a)"</t>
  </si>
  <si>
    <t>"fr":"Site web":"text/html":"Activity web page":"https://www.adra.ca/";"en":"Description":"text/html":"Objectives / Purpose of activity":"http://w05.international.gc.ca/projectbrowser-banqueprojets/project-projet/details/P006142001?Lang=eng";"en":"Site":"text/html":"Activity web page":"https://www.adra.ca/";"fr":"Description":"text/html":"Objectives / Purpose of activity":"http://w05.international.gc.ca/projectbrowser-banqueprojets/project-projet/details/P006142001"</t>
  </si>
  <si>
    <t>"Number of people":"213800":"Sex":"All Sexes":"From/Youngest":"":"To/Oldest":"99":"Direct or Indirect":"Direct":"Population group descriptor":"providing emergency health and nutrition support to up to 213,800 of the most vulnerable conflict-affected people, particularly women, in the Marib governorate of Yemen"</t>
  </si>
  <si>
    <t>"Number of Outputs":"":"Output Type":"SRHR service delivery":"Output Descriptor":"providing sexual and reproductive health services, including emergency obstetric and newborn care":"Results":"Expected";"Number of Outputs":"":"Output Type":"Provision of medical services and psychosocial support":"Output Descriptor":"providing medical services and psychosocial support to survivors of sexual and gender-based violence":"Results":"Expected";"Number of Outputs":"":"Output Type":"Provision of medication and medical supplies":"Output Descriptor":"providing health facilities with essential medication and medical supplies":"Results":"Expected";"Number of Outputs":"":"Output Type":"Screening and treatment provided":"Output Descriptor":"screening and providing treatment for acute malnutrition, particularly among children and pregnant and lactating women":"Results":"Achieved"</t>
  </si>
  <si>
    <t>https://www.canwach.ca/project-explorer#/project-details/526</t>
  </si>
  <si>
    <t>Yemen â€“ Emergency Water, Hygiene, Health and Livelihoods Assistance â€“ CARE Canada 2018-2019</t>
  </si>
  <si>
    <t>"General":"May 2018 - Yemen is currently the worldâ€™s largest humanitarian crisis according to the United Nations, with 22.2 million people in need of humanitarian assistance, including 11.3 million that require immediate life-saving assistance. Sixty percent of the population (17.8 million people) is food insecure, with 8.4 million people on the brink of famine. Malnutrition has soared by over 65% in 2017, and an estimated 400,000 children under five years of age are suffering from severe acute malnutrition. More than 3 million people have been displaced and basic service provision is collapsing. Yemen is currently facing a diphtheria outbreak with over 1,500 suspected cases, and could face another wave of cholera with the beginning of its rainy season in April. In 2017, it was afflicted by one of the largest cholera outbreaks ever recorded, with over 1 million suspected cases and 2,200 deaths reported. Many health facilities have been destroyed or have stopped functioning. Humanitarian access remains a significant challenge. With GACâ€™s multi-year support, CARE Canada is providing emergency water, sanitation, hygiene, reproductive health services and livelihoods support to up to 65,877 of the most vulnerable conflict-affected people, particularly women, in the Taiz governorate of Yemen. Project activities include: (1) providing cash assistance to enable beneficiaries to meet their basic needs; (2) rehabilitating or establishing water sources and latrines in rural communities; (3) providing hygiene and dignity kits; and (4) training community health workers and providing medical supplies to promote sexual and reproductive health services."</t>
  </si>
  <si>
    <t>"Outcome":"The expected outcomes for this project include: (1) increased ability to meet livelihoods and basic needs; (2) improved access to safe water, sanitation and hygiene services; and (3) increased access to sexual and reproductive health services. The expected ultimate outcome is lives saved, suffering alleviated and human dignity maintained in countries experiencing humanitarian crisis or that are facing acute food insecurity."</t>
  </si>
  <si>
    <t>"Location Coordinates(13.4131 43.6375)":"Country(Yemen)":"Project Scope(No data available)":"Name of Location(Taiz)";"Location Coordinates(15.369445 44.191006)":"Country(Yemen)":"Project Scope(No data available)":"Name of Location(Sana'a)"</t>
  </si>
  <si>
    <t>"en":"Description":"text/html":"Objectives / Purpose of activity":"http://w05.international.gc.ca/projectbrowser-banqueprojets/project-projet/details/P006073001";"fr":"Site web":"text/html":"Activity web page":"https://care.ca/fr";"en":"Site":"text/html":"Activity web page":"https://care.ca/";"fr":"Description":"text/html":"Objectives / Purpose of activity":"http://w05.international.gc.ca/projectbrowser-banqueprojets/project-projet/details/P006073001?Lang=fra"</t>
  </si>
  <si>
    <t>"Number of people":"65877":"Sex":"All Sexes":"From/Youngest":"":"To/Oldest":"99":"Direct or Indirect":"Direct":"Population group descriptor":"CARE Canada is providing emergency water, sanitation, hygiene, reproductive health services and livelihoods support to up to 65,877 of the most vulnerable conflict-affected people, particularly women, in the Taiz governorate of Yemen"</t>
  </si>
  <si>
    <t>"Number of Outputs":"":"Output Type":"Training CHW":"Output Descriptor":"training community health workers":"Results":"Expected";"Number of Outputs":"":"Output Type":"Provision of cash assistance":"Output Descriptor":"providing cash assistance to enable beneficiaries to meet their basic needs":"Results":"Expected";"Number of Outputs":"":"Output Type":"Strengthening WASH facilities":"Output Descriptor":"rehabilitating or establishing water sources and latrines in rural communities":"Results":"Expected";"Number of Outputs":"":"Output Type":"Provision SRHR medical supplies":"Output Descriptor":"providing medical supplies to promote sexual and reproductive health services.":"Results":"Expected";"Number of Outputs":"":"Output Type":"Provision hygiene and dignity kits":"Output Descriptor":"providing hygiene and dignity kits":"Results":"Expected"</t>
  </si>
  <si>
    <t>https://www.canwach.ca/project-explorer#/project-details/508</t>
  </si>
  <si>
    <t>Youth Program</t>
  </si>
  <si>
    <t>"General":"Currently, almost half the worldâ€™s population is under 25 with the continent of Africa having the highest numbers of young people at more than 60% of the population. At SAE Foundation we believe in the empowerment of youth leaders and young board members with the skills, knowledge and confidence they need to effectively lead youth clubs and organisations in Southern Africa and beyond. Our organization believes in capacity-building training as a key way to strengthen and support youth participation in everyday life situations. We believe our youth program can help in intercultural learning, skills development, peer to peer education, leadership training, advocacy, activism, opportunity to share experiences, methods and techniques, and explore cultural differences in approaches to all-inclusive youth work.";"Objectives":"The objective of the program is to:
Promote youth empowerment
Promote youth education â€“ secondary and post secondary
Promote peer to peer training and knowledge share
Promote healthy living youth
Promote education on and awareness on HIV/AIDS amongst youth
Promote youth activism and advocacy on the eradication of HIV/AIDS stigma and discrimination
Promote youth leadership coaching and mentoring
Provide marginalized and or vulnerable youth with skills in coaching and mentoring other young people
Train youth to be effective leaders in their organisations and act as multipliers in their home countries.
Engage youth in the Sustainability Development Goals for the UN Agenda 2030
Engage youth within and from the African continent on the AU Agenda 2063
Support youth through capacity-building and explore together how to create and lead youth organisations
Exchange good practices on leadership and cross training
Encourage and foster volunteerism
To strengthen the co-operation between youth in Southern Africa and abroad
To empower youth with practical skills in good communication, group dynamics,
negotiation and decision-making
Support the development of skills that can be used by the youth in their local organisations and
Communities
Promote Intercultural experience and awareness about the diversity of cultures
Train youth on facilitation, negotiation, public speaking, dealing with crisis, decision making, respect for others, respect for themselves, self confidence and tolerance to life pressures"</t>
  </si>
  <si>
    <t>"en":"Youth Program":"null":"":"https://sae-foundation.org/youth-in-action-program/"</t>
  </si>
  <si>
    <t>Actual start</t>
  </si>
  <si>
    <t>Planned start</t>
  </si>
  <si>
    <t>Start Year</t>
  </si>
  <si>
    <t>Actual end</t>
  </si>
  <si>
    <t>Planned End</t>
  </si>
  <si>
    <t>End Year</t>
  </si>
  <si>
    <t>"Actual start":2015-05-22</t>
  </si>
  <si>
    <t>"Actual end":2017-03-31</t>
  </si>
  <si>
    <t>"Actual start":2015-03-20</t>
  </si>
  <si>
    <t>"Planned End":2018-12-28</t>
  </si>
  <si>
    <t>"Actual start":2010-03-24</t>
  </si>
  <si>
    <t>"Actual end":2016-03-31</t>
  </si>
  <si>
    <t>"Actual start":2011-11-01</t>
  </si>
  <si>
    <t>"Actual end":2015-03-31</t>
  </si>
  <si>
    <t>"Actual start":2015-03-31</t>
  </si>
  <si>
    <t>"Actual start":2012-03-29</t>
  </si>
  <si>
    <t>"Actual end":2016-09-30</t>
  </si>
  <si>
    <t>"Actual end":2016-09-29</t>
  </si>
  <si>
    <t>"Actual start":2013-03-22</t>
  </si>
  <si>
    <t>"Actual end":2014-12-31</t>
  </si>
  <si>
    <t>"Actual start":2011-03-21</t>
  </si>
  <si>
    <t>"Actual end":2015-07-31</t>
  </si>
  <si>
    <t>"Planned start":2018-02-28</t>
  </si>
  <si>
    <t>"Planned End":2022-03-30</t>
  </si>
  <si>
    <t>"Actual start":2017-05-01</t>
  </si>
  <si>
    <t>"Planned End":2019-12-31</t>
  </si>
  <si>
    <t>"Actual start":2016-04-01</t>
  </si>
  <si>
    <t>"Planned End":2020-09-30</t>
  </si>
  <si>
    <t>"Planned start":2018-03-28</t>
  </si>
  <si>
    <t>"Planned End":2022-06-30</t>
  </si>
  <si>
    <t>"Actual start":2018-04-01</t>
  </si>
  <si>
    <t>"Planned End":2022-03-31</t>
  </si>
  <si>
    <t>"Actual start":2018-01-01</t>
  </si>
  <si>
    <t>"Actual end":2018-12-31</t>
  </si>
  <si>
    <t>"Actual start":2011-03-03</t>
  </si>
  <si>
    <t>"Actual end":2016-12-30</t>
  </si>
  <si>
    <t>"Actual start":2015-01-12</t>
  </si>
  <si>
    <t>"Planned End":2019-12-02</t>
  </si>
  <si>
    <t>"Actual start":2015-06-08</t>
  </si>
  <si>
    <t>"Planned End":2019-06-03</t>
  </si>
  <si>
    <t>"Actual start":2009-06-15</t>
  </si>
  <si>
    <t>"Actual end":2015-06-15</t>
  </si>
  <si>
    <t>"Actual start":2017-07-01</t>
  </si>
  <si>
    <t>"Planned End":2019-06-30</t>
  </si>
  <si>
    <t>"Planned start":2018-03-22</t>
  </si>
  <si>
    <t>"Planned End":2021-03-31</t>
  </si>
  <si>
    <t>"Planned start":2017-12-20</t>
  </si>
  <si>
    <t>"Planned End":2020-12-31</t>
  </si>
  <si>
    <t>"Actual start":2010-04-13</t>
  </si>
  <si>
    <t>"Planned End":2021-12-31</t>
  </si>
  <si>
    <t>"Actual start":2016-09-06</t>
  </si>
  <si>
    <t>"Planned End":2019-03-31</t>
  </si>
  <si>
    <t>"Actual start":2014-04-04</t>
  </si>
  <si>
    <t>"Actual end":2015-06-30</t>
  </si>
  <si>
    <t>"Planned start":2018-03-23</t>
  </si>
  <si>
    <t>"Planned start":2018-10-02</t>
  </si>
  <si>
    <t>"Planned End":2024-02-01</t>
  </si>
  <si>
    <t>"Actual start":2010-03-04</t>
  </si>
  <si>
    <t>"Actual end":2013-03-28</t>
  </si>
  <si>
    <t>"Actual start":2016-03-15</t>
  </si>
  <si>
    <t>"Planned End":2020-03-31</t>
  </si>
  <si>
    <t>"Planned start":2019-01-09</t>
  </si>
  <si>
    <t>"Planned End":2022-12-31</t>
  </si>
  <si>
    <t>"Actual start":2014-01-30</t>
  </si>
  <si>
    <t>"Planned start":2018-01-08</t>
  </si>
  <si>
    <t>"Actual start":2012-03-05</t>
  </si>
  <si>
    <t>"Actual end":2015-03-30</t>
  </si>
  <si>
    <t>"Planned start":2017-10-31</t>
  </si>
  <si>
    <t>"Planned End":2018-03-31</t>
  </si>
  <si>
    <t>"Planned start":2018-01-15</t>
  </si>
  <si>
    <t>"Planned End":2018-07-31</t>
  </si>
  <si>
    <t>"Planned start":2017-12-21</t>
  </si>
  <si>
    <t>"Planned start":2018-03-21</t>
  </si>
  <si>
    <t>"Planned End":2019-03-29</t>
  </si>
  <si>
    <t>"Planned start":2018-01-16</t>
  </si>
  <si>
    <t>"Planned End":2018-12-31</t>
  </si>
  <si>
    <t>"Planned start":2017-03-30</t>
  </si>
  <si>
    <t>"Planned End":2017-12-31</t>
  </si>
  <si>
    <t>"Actual start":2012-11-05</t>
  </si>
  <si>
    <t>"Actual end":2016-06-30</t>
  </si>
  <si>
    <t>"Planned start":2016-01-01</t>
  </si>
  <si>
    <t>"Planned End":2020-01-31</t>
  </si>
  <si>
    <t>"Actual start":2012-09-19</t>
  </si>
  <si>
    <t>"Actual end":2016-01-29</t>
  </si>
  <si>
    <t>"Actual start":2015-07-20</t>
  </si>
  <si>
    <t>"Actual start":2015-08-19</t>
  </si>
  <si>
    <t>"Actual start":2015-01-01</t>
  </si>
  <si>
    <t>"Planned start":2018-02-02</t>
  </si>
  <si>
    <t>"Planned End":2022-10-31</t>
  </si>
  <si>
    <t>"Actual start":2016-03-11</t>
  </si>
  <si>
    <t>"Planned start":2018-08-30</t>
  </si>
  <si>
    <t>"Planned End":2020-12-21</t>
  </si>
  <si>
    <t>"Actual start":2016-02-11</t>
  </si>
  <si>
    <t>"Planned start":2017-08-02</t>
  </si>
  <si>
    <t>"Actual start":2013-04-09</t>
  </si>
  <si>
    <t>"Planned End":2018-08-05</t>
  </si>
  <si>
    <t>"Actual start":2016-02-08</t>
  </si>
  <si>
    <t>"Actual end":2018-06-30</t>
  </si>
  <si>
    <t>"Actual start":2012-07-18</t>
  </si>
  <si>
    <t>"Actual end":2017-12-29</t>
  </si>
  <si>
    <t>"Actual start":2010-04-01</t>
  </si>
  <si>
    <t>"Actual end":2015-12-31</t>
  </si>
  <si>
    <t>"Planned start":2018-05-29</t>
  </si>
  <si>
    <t>"Planned End":2020-04-01</t>
  </si>
  <si>
    <t>"Actual start":2016-03-04</t>
  </si>
  <si>
    <t>"Actual start":2014-03-21</t>
  </si>
  <si>
    <t>"Actual start":2013-06-18</t>
  </si>
  <si>
    <t>"Actual start":2012-09-18</t>
  </si>
  <si>
    <t>"Actual end":2015-12-21</t>
  </si>
  <si>
    <t>"Actual start":2014-02-01</t>
  </si>
  <si>
    <t>"Planned End":2019-05-31</t>
  </si>
  <si>
    <t>"Actual start":2003-01-01</t>
  </si>
  <si>
    <t>"Actual start":2011-12-16</t>
  </si>
  <si>
    <t>"Actual end":2015-04-30</t>
  </si>
  <si>
    <t>"Actual start":2016-08-16</t>
  </si>
  <si>
    <t>"Planned start":2017-04-06</t>
  </si>
  <si>
    <t>"Actual start":2012-06-01</t>
  </si>
  <si>
    <t>"Actual start":2015-12-14</t>
  </si>
  <si>
    <t>"Planned End":2020-11-30</t>
  </si>
  <si>
    <t>"Planned start":2017-04-03</t>
  </si>
  <si>
    <t>"Actual start":2010-03-25</t>
  </si>
  <si>
    <t>"Actual end":2012-12-31</t>
  </si>
  <si>
    <t>"Actual start":2012-03-20</t>
  </si>
  <si>
    <t>"Actual start":2017-11-01</t>
  </si>
  <si>
    <t>"Planned End":2018-12-01</t>
  </si>
  <si>
    <t>"Actual start":2018-11-03</t>
  </si>
  <si>
    <t>"Planned End":2019-12-03</t>
  </si>
  <si>
    <t>"Planned start":2018-03-09</t>
  </si>
  <si>
    <t>"Planned start":2017-06-21</t>
  </si>
  <si>
    <t>"Planned End":2020-02-14</t>
  </si>
  <si>
    <t>"Planned start":2018-06-04</t>
  </si>
  <si>
    <t>"Planned start":2018-03-20</t>
  </si>
  <si>
    <t>"Planned End":2022-09-30</t>
  </si>
  <si>
    <t>"Actual start":2010-06-30</t>
  </si>
  <si>
    <t>"Actual end":2017-10-30</t>
  </si>
  <si>
    <t>"Actual start":2011-10-14</t>
  </si>
  <si>
    <t>"Actual start":2011-09-30</t>
  </si>
  <si>
    <t>"Actual start":2011-03-28</t>
  </si>
  <si>
    <t>"Actual start":2012-11-06</t>
  </si>
  <si>
    <t>"Actual start":2013-12-31</t>
  </si>
  <si>
    <t>"Planned start":2018-01-01</t>
  </si>
  <si>
    <t>"Actual start":2011-12-23</t>
  </si>
  <si>
    <t>"Actual end":2013-09-01</t>
  </si>
  <si>
    <t>"Actual start":2017-11-22</t>
  </si>
  <si>
    <t>"Planned start":2018-03-02</t>
  </si>
  <si>
    <t>"Actual start":2016-03-24</t>
  </si>
  <si>
    <t>"Actual start":2011-01-11</t>
  </si>
  <si>
    <t>"Actual end":2017-05-31</t>
  </si>
  <si>
    <t>"Actual start":2011-05-18</t>
  </si>
  <si>
    <t>"Actual start":2011-03-29</t>
  </si>
  <si>
    <t>"Actual end":2012-06-29</t>
  </si>
  <si>
    <t>"Actual end":2021-01-01</t>
  </si>
  <si>
    <t>"Actual start":2010-06-21</t>
  </si>
  <si>
    <t>"Actual end":2017-01-01</t>
  </si>
  <si>
    <t>"Actual start":2013-06-21</t>
  </si>
  <si>
    <t>"Actual start":2010-03-29</t>
  </si>
  <si>
    <t>"Actual end":2013-09-30</t>
  </si>
  <si>
    <t>"Planned start":2018-03-12</t>
  </si>
  <si>
    <t>"Actual start":2016-11-07</t>
  </si>
  <si>
    <t>"Actual start":2016-03-30</t>
  </si>
  <si>
    <t>"Planned End":2020-06-30</t>
  </si>
  <si>
    <t>"Actual start":2017-12-01</t>
  </si>
  <si>
    <t>"Actual end":2018-06-04</t>
  </si>
  <si>
    <t>"Planned start":2017-10-23</t>
  </si>
  <si>
    <t>"Actual start":2013-03-27</t>
  </si>
  <si>
    <t>"Actual start":2014-06-22</t>
  </si>
  <si>
    <t>"Actual end":2014-12-30</t>
  </si>
  <si>
    <t>"Planned End":2019-10-01</t>
  </si>
  <si>
    <t>"Actual start":2016-01-11</t>
  </si>
  <si>
    <t>"Planned End":2019-12-23</t>
  </si>
  <si>
    <t>"Actual start":2016-03-01</t>
  </si>
  <si>
    <t>"Actual start":2018-06-01</t>
  </si>
  <si>
    <t>"Planned End":2023-03-31</t>
  </si>
  <si>
    <t>"Actual start":2019-05-06</t>
  </si>
  <si>
    <t>"Planned End":2019-06-04</t>
  </si>
  <si>
    <t>"Actual start":2018-11-12</t>
  </si>
  <si>
    <t>"Planned End":2019-02-04</t>
  </si>
  <si>
    <t>"Planned start":2019-05-01</t>
  </si>
  <si>
    <t>"Planned End":2020-04-30</t>
  </si>
  <si>
    <t>"Actual start":2019-01-01</t>
  </si>
  <si>
    <t>"Actual start":2018-10-19</t>
  </si>
  <si>
    <t>"Planned End":2019-01-31</t>
  </si>
  <si>
    <t>"Planned start":2018-03-06</t>
  </si>
  <si>
    <t>"Actual start":2017-01-04</t>
  </si>
  <si>
    <t>"Planned End":2022-01-31</t>
  </si>
  <si>
    <t>"Actual start":2016-03-21</t>
  </si>
  <si>
    <t>"Planned End":2019-09-22</t>
  </si>
  <si>
    <t>"Actual start":2016-10-31</t>
  </si>
  <si>
    <t>"Planned start":2019-02-25</t>
  </si>
  <si>
    <t>"Planned End":2024-03-31</t>
  </si>
  <si>
    <t>"Planned start":2018-02-26</t>
  </si>
  <si>
    <t>"Planned End":2021-08-31</t>
  </si>
  <si>
    <t>"Actual start":2014-03-07</t>
  </si>
  <si>
    <t>"Actual end":2018-05-31</t>
  </si>
  <si>
    <t>"Actual start":2016-03-08</t>
  </si>
  <si>
    <t>"Actual start":2018-10-01</t>
  </si>
  <si>
    <t>"Actual end":2018-10-31</t>
  </si>
  <si>
    <t>"Actual start":2016-12-01</t>
  </si>
  <si>
    <t>"Actual start":2016-03-16</t>
  </si>
  <si>
    <t>"Actual start":2019-04-01</t>
  </si>
  <si>
    <t>"Actual start":2015-03-03</t>
  </si>
  <si>
    <t>"Actual start":2013-03-26</t>
  </si>
  <si>
    <t>"Actual end":2017-06-30</t>
  </si>
  <si>
    <t>"Actual start":2017-03-31</t>
  </si>
  <si>
    <t>"Planned End":2018-09-30</t>
  </si>
  <si>
    <t>"Actual start":2013-03-15</t>
  </si>
  <si>
    <t>"Actual end":2018-03-29</t>
  </si>
  <si>
    <t>"Actual start":2016-03-22</t>
  </si>
  <si>
    <t>"Actual end":2017-12-31</t>
  </si>
  <si>
    <t>"Planned End":2021-02-28</t>
  </si>
  <si>
    <t>"Actual start":2018-09-30</t>
  </si>
  <si>
    <t>"Planned End":2020-01-28</t>
  </si>
  <si>
    <t>"Actual start":2011-03-09</t>
  </si>
  <si>
    <t>"Planned start":2018-03-29</t>
  </si>
  <si>
    <t>"Actual start":2011-12-09</t>
  </si>
  <si>
    <t>"Actual start":2015-03-27</t>
  </si>
  <si>
    <t>"Actual start":2015-07-28</t>
  </si>
  <si>
    <t>"Actual start":2015-12-18</t>
  </si>
  <si>
    <t>"Actual start":2011-05-17</t>
  </si>
  <si>
    <t>"Actual start":2018-11-01</t>
  </si>
  <si>
    <t>"Planned End":2019-09-30</t>
  </si>
  <si>
    <t>"Actual start":2015-12-22</t>
  </si>
  <si>
    <t>"Actual start":2013-01-01</t>
  </si>
  <si>
    <t>"Actual start":2013-06-19</t>
  </si>
  <si>
    <t>"Planned End":2016-12-30</t>
  </si>
  <si>
    <t>"Planned start":2018-11-14</t>
  </si>
  <si>
    <t>"Planned End":2023-12-31</t>
  </si>
  <si>
    <t>"Actual start":2013-01-02</t>
  </si>
  <si>
    <t>"Actual start":2013-03-20</t>
  </si>
  <si>
    <t>"Actual end":2018-08-01</t>
  </si>
  <si>
    <t>"Actual start":2006-09-01</t>
  </si>
  <si>
    <t>"Actual end":2013-05-31</t>
  </si>
  <si>
    <t>"Actual start":2015-12-31</t>
  </si>
  <si>
    <t>"Actual start":2010-06-03</t>
  </si>
  <si>
    <t>"Planned End":2019-12-30</t>
  </si>
  <si>
    <t>"Actual start":2012-01-03</t>
  </si>
  <si>
    <t>"Actual end":2015-08-14</t>
  </si>
  <si>
    <t>"Planned start":2016-04-16</t>
  </si>
  <si>
    <t>"Planned End":2021-07-30</t>
  </si>
  <si>
    <t>"Actual start":2019-03-07</t>
  </si>
  <si>
    <t>"Planned End":2023-11-30</t>
  </si>
  <si>
    <t>"Actual start":2012-01-26</t>
  </si>
  <si>
    <t>"Actual start":2010-11-08</t>
  </si>
  <si>
    <t>"Actual end":2017-02-28</t>
  </si>
  <si>
    <t>"Planned start":2017-11-07</t>
  </si>
  <si>
    <t>"Planned End":2018-10-31</t>
  </si>
  <si>
    <t>"Actual start":2011-01-14</t>
  </si>
  <si>
    <t>"Actual end":2018-07-01</t>
  </si>
  <si>
    <t>"Actual start":2011-12-22</t>
  </si>
  <si>
    <t>"Actual end":2016-04-29</t>
  </si>
  <si>
    <t>"Actual start":2012-03-26</t>
  </si>
  <si>
    <t>"Actual start":2011-02-14</t>
  </si>
  <si>
    <t>"Actual start":2011-02-21</t>
  </si>
  <si>
    <t>"Actual start":2011-03-24</t>
  </si>
  <si>
    <t>"Actual end":2013-03-22</t>
  </si>
  <si>
    <t>"Actual start":2013-01-10</t>
  </si>
  <si>
    <t>"Planned End":2018-01-09</t>
  </si>
  <si>
    <t>"Actual start":2017-01-02</t>
  </si>
  <si>
    <t>"Actual start":2013-12-10</t>
  </si>
  <si>
    <t>"Actual end":2017-01-13</t>
  </si>
  <si>
    <t>"Planned start":2018-08-14</t>
  </si>
  <si>
    <t>"Actual start":2012-01-14</t>
  </si>
  <si>
    <t>"Actual end":2016-02-29</t>
  </si>
  <si>
    <t>"Actual start":2012-03-23</t>
  </si>
  <si>
    <t>"Planned End":2017-06-30</t>
  </si>
  <si>
    <t>"Actual start":2011-12-19</t>
  </si>
  <si>
    <t>"Actual start":2014-03-04</t>
  </si>
  <si>
    <t>"Actual end":2016-07-19</t>
  </si>
  <si>
    <t>"Actual start":2013-03-25</t>
  </si>
  <si>
    <t>"Actual start":2011-11-16</t>
  </si>
  <si>
    <t>"Actual end":2015-02-28</t>
  </si>
  <si>
    <t>"Actual start":2012-03-01</t>
  </si>
  <si>
    <t>"Actual end":2015-05-31</t>
  </si>
  <si>
    <t>"Planned start":2016-06-08</t>
  </si>
  <si>
    <t>"Planned End":2020-10-01</t>
  </si>
  <si>
    <t>"Actual start":2012-04-24</t>
  </si>
  <si>
    <t>"Actual end":2016-02-28</t>
  </si>
  <si>
    <t>"Actual start":2011-12-02</t>
  </si>
  <si>
    <t>"Actual start":2011-12-14</t>
  </si>
  <si>
    <t>"Actual end":2015-07-13</t>
  </si>
  <si>
    <t>"Actual start":2016-03-31</t>
  </si>
  <si>
    <t>"Actual start":2011-12-13</t>
  </si>
  <si>
    <t>"Actual end":2015-02-27</t>
  </si>
  <si>
    <t>"Actual start":2012-05-23</t>
  </si>
  <si>
    <t>"Actual start":2014-03-24</t>
  </si>
  <si>
    <t>"Actual start":2016-02-25</t>
  </si>
  <si>
    <t>"Actual start":2013-02-19</t>
  </si>
  <si>
    <t>"Actual start":2014-12-15</t>
  </si>
  <si>
    <t>"Actual start":2012-08-01</t>
  </si>
  <si>
    <t>"Actual end":2017-08-31</t>
  </si>
  <si>
    <t>"Actual start":2018-08-30</t>
  </si>
  <si>
    <t>"Planned End":2023-07-31</t>
  </si>
  <si>
    <t>"Planned start":2018-03-03</t>
  </si>
  <si>
    <t>"Actual start":2016-02-22</t>
  </si>
  <si>
    <t>"Planned start":2018-02-05</t>
  </si>
  <si>
    <t>"Planned End":2023-06-30</t>
  </si>
  <si>
    <t>"Actual start":2015-03-30</t>
  </si>
  <si>
    <t>"Planned End":2019-03-30</t>
  </si>
  <si>
    <t>"Actual start":2014-02-14</t>
  </si>
  <si>
    <t>"Actual end":2018-03-31</t>
  </si>
  <si>
    <t>"Planned End":2021-01-31</t>
  </si>
  <si>
    <t>"Planned End":2020-01-27</t>
  </si>
  <si>
    <t>"Actual start":2014-01-20</t>
  </si>
  <si>
    <t>"Actual end":2015-09-30</t>
  </si>
  <si>
    <t>"Actual start":2015-03-01</t>
  </si>
  <si>
    <t>"Actual end":2017-10-31</t>
  </si>
  <si>
    <t>"Actual start":2015-11-16</t>
  </si>
  <si>
    <t>"Actual start":2011-03-01</t>
  </si>
  <si>
    <t>"Actual start":2011-12-06</t>
  </si>
  <si>
    <t>"Actual start":2018-02-28</t>
  </si>
  <si>
    <t>"Planned start":2018-03-27</t>
  </si>
  <si>
    <t>"Actual start":2013-03-18</t>
  </si>
  <si>
    <t>"Planned End":2018-10-30</t>
  </si>
  <si>
    <t>"Actual start":2016-03-03</t>
  </si>
  <si>
    <t>"Planned End":2025-03-31</t>
  </si>
  <si>
    <t>"Actual start":2014-03-26</t>
  </si>
  <si>
    <t>"Planned start":2018-01-26</t>
  </si>
  <si>
    <t>"Actual start":2012-03-27</t>
  </si>
  <si>
    <t>"Actual start":2016-01-22</t>
  </si>
  <si>
    <t>"Planned End":2020-07-01</t>
  </si>
  <si>
    <t>"Actual start":2012-06-22</t>
  </si>
  <si>
    <t>"Actual end":2013-06-25</t>
  </si>
  <si>
    <t>"Actual start":2011-01-01</t>
  </si>
  <si>
    <t>"Actual end":2016-12-31</t>
  </si>
  <si>
    <t>"Actual start":2011-03-20</t>
  </si>
  <si>
    <t>"Planned End":2018-03-30</t>
  </si>
  <si>
    <t>"Planned start":2015-09-01</t>
  </si>
  <si>
    <t>"Planned End":2019-09-01</t>
  </si>
  <si>
    <t>"Actual start":2013-06-20</t>
  </si>
  <si>
    <t>"Actual end":2014-05-01</t>
  </si>
  <si>
    <t>"Actual start":2015-06-19</t>
  </si>
  <si>
    <t>"Planned End":2017-03-31</t>
  </si>
  <si>
    <t>"Actual start":2014-01-01</t>
  </si>
  <si>
    <t>"Actual start":2011-12-01</t>
  </si>
  <si>
    <t>"Actual end":2015-06-11</t>
  </si>
  <si>
    <t>"Actual start":2012-01-10</t>
  </si>
  <si>
    <t>"Actual end":2016-02-26</t>
  </si>
  <si>
    <t>"Planned start":2016-12-21</t>
  </si>
  <si>
    <t>"Planned start":2017-01-04</t>
  </si>
  <si>
    <t>"Planned End":2020-01-01</t>
  </si>
  <si>
    <t>"Planned start":2016-11-04</t>
  </si>
  <si>
    <t>"Planned start":2017-01-01</t>
  </si>
  <si>
    <t>"Actual start":2012-01-25</t>
  </si>
  <si>
    <t>"Actual start":2015-02-10</t>
  </si>
  <si>
    <t>"Actual end":2016-07-02</t>
  </si>
  <si>
    <t>"Actual start":2014-03-20</t>
  </si>
  <si>
    <t>"Planned start":2017-07-01</t>
  </si>
  <si>
    <t>"Actual start":2017-09-01</t>
  </si>
  <si>
    <t>"Planned End":2018-08-31</t>
  </si>
  <si>
    <t>"Actual start":2017-04-01</t>
  </si>
  <si>
    <t>"Actual start":2017-01-01</t>
  </si>
  <si>
    <t>"Actual start":2014-03-28</t>
  </si>
  <si>
    <t>"Actual start":2012-03-30</t>
  </si>
  <si>
    <t>"Actual start":2017-04-06</t>
  </si>
  <si>
    <t>"Actual start":2013-01-07</t>
  </si>
  <si>
    <t>"Planned start":2005-09-09</t>
  </si>
  <si>
    <t>"Actual start":2012-09-13</t>
  </si>
  <si>
    <t>"Actual start":2012-02-03</t>
  </si>
  <si>
    <t>"Actual end":2015-05-29</t>
  </si>
  <si>
    <t>"Actual start":2009-12-31</t>
  </si>
  <si>
    <t>"Actual end":2013-04-01</t>
  </si>
  <si>
    <t>"Actual start":2013-02-22</t>
  </si>
  <si>
    <t>"Actual end":2016-10-31</t>
  </si>
  <si>
    <t>"Planned End":2021-09-30</t>
  </si>
  <si>
    <t>"Actual start":2012-07-03</t>
  </si>
  <si>
    <t>"Actual end":2017-02-01</t>
  </si>
  <si>
    <t>"Actual start":2009-09-07</t>
  </si>
  <si>
    <t>"Actual end":2013-09-09</t>
  </si>
  <si>
    <t>"Actual start":2012-01-31</t>
  </si>
  <si>
    <t>"Actual start":2014-04-03</t>
  </si>
  <si>
    <t>"Actual start":2012-02-17</t>
  </si>
  <si>
    <t>"Actual end":2015-08-31</t>
  </si>
  <si>
    <t>"Actual start":2016-01-01</t>
  </si>
  <si>
    <t>"Actual end":2018-03-01</t>
  </si>
  <si>
    <t>"Planned End":2020-03-01</t>
  </si>
  <si>
    <t>"Planned End":2021-01-01</t>
  </si>
  <si>
    <t>"Actual start":2011-06-01</t>
  </si>
  <si>
    <t>"Actual start":2018-03-29</t>
  </si>
  <si>
    <t>"Planned start":2017-04-04</t>
  </si>
  <si>
    <t>"Planned End":2009-04-01</t>
  </si>
  <si>
    <t>"Planned start":2018-04-26</t>
  </si>
  <si>
    <t>"Actual start":2013-08-09</t>
  </si>
  <si>
    <t>"Actual start":2013-07-01</t>
  </si>
  <si>
    <t>"Planned start":2018-04-23</t>
  </si>
  <si>
    <t>"Actual end":2018-06-05</t>
  </si>
  <si>
    <t>"Planned End":2018-03-29</t>
  </si>
  <si>
    <t>"Actual start":2017-03-23</t>
  </si>
  <si>
    <t>"Actual start":2015-08-01</t>
  </si>
  <si>
    <t>"Planned End":2021-03-29</t>
  </si>
  <si>
    <t>"Actual start":2014-03-31</t>
  </si>
  <si>
    <t>"Actual start":2017-03-01</t>
  </si>
  <si>
    <t>"Planned End":2020-05-31</t>
  </si>
  <si>
    <t>"Planned End":2020-12-01</t>
  </si>
  <si>
    <t>"Actual start":2018-05-01</t>
  </si>
  <si>
    <t>"Actual start":2012-02-29</t>
  </si>
  <si>
    <t>"Actual end":2014-03-31</t>
  </si>
  <si>
    <t>"Actual start":2011-12-07</t>
  </si>
  <si>
    <t>"Actual start":2012-12-24</t>
  </si>
  <si>
    <t>"Actual start":2016-03-29</t>
  </si>
  <si>
    <t>"Actual start":2013-12-04</t>
  </si>
  <si>
    <t>"Actual end":2017-04-30</t>
  </si>
  <si>
    <t>"Planned start":2018-02-06</t>
  </si>
  <si>
    <t>"Actual start":2018-03-27</t>
  </si>
  <si>
    <t>"Actual start":2015-11-05</t>
  </si>
  <si>
    <t>"Actual end":2017-01-31</t>
  </si>
  <si>
    <t>"Actual start":2011-04-29</t>
  </si>
  <si>
    <t>"Planned End":2018-04-27</t>
  </si>
  <si>
    <t>"Planned End":2019-01-01</t>
  </si>
  <si>
    <t>"Actual start":2014-07-01</t>
  </si>
  <si>
    <t>"Actual start":2014-02-10</t>
  </si>
  <si>
    <t>"Actual start":2010-03-09</t>
  </si>
  <si>
    <t>"Actual start":2017-08-01</t>
  </si>
  <si>
    <t>"Actual start":2010-03-31</t>
  </si>
  <si>
    <t>"Actual start":2015-02-20</t>
  </si>
  <si>
    <t>"Planned start":2018-03-17</t>
  </si>
  <si>
    <t>"Actual start":2016-08-12</t>
  </si>
  <si>
    <t>"Planned End":2021-01-14</t>
  </si>
  <si>
    <t>"Planned End":2021-10-01</t>
  </si>
  <si>
    <t>"Actual start":2013-01-23</t>
  </si>
  <si>
    <t>"Actual end":2010-10-07</t>
  </si>
  <si>
    <t>"Actual start":2013-01-28</t>
  </si>
  <si>
    <t>"Planned End":2018-04-30</t>
  </si>
  <si>
    <t>"Actual start":2012-03-28</t>
  </si>
  <si>
    <t>"Actual start":2013-12-13</t>
  </si>
  <si>
    <t>"Planned End":2018-10-01</t>
  </si>
  <si>
    <t>"Actual start":2013-04-01</t>
  </si>
  <si>
    <t>"Actual start":2017-12-06</t>
  </si>
  <si>
    <t>"Planned End":2019-07-01</t>
  </si>
  <si>
    <t>"Actual start":2012-04-30</t>
  </si>
  <si>
    <t>"Planned End":2016-07-31</t>
  </si>
  <si>
    <t>"Actual start":2011-03-16</t>
  </si>
  <si>
    <t>"Actual start":2012-03-22</t>
  </si>
  <si>
    <t>"Actual end":2017-03-30</t>
  </si>
  <si>
    <t>"Actual start":2017-01-11</t>
  </si>
  <si>
    <t>"Planned End":2020-12-30</t>
  </si>
  <si>
    <t>"Planned End":2019-05-24</t>
  </si>
  <si>
    <t>"Actual start":2012-12-05</t>
  </si>
  <si>
    <t>"Actual end":2016-04-30</t>
  </si>
  <si>
    <t>"Actual start":2011-10-07</t>
  </si>
  <si>
    <t>"Actual end":2013-03-31</t>
  </si>
  <si>
    <t>"Planned start":2018-08-01</t>
  </si>
  <si>
    <t>"Actual start":2015-09-04</t>
  </si>
  <si>
    <t>"Actual start":2010-08-19</t>
  </si>
  <si>
    <t>"Planned start":2018-05-01</t>
  </si>
  <si>
    <t>"Actual start":2016-12-23</t>
  </si>
  <si>
    <t>"Actual start":2015-11-20</t>
  </si>
  <si>
    <t>"Actual start":2013-05-13</t>
  </si>
  <si>
    <t>"Actual end":2017-05-29</t>
  </si>
  <si>
    <t>"Actual start":2013-10-02</t>
  </si>
  <si>
    <t>"Actual start":2015-01-19</t>
  </si>
  <si>
    <t>"Planned start":2011-01-01</t>
  </si>
  <si>
    <t>"Planned End":2014-01-01</t>
  </si>
  <si>
    <t>"Actual start":2016-03-10</t>
  </si>
  <si>
    <t>"Actual end":2020-03-31</t>
  </si>
  <si>
    <t>"Actual start":2014-03-25</t>
  </si>
  <si>
    <t>"Actual start":2013-01-25</t>
  </si>
  <si>
    <t>"Planned End":2018-06-30</t>
  </si>
  <si>
    <t>"Actual start":2018-05-07</t>
  </si>
  <si>
    <t>"Planned End":2022-05-30</t>
  </si>
  <si>
    <t>"Actual start":2018-07-27</t>
  </si>
  <si>
    <t>"Actual start":2012-10-01</t>
  </si>
  <si>
    <t>"Planned start":2018-08-10</t>
  </si>
  <si>
    <t>"Planned End":2023-08-30</t>
  </si>
  <si>
    <t>"Actual start":2014-03-11</t>
  </si>
  <si>
    <t>"Actual start":2014-11-28</t>
  </si>
  <si>
    <t>"Actual start":2012-07-04</t>
  </si>
  <si>
    <t>"Actual end":2016-06-20</t>
  </si>
  <si>
    <t>"Actual start":2016-08-31</t>
  </si>
  <si>
    <t>"Planned End":2020-04-29</t>
  </si>
  <si>
    <t>"Actual start":2017-06-01</t>
  </si>
  <si>
    <t>"Planned start":2017-04-07</t>
  </si>
  <si>
    <t>"Planned start":2017-04-11</t>
  </si>
  <si>
    <t>"Planned End":2020-09-01</t>
  </si>
  <si>
    <t>"Actual start":2017-10-24</t>
  </si>
  <si>
    <t>"Planned start":2018-05-17</t>
  </si>
  <si>
    <t>"Actual start":2017-05-30</t>
  </si>
  <si>
    <t>"Planned End":2018-05-31</t>
  </si>
  <si>
    <t>"Actual end":2014-06-30</t>
  </si>
  <si>
    <t>"Actual start":2010-02-26</t>
  </si>
  <si>
    <t>"Actual start":2010-03-30</t>
  </si>
  <si>
    <t>"Actual end":2013-06-30</t>
  </si>
  <si>
    <t>"Actual start":2016-02-01</t>
  </si>
  <si>
    <t>"Planned start":2018-07-25</t>
  </si>
  <si>
    <t>"Planned End":2023-07-25</t>
  </si>
  <si>
    <t>"Actual start":2016-03-17</t>
  </si>
  <si>
    <t>"Actual start":2016-06-01</t>
  </si>
  <si>
    <t>"Actual start":2015-12-15</t>
  </si>
  <si>
    <t>"Planned End":2020-12-15</t>
  </si>
  <si>
    <t>"Planned start":2016-07-01</t>
  </si>
  <si>
    <t>"Planned End":2019-09-15</t>
  </si>
  <si>
    <t>"Planned start":2018-03-26</t>
  </si>
  <si>
    <t>"Planned start":2018-04-01</t>
  </si>
  <si>
    <t>"Planned End":2020-03-30</t>
  </si>
  <si>
    <t>"Actual start":2018-07-01</t>
  </si>
  <si>
    <t>"Actual end":2015-02-03</t>
  </si>
  <si>
    <t>"Actual start":2015-06-11</t>
  </si>
  <si>
    <t>"Planned start":2018-02-20</t>
  </si>
  <si>
    <t>"Planned start":2017-12-09</t>
  </si>
  <si>
    <t>"Planned End":2022-04-01</t>
  </si>
  <si>
    <t>"Actual start":2013-03-29</t>
  </si>
  <si>
    <t>"Actual start":2013-03-28</t>
  </si>
  <si>
    <t>"Actual start":2014-04-21</t>
  </si>
  <si>
    <t>"Actual start":2014-10-24</t>
  </si>
  <si>
    <t>"Actual start":2014-03-19</t>
  </si>
  <si>
    <t>"Actual end":2014-07-25</t>
  </si>
  <si>
    <t>"Actual start":2016-10-05</t>
  </si>
  <si>
    <t>"Actual start":2014-01-07</t>
  </si>
  <si>
    <t>"Actual start":2011-05-30</t>
  </si>
  <si>
    <t>"Actual start":2012-05-01</t>
  </si>
  <si>
    <t>"Actual start":2012-01-27</t>
  </si>
  <si>
    <t>"Actual start":2017-10-01</t>
  </si>
  <si>
    <t>"Actual start":2012-12-01</t>
  </si>
  <si>
    <t>"Actual start":2011-03-18</t>
  </si>
  <si>
    <t>"Actual start":2014-10-16</t>
  </si>
  <si>
    <t>"Actual end":2016-04-01</t>
  </si>
  <si>
    <t>"Actual start":2015-09-17</t>
  </si>
  <si>
    <t>"Actual end":2017-09-29</t>
  </si>
  <si>
    <t>"Actual start":2012-02-02</t>
  </si>
  <si>
    <t>"Actual start":2011-02-28</t>
  </si>
  <si>
    <t>"Actual start":2014-11-27</t>
  </si>
  <si>
    <t>"Actual start":2015-03-16</t>
  </si>
  <si>
    <t>"Actual start":2012-02-13</t>
  </si>
  <si>
    <t>"Actual start":2013-03-14</t>
  </si>
  <si>
    <t>"Actual start":2012-03-19</t>
  </si>
  <si>
    <t>"Actual start":2014-03-13</t>
  </si>
  <si>
    <t>"Actual start":2017-02-23</t>
  </si>
  <si>
    <t>"Actual end":2017-11-30</t>
  </si>
  <si>
    <t>"Actual start":2016-12-09</t>
  </si>
  <si>
    <t>"Actual start":2016-11-04</t>
  </si>
  <si>
    <t>"Actual start":2017-01-03</t>
  </si>
  <si>
    <t>"Actual end":2019-12-31</t>
  </si>
  <si>
    <t>"Planned start":2016-12-28</t>
  </si>
  <si>
    <t>"Actual start":2016-10-14</t>
  </si>
  <si>
    <t>"Actual start":2017-01-06</t>
  </si>
  <si>
    <t>"Actual start":2016-05-31</t>
  </si>
  <si>
    <t>"Planned End":2019-11-30</t>
  </si>
  <si>
    <t>"Planned start":2012-12-31</t>
  </si>
  <si>
    <t>"Actual start":2015-05-01</t>
  </si>
  <si>
    <t>"Actual end":2018-12-28</t>
  </si>
  <si>
    <t>"Actual start":2011-03-31</t>
  </si>
  <si>
    <t>"Actual start":2014-11-19</t>
  </si>
  <si>
    <t>"Planned start":2016-03-01</t>
  </si>
  <si>
    <t>"Actual start":2011-09-19</t>
  </si>
  <si>
    <t>"Actual end":2014-09-29</t>
  </si>
  <si>
    <t>"Planned End":2021-06-30</t>
  </si>
  <si>
    <t>"Actual start":2012-01-01</t>
  </si>
  <si>
    <t>"Planned End":2018-01-01</t>
  </si>
  <si>
    <t>"Planned start":2017-10-17</t>
  </si>
  <si>
    <t>"Planned End":2018-08-21</t>
  </si>
  <si>
    <t>"Actual start":2017-10-13</t>
  </si>
  <si>
    <t>"Actual end":2018-08-28</t>
  </si>
  <si>
    <t>"Planned End":2018-08-30</t>
  </si>
  <si>
    <t>"Actual start":2016-05-13</t>
  </si>
  <si>
    <t>"Actual start":2016-05-12</t>
  </si>
  <si>
    <t>"Actual end":2017-02-17</t>
  </si>
  <si>
    <t>"Actual end":2013-12-31</t>
  </si>
  <si>
    <t>"Actual start":2015-02-25</t>
  </si>
  <si>
    <t>"Actual start":2016-03-25</t>
  </si>
  <si>
    <t>"Actual start":2015-05-14</t>
  </si>
  <si>
    <t>"Actual start":2010-12-15</t>
  </si>
  <si>
    <t>"Actual end":2011-02-07</t>
  </si>
  <si>
    <t>"Actual start":2015-04-15</t>
  </si>
  <si>
    <t>"Actual start":2015-11-09</t>
  </si>
  <si>
    <t>"Planned End":2019-11-08</t>
  </si>
  <si>
    <t>"Actual start":2015-11-17</t>
  </si>
  <si>
    <t>"Actual start":2014-03-18</t>
  </si>
  <si>
    <t>"Actual start":2014-03-01</t>
  </si>
  <si>
    <t>"Planned End":2022-10-01</t>
  </si>
  <si>
    <t>"Actual end":2017-09-30</t>
  </si>
  <si>
    <t>"Actual start":2011-11-25</t>
  </si>
  <si>
    <t>"Planned End":2024-02-23</t>
  </si>
  <si>
    <t>"Planned start":2018-12-24</t>
  </si>
  <si>
    <t>"Planned End":2023-12-01</t>
  </si>
  <si>
    <t>"Planned start":2018-11-09</t>
  </si>
  <si>
    <t>"Planned End":2022-09-14</t>
  </si>
  <si>
    <t>"Planned start":2019-01-28</t>
  </si>
  <si>
    <t>"Planned start":2019-03-14</t>
  </si>
  <si>
    <t>"Planned start":2018-12-11</t>
  </si>
  <si>
    <t>"Planned start":2019-01-21</t>
  </si>
  <si>
    <t>"Planned End":2022-11-30</t>
  </si>
  <si>
    <t>"Actual start":2013-09-26</t>
  </si>
  <si>
    <t>"Actual end":2014-01-01</t>
  </si>
  <si>
    <t>"Actual start":2014-09-18</t>
  </si>
  <si>
    <t>"Planned start":2018-05-23</t>
  </si>
  <si>
    <t>"Planned start":2018-04-27</t>
  </si>
  <si>
    <t>Date_Diff</t>
  </si>
  <si>
    <t>Adjusted Distribution Amount</t>
  </si>
  <si>
    <t>Year</t>
  </si>
  <si>
    <t>Active Total Projects</t>
  </si>
  <si>
    <t>Active Total Funding</t>
  </si>
  <si>
    <t>Start TEST</t>
  </si>
  <si>
    <t>End TEST</t>
  </si>
  <si>
    <t>TEST_Diff</t>
  </si>
  <si>
    <t>NEWdatediff</t>
  </si>
  <si>
    <t>Number of Records</t>
  </si>
  <si>
    <t>Percentage</t>
  </si>
  <si>
    <t>Overall</t>
  </si>
  <si>
    <t>Other</t>
  </si>
  <si>
    <t>NoDiscreteProjects_StartYear</t>
  </si>
  <si>
    <t>Color</t>
  </si>
  <si>
    <t>Rank2</t>
  </si>
  <si>
    <t>Global Financing Facility: Advancing Sexual and Reproductive Health and Rights</t>
  </si>
  <si>
    <t>ProX URL2</t>
  </si>
  <si>
    <t>https://www.canwach.ca/project-explorer#/project-details/713</t>
  </si>
  <si>
    <t>Women Engaged for Human Dignity in Northern Benin</t>
  </si>
  <si>
    <t>"General":"The objective of the project is to reduce the prevalence of gender-based violence (GBV), particularly female genital mutilation (FGM) in the Departements of Borgou and Alibori in Benin. The project is based on a multi-sector approach which fosters social change in individual and collective behaviour, as well as a shift in social norms that justify and perpetuate these practices. The project activities include: 1) training women, men, girls and boys on gender equality, sexual and reproductive rights, and the adverse effects of female genital mutilation; 2) supporting the central government in reviewing and harmonizing womenâ€™s rights policies and strategies by integrating GBV and FGM issues; 3) supporting professionals from health and education institutions to identify and implement activities geared towards eliminating mutilation FGM and other gender-based violence."</t>
  </si>
  <si>
    <t>"Global Affairs Canada":"Canadian-Based? (Yes)":"Implementing In-country? (No)"</t>
  </si>
  <si>
    <t>"Global Affairs Canada":"Government of Canada":100.00%</t>
  </si>
  <si>
    <t>"Outcome":"The expected outcomes of this project include: 1) improving the mobilisation and participation of women and girls from Borgou and Alibori, as well as their communities, in the fight against GBV, especially FGM; 2) improving the practices of the government and public institutions in Borgou and Alibori in promoting the eradication of FGM and other GBV.";"Outcome":""</t>
  </si>
  <si>
    <t>"Location Coordinates(9.30769 2.315834)":"Country(Benin)":"Project Scope(National)":"Name of Location(Porto Novo)"</t>
  </si>
  <si>
    <t>"en":"Description":"text/ html":"Objectives / Purpose of activity":"https://w05.international.gc.ca/projectbrowser-banqueprojets/project-projet/details/D004990001?lang=eng";"fr":"La description":"texte/ html":"Objectives / Purpose of activity":"https://w05.international.gc.ca/projectbrowser-banqueprojets/project-projet/details/D004990001?lang=fra"</t>
  </si>
  <si>
    <t>https://www.canwach.ca/project-explorer#/project-details/714</t>
  </si>
  <si>
    <t>Securing Rights of Women Domestic Workers in Bangladesh</t>
  </si>
  <si>
    <t>"General":"This project aims to improve the well-being of women domestic workers in Bangladesh. Approximately 1.8 million Bangladeshi women are employed as domestic workers in Dhaka, many facing gender-based violence on a regular basis. These women are disadvantaged due to lack of skills and specific vulnerabilities leading to routine exploitation and abuse, and lack of awareness of and protection for their rights. Project activities include: (1) providing women with skills training for formal job opportunities; (2) increasing womenâ€™s awareness of and protection of their rights; and (3) building the capacity of the Government of Bangladesh and its civil society partners to implement and monitor the Domestic Worker Protection and Welfare Policy."</t>
  </si>
  <si>
    <t>"Outcome":"The expected outcomes for this project include: (1) women domestic workers in Dhaka are empowered and organized to claim and defend their rights, particularly their right to live free from violence; and (2) Bangladeshi society, government and employers increasingly support the protection of rights of women domestic workers, recognizing domestic work as a formal profession.";"Outcome":""</t>
  </si>
  <si>
    <t>"Location Coordinates(23.684994 90.356331)":"Country(Bangladesh)":"Project Scope(National)":"Name of Location(Dhaka)"</t>
  </si>
  <si>
    <t>"en":"Description":"text/ html":"Objectives / Purpose of activity":"https://w05.international.gc.ca/projectbrowser-banqueprojets/project-projet/details/D003621001?lang=eng";"fr":"La description":"texte/ html":"Objectives / Purpose of activity":"https://w05.international.gc.ca/projectbrowser-banqueprojets/project-projet/details/D003621001?lang=fra"</t>
  </si>
  <si>
    <t>https://www.canwach.ca/project-explorer#/project-details/715</t>
  </si>
  <si>
    <t>Together Against Violence - Women of Bolivia: Your Rights, Your Budget</t>
  </si>
  <si>
    <t>"General":"This project aims to reduce and prevent violence against women in Bolivia and improve public services at the municipal level, in order for them to better respond to the needs of women. Violence against women is the main obstacle to womenâ€™s ability to exercise their rights, to gain autonomy at the economic, social and political level and to contribute to the countryâ€™s development. The project focuses on the transformation of social and cultural attitudes in order to reduce the social acceptability of violence against women and youth. It also strengthens the capacities of key stakeholders at the municipal level in budgeting techniques in order for these to integrate the needs of women and girls. The activities of the project include the development and implementation of: 1) awareness-raising campaigns on beliefs/attitudes targeting youth and teachers; 2) a training program on leadership organized for young women and strategic allies; 3) a program and tools to strengthen the competencies of civil society leaders and municipal decision-makers in gender-sensitive budgeting; 4) a digital platform on the budget and municipal services as a means for fostering greater interaction between civil society and the municipalities targeted by the project. The project is being implemented in seven municipalities of the metropolitan regions of La Paz, Cochabamba and Santa Cruz, which represent 40 % of Boliviaâ€™s population, or about 4.2 million inhabitants (CENSO 2012). A total of 20,000 people, 60 % of whom are women, are directly benefitting from the project. Moreover, the project aims to strengthen the management and budgeting capacities of more than 350 municipal decision-makers, 80 % of whom are women."</t>
  </si>
  <si>
    <t>"Outcome":"The expected results for this project include: 1) the fundamental rights of women and girls, especially the right to a life without violence, are better known and acknowledged by men and women, especially youth and decision-makers in targeted municipalities; 2) gender-sensitive budgeting processes and services focused on the needs of women are improved in seven municipalities in Bolivia, especially in the prevention of gender-based violence and in the support for victims of such violence.";"Outcome":""</t>
  </si>
  <si>
    <t>"Location Coordinates(-16.290154 -63.588654)":"Country(Bolivia)":"Project Scope(National)":"Name of Location(Sucre)"</t>
  </si>
  <si>
    <t>"en":"Description":"text/ html":"Objectives / Purpose of activity":"https://w05.international.gc.ca/projectbrowser-banqueprojets/project-projet/details/D003701001?lang=eng";"fr":"La description":"texte/ html":"Objectives / Purpose of activity":"https://w05.international.gc.ca/projectbrowser-banqueprojets/project-projet/details/D003701001?lang=fra"</t>
  </si>
  <si>
    <t>"Number of people":"70":"Sex":"Male":"From/Youngest":"18":"To/Oldest":"49":"Direct or Indirect":"Direct":"Population group descriptor":"the project aims to strengthen the management and budgeting capacities of more than 350 municipal decision-makers, 80 % of whom are women.";"Number of people":"12000":"Sex":"Female":"From/Youngest":"14":"To/Oldest":"49":"Direct or Indirect":"Direct":"Population group descriptor":"";"Number of people":"280":"Sex":"Female":"From/Youngest":"18":"To/Oldest":"49":"Direct or Indirect":"Direct":"Population group descriptor":"the project aims to strengthen the management and budgeting capacities of more than 350 municipal decision-makers, 80 % of whom are women.";"Number of people":"8000":"Sex":"Male":"From/Youngest":"14":"To/Oldest":"49":"Direct or Indirect":"Direct":"Population group descriptor":""</t>
  </si>
  <si>
    <t>Title_Not in ProX</t>
  </si>
  <si>
    <t>Emergency – Country-Specific Funding – UNFPA 2017</t>
  </si>
  <si>
    <t>Plan International Canada – “Plan for Girls”</t>
  </si>
  <si>
    <t>Strengthening the Response to Gender-Based Violence in Mongolia</t>
  </si>
  <si>
    <t>"International Development Law Organization"</t>
  </si>
  <si>
    <t>Funding Alias</t>
  </si>
  <si>
    <t>Access to quality care for vulnerable populations in Haiti 2017-2019</t>
  </si>
  <si>
    <t>Direct</t>
  </si>
  <si>
    <t>Indirect</t>
  </si>
  <si>
    <t>PR_Total</t>
  </si>
  <si>
    <t>PR_Female</t>
  </si>
  <si>
    <t>PR_Male</t>
  </si>
  <si>
    <t>Dis_WRA</t>
  </si>
  <si>
    <t>Dis_Ado G</t>
  </si>
  <si>
    <t>Dis_U5</t>
  </si>
  <si>
    <t>Dis_Newborn</t>
  </si>
  <si>
    <t>Population Type</t>
  </si>
  <si>
    <t>FI_List</t>
  </si>
  <si>
    <t>FI_Project Name</t>
  </si>
  <si>
    <t>FI_Reporting Organization</t>
  </si>
  <si>
    <t>FI_Project Explorer Url</t>
  </si>
  <si>
    <t>https://www.canwach.ca/project-explorer#/project-details/691</t>
  </si>
  <si>
    <t>https://www.canwach.ca/project-explorer#/project-details/692</t>
  </si>
  <si>
    <t>https://www.canwach.ca/project-explorer#/project-details/698</t>
  </si>
  <si>
    <t>https://www.canwach.ca/project-explorer#/project-details/699</t>
  </si>
  <si>
    <t>https://www.canwach.ca/project-explorer#/project-details/700</t>
  </si>
  <si>
    <t>https://www.canwach.ca/project-explorer#/project-details/701</t>
  </si>
  <si>
    <t>https://www.canwach.ca/project-explorer#/project-details/702</t>
  </si>
  <si>
    <t>https://www.canwach.ca/project-explorer#/project-details/703</t>
  </si>
  <si>
    <t>https://www.canwach.ca/project-explorer#/project-details/704</t>
  </si>
  <si>
    <t>https://www.canwach.ca/project-explorer#/project-details/705</t>
  </si>
  <si>
    <t>https://www.canwach.ca/project-explorer#/project-details/708</t>
  </si>
  <si>
    <t>https://www.canwach.ca/project-explorer#/project-details/709</t>
  </si>
  <si>
    <t>https://www.canwach.ca/project-explorer#/project-details/710</t>
  </si>
  <si>
    <t>https://www.canwach.ca/project-explorer#/project-details/711</t>
  </si>
  <si>
    <t>https://www.canwach.ca/project-explorer#/project-details/712</t>
  </si>
  <si>
    <t>https://www.canwach.ca/project-explorer#/project-details/719</t>
  </si>
  <si>
    <t>https://www.canwach.ca/project-explorer#/project-details/720</t>
  </si>
  <si>
    <t>https://www.canwach.ca/project-explorer#/project-details/721</t>
  </si>
  <si>
    <t>https://www.canwach.ca/project-explorer#/project-details/722</t>
  </si>
  <si>
    <t>https://www.canwach.ca/project-explorer#/project-details/723</t>
  </si>
  <si>
    <t>https://www.canwach.ca/project-explorer#/project-details/724</t>
  </si>
  <si>
    <t>https://www.canwach.ca/project-explorer#/project-details/725</t>
  </si>
  <si>
    <t>https://www.canwach.ca/project-explorer#/project-details/727</t>
  </si>
  <si>
    <t>https://www.canwach.ca/project-explorer#/project-details/734</t>
  </si>
  <si>
    <t>https://www.canwach.ca/project-explorer#/project-details/736</t>
  </si>
  <si>
    <t>https://www.canwach.ca/project-explorer#/project-details/739</t>
  </si>
  <si>
    <t>https://www.canwach.ca/project-explorer#/project-details/746</t>
  </si>
  <si>
    <t>https://www.canwach.ca/project-explorer#/project-details/748</t>
  </si>
  <si>
    <t>https://www.canwach.ca/project-explorer#/project-details/749</t>
  </si>
  <si>
    <t>https://www.canwach.ca/project-explorer#/project-details/752</t>
  </si>
  <si>
    <t>https://www.canwach.ca/project-explorer#/project-details/753</t>
  </si>
  <si>
    <t>Technology for Sustainable Water Management</t>
  </si>
  <si>
    <t>Edzimkulu Child Health Project</t>
  </si>
  <si>
    <t>Treating and preventing obstetric fistula in Rwanda 2017</t>
  </si>
  <si>
    <t>Uganda – Access to Water and Protection for South Sudanese Refugees– World Vision 2017</t>
  </si>
  <si>
    <t>Combatting Violence Against Girls and Young Women in the Great Lakes Region - I</t>
  </si>
  <si>
    <t>Nigeria - Emergency Assistance in Borno State - International Rescue Committee 2017-2018</t>
  </si>
  <si>
    <t>Tanzania – Emergency Healthcare for Burundian Refugees – Doctors Without Borders 2017</t>
  </si>
  <si>
    <t>Fight against Impunity and Support to Survivors of Sexual Violence - Monitoring</t>
  </si>
  <si>
    <t>Institutional Support - International Centre for Diarrhoeal Disease Research - Phase II</t>
  </si>
  <si>
    <t>Joint UN Programme on HIV/AIDS (UNAIDS) - Institutional Support 2010-2013</t>
  </si>
  <si>
    <t>Prevention and Reduction of Sexual Violence in Armed Conflict Situations - ICRC 2014</t>
  </si>
  <si>
    <t>Prevention and Reduction of Sexual Violence in Armed Conflict Situations - ICRC 2015</t>
  </si>
  <si>
    <t>Prevention and Reduction of Sexual Violence in Armed Conflict Situations - ICRC 2016</t>
  </si>
  <si>
    <t>United Nations Population Fund - Institutional Support 2012</t>
  </si>
  <si>
    <t>Uganda - Water, Sanitation and Protection Support for South Sudanese Refugees - ADRA 2017</t>
  </si>
  <si>
    <t>Women's Voice and Leadership - Mali</t>
  </si>
  <si>
    <t>Women’s Voice and Leadership - Afghanistan</t>
  </si>
  <si>
    <t>Women's Voice and Leadership - Benin</t>
  </si>
  <si>
    <t>Women’s Voice and Leadership - Ukraine</t>
  </si>
  <si>
    <t>Women's Voice and Leadership - Ghana</t>
  </si>
  <si>
    <t>Women Voice and Leadership - Burkina Faso</t>
  </si>
  <si>
    <t>Women’s Voice and Leadership - Pakistan</t>
  </si>
  <si>
    <t>Nigeria - Emergency Assistance in Borno State - Mercy Corps 2017-2018</t>
  </si>
  <si>
    <t>GIRLS Inspire - Mozambique</t>
  </si>
  <si>
    <t>Reducing Micronutrient Malnutrition</t>
  </si>
  <si>
    <t>Health Systems Strengthening in Zomba District</t>
  </si>
  <si>
    <t>Health Emergencies</t>
  </si>
  <si>
    <t>Transforming Physician Care: Delivering and Accrediting an Internal Medicine Residency Program at University Hospital of Mirebalais</t>
  </si>
  <si>
    <t>Affordable Medicines Facility for Malaria - 2012-2013</t>
  </si>
  <si>
    <t>Global Fund to Fight AIDS, Tuberculosis and Malaria - Institutional Support 2017-2019</t>
  </si>
  <si>
    <t>Improving the quality of sexual and gender-based violence services for Haitian women and girls</t>
  </si>
  <si>
    <t>Côte d’Ivoire</t>
  </si>
  <si>
    <t>"General":"This project builds community governance of water resources in NW Nicaragua through the innovative use of technology. Tablets and a collective digital platform are used for capacity-building with 365 Community Water Committees, particularly women, to improve community management of water systems. The technology is also used to hold governments accountable for water access and services through information sharing, legal empowerment, and collective advocacy. The project also includes construction and rehabilitation of water systems in over 40 communities."</t>
  </si>
  <si>
    <t>"General":"Since 2008, project partner, Edzimkulu, has been providing home based access to care for children under 5 focusing on breastfeeding, malnutrition prevention, immunization coverage and prevention of mother to child transmission of HIV. Change for Children supported the project for 5 years with the aim to community-based maternal-infant care and support from pregnancy until five years of age."</t>
  </si>
  <si>
    <t>"General":"Since 2011, we have been working to reduce the prevalence of obstetric fistula in Africa, by improving conditions for childbirth and through surgical treatment.";"Target Groups":"Our target groups are women and girls living with obstetric fistula.";"Objectives":"- Develop awareness and prevention programs to reduce the incidence of fistula.
- Offer medical and surgical treatment to women living with obstetric fistula.
- Assist in the physical, psychological and social rehabilitation of women who have been treated for obstetrical fistula.
- Provide training to African and Canadian healthcare professionals in order to reduce maternal mortality and to treat fistula.
- Increase awareness in Canada about maternal health issues in African countries."</t>
  </si>
  <si>
    <t>"General":"March 2017 – Uganda hosts the largest number of refugees in Africa, approaching one million, with nearly one half of this total having arrived from South Sudan since July 2016. Overall, South Sudanese make up roughly two thirds of the refugee population in Uganda. The humanitarian response in northern Uganda has already been strained by the large population of South Sudanese refugees in past years. New settlements are being established but almost immediately reach full capacity, while service providers struggle to meet the most basic needs of the community. With no near end to the South Sudanese conflict in sight, the refugee population in Uganda is only expected to continue to grow. With GAC’s support, World Vision is providing water and sanitation and protection support to an estimated 48,000 South Sudanese refugees and host community members living in the Moyo and Yumbe districts of Uganda."</t>
  </si>
  <si>
    <t>"General":"This regional project aims to increase protection and respect for the physical and moral integrity of girls and young women in the Great Lakes region. The project is divided into three components: (1) the development and implementation of protocols for assisting victims; (2) community awareness-raising through education, training, and political dialogue in order to promote a change in the way victims are perceived and treated; (3) support for the Coalition of Collectives of Associations Working for the Advancement of Women in the Great Lakes Region (COCAFEM/GL). COCAFEM/GL is a network of 11 collectives of women’s organizations from Burundi, the Democratic Republic of Congo, and Rwanda. The network brings together the associations with the most experience in combatting violence towards girls and young women in the region. The goal of this project is for COCAFEM/GL to become recognized nationally, regionally, and internationally for its influence in the fight against sexual violence. This component represents the first part of CIDA's contribution to the project, which is worth $13.5 million in total. The activities initiated in this component continue in component number A033944-002 (Combatting Violence Against Girls and Young Women in the Great Lakes Region - II)."</t>
  </si>
  <si>
    <t>"General":"March 2017 - The conflict between Boko Haram and Nigerian armed forces has devastated communities in north-eastern Nigeria. As access for humanitarian workers to the region improved throughout 2016, the scope of the crisis became more apparent. Overall, the crisis is directly affecting more than 26 million people in Nigeria, of which it is estimated that 14 million will require humanitarian assistance in 2017. Assistance for basic survival and protection is vital for displaced populations, host communities and vulnerable people across the north-east. With GAC’s support, the International Rescue Committee is helping to assist up to 130,000 conflict-affected people in Borno state. Project activities include: (1) supporting up to ten health facilities in providing quality primary health care, benefiting up to 35,000 people; (2) providing mobile clinics to offer effective and scalable treatment for common diseases, benefiting up to 40,800 people; (3) screening up to 102,797 children under the age of five for malnutrition; (4) constructing or rehabilitating water points, benefiting up to 72,500 people; and (5) constructing ventilated improved pit (VIP) latrines, benefiting up to 500 households."</t>
  </si>
  <si>
    <t>"General":"March 2017 – As a result of the ongoing political tension and insecurity in neighbouring Burundi, north-western Tanzania has seen 158,000 new refugees arrive since April 2015, a number which is expected to double in 2017. Tanzania already hosts 70,000 Congolese refugees. Altogether, the high number of refugees has strained the local response capacity of both Tanzanian authorities and aid agencies. There is now a critical need for international support to rebuild and refit existing camps, establish new ones, as well as to provide food and other basic services to all refugees on an ongoing basis. With GAC’s support, Doctors Without Borders is providing emergency healthcare support to an estimated 60,000 Burundian refugees and host community members living in or around the Nduta refugee camp in Kigoma region, Tanzania."</t>
  </si>
  <si>
    <t>"General":"This project represents funds set aside for monitoring and evaluation of the project Fight Against Impunity and Support to Survivors of Sexual Violence, as well as for contingencies and technical assistance. For administrative reasons, sometimes the funds identified for this purpose are included in the main project budget and sometimes, as in this case, they are assigned a separate project number."</t>
  </si>
  <si>
    <t>"General":"The project provides institutional support to the International Centre for Diarrhoeal Disease Research in Bangladesh (ICDDR, B - a non-profit, international research, service and training institute, with a strong international reputation). The project contributes towards health research to combat a variety of different diseases, training, and the provision of health and population services appropriate to the needs of the poor, in particular women and children. It aims to increase their access to those services with the objective of reducing maternal and infant mortality and improving the nutritional status of infants. The research aims to identify the inter-relation between diseases and poverty, as well as strategies for cost-effective measures of disease prevention, treatment, and management."</t>
  </si>
  <si>
    <t>"General":"This grant represents Canada’s institutional support to the Joint UN Programme on HIV/AIDS (UNAIDS). UNAIDS uses these funds, along with other donors funding, to achieve its mandate. As the United Nation’s (UN) principal advocate for global action on HIV/AIDS, UNAIDS leads, strengthens and supports an expanded response aimed at preventing the transmission of HIV, providing treatment and care for people living with the disease, reducing the vulnerability of individuals and communities to HIV, and alleviating the epidemic’s impact worldwide. Canada’s support to UNAIDS helps to maximize the reach of CIDA’s investments, and enables CIDA to influence the development and implementation of global HIV-related policies and practices."</t>
  </si>
  <si>
    <t>"General":"This project expands the International Committee of the Red Cross’s (ICRC) capacity to prevent and reduce sexual violence in five countries where serious risks of sexual and gender-based violence persist. With the support of DFATD and other donors, ICRC is: (1) strengthening emergency preparedness and operational responses to sexual violence, including through specific training and deployment of specialists; (2) promoting international humanitarian law among all parties to a conflict to prevent and reduce sexual violence; (3) working with national Red Cross and Red Crescent Societies to increase awareness of sexual violence and integrate prevention measures into their programming; and (4) working with governments to increase the prosecution of violators by strengthening national laws and policies."</t>
  </si>
  <si>
    <t>"General":"March 2015 - This project increases the International Committee of the Red Cross’s (ICRC) capacity to prevent and reduce sexual violence in armed conflicts, particularly for women and girls who face increased vulnerability in situations of conflict and displacement. Rape and other forms of sexual violence may be used systematically as an act of reprisal and to create fear. The consequences are far reaching, affecting victims not only physically but psychologically and socially. With DFATD’s support and that of other donors, ICRC has launched a special four-year initiative (2013-2016) to strengthen its response to sexual violence, with the intention of improving delivery of services, prevention of sexual violence, and improving the capacity of its staff to respond. The ICRC will also work with States, weapon bearers, and religious and traditional leaders to promote awareness. In this regard, the ICRC has a unique place working in conflict zones, with access to areas inaccessible by many other organizations and with greater credibility in advocating for the protection of civilians, including vulnerable women and girls."</t>
  </si>
  <si>
    <t>"General":"March 2016 - This project increases the International Committee of the Red Cross’s (ICRC) capacity to prevent and reduce sexual violence in armed conflicts, particularly for women and girls who face increased vulnerability in situations of conflict and displacement. Rape and other forms of sexual violence may be used systematically as an act of reprisal and to create fear. The consequences are far reaching, affecting victims not only physically but psychologically and socially. For this reason, ICRC has launched a special initiative (2013-2016) to strengthen its response to sexual violence, with the intention of improving delivery of services, prevention of sexual violence, and improving the capacity of its staff to respond. GAC and other donors also provided support to this initiative in 2014 and 2015. The ICRC also works with States, weapon bearers, and religious and traditional leaders to promote awareness. In this regard, the ICRC has a unique role working in conflict zones, with access to areas inaccessible by many other organizations and with greater credibility in advocating for the protection of civilians, including vulnerable women and girls."</t>
  </si>
  <si>
    <t>"General":"This grant represents Canada’s institutional support to the United Nations Population Fund (UNFPA). UNFPA uses these funds, along with those of other donors, to achieve its core mandate and functions. UNFPA’s mandate is to support countries in using population data for policies and programmes that reduce poverty and ensure that every pregnancy is wanted, every birth is safe, every young person is free of HIV, and every girl and woman is treated with dignity and respect. UNFPA focuses on three main areas: reproductive health and rights, gender equality, and population and development strategies. Canada’s support to UNFPA contributes to greater access to reproductive health, development policies that take population dynamics into account, and improvements in the status of girls and women worldwide."</t>
  </si>
  <si>
    <t>"General":"March 2017 – Uganda hosts the largest number of refugees in Africa, approaching one million, with nearly one half of this total having arrived from South Sudan since July 2016. Overall, South Sudanese make up roughly two thirds of the refugee population in Uganda. The humanitarian response in northern Uganda has already been strained by the large population of South Sudanese refugees in past years. New settlements are being established but almost immediately reach full capacity, while service providers struggle to meet the most basic needs of the community. With no near end to the South Sudanese conflict in sight, the refugee population in Uganda is only expected to continue to grow. With GAC's support, the Adventist Development and Relief Agency Canada (ADRA) is providing water and sanitation and protection support to an estimated 46,000 South Sudanese refugees and host community members living in the Yumbe district of Uganda."</t>
  </si>
  <si>
    <t>"General":"This project is part of Canada’s Women’s Voice and Leadership Program, which supports local and regional women’s organizations and networks that are working to promote women’s rights, and advance women’s empowerment and gender equality in developing countries. This is done by supporting activities, building institutional capacity, and promoting network and alliance-building as women’s rights and feminist organizations are critical agents of change. The Program also responds to the globally recognized, significant gap in funding and support to women’s rights organizations and movements around the world. This project is being implemented by a consortium formed of the Centre for International Studies and Cooperation (CECI) and the Société de coopération pour le développement international (SOCODEVI). The project supports an estimated 20 local women’s right organizations (WRO) and 7 networks which regroup 3,200 members to eventually reach up to 1.4 million Malians country-wide. Project activities include: (1) providing multi-year and quick response funding to the 20 WROs; and (2) supporting capacity building of WROs."</t>
  </si>
  <si>
    <t>"General":"This project aims to advance gender equality and the empowerment of women and girls by supporting local organizations that advance women’s rights in Afghanistan. It is building the capacity of local women’s rights organizations to provide services to their constituents; help women to know and claim their rights; advocate for gender equality; and empower women and girls. The project reflects growing international evidence of the critical role that local women’s rights and feminist organizations play in advancing gender equality and the empowerment of women and girls. Project activities include the provision of: (1) multi-year funding to selected local women’s rights organizations; (2) targeted capacity building to organizations selected for multi-year funding; (3) support to strengthen networks and alliances between women’s rights organizations; and (4) small, short-term funding to local women’s rights organizations and networks to pilot innovative ideas and approaches, and to respond quickly to unforeseen events and opportunities."</t>
  </si>
  <si>
    <t>"General":"This project is part of Canada’s Women’s Voice and Leadership Program, which supports local and regional women’s organisations and networks that are working to promote women’s rights, and advance women’s empowerment and gender equality in developing countries. This is done by supporting activities, building institutional capacity, and promoting network and alliance-building as women’s rights and feminist organizations are critical agents of change. The Program also responds to the globally recognized, significant gap in funding and support to women’s rights organizations and movements around the world. This project is implemented by Oxfam-Québec. Specifically, this project aims to strengthen the capacity of organizations that work to defend the rights of women and girls and to promote gender equality in their communities in Benin. The project focuses on three key aspects within beneficiary organizations: institutional and management capacity, quality of service delivery to women and girls, and the effectiveness of their joint actions in support of public policies that benefit women and girls."</t>
  </si>
  <si>
    <t>"General":"This project is part of Canada’s Women’s Voice and Leadership Program, which supports local and regional women’s organisations and networks that are working to promote women’s rights, and advance women’s empowerment and gender equality in developing countries. This is done by supporting their activities, building their institutional capacity, and promoting network and alliance-building as women’s rights and feminist organizations are critical agents of change. The Program also responds to the significant, globally recognized gap in funding and support to women’s rights organizations and movements around the world. This project aims to support up to 190 women’s rights organizations, representing a broad spectrum of women and girls, including women affected and/or displaced by the conflict; women living with disabilities; women with diverse sexual orientation and gender identities; Roma women and women representing other national minorities; rural women, low-income and otherwise vulnerable women, including young and elderly women. This project is implemented by the Ukrainian Women’s Fund, a local women’s rights organization that, over 17 years of its existence, has helped over 300 grassroots women’s rights and feminist organizations in Ukraine. The Fund provides seed funding and capacity development assistance, enabling organizations to better represent and advocate for the interests of Ukrainian women."</t>
  </si>
  <si>
    <t>"General":"This project is part of Canada’s Women’s Voice and Leadership Program, which supports local and regional women’s organisations and networks that are working to promote women’s rights, and advance women’s empowerment and gender equality in developing countries. This is done by supporting their activities, building their institutional capacity, and promoting network and alliance-building as women’s rights and feminist organizations are critical agents of change. The Program also responds to the significant, globally recognized gap in funding and support to women’s rights organizations and movements around the world. This project is implemented by Plan International Canada and Plan International Ghana. It will support up to 24 small and medium-sized local women rights organizations to better advocate for changes in policies and legislation that negatively impact women and their rights and to deliver services to advance gender equality. In addition, up to 65 local women’s organizations will benefit from smaller grants designed to support innovative approaches that will create lasting contributions for women and girls and respond to emerging issues, such as challenging harmful and discriminatory practices and social norms in Ghana. The initiative will also support two national women’s rights networks -- WiLDAF and NETRIGHT -- to enhance their collective voice to advocate for Ghanaian women’s and girls’ rights and ensure sustainability of the women’s movement in Ghana."</t>
  </si>
  <si>
    <t>"General":"This project is part of Canada’s Women’s Voice and Leadership Program, which supports local and regional women’s organisations and networks that are working to promote women’s rights, and advance women’s empowerment and gender equality in developing countries. This is done by supporting activities, building institutional capacity, and promoting network and alliance-building as women’s rights and feminist organizations are critical agents of change. The Program also responds to the globally recognized, significant gap in funding and support to women’s rights organizations and movements around the world. This project is implemented by Oxfam-Québec. Specifically, this project aims to strengthen the capacity of organizations that work to defend the rights of women and girls and to promote gender equality in their communities in Burkina Faso. The project focuses on three key aspects within beneficiary organizations: institutional and management capacity, quality of service delivery to women and girls, and the effectiveness of their joint actions in support of public policies that benefit women and girls."</t>
  </si>
  <si>
    <t>"General":"This project is part of Canada’s Women’s Voice and Leadership Program, which supports local and regional women’s organisations and networks that are working to promote women’s rights, and advance women’s empowerment and gender equality in developing countries. This is done by supporting activities, building institutional capacity, and promoting network and alliance-building as women’s rights and feminist organizations are critical agents of change. The Program also responds to the globally recognized, significant gap in funding and support to women’s rights organizations and movements around the world. The project seeks to advance gender equality in Pakistan by: (1) supporting the work of, and strengthening women’s rights organizations (WROs); (2) supporting capacity building in proposal development, leadership skills, media, legal frameworks pertaining to women, and on feminist monitoring, evaluation and learning; (3) providing organizational development training to select WROs based on needs identified by them; (4) providing direct grants for operational support and to facilitate the implementation and monitoring of WROs’ programs; and (5) providing responsive funding, research grants and funding for developing one national level alliance."</t>
  </si>
  <si>
    <t>"General":"March 2017 - The conflict between Boko Haram and Nigerian armed forces has devastated communities in north-eastern Nigeria. As access for humanitarian workers to the region improved throughout 2016, the scope of the crisis became more apparent. Overall, the crisis is directly affecting more than 26 million people in Nigeria, of which it is estimated that 14 million will require humanitarian assistance in 2017. Assistance for basic survival and protection is vital for displaced populations, host communities and vulnerable people across the north-east. With GAC’s support, Mercy Corps is helping to assist up to 34,000 conflict-affected people in Borno state. Project activities include: (1) providing safe and equitable access to water, benefiting up to 10,000 people; (2) providing non-food items, such as blankets and mosquito nets, benefiting up to 1,000 households; (3) providing appropriate shelter to up to 1,000 households; (4) providing emergency cash grants to up to 1,000 households; (5) providing livelihood grants and training, benefiting up to 1,000 people; and (6) improving access to resources and information for members of vulnerable groups, especially women and girls."</t>
  </si>
  <si>
    <t>"General":"GIRLS Inspire is a partnership between the Commonwealth of
Learning (COL) and community organisations in Mozambique
to address the barriers keeping girls and women from full
participation in society.
Girls are a critical agent for social change and global
development. Closing the gender gap during adolescence
in education, economic activity and health will significantly increase national economic growth and well-being. But
barriers such as child, early and forced marriage (CEFM),
distance to school, security concerns, cultural values and the
costs of schooling all prevent girls and women from participating in educational opportunities.
GIRLS Inspire’s three-year project, funded by the Government
of Canada, focuses upon preventing CEFM in Mozambique
through open, distance and technology-based education.
Ending CEFM is crucial to Mozambique achieving eight of the
Sustainable Development Goals (SDGs)."</t>
  </si>
  <si>
    <t>"General":"The project supports a Micronutrient Initiative program which aims to increase the nutritional status of vulnerable populations, specifically children under five, pregnant women, and women of child-bearing age. Essential basic health interventions are provided through health systems or community health events with the goal of reducing child mortality rates. These interventions include the provision of vitamin A supplements to help decrease the risk of disease and blindness, zinc supplements for the treatment of diarrheal disease, and adequately iodized salt to prevent severe mental impairment. By 2014, this program is expected to: save the lives of two million children under five who would otherwise have died due to vitamin A or zinc deficiency; substantially improve the cognitive development of young children; and substantially reduce the number of people suffering from severe mental impairment."</t>
  </si>
  <si>
    <t>"General":"The project aims to improve health outcomes in Zomba District, Malawi, by strengthening the capacity of the Zomba District health system to provide comprehensive, high quality and decentralized HIV/AIDS health services. In close cooperation with national and regional governmental institutions, the project (1) provides specialized training for HIV/AIDS front line workers; (2) provides mentorship and support to health managers and supervisors to strengthen system monitoring and evaluation procedures; (3) improves medical information management, referral systems and standard operating procedures; and (4) mainstreams gender considerations into health care services."</t>
  </si>
  <si>
    <t>"General":"18-month pilot project, implemented in the urban area of ​​Carrefour-Feuilles, Port-au-Prince.
Objectives:
1) Improvement of Emergency Care Services of the Haitian Red Cross (CRH)
2) Increased ACCESS to emergency health services and epidemic prevention and control measures for men and women living in urban areas.
Main activities :
1) Trainings of CRH volunteers in first aid, psychological and social support, support and reference of cases of violence
based on gender and prevention / control of epidemics
2) Coordination between CRH volunteers, health care providers and communities in the provision of health services
emergency Care.
3) Revision and dissemination of the mobile application in first aid and mapping of emergency care services in the targeted area
4) Community awareness of first aid and epidemic preparedness and response (Contingency Plan)"</t>
  </si>
  <si>
    <t>Other(Soins de santé d'urgence)</t>
  </si>
  <si>
    <t>"General":"The project delivers care to vulnerable patients and supports the delivery and accreditation of a residency in internal medicine at the University Hospital of Mirebalais, Haiti. Haiti suffers from a shortage of physicians and other healthcare providers, with a ratio of only 0.64 healthcare providers (doctors, nurses and midwives) per 1,000 people, which is well below the World Health Organization’s recommendation of 4.5 providers per 1,000 population. Physician shortages are even graver (.25 per 1,000); only half of these physicians have any specialist training beyond medical school and they tend to be concentrated in the capital of Port-au-Prince. Many Haitians who do train in health care move abroad because of Haiti’s economic circumstances and insufficient opportunities in the country for ongoing training, mentorship and support. 
Internal medicine physicians specialize in the internal organs, including the heart, kidney, liver and lungs, and have expertise in managing diseases of these and other organs. As a result, their expertise is especially essential in managing such non-communicable diseases (NCDs) as cardiovascular disease (the #1 cause of mortality in Haiti), diabetes (#5), chronic respiratory disease (#8) and other non-communicable diseases (#10). Haiti’s disease burden is high, and the demand for this specialist knowledge is great, especially in areas outside of Port-au-Prince. Every year, of the roughly 200 new residency admissions in Haiti, an average of 17% are in internal medicine. According to the Paquet Essential de Services , Haiti would need at least 60 internists by 2030 to meet the basic staffing needs of existing primary and secondary healthcare facilities, as recommendations call for a department hospital serving a population of between 450,000 and 550,000 to have at least three staff internists. By assuring that internal medicine residents are available on a 24/7 basis in the impoverished, rural area where UHM is located – while also building platforms for health professional retention –  PIH/ZL is strengthening the healthcare system for some of the most vulnerable populations in the country."</t>
  </si>
  <si>
    <t>"General":"This project contributes to saving lives by making high quality, effective malaria medicine readily available to patients. The project supports the Affordable Medicine Facility for malaria (AMFm), managed by the Global Fund to Fight AIDS, Tuberculosis and Malaria. The AMFm is designed to make ACTs (artemisinin-based combination therapies) more affordable and accessible for those who need them most. ACTs are the most effective treatment for malaria. By making this treatment more affordable, the AMFm also aims to reduce the use of less effective treatments. To reduce the cost of ACT treatments for patients, the AMFm negotiates with drug manufacturers to reduce the price of ACTs and provides a subsidy for first-line buyers. The AMFm also provides funding to participating countries to support activities that promote safe and proper use of ACTs. These activities include training and supervision for health workers and public awareness campaigns about the effectiveness of ACTs. They also include special efforts to ensure that ACT treatments reach vulnerable populations such as children and poor people. The AMFm operates in Ghana, Kenya, Madagascar, Niger, Nigeria, Tanzania (including Zanzibar), Uganda and Cambodia."</t>
  </si>
  <si>
    <t>"General":"This grant represents Canada’s long-term institutional support to the Global Fund to Fight AIDS, Tuberculosis and Malaria. The Global Fund to Fight AIDS, Tuberculosis and Malaria uses these funds, along with other donors’ funding, to achieve its mandate. The Global Fund to Fight AIDS, Tuberculosis and Malaria is a unique, public-private partnership and international financing institution dedicated to attracting and disbursing additional resources to prevent and treat AIDS, tuberculosis and malaria. It is a partnership between governments, civil society, the private sector and affected communities, which represents an innovative approach to international health financing. The Global Fund’s model is based on the concepts of country ownership and performance-based funding, which means that organizations in developing countries implement their own programs based on their own priorities and must be able to show what results have been achieved. Since its creation in 2002, the Global Fund has become the main global financier of programs to fight AIDS, tuberculosis and malaria, with approved funding in more than 100 countries. This grant contributes towards meeting the Sustainable Development Goal target of eliminating HIV, tuberculosis and malaria as epidemics by 2030 by supporting countries to scale up treatment and prevention services. This grant also contributes to improving the health and rights of women and children (including adolescents), and focuses international assistance efforts on helping the poorest and most vulnerable."</t>
  </si>
  <si>
    <t>"General":"Sexual and gender-based violence (SGBV) against girls and women is a serious health and human rights concern in Haiti. Most women who suffer from this type of violence are among the most underserved and at-risk members of society. This means they lack access to essential supports and services, including avenues to seek justice. Accessing the range of necessary services is challenged by limited resources, economic insecurity, prevalent social norms and gender power imbalances, as well as a lack of political will.
This project will work with communities, government and civil society organizations to provide integrated and improved services (health, social and legal) to victims of SGBV. The project will have a specific focus on adolescent girls because they are particularly vulnerable to SGBV.
Building on lessons from three years of implementing an integrated multisectoral intervention to address SGBV in the Central Plateau and Lower Artibonite departments in Haiti (see previous project page link below for further details). This project aims to: (1) document the prevalence of SGBV through high-quality data that will be made available for decision-makers. (2) It focuses on improving the timeliness, quality and accessibility of multisectoral SGBV supports by examining both supply-side (providers) and demand-side (users) perspectives on the quality of services. (3) Finally, the project will assess the validity and effectiveness of multi-sectoral approaches to addressing SGBV. Gender and costing analyses are integrated across these objectives to enrich the utility and replicability of the findings.
Implemented with the collaboration of Zanmi Lasante, or Partners in Health, a Haitian non-governmental organization providing health services to the poor, this project will work alongside the community, government representatives, Haitian academic and civil society to make concrete contributions to theory and practice on how to design and evaluate a multi-pronged and multi-sectoral SGBV intervention in Haiti. Capacity strengthening activities include targeted training, as well as support to Haitian-based graduate students embarking on studies related to this project. The project will work in close collaboration with another IDRC-supported project that focuses on strengthening the enabling environment for feminist research, gender studies and addressing issues of women’s rights in Haiti."</t>
  </si>
  <si>
    <t>"Meres du Monde en Sante"</t>
  </si>
  <si>
    <t>"International Centre for Diarrhoeal Disease Research, Bangladesh (icddr, b)"</t>
  </si>
  <si>
    <t>"International Committee of the Red Cross (ICRC)"</t>
  </si>
  <si>
    <t>"Ukrainian Women’s Fund"</t>
  </si>
  <si>
    <t>"Mercy Corps"</t>
  </si>
  <si>
    <t>"Commonwealth of Learning"</t>
  </si>
  <si>
    <t>"Government of Canada":"":"Government of Canada":"Canadian-Based? (Yes)":"Implementing In-country? (No)";"SIMAS Nicaragua":"":"Regional NGO":"Canadian-Based? (No)":"Implementing In-country? (No)"</t>
  </si>
  <si>
    <t>"Change for Children":"International NGO":10.00%;"Government of Canada":"Government of Canada":90.00%</t>
  </si>
  <si>
    <t>"Change for Children":"International NGO":100.00%</t>
  </si>
  <si>
    <t>"Government of Rwanda - Ministry of Health":"":"Government (other countries)":"Canadian-Based? (No)":"Implementing In-country? (Yes)";"Hopital de Musanze":"":"Other Public Sector":"Canadian-Based? (No)":"Implementing In-country? (Yes)"</t>
  </si>
  <si>
    <t>"Meres du Monde en Sante":"International NGO":100.00%</t>
  </si>
  <si>
    <t>"Global Affairs Canada":"":"Government of Canada":"Canadian-Based? (Yes)":"Implementing In-country? (No)"</t>
  </si>
  <si>
    <t>"Coalition of Collectives of Associations Working for the Advancement of Women in the Great Lakes Region (COCAFEM/GL)":"":"Regional NGO":"Canadian-Based? (No)":"Implementing In-country? (Yes)";"Experco International":"":"National NGO":"Canadian-Based? (No)":"Implementing In-country? (Yes)"</t>
  </si>
  <si>
    <t>"Foreign Affairs, Trade and Development Canada":"":"Government of Canada":"Canadian-Based? (Yes)":"Implementing In-country? (No)"</t>
  </si>
  <si>
    <t>"Canadian International Development Agency":"":"Government of Canada":"Canadian-Based? (Yes)":"Implementing In-country? (No)"</t>
  </si>
  <si>
    <t>"Société de coopération pour le développement international (SOCODEVI)":"":"International NGO":"Canadian-Based? (Yes)":"Implementing In-country? (No)";"Faculte de medecine et des sciences de la sante de l'Universite de Sherbrooke":"":"Academic, Training and Research":"Canadian-Based? (Yes)":"Implementing In-country? (No)"</t>
  </si>
  <si>
    <t>Women's Voice</t>
  </si>
  <si>
    <t>"Women in Law and Development in Africa (WiLDAF)":"":"Regional NGO":"Canadian-Based? (No)":"Implementing In-country? (Yes)";"Network for Women's Rights in Ghana  (NETRIGHT)":"":"National NGO":"Canadian-Based? (No)":"Implementing In-country? (Yes)"</t>
  </si>
  <si>
    <t>"Ajuda de Desenvolvimento de Povo para Povo (ADPP)":"":"National NGO":"Canadian-Based? (No)":"Implementing In-country? (No)";"Global Affairs Canada":"":"Government of Canada":"Canadian-Based? (Yes)":"Implementing In-country? (No)";"Associação Progresso":"":"Regional NGO":"Canadian-Based? (No)":"Implementing In-country? (No)"</t>
  </si>
  <si>
    <t>"Government of Malawi - Ministry of Health":"":"Government (other countries)":"Canadian-Based? (No)":"Implementing In-country? (No)";"Global Affairs Canada":"":"Government of Canada":"Canadian-Based? (Yes)":"Implementing In-country? (No)"</t>
  </si>
  <si>
    <t>"Croix Rouge Haitienne":"":"National NGO":"Canadian-Based? (No)":"Implementing In-country? (Yes)"</t>
  </si>
  <si>
    <t>"Zanmi Lasante":"":"National NGO":"Canadian-Based? (No)":"Implementing In-country? (Yes)"</t>
  </si>
  <si>
    <t>"Private Foundation":"Foundation":15.00%;"Partners In Health Canada":"International NGO":85.00%</t>
  </si>
  <si>
    <t>"Canadian International Development Agency":"Government of Canada":100.00%</t>
  </si>
  <si>
    <t>"Government of Haiti - Ministry of Justice":"":"Government (other countries)":"Canadian-Based? (No)":"Implementing In-country? (Yes)";"Zanmi Lasante":"":"National NGO":"Canadian-Based? (No)":"Implementing In-country? (Yes)";"Government of Haiti-Ministry of Health":"":"Government (other countries)":"Canadian-Based? (No)":"Implementing In-country? (Yes)"</t>
  </si>
  <si>
    <t>"Expected Results":"1. 365 Community Water Committees legalized and managing their water resources, with at least 60% women in executive positions
2. 11 Municipalities, including 50% women elected and salaried, working with Communities to sustainably manage water supplies and services
3. 40 community water systems constructed or rehabilitated
4. 120,000 people with access to safe, sustainable water supply"</t>
  </si>
  <si>
    <t>"Location Coordinates(12.62285 -87.129393)":"Country(Nicaragua)":"Project Scope(Regional)":"Name of Location(Chinandega)"</t>
  </si>
  <si>
    <t>"Results Achieved":"Follow up was provided to approximately 1000 infants each year."</t>
  </si>
  <si>
    <t>"Location Coordinates(-33.906289 18.412378)":"Country(South Africa)":"Project Scope(No data available)":"Name of Location(cape town)"</t>
  </si>
  <si>
    <t>"Expected Results":"We will continue organizing two surgical missions per year to treat fistula and train local personnel. We will also implement a research project to better understand the women's experience and develop a community-based fistula prevention program.";"Results Achieved":"Since 2016, we have offered free fistula repair surgery to more than 50 women and have worked with the health providers at the Musanze Hospital to increase local surgical capacity."</t>
  </si>
  <si>
    <t>Dr. Jacques Corcos</t>
  </si>
  <si>
    <t>"Location Coordinates(-1.506923 29.637241)":"Country(Rwanda)":"Project Scope(Local)":"Name of Location(Musanze Hospital)"</t>
  </si>
  <si>
    <t>"":"";"Expected Results":"The expected outcomes for this project include: (1) improved access to safe water and sanitation; and (2) an improved protection environment amongst South Sudanese refugees and host communities in Uganda. The expected ultimate outcome is lives saved, suffering alleviated and human dignity maintained in countries experiencing humanitarian crises or that are food insecure."</t>
  </si>
  <si>
    <t>"Location Coordinates(0.34513 32.585395)":"Country(Uganda)":"Project Scope(No data available)":"Name of Location(Kampala)";"Location Coordinates(3.4698 31.24833)":"Country(Uganda)":"Project Scope(No data available)":"Name of Location(Yumbe)";"Location Coordinates(3.56965 31.67394)":"Country(Uganda)":"Project Scope(No data available)":"Name of Location(Moyo)"</t>
  </si>
  <si>
    <t>"Expected Results":"The results obtained until March 2017 include: (1) 36 media outlets were used to broadcast COCAFEM/GL messages this year (exceeding the target of 30); (2) 13 grant applications were submitted over the course of the year, 4 of which received a positive response, 2 were rejected, 2 concept notes were accepted, and an invitation to respond to a call for proposals was issued; (3) of 11 legal cases before the courts, 8 were closed (2 in DRC and 6 in Rwanda), including 7 in favour of the victims. Since the beginning of the project, 237 legal decisions were rendered out of the 812 complaints submitted (29%); (4) 416 beneficiaries received financial support for socio-economic reintegration; and (5) among the 520 couples who received training on equality between women and men, 70% of women and 73% of men testified to positive changes in Burundi, 63% of couples in DRC testified that they now live in harmony, while 84% of couples affirmed the same result in Rwanda."</t>
  </si>
  <si>
    <t>"Expected Results":"The expected outcomes for this project include: (1) increased access to effective treatment for common diseases; (2) improved nutrition status of children under five years through the prevention, detection and treatment of malnutrition; (3) increased access and use of safe drinking water; and (4) reduced risk of water, sanitation and hygiene-related diseases. The expected ultimate outcome is lives saved, suffering alleviated and human dignity maintained in countries experiencing humanitarian crises or acute food insecurity."</t>
  </si>
  <si>
    <t>"Location Coordinates(12.1205 13.174)":"Country(Nigeria)":"Project Scope(No data available)":"Name of Location(Borno)";"Location Coordinates(9.078691 7.400889)":"Country(Nigeria)":"Project Scope(No data available)":"Name of Location(Abuja)"</t>
  </si>
  <si>
    <t>"Expected Results":"The expected outcome for this project is improved access to healthcare for refugees and host communities in or around the Nduta refugee camp. The expected ultimate outcome is lives saved, suffering alleviated and human dignity maintained in countries experiencing humanitarian crises or that are food insecure."</t>
  </si>
  <si>
    <t>"Location Coordinates(-6.163383 35.75375)":"Country(Tanzania, United Republic of)":"Project Scope(No data available)":"Name of Location(Dar es Salaam)";"Location Coordinates(-4.8824 29.6615)":"Country(Tanzania, United Republic of)":"Project Scope(No data available)":"Name of Location(Kigoma)"</t>
  </si>
  <si>
    <t>"Expected Results":"Although initiatives such as these serve as important mechanisms to support the effective delivery of Canada’s development assistance, no direct development outcomes are attributable to them."</t>
  </si>
  <si>
    <t>"Location Coordinates(-4.443049 15.264032)":"Country(Congo (DRC))":"Project Scope(No data available)":"Name of Location(Kinshasa)"</t>
  </si>
  <si>
    <t>"Results Achieved":"Results achieved by icddr,b with the support of DFATD and other international donors as of the end of the project (December, 2011) include: (i) 1,547,001 patients were treated, mainly for diarrhea, but also for acute respiratory infections and other diseases; (ii) maternal and child health services were provided at the icddr.b’s Matlab facilities (54% of patients were women and 50% were under five years old); (iii) fifty research protocols contributed to changes in health practices and eighteen changes in policy; (iv) during the national H1N1 pandemic, icddr,b conducted sentinel weekly surveillance at hospitals, generating data that was key to revising the Government of Bangladesh’s National Pandemic Preparedness and Response Guidelines; (iv) project-supported research also informed national guidelines for the community-based management of acute malnutrition and the management of tuberculosis in children, and national guidelines and training modules on the care of children with severe acute malnutrition; and (v) icddr,b also sent experts to help the Governments of Zimbabwe, Pakistan and Haiti control and manage cholera, in response to requests from the World Health Organization Global Outbreak Alert and Response Network. The project has contributed to strengthened and expanded icddr,b capacity for medical research, clinical services to the poor (particularly women and children), and strengthened institutional capacity."</t>
  </si>
  <si>
    <t>"Location Coordinates(23.813822 90.410773)":"Country(Bangladesh)":"Project Scope(No data available)":"Name of Location(Dhaka)"</t>
  </si>
  <si>
    <t>"":"";"Results Achieved":"Results achieved by UNAIDS through the support of CIDA and other international donors as of December 2011 include: forty-five countries put in place improved strategic and operational plans that are evidence-informed, prioritized, costed, and focused on efficiency and effectiveness; universal access consultations organized in 117 countries and 7 regions providing an opportunity for stakeholders and constituencies to take stock of progress made, identify obstacles, and decide what needs to be done in order to achieve universal access and the Millennium Development Goals; Global Plan towards the elimination of new HIV infections among children by 2015 and Keeping Their Mothers Alive and Joint Strategic Action Framework launched and implementation supported, to accelerate the scale-up of voluntary male medical circumcision; normative guidance and technical support provided to countries to accelerate access to treatment through which an estimated 1.35 million more people access treatment in low- and middle-income countries."</t>
  </si>
  <si>
    <t>"Expected Results":"The expected immediate outcomes for this project include: (1) improved capacity to provide humanitarian assistance to those affected by sexual violence, and (2) improved capacity to prevent sexual violence. The expected intermediate outcome is reduced vulnerability of crisis-affected people, especially women and children."</t>
  </si>
  <si>
    <t>"Expected Results":"The expected outcomes for this project include: (1) meeting the protection needs of those vulnerable to sexual violence in armed conflict and other situations of violence; (2) armed forces respecting laws and regulations related to sexual violence in armed conflict and facilitating access to assistance for victims; and (3) ICRC staff having the necessary knowledge and tools to analyze and implement responses to assist victims of sexual violence. The expected ultimate outcome is lives saved, suffering alleviated and human dignity maintained in countries experiencing humanitarian crises or acute food insecurity."</t>
  </si>
  <si>
    <t>"Location Coordinates(12.63923 -8.00289)":"Country(Mali)":"Project Scope(No data available)":"Name of Location(Bamako)";"Location Coordinates(33.89379 35.50178)":"Country(Lebanon)":"Project Scope(No data available)":"Name of Location(Beirut)";"Location Coordinates(-4.44193 15.26629)":"Country(Congo (DRC))":"Project Scope(No data available)":"Name of Location(Kinshasa)";"Location Coordinates(4.71099 -74.07209)":"Country(Colombia)":"Project Scope(No data available)":"Name of Location(Bogota)";"Location Coordinates(4.39467 18.55819)":"Country(Central African Republic (the))":"Project Scope(No data available)":"Name of Location(Bangui)";"Location Coordinates(4.85936 31.57125)":"Country(South Sudan)":"Project Scope(No data available)":"Name of Location(Juba)"</t>
  </si>
  <si>
    <t>"Location Coordinates(33.51381 36.27653)":"Country(Syrian Arab Republic)":"Project Scope(No data available)":"Name of Location(Damascus)";"Location Coordinates(4.71099 -74.07209)":"Country(Colombia)":"Project Scope(No data available)":"Name of Location(Bogota)";"Location Coordinates(4.39467 18.55819)":"Country(Central African Republic (the))":"Project Scope(No data available)":"Name of Location(Bangui)";"Location Coordinates(31.95395 35.91063)":"Country(Jordan)":"Project Scope(No data available)":"Name of Location(Amman)";"Location Coordinates(-9.4438 147.18027)":"Country(Papua New Guinea)":"Project Scope(No data available)":"Name of Location(Port Moresby)";"Location Coordinates(4.85936 31.57125)":"Country(South Sudan)":"Project Scope(No data available)":"Name of Location(Juba)";"Location Coordinates(33.89379 35.50178)":"Country(Lebanon)":"Project Scope(No data available)":"Name of Location(Beirut)";"Location Coordinates(-4.44193 15.26629)":"Country(Congo (DRC))":"Project Scope(No data available)":"Name of Location(Kinshasa)";"Location Coordinates(12.63923 -8.00289)":"Country(Mali)":"Project Scope(No data available)":"Name of Location(Bamako)"</t>
  </si>
  <si>
    <t>"Results Achieved":"Through the support of Canada and other international donors in 2012, UNFPA: implemented 70 lifesaving programmes in 39 countries affected by hummanitarian emergencies and disasters; supported 119 countries in their efforts to implement international agreements and national legislation for gender equality and reproductive rights; helped 54 countries integrate sexual and reproductive health services, including family planning into national health policies and plans; worked with 41 Sub-Saharan African countries to develop policies and programmes to address gender-based violence and female genital mutilation/cutting; helped 33 countries strengthen their midwifery workforce; worked in 86 countries to reduce HIV risk and vulnerability among key populations; supported the Ministries of Education in 38 countries to develop age-appropriate comprehensive sexuality education; helped 73 countries factor in population trends in the development of their national development plans; and strengthened 103 countries' capacity to gather, analyze and share data as part of a census or other major survey.";"Results Achieved":"The expected intermediate outcomes for this project include: increased incorporation by developing country governments of population and development issues in health policies and plans; greater utilization by women and young people of quality health services and sexual and reproductive services; and the prevention and treatment of HIV/AIDS."</t>
  </si>
  <si>
    <t>"Expected Results":"The expected outcomes for this project include: (1) improved access to safe water and sanitation; and (2) improved access to protection services amongst South Sudanese refugees and host communities in Uganda. The expected ultimate outcome is lives saved, suffering alleviated and human dignity maintained in countries experiencing humanitarian crises or that are food insecure."</t>
  </si>
  <si>
    <t>"Location Coordinates(3.4698 31.24833)":"Country(Uganda)":"Project Scope(No data available)":"Name of Location(Yumbe)";"Location Coordinates(0.348734 32.569251)":"Country(Uganda)":"Project Scope(No data available)":"Name of Location(Kampala)"</t>
  </si>
  <si>
    <t>"Expected Results":"The expected outcomes for this project include: (1) increased efficiency in implementing local women’s rights organizations programmes and activities through an innovative approach that contributes to advance gender equality; (2) increased efficiency of advocacy of networks that bring together organizations that defend women's rights in order to generate impacts on policies and legal and social institutions; and (3) institutional strengthening, in an innovative manner, of local women’s rights organizations in Mali especially those representing vulnerable and marginalized women and girls.";"":""</t>
  </si>
  <si>
    <t>"Location Coordinates(12.639993 -8.00168)":"Country(Mali)":"Project Scope(No data available)":"Name of Location(Bamako)"</t>
  </si>
  <si>
    <t>"Expected Results":"The expected outcomes for this project include: (1) improved management, programming and sustainability of local women’s rights organizations in Afghanistan, particularly those representing vulnerable and marginalized women and girls; (2) enhanced delivery of services and advocacy by women’s rights organizations to advance gender equality in Afghanistan; and (3) increased effectiveness of national and sub-national women’s rights platforms, networks and alliances to affect gender-sensitive policy change and policy implementation in Afghanistan."</t>
  </si>
  <si>
    <t>"Location Coordinates(34.564341 69.208069)":"Country(Afghanistan)":"Project Scope(No data available)":"Name of Location(Kabul)"</t>
  </si>
  <si>
    <t>"Expected Results":"The expected outcomes for this project include: (1) the integration of innovative approaches and the improvement of the management and sustainability of local women's rights organizations in Benin; (2) improving the performance of programming and advocacy, as well as the delivery of quality programmes and services by women's rights organizations to advance gender equality in Benin, including through innovative approaches; and (3) improving the effectiveness of national and subnational women's rights platforms, networks and alliances to change gender policies and contribute to their implementation in Benin."</t>
  </si>
  <si>
    <t>"Location Coordinates(6.47216 2.62652)":"Country(Benin)":"Project Scope(No data available)":"Name of Location(Porto-Novo)"</t>
  </si>
  <si>
    <t>"Expected Results":"The expected outcomes for this project include: (1) improved management and sustainability of local women’s rights organizations Ukraine; (2) enhanced performance of women’s rights organizations’ programming and advocacy to advance gender equality and empower women and girls; and (3) increased effectiveness of sub-national and national (or regional) women’s rights platforms, networks and alliances to affect policy, legal and social change in Ukraine."</t>
  </si>
  <si>
    <t>"Location Coordinates(50.451294 30.518543)":"Country(Ukraine)":"Project Scope(No data available)":"Name of Location(Kyiv)"</t>
  </si>
  <si>
    <t>"Expected Results":"The expected outcomes for this project include: (1) improved management, sustainability, performance and innovation of local women’s rights organizations in Ghana; (2) enhanced delivery of quality services and advocacy by women’s rights organizations to advance gender equality; and (3) enhanced collaboration, collective action and innovation of local women’s rights organizations and platforms to advance gender equality and the rights of women and girls in Ghana."</t>
  </si>
  <si>
    <t>"Location Coordinates(5.604161 -0.181446)":"Country(Ghana)":"Project Scope(No data available)":"Name of Location(Accra)"</t>
  </si>
  <si>
    <t>"Expected Results":"The expected outcomes for this project include: (1) the integration of innovative approaches and the improvement of the management and sustainability of local women's rights organizations in Burkina Faso; (2) improving the performance of programming and advocacy, as well as the delivery of quality programmes and services by women's rights organizations to advance gender equality in Burkina Faso, including through innovative approaches; and (3) improving the effectiveness of national and subnational women's rights platforms, networks and alliances to change gender policies and contribute to their implementation in Burkina Faso."</t>
  </si>
  <si>
    <t>"Location Coordinates(12.379878 -1.523441)":"Country(Burkina Faso)":"Project Scope(No data available)":"Name of Location(Ouagadougou)"</t>
  </si>
  <si>
    <t>"Expected Results":"The expected outcomes for this project include: (1) improved management, programming and sustainability of local WROs in Pakistan, particularly those representing vulnerable and marginalized women and girls; (2) enhanced delivery of programming by WROs to advance gender equality in Pakistan; and (3) increased effectiveness of national and sub-national women’s rights networks to bring about gender-sensitive policy change and implementation in Pakistan."</t>
  </si>
  <si>
    <t>"Location Coordinates(33.703634 73.047201)":"Country(Pakistan)":"Project Scope(No data available)":"Name of Location(Islamabad)"</t>
  </si>
  <si>
    <t>"Résultats escomptés":"";"Expected Results":"The expected outcomes for this project include: (1) increased access to appropriate sanitary facilities and hygiene practices; (2) improved access to essential emergency non-food items, such as blankets and mosquito nets; (3) improved access to safe, habitable and appropriate shelter; (4) increased capacity of vulnerable households to meet their basic needs; (5) improved capacity of beneficiaries to recover their independence; and (6) improved access to resources and information and reduced exposure to protection risks for members of excluded groups, especially women and girls. The expected ultimate outcome is lives saved, suffering alleviated and human dignity maintained in countries experiencing humanitarian crises or acute food insecurity."</t>
  </si>
  <si>
    <t>"Location Coordinates(12.1205 13.174)":"Country(Nigeria)":"Project Scope(No data available)":"Name of Location(Borno)";"Location Coordinates(9.07648 7.39857)":"Country(Nigeria)":"Project Scope(No data available)":"Name of Location(Abuja)"</t>
  </si>
  <si>
    <t>"":"";"Results Achieved":"Through the safe learning spaces and mobile classes, 666 women
and girls completed skills training and 386 girls reintegrated
into formal schooling, setting them on the path to greater
earning ability.
In addition, through life skills workshops on sexual and reproductive health, family planning and HIV/AIDS, girls learned
about young mothers who experienced complications in early
pregnancies. A total of 171 girls accessed family planning services.
Twenty-eight ADPP staff members have been trained as
community facilitators, monitoring and evaluation officers,
data collectors and course material developers. Twenty-two
Progresso staff were trained in gender mainstreaming and
other ways of supporting women and girls. 
Through 74 events, GIRLS Inspire raised awareness in all
sections of the community about CEFM, domestic violence,
gender equality, and sexual and reproductive health.
Community radio, national TV spots, debates, role-playing and
presentations, community meetings and community performances by cultural groups reached at least 9,803 community
members. In addition, a GIRLS Inspire project was featured on
national TV and seen by over half a million people.
Ten exchanges with external agencies yielded excellent results,
including: (1) an MOU signed with the Ministry of Health to
develop life skills courses on sexual and reproductive health
and HIV/AIDS; and (2) MOUs signed with the Ministry of
Labour to allow the use of their mobile training facilities and
allow linkages with internship and work placements.
Progresso also continually discusses co-ordination of the
project with the Ministry of Education and the Direcções
Provinciais da Educação e Desenvolvimento Humano."</t>
  </si>
  <si>
    <t>"Results Achieved":"Key results from the Micronutrient Initiative's (MI) programming for the 2010 year include the following provisional data: Children that received vitamin A supplementation supported by the MI: 211 million globally. The number of people provided with iodised salt in 2010 due to MI support: 328 million, with 1,298, 413 metric tonnes of additional salt iodised due to MI support. Overall impact estimates for 2010 are that MI supported interventions averted an additional 250 000 - 590 000 child (6-59 months) deaths, and an additional 270 000 children being born without mental impairments. (Estimated # of deaths averted shows a factor of 10% - 23% mortality reduction as it represents the range of potential impact associated with vitamin a deficiency)."</t>
  </si>
  <si>
    <t>"Results Achieved":"Results achieved as of the end of the project (September 2012) include: (i) 600 frontline health care providers were trained in HIV/AIDS specialized care or counseling; (ii) decentralized Prevention of Mother-to-Child Transmission of HIV and Antiretroviral treatment services to 35 rural health facilities, and HIV Testing and Counseling services to 45 sites in the district were expanded; (iii) an electronic medical records system, which facilitates health care delivery by providing patients' historical data and generating reports, was rolled out in two health facilities; and (iv) 50% of the district patient population was decentralized, thus reducing the burden of the central hospital and increasing access to specialized health services for patients from other districts. These have contributed to strengthening the capacity of the clinical staff of 35 health facilities to provide high quality HIV related care and to improve health outcomes for patients on antiretroviral treatment in rural areas of Malawi’s Zomba District.";"":""</t>
  </si>
  <si>
    <t>"Location Coordinates(15.4208 35.4782)":"Country(Sudan (the))":"Project Scope(No data available)":"Name of Location(Zomba)"</t>
  </si>
  <si>
    <t>"":"";"":""</t>
  </si>
  <si>
    <t>Marleigh Austin</t>
  </si>
  <si>
    <t>"Location Coordinates(18.83333 -72.10528)":"Country(Haiti)":"Project Scope(Regional)":"Name of Location(Mirebalais)"</t>
  </si>
  <si>
    <t>"":"";"Expected Results":"Through the support of CIDA and other international donors, the expected intermediate outcomes for this project include: an estimated 43,000 lives saved in 2013; access to quality-assured ACTs (artemisinin-based combination therapies) in targeted countries is maintained; and global ACT and active pharmaceutical ingredient markets are not destabilized."</t>
  </si>
  <si>
    <t>"Location Coordinates(-6.18124 35.748161)":"Country(Tanzania, United Republic of)":"Project Scope(No data available)":"Name of Location(Dodoma)";"Location Coordinates(11.556374 104.928207)":"Country(Cambodia)":"Project Scope(No data available)":"Name of Location(Phnom Penh)";"Location Coordinates(13.50795 2.11603)":"Country(Niger (the))":"Project Scope(No data available)":"Name of Location(Niamey)";"Location Coordinates(-18.87919 47.507904)":"Country(Madagascar)":"Project Scope(No data available)":"Name of Location(Antananarivo)";"Location Coordinates(9.076479 7.398574)":"Country(Nigeria)":"Project Scope(No data available)":"Name of Location(Abuja)";"Location Coordinates(0.347596 32.58252)":"Country(Uganda)":"Project Scope(No data available)":"Name of Location(Kampala)";"Location Coordinates(5.603717 -0.186964)":"Country(Ghana)":"Project Scope(No data available)":"Name of Location(Accra)";"Location Coordinates(-1.292066 36.821945)":"Country(Kenya)":"Project Scope(No data available)":"Name of Location(Nairobi)"</t>
  </si>
  <si>
    <t>"Expected Results":"The expected results are defined by the “Global Fund Strategy 2017-2022”. This strategy includes the following targets, to be achieved by 2020: (1) 90% of persons living with HIV (PLHIV) know their status, 90% PLHIV who know their status and receiving treatment; and 90% of people on treatment have suppressed viral loads; (2) a 20% and 35% decline in TB incidence rate and TB deaths respectively, compared with 2015; and (3) at least a 40% reduction in malaria mortality rates and malaria case incidence, compared with 2015."</t>
  </si>
  <si>
    <t>"Expected Results":"The main expected results include greater quality of health and related services, as well as information, related to sexual health and sexual and gender-based violence. Specifically, the project intends to improve use of data at the local level and through to the national level through stronger health information systems that incorporate dashboards to inform evidence-based decision-making. Other outcomes include: •improved quality, timeliness and affordability of integrated health, social and legal services; •enhanced awareness of SGBV issues and available services within the community; •greater interactions and discussions among different people working on SGBV interventions and research in Haiti through meetings that are convened with members from government, academic, civil society and implementers.";"":""</t>
  </si>
  <si>
    <t>Chaitali Sinha</t>
  </si>
  <si>
    <t>"Location Coordinates(19.182436 -72.434515)":"Country(Haiti)":"Project Scope(National)":"Name of Location(Port-au-Prince)"</t>
  </si>
  <si>
    <t>"SDG 3.7.2 Adolescent birth rate (aged 10–14 years; aged 15–19 years) per 1,000 women in that age group";"SDG 3.7.1 Proportion of women of reproductive age (aged 15–49 years) who have their need for family planning satisfied with modern methods"</t>
  </si>
  <si>
    <t>"# of national laws, policies and strategies relating to SRHR implemented or strengthened";"# of people who have experienced, or are at risk of, any form of SGBV that have received related services in the previous 12 months";"# of women’s rights organizations and networks (international and local) advancing SRHR";"# of women and girls, men and boys, demonstrating positive attitudes towards ending SGBV"</t>
  </si>
  <si>
    <t>"en":"Maternal and Child Health Project":"website":"Activity web page":"https://changeforchildren.org/project/maternal-and-child-health/"</t>
  </si>
  <si>
    <t>"fr":"Rapport annuel":"text/html":"Annual report":"www.fondationmms.org/dev2015/wp-content/uploads/Rapport-annuel_2017_FR.pdf";"fr":"Site Organisation":"null":"Activity web page":"http://www.fondationmms.org/en/?gclid=EAIaIQobChMIxvG1nZmj5AIVfv7jBx1TsAxoEAAYASAAEgK8q_D_BwE";"en":"Organisation site":"null":"Organisation web page":"http://www.fondationmms.org/en/?gclid=EAIaIQobChMIxvG1nZmj5AIVfv7jBx1TsAxoEAAYASAAEgK8q_D_BwE";"en":"Annual Report":"html/text":"Annual report":"http://www.fondationmms.org/dev2015/wp-content/uploads/Rapport-annuel_2017-EN.pdf"</t>
  </si>
  <si>
    <t>"en":"Organization website":"null":"Activity web page":"https://www.worldvision.ca/";"fr":"Description":"null":"Activity web page":"https://w05.international.gc.ca/projectbrowser-banqueprojets/project-projet/details/D004414001?Lang=fra";"en":"Description":"null":"Objectives / Purpose of activity":"http://w05.international.gc.ca/projectbrowser-banqueprojets/project-projet/details/D004414001"</t>
  </si>
  <si>
    <t>"fr":"Description":"null":"Activity web page":"https://w05.international.gc.ca/projectbrowser-banqueprojets/project-projet/details/A033944001?Lang=fra";"en":"Description":"null":"Activity web page":"https://w05.international.gc.ca/projectbrowser-banqueprojets/project-projet/details/A033944001?Lang=eng"</t>
  </si>
  <si>
    <t>"fr":"Description":"null":"Activity web page":"https://w05.international.gc.ca/projectbrowser-banqueprojets/project-projet/details/D004379001?Lang=fra";"en":"Description":"null":"Activity web page":"https://w05.international.gc.ca/projectbrowser-banqueprojets/project-projet/details/D004379001?Lang=eng"</t>
  </si>
  <si>
    <t>"en":"Description":"null":"Activity web page":"https://w05.international.gc.ca/projectbrowser-banqueprojets/project-projet/details/D004389001?Lang=eng";"fr":"Description":"null":"Activity web page":"https://w05.international.gc.ca/projectbrowser-banqueprojets/project-projet/details/D004389001?Lang=fra"</t>
  </si>
  <si>
    <t>"fr":"Description":"null":"Activity web page":"https://w05.international.gc.ca/projectbrowser-banqueprojets/project-projet/details/A035509002?Lang=fra";"en":"Description":"null":"Activity web page":"https://w05.international.gc.ca/projectbrowser-banqueprojets/project-projet/details/A035509002?Lang=eng"</t>
  </si>
  <si>
    <t>"en":"Description":"null":"Activity web page":"https://w05.international.gc.ca/projectbrowser-banqueprojets/project-projet/details/A033402001?Lang=eng";"fr":"Description":"null":"Activity web page":"https://w05.international.gc.ca/projectbrowser-banqueprojets/project-projet/details/A033402001?Lang=fra"</t>
  </si>
  <si>
    <t>"fr":"Description":"null":"Activity web page":"https://w05.international.gc.ca/projectbrowser-banqueprojets/project-projet/details/M013361001?Lang=fra";"en":"Description":"null":"Activity web page":"https://w05.international.gc.ca/projectbrowser-banqueprojets/project-projet/details/M013361001?Lang=eng"</t>
  </si>
  <si>
    <t>"fr":"Description":"null":"Activity web page":"https://w05.international.gc.ca/projectbrowser-banqueprojets/project-projet/details/D000515001?Lang=fra";"en":"Description":"null":"Activity web page":"https://w05.international.gc.ca/projectbrowser-banqueprojets/project-projet/details/D000515001?Lang=eng"</t>
  </si>
  <si>
    <t>"fr":"Description":"null":"Activity web page":"https://w05.international.gc.ca/projectbrowser-banqueprojets/project-projet/details/D002168001?Lang=fra";"en":"Description":"null":"Activity web page":"https://w05.international.gc.ca/projectbrowser-banqueprojets/project-projet/details/D002168001?Lang=eng"</t>
  </si>
  <si>
    <t>"fr":"Description":"null":"Activity web page":"https://w05.international.gc.ca/projectbrowser-banqueprojets/project-projet/details/D003237001?Lang=fra";"en":"Description":"null":"Activity web page":"https://w05.international.gc.ca/projectbrowser-banqueprojets/project-projet/details/D003237001?Lang=eng"</t>
  </si>
  <si>
    <t>"fr":"Description":"null":"Activity web page":"https://w05.international.gc.ca/projectbrowser-banqueprojets/project-projet/details/M013572001?Lang=fra";"en":"Description":"null":"Activity web page":"https://w05.international.gc.ca/projectbrowser-banqueprojets/project-projet/details/M013572001?Lang=eng"</t>
  </si>
  <si>
    <t>"fr":"Description":"null":"Activity web page":"https://w05.international.gc.ca/projectbrowser-banqueprojets/project-projet/details/D004358001?Lang=fra";"en":"Description":"null":"Activity web page":"https://w05.international.gc.ca/projectbrowser-banqueprojets/project-projet/details/D004358001?Lang=eng"</t>
  </si>
  <si>
    <t>"en":"Description":"null":"Activity web page":"https://w05.international.gc.ca/projectbrowser-banqueprojets/project-projet/details/D004547001?_ga=2.36147047.652485930.1559766873-1148101376.1539272119&amp;Lang=eng";"fr":"Description":"null":"Activity web page":"https://w05.international.gc.ca/projectbrowser-banqueprojets/project-projet/details/D004547001?_ga=2.36147047.652485930.1559766873-1148101376.1539272119&amp;Lang=fra"</t>
  </si>
  <si>
    <t>"en":"General":"null":"Activity web page":"https://w05.international.gc.ca/projectbrowser-banqueprojets/project-projet/details/D004604001?Lang=eng&amp;_ga=2.63817192.652485930.1559766873-1148101376.1539272119";"fr":"Description":"null":"Activity web page":"https://w05.international.gc.ca/projectbrowser-banqueprojets/project-projet/details/D004604001?Lang=fra&amp;_ga=2.63817192.652485930.1559766873-1148101376.1539272119"</t>
  </si>
  <si>
    <t>"en":"Description":"null":"Activity web page":"https://w05.international.gc.ca/projectbrowser-banqueprojets/project-projet/details/P002796002?_ga=2.27689083.652485930.1559766873-1148101376.1539272119&amp;Lang=eng";"fr":"Desciption":"null":"Activity web page":"https://w05.international.gc.ca/projectbrowser-banqueprojets/project-projet/details/P002796002?_ga=2.27689083.652485930.1559766873-1148101376.1539272119&amp;Lang=fra"</t>
  </si>
  <si>
    <t>"en":"Description":"null":"Activity web page":"https://w05.international.gc.ca/projectbrowser-banqueprojets/project-projet/details/P005899001?Lang=eng&amp;_ga=2.239962180.652485930.1559766873-1148101376.1539272119";"fr":"Description":"null":"Activity web page":"https://w05.international.gc.ca/projectbrowser-banqueprojets/project-projet/details/P005899001?Lang=fra&amp;_ga=2.239962180.652485930.1559766873-1148101376.1539272119"</t>
  </si>
  <si>
    <t>"en":"Description":"null":"Activity web page":"https://w05.international.gc.ca/projectbrowser-banqueprojets/project-projet/details/D004559001?Lang=eng&amp;_ga=2.236856774.652485930.1559766873-1148101376.1539272119";"fr":"Description":"null":"Activity web page":"https://w05.international.gc.ca/projectbrowser-banqueprojets/project-projet/details/D004559001?Lang=fra&amp;_ga=2.236856774.652485930.1559766873-1148101376.1539272119"</t>
  </si>
  <si>
    <t>"en":"Description":"null":"":"https://w05.international.gc.ca/projectbrowser-banqueprojets/project-projet/details/D004661001?_ga=2.262655307.652485930.1559766873-1148101376.1539272119&amp;Lang=eng";"fr":"Description":"null":"Activity web page":"https://w05.international.gc.ca/projectbrowser-banqueprojets/project-projet/details/D004661001?_ga=2.262655307.652485930.1559766873-1148101376.1539272119&amp;Lang=fra"</t>
  </si>
  <si>
    <t>"fr":"Description":"null":"Activity web page":"https://w05.international.gc.ca/projectbrowser-banqueprojets/project-projet/details/D004550001?Lang=fra&amp;_ga=2.265863496.652485930.1559766873-1148101376.1539272119";"en":"Description":"null":"Activity web page":"https://w05.international.gc.ca/projectbrowser-banqueprojets/project-projet/details/D004550001?Lang=eng&amp;_ga=2.265863496.652485930.1559766873-1148101376.1539272119"</t>
  </si>
  <si>
    <t>"fr":"Description":"html/text":"Objectives / Purpose of activity":"https://w05.international.gc.ca/projectbrowser-banqueprojets/project-projet/details/D004391001?Lang=fra";"en":"Description":"text/html":"Objectives / Purpose of activity":"https://w05.international.gc.ca/projectbrowser-banqueprojets/project-projet/details/D004391001?Lang=eng"</t>
  </si>
  <si>
    <t>"fr":"Site projet":"null":"Activity web page":"http://girlsinspire.org/mozambique/";"en":"Project site":"null":"Activity web page":"http://girlsinspire.org/mozambique/"</t>
  </si>
  <si>
    <t>"en":"Description":"html/txt":"Objectives / Purpose of activity":"https://w05.international.gc.ca/projectbrowser-banqueprojets/project-projet/details/M012821001?Lang=eng";"fr":"Description":"html/text":"Objectives / Purpose of activity":"https://w05.international.gc.ca/projectbrowser-banqueprojets/project-projet/details/M012821001?Lang=fra"</t>
  </si>
  <si>
    <t>"en":"Description":"html/text":"Objectives / Purpose of activity":"https://w05.international.gc.ca/projectbrowser-banqueprojets/project-projet/details/S064702001?Lang=eng";"fr":"Description":"html/text":"Objectives / Purpose of activity":"https://w05.international.gc.ca/projectbrowser-banqueprojets/project-projet/details/S064702001?Lang=fra"</t>
  </si>
  <si>
    <t>"fr":"Page Web":"null":"Organisation web page":"http://pih.59aps.com/fr/";"en":"Website":"null":"Organisation web page":"http://pih.59aps.com/"</t>
  </si>
  <si>
    <t>"en":"Description":"html/text":"Objectives / Purpose of activity":"https://w05.international.gc.ca/projectbrowser-banqueprojets/project-projet/details/M013708002?Lang=eng";"fr":"Description":"html/text":"Objectives / Purpose of activity":"https://w05.international.gc.ca/projectbrowser-banqueprojets/project-projet/details/M013708002?Lang=fra"</t>
  </si>
  <si>
    <t>"fr":"Description":"text/html":"Objectives / Purpose of activity":"https://w05.international.gc.ca/projectbrowser-banqueprojets/project-projet/details/D003827001?Lang=fra";"en":"Description":"text/html":"Objectives / Purpose of activity":"https://w05.international.gc.ca/projectbrowser-banqueprojets/project-projet/details/D003827001?Lang=eng"</t>
  </si>
  <si>
    <t>"en":"Previous project page":"null":"":"https://www.canwach.ca/project-explorer#/project-details/293";"en":"Project site":"null":"Activity web page":"https://pihcanada.org/research-action-on-gbv-in-haiti/";"fr":"Page web du projet":"null":"":"https://www.idrc.ca/en/project/improving-quality-sexual-and-gender-based-violence-services-haitian-women-and-girls";"en":"Institutional site":"null":"Organisation web page":"https://www.idrc.ca/en/project/improving-quality-sexual-and-gender-based-violence-services-haitian-women-and-girls";"fr":"Site web":"null":"":"https://pihcanada.org/research-action-on-gbv-in-haiti/"</t>
  </si>
  <si>
    <t>"Number of people":"120000":"Sex":"All Sexes":"From/Youngest":"":"To/Oldest":"99":"Direct or Indirect":"Direct":"Population group descriptor":"120,000 people with access to safe, sustainable water supply"</t>
  </si>
  <si>
    <t>"Number of people":"28":"Sex":"Female":"From/Youngest":"15":"To/Oldest":"49":"Direct or Indirect":"Direct":"Population group descriptor":"women with the valuable assistance of the
hospital nurses, midwives, doctors and the social worker."</t>
  </si>
  <si>
    <t>"Number of people":"35000":"Sex":"All Sexes":"From/Youngest":"":"To/Oldest":"99":"Direct or Indirect":"Direct":"Population group descriptor":"people";"Number of people":"72500":"Sex":"All Sexes":"From/Youngest":"":"To/Oldest":"99":"Direct or Indirect":"Direct":"Population group descriptor":"people";"Number of people":"40800":"Sex":"All Sexes":"From/Youngest":"":"To/Oldest":"99":"Direct or Indirect":"Direct":"Population group descriptor":"people";"Number of people":"102797":"Sex":"All Sexes":"From/Youngest":"":"To/Oldest":"5":"Direct or Indirect":"Direct":"Population group descriptor":"children";"Number of people":"1500":"Sex":"All Sexes":"From/Youngest":"":"To/Oldest":"99":"Direct or Indirect":"Direct":"Population group descriptor":"500 households"</t>
  </si>
  <si>
    <t>"Number of people":"1547001":"Sex":"All Sexes":"From/Youngest":"":"To/Oldest":"99":"Direct or Indirect":"Direct":"Population group descriptor":"patients were treated, mainly for diarrhea, but also for acute respiratory infections and other diseases"</t>
  </si>
  <si>
    <t>"Number of people":"10000":"Sex":"All Sexes":"From/Youngest":"":"To/Oldest":"99":"Direct or Indirect":"Direct":"Population group descriptor":"providing safe and equitable access to water, benefiting up to 10,000 people"</t>
  </si>
  <si>
    <t>"Number of people":"171":"Sex":"Female":"From/Youngest":"15":"To/Oldest":"24":"Direct or Indirect":"Direct":"Population group descriptor":"girls accessed family planning services";"Number of people":"500000":"Sex":"All Sexes":"From/Youngest":"":"To/Oldest":"99":"Direct or Indirect":"Indirect":"Population group descriptor":"a GIRLS Inspire project was featured on
national TV and seen by over half a million people";"Number of people":"666":"Sex":"Female":"From/Youngest":"15":"To/Oldest":"49":"Direct or Indirect":"Direct":"Population group descriptor":"women
and girls completed skills training";"Number of people":"22":"Sex":"All Sexes":"From/Youngest":"19":"To/Oldest":"60":"Direct or Indirect":"Direct":"Population group descriptor":"Progresso staff were trained in gender mainstreaming and
other ways of supporting women and girls";"Number of people":"9803":"Sex":"All Sexes":"From/Youngest":"19":"To/Oldest":"99":"Direct or Indirect":"Direct":"Population group descriptor":"community
members";"Number of people":"386":"Sex":"Female":"From/Youngest":"5":"To/Oldest":"17":"Direct or Indirect":"Direct":"Population group descriptor":"girls reintegrated
into formal schooling, setting them on the path to greater
earning ability.";"Number of people":"28":"Sex":"All Sexes":"From/Youngest":"19":"To/Oldest":"60":"Direct or Indirect":"Direct":"Population group descriptor":"ADPP staff members have been trained as
community facilitators, monitoring and evaluation officers,
data collectors and course material developers."</t>
  </si>
  <si>
    <t>"Number of people":"328000000":"Sex":"All Sexes":"From/Youngest":"":"To/Oldest":"99":"Direct or Indirect":"Direct":"Population group descriptor":"The number of people provided with iodised salt in 2010 due to MI support: 328 million, with 1,298, 413 metric tonnes of additional salt iodised due to MI support.";"Number of people":"211000000":"Sex":"All Sexes":"From/Youngest":"":"To/Oldest":"5":"Direct or Indirect":"Direct":"Population group descriptor":"Children that received vitamin A supplementation supported by the MI: 211 million globally."</t>
  </si>
  <si>
    <t>Women living with obstetric fistula.</t>
  </si>
  <si>
    <t>"Number of Outputs":"11":"Output Type":"Municipalities working with Communities":"Output Descriptor":"11 Municipalities, including 50% women elected and salaried, working with Communities to sustainably manage water supplies and services":"Results":"Expected";"Number of Outputs":"365":"Output Type":"Community Water Committees legalized and managing their water resources":"Output Descriptor":"365 Community Water Committees legalized and managing their water resources, with at least 60% women in executive positions":"Results":"Expected";"Number of Outputs":"40":"Output Type":"Community water systems constructed or rehabilitated":"Output Descriptor":"40 community water systems constructed or rehabilitated":"Results":"Expected"</t>
  </si>
  <si>
    <t>"Number of Outputs":"":"Output Type":"Medical and surgical treatment provided":"Output Descriptor":"To offer medical and surgical treatment to women suffering from fistula.":"Results":"Achieved";"Number of Outputs":"":"Output Type":"Prevention and awareness programs developed":"Output Descriptor":"To develop prevention and awareness programs for safe childbirth and to reduce the number of new
fistula cases":"Results":"Achieved";"Number of Outputs":"":"Output Type":"African and Canadian medical personnel trained":"Output Descriptor":"To train African and Canadian medical personnel in the prevention of maternal mortality and treatment
of fistula.":"Results":"Achieved";"Number of Outputs":"":"Output Type":"Rehabilitation assisted":"Output Descriptor":"To assist the physical, psychological and social rehabilitation of women who’ve undergone surgery for
fistula":"Results":"Achieved"</t>
  </si>
  <si>
    <t>"Number of Outputs":"48000":"Output Type":"Water, sanitation and protection support provided South Sudanese refugees and host community members":"Output Descriptor":"providing water and sanitation and protection support to an estimated 48,000 South Sudanese refugees and host community members living in the Moyo and Yumbe districts of Uganda.":"Results":"Expected"</t>
  </si>
  <si>
    <t>"Number of Outputs":"":"Output Type":"Water points constructed or rehabilitated":"Output Descriptor":"constructing or rehabilitating water points, benefiting up to 72,500 people":"Results":"Expected";"Number of Outputs":"":"Output Type":"Mobile clinics provided":"Output Descriptor":"providing mobile clinics to offer effective and scalable treatment for common diseases, benefiting up to 40,800 people":"Results":"Expected";"Number of Outputs":"10":"Output Type":"Health facilities supported":"Output Descriptor":"supporting up to ten health facilities in providing quality primary health care, benefiting up to 35,000 people":"Results":"Expected";"Number of Outputs":"":"Output Type":"VIP Latrines constructed":"Output Descriptor":"constructing ventilated improved pit (VIP) latrines, benefiting up to 500 households":"Results":"Expected"</t>
  </si>
  <si>
    <t>"Number of Outputs":"1":"Output Type":"National Pandemic Preparedness and Response Guidelines informed":"Output Descriptor":"during the national H1N1 pandemic, icddr,b conducted sentinel weekly surveillance at hospitals, generating data that was key to revising the Government of Bangladesh’s National Pandemic Preparedness and Response Guidelines;":"Results":"Achieved";"Number of Outputs":"50":"Output Type":"Research protocols contributing to changes in health practices":"Output Descriptor":"fifty research protocols contributed to changes in health practices and eighteen changes in policy;":"Results":"Achieved";"Number of Outputs":"18":"Output Type":"Research protocols contributing to changes in policy":"Output Descriptor":"fifty research protocols contributed to changes in health practices and eighteen changes in policy;":"Results":"Achieved"</t>
  </si>
  <si>
    <t>"Number of Outputs":"45":"Output Type":"Countries with improved strategic and operational plans implemented":"Output Descriptor":"forty-five countries put in place improved strategic and operational plans that are evidence-informed, prioritized, costed, and focused on efficiency and effectiveness":"Results":"Achieved";"Number of Outputs":"117":"Output Type":"Countries organizing universal access consultations":"Output Descriptor":"universal access consultations organized in 117 countries and 7 regions providing an opportunity for stakeholders and constituencies to take stock of progress made, identify obstacles, and decide what needs to be done in order to achieve universal access and the Millennium Development Goals":"Results":"Achieved";"Number of Outputs":"":"Output Type":"Normative guidance and technical support provided to countries":"Output Descriptor":"normative guidance and technical support provided to countries to accelerate access to treatment through which an estimated 1.35 million more people access treatment in low- and middle-income countries.":"Results":"Achieved";"Number of Outputs":"1":"Output Type":"Global Plan and Strategic Action Framework implemented":"Output Descriptor":"Global Plan towards the elimination of new HIV infections among children by 2015 and Keeping Their Mothers Alive and Joint Strategic Action Framework launched and implementation supported":"Results":"Achieved"</t>
  </si>
  <si>
    <t>"Number of Outputs":"":"Output Type":"ICRC staff trained":"Output Descriptor":"ICRC staff having the necessary knowledge and tools to analyze and implement responses to assist victims of sexual violence.":"Results":"Expected"</t>
  </si>
  <si>
    <t>"Number of Outputs":"":"Output Type":"Protection provided":"Output Descriptor":"meeting the protection needs of those vulnerable to sexual violence in armed conflict and other situations of violence;":"Results":"Expected";"Number of Outputs":"":"Output Type":"ICRC staff trained":"Output Descriptor":"ICRC staff having the necessary knowledge and tools to analyze and implement responses to assist victims of sexual violence.":"Results":"Expected"</t>
  </si>
  <si>
    <t>"Number of Outputs":"70":"Output Type":"Lifesaving programmes  implemented in 39 countries":"Output Descriptor":"implemented 70 lifesaving programmes in 39 countries affected by hummanitarian emergencies and disasters":"Results":"Achieved";"Number of Outputs":"119":"Output Type":"Countries supported in their efforts to implement international agreements and national legislation for gender equality and reproductive rights":"Output Descriptor":"supported 119 countries in their efforts to implement international agreements and national legislation for gender equality and reproductive rights":"Results":"Achieved"</t>
  </si>
  <si>
    <t>"Number of Outputs":"":"Output Type":"Water and sanitation and protection support provided":"Output Descriptor":"With GAC's support, the Adventist Development and Relief Agency Canada (ADRA) is providing water and sanitation and protection support to an estimated 46,000 South Sudanese refugees and host community members living in the Yumbe district of Uganda.":"Results":"Expected"</t>
  </si>
  <si>
    <t>"Number of Outputs":"7":"Output Type":"Networks supported":"Output Descriptor":"7 networks":"Results":"Expected";"Number of Outputs":"20":"Output Type":"Local WRO supported":"Output Descriptor":"20 local women’s right organizations (WRO)":"Results":"Expected"</t>
  </si>
  <si>
    <t>"Number of Outputs":"2":"Output Type":"National women’s rights networks supported":"Output Descriptor":"two national women’s rights networks":"Results":"Expected";"Number of Outputs":"24":"Output Type":"Small and medium-sized local women's rights organizations supported":"Output Descriptor":"It will support up to 24 small and medium-sized local women's rights organizations to deliver services to advance gender equality, and to better advocate for changes in policies and legislation that negatively impact women and their rights.":"Results":"Expected";"Number of Outputs":"65":"Output Type":"Local women’s rights organizations benefiting from smaller grants":"Output Descriptor":"up to 65 local women’s rights organizations will benefit from smaller grants designed to support innovative approaches that will create lasting contributions for women and girls and respond to emerging issues,":"Results":"Expected"</t>
  </si>
  <si>
    <t>"Number of Outputs":"1000":"Output Type":"Grants and training provided to people":"Output Descriptor":"providing livelihood grants and training, benefiting up to 1,000 people":"Results":"Expected";"Number of Outputs":"10000":"Output Type":"Safe and equitable access to water provided":"Output Descriptor":"providing safe and equitable access to water, benefiting up to 10,000 people":"Results":"Expected";"Number of Outputs":"1000":"Output Type":"Blankets and mosquito nets distributed to households":"Output Descriptor":"providing non-food items, such as blankets and mosquito nets, benefiting up to 1,000 households":"Results":"Expected";"Number of Outputs":"1000":"Output Type":"Shelter provided to households":"Output Descriptor":"providing appropriate shelter to up to 1,000 households":"Results":"Expected";"Number of Outputs":"1000":"Output Type":"Emergency cash grants provided to households":"Output Descriptor":"providing emergency cash grants to up to 1,000 households":"Results":"Expected"</t>
  </si>
  <si>
    <t>"Number of Outputs":"1":"Output Type":"Project featured on national TV":"Output Descriptor":"In addition, a GIRLS Inspire project was featured on
national TV and seen by over half a million people.":"Results":"Achieved";"Number of Outputs":"74":"Output Type":"Events":"Output Descriptor":"Through 74 events, GIRLS Inspire raised awareness in all
sections of the community about CEFM, domestic violence,
gender equality, and sexual and reproductive health.
Community radio, national TV spots, debates, role-playing and
presentations, community meetings and community performances by cultural groups reached at least 9,803 community
members.":"Results":"Achieved";"Number of Outputs":"":"Output Type":"MOUs signed with the Ministry of Labour":"Output Descriptor":"MOUs signed with the Ministry of
Labour to allow the use of their mobile training facilities and
allow linkages with internship and work placements.":"Results":"Achieved";"Number of Outputs":"16":"Output Type":"Community-agreed safe learning environments established":"Output Descriptor":"community-agreed safe learning environments were established":"Results":"Achieved";"Number of Outputs":"1":"Output Type":"MOU signed with the Ministry of Health":"Output Descriptor":"an MOU signed with the Ministry of Health to
develop life skills courses on sexual and reproductive health
and HIV/AIDS;":"Results":"Achieved";"Number of Outputs":"242":"Output Type":"Agreements signed":"Output Descriptor":"agreements were signed with parents and spouses to allow
MOZAMBIQUE
www.girlsinspire.org
girls to attend school":"Results":"Achieved"</t>
  </si>
  <si>
    <t>"Number of Outputs":"211000000":"Output Type":"Children given vitamin A supplementation":"Output Descriptor":"Children that received vitamin A supplementation supported by the MI: 211 million globally.":"Results":"Achieved";"Number of Outputs":"1298413":"Output Type":"Metric tonnes of additional salt iodised":"Output Descriptor":"1,298, 413 metric tonnes of additional salt iodised due to MI support.":"Results":"Achieved";"Number of Outputs":"328000000":"Output Type":"People provided with iodised salt provided":"Output Descriptor":"The number of people provided with iodised salt in 2010 due to MI support: 328 million,":"Results":"Achieved"</t>
  </si>
  <si>
    <t>"Number of Outputs":"2":"Output Type":"An electronic medical record system implemented in two health facilities":"Output Descriptor":"an electronic medical records system, which facilitates health care delivery by providing patients' historical data and generating reports, was rolled out in two health facilities":"Results":"Achieved";"Number of Outputs":"35":"Output Type":"Rural health facilities received decentralized Prevention of Mother-to-Child Transmission of HIV and Antiretroviral treatment services":"Output Descriptor":"decentralized Prevention of Mother-to-Child Transmission of HIV and Antiretroviral treatment services to 35 rural health facilities":"Results":"Achieved";"Number of Outputs":"45":"Output Type":"HIV Testing and Counseling services expanded to sites":"Output Descriptor":"HIV Testing and Counseling services to 45 sites in the district were expanded":"Results":"Achieved";"Number of Outputs":"600":"Output Type":"Frontline health care providers trained":"Output Descriptor":"600 frontline health care providers were trained in HIV/AIDS specialized care or counseling":"Results":"Achieved"</t>
  </si>
  <si>
    <t>"Number of Outputs":"3641":"Output Type":"Patients seen (2017-18)":"Output Descriptor":"Number of patients seen at University Hospital of Mirebalais by internal medicine providers over a one-year period in 2017-18":"Results":"Achieved";"Number of Outputs":"15":"Output Type":"Staff":"Output Descriptor":"Number of internal medicine residents (5 per year)":"Results":"Achieved"</t>
  </si>
  <si>
    <t>"Number of Outputs":"6":"Output Type":"Progress reports shared":"Output Descriptor":"Reports shared every six months with key constituencies such as the research community in Haiti, community organizations, decision-makers and with IDRC.":"Results":"Expected";"Number of Outputs":"2":"Output Type":"Open access peer-reviewed research articles published":"Output Descriptor":"Findings published by the research team based on the project processes and outcomes.":"Results":"Expected";"Number of Outputs":"4":"Output Type":"Conference abstracts presented":"Output Descriptor":"Abstracts for national, regional and global conferences to highlight the project results and reflections.":"Results":"Expected"</t>
  </si>
  <si>
    <t>Uganda - Emergency Healthcare for South Sudanese Refugees - Doctors Without Borders 2017</t>
  </si>
  <si>
    <t>Uganda - Emergency Response for South Sudanese Refugees - CARE Canada 2017</t>
  </si>
  <si>
    <t>Uganda - Water and Protection for South Sudanese Refugees - Plan International 2017</t>
  </si>
  <si>
    <t>Ukraine - Emergency Protection, Shelter and Livelihoods - ACTED 2018</t>
  </si>
  <si>
    <t>Women's Voice and Leadership - Haiti</t>
  </si>
  <si>
    <t>Women's Voice and Leadership - Democratic Republic of Congo (DRC)</t>
  </si>
  <si>
    <t xml:space="preserve">Distribution_Start Year </t>
  </si>
  <si>
    <t>GoC (Y/N)</t>
  </si>
  <si>
    <t>2010 - $</t>
  </si>
  <si>
    <t>2010 - Rank</t>
  </si>
  <si>
    <t>2011 - $</t>
  </si>
  <si>
    <t>2011 - Rank</t>
  </si>
  <si>
    <t>2012 - $</t>
  </si>
  <si>
    <t>2012 - Rank</t>
  </si>
  <si>
    <t>2013 - $</t>
  </si>
  <si>
    <t>2013 - Rank</t>
  </si>
  <si>
    <t>2014 - $</t>
  </si>
  <si>
    <t>2014 - Rank</t>
  </si>
  <si>
    <t>2015 - $</t>
  </si>
  <si>
    <t>2015 - Rank</t>
  </si>
  <si>
    <t>2016 - $</t>
  </si>
  <si>
    <t>2016 - Rank</t>
  </si>
  <si>
    <t>2017 - $</t>
  </si>
  <si>
    <t>2017 - Rank</t>
  </si>
  <si>
    <t>2018 - $</t>
  </si>
  <si>
    <t>2018 - Rank</t>
  </si>
  <si>
    <t>2019 - $</t>
  </si>
  <si>
    <t>2019 - Rank</t>
  </si>
  <si>
    <t>Overall - Rank</t>
  </si>
  <si>
    <t>2010 - #</t>
  </si>
  <si>
    <t>2011 - #</t>
  </si>
  <si>
    <t>2012 - #</t>
  </si>
  <si>
    <t>2013 - #</t>
  </si>
  <si>
    <t>2014 - #</t>
  </si>
  <si>
    <t>2015 - #</t>
  </si>
  <si>
    <t>2016 - #</t>
  </si>
  <si>
    <t>2017 - #</t>
  </si>
  <si>
    <t>2018 - #</t>
  </si>
  <si>
    <t>2019 - #</t>
  </si>
  <si>
    <t>2010 - %</t>
  </si>
  <si>
    <t>2011 - %</t>
  </si>
  <si>
    <t>2012 - %</t>
  </si>
  <si>
    <t>2013 - %</t>
  </si>
  <si>
    <t>2014 - %</t>
  </si>
  <si>
    <t>2015 - %</t>
  </si>
  <si>
    <t>2016 - %</t>
  </si>
  <si>
    <t>2017 - %</t>
  </si>
  <si>
    <t>2018 - %</t>
  </si>
  <si>
    <t>2019 - %</t>
  </si>
  <si>
    <t>Overall - %</t>
  </si>
  <si>
    <t>Overall - NEW #</t>
  </si>
  <si>
    <t>Purple</t>
  </si>
  <si>
    <t>Tangerine</t>
  </si>
  <si>
    <t>Orange</t>
  </si>
  <si>
    <t>Yellow</t>
  </si>
  <si>
    <t>Forest Green</t>
  </si>
  <si>
    <t>Strawberry</t>
  </si>
  <si>
    <t>Light Grey</t>
  </si>
  <si>
    <t>Red</t>
  </si>
  <si>
    <t>Peach</t>
  </si>
  <si>
    <t>Mint Green</t>
  </si>
  <si>
    <t>Maroon</t>
  </si>
  <si>
    <t>Black</t>
  </si>
  <si>
    <t>White</t>
  </si>
  <si>
    <t>Blue</t>
  </si>
  <si>
    <t>Teal</t>
  </si>
  <si>
    <t>Hot Pink</t>
  </si>
  <si>
    <t>Grey</t>
  </si>
  <si>
    <t>Bergundy</t>
  </si>
  <si>
    <t>Light Blue</t>
  </si>
  <si>
    <t>Mauve</t>
  </si>
  <si>
    <t>Neon</t>
  </si>
  <si>
    <t>Plum</t>
  </si>
  <si>
    <t>Bronze</t>
  </si>
  <si>
    <t>Dark Blue</t>
  </si>
  <si>
    <t>Pink</t>
  </si>
  <si>
    <t>Lao People’s Democratic Republic (the)</t>
  </si>
  <si>
    <t>Korea (the Democratic People’s Republic of)</t>
  </si>
  <si>
    <t>Non-Communicable Diseases</t>
  </si>
  <si>
    <t>Pumpkin</t>
  </si>
  <si>
    <t>FI_Project ID</t>
  </si>
  <si>
    <t>FI_Total Budget</t>
  </si>
  <si>
    <t>UNFPA - United Nations Population Fund</t>
  </si>
  <si>
    <t>CARE Canada</t>
  </si>
  <si>
    <t xml:space="preserve">Plan International Canada </t>
  </si>
  <si>
    <t>ADRA Canada</t>
  </si>
  <si>
    <t>Aga Khan Foundation Canada</t>
  </si>
  <si>
    <t>ACTED</t>
  </si>
  <si>
    <t>Centre de cooperation internationale en sante et developpement (CCISD)</t>
  </si>
  <si>
    <t>Clinton Health Access Initiative</t>
  </si>
  <si>
    <t>Medecins du Monde</t>
  </si>
  <si>
    <t>Doctors Without Borders Canada</t>
  </si>
  <si>
    <t>Government of Burkina Faso - Ministry of Economy and Finance</t>
  </si>
  <si>
    <t>Government of the Netherlands - Ministry of Foreign Affairs</t>
  </si>
  <si>
    <t>HKI - Helen Keller International</t>
  </si>
  <si>
    <t>ICRC - International Committee of the Red Cross</t>
  </si>
  <si>
    <t>International Medical Corps UK</t>
  </si>
  <si>
    <t>International Rescue Committee</t>
  </si>
  <si>
    <t>IPPF - International Planned Parenthood Federation</t>
  </si>
  <si>
    <t>Islamic Relief Canada</t>
  </si>
  <si>
    <t>Justice Education Society of British Columbia</t>
  </si>
  <si>
    <t>Marie Stopes Tanzania</t>
  </si>
  <si>
    <t>Pathfinder International</t>
  </si>
  <si>
    <t>Population Services International</t>
  </si>
  <si>
    <t>Save The Children</t>
  </si>
  <si>
    <t>UNDP - United Nations Development Programme</t>
  </si>
  <si>
    <t>UNICEF</t>
  </si>
  <si>
    <t>UN Women</t>
  </si>
  <si>
    <t>OHCHR - United Nations Office of the High Commissioner for Human Rights</t>
  </si>
  <si>
    <t>WHO - World Health Organization</t>
  </si>
  <si>
    <t>Women Deliver</t>
  </si>
  <si>
    <t>IBRD Trust Funds - World Bank</t>
  </si>
  <si>
    <t>Tearfund Canada</t>
  </si>
  <si>
    <t>World Vision Canada</t>
  </si>
  <si>
    <t>Canadian Lutheran World Relief</t>
  </si>
  <si>
    <t>CECI</t>
  </si>
  <si>
    <t>Government of Mozambique - Ministry of Education and Human Development</t>
  </si>
  <si>
    <t>LWBC - Lawyers Without Borders Canada</t>
  </si>
  <si>
    <t>BBC Media Action</t>
  </si>
  <si>
    <t>Marie Stopes International</t>
  </si>
  <si>
    <t>Oxfam Canada</t>
  </si>
  <si>
    <t>TradeMark East Africa</t>
  </si>
  <si>
    <t xml:space="preserve">Canadian Association of Midwives </t>
  </si>
  <si>
    <t>Ipas</t>
  </si>
  <si>
    <t>Profamilia</t>
  </si>
  <si>
    <t>Government of Mali - Ministry of the Economy and Finances</t>
  </si>
  <si>
    <t>IOM - International Organization for Migration</t>
  </si>
  <si>
    <t>Local supplier</t>
  </si>
  <si>
    <t>OAS - Organization of American States</t>
  </si>
  <si>
    <t>Cuso International</t>
  </si>
  <si>
    <t>Oxfam-Quebec</t>
  </si>
  <si>
    <t>International Development Law Organization</t>
  </si>
  <si>
    <t>Myanmar - Humanitarian Assistance for Conflict-Affected and Displaced People - ADRA Canada 2018</t>
  </si>
  <si>
    <t>Bangladesh - Humanitarian Response to Rohingya Refugee Crisis - CARE 2017-2018</t>
  </si>
  <si>
    <t>Chad - Humanitarian Assistance in Lac Region - CARE Canada 2017</t>
  </si>
  <si>
    <t>Yemen - Emergency Water, Hygiene, Health and Livelihoods Assistance - CARE Canada 2018-2019</t>
  </si>
  <si>
    <t>Syria Crisis - Emergency Health Assistance in Lebanon - MÃ©decins du Monde Canada 2017-2019</t>
  </si>
  <si>
    <t>Myanmar - Emergency Health Care to Vulnerable Populations - Doctors Without Borders Canada 2017</t>
  </si>
  <si>
    <t>Prevention and Reduction of Sexual Violence in Armed Conflict Situations - ICRC 2018</t>
  </si>
  <si>
    <t>Iraq Crisis - Healthcare and Sexual Health Assistance - International Medical Corps 2017-2019</t>
  </si>
  <si>
    <t>Syria Crisis - Meeting Urgent Health Needs in Lebanon - International Medical Corps 2017-2019</t>
  </si>
  <si>
    <t>Cameroon - Protection and Livelihoods Assistance - International Rescue Committee 2018 and 2019</t>
  </si>
  <si>
    <t>Chad - Humanitarian Assistance in Lac Region - International Rescue Committee 2018-2019</t>
  </si>
  <si>
    <t>Iraq Crisis - Response to Sexual and Gender-Based Violence - Islamic Relief Canada 2017-2019</t>
  </si>
  <si>
    <t>Central African Republic - Emergency Assistance - Plan International 2017</t>
  </si>
  <si>
    <t>Nigeria - Livelihoods and Protection Assistance - Plan Canada 2018-2019</t>
  </si>
  <si>
    <t>Bangladesh - Humanitarian Response to the Rohingya Refugee Crisis - Save the Children 2018</t>
  </si>
  <si>
    <t>Somalia - Support to People Affected by Drought and Conflict - Save the Children 2017-2018</t>
  </si>
  <si>
    <t>Institutional Support to International Commission Against Impunity in Guatemala - 2017-2019</t>
  </si>
  <si>
    <t>Somalia - Support for People Affected by Drought and Conflict - World Vision 2017-2018</t>
  </si>
  <si>
    <t>Mali - Humanitarian Assistance in Gao Region - 2017-2018</t>
  </si>
  <si>
    <t>Improving Maternal and Child Health Program - Phase 2</t>
  </si>
  <si>
    <t>Government of Mozambique - Ministry of Health</t>
  </si>
  <si>
    <t>UNOPS - United Nations Office for Project Services</t>
  </si>
  <si>
    <t>Groupe WSP Canada Inc</t>
  </si>
  <si>
    <t>WFP - World Food Programme</t>
  </si>
  <si>
    <t>Government of Mali â€“ Ministry of Health</t>
  </si>
  <si>
    <t>Amref Health Africa in Tanzania</t>
  </si>
  <si>
    <t>Government of Mozambique - Ministry of Finance</t>
  </si>
  <si>
    <t>Government of the United Kingdom - DFID - Department for International Development</t>
  </si>
  <si>
    <t>Canadian Red Cross</t>
  </si>
  <si>
    <t xml:space="preserve">Nutrition International </t>
  </si>
  <si>
    <t>Comprehensive Community-Based Rehabilitation in Tanzania</t>
  </si>
  <si>
    <t>Global Fund to Fight AIDS, Tuberculosis &amp; Malaria</t>
  </si>
  <si>
    <t>World Neighbours Canada</t>
  </si>
  <si>
    <t>effect:hope</t>
  </si>
  <si>
    <t>HealthBridge Foundation of Canada</t>
  </si>
  <si>
    <t>International Child Care Canada</t>
  </si>
  <si>
    <t>Centre for Affordable Water and Sanitation Technology</t>
  </si>
  <si>
    <t>University of Manitoba Centre for Global Public Health</t>
  </si>
  <si>
    <t>Amref Health Africa in Canada</t>
  </si>
  <si>
    <t>Government of Tanzania - Ministry of Finance</t>
  </si>
  <si>
    <t>PAHO - Pan American Health Organization</t>
  </si>
  <si>
    <t>Jhpiego</t>
  </si>
  <si>
    <t>Gavi, The Vaccine Alliance</t>
  </si>
  <si>
    <t>HOPE International Development Agency</t>
  </si>
  <si>
    <t>World Renew</t>
  </si>
  <si>
    <t>Queen's University</t>
  </si>
  <si>
    <t>University of Calgary, Cumming School of Medicine</t>
  </si>
  <si>
    <t>Christian Children's Fund of Canada</t>
  </si>
  <si>
    <t>The Primate's World Relief and Development Fund</t>
  </si>
  <si>
    <t>Ghana Rural Integrated Development (GRID)</t>
  </si>
  <si>
    <t>Western University</t>
  </si>
  <si>
    <t>Canadian Network for International Surgery</t>
  </si>
  <si>
    <t>WUSC - World University Service of Canada</t>
  </si>
  <si>
    <t>International Development and Relief Foundation</t>
  </si>
  <si>
    <t>Canadian Hunger Foundation</t>
  </si>
  <si>
    <t>Action Against Hunger / Action contre la Faim</t>
  </si>
  <si>
    <t>Leger Foundation</t>
  </si>
  <si>
    <t>Unite de sante internationale-Universite de Montreal</t>
  </si>
  <si>
    <t>Fondation Paul Gerin-Lajoie</t>
  </si>
  <si>
    <t>Tula Foundation</t>
  </si>
  <si>
    <t>Jane Goodall Institute of Canada</t>
  </si>
  <si>
    <t>L'AMIE</t>
  </si>
  <si>
    <t>CAUSE Canada</t>
  </si>
  <si>
    <t>CowaterSogema</t>
  </si>
  <si>
    <t>Horizons of Friendship</t>
  </si>
  <si>
    <t>SALASAN Consulting Inc.</t>
  </si>
  <si>
    <t>Inter Pares</t>
  </si>
  <si>
    <t>University of British Columbia</t>
  </si>
  <si>
    <t>PWS&amp;D - Presbyterian World Service &amp; Development</t>
  </si>
  <si>
    <t>Afrique Future Canada</t>
  </si>
  <si>
    <t>Carrefour de solidarite internationale</t>
  </si>
  <si>
    <t>Global Aid Network</t>
  </si>
  <si>
    <t>Mennonite Central Committee Canada</t>
  </si>
  <si>
    <t>Presbyterian Church in Canada</t>
  </si>
  <si>
    <t>Children's &amp; Women's Health Centre of British Columbia</t>
  </si>
  <si>
    <t>H4+</t>
  </si>
  <si>
    <t>NGM - Americas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</si>
</sst>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yyyy"/>
    <numFmt numFmtId="165" formatCode="[$-409]d\-mmm\-yyyy;@"/>
    <numFmt numFmtId="166" formatCode="_(&quot;$&quot;* #,##0_);_(&quot;$&quot;* \(#,##0\);_(&quot;$&quot;* &quot;-&quot;??_);_(@_)"/>
    <numFmt numFmtId="167" formatCode="0.0%"/>
    <numFmt numFmtId="168" formatCode="_(* #,##0_);_(* \(#,##0\);_(* &quot;-&quot;??_);_(@_)"/>
    <numFmt numFmtId="169" formatCode="yyyy\-mm\-dd"/>
  </numFmts>
  <fonts count="13" x14ac:knownFonts="1">
    <font>
      <sz val="11"/>
      <color theme="1"/>
      <name val="Calibri"/>
      <family val="2"/>
      <scheme val="minor"/>
    </font>
    <font>
      <sz val="11"/>
      <color theme="1"/>
      <name val="Calibri"/>
      <family val="2"/>
      <scheme val="minor"/>
    </font>
    <font>
      <b/>
      <sz val="11"/>
      <color theme="0"/>
      <name val="Calibri"/>
      <family val="2"/>
      <scheme val="minor"/>
    </font>
    <font>
      <sz val="11"/>
      <color theme="1" tint="0.14999847407452621"/>
      <name val="Calibri"/>
      <family val="2"/>
      <scheme val="minor"/>
    </font>
    <font>
      <sz val="11"/>
      <color rgb="FF000000"/>
      <name val="Calibri"/>
      <family val="2"/>
    </font>
    <font>
      <b/>
      <sz val="11"/>
      <color theme="0"/>
      <name val="Calibri"/>
      <family val="2"/>
    </font>
    <font>
      <u/>
      <sz val="11"/>
      <color theme="10"/>
      <name val="Calibri"/>
      <family val="2"/>
      <scheme val="minor"/>
    </font>
    <font>
      <sz val="10"/>
      <name val="Arial"/>
      <family val="2"/>
    </font>
    <font>
      <sz val="11"/>
      <name val="Calibri"/>
      <family val="2"/>
      <scheme val="minor"/>
    </font>
    <font>
      <sz val="10"/>
      <name val="Arial"/>
    </font>
    <font>
      <sz val="11"/>
      <name val="Calibri"/>
      <family val="2"/>
    </font>
    <font>
      <sz val="11"/>
      <color theme="0"/>
      <name val="Calibri"/>
      <family val="2"/>
      <scheme val="minor"/>
    </font>
    <font>
      <sz val="11"/>
      <color theme="0"/>
      <name val="Calibri"/>
      <family val="2"/>
    </font>
  </fonts>
  <fills count="30">
    <fill>
      <patternFill patternType="none"/>
    </fill>
    <fill>
      <patternFill patternType="gray125"/>
    </fill>
    <fill>
      <patternFill patternType="solid">
        <fgColor theme="8" tint="-0.499984740745262"/>
        <bgColor indexed="64"/>
      </patternFill>
    </fill>
    <fill>
      <patternFill patternType="solid">
        <fgColor theme="0" tint="-0.249977111117893"/>
        <bgColor indexed="64"/>
      </patternFill>
    </fill>
    <fill>
      <patternFill patternType="solid">
        <fgColor rgb="FF9966FF"/>
        <bgColor indexed="64"/>
      </patternFill>
    </fill>
    <fill>
      <patternFill patternType="solid">
        <fgColor theme="5" tint="0.59999389629810485"/>
        <bgColor indexed="64"/>
      </patternFill>
    </fill>
    <fill>
      <patternFill patternType="solid">
        <fgColor rgb="FFFF9933"/>
        <bgColor indexed="64"/>
      </patternFill>
    </fill>
    <fill>
      <patternFill patternType="solid">
        <fgColor rgb="FFFFFF00"/>
        <bgColor indexed="64"/>
      </patternFill>
    </fill>
    <fill>
      <patternFill patternType="solid">
        <fgColor theme="9" tint="-0.249977111117893"/>
        <bgColor indexed="64"/>
      </patternFill>
    </fill>
    <fill>
      <patternFill patternType="solid">
        <fgColor rgb="FFFF505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660033"/>
        <bgColor indexed="64"/>
      </patternFill>
    </fill>
    <fill>
      <patternFill patternType="solid">
        <fgColor theme="1" tint="0.34998626667073579"/>
        <bgColor indexed="64"/>
      </patternFill>
    </fill>
    <fill>
      <patternFill patternType="solid">
        <fgColor theme="0"/>
        <bgColor indexed="64"/>
      </patternFill>
    </fill>
    <fill>
      <patternFill patternType="solid">
        <fgColor rgb="FFFFFF99"/>
        <bgColor indexed="64"/>
      </patternFill>
    </fill>
    <fill>
      <patternFill patternType="solid">
        <fgColor rgb="FF00B0F0"/>
        <bgColor indexed="64"/>
      </patternFill>
    </fill>
    <fill>
      <patternFill patternType="solid">
        <fgColor rgb="FF006666"/>
        <bgColor indexed="64"/>
      </patternFill>
    </fill>
    <fill>
      <patternFill patternType="solid">
        <fgColor rgb="FFCC0099"/>
        <bgColor indexed="64"/>
      </patternFill>
    </fill>
    <fill>
      <patternFill patternType="solid">
        <fgColor theme="1" tint="0.499984740745262"/>
        <bgColor indexed="64"/>
      </patternFill>
    </fill>
    <fill>
      <patternFill patternType="solid">
        <fgColor rgb="FF990033"/>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33"/>
        <bgColor indexed="64"/>
      </patternFill>
    </fill>
    <fill>
      <patternFill patternType="solid">
        <fgColor rgb="FF993366"/>
        <bgColor indexed="64"/>
      </patternFill>
    </fill>
    <fill>
      <patternFill patternType="solid">
        <fgColor theme="7" tint="-0.249977111117893"/>
        <bgColor indexed="64"/>
      </patternFill>
    </fill>
    <fill>
      <patternFill patternType="solid">
        <fgColor rgb="FFFF99FF"/>
        <bgColor indexed="64"/>
      </patternFill>
    </fill>
    <fill>
      <patternFill patternType="solid">
        <fgColor theme="5" tint="-0.249977111117893"/>
        <bgColor indexed="64"/>
      </patternFill>
    </fill>
  </fills>
  <borders count="2">
    <border>
      <left/>
      <right/>
      <top/>
      <bottom/>
      <diagonal/>
    </border>
    <border>
      <left/>
      <right/>
      <top style="thin">
        <color theme="1"/>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cellStyleXfs>
  <cellXfs count="112">
    <xf numFmtId="0" fontId="0" fillId="0" borderId="0" xfId="0"/>
    <xf numFmtId="0" fontId="0" fillId="0" borderId="0" xfId="0" applyAlignment="1"/>
    <xf numFmtId="14" fontId="0" fillId="0" borderId="0" xfId="0" applyNumberFormat="1" applyAlignment="1"/>
    <xf numFmtId="0" fontId="0" fillId="0" borderId="0" xfId="0" applyAlignment="1">
      <alignment horizontal="center"/>
    </xf>
    <xf numFmtId="166" fontId="0" fillId="0" borderId="0" xfId="2" applyNumberFormat="1" applyFont="1"/>
    <xf numFmtId="166" fontId="0" fillId="0" borderId="0" xfId="0" applyNumberFormat="1"/>
    <xf numFmtId="0" fontId="0" fillId="0" borderId="0" xfId="0" applyFill="1"/>
    <xf numFmtId="0" fontId="0" fillId="0" borderId="0" xfId="0" applyFill="1" applyAlignment="1">
      <alignment horizontal="center"/>
    </xf>
    <xf numFmtId="166" fontId="0" fillId="0" borderId="0" xfId="2" applyNumberFormat="1" applyFont="1" applyFill="1"/>
    <xf numFmtId="0" fontId="0" fillId="0" borderId="0" xfId="0" applyAlignment="1">
      <alignment wrapText="1"/>
    </xf>
    <xf numFmtId="167" fontId="0" fillId="0" borderId="0" xfId="3" applyNumberFormat="1" applyFont="1"/>
    <xf numFmtId="0" fontId="0" fillId="0" borderId="0" xfId="0" applyNumberFormat="1"/>
    <xf numFmtId="0" fontId="0" fillId="0" borderId="0" xfId="0" applyFill="1" applyBorder="1"/>
    <xf numFmtId="44" fontId="0" fillId="0" borderId="0" xfId="2" applyFont="1"/>
    <xf numFmtId="0" fontId="0" fillId="0" borderId="0" xfId="0" applyAlignment="1">
      <alignment horizontal="right"/>
    </xf>
    <xf numFmtId="0" fontId="0" fillId="0" borderId="0" xfId="0" applyNumberFormat="1" applyFill="1"/>
    <xf numFmtId="0" fontId="0" fillId="0" borderId="0" xfId="0" applyNumberFormat="1" applyFill="1" applyBorder="1"/>
    <xf numFmtId="0" fontId="0" fillId="0" borderId="0" xfId="0" applyNumberFormat="1" applyFont="1" applyFill="1" applyBorder="1"/>
    <xf numFmtId="0" fontId="3" fillId="3" borderId="0" xfId="0" applyNumberFormat="1" applyFont="1" applyFill="1" applyAlignment="1">
      <alignment wrapText="1"/>
    </xf>
    <xf numFmtId="0" fontId="3" fillId="3" borderId="0" xfId="0" applyFont="1" applyFill="1" applyAlignment="1">
      <alignment wrapText="1"/>
    </xf>
    <xf numFmtId="44" fontId="3" fillId="3" borderId="0" xfId="2" applyFont="1" applyFill="1" applyAlignment="1">
      <alignment wrapText="1"/>
    </xf>
    <xf numFmtId="167" fontId="3" fillId="3" borderId="0" xfId="3" applyNumberFormat="1" applyFont="1" applyFill="1" applyAlignment="1">
      <alignment wrapText="1"/>
    </xf>
    <xf numFmtId="0" fontId="8" fillId="0" borderId="0" xfId="0" applyFont="1" applyFill="1" applyBorder="1"/>
    <xf numFmtId="0" fontId="3" fillId="3" borderId="0" xfId="0" applyFont="1" applyFill="1" applyAlignment="1">
      <alignment horizontal="left" wrapText="1"/>
    </xf>
    <xf numFmtId="44" fontId="0" fillId="0" borderId="0" xfId="2" applyNumberFormat="1" applyFont="1" applyFill="1" applyBorder="1"/>
    <xf numFmtId="0" fontId="2" fillId="0" borderId="0" xfId="0" applyNumberFormat="1" applyFont="1" applyFill="1" applyBorder="1"/>
    <xf numFmtId="0" fontId="2" fillId="0" borderId="0" xfId="0" applyNumberFormat="1" applyFont="1" applyFill="1" applyBorder="1" applyAlignment="1">
      <alignment horizontal="left"/>
    </xf>
    <xf numFmtId="0" fontId="2" fillId="0" borderId="0" xfId="1" applyNumberFormat="1" applyFont="1" applyFill="1" applyBorder="1"/>
    <xf numFmtId="0" fontId="2" fillId="0" borderId="0" xfId="2" applyNumberFormat="1" applyFont="1" applyFill="1" applyBorder="1"/>
    <xf numFmtId="0" fontId="0" fillId="0" borderId="0" xfId="0" applyNumberFormat="1" applyBorder="1"/>
    <xf numFmtId="0" fontId="0" fillId="0" borderId="0" xfId="0" applyFill="1" applyBorder="1" applyAlignment="1">
      <alignment horizontal="right"/>
    </xf>
    <xf numFmtId="0" fontId="0" fillId="0" borderId="0" xfId="0" applyFont="1" applyFill="1" applyBorder="1" applyAlignment="1">
      <alignment horizontal="left"/>
    </xf>
    <xf numFmtId="44" fontId="0" fillId="0" borderId="0" xfId="2" applyFont="1" applyFill="1" applyBorder="1"/>
    <xf numFmtId="168" fontId="0" fillId="0" borderId="0" xfId="1" applyNumberFormat="1" applyFont="1" applyFill="1" applyBorder="1"/>
    <xf numFmtId="167" fontId="0" fillId="0" borderId="0" xfId="3" applyNumberFormat="1" applyFont="1" applyFill="1" applyBorder="1"/>
    <xf numFmtId="0" fontId="0" fillId="0" borderId="0" xfId="2" applyNumberFormat="1" applyFont="1" applyFill="1" applyBorder="1"/>
    <xf numFmtId="0" fontId="0" fillId="0" borderId="0" xfId="2" applyNumberFormat="1" applyFont="1" applyBorder="1"/>
    <xf numFmtId="0" fontId="0" fillId="0" borderId="0" xfId="0" applyBorder="1" applyAlignment="1">
      <alignment horizontal="right"/>
    </xf>
    <xf numFmtId="0" fontId="0" fillId="0" borderId="0" xfId="3" applyNumberFormat="1" applyFont="1" applyFill="1" applyBorder="1"/>
    <xf numFmtId="0" fontId="0" fillId="4" borderId="1" xfId="0" applyFont="1" applyFill="1" applyBorder="1"/>
    <xf numFmtId="0" fontId="0" fillId="5" borderId="1" xfId="0" applyFont="1" applyFill="1" applyBorder="1"/>
    <xf numFmtId="0" fontId="0" fillId="6" borderId="1" xfId="0" applyFont="1" applyFill="1" applyBorder="1"/>
    <xf numFmtId="0" fontId="0" fillId="7" borderId="1" xfId="0" applyFont="1" applyFill="1" applyBorder="1"/>
    <xf numFmtId="0" fontId="0" fillId="8" borderId="1" xfId="0" applyFont="1" applyFill="1" applyBorder="1"/>
    <xf numFmtId="0" fontId="0" fillId="9" borderId="1" xfId="0" applyFont="1" applyFill="1" applyBorder="1"/>
    <xf numFmtId="0" fontId="0" fillId="10" borderId="1" xfId="0" applyFont="1" applyFill="1" applyBorder="1"/>
    <xf numFmtId="0" fontId="0" fillId="11" borderId="1" xfId="0" applyFont="1" applyFill="1" applyBorder="1"/>
    <xf numFmtId="0" fontId="0" fillId="12" borderId="1" xfId="0" applyFont="1" applyFill="1" applyBorder="1"/>
    <xf numFmtId="0" fontId="0" fillId="13" borderId="1" xfId="0" applyFont="1" applyFill="1" applyBorder="1"/>
    <xf numFmtId="0" fontId="0" fillId="14" borderId="1" xfId="0" applyFont="1" applyFill="1" applyBorder="1"/>
    <xf numFmtId="0" fontId="0" fillId="15" borderId="1" xfId="0" applyFont="1" applyFill="1" applyBorder="1"/>
    <xf numFmtId="0" fontId="0" fillId="16" borderId="1" xfId="0" applyFont="1" applyFill="1" applyBorder="1"/>
    <xf numFmtId="0" fontId="0" fillId="17" borderId="1" xfId="0" applyFont="1" applyFill="1" applyBorder="1"/>
    <xf numFmtId="0" fontId="0" fillId="18" borderId="1" xfId="0" applyFont="1" applyFill="1" applyBorder="1"/>
    <xf numFmtId="0" fontId="0" fillId="19" borderId="1" xfId="0" applyFont="1" applyFill="1" applyBorder="1"/>
    <xf numFmtId="0" fontId="0" fillId="20" borderId="1" xfId="0" applyFont="1" applyFill="1" applyBorder="1"/>
    <xf numFmtId="0" fontId="0" fillId="21" borderId="1" xfId="0" applyFont="1" applyFill="1" applyBorder="1"/>
    <xf numFmtId="0" fontId="0" fillId="22" borderId="1" xfId="0" applyFont="1" applyFill="1" applyBorder="1"/>
    <xf numFmtId="0" fontId="0" fillId="23" borderId="1" xfId="0" applyFont="1" applyFill="1" applyBorder="1"/>
    <xf numFmtId="0" fontId="0" fillId="24" borderId="1" xfId="0" applyFont="1" applyFill="1" applyBorder="1"/>
    <xf numFmtId="0" fontId="8" fillId="4" borderId="1" xfId="0" applyFont="1" applyFill="1" applyBorder="1"/>
    <xf numFmtId="0" fontId="0" fillId="25" borderId="1" xfId="0" applyFont="1" applyFill="1" applyBorder="1"/>
    <xf numFmtId="0" fontId="0" fillId="26" borderId="1" xfId="0" applyFont="1" applyFill="1" applyBorder="1"/>
    <xf numFmtId="0" fontId="0" fillId="27" borderId="1" xfId="0" applyFont="1" applyFill="1" applyBorder="1"/>
    <xf numFmtId="0" fontId="0" fillId="2" borderId="1" xfId="0" applyFont="1" applyFill="1" applyBorder="1"/>
    <xf numFmtId="0" fontId="0" fillId="28" borderId="1" xfId="0" applyFont="1" applyFill="1" applyBorder="1"/>
    <xf numFmtId="44" fontId="0" fillId="0" borderId="0" xfId="2" applyFont="1" applyBorder="1"/>
    <xf numFmtId="0" fontId="0" fillId="0" borderId="0" xfId="0" applyFont="1" applyFill="1" applyBorder="1" applyAlignment="1">
      <alignment horizontal="right"/>
    </xf>
    <xf numFmtId="167" fontId="2" fillId="0" borderId="0" xfId="3" applyNumberFormat="1" applyFont="1" applyFill="1" applyBorder="1"/>
    <xf numFmtId="0" fontId="0" fillId="0" borderId="0" xfId="0" applyBorder="1"/>
    <xf numFmtId="167" fontId="0" fillId="0" borderId="0" xfId="3" applyNumberFormat="1" applyFont="1" applyBorder="1"/>
    <xf numFmtId="0" fontId="0" fillId="0" borderId="0" xfId="0" applyNumberFormat="1" applyAlignment="1"/>
    <xf numFmtId="0" fontId="0" fillId="0" borderId="0" xfId="1" applyNumberFormat="1" applyFont="1" applyAlignment="1"/>
    <xf numFmtId="0" fontId="0" fillId="0" borderId="0" xfId="2" applyNumberFormat="1" applyFont="1" applyFill="1" applyBorder="1" applyAlignment="1">
      <alignment horizontal="right"/>
    </xf>
    <xf numFmtId="0" fontId="0" fillId="0" borderId="0" xfId="3" applyNumberFormat="1" applyFont="1" applyFill="1" applyBorder="1" applyAlignment="1">
      <alignment horizontal="right"/>
    </xf>
    <xf numFmtId="0" fontId="0" fillId="0" borderId="0" xfId="1" applyNumberFormat="1" applyFont="1" applyFill="1" applyBorder="1" applyAlignment="1">
      <alignment horizontal="right"/>
    </xf>
    <xf numFmtId="0" fontId="0" fillId="29" borderId="0" xfId="0" applyFill="1"/>
    <xf numFmtId="0" fontId="7" fillId="0" borderId="0" xfId="0" applyFont="1" applyFill="1" applyBorder="1" applyAlignment="1"/>
    <xf numFmtId="169" fontId="7" fillId="0" borderId="0" xfId="0" applyNumberFormat="1" applyFont="1" applyFill="1" applyBorder="1" applyAlignment="1"/>
    <xf numFmtId="14" fontId="7" fillId="0" borderId="0" xfId="0" applyNumberFormat="1" applyFont="1" applyFill="1" applyBorder="1" applyAlignment="1"/>
    <xf numFmtId="0" fontId="9" fillId="0" borderId="0" xfId="0" applyFont="1" applyFill="1" applyBorder="1" applyAlignment="1"/>
    <xf numFmtId="0" fontId="7" fillId="0" borderId="0" xfId="0" applyNumberFormat="1" applyFont="1" applyFill="1" applyBorder="1" applyAlignment="1"/>
    <xf numFmtId="0" fontId="8" fillId="0" borderId="0" xfId="0" applyFont="1" applyFill="1" applyBorder="1" applyAlignment="1"/>
    <xf numFmtId="0" fontId="8" fillId="0" borderId="0" xfId="2" applyNumberFormat="1" applyFont="1" applyFill="1" applyBorder="1" applyAlignment="1"/>
    <xf numFmtId="164" fontId="8" fillId="0" borderId="0" xfId="0" applyNumberFormat="1" applyFont="1" applyFill="1" applyBorder="1" applyAlignment="1"/>
    <xf numFmtId="0" fontId="8" fillId="0" borderId="0" xfId="0" applyNumberFormat="1" applyFont="1" applyFill="1" applyBorder="1" applyAlignment="1"/>
    <xf numFmtId="165" fontId="8" fillId="0" borderId="0" xfId="1" applyNumberFormat="1" applyFont="1" applyFill="1" applyBorder="1" applyAlignment="1"/>
    <xf numFmtId="164" fontId="8" fillId="0" borderId="0" xfId="1" applyNumberFormat="1" applyFont="1" applyFill="1" applyBorder="1" applyAlignment="1"/>
    <xf numFmtId="0" fontId="8" fillId="0" borderId="0" xfId="1" applyNumberFormat="1" applyFont="1" applyFill="1" applyBorder="1" applyAlignment="1"/>
    <xf numFmtId="2" fontId="8" fillId="0" borderId="0" xfId="1" applyNumberFormat="1" applyFont="1" applyFill="1" applyBorder="1" applyAlignment="1"/>
    <xf numFmtId="14" fontId="8" fillId="0" borderId="0" xfId="0" applyNumberFormat="1" applyFont="1" applyFill="1" applyBorder="1" applyAlignment="1"/>
    <xf numFmtId="44" fontId="8" fillId="0" borderId="0" xfId="2" applyFont="1" applyFill="1" applyBorder="1" applyAlignment="1"/>
    <xf numFmtId="2" fontId="8" fillId="0" borderId="0" xfId="0" applyNumberFormat="1" applyFont="1" applyFill="1" applyBorder="1" applyAlignment="1"/>
    <xf numFmtId="0" fontId="7" fillId="0" borderId="0" xfId="0" applyFont="1" applyFill="1" applyBorder="1"/>
    <xf numFmtId="14" fontId="8" fillId="0" borderId="0" xfId="0" applyNumberFormat="1" applyFont="1" applyFill="1" applyBorder="1"/>
    <xf numFmtId="0" fontId="8" fillId="0" borderId="0" xfId="5" applyFont="1" applyFill="1" applyBorder="1" applyAlignment="1"/>
    <xf numFmtId="0" fontId="5" fillId="0" borderId="0" xfId="4" applyNumberFormat="1" applyFont="1" applyFill="1" applyBorder="1" applyAlignment="1"/>
    <xf numFmtId="0" fontId="2" fillId="0" borderId="0" xfId="0" applyFont="1" applyFill="1" applyBorder="1" applyAlignment="1"/>
    <xf numFmtId="0" fontId="10" fillId="0" borderId="0" xfId="4" applyFont="1" applyFill="1" applyBorder="1" applyAlignment="1"/>
    <xf numFmtId="0" fontId="8" fillId="0" borderId="0" xfId="0" applyFont="1" applyFill="1" applyBorder="1" applyAlignment="1">
      <alignment horizontal="left"/>
    </xf>
    <xf numFmtId="0" fontId="10" fillId="0" borderId="0" xfId="4" applyFont="1" applyFill="1" applyBorder="1"/>
    <xf numFmtId="3" fontId="10" fillId="0" borderId="0" xfId="4" applyNumberFormat="1" applyFont="1" applyFill="1" applyBorder="1" applyAlignment="1"/>
    <xf numFmtId="0" fontId="5" fillId="0" borderId="0" xfId="4" applyNumberFormat="1" applyFont="1" applyFill="1" applyBorder="1" applyAlignment="1">
      <alignment horizontal="left"/>
    </xf>
    <xf numFmtId="0" fontId="12" fillId="0" borderId="0" xfId="4" applyFont="1" applyFill="1" applyBorder="1" applyAlignment="1"/>
    <xf numFmtId="0" fontId="11" fillId="0" borderId="0" xfId="0" applyFont="1" applyFill="1" applyBorder="1" applyAlignment="1"/>
    <xf numFmtId="0" fontId="11" fillId="0" borderId="0" xfId="2" applyNumberFormat="1" applyFont="1" applyFill="1" applyBorder="1" applyAlignment="1"/>
    <xf numFmtId="164" fontId="11" fillId="0" borderId="0" xfId="0" applyNumberFormat="1" applyFont="1" applyFill="1" applyBorder="1" applyAlignment="1"/>
    <xf numFmtId="0" fontId="11" fillId="0" borderId="0" xfId="0" applyNumberFormat="1" applyFont="1" applyFill="1" applyBorder="1" applyAlignment="1"/>
    <xf numFmtId="165" fontId="11" fillId="0" borderId="0" xfId="1" applyNumberFormat="1" applyFont="1" applyFill="1" applyBorder="1" applyAlignment="1"/>
    <xf numFmtId="164" fontId="11" fillId="0" borderId="0" xfId="1" applyNumberFormat="1" applyFont="1" applyFill="1" applyBorder="1" applyAlignment="1"/>
    <xf numFmtId="0" fontId="11" fillId="0" borderId="0" xfId="1" applyNumberFormat="1" applyFont="1" applyFill="1" applyBorder="1" applyAlignment="1"/>
    <xf numFmtId="2" fontId="11" fillId="0" borderId="0" xfId="1" applyNumberFormat="1" applyFont="1" applyFill="1" applyBorder="1" applyAlignment="1"/>
  </cellXfs>
  <cellStyles count="6">
    <cellStyle name="Comma" xfId="1" builtinId="3"/>
    <cellStyle name="Currency" xfId="2" builtinId="4"/>
    <cellStyle name="Hyperlink" xfId="5" builtinId="8"/>
    <cellStyle name="Normal" xfId="0" builtinId="0"/>
    <cellStyle name="Normal 2" xfId="4" xr:uid="{A34C1E76-D579-41C4-87F4-8810CF444E52}"/>
    <cellStyle name="Percent" xfId="3" builtinId="5"/>
  </cellStyles>
  <dxfs count="297">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general" vertical="bottom" textRotation="0" wrapText="0" indent="0" justifyLastLine="0" shrinkToFit="0" readingOrder="0"/>
    </dxf>
    <dxf>
      <font>
        <strike val="0"/>
        <outline val="0"/>
        <shadow val="0"/>
        <u val="none"/>
        <vertAlign val="baseline"/>
        <sz val="11"/>
        <color auto="1"/>
        <name val="Calibri"/>
        <family val="2"/>
      </font>
      <fill>
        <patternFill patternType="none">
          <bgColor auto="1"/>
        </patternFill>
      </fill>
      <alignment horizontal="left" vertical="bottom" textRotation="0" wrapText="0" indent="0" justifyLastLine="0" shrinkToFit="0" readingOrder="0"/>
    </dxf>
    <dxf>
      <border outline="0">
        <left style="thin">
          <color rgb="FF9BC2E6"/>
        </left>
      </border>
    </dxf>
    <dxf>
      <font>
        <strike val="0"/>
        <outline val="0"/>
        <shadow val="0"/>
        <u val="none"/>
        <vertAlign val="baseline"/>
        <sz val="11"/>
        <color auto="1"/>
        <name val="Calibri"/>
        <family val="2"/>
      </font>
      <numFmt numFmtId="0" formatCode="General"/>
      <fill>
        <patternFill patternType="none">
          <bgColor auto="1"/>
        </patternFill>
      </fill>
    </dxf>
    <dxf>
      <font>
        <b/>
        <i val="0"/>
        <strike val="0"/>
        <condense val="0"/>
        <extend val="0"/>
        <outline val="0"/>
        <shadow val="0"/>
        <u val="none"/>
        <vertAlign val="baseline"/>
        <sz val="11"/>
        <color theme="0"/>
        <name val="Calibri"/>
        <family val="2"/>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_(* #,##0_);_(* \(#,##0\);_(*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dxf>
    <dxf>
      <border outline="0">
        <left style="thin">
          <color rgb="FF9BC2E6"/>
        </left>
        <top style="thin">
          <color rgb="FF9BC2E6"/>
        </top>
        <bottom style="thin">
          <color rgb="FF9BC2E6"/>
        </bottom>
      </border>
    </dxf>
    <dxf>
      <fill>
        <patternFill patternType="none">
          <fgColor rgb="FF000000"/>
          <bgColor auto="1"/>
        </patternFill>
      </fill>
    </dxf>
    <dxf>
      <font>
        <b/>
        <i val="0"/>
        <strike val="0"/>
        <condense val="0"/>
        <extend val="0"/>
        <outline val="0"/>
        <shadow val="0"/>
        <u val="none"/>
        <vertAlign val="baseline"/>
        <sz val="11"/>
        <color theme="0"/>
        <name val="Calibri"/>
        <family val="2"/>
        <scheme val="minor"/>
      </font>
      <numFmt numFmtId="0" formatCode="General"/>
      <fill>
        <patternFill patternType="none">
          <fgColor indexed="64"/>
          <bgColor auto="1"/>
        </patternFill>
      </fill>
    </dxf>
    <dxf>
      <alignment horizontal="right" vertical="bottom" textRotation="0" indent="0" justifyLastLine="0" shrinkToFit="0" readingOrder="0"/>
    </dxf>
    <dxf>
      <numFmt numFmtId="167" formatCode="0.0%"/>
    </dxf>
    <dxf>
      <numFmt numFmtId="0" formatCode="Genera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fill>
        <patternFill patternType="none">
          <bgColor auto="1"/>
        </patternFill>
      </fill>
    </dxf>
    <dxf>
      <font>
        <strike val="0"/>
        <outline val="0"/>
        <shadow val="0"/>
        <u val="none"/>
        <vertAlign val="baseline"/>
        <sz val="11"/>
        <color theme="1" tint="0.14999847407452621"/>
        <name val="Calibri"/>
        <family val="2"/>
        <scheme val="minor"/>
      </font>
      <fill>
        <patternFill patternType="solid">
          <fgColor indexed="64"/>
          <bgColor theme="0" tint="-0.249977111117893"/>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6" formatCode="_(&quot;$&quot;* #,##0_);_(&quot;$&quot;* \(#,##0\);_(&quot;$&quot;* &quot;-&quot;??_);_(@_)"/>
    </dxf>
    <dxf>
      <fill>
        <patternFill patternType="none">
          <fgColor indexed="64"/>
          <bgColor indexed="65"/>
        </patternFill>
      </fill>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164" formatCode="yy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409]d\-m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409]d\-mmm\-yyyy;@"/>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general" vertical="bottom" textRotation="0" wrapText="0" indent="0" justifyLastLine="0" shrinkToFit="0" readingOrder="0"/>
    </dxf>
    <dxf>
      <numFmt numFmtId="164" formatCode="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164" formatCode="yyyy"/>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indexed="65"/>
        </patternFill>
      </fill>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numFmt numFmtId="19"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19" formatCode="m/d/yyyy"/>
      <fill>
        <patternFill patternType="none">
          <fgColor indexed="64"/>
          <bgColor auto="1"/>
        </patternFill>
      </fill>
      <alignment horizontal="general" vertical="bottom" textRotation="0" wrapText="0" indent="0" justifyLastLine="0" shrinkToFit="0" readingOrder="0"/>
    </dxf>
    <dxf>
      <numFmt numFmtId="19"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19" formatCode="m/d/yyyy"/>
      <fill>
        <patternFill patternType="none">
          <fgColor indexed="64"/>
          <bgColor auto="1"/>
        </patternFill>
      </fill>
      <alignment horizontal="general" vertical="bottom" textRotation="0" wrapText="0" indent="0" justifyLastLine="0" shrinkToFit="0" readingOrder="0"/>
    </dxf>
    <dxf>
      <numFmt numFmtId="19"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numFmt numFmtId="19" formatCode="m/d/yyyy"/>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strike val="0"/>
        <outline val="0"/>
        <shadow val="0"/>
        <u val="none"/>
        <vertAlign val="baseline"/>
        <color auto="1"/>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fill>
        <patternFill patternType="none">
          <fgColor indexed="64"/>
          <bgColor auto="1"/>
        </patternFill>
      </fill>
      <alignment horizontal="general" vertical="bottom" textRotation="0" wrapText="0" indent="0" justifyLastLine="0" shrinkToFit="0" readingOrder="0"/>
    </dxf>
  </dxfs>
  <tableStyles count="0" defaultTableStyle="TableStyleMedium2" defaultPivotStyle="PivotStyleLight16"/>
  <colors>
    <mruColors>
      <color rgb="FFFFCCFF"/>
      <color rgb="FFFF5050"/>
      <color rgb="FFCCCCFF"/>
      <color rgb="FFFFFF99"/>
      <color rgb="FFFF99FF"/>
      <color rgb="FF996600"/>
      <color rgb="FF993366"/>
      <color rgb="FFCC00CC"/>
      <color rgb="FF800080"/>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9F8F6B-E8BE-4267-B02B-10590FCC5AB1}" name="Table1" displayName="Table1" ref="A1:BW4508" totalsRowShown="0" headerRowDxfId="296" dataDxfId="295" totalsRowDxfId="294">
  <autoFilter ref="A1:BW4508" xr:uid="{00000000-0009-0000-0100-000001000000}"/>
  <sortState ref="A2:BW4508">
    <sortCondition ref="A1:A4508"/>
  </sortState>
  <tableColumns count="75">
    <tableColumn id="1" xr3:uid="{1F8C41A1-CDA1-41E1-9B59-26C9531FA0B5}" name="Project ID" dataDxfId="293" totalsRowDxfId="292"/>
    <tableColumn id="2" xr3:uid="{A5F6429F-313E-4CB3-B3A5-935DE00F95EE}" name="Project Explorer Url" dataDxfId="291" totalsRowDxfId="290"/>
    <tableColumn id="70" xr3:uid="{C256E0F0-B98D-4A50-9B0D-D42F2D9FF859}" name="ProX URL2" dataDxfId="289" totalsRowDxfId="288"/>
    <tableColumn id="3" xr3:uid="{87A840D8-E778-4517-B84B-F8F6521E8F83}" name="Published Date" dataDxfId="287" totalsRowDxfId="286"/>
    <tableColumn id="71" xr3:uid="{30706590-7901-4FE2-A339-BCB9CA13CE7C}" name="Funding Alias" dataDxfId="285" totalsRowDxfId="284"/>
    <tableColumn id="73" xr3:uid="{A024EFF1-467B-4C6A-B6DB-1FAF0DD8919A}" name="Title_Not in ProX" dataDxfId="283" totalsRowDxfId="282"/>
    <tableColumn id="4" xr3:uid="{8BB3908E-6EF3-4D98-80B2-367DAC6F83E8}" name="Title" dataDxfId="281" totalsRowDxfId="280"/>
    <tableColumn id="5" xr3:uid="{4CF111C5-7BFA-4FA0-8673-25ACF7BB3254}" name="Description" dataDxfId="279" totalsRowDxfId="278"/>
    <tableColumn id="6" xr3:uid="{649B0249-E7B0-4F8E-A99B-A32F4C007DA6}" name="Area of Focus" dataDxfId="277" totalsRowDxfId="276"/>
    <tableColumn id="7" xr3:uid="{115FD3E3-F952-4D57-8B74-254C39E753C2}" name="Area of Focus Percentage" dataDxfId="275" totalsRowDxfId="274"/>
    <tableColumn id="8" xr3:uid="{B4E950D5-9BA3-4498-B00A-5DCB4E06BDEF}" name="Number of countries" dataDxfId="273" totalsRowDxfId="272"/>
    <tableColumn id="9" xr3:uid="{94E2CA03-857F-4C8B-97AF-ECB0A41FBA11}" name="Country" dataDxfId="271" totalsRowDxfId="270"/>
    <tableColumn id="10" xr3:uid="{A46221E9-9FCF-4B99-B3D4-2A667586D4ED}" name="Country Percentage" dataDxfId="269" totalsRowDxfId="268"/>
    <tableColumn id="11" xr3:uid="{2E9BEEA5-DEE2-4BFE-A3A1-320546547857}" name="Country Latitude" dataDxfId="267" totalsRowDxfId="266"/>
    <tableColumn id="12" xr3:uid="{5707E82E-A1C0-4379-B1F2-D548345184E6}" name="Country Longitude" dataDxfId="265" totalsRowDxfId="264"/>
    <tableColumn id="13" xr3:uid="{37F2921D-3CEC-42A8-8C67-AD24B9BECC5C}" name="Region" dataDxfId="263" totalsRowDxfId="262"/>
    <tableColumn id="14" xr3:uid="{A9CF6161-193B-456D-A754-218D70AE796B}" name="Region Percentage" dataDxfId="261" totalsRowDxfId="260"/>
    <tableColumn id="15" xr3:uid="{DF0B335C-2E2C-4E45-B96D-5A2FBB2CDBA4}" name="Region Latitude" dataDxfId="259" totalsRowDxfId="258"/>
    <tableColumn id="16" xr3:uid="{096F53C7-8CFF-42D7-A510-02A25DC76B59}" name="Region Longitude" dataDxfId="257" totalsRowDxfId="256"/>
    <tableColumn id="17" xr3:uid="{B53981E6-DCF7-4D0A-B619-9264139057BE}" name="Distribution Amount (Dollars)" dataDxfId="255" totalsRowDxfId="254"/>
    <tableColumn id="66" xr3:uid="{9811746E-80BE-4F3B-B7D9-B4C13BD0C4EA}" name="Adjusted Distribution Amount" dataDxfId="253" totalsRowDxfId="252" dataCellStyle="Currency">
      <calculatedColumnFormula>Table1[[#This Row],[Distribution Amount (Dollars)]]/Table1[[#This Row],[NEWdatediff]]</calculatedColumnFormula>
    </tableColumn>
    <tableColumn id="18" xr3:uid="{81E2F453-C59C-4304-881C-9019E34B4A05}" name="Reporting Organisation" dataDxfId="251" totalsRowDxfId="250"/>
    <tableColumn id="19" xr3:uid="{81C1B516-7E80-4EDD-B05A-3230CFBEF2EE}" name="Reporting Organisation - Canadian-based?" dataDxfId="249" totalsRowDxfId="248"/>
    <tableColumn id="20" xr3:uid="{5528CED6-25DC-4225-B8FE-5259F56647F7}" name="Participating Organisations" dataDxfId="247" totalsRowDxfId="246"/>
    <tableColumn id="21" xr3:uid="{BB6878CC-2049-42A0-A2BC-13C224A7761E}" name="Funders" dataDxfId="245" totalsRowDxfId="244"/>
    <tableColumn id="22" xr3:uid="{88C234C3-7850-4306-B998-6216CCD1F7EB}" name="Funder - GoC (Y/N)" dataDxfId="243" totalsRowDxfId="242"/>
    <tableColumn id="23" xr3:uid="{0A82B2E9-AF5D-49DD-B4B1-73E27C7EFBD2}" name="GoC Funding Initiative" dataDxfId="241" totalsRowDxfId="240"/>
    <tableColumn id="24" xr3:uid="{F2443DFD-B847-4048-B35E-FB8CFE3F7944}" name="Results" dataDxfId="239" totalsRowDxfId="238"/>
    <tableColumn id="25" xr3:uid="{FC851154-20F5-4F9A-8DCB-406B250C7CA0}" name="Program lead" dataDxfId="237" totalsRowDxfId="236"/>
    <tableColumn id="26" xr3:uid="{F08E84EA-6FC5-4413-9375-35E568484A63}" name="Location" dataDxfId="235" totalsRowDxfId="234"/>
    <tableColumn id="27" xr3:uid="{57D77D38-BBD0-402D-96A1-020518F0BFE0}" name="Location Coordinates" dataDxfId="233" totalsRowDxfId="232"/>
    <tableColumn id="28" xr3:uid="{1D831F4E-DB0E-4A9C-961D-C544214DE96B}" name="Indicators measured - None Selected" dataDxfId="231" totalsRowDxfId="230"/>
    <tableColumn id="29" xr3:uid="{DCADFA3A-41E0-4CD0-97EB-01C8C833A446}" name="Indicators measured - SDG Goal 1. End poverty in all its forms everywhere" dataDxfId="229" totalsRowDxfId="228"/>
    <tableColumn id="30" xr3:uid="{D87357F3-8DB5-4F51-8C97-5E775230B7FC}" name="Indicators measured - SDG Goal 2. End hunger, achieve food security and improved nutrition and promote sustainable agriculture" dataDxfId="227" totalsRowDxfId="226"/>
    <tableColumn id="31" xr3:uid="{5B9DED8A-5E2F-4AB1-801C-051275DB281B}" name="Indicators measured - SDG Goal 3. Ensure healthy lives and promote well-being for all at all ages" dataDxfId="225" totalsRowDxfId="224"/>
    <tableColumn id="32" xr3:uid="{7C1020C1-E823-413E-82F8-CB4885F604D7}" name="Indicators measured - SDG Goal 5. Achieve gender equality and empower all women and girls" dataDxfId="223" totalsRowDxfId="222"/>
    <tableColumn id="33" xr3:uid="{77569E2F-330F-4BB8-B588-E7B368C983C6}" name="Indicators measured - SDG Goal 11. Make cities and human settlements inclusive, safe, resilient and sustainable" dataDxfId="221" totalsRowDxfId="220"/>
    <tableColumn id="34" xr3:uid="{FCFD8C43-3297-4FDB-B85F-CA428953AE63}" name="Indicators measured - SRHR-related Indicators" dataDxfId="219" totalsRowDxfId="218"/>
    <tableColumn id="35" xr3:uid="{8EBD5842-9BA4-46E2-81BF-06D3B5E46C5B}" name="Indicators measured - MNCH-related indicators" dataDxfId="217" totalsRowDxfId="216"/>
    <tableColumn id="36" xr3:uid="{9EC0063F-9B4D-46E5-A5AC-2FE05E842221}" name="Additional Indicators" dataDxfId="215" totalsRowDxfId="214"/>
    <tableColumn id="37" xr3:uid="{5826ADB8-7CDE-4D91-8E8A-E645EE96EF00}" name="Links" dataDxfId="213" totalsRowDxfId="212"/>
    <tableColumn id="38" xr3:uid="{5CDF6909-46D1-4170-B30B-21506E24B7E4}" name="Total Budget (Dollars)" dataDxfId="211" totalsRowDxfId="210"/>
    <tableColumn id="39" xr3:uid="{557E49E0-B7C8-4229-B06C-EFFEEBF722C7}" name="Status" dataDxfId="209" totalsRowDxfId="208"/>
    <tableColumn id="40" xr3:uid="{866BFF66-342A-4177-B7DF-23E446DA6B53}" name="Start Date" dataDxfId="207" totalsRowDxfId="206"/>
    <tableColumn id="68" xr3:uid="{11291A6C-82FA-4412-9693-E4DF350E4BCB}" name="Start Year" dataDxfId="205" totalsRowDxfId="204"/>
    <tableColumn id="72" xr3:uid="{63BDD48B-14A0-4E79-9DAD-B3FB756FCDE9}" name="Start TEST" dataDxfId="203" totalsRowDxfId="202"/>
    <tableColumn id="65" xr3:uid="{3C7C00F3-D400-487B-A437-18DCBD26E71A}" name="End Date" dataDxfId="201" totalsRowDxfId="200" dataCellStyle="Comma"/>
    <tableColumn id="67" xr3:uid="{BFA2AD44-93BD-4F3E-9F32-793B041ABAB1}" name="End Year" dataDxfId="199" totalsRowDxfId="198"/>
    <tableColumn id="76" xr3:uid="{1EB52311-D329-4575-A5F2-19E63F686E8B}" name="End TEST" dataDxfId="197" totalsRowDxfId="196"/>
    <tableColumn id="75" xr3:uid="{A0BF2CB1-943E-4286-BAFD-9A692D5FC157}" name="TEST_Diff" dataDxfId="195" totalsRowDxfId="194" dataCellStyle="Comma">
      <calculatedColumnFormula>Table1[[#This Row],[End TEST]]-Table1[[#This Row],[Start TEST]]</calculatedColumnFormula>
    </tableColumn>
    <tableColumn id="69" xr3:uid="{2BF7EC6A-1568-4FDF-A5A2-5FA32FC6AB74}" name="NEWdatediff" dataDxfId="193" totalsRowDxfId="192">
      <calculatedColumnFormula>Table1[[#This Row],[TEST_Diff]]+1</calculatedColumnFormula>
    </tableColumn>
    <tableColumn id="41" xr3:uid="{6632B311-B296-4FDB-B844-2CB4B89DE064}" name="Date_Diff" dataDxfId="191" totalsRowDxfId="190">
      <calculatedColumnFormula>DATEDIF(Table1[[#This Row],[Start Year]],Table1[[#This Row],[End Year]],"d") / 365</calculatedColumnFormula>
    </tableColumn>
    <tableColumn id="42" xr3:uid="{68128DB0-043E-4073-9A6A-359799C88853}" name="Total Direct Population" dataDxfId="189" totalsRowDxfId="188"/>
    <tableColumn id="43" xr3:uid="{54CB2561-6CAF-43DD-98BE-9FA3818E2810}" name="Total Indirect Population" dataDxfId="187" totalsRowDxfId="186"/>
    <tableColumn id="44" xr3:uid="{603F2662-4EC4-4B97-85F3-1B39EA8FD8F6}" name="Population Reach" dataDxfId="185" totalsRowDxfId="184"/>
    <tableColumn id="45" xr3:uid="{E4F15879-688D-4A31-BE7C-83190D581C28}" name="Target Population - Age / Sex - Adult women" dataDxfId="183" totalsRowDxfId="182"/>
    <tableColumn id="46" xr3:uid="{6E748371-A123-4A7E-99B4-9DC61D4F06F8}" name="Target Population - Age / Sex - Adult men" dataDxfId="181" totalsRowDxfId="180"/>
    <tableColumn id="47" xr3:uid="{F94CA445-1E00-4388-BC86-DBA56F96FDF5}" name="Target Population - Age / Sex - Adolescent females" dataDxfId="179" totalsRowDxfId="178"/>
    <tableColumn id="48" xr3:uid="{FA063004-7F8B-4CE0-A82D-62833A84CBD1}" name="Target Population - Age / Sex - Adolescent males" dataDxfId="177" totalsRowDxfId="176"/>
    <tableColumn id="49" xr3:uid="{B3C1B676-25AA-4410-840B-DAF7097445F5}" name="Target Population - Age / Sex - Children, girls" dataDxfId="175" totalsRowDxfId="174"/>
    <tableColumn id="50" xr3:uid="{BF2F5878-3EB8-46CD-B7EC-84F2E8D381EE}" name="Target Population - Age / Sex - Children, boys" dataDxfId="173" totalsRowDxfId="172"/>
    <tableColumn id="51" xr3:uid="{272C7B31-7772-4EBA-B7E4-94260A0EC788}" name="Target Population - Age / Sex - Under-5 children" dataDxfId="171" totalsRowDxfId="170"/>
    <tableColumn id="52" xr3:uid="{C07F4DC2-B742-49F3-BFF5-75C21DD0464F}" name="Target Population - Age / Sex - Newborns" dataDxfId="169" totalsRowDxfId="168"/>
    <tableColumn id="53" xr3:uid="{BEFD6CAE-9CAC-49D2-B76F-0B150CE1526A}" name="Target Population - Age / Sex - Older adults, women" dataDxfId="167" totalsRowDxfId="166"/>
    <tableColumn id="54" xr3:uid="{B65A7C23-E4CC-4019-BBFB-C08B5CA07F13}" name="Target Population - Age / Sex - Older adults, men" dataDxfId="165" totalsRowDxfId="164"/>
    <tableColumn id="55" xr3:uid="{A264E589-8C9F-40F4-AA5F-63E47D9D5D26}" name="Target Population - Age / Sex - Other" dataDxfId="163" totalsRowDxfId="162"/>
    <tableColumn id="56" xr3:uid="{12CBADDD-62C9-423C-8881-41858F28F0BB}" name="Target Population - Other descriptors - Urban" dataDxfId="161" totalsRowDxfId="160"/>
    <tableColumn id="57" xr3:uid="{95743092-A7FD-438D-A672-D2F7608C1793}" name="Target Population - Other descriptors - Rural" dataDxfId="159" totalsRowDxfId="158"/>
    <tableColumn id="58" xr3:uid="{C3E95034-5276-4FF4-B757-4959E26CC04A}" name="Target Population - Other descriptors - LGBTQ2I Communities" dataDxfId="157" totalsRowDxfId="156"/>
    <tableColumn id="59" xr3:uid="{EF5B57A7-4DFD-4100-9792-72C432C04C75}" name="Target Population - Other descriptors - Refugees" dataDxfId="155" totalsRowDxfId="154"/>
    <tableColumn id="60" xr3:uid="{DD754B87-3F18-4F51-810D-F84D96048757}" name="Target Population - Other descriptors - Internally displaced people (IDP)" dataDxfId="153" totalsRowDxfId="152"/>
    <tableColumn id="61" xr3:uid="{2DD9A516-5522-45DE-B61A-85276C1DE5D7}" name="Target Population - Other descriptors - Persons with disabilities" dataDxfId="151" totalsRowDxfId="150"/>
    <tableColumn id="62" xr3:uid="{4ECC1D5D-7935-4C9A-ACAA-A9F1E69D2312}" name="Target Population - Other descriptors - Local minority groups" dataDxfId="149" totalsRowDxfId="148"/>
    <tableColumn id="63" xr3:uid="{D64DC414-0215-4496-9B78-0BAD87E9EC38}" name="Target Population - Other descriptors - Other" dataDxfId="147" totalsRowDxfId="146"/>
    <tableColumn id="64" xr3:uid="{A21A10E0-007C-4858-99A9-6E23AFE17EF0}" name="Project Outputs" dataDxfId="145" totalsRowDxfId="144"/>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AD46D9C-858B-4A88-9FD1-0A1C129BDA7B}" name="Table44" displayName="Table44" ref="B2:E34" totalsRowShown="0">
  <autoFilter ref="B2:E34" xr:uid="{9973F5B7-297B-4A0E-AA0E-B25FE348C419}"/>
  <sortState ref="B3:E34">
    <sortCondition ref="B2:B34"/>
  </sortState>
  <tableColumns count="4">
    <tableColumn id="1" xr3:uid="{A41F55B1-4CCD-4E35-ADE2-299727F4B2D0}" name="Year" dataDxfId="143"/>
    <tableColumn id="4" xr3:uid="{A8637629-3459-4AC7-AB7C-8E9C920AC46D}" name="Funder - GoC (Y/N)" dataDxfId="142"/>
    <tableColumn id="2" xr3:uid="{448366F0-7C9F-41C0-A995-C2813D885EA7}" name="Active Total Projects" dataDxfId="141"/>
    <tableColumn id="3" xr3:uid="{275CC624-F506-496F-99B1-D4A9FC020BA5}" name="Active Total Funding" dataDxfId="140" dataCellStyle="Currency"/>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A39B13D-B391-4D85-A5BC-4996FF09EF26}" name="Table55" displayName="Table55" ref="B2:J530" totalsRowShown="0" headerRowDxfId="139">
  <autoFilter ref="B2:J530" xr:uid="{C0D1895F-EC60-46AB-91AB-6306D0BBA8EB}"/>
  <sortState ref="B3:J530">
    <sortCondition ref="B2:B530"/>
  </sortState>
  <tableColumns count="9">
    <tableColumn id="1" xr3:uid="{75BAB88B-C567-4786-86AF-80EDDB0F11C0}" name="Area of Focus" dataDxfId="138"/>
    <tableColumn id="2" xr3:uid="{DC15DC7C-64A4-4C18-9902-48F5B0E1C737}" name="Color"/>
    <tableColumn id="9" xr3:uid="{42B49E85-E8FD-4150-BF3A-4711EB159C64}" name="GoC (Y/N)" dataDxfId="137"/>
    <tableColumn id="3" xr3:uid="{196BB9AE-77F9-4B7C-97A7-74308F976ADE}" name="Number of Records" dataDxfId="136"/>
    <tableColumn id="4" xr3:uid="{1F7C715B-7896-42A8-BD8E-478E13EFD025}" name="NoDiscreteProjects_StartYear" dataDxfId="135"/>
    <tableColumn id="8" xr3:uid="{6FCFD29C-1E40-4A24-8E93-19EE1D4A45FF}" name="Distribution_Start Year " dataCellStyle="Currency"/>
    <tableColumn id="5" xr3:uid="{387EF979-4A8B-4442-BD83-20996A994ADC}" name="Rank2" dataDxfId="134" dataCellStyle="Comma"/>
    <tableColumn id="6" xr3:uid="{D80B44A2-02CA-42CF-902C-57F6058CBF1C}" name="Percentage" dataDxfId="133" dataCellStyle="Percent"/>
    <tableColumn id="7" xr3:uid="{EB884EA1-3ACE-4DFC-AB16-BAF8E4249E67}" name="Year" dataDxfId="132"/>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34E1C2B-04F8-46D4-B78A-BCD6F652569C}" name="Table68" displayName="Table68" ref="A1:AT49" totalsRowShown="0" headerRowDxfId="131" dataDxfId="130" tableBorderDxfId="129" headerRowCellStyle="Currency">
  <autoFilter ref="A1:AT49" xr:uid="{6B21A168-2E1E-4B76-828E-9CBA5B92DFD0}"/>
  <sortState ref="A2:AT49">
    <sortCondition ref="A1:A49"/>
  </sortState>
  <tableColumns count="46">
    <tableColumn id="1" xr3:uid="{194E2079-C31F-4CB9-BC0A-EA82A7E5615E}" name="Area of Focus" dataDxfId="128"/>
    <tableColumn id="2" xr3:uid="{F454E46B-8A90-4805-B5A4-77558E5ACDA2}" name="GoC (Y/N)" dataDxfId="127"/>
    <tableColumn id="3" xr3:uid="{5B4992C2-FD21-4225-9DD1-2740AA2A46A6}" name="2010 - #" dataDxfId="126" dataCellStyle="Currency"/>
    <tableColumn id="4" xr3:uid="{3A9FFBAB-E387-4ECA-BF38-C1420D9707DC}" name="2010 - $" dataDxfId="125" dataCellStyle="Currency"/>
    <tableColumn id="5" xr3:uid="{D9988CD1-8541-449F-AB79-D95C0ACF1E05}" name="2010 - Rank" dataDxfId="124" dataCellStyle="Comma"/>
    <tableColumn id="6" xr3:uid="{4B363AD8-E27C-44E7-8C9E-87724CA3C38A}" name="2010 - %" dataDxfId="123" dataCellStyle="Percent"/>
    <tableColumn id="7" xr3:uid="{7B09AF93-867A-4889-B3A3-BD9C178F4143}" name="2011 - #" dataDxfId="122" dataCellStyle="Currency"/>
    <tableColumn id="8" xr3:uid="{A5119234-58AF-4813-AF16-8EEE9DC41F09}" name="2011 - $" dataDxfId="121" dataCellStyle="Currency"/>
    <tableColumn id="9" xr3:uid="{D30E48B0-874E-4B67-8C93-C8BB86522FDA}" name="2011 - Rank" dataDxfId="120" dataCellStyle="Currency"/>
    <tableColumn id="10" xr3:uid="{64A52390-8ADD-4303-A282-225017AC73F3}" name="2011 - %" dataDxfId="119" dataCellStyle="Percent"/>
    <tableColumn id="11" xr3:uid="{063CAA3F-3D61-48A8-9C99-BF419B06E185}" name="2012 - #" dataDxfId="118" dataCellStyle="Currency"/>
    <tableColumn id="12" xr3:uid="{C1E4C7D6-16FB-4E79-8CE9-5A2C3372EEE2}" name="2012 - $" dataDxfId="117" dataCellStyle="Currency"/>
    <tableColumn id="13" xr3:uid="{8F22227F-AB0E-4E86-9F19-DA57FA303D95}" name="2012 - Rank" dataDxfId="116" dataCellStyle="Currency"/>
    <tableColumn id="14" xr3:uid="{E411CDC9-47B4-4D47-B122-ABE5BB251AA5}" name="2012 - %" dataDxfId="115" dataCellStyle="Percent"/>
    <tableColumn id="15" xr3:uid="{7604B376-4158-4D08-A90A-DF9F48DD8B6F}" name="2013 - #" dataDxfId="114" dataCellStyle="Currency"/>
    <tableColumn id="16" xr3:uid="{DF5216D3-C849-48F8-8D02-E4948837E9AE}" name="2013 - $" dataDxfId="113" dataCellStyle="Currency"/>
    <tableColumn id="17" xr3:uid="{5C7B72F7-D1E2-45E7-865B-27B5727AE2D2}" name="2013 - Rank" dataDxfId="112" dataCellStyle="Currency"/>
    <tableColumn id="18" xr3:uid="{89EF9CCB-3444-4F4D-B105-EDD7F7D8A85E}" name="2013 - %" dataDxfId="111" dataCellStyle="Percent"/>
    <tableColumn id="19" xr3:uid="{3F3E174A-E065-435D-A2BB-6434F292F398}" name="2014 - #" dataDxfId="110" dataCellStyle="Currency"/>
    <tableColumn id="20" xr3:uid="{632A6C8B-8621-4EC5-93D7-778BC14481FD}" name="2014 - $" dataDxfId="109" dataCellStyle="Currency"/>
    <tableColumn id="21" xr3:uid="{99316CBE-F177-4065-B4F9-7B91C7E8BB60}" name="2014 - Rank" dataDxfId="108" dataCellStyle="Currency"/>
    <tableColumn id="22" xr3:uid="{7A3D181B-533B-4EC6-88D7-749C78BDE1A4}" name="2014 - %" dataDxfId="107" dataCellStyle="Percent"/>
    <tableColumn id="23" xr3:uid="{C3000F71-E6CA-4FA1-BC2F-D3722A390A6B}" name="2015 - #" dataDxfId="106" dataCellStyle="Currency"/>
    <tableColumn id="24" xr3:uid="{67012AA1-6787-49AE-8F70-2C7F6EF6D9B4}" name="2015 - $" dataDxfId="105" dataCellStyle="Currency"/>
    <tableColumn id="25" xr3:uid="{21403901-52DF-4382-849F-5A6660B9882C}" name="2015 - Rank" dataDxfId="104" dataCellStyle="Currency"/>
    <tableColumn id="26" xr3:uid="{8D6F80C3-17C4-402F-8126-2A9AB205B5CB}" name="2015 - %" dataDxfId="103" dataCellStyle="Percent"/>
    <tableColumn id="27" xr3:uid="{485FCEE0-31C3-4BE2-A286-B0255CBDBCD5}" name="2016 - #" dataDxfId="102" dataCellStyle="Currency"/>
    <tableColumn id="28" xr3:uid="{F2A53717-5451-4A1F-9399-C62265EE64FE}" name="2016 - $" dataDxfId="101" dataCellStyle="Currency"/>
    <tableColumn id="29" xr3:uid="{50D1963F-6389-4298-B869-D6E642755BF9}" name="2016 - Rank" dataDxfId="100" dataCellStyle="Currency"/>
    <tableColumn id="30" xr3:uid="{07EBBCE7-53B9-4579-8007-8B5E84FC4A4F}" name="2016 - %" dataDxfId="99" dataCellStyle="Percent"/>
    <tableColumn id="31" xr3:uid="{69693716-15C2-4F01-9290-DD938B33C1AF}" name="2017 - #" dataDxfId="98" dataCellStyle="Currency"/>
    <tableColumn id="32" xr3:uid="{47193AC5-6373-4514-BB5B-5E256CFDD10E}" name="2017 - $" dataDxfId="97" dataCellStyle="Currency"/>
    <tableColumn id="33" xr3:uid="{610829AF-5705-40FE-A3AA-32B1D8D945DA}" name="2017 - Rank" dataDxfId="96" dataCellStyle="Currency"/>
    <tableColumn id="34" xr3:uid="{4A5CB85C-84A2-486E-90C6-1A1673071359}" name="2017 - %" dataDxfId="95" dataCellStyle="Percent"/>
    <tableColumn id="35" xr3:uid="{CBE11749-824C-4411-BE41-8C9E9E805723}" name="2018 - #" dataDxfId="94" dataCellStyle="Currency"/>
    <tableColumn id="36" xr3:uid="{71F73F15-60B4-4EF5-A07B-3C68E019379F}" name="2018 - $" dataDxfId="93" dataCellStyle="Currency"/>
    <tableColumn id="37" xr3:uid="{569471ED-73AA-4E88-ACF2-9E1435C7030F}" name="2018 - Rank" dataDxfId="92" dataCellStyle="Currency"/>
    <tableColumn id="38" xr3:uid="{121A50C1-5E70-4297-8081-665FFB132183}" name="2018 - %" dataDxfId="91" dataCellStyle="Percent"/>
    <tableColumn id="39" xr3:uid="{085DA997-248C-466C-822B-CD262D075A7A}" name="2019 - #" dataDxfId="90" dataCellStyle="Currency"/>
    <tableColumn id="40" xr3:uid="{8C2238CB-4786-400E-95FA-30DA1458DCD4}" name="2019 - $" dataDxfId="89" dataCellStyle="Currency"/>
    <tableColumn id="41" xr3:uid="{12CEDD2C-63A4-41FD-A79E-A26C87973588}" name="2019 - Rank" dataDxfId="88" dataCellStyle="Currency"/>
    <tableColumn id="42" xr3:uid="{ABE8FC52-1810-4649-B600-42410CC1B7FD}" name="2019 - %" dataDxfId="87" dataCellStyle="Percent"/>
    <tableColumn id="47" xr3:uid="{FF3EFEC7-26A5-4362-9323-3684AAFD6E82}" name="Overall - NEW #" dataDxfId="86" dataCellStyle="Currency"/>
    <tableColumn id="44" xr3:uid="{389939A0-0723-4A01-9F5C-0661339CD239}" name="Overall" dataDxfId="85" dataCellStyle="Currency"/>
    <tableColumn id="45" xr3:uid="{CA5876E8-DDD0-47DA-B755-52346FDDA389}" name="Overall - Rank" dataDxfId="84" dataCellStyle="Currency"/>
    <tableColumn id="46" xr3:uid="{AFC87554-191D-4B46-92C9-75081B9F93FA}" name="Overall - %" dataDxfId="83" dataCellStyle="Percent"/>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9E73315-0570-4CE3-87AA-5B26E85623A7}" name="Table85" displayName="Table85" ref="A1:N482" totalsRowShown="0" headerRowDxfId="82" dataDxfId="81" tableBorderDxfId="80" headerRowCellStyle="Normal 2">
  <autoFilter ref="A1:N482" xr:uid="{B49B3AF0-F60A-414F-A918-457C6BE58001}"/>
  <sortState ref="A80:N482">
    <sortCondition ref="A1:A482"/>
  </sortState>
  <tableColumns count="14">
    <tableColumn id="15" xr3:uid="{0DBC7E88-C24F-492F-97B7-E265E4A8144B}" name="FI_Project ID" dataDxfId="79"/>
    <tableColumn id="1" xr3:uid="{DEB8ED3F-C235-4495-91E0-B606668F805F}" name="FI_Project Name" dataDxfId="78"/>
    <tableColumn id="2" xr3:uid="{5C07C7DC-1AC9-47CF-A005-3E3339853600}" name="FI_Reporting Organization" dataDxfId="77"/>
    <tableColumn id="13" xr3:uid="{B3C5DC44-0EB6-42B8-A9FF-F6BEE31D1D03}" name="FI_Total Budget" dataDxfId="76"/>
    <tableColumn id="3" xr3:uid="{22E90252-AB86-4FD8-90DF-586A7A549762}" name="FI_Project Explorer Url" dataDxfId="75"/>
    <tableColumn id="4" xr3:uid="{9D23D625-E985-46C1-9F4F-B46F77B3A4DA}" name="FI_List" dataDxfId="74"/>
    <tableColumn id="5" xr3:uid="{BB00C9F9-A2B3-401B-99A1-3CB73EBC1DEE}" name="Population Type" dataDxfId="73"/>
    <tableColumn id="6" xr3:uid="{35D0DD1F-F821-4D47-BE8B-8B6AA3338F68}" name="PR_Female" dataDxfId="72"/>
    <tableColumn id="7" xr3:uid="{F8263A31-8C07-495C-B8D2-08E8636C7FBE}" name="PR_Male" dataDxfId="71"/>
    <tableColumn id="8" xr3:uid="{76DB852C-225D-41B9-8224-3CE1840D6944}" name="PR_Total" dataDxfId="70"/>
    <tableColumn id="9" xr3:uid="{CDB62FFB-3907-4776-AC42-FF169386E0F1}" name="Dis_WRA" dataDxfId="69"/>
    <tableColumn id="10" xr3:uid="{FC5472A8-6619-4FB8-8AC9-2849CB228F29}" name="Dis_Ado G" dataDxfId="68"/>
    <tableColumn id="11" xr3:uid="{21D9D2D6-B4A8-4469-8574-6F3F0503DA05}" name="Dis_U5" dataDxfId="67"/>
    <tableColumn id="12" xr3:uid="{06D0EEF5-48CE-4166-B6AB-40733581C7D5}" name="Dis_Newborn" dataDxfId="66"/>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5CFF66-6451-4721-A6E6-18F5A61591B5}" name="Table13" displayName="Table13" ref="A1:BL4297" totalsRowShown="0" headerRowDxfId="65" dataDxfId="64">
  <autoFilter ref="A1:BL4297" xr:uid="{00000000-0009-0000-0100-000001000000}"/>
  <tableColumns count="64">
    <tableColumn id="1" xr3:uid="{3CABF082-9A30-443A-8F0C-6E219692115D}" name="Project ID" dataDxfId="63"/>
    <tableColumn id="2" xr3:uid="{B59D9F01-7380-4364-B094-E5D447EE8288}" name="Project Explorer Url" dataDxfId="62"/>
    <tableColumn id="3" xr3:uid="{4CEE0594-80E7-4A24-97AA-5159B093C6A4}" name="Published Date" dataDxfId="61"/>
    <tableColumn id="4" xr3:uid="{1C6D70C9-BF3F-4BCD-8ECC-5D701A9D6FF3}" name="Title" dataDxfId="60"/>
    <tableColumn id="5" xr3:uid="{17384FE8-1835-4D99-AB8C-170C6E73F191}" name="Description" dataDxfId="59"/>
    <tableColumn id="6" xr3:uid="{6A01290D-1912-4A71-914D-3B385735D109}" name="Area of Focus" dataDxfId="58"/>
    <tableColumn id="7" xr3:uid="{020AC9AD-C168-4743-943C-F77781506D63}" name="Area of Focus Percentage" dataDxfId="57"/>
    <tableColumn id="8" xr3:uid="{83667644-AC88-43B2-85A0-3B4584F93FDD}" name="Number of countries" dataDxfId="56"/>
    <tableColumn id="9" xr3:uid="{70CB5C19-B890-4F4E-9B1B-D5AC3EEAD7BE}" name="Country" dataDxfId="55"/>
    <tableColumn id="10" xr3:uid="{FCF45451-3512-4A40-80DD-02B7648A6D80}" name="Country Percentage" dataDxfId="54"/>
    <tableColumn id="11" xr3:uid="{117E0B87-D1B2-422A-B104-9B76F70BB376}" name="Country Latitude" dataDxfId="53"/>
    <tableColumn id="12" xr3:uid="{31235842-5FE2-4467-97C2-4384EE76B1C4}" name="Country Longitude" dataDxfId="52"/>
    <tableColumn id="13" xr3:uid="{1791E8B9-6EDF-4C48-97B6-A5B5F9FF08DB}" name="Region" dataDxfId="51"/>
    <tableColumn id="14" xr3:uid="{7F80A379-4558-4C08-AB56-7C1E13A5EFA5}" name="Region Percentage" dataDxfId="50"/>
    <tableColumn id="15" xr3:uid="{92162A15-E219-4D4E-AB50-918B15F84395}" name="Region Latitude" dataDxfId="49"/>
    <tableColumn id="16" xr3:uid="{3EA1B28F-C19B-448F-A0D3-227F45AA350D}" name="Region Longitude" dataDxfId="48"/>
    <tableColumn id="17" xr3:uid="{D44AE982-B96C-4BE0-A495-3610E1F90754}" name="Distribution Amount (Dollars)" dataDxfId="47"/>
    <tableColumn id="18" xr3:uid="{9A3D40A9-38D1-4FE6-A427-4FC00D5EAAFB}" name="Reporting Organisation" dataDxfId="46"/>
    <tableColumn id="19" xr3:uid="{F7AD014C-EFA4-481C-AD07-2BBBC15D54B2}" name="Reporting Organisation - Canadian-based?" dataDxfId="45"/>
    <tableColumn id="20" xr3:uid="{3E0CF9F9-00AE-4721-BD07-8E578B5C4F33}" name="Participating Organisations" dataDxfId="44"/>
    <tableColumn id="21" xr3:uid="{445C6DF8-6498-40C8-A8CE-8CE2DA57F53A}" name="Funders" dataDxfId="43"/>
    <tableColumn id="22" xr3:uid="{3309B935-50C8-44B9-882B-85078140AF58}" name="Funder - GoC (Y/N)" dataDxfId="42"/>
    <tableColumn id="23" xr3:uid="{CA322561-0CC5-4D7C-B445-8C7885626ACD}" name="GoC Funding Initiative" dataDxfId="41"/>
    <tableColumn id="24" xr3:uid="{98764F50-E434-4797-8AA2-B1955936AA87}" name="Results" dataDxfId="40"/>
    <tableColumn id="25" xr3:uid="{589A0312-BE52-4F67-AF07-85823F01E5F3}" name="Program lead" dataDxfId="39"/>
    <tableColumn id="26" xr3:uid="{AC457BAA-24E7-441E-B8C3-9909A10161AF}" name="Location" dataDxfId="38"/>
    <tableColumn id="27" xr3:uid="{B2283DCB-5370-424E-9E9D-84E7F010E29C}" name="Location Coordinates" dataDxfId="37"/>
    <tableColumn id="28" xr3:uid="{519AB7A6-87CF-41AD-A208-5200846EF339}" name="Indicators measured - None Selected" dataDxfId="36"/>
    <tableColumn id="29" xr3:uid="{D972D724-5F2F-4749-8D24-EC18B1BE6B0E}" name="Indicators measured - SDG Goal 1. End poverty in all its forms everywhere" dataDxfId="35"/>
    <tableColumn id="30" xr3:uid="{D199EA9D-7F52-47AF-915F-6DE5D40DE81D}" name="Indicators measured - SDG Goal 2. End hunger, achieve food security and improved nutrition and promote sustainable agriculture" dataDxfId="34"/>
    <tableColumn id="31" xr3:uid="{7C150663-CC42-4E7E-96DA-893FCEECE5A0}" name="Indicators measured - SDG Goal 3. Ensure healthy lives and promote well-being for all at all ages" dataDxfId="33"/>
    <tableColumn id="32" xr3:uid="{21E5D47E-135D-4076-A8C0-81F0D4295B21}" name="Indicators measured - SDG Goal 5. Achieve gender equality and empower all women and girls" dataDxfId="32"/>
    <tableColumn id="33" xr3:uid="{99C8217E-AF15-4C8E-A80B-39595D1A4B5A}" name="Indicators measured - SDG Goal 11. Make cities and human settlements inclusive, safe, resilient and sustainable" dataDxfId="31"/>
    <tableColumn id="34" xr3:uid="{253903CE-704D-45F5-B65F-E96A650086AB}" name="Indicators measured - SRHR-related Indicators" dataDxfId="30"/>
    <tableColumn id="35" xr3:uid="{450C19A6-B5A0-444C-83B1-1BE0930885EC}" name="Indicators measured - MNCH-related indicators" dataDxfId="29"/>
    <tableColumn id="36" xr3:uid="{FAF612B1-B932-438E-8D95-2CED2F7EAA5A}" name="Additional Indicators" dataDxfId="28"/>
    <tableColumn id="37" xr3:uid="{C01EEFA2-4F30-4198-9BE0-F49D803F5EBB}" name="Links" dataDxfId="27"/>
    <tableColumn id="38" xr3:uid="{ABB60349-562B-4A2D-A9AA-77487B4CD68F}" name="Total Budget (Dollars)" dataDxfId="26"/>
    <tableColumn id="39" xr3:uid="{049A98BB-D525-4985-9D66-2A3B1E34B6B4}" name="Status" dataDxfId="25"/>
    <tableColumn id="40" xr3:uid="{1A696088-4133-4DB2-9FCF-0C8977B7C139}" name="Start Date" dataDxfId="24"/>
    <tableColumn id="41" xr3:uid="{D5DCF6E5-243C-4946-BEF0-0D501DB20971}" name="End Date" dataDxfId="23"/>
    <tableColumn id="42" xr3:uid="{DA39A523-119A-4012-AEF9-8DC7E85C3983}" name="Total Direct Population" dataDxfId="22"/>
    <tableColumn id="43" xr3:uid="{7B192D33-B391-4A37-88B2-DE1E87F790A1}" name="Total Indirect Population" dataDxfId="21"/>
    <tableColumn id="44" xr3:uid="{4E6A729C-E073-437A-9A1E-98464FD752BD}" name="Population Reach" dataDxfId="20"/>
    <tableColumn id="45" xr3:uid="{26A3FEB9-998C-42B2-A8C7-8EDA4C853DD9}" name="Target Population - Age / Sex - Adult women" dataDxfId="19"/>
    <tableColumn id="46" xr3:uid="{4843B86C-D834-4003-8CD0-76EE95CC72E7}" name="Target Population - Age / Sex - Adult men" dataDxfId="18"/>
    <tableColumn id="47" xr3:uid="{B9FA662E-609C-4385-A5F8-43D6C6262EA5}" name="Target Population - Age / Sex - Adolescent females" dataDxfId="17"/>
    <tableColumn id="48" xr3:uid="{A4D940A4-6B01-4211-845F-EF8415DECE7C}" name="Target Population - Age / Sex - Adolescent males" dataDxfId="16"/>
    <tableColumn id="49" xr3:uid="{79B8F9E3-E47F-4C56-9582-FBE5B15E112A}" name="Target Population - Age / Sex - Children, girls" dataDxfId="15"/>
    <tableColumn id="50" xr3:uid="{AE5DEE2C-BADD-4173-B0F7-E3CE3257AE9E}" name="Target Population - Age / Sex - Children, boys" dataDxfId="14"/>
    <tableColumn id="51" xr3:uid="{FFCC03E9-6983-4F97-9FAB-93E9FF001EC5}" name="Target Population - Age / Sex - Under-5 children" dataDxfId="13"/>
    <tableColumn id="52" xr3:uid="{77FB991C-421C-4DEE-9281-BCC7FA041CCF}" name="Target Population - Age / Sex - Newborns" dataDxfId="12"/>
    <tableColumn id="53" xr3:uid="{C1C02D75-5E71-46AD-A984-AAAB291FA328}" name="Target Population - Age / Sex - Older adults, women" dataDxfId="11"/>
    <tableColumn id="54" xr3:uid="{F2A8131C-467B-4E79-BFFB-92821841F6EB}" name="Target Population - Age / Sex - Older adults, men" dataDxfId="10"/>
    <tableColumn id="55" xr3:uid="{43148FB4-8ECE-4FBA-B292-D1E4BDA37933}" name="Target Population - Age / Sex - Other" dataDxfId="9"/>
    <tableColumn id="56" xr3:uid="{981496AD-A466-49FA-BF9C-DC37F4A556E6}" name="Target Population - Other descriptors - Urban" dataDxfId="8"/>
    <tableColumn id="57" xr3:uid="{ECDCD14E-1C18-46C2-A1F4-7370E7CE0E88}" name="Target Population - Other descriptors - Rural" dataDxfId="7"/>
    <tableColumn id="58" xr3:uid="{7257B3BA-9700-482F-81A2-3BCE72143479}" name="Target Population - Other descriptors - LGBTQ2I Communities" dataDxfId="6"/>
    <tableColumn id="59" xr3:uid="{D650A13B-EB55-4D5A-9EB2-ACEA8B9950C4}" name="Target Population - Other descriptors - Refugees" dataDxfId="5"/>
    <tableColumn id="60" xr3:uid="{4ADC1A52-B6CD-4087-AA2E-5E4EC7552874}" name="Target Population - Other descriptors - Internally displaced people (IDP)" dataDxfId="4"/>
    <tableColumn id="61" xr3:uid="{D2865DE4-F2B0-42E8-A535-1D871379C94E}" name="Target Population - Other descriptors - Persons with disabilities" dataDxfId="3"/>
    <tableColumn id="62" xr3:uid="{79686DC9-F4BA-40F1-A1A1-811B2F460979}" name="Target Population - Other descriptors - Local minority groups" dataDxfId="2"/>
    <tableColumn id="63" xr3:uid="{894359A6-FC87-41B8-9C79-C4B0A022E7C1}" name="Target Population - Other descriptors - Other" dataDxfId="1"/>
    <tableColumn id="64" xr3:uid="{F64AC752-CCA6-4271-A48E-0FE36AC592A2}" name="Project Outputs" dataDxfId="0"/>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canwach.ca/project-explorer" TargetMode="External"/><Relationship Id="rId117" Type="http://schemas.openxmlformats.org/officeDocument/2006/relationships/hyperlink" Target="https://www.canwach.ca/project-explorer" TargetMode="External"/><Relationship Id="rId21" Type="http://schemas.openxmlformats.org/officeDocument/2006/relationships/hyperlink" Target="https://www.canwach.ca/project-explorer" TargetMode="External"/><Relationship Id="rId42" Type="http://schemas.openxmlformats.org/officeDocument/2006/relationships/hyperlink" Target="https://www.canwach.ca/project-explorer" TargetMode="External"/><Relationship Id="rId47" Type="http://schemas.openxmlformats.org/officeDocument/2006/relationships/hyperlink" Target="https://www.canwach.ca/project-explorer" TargetMode="External"/><Relationship Id="rId63" Type="http://schemas.openxmlformats.org/officeDocument/2006/relationships/hyperlink" Target="https://www.canwach.ca/project-explorer" TargetMode="External"/><Relationship Id="rId68" Type="http://schemas.openxmlformats.org/officeDocument/2006/relationships/hyperlink" Target="https://www.canwach.ca/project-explorer" TargetMode="External"/><Relationship Id="rId84" Type="http://schemas.openxmlformats.org/officeDocument/2006/relationships/hyperlink" Target="https://www.canwach.ca/project-explorer" TargetMode="External"/><Relationship Id="rId89" Type="http://schemas.openxmlformats.org/officeDocument/2006/relationships/hyperlink" Target="https://www.canwach.ca/project-explorer" TargetMode="External"/><Relationship Id="rId112" Type="http://schemas.openxmlformats.org/officeDocument/2006/relationships/hyperlink" Target="https://www.canwach.ca/project-explorer" TargetMode="External"/><Relationship Id="rId133" Type="http://schemas.openxmlformats.org/officeDocument/2006/relationships/hyperlink" Target="https://www.canwach.ca/project-explorer" TargetMode="External"/><Relationship Id="rId138" Type="http://schemas.openxmlformats.org/officeDocument/2006/relationships/hyperlink" Target="https://www.canwach.ca/project-explorer" TargetMode="External"/><Relationship Id="rId154" Type="http://schemas.openxmlformats.org/officeDocument/2006/relationships/hyperlink" Target="https://www.canwach.ca/project-explorer" TargetMode="External"/><Relationship Id="rId159" Type="http://schemas.openxmlformats.org/officeDocument/2006/relationships/hyperlink" Target="https://www.canwach.ca/project-explorer" TargetMode="External"/><Relationship Id="rId175" Type="http://schemas.openxmlformats.org/officeDocument/2006/relationships/hyperlink" Target="https://www.canwach.ca/project-explorer" TargetMode="External"/><Relationship Id="rId170" Type="http://schemas.openxmlformats.org/officeDocument/2006/relationships/hyperlink" Target="https://www.canwach.ca/project-explorer" TargetMode="External"/><Relationship Id="rId16" Type="http://schemas.openxmlformats.org/officeDocument/2006/relationships/hyperlink" Target="https://www.canwach.ca/project-explorer" TargetMode="External"/><Relationship Id="rId107" Type="http://schemas.openxmlformats.org/officeDocument/2006/relationships/hyperlink" Target="https://www.canwach.ca/project-explorer" TargetMode="External"/><Relationship Id="rId11" Type="http://schemas.openxmlformats.org/officeDocument/2006/relationships/hyperlink" Target="https://www.canwach.ca/project-explorer" TargetMode="External"/><Relationship Id="rId32" Type="http://schemas.openxmlformats.org/officeDocument/2006/relationships/hyperlink" Target="https://www.canwach.ca/project-explorer" TargetMode="External"/><Relationship Id="rId37" Type="http://schemas.openxmlformats.org/officeDocument/2006/relationships/hyperlink" Target="https://www.canwach.ca/project-explorer" TargetMode="External"/><Relationship Id="rId53" Type="http://schemas.openxmlformats.org/officeDocument/2006/relationships/hyperlink" Target="https://www.canwach.ca/project-explorer" TargetMode="External"/><Relationship Id="rId58" Type="http://schemas.openxmlformats.org/officeDocument/2006/relationships/hyperlink" Target="https://www.canwach.ca/project-explorer" TargetMode="External"/><Relationship Id="rId74" Type="http://schemas.openxmlformats.org/officeDocument/2006/relationships/hyperlink" Target="https://www.canwach.ca/project-explorer" TargetMode="External"/><Relationship Id="rId79" Type="http://schemas.openxmlformats.org/officeDocument/2006/relationships/hyperlink" Target="https://www.canwach.ca/project-explorer" TargetMode="External"/><Relationship Id="rId102" Type="http://schemas.openxmlformats.org/officeDocument/2006/relationships/hyperlink" Target="https://www.canwach.ca/project-explorer" TargetMode="External"/><Relationship Id="rId123" Type="http://schemas.openxmlformats.org/officeDocument/2006/relationships/hyperlink" Target="https://www.canwach.ca/project-explorer" TargetMode="External"/><Relationship Id="rId128" Type="http://schemas.openxmlformats.org/officeDocument/2006/relationships/hyperlink" Target="https://www.canwach.ca/project-explorer" TargetMode="External"/><Relationship Id="rId144" Type="http://schemas.openxmlformats.org/officeDocument/2006/relationships/hyperlink" Target="https://www.canwach.ca/project-explorer" TargetMode="External"/><Relationship Id="rId149" Type="http://schemas.openxmlformats.org/officeDocument/2006/relationships/hyperlink" Target="https://www.canwach.ca/project-explorer" TargetMode="External"/><Relationship Id="rId5" Type="http://schemas.openxmlformats.org/officeDocument/2006/relationships/hyperlink" Target="https://www.canwach.ca/project-explorer" TargetMode="External"/><Relationship Id="rId90" Type="http://schemas.openxmlformats.org/officeDocument/2006/relationships/hyperlink" Target="https://www.canwach.ca/project-explorer" TargetMode="External"/><Relationship Id="rId95" Type="http://schemas.openxmlformats.org/officeDocument/2006/relationships/hyperlink" Target="https://www.canwach.ca/project-explorer" TargetMode="External"/><Relationship Id="rId160" Type="http://schemas.openxmlformats.org/officeDocument/2006/relationships/hyperlink" Target="https://www.canwach.ca/project-explorer" TargetMode="External"/><Relationship Id="rId165" Type="http://schemas.openxmlformats.org/officeDocument/2006/relationships/hyperlink" Target="https://www.canwach.ca/project-explorer" TargetMode="External"/><Relationship Id="rId22" Type="http://schemas.openxmlformats.org/officeDocument/2006/relationships/hyperlink" Target="https://www.canwach.ca/project-explorer" TargetMode="External"/><Relationship Id="rId27" Type="http://schemas.openxmlformats.org/officeDocument/2006/relationships/hyperlink" Target="https://www.canwach.ca/project-explorer" TargetMode="External"/><Relationship Id="rId43" Type="http://schemas.openxmlformats.org/officeDocument/2006/relationships/hyperlink" Target="https://www.canwach.ca/project-explorer" TargetMode="External"/><Relationship Id="rId48" Type="http://schemas.openxmlformats.org/officeDocument/2006/relationships/hyperlink" Target="https://www.canwach.ca/project-explorer" TargetMode="External"/><Relationship Id="rId64" Type="http://schemas.openxmlformats.org/officeDocument/2006/relationships/hyperlink" Target="https://www.canwach.ca/project-explorer" TargetMode="External"/><Relationship Id="rId69" Type="http://schemas.openxmlformats.org/officeDocument/2006/relationships/hyperlink" Target="https://www.canwach.ca/project-explorer" TargetMode="External"/><Relationship Id="rId113" Type="http://schemas.openxmlformats.org/officeDocument/2006/relationships/hyperlink" Target="https://www.canwach.ca/project-explorer" TargetMode="External"/><Relationship Id="rId118" Type="http://schemas.openxmlformats.org/officeDocument/2006/relationships/hyperlink" Target="https://www.canwach.ca/project-explorer" TargetMode="External"/><Relationship Id="rId134" Type="http://schemas.openxmlformats.org/officeDocument/2006/relationships/hyperlink" Target="https://www.canwach.ca/project-explorer" TargetMode="External"/><Relationship Id="rId139" Type="http://schemas.openxmlformats.org/officeDocument/2006/relationships/hyperlink" Target="https://www.canwach.ca/project-explorer" TargetMode="External"/><Relationship Id="rId80" Type="http://schemas.openxmlformats.org/officeDocument/2006/relationships/hyperlink" Target="https://www.canwach.ca/project-explorer" TargetMode="External"/><Relationship Id="rId85" Type="http://schemas.openxmlformats.org/officeDocument/2006/relationships/hyperlink" Target="https://www.canwach.ca/project-explorer" TargetMode="External"/><Relationship Id="rId150" Type="http://schemas.openxmlformats.org/officeDocument/2006/relationships/hyperlink" Target="https://www.canwach.ca/project-explorer" TargetMode="External"/><Relationship Id="rId155" Type="http://schemas.openxmlformats.org/officeDocument/2006/relationships/hyperlink" Target="https://www.canwach.ca/project-explorer" TargetMode="External"/><Relationship Id="rId171" Type="http://schemas.openxmlformats.org/officeDocument/2006/relationships/hyperlink" Target="https://www.canwach.ca/project-explorer" TargetMode="External"/><Relationship Id="rId176" Type="http://schemas.openxmlformats.org/officeDocument/2006/relationships/hyperlink" Target="https://www.canwach.ca/project-explorer" TargetMode="External"/><Relationship Id="rId12" Type="http://schemas.openxmlformats.org/officeDocument/2006/relationships/hyperlink" Target="https://www.canwach.ca/project-explorer" TargetMode="External"/><Relationship Id="rId17" Type="http://schemas.openxmlformats.org/officeDocument/2006/relationships/hyperlink" Target="https://www.canwach.ca/project-explorer" TargetMode="External"/><Relationship Id="rId33" Type="http://schemas.openxmlformats.org/officeDocument/2006/relationships/hyperlink" Target="https://www.canwach.ca/project-explorer" TargetMode="External"/><Relationship Id="rId38" Type="http://schemas.openxmlformats.org/officeDocument/2006/relationships/hyperlink" Target="https://www.canwach.ca/project-explorer" TargetMode="External"/><Relationship Id="rId59" Type="http://schemas.openxmlformats.org/officeDocument/2006/relationships/hyperlink" Target="https://www.canwach.ca/project-explorer" TargetMode="External"/><Relationship Id="rId103" Type="http://schemas.openxmlformats.org/officeDocument/2006/relationships/hyperlink" Target="https://www.canwach.ca/project-explorer" TargetMode="External"/><Relationship Id="rId108" Type="http://schemas.openxmlformats.org/officeDocument/2006/relationships/hyperlink" Target="https://www.canwach.ca/project-explorer" TargetMode="External"/><Relationship Id="rId124" Type="http://schemas.openxmlformats.org/officeDocument/2006/relationships/hyperlink" Target="https://www.canwach.ca/project-explorer" TargetMode="External"/><Relationship Id="rId129" Type="http://schemas.openxmlformats.org/officeDocument/2006/relationships/hyperlink" Target="https://www.canwach.ca/project-explorer" TargetMode="External"/><Relationship Id="rId54" Type="http://schemas.openxmlformats.org/officeDocument/2006/relationships/hyperlink" Target="https://www.canwach.ca/project-explorer" TargetMode="External"/><Relationship Id="rId70" Type="http://schemas.openxmlformats.org/officeDocument/2006/relationships/hyperlink" Target="https://www.canwach.ca/project-explorer" TargetMode="External"/><Relationship Id="rId75" Type="http://schemas.openxmlformats.org/officeDocument/2006/relationships/hyperlink" Target="https://www.canwach.ca/project-explorer" TargetMode="External"/><Relationship Id="rId91" Type="http://schemas.openxmlformats.org/officeDocument/2006/relationships/hyperlink" Target="https://www.canwach.ca/project-explorer" TargetMode="External"/><Relationship Id="rId96" Type="http://schemas.openxmlformats.org/officeDocument/2006/relationships/hyperlink" Target="https://www.canwach.ca/project-explorer" TargetMode="External"/><Relationship Id="rId140" Type="http://schemas.openxmlformats.org/officeDocument/2006/relationships/hyperlink" Target="https://www.canwach.ca/project-explorer" TargetMode="External"/><Relationship Id="rId145" Type="http://schemas.openxmlformats.org/officeDocument/2006/relationships/hyperlink" Target="https://www.canwach.ca/project-explorer" TargetMode="External"/><Relationship Id="rId161" Type="http://schemas.openxmlformats.org/officeDocument/2006/relationships/hyperlink" Target="https://www.canwach.ca/project-explorer" TargetMode="External"/><Relationship Id="rId166" Type="http://schemas.openxmlformats.org/officeDocument/2006/relationships/hyperlink" Target="https://www.canwach.ca/project-explorer" TargetMode="External"/><Relationship Id="rId1" Type="http://schemas.openxmlformats.org/officeDocument/2006/relationships/hyperlink" Target="https://www.canwach.ca/project-explorer" TargetMode="External"/><Relationship Id="rId6" Type="http://schemas.openxmlformats.org/officeDocument/2006/relationships/hyperlink" Target="https://www.canwach.ca/project-explorer" TargetMode="External"/><Relationship Id="rId23" Type="http://schemas.openxmlformats.org/officeDocument/2006/relationships/hyperlink" Target="https://www.canwach.ca/project-explorer" TargetMode="External"/><Relationship Id="rId28" Type="http://schemas.openxmlformats.org/officeDocument/2006/relationships/hyperlink" Target="https://www.canwach.ca/project-explorer" TargetMode="External"/><Relationship Id="rId49" Type="http://schemas.openxmlformats.org/officeDocument/2006/relationships/hyperlink" Target="https://www.canwach.ca/project-explorer" TargetMode="External"/><Relationship Id="rId114" Type="http://schemas.openxmlformats.org/officeDocument/2006/relationships/hyperlink" Target="https://www.canwach.ca/project-explorer" TargetMode="External"/><Relationship Id="rId119" Type="http://schemas.openxmlformats.org/officeDocument/2006/relationships/hyperlink" Target="https://www.canwach.ca/project-explorer" TargetMode="External"/><Relationship Id="rId10" Type="http://schemas.openxmlformats.org/officeDocument/2006/relationships/hyperlink" Target="https://www.canwach.ca/project-explorer" TargetMode="External"/><Relationship Id="rId31" Type="http://schemas.openxmlformats.org/officeDocument/2006/relationships/hyperlink" Target="https://www.canwach.ca/project-explorer" TargetMode="External"/><Relationship Id="rId44" Type="http://schemas.openxmlformats.org/officeDocument/2006/relationships/hyperlink" Target="https://www.canwach.ca/project-explorer" TargetMode="External"/><Relationship Id="rId52" Type="http://schemas.openxmlformats.org/officeDocument/2006/relationships/hyperlink" Target="https://www.canwach.ca/project-explorer" TargetMode="External"/><Relationship Id="rId60" Type="http://schemas.openxmlformats.org/officeDocument/2006/relationships/hyperlink" Target="https://www.canwach.ca/project-explorer" TargetMode="External"/><Relationship Id="rId65" Type="http://schemas.openxmlformats.org/officeDocument/2006/relationships/hyperlink" Target="https://www.canwach.ca/project-explorer" TargetMode="External"/><Relationship Id="rId73" Type="http://schemas.openxmlformats.org/officeDocument/2006/relationships/hyperlink" Target="https://www.canwach.ca/project-explorer" TargetMode="External"/><Relationship Id="rId78" Type="http://schemas.openxmlformats.org/officeDocument/2006/relationships/hyperlink" Target="https://www.canwach.ca/project-explorer" TargetMode="External"/><Relationship Id="rId81" Type="http://schemas.openxmlformats.org/officeDocument/2006/relationships/hyperlink" Target="https://www.canwach.ca/project-explorer" TargetMode="External"/><Relationship Id="rId86" Type="http://schemas.openxmlformats.org/officeDocument/2006/relationships/hyperlink" Target="https://www.canwach.ca/project-explorer" TargetMode="External"/><Relationship Id="rId94" Type="http://schemas.openxmlformats.org/officeDocument/2006/relationships/hyperlink" Target="https://www.canwach.ca/project-explorer" TargetMode="External"/><Relationship Id="rId99" Type="http://schemas.openxmlformats.org/officeDocument/2006/relationships/hyperlink" Target="https://www.canwach.ca/project-explorer" TargetMode="External"/><Relationship Id="rId101" Type="http://schemas.openxmlformats.org/officeDocument/2006/relationships/hyperlink" Target="https://www.canwach.ca/project-explorer" TargetMode="External"/><Relationship Id="rId122" Type="http://schemas.openxmlformats.org/officeDocument/2006/relationships/hyperlink" Target="https://www.canwach.ca/project-explorer" TargetMode="External"/><Relationship Id="rId130" Type="http://schemas.openxmlformats.org/officeDocument/2006/relationships/hyperlink" Target="https://www.canwach.ca/project-explorer" TargetMode="External"/><Relationship Id="rId135" Type="http://schemas.openxmlformats.org/officeDocument/2006/relationships/hyperlink" Target="https://www.canwach.ca/project-explorer" TargetMode="External"/><Relationship Id="rId143" Type="http://schemas.openxmlformats.org/officeDocument/2006/relationships/hyperlink" Target="https://www.canwach.ca/project-explorer" TargetMode="External"/><Relationship Id="rId148" Type="http://schemas.openxmlformats.org/officeDocument/2006/relationships/hyperlink" Target="https://www.canwach.ca/project-explorer" TargetMode="External"/><Relationship Id="rId151" Type="http://schemas.openxmlformats.org/officeDocument/2006/relationships/hyperlink" Target="https://www.canwach.ca/project-explorer" TargetMode="External"/><Relationship Id="rId156" Type="http://schemas.openxmlformats.org/officeDocument/2006/relationships/hyperlink" Target="https://www.canwach.ca/project-explorer" TargetMode="External"/><Relationship Id="rId164" Type="http://schemas.openxmlformats.org/officeDocument/2006/relationships/hyperlink" Target="https://www.canwach.ca/project-explorer" TargetMode="External"/><Relationship Id="rId169" Type="http://schemas.openxmlformats.org/officeDocument/2006/relationships/hyperlink" Target="https://www.canwach.ca/project-explorer" TargetMode="External"/><Relationship Id="rId177" Type="http://schemas.openxmlformats.org/officeDocument/2006/relationships/hyperlink" Target="https://www.canwach.ca/project-explorer" TargetMode="External"/><Relationship Id="rId4" Type="http://schemas.openxmlformats.org/officeDocument/2006/relationships/hyperlink" Target="https://www.canwach.ca/project-explorer" TargetMode="External"/><Relationship Id="rId9" Type="http://schemas.openxmlformats.org/officeDocument/2006/relationships/hyperlink" Target="https://www.canwach.ca/project-explorer" TargetMode="External"/><Relationship Id="rId172" Type="http://schemas.openxmlformats.org/officeDocument/2006/relationships/hyperlink" Target="https://www.canwach.ca/project-explorer" TargetMode="External"/><Relationship Id="rId180" Type="http://schemas.openxmlformats.org/officeDocument/2006/relationships/table" Target="../tables/table1.xml"/><Relationship Id="rId13" Type="http://schemas.openxmlformats.org/officeDocument/2006/relationships/hyperlink" Target="https://www.canwach.ca/project-explorer" TargetMode="External"/><Relationship Id="rId18" Type="http://schemas.openxmlformats.org/officeDocument/2006/relationships/hyperlink" Target="https://www.canwach.ca/project-explorer" TargetMode="External"/><Relationship Id="rId39" Type="http://schemas.openxmlformats.org/officeDocument/2006/relationships/hyperlink" Target="https://www.canwach.ca/project-explorer" TargetMode="External"/><Relationship Id="rId109" Type="http://schemas.openxmlformats.org/officeDocument/2006/relationships/hyperlink" Target="https://www.canwach.ca/project-explorer" TargetMode="External"/><Relationship Id="rId34" Type="http://schemas.openxmlformats.org/officeDocument/2006/relationships/hyperlink" Target="https://www.canwach.ca/project-explorer" TargetMode="External"/><Relationship Id="rId50" Type="http://schemas.openxmlformats.org/officeDocument/2006/relationships/hyperlink" Target="https://www.canwach.ca/project-explorer" TargetMode="External"/><Relationship Id="rId55" Type="http://schemas.openxmlformats.org/officeDocument/2006/relationships/hyperlink" Target="https://www.canwach.ca/project-explorer" TargetMode="External"/><Relationship Id="rId76" Type="http://schemas.openxmlformats.org/officeDocument/2006/relationships/hyperlink" Target="https://www.canwach.ca/project-explorer" TargetMode="External"/><Relationship Id="rId97" Type="http://schemas.openxmlformats.org/officeDocument/2006/relationships/hyperlink" Target="https://www.canwach.ca/project-explorer" TargetMode="External"/><Relationship Id="rId104" Type="http://schemas.openxmlformats.org/officeDocument/2006/relationships/hyperlink" Target="https://www.canwach.ca/project-explorer" TargetMode="External"/><Relationship Id="rId120" Type="http://schemas.openxmlformats.org/officeDocument/2006/relationships/hyperlink" Target="https://www.canwach.ca/project-explorer" TargetMode="External"/><Relationship Id="rId125" Type="http://schemas.openxmlformats.org/officeDocument/2006/relationships/hyperlink" Target="https://www.canwach.ca/project-explorer" TargetMode="External"/><Relationship Id="rId141" Type="http://schemas.openxmlformats.org/officeDocument/2006/relationships/hyperlink" Target="https://www.canwach.ca/project-explorer" TargetMode="External"/><Relationship Id="rId146" Type="http://schemas.openxmlformats.org/officeDocument/2006/relationships/hyperlink" Target="https://www.canwach.ca/project-explorer" TargetMode="External"/><Relationship Id="rId167" Type="http://schemas.openxmlformats.org/officeDocument/2006/relationships/hyperlink" Target="https://www.canwach.ca/project-explorer" TargetMode="External"/><Relationship Id="rId7" Type="http://schemas.openxmlformats.org/officeDocument/2006/relationships/hyperlink" Target="https://www.canwach.ca/project-explorer" TargetMode="External"/><Relationship Id="rId71" Type="http://schemas.openxmlformats.org/officeDocument/2006/relationships/hyperlink" Target="https://www.canwach.ca/project-explorer" TargetMode="External"/><Relationship Id="rId92" Type="http://schemas.openxmlformats.org/officeDocument/2006/relationships/hyperlink" Target="https://www.canwach.ca/project-explorer" TargetMode="External"/><Relationship Id="rId162" Type="http://schemas.openxmlformats.org/officeDocument/2006/relationships/hyperlink" Target="https://www.canwach.ca/project-explorer" TargetMode="External"/><Relationship Id="rId2" Type="http://schemas.openxmlformats.org/officeDocument/2006/relationships/hyperlink" Target="https://www.canwach.ca/project-explorer" TargetMode="External"/><Relationship Id="rId29" Type="http://schemas.openxmlformats.org/officeDocument/2006/relationships/hyperlink" Target="https://www.canwach.ca/project-explorer" TargetMode="External"/><Relationship Id="rId24" Type="http://schemas.openxmlformats.org/officeDocument/2006/relationships/hyperlink" Target="https://www.canwach.ca/project-explorer" TargetMode="External"/><Relationship Id="rId40" Type="http://schemas.openxmlformats.org/officeDocument/2006/relationships/hyperlink" Target="https://www.canwach.ca/project-explorer" TargetMode="External"/><Relationship Id="rId45" Type="http://schemas.openxmlformats.org/officeDocument/2006/relationships/hyperlink" Target="https://www.canwach.ca/project-explorer" TargetMode="External"/><Relationship Id="rId66" Type="http://schemas.openxmlformats.org/officeDocument/2006/relationships/hyperlink" Target="https://www.canwach.ca/project-explorer" TargetMode="External"/><Relationship Id="rId87" Type="http://schemas.openxmlformats.org/officeDocument/2006/relationships/hyperlink" Target="https://www.canwach.ca/project-explorer" TargetMode="External"/><Relationship Id="rId110" Type="http://schemas.openxmlformats.org/officeDocument/2006/relationships/hyperlink" Target="https://www.canwach.ca/project-explorer" TargetMode="External"/><Relationship Id="rId115" Type="http://schemas.openxmlformats.org/officeDocument/2006/relationships/hyperlink" Target="https://www.canwach.ca/project-explorer" TargetMode="External"/><Relationship Id="rId131" Type="http://schemas.openxmlformats.org/officeDocument/2006/relationships/hyperlink" Target="https://www.canwach.ca/project-explorer" TargetMode="External"/><Relationship Id="rId136" Type="http://schemas.openxmlformats.org/officeDocument/2006/relationships/hyperlink" Target="https://www.canwach.ca/project-explorer" TargetMode="External"/><Relationship Id="rId157" Type="http://schemas.openxmlformats.org/officeDocument/2006/relationships/hyperlink" Target="https://www.canwach.ca/project-explorer" TargetMode="External"/><Relationship Id="rId178" Type="http://schemas.openxmlformats.org/officeDocument/2006/relationships/hyperlink" Target="https://www.canwach.ca/project-explorer" TargetMode="External"/><Relationship Id="rId61" Type="http://schemas.openxmlformats.org/officeDocument/2006/relationships/hyperlink" Target="https://www.canwach.ca/project-explorer" TargetMode="External"/><Relationship Id="rId82" Type="http://schemas.openxmlformats.org/officeDocument/2006/relationships/hyperlink" Target="https://www.canwach.ca/project-explorer" TargetMode="External"/><Relationship Id="rId152" Type="http://schemas.openxmlformats.org/officeDocument/2006/relationships/hyperlink" Target="https://www.canwach.ca/project-explorer" TargetMode="External"/><Relationship Id="rId173" Type="http://schemas.openxmlformats.org/officeDocument/2006/relationships/hyperlink" Target="https://www.canwach.ca/project-explorer" TargetMode="External"/><Relationship Id="rId19" Type="http://schemas.openxmlformats.org/officeDocument/2006/relationships/hyperlink" Target="https://www.canwach.ca/project-explorer" TargetMode="External"/><Relationship Id="rId14" Type="http://schemas.openxmlformats.org/officeDocument/2006/relationships/hyperlink" Target="https://www.canwach.ca/project-explorer" TargetMode="External"/><Relationship Id="rId30" Type="http://schemas.openxmlformats.org/officeDocument/2006/relationships/hyperlink" Target="https://www.canwach.ca/project-explorer" TargetMode="External"/><Relationship Id="rId35" Type="http://schemas.openxmlformats.org/officeDocument/2006/relationships/hyperlink" Target="https://www.canwach.ca/project-explorer" TargetMode="External"/><Relationship Id="rId56" Type="http://schemas.openxmlformats.org/officeDocument/2006/relationships/hyperlink" Target="https://www.canwach.ca/project-explorer" TargetMode="External"/><Relationship Id="rId77" Type="http://schemas.openxmlformats.org/officeDocument/2006/relationships/hyperlink" Target="https://www.canwach.ca/project-explorer" TargetMode="External"/><Relationship Id="rId100" Type="http://schemas.openxmlformats.org/officeDocument/2006/relationships/hyperlink" Target="https://www.canwach.ca/project-explorer" TargetMode="External"/><Relationship Id="rId105" Type="http://schemas.openxmlformats.org/officeDocument/2006/relationships/hyperlink" Target="https://www.canwach.ca/project-explorer" TargetMode="External"/><Relationship Id="rId126" Type="http://schemas.openxmlformats.org/officeDocument/2006/relationships/hyperlink" Target="https://www.canwach.ca/project-explorer" TargetMode="External"/><Relationship Id="rId147" Type="http://schemas.openxmlformats.org/officeDocument/2006/relationships/hyperlink" Target="https://www.canwach.ca/project-explorer" TargetMode="External"/><Relationship Id="rId168" Type="http://schemas.openxmlformats.org/officeDocument/2006/relationships/hyperlink" Target="https://www.canwach.ca/project-explorer" TargetMode="External"/><Relationship Id="rId8" Type="http://schemas.openxmlformats.org/officeDocument/2006/relationships/hyperlink" Target="https://www.canwach.ca/project-explorer" TargetMode="External"/><Relationship Id="rId51" Type="http://schemas.openxmlformats.org/officeDocument/2006/relationships/hyperlink" Target="https://www.canwach.ca/project-explorer" TargetMode="External"/><Relationship Id="rId72" Type="http://schemas.openxmlformats.org/officeDocument/2006/relationships/hyperlink" Target="https://www.canwach.ca/project-explorer" TargetMode="External"/><Relationship Id="rId93" Type="http://schemas.openxmlformats.org/officeDocument/2006/relationships/hyperlink" Target="https://www.canwach.ca/project-explorer" TargetMode="External"/><Relationship Id="rId98" Type="http://schemas.openxmlformats.org/officeDocument/2006/relationships/hyperlink" Target="https://www.canwach.ca/project-explorer" TargetMode="External"/><Relationship Id="rId121" Type="http://schemas.openxmlformats.org/officeDocument/2006/relationships/hyperlink" Target="https://www.canwach.ca/project-explorer" TargetMode="External"/><Relationship Id="rId142" Type="http://schemas.openxmlformats.org/officeDocument/2006/relationships/hyperlink" Target="https://www.canwach.ca/project-explorer" TargetMode="External"/><Relationship Id="rId163" Type="http://schemas.openxmlformats.org/officeDocument/2006/relationships/hyperlink" Target="https://www.canwach.ca/project-explorer" TargetMode="External"/><Relationship Id="rId3" Type="http://schemas.openxmlformats.org/officeDocument/2006/relationships/hyperlink" Target="https://www.canwach.ca/project-explorer" TargetMode="External"/><Relationship Id="rId25" Type="http://schemas.openxmlformats.org/officeDocument/2006/relationships/hyperlink" Target="https://www.canwach.ca/project-explorer" TargetMode="External"/><Relationship Id="rId46" Type="http://schemas.openxmlformats.org/officeDocument/2006/relationships/hyperlink" Target="https://www.canwach.ca/project-explorer" TargetMode="External"/><Relationship Id="rId67" Type="http://schemas.openxmlformats.org/officeDocument/2006/relationships/hyperlink" Target="https://www.canwach.ca/project-explorer" TargetMode="External"/><Relationship Id="rId116" Type="http://schemas.openxmlformats.org/officeDocument/2006/relationships/hyperlink" Target="https://www.canwach.ca/project-explorer" TargetMode="External"/><Relationship Id="rId137" Type="http://schemas.openxmlformats.org/officeDocument/2006/relationships/hyperlink" Target="https://www.canwach.ca/project-explorer" TargetMode="External"/><Relationship Id="rId158" Type="http://schemas.openxmlformats.org/officeDocument/2006/relationships/hyperlink" Target="https://www.canwach.ca/project-explorer" TargetMode="External"/><Relationship Id="rId20" Type="http://schemas.openxmlformats.org/officeDocument/2006/relationships/hyperlink" Target="https://www.canwach.ca/project-explorer" TargetMode="External"/><Relationship Id="rId41" Type="http://schemas.openxmlformats.org/officeDocument/2006/relationships/hyperlink" Target="https://www.canwach.ca/project-explorer" TargetMode="External"/><Relationship Id="rId62" Type="http://schemas.openxmlformats.org/officeDocument/2006/relationships/hyperlink" Target="https://www.canwach.ca/project-explorer" TargetMode="External"/><Relationship Id="rId83" Type="http://schemas.openxmlformats.org/officeDocument/2006/relationships/hyperlink" Target="https://www.canwach.ca/project-explorer" TargetMode="External"/><Relationship Id="rId88" Type="http://schemas.openxmlformats.org/officeDocument/2006/relationships/hyperlink" Target="https://www.canwach.ca/project-explorer" TargetMode="External"/><Relationship Id="rId111" Type="http://schemas.openxmlformats.org/officeDocument/2006/relationships/hyperlink" Target="https://www.canwach.ca/project-explorer" TargetMode="External"/><Relationship Id="rId132" Type="http://schemas.openxmlformats.org/officeDocument/2006/relationships/hyperlink" Target="https://www.canwach.ca/project-explorer" TargetMode="External"/><Relationship Id="rId153" Type="http://schemas.openxmlformats.org/officeDocument/2006/relationships/hyperlink" Target="https://www.canwach.ca/project-explorer" TargetMode="External"/><Relationship Id="rId174" Type="http://schemas.openxmlformats.org/officeDocument/2006/relationships/hyperlink" Target="https://www.canwach.ca/project-explorer" TargetMode="External"/><Relationship Id="rId179" Type="http://schemas.openxmlformats.org/officeDocument/2006/relationships/printerSettings" Target="../printerSettings/printerSettings1.bin"/><Relationship Id="rId15" Type="http://schemas.openxmlformats.org/officeDocument/2006/relationships/hyperlink" Target="https://www.canwach.ca/project-explorer" TargetMode="External"/><Relationship Id="rId36" Type="http://schemas.openxmlformats.org/officeDocument/2006/relationships/hyperlink" Target="https://www.canwach.ca/project-explorer" TargetMode="External"/><Relationship Id="rId57" Type="http://schemas.openxmlformats.org/officeDocument/2006/relationships/hyperlink" Target="https://www.canwach.ca/project-explorer" TargetMode="External"/><Relationship Id="rId106" Type="http://schemas.openxmlformats.org/officeDocument/2006/relationships/hyperlink" Target="https://www.canwach.ca/project-explorer" TargetMode="External"/><Relationship Id="rId127" Type="http://schemas.openxmlformats.org/officeDocument/2006/relationships/hyperlink" Target="https://www.canwach.ca/project-explorer"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canwach.ca/project-explorer" TargetMode="External"/><Relationship Id="rId2" Type="http://schemas.openxmlformats.org/officeDocument/2006/relationships/hyperlink" Target="https://www.canwach.ca/project-explorer" TargetMode="External"/><Relationship Id="rId1" Type="http://schemas.openxmlformats.org/officeDocument/2006/relationships/hyperlink" Target="https://www.canwach.ca/project-explorer" TargetMode="External"/><Relationship Id="rId6" Type="http://schemas.openxmlformats.org/officeDocument/2006/relationships/table" Target="../tables/table5.xml"/><Relationship Id="rId5" Type="http://schemas.openxmlformats.org/officeDocument/2006/relationships/printerSettings" Target="../printerSettings/printerSettings4.bin"/><Relationship Id="rId4" Type="http://schemas.openxmlformats.org/officeDocument/2006/relationships/hyperlink" Target="https://www.canwach.ca/project-explorer"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7A04-2469-4AF9-B852-B9C3E47669E5}">
  <dimension ref="A1:BW4508"/>
  <sheetViews>
    <sheetView tabSelected="1" workbookViewId="0">
      <pane ySplit="1" topLeftCell="A2" activePane="bottomLeft" state="frozen"/>
      <selection pane="bottomLeft" activeCell="A4323" sqref="A4323"/>
    </sheetView>
  </sheetViews>
  <sheetFormatPr defaultColWidth="8.8203125" defaultRowHeight="14.35" x14ac:dyDescent="0.5"/>
  <cols>
    <col min="1" max="1" width="10.234375" style="82" customWidth="1"/>
    <col min="2" max="3" width="17.9375" style="82" customWidth="1"/>
    <col min="4" max="6" width="14.17578125" style="82" customWidth="1"/>
    <col min="7" max="7" width="81.5859375" style="82" customWidth="1"/>
    <col min="8" max="8" width="11.46875" style="82" customWidth="1"/>
    <col min="9" max="9" width="13.17578125" style="82" customWidth="1"/>
    <col min="10" max="10" width="22.46875" style="82" customWidth="1"/>
    <col min="11" max="11" width="18.76171875" style="82" customWidth="1"/>
    <col min="12" max="12" width="18.41015625" style="82" customWidth="1"/>
    <col min="13" max="13" width="18.1171875" style="82" customWidth="1"/>
    <col min="14" max="14" width="15.703125" style="82" customWidth="1"/>
    <col min="15" max="15" width="17.05859375" style="82" customWidth="1"/>
    <col min="16" max="16" width="8.8203125" style="82" customWidth="1"/>
    <col min="17" max="17" width="17.17578125" style="82" customWidth="1"/>
    <col min="18" max="18" width="14.703125" style="82" customWidth="1"/>
    <col min="19" max="19" width="16.1171875" style="82" customWidth="1"/>
    <col min="20" max="20" width="25.5859375" style="82" customWidth="1"/>
    <col min="21" max="21" width="25.17578125" style="83" customWidth="1"/>
    <col min="22" max="22" width="20.703125" style="82" customWidth="1"/>
    <col min="23" max="23" width="27.05859375" style="82" customWidth="1"/>
    <col min="24" max="24" width="23.5859375" style="82" customWidth="1"/>
    <col min="25" max="25" width="8.8203125" style="82"/>
    <col min="26" max="26" width="17.29296875" style="82" customWidth="1"/>
    <col min="27" max="27" width="19.703125" style="82" customWidth="1"/>
    <col min="28" max="28" width="8.8203125" style="82"/>
    <col min="29" max="29" width="13.1171875" style="82" customWidth="1"/>
    <col min="30" max="30" width="9.29296875" style="82" customWidth="1"/>
    <col min="31" max="31" width="19.234375" style="82" customWidth="1"/>
    <col min="32" max="39" width="27.05859375" style="82" customWidth="1"/>
    <col min="40" max="40" width="18.703125" style="82" customWidth="1"/>
    <col min="41" max="41" width="8.8203125" style="82"/>
    <col min="42" max="42" width="19.52734375" style="82" customWidth="1"/>
    <col min="43" max="43" width="8.8203125" style="82"/>
    <col min="44" max="44" width="10.46875" style="82" customWidth="1"/>
    <col min="45" max="45" width="10.46875" style="84" customWidth="1"/>
    <col min="46" max="46" width="10.46875" style="85" customWidth="1"/>
    <col min="47" max="47" width="12.234375" style="86" customWidth="1"/>
    <col min="48" max="48" width="10.46875" style="87" customWidth="1"/>
    <col min="49" max="51" width="10.46875" style="88" customWidth="1"/>
    <col min="52" max="52" width="10.46875" style="89" customWidth="1"/>
    <col min="53" max="53" width="20.64453125" style="82" customWidth="1"/>
    <col min="54" max="54" width="21.87890625" style="82" customWidth="1"/>
    <col min="55" max="55" width="16.234375" style="82" customWidth="1"/>
    <col min="56" max="62" width="27.05859375" style="82" customWidth="1"/>
    <col min="63" max="63" width="34.46875" style="82" customWidth="1"/>
    <col min="64" max="70" width="27.05859375" style="82" customWidth="1"/>
    <col min="71" max="71" width="50.46875" style="82" customWidth="1"/>
    <col min="72" max="74" width="27.05859375" style="82" customWidth="1"/>
    <col min="75" max="75" width="14.87890625" style="82" customWidth="1"/>
    <col min="76" max="16384" width="8.8203125" style="82"/>
  </cols>
  <sheetData>
    <row r="1" spans="1:75" s="104" customFormat="1" x14ac:dyDescent="0.5">
      <c r="A1" s="104" t="s">
        <v>0</v>
      </c>
      <c r="B1" s="104" t="s">
        <v>1</v>
      </c>
      <c r="C1" s="104" t="s">
        <v>4876</v>
      </c>
      <c r="D1" s="104" t="s">
        <v>2</v>
      </c>
      <c r="E1" s="104" t="s">
        <v>4903</v>
      </c>
      <c r="F1" s="104" t="s">
        <v>4898</v>
      </c>
      <c r="G1" s="104" t="s">
        <v>3</v>
      </c>
      <c r="H1" s="104" t="s">
        <v>4</v>
      </c>
      <c r="I1" s="104" t="s">
        <v>5</v>
      </c>
      <c r="J1" s="104" t="s">
        <v>6</v>
      </c>
      <c r="K1" s="104" t="s">
        <v>7</v>
      </c>
      <c r="L1" s="104" t="s">
        <v>8</v>
      </c>
      <c r="M1" s="104" t="s">
        <v>9</v>
      </c>
      <c r="N1" s="104" t="s">
        <v>10</v>
      </c>
      <c r="O1" s="104" t="s">
        <v>11</v>
      </c>
      <c r="P1" s="104" t="s">
        <v>12</v>
      </c>
      <c r="Q1" s="104" t="s">
        <v>13</v>
      </c>
      <c r="R1" s="104" t="s">
        <v>14</v>
      </c>
      <c r="S1" s="104" t="s">
        <v>15</v>
      </c>
      <c r="T1" s="104" t="s">
        <v>16</v>
      </c>
      <c r="U1" s="105" t="s">
        <v>4860</v>
      </c>
      <c r="V1" s="104" t="s">
        <v>17</v>
      </c>
      <c r="W1" s="104" t="s">
        <v>18</v>
      </c>
      <c r="X1" s="104" t="s">
        <v>19</v>
      </c>
      <c r="Y1" s="104" t="s">
        <v>20</v>
      </c>
      <c r="Z1" s="104" t="s">
        <v>21</v>
      </c>
      <c r="AA1" s="104" t="s">
        <v>22</v>
      </c>
      <c r="AB1" s="104" t="s">
        <v>23</v>
      </c>
      <c r="AC1" s="104" t="s">
        <v>24</v>
      </c>
      <c r="AD1" s="104" t="s">
        <v>25</v>
      </c>
      <c r="AE1" s="104" t="s">
        <v>26</v>
      </c>
      <c r="AF1" s="104" t="s">
        <v>27</v>
      </c>
      <c r="AG1" s="104" t="s">
        <v>28</v>
      </c>
      <c r="AH1" s="104" t="s">
        <v>29</v>
      </c>
      <c r="AI1" s="104" t="s">
        <v>30</v>
      </c>
      <c r="AJ1" s="104" t="s">
        <v>31</v>
      </c>
      <c r="AK1" s="104" t="s">
        <v>32</v>
      </c>
      <c r="AL1" s="104" t="s">
        <v>33</v>
      </c>
      <c r="AM1" s="104" t="s">
        <v>34</v>
      </c>
      <c r="AN1" s="104" t="s">
        <v>35</v>
      </c>
      <c r="AO1" s="104" t="s">
        <v>36</v>
      </c>
      <c r="AP1" s="104" t="s">
        <v>37</v>
      </c>
      <c r="AQ1" s="104" t="s">
        <v>38</v>
      </c>
      <c r="AR1" s="104" t="s">
        <v>39</v>
      </c>
      <c r="AS1" s="106" t="s">
        <v>4276</v>
      </c>
      <c r="AT1" s="107" t="s">
        <v>4864</v>
      </c>
      <c r="AU1" s="108" t="s">
        <v>40</v>
      </c>
      <c r="AV1" s="109" t="s">
        <v>4279</v>
      </c>
      <c r="AW1" s="110" t="s">
        <v>4865</v>
      </c>
      <c r="AX1" s="110" t="s">
        <v>4866</v>
      </c>
      <c r="AY1" s="110" t="s">
        <v>4867</v>
      </c>
      <c r="AZ1" s="111" t="s">
        <v>4859</v>
      </c>
      <c r="BA1" s="104" t="s">
        <v>41</v>
      </c>
      <c r="BB1" s="104" t="s">
        <v>42</v>
      </c>
      <c r="BC1" s="104" t="s">
        <v>43</v>
      </c>
      <c r="BD1" s="104" t="s">
        <v>44</v>
      </c>
      <c r="BE1" s="104" t="s">
        <v>45</v>
      </c>
      <c r="BF1" s="104" t="s">
        <v>46</v>
      </c>
      <c r="BG1" s="104" t="s">
        <v>47</v>
      </c>
      <c r="BH1" s="104" t="s">
        <v>48</v>
      </c>
      <c r="BI1" s="104" t="s">
        <v>49</v>
      </c>
      <c r="BJ1" s="104" t="s">
        <v>50</v>
      </c>
      <c r="BK1" s="104" t="s">
        <v>51</v>
      </c>
      <c r="BL1" s="104" t="s">
        <v>52</v>
      </c>
      <c r="BM1" s="104" t="s">
        <v>53</v>
      </c>
      <c r="BN1" s="104" t="s">
        <v>54</v>
      </c>
      <c r="BO1" s="104" t="s">
        <v>55</v>
      </c>
      <c r="BP1" s="104" t="s">
        <v>56</v>
      </c>
      <c r="BQ1" s="104" t="s">
        <v>57</v>
      </c>
      <c r="BR1" s="104" t="s">
        <v>58</v>
      </c>
      <c r="BS1" s="104" t="s">
        <v>59</v>
      </c>
      <c r="BT1" s="104" t="s">
        <v>60</v>
      </c>
      <c r="BU1" s="104" t="s">
        <v>61</v>
      </c>
      <c r="BV1" s="104" t="s">
        <v>62</v>
      </c>
      <c r="BW1" s="104" t="s">
        <v>63</v>
      </c>
    </row>
    <row r="2" spans="1:75" x14ac:dyDescent="0.5">
      <c r="A2" s="82">
        <v>1</v>
      </c>
      <c r="B2" s="82" t="s">
        <v>3697</v>
      </c>
      <c r="D2" s="90">
        <v>43535</v>
      </c>
      <c r="E2" s="90" t="s">
        <v>3698</v>
      </c>
      <c r="F2" s="90"/>
      <c r="G2" s="82" t="s">
        <v>3698</v>
      </c>
      <c r="H2" s="82" t="s">
        <v>3699</v>
      </c>
      <c r="I2" s="80" t="s">
        <v>129</v>
      </c>
      <c r="J2" s="80">
        <v>10</v>
      </c>
      <c r="K2" s="80">
        <v>1</v>
      </c>
      <c r="L2" s="80" t="s">
        <v>179</v>
      </c>
      <c r="M2" s="80">
        <v>100</v>
      </c>
      <c r="N2" s="80">
        <v>-4.0383329999999997</v>
      </c>
      <c r="O2" s="80">
        <v>21.758662999999999</v>
      </c>
      <c r="P2" s="80" t="s">
        <v>69</v>
      </c>
      <c r="Q2" s="80">
        <v>0</v>
      </c>
      <c r="R2" s="80">
        <v>2.6272389999999999</v>
      </c>
      <c r="S2" s="80">
        <v>23.381664000000001</v>
      </c>
      <c r="T2" s="80">
        <v>1220000</v>
      </c>
      <c r="U2" s="91">
        <f>Table1[[#This Row],[Distribution Amount (Dollars)]]/Table1[[#This Row],[NEWdatediff]]</f>
        <v>203333.33333333334</v>
      </c>
      <c r="V2" s="82" t="s">
        <v>180</v>
      </c>
      <c r="W2" s="82" t="s">
        <v>71</v>
      </c>
      <c r="X2" s="82" t="s">
        <v>104</v>
      </c>
      <c r="Y2" s="82" t="s">
        <v>105</v>
      </c>
      <c r="Z2" s="82">
        <v>1</v>
      </c>
      <c r="AB2" s="82" t="s">
        <v>3700</v>
      </c>
      <c r="AD2" s="82" t="s">
        <v>179</v>
      </c>
      <c r="AE2" s="82" t="s">
        <v>1311</v>
      </c>
      <c r="AN2" s="82" t="s">
        <v>76</v>
      </c>
      <c r="AO2" s="82" t="s">
        <v>3701</v>
      </c>
      <c r="AP2" s="82">
        <v>12200000</v>
      </c>
      <c r="AQ2" s="82" t="s">
        <v>109</v>
      </c>
      <c r="AR2" s="82" t="s">
        <v>4274</v>
      </c>
      <c r="AS2" s="84">
        <v>40998</v>
      </c>
      <c r="AT2" s="85">
        <v>2012</v>
      </c>
      <c r="AU2" s="82" t="s">
        <v>4277</v>
      </c>
      <c r="AV2" s="84">
        <v>43007</v>
      </c>
      <c r="AW2" s="85">
        <v>2017</v>
      </c>
      <c r="AX2" s="85">
        <f>Table1[[#This Row],[End TEST]]-Table1[[#This Row],[Start TEST]]</f>
        <v>5</v>
      </c>
      <c r="AY2" s="85">
        <f>Table1[[#This Row],[TEST_Diff]]+1</f>
        <v>6</v>
      </c>
      <c r="AZ2" s="92">
        <f>DATEDIF(Table1[[#This Row],[Start Year]],Table1[[#This Row],[End Year]],"d") / 365</f>
        <v>5.5041095890410956</v>
      </c>
    </row>
    <row r="3" spans="1:75" x14ac:dyDescent="0.5">
      <c r="A3" s="82">
        <v>1</v>
      </c>
      <c r="B3" s="82" t="s">
        <v>3697</v>
      </c>
      <c r="D3" s="90">
        <v>43535</v>
      </c>
      <c r="E3" s="90" t="s">
        <v>3698</v>
      </c>
      <c r="F3" s="90"/>
      <c r="G3" s="82" t="s">
        <v>3698</v>
      </c>
      <c r="H3" s="82" t="s">
        <v>3699</v>
      </c>
      <c r="I3" s="80" t="s">
        <v>128</v>
      </c>
      <c r="J3" s="80">
        <v>40</v>
      </c>
      <c r="K3" s="80">
        <v>1</v>
      </c>
      <c r="L3" s="80" t="s">
        <v>179</v>
      </c>
      <c r="M3" s="80">
        <v>100</v>
      </c>
      <c r="N3" s="80">
        <v>-4.0383329999999997</v>
      </c>
      <c r="O3" s="80">
        <v>21.758662999999999</v>
      </c>
      <c r="P3" s="80" t="s">
        <v>69</v>
      </c>
      <c r="Q3" s="80">
        <v>0</v>
      </c>
      <c r="R3" s="80">
        <v>2.6272389999999999</v>
      </c>
      <c r="S3" s="80">
        <v>23.381664000000001</v>
      </c>
      <c r="T3" s="80">
        <v>4880000</v>
      </c>
      <c r="U3" s="91">
        <f>Table1[[#This Row],[Distribution Amount (Dollars)]]/Table1[[#This Row],[NEWdatediff]]</f>
        <v>813333.33333333337</v>
      </c>
      <c r="V3" s="82" t="s">
        <v>180</v>
      </c>
      <c r="W3" s="82" t="s">
        <v>71</v>
      </c>
      <c r="X3" s="82" t="s">
        <v>104</v>
      </c>
      <c r="Y3" s="82" t="s">
        <v>105</v>
      </c>
      <c r="Z3" s="82">
        <v>1</v>
      </c>
      <c r="AB3" s="82" t="s">
        <v>3700</v>
      </c>
      <c r="AD3" s="82" t="s">
        <v>179</v>
      </c>
      <c r="AE3" s="82" t="s">
        <v>1311</v>
      </c>
      <c r="AN3" s="82" t="s">
        <v>76</v>
      </c>
      <c r="AO3" s="82" t="s">
        <v>3701</v>
      </c>
      <c r="AP3" s="82">
        <v>12200000</v>
      </c>
      <c r="AQ3" s="82" t="s">
        <v>109</v>
      </c>
      <c r="AR3" s="82" t="s">
        <v>4274</v>
      </c>
      <c r="AS3" s="84">
        <v>40998</v>
      </c>
      <c r="AT3" s="85">
        <v>2012</v>
      </c>
      <c r="AU3" s="82" t="s">
        <v>4277</v>
      </c>
      <c r="AV3" s="84">
        <v>43007</v>
      </c>
      <c r="AW3" s="85">
        <v>2017</v>
      </c>
      <c r="AX3" s="85">
        <f>Table1[[#This Row],[End TEST]]-Table1[[#This Row],[Start TEST]]</f>
        <v>5</v>
      </c>
      <c r="AY3" s="85">
        <f>Table1[[#This Row],[TEST_Diff]]+1</f>
        <v>6</v>
      </c>
      <c r="AZ3" s="92">
        <f>DATEDIF(Table1[[#This Row],[Start Year]],Table1[[#This Row],[End Year]],"d") / 365</f>
        <v>5.5041095890410956</v>
      </c>
    </row>
    <row r="4" spans="1:75" x14ac:dyDescent="0.5">
      <c r="A4" s="82">
        <v>1</v>
      </c>
      <c r="B4" s="82" t="s">
        <v>3697</v>
      </c>
      <c r="D4" s="90">
        <v>43535</v>
      </c>
      <c r="E4" s="90" t="s">
        <v>3698</v>
      </c>
      <c r="F4" s="90"/>
      <c r="G4" s="82" t="s">
        <v>3698</v>
      </c>
      <c r="H4" s="82" t="s">
        <v>3699</v>
      </c>
      <c r="I4" s="80" t="s">
        <v>127</v>
      </c>
      <c r="J4" s="80">
        <v>20</v>
      </c>
      <c r="K4" s="80">
        <v>1</v>
      </c>
      <c r="L4" s="80" t="s">
        <v>179</v>
      </c>
      <c r="M4" s="80">
        <v>100</v>
      </c>
      <c r="N4" s="80">
        <v>-4.0383329999999997</v>
      </c>
      <c r="O4" s="80">
        <v>21.758662999999999</v>
      </c>
      <c r="P4" s="80" t="s">
        <v>69</v>
      </c>
      <c r="Q4" s="80">
        <v>0</v>
      </c>
      <c r="R4" s="80">
        <v>2.6272389999999999</v>
      </c>
      <c r="S4" s="80">
        <v>23.381664000000001</v>
      </c>
      <c r="T4" s="80">
        <v>2440000</v>
      </c>
      <c r="U4" s="91">
        <f>Table1[[#This Row],[Distribution Amount (Dollars)]]/Table1[[#This Row],[NEWdatediff]]</f>
        <v>406666.66666666669</v>
      </c>
      <c r="V4" s="82" t="s">
        <v>180</v>
      </c>
      <c r="W4" s="82" t="s">
        <v>71</v>
      </c>
      <c r="X4" s="82" t="s">
        <v>104</v>
      </c>
      <c r="Y4" s="82" t="s">
        <v>105</v>
      </c>
      <c r="Z4" s="82">
        <v>1</v>
      </c>
      <c r="AB4" s="82" t="s">
        <v>3700</v>
      </c>
      <c r="AD4" s="82" t="s">
        <v>179</v>
      </c>
      <c r="AE4" s="82" t="s">
        <v>1311</v>
      </c>
      <c r="AN4" s="82" t="s">
        <v>76</v>
      </c>
      <c r="AO4" s="82" t="s">
        <v>3701</v>
      </c>
      <c r="AP4" s="82">
        <v>12200000</v>
      </c>
      <c r="AQ4" s="82" t="s">
        <v>109</v>
      </c>
      <c r="AR4" s="82" t="s">
        <v>4274</v>
      </c>
      <c r="AS4" s="84">
        <v>40998</v>
      </c>
      <c r="AT4" s="85">
        <v>2012</v>
      </c>
      <c r="AU4" s="82" t="s">
        <v>4277</v>
      </c>
      <c r="AV4" s="84">
        <v>43007</v>
      </c>
      <c r="AW4" s="85">
        <v>2017</v>
      </c>
      <c r="AX4" s="85">
        <f>Table1[[#This Row],[End TEST]]-Table1[[#This Row],[Start TEST]]</f>
        <v>5</v>
      </c>
      <c r="AY4" s="85">
        <f>Table1[[#This Row],[TEST_Diff]]+1</f>
        <v>6</v>
      </c>
      <c r="AZ4" s="92">
        <f>DATEDIF(Table1[[#This Row],[Start Year]],Table1[[#This Row],[End Year]],"d") / 365</f>
        <v>5.5041095890410956</v>
      </c>
    </row>
    <row r="5" spans="1:75" x14ac:dyDescent="0.5">
      <c r="A5" s="82">
        <v>1</v>
      </c>
      <c r="B5" s="82" t="s">
        <v>3697</v>
      </c>
      <c r="D5" s="90">
        <v>43535</v>
      </c>
      <c r="E5" s="90" t="s">
        <v>3698</v>
      </c>
      <c r="F5" s="90"/>
      <c r="G5" s="82" t="s">
        <v>3698</v>
      </c>
      <c r="H5" s="82" t="s">
        <v>3699</v>
      </c>
      <c r="I5" s="80" t="s">
        <v>88</v>
      </c>
      <c r="J5" s="80">
        <v>10</v>
      </c>
      <c r="K5" s="80">
        <v>1</v>
      </c>
      <c r="L5" s="80" t="s">
        <v>179</v>
      </c>
      <c r="M5" s="80">
        <v>100</v>
      </c>
      <c r="N5" s="80">
        <v>-4.0383329999999997</v>
      </c>
      <c r="O5" s="80">
        <v>21.758662999999999</v>
      </c>
      <c r="P5" s="80" t="s">
        <v>69</v>
      </c>
      <c r="Q5" s="80">
        <v>0</v>
      </c>
      <c r="R5" s="80">
        <v>2.6272389999999999</v>
      </c>
      <c r="S5" s="80">
        <v>23.381664000000001</v>
      </c>
      <c r="T5" s="80">
        <v>1220000</v>
      </c>
      <c r="U5" s="91">
        <f>Table1[[#This Row],[Distribution Amount (Dollars)]]/Table1[[#This Row],[NEWdatediff]]</f>
        <v>203333.33333333334</v>
      </c>
      <c r="V5" s="82" t="s">
        <v>180</v>
      </c>
      <c r="W5" s="82" t="s">
        <v>71</v>
      </c>
      <c r="X5" s="82" t="s">
        <v>104</v>
      </c>
      <c r="Y5" s="82" t="s">
        <v>105</v>
      </c>
      <c r="Z5" s="82">
        <v>1</v>
      </c>
      <c r="AB5" s="82" t="s">
        <v>3700</v>
      </c>
      <c r="AD5" s="82" t="s">
        <v>179</v>
      </c>
      <c r="AE5" s="82" t="s">
        <v>1311</v>
      </c>
      <c r="AN5" s="82" t="s">
        <v>76</v>
      </c>
      <c r="AO5" s="82" t="s">
        <v>3701</v>
      </c>
      <c r="AP5" s="82">
        <v>12200000</v>
      </c>
      <c r="AQ5" s="82" t="s">
        <v>109</v>
      </c>
      <c r="AR5" s="82" t="s">
        <v>4274</v>
      </c>
      <c r="AS5" s="84">
        <v>40998</v>
      </c>
      <c r="AT5" s="85">
        <v>2012</v>
      </c>
      <c r="AU5" s="82" t="s">
        <v>4277</v>
      </c>
      <c r="AV5" s="84">
        <v>43007</v>
      </c>
      <c r="AW5" s="85">
        <v>2017</v>
      </c>
      <c r="AX5" s="85">
        <f>Table1[[#This Row],[End TEST]]-Table1[[#This Row],[Start TEST]]</f>
        <v>5</v>
      </c>
      <c r="AY5" s="85">
        <f>Table1[[#This Row],[TEST_Diff]]+1</f>
        <v>6</v>
      </c>
      <c r="AZ5" s="92">
        <f>DATEDIF(Table1[[#This Row],[Start Year]],Table1[[#This Row],[End Year]],"d") / 365</f>
        <v>5.5041095890410956</v>
      </c>
    </row>
    <row r="6" spans="1:75" x14ac:dyDescent="0.5">
      <c r="A6" s="82">
        <v>1</v>
      </c>
      <c r="B6" s="82" t="s">
        <v>3697</v>
      </c>
      <c r="D6" s="90">
        <v>43535</v>
      </c>
      <c r="E6" s="90" t="s">
        <v>3698</v>
      </c>
      <c r="F6" s="90"/>
      <c r="G6" s="82" t="s">
        <v>3698</v>
      </c>
      <c r="H6" s="82" t="s">
        <v>3699</v>
      </c>
      <c r="I6" s="80" t="s">
        <v>102</v>
      </c>
      <c r="J6" s="80">
        <v>20</v>
      </c>
      <c r="K6" s="80">
        <v>1</v>
      </c>
      <c r="L6" s="80" t="s">
        <v>179</v>
      </c>
      <c r="M6" s="80">
        <v>100</v>
      </c>
      <c r="N6" s="80">
        <v>-4.0383329999999997</v>
      </c>
      <c r="O6" s="80">
        <v>21.758662999999999</v>
      </c>
      <c r="P6" s="80" t="s">
        <v>69</v>
      </c>
      <c r="Q6" s="80">
        <v>0</v>
      </c>
      <c r="R6" s="80">
        <v>2.6272389999999999</v>
      </c>
      <c r="S6" s="80">
        <v>23.381664000000001</v>
      </c>
      <c r="T6" s="80">
        <v>2440000</v>
      </c>
      <c r="U6" s="91">
        <f>Table1[[#This Row],[Distribution Amount (Dollars)]]/Table1[[#This Row],[NEWdatediff]]</f>
        <v>406666.66666666669</v>
      </c>
      <c r="V6" s="82" t="s">
        <v>180</v>
      </c>
      <c r="W6" s="82" t="s">
        <v>71</v>
      </c>
      <c r="X6" s="82" t="s">
        <v>104</v>
      </c>
      <c r="Y6" s="82" t="s">
        <v>105</v>
      </c>
      <c r="Z6" s="82">
        <v>1</v>
      </c>
      <c r="AB6" s="82" t="s">
        <v>3700</v>
      </c>
      <c r="AD6" s="82" t="s">
        <v>179</v>
      </c>
      <c r="AE6" s="82" t="s">
        <v>1311</v>
      </c>
      <c r="AN6" s="82" t="s">
        <v>76</v>
      </c>
      <c r="AO6" s="82" t="s">
        <v>3701</v>
      </c>
      <c r="AP6" s="82">
        <v>12200000</v>
      </c>
      <c r="AQ6" s="82" t="s">
        <v>109</v>
      </c>
      <c r="AR6" s="82" t="s">
        <v>4274</v>
      </c>
      <c r="AS6" s="84">
        <v>40998</v>
      </c>
      <c r="AT6" s="85">
        <v>2012</v>
      </c>
      <c r="AU6" s="82" t="s">
        <v>4277</v>
      </c>
      <c r="AV6" s="84">
        <v>43007</v>
      </c>
      <c r="AW6" s="85">
        <v>2017</v>
      </c>
      <c r="AX6" s="85">
        <f>Table1[[#This Row],[End TEST]]-Table1[[#This Row],[Start TEST]]</f>
        <v>5</v>
      </c>
      <c r="AY6" s="85">
        <f>Table1[[#This Row],[TEST_Diff]]+1</f>
        <v>6</v>
      </c>
      <c r="AZ6" s="92">
        <f>DATEDIF(Table1[[#This Row],[Start Year]],Table1[[#This Row],[End Year]],"d") / 365</f>
        <v>5.5041095890410956</v>
      </c>
    </row>
    <row r="7" spans="1:75" x14ac:dyDescent="0.5">
      <c r="A7" s="82">
        <v>2</v>
      </c>
      <c r="B7" s="82" t="s">
        <v>680</v>
      </c>
      <c r="D7" s="90">
        <v>43371</v>
      </c>
      <c r="E7" s="90" t="s">
        <v>681</v>
      </c>
      <c r="F7" s="90"/>
      <c r="G7" s="82" t="s">
        <v>681</v>
      </c>
      <c r="H7" s="82" t="s">
        <v>682</v>
      </c>
      <c r="I7" s="80" t="s">
        <v>127</v>
      </c>
      <c r="J7" s="80">
        <v>50</v>
      </c>
      <c r="K7" s="80">
        <v>9</v>
      </c>
      <c r="L7" s="80" t="s">
        <v>689</v>
      </c>
      <c r="M7" s="80">
        <v>11.11</v>
      </c>
      <c r="N7" s="80">
        <v>18.109580999999999</v>
      </c>
      <c r="O7" s="80">
        <v>-77.297507999999993</v>
      </c>
      <c r="P7" s="80" t="s">
        <v>195</v>
      </c>
      <c r="Q7" s="80">
        <v>0</v>
      </c>
      <c r="R7" s="80">
        <v>25.14509</v>
      </c>
      <c r="S7" s="80">
        <v>-80.396960000000007</v>
      </c>
      <c r="T7" s="80">
        <v>166650</v>
      </c>
      <c r="U7" s="91">
        <f>Table1[[#This Row],[Distribution Amount (Dollars)]]/Table1[[#This Row],[NEWdatediff]]</f>
        <v>33330</v>
      </c>
      <c r="V7" s="82" t="s">
        <v>684</v>
      </c>
      <c r="W7" s="82" t="s">
        <v>91</v>
      </c>
      <c r="X7" s="82" t="s">
        <v>72</v>
      </c>
      <c r="Y7" s="82" t="s">
        <v>73</v>
      </c>
      <c r="Z7" s="82">
        <v>1</v>
      </c>
      <c r="AB7" s="82" t="s">
        <v>685</v>
      </c>
      <c r="AD7" s="82" t="s">
        <v>692</v>
      </c>
      <c r="AN7" s="82" t="s">
        <v>76</v>
      </c>
      <c r="AO7" s="82" t="s">
        <v>686</v>
      </c>
      <c r="AP7" s="82">
        <v>3000000</v>
      </c>
      <c r="AQ7" s="82" t="s">
        <v>78</v>
      </c>
      <c r="AR7" s="82" t="s">
        <v>4274</v>
      </c>
      <c r="AS7" s="84">
        <v>42598</v>
      </c>
      <c r="AT7" s="85">
        <v>2016</v>
      </c>
      <c r="AU7" s="82" t="s">
        <v>4278</v>
      </c>
      <c r="AV7" s="84">
        <v>44104</v>
      </c>
      <c r="AW7" s="85">
        <v>2020</v>
      </c>
      <c r="AX7" s="85">
        <f>Table1[[#This Row],[End TEST]]-Table1[[#This Row],[Start TEST]]</f>
        <v>4</v>
      </c>
      <c r="AY7" s="85">
        <f>Table1[[#This Row],[TEST_Diff]]+1</f>
        <v>5</v>
      </c>
      <c r="AZ7" s="92">
        <f>DATEDIF(Table1[[#This Row],[Start Year]],Table1[[#This Row],[End Year]],"d") / 365</f>
        <v>4.1260273972602741</v>
      </c>
    </row>
    <row r="8" spans="1:75" x14ac:dyDescent="0.5">
      <c r="A8" s="82">
        <v>2</v>
      </c>
      <c r="B8" s="82" t="s">
        <v>680</v>
      </c>
      <c r="D8" s="90">
        <v>43371</v>
      </c>
      <c r="E8" s="90" t="s">
        <v>681</v>
      </c>
      <c r="F8" s="90"/>
      <c r="G8" s="82" t="s">
        <v>681</v>
      </c>
      <c r="H8" s="82" t="s">
        <v>682</v>
      </c>
      <c r="I8" s="80" t="s">
        <v>663</v>
      </c>
      <c r="J8" s="80">
        <v>50</v>
      </c>
      <c r="K8" s="80">
        <v>9</v>
      </c>
      <c r="L8" s="80" t="s">
        <v>689</v>
      </c>
      <c r="M8" s="80">
        <v>11.11</v>
      </c>
      <c r="N8" s="80">
        <v>18.109580999999999</v>
      </c>
      <c r="O8" s="80">
        <v>-77.297507999999993</v>
      </c>
      <c r="P8" s="80" t="s">
        <v>195</v>
      </c>
      <c r="Q8" s="80">
        <v>0</v>
      </c>
      <c r="R8" s="80">
        <v>25.14509</v>
      </c>
      <c r="S8" s="80">
        <v>-80.396960000000007</v>
      </c>
      <c r="T8" s="80">
        <v>166650</v>
      </c>
      <c r="U8" s="91">
        <f>Table1[[#This Row],[Distribution Amount (Dollars)]]/Table1[[#This Row],[NEWdatediff]]</f>
        <v>33330</v>
      </c>
      <c r="V8" s="82" t="s">
        <v>684</v>
      </c>
      <c r="W8" s="82" t="s">
        <v>91</v>
      </c>
      <c r="X8" s="82" t="s">
        <v>72</v>
      </c>
      <c r="Y8" s="82" t="s">
        <v>73</v>
      </c>
      <c r="Z8" s="82">
        <v>1</v>
      </c>
      <c r="AB8" s="82" t="s">
        <v>685</v>
      </c>
      <c r="AD8" s="82" t="s">
        <v>692</v>
      </c>
      <c r="AN8" s="82" t="s">
        <v>76</v>
      </c>
      <c r="AO8" s="82" t="s">
        <v>686</v>
      </c>
      <c r="AP8" s="82">
        <v>3000000</v>
      </c>
      <c r="AQ8" s="82" t="s">
        <v>78</v>
      </c>
      <c r="AR8" s="82" t="s">
        <v>4274</v>
      </c>
      <c r="AS8" s="84">
        <v>42598</v>
      </c>
      <c r="AT8" s="85">
        <v>2016</v>
      </c>
      <c r="AU8" s="82" t="s">
        <v>4278</v>
      </c>
      <c r="AV8" s="84">
        <v>44104</v>
      </c>
      <c r="AW8" s="85">
        <v>2020</v>
      </c>
      <c r="AX8" s="85">
        <f>Table1[[#This Row],[End TEST]]-Table1[[#This Row],[Start TEST]]</f>
        <v>4</v>
      </c>
      <c r="AY8" s="85">
        <f>Table1[[#This Row],[TEST_Diff]]+1</f>
        <v>5</v>
      </c>
      <c r="AZ8" s="92">
        <f>DATEDIF(Table1[[#This Row],[Start Year]],Table1[[#This Row],[End Year]],"d") / 365</f>
        <v>4.1260273972602741</v>
      </c>
    </row>
    <row r="9" spans="1:75" x14ac:dyDescent="0.5">
      <c r="A9" s="82">
        <v>2</v>
      </c>
      <c r="B9" s="82" t="s">
        <v>680</v>
      </c>
      <c r="D9" s="90">
        <v>43371</v>
      </c>
      <c r="E9" s="90" t="s">
        <v>681</v>
      </c>
      <c r="F9" s="90"/>
      <c r="G9" s="82" t="s">
        <v>681</v>
      </c>
      <c r="H9" s="82" t="s">
        <v>682</v>
      </c>
      <c r="I9" s="80" t="s">
        <v>127</v>
      </c>
      <c r="J9" s="80">
        <v>50</v>
      </c>
      <c r="K9" s="80">
        <v>9</v>
      </c>
      <c r="L9" s="80" t="s">
        <v>688</v>
      </c>
      <c r="M9" s="80">
        <v>11.11</v>
      </c>
      <c r="N9" s="80">
        <v>16.742498000000001</v>
      </c>
      <c r="O9" s="80">
        <v>-62.187365999999997</v>
      </c>
      <c r="P9" s="80" t="s">
        <v>195</v>
      </c>
      <c r="Q9" s="80">
        <v>0</v>
      </c>
      <c r="R9" s="80">
        <v>25.14509</v>
      </c>
      <c r="S9" s="80">
        <v>-80.396960000000007</v>
      </c>
      <c r="T9" s="80">
        <v>166650</v>
      </c>
      <c r="U9" s="91">
        <f>Table1[[#This Row],[Distribution Amount (Dollars)]]/Table1[[#This Row],[NEWdatediff]]</f>
        <v>33330</v>
      </c>
      <c r="V9" s="82" t="s">
        <v>684</v>
      </c>
      <c r="W9" s="82" t="s">
        <v>91</v>
      </c>
      <c r="X9" s="82" t="s">
        <v>72</v>
      </c>
      <c r="Y9" s="82" t="s">
        <v>73</v>
      </c>
      <c r="Z9" s="82">
        <v>1</v>
      </c>
      <c r="AB9" s="82" t="s">
        <v>685</v>
      </c>
      <c r="AD9" s="82" t="s">
        <v>691</v>
      </c>
      <c r="AN9" s="82" t="s">
        <v>76</v>
      </c>
      <c r="AO9" s="82" t="s">
        <v>686</v>
      </c>
      <c r="AP9" s="82">
        <v>3000000</v>
      </c>
      <c r="AQ9" s="82" t="s">
        <v>78</v>
      </c>
      <c r="AR9" s="82" t="s">
        <v>4274</v>
      </c>
      <c r="AS9" s="84">
        <v>42598</v>
      </c>
      <c r="AT9" s="85">
        <v>2016</v>
      </c>
      <c r="AU9" s="82" t="s">
        <v>4278</v>
      </c>
      <c r="AV9" s="84">
        <v>44104</v>
      </c>
      <c r="AW9" s="85">
        <v>2020</v>
      </c>
      <c r="AX9" s="85">
        <f>Table1[[#This Row],[End TEST]]-Table1[[#This Row],[Start TEST]]</f>
        <v>4</v>
      </c>
      <c r="AY9" s="85">
        <f>Table1[[#This Row],[TEST_Diff]]+1</f>
        <v>5</v>
      </c>
      <c r="AZ9" s="92">
        <f>DATEDIF(Table1[[#This Row],[Start Year]],Table1[[#This Row],[End Year]],"d") / 365</f>
        <v>4.1260273972602741</v>
      </c>
    </row>
    <row r="10" spans="1:75" x14ac:dyDescent="0.5">
      <c r="A10" s="82">
        <v>2</v>
      </c>
      <c r="B10" s="82" t="s">
        <v>680</v>
      </c>
      <c r="D10" s="90">
        <v>43371</v>
      </c>
      <c r="E10" s="90" t="s">
        <v>681</v>
      </c>
      <c r="F10" s="90"/>
      <c r="G10" s="82" t="s">
        <v>681</v>
      </c>
      <c r="H10" s="82" t="s">
        <v>682</v>
      </c>
      <c r="I10" s="80" t="s">
        <v>663</v>
      </c>
      <c r="J10" s="80">
        <v>50</v>
      </c>
      <c r="K10" s="80">
        <v>9</v>
      </c>
      <c r="L10" s="80" t="s">
        <v>688</v>
      </c>
      <c r="M10" s="80">
        <v>11.11</v>
      </c>
      <c r="N10" s="80">
        <v>16.742498000000001</v>
      </c>
      <c r="O10" s="80">
        <v>-62.187365999999997</v>
      </c>
      <c r="P10" s="80" t="s">
        <v>195</v>
      </c>
      <c r="Q10" s="80">
        <v>0</v>
      </c>
      <c r="R10" s="80">
        <v>25.14509</v>
      </c>
      <c r="S10" s="80">
        <v>-80.396960000000007</v>
      </c>
      <c r="T10" s="80">
        <v>166650</v>
      </c>
      <c r="U10" s="91">
        <f>Table1[[#This Row],[Distribution Amount (Dollars)]]/Table1[[#This Row],[NEWdatediff]]</f>
        <v>33330</v>
      </c>
      <c r="V10" s="82" t="s">
        <v>684</v>
      </c>
      <c r="W10" s="82" t="s">
        <v>91</v>
      </c>
      <c r="X10" s="82" t="s">
        <v>72</v>
      </c>
      <c r="Y10" s="82" t="s">
        <v>73</v>
      </c>
      <c r="Z10" s="82">
        <v>1</v>
      </c>
      <c r="AB10" s="82" t="s">
        <v>685</v>
      </c>
      <c r="AD10" s="82" t="s">
        <v>691</v>
      </c>
      <c r="AN10" s="82" t="s">
        <v>76</v>
      </c>
      <c r="AO10" s="82" t="s">
        <v>686</v>
      </c>
      <c r="AP10" s="82">
        <v>3000000</v>
      </c>
      <c r="AQ10" s="82" t="s">
        <v>78</v>
      </c>
      <c r="AR10" s="82" t="s">
        <v>4274</v>
      </c>
      <c r="AS10" s="84">
        <v>42598</v>
      </c>
      <c r="AT10" s="85">
        <v>2016</v>
      </c>
      <c r="AU10" s="82" t="s">
        <v>4278</v>
      </c>
      <c r="AV10" s="84">
        <v>44104</v>
      </c>
      <c r="AW10" s="85">
        <v>2020</v>
      </c>
      <c r="AX10" s="85">
        <f>Table1[[#This Row],[End TEST]]-Table1[[#This Row],[Start TEST]]</f>
        <v>4</v>
      </c>
      <c r="AY10" s="85">
        <f>Table1[[#This Row],[TEST_Diff]]+1</f>
        <v>5</v>
      </c>
      <c r="AZ10" s="92">
        <f>DATEDIF(Table1[[#This Row],[Start Year]],Table1[[#This Row],[End Year]],"d") / 365</f>
        <v>4.1260273972602741</v>
      </c>
    </row>
    <row r="11" spans="1:75" x14ac:dyDescent="0.5">
      <c r="A11" s="82">
        <v>2</v>
      </c>
      <c r="B11" s="82" t="s">
        <v>680</v>
      </c>
      <c r="D11" s="90">
        <v>43371</v>
      </c>
      <c r="E11" s="90" t="s">
        <v>681</v>
      </c>
      <c r="F11" s="90"/>
      <c r="G11" s="82" t="s">
        <v>681</v>
      </c>
      <c r="H11" s="82" t="s">
        <v>682</v>
      </c>
      <c r="I11" s="80" t="s">
        <v>127</v>
      </c>
      <c r="J11" s="80">
        <v>50</v>
      </c>
      <c r="K11" s="80">
        <v>9</v>
      </c>
      <c r="L11" s="80" t="s">
        <v>691</v>
      </c>
      <c r="M11" s="80">
        <v>11.11</v>
      </c>
      <c r="N11" s="80">
        <v>17.326188999999999</v>
      </c>
      <c r="O11" s="80">
        <v>-62.753518</v>
      </c>
      <c r="P11" s="80" t="s">
        <v>195</v>
      </c>
      <c r="Q11" s="80">
        <v>0</v>
      </c>
      <c r="R11" s="80">
        <v>25.14509</v>
      </c>
      <c r="S11" s="80">
        <v>-80.396960000000007</v>
      </c>
      <c r="T11" s="80">
        <v>166650</v>
      </c>
      <c r="U11" s="91">
        <f>Table1[[#This Row],[Distribution Amount (Dollars)]]/Table1[[#This Row],[NEWdatediff]]</f>
        <v>33330</v>
      </c>
      <c r="V11" s="82" t="s">
        <v>684</v>
      </c>
      <c r="W11" s="82" t="s">
        <v>91</v>
      </c>
      <c r="X11" s="82" t="s">
        <v>72</v>
      </c>
      <c r="Y11" s="82" t="s">
        <v>73</v>
      </c>
      <c r="Z11" s="82">
        <v>1</v>
      </c>
      <c r="AB11" s="82" t="s">
        <v>685</v>
      </c>
      <c r="AD11" s="82" t="s">
        <v>694</v>
      </c>
      <c r="AN11" s="82" t="s">
        <v>76</v>
      </c>
      <c r="AO11" s="82" t="s">
        <v>686</v>
      </c>
      <c r="AP11" s="82">
        <v>3000000</v>
      </c>
      <c r="AQ11" s="82" t="s">
        <v>78</v>
      </c>
      <c r="AR11" s="82" t="s">
        <v>4274</v>
      </c>
      <c r="AS11" s="84">
        <v>42598</v>
      </c>
      <c r="AT11" s="85">
        <v>2016</v>
      </c>
      <c r="AU11" s="82" t="s">
        <v>4278</v>
      </c>
      <c r="AV11" s="84">
        <v>44104</v>
      </c>
      <c r="AW11" s="85">
        <v>2020</v>
      </c>
      <c r="AX11" s="85">
        <f>Table1[[#This Row],[End TEST]]-Table1[[#This Row],[Start TEST]]</f>
        <v>4</v>
      </c>
      <c r="AY11" s="85">
        <f>Table1[[#This Row],[TEST_Diff]]+1</f>
        <v>5</v>
      </c>
      <c r="AZ11" s="92">
        <f>DATEDIF(Table1[[#This Row],[Start Year]],Table1[[#This Row],[End Year]],"d") / 365</f>
        <v>4.1260273972602741</v>
      </c>
    </row>
    <row r="12" spans="1:75" x14ac:dyDescent="0.5">
      <c r="A12" s="82">
        <v>2</v>
      </c>
      <c r="B12" s="82" t="s">
        <v>680</v>
      </c>
      <c r="D12" s="90">
        <v>43371</v>
      </c>
      <c r="E12" s="90" t="s">
        <v>681</v>
      </c>
      <c r="F12" s="90"/>
      <c r="G12" s="82" t="s">
        <v>681</v>
      </c>
      <c r="H12" s="82" t="s">
        <v>682</v>
      </c>
      <c r="I12" s="80" t="s">
        <v>663</v>
      </c>
      <c r="J12" s="80">
        <v>50</v>
      </c>
      <c r="K12" s="80">
        <v>9</v>
      </c>
      <c r="L12" s="80" t="s">
        <v>691</v>
      </c>
      <c r="M12" s="80">
        <v>11.11</v>
      </c>
      <c r="N12" s="80">
        <v>17.326188999999999</v>
      </c>
      <c r="O12" s="80">
        <v>-62.753518</v>
      </c>
      <c r="P12" s="80" t="s">
        <v>195</v>
      </c>
      <c r="Q12" s="80">
        <v>0</v>
      </c>
      <c r="R12" s="80">
        <v>25.14509</v>
      </c>
      <c r="S12" s="80">
        <v>-80.396960000000007</v>
      </c>
      <c r="T12" s="80">
        <v>166650</v>
      </c>
      <c r="U12" s="91">
        <f>Table1[[#This Row],[Distribution Amount (Dollars)]]/Table1[[#This Row],[NEWdatediff]]</f>
        <v>33330</v>
      </c>
      <c r="V12" s="82" t="s">
        <v>684</v>
      </c>
      <c r="W12" s="82" t="s">
        <v>91</v>
      </c>
      <c r="X12" s="82" t="s">
        <v>72</v>
      </c>
      <c r="Y12" s="82" t="s">
        <v>73</v>
      </c>
      <c r="Z12" s="82">
        <v>1</v>
      </c>
      <c r="AB12" s="82" t="s">
        <v>685</v>
      </c>
      <c r="AD12" s="82" t="s">
        <v>694</v>
      </c>
      <c r="AN12" s="82" t="s">
        <v>76</v>
      </c>
      <c r="AO12" s="82" t="s">
        <v>686</v>
      </c>
      <c r="AP12" s="82">
        <v>3000000</v>
      </c>
      <c r="AQ12" s="82" t="s">
        <v>78</v>
      </c>
      <c r="AR12" s="82" t="s">
        <v>4274</v>
      </c>
      <c r="AS12" s="84">
        <v>42598</v>
      </c>
      <c r="AT12" s="85">
        <v>2016</v>
      </c>
      <c r="AU12" s="82" t="s">
        <v>4278</v>
      </c>
      <c r="AV12" s="84">
        <v>44104</v>
      </c>
      <c r="AW12" s="85">
        <v>2020</v>
      </c>
      <c r="AX12" s="85">
        <f>Table1[[#This Row],[End TEST]]-Table1[[#This Row],[Start TEST]]</f>
        <v>4</v>
      </c>
      <c r="AY12" s="85">
        <f>Table1[[#This Row],[TEST_Diff]]+1</f>
        <v>5</v>
      </c>
      <c r="AZ12" s="92">
        <f>DATEDIF(Table1[[#This Row],[Start Year]],Table1[[#This Row],[End Year]],"d") / 365</f>
        <v>4.1260273972602741</v>
      </c>
    </row>
    <row r="13" spans="1:75" x14ac:dyDescent="0.5">
      <c r="A13" s="82">
        <v>2</v>
      </c>
      <c r="B13" s="82" t="s">
        <v>680</v>
      </c>
      <c r="D13" s="90">
        <v>43371</v>
      </c>
      <c r="E13" s="90" t="s">
        <v>681</v>
      </c>
      <c r="F13" s="90"/>
      <c r="G13" s="82" t="s">
        <v>681</v>
      </c>
      <c r="H13" s="82" t="s">
        <v>682</v>
      </c>
      <c r="I13" s="80" t="s">
        <v>127</v>
      </c>
      <c r="J13" s="80">
        <v>50</v>
      </c>
      <c r="K13" s="80">
        <v>9</v>
      </c>
      <c r="L13" s="80" t="s">
        <v>693</v>
      </c>
      <c r="M13" s="80">
        <v>11.11</v>
      </c>
      <c r="N13" s="80">
        <v>13.254808000000001</v>
      </c>
      <c r="O13" s="80">
        <v>-61.193764999999999</v>
      </c>
      <c r="P13" s="80" t="s">
        <v>195</v>
      </c>
      <c r="Q13" s="80">
        <v>0</v>
      </c>
      <c r="R13" s="80">
        <v>25.14509</v>
      </c>
      <c r="S13" s="80">
        <v>-80.396960000000007</v>
      </c>
      <c r="T13" s="80">
        <v>166650</v>
      </c>
      <c r="U13" s="91">
        <f>Table1[[#This Row],[Distribution Amount (Dollars)]]/Table1[[#This Row],[NEWdatediff]]</f>
        <v>33330</v>
      </c>
      <c r="V13" s="82" t="s">
        <v>684</v>
      </c>
      <c r="W13" s="82" t="s">
        <v>91</v>
      </c>
      <c r="X13" s="82" t="s">
        <v>72</v>
      </c>
      <c r="Y13" s="82" t="s">
        <v>73</v>
      </c>
      <c r="Z13" s="82">
        <v>1</v>
      </c>
      <c r="AB13" s="82" t="s">
        <v>685</v>
      </c>
      <c r="AD13" s="82" t="s">
        <v>690</v>
      </c>
      <c r="AN13" s="82" t="s">
        <v>76</v>
      </c>
      <c r="AO13" s="82" t="s">
        <v>686</v>
      </c>
      <c r="AP13" s="82">
        <v>3000000</v>
      </c>
      <c r="AQ13" s="82" t="s">
        <v>78</v>
      </c>
      <c r="AR13" s="82" t="s">
        <v>4274</v>
      </c>
      <c r="AS13" s="84">
        <v>42598</v>
      </c>
      <c r="AT13" s="85">
        <v>2016</v>
      </c>
      <c r="AU13" s="82" t="s">
        <v>4278</v>
      </c>
      <c r="AV13" s="84">
        <v>44104</v>
      </c>
      <c r="AW13" s="85">
        <v>2020</v>
      </c>
      <c r="AX13" s="85">
        <f>Table1[[#This Row],[End TEST]]-Table1[[#This Row],[Start TEST]]</f>
        <v>4</v>
      </c>
      <c r="AY13" s="85">
        <f>Table1[[#This Row],[TEST_Diff]]+1</f>
        <v>5</v>
      </c>
      <c r="AZ13" s="92">
        <f>DATEDIF(Table1[[#This Row],[Start Year]],Table1[[#This Row],[End Year]],"d") / 365</f>
        <v>4.1260273972602741</v>
      </c>
    </row>
    <row r="14" spans="1:75" x14ac:dyDescent="0.5">
      <c r="A14" s="82">
        <v>2</v>
      </c>
      <c r="B14" s="82" t="s">
        <v>680</v>
      </c>
      <c r="D14" s="90">
        <v>43371</v>
      </c>
      <c r="E14" s="90" t="s">
        <v>681</v>
      </c>
      <c r="F14" s="90"/>
      <c r="G14" s="82" t="s">
        <v>681</v>
      </c>
      <c r="H14" s="82" t="s">
        <v>682</v>
      </c>
      <c r="I14" s="80" t="s">
        <v>663</v>
      </c>
      <c r="J14" s="80">
        <v>50</v>
      </c>
      <c r="K14" s="80">
        <v>9</v>
      </c>
      <c r="L14" s="80" t="s">
        <v>693</v>
      </c>
      <c r="M14" s="80">
        <v>11.11</v>
      </c>
      <c r="N14" s="80">
        <v>13.254808000000001</v>
      </c>
      <c r="O14" s="80">
        <v>-61.193764999999999</v>
      </c>
      <c r="P14" s="80" t="s">
        <v>195</v>
      </c>
      <c r="Q14" s="80">
        <v>0</v>
      </c>
      <c r="R14" s="80">
        <v>25.14509</v>
      </c>
      <c r="S14" s="80">
        <v>-80.396960000000007</v>
      </c>
      <c r="T14" s="80">
        <v>166650</v>
      </c>
      <c r="U14" s="91">
        <f>Table1[[#This Row],[Distribution Amount (Dollars)]]/Table1[[#This Row],[NEWdatediff]]</f>
        <v>33330</v>
      </c>
      <c r="V14" s="82" t="s">
        <v>684</v>
      </c>
      <c r="W14" s="82" t="s">
        <v>91</v>
      </c>
      <c r="X14" s="82" t="s">
        <v>72</v>
      </c>
      <c r="Y14" s="82" t="s">
        <v>73</v>
      </c>
      <c r="Z14" s="82">
        <v>1</v>
      </c>
      <c r="AB14" s="82" t="s">
        <v>685</v>
      </c>
      <c r="AD14" s="82" t="s">
        <v>690</v>
      </c>
      <c r="AN14" s="82" t="s">
        <v>76</v>
      </c>
      <c r="AO14" s="82" t="s">
        <v>686</v>
      </c>
      <c r="AP14" s="82">
        <v>3000000</v>
      </c>
      <c r="AQ14" s="82" t="s">
        <v>78</v>
      </c>
      <c r="AR14" s="82" t="s">
        <v>4274</v>
      </c>
      <c r="AS14" s="84">
        <v>42598</v>
      </c>
      <c r="AT14" s="85">
        <v>2016</v>
      </c>
      <c r="AU14" s="82" t="s">
        <v>4278</v>
      </c>
      <c r="AV14" s="84">
        <v>44104</v>
      </c>
      <c r="AW14" s="85">
        <v>2020</v>
      </c>
      <c r="AX14" s="85">
        <f>Table1[[#This Row],[End TEST]]-Table1[[#This Row],[Start TEST]]</f>
        <v>4</v>
      </c>
      <c r="AY14" s="85">
        <f>Table1[[#This Row],[TEST_Diff]]+1</f>
        <v>5</v>
      </c>
      <c r="AZ14" s="92">
        <f>DATEDIF(Table1[[#This Row],[Start Year]],Table1[[#This Row],[End Year]],"d") / 365</f>
        <v>4.1260273972602741</v>
      </c>
    </row>
    <row r="15" spans="1:75" x14ac:dyDescent="0.5">
      <c r="A15" s="82">
        <v>2</v>
      </c>
      <c r="B15" s="82" t="s">
        <v>680</v>
      </c>
      <c r="D15" s="90">
        <v>43371</v>
      </c>
      <c r="E15" s="90" t="s">
        <v>681</v>
      </c>
      <c r="F15" s="90"/>
      <c r="G15" s="82" t="s">
        <v>681</v>
      </c>
      <c r="H15" s="82" t="s">
        <v>682</v>
      </c>
      <c r="I15" s="80" t="s">
        <v>127</v>
      </c>
      <c r="J15" s="80">
        <v>50</v>
      </c>
      <c r="K15" s="80">
        <v>9</v>
      </c>
      <c r="L15" s="80" t="s">
        <v>687</v>
      </c>
      <c r="M15" s="80">
        <v>11.11</v>
      </c>
      <c r="N15" s="80">
        <v>12.112926</v>
      </c>
      <c r="O15" s="80">
        <v>-61.679377000000002</v>
      </c>
      <c r="P15" s="80" t="s">
        <v>195</v>
      </c>
      <c r="Q15" s="80">
        <v>0</v>
      </c>
      <c r="R15" s="80">
        <v>25.14509</v>
      </c>
      <c r="S15" s="80">
        <v>-80.396960000000007</v>
      </c>
      <c r="T15" s="80">
        <v>166650</v>
      </c>
      <c r="U15" s="91">
        <f>Table1[[#This Row],[Distribution Amount (Dollars)]]/Table1[[#This Row],[NEWdatediff]]</f>
        <v>33330</v>
      </c>
      <c r="V15" s="82" t="s">
        <v>684</v>
      </c>
      <c r="W15" s="82" t="s">
        <v>91</v>
      </c>
      <c r="X15" s="82" t="s">
        <v>72</v>
      </c>
      <c r="Y15" s="82" t="s">
        <v>73</v>
      </c>
      <c r="Z15" s="82">
        <v>1</v>
      </c>
      <c r="AB15" s="82" t="s">
        <v>685</v>
      </c>
      <c r="AD15" s="82" t="s">
        <v>683</v>
      </c>
      <c r="AN15" s="82" t="s">
        <v>76</v>
      </c>
      <c r="AO15" s="82" t="s">
        <v>686</v>
      </c>
      <c r="AP15" s="82">
        <v>3000000</v>
      </c>
      <c r="AQ15" s="82" t="s">
        <v>78</v>
      </c>
      <c r="AR15" s="82" t="s">
        <v>4274</v>
      </c>
      <c r="AS15" s="84">
        <v>42598</v>
      </c>
      <c r="AT15" s="85">
        <v>2016</v>
      </c>
      <c r="AU15" s="82" t="s">
        <v>4278</v>
      </c>
      <c r="AV15" s="84">
        <v>44104</v>
      </c>
      <c r="AW15" s="85">
        <v>2020</v>
      </c>
      <c r="AX15" s="85">
        <f>Table1[[#This Row],[End TEST]]-Table1[[#This Row],[Start TEST]]</f>
        <v>4</v>
      </c>
      <c r="AY15" s="85">
        <f>Table1[[#This Row],[TEST_Diff]]+1</f>
        <v>5</v>
      </c>
      <c r="AZ15" s="92">
        <f>DATEDIF(Table1[[#This Row],[Start Year]],Table1[[#This Row],[End Year]],"d") / 365</f>
        <v>4.1260273972602741</v>
      </c>
    </row>
    <row r="16" spans="1:75" x14ac:dyDescent="0.5">
      <c r="A16" s="82">
        <v>2</v>
      </c>
      <c r="B16" s="82" t="s">
        <v>680</v>
      </c>
      <c r="D16" s="90">
        <v>43371</v>
      </c>
      <c r="E16" s="90" t="s">
        <v>681</v>
      </c>
      <c r="F16" s="90"/>
      <c r="G16" s="82" t="s">
        <v>681</v>
      </c>
      <c r="H16" s="82" t="s">
        <v>682</v>
      </c>
      <c r="I16" s="80" t="s">
        <v>663</v>
      </c>
      <c r="J16" s="80">
        <v>50</v>
      </c>
      <c r="K16" s="80">
        <v>9</v>
      </c>
      <c r="L16" s="80" t="s">
        <v>687</v>
      </c>
      <c r="M16" s="80">
        <v>11.11</v>
      </c>
      <c r="N16" s="80">
        <v>12.112926</v>
      </c>
      <c r="O16" s="80">
        <v>-61.679377000000002</v>
      </c>
      <c r="P16" s="80" t="s">
        <v>195</v>
      </c>
      <c r="Q16" s="80">
        <v>0</v>
      </c>
      <c r="R16" s="80">
        <v>25.14509</v>
      </c>
      <c r="S16" s="80">
        <v>-80.396960000000007</v>
      </c>
      <c r="T16" s="80">
        <v>166650</v>
      </c>
      <c r="U16" s="91">
        <f>Table1[[#This Row],[Distribution Amount (Dollars)]]/Table1[[#This Row],[NEWdatediff]]</f>
        <v>33330</v>
      </c>
      <c r="V16" s="82" t="s">
        <v>684</v>
      </c>
      <c r="W16" s="82" t="s">
        <v>91</v>
      </c>
      <c r="X16" s="82" t="s">
        <v>72</v>
      </c>
      <c r="Y16" s="82" t="s">
        <v>73</v>
      </c>
      <c r="Z16" s="82">
        <v>1</v>
      </c>
      <c r="AB16" s="82" t="s">
        <v>685</v>
      </c>
      <c r="AD16" s="82" t="s">
        <v>683</v>
      </c>
      <c r="AN16" s="82" t="s">
        <v>76</v>
      </c>
      <c r="AO16" s="82" t="s">
        <v>686</v>
      </c>
      <c r="AP16" s="82">
        <v>3000000</v>
      </c>
      <c r="AQ16" s="82" t="s">
        <v>78</v>
      </c>
      <c r="AR16" s="82" t="s">
        <v>4274</v>
      </c>
      <c r="AS16" s="84">
        <v>42598</v>
      </c>
      <c r="AT16" s="85">
        <v>2016</v>
      </c>
      <c r="AU16" s="82" t="s">
        <v>4278</v>
      </c>
      <c r="AV16" s="84">
        <v>44104</v>
      </c>
      <c r="AW16" s="85">
        <v>2020</v>
      </c>
      <c r="AX16" s="85">
        <f>Table1[[#This Row],[End TEST]]-Table1[[#This Row],[Start TEST]]</f>
        <v>4</v>
      </c>
      <c r="AY16" s="85">
        <f>Table1[[#This Row],[TEST_Diff]]+1</f>
        <v>5</v>
      </c>
      <c r="AZ16" s="92">
        <f>DATEDIF(Table1[[#This Row],[Start Year]],Table1[[#This Row],[End Year]],"d") / 365</f>
        <v>4.1260273972602741</v>
      </c>
    </row>
    <row r="17" spans="1:68" x14ac:dyDescent="0.5">
      <c r="A17" s="82">
        <v>2</v>
      </c>
      <c r="B17" s="82" t="s">
        <v>680</v>
      </c>
      <c r="D17" s="90">
        <v>43371</v>
      </c>
      <c r="E17" s="90" t="s">
        <v>681</v>
      </c>
      <c r="F17" s="90"/>
      <c r="G17" s="82" t="s">
        <v>681</v>
      </c>
      <c r="H17" s="82" t="s">
        <v>682</v>
      </c>
      <c r="I17" s="80" t="s">
        <v>127</v>
      </c>
      <c r="J17" s="80">
        <v>50</v>
      </c>
      <c r="K17" s="80">
        <v>9</v>
      </c>
      <c r="L17" s="80" t="s">
        <v>692</v>
      </c>
      <c r="M17" s="80">
        <v>11.11</v>
      </c>
      <c r="N17" s="80">
        <v>17.074656000000001</v>
      </c>
      <c r="O17" s="80">
        <v>-61.817520000000002</v>
      </c>
      <c r="P17" s="80" t="s">
        <v>195</v>
      </c>
      <c r="Q17" s="80">
        <v>0</v>
      </c>
      <c r="R17" s="80">
        <v>25.14509</v>
      </c>
      <c r="S17" s="80">
        <v>-80.396960000000007</v>
      </c>
      <c r="T17" s="80">
        <v>166650</v>
      </c>
      <c r="U17" s="91">
        <f>Table1[[#This Row],[Distribution Amount (Dollars)]]/Table1[[#This Row],[NEWdatediff]]</f>
        <v>33330</v>
      </c>
      <c r="V17" s="82" t="s">
        <v>684</v>
      </c>
      <c r="W17" s="82" t="s">
        <v>91</v>
      </c>
      <c r="X17" s="82" t="s">
        <v>72</v>
      </c>
      <c r="Y17" s="82" t="s">
        <v>73</v>
      </c>
      <c r="Z17" s="82">
        <v>1</v>
      </c>
      <c r="AB17" s="82" t="s">
        <v>685</v>
      </c>
      <c r="AD17" s="82" t="s">
        <v>687</v>
      </c>
      <c r="AN17" s="82" t="s">
        <v>76</v>
      </c>
      <c r="AO17" s="82" t="s">
        <v>686</v>
      </c>
      <c r="AP17" s="82">
        <v>3000000</v>
      </c>
      <c r="AQ17" s="82" t="s">
        <v>78</v>
      </c>
      <c r="AR17" s="82" t="s">
        <v>4274</v>
      </c>
      <c r="AS17" s="84">
        <v>42598</v>
      </c>
      <c r="AT17" s="85">
        <v>2016</v>
      </c>
      <c r="AU17" s="82" t="s">
        <v>4278</v>
      </c>
      <c r="AV17" s="84">
        <v>44104</v>
      </c>
      <c r="AW17" s="85">
        <v>2020</v>
      </c>
      <c r="AX17" s="85">
        <f>Table1[[#This Row],[End TEST]]-Table1[[#This Row],[Start TEST]]</f>
        <v>4</v>
      </c>
      <c r="AY17" s="85">
        <f>Table1[[#This Row],[TEST_Diff]]+1</f>
        <v>5</v>
      </c>
      <c r="AZ17" s="92">
        <f>DATEDIF(Table1[[#This Row],[Start Year]],Table1[[#This Row],[End Year]],"d") / 365</f>
        <v>4.1260273972602741</v>
      </c>
    </row>
    <row r="18" spans="1:68" x14ac:dyDescent="0.5">
      <c r="A18" s="82">
        <v>2</v>
      </c>
      <c r="B18" s="82" t="s">
        <v>680</v>
      </c>
      <c r="D18" s="90">
        <v>43371</v>
      </c>
      <c r="E18" s="90" t="s">
        <v>681</v>
      </c>
      <c r="F18" s="90"/>
      <c r="G18" s="82" t="s">
        <v>681</v>
      </c>
      <c r="H18" s="82" t="s">
        <v>682</v>
      </c>
      <c r="I18" s="80" t="s">
        <v>663</v>
      </c>
      <c r="J18" s="80">
        <v>50</v>
      </c>
      <c r="K18" s="80">
        <v>9</v>
      </c>
      <c r="L18" s="80" t="s">
        <v>692</v>
      </c>
      <c r="M18" s="80">
        <v>11.11</v>
      </c>
      <c r="N18" s="80">
        <v>17.074656000000001</v>
      </c>
      <c r="O18" s="80">
        <v>-61.817520000000002</v>
      </c>
      <c r="P18" s="80" t="s">
        <v>195</v>
      </c>
      <c r="Q18" s="80">
        <v>0</v>
      </c>
      <c r="R18" s="80">
        <v>25.14509</v>
      </c>
      <c r="S18" s="80">
        <v>-80.396960000000007</v>
      </c>
      <c r="T18" s="80">
        <v>166650</v>
      </c>
      <c r="U18" s="91">
        <f>Table1[[#This Row],[Distribution Amount (Dollars)]]/Table1[[#This Row],[NEWdatediff]]</f>
        <v>33330</v>
      </c>
      <c r="V18" s="82" t="s">
        <v>684</v>
      </c>
      <c r="W18" s="82" t="s">
        <v>91</v>
      </c>
      <c r="X18" s="82" t="s">
        <v>72</v>
      </c>
      <c r="Y18" s="82" t="s">
        <v>73</v>
      </c>
      <c r="Z18" s="82">
        <v>1</v>
      </c>
      <c r="AB18" s="82" t="s">
        <v>685</v>
      </c>
      <c r="AD18" s="82" t="s">
        <v>687</v>
      </c>
      <c r="AN18" s="82" t="s">
        <v>76</v>
      </c>
      <c r="AO18" s="82" t="s">
        <v>686</v>
      </c>
      <c r="AP18" s="82">
        <v>3000000</v>
      </c>
      <c r="AQ18" s="82" t="s">
        <v>78</v>
      </c>
      <c r="AR18" s="82" t="s">
        <v>4274</v>
      </c>
      <c r="AS18" s="84">
        <v>42598</v>
      </c>
      <c r="AT18" s="85">
        <v>2016</v>
      </c>
      <c r="AU18" s="82" t="s">
        <v>4278</v>
      </c>
      <c r="AV18" s="84">
        <v>44104</v>
      </c>
      <c r="AW18" s="85">
        <v>2020</v>
      </c>
      <c r="AX18" s="85">
        <f>Table1[[#This Row],[End TEST]]-Table1[[#This Row],[Start TEST]]</f>
        <v>4</v>
      </c>
      <c r="AY18" s="85">
        <f>Table1[[#This Row],[TEST_Diff]]+1</f>
        <v>5</v>
      </c>
      <c r="AZ18" s="92">
        <f>DATEDIF(Table1[[#This Row],[Start Year]],Table1[[#This Row],[End Year]],"d") / 365</f>
        <v>4.1260273972602741</v>
      </c>
    </row>
    <row r="19" spans="1:68" x14ac:dyDescent="0.5">
      <c r="A19" s="82">
        <v>2</v>
      </c>
      <c r="B19" s="82" t="s">
        <v>680</v>
      </c>
      <c r="D19" s="90">
        <v>43371</v>
      </c>
      <c r="E19" s="90" t="s">
        <v>681</v>
      </c>
      <c r="F19" s="90"/>
      <c r="G19" s="82" t="s">
        <v>681</v>
      </c>
      <c r="H19" s="82" t="s">
        <v>682</v>
      </c>
      <c r="I19" s="80" t="s">
        <v>127</v>
      </c>
      <c r="J19" s="80">
        <v>50</v>
      </c>
      <c r="K19" s="80">
        <v>9</v>
      </c>
      <c r="L19" s="80" t="s">
        <v>683</v>
      </c>
      <c r="M19" s="80">
        <v>11.12</v>
      </c>
      <c r="N19" s="80">
        <v>18.220554</v>
      </c>
      <c r="O19" s="80">
        <v>-63.068615000000001</v>
      </c>
      <c r="P19" s="80" t="s">
        <v>195</v>
      </c>
      <c r="Q19" s="80">
        <v>0</v>
      </c>
      <c r="R19" s="80">
        <v>25.14509</v>
      </c>
      <c r="S19" s="80">
        <v>-80.396960000000007</v>
      </c>
      <c r="T19" s="80">
        <v>166800</v>
      </c>
      <c r="U19" s="91">
        <f>Table1[[#This Row],[Distribution Amount (Dollars)]]/Table1[[#This Row],[NEWdatediff]]</f>
        <v>33360</v>
      </c>
      <c r="V19" s="82" t="s">
        <v>684</v>
      </c>
      <c r="W19" s="82" t="s">
        <v>91</v>
      </c>
      <c r="X19" s="82" t="s">
        <v>72</v>
      </c>
      <c r="Y19" s="82" t="s">
        <v>73</v>
      </c>
      <c r="Z19" s="82">
        <v>1</v>
      </c>
      <c r="AB19" s="82" t="s">
        <v>685</v>
      </c>
      <c r="AD19" s="82" t="s">
        <v>688</v>
      </c>
      <c r="AN19" s="82" t="s">
        <v>76</v>
      </c>
      <c r="AO19" s="82" t="s">
        <v>686</v>
      </c>
      <c r="AP19" s="82">
        <v>3000000</v>
      </c>
      <c r="AQ19" s="82" t="s">
        <v>78</v>
      </c>
      <c r="AR19" s="82" t="s">
        <v>4274</v>
      </c>
      <c r="AS19" s="84">
        <v>42598</v>
      </c>
      <c r="AT19" s="85">
        <v>2016</v>
      </c>
      <c r="AU19" s="82" t="s">
        <v>4278</v>
      </c>
      <c r="AV19" s="84">
        <v>44104</v>
      </c>
      <c r="AW19" s="85">
        <v>2020</v>
      </c>
      <c r="AX19" s="85">
        <f>Table1[[#This Row],[End TEST]]-Table1[[#This Row],[Start TEST]]</f>
        <v>4</v>
      </c>
      <c r="AY19" s="85">
        <f>Table1[[#This Row],[TEST_Diff]]+1</f>
        <v>5</v>
      </c>
      <c r="AZ19" s="92">
        <f>DATEDIF(Table1[[#This Row],[Start Year]],Table1[[#This Row],[End Year]],"d") / 365</f>
        <v>4.1260273972602741</v>
      </c>
    </row>
    <row r="20" spans="1:68" x14ac:dyDescent="0.5">
      <c r="A20" s="82">
        <v>2</v>
      </c>
      <c r="B20" s="82" t="s">
        <v>680</v>
      </c>
      <c r="D20" s="90">
        <v>43371</v>
      </c>
      <c r="E20" s="90" t="s">
        <v>681</v>
      </c>
      <c r="F20" s="90"/>
      <c r="G20" s="82" t="s">
        <v>681</v>
      </c>
      <c r="H20" s="82" t="s">
        <v>682</v>
      </c>
      <c r="I20" s="80" t="s">
        <v>663</v>
      </c>
      <c r="J20" s="80">
        <v>50</v>
      </c>
      <c r="K20" s="80">
        <v>9</v>
      </c>
      <c r="L20" s="80" t="s">
        <v>683</v>
      </c>
      <c r="M20" s="80">
        <v>11.12</v>
      </c>
      <c r="N20" s="80">
        <v>18.220554</v>
      </c>
      <c r="O20" s="80">
        <v>-63.068615000000001</v>
      </c>
      <c r="P20" s="80" t="s">
        <v>195</v>
      </c>
      <c r="Q20" s="80">
        <v>0</v>
      </c>
      <c r="R20" s="80">
        <v>25.14509</v>
      </c>
      <c r="S20" s="80">
        <v>-80.396960000000007</v>
      </c>
      <c r="T20" s="80">
        <v>166800</v>
      </c>
      <c r="U20" s="91">
        <f>Table1[[#This Row],[Distribution Amount (Dollars)]]/Table1[[#This Row],[NEWdatediff]]</f>
        <v>33360</v>
      </c>
      <c r="V20" s="82" t="s">
        <v>684</v>
      </c>
      <c r="W20" s="82" t="s">
        <v>91</v>
      </c>
      <c r="X20" s="82" t="s">
        <v>72</v>
      </c>
      <c r="Y20" s="82" t="s">
        <v>73</v>
      </c>
      <c r="Z20" s="82">
        <v>1</v>
      </c>
      <c r="AB20" s="82" t="s">
        <v>685</v>
      </c>
      <c r="AD20" s="82" t="s">
        <v>688</v>
      </c>
      <c r="AN20" s="82" t="s">
        <v>76</v>
      </c>
      <c r="AO20" s="82" t="s">
        <v>686</v>
      </c>
      <c r="AP20" s="82">
        <v>3000000</v>
      </c>
      <c r="AQ20" s="82" t="s">
        <v>78</v>
      </c>
      <c r="AR20" s="82" t="s">
        <v>4274</v>
      </c>
      <c r="AS20" s="84">
        <v>42598</v>
      </c>
      <c r="AT20" s="85">
        <v>2016</v>
      </c>
      <c r="AU20" s="82" t="s">
        <v>4278</v>
      </c>
      <c r="AV20" s="84">
        <v>44104</v>
      </c>
      <c r="AW20" s="85">
        <v>2020</v>
      </c>
      <c r="AX20" s="85">
        <f>Table1[[#This Row],[End TEST]]-Table1[[#This Row],[Start TEST]]</f>
        <v>4</v>
      </c>
      <c r="AY20" s="85">
        <f>Table1[[#This Row],[TEST_Diff]]+1</f>
        <v>5</v>
      </c>
      <c r="AZ20" s="92">
        <f>DATEDIF(Table1[[#This Row],[Start Year]],Table1[[#This Row],[End Year]],"d") / 365</f>
        <v>4.1260273972602741</v>
      </c>
    </row>
    <row r="21" spans="1:68" x14ac:dyDescent="0.5">
      <c r="A21" s="82">
        <v>2</v>
      </c>
      <c r="B21" s="82" t="s">
        <v>680</v>
      </c>
      <c r="D21" s="90">
        <v>43371</v>
      </c>
      <c r="E21" s="90" t="s">
        <v>681</v>
      </c>
      <c r="F21" s="90"/>
      <c r="G21" s="82" t="s">
        <v>681</v>
      </c>
      <c r="H21" s="82" t="s">
        <v>682</v>
      </c>
      <c r="I21" s="80" t="s">
        <v>127</v>
      </c>
      <c r="J21" s="80">
        <v>50</v>
      </c>
      <c r="K21" s="80">
        <v>9</v>
      </c>
      <c r="L21" s="80" t="s">
        <v>690</v>
      </c>
      <c r="M21" s="80">
        <v>11.11</v>
      </c>
      <c r="N21" s="80">
        <v>13.897869</v>
      </c>
      <c r="O21" s="80">
        <v>-60.968711999999996</v>
      </c>
      <c r="P21" s="80" t="s">
        <v>195</v>
      </c>
      <c r="Q21" s="80">
        <v>0</v>
      </c>
      <c r="R21" s="80">
        <v>25.14509</v>
      </c>
      <c r="S21" s="80">
        <v>-80.396960000000007</v>
      </c>
      <c r="T21" s="80">
        <v>166650</v>
      </c>
      <c r="U21" s="91">
        <f>Table1[[#This Row],[Distribution Amount (Dollars)]]/Table1[[#This Row],[NEWdatediff]]</f>
        <v>33330</v>
      </c>
      <c r="V21" s="82" t="s">
        <v>684</v>
      </c>
      <c r="W21" s="82" t="s">
        <v>91</v>
      </c>
      <c r="X21" s="82" t="s">
        <v>72</v>
      </c>
      <c r="Y21" s="82" t="s">
        <v>73</v>
      </c>
      <c r="Z21" s="82">
        <v>1</v>
      </c>
      <c r="AB21" s="82" t="s">
        <v>685</v>
      </c>
      <c r="AD21" s="82" t="s">
        <v>693</v>
      </c>
      <c r="AN21" s="82" t="s">
        <v>76</v>
      </c>
      <c r="AO21" s="82" t="s">
        <v>686</v>
      </c>
      <c r="AP21" s="82">
        <v>3000000</v>
      </c>
      <c r="AQ21" s="82" t="s">
        <v>78</v>
      </c>
      <c r="AR21" s="82" t="s">
        <v>4274</v>
      </c>
      <c r="AS21" s="84">
        <v>42598</v>
      </c>
      <c r="AT21" s="85">
        <v>2016</v>
      </c>
      <c r="AU21" s="82" t="s">
        <v>4278</v>
      </c>
      <c r="AV21" s="84">
        <v>44104</v>
      </c>
      <c r="AW21" s="85">
        <v>2020</v>
      </c>
      <c r="AX21" s="85">
        <f>Table1[[#This Row],[End TEST]]-Table1[[#This Row],[Start TEST]]</f>
        <v>4</v>
      </c>
      <c r="AY21" s="85">
        <f>Table1[[#This Row],[TEST_Diff]]+1</f>
        <v>5</v>
      </c>
      <c r="AZ21" s="92">
        <f>DATEDIF(Table1[[#This Row],[Start Year]],Table1[[#This Row],[End Year]],"d") / 365</f>
        <v>4.1260273972602741</v>
      </c>
    </row>
    <row r="22" spans="1:68" x14ac:dyDescent="0.5">
      <c r="A22" s="82">
        <v>2</v>
      </c>
      <c r="B22" s="82" t="s">
        <v>680</v>
      </c>
      <c r="D22" s="90">
        <v>43371</v>
      </c>
      <c r="E22" s="90" t="s">
        <v>681</v>
      </c>
      <c r="F22" s="90"/>
      <c r="G22" s="82" t="s">
        <v>681</v>
      </c>
      <c r="H22" s="82" t="s">
        <v>682</v>
      </c>
      <c r="I22" s="80" t="s">
        <v>663</v>
      </c>
      <c r="J22" s="80">
        <v>50</v>
      </c>
      <c r="K22" s="80">
        <v>9</v>
      </c>
      <c r="L22" s="80" t="s">
        <v>690</v>
      </c>
      <c r="M22" s="80">
        <v>11.11</v>
      </c>
      <c r="N22" s="80">
        <v>13.897869</v>
      </c>
      <c r="O22" s="80">
        <v>-60.968711999999996</v>
      </c>
      <c r="P22" s="80" t="s">
        <v>195</v>
      </c>
      <c r="Q22" s="80">
        <v>0</v>
      </c>
      <c r="R22" s="80">
        <v>25.14509</v>
      </c>
      <c r="S22" s="80">
        <v>-80.396960000000007</v>
      </c>
      <c r="T22" s="80">
        <v>166650</v>
      </c>
      <c r="U22" s="91">
        <f>Table1[[#This Row],[Distribution Amount (Dollars)]]/Table1[[#This Row],[NEWdatediff]]</f>
        <v>33330</v>
      </c>
      <c r="V22" s="82" t="s">
        <v>684</v>
      </c>
      <c r="W22" s="82" t="s">
        <v>91</v>
      </c>
      <c r="X22" s="82" t="s">
        <v>72</v>
      </c>
      <c r="Y22" s="82" t="s">
        <v>73</v>
      </c>
      <c r="Z22" s="82">
        <v>1</v>
      </c>
      <c r="AB22" s="82" t="s">
        <v>685</v>
      </c>
      <c r="AD22" s="82" t="s">
        <v>693</v>
      </c>
      <c r="AN22" s="82" t="s">
        <v>76</v>
      </c>
      <c r="AO22" s="82" t="s">
        <v>686</v>
      </c>
      <c r="AP22" s="82">
        <v>3000000</v>
      </c>
      <c r="AQ22" s="82" t="s">
        <v>78</v>
      </c>
      <c r="AR22" s="82" t="s">
        <v>4274</v>
      </c>
      <c r="AS22" s="84">
        <v>42598</v>
      </c>
      <c r="AT22" s="85">
        <v>2016</v>
      </c>
      <c r="AU22" s="82" t="s">
        <v>4278</v>
      </c>
      <c r="AV22" s="84">
        <v>44104</v>
      </c>
      <c r="AW22" s="85">
        <v>2020</v>
      </c>
      <c r="AX22" s="85">
        <f>Table1[[#This Row],[End TEST]]-Table1[[#This Row],[Start TEST]]</f>
        <v>4</v>
      </c>
      <c r="AY22" s="85">
        <f>Table1[[#This Row],[TEST_Diff]]+1</f>
        <v>5</v>
      </c>
      <c r="AZ22" s="92">
        <f>DATEDIF(Table1[[#This Row],[Start Year]],Table1[[#This Row],[End Year]],"d") / 365</f>
        <v>4.1260273972602741</v>
      </c>
    </row>
    <row r="23" spans="1:68" x14ac:dyDescent="0.5">
      <c r="A23" s="82">
        <v>2</v>
      </c>
      <c r="B23" s="82" t="s">
        <v>680</v>
      </c>
      <c r="D23" s="90">
        <v>43371</v>
      </c>
      <c r="E23" s="90" t="s">
        <v>681</v>
      </c>
      <c r="F23" s="90"/>
      <c r="G23" s="82" t="s">
        <v>681</v>
      </c>
      <c r="H23" s="82" t="s">
        <v>682</v>
      </c>
      <c r="I23" s="80" t="s">
        <v>127</v>
      </c>
      <c r="J23" s="80">
        <v>50</v>
      </c>
      <c r="K23" s="80">
        <v>9</v>
      </c>
      <c r="L23" s="80" t="s">
        <v>694</v>
      </c>
      <c r="M23" s="80">
        <v>11.11</v>
      </c>
      <c r="N23" s="80">
        <v>15.414999</v>
      </c>
      <c r="O23" s="80">
        <v>-61.370975000000001</v>
      </c>
      <c r="P23" s="80" t="s">
        <v>195</v>
      </c>
      <c r="Q23" s="80">
        <v>0</v>
      </c>
      <c r="R23" s="80">
        <v>25.14509</v>
      </c>
      <c r="S23" s="80">
        <v>-80.396960000000007</v>
      </c>
      <c r="T23" s="80">
        <v>166650</v>
      </c>
      <c r="U23" s="91">
        <f>Table1[[#This Row],[Distribution Amount (Dollars)]]/Table1[[#This Row],[NEWdatediff]]</f>
        <v>33330</v>
      </c>
      <c r="V23" s="82" t="s">
        <v>684</v>
      </c>
      <c r="W23" s="82" t="s">
        <v>91</v>
      </c>
      <c r="X23" s="82" t="s">
        <v>72</v>
      </c>
      <c r="Y23" s="82" t="s">
        <v>73</v>
      </c>
      <c r="Z23" s="82">
        <v>1</v>
      </c>
      <c r="AB23" s="82" t="s">
        <v>685</v>
      </c>
      <c r="AD23" s="82" t="s">
        <v>689</v>
      </c>
      <c r="AN23" s="82" t="s">
        <v>76</v>
      </c>
      <c r="AO23" s="82" t="s">
        <v>686</v>
      </c>
      <c r="AP23" s="82">
        <v>3000000</v>
      </c>
      <c r="AQ23" s="82" t="s">
        <v>78</v>
      </c>
      <c r="AR23" s="82" t="s">
        <v>4274</v>
      </c>
      <c r="AS23" s="84">
        <v>42598</v>
      </c>
      <c r="AT23" s="85">
        <v>2016</v>
      </c>
      <c r="AU23" s="82" t="s">
        <v>4278</v>
      </c>
      <c r="AV23" s="84">
        <v>44104</v>
      </c>
      <c r="AW23" s="85">
        <v>2020</v>
      </c>
      <c r="AX23" s="85">
        <f>Table1[[#This Row],[End TEST]]-Table1[[#This Row],[Start TEST]]</f>
        <v>4</v>
      </c>
      <c r="AY23" s="85">
        <f>Table1[[#This Row],[TEST_Diff]]+1</f>
        <v>5</v>
      </c>
      <c r="AZ23" s="92">
        <f>DATEDIF(Table1[[#This Row],[Start Year]],Table1[[#This Row],[End Year]],"d") / 365</f>
        <v>4.1260273972602741</v>
      </c>
    </row>
    <row r="24" spans="1:68" x14ac:dyDescent="0.5">
      <c r="A24" s="82">
        <v>2</v>
      </c>
      <c r="B24" s="82" t="s">
        <v>680</v>
      </c>
      <c r="D24" s="90">
        <v>43371</v>
      </c>
      <c r="E24" s="90" t="s">
        <v>681</v>
      </c>
      <c r="F24" s="90"/>
      <c r="G24" s="82" t="s">
        <v>681</v>
      </c>
      <c r="H24" s="82" t="s">
        <v>682</v>
      </c>
      <c r="I24" s="80" t="s">
        <v>663</v>
      </c>
      <c r="J24" s="80">
        <v>50</v>
      </c>
      <c r="K24" s="80">
        <v>9</v>
      </c>
      <c r="L24" s="80" t="s">
        <v>694</v>
      </c>
      <c r="M24" s="80">
        <v>11.11</v>
      </c>
      <c r="N24" s="80">
        <v>15.414999</v>
      </c>
      <c r="O24" s="80">
        <v>-61.370975000000001</v>
      </c>
      <c r="P24" s="80" t="s">
        <v>195</v>
      </c>
      <c r="Q24" s="80">
        <v>0</v>
      </c>
      <c r="R24" s="80">
        <v>25.14509</v>
      </c>
      <c r="S24" s="80">
        <v>-80.396960000000007</v>
      </c>
      <c r="T24" s="80">
        <v>166650</v>
      </c>
      <c r="U24" s="91">
        <f>Table1[[#This Row],[Distribution Amount (Dollars)]]/Table1[[#This Row],[NEWdatediff]]</f>
        <v>33330</v>
      </c>
      <c r="V24" s="82" t="s">
        <v>684</v>
      </c>
      <c r="W24" s="82" t="s">
        <v>91</v>
      </c>
      <c r="X24" s="82" t="s">
        <v>72</v>
      </c>
      <c r="Y24" s="82" t="s">
        <v>73</v>
      </c>
      <c r="Z24" s="82">
        <v>1</v>
      </c>
      <c r="AB24" s="82" t="s">
        <v>685</v>
      </c>
      <c r="AD24" s="82" t="s">
        <v>689</v>
      </c>
      <c r="AN24" s="82" t="s">
        <v>76</v>
      </c>
      <c r="AO24" s="82" t="s">
        <v>686</v>
      </c>
      <c r="AP24" s="82">
        <v>3000000</v>
      </c>
      <c r="AQ24" s="82" t="s">
        <v>78</v>
      </c>
      <c r="AR24" s="82" t="s">
        <v>4274</v>
      </c>
      <c r="AS24" s="84">
        <v>42598</v>
      </c>
      <c r="AT24" s="85">
        <v>2016</v>
      </c>
      <c r="AU24" s="82" t="s">
        <v>4278</v>
      </c>
      <c r="AV24" s="84">
        <v>44104</v>
      </c>
      <c r="AW24" s="85">
        <v>2020</v>
      </c>
      <c r="AX24" s="85">
        <f>Table1[[#This Row],[End TEST]]-Table1[[#This Row],[Start TEST]]</f>
        <v>4</v>
      </c>
      <c r="AY24" s="85">
        <f>Table1[[#This Row],[TEST_Diff]]+1</f>
        <v>5</v>
      </c>
      <c r="AZ24" s="92">
        <f>DATEDIF(Table1[[#This Row],[Start Year]],Table1[[#This Row],[End Year]],"d") / 365</f>
        <v>4.1260273972602741</v>
      </c>
    </row>
    <row r="25" spans="1:68" x14ac:dyDescent="0.5">
      <c r="A25" s="82">
        <v>3</v>
      </c>
      <c r="B25" s="82" t="s">
        <v>3730</v>
      </c>
      <c r="D25" s="90">
        <v>43579</v>
      </c>
      <c r="E25" s="90" t="s">
        <v>3731</v>
      </c>
      <c r="F25" s="90"/>
      <c r="G25" s="82" t="s">
        <v>3731</v>
      </c>
      <c r="H25" s="82" t="s">
        <v>3732</v>
      </c>
      <c r="I25" s="80" t="s">
        <v>102</v>
      </c>
      <c r="J25" s="80">
        <v>20</v>
      </c>
      <c r="K25" s="80">
        <v>1</v>
      </c>
      <c r="L25" s="80" t="s">
        <v>155</v>
      </c>
      <c r="M25" s="80">
        <v>100</v>
      </c>
      <c r="N25" s="80">
        <v>-25.97325</v>
      </c>
      <c r="O25" s="80">
        <v>32.572029999999998</v>
      </c>
      <c r="P25" s="80" t="s">
        <v>69</v>
      </c>
      <c r="Q25" s="80">
        <v>0</v>
      </c>
      <c r="R25" s="80">
        <v>2.6272389999999999</v>
      </c>
      <c r="S25" s="80">
        <v>23.381664000000001</v>
      </c>
      <c r="T25" s="80">
        <v>25000000</v>
      </c>
      <c r="U25" s="91">
        <f>Table1[[#This Row],[Distribution Amount (Dollars)]]/Table1[[#This Row],[NEWdatediff]]</f>
        <v>5000000</v>
      </c>
      <c r="V25" s="82" t="s">
        <v>3733</v>
      </c>
      <c r="W25" s="82" t="s">
        <v>91</v>
      </c>
      <c r="X25" s="82" t="s">
        <v>104</v>
      </c>
      <c r="Y25" s="82" t="s">
        <v>105</v>
      </c>
      <c r="Z25" s="82">
        <v>1</v>
      </c>
      <c r="AA25" s="82" t="s">
        <v>121</v>
      </c>
      <c r="AB25" s="82" t="s">
        <v>3734</v>
      </c>
      <c r="AD25" s="82" t="s">
        <v>155</v>
      </c>
      <c r="AE25" s="82" t="s">
        <v>1635</v>
      </c>
      <c r="AN25" s="82" t="s">
        <v>76</v>
      </c>
      <c r="AO25" s="82" t="s">
        <v>3735</v>
      </c>
      <c r="AP25" s="82">
        <v>125000000</v>
      </c>
      <c r="AQ25" s="82" t="s">
        <v>109</v>
      </c>
      <c r="AR25" s="82" t="s">
        <v>4274</v>
      </c>
      <c r="AS25" s="84">
        <v>40602</v>
      </c>
      <c r="AT25" s="85">
        <v>2011</v>
      </c>
      <c r="AU25" s="82" t="s">
        <v>4277</v>
      </c>
      <c r="AV25" s="84">
        <v>42094</v>
      </c>
      <c r="AW25" s="85">
        <v>2015</v>
      </c>
      <c r="AX25" s="85">
        <f>Table1[[#This Row],[End TEST]]-Table1[[#This Row],[Start TEST]]</f>
        <v>4</v>
      </c>
      <c r="AY25" s="85">
        <f>Table1[[#This Row],[TEST_Diff]]+1</f>
        <v>5</v>
      </c>
      <c r="AZ25" s="92">
        <f>DATEDIF(Table1[[#This Row],[Start Year]],Table1[[#This Row],[End Year]],"d") / 365</f>
        <v>4.087671232876712</v>
      </c>
      <c r="BA25" s="82">
        <v>325787</v>
      </c>
      <c r="BC25" s="82" t="s">
        <v>3736</v>
      </c>
      <c r="BD25" s="82">
        <v>1</v>
      </c>
      <c r="BE25" s="82">
        <v>1</v>
      </c>
      <c r="BF25" s="82">
        <v>1</v>
      </c>
      <c r="BG25" s="82">
        <v>1</v>
      </c>
      <c r="BH25" s="82">
        <v>1</v>
      </c>
      <c r="BI25" s="82">
        <v>1</v>
      </c>
      <c r="BJ25" s="82">
        <v>1</v>
      </c>
      <c r="BK25" s="82">
        <v>1</v>
      </c>
      <c r="BO25" s="82">
        <v>1</v>
      </c>
      <c r="BP25" s="82">
        <v>1</v>
      </c>
    </row>
    <row r="26" spans="1:68" x14ac:dyDescent="0.5">
      <c r="A26" s="82">
        <v>3</v>
      </c>
      <c r="B26" s="82" t="s">
        <v>3730</v>
      </c>
      <c r="D26" s="90">
        <v>43579</v>
      </c>
      <c r="E26" s="90" t="s">
        <v>3731</v>
      </c>
      <c r="F26" s="90"/>
      <c r="G26" s="82" t="s">
        <v>3731</v>
      </c>
      <c r="H26" s="82" t="s">
        <v>3732</v>
      </c>
      <c r="I26" s="80" t="s">
        <v>81</v>
      </c>
      <c r="J26" s="80">
        <v>20</v>
      </c>
      <c r="K26" s="80">
        <v>1</v>
      </c>
      <c r="L26" s="80" t="s">
        <v>155</v>
      </c>
      <c r="M26" s="80">
        <v>100</v>
      </c>
      <c r="N26" s="80">
        <v>-25.97325</v>
      </c>
      <c r="O26" s="80">
        <v>32.572029999999998</v>
      </c>
      <c r="P26" s="80" t="s">
        <v>69</v>
      </c>
      <c r="Q26" s="80">
        <v>0</v>
      </c>
      <c r="R26" s="80">
        <v>2.6272389999999999</v>
      </c>
      <c r="S26" s="80">
        <v>23.381664000000001</v>
      </c>
      <c r="T26" s="80">
        <v>25000000</v>
      </c>
      <c r="U26" s="91">
        <f>Table1[[#This Row],[Distribution Amount (Dollars)]]/Table1[[#This Row],[NEWdatediff]]</f>
        <v>5000000</v>
      </c>
      <c r="V26" s="82" t="s">
        <v>3733</v>
      </c>
      <c r="W26" s="82" t="s">
        <v>91</v>
      </c>
      <c r="X26" s="82" t="s">
        <v>104</v>
      </c>
      <c r="Y26" s="82" t="s">
        <v>105</v>
      </c>
      <c r="Z26" s="82">
        <v>1</v>
      </c>
      <c r="AA26" s="82" t="s">
        <v>121</v>
      </c>
      <c r="AB26" s="82" t="s">
        <v>3734</v>
      </c>
      <c r="AD26" s="82" t="s">
        <v>155</v>
      </c>
      <c r="AE26" s="82" t="s">
        <v>1635</v>
      </c>
      <c r="AN26" s="82" t="s">
        <v>76</v>
      </c>
      <c r="AO26" s="82" t="s">
        <v>3735</v>
      </c>
      <c r="AP26" s="82">
        <v>125000000</v>
      </c>
      <c r="AQ26" s="82" t="s">
        <v>109</v>
      </c>
      <c r="AR26" s="82" t="s">
        <v>4274</v>
      </c>
      <c r="AS26" s="84">
        <v>40602</v>
      </c>
      <c r="AT26" s="85">
        <v>2011</v>
      </c>
      <c r="AU26" s="82" t="s">
        <v>4277</v>
      </c>
      <c r="AV26" s="84">
        <v>42094</v>
      </c>
      <c r="AW26" s="85">
        <v>2015</v>
      </c>
      <c r="AX26" s="85">
        <f>Table1[[#This Row],[End TEST]]-Table1[[#This Row],[Start TEST]]</f>
        <v>4</v>
      </c>
      <c r="AY26" s="85">
        <f>Table1[[#This Row],[TEST_Diff]]+1</f>
        <v>5</v>
      </c>
      <c r="AZ26" s="92">
        <f>DATEDIF(Table1[[#This Row],[Start Year]],Table1[[#This Row],[End Year]],"d") / 365</f>
        <v>4.087671232876712</v>
      </c>
      <c r="BA26" s="82">
        <v>325787</v>
      </c>
      <c r="BC26" s="82" t="s">
        <v>3736</v>
      </c>
      <c r="BD26" s="82">
        <v>1</v>
      </c>
      <c r="BE26" s="82">
        <v>1</v>
      </c>
      <c r="BF26" s="82">
        <v>1</v>
      </c>
      <c r="BG26" s="82">
        <v>1</v>
      </c>
      <c r="BH26" s="82">
        <v>1</v>
      </c>
      <c r="BI26" s="82">
        <v>1</v>
      </c>
      <c r="BJ26" s="82">
        <v>1</v>
      </c>
      <c r="BK26" s="82">
        <v>1</v>
      </c>
      <c r="BO26" s="82">
        <v>1</v>
      </c>
      <c r="BP26" s="82">
        <v>1</v>
      </c>
    </row>
    <row r="27" spans="1:68" x14ac:dyDescent="0.5">
      <c r="A27" s="82">
        <v>3</v>
      </c>
      <c r="B27" s="82" t="s">
        <v>3730</v>
      </c>
      <c r="D27" s="90">
        <v>43579</v>
      </c>
      <c r="E27" s="90" t="s">
        <v>3731</v>
      </c>
      <c r="F27" s="90"/>
      <c r="G27" s="82" t="s">
        <v>3731</v>
      </c>
      <c r="H27" s="82" t="s">
        <v>3732</v>
      </c>
      <c r="I27" s="80" t="s">
        <v>128</v>
      </c>
      <c r="J27" s="80">
        <v>40</v>
      </c>
      <c r="K27" s="80">
        <v>1</v>
      </c>
      <c r="L27" s="80" t="s">
        <v>155</v>
      </c>
      <c r="M27" s="80">
        <v>100</v>
      </c>
      <c r="N27" s="80">
        <v>-25.97325</v>
      </c>
      <c r="O27" s="80">
        <v>32.572029999999998</v>
      </c>
      <c r="P27" s="80" t="s">
        <v>69</v>
      </c>
      <c r="Q27" s="80">
        <v>0</v>
      </c>
      <c r="R27" s="80">
        <v>2.6272389999999999</v>
      </c>
      <c r="S27" s="80">
        <v>23.381664000000001</v>
      </c>
      <c r="T27" s="80">
        <v>50000000</v>
      </c>
      <c r="U27" s="91">
        <f>Table1[[#This Row],[Distribution Amount (Dollars)]]/Table1[[#This Row],[NEWdatediff]]</f>
        <v>10000000</v>
      </c>
      <c r="V27" s="82" t="s">
        <v>3733</v>
      </c>
      <c r="W27" s="82" t="s">
        <v>91</v>
      </c>
      <c r="X27" s="82" t="s">
        <v>104</v>
      </c>
      <c r="Y27" s="82" t="s">
        <v>105</v>
      </c>
      <c r="Z27" s="82">
        <v>1</v>
      </c>
      <c r="AA27" s="82" t="s">
        <v>121</v>
      </c>
      <c r="AB27" s="82" t="s">
        <v>3734</v>
      </c>
      <c r="AD27" s="82" t="s">
        <v>155</v>
      </c>
      <c r="AE27" s="82" t="s">
        <v>1635</v>
      </c>
      <c r="AN27" s="82" t="s">
        <v>76</v>
      </c>
      <c r="AO27" s="82" t="s">
        <v>3735</v>
      </c>
      <c r="AP27" s="82">
        <v>125000000</v>
      </c>
      <c r="AQ27" s="82" t="s">
        <v>109</v>
      </c>
      <c r="AR27" s="82" t="s">
        <v>4274</v>
      </c>
      <c r="AS27" s="84">
        <v>40602</v>
      </c>
      <c r="AT27" s="85">
        <v>2011</v>
      </c>
      <c r="AU27" s="82" t="s">
        <v>4277</v>
      </c>
      <c r="AV27" s="84">
        <v>42094</v>
      </c>
      <c r="AW27" s="85">
        <v>2015</v>
      </c>
      <c r="AX27" s="85">
        <f>Table1[[#This Row],[End TEST]]-Table1[[#This Row],[Start TEST]]</f>
        <v>4</v>
      </c>
      <c r="AY27" s="85">
        <f>Table1[[#This Row],[TEST_Diff]]+1</f>
        <v>5</v>
      </c>
      <c r="AZ27" s="92">
        <f>DATEDIF(Table1[[#This Row],[Start Year]],Table1[[#This Row],[End Year]],"d") / 365</f>
        <v>4.087671232876712</v>
      </c>
      <c r="BA27" s="82">
        <v>325787</v>
      </c>
      <c r="BC27" s="82" t="s">
        <v>3736</v>
      </c>
      <c r="BD27" s="82">
        <v>1</v>
      </c>
      <c r="BE27" s="82">
        <v>1</v>
      </c>
      <c r="BF27" s="82">
        <v>1</v>
      </c>
      <c r="BG27" s="82">
        <v>1</v>
      </c>
      <c r="BH27" s="82">
        <v>1</v>
      </c>
      <c r="BI27" s="82">
        <v>1</v>
      </c>
      <c r="BJ27" s="82">
        <v>1</v>
      </c>
      <c r="BK27" s="82">
        <v>1</v>
      </c>
      <c r="BO27" s="82">
        <v>1</v>
      </c>
      <c r="BP27" s="82">
        <v>1</v>
      </c>
    </row>
    <row r="28" spans="1:68" x14ac:dyDescent="0.5">
      <c r="A28" s="82">
        <v>3</v>
      </c>
      <c r="B28" s="82" t="s">
        <v>3730</v>
      </c>
      <c r="D28" s="90">
        <v>43579</v>
      </c>
      <c r="E28" s="90" t="s">
        <v>3731</v>
      </c>
      <c r="F28" s="90"/>
      <c r="G28" s="82" t="s">
        <v>3731</v>
      </c>
      <c r="H28" s="82" t="s">
        <v>3732</v>
      </c>
      <c r="I28" s="80" t="s">
        <v>127</v>
      </c>
      <c r="J28" s="80">
        <v>10</v>
      </c>
      <c r="K28" s="80">
        <v>1</v>
      </c>
      <c r="L28" s="80" t="s">
        <v>155</v>
      </c>
      <c r="M28" s="80">
        <v>100</v>
      </c>
      <c r="N28" s="80">
        <v>-25.97325</v>
      </c>
      <c r="O28" s="80">
        <v>32.572029999999998</v>
      </c>
      <c r="P28" s="80" t="s">
        <v>69</v>
      </c>
      <c r="Q28" s="80">
        <v>0</v>
      </c>
      <c r="R28" s="80">
        <v>2.6272389999999999</v>
      </c>
      <c r="S28" s="80">
        <v>23.381664000000001</v>
      </c>
      <c r="T28" s="80">
        <v>12500000</v>
      </c>
      <c r="U28" s="91">
        <f>Table1[[#This Row],[Distribution Amount (Dollars)]]/Table1[[#This Row],[NEWdatediff]]</f>
        <v>2500000</v>
      </c>
      <c r="V28" s="82" t="s">
        <v>3733</v>
      </c>
      <c r="W28" s="82" t="s">
        <v>91</v>
      </c>
      <c r="X28" s="82" t="s">
        <v>104</v>
      </c>
      <c r="Y28" s="82" t="s">
        <v>105</v>
      </c>
      <c r="Z28" s="82">
        <v>1</v>
      </c>
      <c r="AA28" s="82" t="s">
        <v>121</v>
      </c>
      <c r="AB28" s="82" t="s">
        <v>3734</v>
      </c>
      <c r="AD28" s="82" t="s">
        <v>155</v>
      </c>
      <c r="AE28" s="82" t="s">
        <v>1635</v>
      </c>
      <c r="AN28" s="82" t="s">
        <v>76</v>
      </c>
      <c r="AO28" s="82" t="s">
        <v>3735</v>
      </c>
      <c r="AP28" s="82">
        <v>125000000</v>
      </c>
      <c r="AQ28" s="82" t="s">
        <v>109</v>
      </c>
      <c r="AR28" s="82" t="s">
        <v>4274</v>
      </c>
      <c r="AS28" s="84">
        <v>40602</v>
      </c>
      <c r="AT28" s="85">
        <v>2011</v>
      </c>
      <c r="AU28" s="82" t="s">
        <v>4277</v>
      </c>
      <c r="AV28" s="84">
        <v>42094</v>
      </c>
      <c r="AW28" s="85">
        <v>2015</v>
      </c>
      <c r="AX28" s="85">
        <f>Table1[[#This Row],[End TEST]]-Table1[[#This Row],[Start TEST]]</f>
        <v>4</v>
      </c>
      <c r="AY28" s="85">
        <f>Table1[[#This Row],[TEST_Diff]]+1</f>
        <v>5</v>
      </c>
      <c r="AZ28" s="92">
        <f>DATEDIF(Table1[[#This Row],[Start Year]],Table1[[#This Row],[End Year]],"d") / 365</f>
        <v>4.087671232876712</v>
      </c>
      <c r="BA28" s="82">
        <v>325787</v>
      </c>
      <c r="BC28" s="82" t="s">
        <v>3736</v>
      </c>
      <c r="BD28" s="82">
        <v>1</v>
      </c>
      <c r="BE28" s="82">
        <v>1</v>
      </c>
      <c r="BF28" s="82">
        <v>1</v>
      </c>
      <c r="BG28" s="82">
        <v>1</v>
      </c>
      <c r="BH28" s="82">
        <v>1</v>
      </c>
      <c r="BI28" s="82">
        <v>1</v>
      </c>
      <c r="BJ28" s="82">
        <v>1</v>
      </c>
      <c r="BK28" s="82">
        <v>1</v>
      </c>
      <c r="BO28" s="82">
        <v>1</v>
      </c>
      <c r="BP28" s="82">
        <v>1</v>
      </c>
    </row>
    <row r="29" spans="1:68" x14ac:dyDescent="0.5">
      <c r="A29" s="82">
        <v>3</v>
      </c>
      <c r="B29" s="82" t="s">
        <v>3730</v>
      </c>
      <c r="D29" s="90">
        <v>43579</v>
      </c>
      <c r="E29" s="90" t="s">
        <v>3731</v>
      </c>
      <c r="F29" s="90"/>
      <c r="G29" s="82" t="s">
        <v>3731</v>
      </c>
      <c r="H29" s="82" t="s">
        <v>3732</v>
      </c>
      <c r="I29" s="80" t="s">
        <v>98</v>
      </c>
      <c r="J29" s="80">
        <v>10</v>
      </c>
      <c r="K29" s="80">
        <v>1</v>
      </c>
      <c r="L29" s="80" t="s">
        <v>155</v>
      </c>
      <c r="M29" s="80">
        <v>100</v>
      </c>
      <c r="N29" s="80">
        <v>-25.97325</v>
      </c>
      <c r="O29" s="80">
        <v>32.572029999999998</v>
      </c>
      <c r="P29" s="80" t="s">
        <v>69</v>
      </c>
      <c r="Q29" s="80">
        <v>0</v>
      </c>
      <c r="R29" s="80">
        <v>2.6272389999999999</v>
      </c>
      <c r="S29" s="80">
        <v>23.381664000000001</v>
      </c>
      <c r="T29" s="80">
        <v>12500000</v>
      </c>
      <c r="U29" s="91">
        <f>Table1[[#This Row],[Distribution Amount (Dollars)]]/Table1[[#This Row],[NEWdatediff]]</f>
        <v>2500000</v>
      </c>
      <c r="V29" s="82" t="s">
        <v>3733</v>
      </c>
      <c r="W29" s="82" t="s">
        <v>91</v>
      </c>
      <c r="X29" s="82" t="s">
        <v>104</v>
      </c>
      <c r="Y29" s="82" t="s">
        <v>105</v>
      </c>
      <c r="Z29" s="82">
        <v>1</v>
      </c>
      <c r="AA29" s="82" t="s">
        <v>121</v>
      </c>
      <c r="AB29" s="82" t="s">
        <v>3734</v>
      </c>
      <c r="AD29" s="82" t="s">
        <v>155</v>
      </c>
      <c r="AE29" s="82" t="s">
        <v>1635</v>
      </c>
      <c r="AN29" s="82" t="s">
        <v>76</v>
      </c>
      <c r="AO29" s="82" t="s">
        <v>3735</v>
      </c>
      <c r="AP29" s="82">
        <v>125000000</v>
      </c>
      <c r="AQ29" s="82" t="s">
        <v>109</v>
      </c>
      <c r="AR29" s="82" t="s">
        <v>4274</v>
      </c>
      <c r="AS29" s="84">
        <v>40602</v>
      </c>
      <c r="AT29" s="85">
        <v>2011</v>
      </c>
      <c r="AU29" s="82" t="s">
        <v>4277</v>
      </c>
      <c r="AV29" s="84">
        <v>42094</v>
      </c>
      <c r="AW29" s="85">
        <v>2015</v>
      </c>
      <c r="AX29" s="85">
        <f>Table1[[#This Row],[End TEST]]-Table1[[#This Row],[Start TEST]]</f>
        <v>4</v>
      </c>
      <c r="AY29" s="85">
        <f>Table1[[#This Row],[TEST_Diff]]+1</f>
        <v>5</v>
      </c>
      <c r="AZ29" s="92">
        <f>DATEDIF(Table1[[#This Row],[Start Year]],Table1[[#This Row],[End Year]],"d") / 365</f>
        <v>4.087671232876712</v>
      </c>
      <c r="BA29" s="82">
        <v>325787</v>
      </c>
      <c r="BC29" s="82" t="s">
        <v>3736</v>
      </c>
      <c r="BD29" s="82">
        <v>1</v>
      </c>
      <c r="BE29" s="82">
        <v>1</v>
      </c>
      <c r="BF29" s="82">
        <v>1</v>
      </c>
      <c r="BG29" s="82">
        <v>1</v>
      </c>
      <c r="BH29" s="82">
        <v>1</v>
      </c>
      <c r="BI29" s="82">
        <v>1</v>
      </c>
      <c r="BJ29" s="82">
        <v>1</v>
      </c>
      <c r="BK29" s="82">
        <v>1</v>
      </c>
      <c r="BO29" s="82">
        <v>1</v>
      </c>
      <c r="BP29" s="82">
        <v>1</v>
      </c>
    </row>
    <row r="30" spans="1:68" x14ac:dyDescent="0.5">
      <c r="A30" s="82">
        <v>4</v>
      </c>
      <c r="B30" s="82" t="s">
        <v>2865</v>
      </c>
      <c r="D30" s="90">
        <v>43371</v>
      </c>
      <c r="E30" s="90" t="s">
        <v>2866</v>
      </c>
      <c r="F30" s="90"/>
      <c r="G30" s="82" t="s">
        <v>2866</v>
      </c>
      <c r="H30" s="82" t="s">
        <v>2867</v>
      </c>
      <c r="I30" s="80" t="s">
        <v>102</v>
      </c>
      <c r="J30" s="80">
        <v>100</v>
      </c>
      <c r="K30" s="80">
        <v>1</v>
      </c>
      <c r="L30" s="80" t="s">
        <v>957</v>
      </c>
      <c r="M30" s="80">
        <v>100</v>
      </c>
      <c r="N30" s="80">
        <v>14.761664</v>
      </c>
      <c r="O30" s="80">
        <v>-86.921640999999994</v>
      </c>
      <c r="P30" s="80" t="s">
        <v>308</v>
      </c>
      <c r="Q30" s="80">
        <v>0</v>
      </c>
      <c r="R30" s="80">
        <v>13.923406</v>
      </c>
      <c r="S30" s="80">
        <v>-86.952798999999999</v>
      </c>
      <c r="T30" s="80">
        <v>18800000</v>
      </c>
      <c r="U30" s="91">
        <f>Table1[[#This Row],[Distribution Amount (Dollars)]]/Table1[[#This Row],[NEWdatediff]]</f>
        <v>2350000</v>
      </c>
      <c r="V30" s="82" t="s">
        <v>2868</v>
      </c>
      <c r="W30" s="82" t="s">
        <v>91</v>
      </c>
      <c r="X30" s="82" t="s">
        <v>104</v>
      </c>
      <c r="Y30" s="82" t="s">
        <v>105</v>
      </c>
      <c r="Z30" s="82">
        <v>1</v>
      </c>
      <c r="AB30" s="82" t="s">
        <v>2869</v>
      </c>
      <c r="AD30" s="82" t="s">
        <v>957</v>
      </c>
      <c r="AE30" s="82" t="s">
        <v>2870</v>
      </c>
      <c r="AN30" s="82" t="s">
        <v>76</v>
      </c>
      <c r="AO30" s="82" t="s">
        <v>2871</v>
      </c>
      <c r="AP30" s="82">
        <v>18800000</v>
      </c>
      <c r="AQ30" s="82" t="s">
        <v>78</v>
      </c>
      <c r="AR30" s="82" t="s">
        <v>4274</v>
      </c>
      <c r="AS30" s="84">
        <v>40662</v>
      </c>
      <c r="AT30" s="85">
        <v>2011</v>
      </c>
      <c r="AU30" s="82" t="s">
        <v>4278</v>
      </c>
      <c r="AV30" s="84">
        <v>43217</v>
      </c>
      <c r="AW30" s="85">
        <v>2018</v>
      </c>
      <c r="AX30" s="85">
        <f>Table1[[#This Row],[End TEST]]-Table1[[#This Row],[Start TEST]]</f>
        <v>7</v>
      </c>
      <c r="AY30" s="85">
        <f>Table1[[#This Row],[TEST_Diff]]+1</f>
        <v>8</v>
      </c>
      <c r="AZ30" s="92">
        <f>DATEDIF(Table1[[#This Row],[Start Year]],Table1[[#This Row],[End Year]],"d") / 365</f>
        <v>7</v>
      </c>
    </row>
    <row r="31" spans="1:68" x14ac:dyDescent="0.5">
      <c r="A31" s="82">
        <v>5</v>
      </c>
      <c r="B31" s="82" t="s">
        <v>803</v>
      </c>
      <c r="D31" s="90">
        <v>43371</v>
      </c>
      <c r="E31" s="90" t="s">
        <v>804</v>
      </c>
      <c r="F31" s="90"/>
      <c r="G31" s="82" t="s">
        <v>804</v>
      </c>
      <c r="H31" s="82" t="s">
        <v>805</v>
      </c>
      <c r="I31" s="80" t="s">
        <v>128</v>
      </c>
      <c r="J31" s="80">
        <v>25</v>
      </c>
      <c r="K31" s="80">
        <v>3</v>
      </c>
      <c r="L31" s="80" t="s">
        <v>374</v>
      </c>
      <c r="M31" s="80">
        <v>33</v>
      </c>
      <c r="N31" s="80">
        <v>-3.3730560000000001</v>
      </c>
      <c r="O31" s="80">
        <v>29.918886000000001</v>
      </c>
      <c r="P31" s="80" t="s">
        <v>69</v>
      </c>
      <c r="Q31" s="80">
        <v>0</v>
      </c>
      <c r="R31" s="80">
        <v>2.6272389999999999</v>
      </c>
      <c r="S31" s="80">
        <v>23.381664000000001</v>
      </c>
      <c r="T31" s="80">
        <v>734677.43</v>
      </c>
      <c r="U31" s="91">
        <f>Table1[[#This Row],[Distribution Amount (Dollars)]]/Table1[[#This Row],[NEWdatediff]]</f>
        <v>91834.678750000006</v>
      </c>
      <c r="V31" s="82" t="s">
        <v>806</v>
      </c>
      <c r="W31" s="82" t="s">
        <v>71</v>
      </c>
      <c r="X31" s="82" t="s">
        <v>104</v>
      </c>
      <c r="Y31" s="82" t="s">
        <v>105</v>
      </c>
      <c r="Z31" s="82">
        <v>1</v>
      </c>
      <c r="AB31" s="82" t="s">
        <v>807</v>
      </c>
      <c r="AD31" s="82" t="s">
        <v>374</v>
      </c>
      <c r="AE31" s="82" t="s">
        <v>808</v>
      </c>
      <c r="AN31" s="82" t="s">
        <v>76</v>
      </c>
      <c r="AO31" s="82" t="s">
        <v>809</v>
      </c>
      <c r="AP31" s="82">
        <v>8905181</v>
      </c>
      <c r="AQ31" s="82" t="s">
        <v>109</v>
      </c>
      <c r="AR31" s="82" t="s">
        <v>4274</v>
      </c>
      <c r="AS31" s="84">
        <v>40359</v>
      </c>
      <c r="AT31" s="85">
        <v>2010</v>
      </c>
      <c r="AU31" s="82" t="s">
        <v>4277</v>
      </c>
      <c r="AV31" s="84">
        <v>43038</v>
      </c>
      <c r="AW31" s="85">
        <v>2017</v>
      </c>
      <c r="AX31" s="85">
        <f>Table1[[#This Row],[End TEST]]-Table1[[#This Row],[Start TEST]]</f>
        <v>7</v>
      </c>
      <c r="AY31" s="85">
        <f>Table1[[#This Row],[TEST_Diff]]+1</f>
        <v>8</v>
      </c>
      <c r="AZ31" s="92">
        <f>DATEDIF(Table1[[#This Row],[Start Year]],Table1[[#This Row],[End Year]],"d") / 365</f>
        <v>7.3397260273972602</v>
      </c>
    </row>
    <row r="32" spans="1:68" x14ac:dyDescent="0.5">
      <c r="A32" s="82">
        <v>5</v>
      </c>
      <c r="B32" s="82" t="s">
        <v>803</v>
      </c>
      <c r="D32" s="90">
        <v>43371</v>
      </c>
      <c r="E32" s="90" t="s">
        <v>804</v>
      </c>
      <c r="F32" s="90"/>
      <c r="G32" s="82" t="s">
        <v>804</v>
      </c>
      <c r="H32" s="82" t="s">
        <v>805</v>
      </c>
      <c r="I32" s="80" t="s">
        <v>281</v>
      </c>
      <c r="J32" s="80">
        <v>10</v>
      </c>
      <c r="K32" s="80">
        <v>3</v>
      </c>
      <c r="L32" s="80" t="s">
        <v>374</v>
      </c>
      <c r="M32" s="80">
        <v>33</v>
      </c>
      <c r="N32" s="80">
        <v>-3.3730560000000001</v>
      </c>
      <c r="O32" s="80">
        <v>29.918886000000001</v>
      </c>
      <c r="P32" s="80" t="s">
        <v>69</v>
      </c>
      <c r="Q32" s="80">
        <v>0</v>
      </c>
      <c r="R32" s="80">
        <v>2.6272389999999999</v>
      </c>
      <c r="S32" s="80">
        <v>23.381664000000001</v>
      </c>
      <c r="T32" s="80">
        <v>293870.96999999997</v>
      </c>
      <c r="U32" s="91">
        <f>Table1[[#This Row],[Distribution Amount (Dollars)]]/Table1[[#This Row],[NEWdatediff]]</f>
        <v>36733.871249999997</v>
      </c>
      <c r="V32" s="82" t="s">
        <v>806</v>
      </c>
      <c r="W32" s="82" t="s">
        <v>71</v>
      </c>
      <c r="X32" s="82" t="s">
        <v>104</v>
      </c>
      <c r="Y32" s="82" t="s">
        <v>105</v>
      </c>
      <c r="Z32" s="82">
        <v>1</v>
      </c>
      <c r="AB32" s="82" t="s">
        <v>807</v>
      </c>
      <c r="AD32" s="82" t="s">
        <v>374</v>
      </c>
      <c r="AE32" s="82" t="s">
        <v>808</v>
      </c>
      <c r="AN32" s="82" t="s">
        <v>76</v>
      </c>
      <c r="AO32" s="82" t="s">
        <v>809</v>
      </c>
      <c r="AP32" s="82">
        <v>8905181</v>
      </c>
      <c r="AQ32" s="82" t="s">
        <v>109</v>
      </c>
      <c r="AR32" s="82" t="s">
        <v>4274</v>
      </c>
      <c r="AS32" s="84">
        <v>40359</v>
      </c>
      <c r="AT32" s="85">
        <v>2010</v>
      </c>
      <c r="AU32" s="82" t="s">
        <v>4277</v>
      </c>
      <c r="AV32" s="84">
        <v>43038</v>
      </c>
      <c r="AW32" s="85">
        <v>2017</v>
      </c>
      <c r="AX32" s="85">
        <f>Table1[[#This Row],[End TEST]]-Table1[[#This Row],[Start TEST]]</f>
        <v>7</v>
      </c>
      <c r="AY32" s="85">
        <f>Table1[[#This Row],[TEST_Diff]]+1</f>
        <v>8</v>
      </c>
      <c r="AZ32" s="92">
        <f>DATEDIF(Table1[[#This Row],[Start Year]],Table1[[#This Row],[End Year]],"d") / 365</f>
        <v>7.3397260273972602</v>
      </c>
    </row>
    <row r="33" spans="1:52" x14ac:dyDescent="0.5">
      <c r="A33" s="82">
        <v>5</v>
      </c>
      <c r="B33" s="82" t="s">
        <v>803</v>
      </c>
      <c r="D33" s="90">
        <v>43371</v>
      </c>
      <c r="E33" s="90" t="s">
        <v>804</v>
      </c>
      <c r="F33" s="90"/>
      <c r="G33" s="82" t="s">
        <v>804</v>
      </c>
      <c r="H33" s="82" t="s">
        <v>805</v>
      </c>
      <c r="I33" s="80" t="s">
        <v>291</v>
      </c>
      <c r="J33" s="80">
        <v>30</v>
      </c>
      <c r="K33" s="80">
        <v>3</v>
      </c>
      <c r="L33" s="80" t="s">
        <v>374</v>
      </c>
      <c r="M33" s="80">
        <v>33</v>
      </c>
      <c r="N33" s="80">
        <v>-3.3730560000000001</v>
      </c>
      <c r="O33" s="80">
        <v>29.918886000000001</v>
      </c>
      <c r="P33" s="80" t="s">
        <v>69</v>
      </c>
      <c r="Q33" s="80">
        <v>0</v>
      </c>
      <c r="R33" s="80">
        <v>2.6272389999999999</v>
      </c>
      <c r="S33" s="80">
        <v>23.381664000000001</v>
      </c>
      <c r="T33" s="80">
        <v>881612.92</v>
      </c>
      <c r="U33" s="91">
        <f>Table1[[#This Row],[Distribution Amount (Dollars)]]/Table1[[#This Row],[NEWdatediff]]</f>
        <v>110201.61500000001</v>
      </c>
      <c r="V33" s="82" t="s">
        <v>806</v>
      </c>
      <c r="W33" s="82" t="s">
        <v>71</v>
      </c>
      <c r="X33" s="82" t="s">
        <v>104</v>
      </c>
      <c r="Y33" s="82" t="s">
        <v>105</v>
      </c>
      <c r="Z33" s="82">
        <v>1</v>
      </c>
      <c r="AB33" s="82" t="s">
        <v>807</v>
      </c>
      <c r="AD33" s="82" t="s">
        <v>374</v>
      </c>
      <c r="AE33" s="82" t="s">
        <v>808</v>
      </c>
      <c r="AN33" s="82" t="s">
        <v>76</v>
      </c>
      <c r="AO33" s="82" t="s">
        <v>809</v>
      </c>
      <c r="AP33" s="82">
        <v>8905181</v>
      </c>
      <c r="AQ33" s="82" t="s">
        <v>109</v>
      </c>
      <c r="AR33" s="82" t="s">
        <v>4274</v>
      </c>
      <c r="AS33" s="84">
        <v>40359</v>
      </c>
      <c r="AT33" s="85">
        <v>2010</v>
      </c>
      <c r="AU33" s="82" t="s">
        <v>4277</v>
      </c>
      <c r="AV33" s="84">
        <v>43038</v>
      </c>
      <c r="AW33" s="85">
        <v>2017</v>
      </c>
      <c r="AX33" s="85">
        <f>Table1[[#This Row],[End TEST]]-Table1[[#This Row],[Start TEST]]</f>
        <v>7</v>
      </c>
      <c r="AY33" s="85">
        <f>Table1[[#This Row],[TEST_Diff]]+1</f>
        <v>8</v>
      </c>
      <c r="AZ33" s="92">
        <f>DATEDIF(Table1[[#This Row],[Start Year]],Table1[[#This Row],[End Year]],"d") / 365</f>
        <v>7.3397260273972602</v>
      </c>
    </row>
    <row r="34" spans="1:52" x14ac:dyDescent="0.5">
      <c r="A34" s="82">
        <v>5</v>
      </c>
      <c r="B34" s="82" t="s">
        <v>803</v>
      </c>
      <c r="D34" s="90">
        <v>43371</v>
      </c>
      <c r="E34" s="90" t="s">
        <v>804</v>
      </c>
      <c r="F34" s="90"/>
      <c r="G34" s="82" t="s">
        <v>804</v>
      </c>
      <c r="H34" s="82" t="s">
        <v>805</v>
      </c>
      <c r="I34" s="80" t="s">
        <v>810</v>
      </c>
      <c r="J34" s="80">
        <v>10</v>
      </c>
      <c r="K34" s="80">
        <v>3</v>
      </c>
      <c r="L34" s="80" t="s">
        <v>374</v>
      </c>
      <c r="M34" s="80">
        <v>33</v>
      </c>
      <c r="N34" s="80">
        <v>-3.3730560000000001</v>
      </c>
      <c r="O34" s="80">
        <v>29.918886000000001</v>
      </c>
      <c r="P34" s="80" t="s">
        <v>69</v>
      </c>
      <c r="Q34" s="80">
        <v>0</v>
      </c>
      <c r="R34" s="80">
        <v>2.6272389999999999</v>
      </c>
      <c r="S34" s="80">
        <v>23.381664000000001</v>
      </c>
      <c r="T34" s="80">
        <v>293870.96999999997</v>
      </c>
      <c r="U34" s="91">
        <f>Table1[[#This Row],[Distribution Amount (Dollars)]]/Table1[[#This Row],[NEWdatediff]]</f>
        <v>36733.871249999997</v>
      </c>
      <c r="V34" s="82" t="s">
        <v>806</v>
      </c>
      <c r="W34" s="82" t="s">
        <v>71</v>
      </c>
      <c r="X34" s="82" t="s">
        <v>104</v>
      </c>
      <c r="Y34" s="82" t="s">
        <v>105</v>
      </c>
      <c r="Z34" s="82">
        <v>1</v>
      </c>
      <c r="AB34" s="82" t="s">
        <v>807</v>
      </c>
      <c r="AD34" s="82" t="s">
        <v>374</v>
      </c>
      <c r="AE34" s="82" t="s">
        <v>808</v>
      </c>
      <c r="AN34" s="82" t="s">
        <v>76</v>
      </c>
      <c r="AO34" s="82" t="s">
        <v>809</v>
      </c>
      <c r="AP34" s="82">
        <v>8905181</v>
      </c>
      <c r="AQ34" s="82" t="s">
        <v>109</v>
      </c>
      <c r="AR34" s="82" t="s">
        <v>4274</v>
      </c>
      <c r="AS34" s="84">
        <v>40359</v>
      </c>
      <c r="AT34" s="85">
        <v>2010</v>
      </c>
      <c r="AU34" s="82" t="s">
        <v>4277</v>
      </c>
      <c r="AV34" s="84">
        <v>43038</v>
      </c>
      <c r="AW34" s="85">
        <v>2017</v>
      </c>
      <c r="AX34" s="85">
        <f>Table1[[#This Row],[End TEST]]-Table1[[#This Row],[Start TEST]]</f>
        <v>7</v>
      </c>
      <c r="AY34" s="85">
        <f>Table1[[#This Row],[TEST_Diff]]+1</f>
        <v>8</v>
      </c>
      <c r="AZ34" s="92">
        <f>DATEDIF(Table1[[#This Row],[Start Year]],Table1[[#This Row],[End Year]],"d") / 365</f>
        <v>7.3397260273972602</v>
      </c>
    </row>
    <row r="35" spans="1:52" x14ac:dyDescent="0.5">
      <c r="A35" s="82">
        <v>5</v>
      </c>
      <c r="B35" s="82" t="s">
        <v>803</v>
      </c>
      <c r="D35" s="90">
        <v>43371</v>
      </c>
      <c r="E35" s="90" t="s">
        <v>804</v>
      </c>
      <c r="F35" s="90"/>
      <c r="G35" s="82" t="s">
        <v>804</v>
      </c>
      <c r="H35" s="82" t="s">
        <v>805</v>
      </c>
      <c r="I35" s="80" t="s">
        <v>283</v>
      </c>
      <c r="J35" s="80">
        <v>25</v>
      </c>
      <c r="K35" s="80">
        <v>3</v>
      </c>
      <c r="L35" s="80" t="s">
        <v>374</v>
      </c>
      <c r="M35" s="80">
        <v>33</v>
      </c>
      <c r="N35" s="80">
        <v>-3.3730560000000001</v>
      </c>
      <c r="O35" s="80">
        <v>29.918886000000001</v>
      </c>
      <c r="P35" s="80" t="s">
        <v>69</v>
      </c>
      <c r="Q35" s="80">
        <v>0</v>
      </c>
      <c r="R35" s="80">
        <v>2.6272389999999999</v>
      </c>
      <c r="S35" s="80">
        <v>23.381664000000001</v>
      </c>
      <c r="T35" s="80">
        <v>734677.43</v>
      </c>
      <c r="U35" s="91">
        <f>Table1[[#This Row],[Distribution Amount (Dollars)]]/Table1[[#This Row],[NEWdatediff]]</f>
        <v>91834.678750000006</v>
      </c>
      <c r="V35" s="82" t="s">
        <v>806</v>
      </c>
      <c r="W35" s="82" t="s">
        <v>71</v>
      </c>
      <c r="X35" s="82" t="s">
        <v>104</v>
      </c>
      <c r="Y35" s="82" t="s">
        <v>105</v>
      </c>
      <c r="Z35" s="82">
        <v>1</v>
      </c>
      <c r="AB35" s="82" t="s">
        <v>807</v>
      </c>
      <c r="AD35" s="82" t="s">
        <v>374</v>
      </c>
      <c r="AE35" s="82" t="s">
        <v>808</v>
      </c>
      <c r="AN35" s="82" t="s">
        <v>76</v>
      </c>
      <c r="AO35" s="82" t="s">
        <v>809</v>
      </c>
      <c r="AP35" s="82">
        <v>8905181</v>
      </c>
      <c r="AQ35" s="82" t="s">
        <v>109</v>
      </c>
      <c r="AR35" s="82" t="s">
        <v>4274</v>
      </c>
      <c r="AS35" s="84">
        <v>40359</v>
      </c>
      <c r="AT35" s="85">
        <v>2010</v>
      </c>
      <c r="AU35" s="82" t="s">
        <v>4277</v>
      </c>
      <c r="AV35" s="84">
        <v>43038</v>
      </c>
      <c r="AW35" s="85">
        <v>2017</v>
      </c>
      <c r="AX35" s="85">
        <f>Table1[[#This Row],[End TEST]]-Table1[[#This Row],[Start TEST]]</f>
        <v>7</v>
      </c>
      <c r="AY35" s="85">
        <f>Table1[[#This Row],[TEST_Diff]]+1</f>
        <v>8</v>
      </c>
      <c r="AZ35" s="92">
        <f>DATEDIF(Table1[[#This Row],[Start Year]],Table1[[#This Row],[End Year]],"d") / 365</f>
        <v>7.3397260273972602</v>
      </c>
    </row>
    <row r="36" spans="1:52" x14ac:dyDescent="0.5">
      <c r="A36" s="82">
        <v>5</v>
      </c>
      <c r="B36" s="82" t="s">
        <v>803</v>
      </c>
      <c r="D36" s="90">
        <v>43371</v>
      </c>
      <c r="E36" s="90" t="s">
        <v>804</v>
      </c>
      <c r="F36" s="90"/>
      <c r="G36" s="82" t="s">
        <v>804</v>
      </c>
      <c r="H36" s="82" t="s">
        <v>805</v>
      </c>
      <c r="I36" s="80" t="s">
        <v>128</v>
      </c>
      <c r="J36" s="80">
        <v>25</v>
      </c>
      <c r="K36" s="80">
        <v>3</v>
      </c>
      <c r="L36" s="80" t="s">
        <v>152</v>
      </c>
      <c r="M36" s="80">
        <v>33</v>
      </c>
      <c r="N36" s="80">
        <v>-1.8655060000000001</v>
      </c>
      <c r="O36" s="80">
        <v>29.917652</v>
      </c>
      <c r="P36" s="80" t="s">
        <v>69</v>
      </c>
      <c r="Q36" s="80">
        <v>0</v>
      </c>
      <c r="R36" s="80">
        <v>2.6272389999999999</v>
      </c>
      <c r="S36" s="80">
        <v>23.381664000000001</v>
      </c>
      <c r="T36" s="80">
        <v>734677.43</v>
      </c>
      <c r="U36" s="91">
        <f>Table1[[#This Row],[Distribution Amount (Dollars)]]/Table1[[#This Row],[NEWdatediff]]</f>
        <v>91834.678750000006</v>
      </c>
      <c r="V36" s="82" t="s">
        <v>806</v>
      </c>
      <c r="W36" s="82" t="s">
        <v>71</v>
      </c>
      <c r="X36" s="82" t="s">
        <v>104</v>
      </c>
      <c r="Y36" s="82" t="s">
        <v>105</v>
      </c>
      <c r="Z36" s="82">
        <v>1</v>
      </c>
      <c r="AB36" s="82" t="s">
        <v>807</v>
      </c>
      <c r="AD36" s="82" t="s">
        <v>152</v>
      </c>
      <c r="AE36" s="82" t="s">
        <v>808</v>
      </c>
      <c r="AN36" s="82" t="s">
        <v>76</v>
      </c>
      <c r="AO36" s="82" t="s">
        <v>809</v>
      </c>
      <c r="AP36" s="82">
        <v>8905181</v>
      </c>
      <c r="AQ36" s="82" t="s">
        <v>109</v>
      </c>
      <c r="AR36" s="82" t="s">
        <v>4274</v>
      </c>
      <c r="AS36" s="84">
        <v>40359</v>
      </c>
      <c r="AT36" s="85">
        <v>2010</v>
      </c>
      <c r="AU36" s="82" t="s">
        <v>4277</v>
      </c>
      <c r="AV36" s="84">
        <v>43038</v>
      </c>
      <c r="AW36" s="85">
        <v>2017</v>
      </c>
      <c r="AX36" s="85">
        <f>Table1[[#This Row],[End TEST]]-Table1[[#This Row],[Start TEST]]</f>
        <v>7</v>
      </c>
      <c r="AY36" s="85">
        <f>Table1[[#This Row],[TEST_Diff]]+1</f>
        <v>8</v>
      </c>
      <c r="AZ36" s="92">
        <f>DATEDIF(Table1[[#This Row],[Start Year]],Table1[[#This Row],[End Year]],"d") / 365</f>
        <v>7.3397260273972602</v>
      </c>
    </row>
    <row r="37" spans="1:52" x14ac:dyDescent="0.5">
      <c r="A37" s="82">
        <v>5</v>
      </c>
      <c r="B37" s="82" t="s">
        <v>803</v>
      </c>
      <c r="D37" s="90">
        <v>43371</v>
      </c>
      <c r="E37" s="90" t="s">
        <v>804</v>
      </c>
      <c r="F37" s="90"/>
      <c r="G37" s="82" t="s">
        <v>804</v>
      </c>
      <c r="H37" s="82" t="s">
        <v>805</v>
      </c>
      <c r="I37" s="80" t="s">
        <v>281</v>
      </c>
      <c r="J37" s="80">
        <v>10</v>
      </c>
      <c r="K37" s="80">
        <v>3</v>
      </c>
      <c r="L37" s="80" t="s">
        <v>152</v>
      </c>
      <c r="M37" s="80">
        <v>33</v>
      </c>
      <c r="N37" s="80">
        <v>-1.8655060000000001</v>
      </c>
      <c r="O37" s="80">
        <v>29.917652</v>
      </c>
      <c r="P37" s="80" t="s">
        <v>69</v>
      </c>
      <c r="Q37" s="80">
        <v>0</v>
      </c>
      <c r="R37" s="80">
        <v>2.6272389999999999</v>
      </c>
      <c r="S37" s="80">
        <v>23.381664000000001</v>
      </c>
      <c r="T37" s="80">
        <v>293870.96999999997</v>
      </c>
      <c r="U37" s="91">
        <f>Table1[[#This Row],[Distribution Amount (Dollars)]]/Table1[[#This Row],[NEWdatediff]]</f>
        <v>36733.871249999997</v>
      </c>
      <c r="V37" s="82" t="s">
        <v>806</v>
      </c>
      <c r="W37" s="82" t="s">
        <v>71</v>
      </c>
      <c r="X37" s="82" t="s">
        <v>104</v>
      </c>
      <c r="Y37" s="82" t="s">
        <v>105</v>
      </c>
      <c r="Z37" s="82">
        <v>1</v>
      </c>
      <c r="AB37" s="82" t="s">
        <v>807</v>
      </c>
      <c r="AD37" s="82" t="s">
        <v>152</v>
      </c>
      <c r="AE37" s="82" t="s">
        <v>808</v>
      </c>
      <c r="AN37" s="82" t="s">
        <v>76</v>
      </c>
      <c r="AO37" s="82" t="s">
        <v>809</v>
      </c>
      <c r="AP37" s="82">
        <v>8905181</v>
      </c>
      <c r="AQ37" s="82" t="s">
        <v>109</v>
      </c>
      <c r="AR37" s="82" t="s">
        <v>4274</v>
      </c>
      <c r="AS37" s="84">
        <v>40359</v>
      </c>
      <c r="AT37" s="85">
        <v>2010</v>
      </c>
      <c r="AU37" s="82" t="s">
        <v>4277</v>
      </c>
      <c r="AV37" s="84">
        <v>43038</v>
      </c>
      <c r="AW37" s="85">
        <v>2017</v>
      </c>
      <c r="AX37" s="85">
        <f>Table1[[#This Row],[End TEST]]-Table1[[#This Row],[Start TEST]]</f>
        <v>7</v>
      </c>
      <c r="AY37" s="85">
        <f>Table1[[#This Row],[TEST_Diff]]+1</f>
        <v>8</v>
      </c>
      <c r="AZ37" s="92">
        <f>DATEDIF(Table1[[#This Row],[Start Year]],Table1[[#This Row],[End Year]],"d") / 365</f>
        <v>7.3397260273972602</v>
      </c>
    </row>
    <row r="38" spans="1:52" x14ac:dyDescent="0.5">
      <c r="A38" s="82">
        <v>5</v>
      </c>
      <c r="B38" s="82" t="s">
        <v>803</v>
      </c>
      <c r="D38" s="90">
        <v>43371</v>
      </c>
      <c r="E38" s="90" t="s">
        <v>804</v>
      </c>
      <c r="F38" s="90"/>
      <c r="G38" s="82" t="s">
        <v>804</v>
      </c>
      <c r="H38" s="82" t="s">
        <v>805</v>
      </c>
      <c r="I38" s="80" t="s">
        <v>291</v>
      </c>
      <c r="J38" s="80">
        <v>30</v>
      </c>
      <c r="K38" s="80">
        <v>3</v>
      </c>
      <c r="L38" s="80" t="s">
        <v>152</v>
      </c>
      <c r="M38" s="80">
        <v>33</v>
      </c>
      <c r="N38" s="80">
        <v>-1.8655060000000001</v>
      </c>
      <c r="O38" s="80">
        <v>29.917652</v>
      </c>
      <c r="P38" s="80" t="s">
        <v>69</v>
      </c>
      <c r="Q38" s="80">
        <v>0</v>
      </c>
      <c r="R38" s="80">
        <v>2.6272389999999999</v>
      </c>
      <c r="S38" s="80">
        <v>23.381664000000001</v>
      </c>
      <c r="T38" s="80">
        <v>881612.92</v>
      </c>
      <c r="U38" s="91">
        <f>Table1[[#This Row],[Distribution Amount (Dollars)]]/Table1[[#This Row],[NEWdatediff]]</f>
        <v>110201.61500000001</v>
      </c>
      <c r="V38" s="82" t="s">
        <v>806</v>
      </c>
      <c r="W38" s="82" t="s">
        <v>71</v>
      </c>
      <c r="X38" s="82" t="s">
        <v>104</v>
      </c>
      <c r="Y38" s="82" t="s">
        <v>105</v>
      </c>
      <c r="Z38" s="82">
        <v>1</v>
      </c>
      <c r="AB38" s="82" t="s">
        <v>807</v>
      </c>
      <c r="AD38" s="82" t="s">
        <v>152</v>
      </c>
      <c r="AE38" s="82" t="s">
        <v>808</v>
      </c>
      <c r="AN38" s="82" t="s">
        <v>76</v>
      </c>
      <c r="AO38" s="82" t="s">
        <v>809</v>
      </c>
      <c r="AP38" s="82">
        <v>8905181</v>
      </c>
      <c r="AQ38" s="82" t="s">
        <v>109</v>
      </c>
      <c r="AR38" s="82" t="s">
        <v>4274</v>
      </c>
      <c r="AS38" s="84">
        <v>40359</v>
      </c>
      <c r="AT38" s="85">
        <v>2010</v>
      </c>
      <c r="AU38" s="82" t="s">
        <v>4277</v>
      </c>
      <c r="AV38" s="84">
        <v>43038</v>
      </c>
      <c r="AW38" s="85">
        <v>2017</v>
      </c>
      <c r="AX38" s="85">
        <f>Table1[[#This Row],[End TEST]]-Table1[[#This Row],[Start TEST]]</f>
        <v>7</v>
      </c>
      <c r="AY38" s="85">
        <f>Table1[[#This Row],[TEST_Diff]]+1</f>
        <v>8</v>
      </c>
      <c r="AZ38" s="92">
        <f>DATEDIF(Table1[[#This Row],[Start Year]],Table1[[#This Row],[End Year]],"d") / 365</f>
        <v>7.3397260273972602</v>
      </c>
    </row>
    <row r="39" spans="1:52" x14ac:dyDescent="0.5">
      <c r="A39" s="82">
        <v>5</v>
      </c>
      <c r="B39" s="82" t="s">
        <v>803</v>
      </c>
      <c r="D39" s="90">
        <v>43371</v>
      </c>
      <c r="E39" s="90" t="s">
        <v>804</v>
      </c>
      <c r="F39" s="90"/>
      <c r="G39" s="82" t="s">
        <v>804</v>
      </c>
      <c r="H39" s="82" t="s">
        <v>805</v>
      </c>
      <c r="I39" s="80" t="s">
        <v>810</v>
      </c>
      <c r="J39" s="80">
        <v>10</v>
      </c>
      <c r="K39" s="80">
        <v>3</v>
      </c>
      <c r="L39" s="80" t="s">
        <v>152</v>
      </c>
      <c r="M39" s="80">
        <v>33</v>
      </c>
      <c r="N39" s="80">
        <v>-1.8655060000000001</v>
      </c>
      <c r="O39" s="80">
        <v>29.917652</v>
      </c>
      <c r="P39" s="80" t="s">
        <v>69</v>
      </c>
      <c r="Q39" s="80">
        <v>0</v>
      </c>
      <c r="R39" s="80">
        <v>2.6272389999999999</v>
      </c>
      <c r="S39" s="80">
        <v>23.381664000000001</v>
      </c>
      <c r="T39" s="80">
        <v>293870.96999999997</v>
      </c>
      <c r="U39" s="91">
        <f>Table1[[#This Row],[Distribution Amount (Dollars)]]/Table1[[#This Row],[NEWdatediff]]</f>
        <v>36733.871249999997</v>
      </c>
      <c r="V39" s="82" t="s">
        <v>806</v>
      </c>
      <c r="W39" s="82" t="s">
        <v>71</v>
      </c>
      <c r="X39" s="82" t="s">
        <v>104</v>
      </c>
      <c r="Y39" s="82" t="s">
        <v>105</v>
      </c>
      <c r="Z39" s="82">
        <v>1</v>
      </c>
      <c r="AB39" s="82" t="s">
        <v>807</v>
      </c>
      <c r="AD39" s="82" t="s">
        <v>152</v>
      </c>
      <c r="AE39" s="82" t="s">
        <v>808</v>
      </c>
      <c r="AN39" s="82" t="s">
        <v>76</v>
      </c>
      <c r="AO39" s="82" t="s">
        <v>809</v>
      </c>
      <c r="AP39" s="82">
        <v>8905181</v>
      </c>
      <c r="AQ39" s="82" t="s">
        <v>109</v>
      </c>
      <c r="AR39" s="82" t="s">
        <v>4274</v>
      </c>
      <c r="AS39" s="84">
        <v>40359</v>
      </c>
      <c r="AT39" s="85">
        <v>2010</v>
      </c>
      <c r="AU39" s="82" t="s">
        <v>4277</v>
      </c>
      <c r="AV39" s="84">
        <v>43038</v>
      </c>
      <c r="AW39" s="85">
        <v>2017</v>
      </c>
      <c r="AX39" s="85">
        <f>Table1[[#This Row],[End TEST]]-Table1[[#This Row],[Start TEST]]</f>
        <v>7</v>
      </c>
      <c r="AY39" s="85">
        <f>Table1[[#This Row],[TEST_Diff]]+1</f>
        <v>8</v>
      </c>
      <c r="AZ39" s="92">
        <f>DATEDIF(Table1[[#This Row],[Start Year]],Table1[[#This Row],[End Year]],"d") / 365</f>
        <v>7.3397260273972602</v>
      </c>
    </row>
    <row r="40" spans="1:52" x14ac:dyDescent="0.5">
      <c r="A40" s="82">
        <v>5</v>
      </c>
      <c r="B40" s="82" t="s">
        <v>803</v>
      </c>
      <c r="D40" s="90">
        <v>43371</v>
      </c>
      <c r="E40" s="90" t="s">
        <v>804</v>
      </c>
      <c r="F40" s="90"/>
      <c r="G40" s="82" t="s">
        <v>804</v>
      </c>
      <c r="H40" s="82" t="s">
        <v>805</v>
      </c>
      <c r="I40" s="80" t="s">
        <v>283</v>
      </c>
      <c r="J40" s="80">
        <v>25</v>
      </c>
      <c r="K40" s="80">
        <v>3</v>
      </c>
      <c r="L40" s="80" t="s">
        <v>152</v>
      </c>
      <c r="M40" s="80">
        <v>33</v>
      </c>
      <c r="N40" s="80">
        <v>-1.8655060000000001</v>
      </c>
      <c r="O40" s="80">
        <v>29.917652</v>
      </c>
      <c r="P40" s="80" t="s">
        <v>69</v>
      </c>
      <c r="Q40" s="80">
        <v>0</v>
      </c>
      <c r="R40" s="80">
        <v>2.6272389999999999</v>
      </c>
      <c r="S40" s="80">
        <v>23.381664000000001</v>
      </c>
      <c r="T40" s="80">
        <v>734677.43</v>
      </c>
      <c r="U40" s="91">
        <f>Table1[[#This Row],[Distribution Amount (Dollars)]]/Table1[[#This Row],[NEWdatediff]]</f>
        <v>91834.678750000006</v>
      </c>
      <c r="V40" s="82" t="s">
        <v>806</v>
      </c>
      <c r="W40" s="82" t="s">
        <v>71</v>
      </c>
      <c r="X40" s="82" t="s">
        <v>104</v>
      </c>
      <c r="Y40" s="82" t="s">
        <v>105</v>
      </c>
      <c r="Z40" s="82">
        <v>1</v>
      </c>
      <c r="AB40" s="82" t="s">
        <v>807</v>
      </c>
      <c r="AD40" s="82" t="s">
        <v>152</v>
      </c>
      <c r="AE40" s="82" t="s">
        <v>808</v>
      </c>
      <c r="AN40" s="82" t="s">
        <v>76</v>
      </c>
      <c r="AO40" s="82" t="s">
        <v>809</v>
      </c>
      <c r="AP40" s="82">
        <v>8905181</v>
      </c>
      <c r="AQ40" s="82" t="s">
        <v>109</v>
      </c>
      <c r="AR40" s="82" t="s">
        <v>4274</v>
      </c>
      <c r="AS40" s="84">
        <v>40359</v>
      </c>
      <c r="AT40" s="85">
        <v>2010</v>
      </c>
      <c r="AU40" s="82" t="s">
        <v>4277</v>
      </c>
      <c r="AV40" s="84">
        <v>43038</v>
      </c>
      <c r="AW40" s="85">
        <v>2017</v>
      </c>
      <c r="AX40" s="85">
        <f>Table1[[#This Row],[End TEST]]-Table1[[#This Row],[Start TEST]]</f>
        <v>7</v>
      </c>
      <c r="AY40" s="85">
        <f>Table1[[#This Row],[TEST_Diff]]+1</f>
        <v>8</v>
      </c>
      <c r="AZ40" s="92">
        <f>DATEDIF(Table1[[#This Row],[Start Year]],Table1[[#This Row],[End Year]],"d") / 365</f>
        <v>7.3397260273972602</v>
      </c>
    </row>
    <row r="41" spans="1:52" x14ac:dyDescent="0.5">
      <c r="A41" s="82">
        <v>5</v>
      </c>
      <c r="B41" s="82" t="s">
        <v>803</v>
      </c>
      <c r="D41" s="90">
        <v>43371</v>
      </c>
      <c r="E41" s="90" t="s">
        <v>804</v>
      </c>
      <c r="F41" s="90"/>
      <c r="G41" s="82" t="s">
        <v>804</v>
      </c>
      <c r="H41" s="82" t="s">
        <v>805</v>
      </c>
      <c r="I41" s="80" t="s">
        <v>128</v>
      </c>
      <c r="J41" s="80">
        <v>25</v>
      </c>
      <c r="K41" s="80">
        <v>3</v>
      </c>
      <c r="L41" s="80" t="s">
        <v>179</v>
      </c>
      <c r="M41" s="80">
        <v>34</v>
      </c>
      <c r="N41" s="80">
        <v>-4.0383329999999997</v>
      </c>
      <c r="O41" s="80">
        <v>21.758662999999999</v>
      </c>
      <c r="P41" s="80" t="s">
        <v>69</v>
      </c>
      <c r="Q41" s="80">
        <v>0</v>
      </c>
      <c r="R41" s="80">
        <v>2.6272389999999999</v>
      </c>
      <c r="S41" s="80">
        <v>23.381664000000001</v>
      </c>
      <c r="T41" s="80">
        <v>756940.39</v>
      </c>
      <c r="U41" s="91">
        <f>Table1[[#This Row],[Distribution Amount (Dollars)]]/Table1[[#This Row],[NEWdatediff]]</f>
        <v>94617.548750000002</v>
      </c>
      <c r="V41" s="82" t="s">
        <v>806</v>
      </c>
      <c r="W41" s="82" t="s">
        <v>71</v>
      </c>
      <c r="X41" s="82" t="s">
        <v>104</v>
      </c>
      <c r="Y41" s="82" t="s">
        <v>105</v>
      </c>
      <c r="Z41" s="82">
        <v>1</v>
      </c>
      <c r="AB41" s="82" t="s">
        <v>807</v>
      </c>
      <c r="AD41" s="82" t="s">
        <v>179</v>
      </c>
      <c r="AE41" s="82" t="s">
        <v>808</v>
      </c>
      <c r="AN41" s="82" t="s">
        <v>76</v>
      </c>
      <c r="AO41" s="82" t="s">
        <v>809</v>
      </c>
      <c r="AP41" s="82">
        <v>8905181</v>
      </c>
      <c r="AQ41" s="82" t="s">
        <v>109</v>
      </c>
      <c r="AR41" s="82" t="s">
        <v>4274</v>
      </c>
      <c r="AS41" s="84">
        <v>40359</v>
      </c>
      <c r="AT41" s="85">
        <v>2010</v>
      </c>
      <c r="AU41" s="82" t="s">
        <v>4277</v>
      </c>
      <c r="AV41" s="84">
        <v>43038</v>
      </c>
      <c r="AW41" s="85">
        <v>2017</v>
      </c>
      <c r="AX41" s="85">
        <f>Table1[[#This Row],[End TEST]]-Table1[[#This Row],[Start TEST]]</f>
        <v>7</v>
      </c>
      <c r="AY41" s="85">
        <f>Table1[[#This Row],[TEST_Diff]]+1</f>
        <v>8</v>
      </c>
      <c r="AZ41" s="92">
        <f>DATEDIF(Table1[[#This Row],[Start Year]],Table1[[#This Row],[End Year]],"d") / 365</f>
        <v>7.3397260273972602</v>
      </c>
    </row>
    <row r="42" spans="1:52" x14ac:dyDescent="0.5">
      <c r="A42" s="82">
        <v>5</v>
      </c>
      <c r="B42" s="82" t="s">
        <v>803</v>
      </c>
      <c r="D42" s="90">
        <v>43371</v>
      </c>
      <c r="E42" s="90" t="s">
        <v>804</v>
      </c>
      <c r="F42" s="90"/>
      <c r="G42" s="82" t="s">
        <v>804</v>
      </c>
      <c r="H42" s="82" t="s">
        <v>805</v>
      </c>
      <c r="I42" s="80" t="s">
        <v>281</v>
      </c>
      <c r="J42" s="80">
        <v>10</v>
      </c>
      <c r="K42" s="80">
        <v>3</v>
      </c>
      <c r="L42" s="80" t="s">
        <v>179</v>
      </c>
      <c r="M42" s="80">
        <v>34</v>
      </c>
      <c r="N42" s="80">
        <v>-4.0383329999999997</v>
      </c>
      <c r="O42" s="80">
        <v>21.758662999999999</v>
      </c>
      <c r="P42" s="80" t="s">
        <v>69</v>
      </c>
      <c r="Q42" s="80">
        <v>0</v>
      </c>
      <c r="R42" s="80">
        <v>2.6272389999999999</v>
      </c>
      <c r="S42" s="80">
        <v>23.381664000000001</v>
      </c>
      <c r="T42" s="80">
        <v>302776.15000000002</v>
      </c>
      <c r="U42" s="91">
        <f>Table1[[#This Row],[Distribution Amount (Dollars)]]/Table1[[#This Row],[NEWdatediff]]</f>
        <v>37847.018750000003</v>
      </c>
      <c r="V42" s="82" t="s">
        <v>806</v>
      </c>
      <c r="W42" s="82" t="s">
        <v>71</v>
      </c>
      <c r="X42" s="82" t="s">
        <v>104</v>
      </c>
      <c r="Y42" s="82" t="s">
        <v>105</v>
      </c>
      <c r="Z42" s="82">
        <v>1</v>
      </c>
      <c r="AB42" s="82" t="s">
        <v>807</v>
      </c>
      <c r="AD42" s="82" t="s">
        <v>179</v>
      </c>
      <c r="AE42" s="82" t="s">
        <v>808</v>
      </c>
      <c r="AN42" s="82" t="s">
        <v>76</v>
      </c>
      <c r="AO42" s="82" t="s">
        <v>809</v>
      </c>
      <c r="AP42" s="82">
        <v>8905181</v>
      </c>
      <c r="AQ42" s="82" t="s">
        <v>109</v>
      </c>
      <c r="AR42" s="82" t="s">
        <v>4274</v>
      </c>
      <c r="AS42" s="84">
        <v>40359</v>
      </c>
      <c r="AT42" s="85">
        <v>2010</v>
      </c>
      <c r="AU42" s="82" t="s">
        <v>4277</v>
      </c>
      <c r="AV42" s="84">
        <v>43038</v>
      </c>
      <c r="AW42" s="85">
        <v>2017</v>
      </c>
      <c r="AX42" s="85">
        <f>Table1[[#This Row],[End TEST]]-Table1[[#This Row],[Start TEST]]</f>
        <v>7</v>
      </c>
      <c r="AY42" s="85">
        <f>Table1[[#This Row],[TEST_Diff]]+1</f>
        <v>8</v>
      </c>
      <c r="AZ42" s="92">
        <f>DATEDIF(Table1[[#This Row],[Start Year]],Table1[[#This Row],[End Year]],"d") / 365</f>
        <v>7.3397260273972602</v>
      </c>
    </row>
    <row r="43" spans="1:52" x14ac:dyDescent="0.5">
      <c r="A43" s="82">
        <v>5</v>
      </c>
      <c r="B43" s="82" t="s">
        <v>803</v>
      </c>
      <c r="D43" s="90">
        <v>43371</v>
      </c>
      <c r="E43" s="90" t="s">
        <v>804</v>
      </c>
      <c r="F43" s="90"/>
      <c r="G43" s="82" t="s">
        <v>804</v>
      </c>
      <c r="H43" s="82" t="s">
        <v>805</v>
      </c>
      <c r="I43" s="80" t="s">
        <v>291</v>
      </c>
      <c r="J43" s="80">
        <v>30</v>
      </c>
      <c r="K43" s="80">
        <v>3</v>
      </c>
      <c r="L43" s="80" t="s">
        <v>179</v>
      </c>
      <c r="M43" s="80">
        <v>34</v>
      </c>
      <c r="N43" s="80">
        <v>-4.0383329999999997</v>
      </c>
      <c r="O43" s="80">
        <v>21.758662999999999</v>
      </c>
      <c r="P43" s="80" t="s">
        <v>69</v>
      </c>
      <c r="Q43" s="80">
        <v>0</v>
      </c>
      <c r="R43" s="80">
        <v>2.6272389999999999</v>
      </c>
      <c r="S43" s="80">
        <v>23.381664000000001</v>
      </c>
      <c r="T43" s="80">
        <v>908328.46</v>
      </c>
      <c r="U43" s="91">
        <f>Table1[[#This Row],[Distribution Amount (Dollars)]]/Table1[[#This Row],[NEWdatediff]]</f>
        <v>113541.0575</v>
      </c>
      <c r="V43" s="82" t="s">
        <v>806</v>
      </c>
      <c r="W43" s="82" t="s">
        <v>71</v>
      </c>
      <c r="X43" s="82" t="s">
        <v>104</v>
      </c>
      <c r="Y43" s="82" t="s">
        <v>105</v>
      </c>
      <c r="Z43" s="82">
        <v>1</v>
      </c>
      <c r="AB43" s="82" t="s">
        <v>807</v>
      </c>
      <c r="AD43" s="82" t="s">
        <v>179</v>
      </c>
      <c r="AE43" s="82" t="s">
        <v>808</v>
      </c>
      <c r="AN43" s="82" t="s">
        <v>76</v>
      </c>
      <c r="AO43" s="82" t="s">
        <v>809</v>
      </c>
      <c r="AP43" s="82">
        <v>8905181</v>
      </c>
      <c r="AQ43" s="82" t="s">
        <v>109</v>
      </c>
      <c r="AR43" s="82" t="s">
        <v>4274</v>
      </c>
      <c r="AS43" s="84">
        <v>40359</v>
      </c>
      <c r="AT43" s="85">
        <v>2010</v>
      </c>
      <c r="AU43" s="82" t="s">
        <v>4277</v>
      </c>
      <c r="AV43" s="84">
        <v>43038</v>
      </c>
      <c r="AW43" s="85">
        <v>2017</v>
      </c>
      <c r="AX43" s="85">
        <f>Table1[[#This Row],[End TEST]]-Table1[[#This Row],[Start TEST]]</f>
        <v>7</v>
      </c>
      <c r="AY43" s="85">
        <f>Table1[[#This Row],[TEST_Diff]]+1</f>
        <v>8</v>
      </c>
      <c r="AZ43" s="92">
        <f>DATEDIF(Table1[[#This Row],[Start Year]],Table1[[#This Row],[End Year]],"d") / 365</f>
        <v>7.3397260273972602</v>
      </c>
    </row>
    <row r="44" spans="1:52" x14ac:dyDescent="0.5">
      <c r="A44" s="82">
        <v>5</v>
      </c>
      <c r="B44" s="82" t="s">
        <v>803</v>
      </c>
      <c r="D44" s="90">
        <v>43371</v>
      </c>
      <c r="E44" s="90" t="s">
        <v>804</v>
      </c>
      <c r="F44" s="90"/>
      <c r="G44" s="82" t="s">
        <v>804</v>
      </c>
      <c r="H44" s="82" t="s">
        <v>805</v>
      </c>
      <c r="I44" s="80" t="s">
        <v>810</v>
      </c>
      <c r="J44" s="80">
        <v>10</v>
      </c>
      <c r="K44" s="80">
        <v>3</v>
      </c>
      <c r="L44" s="80" t="s">
        <v>179</v>
      </c>
      <c r="M44" s="80">
        <v>34</v>
      </c>
      <c r="N44" s="80">
        <v>-4.0383329999999997</v>
      </c>
      <c r="O44" s="80">
        <v>21.758662999999999</v>
      </c>
      <c r="P44" s="80" t="s">
        <v>69</v>
      </c>
      <c r="Q44" s="80">
        <v>0</v>
      </c>
      <c r="R44" s="80">
        <v>2.6272389999999999</v>
      </c>
      <c r="S44" s="80">
        <v>23.381664000000001</v>
      </c>
      <c r="T44" s="80">
        <v>302776.15000000002</v>
      </c>
      <c r="U44" s="91">
        <f>Table1[[#This Row],[Distribution Amount (Dollars)]]/Table1[[#This Row],[NEWdatediff]]</f>
        <v>37847.018750000003</v>
      </c>
      <c r="V44" s="82" t="s">
        <v>806</v>
      </c>
      <c r="W44" s="82" t="s">
        <v>71</v>
      </c>
      <c r="X44" s="82" t="s">
        <v>104</v>
      </c>
      <c r="Y44" s="82" t="s">
        <v>105</v>
      </c>
      <c r="Z44" s="82">
        <v>1</v>
      </c>
      <c r="AB44" s="82" t="s">
        <v>807</v>
      </c>
      <c r="AD44" s="82" t="s">
        <v>179</v>
      </c>
      <c r="AE44" s="82" t="s">
        <v>808</v>
      </c>
      <c r="AN44" s="82" t="s">
        <v>76</v>
      </c>
      <c r="AO44" s="82" t="s">
        <v>809</v>
      </c>
      <c r="AP44" s="82">
        <v>8905181</v>
      </c>
      <c r="AQ44" s="82" t="s">
        <v>109</v>
      </c>
      <c r="AR44" s="82" t="s">
        <v>4274</v>
      </c>
      <c r="AS44" s="84">
        <v>40359</v>
      </c>
      <c r="AT44" s="85">
        <v>2010</v>
      </c>
      <c r="AU44" s="82" t="s">
        <v>4277</v>
      </c>
      <c r="AV44" s="84">
        <v>43038</v>
      </c>
      <c r="AW44" s="85">
        <v>2017</v>
      </c>
      <c r="AX44" s="85">
        <f>Table1[[#This Row],[End TEST]]-Table1[[#This Row],[Start TEST]]</f>
        <v>7</v>
      </c>
      <c r="AY44" s="85">
        <f>Table1[[#This Row],[TEST_Diff]]+1</f>
        <v>8</v>
      </c>
      <c r="AZ44" s="92">
        <f>DATEDIF(Table1[[#This Row],[Start Year]],Table1[[#This Row],[End Year]],"d") / 365</f>
        <v>7.3397260273972602</v>
      </c>
    </row>
    <row r="45" spans="1:52" x14ac:dyDescent="0.5">
      <c r="A45" s="82">
        <v>5</v>
      </c>
      <c r="B45" s="82" t="s">
        <v>803</v>
      </c>
      <c r="D45" s="90">
        <v>43371</v>
      </c>
      <c r="E45" s="90" t="s">
        <v>804</v>
      </c>
      <c r="F45" s="90"/>
      <c r="G45" s="82" t="s">
        <v>804</v>
      </c>
      <c r="H45" s="82" t="s">
        <v>805</v>
      </c>
      <c r="I45" s="80" t="s">
        <v>283</v>
      </c>
      <c r="J45" s="80">
        <v>25</v>
      </c>
      <c r="K45" s="80">
        <v>3</v>
      </c>
      <c r="L45" s="80" t="s">
        <v>179</v>
      </c>
      <c r="M45" s="80">
        <v>34</v>
      </c>
      <c r="N45" s="80">
        <v>-4.0383329999999997</v>
      </c>
      <c r="O45" s="80">
        <v>21.758662999999999</v>
      </c>
      <c r="P45" s="80" t="s">
        <v>69</v>
      </c>
      <c r="Q45" s="80">
        <v>0</v>
      </c>
      <c r="R45" s="80">
        <v>2.6272389999999999</v>
      </c>
      <c r="S45" s="80">
        <v>23.381664000000001</v>
      </c>
      <c r="T45" s="80">
        <v>756940.39</v>
      </c>
      <c r="U45" s="91">
        <f>Table1[[#This Row],[Distribution Amount (Dollars)]]/Table1[[#This Row],[NEWdatediff]]</f>
        <v>94617.548750000002</v>
      </c>
      <c r="V45" s="82" t="s">
        <v>806</v>
      </c>
      <c r="W45" s="82" t="s">
        <v>71</v>
      </c>
      <c r="X45" s="82" t="s">
        <v>104</v>
      </c>
      <c r="Y45" s="82" t="s">
        <v>105</v>
      </c>
      <c r="Z45" s="82">
        <v>1</v>
      </c>
      <c r="AB45" s="82" t="s">
        <v>807</v>
      </c>
      <c r="AD45" s="82" t="s">
        <v>179</v>
      </c>
      <c r="AE45" s="82" t="s">
        <v>808</v>
      </c>
      <c r="AN45" s="82" t="s">
        <v>76</v>
      </c>
      <c r="AO45" s="82" t="s">
        <v>809</v>
      </c>
      <c r="AP45" s="82">
        <v>8905181</v>
      </c>
      <c r="AQ45" s="82" t="s">
        <v>109</v>
      </c>
      <c r="AR45" s="82" t="s">
        <v>4274</v>
      </c>
      <c r="AS45" s="84">
        <v>40359</v>
      </c>
      <c r="AT45" s="85">
        <v>2010</v>
      </c>
      <c r="AU45" s="82" t="s">
        <v>4277</v>
      </c>
      <c r="AV45" s="84">
        <v>43038</v>
      </c>
      <c r="AW45" s="85">
        <v>2017</v>
      </c>
      <c r="AX45" s="85">
        <f>Table1[[#This Row],[End TEST]]-Table1[[#This Row],[Start TEST]]</f>
        <v>7</v>
      </c>
      <c r="AY45" s="85">
        <f>Table1[[#This Row],[TEST_Diff]]+1</f>
        <v>8</v>
      </c>
      <c r="AZ45" s="92">
        <f>DATEDIF(Table1[[#This Row],[Start Year]],Table1[[#This Row],[End Year]],"d") / 365</f>
        <v>7.3397260273972602</v>
      </c>
    </row>
    <row r="46" spans="1:52" x14ac:dyDescent="0.5">
      <c r="A46" s="82">
        <v>6</v>
      </c>
      <c r="B46" s="82" t="s">
        <v>3773</v>
      </c>
      <c r="D46" s="90">
        <v>43372</v>
      </c>
      <c r="E46" s="90" t="s">
        <v>3774</v>
      </c>
      <c r="F46" s="90"/>
      <c r="G46" s="82" t="s">
        <v>3774</v>
      </c>
      <c r="H46" s="82" t="s">
        <v>3775</v>
      </c>
      <c r="I46" s="80" t="s">
        <v>102</v>
      </c>
      <c r="J46" s="80">
        <v>5</v>
      </c>
      <c r="K46" s="80">
        <v>1</v>
      </c>
      <c r="L46" s="80" t="s">
        <v>426</v>
      </c>
      <c r="M46" s="80">
        <v>100</v>
      </c>
      <c r="N46" s="80">
        <v>23.684994</v>
      </c>
      <c r="O46" s="80">
        <v>90.356330999999997</v>
      </c>
      <c r="P46" s="80" t="s">
        <v>114</v>
      </c>
      <c r="Q46" s="80">
        <v>0</v>
      </c>
      <c r="R46" s="80">
        <v>25.384855999999999</v>
      </c>
      <c r="S46" s="80">
        <v>68.458809000000002</v>
      </c>
      <c r="T46" s="80">
        <v>3200000</v>
      </c>
      <c r="U46" s="91">
        <f>Table1[[#This Row],[Distribution Amount (Dollars)]]/Table1[[#This Row],[NEWdatediff]]</f>
        <v>800000</v>
      </c>
      <c r="V46" s="82" t="s">
        <v>1029</v>
      </c>
      <c r="W46" s="82" t="s">
        <v>91</v>
      </c>
      <c r="X46" s="82" t="s">
        <v>104</v>
      </c>
      <c r="Y46" s="82" t="s">
        <v>105</v>
      </c>
      <c r="Z46" s="82">
        <v>1</v>
      </c>
      <c r="AB46" s="82" t="s">
        <v>3776</v>
      </c>
      <c r="AD46" s="82" t="s">
        <v>426</v>
      </c>
      <c r="AE46" s="82" t="s">
        <v>1652</v>
      </c>
      <c r="AN46" s="82" t="s">
        <v>76</v>
      </c>
      <c r="AO46" s="82" t="s">
        <v>3777</v>
      </c>
      <c r="AP46" s="82">
        <v>64000000</v>
      </c>
      <c r="AQ46" s="82" t="s">
        <v>109</v>
      </c>
      <c r="AR46" s="82" t="s">
        <v>4274</v>
      </c>
      <c r="AS46" s="84">
        <v>41347</v>
      </c>
      <c r="AT46" s="85">
        <v>2013</v>
      </c>
      <c r="AU46" s="82" t="s">
        <v>4277</v>
      </c>
      <c r="AV46" s="84">
        <v>42460</v>
      </c>
      <c r="AW46" s="85">
        <v>2016</v>
      </c>
      <c r="AX46" s="85">
        <f>Table1[[#This Row],[End TEST]]-Table1[[#This Row],[Start TEST]]</f>
        <v>3</v>
      </c>
      <c r="AY46" s="85">
        <f>Table1[[#This Row],[TEST_Diff]]+1</f>
        <v>4</v>
      </c>
      <c r="AZ46" s="92">
        <f>DATEDIF(Table1[[#This Row],[Start Year]],Table1[[#This Row],[End Year]],"d") / 365</f>
        <v>3.0493150684931507</v>
      </c>
    </row>
    <row r="47" spans="1:52" x14ac:dyDescent="0.5">
      <c r="A47" s="82">
        <v>6</v>
      </c>
      <c r="B47" s="82" t="s">
        <v>3773</v>
      </c>
      <c r="D47" s="90">
        <v>43372</v>
      </c>
      <c r="E47" s="90" t="s">
        <v>3774</v>
      </c>
      <c r="F47" s="90"/>
      <c r="G47" s="82" t="s">
        <v>3774</v>
      </c>
      <c r="H47" s="82" t="s">
        <v>3775</v>
      </c>
      <c r="I47" s="80" t="s">
        <v>128</v>
      </c>
      <c r="J47" s="80">
        <v>17</v>
      </c>
      <c r="K47" s="80">
        <v>1</v>
      </c>
      <c r="L47" s="80" t="s">
        <v>426</v>
      </c>
      <c r="M47" s="80">
        <v>100</v>
      </c>
      <c r="N47" s="80">
        <v>23.684994</v>
      </c>
      <c r="O47" s="80">
        <v>90.356330999999997</v>
      </c>
      <c r="P47" s="80" t="s">
        <v>114</v>
      </c>
      <c r="Q47" s="80">
        <v>0</v>
      </c>
      <c r="R47" s="80">
        <v>25.384855999999999</v>
      </c>
      <c r="S47" s="80">
        <v>68.458809000000002</v>
      </c>
      <c r="T47" s="80">
        <v>10880000</v>
      </c>
      <c r="U47" s="91">
        <f>Table1[[#This Row],[Distribution Amount (Dollars)]]/Table1[[#This Row],[NEWdatediff]]</f>
        <v>2720000</v>
      </c>
      <c r="V47" s="82" t="s">
        <v>1029</v>
      </c>
      <c r="W47" s="82" t="s">
        <v>91</v>
      </c>
      <c r="X47" s="82" t="s">
        <v>104</v>
      </c>
      <c r="Y47" s="82" t="s">
        <v>105</v>
      </c>
      <c r="Z47" s="82">
        <v>1</v>
      </c>
      <c r="AB47" s="82" t="s">
        <v>3776</v>
      </c>
      <c r="AD47" s="82" t="s">
        <v>426</v>
      </c>
      <c r="AE47" s="82" t="s">
        <v>1652</v>
      </c>
      <c r="AN47" s="82" t="s">
        <v>76</v>
      </c>
      <c r="AO47" s="82" t="s">
        <v>3777</v>
      </c>
      <c r="AP47" s="82">
        <v>64000000</v>
      </c>
      <c r="AQ47" s="82" t="s">
        <v>109</v>
      </c>
      <c r="AR47" s="82" t="s">
        <v>4274</v>
      </c>
      <c r="AS47" s="84">
        <v>41347</v>
      </c>
      <c r="AT47" s="85">
        <v>2013</v>
      </c>
      <c r="AU47" s="82" t="s">
        <v>4277</v>
      </c>
      <c r="AV47" s="84">
        <v>42460</v>
      </c>
      <c r="AW47" s="85">
        <v>2016</v>
      </c>
      <c r="AX47" s="85">
        <f>Table1[[#This Row],[End TEST]]-Table1[[#This Row],[Start TEST]]</f>
        <v>3</v>
      </c>
      <c r="AY47" s="85">
        <f>Table1[[#This Row],[TEST_Diff]]+1</f>
        <v>4</v>
      </c>
      <c r="AZ47" s="92">
        <f>DATEDIF(Table1[[#This Row],[Start Year]],Table1[[#This Row],[End Year]],"d") / 365</f>
        <v>3.0493150684931507</v>
      </c>
    </row>
    <row r="48" spans="1:52" x14ac:dyDescent="0.5">
      <c r="A48" s="82">
        <v>6</v>
      </c>
      <c r="B48" s="82" t="s">
        <v>3773</v>
      </c>
      <c r="D48" s="90">
        <v>43372</v>
      </c>
      <c r="E48" s="90" t="s">
        <v>3774</v>
      </c>
      <c r="F48" s="90"/>
      <c r="G48" s="82" t="s">
        <v>3774</v>
      </c>
      <c r="H48" s="82" t="s">
        <v>3775</v>
      </c>
      <c r="I48" s="80" t="s">
        <v>127</v>
      </c>
      <c r="J48" s="80">
        <v>25</v>
      </c>
      <c r="K48" s="80">
        <v>1</v>
      </c>
      <c r="L48" s="80" t="s">
        <v>426</v>
      </c>
      <c r="M48" s="80">
        <v>100</v>
      </c>
      <c r="N48" s="80">
        <v>23.684994</v>
      </c>
      <c r="O48" s="80">
        <v>90.356330999999997</v>
      </c>
      <c r="P48" s="80" t="s">
        <v>114</v>
      </c>
      <c r="Q48" s="80">
        <v>0</v>
      </c>
      <c r="R48" s="80">
        <v>25.384855999999999</v>
      </c>
      <c r="S48" s="80">
        <v>68.458809000000002</v>
      </c>
      <c r="T48" s="80">
        <v>16000000</v>
      </c>
      <c r="U48" s="91">
        <f>Table1[[#This Row],[Distribution Amount (Dollars)]]/Table1[[#This Row],[NEWdatediff]]</f>
        <v>4000000</v>
      </c>
      <c r="V48" s="82" t="s">
        <v>1029</v>
      </c>
      <c r="W48" s="82" t="s">
        <v>91</v>
      </c>
      <c r="X48" s="82" t="s">
        <v>104</v>
      </c>
      <c r="Y48" s="82" t="s">
        <v>105</v>
      </c>
      <c r="Z48" s="82">
        <v>1</v>
      </c>
      <c r="AB48" s="82" t="s">
        <v>3776</v>
      </c>
      <c r="AD48" s="82" t="s">
        <v>426</v>
      </c>
      <c r="AE48" s="82" t="s">
        <v>1652</v>
      </c>
      <c r="AN48" s="82" t="s">
        <v>76</v>
      </c>
      <c r="AO48" s="82" t="s">
        <v>3777</v>
      </c>
      <c r="AP48" s="82">
        <v>64000000</v>
      </c>
      <c r="AQ48" s="82" t="s">
        <v>109</v>
      </c>
      <c r="AR48" s="82" t="s">
        <v>4274</v>
      </c>
      <c r="AS48" s="84">
        <v>41347</v>
      </c>
      <c r="AT48" s="85">
        <v>2013</v>
      </c>
      <c r="AU48" s="82" t="s">
        <v>4277</v>
      </c>
      <c r="AV48" s="84">
        <v>42460</v>
      </c>
      <c r="AW48" s="85">
        <v>2016</v>
      </c>
      <c r="AX48" s="85">
        <f>Table1[[#This Row],[End TEST]]-Table1[[#This Row],[Start TEST]]</f>
        <v>3</v>
      </c>
      <c r="AY48" s="85">
        <f>Table1[[#This Row],[TEST_Diff]]+1</f>
        <v>4</v>
      </c>
      <c r="AZ48" s="92">
        <f>DATEDIF(Table1[[#This Row],[Start Year]],Table1[[#This Row],[End Year]],"d") / 365</f>
        <v>3.0493150684931507</v>
      </c>
    </row>
    <row r="49" spans="1:68" x14ac:dyDescent="0.5">
      <c r="A49" s="82">
        <v>6</v>
      </c>
      <c r="B49" s="82" t="s">
        <v>3773</v>
      </c>
      <c r="D49" s="90">
        <v>43372</v>
      </c>
      <c r="E49" s="90" t="s">
        <v>3774</v>
      </c>
      <c r="F49" s="90"/>
      <c r="G49" s="82" t="s">
        <v>3774</v>
      </c>
      <c r="H49" s="82" t="s">
        <v>3775</v>
      </c>
      <c r="I49" s="80" t="s">
        <v>67</v>
      </c>
      <c r="J49" s="80">
        <v>8</v>
      </c>
      <c r="K49" s="80">
        <v>1</v>
      </c>
      <c r="L49" s="80" t="s">
        <v>426</v>
      </c>
      <c r="M49" s="80">
        <v>100</v>
      </c>
      <c r="N49" s="80">
        <v>23.684994</v>
      </c>
      <c r="O49" s="80">
        <v>90.356330999999997</v>
      </c>
      <c r="P49" s="80" t="s">
        <v>114</v>
      </c>
      <c r="Q49" s="80">
        <v>0</v>
      </c>
      <c r="R49" s="80">
        <v>25.384855999999999</v>
      </c>
      <c r="S49" s="80">
        <v>68.458809000000002</v>
      </c>
      <c r="T49" s="80">
        <v>5120000</v>
      </c>
      <c r="U49" s="91">
        <f>Table1[[#This Row],[Distribution Amount (Dollars)]]/Table1[[#This Row],[NEWdatediff]]</f>
        <v>1280000</v>
      </c>
      <c r="V49" s="82" t="s">
        <v>1029</v>
      </c>
      <c r="W49" s="82" t="s">
        <v>91</v>
      </c>
      <c r="X49" s="82" t="s">
        <v>104</v>
      </c>
      <c r="Y49" s="82" t="s">
        <v>105</v>
      </c>
      <c r="Z49" s="82">
        <v>1</v>
      </c>
      <c r="AB49" s="82" t="s">
        <v>3776</v>
      </c>
      <c r="AD49" s="82" t="s">
        <v>426</v>
      </c>
      <c r="AE49" s="82" t="s">
        <v>1652</v>
      </c>
      <c r="AN49" s="82" t="s">
        <v>76</v>
      </c>
      <c r="AO49" s="82" t="s">
        <v>3777</v>
      </c>
      <c r="AP49" s="82">
        <v>64000000</v>
      </c>
      <c r="AQ49" s="82" t="s">
        <v>109</v>
      </c>
      <c r="AR49" s="82" t="s">
        <v>4274</v>
      </c>
      <c r="AS49" s="84">
        <v>41347</v>
      </c>
      <c r="AT49" s="85">
        <v>2013</v>
      </c>
      <c r="AU49" s="82" t="s">
        <v>4277</v>
      </c>
      <c r="AV49" s="84">
        <v>42460</v>
      </c>
      <c r="AW49" s="85">
        <v>2016</v>
      </c>
      <c r="AX49" s="85">
        <f>Table1[[#This Row],[End TEST]]-Table1[[#This Row],[Start TEST]]</f>
        <v>3</v>
      </c>
      <c r="AY49" s="85">
        <f>Table1[[#This Row],[TEST_Diff]]+1</f>
        <v>4</v>
      </c>
      <c r="AZ49" s="92">
        <f>DATEDIF(Table1[[#This Row],[Start Year]],Table1[[#This Row],[End Year]],"d") / 365</f>
        <v>3.0493150684931507</v>
      </c>
    </row>
    <row r="50" spans="1:68" x14ac:dyDescent="0.5">
      <c r="A50" s="82">
        <v>6</v>
      </c>
      <c r="B50" s="82" t="s">
        <v>3773</v>
      </c>
      <c r="D50" s="90">
        <v>43372</v>
      </c>
      <c r="E50" s="90" t="s">
        <v>3774</v>
      </c>
      <c r="F50" s="90"/>
      <c r="G50" s="82" t="s">
        <v>3774</v>
      </c>
      <c r="H50" s="82" t="s">
        <v>3775</v>
      </c>
      <c r="I50" s="80" t="s">
        <v>81</v>
      </c>
      <c r="J50" s="80">
        <v>1</v>
      </c>
      <c r="K50" s="80">
        <v>1</v>
      </c>
      <c r="L50" s="80" t="s">
        <v>426</v>
      </c>
      <c r="M50" s="80">
        <v>100</v>
      </c>
      <c r="N50" s="80">
        <v>23.684994</v>
      </c>
      <c r="O50" s="80">
        <v>90.356330999999997</v>
      </c>
      <c r="P50" s="80" t="s">
        <v>114</v>
      </c>
      <c r="Q50" s="80">
        <v>0</v>
      </c>
      <c r="R50" s="80">
        <v>25.384855999999999</v>
      </c>
      <c r="S50" s="80">
        <v>68.458809000000002</v>
      </c>
      <c r="T50" s="80">
        <v>640000</v>
      </c>
      <c r="U50" s="91">
        <f>Table1[[#This Row],[Distribution Amount (Dollars)]]/Table1[[#This Row],[NEWdatediff]]</f>
        <v>160000</v>
      </c>
      <c r="V50" s="82" t="s">
        <v>1029</v>
      </c>
      <c r="W50" s="82" t="s">
        <v>91</v>
      </c>
      <c r="X50" s="82" t="s">
        <v>104</v>
      </c>
      <c r="Y50" s="82" t="s">
        <v>105</v>
      </c>
      <c r="Z50" s="82">
        <v>1</v>
      </c>
      <c r="AB50" s="82" t="s">
        <v>3776</v>
      </c>
      <c r="AD50" s="82" t="s">
        <v>426</v>
      </c>
      <c r="AE50" s="82" t="s">
        <v>1652</v>
      </c>
      <c r="AN50" s="82" t="s">
        <v>76</v>
      </c>
      <c r="AO50" s="82" t="s">
        <v>3777</v>
      </c>
      <c r="AP50" s="82">
        <v>64000000</v>
      </c>
      <c r="AQ50" s="82" t="s">
        <v>109</v>
      </c>
      <c r="AR50" s="82" t="s">
        <v>4274</v>
      </c>
      <c r="AS50" s="84">
        <v>41347</v>
      </c>
      <c r="AT50" s="85">
        <v>2013</v>
      </c>
      <c r="AU50" s="82" t="s">
        <v>4277</v>
      </c>
      <c r="AV50" s="84">
        <v>42460</v>
      </c>
      <c r="AW50" s="85">
        <v>2016</v>
      </c>
      <c r="AX50" s="85">
        <f>Table1[[#This Row],[End TEST]]-Table1[[#This Row],[Start TEST]]</f>
        <v>3</v>
      </c>
      <c r="AY50" s="85">
        <f>Table1[[#This Row],[TEST_Diff]]+1</f>
        <v>4</v>
      </c>
      <c r="AZ50" s="92">
        <f>DATEDIF(Table1[[#This Row],[Start Year]],Table1[[#This Row],[End Year]],"d") / 365</f>
        <v>3.0493150684931507</v>
      </c>
    </row>
    <row r="51" spans="1:68" x14ac:dyDescent="0.5">
      <c r="A51" s="82">
        <v>6</v>
      </c>
      <c r="B51" s="82" t="s">
        <v>3773</v>
      </c>
      <c r="D51" s="90">
        <v>43372</v>
      </c>
      <c r="E51" s="90" t="s">
        <v>3774</v>
      </c>
      <c r="F51" s="90"/>
      <c r="G51" s="82" t="s">
        <v>3774</v>
      </c>
      <c r="H51" s="82" t="s">
        <v>3775</v>
      </c>
      <c r="I51" s="80" t="s">
        <v>97</v>
      </c>
      <c r="J51" s="80">
        <v>4</v>
      </c>
      <c r="K51" s="80">
        <v>1</v>
      </c>
      <c r="L51" s="80" t="s">
        <v>426</v>
      </c>
      <c r="M51" s="80">
        <v>100</v>
      </c>
      <c r="N51" s="80">
        <v>23.684994</v>
      </c>
      <c r="O51" s="80">
        <v>90.356330999999997</v>
      </c>
      <c r="P51" s="80" t="s">
        <v>114</v>
      </c>
      <c r="Q51" s="80">
        <v>0</v>
      </c>
      <c r="R51" s="80">
        <v>25.384855999999999</v>
      </c>
      <c r="S51" s="80">
        <v>68.458809000000002</v>
      </c>
      <c r="T51" s="80">
        <v>2560000</v>
      </c>
      <c r="U51" s="91">
        <f>Table1[[#This Row],[Distribution Amount (Dollars)]]/Table1[[#This Row],[NEWdatediff]]</f>
        <v>640000</v>
      </c>
      <c r="V51" s="82" t="s">
        <v>1029</v>
      </c>
      <c r="W51" s="82" t="s">
        <v>91</v>
      </c>
      <c r="X51" s="82" t="s">
        <v>104</v>
      </c>
      <c r="Y51" s="82" t="s">
        <v>105</v>
      </c>
      <c r="Z51" s="82">
        <v>1</v>
      </c>
      <c r="AB51" s="82" t="s">
        <v>3776</v>
      </c>
      <c r="AD51" s="82" t="s">
        <v>426</v>
      </c>
      <c r="AE51" s="82" t="s">
        <v>1652</v>
      </c>
      <c r="AN51" s="82" t="s">
        <v>76</v>
      </c>
      <c r="AO51" s="82" t="s">
        <v>3777</v>
      </c>
      <c r="AP51" s="82">
        <v>64000000</v>
      </c>
      <c r="AQ51" s="82" t="s">
        <v>109</v>
      </c>
      <c r="AR51" s="82" t="s">
        <v>4274</v>
      </c>
      <c r="AS51" s="84">
        <v>41347</v>
      </c>
      <c r="AT51" s="85">
        <v>2013</v>
      </c>
      <c r="AU51" s="82" t="s">
        <v>4277</v>
      </c>
      <c r="AV51" s="84">
        <v>42460</v>
      </c>
      <c r="AW51" s="85">
        <v>2016</v>
      </c>
      <c r="AX51" s="85">
        <f>Table1[[#This Row],[End TEST]]-Table1[[#This Row],[Start TEST]]</f>
        <v>3</v>
      </c>
      <c r="AY51" s="85">
        <f>Table1[[#This Row],[TEST_Diff]]+1</f>
        <v>4</v>
      </c>
      <c r="AZ51" s="92">
        <f>DATEDIF(Table1[[#This Row],[Start Year]],Table1[[#This Row],[End Year]],"d") / 365</f>
        <v>3.0493150684931507</v>
      </c>
    </row>
    <row r="52" spans="1:68" x14ac:dyDescent="0.5">
      <c r="A52" s="82">
        <v>6</v>
      </c>
      <c r="B52" s="82" t="s">
        <v>3773</v>
      </c>
      <c r="D52" s="90">
        <v>43372</v>
      </c>
      <c r="E52" s="90" t="s">
        <v>3774</v>
      </c>
      <c r="F52" s="90"/>
      <c r="G52" s="82" t="s">
        <v>3774</v>
      </c>
      <c r="H52" s="82" t="s">
        <v>3775</v>
      </c>
      <c r="I52" s="80" t="s">
        <v>98</v>
      </c>
      <c r="J52" s="80">
        <v>6</v>
      </c>
      <c r="K52" s="80">
        <v>1</v>
      </c>
      <c r="L52" s="80" t="s">
        <v>426</v>
      </c>
      <c r="M52" s="80">
        <v>100</v>
      </c>
      <c r="N52" s="80">
        <v>23.684994</v>
      </c>
      <c r="O52" s="80">
        <v>90.356330999999997</v>
      </c>
      <c r="P52" s="80" t="s">
        <v>114</v>
      </c>
      <c r="Q52" s="80">
        <v>0</v>
      </c>
      <c r="R52" s="80">
        <v>25.384855999999999</v>
      </c>
      <c r="S52" s="80">
        <v>68.458809000000002</v>
      </c>
      <c r="T52" s="80">
        <v>3840000</v>
      </c>
      <c r="U52" s="91">
        <f>Table1[[#This Row],[Distribution Amount (Dollars)]]/Table1[[#This Row],[NEWdatediff]]</f>
        <v>960000</v>
      </c>
      <c r="V52" s="82" t="s">
        <v>1029</v>
      </c>
      <c r="W52" s="82" t="s">
        <v>91</v>
      </c>
      <c r="X52" s="82" t="s">
        <v>104</v>
      </c>
      <c r="Y52" s="82" t="s">
        <v>105</v>
      </c>
      <c r="Z52" s="82">
        <v>1</v>
      </c>
      <c r="AB52" s="82" t="s">
        <v>3776</v>
      </c>
      <c r="AD52" s="82" t="s">
        <v>426</v>
      </c>
      <c r="AE52" s="82" t="s">
        <v>1652</v>
      </c>
      <c r="AN52" s="82" t="s">
        <v>76</v>
      </c>
      <c r="AO52" s="82" t="s">
        <v>3777</v>
      </c>
      <c r="AP52" s="82">
        <v>64000000</v>
      </c>
      <c r="AQ52" s="82" t="s">
        <v>109</v>
      </c>
      <c r="AR52" s="82" t="s">
        <v>4274</v>
      </c>
      <c r="AS52" s="84">
        <v>41347</v>
      </c>
      <c r="AT52" s="85">
        <v>2013</v>
      </c>
      <c r="AU52" s="82" t="s">
        <v>4277</v>
      </c>
      <c r="AV52" s="84">
        <v>42460</v>
      </c>
      <c r="AW52" s="85">
        <v>2016</v>
      </c>
      <c r="AX52" s="85">
        <f>Table1[[#This Row],[End TEST]]-Table1[[#This Row],[Start TEST]]</f>
        <v>3</v>
      </c>
      <c r="AY52" s="85">
        <f>Table1[[#This Row],[TEST_Diff]]+1</f>
        <v>4</v>
      </c>
      <c r="AZ52" s="92">
        <f>DATEDIF(Table1[[#This Row],[Start Year]],Table1[[#This Row],[End Year]],"d") / 365</f>
        <v>3.0493150684931507</v>
      </c>
    </row>
    <row r="53" spans="1:68" x14ac:dyDescent="0.5">
      <c r="A53" s="82">
        <v>6</v>
      </c>
      <c r="B53" s="82" t="s">
        <v>3773</v>
      </c>
      <c r="D53" s="90">
        <v>43372</v>
      </c>
      <c r="E53" s="90" t="s">
        <v>3774</v>
      </c>
      <c r="F53" s="90"/>
      <c r="G53" s="82" t="s">
        <v>3774</v>
      </c>
      <c r="H53" s="82" t="s">
        <v>3775</v>
      </c>
      <c r="I53" s="80" t="s">
        <v>129</v>
      </c>
      <c r="J53" s="80">
        <v>34</v>
      </c>
      <c r="K53" s="80">
        <v>1</v>
      </c>
      <c r="L53" s="80" t="s">
        <v>426</v>
      </c>
      <c r="M53" s="80">
        <v>100</v>
      </c>
      <c r="N53" s="80">
        <v>23.684994</v>
      </c>
      <c r="O53" s="80">
        <v>90.356330999999997</v>
      </c>
      <c r="P53" s="80" t="s">
        <v>114</v>
      </c>
      <c r="Q53" s="80">
        <v>0</v>
      </c>
      <c r="R53" s="80">
        <v>25.384855999999999</v>
      </c>
      <c r="S53" s="80">
        <v>68.458809000000002</v>
      </c>
      <c r="T53" s="80">
        <v>21760000</v>
      </c>
      <c r="U53" s="91">
        <f>Table1[[#This Row],[Distribution Amount (Dollars)]]/Table1[[#This Row],[NEWdatediff]]</f>
        <v>5440000</v>
      </c>
      <c r="V53" s="82" t="s">
        <v>1029</v>
      </c>
      <c r="W53" s="82" t="s">
        <v>91</v>
      </c>
      <c r="X53" s="82" t="s">
        <v>104</v>
      </c>
      <c r="Y53" s="82" t="s">
        <v>105</v>
      </c>
      <c r="Z53" s="82">
        <v>1</v>
      </c>
      <c r="AB53" s="82" t="s">
        <v>3776</v>
      </c>
      <c r="AD53" s="82" t="s">
        <v>426</v>
      </c>
      <c r="AE53" s="82" t="s">
        <v>1652</v>
      </c>
      <c r="AN53" s="82" t="s">
        <v>76</v>
      </c>
      <c r="AO53" s="82" t="s">
        <v>3777</v>
      </c>
      <c r="AP53" s="82">
        <v>64000000</v>
      </c>
      <c r="AQ53" s="82" t="s">
        <v>109</v>
      </c>
      <c r="AR53" s="82" t="s">
        <v>4274</v>
      </c>
      <c r="AS53" s="84">
        <v>41347</v>
      </c>
      <c r="AT53" s="85">
        <v>2013</v>
      </c>
      <c r="AU53" s="82" t="s">
        <v>4277</v>
      </c>
      <c r="AV53" s="84">
        <v>42460</v>
      </c>
      <c r="AW53" s="85">
        <v>2016</v>
      </c>
      <c r="AX53" s="85">
        <f>Table1[[#This Row],[End TEST]]-Table1[[#This Row],[Start TEST]]</f>
        <v>3</v>
      </c>
      <c r="AY53" s="85">
        <f>Table1[[#This Row],[TEST_Diff]]+1</f>
        <v>4</v>
      </c>
      <c r="AZ53" s="92">
        <f>DATEDIF(Table1[[#This Row],[Start Year]],Table1[[#This Row],[End Year]],"d") / 365</f>
        <v>3.0493150684931507</v>
      </c>
    </row>
    <row r="54" spans="1:68" x14ac:dyDescent="0.5">
      <c r="A54" s="82">
        <v>7</v>
      </c>
      <c r="B54" s="82" t="s">
        <v>246</v>
      </c>
      <c r="D54" s="90">
        <v>43371</v>
      </c>
      <c r="E54" s="90" t="s">
        <v>247</v>
      </c>
      <c r="F54" s="90"/>
      <c r="G54" s="82" t="s">
        <v>247</v>
      </c>
      <c r="H54" s="82" t="s">
        <v>248</v>
      </c>
      <c r="I54" s="80" t="s">
        <v>88</v>
      </c>
      <c r="J54" s="80">
        <v>10</v>
      </c>
      <c r="K54" s="80">
        <v>1</v>
      </c>
      <c r="L54" s="80" t="s">
        <v>225</v>
      </c>
      <c r="M54" s="80">
        <v>100</v>
      </c>
      <c r="N54" s="80">
        <v>-16.290154000000001</v>
      </c>
      <c r="O54" s="80">
        <v>-63.588653999999998</v>
      </c>
      <c r="P54" s="80" t="s">
        <v>84</v>
      </c>
      <c r="Q54" s="80">
        <v>0</v>
      </c>
      <c r="R54" s="80">
        <v>-15.623037</v>
      </c>
      <c r="S54" s="80">
        <v>-59.0625</v>
      </c>
      <c r="T54" s="80">
        <v>1353008.7</v>
      </c>
      <c r="U54" s="91">
        <f>Table1[[#This Row],[Distribution Amount (Dollars)]]/Table1[[#This Row],[NEWdatediff]]</f>
        <v>225501.44999999998</v>
      </c>
      <c r="V54" s="82" t="s">
        <v>226</v>
      </c>
      <c r="W54" s="82" t="s">
        <v>71</v>
      </c>
      <c r="X54" s="82" t="s">
        <v>104</v>
      </c>
      <c r="Y54" s="82" t="s">
        <v>105</v>
      </c>
      <c r="Z54" s="82">
        <v>1</v>
      </c>
      <c r="AB54" s="82" t="s">
        <v>249</v>
      </c>
      <c r="AD54" s="82" t="s">
        <v>225</v>
      </c>
      <c r="AE54" s="82" t="s">
        <v>107</v>
      </c>
      <c r="AN54" s="82" t="s">
        <v>76</v>
      </c>
      <c r="AO54" s="82" t="s">
        <v>250</v>
      </c>
      <c r="AP54" s="82">
        <v>13530087</v>
      </c>
      <c r="AQ54" s="82" t="s">
        <v>109</v>
      </c>
      <c r="AR54" s="82" t="s">
        <v>4274</v>
      </c>
      <c r="AS54" s="84">
        <v>40605</v>
      </c>
      <c r="AT54" s="85">
        <v>2011</v>
      </c>
      <c r="AU54" s="82" t="s">
        <v>4277</v>
      </c>
      <c r="AV54" s="84">
        <v>42734</v>
      </c>
      <c r="AW54" s="85">
        <v>2016</v>
      </c>
      <c r="AX54" s="85">
        <f>Table1[[#This Row],[End TEST]]-Table1[[#This Row],[Start TEST]]</f>
        <v>5</v>
      </c>
      <c r="AY54" s="85">
        <f>Table1[[#This Row],[TEST_Diff]]+1</f>
        <v>6</v>
      </c>
      <c r="AZ54" s="92">
        <f>DATEDIF(Table1[[#This Row],[Start Year]],Table1[[#This Row],[End Year]],"d") / 365</f>
        <v>5.8328767123287673</v>
      </c>
    </row>
    <row r="55" spans="1:68" x14ac:dyDescent="0.5">
      <c r="A55" s="82">
        <v>7</v>
      </c>
      <c r="B55" s="82" t="s">
        <v>246</v>
      </c>
      <c r="D55" s="90">
        <v>43371</v>
      </c>
      <c r="E55" s="90" t="s">
        <v>247</v>
      </c>
      <c r="F55" s="90"/>
      <c r="G55" s="82" t="s">
        <v>247</v>
      </c>
      <c r="H55" s="82" t="s">
        <v>248</v>
      </c>
      <c r="I55" s="80" t="s">
        <v>98</v>
      </c>
      <c r="J55" s="80">
        <v>15</v>
      </c>
      <c r="K55" s="80">
        <v>1</v>
      </c>
      <c r="L55" s="80" t="s">
        <v>225</v>
      </c>
      <c r="M55" s="80">
        <v>100</v>
      </c>
      <c r="N55" s="80">
        <v>-16.290154000000001</v>
      </c>
      <c r="O55" s="80">
        <v>-63.588653999999998</v>
      </c>
      <c r="P55" s="80" t="s">
        <v>84</v>
      </c>
      <c r="Q55" s="80">
        <v>0</v>
      </c>
      <c r="R55" s="80">
        <v>-15.623037</v>
      </c>
      <c r="S55" s="80">
        <v>-59.0625</v>
      </c>
      <c r="T55" s="80">
        <v>2029513.05</v>
      </c>
      <c r="U55" s="91">
        <f>Table1[[#This Row],[Distribution Amount (Dollars)]]/Table1[[#This Row],[NEWdatediff]]</f>
        <v>338252.17499999999</v>
      </c>
      <c r="V55" s="82" t="s">
        <v>226</v>
      </c>
      <c r="W55" s="82" t="s">
        <v>71</v>
      </c>
      <c r="X55" s="82" t="s">
        <v>104</v>
      </c>
      <c r="Y55" s="82" t="s">
        <v>105</v>
      </c>
      <c r="Z55" s="82">
        <v>1</v>
      </c>
      <c r="AB55" s="82" t="s">
        <v>249</v>
      </c>
      <c r="AD55" s="82" t="s">
        <v>225</v>
      </c>
      <c r="AE55" s="82" t="s">
        <v>107</v>
      </c>
      <c r="AN55" s="82" t="s">
        <v>76</v>
      </c>
      <c r="AO55" s="82" t="s">
        <v>250</v>
      </c>
      <c r="AP55" s="82">
        <v>13530087</v>
      </c>
      <c r="AQ55" s="82" t="s">
        <v>109</v>
      </c>
      <c r="AR55" s="82" t="s">
        <v>4274</v>
      </c>
      <c r="AS55" s="84">
        <v>40605</v>
      </c>
      <c r="AT55" s="85">
        <v>2011</v>
      </c>
      <c r="AU55" s="82" t="s">
        <v>4277</v>
      </c>
      <c r="AV55" s="84">
        <v>42734</v>
      </c>
      <c r="AW55" s="85">
        <v>2016</v>
      </c>
      <c r="AX55" s="85">
        <f>Table1[[#This Row],[End TEST]]-Table1[[#This Row],[Start TEST]]</f>
        <v>5</v>
      </c>
      <c r="AY55" s="85">
        <f>Table1[[#This Row],[TEST_Diff]]+1</f>
        <v>6</v>
      </c>
      <c r="AZ55" s="92">
        <f>DATEDIF(Table1[[#This Row],[Start Year]],Table1[[#This Row],[End Year]],"d") / 365</f>
        <v>5.8328767123287673</v>
      </c>
    </row>
    <row r="56" spans="1:68" x14ac:dyDescent="0.5">
      <c r="A56" s="82">
        <v>7</v>
      </c>
      <c r="B56" s="82" t="s">
        <v>246</v>
      </c>
      <c r="D56" s="90">
        <v>43371</v>
      </c>
      <c r="E56" s="90" t="s">
        <v>247</v>
      </c>
      <c r="F56" s="90"/>
      <c r="G56" s="82" t="s">
        <v>247</v>
      </c>
      <c r="H56" s="82" t="s">
        <v>248</v>
      </c>
      <c r="I56" s="80" t="s">
        <v>97</v>
      </c>
      <c r="J56" s="80">
        <v>25</v>
      </c>
      <c r="K56" s="80">
        <v>1</v>
      </c>
      <c r="L56" s="80" t="s">
        <v>225</v>
      </c>
      <c r="M56" s="80">
        <v>100</v>
      </c>
      <c r="N56" s="80">
        <v>-16.290154000000001</v>
      </c>
      <c r="O56" s="80">
        <v>-63.588653999999998</v>
      </c>
      <c r="P56" s="80" t="s">
        <v>84</v>
      </c>
      <c r="Q56" s="80">
        <v>0</v>
      </c>
      <c r="R56" s="80">
        <v>-15.623037</v>
      </c>
      <c r="S56" s="80">
        <v>-59.0625</v>
      </c>
      <c r="T56" s="80">
        <v>3382521.75</v>
      </c>
      <c r="U56" s="91">
        <f>Table1[[#This Row],[Distribution Amount (Dollars)]]/Table1[[#This Row],[NEWdatediff]]</f>
        <v>563753.625</v>
      </c>
      <c r="V56" s="82" t="s">
        <v>226</v>
      </c>
      <c r="W56" s="82" t="s">
        <v>71</v>
      </c>
      <c r="X56" s="82" t="s">
        <v>104</v>
      </c>
      <c r="Y56" s="82" t="s">
        <v>105</v>
      </c>
      <c r="Z56" s="82">
        <v>1</v>
      </c>
      <c r="AB56" s="82" t="s">
        <v>249</v>
      </c>
      <c r="AD56" s="82" t="s">
        <v>225</v>
      </c>
      <c r="AE56" s="82" t="s">
        <v>107</v>
      </c>
      <c r="AN56" s="82" t="s">
        <v>76</v>
      </c>
      <c r="AO56" s="82" t="s">
        <v>250</v>
      </c>
      <c r="AP56" s="82">
        <v>13530087</v>
      </c>
      <c r="AQ56" s="82" t="s">
        <v>109</v>
      </c>
      <c r="AR56" s="82" t="s">
        <v>4274</v>
      </c>
      <c r="AS56" s="84">
        <v>40605</v>
      </c>
      <c r="AT56" s="85">
        <v>2011</v>
      </c>
      <c r="AU56" s="82" t="s">
        <v>4277</v>
      </c>
      <c r="AV56" s="84">
        <v>42734</v>
      </c>
      <c r="AW56" s="85">
        <v>2016</v>
      </c>
      <c r="AX56" s="85">
        <f>Table1[[#This Row],[End TEST]]-Table1[[#This Row],[Start TEST]]</f>
        <v>5</v>
      </c>
      <c r="AY56" s="85">
        <f>Table1[[#This Row],[TEST_Diff]]+1</f>
        <v>6</v>
      </c>
      <c r="AZ56" s="92">
        <f>DATEDIF(Table1[[#This Row],[Start Year]],Table1[[#This Row],[End Year]],"d") / 365</f>
        <v>5.8328767123287673</v>
      </c>
    </row>
    <row r="57" spans="1:68" x14ac:dyDescent="0.5">
      <c r="A57" s="82">
        <v>7</v>
      </c>
      <c r="B57" s="82" t="s">
        <v>246</v>
      </c>
      <c r="D57" s="90">
        <v>43371</v>
      </c>
      <c r="E57" s="90" t="s">
        <v>247</v>
      </c>
      <c r="F57" s="90"/>
      <c r="G57" s="82" t="s">
        <v>247</v>
      </c>
      <c r="H57" s="82" t="s">
        <v>248</v>
      </c>
      <c r="I57" s="80" t="s">
        <v>67</v>
      </c>
      <c r="J57" s="80">
        <v>20</v>
      </c>
      <c r="K57" s="80">
        <v>1</v>
      </c>
      <c r="L57" s="80" t="s">
        <v>225</v>
      </c>
      <c r="M57" s="80">
        <v>100</v>
      </c>
      <c r="N57" s="80">
        <v>-16.290154000000001</v>
      </c>
      <c r="O57" s="80">
        <v>-63.588653999999998</v>
      </c>
      <c r="P57" s="80" t="s">
        <v>84</v>
      </c>
      <c r="Q57" s="80">
        <v>0</v>
      </c>
      <c r="R57" s="80">
        <v>-15.623037</v>
      </c>
      <c r="S57" s="80">
        <v>-59.0625</v>
      </c>
      <c r="T57" s="80">
        <v>2706017.4</v>
      </c>
      <c r="U57" s="91">
        <f>Table1[[#This Row],[Distribution Amount (Dollars)]]/Table1[[#This Row],[NEWdatediff]]</f>
        <v>451002.89999999997</v>
      </c>
      <c r="V57" s="82" t="s">
        <v>226</v>
      </c>
      <c r="W57" s="82" t="s">
        <v>71</v>
      </c>
      <c r="X57" s="82" t="s">
        <v>104</v>
      </c>
      <c r="Y57" s="82" t="s">
        <v>105</v>
      </c>
      <c r="Z57" s="82">
        <v>1</v>
      </c>
      <c r="AB57" s="82" t="s">
        <v>249</v>
      </c>
      <c r="AD57" s="82" t="s">
        <v>225</v>
      </c>
      <c r="AE57" s="82" t="s">
        <v>107</v>
      </c>
      <c r="AN57" s="82" t="s">
        <v>76</v>
      </c>
      <c r="AO57" s="82" t="s">
        <v>250</v>
      </c>
      <c r="AP57" s="82">
        <v>13530087</v>
      </c>
      <c r="AQ57" s="82" t="s">
        <v>109</v>
      </c>
      <c r="AR57" s="82" t="s">
        <v>4274</v>
      </c>
      <c r="AS57" s="84">
        <v>40605</v>
      </c>
      <c r="AT57" s="85">
        <v>2011</v>
      </c>
      <c r="AU57" s="82" t="s">
        <v>4277</v>
      </c>
      <c r="AV57" s="84">
        <v>42734</v>
      </c>
      <c r="AW57" s="85">
        <v>2016</v>
      </c>
      <c r="AX57" s="85">
        <f>Table1[[#This Row],[End TEST]]-Table1[[#This Row],[Start TEST]]</f>
        <v>5</v>
      </c>
      <c r="AY57" s="85">
        <f>Table1[[#This Row],[TEST_Diff]]+1</f>
        <v>6</v>
      </c>
      <c r="AZ57" s="92">
        <f>DATEDIF(Table1[[#This Row],[Start Year]],Table1[[#This Row],[End Year]],"d") / 365</f>
        <v>5.8328767123287673</v>
      </c>
    </row>
    <row r="58" spans="1:68" x14ac:dyDescent="0.5">
      <c r="A58" s="82">
        <v>7</v>
      </c>
      <c r="B58" s="82" t="s">
        <v>246</v>
      </c>
      <c r="D58" s="90">
        <v>43371</v>
      </c>
      <c r="E58" s="90" t="s">
        <v>247</v>
      </c>
      <c r="F58" s="90"/>
      <c r="G58" s="82" t="s">
        <v>247</v>
      </c>
      <c r="H58" s="82" t="s">
        <v>248</v>
      </c>
      <c r="I58" s="80" t="s">
        <v>129</v>
      </c>
      <c r="J58" s="80">
        <v>10</v>
      </c>
      <c r="K58" s="80">
        <v>1</v>
      </c>
      <c r="L58" s="80" t="s">
        <v>225</v>
      </c>
      <c r="M58" s="80">
        <v>100</v>
      </c>
      <c r="N58" s="80">
        <v>-16.290154000000001</v>
      </c>
      <c r="O58" s="80">
        <v>-63.588653999999998</v>
      </c>
      <c r="P58" s="80" t="s">
        <v>84</v>
      </c>
      <c r="Q58" s="80">
        <v>0</v>
      </c>
      <c r="R58" s="80">
        <v>-15.623037</v>
      </c>
      <c r="S58" s="80">
        <v>-59.0625</v>
      </c>
      <c r="T58" s="80">
        <v>1353008.7</v>
      </c>
      <c r="U58" s="91">
        <f>Table1[[#This Row],[Distribution Amount (Dollars)]]/Table1[[#This Row],[NEWdatediff]]</f>
        <v>225501.44999999998</v>
      </c>
      <c r="V58" s="82" t="s">
        <v>226</v>
      </c>
      <c r="W58" s="82" t="s">
        <v>71</v>
      </c>
      <c r="X58" s="82" t="s">
        <v>104</v>
      </c>
      <c r="Y58" s="82" t="s">
        <v>105</v>
      </c>
      <c r="Z58" s="82">
        <v>1</v>
      </c>
      <c r="AB58" s="82" t="s">
        <v>249</v>
      </c>
      <c r="AD58" s="82" t="s">
        <v>225</v>
      </c>
      <c r="AE58" s="82" t="s">
        <v>107</v>
      </c>
      <c r="AN58" s="82" t="s">
        <v>76</v>
      </c>
      <c r="AO58" s="82" t="s">
        <v>250</v>
      </c>
      <c r="AP58" s="82">
        <v>13530087</v>
      </c>
      <c r="AQ58" s="82" t="s">
        <v>109</v>
      </c>
      <c r="AR58" s="82" t="s">
        <v>4274</v>
      </c>
      <c r="AS58" s="84">
        <v>40605</v>
      </c>
      <c r="AT58" s="85">
        <v>2011</v>
      </c>
      <c r="AU58" s="82" t="s">
        <v>4277</v>
      </c>
      <c r="AV58" s="84">
        <v>42734</v>
      </c>
      <c r="AW58" s="85">
        <v>2016</v>
      </c>
      <c r="AX58" s="85">
        <f>Table1[[#This Row],[End TEST]]-Table1[[#This Row],[Start TEST]]</f>
        <v>5</v>
      </c>
      <c r="AY58" s="85">
        <f>Table1[[#This Row],[TEST_Diff]]+1</f>
        <v>6</v>
      </c>
      <c r="AZ58" s="92">
        <f>DATEDIF(Table1[[#This Row],[Start Year]],Table1[[#This Row],[End Year]],"d") / 365</f>
        <v>5.8328767123287673</v>
      </c>
    </row>
    <row r="59" spans="1:68" x14ac:dyDescent="0.5">
      <c r="A59" s="82">
        <v>7</v>
      </c>
      <c r="B59" s="82" t="s">
        <v>246</v>
      </c>
      <c r="D59" s="90">
        <v>43371</v>
      </c>
      <c r="E59" s="90" t="s">
        <v>247</v>
      </c>
      <c r="F59" s="90"/>
      <c r="G59" s="82" t="s">
        <v>247</v>
      </c>
      <c r="H59" s="82" t="s">
        <v>248</v>
      </c>
      <c r="I59" s="80" t="s">
        <v>128</v>
      </c>
      <c r="J59" s="80">
        <v>20</v>
      </c>
      <c r="K59" s="80">
        <v>1</v>
      </c>
      <c r="L59" s="80" t="s">
        <v>225</v>
      </c>
      <c r="M59" s="80">
        <v>100</v>
      </c>
      <c r="N59" s="80">
        <v>-16.290154000000001</v>
      </c>
      <c r="O59" s="80">
        <v>-63.588653999999998</v>
      </c>
      <c r="P59" s="80" t="s">
        <v>84</v>
      </c>
      <c r="Q59" s="80">
        <v>0</v>
      </c>
      <c r="R59" s="80">
        <v>-15.623037</v>
      </c>
      <c r="S59" s="80">
        <v>-59.0625</v>
      </c>
      <c r="T59" s="80">
        <v>2706017.4</v>
      </c>
      <c r="U59" s="91">
        <f>Table1[[#This Row],[Distribution Amount (Dollars)]]/Table1[[#This Row],[NEWdatediff]]</f>
        <v>451002.89999999997</v>
      </c>
      <c r="V59" s="82" t="s">
        <v>226</v>
      </c>
      <c r="W59" s="82" t="s">
        <v>71</v>
      </c>
      <c r="X59" s="82" t="s">
        <v>104</v>
      </c>
      <c r="Y59" s="82" t="s">
        <v>105</v>
      </c>
      <c r="Z59" s="82">
        <v>1</v>
      </c>
      <c r="AB59" s="82" t="s">
        <v>249</v>
      </c>
      <c r="AD59" s="82" t="s">
        <v>225</v>
      </c>
      <c r="AE59" s="82" t="s">
        <v>107</v>
      </c>
      <c r="AN59" s="82" t="s">
        <v>76</v>
      </c>
      <c r="AO59" s="82" t="s">
        <v>250</v>
      </c>
      <c r="AP59" s="82">
        <v>13530087</v>
      </c>
      <c r="AQ59" s="82" t="s">
        <v>109</v>
      </c>
      <c r="AR59" s="82" t="s">
        <v>4274</v>
      </c>
      <c r="AS59" s="84">
        <v>40605</v>
      </c>
      <c r="AT59" s="85">
        <v>2011</v>
      </c>
      <c r="AU59" s="82" t="s">
        <v>4277</v>
      </c>
      <c r="AV59" s="84">
        <v>42734</v>
      </c>
      <c r="AW59" s="85">
        <v>2016</v>
      </c>
      <c r="AX59" s="85">
        <f>Table1[[#This Row],[End TEST]]-Table1[[#This Row],[Start TEST]]</f>
        <v>5</v>
      </c>
      <c r="AY59" s="85">
        <f>Table1[[#This Row],[TEST_Diff]]+1</f>
        <v>6</v>
      </c>
      <c r="AZ59" s="92">
        <f>DATEDIF(Table1[[#This Row],[Start Year]],Table1[[#This Row],[End Year]],"d") / 365</f>
        <v>5.8328767123287673</v>
      </c>
    </row>
    <row r="60" spans="1:68" x14ac:dyDescent="0.5">
      <c r="A60" s="82">
        <v>8</v>
      </c>
      <c r="B60" s="82" t="s">
        <v>2906</v>
      </c>
      <c r="D60" s="90">
        <v>43573</v>
      </c>
      <c r="E60" s="90" t="s">
        <v>2907</v>
      </c>
      <c r="F60" s="90"/>
      <c r="G60" s="82" t="s">
        <v>2907</v>
      </c>
      <c r="H60" s="82" t="s">
        <v>2908</v>
      </c>
      <c r="I60" s="80" t="s">
        <v>88</v>
      </c>
      <c r="J60" s="80">
        <v>20</v>
      </c>
      <c r="K60" s="80">
        <v>1</v>
      </c>
      <c r="L60" s="80" t="s">
        <v>957</v>
      </c>
      <c r="M60" s="80">
        <v>100</v>
      </c>
      <c r="N60" s="80">
        <v>14.761664</v>
      </c>
      <c r="O60" s="80">
        <v>-86.921640999999994</v>
      </c>
      <c r="P60" s="80" t="s">
        <v>308</v>
      </c>
      <c r="Q60" s="80">
        <v>0</v>
      </c>
      <c r="R60" s="80">
        <v>13.923406</v>
      </c>
      <c r="S60" s="80">
        <v>-86.952798999999999</v>
      </c>
      <c r="T60" s="80">
        <v>2600000</v>
      </c>
      <c r="U60" s="91">
        <f>Table1[[#This Row],[Distribution Amount (Dollars)]]/Table1[[#This Row],[NEWdatediff]]</f>
        <v>325000</v>
      </c>
      <c r="V60" s="82" t="s">
        <v>440</v>
      </c>
      <c r="W60" s="82" t="s">
        <v>71</v>
      </c>
      <c r="X60" s="82" t="s">
        <v>104</v>
      </c>
      <c r="Y60" s="82" t="s">
        <v>105</v>
      </c>
      <c r="Z60" s="82">
        <v>1</v>
      </c>
      <c r="AB60" s="82" t="s">
        <v>2909</v>
      </c>
      <c r="AD60" s="82" t="s">
        <v>957</v>
      </c>
      <c r="AE60" s="82" t="s">
        <v>2910</v>
      </c>
      <c r="AM60" s="82" t="s">
        <v>735</v>
      </c>
      <c r="AN60" s="82" t="s">
        <v>76</v>
      </c>
      <c r="AO60" s="82" t="s">
        <v>2911</v>
      </c>
      <c r="AP60" s="82">
        <v>13000000</v>
      </c>
      <c r="AQ60" s="82" t="s">
        <v>109</v>
      </c>
      <c r="AR60" s="82" t="s">
        <v>4274</v>
      </c>
      <c r="AS60" s="84">
        <v>40268</v>
      </c>
      <c r="AT60" s="85">
        <v>2010</v>
      </c>
      <c r="AU60" s="82" t="s">
        <v>4277</v>
      </c>
      <c r="AV60" s="84">
        <v>42825</v>
      </c>
      <c r="AW60" s="85">
        <v>2017</v>
      </c>
      <c r="AX60" s="85">
        <f>Table1[[#This Row],[End TEST]]-Table1[[#This Row],[Start TEST]]</f>
        <v>7</v>
      </c>
      <c r="AY60" s="85">
        <f>Table1[[#This Row],[TEST_Diff]]+1</f>
        <v>8</v>
      </c>
      <c r="AZ60" s="92">
        <f>DATEDIF(Table1[[#This Row],[Start Year]],Table1[[#This Row],[End Year]],"d") / 365</f>
        <v>7.0054794520547947</v>
      </c>
      <c r="BA60" s="82">
        <v>10000</v>
      </c>
      <c r="BD60" s="82">
        <v>1</v>
      </c>
      <c r="BE60" s="82">
        <v>1</v>
      </c>
      <c r="BF60" s="82">
        <v>1</v>
      </c>
      <c r="BG60" s="82">
        <v>1</v>
      </c>
      <c r="BL60" s="82">
        <v>1</v>
      </c>
      <c r="BM60" s="82">
        <v>1</v>
      </c>
      <c r="BP60" s="82">
        <v>1</v>
      </c>
    </row>
    <row r="61" spans="1:68" x14ac:dyDescent="0.5">
      <c r="A61" s="82">
        <v>8</v>
      </c>
      <c r="B61" s="82" t="s">
        <v>2906</v>
      </c>
      <c r="D61" s="90">
        <v>43573</v>
      </c>
      <c r="E61" s="90" t="s">
        <v>2907</v>
      </c>
      <c r="F61" s="90"/>
      <c r="G61" s="82" t="s">
        <v>2907</v>
      </c>
      <c r="H61" s="82" t="s">
        <v>2908</v>
      </c>
      <c r="I61" s="80" t="s">
        <v>67</v>
      </c>
      <c r="J61" s="80">
        <v>80</v>
      </c>
      <c r="K61" s="80">
        <v>1</v>
      </c>
      <c r="L61" s="80" t="s">
        <v>957</v>
      </c>
      <c r="M61" s="80">
        <v>100</v>
      </c>
      <c r="N61" s="80">
        <v>14.761664</v>
      </c>
      <c r="O61" s="80">
        <v>-86.921640999999994</v>
      </c>
      <c r="P61" s="80" t="s">
        <v>308</v>
      </c>
      <c r="Q61" s="80">
        <v>0</v>
      </c>
      <c r="R61" s="80">
        <v>13.923406</v>
      </c>
      <c r="S61" s="80">
        <v>-86.952798999999999</v>
      </c>
      <c r="T61" s="80">
        <v>10400000</v>
      </c>
      <c r="U61" s="91">
        <f>Table1[[#This Row],[Distribution Amount (Dollars)]]/Table1[[#This Row],[NEWdatediff]]</f>
        <v>1300000</v>
      </c>
      <c r="V61" s="82" t="s">
        <v>440</v>
      </c>
      <c r="W61" s="82" t="s">
        <v>71</v>
      </c>
      <c r="X61" s="82" t="s">
        <v>104</v>
      </c>
      <c r="Y61" s="82" t="s">
        <v>105</v>
      </c>
      <c r="Z61" s="82">
        <v>1</v>
      </c>
      <c r="AB61" s="82" t="s">
        <v>2909</v>
      </c>
      <c r="AD61" s="82" t="s">
        <v>957</v>
      </c>
      <c r="AE61" s="82" t="s">
        <v>2910</v>
      </c>
      <c r="AM61" s="82" t="s">
        <v>735</v>
      </c>
      <c r="AN61" s="82" t="s">
        <v>76</v>
      </c>
      <c r="AO61" s="82" t="s">
        <v>2911</v>
      </c>
      <c r="AP61" s="82">
        <v>13000000</v>
      </c>
      <c r="AQ61" s="82" t="s">
        <v>109</v>
      </c>
      <c r="AR61" s="82" t="s">
        <v>4274</v>
      </c>
      <c r="AS61" s="84">
        <v>40268</v>
      </c>
      <c r="AT61" s="85">
        <v>2010</v>
      </c>
      <c r="AU61" s="82" t="s">
        <v>4277</v>
      </c>
      <c r="AV61" s="84">
        <v>42825</v>
      </c>
      <c r="AW61" s="85">
        <v>2017</v>
      </c>
      <c r="AX61" s="85">
        <f>Table1[[#This Row],[End TEST]]-Table1[[#This Row],[Start TEST]]</f>
        <v>7</v>
      </c>
      <c r="AY61" s="85">
        <f>Table1[[#This Row],[TEST_Diff]]+1</f>
        <v>8</v>
      </c>
      <c r="AZ61" s="92">
        <f>DATEDIF(Table1[[#This Row],[Start Year]],Table1[[#This Row],[End Year]],"d") / 365</f>
        <v>7.0054794520547947</v>
      </c>
      <c r="BA61" s="82">
        <v>10000</v>
      </c>
      <c r="BD61" s="82">
        <v>1</v>
      </c>
      <c r="BE61" s="82">
        <v>1</v>
      </c>
      <c r="BF61" s="82">
        <v>1</v>
      </c>
      <c r="BG61" s="82">
        <v>1</v>
      </c>
      <c r="BL61" s="82">
        <v>1</v>
      </c>
      <c r="BM61" s="82">
        <v>1</v>
      </c>
      <c r="BP61" s="82">
        <v>1</v>
      </c>
    </row>
    <row r="62" spans="1:68" x14ac:dyDescent="0.5">
      <c r="A62" s="82">
        <v>9</v>
      </c>
      <c r="B62" s="82" t="s">
        <v>3404</v>
      </c>
      <c r="D62" s="90">
        <v>43372</v>
      </c>
      <c r="E62" s="90" t="s">
        <v>3405</v>
      </c>
      <c r="F62" s="90"/>
      <c r="G62" s="82" t="s">
        <v>3405</v>
      </c>
      <c r="H62" s="82" t="s">
        <v>3406</v>
      </c>
      <c r="I62" s="80" t="s">
        <v>127</v>
      </c>
      <c r="J62" s="80">
        <v>20</v>
      </c>
      <c r="K62" s="80">
        <v>1</v>
      </c>
      <c r="L62" s="80" t="s">
        <v>156</v>
      </c>
      <c r="M62" s="80">
        <v>100</v>
      </c>
      <c r="N62" s="80">
        <v>17.570692000000001</v>
      </c>
      <c r="O62" s="80">
        <v>-3.9961660000000001</v>
      </c>
      <c r="P62" s="80" t="s">
        <v>69</v>
      </c>
      <c r="Q62" s="80">
        <v>0</v>
      </c>
      <c r="R62" s="80">
        <v>2.6272389999999999</v>
      </c>
      <c r="S62" s="80">
        <v>23.381664000000001</v>
      </c>
      <c r="T62" s="80">
        <v>3800000</v>
      </c>
      <c r="U62" s="91">
        <f>Table1[[#This Row],[Distribution Amount (Dollars)]]/Table1[[#This Row],[NEWdatediff]]</f>
        <v>345454.54545454547</v>
      </c>
      <c r="V62" s="82" t="s">
        <v>2903</v>
      </c>
      <c r="W62" s="82" t="s">
        <v>71</v>
      </c>
      <c r="X62" s="82" t="s">
        <v>3407</v>
      </c>
      <c r="Y62" s="82" t="s">
        <v>105</v>
      </c>
      <c r="Z62" s="82">
        <v>1</v>
      </c>
      <c r="AB62" s="82" t="s">
        <v>3408</v>
      </c>
      <c r="AD62" s="82" t="s">
        <v>156</v>
      </c>
      <c r="AE62" s="82" t="s">
        <v>305</v>
      </c>
      <c r="AN62" s="82" t="s">
        <v>76</v>
      </c>
      <c r="AO62" s="82" t="s">
        <v>3409</v>
      </c>
      <c r="AP62" s="82">
        <v>19000000</v>
      </c>
      <c r="AQ62" s="82" t="s">
        <v>78</v>
      </c>
      <c r="AR62" s="82" t="s">
        <v>4274</v>
      </c>
      <c r="AS62" s="84">
        <v>40235</v>
      </c>
      <c r="AT62" s="85">
        <v>2010</v>
      </c>
      <c r="AU62" s="82" t="s">
        <v>4278</v>
      </c>
      <c r="AV62" s="84">
        <v>44196</v>
      </c>
      <c r="AW62" s="85">
        <v>2020</v>
      </c>
      <c r="AX62" s="85">
        <f>Table1[[#This Row],[End TEST]]-Table1[[#This Row],[Start TEST]]</f>
        <v>10</v>
      </c>
      <c r="AY62" s="85">
        <f>Table1[[#This Row],[TEST_Diff]]+1</f>
        <v>11</v>
      </c>
      <c r="AZ62" s="92">
        <f>DATEDIF(Table1[[#This Row],[Start Year]],Table1[[#This Row],[End Year]],"d") / 365</f>
        <v>10.852054794520548</v>
      </c>
    </row>
    <row r="63" spans="1:68" x14ac:dyDescent="0.5">
      <c r="A63" s="82">
        <v>9</v>
      </c>
      <c r="B63" s="82" t="s">
        <v>3404</v>
      </c>
      <c r="D63" s="90">
        <v>43372</v>
      </c>
      <c r="E63" s="90" t="s">
        <v>3405</v>
      </c>
      <c r="F63" s="90"/>
      <c r="G63" s="82" t="s">
        <v>3405</v>
      </c>
      <c r="H63" s="82" t="s">
        <v>3406</v>
      </c>
      <c r="I63" s="80" t="s">
        <v>128</v>
      </c>
      <c r="J63" s="80">
        <v>60</v>
      </c>
      <c r="K63" s="80">
        <v>1</v>
      </c>
      <c r="L63" s="80" t="s">
        <v>156</v>
      </c>
      <c r="M63" s="80">
        <v>100</v>
      </c>
      <c r="N63" s="80">
        <v>17.570692000000001</v>
      </c>
      <c r="O63" s="80">
        <v>-3.9961660000000001</v>
      </c>
      <c r="P63" s="80" t="s">
        <v>69</v>
      </c>
      <c r="Q63" s="80">
        <v>0</v>
      </c>
      <c r="R63" s="80">
        <v>2.6272389999999999</v>
      </c>
      <c r="S63" s="80">
        <v>23.381664000000001</v>
      </c>
      <c r="T63" s="80">
        <v>11400000</v>
      </c>
      <c r="U63" s="91">
        <f>Table1[[#This Row],[Distribution Amount (Dollars)]]/Table1[[#This Row],[NEWdatediff]]</f>
        <v>1036363.6363636364</v>
      </c>
      <c r="V63" s="82" t="s">
        <v>2903</v>
      </c>
      <c r="W63" s="82" t="s">
        <v>71</v>
      </c>
      <c r="X63" s="82" t="s">
        <v>3407</v>
      </c>
      <c r="Y63" s="82" t="s">
        <v>105</v>
      </c>
      <c r="Z63" s="82">
        <v>1</v>
      </c>
      <c r="AB63" s="82" t="s">
        <v>3408</v>
      </c>
      <c r="AD63" s="82" t="s">
        <v>156</v>
      </c>
      <c r="AE63" s="82" t="s">
        <v>305</v>
      </c>
      <c r="AN63" s="82" t="s">
        <v>76</v>
      </c>
      <c r="AO63" s="82" t="s">
        <v>3409</v>
      </c>
      <c r="AP63" s="82">
        <v>19000000</v>
      </c>
      <c r="AQ63" s="82" t="s">
        <v>78</v>
      </c>
      <c r="AR63" s="82" t="s">
        <v>4274</v>
      </c>
      <c r="AS63" s="84">
        <v>40235</v>
      </c>
      <c r="AT63" s="85">
        <v>2010</v>
      </c>
      <c r="AU63" s="82" t="s">
        <v>4278</v>
      </c>
      <c r="AV63" s="84">
        <v>44196</v>
      </c>
      <c r="AW63" s="85">
        <v>2020</v>
      </c>
      <c r="AX63" s="85">
        <f>Table1[[#This Row],[End TEST]]-Table1[[#This Row],[Start TEST]]</f>
        <v>10</v>
      </c>
      <c r="AY63" s="85">
        <f>Table1[[#This Row],[TEST_Diff]]+1</f>
        <v>11</v>
      </c>
      <c r="AZ63" s="92">
        <f>DATEDIF(Table1[[#This Row],[Start Year]],Table1[[#This Row],[End Year]],"d") / 365</f>
        <v>10.852054794520548</v>
      </c>
    </row>
    <row r="64" spans="1:68" x14ac:dyDescent="0.5">
      <c r="A64" s="82">
        <v>9</v>
      </c>
      <c r="B64" s="82" t="s">
        <v>3404</v>
      </c>
      <c r="D64" s="90">
        <v>43372</v>
      </c>
      <c r="E64" s="90" t="s">
        <v>3405</v>
      </c>
      <c r="F64" s="90"/>
      <c r="G64" s="82" t="s">
        <v>3405</v>
      </c>
      <c r="H64" s="82" t="s">
        <v>3406</v>
      </c>
      <c r="I64" s="80" t="s">
        <v>97</v>
      </c>
      <c r="J64" s="80">
        <v>10</v>
      </c>
      <c r="K64" s="80">
        <v>1</v>
      </c>
      <c r="L64" s="80" t="s">
        <v>156</v>
      </c>
      <c r="M64" s="80">
        <v>100</v>
      </c>
      <c r="N64" s="80">
        <v>17.570692000000001</v>
      </c>
      <c r="O64" s="80">
        <v>-3.9961660000000001</v>
      </c>
      <c r="P64" s="80" t="s">
        <v>69</v>
      </c>
      <c r="Q64" s="80">
        <v>0</v>
      </c>
      <c r="R64" s="80">
        <v>2.6272389999999999</v>
      </c>
      <c r="S64" s="80">
        <v>23.381664000000001</v>
      </c>
      <c r="T64" s="80">
        <v>1900000</v>
      </c>
      <c r="U64" s="91">
        <f>Table1[[#This Row],[Distribution Amount (Dollars)]]/Table1[[#This Row],[NEWdatediff]]</f>
        <v>172727.27272727274</v>
      </c>
      <c r="V64" s="82" t="s">
        <v>2903</v>
      </c>
      <c r="W64" s="82" t="s">
        <v>71</v>
      </c>
      <c r="X64" s="82" t="s">
        <v>3407</v>
      </c>
      <c r="Y64" s="82" t="s">
        <v>105</v>
      </c>
      <c r="Z64" s="82">
        <v>1</v>
      </c>
      <c r="AB64" s="82" t="s">
        <v>3408</v>
      </c>
      <c r="AD64" s="82" t="s">
        <v>156</v>
      </c>
      <c r="AE64" s="82" t="s">
        <v>305</v>
      </c>
      <c r="AN64" s="82" t="s">
        <v>76</v>
      </c>
      <c r="AO64" s="82" t="s">
        <v>3409</v>
      </c>
      <c r="AP64" s="82">
        <v>19000000</v>
      </c>
      <c r="AQ64" s="82" t="s">
        <v>78</v>
      </c>
      <c r="AR64" s="82" t="s">
        <v>4274</v>
      </c>
      <c r="AS64" s="84">
        <v>40235</v>
      </c>
      <c r="AT64" s="85">
        <v>2010</v>
      </c>
      <c r="AU64" s="82" t="s">
        <v>4278</v>
      </c>
      <c r="AV64" s="84">
        <v>44196</v>
      </c>
      <c r="AW64" s="85">
        <v>2020</v>
      </c>
      <c r="AX64" s="85">
        <f>Table1[[#This Row],[End TEST]]-Table1[[#This Row],[Start TEST]]</f>
        <v>10</v>
      </c>
      <c r="AY64" s="85">
        <f>Table1[[#This Row],[TEST_Diff]]+1</f>
        <v>11</v>
      </c>
      <c r="AZ64" s="92">
        <f>DATEDIF(Table1[[#This Row],[Start Year]],Table1[[#This Row],[End Year]],"d") / 365</f>
        <v>10.852054794520548</v>
      </c>
    </row>
    <row r="65" spans="1:75" x14ac:dyDescent="0.5">
      <c r="A65" s="82">
        <v>9</v>
      </c>
      <c r="B65" s="82" t="s">
        <v>3404</v>
      </c>
      <c r="D65" s="90">
        <v>43372</v>
      </c>
      <c r="E65" s="90" t="s">
        <v>3405</v>
      </c>
      <c r="F65" s="90"/>
      <c r="G65" s="82" t="s">
        <v>3405</v>
      </c>
      <c r="H65" s="82" t="s">
        <v>3406</v>
      </c>
      <c r="I65" s="80" t="s">
        <v>67</v>
      </c>
      <c r="J65" s="80">
        <v>10</v>
      </c>
      <c r="K65" s="80">
        <v>1</v>
      </c>
      <c r="L65" s="80" t="s">
        <v>156</v>
      </c>
      <c r="M65" s="80">
        <v>100</v>
      </c>
      <c r="N65" s="80">
        <v>17.570692000000001</v>
      </c>
      <c r="O65" s="80">
        <v>-3.9961660000000001</v>
      </c>
      <c r="P65" s="80" t="s">
        <v>69</v>
      </c>
      <c r="Q65" s="80">
        <v>0</v>
      </c>
      <c r="R65" s="80">
        <v>2.6272389999999999</v>
      </c>
      <c r="S65" s="80">
        <v>23.381664000000001</v>
      </c>
      <c r="T65" s="80">
        <v>1900000</v>
      </c>
      <c r="U65" s="91">
        <f>Table1[[#This Row],[Distribution Amount (Dollars)]]/Table1[[#This Row],[NEWdatediff]]</f>
        <v>172727.27272727274</v>
      </c>
      <c r="V65" s="82" t="s">
        <v>2903</v>
      </c>
      <c r="W65" s="82" t="s">
        <v>71</v>
      </c>
      <c r="X65" s="82" t="s">
        <v>3407</v>
      </c>
      <c r="Y65" s="82" t="s">
        <v>105</v>
      </c>
      <c r="Z65" s="82">
        <v>1</v>
      </c>
      <c r="AB65" s="82" t="s">
        <v>3408</v>
      </c>
      <c r="AD65" s="82" t="s">
        <v>156</v>
      </c>
      <c r="AE65" s="82" t="s">
        <v>305</v>
      </c>
      <c r="AN65" s="82" t="s">
        <v>76</v>
      </c>
      <c r="AO65" s="82" t="s">
        <v>3409</v>
      </c>
      <c r="AP65" s="82">
        <v>19000000</v>
      </c>
      <c r="AQ65" s="82" t="s">
        <v>78</v>
      </c>
      <c r="AR65" s="82" t="s">
        <v>4274</v>
      </c>
      <c r="AS65" s="84">
        <v>40235</v>
      </c>
      <c r="AT65" s="85">
        <v>2010</v>
      </c>
      <c r="AU65" s="82" t="s">
        <v>4278</v>
      </c>
      <c r="AV65" s="84">
        <v>44196</v>
      </c>
      <c r="AW65" s="85">
        <v>2020</v>
      </c>
      <c r="AX65" s="85">
        <f>Table1[[#This Row],[End TEST]]-Table1[[#This Row],[Start TEST]]</f>
        <v>10</v>
      </c>
      <c r="AY65" s="85">
        <f>Table1[[#This Row],[TEST_Diff]]+1</f>
        <v>11</v>
      </c>
      <c r="AZ65" s="92">
        <f>DATEDIF(Table1[[#This Row],[Start Year]],Table1[[#This Row],[End Year]],"d") / 365</f>
        <v>10.852054794520548</v>
      </c>
    </row>
    <row r="66" spans="1:75" x14ac:dyDescent="0.5">
      <c r="A66" s="82">
        <v>11</v>
      </c>
      <c r="B66" s="82" t="s">
        <v>1647</v>
      </c>
      <c r="D66" s="90">
        <v>43371</v>
      </c>
      <c r="E66" s="90" t="s">
        <v>1648</v>
      </c>
      <c r="F66" s="90"/>
      <c r="G66" s="82" t="s">
        <v>1648</v>
      </c>
      <c r="H66" s="82" t="s">
        <v>1649</v>
      </c>
      <c r="I66" s="80" t="s">
        <v>127</v>
      </c>
      <c r="J66" s="80">
        <v>80</v>
      </c>
      <c r="K66" s="80">
        <v>1</v>
      </c>
      <c r="L66" s="80" t="s">
        <v>426</v>
      </c>
      <c r="M66" s="80">
        <v>100</v>
      </c>
      <c r="N66" s="80">
        <v>23.684994</v>
      </c>
      <c r="O66" s="80">
        <v>90.356330999999997</v>
      </c>
      <c r="P66" s="80" t="s">
        <v>114</v>
      </c>
      <c r="Q66" s="80">
        <v>0</v>
      </c>
      <c r="R66" s="80">
        <v>25.384855999999999</v>
      </c>
      <c r="S66" s="80">
        <v>68.458809000000002</v>
      </c>
      <c r="T66" s="80">
        <v>15760000</v>
      </c>
      <c r="U66" s="91">
        <f>Table1[[#This Row],[Distribution Amount (Dollars)]]/Table1[[#This Row],[NEWdatediff]]</f>
        <v>1970000</v>
      </c>
      <c r="V66" s="82" t="s">
        <v>1650</v>
      </c>
      <c r="W66" s="82" t="s">
        <v>71</v>
      </c>
      <c r="X66" s="82" t="s">
        <v>104</v>
      </c>
      <c r="Y66" s="82" t="s">
        <v>105</v>
      </c>
      <c r="Z66" s="82">
        <v>1</v>
      </c>
      <c r="AB66" s="82" t="s">
        <v>1651</v>
      </c>
      <c r="AD66" s="82" t="s">
        <v>426</v>
      </c>
      <c r="AE66" s="82" t="s">
        <v>1652</v>
      </c>
      <c r="AN66" s="82" t="s">
        <v>76</v>
      </c>
      <c r="AO66" s="82" t="s">
        <v>1653</v>
      </c>
      <c r="AP66" s="82">
        <v>19700000</v>
      </c>
      <c r="AQ66" s="82" t="s">
        <v>109</v>
      </c>
      <c r="AR66" s="82" t="s">
        <v>4274</v>
      </c>
      <c r="AS66" s="84">
        <v>40490</v>
      </c>
      <c r="AT66" s="85">
        <v>2010</v>
      </c>
      <c r="AU66" s="82" t="s">
        <v>4277</v>
      </c>
      <c r="AV66" s="84">
        <v>42794</v>
      </c>
      <c r="AW66" s="85">
        <v>2017</v>
      </c>
      <c r="AX66" s="85">
        <f>Table1[[#This Row],[End TEST]]-Table1[[#This Row],[Start TEST]]</f>
        <v>7</v>
      </c>
      <c r="AY66" s="85">
        <f>Table1[[#This Row],[TEST_Diff]]+1</f>
        <v>8</v>
      </c>
      <c r="AZ66" s="92">
        <f>DATEDIF(Table1[[#This Row],[Start Year]],Table1[[#This Row],[End Year]],"d") / 365</f>
        <v>6.3123287671232875</v>
      </c>
    </row>
    <row r="67" spans="1:75" x14ac:dyDescent="0.5">
      <c r="A67" s="82">
        <v>11</v>
      </c>
      <c r="B67" s="82" t="s">
        <v>1647</v>
      </c>
      <c r="D67" s="90">
        <v>43371</v>
      </c>
      <c r="E67" s="90" t="s">
        <v>1648</v>
      </c>
      <c r="F67" s="90"/>
      <c r="G67" s="82" t="s">
        <v>1648</v>
      </c>
      <c r="H67" s="82" t="s">
        <v>1649</v>
      </c>
      <c r="I67" s="80" t="s">
        <v>98</v>
      </c>
      <c r="J67" s="80">
        <v>20</v>
      </c>
      <c r="K67" s="80">
        <v>1</v>
      </c>
      <c r="L67" s="80" t="s">
        <v>426</v>
      </c>
      <c r="M67" s="80">
        <v>100</v>
      </c>
      <c r="N67" s="80">
        <v>23.684994</v>
      </c>
      <c r="O67" s="80">
        <v>90.356330999999997</v>
      </c>
      <c r="P67" s="80" t="s">
        <v>114</v>
      </c>
      <c r="Q67" s="80">
        <v>0</v>
      </c>
      <c r="R67" s="80">
        <v>25.384855999999999</v>
      </c>
      <c r="S67" s="80">
        <v>68.458809000000002</v>
      </c>
      <c r="T67" s="80">
        <v>3940000</v>
      </c>
      <c r="U67" s="91">
        <f>Table1[[#This Row],[Distribution Amount (Dollars)]]/Table1[[#This Row],[NEWdatediff]]</f>
        <v>492500</v>
      </c>
      <c r="V67" s="82" t="s">
        <v>1650</v>
      </c>
      <c r="W67" s="82" t="s">
        <v>71</v>
      </c>
      <c r="X67" s="82" t="s">
        <v>104</v>
      </c>
      <c r="Y67" s="82" t="s">
        <v>105</v>
      </c>
      <c r="Z67" s="82">
        <v>1</v>
      </c>
      <c r="AB67" s="82" t="s">
        <v>1651</v>
      </c>
      <c r="AD67" s="82" t="s">
        <v>426</v>
      </c>
      <c r="AE67" s="82" t="s">
        <v>1652</v>
      </c>
      <c r="AN67" s="82" t="s">
        <v>76</v>
      </c>
      <c r="AO67" s="82" t="s">
        <v>1653</v>
      </c>
      <c r="AP67" s="82">
        <v>19700000</v>
      </c>
      <c r="AQ67" s="82" t="s">
        <v>109</v>
      </c>
      <c r="AR67" s="82" t="s">
        <v>4274</v>
      </c>
      <c r="AS67" s="84">
        <v>40490</v>
      </c>
      <c r="AT67" s="85">
        <v>2010</v>
      </c>
      <c r="AU67" s="82" t="s">
        <v>4277</v>
      </c>
      <c r="AV67" s="84">
        <v>42794</v>
      </c>
      <c r="AW67" s="85">
        <v>2017</v>
      </c>
      <c r="AX67" s="85">
        <f>Table1[[#This Row],[End TEST]]-Table1[[#This Row],[Start TEST]]</f>
        <v>7</v>
      </c>
      <c r="AY67" s="85">
        <f>Table1[[#This Row],[TEST_Diff]]+1</f>
        <v>8</v>
      </c>
      <c r="AZ67" s="92">
        <f>DATEDIF(Table1[[#This Row],[Start Year]],Table1[[#This Row],[End Year]],"d") / 365</f>
        <v>6.3123287671232875</v>
      </c>
    </row>
    <row r="68" spans="1:75" x14ac:dyDescent="0.5">
      <c r="A68" s="82">
        <v>12</v>
      </c>
      <c r="B68" s="82" t="s">
        <v>166</v>
      </c>
      <c r="D68" s="90">
        <v>43579</v>
      </c>
      <c r="E68" s="90" t="s">
        <v>167</v>
      </c>
      <c r="F68" s="90"/>
      <c r="G68" s="82" t="s">
        <v>167</v>
      </c>
      <c r="H68" s="82" t="s">
        <v>168</v>
      </c>
      <c r="I68" s="80" t="s">
        <v>129</v>
      </c>
      <c r="J68" s="80">
        <v>35</v>
      </c>
      <c r="K68" s="80">
        <v>1</v>
      </c>
      <c r="L68" s="80" t="s">
        <v>169</v>
      </c>
      <c r="M68" s="80">
        <v>100</v>
      </c>
      <c r="N68" s="80">
        <v>9.0819989999999997</v>
      </c>
      <c r="O68" s="80">
        <v>8.6752769999999995</v>
      </c>
      <c r="P68" s="80" t="s">
        <v>69</v>
      </c>
      <c r="Q68" s="80">
        <v>0</v>
      </c>
      <c r="R68" s="80">
        <v>2.6272389999999999</v>
      </c>
      <c r="S68" s="80">
        <v>23.381664000000001</v>
      </c>
      <c r="T68" s="80">
        <v>7350000</v>
      </c>
      <c r="U68" s="91">
        <f>Table1[[#This Row],[Distribution Amount (Dollars)]]/Table1[[#This Row],[NEWdatediff]]</f>
        <v>1470000</v>
      </c>
      <c r="V68" s="82" t="s">
        <v>90</v>
      </c>
      <c r="W68" s="82" t="s">
        <v>91</v>
      </c>
      <c r="X68" s="82" t="s">
        <v>170</v>
      </c>
      <c r="Y68" s="82" t="s">
        <v>105</v>
      </c>
      <c r="Z68" s="82">
        <v>1</v>
      </c>
      <c r="AA68" s="82" t="s">
        <v>121</v>
      </c>
      <c r="AB68" s="82" t="s">
        <v>171</v>
      </c>
      <c r="AD68" s="82" t="s">
        <v>169</v>
      </c>
      <c r="AE68" s="82" t="s">
        <v>172</v>
      </c>
      <c r="AN68" s="82" t="s">
        <v>76</v>
      </c>
      <c r="AO68" s="82" t="s">
        <v>173</v>
      </c>
      <c r="AP68" s="82">
        <v>21000000</v>
      </c>
      <c r="AQ68" s="82" t="s">
        <v>109</v>
      </c>
      <c r="AR68" s="82" t="s">
        <v>4274</v>
      </c>
      <c r="AS68" s="84">
        <v>40623</v>
      </c>
      <c r="AT68" s="85">
        <v>2011</v>
      </c>
      <c r="AU68" s="82" t="s">
        <v>4277</v>
      </c>
      <c r="AV68" s="84">
        <v>42216</v>
      </c>
      <c r="AW68" s="85">
        <v>2015</v>
      </c>
      <c r="AX68" s="85">
        <f>Table1[[#This Row],[End TEST]]-Table1[[#This Row],[Start TEST]]</f>
        <v>4</v>
      </c>
      <c r="AY68" s="85">
        <f>Table1[[#This Row],[TEST_Diff]]+1</f>
        <v>5</v>
      </c>
      <c r="AZ68" s="92">
        <f>DATEDIF(Table1[[#This Row],[Start Year]],Table1[[#This Row],[End Year]],"d") / 365</f>
        <v>4.3643835616438356</v>
      </c>
      <c r="BA68" s="82">
        <v>34603689</v>
      </c>
      <c r="BC68" s="82" t="s">
        <v>174</v>
      </c>
      <c r="BD68" s="82">
        <v>1</v>
      </c>
      <c r="BJ68" s="82">
        <v>1</v>
      </c>
      <c r="BK68" s="82">
        <v>1</v>
      </c>
      <c r="BO68" s="82">
        <v>1</v>
      </c>
      <c r="BP68" s="82">
        <v>1</v>
      </c>
      <c r="BW68" s="82" t="s">
        <v>175</v>
      </c>
    </row>
    <row r="69" spans="1:75" x14ac:dyDescent="0.5">
      <c r="A69" s="82">
        <v>12</v>
      </c>
      <c r="B69" s="82" t="s">
        <v>166</v>
      </c>
      <c r="D69" s="90">
        <v>43579</v>
      </c>
      <c r="E69" s="90" t="s">
        <v>167</v>
      </c>
      <c r="F69" s="90"/>
      <c r="G69" s="82" t="s">
        <v>167</v>
      </c>
      <c r="H69" s="82" t="s">
        <v>168</v>
      </c>
      <c r="I69" s="80" t="s">
        <v>128</v>
      </c>
      <c r="J69" s="80">
        <v>45</v>
      </c>
      <c r="K69" s="80">
        <v>1</v>
      </c>
      <c r="L69" s="80" t="s">
        <v>169</v>
      </c>
      <c r="M69" s="80">
        <v>100</v>
      </c>
      <c r="N69" s="80">
        <v>9.0819989999999997</v>
      </c>
      <c r="O69" s="80">
        <v>8.6752769999999995</v>
      </c>
      <c r="P69" s="80" t="s">
        <v>69</v>
      </c>
      <c r="Q69" s="80">
        <v>0</v>
      </c>
      <c r="R69" s="80">
        <v>2.6272389999999999</v>
      </c>
      <c r="S69" s="80">
        <v>23.381664000000001</v>
      </c>
      <c r="T69" s="80">
        <v>9450000</v>
      </c>
      <c r="U69" s="91">
        <f>Table1[[#This Row],[Distribution Amount (Dollars)]]/Table1[[#This Row],[NEWdatediff]]</f>
        <v>1890000</v>
      </c>
      <c r="V69" s="82" t="s">
        <v>90</v>
      </c>
      <c r="W69" s="82" t="s">
        <v>91</v>
      </c>
      <c r="X69" s="82" t="s">
        <v>170</v>
      </c>
      <c r="Y69" s="82" t="s">
        <v>105</v>
      </c>
      <c r="Z69" s="82">
        <v>1</v>
      </c>
      <c r="AA69" s="82" t="s">
        <v>121</v>
      </c>
      <c r="AB69" s="82" t="s">
        <v>171</v>
      </c>
      <c r="AD69" s="82" t="s">
        <v>169</v>
      </c>
      <c r="AE69" s="82" t="s">
        <v>172</v>
      </c>
      <c r="AN69" s="82" t="s">
        <v>76</v>
      </c>
      <c r="AO69" s="82" t="s">
        <v>173</v>
      </c>
      <c r="AP69" s="82">
        <v>21000000</v>
      </c>
      <c r="AQ69" s="82" t="s">
        <v>109</v>
      </c>
      <c r="AR69" s="82" t="s">
        <v>4274</v>
      </c>
      <c r="AS69" s="84">
        <v>40623</v>
      </c>
      <c r="AT69" s="85">
        <v>2011</v>
      </c>
      <c r="AU69" s="82" t="s">
        <v>4277</v>
      </c>
      <c r="AV69" s="84">
        <v>42216</v>
      </c>
      <c r="AW69" s="85">
        <v>2015</v>
      </c>
      <c r="AX69" s="85">
        <f>Table1[[#This Row],[End TEST]]-Table1[[#This Row],[Start TEST]]</f>
        <v>4</v>
      </c>
      <c r="AY69" s="85">
        <f>Table1[[#This Row],[TEST_Diff]]+1</f>
        <v>5</v>
      </c>
      <c r="AZ69" s="92">
        <f>DATEDIF(Table1[[#This Row],[Start Year]],Table1[[#This Row],[End Year]],"d") / 365</f>
        <v>4.3643835616438356</v>
      </c>
      <c r="BA69" s="82">
        <v>34603689</v>
      </c>
      <c r="BC69" s="82" t="s">
        <v>174</v>
      </c>
      <c r="BD69" s="82">
        <v>1</v>
      </c>
      <c r="BJ69" s="82">
        <v>1</v>
      </c>
      <c r="BK69" s="82">
        <v>1</v>
      </c>
      <c r="BO69" s="82">
        <v>1</v>
      </c>
      <c r="BP69" s="82">
        <v>1</v>
      </c>
      <c r="BW69" s="82" t="s">
        <v>175</v>
      </c>
    </row>
    <row r="70" spans="1:75" x14ac:dyDescent="0.5">
      <c r="A70" s="82">
        <v>12</v>
      </c>
      <c r="B70" s="82" t="s">
        <v>166</v>
      </c>
      <c r="D70" s="90">
        <v>43579</v>
      </c>
      <c r="E70" s="90" t="s">
        <v>167</v>
      </c>
      <c r="F70" s="90"/>
      <c r="G70" s="82" t="s">
        <v>167</v>
      </c>
      <c r="H70" s="82" t="s">
        <v>168</v>
      </c>
      <c r="I70" s="80" t="s">
        <v>98</v>
      </c>
      <c r="J70" s="80">
        <v>10</v>
      </c>
      <c r="K70" s="80">
        <v>1</v>
      </c>
      <c r="L70" s="80" t="s">
        <v>169</v>
      </c>
      <c r="M70" s="80">
        <v>100</v>
      </c>
      <c r="N70" s="80">
        <v>9.0819989999999997</v>
      </c>
      <c r="O70" s="80">
        <v>8.6752769999999995</v>
      </c>
      <c r="P70" s="80" t="s">
        <v>69</v>
      </c>
      <c r="Q70" s="80">
        <v>0</v>
      </c>
      <c r="R70" s="80">
        <v>2.6272389999999999</v>
      </c>
      <c r="S70" s="80">
        <v>23.381664000000001</v>
      </c>
      <c r="T70" s="80">
        <v>2100000</v>
      </c>
      <c r="U70" s="91">
        <f>Table1[[#This Row],[Distribution Amount (Dollars)]]/Table1[[#This Row],[NEWdatediff]]</f>
        <v>420000</v>
      </c>
      <c r="V70" s="82" t="s">
        <v>90</v>
      </c>
      <c r="W70" s="82" t="s">
        <v>91</v>
      </c>
      <c r="X70" s="82" t="s">
        <v>170</v>
      </c>
      <c r="Y70" s="82" t="s">
        <v>105</v>
      </c>
      <c r="Z70" s="82">
        <v>1</v>
      </c>
      <c r="AA70" s="82" t="s">
        <v>121</v>
      </c>
      <c r="AB70" s="82" t="s">
        <v>171</v>
      </c>
      <c r="AD70" s="82" t="s">
        <v>169</v>
      </c>
      <c r="AE70" s="82" t="s">
        <v>172</v>
      </c>
      <c r="AN70" s="82" t="s">
        <v>76</v>
      </c>
      <c r="AO70" s="82" t="s">
        <v>173</v>
      </c>
      <c r="AP70" s="82">
        <v>21000000</v>
      </c>
      <c r="AQ70" s="82" t="s">
        <v>109</v>
      </c>
      <c r="AR70" s="82" t="s">
        <v>4274</v>
      </c>
      <c r="AS70" s="84">
        <v>40623</v>
      </c>
      <c r="AT70" s="85">
        <v>2011</v>
      </c>
      <c r="AU70" s="82" t="s">
        <v>4277</v>
      </c>
      <c r="AV70" s="84">
        <v>42216</v>
      </c>
      <c r="AW70" s="85">
        <v>2015</v>
      </c>
      <c r="AX70" s="85">
        <f>Table1[[#This Row],[End TEST]]-Table1[[#This Row],[Start TEST]]</f>
        <v>4</v>
      </c>
      <c r="AY70" s="85">
        <f>Table1[[#This Row],[TEST_Diff]]+1</f>
        <v>5</v>
      </c>
      <c r="AZ70" s="92">
        <f>DATEDIF(Table1[[#This Row],[Start Year]],Table1[[#This Row],[End Year]],"d") / 365</f>
        <v>4.3643835616438356</v>
      </c>
      <c r="BA70" s="82">
        <v>34603689</v>
      </c>
      <c r="BC70" s="82" t="s">
        <v>174</v>
      </c>
      <c r="BD70" s="82">
        <v>1</v>
      </c>
      <c r="BJ70" s="82">
        <v>1</v>
      </c>
      <c r="BK70" s="82">
        <v>1</v>
      </c>
      <c r="BO70" s="82">
        <v>1</v>
      </c>
      <c r="BP70" s="82">
        <v>1</v>
      </c>
      <c r="BW70" s="82" t="s">
        <v>175</v>
      </c>
    </row>
    <row r="71" spans="1:75" x14ac:dyDescent="0.5">
      <c r="A71" s="82">
        <v>12</v>
      </c>
      <c r="B71" s="82" t="s">
        <v>166</v>
      </c>
      <c r="D71" s="90">
        <v>43579</v>
      </c>
      <c r="E71" s="90" t="s">
        <v>167</v>
      </c>
      <c r="F71" s="90"/>
      <c r="G71" s="82" t="s">
        <v>167</v>
      </c>
      <c r="H71" s="82" t="s">
        <v>168</v>
      </c>
      <c r="I71" s="80" t="s">
        <v>127</v>
      </c>
      <c r="J71" s="80">
        <v>10</v>
      </c>
      <c r="K71" s="80">
        <v>1</v>
      </c>
      <c r="L71" s="80" t="s">
        <v>169</v>
      </c>
      <c r="M71" s="80">
        <v>100</v>
      </c>
      <c r="N71" s="80">
        <v>9.0819989999999997</v>
      </c>
      <c r="O71" s="80">
        <v>8.6752769999999995</v>
      </c>
      <c r="P71" s="80" t="s">
        <v>69</v>
      </c>
      <c r="Q71" s="80">
        <v>0</v>
      </c>
      <c r="R71" s="80">
        <v>2.6272389999999999</v>
      </c>
      <c r="S71" s="80">
        <v>23.381664000000001</v>
      </c>
      <c r="T71" s="80">
        <v>2100000</v>
      </c>
      <c r="U71" s="91">
        <f>Table1[[#This Row],[Distribution Amount (Dollars)]]/Table1[[#This Row],[NEWdatediff]]</f>
        <v>420000</v>
      </c>
      <c r="V71" s="82" t="s">
        <v>90</v>
      </c>
      <c r="W71" s="82" t="s">
        <v>91</v>
      </c>
      <c r="X71" s="82" t="s">
        <v>170</v>
      </c>
      <c r="Y71" s="82" t="s">
        <v>105</v>
      </c>
      <c r="Z71" s="82">
        <v>1</v>
      </c>
      <c r="AA71" s="82" t="s">
        <v>121</v>
      </c>
      <c r="AB71" s="82" t="s">
        <v>171</v>
      </c>
      <c r="AD71" s="82" t="s">
        <v>169</v>
      </c>
      <c r="AE71" s="82" t="s">
        <v>172</v>
      </c>
      <c r="AN71" s="82" t="s">
        <v>76</v>
      </c>
      <c r="AO71" s="82" t="s">
        <v>173</v>
      </c>
      <c r="AP71" s="82">
        <v>21000000</v>
      </c>
      <c r="AQ71" s="82" t="s">
        <v>109</v>
      </c>
      <c r="AR71" s="82" t="s">
        <v>4274</v>
      </c>
      <c r="AS71" s="84">
        <v>40623</v>
      </c>
      <c r="AT71" s="85">
        <v>2011</v>
      </c>
      <c r="AU71" s="82" t="s">
        <v>4277</v>
      </c>
      <c r="AV71" s="84">
        <v>42216</v>
      </c>
      <c r="AW71" s="85">
        <v>2015</v>
      </c>
      <c r="AX71" s="85">
        <f>Table1[[#This Row],[End TEST]]-Table1[[#This Row],[Start TEST]]</f>
        <v>4</v>
      </c>
      <c r="AY71" s="85">
        <f>Table1[[#This Row],[TEST_Diff]]+1</f>
        <v>5</v>
      </c>
      <c r="AZ71" s="92">
        <f>DATEDIF(Table1[[#This Row],[Start Year]],Table1[[#This Row],[End Year]],"d") / 365</f>
        <v>4.3643835616438356</v>
      </c>
      <c r="BA71" s="82">
        <v>34603689</v>
      </c>
      <c r="BC71" s="82" t="s">
        <v>174</v>
      </c>
      <c r="BD71" s="82">
        <v>1</v>
      </c>
      <c r="BJ71" s="82">
        <v>1</v>
      </c>
      <c r="BK71" s="82">
        <v>1</v>
      </c>
      <c r="BO71" s="82">
        <v>1</v>
      </c>
      <c r="BP71" s="82">
        <v>1</v>
      </c>
      <c r="BW71" s="82" t="s">
        <v>175</v>
      </c>
    </row>
    <row r="72" spans="1:75" x14ac:dyDescent="0.5">
      <c r="A72" s="82">
        <v>13</v>
      </c>
      <c r="B72" s="82" t="s">
        <v>1568</v>
      </c>
      <c r="D72" s="90">
        <v>43579</v>
      </c>
      <c r="E72" s="90" t="s">
        <v>1569</v>
      </c>
      <c r="F72" s="90"/>
      <c r="G72" s="82" t="s">
        <v>1569</v>
      </c>
      <c r="H72" s="82" t="s">
        <v>1570</v>
      </c>
      <c r="I72" s="80" t="s">
        <v>127</v>
      </c>
      <c r="J72" s="80">
        <v>50</v>
      </c>
      <c r="K72" s="80">
        <v>1</v>
      </c>
      <c r="L72" s="80" t="s">
        <v>194</v>
      </c>
      <c r="M72" s="80">
        <v>100</v>
      </c>
      <c r="N72" s="80">
        <v>19.182435999999999</v>
      </c>
      <c r="O72" s="80">
        <v>-72.434515000000005</v>
      </c>
      <c r="P72" s="80" t="s">
        <v>195</v>
      </c>
      <c r="Q72" s="80">
        <v>0</v>
      </c>
      <c r="R72" s="80">
        <v>25.14509</v>
      </c>
      <c r="S72" s="80">
        <v>-80.396960000000007</v>
      </c>
      <c r="T72" s="80">
        <v>2500000</v>
      </c>
      <c r="U72" s="91">
        <f>Table1[[#This Row],[Distribution Amount (Dollars)]]/Table1[[#This Row],[NEWdatediff]]</f>
        <v>416666.66666666669</v>
      </c>
      <c r="V72" s="82" t="s">
        <v>103</v>
      </c>
      <c r="W72" s="82" t="s">
        <v>91</v>
      </c>
      <c r="X72" s="82" t="s">
        <v>905</v>
      </c>
      <c r="Y72" s="82" t="s">
        <v>105</v>
      </c>
      <c r="Z72" s="82">
        <v>1</v>
      </c>
      <c r="AA72" s="82" t="s">
        <v>121</v>
      </c>
      <c r="AB72" s="82" t="s">
        <v>1571</v>
      </c>
      <c r="AD72" s="82" t="s">
        <v>194</v>
      </c>
      <c r="AE72" s="82" t="s">
        <v>941</v>
      </c>
      <c r="AN72" s="82" t="s">
        <v>76</v>
      </c>
      <c r="AO72" s="82" t="s">
        <v>1572</v>
      </c>
      <c r="AP72" s="82">
        <v>5000000</v>
      </c>
      <c r="AQ72" s="82" t="s">
        <v>109</v>
      </c>
      <c r="AR72" s="82" t="s">
        <v>4274</v>
      </c>
      <c r="AS72" s="84">
        <v>41353</v>
      </c>
      <c r="AT72" s="85">
        <v>2013</v>
      </c>
      <c r="AU72" s="82" t="s">
        <v>4277</v>
      </c>
      <c r="AV72" s="84">
        <v>43313</v>
      </c>
      <c r="AW72" s="85">
        <v>2018</v>
      </c>
      <c r="AX72" s="85">
        <f>Table1[[#This Row],[End TEST]]-Table1[[#This Row],[Start TEST]]</f>
        <v>5</v>
      </c>
      <c r="AY72" s="85">
        <f>Table1[[#This Row],[TEST_Diff]]+1</f>
        <v>6</v>
      </c>
      <c r="AZ72" s="92">
        <f>DATEDIF(Table1[[#This Row],[Start Year]],Table1[[#This Row],[End Year]],"d") / 365</f>
        <v>5.3698630136986303</v>
      </c>
      <c r="BA72" s="82">
        <v>230048</v>
      </c>
      <c r="BC72" s="82" t="s">
        <v>1573</v>
      </c>
      <c r="BD72" s="82">
        <v>1</v>
      </c>
      <c r="BF72" s="82">
        <v>1</v>
      </c>
      <c r="BJ72" s="82">
        <v>1</v>
      </c>
      <c r="BK72" s="82">
        <v>1</v>
      </c>
      <c r="BO72" s="82">
        <v>1</v>
      </c>
      <c r="BW72" s="82" t="s">
        <v>1574</v>
      </c>
    </row>
    <row r="73" spans="1:75" x14ac:dyDescent="0.5">
      <c r="A73" s="82">
        <v>13</v>
      </c>
      <c r="B73" s="82" t="s">
        <v>1568</v>
      </c>
      <c r="D73" s="90">
        <v>43579</v>
      </c>
      <c r="E73" s="90" t="s">
        <v>1569</v>
      </c>
      <c r="F73" s="90"/>
      <c r="G73" s="82" t="s">
        <v>1569</v>
      </c>
      <c r="H73" s="82" t="s">
        <v>1570</v>
      </c>
      <c r="I73" s="80" t="s">
        <v>129</v>
      </c>
      <c r="J73" s="80">
        <v>25</v>
      </c>
      <c r="K73" s="80">
        <v>1</v>
      </c>
      <c r="L73" s="80" t="s">
        <v>194</v>
      </c>
      <c r="M73" s="80">
        <v>100</v>
      </c>
      <c r="N73" s="80">
        <v>19.182435999999999</v>
      </c>
      <c r="O73" s="80">
        <v>-72.434515000000005</v>
      </c>
      <c r="P73" s="80" t="s">
        <v>195</v>
      </c>
      <c r="Q73" s="80">
        <v>0</v>
      </c>
      <c r="R73" s="80">
        <v>25.14509</v>
      </c>
      <c r="S73" s="80">
        <v>-80.396960000000007</v>
      </c>
      <c r="T73" s="80">
        <v>1250000</v>
      </c>
      <c r="U73" s="91">
        <f>Table1[[#This Row],[Distribution Amount (Dollars)]]/Table1[[#This Row],[NEWdatediff]]</f>
        <v>208333.33333333334</v>
      </c>
      <c r="V73" s="82" t="s">
        <v>103</v>
      </c>
      <c r="W73" s="82" t="s">
        <v>91</v>
      </c>
      <c r="X73" s="82" t="s">
        <v>905</v>
      </c>
      <c r="Y73" s="82" t="s">
        <v>105</v>
      </c>
      <c r="Z73" s="82">
        <v>1</v>
      </c>
      <c r="AA73" s="82" t="s">
        <v>121</v>
      </c>
      <c r="AB73" s="82" t="s">
        <v>1571</v>
      </c>
      <c r="AD73" s="82" t="s">
        <v>194</v>
      </c>
      <c r="AE73" s="82" t="s">
        <v>941</v>
      </c>
      <c r="AN73" s="82" t="s">
        <v>76</v>
      </c>
      <c r="AO73" s="82" t="s">
        <v>1572</v>
      </c>
      <c r="AP73" s="82">
        <v>5000000</v>
      </c>
      <c r="AQ73" s="82" t="s">
        <v>109</v>
      </c>
      <c r="AR73" s="82" t="s">
        <v>4274</v>
      </c>
      <c r="AS73" s="84">
        <v>41353</v>
      </c>
      <c r="AT73" s="85">
        <v>2013</v>
      </c>
      <c r="AU73" s="82" t="s">
        <v>4277</v>
      </c>
      <c r="AV73" s="84">
        <v>43313</v>
      </c>
      <c r="AW73" s="85">
        <v>2018</v>
      </c>
      <c r="AX73" s="85">
        <f>Table1[[#This Row],[End TEST]]-Table1[[#This Row],[Start TEST]]</f>
        <v>5</v>
      </c>
      <c r="AY73" s="85">
        <f>Table1[[#This Row],[TEST_Diff]]+1</f>
        <v>6</v>
      </c>
      <c r="AZ73" s="92">
        <f>DATEDIF(Table1[[#This Row],[Start Year]],Table1[[#This Row],[End Year]],"d") / 365</f>
        <v>5.3698630136986303</v>
      </c>
      <c r="BA73" s="82">
        <v>230048</v>
      </c>
      <c r="BC73" s="82" t="s">
        <v>1573</v>
      </c>
      <c r="BD73" s="82">
        <v>1</v>
      </c>
      <c r="BF73" s="82">
        <v>1</v>
      </c>
      <c r="BJ73" s="82">
        <v>1</v>
      </c>
      <c r="BK73" s="82">
        <v>1</v>
      </c>
      <c r="BO73" s="82">
        <v>1</v>
      </c>
      <c r="BW73" s="82" t="s">
        <v>1574</v>
      </c>
    </row>
    <row r="74" spans="1:75" x14ac:dyDescent="0.5">
      <c r="A74" s="82">
        <v>13</v>
      </c>
      <c r="B74" s="82" t="s">
        <v>1568</v>
      </c>
      <c r="D74" s="90">
        <v>43579</v>
      </c>
      <c r="E74" s="90" t="s">
        <v>1569</v>
      </c>
      <c r="F74" s="90"/>
      <c r="G74" s="82" t="s">
        <v>1569</v>
      </c>
      <c r="H74" s="82" t="s">
        <v>1570</v>
      </c>
      <c r="I74" s="80" t="s">
        <v>97</v>
      </c>
      <c r="J74" s="80">
        <v>20</v>
      </c>
      <c r="K74" s="80">
        <v>1</v>
      </c>
      <c r="L74" s="80" t="s">
        <v>194</v>
      </c>
      <c r="M74" s="80">
        <v>100</v>
      </c>
      <c r="N74" s="80">
        <v>19.182435999999999</v>
      </c>
      <c r="O74" s="80">
        <v>-72.434515000000005</v>
      </c>
      <c r="P74" s="80" t="s">
        <v>195</v>
      </c>
      <c r="Q74" s="80">
        <v>0</v>
      </c>
      <c r="R74" s="80">
        <v>25.14509</v>
      </c>
      <c r="S74" s="80">
        <v>-80.396960000000007</v>
      </c>
      <c r="T74" s="80">
        <v>1000000</v>
      </c>
      <c r="U74" s="91">
        <f>Table1[[#This Row],[Distribution Amount (Dollars)]]/Table1[[#This Row],[NEWdatediff]]</f>
        <v>166666.66666666666</v>
      </c>
      <c r="V74" s="82" t="s">
        <v>103</v>
      </c>
      <c r="W74" s="82" t="s">
        <v>91</v>
      </c>
      <c r="X74" s="82" t="s">
        <v>905</v>
      </c>
      <c r="Y74" s="82" t="s">
        <v>105</v>
      </c>
      <c r="Z74" s="82">
        <v>1</v>
      </c>
      <c r="AA74" s="82" t="s">
        <v>121</v>
      </c>
      <c r="AB74" s="82" t="s">
        <v>1571</v>
      </c>
      <c r="AD74" s="82" t="s">
        <v>194</v>
      </c>
      <c r="AE74" s="82" t="s">
        <v>941</v>
      </c>
      <c r="AN74" s="82" t="s">
        <v>76</v>
      </c>
      <c r="AO74" s="82" t="s">
        <v>1572</v>
      </c>
      <c r="AP74" s="82">
        <v>5000000</v>
      </c>
      <c r="AQ74" s="82" t="s">
        <v>109</v>
      </c>
      <c r="AR74" s="82" t="s">
        <v>4274</v>
      </c>
      <c r="AS74" s="84">
        <v>41353</v>
      </c>
      <c r="AT74" s="85">
        <v>2013</v>
      </c>
      <c r="AU74" s="82" t="s">
        <v>4277</v>
      </c>
      <c r="AV74" s="84">
        <v>43313</v>
      </c>
      <c r="AW74" s="85">
        <v>2018</v>
      </c>
      <c r="AX74" s="85">
        <f>Table1[[#This Row],[End TEST]]-Table1[[#This Row],[Start TEST]]</f>
        <v>5</v>
      </c>
      <c r="AY74" s="85">
        <f>Table1[[#This Row],[TEST_Diff]]+1</f>
        <v>6</v>
      </c>
      <c r="AZ74" s="92">
        <f>DATEDIF(Table1[[#This Row],[Start Year]],Table1[[#This Row],[End Year]],"d") / 365</f>
        <v>5.3698630136986303</v>
      </c>
      <c r="BA74" s="82">
        <v>230048</v>
      </c>
      <c r="BC74" s="82" t="s">
        <v>1573</v>
      </c>
      <c r="BD74" s="82">
        <v>1</v>
      </c>
      <c r="BF74" s="82">
        <v>1</v>
      </c>
      <c r="BJ74" s="82">
        <v>1</v>
      </c>
      <c r="BK74" s="82">
        <v>1</v>
      </c>
      <c r="BO74" s="82">
        <v>1</v>
      </c>
      <c r="BW74" s="82" t="s">
        <v>1574</v>
      </c>
    </row>
    <row r="75" spans="1:75" x14ac:dyDescent="0.5">
      <c r="A75" s="82">
        <v>13</v>
      </c>
      <c r="B75" s="82" t="s">
        <v>1568</v>
      </c>
      <c r="D75" s="90">
        <v>43579</v>
      </c>
      <c r="E75" s="90" t="s">
        <v>1569</v>
      </c>
      <c r="F75" s="90"/>
      <c r="G75" s="82" t="s">
        <v>1569</v>
      </c>
      <c r="H75" s="82" t="s">
        <v>1570</v>
      </c>
      <c r="I75" s="80" t="s">
        <v>98</v>
      </c>
      <c r="J75" s="80">
        <v>5</v>
      </c>
      <c r="K75" s="80">
        <v>1</v>
      </c>
      <c r="L75" s="80" t="s">
        <v>194</v>
      </c>
      <c r="M75" s="80">
        <v>100</v>
      </c>
      <c r="N75" s="80">
        <v>19.182435999999999</v>
      </c>
      <c r="O75" s="80">
        <v>-72.434515000000005</v>
      </c>
      <c r="P75" s="80" t="s">
        <v>195</v>
      </c>
      <c r="Q75" s="80">
        <v>0</v>
      </c>
      <c r="R75" s="80">
        <v>25.14509</v>
      </c>
      <c r="S75" s="80">
        <v>-80.396960000000007</v>
      </c>
      <c r="T75" s="80">
        <v>250000</v>
      </c>
      <c r="U75" s="91">
        <f>Table1[[#This Row],[Distribution Amount (Dollars)]]/Table1[[#This Row],[NEWdatediff]]</f>
        <v>41666.666666666664</v>
      </c>
      <c r="V75" s="82" t="s">
        <v>103</v>
      </c>
      <c r="W75" s="82" t="s">
        <v>91</v>
      </c>
      <c r="X75" s="82" t="s">
        <v>905</v>
      </c>
      <c r="Y75" s="82" t="s">
        <v>105</v>
      </c>
      <c r="Z75" s="82">
        <v>1</v>
      </c>
      <c r="AA75" s="82" t="s">
        <v>121</v>
      </c>
      <c r="AB75" s="82" t="s">
        <v>1571</v>
      </c>
      <c r="AD75" s="82" t="s">
        <v>194</v>
      </c>
      <c r="AE75" s="82" t="s">
        <v>941</v>
      </c>
      <c r="AN75" s="82" t="s">
        <v>76</v>
      </c>
      <c r="AO75" s="82" t="s">
        <v>1572</v>
      </c>
      <c r="AP75" s="82">
        <v>5000000</v>
      </c>
      <c r="AQ75" s="82" t="s">
        <v>109</v>
      </c>
      <c r="AR75" s="82" t="s">
        <v>4274</v>
      </c>
      <c r="AS75" s="84">
        <v>41353</v>
      </c>
      <c r="AT75" s="85">
        <v>2013</v>
      </c>
      <c r="AU75" s="82" t="s">
        <v>4277</v>
      </c>
      <c r="AV75" s="84">
        <v>43313</v>
      </c>
      <c r="AW75" s="85">
        <v>2018</v>
      </c>
      <c r="AX75" s="85">
        <f>Table1[[#This Row],[End TEST]]-Table1[[#This Row],[Start TEST]]</f>
        <v>5</v>
      </c>
      <c r="AY75" s="85">
        <f>Table1[[#This Row],[TEST_Diff]]+1</f>
        <v>6</v>
      </c>
      <c r="AZ75" s="92">
        <f>DATEDIF(Table1[[#This Row],[Start Year]],Table1[[#This Row],[End Year]],"d") / 365</f>
        <v>5.3698630136986303</v>
      </c>
      <c r="BA75" s="82">
        <v>230048</v>
      </c>
      <c r="BC75" s="82" t="s">
        <v>1573</v>
      </c>
      <c r="BD75" s="82">
        <v>1</v>
      </c>
      <c r="BF75" s="82">
        <v>1</v>
      </c>
      <c r="BJ75" s="82">
        <v>1</v>
      </c>
      <c r="BK75" s="82">
        <v>1</v>
      </c>
      <c r="BO75" s="82">
        <v>1</v>
      </c>
      <c r="BW75" s="82" t="s">
        <v>1574</v>
      </c>
    </row>
    <row r="76" spans="1:75" x14ac:dyDescent="0.5">
      <c r="A76" s="82">
        <v>14</v>
      </c>
      <c r="B76" s="82" t="s">
        <v>2895</v>
      </c>
      <c r="D76" s="90">
        <v>43536</v>
      </c>
      <c r="E76" s="90" t="s">
        <v>2896</v>
      </c>
      <c r="F76" s="90"/>
      <c r="G76" s="82" t="s">
        <v>2896</v>
      </c>
      <c r="H76" s="82" t="s">
        <v>2897</v>
      </c>
      <c r="I76" s="80" t="s">
        <v>366</v>
      </c>
      <c r="J76" s="80">
        <v>10</v>
      </c>
      <c r="K76" s="80">
        <v>1</v>
      </c>
      <c r="L76" s="80" t="s">
        <v>179</v>
      </c>
      <c r="M76" s="80">
        <v>100</v>
      </c>
      <c r="N76" s="80">
        <v>-4.0383329999999997</v>
      </c>
      <c r="O76" s="80">
        <v>21.758662999999999</v>
      </c>
      <c r="P76" s="80" t="s">
        <v>69</v>
      </c>
      <c r="Q76" s="80">
        <v>0</v>
      </c>
      <c r="R76" s="80">
        <v>2.6272389999999999</v>
      </c>
      <c r="S76" s="80">
        <v>23.381664000000001</v>
      </c>
      <c r="T76" s="80">
        <v>294360</v>
      </c>
      <c r="U76" s="91">
        <f>Table1[[#This Row],[Distribution Amount (Dollars)]]/Table1[[#This Row],[NEWdatediff]]</f>
        <v>49060</v>
      </c>
      <c r="V76" s="82" t="s">
        <v>2898</v>
      </c>
      <c r="W76" s="82" t="s">
        <v>71</v>
      </c>
      <c r="X76" s="82" t="s">
        <v>104</v>
      </c>
      <c r="Y76" s="82" t="s">
        <v>105</v>
      </c>
      <c r="Z76" s="82">
        <v>1</v>
      </c>
      <c r="AB76" s="82" t="s">
        <v>236</v>
      </c>
      <c r="AD76" s="82" t="s">
        <v>179</v>
      </c>
      <c r="AE76" s="82" t="s">
        <v>1311</v>
      </c>
      <c r="AN76" s="82" t="s">
        <v>76</v>
      </c>
      <c r="AO76" s="82" t="s">
        <v>2899</v>
      </c>
      <c r="AP76" s="82">
        <v>2943600</v>
      </c>
      <c r="AQ76" s="82" t="s">
        <v>109</v>
      </c>
      <c r="AR76" s="82" t="s">
        <v>4274</v>
      </c>
      <c r="AS76" s="84">
        <v>40246</v>
      </c>
      <c r="AT76" s="85">
        <v>2010</v>
      </c>
      <c r="AU76" s="82" t="s">
        <v>4277</v>
      </c>
      <c r="AV76" s="84">
        <v>42369</v>
      </c>
      <c r="AW76" s="85">
        <v>2015</v>
      </c>
      <c r="AX76" s="85">
        <f>Table1[[#This Row],[End TEST]]-Table1[[#This Row],[Start TEST]]</f>
        <v>5</v>
      </c>
      <c r="AY76" s="85">
        <f>Table1[[#This Row],[TEST_Diff]]+1</f>
        <v>6</v>
      </c>
      <c r="AZ76" s="92">
        <f>DATEDIF(Table1[[#This Row],[Start Year]],Table1[[#This Row],[End Year]],"d") / 365</f>
        <v>5.816438356164384</v>
      </c>
    </row>
    <row r="77" spans="1:75" x14ac:dyDescent="0.5">
      <c r="A77" s="82">
        <v>14</v>
      </c>
      <c r="B77" s="82" t="s">
        <v>2895</v>
      </c>
      <c r="D77" s="90">
        <v>43536</v>
      </c>
      <c r="E77" s="90" t="s">
        <v>2896</v>
      </c>
      <c r="F77" s="90"/>
      <c r="G77" s="82" t="s">
        <v>2896</v>
      </c>
      <c r="H77" s="82" t="s">
        <v>2897</v>
      </c>
      <c r="I77" s="80" t="s">
        <v>98</v>
      </c>
      <c r="J77" s="80">
        <v>70</v>
      </c>
      <c r="K77" s="80">
        <v>1</v>
      </c>
      <c r="L77" s="80" t="s">
        <v>179</v>
      </c>
      <c r="M77" s="80">
        <v>100</v>
      </c>
      <c r="N77" s="80">
        <v>-4.0383329999999997</v>
      </c>
      <c r="O77" s="80">
        <v>21.758662999999999</v>
      </c>
      <c r="P77" s="80" t="s">
        <v>69</v>
      </c>
      <c r="Q77" s="80">
        <v>0</v>
      </c>
      <c r="R77" s="80">
        <v>2.6272389999999999</v>
      </c>
      <c r="S77" s="80">
        <v>23.381664000000001</v>
      </c>
      <c r="T77" s="80">
        <v>2060520</v>
      </c>
      <c r="U77" s="91">
        <f>Table1[[#This Row],[Distribution Amount (Dollars)]]/Table1[[#This Row],[NEWdatediff]]</f>
        <v>343420</v>
      </c>
      <c r="V77" s="82" t="s">
        <v>2898</v>
      </c>
      <c r="W77" s="82" t="s">
        <v>71</v>
      </c>
      <c r="X77" s="82" t="s">
        <v>104</v>
      </c>
      <c r="Y77" s="82" t="s">
        <v>105</v>
      </c>
      <c r="Z77" s="82">
        <v>1</v>
      </c>
      <c r="AB77" s="82" t="s">
        <v>236</v>
      </c>
      <c r="AD77" s="82" t="s">
        <v>179</v>
      </c>
      <c r="AE77" s="82" t="s">
        <v>1311</v>
      </c>
      <c r="AN77" s="82" t="s">
        <v>76</v>
      </c>
      <c r="AO77" s="82" t="s">
        <v>2899</v>
      </c>
      <c r="AP77" s="82">
        <v>2943600</v>
      </c>
      <c r="AQ77" s="82" t="s">
        <v>109</v>
      </c>
      <c r="AR77" s="82" t="s">
        <v>4274</v>
      </c>
      <c r="AS77" s="84">
        <v>40246</v>
      </c>
      <c r="AT77" s="85">
        <v>2010</v>
      </c>
      <c r="AU77" s="82" t="s">
        <v>4277</v>
      </c>
      <c r="AV77" s="84">
        <v>42369</v>
      </c>
      <c r="AW77" s="85">
        <v>2015</v>
      </c>
      <c r="AX77" s="85">
        <f>Table1[[#This Row],[End TEST]]-Table1[[#This Row],[Start TEST]]</f>
        <v>5</v>
      </c>
      <c r="AY77" s="85">
        <f>Table1[[#This Row],[TEST_Diff]]+1</f>
        <v>6</v>
      </c>
      <c r="AZ77" s="92">
        <f>DATEDIF(Table1[[#This Row],[Start Year]],Table1[[#This Row],[End Year]],"d") / 365</f>
        <v>5.816438356164384</v>
      </c>
    </row>
    <row r="78" spans="1:75" x14ac:dyDescent="0.5">
      <c r="A78" s="82">
        <v>14</v>
      </c>
      <c r="B78" s="82" t="s">
        <v>2895</v>
      </c>
      <c r="D78" s="90">
        <v>43536</v>
      </c>
      <c r="E78" s="90" t="s">
        <v>2896</v>
      </c>
      <c r="F78" s="90"/>
      <c r="G78" s="82" t="s">
        <v>2896</v>
      </c>
      <c r="H78" s="82" t="s">
        <v>2897</v>
      </c>
      <c r="I78" s="80" t="s">
        <v>281</v>
      </c>
      <c r="J78" s="80">
        <v>20</v>
      </c>
      <c r="K78" s="80">
        <v>1</v>
      </c>
      <c r="L78" s="80" t="s">
        <v>179</v>
      </c>
      <c r="M78" s="80">
        <v>100</v>
      </c>
      <c r="N78" s="80">
        <v>-4.0383329999999997</v>
      </c>
      <c r="O78" s="80">
        <v>21.758662999999999</v>
      </c>
      <c r="P78" s="80" t="s">
        <v>69</v>
      </c>
      <c r="Q78" s="80">
        <v>0</v>
      </c>
      <c r="R78" s="80">
        <v>2.6272389999999999</v>
      </c>
      <c r="S78" s="80">
        <v>23.381664000000001</v>
      </c>
      <c r="T78" s="80">
        <v>588720</v>
      </c>
      <c r="U78" s="91">
        <f>Table1[[#This Row],[Distribution Amount (Dollars)]]/Table1[[#This Row],[NEWdatediff]]</f>
        <v>98120</v>
      </c>
      <c r="V78" s="82" t="s">
        <v>2898</v>
      </c>
      <c r="W78" s="82" t="s">
        <v>71</v>
      </c>
      <c r="X78" s="82" t="s">
        <v>104</v>
      </c>
      <c r="Y78" s="82" t="s">
        <v>105</v>
      </c>
      <c r="Z78" s="82">
        <v>1</v>
      </c>
      <c r="AB78" s="82" t="s">
        <v>236</v>
      </c>
      <c r="AD78" s="82" t="s">
        <v>179</v>
      </c>
      <c r="AE78" s="82" t="s">
        <v>1311</v>
      </c>
      <c r="AN78" s="82" t="s">
        <v>76</v>
      </c>
      <c r="AO78" s="82" t="s">
        <v>2899</v>
      </c>
      <c r="AP78" s="82">
        <v>2943600</v>
      </c>
      <c r="AQ78" s="82" t="s">
        <v>109</v>
      </c>
      <c r="AR78" s="82" t="s">
        <v>4274</v>
      </c>
      <c r="AS78" s="84">
        <v>40246</v>
      </c>
      <c r="AT78" s="85">
        <v>2010</v>
      </c>
      <c r="AU78" s="82" t="s">
        <v>4277</v>
      </c>
      <c r="AV78" s="84">
        <v>42369</v>
      </c>
      <c r="AW78" s="85">
        <v>2015</v>
      </c>
      <c r="AX78" s="85">
        <f>Table1[[#This Row],[End TEST]]-Table1[[#This Row],[Start TEST]]</f>
        <v>5</v>
      </c>
      <c r="AY78" s="85">
        <f>Table1[[#This Row],[TEST_Diff]]+1</f>
        <v>6</v>
      </c>
      <c r="AZ78" s="92">
        <f>DATEDIF(Table1[[#This Row],[Start Year]],Table1[[#This Row],[End Year]],"d") / 365</f>
        <v>5.816438356164384</v>
      </c>
    </row>
    <row r="79" spans="1:75" x14ac:dyDescent="0.5">
      <c r="A79" s="82">
        <v>15</v>
      </c>
      <c r="B79" s="82" t="s">
        <v>1180</v>
      </c>
      <c r="D79" s="90">
        <v>43371</v>
      </c>
      <c r="E79" s="90" t="s">
        <v>1181</v>
      </c>
      <c r="F79" s="90"/>
      <c r="G79" s="82" t="s">
        <v>1181</v>
      </c>
      <c r="H79" s="82" t="s">
        <v>1182</v>
      </c>
      <c r="I79" s="80" t="s">
        <v>88</v>
      </c>
      <c r="J79" s="80">
        <v>90</v>
      </c>
      <c r="K79" s="80">
        <v>1</v>
      </c>
      <c r="L79" s="80" t="s">
        <v>89</v>
      </c>
      <c r="M79" s="80">
        <v>100</v>
      </c>
      <c r="N79" s="80">
        <v>6.8808540000000002</v>
      </c>
      <c r="O79" s="80">
        <v>-1.167594</v>
      </c>
      <c r="P79" s="80" t="s">
        <v>69</v>
      </c>
      <c r="Q79" s="80">
        <v>0</v>
      </c>
      <c r="R79" s="80">
        <v>2.6272389999999999</v>
      </c>
      <c r="S79" s="80">
        <v>23.381664000000001</v>
      </c>
      <c r="T79" s="80">
        <v>8100000</v>
      </c>
      <c r="U79" s="91">
        <f>Table1[[#This Row],[Distribution Amount (Dollars)]]/Table1[[#This Row],[NEWdatediff]]</f>
        <v>1157142.857142857</v>
      </c>
      <c r="V79" s="82" t="s">
        <v>90</v>
      </c>
      <c r="W79" s="82" t="s">
        <v>91</v>
      </c>
      <c r="X79" s="82" t="s">
        <v>104</v>
      </c>
      <c r="Y79" s="82" t="s">
        <v>105</v>
      </c>
      <c r="Z79" s="82">
        <v>1</v>
      </c>
      <c r="AB79" s="82" t="s">
        <v>1183</v>
      </c>
      <c r="AD79" s="82" t="s">
        <v>89</v>
      </c>
      <c r="AE79" s="82" t="s">
        <v>1184</v>
      </c>
      <c r="AN79" s="82" t="s">
        <v>76</v>
      </c>
      <c r="AO79" s="82" t="s">
        <v>1185</v>
      </c>
      <c r="AP79" s="82">
        <v>9000000</v>
      </c>
      <c r="AQ79" s="82" t="s">
        <v>78</v>
      </c>
      <c r="AR79" s="82" t="s">
        <v>4274</v>
      </c>
      <c r="AS79" s="84">
        <v>40997</v>
      </c>
      <c r="AT79" s="85">
        <v>2012</v>
      </c>
      <c r="AU79" s="82" t="s">
        <v>4278</v>
      </c>
      <c r="AV79" s="84">
        <v>43465</v>
      </c>
      <c r="AW79" s="85">
        <v>2018</v>
      </c>
      <c r="AX79" s="85">
        <f>Table1[[#This Row],[End TEST]]-Table1[[#This Row],[Start TEST]]</f>
        <v>6</v>
      </c>
      <c r="AY79" s="85">
        <f>Table1[[#This Row],[TEST_Diff]]+1</f>
        <v>7</v>
      </c>
      <c r="AZ79" s="92">
        <f>DATEDIF(Table1[[#This Row],[Start Year]],Table1[[#This Row],[End Year]],"d") / 365</f>
        <v>6.7616438356164386</v>
      </c>
    </row>
    <row r="80" spans="1:75" x14ac:dyDescent="0.5">
      <c r="A80" s="82">
        <v>15</v>
      </c>
      <c r="B80" s="82" t="s">
        <v>1180</v>
      </c>
      <c r="D80" s="90">
        <v>43371</v>
      </c>
      <c r="E80" s="90" t="s">
        <v>1181</v>
      </c>
      <c r="F80" s="90"/>
      <c r="G80" s="82" t="s">
        <v>1181</v>
      </c>
      <c r="H80" s="82" t="s">
        <v>1182</v>
      </c>
      <c r="I80" s="80" t="s">
        <v>129</v>
      </c>
      <c r="J80" s="80">
        <v>10</v>
      </c>
      <c r="K80" s="80">
        <v>1</v>
      </c>
      <c r="L80" s="80" t="s">
        <v>89</v>
      </c>
      <c r="M80" s="80">
        <v>100</v>
      </c>
      <c r="N80" s="80">
        <v>6.8808540000000002</v>
      </c>
      <c r="O80" s="80">
        <v>-1.167594</v>
      </c>
      <c r="P80" s="80" t="s">
        <v>69</v>
      </c>
      <c r="Q80" s="80">
        <v>0</v>
      </c>
      <c r="R80" s="80">
        <v>2.6272389999999999</v>
      </c>
      <c r="S80" s="80">
        <v>23.381664000000001</v>
      </c>
      <c r="T80" s="80">
        <v>900000</v>
      </c>
      <c r="U80" s="91">
        <f>Table1[[#This Row],[Distribution Amount (Dollars)]]/Table1[[#This Row],[NEWdatediff]]</f>
        <v>128571.42857142857</v>
      </c>
      <c r="V80" s="82" t="s">
        <v>90</v>
      </c>
      <c r="W80" s="82" t="s">
        <v>91</v>
      </c>
      <c r="X80" s="82" t="s">
        <v>104</v>
      </c>
      <c r="Y80" s="82" t="s">
        <v>105</v>
      </c>
      <c r="Z80" s="82">
        <v>1</v>
      </c>
      <c r="AB80" s="82" t="s">
        <v>1183</v>
      </c>
      <c r="AD80" s="82" t="s">
        <v>89</v>
      </c>
      <c r="AE80" s="82" t="s">
        <v>1184</v>
      </c>
      <c r="AN80" s="82" t="s">
        <v>76</v>
      </c>
      <c r="AO80" s="82" t="s">
        <v>1185</v>
      </c>
      <c r="AP80" s="82">
        <v>9000000</v>
      </c>
      <c r="AQ80" s="82" t="s">
        <v>78</v>
      </c>
      <c r="AR80" s="82" t="s">
        <v>4274</v>
      </c>
      <c r="AS80" s="84">
        <v>40997</v>
      </c>
      <c r="AT80" s="85">
        <v>2012</v>
      </c>
      <c r="AU80" s="82" t="s">
        <v>4278</v>
      </c>
      <c r="AV80" s="84">
        <v>43465</v>
      </c>
      <c r="AW80" s="85">
        <v>2018</v>
      </c>
      <c r="AX80" s="85">
        <f>Table1[[#This Row],[End TEST]]-Table1[[#This Row],[Start TEST]]</f>
        <v>6</v>
      </c>
      <c r="AY80" s="85">
        <f>Table1[[#This Row],[TEST_Diff]]+1</f>
        <v>7</v>
      </c>
      <c r="AZ80" s="92">
        <f>DATEDIF(Table1[[#This Row],[Start Year]],Table1[[#This Row],[End Year]],"d") / 365</f>
        <v>6.7616438356164386</v>
      </c>
    </row>
    <row r="81" spans="1:75" x14ac:dyDescent="0.5">
      <c r="A81" s="82">
        <v>16</v>
      </c>
      <c r="B81" s="82" t="s">
        <v>925</v>
      </c>
      <c r="D81" s="90">
        <v>43579</v>
      </c>
      <c r="E81" s="90" t="s">
        <v>926</v>
      </c>
      <c r="F81" s="90"/>
      <c r="G81" s="82" t="s">
        <v>926</v>
      </c>
      <c r="H81" s="82" t="s">
        <v>927</v>
      </c>
      <c r="I81" s="80" t="s">
        <v>102</v>
      </c>
      <c r="J81" s="80">
        <v>15</v>
      </c>
      <c r="K81" s="80">
        <v>1</v>
      </c>
      <c r="L81" s="80" t="s">
        <v>156</v>
      </c>
      <c r="M81" s="80">
        <v>100</v>
      </c>
      <c r="N81" s="80">
        <v>17.570692000000001</v>
      </c>
      <c r="O81" s="80">
        <v>-3.9961660000000001</v>
      </c>
      <c r="P81" s="80" t="s">
        <v>69</v>
      </c>
      <c r="Q81" s="80">
        <v>0</v>
      </c>
      <c r="R81" s="80">
        <v>2.6272389999999999</v>
      </c>
      <c r="S81" s="80">
        <v>23.381664000000001</v>
      </c>
      <c r="T81" s="80">
        <v>2175000</v>
      </c>
      <c r="U81" s="91">
        <f>Table1[[#This Row],[Distribution Amount (Dollars)]]/Table1[[#This Row],[NEWdatediff]]</f>
        <v>1087500</v>
      </c>
      <c r="V81" s="82" t="s">
        <v>928</v>
      </c>
      <c r="W81" s="82" t="s">
        <v>91</v>
      </c>
      <c r="X81" s="82" t="s">
        <v>104</v>
      </c>
      <c r="Y81" s="82" t="s">
        <v>105</v>
      </c>
      <c r="Z81" s="82">
        <v>1</v>
      </c>
      <c r="AB81" s="82" t="s">
        <v>929</v>
      </c>
      <c r="AD81" s="82" t="s">
        <v>156</v>
      </c>
      <c r="AE81" s="82" t="s">
        <v>837</v>
      </c>
      <c r="AN81" s="82" t="s">
        <v>76</v>
      </c>
      <c r="AO81" s="82" t="s">
        <v>930</v>
      </c>
      <c r="AP81" s="82">
        <v>14500000</v>
      </c>
      <c r="AQ81" s="82" t="s">
        <v>109</v>
      </c>
      <c r="AR81" s="82" t="s">
        <v>4274</v>
      </c>
      <c r="AS81" s="84">
        <v>40631</v>
      </c>
      <c r="AT81" s="85">
        <v>2011</v>
      </c>
      <c r="AU81" s="82" t="s">
        <v>4277</v>
      </c>
      <c r="AV81" s="84">
        <v>41089</v>
      </c>
      <c r="AW81" s="85">
        <v>2012</v>
      </c>
      <c r="AX81" s="85">
        <f>Table1[[#This Row],[End TEST]]-Table1[[#This Row],[Start TEST]]</f>
        <v>1</v>
      </c>
      <c r="AY81" s="85">
        <f>Table1[[#This Row],[TEST_Diff]]+1</f>
        <v>2</v>
      </c>
      <c r="AZ81" s="92">
        <f>DATEDIF(Table1[[#This Row],[Start Year]],Table1[[#This Row],[End Year]],"d") / 365</f>
        <v>1.2547945205479452</v>
      </c>
    </row>
    <row r="82" spans="1:75" x14ac:dyDescent="0.5">
      <c r="A82" s="82">
        <v>16</v>
      </c>
      <c r="B82" s="82" t="s">
        <v>925</v>
      </c>
      <c r="D82" s="90">
        <v>43579</v>
      </c>
      <c r="E82" s="90" t="s">
        <v>926</v>
      </c>
      <c r="F82" s="90"/>
      <c r="G82" s="82" t="s">
        <v>926</v>
      </c>
      <c r="H82" s="82" t="s">
        <v>927</v>
      </c>
      <c r="I82" s="80" t="s">
        <v>128</v>
      </c>
      <c r="J82" s="80">
        <v>35</v>
      </c>
      <c r="K82" s="80">
        <v>1</v>
      </c>
      <c r="L82" s="80" t="s">
        <v>156</v>
      </c>
      <c r="M82" s="80">
        <v>100</v>
      </c>
      <c r="N82" s="80">
        <v>17.570692000000001</v>
      </c>
      <c r="O82" s="80">
        <v>-3.9961660000000001</v>
      </c>
      <c r="P82" s="80" t="s">
        <v>69</v>
      </c>
      <c r="Q82" s="80">
        <v>0</v>
      </c>
      <c r="R82" s="80">
        <v>2.6272389999999999</v>
      </c>
      <c r="S82" s="80">
        <v>23.381664000000001</v>
      </c>
      <c r="T82" s="80">
        <v>5075000</v>
      </c>
      <c r="U82" s="91">
        <f>Table1[[#This Row],[Distribution Amount (Dollars)]]/Table1[[#This Row],[NEWdatediff]]</f>
        <v>2537500</v>
      </c>
      <c r="V82" s="82" t="s">
        <v>928</v>
      </c>
      <c r="W82" s="82" t="s">
        <v>91</v>
      </c>
      <c r="X82" s="82" t="s">
        <v>104</v>
      </c>
      <c r="Y82" s="82" t="s">
        <v>105</v>
      </c>
      <c r="Z82" s="82">
        <v>1</v>
      </c>
      <c r="AB82" s="82" t="s">
        <v>929</v>
      </c>
      <c r="AD82" s="82" t="s">
        <v>156</v>
      </c>
      <c r="AE82" s="82" t="s">
        <v>837</v>
      </c>
      <c r="AN82" s="82" t="s">
        <v>76</v>
      </c>
      <c r="AO82" s="82" t="s">
        <v>930</v>
      </c>
      <c r="AP82" s="82">
        <v>14500000</v>
      </c>
      <c r="AQ82" s="82" t="s">
        <v>109</v>
      </c>
      <c r="AR82" s="82" t="s">
        <v>4274</v>
      </c>
      <c r="AS82" s="84">
        <v>40631</v>
      </c>
      <c r="AT82" s="85">
        <v>2011</v>
      </c>
      <c r="AU82" s="82" t="s">
        <v>4277</v>
      </c>
      <c r="AV82" s="84">
        <v>41089</v>
      </c>
      <c r="AW82" s="85">
        <v>2012</v>
      </c>
      <c r="AX82" s="85">
        <f>Table1[[#This Row],[End TEST]]-Table1[[#This Row],[Start TEST]]</f>
        <v>1</v>
      </c>
      <c r="AY82" s="85">
        <f>Table1[[#This Row],[TEST_Diff]]+1</f>
        <v>2</v>
      </c>
      <c r="AZ82" s="92">
        <f>DATEDIF(Table1[[#This Row],[Start Year]],Table1[[#This Row],[End Year]],"d") / 365</f>
        <v>1.2547945205479452</v>
      </c>
    </row>
    <row r="83" spans="1:75" x14ac:dyDescent="0.5">
      <c r="A83" s="82">
        <v>16</v>
      </c>
      <c r="B83" s="82" t="s">
        <v>925</v>
      </c>
      <c r="D83" s="90">
        <v>43579</v>
      </c>
      <c r="E83" s="90" t="s">
        <v>926</v>
      </c>
      <c r="F83" s="90"/>
      <c r="G83" s="82" t="s">
        <v>926</v>
      </c>
      <c r="H83" s="82" t="s">
        <v>927</v>
      </c>
      <c r="I83" s="80" t="s">
        <v>129</v>
      </c>
      <c r="J83" s="80">
        <v>20</v>
      </c>
      <c r="K83" s="80">
        <v>1</v>
      </c>
      <c r="L83" s="80" t="s">
        <v>156</v>
      </c>
      <c r="M83" s="80">
        <v>100</v>
      </c>
      <c r="N83" s="80">
        <v>17.570692000000001</v>
      </c>
      <c r="O83" s="80">
        <v>-3.9961660000000001</v>
      </c>
      <c r="P83" s="80" t="s">
        <v>69</v>
      </c>
      <c r="Q83" s="80">
        <v>0</v>
      </c>
      <c r="R83" s="80">
        <v>2.6272389999999999</v>
      </c>
      <c r="S83" s="80">
        <v>23.381664000000001</v>
      </c>
      <c r="T83" s="80">
        <v>2900000</v>
      </c>
      <c r="U83" s="91">
        <f>Table1[[#This Row],[Distribution Amount (Dollars)]]/Table1[[#This Row],[NEWdatediff]]</f>
        <v>1450000</v>
      </c>
      <c r="V83" s="82" t="s">
        <v>928</v>
      </c>
      <c r="W83" s="82" t="s">
        <v>91</v>
      </c>
      <c r="X83" s="82" t="s">
        <v>104</v>
      </c>
      <c r="Y83" s="82" t="s">
        <v>105</v>
      </c>
      <c r="Z83" s="82">
        <v>1</v>
      </c>
      <c r="AB83" s="82" t="s">
        <v>929</v>
      </c>
      <c r="AD83" s="82" t="s">
        <v>156</v>
      </c>
      <c r="AE83" s="82" t="s">
        <v>837</v>
      </c>
      <c r="AN83" s="82" t="s">
        <v>76</v>
      </c>
      <c r="AO83" s="82" t="s">
        <v>930</v>
      </c>
      <c r="AP83" s="82">
        <v>14500000</v>
      </c>
      <c r="AQ83" s="82" t="s">
        <v>109</v>
      </c>
      <c r="AR83" s="82" t="s">
        <v>4274</v>
      </c>
      <c r="AS83" s="84">
        <v>40631</v>
      </c>
      <c r="AT83" s="85">
        <v>2011</v>
      </c>
      <c r="AU83" s="82" t="s">
        <v>4277</v>
      </c>
      <c r="AV83" s="84">
        <v>41089</v>
      </c>
      <c r="AW83" s="85">
        <v>2012</v>
      </c>
      <c r="AX83" s="85">
        <f>Table1[[#This Row],[End TEST]]-Table1[[#This Row],[Start TEST]]</f>
        <v>1</v>
      </c>
      <c r="AY83" s="85">
        <f>Table1[[#This Row],[TEST_Diff]]+1</f>
        <v>2</v>
      </c>
      <c r="AZ83" s="92">
        <f>DATEDIF(Table1[[#This Row],[Start Year]],Table1[[#This Row],[End Year]],"d") / 365</f>
        <v>1.2547945205479452</v>
      </c>
    </row>
    <row r="84" spans="1:75" x14ac:dyDescent="0.5">
      <c r="A84" s="82">
        <v>16</v>
      </c>
      <c r="B84" s="82" t="s">
        <v>925</v>
      </c>
      <c r="D84" s="90">
        <v>43579</v>
      </c>
      <c r="E84" s="90" t="s">
        <v>926</v>
      </c>
      <c r="F84" s="90"/>
      <c r="G84" s="82" t="s">
        <v>926</v>
      </c>
      <c r="H84" s="82" t="s">
        <v>927</v>
      </c>
      <c r="I84" s="80" t="s">
        <v>67</v>
      </c>
      <c r="J84" s="80">
        <v>5</v>
      </c>
      <c r="K84" s="80">
        <v>1</v>
      </c>
      <c r="L84" s="80" t="s">
        <v>156</v>
      </c>
      <c r="M84" s="80">
        <v>100</v>
      </c>
      <c r="N84" s="80">
        <v>17.570692000000001</v>
      </c>
      <c r="O84" s="80">
        <v>-3.9961660000000001</v>
      </c>
      <c r="P84" s="80" t="s">
        <v>69</v>
      </c>
      <c r="Q84" s="80">
        <v>0</v>
      </c>
      <c r="R84" s="80">
        <v>2.6272389999999999</v>
      </c>
      <c r="S84" s="80">
        <v>23.381664000000001</v>
      </c>
      <c r="T84" s="80">
        <v>725000</v>
      </c>
      <c r="U84" s="91">
        <f>Table1[[#This Row],[Distribution Amount (Dollars)]]/Table1[[#This Row],[NEWdatediff]]</f>
        <v>362500</v>
      </c>
      <c r="V84" s="82" t="s">
        <v>928</v>
      </c>
      <c r="W84" s="82" t="s">
        <v>91</v>
      </c>
      <c r="X84" s="82" t="s">
        <v>104</v>
      </c>
      <c r="Y84" s="82" t="s">
        <v>105</v>
      </c>
      <c r="Z84" s="82">
        <v>1</v>
      </c>
      <c r="AB84" s="82" t="s">
        <v>929</v>
      </c>
      <c r="AD84" s="82" t="s">
        <v>156</v>
      </c>
      <c r="AE84" s="82" t="s">
        <v>837</v>
      </c>
      <c r="AN84" s="82" t="s">
        <v>76</v>
      </c>
      <c r="AO84" s="82" t="s">
        <v>930</v>
      </c>
      <c r="AP84" s="82">
        <v>14500000</v>
      </c>
      <c r="AQ84" s="82" t="s">
        <v>109</v>
      </c>
      <c r="AR84" s="82" t="s">
        <v>4274</v>
      </c>
      <c r="AS84" s="84">
        <v>40631</v>
      </c>
      <c r="AT84" s="85">
        <v>2011</v>
      </c>
      <c r="AU84" s="82" t="s">
        <v>4277</v>
      </c>
      <c r="AV84" s="84">
        <v>41089</v>
      </c>
      <c r="AW84" s="85">
        <v>2012</v>
      </c>
      <c r="AX84" s="85">
        <f>Table1[[#This Row],[End TEST]]-Table1[[#This Row],[Start TEST]]</f>
        <v>1</v>
      </c>
      <c r="AY84" s="85">
        <f>Table1[[#This Row],[TEST_Diff]]+1</f>
        <v>2</v>
      </c>
      <c r="AZ84" s="92">
        <f>DATEDIF(Table1[[#This Row],[Start Year]],Table1[[#This Row],[End Year]],"d") / 365</f>
        <v>1.2547945205479452</v>
      </c>
    </row>
    <row r="85" spans="1:75" x14ac:dyDescent="0.5">
      <c r="A85" s="82">
        <v>16</v>
      </c>
      <c r="B85" s="82" t="s">
        <v>925</v>
      </c>
      <c r="D85" s="90">
        <v>43579</v>
      </c>
      <c r="E85" s="90" t="s">
        <v>926</v>
      </c>
      <c r="F85" s="90"/>
      <c r="G85" s="82" t="s">
        <v>926</v>
      </c>
      <c r="H85" s="82" t="s">
        <v>927</v>
      </c>
      <c r="I85" s="80" t="s">
        <v>127</v>
      </c>
      <c r="J85" s="80">
        <v>20</v>
      </c>
      <c r="K85" s="80">
        <v>1</v>
      </c>
      <c r="L85" s="80" t="s">
        <v>156</v>
      </c>
      <c r="M85" s="80">
        <v>100</v>
      </c>
      <c r="N85" s="80">
        <v>17.570692000000001</v>
      </c>
      <c r="O85" s="80">
        <v>-3.9961660000000001</v>
      </c>
      <c r="P85" s="80" t="s">
        <v>69</v>
      </c>
      <c r="Q85" s="80">
        <v>0</v>
      </c>
      <c r="R85" s="80">
        <v>2.6272389999999999</v>
      </c>
      <c r="S85" s="80">
        <v>23.381664000000001</v>
      </c>
      <c r="T85" s="80">
        <v>2900000</v>
      </c>
      <c r="U85" s="91">
        <f>Table1[[#This Row],[Distribution Amount (Dollars)]]/Table1[[#This Row],[NEWdatediff]]</f>
        <v>1450000</v>
      </c>
      <c r="V85" s="82" t="s">
        <v>928</v>
      </c>
      <c r="W85" s="82" t="s">
        <v>91</v>
      </c>
      <c r="X85" s="82" t="s">
        <v>104</v>
      </c>
      <c r="Y85" s="82" t="s">
        <v>105</v>
      </c>
      <c r="Z85" s="82">
        <v>1</v>
      </c>
      <c r="AB85" s="82" t="s">
        <v>929</v>
      </c>
      <c r="AD85" s="82" t="s">
        <v>156</v>
      </c>
      <c r="AE85" s="82" t="s">
        <v>837</v>
      </c>
      <c r="AN85" s="82" t="s">
        <v>76</v>
      </c>
      <c r="AO85" s="82" t="s">
        <v>930</v>
      </c>
      <c r="AP85" s="82">
        <v>14500000</v>
      </c>
      <c r="AQ85" s="82" t="s">
        <v>109</v>
      </c>
      <c r="AR85" s="82" t="s">
        <v>4274</v>
      </c>
      <c r="AS85" s="84">
        <v>40631</v>
      </c>
      <c r="AT85" s="85">
        <v>2011</v>
      </c>
      <c r="AU85" s="82" t="s">
        <v>4277</v>
      </c>
      <c r="AV85" s="84">
        <v>41089</v>
      </c>
      <c r="AW85" s="85">
        <v>2012</v>
      </c>
      <c r="AX85" s="85">
        <f>Table1[[#This Row],[End TEST]]-Table1[[#This Row],[Start TEST]]</f>
        <v>1</v>
      </c>
      <c r="AY85" s="85">
        <f>Table1[[#This Row],[TEST_Diff]]+1</f>
        <v>2</v>
      </c>
      <c r="AZ85" s="92">
        <f>DATEDIF(Table1[[#This Row],[Start Year]],Table1[[#This Row],[End Year]],"d") / 365</f>
        <v>1.2547945205479452</v>
      </c>
    </row>
    <row r="86" spans="1:75" x14ac:dyDescent="0.5">
      <c r="A86" s="82">
        <v>16</v>
      </c>
      <c r="B86" s="82" t="s">
        <v>925</v>
      </c>
      <c r="D86" s="90">
        <v>43579</v>
      </c>
      <c r="E86" s="90" t="s">
        <v>926</v>
      </c>
      <c r="F86" s="90"/>
      <c r="G86" s="82" t="s">
        <v>926</v>
      </c>
      <c r="H86" s="82" t="s">
        <v>927</v>
      </c>
      <c r="I86" s="80" t="s">
        <v>81</v>
      </c>
      <c r="J86" s="80">
        <v>5</v>
      </c>
      <c r="K86" s="80">
        <v>1</v>
      </c>
      <c r="L86" s="80" t="s">
        <v>156</v>
      </c>
      <c r="M86" s="80">
        <v>100</v>
      </c>
      <c r="N86" s="80">
        <v>17.570692000000001</v>
      </c>
      <c r="O86" s="80">
        <v>-3.9961660000000001</v>
      </c>
      <c r="P86" s="80" t="s">
        <v>69</v>
      </c>
      <c r="Q86" s="80">
        <v>0</v>
      </c>
      <c r="R86" s="80">
        <v>2.6272389999999999</v>
      </c>
      <c r="S86" s="80">
        <v>23.381664000000001</v>
      </c>
      <c r="T86" s="80">
        <v>725000</v>
      </c>
      <c r="U86" s="91">
        <f>Table1[[#This Row],[Distribution Amount (Dollars)]]/Table1[[#This Row],[NEWdatediff]]</f>
        <v>362500</v>
      </c>
      <c r="V86" s="82" t="s">
        <v>928</v>
      </c>
      <c r="W86" s="82" t="s">
        <v>91</v>
      </c>
      <c r="X86" s="82" t="s">
        <v>104</v>
      </c>
      <c r="Y86" s="82" t="s">
        <v>105</v>
      </c>
      <c r="Z86" s="82">
        <v>1</v>
      </c>
      <c r="AB86" s="82" t="s">
        <v>929</v>
      </c>
      <c r="AD86" s="82" t="s">
        <v>156</v>
      </c>
      <c r="AE86" s="82" t="s">
        <v>837</v>
      </c>
      <c r="AN86" s="82" t="s">
        <v>76</v>
      </c>
      <c r="AO86" s="82" t="s">
        <v>930</v>
      </c>
      <c r="AP86" s="82">
        <v>14500000</v>
      </c>
      <c r="AQ86" s="82" t="s">
        <v>109</v>
      </c>
      <c r="AR86" s="82" t="s">
        <v>4274</v>
      </c>
      <c r="AS86" s="84">
        <v>40631</v>
      </c>
      <c r="AT86" s="85">
        <v>2011</v>
      </c>
      <c r="AU86" s="82" t="s">
        <v>4277</v>
      </c>
      <c r="AV86" s="84">
        <v>41089</v>
      </c>
      <c r="AW86" s="85">
        <v>2012</v>
      </c>
      <c r="AX86" s="85">
        <f>Table1[[#This Row],[End TEST]]-Table1[[#This Row],[Start TEST]]</f>
        <v>1</v>
      </c>
      <c r="AY86" s="85">
        <f>Table1[[#This Row],[TEST_Diff]]+1</f>
        <v>2</v>
      </c>
      <c r="AZ86" s="92">
        <f>DATEDIF(Table1[[#This Row],[Start Year]],Table1[[#This Row],[End Year]],"d") / 365</f>
        <v>1.2547945205479452</v>
      </c>
    </row>
    <row r="87" spans="1:75" x14ac:dyDescent="0.5">
      <c r="A87" s="82">
        <v>17</v>
      </c>
      <c r="B87" s="82" t="s">
        <v>902</v>
      </c>
      <c r="D87" s="90">
        <v>43579</v>
      </c>
      <c r="E87" s="90" t="s">
        <v>903</v>
      </c>
      <c r="F87" s="90"/>
      <c r="G87" s="82" t="s">
        <v>903</v>
      </c>
      <c r="H87" s="82" t="s">
        <v>904</v>
      </c>
      <c r="I87" s="80" t="s">
        <v>127</v>
      </c>
      <c r="J87" s="80">
        <v>100</v>
      </c>
      <c r="K87" s="80">
        <v>1</v>
      </c>
      <c r="L87" s="80" t="s">
        <v>194</v>
      </c>
      <c r="M87" s="80">
        <v>100</v>
      </c>
      <c r="N87" s="80">
        <v>19.182435999999999</v>
      </c>
      <c r="O87" s="80">
        <v>-72.434515000000005</v>
      </c>
      <c r="P87" s="80" t="s">
        <v>195</v>
      </c>
      <c r="Q87" s="80">
        <v>0</v>
      </c>
      <c r="R87" s="80">
        <v>25.14509</v>
      </c>
      <c r="S87" s="80">
        <v>-80.396960000000007</v>
      </c>
      <c r="T87" s="80">
        <v>19250000</v>
      </c>
      <c r="U87" s="91">
        <f>Table1[[#This Row],[Distribution Amount (Dollars)]]/Table1[[#This Row],[NEWdatediff]]</f>
        <v>2750000</v>
      </c>
      <c r="V87" s="82" t="s">
        <v>103</v>
      </c>
      <c r="W87" s="82" t="s">
        <v>91</v>
      </c>
      <c r="X87" s="82" t="s">
        <v>905</v>
      </c>
      <c r="Y87" s="82" t="s">
        <v>105</v>
      </c>
      <c r="Z87" s="82">
        <v>1</v>
      </c>
      <c r="AA87" s="82" t="s">
        <v>121</v>
      </c>
      <c r="AB87" s="82" t="s">
        <v>906</v>
      </c>
      <c r="AD87" s="82" t="s">
        <v>194</v>
      </c>
      <c r="AE87" s="82" t="s">
        <v>907</v>
      </c>
      <c r="AN87" s="82" t="s">
        <v>76</v>
      </c>
      <c r="AO87" s="82" t="s">
        <v>908</v>
      </c>
      <c r="AP87" s="82">
        <v>19250000</v>
      </c>
      <c r="AQ87" s="82" t="s">
        <v>109</v>
      </c>
      <c r="AR87" s="82" t="s">
        <v>4274</v>
      </c>
      <c r="AS87" s="84">
        <v>40554</v>
      </c>
      <c r="AT87" s="85">
        <v>2011</v>
      </c>
      <c r="AU87" s="82" t="s">
        <v>4277</v>
      </c>
      <c r="AV87" s="84">
        <v>42886</v>
      </c>
      <c r="AW87" s="85">
        <v>2017</v>
      </c>
      <c r="AX87" s="85">
        <f>Table1[[#This Row],[End TEST]]-Table1[[#This Row],[Start TEST]]</f>
        <v>6</v>
      </c>
      <c r="AY87" s="85">
        <f>Table1[[#This Row],[TEST_Diff]]+1</f>
        <v>7</v>
      </c>
      <c r="AZ87" s="92">
        <f>DATEDIF(Table1[[#This Row],[Start Year]],Table1[[#This Row],[End Year]],"d") / 365</f>
        <v>6.3890410958904109</v>
      </c>
      <c r="BD87" s="82">
        <v>1</v>
      </c>
      <c r="BE87" s="82">
        <v>1</v>
      </c>
      <c r="BF87" s="82">
        <v>1</v>
      </c>
      <c r="BG87" s="82">
        <v>1</v>
      </c>
      <c r="BH87" s="82">
        <v>1</v>
      </c>
      <c r="BI87" s="82">
        <v>1</v>
      </c>
      <c r="BJ87" s="82">
        <v>1</v>
      </c>
      <c r="BK87" s="82">
        <v>1</v>
      </c>
      <c r="BL87" s="82">
        <v>1</v>
      </c>
      <c r="BM87" s="82">
        <v>1</v>
      </c>
      <c r="BO87" s="82">
        <v>1</v>
      </c>
      <c r="BP87" s="82">
        <v>1</v>
      </c>
      <c r="BW87" s="82" t="s">
        <v>909</v>
      </c>
    </row>
    <row r="88" spans="1:75" x14ac:dyDescent="0.5">
      <c r="A88" s="82">
        <v>18</v>
      </c>
      <c r="B88" s="82" t="s">
        <v>910</v>
      </c>
      <c r="D88" s="90">
        <v>43579</v>
      </c>
      <c r="E88" s="90" t="s">
        <v>911</v>
      </c>
      <c r="F88" s="90"/>
      <c r="G88" s="82" t="s">
        <v>911</v>
      </c>
      <c r="H88" s="82" t="s">
        <v>912</v>
      </c>
      <c r="I88" s="80" t="s">
        <v>98</v>
      </c>
      <c r="J88" s="80">
        <v>10</v>
      </c>
      <c r="K88" s="80">
        <v>1</v>
      </c>
      <c r="L88" s="80" t="s">
        <v>194</v>
      </c>
      <c r="M88" s="80">
        <v>100</v>
      </c>
      <c r="N88" s="80">
        <v>19.182435999999999</v>
      </c>
      <c r="O88" s="80">
        <v>-72.434515000000005</v>
      </c>
      <c r="P88" s="80" t="s">
        <v>195</v>
      </c>
      <c r="Q88" s="80">
        <v>0</v>
      </c>
      <c r="R88" s="80">
        <v>25.14509</v>
      </c>
      <c r="S88" s="80">
        <v>-80.396960000000007</v>
      </c>
      <c r="T88" s="80">
        <v>1000000</v>
      </c>
      <c r="U88" s="91">
        <f>Table1[[#This Row],[Distribution Amount (Dollars)]]/Table1[[#This Row],[NEWdatediff]]</f>
        <v>142857.14285714287</v>
      </c>
      <c r="V88" s="82" t="s">
        <v>103</v>
      </c>
      <c r="W88" s="82" t="s">
        <v>91</v>
      </c>
      <c r="X88" s="82" t="s">
        <v>913</v>
      </c>
      <c r="Y88" s="82" t="s">
        <v>105</v>
      </c>
      <c r="Z88" s="82">
        <v>1</v>
      </c>
      <c r="AA88" s="82" t="s">
        <v>121</v>
      </c>
      <c r="AB88" s="82" t="s">
        <v>914</v>
      </c>
      <c r="AD88" s="82" t="s">
        <v>194</v>
      </c>
      <c r="AE88" s="82" t="s">
        <v>907</v>
      </c>
      <c r="AN88" s="82" t="s">
        <v>76</v>
      </c>
      <c r="AO88" s="82" t="s">
        <v>915</v>
      </c>
      <c r="AP88" s="82">
        <v>10000000</v>
      </c>
      <c r="AQ88" s="82" t="s">
        <v>109</v>
      </c>
      <c r="AR88" s="82" t="s">
        <v>4274</v>
      </c>
      <c r="AS88" s="84">
        <v>40554</v>
      </c>
      <c r="AT88" s="85">
        <v>2011</v>
      </c>
      <c r="AU88" s="82" t="s">
        <v>4277</v>
      </c>
      <c r="AV88" s="84">
        <v>42886</v>
      </c>
      <c r="AW88" s="85">
        <v>2017</v>
      </c>
      <c r="AX88" s="85">
        <f>Table1[[#This Row],[End TEST]]-Table1[[#This Row],[Start TEST]]</f>
        <v>6</v>
      </c>
      <c r="AY88" s="85">
        <f>Table1[[#This Row],[TEST_Diff]]+1</f>
        <v>7</v>
      </c>
      <c r="AZ88" s="92">
        <f>DATEDIF(Table1[[#This Row],[Start Year]],Table1[[#This Row],[End Year]],"d") / 365</f>
        <v>6.3890410958904109</v>
      </c>
      <c r="BD88" s="82">
        <v>1</v>
      </c>
      <c r="BE88" s="82">
        <v>1</v>
      </c>
      <c r="BF88" s="82">
        <v>1</v>
      </c>
      <c r="BG88" s="82">
        <v>1</v>
      </c>
      <c r="BH88" s="82">
        <v>1</v>
      </c>
      <c r="BI88" s="82">
        <v>1</v>
      </c>
      <c r="BJ88" s="82">
        <v>1</v>
      </c>
      <c r="BK88" s="82">
        <v>1</v>
      </c>
      <c r="BL88" s="82">
        <v>1</v>
      </c>
      <c r="BM88" s="82">
        <v>1</v>
      </c>
      <c r="BO88" s="82">
        <v>1</v>
      </c>
      <c r="BP88" s="82">
        <v>1</v>
      </c>
      <c r="BW88" s="82" t="s">
        <v>916</v>
      </c>
    </row>
    <row r="89" spans="1:75" x14ac:dyDescent="0.5">
      <c r="A89" s="82">
        <v>18</v>
      </c>
      <c r="B89" s="82" t="s">
        <v>910</v>
      </c>
      <c r="D89" s="90">
        <v>43579</v>
      </c>
      <c r="E89" s="90" t="s">
        <v>911</v>
      </c>
      <c r="F89" s="90"/>
      <c r="G89" s="82" t="s">
        <v>911</v>
      </c>
      <c r="H89" s="82" t="s">
        <v>912</v>
      </c>
      <c r="I89" s="80" t="s">
        <v>127</v>
      </c>
      <c r="J89" s="80">
        <v>90</v>
      </c>
      <c r="K89" s="80">
        <v>1</v>
      </c>
      <c r="L89" s="80" t="s">
        <v>194</v>
      </c>
      <c r="M89" s="80">
        <v>100</v>
      </c>
      <c r="N89" s="80">
        <v>19.182435999999999</v>
      </c>
      <c r="O89" s="80">
        <v>-72.434515000000005</v>
      </c>
      <c r="P89" s="80" t="s">
        <v>195</v>
      </c>
      <c r="Q89" s="80">
        <v>0</v>
      </c>
      <c r="R89" s="80">
        <v>25.14509</v>
      </c>
      <c r="S89" s="80">
        <v>-80.396960000000007</v>
      </c>
      <c r="T89" s="80">
        <v>9000000</v>
      </c>
      <c r="U89" s="91">
        <f>Table1[[#This Row],[Distribution Amount (Dollars)]]/Table1[[#This Row],[NEWdatediff]]</f>
        <v>1285714.2857142857</v>
      </c>
      <c r="V89" s="82" t="s">
        <v>103</v>
      </c>
      <c r="W89" s="82" t="s">
        <v>91</v>
      </c>
      <c r="X89" s="82" t="s">
        <v>913</v>
      </c>
      <c r="Y89" s="82" t="s">
        <v>105</v>
      </c>
      <c r="Z89" s="82">
        <v>1</v>
      </c>
      <c r="AA89" s="82" t="s">
        <v>121</v>
      </c>
      <c r="AB89" s="82" t="s">
        <v>914</v>
      </c>
      <c r="AD89" s="82" t="s">
        <v>194</v>
      </c>
      <c r="AE89" s="82" t="s">
        <v>907</v>
      </c>
      <c r="AN89" s="82" t="s">
        <v>76</v>
      </c>
      <c r="AO89" s="82" t="s">
        <v>915</v>
      </c>
      <c r="AP89" s="82">
        <v>10000000</v>
      </c>
      <c r="AQ89" s="82" t="s">
        <v>109</v>
      </c>
      <c r="AR89" s="82" t="s">
        <v>4274</v>
      </c>
      <c r="AS89" s="84">
        <v>40554</v>
      </c>
      <c r="AT89" s="85">
        <v>2011</v>
      </c>
      <c r="AU89" s="82" t="s">
        <v>4277</v>
      </c>
      <c r="AV89" s="84">
        <v>42886</v>
      </c>
      <c r="AW89" s="85">
        <v>2017</v>
      </c>
      <c r="AX89" s="85">
        <f>Table1[[#This Row],[End TEST]]-Table1[[#This Row],[Start TEST]]</f>
        <v>6</v>
      </c>
      <c r="AY89" s="85">
        <f>Table1[[#This Row],[TEST_Diff]]+1</f>
        <v>7</v>
      </c>
      <c r="AZ89" s="92">
        <f>DATEDIF(Table1[[#This Row],[Start Year]],Table1[[#This Row],[End Year]],"d") / 365</f>
        <v>6.3890410958904109</v>
      </c>
      <c r="BD89" s="82">
        <v>1</v>
      </c>
      <c r="BE89" s="82">
        <v>1</v>
      </c>
      <c r="BF89" s="82">
        <v>1</v>
      </c>
      <c r="BG89" s="82">
        <v>1</v>
      </c>
      <c r="BH89" s="82">
        <v>1</v>
      </c>
      <c r="BI89" s="82">
        <v>1</v>
      </c>
      <c r="BJ89" s="82">
        <v>1</v>
      </c>
      <c r="BK89" s="82">
        <v>1</v>
      </c>
      <c r="BL89" s="82">
        <v>1</v>
      </c>
      <c r="BM89" s="82">
        <v>1</v>
      </c>
      <c r="BO89" s="82">
        <v>1</v>
      </c>
      <c r="BP89" s="82">
        <v>1</v>
      </c>
      <c r="BW89" s="82" t="s">
        <v>916</v>
      </c>
    </row>
    <row r="90" spans="1:75" x14ac:dyDescent="0.5">
      <c r="A90" s="82">
        <v>19</v>
      </c>
      <c r="B90" s="82" t="s">
        <v>917</v>
      </c>
      <c r="D90" s="90">
        <v>43579</v>
      </c>
      <c r="E90" s="90" t="s">
        <v>918</v>
      </c>
      <c r="F90" s="90"/>
      <c r="G90" s="82" t="s">
        <v>918</v>
      </c>
      <c r="H90" s="82" t="s">
        <v>919</v>
      </c>
      <c r="I90" s="80" t="s">
        <v>98</v>
      </c>
      <c r="J90" s="80">
        <v>10</v>
      </c>
      <c r="K90" s="80">
        <v>1</v>
      </c>
      <c r="L90" s="80" t="s">
        <v>194</v>
      </c>
      <c r="M90" s="80">
        <v>100</v>
      </c>
      <c r="N90" s="80">
        <v>19.182435999999999</v>
      </c>
      <c r="O90" s="80">
        <v>-72.434515000000005</v>
      </c>
      <c r="P90" s="80" t="s">
        <v>195</v>
      </c>
      <c r="Q90" s="80">
        <v>0</v>
      </c>
      <c r="R90" s="80">
        <v>25.14509</v>
      </c>
      <c r="S90" s="80">
        <v>-80.396960000000007</v>
      </c>
      <c r="T90" s="80">
        <v>64479</v>
      </c>
      <c r="U90" s="91">
        <f>Table1[[#This Row],[Distribution Amount (Dollars)]]/Table1[[#This Row],[NEWdatediff]]</f>
        <v>9211.2857142857138</v>
      </c>
      <c r="V90" s="82" t="s">
        <v>920</v>
      </c>
      <c r="W90" s="82" t="s">
        <v>71</v>
      </c>
      <c r="X90" s="82" t="s">
        <v>104</v>
      </c>
      <c r="Y90" s="82" t="s">
        <v>105</v>
      </c>
      <c r="Z90" s="82">
        <v>1</v>
      </c>
      <c r="AA90" s="82" t="s">
        <v>121</v>
      </c>
      <c r="AB90" s="82" t="s">
        <v>921</v>
      </c>
      <c r="AD90" s="82" t="s">
        <v>194</v>
      </c>
      <c r="AE90" s="82" t="s">
        <v>922</v>
      </c>
      <c r="AN90" s="82" t="s">
        <v>76</v>
      </c>
      <c r="AO90" s="82" t="s">
        <v>923</v>
      </c>
      <c r="AP90" s="82">
        <v>644790</v>
      </c>
      <c r="AQ90" s="82" t="s">
        <v>109</v>
      </c>
      <c r="AR90" s="82" t="s">
        <v>4274</v>
      </c>
      <c r="AS90" s="84">
        <v>40681</v>
      </c>
      <c r="AT90" s="85">
        <v>2011</v>
      </c>
      <c r="AU90" s="82" t="s">
        <v>4277</v>
      </c>
      <c r="AV90" s="84">
        <v>42886</v>
      </c>
      <c r="AW90" s="85">
        <v>2017</v>
      </c>
      <c r="AX90" s="85">
        <f>Table1[[#This Row],[End TEST]]-Table1[[#This Row],[Start TEST]]</f>
        <v>6</v>
      </c>
      <c r="AY90" s="85">
        <f>Table1[[#This Row],[TEST_Diff]]+1</f>
        <v>7</v>
      </c>
      <c r="AZ90" s="92">
        <f>DATEDIF(Table1[[#This Row],[Start Year]],Table1[[#This Row],[End Year]],"d") / 365</f>
        <v>6.0410958904109586</v>
      </c>
      <c r="BD90" s="82">
        <v>1</v>
      </c>
      <c r="BE90" s="82">
        <v>1</v>
      </c>
      <c r="BH90" s="82">
        <v>1</v>
      </c>
      <c r="BI90" s="82">
        <v>1</v>
      </c>
      <c r="BJ90" s="82">
        <v>1</v>
      </c>
      <c r="BK90" s="82">
        <v>1</v>
      </c>
      <c r="BW90" s="82" t="s">
        <v>924</v>
      </c>
    </row>
    <row r="91" spans="1:75" x14ac:dyDescent="0.5">
      <c r="A91" s="82">
        <v>19</v>
      </c>
      <c r="B91" s="82" t="s">
        <v>917</v>
      </c>
      <c r="D91" s="90">
        <v>43579</v>
      </c>
      <c r="E91" s="90" t="s">
        <v>918</v>
      </c>
      <c r="F91" s="90"/>
      <c r="G91" s="82" t="s">
        <v>918</v>
      </c>
      <c r="H91" s="82" t="s">
        <v>919</v>
      </c>
      <c r="I91" s="80" t="s">
        <v>127</v>
      </c>
      <c r="J91" s="80">
        <v>90</v>
      </c>
      <c r="K91" s="80">
        <v>1</v>
      </c>
      <c r="L91" s="80" t="s">
        <v>194</v>
      </c>
      <c r="M91" s="80">
        <v>100</v>
      </c>
      <c r="N91" s="80">
        <v>19.182435999999999</v>
      </c>
      <c r="O91" s="80">
        <v>-72.434515000000005</v>
      </c>
      <c r="P91" s="80" t="s">
        <v>195</v>
      </c>
      <c r="Q91" s="80">
        <v>0</v>
      </c>
      <c r="R91" s="80">
        <v>25.14509</v>
      </c>
      <c r="S91" s="80">
        <v>-80.396960000000007</v>
      </c>
      <c r="T91" s="80">
        <v>580311</v>
      </c>
      <c r="U91" s="91">
        <f>Table1[[#This Row],[Distribution Amount (Dollars)]]/Table1[[#This Row],[NEWdatediff]]</f>
        <v>82901.571428571435</v>
      </c>
      <c r="V91" s="82" t="s">
        <v>920</v>
      </c>
      <c r="W91" s="82" t="s">
        <v>71</v>
      </c>
      <c r="X91" s="82" t="s">
        <v>104</v>
      </c>
      <c r="Y91" s="82" t="s">
        <v>105</v>
      </c>
      <c r="Z91" s="82">
        <v>1</v>
      </c>
      <c r="AA91" s="82" t="s">
        <v>121</v>
      </c>
      <c r="AB91" s="82" t="s">
        <v>921</v>
      </c>
      <c r="AD91" s="82" t="s">
        <v>194</v>
      </c>
      <c r="AE91" s="82" t="s">
        <v>922</v>
      </c>
      <c r="AN91" s="82" t="s">
        <v>76</v>
      </c>
      <c r="AO91" s="82" t="s">
        <v>923</v>
      </c>
      <c r="AP91" s="82">
        <v>644790</v>
      </c>
      <c r="AQ91" s="82" t="s">
        <v>109</v>
      </c>
      <c r="AR91" s="82" t="s">
        <v>4274</v>
      </c>
      <c r="AS91" s="84">
        <v>40681</v>
      </c>
      <c r="AT91" s="85">
        <v>2011</v>
      </c>
      <c r="AU91" s="82" t="s">
        <v>4277</v>
      </c>
      <c r="AV91" s="84">
        <v>42886</v>
      </c>
      <c r="AW91" s="85">
        <v>2017</v>
      </c>
      <c r="AX91" s="85">
        <f>Table1[[#This Row],[End TEST]]-Table1[[#This Row],[Start TEST]]</f>
        <v>6</v>
      </c>
      <c r="AY91" s="85">
        <f>Table1[[#This Row],[TEST_Diff]]+1</f>
        <v>7</v>
      </c>
      <c r="AZ91" s="92">
        <f>DATEDIF(Table1[[#This Row],[Start Year]],Table1[[#This Row],[End Year]],"d") / 365</f>
        <v>6.0410958904109586</v>
      </c>
      <c r="BD91" s="82">
        <v>1</v>
      </c>
      <c r="BE91" s="82">
        <v>1</v>
      </c>
      <c r="BH91" s="82">
        <v>1</v>
      </c>
      <c r="BI91" s="82">
        <v>1</v>
      </c>
      <c r="BJ91" s="82">
        <v>1</v>
      </c>
      <c r="BK91" s="82">
        <v>1</v>
      </c>
      <c r="BW91" s="82" t="s">
        <v>924</v>
      </c>
    </row>
    <row r="92" spans="1:75" x14ac:dyDescent="0.5">
      <c r="A92" s="82">
        <v>20</v>
      </c>
      <c r="B92" s="82" t="s">
        <v>2123</v>
      </c>
      <c r="D92" s="90">
        <v>43371</v>
      </c>
      <c r="E92" s="90" t="s">
        <v>2124</v>
      </c>
      <c r="F92" s="90"/>
      <c r="G92" s="82" t="s">
        <v>2124</v>
      </c>
      <c r="H92" s="82" t="s">
        <v>2125</v>
      </c>
      <c r="I92" s="80" t="s">
        <v>97</v>
      </c>
      <c r="J92" s="80">
        <v>25</v>
      </c>
      <c r="K92" s="80">
        <v>1</v>
      </c>
      <c r="L92" s="80" t="s">
        <v>426</v>
      </c>
      <c r="M92" s="80">
        <v>100</v>
      </c>
      <c r="N92" s="80">
        <v>23.684994</v>
      </c>
      <c r="O92" s="80">
        <v>90.356330999999997</v>
      </c>
      <c r="P92" s="80" t="s">
        <v>114</v>
      </c>
      <c r="Q92" s="80">
        <v>0</v>
      </c>
      <c r="R92" s="80">
        <v>25.384855999999999</v>
      </c>
      <c r="S92" s="80">
        <v>68.458809000000002</v>
      </c>
      <c r="T92" s="80">
        <v>5000000</v>
      </c>
      <c r="U92" s="91">
        <f>Table1[[#This Row],[Distribution Amount (Dollars)]]/Table1[[#This Row],[NEWdatediff]]</f>
        <v>833333.33333333337</v>
      </c>
      <c r="V92" s="82" t="s">
        <v>2126</v>
      </c>
      <c r="W92" s="82" t="s">
        <v>91</v>
      </c>
      <c r="X92" s="82" t="s">
        <v>104</v>
      </c>
      <c r="Y92" s="82" t="s">
        <v>105</v>
      </c>
      <c r="Z92" s="82">
        <v>1</v>
      </c>
      <c r="AB92" s="82" t="s">
        <v>2127</v>
      </c>
      <c r="AD92" s="82" t="s">
        <v>426</v>
      </c>
      <c r="AE92" s="82" t="s">
        <v>2128</v>
      </c>
      <c r="AN92" s="82" t="s">
        <v>76</v>
      </c>
      <c r="AO92" s="82" t="s">
        <v>2129</v>
      </c>
      <c r="AP92" s="82">
        <v>20000000</v>
      </c>
      <c r="AQ92" s="82" t="s">
        <v>109</v>
      </c>
      <c r="AR92" s="82" t="s">
        <v>4274</v>
      </c>
      <c r="AS92" s="84">
        <v>40995</v>
      </c>
      <c r="AT92" s="85">
        <v>2012</v>
      </c>
      <c r="AU92" s="82" t="s">
        <v>4277</v>
      </c>
      <c r="AV92" s="84">
        <v>42916</v>
      </c>
      <c r="AW92" s="85">
        <v>2017</v>
      </c>
      <c r="AX92" s="85">
        <f>Table1[[#This Row],[End TEST]]-Table1[[#This Row],[Start TEST]]</f>
        <v>5</v>
      </c>
      <c r="AY92" s="85">
        <f>Table1[[#This Row],[TEST_Diff]]+1</f>
        <v>6</v>
      </c>
      <c r="AZ92" s="92">
        <f>DATEDIF(Table1[[#This Row],[Start Year]],Table1[[#This Row],[End Year]],"d") / 365</f>
        <v>5.2630136986301368</v>
      </c>
    </row>
    <row r="93" spans="1:75" x14ac:dyDescent="0.5">
      <c r="A93" s="82">
        <v>20</v>
      </c>
      <c r="B93" s="82" t="s">
        <v>2123</v>
      </c>
      <c r="D93" s="90">
        <v>43371</v>
      </c>
      <c r="E93" s="90" t="s">
        <v>2124</v>
      </c>
      <c r="F93" s="90"/>
      <c r="G93" s="82" t="s">
        <v>2124</v>
      </c>
      <c r="H93" s="82" t="s">
        <v>2125</v>
      </c>
      <c r="I93" s="80" t="s">
        <v>67</v>
      </c>
      <c r="J93" s="80">
        <v>5</v>
      </c>
      <c r="K93" s="80">
        <v>1</v>
      </c>
      <c r="L93" s="80" t="s">
        <v>426</v>
      </c>
      <c r="M93" s="80">
        <v>100</v>
      </c>
      <c r="N93" s="80">
        <v>23.684994</v>
      </c>
      <c r="O93" s="80">
        <v>90.356330999999997</v>
      </c>
      <c r="P93" s="80" t="s">
        <v>114</v>
      </c>
      <c r="Q93" s="80">
        <v>0</v>
      </c>
      <c r="R93" s="80">
        <v>25.384855999999999</v>
      </c>
      <c r="S93" s="80">
        <v>68.458809000000002</v>
      </c>
      <c r="T93" s="80">
        <v>1000000</v>
      </c>
      <c r="U93" s="91">
        <f>Table1[[#This Row],[Distribution Amount (Dollars)]]/Table1[[#This Row],[NEWdatediff]]</f>
        <v>166666.66666666666</v>
      </c>
      <c r="V93" s="82" t="s">
        <v>2126</v>
      </c>
      <c r="W93" s="82" t="s">
        <v>91</v>
      </c>
      <c r="X93" s="82" t="s">
        <v>104</v>
      </c>
      <c r="Y93" s="82" t="s">
        <v>105</v>
      </c>
      <c r="Z93" s="82">
        <v>1</v>
      </c>
      <c r="AB93" s="82" t="s">
        <v>2127</v>
      </c>
      <c r="AD93" s="82" t="s">
        <v>426</v>
      </c>
      <c r="AE93" s="82" t="s">
        <v>2128</v>
      </c>
      <c r="AN93" s="82" t="s">
        <v>76</v>
      </c>
      <c r="AO93" s="82" t="s">
        <v>2129</v>
      </c>
      <c r="AP93" s="82">
        <v>20000000</v>
      </c>
      <c r="AQ93" s="82" t="s">
        <v>109</v>
      </c>
      <c r="AR93" s="82" t="s">
        <v>4274</v>
      </c>
      <c r="AS93" s="84">
        <v>40995</v>
      </c>
      <c r="AT93" s="85">
        <v>2012</v>
      </c>
      <c r="AU93" s="82" t="s">
        <v>4277</v>
      </c>
      <c r="AV93" s="84">
        <v>42916</v>
      </c>
      <c r="AW93" s="85">
        <v>2017</v>
      </c>
      <c r="AX93" s="85">
        <f>Table1[[#This Row],[End TEST]]-Table1[[#This Row],[Start TEST]]</f>
        <v>5</v>
      </c>
      <c r="AY93" s="85">
        <f>Table1[[#This Row],[TEST_Diff]]+1</f>
        <v>6</v>
      </c>
      <c r="AZ93" s="92">
        <f>DATEDIF(Table1[[#This Row],[Start Year]],Table1[[#This Row],[End Year]],"d") / 365</f>
        <v>5.2630136986301368</v>
      </c>
    </row>
    <row r="94" spans="1:75" x14ac:dyDescent="0.5">
      <c r="A94" s="82">
        <v>20</v>
      </c>
      <c r="B94" s="82" t="s">
        <v>2123</v>
      </c>
      <c r="D94" s="90">
        <v>43371</v>
      </c>
      <c r="E94" s="90" t="s">
        <v>2124</v>
      </c>
      <c r="F94" s="90"/>
      <c r="G94" s="82" t="s">
        <v>2124</v>
      </c>
      <c r="H94" s="82" t="s">
        <v>2125</v>
      </c>
      <c r="I94" s="80" t="s">
        <v>128</v>
      </c>
      <c r="J94" s="80">
        <v>20</v>
      </c>
      <c r="K94" s="80">
        <v>1</v>
      </c>
      <c r="L94" s="80" t="s">
        <v>426</v>
      </c>
      <c r="M94" s="80">
        <v>100</v>
      </c>
      <c r="N94" s="80">
        <v>23.684994</v>
      </c>
      <c r="O94" s="80">
        <v>90.356330999999997</v>
      </c>
      <c r="P94" s="80" t="s">
        <v>114</v>
      </c>
      <c r="Q94" s="80">
        <v>0</v>
      </c>
      <c r="R94" s="80">
        <v>25.384855999999999</v>
      </c>
      <c r="S94" s="80">
        <v>68.458809000000002</v>
      </c>
      <c r="T94" s="80">
        <v>4000000</v>
      </c>
      <c r="U94" s="91">
        <f>Table1[[#This Row],[Distribution Amount (Dollars)]]/Table1[[#This Row],[NEWdatediff]]</f>
        <v>666666.66666666663</v>
      </c>
      <c r="V94" s="82" t="s">
        <v>2126</v>
      </c>
      <c r="W94" s="82" t="s">
        <v>91</v>
      </c>
      <c r="X94" s="82" t="s">
        <v>104</v>
      </c>
      <c r="Y94" s="82" t="s">
        <v>105</v>
      </c>
      <c r="Z94" s="82">
        <v>1</v>
      </c>
      <c r="AB94" s="82" t="s">
        <v>2127</v>
      </c>
      <c r="AD94" s="82" t="s">
        <v>426</v>
      </c>
      <c r="AE94" s="82" t="s">
        <v>2128</v>
      </c>
      <c r="AN94" s="82" t="s">
        <v>76</v>
      </c>
      <c r="AO94" s="82" t="s">
        <v>2129</v>
      </c>
      <c r="AP94" s="82">
        <v>20000000</v>
      </c>
      <c r="AQ94" s="82" t="s">
        <v>109</v>
      </c>
      <c r="AR94" s="82" t="s">
        <v>4274</v>
      </c>
      <c r="AS94" s="84">
        <v>40995</v>
      </c>
      <c r="AT94" s="85">
        <v>2012</v>
      </c>
      <c r="AU94" s="82" t="s">
        <v>4277</v>
      </c>
      <c r="AV94" s="84">
        <v>42916</v>
      </c>
      <c r="AW94" s="85">
        <v>2017</v>
      </c>
      <c r="AX94" s="85">
        <f>Table1[[#This Row],[End TEST]]-Table1[[#This Row],[Start TEST]]</f>
        <v>5</v>
      </c>
      <c r="AY94" s="85">
        <f>Table1[[#This Row],[TEST_Diff]]+1</f>
        <v>6</v>
      </c>
      <c r="AZ94" s="92">
        <f>DATEDIF(Table1[[#This Row],[Start Year]],Table1[[#This Row],[End Year]],"d") / 365</f>
        <v>5.2630136986301368</v>
      </c>
    </row>
    <row r="95" spans="1:75" x14ac:dyDescent="0.5">
      <c r="A95" s="82">
        <v>20</v>
      </c>
      <c r="B95" s="82" t="s">
        <v>2123</v>
      </c>
      <c r="D95" s="90">
        <v>43371</v>
      </c>
      <c r="E95" s="90" t="s">
        <v>2124</v>
      </c>
      <c r="F95" s="90"/>
      <c r="G95" s="82" t="s">
        <v>2124</v>
      </c>
      <c r="H95" s="82" t="s">
        <v>2125</v>
      </c>
      <c r="I95" s="80" t="s">
        <v>127</v>
      </c>
      <c r="J95" s="80">
        <v>10</v>
      </c>
      <c r="K95" s="80">
        <v>1</v>
      </c>
      <c r="L95" s="80" t="s">
        <v>426</v>
      </c>
      <c r="M95" s="80">
        <v>100</v>
      </c>
      <c r="N95" s="80">
        <v>23.684994</v>
      </c>
      <c r="O95" s="80">
        <v>90.356330999999997</v>
      </c>
      <c r="P95" s="80" t="s">
        <v>114</v>
      </c>
      <c r="Q95" s="80">
        <v>0</v>
      </c>
      <c r="R95" s="80">
        <v>25.384855999999999</v>
      </c>
      <c r="S95" s="80">
        <v>68.458809000000002</v>
      </c>
      <c r="T95" s="80">
        <v>2000000</v>
      </c>
      <c r="U95" s="91">
        <f>Table1[[#This Row],[Distribution Amount (Dollars)]]/Table1[[#This Row],[NEWdatediff]]</f>
        <v>333333.33333333331</v>
      </c>
      <c r="V95" s="82" t="s">
        <v>2126</v>
      </c>
      <c r="W95" s="82" t="s">
        <v>91</v>
      </c>
      <c r="X95" s="82" t="s">
        <v>104</v>
      </c>
      <c r="Y95" s="82" t="s">
        <v>105</v>
      </c>
      <c r="Z95" s="82">
        <v>1</v>
      </c>
      <c r="AB95" s="82" t="s">
        <v>2127</v>
      </c>
      <c r="AD95" s="82" t="s">
        <v>426</v>
      </c>
      <c r="AE95" s="82" t="s">
        <v>2128</v>
      </c>
      <c r="AN95" s="82" t="s">
        <v>76</v>
      </c>
      <c r="AO95" s="82" t="s">
        <v>2129</v>
      </c>
      <c r="AP95" s="82">
        <v>20000000</v>
      </c>
      <c r="AQ95" s="82" t="s">
        <v>109</v>
      </c>
      <c r="AR95" s="82" t="s">
        <v>4274</v>
      </c>
      <c r="AS95" s="84">
        <v>40995</v>
      </c>
      <c r="AT95" s="85">
        <v>2012</v>
      </c>
      <c r="AU95" s="82" t="s">
        <v>4277</v>
      </c>
      <c r="AV95" s="84">
        <v>42916</v>
      </c>
      <c r="AW95" s="85">
        <v>2017</v>
      </c>
      <c r="AX95" s="85">
        <f>Table1[[#This Row],[End TEST]]-Table1[[#This Row],[Start TEST]]</f>
        <v>5</v>
      </c>
      <c r="AY95" s="85">
        <f>Table1[[#This Row],[TEST_Diff]]+1</f>
        <v>6</v>
      </c>
      <c r="AZ95" s="92">
        <f>DATEDIF(Table1[[#This Row],[Start Year]],Table1[[#This Row],[End Year]],"d") / 365</f>
        <v>5.2630136986301368</v>
      </c>
    </row>
    <row r="96" spans="1:75" x14ac:dyDescent="0.5">
      <c r="A96" s="82">
        <v>20</v>
      </c>
      <c r="B96" s="82" t="s">
        <v>2123</v>
      </c>
      <c r="D96" s="90">
        <v>43371</v>
      </c>
      <c r="E96" s="90" t="s">
        <v>2124</v>
      </c>
      <c r="F96" s="90"/>
      <c r="G96" s="82" t="s">
        <v>2124</v>
      </c>
      <c r="H96" s="82" t="s">
        <v>2125</v>
      </c>
      <c r="I96" s="80" t="s">
        <v>129</v>
      </c>
      <c r="J96" s="80">
        <v>18</v>
      </c>
      <c r="K96" s="80">
        <v>1</v>
      </c>
      <c r="L96" s="80" t="s">
        <v>426</v>
      </c>
      <c r="M96" s="80">
        <v>100</v>
      </c>
      <c r="N96" s="80">
        <v>23.684994</v>
      </c>
      <c r="O96" s="80">
        <v>90.356330999999997</v>
      </c>
      <c r="P96" s="80" t="s">
        <v>114</v>
      </c>
      <c r="Q96" s="80">
        <v>0</v>
      </c>
      <c r="R96" s="80">
        <v>25.384855999999999</v>
      </c>
      <c r="S96" s="80">
        <v>68.458809000000002</v>
      </c>
      <c r="T96" s="80">
        <v>3600000</v>
      </c>
      <c r="U96" s="91">
        <f>Table1[[#This Row],[Distribution Amount (Dollars)]]/Table1[[#This Row],[NEWdatediff]]</f>
        <v>600000</v>
      </c>
      <c r="V96" s="82" t="s">
        <v>2126</v>
      </c>
      <c r="W96" s="82" t="s">
        <v>91</v>
      </c>
      <c r="X96" s="82" t="s">
        <v>104</v>
      </c>
      <c r="Y96" s="82" t="s">
        <v>105</v>
      </c>
      <c r="Z96" s="82">
        <v>1</v>
      </c>
      <c r="AB96" s="82" t="s">
        <v>2127</v>
      </c>
      <c r="AD96" s="82" t="s">
        <v>426</v>
      </c>
      <c r="AE96" s="82" t="s">
        <v>2128</v>
      </c>
      <c r="AN96" s="82" t="s">
        <v>76</v>
      </c>
      <c r="AO96" s="82" t="s">
        <v>2129</v>
      </c>
      <c r="AP96" s="82">
        <v>20000000</v>
      </c>
      <c r="AQ96" s="82" t="s">
        <v>109</v>
      </c>
      <c r="AR96" s="82" t="s">
        <v>4274</v>
      </c>
      <c r="AS96" s="84">
        <v>40995</v>
      </c>
      <c r="AT96" s="85">
        <v>2012</v>
      </c>
      <c r="AU96" s="82" t="s">
        <v>4277</v>
      </c>
      <c r="AV96" s="84">
        <v>42916</v>
      </c>
      <c r="AW96" s="85">
        <v>2017</v>
      </c>
      <c r="AX96" s="85">
        <f>Table1[[#This Row],[End TEST]]-Table1[[#This Row],[Start TEST]]</f>
        <v>5</v>
      </c>
      <c r="AY96" s="85">
        <f>Table1[[#This Row],[TEST_Diff]]+1</f>
        <v>6</v>
      </c>
      <c r="AZ96" s="92">
        <f>DATEDIF(Table1[[#This Row],[Start Year]],Table1[[#This Row],[End Year]],"d") / 365</f>
        <v>5.2630136986301368</v>
      </c>
    </row>
    <row r="97" spans="1:52" x14ac:dyDescent="0.5">
      <c r="A97" s="82">
        <v>20</v>
      </c>
      <c r="B97" s="82" t="s">
        <v>2123</v>
      </c>
      <c r="D97" s="90">
        <v>43371</v>
      </c>
      <c r="E97" s="90" t="s">
        <v>2124</v>
      </c>
      <c r="F97" s="90"/>
      <c r="G97" s="82" t="s">
        <v>2124</v>
      </c>
      <c r="H97" s="82" t="s">
        <v>2125</v>
      </c>
      <c r="I97" s="80" t="s">
        <v>81</v>
      </c>
      <c r="J97" s="80">
        <v>2</v>
      </c>
      <c r="K97" s="80">
        <v>1</v>
      </c>
      <c r="L97" s="80" t="s">
        <v>426</v>
      </c>
      <c r="M97" s="80">
        <v>100</v>
      </c>
      <c r="N97" s="80">
        <v>23.684994</v>
      </c>
      <c r="O97" s="80">
        <v>90.356330999999997</v>
      </c>
      <c r="P97" s="80" t="s">
        <v>114</v>
      </c>
      <c r="Q97" s="80">
        <v>0</v>
      </c>
      <c r="R97" s="80">
        <v>25.384855999999999</v>
      </c>
      <c r="S97" s="80">
        <v>68.458809000000002</v>
      </c>
      <c r="T97" s="80">
        <v>400000</v>
      </c>
      <c r="U97" s="91">
        <f>Table1[[#This Row],[Distribution Amount (Dollars)]]/Table1[[#This Row],[NEWdatediff]]</f>
        <v>66666.666666666672</v>
      </c>
      <c r="V97" s="82" t="s">
        <v>2126</v>
      </c>
      <c r="W97" s="82" t="s">
        <v>91</v>
      </c>
      <c r="X97" s="82" t="s">
        <v>104</v>
      </c>
      <c r="Y97" s="82" t="s">
        <v>105</v>
      </c>
      <c r="Z97" s="82">
        <v>1</v>
      </c>
      <c r="AB97" s="82" t="s">
        <v>2127</v>
      </c>
      <c r="AD97" s="82" t="s">
        <v>426</v>
      </c>
      <c r="AE97" s="82" t="s">
        <v>2128</v>
      </c>
      <c r="AN97" s="82" t="s">
        <v>76</v>
      </c>
      <c r="AO97" s="82" t="s">
        <v>2129</v>
      </c>
      <c r="AP97" s="82">
        <v>20000000</v>
      </c>
      <c r="AQ97" s="82" t="s">
        <v>109</v>
      </c>
      <c r="AR97" s="82" t="s">
        <v>4274</v>
      </c>
      <c r="AS97" s="84">
        <v>40995</v>
      </c>
      <c r="AT97" s="85">
        <v>2012</v>
      </c>
      <c r="AU97" s="82" t="s">
        <v>4277</v>
      </c>
      <c r="AV97" s="84">
        <v>42916</v>
      </c>
      <c r="AW97" s="85">
        <v>2017</v>
      </c>
      <c r="AX97" s="85">
        <f>Table1[[#This Row],[End TEST]]-Table1[[#This Row],[Start TEST]]</f>
        <v>5</v>
      </c>
      <c r="AY97" s="85">
        <f>Table1[[#This Row],[TEST_Diff]]+1</f>
        <v>6</v>
      </c>
      <c r="AZ97" s="92">
        <f>DATEDIF(Table1[[#This Row],[Start Year]],Table1[[#This Row],[End Year]],"d") / 365</f>
        <v>5.2630136986301368</v>
      </c>
    </row>
    <row r="98" spans="1:52" x14ac:dyDescent="0.5">
      <c r="A98" s="82">
        <v>20</v>
      </c>
      <c r="B98" s="82" t="s">
        <v>2123</v>
      </c>
      <c r="D98" s="90">
        <v>43371</v>
      </c>
      <c r="E98" s="90" t="s">
        <v>2124</v>
      </c>
      <c r="F98" s="90"/>
      <c r="G98" s="82" t="s">
        <v>2124</v>
      </c>
      <c r="H98" s="82" t="s">
        <v>2125</v>
      </c>
      <c r="I98" s="80" t="s">
        <v>102</v>
      </c>
      <c r="J98" s="80">
        <v>20</v>
      </c>
      <c r="K98" s="80">
        <v>1</v>
      </c>
      <c r="L98" s="80" t="s">
        <v>426</v>
      </c>
      <c r="M98" s="80">
        <v>100</v>
      </c>
      <c r="N98" s="80">
        <v>23.684994</v>
      </c>
      <c r="O98" s="80">
        <v>90.356330999999997</v>
      </c>
      <c r="P98" s="80" t="s">
        <v>114</v>
      </c>
      <c r="Q98" s="80">
        <v>0</v>
      </c>
      <c r="R98" s="80">
        <v>25.384855999999999</v>
      </c>
      <c r="S98" s="80">
        <v>68.458809000000002</v>
      </c>
      <c r="T98" s="80">
        <v>4000000</v>
      </c>
      <c r="U98" s="91">
        <f>Table1[[#This Row],[Distribution Amount (Dollars)]]/Table1[[#This Row],[NEWdatediff]]</f>
        <v>666666.66666666663</v>
      </c>
      <c r="V98" s="82" t="s">
        <v>2126</v>
      </c>
      <c r="W98" s="82" t="s">
        <v>91</v>
      </c>
      <c r="X98" s="82" t="s">
        <v>104</v>
      </c>
      <c r="Y98" s="82" t="s">
        <v>105</v>
      </c>
      <c r="Z98" s="82">
        <v>1</v>
      </c>
      <c r="AB98" s="82" t="s">
        <v>2127</v>
      </c>
      <c r="AD98" s="82" t="s">
        <v>426</v>
      </c>
      <c r="AE98" s="82" t="s">
        <v>2128</v>
      </c>
      <c r="AN98" s="82" t="s">
        <v>76</v>
      </c>
      <c r="AO98" s="82" t="s">
        <v>2129</v>
      </c>
      <c r="AP98" s="82">
        <v>20000000</v>
      </c>
      <c r="AQ98" s="82" t="s">
        <v>109</v>
      </c>
      <c r="AR98" s="82" t="s">
        <v>4274</v>
      </c>
      <c r="AS98" s="84">
        <v>40995</v>
      </c>
      <c r="AT98" s="85">
        <v>2012</v>
      </c>
      <c r="AU98" s="82" t="s">
        <v>4277</v>
      </c>
      <c r="AV98" s="84">
        <v>42916</v>
      </c>
      <c r="AW98" s="85">
        <v>2017</v>
      </c>
      <c r="AX98" s="85">
        <f>Table1[[#This Row],[End TEST]]-Table1[[#This Row],[Start TEST]]</f>
        <v>5</v>
      </c>
      <c r="AY98" s="85">
        <f>Table1[[#This Row],[TEST_Diff]]+1</f>
        <v>6</v>
      </c>
      <c r="AZ98" s="92">
        <f>DATEDIF(Table1[[#This Row],[Start Year]],Table1[[#This Row],[End Year]],"d") / 365</f>
        <v>5.2630136986301368</v>
      </c>
    </row>
    <row r="99" spans="1:52" x14ac:dyDescent="0.5">
      <c r="A99" s="82">
        <v>21</v>
      </c>
      <c r="B99" s="82" t="s">
        <v>597</v>
      </c>
      <c r="D99" s="90">
        <v>43371</v>
      </c>
      <c r="E99" s="90" t="s">
        <v>598</v>
      </c>
      <c r="F99" s="90"/>
      <c r="G99" s="82" t="s">
        <v>598</v>
      </c>
      <c r="H99" s="82" t="s">
        <v>599</v>
      </c>
      <c r="I99" s="80" t="s">
        <v>102</v>
      </c>
      <c r="J99" s="80">
        <v>4</v>
      </c>
      <c r="K99" s="80">
        <v>1</v>
      </c>
      <c r="L99" s="80" t="s">
        <v>600</v>
      </c>
      <c r="M99" s="80">
        <v>100</v>
      </c>
      <c r="N99" s="80">
        <v>21.916222000000001</v>
      </c>
      <c r="O99" s="80">
        <v>95.955971000000005</v>
      </c>
      <c r="P99" s="80" t="s">
        <v>113</v>
      </c>
      <c r="Q99" s="80">
        <v>0</v>
      </c>
      <c r="R99" s="80">
        <v>10.278548000000001</v>
      </c>
      <c r="S99" s="80">
        <v>102.006446</v>
      </c>
      <c r="T99" s="80">
        <v>639800</v>
      </c>
      <c r="U99" s="91">
        <f>Table1[[#This Row],[Distribution Amount (Dollars)]]/Table1[[#This Row],[NEWdatediff]]</f>
        <v>106633.33333333333</v>
      </c>
      <c r="V99" s="82" t="s">
        <v>601</v>
      </c>
      <c r="W99" s="82" t="s">
        <v>71</v>
      </c>
      <c r="X99" s="82" t="s">
        <v>104</v>
      </c>
      <c r="Y99" s="82" t="s">
        <v>105</v>
      </c>
      <c r="Z99" s="82">
        <v>1</v>
      </c>
      <c r="AB99" s="82" t="s">
        <v>602</v>
      </c>
      <c r="AD99" s="82" t="s">
        <v>600</v>
      </c>
      <c r="AE99" s="82" t="s">
        <v>603</v>
      </c>
      <c r="AN99" s="82" t="s">
        <v>76</v>
      </c>
      <c r="AO99" s="82" t="s">
        <v>604</v>
      </c>
      <c r="AP99" s="82">
        <v>15995000</v>
      </c>
      <c r="AQ99" s="82" t="s">
        <v>109</v>
      </c>
      <c r="AR99" s="82" t="s">
        <v>4274</v>
      </c>
      <c r="AS99" s="84">
        <v>40269</v>
      </c>
      <c r="AT99" s="85">
        <v>2010</v>
      </c>
      <c r="AU99" s="82" t="s">
        <v>4277</v>
      </c>
      <c r="AV99" s="84">
        <v>42369</v>
      </c>
      <c r="AW99" s="85">
        <v>2015</v>
      </c>
      <c r="AX99" s="85">
        <f>Table1[[#This Row],[End TEST]]-Table1[[#This Row],[Start TEST]]</f>
        <v>5</v>
      </c>
      <c r="AY99" s="85">
        <f>Table1[[#This Row],[TEST_Diff]]+1</f>
        <v>6</v>
      </c>
      <c r="AZ99" s="92">
        <f>DATEDIF(Table1[[#This Row],[Start Year]],Table1[[#This Row],[End Year]],"d") / 365</f>
        <v>5.7534246575342465</v>
      </c>
    </row>
    <row r="100" spans="1:52" x14ac:dyDescent="0.5">
      <c r="A100" s="82">
        <v>21</v>
      </c>
      <c r="B100" s="82" t="s">
        <v>597</v>
      </c>
      <c r="D100" s="90">
        <v>43371</v>
      </c>
      <c r="E100" s="90" t="s">
        <v>598</v>
      </c>
      <c r="F100" s="90"/>
      <c r="G100" s="82" t="s">
        <v>598</v>
      </c>
      <c r="H100" s="82" t="s">
        <v>599</v>
      </c>
      <c r="I100" s="80" t="s">
        <v>128</v>
      </c>
      <c r="J100" s="80">
        <v>7</v>
      </c>
      <c r="K100" s="80">
        <v>1</v>
      </c>
      <c r="L100" s="80" t="s">
        <v>600</v>
      </c>
      <c r="M100" s="80">
        <v>100</v>
      </c>
      <c r="N100" s="80">
        <v>21.916222000000001</v>
      </c>
      <c r="O100" s="80">
        <v>95.955971000000005</v>
      </c>
      <c r="P100" s="80" t="s">
        <v>113</v>
      </c>
      <c r="Q100" s="80">
        <v>0</v>
      </c>
      <c r="R100" s="80">
        <v>10.278548000000001</v>
      </c>
      <c r="S100" s="80">
        <v>102.006446</v>
      </c>
      <c r="T100" s="80">
        <v>1119650</v>
      </c>
      <c r="U100" s="91">
        <f>Table1[[#This Row],[Distribution Amount (Dollars)]]/Table1[[#This Row],[NEWdatediff]]</f>
        <v>186608.33333333334</v>
      </c>
      <c r="V100" s="82" t="s">
        <v>601</v>
      </c>
      <c r="W100" s="82" t="s">
        <v>71</v>
      </c>
      <c r="X100" s="82" t="s">
        <v>104</v>
      </c>
      <c r="Y100" s="82" t="s">
        <v>105</v>
      </c>
      <c r="Z100" s="82">
        <v>1</v>
      </c>
      <c r="AB100" s="82" t="s">
        <v>602</v>
      </c>
      <c r="AD100" s="82" t="s">
        <v>600</v>
      </c>
      <c r="AE100" s="82" t="s">
        <v>603</v>
      </c>
      <c r="AN100" s="82" t="s">
        <v>76</v>
      </c>
      <c r="AO100" s="82" t="s">
        <v>604</v>
      </c>
      <c r="AP100" s="82">
        <v>15995000</v>
      </c>
      <c r="AQ100" s="82" t="s">
        <v>109</v>
      </c>
      <c r="AR100" s="82" t="s">
        <v>4274</v>
      </c>
      <c r="AS100" s="84">
        <v>40269</v>
      </c>
      <c r="AT100" s="85">
        <v>2010</v>
      </c>
      <c r="AU100" s="82" t="s">
        <v>4277</v>
      </c>
      <c r="AV100" s="84">
        <v>42369</v>
      </c>
      <c r="AW100" s="85">
        <v>2015</v>
      </c>
      <c r="AX100" s="85">
        <f>Table1[[#This Row],[End TEST]]-Table1[[#This Row],[Start TEST]]</f>
        <v>5</v>
      </c>
      <c r="AY100" s="85">
        <f>Table1[[#This Row],[TEST_Diff]]+1</f>
        <v>6</v>
      </c>
      <c r="AZ100" s="92">
        <f>DATEDIF(Table1[[#This Row],[Start Year]],Table1[[#This Row],[End Year]],"d") / 365</f>
        <v>5.7534246575342465</v>
      </c>
    </row>
    <row r="101" spans="1:52" x14ac:dyDescent="0.5">
      <c r="A101" s="82">
        <v>21</v>
      </c>
      <c r="B101" s="82" t="s">
        <v>597</v>
      </c>
      <c r="D101" s="90">
        <v>43371</v>
      </c>
      <c r="E101" s="90" t="s">
        <v>598</v>
      </c>
      <c r="F101" s="90"/>
      <c r="G101" s="82" t="s">
        <v>598</v>
      </c>
      <c r="H101" s="82" t="s">
        <v>599</v>
      </c>
      <c r="I101" s="80" t="s">
        <v>281</v>
      </c>
      <c r="J101" s="80">
        <v>18</v>
      </c>
      <c r="K101" s="80">
        <v>1</v>
      </c>
      <c r="L101" s="80" t="s">
        <v>600</v>
      </c>
      <c r="M101" s="80">
        <v>100</v>
      </c>
      <c r="N101" s="80">
        <v>21.916222000000001</v>
      </c>
      <c r="O101" s="80">
        <v>95.955971000000005</v>
      </c>
      <c r="P101" s="80" t="s">
        <v>113</v>
      </c>
      <c r="Q101" s="80">
        <v>0</v>
      </c>
      <c r="R101" s="80">
        <v>10.278548000000001</v>
      </c>
      <c r="S101" s="80">
        <v>102.006446</v>
      </c>
      <c r="T101" s="80">
        <v>2879100</v>
      </c>
      <c r="U101" s="91">
        <f>Table1[[#This Row],[Distribution Amount (Dollars)]]/Table1[[#This Row],[NEWdatediff]]</f>
        <v>479850</v>
      </c>
      <c r="V101" s="82" t="s">
        <v>601</v>
      </c>
      <c r="W101" s="82" t="s">
        <v>71</v>
      </c>
      <c r="X101" s="82" t="s">
        <v>104</v>
      </c>
      <c r="Y101" s="82" t="s">
        <v>105</v>
      </c>
      <c r="Z101" s="82">
        <v>1</v>
      </c>
      <c r="AB101" s="82" t="s">
        <v>602</v>
      </c>
      <c r="AD101" s="82" t="s">
        <v>600</v>
      </c>
      <c r="AE101" s="82" t="s">
        <v>603</v>
      </c>
      <c r="AN101" s="82" t="s">
        <v>76</v>
      </c>
      <c r="AO101" s="82" t="s">
        <v>604</v>
      </c>
      <c r="AP101" s="82">
        <v>15995000</v>
      </c>
      <c r="AQ101" s="82" t="s">
        <v>109</v>
      </c>
      <c r="AR101" s="82" t="s">
        <v>4274</v>
      </c>
      <c r="AS101" s="84">
        <v>40269</v>
      </c>
      <c r="AT101" s="85">
        <v>2010</v>
      </c>
      <c r="AU101" s="82" t="s">
        <v>4277</v>
      </c>
      <c r="AV101" s="84">
        <v>42369</v>
      </c>
      <c r="AW101" s="85">
        <v>2015</v>
      </c>
      <c r="AX101" s="85">
        <f>Table1[[#This Row],[End TEST]]-Table1[[#This Row],[Start TEST]]</f>
        <v>5</v>
      </c>
      <c r="AY101" s="85">
        <f>Table1[[#This Row],[TEST_Diff]]+1</f>
        <v>6</v>
      </c>
      <c r="AZ101" s="92">
        <f>DATEDIF(Table1[[#This Row],[Start Year]],Table1[[#This Row],[End Year]],"d") / 365</f>
        <v>5.7534246575342465</v>
      </c>
    </row>
    <row r="102" spans="1:52" x14ac:dyDescent="0.5">
      <c r="A102" s="82">
        <v>21</v>
      </c>
      <c r="B102" s="82" t="s">
        <v>597</v>
      </c>
      <c r="D102" s="90">
        <v>43371</v>
      </c>
      <c r="E102" s="90" t="s">
        <v>598</v>
      </c>
      <c r="F102" s="90"/>
      <c r="G102" s="82" t="s">
        <v>598</v>
      </c>
      <c r="H102" s="82" t="s">
        <v>599</v>
      </c>
      <c r="I102" s="80" t="s">
        <v>282</v>
      </c>
      <c r="J102" s="80">
        <v>5</v>
      </c>
      <c r="K102" s="80">
        <v>1</v>
      </c>
      <c r="L102" s="80" t="s">
        <v>600</v>
      </c>
      <c r="M102" s="80">
        <v>100</v>
      </c>
      <c r="N102" s="80">
        <v>21.916222000000001</v>
      </c>
      <c r="O102" s="80">
        <v>95.955971000000005</v>
      </c>
      <c r="P102" s="80" t="s">
        <v>113</v>
      </c>
      <c r="Q102" s="80">
        <v>0</v>
      </c>
      <c r="R102" s="80">
        <v>10.278548000000001</v>
      </c>
      <c r="S102" s="80">
        <v>102.006446</v>
      </c>
      <c r="T102" s="80">
        <v>799750</v>
      </c>
      <c r="U102" s="91">
        <f>Table1[[#This Row],[Distribution Amount (Dollars)]]/Table1[[#This Row],[NEWdatediff]]</f>
        <v>133291.66666666666</v>
      </c>
      <c r="V102" s="82" t="s">
        <v>601</v>
      </c>
      <c r="W102" s="82" t="s">
        <v>71</v>
      </c>
      <c r="X102" s="82" t="s">
        <v>104</v>
      </c>
      <c r="Y102" s="82" t="s">
        <v>105</v>
      </c>
      <c r="Z102" s="82">
        <v>1</v>
      </c>
      <c r="AB102" s="82" t="s">
        <v>602</v>
      </c>
      <c r="AD102" s="82" t="s">
        <v>600</v>
      </c>
      <c r="AE102" s="82" t="s">
        <v>603</v>
      </c>
      <c r="AN102" s="82" t="s">
        <v>76</v>
      </c>
      <c r="AO102" s="82" t="s">
        <v>604</v>
      </c>
      <c r="AP102" s="82">
        <v>15995000</v>
      </c>
      <c r="AQ102" s="82" t="s">
        <v>109</v>
      </c>
      <c r="AR102" s="82" t="s">
        <v>4274</v>
      </c>
      <c r="AS102" s="84">
        <v>40269</v>
      </c>
      <c r="AT102" s="85">
        <v>2010</v>
      </c>
      <c r="AU102" s="82" t="s">
        <v>4277</v>
      </c>
      <c r="AV102" s="84">
        <v>42369</v>
      </c>
      <c r="AW102" s="85">
        <v>2015</v>
      </c>
      <c r="AX102" s="85">
        <f>Table1[[#This Row],[End TEST]]-Table1[[#This Row],[Start TEST]]</f>
        <v>5</v>
      </c>
      <c r="AY102" s="85">
        <f>Table1[[#This Row],[TEST_Diff]]+1</f>
        <v>6</v>
      </c>
      <c r="AZ102" s="92">
        <f>DATEDIF(Table1[[#This Row],[Start Year]],Table1[[#This Row],[End Year]],"d") / 365</f>
        <v>5.7534246575342465</v>
      </c>
    </row>
    <row r="103" spans="1:52" x14ac:dyDescent="0.5">
      <c r="A103" s="82">
        <v>21</v>
      </c>
      <c r="B103" s="82" t="s">
        <v>597</v>
      </c>
      <c r="D103" s="90">
        <v>43371</v>
      </c>
      <c r="E103" s="90" t="s">
        <v>598</v>
      </c>
      <c r="F103" s="90"/>
      <c r="G103" s="82" t="s">
        <v>598</v>
      </c>
      <c r="H103" s="82" t="s">
        <v>599</v>
      </c>
      <c r="I103" s="80" t="s">
        <v>97</v>
      </c>
      <c r="J103" s="80">
        <v>4</v>
      </c>
      <c r="K103" s="80">
        <v>1</v>
      </c>
      <c r="L103" s="80" t="s">
        <v>600</v>
      </c>
      <c r="M103" s="80">
        <v>100</v>
      </c>
      <c r="N103" s="80">
        <v>21.916222000000001</v>
      </c>
      <c r="O103" s="80">
        <v>95.955971000000005</v>
      </c>
      <c r="P103" s="80" t="s">
        <v>113</v>
      </c>
      <c r="Q103" s="80">
        <v>0</v>
      </c>
      <c r="R103" s="80">
        <v>10.278548000000001</v>
      </c>
      <c r="S103" s="80">
        <v>102.006446</v>
      </c>
      <c r="T103" s="80">
        <v>639800</v>
      </c>
      <c r="U103" s="91">
        <f>Table1[[#This Row],[Distribution Amount (Dollars)]]/Table1[[#This Row],[NEWdatediff]]</f>
        <v>106633.33333333333</v>
      </c>
      <c r="V103" s="82" t="s">
        <v>601</v>
      </c>
      <c r="W103" s="82" t="s">
        <v>71</v>
      </c>
      <c r="X103" s="82" t="s">
        <v>104</v>
      </c>
      <c r="Y103" s="82" t="s">
        <v>105</v>
      </c>
      <c r="Z103" s="82">
        <v>1</v>
      </c>
      <c r="AB103" s="82" t="s">
        <v>602</v>
      </c>
      <c r="AD103" s="82" t="s">
        <v>600</v>
      </c>
      <c r="AE103" s="82" t="s">
        <v>603</v>
      </c>
      <c r="AN103" s="82" t="s">
        <v>76</v>
      </c>
      <c r="AO103" s="82" t="s">
        <v>604</v>
      </c>
      <c r="AP103" s="82">
        <v>15995000</v>
      </c>
      <c r="AQ103" s="82" t="s">
        <v>109</v>
      </c>
      <c r="AR103" s="82" t="s">
        <v>4274</v>
      </c>
      <c r="AS103" s="84">
        <v>40269</v>
      </c>
      <c r="AT103" s="85">
        <v>2010</v>
      </c>
      <c r="AU103" s="82" t="s">
        <v>4277</v>
      </c>
      <c r="AV103" s="84">
        <v>42369</v>
      </c>
      <c r="AW103" s="85">
        <v>2015</v>
      </c>
      <c r="AX103" s="85">
        <f>Table1[[#This Row],[End TEST]]-Table1[[#This Row],[Start TEST]]</f>
        <v>5</v>
      </c>
      <c r="AY103" s="85">
        <f>Table1[[#This Row],[TEST_Diff]]+1</f>
        <v>6</v>
      </c>
      <c r="AZ103" s="92">
        <f>DATEDIF(Table1[[#This Row],[Start Year]],Table1[[#This Row],[End Year]],"d") / 365</f>
        <v>5.7534246575342465</v>
      </c>
    </row>
    <row r="104" spans="1:52" x14ac:dyDescent="0.5">
      <c r="A104" s="82">
        <v>21</v>
      </c>
      <c r="B104" s="82" t="s">
        <v>597</v>
      </c>
      <c r="D104" s="90">
        <v>43371</v>
      </c>
      <c r="E104" s="90" t="s">
        <v>598</v>
      </c>
      <c r="F104" s="90"/>
      <c r="G104" s="82" t="s">
        <v>598</v>
      </c>
      <c r="H104" s="82" t="s">
        <v>599</v>
      </c>
      <c r="I104" s="80" t="s">
        <v>129</v>
      </c>
      <c r="J104" s="80">
        <v>15</v>
      </c>
      <c r="K104" s="80">
        <v>1</v>
      </c>
      <c r="L104" s="80" t="s">
        <v>600</v>
      </c>
      <c r="M104" s="80">
        <v>100</v>
      </c>
      <c r="N104" s="80">
        <v>21.916222000000001</v>
      </c>
      <c r="O104" s="80">
        <v>95.955971000000005</v>
      </c>
      <c r="P104" s="80" t="s">
        <v>113</v>
      </c>
      <c r="Q104" s="80">
        <v>0</v>
      </c>
      <c r="R104" s="80">
        <v>10.278548000000001</v>
      </c>
      <c r="S104" s="80">
        <v>102.006446</v>
      </c>
      <c r="T104" s="80">
        <v>2399250</v>
      </c>
      <c r="U104" s="91">
        <f>Table1[[#This Row],[Distribution Amount (Dollars)]]/Table1[[#This Row],[NEWdatediff]]</f>
        <v>399875</v>
      </c>
      <c r="V104" s="82" t="s">
        <v>601</v>
      </c>
      <c r="W104" s="82" t="s">
        <v>71</v>
      </c>
      <c r="X104" s="82" t="s">
        <v>104</v>
      </c>
      <c r="Y104" s="82" t="s">
        <v>105</v>
      </c>
      <c r="Z104" s="82">
        <v>1</v>
      </c>
      <c r="AB104" s="82" t="s">
        <v>602</v>
      </c>
      <c r="AD104" s="82" t="s">
        <v>600</v>
      </c>
      <c r="AE104" s="82" t="s">
        <v>603</v>
      </c>
      <c r="AN104" s="82" t="s">
        <v>76</v>
      </c>
      <c r="AO104" s="82" t="s">
        <v>604</v>
      </c>
      <c r="AP104" s="82">
        <v>15995000</v>
      </c>
      <c r="AQ104" s="82" t="s">
        <v>109</v>
      </c>
      <c r="AR104" s="82" t="s">
        <v>4274</v>
      </c>
      <c r="AS104" s="84">
        <v>40269</v>
      </c>
      <c r="AT104" s="85">
        <v>2010</v>
      </c>
      <c r="AU104" s="82" t="s">
        <v>4277</v>
      </c>
      <c r="AV104" s="84">
        <v>42369</v>
      </c>
      <c r="AW104" s="85">
        <v>2015</v>
      </c>
      <c r="AX104" s="85">
        <f>Table1[[#This Row],[End TEST]]-Table1[[#This Row],[Start TEST]]</f>
        <v>5</v>
      </c>
      <c r="AY104" s="85">
        <f>Table1[[#This Row],[TEST_Diff]]+1</f>
        <v>6</v>
      </c>
      <c r="AZ104" s="92">
        <f>DATEDIF(Table1[[#This Row],[Start Year]],Table1[[#This Row],[End Year]],"d") / 365</f>
        <v>5.7534246575342465</v>
      </c>
    </row>
    <row r="105" spans="1:52" x14ac:dyDescent="0.5">
      <c r="A105" s="82">
        <v>21</v>
      </c>
      <c r="B105" s="82" t="s">
        <v>597</v>
      </c>
      <c r="D105" s="90">
        <v>43371</v>
      </c>
      <c r="E105" s="90" t="s">
        <v>598</v>
      </c>
      <c r="F105" s="90"/>
      <c r="G105" s="82" t="s">
        <v>598</v>
      </c>
      <c r="H105" s="82" t="s">
        <v>599</v>
      </c>
      <c r="I105" s="80" t="s">
        <v>98</v>
      </c>
      <c r="J105" s="80">
        <v>3</v>
      </c>
      <c r="K105" s="80">
        <v>1</v>
      </c>
      <c r="L105" s="80" t="s">
        <v>600</v>
      </c>
      <c r="M105" s="80">
        <v>100</v>
      </c>
      <c r="N105" s="80">
        <v>21.916222000000001</v>
      </c>
      <c r="O105" s="80">
        <v>95.955971000000005</v>
      </c>
      <c r="P105" s="80" t="s">
        <v>113</v>
      </c>
      <c r="Q105" s="80">
        <v>0</v>
      </c>
      <c r="R105" s="80">
        <v>10.278548000000001</v>
      </c>
      <c r="S105" s="80">
        <v>102.006446</v>
      </c>
      <c r="T105" s="80">
        <v>479850</v>
      </c>
      <c r="U105" s="91">
        <f>Table1[[#This Row],[Distribution Amount (Dollars)]]/Table1[[#This Row],[NEWdatediff]]</f>
        <v>79975</v>
      </c>
      <c r="V105" s="82" t="s">
        <v>601</v>
      </c>
      <c r="W105" s="82" t="s">
        <v>71</v>
      </c>
      <c r="X105" s="82" t="s">
        <v>104</v>
      </c>
      <c r="Y105" s="82" t="s">
        <v>105</v>
      </c>
      <c r="Z105" s="82">
        <v>1</v>
      </c>
      <c r="AB105" s="82" t="s">
        <v>602</v>
      </c>
      <c r="AD105" s="82" t="s">
        <v>600</v>
      </c>
      <c r="AE105" s="82" t="s">
        <v>603</v>
      </c>
      <c r="AN105" s="82" t="s">
        <v>76</v>
      </c>
      <c r="AO105" s="82" t="s">
        <v>604</v>
      </c>
      <c r="AP105" s="82">
        <v>15995000</v>
      </c>
      <c r="AQ105" s="82" t="s">
        <v>109</v>
      </c>
      <c r="AR105" s="82" t="s">
        <v>4274</v>
      </c>
      <c r="AS105" s="84">
        <v>40269</v>
      </c>
      <c r="AT105" s="85">
        <v>2010</v>
      </c>
      <c r="AU105" s="82" t="s">
        <v>4277</v>
      </c>
      <c r="AV105" s="84">
        <v>42369</v>
      </c>
      <c r="AW105" s="85">
        <v>2015</v>
      </c>
      <c r="AX105" s="85">
        <f>Table1[[#This Row],[End TEST]]-Table1[[#This Row],[Start TEST]]</f>
        <v>5</v>
      </c>
      <c r="AY105" s="85">
        <f>Table1[[#This Row],[TEST_Diff]]+1</f>
        <v>6</v>
      </c>
      <c r="AZ105" s="92">
        <f>DATEDIF(Table1[[#This Row],[Start Year]],Table1[[#This Row],[End Year]],"d") / 365</f>
        <v>5.7534246575342465</v>
      </c>
    </row>
    <row r="106" spans="1:52" x14ac:dyDescent="0.5">
      <c r="A106" s="82">
        <v>21</v>
      </c>
      <c r="B106" s="82" t="s">
        <v>597</v>
      </c>
      <c r="D106" s="90">
        <v>43371</v>
      </c>
      <c r="E106" s="90" t="s">
        <v>598</v>
      </c>
      <c r="F106" s="90"/>
      <c r="G106" s="82" t="s">
        <v>598</v>
      </c>
      <c r="H106" s="82" t="s">
        <v>599</v>
      </c>
      <c r="I106" s="80" t="s">
        <v>280</v>
      </c>
      <c r="J106" s="80">
        <v>21</v>
      </c>
      <c r="K106" s="80">
        <v>1</v>
      </c>
      <c r="L106" s="80" t="s">
        <v>600</v>
      </c>
      <c r="M106" s="80">
        <v>100</v>
      </c>
      <c r="N106" s="80">
        <v>21.916222000000001</v>
      </c>
      <c r="O106" s="80">
        <v>95.955971000000005</v>
      </c>
      <c r="P106" s="80" t="s">
        <v>113</v>
      </c>
      <c r="Q106" s="80">
        <v>0</v>
      </c>
      <c r="R106" s="80">
        <v>10.278548000000001</v>
      </c>
      <c r="S106" s="80">
        <v>102.006446</v>
      </c>
      <c r="T106" s="80">
        <v>3358950</v>
      </c>
      <c r="U106" s="91">
        <f>Table1[[#This Row],[Distribution Amount (Dollars)]]/Table1[[#This Row],[NEWdatediff]]</f>
        <v>559825</v>
      </c>
      <c r="V106" s="82" t="s">
        <v>601</v>
      </c>
      <c r="W106" s="82" t="s">
        <v>71</v>
      </c>
      <c r="X106" s="82" t="s">
        <v>104</v>
      </c>
      <c r="Y106" s="82" t="s">
        <v>105</v>
      </c>
      <c r="Z106" s="82">
        <v>1</v>
      </c>
      <c r="AB106" s="82" t="s">
        <v>602</v>
      </c>
      <c r="AD106" s="82" t="s">
        <v>600</v>
      </c>
      <c r="AE106" s="82" t="s">
        <v>603</v>
      </c>
      <c r="AN106" s="82" t="s">
        <v>76</v>
      </c>
      <c r="AO106" s="82" t="s">
        <v>604</v>
      </c>
      <c r="AP106" s="82">
        <v>15995000</v>
      </c>
      <c r="AQ106" s="82" t="s">
        <v>109</v>
      </c>
      <c r="AR106" s="82" t="s">
        <v>4274</v>
      </c>
      <c r="AS106" s="84">
        <v>40269</v>
      </c>
      <c r="AT106" s="85">
        <v>2010</v>
      </c>
      <c r="AU106" s="82" t="s">
        <v>4277</v>
      </c>
      <c r="AV106" s="84">
        <v>42369</v>
      </c>
      <c r="AW106" s="85">
        <v>2015</v>
      </c>
      <c r="AX106" s="85">
        <f>Table1[[#This Row],[End TEST]]-Table1[[#This Row],[Start TEST]]</f>
        <v>5</v>
      </c>
      <c r="AY106" s="85">
        <f>Table1[[#This Row],[TEST_Diff]]+1</f>
        <v>6</v>
      </c>
      <c r="AZ106" s="92">
        <f>DATEDIF(Table1[[#This Row],[Start Year]],Table1[[#This Row],[End Year]],"d") / 365</f>
        <v>5.7534246575342465</v>
      </c>
    </row>
    <row r="107" spans="1:52" x14ac:dyDescent="0.5">
      <c r="A107" s="82">
        <v>21</v>
      </c>
      <c r="B107" s="82" t="s">
        <v>597</v>
      </c>
      <c r="D107" s="90">
        <v>43371</v>
      </c>
      <c r="E107" s="90" t="s">
        <v>598</v>
      </c>
      <c r="F107" s="90"/>
      <c r="G107" s="82" t="s">
        <v>598</v>
      </c>
      <c r="H107" s="82" t="s">
        <v>599</v>
      </c>
      <c r="I107" s="80" t="s">
        <v>67</v>
      </c>
      <c r="J107" s="80">
        <v>17</v>
      </c>
      <c r="K107" s="80">
        <v>1</v>
      </c>
      <c r="L107" s="80" t="s">
        <v>600</v>
      </c>
      <c r="M107" s="80">
        <v>100</v>
      </c>
      <c r="N107" s="80">
        <v>21.916222000000001</v>
      </c>
      <c r="O107" s="80">
        <v>95.955971000000005</v>
      </c>
      <c r="P107" s="80" t="s">
        <v>113</v>
      </c>
      <c r="Q107" s="80">
        <v>0</v>
      </c>
      <c r="R107" s="80">
        <v>10.278548000000001</v>
      </c>
      <c r="S107" s="80">
        <v>102.006446</v>
      </c>
      <c r="T107" s="80">
        <v>2719150</v>
      </c>
      <c r="U107" s="91">
        <f>Table1[[#This Row],[Distribution Amount (Dollars)]]/Table1[[#This Row],[NEWdatediff]]</f>
        <v>453191.66666666669</v>
      </c>
      <c r="V107" s="82" t="s">
        <v>601</v>
      </c>
      <c r="W107" s="82" t="s">
        <v>71</v>
      </c>
      <c r="X107" s="82" t="s">
        <v>104</v>
      </c>
      <c r="Y107" s="82" t="s">
        <v>105</v>
      </c>
      <c r="Z107" s="82">
        <v>1</v>
      </c>
      <c r="AB107" s="82" t="s">
        <v>602</v>
      </c>
      <c r="AD107" s="82" t="s">
        <v>600</v>
      </c>
      <c r="AE107" s="82" t="s">
        <v>603</v>
      </c>
      <c r="AN107" s="82" t="s">
        <v>76</v>
      </c>
      <c r="AO107" s="82" t="s">
        <v>604</v>
      </c>
      <c r="AP107" s="82">
        <v>15995000</v>
      </c>
      <c r="AQ107" s="82" t="s">
        <v>109</v>
      </c>
      <c r="AR107" s="82" t="s">
        <v>4274</v>
      </c>
      <c r="AS107" s="84">
        <v>40269</v>
      </c>
      <c r="AT107" s="85">
        <v>2010</v>
      </c>
      <c r="AU107" s="82" t="s">
        <v>4277</v>
      </c>
      <c r="AV107" s="84">
        <v>42369</v>
      </c>
      <c r="AW107" s="85">
        <v>2015</v>
      </c>
      <c r="AX107" s="85">
        <f>Table1[[#This Row],[End TEST]]-Table1[[#This Row],[Start TEST]]</f>
        <v>5</v>
      </c>
      <c r="AY107" s="85">
        <f>Table1[[#This Row],[TEST_Diff]]+1</f>
        <v>6</v>
      </c>
      <c r="AZ107" s="92">
        <f>DATEDIF(Table1[[#This Row],[Start Year]],Table1[[#This Row],[End Year]],"d") / 365</f>
        <v>5.7534246575342465</v>
      </c>
    </row>
    <row r="108" spans="1:52" x14ac:dyDescent="0.5">
      <c r="A108" s="82">
        <v>21</v>
      </c>
      <c r="B108" s="82" t="s">
        <v>597</v>
      </c>
      <c r="D108" s="90">
        <v>43371</v>
      </c>
      <c r="E108" s="90" t="s">
        <v>598</v>
      </c>
      <c r="F108" s="90"/>
      <c r="G108" s="82" t="s">
        <v>598</v>
      </c>
      <c r="H108" s="82" t="s">
        <v>599</v>
      </c>
      <c r="I108" s="80" t="s">
        <v>366</v>
      </c>
      <c r="J108" s="80">
        <v>6</v>
      </c>
      <c r="K108" s="80">
        <v>1</v>
      </c>
      <c r="L108" s="80" t="s">
        <v>600</v>
      </c>
      <c r="M108" s="80">
        <v>100</v>
      </c>
      <c r="N108" s="80">
        <v>21.916222000000001</v>
      </c>
      <c r="O108" s="80">
        <v>95.955971000000005</v>
      </c>
      <c r="P108" s="80" t="s">
        <v>113</v>
      </c>
      <c r="Q108" s="80">
        <v>0</v>
      </c>
      <c r="R108" s="80">
        <v>10.278548000000001</v>
      </c>
      <c r="S108" s="80">
        <v>102.006446</v>
      </c>
      <c r="T108" s="80">
        <v>959700</v>
      </c>
      <c r="U108" s="91">
        <f>Table1[[#This Row],[Distribution Amount (Dollars)]]/Table1[[#This Row],[NEWdatediff]]</f>
        <v>159950</v>
      </c>
      <c r="V108" s="82" t="s">
        <v>601</v>
      </c>
      <c r="W108" s="82" t="s">
        <v>71</v>
      </c>
      <c r="X108" s="82" t="s">
        <v>104</v>
      </c>
      <c r="Y108" s="82" t="s">
        <v>105</v>
      </c>
      <c r="Z108" s="82">
        <v>1</v>
      </c>
      <c r="AB108" s="82" t="s">
        <v>602</v>
      </c>
      <c r="AD108" s="82" t="s">
        <v>600</v>
      </c>
      <c r="AE108" s="82" t="s">
        <v>603</v>
      </c>
      <c r="AN108" s="82" t="s">
        <v>76</v>
      </c>
      <c r="AO108" s="82" t="s">
        <v>604</v>
      </c>
      <c r="AP108" s="82">
        <v>15995000</v>
      </c>
      <c r="AQ108" s="82" t="s">
        <v>109</v>
      </c>
      <c r="AR108" s="82" t="s">
        <v>4274</v>
      </c>
      <c r="AS108" s="84">
        <v>40269</v>
      </c>
      <c r="AT108" s="85">
        <v>2010</v>
      </c>
      <c r="AU108" s="82" t="s">
        <v>4277</v>
      </c>
      <c r="AV108" s="84">
        <v>42369</v>
      </c>
      <c r="AW108" s="85">
        <v>2015</v>
      </c>
      <c r="AX108" s="85">
        <f>Table1[[#This Row],[End TEST]]-Table1[[#This Row],[Start TEST]]</f>
        <v>5</v>
      </c>
      <c r="AY108" s="85">
        <f>Table1[[#This Row],[TEST_Diff]]+1</f>
        <v>6</v>
      </c>
      <c r="AZ108" s="92">
        <f>DATEDIF(Table1[[#This Row],[Start Year]],Table1[[#This Row],[End Year]],"d") / 365</f>
        <v>5.7534246575342465</v>
      </c>
    </row>
    <row r="109" spans="1:52" x14ac:dyDescent="0.5">
      <c r="A109" s="82">
        <v>22</v>
      </c>
      <c r="B109" s="82" t="s">
        <v>936</v>
      </c>
      <c r="D109" s="90">
        <v>43536</v>
      </c>
      <c r="E109" s="90" t="s">
        <v>937</v>
      </c>
      <c r="F109" s="90"/>
      <c r="G109" s="82" t="s">
        <v>937</v>
      </c>
      <c r="H109" s="82" t="s">
        <v>938</v>
      </c>
      <c r="I109" s="80" t="s">
        <v>98</v>
      </c>
      <c r="J109" s="80">
        <v>15</v>
      </c>
      <c r="K109" s="80">
        <v>1</v>
      </c>
      <c r="L109" s="80" t="s">
        <v>194</v>
      </c>
      <c r="M109" s="80">
        <v>100</v>
      </c>
      <c r="N109" s="80">
        <v>19.182435999999999</v>
      </c>
      <c r="O109" s="80">
        <v>-72.434515000000005</v>
      </c>
      <c r="P109" s="80" t="s">
        <v>195</v>
      </c>
      <c r="Q109" s="80">
        <v>0</v>
      </c>
      <c r="R109" s="80">
        <v>25.14509</v>
      </c>
      <c r="S109" s="80">
        <v>-80.396960000000007</v>
      </c>
      <c r="T109" s="80">
        <v>2115078.15</v>
      </c>
      <c r="U109" s="91">
        <f>Table1[[#This Row],[Distribution Amount (Dollars)]]/Table1[[#This Row],[NEWdatediff]]</f>
        <v>264384.76874999999</v>
      </c>
      <c r="V109" s="82" t="s">
        <v>939</v>
      </c>
      <c r="W109" s="82" t="s">
        <v>71</v>
      </c>
      <c r="X109" s="82" t="s">
        <v>104</v>
      </c>
      <c r="Y109" s="82" t="s">
        <v>105</v>
      </c>
      <c r="Z109" s="82">
        <v>1</v>
      </c>
      <c r="AB109" s="82" t="s">
        <v>940</v>
      </c>
      <c r="AD109" s="82" t="s">
        <v>194</v>
      </c>
      <c r="AE109" s="82" t="s">
        <v>941</v>
      </c>
      <c r="AN109" s="82" t="s">
        <v>76</v>
      </c>
      <c r="AO109" s="82" t="s">
        <v>942</v>
      </c>
      <c r="AP109" s="82">
        <v>14100521</v>
      </c>
      <c r="AQ109" s="82" t="s">
        <v>109</v>
      </c>
      <c r="AR109" s="82" t="s">
        <v>4274</v>
      </c>
      <c r="AS109" s="84">
        <v>40350</v>
      </c>
      <c r="AT109" s="85">
        <v>2010</v>
      </c>
      <c r="AU109" s="82" t="s">
        <v>4277</v>
      </c>
      <c r="AV109" s="84">
        <v>42736</v>
      </c>
      <c r="AW109" s="85">
        <v>2017</v>
      </c>
      <c r="AX109" s="85">
        <f>Table1[[#This Row],[End TEST]]-Table1[[#This Row],[Start TEST]]</f>
        <v>7</v>
      </c>
      <c r="AY109" s="85">
        <f>Table1[[#This Row],[TEST_Diff]]+1</f>
        <v>8</v>
      </c>
      <c r="AZ109" s="92">
        <f>DATEDIF(Table1[[#This Row],[Start Year]],Table1[[#This Row],[End Year]],"d") / 365</f>
        <v>6.536986301369863</v>
      </c>
    </row>
    <row r="110" spans="1:52" x14ac:dyDescent="0.5">
      <c r="A110" s="82">
        <v>22</v>
      </c>
      <c r="B110" s="82" t="s">
        <v>936</v>
      </c>
      <c r="D110" s="90">
        <v>43536</v>
      </c>
      <c r="E110" s="90" t="s">
        <v>937</v>
      </c>
      <c r="F110" s="90"/>
      <c r="G110" s="82" t="s">
        <v>937</v>
      </c>
      <c r="H110" s="82" t="s">
        <v>938</v>
      </c>
      <c r="I110" s="80" t="s">
        <v>128</v>
      </c>
      <c r="J110" s="80">
        <v>20</v>
      </c>
      <c r="K110" s="80">
        <v>1</v>
      </c>
      <c r="L110" s="80" t="s">
        <v>194</v>
      </c>
      <c r="M110" s="80">
        <v>100</v>
      </c>
      <c r="N110" s="80">
        <v>19.182435999999999</v>
      </c>
      <c r="O110" s="80">
        <v>-72.434515000000005</v>
      </c>
      <c r="P110" s="80" t="s">
        <v>195</v>
      </c>
      <c r="Q110" s="80">
        <v>0</v>
      </c>
      <c r="R110" s="80">
        <v>25.14509</v>
      </c>
      <c r="S110" s="80">
        <v>-80.396960000000007</v>
      </c>
      <c r="T110" s="80">
        <v>2820104.2</v>
      </c>
      <c r="U110" s="91">
        <f>Table1[[#This Row],[Distribution Amount (Dollars)]]/Table1[[#This Row],[NEWdatediff]]</f>
        <v>352513.02500000002</v>
      </c>
      <c r="V110" s="82" t="s">
        <v>939</v>
      </c>
      <c r="W110" s="82" t="s">
        <v>71</v>
      </c>
      <c r="X110" s="82" t="s">
        <v>104</v>
      </c>
      <c r="Y110" s="82" t="s">
        <v>105</v>
      </c>
      <c r="Z110" s="82">
        <v>1</v>
      </c>
      <c r="AB110" s="82" t="s">
        <v>940</v>
      </c>
      <c r="AD110" s="82" t="s">
        <v>194</v>
      </c>
      <c r="AE110" s="82" t="s">
        <v>941</v>
      </c>
      <c r="AN110" s="82" t="s">
        <v>76</v>
      </c>
      <c r="AO110" s="82" t="s">
        <v>942</v>
      </c>
      <c r="AP110" s="82">
        <v>14100521</v>
      </c>
      <c r="AQ110" s="82" t="s">
        <v>109</v>
      </c>
      <c r="AR110" s="82" t="s">
        <v>4274</v>
      </c>
      <c r="AS110" s="84">
        <v>40350</v>
      </c>
      <c r="AT110" s="85">
        <v>2010</v>
      </c>
      <c r="AU110" s="82" t="s">
        <v>4277</v>
      </c>
      <c r="AV110" s="84">
        <v>42736</v>
      </c>
      <c r="AW110" s="85">
        <v>2017</v>
      </c>
      <c r="AX110" s="85">
        <f>Table1[[#This Row],[End TEST]]-Table1[[#This Row],[Start TEST]]</f>
        <v>7</v>
      </c>
      <c r="AY110" s="85">
        <f>Table1[[#This Row],[TEST_Diff]]+1</f>
        <v>8</v>
      </c>
      <c r="AZ110" s="92">
        <f>DATEDIF(Table1[[#This Row],[Start Year]],Table1[[#This Row],[End Year]],"d") / 365</f>
        <v>6.536986301369863</v>
      </c>
    </row>
    <row r="111" spans="1:52" x14ac:dyDescent="0.5">
      <c r="A111" s="82">
        <v>22</v>
      </c>
      <c r="B111" s="82" t="s">
        <v>936</v>
      </c>
      <c r="D111" s="90">
        <v>43536</v>
      </c>
      <c r="E111" s="90" t="s">
        <v>937</v>
      </c>
      <c r="F111" s="90"/>
      <c r="G111" s="82" t="s">
        <v>937</v>
      </c>
      <c r="H111" s="82" t="s">
        <v>938</v>
      </c>
      <c r="I111" s="80" t="s">
        <v>281</v>
      </c>
      <c r="J111" s="80">
        <v>10</v>
      </c>
      <c r="K111" s="80">
        <v>1</v>
      </c>
      <c r="L111" s="80" t="s">
        <v>194</v>
      </c>
      <c r="M111" s="80">
        <v>100</v>
      </c>
      <c r="N111" s="80">
        <v>19.182435999999999</v>
      </c>
      <c r="O111" s="80">
        <v>-72.434515000000005</v>
      </c>
      <c r="P111" s="80" t="s">
        <v>195</v>
      </c>
      <c r="Q111" s="80">
        <v>0</v>
      </c>
      <c r="R111" s="80">
        <v>25.14509</v>
      </c>
      <c r="S111" s="80">
        <v>-80.396960000000007</v>
      </c>
      <c r="T111" s="80">
        <v>1410052.1</v>
      </c>
      <c r="U111" s="91">
        <f>Table1[[#This Row],[Distribution Amount (Dollars)]]/Table1[[#This Row],[NEWdatediff]]</f>
        <v>176256.51250000001</v>
      </c>
      <c r="V111" s="82" t="s">
        <v>939</v>
      </c>
      <c r="W111" s="82" t="s">
        <v>71</v>
      </c>
      <c r="X111" s="82" t="s">
        <v>104</v>
      </c>
      <c r="Y111" s="82" t="s">
        <v>105</v>
      </c>
      <c r="Z111" s="82">
        <v>1</v>
      </c>
      <c r="AB111" s="82" t="s">
        <v>940</v>
      </c>
      <c r="AD111" s="82" t="s">
        <v>194</v>
      </c>
      <c r="AE111" s="82" t="s">
        <v>941</v>
      </c>
      <c r="AN111" s="82" t="s">
        <v>76</v>
      </c>
      <c r="AO111" s="82" t="s">
        <v>942</v>
      </c>
      <c r="AP111" s="82">
        <v>14100521</v>
      </c>
      <c r="AQ111" s="82" t="s">
        <v>109</v>
      </c>
      <c r="AR111" s="82" t="s">
        <v>4274</v>
      </c>
      <c r="AS111" s="84">
        <v>40350</v>
      </c>
      <c r="AT111" s="85">
        <v>2010</v>
      </c>
      <c r="AU111" s="82" t="s">
        <v>4277</v>
      </c>
      <c r="AV111" s="84">
        <v>42736</v>
      </c>
      <c r="AW111" s="85">
        <v>2017</v>
      </c>
      <c r="AX111" s="85">
        <f>Table1[[#This Row],[End TEST]]-Table1[[#This Row],[Start TEST]]</f>
        <v>7</v>
      </c>
      <c r="AY111" s="85">
        <f>Table1[[#This Row],[TEST_Diff]]+1</f>
        <v>8</v>
      </c>
      <c r="AZ111" s="92">
        <f>DATEDIF(Table1[[#This Row],[Start Year]],Table1[[#This Row],[End Year]],"d") / 365</f>
        <v>6.536986301369863</v>
      </c>
    </row>
    <row r="112" spans="1:52" x14ac:dyDescent="0.5">
      <c r="A112" s="82">
        <v>22</v>
      </c>
      <c r="B112" s="82" t="s">
        <v>936</v>
      </c>
      <c r="D112" s="90">
        <v>43536</v>
      </c>
      <c r="E112" s="90" t="s">
        <v>937</v>
      </c>
      <c r="F112" s="90"/>
      <c r="G112" s="82" t="s">
        <v>937</v>
      </c>
      <c r="H112" s="82" t="s">
        <v>938</v>
      </c>
      <c r="I112" s="80" t="s">
        <v>366</v>
      </c>
      <c r="J112" s="80">
        <v>10</v>
      </c>
      <c r="K112" s="80">
        <v>1</v>
      </c>
      <c r="L112" s="80" t="s">
        <v>194</v>
      </c>
      <c r="M112" s="80">
        <v>100</v>
      </c>
      <c r="N112" s="80">
        <v>19.182435999999999</v>
      </c>
      <c r="O112" s="80">
        <v>-72.434515000000005</v>
      </c>
      <c r="P112" s="80" t="s">
        <v>195</v>
      </c>
      <c r="Q112" s="80">
        <v>0</v>
      </c>
      <c r="R112" s="80">
        <v>25.14509</v>
      </c>
      <c r="S112" s="80">
        <v>-80.396960000000007</v>
      </c>
      <c r="T112" s="80">
        <v>1410052.1</v>
      </c>
      <c r="U112" s="91">
        <f>Table1[[#This Row],[Distribution Amount (Dollars)]]/Table1[[#This Row],[NEWdatediff]]</f>
        <v>176256.51250000001</v>
      </c>
      <c r="V112" s="82" t="s">
        <v>939</v>
      </c>
      <c r="W112" s="82" t="s">
        <v>71</v>
      </c>
      <c r="X112" s="82" t="s">
        <v>104</v>
      </c>
      <c r="Y112" s="82" t="s">
        <v>105</v>
      </c>
      <c r="Z112" s="82">
        <v>1</v>
      </c>
      <c r="AB112" s="82" t="s">
        <v>940</v>
      </c>
      <c r="AD112" s="82" t="s">
        <v>194</v>
      </c>
      <c r="AE112" s="82" t="s">
        <v>941</v>
      </c>
      <c r="AN112" s="82" t="s">
        <v>76</v>
      </c>
      <c r="AO112" s="82" t="s">
        <v>942</v>
      </c>
      <c r="AP112" s="82">
        <v>14100521</v>
      </c>
      <c r="AQ112" s="82" t="s">
        <v>109</v>
      </c>
      <c r="AR112" s="82" t="s">
        <v>4274</v>
      </c>
      <c r="AS112" s="84">
        <v>40350</v>
      </c>
      <c r="AT112" s="85">
        <v>2010</v>
      </c>
      <c r="AU112" s="82" t="s">
        <v>4277</v>
      </c>
      <c r="AV112" s="84">
        <v>42736</v>
      </c>
      <c r="AW112" s="85">
        <v>2017</v>
      </c>
      <c r="AX112" s="85">
        <f>Table1[[#This Row],[End TEST]]-Table1[[#This Row],[Start TEST]]</f>
        <v>7</v>
      </c>
      <c r="AY112" s="85">
        <f>Table1[[#This Row],[TEST_Diff]]+1</f>
        <v>8</v>
      </c>
      <c r="AZ112" s="92">
        <f>DATEDIF(Table1[[#This Row],[Start Year]],Table1[[#This Row],[End Year]],"d") / 365</f>
        <v>6.536986301369863</v>
      </c>
    </row>
    <row r="113" spans="1:75" x14ac:dyDescent="0.5">
      <c r="A113" s="82">
        <v>22</v>
      </c>
      <c r="B113" s="82" t="s">
        <v>936</v>
      </c>
      <c r="D113" s="90">
        <v>43536</v>
      </c>
      <c r="E113" s="90" t="s">
        <v>937</v>
      </c>
      <c r="F113" s="90"/>
      <c r="G113" s="82" t="s">
        <v>937</v>
      </c>
      <c r="H113" s="82" t="s">
        <v>938</v>
      </c>
      <c r="I113" s="80" t="s">
        <v>127</v>
      </c>
      <c r="J113" s="80">
        <v>10</v>
      </c>
      <c r="K113" s="80">
        <v>1</v>
      </c>
      <c r="L113" s="80" t="s">
        <v>194</v>
      </c>
      <c r="M113" s="80">
        <v>100</v>
      </c>
      <c r="N113" s="80">
        <v>19.182435999999999</v>
      </c>
      <c r="O113" s="80">
        <v>-72.434515000000005</v>
      </c>
      <c r="P113" s="80" t="s">
        <v>195</v>
      </c>
      <c r="Q113" s="80">
        <v>0</v>
      </c>
      <c r="R113" s="80">
        <v>25.14509</v>
      </c>
      <c r="S113" s="80">
        <v>-80.396960000000007</v>
      </c>
      <c r="T113" s="80">
        <v>1410052.1</v>
      </c>
      <c r="U113" s="91">
        <f>Table1[[#This Row],[Distribution Amount (Dollars)]]/Table1[[#This Row],[NEWdatediff]]</f>
        <v>176256.51250000001</v>
      </c>
      <c r="V113" s="82" t="s">
        <v>939</v>
      </c>
      <c r="W113" s="82" t="s">
        <v>71</v>
      </c>
      <c r="X113" s="82" t="s">
        <v>104</v>
      </c>
      <c r="Y113" s="82" t="s">
        <v>105</v>
      </c>
      <c r="Z113" s="82">
        <v>1</v>
      </c>
      <c r="AB113" s="82" t="s">
        <v>940</v>
      </c>
      <c r="AD113" s="82" t="s">
        <v>194</v>
      </c>
      <c r="AE113" s="82" t="s">
        <v>941</v>
      </c>
      <c r="AN113" s="82" t="s">
        <v>76</v>
      </c>
      <c r="AO113" s="82" t="s">
        <v>942</v>
      </c>
      <c r="AP113" s="82">
        <v>14100521</v>
      </c>
      <c r="AQ113" s="82" t="s">
        <v>109</v>
      </c>
      <c r="AR113" s="82" t="s">
        <v>4274</v>
      </c>
      <c r="AS113" s="84">
        <v>40350</v>
      </c>
      <c r="AT113" s="85">
        <v>2010</v>
      </c>
      <c r="AU113" s="82" t="s">
        <v>4277</v>
      </c>
      <c r="AV113" s="84">
        <v>42736</v>
      </c>
      <c r="AW113" s="85">
        <v>2017</v>
      </c>
      <c r="AX113" s="85">
        <f>Table1[[#This Row],[End TEST]]-Table1[[#This Row],[Start TEST]]</f>
        <v>7</v>
      </c>
      <c r="AY113" s="85">
        <f>Table1[[#This Row],[TEST_Diff]]+1</f>
        <v>8</v>
      </c>
      <c r="AZ113" s="92">
        <f>DATEDIF(Table1[[#This Row],[Start Year]],Table1[[#This Row],[End Year]],"d") / 365</f>
        <v>6.536986301369863</v>
      </c>
    </row>
    <row r="114" spans="1:75" x14ac:dyDescent="0.5">
      <c r="A114" s="82">
        <v>22</v>
      </c>
      <c r="B114" s="82" t="s">
        <v>936</v>
      </c>
      <c r="D114" s="90">
        <v>43536</v>
      </c>
      <c r="E114" s="90" t="s">
        <v>937</v>
      </c>
      <c r="F114" s="90"/>
      <c r="G114" s="82" t="s">
        <v>937</v>
      </c>
      <c r="H114" s="82" t="s">
        <v>938</v>
      </c>
      <c r="I114" s="80" t="s">
        <v>80</v>
      </c>
      <c r="J114" s="80">
        <v>5</v>
      </c>
      <c r="K114" s="80">
        <v>1</v>
      </c>
      <c r="L114" s="80" t="s">
        <v>194</v>
      </c>
      <c r="M114" s="80">
        <v>100</v>
      </c>
      <c r="N114" s="80">
        <v>19.182435999999999</v>
      </c>
      <c r="O114" s="80">
        <v>-72.434515000000005</v>
      </c>
      <c r="P114" s="80" t="s">
        <v>195</v>
      </c>
      <c r="Q114" s="80">
        <v>0</v>
      </c>
      <c r="R114" s="80">
        <v>25.14509</v>
      </c>
      <c r="S114" s="80">
        <v>-80.396960000000007</v>
      </c>
      <c r="T114" s="80">
        <v>705026.05</v>
      </c>
      <c r="U114" s="91">
        <f>Table1[[#This Row],[Distribution Amount (Dollars)]]/Table1[[#This Row],[NEWdatediff]]</f>
        <v>88128.256250000006</v>
      </c>
      <c r="V114" s="82" t="s">
        <v>939</v>
      </c>
      <c r="W114" s="82" t="s">
        <v>71</v>
      </c>
      <c r="X114" s="82" t="s">
        <v>104</v>
      </c>
      <c r="Y114" s="82" t="s">
        <v>105</v>
      </c>
      <c r="Z114" s="82">
        <v>1</v>
      </c>
      <c r="AB114" s="82" t="s">
        <v>940</v>
      </c>
      <c r="AD114" s="82" t="s">
        <v>194</v>
      </c>
      <c r="AE114" s="82" t="s">
        <v>941</v>
      </c>
      <c r="AN114" s="82" t="s">
        <v>76</v>
      </c>
      <c r="AO114" s="82" t="s">
        <v>942</v>
      </c>
      <c r="AP114" s="82">
        <v>14100521</v>
      </c>
      <c r="AQ114" s="82" t="s">
        <v>109</v>
      </c>
      <c r="AR114" s="82" t="s">
        <v>4274</v>
      </c>
      <c r="AS114" s="84">
        <v>40350</v>
      </c>
      <c r="AT114" s="85">
        <v>2010</v>
      </c>
      <c r="AU114" s="82" t="s">
        <v>4277</v>
      </c>
      <c r="AV114" s="84">
        <v>42736</v>
      </c>
      <c r="AW114" s="85">
        <v>2017</v>
      </c>
      <c r="AX114" s="85">
        <f>Table1[[#This Row],[End TEST]]-Table1[[#This Row],[Start TEST]]</f>
        <v>7</v>
      </c>
      <c r="AY114" s="85">
        <f>Table1[[#This Row],[TEST_Diff]]+1</f>
        <v>8</v>
      </c>
      <c r="AZ114" s="92">
        <f>DATEDIF(Table1[[#This Row],[Start Year]],Table1[[#This Row],[End Year]],"d") / 365</f>
        <v>6.536986301369863</v>
      </c>
    </row>
    <row r="115" spans="1:75" x14ac:dyDescent="0.5">
      <c r="A115" s="82">
        <v>22</v>
      </c>
      <c r="B115" s="82" t="s">
        <v>936</v>
      </c>
      <c r="D115" s="90">
        <v>43536</v>
      </c>
      <c r="E115" s="90" t="s">
        <v>937</v>
      </c>
      <c r="F115" s="90"/>
      <c r="G115" s="82" t="s">
        <v>937</v>
      </c>
      <c r="H115" s="82" t="s">
        <v>938</v>
      </c>
      <c r="I115" s="80" t="s">
        <v>283</v>
      </c>
      <c r="J115" s="80">
        <v>15</v>
      </c>
      <c r="K115" s="80">
        <v>1</v>
      </c>
      <c r="L115" s="80" t="s">
        <v>194</v>
      </c>
      <c r="M115" s="80">
        <v>100</v>
      </c>
      <c r="N115" s="80">
        <v>19.182435999999999</v>
      </c>
      <c r="O115" s="80">
        <v>-72.434515000000005</v>
      </c>
      <c r="P115" s="80" t="s">
        <v>195</v>
      </c>
      <c r="Q115" s="80">
        <v>0</v>
      </c>
      <c r="R115" s="80">
        <v>25.14509</v>
      </c>
      <c r="S115" s="80">
        <v>-80.396960000000007</v>
      </c>
      <c r="T115" s="80">
        <v>2115078.15</v>
      </c>
      <c r="U115" s="91">
        <f>Table1[[#This Row],[Distribution Amount (Dollars)]]/Table1[[#This Row],[NEWdatediff]]</f>
        <v>264384.76874999999</v>
      </c>
      <c r="V115" s="82" t="s">
        <v>939</v>
      </c>
      <c r="W115" s="82" t="s">
        <v>71</v>
      </c>
      <c r="X115" s="82" t="s">
        <v>104</v>
      </c>
      <c r="Y115" s="82" t="s">
        <v>105</v>
      </c>
      <c r="Z115" s="82">
        <v>1</v>
      </c>
      <c r="AB115" s="82" t="s">
        <v>940</v>
      </c>
      <c r="AD115" s="82" t="s">
        <v>194</v>
      </c>
      <c r="AE115" s="82" t="s">
        <v>941</v>
      </c>
      <c r="AN115" s="82" t="s">
        <v>76</v>
      </c>
      <c r="AO115" s="82" t="s">
        <v>942</v>
      </c>
      <c r="AP115" s="82">
        <v>14100521</v>
      </c>
      <c r="AQ115" s="82" t="s">
        <v>109</v>
      </c>
      <c r="AR115" s="82" t="s">
        <v>4274</v>
      </c>
      <c r="AS115" s="84">
        <v>40350</v>
      </c>
      <c r="AT115" s="85">
        <v>2010</v>
      </c>
      <c r="AU115" s="82" t="s">
        <v>4277</v>
      </c>
      <c r="AV115" s="84">
        <v>42736</v>
      </c>
      <c r="AW115" s="85">
        <v>2017</v>
      </c>
      <c r="AX115" s="85">
        <f>Table1[[#This Row],[End TEST]]-Table1[[#This Row],[Start TEST]]</f>
        <v>7</v>
      </c>
      <c r="AY115" s="85">
        <f>Table1[[#This Row],[TEST_Diff]]+1</f>
        <v>8</v>
      </c>
      <c r="AZ115" s="92">
        <f>DATEDIF(Table1[[#This Row],[Start Year]],Table1[[#This Row],[End Year]],"d") / 365</f>
        <v>6.536986301369863</v>
      </c>
    </row>
    <row r="116" spans="1:75" x14ac:dyDescent="0.5">
      <c r="A116" s="82">
        <v>22</v>
      </c>
      <c r="B116" s="82" t="s">
        <v>936</v>
      </c>
      <c r="D116" s="90">
        <v>43536</v>
      </c>
      <c r="E116" s="90" t="s">
        <v>937</v>
      </c>
      <c r="F116" s="90"/>
      <c r="G116" s="82" t="s">
        <v>937</v>
      </c>
      <c r="H116" s="82" t="s">
        <v>938</v>
      </c>
      <c r="I116" s="80" t="s">
        <v>88</v>
      </c>
      <c r="J116" s="80">
        <v>5</v>
      </c>
      <c r="K116" s="80">
        <v>1</v>
      </c>
      <c r="L116" s="80" t="s">
        <v>194</v>
      </c>
      <c r="M116" s="80">
        <v>100</v>
      </c>
      <c r="N116" s="80">
        <v>19.182435999999999</v>
      </c>
      <c r="O116" s="80">
        <v>-72.434515000000005</v>
      </c>
      <c r="P116" s="80" t="s">
        <v>195</v>
      </c>
      <c r="Q116" s="80">
        <v>0</v>
      </c>
      <c r="R116" s="80">
        <v>25.14509</v>
      </c>
      <c r="S116" s="80">
        <v>-80.396960000000007</v>
      </c>
      <c r="T116" s="80">
        <v>705026.05</v>
      </c>
      <c r="U116" s="91">
        <f>Table1[[#This Row],[Distribution Amount (Dollars)]]/Table1[[#This Row],[NEWdatediff]]</f>
        <v>88128.256250000006</v>
      </c>
      <c r="V116" s="82" t="s">
        <v>939</v>
      </c>
      <c r="W116" s="82" t="s">
        <v>71</v>
      </c>
      <c r="X116" s="82" t="s">
        <v>104</v>
      </c>
      <c r="Y116" s="82" t="s">
        <v>105</v>
      </c>
      <c r="Z116" s="82">
        <v>1</v>
      </c>
      <c r="AB116" s="82" t="s">
        <v>940</v>
      </c>
      <c r="AD116" s="82" t="s">
        <v>194</v>
      </c>
      <c r="AE116" s="82" t="s">
        <v>941</v>
      </c>
      <c r="AN116" s="82" t="s">
        <v>76</v>
      </c>
      <c r="AO116" s="82" t="s">
        <v>942</v>
      </c>
      <c r="AP116" s="82">
        <v>14100521</v>
      </c>
      <c r="AQ116" s="82" t="s">
        <v>109</v>
      </c>
      <c r="AR116" s="82" t="s">
        <v>4274</v>
      </c>
      <c r="AS116" s="84">
        <v>40350</v>
      </c>
      <c r="AT116" s="85">
        <v>2010</v>
      </c>
      <c r="AU116" s="82" t="s">
        <v>4277</v>
      </c>
      <c r="AV116" s="84">
        <v>42736</v>
      </c>
      <c r="AW116" s="85">
        <v>2017</v>
      </c>
      <c r="AX116" s="85">
        <f>Table1[[#This Row],[End TEST]]-Table1[[#This Row],[Start TEST]]</f>
        <v>7</v>
      </c>
      <c r="AY116" s="85">
        <f>Table1[[#This Row],[TEST_Diff]]+1</f>
        <v>8</v>
      </c>
      <c r="AZ116" s="92">
        <f>DATEDIF(Table1[[#This Row],[Start Year]],Table1[[#This Row],[End Year]],"d") / 365</f>
        <v>6.536986301369863</v>
      </c>
    </row>
    <row r="117" spans="1:75" x14ac:dyDescent="0.5">
      <c r="A117" s="82">
        <v>22</v>
      </c>
      <c r="B117" s="82" t="s">
        <v>936</v>
      </c>
      <c r="D117" s="90">
        <v>43536</v>
      </c>
      <c r="E117" s="90" t="s">
        <v>937</v>
      </c>
      <c r="F117" s="90"/>
      <c r="G117" s="82" t="s">
        <v>937</v>
      </c>
      <c r="H117" s="82" t="s">
        <v>938</v>
      </c>
      <c r="I117" s="80" t="s">
        <v>280</v>
      </c>
      <c r="J117" s="80">
        <v>10</v>
      </c>
      <c r="K117" s="80">
        <v>1</v>
      </c>
      <c r="L117" s="80" t="s">
        <v>194</v>
      </c>
      <c r="M117" s="80">
        <v>100</v>
      </c>
      <c r="N117" s="80">
        <v>19.182435999999999</v>
      </c>
      <c r="O117" s="80">
        <v>-72.434515000000005</v>
      </c>
      <c r="P117" s="80" t="s">
        <v>195</v>
      </c>
      <c r="Q117" s="80">
        <v>0</v>
      </c>
      <c r="R117" s="80">
        <v>25.14509</v>
      </c>
      <c r="S117" s="80">
        <v>-80.396960000000007</v>
      </c>
      <c r="T117" s="80">
        <v>1410052.1</v>
      </c>
      <c r="U117" s="91">
        <f>Table1[[#This Row],[Distribution Amount (Dollars)]]/Table1[[#This Row],[NEWdatediff]]</f>
        <v>176256.51250000001</v>
      </c>
      <c r="V117" s="82" t="s">
        <v>939</v>
      </c>
      <c r="W117" s="82" t="s">
        <v>71</v>
      </c>
      <c r="X117" s="82" t="s">
        <v>104</v>
      </c>
      <c r="Y117" s="82" t="s">
        <v>105</v>
      </c>
      <c r="Z117" s="82">
        <v>1</v>
      </c>
      <c r="AB117" s="82" t="s">
        <v>940</v>
      </c>
      <c r="AD117" s="82" t="s">
        <v>194</v>
      </c>
      <c r="AE117" s="82" t="s">
        <v>941</v>
      </c>
      <c r="AN117" s="82" t="s">
        <v>76</v>
      </c>
      <c r="AO117" s="82" t="s">
        <v>942</v>
      </c>
      <c r="AP117" s="82">
        <v>14100521</v>
      </c>
      <c r="AQ117" s="82" t="s">
        <v>109</v>
      </c>
      <c r="AR117" s="82" t="s">
        <v>4274</v>
      </c>
      <c r="AS117" s="84">
        <v>40350</v>
      </c>
      <c r="AT117" s="85">
        <v>2010</v>
      </c>
      <c r="AU117" s="82" t="s">
        <v>4277</v>
      </c>
      <c r="AV117" s="84">
        <v>42736</v>
      </c>
      <c r="AW117" s="85">
        <v>2017</v>
      </c>
      <c r="AX117" s="85">
        <f>Table1[[#This Row],[End TEST]]-Table1[[#This Row],[Start TEST]]</f>
        <v>7</v>
      </c>
      <c r="AY117" s="85">
        <f>Table1[[#This Row],[TEST_Diff]]+1</f>
        <v>8</v>
      </c>
      <c r="AZ117" s="92">
        <f>DATEDIF(Table1[[#This Row],[Start Year]],Table1[[#This Row],[End Year]],"d") / 365</f>
        <v>6.536986301369863</v>
      </c>
    </row>
    <row r="118" spans="1:75" x14ac:dyDescent="0.5">
      <c r="A118" s="82">
        <v>23</v>
      </c>
      <c r="B118" s="82" t="s">
        <v>1198</v>
      </c>
      <c r="D118" s="90">
        <v>43371</v>
      </c>
      <c r="E118" s="90" t="s">
        <v>1199</v>
      </c>
      <c r="F118" s="90"/>
      <c r="G118" s="82" t="s">
        <v>1199</v>
      </c>
      <c r="H118" s="82" t="s">
        <v>1200</v>
      </c>
      <c r="I118" s="80" t="s">
        <v>127</v>
      </c>
      <c r="J118" s="80">
        <v>70</v>
      </c>
      <c r="K118" s="80">
        <v>1</v>
      </c>
      <c r="L118" s="80" t="s">
        <v>169</v>
      </c>
      <c r="M118" s="80">
        <v>100</v>
      </c>
      <c r="N118" s="80">
        <v>9.0819989999999997</v>
      </c>
      <c r="O118" s="80">
        <v>8.6752769999999995</v>
      </c>
      <c r="P118" s="80" t="s">
        <v>69</v>
      </c>
      <c r="Q118" s="80">
        <v>0</v>
      </c>
      <c r="R118" s="80">
        <v>2.6272389999999999</v>
      </c>
      <c r="S118" s="80">
        <v>23.381664000000001</v>
      </c>
      <c r="T118" s="80">
        <v>10500000</v>
      </c>
      <c r="U118" s="91">
        <f>Table1[[#This Row],[Distribution Amount (Dollars)]]/Table1[[#This Row],[NEWdatediff]]</f>
        <v>2100000</v>
      </c>
      <c r="V118" s="82" t="s">
        <v>140</v>
      </c>
      <c r="W118" s="82" t="s">
        <v>91</v>
      </c>
      <c r="X118" s="82" t="s">
        <v>72</v>
      </c>
      <c r="Y118" s="82" t="s">
        <v>73</v>
      </c>
      <c r="Z118" s="82">
        <v>1</v>
      </c>
      <c r="AB118" s="82" t="s">
        <v>1201</v>
      </c>
      <c r="AD118" s="82" t="s">
        <v>169</v>
      </c>
      <c r="AE118" s="82" t="s">
        <v>1202</v>
      </c>
      <c r="AN118" s="82" t="s">
        <v>76</v>
      </c>
      <c r="AO118" s="82" t="s">
        <v>1203</v>
      </c>
      <c r="AP118" s="82">
        <v>15000000</v>
      </c>
      <c r="AQ118" s="82" t="s">
        <v>109</v>
      </c>
      <c r="AR118" s="82" t="s">
        <v>4274</v>
      </c>
      <c r="AS118" s="84">
        <v>41705</v>
      </c>
      <c r="AT118" s="85">
        <v>2014</v>
      </c>
      <c r="AU118" s="82" t="s">
        <v>4277</v>
      </c>
      <c r="AV118" s="84">
        <v>43251</v>
      </c>
      <c r="AW118" s="85">
        <v>2018</v>
      </c>
      <c r="AX118" s="85">
        <f>Table1[[#This Row],[End TEST]]-Table1[[#This Row],[Start TEST]]</f>
        <v>4</v>
      </c>
      <c r="AY118" s="85">
        <f>Table1[[#This Row],[TEST_Diff]]+1</f>
        <v>5</v>
      </c>
      <c r="AZ118" s="92">
        <f>DATEDIF(Table1[[#This Row],[Start Year]],Table1[[#This Row],[End Year]],"d") / 365</f>
        <v>4.2356164383561641</v>
      </c>
    </row>
    <row r="119" spans="1:75" x14ac:dyDescent="0.5">
      <c r="A119" s="82">
        <v>23</v>
      </c>
      <c r="B119" s="82" t="s">
        <v>1198</v>
      </c>
      <c r="D119" s="90">
        <v>43371</v>
      </c>
      <c r="E119" s="90" t="s">
        <v>1199</v>
      </c>
      <c r="F119" s="90"/>
      <c r="G119" s="82" t="s">
        <v>1199</v>
      </c>
      <c r="H119" s="82" t="s">
        <v>1200</v>
      </c>
      <c r="I119" s="80" t="s">
        <v>98</v>
      </c>
      <c r="J119" s="80">
        <v>30</v>
      </c>
      <c r="K119" s="80">
        <v>1</v>
      </c>
      <c r="L119" s="80" t="s">
        <v>169</v>
      </c>
      <c r="M119" s="80">
        <v>100</v>
      </c>
      <c r="N119" s="80">
        <v>9.0819989999999997</v>
      </c>
      <c r="O119" s="80">
        <v>8.6752769999999995</v>
      </c>
      <c r="P119" s="80" t="s">
        <v>69</v>
      </c>
      <c r="Q119" s="80">
        <v>0</v>
      </c>
      <c r="R119" s="80">
        <v>2.6272389999999999</v>
      </c>
      <c r="S119" s="80">
        <v>23.381664000000001</v>
      </c>
      <c r="T119" s="80">
        <v>4500000</v>
      </c>
      <c r="U119" s="91">
        <f>Table1[[#This Row],[Distribution Amount (Dollars)]]/Table1[[#This Row],[NEWdatediff]]</f>
        <v>900000</v>
      </c>
      <c r="V119" s="82" t="s">
        <v>140</v>
      </c>
      <c r="W119" s="82" t="s">
        <v>91</v>
      </c>
      <c r="X119" s="82" t="s">
        <v>72</v>
      </c>
      <c r="Y119" s="82" t="s">
        <v>73</v>
      </c>
      <c r="Z119" s="82">
        <v>1</v>
      </c>
      <c r="AB119" s="82" t="s">
        <v>1201</v>
      </c>
      <c r="AD119" s="82" t="s">
        <v>169</v>
      </c>
      <c r="AE119" s="82" t="s">
        <v>1202</v>
      </c>
      <c r="AN119" s="82" t="s">
        <v>76</v>
      </c>
      <c r="AO119" s="82" t="s">
        <v>1203</v>
      </c>
      <c r="AP119" s="82">
        <v>15000000</v>
      </c>
      <c r="AQ119" s="82" t="s">
        <v>109</v>
      </c>
      <c r="AR119" s="82" t="s">
        <v>4274</v>
      </c>
      <c r="AS119" s="84">
        <v>41705</v>
      </c>
      <c r="AT119" s="85">
        <v>2014</v>
      </c>
      <c r="AU119" s="82" t="s">
        <v>4277</v>
      </c>
      <c r="AV119" s="84">
        <v>43251</v>
      </c>
      <c r="AW119" s="85">
        <v>2018</v>
      </c>
      <c r="AX119" s="85">
        <f>Table1[[#This Row],[End TEST]]-Table1[[#This Row],[Start TEST]]</f>
        <v>4</v>
      </c>
      <c r="AY119" s="85">
        <f>Table1[[#This Row],[TEST_Diff]]+1</f>
        <v>5</v>
      </c>
      <c r="AZ119" s="92">
        <f>DATEDIF(Table1[[#This Row],[Start Year]],Table1[[#This Row],[End Year]],"d") / 365</f>
        <v>4.2356164383561641</v>
      </c>
    </row>
    <row r="120" spans="1:75" x14ac:dyDescent="0.5">
      <c r="A120" s="82">
        <v>24</v>
      </c>
      <c r="B120" s="82" t="s">
        <v>2041</v>
      </c>
      <c r="D120" s="90">
        <v>43371</v>
      </c>
      <c r="E120" s="90" t="s">
        <v>2042</v>
      </c>
      <c r="F120" s="90"/>
      <c r="G120" s="82" t="s">
        <v>2042</v>
      </c>
      <c r="H120" s="82" t="s">
        <v>2043</v>
      </c>
      <c r="I120" s="80" t="s">
        <v>128</v>
      </c>
      <c r="J120" s="80">
        <v>30</v>
      </c>
      <c r="K120" s="80">
        <v>1</v>
      </c>
      <c r="L120" s="80" t="s">
        <v>118</v>
      </c>
      <c r="M120" s="80">
        <v>100</v>
      </c>
      <c r="N120" s="80">
        <v>-6.4530960000000004</v>
      </c>
      <c r="O120" s="80">
        <v>34.894539000000002</v>
      </c>
      <c r="P120" s="80" t="s">
        <v>69</v>
      </c>
      <c r="Q120" s="80">
        <v>0</v>
      </c>
      <c r="R120" s="80">
        <v>2.6272389999999999</v>
      </c>
      <c r="S120" s="80">
        <v>23.381664000000001</v>
      </c>
      <c r="T120" s="80">
        <v>1800000</v>
      </c>
      <c r="U120" s="91">
        <f>Table1[[#This Row],[Distribution Amount (Dollars)]]/Table1[[#This Row],[NEWdatediff]]</f>
        <v>257142.85714285713</v>
      </c>
      <c r="V120" s="82" t="s">
        <v>2044</v>
      </c>
      <c r="W120" s="82" t="s">
        <v>91</v>
      </c>
      <c r="X120" s="82" t="s">
        <v>104</v>
      </c>
      <c r="Y120" s="82" t="s">
        <v>105</v>
      </c>
      <c r="Z120" s="82">
        <v>1</v>
      </c>
      <c r="AB120" s="82" t="s">
        <v>2045</v>
      </c>
      <c r="AD120" s="82" t="s">
        <v>118</v>
      </c>
      <c r="AE120" s="82" t="s">
        <v>123</v>
      </c>
      <c r="AN120" s="82" t="s">
        <v>76</v>
      </c>
      <c r="AO120" s="82" t="s">
        <v>2046</v>
      </c>
      <c r="AP120" s="82">
        <v>6000000</v>
      </c>
      <c r="AQ120" s="82" t="s">
        <v>109</v>
      </c>
      <c r="AR120" s="82" t="s">
        <v>4274</v>
      </c>
      <c r="AS120" s="84">
        <v>40603</v>
      </c>
      <c r="AT120" s="85">
        <v>2011</v>
      </c>
      <c r="AU120" s="82" t="s">
        <v>4277</v>
      </c>
      <c r="AV120" s="84">
        <v>42916</v>
      </c>
      <c r="AW120" s="85">
        <v>2017</v>
      </c>
      <c r="AX120" s="85">
        <f>Table1[[#This Row],[End TEST]]-Table1[[#This Row],[Start TEST]]</f>
        <v>6</v>
      </c>
      <c r="AY120" s="85">
        <f>Table1[[#This Row],[TEST_Diff]]+1</f>
        <v>7</v>
      </c>
      <c r="AZ120" s="92">
        <f>DATEDIF(Table1[[#This Row],[Start Year]],Table1[[#This Row],[End Year]],"d") / 365</f>
        <v>6.3369863013698629</v>
      </c>
    </row>
    <row r="121" spans="1:75" x14ac:dyDescent="0.5">
      <c r="A121" s="82">
        <v>24</v>
      </c>
      <c r="B121" s="82" t="s">
        <v>2041</v>
      </c>
      <c r="D121" s="90">
        <v>43371</v>
      </c>
      <c r="E121" s="90" t="s">
        <v>2042</v>
      </c>
      <c r="F121" s="90"/>
      <c r="G121" s="82" t="s">
        <v>2042</v>
      </c>
      <c r="H121" s="82" t="s">
        <v>2043</v>
      </c>
      <c r="I121" s="80" t="s">
        <v>127</v>
      </c>
      <c r="J121" s="80">
        <v>50</v>
      </c>
      <c r="K121" s="80">
        <v>1</v>
      </c>
      <c r="L121" s="80" t="s">
        <v>118</v>
      </c>
      <c r="M121" s="80">
        <v>100</v>
      </c>
      <c r="N121" s="80">
        <v>-6.4530960000000004</v>
      </c>
      <c r="O121" s="80">
        <v>34.894539000000002</v>
      </c>
      <c r="P121" s="80" t="s">
        <v>69</v>
      </c>
      <c r="Q121" s="80">
        <v>0</v>
      </c>
      <c r="R121" s="80">
        <v>2.6272389999999999</v>
      </c>
      <c r="S121" s="80">
        <v>23.381664000000001</v>
      </c>
      <c r="T121" s="80">
        <v>3000000</v>
      </c>
      <c r="U121" s="91">
        <f>Table1[[#This Row],[Distribution Amount (Dollars)]]/Table1[[#This Row],[NEWdatediff]]</f>
        <v>428571.42857142858</v>
      </c>
      <c r="V121" s="82" t="s">
        <v>2044</v>
      </c>
      <c r="W121" s="82" t="s">
        <v>91</v>
      </c>
      <c r="X121" s="82" t="s">
        <v>104</v>
      </c>
      <c r="Y121" s="82" t="s">
        <v>105</v>
      </c>
      <c r="Z121" s="82">
        <v>1</v>
      </c>
      <c r="AB121" s="82" t="s">
        <v>2045</v>
      </c>
      <c r="AD121" s="82" t="s">
        <v>118</v>
      </c>
      <c r="AE121" s="82" t="s">
        <v>123</v>
      </c>
      <c r="AN121" s="82" t="s">
        <v>76</v>
      </c>
      <c r="AO121" s="82" t="s">
        <v>2046</v>
      </c>
      <c r="AP121" s="82">
        <v>6000000</v>
      </c>
      <c r="AQ121" s="82" t="s">
        <v>109</v>
      </c>
      <c r="AR121" s="82" t="s">
        <v>4274</v>
      </c>
      <c r="AS121" s="84">
        <v>40603</v>
      </c>
      <c r="AT121" s="85">
        <v>2011</v>
      </c>
      <c r="AU121" s="82" t="s">
        <v>4277</v>
      </c>
      <c r="AV121" s="84">
        <v>42916</v>
      </c>
      <c r="AW121" s="85">
        <v>2017</v>
      </c>
      <c r="AX121" s="85">
        <f>Table1[[#This Row],[End TEST]]-Table1[[#This Row],[Start TEST]]</f>
        <v>6</v>
      </c>
      <c r="AY121" s="85">
        <f>Table1[[#This Row],[TEST_Diff]]+1</f>
        <v>7</v>
      </c>
      <c r="AZ121" s="92">
        <f>DATEDIF(Table1[[#This Row],[Start Year]],Table1[[#This Row],[End Year]],"d") / 365</f>
        <v>6.3369863013698629</v>
      </c>
    </row>
    <row r="122" spans="1:75" x14ac:dyDescent="0.5">
      <c r="A122" s="82">
        <v>24</v>
      </c>
      <c r="B122" s="82" t="s">
        <v>2041</v>
      </c>
      <c r="D122" s="90">
        <v>43371</v>
      </c>
      <c r="E122" s="90" t="s">
        <v>2042</v>
      </c>
      <c r="F122" s="90"/>
      <c r="G122" s="82" t="s">
        <v>2042</v>
      </c>
      <c r="H122" s="82" t="s">
        <v>2043</v>
      </c>
      <c r="I122" s="80" t="s">
        <v>129</v>
      </c>
      <c r="J122" s="80">
        <v>20</v>
      </c>
      <c r="K122" s="80">
        <v>1</v>
      </c>
      <c r="L122" s="80" t="s">
        <v>118</v>
      </c>
      <c r="M122" s="80">
        <v>100</v>
      </c>
      <c r="N122" s="80">
        <v>-6.4530960000000004</v>
      </c>
      <c r="O122" s="80">
        <v>34.894539000000002</v>
      </c>
      <c r="P122" s="80" t="s">
        <v>69</v>
      </c>
      <c r="Q122" s="80">
        <v>0</v>
      </c>
      <c r="R122" s="80">
        <v>2.6272389999999999</v>
      </c>
      <c r="S122" s="80">
        <v>23.381664000000001</v>
      </c>
      <c r="T122" s="80">
        <v>1200000</v>
      </c>
      <c r="U122" s="91">
        <f>Table1[[#This Row],[Distribution Amount (Dollars)]]/Table1[[#This Row],[NEWdatediff]]</f>
        <v>171428.57142857142</v>
      </c>
      <c r="V122" s="82" t="s">
        <v>2044</v>
      </c>
      <c r="W122" s="82" t="s">
        <v>91</v>
      </c>
      <c r="X122" s="82" t="s">
        <v>104</v>
      </c>
      <c r="Y122" s="82" t="s">
        <v>105</v>
      </c>
      <c r="Z122" s="82">
        <v>1</v>
      </c>
      <c r="AB122" s="82" t="s">
        <v>2045</v>
      </c>
      <c r="AD122" s="82" t="s">
        <v>118</v>
      </c>
      <c r="AE122" s="82" t="s">
        <v>123</v>
      </c>
      <c r="AN122" s="82" t="s">
        <v>76</v>
      </c>
      <c r="AO122" s="82" t="s">
        <v>2046</v>
      </c>
      <c r="AP122" s="82">
        <v>6000000</v>
      </c>
      <c r="AQ122" s="82" t="s">
        <v>109</v>
      </c>
      <c r="AR122" s="82" t="s">
        <v>4274</v>
      </c>
      <c r="AS122" s="84">
        <v>40603</v>
      </c>
      <c r="AT122" s="85">
        <v>2011</v>
      </c>
      <c r="AU122" s="82" t="s">
        <v>4277</v>
      </c>
      <c r="AV122" s="84">
        <v>42916</v>
      </c>
      <c r="AW122" s="85">
        <v>2017</v>
      </c>
      <c r="AX122" s="85">
        <f>Table1[[#This Row],[End TEST]]-Table1[[#This Row],[Start TEST]]</f>
        <v>6</v>
      </c>
      <c r="AY122" s="85">
        <f>Table1[[#This Row],[TEST_Diff]]+1</f>
        <v>7</v>
      </c>
      <c r="AZ122" s="92">
        <f>DATEDIF(Table1[[#This Row],[Start Year]],Table1[[#This Row],[End Year]],"d") / 365</f>
        <v>6.3369863013698629</v>
      </c>
    </row>
    <row r="123" spans="1:75" x14ac:dyDescent="0.5">
      <c r="A123" s="82">
        <v>25</v>
      </c>
      <c r="B123" s="82" t="s">
        <v>1693</v>
      </c>
      <c r="D123" s="90">
        <v>43371</v>
      </c>
      <c r="E123" s="90" t="s">
        <v>1694</v>
      </c>
      <c r="F123" s="90"/>
      <c r="G123" s="82" t="s">
        <v>1694</v>
      </c>
      <c r="H123" s="82" t="s">
        <v>1695</v>
      </c>
      <c r="I123" s="80" t="s">
        <v>98</v>
      </c>
      <c r="J123" s="80">
        <v>55</v>
      </c>
      <c r="K123" s="80">
        <v>1</v>
      </c>
      <c r="L123" s="80" t="s">
        <v>118</v>
      </c>
      <c r="M123" s="80">
        <v>100</v>
      </c>
      <c r="N123" s="80">
        <v>-6.4530960000000004</v>
      </c>
      <c r="O123" s="80">
        <v>34.894539000000002</v>
      </c>
      <c r="P123" s="80" t="s">
        <v>69</v>
      </c>
      <c r="Q123" s="80">
        <v>0</v>
      </c>
      <c r="R123" s="80">
        <v>2.6272389999999999</v>
      </c>
      <c r="S123" s="80">
        <v>23.381664000000001</v>
      </c>
      <c r="T123" s="80">
        <v>1650000</v>
      </c>
      <c r="U123" s="91">
        <f>Table1[[#This Row],[Distribution Amount (Dollars)]]/Table1[[#This Row],[NEWdatediff]]</f>
        <v>275000</v>
      </c>
      <c r="V123" s="82" t="s">
        <v>1696</v>
      </c>
      <c r="W123" s="82" t="s">
        <v>91</v>
      </c>
      <c r="X123" s="82" t="s">
        <v>104</v>
      </c>
      <c r="Y123" s="82" t="s">
        <v>105</v>
      </c>
      <c r="Z123" s="82">
        <v>1</v>
      </c>
      <c r="AB123" s="82" t="s">
        <v>1697</v>
      </c>
      <c r="AD123" s="82" t="s">
        <v>118</v>
      </c>
      <c r="AE123" s="82" t="s">
        <v>123</v>
      </c>
      <c r="AN123" s="82" t="s">
        <v>76</v>
      </c>
      <c r="AO123" s="82" t="s">
        <v>1698</v>
      </c>
      <c r="AP123" s="82">
        <v>3000000</v>
      </c>
      <c r="AQ123" s="82" t="s">
        <v>109</v>
      </c>
      <c r="AR123" s="82" t="s">
        <v>4274</v>
      </c>
      <c r="AS123" s="84">
        <v>40588</v>
      </c>
      <c r="AT123" s="85">
        <v>2011</v>
      </c>
      <c r="AU123" s="82" t="s">
        <v>4277</v>
      </c>
      <c r="AV123" s="84">
        <v>42643</v>
      </c>
      <c r="AW123" s="85">
        <v>2016</v>
      </c>
      <c r="AX123" s="85">
        <f>Table1[[#This Row],[End TEST]]-Table1[[#This Row],[Start TEST]]</f>
        <v>5</v>
      </c>
      <c r="AY123" s="85">
        <f>Table1[[#This Row],[TEST_Diff]]+1</f>
        <v>6</v>
      </c>
      <c r="AZ123" s="92">
        <f>DATEDIF(Table1[[#This Row],[Start Year]],Table1[[#This Row],[End Year]],"d") / 365</f>
        <v>5.6301369863013697</v>
      </c>
    </row>
    <row r="124" spans="1:75" x14ac:dyDescent="0.5">
      <c r="A124" s="82">
        <v>25</v>
      </c>
      <c r="B124" s="82" t="s">
        <v>1693</v>
      </c>
      <c r="D124" s="90">
        <v>43371</v>
      </c>
      <c r="E124" s="90" t="s">
        <v>1694</v>
      </c>
      <c r="F124" s="90"/>
      <c r="G124" s="82" t="s">
        <v>1694</v>
      </c>
      <c r="H124" s="82" t="s">
        <v>1695</v>
      </c>
      <c r="I124" s="80" t="s">
        <v>127</v>
      </c>
      <c r="J124" s="80">
        <v>20</v>
      </c>
      <c r="K124" s="80">
        <v>1</v>
      </c>
      <c r="L124" s="80" t="s">
        <v>118</v>
      </c>
      <c r="M124" s="80">
        <v>100</v>
      </c>
      <c r="N124" s="80">
        <v>-6.4530960000000004</v>
      </c>
      <c r="O124" s="80">
        <v>34.894539000000002</v>
      </c>
      <c r="P124" s="80" t="s">
        <v>69</v>
      </c>
      <c r="Q124" s="80">
        <v>0</v>
      </c>
      <c r="R124" s="80">
        <v>2.6272389999999999</v>
      </c>
      <c r="S124" s="80">
        <v>23.381664000000001</v>
      </c>
      <c r="T124" s="80">
        <v>600000</v>
      </c>
      <c r="U124" s="91">
        <f>Table1[[#This Row],[Distribution Amount (Dollars)]]/Table1[[#This Row],[NEWdatediff]]</f>
        <v>100000</v>
      </c>
      <c r="V124" s="82" t="s">
        <v>1696</v>
      </c>
      <c r="W124" s="82" t="s">
        <v>91</v>
      </c>
      <c r="X124" s="82" t="s">
        <v>104</v>
      </c>
      <c r="Y124" s="82" t="s">
        <v>105</v>
      </c>
      <c r="Z124" s="82">
        <v>1</v>
      </c>
      <c r="AB124" s="82" t="s">
        <v>1697</v>
      </c>
      <c r="AD124" s="82" t="s">
        <v>118</v>
      </c>
      <c r="AE124" s="82" t="s">
        <v>123</v>
      </c>
      <c r="AN124" s="82" t="s">
        <v>76</v>
      </c>
      <c r="AO124" s="82" t="s">
        <v>1698</v>
      </c>
      <c r="AP124" s="82">
        <v>3000000</v>
      </c>
      <c r="AQ124" s="82" t="s">
        <v>109</v>
      </c>
      <c r="AR124" s="82" t="s">
        <v>4274</v>
      </c>
      <c r="AS124" s="84">
        <v>40588</v>
      </c>
      <c r="AT124" s="85">
        <v>2011</v>
      </c>
      <c r="AU124" s="82" t="s">
        <v>4277</v>
      </c>
      <c r="AV124" s="84">
        <v>42643</v>
      </c>
      <c r="AW124" s="85">
        <v>2016</v>
      </c>
      <c r="AX124" s="85">
        <f>Table1[[#This Row],[End TEST]]-Table1[[#This Row],[Start TEST]]</f>
        <v>5</v>
      </c>
      <c r="AY124" s="85">
        <f>Table1[[#This Row],[TEST_Diff]]+1</f>
        <v>6</v>
      </c>
      <c r="AZ124" s="92">
        <f>DATEDIF(Table1[[#This Row],[Start Year]],Table1[[#This Row],[End Year]],"d") / 365</f>
        <v>5.6301369863013697</v>
      </c>
    </row>
    <row r="125" spans="1:75" x14ac:dyDescent="0.5">
      <c r="A125" s="82">
        <v>25</v>
      </c>
      <c r="B125" s="82" t="s">
        <v>1693</v>
      </c>
      <c r="D125" s="90">
        <v>43371</v>
      </c>
      <c r="E125" s="90" t="s">
        <v>1694</v>
      </c>
      <c r="F125" s="90"/>
      <c r="G125" s="82" t="s">
        <v>1694</v>
      </c>
      <c r="H125" s="82" t="s">
        <v>1695</v>
      </c>
      <c r="I125" s="80" t="s">
        <v>281</v>
      </c>
      <c r="J125" s="80">
        <v>25</v>
      </c>
      <c r="K125" s="80">
        <v>1</v>
      </c>
      <c r="L125" s="80" t="s">
        <v>118</v>
      </c>
      <c r="M125" s="80">
        <v>100</v>
      </c>
      <c r="N125" s="80">
        <v>-6.4530960000000004</v>
      </c>
      <c r="O125" s="80">
        <v>34.894539000000002</v>
      </c>
      <c r="P125" s="80" t="s">
        <v>69</v>
      </c>
      <c r="Q125" s="80">
        <v>0</v>
      </c>
      <c r="R125" s="80">
        <v>2.6272389999999999</v>
      </c>
      <c r="S125" s="80">
        <v>23.381664000000001</v>
      </c>
      <c r="T125" s="80">
        <v>750000</v>
      </c>
      <c r="U125" s="91">
        <f>Table1[[#This Row],[Distribution Amount (Dollars)]]/Table1[[#This Row],[NEWdatediff]]</f>
        <v>125000</v>
      </c>
      <c r="V125" s="82" t="s">
        <v>1696</v>
      </c>
      <c r="W125" s="82" t="s">
        <v>91</v>
      </c>
      <c r="X125" s="82" t="s">
        <v>104</v>
      </c>
      <c r="Y125" s="82" t="s">
        <v>105</v>
      </c>
      <c r="Z125" s="82">
        <v>1</v>
      </c>
      <c r="AB125" s="82" t="s">
        <v>1697</v>
      </c>
      <c r="AD125" s="82" t="s">
        <v>118</v>
      </c>
      <c r="AE125" s="82" t="s">
        <v>123</v>
      </c>
      <c r="AN125" s="82" t="s">
        <v>76</v>
      </c>
      <c r="AO125" s="82" t="s">
        <v>1698</v>
      </c>
      <c r="AP125" s="82">
        <v>3000000</v>
      </c>
      <c r="AQ125" s="82" t="s">
        <v>109</v>
      </c>
      <c r="AR125" s="82" t="s">
        <v>4274</v>
      </c>
      <c r="AS125" s="84">
        <v>40588</v>
      </c>
      <c r="AT125" s="85">
        <v>2011</v>
      </c>
      <c r="AU125" s="82" t="s">
        <v>4277</v>
      </c>
      <c r="AV125" s="84">
        <v>42643</v>
      </c>
      <c r="AW125" s="85">
        <v>2016</v>
      </c>
      <c r="AX125" s="85">
        <f>Table1[[#This Row],[End TEST]]-Table1[[#This Row],[Start TEST]]</f>
        <v>5</v>
      </c>
      <c r="AY125" s="85">
        <f>Table1[[#This Row],[TEST_Diff]]+1</f>
        <v>6</v>
      </c>
      <c r="AZ125" s="92">
        <f>DATEDIF(Table1[[#This Row],[Start Year]],Table1[[#This Row],[End Year]],"d") / 365</f>
        <v>5.6301369863013697</v>
      </c>
    </row>
    <row r="126" spans="1:75" x14ac:dyDescent="0.5">
      <c r="A126" s="82">
        <v>26</v>
      </c>
      <c r="B126" s="82" t="s">
        <v>825</v>
      </c>
      <c r="D126" s="90">
        <v>43579</v>
      </c>
      <c r="E126" s="90" t="s">
        <v>826</v>
      </c>
      <c r="F126" s="90"/>
      <c r="G126" s="82" t="s">
        <v>826</v>
      </c>
      <c r="H126" s="82" t="s">
        <v>827</v>
      </c>
      <c r="I126" s="80" t="s">
        <v>128</v>
      </c>
      <c r="J126" s="80">
        <v>10</v>
      </c>
      <c r="K126" s="80">
        <v>1</v>
      </c>
      <c r="L126" s="80" t="s">
        <v>156</v>
      </c>
      <c r="M126" s="80">
        <v>100</v>
      </c>
      <c r="N126" s="80">
        <v>17.570692000000001</v>
      </c>
      <c r="O126" s="80">
        <v>-3.9961660000000001</v>
      </c>
      <c r="P126" s="80" t="s">
        <v>69</v>
      </c>
      <c r="Q126" s="80">
        <v>0</v>
      </c>
      <c r="R126" s="80">
        <v>2.6272389999999999</v>
      </c>
      <c r="S126" s="80">
        <v>23.381664000000001</v>
      </c>
      <c r="T126" s="80">
        <v>700000</v>
      </c>
      <c r="U126" s="91">
        <f>Table1[[#This Row],[Distribution Amount (Dollars)]]/Table1[[#This Row],[NEWdatediff]]</f>
        <v>100000</v>
      </c>
      <c r="V126" s="82" t="s">
        <v>828</v>
      </c>
      <c r="W126" s="82" t="s">
        <v>91</v>
      </c>
      <c r="X126" s="82" t="s">
        <v>104</v>
      </c>
      <c r="Y126" s="82" t="s">
        <v>105</v>
      </c>
      <c r="Z126" s="82">
        <v>1</v>
      </c>
      <c r="AA126" s="82" t="s">
        <v>121</v>
      </c>
      <c r="AB126" s="82" t="s">
        <v>829</v>
      </c>
      <c r="AD126" s="82" t="s">
        <v>156</v>
      </c>
      <c r="AE126" s="82" t="s">
        <v>830</v>
      </c>
      <c r="AN126" s="82" t="s">
        <v>76</v>
      </c>
      <c r="AO126" s="82" t="s">
        <v>831</v>
      </c>
      <c r="AP126" s="82">
        <v>7000000</v>
      </c>
      <c r="AQ126" s="82" t="s">
        <v>109</v>
      </c>
      <c r="AR126" s="82" t="s">
        <v>4274</v>
      </c>
      <c r="AS126" s="84">
        <v>40630</v>
      </c>
      <c r="AT126" s="85">
        <v>2011</v>
      </c>
      <c r="AU126" s="82" t="s">
        <v>4277</v>
      </c>
      <c r="AV126" s="84">
        <v>42825</v>
      </c>
      <c r="AW126" s="85">
        <v>2017</v>
      </c>
      <c r="AX126" s="85">
        <f>Table1[[#This Row],[End TEST]]-Table1[[#This Row],[Start TEST]]</f>
        <v>6</v>
      </c>
      <c r="AY126" s="85">
        <f>Table1[[#This Row],[TEST_Diff]]+1</f>
        <v>7</v>
      </c>
      <c r="AZ126" s="92">
        <f>DATEDIF(Table1[[#This Row],[Start Year]],Table1[[#This Row],[End Year]],"d") / 365</f>
        <v>6.0136986301369859</v>
      </c>
      <c r="BA126" s="82">
        <v>168139</v>
      </c>
      <c r="BC126" s="82" t="s">
        <v>832</v>
      </c>
      <c r="BD126" s="82">
        <v>1</v>
      </c>
      <c r="BJ126" s="82">
        <v>1</v>
      </c>
      <c r="BK126" s="82">
        <v>1</v>
      </c>
      <c r="BO126" s="82">
        <v>1</v>
      </c>
      <c r="BP126" s="82">
        <v>1</v>
      </c>
      <c r="BW126" s="82" t="s">
        <v>833</v>
      </c>
    </row>
    <row r="127" spans="1:75" x14ac:dyDescent="0.5">
      <c r="A127" s="82">
        <v>26</v>
      </c>
      <c r="B127" s="82" t="s">
        <v>825</v>
      </c>
      <c r="D127" s="90">
        <v>43579</v>
      </c>
      <c r="E127" s="90" t="s">
        <v>826</v>
      </c>
      <c r="F127" s="90"/>
      <c r="G127" s="82" t="s">
        <v>826</v>
      </c>
      <c r="H127" s="82" t="s">
        <v>827</v>
      </c>
      <c r="I127" s="80" t="s">
        <v>67</v>
      </c>
      <c r="J127" s="80">
        <v>90</v>
      </c>
      <c r="K127" s="80">
        <v>1</v>
      </c>
      <c r="L127" s="80" t="s">
        <v>156</v>
      </c>
      <c r="M127" s="80">
        <v>100</v>
      </c>
      <c r="N127" s="80">
        <v>17.570692000000001</v>
      </c>
      <c r="O127" s="80">
        <v>-3.9961660000000001</v>
      </c>
      <c r="P127" s="80" t="s">
        <v>69</v>
      </c>
      <c r="Q127" s="80">
        <v>0</v>
      </c>
      <c r="R127" s="80">
        <v>2.6272389999999999</v>
      </c>
      <c r="S127" s="80">
        <v>23.381664000000001</v>
      </c>
      <c r="T127" s="80">
        <v>6300000</v>
      </c>
      <c r="U127" s="91">
        <f>Table1[[#This Row],[Distribution Amount (Dollars)]]/Table1[[#This Row],[NEWdatediff]]</f>
        <v>900000</v>
      </c>
      <c r="V127" s="82" t="s">
        <v>828</v>
      </c>
      <c r="W127" s="82" t="s">
        <v>91</v>
      </c>
      <c r="X127" s="82" t="s">
        <v>104</v>
      </c>
      <c r="Y127" s="82" t="s">
        <v>105</v>
      </c>
      <c r="Z127" s="82">
        <v>1</v>
      </c>
      <c r="AA127" s="82" t="s">
        <v>121</v>
      </c>
      <c r="AB127" s="82" t="s">
        <v>829</v>
      </c>
      <c r="AD127" s="82" t="s">
        <v>156</v>
      </c>
      <c r="AE127" s="82" t="s">
        <v>830</v>
      </c>
      <c r="AN127" s="82" t="s">
        <v>76</v>
      </c>
      <c r="AO127" s="82" t="s">
        <v>831</v>
      </c>
      <c r="AP127" s="82">
        <v>7000000</v>
      </c>
      <c r="AQ127" s="82" t="s">
        <v>109</v>
      </c>
      <c r="AR127" s="82" t="s">
        <v>4274</v>
      </c>
      <c r="AS127" s="84">
        <v>40630</v>
      </c>
      <c r="AT127" s="85">
        <v>2011</v>
      </c>
      <c r="AU127" s="82" t="s">
        <v>4277</v>
      </c>
      <c r="AV127" s="84">
        <v>42825</v>
      </c>
      <c r="AW127" s="85">
        <v>2017</v>
      </c>
      <c r="AX127" s="85">
        <f>Table1[[#This Row],[End TEST]]-Table1[[#This Row],[Start TEST]]</f>
        <v>6</v>
      </c>
      <c r="AY127" s="85">
        <f>Table1[[#This Row],[TEST_Diff]]+1</f>
        <v>7</v>
      </c>
      <c r="AZ127" s="92">
        <f>DATEDIF(Table1[[#This Row],[Start Year]],Table1[[#This Row],[End Year]],"d") / 365</f>
        <v>6.0136986301369859</v>
      </c>
      <c r="BA127" s="82">
        <v>168139</v>
      </c>
      <c r="BC127" s="82" t="s">
        <v>832</v>
      </c>
      <c r="BD127" s="82">
        <v>1</v>
      </c>
      <c r="BJ127" s="82">
        <v>1</v>
      </c>
      <c r="BK127" s="82">
        <v>1</v>
      </c>
      <c r="BO127" s="82">
        <v>1</v>
      </c>
      <c r="BP127" s="82">
        <v>1</v>
      </c>
      <c r="BW127" s="82" t="s">
        <v>833</v>
      </c>
    </row>
    <row r="128" spans="1:75" x14ac:dyDescent="0.5">
      <c r="A128" s="82">
        <v>27</v>
      </c>
      <c r="B128" s="82" t="s">
        <v>1699</v>
      </c>
      <c r="D128" s="90">
        <v>43579</v>
      </c>
      <c r="E128" s="90" t="s">
        <v>1700</v>
      </c>
      <c r="F128" s="90"/>
      <c r="G128" s="82" t="s">
        <v>1700</v>
      </c>
      <c r="H128" s="82" t="s">
        <v>1701</v>
      </c>
      <c r="I128" s="80" t="s">
        <v>67</v>
      </c>
      <c r="J128" s="80">
        <v>61</v>
      </c>
      <c r="K128" s="80">
        <v>1</v>
      </c>
      <c r="L128" s="80" t="s">
        <v>139</v>
      </c>
      <c r="M128" s="80">
        <v>100</v>
      </c>
      <c r="N128" s="80">
        <v>9.1449999999999996</v>
      </c>
      <c r="O128" s="80">
        <v>40.489674000000001</v>
      </c>
      <c r="P128" s="80" t="s">
        <v>69</v>
      </c>
      <c r="Q128" s="80">
        <v>0</v>
      </c>
      <c r="R128" s="80">
        <v>2.6272389999999999</v>
      </c>
      <c r="S128" s="80">
        <v>23.381664000000001</v>
      </c>
      <c r="T128" s="80">
        <v>30500000</v>
      </c>
      <c r="U128" s="91">
        <f>Table1[[#This Row],[Distribution Amount (Dollars)]]/Table1[[#This Row],[NEWdatediff]]</f>
        <v>4357142.8571428573</v>
      </c>
      <c r="V128" s="82" t="s">
        <v>90</v>
      </c>
      <c r="W128" s="82" t="s">
        <v>91</v>
      </c>
      <c r="X128" s="82" t="s">
        <v>104</v>
      </c>
      <c r="Y128" s="82" t="s">
        <v>105</v>
      </c>
      <c r="Z128" s="82">
        <v>1</v>
      </c>
      <c r="AA128" s="82" t="s">
        <v>121</v>
      </c>
      <c r="AB128" s="82" t="s">
        <v>1702</v>
      </c>
      <c r="AD128" s="82" t="s">
        <v>139</v>
      </c>
      <c r="AE128" s="82" t="s">
        <v>1703</v>
      </c>
      <c r="AN128" s="82" t="s">
        <v>76</v>
      </c>
      <c r="AO128" s="82" t="s">
        <v>1704</v>
      </c>
      <c r="AP128" s="82">
        <v>50000000</v>
      </c>
      <c r="AQ128" s="82" t="s">
        <v>109</v>
      </c>
      <c r="AR128" s="82" t="s">
        <v>4274</v>
      </c>
      <c r="AS128" s="84">
        <v>40595</v>
      </c>
      <c r="AT128" s="85">
        <v>2011</v>
      </c>
      <c r="AU128" s="82" t="s">
        <v>4277</v>
      </c>
      <c r="AV128" s="84">
        <v>43098</v>
      </c>
      <c r="AW128" s="85">
        <v>2017</v>
      </c>
      <c r="AX128" s="85">
        <f>Table1[[#This Row],[End TEST]]-Table1[[#This Row],[Start TEST]]</f>
        <v>6</v>
      </c>
      <c r="AY128" s="85">
        <f>Table1[[#This Row],[TEST_Diff]]+1</f>
        <v>7</v>
      </c>
      <c r="AZ128" s="92">
        <f>DATEDIF(Table1[[#This Row],[Start Year]],Table1[[#This Row],[End Year]],"d") / 365</f>
        <v>6.8575342465753426</v>
      </c>
      <c r="BA128" s="82">
        <v>21876726</v>
      </c>
      <c r="BC128" s="82" t="s">
        <v>1705</v>
      </c>
      <c r="BD128" s="82">
        <v>1</v>
      </c>
      <c r="BF128" s="82">
        <v>1</v>
      </c>
      <c r="BJ128" s="82">
        <v>1</v>
      </c>
      <c r="BK128" s="82">
        <v>1</v>
      </c>
      <c r="BO128" s="82">
        <v>1</v>
      </c>
      <c r="BP128" s="82">
        <v>1</v>
      </c>
      <c r="BW128" s="82" t="s">
        <v>1706</v>
      </c>
    </row>
    <row r="129" spans="1:75" x14ac:dyDescent="0.5">
      <c r="A129" s="82">
        <v>27</v>
      </c>
      <c r="B129" s="82" t="s">
        <v>1699</v>
      </c>
      <c r="D129" s="90">
        <v>43579</v>
      </c>
      <c r="E129" s="90" t="s">
        <v>1700</v>
      </c>
      <c r="F129" s="90"/>
      <c r="G129" s="82" t="s">
        <v>1700</v>
      </c>
      <c r="H129" s="82" t="s">
        <v>1701</v>
      </c>
      <c r="I129" s="80" t="s">
        <v>97</v>
      </c>
      <c r="J129" s="80">
        <v>13</v>
      </c>
      <c r="K129" s="80">
        <v>1</v>
      </c>
      <c r="L129" s="80" t="s">
        <v>139</v>
      </c>
      <c r="M129" s="80">
        <v>100</v>
      </c>
      <c r="N129" s="80">
        <v>9.1449999999999996</v>
      </c>
      <c r="O129" s="80">
        <v>40.489674000000001</v>
      </c>
      <c r="P129" s="80" t="s">
        <v>69</v>
      </c>
      <c r="Q129" s="80">
        <v>0</v>
      </c>
      <c r="R129" s="80">
        <v>2.6272389999999999</v>
      </c>
      <c r="S129" s="80">
        <v>23.381664000000001</v>
      </c>
      <c r="T129" s="80">
        <v>6500000</v>
      </c>
      <c r="U129" s="91">
        <f>Table1[[#This Row],[Distribution Amount (Dollars)]]/Table1[[#This Row],[NEWdatediff]]</f>
        <v>928571.42857142852</v>
      </c>
      <c r="V129" s="82" t="s">
        <v>90</v>
      </c>
      <c r="W129" s="82" t="s">
        <v>91</v>
      </c>
      <c r="X129" s="82" t="s">
        <v>104</v>
      </c>
      <c r="Y129" s="82" t="s">
        <v>105</v>
      </c>
      <c r="Z129" s="82">
        <v>1</v>
      </c>
      <c r="AA129" s="82" t="s">
        <v>121</v>
      </c>
      <c r="AB129" s="82" t="s">
        <v>1702</v>
      </c>
      <c r="AD129" s="82" t="s">
        <v>139</v>
      </c>
      <c r="AE129" s="82" t="s">
        <v>1703</v>
      </c>
      <c r="AN129" s="82" t="s">
        <v>76</v>
      </c>
      <c r="AO129" s="82" t="s">
        <v>1704</v>
      </c>
      <c r="AP129" s="82">
        <v>50000000</v>
      </c>
      <c r="AQ129" s="82" t="s">
        <v>109</v>
      </c>
      <c r="AR129" s="82" t="s">
        <v>4274</v>
      </c>
      <c r="AS129" s="84">
        <v>40595</v>
      </c>
      <c r="AT129" s="85">
        <v>2011</v>
      </c>
      <c r="AU129" s="82" t="s">
        <v>4277</v>
      </c>
      <c r="AV129" s="84">
        <v>43098</v>
      </c>
      <c r="AW129" s="85">
        <v>2017</v>
      </c>
      <c r="AX129" s="85">
        <f>Table1[[#This Row],[End TEST]]-Table1[[#This Row],[Start TEST]]</f>
        <v>6</v>
      </c>
      <c r="AY129" s="85">
        <f>Table1[[#This Row],[TEST_Diff]]+1</f>
        <v>7</v>
      </c>
      <c r="AZ129" s="92">
        <f>DATEDIF(Table1[[#This Row],[Start Year]],Table1[[#This Row],[End Year]],"d") / 365</f>
        <v>6.8575342465753426</v>
      </c>
      <c r="BA129" s="82">
        <v>21876726</v>
      </c>
      <c r="BC129" s="82" t="s">
        <v>1705</v>
      </c>
      <c r="BD129" s="82">
        <v>1</v>
      </c>
      <c r="BF129" s="82">
        <v>1</v>
      </c>
      <c r="BJ129" s="82">
        <v>1</v>
      </c>
      <c r="BK129" s="82">
        <v>1</v>
      </c>
      <c r="BO129" s="82">
        <v>1</v>
      </c>
      <c r="BP129" s="82">
        <v>1</v>
      </c>
      <c r="BW129" s="82" t="s">
        <v>1706</v>
      </c>
    </row>
    <row r="130" spans="1:75" x14ac:dyDescent="0.5">
      <c r="A130" s="82">
        <v>27</v>
      </c>
      <c r="B130" s="82" t="s">
        <v>1699</v>
      </c>
      <c r="D130" s="90">
        <v>43579</v>
      </c>
      <c r="E130" s="90" t="s">
        <v>1700</v>
      </c>
      <c r="F130" s="90"/>
      <c r="G130" s="82" t="s">
        <v>1700</v>
      </c>
      <c r="H130" s="82" t="s">
        <v>1701</v>
      </c>
      <c r="I130" s="80" t="s">
        <v>88</v>
      </c>
      <c r="J130" s="80">
        <v>26</v>
      </c>
      <c r="K130" s="80">
        <v>1</v>
      </c>
      <c r="L130" s="80" t="s">
        <v>139</v>
      </c>
      <c r="M130" s="80">
        <v>100</v>
      </c>
      <c r="N130" s="80">
        <v>9.1449999999999996</v>
      </c>
      <c r="O130" s="80">
        <v>40.489674000000001</v>
      </c>
      <c r="P130" s="80" t="s">
        <v>69</v>
      </c>
      <c r="Q130" s="80">
        <v>0</v>
      </c>
      <c r="R130" s="80">
        <v>2.6272389999999999</v>
      </c>
      <c r="S130" s="80">
        <v>23.381664000000001</v>
      </c>
      <c r="T130" s="80">
        <v>13000000</v>
      </c>
      <c r="U130" s="91">
        <f>Table1[[#This Row],[Distribution Amount (Dollars)]]/Table1[[#This Row],[NEWdatediff]]</f>
        <v>1857142.857142857</v>
      </c>
      <c r="V130" s="82" t="s">
        <v>90</v>
      </c>
      <c r="W130" s="82" t="s">
        <v>91</v>
      </c>
      <c r="X130" s="82" t="s">
        <v>104</v>
      </c>
      <c r="Y130" s="82" t="s">
        <v>105</v>
      </c>
      <c r="Z130" s="82">
        <v>1</v>
      </c>
      <c r="AA130" s="82" t="s">
        <v>121</v>
      </c>
      <c r="AB130" s="82" t="s">
        <v>1702</v>
      </c>
      <c r="AD130" s="82" t="s">
        <v>139</v>
      </c>
      <c r="AE130" s="82" t="s">
        <v>1703</v>
      </c>
      <c r="AN130" s="82" t="s">
        <v>76</v>
      </c>
      <c r="AO130" s="82" t="s">
        <v>1704</v>
      </c>
      <c r="AP130" s="82">
        <v>50000000</v>
      </c>
      <c r="AQ130" s="82" t="s">
        <v>109</v>
      </c>
      <c r="AR130" s="82" t="s">
        <v>4274</v>
      </c>
      <c r="AS130" s="84">
        <v>40595</v>
      </c>
      <c r="AT130" s="85">
        <v>2011</v>
      </c>
      <c r="AU130" s="82" t="s">
        <v>4277</v>
      </c>
      <c r="AV130" s="84">
        <v>43098</v>
      </c>
      <c r="AW130" s="85">
        <v>2017</v>
      </c>
      <c r="AX130" s="85">
        <f>Table1[[#This Row],[End TEST]]-Table1[[#This Row],[Start TEST]]</f>
        <v>6</v>
      </c>
      <c r="AY130" s="85">
        <f>Table1[[#This Row],[TEST_Diff]]+1</f>
        <v>7</v>
      </c>
      <c r="AZ130" s="92">
        <f>DATEDIF(Table1[[#This Row],[Start Year]],Table1[[#This Row],[End Year]],"d") / 365</f>
        <v>6.8575342465753426</v>
      </c>
      <c r="BA130" s="82">
        <v>21876726</v>
      </c>
      <c r="BC130" s="82" t="s">
        <v>1705</v>
      </c>
      <c r="BD130" s="82">
        <v>1</v>
      </c>
      <c r="BF130" s="82">
        <v>1</v>
      </c>
      <c r="BJ130" s="82">
        <v>1</v>
      </c>
      <c r="BK130" s="82">
        <v>1</v>
      </c>
      <c r="BO130" s="82">
        <v>1</v>
      </c>
      <c r="BP130" s="82">
        <v>1</v>
      </c>
      <c r="BW130" s="82" t="s">
        <v>1706</v>
      </c>
    </row>
    <row r="131" spans="1:75" x14ac:dyDescent="0.5">
      <c r="A131" s="82">
        <v>28</v>
      </c>
      <c r="B131" s="82" t="s">
        <v>3067</v>
      </c>
      <c r="D131" s="90">
        <v>43371</v>
      </c>
      <c r="E131" s="90" t="s">
        <v>3068</v>
      </c>
      <c r="F131" s="90"/>
      <c r="G131" s="82" t="s">
        <v>3068</v>
      </c>
      <c r="H131" s="82" t="s">
        <v>3069</v>
      </c>
      <c r="I131" s="80" t="s">
        <v>67</v>
      </c>
      <c r="J131" s="80">
        <v>100</v>
      </c>
      <c r="K131" s="80">
        <v>1</v>
      </c>
      <c r="L131" s="80" t="s">
        <v>89</v>
      </c>
      <c r="M131" s="80">
        <v>100</v>
      </c>
      <c r="N131" s="80">
        <v>6.8808540000000002</v>
      </c>
      <c r="O131" s="80">
        <v>-1.167594</v>
      </c>
      <c r="P131" s="80" t="s">
        <v>69</v>
      </c>
      <c r="Q131" s="80">
        <v>0</v>
      </c>
      <c r="R131" s="80">
        <v>2.6272389999999999</v>
      </c>
      <c r="S131" s="80">
        <v>23.381664000000001</v>
      </c>
      <c r="T131" s="80">
        <v>15000000</v>
      </c>
      <c r="U131" s="91">
        <f>Table1[[#This Row],[Distribution Amount (Dollars)]]/Table1[[#This Row],[NEWdatediff]]</f>
        <v>2500000</v>
      </c>
      <c r="V131" s="82" t="s">
        <v>90</v>
      </c>
      <c r="W131" s="82" t="s">
        <v>91</v>
      </c>
      <c r="X131" s="82" t="s">
        <v>104</v>
      </c>
      <c r="Y131" s="82" t="s">
        <v>105</v>
      </c>
      <c r="Z131" s="82">
        <v>1</v>
      </c>
      <c r="AB131" s="82" t="s">
        <v>3070</v>
      </c>
      <c r="AD131" s="82" t="s">
        <v>89</v>
      </c>
      <c r="AE131" s="82" t="s">
        <v>3071</v>
      </c>
      <c r="AN131" s="82" t="s">
        <v>76</v>
      </c>
      <c r="AO131" s="82" t="s">
        <v>3072</v>
      </c>
      <c r="AP131" s="82">
        <v>15000000</v>
      </c>
      <c r="AQ131" s="82" t="s">
        <v>109</v>
      </c>
      <c r="AR131" s="82" t="s">
        <v>4274</v>
      </c>
      <c r="AS131" s="84">
        <v>40990</v>
      </c>
      <c r="AT131" s="85">
        <v>2012</v>
      </c>
      <c r="AU131" s="82" t="s">
        <v>4277</v>
      </c>
      <c r="AV131" s="84">
        <v>42824</v>
      </c>
      <c r="AW131" s="85">
        <v>2017</v>
      </c>
      <c r="AX131" s="85">
        <f>Table1[[#This Row],[End TEST]]-Table1[[#This Row],[Start TEST]]</f>
        <v>5</v>
      </c>
      <c r="AY131" s="85">
        <f>Table1[[#This Row],[TEST_Diff]]+1</f>
        <v>6</v>
      </c>
      <c r="AZ131" s="92">
        <f>DATEDIF(Table1[[#This Row],[Start Year]],Table1[[#This Row],[End Year]],"d") / 365</f>
        <v>5.0246575342465754</v>
      </c>
    </row>
    <row r="132" spans="1:75" x14ac:dyDescent="0.5">
      <c r="A132" s="82">
        <v>29</v>
      </c>
      <c r="B132" s="82" t="s">
        <v>2275</v>
      </c>
      <c r="D132" s="90">
        <v>43579</v>
      </c>
      <c r="E132" s="90" t="s">
        <v>2276</v>
      </c>
      <c r="F132" s="90"/>
      <c r="G132" s="82" t="s">
        <v>2276</v>
      </c>
      <c r="H132" s="82" t="s">
        <v>2277</v>
      </c>
      <c r="I132" s="80" t="s">
        <v>128</v>
      </c>
      <c r="J132" s="80">
        <v>30</v>
      </c>
      <c r="K132" s="80">
        <v>1</v>
      </c>
      <c r="L132" s="80" t="s">
        <v>426</v>
      </c>
      <c r="M132" s="80">
        <v>100</v>
      </c>
      <c r="N132" s="80">
        <v>23.684994</v>
      </c>
      <c r="O132" s="80">
        <v>90.356330999999997</v>
      </c>
      <c r="P132" s="80" t="s">
        <v>114</v>
      </c>
      <c r="Q132" s="80">
        <v>0</v>
      </c>
      <c r="R132" s="80">
        <v>25.384855999999999</v>
      </c>
      <c r="S132" s="80">
        <v>68.458809000000002</v>
      </c>
      <c r="T132" s="80">
        <v>6000000</v>
      </c>
      <c r="U132" s="91">
        <f>Table1[[#This Row],[Distribution Amount (Dollars)]]/Table1[[#This Row],[NEWdatediff]]</f>
        <v>1000000</v>
      </c>
      <c r="V132" s="82" t="s">
        <v>287</v>
      </c>
      <c r="W132" s="82" t="s">
        <v>91</v>
      </c>
      <c r="X132" s="82" t="s">
        <v>2278</v>
      </c>
      <c r="Y132" s="82" t="s">
        <v>105</v>
      </c>
      <c r="Z132" s="82">
        <v>1</v>
      </c>
      <c r="AA132" s="82" t="s">
        <v>121</v>
      </c>
      <c r="AB132" s="82" t="s">
        <v>2279</v>
      </c>
      <c r="AD132" s="82" t="s">
        <v>426</v>
      </c>
      <c r="AE132" s="82" t="s">
        <v>2280</v>
      </c>
      <c r="AN132" s="82" t="s">
        <v>76</v>
      </c>
      <c r="AO132" s="82" t="s">
        <v>2281</v>
      </c>
      <c r="AP132" s="82">
        <v>20000000</v>
      </c>
      <c r="AQ132" s="82" t="s">
        <v>109</v>
      </c>
      <c r="AR132" s="82" t="s">
        <v>4274</v>
      </c>
      <c r="AS132" s="84">
        <v>40557</v>
      </c>
      <c r="AT132" s="85">
        <v>2011</v>
      </c>
      <c r="AU132" s="82" t="s">
        <v>4277</v>
      </c>
      <c r="AV132" s="84">
        <v>42551</v>
      </c>
      <c r="AW132" s="85">
        <v>2016</v>
      </c>
      <c r="AX132" s="85">
        <f>Table1[[#This Row],[End TEST]]-Table1[[#This Row],[Start TEST]]</f>
        <v>5</v>
      </c>
      <c r="AY132" s="85">
        <f>Table1[[#This Row],[TEST_Diff]]+1</f>
        <v>6</v>
      </c>
      <c r="AZ132" s="92">
        <f>DATEDIF(Table1[[#This Row],[Start Year]],Table1[[#This Row],[End Year]],"d") / 365</f>
        <v>5.463013698630137</v>
      </c>
      <c r="BA132" s="82">
        <v>253829</v>
      </c>
      <c r="BC132" s="82" t="s">
        <v>2282</v>
      </c>
      <c r="BD132" s="82">
        <v>1</v>
      </c>
      <c r="BJ132" s="82">
        <v>1</v>
      </c>
      <c r="BK132" s="82">
        <v>1</v>
      </c>
      <c r="BP132" s="82">
        <v>1</v>
      </c>
      <c r="BW132" s="82" t="s">
        <v>2283</v>
      </c>
    </row>
    <row r="133" spans="1:75" x14ac:dyDescent="0.5">
      <c r="A133" s="82">
        <v>29</v>
      </c>
      <c r="B133" s="82" t="s">
        <v>2275</v>
      </c>
      <c r="D133" s="90">
        <v>43579</v>
      </c>
      <c r="E133" s="90" t="s">
        <v>2276</v>
      </c>
      <c r="F133" s="90"/>
      <c r="G133" s="82" t="s">
        <v>2276</v>
      </c>
      <c r="H133" s="82" t="s">
        <v>2277</v>
      </c>
      <c r="I133" s="80" t="s">
        <v>127</v>
      </c>
      <c r="J133" s="80">
        <v>30</v>
      </c>
      <c r="K133" s="80">
        <v>1</v>
      </c>
      <c r="L133" s="80" t="s">
        <v>426</v>
      </c>
      <c r="M133" s="80">
        <v>100</v>
      </c>
      <c r="N133" s="80">
        <v>23.684994</v>
      </c>
      <c r="O133" s="80">
        <v>90.356330999999997</v>
      </c>
      <c r="P133" s="80" t="s">
        <v>114</v>
      </c>
      <c r="Q133" s="80">
        <v>0</v>
      </c>
      <c r="R133" s="80">
        <v>25.384855999999999</v>
      </c>
      <c r="S133" s="80">
        <v>68.458809000000002</v>
      </c>
      <c r="T133" s="80">
        <v>6000000</v>
      </c>
      <c r="U133" s="91">
        <f>Table1[[#This Row],[Distribution Amount (Dollars)]]/Table1[[#This Row],[NEWdatediff]]</f>
        <v>1000000</v>
      </c>
      <c r="V133" s="82" t="s">
        <v>287</v>
      </c>
      <c r="W133" s="82" t="s">
        <v>91</v>
      </c>
      <c r="X133" s="82" t="s">
        <v>2278</v>
      </c>
      <c r="Y133" s="82" t="s">
        <v>105</v>
      </c>
      <c r="Z133" s="82">
        <v>1</v>
      </c>
      <c r="AA133" s="82" t="s">
        <v>121</v>
      </c>
      <c r="AB133" s="82" t="s">
        <v>2279</v>
      </c>
      <c r="AD133" s="82" t="s">
        <v>426</v>
      </c>
      <c r="AE133" s="82" t="s">
        <v>2280</v>
      </c>
      <c r="AN133" s="82" t="s">
        <v>76</v>
      </c>
      <c r="AO133" s="82" t="s">
        <v>2281</v>
      </c>
      <c r="AP133" s="82">
        <v>20000000</v>
      </c>
      <c r="AQ133" s="82" t="s">
        <v>109</v>
      </c>
      <c r="AR133" s="82" t="s">
        <v>4274</v>
      </c>
      <c r="AS133" s="84">
        <v>40557</v>
      </c>
      <c r="AT133" s="85">
        <v>2011</v>
      </c>
      <c r="AU133" s="82" t="s">
        <v>4277</v>
      </c>
      <c r="AV133" s="84">
        <v>42551</v>
      </c>
      <c r="AW133" s="85">
        <v>2016</v>
      </c>
      <c r="AX133" s="85">
        <f>Table1[[#This Row],[End TEST]]-Table1[[#This Row],[Start TEST]]</f>
        <v>5</v>
      </c>
      <c r="AY133" s="85">
        <f>Table1[[#This Row],[TEST_Diff]]+1</f>
        <v>6</v>
      </c>
      <c r="AZ133" s="92">
        <f>DATEDIF(Table1[[#This Row],[Start Year]],Table1[[#This Row],[End Year]],"d") / 365</f>
        <v>5.463013698630137</v>
      </c>
      <c r="BA133" s="82">
        <v>253829</v>
      </c>
      <c r="BC133" s="82" t="s">
        <v>2282</v>
      </c>
      <c r="BD133" s="82">
        <v>1</v>
      </c>
      <c r="BJ133" s="82">
        <v>1</v>
      </c>
      <c r="BK133" s="82">
        <v>1</v>
      </c>
      <c r="BP133" s="82">
        <v>1</v>
      </c>
      <c r="BW133" s="82" t="s">
        <v>2283</v>
      </c>
    </row>
    <row r="134" spans="1:75" x14ac:dyDescent="0.5">
      <c r="A134" s="82">
        <v>29</v>
      </c>
      <c r="B134" s="82" t="s">
        <v>2275</v>
      </c>
      <c r="D134" s="90">
        <v>43579</v>
      </c>
      <c r="E134" s="90" t="s">
        <v>2276</v>
      </c>
      <c r="F134" s="90"/>
      <c r="G134" s="82" t="s">
        <v>2276</v>
      </c>
      <c r="H134" s="82" t="s">
        <v>2277</v>
      </c>
      <c r="I134" s="80" t="s">
        <v>129</v>
      </c>
      <c r="J134" s="80">
        <v>5</v>
      </c>
      <c r="K134" s="80">
        <v>1</v>
      </c>
      <c r="L134" s="80" t="s">
        <v>426</v>
      </c>
      <c r="M134" s="80">
        <v>100</v>
      </c>
      <c r="N134" s="80">
        <v>23.684994</v>
      </c>
      <c r="O134" s="80">
        <v>90.356330999999997</v>
      </c>
      <c r="P134" s="80" t="s">
        <v>114</v>
      </c>
      <c r="Q134" s="80">
        <v>0</v>
      </c>
      <c r="R134" s="80">
        <v>25.384855999999999</v>
      </c>
      <c r="S134" s="80">
        <v>68.458809000000002</v>
      </c>
      <c r="T134" s="80">
        <v>1000000</v>
      </c>
      <c r="U134" s="91">
        <f>Table1[[#This Row],[Distribution Amount (Dollars)]]/Table1[[#This Row],[NEWdatediff]]</f>
        <v>166666.66666666666</v>
      </c>
      <c r="V134" s="82" t="s">
        <v>287</v>
      </c>
      <c r="W134" s="82" t="s">
        <v>91</v>
      </c>
      <c r="X134" s="82" t="s">
        <v>2278</v>
      </c>
      <c r="Y134" s="82" t="s">
        <v>105</v>
      </c>
      <c r="Z134" s="82">
        <v>1</v>
      </c>
      <c r="AA134" s="82" t="s">
        <v>121</v>
      </c>
      <c r="AB134" s="82" t="s">
        <v>2279</v>
      </c>
      <c r="AD134" s="82" t="s">
        <v>426</v>
      </c>
      <c r="AE134" s="82" t="s">
        <v>2280</v>
      </c>
      <c r="AN134" s="82" t="s">
        <v>76</v>
      </c>
      <c r="AO134" s="82" t="s">
        <v>2281</v>
      </c>
      <c r="AP134" s="82">
        <v>20000000</v>
      </c>
      <c r="AQ134" s="82" t="s">
        <v>109</v>
      </c>
      <c r="AR134" s="82" t="s">
        <v>4274</v>
      </c>
      <c r="AS134" s="84">
        <v>40557</v>
      </c>
      <c r="AT134" s="85">
        <v>2011</v>
      </c>
      <c r="AU134" s="82" t="s">
        <v>4277</v>
      </c>
      <c r="AV134" s="84">
        <v>42551</v>
      </c>
      <c r="AW134" s="85">
        <v>2016</v>
      </c>
      <c r="AX134" s="85">
        <f>Table1[[#This Row],[End TEST]]-Table1[[#This Row],[Start TEST]]</f>
        <v>5</v>
      </c>
      <c r="AY134" s="85">
        <f>Table1[[#This Row],[TEST_Diff]]+1</f>
        <v>6</v>
      </c>
      <c r="AZ134" s="92">
        <f>DATEDIF(Table1[[#This Row],[Start Year]],Table1[[#This Row],[End Year]],"d") / 365</f>
        <v>5.463013698630137</v>
      </c>
      <c r="BA134" s="82">
        <v>253829</v>
      </c>
      <c r="BC134" s="82" t="s">
        <v>2282</v>
      </c>
      <c r="BD134" s="82">
        <v>1</v>
      </c>
      <c r="BJ134" s="82">
        <v>1</v>
      </c>
      <c r="BK134" s="82">
        <v>1</v>
      </c>
      <c r="BP134" s="82">
        <v>1</v>
      </c>
      <c r="BW134" s="82" t="s">
        <v>2283</v>
      </c>
    </row>
    <row r="135" spans="1:75" x14ac:dyDescent="0.5">
      <c r="A135" s="82">
        <v>29</v>
      </c>
      <c r="B135" s="82" t="s">
        <v>2275</v>
      </c>
      <c r="D135" s="90">
        <v>43579</v>
      </c>
      <c r="E135" s="90" t="s">
        <v>2276</v>
      </c>
      <c r="F135" s="90"/>
      <c r="G135" s="82" t="s">
        <v>2276</v>
      </c>
      <c r="H135" s="82" t="s">
        <v>2277</v>
      </c>
      <c r="I135" s="80" t="s">
        <v>67</v>
      </c>
      <c r="J135" s="80">
        <v>5</v>
      </c>
      <c r="K135" s="80">
        <v>1</v>
      </c>
      <c r="L135" s="80" t="s">
        <v>426</v>
      </c>
      <c r="M135" s="80">
        <v>100</v>
      </c>
      <c r="N135" s="80">
        <v>23.684994</v>
      </c>
      <c r="O135" s="80">
        <v>90.356330999999997</v>
      </c>
      <c r="P135" s="80" t="s">
        <v>114</v>
      </c>
      <c r="Q135" s="80">
        <v>0</v>
      </c>
      <c r="R135" s="80">
        <v>25.384855999999999</v>
      </c>
      <c r="S135" s="80">
        <v>68.458809000000002</v>
      </c>
      <c r="T135" s="80">
        <v>1000000</v>
      </c>
      <c r="U135" s="91">
        <f>Table1[[#This Row],[Distribution Amount (Dollars)]]/Table1[[#This Row],[NEWdatediff]]</f>
        <v>166666.66666666666</v>
      </c>
      <c r="V135" s="82" t="s">
        <v>287</v>
      </c>
      <c r="W135" s="82" t="s">
        <v>91</v>
      </c>
      <c r="X135" s="82" t="s">
        <v>2278</v>
      </c>
      <c r="Y135" s="82" t="s">
        <v>105</v>
      </c>
      <c r="Z135" s="82">
        <v>1</v>
      </c>
      <c r="AA135" s="82" t="s">
        <v>121</v>
      </c>
      <c r="AB135" s="82" t="s">
        <v>2279</v>
      </c>
      <c r="AD135" s="82" t="s">
        <v>426</v>
      </c>
      <c r="AE135" s="82" t="s">
        <v>2280</v>
      </c>
      <c r="AN135" s="82" t="s">
        <v>76</v>
      </c>
      <c r="AO135" s="82" t="s">
        <v>2281</v>
      </c>
      <c r="AP135" s="82">
        <v>20000000</v>
      </c>
      <c r="AQ135" s="82" t="s">
        <v>109</v>
      </c>
      <c r="AR135" s="82" t="s">
        <v>4274</v>
      </c>
      <c r="AS135" s="84">
        <v>40557</v>
      </c>
      <c r="AT135" s="85">
        <v>2011</v>
      </c>
      <c r="AU135" s="82" t="s">
        <v>4277</v>
      </c>
      <c r="AV135" s="84">
        <v>42551</v>
      </c>
      <c r="AW135" s="85">
        <v>2016</v>
      </c>
      <c r="AX135" s="85">
        <f>Table1[[#This Row],[End TEST]]-Table1[[#This Row],[Start TEST]]</f>
        <v>5</v>
      </c>
      <c r="AY135" s="85">
        <f>Table1[[#This Row],[TEST_Diff]]+1</f>
        <v>6</v>
      </c>
      <c r="AZ135" s="92">
        <f>DATEDIF(Table1[[#This Row],[Start Year]],Table1[[#This Row],[End Year]],"d") / 365</f>
        <v>5.463013698630137</v>
      </c>
      <c r="BA135" s="82">
        <v>253829</v>
      </c>
      <c r="BC135" s="82" t="s">
        <v>2282</v>
      </c>
      <c r="BD135" s="82">
        <v>1</v>
      </c>
      <c r="BJ135" s="82">
        <v>1</v>
      </c>
      <c r="BK135" s="82">
        <v>1</v>
      </c>
      <c r="BP135" s="82">
        <v>1</v>
      </c>
      <c r="BW135" s="82" t="s">
        <v>2283</v>
      </c>
    </row>
    <row r="136" spans="1:75" x14ac:dyDescent="0.5">
      <c r="A136" s="82">
        <v>29</v>
      </c>
      <c r="B136" s="82" t="s">
        <v>2275</v>
      </c>
      <c r="D136" s="90">
        <v>43579</v>
      </c>
      <c r="E136" s="90" t="s">
        <v>2276</v>
      </c>
      <c r="F136" s="90"/>
      <c r="G136" s="82" t="s">
        <v>2276</v>
      </c>
      <c r="H136" s="82" t="s">
        <v>2277</v>
      </c>
      <c r="I136" s="80" t="s">
        <v>98</v>
      </c>
      <c r="J136" s="80">
        <v>30</v>
      </c>
      <c r="K136" s="80">
        <v>1</v>
      </c>
      <c r="L136" s="80" t="s">
        <v>426</v>
      </c>
      <c r="M136" s="80">
        <v>100</v>
      </c>
      <c r="N136" s="80">
        <v>23.684994</v>
      </c>
      <c r="O136" s="80">
        <v>90.356330999999997</v>
      </c>
      <c r="P136" s="80" t="s">
        <v>114</v>
      </c>
      <c r="Q136" s="80">
        <v>0</v>
      </c>
      <c r="R136" s="80">
        <v>25.384855999999999</v>
      </c>
      <c r="S136" s="80">
        <v>68.458809000000002</v>
      </c>
      <c r="T136" s="80">
        <v>6000000</v>
      </c>
      <c r="U136" s="91">
        <f>Table1[[#This Row],[Distribution Amount (Dollars)]]/Table1[[#This Row],[NEWdatediff]]</f>
        <v>1000000</v>
      </c>
      <c r="V136" s="82" t="s">
        <v>287</v>
      </c>
      <c r="W136" s="82" t="s">
        <v>91</v>
      </c>
      <c r="X136" s="82" t="s">
        <v>2278</v>
      </c>
      <c r="Y136" s="82" t="s">
        <v>105</v>
      </c>
      <c r="Z136" s="82">
        <v>1</v>
      </c>
      <c r="AA136" s="82" t="s">
        <v>121</v>
      </c>
      <c r="AB136" s="82" t="s">
        <v>2279</v>
      </c>
      <c r="AD136" s="82" t="s">
        <v>426</v>
      </c>
      <c r="AE136" s="82" t="s">
        <v>2280</v>
      </c>
      <c r="AN136" s="82" t="s">
        <v>76</v>
      </c>
      <c r="AO136" s="82" t="s">
        <v>2281</v>
      </c>
      <c r="AP136" s="82">
        <v>20000000</v>
      </c>
      <c r="AQ136" s="82" t="s">
        <v>109</v>
      </c>
      <c r="AR136" s="82" t="s">
        <v>4274</v>
      </c>
      <c r="AS136" s="84">
        <v>40557</v>
      </c>
      <c r="AT136" s="85">
        <v>2011</v>
      </c>
      <c r="AU136" s="82" t="s">
        <v>4277</v>
      </c>
      <c r="AV136" s="84">
        <v>42551</v>
      </c>
      <c r="AW136" s="85">
        <v>2016</v>
      </c>
      <c r="AX136" s="85">
        <f>Table1[[#This Row],[End TEST]]-Table1[[#This Row],[Start TEST]]</f>
        <v>5</v>
      </c>
      <c r="AY136" s="85">
        <f>Table1[[#This Row],[TEST_Diff]]+1</f>
        <v>6</v>
      </c>
      <c r="AZ136" s="92">
        <f>DATEDIF(Table1[[#This Row],[Start Year]],Table1[[#This Row],[End Year]],"d") / 365</f>
        <v>5.463013698630137</v>
      </c>
      <c r="BA136" s="82">
        <v>253829</v>
      </c>
      <c r="BC136" s="82" t="s">
        <v>2282</v>
      </c>
      <c r="BD136" s="82">
        <v>1</v>
      </c>
      <c r="BJ136" s="82">
        <v>1</v>
      </c>
      <c r="BK136" s="82">
        <v>1</v>
      </c>
      <c r="BP136" s="82">
        <v>1</v>
      </c>
      <c r="BW136" s="82" t="s">
        <v>2283</v>
      </c>
    </row>
    <row r="137" spans="1:75" x14ac:dyDescent="0.5">
      <c r="A137" s="82">
        <v>30</v>
      </c>
      <c r="B137" s="82" t="s">
        <v>1670</v>
      </c>
      <c r="D137" s="90">
        <v>43371</v>
      </c>
      <c r="E137" s="90" t="s">
        <v>1671</v>
      </c>
      <c r="F137" s="90"/>
      <c r="G137" s="82" t="s">
        <v>1671</v>
      </c>
      <c r="H137" s="82" t="s">
        <v>1672</v>
      </c>
      <c r="I137" s="80" t="s">
        <v>102</v>
      </c>
      <c r="J137" s="80">
        <v>100</v>
      </c>
      <c r="K137" s="80">
        <v>1</v>
      </c>
      <c r="L137" s="80" t="s">
        <v>426</v>
      </c>
      <c r="M137" s="80">
        <v>100</v>
      </c>
      <c r="N137" s="80">
        <v>23.684994</v>
      </c>
      <c r="O137" s="80">
        <v>90.356330999999997</v>
      </c>
      <c r="P137" s="80" t="s">
        <v>114</v>
      </c>
      <c r="Q137" s="80">
        <v>0</v>
      </c>
      <c r="R137" s="80">
        <v>25.384855999999999</v>
      </c>
      <c r="S137" s="80">
        <v>68.458809000000002</v>
      </c>
      <c r="T137" s="80">
        <v>12000000</v>
      </c>
      <c r="U137" s="91">
        <f>Table1[[#This Row],[Distribution Amount (Dollars)]]/Table1[[#This Row],[NEWdatediff]]</f>
        <v>2400000</v>
      </c>
      <c r="V137" s="82" t="s">
        <v>90</v>
      </c>
      <c r="W137" s="82" t="s">
        <v>91</v>
      </c>
      <c r="X137" s="82" t="s">
        <v>104</v>
      </c>
      <c r="Y137" s="82" t="s">
        <v>105</v>
      </c>
      <c r="Z137" s="82">
        <v>1</v>
      </c>
      <c r="AB137" s="82" t="s">
        <v>1673</v>
      </c>
      <c r="AD137" s="82" t="s">
        <v>426</v>
      </c>
      <c r="AE137" s="82" t="s">
        <v>1652</v>
      </c>
      <c r="AN137" s="82" t="s">
        <v>76</v>
      </c>
      <c r="AO137" s="82" t="s">
        <v>1674</v>
      </c>
      <c r="AP137" s="82">
        <v>12000000</v>
      </c>
      <c r="AQ137" s="82" t="s">
        <v>109</v>
      </c>
      <c r="AR137" s="82" t="s">
        <v>4274</v>
      </c>
      <c r="AS137" s="84">
        <v>40557</v>
      </c>
      <c r="AT137" s="85">
        <v>2011</v>
      </c>
      <c r="AU137" s="82" t="s">
        <v>4277</v>
      </c>
      <c r="AV137" s="84">
        <v>42185</v>
      </c>
      <c r="AW137" s="85">
        <v>2015</v>
      </c>
      <c r="AX137" s="85">
        <f>Table1[[#This Row],[End TEST]]-Table1[[#This Row],[Start TEST]]</f>
        <v>4</v>
      </c>
      <c r="AY137" s="85">
        <f>Table1[[#This Row],[TEST_Diff]]+1</f>
        <v>5</v>
      </c>
      <c r="AZ137" s="92">
        <f>DATEDIF(Table1[[#This Row],[Start Year]],Table1[[#This Row],[End Year]],"d") / 365</f>
        <v>4.4602739726027396</v>
      </c>
    </row>
    <row r="138" spans="1:75" x14ac:dyDescent="0.5">
      <c r="A138" s="82">
        <v>33</v>
      </c>
      <c r="B138" s="82" t="s">
        <v>3708</v>
      </c>
      <c r="D138" s="90">
        <v>43579</v>
      </c>
      <c r="E138" s="90" t="s">
        <v>3709</v>
      </c>
      <c r="F138" s="90"/>
      <c r="G138" s="82" t="s">
        <v>3709</v>
      </c>
      <c r="H138" s="82" t="s">
        <v>3710</v>
      </c>
      <c r="I138" s="80" t="s">
        <v>98</v>
      </c>
      <c r="J138" s="80">
        <v>10</v>
      </c>
      <c r="K138" s="80">
        <v>1</v>
      </c>
      <c r="L138" s="80" t="s">
        <v>156</v>
      </c>
      <c r="M138" s="80">
        <v>100</v>
      </c>
      <c r="N138" s="80">
        <v>17.570692000000001</v>
      </c>
      <c r="O138" s="80">
        <v>-3.9961660000000001</v>
      </c>
      <c r="P138" s="80" t="s">
        <v>69</v>
      </c>
      <c r="Q138" s="80">
        <v>0</v>
      </c>
      <c r="R138" s="80">
        <v>2.6272389999999999</v>
      </c>
      <c r="S138" s="80">
        <v>23.381664000000001</v>
      </c>
      <c r="T138" s="80">
        <v>1400000</v>
      </c>
      <c r="U138" s="91">
        <f>Table1[[#This Row],[Distribution Amount (Dollars)]]/Table1[[#This Row],[NEWdatediff]]</f>
        <v>175000</v>
      </c>
      <c r="V138" s="82" t="s">
        <v>3711</v>
      </c>
      <c r="W138" s="82" t="s">
        <v>91</v>
      </c>
      <c r="X138" s="82" t="s">
        <v>104</v>
      </c>
      <c r="Y138" s="82" t="s">
        <v>105</v>
      </c>
      <c r="Z138" s="82">
        <v>1</v>
      </c>
      <c r="AA138" s="82" t="s">
        <v>121</v>
      </c>
      <c r="AB138" s="82" t="s">
        <v>3712</v>
      </c>
      <c r="AD138" s="82" t="s">
        <v>156</v>
      </c>
      <c r="AE138" s="82" t="s">
        <v>3713</v>
      </c>
      <c r="AN138" s="82" t="s">
        <v>76</v>
      </c>
      <c r="AO138" s="82" t="s">
        <v>3714</v>
      </c>
      <c r="AP138" s="82">
        <v>14000000</v>
      </c>
      <c r="AQ138" s="82" t="s">
        <v>78</v>
      </c>
      <c r="AR138" s="82" t="s">
        <v>4274</v>
      </c>
      <c r="AS138" s="84">
        <v>40941</v>
      </c>
      <c r="AT138" s="85">
        <v>2012</v>
      </c>
      <c r="AU138" s="82" t="s">
        <v>4278</v>
      </c>
      <c r="AV138" s="84">
        <v>43830</v>
      </c>
      <c r="AW138" s="85">
        <v>2019</v>
      </c>
      <c r="AX138" s="85">
        <f>Table1[[#This Row],[End TEST]]-Table1[[#This Row],[Start TEST]]</f>
        <v>7</v>
      </c>
      <c r="AY138" s="85">
        <f>Table1[[#This Row],[TEST_Diff]]+1</f>
        <v>8</v>
      </c>
      <c r="AZ138" s="92">
        <f>DATEDIF(Table1[[#This Row],[Start Year]],Table1[[#This Row],[End Year]],"d") / 365</f>
        <v>7.9150684931506845</v>
      </c>
      <c r="BD138" s="82">
        <v>1</v>
      </c>
      <c r="BK138" s="82">
        <v>1</v>
      </c>
      <c r="BO138" s="82">
        <v>1</v>
      </c>
      <c r="BP138" s="82">
        <v>1</v>
      </c>
      <c r="BW138" s="82" t="s">
        <v>3715</v>
      </c>
    </row>
    <row r="139" spans="1:75" x14ac:dyDescent="0.5">
      <c r="A139" s="82">
        <v>33</v>
      </c>
      <c r="B139" s="82" t="s">
        <v>3708</v>
      </c>
      <c r="D139" s="90">
        <v>43579</v>
      </c>
      <c r="E139" s="90" t="s">
        <v>3709</v>
      </c>
      <c r="F139" s="90"/>
      <c r="G139" s="82" t="s">
        <v>3709</v>
      </c>
      <c r="H139" s="82" t="s">
        <v>3710</v>
      </c>
      <c r="I139" s="80" t="s">
        <v>129</v>
      </c>
      <c r="J139" s="80">
        <v>55</v>
      </c>
      <c r="K139" s="80">
        <v>1</v>
      </c>
      <c r="L139" s="80" t="s">
        <v>156</v>
      </c>
      <c r="M139" s="80">
        <v>100</v>
      </c>
      <c r="N139" s="80">
        <v>17.570692000000001</v>
      </c>
      <c r="O139" s="80">
        <v>-3.9961660000000001</v>
      </c>
      <c r="P139" s="80" t="s">
        <v>69</v>
      </c>
      <c r="Q139" s="80">
        <v>0</v>
      </c>
      <c r="R139" s="80">
        <v>2.6272389999999999</v>
      </c>
      <c r="S139" s="80">
        <v>23.381664000000001</v>
      </c>
      <c r="T139" s="80">
        <v>7700000</v>
      </c>
      <c r="U139" s="91">
        <f>Table1[[#This Row],[Distribution Amount (Dollars)]]/Table1[[#This Row],[NEWdatediff]]</f>
        <v>962500</v>
      </c>
      <c r="V139" s="82" t="s">
        <v>3711</v>
      </c>
      <c r="W139" s="82" t="s">
        <v>91</v>
      </c>
      <c r="X139" s="82" t="s">
        <v>104</v>
      </c>
      <c r="Y139" s="82" t="s">
        <v>105</v>
      </c>
      <c r="Z139" s="82">
        <v>1</v>
      </c>
      <c r="AA139" s="82" t="s">
        <v>121</v>
      </c>
      <c r="AB139" s="82" t="s">
        <v>3712</v>
      </c>
      <c r="AD139" s="82" t="s">
        <v>156</v>
      </c>
      <c r="AE139" s="82" t="s">
        <v>3713</v>
      </c>
      <c r="AN139" s="82" t="s">
        <v>76</v>
      </c>
      <c r="AO139" s="82" t="s">
        <v>3714</v>
      </c>
      <c r="AP139" s="82">
        <v>14000000</v>
      </c>
      <c r="AQ139" s="82" t="s">
        <v>78</v>
      </c>
      <c r="AR139" s="82" t="s">
        <v>4274</v>
      </c>
      <c r="AS139" s="84">
        <v>40941</v>
      </c>
      <c r="AT139" s="85">
        <v>2012</v>
      </c>
      <c r="AU139" s="82" t="s">
        <v>4278</v>
      </c>
      <c r="AV139" s="84">
        <v>43830</v>
      </c>
      <c r="AW139" s="85">
        <v>2019</v>
      </c>
      <c r="AX139" s="85">
        <f>Table1[[#This Row],[End TEST]]-Table1[[#This Row],[Start TEST]]</f>
        <v>7</v>
      </c>
      <c r="AY139" s="85">
        <f>Table1[[#This Row],[TEST_Diff]]+1</f>
        <v>8</v>
      </c>
      <c r="AZ139" s="92">
        <f>DATEDIF(Table1[[#This Row],[Start Year]],Table1[[#This Row],[End Year]],"d") / 365</f>
        <v>7.9150684931506845</v>
      </c>
      <c r="BD139" s="82">
        <v>1</v>
      </c>
      <c r="BK139" s="82">
        <v>1</v>
      </c>
      <c r="BO139" s="82">
        <v>1</v>
      </c>
      <c r="BP139" s="82">
        <v>1</v>
      </c>
      <c r="BW139" s="82" t="s">
        <v>3715</v>
      </c>
    </row>
    <row r="140" spans="1:75" x14ac:dyDescent="0.5">
      <c r="A140" s="82">
        <v>33</v>
      </c>
      <c r="B140" s="82" t="s">
        <v>3708</v>
      </c>
      <c r="D140" s="90">
        <v>43579</v>
      </c>
      <c r="E140" s="90" t="s">
        <v>3709</v>
      </c>
      <c r="F140" s="90"/>
      <c r="G140" s="82" t="s">
        <v>3709</v>
      </c>
      <c r="H140" s="82" t="s">
        <v>3710</v>
      </c>
      <c r="I140" s="80" t="s">
        <v>127</v>
      </c>
      <c r="J140" s="80">
        <v>25</v>
      </c>
      <c r="K140" s="80">
        <v>1</v>
      </c>
      <c r="L140" s="80" t="s">
        <v>156</v>
      </c>
      <c r="M140" s="80">
        <v>100</v>
      </c>
      <c r="N140" s="80">
        <v>17.570692000000001</v>
      </c>
      <c r="O140" s="80">
        <v>-3.9961660000000001</v>
      </c>
      <c r="P140" s="80" t="s">
        <v>69</v>
      </c>
      <c r="Q140" s="80">
        <v>0</v>
      </c>
      <c r="R140" s="80">
        <v>2.6272389999999999</v>
      </c>
      <c r="S140" s="80">
        <v>23.381664000000001</v>
      </c>
      <c r="T140" s="80">
        <v>3500000</v>
      </c>
      <c r="U140" s="91">
        <f>Table1[[#This Row],[Distribution Amount (Dollars)]]/Table1[[#This Row],[NEWdatediff]]</f>
        <v>437500</v>
      </c>
      <c r="V140" s="82" t="s">
        <v>3711</v>
      </c>
      <c r="W140" s="82" t="s">
        <v>91</v>
      </c>
      <c r="X140" s="82" t="s">
        <v>104</v>
      </c>
      <c r="Y140" s="82" t="s">
        <v>105</v>
      </c>
      <c r="Z140" s="82">
        <v>1</v>
      </c>
      <c r="AA140" s="82" t="s">
        <v>121</v>
      </c>
      <c r="AB140" s="82" t="s">
        <v>3712</v>
      </c>
      <c r="AD140" s="82" t="s">
        <v>156</v>
      </c>
      <c r="AE140" s="82" t="s">
        <v>3713</v>
      </c>
      <c r="AN140" s="82" t="s">
        <v>76</v>
      </c>
      <c r="AO140" s="82" t="s">
        <v>3714</v>
      </c>
      <c r="AP140" s="82">
        <v>14000000</v>
      </c>
      <c r="AQ140" s="82" t="s">
        <v>78</v>
      </c>
      <c r="AR140" s="82" t="s">
        <v>4274</v>
      </c>
      <c r="AS140" s="84">
        <v>40941</v>
      </c>
      <c r="AT140" s="85">
        <v>2012</v>
      </c>
      <c r="AU140" s="82" t="s">
        <v>4278</v>
      </c>
      <c r="AV140" s="84">
        <v>43830</v>
      </c>
      <c r="AW140" s="85">
        <v>2019</v>
      </c>
      <c r="AX140" s="85">
        <f>Table1[[#This Row],[End TEST]]-Table1[[#This Row],[Start TEST]]</f>
        <v>7</v>
      </c>
      <c r="AY140" s="85">
        <f>Table1[[#This Row],[TEST_Diff]]+1</f>
        <v>8</v>
      </c>
      <c r="AZ140" s="92">
        <f>DATEDIF(Table1[[#This Row],[Start Year]],Table1[[#This Row],[End Year]],"d") / 365</f>
        <v>7.9150684931506845</v>
      </c>
      <c r="BD140" s="82">
        <v>1</v>
      </c>
      <c r="BK140" s="82">
        <v>1</v>
      </c>
      <c r="BO140" s="82">
        <v>1</v>
      </c>
      <c r="BP140" s="82">
        <v>1</v>
      </c>
      <c r="BW140" s="82" t="s">
        <v>3715</v>
      </c>
    </row>
    <row r="141" spans="1:75" x14ac:dyDescent="0.5">
      <c r="A141" s="82">
        <v>33</v>
      </c>
      <c r="B141" s="82" t="s">
        <v>3708</v>
      </c>
      <c r="D141" s="90">
        <v>43579</v>
      </c>
      <c r="E141" s="90" t="s">
        <v>3709</v>
      </c>
      <c r="F141" s="90"/>
      <c r="G141" s="82" t="s">
        <v>3709</v>
      </c>
      <c r="H141" s="82" t="s">
        <v>3710</v>
      </c>
      <c r="I141" s="80" t="s">
        <v>128</v>
      </c>
      <c r="J141" s="80">
        <v>5</v>
      </c>
      <c r="K141" s="80">
        <v>1</v>
      </c>
      <c r="L141" s="80" t="s">
        <v>156</v>
      </c>
      <c r="M141" s="80">
        <v>100</v>
      </c>
      <c r="N141" s="80">
        <v>17.570692000000001</v>
      </c>
      <c r="O141" s="80">
        <v>-3.9961660000000001</v>
      </c>
      <c r="P141" s="80" t="s">
        <v>69</v>
      </c>
      <c r="Q141" s="80">
        <v>0</v>
      </c>
      <c r="R141" s="80">
        <v>2.6272389999999999</v>
      </c>
      <c r="S141" s="80">
        <v>23.381664000000001</v>
      </c>
      <c r="T141" s="80">
        <v>700000</v>
      </c>
      <c r="U141" s="91">
        <f>Table1[[#This Row],[Distribution Amount (Dollars)]]/Table1[[#This Row],[NEWdatediff]]</f>
        <v>87500</v>
      </c>
      <c r="V141" s="82" t="s">
        <v>3711</v>
      </c>
      <c r="W141" s="82" t="s">
        <v>91</v>
      </c>
      <c r="X141" s="82" t="s">
        <v>104</v>
      </c>
      <c r="Y141" s="82" t="s">
        <v>105</v>
      </c>
      <c r="Z141" s="82">
        <v>1</v>
      </c>
      <c r="AA141" s="82" t="s">
        <v>121</v>
      </c>
      <c r="AB141" s="82" t="s">
        <v>3712</v>
      </c>
      <c r="AD141" s="82" t="s">
        <v>156</v>
      </c>
      <c r="AE141" s="82" t="s">
        <v>3713</v>
      </c>
      <c r="AN141" s="82" t="s">
        <v>76</v>
      </c>
      <c r="AO141" s="82" t="s">
        <v>3714</v>
      </c>
      <c r="AP141" s="82">
        <v>14000000</v>
      </c>
      <c r="AQ141" s="82" t="s">
        <v>78</v>
      </c>
      <c r="AR141" s="82" t="s">
        <v>4274</v>
      </c>
      <c r="AS141" s="84">
        <v>40941</v>
      </c>
      <c r="AT141" s="85">
        <v>2012</v>
      </c>
      <c r="AU141" s="82" t="s">
        <v>4278</v>
      </c>
      <c r="AV141" s="84">
        <v>43830</v>
      </c>
      <c r="AW141" s="85">
        <v>2019</v>
      </c>
      <c r="AX141" s="85">
        <f>Table1[[#This Row],[End TEST]]-Table1[[#This Row],[Start TEST]]</f>
        <v>7</v>
      </c>
      <c r="AY141" s="85">
        <f>Table1[[#This Row],[TEST_Diff]]+1</f>
        <v>8</v>
      </c>
      <c r="AZ141" s="92">
        <f>DATEDIF(Table1[[#This Row],[Start Year]],Table1[[#This Row],[End Year]],"d") / 365</f>
        <v>7.9150684931506845</v>
      </c>
      <c r="BD141" s="82">
        <v>1</v>
      </c>
      <c r="BK141" s="82">
        <v>1</v>
      </c>
      <c r="BO141" s="82">
        <v>1</v>
      </c>
      <c r="BP141" s="82">
        <v>1</v>
      </c>
      <c r="BW141" s="82" t="s">
        <v>3715</v>
      </c>
    </row>
    <row r="142" spans="1:75" x14ac:dyDescent="0.5">
      <c r="A142" s="82">
        <v>33</v>
      </c>
      <c r="B142" s="82" t="s">
        <v>3708</v>
      </c>
      <c r="D142" s="90">
        <v>43579</v>
      </c>
      <c r="E142" s="90" t="s">
        <v>3709</v>
      </c>
      <c r="F142" s="90"/>
      <c r="G142" s="82" t="s">
        <v>3709</v>
      </c>
      <c r="H142" s="82" t="s">
        <v>3710</v>
      </c>
      <c r="I142" s="80" t="s">
        <v>97</v>
      </c>
      <c r="J142" s="80">
        <v>5</v>
      </c>
      <c r="K142" s="80">
        <v>1</v>
      </c>
      <c r="L142" s="80" t="s">
        <v>156</v>
      </c>
      <c r="M142" s="80">
        <v>100</v>
      </c>
      <c r="N142" s="80">
        <v>17.570692000000001</v>
      </c>
      <c r="O142" s="80">
        <v>-3.9961660000000001</v>
      </c>
      <c r="P142" s="80" t="s">
        <v>69</v>
      </c>
      <c r="Q142" s="80">
        <v>0</v>
      </c>
      <c r="R142" s="80">
        <v>2.6272389999999999</v>
      </c>
      <c r="S142" s="80">
        <v>23.381664000000001</v>
      </c>
      <c r="T142" s="80">
        <v>700000</v>
      </c>
      <c r="U142" s="91">
        <f>Table1[[#This Row],[Distribution Amount (Dollars)]]/Table1[[#This Row],[NEWdatediff]]</f>
        <v>87500</v>
      </c>
      <c r="V142" s="82" t="s">
        <v>3711</v>
      </c>
      <c r="W142" s="82" t="s">
        <v>91</v>
      </c>
      <c r="X142" s="82" t="s">
        <v>104</v>
      </c>
      <c r="Y142" s="82" t="s">
        <v>105</v>
      </c>
      <c r="Z142" s="82">
        <v>1</v>
      </c>
      <c r="AA142" s="82" t="s">
        <v>121</v>
      </c>
      <c r="AB142" s="82" t="s">
        <v>3712</v>
      </c>
      <c r="AD142" s="82" t="s">
        <v>156</v>
      </c>
      <c r="AE142" s="82" t="s">
        <v>3713</v>
      </c>
      <c r="AN142" s="82" t="s">
        <v>76</v>
      </c>
      <c r="AO142" s="82" t="s">
        <v>3714</v>
      </c>
      <c r="AP142" s="82">
        <v>14000000</v>
      </c>
      <c r="AQ142" s="82" t="s">
        <v>78</v>
      </c>
      <c r="AR142" s="82" t="s">
        <v>4274</v>
      </c>
      <c r="AS142" s="84">
        <v>40941</v>
      </c>
      <c r="AT142" s="85">
        <v>2012</v>
      </c>
      <c r="AU142" s="82" t="s">
        <v>4278</v>
      </c>
      <c r="AV142" s="84">
        <v>43830</v>
      </c>
      <c r="AW142" s="85">
        <v>2019</v>
      </c>
      <c r="AX142" s="85">
        <f>Table1[[#This Row],[End TEST]]-Table1[[#This Row],[Start TEST]]</f>
        <v>7</v>
      </c>
      <c r="AY142" s="85">
        <f>Table1[[#This Row],[TEST_Diff]]+1</f>
        <v>8</v>
      </c>
      <c r="AZ142" s="92">
        <f>DATEDIF(Table1[[#This Row],[Start Year]],Table1[[#This Row],[End Year]],"d") / 365</f>
        <v>7.9150684931506845</v>
      </c>
      <c r="BD142" s="82">
        <v>1</v>
      </c>
      <c r="BK142" s="82">
        <v>1</v>
      </c>
      <c r="BO142" s="82">
        <v>1</v>
      </c>
      <c r="BP142" s="82">
        <v>1</v>
      </c>
      <c r="BW142" s="82" t="s">
        <v>3715</v>
      </c>
    </row>
    <row r="143" spans="1:75" x14ac:dyDescent="0.5">
      <c r="A143" s="82">
        <v>34</v>
      </c>
      <c r="B143" s="82" t="s">
        <v>1864</v>
      </c>
      <c r="D143" s="90">
        <v>43579</v>
      </c>
      <c r="E143" s="90" t="s">
        <v>1865</v>
      </c>
      <c r="F143" s="90"/>
      <c r="G143" s="82" t="s">
        <v>1865</v>
      </c>
      <c r="H143" s="82" t="s">
        <v>1866</v>
      </c>
      <c r="I143" s="80" t="s">
        <v>98</v>
      </c>
      <c r="J143" s="80">
        <v>50</v>
      </c>
      <c r="K143" s="80">
        <v>1</v>
      </c>
      <c r="L143" s="80" t="s">
        <v>118</v>
      </c>
      <c r="M143" s="80">
        <v>100</v>
      </c>
      <c r="N143" s="80">
        <v>-6.4530960000000004</v>
      </c>
      <c r="O143" s="80">
        <v>34.894539000000002</v>
      </c>
      <c r="P143" s="80" t="s">
        <v>69</v>
      </c>
      <c r="Q143" s="80">
        <v>0</v>
      </c>
      <c r="R143" s="80">
        <v>2.6272389999999999</v>
      </c>
      <c r="S143" s="80">
        <v>23.381664000000001</v>
      </c>
      <c r="T143" s="80">
        <v>17300000</v>
      </c>
      <c r="U143" s="91">
        <f>Table1[[#This Row],[Distribution Amount (Dollars)]]/Table1[[#This Row],[NEWdatediff]]</f>
        <v>3460000</v>
      </c>
      <c r="V143" s="82" t="s">
        <v>1309</v>
      </c>
      <c r="W143" s="82" t="s">
        <v>91</v>
      </c>
      <c r="X143" s="82" t="s">
        <v>104</v>
      </c>
      <c r="Y143" s="82" t="s">
        <v>105</v>
      </c>
      <c r="Z143" s="82">
        <v>1</v>
      </c>
      <c r="AA143" s="82" t="s">
        <v>121</v>
      </c>
      <c r="AB143" s="82" t="s">
        <v>1867</v>
      </c>
      <c r="AD143" s="82" t="s">
        <v>118</v>
      </c>
      <c r="AE143" s="82" t="s">
        <v>123</v>
      </c>
      <c r="AN143" s="82" t="s">
        <v>76</v>
      </c>
      <c r="AO143" s="82" t="s">
        <v>1868</v>
      </c>
      <c r="AP143" s="82">
        <v>34600000</v>
      </c>
      <c r="AQ143" s="82" t="s">
        <v>109</v>
      </c>
      <c r="AR143" s="82" t="s">
        <v>4274</v>
      </c>
      <c r="AS143" s="84">
        <v>40891</v>
      </c>
      <c r="AT143" s="85">
        <v>2011</v>
      </c>
      <c r="AU143" s="82" t="s">
        <v>4277</v>
      </c>
      <c r="AV143" s="84">
        <v>42198</v>
      </c>
      <c r="AW143" s="85">
        <v>2015</v>
      </c>
      <c r="AX143" s="85">
        <f>Table1[[#This Row],[End TEST]]-Table1[[#This Row],[Start TEST]]</f>
        <v>4</v>
      </c>
      <c r="AY143" s="85">
        <f>Table1[[#This Row],[TEST_Diff]]+1</f>
        <v>5</v>
      </c>
      <c r="AZ143" s="92">
        <f>DATEDIF(Table1[[#This Row],[Start Year]],Table1[[#This Row],[End Year]],"d") / 365</f>
        <v>3.580821917808219</v>
      </c>
      <c r="BA143" s="82">
        <v>17000</v>
      </c>
      <c r="BC143" s="82" t="s">
        <v>1869</v>
      </c>
      <c r="BD143" s="82">
        <v>1</v>
      </c>
      <c r="BJ143" s="82">
        <v>1</v>
      </c>
      <c r="BK143" s="82">
        <v>1</v>
      </c>
      <c r="BO143" s="82">
        <v>1</v>
      </c>
      <c r="BP143" s="82">
        <v>1</v>
      </c>
      <c r="BW143" s="82" t="s">
        <v>1870</v>
      </c>
    </row>
    <row r="144" spans="1:75" x14ac:dyDescent="0.5">
      <c r="A144" s="82">
        <v>34</v>
      </c>
      <c r="B144" s="82" t="s">
        <v>1864</v>
      </c>
      <c r="D144" s="90">
        <v>43579</v>
      </c>
      <c r="E144" s="90" t="s">
        <v>1865</v>
      </c>
      <c r="F144" s="90"/>
      <c r="G144" s="82" t="s">
        <v>1865</v>
      </c>
      <c r="H144" s="82" t="s">
        <v>1866</v>
      </c>
      <c r="I144" s="80" t="s">
        <v>129</v>
      </c>
      <c r="J144" s="80">
        <v>10</v>
      </c>
      <c r="K144" s="80">
        <v>1</v>
      </c>
      <c r="L144" s="80" t="s">
        <v>118</v>
      </c>
      <c r="M144" s="80">
        <v>100</v>
      </c>
      <c r="N144" s="80">
        <v>-6.4530960000000004</v>
      </c>
      <c r="O144" s="80">
        <v>34.894539000000002</v>
      </c>
      <c r="P144" s="80" t="s">
        <v>69</v>
      </c>
      <c r="Q144" s="80">
        <v>0</v>
      </c>
      <c r="R144" s="80">
        <v>2.6272389999999999</v>
      </c>
      <c r="S144" s="80">
        <v>23.381664000000001</v>
      </c>
      <c r="T144" s="80">
        <v>3460000</v>
      </c>
      <c r="U144" s="91">
        <f>Table1[[#This Row],[Distribution Amount (Dollars)]]/Table1[[#This Row],[NEWdatediff]]</f>
        <v>692000</v>
      </c>
      <c r="V144" s="82" t="s">
        <v>1309</v>
      </c>
      <c r="W144" s="82" t="s">
        <v>91</v>
      </c>
      <c r="X144" s="82" t="s">
        <v>104</v>
      </c>
      <c r="Y144" s="82" t="s">
        <v>105</v>
      </c>
      <c r="Z144" s="82">
        <v>1</v>
      </c>
      <c r="AA144" s="82" t="s">
        <v>121</v>
      </c>
      <c r="AB144" s="82" t="s">
        <v>1867</v>
      </c>
      <c r="AD144" s="82" t="s">
        <v>118</v>
      </c>
      <c r="AE144" s="82" t="s">
        <v>123</v>
      </c>
      <c r="AN144" s="82" t="s">
        <v>76</v>
      </c>
      <c r="AO144" s="82" t="s">
        <v>1868</v>
      </c>
      <c r="AP144" s="82">
        <v>34600000</v>
      </c>
      <c r="AQ144" s="82" t="s">
        <v>109</v>
      </c>
      <c r="AR144" s="82" t="s">
        <v>4274</v>
      </c>
      <c r="AS144" s="84">
        <v>40891</v>
      </c>
      <c r="AT144" s="85">
        <v>2011</v>
      </c>
      <c r="AU144" s="82" t="s">
        <v>4277</v>
      </c>
      <c r="AV144" s="84">
        <v>42198</v>
      </c>
      <c r="AW144" s="85">
        <v>2015</v>
      </c>
      <c r="AX144" s="85">
        <f>Table1[[#This Row],[End TEST]]-Table1[[#This Row],[Start TEST]]</f>
        <v>4</v>
      </c>
      <c r="AY144" s="85">
        <f>Table1[[#This Row],[TEST_Diff]]+1</f>
        <v>5</v>
      </c>
      <c r="AZ144" s="92">
        <f>DATEDIF(Table1[[#This Row],[Start Year]],Table1[[#This Row],[End Year]],"d") / 365</f>
        <v>3.580821917808219</v>
      </c>
      <c r="BA144" s="82">
        <v>17000</v>
      </c>
      <c r="BC144" s="82" t="s">
        <v>1869</v>
      </c>
      <c r="BD144" s="82">
        <v>1</v>
      </c>
      <c r="BJ144" s="82">
        <v>1</v>
      </c>
      <c r="BK144" s="82">
        <v>1</v>
      </c>
      <c r="BO144" s="82">
        <v>1</v>
      </c>
      <c r="BP144" s="82">
        <v>1</v>
      </c>
      <c r="BW144" s="82" t="s">
        <v>1870</v>
      </c>
    </row>
    <row r="145" spans="1:75" x14ac:dyDescent="0.5">
      <c r="A145" s="82">
        <v>34</v>
      </c>
      <c r="B145" s="82" t="s">
        <v>1864</v>
      </c>
      <c r="D145" s="90">
        <v>43579</v>
      </c>
      <c r="E145" s="90" t="s">
        <v>1865</v>
      </c>
      <c r="F145" s="90"/>
      <c r="G145" s="82" t="s">
        <v>1865</v>
      </c>
      <c r="H145" s="82" t="s">
        <v>1866</v>
      </c>
      <c r="I145" s="80" t="s">
        <v>128</v>
      </c>
      <c r="J145" s="80">
        <v>10</v>
      </c>
      <c r="K145" s="80">
        <v>1</v>
      </c>
      <c r="L145" s="80" t="s">
        <v>118</v>
      </c>
      <c r="M145" s="80">
        <v>100</v>
      </c>
      <c r="N145" s="80">
        <v>-6.4530960000000004</v>
      </c>
      <c r="O145" s="80">
        <v>34.894539000000002</v>
      </c>
      <c r="P145" s="80" t="s">
        <v>69</v>
      </c>
      <c r="Q145" s="80">
        <v>0</v>
      </c>
      <c r="R145" s="80">
        <v>2.6272389999999999</v>
      </c>
      <c r="S145" s="80">
        <v>23.381664000000001</v>
      </c>
      <c r="T145" s="80">
        <v>3460000</v>
      </c>
      <c r="U145" s="91">
        <f>Table1[[#This Row],[Distribution Amount (Dollars)]]/Table1[[#This Row],[NEWdatediff]]</f>
        <v>692000</v>
      </c>
      <c r="V145" s="82" t="s">
        <v>1309</v>
      </c>
      <c r="W145" s="82" t="s">
        <v>91</v>
      </c>
      <c r="X145" s="82" t="s">
        <v>104</v>
      </c>
      <c r="Y145" s="82" t="s">
        <v>105</v>
      </c>
      <c r="Z145" s="82">
        <v>1</v>
      </c>
      <c r="AA145" s="82" t="s">
        <v>121</v>
      </c>
      <c r="AB145" s="82" t="s">
        <v>1867</v>
      </c>
      <c r="AD145" s="82" t="s">
        <v>118</v>
      </c>
      <c r="AE145" s="82" t="s">
        <v>123</v>
      </c>
      <c r="AN145" s="82" t="s">
        <v>76</v>
      </c>
      <c r="AO145" s="82" t="s">
        <v>1868</v>
      </c>
      <c r="AP145" s="82">
        <v>34600000</v>
      </c>
      <c r="AQ145" s="82" t="s">
        <v>109</v>
      </c>
      <c r="AR145" s="82" t="s">
        <v>4274</v>
      </c>
      <c r="AS145" s="84">
        <v>40891</v>
      </c>
      <c r="AT145" s="85">
        <v>2011</v>
      </c>
      <c r="AU145" s="82" t="s">
        <v>4277</v>
      </c>
      <c r="AV145" s="84">
        <v>42198</v>
      </c>
      <c r="AW145" s="85">
        <v>2015</v>
      </c>
      <c r="AX145" s="85">
        <f>Table1[[#This Row],[End TEST]]-Table1[[#This Row],[Start TEST]]</f>
        <v>4</v>
      </c>
      <c r="AY145" s="85">
        <f>Table1[[#This Row],[TEST_Diff]]+1</f>
        <v>5</v>
      </c>
      <c r="AZ145" s="92">
        <f>DATEDIF(Table1[[#This Row],[Start Year]],Table1[[#This Row],[End Year]],"d") / 365</f>
        <v>3.580821917808219</v>
      </c>
      <c r="BA145" s="82">
        <v>17000</v>
      </c>
      <c r="BC145" s="82" t="s">
        <v>1869</v>
      </c>
      <c r="BD145" s="82">
        <v>1</v>
      </c>
      <c r="BJ145" s="82">
        <v>1</v>
      </c>
      <c r="BK145" s="82">
        <v>1</v>
      </c>
      <c r="BO145" s="82">
        <v>1</v>
      </c>
      <c r="BP145" s="82">
        <v>1</v>
      </c>
      <c r="BW145" s="82" t="s">
        <v>1870</v>
      </c>
    </row>
    <row r="146" spans="1:75" x14ac:dyDescent="0.5">
      <c r="A146" s="82">
        <v>34</v>
      </c>
      <c r="B146" s="82" t="s">
        <v>1864</v>
      </c>
      <c r="D146" s="90">
        <v>43579</v>
      </c>
      <c r="E146" s="90" t="s">
        <v>1865</v>
      </c>
      <c r="F146" s="90"/>
      <c r="G146" s="82" t="s">
        <v>1865</v>
      </c>
      <c r="H146" s="82" t="s">
        <v>1866</v>
      </c>
      <c r="I146" s="80" t="s">
        <v>67</v>
      </c>
      <c r="J146" s="80">
        <v>30</v>
      </c>
      <c r="K146" s="80">
        <v>1</v>
      </c>
      <c r="L146" s="80" t="s">
        <v>118</v>
      </c>
      <c r="M146" s="80">
        <v>100</v>
      </c>
      <c r="N146" s="80">
        <v>-6.4530960000000004</v>
      </c>
      <c r="O146" s="80">
        <v>34.894539000000002</v>
      </c>
      <c r="P146" s="80" t="s">
        <v>69</v>
      </c>
      <c r="Q146" s="80">
        <v>0</v>
      </c>
      <c r="R146" s="80">
        <v>2.6272389999999999</v>
      </c>
      <c r="S146" s="80">
        <v>23.381664000000001</v>
      </c>
      <c r="T146" s="80">
        <v>10380000</v>
      </c>
      <c r="U146" s="91">
        <f>Table1[[#This Row],[Distribution Amount (Dollars)]]/Table1[[#This Row],[NEWdatediff]]</f>
        <v>2076000</v>
      </c>
      <c r="V146" s="82" t="s">
        <v>1309</v>
      </c>
      <c r="W146" s="82" t="s">
        <v>91</v>
      </c>
      <c r="X146" s="82" t="s">
        <v>104</v>
      </c>
      <c r="Y146" s="82" t="s">
        <v>105</v>
      </c>
      <c r="Z146" s="82">
        <v>1</v>
      </c>
      <c r="AA146" s="82" t="s">
        <v>121</v>
      </c>
      <c r="AB146" s="82" t="s">
        <v>1867</v>
      </c>
      <c r="AD146" s="82" t="s">
        <v>118</v>
      </c>
      <c r="AE146" s="82" t="s">
        <v>123</v>
      </c>
      <c r="AN146" s="82" t="s">
        <v>76</v>
      </c>
      <c r="AO146" s="82" t="s">
        <v>1868</v>
      </c>
      <c r="AP146" s="82">
        <v>34600000</v>
      </c>
      <c r="AQ146" s="82" t="s">
        <v>109</v>
      </c>
      <c r="AR146" s="82" t="s">
        <v>4274</v>
      </c>
      <c r="AS146" s="84">
        <v>40891</v>
      </c>
      <c r="AT146" s="85">
        <v>2011</v>
      </c>
      <c r="AU146" s="82" t="s">
        <v>4277</v>
      </c>
      <c r="AV146" s="84">
        <v>42198</v>
      </c>
      <c r="AW146" s="85">
        <v>2015</v>
      </c>
      <c r="AX146" s="85">
        <f>Table1[[#This Row],[End TEST]]-Table1[[#This Row],[Start TEST]]</f>
        <v>4</v>
      </c>
      <c r="AY146" s="85">
        <f>Table1[[#This Row],[TEST_Diff]]+1</f>
        <v>5</v>
      </c>
      <c r="AZ146" s="92">
        <f>DATEDIF(Table1[[#This Row],[Start Year]],Table1[[#This Row],[End Year]],"d") / 365</f>
        <v>3.580821917808219</v>
      </c>
      <c r="BA146" s="82">
        <v>17000</v>
      </c>
      <c r="BC146" s="82" t="s">
        <v>1869</v>
      </c>
      <c r="BD146" s="82">
        <v>1</v>
      </c>
      <c r="BJ146" s="82">
        <v>1</v>
      </c>
      <c r="BK146" s="82">
        <v>1</v>
      </c>
      <c r="BO146" s="82">
        <v>1</v>
      </c>
      <c r="BP146" s="82">
        <v>1</v>
      </c>
      <c r="BW146" s="82" t="s">
        <v>1870</v>
      </c>
    </row>
    <row r="147" spans="1:75" x14ac:dyDescent="0.5">
      <c r="A147" s="82">
        <v>35</v>
      </c>
      <c r="B147" s="82" t="s">
        <v>1719</v>
      </c>
      <c r="D147" s="90">
        <v>43560</v>
      </c>
      <c r="E147" s="90" t="s">
        <v>1720</v>
      </c>
      <c r="F147" s="90"/>
      <c r="G147" s="82" t="s">
        <v>1720</v>
      </c>
      <c r="H147" s="82" t="s">
        <v>1721</v>
      </c>
      <c r="I147" s="80" t="s">
        <v>129</v>
      </c>
      <c r="J147" s="80">
        <v>40</v>
      </c>
      <c r="K147" s="80">
        <v>1</v>
      </c>
      <c r="L147" s="80" t="s">
        <v>118</v>
      </c>
      <c r="M147" s="80">
        <v>100</v>
      </c>
      <c r="N147" s="80">
        <v>-6.4530960000000004</v>
      </c>
      <c r="O147" s="80">
        <v>34.894539000000002</v>
      </c>
      <c r="P147" s="80" t="s">
        <v>69</v>
      </c>
      <c r="Q147" s="80">
        <v>0</v>
      </c>
      <c r="R147" s="80">
        <v>2.6272389999999999</v>
      </c>
      <c r="S147" s="80">
        <v>23.381664000000001</v>
      </c>
      <c r="T147" s="80">
        <v>5871428.4000000004</v>
      </c>
      <c r="U147" s="91">
        <f>Table1[[#This Row],[Distribution Amount (Dollars)]]/Table1[[#This Row],[NEWdatediff]]</f>
        <v>1174285.6800000002</v>
      </c>
      <c r="V147" s="82" t="s">
        <v>207</v>
      </c>
      <c r="W147" s="82" t="s">
        <v>71</v>
      </c>
      <c r="X147" s="82" t="s">
        <v>1722</v>
      </c>
      <c r="Y147" s="82" t="s">
        <v>1723</v>
      </c>
      <c r="Z147" s="82">
        <v>1</v>
      </c>
      <c r="AB147" s="82" t="s">
        <v>1724</v>
      </c>
      <c r="AC147" s="82" t="s">
        <v>212</v>
      </c>
      <c r="AD147" s="82" t="s">
        <v>118</v>
      </c>
      <c r="AE147" s="82" t="s">
        <v>1725</v>
      </c>
      <c r="AI147" s="82" t="s">
        <v>1726</v>
      </c>
      <c r="AM147" s="82" t="s">
        <v>1727</v>
      </c>
      <c r="AN147" s="82" t="s">
        <v>76</v>
      </c>
      <c r="AO147" s="82" t="s">
        <v>1728</v>
      </c>
      <c r="AP147" s="82">
        <v>14678571</v>
      </c>
      <c r="AQ147" s="82" t="s">
        <v>78</v>
      </c>
      <c r="AR147" s="82" t="s">
        <v>4274</v>
      </c>
      <c r="AS147" s="84">
        <v>42737</v>
      </c>
      <c r="AT147" s="85">
        <v>2017</v>
      </c>
      <c r="AU147" s="82" t="s">
        <v>4278</v>
      </c>
      <c r="AV147" s="84">
        <v>44286</v>
      </c>
      <c r="AW147" s="85">
        <v>2021</v>
      </c>
      <c r="AX147" s="85">
        <f>Table1[[#This Row],[End TEST]]-Table1[[#This Row],[Start TEST]]</f>
        <v>4</v>
      </c>
      <c r="AY147" s="85">
        <f>Table1[[#This Row],[TEST_Diff]]+1</f>
        <v>5</v>
      </c>
      <c r="AZ147" s="92">
        <f>DATEDIF(Table1[[#This Row],[Start Year]],Table1[[#This Row],[End Year]],"d") / 365</f>
        <v>4.2438356164383562</v>
      </c>
      <c r="BA147" s="82">
        <v>927323</v>
      </c>
      <c r="BB147" s="82">
        <v>9631</v>
      </c>
      <c r="BC147" s="82" t="s">
        <v>1729</v>
      </c>
      <c r="BD147" s="82">
        <v>1</v>
      </c>
      <c r="BE147" s="82">
        <v>1</v>
      </c>
      <c r="BF147" s="82">
        <v>1</v>
      </c>
      <c r="BG147" s="82">
        <v>1</v>
      </c>
      <c r="BK147" s="82">
        <v>1</v>
      </c>
      <c r="BP147" s="82">
        <v>1</v>
      </c>
      <c r="BW147" s="82" t="s">
        <v>1730</v>
      </c>
    </row>
    <row r="148" spans="1:75" x14ac:dyDescent="0.5">
      <c r="A148" s="82">
        <v>35</v>
      </c>
      <c r="B148" s="82" t="s">
        <v>1719</v>
      </c>
      <c r="D148" s="90">
        <v>43560</v>
      </c>
      <c r="E148" s="90" t="s">
        <v>1720</v>
      </c>
      <c r="F148" s="90"/>
      <c r="G148" s="82" t="s">
        <v>1720</v>
      </c>
      <c r="H148" s="82" t="s">
        <v>1721</v>
      </c>
      <c r="I148" s="80" t="s">
        <v>206</v>
      </c>
      <c r="J148" s="80">
        <v>40</v>
      </c>
      <c r="K148" s="80">
        <v>1</v>
      </c>
      <c r="L148" s="80" t="s">
        <v>118</v>
      </c>
      <c r="M148" s="80">
        <v>100</v>
      </c>
      <c r="N148" s="80">
        <v>-6.4530960000000004</v>
      </c>
      <c r="O148" s="80">
        <v>34.894539000000002</v>
      </c>
      <c r="P148" s="80" t="s">
        <v>69</v>
      </c>
      <c r="Q148" s="80">
        <v>0</v>
      </c>
      <c r="R148" s="80">
        <v>2.6272389999999999</v>
      </c>
      <c r="S148" s="80">
        <v>23.381664000000001</v>
      </c>
      <c r="T148" s="80">
        <v>5871428.4000000004</v>
      </c>
      <c r="U148" s="91">
        <f>Table1[[#This Row],[Distribution Amount (Dollars)]]/Table1[[#This Row],[NEWdatediff]]</f>
        <v>1174285.6800000002</v>
      </c>
      <c r="V148" s="82" t="s">
        <v>207</v>
      </c>
      <c r="W148" s="82" t="s">
        <v>71</v>
      </c>
      <c r="X148" s="82" t="s">
        <v>1722</v>
      </c>
      <c r="Y148" s="82" t="s">
        <v>1723</v>
      </c>
      <c r="Z148" s="82">
        <v>1</v>
      </c>
      <c r="AB148" s="82" t="s">
        <v>1724</v>
      </c>
      <c r="AC148" s="82" t="s">
        <v>212</v>
      </c>
      <c r="AD148" s="82" t="s">
        <v>118</v>
      </c>
      <c r="AE148" s="82" t="s">
        <v>1725</v>
      </c>
      <c r="AI148" s="82" t="s">
        <v>1726</v>
      </c>
      <c r="AM148" s="82" t="s">
        <v>1727</v>
      </c>
      <c r="AN148" s="82" t="s">
        <v>76</v>
      </c>
      <c r="AO148" s="82" t="s">
        <v>1728</v>
      </c>
      <c r="AP148" s="82">
        <v>14678571</v>
      </c>
      <c r="AQ148" s="82" t="s">
        <v>78</v>
      </c>
      <c r="AR148" s="82" t="s">
        <v>4274</v>
      </c>
      <c r="AS148" s="84">
        <v>42737</v>
      </c>
      <c r="AT148" s="85">
        <v>2017</v>
      </c>
      <c r="AU148" s="82" t="s">
        <v>4278</v>
      </c>
      <c r="AV148" s="84">
        <v>44286</v>
      </c>
      <c r="AW148" s="85">
        <v>2021</v>
      </c>
      <c r="AX148" s="85">
        <f>Table1[[#This Row],[End TEST]]-Table1[[#This Row],[Start TEST]]</f>
        <v>4</v>
      </c>
      <c r="AY148" s="85">
        <f>Table1[[#This Row],[TEST_Diff]]+1</f>
        <v>5</v>
      </c>
      <c r="AZ148" s="92">
        <f>DATEDIF(Table1[[#This Row],[Start Year]],Table1[[#This Row],[End Year]],"d") / 365</f>
        <v>4.2438356164383562</v>
      </c>
      <c r="BA148" s="82">
        <v>927323</v>
      </c>
      <c r="BB148" s="82">
        <v>9631</v>
      </c>
      <c r="BC148" s="82" t="s">
        <v>1729</v>
      </c>
      <c r="BD148" s="82">
        <v>1</v>
      </c>
      <c r="BE148" s="82">
        <v>1</v>
      </c>
      <c r="BF148" s="82">
        <v>1</v>
      </c>
      <c r="BG148" s="82">
        <v>1</v>
      </c>
      <c r="BK148" s="82">
        <v>1</v>
      </c>
      <c r="BP148" s="82">
        <v>1</v>
      </c>
      <c r="BW148" s="82" t="s">
        <v>1730</v>
      </c>
    </row>
    <row r="149" spans="1:75" x14ac:dyDescent="0.5">
      <c r="A149" s="82">
        <v>35</v>
      </c>
      <c r="B149" s="82" t="s">
        <v>1719</v>
      </c>
      <c r="D149" s="90">
        <v>43560</v>
      </c>
      <c r="E149" s="90" t="s">
        <v>1720</v>
      </c>
      <c r="F149" s="90"/>
      <c r="G149" s="82" t="s">
        <v>1720</v>
      </c>
      <c r="H149" s="82" t="s">
        <v>1721</v>
      </c>
      <c r="I149" s="80" t="s">
        <v>127</v>
      </c>
      <c r="J149" s="80">
        <v>20</v>
      </c>
      <c r="K149" s="80">
        <v>1</v>
      </c>
      <c r="L149" s="80" t="s">
        <v>118</v>
      </c>
      <c r="M149" s="80">
        <v>100</v>
      </c>
      <c r="N149" s="80">
        <v>-6.4530960000000004</v>
      </c>
      <c r="O149" s="80">
        <v>34.894539000000002</v>
      </c>
      <c r="P149" s="80" t="s">
        <v>69</v>
      </c>
      <c r="Q149" s="80">
        <v>0</v>
      </c>
      <c r="R149" s="80">
        <v>2.6272389999999999</v>
      </c>
      <c r="S149" s="80">
        <v>23.381664000000001</v>
      </c>
      <c r="T149" s="80">
        <v>2935714.2</v>
      </c>
      <c r="U149" s="91">
        <f>Table1[[#This Row],[Distribution Amount (Dollars)]]/Table1[[#This Row],[NEWdatediff]]</f>
        <v>587142.84000000008</v>
      </c>
      <c r="V149" s="82" t="s">
        <v>207</v>
      </c>
      <c r="W149" s="82" t="s">
        <v>71</v>
      </c>
      <c r="X149" s="82" t="s">
        <v>1722</v>
      </c>
      <c r="Y149" s="82" t="s">
        <v>1723</v>
      </c>
      <c r="Z149" s="82">
        <v>1</v>
      </c>
      <c r="AB149" s="82" t="s">
        <v>1724</v>
      </c>
      <c r="AC149" s="82" t="s">
        <v>212</v>
      </c>
      <c r="AD149" s="82" t="s">
        <v>118</v>
      </c>
      <c r="AE149" s="82" t="s">
        <v>1725</v>
      </c>
      <c r="AI149" s="82" t="s">
        <v>1726</v>
      </c>
      <c r="AM149" s="82" t="s">
        <v>1727</v>
      </c>
      <c r="AN149" s="82" t="s">
        <v>76</v>
      </c>
      <c r="AO149" s="82" t="s">
        <v>1728</v>
      </c>
      <c r="AP149" s="82">
        <v>14678571</v>
      </c>
      <c r="AQ149" s="82" t="s">
        <v>78</v>
      </c>
      <c r="AR149" s="82" t="s">
        <v>4274</v>
      </c>
      <c r="AS149" s="84">
        <v>42737</v>
      </c>
      <c r="AT149" s="85">
        <v>2017</v>
      </c>
      <c r="AU149" s="82" t="s">
        <v>4278</v>
      </c>
      <c r="AV149" s="84">
        <v>44286</v>
      </c>
      <c r="AW149" s="85">
        <v>2021</v>
      </c>
      <c r="AX149" s="85">
        <f>Table1[[#This Row],[End TEST]]-Table1[[#This Row],[Start TEST]]</f>
        <v>4</v>
      </c>
      <c r="AY149" s="85">
        <f>Table1[[#This Row],[TEST_Diff]]+1</f>
        <v>5</v>
      </c>
      <c r="AZ149" s="92">
        <f>DATEDIF(Table1[[#This Row],[Start Year]],Table1[[#This Row],[End Year]],"d") / 365</f>
        <v>4.2438356164383562</v>
      </c>
      <c r="BA149" s="82">
        <v>927323</v>
      </c>
      <c r="BB149" s="82">
        <v>9631</v>
      </c>
      <c r="BC149" s="82" t="s">
        <v>1729</v>
      </c>
      <c r="BD149" s="82">
        <v>1</v>
      </c>
      <c r="BE149" s="82">
        <v>1</v>
      </c>
      <c r="BF149" s="82">
        <v>1</v>
      </c>
      <c r="BG149" s="82">
        <v>1</v>
      </c>
      <c r="BK149" s="82">
        <v>1</v>
      </c>
      <c r="BP149" s="82">
        <v>1</v>
      </c>
      <c r="BW149" s="82" t="s">
        <v>1730</v>
      </c>
    </row>
    <row r="150" spans="1:75" x14ac:dyDescent="0.5">
      <c r="A150" s="82">
        <v>36</v>
      </c>
      <c r="B150" s="82" t="s">
        <v>2456</v>
      </c>
      <c r="D150" s="90">
        <v>43579</v>
      </c>
      <c r="E150" s="90" t="s">
        <v>2457</v>
      </c>
      <c r="F150" s="90"/>
      <c r="G150" s="82" t="s">
        <v>2457</v>
      </c>
      <c r="H150" s="82" t="s">
        <v>2458</v>
      </c>
      <c r="I150" s="80" t="s">
        <v>67</v>
      </c>
      <c r="J150" s="80">
        <v>25</v>
      </c>
      <c r="K150" s="80">
        <v>1</v>
      </c>
      <c r="L150" s="80" t="s">
        <v>719</v>
      </c>
      <c r="M150" s="80">
        <v>100</v>
      </c>
      <c r="N150" s="80">
        <v>33.939109999999999</v>
      </c>
      <c r="O150" s="80">
        <v>67.709952999999999</v>
      </c>
      <c r="P150" s="80" t="s">
        <v>114</v>
      </c>
      <c r="Q150" s="80">
        <v>0</v>
      </c>
      <c r="R150" s="80">
        <v>25.384855999999999</v>
      </c>
      <c r="S150" s="80">
        <v>68.458809000000002</v>
      </c>
      <c r="T150" s="80">
        <v>2250000</v>
      </c>
      <c r="U150" s="91">
        <f>Table1[[#This Row],[Distribution Amount (Dollars)]]/Table1[[#This Row],[NEWdatediff]]</f>
        <v>562500</v>
      </c>
      <c r="V150" s="82" t="s">
        <v>529</v>
      </c>
      <c r="W150" s="82" t="s">
        <v>71</v>
      </c>
      <c r="X150" s="82" t="s">
        <v>104</v>
      </c>
      <c r="Y150" s="82" t="s">
        <v>105</v>
      </c>
      <c r="Z150" s="82">
        <v>1</v>
      </c>
      <c r="AA150" s="82" t="s">
        <v>121</v>
      </c>
      <c r="AB150" s="82" t="s">
        <v>2459</v>
      </c>
      <c r="AC150" s="82" t="s">
        <v>2460</v>
      </c>
      <c r="AD150" s="82" t="s">
        <v>719</v>
      </c>
      <c r="AE150" s="82" t="s">
        <v>2461</v>
      </c>
      <c r="AH150" s="82" t="s">
        <v>2462</v>
      </c>
      <c r="AI150" s="82" t="s">
        <v>2463</v>
      </c>
      <c r="AM150" s="82" t="s">
        <v>2464</v>
      </c>
      <c r="AN150" s="82" t="s">
        <v>76</v>
      </c>
      <c r="AO150" s="82" t="s">
        <v>2465</v>
      </c>
      <c r="AP150" s="82">
        <v>9000000</v>
      </c>
      <c r="AQ150" s="82" t="s">
        <v>78</v>
      </c>
      <c r="AR150" s="82" t="s">
        <v>4274</v>
      </c>
      <c r="AS150" s="84">
        <v>41327</v>
      </c>
      <c r="AT150" s="85">
        <v>2013</v>
      </c>
      <c r="AU150" s="82" t="s">
        <v>4277</v>
      </c>
      <c r="AV150" s="84">
        <v>42674</v>
      </c>
      <c r="AW150" s="85">
        <v>2016</v>
      </c>
      <c r="AX150" s="85">
        <f>Table1[[#This Row],[End TEST]]-Table1[[#This Row],[Start TEST]]</f>
        <v>3</v>
      </c>
      <c r="AY150" s="85">
        <f>Table1[[#This Row],[TEST_Diff]]+1</f>
        <v>4</v>
      </c>
      <c r="AZ150" s="92">
        <f>DATEDIF(Table1[[#This Row],[Start Year]],Table1[[#This Row],[End Year]],"d") / 365</f>
        <v>3.6904109589041094</v>
      </c>
      <c r="BA150" s="82">
        <v>921082</v>
      </c>
      <c r="BC150" s="82" t="s">
        <v>2466</v>
      </c>
      <c r="BD150" s="82">
        <v>1</v>
      </c>
      <c r="BF150" s="82">
        <v>1</v>
      </c>
      <c r="BJ150" s="82">
        <v>1</v>
      </c>
      <c r="BK150" s="82">
        <v>1</v>
      </c>
    </row>
    <row r="151" spans="1:75" x14ac:dyDescent="0.5">
      <c r="A151" s="82">
        <v>36</v>
      </c>
      <c r="B151" s="82" t="s">
        <v>2456</v>
      </c>
      <c r="D151" s="90">
        <v>43579</v>
      </c>
      <c r="E151" s="90" t="s">
        <v>2457</v>
      </c>
      <c r="F151" s="90"/>
      <c r="G151" s="82" t="s">
        <v>2457</v>
      </c>
      <c r="H151" s="82" t="s">
        <v>2458</v>
      </c>
      <c r="I151" s="80" t="s">
        <v>127</v>
      </c>
      <c r="J151" s="80">
        <v>65</v>
      </c>
      <c r="K151" s="80">
        <v>1</v>
      </c>
      <c r="L151" s="80" t="s">
        <v>719</v>
      </c>
      <c r="M151" s="80">
        <v>100</v>
      </c>
      <c r="N151" s="80">
        <v>33.939109999999999</v>
      </c>
      <c r="O151" s="80">
        <v>67.709952999999999</v>
      </c>
      <c r="P151" s="80" t="s">
        <v>114</v>
      </c>
      <c r="Q151" s="80">
        <v>0</v>
      </c>
      <c r="R151" s="80">
        <v>25.384855999999999</v>
      </c>
      <c r="S151" s="80">
        <v>68.458809000000002</v>
      </c>
      <c r="T151" s="80">
        <v>5850000</v>
      </c>
      <c r="U151" s="91">
        <f>Table1[[#This Row],[Distribution Amount (Dollars)]]/Table1[[#This Row],[NEWdatediff]]</f>
        <v>1462500</v>
      </c>
      <c r="V151" s="82" t="s">
        <v>529</v>
      </c>
      <c r="W151" s="82" t="s">
        <v>71</v>
      </c>
      <c r="X151" s="82" t="s">
        <v>104</v>
      </c>
      <c r="Y151" s="82" t="s">
        <v>105</v>
      </c>
      <c r="Z151" s="82">
        <v>1</v>
      </c>
      <c r="AA151" s="82" t="s">
        <v>121</v>
      </c>
      <c r="AB151" s="82" t="s">
        <v>2459</v>
      </c>
      <c r="AC151" s="82" t="s">
        <v>2460</v>
      </c>
      <c r="AD151" s="82" t="s">
        <v>719</v>
      </c>
      <c r="AE151" s="82" t="s">
        <v>2461</v>
      </c>
      <c r="AH151" s="82" t="s">
        <v>2462</v>
      </c>
      <c r="AI151" s="82" t="s">
        <v>2463</v>
      </c>
      <c r="AM151" s="82" t="s">
        <v>2464</v>
      </c>
      <c r="AN151" s="82" t="s">
        <v>76</v>
      </c>
      <c r="AO151" s="82" t="s">
        <v>2465</v>
      </c>
      <c r="AP151" s="82">
        <v>9000000</v>
      </c>
      <c r="AQ151" s="82" t="s">
        <v>78</v>
      </c>
      <c r="AR151" s="82" t="s">
        <v>4274</v>
      </c>
      <c r="AS151" s="84">
        <v>41327</v>
      </c>
      <c r="AT151" s="85">
        <v>2013</v>
      </c>
      <c r="AU151" s="82" t="s">
        <v>4277</v>
      </c>
      <c r="AV151" s="84">
        <v>42674</v>
      </c>
      <c r="AW151" s="85">
        <v>2016</v>
      </c>
      <c r="AX151" s="85">
        <f>Table1[[#This Row],[End TEST]]-Table1[[#This Row],[Start TEST]]</f>
        <v>3</v>
      </c>
      <c r="AY151" s="85">
        <f>Table1[[#This Row],[TEST_Diff]]+1</f>
        <v>4</v>
      </c>
      <c r="AZ151" s="92">
        <f>DATEDIF(Table1[[#This Row],[Start Year]],Table1[[#This Row],[End Year]],"d") / 365</f>
        <v>3.6904109589041094</v>
      </c>
      <c r="BA151" s="82">
        <v>921082</v>
      </c>
      <c r="BC151" s="82" t="s">
        <v>2466</v>
      </c>
      <c r="BD151" s="82">
        <v>1</v>
      </c>
      <c r="BF151" s="82">
        <v>1</v>
      </c>
      <c r="BJ151" s="82">
        <v>1</v>
      </c>
      <c r="BK151" s="82">
        <v>1</v>
      </c>
    </row>
    <row r="152" spans="1:75" x14ac:dyDescent="0.5">
      <c r="A152" s="82">
        <v>36</v>
      </c>
      <c r="B152" s="82" t="s">
        <v>2456</v>
      </c>
      <c r="D152" s="90">
        <v>43579</v>
      </c>
      <c r="E152" s="90" t="s">
        <v>2457</v>
      </c>
      <c r="F152" s="90"/>
      <c r="G152" s="82" t="s">
        <v>2457</v>
      </c>
      <c r="H152" s="82" t="s">
        <v>2458</v>
      </c>
      <c r="I152" s="80" t="s">
        <v>88</v>
      </c>
      <c r="J152" s="80">
        <v>10</v>
      </c>
      <c r="K152" s="80">
        <v>1</v>
      </c>
      <c r="L152" s="80" t="s">
        <v>719</v>
      </c>
      <c r="M152" s="80">
        <v>100</v>
      </c>
      <c r="N152" s="80">
        <v>33.939109999999999</v>
      </c>
      <c r="O152" s="80">
        <v>67.709952999999999</v>
      </c>
      <c r="P152" s="80" t="s">
        <v>114</v>
      </c>
      <c r="Q152" s="80">
        <v>0</v>
      </c>
      <c r="R152" s="80">
        <v>25.384855999999999</v>
      </c>
      <c r="S152" s="80">
        <v>68.458809000000002</v>
      </c>
      <c r="T152" s="80">
        <v>900000</v>
      </c>
      <c r="U152" s="91">
        <f>Table1[[#This Row],[Distribution Amount (Dollars)]]/Table1[[#This Row],[NEWdatediff]]</f>
        <v>225000</v>
      </c>
      <c r="V152" s="82" t="s">
        <v>529</v>
      </c>
      <c r="W152" s="82" t="s">
        <v>71</v>
      </c>
      <c r="X152" s="82" t="s">
        <v>104</v>
      </c>
      <c r="Y152" s="82" t="s">
        <v>105</v>
      </c>
      <c r="Z152" s="82">
        <v>1</v>
      </c>
      <c r="AA152" s="82" t="s">
        <v>121</v>
      </c>
      <c r="AB152" s="82" t="s">
        <v>2459</v>
      </c>
      <c r="AC152" s="82" t="s">
        <v>2460</v>
      </c>
      <c r="AD152" s="82" t="s">
        <v>719</v>
      </c>
      <c r="AE152" s="82" t="s">
        <v>2461</v>
      </c>
      <c r="AH152" s="82" t="s">
        <v>2462</v>
      </c>
      <c r="AI152" s="82" t="s">
        <v>2463</v>
      </c>
      <c r="AM152" s="82" t="s">
        <v>2464</v>
      </c>
      <c r="AN152" s="82" t="s">
        <v>76</v>
      </c>
      <c r="AO152" s="82" t="s">
        <v>2465</v>
      </c>
      <c r="AP152" s="82">
        <v>9000000</v>
      </c>
      <c r="AQ152" s="82" t="s">
        <v>78</v>
      </c>
      <c r="AR152" s="82" t="s">
        <v>4274</v>
      </c>
      <c r="AS152" s="84">
        <v>41327</v>
      </c>
      <c r="AT152" s="85">
        <v>2013</v>
      </c>
      <c r="AU152" s="82" t="s">
        <v>4277</v>
      </c>
      <c r="AV152" s="84">
        <v>42674</v>
      </c>
      <c r="AW152" s="85">
        <v>2016</v>
      </c>
      <c r="AX152" s="85">
        <f>Table1[[#This Row],[End TEST]]-Table1[[#This Row],[Start TEST]]</f>
        <v>3</v>
      </c>
      <c r="AY152" s="85">
        <f>Table1[[#This Row],[TEST_Diff]]+1</f>
        <v>4</v>
      </c>
      <c r="AZ152" s="92">
        <f>DATEDIF(Table1[[#This Row],[Start Year]],Table1[[#This Row],[End Year]],"d") / 365</f>
        <v>3.6904109589041094</v>
      </c>
      <c r="BA152" s="82">
        <v>921082</v>
      </c>
      <c r="BC152" s="82" t="s">
        <v>2466</v>
      </c>
      <c r="BD152" s="82">
        <v>1</v>
      </c>
      <c r="BF152" s="82">
        <v>1</v>
      </c>
      <c r="BJ152" s="82">
        <v>1</v>
      </c>
      <c r="BK152" s="82">
        <v>1</v>
      </c>
    </row>
    <row r="153" spans="1:75" x14ac:dyDescent="0.5">
      <c r="A153" s="82">
        <v>37</v>
      </c>
      <c r="B153" s="82" t="s">
        <v>1921</v>
      </c>
      <c r="D153" s="90">
        <v>43579</v>
      </c>
      <c r="E153" s="90" t="s">
        <v>1922</v>
      </c>
      <c r="F153" s="90"/>
      <c r="G153" s="82" t="s">
        <v>1922</v>
      </c>
      <c r="H153" s="82" t="s">
        <v>1923</v>
      </c>
      <c r="I153" s="80" t="s">
        <v>67</v>
      </c>
      <c r="J153" s="80">
        <v>10</v>
      </c>
      <c r="K153" s="80">
        <v>1</v>
      </c>
      <c r="L153" s="80" t="s">
        <v>719</v>
      </c>
      <c r="M153" s="80">
        <v>100</v>
      </c>
      <c r="N153" s="80">
        <v>33.939109999999999</v>
      </c>
      <c r="O153" s="80">
        <v>67.709952999999999</v>
      </c>
      <c r="P153" s="80" t="s">
        <v>114</v>
      </c>
      <c r="Q153" s="80">
        <v>0</v>
      </c>
      <c r="R153" s="80">
        <v>25.384855999999999</v>
      </c>
      <c r="S153" s="80">
        <v>68.458809000000002</v>
      </c>
      <c r="T153" s="80">
        <v>660000</v>
      </c>
      <c r="U153" s="91">
        <f>Table1[[#This Row],[Distribution Amount (Dollars)]]/Table1[[#This Row],[NEWdatediff]]</f>
        <v>165000</v>
      </c>
      <c r="V153" s="82" t="s">
        <v>459</v>
      </c>
      <c r="W153" s="82" t="s">
        <v>71</v>
      </c>
      <c r="X153" s="82" t="s">
        <v>1924</v>
      </c>
      <c r="Y153" s="82" t="s">
        <v>105</v>
      </c>
      <c r="Z153" s="82">
        <v>1</v>
      </c>
      <c r="AA153" s="82" t="s">
        <v>121</v>
      </c>
      <c r="AB153" s="82" t="s">
        <v>1925</v>
      </c>
      <c r="AC153" s="82" t="s">
        <v>1750</v>
      </c>
      <c r="AD153" s="82" t="s">
        <v>719</v>
      </c>
      <c r="AE153" s="82" t="s">
        <v>1926</v>
      </c>
      <c r="AH153" s="82" t="s">
        <v>676</v>
      </c>
      <c r="AI153" s="82" t="s">
        <v>867</v>
      </c>
      <c r="AM153" s="82" t="s">
        <v>1752</v>
      </c>
      <c r="AN153" s="82" t="s">
        <v>76</v>
      </c>
      <c r="AO153" s="82" t="s">
        <v>1927</v>
      </c>
      <c r="AP153" s="82">
        <v>6600000</v>
      </c>
      <c r="AQ153" s="82" t="s">
        <v>109</v>
      </c>
      <c r="AR153" s="82" t="s">
        <v>4274</v>
      </c>
      <c r="AS153" s="84">
        <v>41324</v>
      </c>
      <c r="AT153" s="85">
        <v>2013</v>
      </c>
      <c r="AU153" s="82" t="s">
        <v>4277</v>
      </c>
      <c r="AV153" s="84">
        <v>42460</v>
      </c>
      <c r="AW153" s="85">
        <v>2016</v>
      </c>
      <c r="AX153" s="85">
        <f>Table1[[#This Row],[End TEST]]-Table1[[#This Row],[Start TEST]]</f>
        <v>3</v>
      </c>
      <c r="AY153" s="85">
        <f>Table1[[#This Row],[TEST_Diff]]+1</f>
        <v>4</v>
      </c>
      <c r="AZ153" s="92">
        <f>DATEDIF(Table1[[#This Row],[Start Year]],Table1[[#This Row],[End Year]],"d") / 365</f>
        <v>3.1123287671232878</v>
      </c>
      <c r="BA153" s="82">
        <v>362861</v>
      </c>
      <c r="BC153" s="82" t="s">
        <v>1928</v>
      </c>
      <c r="BD153" s="82">
        <v>1</v>
      </c>
      <c r="BF153" s="82">
        <v>1</v>
      </c>
      <c r="BG153" s="82">
        <v>1</v>
      </c>
      <c r="BH153" s="82">
        <v>1</v>
      </c>
      <c r="BI153" s="82">
        <v>1</v>
      </c>
      <c r="BJ153" s="82">
        <v>1</v>
      </c>
      <c r="BK153" s="82">
        <v>1</v>
      </c>
      <c r="BP153" s="82">
        <v>1</v>
      </c>
      <c r="BW153" s="82" t="s">
        <v>1929</v>
      </c>
    </row>
    <row r="154" spans="1:75" x14ac:dyDescent="0.5">
      <c r="A154" s="82">
        <v>37</v>
      </c>
      <c r="B154" s="82" t="s">
        <v>1921</v>
      </c>
      <c r="D154" s="90">
        <v>43579</v>
      </c>
      <c r="E154" s="90" t="s">
        <v>1922</v>
      </c>
      <c r="F154" s="90"/>
      <c r="G154" s="82" t="s">
        <v>1922</v>
      </c>
      <c r="H154" s="82" t="s">
        <v>1923</v>
      </c>
      <c r="I154" s="80" t="s">
        <v>127</v>
      </c>
      <c r="J154" s="80">
        <v>50</v>
      </c>
      <c r="K154" s="80">
        <v>1</v>
      </c>
      <c r="L154" s="80" t="s">
        <v>719</v>
      </c>
      <c r="M154" s="80">
        <v>100</v>
      </c>
      <c r="N154" s="80">
        <v>33.939109999999999</v>
      </c>
      <c r="O154" s="80">
        <v>67.709952999999999</v>
      </c>
      <c r="P154" s="80" t="s">
        <v>114</v>
      </c>
      <c r="Q154" s="80">
        <v>0</v>
      </c>
      <c r="R154" s="80">
        <v>25.384855999999999</v>
      </c>
      <c r="S154" s="80">
        <v>68.458809000000002</v>
      </c>
      <c r="T154" s="80">
        <v>3300000</v>
      </c>
      <c r="U154" s="91">
        <f>Table1[[#This Row],[Distribution Amount (Dollars)]]/Table1[[#This Row],[NEWdatediff]]</f>
        <v>825000</v>
      </c>
      <c r="V154" s="82" t="s">
        <v>459</v>
      </c>
      <c r="W154" s="82" t="s">
        <v>71</v>
      </c>
      <c r="X154" s="82" t="s">
        <v>1924</v>
      </c>
      <c r="Y154" s="82" t="s">
        <v>105</v>
      </c>
      <c r="Z154" s="82">
        <v>1</v>
      </c>
      <c r="AA154" s="82" t="s">
        <v>121</v>
      </c>
      <c r="AB154" s="82" t="s">
        <v>1925</v>
      </c>
      <c r="AC154" s="82" t="s">
        <v>1750</v>
      </c>
      <c r="AD154" s="82" t="s">
        <v>719</v>
      </c>
      <c r="AE154" s="82" t="s">
        <v>1926</v>
      </c>
      <c r="AH154" s="82" t="s">
        <v>676</v>
      </c>
      <c r="AI154" s="82" t="s">
        <v>867</v>
      </c>
      <c r="AM154" s="82" t="s">
        <v>1752</v>
      </c>
      <c r="AN154" s="82" t="s">
        <v>76</v>
      </c>
      <c r="AO154" s="82" t="s">
        <v>1927</v>
      </c>
      <c r="AP154" s="82">
        <v>6600000</v>
      </c>
      <c r="AQ154" s="82" t="s">
        <v>109</v>
      </c>
      <c r="AR154" s="82" t="s">
        <v>4274</v>
      </c>
      <c r="AS154" s="84">
        <v>41324</v>
      </c>
      <c r="AT154" s="85">
        <v>2013</v>
      </c>
      <c r="AU154" s="82" t="s">
        <v>4277</v>
      </c>
      <c r="AV154" s="84">
        <v>42460</v>
      </c>
      <c r="AW154" s="85">
        <v>2016</v>
      </c>
      <c r="AX154" s="85">
        <f>Table1[[#This Row],[End TEST]]-Table1[[#This Row],[Start TEST]]</f>
        <v>3</v>
      </c>
      <c r="AY154" s="85">
        <f>Table1[[#This Row],[TEST_Diff]]+1</f>
        <v>4</v>
      </c>
      <c r="AZ154" s="92">
        <f>DATEDIF(Table1[[#This Row],[Start Year]],Table1[[#This Row],[End Year]],"d") / 365</f>
        <v>3.1123287671232878</v>
      </c>
      <c r="BA154" s="82">
        <v>362861</v>
      </c>
      <c r="BC154" s="82" t="s">
        <v>1928</v>
      </c>
      <c r="BD154" s="82">
        <v>1</v>
      </c>
      <c r="BF154" s="82">
        <v>1</v>
      </c>
      <c r="BG154" s="82">
        <v>1</v>
      </c>
      <c r="BH154" s="82">
        <v>1</v>
      </c>
      <c r="BI154" s="82">
        <v>1</v>
      </c>
      <c r="BJ154" s="82">
        <v>1</v>
      </c>
      <c r="BK154" s="82">
        <v>1</v>
      </c>
      <c r="BP154" s="82">
        <v>1</v>
      </c>
      <c r="BW154" s="82" t="s">
        <v>1929</v>
      </c>
    </row>
    <row r="155" spans="1:75" x14ac:dyDescent="0.5">
      <c r="A155" s="82">
        <v>37</v>
      </c>
      <c r="B155" s="82" t="s">
        <v>1921</v>
      </c>
      <c r="D155" s="90">
        <v>43579</v>
      </c>
      <c r="E155" s="90" t="s">
        <v>1922</v>
      </c>
      <c r="F155" s="90"/>
      <c r="G155" s="82" t="s">
        <v>1922</v>
      </c>
      <c r="H155" s="82" t="s">
        <v>1923</v>
      </c>
      <c r="I155" s="80" t="s">
        <v>128</v>
      </c>
      <c r="J155" s="80">
        <v>40</v>
      </c>
      <c r="K155" s="80">
        <v>1</v>
      </c>
      <c r="L155" s="80" t="s">
        <v>719</v>
      </c>
      <c r="M155" s="80">
        <v>100</v>
      </c>
      <c r="N155" s="80">
        <v>33.939109999999999</v>
      </c>
      <c r="O155" s="80">
        <v>67.709952999999999</v>
      </c>
      <c r="P155" s="80" t="s">
        <v>114</v>
      </c>
      <c r="Q155" s="80">
        <v>0</v>
      </c>
      <c r="R155" s="80">
        <v>25.384855999999999</v>
      </c>
      <c r="S155" s="80">
        <v>68.458809000000002</v>
      </c>
      <c r="T155" s="80">
        <v>2640000</v>
      </c>
      <c r="U155" s="91">
        <f>Table1[[#This Row],[Distribution Amount (Dollars)]]/Table1[[#This Row],[NEWdatediff]]</f>
        <v>660000</v>
      </c>
      <c r="V155" s="82" t="s">
        <v>459</v>
      </c>
      <c r="W155" s="82" t="s">
        <v>71</v>
      </c>
      <c r="X155" s="82" t="s">
        <v>1924</v>
      </c>
      <c r="Y155" s="82" t="s">
        <v>105</v>
      </c>
      <c r="Z155" s="82">
        <v>1</v>
      </c>
      <c r="AA155" s="82" t="s">
        <v>121</v>
      </c>
      <c r="AB155" s="82" t="s">
        <v>1925</v>
      </c>
      <c r="AC155" s="82" t="s">
        <v>1750</v>
      </c>
      <c r="AD155" s="82" t="s">
        <v>719</v>
      </c>
      <c r="AE155" s="82" t="s">
        <v>1926</v>
      </c>
      <c r="AH155" s="82" t="s">
        <v>676</v>
      </c>
      <c r="AI155" s="82" t="s">
        <v>867</v>
      </c>
      <c r="AM155" s="82" t="s">
        <v>1752</v>
      </c>
      <c r="AN155" s="82" t="s">
        <v>76</v>
      </c>
      <c r="AO155" s="82" t="s">
        <v>1927</v>
      </c>
      <c r="AP155" s="82">
        <v>6600000</v>
      </c>
      <c r="AQ155" s="82" t="s">
        <v>109</v>
      </c>
      <c r="AR155" s="82" t="s">
        <v>4274</v>
      </c>
      <c r="AS155" s="84">
        <v>41324</v>
      </c>
      <c r="AT155" s="85">
        <v>2013</v>
      </c>
      <c r="AU155" s="82" t="s">
        <v>4277</v>
      </c>
      <c r="AV155" s="84">
        <v>42460</v>
      </c>
      <c r="AW155" s="85">
        <v>2016</v>
      </c>
      <c r="AX155" s="85">
        <f>Table1[[#This Row],[End TEST]]-Table1[[#This Row],[Start TEST]]</f>
        <v>3</v>
      </c>
      <c r="AY155" s="85">
        <f>Table1[[#This Row],[TEST_Diff]]+1</f>
        <v>4</v>
      </c>
      <c r="AZ155" s="92">
        <f>DATEDIF(Table1[[#This Row],[Start Year]],Table1[[#This Row],[End Year]],"d") / 365</f>
        <v>3.1123287671232878</v>
      </c>
      <c r="BA155" s="82">
        <v>362861</v>
      </c>
      <c r="BC155" s="82" t="s">
        <v>1928</v>
      </c>
      <c r="BD155" s="82">
        <v>1</v>
      </c>
      <c r="BF155" s="82">
        <v>1</v>
      </c>
      <c r="BG155" s="82">
        <v>1</v>
      </c>
      <c r="BH155" s="82">
        <v>1</v>
      </c>
      <c r="BI155" s="82">
        <v>1</v>
      </c>
      <c r="BJ155" s="82">
        <v>1</v>
      </c>
      <c r="BK155" s="82">
        <v>1</v>
      </c>
      <c r="BP155" s="82">
        <v>1</v>
      </c>
      <c r="BW155" s="82" t="s">
        <v>1929</v>
      </c>
    </row>
    <row r="156" spans="1:75" x14ac:dyDescent="0.5">
      <c r="A156" s="82">
        <v>38</v>
      </c>
      <c r="B156" s="82" t="s">
        <v>2707</v>
      </c>
      <c r="D156" s="90">
        <v>43579</v>
      </c>
      <c r="E156" s="90" t="s">
        <v>2708</v>
      </c>
      <c r="F156" s="90"/>
      <c r="G156" s="82" t="s">
        <v>2708</v>
      </c>
      <c r="H156" s="82" t="s">
        <v>2709</v>
      </c>
      <c r="I156" s="80" t="s">
        <v>98</v>
      </c>
      <c r="J156" s="80">
        <v>100</v>
      </c>
      <c r="K156" s="80">
        <v>1</v>
      </c>
      <c r="L156" s="80" t="s">
        <v>719</v>
      </c>
      <c r="M156" s="80">
        <v>100</v>
      </c>
      <c r="N156" s="80">
        <v>33.939109999999999</v>
      </c>
      <c r="O156" s="80">
        <v>67.709952999999999</v>
      </c>
      <c r="P156" s="80" t="s">
        <v>114</v>
      </c>
      <c r="Q156" s="80">
        <v>0</v>
      </c>
      <c r="R156" s="80">
        <v>25.384855999999999</v>
      </c>
      <c r="S156" s="80">
        <v>68.458809000000002</v>
      </c>
      <c r="T156" s="80">
        <v>6430000</v>
      </c>
      <c r="U156" s="91">
        <f>Table1[[#This Row],[Distribution Amount (Dollars)]]/Table1[[#This Row],[NEWdatediff]]</f>
        <v>1071666.6666666667</v>
      </c>
      <c r="V156" s="82" t="s">
        <v>140</v>
      </c>
      <c r="W156" s="82" t="s">
        <v>91</v>
      </c>
      <c r="X156" s="82" t="s">
        <v>2710</v>
      </c>
      <c r="Y156" s="82" t="s">
        <v>105</v>
      </c>
      <c r="Z156" s="82">
        <v>1</v>
      </c>
      <c r="AA156" s="82" t="s">
        <v>121</v>
      </c>
      <c r="AB156" s="82" t="s">
        <v>2711</v>
      </c>
      <c r="AD156" s="82" t="s">
        <v>719</v>
      </c>
      <c r="AE156" s="82" t="s">
        <v>2712</v>
      </c>
      <c r="AN156" s="82" t="s">
        <v>76</v>
      </c>
      <c r="AO156" s="82" t="s">
        <v>2713</v>
      </c>
      <c r="AP156" s="82">
        <v>6430000</v>
      </c>
      <c r="AQ156" s="82" t="s">
        <v>78</v>
      </c>
      <c r="AR156" s="82" t="s">
        <v>4274</v>
      </c>
      <c r="AS156" s="84">
        <v>41351</v>
      </c>
      <c r="AT156" s="85">
        <v>2013</v>
      </c>
      <c r="AU156" s="82" t="s">
        <v>4278</v>
      </c>
      <c r="AV156" s="84">
        <v>43188</v>
      </c>
      <c r="AW156" s="85">
        <v>2018</v>
      </c>
      <c r="AX156" s="85">
        <f>Table1[[#This Row],[End TEST]]-Table1[[#This Row],[Start TEST]]</f>
        <v>5</v>
      </c>
      <c r="AY156" s="85">
        <f>Table1[[#This Row],[TEST_Diff]]+1</f>
        <v>6</v>
      </c>
      <c r="AZ156" s="92">
        <f>DATEDIF(Table1[[#This Row],[Start Year]],Table1[[#This Row],[End Year]],"d") / 365</f>
        <v>5.0328767123287674</v>
      </c>
      <c r="BA156" s="82">
        <v>3169</v>
      </c>
      <c r="BC156" s="82" t="s">
        <v>2714</v>
      </c>
      <c r="BD156" s="82">
        <v>1</v>
      </c>
      <c r="BE156" s="82">
        <v>1</v>
      </c>
      <c r="BH156" s="82">
        <v>1</v>
      </c>
      <c r="BI156" s="82">
        <v>1</v>
      </c>
      <c r="BJ156" s="82">
        <v>1</v>
      </c>
      <c r="BK156" s="82">
        <v>1</v>
      </c>
      <c r="BO156" s="82">
        <v>1</v>
      </c>
      <c r="BP156" s="82">
        <v>1</v>
      </c>
      <c r="BW156" s="82" t="s">
        <v>2715</v>
      </c>
    </row>
    <row r="157" spans="1:75" x14ac:dyDescent="0.5">
      <c r="A157" s="82">
        <v>39</v>
      </c>
      <c r="B157" s="82" t="s">
        <v>1093</v>
      </c>
      <c r="D157" s="90">
        <v>43579</v>
      </c>
      <c r="E157" s="90" t="s">
        <v>1094</v>
      </c>
      <c r="F157" s="90"/>
      <c r="G157" s="82" t="s">
        <v>1094</v>
      </c>
      <c r="H157" s="82" t="s">
        <v>1095</v>
      </c>
      <c r="I157" s="80" t="s">
        <v>129</v>
      </c>
      <c r="J157" s="80">
        <v>100</v>
      </c>
      <c r="K157" s="80">
        <v>1</v>
      </c>
      <c r="L157" s="80" t="s">
        <v>385</v>
      </c>
      <c r="M157" s="80">
        <v>100</v>
      </c>
      <c r="N157" s="80">
        <v>8.0529410000000006</v>
      </c>
      <c r="O157" s="80">
        <v>29.518585999999999</v>
      </c>
      <c r="P157" s="80" t="s">
        <v>69</v>
      </c>
      <c r="Q157" s="80">
        <v>0</v>
      </c>
      <c r="R157" s="80">
        <v>2.6272389999999999</v>
      </c>
      <c r="S157" s="80">
        <v>23.381664000000001</v>
      </c>
      <c r="T157" s="80">
        <v>19400000</v>
      </c>
      <c r="U157" s="91">
        <f>Table1[[#This Row],[Distribution Amount (Dollars)]]/Table1[[#This Row],[NEWdatediff]]</f>
        <v>2771428.5714285714</v>
      </c>
      <c r="V157" s="82" t="s">
        <v>140</v>
      </c>
      <c r="W157" s="82" t="s">
        <v>91</v>
      </c>
      <c r="X157" s="82" t="s">
        <v>104</v>
      </c>
      <c r="Y157" s="82" t="s">
        <v>105</v>
      </c>
      <c r="Z157" s="82">
        <v>1</v>
      </c>
      <c r="AA157" s="82" t="s">
        <v>121</v>
      </c>
      <c r="AB157" s="82" t="s">
        <v>1096</v>
      </c>
      <c r="AD157" s="82" t="s">
        <v>385</v>
      </c>
      <c r="AE157" s="82" t="s">
        <v>1097</v>
      </c>
      <c r="AN157" s="82" t="s">
        <v>76</v>
      </c>
      <c r="AO157" s="82" t="s">
        <v>1098</v>
      </c>
      <c r="AP157" s="82">
        <v>19400000</v>
      </c>
      <c r="AQ157" s="82" t="s">
        <v>109</v>
      </c>
      <c r="AR157" s="82" t="s">
        <v>4274</v>
      </c>
      <c r="AS157" s="84">
        <v>40623</v>
      </c>
      <c r="AT157" s="85">
        <v>2011</v>
      </c>
      <c r="AU157" s="82" t="s">
        <v>4277</v>
      </c>
      <c r="AV157" s="84">
        <v>43098</v>
      </c>
      <c r="AW157" s="85">
        <v>2017</v>
      </c>
      <c r="AX157" s="85">
        <f>Table1[[#This Row],[End TEST]]-Table1[[#This Row],[Start TEST]]</f>
        <v>6</v>
      </c>
      <c r="AY157" s="85">
        <f>Table1[[#This Row],[TEST_Diff]]+1</f>
        <v>7</v>
      </c>
      <c r="AZ157" s="92">
        <f>DATEDIF(Table1[[#This Row],[Start Year]],Table1[[#This Row],[End Year]],"d") / 365</f>
        <v>6.7808219178082192</v>
      </c>
      <c r="BA157" s="82">
        <v>127332</v>
      </c>
      <c r="BC157" s="82" t="s">
        <v>1099</v>
      </c>
      <c r="BD157" s="82">
        <v>1</v>
      </c>
      <c r="BJ157" s="82">
        <v>1</v>
      </c>
      <c r="BK157" s="82">
        <v>1</v>
      </c>
      <c r="BO157" s="82">
        <v>1</v>
      </c>
      <c r="BP157" s="82">
        <v>1</v>
      </c>
      <c r="BW157" s="82" t="s">
        <v>1100</v>
      </c>
    </row>
    <row r="158" spans="1:75" x14ac:dyDescent="0.5">
      <c r="A158" s="82">
        <v>40</v>
      </c>
      <c r="B158" s="82" t="s">
        <v>115</v>
      </c>
      <c r="D158" s="90">
        <v>43579</v>
      </c>
      <c r="E158" s="90" t="s">
        <v>116</v>
      </c>
      <c r="F158" s="90"/>
      <c r="G158" s="82" t="s">
        <v>116</v>
      </c>
      <c r="H158" s="82" t="s">
        <v>117</v>
      </c>
      <c r="I158" s="80" t="s">
        <v>98</v>
      </c>
      <c r="J158" s="80">
        <v>20</v>
      </c>
      <c r="K158" s="80">
        <v>1</v>
      </c>
      <c r="L158" s="80" t="s">
        <v>118</v>
      </c>
      <c r="M158" s="80">
        <v>100</v>
      </c>
      <c r="N158" s="80">
        <v>-6.4530960000000004</v>
      </c>
      <c r="O158" s="80">
        <v>34.894539000000002</v>
      </c>
      <c r="P158" s="80" t="s">
        <v>69</v>
      </c>
      <c r="Q158" s="80">
        <v>0</v>
      </c>
      <c r="R158" s="80">
        <v>2.6272389999999999</v>
      </c>
      <c r="S158" s="80">
        <v>23.381664000000001</v>
      </c>
      <c r="T158" s="80">
        <v>2603461.6</v>
      </c>
      <c r="U158" s="91">
        <f>Table1[[#This Row],[Distribution Amount (Dollars)]]/Table1[[#This Row],[NEWdatediff]]</f>
        <v>520692.32</v>
      </c>
      <c r="V158" s="82" t="s">
        <v>119</v>
      </c>
      <c r="W158" s="82" t="s">
        <v>91</v>
      </c>
      <c r="X158" s="82" t="s">
        <v>120</v>
      </c>
      <c r="Y158" s="82" t="s">
        <v>105</v>
      </c>
      <c r="Z158" s="82">
        <v>1</v>
      </c>
      <c r="AA158" s="82" t="s">
        <v>121</v>
      </c>
      <c r="AB158" s="82" t="s">
        <v>122</v>
      </c>
      <c r="AD158" s="82" t="s">
        <v>118</v>
      </c>
      <c r="AE158" s="82" t="s">
        <v>123</v>
      </c>
      <c r="AN158" s="82" t="s">
        <v>76</v>
      </c>
      <c r="AO158" s="82" t="s">
        <v>124</v>
      </c>
      <c r="AP158" s="82">
        <v>13017308</v>
      </c>
      <c r="AQ158" s="82" t="s">
        <v>109</v>
      </c>
      <c r="AR158" s="82" t="s">
        <v>4274</v>
      </c>
      <c r="AS158" s="84">
        <v>40848</v>
      </c>
      <c r="AT158" s="85">
        <v>2011</v>
      </c>
      <c r="AU158" s="82" t="s">
        <v>4277</v>
      </c>
      <c r="AV158" s="84">
        <v>42094</v>
      </c>
      <c r="AW158" s="85">
        <v>2015</v>
      </c>
      <c r="AX158" s="85">
        <f>Table1[[#This Row],[End TEST]]-Table1[[#This Row],[Start TEST]]</f>
        <v>4</v>
      </c>
      <c r="AY158" s="85">
        <f>Table1[[#This Row],[TEST_Diff]]+1</f>
        <v>5</v>
      </c>
      <c r="AZ158" s="92">
        <f>DATEDIF(Table1[[#This Row],[Start Year]],Table1[[#This Row],[End Year]],"d") / 365</f>
        <v>3.4136986301369863</v>
      </c>
      <c r="BA158" s="82">
        <v>242000</v>
      </c>
      <c r="BB158" s="82">
        <v>400000</v>
      </c>
      <c r="BC158" s="82" t="s">
        <v>125</v>
      </c>
      <c r="BD158" s="82">
        <v>1</v>
      </c>
      <c r="BJ158" s="82">
        <v>1</v>
      </c>
      <c r="BK158" s="82">
        <v>1</v>
      </c>
      <c r="BW158" s="82" t="s">
        <v>126</v>
      </c>
    </row>
    <row r="159" spans="1:75" x14ac:dyDescent="0.5">
      <c r="A159" s="82">
        <v>40</v>
      </c>
      <c r="B159" s="82" t="s">
        <v>115</v>
      </c>
      <c r="D159" s="90">
        <v>43579</v>
      </c>
      <c r="E159" s="90" t="s">
        <v>116</v>
      </c>
      <c r="F159" s="90"/>
      <c r="G159" s="82" t="s">
        <v>116</v>
      </c>
      <c r="H159" s="82" t="s">
        <v>117</v>
      </c>
      <c r="I159" s="80" t="s">
        <v>127</v>
      </c>
      <c r="J159" s="80">
        <v>50</v>
      </c>
      <c r="K159" s="80">
        <v>1</v>
      </c>
      <c r="L159" s="80" t="s">
        <v>118</v>
      </c>
      <c r="M159" s="80">
        <v>100</v>
      </c>
      <c r="N159" s="80">
        <v>-6.4530960000000004</v>
      </c>
      <c r="O159" s="80">
        <v>34.894539000000002</v>
      </c>
      <c r="P159" s="80" t="s">
        <v>69</v>
      </c>
      <c r="Q159" s="80">
        <v>0</v>
      </c>
      <c r="R159" s="80">
        <v>2.6272389999999999</v>
      </c>
      <c r="S159" s="80">
        <v>23.381664000000001</v>
      </c>
      <c r="T159" s="80">
        <v>6508654</v>
      </c>
      <c r="U159" s="91">
        <f>Table1[[#This Row],[Distribution Amount (Dollars)]]/Table1[[#This Row],[NEWdatediff]]</f>
        <v>1301730.8</v>
      </c>
      <c r="V159" s="82" t="s">
        <v>119</v>
      </c>
      <c r="W159" s="82" t="s">
        <v>91</v>
      </c>
      <c r="X159" s="82" t="s">
        <v>120</v>
      </c>
      <c r="Y159" s="82" t="s">
        <v>105</v>
      </c>
      <c r="Z159" s="82">
        <v>1</v>
      </c>
      <c r="AA159" s="82" t="s">
        <v>121</v>
      </c>
      <c r="AB159" s="82" t="s">
        <v>122</v>
      </c>
      <c r="AD159" s="82" t="s">
        <v>118</v>
      </c>
      <c r="AE159" s="82" t="s">
        <v>123</v>
      </c>
      <c r="AN159" s="82" t="s">
        <v>76</v>
      </c>
      <c r="AO159" s="82" t="s">
        <v>124</v>
      </c>
      <c r="AP159" s="82">
        <v>13017308</v>
      </c>
      <c r="AQ159" s="82" t="s">
        <v>109</v>
      </c>
      <c r="AR159" s="82" t="s">
        <v>4274</v>
      </c>
      <c r="AS159" s="84">
        <v>40848</v>
      </c>
      <c r="AT159" s="85">
        <v>2011</v>
      </c>
      <c r="AU159" s="82" t="s">
        <v>4277</v>
      </c>
      <c r="AV159" s="84">
        <v>42094</v>
      </c>
      <c r="AW159" s="85">
        <v>2015</v>
      </c>
      <c r="AX159" s="85">
        <f>Table1[[#This Row],[End TEST]]-Table1[[#This Row],[Start TEST]]</f>
        <v>4</v>
      </c>
      <c r="AY159" s="85">
        <f>Table1[[#This Row],[TEST_Diff]]+1</f>
        <v>5</v>
      </c>
      <c r="AZ159" s="92">
        <f>DATEDIF(Table1[[#This Row],[Start Year]],Table1[[#This Row],[End Year]],"d") / 365</f>
        <v>3.4136986301369863</v>
      </c>
      <c r="BA159" s="82">
        <v>242000</v>
      </c>
      <c r="BB159" s="82">
        <v>400000</v>
      </c>
      <c r="BC159" s="82" t="s">
        <v>125</v>
      </c>
      <c r="BD159" s="82">
        <v>1</v>
      </c>
      <c r="BJ159" s="82">
        <v>1</v>
      </c>
      <c r="BK159" s="82">
        <v>1</v>
      </c>
      <c r="BW159" s="82" t="s">
        <v>126</v>
      </c>
    </row>
    <row r="160" spans="1:75" x14ac:dyDescent="0.5">
      <c r="A160" s="82">
        <v>40</v>
      </c>
      <c r="B160" s="82" t="s">
        <v>115</v>
      </c>
      <c r="D160" s="90">
        <v>43579</v>
      </c>
      <c r="E160" s="90" t="s">
        <v>116</v>
      </c>
      <c r="F160" s="90"/>
      <c r="G160" s="82" t="s">
        <v>116</v>
      </c>
      <c r="H160" s="82" t="s">
        <v>117</v>
      </c>
      <c r="I160" s="80" t="s">
        <v>128</v>
      </c>
      <c r="J160" s="80">
        <v>10</v>
      </c>
      <c r="K160" s="80">
        <v>1</v>
      </c>
      <c r="L160" s="80" t="s">
        <v>118</v>
      </c>
      <c r="M160" s="80">
        <v>100</v>
      </c>
      <c r="N160" s="80">
        <v>-6.4530960000000004</v>
      </c>
      <c r="O160" s="80">
        <v>34.894539000000002</v>
      </c>
      <c r="P160" s="80" t="s">
        <v>69</v>
      </c>
      <c r="Q160" s="80">
        <v>0</v>
      </c>
      <c r="R160" s="80">
        <v>2.6272389999999999</v>
      </c>
      <c r="S160" s="80">
        <v>23.381664000000001</v>
      </c>
      <c r="T160" s="80">
        <v>1301730.8</v>
      </c>
      <c r="U160" s="91">
        <f>Table1[[#This Row],[Distribution Amount (Dollars)]]/Table1[[#This Row],[NEWdatediff]]</f>
        <v>260346.16</v>
      </c>
      <c r="V160" s="82" t="s">
        <v>119</v>
      </c>
      <c r="W160" s="82" t="s">
        <v>91</v>
      </c>
      <c r="X160" s="82" t="s">
        <v>120</v>
      </c>
      <c r="Y160" s="82" t="s">
        <v>105</v>
      </c>
      <c r="Z160" s="82">
        <v>1</v>
      </c>
      <c r="AA160" s="82" t="s">
        <v>121</v>
      </c>
      <c r="AB160" s="82" t="s">
        <v>122</v>
      </c>
      <c r="AD160" s="82" t="s">
        <v>118</v>
      </c>
      <c r="AE160" s="82" t="s">
        <v>123</v>
      </c>
      <c r="AN160" s="82" t="s">
        <v>76</v>
      </c>
      <c r="AO160" s="82" t="s">
        <v>124</v>
      </c>
      <c r="AP160" s="82">
        <v>13017308</v>
      </c>
      <c r="AQ160" s="82" t="s">
        <v>109</v>
      </c>
      <c r="AR160" s="82" t="s">
        <v>4274</v>
      </c>
      <c r="AS160" s="84">
        <v>40848</v>
      </c>
      <c r="AT160" s="85">
        <v>2011</v>
      </c>
      <c r="AU160" s="82" t="s">
        <v>4277</v>
      </c>
      <c r="AV160" s="84">
        <v>42094</v>
      </c>
      <c r="AW160" s="85">
        <v>2015</v>
      </c>
      <c r="AX160" s="85">
        <f>Table1[[#This Row],[End TEST]]-Table1[[#This Row],[Start TEST]]</f>
        <v>4</v>
      </c>
      <c r="AY160" s="85">
        <f>Table1[[#This Row],[TEST_Diff]]+1</f>
        <v>5</v>
      </c>
      <c r="AZ160" s="92">
        <f>DATEDIF(Table1[[#This Row],[Start Year]],Table1[[#This Row],[End Year]],"d") / 365</f>
        <v>3.4136986301369863</v>
      </c>
      <c r="BA160" s="82">
        <v>242000</v>
      </c>
      <c r="BB160" s="82">
        <v>400000</v>
      </c>
      <c r="BC160" s="82" t="s">
        <v>125</v>
      </c>
      <c r="BD160" s="82">
        <v>1</v>
      </c>
      <c r="BJ160" s="82">
        <v>1</v>
      </c>
      <c r="BK160" s="82">
        <v>1</v>
      </c>
      <c r="BW160" s="82" t="s">
        <v>126</v>
      </c>
    </row>
    <row r="161" spans="1:75" x14ac:dyDescent="0.5">
      <c r="A161" s="82">
        <v>40</v>
      </c>
      <c r="B161" s="82" t="s">
        <v>115</v>
      </c>
      <c r="D161" s="90">
        <v>43579</v>
      </c>
      <c r="E161" s="90" t="s">
        <v>116</v>
      </c>
      <c r="F161" s="90"/>
      <c r="G161" s="82" t="s">
        <v>116</v>
      </c>
      <c r="H161" s="82" t="s">
        <v>117</v>
      </c>
      <c r="I161" s="80" t="s">
        <v>129</v>
      </c>
      <c r="J161" s="80">
        <v>20</v>
      </c>
      <c r="K161" s="80">
        <v>1</v>
      </c>
      <c r="L161" s="80" t="s">
        <v>118</v>
      </c>
      <c r="M161" s="80">
        <v>100</v>
      </c>
      <c r="N161" s="80">
        <v>-6.4530960000000004</v>
      </c>
      <c r="O161" s="80">
        <v>34.894539000000002</v>
      </c>
      <c r="P161" s="80" t="s">
        <v>69</v>
      </c>
      <c r="Q161" s="80">
        <v>0</v>
      </c>
      <c r="R161" s="80">
        <v>2.6272389999999999</v>
      </c>
      <c r="S161" s="80">
        <v>23.381664000000001</v>
      </c>
      <c r="T161" s="80">
        <v>2603461.6</v>
      </c>
      <c r="U161" s="91">
        <f>Table1[[#This Row],[Distribution Amount (Dollars)]]/Table1[[#This Row],[NEWdatediff]]</f>
        <v>520692.32</v>
      </c>
      <c r="V161" s="82" t="s">
        <v>119</v>
      </c>
      <c r="W161" s="82" t="s">
        <v>91</v>
      </c>
      <c r="X161" s="82" t="s">
        <v>120</v>
      </c>
      <c r="Y161" s="82" t="s">
        <v>105</v>
      </c>
      <c r="Z161" s="82">
        <v>1</v>
      </c>
      <c r="AA161" s="82" t="s">
        <v>121</v>
      </c>
      <c r="AB161" s="82" t="s">
        <v>122</v>
      </c>
      <c r="AD161" s="82" t="s">
        <v>118</v>
      </c>
      <c r="AE161" s="82" t="s">
        <v>123</v>
      </c>
      <c r="AN161" s="82" t="s">
        <v>76</v>
      </c>
      <c r="AO161" s="82" t="s">
        <v>124</v>
      </c>
      <c r="AP161" s="82">
        <v>13017308</v>
      </c>
      <c r="AQ161" s="82" t="s">
        <v>109</v>
      </c>
      <c r="AR161" s="82" t="s">
        <v>4274</v>
      </c>
      <c r="AS161" s="84">
        <v>40848</v>
      </c>
      <c r="AT161" s="85">
        <v>2011</v>
      </c>
      <c r="AU161" s="82" t="s">
        <v>4277</v>
      </c>
      <c r="AV161" s="84">
        <v>42094</v>
      </c>
      <c r="AW161" s="85">
        <v>2015</v>
      </c>
      <c r="AX161" s="85">
        <f>Table1[[#This Row],[End TEST]]-Table1[[#This Row],[Start TEST]]</f>
        <v>4</v>
      </c>
      <c r="AY161" s="85">
        <f>Table1[[#This Row],[TEST_Diff]]+1</f>
        <v>5</v>
      </c>
      <c r="AZ161" s="92">
        <f>DATEDIF(Table1[[#This Row],[Start Year]],Table1[[#This Row],[End Year]],"d") / 365</f>
        <v>3.4136986301369863</v>
      </c>
      <c r="BA161" s="82">
        <v>242000</v>
      </c>
      <c r="BB161" s="82">
        <v>400000</v>
      </c>
      <c r="BC161" s="82" t="s">
        <v>125</v>
      </c>
      <c r="BD161" s="82">
        <v>1</v>
      </c>
      <c r="BJ161" s="82">
        <v>1</v>
      </c>
      <c r="BK161" s="82">
        <v>1</v>
      </c>
      <c r="BW161" s="82" t="s">
        <v>126</v>
      </c>
    </row>
    <row r="162" spans="1:75" x14ac:dyDescent="0.5">
      <c r="A162" s="82">
        <v>41</v>
      </c>
      <c r="B162" s="82" t="s">
        <v>1795</v>
      </c>
      <c r="D162" s="90">
        <v>43579</v>
      </c>
      <c r="E162" s="90" t="s">
        <v>1796</v>
      </c>
      <c r="F162" s="90"/>
      <c r="G162" s="82" t="s">
        <v>1796</v>
      </c>
      <c r="H162" s="82" t="s">
        <v>1797</v>
      </c>
      <c r="I162" s="80" t="s">
        <v>98</v>
      </c>
      <c r="J162" s="80">
        <v>10</v>
      </c>
      <c r="K162" s="80">
        <v>1</v>
      </c>
      <c r="L162" s="80" t="s">
        <v>155</v>
      </c>
      <c r="M162" s="80">
        <v>100</v>
      </c>
      <c r="N162" s="80">
        <v>-25.97325</v>
      </c>
      <c r="O162" s="80">
        <v>32.572029999999998</v>
      </c>
      <c r="P162" s="80" t="s">
        <v>69</v>
      </c>
      <c r="Q162" s="80">
        <v>0</v>
      </c>
      <c r="R162" s="80">
        <v>2.6272389999999999</v>
      </c>
      <c r="S162" s="80">
        <v>23.381664000000001</v>
      </c>
      <c r="T162" s="80">
        <v>500000</v>
      </c>
      <c r="U162" s="91">
        <f>Table1[[#This Row],[Distribution Amount (Dollars)]]/Table1[[#This Row],[NEWdatediff]]</f>
        <v>166666.66666666666</v>
      </c>
      <c r="V162" s="82" t="s">
        <v>1798</v>
      </c>
      <c r="W162" s="82" t="s">
        <v>91</v>
      </c>
      <c r="X162" s="82" t="s">
        <v>104</v>
      </c>
      <c r="Y162" s="82" t="s">
        <v>105</v>
      </c>
      <c r="Z162" s="82">
        <v>1</v>
      </c>
      <c r="AA162" s="82" t="s">
        <v>121</v>
      </c>
      <c r="AB162" s="82" t="s">
        <v>1799</v>
      </c>
      <c r="AD162" s="82" t="s">
        <v>155</v>
      </c>
      <c r="AE162" s="82" t="s">
        <v>1800</v>
      </c>
      <c r="AN162" s="82" t="s">
        <v>76</v>
      </c>
      <c r="AO162" s="82" t="s">
        <v>1801</v>
      </c>
      <c r="AP162" s="82">
        <v>5000000</v>
      </c>
      <c r="AQ162" s="82" t="s">
        <v>109</v>
      </c>
      <c r="AR162" s="82" t="s">
        <v>4274</v>
      </c>
      <c r="AS162" s="84">
        <v>41358</v>
      </c>
      <c r="AT162" s="85">
        <v>2013</v>
      </c>
      <c r="AU162" s="82" t="s">
        <v>4277</v>
      </c>
      <c r="AV162" s="84">
        <v>42094</v>
      </c>
      <c r="AW162" s="85">
        <v>2015</v>
      </c>
      <c r="AX162" s="85">
        <f>Table1[[#This Row],[End TEST]]-Table1[[#This Row],[Start TEST]]</f>
        <v>2</v>
      </c>
      <c r="AY162" s="85">
        <f>Table1[[#This Row],[TEST_Diff]]+1</f>
        <v>3</v>
      </c>
      <c r="AZ162" s="92">
        <f>DATEDIF(Table1[[#This Row],[Start Year]],Table1[[#This Row],[End Year]],"d") / 365</f>
        <v>2.0164383561643837</v>
      </c>
      <c r="BD162" s="82">
        <v>1</v>
      </c>
      <c r="BH162" s="82">
        <v>1</v>
      </c>
      <c r="BI162" s="82">
        <v>1</v>
      </c>
      <c r="BJ162" s="82">
        <v>1</v>
      </c>
      <c r="BK162" s="82">
        <v>1</v>
      </c>
      <c r="BO162" s="82">
        <v>1</v>
      </c>
      <c r="BP162" s="82">
        <v>1</v>
      </c>
    </row>
    <row r="163" spans="1:75" x14ac:dyDescent="0.5">
      <c r="A163" s="82">
        <v>41</v>
      </c>
      <c r="B163" s="82" t="s">
        <v>1795</v>
      </c>
      <c r="D163" s="90">
        <v>43579</v>
      </c>
      <c r="E163" s="90" t="s">
        <v>1796</v>
      </c>
      <c r="F163" s="90"/>
      <c r="G163" s="82" t="s">
        <v>1796</v>
      </c>
      <c r="H163" s="82" t="s">
        <v>1797</v>
      </c>
      <c r="I163" s="80" t="s">
        <v>127</v>
      </c>
      <c r="J163" s="80">
        <v>80</v>
      </c>
      <c r="K163" s="80">
        <v>1</v>
      </c>
      <c r="L163" s="80" t="s">
        <v>155</v>
      </c>
      <c r="M163" s="80">
        <v>100</v>
      </c>
      <c r="N163" s="80">
        <v>-25.97325</v>
      </c>
      <c r="O163" s="80">
        <v>32.572029999999998</v>
      </c>
      <c r="P163" s="80" t="s">
        <v>69</v>
      </c>
      <c r="Q163" s="80">
        <v>0</v>
      </c>
      <c r="R163" s="80">
        <v>2.6272389999999999</v>
      </c>
      <c r="S163" s="80">
        <v>23.381664000000001</v>
      </c>
      <c r="T163" s="80">
        <v>4000000</v>
      </c>
      <c r="U163" s="91">
        <f>Table1[[#This Row],[Distribution Amount (Dollars)]]/Table1[[#This Row],[NEWdatediff]]</f>
        <v>1333333.3333333333</v>
      </c>
      <c r="V163" s="82" t="s">
        <v>1798</v>
      </c>
      <c r="W163" s="82" t="s">
        <v>91</v>
      </c>
      <c r="X163" s="82" t="s">
        <v>104</v>
      </c>
      <c r="Y163" s="82" t="s">
        <v>105</v>
      </c>
      <c r="Z163" s="82">
        <v>1</v>
      </c>
      <c r="AA163" s="82" t="s">
        <v>121</v>
      </c>
      <c r="AB163" s="82" t="s">
        <v>1799</v>
      </c>
      <c r="AD163" s="82" t="s">
        <v>155</v>
      </c>
      <c r="AE163" s="82" t="s">
        <v>1800</v>
      </c>
      <c r="AN163" s="82" t="s">
        <v>76</v>
      </c>
      <c r="AO163" s="82" t="s">
        <v>1801</v>
      </c>
      <c r="AP163" s="82">
        <v>5000000</v>
      </c>
      <c r="AQ163" s="82" t="s">
        <v>109</v>
      </c>
      <c r="AR163" s="82" t="s">
        <v>4274</v>
      </c>
      <c r="AS163" s="84">
        <v>41358</v>
      </c>
      <c r="AT163" s="85">
        <v>2013</v>
      </c>
      <c r="AU163" s="82" t="s">
        <v>4277</v>
      </c>
      <c r="AV163" s="84">
        <v>42094</v>
      </c>
      <c r="AW163" s="85">
        <v>2015</v>
      </c>
      <c r="AX163" s="85">
        <f>Table1[[#This Row],[End TEST]]-Table1[[#This Row],[Start TEST]]</f>
        <v>2</v>
      </c>
      <c r="AY163" s="85">
        <f>Table1[[#This Row],[TEST_Diff]]+1</f>
        <v>3</v>
      </c>
      <c r="AZ163" s="92">
        <f>DATEDIF(Table1[[#This Row],[Start Year]],Table1[[#This Row],[End Year]],"d") / 365</f>
        <v>2.0164383561643837</v>
      </c>
      <c r="BD163" s="82">
        <v>1</v>
      </c>
      <c r="BH163" s="82">
        <v>1</v>
      </c>
      <c r="BI163" s="82">
        <v>1</v>
      </c>
      <c r="BJ163" s="82">
        <v>1</v>
      </c>
      <c r="BK163" s="82">
        <v>1</v>
      </c>
      <c r="BO163" s="82">
        <v>1</v>
      </c>
      <c r="BP163" s="82">
        <v>1</v>
      </c>
    </row>
    <row r="164" spans="1:75" x14ac:dyDescent="0.5">
      <c r="A164" s="82">
        <v>41</v>
      </c>
      <c r="B164" s="82" t="s">
        <v>1795</v>
      </c>
      <c r="D164" s="90">
        <v>43579</v>
      </c>
      <c r="E164" s="90" t="s">
        <v>1796</v>
      </c>
      <c r="F164" s="90"/>
      <c r="G164" s="82" t="s">
        <v>1796</v>
      </c>
      <c r="H164" s="82" t="s">
        <v>1797</v>
      </c>
      <c r="I164" s="80" t="s">
        <v>128</v>
      </c>
      <c r="J164" s="80">
        <v>10</v>
      </c>
      <c r="K164" s="80">
        <v>1</v>
      </c>
      <c r="L164" s="80" t="s">
        <v>155</v>
      </c>
      <c r="M164" s="80">
        <v>100</v>
      </c>
      <c r="N164" s="80">
        <v>-25.97325</v>
      </c>
      <c r="O164" s="80">
        <v>32.572029999999998</v>
      </c>
      <c r="P164" s="80" t="s">
        <v>69</v>
      </c>
      <c r="Q164" s="80">
        <v>0</v>
      </c>
      <c r="R164" s="80">
        <v>2.6272389999999999</v>
      </c>
      <c r="S164" s="80">
        <v>23.381664000000001</v>
      </c>
      <c r="T164" s="80">
        <v>500000</v>
      </c>
      <c r="U164" s="91">
        <f>Table1[[#This Row],[Distribution Amount (Dollars)]]/Table1[[#This Row],[NEWdatediff]]</f>
        <v>166666.66666666666</v>
      </c>
      <c r="V164" s="82" t="s">
        <v>1798</v>
      </c>
      <c r="W164" s="82" t="s">
        <v>91</v>
      </c>
      <c r="X164" s="82" t="s">
        <v>104</v>
      </c>
      <c r="Y164" s="82" t="s">
        <v>105</v>
      </c>
      <c r="Z164" s="82">
        <v>1</v>
      </c>
      <c r="AA164" s="82" t="s">
        <v>121</v>
      </c>
      <c r="AB164" s="82" t="s">
        <v>1799</v>
      </c>
      <c r="AD164" s="82" t="s">
        <v>155</v>
      </c>
      <c r="AE164" s="82" t="s">
        <v>1800</v>
      </c>
      <c r="AN164" s="82" t="s">
        <v>76</v>
      </c>
      <c r="AO164" s="82" t="s">
        <v>1801</v>
      </c>
      <c r="AP164" s="82">
        <v>5000000</v>
      </c>
      <c r="AQ164" s="82" t="s">
        <v>109</v>
      </c>
      <c r="AR164" s="82" t="s">
        <v>4274</v>
      </c>
      <c r="AS164" s="84">
        <v>41358</v>
      </c>
      <c r="AT164" s="85">
        <v>2013</v>
      </c>
      <c r="AU164" s="82" t="s">
        <v>4277</v>
      </c>
      <c r="AV164" s="84">
        <v>42094</v>
      </c>
      <c r="AW164" s="85">
        <v>2015</v>
      </c>
      <c r="AX164" s="85">
        <f>Table1[[#This Row],[End TEST]]-Table1[[#This Row],[Start TEST]]</f>
        <v>2</v>
      </c>
      <c r="AY164" s="85">
        <f>Table1[[#This Row],[TEST_Diff]]+1</f>
        <v>3</v>
      </c>
      <c r="AZ164" s="92">
        <f>DATEDIF(Table1[[#This Row],[Start Year]],Table1[[#This Row],[End Year]],"d") / 365</f>
        <v>2.0164383561643837</v>
      </c>
      <c r="BD164" s="82">
        <v>1</v>
      </c>
      <c r="BH164" s="82">
        <v>1</v>
      </c>
      <c r="BI164" s="82">
        <v>1</v>
      </c>
      <c r="BJ164" s="82">
        <v>1</v>
      </c>
      <c r="BK164" s="82">
        <v>1</v>
      </c>
      <c r="BO164" s="82">
        <v>1</v>
      </c>
      <c r="BP164" s="82">
        <v>1</v>
      </c>
    </row>
    <row r="165" spans="1:75" x14ac:dyDescent="0.5">
      <c r="A165" s="82">
        <v>42</v>
      </c>
      <c r="B165" s="82" t="s">
        <v>2640</v>
      </c>
      <c r="D165" s="90">
        <v>43579</v>
      </c>
      <c r="E165" s="90" t="s">
        <v>2641</v>
      </c>
      <c r="F165" s="90"/>
      <c r="G165" s="82" t="s">
        <v>2641</v>
      </c>
      <c r="H165" s="82" t="s">
        <v>2642</v>
      </c>
      <c r="I165" s="80" t="s">
        <v>98</v>
      </c>
      <c r="J165" s="80">
        <v>20</v>
      </c>
      <c r="K165" s="80">
        <v>1</v>
      </c>
      <c r="L165" s="80" t="s">
        <v>499</v>
      </c>
      <c r="M165" s="80">
        <v>100</v>
      </c>
      <c r="N165" s="80">
        <v>-13.254308</v>
      </c>
      <c r="O165" s="80">
        <v>34.301524999999998</v>
      </c>
      <c r="P165" s="80" t="s">
        <v>69</v>
      </c>
      <c r="Q165" s="80">
        <v>0</v>
      </c>
      <c r="R165" s="80">
        <v>2.6272389999999999</v>
      </c>
      <c r="S165" s="80">
        <v>23.381664000000001</v>
      </c>
      <c r="T165" s="80">
        <v>2700000</v>
      </c>
      <c r="U165" s="91">
        <f>Table1[[#This Row],[Distribution Amount (Dollars)]]/Table1[[#This Row],[NEWdatediff]]</f>
        <v>450000</v>
      </c>
      <c r="V165" s="82" t="s">
        <v>1029</v>
      </c>
      <c r="W165" s="82" t="s">
        <v>91</v>
      </c>
      <c r="X165" s="82" t="s">
        <v>104</v>
      </c>
      <c r="Y165" s="82" t="s">
        <v>105</v>
      </c>
      <c r="Z165" s="82">
        <v>1</v>
      </c>
      <c r="AA165" s="82" t="s">
        <v>121</v>
      </c>
      <c r="AB165" s="82" t="s">
        <v>2643</v>
      </c>
      <c r="AD165" s="82" t="s">
        <v>499</v>
      </c>
      <c r="AE165" s="82" t="s">
        <v>1736</v>
      </c>
      <c r="AN165" s="82" t="s">
        <v>76</v>
      </c>
      <c r="AO165" s="82" t="s">
        <v>2644</v>
      </c>
      <c r="AP165" s="82">
        <v>13500000</v>
      </c>
      <c r="AQ165" s="82" t="s">
        <v>109</v>
      </c>
      <c r="AR165" s="82" t="s">
        <v>4274</v>
      </c>
      <c r="AS165" s="84">
        <v>40997</v>
      </c>
      <c r="AT165" s="85">
        <v>2012</v>
      </c>
      <c r="AU165" s="82" t="s">
        <v>4277</v>
      </c>
      <c r="AV165" s="84">
        <v>42978</v>
      </c>
      <c r="AW165" s="85">
        <v>2017</v>
      </c>
      <c r="AX165" s="85">
        <f>Table1[[#This Row],[End TEST]]-Table1[[#This Row],[Start TEST]]</f>
        <v>5</v>
      </c>
      <c r="AY165" s="85">
        <f>Table1[[#This Row],[TEST_Diff]]+1</f>
        <v>6</v>
      </c>
      <c r="AZ165" s="92">
        <f>DATEDIF(Table1[[#This Row],[Start Year]],Table1[[#This Row],[End Year]],"d") / 365</f>
        <v>5.4273972602739722</v>
      </c>
      <c r="BA165" s="82">
        <v>6911088</v>
      </c>
      <c r="BC165" s="82" t="s">
        <v>2645</v>
      </c>
      <c r="BD165" s="82">
        <v>1</v>
      </c>
      <c r="BJ165" s="82">
        <v>1</v>
      </c>
      <c r="BK165" s="82">
        <v>1</v>
      </c>
      <c r="BO165" s="82">
        <v>1</v>
      </c>
      <c r="BP165" s="82">
        <v>1</v>
      </c>
      <c r="BW165" s="82" t="s">
        <v>2646</v>
      </c>
    </row>
    <row r="166" spans="1:75" x14ac:dyDescent="0.5">
      <c r="A166" s="82">
        <v>42</v>
      </c>
      <c r="B166" s="82" t="s">
        <v>2640</v>
      </c>
      <c r="D166" s="90">
        <v>43579</v>
      </c>
      <c r="E166" s="90" t="s">
        <v>2641</v>
      </c>
      <c r="F166" s="90"/>
      <c r="G166" s="82" t="s">
        <v>2641</v>
      </c>
      <c r="H166" s="82" t="s">
        <v>2642</v>
      </c>
      <c r="I166" s="80" t="s">
        <v>67</v>
      </c>
      <c r="J166" s="80">
        <v>80</v>
      </c>
      <c r="K166" s="80">
        <v>1</v>
      </c>
      <c r="L166" s="80" t="s">
        <v>499</v>
      </c>
      <c r="M166" s="80">
        <v>100</v>
      </c>
      <c r="N166" s="80">
        <v>-13.254308</v>
      </c>
      <c r="O166" s="80">
        <v>34.301524999999998</v>
      </c>
      <c r="P166" s="80" t="s">
        <v>69</v>
      </c>
      <c r="Q166" s="80">
        <v>0</v>
      </c>
      <c r="R166" s="80">
        <v>2.6272389999999999</v>
      </c>
      <c r="S166" s="80">
        <v>23.381664000000001</v>
      </c>
      <c r="T166" s="80">
        <v>10800000</v>
      </c>
      <c r="U166" s="91">
        <f>Table1[[#This Row],[Distribution Amount (Dollars)]]/Table1[[#This Row],[NEWdatediff]]</f>
        <v>1800000</v>
      </c>
      <c r="V166" s="82" t="s">
        <v>1029</v>
      </c>
      <c r="W166" s="82" t="s">
        <v>91</v>
      </c>
      <c r="X166" s="82" t="s">
        <v>104</v>
      </c>
      <c r="Y166" s="82" t="s">
        <v>105</v>
      </c>
      <c r="Z166" s="82">
        <v>1</v>
      </c>
      <c r="AA166" s="82" t="s">
        <v>121</v>
      </c>
      <c r="AB166" s="82" t="s">
        <v>2643</v>
      </c>
      <c r="AD166" s="82" t="s">
        <v>499</v>
      </c>
      <c r="AE166" s="82" t="s">
        <v>1736</v>
      </c>
      <c r="AN166" s="82" t="s">
        <v>76</v>
      </c>
      <c r="AO166" s="82" t="s">
        <v>2644</v>
      </c>
      <c r="AP166" s="82">
        <v>13500000</v>
      </c>
      <c r="AQ166" s="82" t="s">
        <v>109</v>
      </c>
      <c r="AR166" s="82" t="s">
        <v>4274</v>
      </c>
      <c r="AS166" s="84">
        <v>40997</v>
      </c>
      <c r="AT166" s="85">
        <v>2012</v>
      </c>
      <c r="AU166" s="82" t="s">
        <v>4277</v>
      </c>
      <c r="AV166" s="84">
        <v>42978</v>
      </c>
      <c r="AW166" s="85">
        <v>2017</v>
      </c>
      <c r="AX166" s="85">
        <f>Table1[[#This Row],[End TEST]]-Table1[[#This Row],[Start TEST]]</f>
        <v>5</v>
      </c>
      <c r="AY166" s="85">
        <f>Table1[[#This Row],[TEST_Diff]]+1</f>
        <v>6</v>
      </c>
      <c r="AZ166" s="92">
        <f>DATEDIF(Table1[[#This Row],[Start Year]],Table1[[#This Row],[End Year]],"d") / 365</f>
        <v>5.4273972602739722</v>
      </c>
      <c r="BA166" s="82">
        <v>6911088</v>
      </c>
      <c r="BC166" s="82" t="s">
        <v>2645</v>
      </c>
      <c r="BD166" s="82">
        <v>1</v>
      </c>
      <c r="BJ166" s="82">
        <v>1</v>
      </c>
      <c r="BK166" s="82">
        <v>1</v>
      </c>
      <c r="BO166" s="82">
        <v>1</v>
      </c>
      <c r="BP166" s="82">
        <v>1</v>
      </c>
      <c r="BW166" s="82" t="s">
        <v>2646</v>
      </c>
    </row>
    <row r="167" spans="1:75" x14ac:dyDescent="0.5">
      <c r="A167" s="82">
        <v>43</v>
      </c>
      <c r="B167" s="82" t="s">
        <v>1631</v>
      </c>
      <c r="D167" s="90">
        <v>43579</v>
      </c>
      <c r="E167" s="90" t="s">
        <v>1632</v>
      </c>
      <c r="F167" s="90"/>
      <c r="G167" s="82" t="s">
        <v>1632</v>
      </c>
      <c r="H167" s="82" t="s">
        <v>1633</v>
      </c>
      <c r="I167" s="80" t="s">
        <v>127</v>
      </c>
      <c r="J167" s="80">
        <v>10</v>
      </c>
      <c r="K167" s="80">
        <v>1</v>
      </c>
      <c r="L167" s="80" t="s">
        <v>155</v>
      </c>
      <c r="M167" s="80">
        <v>100</v>
      </c>
      <c r="N167" s="80">
        <v>-25.97325</v>
      </c>
      <c r="O167" s="80">
        <v>32.572029999999998</v>
      </c>
      <c r="P167" s="80" t="s">
        <v>69</v>
      </c>
      <c r="Q167" s="80">
        <v>0</v>
      </c>
      <c r="R167" s="80">
        <v>2.6272389999999999</v>
      </c>
      <c r="S167" s="80">
        <v>23.381664000000001</v>
      </c>
      <c r="T167" s="80">
        <v>2000000</v>
      </c>
      <c r="U167" s="91">
        <f>Table1[[#This Row],[Distribution Amount (Dollars)]]/Table1[[#This Row],[NEWdatediff]]</f>
        <v>500000</v>
      </c>
      <c r="V167" s="82" t="s">
        <v>1309</v>
      </c>
      <c r="W167" s="82" t="s">
        <v>91</v>
      </c>
      <c r="X167" s="82" t="s">
        <v>104</v>
      </c>
      <c r="Y167" s="82" t="s">
        <v>105</v>
      </c>
      <c r="Z167" s="82">
        <v>1</v>
      </c>
      <c r="AA167" s="82" t="s">
        <v>121</v>
      </c>
      <c r="AB167" s="82" t="s">
        <v>1634</v>
      </c>
      <c r="AD167" s="82" t="s">
        <v>155</v>
      </c>
      <c r="AE167" s="82" t="s">
        <v>1635</v>
      </c>
      <c r="AN167" s="82" t="s">
        <v>76</v>
      </c>
      <c r="AO167" s="82" t="s">
        <v>1636</v>
      </c>
      <c r="AP167" s="82">
        <v>20000000</v>
      </c>
      <c r="AQ167" s="82" t="s">
        <v>109</v>
      </c>
      <c r="AR167" s="82" t="s">
        <v>4274</v>
      </c>
      <c r="AS167" s="84">
        <v>40934</v>
      </c>
      <c r="AT167" s="85">
        <v>2012</v>
      </c>
      <c r="AU167" s="82" t="s">
        <v>4277</v>
      </c>
      <c r="AV167" s="84">
        <v>42094</v>
      </c>
      <c r="AW167" s="85">
        <v>2015</v>
      </c>
      <c r="AX167" s="85">
        <f>Table1[[#This Row],[End TEST]]-Table1[[#This Row],[Start TEST]]</f>
        <v>3</v>
      </c>
      <c r="AY167" s="85">
        <f>Table1[[#This Row],[TEST_Diff]]+1</f>
        <v>4</v>
      </c>
      <c r="AZ167" s="92">
        <f>DATEDIF(Table1[[#This Row],[Start Year]],Table1[[#This Row],[End Year]],"d") / 365</f>
        <v>3.1780821917808217</v>
      </c>
      <c r="BA167" s="82">
        <v>231867</v>
      </c>
      <c r="BC167" s="82" t="s">
        <v>1637</v>
      </c>
      <c r="BD167" s="82">
        <v>1</v>
      </c>
      <c r="BJ167" s="82">
        <v>1</v>
      </c>
      <c r="BK167" s="82">
        <v>1</v>
      </c>
      <c r="BO167" s="82">
        <v>1</v>
      </c>
      <c r="BP167" s="82">
        <v>1</v>
      </c>
      <c r="BW167" s="82" t="s">
        <v>1638</v>
      </c>
    </row>
    <row r="168" spans="1:75" x14ac:dyDescent="0.5">
      <c r="A168" s="82">
        <v>43</v>
      </c>
      <c r="B168" s="82" t="s">
        <v>1631</v>
      </c>
      <c r="D168" s="90">
        <v>43579</v>
      </c>
      <c r="E168" s="90" t="s">
        <v>1632</v>
      </c>
      <c r="F168" s="90"/>
      <c r="G168" s="82" t="s">
        <v>1632</v>
      </c>
      <c r="H168" s="82" t="s">
        <v>1633</v>
      </c>
      <c r="I168" s="80" t="s">
        <v>67</v>
      </c>
      <c r="J168" s="80">
        <v>20</v>
      </c>
      <c r="K168" s="80">
        <v>1</v>
      </c>
      <c r="L168" s="80" t="s">
        <v>155</v>
      </c>
      <c r="M168" s="80">
        <v>100</v>
      </c>
      <c r="N168" s="80">
        <v>-25.97325</v>
      </c>
      <c r="O168" s="80">
        <v>32.572029999999998</v>
      </c>
      <c r="P168" s="80" t="s">
        <v>69</v>
      </c>
      <c r="Q168" s="80">
        <v>0</v>
      </c>
      <c r="R168" s="80">
        <v>2.6272389999999999</v>
      </c>
      <c r="S168" s="80">
        <v>23.381664000000001</v>
      </c>
      <c r="T168" s="80">
        <v>4000000</v>
      </c>
      <c r="U168" s="91">
        <f>Table1[[#This Row],[Distribution Amount (Dollars)]]/Table1[[#This Row],[NEWdatediff]]</f>
        <v>1000000</v>
      </c>
      <c r="V168" s="82" t="s">
        <v>1309</v>
      </c>
      <c r="W168" s="82" t="s">
        <v>91</v>
      </c>
      <c r="X168" s="82" t="s">
        <v>104</v>
      </c>
      <c r="Y168" s="82" t="s">
        <v>105</v>
      </c>
      <c r="Z168" s="82">
        <v>1</v>
      </c>
      <c r="AA168" s="82" t="s">
        <v>121</v>
      </c>
      <c r="AB168" s="82" t="s">
        <v>1634</v>
      </c>
      <c r="AD168" s="82" t="s">
        <v>155</v>
      </c>
      <c r="AE168" s="82" t="s">
        <v>1635</v>
      </c>
      <c r="AN168" s="82" t="s">
        <v>76</v>
      </c>
      <c r="AO168" s="82" t="s">
        <v>1636</v>
      </c>
      <c r="AP168" s="82">
        <v>20000000</v>
      </c>
      <c r="AQ168" s="82" t="s">
        <v>109</v>
      </c>
      <c r="AR168" s="82" t="s">
        <v>4274</v>
      </c>
      <c r="AS168" s="84">
        <v>40934</v>
      </c>
      <c r="AT168" s="85">
        <v>2012</v>
      </c>
      <c r="AU168" s="82" t="s">
        <v>4277</v>
      </c>
      <c r="AV168" s="84">
        <v>42094</v>
      </c>
      <c r="AW168" s="85">
        <v>2015</v>
      </c>
      <c r="AX168" s="85">
        <f>Table1[[#This Row],[End TEST]]-Table1[[#This Row],[Start TEST]]</f>
        <v>3</v>
      </c>
      <c r="AY168" s="85">
        <f>Table1[[#This Row],[TEST_Diff]]+1</f>
        <v>4</v>
      </c>
      <c r="AZ168" s="92">
        <f>DATEDIF(Table1[[#This Row],[Start Year]],Table1[[#This Row],[End Year]],"d") / 365</f>
        <v>3.1780821917808217</v>
      </c>
      <c r="BA168" s="82">
        <v>231867</v>
      </c>
      <c r="BC168" s="82" t="s">
        <v>1637</v>
      </c>
      <c r="BD168" s="82">
        <v>1</v>
      </c>
      <c r="BJ168" s="82">
        <v>1</v>
      </c>
      <c r="BK168" s="82">
        <v>1</v>
      </c>
      <c r="BO168" s="82">
        <v>1</v>
      </c>
      <c r="BP168" s="82">
        <v>1</v>
      </c>
      <c r="BW168" s="82" t="s">
        <v>1638</v>
      </c>
    </row>
    <row r="169" spans="1:75" x14ac:dyDescent="0.5">
      <c r="A169" s="82">
        <v>43</v>
      </c>
      <c r="B169" s="82" t="s">
        <v>1631</v>
      </c>
      <c r="D169" s="90">
        <v>43579</v>
      </c>
      <c r="E169" s="90" t="s">
        <v>1632</v>
      </c>
      <c r="F169" s="90"/>
      <c r="G169" s="82" t="s">
        <v>1632</v>
      </c>
      <c r="H169" s="82" t="s">
        <v>1633</v>
      </c>
      <c r="I169" s="80" t="s">
        <v>129</v>
      </c>
      <c r="J169" s="80">
        <v>40</v>
      </c>
      <c r="K169" s="80">
        <v>1</v>
      </c>
      <c r="L169" s="80" t="s">
        <v>155</v>
      </c>
      <c r="M169" s="80">
        <v>100</v>
      </c>
      <c r="N169" s="80">
        <v>-25.97325</v>
      </c>
      <c r="O169" s="80">
        <v>32.572029999999998</v>
      </c>
      <c r="P169" s="80" t="s">
        <v>69</v>
      </c>
      <c r="Q169" s="80">
        <v>0</v>
      </c>
      <c r="R169" s="80">
        <v>2.6272389999999999</v>
      </c>
      <c r="S169" s="80">
        <v>23.381664000000001</v>
      </c>
      <c r="T169" s="80">
        <v>8000000</v>
      </c>
      <c r="U169" s="91">
        <f>Table1[[#This Row],[Distribution Amount (Dollars)]]/Table1[[#This Row],[NEWdatediff]]</f>
        <v>2000000</v>
      </c>
      <c r="V169" s="82" t="s">
        <v>1309</v>
      </c>
      <c r="W169" s="82" t="s">
        <v>91</v>
      </c>
      <c r="X169" s="82" t="s">
        <v>104</v>
      </c>
      <c r="Y169" s="82" t="s">
        <v>105</v>
      </c>
      <c r="Z169" s="82">
        <v>1</v>
      </c>
      <c r="AA169" s="82" t="s">
        <v>121</v>
      </c>
      <c r="AB169" s="82" t="s">
        <v>1634</v>
      </c>
      <c r="AD169" s="82" t="s">
        <v>155</v>
      </c>
      <c r="AE169" s="82" t="s">
        <v>1635</v>
      </c>
      <c r="AN169" s="82" t="s">
        <v>76</v>
      </c>
      <c r="AO169" s="82" t="s">
        <v>1636</v>
      </c>
      <c r="AP169" s="82">
        <v>20000000</v>
      </c>
      <c r="AQ169" s="82" t="s">
        <v>109</v>
      </c>
      <c r="AR169" s="82" t="s">
        <v>4274</v>
      </c>
      <c r="AS169" s="84">
        <v>40934</v>
      </c>
      <c r="AT169" s="85">
        <v>2012</v>
      </c>
      <c r="AU169" s="82" t="s">
        <v>4277</v>
      </c>
      <c r="AV169" s="84">
        <v>42094</v>
      </c>
      <c r="AW169" s="85">
        <v>2015</v>
      </c>
      <c r="AX169" s="85">
        <f>Table1[[#This Row],[End TEST]]-Table1[[#This Row],[Start TEST]]</f>
        <v>3</v>
      </c>
      <c r="AY169" s="85">
        <f>Table1[[#This Row],[TEST_Diff]]+1</f>
        <v>4</v>
      </c>
      <c r="AZ169" s="92">
        <f>DATEDIF(Table1[[#This Row],[Start Year]],Table1[[#This Row],[End Year]],"d") / 365</f>
        <v>3.1780821917808217</v>
      </c>
      <c r="BA169" s="82">
        <v>231867</v>
      </c>
      <c r="BC169" s="82" t="s">
        <v>1637</v>
      </c>
      <c r="BD169" s="82">
        <v>1</v>
      </c>
      <c r="BJ169" s="82">
        <v>1</v>
      </c>
      <c r="BK169" s="82">
        <v>1</v>
      </c>
      <c r="BO169" s="82">
        <v>1</v>
      </c>
      <c r="BP169" s="82">
        <v>1</v>
      </c>
      <c r="BW169" s="82" t="s">
        <v>1638</v>
      </c>
    </row>
    <row r="170" spans="1:75" x14ac:dyDescent="0.5">
      <c r="A170" s="82">
        <v>43</v>
      </c>
      <c r="B170" s="82" t="s">
        <v>1631</v>
      </c>
      <c r="D170" s="90">
        <v>43579</v>
      </c>
      <c r="E170" s="90" t="s">
        <v>1632</v>
      </c>
      <c r="F170" s="90"/>
      <c r="G170" s="82" t="s">
        <v>1632</v>
      </c>
      <c r="H170" s="82" t="s">
        <v>1633</v>
      </c>
      <c r="I170" s="80" t="s">
        <v>128</v>
      </c>
      <c r="J170" s="80">
        <v>30</v>
      </c>
      <c r="K170" s="80">
        <v>1</v>
      </c>
      <c r="L170" s="80" t="s">
        <v>155</v>
      </c>
      <c r="M170" s="80">
        <v>100</v>
      </c>
      <c r="N170" s="80">
        <v>-25.97325</v>
      </c>
      <c r="O170" s="80">
        <v>32.572029999999998</v>
      </c>
      <c r="P170" s="80" t="s">
        <v>69</v>
      </c>
      <c r="Q170" s="80">
        <v>0</v>
      </c>
      <c r="R170" s="80">
        <v>2.6272389999999999</v>
      </c>
      <c r="S170" s="80">
        <v>23.381664000000001</v>
      </c>
      <c r="T170" s="80">
        <v>6000000</v>
      </c>
      <c r="U170" s="91">
        <f>Table1[[#This Row],[Distribution Amount (Dollars)]]/Table1[[#This Row],[NEWdatediff]]</f>
        <v>1500000</v>
      </c>
      <c r="V170" s="82" t="s">
        <v>1309</v>
      </c>
      <c r="W170" s="82" t="s">
        <v>91</v>
      </c>
      <c r="X170" s="82" t="s">
        <v>104</v>
      </c>
      <c r="Y170" s="82" t="s">
        <v>105</v>
      </c>
      <c r="Z170" s="82">
        <v>1</v>
      </c>
      <c r="AA170" s="82" t="s">
        <v>121</v>
      </c>
      <c r="AB170" s="82" t="s">
        <v>1634</v>
      </c>
      <c r="AD170" s="82" t="s">
        <v>155</v>
      </c>
      <c r="AE170" s="82" t="s">
        <v>1635</v>
      </c>
      <c r="AN170" s="82" t="s">
        <v>76</v>
      </c>
      <c r="AO170" s="82" t="s">
        <v>1636</v>
      </c>
      <c r="AP170" s="82">
        <v>20000000</v>
      </c>
      <c r="AQ170" s="82" t="s">
        <v>109</v>
      </c>
      <c r="AR170" s="82" t="s">
        <v>4274</v>
      </c>
      <c r="AS170" s="84">
        <v>40934</v>
      </c>
      <c r="AT170" s="85">
        <v>2012</v>
      </c>
      <c r="AU170" s="82" t="s">
        <v>4277</v>
      </c>
      <c r="AV170" s="84">
        <v>42094</v>
      </c>
      <c r="AW170" s="85">
        <v>2015</v>
      </c>
      <c r="AX170" s="85">
        <f>Table1[[#This Row],[End TEST]]-Table1[[#This Row],[Start TEST]]</f>
        <v>3</v>
      </c>
      <c r="AY170" s="85">
        <f>Table1[[#This Row],[TEST_Diff]]+1</f>
        <v>4</v>
      </c>
      <c r="AZ170" s="92">
        <f>DATEDIF(Table1[[#This Row],[Start Year]],Table1[[#This Row],[End Year]],"d") / 365</f>
        <v>3.1780821917808217</v>
      </c>
      <c r="BA170" s="82">
        <v>231867</v>
      </c>
      <c r="BC170" s="82" t="s">
        <v>1637</v>
      </c>
      <c r="BD170" s="82">
        <v>1</v>
      </c>
      <c r="BJ170" s="82">
        <v>1</v>
      </c>
      <c r="BK170" s="82">
        <v>1</v>
      </c>
      <c r="BO170" s="82">
        <v>1</v>
      </c>
      <c r="BP170" s="82">
        <v>1</v>
      </c>
      <c r="BW170" s="82" t="s">
        <v>1638</v>
      </c>
    </row>
    <row r="171" spans="1:75" x14ac:dyDescent="0.5">
      <c r="A171" s="82">
        <v>44</v>
      </c>
      <c r="B171" s="82" t="s">
        <v>3978</v>
      </c>
      <c r="D171" s="90">
        <v>43512</v>
      </c>
      <c r="E171" s="90" t="s">
        <v>3979</v>
      </c>
      <c r="F171" s="90"/>
      <c r="G171" s="82" t="s">
        <v>3979</v>
      </c>
      <c r="H171" s="82" t="s">
        <v>3980</v>
      </c>
      <c r="I171" s="80" t="s">
        <v>127</v>
      </c>
      <c r="J171" s="80">
        <v>93</v>
      </c>
      <c r="K171" s="80">
        <v>1</v>
      </c>
      <c r="L171" s="80" t="s">
        <v>385</v>
      </c>
      <c r="M171" s="80">
        <v>100</v>
      </c>
      <c r="N171" s="80">
        <v>8.0529410000000006</v>
      </c>
      <c r="O171" s="80">
        <v>29.518585999999999</v>
      </c>
      <c r="P171" s="80" t="s">
        <v>69</v>
      </c>
      <c r="Q171" s="80">
        <v>0</v>
      </c>
      <c r="R171" s="80">
        <v>2.6272389999999999</v>
      </c>
      <c r="S171" s="80">
        <v>23.381664000000001</v>
      </c>
      <c r="T171" s="80">
        <v>18120771</v>
      </c>
      <c r="U171" s="91">
        <f>Table1[[#This Row],[Distribution Amount (Dollars)]]/Table1[[#This Row],[NEWdatediff]]</f>
        <v>4530192.75</v>
      </c>
      <c r="V171" s="82" t="s">
        <v>287</v>
      </c>
      <c r="W171" s="82" t="s">
        <v>91</v>
      </c>
      <c r="X171" s="82" t="s">
        <v>104</v>
      </c>
      <c r="Y171" s="82" t="s">
        <v>105</v>
      </c>
      <c r="Z171" s="82">
        <v>1</v>
      </c>
      <c r="AB171" s="82" t="s">
        <v>3981</v>
      </c>
      <c r="AD171" s="82" t="s">
        <v>385</v>
      </c>
      <c r="AE171" s="82" t="s">
        <v>3982</v>
      </c>
      <c r="AN171" s="82" t="s">
        <v>76</v>
      </c>
      <c r="AO171" s="82" t="s">
        <v>3983</v>
      </c>
      <c r="AP171" s="82">
        <v>19484700</v>
      </c>
      <c r="AQ171" s="82" t="s">
        <v>109</v>
      </c>
      <c r="AR171" s="82" t="s">
        <v>4274</v>
      </c>
      <c r="AS171" s="84">
        <v>40996</v>
      </c>
      <c r="AT171" s="85">
        <v>2012</v>
      </c>
      <c r="AU171" s="82" t="s">
        <v>4277</v>
      </c>
      <c r="AV171" s="84">
        <v>42094</v>
      </c>
      <c r="AW171" s="85">
        <v>2015</v>
      </c>
      <c r="AX171" s="85">
        <f>Table1[[#This Row],[End TEST]]-Table1[[#This Row],[Start TEST]]</f>
        <v>3</v>
      </c>
      <c r="AY171" s="85">
        <f>Table1[[#This Row],[TEST_Diff]]+1</f>
        <v>4</v>
      </c>
      <c r="AZ171" s="92">
        <f>DATEDIF(Table1[[#This Row],[Start Year]],Table1[[#This Row],[End Year]],"d") / 365</f>
        <v>3.0082191780821916</v>
      </c>
      <c r="BA171" s="82">
        <v>20540</v>
      </c>
      <c r="BC171" s="82" t="s">
        <v>3984</v>
      </c>
    </row>
    <row r="172" spans="1:75" x14ac:dyDescent="0.5">
      <c r="A172" s="82">
        <v>44</v>
      </c>
      <c r="B172" s="82" t="s">
        <v>3978</v>
      </c>
      <c r="D172" s="90">
        <v>43512</v>
      </c>
      <c r="E172" s="90" t="s">
        <v>3979</v>
      </c>
      <c r="F172" s="90"/>
      <c r="G172" s="82" t="s">
        <v>3979</v>
      </c>
      <c r="H172" s="82" t="s">
        <v>3980</v>
      </c>
      <c r="I172" s="80" t="s">
        <v>98</v>
      </c>
      <c r="J172" s="80">
        <v>7</v>
      </c>
      <c r="K172" s="80">
        <v>1</v>
      </c>
      <c r="L172" s="80" t="s">
        <v>385</v>
      </c>
      <c r="M172" s="80">
        <v>100</v>
      </c>
      <c r="N172" s="80">
        <v>8.0529410000000006</v>
      </c>
      <c r="O172" s="80">
        <v>29.518585999999999</v>
      </c>
      <c r="P172" s="80" t="s">
        <v>69</v>
      </c>
      <c r="Q172" s="80">
        <v>0</v>
      </c>
      <c r="R172" s="80">
        <v>2.6272389999999999</v>
      </c>
      <c r="S172" s="80">
        <v>23.381664000000001</v>
      </c>
      <c r="T172" s="80">
        <v>1363929</v>
      </c>
      <c r="U172" s="91">
        <f>Table1[[#This Row],[Distribution Amount (Dollars)]]/Table1[[#This Row],[NEWdatediff]]</f>
        <v>340982.25</v>
      </c>
      <c r="V172" s="82" t="s">
        <v>287</v>
      </c>
      <c r="W172" s="82" t="s">
        <v>91</v>
      </c>
      <c r="X172" s="82" t="s">
        <v>104</v>
      </c>
      <c r="Y172" s="82" t="s">
        <v>105</v>
      </c>
      <c r="Z172" s="82">
        <v>1</v>
      </c>
      <c r="AB172" s="82" t="s">
        <v>3981</v>
      </c>
      <c r="AD172" s="82" t="s">
        <v>385</v>
      </c>
      <c r="AE172" s="82" t="s">
        <v>3982</v>
      </c>
      <c r="AN172" s="82" t="s">
        <v>76</v>
      </c>
      <c r="AO172" s="82" t="s">
        <v>3983</v>
      </c>
      <c r="AP172" s="82">
        <v>19484700</v>
      </c>
      <c r="AQ172" s="82" t="s">
        <v>109</v>
      </c>
      <c r="AR172" s="82" t="s">
        <v>4274</v>
      </c>
      <c r="AS172" s="84">
        <v>40996</v>
      </c>
      <c r="AT172" s="85">
        <v>2012</v>
      </c>
      <c r="AU172" s="82" t="s">
        <v>4277</v>
      </c>
      <c r="AV172" s="84">
        <v>42094</v>
      </c>
      <c r="AW172" s="85">
        <v>2015</v>
      </c>
      <c r="AX172" s="85">
        <f>Table1[[#This Row],[End TEST]]-Table1[[#This Row],[Start TEST]]</f>
        <v>3</v>
      </c>
      <c r="AY172" s="85">
        <f>Table1[[#This Row],[TEST_Diff]]+1</f>
        <v>4</v>
      </c>
      <c r="AZ172" s="92">
        <f>DATEDIF(Table1[[#This Row],[Start Year]],Table1[[#This Row],[End Year]],"d") / 365</f>
        <v>3.0082191780821916</v>
      </c>
      <c r="BA172" s="82">
        <v>20540</v>
      </c>
      <c r="BC172" s="82" t="s">
        <v>3984</v>
      </c>
    </row>
    <row r="173" spans="1:75" x14ac:dyDescent="0.5">
      <c r="A173" s="82">
        <v>45</v>
      </c>
      <c r="B173" s="82" t="s">
        <v>1558</v>
      </c>
      <c r="D173" s="90">
        <v>43579</v>
      </c>
      <c r="E173" s="90" t="s">
        <v>1559</v>
      </c>
      <c r="F173" s="90"/>
      <c r="G173" s="82" t="s">
        <v>1559</v>
      </c>
      <c r="H173" s="82" t="s">
        <v>1560</v>
      </c>
      <c r="I173" s="80" t="s">
        <v>98</v>
      </c>
      <c r="J173" s="80">
        <v>21</v>
      </c>
      <c r="K173" s="80">
        <v>1</v>
      </c>
      <c r="L173" s="80" t="s">
        <v>385</v>
      </c>
      <c r="M173" s="80">
        <v>100</v>
      </c>
      <c r="N173" s="80">
        <v>8.0529410000000006</v>
      </c>
      <c r="O173" s="80">
        <v>29.518585999999999</v>
      </c>
      <c r="P173" s="80" t="s">
        <v>69</v>
      </c>
      <c r="Q173" s="80">
        <v>0</v>
      </c>
      <c r="R173" s="80">
        <v>2.6272389999999999</v>
      </c>
      <c r="S173" s="80">
        <v>23.381664000000001</v>
      </c>
      <c r="T173" s="80">
        <v>4074000</v>
      </c>
      <c r="U173" s="91">
        <f>Table1[[#This Row],[Distribution Amount (Dollars)]]/Table1[[#This Row],[NEWdatediff]]</f>
        <v>1018500</v>
      </c>
      <c r="V173" s="82" t="s">
        <v>1561</v>
      </c>
      <c r="W173" s="82" t="s">
        <v>91</v>
      </c>
      <c r="X173" s="82" t="s">
        <v>1562</v>
      </c>
      <c r="Y173" s="82" t="s">
        <v>105</v>
      </c>
      <c r="Z173" s="82">
        <v>1</v>
      </c>
      <c r="AA173" s="82" t="s">
        <v>121</v>
      </c>
      <c r="AB173" s="82" t="s">
        <v>1563</v>
      </c>
      <c r="AD173" s="82" t="s">
        <v>385</v>
      </c>
      <c r="AE173" s="82" t="s">
        <v>1564</v>
      </c>
      <c r="AN173" s="82" t="s">
        <v>76</v>
      </c>
      <c r="AO173" s="82" t="s">
        <v>1565</v>
      </c>
      <c r="AP173" s="82">
        <v>19400000</v>
      </c>
      <c r="AQ173" s="82" t="s">
        <v>109</v>
      </c>
      <c r="AR173" s="82" t="s">
        <v>4274</v>
      </c>
      <c r="AS173" s="84">
        <v>41276</v>
      </c>
      <c r="AT173" s="85">
        <v>2013</v>
      </c>
      <c r="AU173" s="82" t="s">
        <v>4277</v>
      </c>
      <c r="AV173" s="84">
        <v>42460</v>
      </c>
      <c r="AW173" s="85">
        <v>2016</v>
      </c>
      <c r="AX173" s="85">
        <f>Table1[[#This Row],[End TEST]]-Table1[[#This Row],[Start TEST]]</f>
        <v>3</v>
      </c>
      <c r="AY173" s="85">
        <f>Table1[[#This Row],[TEST_Diff]]+1</f>
        <v>4</v>
      </c>
      <c r="AZ173" s="92">
        <f>DATEDIF(Table1[[#This Row],[Start Year]],Table1[[#This Row],[End Year]],"d") / 365</f>
        <v>3.2438356164383562</v>
      </c>
      <c r="BA173" s="82">
        <v>7226000</v>
      </c>
      <c r="BC173" s="82" t="s">
        <v>1566</v>
      </c>
      <c r="BD173" s="82">
        <v>1</v>
      </c>
      <c r="BJ173" s="82">
        <v>1</v>
      </c>
      <c r="BK173" s="82">
        <v>1</v>
      </c>
      <c r="BO173" s="82">
        <v>1</v>
      </c>
      <c r="BP173" s="82">
        <v>1</v>
      </c>
      <c r="BW173" s="82" t="s">
        <v>1567</v>
      </c>
    </row>
    <row r="174" spans="1:75" x14ac:dyDescent="0.5">
      <c r="A174" s="82">
        <v>45</v>
      </c>
      <c r="B174" s="82" t="s">
        <v>1558</v>
      </c>
      <c r="D174" s="90">
        <v>43579</v>
      </c>
      <c r="E174" s="90" t="s">
        <v>1559</v>
      </c>
      <c r="F174" s="90"/>
      <c r="G174" s="82" t="s">
        <v>1559</v>
      </c>
      <c r="H174" s="82" t="s">
        <v>1560</v>
      </c>
      <c r="I174" s="80" t="s">
        <v>128</v>
      </c>
      <c r="J174" s="80">
        <v>60</v>
      </c>
      <c r="K174" s="80">
        <v>1</v>
      </c>
      <c r="L174" s="80" t="s">
        <v>385</v>
      </c>
      <c r="M174" s="80">
        <v>100</v>
      </c>
      <c r="N174" s="80">
        <v>8.0529410000000006</v>
      </c>
      <c r="O174" s="80">
        <v>29.518585999999999</v>
      </c>
      <c r="P174" s="80" t="s">
        <v>69</v>
      </c>
      <c r="Q174" s="80">
        <v>0</v>
      </c>
      <c r="R174" s="80">
        <v>2.6272389999999999</v>
      </c>
      <c r="S174" s="80">
        <v>23.381664000000001</v>
      </c>
      <c r="T174" s="80">
        <v>11640000</v>
      </c>
      <c r="U174" s="91">
        <f>Table1[[#This Row],[Distribution Amount (Dollars)]]/Table1[[#This Row],[NEWdatediff]]</f>
        <v>2910000</v>
      </c>
      <c r="V174" s="82" t="s">
        <v>1561</v>
      </c>
      <c r="W174" s="82" t="s">
        <v>91</v>
      </c>
      <c r="X174" s="82" t="s">
        <v>1562</v>
      </c>
      <c r="Y174" s="82" t="s">
        <v>105</v>
      </c>
      <c r="Z174" s="82">
        <v>1</v>
      </c>
      <c r="AA174" s="82" t="s">
        <v>121</v>
      </c>
      <c r="AB174" s="82" t="s">
        <v>1563</v>
      </c>
      <c r="AD174" s="82" t="s">
        <v>385</v>
      </c>
      <c r="AE174" s="82" t="s">
        <v>1564</v>
      </c>
      <c r="AN174" s="82" t="s">
        <v>76</v>
      </c>
      <c r="AO174" s="82" t="s">
        <v>1565</v>
      </c>
      <c r="AP174" s="82">
        <v>19400000</v>
      </c>
      <c r="AQ174" s="82" t="s">
        <v>109</v>
      </c>
      <c r="AR174" s="82" t="s">
        <v>4274</v>
      </c>
      <c r="AS174" s="84">
        <v>41276</v>
      </c>
      <c r="AT174" s="85">
        <v>2013</v>
      </c>
      <c r="AU174" s="82" t="s">
        <v>4277</v>
      </c>
      <c r="AV174" s="84">
        <v>42460</v>
      </c>
      <c r="AW174" s="85">
        <v>2016</v>
      </c>
      <c r="AX174" s="85">
        <f>Table1[[#This Row],[End TEST]]-Table1[[#This Row],[Start TEST]]</f>
        <v>3</v>
      </c>
      <c r="AY174" s="85">
        <f>Table1[[#This Row],[TEST_Diff]]+1</f>
        <v>4</v>
      </c>
      <c r="AZ174" s="92">
        <f>DATEDIF(Table1[[#This Row],[Start Year]],Table1[[#This Row],[End Year]],"d") / 365</f>
        <v>3.2438356164383562</v>
      </c>
      <c r="BA174" s="82">
        <v>7226000</v>
      </c>
      <c r="BC174" s="82" t="s">
        <v>1566</v>
      </c>
      <c r="BD174" s="82">
        <v>1</v>
      </c>
      <c r="BJ174" s="82">
        <v>1</v>
      </c>
      <c r="BK174" s="82">
        <v>1</v>
      </c>
      <c r="BO174" s="82">
        <v>1</v>
      </c>
      <c r="BP174" s="82">
        <v>1</v>
      </c>
      <c r="BW174" s="82" t="s">
        <v>1567</v>
      </c>
    </row>
    <row r="175" spans="1:75" x14ac:dyDescent="0.5">
      <c r="A175" s="82">
        <v>45</v>
      </c>
      <c r="B175" s="82" t="s">
        <v>1558</v>
      </c>
      <c r="D175" s="90">
        <v>43579</v>
      </c>
      <c r="E175" s="90" t="s">
        <v>1559</v>
      </c>
      <c r="F175" s="90"/>
      <c r="G175" s="82" t="s">
        <v>1559</v>
      </c>
      <c r="H175" s="82" t="s">
        <v>1560</v>
      </c>
      <c r="I175" s="80" t="s">
        <v>129</v>
      </c>
      <c r="J175" s="80">
        <v>19</v>
      </c>
      <c r="K175" s="80">
        <v>1</v>
      </c>
      <c r="L175" s="80" t="s">
        <v>385</v>
      </c>
      <c r="M175" s="80">
        <v>100</v>
      </c>
      <c r="N175" s="80">
        <v>8.0529410000000006</v>
      </c>
      <c r="O175" s="80">
        <v>29.518585999999999</v>
      </c>
      <c r="P175" s="80" t="s">
        <v>69</v>
      </c>
      <c r="Q175" s="80">
        <v>0</v>
      </c>
      <c r="R175" s="80">
        <v>2.6272389999999999</v>
      </c>
      <c r="S175" s="80">
        <v>23.381664000000001</v>
      </c>
      <c r="T175" s="80">
        <v>3686000</v>
      </c>
      <c r="U175" s="91">
        <f>Table1[[#This Row],[Distribution Amount (Dollars)]]/Table1[[#This Row],[NEWdatediff]]</f>
        <v>921500</v>
      </c>
      <c r="V175" s="82" t="s">
        <v>1561</v>
      </c>
      <c r="W175" s="82" t="s">
        <v>91</v>
      </c>
      <c r="X175" s="82" t="s">
        <v>1562</v>
      </c>
      <c r="Y175" s="82" t="s">
        <v>105</v>
      </c>
      <c r="Z175" s="82">
        <v>1</v>
      </c>
      <c r="AA175" s="82" t="s">
        <v>121</v>
      </c>
      <c r="AB175" s="82" t="s">
        <v>1563</v>
      </c>
      <c r="AD175" s="82" t="s">
        <v>385</v>
      </c>
      <c r="AE175" s="82" t="s">
        <v>1564</v>
      </c>
      <c r="AN175" s="82" t="s">
        <v>76</v>
      </c>
      <c r="AO175" s="82" t="s">
        <v>1565</v>
      </c>
      <c r="AP175" s="82">
        <v>19400000</v>
      </c>
      <c r="AQ175" s="82" t="s">
        <v>109</v>
      </c>
      <c r="AR175" s="82" t="s">
        <v>4274</v>
      </c>
      <c r="AS175" s="84">
        <v>41276</v>
      </c>
      <c r="AT175" s="85">
        <v>2013</v>
      </c>
      <c r="AU175" s="82" t="s">
        <v>4277</v>
      </c>
      <c r="AV175" s="84">
        <v>42460</v>
      </c>
      <c r="AW175" s="85">
        <v>2016</v>
      </c>
      <c r="AX175" s="85">
        <f>Table1[[#This Row],[End TEST]]-Table1[[#This Row],[Start TEST]]</f>
        <v>3</v>
      </c>
      <c r="AY175" s="85">
        <f>Table1[[#This Row],[TEST_Diff]]+1</f>
        <v>4</v>
      </c>
      <c r="AZ175" s="92">
        <f>DATEDIF(Table1[[#This Row],[Start Year]],Table1[[#This Row],[End Year]],"d") / 365</f>
        <v>3.2438356164383562</v>
      </c>
      <c r="BA175" s="82">
        <v>7226000</v>
      </c>
      <c r="BC175" s="82" t="s">
        <v>1566</v>
      </c>
      <c r="BD175" s="82">
        <v>1</v>
      </c>
      <c r="BJ175" s="82">
        <v>1</v>
      </c>
      <c r="BK175" s="82">
        <v>1</v>
      </c>
      <c r="BO175" s="82">
        <v>1</v>
      </c>
      <c r="BP175" s="82">
        <v>1</v>
      </c>
      <c r="BW175" s="82" t="s">
        <v>1567</v>
      </c>
    </row>
    <row r="176" spans="1:75" x14ac:dyDescent="0.5">
      <c r="A176" s="82">
        <v>46</v>
      </c>
      <c r="B176" s="82" t="s">
        <v>2479</v>
      </c>
      <c r="D176" s="90">
        <v>43579</v>
      </c>
      <c r="E176" s="90" t="s">
        <v>2480</v>
      </c>
      <c r="F176" s="90"/>
      <c r="G176" s="82" t="s">
        <v>2480</v>
      </c>
      <c r="H176" s="82" t="s">
        <v>2481</v>
      </c>
      <c r="I176" s="80" t="s">
        <v>129</v>
      </c>
      <c r="J176" s="80">
        <v>100</v>
      </c>
      <c r="K176" s="80">
        <v>1</v>
      </c>
      <c r="L176" s="80" t="s">
        <v>385</v>
      </c>
      <c r="M176" s="80">
        <v>100</v>
      </c>
      <c r="N176" s="80">
        <v>8.0529410000000006</v>
      </c>
      <c r="O176" s="80">
        <v>29.518585999999999</v>
      </c>
      <c r="P176" s="80" t="s">
        <v>69</v>
      </c>
      <c r="Q176" s="80">
        <v>0</v>
      </c>
      <c r="R176" s="80">
        <v>2.6272389999999999</v>
      </c>
      <c r="S176" s="80">
        <v>23.381664000000001</v>
      </c>
      <c r="T176" s="80">
        <v>3000000</v>
      </c>
      <c r="U176" s="91">
        <f>Table1[[#This Row],[Distribution Amount (Dollars)]]/Table1[[#This Row],[NEWdatediff]]</f>
        <v>750000</v>
      </c>
      <c r="V176" s="82" t="s">
        <v>287</v>
      </c>
      <c r="W176" s="82" t="s">
        <v>91</v>
      </c>
      <c r="X176" s="82" t="s">
        <v>2482</v>
      </c>
      <c r="Y176" s="82" t="s">
        <v>105</v>
      </c>
      <c r="Z176" s="82">
        <v>1</v>
      </c>
      <c r="AA176" s="82" t="s">
        <v>121</v>
      </c>
      <c r="AB176" s="82" t="s">
        <v>2483</v>
      </c>
      <c r="AD176" s="82" t="s">
        <v>385</v>
      </c>
      <c r="AE176" s="82" t="s">
        <v>1022</v>
      </c>
      <c r="AN176" s="82" t="s">
        <v>76</v>
      </c>
      <c r="AO176" s="82" t="s">
        <v>2484</v>
      </c>
      <c r="AP176" s="82">
        <v>3000000</v>
      </c>
      <c r="AQ176" s="82" t="s">
        <v>109</v>
      </c>
      <c r="AR176" s="82" t="s">
        <v>4274</v>
      </c>
      <c r="AS176" s="84">
        <v>41093</v>
      </c>
      <c r="AT176" s="85">
        <v>2012</v>
      </c>
      <c r="AU176" s="82" t="s">
        <v>4277</v>
      </c>
      <c r="AV176" s="84">
        <v>42369</v>
      </c>
      <c r="AW176" s="85">
        <v>2015</v>
      </c>
      <c r="AX176" s="85">
        <f>Table1[[#This Row],[End TEST]]-Table1[[#This Row],[Start TEST]]</f>
        <v>3</v>
      </c>
      <c r="AY176" s="85">
        <f>Table1[[#This Row],[TEST_Diff]]+1</f>
        <v>4</v>
      </c>
      <c r="AZ176" s="92">
        <f>DATEDIF(Table1[[#This Row],[Start Year]],Table1[[#This Row],[End Year]],"d") / 365</f>
        <v>3.495890410958904</v>
      </c>
      <c r="BD176" s="82">
        <v>1</v>
      </c>
      <c r="BJ176" s="82">
        <v>1</v>
      </c>
      <c r="BK176" s="82">
        <v>1</v>
      </c>
      <c r="BO176" s="82">
        <v>1</v>
      </c>
      <c r="BP176" s="82">
        <v>1</v>
      </c>
      <c r="BW176" s="82" t="s">
        <v>2485</v>
      </c>
    </row>
    <row r="177" spans="1:75" x14ac:dyDescent="0.5">
      <c r="A177" s="82">
        <v>47</v>
      </c>
      <c r="B177" s="82" t="s">
        <v>1285</v>
      </c>
      <c r="D177" s="90">
        <v>43579</v>
      </c>
      <c r="E177" s="90" t="s">
        <v>1286</v>
      </c>
      <c r="F177" s="90"/>
      <c r="G177" s="82" t="s">
        <v>1286</v>
      </c>
      <c r="H177" s="82" t="s">
        <v>1287</v>
      </c>
      <c r="I177" s="80" t="s">
        <v>129</v>
      </c>
      <c r="J177" s="80">
        <v>80</v>
      </c>
      <c r="K177" s="80">
        <v>1</v>
      </c>
      <c r="L177" s="80" t="s">
        <v>719</v>
      </c>
      <c r="M177" s="80">
        <v>100</v>
      </c>
      <c r="N177" s="80">
        <v>33.939109999999999</v>
      </c>
      <c r="O177" s="80">
        <v>67.709952999999999</v>
      </c>
      <c r="P177" s="80" t="s">
        <v>114</v>
      </c>
      <c r="Q177" s="80">
        <v>0</v>
      </c>
      <c r="R177" s="80">
        <v>25.384855999999999</v>
      </c>
      <c r="S177" s="80">
        <v>68.458809000000002</v>
      </c>
      <c r="T177" s="80">
        <v>4400000</v>
      </c>
      <c r="U177" s="91">
        <f>Table1[[#This Row],[Distribution Amount (Dollars)]]/Table1[[#This Row],[NEWdatediff]]</f>
        <v>880000</v>
      </c>
      <c r="V177" s="82" t="s">
        <v>287</v>
      </c>
      <c r="W177" s="82" t="s">
        <v>91</v>
      </c>
      <c r="X177" s="82" t="s">
        <v>104</v>
      </c>
      <c r="Y177" s="82" t="s">
        <v>105</v>
      </c>
      <c r="Z177" s="82">
        <v>1</v>
      </c>
      <c r="AA177" s="82" t="s">
        <v>121</v>
      </c>
      <c r="AB177" s="82" t="s">
        <v>1288</v>
      </c>
      <c r="AD177" s="82" t="s">
        <v>719</v>
      </c>
      <c r="AE177" s="82" t="s">
        <v>1289</v>
      </c>
      <c r="AN177" s="82" t="s">
        <v>76</v>
      </c>
      <c r="AO177" s="82" t="s">
        <v>1290</v>
      </c>
      <c r="AP177" s="82">
        <v>5500000</v>
      </c>
      <c r="AQ177" s="82" t="s">
        <v>109</v>
      </c>
      <c r="AR177" s="82" t="s">
        <v>4274</v>
      </c>
      <c r="AS177" s="84">
        <v>41359</v>
      </c>
      <c r="AT177" s="85">
        <v>2013</v>
      </c>
      <c r="AU177" s="82" t="s">
        <v>4277</v>
      </c>
      <c r="AV177" s="84">
        <v>42916</v>
      </c>
      <c r="AW177" s="85">
        <v>2017</v>
      </c>
      <c r="AX177" s="85">
        <f>Table1[[#This Row],[End TEST]]-Table1[[#This Row],[Start TEST]]</f>
        <v>4</v>
      </c>
      <c r="AY177" s="85">
        <f>Table1[[#This Row],[TEST_Diff]]+1</f>
        <v>5</v>
      </c>
      <c r="AZ177" s="92">
        <f>DATEDIF(Table1[[#This Row],[Start Year]],Table1[[#This Row],[End Year]],"d") / 365</f>
        <v>4.2657534246575342</v>
      </c>
      <c r="BA177" s="82">
        <v>298776</v>
      </c>
      <c r="BC177" s="82" t="s">
        <v>1291</v>
      </c>
      <c r="BD177" s="82">
        <v>1</v>
      </c>
      <c r="BE177" s="82">
        <v>1</v>
      </c>
      <c r="BJ177" s="82">
        <v>1</v>
      </c>
      <c r="BK177" s="82">
        <v>1</v>
      </c>
      <c r="BP177" s="82">
        <v>1</v>
      </c>
      <c r="BW177" s="82" t="s">
        <v>1292</v>
      </c>
    </row>
    <row r="178" spans="1:75" x14ac:dyDescent="0.5">
      <c r="A178" s="82">
        <v>47</v>
      </c>
      <c r="B178" s="82" t="s">
        <v>1285</v>
      </c>
      <c r="D178" s="90">
        <v>43579</v>
      </c>
      <c r="E178" s="90" t="s">
        <v>1286</v>
      </c>
      <c r="F178" s="90"/>
      <c r="G178" s="82" t="s">
        <v>1286</v>
      </c>
      <c r="H178" s="82" t="s">
        <v>1287</v>
      </c>
      <c r="I178" s="80" t="s">
        <v>128</v>
      </c>
      <c r="J178" s="80">
        <v>20</v>
      </c>
      <c r="K178" s="80">
        <v>1</v>
      </c>
      <c r="L178" s="80" t="s">
        <v>719</v>
      </c>
      <c r="M178" s="80">
        <v>100</v>
      </c>
      <c r="N178" s="80">
        <v>33.939109999999999</v>
      </c>
      <c r="O178" s="80">
        <v>67.709952999999999</v>
      </c>
      <c r="P178" s="80" t="s">
        <v>114</v>
      </c>
      <c r="Q178" s="80">
        <v>0</v>
      </c>
      <c r="R178" s="80">
        <v>25.384855999999999</v>
      </c>
      <c r="S178" s="80">
        <v>68.458809000000002</v>
      </c>
      <c r="T178" s="80">
        <v>1100000</v>
      </c>
      <c r="U178" s="91">
        <f>Table1[[#This Row],[Distribution Amount (Dollars)]]/Table1[[#This Row],[NEWdatediff]]</f>
        <v>220000</v>
      </c>
      <c r="V178" s="82" t="s">
        <v>287</v>
      </c>
      <c r="W178" s="82" t="s">
        <v>91</v>
      </c>
      <c r="X178" s="82" t="s">
        <v>104</v>
      </c>
      <c r="Y178" s="82" t="s">
        <v>105</v>
      </c>
      <c r="Z178" s="82">
        <v>1</v>
      </c>
      <c r="AA178" s="82" t="s">
        <v>121</v>
      </c>
      <c r="AB178" s="82" t="s">
        <v>1288</v>
      </c>
      <c r="AD178" s="82" t="s">
        <v>719</v>
      </c>
      <c r="AE178" s="82" t="s">
        <v>1289</v>
      </c>
      <c r="AN178" s="82" t="s">
        <v>76</v>
      </c>
      <c r="AO178" s="82" t="s">
        <v>1290</v>
      </c>
      <c r="AP178" s="82">
        <v>5500000</v>
      </c>
      <c r="AQ178" s="82" t="s">
        <v>109</v>
      </c>
      <c r="AR178" s="82" t="s">
        <v>4274</v>
      </c>
      <c r="AS178" s="84">
        <v>41359</v>
      </c>
      <c r="AT178" s="85">
        <v>2013</v>
      </c>
      <c r="AU178" s="82" t="s">
        <v>4277</v>
      </c>
      <c r="AV178" s="84">
        <v>42916</v>
      </c>
      <c r="AW178" s="85">
        <v>2017</v>
      </c>
      <c r="AX178" s="85">
        <f>Table1[[#This Row],[End TEST]]-Table1[[#This Row],[Start TEST]]</f>
        <v>4</v>
      </c>
      <c r="AY178" s="85">
        <f>Table1[[#This Row],[TEST_Diff]]+1</f>
        <v>5</v>
      </c>
      <c r="AZ178" s="92">
        <f>DATEDIF(Table1[[#This Row],[Start Year]],Table1[[#This Row],[End Year]],"d") / 365</f>
        <v>4.2657534246575342</v>
      </c>
      <c r="BA178" s="82">
        <v>298776</v>
      </c>
      <c r="BC178" s="82" t="s">
        <v>1291</v>
      </c>
      <c r="BD178" s="82">
        <v>1</v>
      </c>
      <c r="BE178" s="82">
        <v>1</v>
      </c>
      <c r="BJ178" s="82">
        <v>1</v>
      </c>
      <c r="BK178" s="82">
        <v>1</v>
      </c>
      <c r="BP178" s="82">
        <v>1</v>
      </c>
      <c r="BW178" s="82" t="s">
        <v>1292</v>
      </c>
    </row>
    <row r="179" spans="1:75" x14ac:dyDescent="0.5">
      <c r="A179" s="82">
        <v>48</v>
      </c>
      <c r="B179" s="82" t="s">
        <v>3768</v>
      </c>
      <c r="D179" s="90">
        <v>43372</v>
      </c>
      <c r="E179" s="90" t="s">
        <v>3769</v>
      </c>
      <c r="F179" s="90"/>
      <c r="G179" s="82" t="s">
        <v>3769</v>
      </c>
      <c r="H179" s="82" t="s">
        <v>3770</v>
      </c>
      <c r="I179" s="80" t="s">
        <v>67</v>
      </c>
      <c r="J179" s="80">
        <v>5</v>
      </c>
      <c r="K179" s="80">
        <v>1</v>
      </c>
      <c r="L179" s="80" t="s">
        <v>156</v>
      </c>
      <c r="M179" s="80">
        <v>100</v>
      </c>
      <c r="N179" s="80">
        <v>17.570692000000001</v>
      </c>
      <c r="O179" s="80">
        <v>-3.9961660000000001</v>
      </c>
      <c r="P179" s="80" t="s">
        <v>69</v>
      </c>
      <c r="Q179" s="80">
        <v>0</v>
      </c>
      <c r="R179" s="80">
        <v>2.6272389999999999</v>
      </c>
      <c r="S179" s="80">
        <v>23.381664000000001</v>
      </c>
      <c r="T179" s="80">
        <v>1000000</v>
      </c>
      <c r="U179" s="91">
        <f>Table1[[#This Row],[Distribution Amount (Dollars)]]/Table1[[#This Row],[NEWdatediff]]</f>
        <v>200000</v>
      </c>
      <c r="V179" s="82" t="s">
        <v>928</v>
      </c>
      <c r="W179" s="82" t="s">
        <v>91</v>
      </c>
      <c r="X179" s="82" t="s">
        <v>104</v>
      </c>
      <c r="Y179" s="82" t="s">
        <v>105</v>
      </c>
      <c r="Z179" s="82">
        <v>1</v>
      </c>
      <c r="AB179" s="82" t="s">
        <v>3771</v>
      </c>
      <c r="AD179" s="82" t="s">
        <v>156</v>
      </c>
      <c r="AE179" s="82" t="s">
        <v>837</v>
      </c>
      <c r="AN179" s="82" t="s">
        <v>76</v>
      </c>
      <c r="AO179" s="82" t="s">
        <v>3772</v>
      </c>
      <c r="AP179" s="82">
        <v>20000000</v>
      </c>
      <c r="AQ179" s="82" t="s">
        <v>109</v>
      </c>
      <c r="AR179" s="82" t="s">
        <v>4274</v>
      </c>
      <c r="AS179" s="84">
        <v>40952</v>
      </c>
      <c r="AT179" s="85">
        <v>2012</v>
      </c>
      <c r="AU179" s="82" t="s">
        <v>4277</v>
      </c>
      <c r="AV179" s="84">
        <v>42643</v>
      </c>
      <c r="AW179" s="85">
        <v>2016</v>
      </c>
      <c r="AX179" s="85">
        <f>Table1[[#This Row],[End TEST]]-Table1[[#This Row],[Start TEST]]</f>
        <v>4</v>
      </c>
      <c r="AY179" s="85">
        <f>Table1[[#This Row],[TEST_Diff]]+1</f>
        <v>5</v>
      </c>
      <c r="AZ179" s="92">
        <f>DATEDIF(Table1[[#This Row],[Start Year]],Table1[[#This Row],[End Year]],"d") / 365</f>
        <v>4.6328767123287671</v>
      </c>
    </row>
    <row r="180" spans="1:75" x14ac:dyDescent="0.5">
      <c r="A180" s="82">
        <v>48</v>
      </c>
      <c r="B180" s="82" t="s">
        <v>3768</v>
      </c>
      <c r="D180" s="90">
        <v>43372</v>
      </c>
      <c r="E180" s="90" t="s">
        <v>3769</v>
      </c>
      <c r="F180" s="90"/>
      <c r="G180" s="82" t="s">
        <v>3769</v>
      </c>
      <c r="H180" s="82" t="s">
        <v>3770</v>
      </c>
      <c r="I180" s="80" t="s">
        <v>128</v>
      </c>
      <c r="J180" s="80">
        <v>44</v>
      </c>
      <c r="K180" s="80">
        <v>1</v>
      </c>
      <c r="L180" s="80" t="s">
        <v>156</v>
      </c>
      <c r="M180" s="80">
        <v>100</v>
      </c>
      <c r="N180" s="80">
        <v>17.570692000000001</v>
      </c>
      <c r="O180" s="80">
        <v>-3.9961660000000001</v>
      </c>
      <c r="P180" s="80" t="s">
        <v>69</v>
      </c>
      <c r="Q180" s="80">
        <v>0</v>
      </c>
      <c r="R180" s="80">
        <v>2.6272389999999999</v>
      </c>
      <c r="S180" s="80">
        <v>23.381664000000001</v>
      </c>
      <c r="T180" s="80">
        <v>8800000</v>
      </c>
      <c r="U180" s="91">
        <f>Table1[[#This Row],[Distribution Amount (Dollars)]]/Table1[[#This Row],[NEWdatediff]]</f>
        <v>1760000</v>
      </c>
      <c r="V180" s="82" t="s">
        <v>928</v>
      </c>
      <c r="W180" s="82" t="s">
        <v>91</v>
      </c>
      <c r="X180" s="82" t="s">
        <v>104</v>
      </c>
      <c r="Y180" s="82" t="s">
        <v>105</v>
      </c>
      <c r="Z180" s="82">
        <v>1</v>
      </c>
      <c r="AB180" s="82" t="s">
        <v>3771</v>
      </c>
      <c r="AD180" s="82" t="s">
        <v>156</v>
      </c>
      <c r="AE180" s="82" t="s">
        <v>837</v>
      </c>
      <c r="AN180" s="82" t="s">
        <v>76</v>
      </c>
      <c r="AO180" s="82" t="s">
        <v>3772</v>
      </c>
      <c r="AP180" s="82">
        <v>20000000</v>
      </c>
      <c r="AQ180" s="82" t="s">
        <v>109</v>
      </c>
      <c r="AR180" s="82" t="s">
        <v>4274</v>
      </c>
      <c r="AS180" s="84">
        <v>40952</v>
      </c>
      <c r="AT180" s="85">
        <v>2012</v>
      </c>
      <c r="AU180" s="82" t="s">
        <v>4277</v>
      </c>
      <c r="AV180" s="84">
        <v>42643</v>
      </c>
      <c r="AW180" s="85">
        <v>2016</v>
      </c>
      <c r="AX180" s="85">
        <f>Table1[[#This Row],[End TEST]]-Table1[[#This Row],[Start TEST]]</f>
        <v>4</v>
      </c>
      <c r="AY180" s="85">
        <f>Table1[[#This Row],[TEST_Diff]]+1</f>
        <v>5</v>
      </c>
      <c r="AZ180" s="92">
        <f>DATEDIF(Table1[[#This Row],[Start Year]],Table1[[#This Row],[End Year]],"d") / 365</f>
        <v>4.6328767123287671</v>
      </c>
    </row>
    <row r="181" spans="1:75" x14ac:dyDescent="0.5">
      <c r="A181" s="82">
        <v>48</v>
      </c>
      <c r="B181" s="82" t="s">
        <v>3768</v>
      </c>
      <c r="D181" s="90">
        <v>43372</v>
      </c>
      <c r="E181" s="90" t="s">
        <v>3769</v>
      </c>
      <c r="F181" s="90"/>
      <c r="G181" s="82" t="s">
        <v>3769</v>
      </c>
      <c r="H181" s="82" t="s">
        <v>3770</v>
      </c>
      <c r="I181" s="80" t="s">
        <v>102</v>
      </c>
      <c r="J181" s="80">
        <v>15</v>
      </c>
      <c r="K181" s="80">
        <v>1</v>
      </c>
      <c r="L181" s="80" t="s">
        <v>156</v>
      </c>
      <c r="M181" s="80">
        <v>100</v>
      </c>
      <c r="N181" s="80">
        <v>17.570692000000001</v>
      </c>
      <c r="O181" s="80">
        <v>-3.9961660000000001</v>
      </c>
      <c r="P181" s="80" t="s">
        <v>69</v>
      </c>
      <c r="Q181" s="80">
        <v>0</v>
      </c>
      <c r="R181" s="80">
        <v>2.6272389999999999</v>
      </c>
      <c r="S181" s="80">
        <v>23.381664000000001</v>
      </c>
      <c r="T181" s="80">
        <v>3000000</v>
      </c>
      <c r="U181" s="91">
        <f>Table1[[#This Row],[Distribution Amount (Dollars)]]/Table1[[#This Row],[NEWdatediff]]</f>
        <v>600000</v>
      </c>
      <c r="V181" s="82" t="s">
        <v>928</v>
      </c>
      <c r="W181" s="82" t="s">
        <v>91</v>
      </c>
      <c r="X181" s="82" t="s">
        <v>104</v>
      </c>
      <c r="Y181" s="82" t="s">
        <v>105</v>
      </c>
      <c r="Z181" s="82">
        <v>1</v>
      </c>
      <c r="AB181" s="82" t="s">
        <v>3771</v>
      </c>
      <c r="AD181" s="82" t="s">
        <v>156</v>
      </c>
      <c r="AE181" s="82" t="s">
        <v>837</v>
      </c>
      <c r="AN181" s="82" t="s">
        <v>76</v>
      </c>
      <c r="AO181" s="82" t="s">
        <v>3772</v>
      </c>
      <c r="AP181" s="82">
        <v>20000000</v>
      </c>
      <c r="AQ181" s="82" t="s">
        <v>109</v>
      </c>
      <c r="AR181" s="82" t="s">
        <v>4274</v>
      </c>
      <c r="AS181" s="84">
        <v>40952</v>
      </c>
      <c r="AT181" s="85">
        <v>2012</v>
      </c>
      <c r="AU181" s="82" t="s">
        <v>4277</v>
      </c>
      <c r="AV181" s="84">
        <v>42643</v>
      </c>
      <c r="AW181" s="85">
        <v>2016</v>
      </c>
      <c r="AX181" s="85">
        <f>Table1[[#This Row],[End TEST]]-Table1[[#This Row],[Start TEST]]</f>
        <v>4</v>
      </c>
      <c r="AY181" s="85">
        <f>Table1[[#This Row],[TEST_Diff]]+1</f>
        <v>5</v>
      </c>
      <c r="AZ181" s="92">
        <f>DATEDIF(Table1[[#This Row],[Start Year]],Table1[[#This Row],[End Year]],"d") / 365</f>
        <v>4.6328767123287671</v>
      </c>
    </row>
    <row r="182" spans="1:75" x14ac:dyDescent="0.5">
      <c r="A182" s="82">
        <v>48</v>
      </c>
      <c r="B182" s="82" t="s">
        <v>3768</v>
      </c>
      <c r="D182" s="90">
        <v>43372</v>
      </c>
      <c r="E182" s="90" t="s">
        <v>3769</v>
      </c>
      <c r="F182" s="90"/>
      <c r="G182" s="82" t="s">
        <v>3769</v>
      </c>
      <c r="H182" s="82" t="s">
        <v>3770</v>
      </c>
      <c r="I182" s="80" t="s">
        <v>129</v>
      </c>
      <c r="J182" s="80">
        <v>6</v>
      </c>
      <c r="K182" s="80">
        <v>1</v>
      </c>
      <c r="L182" s="80" t="s">
        <v>156</v>
      </c>
      <c r="M182" s="80">
        <v>100</v>
      </c>
      <c r="N182" s="80">
        <v>17.570692000000001</v>
      </c>
      <c r="O182" s="80">
        <v>-3.9961660000000001</v>
      </c>
      <c r="P182" s="80" t="s">
        <v>69</v>
      </c>
      <c r="Q182" s="80">
        <v>0</v>
      </c>
      <c r="R182" s="80">
        <v>2.6272389999999999</v>
      </c>
      <c r="S182" s="80">
        <v>23.381664000000001</v>
      </c>
      <c r="T182" s="80">
        <v>1200000</v>
      </c>
      <c r="U182" s="91">
        <f>Table1[[#This Row],[Distribution Amount (Dollars)]]/Table1[[#This Row],[NEWdatediff]]</f>
        <v>240000</v>
      </c>
      <c r="V182" s="82" t="s">
        <v>928</v>
      </c>
      <c r="W182" s="82" t="s">
        <v>91</v>
      </c>
      <c r="X182" s="82" t="s">
        <v>104</v>
      </c>
      <c r="Y182" s="82" t="s">
        <v>105</v>
      </c>
      <c r="Z182" s="82">
        <v>1</v>
      </c>
      <c r="AB182" s="82" t="s">
        <v>3771</v>
      </c>
      <c r="AD182" s="82" t="s">
        <v>156</v>
      </c>
      <c r="AE182" s="82" t="s">
        <v>837</v>
      </c>
      <c r="AN182" s="82" t="s">
        <v>76</v>
      </c>
      <c r="AO182" s="82" t="s">
        <v>3772</v>
      </c>
      <c r="AP182" s="82">
        <v>20000000</v>
      </c>
      <c r="AQ182" s="82" t="s">
        <v>109</v>
      </c>
      <c r="AR182" s="82" t="s">
        <v>4274</v>
      </c>
      <c r="AS182" s="84">
        <v>40952</v>
      </c>
      <c r="AT182" s="85">
        <v>2012</v>
      </c>
      <c r="AU182" s="82" t="s">
        <v>4277</v>
      </c>
      <c r="AV182" s="84">
        <v>42643</v>
      </c>
      <c r="AW182" s="85">
        <v>2016</v>
      </c>
      <c r="AX182" s="85">
        <f>Table1[[#This Row],[End TEST]]-Table1[[#This Row],[Start TEST]]</f>
        <v>4</v>
      </c>
      <c r="AY182" s="85">
        <f>Table1[[#This Row],[TEST_Diff]]+1</f>
        <v>5</v>
      </c>
      <c r="AZ182" s="92">
        <f>DATEDIF(Table1[[#This Row],[Start Year]],Table1[[#This Row],[End Year]],"d") / 365</f>
        <v>4.6328767123287671</v>
      </c>
    </row>
    <row r="183" spans="1:75" x14ac:dyDescent="0.5">
      <c r="A183" s="82">
        <v>48</v>
      </c>
      <c r="B183" s="82" t="s">
        <v>3768</v>
      </c>
      <c r="D183" s="90">
        <v>43372</v>
      </c>
      <c r="E183" s="90" t="s">
        <v>3769</v>
      </c>
      <c r="F183" s="90"/>
      <c r="G183" s="82" t="s">
        <v>3769</v>
      </c>
      <c r="H183" s="82" t="s">
        <v>3770</v>
      </c>
      <c r="I183" s="80" t="s">
        <v>282</v>
      </c>
      <c r="J183" s="80">
        <v>15</v>
      </c>
      <c r="K183" s="80">
        <v>1</v>
      </c>
      <c r="L183" s="80" t="s">
        <v>156</v>
      </c>
      <c r="M183" s="80">
        <v>100</v>
      </c>
      <c r="N183" s="80">
        <v>17.570692000000001</v>
      </c>
      <c r="O183" s="80">
        <v>-3.9961660000000001</v>
      </c>
      <c r="P183" s="80" t="s">
        <v>69</v>
      </c>
      <c r="Q183" s="80">
        <v>0</v>
      </c>
      <c r="R183" s="80">
        <v>2.6272389999999999</v>
      </c>
      <c r="S183" s="80">
        <v>23.381664000000001</v>
      </c>
      <c r="T183" s="80">
        <v>3000000</v>
      </c>
      <c r="U183" s="91">
        <f>Table1[[#This Row],[Distribution Amount (Dollars)]]/Table1[[#This Row],[NEWdatediff]]</f>
        <v>600000</v>
      </c>
      <c r="V183" s="82" t="s">
        <v>928</v>
      </c>
      <c r="W183" s="82" t="s">
        <v>91</v>
      </c>
      <c r="X183" s="82" t="s">
        <v>104</v>
      </c>
      <c r="Y183" s="82" t="s">
        <v>105</v>
      </c>
      <c r="Z183" s="82">
        <v>1</v>
      </c>
      <c r="AB183" s="82" t="s">
        <v>3771</v>
      </c>
      <c r="AD183" s="82" t="s">
        <v>156</v>
      </c>
      <c r="AE183" s="82" t="s">
        <v>837</v>
      </c>
      <c r="AN183" s="82" t="s">
        <v>76</v>
      </c>
      <c r="AO183" s="82" t="s">
        <v>3772</v>
      </c>
      <c r="AP183" s="82">
        <v>20000000</v>
      </c>
      <c r="AQ183" s="82" t="s">
        <v>109</v>
      </c>
      <c r="AR183" s="82" t="s">
        <v>4274</v>
      </c>
      <c r="AS183" s="84">
        <v>40952</v>
      </c>
      <c r="AT183" s="85">
        <v>2012</v>
      </c>
      <c r="AU183" s="82" t="s">
        <v>4277</v>
      </c>
      <c r="AV183" s="84">
        <v>42643</v>
      </c>
      <c r="AW183" s="85">
        <v>2016</v>
      </c>
      <c r="AX183" s="85">
        <f>Table1[[#This Row],[End TEST]]-Table1[[#This Row],[Start TEST]]</f>
        <v>4</v>
      </c>
      <c r="AY183" s="85">
        <f>Table1[[#This Row],[TEST_Diff]]+1</f>
        <v>5</v>
      </c>
      <c r="AZ183" s="92">
        <f>DATEDIF(Table1[[#This Row],[Start Year]],Table1[[#This Row],[End Year]],"d") / 365</f>
        <v>4.6328767123287671</v>
      </c>
    </row>
    <row r="184" spans="1:75" x14ac:dyDescent="0.5">
      <c r="A184" s="82">
        <v>48</v>
      </c>
      <c r="B184" s="82" t="s">
        <v>3768</v>
      </c>
      <c r="D184" s="90">
        <v>43372</v>
      </c>
      <c r="E184" s="90" t="s">
        <v>3769</v>
      </c>
      <c r="F184" s="90"/>
      <c r="G184" s="82" t="s">
        <v>3769</v>
      </c>
      <c r="H184" s="82" t="s">
        <v>3770</v>
      </c>
      <c r="I184" s="80" t="s">
        <v>127</v>
      </c>
      <c r="J184" s="80">
        <v>15</v>
      </c>
      <c r="K184" s="80">
        <v>1</v>
      </c>
      <c r="L184" s="80" t="s">
        <v>156</v>
      </c>
      <c r="M184" s="80">
        <v>100</v>
      </c>
      <c r="N184" s="80">
        <v>17.570692000000001</v>
      </c>
      <c r="O184" s="80">
        <v>-3.9961660000000001</v>
      </c>
      <c r="P184" s="80" t="s">
        <v>69</v>
      </c>
      <c r="Q184" s="80">
        <v>0</v>
      </c>
      <c r="R184" s="80">
        <v>2.6272389999999999</v>
      </c>
      <c r="S184" s="80">
        <v>23.381664000000001</v>
      </c>
      <c r="T184" s="80">
        <v>3000000</v>
      </c>
      <c r="U184" s="91">
        <f>Table1[[#This Row],[Distribution Amount (Dollars)]]/Table1[[#This Row],[NEWdatediff]]</f>
        <v>600000</v>
      </c>
      <c r="V184" s="82" t="s">
        <v>928</v>
      </c>
      <c r="W184" s="82" t="s">
        <v>91</v>
      </c>
      <c r="X184" s="82" t="s">
        <v>104</v>
      </c>
      <c r="Y184" s="82" t="s">
        <v>105</v>
      </c>
      <c r="Z184" s="82">
        <v>1</v>
      </c>
      <c r="AB184" s="82" t="s">
        <v>3771</v>
      </c>
      <c r="AD184" s="82" t="s">
        <v>156</v>
      </c>
      <c r="AE184" s="82" t="s">
        <v>837</v>
      </c>
      <c r="AN184" s="82" t="s">
        <v>76</v>
      </c>
      <c r="AO184" s="82" t="s">
        <v>3772</v>
      </c>
      <c r="AP184" s="82">
        <v>20000000</v>
      </c>
      <c r="AQ184" s="82" t="s">
        <v>109</v>
      </c>
      <c r="AR184" s="82" t="s">
        <v>4274</v>
      </c>
      <c r="AS184" s="84">
        <v>40952</v>
      </c>
      <c r="AT184" s="85">
        <v>2012</v>
      </c>
      <c r="AU184" s="82" t="s">
        <v>4277</v>
      </c>
      <c r="AV184" s="84">
        <v>42643</v>
      </c>
      <c r="AW184" s="85">
        <v>2016</v>
      </c>
      <c r="AX184" s="85">
        <f>Table1[[#This Row],[End TEST]]-Table1[[#This Row],[Start TEST]]</f>
        <v>4</v>
      </c>
      <c r="AY184" s="85">
        <f>Table1[[#This Row],[TEST_Diff]]+1</f>
        <v>5</v>
      </c>
      <c r="AZ184" s="92">
        <f>DATEDIF(Table1[[#This Row],[Start Year]],Table1[[#This Row],[End Year]],"d") / 365</f>
        <v>4.6328767123287671</v>
      </c>
    </row>
    <row r="185" spans="1:75" x14ac:dyDescent="0.5">
      <c r="A185" s="82">
        <v>49</v>
      </c>
      <c r="B185" s="82" t="s">
        <v>3298</v>
      </c>
      <c r="D185" s="90">
        <v>43579</v>
      </c>
      <c r="E185" s="90" t="s">
        <v>3299</v>
      </c>
      <c r="F185" s="90"/>
      <c r="G185" s="82" t="s">
        <v>3299</v>
      </c>
      <c r="H185" s="82" t="s">
        <v>3300</v>
      </c>
      <c r="I185" s="80" t="s">
        <v>102</v>
      </c>
      <c r="J185" s="80">
        <v>45</v>
      </c>
      <c r="K185" s="80">
        <v>1</v>
      </c>
      <c r="L185" s="80" t="s">
        <v>169</v>
      </c>
      <c r="M185" s="80">
        <v>100</v>
      </c>
      <c r="N185" s="80">
        <v>9.0819989999999997</v>
      </c>
      <c r="O185" s="80">
        <v>8.6752769999999995</v>
      </c>
      <c r="P185" s="80" t="s">
        <v>69</v>
      </c>
      <c r="Q185" s="80">
        <v>0</v>
      </c>
      <c r="R185" s="80">
        <v>2.6272389999999999</v>
      </c>
      <c r="S185" s="80">
        <v>23.381664000000001</v>
      </c>
      <c r="T185" s="80">
        <v>6412500</v>
      </c>
      <c r="U185" s="91">
        <f>Table1[[#This Row],[Distribution Amount (Dollars)]]/Table1[[#This Row],[NEWdatediff]]</f>
        <v>1603125</v>
      </c>
      <c r="V185" s="82" t="s">
        <v>394</v>
      </c>
      <c r="W185" s="82" t="s">
        <v>91</v>
      </c>
      <c r="X185" s="82" t="s">
        <v>72</v>
      </c>
      <c r="Y185" s="82" t="s">
        <v>73</v>
      </c>
      <c r="Z185" s="82">
        <v>1</v>
      </c>
      <c r="AA185" s="82" t="s">
        <v>121</v>
      </c>
      <c r="AB185" s="82" t="s">
        <v>3301</v>
      </c>
      <c r="AD185" s="82" t="s">
        <v>169</v>
      </c>
      <c r="AE185" s="82" t="s">
        <v>3302</v>
      </c>
      <c r="AN185" s="82" t="s">
        <v>76</v>
      </c>
      <c r="AO185" s="82" t="s">
        <v>3303</v>
      </c>
      <c r="AP185" s="82">
        <v>14250000</v>
      </c>
      <c r="AQ185" s="82" t="s">
        <v>109</v>
      </c>
      <c r="AR185" s="82" t="s">
        <v>4274</v>
      </c>
      <c r="AS185" s="84">
        <v>41709</v>
      </c>
      <c r="AT185" s="85">
        <v>2014</v>
      </c>
      <c r="AU185" s="82" t="s">
        <v>4277</v>
      </c>
      <c r="AV185" s="84">
        <v>42825</v>
      </c>
      <c r="AW185" s="85">
        <v>2017</v>
      </c>
      <c r="AX185" s="85">
        <f>Table1[[#This Row],[End TEST]]-Table1[[#This Row],[Start TEST]]</f>
        <v>3</v>
      </c>
      <c r="AY185" s="85">
        <f>Table1[[#This Row],[TEST_Diff]]+1</f>
        <v>4</v>
      </c>
      <c r="AZ185" s="92">
        <f>DATEDIF(Table1[[#This Row],[Start Year]],Table1[[#This Row],[End Year]],"d") / 365</f>
        <v>3.0575342465753423</v>
      </c>
      <c r="BA185" s="82">
        <v>42000000</v>
      </c>
      <c r="BC185" s="82" t="s">
        <v>3304</v>
      </c>
      <c r="BD185" s="82">
        <v>1</v>
      </c>
      <c r="BE185" s="82">
        <v>1</v>
      </c>
      <c r="BJ185" s="82">
        <v>1</v>
      </c>
      <c r="BK185" s="82">
        <v>1</v>
      </c>
      <c r="BP185" s="82">
        <v>1</v>
      </c>
    </row>
    <row r="186" spans="1:75" x14ac:dyDescent="0.5">
      <c r="A186" s="82">
        <v>49</v>
      </c>
      <c r="B186" s="82" t="s">
        <v>3298</v>
      </c>
      <c r="D186" s="90">
        <v>43579</v>
      </c>
      <c r="E186" s="90" t="s">
        <v>3299</v>
      </c>
      <c r="F186" s="90"/>
      <c r="G186" s="82" t="s">
        <v>3299</v>
      </c>
      <c r="H186" s="82" t="s">
        <v>3300</v>
      </c>
      <c r="I186" s="80" t="s">
        <v>98</v>
      </c>
      <c r="J186" s="80">
        <v>10</v>
      </c>
      <c r="K186" s="80">
        <v>1</v>
      </c>
      <c r="L186" s="80" t="s">
        <v>169</v>
      </c>
      <c r="M186" s="80">
        <v>100</v>
      </c>
      <c r="N186" s="80">
        <v>9.0819989999999997</v>
      </c>
      <c r="O186" s="80">
        <v>8.6752769999999995</v>
      </c>
      <c r="P186" s="80" t="s">
        <v>69</v>
      </c>
      <c r="Q186" s="80">
        <v>0</v>
      </c>
      <c r="R186" s="80">
        <v>2.6272389999999999</v>
      </c>
      <c r="S186" s="80">
        <v>23.381664000000001</v>
      </c>
      <c r="T186" s="80">
        <v>1425000</v>
      </c>
      <c r="U186" s="91">
        <f>Table1[[#This Row],[Distribution Amount (Dollars)]]/Table1[[#This Row],[NEWdatediff]]</f>
        <v>356250</v>
      </c>
      <c r="V186" s="82" t="s">
        <v>394</v>
      </c>
      <c r="W186" s="82" t="s">
        <v>91</v>
      </c>
      <c r="X186" s="82" t="s">
        <v>72</v>
      </c>
      <c r="Y186" s="82" t="s">
        <v>73</v>
      </c>
      <c r="Z186" s="82">
        <v>1</v>
      </c>
      <c r="AA186" s="82" t="s">
        <v>121</v>
      </c>
      <c r="AB186" s="82" t="s">
        <v>3301</v>
      </c>
      <c r="AD186" s="82" t="s">
        <v>169</v>
      </c>
      <c r="AE186" s="82" t="s">
        <v>3302</v>
      </c>
      <c r="AN186" s="82" t="s">
        <v>76</v>
      </c>
      <c r="AO186" s="82" t="s">
        <v>3303</v>
      </c>
      <c r="AP186" s="82">
        <v>14250000</v>
      </c>
      <c r="AQ186" s="82" t="s">
        <v>109</v>
      </c>
      <c r="AR186" s="82" t="s">
        <v>4274</v>
      </c>
      <c r="AS186" s="84">
        <v>41709</v>
      </c>
      <c r="AT186" s="85">
        <v>2014</v>
      </c>
      <c r="AU186" s="82" t="s">
        <v>4277</v>
      </c>
      <c r="AV186" s="84">
        <v>42825</v>
      </c>
      <c r="AW186" s="85">
        <v>2017</v>
      </c>
      <c r="AX186" s="85">
        <f>Table1[[#This Row],[End TEST]]-Table1[[#This Row],[Start TEST]]</f>
        <v>3</v>
      </c>
      <c r="AY186" s="85">
        <f>Table1[[#This Row],[TEST_Diff]]+1</f>
        <v>4</v>
      </c>
      <c r="AZ186" s="92">
        <f>DATEDIF(Table1[[#This Row],[Start Year]],Table1[[#This Row],[End Year]],"d") / 365</f>
        <v>3.0575342465753423</v>
      </c>
      <c r="BA186" s="82">
        <v>42000000</v>
      </c>
      <c r="BC186" s="82" t="s">
        <v>3304</v>
      </c>
      <c r="BD186" s="82">
        <v>1</v>
      </c>
      <c r="BE186" s="82">
        <v>1</v>
      </c>
      <c r="BJ186" s="82">
        <v>1</v>
      </c>
      <c r="BK186" s="82">
        <v>1</v>
      </c>
      <c r="BP186" s="82">
        <v>1</v>
      </c>
    </row>
    <row r="187" spans="1:75" x14ac:dyDescent="0.5">
      <c r="A187" s="82">
        <v>49</v>
      </c>
      <c r="B187" s="82" t="s">
        <v>3298</v>
      </c>
      <c r="D187" s="90">
        <v>43579</v>
      </c>
      <c r="E187" s="90" t="s">
        <v>3299</v>
      </c>
      <c r="F187" s="90"/>
      <c r="G187" s="82" t="s">
        <v>3299</v>
      </c>
      <c r="H187" s="82" t="s">
        <v>3300</v>
      </c>
      <c r="I187" s="80" t="s">
        <v>97</v>
      </c>
      <c r="J187" s="80">
        <v>45</v>
      </c>
      <c r="K187" s="80">
        <v>1</v>
      </c>
      <c r="L187" s="80" t="s">
        <v>169</v>
      </c>
      <c r="M187" s="80">
        <v>100</v>
      </c>
      <c r="N187" s="80">
        <v>9.0819989999999997</v>
      </c>
      <c r="O187" s="80">
        <v>8.6752769999999995</v>
      </c>
      <c r="P187" s="80" t="s">
        <v>69</v>
      </c>
      <c r="Q187" s="80">
        <v>0</v>
      </c>
      <c r="R187" s="80">
        <v>2.6272389999999999</v>
      </c>
      <c r="S187" s="80">
        <v>23.381664000000001</v>
      </c>
      <c r="T187" s="80">
        <v>6412500</v>
      </c>
      <c r="U187" s="91">
        <f>Table1[[#This Row],[Distribution Amount (Dollars)]]/Table1[[#This Row],[NEWdatediff]]</f>
        <v>1603125</v>
      </c>
      <c r="V187" s="82" t="s">
        <v>394</v>
      </c>
      <c r="W187" s="82" t="s">
        <v>91</v>
      </c>
      <c r="X187" s="82" t="s">
        <v>72</v>
      </c>
      <c r="Y187" s="82" t="s">
        <v>73</v>
      </c>
      <c r="Z187" s="82">
        <v>1</v>
      </c>
      <c r="AA187" s="82" t="s">
        <v>121</v>
      </c>
      <c r="AB187" s="82" t="s">
        <v>3301</v>
      </c>
      <c r="AD187" s="82" t="s">
        <v>169</v>
      </c>
      <c r="AE187" s="82" t="s">
        <v>3302</v>
      </c>
      <c r="AN187" s="82" t="s">
        <v>76</v>
      </c>
      <c r="AO187" s="82" t="s">
        <v>3303</v>
      </c>
      <c r="AP187" s="82">
        <v>14250000</v>
      </c>
      <c r="AQ187" s="82" t="s">
        <v>109</v>
      </c>
      <c r="AR187" s="82" t="s">
        <v>4274</v>
      </c>
      <c r="AS187" s="84">
        <v>41709</v>
      </c>
      <c r="AT187" s="85">
        <v>2014</v>
      </c>
      <c r="AU187" s="82" t="s">
        <v>4277</v>
      </c>
      <c r="AV187" s="84">
        <v>42825</v>
      </c>
      <c r="AW187" s="85">
        <v>2017</v>
      </c>
      <c r="AX187" s="85">
        <f>Table1[[#This Row],[End TEST]]-Table1[[#This Row],[Start TEST]]</f>
        <v>3</v>
      </c>
      <c r="AY187" s="85">
        <f>Table1[[#This Row],[TEST_Diff]]+1</f>
        <v>4</v>
      </c>
      <c r="AZ187" s="92">
        <f>DATEDIF(Table1[[#This Row],[Start Year]],Table1[[#This Row],[End Year]],"d") / 365</f>
        <v>3.0575342465753423</v>
      </c>
      <c r="BA187" s="82">
        <v>42000000</v>
      </c>
      <c r="BC187" s="82" t="s">
        <v>3304</v>
      </c>
      <c r="BD187" s="82">
        <v>1</v>
      </c>
      <c r="BE187" s="82">
        <v>1</v>
      </c>
      <c r="BJ187" s="82">
        <v>1</v>
      </c>
      <c r="BK187" s="82">
        <v>1</v>
      </c>
      <c r="BP187" s="82">
        <v>1</v>
      </c>
    </row>
    <row r="188" spans="1:75" x14ac:dyDescent="0.5">
      <c r="A188" s="82">
        <v>50</v>
      </c>
      <c r="B188" s="82" t="s">
        <v>2996</v>
      </c>
      <c r="D188" s="90">
        <v>43372</v>
      </c>
      <c r="E188" s="90" t="s">
        <v>2997</v>
      </c>
      <c r="F188" s="90"/>
      <c r="G188" s="82" t="s">
        <v>2997</v>
      </c>
      <c r="H188" s="82" t="s">
        <v>2998</v>
      </c>
      <c r="I188" s="80" t="s">
        <v>67</v>
      </c>
      <c r="J188" s="80">
        <v>100</v>
      </c>
      <c r="K188" s="80">
        <v>1</v>
      </c>
      <c r="L188" s="80" t="s">
        <v>952</v>
      </c>
      <c r="M188" s="80">
        <v>100</v>
      </c>
      <c r="N188" s="80">
        <v>15.605589</v>
      </c>
      <c r="O188" s="80">
        <v>-90.390001999999996</v>
      </c>
      <c r="P188" s="80" t="s">
        <v>308</v>
      </c>
      <c r="Q188" s="80">
        <v>0</v>
      </c>
      <c r="R188" s="80">
        <v>13.923406</v>
      </c>
      <c r="S188" s="80">
        <v>-86.952798999999999</v>
      </c>
      <c r="T188" s="80">
        <v>10000000</v>
      </c>
      <c r="U188" s="91">
        <f>Table1[[#This Row],[Distribution Amount (Dollars)]]/Table1[[#This Row],[NEWdatediff]]</f>
        <v>1666666.6666666667</v>
      </c>
      <c r="V188" s="82" t="s">
        <v>828</v>
      </c>
      <c r="W188" s="82" t="s">
        <v>91</v>
      </c>
      <c r="X188" s="82" t="s">
        <v>72</v>
      </c>
      <c r="Y188" s="82" t="s">
        <v>73</v>
      </c>
      <c r="Z188" s="82">
        <v>1</v>
      </c>
      <c r="AB188" s="82" t="s">
        <v>2999</v>
      </c>
      <c r="AD188" s="82" t="s">
        <v>952</v>
      </c>
      <c r="AE188" s="82" t="s">
        <v>3000</v>
      </c>
      <c r="AN188" s="82" t="s">
        <v>76</v>
      </c>
      <c r="AO188" s="82" t="s">
        <v>3001</v>
      </c>
      <c r="AP188" s="82">
        <v>10000000</v>
      </c>
      <c r="AQ188" s="82" t="s">
        <v>78</v>
      </c>
      <c r="AR188" s="82" t="s">
        <v>4274</v>
      </c>
      <c r="AS188" s="84">
        <v>41621</v>
      </c>
      <c r="AT188" s="85">
        <v>2013</v>
      </c>
      <c r="AU188" s="82" t="s">
        <v>4278</v>
      </c>
      <c r="AV188" s="84">
        <v>43374</v>
      </c>
      <c r="AW188" s="85">
        <v>2018</v>
      </c>
      <c r="AX188" s="85">
        <f>Table1[[#This Row],[End TEST]]-Table1[[#This Row],[Start TEST]]</f>
        <v>5</v>
      </c>
      <c r="AY188" s="85">
        <f>Table1[[#This Row],[TEST_Diff]]+1</f>
        <v>6</v>
      </c>
      <c r="AZ188" s="92">
        <f>DATEDIF(Table1[[#This Row],[Start Year]],Table1[[#This Row],[End Year]],"d") / 365</f>
        <v>4.8027397260273972</v>
      </c>
    </row>
    <row r="189" spans="1:75" x14ac:dyDescent="0.5">
      <c r="A189" s="82">
        <v>51</v>
      </c>
      <c r="B189" s="82" t="s">
        <v>157</v>
      </c>
      <c r="D189" s="90">
        <v>43579</v>
      </c>
      <c r="E189" s="90" t="s">
        <v>158</v>
      </c>
      <c r="F189" s="90"/>
      <c r="G189" s="82" t="s">
        <v>158</v>
      </c>
      <c r="H189" s="82" t="s">
        <v>159</v>
      </c>
      <c r="I189" s="80" t="s">
        <v>102</v>
      </c>
      <c r="J189" s="80">
        <v>100</v>
      </c>
      <c r="K189" s="80">
        <v>1</v>
      </c>
      <c r="L189" s="80" t="s">
        <v>155</v>
      </c>
      <c r="M189" s="80">
        <v>100</v>
      </c>
      <c r="N189" s="80">
        <v>-25.97325</v>
      </c>
      <c r="O189" s="80">
        <v>32.572029999999998</v>
      </c>
      <c r="P189" s="80" t="s">
        <v>69</v>
      </c>
      <c r="Q189" s="80">
        <v>0</v>
      </c>
      <c r="R189" s="80">
        <v>2.6272389999999999</v>
      </c>
      <c r="S189" s="80">
        <v>23.381664000000001</v>
      </c>
      <c r="T189" s="80">
        <v>3000000</v>
      </c>
      <c r="U189" s="91">
        <f>Table1[[#This Row],[Distribution Amount (Dollars)]]/Table1[[#This Row],[NEWdatediff]]</f>
        <v>1500000</v>
      </c>
      <c r="V189" s="82" t="s">
        <v>90</v>
      </c>
      <c r="W189" s="82" t="s">
        <v>91</v>
      </c>
      <c r="X189" s="82" t="s">
        <v>160</v>
      </c>
      <c r="Y189" s="82" t="s">
        <v>105</v>
      </c>
      <c r="Z189" s="82">
        <v>1</v>
      </c>
      <c r="AA189" s="82" t="s">
        <v>121</v>
      </c>
      <c r="AB189" s="82" t="s">
        <v>161</v>
      </c>
      <c r="AD189" s="82" t="s">
        <v>155</v>
      </c>
      <c r="AE189" s="82" t="s">
        <v>162</v>
      </c>
      <c r="AN189" s="82" t="s">
        <v>76</v>
      </c>
      <c r="AO189" s="82" t="s">
        <v>163</v>
      </c>
      <c r="AP189" s="82">
        <v>3000000</v>
      </c>
      <c r="AQ189" s="82" t="s">
        <v>109</v>
      </c>
      <c r="AR189" s="82" t="s">
        <v>4274</v>
      </c>
      <c r="AS189" s="84">
        <v>41355</v>
      </c>
      <c r="AT189" s="85">
        <v>2013</v>
      </c>
      <c r="AU189" s="82" t="s">
        <v>4277</v>
      </c>
      <c r="AV189" s="84">
        <v>42004</v>
      </c>
      <c r="AW189" s="85">
        <v>2014</v>
      </c>
      <c r="AX189" s="85">
        <f>Table1[[#This Row],[End TEST]]-Table1[[#This Row],[Start TEST]]</f>
        <v>1</v>
      </c>
      <c r="AY189" s="85">
        <f>Table1[[#This Row],[TEST_Diff]]+1</f>
        <v>2</v>
      </c>
      <c r="AZ189" s="92">
        <f>DATEDIF(Table1[[#This Row],[Start Year]],Table1[[#This Row],[End Year]],"d") / 365</f>
        <v>1.7780821917808218</v>
      </c>
      <c r="BA189" s="82">
        <v>5500000</v>
      </c>
      <c r="BC189" s="82" t="s">
        <v>164</v>
      </c>
      <c r="BJ189" s="82">
        <v>1</v>
      </c>
      <c r="BO189" s="82">
        <v>1</v>
      </c>
      <c r="BP189" s="82">
        <v>1</v>
      </c>
      <c r="BW189" s="82" t="s">
        <v>165</v>
      </c>
    </row>
    <row r="190" spans="1:75" x14ac:dyDescent="0.5">
      <c r="A190" s="82">
        <v>52</v>
      </c>
      <c r="B190" s="82" t="s">
        <v>1306</v>
      </c>
      <c r="D190" s="90">
        <v>43371</v>
      </c>
      <c r="E190" s="90" t="s">
        <v>1307</v>
      </c>
      <c r="F190" s="90"/>
      <c r="G190" s="82" t="s">
        <v>1307</v>
      </c>
      <c r="H190" s="82" t="s">
        <v>1308</v>
      </c>
      <c r="I190" s="80" t="s">
        <v>98</v>
      </c>
      <c r="J190" s="80">
        <v>50</v>
      </c>
      <c r="K190" s="80">
        <v>1</v>
      </c>
      <c r="L190" s="80" t="s">
        <v>179</v>
      </c>
      <c r="M190" s="80">
        <v>100</v>
      </c>
      <c r="N190" s="80">
        <v>-4.0383329999999997</v>
      </c>
      <c r="O190" s="80">
        <v>21.758662999999999</v>
      </c>
      <c r="P190" s="80" t="s">
        <v>69</v>
      </c>
      <c r="Q190" s="80">
        <v>0</v>
      </c>
      <c r="R190" s="80">
        <v>2.6272389999999999</v>
      </c>
      <c r="S190" s="80">
        <v>23.381664000000001</v>
      </c>
      <c r="T190" s="80">
        <v>9000000</v>
      </c>
      <c r="U190" s="91">
        <f>Table1[[#This Row],[Distribution Amount (Dollars)]]/Table1[[#This Row],[NEWdatediff]]</f>
        <v>1500000</v>
      </c>
      <c r="V190" s="82" t="s">
        <v>1309</v>
      </c>
      <c r="W190" s="82" t="s">
        <v>91</v>
      </c>
      <c r="X190" s="82" t="s">
        <v>104</v>
      </c>
      <c r="Y190" s="82" t="s">
        <v>105</v>
      </c>
      <c r="Z190" s="82">
        <v>1</v>
      </c>
      <c r="AB190" s="82" t="s">
        <v>1310</v>
      </c>
      <c r="AD190" s="82" t="s">
        <v>179</v>
      </c>
      <c r="AE190" s="82" t="s">
        <v>1311</v>
      </c>
      <c r="AN190" s="82" t="s">
        <v>76</v>
      </c>
      <c r="AO190" s="82" t="s">
        <v>1312</v>
      </c>
      <c r="AP190" s="82">
        <v>18000000</v>
      </c>
      <c r="AQ190" s="82" t="s">
        <v>109</v>
      </c>
      <c r="AR190" s="82" t="s">
        <v>4274</v>
      </c>
      <c r="AS190" s="84">
        <v>41348</v>
      </c>
      <c r="AT190" s="85">
        <v>2013</v>
      </c>
      <c r="AU190" s="82" t="s">
        <v>4277</v>
      </c>
      <c r="AV190" s="84">
        <v>43188</v>
      </c>
      <c r="AW190" s="85">
        <v>2018</v>
      </c>
      <c r="AX190" s="85">
        <f>Table1[[#This Row],[End TEST]]-Table1[[#This Row],[Start TEST]]</f>
        <v>5</v>
      </c>
      <c r="AY190" s="85">
        <f>Table1[[#This Row],[TEST_Diff]]+1</f>
        <v>6</v>
      </c>
      <c r="AZ190" s="92">
        <f>DATEDIF(Table1[[#This Row],[Start Year]],Table1[[#This Row],[End Year]],"d") / 365</f>
        <v>5.0410958904109586</v>
      </c>
    </row>
    <row r="191" spans="1:75" x14ac:dyDescent="0.5">
      <c r="A191" s="82">
        <v>52</v>
      </c>
      <c r="B191" s="82" t="s">
        <v>1306</v>
      </c>
      <c r="D191" s="90">
        <v>43371</v>
      </c>
      <c r="E191" s="90" t="s">
        <v>1307</v>
      </c>
      <c r="F191" s="90"/>
      <c r="G191" s="82" t="s">
        <v>1307</v>
      </c>
      <c r="H191" s="82" t="s">
        <v>1308</v>
      </c>
      <c r="I191" s="80" t="s">
        <v>281</v>
      </c>
      <c r="J191" s="80">
        <v>20</v>
      </c>
      <c r="K191" s="80">
        <v>1</v>
      </c>
      <c r="L191" s="80" t="s">
        <v>179</v>
      </c>
      <c r="M191" s="80">
        <v>100</v>
      </c>
      <c r="N191" s="80">
        <v>-4.0383329999999997</v>
      </c>
      <c r="O191" s="80">
        <v>21.758662999999999</v>
      </c>
      <c r="P191" s="80" t="s">
        <v>69</v>
      </c>
      <c r="Q191" s="80">
        <v>0</v>
      </c>
      <c r="R191" s="80">
        <v>2.6272389999999999</v>
      </c>
      <c r="S191" s="80">
        <v>23.381664000000001</v>
      </c>
      <c r="T191" s="80">
        <v>3600000</v>
      </c>
      <c r="U191" s="91">
        <f>Table1[[#This Row],[Distribution Amount (Dollars)]]/Table1[[#This Row],[NEWdatediff]]</f>
        <v>600000</v>
      </c>
      <c r="V191" s="82" t="s">
        <v>1309</v>
      </c>
      <c r="W191" s="82" t="s">
        <v>91</v>
      </c>
      <c r="X191" s="82" t="s">
        <v>104</v>
      </c>
      <c r="Y191" s="82" t="s">
        <v>105</v>
      </c>
      <c r="Z191" s="82">
        <v>1</v>
      </c>
      <c r="AB191" s="82" t="s">
        <v>1310</v>
      </c>
      <c r="AD191" s="82" t="s">
        <v>179</v>
      </c>
      <c r="AE191" s="82" t="s">
        <v>1311</v>
      </c>
      <c r="AN191" s="82" t="s">
        <v>76</v>
      </c>
      <c r="AO191" s="82" t="s">
        <v>1312</v>
      </c>
      <c r="AP191" s="82">
        <v>18000000</v>
      </c>
      <c r="AQ191" s="82" t="s">
        <v>109</v>
      </c>
      <c r="AR191" s="82" t="s">
        <v>4274</v>
      </c>
      <c r="AS191" s="84">
        <v>41348</v>
      </c>
      <c r="AT191" s="85">
        <v>2013</v>
      </c>
      <c r="AU191" s="82" t="s">
        <v>4277</v>
      </c>
      <c r="AV191" s="84">
        <v>43188</v>
      </c>
      <c r="AW191" s="85">
        <v>2018</v>
      </c>
      <c r="AX191" s="85">
        <f>Table1[[#This Row],[End TEST]]-Table1[[#This Row],[Start TEST]]</f>
        <v>5</v>
      </c>
      <c r="AY191" s="85">
        <f>Table1[[#This Row],[TEST_Diff]]+1</f>
        <v>6</v>
      </c>
      <c r="AZ191" s="92">
        <f>DATEDIF(Table1[[#This Row],[Start Year]],Table1[[#This Row],[End Year]],"d") / 365</f>
        <v>5.0410958904109586</v>
      </c>
    </row>
    <row r="192" spans="1:75" x14ac:dyDescent="0.5">
      <c r="A192" s="82">
        <v>52</v>
      </c>
      <c r="B192" s="82" t="s">
        <v>1306</v>
      </c>
      <c r="D192" s="90">
        <v>43371</v>
      </c>
      <c r="E192" s="90" t="s">
        <v>1307</v>
      </c>
      <c r="F192" s="90"/>
      <c r="G192" s="82" t="s">
        <v>1307</v>
      </c>
      <c r="H192" s="82" t="s">
        <v>1308</v>
      </c>
      <c r="I192" s="80" t="s">
        <v>128</v>
      </c>
      <c r="J192" s="80">
        <v>30</v>
      </c>
      <c r="K192" s="80">
        <v>1</v>
      </c>
      <c r="L192" s="80" t="s">
        <v>179</v>
      </c>
      <c r="M192" s="80">
        <v>100</v>
      </c>
      <c r="N192" s="80">
        <v>-4.0383329999999997</v>
      </c>
      <c r="O192" s="80">
        <v>21.758662999999999</v>
      </c>
      <c r="P192" s="80" t="s">
        <v>69</v>
      </c>
      <c r="Q192" s="80">
        <v>0</v>
      </c>
      <c r="R192" s="80">
        <v>2.6272389999999999</v>
      </c>
      <c r="S192" s="80">
        <v>23.381664000000001</v>
      </c>
      <c r="T192" s="80">
        <v>5400000</v>
      </c>
      <c r="U192" s="91">
        <f>Table1[[#This Row],[Distribution Amount (Dollars)]]/Table1[[#This Row],[NEWdatediff]]</f>
        <v>900000</v>
      </c>
      <c r="V192" s="82" t="s">
        <v>1309</v>
      </c>
      <c r="W192" s="82" t="s">
        <v>91</v>
      </c>
      <c r="X192" s="82" t="s">
        <v>104</v>
      </c>
      <c r="Y192" s="82" t="s">
        <v>105</v>
      </c>
      <c r="Z192" s="82">
        <v>1</v>
      </c>
      <c r="AB192" s="82" t="s">
        <v>1310</v>
      </c>
      <c r="AD192" s="82" t="s">
        <v>179</v>
      </c>
      <c r="AE192" s="82" t="s">
        <v>1311</v>
      </c>
      <c r="AN192" s="82" t="s">
        <v>76</v>
      </c>
      <c r="AO192" s="82" t="s">
        <v>1312</v>
      </c>
      <c r="AP192" s="82">
        <v>18000000</v>
      </c>
      <c r="AQ192" s="82" t="s">
        <v>109</v>
      </c>
      <c r="AR192" s="82" t="s">
        <v>4274</v>
      </c>
      <c r="AS192" s="84">
        <v>41348</v>
      </c>
      <c r="AT192" s="85">
        <v>2013</v>
      </c>
      <c r="AU192" s="82" t="s">
        <v>4277</v>
      </c>
      <c r="AV192" s="84">
        <v>43188</v>
      </c>
      <c r="AW192" s="85">
        <v>2018</v>
      </c>
      <c r="AX192" s="85">
        <f>Table1[[#This Row],[End TEST]]-Table1[[#This Row],[Start TEST]]</f>
        <v>5</v>
      </c>
      <c r="AY192" s="85">
        <f>Table1[[#This Row],[TEST_Diff]]+1</f>
        <v>6</v>
      </c>
      <c r="AZ192" s="92">
        <f>DATEDIF(Table1[[#This Row],[Start Year]],Table1[[#This Row],[End Year]],"d") / 365</f>
        <v>5.0410958904109586</v>
      </c>
    </row>
    <row r="193" spans="1:75" x14ac:dyDescent="0.5">
      <c r="A193" s="82">
        <v>53</v>
      </c>
      <c r="B193" s="82" t="s">
        <v>1018</v>
      </c>
      <c r="D193" s="90">
        <v>43579</v>
      </c>
      <c r="E193" s="90" t="s">
        <v>1019</v>
      </c>
      <c r="F193" s="90"/>
      <c r="G193" s="82" t="s">
        <v>1019</v>
      </c>
      <c r="H193" s="82" t="s">
        <v>1020</v>
      </c>
      <c r="I193" s="80" t="s">
        <v>129</v>
      </c>
      <c r="J193" s="80">
        <v>100</v>
      </c>
      <c r="K193" s="80">
        <v>1</v>
      </c>
      <c r="L193" s="80" t="s">
        <v>385</v>
      </c>
      <c r="M193" s="80">
        <v>100</v>
      </c>
      <c r="N193" s="80">
        <v>8.0529410000000006</v>
      </c>
      <c r="O193" s="80">
        <v>29.518585999999999</v>
      </c>
      <c r="P193" s="80" t="s">
        <v>69</v>
      </c>
      <c r="Q193" s="80">
        <v>0</v>
      </c>
      <c r="R193" s="80">
        <v>2.6272389999999999</v>
      </c>
      <c r="S193" s="80">
        <v>23.381664000000001</v>
      </c>
      <c r="T193" s="80">
        <v>10600000</v>
      </c>
      <c r="U193" s="91">
        <f>Table1[[#This Row],[Distribution Amount (Dollars)]]/Table1[[#This Row],[NEWdatediff]]</f>
        <v>2120000</v>
      </c>
      <c r="V193" s="82" t="s">
        <v>287</v>
      </c>
      <c r="W193" s="82" t="s">
        <v>91</v>
      </c>
      <c r="X193" s="82" t="s">
        <v>104</v>
      </c>
      <c r="Y193" s="82" t="s">
        <v>105</v>
      </c>
      <c r="Z193" s="82">
        <v>1</v>
      </c>
      <c r="AA193" s="82" t="s">
        <v>121</v>
      </c>
      <c r="AB193" s="82" t="s">
        <v>1021</v>
      </c>
      <c r="AD193" s="82" t="s">
        <v>385</v>
      </c>
      <c r="AE193" s="82" t="s">
        <v>1022</v>
      </c>
      <c r="AN193" s="82" t="s">
        <v>76</v>
      </c>
      <c r="AO193" s="82" t="s">
        <v>1023</v>
      </c>
      <c r="AP193" s="82">
        <v>10600000</v>
      </c>
      <c r="AQ193" s="82" t="s">
        <v>109</v>
      </c>
      <c r="AR193" s="82" t="s">
        <v>4274</v>
      </c>
      <c r="AS193" s="84">
        <v>41360</v>
      </c>
      <c r="AT193" s="85">
        <v>2013</v>
      </c>
      <c r="AU193" s="82" t="s">
        <v>4277</v>
      </c>
      <c r="AV193" s="84">
        <v>42825</v>
      </c>
      <c r="AW193" s="85">
        <v>2017</v>
      </c>
      <c r="AX193" s="85">
        <f>Table1[[#This Row],[End TEST]]-Table1[[#This Row],[Start TEST]]</f>
        <v>4</v>
      </c>
      <c r="AY193" s="85">
        <f>Table1[[#This Row],[TEST_Diff]]+1</f>
        <v>5</v>
      </c>
      <c r="AZ193" s="92">
        <f>DATEDIF(Table1[[#This Row],[Start Year]],Table1[[#This Row],[End Year]],"d") / 365</f>
        <v>4.0136986301369859</v>
      </c>
      <c r="BA193" s="82">
        <v>451000</v>
      </c>
      <c r="BC193" s="82" t="s">
        <v>1024</v>
      </c>
      <c r="BD193" s="82">
        <v>1</v>
      </c>
      <c r="BJ193" s="82">
        <v>1</v>
      </c>
      <c r="BK193" s="82">
        <v>1</v>
      </c>
      <c r="BO193" s="82">
        <v>1</v>
      </c>
      <c r="BP193" s="82">
        <v>1</v>
      </c>
      <c r="BW193" s="82" t="s">
        <v>1025</v>
      </c>
    </row>
    <row r="194" spans="1:75" x14ac:dyDescent="0.5">
      <c r="A194" s="82">
        <v>54</v>
      </c>
      <c r="B194" s="82" t="s">
        <v>1782</v>
      </c>
      <c r="D194" s="90">
        <v>43371</v>
      </c>
      <c r="E194" s="90" t="s">
        <v>1783</v>
      </c>
      <c r="F194" s="90"/>
      <c r="G194" s="82" t="s">
        <v>1783</v>
      </c>
      <c r="H194" s="82" t="s">
        <v>1784</v>
      </c>
      <c r="I194" s="80" t="s">
        <v>129</v>
      </c>
      <c r="J194" s="80">
        <v>33</v>
      </c>
      <c r="K194" s="80">
        <v>1</v>
      </c>
      <c r="L194" s="80" t="s">
        <v>426</v>
      </c>
      <c r="M194" s="80">
        <v>100</v>
      </c>
      <c r="N194" s="80">
        <v>23.684994</v>
      </c>
      <c r="O194" s="80">
        <v>90.356330999999997</v>
      </c>
      <c r="P194" s="80" t="s">
        <v>114</v>
      </c>
      <c r="Q194" s="80">
        <v>0</v>
      </c>
      <c r="R194" s="80">
        <v>25.384855999999999</v>
      </c>
      <c r="S194" s="80">
        <v>68.458809000000002</v>
      </c>
      <c r="T194" s="80">
        <v>6567000</v>
      </c>
      <c r="U194" s="91">
        <f>Table1[[#This Row],[Distribution Amount (Dollars)]]/Table1[[#This Row],[NEWdatediff]]</f>
        <v>1313400</v>
      </c>
      <c r="V194" s="82" t="s">
        <v>90</v>
      </c>
      <c r="W194" s="82" t="s">
        <v>91</v>
      </c>
      <c r="X194" s="82" t="s">
        <v>104</v>
      </c>
      <c r="Y194" s="82" t="s">
        <v>105</v>
      </c>
      <c r="Z194" s="82">
        <v>1</v>
      </c>
      <c r="AB194" s="82" t="s">
        <v>1785</v>
      </c>
      <c r="AD194" s="82" t="s">
        <v>426</v>
      </c>
      <c r="AE194" s="82" t="s">
        <v>1786</v>
      </c>
      <c r="AN194" s="82" t="s">
        <v>76</v>
      </c>
      <c r="AO194" s="82" t="s">
        <v>1787</v>
      </c>
      <c r="AP194" s="82">
        <v>19900000</v>
      </c>
      <c r="AQ194" s="82" t="s">
        <v>109</v>
      </c>
      <c r="AR194" s="82" t="s">
        <v>4274</v>
      </c>
      <c r="AS194" s="84">
        <v>41359</v>
      </c>
      <c r="AT194" s="85">
        <v>2013</v>
      </c>
      <c r="AU194" s="82" t="s">
        <v>4277</v>
      </c>
      <c r="AV194" s="84">
        <v>43098</v>
      </c>
      <c r="AW194" s="85">
        <v>2017</v>
      </c>
      <c r="AX194" s="85">
        <f>Table1[[#This Row],[End TEST]]-Table1[[#This Row],[Start TEST]]</f>
        <v>4</v>
      </c>
      <c r="AY194" s="85">
        <f>Table1[[#This Row],[TEST_Diff]]+1</f>
        <v>5</v>
      </c>
      <c r="AZ194" s="92">
        <f>DATEDIF(Table1[[#This Row],[Start Year]],Table1[[#This Row],[End Year]],"d") / 365</f>
        <v>4.7643835616438359</v>
      </c>
    </row>
    <row r="195" spans="1:75" x14ac:dyDescent="0.5">
      <c r="A195" s="82">
        <v>54</v>
      </c>
      <c r="B195" s="82" t="s">
        <v>1782</v>
      </c>
      <c r="D195" s="90">
        <v>43371</v>
      </c>
      <c r="E195" s="90" t="s">
        <v>1783</v>
      </c>
      <c r="F195" s="90"/>
      <c r="G195" s="82" t="s">
        <v>1783</v>
      </c>
      <c r="H195" s="82" t="s">
        <v>1784</v>
      </c>
      <c r="I195" s="80" t="s">
        <v>67</v>
      </c>
      <c r="J195" s="80">
        <v>32</v>
      </c>
      <c r="K195" s="80">
        <v>1</v>
      </c>
      <c r="L195" s="80" t="s">
        <v>426</v>
      </c>
      <c r="M195" s="80">
        <v>100</v>
      </c>
      <c r="N195" s="80">
        <v>23.684994</v>
      </c>
      <c r="O195" s="80">
        <v>90.356330999999997</v>
      </c>
      <c r="P195" s="80" t="s">
        <v>114</v>
      </c>
      <c r="Q195" s="80">
        <v>0</v>
      </c>
      <c r="R195" s="80">
        <v>25.384855999999999</v>
      </c>
      <c r="S195" s="80">
        <v>68.458809000000002</v>
      </c>
      <c r="T195" s="80">
        <v>6368000</v>
      </c>
      <c r="U195" s="91">
        <f>Table1[[#This Row],[Distribution Amount (Dollars)]]/Table1[[#This Row],[NEWdatediff]]</f>
        <v>1273600</v>
      </c>
      <c r="V195" s="82" t="s">
        <v>90</v>
      </c>
      <c r="W195" s="82" t="s">
        <v>91</v>
      </c>
      <c r="X195" s="82" t="s">
        <v>104</v>
      </c>
      <c r="Y195" s="82" t="s">
        <v>105</v>
      </c>
      <c r="Z195" s="82">
        <v>1</v>
      </c>
      <c r="AB195" s="82" t="s">
        <v>1785</v>
      </c>
      <c r="AD195" s="82" t="s">
        <v>426</v>
      </c>
      <c r="AE195" s="82" t="s">
        <v>1786</v>
      </c>
      <c r="AN195" s="82" t="s">
        <v>76</v>
      </c>
      <c r="AO195" s="82" t="s">
        <v>1787</v>
      </c>
      <c r="AP195" s="82">
        <v>19900000</v>
      </c>
      <c r="AQ195" s="82" t="s">
        <v>109</v>
      </c>
      <c r="AR195" s="82" t="s">
        <v>4274</v>
      </c>
      <c r="AS195" s="84">
        <v>41359</v>
      </c>
      <c r="AT195" s="85">
        <v>2013</v>
      </c>
      <c r="AU195" s="82" t="s">
        <v>4277</v>
      </c>
      <c r="AV195" s="84">
        <v>43098</v>
      </c>
      <c r="AW195" s="85">
        <v>2017</v>
      </c>
      <c r="AX195" s="85">
        <f>Table1[[#This Row],[End TEST]]-Table1[[#This Row],[Start TEST]]</f>
        <v>4</v>
      </c>
      <c r="AY195" s="85">
        <f>Table1[[#This Row],[TEST_Diff]]+1</f>
        <v>5</v>
      </c>
      <c r="AZ195" s="92">
        <f>DATEDIF(Table1[[#This Row],[Start Year]],Table1[[#This Row],[End Year]],"d") / 365</f>
        <v>4.7643835616438359</v>
      </c>
    </row>
    <row r="196" spans="1:75" x14ac:dyDescent="0.5">
      <c r="A196" s="82">
        <v>54</v>
      </c>
      <c r="B196" s="82" t="s">
        <v>1782</v>
      </c>
      <c r="D196" s="90">
        <v>43371</v>
      </c>
      <c r="E196" s="90" t="s">
        <v>1783</v>
      </c>
      <c r="F196" s="90"/>
      <c r="G196" s="82" t="s">
        <v>1783</v>
      </c>
      <c r="H196" s="82" t="s">
        <v>1784</v>
      </c>
      <c r="I196" s="80" t="s">
        <v>102</v>
      </c>
      <c r="J196" s="80">
        <v>35</v>
      </c>
      <c r="K196" s="80">
        <v>1</v>
      </c>
      <c r="L196" s="80" t="s">
        <v>426</v>
      </c>
      <c r="M196" s="80">
        <v>100</v>
      </c>
      <c r="N196" s="80">
        <v>23.684994</v>
      </c>
      <c r="O196" s="80">
        <v>90.356330999999997</v>
      </c>
      <c r="P196" s="80" t="s">
        <v>114</v>
      </c>
      <c r="Q196" s="80">
        <v>0</v>
      </c>
      <c r="R196" s="80">
        <v>25.384855999999999</v>
      </c>
      <c r="S196" s="80">
        <v>68.458809000000002</v>
      </c>
      <c r="T196" s="80">
        <v>6965000</v>
      </c>
      <c r="U196" s="91">
        <f>Table1[[#This Row],[Distribution Amount (Dollars)]]/Table1[[#This Row],[NEWdatediff]]</f>
        <v>1393000</v>
      </c>
      <c r="V196" s="82" t="s">
        <v>90</v>
      </c>
      <c r="W196" s="82" t="s">
        <v>91</v>
      </c>
      <c r="X196" s="82" t="s">
        <v>104</v>
      </c>
      <c r="Y196" s="82" t="s">
        <v>105</v>
      </c>
      <c r="Z196" s="82">
        <v>1</v>
      </c>
      <c r="AB196" s="82" t="s">
        <v>1785</v>
      </c>
      <c r="AD196" s="82" t="s">
        <v>426</v>
      </c>
      <c r="AE196" s="82" t="s">
        <v>1786</v>
      </c>
      <c r="AN196" s="82" t="s">
        <v>76</v>
      </c>
      <c r="AO196" s="82" t="s">
        <v>1787</v>
      </c>
      <c r="AP196" s="82">
        <v>19900000</v>
      </c>
      <c r="AQ196" s="82" t="s">
        <v>109</v>
      </c>
      <c r="AR196" s="82" t="s">
        <v>4274</v>
      </c>
      <c r="AS196" s="84">
        <v>41359</v>
      </c>
      <c r="AT196" s="85">
        <v>2013</v>
      </c>
      <c r="AU196" s="82" t="s">
        <v>4277</v>
      </c>
      <c r="AV196" s="84">
        <v>43098</v>
      </c>
      <c r="AW196" s="85">
        <v>2017</v>
      </c>
      <c r="AX196" s="85">
        <f>Table1[[#This Row],[End TEST]]-Table1[[#This Row],[Start TEST]]</f>
        <v>4</v>
      </c>
      <c r="AY196" s="85">
        <f>Table1[[#This Row],[TEST_Diff]]+1</f>
        <v>5</v>
      </c>
      <c r="AZ196" s="92">
        <f>DATEDIF(Table1[[#This Row],[Start Year]],Table1[[#This Row],[End Year]],"d") / 365</f>
        <v>4.7643835616438359</v>
      </c>
    </row>
    <row r="197" spans="1:75" x14ac:dyDescent="0.5">
      <c r="A197" s="82">
        <v>55</v>
      </c>
      <c r="B197" s="82" t="s">
        <v>1541</v>
      </c>
      <c r="D197" s="90">
        <v>43579</v>
      </c>
      <c r="E197" s="90" t="s">
        <v>1542</v>
      </c>
      <c r="F197" s="90"/>
      <c r="G197" s="82" t="s">
        <v>1542</v>
      </c>
      <c r="H197" s="82" t="s">
        <v>1543</v>
      </c>
      <c r="I197" s="80" t="s">
        <v>127</v>
      </c>
      <c r="J197" s="80">
        <v>100</v>
      </c>
      <c r="K197" s="80">
        <v>1</v>
      </c>
      <c r="L197" s="80" t="s">
        <v>156</v>
      </c>
      <c r="M197" s="80">
        <v>100</v>
      </c>
      <c r="N197" s="80">
        <v>17.570692000000001</v>
      </c>
      <c r="O197" s="80">
        <v>-3.9961660000000001</v>
      </c>
      <c r="P197" s="80" t="s">
        <v>69</v>
      </c>
      <c r="Q197" s="80">
        <v>0</v>
      </c>
      <c r="R197" s="80">
        <v>2.6272389999999999</v>
      </c>
      <c r="S197" s="80">
        <v>23.381664000000001</v>
      </c>
      <c r="T197" s="80">
        <v>10000000</v>
      </c>
      <c r="U197" s="91">
        <f>Table1[[#This Row],[Distribution Amount (Dollars)]]/Table1[[#This Row],[NEWdatediff]]</f>
        <v>2500000</v>
      </c>
      <c r="V197" s="82" t="s">
        <v>1544</v>
      </c>
      <c r="W197" s="82" t="s">
        <v>91</v>
      </c>
      <c r="X197" s="82" t="s">
        <v>104</v>
      </c>
      <c r="Y197" s="82" t="s">
        <v>105</v>
      </c>
      <c r="Z197" s="82">
        <v>1</v>
      </c>
      <c r="AA197" s="82" t="s">
        <v>121</v>
      </c>
      <c r="AB197" s="82" t="s">
        <v>1545</v>
      </c>
      <c r="AD197" s="82" t="s">
        <v>156</v>
      </c>
      <c r="AE197" s="82" t="s">
        <v>837</v>
      </c>
      <c r="AN197" s="82" t="s">
        <v>76</v>
      </c>
      <c r="AO197" s="82" t="s">
        <v>1546</v>
      </c>
      <c r="AP197" s="82">
        <v>10000000</v>
      </c>
      <c r="AQ197" s="82" t="s">
        <v>109</v>
      </c>
      <c r="AR197" s="82" t="s">
        <v>4274</v>
      </c>
      <c r="AS197" s="84">
        <v>41444</v>
      </c>
      <c r="AT197" s="85">
        <v>2013</v>
      </c>
      <c r="AU197" s="82" t="s">
        <v>4278</v>
      </c>
      <c r="AV197" s="84">
        <v>42734</v>
      </c>
      <c r="AW197" s="85">
        <v>2016</v>
      </c>
      <c r="AX197" s="85">
        <f>Table1[[#This Row],[End TEST]]-Table1[[#This Row],[Start TEST]]</f>
        <v>3</v>
      </c>
      <c r="AY197" s="85">
        <f>Table1[[#This Row],[TEST_Diff]]+1</f>
        <v>4</v>
      </c>
      <c r="AZ197" s="92">
        <f>DATEDIF(Table1[[#This Row],[Start Year]],Table1[[#This Row],[End Year]],"d") / 365</f>
        <v>3.5342465753424657</v>
      </c>
      <c r="BD197" s="82">
        <v>1</v>
      </c>
      <c r="BJ197" s="82">
        <v>1</v>
      </c>
      <c r="BK197" s="82">
        <v>1</v>
      </c>
      <c r="BP197" s="82">
        <v>1</v>
      </c>
      <c r="BW197" s="82" t="s">
        <v>1547</v>
      </c>
    </row>
    <row r="198" spans="1:75" x14ac:dyDescent="0.5">
      <c r="A198" s="82">
        <v>56</v>
      </c>
      <c r="B198" s="82" t="s">
        <v>1548</v>
      </c>
      <c r="D198" s="90">
        <v>43579</v>
      </c>
      <c r="E198" s="90" t="s">
        <v>1549</v>
      </c>
      <c r="F198" s="90"/>
      <c r="G198" s="82" t="s">
        <v>1549</v>
      </c>
      <c r="H198" s="82" t="s">
        <v>1543</v>
      </c>
      <c r="I198" s="80" t="s">
        <v>127</v>
      </c>
      <c r="J198" s="80">
        <v>100</v>
      </c>
      <c r="K198" s="80">
        <v>1</v>
      </c>
      <c r="L198" s="80" t="s">
        <v>156</v>
      </c>
      <c r="M198" s="80">
        <v>100</v>
      </c>
      <c r="N198" s="80">
        <v>17.570692000000001</v>
      </c>
      <c r="O198" s="80">
        <v>-3.9961660000000001</v>
      </c>
      <c r="P198" s="80" t="s">
        <v>69</v>
      </c>
      <c r="Q198" s="80">
        <v>0</v>
      </c>
      <c r="R198" s="80">
        <v>2.6272389999999999</v>
      </c>
      <c r="S198" s="80">
        <v>23.381664000000001</v>
      </c>
      <c r="T198" s="80">
        <v>500000</v>
      </c>
      <c r="U198" s="91">
        <f>Table1[[#This Row],[Distribution Amount (Dollars)]]/Table1[[#This Row],[NEWdatediff]]</f>
        <v>125000</v>
      </c>
      <c r="V198" s="82" t="s">
        <v>1544</v>
      </c>
      <c r="W198" s="82" t="s">
        <v>91</v>
      </c>
      <c r="X198" s="82" t="s">
        <v>104</v>
      </c>
      <c r="Y198" s="82" t="s">
        <v>105</v>
      </c>
      <c r="Z198" s="82">
        <v>1</v>
      </c>
      <c r="AA198" s="82" t="s">
        <v>121</v>
      </c>
      <c r="AB198" s="82" t="s">
        <v>1550</v>
      </c>
      <c r="AD198" s="82" t="s">
        <v>156</v>
      </c>
      <c r="AE198" s="82" t="s">
        <v>837</v>
      </c>
      <c r="AN198" s="82" t="s">
        <v>76</v>
      </c>
      <c r="AO198" s="82" t="s">
        <v>1551</v>
      </c>
      <c r="AP198" s="82">
        <v>500000</v>
      </c>
      <c r="AQ198" s="82" t="s">
        <v>109</v>
      </c>
      <c r="AR198" s="82" t="s">
        <v>4274</v>
      </c>
      <c r="AS198" s="84">
        <v>41444</v>
      </c>
      <c r="AT198" s="85">
        <v>2013</v>
      </c>
      <c r="AU198" s="82" t="s">
        <v>4277</v>
      </c>
      <c r="AV198" s="84">
        <v>42734</v>
      </c>
      <c r="AW198" s="85">
        <v>2016</v>
      </c>
      <c r="AX198" s="85">
        <f>Table1[[#This Row],[End TEST]]-Table1[[#This Row],[Start TEST]]</f>
        <v>3</v>
      </c>
      <c r="AY198" s="85">
        <f>Table1[[#This Row],[TEST_Diff]]+1</f>
        <v>4</v>
      </c>
      <c r="AZ198" s="92">
        <f>DATEDIF(Table1[[#This Row],[Start Year]],Table1[[#This Row],[End Year]],"d") / 365</f>
        <v>3.5342465753424657</v>
      </c>
      <c r="BD198" s="82">
        <v>1</v>
      </c>
      <c r="BJ198" s="82">
        <v>1</v>
      </c>
      <c r="BK198" s="82">
        <v>1</v>
      </c>
      <c r="BP198" s="82">
        <v>1</v>
      </c>
    </row>
    <row r="199" spans="1:75" x14ac:dyDescent="0.5">
      <c r="A199" s="82">
        <v>57</v>
      </c>
      <c r="B199" s="82" t="s">
        <v>3725</v>
      </c>
      <c r="D199" s="90">
        <v>43372</v>
      </c>
      <c r="E199" s="90" t="s">
        <v>3726</v>
      </c>
      <c r="F199" s="90"/>
      <c r="G199" s="82" t="s">
        <v>3726</v>
      </c>
      <c r="H199" s="82" t="s">
        <v>3727</v>
      </c>
      <c r="I199" s="80" t="s">
        <v>102</v>
      </c>
      <c r="J199" s="80">
        <v>50</v>
      </c>
      <c r="K199" s="80">
        <v>1</v>
      </c>
      <c r="L199" s="80" t="s">
        <v>179</v>
      </c>
      <c r="M199" s="80">
        <v>100</v>
      </c>
      <c r="N199" s="80">
        <v>-4.0383329999999997</v>
      </c>
      <c r="O199" s="80">
        <v>21.758662999999999</v>
      </c>
      <c r="P199" s="80" t="s">
        <v>69</v>
      </c>
      <c r="Q199" s="80">
        <v>0</v>
      </c>
      <c r="R199" s="80">
        <v>2.6272389999999999</v>
      </c>
      <c r="S199" s="80">
        <v>23.381664000000001</v>
      </c>
      <c r="T199" s="80">
        <v>765000</v>
      </c>
      <c r="U199" s="91">
        <f>Table1[[#This Row],[Distribution Amount (Dollars)]]/Table1[[#This Row],[NEWdatediff]]</f>
        <v>255000</v>
      </c>
      <c r="V199" s="82" t="s">
        <v>140</v>
      </c>
      <c r="W199" s="82" t="s">
        <v>91</v>
      </c>
      <c r="X199" s="82" t="s">
        <v>72</v>
      </c>
      <c r="Y199" s="82" t="s">
        <v>73</v>
      </c>
      <c r="Z199" s="82">
        <v>1</v>
      </c>
      <c r="AB199" s="82" t="s">
        <v>3728</v>
      </c>
      <c r="AD199" s="82" t="s">
        <v>179</v>
      </c>
      <c r="AE199" s="82" t="s">
        <v>1311</v>
      </c>
      <c r="AN199" s="82" t="s">
        <v>76</v>
      </c>
      <c r="AO199" s="82" t="s">
        <v>3729</v>
      </c>
      <c r="AP199" s="82">
        <v>1530000</v>
      </c>
      <c r="AQ199" s="82" t="s">
        <v>109</v>
      </c>
      <c r="AR199" s="82" t="s">
        <v>4274</v>
      </c>
      <c r="AS199" s="84">
        <v>41717</v>
      </c>
      <c r="AT199" s="85">
        <v>2014</v>
      </c>
      <c r="AU199" s="82" t="s">
        <v>4277</v>
      </c>
      <c r="AV199" s="84">
        <v>42428</v>
      </c>
      <c r="AW199" s="85">
        <v>2016</v>
      </c>
      <c r="AX199" s="85">
        <f>Table1[[#This Row],[End TEST]]-Table1[[#This Row],[Start TEST]]</f>
        <v>2</v>
      </c>
      <c r="AY199" s="85">
        <f>Table1[[#This Row],[TEST_Diff]]+1</f>
        <v>3</v>
      </c>
      <c r="AZ199" s="92">
        <f>DATEDIF(Table1[[#This Row],[Start Year]],Table1[[#This Row],[End Year]],"d") / 365</f>
        <v>1.9479452054794522</v>
      </c>
    </row>
    <row r="200" spans="1:75" x14ac:dyDescent="0.5">
      <c r="A200" s="82">
        <v>57</v>
      </c>
      <c r="B200" s="82" t="s">
        <v>3725</v>
      </c>
      <c r="D200" s="90">
        <v>43372</v>
      </c>
      <c r="E200" s="90" t="s">
        <v>3726</v>
      </c>
      <c r="F200" s="90"/>
      <c r="G200" s="82" t="s">
        <v>3726</v>
      </c>
      <c r="H200" s="82" t="s">
        <v>3727</v>
      </c>
      <c r="I200" s="80" t="s">
        <v>127</v>
      </c>
      <c r="J200" s="80">
        <v>50</v>
      </c>
      <c r="K200" s="80">
        <v>1</v>
      </c>
      <c r="L200" s="80" t="s">
        <v>179</v>
      </c>
      <c r="M200" s="80">
        <v>100</v>
      </c>
      <c r="N200" s="80">
        <v>-4.0383329999999997</v>
      </c>
      <c r="O200" s="80">
        <v>21.758662999999999</v>
      </c>
      <c r="P200" s="80" t="s">
        <v>69</v>
      </c>
      <c r="Q200" s="80">
        <v>0</v>
      </c>
      <c r="R200" s="80">
        <v>2.6272389999999999</v>
      </c>
      <c r="S200" s="80">
        <v>23.381664000000001</v>
      </c>
      <c r="T200" s="80">
        <v>765000</v>
      </c>
      <c r="U200" s="91">
        <f>Table1[[#This Row],[Distribution Amount (Dollars)]]/Table1[[#This Row],[NEWdatediff]]</f>
        <v>255000</v>
      </c>
      <c r="V200" s="82" t="s">
        <v>140</v>
      </c>
      <c r="W200" s="82" t="s">
        <v>91</v>
      </c>
      <c r="X200" s="82" t="s">
        <v>72</v>
      </c>
      <c r="Y200" s="82" t="s">
        <v>73</v>
      </c>
      <c r="Z200" s="82">
        <v>1</v>
      </c>
      <c r="AB200" s="82" t="s">
        <v>3728</v>
      </c>
      <c r="AD200" s="82" t="s">
        <v>179</v>
      </c>
      <c r="AE200" s="82" t="s">
        <v>1311</v>
      </c>
      <c r="AN200" s="82" t="s">
        <v>76</v>
      </c>
      <c r="AO200" s="82" t="s">
        <v>3729</v>
      </c>
      <c r="AP200" s="82">
        <v>1530000</v>
      </c>
      <c r="AQ200" s="82" t="s">
        <v>109</v>
      </c>
      <c r="AR200" s="82" t="s">
        <v>4274</v>
      </c>
      <c r="AS200" s="84">
        <v>41717</v>
      </c>
      <c r="AT200" s="85">
        <v>2014</v>
      </c>
      <c r="AU200" s="82" t="s">
        <v>4277</v>
      </c>
      <c r="AV200" s="84">
        <v>42428</v>
      </c>
      <c r="AW200" s="85">
        <v>2016</v>
      </c>
      <c r="AX200" s="85">
        <f>Table1[[#This Row],[End TEST]]-Table1[[#This Row],[Start TEST]]</f>
        <v>2</v>
      </c>
      <c r="AY200" s="85">
        <f>Table1[[#This Row],[TEST_Diff]]+1</f>
        <v>3</v>
      </c>
      <c r="AZ200" s="92">
        <f>DATEDIF(Table1[[#This Row],[Start Year]],Table1[[#This Row],[End Year]],"d") / 365</f>
        <v>1.9479452054794522</v>
      </c>
    </row>
    <row r="201" spans="1:75" x14ac:dyDescent="0.5">
      <c r="A201" s="82">
        <v>58</v>
      </c>
      <c r="B201" s="82" t="s">
        <v>1896</v>
      </c>
      <c r="D201" s="90">
        <v>43579</v>
      </c>
      <c r="E201" s="90" t="s">
        <v>1897</v>
      </c>
      <c r="F201" s="90"/>
      <c r="G201" s="82" t="s">
        <v>1897</v>
      </c>
      <c r="H201" s="82" t="s">
        <v>1898</v>
      </c>
      <c r="I201" s="80" t="s">
        <v>129</v>
      </c>
      <c r="J201" s="80">
        <v>10</v>
      </c>
      <c r="K201" s="80">
        <v>1</v>
      </c>
      <c r="L201" s="80" t="s">
        <v>385</v>
      </c>
      <c r="M201" s="80">
        <v>100</v>
      </c>
      <c r="N201" s="80">
        <v>8.0529410000000006</v>
      </c>
      <c r="O201" s="80">
        <v>29.518585999999999</v>
      </c>
      <c r="P201" s="80" t="s">
        <v>69</v>
      </c>
      <c r="Q201" s="80">
        <v>0</v>
      </c>
      <c r="R201" s="80">
        <v>2.6272389999999999</v>
      </c>
      <c r="S201" s="80">
        <v>23.381664000000001</v>
      </c>
      <c r="T201" s="80">
        <v>2179776.5</v>
      </c>
      <c r="U201" s="91">
        <f>Table1[[#This Row],[Distribution Amount (Dollars)]]/Table1[[#This Row],[NEWdatediff]]</f>
        <v>363296.08333333331</v>
      </c>
      <c r="V201" s="82" t="s">
        <v>656</v>
      </c>
      <c r="W201" s="82" t="s">
        <v>71</v>
      </c>
      <c r="X201" s="82" t="s">
        <v>1899</v>
      </c>
      <c r="Y201" s="82" t="s">
        <v>1900</v>
      </c>
      <c r="Z201" s="82">
        <v>1</v>
      </c>
      <c r="AA201" s="82" t="s">
        <v>121</v>
      </c>
      <c r="AB201" s="82" t="s">
        <v>1901</v>
      </c>
      <c r="AC201" s="82" t="s">
        <v>1902</v>
      </c>
      <c r="AD201" s="82" t="s">
        <v>385</v>
      </c>
      <c r="AE201" s="82" t="s">
        <v>1903</v>
      </c>
      <c r="AI201" s="82" t="s">
        <v>1904</v>
      </c>
      <c r="AM201" s="82" t="s">
        <v>1905</v>
      </c>
      <c r="AN201" s="82" t="s">
        <v>76</v>
      </c>
      <c r="AO201" s="82" t="s">
        <v>1906</v>
      </c>
      <c r="AP201" s="82">
        <v>21797765</v>
      </c>
      <c r="AQ201" s="82" t="s">
        <v>78</v>
      </c>
      <c r="AR201" s="82" t="s">
        <v>4274</v>
      </c>
      <c r="AS201" s="84">
        <v>41722</v>
      </c>
      <c r="AT201" s="85">
        <v>2014</v>
      </c>
      <c r="AU201" s="82" t="s">
        <v>4278</v>
      </c>
      <c r="AV201" s="84">
        <v>43555</v>
      </c>
      <c r="AW201" s="85">
        <v>2019</v>
      </c>
      <c r="AX201" s="85">
        <f>Table1[[#This Row],[End TEST]]-Table1[[#This Row],[Start TEST]]</f>
        <v>5</v>
      </c>
      <c r="AY201" s="85">
        <f>Table1[[#This Row],[TEST_Diff]]+1</f>
        <v>6</v>
      </c>
      <c r="AZ201" s="92">
        <f>DATEDIF(Table1[[#This Row],[Start Year]],Table1[[#This Row],[End Year]],"d") / 365</f>
        <v>5.021917808219178</v>
      </c>
      <c r="BA201" s="82">
        <v>32756</v>
      </c>
      <c r="BB201" s="82">
        <v>229574</v>
      </c>
      <c r="BC201" s="82" t="s">
        <v>1907</v>
      </c>
      <c r="BD201" s="82">
        <v>1</v>
      </c>
      <c r="BE201" s="82">
        <v>1</v>
      </c>
      <c r="BF201" s="82">
        <v>1</v>
      </c>
      <c r="BG201" s="82">
        <v>1</v>
      </c>
      <c r="BH201" s="82">
        <v>1</v>
      </c>
      <c r="BI201" s="82">
        <v>1</v>
      </c>
      <c r="BJ201" s="82">
        <v>1</v>
      </c>
      <c r="BK201" s="82">
        <v>1</v>
      </c>
      <c r="BL201" s="82">
        <v>1</v>
      </c>
      <c r="BM201" s="82">
        <v>1</v>
      </c>
      <c r="BO201" s="82">
        <v>1</v>
      </c>
      <c r="BP201" s="82">
        <v>1</v>
      </c>
      <c r="BW201" s="82" t="s">
        <v>1908</v>
      </c>
    </row>
    <row r="202" spans="1:75" x14ac:dyDescent="0.5">
      <c r="A202" s="82">
        <v>58</v>
      </c>
      <c r="B202" s="82" t="s">
        <v>1896</v>
      </c>
      <c r="D202" s="90">
        <v>43579</v>
      </c>
      <c r="E202" s="90" t="s">
        <v>1897</v>
      </c>
      <c r="F202" s="90"/>
      <c r="G202" s="82" t="s">
        <v>1897</v>
      </c>
      <c r="H202" s="82" t="s">
        <v>1898</v>
      </c>
      <c r="I202" s="80" t="s">
        <v>98</v>
      </c>
      <c r="J202" s="80">
        <v>12</v>
      </c>
      <c r="K202" s="80">
        <v>1</v>
      </c>
      <c r="L202" s="80" t="s">
        <v>385</v>
      </c>
      <c r="M202" s="80">
        <v>100</v>
      </c>
      <c r="N202" s="80">
        <v>8.0529410000000006</v>
      </c>
      <c r="O202" s="80">
        <v>29.518585999999999</v>
      </c>
      <c r="P202" s="80" t="s">
        <v>69</v>
      </c>
      <c r="Q202" s="80">
        <v>0</v>
      </c>
      <c r="R202" s="80">
        <v>2.6272389999999999</v>
      </c>
      <c r="S202" s="80">
        <v>23.381664000000001</v>
      </c>
      <c r="T202" s="80">
        <v>2615731.7999999998</v>
      </c>
      <c r="U202" s="91">
        <f>Table1[[#This Row],[Distribution Amount (Dollars)]]/Table1[[#This Row],[NEWdatediff]]</f>
        <v>435955.3</v>
      </c>
      <c r="V202" s="82" t="s">
        <v>656</v>
      </c>
      <c r="W202" s="82" t="s">
        <v>71</v>
      </c>
      <c r="X202" s="82" t="s">
        <v>1899</v>
      </c>
      <c r="Y202" s="82" t="s">
        <v>1900</v>
      </c>
      <c r="Z202" s="82">
        <v>1</v>
      </c>
      <c r="AA202" s="82" t="s">
        <v>121</v>
      </c>
      <c r="AB202" s="82" t="s">
        <v>1901</v>
      </c>
      <c r="AC202" s="82" t="s">
        <v>1902</v>
      </c>
      <c r="AD202" s="82" t="s">
        <v>385</v>
      </c>
      <c r="AE202" s="82" t="s">
        <v>1903</v>
      </c>
      <c r="AI202" s="82" t="s">
        <v>1904</v>
      </c>
      <c r="AM202" s="82" t="s">
        <v>1905</v>
      </c>
      <c r="AN202" s="82" t="s">
        <v>76</v>
      </c>
      <c r="AO202" s="82" t="s">
        <v>1906</v>
      </c>
      <c r="AP202" s="82">
        <v>21797765</v>
      </c>
      <c r="AQ202" s="82" t="s">
        <v>78</v>
      </c>
      <c r="AR202" s="82" t="s">
        <v>4274</v>
      </c>
      <c r="AS202" s="84">
        <v>41722</v>
      </c>
      <c r="AT202" s="85">
        <v>2014</v>
      </c>
      <c r="AU202" s="82" t="s">
        <v>4278</v>
      </c>
      <c r="AV202" s="84">
        <v>43555</v>
      </c>
      <c r="AW202" s="85">
        <v>2019</v>
      </c>
      <c r="AX202" s="85">
        <f>Table1[[#This Row],[End TEST]]-Table1[[#This Row],[Start TEST]]</f>
        <v>5</v>
      </c>
      <c r="AY202" s="85">
        <f>Table1[[#This Row],[TEST_Diff]]+1</f>
        <v>6</v>
      </c>
      <c r="AZ202" s="92">
        <f>DATEDIF(Table1[[#This Row],[Start Year]],Table1[[#This Row],[End Year]],"d") / 365</f>
        <v>5.021917808219178</v>
      </c>
      <c r="BA202" s="82">
        <v>32756</v>
      </c>
      <c r="BB202" s="82">
        <v>229574</v>
      </c>
      <c r="BC202" s="82" t="s">
        <v>1907</v>
      </c>
      <c r="BD202" s="82">
        <v>1</v>
      </c>
      <c r="BE202" s="82">
        <v>1</v>
      </c>
      <c r="BF202" s="82">
        <v>1</v>
      </c>
      <c r="BG202" s="82">
        <v>1</v>
      </c>
      <c r="BH202" s="82">
        <v>1</v>
      </c>
      <c r="BI202" s="82">
        <v>1</v>
      </c>
      <c r="BJ202" s="82">
        <v>1</v>
      </c>
      <c r="BK202" s="82">
        <v>1</v>
      </c>
      <c r="BL202" s="82">
        <v>1</v>
      </c>
      <c r="BM202" s="82">
        <v>1</v>
      </c>
      <c r="BO202" s="82">
        <v>1</v>
      </c>
      <c r="BP202" s="82">
        <v>1</v>
      </c>
      <c r="BW202" s="82" t="s">
        <v>1908</v>
      </c>
    </row>
    <row r="203" spans="1:75" x14ac:dyDescent="0.5">
      <c r="A203" s="82">
        <v>58</v>
      </c>
      <c r="B203" s="82" t="s">
        <v>1896</v>
      </c>
      <c r="D203" s="90">
        <v>43579</v>
      </c>
      <c r="E203" s="90" t="s">
        <v>1897</v>
      </c>
      <c r="F203" s="90"/>
      <c r="G203" s="82" t="s">
        <v>1897</v>
      </c>
      <c r="H203" s="82" t="s">
        <v>1898</v>
      </c>
      <c r="I203" s="80" t="s">
        <v>102</v>
      </c>
      <c r="J203" s="80">
        <v>2</v>
      </c>
      <c r="K203" s="80">
        <v>1</v>
      </c>
      <c r="L203" s="80" t="s">
        <v>385</v>
      </c>
      <c r="M203" s="80">
        <v>100</v>
      </c>
      <c r="N203" s="80">
        <v>8.0529410000000006</v>
      </c>
      <c r="O203" s="80">
        <v>29.518585999999999</v>
      </c>
      <c r="P203" s="80" t="s">
        <v>69</v>
      </c>
      <c r="Q203" s="80">
        <v>0</v>
      </c>
      <c r="R203" s="80">
        <v>2.6272389999999999</v>
      </c>
      <c r="S203" s="80">
        <v>23.381664000000001</v>
      </c>
      <c r="T203" s="80">
        <v>435955.3</v>
      </c>
      <c r="U203" s="91">
        <f>Table1[[#This Row],[Distribution Amount (Dollars)]]/Table1[[#This Row],[NEWdatediff]]</f>
        <v>72659.21666666666</v>
      </c>
      <c r="V203" s="82" t="s">
        <v>656</v>
      </c>
      <c r="W203" s="82" t="s">
        <v>71</v>
      </c>
      <c r="X203" s="82" t="s">
        <v>1899</v>
      </c>
      <c r="Y203" s="82" t="s">
        <v>1900</v>
      </c>
      <c r="Z203" s="82">
        <v>1</v>
      </c>
      <c r="AA203" s="82" t="s">
        <v>121</v>
      </c>
      <c r="AB203" s="82" t="s">
        <v>1901</v>
      </c>
      <c r="AC203" s="82" t="s">
        <v>1902</v>
      </c>
      <c r="AD203" s="82" t="s">
        <v>385</v>
      </c>
      <c r="AE203" s="82" t="s">
        <v>1903</v>
      </c>
      <c r="AI203" s="82" t="s">
        <v>1904</v>
      </c>
      <c r="AM203" s="82" t="s">
        <v>1905</v>
      </c>
      <c r="AN203" s="82" t="s">
        <v>76</v>
      </c>
      <c r="AO203" s="82" t="s">
        <v>1906</v>
      </c>
      <c r="AP203" s="82">
        <v>21797765</v>
      </c>
      <c r="AQ203" s="82" t="s">
        <v>78</v>
      </c>
      <c r="AR203" s="82" t="s">
        <v>4274</v>
      </c>
      <c r="AS203" s="84">
        <v>41722</v>
      </c>
      <c r="AT203" s="85">
        <v>2014</v>
      </c>
      <c r="AU203" s="82" t="s">
        <v>4278</v>
      </c>
      <c r="AV203" s="84">
        <v>43555</v>
      </c>
      <c r="AW203" s="85">
        <v>2019</v>
      </c>
      <c r="AX203" s="85">
        <f>Table1[[#This Row],[End TEST]]-Table1[[#This Row],[Start TEST]]</f>
        <v>5</v>
      </c>
      <c r="AY203" s="85">
        <f>Table1[[#This Row],[TEST_Diff]]+1</f>
        <v>6</v>
      </c>
      <c r="AZ203" s="92">
        <f>DATEDIF(Table1[[#This Row],[Start Year]],Table1[[#This Row],[End Year]],"d") / 365</f>
        <v>5.021917808219178</v>
      </c>
      <c r="BA203" s="82">
        <v>32756</v>
      </c>
      <c r="BB203" s="82">
        <v>229574</v>
      </c>
      <c r="BC203" s="82" t="s">
        <v>1907</v>
      </c>
      <c r="BD203" s="82">
        <v>1</v>
      </c>
      <c r="BE203" s="82">
        <v>1</v>
      </c>
      <c r="BF203" s="82">
        <v>1</v>
      </c>
      <c r="BG203" s="82">
        <v>1</v>
      </c>
      <c r="BH203" s="82">
        <v>1</v>
      </c>
      <c r="BI203" s="82">
        <v>1</v>
      </c>
      <c r="BJ203" s="82">
        <v>1</v>
      </c>
      <c r="BK203" s="82">
        <v>1</v>
      </c>
      <c r="BL203" s="82">
        <v>1</v>
      </c>
      <c r="BM203" s="82">
        <v>1</v>
      </c>
      <c r="BO203" s="82">
        <v>1</v>
      </c>
      <c r="BP203" s="82">
        <v>1</v>
      </c>
      <c r="BW203" s="82" t="s">
        <v>1908</v>
      </c>
    </row>
    <row r="204" spans="1:75" x14ac:dyDescent="0.5">
      <c r="A204" s="82">
        <v>58</v>
      </c>
      <c r="B204" s="82" t="s">
        <v>1896</v>
      </c>
      <c r="D204" s="90">
        <v>43579</v>
      </c>
      <c r="E204" s="90" t="s">
        <v>1897</v>
      </c>
      <c r="F204" s="90"/>
      <c r="G204" s="82" t="s">
        <v>1897</v>
      </c>
      <c r="H204" s="82" t="s">
        <v>1898</v>
      </c>
      <c r="I204" s="80" t="s">
        <v>88</v>
      </c>
      <c r="J204" s="80">
        <v>3</v>
      </c>
      <c r="K204" s="80">
        <v>1</v>
      </c>
      <c r="L204" s="80" t="s">
        <v>385</v>
      </c>
      <c r="M204" s="80">
        <v>100</v>
      </c>
      <c r="N204" s="80">
        <v>8.0529410000000006</v>
      </c>
      <c r="O204" s="80">
        <v>29.518585999999999</v>
      </c>
      <c r="P204" s="80" t="s">
        <v>69</v>
      </c>
      <c r="Q204" s="80">
        <v>0</v>
      </c>
      <c r="R204" s="80">
        <v>2.6272389999999999</v>
      </c>
      <c r="S204" s="80">
        <v>23.381664000000001</v>
      </c>
      <c r="T204" s="80">
        <v>653932.94999999995</v>
      </c>
      <c r="U204" s="91">
        <f>Table1[[#This Row],[Distribution Amount (Dollars)]]/Table1[[#This Row],[NEWdatediff]]</f>
        <v>108988.825</v>
      </c>
      <c r="V204" s="82" t="s">
        <v>656</v>
      </c>
      <c r="W204" s="82" t="s">
        <v>71</v>
      </c>
      <c r="X204" s="82" t="s">
        <v>1899</v>
      </c>
      <c r="Y204" s="82" t="s">
        <v>1900</v>
      </c>
      <c r="Z204" s="82">
        <v>1</v>
      </c>
      <c r="AA204" s="82" t="s">
        <v>121</v>
      </c>
      <c r="AB204" s="82" t="s">
        <v>1901</v>
      </c>
      <c r="AC204" s="82" t="s">
        <v>1902</v>
      </c>
      <c r="AD204" s="82" t="s">
        <v>385</v>
      </c>
      <c r="AE204" s="82" t="s">
        <v>1903</v>
      </c>
      <c r="AI204" s="82" t="s">
        <v>1904</v>
      </c>
      <c r="AM204" s="82" t="s">
        <v>1905</v>
      </c>
      <c r="AN204" s="82" t="s">
        <v>76</v>
      </c>
      <c r="AO204" s="82" t="s">
        <v>1906</v>
      </c>
      <c r="AP204" s="82">
        <v>21797765</v>
      </c>
      <c r="AQ204" s="82" t="s">
        <v>78</v>
      </c>
      <c r="AR204" s="82" t="s">
        <v>4274</v>
      </c>
      <c r="AS204" s="84">
        <v>41722</v>
      </c>
      <c r="AT204" s="85">
        <v>2014</v>
      </c>
      <c r="AU204" s="82" t="s">
        <v>4278</v>
      </c>
      <c r="AV204" s="84">
        <v>43555</v>
      </c>
      <c r="AW204" s="85">
        <v>2019</v>
      </c>
      <c r="AX204" s="85">
        <f>Table1[[#This Row],[End TEST]]-Table1[[#This Row],[Start TEST]]</f>
        <v>5</v>
      </c>
      <c r="AY204" s="85">
        <f>Table1[[#This Row],[TEST_Diff]]+1</f>
        <v>6</v>
      </c>
      <c r="AZ204" s="92">
        <f>DATEDIF(Table1[[#This Row],[Start Year]],Table1[[#This Row],[End Year]],"d") / 365</f>
        <v>5.021917808219178</v>
      </c>
      <c r="BA204" s="82">
        <v>32756</v>
      </c>
      <c r="BB204" s="82">
        <v>229574</v>
      </c>
      <c r="BC204" s="82" t="s">
        <v>1907</v>
      </c>
      <c r="BD204" s="82">
        <v>1</v>
      </c>
      <c r="BE204" s="82">
        <v>1</v>
      </c>
      <c r="BF204" s="82">
        <v>1</v>
      </c>
      <c r="BG204" s="82">
        <v>1</v>
      </c>
      <c r="BH204" s="82">
        <v>1</v>
      </c>
      <c r="BI204" s="82">
        <v>1</v>
      </c>
      <c r="BJ204" s="82">
        <v>1</v>
      </c>
      <c r="BK204" s="82">
        <v>1</v>
      </c>
      <c r="BL204" s="82">
        <v>1</v>
      </c>
      <c r="BM204" s="82">
        <v>1</v>
      </c>
      <c r="BO204" s="82">
        <v>1</v>
      </c>
      <c r="BP204" s="82">
        <v>1</v>
      </c>
      <c r="BW204" s="82" t="s">
        <v>1908</v>
      </c>
    </row>
    <row r="205" spans="1:75" x14ac:dyDescent="0.5">
      <c r="A205" s="82">
        <v>58</v>
      </c>
      <c r="B205" s="82" t="s">
        <v>1896</v>
      </c>
      <c r="D205" s="90">
        <v>43579</v>
      </c>
      <c r="E205" s="90" t="s">
        <v>1897</v>
      </c>
      <c r="F205" s="90"/>
      <c r="G205" s="82" t="s">
        <v>1897</v>
      </c>
      <c r="H205" s="82" t="s">
        <v>1898</v>
      </c>
      <c r="I205" s="80" t="s">
        <v>127</v>
      </c>
      <c r="J205" s="80">
        <v>12</v>
      </c>
      <c r="K205" s="80">
        <v>1</v>
      </c>
      <c r="L205" s="80" t="s">
        <v>385</v>
      </c>
      <c r="M205" s="80">
        <v>100</v>
      </c>
      <c r="N205" s="80">
        <v>8.0529410000000006</v>
      </c>
      <c r="O205" s="80">
        <v>29.518585999999999</v>
      </c>
      <c r="P205" s="80" t="s">
        <v>69</v>
      </c>
      <c r="Q205" s="80">
        <v>0</v>
      </c>
      <c r="R205" s="80">
        <v>2.6272389999999999</v>
      </c>
      <c r="S205" s="80">
        <v>23.381664000000001</v>
      </c>
      <c r="T205" s="80">
        <v>2615731.7999999998</v>
      </c>
      <c r="U205" s="91">
        <f>Table1[[#This Row],[Distribution Amount (Dollars)]]/Table1[[#This Row],[NEWdatediff]]</f>
        <v>435955.3</v>
      </c>
      <c r="V205" s="82" t="s">
        <v>656</v>
      </c>
      <c r="W205" s="82" t="s">
        <v>71</v>
      </c>
      <c r="X205" s="82" t="s">
        <v>1899</v>
      </c>
      <c r="Y205" s="82" t="s">
        <v>1900</v>
      </c>
      <c r="Z205" s="82">
        <v>1</v>
      </c>
      <c r="AA205" s="82" t="s">
        <v>121</v>
      </c>
      <c r="AB205" s="82" t="s">
        <v>1901</v>
      </c>
      <c r="AC205" s="82" t="s">
        <v>1902</v>
      </c>
      <c r="AD205" s="82" t="s">
        <v>385</v>
      </c>
      <c r="AE205" s="82" t="s">
        <v>1903</v>
      </c>
      <c r="AI205" s="82" t="s">
        <v>1904</v>
      </c>
      <c r="AM205" s="82" t="s">
        <v>1905</v>
      </c>
      <c r="AN205" s="82" t="s">
        <v>76</v>
      </c>
      <c r="AO205" s="82" t="s">
        <v>1906</v>
      </c>
      <c r="AP205" s="82">
        <v>21797765</v>
      </c>
      <c r="AQ205" s="82" t="s">
        <v>78</v>
      </c>
      <c r="AR205" s="82" t="s">
        <v>4274</v>
      </c>
      <c r="AS205" s="84">
        <v>41722</v>
      </c>
      <c r="AT205" s="85">
        <v>2014</v>
      </c>
      <c r="AU205" s="82" t="s">
        <v>4278</v>
      </c>
      <c r="AV205" s="84">
        <v>43555</v>
      </c>
      <c r="AW205" s="85">
        <v>2019</v>
      </c>
      <c r="AX205" s="85">
        <f>Table1[[#This Row],[End TEST]]-Table1[[#This Row],[Start TEST]]</f>
        <v>5</v>
      </c>
      <c r="AY205" s="85">
        <f>Table1[[#This Row],[TEST_Diff]]+1</f>
        <v>6</v>
      </c>
      <c r="AZ205" s="92">
        <f>DATEDIF(Table1[[#This Row],[Start Year]],Table1[[#This Row],[End Year]],"d") / 365</f>
        <v>5.021917808219178</v>
      </c>
      <c r="BA205" s="82">
        <v>32756</v>
      </c>
      <c r="BB205" s="82">
        <v>229574</v>
      </c>
      <c r="BC205" s="82" t="s">
        <v>1907</v>
      </c>
      <c r="BD205" s="82">
        <v>1</v>
      </c>
      <c r="BE205" s="82">
        <v>1</v>
      </c>
      <c r="BF205" s="82">
        <v>1</v>
      </c>
      <c r="BG205" s="82">
        <v>1</v>
      </c>
      <c r="BH205" s="82">
        <v>1</v>
      </c>
      <c r="BI205" s="82">
        <v>1</v>
      </c>
      <c r="BJ205" s="82">
        <v>1</v>
      </c>
      <c r="BK205" s="82">
        <v>1</v>
      </c>
      <c r="BL205" s="82">
        <v>1</v>
      </c>
      <c r="BM205" s="82">
        <v>1</v>
      </c>
      <c r="BO205" s="82">
        <v>1</v>
      </c>
      <c r="BP205" s="82">
        <v>1</v>
      </c>
      <c r="BW205" s="82" t="s">
        <v>1908</v>
      </c>
    </row>
    <row r="206" spans="1:75" x14ac:dyDescent="0.5">
      <c r="A206" s="82">
        <v>58</v>
      </c>
      <c r="B206" s="82" t="s">
        <v>1896</v>
      </c>
      <c r="D206" s="90">
        <v>43579</v>
      </c>
      <c r="E206" s="90" t="s">
        <v>1897</v>
      </c>
      <c r="F206" s="90"/>
      <c r="G206" s="82" t="s">
        <v>1897</v>
      </c>
      <c r="H206" s="82" t="s">
        <v>1898</v>
      </c>
      <c r="I206" s="80" t="s">
        <v>97</v>
      </c>
      <c r="J206" s="80">
        <v>30</v>
      </c>
      <c r="K206" s="80">
        <v>1</v>
      </c>
      <c r="L206" s="80" t="s">
        <v>385</v>
      </c>
      <c r="M206" s="80">
        <v>100</v>
      </c>
      <c r="N206" s="80">
        <v>8.0529410000000006</v>
      </c>
      <c r="O206" s="80">
        <v>29.518585999999999</v>
      </c>
      <c r="P206" s="80" t="s">
        <v>69</v>
      </c>
      <c r="Q206" s="80">
        <v>0</v>
      </c>
      <c r="R206" s="80">
        <v>2.6272389999999999</v>
      </c>
      <c r="S206" s="80">
        <v>23.381664000000001</v>
      </c>
      <c r="T206" s="80">
        <v>6539329.5</v>
      </c>
      <c r="U206" s="91">
        <f>Table1[[#This Row],[Distribution Amount (Dollars)]]/Table1[[#This Row],[NEWdatediff]]</f>
        <v>1089888.25</v>
      </c>
      <c r="V206" s="82" t="s">
        <v>656</v>
      </c>
      <c r="W206" s="82" t="s">
        <v>71</v>
      </c>
      <c r="X206" s="82" t="s">
        <v>1899</v>
      </c>
      <c r="Y206" s="82" t="s">
        <v>1900</v>
      </c>
      <c r="Z206" s="82">
        <v>1</v>
      </c>
      <c r="AA206" s="82" t="s">
        <v>121</v>
      </c>
      <c r="AB206" s="82" t="s">
        <v>1901</v>
      </c>
      <c r="AC206" s="82" t="s">
        <v>1902</v>
      </c>
      <c r="AD206" s="82" t="s">
        <v>385</v>
      </c>
      <c r="AE206" s="82" t="s">
        <v>1903</v>
      </c>
      <c r="AI206" s="82" t="s">
        <v>1904</v>
      </c>
      <c r="AM206" s="82" t="s">
        <v>1905</v>
      </c>
      <c r="AN206" s="82" t="s">
        <v>76</v>
      </c>
      <c r="AO206" s="82" t="s">
        <v>1906</v>
      </c>
      <c r="AP206" s="82">
        <v>21797765</v>
      </c>
      <c r="AQ206" s="82" t="s">
        <v>78</v>
      </c>
      <c r="AR206" s="82" t="s">
        <v>4274</v>
      </c>
      <c r="AS206" s="84">
        <v>41722</v>
      </c>
      <c r="AT206" s="85">
        <v>2014</v>
      </c>
      <c r="AU206" s="82" t="s">
        <v>4278</v>
      </c>
      <c r="AV206" s="84">
        <v>43555</v>
      </c>
      <c r="AW206" s="85">
        <v>2019</v>
      </c>
      <c r="AX206" s="85">
        <f>Table1[[#This Row],[End TEST]]-Table1[[#This Row],[Start TEST]]</f>
        <v>5</v>
      </c>
      <c r="AY206" s="85">
        <f>Table1[[#This Row],[TEST_Diff]]+1</f>
        <v>6</v>
      </c>
      <c r="AZ206" s="92">
        <f>DATEDIF(Table1[[#This Row],[Start Year]],Table1[[#This Row],[End Year]],"d") / 365</f>
        <v>5.021917808219178</v>
      </c>
      <c r="BA206" s="82">
        <v>32756</v>
      </c>
      <c r="BB206" s="82">
        <v>229574</v>
      </c>
      <c r="BC206" s="82" t="s">
        <v>1907</v>
      </c>
      <c r="BD206" s="82">
        <v>1</v>
      </c>
      <c r="BE206" s="82">
        <v>1</v>
      </c>
      <c r="BF206" s="82">
        <v>1</v>
      </c>
      <c r="BG206" s="82">
        <v>1</v>
      </c>
      <c r="BH206" s="82">
        <v>1</v>
      </c>
      <c r="BI206" s="82">
        <v>1</v>
      </c>
      <c r="BJ206" s="82">
        <v>1</v>
      </c>
      <c r="BK206" s="82">
        <v>1</v>
      </c>
      <c r="BL206" s="82">
        <v>1</v>
      </c>
      <c r="BM206" s="82">
        <v>1</v>
      </c>
      <c r="BO206" s="82">
        <v>1</v>
      </c>
      <c r="BP206" s="82">
        <v>1</v>
      </c>
      <c r="BW206" s="82" t="s">
        <v>1908</v>
      </c>
    </row>
    <row r="207" spans="1:75" x14ac:dyDescent="0.5">
      <c r="A207" s="82">
        <v>58</v>
      </c>
      <c r="B207" s="82" t="s">
        <v>1896</v>
      </c>
      <c r="D207" s="90">
        <v>43579</v>
      </c>
      <c r="E207" s="90" t="s">
        <v>1897</v>
      </c>
      <c r="F207" s="90"/>
      <c r="G207" s="82" t="s">
        <v>1897</v>
      </c>
      <c r="H207" s="82" t="s">
        <v>1898</v>
      </c>
      <c r="I207" s="80" t="s">
        <v>128</v>
      </c>
      <c r="J207" s="80">
        <v>31</v>
      </c>
      <c r="K207" s="80">
        <v>1</v>
      </c>
      <c r="L207" s="80" t="s">
        <v>385</v>
      </c>
      <c r="M207" s="80">
        <v>100</v>
      </c>
      <c r="N207" s="80">
        <v>8.0529410000000006</v>
      </c>
      <c r="O207" s="80">
        <v>29.518585999999999</v>
      </c>
      <c r="P207" s="80" t="s">
        <v>69</v>
      </c>
      <c r="Q207" s="80">
        <v>0</v>
      </c>
      <c r="R207" s="80">
        <v>2.6272389999999999</v>
      </c>
      <c r="S207" s="80">
        <v>23.381664000000001</v>
      </c>
      <c r="T207" s="80">
        <v>6757307.1500000004</v>
      </c>
      <c r="U207" s="91">
        <f>Table1[[#This Row],[Distribution Amount (Dollars)]]/Table1[[#This Row],[NEWdatediff]]</f>
        <v>1126217.8583333334</v>
      </c>
      <c r="V207" s="82" t="s">
        <v>656</v>
      </c>
      <c r="W207" s="82" t="s">
        <v>71</v>
      </c>
      <c r="X207" s="82" t="s">
        <v>1899</v>
      </c>
      <c r="Y207" s="82" t="s">
        <v>1900</v>
      </c>
      <c r="Z207" s="82">
        <v>1</v>
      </c>
      <c r="AA207" s="82" t="s">
        <v>121</v>
      </c>
      <c r="AB207" s="82" t="s">
        <v>1901</v>
      </c>
      <c r="AC207" s="82" t="s">
        <v>1902</v>
      </c>
      <c r="AD207" s="82" t="s">
        <v>385</v>
      </c>
      <c r="AE207" s="82" t="s">
        <v>1903</v>
      </c>
      <c r="AI207" s="82" t="s">
        <v>1904</v>
      </c>
      <c r="AM207" s="82" t="s">
        <v>1905</v>
      </c>
      <c r="AN207" s="82" t="s">
        <v>76</v>
      </c>
      <c r="AO207" s="82" t="s">
        <v>1906</v>
      </c>
      <c r="AP207" s="82">
        <v>21797765</v>
      </c>
      <c r="AQ207" s="82" t="s">
        <v>78</v>
      </c>
      <c r="AR207" s="82" t="s">
        <v>4274</v>
      </c>
      <c r="AS207" s="84">
        <v>41722</v>
      </c>
      <c r="AT207" s="85">
        <v>2014</v>
      </c>
      <c r="AU207" s="82" t="s">
        <v>4278</v>
      </c>
      <c r="AV207" s="84">
        <v>43555</v>
      </c>
      <c r="AW207" s="85">
        <v>2019</v>
      </c>
      <c r="AX207" s="85">
        <f>Table1[[#This Row],[End TEST]]-Table1[[#This Row],[Start TEST]]</f>
        <v>5</v>
      </c>
      <c r="AY207" s="85">
        <f>Table1[[#This Row],[TEST_Diff]]+1</f>
        <v>6</v>
      </c>
      <c r="AZ207" s="92">
        <f>DATEDIF(Table1[[#This Row],[Start Year]],Table1[[#This Row],[End Year]],"d") / 365</f>
        <v>5.021917808219178</v>
      </c>
      <c r="BA207" s="82">
        <v>32756</v>
      </c>
      <c r="BB207" s="82">
        <v>229574</v>
      </c>
      <c r="BC207" s="82" t="s">
        <v>1907</v>
      </c>
      <c r="BD207" s="82">
        <v>1</v>
      </c>
      <c r="BE207" s="82">
        <v>1</v>
      </c>
      <c r="BF207" s="82">
        <v>1</v>
      </c>
      <c r="BG207" s="82">
        <v>1</v>
      </c>
      <c r="BH207" s="82">
        <v>1</v>
      </c>
      <c r="BI207" s="82">
        <v>1</v>
      </c>
      <c r="BJ207" s="82">
        <v>1</v>
      </c>
      <c r="BK207" s="82">
        <v>1</v>
      </c>
      <c r="BL207" s="82">
        <v>1</v>
      </c>
      <c r="BM207" s="82">
        <v>1</v>
      </c>
      <c r="BO207" s="82">
        <v>1</v>
      </c>
      <c r="BP207" s="82">
        <v>1</v>
      </c>
      <c r="BW207" s="82" t="s">
        <v>1908</v>
      </c>
    </row>
    <row r="208" spans="1:75" x14ac:dyDescent="0.5">
      <c r="A208" s="82">
        <v>59</v>
      </c>
      <c r="B208" s="82" t="s">
        <v>2021</v>
      </c>
      <c r="D208" s="90">
        <v>43579</v>
      </c>
      <c r="E208" s="90" t="s">
        <v>2022</v>
      </c>
      <c r="F208" s="90"/>
      <c r="G208" s="82" t="s">
        <v>2022</v>
      </c>
      <c r="H208" s="82" t="s">
        <v>2023</v>
      </c>
      <c r="I208" s="80" t="s">
        <v>128</v>
      </c>
      <c r="J208" s="80">
        <v>30</v>
      </c>
      <c r="K208" s="80">
        <v>1</v>
      </c>
      <c r="L208" s="80" t="s">
        <v>499</v>
      </c>
      <c r="M208" s="80">
        <v>100</v>
      </c>
      <c r="N208" s="80">
        <v>-13.254308</v>
      </c>
      <c r="O208" s="80">
        <v>34.301524999999998</v>
      </c>
      <c r="P208" s="80" t="s">
        <v>69</v>
      </c>
      <c r="Q208" s="80">
        <v>0</v>
      </c>
      <c r="R208" s="80">
        <v>2.6272389999999999</v>
      </c>
      <c r="S208" s="80">
        <v>23.381664000000001</v>
      </c>
      <c r="T208" s="80">
        <v>1080000</v>
      </c>
      <c r="U208" s="91">
        <f>Table1[[#This Row],[Distribution Amount (Dollars)]]/Table1[[#This Row],[NEWdatediff]]</f>
        <v>540000</v>
      </c>
      <c r="V208" s="82" t="s">
        <v>90</v>
      </c>
      <c r="W208" s="82" t="s">
        <v>91</v>
      </c>
      <c r="X208" s="82" t="s">
        <v>2024</v>
      </c>
      <c r="Y208" s="82" t="s">
        <v>73</v>
      </c>
      <c r="Z208" s="82">
        <v>1</v>
      </c>
      <c r="AA208" s="82" t="s">
        <v>121</v>
      </c>
      <c r="AB208" s="82" t="s">
        <v>2025</v>
      </c>
      <c r="AD208" s="82" t="s">
        <v>499</v>
      </c>
      <c r="AE208" s="82" t="s">
        <v>1736</v>
      </c>
      <c r="AN208" s="82" t="s">
        <v>76</v>
      </c>
      <c r="AO208" s="82" t="s">
        <v>2026</v>
      </c>
      <c r="AP208" s="82">
        <v>3600000</v>
      </c>
      <c r="AQ208" s="82" t="s">
        <v>109</v>
      </c>
      <c r="AR208" s="82" t="s">
        <v>4274</v>
      </c>
      <c r="AS208" s="84">
        <v>41659</v>
      </c>
      <c r="AT208" s="85">
        <v>2014</v>
      </c>
      <c r="AU208" s="82" t="s">
        <v>4277</v>
      </c>
      <c r="AV208" s="84">
        <v>42277</v>
      </c>
      <c r="AW208" s="85">
        <v>2015</v>
      </c>
      <c r="AX208" s="85">
        <f>Table1[[#This Row],[End TEST]]-Table1[[#This Row],[Start TEST]]</f>
        <v>1</v>
      </c>
      <c r="AY208" s="85">
        <f>Table1[[#This Row],[TEST_Diff]]+1</f>
        <v>2</v>
      </c>
      <c r="AZ208" s="92">
        <f>DATEDIF(Table1[[#This Row],[Start Year]],Table1[[#This Row],[End Year]],"d") / 365</f>
        <v>1.6931506849315068</v>
      </c>
      <c r="BA208" s="82">
        <v>61031</v>
      </c>
      <c r="BC208" s="82" t="s">
        <v>2027</v>
      </c>
      <c r="BJ208" s="82">
        <v>1</v>
      </c>
      <c r="BP208" s="82">
        <v>1</v>
      </c>
      <c r="BW208" s="82" t="s">
        <v>2028</v>
      </c>
    </row>
    <row r="209" spans="1:75" x14ac:dyDescent="0.5">
      <c r="A209" s="82">
        <v>59</v>
      </c>
      <c r="B209" s="82" t="s">
        <v>2021</v>
      </c>
      <c r="D209" s="90">
        <v>43579</v>
      </c>
      <c r="E209" s="90" t="s">
        <v>2022</v>
      </c>
      <c r="F209" s="90"/>
      <c r="G209" s="82" t="s">
        <v>2022</v>
      </c>
      <c r="H209" s="82" t="s">
        <v>2023</v>
      </c>
      <c r="I209" s="80" t="s">
        <v>67</v>
      </c>
      <c r="J209" s="80">
        <v>50</v>
      </c>
      <c r="K209" s="80">
        <v>1</v>
      </c>
      <c r="L209" s="80" t="s">
        <v>499</v>
      </c>
      <c r="M209" s="80">
        <v>100</v>
      </c>
      <c r="N209" s="80">
        <v>-13.254308</v>
      </c>
      <c r="O209" s="80">
        <v>34.301524999999998</v>
      </c>
      <c r="P209" s="80" t="s">
        <v>69</v>
      </c>
      <c r="Q209" s="80">
        <v>0</v>
      </c>
      <c r="R209" s="80">
        <v>2.6272389999999999</v>
      </c>
      <c r="S209" s="80">
        <v>23.381664000000001</v>
      </c>
      <c r="T209" s="80">
        <v>1800000</v>
      </c>
      <c r="U209" s="91">
        <f>Table1[[#This Row],[Distribution Amount (Dollars)]]/Table1[[#This Row],[NEWdatediff]]</f>
        <v>900000</v>
      </c>
      <c r="V209" s="82" t="s">
        <v>90</v>
      </c>
      <c r="W209" s="82" t="s">
        <v>91</v>
      </c>
      <c r="X209" s="82" t="s">
        <v>2024</v>
      </c>
      <c r="Y209" s="82" t="s">
        <v>73</v>
      </c>
      <c r="Z209" s="82">
        <v>1</v>
      </c>
      <c r="AA209" s="82" t="s">
        <v>121</v>
      </c>
      <c r="AB209" s="82" t="s">
        <v>2025</v>
      </c>
      <c r="AD209" s="82" t="s">
        <v>499</v>
      </c>
      <c r="AE209" s="82" t="s">
        <v>1736</v>
      </c>
      <c r="AN209" s="82" t="s">
        <v>76</v>
      </c>
      <c r="AO209" s="82" t="s">
        <v>2026</v>
      </c>
      <c r="AP209" s="82">
        <v>3600000</v>
      </c>
      <c r="AQ209" s="82" t="s">
        <v>109</v>
      </c>
      <c r="AR209" s="82" t="s">
        <v>4274</v>
      </c>
      <c r="AS209" s="84">
        <v>41659</v>
      </c>
      <c r="AT209" s="85">
        <v>2014</v>
      </c>
      <c r="AU209" s="82" t="s">
        <v>4277</v>
      </c>
      <c r="AV209" s="84">
        <v>42277</v>
      </c>
      <c r="AW209" s="85">
        <v>2015</v>
      </c>
      <c r="AX209" s="85">
        <f>Table1[[#This Row],[End TEST]]-Table1[[#This Row],[Start TEST]]</f>
        <v>1</v>
      </c>
      <c r="AY209" s="85">
        <f>Table1[[#This Row],[TEST_Diff]]+1</f>
        <v>2</v>
      </c>
      <c r="AZ209" s="92">
        <f>DATEDIF(Table1[[#This Row],[Start Year]],Table1[[#This Row],[End Year]],"d") / 365</f>
        <v>1.6931506849315068</v>
      </c>
      <c r="BA209" s="82">
        <v>61031</v>
      </c>
      <c r="BC209" s="82" t="s">
        <v>2027</v>
      </c>
      <c r="BJ209" s="82">
        <v>1</v>
      </c>
      <c r="BP209" s="82">
        <v>1</v>
      </c>
      <c r="BW209" s="82" t="s">
        <v>2028</v>
      </c>
    </row>
    <row r="210" spans="1:75" x14ac:dyDescent="0.5">
      <c r="A210" s="82">
        <v>59</v>
      </c>
      <c r="B210" s="82" t="s">
        <v>2021</v>
      </c>
      <c r="D210" s="90">
        <v>43579</v>
      </c>
      <c r="E210" s="90" t="s">
        <v>2022</v>
      </c>
      <c r="F210" s="90"/>
      <c r="G210" s="82" t="s">
        <v>2022</v>
      </c>
      <c r="H210" s="82" t="s">
        <v>2023</v>
      </c>
      <c r="I210" s="80" t="s">
        <v>127</v>
      </c>
      <c r="J210" s="80">
        <v>20</v>
      </c>
      <c r="K210" s="80">
        <v>1</v>
      </c>
      <c r="L210" s="80" t="s">
        <v>499</v>
      </c>
      <c r="M210" s="80">
        <v>100</v>
      </c>
      <c r="N210" s="80">
        <v>-13.254308</v>
      </c>
      <c r="O210" s="80">
        <v>34.301524999999998</v>
      </c>
      <c r="P210" s="80" t="s">
        <v>69</v>
      </c>
      <c r="Q210" s="80">
        <v>0</v>
      </c>
      <c r="R210" s="80">
        <v>2.6272389999999999</v>
      </c>
      <c r="S210" s="80">
        <v>23.381664000000001</v>
      </c>
      <c r="T210" s="80">
        <v>720000</v>
      </c>
      <c r="U210" s="91">
        <f>Table1[[#This Row],[Distribution Amount (Dollars)]]/Table1[[#This Row],[NEWdatediff]]</f>
        <v>360000</v>
      </c>
      <c r="V210" s="82" t="s">
        <v>90</v>
      </c>
      <c r="W210" s="82" t="s">
        <v>91</v>
      </c>
      <c r="X210" s="82" t="s">
        <v>2024</v>
      </c>
      <c r="Y210" s="82" t="s">
        <v>73</v>
      </c>
      <c r="Z210" s="82">
        <v>1</v>
      </c>
      <c r="AA210" s="82" t="s">
        <v>121</v>
      </c>
      <c r="AB210" s="82" t="s">
        <v>2025</v>
      </c>
      <c r="AD210" s="82" t="s">
        <v>499</v>
      </c>
      <c r="AE210" s="82" t="s">
        <v>1736</v>
      </c>
      <c r="AN210" s="82" t="s">
        <v>76</v>
      </c>
      <c r="AO210" s="82" t="s">
        <v>2026</v>
      </c>
      <c r="AP210" s="82">
        <v>3600000</v>
      </c>
      <c r="AQ210" s="82" t="s">
        <v>109</v>
      </c>
      <c r="AR210" s="82" t="s">
        <v>4274</v>
      </c>
      <c r="AS210" s="84">
        <v>41659</v>
      </c>
      <c r="AT210" s="85">
        <v>2014</v>
      </c>
      <c r="AU210" s="82" t="s">
        <v>4277</v>
      </c>
      <c r="AV210" s="84">
        <v>42277</v>
      </c>
      <c r="AW210" s="85">
        <v>2015</v>
      </c>
      <c r="AX210" s="85">
        <f>Table1[[#This Row],[End TEST]]-Table1[[#This Row],[Start TEST]]</f>
        <v>1</v>
      </c>
      <c r="AY210" s="85">
        <f>Table1[[#This Row],[TEST_Diff]]+1</f>
        <v>2</v>
      </c>
      <c r="AZ210" s="92">
        <f>DATEDIF(Table1[[#This Row],[Start Year]],Table1[[#This Row],[End Year]],"d") / 365</f>
        <v>1.6931506849315068</v>
      </c>
      <c r="BA210" s="82">
        <v>61031</v>
      </c>
      <c r="BC210" s="82" t="s">
        <v>2027</v>
      </c>
      <c r="BJ210" s="82">
        <v>1</v>
      </c>
      <c r="BP210" s="82">
        <v>1</v>
      </c>
      <c r="BW210" s="82" t="s">
        <v>2028</v>
      </c>
    </row>
    <row r="211" spans="1:75" x14ac:dyDescent="0.5">
      <c r="A211" s="82">
        <v>60</v>
      </c>
      <c r="B211" s="82" t="s">
        <v>85</v>
      </c>
      <c r="D211" s="90">
        <v>43515</v>
      </c>
      <c r="E211" s="90" t="s">
        <v>86</v>
      </c>
      <c r="F211" s="90"/>
      <c r="G211" s="82" t="s">
        <v>86</v>
      </c>
      <c r="H211" s="82" t="s">
        <v>87</v>
      </c>
      <c r="I211" s="80" t="s">
        <v>97</v>
      </c>
      <c r="J211" s="80">
        <v>5</v>
      </c>
      <c r="K211" s="80">
        <v>1</v>
      </c>
      <c r="L211" s="80" t="s">
        <v>89</v>
      </c>
      <c r="M211" s="80">
        <v>100</v>
      </c>
      <c r="N211" s="80">
        <v>6.8808540000000002</v>
      </c>
      <c r="O211" s="80">
        <v>-1.167594</v>
      </c>
      <c r="P211" s="80" t="s">
        <v>69</v>
      </c>
      <c r="Q211" s="80">
        <v>0</v>
      </c>
      <c r="R211" s="80">
        <v>2.6272389999999999</v>
      </c>
      <c r="S211" s="80">
        <v>23.381664000000001</v>
      </c>
      <c r="T211" s="80">
        <v>994600</v>
      </c>
      <c r="U211" s="91">
        <f>Table1[[#This Row],[Distribution Amount (Dollars)]]/Table1[[#This Row],[NEWdatediff]]</f>
        <v>248650</v>
      </c>
      <c r="V211" s="82" t="s">
        <v>90</v>
      </c>
      <c r="W211" s="82" t="s">
        <v>91</v>
      </c>
      <c r="X211" s="82" t="s">
        <v>72</v>
      </c>
      <c r="Y211" s="82" t="s">
        <v>73</v>
      </c>
      <c r="Z211" s="82">
        <v>1</v>
      </c>
      <c r="AB211" s="82" t="s">
        <v>92</v>
      </c>
      <c r="AD211" s="82" t="s">
        <v>89</v>
      </c>
      <c r="AE211" s="82" t="s">
        <v>93</v>
      </c>
      <c r="AN211" s="82" t="s">
        <v>76</v>
      </c>
      <c r="AO211" s="82" t="s">
        <v>94</v>
      </c>
      <c r="AP211" s="82">
        <v>19892000</v>
      </c>
      <c r="AQ211" s="82" t="s">
        <v>78</v>
      </c>
      <c r="AR211" s="82" t="s">
        <v>4274</v>
      </c>
      <c r="AS211" s="84">
        <v>42083</v>
      </c>
      <c r="AT211" s="85">
        <v>2015</v>
      </c>
      <c r="AU211" s="82" t="s">
        <v>4278</v>
      </c>
      <c r="AV211" s="84">
        <v>43462</v>
      </c>
      <c r="AW211" s="85">
        <v>2018</v>
      </c>
      <c r="AX211" s="85">
        <f>Table1[[#This Row],[End TEST]]-Table1[[#This Row],[Start TEST]]</f>
        <v>3</v>
      </c>
      <c r="AY211" s="85">
        <f>Table1[[#This Row],[TEST_Diff]]+1</f>
        <v>4</v>
      </c>
      <c r="AZ211" s="92">
        <f>DATEDIF(Table1[[#This Row],[Start Year]],Table1[[#This Row],[End Year]],"d") / 365</f>
        <v>3.7780821917808218</v>
      </c>
      <c r="BA211" s="82">
        <v>530767</v>
      </c>
      <c r="BC211" s="82" t="s">
        <v>95</v>
      </c>
      <c r="BD211" s="82">
        <v>1</v>
      </c>
      <c r="BJ211" s="82">
        <v>1</v>
      </c>
      <c r="BK211" s="82">
        <v>1</v>
      </c>
      <c r="BO211" s="82">
        <v>1</v>
      </c>
      <c r="BP211" s="82">
        <v>1</v>
      </c>
      <c r="BW211" s="82" t="s">
        <v>96</v>
      </c>
    </row>
    <row r="212" spans="1:75" x14ac:dyDescent="0.5">
      <c r="A212" s="82">
        <v>60</v>
      </c>
      <c r="B212" s="82" t="s">
        <v>85</v>
      </c>
      <c r="D212" s="90">
        <v>43515</v>
      </c>
      <c r="E212" s="90" t="s">
        <v>86</v>
      </c>
      <c r="F212" s="90"/>
      <c r="G212" s="82" t="s">
        <v>86</v>
      </c>
      <c r="H212" s="82" t="s">
        <v>87</v>
      </c>
      <c r="I212" s="80" t="s">
        <v>88</v>
      </c>
      <c r="J212" s="80">
        <v>90</v>
      </c>
      <c r="K212" s="80">
        <v>1</v>
      </c>
      <c r="L212" s="80" t="s">
        <v>89</v>
      </c>
      <c r="M212" s="80">
        <v>100</v>
      </c>
      <c r="N212" s="80">
        <v>6.8808540000000002</v>
      </c>
      <c r="O212" s="80">
        <v>-1.167594</v>
      </c>
      <c r="P212" s="80" t="s">
        <v>69</v>
      </c>
      <c r="Q212" s="80">
        <v>0</v>
      </c>
      <c r="R212" s="80">
        <v>2.6272389999999999</v>
      </c>
      <c r="S212" s="80">
        <v>23.381664000000001</v>
      </c>
      <c r="T212" s="80">
        <v>17902800</v>
      </c>
      <c r="U212" s="91">
        <f>Table1[[#This Row],[Distribution Amount (Dollars)]]/Table1[[#This Row],[NEWdatediff]]</f>
        <v>4475700</v>
      </c>
      <c r="V212" s="82" t="s">
        <v>90</v>
      </c>
      <c r="W212" s="82" t="s">
        <v>91</v>
      </c>
      <c r="X212" s="82" t="s">
        <v>72</v>
      </c>
      <c r="Y212" s="82" t="s">
        <v>73</v>
      </c>
      <c r="Z212" s="82">
        <v>1</v>
      </c>
      <c r="AB212" s="82" t="s">
        <v>92</v>
      </c>
      <c r="AD212" s="82" t="s">
        <v>89</v>
      </c>
      <c r="AE212" s="82" t="s">
        <v>93</v>
      </c>
      <c r="AN212" s="82" t="s">
        <v>76</v>
      </c>
      <c r="AO212" s="82" t="s">
        <v>94</v>
      </c>
      <c r="AP212" s="82">
        <v>19892000</v>
      </c>
      <c r="AQ212" s="82" t="s">
        <v>78</v>
      </c>
      <c r="AR212" s="82" t="s">
        <v>4274</v>
      </c>
      <c r="AS212" s="84">
        <v>42083</v>
      </c>
      <c r="AT212" s="85">
        <v>2015</v>
      </c>
      <c r="AU212" s="82" t="s">
        <v>4278</v>
      </c>
      <c r="AV212" s="84">
        <v>43462</v>
      </c>
      <c r="AW212" s="85">
        <v>2018</v>
      </c>
      <c r="AX212" s="85">
        <f>Table1[[#This Row],[End TEST]]-Table1[[#This Row],[Start TEST]]</f>
        <v>3</v>
      </c>
      <c r="AY212" s="85">
        <f>Table1[[#This Row],[TEST_Diff]]+1</f>
        <v>4</v>
      </c>
      <c r="AZ212" s="92">
        <f>DATEDIF(Table1[[#This Row],[Start Year]],Table1[[#This Row],[End Year]],"d") / 365</f>
        <v>3.7780821917808218</v>
      </c>
      <c r="BA212" s="82">
        <v>530767</v>
      </c>
      <c r="BC212" s="82" t="s">
        <v>95</v>
      </c>
      <c r="BD212" s="82">
        <v>1</v>
      </c>
      <c r="BJ212" s="82">
        <v>1</v>
      </c>
      <c r="BK212" s="82">
        <v>1</v>
      </c>
      <c r="BO212" s="82">
        <v>1</v>
      </c>
      <c r="BP212" s="82">
        <v>1</v>
      </c>
      <c r="BW212" s="82" t="s">
        <v>96</v>
      </c>
    </row>
    <row r="213" spans="1:75" x14ac:dyDescent="0.5">
      <c r="A213" s="82">
        <v>60</v>
      </c>
      <c r="B213" s="82" t="s">
        <v>85</v>
      </c>
      <c r="D213" s="90">
        <v>43515</v>
      </c>
      <c r="E213" s="90" t="s">
        <v>86</v>
      </c>
      <c r="F213" s="90"/>
      <c r="G213" s="82" t="s">
        <v>86</v>
      </c>
      <c r="H213" s="82" t="s">
        <v>87</v>
      </c>
      <c r="I213" s="80" t="s">
        <v>98</v>
      </c>
      <c r="J213" s="80">
        <v>5</v>
      </c>
      <c r="K213" s="80">
        <v>1</v>
      </c>
      <c r="L213" s="80" t="s">
        <v>89</v>
      </c>
      <c r="M213" s="80">
        <v>100</v>
      </c>
      <c r="N213" s="80">
        <v>6.8808540000000002</v>
      </c>
      <c r="O213" s="80">
        <v>-1.167594</v>
      </c>
      <c r="P213" s="80" t="s">
        <v>69</v>
      </c>
      <c r="Q213" s="80">
        <v>0</v>
      </c>
      <c r="R213" s="80">
        <v>2.6272389999999999</v>
      </c>
      <c r="S213" s="80">
        <v>23.381664000000001</v>
      </c>
      <c r="T213" s="80">
        <v>994600</v>
      </c>
      <c r="U213" s="91">
        <f>Table1[[#This Row],[Distribution Amount (Dollars)]]/Table1[[#This Row],[NEWdatediff]]</f>
        <v>248650</v>
      </c>
      <c r="V213" s="82" t="s">
        <v>90</v>
      </c>
      <c r="W213" s="82" t="s">
        <v>91</v>
      </c>
      <c r="X213" s="82" t="s">
        <v>72</v>
      </c>
      <c r="Y213" s="82" t="s">
        <v>73</v>
      </c>
      <c r="Z213" s="82">
        <v>1</v>
      </c>
      <c r="AB213" s="82" t="s">
        <v>92</v>
      </c>
      <c r="AD213" s="82" t="s">
        <v>89</v>
      </c>
      <c r="AE213" s="82" t="s">
        <v>93</v>
      </c>
      <c r="AN213" s="82" t="s">
        <v>76</v>
      </c>
      <c r="AO213" s="82" t="s">
        <v>94</v>
      </c>
      <c r="AP213" s="82">
        <v>19892000</v>
      </c>
      <c r="AQ213" s="82" t="s">
        <v>78</v>
      </c>
      <c r="AR213" s="82" t="s">
        <v>4274</v>
      </c>
      <c r="AS213" s="84">
        <v>42083</v>
      </c>
      <c r="AT213" s="85">
        <v>2015</v>
      </c>
      <c r="AU213" s="82" t="s">
        <v>4278</v>
      </c>
      <c r="AV213" s="84">
        <v>43462</v>
      </c>
      <c r="AW213" s="85">
        <v>2018</v>
      </c>
      <c r="AX213" s="85">
        <f>Table1[[#This Row],[End TEST]]-Table1[[#This Row],[Start TEST]]</f>
        <v>3</v>
      </c>
      <c r="AY213" s="85">
        <f>Table1[[#This Row],[TEST_Diff]]+1</f>
        <v>4</v>
      </c>
      <c r="AZ213" s="92">
        <f>DATEDIF(Table1[[#This Row],[Start Year]],Table1[[#This Row],[End Year]],"d") / 365</f>
        <v>3.7780821917808218</v>
      </c>
      <c r="BA213" s="82">
        <v>530767</v>
      </c>
      <c r="BC213" s="82" t="s">
        <v>95</v>
      </c>
      <c r="BD213" s="82">
        <v>1</v>
      </c>
      <c r="BJ213" s="82">
        <v>1</v>
      </c>
      <c r="BK213" s="82">
        <v>1</v>
      </c>
      <c r="BO213" s="82">
        <v>1</v>
      </c>
      <c r="BP213" s="82">
        <v>1</v>
      </c>
      <c r="BW213" s="82" t="s">
        <v>96</v>
      </c>
    </row>
    <row r="214" spans="1:75" x14ac:dyDescent="0.5">
      <c r="A214" s="82">
        <v>61</v>
      </c>
      <c r="B214" s="82" t="s">
        <v>2806</v>
      </c>
      <c r="D214" s="90">
        <v>43371</v>
      </c>
      <c r="E214" s="90" t="s">
        <v>2807</v>
      </c>
      <c r="F214" s="90"/>
      <c r="G214" s="82" t="s">
        <v>2807</v>
      </c>
      <c r="H214" s="82" t="s">
        <v>2808</v>
      </c>
      <c r="I214" s="80" t="s">
        <v>97</v>
      </c>
      <c r="J214" s="80">
        <v>35</v>
      </c>
      <c r="K214" s="80">
        <v>1</v>
      </c>
      <c r="L214" s="80" t="s">
        <v>221</v>
      </c>
      <c r="M214" s="80">
        <v>100</v>
      </c>
      <c r="N214" s="80">
        <v>30.375319999999999</v>
      </c>
      <c r="O214" s="80">
        <v>69.345116000000004</v>
      </c>
      <c r="P214" s="80" t="s">
        <v>114</v>
      </c>
      <c r="Q214" s="80">
        <v>0</v>
      </c>
      <c r="R214" s="80">
        <v>25.384855999999999</v>
      </c>
      <c r="S214" s="80">
        <v>68.458809000000002</v>
      </c>
      <c r="T214" s="80">
        <v>7000000</v>
      </c>
      <c r="U214" s="91">
        <f>Table1[[#This Row],[Distribution Amount (Dollars)]]/Table1[[#This Row],[NEWdatediff]]</f>
        <v>1400000</v>
      </c>
      <c r="V214" s="82" t="s">
        <v>90</v>
      </c>
      <c r="W214" s="82" t="s">
        <v>91</v>
      </c>
      <c r="X214" s="82" t="s">
        <v>72</v>
      </c>
      <c r="Y214" s="82" t="s">
        <v>73</v>
      </c>
      <c r="Z214" s="82">
        <v>1</v>
      </c>
      <c r="AB214" s="82" t="s">
        <v>2809</v>
      </c>
      <c r="AD214" s="82" t="s">
        <v>221</v>
      </c>
      <c r="AE214" s="82" t="s">
        <v>566</v>
      </c>
      <c r="AN214" s="82" t="s">
        <v>76</v>
      </c>
      <c r="AO214" s="82" t="s">
        <v>2810</v>
      </c>
      <c r="AP214" s="82">
        <v>20000000</v>
      </c>
      <c r="AQ214" s="82" t="s">
        <v>109</v>
      </c>
      <c r="AR214" s="82" t="s">
        <v>4274</v>
      </c>
      <c r="AS214" s="84">
        <v>41612</v>
      </c>
      <c r="AT214" s="85">
        <v>2013</v>
      </c>
      <c r="AU214" s="82" t="s">
        <v>4277</v>
      </c>
      <c r="AV214" s="84">
        <v>42855</v>
      </c>
      <c r="AW214" s="85">
        <v>2017</v>
      </c>
      <c r="AX214" s="85">
        <f>Table1[[#This Row],[End TEST]]-Table1[[#This Row],[Start TEST]]</f>
        <v>4</v>
      </c>
      <c r="AY214" s="85">
        <f>Table1[[#This Row],[TEST_Diff]]+1</f>
        <v>5</v>
      </c>
      <c r="AZ214" s="92">
        <f>DATEDIF(Table1[[#This Row],[Start Year]],Table1[[#This Row],[End Year]],"d") / 365</f>
        <v>3.4054794520547946</v>
      </c>
    </row>
    <row r="215" spans="1:75" x14ac:dyDescent="0.5">
      <c r="A215" s="82">
        <v>61</v>
      </c>
      <c r="B215" s="82" t="s">
        <v>2806</v>
      </c>
      <c r="D215" s="90">
        <v>43371</v>
      </c>
      <c r="E215" s="90" t="s">
        <v>2807</v>
      </c>
      <c r="F215" s="90"/>
      <c r="G215" s="82" t="s">
        <v>2807</v>
      </c>
      <c r="H215" s="82" t="s">
        <v>2808</v>
      </c>
      <c r="I215" s="80" t="s">
        <v>67</v>
      </c>
      <c r="J215" s="80">
        <v>40</v>
      </c>
      <c r="K215" s="80">
        <v>1</v>
      </c>
      <c r="L215" s="80" t="s">
        <v>221</v>
      </c>
      <c r="M215" s="80">
        <v>100</v>
      </c>
      <c r="N215" s="80">
        <v>30.375319999999999</v>
      </c>
      <c r="O215" s="80">
        <v>69.345116000000004</v>
      </c>
      <c r="P215" s="80" t="s">
        <v>114</v>
      </c>
      <c r="Q215" s="80">
        <v>0</v>
      </c>
      <c r="R215" s="80">
        <v>25.384855999999999</v>
      </c>
      <c r="S215" s="80">
        <v>68.458809000000002</v>
      </c>
      <c r="T215" s="80">
        <v>8000000</v>
      </c>
      <c r="U215" s="91">
        <f>Table1[[#This Row],[Distribution Amount (Dollars)]]/Table1[[#This Row],[NEWdatediff]]</f>
        <v>1600000</v>
      </c>
      <c r="V215" s="82" t="s">
        <v>90</v>
      </c>
      <c r="W215" s="82" t="s">
        <v>91</v>
      </c>
      <c r="X215" s="82" t="s">
        <v>72</v>
      </c>
      <c r="Y215" s="82" t="s">
        <v>73</v>
      </c>
      <c r="Z215" s="82">
        <v>1</v>
      </c>
      <c r="AB215" s="82" t="s">
        <v>2809</v>
      </c>
      <c r="AD215" s="82" t="s">
        <v>221</v>
      </c>
      <c r="AE215" s="82" t="s">
        <v>566</v>
      </c>
      <c r="AN215" s="82" t="s">
        <v>76</v>
      </c>
      <c r="AO215" s="82" t="s">
        <v>2810</v>
      </c>
      <c r="AP215" s="82">
        <v>20000000</v>
      </c>
      <c r="AQ215" s="82" t="s">
        <v>109</v>
      </c>
      <c r="AR215" s="82" t="s">
        <v>4274</v>
      </c>
      <c r="AS215" s="84">
        <v>41612</v>
      </c>
      <c r="AT215" s="85">
        <v>2013</v>
      </c>
      <c r="AU215" s="82" t="s">
        <v>4277</v>
      </c>
      <c r="AV215" s="84">
        <v>42855</v>
      </c>
      <c r="AW215" s="85">
        <v>2017</v>
      </c>
      <c r="AX215" s="85">
        <f>Table1[[#This Row],[End TEST]]-Table1[[#This Row],[Start TEST]]</f>
        <v>4</v>
      </c>
      <c r="AY215" s="85">
        <f>Table1[[#This Row],[TEST_Diff]]+1</f>
        <v>5</v>
      </c>
      <c r="AZ215" s="92">
        <f>DATEDIF(Table1[[#This Row],[Start Year]],Table1[[#This Row],[End Year]],"d") / 365</f>
        <v>3.4054794520547946</v>
      </c>
    </row>
    <row r="216" spans="1:75" x14ac:dyDescent="0.5">
      <c r="A216" s="82">
        <v>61</v>
      </c>
      <c r="B216" s="82" t="s">
        <v>2806</v>
      </c>
      <c r="D216" s="90">
        <v>43371</v>
      </c>
      <c r="E216" s="90" t="s">
        <v>2807</v>
      </c>
      <c r="F216" s="90"/>
      <c r="G216" s="82" t="s">
        <v>2807</v>
      </c>
      <c r="H216" s="82" t="s">
        <v>2808</v>
      </c>
      <c r="I216" s="80" t="s">
        <v>88</v>
      </c>
      <c r="J216" s="80">
        <v>25</v>
      </c>
      <c r="K216" s="80">
        <v>1</v>
      </c>
      <c r="L216" s="80" t="s">
        <v>221</v>
      </c>
      <c r="M216" s="80">
        <v>100</v>
      </c>
      <c r="N216" s="80">
        <v>30.375319999999999</v>
      </c>
      <c r="O216" s="80">
        <v>69.345116000000004</v>
      </c>
      <c r="P216" s="80" t="s">
        <v>114</v>
      </c>
      <c r="Q216" s="80">
        <v>0</v>
      </c>
      <c r="R216" s="80">
        <v>25.384855999999999</v>
      </c>
      <c r="S216" s="80">
        <v>68.458809000000002</v>
      </c>
      <c r="T216" s="80">
        <v>5000000</v>
      </c>
      <c r="U216" s="91">
        <f>Table1[[#This Row],[Distribution Amount (Dollars)]]/Table1[[#This Row],[NEWdatediff]]</f>
        <v>1000000</v>
      </c>
      <c r="V216" s="82" t="s">
        <v>90</v>
      </c>
      <c r="W216" s="82" t="s">
        <v>91</v>
      </c>
      <c r="X216" s="82" t="s">
        <v>72</v>
      </c>
      <c r="Y216" s="82" t="s">
        <v>73</v>
      </c>
      <c r="Z216" s="82">
        <v>1</v>
      </c>
      <c r="AB216" s="82" t="s">
        <v>2809</v>
      </c>
      <c r="AD216" s="82" t="s">
        <v>221</v>
      </c>
      <c r="AE216" s="82" t="s">
        <v>566</v>
      </c>
      <c r="AN216" s="82" t="s">
        <v>76</v>
      </c>
      <c r="AO216" s="82" t="s">
        <v>2810</v>
      </c>
      <c r="AP216" s="82">
        <v>20000000</v>
      </c>
      <c r="AQ216" s="82" t="s">
        <v>109</v>
      </c>
      <c r="AR216" s="82" t="s">
        <v>4274</v>
      </c>
      <c r="AS216" s="84">
        <v>41612</v>
      </c>
      <c r="AT216" s="85">
        <v>2013</v>
      </c>
      <c r="AU216" s="82" t="s">
        <v>4277</v>
      </c>
      <c r="AV216" s="84">
        <v>42855</v>
      </c>
      <c r="AW216" s="85">
        <v>2017</v>
      </c>
      <c r="AX216" s="85">
        <f>Table1[[#This Row],[End TEST]]-Table1[[#This Row],[Start TEST]]</f>
        <v>4</v>
      </c>
      <c r="AY216" s="85">
        <f>Table1[[#This Row],[TEST_Diff]]+1</f>
        <v>5</v>
      </c>
      <c r="AZ216" s="92">
        <f>DATEDIF(Table1[[#This Row],[Start Year]],Table1[[#This Row],[End Year]],"d") / 365</f>
        <v>3.4054794520547946</v>
      </c>
    </row>
    <row r="217" spans="1:75" x14ac:dyDescent="0.5">
      <c r="A217" s="82">
        <v>62</v>
      </c>
      <c r="B217" s="82" t="s">
        <v>4127</v>
      </c>
      <c r="D217" s="90">
        <v>43536</v>
      </c>
      <c r="E217" s="90" t="s">
        <v>4128</v>
      </c>
      <c r="F217" s="90"/>
      <c r="G217" s="82" t="s">
        <v>4128</v>
      </c>
      <c r="H217" s="82" t="s">
        <v>4129</v>
      </c>
      <c r="I217" s="80" t="s">
        <v>88</v>
      </c>
      <c r="J217" s="80">
        <v>80</v>
      </c>
      <c r="K217" s="80">
        <v>1</v>
      </c>
      <c r="L217" s="80" t="s">
        <v>194</v>
      </c>
      <c r="M217" s="80">
        <v>100</v>
      </c>
      <c r="N217" s="80">
        <v>19.182435999999999</v>
      </c>
      <c r="O217" s="80">
        <v>-72.434515000000005</v>
      </c>
      <c r="P217" s="80" t="s">
        <v>195</v>
      </c>
      <c r="Q217" s="80">
        <v>0</v>
      </c>
      <c r="R217" s="80">
        <v>25.14509</v>
      </c>
      <c r="S217" s="80">
        <v>-80.396960000000007</v>
      </c>
      <c r="T217" s="80">
        <v>16000000</v>
      </c>
      <c r="U217" s="91">
        <f>Table1[[#This Row],[Distribution Amount (Dollars)]]/Table1[[#This Row],[NEWdatediff]]</f>
        <v>2666666.6666666665</v>
      </c>
      <c r="V217" s="82" t="s">
        <v>90</v>
      </c>
      <c r="W217" s="82" t="s">
        <v>91</v>
      </c>
      <c r="X217" s="82" t="s">
        <v>4130</v>
      </c>
      <c r="Y217" s="82" t="s">
        <v>73</v>
      </c>
      <c r="Z217" s="82">
        <v>1</v>
      </c>
      <c r="AB217" s="82" t="s">
        <v>4131</v>
      </c>
      <c r="AD217" s="82" t="s">
        <v>194</v>
      </c>
      <c r="AE217" s="82" t="s">
        <v>4132</v>
      </c>
      <c r="AN217" s="82" t="s">
        <v>76</v>
      </c>
      <c r="AO217" s="82" t="s">
        <v>4133</v>
      </c>
      <c r="AP217" s="82">
        <v>20000000</v>
      </c>
      <c r="AQ217" s="82" t="s">
        <v>78</v>
      </c>
      <c r="AR217" s="82" t="s">
        <v>4274</v>
      </c>
      <c r="AS217" s="84">
        <v>41716</v>
      </c>
      <c r="AT217" s="85">
        <v>2014</v>
      </c>
      <c r="AU217" s="82" t="s">
        <v>4278</v>
      </c>
      <c r="AV217" s="84">
        <v>43616</v>
      </c>
      <c r="AW217" s="85">
        <v>2019</v>
      </c>
      <c r="AX217" s="85">
        <f>Table1[[#This Row],[End TEST]]-Table1[[#This Row],[Start TEST]]</f>
        <v>5</v>
      </c>
      <c r="AY217" s="85">
        <f>Table1[[#This Row],[TEST_Diff]]+1</f>
        <v>6</v>
      </c>
      <c r="AZ217" s="92">
        <f>DATEDIF(Table1[[#This Row],[Start Year]],Table1[[#This Row],[End Year]],"d") / 365</f>
        <v>5.2054794520547949</v>
      </c>
      <c r="BA217" s="82">
        <v>240000</v>
      </c>
      <c r="BD217" s="82">
        <v>1</v>
      </c>
      <c r="BE217" s="82">
        <v>1</v>
      </c>
      <c r="BF217" s="82">
        <v>1</v>
      </c>
      <c r="BG217" s="82">
        <v>1</v>
      </c>
      <c r="BH217" s="82">
        <v>1</v>
      </c>
      <c r="BI217" s="82">
        <v>1</v>
      </c>
      <c r="BJ217" s="82">
        <v>1</v>
      </c>
      <c r="BK217" s="82">
        <v>1</v>
      </c>
      <c r="BL217" s="82">
        <v>1</v>
      </c>
      <c r="BM217" s="82">
        <v>1</v>
      </c>
    </row>
    <row r="218" spans="1:75" x14ac:dyDescent="0.5">
      <c r="A218" s="82">
        <v>62</v>
      </c>
      <c r="B218" s="82" t="s">
        <v>4127</v>
      </c>
      <c r="D218" s="90">
        <v>43536</v>
      </c>
      <c r="E218" s="90" t="s">
        <v>4128</v>
      </c>
      <c r="F218" s="90"/>
      <c r="G218" s="82" t="s">
        <v>4128</v>
      </c>
      <c r="H218" s="82" t="s">
        <v>4129</v>
      </c>
      <c r="I218" s="80" t="s">
        <v>102</v>
      </c>
      <c r="J218" s="80">
        <v>20</v>
      </c>
      <c r="K218" s="80">
        <v>1</v>
      </c>
      <c r="L218" s="80" t="s">
        <v>194</v>
      </c>
      <c r="M218" s="80">
        <v>100</v>
      </c>
      <c r="N218" s="80">
        <v>19.182435999999999</v>
      </c>
      <c r="O218" s="80">
        <v>-72.434515000000005</v>
      </c>
      <c r="P218" s="80" t="s">
        <v>195</v>
      </c>
      <c r="Q218" s="80">
        <v>0</v>
      </c>
      <c r="R218" s="80">
        <v>25.14509</v>
      </c>
      <c r="S218" s="80">
        <v>-80.396960000000007</v>
      </c>
      <c r="T218" s="80">
        <v>4000000</v>
      </c>
      <c r="U218" s="91">
        <f>Table1[[#This Row],[Distribution Amount (Dollars)]]/Table1[[#This Row],[NEWdatediff]]</f>
        <v>666666.66666666663</v>
      </c>
      <c r="V218" s="82" t="s">
        <v>90</v>
      </c>
      <c r="W218" s="82" t="s">
        <v>91</v>
      </c>
      <c r="X218" s="82" t="s">
        <v>4130</v>
      </c>
      <c r="Y218" s="82" t="s">
        <v>73</v>
      </c>
      <c r="Z218" s="82">
        <v>1</v>
      </c>
      <c r="AB218" s="82" t="s">
        <v>4131</v>
      </c>
      <c r="AD218" s="82" t="s">
        <v>194</v>
      </c>
      <c r="AE218" s="82" t="s">
        <v>4132</v>
      </c>
      <c r="AN218" s="82" t="s">
        <v>76</v>
      </c>
      <c r="AO218" s="82" t="s">
        <v>4133</v>
      </c>
      <c r="AP218" s="82">
        <v>20000000</v>
      </c>
      <c r="AQ218" s="82" t="s">
        <v>78</v>
      </c>
      <c r="AR218" s="82" t="s">
        <v>4274</v>
      </c>
      <c r="AS218" s="84">
        <v>41716</v>
      </c>
      <c r="AT218" s="85">
        <v>2014</v>
      </c>
      <c r="AU218" s="82" t="s">
        <v>4278</v>
      </c>
      <c r="AV218" s="84">
        <v>43616</v>
      </c>
      <c r="AW218" s="85">
        <v>2019</v>
      </c>
      <c r="AX218" s="85">
        <f>Table1[[#This Row],[End TEST]]-Table1[[#This Row],[Start TEST]]</f>
        <v>5</v>
      </c>
      <c r="AY218" s="85">
        <f>Table1[[#This Row],[TEST_Diff]]+1</f>
        <v>6</v>
      </c>
      <c r="AZ218" s="92">
        <f>DATEDIF(Table1[[#This Row],[Start Year]],Table1[[#This Row],[End Year]],"d") / 365</f>
        <v>5.2054794520547949</v>
      </c>
      <c r="BA218" s="82">
        <v>240000</v>
      </c>
      <c r="BD218" s="82">
        <v>1</v>
      </c>
      <c r="BE218" s="82">
        <v>1</v>
      </c>
      <c r="BF218" s="82">
        <v>1</v>
      </c>
      <c r="BG218" s="82">
        <v>1</v>
      </c>
      <c r="BH218" s="82">
        <v>1</v>
      </c>
      <c r="BI218" s="82">
        <v>1</v>
      </c>
      <c r="BJ218" s="82">
        <v>1</v>
      </c>
      <c r="BK218" s="82">
        <v>1</v>
      </c>
      <c r="BL218" s="82">
        <v>1</v>
      </c>
      <c r="BM218" s="82">
        <v>1</v>
      </c>
    </row>
    <row r="219" spans="1:75" x14ac:dyDescent="0.5">
      <c r="A219" s="82">
        <v>63</v>
      </c>
      <c r="B219" s="82" t="s">
        <v>1777</v>
      </c>
      <c r="D219" s="90">
        <v>43371</v>
      </c>
      <c r="E219" s="90" t="s">
        <v>1778</v>
      </c>
      <c r="F219" s="90"/>
      <c r="G219" s="82" t="s">
        <v>1778</v>
      </c>
      <c r="H219" s="82" t="s">
        <v>1779</v>
      </c>
      <c r="I219" s="80" t="s">
        <v>67</v>
      </c>
      <c r="J219" s="80">
        <v>100</v>
      </c>
      <c r="K219" s="80">
        <v>1</v>
      </c>
      <c r="L219" s="80" t="s">
        <v>89</v>
      </c>
      <c r="M219" s="80">
        <v>100</v>
      </c>
      <c r="N219" s="80">
        <v>6.8808540000000002</v>
      </c>
      <c r="O219" s="80">
        <v>-1.167594</v>
      </c>
      <c r="P219" s="80" t="s">
        <v>69</v>
      </c>
      <c r="Q219" s="80">
        <v>0</v>
      </c>
      <c r="R219" s="80">
        <v>2.6272389999999999</v>
      </c>
      <c r="S219" s="80">
        <v>23.381664000000001</v>
      </c>
      <c r="T219" s="80">
        <v>20000000</v>
      </c>
      <c r="U219" s="91">
        <f>Table1[[#This Row],[Distribution Amount (Dollars)]]/Table1[[#This Row],[NEWdatediff]]</f>
        <v>6666666.666666667</v>
      </c>
      <c r="V219" s="82" t="s">
        <v>828</v>
      </c>
      <c r="W219" s="82" t="s">
        <v>91</v>
      </c>
      <c r="X219" s="82" t="s">
        <v>72</v>
      </c>
      <c r="Y219" s="82" t="s">
        <v>73</v>
      </c>
      <c r="Z219" s="82">
        <v>1</v>
      </c>
      <c r="AB219" s="82" t="s">
        <v>1780</v>
      </c>
      <c r="AD219" s="82" t="s">
        <v>89</v>
      </c>
      <c r="AE219" s="82" t="s">
        <v>93</v>
      </c>
      <c r="AN219" s="82" t="s">
        <v>76</v>
      </c>
      <c r="AO219" s="82" t="s">
        <v>1781</v>
      </c>
      <c r="AP219" s="82">
        <v>20000000</v>
      </c>
      <c r="AQ219" s="82" t="s">
        <v>109</v>
      </c>
      <c r="AR219" s="82" t="s">
        <v>4274</v>
      </c>
      <c r="AS219" s="84">
        <v>41702</v>
      </c>
      <c r="AT219" s="85">
        <v>2014</v>
      </c>
      <c r="AU219" s="82" t="s">
        <v>4277</v>
      </c>
      <c r="AV219" s="84">
        <v>42570</v>
      </c>
      <c r="AW219" s="85">
        <v>2016</v>
      </c>
      <c r="AX219" s="85">
        <f>Table1[[#This Row],[End TEST]]-Table1[[#This Row],[Start TEST]]</f>
        <v>2</v>
      </c>
      <c r="AY219" s="85">
        <f>Table1[[#This Row],[TEST_Diff]]+1</f>
        <v>3</v>
      </c>
      <c r="AZ219" s="92">
        <f>DATEDIF(Table1[[#This Row],[Start Year]],Table1[[#This Row],[End Year]],"d") / 365</f>
        <v>2.3780821917808219</v>
      </c>
    </row>
    <row r="220" spans="1:75" x14ac:dyDescent="0.5">
      <c r="A220" s="82">
        <v>64</v>
      </c>
      <c r="B220" s="82" t="s">
        <v>2110</v>
      </c>
      <c r="D220" s="90">
        <v>43371</v>
      </c>
      <c r="E220" s="90" t="s">
        <v>2111</v>
      </c>
      <c r="F220" s="90"/>
      <c r="G220" s="82" t="s">
        <v>2111</v>
      </c>
      <c r="H220" s="82" t="s">
        <v>2112</v>
      </c>
      <c r="I220" s="80" t="s">
        <v>67</v>
      </c>
      <c r="J220" s="80">
        <v>100</v>
      </c>
      <c r="K220" s="80">
        <v>3</v>
      </c>
      <c r="L220" s="80" t="s">
        <v>68</v>
      </c>
      <c r="M220" s="80">
        <v>30</v>
      </c>
      <c r="N220" s="80">
        <v>12.238333000000001</v>
      </c>
      <c r="O220" s="80">
        <v>-1.561593</v>
      </c>
      <c r="P220" s="80" t="s">
        <v>69</v>
      </c>
      <c r="Q220" s="80">
        <v>0</v>
      </c>
      <c r="R220" s="80">
        <v>2.6272389999999999</v>
      </c>
      <c r="S220" s="80">
        <v>23.381664000000001</v>
      </c>
      <c r="T220" s="80">
        <v>6000000</v>
      </c>
      <c r="U220" s="91">
        <f>Table1[[#This Row],[Distribution Amount (Dollars)]]/Table1[[#This Row],[NEWdatediff]]</f>
        <v>1500000</v>
      </c>
      <c r="V220" s="82" t="s">
        <v>2113</v>
      </c>
      <c r="W220" s="82" t="s">
        <v>91</v>
      </c>
      <c r="X220" s="82" t="s">
        <v>72</v>
      </c>
      <c r="Y220" s="82" t="s">
        <v>73</v>
      </c>
      <c r="Z220" s="82">
        <v>1</v>
      </c>
      <c r="AB220" s="82" t="s">
        <v>2114</v>
      </c>
      <c r="AD220" s="82" t="s">
        <v>68</v>
      </c>
      <c r="AE220" s="82" t="s">
        <v>1652</v>
      </c>
      <c r="AN220" s="82" t="s">
        <v>76</v>
      </c>
      <c r="AO220" s="82" t="s">
        <v>2115</v>
      </c>
      <c r="AP220" s="82">
        <v>20000000</v>
      </c>
      <c r="AQ220" s="82" t="s">
        <v>109</v>
      </c>
      <c r="AR220" s="82" t="s">
        <v>4274</v>
      </c>
      <c r="AS220" s="84">
        <v>41719</v>
      </c>
      <c r="AT220" s="85">
        <v>2014</v>
      </c>
      <c r="AU220" s="82" t="s">
        <v>4277</v>
      </c>
      <c r="AV220" s="84">
        <v>42978</v>
      </c>
      <c r="AW220" s="85">
        <v>2017</v>
      </c>
      <c r="AX220" s="85">
        <f>Table1[[#This Row],[End TEST]]-Table1[[#This Row],[Start TEST]]</f>
        <v>3</v>
      </c>
      <c r="AY220" s="85">
        <f>Table1[[#This Row],[TEST_Diff]]+1</f>
        <v>4</v>
      </c>
      <c r="AZ220" s="92">
        <f>DATEDIF(Table1[[#This Row],[Start Year]],Table1[[#This Row],[End Year]],"d") / 365</f>
        <v>3.4493150684931506</v>
      </c>
    </row>
    <row r="221" spans="1:75" x14ac:dyDescent="0.5">
      <c r="A221" s="82">
        <v>64</v>
      </c>
      <c r="B221" s="82" t="s">
        <v>2110</v>
      </c>
      <c r="D221" s="90">
        <v>43371</v>
      </c>
      <c r="E221" s="90" t="s">
        <v>2111</v>
      </c>
      <c r="F221" s="90"/>
      <c r="G221" s="82" t="s">
        <v>2111</v>
      </c>
      <c r="H221" s="82" t="s">
        <v>2112</v>
      </c>
      <c r="I221" s="80" t="s">
        <v>67</v>
      </c>
      <c r="J221" s="80">
        <v>100</v>
      </c>
      <c r="K221" s="80">
        <v>3</v>
      </c>
      <c r="L221" s="80" t="s">
        <v>139</v>
      </c>
      <c r="M221" s="80">
        <v>30</v>
      </c>
      <c r="N221" s="80">
        <v>9.1449999999999996</v>
      </c>
      <c r="O221" s="80">
        <v>40.489674000000001</v>
      </c>
      <c r="P221" s="80" t="s">
        <v>69</v>
      </c>
      <c r="Q221" s="80">
        <v>0</v>
      </c>
      <c r="R221" s="80">
        <v>2.6272389999999999</v>
      </c>
      <c r="S221" s="80">
        <v>23.381664000000001</v>
      </c>
      <c r="T221" s="80">
        <v>6000000</v>
      </c>
      <c r="U221" s="91">
        <f>Table1[[#This Row],[Distribution Amount (Dollars)]]/Table1[[#This Row],[NEWdatediff]]</f>
        <v>1500000</v>
      </c>
      <c r="V221" s="82" t="s">
        <v>2113</v>
      </c>
      <c r="W221" s="82" t="s">
        <v>91</v>
      </c>
      <c r="X221" s="82" t="s">
        <v>72</v>
      </c>
      <c r="Y221" s="82" t="s">
        <v>73</v>
      </c>
      <c r="Z221" s="82">
        <v>1</v>
      </c>
      <c r="AB221" s="82" t="s">
        <v>2114</v>
      </c>
      <c r="AD221" s="82" t="s">
        <v>426</v>
      </c>
      <c r="AE221" s="82" t="s">
        <v>1652</v>
      </c>
      <c r="AN221" s="82" t="s">
        <v>76</v>
      </c>
      <c r="AO221" s="82" t="s">
        <v>2115</v>
      </c>
      <c r="AP221" s="82">
        <v>20000000</v>
      </c>
      <c r="AQ221" s="82" t="s">
        <v>109</v>
      </c>
      <c r="AR221" s="82" t="s">
        <v>4274</v>
      </c>
      <c r="AS221" s="84">
        <v>41719</v>
      </c>
      <c r="AT221" s="85">
        <v>2014</v>
      </c>
      <c r="AU221" s="82" t="s">
        <v>4277</v>
      </c>
      <c r="AV221" s="84">
        <v>42978</v>
      </c>
      <c r="AW221" s="85">
        <v>2017</v>
      </c>
      <c r="AX221" s="85">
        <f>Table1[[#This Row],[End TEST]]-Table1[[#This Row],[Start TEST]]</f>
        <v>3</v>
      </c>
      <c r="AY221" s="85">
        <f>Table1[[#This Row],[TEST_Diff]]+1</f>
        <v>4</v>
      </c>
      <c r="AZ221" s="92">
        <f>DATEDIF(Table1[[#This Row],[Start Year]],Table1[[#This Row],[End Year]],"d") / 365</f>
        <v>3.4493150684931506</v>
      </c>
    </row>
    <row r="222" spans="1:75" x14ac:dyDescent="0.5">
      <c r="A222" s="82">
        <v>64</v>
      </c>
      <c r="B222" s="82" t="s">
        <v>2110</v>
      </c>
      <c r="D222" s="90">
        <v>43371</v>
      </c>
      <c r="E222" s="90" t="s">
        <v>2111</v>
      </c>
      <c r="F222" s="90"/>
      <c r="G222" s="82" t="s">
        <v>2111</v>
      </c>
      <c r="H222" s="82" t="s">
        <v>2112</v>
      </c>
      <c r="I222" s="80" t="s">
        <v>67</v>
      </c>
      <c r="J222" s="80">
        <v>100</v>
      </c>
      <c r="K222" s="80">
        <v>3</v>
      </c>
      <c r="L222" s="80" t="s">
        <v>426</v>
      </c>
      <c r="M222" s="80">
        <v>40</v>
      </c>
      <c r="N222" s="80">
        <v>23.684994</v>
      </c>
      <c r="O222" s="80">
        <v>90.356330999999997</v>
      </c>
      <c r="P222" s="80" t="s">
        <v>114</v>
      </c>
      <c r="Q222" s="80">
        <v>0</v>
      </c>
      <c r="R222" s="80">
        <v>25.384855999999999</v>
      </c>
      <c r="S222" s="80">
        <v>68.458809000000002</v>
      </c>
      <c r="T222" s="80">
        <v>8000000</v>
      </c>
      <c r="U222" s="91">
        <f>Table1[[#This Row],[Distribution Amount (Dollars)]]/Table1[[#This Row],[NEWdatediff]]</f>
        <v>2000000</v>
      </c>
      <c r="V222" s="82" t="s">
        <v>2113</v>
      </c>
      <c r="W222" s="82" t="s">
        <v>91</v>
      </c>
      <c r="X222" s="82" t="s">
        <v>72</v>
      </c>
      <c r="Y222" s="82" t="s">
        <v>73</v>
      </c>
      <c r="Z222" s="82">
        <v>1</v>
      </c>
      <c r="AB222" s="82" t="s">
        <v>2114</v>
      </c>
      <c r="AD222" s="82" t="s">
        <v>139</v>
      </c>
      <c r="AE222" s="82" t="s">
        <v>1652</v>
      </c>
      <c r="AN222" s="82" t="s">
        <v>76</v>
      </c>
      <c r="AO222" s="82" t="s">
        <v>2115</v>
      </c>
      <c r="AP222" s="82">
        <v>20000000</v>
      </c>
      <c r="AQ222" s="82" t="s">
        <v>109</v>
      </c>
      <c r="AR222" s="82" t="s">
        <v>4274</v>
      </c>
      <c r="AS222" s="84">
        <v>41719</v>
      </c>
      <c r="AT222" s="85">
        <v>2014</v>
      </c>
      <c r="AU222" s="82" t="s">
        <v>4277</v>
      </c>
      <c r="AV222" s="84">
        <v>42978</v>
      </c>
      <c r="AW222" s="85">
        <v>2017</v>
      </c>
      <c r="AX222" s="85">
        <f>Table1[[#This Row],[End TEST]]-Table1[[#This Row],[Start TEST]]</f>
        <v>3</v>
      </c>
      <c r="AY222" s="85">
        <f>Table1[[#This Row],[TEST_Diff]]+1</f>
        <v>4</v>
      </c>
      <c r="AZ222" s="92">
        <f>DATEDIF(Table1[[#This Row],[Start Year]],Table1[[#This Row],[End Year]],"d") / 365</f>
        <v>3.4493150684931506</v>
      </c>
    </row>
    <row r="223" spans="1:75" x14ac:dyDescent="0.5">
      <c r="A223" s="82">
        <v>65</v>
      </c>
      <c r="B223" s="82" t="s">
        <v>3684</v>
      </c>
      <c r="D223" s="90">
        <v>43579</v>
      </c>
      <c r="E223" s="90" t="s">
        <v>3685</v>
      </c>
      <c r="F223" s="90"/>
      <c r="G223" s="82" t="s">
        <v>3685</v>
      </c>
      <c r="H223" s="82" t="s">
        <v>3686</v>
      </c>
      <c r="I223" s="80" t="s">
        <v>97</v>
      </c>
      <c r="J223" s="80">
        <v>15</v>
      </c>
      <c r="K223" s="80">
        <v>1</v>
      </c>
      <c r="L223" s="80" t="s">
        <v>139</v>
      </c>
      <c r="M223" s="80">
        <v>100</v>
      </c>
      <c r="N223" s="80">
        <v>9.1449999999999996</v>
      </c>
      <c r="O223" s="80">
        <v>40.489674000000001</v>
      </c>
      <c r="P223" s="80" t="s">
        <v>69</v>
      </c>
      <c r="Q223" s="80">
        <v>0</v>
      </c>
      <c r="R223" s="80">
        <v>2.6272389999999999</v>
      </c>
      <c r="S223" s="80">
        <v>23.381664000000001</v>
      </c>
      <c r="T223" s="80">
        <v>1490014.95</v>
      </c>
      <c r="U223" s="91">
        <f>Table1[[#This Row],[Distribution Amount (Dollars)]]/Table1[[#This Row],[NEWdatediff]]</f>
        <v>496671.64999999997</v>
      </c>
      <c r="V223" s="82" t="s">
        <v>494</v>
      </c>
      <c r="W223" s="82" t="s">
        <v>71</v>
      </c>
      <c r="X223" s="82" t="s">
        <v>72</v>
      </c>
      <c r="Y223" s="82" t="s">
        <v>73</v>
      </c>
      <c r="Z223" s="82">
        <v>1</v>
      </c>
      <c r="AA223" s="82" t="s">
        <v>121</v>
      </c>
      <c r="AB223" s="82" t="s">
        <v>3687</v>
      </c>
      <c r="AD223" s="82" t="s">
        <v>139</v>
      </c>
      <c r="AE223" s="82" t="s">
        <v>1496</v>
      </c>
      <c r="AN223" s="82" t="s">
        <v>76</v>
      </c>
      <c r="AO223" s="82" t="s">
        <v>3688</v>
      </c>
      <c r="AP223" s="82">
        <v>9933433</v>
      </c>
      <c r="AQ223" s="82" t="s">
        <v>109</v>
      </c>
      <c r="AR223" s="82" t="s">
        <v>4274</v>
      </c>
      <c r="AS223" s="84">
        <v>41928</v>
      </c>
      <c r="AT223" s="85">
        <v>2014</v>
      </c>
      <c r="AU223" s="82" t="s">
        <v>4277</v>
      </c>
      <c r="AV223" s="84">
        <v>42461</v>
      </c>
      <c r="AW223" s="85">
        <v>2016</v>
      </c>
      <c r="AX223" s="85">
        <f>Table1[[#This Row],[End TEST]]-Table1[[#This Row],[Start TEST]]</f>
        <v>2</v>
      </c>
      <c r="AY223" s="85">
        <f>Table1[[#This Row],[TEST_Diff]]+1</f>
        <v>3</v>
      </c>
      <c r="AZ223" s="92">
        <f>DATEDIF(Table1[[#This Row],[Start Year]],Table1[[#This Row],[End Year]],"d") / 365</f>
        <v>1.4602739726027398</v>
      </c>
      <c r="BA223" s="82">
        <v>3382000</v>
      </c>
      <c r="BC223" s="82" t="s">
        <v>3689</v>
      </c>
      <c r="BD223" s="82">
        <v>1</v>
      </c>
      <c r="BF223" s="82">
        <v>1</v>
      </c>
      <c r="BJ223" s="82">
        <v>1</v>
      </c>
      <c r="BK223" s="82">
        <v>1</v>
      </c>
    </row>
    <row r="224" spans="1:75" x14ac:dyDescent="0.5">
      <c r="A224" s="82">
        <v>65</v>
      </c>
      <c r="B224" s="82" t="s">
        <v>3684</v>
      </c>
      <c r="D224" s="90">
        <v>43579</v>
      </c>
      <c r="E224" s="90" t="s">
        <v>3685</v>
      </c>
      <c r="F224" s="90"/>
      <c r="G224" s="82" t="s">
        <v>3685</v>
      </c>
      <c r="H224" s="82" t="s">
        <v>3686</v>
      </c>
      <c r="I224" s="80" t="s">
        <v>67</v>
      </c>
      <c r="J224" s="80">
        <v>65</v>
      </c>
      <c r="K224" s="80">
        <v>1</v>
      </c>
      <c r="L224" s="80" t="s">
        <v>139</v>
      </c>
      <c r="M224" s="80">
        <v>100</v>
      </c>
      <c r="N224" s="80">
        <v>9.1449999999999996</v>
      </c>
      <c r="O224" s="80">
        <v>40.489674000000001</v>
      </c>
      <c r="P224" s="80" t="s">
        <v>69</v>
      </c>
      <c r="Q224" s="80">
        <v>0</v>
      </c>
      <c r="R224" s="80">
        <v>2.6272389999999999</v>
      </c>
      <c r="S224" s="80">
        <v>23.381664000000001</v>
      </c>
      <c r="T224" s="80">
        <v>6456731.4500000002</v>
      </c>
      <c r="U224" s="91">
        <f>Table1[[#This Row],[Distribution Amount (Dollars)]]/Table1[[#This Row],[NEWdatediff]]</f>
        <v>2152243.8166666669</v>
      </c>
      <c r="V224" s="82" t="s">
        <v>494</v>
      </c>
      <c r="W224" s="82" t="s">
        <v>71</v>
      </c>
      <c r="X224" s="82" t="s">
        <v>72</v>
      </c>
      <c r="Y224" s="82" t="s">
        <v>73</v>
      </c>
      <c r="Z224" s="82">
        <v>1</v>
      </c>
      <c r="AA224" s="82" t="s">
        <v>121</v>
      </c>
      <c r="AB224" s="82" t="s">
        <v>3687</v>
      </c>
      <c r="AD224" s="82" t="s">
        <v>139</v>
      </c>
      <c r="AE224" s="82" t="s">
        <v>1496</v>
      </c>
      <c r="AN224" s="82" t="s">
        <v>76</v>
      </c>
      <c r="AO224" s="82" t="s">
        <v>3688</v>
      </c>
      <c r="AP224" s="82">
        <v>9933433</v>
      </c>
      <c r="AQ224" s="82" t="s">
        <v>109</v>
      </c>
      <c r="AR224" s="82" t="s">
        <v>4274</v>
      </c>
      <c r="AS224" s="84">
        <v>41928</v>
      </c>
      <c r="AT224" s="85">
        <v>2014</v>
      </c>
      <c r="AU224" s="82" t="s">
        <v>4277</v>
      </c>
      <c r="AV224" s="84">
        <v>42461</v>
      </c>
      <c r="AW224" s="85">
        <v>2016</v>
      </c>
      <c r="AX224" s="85">
        <f>Table1[[#This Row],[End TEST]]-Table1[[#This Row],[Start TEST]]</f>
        <v>2</v>
      </c>
      <c r="AY224" s="85">
        <f>Table1[[#This Row],[TEST_Diff]]+1</f>
        <v>3</v>
      </c>
      <c r="AZ224" s="92">
        <f>DATEDIF(Table1[[#This Row],[Start Year]],Table1[[#This Row],[End Year]],"d") / 365</f>
        <v>1.4602739726027398</v>
      </c>
      <c r="BA224" s="82">
        <v>3382000</v>
      </c>
      <c r="BC224" s="82" t="s">
        <v>3689</v>
      </c>
      <c r="BD224" s="82">
        <v>1</v>
      </c>
      <c r="BF224" s="82">
        <v>1</v>
      </c>
      <c r="BJ224" s="82">
        <v>1</v>
      </c>
      <c r="BK224" s="82">
        <v>1</v>
      </c>
    </row>
    <row r="225" spans="1:75" x14ac:dyDescent="0.5">
      <c r="A225" s="82">
        <v>65</v>
      </c>
      <c r="B225" s="82" t="s">
        <v>3684</v>
      </c>
      <c r="D225" s="90">
        <v>43579</v>
      </c>
      <c r="E225" s="90" t="s">
        <v>3685</v>
      </c>
      <c r="F225" s="90"/>
      <c r="G225" s="82" t="s">
        <v>3685</v>
      </c>
      <c r="H225" s="82" t="s">
        <v>3686</v>
      </c>
      <c r="I225" s="80" t="s">
        <v>127</v>
      </c>
      <c r="J225" s="80">
        <v>20</v>
      </c>
      <c r="K225" s="80">
        <v>1</v>
      </c>
      <c r="L225" s="80" t="s">
        <v>139</v>
      </c>
      <c r="M225" s="80">
        <v>100</v>
      </c>
      <c r="N225" s="80">
        <v>9.1449999999999996</v>
      </c>
      <c r="O225" s="80">
        <v>40.489674000000001</v>
      </c>
      <c r="P225" s="80" t="s">
        <v>69</v>
      </c>
      <c r="Q225" s="80">
        <v>0</v>
      </c>
      <c r="R225" s="80">
        <v>2.6272389999999999</v>
      </c>
      <c r="S225" s="80">
        <v>23.381664000000001</v>
      </c>
      <c r="T225" s="80">
        <v>1986686.6</v>
      </c>
      <c r="U225" s="91">
        <f>Table1[[#This Row],[Distribution Amount (Dollars)]]/Table1[[#This Row],[NEWdatediff]]</f>
        <v>662228.8666666667</v>
      </c>
      <c r="V225" s="82" t="s">
        <v>494</v>
      </c>
      <c r="W225" s="82" t="s">
        <v>71</v>
      </c>
      <c r="X225" s="82" t="s">
        <v>72</v>
      </c>
      <c r="Y225" s="82" t="s">
        <v>73</v>
      </c>
      <c r="Z225" s="82">
        <v>1</v>
      </c>
      <c r="AA225" s="82" t="s">
        <v>121</v>
      </c>
      <c r="AB225" s="82" t="s">
        <v>3687</v>
      </c>
      <c r="AD225" s="82" t="s">
        <v>139</v>
      </c>
      <c r="AE225" s="82" t="s">
        <v>1496</v>
      </c>
      <c r="AN225" s="82" t="s">
        <v>76</v>
      </c>
      <c r="AO225" s="82" t="s">
        <v>3688</v>
      </c>
      <c r="AP225" s="82">
        <v>9933433</v>
      </c>
      <c r="AQ225" s="82" t="s">
        <v>109</v>
      </c>
      <c r="AR225" s="82" t="s">
        <v>4274</v>
      </c>
      <c r="AS225" s="84">
        <v>41928</v>
      </c>
      <c r="AT225" s="85">
        <v>2014</v>
      </c>
      <c r="AU225" s="82" t="s">
        <v>4277</v>
      </c>
      <c r="AV225" s="84">
        <v>42461</v>
      </c>
      <c r="AW225" s="85">
        <v>2016</v>
      </c>
      <c r="AX225" s="85">
        <f>Table1[[#This Row],[End TEST]]-Table1[[#This Row],[Start TEST]]</f>
        <v>2</v>
      </c>
      <c r="AY225" s="85">
        <f>Table1[[#This Row],[TEST_Diff]]+1</f>
        <v>3</v>
      </c>
      <c r="AZ225" s="92">
        <f>DATEDIF(Table1[[#This Row],[Start Year]],Table1[[#This Row],[End Year]],"d") / 365</f>
        <v>1.4602739726027398</v>
      </c>
      <c r="BA225" s="82">
        <v>3382000</v>
      </c>
      <c r="BC225" s="82" t="s">
        <v>3689</v>
      </c>
      <c r="BD225" s="82">
        <v>1</v>
      </c>
      <c r="BF225" s="82">
        <v>1</v>
      </c>
      <c r="BJ225" s="82">
        <v>1</v>
      </c>
      <c r="BK225" s="82">
        <v>1</v>
      </c>
    </row>
    <row r="226" spans="1:75" x14ac:dyDescent="0.5">
      <c r="A226" s="82">
        <v>66</v>
      </c>
      <c r="B226" s="82" t="s">
        <v>2801</v>
      </c>
      <c r="D226" s="90">
        <v>43371</v>
      </c>
      <c r="E226" s="90" t="s">
        <v>2802</v>
      </c>
      <c r="F226" s="90"/>
      <c r="G226" s="82" t="s">
        <v>2802</v>
      </c>
      <c r="H226" s="82" t="s">
        <v>2803</v>
      </c>
      <c r="I226" s="80" t="s">
        <v>128</v>
      </c>
      <c r="J226" s="80">
        <v>20</v>
      </c>
      <c r="K226" s="80">
        <v>1</v>
      </c>
      <c r="L226" s="80" t="s">
        <v>169</v>
      </c>
      <c r="M226" s="80">
        <v>100</v>
      </c>
      <c r="N226" s="80">
        <v>9.0819989999999997</v>
      </c>
      <c r="O226" s="80">
        <v>8.6752769999999995</v>
      </c>
      <c r="P226" s="80" t="s">
        <v>69</v>
      </c>
      <c r="Q226" s="80">
        <v>0</v>
      </c>
      <c r="R226" s="80">
        <v>2.6272389999999999</v>
      </c>
      <c r="S226" s="80">
        <v>23.381664000000001</v>
      </c>
      <c r="T226" s="80">
        <v>3988960</v>
      </c>
      <c r="U226" s="91">
        <f>Table1[[#This Row],[Distribution Amount (Dollars)]]/Table1[[#This Row],[NEWdatediff]]</f>
        <v>797792</v>
      </c>
      <c r="V226" s="82" t="s">
        <v>140</v>
      </c>
      <c r="W226" s="82" t="s">
        <v>91</v>
      </c>
      <c r="X226" s="82" t="s">
        <v>72</v>
      </c>
      <c r="Y226" s="82" t="s">
        <v>73</v>
      </c>
      <c r="Z226" s="82">
        <v>1</v>
      </c>
      <c r="AB226" s="82" t="s">
        <v>2804</v>
      </c>
      <c r="AD226" s="82" t="s">
        <v>169</v>
      </c>
      <c r="AE226" s="82" t="s">
        <v>1202</v>
      </c>
      <c r="AN226" s="82" t="s">
        <v>76</v>
      </c>
      <c r="AO226" s="82" t="s">
        <v>2805</v>
      </c>
      <c r="AP226" s="82">
        <v>19944800</v>
      </c>
      <c r="AQ226" s="82" t="s">
        <v>78</v>
      </c>
      <c r="AR226" s="82" t="s">
        <v>4274</v>
      </c>
      <c r="AS226" s="84">
        <v>42458</v>
      </c>
      <c r="AT226" s="85">
        <v>2016</v>
      </c>
      <c r="AU226" s="82" t="s">
        <v>4278</v>
      </c>
      <c r="AV226" s="84">
        <v>43921</v>
      </c>
      <c r="AW226" s="85">
        <v>2020</v>
      </c>
      <c r="AX226" s="85">
        <f>Table1[[#This Row],[End TEST]]-Table1[[#This Row],[Start TEST]]</f>
        <v>4</v>
      </c>
      <c r="AY226" s="85">
        <f>Table1[[#This Row],[TEST_Diff]]+1</f>
        <v>5</v>
      </c>
      <c r="AZ226" s="92">
        <f>DATEDIF(Table1[[#This Row],[Start Year]],Table1[[#This Row],[End Year]],"d") / 365</f>
        <v>4.0082191780821921</v>
      </c>
    </row>
    <row r="227" spans="1:75" x14ac:dyDescent="0.5">
      <c r="A227" s="82">
        <v>66</v>
      </c>
      <c r="B227" s="82" t="s">
        <v>2801</v>
      </c>
      <c r="D227" s="90">
        <v>43371</v>
      </c>
      <c r="E227" s="90" t="s">
        <v>2802</v>
      </c>
      <c r="F227" s="90"/>
      <c r="G227" s="82" t="s">
        <v>2802</v>
      </c>
      <c r="H227" s="82" t="s">
        <v>2803</v>
      </c>
      <c r="I227" s="80" t="s">
        <v>97</v>
      </c>
      <c r="J227" s="80">
        <v>30</v>
      </c>
      <c r="K227" s="80">
        <v>1</v>
      </c>
      <c r="L227" s="80" t="s">
        <v>169</v>
      </c>
      <c r="M227" s="80">
        <v>100</v>
      </c>
      <c r="N227" s="80">
        <v>9.0819989999999997</v>
      </c>
      <c r="O227" s="80">
        <v>8.6752769999999995</v>
      </c>
      <c r="P227" s="80" t="s">
        <v>69</v>
      </c>
      <c r="Q227" s="80">
        <v>0</v>
      </c>
      <c r="R227" s="80">
        <v>2.6272389999999999</v>
      </c>
      <c r="S227" s="80">
        <v>23.381664000000001</v>
      </c>
      <c r="T227" s="80">
        <v>5983440</v>
      </c>
      <c r="U227" s="91">
        <f>Table1[[#This Row],[Distribution Amount (Dollars)]]/Table1[[#This Row],[NEWdatediff]]</f>
        <v>1196688</v>
      </c>
      <c r="V227" s="82" t="s">
        <v>140</v>
      </c>
      <c r="W227" s="82" t="s">
        <v>91</v>
      </c>
      <c r="X227" s="82" t="s">
        <v>72</v>
      </c>
      <c r="Y227" s="82" t="s">
        <v>73</v>
      </c>
      <c r="Z227" s="82">
        <v>1</v>
      </c>
      <c r="AB227" s="82" t="s">
        <v>2804</v>
      </c>
      <c r="AD227" s="82" t="s">
        <v>169</v>
      </c>
      <c r="AE227" s="82" t="s">
        <v>1202</v>
      </c>
      <c r="AN227" s="82" t="s">
        <v>76</v>
      </c>
      <c r="AO227" s="82" t="s">
        <v>2805</v>
      </c>
      <c r="AP227" s="82">
        <v>19944800</v>
      </c>
      <c r="AQ227" s="82" t="s">
        <v>78</v>
      </c>
      <c r="AR227" s="82" t="s">
        <v>4274</v>
      </c>
      <c r="AS227" s="84">
        <v>42458</v>
      </c>
      <c r="AT227" s="85">
        <v>2016</v>
      </c>
      <c r="AU227" s="82" t="s">
        <v>4278</v>
      </c>
      <c r="AV227" s="84">
        <v>43921</v>
      </c>
      <c r="AW227" s="85">
        <v>2020</v>
      </c>
      <c r="AX227" s="85">
        <f>Table1[[#This Row],[End TEST]]-Table1[[#This Row],[Start TEST]]</f>
        <v>4</v>
      </c>
      <c r="AY227" s="85">
        <f>Table1[[#This Row],[TEST_Diff]]+1</f>
        <v>5</v>
      </c>
      <c r="AZ227" s="92">
        <f>DATEDIF(Table1[[#This Row],[Start Year]],Table1[[#This Row],[End Year]],"d") / 365</f>
        <v>4.0082191780821921</v>
      </c>
    </row>
    <row r="228" spans="1:75" x14ac:dyDescent="0.5">
      <c r="A228" s="82">
        <v>66</v>
      </c>
      <c r="B228" s="82" t="s">
        <v>2801</v>
      </c>
      <c r="D228" s="90">
        <v>43371</v>
      </c>
      <c r="E228" s="90" t="s">
        <v>2802</v>
      </c>
      <c r="F228" s="90"/>
      <c r="G228" s="82" t="s">
        <v>2802</v>
      </c>
      <c r="H228" s="82" t="s">
        <v>2803</v>
      </c>
      <c r="I228" s="80" t="s">
        <v>102</v>
      </c>
      <c r="J228" s="80">
        <v>50</v>
      </c>
      <c r="K228" s="80">
        <v>1</v>
      </c>
      <c r="L228" s="80" t="s">
        <v>169</v>
      </c>
      <c r="M228" s="80">
        <v>100</v>
      </c>
      <c r="N228" s="80">
        <v>9.0819989999999997</v>
      </c>
      <c r="O228" s="80">
        <v>8.6752769999999995</v>
      </c>
      <c r="P228" s="80" t="s">
        <v>69</v>
      </c>
      <c r="Q228" s="80">
        <v>0</v>
      </c>
      <c r="R228" s="80">
        <v>2.6272389999999999</v>
      </c>
      <c r="S228" s="80">
        <v>23.381664000000001</v>
      </c>
      <c r="T228" s="80">
        <v>9972400</v>
      </c>
      <c r="U228" s="91">
        <f>Table1[[#This Row],[Distribution Amount (Dollars)]]/Table1[[#This Row],[NEWdatediff]]</f>
        <v>1994480</v>
      </c>
      <c r="V228" s="82" t="s">
        <v>140</v>
      </c>
      <c r="W228" s="82" t="s">
        <v>91</v>
      </c>
      <c r="X228" s="82" t="s">
        <v>72</v>
      </c>
      <c r="Y228" s="82" t="s">
        <v>73</v>
      </c>
      <c r="Z228" s="82">
        <v>1</v>
      </c>
      <c r="AB228" s="82" t="s">
        <v>2804</v>
      </c>
      <c r="AD228" s="82" t="s">
        <v>169</v>
      </c>
      <c r="AE228" s="82" t="s">
        <v>1202</v>
      </c>
      <c r="AN228" s="82" t="s">
        <v>76</v>
      </c>
      <c r="AO228" s="82" t="s">
        <v>2805</v>
      </c>
      <c r="AP228" s="82">
        <v>19944800</v>
      </c>
      <c r="AQ228" s="82" t="s">
        <v>78</v>
      </c>
      <c r="AR228" s="82" t="s">
        <v>4274</v>
      </c>
      <c r="AS228" s="84">
        <v>42458</v>
      </c>
      <c r="AT228" s="85">
        <v>2016</v>
      </c>
      <c r="AU228" s="82" t="s">
        <v>4278</v>
      </c>
      <c r="AV228" s="84">
        <v>43921</v>
      </c>
      <c r="AW228" s="85">
        <v>2020</v>
      </c>
      <c r="AX228" s="85">
        <f>Table1[[#This Row],[End TEST]]-Table1[[#This Row],[Start TEST]]</f>
        <v>4</v>
      </c>
      <c r="AY228" s="85">
        <f>Table1[[#This Row],[TEST_Diff]]+1</f>
        <v>5</v>
      </c>
      <c r="AZ228" s="92">
        <f>DATEDIF(Table1[[#This Row],[Start Year]],Table1[[#This Row],[End Year]],"d") / 365</f>
        <v>4.0082191780821921</v>
      </c>
    </row>
    <row r="229" spans="1:75" x14ac:dyDescent="0.5">
      <c r="A229" s="82">
        <v>67</v>
      </c>
      <c r="B229" s="82" t="s">
        <v>2361</v>
      </c>
      <c r="D229" s="90">
        <v>43579</v>
      </c>
      <c r="E229" s="90" t="s">
        <v>2362</v>
      </c>
      <c r="F229" s="90"/>
      <c r="G229" s="82" t="s">
        <v>2362</v>
      </c>
      <c r="H229" s="82" t="s">
        <v>2363</v>
      </c>
      <c r="I229" s="80" t="s">
        <v>129</v>
      </c>
      <c r="J229" s="80">
        <v>25</v>
      </c>
      <c r="K229" s="80">
        <v>1</v>
      </c>
      <c r="L229" s="80" t="s">
        <v>118</v>
      </c>
      <c r="M229" s="80">
        <v>100</v>
      </c>
      <c r="N229" s="80">
        <v>-6.4530960000000004</v>
      </c>
      <c r="O229" s="80">
        <v>34.894539000000002</v>
      </c>
      <c r="P229" s="80" t="s">
        <v>69</v>
      </c>
      <c r="Q229" s="80">
        <v>0</v>
      </c>
      <c r="R229" s="80">
        <v>2.6272389999999999</v>
      </c>
      <c r="S229" s="80">
        <v>23.381664000000001</v>
      </c>
      <c r="T229" s="80">
        <v>2550000</v>
      </c>
      <c r="U229" s="91">
        <f>Table1[[#This Row],[Distribution Amount (Dollars)]]/Table1[[#This Row],[NEWdatediff]]</f>
        <v>637500</v>
      </c>
      <c r="V229" s="82" t="s">
        <v>2044</v>
      </c>
      <c r="W229" s="82" t="s">
        <v>91</v>
      </c>
      <c r="X229" s="82" t="s">
        <v>2364</v>
      </c>
      <c r="Y229" s="82" t="s">
        <v>73</v>
      </c>
      <c r="Z229" s="82">
        <v>1</v>
      </c>
      <c r="AA229" s="82" t="s">
        <v>121</v>
      </c>
      <c r="AB229" s="82" t="s">
        <v>2365</v>
      </c>
      <c r="AD229" s="82" t="s">
        <v>118</v>
      </c>
      <c r="AE229" s="82" t="s">
        <v>2366</v>
      </c>
      <c r="AN229" s="82" t="s">
        <v>76</v>
      </c>
      <c r="AO229" s="82" t="s">
        <v>2367</v>
      </c>
      <c r="AP229" s="82">
        <v>10200000</v>
      </c>
      <c r="AQ229" s="82" t="s">
        <v>109</v>
      </c>
      <c r="AR229" s="82" t="s">
        <v>4274</v>
      </c>
      <c r="AS229" s="84">
        <v>41726</v>
      </c>
      <c r="AT229" s="85">
        <v>2014</v>
      </c>
      <c r="AU229" s="82" t="s">
        <v>4277</v>
      </c>
      <c r="AV229" s="84">
        <v>42825</v>
      </c>
      <c r="AW229" s="85">
        <v>2017</v>
      </c>
      <c r="AX229" s="85">
        <f>Table1[[#This Row],[End TEST]]-Table1[[#This Row],[Start TEST]]</f>
        <v>3</v>
      </c>
      <c r="AY229" s="85">
        <f>Table1[[#This Row],[TEST_Diff]]+1</f>
        <v>4</v>
      </c>
      <c r="AZ229" s="92">
        <f>DATEDIF(Table1[[#This Row],[Start Year]],Table1[[#This Row],[End Year]],"d") / 365</f>
        <v>3.010958904109589</v>
      </c>
      <c r="BA229" s="82">
        <v>500600</v>
      </c>
      <c r="BC229" s="82" t="s">
        <v>2368</v>
      </c>
      <c r="BD229" s="82">
        <v>1</v>
      </c>
      <c r="BJ229" s="82">
        <v>1</v>
      </c>
      <c r="BK229" s="82">
        <v>1</v>
      </c>
      <c r="BO229" s="82">
        <v>1</v>
      </c>
      <c r="BP229" s="82">
        <v>1</v>
      </c>
      <c r="BW229" s="82" t="s">
        <v>2369</v>
      </c>
    </row>
    <row r="230" spans="1:75" x14ac:dyDescent="0.5">
      <c r="A230" s="82">
        <v>67</v>
      </c>
      <c r="B230" s="82" t="s">
        <v>2361</v>
      </c>
      <c r="D230" s="90">
        <v>43579</v>
      </c>
      <c r="E230" s="90" t="s">
        <v>2362</v>
      </c>
      <c r="F230" s="90"/>
      <c r="G230" s="82" t="s">
        <v>2362</v>
      </c>
      <c r="H230" s="82" t="s">
        <v>2363</v>
      </c>
      <c r="I230" s="80" t="s">
        <v>127</v>
      </c>
      <c r="J230" s="80">
        <v>65</v>
      </c>
      <c r="K230" s="80">
        <v>1</v>
      </c>
      <c r="L230" s="80" t="s">
        <v>118</v>
      </c>
      <c r="M230" s="80">
        <v>100</v>
      </c>
      <c r="N230" s="80">
        <v>-6.4530960000000004</v>
      </c>
      <c r="O230" s="80">
        <v>34.894539000000002</v>
      </c>
      <c r="P230" s="80" t="s">
        <v>69</v>
      </c>
      <c r="Q230" s="80">
        <v>0</v>
      </c>
      <c r="R230" s="80">
        <v>2.6272389999999999</v>
      </c>
      <c r="S230" s="80">
        <v>23.381664000000001</v>
      </c>
      <c r="T230" s="80">
        <v>6630000</v>
      </c>
      <c r="U230" s="91">
        <f>Table1[[#This Row],[Distribution Amount (Dollars)]]/Table1[[#This Row],[NEWdatediff]]</f>
        <v>1657500</v>
      </c>
      <c r="V230" s="82" t="s">
        <v>2044</v>
      </c>
      <c r="W230" s="82" t="s">
        <v>91</v>
      </c>
      <c r="X230" s="82" t="s">
        <v>2364</v>
      </c>
      <c r="Y230" s="82" t="s">
        <v>73</v>
      </c>
      <c r="Z230" s="82">
        <v>1</v>
      </c>
      <c r="AA230" s="82" t="s">
        <v>121</v>
      </c>
      <c r="AB230" s="82" t="s">
        <v>2365</v>
      </c>
      <c r="AD230" s="82" t="s">
        <v>118</v>
      </c>
      <c r="AE230" s="82" t="s">
        <v>2366</v>
      </c>
      <c r="AN230" s="82" t="s">
        <v>76</v>
      </c>
      <c r="AO230" s="82" t="s">
        <v>2367</v>
      </c>
      <c r="AP230" s="82">
        <v>10200000</v>
      </c>
      <c r="AQ230" s="82" t="s">
        <v>109</v>
      </c>
      <c r="AR230" s="82" t="s">
        <v>4274</v>
      </c>
      <c r="AS230" s="84">
        <v>41726</v>
      </c>
      <c r="AT230" s="85">
        <v>2014</v>
      </c>
      <c r="AU230" s="82" t="s">
        <v>4277</v>
      </c>
      <c r="AV230" s="84">
        <v>42825</v>
      </c>
      <c r="AW230" s="85">
        <v>2017</v>
      </c>
      <c r="AX230" s="85">
        <f>Table1[[#This Row],[End TEST]]-Table1[[#This Row],[Start TEST]]</f>
        <v>3</v>
      </c>
      <c r="AY230" s="85">
        <f>Table1[[#This Row],[TEST_Diff]]+1</f>
        <v>4</v>
      </c>
      <c r="AZ230" s="92">
        <f>DATEDIF(Table1[[#This Row],[Start Year]],Table1[[#This Row],[End Year]],"d") / 365</f>
        <v>3.010958904109589</v>
      </c>
      <c r="BA230" s="82">
        <v>500600</v>
      </c>
      <c r="BC230" s="82" t="s">
        <v>2368</v>
      </c>
      <c r="BD230" s="82">
        <v>1</v>
      </c>
      <c r="BJ230" s="82">
        <v>1</v>
      </c>
      <c r="BK230" s="82">
        <v>1</v>
      </c>
      <c r="BO230" s="82">
        <v>1</v>
      </c>
      <c r="BP230" s="82">
        <v>1</v>
      </c>
      <c r="BW230" s="82" t="s">
        <v>2369</v>
      </c>
    </row>
    <row r="231" spans="1:75" x14ac:dyDescent="0.5">
      <c r="A231" s="82">
        <v>67</v>
      </c>
      <c r="B231" s="82" t="s">
        <v>2361</v>
      </c>
      <c r="D231" s="90">
        <v>43579</v>
      </c>
      <c r="E231" s="90" t="s">
        <v>2362</v>
      </c>
      <c r="F231" s="90"/>
      <c r="G231" s="82" t="s">
        <v>2362</v>
      </c>
      <c r="H231" s="82" t="s">
        <v>2363</v>
      </c>
      <c r="I231" s="80" t="s">
        <v>98</v>
      </c>
      <c r="J231" s="80">
        <v>10</v>
      </c>
      <c r="K231" s="80">
        <v>1</v>
      </c>
      <c r="L231" s="80" t="s">
        <v>118</v>
      </c>
      <c r="M231" s="80">
        <v>100</v>
      </c>
      <c r="N231" s="80">
        <v>-6.4530960000000004</v>
      </c>
      <c r="O231" s="80">
        <v>34.894539000000002</v>
      </c>
      <c r="P231" s="80" t="s">
        <v>69</v>
      </c>
      <c r="Q231" s="80">
        <v>0</v>
      </c>
      <c r="R231" s="80">
        <v>2.6272389999999999</v>
      </c>
      <c r="S231" s="80">
        <v>23.381664000000001</v>
      </c>
      <c r="T231" s="80">
        <v>1020000</v>
      </c>
      <c r="U231" s="91">
        <f>Table1[[#This Row],[Distribution Amount (Dollars)]]/Table1[[#This Row],[NEWdatediff]]</f>
        <v>255000</v>
      </c>
      <c r="V231" s="82" t="s">
        <v>2044</v>
      </c>
      <c r="W231" s="82" t="s">
        <v>91</v>
      </c>
      <c r="X231" s="82" t="s">
        <v>2364</v>
      </c>
      <c r="Y231" s="82" t="s">
        <v>73</v>
      </c>
      <c r="Z231" s="82">
        <v>1</v>
      </c>
      <c r="AA231" s="82" t="s">
        <v>121</v>
      </c>
      <c r="AB231" s="82" t="s">
        <v>2365</v>
      </c>
      <c r="AD231" s="82" t="s">
        <v>118</v>
      </c>
      <c r="AE231" s="82" t="s">
        <v>2366</v>
      </c>
      <c r="AN231" s="82" t="s">
        <v>76</v>
      </c>
      <c r="AO231" s="82" t="s">
        <v>2367</v>
      </c>
      <c r="AP231" s="82">
        <v>10200000</v>
      </c>
      <c r="AQ231" s="82" t="s">
        <v>109</v>
      </c>
      <c r="AR231" s="82" t="s">
        <v>4274</v>
      </c>
      <c r="AS231" s="84">
        <v>41726</v>
      </c>
      <c r="AT231" s="85">
        <v>2014</v>
      </c>
      <c r="AU231" s="82" t="s">
        <v>4277</v>
      </c>
      <c r="AV231" s="84">
        <v>42825</v>
      </c>
      <c r="AW231" s="85">
        <v>2017</v>
      </c>
      <c r="AX231" s="85">
        <f>Table1[[#This Row],[End TEST]]-Table1[[#This Row],[Start TEST]]</f>
        <v>3</v>
      </c>
      <c r="AY231" s="85">
        <f>Table1[[#This Row],[TEST_Diff]]+1</f>
        <v>4</v>
      </c>
      <c r="AZ231" s="92">
        <f>DATEDIF(Table1[[#This Row],[Start Year]],Table1[[#This Row],[End Year]],"d") / 365</f>
        <v>3.010958904109589</v>
      </c>
      <c r="BA231" s="82">
        <v>500600</v>
      </c>
      <c r="BC231" s="82" t="s">
        <v>2368</v>
      </c>
      <c r="BD231" s="82">
        <v>1</v>
      </c>
      <c r="BJ231" s="82">
        <v>1</v>
      </c>
      <c r="BK231" s="82">
        <v>1</v>
      </c>
      <c r="BO231" s="82">
        <v>1</v>
      </c>
      <c r="BP231" s="82">
        <v>1</v>
      </c>
      <c r="BW231" s="82" t="s">
        <v>2369</v>
      </c>
    </row>
    <row r="232" spans="1:75" x14ac:dyDescent="0.5">
      <c r="A232" s="82">
        <v>68</v>
      </c>
      <c r="B232" s="82" t="s">
        <v>627</v>
      </c>
      <c r="D232" s="90">
        <v>43371</v>
      </c>
      <c r="E232" s="90" t="s">
        <v>628</v>
      </c>
      <c r="F232" s="90"/>
      <c r="G232" s="82" t="s">
        <v>628</v>
      </c>
      <c r="H232" s="82" t="s">
        <v>629</v>
      </c>
      <c r="I232" s="80" t="s">
        <v>281</v>
      </c>
      <c r="J232" s="80">
        <v>5</v>
      </c>
      <c r="K232" s="80">
        <v>0</v>
      </c>
      <c r="P232" s="80" t="s">
        <v>195</v>
      </c>
      <c r="Q232" s="80">
        <v>26.3</v>
      </c>
      <c r="R232" s="80">
        <v>25.14509</v>
      </c>
      <c r="S232" s="80">
        <v>-80.396960000000007</v>
      </c>
      <c r="T232" s="80">
        <v>263000</v>
      </c>
      <c r="U232" s="91">
        <f>Table1[[#This Row],[Distribution Amount (Dollars)]]/Table1[[#This Row],[NEWdatediff]]</f>
        <v>52600</v>
      </c>
      <c r="V232" s="82" t="s">
        <v>630</v>
      </c>
      <c r="W232" s="82" t="s">
        <v>91</v>
      </c>
      <c r="X232" s="82" t="s">
        <v>72</v>
      </c>
      <c r="Y232" s="82" t="s">
        <v>73</v>
      </c>
      <c r="Z232" s="82">
        <v>1</v>
      </c>
      <c r="AB232" s="82" t="s">
        <v>631</v>
      </c>
      <c r="AD232" s="82" t="s">
        <v>195</v>
      </c>
      <c r="AE232" s="82" t="s">
        <v>107</v>
      </c>
      <c r="AN232" s="82" t="s">
        <v>76</v>
      </c>
      <c r="AO232" s="82" t="s">
        <v>632</v>
      </c>
      <c r="AP232" s="82">
        <v>20000000</v>
      </c>
      <c r="AQ232" s="82" t="s">
        <v>78</v>
      </c>
      <c r="AR232" s="82" t="s">
        <v>4274</v>
      </c>
      <c r="AS232" s="84">
        <v>41719</v>
      </c>
      <c r="AT232" s="85">
        <v>2014</v>
      </c>
      <c r="AU232" s="82" t="s">
        <v>4278</v>
      </c>
      <c r="AV232" s="84">
        <v>43190</v>
      </c>
      <c r="AW232" s="85">
        <v>2018</v>
      </c>
      <c r="AX232" s="85">
        <f>Table1[[#This Row],[End TEST]]-Table1[[#This Row],[Start TEST]]</f>
        <v>4</v>
      </c>
      <c r="AY232" s="85">
        <f>Table1[[#This Row],[TEST_Diff]]+1</f>
        <v>5</v>
      </c>
      <c r="AZ232" s="92">
        <f>DATEDIF(Table1[[#This Row],[Start Year]],Table1[[#This Row],[End Year]],"d") / 365</f>
        <v>4.0301369863013701</v>
      </c>
    </row>
    <row r="233" spans="1:75" x14ac:dyDescent="0.5">
      <c r="A233" s="82">
        <v>68</v>
      </c>
      <c r="B233" s="82" t="s">
        <v>627</v>
      </c>
      <c r="D233" s="90">
        <v>43371</v>
      </c>
      <c r="E233" s="90" t="s">
        <v>628</v>
      </c>
      <c r="F233" s="90"/>
      <c r="G233" s="82" t="s">
        <v>628</v>
      </c>
      <c r="H233" s="82" t="s">
        <v>629</v>
      </c>
      <c r="I233" s="80" t="s">
        <v>98</v>
      </c>
      <c r="J233" s="80">
        <v>70</v>
      </c>
      <c r="K233" s="80">
        <v>0</v>
      </c>
      <c r="P233" s="80" t="s">
        <v>195</v>
      </c>
      <c r="Q233" s="80">
        <v>26.3</v>
      </c>
      <c r="R233" s="80">
        <v>25.14509</v>
      </c>
      <c r="S233" s="80">
        <v>-80.396960000000007</v>
      </c>
      <c r="T233" s="80">
        <v>3682000</v>
      </c>
      <c r="U233" s="91">
        <f>Table1[[#This Row],[Distribution Amount (Dollars)]]/Table1[[#This Row],[NEWdatediff]]</f>
        <v>736400</v>
      </c>
      <c r="V233" s="82" t="s">
        <v>630</v>
      </c>
      <c r="W233" s="82" t="s">
        <v>91</v>
      </c>
      <c r="X233" s="82" t="s">
        <v>72</v>
      </c>
      <c r="Y233" s="82" t="s">
        <v>73</v>
      </c>
      <c r="Z233" s="82">
        <v>1</v>
      </c>
      <c r="AB233" s="82" t="s">
        <v>631</v>
      </c>
      <c r="AD233" s="82" t="s">
        <v>195</v>
      </c>
      <c r="AE233" s="82" t="s">
        <v>107</v>
      </c>
      <c r="AN233" s="82" t="s">
        <v>76</v>
      </c>
      <c r="AO233" s="82" t="s">
        <v>632</v>
      </c>
      <c r="AP233" s="82">
        <v>20000000</v>
      </c>
      <c r="AQ233" s="82" t="s">
        <v>78</v>
      </c>
      <c r="AR233" s="82" t="s">
        <v>4274</v>
      </c>
      <c r="AS233" s="84">
        <v>41719</v>
      </c>
      <c r="AT233" s="85">
        <v>2014</v>
      </c>
      <c r="AU233" s="82" t="s">
        <v>4278</v>
      </c>
      <c r="AV233" s="84">
        <v>43190</v>
      </c>
      <c r="AW233" s="85">
        <v>2018</v>
      </c>
      <c r="AX233" s="85">
        <f>Table1[[#This Row],[End TEST]]-Table1[[#This Row],[Start TEST]]</f>
        <v>4</v>
      </c>
      <c r="AY233" s="85">
        <f>Table1[[#This Row],[TEST_Diff]]+1</f>
        <v>5</v>
      </c>
      <c r="AZ233" s="92">
        <f>DATEDIF(Table1[[#This Row],[Start Year]],Table1[[#This Row],[End Year]],"d") / 365</f>
        <v>4.0301369863013701</v>
      </c>
    </row>
    <row r="234" spans="1:75" x14ac:dyDescent="0.5">
      <c r="A234" s="82">
        <v>68</v>
      </c>
      <c r="B234" s="82" t="s">
        <v>627</v>
      </c>
      <c r="D234" s="90">
        <v>43371</v>
      </c>
      <c r="E234" s="90" t="s">
        <v>628</v>
      </c>
      <c r="F234" s="90"/>
      <c r="G234" s="82" t="s">
        <v>628</v>
      </c>
      <c r="H234" s="82" t="s">
        <v>629</v>
      </c>
      <c r="I234" s="80" t="s">
        <v>80</v>
      </c>
      <c r="J234" s="80">
        <v>15</v>
      </c>
      <c r="K234" s="80">
        <v>0</v>
      </c>
      <c r="P234" s="80" t="s">
        <v>195</v>
      </c>
      <c r="Q234" s="80">
        <v>26.3</v>
      </c>
      <c r="R234" s="80">
        <v>25.14509</v>
      </c>
      <c r="S234" s="80">
        <v>-80.396960000000007</v>
      </c>
      <c r="T234" s="80">
        <v>789000</v>
      </c>
      <c r="U234" s="91">
        <f>Table1[[#This Row],[Distribution Amount (Dollars)]]/Table1[[#This Row],[NEWdatediff]]</f>
        <v>157800</v>
      </c>
      <c r="V234" s="82" t="s">
        <v>630</v>
      </c>
      <c r="W234" s="82" t="s">
        <v>91</v>
      </c>
      <c r="X234" s="82" t="s">
        <v>72</v>
      </c>
      <c r="Y234" s="82" t="s">
        <v>73</v>
      </c>
      <c r="Z234" s="82">
        <v>1</v>
      </c>
      <c r="AB234" s="82" t="s">
        <v>631</v>
      </c>
      <c r="AD234" s="82" t="s">
        <v>195</v>
      </c>
      <c r="AE234" s="82" t="s">
        <v>107</v>
      </c>
      <c r="AN234" s="82" t="s">
        <v>76</v>
      </c>
      <c r="AO234" s="82" t="s">
        <v>632</v>
      </c>
      <c r="AP234" s="82">
        <v>20000000</v>
      </c>
      <c r="AQ234" s="82" t="s">
        <v>78</v>
      </c>
      <c r="AR234" s="82" t="s">
        <v>4274</v>
      </c>
      <c r="AS234" s="84">
        <v>41719</v>
      </c>
      <c r="AT234" s="85">
        <v>2014</v>
      </c>
      <c r="AU234" s="82" t="s">
        <v>4278</v>
      </c>
      <c r="AV234" s="84">
        <v>43190</v>
      </c>
      <c r="AW234" s="85">
        <v>2018</v>
      </c>
      <c r="AX234" s="85">
        <f>Table1[[#This Row],[End TEST]]-Table1[[#This Row],[Start TEST]]</f>
        <v>4</v>
      </c>
      <c r="AY234" s="85">
        <f>Table1[[#This Row],[TEST_Diff]]+1</f>
        <v>5</v>
      </c>
      <c r="AZ234" s="92">
        <f>DATEDIF(Table1[[#This Row],[Start Year]],Table1[[#This Row],[End Year]],"d") / 365</f>
        <v>4.0301369863013701</v>
      </c>
    </row>
    <row r="235" spans="1:75" x14ac:dyDescent="0.5">
      <c r="A235" s="82">
        <v>68</v>
      </c>
      <c r="B235" s="82" t="s">
        <v>627</v>
      </c>
      <c r="D235" s="90">
        <v>43371</v>
      </c>
      <c r="E235" s="90" t="s">
        <v>628</v>
      </c>
      <c r="F235" s="90"/>
      <c r="G235" s="82" t="s">
        <v>628</v>
      </c>
      <c r="H235" s="82" t="s">
        <v>629</v>
      </c>
      <c r="I235" s="80" t="s">
        <v>282</v>
      </c>
      <c r="J235" s="80">
        <v>10</v>
      </c>
      <c r="K235" s="80">
        <v>0</v>
      </c>
      <c r="P235" s="80" t="s">
        <v>195</v>
      </c>
      <c r="Q235" s="80">
        <v>26.3</v>
      </c>
      <c r="R235" s="80">
        <v>25.14509</v>
      </c>
      <c r="S235" s="80">
        <v>-80.396960000000007</v>
      </c>
      <c r="T235" s="80">
        <v>526000</v>
      </c>
      <c r="U235" s="91">
        <f>Table1[[#This Row],[Distribution Amount (Dollars)]]/Table1[[#This Row],[NEWdatediff]]</f>
        <v>105200</v>
      </c>
      <c r="V235" s="82" t="s">
        <v>630</v>
      </c>
      <c r="W235" s="82" t="s">
        <v>91</v>
      </c>
      <c r="X235" s="82" t="s">
        <v>72</v>
      </c>
      <c r="Y235" s="82" t="s">
        <v>73</v>
      </c>
      <c r="Z235" s="82">
        <v>1</v>
      </c>
      <c r="AB235" s="82" t="s">
        <v>631</v>
      </c>
      <c r="AD235" s="82" t="s">
        <v>195</v>
      </c>
      <c r="AE235" s="82" t="s">
        <v>107</v>
      </c>
      <c r="AN235" s="82" t="s">
        <v>76</v>
      </c>
      <c r="AO235" s="82" t="s">
        <v>632</v>
      </c>
      <c r="AP235" s="82">
        <v>20000000</v>
      </c>
      <c r="AQ235" s="82" t="s">
        <v>78</v>
      </c>
      <c r="AR235" s="82" t="s">
        <v>4274</v>
      </c>
      <c r="AS235" s="84">
        <v>41719</v>
      </c>
      <c r="AT235" s="85">
        <v>2014</v>
      </c>
      <c r="AU235" s="82" t="s">
        <v>4278</v>
      </c>
      <c r="AV235" s="84">
        <v>43190</v>
      </c>
      <c r="AW235" s="85">
        <v>2018</v>
      </c>
      <c r="AX235" s="85">
        <f>Table1[[#This Row],[End TEST]]-Table1[[#This Row],[Start TEST]]</f>
        <v>4</v>
      </c>
      <c r="AY235" s="85">
        <f>Table1[[#This Row],[TEST_Diff]]+1</f>
        <v>5</v>
      </c>
      <c r="AZ235" s="92">
        <f>DATEDIF(Table1[[#This Row],[Start Year]],Table1[[#This Row],[End Year]],"d") / 365</f>
        <v>4.0301369863013701</v>
      </c>
    </row>
    <row r="236" spans="1:75" x14ac:dyDescent="0.5">
      <c r="A236" s="82">
        <v>68</v>
      </c>
      <c r="B236" s="82" t="s">
        <v>627</v>
      </c>
      <c r="D236" s="90">
        <v>43371</v>
      </c>
      <c r="E236" s="90" t="s">
        <v>628</v>
      </c>
      <c r="F236" s="90"/>
      <c r="G236" s="82" t="s">
        <v>628</v>
      </c>
      <c r="H236" s="82" t="s">
        <v>629</v>
      </c>
      <c r="I236" s="80" t="s">
        <v>281</v>
      </c>
      <c r="J236" s="80">
        <v>5</v>
      </c>
      <c r="K236" s="80">
        <v>0</v>
      </c>
      <c r="P236" s="80" t="s">
        <v>84</v>
      </c>
      <c r="Q236" s="80">
        <v>42.1</v>
      </c>
      <c r="R236" s="80">
        <v>-15.623037</v>
      </c>
      <c r="S236" s="80">
        <v>-59.0625</v>
      </c>
      <c r="T236" s="80">
        <v>421000</v>
      </c>
      <c r="U236" s="91">
        <f>Table1[[#This Row],[Distribution Amount (Dollars)]]/Table1[[#This Row],[NEWdatediff]]</f>
        <v>84200</v>
      </c>
      <c r="V236" s="82" t="s">
        <v>630</v>
      </c>
      <c r="W236" s="82" t="s">
        <v>91</v>
      </c>
      <c r="X236" s="82" t="s">
        <v>72</v>
      </c>
      <c r="Y236" s="82" t="s">
        <v>73</v>
      </c>
      <c r="Z236" s="82">
        <v>1</v>
      </c>
      <c r="AB236" s="82" t="s">
        <v>631</v>
      </c>
      <c r="AD236" s="82" t="s">
        <v>308</v>
      </c>
      <c r="AE236" s="82" t="s">
        <v>107</v>
      </c>
      <c r="AN236" s="82" t="s">
        <v>76</v>
      </c>
      <c r="AO236" s="82" t="s">
        <v>632</v>
      </c>
      <c r="AP236" s="82">
        <v>20000000</v>
      </c>
      <c r="AQ236" s="82" t="s">
        <v>78</v>
      </c>
      <c r="AR236" s="82" t="s">
        <v>4274</v>
      </c>
      <c r="AS236" s="84">
        <v>41719</v>
      </c>
      <c r="AT236" s="85">
        <v>2014</v>
      </c>
      <c r="AU236" s="82" t="s">
        <v>4278</v>
      </c>
      <c r="AV236" s="84">
        <v>43190</v>
      </c>
      <c r="AW236" s="85">
        <v>2018</v>
      </c>
      <c r="AX236" s="85">
        <f>Table1[[#This Row],[End TEST]]-Table1[[#This Row],[Start TEST]]</f>
        <v>4</v>
      </c>
      <c r="AY236" s="85">
        <f>Table1[[#This Row],[TEST_Diff]]+1</f>
        <v>5</v>
      </c>
      <c r="AZ236" s="92">
        <f>DATEDIF(Table1[[#This Row],[Start Year]],Table1[[#This Row],[End Year]],"d") / 365</f>
        <v>4.0301369863013701</v>
      </c>
    </row>
    <row r="237" spans="1:75" x14ac:dyDescent="0.5">
      <c r="A237" s="82">
        <v>68</v>
      </c>
      <c r="B237" s="82" t="s">
        <v>627</v>
      </c>
      <c r="D237" s="90">
        <v>43371</v>
      </c>
      <c r="E237" s="90" t="s">
        <v>628</v>
      </c>
      <c r="F237" s="90"/>
      <c r="G237" s="82" t="s">
        <v>628</v>
      </c>
      <c r="H237" s="82" t="s">
        <v>629</v>
      </c>
      <c r="I237" s="80" t="s">
        <v>98</v>
      </c>
      <c r="J237" s="80">
        <v>70</v>
      </c>
      <c r="K237" s="80">
        <v>0</v>
      </c>
      <c r="P237" s="80" t="s">
        <v>84</v>
      </c>
      <c r="Q237" s="80">
        <v>42.1</v>
      </c>
      <c r="R237" s="80">
        <v>-15.623037</v>
      </c>
      <c r="S237" s="80">
        <v>-59.0625</v>
      </c>
      <c r="T237" s="80">
        <v>5894000</v>
      </c>
      <c r="U237" s="91">
        <f>Table1[[#This Row],[Distribution Amount (Dollars)]]/Table1[[#This Row],[NEWdatediff]]</f>
        <v>1178800</v>
      </c>
      <c r="V237" s="82" t="s">
        <v>630</v>
      </c>
      <c r="W237" s="82" t="s">
        <v>91</v>
      </c>
      <c r="X237" s="82" t="s">
        <v>72</v>
      </c>
      <c r="Y237" s="82" t="s">
        <v>73</v>
      </c>
      <c r="Z237" s="82">
        <v>1</v>
      </c>
      <c r="AB237" s="82" t="s">
        <v>631</v>
      </c>
      <c r="AD237" s="82" t="s">
        <v>308</v>
      </c>
      <c r="AE237" s="82" t="s">
        <v>107</v>
      </c>
      <c r="AN237" s="82" t="s">
        <v>76</v>
      </c>
      <c r="AO237" s="82" t="s">
        <v>632</v>
      </c>
      <c r="AP237" s="82">
        <v>20000000</v>
      </c>
      <c r="AQ237" s="82" t="s">
        <v>78</v>
      </c>
      <c r="AR237" s="82" t="s">
        <v>4274</v>
      </c>
      <c r="AS237" s="84">
        <v>41719</v>
      </c>
      <c r="AT237" s="85">
        <v>2014</v>
      </c>
      <c r="AU237" s="82" t="s">
        <v>4278</v>
      </c>
      <c r="AV237" s="84">
        <v>43190</v>
      </c>
      <c r="AW237" s="85">
        <v>2018</v>
      </c>
      <c r="AX237" s="85">
        <f>Table1[[#This Row],[End TEST]]-Table1[[#This Row],[Start TEST]]</f>
        <v>4</v>
      </c>
      <c r="AY237" s="85">
        <f>Table1[[#This Row],[TEST_Diff]]+1</f>
        <v>5</v>
      </c>
      <c r="AZ237" s="92">
        <f>DATEDIF(Table1[[#This Row],[Start Year]],Table1[[#This Row],[End Year]],"d") / 365</f>
        <v>4.0301369863013701</v>
      </c>
    </row>
    <row r="238" spans="1:75" x14ac:dyDescent="0.5">
      <c r="A238" s="82">
        <v>68</v>
      </c>
      <c r="B238" s="82" t="s">
        <v>627</v>
      </c>
      <c r="D238" s="90">
        <v>43371</v>
      </c>
      <c r="E238" s="90" t="s">
        <v>628</v>
      </c>
      <c r="F238" s="90"/>
      <c r="G238" s="82" t="s">
        <v>628</v>
      </c>
      <c r="H238" s="82" t="s">
        <v>629</v>
      </c>
      <c r="I238" s="80" t="s">
        <v>80</v>
      </c>
      <c r="J238" s="80">
        <v>15</v>
      </c>
      <c r="K238" s="80">
        <v>0</v>
      </c>
      <c r="P238" s="80" t="s">
        <v>84</v>
      </c>
      <c r="Q238" s="80">
        <v>42.1</v>
      </c>
      <c r="R238" s="80">
        <v>-15.623037</v>
      </c>
      <c r="S238" s="80">
        <v>-59.0625</v>
      </c>
      <c r="T238" s="80">
        <v>1263000</v>
      </c>
      <c r="U238" s="91">
        <f>Table1[[#This Row],[Distribution Amount (Dollars)]]/Table1[[#This Row],[NEWdatediff]]</f>
        <v>252600</v>
      </c>
      <c r="V238" s="82" t="s">
        <v>630</v>
      </c>
      <c r="W238" s="82" t="s">
        <v>91</v>
      </c>
      <c r="X238" s="82" t="s">
        <v>72</v>
      </c>
      <c r="Y238" s="82" t="s">
        <v>73</v>
      </c>
      <c r="Z238" s="82">
        <v>1</v>
      </c>
      <c r="AB238" s="82" t="s">
        <v>631</v>
      </c>
      <c r="AD238" s="82" t="s">
        <v>308</v>
      </c>
      <c r="AE238" s="82" t="s">
        <v>107</v>
      </c>
      <c r="AN238" s="82" t="s">
        <v>76</v>
      </c>
      <c r="AO238" s="82" t="s">
        <v>632</v>
      </c>
      <c r="AP238" s="82">
        <v>20000000</v>
      </c>
      <c r="AQ238" s="82" t="s">
        <v>78</v>
      </c>
      <c r="AR238" s="82" t="s">
        <v>4274</v>
      </c>
      <c r="AS238" s="84">
        <v>41719</v>
      </c>
      <c r="AT238" s="85">
        <v>2014</v>
      </c>
      <c r="AU238" s="82" t="s">
        <v>4278</v>
      </c>
      <c r="AV238" s="84">
        <v>43190</v>
      </c>
      <c r="AW238" s="85">
        <v>2018</v>
      </c>
      <c r="AX238" s="85">
        <f>Table1[[#This Row],[End TEST]]-Table1[[#This Row],[Start TEST]]</f>
        <v>4</v>
      </c>
      <c r="AY238" s="85">
        <f>Table1[[#This Row],[TEST_Diff]]+1</f>
        <v>5</v>
      </c>
      <c r="AZ238" s="92">
        <f>DATEDIF(Table1[[#This Row],[Start Year]],Table1[[#This Row],[End Year]],"d") / 365</f>
        <v>4.0301369863013701</v>
      </c>
    </row>
    <row r="239" spans="1:75" x14ac:dyDescent="0.5">
      <c r="A239" s="82">
        <v>68</v>
      </c>
      <c r="B239" s="82" t="s">
        <v>627</v>
      </c>
      <c r="D239" s="90">
        <v>43371</v>
      </c>
      <c r="E239" s="90" t="s">
        <v>628</v>
      </c>
      <c r="F239" s="90"/>
      <c r="G239" s="82" t="s">
        <v>628</v>
      </c>
      <c r="H239" s="82" t="s">
        <v>629</v>
      </c>
      <c r="I239" s="80" t="s">
        <v>282</v>
      </c>
      <c r="J239" s="80">
        <v>10</v>
      </c>
      <c r="K239" s="80">
        <v>0</v>
      </c>
      <c r="P239" s="80" t="s">
        <v>84</v>
      </c>
      <c r="Q239" s="80">
        <v>42.1</v>
      </c>
      <c r="R239" s="80">
        <v>-15.623037</v>
      </c>
      <c r="S239" s="80">
        <v>-59.0625</v>
      </c>
      <c r="T239" s="80">
        <v>842000</v>
      </c>
      <c r="U239" s="91">
        <f>Table1[[#This Row],[Distribution Amount (Dollars)]]/Table1[[#This Row],[NEWdatediff]]</f>
        <v>168400</v>
      </c>
      <c r="V239" s="82" t="s">
        <v>630</v>
      </c>
      <c r="W239" s="82" t="s">
        <v>91</v>
      </c>
      <c r="X239" s="82" t="s">
        <v>72</v>
      </c>
      <c r="Y239" s="82" t="s">
        <v>73</v>
      </c>
      <c r="Z239" s="82">
        <v>1</v>
      </c>
      <c r="AB239" s="82" t="s">
        <v>631</v>
      </c>
      <c r="AD239" s="82" t="s">
        <v>308</v>
      </c>
      <c r="AE239" s="82" t="s">
        <v>107</v>
      </c>
      <c r="AN239" s="82" t="s">
        <v>76</v>
      </c>
      <c r="AO239" s="82" t="s">
        <v>632</v>
      </c>
      <c r="AP239" s="82">
        <v>20000000</v>
      </c>
      <c r="AQ239" s="82" t="s">
        <v>78</v>
      </c>
      <c r="AR239" s="82" t="s">
        <v>4274</v>
      </c>
      <c r="AS239" s="84">
        <v>41719</v>
      </c>
      <c r="AT239" s="85">
        <v>2014</v>
      </c>
      <c r="AU239" s="82" t="s">
        <v>4278</v>
      </c>
      <c r="AV239" s="84">
        <v>43190</v>
      </c>
      <c r="AW239" s="85">
        <v>2018</v>
      </c>
      <c r="AX239" s="85">
        <f>Table1[[#This Row],[End TEST]]-Table1[[#This Row],[Start TEST]]</f>
        <v>4</v>
      </c>
      <c r="AY239" s="85">
        <f>Table1[[#This Row],[TEST_Diff]]+1</f>
        <v>5</v>
      </c>
      <c r="AZ239" s="92">
        <f>DATEDIF(Table1[[#This Row],[Start Year]],Table1[[#This Row],[End Year]],"d") / 365</f>
        <v>4.0301369863013701</v>
      </c>
    </row>
    <row r="240" spans="1:75" x14ac:dyDescent="0.5">
      <c r="A240" s="82">
        <v>68</v>
      </c>
      <c r="B240" s="82" t="s">
        <v>627</v>
      </c>
      <c r="D240" s="90">
        <v>43371</v>
      </c>
      <c r="E240" s="90" t="s">
        <v>628</v>
      </c>
      <c r="F240" s="90"/>
      <c r="G240" s="82" t="s">
        <v>628</v>
      </c>
      <c r="H240" s="82" t="s">
        <v>629</v>
      </c>
      <c r="I240" s="80" t="s">
        <v>281</v>
      </c>
      <c r="J240" s="80">
        <v>5</v>
      </c>
      <c r="K240" s="80">
        <v>0</v>
      </c>
      <c r="P240" s="80" t="s">
        <v>308</v>
      </c>
      <c r="Q240" s="80">
        <v>31.6</v>
      </c>
      <c r="R240" s="80">
        <v>13.923406</v>
      </c>
      <c r="S240" s="80">
        <v>-86.952798999999999</v>
      </c>
      <c r="T240" s="80">
        <v>316000</v>
      </c>
      <c r="U240" s="91">
        <f>Table1[[#This Row],[Distribution Amount (Dollars)]]/Table1[[#This Row],[NEWdatediff]]</f>
        <v>63200</v>
      </c>
      <c r="V240" s="82" t="s">
        <v>630</v>
      </c>
      <c r="W240" s="82" t="s">
        <v>91</v>
      </c>
      <c r="X240" s="82" t="s">
        <v>72</v>
      </c>
      <c r="Y240" s="82" t="s">
        <v>73</v>
      </c>
      <c r="Z240" s="82">
        <v>1</v>
      </c>
      <c r="AB240" s="82" t="s">
        <v>631</v>
      </c>
      <c r="AD240" s="82" t="s">
        <v>84</v>
      </c>
      <c r="AE240" s="82" t="s">
        <v>107</v>
      </c>
      <c r="AN240" s="82" t="s">
        <v>76</v>
      </c>
      <c r="AO240" s="82" t="s">
        <v>632</v>
      </c>
      <c r="AP240" s="82">
        <v>20000000</v>
      </c>
      <c r="AQ240" s="82" t="s">
        <v>78</v>
      </c>
      <c r="AR240" s="82" t="s">
        <v>4274</v>
      </c>
      <c r="AS240" s="84">
        <v>41719</v>
      </c>
      <c r="AT240" s="85">
        <v>2014</v>
      </c>
      <c r="AU240" s="82" t="s">
        <v>4278</v>
      </c>
      <c r="AV240" s="84">
        <v>43190</v>
      </c>
      <c r="AW240" s="85">
        <v>2018</v>
      </c>
      <c r="AX240" s="85">
        <f>Table1[[#This Row],[End TEST]]-Table1[[#This Row],[Start TEST]]</f>
        <v>4</v>
      </c>
      <c r="AY240" s="85">
        <f>Table1[[#This Row],[TEST_Diff]]+1</f>
        <v>5</v>
      </c>
      <c r="AZ240" s="92">
        <f>DATEDIF(Table1[[#This Row],[Start Year]],Table1[[#This Row],[End Year]],"d") / 365</f>
        <v>4.0301369863013701</v>
      </c>
    </row>
    <row r="241" spans="1:52" x14ac:dyDescent="0.5">
      <c r="A241" s="82">
        <v>68</v>
      </c>
      <c r="B241" s="82" t="s">
        <v>627</v>
      </c>
      <c r="D241" s="90">
        <v>43371</v>
      </c>
      <c r="E241" s="90" t="s">
        <v>628</v>
      </c>
      <c r="F241" s="90"/>
      <c r="G241" s="82" t="s">
        <v>628</v>
      </c>
      <c r="H241" s="82" t="s">
        <v>629</v>
      </c>
      <c r="I241" s="80" t="s">
        <v>98</v>
      </c>
      <c r="J241" s="80">
        <v>70</v>
      </c>
      <c r="K241" s="80">
        <v>0</v>
      </c>
      <c r="P241" s="80" t="s">
        <v>308</v>
      </c>
      <c r="Q241" s="80">
        <v>31.6</v>
      </c>
      <c r="R241" s="80">
        <v>13.923406</v>
      </c>
      <c r="S241" s="80">
        <v>-86.952798999999999</v>
      </c>
      <c r="T241" s="80">
        <v>4424000</v>
      </c>
      <c r="U241" s="91">
        <f>Table1[[#This Row],[Distribution Amount (Dollars)]]/Table1[[#This Row],[NEWdatediff]]</f>
        <v>884800</v>
      </c>
      <c r="V241" s="82" t="s">
        <v>630</v>
      </c>
      <c r="W241" s="82" t="s">
        <v>91</v>
      </c>
      <c r="X241" s="82" t="s">
        <v>72</v>
      </c>
      <c r="Y241" s="82" t="s">
        <v>73</v>
      </c>
      <c r="Z241" s="82">
        <v>1</v>
      </c>
      <c r="AB241" s="82" t="s">
        <v>631</v>
      </c>
      <c r="AD241" s="82" t="s">
        <v>84</v>
      </c>
      <c r="AE241" s="82" t="s">
        <v>107</v>
      </c>
      <c r="AN241" s="82" t="s">
        <v>76</v>
      </c>
      <c r="AO241" s="82" t="s">
        <v>632</v>
      </c>
      <c r="AP241" s="82">
        <v>20000000</v>
      </c>
      <c r="AQ241" s="82" t="s">
        <v>78</v>
      </c>
      <c r="AR241" s="82" t="s">
        <v>4274</v>
      </c>
      <c r="AS241" s="84">
        <v>41719</v>
      </c>
      <c r="AT241" s="85">
        <v>2014</v>
      </c>
      <c r="AU241" s="82" t="s">
        <v>4278</v>
      </c>
      <c r="AV241" s="84">
        <v>43190</v>
      </c>
      <c r="AW241" s="85">
        <v>2018</v>
      </c>
      <c r="AX241" s="85">
        <f>Table1[[#This Row],[End TEST]]-Table1[[#This Row],[Start TEST]]</f>
        <v>4</v>
      </c>
      <c r="AY241" s="85">
        <f>Table1[[#This Row],[TEST_Diff]]+1</f>
        <v>5</v>
      </c>
      <c r="AZ241" s="92">
        <f>DATEDIF(Table1[[#This Row],[Start Year]],Table1[[#This Row],[End Year]],"d") / 365</f>
        <v>4.0301369863013701</v>
      </c>
    </row>
    <row r="242" spans="1:52" x14ac:dyDescent="0.5">
      <c r="A242" s="82">
        <v>68</v>
      </c>
      <c r="B242" s="82" t="s">
        <v>627</v>
      </c>
      <c r="D242" s="90">
        <v>43371</v>
      </c>
      <c r="E242" s="90" t="s">
        <v>628</v>
      </c>
      <c r="F242" s="90"/>
      <c r="G242" s="82" t="s">
        <v>628</v>
      </c>
      <c r="H242" s="82" t="s">
        <v>629</v>
      </c>
      <c r="I242" s="80" t="s">
        <v>80</v>
      </c>
      <c r="J242" s="80">
        <v>15</v>
      </c>
      <c r="K242" s="80">
        <v>0</v>
      </c>
      <c r="P242" s="80" t="s">
        <v>308</v>
      </c>
      <c r="Q242" s="80">
        <v>31.6</v>
      </c>
      <c r="R242" s="80">
        <v>13.923406</v>
      </c>
      <c r="S242" s="80">
        <v>-86.952798999999999</v>
      </c>
      <c r="T242" s="80">
        <v>948000</v>
      </c>
      <c r="U242" s="91">
        <f>Table1[[#This Row],[Distribution Amount (Dollars)]]/Table1[[#This Row],[NEWdatediff]]</f>
        <v>189600</v>
      </c>
      <c r="V242" s="82" t="s">
        <v>630</v>
      </c>
      <c r="W242" s="82" t="s">
        <v>91</v>
      </c>
      <c r="X242" s="82" t="s">
        <v>72</v>
      </c>
      <c r="Y242" s="82" t="s">
        <v>73</v>
      </c>
      <c r="Z242" s="82">
        <v>1</v>
      </c>
      <c r="AB242" s="82" t="s">
        <v>631</v>
      </c>
      <c r="AD242" s="82" t="s">
        <v>84</v>
      </c>
      <c r="AE242" s="82" t="s">
        <v>107</v>
      </c>
      <c r="AN242" s="82" t="s">
        <v>76</v>
      </c>
      <c r="AO242" s="82" t="s">
        <v>632</v>
      </c>
      <c r="AP242" s="82">
        <v>20000000</v>
      </c>
      <c r="AQ242" s="82" t="s">
        <v>78</v>
      </c>
      <c r="AR242" s="82" t="s">
        <v>4274</v>
      </c>
      <c r="AS242" s="84">
        <v>41719</v>
      </c>
      <c r="AT242" s="85">
        <v>2014</v>
      </c>
      <c r="AU242" s="82" t="s">
        <v>4278</v>
      </c>
      <c r="AV242" s="84">
        <v>43190</v>
      </c>
      <c r="AW242" s="85">
        <v>2018</v>
      </c>
      <c r="AX242" s="85">
        <f>Table1[[#This Row],[End TEST]]-Table1[[#This Row],[Start TEST]]</f>
        <v>4</v>
      </c>
      <c r="AY242" s="85">
        <f>Table1[[#This Row],[TEST_Diff]]+1</f>
        <v>5</v>
      </c>
      <c r="AZ242" s="92">
        <f>DATEDIF(Table1[[#This Row],[Start Year]],Table1[[#This Row],[End Year]],"d") / 365</f>
        <v>4.0301369863013701</v>
      </c>
    </row>
    <row r="243" spans="1:52" x14ac:dyDescent="0.5">
      <c r="A243" s="82">
        <v>68</v>
      </c>
      <c r="B243" s="82" t="s">
        <v>627</v>
      </c>
      <c r="D243" s="90">
        <v>43371</v>
      </c>
      <c r="E243" s="90" t="s">
        <v>628</v>
      </c>
      <c r="F243" s="90"/>
      <c r="G243" s="82" t="s">
        <v>628</v>
      </c>
      <c r="H243" s="82" t="s">
        <v>629</v>
      </c>
      <c r="I243" s="80" t="s">
        <v>282</v>
      </c>
      <c r="J243" s="80">
        <v>10</v>
      </c>
      <c r="K243" s="80">
        <v>0</v>
      </c>
      <c r="P243" s="80" t="s">
        <v>308</v>
      </c>
      <c r="Q243" s="80">
        <v>31.6</v>
      </c>
      <c r="R243" s="80">
        <v>13.923406</v>
      </c>
      <c r="S243" s="80">
        <v>-86.952798999999999</v>
      </c>
      <c r="T243" s="80">
        <v>632000</v>
      </c>
      <c r="U243" s="91">
        <f>Table1[[#This Row],[Distribution Amount (Dollars)]]/Table1[[#This Row],[NEWdatediff]]</f>
        <v>126400</v>
      </c>
      <c r="V243" s="82" t="s">
        <v>630</v>
      </c>
      <c r="W243" s="82" t="s">
        <v>91</v>
      </c>
      <c r="X243" s="82" t="s">
        <v>72</v>
      </c>
      <c r="Y243" s="82" t="s">
        <v>73</v>
      </c>
      <c r="Z243" s="82">
        <v>1</v>
      </c>
      <c r="AB243" s="82" t="s">
        <v>631</v>
      </c>
      <c r="AD243" s="82" t="s">
        <v>84</v>
      </c>
      <c r="AE243" s="82" t="s">
        <v>107</v>
      </c>
      <c r="AN243" s="82" t="s">
        <v>76</v>
      </c>
      <c r="AO243" s="82" t="s">
        <v>632</v>
      </c>
      <c r="AP243" s="82">
        <v>20000000</v>
      </c>
      <c r="AQ243" s="82" t="s">
        <v>78</v>
      </c>
      <c r="AR243" s="82" t="s">
        <v>4274</v>
      </c>
      <c r="AS243" s="84">
        <v>41719</v>
      </c>
      <c r="AT243" s="85">
        <v>2014</v>
      </c>
      <c r="AU243" s="82" t="s">
        <v>4278</v>
      </c>
      <c r="AV243" s="84">
        <v>43190</v>
      </c>
      <c r="AW243" s="85">
        <v>2018</v>
      </c>
      <c r="AX243" s="85">
        <f>Table1[[#This Row],[End TEST]]-Table1[[#This Row],[Start TEST]]</f>
        <v>4</v>
      </c>
      <c r="AY243" s="85">
        <f>Table1[[#This Row],[TEST_Diff]]+1</f>
        <v>5</v>
      </c>
      <c r="AZ243" s="92">
        <f>DATEDIF(Table1[[#This Row],[Start Year]],Table1[[#This Row],[End Year]],"d") / 365</f>
        <v>4.0301369863013701</v>
      </c>
    </row>
    <row r="244" spans="1:52" x14ac:dyDescent="0.5">
      <c r="A244" s="82">
        <v>69</v>
      </c>
      <c r="B244" s="82" t="s">
        <v>1989</v>
      </c>
      <c r="D244" s="90">
        <v>43371</v>
      </c>
      <c r="E244" s="90" t="s">
        <v>1990</v>
      </c>
      <c r="F244" s="90"/>
      <c r="G244" s="82" t="s">
        <v>1990</v>
      </c>
      <c r="H244" s="82" t="s">
        <v>1991</v>
      </c>
      <c r="I244" s="80" t="s">
        <v>97</v>
      </c>
      <c r="J244" s="80">
        <v>20</v>
      </c>
      <c r="K244" s="80">
        <v>1</v>
      </c>
      <c r="L244" s="80" t="s">
        <v>179</v>
      </c>
      <c r="M244" s="80">
        <v>100</v>
      </c>
      <c r="N244" s="80">
        <v>-4.0383329999999997</v>
      </c>
      <c r="O244" s="80">
        <v>21.758662999999999</v>
      </c>
      <c r="P244" s="80" t="s">
        <v>69</v>
      </c>
      <c r="Q244" s="80">
        <v>0</v>
      </c>
      <c r="R244" s="80">
        <v>2.6272389999999999</v>
      </c>
      <c r="S244" s="80">
        <v>23.381664000000001</v>
      </c>
      <c r="T244" s="80">
        <v>208000</v>
      </c>
      <c r="U244" s="91">
        <f>Table1[[#This Row],[Distribution Amount (Dollars)]]/Table1[[#This Row],[NEWdatediff]]</f>
        <v>41600</v>
      </c>
      <c r="V244" s="82" t="s">
        <v>1992</v>
      </c>
      <c r="W244" s="82" t="s">
        <v>91</v>
      </c>
      <c r="X244" s="82" t="s">
        <v>72</v>
      </c>
      <c r="Y244" s="82" t="s">
        <v>73</v>
      </c>
      <c r="Z244" s="82">
        <v>1</v>
      </c>
      <c r="AB244" s="82" t="s">
        <v>1993</v>
      </c>
      <c r="AD244" s="82" t="s">
        <v>179</v>
      </c>
      <c r="AE244" s="82" t="s">
        <v>1994</v>
      </c>
      <c r="AN244" s="82" t="s">
        <v>76</v>
      </c>
      <c r="AO244" s="82" t="s">
        <v>1995</v>
      </c>
      <c r="AP244" s="82">
        <v>1040000</v>
      </c>
      <c r="AQ244" s="82" t="s">
        <v>109</v>
      </c>
      <c r="AR244" s="82" t="s">
        <v>4274</v>
      </c>
      <c r="AS244" s="84">
        <v>41684</v>
      </c>
      <c r="AT244" s="85">
        <v>2014</v>
      </c>
      <c r="AU244" s="82" t="s">
        <v>4277</v>
      </c>
      <c r="AV244" s="84">
        <v>43190</v>
      </c>
      <c r="AW244" s="85">
        <v>2018</v>
      </c>
      <c r="AX244" s="85">
        <f>Table1[[#This Row],[End TEST]]-Table1[[#This Row],[Start TEST]]</f>
        <v>4</v>
      </c>
      <c r="AY244" s="85">
        <f>Table1[[#This Row],[TEST_Diff]]+1</f>
        <v>5</v>
      </c>
      <c r="AZ244" s="92">
        <f>DATEDIF(Table1[[#This Row],[Start Year]],Table1[[#This Row],[End Year]],"d") / 365</f>
        <v>4.1260273972602741</v>
      </c>
    </row>
    <row r="245" spans="1:52" x14ac:dyDescent="0.5">
      <c r="A245" s="82">
        <v>69</v>
      </c>
      <c r="B245" s="82" t="s">
        <v>1989</v>
      </c>
      <c r="D245" s="90">
        <v>43371</v>
      </c>
      <c r="E245" s="90" t="s">
        <v>1990</v>
      </c>
      <c r="F245" s="90"/>
      <c r="G245" s="82" t="s">
        <v>1990</v>
      </c>
      <c r="H245" s="82" t="s">
        <v>1991</v>
      </c>
      <c r="I245" s="80" t="s">
        <v>129</v>
      </c>
      <c r="J245" s="80">
        <v>40</v>
      </c>
      <c r="K245" s="80">
        <v>1</v>
      </c>
      <c r="L245" s="80" t="s">
        <v>179</v>
      </c>
      <c r="M245" s="80">
        <v>100</v>
      </c>
      <c r="N245" s="80">
        <v>-4.0383329999999997</v>
      </c>
      <c r="O245" s="80">
        <v>21.758662999999999</v>
      </c>
      <c r="P245" s="80" t="s">
        <v>69</v>
      </c>
      <c r="Q245" s="80">
        <v>0</v>
      </c>
      <c r="R245" s="80">
        <v>2.6272389999999999</v>
      </c>
      <c r="S245" s="80">
        <v>23.381664000000001</v>
      </c>
      <c r="T245" s="80">
        <v>416000</v>
      </c>
      <c r="U245" s="91">
        <f>Table1[[#This Row],[Distribution Amount (Dollars)]]/Table1[[#This Row],[NEWdatediff]]</f>
        <v>83200</v>
      </c>
      <c r="V245" s="82" t="s">
        <v>1992</v>
      </c>
      <c r="W245" s="82" t="s">
        <v>91</v>
      </c>
      <c r="X245" s="82" t="s">
        <v>72</v>
      </c>
      <c r="Y245" s="82" t="s">
        <v>73</v>
      </c>
      <c r="Z245" s="82">
        <v>1</v>
      </c>
      <c r="AB245" s="82" t="s">
        <v>1993</v>
      </c>
      <c r="AD245" s="82" t="s">
        <v>179</v>
      </c>
      <c r="AE245" s="82" t="s">
        <v>1994</v>
      </c>
      <c r="AN245" s="82" t="s">
        <v>76</v>
      </c>
      <c r="AO245" s="82" t="s">
        <v>1995</v>
      </c>
      <c r="AP245" s="82">
        <v>1040000</v>
      </c>
      <c r="AQ245" s="82" t="s">
        <v>109</v>
      </c>
      <c r="AR245" s="82" t="s">
        <v>4274</v>
      </c>
      <c r="AS245" s="84">
        <v>41684</v>
      </c>
      <c r="AT245" s="85">
        <v>2014</v>
      </c>
      <c r="AU245" s="82" t="s">
        <v>4277</v>
      </c>
      <c r="AV245" s="84">
        <v>43190</v>
      </c>
      <c r="AW245" s="85">
        <v>2018</v>
      </c>
      <c r="AX245" s="85">
        <f>Table1[[#This Row],[End TEST]]-Table1[[#This Row],[Start TEST]]</f>
        <v>4</v>
      </c>
      <c r="AY245" s="85">
        <f>Table1[[#This Row],[TEST_Diff]]+1</f>
        <v>5</v>
      </c>
      <c r="AZ245" s="92">
        <f>DATEDIF(Table1[[#This Row],[Start Year]],Table1[[#This Row],[End Year]],"d") / 365</f>
        <v>4.1260273972602741</v>
      </c>
    </row>
    <row r="246" spans="1:52" x14ac:dyDescent="0.5">
      <c r="A246" s="82">
        <v>69</v>
      </c>
      <c r="B246" s="82" t="s">
        <v>1989</v>
      </c>
      <c r="D246" s="90">
        <v>43371</v>
      </c>
      <c r="E246" s="90" t="s">
        <v>1990</v>
      </c>
      <c r="F246" s="90"/>
      <c r="G246" s="82" t="s">
        <v>1990</v>
      </c>
      <c r="H246" s="82" t="s">
        <v>1991</v>
      </c>
      <c r="I246" s="80" t="s">
        <v>759</v>
      </c>
      <c r="J246" s="80">
        <v>10</v>
      </c>
      <c r="K246" s="80">
        <v>1</v>
      </c>
      <c r="L246" s="80" t="s">
        <v>179</v>
      </c>
      <c r="M246" s="80">
        <v>100</v>
      </c>
      <c r="N246" s="80">
        <v>-4.0383329999999997</v>
      </c>
      <c r="O246" s="80">
        <v>21.758662999999999</v>
      </c>
      <c r="P246" s="80" t="s">
        <v>69</v>
      </c>
      <c r="Q246" s="80">
        <v>0</v>
      </c>
      <c r="R246" s="80">
        <v>2.6272389999999999</v>
      </c>
      <c r="S246" s="80">
        <v>23.381664000000001</v>
      </c>
      <c r="T246" s="80">
        <v>104000</v>
      </c>
      <c r="U246" s="91">
        <f>Table1[[#This Row],[Distribution Amount (Dollars)]]/Table1[[#This Row],[NEWdatediff]]</f>
        <v>20800</v>
      </c>
      <c r="V246" s="82" t="s">
        <v>1992</v>
      </c>
      <c r="W246" s="82" t="s">
        <v>91</v>
      </c>
      <c r="X246" s="82" t="s">
        <v>72</v>
      </c>
      <c r="Y246" s="82" t="s">
        <v>73</v>
      </c>
      <c r="Z246" s="82">
        <v>1</v>
      </c>
      <c r="AB246" s="82" t="s">
        <v>1993</v>
      </c>
      <c r="AD246" s="82" t="s">
        <v>179</v>
      </c>
      <c r="AE246" s="82" t="s">
        <v>1994</v>
      </c>
      <c r="AN246" s="82" t="s">
        <v>76</v>
      </c>
      <c r="AO246" s="82" t="s">
        <v>1995</v>
      </c>
      <c r="AP246" s="82">
        <v>1040000</v>
      </c>
      <c r="AQ246" s="82" t="s">
        <v>109</v>
      </c>
      <c r="AR246" s="82" t="s">
        <v>4274</v>
      </c>
      <c r="AS246" s="84">
        <v>41684</v>
      </c>
      <c r="AT246" s="85">
        <v>2014</v>
      </c>
      <c r="AU246" s="82" t="s">
        <v>4277</v>
      </c>
      <c r="AV246" s="84">
        <v>43190</v>
      </c>
      <c r="AW246" s="85">
        <v>2018</v>
      </c>
      <c r="AX246" s="85">
        <f>Table1[[#This Row],[End TEST]]-Table1[[#This Row],[Start TEST]]</f>
        <v>4</v>
      </c>
      <c r="AY246" s="85">
        <f>Table1[[#This Row],[TEST_Diff]]+1</f>
        <v>5</v>
      </c>
      <c r="AZ246" s="92">
        <f>DATEDIF(Table1[[#This Row],[Start Year]],Table1[[#This Row],[End Year]],"d") / 365</f>
        <v>4.1260273972602741</v>
      </c>
    </row>
    <row r="247" spans="1:52" x14ac:dyDescent="0.5">
      <c r="A247" s="82">
        <v>69</v>
      </c>
      <c r="B247" s="82" t="s">
        <v>1989</v>
      </c>
      <c r="D247" s="90">
        <v>43371</v>
      </c>
      <c r="E247" s="90" t="s">
        <v>1990</v>
      </c>
      <c r="F247" s="90"/>
      <c r="G247" s="82" t="s">
        <v>1990</v>
      </c>
      <c r="H247" s="82" t="s">
        <v>1991</v>
      </c>
      <c r="I247" s="80" t="s">
        <v>281</v>
      </c>
      <c r="J247" s="80">
        <v>30</v>
      </c>
      <c r="K247" s="80">
        <v>1</v>
      </c>
      <c r="L247" s="80" t="s">
        <v>179</v>
      </c>
      <c r="M247" s="80">
        <v>100</v>
      </c>
      <c r="N247" s="80">
        <v>-4.0383329999999997</v>
      </c>
      <c r="O247" s="80">
        <v>21.758662999999999</v>
      </c>
      <c r="P247" s="80" t="s">
        <v>69</v>
      </c>
      <c r="Q247" s="80">
        <v>0</v>
      </c>
      <c r="R247" s="80">
        <v>2.6272389999999999</v>
      </c>
      <c r="S247" s="80">
        <v>23.381664000000001</v>
      </c>
      <c r="T247" s="80">
        <v>312000</v>
      </c>
      <c r="U247" s="91">
        <f>Table1[[#This Row],[Distribution Amount (Dollars)]]/Table1[[#This Row],[NEWdatediff]]</f>
        <v>62400</v>
      </c>
      <c r="V247" s="82" t="s">
        <v>1992</v>
      </c>
      <c r="W247" s="82" t="s">
        <v>91</v>
      </c>
      <c r="X247" s="82" t="s">
        <v>72</v>
      </c>
      <c r="Y247" s="82" t="s">
        <v>73</v>
      </c>
      <c r="Z247" s="82">
        <v>1</v>
      </c>
      <c r="AB247" s="82" t="s">
        <v>1993</v>
      </c>
      <c r="AD247" s="82" t="s">
        <v>179</v>
      </c>
      <c r="AE247" s="82" t="s">
        <v>1994</v>
      </c>
      <c r="AN247" s="82" t="s">
        <v>76</v>
      </c>
      <c r="AO247" s="82" t="s">
        <v>1995</v>
      </c>
      <c r="AP247" s="82">
        <v>1040000</v>
      </c>
      <c r="AQ247" s="82" t="s">
        <v>109</v>
      </c>
      <c r="AR247" s="82" t="s">
        <v>4274</v>
      </c>
      <c r="AS247" s="84">
        <v>41684</v>
      </c>
      <c r="AT247" s="85">
        <v>2014</v>
      </c>
      <c r="AU247" s="82" t="s">
        <v>4277</v>
      </c>
      <c r="AV247" s="84">
        <v>43190</v>
      </c>
      <c r="AW247" s="85">
        <v>2018</v>
      </c>
      <c r="AX247" s="85">
        <f>Table1[[#This Row],[End TEST]]-Table1[[#This Row],[Start TEST]]</f>
        <v>4</v>
      </c>
      <c r="AY247" s="85">
        <f>Table1[[#This Row],[TEST_Diff]]+1</f>
        <v>5</v>
      </c>
      <c r="AZ247" s="92">
        <f>DATEDIF(Table1[[#This Row],[Start Year]],Table1[[#This Row],[End Year]],"d") / 365</f>
        <v>4.1260273972602741</v>
      </c>
    </row>
    <row r="248" spans="1:52" x14ac:dyDescent="0.5">
      <c r="A248" s="82">
        <v>70</v>
      </c>
      <c r="B248" s="82" t="s">
        <v>4169</v>
      </c>
      <c r="D248" s="90">
        <v>43372</v>
      </c>
      <c r="E248" s="90" t="s">
        <v>4170</v>
      </c>
      <c r="F248" s="90"/>
      <c r="G248" s="82" t="s">
        <v>4170</v>
      </c>
      <c r="H248" s="82" t="s">
        <v>4171</v>
      </c>
      <c r="I248" s="80" t="s">
        <v>129</v>
      </c>
      <c r="J248" s="80">
        <v>10</v>
      </c>
      <c r="K248" s="80">
        <v>0</v>
      </c>
      <c r="P248" s="80" t="s">
        <v>69</v>
      </c>
      <c r="Q248" s="80">
        <v>46.1</v>
      </c>
      <c r="R248" s="80">
        <v>2.6272389999999999</v>
      </c>
      <c r="S248" s="80">
        <v>23.381664000000001</v>
      </c>
      <c r="T248" s="80">
        <v>345750</v>
      </c>
      <c r="U248" s="91">
        <f>Table1[[#This Row],[Distribution Amount (Dollars)]]/Table1[[#This Row],[NEWdatediff]]</f>
        <v>86437.5</v>
      </c>
      <c r="V248" s="82" t="s">
        <v>90</v>
      </c>
      <c r="W248" s="82" t="s">
        <v>91</v>
      </c>
      <c r="X248" s="82" t="s">
        <v>72</v>
      </c>
      <c r="Y248" s="82" t="s">
        <v>73</v>
      </c>
      <c r="Z248" s="82">
        <v>1</v>
      </c>
      <c r="AB248" s="82" t="s">
        <v>4172</v>
      </c>
      <c r="AD248" s="82" t="s">
        <v>114</v>
      </c>
      <c r="AE248" s="82" t="s">
        <v>639</v>
      </c>
      <c r="AN248" s="82" t="s">
        <v>76</v>
      </c>
      <c r="AO248" s="82" t="s">
        <v>4173</v>
      </c>
      <c r="AP248" s="82">
        <v>7500000</v>
      </c>
      <c r="AQ248" s="82" t="s">
        <v>109</v>
      </c>
      <c r="AR248" s="82" t="s">
        <v>4274</v>
      </c>
      <c r="AS248" s="84">
        <v>41722</v>
      </c>
      <c r="AT248" s="85">
        <v>2014</v>
      </c>
      <c r="AU248" s="82" t="s">
        <v>4277</v>
      </c>
      <c r="AV248" s="84">
        <v>43008</v>
      </c>
      <c r="AW248" s="85">
        <v>2017</v>
      </c>
      <c r="AX248" s="85">
        <f>Table1[[#This Row],[End TEST]]-Table1[[#This Row],[Start TEST]]</f>
        <v>3</v>
      </c>
      <c r="AY248" s="85">
        <f>Table1[[#This Row],[TEST_Diff]]+1</f>
        <v>4</v>
      </c>
      <c r="AZ248" s="92">
        <f>DATEDIF(Table1[[#This Row],[Start Year]],Table1[[#This Row],[End Year]],"d") / 365</f>
        <v>3.5232876712328767</v>
      </c>
    </row>
    <row r="249" spans="1:52" x14ac:dyDescent="0.5">
      <c r="A249" s="82">
        <v>70</v>
      </c>
      <c r="B249" s="82" t="s">
        <v>4169</v>
      </c>
      <c r="D249" s="90">
        <v>43372</v>
      </c>
      <c r="E249" s="90" t="s">
        <v>4170</v>
      </c>
      <c r="F249" s="90"/>
      <c r="G249" s="82" t="s">
        <v>4170</v>
      </c>
      <c r="H249" s="82" t="s">
        <v>4171</v>
      </c>
      <c r="I249" s="80" t="s">
        <v>88</v>
      </c>
      <c r="J249" s="80">
        <v>20</v>
      </c>
      <c r="K249" s="80">
        <v>0</v>
      </c>
      <c r="P249" s="80" t="s">
        <v>69</v>
      </c>
      <c r="Q249" s="80">
        <v>46.1</v>
      </c>
      <c r="R249" s="80">
        <v>2.6272389999999999</v>
      </c>
      <c r="S249" s="80">
        <v>23.381664000000001</v>
      </c>
      <c r="T249" s="80">
        <v>691500</v>
      </c>
      <c r="U249" s="91">
        <f>Table1[[#This Row],[Distribution Amount (Dollars)]]/Table1[[#This Row],[NEWdatediff]]</f>
        <v>172875</v>
      </c>
      <c r="V249" s="82" t="s">
        <v>90</v>
      </c>
      <c r="W249" s="82" t="s">
        <v>91</v>
      </c>
      <c r="X249" s="82" t="s">
        <v>72</v>
      </c>
      <c r="Y249" s="82" t="s">
        <v>73</v>
      </c>
      <c r="Z249" s="82">
        <v>1</v>
      </c>
      <c r="AB249" s="82" t="s">
        <v>4172</v>
      </c>
      <c r="AD249" s="82" t="s">
        <v>114</v>
      </c>
      <c r="AE249" s="82" t="s">
        <v>639</v>
      </c>
      <c r="AN249" s="82" t="s">
        <v>76</v>
      </c>
      <c r="AO249" s="82" t="s">
        <v>4173</v>
      </c>
      <c r="AP249" s="82">
        <v>7500000</v>
      </c>
      <c r="AQ249" s="82" t="s">
        <v>109</v>
      </c>
      <c r="AR249" s="82" t="s">
        <v>4274</v>
      </c>
      <c r="AS249" s="84">
        <v>41722</v>
      </c>
      <c r="AT249" s="85">
        <v>2014</v>
      </c>
      <c r="AU249" s="82" t="s">
        <v>4277</v>
      </c>
      <c r="AV249" s="84">
        <v>43008</v>
      </c>
      <c r="AW249" s="85">
        <v>2017</v>
      </c>
      <c r="AX249" s="85">
        <f>Table1[[#This Row],[End TEST]]-Table1[[#This Row],[Start TEST]]</f>
        <v>3</v>
      </c>
      <c r="AY249" s="85">
        <f>Table1[[#This Row],[TEST_Diff]]+1</f>
        <v>4</v>
      </c>
      <c r="AZ249" s="92">
        <f>DATEDIF(Table1[[#This Row],[Start Year]],Table1[[#This Row],[End Year]],"d") / 365</f>
        <v>3.5232876712328767</v>
      </c>
    </row>
    <row r="250" spans="1:52" x14ac:dyDescent="0.5">
      <c r="A250" s="82">
        <v>70</v>
      </c>
      <c r="B250" s="82" t="s">
        <v>4169</v>
      </c>
      <c r="D250" s="90">
        <v>43372</v>
      </c>
      <c r="E250" s="90" t="s">
        <v>4170</v>
      </c>
      <c r="F250" s="90"/>
      <c r="G250" s="82" t="s">
        <v>4170</v>
      </c>
      <c r="H250" s="82" t="s">
        <v>4171</v>
      </c>
      <c r="I250" s="80" t="s">
        <v>97</v>
      </c>
      <c r="J250" s="80">
        <v>15</v>
      </c>
      <c r="K250" s="80">
        <v>0</v>
      </c>
      <c r="P250" s="80" t="s">
        <v>69</v>
      </c>
      <c r="Q250" s="80">
        <v>46.1</v>
      </c>
      <c r="R250" s="80">
        <v>2.6272389999999999</v>
      </c>
      <c r="S250" s="80">
        <v>23.381664000000001</v>
      </c>
      <c r="T250" s="80">
        <v>518625</v>
      </c>
      <c r="U250" s="91">
        <f>Table1[[#This Row],[Distribution Amount (Dollars)]]/Table1[[#This Row],[NEWdatediff]]</f>
        <v>129656.25</v>
      </c>
      <c r="V250" s="82" t="s">
        <v>90</v>
      </c>
      <c r="W250" s="82" t="s">
        <v>91</v>
      </c>
      <c r="X250" s="82" t="s">
        <v>72</v>
      </c>
      <c r="Y250" s="82" t="s">
        <v>73</v>
      </c>
      <c r="Z250" s="82">
        <v>1</v>
      </c>
      <c r="AB250" s="82" t="s">
        <v>4172</v>
      </c>
      <c r="AD250" s="82" t="s">
        <v>114</v>
      </c>
      <c r="AE250" s="82" t="s">
        <v>639</v>
      </c>
      <c r="AN250" s="82" t="s">
        <v>76</v>
      </c>
      <c r="AO250" s="82" t="s">
        <v>4173</v>
      </c>
      <c r="AP250" s="82">
        <v>7500000</v>
      </c>
      <c r="AQ250" s="82" t="s">
        <v>109</v>
      </c>
      <c r="AR250" s="82" t="s">
        <v>4274</v>
      </c>
      <c r="AS250" s="84">
        <v>41722</v>
      </c>
      <c r="AT250" s="85">
        <v>2014</v>
      </c>
      <c r="AU250" s="82" t="s">
        <v>4277</v>
      </c>
      <c r="AV250" s="84">
        <v>43008</v>
      </c>
      <c r="AW250" s="85">
        <v>2017</v>
      </c>
      <c r="AX250" s="85">
        <f>Table1[[#This Row],[End TEST]]-Table1[[#This Row],[Start TEST]]</f>
        <v>3</v>
      </c>
      <c r="AY250" s="85">
        <f>Table1[[#This Row],[TEST_Diff]]+1</f>
        <v>4</v>
      </c>
      <c r="AZ250" s="92">
        <f>DATEDIF(Table1[[#This Row],[Start Year]],Table1[[#This Row],[End Year]],"d") / 365</f>
        <v>3.5232876712328767</v>
      </c>
    </row>
    <row r="251" spans="1:52" x14ac:dyDescent="0.5">
      <c r="A251" s="82">
        <v>70</v>
      </c>
      <c r="B251" s="82" t="s">
        <v>4169</v>
      </c>
      <c r="D251" s="90">
        <v>43372</v>
      </c>
      <c r="E251" s="90" t="s">
        <v>4170</v>
      </c>
      <c r="F251" s="90"/>
      <c r="G251" s="82" t="s">
        <v>4170</v>
      </c>
      <c r="H251" s="82" t="s">
        <v>4171</v>
      </c>
      <c r="I251" s="80" t="s">
        <v>281</v>
      </c>
      <c r="J251" s="80">
        <v>6</v>
      </c>
      <c r="K251" s="80">
        <v>0</v>
      </c>
      <c r="P251" s="80" t="s">
        <v>69</v>
      </c>
      <c r="Q251" s="80">
        <v>46.1</v>
      </c>
      <c r="R251" s="80">
        <v>2.6272389999999999</v>
      </c>
      <c r="S251" s="80">
        <v>23.381664000000001</v>
      </c>
      <c r="T251" s="80">
        <v>207450</v>
      </c>
      <c r="U251" s="91">
        <f>Table1[[#This Row],[Distribution Amount (Dollars)]]/Table1[[#This Row],[NEWdatediff]]</f>
        <v>51862.5</v>
      </c>
      <c r="V251" s="82" t="s">
        <v>90</v>
      </c>
      <c r="W251" s="82" t="s">
        <v>91</v>
      </c>
      <c r="X251" s="82" t="s">
        <v>72</v>
      </c>
      <c r="Y251" s="82" t="s">
        <v>73</v>
      </c>
      <c r="Z251" s="82">
        <v>1</v>
      </c>
      <c r="AB251" s="82" t="s">
        <v>4172</v>
      </c>
      <c r="AD251" s="82" t="s">
        <v>114</v>
      </c>
      <c r="AE251" s="82" t="s">
        <v>639</v>
      </c>
      <c r="AN251" s="82" t="s">
        <v>76</v>
      </c>
      <c r="AO251" s="82" t="s">
        <v>4173</v>
      </c>
      <c r="AP251" s="82">
        <v>7500000</v>
      </c>
      <c r="AQ251" s="82" t="s">
        <v>109</v>
      </c>
      <c r="AR251" s="82" t="s">
        <v>4274</v>
      </c>
      <c r="AS251" s="84">
        <v>41722</v>
      </c>
      <c r="AT251" s="85">
        <v>2014</v>
      </c>
      <c r="AU251" s="82" t="s">
        <v>4277</v>
      </c>
      <c r="AV251" s="84">
        <v>43008</v>
      </c>
      <c r="AW251" s="85">
        <v>2017</v>
      </c>
      <c r="AX251" s="85">
        <f>Table1[[#This Row],[End TEST]]-Table1[[#This Row],[Start TEST]]</f>
        <v>3</v>
      </c>
      <c r="AY251" s="85">
        <f>Table1[[#This Row],[TEST_Diff]]+1</f>
        <v>4</v>
      </c>
      <c r="AZ251" s="92">
        <f>DATEDIF(Table1[[#This Row],[Start Year]],Table1[[#This Row],[End Year]],"d") / 365</f>
        <v>3.5232876712328767</v>
      </c>
    </row>
    <row r="252" spans="1:52" x14ac:dyDescent="0.5">
      <c r="A252" s="82">
        <v>70</v>
      </c>
      <c r="B252" s="82" t="s">
        <v>4169</v>
      </c>
      <c r="D252" s="90">
        <v>43372</v>
      </c>
      <c r="E252" s="90" t="s">
        <v>4170</v>
      </c>
      <c r="F252" s="90"/>
      <c r="G252" s="82" t="s">
        <v>4170</v>
      </c>
      <c r="H252" s="82" t="s">
        <v>4171</v>
      </c>
      <c r="I252" s="80" t="s">
        <v>283</v>
      </c>
      <c r="J252" s="80">
        <v>49</v>
      </c>
      <c r="K252" s="80">
        <v>0</v>
      </c>
      <c r="P252" s="80" t="s">
        <v>69</v>
      </c>
      <c r="Q252" s="80">
        <v>46.1</v>
      </c>
      <c r="R252" s="80">
        <v>2.6272389999999999</v>
      </c>
      <c r="S252" s="80">
        <v>23.381664000000001</v>
      </c>
      <c r="T252" s="80">
        <v>1694175</v>
      </c>
      <c r="U252" s="91">
        <f>Table1[[#This Row],[Distribution Amount (Dollars)]]/Table1[[#This Row],[NEWdatediff]]</f>
        <v>423543.75</v>
      </c>
      <c r="V252" s="82" t="s">
        <v>90</v>
      </c>
      <c r="W252" s="82" t="s">
        <v>91</v>
      </c>
      <c r="X252" s="82" t="s">
        <v>72</v>
      </c>
      <c r="Y252" s="82" t="s">
        <v>73</v>
      </c>
      <c r="Z252" s="82">
        <v>1</v>
      </c>
      <c r="AB252" s="82" t="s">
        <v>4172</v>
      </c>
      <c r="AD252" s="82" t="s">
        <v>114</v>
      </c>
      <c r="AE252" s="82" t="s">
        <v>639</v>
      </c>
      <c r="AN252" s="82" t="s">
        <v>76</v>
      </c>
      <c r="AO252" s="82" t="s">
        <v>4173</v>
      </c>
      <c r="AP252" s="82">
        <v>7500000</v>
      </c>
      <c r="AQ252" s="82" t="s">
        <v>109</v>
      </c>
      <c r="AR252" s="82" t="s">
        <v>4274</v>
      </c>
      <c r="AS252" s="84">
        <v>41722</v>
      </c>
      <c r="AT252" s="85">
        <v>2014</v>
      </c>
      <c r="AU252" s="82" t="s">
        <v>4277</v>
      </c>
      <c r="AV252" s="84">
        <v>43008</v>
      </c>
      <c r="AW252" s="85">
        <v>2017</v>
      </c>
      <c r="AX252" s="85">
        <f>Table1[[#This Row],[End TEST]]-Table1[[#This Row],[Start TEST]]</f>
        <v>3</v>
      </c>
      <c r="AY252" s="85">
        <f>Table1[[#This Row],[TEST_Diff]]+1</f>
        <v>4</v>
      </c>
      <c r="AZ252" s="92">
        <f>DATEDIF(Table1[[#This Row],[Start Year]],Table1[[#This Row],[End Year]],"d") / 365</f>
        <v>3.5232876712328767</v>
      </c>
    </row>
    <row r="253" spans="1:52" x14ac:dyDescent="0.5">
      <c r="A253" s="82">
        <v>70</v>
      </c>
      <c r="B253" s="82" t="s">
        <v>4169</v>
      </c>
      <c r="D253" s="90">
        <v>43372</v>
      </c>
      <c r="E253" s="90" t="s">
        <v>4170</v>
      </c>
      <c r="F253" s="90"/>
      <c r="G253" s="82" t="s">
        <v>4170</v>
      </c>
      <c r="H253" s="82" t="s">
        <v>4171</v>
      </c>
      <c r="I253" s="80" t="s">
        <v>129</v>
      </c>
      <c r="J253" s="80">
        <v>10</v>
      </c>
      <c r="K253" s="80">
        <v>0</v>
      </c>
      <c r="P253" s="80" t="s">
        <v>114</v>
      </c>
      <c r="Q253" s="80">
        <v>23.1</v>
      </c>
      <c r="R253" s="80">
        <v>25.384855999999999</v>
      </c>
      <c r="S253" s="80">
        <v>68.458809000000002</v>
      </c>
      <c r="T253" s="80">
        <v>173250</v>
      </c>
      <c r="U253" s="91">
        <f>Table1[[#This Row],[Distribution Amount (Dollars)]]/Table1[[#This Row],[NEWdatediff]]</f>
        <v>43312.5</v>
      </c>
      <c r="V253" s="82" t="s">
        <v>90</v>
      </c>
      <c r="W253" s="82" t="s">
        <v>91</v>
      </c>
      <c r="X253" s="82" t="s">
        <v>72</v>
      </c>
      <c r="Y253" s="82" t="s">
        <v>73</v>
      </c>
      <c r="Z253" s="82">
        <v>1</v>
      </c>
      <c r="AB253" s="82" t="s">
        <v>4172</v>
      </c>
      <c r="AD253" s="82" t="s">
        <v>113</v>
      </c>
      <c r="AE253" s="82" t="s">
        <v>639</v>
      </c>
      <c r="AN253" s="82" t="s">
        <v>76</v>
      </c>
      <c r="AO253" s="82" t="s">
        <v>4173</v>
      </c>
      <c r="AP253" s="82">
        <v>7500000</v>
      </c>
      <c r="AQ253" s="82" t="s">
        <v>109</v>
      </c>
      <c r="AR253" s="82" t="s">
        <v>4274</v>
      </c>
      <c r="AS253" s="84">
        <v>41722</v>
      </c>
      <c r="AT253" s="85">
        <v>2014</v>
      </c>
      <c r="AU253" s="82" t="s">
        <v>4277</v>
      </c>
      <c r="AV253" s="84">
        <v>43008</v>
      </c>
      <c r="AW253" s="85">
        <v>2017</v>
      </c>
      <c r="AX253" s="85">
        <f>Table1[[#This Row],[End TEST]]-Table1[[#This Row],[Start TEST]]</f>
        <v>3</v>
      </c>
      <c r="AY253" s="85">
        <f>Table1[[#This Row],[TEST_Diff]]+1</f>
        <v>4</v>
      </c>
      <c r="AZ253" s="92">
        <f>DATEDIF(Table1[[#This Row],[Start Year]],Table1[[#This Row],[End Year]],"d") / 365</f>
        <v>3.5232876712328767</v>
      </c>
    </row>
    <row r="254" spans="1:52" x14ac:dyDescent="0.5">
      <c r="A254" s="82">
        <v>70</v>
      </c>
      <c r="B254" s="82" t="s">
        <v>4169</v>
      </c>
      <c r="D254" s="90">
        <v>43372</v>
      </c>
      <c r="E254" s="90" t="s">
        <v>4170</v>
      </c>
      <c r="F254" s="90"/>
      <c r="G254" s="82" t="s">
        <v>4170</v>
      </c>
      <c r="H254" s="82" t="s">
        <v>4171</v>
      </c>
      <c r="I254" s="80" t="s">
        <v>88</v>
      </c>
      <c r="J254" s="80">
        <v>20</v>
      </c>
      <c r="K254" s="80">
        <v>0</v>
      </c>
      <c r="P254" s="80" t="s">
        <v>114</v>
      </c>
      <c r="Q254" s="80">
        <v>23.1</v>
      </c>
      <c r="R254" s="80">
        <v>25.384855999999999</v>
      </c>
      <c r="S254" s="80">
        <v>68.458809000000002</v>
      </c>
      <c r="T254" s="80">
        <v>346500</v>
      </c>
      <c r="U254" s="91">
        <f>Table1[[#This Row],[Distribution Amount (Dollars)]]/Table1[[#This Row],[NEWdatediff]]</f>
        <v>86625</v>
      </c>
      <c r="V254" s="82" t="s">
        <v>90</v>
      </c>
      <c r="W254" s="82" t="s">
        <v>91</v>
      </c>
      <c r="X254" s="82" t="s">
        <v>72</v>
      </c>
      <c r="Y254" s="82" t="s">
        <v>73</v>
      </c>
      <c r="Z254" s="82">
        <v>1</v>
      </c>
      <c r="AB254" s="82" t="s">
        <v>4172</v>
      </c>
      <c r="AD254" s="82" t="s">
        <v>113</v>
      </c>
      <c r="AE254" s="82" t="s">
        <v>639</v>
      </c>
      <c r="AN254" s="82" t="s">
        <v>76</v>
      </c>
      <c r="AO254" s="82" t="s">
        <v>4173</v>
      </c>
      <c r="AP254" s="82">
        <v>7500000</v>
      </c>
      <c r="AQ254" s="82" t="s">
        <v>109</v>
      </c>
      <c r="AR254" s="82" t="s">
        <v>4274</v>
      </c>
      <c r="AS254" s="84">
        <v>41722</v>
      </c>
      <c r="AT254" s="85">
        <v>2014</v>
      </c>
      <c r="AU254" s="82" t="s">
        <v>4277</v>
      </c>
      <c r="AV254" s="84">
        <v>43008</v>
      </c>
      <c r="AW254" s="85">
        <v>2017</v>
      </c>
      <c r="AX254" s="85">
        <f>Table1[[#This Row],[End TEST]]-Table1[[#This Row],[Start TEST]]</f>
        <v>3</v>
      </c>
      <c r="AY254" s="85">
        <f>Table1[[#This Row],[TEST_Diff]]+1</f>
        <v>4</v>
      </c>
      <c r="AZ254" s="92">
        <f>DATEDIF(Table1[[#This Row],[Start Year]],Table1[[#This Row],[End Year]],"d") / 365</f>
        <v>3.5232876712328767</v>
      </c>
    </row>
    <row r="255" spans="1:52" x14ac:dyDescent="0.5">
      <c r="A255" s="82">
        <v>70</v>
      </c>
      <c r="B255" s="82" t="s">
        <v>4169</v>
      </c>
      <c r="D255" s="90">
        <v>43372</v>
      </c>
      <c r="E255" s="90" t="s">
        <v>4170</v>
      </c>
      <c r="F255" s="90"/>
      <c r="G255" s="82" t="s">
        <v>4170</v>
      </c>
      <c r="H255" s="82" t="s">
        <v>4171</v>
      </c>
      <c r="I255" s="80" t="s">
        <v>97</v>
      </c>
      <c r="J255" s="80">
        <v>15</v>
      </c>
      <c r="K255" s="80">
        <v>0</v>
      </c>
      <c r="P255" s="80" t="s">
        <v>114</v>
      </c>
      <c r="Q255" s="80">
        <v>23.1</v>
      </c>
      <c r="R255" s="80">
        <v>25.384855999999999</v>
      </c>
      <c r="S255" s="80">
        <v>68.458809000000002</v>
      </c>
      <c r="T255" s="80">
        <v>259875</v>
      </c>
      <c r="U255" s="91">
        <f>Table1[[#This Row],[Distribution Amount (Dollars)]]/Table1[[#This Row],[NEWdatediff]]</f>
        <v>64968.75</v>
      </c>
      <c r="V255" s="82" t="s">
        <v>90</v>
      </c>
      <c r="W255" s="82" t="s">
        <v>91</v>
      </c>
      <c r="X255" s="82" t="s">
        <v>72</v>
      </c>
      <c r="Y255" s="82" t="s">
        <v>73</v>
      </c>
      <c r="Z255" s="82">
        <v>1</v>
      </c>
      <c r="AB255" s="82" t="s">
        <v>4172</v>
      </c>
      <c r="AD255" s="82" t="s">
        <v>113</v>
      </c>
      <c r="AE255" s="82" t="s">
        <v>639</v>
      </c>
      <c r="AN255" s="82" t="s">
        <v>76</v>
      </c>
      <c r="AO255" s="82" t="s">
        <v>4173</v>
      </c>
      <c r="AP255" s="82">
        <v>7500000</v>
      </c>
      <c r="AQ255" s="82" t="s">
        <v>109</v>
      </c>
      <c r="AR255" s="82" t="s">
        <v>4274</v>
      </c>
      <c r="AS255" s="84">
        <v>41722</v>
      </c>
      <c r="AT255" s="85">
        <v>2014</v>
      </c>
      <c r="AU255" s="82" t="s">
        <v>4277</v>
      </c>
      <c r="AV255" s="84">
        <v>43008</v>
      </c>
      <c r="AW255" s="85">
        <v>2017</v>
      </c>
      <c r="AX255" s="85">
        <f>Table1[[#This Row],[End TEST]]-Table1[[#This Row],[Start TEST]]</f>
        <v>3</v>
      </c>
      <c r="AY255" s="85">
        <f>Table1[[#This Row],[TEST_Diff]]+1</f>
        <v>4</v>
      </c>
      <c r="AZ255" s="92">
        <f>DATEDIF(Table1[[#This Row],[Start Year]],Table1[[#This Row],[End Year]],"d") / 365</f>
        <v>3.5232876712328767</v>
      </c>
    </row>
    <row r="256" spans="1:52" x14ac:dyDescent="0.5">
      <c r="A256" s="82">
        <v>70</v>
      </c>
      <c r="B256" s="82" t="s">
        <v>4169</v>
      </c>
      <c r="D256" s="90">
        <v>43372</v>
      </c>
      <c r="E256" s="90" t="s">
        <v>4170</v>
      </c>
      <c r="F256" s="90"/>
      <c r="G256" s="82" t="s">
        <v>4170</v>
      </c>
      <c r="H256" s="82" t="s">
        <v>4171</v>
      </c>
      <c r="I256" s="80" t="s">
        <v>281</v>
      </c>
      <c r="J256" s="80">
        <v>6</v>
      </c>
      <c r="K256" s="80">
        <v>0</v>
      </c>
      <c r="P256" s="80" t="s">
        <v>114</v>
      </c>
      <c r="Q256" s="80">
        <v>23.1</v>
      </c>
      <c r="R256" s="80">
        <v>25.384855999999999</v>
      </c>
      <c r="S256" s="80">
        <v>68.458809000000002</v>
      </c>
      <c r="T256" s="80">
        <v>103950</v>
      </c>
      <c r="U256" s="91">
        <f>Table1[[#This Row],[Distribution Amount (Dollars)]]/Table1[[#This Row],[NEWdatediff]]</f>
        <v>25987.5</v>
      </c>
      <c r="V256" s="82" t="s">
        <v>90</v>
      </c>
      <c r="W256" s="82" t="s">
        <v>91</v>
      </c>
      <c r="X256" s="82" t="s">
        <v>72</v>
      </c>
      <c r="Y256" s="82" t="s">
        <v>73</v>
      </c>
      <c r="Z256" s="82">
        <v>1</v>
      </c>
      <c r="AB256" s="82" t="s">
        <v>4172</v>
      </c>
      <c r="AD256" s="82" t="s">
        <v>113</v>
      </c>
      <c r="AE256" s="82" t="s">
        <v>639</v>
      </c>
      <c r="AN256" s="82" t="s">
        <v>76</v>
      </c>
      <c r="AO256" s="82" t="s">
        <v>4173</v>
      </c>
      <c r="AP256" s="82">
        <v>7500000</v>
      </c>
      <c r="AQ256" s="82" t="s">
        <v>109</v>
      </c>
      <c r="AR256" s="82" t="s">
        <v>4274</v>
      </c>
      <c r="AS256" s="84">
        <v>41722</v>
      </c>
      <c r="AT256" s="85">
        <v>2014</v>
      </c>
      <c r="AU256" s="82" t="s">
        <v>4277</v>
      </c>
      <c r="AV256" s="84">
        <v>43008</v>
      </c>
      <c r="AW256" s="85">
        <v>2017</v>
      </c>
      <c r="AX256" s="85">
        <f>Table1[[#This Row],[End TEST]]-Table1[[#This Row],[Start TEST]]</f>
        <v>3</v>
      </c>
      <c r="AY256" s="85">
        <f>Table1[[#This Row],[TEST_Diff]]+1</f>
        <v>4</v>
      </c>
      <c r="AZ256" s="92">
        <f>DATEDIF(Table1[[#This Row],[Start Year]],Table1[[#This Row],[End Year]],"d") / 365</f>
        <v>3.5232876712328767</v>
      </c>
    </row>
    <row r="257" spans="1:52" x14ac:dyDescent="0.5">
      <c r="A257" s="82">
        <v>70</v>
      </c>
      <c r="B257" s="82" t="s">
        <v>4169</v>
      </c>
      <c r="D257" s="90">
        <v>43372</v>
      </c>
      <c r="E257" s="90" t="s">
        <v>4170</v>
      </c>
      <c r="F257" s="90"/>
      <c r="G257" s="82" t="s">
        <v>4170</v>
      </c>
      <c r="H257" s="82" t="s">
        <v>4171</v>
      </c>
      <c r="I257" s="80" t="s">
        <v>283</v>
      </c>
      <c r="J257" s="80">
        <v>49</v>
      </c>
      <c r="K257" s="80">
        <v>0</v>
      </c>
      <c r="P257" s="80" t="s">
        <v>114</v>
      </c>
      <c r="Q257" s="80">
        <v>23.1</v>
      </c>
      <c r="R257" s="80">
        <v>25.384855999999999</v>
      </c>
      <c r="S257" s="80">
        <v>68.458809000000002</v>
      </c>
      <c r="T257" s="80">
        <v>848925</v>
      </c>
      <c r="U257" s="91">
        <f>Table1[[#This Row],[Distribution Amount (Dollars)]]/Table1[[#This Row],[NEWdatediff]]</f>
        <v>212231.25</v>
      </c>
      <c r="V257" s="82" t="s">
        <v>90</v>
      </c>
      <c r="W257" s="82" t="s">
        <v>91</v>
      </c>
      <c r="X257" s="82" t="s">
        <v>72</v>
      </c>
      <c r="Y257" s="82" t="s">
        <v>73</v>
      </c>
      <c r="Z257" s="82">
        <v>1</v>
      </c>
      <c r="AB257" s="82" t="s">
        <v>4172</v>
      </c>
      <c r="AD257" s="82" t="s">
        <v>113</v>
      </c>
      <c r="AE257" s="82" t="s">
        <v>639</v>
      </c>
      <c r="AN257" s="82" t="s">
        <v>76</v>
      </c>
      <c r="AO257" s="82" t="s">
        <v>4173</v>
      </c>
      <c r="AP257" s="82">
        <v>7500000</v>
      </c>
      <c r="AQ257" s="82" t="s">
        <v>109</v>
      </c>
      <c r="AR257" s="82" t="s">
        <v>4274</v>
      </c>
      <c r="AS257" s="84">
        <v>41722</v>
      </c>
      <c r="AT257" s="85">
        <v>2014</v>
      </c>
      <c r="AU257" s="82" t="s">
        <v>4277</v>
      </c>
      <c r="AV257" s="84">
        <v>43008</v>
      </c>
      <c r="AW257" s="85">
        <v>2017</v>
      </c>
      <c r="AX257" s="85">
        <f>Table1[[#This Row],[End TEST]]-Table1[[#This Row],[Start TEST]]</f>
        <v>3</v>
      </c>
      <c r="AY257" s="85">
        <f>Table1[[#This Row],[TEST_Diff]]+1</f>
        <v>4</v>
      </c>
      <c r="AZ257" s="92">
        <f>DATEDIF(Table1[[#This Row],[Start Year]],Table1[[#This Row],[End Year]],"d") / 365</f>
        <v>3.5232876712328767</v>
      </c>
    </row>
    <row r="258" spans="1:52" x14ac:dyDescent="0.5">
      <c r="A258" s="82">
        <v>70</v>
      </c>
      <c r="B258" s="82" t="s">
        <v>4169</v>
      </c>
      <c r="D258" s="90">
        <v>43372</v>
      </c>
      <c r="E258" s="90" t="s">
        <v>4170</v>
      </c>
      <c r="F258" s="90"/>
      <c r="G258" s="82" t="s">
        <v>4170</v>
      </c>
      <c r="H258" s="82" t="s">
        <v>4171</v>
      </c>
      <c r="I258" s="80" t="s">
        <v>129</v>
      </c>
      <c r="J258" s="80">
        <v>10</v>
      </c>
      <c r="K258" s="80">
        <v>0</v>
      </c>
      <c r="P258" s="80" t="s">
        <v>113</v>
      </c>
      <c r="Q258" s="80">
        <v>7.7</v>
      </c>
      <c r="R258" s="80">
        <v>10.278548000000001</v>
      </c>
      <c r="S258" s="80">
        <v>102.006446</v>
      </c>
      <c r="T258" s="80">
        <v>57750</v>
      </c>
      <c r="U258" s="91">
        <f>Table1[[#This Row],[Distribution Amount (Dollars)]]/Table1[[#This Row],[NEWdatediff]]</f>
        <v>14437.5</v>
      </c>
      <c r="V258" s="82" t="s">
        <v>90</v>
      </c>
      <c r="W258" s="82" t="s">
        <v>91</v>
      </c>
      <c r="X258" s="82" t="s">
        <v>72</v>
      </c>
      <c r="Y258" s="82" t="s">
        <v>73</v>
      </c>
      <c r="Z258" s="82">
        <v>1</v>
      </c>
      <c r="AB258" s="82" t="s">
        <v>4172</v>
      </c>
      <c r="AD258" s="82" t="s">
        <v>112</v>
      </c>
      <c r="AE258" s="82" t="s">
        <v>639</v>
      </c>
      <c r="AN258" s="82" t="s">
        <v>76</v>
      </c>
      <c r="AO258" s="82" t="s">
        <v>4173</v>
      </c>
      <c r="AP258" s="82">
        <v>7500000</v>
      </c>
      <c r="AQ258" s="82" t="s">
        <v>109</v>
      </c>
      <c r="AR258" s="82" t="s">
        <v>4274</v>
      </c>
      <c r="AS258" s="84">
        <v>41722</v>
      </c>
      <c r="AT258" s="85">
        <v>2014</v>
      </c>
      <c r="AU258" s="82" t="s">
        <v>4277</v>
      </c>
      <c r="AV258" s="84">
        <v>43008</v>
      </c>
      <c r="AW258" s="85">
        <v>2017</v>
      </c>
      <c r="AX258" s="85">
        <f>Table1[[#This Row],[End TEST]]-Table1[[#This Row],[Start TEST]]</f>
        <v>3</v>
      </c>
      <c r="AY258" s="85">
        <f>Table1[[#This Row],[TEST_Diff]]+1</f>
        <v>4</v>
      </c>
      <c r="AZ258" s="92">
        <f>DATEDIF(Table1[[#This Row],[Start Year]],Table1[[#This Row],[End Year]],"d") / 365</f>
        <v>3.5232876712328767</v>
      </c>
    </row>
    <row r="259" spans="1:52" x14ac:dyDescent="0.5">
      <c r="A259" s="82">
        <v>70</v>
      </c>
      <c r="B259" s="82" t="s">
        <v>4169</v>
      </c>
      <c r="D259" s="90">
        <v>43372</v>
      </c>
      <c r="E259" s="90" t="s">
        <v>4170</v>
      </c>
      <c r="F259" s="90"/>
      <c r="G259" s="82" t="s">
        <v>4170</v>
      </c>
      <c r="H259" s="82" t="s">
        <v>4171</v>
      </c>
      <c r="I259" s="80" t="s">
        <v>88</v>
      </c>
      <c r="J259" s="80">
        <v>20</v>
      </c>
      <c r="K259" s="80">
        <v>0</v>
      </c>
      <c r="P259" s="80" t="s">
        <v>113</v>
      </c>
      <c r="Q259" s="80">
        <v>7.7</v>
      </c>
      <c r="R259" s="80">
        <v>10.278548000000001</v>
      </c>
      <c r="S259" s="80">
        <v>102.006446</v>
      </c>
      <c r="T259" s="80">
        <v>115500</v>
      </c>
      <c r="U259" s="91">
        <f>Table1[[#This Row],[Distribution Amount (Dollars)]]/Table1[[#This Row],[NEWdatediff]]</f>
        <v>28875</v>
      </c>
      <c r="V259" s="82" t="s">
        <v>90</v>
      </c>
      <c r="W259" s="82" t="s">
        <v>91</v>
      </c>
      <c r="X259" s="82" t="s">
        <v>72</v>
      </c>
      <c r="Y259" s="82" t="s">
        <v>73</v>
      </c>
      <c r="Z259" s="82">
        <v>1</v>
      </c>
      <c r="AB259" s="82" t="s">
        <v>4172</v>
      </c>
      <c r="AD259" s="82" t="s">
        <v>112</v>
      </c>
      <c r="AE259" s="82" t="s">
        <v>639</v>
      </c>
      <c r="AN259" s="82" t="s">
        <v>76</v>
      </c>
      <c r="AO259" s="82" t="s">
        <v>4173</v>
      </c>
      <c r="AP259" s="82">
        <v>7500000</v>
      </c>
      <c r="AQ259" s="82" t="s">
        <v>109</v>
      </c>
      <c r="AR259" s="82" t="s">
        <v>4274</v>
      </c>
      <c r="AS259" s="84">
        <v>41722</v>
      </c>
      <c r="AT259" s="85">
        <v>2014</v>
      </c>
      <c r="AU259" s="82" t="s">
        <v>4277</v>
      </c>
      <c r="AV259" s="84">
        <v>43008</v>
      </c>
      <c r="AW259" s="85">
        <v>2017</v>
      </c>
      <c r="AX259" s="85">
        <f>Table1[[#This Row],[End TEST]]-Table1[[#This Row],[Start TEST]]</f>
        <v>3</v>
      </c>
      <c r="AY259" s="85">
        <f>Table1[[#This Row],[TEST_Diff]]+1</f>
        <v>4</v>
      </c>
      <c r="AZ259" s="92">
        <f>DATEDIF(Table1[[#This Row],[Start Year]],Table1[[#This Row],[End Year]],"d") / 365</f>
        <v>3.5232876712328767</v>
      </c>
    </row>
    <row r="260" spans="1:52" x14ac:dyDescent="0.5">
      <c r="A260" s="82">
        <v>70</v>
      </c>
      <c r="B260" s="82" t="s">
        <v>4169</v>
      </c>
      <c r="D260" s="90">
        <v>43372</v>
      </c>
      <c r="E260" s="90" t="s">
        <v>4170</v>
      </c>
      <c r="F260" s="90"/>
      <c r="G260" s="82" t="s">
        <v>4170</v>
      </c>
      <c r="H260" s="82" t="s">
        <v>4171</v>
      </c>
      <c r="I260" s="80" t="s">
        <v>97</v>
      </c>
      <c r="J260" s="80">
        <v>15</v>
      </c>
      <c r="K260" s="80">
        <v>0</v>
      </c>
      <c r="P260" s="80" t="s">
        <v>113</v>
      </c>
      <c r="Q260" s="80">
        <v>7.7</v>
      </c>
      <c r="R260" s="80">
        <v>10.278548000000001</v>
      </c>
      <c r="S260" s="80">
        <v>102.006446</v>
      </c>
      <c r="T260" s="80">
        <v>86625</v>
      </c>
      <c r="U260" s="91">
        <f>Table1[[#This Row],[Distribution Amount (Dollars)]]/Table1[[#This Row],[NEWdatediff]]</f>
        <v>21656.25</v>
      </c>
      <c r="V260" s="82" t="s">
        <v>90</v>
      </c>
      <c r="W260" s="82" t="s">
        <v>91</v>
      </c>
      <c r="X260" s="82" t="s">
        <v>72</v>
      </c>
      <c r="Y260" s="82" t="s">
        <v>73</v>
      </c>
      <c r="Z260" s="82">
        <v>1</v>
      </c>
      <c r="AB260" s="82" t="s">
        <v>4172</v>
      </c>
      <c r="AD260" s="82" t="s">
        <v>112</v>
      </c>
      <c r="AE260" s="82" t="s">
        <v>639</v>
      </c>
      <c r="AN260" s="82" t="s">
        <v>76</v>
      </c>
      <c r="AO260" s="82" t="s">
        <v>4173</v>
      </c>
      <c r="AP260" s="82">
        <v>7500000</v>
      </c>
      <c r="AQ260" s="82" t="s">
        <v>109</v>
      </c>
      <c r="AR260" s="82" t="s">
        <v>4274</v>
      </c>
      <c r="AS260" s="84">
        <v>41722</v>
      </c>
      <c r="AT260" s="85">
        <v>2014</v>
      </c>
      <c r="AU260" s="82" t="s">
        <v>4277</v>
      </c>
      <c r="AV260" s="84">
        <v>43008</v>
      </c>
      <c r="AW260" s="85">
        <v>2017</v>
      </c>
      <c r="AX260" s="85">
        <f>Table1[[#This Row],[End TEST]]-Table1[[#This Row],[Start TEST]]</f>
        <v>3</v>
      </c>
      <c r="AY260" s="85">
        <f>Table1[[#This Row],[TEST_Diff]]+1</f>
        <v>4</v>
      </c>
      <c r="AZ260" s="92">
        <f>DATEDIF(Table1[[#This Row],[Start Year]],Table1[[#This Row],[End Year]],"d") / 365</f>
        <v>3.5232876712328767</v>
      </c>
    </row>
    <row r="261" spans="1:52" x14ac:dyDescent="0.5">
      <c r="A261" s="82">
        <v>70</v>
      </c>
      <c r="B261" s="82" t="s">
        <v>4169</v>
      </c>
      <c r="D261" s="90">
        <v>43372</v>
      </c>
      <c r="E261" s="90" t="s">
        <v>4170</v>
      </c>
      <c r="F261" s="90"/>
      <c r="G261" s="82" t="s">
        <v>4170</v>
      </c>
      <c r="H261" s="82" t="s">
        <v>4171</v>
      </c>
      <c r="I261" s="80" t="s">
        <v>281</v>
      </c>
      <c r="J261" s="80">
        <v>6</v>
      </c>
      <c r="K261" s="80">
        <v>0</v>
      </c>
      <c r="P261" s="80" t="s">
        <v>113</v>
      </c>
      <c r="Q261" s="80">
        <v>7.7</v>
      </c>
      <c r="R261" s="80">
        <v>10.278548000000001</v>
      </c>
      <c r="S261" s="80">
        <v>102.006446</v>
      </c>
      <c r="T261" s="80">
        <v>34650</v>
      </c>
      <c r="U261" s="91">
        <f>Table1[[#This Row],[Distribution Amount (Dollars)]]/Table1[[#This Row],[NEWdatediff]]</f>
        <v>8662.5</v>
      </c>
      <c r="V261" s="82" t="s">
        <v>90</v>
      </c>
      <c r="W261" s="82" t="s">
        <v>91</v>
      </c>
      <c r="X261" s="82" t="s">
        <v>72</v>
      </c>
      <c r="Y261" s="82" t="s">
        <v>73</v>
      </c>
      <c r="Z261" s="82">
        <v>1</v>
      </c>
      <c r="AB261" s="82" t="s">
        <v>4172</v>
      </c>
      <c r="AD261" s="82" t="s">
        <v>112</v>
      </c>
      <c r="AE261" s="82" t="s">
        <v>639</v>
      </c>
      <c r="AN261" s="82" t="s">
        <v>76</v>
      </c>
      <c r="AO261" s="82" t="s">
        <v>4173</v>
      </c>
      <c r="AP261" s="82">
        <v>7500000</v>
      </c>
      <c r="AQ261" s="82" t="s">
        <v>109</v>
      </c>
      <c r="AR261" s="82" t="s">
        <v>4274</v>
      </c>
      <c r="AS261" s="84">
        <v>41722</v>
      </c>
      <c r="AT261" s="85">
        <v>2014</v>
      </c>
      <c r="AU261" s="82" t="s">
        <v>4277</v>
      </c>
      <c r="AV261" s="84">
        <v>43008</v>
      </c>
      <c r="AW261" s="85">
        <v>2017</v>
      </c>
      <c r="AX261" s="85">
        <f>Table1[[#This Row],[End TEST]]-Table1[[#This Row],[Start TEST]]</f>
        <v>3</v>
      </c>
      <c r="AY261" s="85">
        <f>Table1[[#This Row],[TEST_Diff]]+1</f>
        <v>4</v>
      </c>
      <c r="AZ261" s="92">
        <f>DATEDIF(Table1[[#This Row],[Start Year]],Table1[[#This Row],[End Year]],"d") / 365</f>
        <v>3.5232876712328767</v>
      </c>
    </row>
    <row r="262" spans="1:52" x14ac:dyDescent="0.5">
      <c r="A262" s="82">
        <v>70</v>
      </c>
      <c r="B262" s="82" t="s">
        <v>4169</v>
      </c>
      <c r="D262" s="90">
        <v>43372</v>
      </c>
      <c r="E262" s="90" t="s">
        <v>4170</v>
      </c>
      <c r="F262" s="90"/>
      <c r="G262" s="82" t="s">
        <v>4170</v>
      </c>
      <c r="H262" s="82" t="s">
        <v>4171</v>
      </c>
      <c r="I262" s="80" t="s">
        <v>283</v>
      </c>
      <c r="J262" s="80">
        <v>49</v>
      </c>
      <c r="K262" s="80">
        <v>0</v>
      </c>
      <c r="P262" s="80" t="s">
        <v>113</v>
      </c>
      <c r="Q262" s="80">
        <v>7.7</v>
      </c>
      <c r="R262" s="80">
        <v>10.278548000000001</v>
      </c>
      <c r="S262" s="80">
        <v>102.006446</v>
      </c>
      <c r="T262" s="80">
        <v>282975</v>
      </c>
      <c r="U262" s="91">
        <f>Table1[[#This Row],[Distribution Amount (Dollars)]]/Table1[[#This Row],[NEWdatediff]]</f>
        <v>70743.75</v>
      </c>
      <c r="V262" s="82" t="s">
        <v>90</v>
      </c>
      <c r="W262" s="82" t="s">
        <v>91</v>
      </c>
      <c r="X262" s="82" t="s">
        <v>72</v>
      </c>
      <c r="Y262" s="82" t="s">
        <v>73</v>
      </c>
      <c r="Z262" s="82">
        <v>1</v>
      </c>
      <c r="AB262" s="82" t="s">
        <v>4172</v>
      </c>
      <c r="AD262" s="82" t="s">
        <v>112</v>
      </c>
      <c r="AE262" s="82" t="s">
        <v>639</v>
      </c>
      <c r="AN262" s="82" t="s">
        <v>76</v>
      </c>
      <c r="AO262" s="82" t="s">
        <v>4173</v>
      </c>
      <c r="AP262" s="82">
        <v>7500000</v>
      </c>
      <c r="AQ262" s="82" t="s">
        <v>109</v>
      </c>
      <c r="AR262" s="82" t="s">
        <v>4274</v>
      </c>
      <c r="AS262" s="84">
        <v>41722</v>
      </c>
      <c r="AT262" s="85">
        <v>2014</v>
      </c>
      <c r="AU262" s="82" t="s">
        <v>4277</v>
      </c>
      <c r="AV262" s="84">
        <v>43008</v>
      </c>
      <c r="AW262" s="85">
        <v>2017</v>
      </c>
      <c r="AX262" s="85">
        <f>Table1[[#This Row],[End TEST]]-Table1[[#This Row],[Start TEST]]</f>
        <v>3</v>
      </c>
      <c r="AY262" s="85">
        <f>Table1[[#This Row],[TEST_Diff]]+1</f>
        <v>4</v>
      </c>
      <c r="AZ262" s="92">
        <f>DATEDIF(Table1[[#This Row],[Start Year]],Table1[[#This Row],[End Year]],"d") / 365</f>
        <v>3.5232876712328767</v>
      </c>
    </row>
    <row r="263" spans="1:52" x14ac:dyDescent="0.5">
      <c r="A263" s="82">
        <v>70</v>
      </c>
      <c r="B263" s="82" t="s">
        <v>4169</v>
      </c>
      <c r="D263" s="90">
        <v>43372</v>
      </c>
      <c r="E263" s="90" t="s">
        <v>4170</v>
      </c>
      <c r="F263" s="90"/>
      <c r="G263" s="82" t="s">
        <v>4170</v>
      </c>
      <c r="H263" s="82" t="s">
        <v>4171</v>
      </c>
      <c r="I263" s="80" t="s">
        <v>129</v>
      </c>
      <c r="J263" s="80">
        <v>10</v>
      </c>
      <c r="K263" s="80">
        <v>0</v>
      </c>
      <c r="P263" s="80" t="s">
        <v>111</v>
      </c>
      <c r="Q263" s="80">
        <v>7.7</v>
      </c>
      <c r="R263" s="80">
        <v>43.890490999999997</v>
      </c>
      <c r="S263" s="80">
        <v>71.138231000000005</v>
      </c>
      <c r="T263" s="80">
        <v>57750</v>
      </c>
      <c r="U263" s="91">
        <f>Table1[[#This Row],[Distribution Amount (Dollars)]]/Table1[[#This Row],[NEWdatediff]]</f>
        <v>14437.5</v>
      </c>
      <c r="V263" s="82" t="s">
        <v>90</v>
      </c>
      <c r="W263" s="82" t="s">
        <v>91</v>
      </c>
      <c r="X263" s="82" t="s">
        <v>72</v>
      </c>
      <c r="Y263" s="82" t="s">
        <v>73</v>
      </c>
      <c r="Z263" s="82">
        <v>1</v>
      </c>
      <c r="AB263" s="82" t="s">
        <v>4172</v>
      </c>
      <c r="AD263" s="82" t="s">
        <v>111</v>
      </c>
      <c r="AE263" s="82" t="s">
        <v>639</v>
      </c>
      <c r="AN263" s="82" t="s">
        <v>76</v>
      </c>
      <c r="AO263" s="82" t="s">
        <v>4173</v>
      </c>
      <c r="AP263" s="82">
        <v>7500000</v>
      </c>
      <c r="AQ263" s="82" t="s">
        <v>109</v>
      </c>
      <c r="AR263" s="82" t="s">
        <v>4274</v>
      </c>
      <c r="AS263" s="84">
        <v>41722</v>
      </c>
      <c r="AT263" s="85">
        <v>2014</v>
      </c>
      <c r="AU263" s="82" t="s">
        <v>4277</v>
      </c>
      <c r="AV263" s="84">
        <v>43008</v>
      </c>
      <c r="AW263" s="85">
        <v>2017</v>
      </c>
      <c r="AX263" s="85">
        <f>Table1[[#This Row],[End TEST]]-Table1[[#This Row],[Start TEST]]</f>
        <v>3</v>
      </c>
      <c r="AY263" s="85">
        <f>Table1[[#This Row],[TEST_Diff]]+1</f>
        <v>4</v>
      </c>
      <c r="AZ263" s="92">
        <f>DATEDIF(Table1[[#This Row],[Start Year]],Table1[[#This Row],[End Year]],"d") / 365</f>
        <v>3.5232876712328767</v>
      </c>
    </row>
    <row r="264" spans="1:52" x14ac:dyDescent="0.5">
      <c r="A264" s="82">
        <v>70</v>
      </c>
      <c r="B264" s="82" t="s">
        <v>4169</v>
      </c>
      <c r="D264" s="90">
        <v>43372</v>
      </c>
      <c r="E264" s="90" t="s">
        <v>4170</v>
      </c>
      <c r="F264" s="90"/>
      <c r="G264" s="82" t="s">
        <v>4170</v>
      </c>
      <c r="H264" s="82" t="s">
        <v>4171</v>
      </c>
      <c r="I264" s="80" t="s">
        <v>88</v>
      </c>
      <c r="J264" s="80">
        <v>20</v>
      </c>
      <c r="K264" s="80">
        <v>0</v>
      </c>
      <c r="P264" s="80" t="s">
        <v>111</v>
      </c>
      <c r="Q264" s="80">
        <v>7.7</v>
      </c>
      <c r="R264" s="80">
        <v>43.890490999999997</v>
      </c>
      <c r="S264" s="80">
        <v>71.138231000000005</v>
      </c>
      <c r="T264" s="80">
        <v>115500</v>
      </c>
      <c r="U264" s="91">
        <f>Table1[[#This Row],[Distribution Amount (Dollars)]]/Table1[[#This Row],[NEWdatediff]]</f>
        <v>28875</v>
      </c>
      <c r="V264" s="82" t="s">
        <v>90</v>
      </c>
      <c r="W264" s="82" t="s">
        <v>91</v>
      </c>
      <c r="X264" s="82" t="s">
        <v>72</v>
      </c>
      <c r="Y264" s="82" t="s">
        <v>73</v>
      </c>
      <c r="Z264" s="82">
        <v>1</v>
      </c>
      <c r="AB264" s="82" t="s">
        <v>4172</v>
      </c>
      <c r="AD264" s="82" t="s">
        <v>111</v>
      </c>
      <c r="AE264" s="82" t="s">
        <v>639</v>
      </c>
      <c r="AN264" s="82" t="s">
        <v>76</v>
      </c>
      <c r="AO264" s="82" t="s">
        <v>4173</v>
      </c>
      <c r="AP264" s="82">
        <v>7500000</v>
      </c>
      <c r="AQ264" s="82" t="s">
        <v>109</v>
      </c>
      <c r="AR264" s="82" t="s">
        <v>4274</v>
      </c>
      <c r="AS264" s="84">
        <v>41722</v>
      </c>
      <c r="AT264" s="85">
        <v>2014</v>
      </c>
      <c r="AU264" s="82" t="s">
        <v>4277</v>
      </c>
      <c r="AV264" s="84">
        <v>43008</v>
      </c>
      <c r="AW264" s="85">
        <v>2017</v>
      </c>
      <c r="AX264" s="85">
        <f>Table1[[#This Row],[End TEST]]-Table1[[#This Row],[Start TEST]]</f>
        <v>3</v>
      </c>
      <c r="AY264" s="85">
        <f>Table1[[#This Row],[TEST_Diff]]+1</f>
        <v>4</v>
      </c>
      <c r="AZ264" s="92">
        <f>DATEDIF(Table1[[#This Row],[Start Year]],Table1[[#This Row],[End Year]],"d") / 365</f>
        <v>3.5232876712328767</v>
      </c>
    </row>
    <row r="265" spans="1:52" x14ac:dyDescent="0.5">
      <c r="A265" s="82">
        <v>70</v>
      </c>
      <c r="B265" s="82" t="s">
        <v>4169</v>
      </c>
      <c r="D265" s="90">
        <v>43372</v>
      </c>
      <c r="E265" s="90" t="s">
        <v>4170</v>
      </c>
      <c r="F265" s="90"/>
      <c r="G265" s="82" t="s">
        <v>4170</v>
      </c>
      <c r="H265" s="82" t="s">
        <v>4171</v>
      </c>
      <c r="I265" s="80" t="s">
        <v>97</v>
      </c>
      <c r="J265" s="80">
        <v>15</v>
      </c>
      <c r="K265" s="80">
        <v>0</v>
      </c>
      <c r="P265" s="80" t="s">
        <v>111</v>
      </c>
      <c r="Q265" s="80">
        <v>7.7</v>
      </c>
      <c r="R265" s="80">
        <v>43.890490999999997</v>
      </c>
      <c r="S265" s="80">
        <v>71.138231000000005</v>
      </c>
      <c r="T265" s="80">
        <v>86625</v>
      </c>
      <c r="U265" s="91">
        <f>Table1[[#This Row],[Distribution Amount (Dollars)]]/Table1[[#This Row],[NEWdatediff]]</f>
        <v>21656.25</v>
      </c>
      <c r="V265" s="82" t="s">
        <v>90</v>
      </c>
      <c r="W265" s="82" t="s">
        <v>91</v>
      </c>
      <c r="X265" s="82" t="s">
        <v>72</v>
      </c>
      <c r="Y265" s="82" t="s">
        <v>73</v>
      </c>
      <c r="Z265" s="82">
        <v>1</v>
      </c>
      <c r="AB265" s="82" t="s">
        <v>4172</v>
      </c>
      <c r="AD265" s="82" t="s">
        <v>111</v>
      </c>
      <c r="AE265" s="82" t="s">
        <v>639</v>
      </c>
      <c r="AN265" s="82" t="s">
        <v>76</v>
      </c>
      <c r="AO265" s="82" t="s">
        <v>4173</v>
      </c>
      <c r="AP265" s="82">
        <v>7500000</v>
      </c>
      <c r="AQ265" s="82" t="s">
        <v>109</v>
      </c>
      <c r="AR265" s="82" t="s">
        <v>4274</v>
      </c>
      <c r="AS265" s="84">
        <v>41722</v>
      </c>
      <c r="AT265" s="85">
        <v>2014</v>
      </c>
      <c r="AU265" s="82" t="s">
        <v>4277</v>
      </c>
      <c r="AV265" s="84">
        <v>43008</v>
      </c>
      <c r="AW265" s="85">
        <v>2017</v>
      </c>
      <c r="AX265" s="85">
        <f>Table1[[#This Row],[End TEST]]-Table1[[#This Row],[Start TEST]]</f>
        <v>3</v>
      </c>
      <c r="AY265" s="85">
        <f>Table1[[#This Row],[TEST_Diff]]+1</f>
        <v>4</v>
      </c>
      <c r="AZ265" s="92">
        <f>DATEDIF(Table1[[#This Row],[Start Year]],Table1[[#This Row],[End Year]],"d") / 365</f>
        <v>3.5232876712328767</v>
      </c>
    </row>
    <row r="266" spans="1:52" x14ac:dyDescent="0.5">
      <c r="A266" s="82">
        <v>70</v>
      </c>
      <c r="B266" s="82" t="s">
        <v>4169</v>
      </c>
      <c r="D266" s="90">
        <v>43372</v>
      </c>
      <c r="E266" s="90" t="s">
        <v>4170</v>
      </c>
      <c r="F266" s="90"/>
      <c r="G266" s="82" t="s">
        <v>4170</v>
      </c>
      <c r="H266" s="82" t="s">
        <v>4171</v>
      </c>
      <c r="I266" s="80" t="s">
        <v>281</v>
      </c>
      <c r="J266" s="80">
        <v>6</v>
      </c>
      <c r="K266" s="80">
        <v>0</v>
      </c>
      <c r="P266" s="80" t="s">
        <v>111</v>
      </c>
      <c r="Q266" s="80">
        <v>7.7</v>
      </c>
      <c r="R266" s="80">
        <v>43.890490999999997</v>
      </c>
      <c r="S266" s="80">
        <v>71.138231000000005</v>
      </c>
      <c r="T266" s="80">
        <v>34650</v>
      </c>
      <c r="U266" s="91">
        <f>Table1[[#This Row],[Distribution Amount (Dollars)]]/Table1[[#This Row],[NEWdatediff]]</f>
        <v>8662.5</v>
      </c>
      <c r="V266" s="82" t="s">
        <v>90</v>
      </c>
      <c r="W266" s="82" t="s">
        <v>91</v>
      </c>
      <c r="X266" s="82" t="s">
        <v>72</v>
      </c>
      <c r="Y266" s="82" t="s">
        <v>73</v>
      </c>
      <c r="Z266" s="82">
        <v>1</v>
      </c>
      <c r="AB266" s="82" t="s">
        <v>4172</v>
      </c>
      <c r="AD266" s="82" t="s">
        <v>111</v>
      </c>
      <c r="AE266" s="82" t="s">
        <v>639</v>
      </c>
      <c r="AN266" s="82" t="s">
        <v>76</v>
      </c>
      <c r="AO266" s="82" t="s">
        <v>4173</v>
      </c>
      <c r="AP266" s="82">
        <v>7500000</v>
      </c>
      <c r="AQ266" s="82" t="s">
        <v>109</v>
      </c>
      <c r="AR266" s="82" t="s">
        <v>4274</v>
      </c>
      <c r="AS266" s="84">
        <v>41722</v>
      </c>
      <c r="AT266" s="85">
        <v>2014</v>
      </c>
      <c r="AU266" s="82" t="s">
        <v>4277</v>
      </c>
      <c r="AV266" s="84">
        <v>43008</v>
      </c>
      <c r="AW266" s="85">
        <v>2017</v>
      </c>
      <c r="AX266" s="85">
        <f>Table1[[#This Row],[End TEST]]-Table1[[#This Row],[Start TEST]]</f>
        <v>3</v>
      </c>
      <c r="AY266" s="85">
        <f>Table1[[#This Row],[TEST_Diff]]+1</f>
        <v>4</v>
      </c>
      <c r="AZ266" s="92">
        <f>DATEDIF(Table1[[#This Row],[Start Year]],Table1[[#This Row],[End Year]],"d") / 365</f>
        <v>3.5232876712328767</v>
      </c>
    </row>
    <row r="267" spans="1:52" x14ac:dyDescent="0.5">
      <c r="A267" s="82">
        <v>70</v>
      </c>
      <c r="B267" s="82" t="s">
        <v>4169</v>
      </c>
      <c r="D267" s="90">
        <v>43372</v>
      </c>
      <c r="E267" s="90" t="s">
        <v>4170</v>
      </c>
      <c r="F267" s="90"/>
      <c r="G267" s="82" t="s">
        <v>4170</v>
      </c>
      <c r="H267" s="82" t="s">
        <v>4171</v>
      </c>
      <c r="I267" s="80" t="s">
        <v>283</v>
      </c>
      <c r="J267" s="80">
        <v>49</v>
      </c>
      <c r="K267" s="80">
        <v>0</v>
      </c>
      <c r="P267" s="80" t="s">
        <v>111</v>
      </c>
      <c r="Q267" s="80">
        <v>7.7</v>
      </c>
      <c r="R267" s="80">
        <v>43.890490999999997</v>
      </c>
      <c r="S267" s="80">
        <v>71.138231000000005</v>
      </c>
      <c r="T267" s="80">
        <v>282975</v>
      </c>
      <c r="U267" s="91">
        <f>Table1[[#This Row],[Distribution Amount (Dollars)]]/Table1[[#This Row],[NEWdatediff]]</f>
        <v>70743.75</v>
      </c>
      <c r="V267" s="82" t="s">
        <v>90</v>
      </c>
      <c r="W267" s="82" t="s">
        <v>91</v>
      </c>
      <c r="X267" s="82" t="s">
        <v>72</v>
      </c>
      <c r="Y267" s="82" t="s">
        <v>73</v>
      </c>
      <c r="Z267" s="82">
        <v>1</v>
      </c>
      <c r="AB267" s="82" t="s">
        <v>4172</v>
      </c>
      <c r="AD267" s="82" t="s">
        <v>111</v>
      </c>
      <c r="AE267" s="82" t="s">
        <v>639</v>
      </c>
      <c r="AN267" s="82" t="s">
        <v>76</v>
      </c>
      <c r="AO267" s="82" t="s">
        <v>4173</v>
      </c>
      <c r="AP267" s="82">
        <v>7500000</v>
      </c>
      <c r="AQ267" s="82" t="s">
        <v>109</v>
      </c>
      <c r="AR267" s="82" t="s">
        <v>4274</v>
      </c>
      <c r="AS267" s="84">
        <v>41722</v>
      </c>
      <c r="AT267" s="85">
        <v>2014</v>
      </c>
      <c r="AU267" s="82" t="s">
        <v>4277</v>
      </c>
      <c r="AV267" s="84">
        <v>43008</v>
      </c>
      <c r="AW267" s="85">
        <v>2017</v>
      </c>
      <c r="AX267" s="85">
        <f>Table1[[#This Row],[End TEST]]-Table1[[#This Row],[Start TEST]]</f>
        <v>3</v>
      </c>
      <c r="AY267" s="85">
        <f>Table1[[#This Row],[TEST_Diff]]+1</f>
        <v>4</v>
      </c>
      <c r="AZ267" s="92">
        <f>DATEDIF(Table1[[#This Row],[Start Year]],Table1[[#This Row],[End Year]],"d") / 365</f>
        <v>3.5232876712328767</v>
      </c>
    </row>
    <row r="268" spans="1:52" x14ac:dyDescent="0.5">
      <c r="A268" s="82">
        <v>70</v>
      </c>
      <c r="B268" s="82" t="s">
        <v>4169</v>
      </c>
      <c r="D268" s="90">
        <v>43372</v>
      </c>
      <c r="E268" s="90" t="s">
        <v>4170</v>
      </c>
      <c r="F268" s="90"/>
      <c r="G268" s="82" t="s">
        <v>4170</v>
      </c>
      <c r="H268" s="82" t="s">
        <v>4171</v>
      </c>
      <c r="I268" s="80" t="s">
        <v>129</v>
      </c>
      <c r="J268" s="80">
        <v>10</v>
      </c>
      <c r="K268" s="80">
        <v>0</v>
      </c>
      <c r="P268" s="80" t="s">
        <v>112</v>
      </c>
      <c r="Q268" s="80">
        <v>7.7</v>
      </c>
      <c r="R268" s="80">
        <v>45.052331000000002</v>
      </c>
      <c r="S268" s="80">
        <v>118.90412999999999</v>
      </c>
      <c r="T268" s="80">
        <v>57750</v>
      </c>
      <c r="U268" s="91">
        <f>Table1[[#This Row],[Distribution Amount (Dollars)]]/Table1[[#This Row],[NEWdatediff]]</f>
        <v>14437.5</v>
      </c>
      <c r="V268" s="82" t="s">
        <v>90</v>
      </c>
      <c r="W268" s="82" t="s">
        <v>91</v>
      </c>
      <c r="X268" s="82" t="s">
        <v>72</v>
      </c>
      <c r="Y268" s="82" t="s">
        <v>73</v>
      </c>
      <c r="Z268" s="82">
        <v>1</v>
      </c>
      <c r="AB268" s="82" t="s">
        <v>4172</v>
      </c>
      <c r="AD268" s="82" t="s">
        <v>84</v>
      </c>
      <c r="AE268" s="82" t="s">
        <v>639</v>
      </c>
      <c r="AN268" s="82" t="s">
        <v>76</v>
      </c>
      <c r="AO268" s="82" t="s">
        <v>4173</v>
      </c>
      <c r="AP268" s="82">
        <v>7500000</v>
      </c>
      <c r="AQ268" s="82" t="s">
        <v>109</v>
      </c>
      <c r="AR268" s="82" t="s">
        <v>4274</v>
      </c>
      <c r="AS268" s="84">
        <v>41722</v>
      </c>
      <c r="AT268" s="85">
        <v>2014</v>
      </c>
      <c r="AU268" s="82" t="s">
        <v>4277</v>
      </c>
      <c r="AV268" s="84">
        <v>43008</v>
      </c>
      <c r="AW268" s="85">
        <v>2017</v>
      </c>
      <c r="AX268" s="85">
        <f>Table1[[#This Row],[End TEST]]-Table1[[#This Row],[Start TEST]]</f>
        <v>3</v>
      </c>
      <c r="AY268" s="85">
        <f>Table1[[#This Row],[TEST_Diff]]+1</f>
        <v>4</v>
      </c>
      <c r="AZ268" s="92">
        <f>DATEDIF(Table1[[#This Row],[Start Year]],Table1[[#This Row],[End Year]],"d") / 365</f>
        <v>3.5232876712328767</v>
      </c>
    </row>
    <row r="269" spans="1:52" x14ac:dyDescent="0.5">
      <c r="A269" s="82">
        <v>70</v>
      </c>
      <c r="B269" s="82" t="s">
        <v>4169</v>
      </c>
      <c r="D269" s="90">
        <v>43372</v>
      </c>
      <c r="E269" s="90" t="s">
        <v>4170</v>
      </c>
      <c r="F269" s="90"/>
      <c r="G269" s="82" t="s">
        <v>4170</v>
      </c>
      <c r="H269" s="82" t="s">
        <v>4171</v>
      </c>
      <c r="I269" s="80" t="s">
        <v>88</v>
      </c>
      <c r="J269" s="80">
        <v>20</v>
      </c>
      <c r="K269" s="80">
        <v>0</v>
      </c>
      <c r="P269" s="80" t="s">
        <v>112</v>
      </c>
      <c r="Q269" s="80">
        <v>7.7</v>
      </c>
      <c r="R269" s="80">
        <v>45.052331000000002</v>
      </c>
      <c r="S269" s="80">
        <v>118.90412999999999</v>
      </c>
      <c r="T269" s="80">
        <v>115500</v>
      </c>
      <c r="U269" s="91">
        <f>Table1[[#This Row],[Distribution Amount (Dollars)]]/Table1[[#This Row],[NEWdatediff]]</f>
        <v>28875</v>
      </c>
      <c r="V269" s="82" t="s">
        <v>90</v>
      </c>
      <c r="W269" s="82" t="s">
        <v>91</v>
      </c>
      <c r="X269" s="82" t="s">
        <v>72</v>
      </c>
      <c r="Y269" s="82" t="s">
        <v>73</v>
      </c>
      <c r="Z269" s="82">
        <v>1</v>
      </c>
      <c r="AB269" s="82" t="s">
        <v>4172</v>
      </c>
      <c r="AD269" s="82" t="s">
        <v>84</v>
      </c>
      <c r="AE269" s="82" t="s">
        <v>639</v>
      </c>
      <c r="AN269" s="82" t="s">
        <v>76</v>
      </c>
      <c r="AO269" s="82" t="s">
        <v>4173</v>
      </c>
      <c r="AP269" s="82">
        <v>7500000</v>
      </c>
      <c r="AQ269" s="82" t="s">
        <v>109</v>
      </c>
      <c r="AR269" s="82" t="s">
        <v>4274</v>
      </c>
      <c r="AS269" s="84">
        <v>41722</v>
      </c>
      <c r="AT269" s="85">
        <v>2014</v>
      </c>
      <c r="AU269" s="82" t="s">
        <v>4277</v>
      </c>
      <c r="AV269" s="84">
        <v>43008</v>
      </c>
      <c r="AW269" s="85">
        <v>2017</v>
      </c>
      <c r="AX269" s="85">
        <f>Table1[[#This Row],[End TEST]]-Table1[[#This Row],[Start TEST]]</f>
        <v>3</v>
      </c>
      <c r="AY269" s="85">
        <f>Table1[[#This Row],[TEST_Diff]]+1</f>
        <v>4</v>
      </c>
      <c r="AZ269" s="92">
        <f>DATEDIF(Table1[[#This Row],[Start Year]],Table1[[#This Row],[End Year]],"d") / 365</f>
        <v>3.5232876712328767</v>
      </c>
    </row>
    <row r="270" spans="1:52" x14ac:dyDescent="0.5">
      <c r="A270" s="82">
        <v>70</v>
      </c>
      <c r="B270" s="82" t="s">
        <v>4169</v>
      </c>
      <c r="D270" s="90">
        <v>43372</v>
      </c>
      <c r="E270" s="90" t="s">
        <v>4170</v>
      </c>
      <c r="F270" s="90"/>
      <c r="G270" s="82" t="s">
        <v>4170</v>
      </c>
      <c r="H270" s="82" t="s">
        <v>4171</v>
      </c>
      <c r="I270" s="80" t="s">
        <v>97</v>
      </c>
      <c r="J270" s="80">
        <v>15</v>
      </c>
      <c r="K270" s="80">
        <v>0</v>
      </c>
      <c r="P270" s="80" t="s">
        <v>112</v>
      </c>
      <c r="Q270" s="80">
        <v>7.7</v>
      </c>
      <c r="R270" s="80">
        <v>45.052331000000002</v>
      </c>
      <c r="S270" s="80">
        <v>118.90412999999999</v>
      </c>
      <c r="T270" s="80">
        <v>86625</v>
      </c>
      <c r="U270" s="91">
        <f>Table1[[#This Row],[Distribution Amount (Dollars)]]/Table1[[#This Row],[NEWdatediff]]</f>
        <v>21656.25</v>
      </c>
      <c r="V270" s="82" t="s">
        <v>90</v>
      </c>
      <c r="W270" s="82" t="s">
        <v>91</v>
      </c>
      <c r="X270" s="82" t="s">
        <v>72</v>
      </c>
      <c r="Y270" s="82" t="s">
        <v>73</v>
      </c>
      <c r="Z270" s="82">
        <v>1</v>
      </c>
      <c r="AB270" s="82" t="s">
        <v>4172</v>
      </c>
      <c r="AD270" s="82" t="s">
        <v>84</v>
      </c>
      <c r="AE270" s="82" t="s">
        <v>639</v>
      </c>
      <c r="AN270" s="82" t="s">
        <v>76</v>
      </c>
      <c r="AO270" s="82" t="s">
        <v>4173</v>
      </c>
      <c r="AP270" s="82">
        <v>7500000</v>
      </c>
      <c r="AQ270" s="82" t="s">
        <v>109</v>
      </c>
      <c r="AR270" s="82" t="s">
        <v>4274</v>
      </c>
      <c r="AS270" s="84">
        <v>41722</v>
      </c>
      <c r="AT270" s="85">
        <v>2014</v>
      </c>
      <c r="AU270" s="82" t="s">
        <v>4277</v>
      </c>
      <c r="AV270" s="84">
        <v>43008</v>
      </c>
      <c r="AW270" s="85">
        <v>2017</v>
      </c>
      <c r="AX270" s="85">
        <f>Table1[[#This Row],[End TEST]]-Table1[[#This Row],[Start TEST]]</f>
        <v>3</v>
      </c>
      <c r="AY270" s="85">
        <f>Table1[[#This Row],[TEST_Diff]]+1</f>
        <v>4</v>
      </c>
      <c r="AZ270" s="92">
        <f>DATEDIF(Table1[[#This Row],[Start Year]],Table1[[#This Row],[End Year]],"d") / 365</f>
        <v>3.5232876712328767</v>
      </c>
    </row>
    <row r="271" spans="1:52" x14ac:dyDescent="0.5">
      <c r="A271" s="82">
        <v>70</v>
      </c>
      <c r="B271" s="82" t="s">
        <v>4169</v>
      </c>
      <c r="D271" s="90">
        <v>43372</v>
      </c>
      <c r="E271" s="90" t="s">
        <v>4170</v>
      </c>
      <c r="F271" s="90"/>
      <c r="G271" s="82" t="s">
        <v>4170</v>
      </c>
      <c r="H271" s="82" t="s">
        <v>4171</v>
      </c>
      <c r="I271" s="80" t="s">
        <v>281</v>
      </c>
      <c r="J271" s="80">
        <v>6</v>
      </c>
      <c r="K271" s="80">
        <v>0</v>
      </c>
      <c r="P271" s="80" t="s">
        <v>112</v>
      </c>
      <c r="Q271" s="80">
        <v>7.7</v>
      </c>
      <c r="R271" s="80">
        <v>45.052331000000002</v>
      </c>
      <c r="S271" s="80">
        <v>118.90412999999999</v>
      </c>
      <c r="T271" s="80">
        <v>34650</v>
      </c>
      <c r="U271" s="91">
        <f>Table1[[#This Row],[Distribution Amount (Dollars)]]/Table1[[#This Row],[NEWdatediff]]</f>
        <v>8662.5</v>
      </c>
      <c r="V271" s="82" t="s">
        <v>90</v>
      </c>
      <c r="W271" s="82" t="s">
        <v>91</v>
      </c>
      <c r="X271" s="82" t="s">
        <v>72</v>
      </c>
      <c r="Y271" s="82" t="s">
        <v>73</v>
      </c>
      <c r="Z271" s="82">
        <v>1</v>
      </c>
      <c r="AB271" s="82" t="s">
        <v>4172</v>
      </c>
      <c r="AD271" s="82" t="s">
        <v>84</v>
      </c>
      <c r="AE271" s="82" t="s">
        <v>639</v>
      </c>
      <c r="AN271" s="82" t="s">
        <v>76</v>
      </c>
      <c r="AO271" s="82" t="s">
        <v>4173</v>
      </c>
      <c r="AP271" s="82">
        <v>7500000</v>
      </c>
      <c r="AQ271" s="82" t="s">
        <v>109</v>
      </c>
      <c r="AR271" s="82" t="s">
        <v>4274</v>
      </c>
      <c r="AS271" s="84">
        <v>41722</v>
      </c>
      <c r="AT271" s="85">
        <v>2014</v>
      </c>
      <c r="AU271" s="82" t="s">
        <v>4277</v>
      </c>
      <c r="AV271" s="84">
        <v>43008</v>
      </c>
      <c r="AW271" s="85">
        <v>2017</v>
      </c>
      <c r="AX271" s="85">
        <f>Table1[[#This Row],[End TEST]]-Table1[[#This Row],[Start TEST]]</f>
        <v>3</v>
      </c>
      <c r="AY271" s="85">
        <f>Table1[[#This Row],[TEST_Diff]]+1</f>
        <v>4</v>
      </c>
      <c r="AZ271" s="92">
        <f>DATEDIF(Table1[[#This Row],[Start Year]],Table1[[#This Row],[End Year]],"d") / 365</f>
        <v>3.5232876712328767</v>
      </c>
    </row>
    <row r="272" spans="1:52" x14ac:dyDescent="0.5">
      <c r="A272" s="82">
        <v>70</v>
      </c>
      <c r="B272" s="82" t="s">
        <v>4169</v>
      </c>
      <c r="D272" s="90">
        <v>43372</v>
      </c>
      <c r="E272" s="90" t="s">
        <v>4170</v>
      </c>
      <c r="F272" s="90"/>
      <c r="G272" s="82" t="s">
        <v>4170</v>
      </c>
      <c r="H272" s="82" t="s">
        <v>4171</v>
      </c>
      <c r="I272" s="80" t="s">
        <v>283</v>
      </c>
      <c r="J272" s="80">
        <v>49</v>
      </c>
      <c r="K272" s="80">
        <v>0</v>
      </c>
      <c r="P272" s="80" t="s">
        <v>112</v>
      </c>
      <c r="Q272" s="80">
        <v>7.7</v>
      </c>
      <c r="R272" s="80">
        <v>45.052331000000002</v>
      </c>
      <c r="S272" s="80">
        <v>118.90412999999999</v>
      </c>
      <c r="T272" s="80">
        <v>282975</v>
      </c>
      <c r="U272" s="91">
        <f>Table1[[#This Row],[Distribution Amount (Dollars)]]/Table1[[#This Row],[NEWdatediff]]</f>
        <v>70743.75</v>
      </c>
      <c r="V272" s="82" t="s">
        <v>90</v>
      </c>
      <c r="W272" s="82" t="s">
        <v>91</v>
      </c>
      <c r="X272" s="82" t="s">
        <v>72</v>
      </c>
      <c r="Y272" s="82" t="s">
        <v>73</v>
      </c>
      <c r="Z272" s="82">
        <v>1</v>
      </c>
      <c r="AB272" s="82" t="s">
        <v>4172</v>
      </c>
      <c r="AD272" s="82" t="s">
        <v>84</v>
      </c>
      <c r="AE272" s="82" t="s">
        <v>639</v>
      </c>
      <c r="AN272" s="82" t="s">
        <v>76</v>
      </c>
      <c r="AO272" s="82" t="s">
        <v>4173</v>
      </c>
      <c r="AP272" s="82">
        <v>7500000</v>
      </c>
      <c r="AQ272" s="82" t="s">
        <v>109</v>
      </c>
      <c r="AR272" s="82" t="s">
        <v>4274</v>
      </c>
      <c r="AS272" s="84">
        <v>41722</v>
      </c>
      <c r="AT272" s="85">
        <v>2014</v>
      </c>
      <c r="AU272" s="82" t="s">
        <v>4277</v>
      </c>
      <c r="AV272" s="84">
        <v>43008</v>
      </c>
      <c r="AW272" s="85">
        <v>2017</v>
      </c>
      <c r="AX272" s="85">
        <f>Table1[[#This Row],[End TEST]]-Table1[[#This Row],[Start TEST]]</f>
        <v>3</v>
      </c>
      <c r="AY272" s="85">
        <f>Table1[[#This Row],[TEST_Diff]]+1</f>
        <v>4</v>
      </c>
      <c r="AZ272" s="92">
        <f>DATEDIF(Table1[[#This Row],[Start Year]],Table1[[#This Row],[End Year]],"d") / 365</f>
        <v>3.5232876712328767</v>
      </c>
    </row>
    <row r="273" spans="1:68" x14ac:dyDescent="0.5">
      <c r="A273" s="82">
        <v>70</v>
      </c>
      <c r="B273" s="82" t="s">
        <v>4169</v>
      </c>
      <c r="D273" s="90">
        <v>43372</v>
      </c>
      <c r="E273" s="90" t="s">
        <v>4170</v>
      </c>
      <c r="F273" s="90"/>
      <c r="G273" s="82" t="s">
        <v>4170</v>
      </c>
      <c r="H273" s="82" t="s">
        <v>4171</v>
      </c>
      <c r="I273" s="80" t="s">
        <v>129</v>
      </c>
      <c r="J273" s="80">
        <v>10</v>
      </c>
      <c r="K273" s="80">
        <v>0</v>
      </c>
      <c r="P273" s="80" t="s">
        <v>84</v>
      </c>
      <c r="Q273" s="80">
        <v>7.7</v>
      </c>
      <c r="R273" s="80">
        <v>-15.623037</v>
      </c>
      <c r="S273" s="80">
        <v>-59.0625</v>
      </c>
      <c r="T273" s="80">
        <v>57750</v>
      </c>
      <c r="U273" s="91">
        <f>Table1[[#This Row],[Distribution Amount (Dollars)]]/Table1[[#This Row],[NEWdatediff]]</f>
        <v>14437.5</v>
      </c>
      <c r="V273" s="82" t="s">
        <v>90</v>
      </c>
      <c r="W273" s="82" t="s">
        <v>91</v>
      </c>
      <c r="X273" s="82" t="s">
        <v>72</v>
      </c>
      <c r="Y273" s="82" t="s">
        <v>73</v>
      </c>
      <c r="Z273" s="82">
        <v>1</v>
      </c>
      <c r="AB273" s="82" t="s">
        <v>4172</v>
      </c>
      <c r="AD273" s="82" t="s">
        <v>69</v>
      </c>
      <c r="AE273" s="82" t="s">
        <v>639</v>
      </c>
      <c r="AN273" s="82" t="s">
        <v>76</v>
      </c>
      <c r="AO273" s="82" t="s">
        <v>4173</v>
      </c>
      <c r="AP273" s="82">
        <v>7500000</v>
      </c>
      <c r="AQ273" s="82" t="s">
        <v>109</v>
      </c>
      <c r="AR273" s="82" t="s">
        <v>4274</v>
      </c>
      <c r="AS273" s="84">
        <v>41722</v>
      </c>
      <c r="AT273" s="85">
        <v>2014</v>
      </c>
      <c r="AU273" s="82" t="s">
        <v>4277</v>
      </c>
      <c r="AV273" s="84">
        <v>43008</v>
      </c>
      <c r="AW273" s="85">
        <v>2017</v>
      </c>
      <c r="AX273" s="85">
        <f>Table1[[#This Row],[End TEST]]-Table1[[#This Row],[Start TEST]]</f>
        <v>3</v>
      </c>
      <c r="AY273" s="85">
        <f>Table1[[#This Row],[TEST_Diff]]+1</f>
        <v>4</v>
      </c>
      <c r="AZ273" s="92">
        <f>DATEDIF(Table1[[#This Row],[Start Year]],Table1[[#This Row],[End Year]],"d") / 365</f>
        <v>3.5232876712328767</v>
      </c>
    </row>
    <row r="274" spans="1:68" x14ac:dyDescent="0.5">
      <c r="A274" s="82">
        <v>70</v>
      </c>
      <c r="B274" s="82" t="s">
        <v>4169</v>
      </c>
      <c r="D274" s="90">
        <v>43372</v>
      </c>
      <c r="E274" s="90" t="s">
        <v>4170</v>
      </c>
      <c r="F274" s="90"/>
      <c r="G274" s="82" t="s">
        <v>4170</v>
      </c>
      <c r="H274" s="82" t="s">
        <v>4171</v>
      </c>
      <c r="I274" s="80" t="s">
        <v>88</v>
      </c>
      <c r="J274" s="80">
        <v>20</v>
      </c>
      <c r="K274" s="80">
        <v>0</v>
      </c>
      <c r="P274" s="80" t="s">
        <v>84</v>
      </c>
      <c r="Q274" s="80">
        <v>7.7</v>
      </c>
      <c r="R274" s="80">
        <v>-15.623037</v>
      </c>
      <c r="S274" s="80">
        <v>-59.0625</v>
      </c>
      <c r="T274" s="80">
        <v>115500</v>
      </c>
      <c r="U274" s="91">
        <f>Table1[[#This Row],[Distribution Amount (Dollars)]]/Table1[[#This Row],[NEWdatediff]]</f>
        <v>28875</v>
      </c>
      <c r="V274" s="82" t="s">
        <v>90</v>
      </c>
      <c r="W274" s="82" t="s">
        <v>91</v>
      </c>
      <c r="X274" s="82" t="s">
        <v>72</v>
      </c>
      <c r="Y274" s="82" t="s">
        <v>73</v>
      </c>
      <c r="Z274" s="82">
        <v>1</v>
      </c>
      <c r="AB274" s="82" t="s">
        <v>4172</v>
      </c>
      <c r="AD274" s="82" t="s">
        <v>69</v>
      </c>
      <c r="AE274" s="82" t="s">
        <v>639</v>
      </c>
      <c r="AN274" s="82" t="s">
        <v>76</v>
      </c>
      <c r="AO274" s="82" t="s">
        <v>4173</v>
      </c>
      <c r="AP274" s="82">
        <v>7500000</v>
      </c>
      <c r="AQ274" s="82" t="s">
        <v>109</v>
      </c>
      <c r="AR274" s="82" t="s">
        <v>4274</v>
      </c>
      <c r="AS274" s="84">
        <v>41722</v>
      </c>
      <c r="AT274" s="85">
        <v>2014</v>
      </c>
      <c r="AU274" s="82" t="s">
        <v>4277</v>
      </c>
      <c r="AV274" s="84">
        <v>43008</v>
      </c>
      <c r="AW274" s="85">
        <v>2017</v>
      </c>
      <c r="AX274" s="85">
        <f>Table1[[#This Row],[End TEST]]-Table1[[#This Row],[Start TEST]]</f>
        <v>3</v>
      </c>
      <c r="AY274" s="85">
        <f>Table1[[#This Row],[TEST_Diff]]+1</f>
        <v>4</v>
      </c>
      <c r="AZ274" s="92">
        <f>DATEDIF(Table1[[#This Row],[Start Year]],Table1[[#This Row],[End Year]],"d") / 365</f>
        <v>3.5232876712328767</v>
      </c>
    </row>
    <row r="275" spans="1:68" x14ac:dyDescent="0.5">
      <c r="A275" s="82">
        <v>70</v>
      </c>
      <c r="B275" s="82" t="s">
        <v>4169</v>
      </c>
      <c r="D275" s="90">
        <v>43372</v>
      </c>
      <c r="E275" s="90" t="s">
        <v>4170</v>
      </c>
      <c r="F275" s="90"/>
      <c r="G275" s="82" t="s">
        <v>4170</v>
      </c>
      <c r="H275" s="82" t="s">
        <v>4171</v>
      </c>
      <c r="I275" s="80" t="s">
        <v>97</v>
      </c>
      <c r="J275" s="80">
        <v>15</v>
      </c>
      <c r="K275" s="80">
        <v>0</v>
      </c>
      <c r="P275" s="80" t="s">
        <v>84</v>
      </c>
      <c r="Q275" s="80">
        <v>7.7</v>
      </c>
      <c r="R275" s="80">
        <v>-15.623037</v>
      </c>
      <c r="S275" s="80">
        <v>-59.0625</v>
      </c>
      <c r="T275" s="80">
        <v>86625</v>
      </c>
      <c r="U275" s="91">
        <f>Table1[[#This Row],[Distribution Amount (Dollars)]]/Table1[[#This Row],[NEWdatediff]]</f>
        <v>21656.25</v>
      </c>
      <c r="V275" s="82" t="s">
        <v>90</v>
      </c>
      <c r="W275" s="82" t="s">
        <v>91</v>
      </c>
      <c r="X275" s="82" t="s">
        <v>72</v>
      </c>
      <c r="Y275" s="82" t="s">
        <v>73</v>
      </c>
      <c r="Z275" s="82">
        <v>1</v>
      </c>
      <c r="AB275" s="82" t="s">
        <v>4172</v>
      </c>
      <c r="AD275" s="82" t="s">
        <v>69</v>
      </c>
      <c r="AE275" s="82" t="s">
        <v>639</v>
      </c>
      <c r="AN275" s="82" t="s">
        <v>76</v>
      </c>
      <c r="AO275" s="82" t="s">
        <v>4173</v>
      </c>
      <c r="AP275" s="82">
        <v>7500000</v>
      </c>
      <c r="AQ275" s="82" t="s">
        <v>109</v>
      </c>
      <c r="AR275" s="82" t="s">
        <v>4274</v>
      </c>
      <c r="AS275" s="84">
        <v>41722</v>
      </c>
      <c r="AT275" s="85">
        <v>2014</v>
      </c>
      <c r="AU275" s="82" t="s">
        <v>4277</v>
      </c>
      <c r="AV275" s="84">
        <v>43008</v>
      </c>
      <c r="AW275" s="85">
        <v>2017</v>
      </c>
      <c r="AX275" s="85">
        <f>Table1[[#This Row],[End TEST]]-Table1[[#This Row],[Start TEST]]</f>
        <v>3</v>
      </c>
      <c r="AY275" s="85">
        <f>Table1[[#This Row],[TEST_Diff]]+1</f>
        <v>4</v>
      </c>
      <c r="AZ275" s="92">
        <f>DATEDIF(Table1[[#This Row],[Start Year]],Table1[[#This Row],[End Year]],"d") / 365</f>
        <v>3.5232876712328767</v>
      </c>
    </row>
    <row r="276" spans="1:68" x14ac:dyDescent="0.5">
      <c r="A276" s="82">
        <v>70</v>
      </c>
      <c r="B276" s="82" t="s">
        <v>4169</v>
      </c>
      <c r="D276" s="90">
        <v>43372</v>
      </c>
      <c r="E276" s="90" t="s">
        <v>4170</v>
      </c>
      <c r="F276" s="90"/>
      <c r="G276" s="82" t="s">
        <v>4170</v>
      </c>
      <c r="H276" s="82" t="s">
        <v>4171</v>
      </c>
      <c r="I276" s="80" t="s">
        <v>281</v>
      </c>
      <c r="J276" s="80">
        <v>6</v>
      </c>
      <c r="K276" s="80">
        <v>0</v>
      </c>
      <c r="P276" s="80" t="s">
        <v>84</v>
      </c>
      <c r="Q276" s="80">
        <v>7.7</v>
      </c>
      <c r="R276" s="80">
        <v>-15.623037</v>
      </c>
      <c r="S276" s="80">
        <v>-59.0625</v>
      </c>
      <c r="T276" s="80">
        <v>34650</v>
      </c>
      <c r="U276" s="91">
        <f>Table1[[#This Row],[Distribution Amount (Dollars)]]/Table1[[#This Row],[NEWdatediff]]</f>
        <v>8662.5</v>
      </c>
      <c r="V276" s="82" t="s">
        <v>90</v>
      </c>
      <c r="W276" s="82" t="s">
        <v>91</v>
      </c>
      <c r="X276" s="82" t="s">
        <v>72</v>
      </c>
      <c r="Y276" s="82" t="s">
        <v>73</v>
      </c>
      <c r="Z276" s="82">
        <v>1</v>
      </c>
      <c r="AB276" s="82" t="s">
        <v>4172</v>
      </c>
      <c r="AD276" s="82" t="s">
        <v>69</v>
      </c>
      <c r="AE276" s="82" t="s">
        <v>639</v>
      </c>
      <c r="AN276" s="82" t="s">
        <v>76</v>
      </c>
      <c r="AO276" s="82" t="s">
        <v>4173</v>
      </c>
      <c r="AP276" s="82">
        <v>7500000</v>
      </c>
      <c r="AQ276" s="82" t="s">
        <v>109</v>
      </c>
      <c r="AR276" s="82" t="s">
        <v>4274</v>
      </c>
      <c r="AS276" s="84">
        <v>41722</v>
      </c>
      <c r="AT276" s="85">
        <v>2014</v>
      </c>
      <c r="AU276" s="82" t="s">
        <v>4277</v>
      </c>
      <c r="AV276" s="84">
        <v>43008</v>
      </c>
      <c r="AW276" s="85">
        <v>2017</v>
      </c>
      <c r="AX276" s="85">
        <f>Table1[[#This Row],[End TEST]]-Table1[[#This Row],[Start TEST]]</f>
        <v>3</v>
      </c>
      <c r="AY276" s="85">
        <f>Table1[[#This Row],[TEST_Diff]]+1</f>
        <v>4</v>
      </c>
      <c r="AZ276" s="92">
        <f>DATEDIF(Table1[[#This Row],[Start Year]],Table1[[#This Row],[End Year]],"d") / 365</f>
        <v>3.5232876712328767</v>
      </c>
    </row>
    <row r="277" spans="1:68" x14ac:dyDescent="0.5">
      <c r="A277" s="82">
        <v>70</v>
      </c>
      <c r="B277" s="82" t="s">
        <v>4169</v>
      </c>
      <c r="D277" s="90">
        <v>43372</v>
      </c>
      <c r="E277" s="90" t="s">
        <v>4170</v>
      </c>
      <c r="F277" s="90"/>
      <c r="G277" s="82" t="s">
        <v>4170</v>
      </c>
      <c r="H277" s="82" t="s">
        <v>4171</v>
      </c>
      <c r="I277" s="80" t="s">
        <v>283</v>
      </c>
      <c r="J277" s="80">
        <v>49</v>
      </c>
      <c r="K277" s="80">
        <v>0</v>
      </c>
      <c r="P277" s="80" t="s">
        <v>84</v>
      </c>
      <c r="Q277" s="80">
        <v>7.7</v>
      </c>
      <c r="R277" s="80">
        <v>-15.623037</v>
      </c>
      <c r="S277" s="80">
        <v>-59.0625</v>
      </c>
      <c r="T277" s="80">
        <v>282975</v>
      </c>
      <c r="U277" s="91">
        <f>Table1[[#This Row],[Distribution Amount (Dollars)]]/Table1[[#This Row],[NEWdatediff]]</f>
        <v>70743.75</v>
      </c>
      <c r="V277" s="82" t="s">
        <v>90</v>
      </c>
      <c r="W277" s="82" t="s">
        <v>91</v>
      </c>
      <c r="X277" s="82" t="s">
        <v>72</v>
      </c>
      <c r="Y277" s="82" t="s">
        <v>73</v>
      </c>
      <c r="Z277" s="82">
        <v>1</v>
      </c>
      <c r="AB277" s="82" t="s">
        <v>4172</v>
      </c>
      <c r="AD277" s="82" t="s">
        <v>69</v>
      </c>
      <c r="AE277" s="82" t="s">
        <v>639</v>
      </c>
      <c r="AN277" s="82" t="s">
        <v>76</v>
      </c>
      <c r="AO277" s="82" t="s">
        <v>4173</v>
      </c>
      <c r="AP277" s="82">
        <v>7500000</v>
      </c>
      <c r="AQ277" s="82" t="s">
        <v>109</v>
      </c>
      <c r="AR277" s="82" t="s">
        <v>4274</v>
      </c>
      <c r="AS277" s="84">
        <v>41722</v>
      </c>
      <c r="AT277" s="85">
        <v>2014</v>
      </c>
      <c r="AU277" s="82" t="s">
        <v>4277</v>
      </c>
      <c r="AV277" s="84">
        <v>43008</v>
      </c>
      <c r="AW277" s="85">
        <v>2017</v>
      </c>
      <c r="AX277" s="85">
        <f>Table1[[#This Row],[End TEST]]-Table1[[#This Row],[Start TEST]]</f>
        <v>3</v>
      </c>
      <c r="AY277" s="85">
        <f>Table1[[#This Row],[TEST_Diff]]+1</f>
        <v>4</v>
      </c>
      <c r="AZ277" s="92">
        <f>DATEDIF(Table1[[#This Row],[Start Year]],Table1[[#This Row],[End Year]],"d") / 365</f>
        <v>3.5232876712328767</v>
      </c>
    </row>
    <row r="278" spans="1:68" x14ac:dyDescent="0.5">
      <c r="A278" s="82">
        <v>71</v>
      </c>
      <c r="B278" s="82" t="s">
        <v>4134</v>
      </c>
      <c r="D278" s="90">
        <v>43372</v>
      </c>
      <c r="E278" s="90" t="s">
        <v>4135</v>
      </c>
      <c r="F278" s="90"/>
      <c r="G278" s="82" t="s">
        <v>4135</v>
      </c>
      <c r="H278" s="82" t="s">
        <v>4136</v>
      </c>
      <c r="I278" s="80" t="s">
        <v>663</v>
      </c>
      <c r="J278" s="80">
        <v>10</v>
      </c>
      <c r="K278" s="80">
        <v>1</v>
      </c>
      <c r="L278" s="80" t="s">
        <v>89</v>
      </c>
      <c r="M278" s="80">
        <v>100</v>
      </c>
      <c r="N278" s="80">
        <v>6.8808540000000002</v>
      </c>
      <c r="O278" s="80">
        <v>-1.167594</v>
      </c>
      <c r="P278" s="80" t="s">
        <v>69</v>
      </c>
      <c r="Q278" s="80">
        <v>0</v>
      </c>
      <c r="R278" s="80">
        <v>2.6272389999999999</v>
      </c>
      <c r="S278" s="80">
        <v>23.381664000000001</v>
      </c>
      <c r="T278" s="80">
        <v>1991500</v>
      </c>
      <c r="U278" s="91">
        <f>Table1[[#This Row],[Distribution Amount (Dollars)]]/Table1[[#This Row],[NEWdatediff]]</f>
        <v>663833.33333333337</v>
      </c>
      <c r="V278" s="82" t="s">
        <v>1309</v>
      </c>
      <c r="W278" s="82" t="s">
        <v>91</v>
      </c>
      <c r="X278" s="82" t="s">
        <v>72</v>
      </c>
      <c r="Y278" s="82" t="s">
        <v>73</v>
      </c>
      <c r="Z278" s="82">
        <v>1</v>
      </c>
      <c r="AB278" s="82" t="s">
        <v>4137</v>
      </c>
      <c r="AD278" s="82" t="s">
        <v>89</v>
      </c>
      <c r="AE278" s="82" t="s">
        <v>93</v>
      </c>
      <c r="AN278" s="82" t="s">
        <v>76</v>
      </c>
      <c r="AO278" s="82" t="s">
        <v>4138</v>
      </c>
      <c r="AP278" s="82">
        <v>19915000</v>
      </c>
      <c r="AQ278" s="82" t="s">
        <v>109</v>
      </c>
      <c r="AR278" s="82" t="s">
        <v>4274</v>
      </c>
      <c r="AS278" s="84">
        <v>41722</v>
      </c>
      <c r="AT278" s="85">
        <v>2014</v>
      </c>
      <c r="AU278" s="82" t="s">
        <v>4277</v>
      </c>
      <c r="AV278" s="84">
        <v>42570</v>
      </c>
      <c r="AW278" s="85">
        <v>2016</v>
      </c>
      <c r="AX278" s="85">
        <f>Table1[[#This Row],[End TEST]]-Table1[[#This Row],[Start TEST]]</f>
        <v>2</v>
      </c>
      <c r="AY278" s="85">
        <f>Table1[[#This Row],[TEST_Diff]]+1</f>
        <v>3</v>
      </c>
      <c r="AZ278" s="92">
        <f>DATEDIF(Table1[[#This Row],[Start Year]],Table1[[#This Row],[End Year]],"d") / 365</f>
        <v>2.3232876712328765</v>
      </c>
    </row>
    <row r="279" spans="1:68" x14ac:dyDescent="0.5">
      <c r="A279" s="82">
        <v>71</v>
      </c>
      <c r="B279" s="82" t="s">
        <v>4134</v>
      </c>
      <c r="D279" s="90">
        <v>43372</v>
      </c>
      <c r="E279" s="90" t="s">
        <v>4135</v>
      </c>
      <c r="F279" s="90"/>
      <c r="G279" s="82" t="s">
        <v>4135</v>
      </c>
      <c r="H279" s="82" t="s">
        <v>4136</v>
      </c>
      <c r="I279" s="80" t="s">
        <v>88</v>
      </c>
      <c r="J279" s="80">
        <v>90</v>
      </c>
      <c r="K279" s="80">
        <v>1</v>
      </c>
      <c r="L279" s="80" t="s">
        <v>89</v>
      </c>
      <c r="M279" s="80">
        <v>100</v>
      </c>
      <c r="N279" s="80">
        <v>6.8808540000000002</v>
      </c>
      <c r="O279" s="80">
        <v>-1.167594</v>
      </c>
      <c r="P279" s="80" t="s">
        <v>69</v>
      </c>
      <c r="Q279" s="80">
        <v>0</v>
      </c>
      <c r="R279" s="80">
        <v>2.6272389999999999</v>
      </c>
      <c r="S279" s="80">
        <v>23.381664000000001</v>
      </c>
      <c r="T279" s="80">
        <v>17923500</v>
      </c>
      <c r="U279" s="91">
        <f>Table1[[#This Row],[Distribution Amount (Dollars)]]/Table1[[#This Row],[NEWdatediff]]</f>
        <v>5974500</v>
      </c>
      <c r="V279" s="82" t="s">
        <v>1309</v>
      </c>
      <c r="W279" s="82" t="s">
        <v>91</v>
      </c>
      <c r="X279" s="82" t="s">
        <v>72</v>
      </c>
      <c r="Y279" s="82" t="s">
        <v>73</v>
      </c>
      <c r="Z279" s="82">
        <v>1</v>
      </c>
      <c r="AB279" s="82" t="s">
        <v>4137</v>
      </c>
      <c r="AD279" s="82" t="s">
        <v>89</v>
      </c>
      <c r="AE279" s="82" t="s">
        <v>93</v>
      </c>
      <c r="AN279" s="82" t="s">
        <v>76</v>
      </c>
      <c r="AO279" s="82" t="s">
        <v>4138</v>
      </c>
      <c r="AP279" s="82">
        <v>19915000</v>
      </c>
      <c r="AQ279" s="82" t="s">
        <v>109</v>
      </c>
      <c r="AR279" s="82" t="s">
        <v>4274</v>
      </c>
      <c r="AS279" s="84">
        <v>41722</v>
      </c>
      <c r="AT279" s="85">
        <v>2014</v>
      </c>
      <c r="AU279" s="82" t="s">
        <v>4277</v>
      </c>
      <c r="AV279" s="84">
        <v>42570</v>
      </c>
      <c r="AW279" s="85">
        <v>2016</v>
      </c>
      <c r="AX279" s="85">
        <f>Table1[[#This Row],[End TEST]]-Table1[[#This Row],[Start TEST]]</f>
        <v>2</v>
      </c>
      <c r="AY279" s="85">
        <f>Table1[[#This Row],[TEST_Diff]]+1</f>
        <v>3</v>
      </c>
      <c r="AZ279" s="92">
        <f>DATEDIF(Table1[[#This Row],[Start Year]],Table1[[#This Row],[End Year]],"d") / 365</f>
        <v>2.3232876712328765</v>
      </c>
    </row>
    <row r="280" spans="1:68" x14ac:dyDescent="0.5">
      <c r="A280" s="82">
        <v>72</v>
      </c>
      <c r="B280" s="82" t="s">
        <v>3578</v>
      </c>
      <c r="D280" s="90">
        <v>43372</v>
      </c>
      <c r="E280" s="90" t="s">
        <v>3579</v>
      </c>
      <c r="F280" s="90"/>
      <c r="G280" s="82" t="s">
        <v>3579</v>
      </c>
      <c r="H280" s="82" t="s">
        <v>3580</v>
      </c>
      <c r="I280" s="80" t="s">
        <v>67</v>
      </c>
      <c r="J280" s="80">
        <v>50</v>
      </c>
      <c r="K280" s="80">
        <v>1</v>
      </c>
      <c r="L280" s="80" t="s">
        <v>68</v>
      </c>
      <c r="M280" s="80">
        <v>100</v>
      </c>
      <c r="N280" s="80">
        <v>12.238333000000001</v>
      </c>
      <c r="O280" s="80">
        <v>-1.561593</v>
      </c>
      <c r="P280" s="80" t="s">
        <v>69</v>
      </c>
      <c r="Q280" s="80">
        <v>0</v>
      </c>
      <c r="R280" s="80">
        <v>2.6272389999999999</v>
      </c>
      <c r="S280" s="80">
        <v>23.381664000000001</v>
      </c>
      <c r="T280" s="80">
        <v>5000000</v>
      </c>
      <c r="U280" s="91">
        <f>Table1[[#This Row],[Distribution Amount (Dollars)]]/Table1[[#This Row],[NEWdatediff]]</f>
        <v>1666666.6666666667</v>
      </c>
      <c r="V280" s="82" t="s">
        <v>828</v>
      </c>
      <c r="W280" s="82" t="s">
        <v>91</v>
      </c>
      <c r="X280" s="82" t="s">
        <v>72</v>
      </c>
      <c r="Y280" s="82" t="s">
        <v>73</v>
      </c>
      <c r="Z280" s="82">
        <v>1</v>
      </c>
      <c r="AB280" s="82" t="s">
        <v>3581</v>
      </c>
      <c r="AD280" s="82" t="s">
        <v>68</v>
      </c>
      <c r="AE280" s="82" t="s">
        <v>2863</v>
      </c>
      <c r="AN280" s="82" t="s">
        <v>76</v>
      </c>
      <c r="AO280" s="82" t="s">
        <v>3582</v>
      </c>
      <c r="AP280" s="82">
        <v>10000000</v>
      </c>
      <c r="AQ280" s="82" t="s">
        <v>109</v>
      </c>
      <c r="AR280" s="82" t="s">
        <v>4274</v>
      </c>
      <c r="AS280" s="84">
        <v>41750</v>
      </c>
      <c r="AT280" s="85">
        <v>2014</v>
      </c>
      <c r="AU280" s="82" t="s">
        <v>4277</v>
      </c>
      <c r="AV280" s="84">
        <v>42551</v>
      </c>
      <c r="AW280" s="85">
        <v>2016</v>
      </c>
      <c r="AX280" s="85">
        <f>Table1[[#This Row],[End TEST]]-Table1[[#This Row],[Start TEST]]</f>
        <v>2</v>
      </c>
      <c r="AY280" s="85">
        <f>Table1[[#This Row],[TEST_Diff]]+1</f>
        <v>3</v>
      </c>
      <c r="AZ280" s="92">
        <f>DATEDIF(Table1[[#This Row],[Start Year]],Table1[[#This Row],[End Year]],"d") / 365</f>
        <v>2.1945205479452055</v>
      </c>
    </row>
    <row r="281" spans="1:68" x14ac:dyDescent="0.5">
      <c r="A281" s="82">
        <v>72</v>
      </c>
      <c r="B281" s="82" t="s">
        <v>3578</v>
      </c>
      <c r="D281" s="90">
        <v>43372</v>
      </c>
      <c r="E281" s="90" t="s">
        <v>3579</v>
      </c>
      <c r="F281" s="90"/>
      <c r="G281" s="82" t="s">
        <v>3579</v>
      </c>
      <c r="H281" s="82" t="s">
        <v>3580</v>
      </c>
      <c r="I281" s="80" t="s">
        <v>283</v>
      </c>
      <c r="J281" s="80">
        <v>50</v>
      </c>
      <c r="K281" s="80">
        <v>1</v>
      </c>
      <c r="L281" s="80" t="s">
        <v>68</v>
      </c>
      <c r="M281" s="80">
        <v>100</v>
      </c>
      <c r="N281" s="80">
        <v>12.238333000000001</v>
      </c>
      <c r="O281" s="80">
        <v>-1.561593</v>
      </c>
      <c r="P281" s="80" t="s">
        <v>69</v>
      </c>
      <c r="Q281" s="80">
        <v>0</v>
      </c>
      <c r="R281" s="80">
        <v>2.6272389999999999</v>
      </c>
      <c r="S281" s="80">
        <v>23.381664000000001</v>
      </c>
      <c r="T281" s="80">
        <v>5000000</v>
      </c>
      <c r="U281" s="91">
        <f>Table1[[#This Row],[Distribution Amount (Dollars)]]/Table1[[#This Row],[NEWdatediff]]</f>
        <v>1666666.6666666667</v>
      </c>
      <c r="V281" s="82" t="s">
        <v>828</v>
      </c>
      <c r="W281" s="82" t="s">
        <v>91</v>
      </c>
      <c r="X281" s="82" t="s">
        <v>72</v>
      </c>
      <c r="Y281" s="82" t="s">
        <v>73</v>
      </c>
      <c r="Z281" s="82">
        <v>1</v>
      </c>
      <c r="AB281" s="82" t="s">
        <v>3581</v>
      </c>
      <c r="AD281" s="82" t="s">
        <v>68</v>
      </c>
      <c r="AE281" s="82" t="s">
        <v>2863</v>
      </c>
      <c r="AN281" s="82" t="s">
        <v>76</v>
      </c>
      <c r="AO281" s="82" t="s">
        <v>3582</v>
      </c>
      <c r="AP281" s="82">
        <v>10000000</v>
      </c>
      <c r="AQ281" s="82" t="s">
        <v>109</v>
      </c>
      <c r="AR281" s="82" t="s">
        <v>4274</v>
      </c>
      <c r="AS281" s="84">
        <v>41750</v>
      </c>
      <c r="AT281" s="85">
        <v>2014</v>
      </c>
      <c r="AU281" s="82" t="s">
        <v>4277</v>
      </c>
      <c r="AV281" s="84">
        <v>42551</v>
      </c>
      <c r="AW281" s="85">
        <v>2016</v>
      </c>
      <c r="AX281" s="85">
        <f>Table1[[#This Row],[End TEST]]-Table1[[#This Row],[Start TEST]]</f>
        <v>2</v>
      </c>
      <c r="AY281" s="85">
        <f>Table1[[#This Row],[TEST_Diff]]+1</f>
        <v>3</v>
      </c>
      <c r="AZ281" s="92">
        <f>DATEDIF(Table1[[#This Row],[Start Year]],Table1[[#This Row],[End Year]],"d") / 365</f>
        <v>2.1945205479452055</v>
      </c>
    </row>
    <row r="282" spans="1:68" x14ac:dyDescent="0.5">
      <c r="A282" s="82">
        <v>73</v>
      </c>
      <c r="B282" s="82" t="s">
        <v>3742</v>
      </c>
      <c r="D282" s="90">
        <v>43372</v>
      </c>
      <c r="E282" s="90" t="s">
        <v>3743</v>
      </c>
      <c r="F282" s="90"/>
      <c r="G282" s="82" t="s">
        <v>3743</v>
      </c>
      <c r="H282" s="82" t="s">
        <v>3744</v>
      </c>
      <c r="I282" s="80" t="s">
        <v>98</v>
      </c>
      <c r="J282" s="80">
        <v>50</v>
      </c>
      <c r="K282" s="80">
        <v>1</v>
      </c>
      <c r="L282" s="80" t="s">
        <v>719</v>
      </c>
      <c r="M282" s="80">
        <v>100</v>
      </c>
      <c r="N282" s="80">
        <v>33.939109999999999</v>
      </c>
      <c r="O282" s="80">
        <v>67.709952999999999</v>
      </c>
      <c r="P282" s="80" t="s">
        <v>114</v>
      </c>
      <c r="Q282" s="80">
        <v>0</v>
      </c>
      <c r="R282" s="80">
        <v>25.384855999999999</v>
      </c>
      <c r="S282" s="80">
        <v>68.458809000000002</v>
      </c>
      <c r="T282" s="80">
        <v>16875000</v>
      </c>
      <c r="U282" s="91">
        <f>Table1[[#This Row],[Distribution Amount (Dollars)]]/Table1[[#This Row],[NEWdatediff]]</f>
        <v>4218750</v>
      </c>
      <c r="V282" s="82" t="s">
        <v>1029</v>
      </c>
      <c r="W282" s="82" t="s">
        <v>91</v>
      </c>
      <c r="X282" s="82" t="s">
        <v>72</v>
      </c>
      <c r="Y282" s="82" t="s">
        <v>73</v>
      </c>
      <c r="Z282" s="82">
        <v>1</v>
      </c>
      <c r="AB282" s="82" t="s">
        <v>3745</v>
      </c>
      <c r="AD282" s="82" t="s">
        <v>719</v>
      </c>
      <c r="AE282" s="82" t="s">
        <v>2712</v>
      </c>
      <c r="AN282" s="82" t="s">
        <v>76</v>
      </c>
      <c r="AO282" s="82" t="s">
        <v>3746</v>
      </c>
      <c r="AP282" s="82">
        <v>33750000</v>
      </c>
      <c r="AQ282" s="82" t="s">
        <v>109</v>
      </c>
      <c r="AR282" s="82" t="s">
        <v>4274</v>
      </c>
      <c r="AS282" s="84">
        <v>41970</v>
      </c>
      <c r="AT282" s="85">
        <v>2014</v>
      </c>
      <c r="AU282" s="82" t="s">
        <v>4277</v>
      </c>
      <c r="AV282" s="84">
        <v>43100</v>
      </c>
      <c r="AW282" s="85">
        <v>2017</v>
      </c>
      <c r="AX282" s="85">
        <f>Table1[[#This Row],[End TEST]]-Table1[[#This Row],[Start TEST]]</f>
        <v>3</v>
      </c>
      <c r="AY282" s="85">
        <f>Table1[[#This Row],[TEST_Diff]]+1</f>
        <v>4</v>
      </c>
      <c r="AZ282" s="92">
        <f>DATEDIF(Table1[[#This Row],[Start Year]],Table1[[#This Row],[End Year]],"d") / 365</f>
        <v>3.095890410958904</v>
      </c>
    </row>
    <row r="283" spans="1:68" x14ac:dyDescent="0.5">
      <c r="A283" s="82">
        <v>73</v>
      </c>
      <c r="B283" s="82" t="s">
        <v>3742</v>
      </c>
      <c r="D283" s="90">
        <v>43372</v>
      </c>
      <c r="E283" s="90" t="s">
        <v>3743</v>
      </c>
      <c r="F283" s="90"/>
      <c r="G283" s="82" t="s">
        <v>3743</v>
      </c>
      <c r="H283" s="82" t="s">
        <v>3744</v>
      </c>
      <c r="I283" s="80" t="s">
        <v>128</v>
      </c>
      <c r="J283" s="80">
        <v>50</v>
      </c>
      <c r="K283" s="80">
        <v>1</v>
      </c>
      <c r="L283" s="80" t="s">
        <v>719</v>
      </c>
      <c r="M283" s="80">
        <v>100</v>
      </c>
      <c r="N283" s="80">
        <v>33.939109999999999</v>
      </c>
      <c r="O283" s="80">
        <v>67.709952999999999</v>
      </c>
      <c r="P283" s="80" t="s">
        <v>114</v>
      </c>
      <c r="Q283" s="80">
        <v>0</v>
      </c>
      <c r="R283" s="80">
        <v>25.384855999999999</v>
      </c>
      <c r="S283" s="80">
        <v>68.458809000000002</v>
      </c>
      <c r="T283" s="80">
        <v>16875000</v>
      </c>
      <c r="U283" s="91">
        <f>Table1[[#This Row],[Distribution Amount (Dollars)]]/Table1[[#This Row],[NEWdatediff]]</f>
        <v>4218750</v>
      </c>
      <c r="V283" s="82" t="s">
        <v>1029</v>
      </c>
      <c r="W283" s="82" t="s">
        <v>91</v>
      </c>
      <c r="X283" s="82" t="s">
        <v>72</v>
      </c>
      <c r="Y283" s="82" t="s">
        <v>73</v>
      </c>
      <c r="Z283" s="82">
        <v>1</v>
      </c>
      <c r="AB283" s="82" t="s">
        <v>3745</v>
      </c>
      <c r="AD283" s="82" t="s">
        <v>719</v>
      </c>
      <c r="AE283" s="82" t="s">
        <v>2712</v>
      </c>
      <c r="AN283" s="82" t="s">
        <v>76</v>
      </c>
      <c r="AO283" s="82" t="s">
        <v>3746</v>
      </c>
      <c r="AP283" s="82">
        <v>33750000</v>
      </c>
      <c r="AQ283" s="82" t="s">
        <v>109</v>
      </c>
      <c r="AR283" s="82" t="s">
        <v>4274</v>
      </c>
      <c r="AS283" s="84">
        <v>41970</v>
      </c>
      <c r="AT283" s="85">
        <v>2014</v>
      </c>
      <c r="AU283" s="82" t="s">
        <v>4277</v>
      </c>
      <c r="AV283" s="84">
        <v>43100</v>
      </c>
      <c r="AW283" s="85">
        <v>2017</v>
      </c>
      <c r="AX283" s="85">
        <f>Table1[[#This Row],[End TEST]]-Table1[[#This Row],[Start TEST]]</f>
        <v>3</v>
      </c>
      <c r="AY283" s="85">
        <f>Table1[[#This Row],[TEST_Diff]]+1</f>
        <v>4</v>
      </c>
      <c r="AZ283" s="92">
        <f>DATEDIF(Table1[[#This Row],[Start Year]],Table1[[#This Row],[End Year]],"d") / 365</f>
        <v>3.095890410958904</v>
      </c>
    </row>
    <row r="284" spans="1:68" x14ac:dyDescent="0.5">
      <c r="A284" s="82">
        <v>74</v>
      </c>
      <c r="B284" s="82" t="s">
        <v>3189</v>
      </c>
      <c r="D284" s="90">
        <v>43579</v>
      </c>
      <c r="E284" s="90" t="s">
        <v>3190</v>
      </c>
      <c r="F284" s="90"/>
      <c r="G284" s="82" t="s">
        <v>3190</v>
      </c>
      <c r="H284" s="82" t="s">
        <v>3191</v>
      </c>
      <c r="I284" s="80" t="s">
        <v>98</v>
      </c>
      <c r="J284" s="80">
        <v>100</v>
      </c>
      <c r="K284" s="80">
        <v>1</v>
      </c>
      <c r="L284" s="80" t="s">
        <v>118</v>
      </c>
      <c r="M284" s="80">
        <v>100</v>
      </c>
      <c r="N284" s="80">
        <v>-6.4530960000000004</v>
      </c>
      <c r="O284" s="80">
        <v>34.894539000000002</v>
      </c>
      <c r="P284" s="80" t="s">
        <v>69</v>
      </c>
      <c r="Q284" s="80">
        <v>0</v>
      </c>
      <c r="R284" s="80">
        <v>2.6272389999999999</v>
      </c>
      <c r="S284" s="80">
        <v>23.381664000000001</v>
      </c>
      <c r="T284" s="80">
        <v>10000000</v>
      </c>
      <c r="U284" s="91">
        <f>Table1[[#This Row],[Distribution Amount (Dollars)]]/Table1[[#This Row],[NEWdatediff]]</f>
        <v>2000000</v>
      </c>
      <c r="V284" s="82" t="s">
        <v>90</v>
      </c>
      <c r="W284" s="82" t="s">
        <v>91</v>
      </c>
      <c r="X284" s="82" t="s">
        <v>3192</v>
      </c>
      <c r="Y284" s="82" t="s">
        <v>73</v>
      </c>
      <c r="Z284" s="82">
        <v>1</v>
      </c>
      <c r="AA284" s="82" t="s">
        <v>121</v>
      </c>
      <c r="AB284" s="82" t="s">
        <v>3193</v>
      </c>
      <c r="AD284" s="82" t="s">
        <v>118</v>
      </c>
      <c r="AE284" s="82" t="s">
        <v>123</v>
      </c>
      <c r="AN284" s="82" t="s">
        <v>76</v>
      </c>
      <c r="AO284" s="82" t="s">
        <v>3194</v>
      </c>
      <c r="AP284" s="82">
        <v>10000000</v>
      </c>
      <c r="AQ284" s="82" t="s">
        <v>78</v>
      </c>
      <c r="AR284" s="82" t="s">
        <v>4274</v>
      </c>
      <c r="AS284" s="84">
        <v>42023</v>
      </c>
      <c r="AT284" s="85">
        <v>2015</v>
      </c>
      <c r="AU284" s="82" t="s">
        <v>4278</v>
      </c>
      <c r="AV284" s="84">
        <v>43554</v>
      </c>
      <c r="AW284" s="85">
        <v>2019</v>
      </c>
      <c r="AX284" s="85">
        <f>Table1[[#This Row],[End TEST]]-Table1[[#This Row],[Start TEST]]</f>
        <v>4</v>
      </c>
      <c r="AY284" s="85">
        <f>Table1[[#This Row],[TEST_Diff]]+1</f>
        <v>5</v>
      </c>
      <c r="AZ284" s="92">
        <f>DATEDIF(Table1[[#This Row],[Start Year]],Table1[[#This Row],[End Year]],"d") / 365</f>
        <v>4.1945205479452055</v>
      </c>
      <c r="BA284" s="82">
        <v>3500000</v>
      </c>
      <c r="BC284" s="82" t="s">
        <v>3195</v>
      </c>
      <c r="BJ284" s="82">
        <v>1</v>
      </c>
      <c r="BK284" s="82">
        <v>1</v>
      </c>
      <c r="BO284" s="82">
        <v>1</v>
      </c>
      <c r="BP284" s="82">
        <v>1</v>
      </c>
    </row>
    <row r="285" spans="1:68" x14ac:dyDescent="0.5">
      <c r="A285" s="82">
        <v>75</v>
      </c>
      <c r="B285" s="82" t="s">
        <v>2198</v>
      </c>
      <c r="D285" s="90">
        <v>43371</v>
      </c>
      <c r="E285" s="90" t="s">
        <v>2199</v>
      </c>
      <c r="F285" s="90"/>
      <c r="G285" s="82" t="s">
        <v>2199</v>
      </c>
      <c r="H285" s="82" t="s">
        <v>2200</v>
      </c>
      <c r="I285" s="80" t="s">
        <v>81</v>
      </c>
      <c r="J285" s="80">
        <v>100</v>
      </c>
      <c r="K285" s="80">
        <v>22</v>
      </c>
      <c r="L285" s="80" t="s">
        <v>153</v>
      </c>
      <c r="M285" s="80">
        <v>4.5</v>
      </c>
      <c r="N285" s="80">
        <v>-14.311909999999999</v>
      </c>
      <c r="O285" s="80">
        <v>28.23479</v>
      </c>
      <c r="P285" s="80" t="s">
        <v>69</v>
      </c>
      <c r="Q285" s="80">
        <v>0</v>
      </c>
      <c r="R285" s="80">
        <v>2.6272389999999999</v>
      </c>
      <c r="S285" s="80">
        <v>23.381664000000001</v>
      </c>
      <c r="T285" s="80">
        <v>18540</v>
      </c>
      <c r="U285" s="91">
        <f>Table1[[#This Row],[Distribution Amount (Dollars)]]/Table1[[#This Row],[NEWdatediff]]</f>
        <v>6180</v>
      </c>
      <c r="V285" s="82" t="s">
        <v>90</v>
      </c>
      <c r="W285" s="82" t="s">
        <v>91</v>
      </c>
      <c r="X285" s="82" t="s">
        <v>72</v>
      </c>
      <c r="Y285" s="82" t="s">
        <v>73</v>
      </c>
      <c r="Z285" s="82">
        <v>1</v>
      </c>
      <c r="AB285" s="82" t="s">
        <v>2201</v>
      </c>
      <c r="AD285" s="82" t="s">
        <v>312</v>
      </c>
      <c r="AE285" s="82" t="s">
        <v>2202</v>
      </c>
      <c r="AN285" s="82" t="s">
        <v>76</v>
      </c>
      <c r="AO285" s="82" t="s">
        <v>2203</v>
      </c>
      <c r="AP285" s="82">
        <v>412000</v>
      </c>
      <c r="AQ285" s="82" t="s">
        <v>109</v>
      </c>
      <c r="AR285" s="82" t="s">
        <v>4274</v>
      </c>
      <c r="AS285" s="84">
        <v>41724</v>
      </c>
      <c r="AT285" s="85">
        <v>2014</v>
      </c>
      <c r="AU285" s="82" t="s">
        <v>4277</v>
      </c>
      <c r="AV285" s="84">
        <v>42460</v>
      </c>
      <c r="AW285" s="85">
        <v>2016</v>
      </c>
      <c r="AX285" s="85">
        <f>Table1[[#This Row],[End TEST]]-Table1[[#This Row],[Start TEST]]</f>
        <v>2</v>
      </c>
      <c r="AY285" s="85">
        <f>Table1[[#This Row],[TEST_Diff]]+1</f>
        <v>3</v>
      </c>
      <c r="AZ285" s="92">
        <f>DATEDIF(Table1[[#This Row],[Start Year]],Table1[[#This Row],[End Year]],"d") / 365</f>
        <v>2.0164383561643837</v>
      </c>
    </row>
    <row r="286" spans="1:68" x14ac:dyDescent="0.5">
      <c r="A286" s="82">
        <v>75</v>
      </c>
      <c r="B286" s="82" t="s">
        <v>2198</v>
      </c>
      <c r="D286" s="90">
        <v>43371</v>
      </c>
      <c r="E286" s="90" t="s">
        <v>2199</v>
      </c>
      <c r="F286" s="90"/>
      <c r="G286" s="82" t="s">
        <v>2199</v>
      </c>
      <c r="H286" s="82" t="s">
        <v>2200</v>
      </c>
      <c r="I286" s="80" t="s">
        <v>81</v>
      </c>
      <c r="J286" s="80">
        <v>100</v>
      </c>
      <c r="K286" s="80">
        <v>22</v>
      </c>
      <c r="L286" s="80" t="s">
        <v>118</v>
      </c>
      <c r="M286" s="80">
        <v>4.5</v>
      </c>
      <c r="N286" s="80">
        <v>-6.4530960000000004</v>
      </c>
      <c r="O286" s="80">
        <v>34.894539000000002</v>
      </c>
      <c r="P286" s="80" t="s">
        <v>69</v>
      </c>
      <c r="Q286" s="80">
        <v>0</v>
      </c>
      <c r="R286" s="80">
        <v>2.6272389999999999</v>
      </c>
      <c r="S286" s="80">
        <v>23.381664000000001</v>
      </c>
      <c r="T286" s="80">
        <v>18540</v>
      </c>
      <c r="U286" s="91">
        <f>Table1[[#This Row],[Distribution Amount (Dollars)]]/Table1[[#This Row],[NEWdatediff]]</f>
        <v>6180</v>
      </c>
      <c r="V286" s="82" t="s">
        <v>90</v>
      </c>
      <c r="W286" s="82" t="s">
        <v>91</v>
      </c>
      <c r="X286" s="82" t="s">
        <v>72</v>
      </c>
      <c r="Y286" s="82" t="s">
        <v>73</v>
      </c>
      <c r="Z286" s="82">
        <v>1</v>
      </c>
      <c r="AB286" s="82" t="s">
        <v>2201</v>
      </c>
      <c r="AD286" s="82" t="s">
        <v>730</v>
      </c>
      <c r="AE286" s="82" t="s">
        <v>2202</v>
      </c>
      <c r="AN286" s="82" t="s">
        <v>76</v>
      </c>
      <c r="AO286" s="82" t="s">
        <v>2203</v>
      </c>
      <c r="AP286" s="82">
        <v>412000</v>
      </c>
      <c r="AQ286" s="82" t="s">
        <v>109</v>
      </c>
      <c r="AR286" s="82" t="s">
        <v>4274</v>
      </c>
      <c r="AS286" s="84">
        <v>41724</v>
      </c>
      <c r="AT286" s="85">
        <v>2014</v>
      </c>
      <c r="AU286" s="82" t="s">
        <v>4277</v>
      </c>
      <c r="AV286" s="84">
        <v>42460</v>
      </c>
      <c r="AW286" s="85">
        <v>2016</v>
      </c>
      <c r="AX286" s="85">
        <f>Table1[[#This Row],[End TEST]]-Table1[[#This Row],[Start TEST]]</f>
        <v>2</v>
      </c>
      <c r="AY286" s="85">
        <f>Table1[[#This Row],[TEST_Diff]]+1</f>
        <v>3</v>
      </c>
      <c r="AZ286" s="92">
        <f>DATEDIF(Table1[[#This Row],[Start Year]],Table1[[#This Row],[End Year]],"d") / 365</f>
        <v>2.0164383561643837</v>
      </c>
    </row>
    <row r="287" spans="1:68" x14ac:dyDescent="0.5">
      <c r="A287" s="82">
        <v>75</v>
      </c>
      <c r="B287" s="82" t="s">
        <v>2198</v>
      </c>
      <c r="D287" s="90">
        <v>43371</v>
      </c>
      <c r="E287" s="90" t="s">
        <v>2199</v>
      </c>
      <c r="F287" s="90"/>
      <c r="G287" s="82" t="s">
        <v>2199</v>
      </c>
      <c r="H287" s="82" t="s">
        <v>2200</v>
      </c>
      <c r="I287" s="80" t="s">
        <v>81</v>
      </c>
      <c r="J287" s="80">
        <v>100</v>
      </c>
      <c r="K287" s="80">
        <v>22</v>
      </c>
      <c r="L287" s="80" t="s">
        <v>1447</v>
      </c>
      <c r="M287" s="80">
        <v>4.7</v>
      </c>
      <c r="N287" s="80">
        <v>-22.328474</v>
      </c>
      <c r="O287" s="80">
        <v>24.684866</v>
      </c>
      <c r="P287" s="80" t="s">
        <v>69</v>
      </c>
      <c r="Q287" s="80">
        <v>0</v>
      </c>
      <c r="R287" s="80">
        <v>2.6272389999999999</v>
      </c>
      <c r="S287" s="80">
        <v>23.381664000000001</v>
      </c>
      <c r="T287" s="80">
        <v>19364</v>
      </c>
      <c r="U287" s="91">
        <f>Table1[[#This Row],[Distribution Amount (Dollars)]]/Table1[[#This Row],[NEWdatediff]]</f>
        <v>6454.666666666667</v>
      </c>
      <c r="V287" s="82" t="s">
        <v>90</v>
      </c>
      <c r="W287" s="82" t="s">
        <v>91</v>
      </c>
      <c r="X287" s="82" t="s">
        <v>72</v>
      </c>
      <c r="Y287" s="82" t="s">
        <v>73</v>
      </c>
      <c r="Z287" s="82">
        <v>1</v>
      </c>
      <c r="AB287" s="82" t="s">
        <v>2201</v>
      </c>
      <c r="AD287" s="82" t="s">
        <v>118</v>
      </c>
      <c r="AE287" s="82" t="s">
        <v>2202</v>
      </c>
      <c r="AN287" s="82" t="s">
        <v>76</v>
      </c>
      <c r="AO287" s="82" t="s">
        <v>2203</v>
      </c>
      <c r="AP287" s="82">
        <v>412000</v>
      </c>
      <c r="AQ287" s="82" t="s">
        <v>109</v>
      </c>
      <c r="AR287" s="82" t="s">
        <v>4274</v>
      </c>
      <c r="AS287" s="84">
        <v>41724</v>
      </c>
      <c r="AT287" s="85">
        <v>2014</v>
      </c>
      <c r="AU287" s="82" t="s">
        <v>4277</v>
      </c>
      <c r="AV287" s="84">
        <v>42460</v>
      </c>
      <c r="AW287" s="85">
        <v>2016</v>
      </c>
      <c r="AX287" s="85">
        <f>Table1[[#This Row],[End TEST]]-Table1[[#This Row],[Start TEST]]</f>
        <v>2</v>
      </c>
      <c r="AY287" s="85">
        <f>Table1[[#This Row],[TEST_Diff]]+1</f>
        <v>3</v>
      </c>
      <c r="AZ287" s="92">
        <f>DATEDIF(Table1[[#This Row],[Start Year]],Table1[[#This Row],[End Year]],"d") / 365</f>
        <v>2.0164383561643837</v>
      </c>
    </row>
    <row r="288" spans="1:68" x14ac:dyDescent="0.5">
      <c r="A288" s="82">
        <v>75</v>
      </c>
      <c r="B288" s="82" t="s">
        <v>2198</v>
      </c>
      <c r="D288" s="90">
        <v>43371</v>
      </c>
      <c r="E288" s="90" t="s">
        <v>2199</v>
      </c>
      <c r="F288" s="90"/>
      <c r="G288" s="82" t="s">
        <v>2199</v>
      </c>
      <c r="H288" s="82" t="s">
        <v>2200</v>
      </c>
      <c r="I288" s="80" t="s">
        <v>81</v>
      </c>
      <c r="J288" s="80">
        <v>100</v>
      </c>
      <c r="K288" s="80">
        <v>22</v>
      </c>
      <c r="L288" s="80" t="s">
        <v>1417</v>
      </c>
      <c r="M288" s="80">
        <v>4.7</v>
      </c>
      <c r="N288" s="80">
        <v>-11.202692000000001</v>
      </c>
      <c r="O288" s="80">
        <v>17.873885999999999</v>
      </c>
      <c r="P288" s="80" t="s">
        <v>69</v>
      </c>
      <c r="Q288" s="80">
        <v>0</v>
      </c>
      <c r="R288" s="80">
        <v>2.6272389999999999</v>
      </c>
      <c r="S288" s="80">
        <v>23.381664000000001</v>
      </c>
      <c r="T288" s="80">
        <v>19364</v>
      </c>
      <c r="U288" s="91">
        <f>Table1[[#This Row],[Distribution Amount (Dollars)]]/Table1[[#This Row],[NEWdatediff]]</f>
        <v>6454.666666666667</v>
      </c>
      <c r="V288" s="82" t="s">
        <v>90</v>
      </c>
      <c r="W288" s="82" t="s">
        <v>91</v>
      </c>
      <c r="X288" s="82" t="s">
        <v>72</v>
      </c>
      <c r="Y288" s="82" t="s">
        <v>73</v>
      </c>
      <c r="Z288" s="82">
        <v>1</v>
      </c>
      <c r="AB288" s="82" t="s">
        <v>2201</v>
      </c>
      <c r="AD288" s="82" t="s">
        <v>144</v>
      </c>
      <c r="AE288" s="82" t="s">
        <v>2202</v>
      </c>
      <c r="AN288" s="82" t="s">
        <v>76</v>
      </c>
      <c r="AO288" s="82" t="s">
        <v>2203</v>
      </c>
      <c r="AP288" s="82">
        <v>412000</v>
      </c>
      <c r="AQ288" s="82" t="s">
        <v>109</v>
      </c>
      <c r="AR288" s="82" t="s">
        <v>4274</v>
      </c>
      <c r="AS288" s="84">
        <v>41724</v>
      </c>
      <c r="AT288" s="85">
        <v>2014</v>
      </c>
      <c r="AU288" s="82" t="s">
        <v>4277</v>
      </c>
      <c r="AV288" s="84">
        <v>42460</v>
      </c>
      <c r="AW288" s="85">
        <v>2016</v>
      </c>
      <c r="AX288" s="85">
        <f>Table1[[#This Row],[End TEST]]-Table1[[#This Row],[Start TEST]]</f>
        <v>2</v>
      </c>
      <c r="AY288" s="85">
        <f>Table1[[#This Row],[TEST_Diff]]+1</f>
        <v>3</v>
      </c>
      <c r="AZ288" s="92">
        <f>DATEDIF(Table1[[#This Row],[Start Year]],Table1[[#This Row],[End Year]],"d") / 365</f>
        <v>2.0164383561643837</v>
      </c>
    </row>
    <row r="289" spans="1:52" x14ac:dyDescent="0.5">
      <c r="A289" s="82">
        <v>75</v>
      </c>
      <c r="B289" s="82" t="s">
        <v>2198</v>
      </c>
      <c r="D289" s="90">
        <v>43371</v>
      </c>
      <c r="E289" s="90" t="s">
        <v>2199</v>
      </c>
      <c r="F289" s="90"/>
      <c r="G289" s="82" t="s">
        <v>2199</v>
      </c>
      <c r="H289" s="82" t="s">
        <v>2200</v>
      </c>
      <c r="I289" s="80" t="s">
        <v>81</v>
      </c>
      <c r="J289" s="80">
        <v>100</v>
      </c>
      <c r="K289" s="80">
        <v>22</v>
      </c>
      <c r="L289" s="80" t="s">
        <v>220</v>
      </c>
      <c r="M289" s="80">
        <v>4.5</v>
      </c>
      <c r="N289" s="80">
        <v>-2.3559E-2</v>
      </c>
      <c r="O289" s="80">
        <v>37.906193000000002</v>
      </c>
      <c r="P289" s="80" t="s">
        <v>69</v>
      </c>
      <c r="Q289" s="80">
        <v>0</v>
      </c>
      <c r="R289" s="80">
        <v>2.6272389999999999</v>
      </c>
      <c r="S289" s="80">
        <v>23.381664000000001</v>
      </c>
      <c r="T289" s="80">
        <v>18540</v>
      </c>
      <c r="U289" s="91">
        <f>Table1[[#This Row],[Distribution Amount (Dollars)]]/Table1[[#This Row],[NEWdatediff]]</f>
        <v>6180</v>
      </c>
      <c r="V289" s="82" t="s">
        <v>90</v>
      </c>
      <c r="W289" s="82" t="s">
        <v>91</v>
      </c>
      <c r="X289" s="82" t="s">
        <v>72</v>
      </c>
      <c r="Y289" s="82" t="s">
        <v>73</v>
      </c>
      <c r="Z289" s="82">
        <v>1</v>
      </c>
      <c r="AB289" s="82" t="s">
        <v>2201</v>
      </c>
      <c r="AD289" s="82" t="s">
        <v>641</v>
      </c>
      <c r="AE289" s="82" t="s">
        <v>2202</v>
      </c>
      <c r="AN289" s="82" t="s">
        <v>76</v>
      </c>
      <c r="AO289" s="82" t="s">
        <v>2203</v>
      </c>
      <c r="AP289" s="82">
        <v>412000</v>
      </c>
      <c r="AQ289" s="82" t="s">
        <v>109</v>
      </c>
      <c r="AR289" s="82" t="s">
        <v>4274</v>
      </c>
      <c r="AS289" s="84">
        <v>41724</v>
      </c>
      <c r="AT289" s="85">
        <v>2014</v>
      </c>
      <c r="AU289" s="82" t="s">
        <v>4277</v>
      </c>
      <c r="AV289" s="84">
        <v>42460</v>
      </c>
      <c r="AW289" s="85">
        <v>2016</v>
      </c>
      <c r="AX289" s="85">
        <f>Table1[[#This Row],[End TEST]]-Table1[[#This Row],[Start TEST]]</f>
        <v>2</v>
      </c>
      <c r="AY289" s="85">
        <f>Table1[[#This Row],[TEST_Diff]]+1</f>
        <v>3</v>
      </c>
      <c r="AZ289" s="92">
        <f>DATEDIF(Table1[[#This Row],[Start Year]],Table1[[#This Row],[End Year]],"d") / 365</f>
        <v>2.0164383561643837</v>
      </c>
    </row>
    <row r="290" spans="1:52" x14ac:dyDescent="0.5">
      <c r="A290" s="82">
        <v>75</v>
      </c>
      <c r="B290" s="82" t="s">
        <v>2198</v>
      </c>
      <c r="D290" s="90">
        <v>43371</v>
      </c>
      <c r="E290" s="90" t="s">
        <v>2199</v>
      </c>
      <c r="F290" s="90"/>
      <c r="G290" s="82" t="s">
        <v>2199</v>
      </c>
      <c r="H290" s="82" t="s">
        <v>2200</v>
      </c>
      <c r="I290" s="80" t="s">
        <v>81</v>
      </c>
      <c r="J290" s="80">
        <v>100</v>
      </c>
      <c r="K290" s="80">
        <v>22</v>
      </c>
      <c r="L290" s="80" t="s">
        <v>241</v>
      </c>
      <c r="M290" s="80">
        <v>4.7</v>
      </c>
      <c r="N290" s="80">
        <v>20.593682999999999</v>
      </c>
      <c r="O290" s="80">
        <v>78.962883000000005</v>
      </c>
      <c r="P290" s="80" t="s">
        <v>114</v>
      </c>
      <c r="Q290" s="80">
        <v>0</v>
      </c>
      <c r="R290" s="80">
        <v>25.384855999999999</v>
      </c>
      <c r="S290" s="80">
        <v>68.458809000000002</v>
      </c>
      <c r="T290" s="80">
        <v>19364</v>
      </c>
      <c r="U290" s="91">
        <f>Table1[[#This Row],[Distribution Amount (Dollars)]]/Table1[[#This Row],[NEWdatediff]]</f>
        <v>6454.666666666667</v>
      </c>
      <c r="V290" s="82" t="s">
        <v>90</v>
      </c>
      <c r="W290" s="82" t="s">
        <v>91</v>
      </c>
      <c r="X290" s="82" t="s">
        <v>72</v>
      </c>
      <c r="Y290" s="82" t="s">
        <v>73</v>
      </c>
      <c r="Z290" s="82">
        <v>1</v>
      </c>
      <c r="AB290" s="82" t="s">
        <v>2201</v>
      </c>
      <c r="AD290" s="82" t="s">
        <v>497</v>
      </c>
      <c r="AE290" s="82" t="s">
        <v>2202</v>
      </c>
      <c r="AN290" s="82" t="s">
        <v>76</v>
      </c>
      <c r="AO290" s="82" t="s">
        <v>2203</v>
      </c>
      <c r="AP290" s="82">
        <v>412000</v>
      </c>
      <c r="AQ290" s="82" t="s">
        <v>109</v>
      </c>
      <c r="AR290" s="82" t="s">
        <v>4274</v>
      </c>
      <c r="AS290" s="84">
        <v>41724</v>
      </c>
      <c r="AT290" s="85">
        <v>2014</v>
      </c>
      <c r="AU290" s="82" t="s">
        <v>4277</v>
      </c>
      <c r="AV290" s="84">
        <v>42460</v>
      </c>
      <c r="AW290" s="85">
        <v>2016</v>
      </c>
      <c r="AX290" s="85">
        <f>Table1[[#This Row],[End TEST]]-Table1[[#This Row],[Start TEST]]</f>
        <v>2</v>
      </c>
      <c r="AY290" s="85">
        <f>Table1[[#This Row],[TEST_Diff]]+1</f>
        <v>3</v>
      </c>
      <c r="AZ290" s="92">
        <f>DATEDIF(Table1[[#This Row],[Start Year]],Table1[[#This Row],[End Year]],"d") / 365</f>
        <v>2.0164383561643837</v>
      </c>
    </row>
    <row r="291" spans="1:52" x14ac:dyDescent="0.5">
      <c r="A291" s="82">
        <v>75</v>
      </c>
      <c r="B291" s="82" t="s">
        <v>2198</v>
      </c>
      <c r="D291" s="90">
        <v>43371</v>
      </c>
      <c r="E291" s="90" t="s">
        <v>2199</v>
      </c>
      <c r="F291" s="90"/>
      <c r="G291" s="82" t="s">
        <v>2199</v>
      </c>
      <c r="H291" s="82" t="s">
        <v>2200</v>
      </c>
      <c r="I291" s="80" t="s">
        <v>81</v>
      </c>
      <c r="J291" s="80">
        <v>100</v>
      </c>
      <c r="K291" s="80">
        <v>22</v>
      </c>
      <c r="L291" s="80" t="s">
        <v>154</v>
      </c>
      <c r="M291" s="80">
        <v>4.5</v>
      </c>
      <c r="N291" s="80">
        <v>-19.166689999999999</v>
      </c>
      <c r="O291" s="80">
        <v>29.516362000000001</v>
      </c>
      <c r="P291" s="80" t="s">
        <v>69</v>
      </c>
      <c r="Q291" s="80">
        <v>0</v>
      </c>
      <c r="R291" s="80">
        <v>2.6272389999999999</v>
      </c>
      <c r="S291" s="80">
        <v>23.381664000000001</v>
      </c>
      <c r="T291" s="80">
        <v>18540</v>
      </c>
      <c r="U291" s="91">
        <f>Table1[[#This Row],[Distribution Amount (Dollars)]]/Table1[[#This Row],[NEWdatediff]]</f>
        <v>6180</v>
      </c>
      <c r="V291" s="82" t="s">
        <v>90</v>
      </c>
      <c r="W291" s="82" t="s">
        <v>91</v>
      </c>
      <c r="X291" s="82" t="s">
        <v>72</v>
      </c>
      <c r="Y291" s="82" t="s">
        <v>73</v>
      </c>
      <c r="Z291" s="82">
        <v>1</v>
      </c>
      <c r="AB291" s="82" t="s">
        <v>2201</v>
      </c>
      <c r="AD291" s="82" t="s">
        <v>220</v>
      </c>
      <c r="AE291" s="82" t="s">
        <v>2202</v>
      </c>
      <c r="AN291" s="82" t="s">
        <v>76</v>
      </c>
      <c r="AO291" s="82" t="s">
        <v>2203</v>
      </c>
      <c r="AP291" s="82">
        <v>412000</v>
      </c>
      <c r="AQ291" s="82" t="s">
        <v>109</v>
      </c>
      <c r="AR291" s="82" t="s">
        <v>4274</v>
      </c>
      <c r="AS291" s="84">
        <v>41724</v>
      </c>
      <c r="AT291" s="85">
        <v>2014</v>
      </c>
      <c r="AU291" s="82" t="s">
        <v>4277</v>
      </c>
      <c r="AV291" s="84">
        <v>42460</v>
      </c>
      <c r="AW291" s="85">
        <v>2016</v>
      </c>
      <c r="AX291" s="85">
        <f>Table1[[#This Row],[End TEST]]-Table1[[#This Row],[Start TEST]]</f>
        <v>2</v>
      </c>
      <c r="AY291" s="85">
        <f>Table1[[#This Row],[TEST_Diff]]+1</f>
        <v>3</v>
      </c>
      <c r="AZ291" s="92">
        <f>DATEDIF(Table1[[#This Row],[Start Year]],Table1[[#This Row],[End Year]],"d") / 365</f>
        <v>2.0164383561643837</v>
      </c>
    </row>
    <row r="292" spans="1:52" x14ac:dyDescent="0.5">
      <c r="A292" s="82">
        <v>75</v>
      </c>
      <c r="B292" s="82" t="s">
        <v>2198</v>
      </c>
      <c r="D292" s="90">
        <v>43371</v>
      </c>
      <c r="E292" s="90" t="s">
        <v>2199</v>
      </c>
      <c r="F292" s="90"/>
      <c r="G292" s="82" t="s">
        <v>2199</v>
      </c>
      <c r="H292" s="82" t="s">
        <v>2200</v>
      </c>
      <c r="I292" s="80" t="s">
        <v>81</v>
      </c>
      <c r="J292" s="80">
        <v>100</v>
      </c>
      <c r="K292" s="80">
        <v>22</v>
      </c>
      <c r="L292" s="80" t="s">
        <v>497</v>
      </c>
      <c r="M292" s="80">
        <v>4.7</v>
      </c>
      <c r="N292" s="80">
        <v>7.3697220000000003</v>
      </c>
      <c r="O292" s="80">
        <v>12.354722000000001</v>
      </c>
      <c r="P292" s="80" t="s">
        <v>69</v>
      </c>
      <c r="Q292" s="80">
        <v>0</v>
      </c>
      <c r="R292" s="80">
        <v>2.6272389999999999</v>
      </c>
      <c r="S292" s="80">
        <v>23.381664000000001</v>
      </c>
      <c r="T292" s="80">
        <v>19364</v>
      </c>
      <c r="U292" s="91">
        <f>Table1[[#This Row],[Distribution Amount (Dollars)]]/Table1[[#This Row],[NEWdatediff]]</f>
        <v>6454.666666666667</v>
      </c>
      <c r="V292" s="82" t="s">
        <v>90</v>
      </c>
      <c r="W292" s="82" t="s">
        <v>91</v>
      </c>
      <c r="X292" s="82" t="s">
        <v>72</v>
      </c>
      <c r="Y292" s="82" t="s">
        <v>73</v>
      </c>
      <c r="Z292" s="82">
        <v>1</v>
      </c>
      <c r="AB292" s="82" t="s">
        <v>2201</v>
      </c>
      <c r="AD292" s="82" t="s">
        <v>155</v>
      </c>
      <c r="AE292" s="82" t="s">
        <v>2202</v>
      </c>
      <c r="AN292" s="82" t="s">
        <v>76</v>
      </c>
      <c r="AO292" s="82" t="s">
        <v>2203</v>
      </c>
      <c r="AP292" s="82">
        <v>412000</v>
      </c>
      <c r="AQ292" s="82" t="s">
        <v>109</v>
      </c>
      <c r="AR292" s="82" t="s">
        <v>4274</v>
      </c>
      <c r="AS292" s="84">
        <v>41724</v>
      </c>
      <c r="AT292" s="85">
        <v>2014</v>
      </c>
      <c r="AU292" s="82" t="s">
        <v>4277</v>
      </c>
      <c r="AV292" s="84">
        <v>42460</v>
      </c>
      <c r="AW292" s="85">
        <v>2016</v>
      </c>
      <c r="AX292" s="85">
        <f>Table1[[#This Row],[End TEST]]-Table1[[#This Row],[Start TEST]]</f>
        <v>2</v>
      </c>
      <c r="AY292" s="85">
        <f>Table1[[#This Row],[TEST_Diff]]+1</f>
        <v>3</v>
      </c>
      <c r="AZ292" s="92">
        <f>DATEDIF(Table1[[#This Row],[Start Year]],Table1[[#This Row],[End Year]],"d") / 365</f>
        <v>2.0164383561643837</v>
      </c>
    </row>
    <row r="293" spans="1:52" x14ac:dyDescent="0.5">
      <c r="A293" s="82">
        <v>75</v>
      </c>
      <c r="B293" s="82" t="s">
        <v>2198</v>
      </c>
      <c r="D293" s="90">
        <v>43371</v>
      </c>
      <c r="E293" s="90" t="s">
        <v>2199</v>
      </c>
      <c r="F293" s="90"/>
      <c r="G293" s="82" t="s">
        <v>2199</v>
      </c>
      <c r="H293" s="82" t="s">
        <v>2200</v>
      </c>
      <c r="I293" s="80" t="s">
        <v>81</v>
      </c>
      <c r="J293" s="80">
        <v>100</v>
      </c>
      <c r="K293" s="80">
        <v>22</v>
      </c>
      <c r="L293" s="80" t="s">
        <v>179</v>
      </c>
      <c r="M293" s="80">
        <v>4.5</v>
      </c>
      <c r="N293" s="80">
        <v>-4.0383329999999997</v>
      </c>
      <c r="O293" s="80">
        <v>21.758662999999999</v>
      </c>
      <c r="P293" s="80" t="s">
        <v>69</v>
      </c>
      <c r="Q293" s="80">
        <v>0</v>
      </c>
      <c r="R293" s="80">
        <v>2.6272389999999999</v>
      </c>
      <c r="S293" s="80">
        <v>23.381664000000001</v>
      </c>
      <c r="T293" s="80">
        <v>18540</v>
      </c>
      <c r="U293" s="91">
        <f>Table1[[#This Row],[Distribution Amount (Dollars)]]/Table1[[#This Row],[NEWdatediff]]</f>
        <v>6180</v>
      </c>
      <c r="V293" s="82" t="s">
        <v>90</v>
      </c>
      <c r="W293" s="82" t="s">
        <v>91</v>
      </c>
      <c r="X293" s="82" t="s">
        <v>72</v>
      </c>
      <c r="Y293" s="82" t="s">
        <v>73</v>
      </c>
      <c r="Z293" s="82">
        <v>1</v>
      </c>
      <c r="AB293" s="82" t="s">
        <v>2201</v>
      </c>
      <c r="AD293" s="82" t="s">
        <v>169</v>
      </c>
      <c r="AE293" s="82" t="s">
        <v>2202</v>
      </c>
      <c r="AN293" s="82" t="s">
        <v>76</v>
      </c>
      <c r="AO293" s="82" t="s">
        <v>2203</v>
      </c>
      <c r="AP293" s="82">
        <v>412000</v>
      </c>
      <c r="AQ293" s="82" t="s">
        <v>109</v>
      </c>
      <c r="AR293" s="82" t="s">
        <v>4274</v>
      </c>
      <c r="AS293" s="84">
        <v>41724</v>
      </c>
      <c r="AT293" s="85">
        <v>2014</v>
      </c>
      <c r="AU293" s="82" t="s">
        <v>4277</v>
      </c>
      <c r="AV293" s="84">
        <v>42460</v>
      </c>
      <c r="AW293" s="85">
        <v>2016</v>
      </c>
      <c r="AX293" s="85">
        <f>Table1[[#This Row],[End TEST]]-Table1[[#This Row],[Start TEST]]</f>
        <v>2</v>
      </c>
      <c r="AY293" s="85">
        <f>Table1[[#This Row],[TEST_Diff]]+1</f>
        <v>3</v>
      </c>
      <c r="AZ293" s="92">
        <f>DATEDIF(Table1[[#This Row],[Start Year]],Table1[[#This Row],[End Year]],"d") / 365</f>
        <v>2.0164383561643837</v>
      </c>
    </row>
    <row r="294" spans="1:52" x14ac:dyDescent="0.5">
      <c r="A294" s="82">
        <v>75</v>
      </c>
      <c r="B294" s="82" t="s">
        <v>2198</v>
      </c>
      <c r="D294" s="90">
        <v>43371</v>
      </c>
      <c r="E294" s="90" t="s">
        <v>2199</v>
      </c>
      <c r="F294" s="90"/>
      <c r="G294" s="82" t="s">
        <v>2199</v>
      </c>
      <c r="H294" s="82" t="s">
        <v>2200</v>
      </c>
      <c r="I294" s="80" t="s">
        <v>81</v>
      </c>
      <c r="J294" s="80">
        <v>100</v>
      </c>
      <c r="K294" s="80">
        <v>22</v>
      </c>
      <c r="L294" s="80" t="s">
        <v>398</v>
      </c>
      <c r="M294" s="80">
        <v>4.5</v>
      </c>
      <c r="N294" s="80">
        <v>-26.564709000000001</v>
      </c>
      <c r="O294" s="80">
        <v>31.501491999999999</v>
      </c>
      <c r="P294" s="80" t="s">
        <v>69</v>
      </c>
      <c r="Q294" s="80">
        <v>0</v>
      </c>
      <c r="R294" s="80">
        <v>2.6272389999999999</v>
      </c>
      <c r="S294" s="80">
        <v>23.381664000000001</v>
      </c>
      <c r="T294" s="80">
        <v>18540</v>
      </c>
      <c r="U294" s="91">
        <f>Table1[[#This Row],[Distribution Amount (Dollars)]]/Table1[[#This Row],[NEWdatediff]]</f>
        <v>6180</v>
      </c>
      <c r="V294" s="82" t="s">
        <v>90</v>
      </c>
      <c r="W294" s="82" t="s">
        <v>91</v>
      </c>
      <c r="X294" s="82" t="s">
        <v>72</v>
      </c>
      <c r="Y294" s="82" t="s">
        <v>73</v>
      </c>
      <c r="Z294" s="82">
        <v>1</v>
      </c>
      <c r="AB294" s="82" t="s">
        <v>2201</v>
      </c>
      <c r="AD294" s="82" t="s">
        <v>1458</v>
      </c>
      <c r="AE294" s="82" t="s">
        <v>2202</v>
      </c>
      <c r="AN294" s="82" t="s">
        <v>76</v>
      </c>
      <c r="AO294" s="82" t="s">
        <v>2203</v>
      </c>
      <c r="AP294" s="82">
        <v>412000</v>
      </c>
      <c r="AQ294" s="82" t="s">
        <v>109</v>
      </c>
      <c r="AR294" s="82" t="s">
        <v>4274</v>
      </c>
      <c r="AS294" s="84">
        <v>41724</v>
      </c>
      <c r="AT294" s="85">
        <v>2014</v>
      </c>
      <c r="AU294" s="82" t="s">
        <v>4277</v>
      </c>
      <c r="AV294" s="84">
        <v>42460</v>
      </c>
      <c r="AW294" s="85">
        <v>2016</v>
      </c>
      <c r="AX294" s="85">
        <f>Table1[[#This Row],[End TEST]]-Table1[[#This Row],[Start TEST]]</f>
        <v>2</v>
      </c>
      <c r="AY294" s="85">
        <f>Table1[[#This Row],[TEST_Diff]]+1</f>
        <v>3</v>
      </c>
      <c r="AZ294" s="92">
        <f>DATEDIF(Table1[[#This Row],[Start Year]],Table1[[#This Row],[End Year]],"d") / 365</f>
        <v>2.0164383561643837</v>
      </c>
    </row>
    <row r="295" spans="1:52" x14ac:dyDescent="0.5">
      <c r="A295" s="82">
        <v>75</v>
      </c>
      <c r="B295" s="82" t="s">
        <v>2198</v>
      </c>
      <c r="D295" s="90">
        <v>43371</v>
      </c>
      <c r="E295" s="90" t="s">
        <v>2199</v>
      </c>
      <c r="F295" s="90"/>
      <c r="G295" s="82" t="s">
        <v>2199</v>
      </c>
      <c r="H295" s="82" t="s">
        <v>2200</v>
      </c>
      <c r="I295" s="80" t="s">
        <v>81</v>
      </c>
      <c r="J295" s="80">
        <v>100</v>
      </c>
      <c r="K295" s="80">
        <v>22</v>
      </c>
      <c r="L295" s="80" t="s">
        <v>139</v>
      </c>
      <c r="M295" s="80">
        <v>4.5</v>
      </c>
      <c r="N295" s="80">
        <v>9.1449999999999996</v>
      </c>
      <c r="O295" s="80">
        <v>40.489674000000001</v>
      </c>
      <c r="P295" s="80" t="s">
        <v>69</v>
      </c>
      <c r="Q295" s="80">
        <v>0</v>
      </c>
      <c r="R295" s="80">
        <v>2.6272389999999999</v>
      </c>
      <c r="S295" s="80">
        <v>23.381664000000001</v>
      </c>
      <c r="T295" s="80">
        <v>18540</v>
      </c>
      <c r="U295" s="91">
        <f>Table1[[#This Row],[Distribution Amount (Dollars)]]/Table1[[#This Row],[NEWdatediff]]</f>
        <v>6180</v>
      </c>
      <c r="V295" s="82" t="s">
        <v>90</v>
      </c>
      <c r="W295" s="82" t="s">
        <v>91</v>
      </c>
      <c r="X295" s="82" t="s">
        <v>72</v>
      </c>
      <c r="Y295" s="82" t="s">
        <v>73</v>
      </c>
      <c r="Z295" s="82">
        <v>1</v>
      </c>
      <c r="AB295" s="82" t="s">
        <v>2201</v>
      </c>
      <c r="AD295" s="82" t="s">
        <v>139</v>
      </c>
      <c r="AE295" s="82" t="s">
        <v>2202</v>
      </c>
      <c r="AN295" s="82" t="s">
        <v>76</v>
      </c>
      <c r="AO295" s="82" t="s">
        <v>2203</v>
      </c>
      <c r="AP295" s="82">
        <v>412000</v>
      </c>
      <c r="AQ295" s="82" t="s">
        <v>109</v>
      </c>
      <c r="AR295" s="82" t="s">
        <v>4274</v>
      </c>
      <c r="AS295" s="84">
        <v>41724</v>
      </c>
      <c r="AT295" s="85">
        <v>2014</v>
      </c>
      <c r="AU295" s="82" t="s">
        <v>4277</v>
      </c>
      <c r="AV295" s="84">
        <v>42460</v>
      </c>
      <c r="AW295" s="85">
        <v>2016</v>
      </c>
      <c r="AX295" s="85">
        <f>Table1[[#This Row],[End TEST]]-Table1[[#This Row],[Start TEST]]</f>
        <v>2</v>
      </c>
      <c r="AY295" s="85">
        <f>Table1[[#This Row],[TEST_Diff]]+1</f>
        <v>3</v>
      </c>
      <c r="AZ295" s="92">
        <f>DATEDIF(Table1[[#This Row],[Start Year]],Table1[[#This Row],[End Year]],"d") / 365</f>
        <v>2.0164383561643837</v>
      </c>
    </row>
    <row r="296" spans="1:52" x14ac:dyDescent="0.5">
      <c r="A296" s="82">
        <v>75</v>
      </c>
      <c r="B296" s="82" t="s">
        <v>2198</v>
      </c>
      <c r="D296" s="90">
        <v>43371</v>
      </c>
      <c r="E296" s="90" t="s">
        <v>2199</v>
      </c>
      <c r="F296" s="90"/>
      <c r="G296" s="82" t="s">
        <v>2199</v>
      </c>
      <c r="H296" s="82" t="s">
        <v>2200</v>
      </c>
      <c r="I296" s="80" t="s">
        <v>81</v>
      </c>
      <c r="J296" s="80">
        <v>100</v>
      </c>
      <c r="K296" s="80">
        <v>22</v>
      </c>
      <c r="L296" s="80" t="s">
        <v>155</v>
      </c>
      <c r="M296" s="80">
        <v>4.5</v>
      </c>
      <c r="N296" s="80">
        <v>-25.97325</v>
      </c>
      <c r="O296" s="80">
        <v>32.572029999999998</v>
      </c>
      <c r="P296" s="80" t="s">
        <v>69</v>
      </c>
      <c r="Q296" s="80">
        <v>0</v>
      </c>
      <c r="R296" s="80">
        <v>2.6272389999999999</v>
      </c>
      <c r="S296" s="80">
        <v>23.381664000000001</v>
      </c>
      <c r="T296" s="80">
        <v>18540</v>
      </c>
      <c r="U296" s="91">
        <f>Table1[[#This Row],[Distribution Amount (Dollars)]]/Table1[[#This Row],[NEWdatediff]]</f>
        <v>6180</v>
      </c>
      <c r="V296" s="82" t="s">
        <v>90</v>
      </c>
      <c r="W296" s="82" t="s">
        <v>91</v>
      </c>
      <c r="X296" s="82" t="s">
        <v>72</v>
      </c>
      <c r="Y296" s="82" t="s">
        <v>73</v>
      </c>
      <c r="Z296" s="82">
        <v>1</v>
      </c>
      <c r="AB296" s="82" t="s">
        <v>2201</v>
      </c>
      <c r="AD296" s="82" t="s">
        <v>153</v>
      </c>
      <c r="AE296" s="82" t="s">
        <v>2202</v>
      </c>
      <c r="AN296" s="82" t="s">
        <v>76</v>
      </c>
      <c r="AO296" s="82" t="s">
        <v>2203</v>
      </c>
      <c r="AP296" s="82">
        <v>412000</v>
      </c>
      <c r="AQ296" s="82" t="s">
        <v>109</v>
      </c>
      <c r="AR296" s="82" t="s">
        <v>4274</v>
      </c>
      <c r="AS296" s="84">
        <v>41724</v>
      </c>
      <c r="AT296" s="85">
        <v>2014</v>
      </c>
      <c r="AU296" s="82" t="s">
        <v>4277</v>
      </c>
      <c r="AV296" s="84">
        <v>42460</v>
      </c>
      <c r="AW296" s="85">
        <v>2016</v>
      </c>
      <c r="AX296" s="85">
        <f>Table1[[#This Row],[End TEST]]-Table1[[#This Row],[Start TEST]]</f>
        <v>2</v>
      </c>
      <c r="AY296" s="85">
        <f>Table1[[#This Row],[TEST_Diff]]+1</f>
        <v>3</v>
      </c>
      <c r="AZ296" s="92">
        <f>DATEDIF(Table1[[#This Row],[Start Year]],Table1[[#This Row],[End Year]],"d") / 365</f>
        <v>2.0164383561643837</v>
      </c>
    </row>
    <row r="297" spans="1:52" x14ac:dyDescent="0.5">
      <c r="A297" s="82">
        <v>75</v>
      </c>
      <c r="B297" s="82" t="s">
        <v>2198</v>
      </c>
      <c r="D297" s="90">
        <v>43371</v>
      </c>
      <c r="E297" s="90" t="s">
        <v>2199</v>
      </c>
      <c r="F297" s="90"/>
      <c r="G297" s="82" t="s">
        <v>2199</v>
      </c>
      <c r="H297" s="82" t="s">
        <v>2200</v>
      </c>
      <c r="I297" s="80" t="s">
        <v>81</v>
      </c>
      <c r="J297" s="80">
        <v>100</v>
      </c>
      <c r="K297" s="80">
        <v>22</v>
      </c>
      <c r="L297" s="80" t="s">
        <v>312</v>
      </c>
      <c r="M297" s="80">
        <v>4.5</v>
      </c>
      <c r="N297" s="80">
        <v>-29.140993000000002</v>
      </c>
      <c r="O297" s="80">
        <v>24.367459</v>
      </c>
      <c r="P297" s="80" t="s">
        <v>69</v>
      </c>
      <c r="Q297" s="80">
        <v>0</v>
      </c>
      <c r="R297" s="80">
        <v>2.6272389999999999</v>
      </c>
      <c r="S297" s="80">
        <v>23.381664000000001</v>
      </c>
      <c r="T297" s="80">
        <v>18540</v>
      </c>
      <c r="U297" s="91">
        <f>Table1[[#This Row],[Distribution Amount (Dollars)]]/Table1[[#This Row],[NEWdatediff]]</f>
        <v>6180</v>
      </c>
      <c r="V297" s="82" t="s">
        <v>90</v>
      </c>
      <c r="W297" s="82" t="s">
        <v>91</v>
      </c>
      <c r="X297" s="82" t="s">
        <v>72</v>
      </c>
      <c r="Y297" s="82" t="s">
        <v>73</v>
      </c>
      <c r="Z297" s="82">
        <v>1</v>
      </c>
      <c r="AB297" s="82" t="s">
        <v>2201</v>
      </c>
      <c r="AD297" s="82" t="s">
        <v>398</v>
      </c>
      <c r="AE297" s="82" t="s">
        <v>2202</v>
      </c>
      <c r="AN297" s="82" t="s">
        <v>76</v>
      </c>
      <c r="AO297" s="82" t="s">
        <v>2203</v>
      </c>
      <c r="AP297" s="82">
        <v>412000</v>
      </c>
      <c r="AQ297" s="82" t="s">
        <v>109</v>
      </c>
      <c r="AR297" s="82" t="s">
        <v>4274</v>
      </c>
      <c r="AS297" s="84">
        <v>41724</v>
      </c>
      <c r="AT297" s="85">
        <v>2014</v>
      </c>
      <c r="AU297" s="82" t="s">
        <v>4277</v>
      </c>
      <c r="AV297" s="84">
        <v>42460</v>
      </c>
      <c r="AW297" s="85">
        <v>2016</v>
      </c>
      <c r="AX297" s="85">
        <f>Table1[[#This Row],[End TEST]]-Table1[[#This Row],[Start TEST]]</f>
        <v>2</v>
      </c>
      <c r="AY297" s="85">
        <f>Table1[[#This Row],[TEST_Diff]]+1</f>
        <v>3</v>
      </c>
      <c r="AZ297" s="92">
        <f>DATEDIF(Table1[[#This Row],[Start Year]],Table1[[#This Row],[End Year]],"d") / 365</f>
        <v>2.0164383561643837</v>
      </c>
    </row>
    <row r="298" spans="1:52" x14ac:dyDescent="0.5">
      <c r="A298" s="82">
        <v>75</v>
      </c>
      <c r="B298" s="82" t="s">
        <v>2198</v>
      </c>
      <c r="D298" s="90">
        <v>43371</v>
      </c>
      <c r="E298" s="90" t="s">
        <v>2199</v>
      </c>
      <c r="F298" s="90"/>
      <c r="G298" s="82" t="s">
        <v>2199</v>
      </c>
      <c r="H298" s="82" t="s">
        <v>2200</v>
      </c>
      <c r="I298" s="80" t="s">
        <v>81</v>
      </c>
      <c r="J298" s="80">
        <v>100</v>
      </c>
      <c r="K298" s="80">
        <v>22</v>
      </c>
      <c r="L298" s="80" t="s">
        <v>89</v>
      </c>
      <c r="M298" s="80">
        <v>4.5</v>
      </c>
      <c r="N298" s="80">
        <v>6.8808540000000002</v>
      </c>
      <c r="O298" s="80">
        <v>-1.167594</v>
      </c>
      <c r="P298" s="80" t="s">
        <v>69</v>
      </c>
      <c r="Q298" s="80">
        <v>0</v>
      </c>
      <c r="R298" s="80">
        <v>2.6272389999999999</v>
      </c>
      <c r="S298" s="80">
        <v>23.381664000000001</v>
      </c>
      <c r="T298" s="80">
        <v>18540</v>
      </c>
      <c r="U298" s="91">
        <f>Table1[[#This Row],[Distribution Amount (Dollars)]]/Table1[[#This Row],[NEWdatediff]]</f>
        <v>6180</v>
      </c>
      <c r="V298" s="82" t="s">
        <v>90</v>
      </c>
      <c r="W298" s="82" t="s">
        <v>91</v>
      </c>
      <c r="X298" s="82" t="s">
        <v>72</v>
      </c>
      <c r="Y298" s="82" t="s">
        <v>73</v>
      </c>
      <c r="Z298" s="82">
        <v>1</v>
      </c>
      <c r="AB298" s="82" t="s">
        <v>2201</v>
      </c>
      <c r="AD298" s="82" t="s">
        <v>374</v>
      </c>
      <c r="AE298" s="82" t="s">
        <v>2202</v>
      </c>
      <c r="AN298" s="82" t="s">
        <v>76</v>
      </c>
      <c r="AO298" s="82" t="s">
        <v>2203</v>
      </c>
      <c r="AP298" s="82">
        <v>412000</v>
      </c>
      <c r="AQ298" s="82" t="s">
        <v>109</v>
      </c>
      <c r="AR298" s="82" t="s">
        <v>4274</v>
      </c>
      <c r="AS298" s="84">
        <v>41724</v>
      </c>
      <c r="AT298" s="85">
        <v>2014</v>
      </c>
      <c r="AU298" s="82" t="s">
        <v>4277</v>
      </c>
      <c r="AV298" s="84">
        <v>42460</v>
      </c>
      <c r="AW298" s="85">
        <v>2016</v>
      </c>
      <c r="AX298" s="85">
        <f>Table1[[#This Row],[End TEST]]-Table1[[#This Row],[Start TEST]]</f>
        <v>2</v>
      </c>
      <c r="AY298" s="85">
        <f>Table1[[#This Row],[TEST_Diff]]+1</f>
        <v>3</v>
      </c>
      <c r="AZ298" s="92">
        <f>DATEDIF(Table1[[#This Row],[Start Year]],Table1[[#This Row],[End Year]],"d") / 365</f>
        <v>2.0164383561643837</v>
      </c>
    </row>
    <row r="299" spans="1:52" x14ac:dyDescent="0.5">
      <c r="A299" s="82">
        <v>75</v>
      </c>
      <c r="B299" s="82" t="s">
        <v>2198</v>
      </c>
      <c r="D299" s="90">
        <v>43371</v>
      </c>
      <c r="E299" s="90" t="s">
        <v>2199</v>
      </c>
      <c r="F299" s="90"/>
      <c r="G299" s="82" t="s">
        <v>2199</v>
      </c>
      <c r="H299" s="82" t="s">
        <v>2200</v>
      </c>
      <c r="I299" s="80" t="s">
        <v>81</v>
      </c>
      <c r="J299" s="80">
        <v>100</v>
      </c>
      <c r="K299" s="80">
        <v>22</v>
      </c>
      <c r="L299" s="80" t="s">
        <v>144</v>
      </c>
      <c r="M299" s="80">
        <v>4.5</v>
      </c>
      <c r="N299" s="80">
        <v>1.105402</v>
      </c>
      <c r="O299" s="80">
        <v>32.520620000000001</v>
      </c>
      <c r="P299" s="80" t="s">
        <v>69</v>
      </c>
      <c r="Q299" s="80">
        <v>0</v>
      </c>
      <c r="R299" s="80">
        <v>2.6272389999999999</v>
      </c>
      <c r="S299" s="80">
        <v>23.381664000000001</v>
      </c>
      <c r="T299" s="80">
        <v>18540</v>
      </c>
      <c r="U299" s="91">
        <f>Table1[[#This Row],[Distribution Amount (Dollars)]]/Table1[[#This Row],[NEWdatediff]]</f>
        <v>6180</v>
      </c>
      <c r="V299" s="82" t="s">
        <v>90</v>
      </c>
      <c r="W299" s="82" t="s">
        <v>91</v>
      </c>
      <c r="X299" s="82" t="s">
        <v>72</v>
      </c>
      <c r="Y299" s="82" t="s">
        <v>73</v>
      </c>
      <c r="Z299" s="82">
        <v>1</v>
      </c>
      <c r="AB299" s="82" t="s">
        <v>2201</v>
      </c>
      <c r="AD299" s="82" t="s">
        <v>393</v>
      </c>
      <c r="AE299" s="82" t="s">
        <v>2202</v>
      </c>
      <c r="AN299" s="82" t="s">
        <v>76</v>
      </c>
      <c r="AO299" s="82" t="s">
        <v>2203</v>
      </c>
      <c r="AP299" s="82">
        <v>412000</v>
      </c>
      <c r="AQ299" s="82" t="s">
        <v>109</v>
      </c>
      <c r="AR299" s="82" t="s">
        <v>4274</v>
      </c>
      <c r="AS299" s="84">
        <v>41724</v>
      </c>
      <c r="AT299" s="85">
        <v>2014</v>
      </c>
      <c r="AU299" s="82" t="s">
        <v>4277</v>
      </c>
      <c r="AV299" s="84">
        <v>42460</v>
      </c>
      <c r="AW299" s="85">
        <v>2016</v>
      </c>
      <c r="AX299" s="85">
        <f>Table1[[#This Row],[End TEST]]-Table1[[#This Row],[Start TEST]]</f>
        <v>2</v>
      </c>
      <c r="AY299" s="85">
        <f>Table1[[#This Row],[TEST_Diff]]+1</f>
        <v>3</v>
      </c>
      <c r="AZ299" s="92">
        <f>DATEDIF(Table1[[#This Row],[Start Year]],Table1[[#This Row],[End Year]],"d") / 365</f>
        <v>2.0164383561643837</v>
      </c>
    </row>
    <row r="300" spans="1:52" x14ac:dyDescent="0.5">
      <c r="A300" s="82">
        <v>75</v>
      </c>
      <c r="B300" s="82" t="s">
        <v>2198</v>
      </c>
      <c r="D300" s="90">
        <v>43371</v>
      </c>
      <c r="E300" s="90" t="s">
        <v>2199</v>
      </c>
      <c r="F300" s="90"/>
      <c r="G300" s="82" t="s">
        <v>2199</v>
      </c>
      <c r="H300" s="82" t="s">
        <v>2200</v>
      </c>
      <c r="I300" s="80" t="s">
        <v>81</v>
      </c>
      <c r="J300" s="80">
        <v>100</v>
      </c>
      <c r="K300" s="80">
        <v>22</v>
      </c>
      <c r="L300" s="80" t="s">
        <v>169</v>
      </c>
      <c r="M300" s="80">
        <v>4.5</v>
      </c>
      <c r="N300" s="80">
        <v>9.0819989999999997</v>
      </c>
      <c r="O300" s="80">
        <v>8.6752769999999995</v>
      </c>
      <c r="P300" s="80" t="s">
        <v>69</v>
      </c>
      <c r="Q300" s="80">
        <v>0</v>
      </c>
      <c r="R300" s="80">
        <v>2.6272389999999999</v>
      </c>
      <c r="S300" s="80">
        <v>23.381664000000001</v>
      </c>
      <c r="T300" s="80">
        <v>18540</v>
      </c>
      <c r="U300" s="91">
        <f>Table1[[#This Row],[Distribution Amount (Dollars)]]/Table1[[#This Row],[NEWdatediff]]</f>
        <v>6180</v>
      </c>
      <c r="V300" s="82" t="s">
        <v>90</v>
      </c>
      <c r="W300" s="82" t="s">
        <v>91</v>
      </c>
      <c r="X300" s="82" t="s">
        <v>72</v>
      </c>
      <c r="Y300" s="82" t="s">
        <v>73</v>
      </c>
      <c r="Z300" s="82">
        <v>1</v>
      </c>
      <c r="AB300" s="82" t="s">
        <v>2201</v>
      </c>
      <c r="AD300" s="82" t="s">
        <v>179</v>
      </c>
      <c r="AE300" s="82" t="s">
        <v>2202</v>
      </c>
      <c r="AN300" s="82" t="s">
        <v>76</v>
      </c>
      <c r="AO300" s="82" t="s">
        <v>2203</v>
      </c>
      <c r="AP300" s="82">
        <v>412000</v>
      </c>
      <c r="AQ300" s="82" t="s">
        <v>109</v>
      </c>
      <c r="AR300" s="82" t="s">
        <v>4274</v>
      </c>
      <c r="AS300" s="84">
        <v>41724</v>
      </c>
      <c r="AT300" s="85">
        <v>2014</v>
      </c>
      <c r="AU300" s="82" t="s">
        <v>4277</v>
      </c>
      <c r="AV300" s="84">
        <v>42460</v>
      </c>
      <c r="AW300" s="85">
        <v>2016</v>
      </c>
      <c r="AX300" s="85">
        <f>Table1[[#This Row],[End TEST]]-Table1[[#This Row],[Start TEST]]</f>
        <v>2</v>
      </c>
      <c r="AY300" s="85">
        <f>Table1[[#This Row],[TEST_Diff]]+1</f>
        <v>3</v>
      </c>
      <c r="AZ300" s="92">
        <f>DATEDIF(Table1[[#This Row],[Start Year]],Table1[[#This Row],[End Year]],"d") / 365</f>
        <v>2.0164383561643837</v>
      </c>
    </row>
    <row r="301" spans="1:52" x14ac:dyDescent="0.5">
      <c r="A301" s="82">
        <v>75</v>
      </c>
      <c r="B301" s="82" t="s">
        <v>2198</v>
      </c>
      <c r="D301" s="90">
        <v>43371</v>
      </c>
      <c r="E301" s="90" t="s">
        <v>2199</v>
      </c>
      <c r="F301" s="90"/>
      <c r="G301" s="82" t="s">
        <v>2199</v>
      </c>
      <c r="H301" s="82" t="s">
        <v>2200</v>
      </c>
      <c r="I301" s="80" t="s">
        <v>81</v>
      </c>
      <c r="J301" s="80">
        <v>100</v>
      </c>
      <c r="K301" s="80">
        <v>22</v>
      </c>
      <c r="L301" s="80" t="s">
        <v>4981</v>
      </c>
      <c r="M301" s="80">
        <v>4.5</v>
      </c>
      <c r="N301" s="80">
        <v>6.8214699999999997</v>
      </c>
      <c r="O301" s="80">
        <v>-5.2798499999999997</v>
      </c>
      <c r="P301" s="80" t="s">
        <v>69</v>
      </c>
      <c r="Q301" s="80">
        <v>0</v>
      </c>
      <c r="R301" s="80">
        <v>2.6272389999999999</v>
      </c>
      <c r="S301" s="80">
        <v>23.381664000000001</v>
      </c>
      <c r="T301" s="80">
        <v>18540</v>
      </c>
      <c r="U301" s="91">
        <f>Table1[[#This Row],[Distribution Amount (Dollars)]]/Table1[[#This Row],[NEWdatediff]]</f>
        <v>6180</v>
      </c>
      <c r="V301" s="82" t="s">
        <v>90</v>
      </c>
      <c r="W301" s="82" t="s">
        <v>91</v>
      </c>
      <c r="X301" s="82" t="s">
        <v>72</v>
      </c>
      <c r="Y301" s="82" t="s">
        <v>73</v>
      </c>
      <c r="Z301" s="82">
        <v>1</v>
      </c>
      <c r="AB301" s="82" t="s">
        <v>2201</v>
      </c>
      <c r="AD301" s="82" t="s">
        <v>1447</v>
      </c>
      <c r="AE301" s="82" t="s">
        <v>2202</v>
      </c>
      <c r="AN301" s="82" t="s">
        <v>76</v>
      </c>
      <c r="AO301" s="82" t="s">
        <v>2203</v>
      </c>
      <c r="AP301" s="82">
        <v>412000</v>
      </c>
      <c r="AQ301" s="82" t="s">
        <v>109</v>
      </c>
      <c r="AR301" s="82" t="s">
        <v>4274</v>
      </c>
      <c r="AS301" s="84">
        <v>41724</v>
      </c>
      <c r="AT301" s="85">
        <v>2014</v>
      </c>
      <c r="AU301" s="82" t="s">
        <v>4277</v>
      </c>
      <c r="AV301" s="84">
        <v>42460</v>
      </c>
      <c r="AW301" s="85">
        <v>2016</v>
      </c>
      <c r="AX301" s="85">
        <f>Table1[[#This Row],[End TEST]]-Table1[[#This Row],[Start TEST]]</f>
        <v>2</v>
      </c>
      <c r="AY301" s="85">
        <f>Table1[[#This Row],[TEST_Diff]]+1</f>
        <v>3</v>
      </c>
      <c r="AZ301" s="92">
        <f>DATEDIF(Table1[[#This Row],[Start Year]],Table1[[#This Row],[End Year]],"d") / 365</f>
        <v>2.0164383561643837</v>
      </c>
    </row>
    <row r="302" spans="1:52" x14ac:dyDescent="0.5">
      <c r="A302" s="82">
        <v>75</v>
      </c>
      <c r="B302" s="82" t="s">
        <v>2198</v>
      </c>
      <c r="D302" s="90">
        <v>43371</v>
      </c>
      <c r="E302" s="90" t="s">
        <v>2199</v>
      </c>
      <c r="F302" s="90"/>
      <c r="G302" s="82" t="s">
        <v>2199</v>
      </c>
      <c r="H302" s="82" t="s">
        <v>2200</v>
      </c>
      <c r="I302" s="80" t="s">
        <v>81</v>
      </c>
      <c r="J302" s="80">
        <v>100</v>
      </c>
      <c r="K302" s="80">
        <v>22</v>
      </c>
      <c r="L302" s="80" t="s">
        <v>374</v>
      </c>
      <c r="M302" s="80">
        <v>4.7</v>
      </c>
      <c r="N302" s="80">
        <v>-3.3730560000000001</v>
      </c>
      <c r="O302" s="80">
        <v>29.918886000000001</v>
      </c>
      <c r="P302" s="80" t="s">
        <v>69</v>
      </c>
      <c r="Q302" s="80">
        <v>0</v>
      </c>
      <c r="R302" s="80">
        <v>2.6272389999999999</v>
      </c>
      <c r="S302" s="80">
        <v>23.381664000000001</v>
      </c>
      <c r="T302" s="80">
        <v>19364</v>
      </c>
      <c r="U302" s="91">
        <f>Table1[[#This Row],[Distribution Amount (Dollars)]]/Table1[[#This Row],[NEWdatediff]]</f>
        <v>6454.666666666667</v>
      </c>
      <c r="V302" s="82" t="s">
        <v>90</v>
      </c>
      <c r="W302" s="82" t="s">
        <v>91</v>
      </c>
      <c r="X302" s="82" t="s">
        <v>72</v>
      </c>
      <c r="Y302" s="82" t="s">
        <v>73</v>
      </c>
      <c r="Z302" s="82">
        <v>1</v>
      </c>
      <c r="AB302" s="82" t="s">
        <v>2201</v>
      </c>
      <c r="AD302" s="82" t="s">
        <v>499</v>
      </c>
      <c r="AE302" s="82" t="s">
        <v>2202</v>
      </c>
      <c r="AN302" s="82" t="s">
        <v>76</v>
      </c>
      <c r="AO302" s="82" t="s">
        <v>2203</v>
      </c>
      <c r="AP302" s="82">
        <v>412000</v>
      </c>
      <c r="AQ302" s="82" t="s">
        <v>109</v>
      </c>
      <c r="AR302" s="82" t="s">
        <v>4274</v>
      </c>
      <c r="AS302" s="84">
        <v>41724</v>
      </c>
      <c r="AT302" s="85">
        <v>2014</v>
      </c>
      <c r="AU302" s="82" t="s">
        <v>4277</v>
      </c>
      <c r="AV302" s="84">
        <v>42460</v>
      </c>
      <c r="AW302" s="85">
        <v>2016</v>
      </c>
      <c r="AX302" s="85">
        <f>Table1[[#This Row],[End TEST]]-Table1[[#This Row],[Start TEST]]</f>
        <v>2</v>
      </c>
      <c r="AY302" s="85">
        <f>Table1[[#This Row],[TEST_Diff]]+1</f>
        <v>3</v>
      </c>
      <c r="AZ302" s="92">
        <f>DATEDIF(Table1[[#This Row],[Start Year]],Table1[[#This Row],[End Year]],"d") / 365</f>
        <v>2.0164383561643837</v>
      </c>
    </row>
    <row r="303" spans="1:52" x14ac:dyDescent="0.5">
      <c r="A303" s="82">
        <v>75</v>
      </c>
      <c r="B303" s="82" t="s">
        <v>2198</v>
      </c>
      <c r="D303" s="90">
        <v>43371</v>
      </c>
      <c r="E303" s="90" t="s">
        <v>2199</v>
      </c>
      <c r="F303" s="90"/>
      <c r="G303" s="82" t="s">
        <v>2199</v>
      </c>
      <c r="H303" s="82" t="s">
        <v>2200</v>
      </c>
      <c r="I303" s="80" t="s">
        <v>81</v>
      </c>
      <c r="J303" s="80">
        <v>100</v>
      </c>
      <c r="K303" s="80">
        <v>22</v>
      </c>
      <c r="L303" s="80" t="s">
        <v>1458</v>
      </c>
      <c r="M303" s="80">
        <v>4.5</v>
      </c>
      <c r="N303" s="80">
        <v>-22.957640000000001</v>
      </c>
      <c r="O303" s="80">
        <v>18.490410000000001</v>
      </c>
      <c r="P303" s="80" t="s">
        <v>69</v>
      </c>
      <c r="Q303" s="80">
        <v>0</v>
      </c>
      <c r="R303" s="80">
        <v>2.6272389999999999</v>
      </c>
      <c r="S303" s="80">
        <v>23.381664000000001</v>
      </c>
      <c r="T303" s="80">
        <v>18540</v>
      </c>
      <c r="U303" s="91">
        <f>Table1[[#This Row],[Distribution Amount (Dollars)]]/Table1[[#This Row],[NEWdatediff]]</f>
        <v>6180</v>
      </c>
      <c r="V303" s="82" t="s">
        <v>90</v>
      </c>
      <c r="W303" s="82" t="s">
        <v>91</v>
      </c>
      <c r="X303" s="82" t="s">
        <v>72</v>
      </c>
      <c r="Y303" s="82" t="s">
        <v>73</v>
      </c>
      <c r="Z303" s="82">
        <v>1</v>
      </c>
      <c r="AB303" s="82" t="s">
        <v>2201</v>
      </c>
      <c r="AD303" s="82" t="s">
        <v>154</v>
      </c>
      <c r="AE303" s="82" t="s">
        <v>2202</v>
      </c>
      <c r="AN303" s="82" t="s">
        <v>76</v>
      </c>
      <c r="AO303" s="82" t="s">
        <v>2203</v>
      </c>
      <c r="AP303" s="82">
        <v>412000</v>
      </c>
      <c r="AQ303" s="82" t="s">
        <v>109</v>
      </c>
      <c r="AR303" s="82" t="s">
        <v>4274</v>
      </c>
      <c r="AS303" s="84">
        <v>41724</v>
      </c>
      <c r="AT303" s="85">
        <v>2014</v>
      </c>
      <c r="AU303" s="82" t="s">
        <v>4277</v>
      </c>
      <c r="AV303" s="84">
        <v>42460</v>
      </c>
      <c r="AW303" s="85">
        <v>2016</v>
      </c>
      <c r="AX303" s="85">
        <f>Table1[[#This Row],[End TEST]]-Table1[[#This Row],[Start TEST]]</f>
        <v>2</v>
      </c>
      <c r="AY303" s="85">
        <f>Table1[[#This Row],[TEST_Diff]]+1</f>
        <v>3</v>
      </c>
      <c r="AZ303" s="92">
        <f>DATEDIF(Table1[[#This Row],[Start Year]],Table1[[#This Row],[End Year]],"d") / 365</f>
        <v>2.0164383561643837</v>
      </c>
    </row>
    <row r="304" spans="1:52" x14ac:dyDescent="0.5">
      <c r="A304" s="82">
        <v>75</v>
      </c>
      <c r="B304" s="82" t="s">
        <v>2198</v>
      </c>
      <c r="D304" s="90">
        <v>43371</v>
      </c>
      <c r="E304" s="90" t="s">
        <v>2199</v>
      </c>
      <c r="F304" s="90"/>
      <c r="G304" s="82" t="s">
        <v>2199</v>
      </c>
      <c r="H304" s="82" t="s">
        <v>2200</v>
      </c>
      <c r="I304" s="80" t="s">
        <v>81</v>
      </c>
      <c r="J304" s="80">
        <v>100</v>
      </c>
      <c r="K304" s="80">
        <v>22</v>
      </c>
      <c r="L304" s="80" t="s">
        <v>499</v>
      </c>
      <c r="M304" s="80">
        <v>4.5</v>
      </c>
      <c r="N304" s="80">
        <v>-13.254308</v>
      </c>
      <c r="O304" s="80">
        <v>34.301524999999998</v>
      </c>
      <c r="P304" s="80" t="s">
        <v>69</v>
      </c>
      <c r="Q304" s="80">
        <v>0</v>
      </c>
      <c r="R304" s="80">
        <v>2.6272389999999999</v>
      </c>
      <c r="S304" s="80">
        <v>23.381664000000001</v>
      </c>
      <c r="T304" s="80">
        <v>18540</v>
      </c>
      <c r="U304" s="91">
        <f>Table1[[#This Row],[Distribution Amount (Dollars)]]/Table1[[#This Row],[NEWdatediff]]</f>
        <v>6180</v>
      </c>
      <c r="V304" s="82" t="s">
        <v>90</v>
      </c>
      <c r="W304" s="82" t="s">
        <v>91</v>
      </c>
      <c r="X304" s="82" t="s">
        <v>72</v>
      </c>
      <c r="Y304" s="82" t="s">
        <v>73</v>
      </c>
      <c r="Z304" s="82">
        <v>1</v>
      </c>
      <c r="AB304" s="82" t="s">
        <v>2201</v>
      </c>
      <c r="AD304" s="82" t="s">
        <v>241</v>
      </c>
      <c r="AE304" s="82" t="s">
        <v>2202</v>
      </c>
      <c r="AN304" s="82" t="s">
        <v>76</v>
      </c>
      <c r="AO304" s="82" t="s">
        <v>2203</v>
      </c>
      <c r="AP304" s="82">
        <v>412000</v>
      </c>
      <c r="AQ304" s="82" t="s">
        <v>109</v>
      </c>
      <c r="AR304" s="82" t="s">
        <v>4274</v>
      </c>
      <c r="AS304" s="84">
        <v>41724</v>
      </c>
      <c r="AT304" s="85">
        <v>2014</v>
      </c>
      <c r="AU304" s="82" t="s">
        <v>4277</v>
      </c>
      <c r="AV304" s="84">
        <v>42460</v>
      </c>
      <c r="AW304" s="85">
        <v>2016</v>
      </c>
      <c r="AX304" s="85">
        <f>Table1[[#This Row],[End TEST]]-Table1[[#This Row],[Start TEST]]</f>
        <v>2</v>
      </c>
      <c r="AY304" s="85">
        <f>Table1[[#This Row],[TEST_Diff]]+1</f>
        <v>3</v>
      </c>
      <c r="AZ304" s="92">
        <f>DATEDIF(Table1[[#This Row],[Start Year]],Table1[[#This Row],[End Year]],"d") / 365</f>
        <v>2.0164383561643837</v>
      </c>
    </row>
    <row r="305" spans="1:52" x14ac:dyDescent="0.5">
      <c r="A305" s="82">
        <v>75</v>
      </c>
      <c r="B305" s="82" t="s">
        <v>2198</v>
      </c>
      <c r="D305" s="90">
        <v>43371</v>
      </c>
      <c r="E305" s="90" t="s">
        <v>2199</v>
      </c>
      <c r="F305" s="90"/>
      <c r="G305" s="82" t="s">
        <v>2199</v>
      </c>
      <c r="H305" s="82" t="s">
        <v>2200</v>
      </c>
      <c r="I305" s="80" t="s">
        <v>81</v>
      </c>
      <c r="J305" s="80">
        <v>100</v>
      </c>
      <c r="K305" s="80">
        <v>22</v>
      </c>
      <c r="L305" s="80" t="s">
        <v>393</v>
      </c>
      <c r="M305" s="80">
        <v>4.5</v>
      </c>
      <c r="N305" s="80">
        <v>-29.609987</v>
      </c>
      <c r="O305" s="80">
        <v>28.233608</v>
      </c>
      <c r="P305" s="80" t="s">
        <v>69</v>
      </c>
      <c r="Q305" s="80">
        <v>0</v>
      </c>
      <c r="R305" s="80">
        <v>2.6272389999999999</v>
      </c>
      <c r="S305" s="80">
        <v>23.381664000000001</v>
      </c>
      <c r="T305" s="80">
        <v>18540</v>
      </c>
      <c r="U305" s="91">
        <f>Table1[[#This Row],[Distribution Amount (Dollars)]]/Table1[[#This Row],[NEWdatediff]]</f>
        <v>6180</v>
      </c>
      <c r="V305" s="82" t="s">
        <v>90</v>
      </c>
      <c r="W305" s="82" t="s">
        <v>91</v>
      </c>
      <c r="X305" s="82" t="s">
        <v>72</v>
      </c>
      <c r="Y305" s="82" t="s">
        <v>73</v>
      </c>
      <c r="Z305" s="82">
        <v>1</v>
      </c>
      <c r="AB305" s="82" t="s">
        <v>2201</v>
      </c>
      <c r="AD305" s="82" t="s">
        <v>89</v>
      </c>
      <c r="AE305" s="82" t="s">
        <v>2202</v>
      </c>
      <c r="AN305" s="82" t="s">
        <v>76</v>
      </c>
      <c r="AO305" s="82" t="s">
        <v>2203</v>
      </c>
      <c r="AP305" s="82">
        <v>412000</v>
      </c>
      <c r="AQ305" s="82" t="s">
        <v>109</v>
      </c>
      <c r="AR305" s="82" t="s">
        <v>4274</v>
      </c>
      <c r="AS305" s="84">
        <v>41724</v>
      </c>
      <c r="AT305" s="85">
        <v>2014</v>
      </c>
      <c r="AU305" s="82" t="s">
        <v>4277</v>
      </c>
      <c r="AV305" s="84">
        <v>42460</v>
      </c>
      <c r="AW305" s="85">
        <v>2016</v>
      </c>
      <c r="AX305" s="85">
        <f>Table1[[#This Row],[End TEST]]-Table1[[#This Row],[Start TEST]]</f>
        <v>2</v>
      </c>
      <c r="AY305" s="85">
        <f>Table1[[#This Row],[TEST_Diff]]+1</f>
        <v>3</v>
      </c>
      <c r="AZ305" s="92">
        <f>DATEDIF(Table1[[#This Row],[Start Year]],Table1[[#This Row],[End Year]],"d") / 365</f>
        <v>2.0164383561643837</v>
      </c>
    </row>
    <row r="306" spans="1:52" x14ac:dyDescent="0.5">
      <c r="A306" s="82">
        <v>75</v>
      </c>
      <c r="B306" s="82" t="s">
        <v>2198</v>
      </c>
      <c r="D306" s="90">
        <v>43371</v>
      </c>
      <c r="E306" s="90" t="s">
        <v>2199</v>
      </c>
      <c r="F306" s="90"/>
      <c r="G306" s="82" t="s">
        <v>2199</v>
      </c>
      <c r="H306" s="82" t="s">
        <v>2200</v>
      </c>
      <c r="I306" s="80" t="s">
        <v>81</v>
      </c>
      <c r="J306" s="80">
        <v>100</v>
      </c>
      <c r="K306" s="80">
        <v>22</v>
      </c>
      <c r="L306" s="80" t="s">
        <v>730</v>
      </c>
      <c r="M306" s="80">
        <v>4.5</v>
      </c>
      <c r="N306" s="80">
        <v>15.454166000000001</v>
      </c>
      <c r="O306" s="80">
        <v>18.732206000000001</v>
      </c>
      <c r="P306" s="80" t="s">
        <v>69</v>
      </c>
      <c r="Q306" s="80">
        <v>0</v>
      </c>
      <c r="R306" s="80">
        <v>2.6272389999999999</v>
      </c>
      <c r="S306" s="80">
        <v>23.381664000000001</v>
      </c>
      <c r="T306" s="80">
        <v>18540</v>
      </c>
      <c r="U306" s="91">
        <f>Table1[[#This Row],[Distribution Amount (Dollars)]]/Table1[[#This Row],[NEWdatediff]]</f>
        <v>6180</v>
      </c>
      <c r="V306" s="82" t="s">
        <v>90</v>
      </c>
      <c r="W306" s="82" t="s">
        <v>91</v>
      </c>
      <c r="X306" s="82" t="s">
        <v>72</v>
      </c>
      <c r="Y306" s="82" t="s">
        <v>73</v>
      </c>
      <c r="Z306" s="82">
        <v>1</v>
      </c>
      <c r="AB306" s="82" t="s">
        <v>2201</v>
      </c>
      <c r="AD306" s="82" t="s">
        <v>1417</v>
      </c>
      <c r="AE306" s="82" t="s">
        <v>2202</v>
      </c>
      <c r="AN306" s="82" t="s">
        <v>76</v>
      </c>
      <c r="AO306" s="82" t="s">
        <v>2203</v>
      </c>
      <c r="AP306" s="82">
        <v>412000</v>
      </c>
      <c r="AQ306" s="82" t="s">
        <v>109</v>
      </c>
      <c r="AR306" s="82" t="s">
        <v>4274</v>
      </c>
      <c r="AS306" s="84">
        <v>41724</v>
      </c>
      <c r="AT306" s="85">
        <v>2014</v>
      </c>
      <c r="AU306" s="82" t="s">
        <v>4277</v>
      </c>
      <c r="AV306" s="84">
        <v>42460</v>
      </c>
      <c r="AW306" s="85">
        <v>2016</v>
      </c>
      <c r="AX306" s="85">
        <f>Table1[[#This Row],[End TEST]]-Table1[[#This Row],[Start TEST]]</f>
        <v>2</v>
      </c>
      <c r="AY306" s="85">
        <f>Table1[[#This Row],[TEST_Diff]]+1</f>
        <v>3</v>
      </c>
      <c r="AZ306" s="92">
        <f>DATEDIF(Table1[[#This Row],[Start Year]],Table1[[#This Row],[End Year]],"d") / 365</f>
        <v>2.0164383561643837</v>
      </c>
    </row>
    <row r="307" spans="1:52" x14ac:dyDescent="0.5">
      <c r="A307" s="82">
        <v>76</v>
      </c>
      <c r="B307" s="82" t="s">
        <v>4248</v>
      </c>
      <c r="D307" s="90">
        <v>43372</v>
      </c>
      <c r="E307" s="90" t="s">
        <v>4249</v>
      </c>
      <c r="F307" s="90"/>
      <c r="G307" s="82" t="s">
        <v>4249</v>
      </c>
      <c r="H307" s="82" t="s">
        <v>4250</v>
      </c>
      <c r="I307" s="80" t="s">
        <v>67</v>
      </c>
      <c r="J307" s="80">
        <v>100</v>
      </c>
      <c r="K307" s="80">
        <v>11</v>
      </c>
      <c r="P307" s="80" t="s">
        <v>84</v>
      </c>
      <c r="Q307" s="80">
        <v>0.33</v>
      </c>
      <c r="R307" s="80">
        <v>-15.623037</v>
      </c>
      <c r="S307" s="80">
        <v>-59.0625</v>
      </c>
      <c r="T307" s="80">
        <v>165000</v>
      </c>
      <c r="U307" s="91">
        <f>Table1[[#This Row],[Distribution Amount (Dollars)]]/Table1[[#This Row],[NEWdatediff]]</f>
        <v>55000</v>
      </c>
      <c r="V307" s="82" t="s">
        <v>828</v>
      </c>
      <c r="W307" s="82" t="s">
        <v>91</v>
      </c>
      <c r="X307" s="82" t="s">
        <v>72</v>
      </c>
      <c r="Y307" s="82" t="s">
        <v>73</v>
      </c>
      <c r="Z307" s="82">
        <v>1</v>
      </c>
      <c r="AB307" s="82" t="s">
        <v>4251</v>
      </c>
      <c r="AD307" s="82" t="s">
        <v>374</v>
      </c>
      <c r="AE307" s="82" t="s">
        <v>4252</v>
      </c>
      <c r="AN307" s="82" t="s">
        <v>76</v>
      </c>
      <c r="AO307" s="82" t="s">
        <v>4253</v>
      </c>
      <c r="AP307" s="82">
        <v>50000000</v>
      </c>
      <c r="AQ307" s="82" t="s">
        <v>109</v>
      </c>
      <c r="AR307" s="82" t="s">
        <v>4274</v>
      </c>
      <c r="AS307" s="84">
        <v>41900</v>
      </c>
      <c r="AT307" s="85">
        <v>2014</v>
      </c>
      <c r="AU307" s="82" t="s">
        <v>4277</v>
      </c>
      <c r="AV307" s="84">
        <v>42735</v>
      </c>
      <c r="AW307" s="85">
        <v>2016</v>
      </c>
      <c r="AX307" s="85">
        <f>Table1[[#This Row],[End TEST]]-Table1[[#This Row],[Start TEST]]</f>
        <v>2</v>
      </c>
      <c r="AY307" s="85">
        <f>Table1[[#This Row],[TEST_Diff]]+1</f>
        <v>3</v>
      </c>
      <c r="AZ307" s="92">
        <f>DATEDIF(Table1[[#This Row],[Start Year]],Table1[[#This Row],[End Year]],"d") / 365</f>
        <v>2.2876712328767121</v>
      </c>
    </row>
    <row r="308" spans="1:52" x14ac:dyDescent="0.5">
      <c r="A308" s="82">
        <v>76</v>
      </c>
      <c r="B308" s="82" t="s">
        <v>4248</v>
      </c>
      <c r="D308" s="90">
        <v>43372</v>
      </c>
      <c r="E308" s="90" t="s">
        <v>4249</v>
      </c>
      <c r="F308" s="90"/>
      <c r="G308" s="82" t="s">
        <v>4249</v>
      </c>
      <c r="H308" s="82" t="s">
        <v>4250</v>
      </c>
      <c r="I308" s="80" t="s">
        <v>67</v>
      </c>
      <c r="J308" s="80">
        <v>100</v>
      </c>
      <c r="K308" s="80">
        <v>11</v>
      </c>
      <c r="P308" s="80" t="s">
        <v>114</v>
      </c>
      <c r="Q308" s="80">
        <v>0.33</v>
      </c>
      <c r="R308" s="80">
        <v>25.384855999999999</v>
      </c>
      <c r="S308" s="80">
        <v>68.458809000000002</v>
      </c>
      <c r="T308" s="80">
        <v>165000</v>
      </c>
      <c r="U308" s="91">
        <f>Table1[[#This Row],[Distribution Amount (Dollars)]]/Table1[[#This Row],[NEWdatediff]]</f>
        <v>55000</v>
      </c>
      <c r="V308" s="82" t="s">
        <v>828</v>
      </c>
      <c r="W308" s="82" t="s">
        <v>91</v>
      </c>
      <c r="X308" s="82" t="s">
        <v>72</v>
      </c>
      <c r="Y308" s="82" t="s">
        <v>73</v>
      </c>
      <c r="Z308" s="82">
        <v>1</v>
      </c>
      <c r="AB308" s="82" t="s">
        <v>4251</v>
      </c>
      <c r="AD308" s="82" t="s">
        <v>1455</v>
      </c>
      <c r="AE308" s="82" t="s">
        <v>4252</v>
      </c>
      <c r="AN308" s="82" t="s">
        <v>76</v>
      </c>
      <c r="AO308" s="82" t="s">
        <v>4253</v>
      </c>
      <c r="AP308" s="82">
        <v>50000000</v>
      </c>
      <c r="AQ308" s="82" t="s">
        <v>109</v>
      </c>
      <c r="AR308" s="82" t="s">
        <v>4274</v>
      </c>
      <c r="AS308" s="84">
        <v>41900</v>
      </c>
      <c r="AT308" s="85">
        <v>2014</v>
      </c>
      <c r="AU308" s="82" t="s">
        <v>4277</v>
      </c>
      <c r="AV308" s="84">
        <v>42735</v>
      </c>
      <c r="AW308" s="85">
        <v>2016</v>
      </c>
      <c r="AX308" s="85">
        <f>Table1[[#This Row],[End TEST]]-Table1[[#This Row],[Start TEST]]</f>
        <v>2</v>
      </c>
      <c r="AY308" s="85">
        <f>Table1[[#This Row],[TEST_Diff]]+1</f>
        <v>3</v>
      </c>
      <c r="AZ308" s="92">
        <f>DATEDIF(Table1[[#This Row],[Start Year]],Table1[[#This Row],[End Year]],"d") / 365</f>
        <v>2.2876712328767121</v>
      </c>
    </row>
    <row r="309" spans="1:52" x14ac:dyDescent="0.5">
      <c r="A309" s="82">
        <v>76</v>
      </c>
      <c r="B309" s="82" t="s">
        <v>4248</v>
      </c>
      <c r="D309" s="90">
        <v>43372</v>
      </c>
      <c r="E309" s="90" t="s">
        <v>4249</v>
      </c>
      <c r="F309" s="90"/>
      <c r="G309" s="82" t="s">
        <v>4249</v>
      </c>
      <c r="H309" s="82" t="s">
        <v>4250</v>
      </c>
      <c r="I309" s="80" t="s">
        <v>67</v>
      </c>
      <c r="J309" s="80">
        <v>100</v>
      </c>
      <c r="K309" s="80">
        <v>11</v>
      </c>
      <c r="P309" s="80" t="s">
        <v>69</v>
      </c>
      <c r="Q309" s="80">
        <v>0.34</v>
      </c>
      <c r="R309" s="80">
        <v>2.6272389999999999</v>
      </c>
      <c r="S309" s="80">
        <v>23.381664000000001</v>
      </c>
      <c r="T309" s="80">
        <v>170000</v>
      </c>
      <c r="U309" s="91">
        <f>Table1[[#This Row],[Distribution Amount (Dollars)]]/Table1[[#This Row],[NEWdatediff]]</f>
        <v>56666.666666666664</v>
      </c>
      <c r="V309" s="82" t="s">
        <v>828</v>
      </c>
      <c r="W309" s="82" t="s">
        <v>91</v>
      </c>
      <c r="X309" s="82" t="s">
        <v>72</v>
      </c>
      <c r="Y309" s="82" t="s">
        <v>73</v>
      </c>
      <c r="Z309" s="82">
        <v>1</v>
      </c>
      <c r="AB309" s="82" t="s">
        <v>4251</v>
      </c>
      <c r="AD309" s="82" t="s">
        <v>155</v>
      </c>
      <c r="AE309" s="82" t="s">
        <v>4252</v>
      </c>
      <c r="AN309" s="82" t="s">
        <v>76</v>
      </c>
      <c r="AO309" s="82" t="s">
        <v>4253</v>
      </c>
      <c r="AP309" s="82">
        <v>50000000</v>
      </c>
      <c r="AQ309" s="82" t="s">
        <v>109</v>
      </c>
      <c r="AR309" s="82" t="s">
        <v>4274</v>
      </c>
      <c r="AS309" s="84">
        <v>41900</v>
      </c>
      <c r="AT309" s="85">
        <v>2014</v>
      </c>
      <c r="AU309" s="82" t="s">
        <v>4277</v>
      </c>
      <c r="AV309" s="84">
        <v>42735</v>
      </c>
      <c r="AW309" s="85">
        <v>2016</v>
      </c>
      <c r="AX309" s="85">
        <f>Table1[[#This Row],[End TEST]]-Table1[[#This Row],[Start TEST]]</f>
        <v>2</v>
      </c>
      <c r="AY309" s="85">
        <f>Table1[[#This Row],[TEST_Diff]]+1</f>
        <v>3</v>
      </c>
      <c r="AZ309" s="92">
        <f>DATEDIF(Table1[[#This Row],[Start Year]],Table1[[#This Row],[End Year]],"d") / 365</f>
        <v>2.2876712328767121</v>
      </c>
    </row>
    <row r="310" spans="1:52" x14ac:dyDescent="0.5">
      <c r="A310" s="82">
        <v>76</v>
      </c>
      <c r="B310" s="82" t="s">
        <v>4248</v>
      </c>
      <c r="D310" s="90">
        <v>43372</v>
      </c>
      <c r="E310" s="90" t="s">
        <v>4249</v>
      </c>
      <c r="F310" s="90"/>
      <c r="G310" s="82" t="s">
        <v>4249</v>
      </c>
      <c r="H310" s="82" t="s">
        <v>4250</v>
      </c>
      <c r="I310" s="80" t="s">
        <v>67</v>
      </c>
      <c r="J310" s="80">
        <v>100</v>
      </c>
      <c r="K310" s="80">
        <v>11</v>
      </c>
      <c r="L310" s="80" t="s">
        <v>498</v>
      </c>
      <c r="M310" s="80">
        <v>12.8</v>
      </c>
      <c r="N310" s="80">
        <v>-18.766946999999998</v>
      </c>
      <c r="O310" s="80">
        <v>46.869106000000002</v>
      </c>
      <c r="P310" s="80" t="s">
        <v>69</v>
      </c>
      <c r="Q310" s="80">
        <v>0</v>
      </c>
      <c r="R310" s="80">
        <v>2.6272389999999999</v>
      </c>
      <c r="S310" s="80">
        <v>23.381664000000001</v>
      </c>
      <c r="T310" s="80">
        <v>6400000</v>
      </c>
      <c r="U310" s="91">
        <f>Table1[[#This Row],[Distribution Amount (Dollars)]]/Table1[[#This Row],[NEWdatediff]]</f>
        <v>2133333.3333333335</v>
      </c>
      <c r="V310" s="82" t="s">
        <v>828</v>
      </c>
      <c r="W310" s="82" t="s">
        <v>91</v>
      </c>
      <c r="X310" s="82" t="s">
        <v>72</v>
      </c>
      <c r="Y310" s="82" t="s">
        <v>73</v>
      </c>
      <c r="Z310" s="82">
        <v>1</v>
      </c>
      <c r="AB310" s="82" t="s">
        <v>4251</v>
      </c>
      <c r="AD310" s="82" t="s">
        <v>498</v>
      </c>
      <c r="AE310" s="82" t="s">
        <v>4252</v>
      </c>
      <c r="AN310" s="82" t="s">
        <v>76</v>
      </c>
      <c r="AO310" s="82" t="s">
        <v>4253</v>
      </c>
      <c r="AP310" s="82">
        <v>50000000</v>
      </c>
      <c r="AQ310" s="82" t="s">
        <v>109</v>
      </c>
      <c r="AR310" s="82" t="s">
        <v>4274</v>
      </c>
      <c r="AS310" s="84">
        <v>41900</v>
      </c>
      <c r="AT310" s="85">
        <v>2014</v>
      </c>
      <c r="AU310" s="82" t="s">
        <v>4277</v>
      </c>
      <c r="AV310" s="84">
        <v>42735</v>
      </c>
      <c r="AW310" s="85">
        <v>2016</v>
      </c>
      <c r="AX310" s="85">
        <f>Table1[[#This Row],[End TEST]]-Table1[[#This Row],[Start TEST]]</f>
        <v>2</v>
      </c>
      <c r="AY310" s="85">
        <f>Table1[[#This Row],[TEST_Diff]]+1</f>
        <v>3</v>
      </c>
      <c r="AZ310" s="92">
        <f>DATEDIF(Table1[[#This Row],[Start Year]],Table1[[#This Row],[End Year]],"d") / 365</f>
        <v>2.2876712328767121</v>
      </c>
    </row>
    <row r="311" spans="1:52" x14ac:dyDescent="0.5">
      <c r="A311" s="82">
        <v>76</v>
      </c>
      <c r="B311" s="82" t="s">
        <v>4248</v>
      </c>
      <c r="D311" s="90">
        <v>43372</v>
      </c>
      <c r="E311" s="90" t="s">
        <v>4249</v>
      </c>
      <c r="F311" s="90"/>
      <c r="G311" s="82" t="s">
        <v>4249</v>
      </c>
      <c r="H311" s="82" t="s">
        <v>4250</v>
      </c>
      <c r="I311" s="80" t="s">
        <v>67</v>
      </c>
      <c r="J311" s="80">
        <v>100</v>
      </c>
      <c r="K311" s="80">
        <v>11</v>
      </c>
      <c r="L311" s="80" t="s">
        <v>295</v>
      </c>
      <c r="M311" s="80">
        <v>6</v>
      </c>
      <c r="N311" s="80">
        <v>7.5172420000000004</v>
      </c>
      <c r="O311" s="80">
        <v>80.779494</v>
      </c>
      <c r="P311" s="80" t="s">
        <v>114</v>
      </c>
      <c r="Q311" s="80">
        <v>0</v>
      </c>
      <c r="R311" s="80">
        <v>25.384855999999999</v>
      </c>
      <c r="S311" s="80">
        <v>68.458809000000002</v>
      </c>
      <c r="T311" s="80">
        <v>3000000</v>
      </c>
      <c r="U311" s="91">
        <f>Table1[[#This Row],[Distribution Amount (Dollars)]]/Table1[[#This Row],[NEWdatediff]]</f>
        <v>1000000</v>
      </c>
      <c r="V311" s="82" t="s">
        <v>828</v>
      </c>
      <c r="W311" s="82" t="s">
        <v>91</v>
      </c>
      <c r="X311" s="82" t="s">
        <v>72</v>
      </c>
      <c r="Y311" s="82" t="s">
        <v>73</v>
      </c>
      <c r="Z311" s="82">
        <v>1</v>
      </c>
      <c r="AB311" s="82" t="s">
        <v>4251</v>
      </c>
      <c r="AD311" s="82" t="s">
        <v>1461</v>
      </c>
      <c r="AE311" s="82" t="s">
        <v>4252</v>
      </c>
      <c r="AN311" s="82" t="s">
        <v>76</v>
      </c>
      <c r="AO311" s="82" t="s">
        <v>4253</v>
      </c>
      <c r="AP311" s="82">
        <v>50000000</v>
      </c>
      <c r="AQ311" s="82" t="s">
        <v>109</v>
      </c>
      <c r="AR311" s="82" t="s">
        <v>4274</v>
      </c>
      <c r="AS311" s="84">
        <v>41900</v>
      </c>
      <c r="AT311" s="85">
        <v>2014</v>
      </c>
      <c r="AU311" s="82" t="s">
        <v>4277</v>
      </c>
      <c r="AV311" s="84">
        <v>42735</v>
      </c>
      <c r="AW311" s="85">
        <v>2016</v>
      </c>
      <c r="AX311" s="85">
        <f>Table1[[#This Row],[End TEST]]-Table1[[#This Row],[Start TEST]]</f>
        <v>2</v>
      </c>
      <c r="AY311" s="85">
        <f>Table1[[#This Row],[TEST_Diff]]+1</f>
        <v>3</v>
      </c>
      <c r="AZ311" s="92">
        <f>DATEDIF(Table1[[#This Row],[Start Year]],Table1[[#This Row],[End Year]],"d") / 365</f>
        <v>2.2876712328767121</v>
      </c>
    </row>
    <row r="312" spans="1:52" x14ac:dyDescent="0.5">
      <c r="A312" s="82">
        <v>76</v>
      </c>
      <c r="B312" s="82" t="s">
        <v>4248</v>
      </c>
      <c r="D312" s="90">
        <v>43372</v>
      </c>
      <c r="E312" s="90" t="s">
        <v>4249</v>
      </c>
      <c r="F312" s="90"/>
      <c r="G312" s="82" t="s">
        <v>4249</v>
      </c>
      <c r="H312" s="82" t="s">
        <v>4250</v>
      </c>
      <c r="I312" s="80" t="s">
        <v>67</v>
      </c>
      <c r="J312" s="80">
        <v>100</v>
      </c>
      <c r="K312" s="80">
        <v>11</v>
      </c>
      <c r="L312" s="80" t="s">
        <v>4981</v>
      </c>
      <c r="M312" s="80">
        <v>11.2</v>
      </c>
      <c r="N312" s="80">
        <v>6.8214699999999997</v>
      </c>
      <c r="O312" s="80">
        <v>-5.2798499999999997</v>
      </c>
      <c r="P312" s="80" t="s">
        <v>69</v>
      </c>
      <c r="Q312" s="80">
        <v>0</v>
      </c>
      <c r="R312" s="80">
        <v>2.6272389999999999</v>
      </c>
      <c r="S312" s="80">
        <v>23.381664000000001</v>
      </c>
      <c r="T312" s="80">
        <v>5600000</v>
      </c>
      <c r="U312" s="91">
        <f>Table1[[#This Row],[Distribution Amount (Dollars)]]/Table1[[#This Row],[NEWdatediff]]</f>
        <v>1866666.6666666667</v>
      </c>
      <c r="V312" s="82" t="s">
        <v>828</v>
      </c>
      <c r="W312" s="82" t="s">
        <v>91</v>
      </c>
      <c r="X312" s="82" t="s">
        <v>72</v>
      </c>
      <c r="Y312" s="82" t="s">
        <v>73</v>
      </c>
      <c r="Z312" s="82">
        <v>1</v>
      </c>
      <c r="AB312" s="82" t="s">
        <v>4251</v>
      </c>
      <c r="AD312" s="82" t="s">
        <v>295</v>
      </c>
      <c r="AE312" s="82" t="s">
        <v>4252</v>
      </c>
      <c r="AN312" s="82" t="s">
        <v>76</v>
      </c>
      <c r="AO312" s="82" t="s">
        <v>4253</v>
      </c>
      <c r="AP312" s="82">
        <v>50000000</v>
      </c>
      <c r="AQ312" s="82" t="s">
        <v>109</v>
      </c>
      <c r="AR312" s="82" t="s">
        <v>4274</v>
      </c>
      <c r="AS312" s="84">
        <v>41900</v>
      </c>
      <c r="AT312" s="85">
        <v>2014</v>
      </c>
      <c r="AU312" s="82" t="s">
        <v>4277</v>
      </c>
      <c r="AV312" s="84">
        <v>42735</v>
      </c>
      <c r="AW312" s="85">
        <v>2016</v>
      </c>
      <c r="AX312" s="85">
        <f>Table1[[#This Row],[End TEST]]-Table1[[#This Row],[Start TEST]]</f>
        <v>2</v>
      </c>
      <c r="AY312" s="85">
        <f>Table1[[#This Row],[TEST_Diff]]+1</f>
        <v>3</v>
      </c>
      <c r="AZ312" s="92">
        <f>DATEDIF(Table1[[#This Row],[Start Year]],Table1[[#This Row],[End Year]],"d") / 365</f>
        <v>2.2876712328767121</v>
      </c>
    </row>
    <row r="313" spans="1:52" x14ac:dyDescent="0.5">
      <c r="A313" s="82">
        <v>76</v>
      </c>
      <c r="B313" s="82" t="s">
        <v>4248</v>
      </c>
      <c r="D313" s="90">
        <v>43372</v>
      </c>
      <c r="E313" s="90" t="s">
        <v>4249</v>
      </c>
      <c r="F313" s="90"/>
      <c r="G313" s="82" t="s">
        <v>4249</v>
      </c>
      <c r="H313" s="82" t="s">
        <v>4250</v>
      </c>
      <c r="I313" s="80" t="s">
        <v>67</v>
      </c>
      <c r="J313" s="80">
        <v>100</v>
      </c>
      <c r="K313" s="80">
        <v>11</v>
      </c>
      <c r="L313" s="80" t="s">
        <v>698</v>
      </c>
      <c r="M313" s="80">
        <v>8</v>
      </c>
      <c r="N313" s="80">
        <v>6.6111110000000002</v>
      </c>
      <c r="O313" s="80">
        <v>20.939444000000002</v>
      </c>
      <c r="P313" s="80" t="s">
        <v>69</v>
      </c>
      <c r="Q313" s="80">
        <v>0</v>
      </c>
      <c r="R313" s="80">
        <v>2.6272389999999999</v>
      </c>
      <c r="S313" s="80">
        <v>23.381664000000001</v>
      </c>
      <c r="T313" s="80">
        <v>4000000</v>
      </c>
      <c r="U313" s="91">
        <f>Table1[[#This Row],[Distribution Amount (Dollars)]]/Table1[[#This Row],[NEWdatediff]]</f>
        <v>1333333.3333333333</v>
      </c>
      <c r="V313" s="82" t="s">
        <v>828</v>
      </c>
      <c r="W313" s="82" t="s">
        <v>91</v>
      </c>
      <c r="X313" s="82" t="s">
        <v>72</v>
      </c>
      <c r="Y313" s="82" t="s">
        <v>73</v>
      </c>
      <c r="Z313" s="82">
        <v>1</v>
      </c>
      <c r="AB313" s="82" t="s">
        <v>4251</v>
      </c>
      <c r="AD313" s="82" t="s">
        <v>1419</v>
      </c>
      <c r="AE313" s="82" t="s">
        <v>4252</v>
      </c>
      <c r="AN313" s="82" t="s">
        <v>76</v>
      </c>
      <c r="AO313" s="82" t="s">
        <v>4253</v>
      </c>
      <c r="AP313" s="82">
        <v>50000000</v>
      </c>
      <c r="AQ313" s="82" t="s">
        <v>109</v>
      </c>
      <c r="AR313" s="82" t="s">
        <v>4274</v>
      </c>
      <c r="AS313" s="84">
        <v>41900</v>
      </c>
      <c r="AT313" s="85">
        <v>2014</v>
      </c>
      <c r="AU313" s="82" t="s">
        <v>4277</v>
      </c>
      <c r="AV313" s="84">
        <v>42735</v>
      </c>
      <c r="AW313" s="85">
        <v>2016</v>
      </c>
      <c r="AX313" s="85">
        <f>Table1[[#This Row],[End TEST]]-Table1[[#This Row],[Start TEST]]</f>
        <v>2</v>
      </c>
      <c r="AY313" s="85">
        <f>Table1[[#This Row],[TEST_Diff]]+1</f>
        <v>3</v>
      </c>
      <c r="AZ313" s="92">
        <f>DATEDIF(Table1[[#This Row],[Start Year]],Table1[[#This Row],[End Year]],"d") / 365</f>
        <v>2.2876712328767121</v>
      </c>
    </row>
    <row r="314" spans="1:52" x14ac:dyDescent="0.5">
      <c r="A314" s="82">
        <v>76</v>
      </c>
      <c r="B314" s="82" t="s">
        <v>4248</v>
      </c>
      <c r="D314" s="90">
        <v>43372</v>
      </c>
      <c r="E314" s="90" t="s">
        <v>4249</v>
      </c>
      <c r="F314" s="90"/>
      <c r="G314" s="82" t="s">
        <v>4249</v>
      </c>
      <c r="H314" s="82" t="s">
        <v>4250</v>
      </c>
      <c r="I314" s="80" t="s">
        <v>67</v>
      </c>
      <c r="J314" s="80">
        <v>100</v>
      </c>
      <c r="K314" s="80">
        <v>11</v>
      </c>
      <c r="L314" s="80" t="s">
        <v>1461</v>
      </c>
      <c r="M314" s="80">
        <v>6</v>
      </c>
      <c r="N314" s="80">
        <v>27.514161999999999</v>
      </c>
      <c r="O314" s="80">
        <v>90.433600999999996</v>
      </c>
      <c r="P314" s="80" t="s">
        <v>114</v>
      </c>
      <c r="Q314" s="80">
        <v>0</v>
      </c>
      <c r="R314" s="80">
        <v>25.384855999999999</v>
      </c>
      <c r="S314" s="80">
        <v>68.458809000000002</v>
      </c>
      <c r="T314" s="80">
        <v>3000000</v>
      </c>
      <c r="U314" s="91">
        <f>Table1[[#This Row],[Distribution Amount (Dollars)]]/Table1[[#This Row],[NEWdatediff]]</f>
        <v>1000000</v>
      </c>
      <c r="V314" s="82" t="s">
        <v>828</v>
      </c>
      <c r="W314" s="82" t="s">
        <v>91</v>
      </c>
      <c r="X314" s="82" t="s">
        <v>72</v>
      </c>
      <c r="Y314" s="82" t="s">
        <v>73</v>
      </c>
      <c r="Z314" s="82">
        <v>1</v>
      </c>
      <c r="AB314" s="82" t="s">
        <v>4251</v>
      </c>
      <c r="AD314" s="82" t="s">
        <v>641</v>
      </c>
      <c r="AE314" s="82" t="s">
        <v>4252</v>
      </c>
      <c r="AN314" s="82" t="s">
        <v>76</v>
      </c>
      <c r="AO314" s="82" t="s">
        <v>4253</v>
      </c>
      <c r="AP314" s="82">
        <v>50000000</v>
      </c>
      <c r="AQ314" s="82" t="s">
        <v>109</v>
      </c>
      <c r="AR314" s="82" t="s">
        <v>4274</v>
      </c>
      <c r="AS314" s="84">
        <v>41900</v>
      </c>
      <c r="AT314" s="85">
        <v>2014</v>
      </c>
      <c r="AU314" s="82" t="s">
        <v>4277</v>
      </c>
      <c r="AV314" s="84">
        <v>42735</v>
      </c>
      <c r="AW314" s="85">
        <v>2016</v>
      </c>
      <c r="AX314" s="85">
        <f>Table1[[#This Row],[End TEST]]-Table1[[#This Row],[Start TEST]]</f>
        <v>2</v>
      </c>
      <c r="AY314" s="85">
        <f>Table1[[#This Row],[TEST_Diff]]+1</f>
        <v>3</v>
      </c>
      <c r="AZ314" s="92">
        <f>DATEDIF(Table1[[#This Row],[Start Year]],Table1[[#This Row],[End Year]],"d") / 365</f>
        <v>2.2876712328767121</v>
      </c>
    </row>
    <row r="315" spans="1:52" x14ac:dyDescent="0.5">
      <c r="A315" s="82">
        <v>76</v>
      </c>
      <c r="B315" s="82" t="s">
        <v>4248</v>
      </c>
      <c r="D315" s="90">
        <v>43372</v>
      </c>
      <c r="E315" s="90" t="s">
        <v>4249</v>
      </c>
      <c r="F315" s="90"/>
      <c r="G315" s="82" t="s">
        <v>4249</v>
      </c>
      <c r="H315" s="82" t="s">
        <v>4250</v>
      </c>
      <c r="I315" s="80" t="s">
        <v>67</v>
      </c>
      <c r="J315" s="80">
        <v>100</v>
      </c>
      <c r="K315" s="80">
        <v>11</v>
      </c>
      <c r="L315" s="80" t="s">
        <v>155</v>
      </c>
      <c r="M315" s="80">
        <v>11.6</v>
      </c>
      <c r="N315" s="80">
        <v>-25.97325</v>
      </c>
      <c r="O315" s="80">
        <v>32.572029999999998</v>
      </c>
      <c r="P315" s="80" t="s">
        <v>69</v>
      </c>
      <c r="Q315" s="80">
        <v>0</v>
      </c>
      <c r="R315" s="80">
        <v>2.6272389999999999</v>
      </c>
      <c r="S315" s="80">
        <v>23.381664000000001</v>
      </c>
      <c r="T315" s="80">
        <v>5800000</v>
      </c>
      <c r="U315" s="91">
        <f>Table1[[#This Row],[Distribution Amount (Dollars)]]/Table1[[#This Row],[NEWdatediff]]</f>
        <v>1933333.3333333333</v>
      </c>
      <c r="V315" s="82" t="s">
        <v>828</v>
      </c>
      <c r="W315" s="82" t="s">
        <v>91</v>
      </c>
      <c r="X315" s="82" t="s">
        <v>72</v>
      </c>
      <c r="Y315" s="82" t="s">
        <v>73</v>
      </c>
      <c r="Z315" s="82">
        <v>1</v>
      </c>
      <c r="AB315" s="82" t="s">
        <v>4251</v>
      </c>
      <c r="AD315" s="82" t="s">
        <v>156</v>
      </c>
      <c r="AE315" s="82" t="s">
        <v>4252</v>
      </c>
      <c r="AN315" s="82" t="s">
        <v>76</v>
      </c>
      <c r="AO315" s="82" t="s">
        <v>4253</v>
      </c>
      <c r="AP315" s="82">
        <v>50000000</v>
      </c>
      <c r="AQ315" s="82" t="s">
        <v>109</v>
      </c>
      <c r="AR315" s="82" t="s">
        <v>4274</v>
      </c>
      <c r="AS315" s="84">
        <v>41900</v>
      </c>
      <c r="AT315" s="85">
        <v>2014</v>
      </c>
      <c r="AU315" s="82" t="s">
        <v>4277</v>
      </c>
      <c r="AV315" s="84">
        <v>42735</v>
      </c>
      <c r="AW315" s="85">
        <v>2016</v>
      </c>
      <c r="AX315" s="85">
        <f>Table1[[#This Row],[End TEST]]-Table1[[#This Row],[Start TEST]]</f>
        <v>2</v>
      </c>
      <c r="AY315" s="85">
        <f>Table1[[#This Row],[TEST_Diff]]+1</f>
        <v>3</v>
      </c>
      <c r="AZ315" s="92">
        <f>DATEDIF(Table1[[#This Row],[Start Year]],Table1[[#This Row],[End Year]],"d") / 365</f>
        <v>2.2876712328767121</v>
      </c>
    </row>
    <row r="316" spans="1:52" x14ac:dyDescent="0.5">
      <c r="A316" s="82">
        <v>76</v>
      </c>
      <c r="B316" s="82" t="s">
        <v>4248</v>
      </c>
      <c r="D316" s="90">
        <v>43372</v>
      </c>
      <c r="E316" s="90" t="s">
        <v>4249</v>
      </c>
      <c r="F316" s="90"/>
      <c r="G316" s="82" t="s">
        <v>4249</v>
      </c>
      <c r="H316" s="82" t="s">
        <v>4250</v>
      </c>
      <c r="I316" s="80" t="s">
        <v>67</v>
      </c>
      <c r="J316" s="80">
        <v>100</v>
      </c>
      <c r="K316" s="80">
        <v>11</v>
      </c>
      <c r="L316" s="80" t="s">
        <v>1162</v>
      </c>
      <c r="M316" s="80">
        <v>11.2</v>
      </c>
      <c r="N316" s="80">
        <v>10.785546</v>
      </c>
      <c r="O316" s="80">
        <v>-11.029862</v>
      </c>
      <c r="P316" s="80" t="s">
        <v>69</v>
      </c>
      <c r="Q316" s="80">
        <v>0</v>
      </c>
      <c r="R316" s="80">
        <v>2.6272389999999999</v>
      </c>
      <c r="S316" s="80">
        <v>23.381664000000001</v>
      </c>
      <c r="T316" s="80">
        <v>5600000</v>
      </c>
      <c r="U316" s="91">
        <f>Table1[[#This Row],[Distribution Amount (Dollars)]]/Table1[[#This Row],[NEWdatediff]]</f>
        <v>1866666.6666666667</v>
      </c>
      <c r="V316" s="82" t="s">
        <v>828</v>
      </c>
      <c r="W316" s="82" t="s">
        <v>91</v>
      </c>
      <c r="X316" s="82" t="s">
        <v>72</v>
      </c>
      <c r="Y316" s="82" t="s">
        <v>73</v>
      </c>
      <c r="Z316" s="82">
        <v>1</v>
      </c>
      <c r="AB316" s="82" t="s">
        <v>4251</v>
      </c>
      <c r="AD316" s="82" t="s">
        <v>698</v>
      </c>
      <c r="AE316" s="82" t="s">
        <v>4252</v>
      </c>
      <c r="AN316" s="82" t="s">
        <v>76</v>
      </c>
      <c r="AO316" s="82" t="s">
        <v>4253</v>
      </c>
      <c r="AP316" s="82">
        <v>50000000</v>
      </c>
      <c r="AQ316" s="82" t="s">
        <v>109</v>
      </c>
      <c r="AR316" s="82" t="s">
        <v>4274</v>
      </c>
      <c r="AS316" s="84">
        <v>41900</v>
      </c>
      <c r="AT316" s="85">
        <v>2014</v>
      </c>
      <c r="AU316" s="82" t="s">
        <v>4277</v>
      </c>
      <c r="AV316" s="84">
        <v>42735</v>
      </c>
      <c r="AW316" s="85">
        <v>2016</v>
      </c>
      <c r="AX316" s="85">
        <f>Table1[[#This Row],[End TEST]]-Table1[[#This Row],[Start TEST]]</f>
        <v>2</v>
      </c>
      <c r="AY316" s="85">
        <f>Table1[[#This Row],[TEST_Diff]]+1</f>
        <v>3</v>
      </c>
      <c r="AZ316" s="92">
        <f>DATEDIF(Table1[[#This Row],[Start Year]],Table1[[#This Row],[End Year]],"d") / 365</f>
        <v>2.2876712328767121</v>
      </c>
    </row>
    <row r="317" spans="1:52" x14ac:dyDescent="0.5">
      <c r="A317" s="82">
        <v>76</v>
      </c>
      <c r="B317" s="82" t="s">
        <v>4248</v>
      </c>
      <c r="D317" s="90">
        <v>43372</v>
      </c>
      <c r="E317" s="90" t="s">
        <v>4249</v>
      </c>
      <c r="F317" s="90"/>
      <c r="G317" s="82" t="s">
        <v>4249</v>
      </c>
      <c r="H317" s="82" t="s">
        <v>4250</v>
      </c>
      <c r="I317" s="80" t="s">
        <v>67</v>
      </c>
      <c r="J317" s="80">
        <v>100</v>
      </c>
      <c r="K317" s="80">
        <v>11</v>
      </c>
      <c r="L317" s="80" t="s">
        <v>1455</v>
      </c>
      <c r="M317" s="80">
        <v>7.6</v>
      </c>
      <c r="N317" s="80">
        <v>4.5708679999999999</v>
      </c>
      <c r="O317" s="80">
        <v>-74.297332999999995</v>
      </c>
      <c r="P317" s="80" t="s">
        <v>84</v>
      </c>
      <c r="Q317" s="80">
        <v>0</v>
      </c>
      <c r="R317" s="80">
        <v>-15.623037</v>
      </c>
      <c r="S317" s="80">
        <v>-59.0625</v>
      </c>
      <c r="T317" s="80">
        <v>3800000</v>
      </c>
      <c r="U317" s="91">
        <f>Table1[[#This Row],[Distribution Amount (Dollars)]]/Table1[[#This Row],[NEWdatediff]]</f>
        <v>1266666.6666666667</v>
      </c>
      <c r="V317" s="82" t="s">
        <v>828</v>
      </c>
      <c r="W317" s="82" t="s">
        <v>91</v>
      </c>
      <c r="X317" s="82" t="s">
        <v>72</v>
      </c>
      <c r="Y317" s="82" t="s">
        <v>73</v>
      </c>
      <c r="Z317" s="82">
        <v>1</v>
      </c>
      <c r="AB317" s="82" t="s">
        <v>4251</v>
      </c>
      <c r="AD317" s="82" t="s">
        <v>1162</v>
      </c>
      <c r="AE317" s="82" t="s">
        <v>4252</v>
      </c>
      <c r="AN317" s="82" t="s">
        <v>76</v>
      </c>
      <c r="AO317" s="82" t="s">
        <v>4253</v>
      </c>
      <c r="AP317" s="82">
        <v>50000000</v>
      </c>
      <c r="AQ317" s="82" t="s">
        <v>109</v>
      </c>
      <c r="AR317" s="82" t="s">
        <v>4274</v>
      </c>
      <c r="AS317" s="84">
        <v>41900</v>
      </c>
      <c r="AT317" s="85">
        <v>2014</v>
      </c>
      <c r="AU317" s="82" t="s">
        <v>4277</v>
      </c>
      <c r="AV317" s="84">
        <v>42735</v>
      </c>
      <c r="AW317" s="85">
        <v>2016</v>
      </c>
      <c r="AX317" s="85">
        <f>Table1[[#This Row],[End TEST]]-Table1[[#This Row],[Start TEST]]</f>
        <v>2</v>
      </c>
      <c r="AY317" s="85">
        <f>Table1[[#This Row],[TEST_Diff]]+1</f>
        <v>3</v>
      </c>
      <c r="AZ317" s="92">
        <f>DATEDIF(Table1[[#This Row],[Start Year]],Table1[[#This Row],[End Year]],"d") / 365</f>
        <v>2.2876712328767121</v>
      </c>
    </row>
    <row r="318" spans="1:52" x14ac:dyDescent="0.5">
      <c r="A318" s="82">
        <v>76</v>
      </c>
      <c r="B318" s="82" t="s">
        <v>4248</v>
      </c>
      <c r="D318" s="90">
        <v>43372</v>
      </c>
      <c r="E318" s="90" t="s">
        <v>4249</v>
      </c>
      <c r="F318" s="90"/>
      <c r="G318" s="82" t="s">
        <v>4249</v>
      </c>
      <c r="H318" s="82" t="s">
        <v>4250</v>
      </c>
      <c r="I318" s="80" t="s">
        <v>67</v>
      </c>
      <c r="J318" s="80">
        <v>100</v>
      </c>
      <c r="K318" s="80">
        <v>11</v>
      </c>
      <c r="L318" s="80" t="s">
        <v>1419</v>
      </c>
      <c r="M318" s="80">
        <v>3</v>
      </c>
      <c r="N318" s="80">
        <v>11.825138000000001</v>
      </c>
      <c r="O318" s="80">
        <v>42.590274999999998</v>
      </c>
      <c r="P318" s="80" t="s">
        <v>69</v>
      </c>
      <c r="Q318" s="80">
        <v>0</v>
      </c>
      <c r="R318" s="80">
        <v>2.6272389999999999</v>
      </c>
      <c r="S318" s="80">
        <v>23.381664000000001</v>
      </c>
      <c r="T318" s="80">
        <v>1500000</v>
      </c>
      <c r="U318" s="91">
        <f>Table1[[#This Row],[Distribution Amount (Dollars)]]/Table1[[#This Row],[NEWdatediff]]</f>
        <v>500000</v>
      </c>
      <c r="V318" s="82" t="s">
        <v>828</v>
      </c>
      <c r="W318" s="82" t="s">
        <v>91</v>
      </c>
      <c r="X318" s="82" t="s">
        <v>72</v>
      </c>
      <c r="Y318" s="82" t="s">
        <v>73</v>
      </c>
      <c r="Z318" s="82">
        <v>1</v>
      </c>
      <c r="AB318" s="82" t="s">
        <v>4251</v>
      </c>
      <c r="AD318" s="82" t="s">
        <v>84</v>
      </c>
      <c r="AE318" s="82" t="s">
        <v>4252</v>
      </c>
      <c r="AN318" s="82" t="s">
        <v>76</v>
      </c>
      <c r="AO318" s="82" t="s">
        <v>4253</v>
      </c>
      <c r="AP318" s="82">
        <v>50000000</v>
      </c>
      <c r="AQ318" s="82" t="s">
        <v>109</v>
      </c>
      <c r="AR318" s="82" t="s">
        <v>4274</v>
      </c>
      <c r="AS318" s="84">
        <v>41900</v>
      </c>
      <c r="AT318" s="85">
        <v>2014</v>
      </c>
      <c r="AU318" s="82" t="s">
        <v>4277</v>
      </c>
      <c r="AV318" s="84">
        <v>42735</v>
      </c>
      <c r="AW318" s="85">
        <v>2016</v>
      </c>
      <c r="AX318" s="85">
        <f>Table1[[#This Row],[End TEST]]-Table1[[#This Row],[Start TEST]]</f>
        <v>2</v>
      </c>
      <c r="AY318" s="85">
        <f>Table1[[#This Row],[TEST_Diff]]+1</f>
        <v>3</v>
      </c>
      <c r="AZ318" s="92">
        <f>DATEDIF(Table1[[#This Row],[Start Year]],Table1[[#This Row],[End Year]],"d") / 365</f>
        <v>2.2876712328767121</v>
      </c>
    </row>
    <row r="319" spans="1:52" x14ac:dyDescent="0.5">
      <c r="A319" s="82">
        <v>76</v>
      </c>
      <c r="B319" s="82" t="s">
        <v>4248</v>
      </c>
      <c r="D319" s="90">
        <v>43372</v>
      </c>
      <c r="E319" s="90" t="s">
        <v>4249</v>
      </c>
      <c r="F319" s="90"/>
      <c r="G319" s="82" t="s">
        <v>4249</v>
      </c>
      <c r="H319" s="82" t="s">
        <v>4250</v>
      </c>
      <c r="I319" s="80" t="s">
        <v>67</v>
      </c>
      <c r="J319" s="80">
        <v>100</v>
      </c>
      <c r="K319" s="80">
        <v>11</v>
      </c>
      <c r="L319" s="80" t="s">
        <v>374</v>
      </c>
      <c r="M319" s="80">
        <v>10.4</v>
      </c>
      <c r="N319" s="80">
        <v>-3.3730560000000001</v>
      </c>
      <c r="O319" s="80">
        <v>29.918886000000001</v>
      </c>
      <c r="P319" s="80" t="s">
        <v>69</v>
      </c>
      <c r="Q319" s="80">
        <v>0</v>
      </c>
      <c r="R319" s="80">
        <v>2.6272389999999999</v>
      </c>
      <c r="S319" s="80">
        <v>23.381664000000001</v>
      </c>
      <c r="T319" s="80">
        <v>5200000</v>
      </c>
      <c r="U319" s="91">
        <f>Table1[[#This Row],[Distribution Amount (Dollars)]]/Table1[[#This Row],[NEWdatediff]]</f>
        <v>1733333.3333333333</v>
      </c>
      <c r="V319" s="82" t="s">
        <v>828</v>
      </c>
      <c r="W319" s="82" t="s">
        <v>91</v>
      </c>
      <c r="X319" s="82" t="s">
        <v>72</v>
      </c>
      <c r="Y319" s="82" t="s">
        <v>73</v>
      </c>
      <c r="Z319" s="82">
        <v>1</v>
      </c>
      <c r="AB319" s="82" t="s">
        <v>4251</v>
      </c>
      <c r="AD319" s="82" t="s">
        <v>69</v>
      </c>
      <c r="AE319" s="82" t="s">
        <v>4252</v>
      </c>
      <c r="AN319" s="82" t="s">
        <v>76</v>
      </c>
      <c r="AO319" s="82" t="s">
        <v>4253</v>
      </c>
      <c r="AP319" s="82">
        <v>50000000</v>
      </c>
      <c r="AQ319" s="82" t="s">
        <v>109</v>
      </c>
      <c r="AR319" s="82" t="s">
        <v>4274</v>
      </c>
      <c r="AS319" s="84">
        <v>41900</v>
      </c>
      <c r="AT319" s="85">
        <v>2014</v>
      </c>
      <c r="AU319" s="82" t="s">
        <v>4277</v>
      </c>
      <c r="AV319" s="84">
        <v>42735</v>
      </c>
      <c r="AW319" s="85">
        <v>2016</v>
      </c>
      <c r="AX319" s="85">
        <f>Table1[[#This Row],[End TEST]]-Table1[[#This Row],[Start TEST]]</f>
        <v>2</v>
      </c>
      <c r="AY319" s="85">
        <f>Table1[[#This Row],[TEST_Diff]]+1</f>
        <v>3</v>
      </c>
      <c r="AZ319" s="92">
        <f>DATEDIF(Table1[[#This Row],[Start Year]],Table1[[#This Row],[End Year]],"d") / 365</f>
        <v>2.2876712328767121</v>
      </c>
    </row>
    <row r="320" spans="1:52" x14ac:dyDescent="0.5">
      <c r="A320" s="82">
        <v>76</v>
      </c>
      <c r="B320" s="82" t="s">
        <v>4248</v>
      </c>
      <c r="D320" s="90">
        <v>43372</v>
      </c>
      <c r="E320" s="90" t="s">
        <v>4249</v>
      </c>
      <c r="F320" s="90"/>
      <c r="G320" s="82" t="s">
        <v>4249</v>
      </c>
      <c r="H320" s="82" t="s">
        <v>4250</v>
      </c>
      <c r="I320" s="80" t="s">
        <v>67</v>
      </c>
      <c r="J320" s="80">
        <v>100</v>
      </c>
      <c r="K320" s="80">
        <v>11</v>
      </c>
      <c r="L320" s="80" t="s">
        <v>156</v>
      </c>
      <c r="M320" s="80">
        <v>11.2</v>
      </c>
      <c r="N320" s="80">
        <v>17.570692000000001</v>
      </c>
      <c r="O320" s="80">
        <v>-3.9961660000000001</v>
      </c>
      <c r="P320" s="80" t="s">
        <v>69</v>
      </c>
      <c r="Q320" s="80">
        <v>0</v>
      </c>
      <c r="R320" s="80">
        <v>2.6272389999999999</v>
      </c>
      <c r="S320" s="80">
        <v>23.381664000000001</v>
      </c>
      <c r="T320" s="80">
        <v>5600000</v>
      </c>
      <c r="U320" s="91">
        <f>Table1[[#This Row],[Distribution Amount (Dollars)]]/Table1[[#This Row],[NEWdatediff]]</f>
        <v>1866666.6666666667</v>
      </c>
      <c r="V320" s="82" t="s">
        <v>828</v>
      </c>
      <c r="W320" s="82" t="s">
        <v>91</v>
      </c>
      <c r="X320" s="82" t="s">
        <v>72</v>
      </c>
      <c r="Y320" s="82" t="s">
        <v>73</v>
      </c>
      <c r="Z320" s="82">
        <v>1</v>
      </c>
      <c r="AB320" s="82" t="s">
        <v>4251</v>
      </c>
      <c r="AD320" s="82" t="s">
        <v>114</v>
      </c>
      <c r="AE320" s="82" t="s">
        <v>4252</v>
      </c>
      <c r="AN320" s="82" t="s">
        <v>76</v>
      </c>
      <c r="AO320" s="82" t="s">
        <v>4253</v>
      </c>
      <c r="AP320" s="82">
        <v>50000000</v>
      </c>
      <c r="AQ320" s="82" t="s">
        <v>109</v>
      </c>
      <c r="AR320" s="82" t="s">
        <v>4274</v>
      </c>
      <c r="AS320" s="84">
        <v>41900</v>
      </c>
      <c r="AT320" s="85">
        <v>2014</v>
      </c>
      <c r="AU320" s="82" t="s">
        <v>4277</v>
      </c>
      <c r="AV320" s="84">
        <v>42735</v>
      </c>
      <c r="AW320" s="85">
        <v>2016</v>
      </c>
      <c r="AX320" s="85">
        <f>Table1[[#This Row],[End TEST]]-Table1[[#This Row],[Start TEST]]</f>
        <v>2</v>
      </c>
      <c r="AY320" s="85">
        <f>Table1[[#This Row],[TEST_Diff]]+1</f>
        <v>3</v>
      </c>
      <c r="AZ320" s="92">
        <f>DATEDIF(Table1[[#This Row],[Start Year]],Table1[[#This Row],[End Year]],"d") / 365</f>
        <v>2.2876712328767121</v>
      </c>
    </row>
    <row r="321" spans="1:75" x14ac:dyDescent="0.5">
      <c r="A321" s="82">
        <v>77</v>
      </c>
      <c r="B321" s="82" t="s">
        <v>3668</v>
      </c>
      <c r="D321" s="90">
        <v>43372</v>
      </c>
      <c r="E321" s="90" t="s">
        <v>3669</v>
      </c>
      <c r="F321" s="90"/>
      <c r="G321" s="82" t="s">
        <v>3669</v>
      </c>
      <c r="H321" s="82" t="s">
        <v>3670</v>
      </c>
      <c r="I321" s="80" t="s">
        <v>102</v>
      </c>
      <c r="J321" s="80">
        <v>100</v>
      </c>
      <c r="K321" s="80">
        <v>1</v>
      </c>
      <c r="L321" s="80" t="s">
        <v>719</v>
      </c>
      <c r="M321" s="80">
        <v>100</v>
      </c>
      <c r="N321" s="80">
        <v>33.939109999999999</v>
      </c>
      <c r="O321" s="80">
        <v>67.709952999999999</v>
      </c>
      <c r="P321" s="80" t="s">
        <v>114</v>
      </c>
      <c r="Q321" s="80">
        <v>0</v>
      </c>
      <c r="R321" s="80">
        <v>25.384855999999999</v>
      </c>
      <c r="S321" s="80">
        <v>68.458809000000002</v>
      </c>
      <c r="T321" s="80">
        <v>20000000</v>
      </c>
      <c r="U321" s="91">
        <f>Table1[[#This Row],[Distribution Amount (Dollars)]]/Table1[[#This Row],[NEWdatediff]]</f>
        <v>6666666.666666667</v>
      </c>
      <c r="V321" s="82" t="s">
        <v>90</v>
      </c>
      <c r="W321" s="82" t="s">
        <v>91</v>
      </c>
      <c r="X321" s="82" t="s">
        <v>72</v>
      </c>
      <c r="Y321" s="82" t="s">
        <v>73</v>
      </c>
      <c r="Z321" s="82">
        <v>1</v>
      </c>
      <c r="AB321" s="82" t="s">
        <v>3671</v>
      </c>
      <c r="AD321" s="82" t="s">
        <v>719</v>
      </c>
      <c r="AE321" s="82" t="s">
        <v>2712</v>
      </c>
      <c r="AN321" s="82" t="s">
        <v>76</v>
      </c>
      <c r="AO321" s="82" t="s">
        <v>3672</v>
      </c>
      <c r="AP321" s="82">
        <v>20000000</v>
      </c>
      <c r="AQ321" s="82" t="s">
        <v>109</v>
      </c>
      <c r="AR321" s="82" t="s">
        <v>4274</v>
      </c>
      <c r="AS321" s="84">
        <v>41724</v>
      </c>
      <c r="AT321" s="85">
        <v>2014</v>
      </c>
      <c r="AU321" s="82" t="s">
        <v>4277</v>
      </c>
      <c r="AV321" s="84">
        <v>42735</v>
      </c>
      <c r="AW321" s="85">
        <v>2016</v>
      </c>
      <c r="AX321" s="85">
        <f>Table1[[#This Row],[End TEST]]-Table1[[#This Row],[Start TEST]]</f>
        <v>2</v>
      </c>
      <c r="AY321" s="85">
        <f>Table1[[#This Row],[TEST_Diff]]+1</f>
        <v>3</v>
      </c>
      <c r="AZ321" s="92">
        <f>DATEDIF(Table1[[#This Row],[Start Year]],Table1[[#This Row],[End Year]],"d") / 365</f>
        <v>2.7698630136986302</v>
      </c>
    </row>
    <row r="322" spans="1:75" x14ac:dyDescent="0.5">
      <c r="A322" s="82">
        <v>78</v>
      </c>
      <c r="B322" s="82" t="s">
        <v>3796</v>
      </c>
      <c r="D322" s="90">
        <v>43372</v>
      </c>
      <c r="E322" s="90" t="s">
        <v>3797</v>
      </c>
      <c r="F322" s="90"/>
      <c r="G322" s="82" t="s">
        <v>3797</v>
      </c>
      <c r="H322" s="82" t="s">
        <v>3798</v>
      </c>
      <c r="I322" s="80" t="s">
        <v>98</v>
      </c>
      <c r="J322" s="80">
        <v>100</v>
      </c>
      <c r="K322" s="80">
        <v>1</v>
      </c>
      <c r="L322" s="80" t="s">
        <v>952</v>
      </c>
      <c r="M322" s="80">
        <v>100</v>
      </c>
      <c r="N322" s="80">
        <v>15.605589</v>
      </c>
      <c r="O322" s="80">
        <v>-90.390001999999996</v>
      </c>
      <c r="P322" s="80" t="s">
        <v>308</v>
      </c>
      <c r="Q322" s="80">
        <v>0</v>
      </c>
      <c r="R322" s="80">
        <v>13.923406</v>
      </c>
      <c r="S322" s="80">
        <v>-86.952798999999999</v>
      </c>
      <c r="T322" s="80">
        <v>1500000</v>
      </c>
      <c r="U322" s="91">
        <f>Table1[[#This Row],[Distribution Amount (Dollars)]]/Table1[[#This Row],[NEWdatediff]]</f>
        <v>500000</v>
      </c>
      <c r="V322" s="82" t="s">
        <v>90</v>
      </c>
      <c r="W322" s="82" t="s">
        <v>91</v>
      </c>
      <c r="X322" s="82" t="s">
        <v>72</v>
      </c>
      <c r="Y322" s="82" t="s">
        <v>73</v>
      </c>
      <c r="Z322" s="82">
        <v>1</v>
      </c>
      <c r="AB322" s="82" t="s">
        <v>3799</v>
      </c>
      <c r="AD322" s="82" t="s">
        <v>952</v>
      </c>
      <c r="AE322" s="82" t="s">
        <v>3000</v>
      </c>
      <c r="AN322" s="82" t="s">
        <v>76</v>
      </c>
      <c r="AO322" s="82" t="s">
        <v>3800</v>
      </c>
      <c r="AP322" s="82">
        <v>1500000</v>
      </c>
      <c r="AQ322" s="82" t="s">
        <v>109</v>
      </c>
      <c r="AR322" s="82" t="s">
        <v>4274</v>
      </c>
      <c r="AS322" s="84">
        <v>41711</v>
      </c>
      <c r="AT322" s="85">
        <v>2014</v>
      </c>
      <c r="AU322" s="82" t="s">
        <v>4277</v>
      </c>
      <c r="AV322" s="84">
        <v>42551</v>
      </c>
      <c r="AW322" s="85">
        <v>2016</v>
      </c>
      <c r="AX322" s="85">
        <f>Table1[[#This Row],[End TEST]]-Table1[[#This Row],[Start TEST]]</f>
        <v>2</v>
      </c>
      <c r="AY322" s="85">
        <f>Table1[[#This Row],[TEST_Diff]]+1</f>
        <v>3</v>
      </c>
      <c r="AZ322" s="92">
        <f>DATEDIF(Table1[[#This Row],[Start Year]],Table1[[#This Row],[End Year]],"d") / 365</f>
        <v>2.3013698630136985</v>
      </c>
    </row>
    <row r="323" spans="1:75" x14ac:dyDescent="0.5">
      <c r="A323" s="82">
        <v>79</v>
      </c>
      <c r="B323" s="82" t="s">
        <v>1398</v>
      </c>
      <c r="D323" s="90">
        <v>43579</v>
      </c>
      <c r="E323" s="90" t="s">
        <v>1399</v>
      </c>
      <c r="F323" s="90"/>
      <c r="G323" s="82" t="s">
        <v>1399</v>
      </c>
      <c r="H323" s="82" t="s">
        <v>1400</v>
      </c>
      <c r="I323" s="80" t="s">
        <v>81</v>
      </c>
      <c r="J323" s="80">
        <v>50</v>
      </c>
      <c r="K323" s="80">
        <v>132</v>
      </c>
      <c r="L323" s="80" t="s">
        <v>1420</v>
      </c>
      <c r="M323" s="80">
        <v>1.1499999999999999</v>
      </c>
      <c r="N323" s="80">
        <v>28.033885999999999</v>
      </c>
      <c r="O323" s="80">
        <v>1.659626</v>
      </c>
      <c r="P323" s="80" t="s">
        <v>110</v>
      </c>
      <c r="Q323" s="80">
        <v>0</v>
      </c>
      <c r="R323" s="80">
        <v>26.625188000000001</v>
      </c>
      <c r="S323" s="80">
        <v>6.809552</v>
      </c>
      <c r="T323" s="80">
        <v>2587500</v>
      </c>
      <c r="U323" s="91">
        <f>Table1[[#This Row],[Distribution Amount (Dollars)]]/Table1[[#This Row],[NEWdatediff]]</f>
        <v>862500</v>
      </c>
      <c r="V323" s="82" t="s">
        <v>1393</v>
      </c>
      <c r="W323" s="82" t="s">
        <v>91</v>
      </c>
      <c r="X323" s="82" t="s">
        <v>72</v>
      </c>
      <c r="Y323" s="82" t="s">
        <v>73</v>
      </c>
      <c r="Z323" s="82">
        <v>1</v>
      </c>
      <c r="AA323" s="82" t="s">
        <v>121</v>
      </c>
      <c r="AB323" s="82" t="s">
        <v>1401</v>
      </c>
      <c r="AD323" s="82" t="s">
        <v>1467</v>
      </c>
      <c r="AE323" s="82" t="s">
        <v>1402</v>
      </c>
      <c r="AN323" s="82" t="s">
        <v>76</v>
      </c>
      <c r="AO323" s="82" t="s">
        <v>1403</v>
      </c>
      <c r="AP323" s="82">
        <v>450000000</v>
      </c>
      <c r="AQ323" s="82" t="s">
        <v>109</v>
      </c>
      <c r="AR323" s="82" t="s">
        <v>4274</v>
      </c>
      <c r="AS323" s="84">
        <v>42090</v>
      </c>
      <c r="AT323" s="85">
        <v>2015</v>
      </c>
      <c r="AU323" s="82" t="s">
        <v>4277</v>
      </c>
      <c r="AV323" s="84">
        <v>42825</v>
      </c>
      <c r="AW323" s="85">
        <v>2017</v>
      </c>
      <c r="AX323" s="85">
        <f>Table1[[#This Row],[End TEST]]-Table1[[#This Row],[Start TEST]]</f>
        <v>2</v>
      </c>
      <c r="AY323" s="85">
        <f>Table1[[#This Row],[TEST_Diff]]+1</f>
        <v>3</v>
      </c>
      <c r="AZ323" s="92">
        <f>DATEDIF(Table1[[#This Row],[Start Year]],Table1[[#This Row],[End Year]],"d") / 365</f>
        <v>2.0136986301369864</v>
      </c>
      <c r="BA323" s="82">
        <v>13800000</v>
      </c>
      <c r="BB323" s="82">
        <v>6000000</v>
      </c>
      <c r="BC323" s="82" t="s">
        <v>1404</v>
      </c>
      <c r="BD323" s="82">
        <v>1</v>
      </c>
      <c r="BE323" s="82">
        <v>1</v>
      </c>
      <c r="BF323" s="82">
        <v>1</v>
      </c>
      <c r="BG323" s="82">
        <v>1</v>
      </c>
      <c r="BH323" s="82">
        <v>1</v>
      </c>
      <c r="BI323" s="82">
        <v>1</v>
      </c>
      <c r="BJ323" s="82">
        <v>1</v>
      </c>
      <c r="BK323" s="82">
        <v>1</v>
      </c>
      <c r="BL323" s="82">
        <v>1</v>
      </c>
      <c r="BM323" s="82">
        <v>1</v>
      </c>
      <c r="BO323" s="82">
        <v>1</v>
      </c>
      <c r="BP323" s="82">
        <v>1</v>
      </c>
      <c r="BW323" s="82" t="s">
        <v>1405</v>
      </c>
    </row>
    <row r="324" spans="1:75" x14ac:dyDescent="0.5">
      <c r="A324" s="82">
        <v>79</v>
      </c>
      <c r="B324" s="82" t="s">
        <v>1398</v>
      </c>
      <c r="D324" s="90">
        <v>43579</v>
      </c>
      <c r="E324" s="90" t="s">
        <v>1399</v>
      </c>
      <c r="F324" s="90"/>
      <c r="G324" s="82" t="s">
        <v>1399</v>
      </c>
      <c r="H324" s="82" t="s">
        <v>1400</v>
      </c>
      <c r="I324" s="80" t="s">
        <v>102</v>
      </c>
      <c r="J324" s="80">
        <v>50</v>
      </c>
      <c r="K324" s="80">
        <v>132</v>
      </c>
      <c r="L324" s="80" t="s">
        <v>1420</v>
      </c>
      <c r="M324" s="80">
        <v>1.1499999999999999</v>
      </c>
      <c r="N324" s="80">
        <v>28.033885999999999</v>
      </c>
      <c r="O324" s="80">
        <v>1.659626</v>
      </c>
      <c r="P324" s="80" t="s">
        <v>110</v>
      </c>
      <c r="Q324" s="80">
        <v>0</v>
      </c>
      <c r="R324" s="80">
        <v>26.625188000000001</v>
      </c>
      <c r="S324" s="80">
        <v>6.809552</v>
      </c>
      <c r="T324" s="80">
        <v>2587500</v>
      </c>
      <c r="U324" s="91">
        <f>Table1[[#This Row],[Distribution Amount (Dollars)]]/Table1[[#This Row],[NEWdatediff]]</f>
        <v>862500</v>
      </c>
      <c r="V324" s="82" t="s">
        <v>1393</v>
      </c>
      <c r="W324" s="82" t="s">
        <v>91</v>
      </c>
      <c r="X324" s="82" t="s">
        <v>72</v>
      </c>
      <c r="Y324" s="82" t="s">
        <v>73</v>
      </c>
      <c r="Z324" s="82">
        <v>1</v>
      </c>
      <c r="AA324" s="82" t="s">
        <v>121</v>
      </c>
      <c r="AB324" s="82" t="s">
        <v>1401</v>
      </c>
      <c r="AD324" s="82" t="s">
        <v>1467</v>
      </c>
      <c r="AE324" s="82" t="s">
        <v>1402</v>
      </c>
      <c r="AN324" s="82" t="s">
        <v>76</v>
      </c>
      <c r="AO324" s="82" t="s">
        <v>1403</v>
      </c>
      <c r="AP324" s="82">
        <v>450000000</v>
      </c>
      <c r="AQ324" s="82" t="s">
        <v>109</v>
      </c>
      <c r="AR324" s="82" t="s">
        <v>4274</v>
      </c>
      <c r="AS324" s="84">
        <v>42090</v>
      </c>
      <c r="AT324" s="85">
        <v>2015</v>
      </c>
      <c r="AU324" s="82" t="s">
        <v>4277</v>
      </c>
      <c r="AV324" s="84">
        <v>42825</v>
      </c>
      <c r="AW324" s="85">
        <v>2017</v>
      </c>
      <c r="AX324" s="85">
        <f>Table1[[#This Row],[End TEST]]-Table1[[#This Row],[Start TEST]]</f>
        <v>2</v>
      </c>
      <c r="AY324" s="85">
        <f>Table1[[#This Row],[TEST_Diff]]+1</f>
        <v>3</v>
      </c>
      <c r="AZ324" s="92">
        <f>DATEDIF(Table1[[#This Row],[Start Year]],Table1[[#This Row],[End Year]],"d") / 365</f>
        <v>2.0136986301369864</v>
      </c>
      <c r="BA324" s="82">
        <v>13800000</v>
      </c>
      <c r="BB324" s="82">
        <v>6000000</v>
      </c>
      <c r="BC324" s="82" t="s">
        <v>1404</v>
      </c>
      <c r="BD324" s="82">
        <v>1</v>
      </c>
      <c r="BE324" s="82">
        <v>1</v>
      </c>
      <c r="BF324" s="82">
        <v>1</v>
      </c>
      <c r="BG324" s="82">
        <v>1</v>
      </c>
      <c r="BH324" s="82">
        <v>1</v>
      </c>
      <c r="BI324" s="82">
        <v>1</v>
      </c>
      <c r="BJ324" s="82">
        <v>1</v>
      </c>
      <c r="BK324" s="82">
        <v>1</v>
      </c>
      <c r="BL324" s="82">
        <v>1</v>
      </c>
      <c r="BM324" s="82">
        <v>1</v>
      </c>
      <c r="BO324" s="82">
        <v>1</v>
      </c>
      <c r="BP324" s="82">
        <v>1</v>
      </c>
      <c r="BW324" s="82" t="s">
        <v>1405</v>
      </c>
    </row>
    <row r="325" spans="1:75" x14ac:dyDescent="0.5">
      <c r="A325" s="82">
        <v>79</v>
      </c>
      <c r="B325" s="82" t="s">
        <v>1398</v>
      </c>
      <c r="D325" s="90">
        <v>43579</v>
      </c>
      <c r="E325" s="90" t="s">
        <v>1399</v>
      </c>
      <c r="F325" s="90"/>
      <c r="G325" s="82" t="s">
        <v>1399</v>
      </c>
      <c r="H325" s="82" t="s">
        <v>1400</v>
      </c>
      <c r="I325" s="80" t="s">
        <v>81</v>
      </c>
      <c r="J325" s="80">
        <v>50</v>
      </c>
      <c r="K325" s="80">
        <v>132</v>
      </c>
      <c r="L325" s="80" t="s">
        <v>691</v>
      </c>
      <c r="M325" s="80">
        <v>0.25</v>
      </c>
      <c r="N325" s="80">
        <v>17.326188999999999</v>
      </c>
      <c r="O325" s="80">
        <v>-62.753518</v>
      </c>
      <c r="P325" s="80" t="s">
        <v>195</v>
      </c>
      <c r="Q325" s="80">
        <v>0</v>
      </c>
      <c r="R325" s="80">
        <v>25.14509</v>
      </c>
      <c r="S325" s="80">
        <v>-80.396960000000007</v>
      </c>
      <c r="T325" s="80">
        <v>562500</v>
      </c>
      <c r="U325" s="91">
        <f>Table1[[#This Row],[Distribution Amount (Dollars)]]/Table1[[#This Row],[NEWdatediff]]</f>
        <v>187500</v>
      </c>
      <c r="V325" s="82" t="s">
        <v>1393</v>
      </c>
      <c r="W325" s="82" t="s">
        <v>91</v>
      </c>
      <c r="X325" s="82" t="s">
        <v>72</v>
      </c>
      <c r="Y325" s="82" t="s">
        <v>73</v>
      </c>
      <c r="Z325" s="82">
        <v>1</v>
      </c>
      <c r="AA325" s="82" t="s">
        <v>121</v>
      </c>
      <c r="AB325" s="82" t="s">
        <v>1401</v>
      </c>
      <c r="AD325" s="82" t="s">
        <v>957</v>
      </c>
      <c r="AE325" s="82" t="s">
        <v>1402</v>
      </c>
      <c r="AN325" s="82" t="s">
        <v>76</v>
      </c>
      <c r="AO325" s="82" t="s">
        <v>1403</v>
      </c>
      <c r="AP325" s="82">
        <v>450000000</v>
      </c>
      <c r="AQ325" s="82" t="s">
        <v>109</v>
      </c>
      <c r="AR325" s="82" t="s">
        <v>4274</v>
      </c>
      <c r="AS325" s="84">
        <v>42090</v>
      </c>
      <c r="AT325" s="85">
        <v>2015</v>
      </c>
      <c r="AU325" s="82" t="s">
        <v>4277</v>
      </c>
      <c r="AV325" s="84">
        <v>42825</v>
      </c>
      <c r="AW325" s="85">
        <v>2017</v>
      </c>
      <c r="AX325" s="85">
        <f>Table1[[#This Row],[End TEST]]-Table1[[#This Row],[Start TEST]]</f>
        <v>2</v>
      </c>
      <c r="AY325" s="85">
        <f>Table1[[#This Row],[TEST_Diff]]+1</f>
        <v>3</v>
      </c>
      <c r="AZ325" s="92">
        <f>DATEDIF(Table1[[#This Row],[Start Year]],Table1[[#This Row],[End Year]],"d") / 365</f>
        <v>2.0136986301369864</v>
      </c>
      <c r="BA325" s="82">
        <v>13800000</v>
      </c>
      <c r="BB325" s="82">
        <v>6000000</v>
      </c>
      <c r="BC325" s="82" t="s">
        <v>1404</v>
      </c>
      <c r="BD325" s="82">
        <v>1</v>
      </c>
      <c r="BE325" s="82">
        <v>1</v>
      </c>
      <c r="BF325" s="82">
        <v>1</v>
      </c>
      <c r="BG325" s="82">
        <v>1</v>
      </c>
      <c r="BH325" s="82">
        <v>1</v>
      </c>
      <c r="BI325" s="82">
        <v>1</v>
      </c>
      <c r="BJ325" s="82">
        <v>1</v>
      </c>
      <c r="BK325" s="82">
        <v>1</v>
      </c>
      <c r="BL325" s="82">
        <v>1</v>
      </c>
      <c r="BM325" s="82">
        <v>1</v>
      </c>
      <c r="BO325" s="82">
        <v>1</v>
      </c>
      <c r="BP325" s="82">
        <v>1</v>
      </c>
      <c r="BW325" s="82" t="s">
        <v>1405</v>
      </c>
    </row>
    <row r="326" spans="1:75" x14ac:dyDescent="0.5">
      <c r="A326" s="82">
        <v>79</v>
      </c>
      <c r="B326" s="82" t="s">
        <v>1398</v>
      </c>
      <c r="D326" s="90">
        <v>43579</v>
      </c>
      <c r="E326" s="90" t="s">
        <v>1399</v>
      </c>
      <c r="F326" s="90"/>
      <c r="G326" s="82" t="s">
        <v>1399</v>
      </c>
      <c r="H326" s="82" t="s">
        <v>1400</v>
      </c>
      <c r="I326" s="80" t="s">
        <v>102</v>
      </c>
      <c r="J326" s="80">
        <v>50</v>
      </c>
      <c r="K326" s="80">
        <v>132</v>
      </c>
      <c r="L326" s="80" t="s">
        <v>691</v>
      </c>
      <c r="M326" s="80">
        <v>0.25</v>
      </c>
      <c r="N326" s="80">
        <v>17.326188999999999</v>
      </c>
      <c r="O326" s="80">
        <v>-62.753518</v>
      </c>
      <c r="P326" s="80" t="s">
        <v>195</v>
      </c>
      <c r="Q326" s="80">
        <v>0</v>
      </c>
      <c r="R326" s="80">
        <v>25.14509</v>
      </c>
      <c r="S326" s="80">
        <v>-80.396960000000007</v>
      </c>
      <c r="T326" s="80">
        <v>562500</v>
      </c>
      <c r="U326" s="91">
        <f>Table1[[#This Row],[Distribution Amount (Dollars)]]/Table1[[#This Row],[NEWdatediff]]</f>
        <v>187500</v>
      </c>
      <c r="V326" s="82" t="s">
        <v>1393</v>
      </c>
      <c r="W326" s="82" t="s">
        <v>91</v>
      </c>
      <c r="X326" s="82" t="s">
        <v>72</v>
      </c>
      <c r="Y326" s="82" t="s">
        <v>73</v>
      </c>
      <c r="Z326" s="82">
        <v>1</v>
      </c>
      <c r="AA326" s="82" t="s">
        <v>121</v>
      </c>
      <c r="AB326" s="82" t="s">
        <v>1401</v>
      </c>
      <c r="AD326" s="82" t="s">
        <v>957</v>
      </c>
      <c r="AE326" s="82" t="s">
        <v>1402</v>
      </c>
      <c r="AN326" s="82" t="s">
        <v>76</v>
      </c>
      <c r="AO326" s="82" t="s">
        <v>1403</v>
      </c>
      <c r="AP326" s="82">
        <v>450000000</v>
      </c>
      <c r="AQ326" s="82" t="s">
        <v>109</v>
      </c>
      <c r="AR326" s="82" t="s">
        <v>4274</v>
      </c>
      <c r="AS326" s="84">
        <v>42090</v>
      </c>
      <c r="AT326" s="85">
        <v>2015</v>
      </c>
      <c r="AU326" s="82" t="s">
        <v>4277</v>
      </c>
      <c r="AV326" s="84">
        <v>42825</v>
      </c>
      <c r="AW326" s="85">
        <v>2017</v>
      </c>
      <c r="AX326" s="85">
        <f>Table1[[#This Row],[End TEST]]-Table1[[#This Row],[Start TEST]]</f>
        <v>2</v>
      </c>
      <c r="AY326" s="85">
        <f>Table1[[#This Row],[TEST_Diff]]+1</f>
        <v>3</v>
      </c>
      <c r="AZ326" s="92">
        <f>DATEDIF(Table1[[#This Row],[Start Year]],Table1[[#This Row],[End Year]],"d") / 365</f>
        <v>2.0136986301369864</v>
      </c>
      <c r="BA326" s="82">
        <v>13800000</v>
      </c>
      <c r="BB326" s="82">
        <v>6000000</v>
      </c>
      <c r="BC326" s="82" t="s">
        <v>1404</v>
      </c>
      <c r="BD326" s="82">
        <v>1</v>
      </c>
      <c r="BE326" s="82">
        <v>1</v>
      </c>
      <c r="BF326" s="82">
        <v>1</v>
      </c>
      <c r="BG326" s="82">
        <v>1</v>
      </c>
      <c r="BH326" s="82">
        <v>1</v>
      </c>
      <c r="BI326" s="82">
        <v>1</v>
      </c>
      <c r="BJ326" s="82">
        <v>1</v>
      </c>
      <c r="BK326" s="82">
        <v>1</v>
      </c>
      <c r="BL326" s="82">
        <v>1</v>
      </c>
      <c r="BM326" s="82">
        <v>1</v>
      </c>
      <c r="BO326" s="82">
        <v>1</v>
      </c>
      <c r="BP326" s="82">
        <v>1</v>
      </c>
      <c r="BW326" s="82" t="s">
        <v>1405</v>
      </c>
    </row>
    <row r="327" spans="1:75" x14ac:dyDescent="0.5">
      <c r="A327" s="82">
        <v>79</v>
      </c>
      <c r="B327" s="82" t="s">
        <v>1398</v>
      </c>
      <c r="D327" s="90">
        <v>43579</v>
      </c>
      <c r="E327" s="90" t="s">
        <v>1399</v>
      </c>
      <c r="F327" s="90"/>
      <c r="G327" s="82" t="s">
        <v>1399</v>
      </c>
      <c r="H327" s="82" t="s">
        <v>1400</v>
      </c>
      <c r="I327" s="80" t="s">
        <v>81</v>
      </c>
      <c r="J327" s="80">
        <v>50</v>
      </c>
      <c r="K327" s="80">
        <v>132</v>
      </c>
      <c r="L327" s="80" t="s">
        <v>1445</v>
      </c>
      <c r="M327" s="80">
        <v>0.25</v>
      </c>
      <c r="N327" s="80">
        <v>8.5379810000000003</v>
      </c>
      <c r="O327" s="80">
        <v>-80.782127000000003</v>
      </c>
      <c r="P327" s="80" t="s">
        <v>308</v>
      </c>
      <c r="Q327" s="80">
        <v>0</v>
      </c>
      <c r="R327" s="80">
        <v>13.923406</v>
      </c>
      <c r="S327" s="80">
        <v>-86.952798999999999</v>
      </c>
      <c r="T327" s="80">
        <v>562500</v>
      </c>
      <c r="U327" s="91">
        <f>Table1[[#This Row],[Distribution Amount (Dollars)]]/Table1[[#This Row],[NEWdatediff]]</f>
        <v>187500</v>
      </c>
      <c r="V327" s="82" t="s">
        <v>1393</v>
      </c>
      <c r="W327" s="82" t="s">
        <v>91</v>
      </c>
      <c r="X327" s="82" t="s">
        <v>72</v>
      </c>
      <c r="Y327" s="82" t="s">
        <v>73</v>
      </c>
      <c r="Z327" s="82">
        <v>1</v>
      </c>
      <c r="AA327" s="82" t="s">
        <v>121</v>
      </c>
      <c r="AB327" s="82" t="s">
        <v>1401</v>
      </c>
      <c r="AD327" s="82" t="s">
        <v>385</v>
      </c>
      <c r="AE327" s="82" t="s">
        <v>1402</v>
      </c>
      <c r="AN327" s="82" t="s">
        <v>76</v>
      </c>
      <c r="AO327" s="82" t="s">
        <v>1403</v>
      </c>
      <c r="AP327" s="82">
        <v>450000000</v>
      </c>
      <c r="AQ327" s="82" t="s">
        <v>109</v>
      </c>
      <c r="AR327" s="82" t="s">
        <v>4274</v>
      </c>
      <c r="AS327" s="84">
        <v>42090</v>
      </c>
      <c r="AT327" s="85">
        <v>2015</v>
      </c>
      <c r="AU327" s="82" t="s">
        <v>4277</v>
      </c>
      <c r="AV327" s="84">
        <v>42825</v>
      </c>
      <c r="AW327" s="85">
        <v>2017</v>
      </c>
      <c r="AX327" s="85">
        <f>Table1[[#This Row],[End TEST]]-Table1[[#This Row],[Start TEST]]</f>
        <v>2</v>
      </c>
      <c r="AY327" s="85">
        <f>Table1[[#This Row],[TEST_Diff]]+1</f>
        <v>3</v>
      </c>
      <c r="AZ327" s="92">
        <f>DATEDIF(Table1[[#This Row],[Start Year]],Table1[[#This Row],[End Year]],"d") / 365</f>
        <v>2.0136986301369864</v>
      </c>
      <c r="BA327" s="82">
        <v>13800000</v>
      </c>
      <c r="BB327" s="82">
        <v>6000000</v>
      </c>
      <c r="BC327" s="82" t="s">
        <v>1404</v>
      </c>
      <c r="BD327" s="82">
        <v>1</v>
      </c>
      <c r="BE327" s="82">
        <v>1</v>
      </c>
      <c r="BF327" s="82">
        <v>1</v>
      </c>
      <c r="BG327" s="82">
        <v>1</v>
      </c>
      <c r="BH327" s="82">
        <v>1</v>
      </c>
      <c r="BI327" s="82">
        <v>1</v>
      </c>
      <c r="BJ327" s="82">
        <v>1</v>
      </c>
      <c r="BK327" s="82">
        <v>1</v>
      </c>
      <c r="BL327" s="82">
        <v>1</v>
      </c>
      <c r="BM327" s="82">
        <v>1</v>
      </c>
      <c r="BO327" s="82">
        <v>1</v>
      </c>
      <c r="BP327" s="82">
        <v>1</v>
      </c>
      <c r="BW327" s="82" t="s">
        <v>1405</v>
      </c>
    </row>
    <row r="328" spans="1:75" x14ac:dyDescent="0.5">
      <c r="A328" s="82">
        <v>79</v>
      </c>
      <c r="B328" s="82" t="s">
        <v>1398</v>
      </c>
      <c r="D328" s="90">
        <v>43579</v>
      </c>
      <c r="E328" s="90" t="s">
        <v>1399</v>
      </c>
      <c r="F328" s="90"/>
      <c r="G328" s="82" t="s">
        <v>1399</v>
      </c>
      <c r="H328" s="82" t="s">
        <v>1400</v>
      </c>
      <c r="I328" s="80" t="s">
        <v>102</v>
      </c>
      <c r="J328" s="80">
        <v>50</v>
      </c>
      <c r="K328" s="80">
        <v>132</v>
      </c>
      <c r="L328" s="80" t="s">
        <v>1445</v>
      </c>
      <c r="M328" s="80">
        <v>0.25</v>
      </c>
      <c r="N328" s="80">
        <v>8.5379810000000003</v>
      </c>
      <c r="O328" s="80">
        <v>-80.782127000000003</v>
      </c>
      <c r="P328" s="80" t="s">
        <v>308</v>
      </c>
      <c r="Q328" s="80">
        <v>0</v>
      </c>
      <c r="R328" s="80">
        <v>13.923406</v>
      </c>
      <c r="S328" s="80">
        <v>-86.952798999999999</v>
      </c>
      <c r="T328" s="80">
        <v>562500</v>
      </c>
      <c r="U328" s="91">
        <f>Table1[[#This Row],[Distribution Amount (Dollars)]]/Table1[[#This Row],[NEWdatediff]]</f>
        <v>187500</v>
      </c>
      <c r="V328" s="82" t="s">
        <v>1393</v>
      </c>
      <c r="W328" s="82" t="s">
        <v>91</v>
      </c>
      <c r="X328" s="82" t="s">
        <v>72</v>
      </c>
      <c r="Y328" s="82" t="s">
        <v>73</v>
      </c>
      <c r="Z328" s="82">
        <v>1</v>
      </c>
      <c r="AA328" s="82" t="s">
        <v>121</v>
      </c>
      <c r="AB328" s="82" t="s">
        <v>1401</v>
      </c>
      <c r="AD328" s="82" t="s">
        <v>385</v>
      </c>
      <c r="AE328" s="82" t="s">
        <v>1402</v>
      </c>
      <c r="AN328" s="82" t="s">
        <v>76</v>
      </c>
      <c r="AO328" s="82" t="s">
        <v>1403</v>
      </c>
      <c r="AP328" s="82">
        <v>450000000</v>
      </c>
      <c r="AQ328" s="82" t="s">
        <v>109</v>
      </c>
      <c r="AR328" s="82" t="s">
        <v>4274</v>
      </c>
      <c r="AS328" s="84">
        <v>42090</v>
      </c>
      <c r="AT328" s="85">
        <v>2015</v>
      </c>
      <c r="AU328" s="82" t="s">
        <v>4277</v>
      </c>
      <c r="AV328" s="84">
        <v>42825</v>
      </c>
      <c r="AW328" s="85">
        <v>2017</v>
      </c>
      <c r="AX328" s="85">
        <f>Table1[[#This Row],[End TEST]]-Table1[[#This Row],[Start TEST]]</f>
        <v>2</v>
      </c>
      <c r="AY328" s="85">
        <f>Table1[[#This Row],[TEST_Diff]]+1</f>
        <v>3</v>
      </c>
      <c r="AZ328" s="92">
        <f>DATEDIF(Table1[[#This Row],[Start Year]],Table1[[#This Row],[End Year]],"d") / 365</f>
        <v>2.0136986301369864</v>
      </c>
      <c r="BA328" s="82">
        <v>13800000</v>
      </c>
      <c r="BB328" s="82">
        <v>6000000</v>
      </c>
      <c r="BC328" s="82" t="s">
        <v>1404</v>
      </c>
      <c r="BD328" s="82">
        <v>1</v>
      </c>
      <c r="BE328" s="82">
        <v>1</v>
      </c>
      <c r="BF328" s="82">
        <v>1</v>
      </c>
      <c r="BG328" s="82">
        <v>1</v>
      </c>
      <c r="BH328" s="82">
        <v>1</v>
      </c>
      <c r="BI328" s="82">
        <v>1</v>
      </c>
      <c r="BJ328" s="82">
        <v>1</v>
      </c>
      <c r="BK328" s="82">
        <v>1</v>
      </c>
      <c r="BL328" s="82">
        <v>1</v>
      </c>
      <c r="BM328" s="82">
        <v>1</v>
      </c>
      <c r="BO328" s="82">
        <v>1</v>
      </c>
      <c r="BP328" s="82">
        <v>1</v>
      </c>
      <c r="BW328" s="82" t="s">
        <v>1405</v>
      </c>
    </row>
    <row r="329" spans="1:75" x14ac:dyDescent="0.5">
      <c r="A329" s="82">
        <v>79</v>
      </c>
      <c r="B329" s="82" t="s">
        <v>1398</v>
      </c>
      <c r="D329" s="90">
        <v>43579</v>
      </c>
      <c r="E329" s="90" t="s">
        <v>1399</v>
      </c>
      <c r="F329" s="90"/>
      <c r="G329" s="82" t="s">
        <v>1399</v>
      </c>
      <c r="H329" s="82" t="s">
        <v>1400</v>
      </c>
      <c r="I329" s="80" t="s">
        <v>81</v>
      </c>
      <c r="J329" s="80">
        <v>50</v>
      </c>
      <c r="K329" s="80">
        <v>132</v>
      </c>
      <c r="L329" s="80" t="s">
        <v>1464</v>
      </c>
      <c r="M329" s="80">
        <v>0.64</v>
      </c>
      <c r="N329" s="80">
        <v>33.854720999999998</v>
      </c>
      <c r="O329" s="80">
        <v>35.862285999999997</v>
      </c>
      <c r="P329" s="80" t="s">
        <v>268</v>
      </c>
      <c r="Q329" s="80">
        <v>0</v>
      </c>
      <c r="R329" s="80">
        <v>37.477907000000002</v>
      </c>
      <c r="S329" s="80">
        <v>39.411562000000004</v>
      </c>
      <c r="T329" s="80">
        <v>1440000</v>
      </c>
      <c r="U329" s="91">
        <f>Table1[[#This Row],[Distribution Amount (Dollars)]]/Table1[[#This Row],[NEWdatediff]]</f>
        <v>480000</v>
      </c>
      <c r="V329" s="82" t="s">
        <v>1393</v>
      </c>
      <c r="W329" s="82" t="s">
        <v>91</v>
      </c>
      <c r="X329" s="82" t="s">
        <v>72</v>
      </c>
      <c r="Y329" s="82" t="s">
        <v>73</v>
      </c>
      <c r="Z329" s="82">
        <v>1</v>
      </c>
      <c r="AA329" s="82" t="s">
        <v>121</v>
      </c>
      <c r="AB329" s="82" t="s">
        <v>1401</v>
      </c>
      <c r="AD329" s="82" t="s">
        <v>312</v>
      </c>
      <c r="AE329" s="82" t="s">
        <v>1402</v>
      </c>
      <c r="AN329" s="82" t="s">
        <v>76</v>
      </c>
      <c r="AO329" s="82" t="s">
        <v>1403</v>
      </c>
      <c r="AP329" s="82">
        <v>450000000</v>
      </c>
      <c r="AQ329" s="82" t="s">
        <v>109</v>
      </c>
      <c r="AR329" s="82" t="s">
        <v>4274</v>
      </c>
      <c r="AS329" s="84">
        <v>42090</v>
      </c>
      <c r="AT329" s="85">
        <v>2015</v>
      </c>
      <c r="AU329" s="82" t="s">
        <v>4277</v>
      </c>
      <c r="AV329" s="84">
        <v>42825</v>
      </c>
      <c r="AW329" s="85">
        <v>2017</v>
      </c>
      <c r="AX329" s="85">
        <f>Table1[[#This Row],[End TEST]]-Table1[[#This Row],[Start TEST]]</f>
        <v>2</v>
      </c>
      <c r="AY329" s="85">
        <f>Table1[[#This Row],[TEST_Diff]]+1</f>
        <v>3</v>
      </c>
      <c r="AZ329" s="92">
        <f>DATEDIF(Table1[[#This Row],[Start Year]],Table1[[#This Row],[End Year]],"d") / 365</f>
        <v>2.0136986301369864</v>
      </c>
      <c r="BA329" s="82">
        <v>13800000</v>
      </c>
      <c r="BB329" s="82">
        <v>6000000</v>
      </c>
      <c r="BC329" s="82" t="s">
        <v>1404</v>
      </c>
      <c r="BD329" s="82">
        <v>1</v>
      </c>
      <c r="BE329" s="82">
        <v>1</v>
      </c>
      <c r="BF329" s="82">
        <v>1</v>
      </c>
      <c r="BG329" s="82">
        <v>1</v>
      </c>
      <c r="BH329" s="82">
        <v>1</v>
      </c>
      <c r="BI329" s="82">
        <v>1</v>
      </c>
      <c r="BJ329" s="82">
        <v>1</v>
      </c>
      <c r="BK329" s="82">
        <v>1</v>
      </c>
      <c r="BL329" s="82">
        <v>1</v>
      </c>
      <c r="BM329" s="82">
        <v>1</v>
      </c>
      <c r="BO329" s="82">
        <v>1</v>
      </c>
      <c r="BP329" s="82">
        <v>1</v>
      </c>
      <c r="BW329" s="82" t="s">
        <v>1405</v>
      </c>
    </row>
    <row r="330" spans="1:75" x14ac:dyDescent="0.5">
      <c r="A330" s="82">
        <v>79</v>
      </c>
      <c r="B330" s="82" t="s">
        <v>1398</v>
      </c>
      <c r="D330" s="90">
        <v>43579</v>
      </c>
      <c r="E330" s="90" t="s">
        <v>1399</v>
      </c>
      <c r="F330" s="90"/>
      <c r="G330" s="82" t="s">
        <v>1399</v>
      </c>
      <c r="H330" s="82" t="s">
        <v>1400</v>
      </c>
      <c r="I330" s="80" t="s">
        <v>102</v>
      </c>
      <c r="J330" s="80">
        <v>50</v>
      </c>
      <c r="K330" s="80">
        <v>132</v>
      </c>
      <c r="L330" s="80" t="s">
        <v>1464</v>
      </c>
      <c r="M330" s="80">
        <v>0.64</v>
      </c>
      <c r="N330" s="80">
        <v>33.854720999999998</v>
      </c>
      <c r="O330" s="80">
        <v>35.862285999999997</v>
      </c>
      <c r="P330" s="80" t="s">
        <v>268</v>
      </c>
      <c r="Q330" s="80">
        <v>0</v>
      </c>
      <c r="R330" s="80">
        <v>37.477907000000002</v>
      </c>
      <c r="S330" s="80">
        <v>39.411562000000004</v>
      </c>
      <c r="T330" s="80">
        <v>1440000</v>
      </c>
      <c r="U330" s="91">
        <f>Table1[[#This Row],[Distribution Amount (Dollars)]]/Table1[[#This Row],[NEWdatediff]]</f>
        <v>480000</v>
      </c>
      <c r="V330" s="82" t="s">
        <v>1393</v>
      </c>
      <c r="W330" s="82" t="s">
        <v>91</v>
      </c>
      <c r="X330" s="82" t="s">
        <v>72</v>
      </c>
      <c r="Y330" s="82" t="s">
        <v>73</v>
      </c>
      <c r="Z330" s="82">
        <v>1</v>
      </c>
      <c r="AA330" s="82" t="s">
        <v>121</v>
      </c>
      <c r="AB330" s="82" t="s">
        <v>1401</v>
      </c>
      <c r="AD330" s="82" t="s">
        <v>312</v>
      </c>
      <c r="AE330" s="82" t="s">
        <v>1402</v>
      </c>
      <c r="AN330" s="82" t="s">
        <v>76</v>
      </c>
      <c r="AO330" s="82" t="s">
        <v>1403</v>
      </c>
      <c r="AP330" s="82">
        <v>450000000</v>
      </c>
      <c r="AQ330" s="82" t="s">
        <v>109</v>
      </c>
      <c r="AR330" s="82" t="s">
        <v>4274</v>
      </c>
      <c r="AS330" s="84">
        <v>42090</v>
      </c>
      <c r="AT330" s="85">
        <v>2015</v>
      </c>
      <c r="AU330" s="82" t="s">
        <v>4277</v>
      </c>
      <c r="AV330" s="84">
        <v>42825</v>
      </c>
      <c r="AW330" s="85">
        <v>2017</v>
      </c>
      <c r="AX330" s="85">
        <f>Table1[[#This Row],[End TEST]]-Table1[[#This Row],[Start TEST]]</f>
        <v>2</v>
      </c>
      <c r="AY330" s="85">
        <f>Table1[[#This Row],[TEST_Diff]]+1</f>
        <v>3</v>
      </c>
      <c r="AZ330" s="92">
        <f>DATEDIF(Table1[[#This Row],[Start Year]],Table1[[#This Row],[End Year]],"d") / 365</f>
        <v>2.0136986301369864</v>
      </c>
      <c r="BA330" s="82">
        <v>13800000</v>
      </c>
      <c r="BB330" s="82">
        <v>6000000</v>
      </c>
      <c r="BC330" s="82" t="s">
        <v>1404</v>
      </c>
      <c r="BD330" s="82">
        <v>1</v>
      </c>
      <c r="BE330" s="82">
        <v>1</v>
      </c>
      <c r="BF330" s="82">
        <v>1</v>
      </c>
      <c r="BG330" s="82">
        <v>1</v>
      </c>
      <c r="BH330" s="82">
        <v>1</v>
      </c>
      <c r="BI330" s="82">
        <v>1</v>
      </c>
      <c r="BJ330" s="82">
        <v>1</v>
      </c>
      <c r="BK330" s="82">
        <v>1</v>
      </c>
      <c r="BL330" s="82">
        <v>1</v>
      </c>
      <c r="BM330" s="82">
        <v>1</v>
      </c>
      <c r="BO330" s="82">
        <v>1</v>
      </c>
      <c r="BP330" s="82">
        <v>1</v>
      </c>
      <c r="BW330" s="82" t="s">
        <v>1405</v>
      </c>
    </row>
    <row r="331" spans="1:75" x14ac:dyDescent="0.5">
      <c r="A331" s="82">
        <v>79</v>
      </c>
      <c r="B331" s="82" t="s">
        <v>1398</v>
      </c>
      <c r="D331" s="90">
        <v>43579</v>
      </c>
      <c r="E331" s="90" t="s">
        <v>1399</v>
      </c>
      <c r="F331" s="90"/>
      <c r="G331" s="82" t="s">
        <v>1399</v>
      </c>
      <c r="H331" s="82" t="s">
        <v>1400</v>
      </c>
      <c r="I331" s="80" t="s">
        <v>81</v>
      </c>
      <c r="J331" s="80">
        <v>50</v>
      </c>
      <c r="K331" s="80">
        <v>132</v>
      </c>
      <c r="L331" s="80" t="s">
        <v>1467</v>
      </c>
      <c r="M331" s="80">
        <v>0.64</v>
      </c>
      <c r="N331" s="80">
        <v>48.019573000000001</v>
      </c>
      <c r="O331" s="80">
        <v>66.923682999999997</v>
      </c>
      <c r="P331" s="80" t="s">
        <v>111</v>
      </c>
      <c r="Q331" s="80">
        <v>0</v>
      </c>
      <c r="R331" s="80">
        <v>43.890490999999997</v>
      </c>
      <c r="S331" s="80">
        <v>71.138231000000005</v>
      </c>
      <c r="T331" s="80">
        <v>1440000</v>
      </c>
      <c r="U331" s="91">
        <f>Table1[[#This Row],[Distribution Amount (Dollars)]]/Table1[[#This Row],[NEWdatediff]]</f>
        <v>480000</v>
      </c>
      <c r="V331" s="82" t="s">
        <v>1393</v>
      </c>
      <c r="W331" s="82" t="s">
        <v>91</v>
      </c>
      <c r="X331" s="82" t="s">
        <v>72</v>
      </c>
      <c r="Y331" s="82" t="s">
        <v>73</v>
      </c>
      <c r="Z331" s="82">
        <v>1</v>
      </c>
      <c r="AA331" s="82" t="s">
        <v>121</v>
      </c>
      <c r="AB331" s="82" t="s">
        <v>1401</v>
      </c>
      <c r="AD331" s="82" t="s">
        <v>1438</v>
      </c>
      <c r="AE331" s="82" t="s">
        <v>1402</v>
      </c>
      <c r="AN331" s="82" t="s">
        <v>76</v>
      </c>
      <c r="AO331" s="82" t="s">
        <v>1403</v>
      </c>
      <c r="AP331" s="82">
        <v>450000000</v>
      </c>
      <c r="AQ331" s="82" t="s">
        <v>109</v>
      </c>
      <c r="AR331" s="82" t="s">
        <v>4274</v>
      </c>
      <c r="AS331" s="84">
        <v>42090</v>
      </c>
      <c r="AT331" s="85">
        <v>2015</v>
      </c>
      <c r="AU331" s="82" t="s">
        <v>4277</v>
      </c>
      <c r="AV331" s="84">
        <v>42825</v>
      </c>
      <c r="AW331" s="85">
        <v>2017</v>
      </c>
      <c r="AX331" s="85">
        <f>Table1[[#This Row],[End TEST]]-Table1[[#This Row],[Start TEST]]</f>
        <v>2</v>
      </c>
      <c r="AY331" s="85">
        <f>Table1[[#This Row],[TEST_Diff]]+1</f>
        <v>3</v>
      </c>
      <c r="AZ331" s="92">
        <f>DATEDIF(Table1[[#This Row],[Start Year]],Table1[[#This Row],[End Year]],"d") / 365</f>
        <v>2.0136986301369864</v>
      </c>
      <c r="BA331" s="82">
        <v>13800000</v>
      </c>
      <c r="BB331" s="82">
        <v>6000000</v>
      </c>
      <c r="BC331" s="82" t="s">
        <v>1404</v>
      </c>
      <c r="BD331" s="82">
        <v>1</v>
      </c>
      <c r="BE331" s="82">
        <v>1</v>
      </c>
      <c r="BF331" s="82">
        <v>1</v>
      </c>
      <c r="BG331" s="82">
        <v>1</v>
      </c>
      <c r="BH331" s="82">
        <v>1</v>
      </c>
      <c r="BI331" s="82">
        <v>1</v>
      </c>
      <c r="BJ331" s="82">
        <v>1</v>
      </c>
      <c r="BK331" s="82">
        <v>1</v>
      </c>
      <c r="BL331" s="82">
        <v>1</v>
      </c>
      <c r="BM331" s="82">
        <v>1</v>
      </c>
      <c r="BO331" s="82">
        <v>1</v>
      </c>
      <c r="BP331" s="82">
        <v>1</v>
      </c>
      <c r="BW331" s="82" t="s">
        <v>1405</v>
      </c>
    </row>
    <row r="332" spans="1:75" x14ac:dyDescent="0.5">
      <c r="A332" s="82">
        <v>79</v>
      </c>
      <c r="B332" s="82" t="s">
        <v>1398</v>
      </c>
      <c r="D332" s="90">
        <v>43579</v>
      </c>
      <c r="E332" s="90" t="s">
        <v>1399</v>
      </c>
      <c r="F332" s="90"/>
      <c r="G332" s="82" t="s">
        <v>1399</v>
      </c>
      <c r="H332" s="82" t="s">
        <v>1400</v>
      </c>
      <c r="I332" s="80" t="s">
        <v>102</v>
      </c>
      <c r="J332" s="80">
        <v>50</v>
      </c>
      <c r="K332" s="80">
        <v>132</v>
      </c>
      <c r="L332" s="80" t="s">
        <v>1467</v>
      </c>
      <c r="M332" s="80">
        <v>0.64</v>
      </c>
      <c r="N332" s="80">
        <v>48.019573000000001</v>
      </c>
      <c r="O332" s="80">
        <v>66.923682999999997</v>
      </c>
      <c r="P332" s="80" t="s">
        <v>111</v>
      </c>
      <c r="Q332" s="80">
        <v>0</v>
      </c>
      <c r="R332" s="80">
        <v>43.890490999999997</v>
      </c>
      <c r="S332" s="80">
        <v>71.138231000000005</v>
      </c>
      <c r="T332" s="80">
        <v>1440000</v>
      </c>
      <c r="U332" s="91">
        <f>Table1[[#This Row],[Distribution Amount (Dollars)]]/Table1[[#This Row],[NEWdatediff]]</f>
        <v>480000</v>
      </c>
      <c r="V332" s="82" t="s">
        <v>1393</v>
      </c>
      <c r="W332" s="82" t="s">
        <v>91</v>
      </c>
      <c r="X332" s="82" t="s">
        <v>72</v>
      </c>
      <c r="Y332" s="82" t="s">
        <v>73</v>
      </c>
      <c r="Z332" s="82">
        <v>1</v>
      </c>
      <c r="AA332" s="82" t="s">
        <v>121</v>
      </c>
      <c r="AB332" s="82" t="s">
        <v>1401</v>
      </c>
      <c r="AD332" s="82" t="s">
        <v>1438</v>
      </c>
      <c r="AE332" s="82" t="s">
        <v>1402</v>
      </c>
      <c r="AN332" s="82" t="s">
        <v>76</v>
      </c>
      <c r="AO332" s="82" t="s">
        <v>1403</v>
      </c>
      <c r="AP332" s="82">
        <v>450000000</v>
      </c>
      <c r="AQ332" s="82" t="s">
        <v>109</v>
      </c>
      <c r="AR332" s="82" t="s">
        <v>4274</v>
      </c>
      <c r="AS332" s="84">
        <v>42090</v>
      </c>
      <c r="AT332" s="85">
        <v>2015</v>
      </c>
      <c r="AU332" s="82" t="s">
        <v>4277</v>
      </c>
      <c r="AV332" s="84">
        <v>42825</v>
      </c>
      <c r="AW332" s="85">
        <v>2017</v>
      </c>
      <c r="AX332" s="85">
        <f>Table1[[#This Row],[End TEST]]-Table1[[#This Row],[Start TEST]]</f>
        <v>2</v>
      </c>
      <c r="AY332" s="85">
        <f>Table1[[#This Row],[TEST_Diff]]+1</f>
        <v>3</v>
      </c>
      <c r="AZ332" s="92">
        <f>DATEDIF(Table1[[#This Row],[Start Year]],Table1[[#This Row],[End Year]],"d") / 365</f>
        <v>2.0136986301369864</v>
      </c>
      <c r="BA332" s="82">
        <v>13800000</v>
      </c>
      <c r="BB332" s="82">
        <v>6000000</v>
      </c>
      <c r="BC332" s="82" t="s">
        <v>1404</v>
      </c>
      <c r="BD332" s="82">
        <v>1</v>
      </c>
      <c r="BE332" s="82">
        <v>1</v>
      </c>
      <c r="BF332" s="82">
        <v>1</v>
      </c>
      <c r="BG332" s="82">
        <v>1</v>
      </c>
      <c r="BH332" s="82">
        <v>1</v>
      </c>
      <c r="BI332" s="82">
        <v>1</v>
      </c>
      <c r="BJ332" s="82">
        <v>1</v>
      </c>
      <c r="BK332" s="82">
        <v>1</v>
      </c>
      <c r="BL332" s="82">
        <v>1</v>
      </c>
      <c r="BM332" s="82">
        <v>1</v>
      </c>
      <c r="BO332" s="82">
        <v>1</v>
      </c>
      <c r="BP332" s="82">
        <v>1</v>
      </c>
      <c r="BW332" s="82" t="s">
        <v>1405</v>
      </c>
    </row>
    <row r="333" spans="1:75" x14ac:dyDescent="0.5">
      <c r="A333" s="82">
        <v>79</v>
      </c>
      <c r="B333" s="82" t="s">
        <v>1398</v>
      </c>
      <c r="D333" s="90">
        <v>43579</v>
      </c>
      <c r="E333" s="90" t="s">
        <v>1399</v>
      </c>
      <c r="F333" s="90"/>
      <c r="G333" s="82" t="s">
        <v>1399</v>
      </c>
      <c r="H333" s="82" t="s">
        <v>1400</v>
      </c>
      <c r="I333" s="80" t="s">
        <v>81</v>
      </c>
      <c r="J333" s="80">
        <v>50</v>
      </c>
      <c r="K333" s="80">
        <v>132</v>
      </c>
      <c r="L333" s="80" t="s">
        <v>1440</v>
      </c>
      <c r="M333" s="80">
        <v>1.1499999999999999</v>
      </c>
      <c r="N333" s="80">
        <v>15.339</v>
      </c>
      <c r="O333" s="80">
        <v>38.937111000000002</v>
      </c>
      <c r="P333" s="80" t="s">
        <v>69</v>
      </c>
      <c r="Q333" s="80">
        <v>0</v>
      </c>
      <c r="R333" s="80">
        <v>2.6272389999999999</v>
      </c>
      <c r="S333" s="80">
        <v>23.381664000000001</v>
      </c>
      <c r="T333" s="80">
        <v>2587500</v>
      </c>
      <c r="U333" s="91">
        <f>Table1[[#This Row],[Distribution Amount (Dollars)]]/Table1[[#This Row],[NEWdatediff]]</f>
        <v>862500</v>
      </c>
      <c r="V333" s="82" t="s">
        <v>1393</v>
      </c>
      <c r="W333" s="82" t="s">
        <v>91</v>
      </c>
      <c r="X333" s="82" t="s">
        <v>72</v>
      </c>
      <c r="Y333" s="82" t="s">
        <v>73</v>
      </c>
      <c r="Z333" s="82">
        <v>1</v>
      </c>
      <c r="AA333" s="82" t="s">
        <v>121</v>
      </c>
      <c r="AB333" s="82" t="s">
        <v>1401</v>
      </c>
      <c r="AD333" s="82" t="s">
        <v>497</v>
      </c>
      <c r="AE333" s="82" t="s">
        <v>1402</v>
      </c>
      <c r="AN333" s="82" t="s">
        <v>76</v>
      </c>
      <c r="AO333" s="82" t="s">
        <v>1403</v>
      </c>
      <c r="AP333" s="82">
        <v>450000000</v>
      </c>
      <c r="AQ333" s="82" t="s">
        <v>109</v>
      </c>
      <c r="AR333" s="82" t="s">
        <v>4274</v>
      </c>
      <c r="AS333" s="84">
        <v>42090</v>
      </c>
      <c r="AT333" s="85">
        <v>2015</v>
      </c>
      <c r="AU333" s="82" t="s">
        <v>4277</v>
      </c>
      <c r="AV333" s="84">
        <v>42825</v>
      </c>
      <c r="AW333" s="85">
        <v>2017</v>
      </c>
      <c r="AX333" s="85">
        <f>Table1[[#This Row],[End TEST]]-Table1[[#This Row],[Start TEST]]</f>
        <v>2</v>
      </c>
      <c r="AY333" s="85">
        <f>Table1[[#This Row],[TEST_Diff]]+1</f>
        <v>3</v>
      </c>
      <c r="AZ333" s="92">
        <f>DATEDIF(Table1[[#This Row],[Start Year]],Table1[[#This Row],[End Year]],"d") / 365</f>
        <v>2.0136986301369864</v>
      </c>
      <c r="BA333" s="82">
        <v>13800000</v>
      </c>
      <c r="BB333" s="82">
        <v>6000000</v>
      </c>
      <c r="BC333" s="82" t="s">
        <v>1404</v>
      </c>
      <c r="BD333" s="82">
        <v>1</v>
      </c>
      <c r="BE333" s="82">
        <v>1</v>
      </c>
      <c r="BF333" s="82">
        <v>1</v>
      </c>
      <c r="BG333" s="82">
        <v>1</v>
      </c>
      <c r="BH333" s="82">
        <v>1</v>
      </c>
      <c r="BI333" s="82">
        <v>1</v>
      </c>
      <c r="BJ333" s="82">
        <v>1</v>
      </c>
      <c r="BK333" s="82">
        <v>1</v>
      </c>
      <c r="BL333" s="82">
        <v>1</v>
      </c>
      <c r="BM333" s="82">
        <v>1</v>
      </c>
      <c r="BO333" s="82">
        <v>1</v>
      </c>
      <c r="BP333" s="82">
        <v>1</v>
      </c>
      <c r="BW333" s="82" t="s">
        <v>1405</v>
      </c>
    </row>
    <row r="334" spans="1:75" x14ac:dyDescent="0.5">
      <c r="A334" s="82">
        <v>79</v>
      </c>
      <c r="B334" s="82" t="s">
        <v>1398</v>
      </c>
      <c r="D334" s="90">
        <v>43579</v>
      </c>
      <c r="E334" s="90" t="s">
        <v>1399</v>
      </c>
      <c r="F334" s="90"/>
      <c r="G334" s="82" t="s">
        <v>1399</v>
      </c>
      <c r="H334" s="82" t="s">
        <v>1400</v>
      </c>
      <c r="I334" s="80" t="s">
        <v>102</v>
      </c>
      <c r="J334" s="80">
        <v>50</v>
      </c>
      <c r="K334" s="80">
        <v>132</v>
      </c>
      <c r="L334" s="80" t="s">
        <v>1440</v>
      </c>
      <c r="M334" s="80">
        <v>1.1499999999999999</v>
      </c>
      <c r="N334" s="80">
        <v>15.339</v>
      </c>
      <c r="O334" s="80">
        <v>38.937111000000002</v>
      </c>
      <c r="P334" s="80" t="s">
        <v>69</v>
      </c>
      <c r="Q334" s="80">
        <v>0</v>
      </c>
      <c r="R334" s="80">
        <v>2.6272389999999999</v>
      </c>
      <c r="S334" s="80">
        <v>23.381664000000001</v>
      </c>
      <c r="T334" s="80">
        <v>2587500</v>
      </c>
      <c r="U334" s="91">
        <f>Table1[[#This Row],[Distribution Amount (Dollars)]]/Table1[[#This Row],[NEWdatediff]]</f>
        <v>862500</v>
      </c>
      <c r="V334" s="82" t="s">
        <v>1393</v>
      </c>
      <c r="W334" s="82" t="s">
        <v>91</v>
      </c>
      <c r="X334" s="82" t="s">
        <v>72</v>
      </c>
      <c r="Y334" s="82" t="s">
        <v>73</v>
      </c>
      <c r="Z334" s="82">
        <v>1</v>
      </c>
      <c r="AA334" s="82" t="s">
        <v>121</v>
      </c>
      <c r="AB334" s="82" t="s">
        <v>1401</v>
      </c>
      <c r="AD334" s="82" t="s">
        <v>497</v>
      </c>
      <c r="AE334" s="82" t="s">
        <v>1402</v>
      </c>
      <c r="AN334" s="82" t="s">
        <v>76</v>
      </c>
      <c r="AO334" s="82" t="s">
        <v>1403</v>
      </c>
      <c r="AP334" s="82">
        <v>450000000</v>
      </c>
      <c r="AQ334" s="82" t="s">
        <v>109</v>
      </c>
      <c r="AR334" s="82" t="s">
        <v>4274</v>
      </c>
      <c r="AS334" s="84">
        <v>42090</v>
      </c>
      <c r="AT334" s="85">
        <v>2015</v>
      </c>
      <c r="AU334" s="82" t="s">
        <v>4277</v>
      </c>
      <c r="AV334" s="84">
        <v>42825</v>
      </c>
      <c r="AW334" s="85">
        <v>2017</v>
      </c>
      <c r="AX334" s="85">
        <f>Table1[[#This Row],[End TEST]]-Table1[[#This Row],[Start TEST]]</f>
        <v>2</v>
      </c>
      <c r="AY334" s="85">
        <f>Table1[[#This Row],[TEST_Diff]]+1</f>
        <v>3</v>
      </c>
      <c r="AZ334" s="92">
        <f>DATEDIF(Table1[[#This Row],[Start Year]],Table1[[#This Row],[End Year]],"d") / 365</f>
        <v>2.0136986301369864</v>
      </c>
      <c r="BA334" s="82">
        <v>13800000</v>
      </c>
      <c r="BB334" s="82">
        <v>6000000</v>
      </c>
      <c r="BC334" s="82" t="s">
        <v>1404</v>
      </c>
      <c r="BD334" s="82">
        <v>1</v>
      </c>
      <c r="BE334" s="82">
        <v>1</v>
      </c>
      <c r="BF334" s="82">
        <v>1</v>
      </c>
      <c r="BG334" s="82">
        <v>1</v>
      </c>
      <c r="BH334" s="82">
        <v>1</v>
      </c>
      <c r="BI334" s="82">
        <v>1</v>
      </c>
      <c r="BJ334" s="82">
        <v>1</v>
      </c>
      <c r="BK334" s="82">
        <v>1</v>
      </c>
      <c r="BL334" s="82">
        <v>1</v>
      </c>
      <c r="BM334" s="82">
        <v>1</v>
      </c>
      <c r="BO334" s="82">
        <v>1</v>
      </c>
      <c r="BP334" s="82">
        <v>1</v>
      </c>
      <c r="BW334" s="82" t="s">
        <v>1405</v>
      </c>
    </row>
    <row r="335" spans="1:75" x14ac:dyDescent="0.5">
      <c r="A335" s="82">
        <v>79</v>
      </c>
      <c r="B335" s="82" t="s">
        <v>1398</v>
      </c>
      <c r="D335" s="90">
        <v>43579</v>
      </c>
      <c r="E335" s="90" t="s">
        <v>1399</v>
      </c>
      <c r="F335" s="90"/>
      <c r="G335" s="82" t="s">
        <v>1399</v>
      </c>
      <c r="H335" s="82" t="s">
        <v>1400</v>
      </c>
      <c r="I335" s="80" t="s">
        <v>81</v>
      </c>
      <c r="J335" s="80">
        <v>50</v>
      </c>
      <c r="K335" s="80">
        <v>132</v>
      </c>
      <c r="L335" s="80" t="s">
        <v>1463</v>
      </c>
      <c r="M335" s="80">
        <v>1.1499999999999999</v>
      </c>
      <c r="N335" s="80">
        <v>-23.5349</v>
      </c>
      <c r="O335" s="80">
        <v>-52.5901</v>
      </c>
      <c r="P335" s="80" t="s">
        <v>69</v>
      </c>
      <c r="Q335" s="80">
        <v>0</v>
      </c>
      <c r="R335" s="80">
        <v>2.6272389999999999</v>
      </c>
      <c r="S335" s="80">
        <v>23.381664000000001</v>
      </c>
      <c r="T335" s="80">
        <v>2587500</v>
      </c>
      <c r="U335" s="91">
        <f>Table1[[#This Row],[Distribution Amount (Dollars)]]/Table1[[#This Row],[NEWdatediff]]</f>
        <v>862500</v>
      </c>
      <c r="V335" s="82" t="s">
        <v>1393</v>
      </c>
      <c r="W335" s="82" t="s">
        <v>91</v>
      </c>
      <c r="X335" s="82" t="s">
        <v>72</v>
      </c>
      <c r="Y335" s="82" t="s">
        <v>73</v>
      </c>
      <c r="Z335" s="82">
        <v>1</v>
      </c>
      <c r="AA335" s="82" t="s">
        <v>121</v>
      </c>
      <c r="AB335" s="82" t="s">
        <v>1401</v>
      </c>
      <c r="AD335" s="82" t="s">
        <v>690</v>
      </c>
      <c r="AE335" s="82" t="s">
        <v>1402</v>
      </c>
      <c r="AN335" s="82" t="s">
        <v>76</v>
      </c>
      <c r="AO335" s="82" t="s">
        <v>1403</v>
      </c>
      <c r="AP335" s="82">
        <v>450000000</v>
      </c>
      <c r="AQ335" s="82" t="s">
        <v>109</v>
      </c>
      <c r="AR335" s="82" t="s">
        <v>4274</v>
      </c>
      <c r="AS335" s="84">
        <v>42090</v>
      </c>
      <c r="AT335" s="85">
        <v>2015</v>
      </c>
      <c r="AU335" s="82" t="s">
        <v>4277</v>
      </c>
      <c r="AV335" s="84">
        <v>42825</v>
      </c>
      <c r="AW335" s="85">
        <v>2017</v>
      </c>
      <c r="AX335" s="85">
        <f>Table1[[#This Row],[End TEST]]-Table1[[#This Row],[Start TEST]]</f>
        <v>2</v>
      </c>
      <c r="AY335" s="85">
        <f>Table1[[#This Row],[TEST_Diff]]+1</f>
        <v>3</v>
      </c>
      <c r="AZ335" s="92">
        <f>DATEDIF(Table1[[#This Row],[Start Year]],Table1[[#This Row],[End Year]],"d") / 365</f>
        <v>2.0136986301369864</v>
      </c>
      <c r="BA335" s="82">
        <v>13800000</v>
      </c>
      <c r="BB335" s="82">
        <v>6000000</v>
      </c>
      <c r="BC335" s="82" t="s">
        <v>1404</v>
      </c>
      <c r="BD335" s="82">
        <v>1</v>
      </c>
      <c r="BE335" s="82">
        <v>1</v>
      </c>
      <c r="BF335" s="82">
        <v>1</v>
      </c>
      <c r="BG335" s="82">
        <v>1</v>
      </c>
      <c r="BH335" s="82">
        <v>1</v>
      </c>
      <c r="BI335" s="82">
        <v>1</v>
      </c>
      <c r="BJ335" s="82">
        <v>1</v>
      </c>
      <c r="BK335" s="82">
        <v>1</v>
      </c>
      <c r="BL335" s="82">
        <v>1</v>
      </c>
      <c r="BM335" s="82">
        <v>1</v>
      </c>
      <c r="BO335" s="82">
        <v>1</v>
      </c>
      <c r="BP335" s="82">
        <v>1</v>
      </c>
      <c r="BW335" s="82" t="s">
        <v>1405</v>
      </c>
    </row>
    <row r="336" spans="1:75" x14ac:dyDescent="0.5">
      <c r="A336" s="82">
        <v>79</v>
      </c>
      <c r="B336" s="82" t="s">
        <v>1398</v>
      </c>
      <c r="D336" s="90">
        <v>43579</v>
      </c>
      <c r="E336" s="90" t="s">
        <v>1399</v>
      </c>
      <c r="F336" s="90"/>
      <c r="G336" s="82" t="s">
        <v>1399</v>
      </c>
      <c r="H336" s="82" t="s">
        <v>1400</v>
      </c>
      <c r="I336" s="80" t="s">
        <v>102</v>
      </c>
      <c r="J336" s="80">
        <v>50</v>
      </c>
      <c r="K336" s="80">
        <v>132</v>
      </c>
      <c r="L336" s="80" t="s">
        <v>1463</v>
      </c>
      <c r="M336" s="80">
        <v>1.1499999999999999</v>
      </c>
      <c r="N336" s="80">
        <v>-23.5349</v>
      </c>
      <c r="O336" s="80">
        <v>-52.5901</v>
      </c>
      <c r="P336" s="80" t="s">
        <v>69</v>
      </c>
      <c r="Q336" s="80">
        <v>0</v>
      </c>
      <c r="R336" s="80">
        <v>2.6272389999999999</v>
      </c>
      <c r="S336" s="80">
        <v>23.381664000000001</v>
      </c>
      <c r="T336" s="80">
        <v>2587500</v>
      </c>
      <c r="U336" s="91">
        <f>Table1[[#This Row],[Distribution Amount (Dollars)]]/Table1[[#This Row],[NEWdatediff]]</f>
        <v>862500</v>
      </c>
      <c r="V336" s="82" t="s">
        <v>1393</v>
      </c>
      <c r="W336" s="82" t="s">
        <v>91</v>
      </c>
      <c r="X336" s="82" t="s">
        <v>72</v>
      </c>
      <c r="Y336" s="82" t="s">
        <v>73</v>
      </c>
      <c r="Z336" s="82">
        <v>1</v>
      </c>
      <c r="AA336" s="82" t="s">
        <v>121</v>
      </c>
      <c r="AB336" s="82" t="s">
        <v>1401</v>
      </c>
      <c r="AD336" s="82" t="s">
        <v>690</v>
      </c>
      <c r="AE336" s="82" t="s">
        <v>1402</v>
      </c>
      <c r="AN336" s="82" t="s">
        <v>76</v>
      </c>
      <c r="AO336" s="82" t="s">
        <v>1403</v>
      </c>
      <c r="AP336" s="82">
        <v>450000000</v>
      </c>
      <c r="AQ336" s="82" t="s">
        <v>109</v>
      </c>
      <c r="AR336" s="82" t="s">
        <v>4274</v>
      </c>
      <c r="AS336" s="84">
        <v>42090</v>
      </c>
      <c r="AT336" s="85">
        <v>2015</v>
      </c>
      <c r="AU336" s="82" t="s">
        <v>4277</v>
      </c>
      <c r="AV336" s="84">
        <v>42825</v>
      </c>
      <c r="AW336" s="85">
        <v>2017</v>
      </c>
      <c r="AX336" s="85">
        <f>Table1[[#This Row],[End TEST]]-Table1[[#This Row],[Start TEST]]</f>
        <v>2</v>
      </c>
      <c r="AY336" s="85">
        <f>Table1[[#This Row],[TEST_Diff]]+1</f>
        <v>3</v>
      </c>
      <c r="AZ336" s="92">
        <f>DATEDIF(Table1[[#This Row],[Start Year]],Table1[[#This Row],[End Year]],"d") / 365</f>
        <v>2.0136986301369864</v>
      </c>
      <c r="BA336" s="82">
        <v>13800000</v>
      </c>
      <c r="BB336" s="82">
        <v>6000000</v>
      </c>
      <c r="BC336" s="82" t="s">
        <v>1404</v>
      </c>
      <c r="BD336" s="82">
        <v>1</v>
      </c>
      <c r="BE336" s="82">
        <v>1</v>
      </c>
      <c r="BF336" s="82">
        <v>1</v>
      </c>
      <c r="BG336" s="82">
        <v>1</v>
      </c>
      <c r="BH336" s="82">
        <v>1</v>
      </c>
      <c r="BI336" s="82">
        <v>1</v>
      </c>
      <c r="BJ336" s="82">
        <v>1</v>
      </c>
      <c r="BK336" s="82">
        <v>1</v>
      </c>
      <c r="BL336" s="82">
        <v>1</v>
      </c>
      <c r="BM336" s="82">
        <v>1</v>
      </c>
      <c r="BO336" s="82">
        <v>1</v>
      </c>
      <c r="BP336" s="82">
        <v>1</v>
      </c>
      <c r="BW336" s="82" t="s">
        <v>1405</v>
      </c>
    </row>
    <row r="337" spans="1:75" x14ac:dyDescent="0.5">
      <c r="A337" s="82">
        <v>79</v>
      </c>
      <c r="B337" s="82" t="s">
        <v>1398</v>
      </c>
      <c r="D337" s="90">
        <v>43579</v>
      </c>
      <c r="E337" s="90" t="s">
        <v>1399</v>
      </c>
      <c r="F337" s="90"/>
      <c r="G337" s="82" t="s">
        <v>1399</v>
      </c>
      <c r="H337" s="82" t="s">
        <v>1400</v>
      </c>
      <c r="I337" s="80" t="s">
        <v>81</v>
      </c>
      <c r="J337" s="80">
        <v>50</v>
      </c>
      <c r="K337" s="80">
        <v>132</v>
      </c>
      <c r="L337" s="80" t="s">
        <v>1413</v>
      </c>
      <c r="M337" s="80">
        <v>0.25</v>
      </c>
      <c r="N337" s="80">
        <v>12.865416</v>
      </c>
      <c r="O337" s="80">
        <v>-85.207229999999996</v>
      </c>
      <c r="P337" s="80" t="s">
        <v>308</v>
      </c>
      <c r="Q337" s="80">
        <v>0</v>
      </c>
      <c r="R337" s="80">
        <v>13.923406</v>
      </c>
      <c r="S337" s="80">
        <v>-86.952798999999999</v>
      </c>
      <c r="T337" s="80">
        <v>562500</v>
      </c>
      <c r="U337" s="91">
        <f>Table1[[#This Row],[Distribution Amount (Dollars)]]/Table1[[#This Row],[NEWdatediff]]</f>
        <v>187500</v>
      </c>
      <c r="V337" s="82" t="s">
        <v>1393</v>
      </c>
      <c r="W337" s="82" t="s">
        <v>91</v>
      </c>
      <c r="X337" s="82" t="s">
        <v>72</v>
      </c>
      <c r="Y337" s="82" t="s">
        <v>73</v>
      </c>
      <c r="Z337" s="82">
        <v>1</v>
      </c>
      <c r="AA337" s="82" t="s">
        <v>121</v>
      </c>
      <c r="AB337" s="82" t="s">
        <v>1401</v>
      </c>
      <c r="AD337" s="82" t="s">
        <v>1417</v>
      </c>
      <c r="AE337" s="82" t="s">
        <v>1402</v>
      </c>
      <c r="AN337" s="82" t="s">
        <v>76</v>
      </c>
      <c r="AO337" s="82" t="s">
        <v>1403</v>
      </c>
      <c r="AP337" s="82">
        <v>450000000</v>
      </c>
      <c r="AQ337" s="82" t="s">
        <v>109</v>
      </c>
      <c r="AR337" s="82" t="s">
        <v>4274</v>
      </c>
      <c r="AS337" s="84">
        <v>42090</v>
      </c>
      <c r="AT337" s="85">
        <v>2015</v>
      </c>
      <c r="AU337" s="82" t="s">
        <v>4277</v>
      </c>
      <c r="AV337" s="84">
        <v>42825</v>
      </c>
      <c r="AW337" s="85">
        <v>2017</v>
      </c>
      <c r="AX337" s="85">
        <f>Table1[[#This Row],[End TEST]]-Table1[[#This Row],[Start TEST]]</f>
        <v>2</v>
      </c>
      <c r="AY337" s="85">
        <f>Table1[[#This Row],[TEST_Diff]]+1</f>
        <v>3</v>
      </c>
      <c r="AZ337" s="92">
        <f>DATEDIF(Table1[[#This Row],[Start Year]],Table1[[#This Row],[End Year]],"d") / 365</f>
        <v>2.0136986301369864</v>
      </c>
      <c r="BA337" s="82">
        <v>13800000</v>
      </c>
      <c r="BB337" s="82">
        <v>6000000</v>
      </c>
      <c r="BC337" s="82" t="s">
        <v>1404</v>
      </c>
      <c r="BD337" s="82">
        <v>1</v>
      </c>
      <c r="BE337" s="82">
        <v>1</v>
      </c>
      <c r="BF337" s="82">
        <v>1</v>
      </c>
      <c r="BG337" s="82">
        <v>1</v>
      </c>
      <c r="BH337" s="82">
        <v>1</v>
      </c>
      <c r="BI337" s="82">
        <v>1</v>
      </c>
      <c r="BJ337" s="82">
        <v>1</v>
      </c>
      <c r="BK337" s="82">
        <v>1</v>
      </c>
      <c r="BL337" s="82">
        <v>1</v>
      </c>
      <c r="BM337" s="82">
        <v>1</v>
      </c>
      <c r="BO337" s="82">
        <v>1</v>
      </c>
      <c r="BP337" s="82">
        <v>1</v>
      </c>
      <c r="BW337" s="82" t="s">
        <v>1405</v>
      </c>
    </row>
    <row r="338" spans="1:75" x14ac:dyDescent="0.5">
      <c r="A338" s="82">
        <v>79</v>
      </c>
      <c r="B338" s="82" t="s">
        <v>1398</v>
      </c>
      <c r="D338" s="90">
        <v>43579</v>
      </c>
      <c r="E338" s="90" t="s">
        <v>1399</v>
      </c>
      <c r="F338" s="90"/>
      <c r="G338" s="82" t="s">
        <v>1399</v>
      </c>
      <c r="H338" s="82" t="s">
        <v>1400</v>
      </c>
      <c r="I338" s="80" t="s">
        <v>102</v>
      </c>
      <c r="J338" s="80">
        <v>50</v>
      </c>
      <c r="K338" s="80">
        <v>132</v>
      </c>
      <c r="L338" s="80" t="s">
        <v>1413</v>
      </c>
      <c r="M338" s="80">
        <v>0.25</v>
      </c>
      <c r="N338" s="80">
        <v>12.865416</v>
      </c>
      <c r="O338" s="80">
        <v>-85.207229999999996</v>
      </c>
      <c r="P338" s="80" t="s">
        <v>308</v>
      </c>
      <c r="Q338" s="80">
        <v>0</v>
      </c>
      <c r="R338" s="80">
        <v>13.923406</v>
      </c>
      <c r="S338" s="80">
        <v>-86.952798999999999</v>
      </c>
      <c r="T338" s="80">
        <v>562500</v>
      </c>
      <c r="U338" s="91">
        <f>Table1[[#This Row],[Distribution Amount (Dollars)]]/Table1[[#This Row],[NEWdatediff]]</f>
        <v>187500</v>
      </c>
      <c r="V338" s="82" t="s">
        <v>1393</v>
      </c>
      <c r="W338" s="82" t="s">
        <v>91</v>
      </c>
      <c r="X338" s="82" t="s">
        <v>72</v>
      </c>
      <c r="Y338" s="82" t="s">
        <v>73</v>
      </c>
      <c r="Z338" s="82">
        <v>1</v>
      </c>
      <c r="AA338" s="82" t="s">
        <v>121</v>
      </c>
      <c r="AB338" s="82" t="s">
        <v>1401</v>
      </c>
      <c r="AD338" s="82" t="s">
        <v>1417</v>
      </c>
      <c r="AE338" s="82" t="s">
        <v>1402</v>
      </c>
      <c r="AN338" s="82" t="s">
        <v>76</v>
      </c>
      <c r="AO338" s="82" t="s">
        <v>1403</v>
      </c>
      <c r="AP338" s="82">
        <v>450000000</v>
      </c>
      <c r="AQ338" s="82" t="s">
        <v>109</v>
      </c>
      <c r="AR338" s="82" t="s">
        <v>4274</v>
      </c>
      <c r="AS338" s="84">
        <v>42090</v>
      </c>
      <c r="AT338" s="85">
        <v>2015</v>
      </c>
      <c r="AU338" s="82" t="s">
        <v>4277</v>
      </c>
      <c r="AV338" s="84">
        <v>42825</v>
      </c>
      <c r="AW338" s="85">
        <v>2017</v>
      </c>
      <c r="AX338" s="85">
        <f>Table1[[#This Row],[End TEST]]-Table1[[#This Row],[Start TEST]]</f>
        <v>2</v>
      </c>
      <c r="AY338" s="85">
        <f>Table1[[#This Row],[TEST_Diff]]+1</f>
        <v>3</v>
      </c>
      <c r="AZ338" s="92">
        <f>DATEDIF(Table1[[#This Row],[Start Year]],Table1[[#This Row],[End Year]],"d") / 365</f>
        <v>2.0136986301369864</v>
      </c>
      <c r="BA338" s="82">
        <v>13800000</v>
      </c>
      <c r="BB338" s="82">
        <v>6000000</v>
      </c>
      <c r="BC338" s="82" t="s">
        <v>1404</v>
      </c>
      <c r="BD338" s="82">
        <v>1</v>
      </c>
      <c r="BE338" s="82">
        <v>1</v>
      </c>
      <c r="BF338" s="82">
        <v>1</v>
      </c>
      <c r="BG338" s="82">
        <v>1</v>
      </c>
      <c r="BH338" s="82">
        <v>1</v>
      </c>
      <c r="BI338" s="82">
        <v>1</v>
      </c>
      <c r="BJ338" s="82">
        <v>1</v>
      </c>
      <c r="BK338" s="82">
        <v>1</v>
      </c>
      <c r="BL338" s="82">
        <v>1</v>
      </c>
      <c r="BM338" s="82">
        <v>1</v>
      </c>
      <c r="BO338" s="82">
        <v>1</v>
      </c>
      <c r="BP338" s="82">
        <v>1</v>
      </c>
      <c r="BW338" s="82" t="s">
        <v>1405</v>
      </c>
    </row>
    <row r="339" spans="1:75" x14ac:dyDescent="0.5">
      <c r="A339" s="82">
        <v>79</v>
      </c>
      <c r="B339" s="82" t="s">
        <v>1398</v>
      </c>
      <c r="D339" s="90">
        <v>43579</v>
      </c>
      <c r="E339" s="90" t="s">
        <v>1399</v>
      </c>
      <c r="F339" s="90"/>
      <c r="G339" s="82" t="s">
        <v>1399</v>
      </c>
      <c r="H339" s="82" t="s">
        <v>1400</v>
      </c>
      <c r="I339" s="80" t="s">
        <v>81</v>
      </c>
      <c r="J339" s="80">
        <v>50</v>
      </c>
      <c r="K339" s="80">
        <v>132</v>
      </c>
      <c r="L339" s="80" t="s">
        <v>600</v>
      </c>
      <c r="M339" s="80">
        <v>0.64</v>
      </c>
      <c r="N339" s="80">
        <v>21.916222000000001</v>
      </c>
      <c r="O339" s="80">
        <v>95.955971000000005</v>
      </c>
      <c r="P339" s="80" t="s">
        <v>113</v>
      </c>
      <c r="Q339" s="80">
        <v>0</v>
      </c>
      <c r="R339" s="80">
        <v>10.278548000000001</v>
      </c>
      <c r="S339" s="80">
        <v>102.006446</v>
      </c>
      <c r="T339" s="80">
        <v>1440000</v>
      </c>
      <c r="U339" s="91">
        <f>Table1[[#This Row],[Distribution Amount (Dollars)]]/Table1[[#This Row],[NEWdatediff]]</f>
        <v>480000</v>
      </c>
      <c r="V339" s="82" t="s">
        <v>1393</v>
      </c>
      <c r="W339" s="82" t="s">
        <v>91</v>
      </c>
      <c r="X339" s="82" t="s">
        <v>72</v>
      </c>
      <c r="Y339" s="82" t="s">
        <v>73</v>
      </c>
      <c r="Z339" s="82">
        <v>1</v>
      </c>
      <c r="AA339" s="82" t="s">
        <v>121</v>
      </c>
      <c r="AB339" s="82" t="s">
        <v>1401</v>
      </c>
      <c r="AD339" s="82" t="s">
        <v>1464</v>
      </c>
      <c r="AE339" s="82" t="s">
        <v>1402</v>
      </c>
      <c r="AN339" s="82" t="s">
        <v>76</v>
      </c>
      <c r="AO339" s="82" t="s">
        <v>1403</v>
      </c>
      <c r="AP339" s="82">
        <v>450000000</v>
      </c>
      <c r="AQ339" s="82" t="s">
        <v>109</v>
      </c>
      <c r="AR339" s="82" t="s">
        <v>4274</v>
      </c>
      <c r="AS339" s="84">
        <v>42090</v>
      </c>
      <c r="AT339" s="85">
        <v>2015</v>
      </c>
      <c r="AU339" s="82" t="s">
        <v>4277</v>
      </c>
      <c r="AV339" s="84">
        <v>42825</v>
      </c>
      <c r="AW339" s="85">
        <v>2017</v>
      </c>
      <c r="AX339" s="85">
        <f>Table1[[#This Row],[End TEST]]-Table1[[#This Row],[Start TEST]]</f>
        <v>2</v>
      </c>
      <c r="AY339" s="85">
        <f>Table1[[#This Row],[TEST_Diff]]+1</f>
        <v>3</v>
      </c>
      <c r="AZ339" s="92">
        <f>DATEDIF(Table1[[#This Row],[Start Year]],Table1[[#This Row],[End Year]],"d") / 365</f>
        <v>2.0136986301369864</v>
      </c>
      <c r="BA339" s="82">
        <v>13800000</v>
      </c>
      <c r="BB339" s="82">
        <v>6000000</v>
      </c>
      <c r="BC339" s="82" t="s">
        <v>1404</v>
      </c>
      <c r="BD339" s="82">
        <v>1</v>
      </c>
      <c r="BE339" s="82">
        <v>1</v>
      </c>
      <c r="BF339" s="82">
        <v>1</v>
      </c>
      <c r="BG339" s="82">
        <v>1</v>
      </c>
      <c r="BH339" s="82">
        <v>1</v>
      </c>
      <c r="BI339" s="82">
        <v>1</v>
      </c>
      <c r="BJ339" s="82">
        <v>1</v>
      </c>
      <c r="BK339" s="82">
        <v>1</v>
      </c>
      <c r="BL339" s="82">
        <v>1</v>
      </c>
      <c r="BM339" s="82">
        <v>1</v>
      </c>
      <c r="BO339" s="82">
        <v>1</v>
      </c>
      <c r="BP339" s="82">
        <v>1</v>
      </c>
      <c r="BW339" s="82" t="s">
        <v>1405</v>
      </c>
    </row>
    <row r="340" spans="1:75" x14ac:dyDescent="0.5">
      <c r="A340" s="82">
        <v>79</v>
      </c>
      <c r="B340" s="82" t="s">
        <v>1398</v>
      </c>
      <c r="D340" s="90">
        <v>43579</v>
      </c>
      <c r="E340" s="90" t="s">
        <v>1399</v>
      </c>
      <c r="F340" s="90"/>
      <c r="G340" s="82" t="s">
        <v>1399</v>
      </c>
      <c r="H340" s="82" t="s">
        <v>1400</v>
      </c>
      <c r="I340" s="80" t="s">
        <v>102</v>
      </c>
      <c r="J340" s="80">
        <v>50</v>
      </c>
      <c r="K340" s="80">
        <v>132</v>
      </c>
      <c r="L340" s="80" t="s">
        <v>600</v>
      </c>
      <c r="M340" s="80">
        <v>0.64</v>
      </c>
      <c r="N340" s="80">
        <v>21.916222000000001</v>
      </c>
      <c r="O340" s="80">
        <v>95.955971000000005</v>
      </c>
      <c r="P340" s="80" t="s">
        <v>113</v>
      </c>
      <c r="Q340" s="80">
        <v>0</v>
      </c>
      <c r="R340" s="80">
        <v>10.278548000000001</v>
      </c>
      <c r="S340" s="80">
        <v>102.006446</v>
      </c>
      <c r="T340" s="80">
        <v>1440000</v>
      </c>
      <c r="U340" s="91">
        <f>Table1[[#This Row],[Distribution Amount (Dollars)]]/Table1[[#This Row],[NEWdatediff]]</f>
        <v>480000</v>
      </c>
      <c r="V340" s="82" t="s">
        <v>1393</v>
      </c>
      <c r="W340" s="82" t="s">
        <v>91</v>
      </c>
      <c r="X340" s="82" t="s">
        <v>72</v>
      </c>
      <c r="Y340" s="82" t="s">
        <v>73</v>
      </c>
      <c r="Z340" s="82">
        <v>1</v>
      </c>
      <c r="AA340" s="82" t="s">
        <v>121</v>
      </c>
      <c r="AB340" s="82" t="s">
        <v>1401</v>
      </c>
      <c r="AD340" s="82" t="s">
        <v>1464</v>
      </c>
      <c r="AE340" s="82" t="s">
        <v>1402</v>
      </c>
      <c r="AN340" s="82" t="s">
        <v>76</v>
      </c>
      <c r="AO340" s="82" t="s">
        <v>1403</v>
      </c>
      <c r="AP340" s="82">
        <v>450000000</v>
      </c>
      <c r="AQ340" s="82" t="s">
        <v>109</v>
      </c>
      <c r="AR340" s="82" t="s">
        <v>4274</v>
      </c>
      <c r="AS340" s="84">
        <v>42090</v>
      </c>
      <c r="AT340" s="85">
        <v>2015</v>
      </c>
      <c r="AU340" s="82" t="s">
        <v>4277</v>
      </c>
      <c r="AV340" s="84">
        <v>42825</v>
      </c>
      <c r="AW340" s="85">
        <v>2017</v>
      </c>
      <c r="AX340" s="85">
        <f>Table1[[#This Row],[End TEST]]-Table1[[#This Row],[Start TEST]]</f>
        <v>2</v>
      </c>
      <c r="AY340" s="85">
        <f>Table1[[#This Row],[TEST_Diff]]+1</f>
        <v>3</v>
      </c>
      <c r="AZ340" s="92">
        <f>DATEDIF(Table1[[#This Row],[Start Year]],Table1[[#This Row],[End Year]],"d") / 365</f>
        <v>2.0136986301369864</v>
      </c>
      <c r="BA340" s="82">
        <v>13800000</v>
      </c>
      <c r="BB340" s="82">
        <v>6000000</v>
      </c>
      <c r="BC340" s="82" t="s">
        <v>1404</v>
      </c>
      <c r="BD340" s="82">
        <v>1</v>
      </c>
      <c r="BE340" s="82">
        <v>1</v>
      </c>
      <c r="BF340" s="82">
        <v>1</v>
      </c>
      <c r="BG340" s="82">
        <v>1</v>
      </c>
      <c r="BH340" s="82">
        <v>1</v>
      </c>
      <c r="BI340" s="82">
        <v>1</v>
      </c>
      <c r="BJ340" s="82">
        <v>1</v>
      </c>
      <c r="BK340" s="82">
        <v>1</v>
      </c>
      <c r="BL340" s="82">
        <v>1</v>
      </c>
      <c r="BM340" s="82">
        <v>1</v>
      </c>
      <c r="BO340" s="82">
        <v>1</v>
      </c>
      <c r="BP340" s="82">
        <v>1</v>
      </c>
      <c r="BW340" s="82" t="s">
        <v>1405</v>
      </c>
    </row>
    <row r="341" spans="1:75" x14ac:dyDescent="0.5">
      <c r="A341" s="82">
        <v>79</v>
      </c>
      <c r="B341" s="82" t="s">
        <v>1398</v>
      </c>
      <c r="D341" s="90">
        <v>43579</v>
      </c>
      <c r="E341" s="90" t="s">
        <v>1399</v>
      </c>
      <c r="F341" s="90"/>
      <c r="G341" s="82" t="s">
        <v>1399</v>
      </c>
      <c r="H341" s="82" t="s">
        <v>1400</v>
      </c>
      <c r="I341" s="80" t="s">
        <v>81</v>
      </c>
      <c r="J341" s="80">
        <v>50</v>
      </c>
      <c r="K341" s="80">
        <v>132</v>
      </c>
      <c r="L341" s="80" t="s">
        <v>1453</v>
      </c>
      <c r="M341" s="80">
        <v>1.1499999999999999</v>
      </c>
      <c r="N341" s="80">
        <v>-37.384836</v>
      </c>
      <c r="O341" s="80">
        <v>-12.58666</v>
      </c>
      <c r="P341" s="80" t="s">
        <v>195</v>
      </c>
      <c r="Q341" s="80">
        <v>0</v>
      </c>
      <c r="R341" s="80">
        <v>25.14509</v>
      </c>
      <c r="S341" s="80">
        <v>-80.396960000000007</v>
      </c>
      <c r="T341" s="80">
        <v>2587500</v>
      </c>
      <c r="U341" s="91">
        <f>Table1[[#This Row],[Distribution Amount (Dollars)]]/Table1[[#This Row],[NEWdatediff]]</f>
        <v>862500</v>
      </c>
      <c r="V341" s="82" t="s">
        <v>1393</v>
      </c>
      <c r="W341" s="82" t="s">
        <v>91</v>
      </c>
      <c r="X341" s="82" t="s">
        <v>72</v>
      </c>
      <c r="Y341" s="82" t="s">
        <v>73</v>
      </c>
      <c r="Z341" s="82">
        <v>1</v>
      </c>
      <c r="AA341" s="82" t="s">
        <v>121</v>
      </c>
      <c r="AB341" s="82" t="s">
        <v>1401</v>
      </c>
      <c r="AD341" s="82" t="s">
        <v>890</v>
      </c>
      <c r="AE341" s="82" t="s">
        <v>1402</v>
      </c>
      <c r="AN341" s="82" t="s">
        <v>76</v>
      </c>
      <c r="AO341" s="82" t="s">
        <v>1403</v>
      </c>
      <c r="AP341" s="82">
        <v>450000000</v>
      </c>
      <c r="AQ341" s="82" t="s">
        <v>109</v>
      </c>
      <c r="AR341" s="82" t="s">
        <v>4274</v>
      </c>
      <c r="AS341" s="84">
        <v>42090</v>
      </c>
      <c r="AT341" s="85">
        <v>2015</v>
      </c>
      <c r="AU341" s="82" t="s">
        <v>4277</v>
      </c>
      <c r="AV341" s="84">
        <v>42825</v>
      </c>
      <c r="AW341" s="85">
        <v>2017</v>
      </c>
      <c r="AX341" s="85">
        <f>Table1[[#This Row],[End TEST]]-Table1[[#This Row],[Start TEST]]</f>
        <v>2</v>
      </c>
      <c r="AY341" s="85">
        <f>Table1[[#This Row],[TEST_Diff]]+1</f>
        <v>3</v>
      </c>
      <c r="AZ341" s="92">
        <f>DATEDIF(Table1[[#This Row],[Start Year]],Table1[[#This Row],[End Year]],"d") / 365</f>
        <v>2.0136986301369864</v>
      </c>
      <c r="BA341" s="82">
        <v>13800000</v>
      </c>
      <c r="BB341" s="82">
        <v>6000000</v>
      </c>
      <c r="BC341" s="82" t="s">
        <v>1404</v>
      </c>
      <c r="BD341" s="82">
        <v>1</v>
      </c>
      <c r="BE341" s="82">
        <v>1</v>
      </c>
      <c r="BF341" s="82">
        <v>1</v>
      </c>
      <c r="BG341" s="82">
        <v>1</v>
      </c>
      <c r="BH341" s="82">
        <v>1</v>
      </c>
      <c r="BI341" s="82">
        <v>1</v>
      </c>
      <c r="BJ341" s="82">
        <v>1</v>
      </c>
      <c r="BK341" s="82">
        <v>1</v>
      </c>
      <c r="BL341" s="82">
        <v>1</v>
      </c>
      <c r="BM341" s="82">
        <v>1</v>
      </c>
      <c r="BO341" s="82">
        <v>1</v>
      </c>
      <c r="BP341" s="82">
        <v>1</v>
      </c>
      <c r="BW341" s="82" t="s">
        <v>1405</v>
      </c>
    </row>
    <row r="342" spans="1:75" x14ac:dyDescent="0.5">
      <c r="A342" s="82">
        <v>79</v>
      </c>
      <c r="B342" s="82" t="s">
        <v>1398</v>
      </c>
      <c r="D342" s="90">
        <v>43579</v>
      </c>
      <c r="E342" s="90" t="s">
        <v>1399</v>
      </c>
      <c r="F342" s="90"/>
      <c r="G342" s="82" t="s">
        <v>1399</v>
      </c>
      <c r="H342" s="82" t="s">
        <v>1400</v>
      </c>
      <c r="I342" s="80" t="s">
        <v>102</v>
      </c>
      <c r="J342" s="80">
        <v>50</v>
      </c>
      <c r="K342" s="80">
        <v>132</v>
      </c>
      <c r="L342" s="80" t="s">
        <v>1453</v>
      </c>
      <c r="M342" s="80">
        <v>1.1499999999999999</v>
      </c>
      <c r="N342" s="80">
        <v>-37.384836</v>
      </c>
      <c r="O342" s="80">
        <v>-12.58666</v>
      </c>
      <c r="P342" s="80" t="s">
        <v>195</v>
      </c>
      <c r="Q342" s="80">
        <v>0</v>
      </c>
      <c r="R342" s="80">
        <v>25.14509</v>
      </c>
      <c r="S342" s="80">
        <v>-80.396960000000007</v>
      </c>
      <c r="T342" s="80">
        <v>2587500</v>
      </c>
      <c r="U342" s="91">
        <f>Table1[[#This Row],[Distribution Amount (Dollars)]]/Table1[[#This Row],[NEWdatediff]]</f>
        <v>862500</v>
      </c>
      <c r="V342" s="82" t="s">
        <v>1393</v>
      </c>
      <c r="W342" s="82" t="s">
        <v>91</v>
      </c>
      <c r="X342" s="82" t="s">
        <v>72</v>
      </c>
      <c r="Y342" s="82" t="s">
        <v>73</v>
      </c>
      <c r="Z342" s="82">
        <v>1</v>
      </c>
      <c r="AA342" s="82" t="s">
        <v>121</v>
      </c>
      <c r="AB342" s="82" t="s">
        <v>1401</v>
      </c>
      <c r="AD342" s="82" t="s">
        <v>890</v>
      </c>
      <c r="AE342" s="82" t="s">
        <v>1402</v>
      </c>
      <c r="AN342" s="82" t="s">
        <v>76</v>
      </c>
      <c r="AO342" s="82" t="s">
        <v>1403</v>
      </c>
      <c r="AP342" s="82">
        <v>450000000</v>
      </c>
      <c r="AQ342" s="82" t="s">
        <v>109</v>
      </c>
      <c r="AR342" s="82" t="s">
        <v>4274</v>
      </c>
      <c r="AS342" s="84">
        <v>42090</v>
      </c>
      <c r="AT342" s="85">
        <v>2015</v>
      </c>
      <c r="AU342" s="82" t="s">
        <v>4277</v>
      </c>
      <c r="AV342" s="84">
        <v>42825</v>
      </c>
      <c r="AW342" s="85">
        <v>2017</v>
      </c>
      <c r="AX342" s="85">
        <f>Table1[[#This Row],[End TEST]]-Table1[[#This Row],[Start TEST]]</f>
        <v>2</v>
      </c>
      <c r="AY342" s="85">
        <f>Table1[[#This Row],[TEST_Diff]]+1</f>
        <v>3</v>
      </c>
      <c r="AZ342" s="92">
        <f>DATEDIF(Table1[[#This Row],[Start Year]],Table1[[#This Row],[End Year]],"d") / 365</f>
        <v>2.0136986301369864</v>
      </c>
      <c r="BA342" s="82">
        <v>13800000</v>
      </c>
      <c r="BB342" s="82">
        <v>6000000</v>
      </c>
      <c r="BC342" s="82" t="s">
        <v>1404</v>
      </c>
      <c r="BD342" s="82">
        <v>1</v>
      </c>
      <c r="BE342" s="82">
        <v>1</v>
      </c>
      <c r="BF342" s="82">
        <v>1</v>
      </c>
      <c r="BG342" s="82">
        <v>1</v>
      </c>
      <c r="BH342" s="82">
        <v>1</v>
      </c>
      <c r="BI342" s="82">
        <v>1</v>
      </c>
      <c r="BJ342" s="82">
        <v>1</v>
      </c>
      <c r="BK342" s="82">
        <v>1</v>
      </c>
      <c r="BL342" s="82">
        <v>1</v>
      </c>
      <c r="BM342" s="82">
        <v>1</v>
      </c>
      <c r="BO342" s="82">
        <v>1</v>
      </c>
      <c r="BP342" s="82">
        <v>1</v>
      </c>
      <c r="BW342" s="82" t="s">
        <v>1405</v>
      </c>
    </row>
    <row r="343" spans="1:75" x14ac:dyDescent="0.5">
      <c r="A343" s="82">
        <v>79</v>
      </c>
      <c r="B343" s="82" t="s">
        <v>1398</v>
      </c>
      <c r="D343" s="90">
        <v>43579</v>
      </c>
      <c r="E343" s="90" t="s">
        <v>1399</v>
      </c>
      <c r="F343" s="90"/>
      <c r="G343" s="82" t="s">
        <v>1399</v>
      </c>
      <c r="H343" s="82" t="s">
        <v>1400</v>
      </c>
      <c r="I343" s="80" t="s">
        <v>81</v>
      </c>
      <c r="J343" s="80">
        <v>50</v>
      </c>
      <c r="K343" s="80">
        <v>132</v>
      </c>
      <c r="L343" s="80" t="s">
        <v>1434</v>
      </c>
      <c r="M343" s="80">
        <v>1.1499999999999999</v>
      </c>
      <c r="N343" s="80">
        <v>21.007891000000001</v>
      </c>
      <c r="O343" s="80">
        <v>-10.940835</v>
      </c>
      <c r="P343" s="80" t="s">
        <v>69</v>
      </c>
      <c r="Q343" s="80">
        <v>0</v>
      </c>
      <c r="R343" s="80">
        <v>2.6272389999999999</v>
      </c>
      <c r="S343" s="80">
        <v>23.381664000000001</v>
      </c>
      <c r="T343" s="80">
        <v>2587500</v>
      </c>
      <c r="U343" s="91">
        <f>Table1[[#This Row],[Distribution Amount (Dollars)]]/Table1[[#This Row],[NEWdatediff]]</f>
        <v>862500</v>
      </c>
      <c r="V343" s="82" t="s">
        <v>1393</v>
      </c>
      <c r="W343" s="82" t="s">
        <v>91</v>
      </c>
      <c r="X343" s="82" t="s">
        <v>72</v>
      </c>
      <c r="Y343" s="82" t="s">
        <v>73</v>
      </c>
      <c r="Z343" s="82">
        <v>1</v>
      </c>
      <c r="AA343" s="82" t="s">
        <v>121</v>
      </c>
      <c r="AB343" s="82" t="s">
        <v>1401</v>
      </c>
      <c r="AD343" s="82" t="s">
        <v>1465</v>
      </c>
      <c r="AE343" s="82" t="s">
        <v>1402</v>
      </c>
      <c r="AN343" s="82" t="s">
        <v>76</v>
      </c>
      <c r="AO343" s="82" t="s">
        <v>1403</v>
      </c>
      <c r="AP343" s="82">
        <v>450000000</v>
      </c>
      <c r="AQ343" s="82" t="s">
        <v>109</v>
      </c>
      <c r="AR343" s="82" t="s">
        <v>4274</v>
      </c>
      <c r="AS343" s="84">
        <v>42090</v>
      </c>
      <c r="AT343" s="85">
        <v>2015</v>
      </c>
      <c r="AU343" s="82" t="s">
        <v>4277</v>
      </c>
      <c r="AV343" s="84">
        <v>42825</v>
      </c>
      <c r="AW343" s="85">
        <v>2017</v>
      </c>
      <c r="AX343" s="85">
        <f>Table1[[#This Row],[End TEST]]-Table1[[#This Row],[Start TEST]]</f>
        <v>2</v>
      </c>
      <c r="AY343" s="85">
        <f>Table1[[#This Row],[TEST_Diff]]+1</f>
        <v>3</v>
      </c>
      <c r="AZ343" s="92">
        <f>DATEDIF(Table1[[#This Row],[Start Year]],Table1[[#This Row],[End Year]],"d") / 365</f>
        <v>2.0136986301369864</v>
      </c>
      <c r="BA343" s="82">
        <v>13800000</v>
      </c>
      <c r="BB343" s="82">
        <v>6000000</v>
      </c>
      <c r="BC343" s="82" t="s">
        <v>1404</v>
      </c>
      <c r="BD343" s="82">
        <v>1</v>
      </c>
      <c r="BE343" s="82">
        <v>1</v>
      </c>
      <c r="BF343" s="82">
        <v>1</v>
      </c>
      <c r="BG343" s="82">
        <v>1</v>
      </c>
      <c r="BH343" s="82">
        <v>1</v>
      </c>
      <c r="BI343" s="82">
        <v>1</v>
      </c>
      <c r="BJ343" s="82">
        <v>1</v>
      </c>
      <c r="BK343" s="82">
        <v>1</v>
      </c>
      <c r="BL343" s="82">
        <v>1</v>
      </c>
      <c r="BM343" s="82">
        <v>1</v>
      </c>
      <c r="BO343" s="82">
        <v>1</v>
      </c>
      <c r="BP343" s="82">
        <v>1</v>
      </c>
      <c r="BW343" s="82" t="s">
        <v>1405</v>
      </c>
    </row>
    <row r="344" spans="1:75" x14ac:dyDescent="0.5">
      <c r="A344" s="82">
        <v>79</v>
      </c>
      <c r="B344" s="82" t="s">
        <v>1398</v>
      </c>
      <c r="D344" s="90">
        <v>43579</v>
      </c>
      <c r="E344" s="90" t="s">
        <v>1399</v>
      </c>
      <c r="F344" s="90"/>
      <c r="G344" s="82" t="s">
        <v>1399</v>
      </c>
      <c r="H344" s="82" t="s">
        <v>1400</v>
      </c>
      <c r="I344" s="80" t="s">
        <v>102</v>
      </c>
      <c r="J344" s="80">
        <v>50</v>
      </c>
      <c r="K344" s="80">
        <v>132</v>
      </c>
      <c r="L344" s="80" t="s">
        <v>1434</v>
      </c>
      <c r="M344" s="80">
        <v>1.1499999999999999</v>
      </c>
      <c r="N344" s="80">
        <v>21.007891000000001</v>
      </c>
      <c r="O344" s="80">
        <v>-10.940835</v>
      </c>
      <c r="P344" s="80" t="s">
        <v>69</v>
      </c>
      <c r="Q344" s="80">
        <v>0</v>
      </c>
      <c r="R344" s="80">
        <v>2.6272389999999999</v>
      </c>
      <c r="S344" s="80">
        <v>23.381664000000001</v>
      </c>
      <c r="T344" s="80">
        <v>2587500</v>
      </c>
      <c r="U344" s="91">
        <f>Table1[[#This Row],[Distribution Amount (Dollars)]]/Table1[[#This Row],[NEWdatediff]]</f>
        <v>862500</v>
      </c>
      <c r="V344" s="82" t="s">
        <v>1393</v>
      </c>
      <c r="W344" s="82" t="s">
        <v>91</v>
      </c>
      <c r="X344" s="82" t="s">
        <v>72</v>
      </c>
      <c r="Y344" s="82" t="s">
        <v>73</v>
      </c>
      <c r="Z344" s="82">
        <v>1</v>
      </c>
      <c r="AA344" s="82" t="s">
        <v>121</v>
      </c>
      <c r="AB344" s="82" t="s">
        <v>1401</v>
      </c>
      <c r="AD344" s="82" t="s">
        <v>1465</v>
      </c>
      <c r="AE344" s="82" t="s">
        <v>1402</v>
      </c>
      <c r="AN344" s="82" t="s">
        <v>76</v>
      </c>
      <c r="AO344" s="82" t="s">
        <v>1403</v>
      </c>
      <c r="AP344" s="82">
        <v>450000000</v>
      </c>
      <c r="AQ344" s="82" t="s">
        <v>109</v>
      </c>
      <c r="AR344" s="82" t="s">
        <v>4274</v>
      </c>
      <c r="AS344" s="84">
        <v>42090</v>
      </c>
      <c r="AT344" s="85">
        <v>2015</v>
      </c>
      <c r="AU344" s="82" t="s">
        <v>4277</v>
      </c>
      <c r="AV344" s="84">
        <v>42825</v>
      </c>
      <c r="AW344" s="85">
        <v>2017</v>
      </c>
      <c r="AX344" s="85">
        <f>Table1[[#This Row],[End TEST]]-Table1[[#This Row],[Start TEST]]</f>
        <v>2</v>
      </c>
      <c r="AY344" s="85">
        <f>Table1[[#This Row],[TEST_Diff]]+1</f>
        <v>3</v>
      </c>
      <c r="AZ344" s="92">
        <f>DATEDIF(Table1[[#This Row],[Start Year]],Table1[[#This Row],[End Year]],"d") / 365</f>
        <v>2.0136986301369864</v>
      </c>
      <c r="BA344" s="82">
        <v>13800000</v>
      </c>
      <c r="BB344" s="82">
        <v>6000000</v>
      </c>
      <c r="BC344" s="82" t="s">
        <v>1404</v>
      </c>
      <c r="BD344" s="82">
        <v>1</v>
      </c>
      <c r="BE344" s="82">
        <v>1</v>
      </c>
      <c r="BF344" s="82">
        <v>1</v>
      </c>
      <c r="BG344" s="82">
        <v>1</v>
      </c>
      <c r="BH344" s="82">
        <v>1</v>
      </c>
      <c r="BI344" s="82">
        <v>1</v>
      </c>
      <c r="BJ344" s="82">
        <v>1</v>
      </c>
      <c r="BK344" s="82">
        <v>1</v>
      </c>
      <c r="BL344" s="82">
        <v>1</v>
      </c>
      <c r="BM344" s="82">
        <v>1</v>
      </c>
      <c r="BO344" s="82">
        <v>1</v>
      </c>
      <c r="BP344" s="82">
        <v>1</v>
      </c>
      <c r="BW344" s="82" t="s">
        <v>1405</v>
      </c>
    </row>
    <row r="345" spans="1:75" x14ac:dyDescent="0.5">
      <c r="A345" s="82">
        <v>79</v>
      </c>
      <c r="B345" s="82" t="s">
        <v>1398</v>
      </c>
      <c r="D345" s="90">
        <v>43579</v>
      </c>
      <c r="E345" s="90" t="s">
        <v>1399</v>
      </c>
      <c r="F345" s="90"/>
      <c r="G345" s="82" t="s">
        <v>1399</v>
      </c>
      <c r="H345" s="82" t="s">
        <v>1400</v>
      </c>
      <c r="I345" s="80" t="s">
        <v>81</v>
      </c>
      <c r="J345" s="80">
        <v>50</v>
      </c>
      <c r="K345" s="80">
        <v>132</v>
      </c>
      <c r="L345" s="80" t="s">
        <v>1423</v>
      </c>
      <c r="M345" s="80">
        <v>1.1499999999999999</v>
      </c>
      <c r="N345" s="80">
        <v>-0.59094500000000005</v>
      </c>
      <c r="O345" s="80">
        <v>11.797237000000001</v>
      </c>
      <c r="P345" s="80" t="s">
        <v>69</v>
      </c>
      <c r="Q345" s="80">
        <v>0</v>
      </c>
      <c r="R345" s="80">
        <v>2.6272389999999999</v>
      </c>
      <c r="S345" s="80">
        <v>23.381664000000001</v>
      </c>
      <c r="T345" s="80">
        <v>2587500</v>
      </c>
      <c r="U345" s="91">
        <f>Table1[[#This Row],[Distribution Amount (Dollars)]]/Table1[[#This Row],[NEWdatediff]]</f>
        <v>862500</v>
      </c>
      <c r="V345" s="82" t="s">
        <v>1393</v>
      </c>
      <c r="W345" s="82" t="s">
        <v>91</v>
      </c>
      <c r="X345" s="82" t="s">
        <v>72</v>
      </c>
      <c r="Y345" s="82" t="s">
        <v>73</v>
      </c>
      <c r="Z345" s="82">
        <v>1</v>
      </c>
      <c r="AA345" s="82" t="s">
        <v>121</v>
      </c>
      <c r="AB345" s="82" t="s">
        <v>1401</v>
      </c>
      <c r="AD345" s="82" t="s">
        <v>1420</v>
      </c>
      <c r="AE345" s="82" t="s">
        <v>1402</v>
      </c>
      <c r="AN345" s="82" t="s">
        <v>76</v>
      </c>
      <c r="AO345" s="82" t="s">
        <v>1403</v>
      </c>
      <c r="AP345" s="82">
        <v>450000000</v>
      </c>
      <c r="AQ345" s="82" t="s">
        <v>109</v>
      </c>
      <c r="AR345" s="82" t="s">
        <v>4274</v>
      </c>
      <c r="AS345" s="84">
        <v>42090</v>
      </c>
      <c r="AT345" s="85">
        <v>2015</v>
      </c>
      <c r="AU345" s="82" t="s">
        <v>4277</v>
      </c>
      <c r="AV345" s="84">
        <v>42825</v>
      </c>
      <c r="AW345" s="85">
        <v>2017</v>
      </c>
      <c r="AX345" s="85">
        <f>Table1[[#This Row],[End TEST]]-Table1[[#This Row],[Start TEST]]</f>
        <v>2</v>
      </c>
      <c r="AY345" s="85">
        <f>Table1[[#This Row],[TEST_Diff]]+1</f>
        <v>3</v>
      </c>
      <c r="AZ345" s="92">
        <f>DATEDIF(Table1[[#This Row],[Start Year]],Table1[[#This Row],[End Year]],"d") / 365</f>
        <v>2.0136986301369864</v>
      </c>
      <c r="BA345" s="82">
        <v>13800000</v>
      </c>
      <c r="BB345" s="82">
        <v>6000000</v>
      </c>
      <c r="BC345" s="82" t="s">
        <v>1404</v>
      </c>
      <c r="BD345" s="82">
        <v>1</v>
      </c>
      <c r="BE345" s="82">
        <v>1</v>
      </c>
      <c r="BF345" s="82">
        <v>1</v>
      </c>
      <c r="BG345" s="82">
        <v>1</v>
      </c>
      <c r="BH345" s="82">
        <v>1</v>
      </c>
      <c r="BI345" s="82">
        <v>1</v>
      </c>
      <c r="BJ345" s="82">
        <v>1</v>
      </c>
      <c r="BK345" s="82">
        <v>1</v>
      </c>
      <c r="BL345" s="82">
        <v>1</v>
      </c>
      <c r="BM345" s="82">
        <v>1</v>
      </c>
      <c r="BO345" s="82">
        <v>1</v>
      </c>
      <c r="BP345" s="82">
        <v>1</v>
      </c>
      <c r="BW345" s="82" t="s">
        <v>1405</v>
      </c>
    </row>
    <row r="346" spans="1:75" x14ac:dyDescent="0.5">
      <c r="A346" s="82">
        <v>79</v>
      </c>
      <c r="B346" s="82" t="s">
        <v>1398</v>
      </c>
      <c r="D346" s="90">
        <v>43579</v>
      </c>
      <c r="E346" s="90" t="s">
        <v>1399</v>
      </c>
      <c r="F346" s="90"/>
      <c r="G346" s="82" t="s">
        <v>1399</v>
      </c>
      <c r="H346" s="82" t="s">
        <v>1400</v>
      </c>
      <c r="I346" s="80" t="s">
        <v>102</v>
      </c>
      <c r="J346" s="80">
        <v>50</v>
      </c>
      <c r="K346" s="80">
        <v>132</v>
      </c>
      <c r="L346" s="80" t="s">
        <v>1423</v>
      </c>
      <c r="M346" s="80">
        <v>1.1499999999999999</v>
      </c>
      <c r="N346" s="80">
        <v>-0.59094500000000005</v>
      </c>
      <c r="O346" s="80">
        <v>11.797237000000001</v>
      </c>
      <c r="P346" s="80" t="s">
        <v>69</v>
      </c>
      <c r="Q346" s="80">
        <v>0</v>
      </c>
      <c r="R346" s="80">
        <v>2.6272389999999999</v>
      </c>
      <c r="S346" s="80">
        <v>23.381664000000001</v>
      </c>
      <c r="T346" s="80">
        <v>2587500</v>
      </c>
      <c r="U346" s="91">
        <f>Table1[[#This Row],[Distribution Amount (Dollars)]]/Table1[[#This Row],[NEWdatediff]]</f>
        <v>862500</v>
      </c>
      <c r="V346" s="82" t="s">
        <v>1393</v>
      </c>
      <c r="W346" s="82" t="s">
        <v>91</v>
      </c>
      <c r="X346" s="82" t="s">
        <v>72</v>
      </c>
      <c r="Y346" s="82" t="s">
        <v>73</v>
      </c>
      <c r="Z346" s="82">
        <v>1</v>
      </c>
      <c r="AA346" s="82" t="s">
        <v>121</v>
      </c>
      <c r="AB346" s="82" t="s">
        <v>1401</v>
      </c>
      <c r="AD346" s="82" t="s">
        <v>1420</v>
      </c>
      <c r="AE346" s="82" t="s">
        <v>1402</v>
      </c>
      <c r="AN346" s="82" t="s">
        <v>76</v>
      </c>
      <c r="AO346" s="82" t="s">
        <v>1403</v>
      </c>
      <c r="AP346" s="82">
        <v>450000000</v>
      </c>
      <c r="AQ346" s="82" t="s">
        <v>109</v>
      </c>
      <c r="AR346" s="82" t="s">
        <v>4274</v>
      </c>
      <c r="AS346" s="84">
        <v>42090</v>
      </c>
      <c r="AT346" s="85">
        <v>2015</v>
      </c>
      <c r="AU346" s="82" t="s">
        <v>4277</v>
      </c>
      <c r="AV346" s="84">
        <v>42825</v>
      </c>
      <c r="AW346" s="85">
        <v>2017</v>
      </c>
      <c r="AX346" s="85">
        <f>Table1[[#This Row],[End TEST]]-Table1[[#This Row],[Start TEST]]</f>
        <v>2</v>
      </c>
      <c r="AY346" s="85">
        <f>Table1[[#This Row],[TEST_Diff]]+1</f>
        <v>3</v>
      </c>
      <c r="AZ346" s="92">
        <f>DATEDIF(Table1[[#This Row],[Start Year]],Table1[[#This Row],[End Year]],"d") / 365</f>
        <v>2.0136986301369864</v>
      </c>
      <c r="BA346" s="82">
        <v>13800000</v>
      </c>
      <c r="BB346" s="82">
        <v>6000000</v>
      </c>
      <c r="BC346" s="82" t="s">
        <v>1404</v>
      </c>
      <c r="BD346" s="82">
        <v>1</v>
      </c>
      <c r="BE346" s="82">
        <v>1</v>
      </c>
      <c r="BF346" s="82">
        <v>1</v>
      </c>
      <c r="BG346" s="82">
        <v>1</v>
      </c>
      <c r="BH346" s="82">
        <v>1</v>
      </c>
      <c r="BI346" s="82">
        <v>1</v>
      </c>
      <c r="BJ346" s="82">
        <v>1</v>
      </c>
      <c r="BK346" s="82">
        <v>1</v>
      </c>
      <c r="BL346" s="82">
        <v>1</v>
      </c>
      <c r="BM346" s="82">
        <v>1</v>
      </c>
      <c r="BO346" s="82">
        <v>1</v>
      </c>
      <c r="BP346" s="82">
        <v>1</v>
      </c>
      <c r="BW346" s="82" t="s">
        <v>1405</v>
      </c>
    </row>
    <row r="347" spans="1:75" x14ac:dyDescent="0.5">
      <c r="A347" s="82">
        <v>79</v>
      </c>
      <c r="B347" s="82" t="s">
        <v>1398</v>
      </c>
      <c r="D347" s="90">
        <v>43579</v>
      </c>
      <c r="E347" s="90" t="s">
        <v>1399</v>
      </c>
      <c r="F347" s="90"/>
      <c r="G347" s="82" t="s">
        <v>1399</v>
      </c>
      <c r="H347" s="82" t="s">
        <v>1400</v>
      </c>
      <c r="I347" s="80" t="s">
        <v>81</v>
      </c>
      <c r="J347" s="80">
        <v>50</v>
      </c>
      <c r="K347" s="80">
        <v>132</v>
      </c>
      <c r="L347" s="80" t="s">
        <v>1449</v>
      </c>
      <c r="M347" s="80">
        <v>0.25</v>
      </c>
      <c r="N347" s="80">
        <v>-23.236211000000001</v>
      </c>
      <c r="O347" s="80">
        <v>-58.391024000000002</v>
      </c>
      <c r="P347" s="80" t="s">
        <v>84</v>
      </c>
      <c r="Q347" s="80">
        <v>0</v>
      </c>
      <c r="R347" s="80">
        <v>-15.623037</v>
      </c>
      <c r="S347" s="80">
        <v>-59.0625</v>
      </c>
      <c r="T347" s="80">
        <v>562500</v>
      </c>
      <c r="U347" s="91">
        <f>Table1[[#This Row],[Distribution Amount (Dollars)]]/Table1[[#This Row],[NEWdatediff]]</f>
        <v>187500</v>
      </c>
      <c r="V347" s="82" t="s">
        <v>1393</v>
      </c>
      <c r="W347" s="82" t="s">
        <v>91</v>
      </c>
      <c r="X347" s="82" t="s">
        <v>72</v>
      </c>
      <c r="Y347" s="82" t="s">
        <v>73</v>
      </c>
      <c r="Z347" s="82">
        <v>1</v>
      </c>
      <c r="AA347" s="82" t="s">
        <v>121</v>
      </c>
      <c r="AB347" s="82" t="s">
        <v>1401</v>
      </c>
      <c r="AD347" s="82" t="s">
        <v>241</v>
      </c>
      <c r="AE347" s="82" t="s">
        <v>1402</v>
      </c>
      <c r="AN347" s="82" t="s">
        <v>76</v>
      </c>
      <c r="AO347" s="82" t="s">
        <v>1403</v>
      </c>
      <c r="AP347" s="82">
        <v>450000000</v>
      </c>
      <c r="AQ347" s="82" t="s">
        <v>109</v>
      </c>
      <c r="AR347" s="82" t="s">
        <v>4274</v>
      </c>
      <c r="AS347" s="84">
        <v>42090</v>
      </c>
      <c r="AT347" s="85">
        <v>2015</v>
      </c>
      <c r="AU347" s="82" t="s">
        <v>4277</v>
      </c>
      <c r="AV347" s="84">
        <v>42825</v>
      </c>
      <c r="AW347" s="85">
        <v>2017</v>
      </c>
      <c r="AX347" s="85">
        <f>Table1[[#This Row],[End TEST]]-Table1[[#This Row],[Start TEST]]</f>
        <v>2</v>
      </c>
      <c r="AY347" s="85">
        <f>Table1[[#This Row],[TEST_Diff]]+1</f>
        <v>3</v>
      </c>
      <c r="AZ347" s="92">
        <f>DATEDIF(Table1[[#This Row],[Start Year]],Table1[[#This Row],[End Year]],"d") / 365</f>
        <v>2.0136986301369864</v>
      </c>
      <c r="BA347" s="82">
        <v>13800000</v>
      </c>
      <c r="BB347" s="82">
        <v>6000000</v>
      </c>
      <c r="BC347" s="82" t="s">
        <v>1404</v>
      </c>
      <c r="BD347" s="82">
        <v>1</v>
      </c>
      <c r="BE347" s="82">
        <v>1</v>
      </c>
      <c r="BF347" s="82">
        <v>1</v>
      </c>
      <c r="BG347" s="82">
        <v>1</v>
      </c>
      <c r="BH347" s="82">
        <v>1</v>
      </c>
      <c r="BI347" s="82">
        <v>1</v>
      </c>
      <c r="BJ347" s="82">
        <v>1</v>
      </c>
      <c r="BK347" s="82">
        <v>1</v>
      </c>
      <c r="BL347" s="82">
        <v>1</v>
      </c>
      <c r="BM347" s="82">
        <v>1</v>
      </c>
      <c r="BO347" s="82">
        <v>1</v>
      </c>
      <c r="BP347" s="82">
        <v>1</v>
      </c>
      <c r="BW347" s="82" t="s">
        <v>1405</v>
      </c>
    </row>
    <row r="348" spans="1:75" x14ac:dyDescent="0.5">
      <c r="A348" s="82">
        <v>79</v>
      </c>
      <c r="B348" s="82" t="s">
        <v>1398</v>
      </c>
      <c r="D348" s="90">
        <v>43579</v>
      </c>
      <c r="E348" s="90" t="s">
        <v>1399</v>
      </c>
      <c r="F348" s="90"/>
      <c r="G348" s="82" t="s">
        <v>1399</v>
      </c>
      <c r="H348" s="82" t="s">
        <v>1400</v>
      </c>
      <c r="I348" s="80" t="s">
        <v>102</v>
      </c>
      <c r="J348" s="80">
        <v>50</v>
      </c>
      <c r="K348" s="80">
        <v>132</v>
      </c>
      <c r="L348" s="80" t="s">
        <v>1449</v>
      </c>
      <c r="M348" s="80">
        <v>0.25</v>
      </c>
      <c r="N348" s="80">
        <v>-23.236211000000001</v>
      </c>
      <c r="O348" s="80">
        <v>-58.391024000000002</v>
      </c>
      <c r="P348" s="80" t="s">
        <v>84</v>
      </c>
      <c r="Q348" s="80">
        <v>0</v>
      </c>
      <c r="R348" s="80">
        <v>-15.623037</v>
      </c>
      <c r="S348" s="80">
        <v>-59.0625</v>
      </c>
      <c r="T348" s="80">
        <v>562500</v>
      </c>
      <c r="U348" s="91">
        <f>Table1[[#This Row],[Distribution Amount (Dollars)]]/Table1[[#This Row],[NEWdatediff]]</f>
        <v>187500</v>
      </c>
      <c r="V348" s="82" t="s">
        <v>1393</v>
      </c>
      <c r="W348" s="82" t="s">
        <v>91</v>
      </c>
      <c r="X348" s="82" t="s">
        <v>72</v>
      </c>
      <c r="Y348" s="82" t="s">
        <v>73</v>
      </c>
      <c r="Z348" s="82">
        <v>1</v>
      </c>
      <c r="AA348" s="82" t="s">
        <v>121</v>
      </c>
      <c r="AB348" s="82" t="s">
        <v>1401</v>
      </c>
      <c r="AD348" s="82" t="s">
        <v>241</v>
      </c>
      <c r="AE348" s="82" t="s">
        <v>1402</v>
      </c>
      <c r="AN348" s="82" t="s">
        <v>76</v>
      </c>
      <c r="AO348" s="82" t="s">
        <v>1403</v>
      </c>
      <c r="AP348" s="82">
        <v>450000000</v>
      </c>
      <c r="AQ348" s="82" t="s">
        <v>109</v>
      </c>
      <c r="AR348" s="82" t="s">
        <v>4274</v>
      </c>
      <c r="AS348" s="84">
        <v>42090</v>
      </c>
      <c r="AT348" s="85">
        <v>2015</v>
      </c>
      <c r="AU348" s="82" t="s">
        <v>4277</v>
      </c>
      <c r="AV348" s="84">
        <v>42825</v>
      </c>
      <c r="AW348" s="85">
        <v>2017</v>
      </c>
      <c r="AX348" s="85">
        <f>Table1[[#This Row],[End TEST]]-Table1[[#This Row],[Start TEST]]</f>
        <v>2</v>
      </c>
      <c r="AY348" s="85">
        <f>Table1[[#This Row],[TEST_Diff]]+1</f>
        <v>3</v>
      </c>
      <c r="AZ348" s="92">
        <f>DATEDIF(Table1[[#This Row],[Start Year]],Table1[[#This Row],[End Year]],"d") / 365</f>
        <v>2.0136986301369864</v>
      </c>
      <c r="BA348" s="82">
        <v>13800000</v>
      </c>
      <c r="BB348" s="82">
        <v>6000000</v>
      </c>
      <c r="BC348" s="82" t="s">
        <v>1404</v>
      </c>
      <c r="BD348" s="82">
        <v>1</v>
      </c>
      <c r="BE348" s="82">
        <v>1</v>
      </c>
      <c r="BF348" s="82">
        <v>1</v>
      </c>
      <c r="BG348" s="82">
        <v>1</v>
      </c>
      <c r="BH348" s="82">
        <v>1</v>
      </c>
      <c r="BI348" s="82">
        <v>1</v>
      </c>
      <c r="BJ348" s="82">
        <v>1</v>
      </c>
      <c r="BK348" s="82">
        <v>1</v>
      </c>
      <c r="BL348" s="82">
        <v>1</v>
      </c>
      <c r="BM348" s="82">
        <v>1</v>
      </c>
      <c r="BO348" s="82">
        <v>1</v>
      </c>
      <c r="BP348" s="82">
        <v>1</v>
      </c>
      <c r="BW348" s="82" t="s">
        <v>1405</v>
      </c>
    </row>
    <row r="349" spans="1:75" x14ac:dyDescent="0.5">
      <c r="A349" s="82">
        <v>79</v>
      </c>
      <c r="B349" s="82" t="s">
        <v>1398</v>
      </c>
      <c r="D349" s="90">
        <v>43579</v>
      </c>
      <c r="E349" s="90" t="s">
        <v>1399</v>
      </c>
      <c r="F349" s="90"/>
      <c r="G349" s="82" t="s">
        <v>1399</v>
      </c>
      <c r="H349" s="82" t="s">
        <v>1400</v>
      </c>
      <c r="I349" s="80" t="s">
        <v>81</v>
      </c>
      <c r="J349" s="80">
        <v>50</v>
      </c>
      <c r="K349" s="80">
        <v>132</v>
      </c>
      <c r="L349" s="80" t="s">
        <v>698</v>
      </c>
      <c r="M349" s="80">
        <v>1.1499999999999999</v>
      </c>
      <c r="N349" s="80">
        <v>6.6111110000000002</v>
      </c>
      <c r="O349" s="80">
        <v>20.939444000000002</v>
      </c>
      <c r="P349" s="80" t="s">
        <v>69</v>
      </c>
      <c r="Q349" s="80">
        <v>0</v>
      </c>
      <c r="R349" s="80">
        <v>2.6272389999999999</v>
      </c>
      <c r="S349" s="80">
        <v>23.381664000000001</v>
      </c>
      <c r="T349" s="80">
        <v>2587500</v>
      </c>
      <c r="U349" s="91">
        <f>Table1[[#This Row],[Distribution Amount (Dollars)]]/Table1[[#This Row],[NEWdatediff]]</f>
        <v>862500</v>
      </c>
      <c r="V349" s="82" t="s">
        <v>1393</v>
      </c>
      <c r="W349" s="82" t="s">
        <v>91</v>
      </c>
      <c r="X349" s="82" t="s">
        <v>72</v>
      </c>
      <c r="Y349" s="82" t="s">
        <v>73</v>
      </c>
      <c r="Z349" s="82">
        <v>1</v>
      </c>
      <c r="AA349" s="82" t="s">
        <v>121</v>
      </c>
      <c r="AB349" s="82" t="s">
        <v>1401</v>
      </c>
      <c r="AD349" s="82" t="s">
        <v>721</v>
      </c>
      <c r="AE349" s="82" t="s">
        <v>1402</v>
      </c>
      <c r="AN349" s="82" t="s">
        <v>76</v>
      </c>
      <c r="AO349" s="82" t="s">
        <v>1403</v>
      </c>
      <c r="AP349" s="82">
        <v>450000000</v>
      </c>
      <c r="AQ349" s="82" t="s">
        <v>109</v>
      </c>
      <c r="AR349" s="82" t="s">
        <v>4274</v>
      </c>
      <c r="AS349" s="84">
        <v>42090</v>
      </c>
      <c r="AT349" s="85">
        <v>2015</v>
      </c>
      <c r="AU349" s="82" t="s">
        <v>4277</v>
      </c>
      <c r="AV349" s="84">
        <v>42825</v>
      </c>
      <c r="AW349" s="85">
        <v>2017</v>
      </c>
      <c r="AX349" s="85">
        <f>Table1[[#This Row],[End TEST]]-Table1[[#This Row],[Start TEST]]</f>
        <v>2</v>
      </c>
      <c r="AY349" s="85">
        <f>Table1[[#This Row],[TEST_Diff]]+1</f>
        <v>3</v>
      </c>
      <c r="AZ349" s="92">
        <f>DATEDIF(Table1[[#This Row],[Start Year]],Table1[[#This Row],[End Year]],"d") / 365</f>
        <v>2.0136986301369864</v>
      </c>
      <c r="BA349" s="82">
        <v>13800000</v>
      </c>
      <c r="BB349" s="82">
        <v>6000000</v>
      </c>
      <c r="BC349" s="82" t="s">
        <v>1404</v>
      </c>
      <c r="BD349" s="82">
        <v>1</v>
      </c>
      <c r="BE349" s="82">
        <v>1</v>
      </c>
      <c r="BF349" s="82">
        <v>1</v>
      </c>
      <c r="BG349" s="82">
        <v>1</v>
      </c>
      <c r="BH349" s="82">
        <v>1</v>
      </c>
      <c r="BI349" s="82">
        <v>1</v>
      </c>
      <c r="BJ349" s="82">
        <v>1</v>
      </c>
      <c r="BK349" s="82">
        <v>1</v>
      </c>
      <c r="BL349" s="82">
        <v>1</v>
      </c>
      <c r="BM349" s="82">
        <v>1</v>
      </c>
      <c r="BO349" s="82">
        <v>1</v>
      </c>
      <c r="BP349" s="82">
        <v>1</v>
      </c>
      <c r="BW349" s="82" t="s">
        <v>1405</v>
      </c>
    </row>
    <row r="350" spans="1:75" x14ac:dyDescent="0.5">
      <c r="A350" s="82">
        <v>79</v>
      </c>
      <c r="B350" s="82" t="s">
        <v>1398</v>
      </c>
      <c r="D350" s="90">
        <v>43579</v>
      </c>
      <c r="E350" s="90" t="s">
        <v>1399</v>
      </c>
      <c r="F350" s="90"/>
      <c r="G350" s="82" t="s">
        <v>1399</v>
      </c>
      <c r="H350" s="82" t="s">
        <v>1400</v>
      </c>
      <c r="I350" s="80" t="s">
        <v>102</v>
      </c>
      <c r="J350" s="80">
        <v>50</v>
      </c>
      <c r="K350" s="80">
        <v>132</v>
      </c>
      <c r="L350" s="80" t="s">
        <v>698</v>
      </c>
      <c r="M350" s="80">
        <v>1.1499999999999999</v>
      </c>
      <c r="N350" s="80">
        <v>6.6111110000000002</v>
      </c>
      <c r="O350" s="80">
        <v>20.939444000000002</v>
      </c>
      <c r="P350" s="80" t="s">
        <v>69</v>
      </c>
      <c r="Q350" s="80">
        <v>0</v>
      </c>
      <c r="R350" s="80">
        <v>2.6272389999999999</v>
      </c>
      <c r="S350" s="80">
        <v>23.381664000000001</v>
      </c>
      <c r="T350" s="80">
        <v>2587500</v>
      </c>
      <c r="U350" s="91">
        <f>Table1[[#This Row],[Distribution Amount (Dollars)]]/Table1[[#This Row],[NEWdatediff]]</f>
        <v>862500</v>
      </c>
      <c r="V350" s="82" t="s">
        <v>1393</v>
      </c>
      <c r="W350" s="82" t="s">
        <v>91</v>
      </c>
      <c r="X350" s="82" t="s">
        <v>72</v>
      </c>
      <c r="Y350" s="82" t="s">
        <v>73</v>
      </c>
      <c r="Z350" s="82">
        <v>1</v>
      </c>
      <c r="AA350" s="82" t="s">
        <v>121</v>
      </c>
      <c r="AB350" s="82" t="s">
        <v>1401</v>
      </c>
      <c r="AD350" s="82" t="s">
        <v>721</v>
      </c>
      <c r="AE350" s="82" t="s">
        <v>1402</v>
      </c>
      <c r="AN350" s="82" t="s">
        <v>76</v>
      </c>
      <c r="AO350" s="82" t="s">
        <v>1403</v>
      </c>
      <c r="AP350" s="82">
        <v>450000000</v>
      </c>
      <c r="AQ350" s="82" t="s">
        <v>109</v>
      </c>
      <c r="AR350" s="82" t="s">
        <v>4274</v>
      </c>
      <c r="AS350" s="84">
        <v>42090</v>
      </c>
      <c r="AT350" s="85">
        <v>2015</v>
      </c>
      <c r="AU350" s="82" t="s">
        <v>4277</v>
      </c>
      <c r="AV350" s="84">
        <v>42825</v>
      </c>
      <c r="AW350" s="85">
        <v>2017</v>
      </c>
      <c r="AX350" s="85">
        <f>Table1[[#This Row],[End TEST]]-Table1[[#This Row],[Start TEST]]</f>
        <v>2</v>
      </c>
      <c r="AY350" s="85">
        <f>Table1[[#This Row],[TEST_Diff]]+1</f>
        <v>3</v>
      </c>
      <c r="AZ350" s="92">
        <f>DATEDIF(Table1[[#This Row],[Start Year]],Table1[[#This Row],[End Year]],"d") / 365</f>
        <v>2.0136986301369864</v>
      </c>
      <c r="BA350" s="82">
        <v>13800000</v>
      </c>
      <c r="BB350" s="82">
        <v>6000000</v>
      </c>
      <c r="BC350" s="82" t="s">
        <v>1404</v>
      </c>
      <c r="BD350" s="82">
        <v>1</v>
      </c>
      <c r="BE350" s="82">
        <v>1</v>
      </c>
      <c r="BF350" s="82">
        <v>1</v>
      </c>
      <c r="BG350" s="82">
        <v>1</v>
      </c>
      <c r="BH350" s="82">
        <v>1</v>
      </c>
      <c r="BI350" s="82">
        <v>1</v>
      </c>
      <c r="BJ350" s="82">
        <v>1</v>
      </c>
      <c r="BK350" s="82">
        <v>1</v>
      </c>
      <c r="BL350" s="82">
        <v>1</v>
      </c>
      <c r="BM350" s="82">
        <v>1</v>
      </c>
      <c r="BO350" s="82">
        <v>1</v>
      </c>
      <c r="BP350" s="82">
        <v>1</v>
      </c>
      <c r="BW350" s="82" t="s">
        <v>1405</v>
      </c>
    </row>
    <row r="351" spans="1:75" x14ac:dyDescent="0.5">
      <c r="A351" s="82">
        <v>79</v>
      </c>
      <c r="B351" s="82" t="s">
        <v>1398</v>
      </c>
      <c r="D351" s="90">
        <v>43579</v>
      </c>
      <c r="E351" s="90" t="s">
        <v>1399</v>
      </c>
      <c r="F351" s="90"/>
      <c r="G351" s="82" t="s">
        <v>1399</v>
      </c>
      <c r="H351" s="82" t="s">
        <v>1400</v>
      </c>
      <c r="I351" s="80" t="s">
        <v>81</v>
      </c>
      <c r="J351" s="80">
        <v>50</v>
      </c>
      <c r="K351" s="80">
        <v>132</v>
      </c>
      <c r="L351" s="80" t="s">
        <v>1417</v>
      </c>
      <c r="M351" s="80">
        <v>1.1499999999999999</v>
      </c>
      <c r="N351" s="80">
        <v>-11.202692000000001</v>
      </c>
      <c r="O351" s="80">
        <v>17.873885999999999</v>
      </c>
      <c r="P351" s="80" t="s">
        <v>69</v>
      </c>
      <c r="Q351" s="80">
        <v>0</v>
      </c>
      <c r="R351" s="80">
        <v>2.6272389999999999</v>
      </c>
      <c r="S351" s="80">
        <v>23.381664000000001</v>
      </c>
      <c r="T351" s="80">
        <v>2587500</v>
      </c>
      <c r="U351" s="91">
        <f>Table1[[#This Row],[Distribution Amount (Dollars)]]/Table1[[#This Row],[NEWdatediff]]</f>
        <v>862500</v>
      </c>
      <c r="V351" s="82" t="s">
        <v>1393</v>
      </c>
      <c r="W351" s="82" t="s">
        <v>91</v>
      </c>
      <c r="X351" s="82" t="s">
        <v>72</v>
      </c>
      <c r="Y351" s="82" t="s">
        <v>73</v>
      </c>
      <c r="Z351" s="82">
        <v>1</v>
      </c>
      <c r="AA351" s="82" t="s">
        <v>121</v>
      </c>
      <c r="AB351" s="82" t="s">
        <v>1401</v>
      </c>
      <c r="AD351" s="82" t="s">
        <v>1428</v>
      </c>
      <c r="AE351" s="82" t="s">
        <v>1402</v>
      </c>
      <c r="AN351" s="82" t="s">
        <v>76</v>
      </c>
      <c r="AO351" s="82" t="s">
        <v>1403</v>
      </c>
      <c r="AP351" s="82">
        <v>450000000</v>
      </c>
      <c r="AQ351" s="82" t="s">
        <v>109</v>
      </c>
      <c r="AR351" s="82" t="s">
        <v>4274</v>
      </c>
      <c r="AS351" s="84">
        <v>42090</v>
      </c>
      <c r="AT351" s="85">
        <v>2015</v>
      </c>
      <c r="AU351" s="82" t="s">
        <v>4277</v>
      </c>
      <c r="AV351" s="84">
        <v>42825</v>
      </c>
      <c r="AW351" s="85">
        <v>2017</v>
      </c>
      <c r="AX351" s="85">
        <f>Table1[[#This Row],[End TEST]]-Table1[[#This Row],[Start TEST]]</f>
        <v>2</v>
      </c>
      <c r="AY351" s="85">
        <f>Table1[[#This Row],[TEST_Diff]]+1</f>
        <v>3</v>
      </c>
      <c r="AZ351" s="92">
        <f>DATEDIF(Table1[[#This Row],[Start Year]],Table1[[#This Row],[End Year]],"d") / 365</f>
        <v>2.0136986301369864</v>
      </c>
      <c r="BA351" s="82">
        <v>13800000</v>
      </c>
      <c r="BB351" s="82">
        <v>6000000</v>
      </c>
      <c r="BC351" s="82" t="s">
        <v>1404</v>
      </c>
      <c r="BD351" s="82">
        <v>1</v>
      </c>
      <c r="BE351" s="82">
        <v>1</v>
      </c>
      <c r="BF351" s="82">
        <v>1</v>
      </c>
      <c r="BG351" s="82">
        <v>1</v>
      </c>
      <c r="BH351" s="82">
        <v>1</v>
      </c>
      <c r="BI351" s="82">
        <v>1</v>
      </c>
      <c r="BJ351" s="82">
        <v>1</v>
      </c>
      <c r="BK351" s="82">
        <v>1</v>
      </c>
      <c r="BL351" s="82">
        <v>1</v>
      </c>
      <c r="BM351" s="82">
        <v>1</v>
      </c>
      <c r="BO351" s="82">
        <v>1</v>
      </c>
      <c r="BP351" s="82">
        <v>1</v>
      </c>
      <c r="BW351" s="82" t="s">
        <v>1405</v>
      </c>
    </row>
    <row r="352" spans="1:75" x14ac:dyDescent="0.5">
      <c r="A352" s="82">
        <v>79</v>
      </c>
      <c r="B352" s="82" t="s">
        <v>1398</v>
      </c>
      <c r="D352" s="90">
        <v>43579</v>
      </c>
      <c r="E352" s="90" t="s">
        <v>1399</v>
      </c>
      <c r="F352" s="90"/>
      <c r="G352" s="82" t="s">
        <v>1399</v>
      </c>
      <c r="H352" s="82" t="s">
        <v>1400</v>
      </c>
      <c r="I352" s="80" t="s">
        <v>102</v>
      </c>
      <c r="J352" s="80">
        <v>50</v>
      </c>
      <c r="K352" s="80">
        <v>132</v>
      </c>
      <c r="L352" s="80" t="s">
        <v>1417</v>
      </c>
      <c r="M352" s="80">
        <v>1.1499999999999999</v>
      </c>
      <c r="N352" s="80">
        <v>-11.202692000000001</v>
      </c>
      <c r="O352" s="80">
        <v>17.873885999999999</v>
      </c>
      <c r="P352" s="80" t="s">
        <v>69</v>
      </c>
      <c r="Q352" s="80">
        <v>0</v>
      </c>
      <c r="R352" s="80">
        <v>2.6272389999999999</v>
      </c>
      <c r="S352" s="80">
        <v>23.381664000000001</v>
      </c>
      <c r="T352" s="80">
        <v>2587500</v>
      </c>
      <c r="U352" s="91">
        <f>Table1[[#This Row],[Distribution Amount (Dollars)]]/Table1[[#This Row],[NEWdatediff]]</f>
        <v>862500</v>
      </c>
      <c r="V352" s="82" t="s">
        <v>1393</v>
      </c>
      <c r="W352" s="82" t="s">
        <v>91</v>
      </c>
      <c r="X352" s="82" t="s">
        <v>72</v>
      </c>
      <c r="Y352" s="82" t="s">
        <v>73</v>
      </c>
      <c r="Z352" s="82">
        <v>1</v>
      </c>
      <c r="AA352" s="82" t="s">
        <v>121</v>
      </c>
      <c r="AB352" s="82" t="s">
        <v>1401</v>
      </c>
      <c r="AD352" s="82" t="s">
        <v>1428</v>
      </c>
      <c r="AE352" s="82" t="s">
        <v>1402</v>
      </c>
      <c r="AN352" s="82" t="s">
        <v>76</v>
      </c>
      <c r="AO352" s="82" t="s">
        <v>1403</v>
      </c>
      <c r="AP352" s="82">
        <v>450000000</v>
      </c>
      <c r="AQ352" s="82" t="s">
        <v>109</v>
      </c>
      <c r="AR352" s="82" t="s">
        <v>4274</v>
      </c>
      <c r="AS352" s="84">
        <v>42090</v>
      </c>
      <c r="AT352" s="85">
        <v>2015</v>
      </c>
      <c r="AU352" s="82" t="s">
        <v>4277</v>
      </c>
      <c r="AV352" s="84">
        <v>42825</v>
      </c>
      <c r="AW352" s="85">
        <v>2017</v>
      </c>
      <c r="AX352" s="85">
        <f>Table1[[#This Row],[End TEST]]-Table1[[#This Row],[Start TEST]]</f>
        <v>2</v>
      </c>
      <c r="AY352" s="85">
        <f>Table1[[#This Row],[TEST_Diff]]+1</f>
        <v>3</v>
      </c>
      <c r="AZ352" s="92">
        <f>DATEDIF(Table1[[#This Row],[Start Year]],Table1[[#This Row],[End Year]],"d") / 365</f>
        <v>2.0136986301369864</v>
      </c>
      <c r="BA352" s="82">
        <v>13800000</v>
      </c>
      <c r="BB352" s="82">
        <v>6000000</v>
      </c>
      <c r="BC352" s="82" t="s">
        <v>1404</v>
      </c>
      <c r="BD352" s="82">
        <v>1</v>
      </c>
      <c r="BE352" s="82">
        <v>1</v>
      </c>
      <c r="BF352" s="82">
        <v>1</v>
      </c>
      <c r="BG352" s="82">
        <v>1</v>
      </c>
      <c r="BH352" s="82">
        <v>1</v>
      </c>
      <c r="BI352" s="82">
        <v>1</v>
      </c>
      <c r="BJ352" s="82">
        <v>1</v>
      </c>
      <c r="BK352" s="82">
        <v>1</v>
      </c>
      <c r="BL352" s="82">
        <v>1</v>
      </c>
      <c r="BM352" s="82">
        <v>1</v>
      </c>
      <c r="BO352" s="82">
        <v>1</v>
      </c>
      <c r="BP352" s="82">
        <v>1</v>
      </c>
      <c r="BW352" s="82" t="s">
        <v>1405</v>
      </c>
    </row>
    <row r="353" spans="1:75" x14ac:dyDescent="0.5">
      <c r="A353" s="82">
        <v>79</v>
      </c>
      <c r="B353" s="82" t="s">
        <v>1398</v>
      </c>
      <c r="D353" s="90">
        <v>43579</v>
      </c>
      <c r="E353" s="90" t="s">
        <v>1399</v>
      </c>
      <c r="F353" s="90"/>
      <c r="G353" s="82" t="s">
        <v>1399</v>
      </c>
      <c r="H353" s="82" t="s">
        <v>1400</v>
      </c>
      <c r="I353" s="80" t="s">
        <v>81</v>
      </c>
      <c r="J353" s="80">
        <v>50</v>
      </c>
      <c r="K353" s="80">
        <v>132</v>
      </c>
      <c r="L353" s="80" t="s">
        <v>1427</v>
      </c>
      <c r="M353" s="80">
        <v>1.1499999999999999</v>
      </c>
      <c r="N353" s="80">
        <v>13.178000000000001</v>
      </c>
      <c r="O353" s="80">
        <v>30.231000999999999</v>
      </c>
      <c r="P353" s="80" t="s">
        <v>110</v>
      </c>
      <c r="Q353" s="80">
        <v>0</v>
      </c>
      <c r="R353" s="80">
        <v>26.625188000000001</v>
      </c>
      <c r="S353" s="80">
        <v>6.809552</v>
      </c>
      <c r="T353" s="80">
        <v>2587500</v>
      </c>
      <c r="U353" s="91">
        <f>Table1[[#This Row],[Distribution Amount (Dollars)]]/Table1[[#This Row],[NEWdatediff]]</f>
        <v>862500</v>
      </c>
      <c r="V353" s="82" t="s">
        <v>1393</v>
      </c>
      <c r="W353" s="82" t="s">
        <v>91</v>
      </c>
      <c r="X353" s="82" t="s">
        <v>72</v>
      </c>
      <c r="Y353" s="82" t="s">
        <v>73</v>
      </c>
      <c r="Z353" s="82">
        <v>1</v>
      </c>
      <c r="AA353" s="82" t="s">
        <v>121</v>
      </c>
      <c r="AB353" s="82" t="s">
        <v>1401</v>
      </c>
      <c r="AD353" s="82" t="s">
        <v>1427</v>
      </c>
      <c r="AE353" s="82" t="s">
        <v>1402</v>
      </c>
      <c r="AN353" s="82" t="s">
        <v>76</v>
      </c>
      <c r="AO353" s="82" t="s">
        <v>1403</v>
      </c>
      <c r="AP353" s="82">
        <v>450000000</v>
      </c>
      <c r="AQ353" s="82" t="s">
        <v>109</v>
      </c>
      <c r="AR353" s="82" t="s">
        <v>4274</v>
      </c>
      <c r="AS353" s="84">
        <v>42090</v>
      </c>
      <c r="AT353" s="85">
        <v>2015</v>
      </c>
      <c r="AU353" s="82" t="s">
        <v>4277</v>
      </c>
      <c r="AV353" s="84">
        <v>42825</v>
      </c>
      <c r="AW353" s="85">
        <v>2017</v>
      </c>
      <c r="AX353" s="85">
        <f>Table1[[#This Row],[End TEST]]-Table1[[#This Row],[Start TEST]]</f>
        <v>2</v>
      </c>
      <c r="AY353" s="85">
        <f>Table1[[#This Row],[TEST_Diff]]+1</f>
        <v>3</v>
      </c>
      <c r="AZ353" s="92">
        <f>DATEDIF(Table1[[#This Row],[Start Year]],Table1[[#This Row],[End Year]],"d") / 365</f>
        <v>2.0136986301369864</v>
      </c>
      <c r="BA353" s="82">
        <v>13800000</v>
      </c>
      <c r="BB353" s="82">
        <v>6000000</v>
      </c>
      <c r="BC353" s="82" t="s">
        <v>1404</v>
      </c>
      <c r="BD353" s="82">
        <v>1</v>
      </c>
      <c r="BE353" s="82">
        <v>1</v>
      </c>
      <c r="BF353" s="82">
        <v>1</v>
      </c>
      <c r="BG353" s="82">
        <v>1</v>
      </c>
      <c r="BH353" s="82">
        <v>1</v>
      </c>
      <c r="BI353" s="82">
        <v>1</v>
      </c>
      <c r="BJ353" s="82">
        <v>1</v>
      </c>
      <c r="BK353" s="82">
        <v>1</v>
      </c>
      <c r="BL353" s="82">
        <v>1</v>
      </c>
      <c r="BM353" s="82">
        <v>1</v>
      </c>
      <c r="BO353" s="82">
        <v>1</v>
      </c>
      <c r="BP353" s="82">
        <v>1</v>
      </c>
      <c r="BW353" s="82" t="s">
        <v>1405</v>
      </c>
    </row>
    <row r="354" spans="1:75" x14ac:dyDescent="0.5">
      <c r="A354" s="82">
        <v>79</v>
      </c>
      <c r="B354" s="82" t="s">
        <v>1398</v>
      </c>
      <c r="D354" s="90">
        <v>43579</v>
      </c>
      <c r="E354" s="90" t="s">
        <v>1399</v>
      </c>
      <c r="F354" s="90"/>
      <c r="G354" s="82" t="s">
        <v>1399</v>
      </c>
      <c r="H354" s="82" t="s">
        <v>1400</v>
      </c>
      <c r="I354" s="80" t="s">
        <v>102</v>
      </c>
      <c r="J354" s="80">
        <v>50</v>
      </c>
      <c r="K354" s="80">
        <v>132</v>
      </c>
      <c r="L354" s="80" t="s">
        <v>1427</v>
      </c>
      <c r="M354" s="80">
        <v>1.1499999999999999</v>
      </c>
      <c r="N354" s="80">
        <v>13.178000000000001</v>
      </c>
      <c r="O354" s="80">
        <v>30.231000999999999</v>
      </c>
      <c r="P354" s="80" t="s">
        <v>110</v>
      </c>
      <c r="Q354" s="80">
        <v>0</v>
      </c>
      <c r="R354" s="80">
        <v>26.625188000000001</v>
      </c>
      <c r="S354" s="80">
        <v>6.809552</v>
      </c>
      <c r="T354" s="80">
        <v>2587500</v>
      </c>
      <c r="U354" s="91">
        <f>Table1[[#This Row],[Distribution Amount (Dollars)]]/Table1[[#This Row],[NEWdatediff]]</f>
        <v>862500</v>
      </c>
      <c r="V354" s="82" t="s">
        <v>1393</v>
      </c>
      <c r="W354" s="82" t="s">
        <v>91</v>
      </c>
      <c r="X354" s="82" t="s">
        <v>72</v>
      </c>
      <c r="Y354" s="82" t="s">
        <v>73</v>
      </c>
      <c r="Z354" s="82">
        <v>1</v>
      </c>
      <c r="AA354" s="82" t="s">
        <v>121</v>
      </c>
      <c r="AB354" s="82" t="s">
        <v>1401</v>
      </c>
      <c r="AD354" s="82" t="s">
        <v>1427</v>
      </c>
      <c r="AE354" s="82" t="s">
        <v>1402</v>
      </c>
      <c r="AN354" s="82" t="s">
        <v>76</v>
      </c>
      <c r="AO354" s="82" t="s">
        <v>1403</v>
      </c>
      <c r="AP354" s="82">
        <v>450000000</v>
      </c>
      <c r="AQ354" s="82" t="s">
        <v>109</v>
      </c>
      <c r="AR354" s="82" t="s">
        <v>4274</v>
      </c>
      <c r="AS354" s="84">
        <v>42090</v>
      </c>
      <c r="AT354" s="85">
        <v>2015</v>
      </c>
      <c r="AU354" s="82" t="s">
        <v>4277</v>
      </c>
      <c r="AV354" s="84">
        <v>42825</v>
      </c>
      <c r="AW354" s="85">
        <v>2017</v>
      </c>
      <c r="AX354" s="85">
        <f>Table1[[#This Row],[End TEST]]-Table1[[#This Row],[Start TEST]]</f>
        <v>2</v>
      </c>
      <c r="AY354" s="85">
        <f>Table1[[#This Row],[TEST_Diff]]+1</f>
        <v>3</v>
      </c>
      <c r="AZ354" s="92">
        <f>DATEDIF(Table1[[#This Row],[Start Year]],Table1[[#This Row],[End Year]],"d") / 365</f>
        <v>2.0136986301369864</v>
      </c>
      <c r="BA354" s="82">
        <v>13800000</v>
      </c>
      <c r="BB354" s="82">
        <v>6000000</v>
      </c>
      <c r="BC354" s="82" t="s">
        <v>1404</v>
      </c>
      <c r="BD354" s="82">
        <v>1</v>
      </c>
      <c r="BE354" s="82">
        <v>1</v>
      </c>
      <c r="BF354" s="82">
        <v>1</v>
      </c>
      <c r="BG354" s="82">
        <v>1</v>
      </c>
      <c r="BH354" s="82">
        <v>1</v>
      </c>
      <c r="BI354" s="82">
        <v>1</v>
      </c>
      <c r="BJ354" s="82">
        <v>1</v>
      </c>
      <c r="BK354" s="82">
        <v>1</v>
      </c>
      <c r="BL354" s="82">
        <v>1</v>
      </c>
      <c r="BM354" s="82">
        <v>1</v>
      </c>
      <c r="BO354" s="82">
        <v>1</v>
      </c>
      <c r="BP354" s="82">
        <v>1</v>
      </c>
      <c r="BW354" s="82" t="s">
        <v>1405</v>
      </c>
    </row>
    <row r="355" spans="1:75" x14ac:dyDescent="0.5">
      <c r="A355" s="82">
        <v>79</v>
      </c>
      <c r="B355" s="82" t="s">
        <v>1398</v>
      </c>
      <c r="D355" s="90">
        <v>43579</v>
      </c>
      <c r="E355" s="90" t="s">
        <v>1399</v>
      </c>
      <c r="F355" s="90"/>
      <c r="G355" s="82" t="s">
        <v>1399</v>
      </c>
      <c r="H355" s="82" t="s">
        <v>1400</v>
      </c>
      <c r="I355" s="80" t="s">
        <v>81</v>
      </c>
      <c r="J355" s="80">
        <v>50</v>
      </c>
      <c r="K355" s="80">
        <v>132</v>
      </c>
      <c r="L355" s="80" t="s">
        <v>295</v>
      </c>
      <c r="M355" s="80">
        <v>0.64</v>
      </c>
      <c r="N355" s="80">
        <v>7.5172420000000004</v>
      </c>
      <c r="O355" s="80">
        <v>80.779494</v>
      </c>
      <c r="P355" s="80" t="s">
        <v>114</v>
      </c>
      <c r="Q355" s="80">
        <v>0</v>
      </c>
      <c r="R355" s="80">
        <v>25.384855999999999</v>
      </c>
      <c r="S355" s="80">
        <v>68.458809000000002</v>
      </c>
      <c r="T355" s="80">
        <v>1440000</v>
      </c>
      <c r="U355" s="91">
        <f>Table1[[#This Row],[Distribution Amount (Dollars)]]/Table1[[#This Row],[NEWdatediff]]</f>
        <v>480000</v>
      </c>
      <c r="V355" s="82" t="s">
        <v>1393</v>
      </c>
      <c r="W355" s="82" t="s">
        <v>91</v>
      </c>
      <c r="X355" s="82" t="s">
        <v>72</v>
      </c>
      <c r="Y355" s="82" t="s">
        <v>73</v>
      </c>
      <c r="Z355" s="82">
        <v>1</v>
      </c>
      <c r="AA355" s="82" t="s">
        <v>121</v>
      </c>
      <c r="AB355" s="82" t="s">
        <v>1401</v>
      </c>
      <c r="AD355" s="82" t="s">
        <v>1447</v>
      </c>
      <c r="AE355" s="82" t="s">
        <v>1402</v>
      </c>
      <c r="AN355" s="82" t="s">
        <v>76</v>
      </c>
      <c r="AO355" s="82" t="s">
        <v>1403</v>
      </c>
      <c r="AP355" s="82">
        <v>450000000</v>
      </c>
      <c r="AQ355" s="82" t="s">
        <v>109</v>
      </c>
      <c r="AR355" s="82" t="s">
        <v>4274</v>
      </c>
      <c r="AS355" s="84">
        <v>42090</v>
      </c>
      <c r="AT355" s="85">
        <v>2015</v>
      </c>
      <c r="AU355" s="82" t="s">
        <v>4277</v>
      </c>
      <c r="AV355" s="84">
        <v>42825</v>
      </c>
      <c r="AW355" s="85">
        <v>2017</v>
      </c>
      <c r="AX355" s="85">
        <f>Table1[[#This Row],[End TEST]]-Table1[[#This Row],[Start TEST]]</f>
        <v>2</v>
      </c>
      <c r="AY355" s="85">
        <f>Table1[[#This Row],[TEST_Diff]]+1</f>
        <v>3</v>
      </c>
      <c r="AZ355" s="92">
        <f>DATEDIF(Table1[[#This Row],[Start Year]],Table1[[#This Row],[End Year]],"d") / 365</f>
        <v>2.0136986301369864</v>
      </c>
      <c r="BA355" s="82">
        <v>13800000</v>
      </c>
      <c r="BB355" s="82">
        <v>6000000</v>
      </c>
      <c r="BC355" s="82" t="s">
        <v>1404</v>
      </c>
      <c r="BD355" s="82">
        <v>1</v>
      </c>
      <c r="BE355" s="82">
        <v>1</v>
      </c>
      <c r="BF355" s="82">
        <v>1</v>
      </c>
      <c r="BG355" s="82">
        <v>1</v>
      </c>
      <c r="BH355" s="82">
        <v>1</v>
      </c>
      <c r="BI355" s="82">
        <v>1</v>
      </c>
      <c r="BJ355" s="82">
        <v>1</v>
      </c>
      <c r="BK355" s="82">
        <v>1</v>
      </c>
      <c r="BL355" s="82">
        <v>1</v>
      </c>
      <c r="BM355" s="82">
        <v>1</v>
      </c>
      <c r="BO355" s="82">
        <v>1</v>
      </c>
      <c r="BP355" s="82">
        <v>1</v>
      </c>
      <c r="BW355" s="82" t="s">
        <v>1405</v>
      </c>
    </row>
    <row r="356" spans="1:75" x14ac:dyDescent="0.5">
      <c r="A356" s="82">
        <v>79</v>
      </c>
      <c r="B356" s="82" t="s">
        <v>1398</v>
      </c>
      <c r="D356" s="90">
        <v>43579</v>
      </c>
      <c r="E356" s="90" t="s">
        <v>1399</v>
      </c>
      <c r="F356" s="90"/>
      <c r="G356" s="82" t="s">
        <v>1399</v>
      </c>
      <c r="H356" s="82" t="s">
        <v>1400</v>
      </c>
      <c r="I356" s="80" t="s">
        <v>102</v>
      </c>
      <c r="J356" s="80">
        <v>50</v>
      </c>
      <c r="K356" s="80">
        <v>132</v>
      </c>
      <c r="L356" s="80" t="s">
        <v>295</v>
      </c>
      <c r="M356" s="80">
        <v>0.64</v>
      </c>
      <c r="N356" s="80">
        <v>7.5172420000000004</v>
      </c>
      <c r="O356" s="80">
        <v>80.779494</v>
      </c>
      <c r="P356" s="80" t="s">
        <v>114</v>
      </c>
      <c r="Q356" s="80">
        <v>0</v>
      </c>
      <c r="R356" s="80">
        <v>25.384855999999999</v>
      </c>
      <c r="S356" s="80">
        <v>68.458809000000002</v>
      </c>
      <c r="T356" s="80">
        <v>1440000</v>
      </c>
      <c r="U356" s="91">
        <f>Table1[[#This Row],[Distribution Amount (Dollars)]]/Table1[[#This Row],[NEWdatediff]]</f>
        <v>480000</v>
      </c>
      <c r="V356" s="82" t="s">
        <v>1393</v>
      </c>
      <c r="W356" s="82" t="s">
        <v>91</v>
      </c>
      <c r="X356" s="82" t="s">
        <v>72</v>
      </c>
      <c r="Y356" s="82" t="s">
        <v>73</v>
      </c>
      <c r="Z356" s="82">
        <v>1</v>
      </c>
      <c r="AA356" s="82" t="s">
        <v>121</v>
      </c>
      <c r="AB356" s="82" t="s">
        <v>1401</v>
      </c>
      <c r="AD356" s="82" t="s">
        <v>1447</v>
      </c>
      <c r="AE356" s="82" t="s">
        <v>1402</v>
      </c>
      <c r="AN356" s="82" t="s">
        <v>76</v>
      </c>
      <c r="AO356" s="82" t="s">
        <v>1403</v>
      </c>
      <c r="AP356" s="82">
        <v>450000000</v>
      </c>
      <c r="AQ356" s="82" t="s">
        <v>109</v>
      </c>
      <c r="AR356" s="82" t="s">
        <v>4274</v>
      </c>
      <c r="AS356" s="84">
        <v>42090</v>
      </c>
      <c r="AT356" s="85">
        <v>2015</v>
      </c>
      <c r="AU356" s="82" t="s">
        <v>4277</v>
      </c>
      <c r="AV356" s="84">
        <v>42825</v>
      </c>
      <c r="AW356" s="85">
        <v>2017</v>
      </c>
      <c r="AX356" s="85">
        <f>Table1[[#This Row],[End TEST]]-Table1[[#This Row],[Start TEST]]</f>
        <v>2</v>
      </c>
      <c r="AY356" s="85">
        <f>Table1[[#This Row],[TEST_Diff]]+1</f>
        <v>3</v>
      </c>
      <c r="AZ356" s="92">
        <f>DATEDIF(Table1[[#This Row],[Start Year]],Table1[[#This Row],[End Year]],"d") / 365</f>
        <v>2.0136986301369864</v>
      </c>
      <c r="BA356" s="82">
        <v>13800000</v>
      </c>
      <c r="BB356" s="82">
        <v>6000000</v>
      </c>
      <c r="BC356" s="82" t="s">
        <v>1404</v>
      </c>
      <c r="BD356" s="82">
        <v>1</v>
      </c>
      <c r="BE356" s="82">
        <v>1</v>
      </c>
      <c r="BF356" s="82">
        <v>1</v>
      </c>
      <c r="BG356" s="82">
        <v>1</v>
      </c>
      <c r="BH356" s="82">
        <v>1</v>
      </c>
      <c r="BI356" s="82">
        <v>1</v>
      </c>
      <c r="BJ356" s="82">
        <v>1</v>
      </c>
      <c r="BK356" s="82">
        <v>1</v>
      </c>
      <c r="BL356" s="82">
        <v>1</v>
      </c>
      <c r="BM356" s="82">
        <v>1</v>
      </c>
      <c r="BO356" s="82">
        <v>1</v>
      </c>
      <c r="BP356" s="82">
        <v>1</v>
      </c>
      <c r="BW356" s="82" t="s">
        <v>1405</v>
      </c>
    </row>
    <row r="357" spans="1:75" x14ac:dyDescent="0.5">
      <c r="A357" s="82">
        <v>79</v>
      </c>
      <c r="B357" s="82" t="s">
        <v>1398</v>
      </c>
      <c r="D357" s="90">
        <v>43579</v>
      </c>
      <c r="E357" s="90" t="s">
        <v>1399</v>
      </c>
      <c r="F357" s="90"/>
      <c r="G357" s="82" t="s">
        <v>1399</v>
      </c>
      <c r="H357" s="82" t="s">
        <v>1400</v>
      </c>
      <c r="I357" s="80" t="s">
        <v>81</v>
      </c>
      <c r="J357" s="80">
        <v>50</v>
      </c>
      <c r="K357" s="80">
        <v>132</v>
      </c>
      <c r="L357" s="80" t="s">
        <v>1407</v>
      </c>
      <c r="M357" s="80">
        <v>0.25</v>
      </c>
      <c r="N357" s="80">
        <v>5.6238229999999998</v>
      </c>
      <c r="O357" s="80">
        <v>-58.974781</v>
      </c>
      <c r="P357" s="80" t="s">
        <v>84</v>
      </c>
      <c r="Q357" s="80">
        <v>0</v>
      </c>
      <c r="R357" s="80">
        <v>-15.623037</v>
      </c>
      <c r="S357" s="80">
        <v>-59.0625</v>
      </c>
      <c r="T357" s="80">
        <v>562500</v>
      </c>
      <c r="U357" s="91">
        <f>Table1[[#This Row],[Distribution Amount (Dollars)]]/Table1[[#This Row],[NEWdatediff]]</f>
        <v>187500</v>
      </c>
      <c r="V357" s="82" t="s">
        <v>1393</v>
      </c>
      <c r="W357" s="82" t="s">
        <v>91</v>
      </c>
      <c r="X357" s="82" t="s">
        <v>72</v>
      </c>
      <c r="Y357" s="82" t="s">
        <v>73</v>
      </c>
      <c r="Z357" s="82">
        <v>1</v>
      </c>
      <c r="AA357" s="82" t="s">
        <v>121</v>
      </c>
      <c r="AB357" s="82" t="s">
        <v>1401</v>
      </c>
      <c r="AD357" s="82" t="s">
        <v>1421</v>
      </c>
      <c r="AE357" s="82" t="s">
        <v>1402</v>
      </c>
      <c r="AN357" s="82" t="s">
        <v>76</v>
      </c>
      <c r="AO357" s="82" t="s">
        <v>1403</v>
      </c>
      <c r="AP357" s="82">
        <v>450000000</v>
      </c>
      <c r="AQ357" s="82" t="s">
        <v>109</v>
      </c>
      <c r="AR357" s="82" t="s">
        <v>4274</v>
      </c>
      <c r="AS357" s="84">
        <v>42090</v>
      </c>
      <c r="AT357" s="85">
        <v>2015</v>
      </c>
      <c r="AU357" s="82" t="s">
        <v>4277</v>
      </c>
      <c r="AV357" s="84">
        <v>42825</v>
      </c>
      <c r="AW357" s="85">
        <v>2017</v>
      </c>
      <c r="AX357" s="85">
        <f>Table1[[#This Row],[End TEST]]-Table1[[#This Row],[Start TEST]]</f>
        <v>2</v>
      </c>
      <c r="AY357" s="85">
        <f>Table1[[#This Row],[TEST_Diff]]+1</f>
        <v>3</v>
      </c>
      <c r="AZ357" s="92">
        <f>DATEDIF(Table1[[#This Row],[Start Year]],Table1[[#This Row],[End Year]],"d") / 365</f>
        <v>2.0136986301369864</v>
      </c>
      <c r="BA357" s="82">
        <v>13800000</v>
      </c>
      <c r="BB357" s="82">
        <v>6000000</v>
      </c>
      <c r="BC357" s="82" t="s">
        <v>1404</v>
      </c>
      <c r="BD357" s="82">
        <v>1</v>
      </c>
      <c r="BE357" s="82">
        <v>1</v>
      </c>
      <c r="BF357" s="82">
        <v>1</v>
      </c>
      <c r="BG357" s="82">
        <v>1</v>
      </c>
      <c r="BH357" s="82">
        <v>1</v>
      </c>
      <c r="BI357" s="82">
        <v>1</v>
      </c>
      <c r="BJ357" s="82">
        <v>1</v>
      </c>
      <c r="BK357" s="82">
        <v>1</v>
      </c>
      <c r="BL357" s="82">
        <v>1</v>
      </c>
      <c r="BM357" s="82">
        <v>1</v>
      </c>
      <c r="BO357" s="82">
        <v>1</v>
      </c>
      <c r="BP357" s="82">
        <v>1</v>
      </c>
      <c r="BW357" s="82" t="s">
        <v>1405</v>
      </c>
    </row>
    <row r="358" spans="1:75" x14ac:dyDescent="0.5">
      <c r="A358" s="82">
        <v>79</v>
      </c>
      <c r="B358" s="82" t="s">
        <v>1398</v>
      </c>
      <c r="D358" s="90">
        <v>43579</v>
      </c>
      <c r="E358" s="90" t="s">
        <v>1399</v>
      </c>
      <c r="F358" s="90"/>
      <c r="G358" s="82" t="s">
        <v>1399</v>
      </c>
      <c r="H358" s="82" t="s">
        <v>1400</v>
      </c>
      <c r="I358" s="80" t="s">
        <v>102</v>
      </c>
      <c r="J358" s="80">
        <v>50</v>
      </c>
      <c r="K358" s="80">
        <v>132</v>
      </c>
      <c r="L358" s="80" t="s">
        <v>1407</v>
      </c>
      <c r="M358" s="80">
        <v>0.25</v>
      </c>
      <c r="N358" s="80">
        <v>5.6238229999999998</v>
      </c>
      <c r="O358" s="80">
        <v>-58.974781</v>
      </c>
      <c r="P358" s="80" t="s">
        <v>84</v>
      </c>
      <c r="Q358" s="80">
        <v>0</v>
      </c>
      <c r="R358" s="80">
        <v>-15.623037</v>
      </c>
      <c r="S358" s="80">
        <v>-59.0625</v>
      </c>
      <c r="T358" s="80">
        <v>562500</v>
      </c>
      <c r="U358" s="91">
        <f>Table1[[#This Row],[Distribution Amount (Dollars)]]/Table1[[#This Row],[NEWdatediff]]</f>
        <v>187500</v>
      </c>
      <c r="V358" s="82" t="s">
        <v>1393</v>
      </c>
      <c r="W358" s="82" t="s">
        <v>91</v>
      </c>
      <c r="X358" s="82" t="s">
        <v>72</v>
      </c>
      <c r="Y358" s="82" t="s">
        <v>73</v>
      </c>
      <c r="Z358" s="82">
        <v>1</v>
      </c>
      <c r="AA358" s="82" t="s">
        <v>121</v>
      </c>
      <c r="AB358" s="82" t="s">
        <v>1401</v>
      </c>
      <c r="AD358" s="82" t="s">
        <v>1421</v>
      </c>
      <c r="AE358" s="82" t="s">
        <v>1402</v>
      </c>
      <c r="AN358" s="82" t="s">
        <v>76</v>
      </c>
      <c r="AO358" s="82" t="s">
        <v>1403</v>
      </c>
      <c r="AP358" s="82">
        <v>450000000</v>
      </c>
      <c r="AQ358" s="82" t="s">
        <v>109</v>
      </c>
      <c r="AR358" s="82" t="s">
        <v>4274</v>
      </c>
      <c r="AS358" s="84">
        <v>42090</v>
      </c>
      <c r="AT358" s="85">
        <v>2015</v>
      </c>
      <c r="AU358" s="82" t="s">
        <v>4277</v>
      </c>
      <c r="AV358" s="84">
        <v>42825</v>
      </c>
      <c r="AW358" s="85">
        <v>2017</v>
      </c>
      <c r="AX358" s="85">
        <f>Table1[[#This Row],[End TEST]]-Table1[[#This Row],[Start TEST]]</f>
        <v>2</v>
      </c>
      <c r="AY358" s="85">
        <f>Table1[[#This Row],[TEST_Diff]]+1</f>
        <v>3</v>
      </c>
      <c r="AZ358" s="92">
        <f>DATEDIF(Table1[[#This Row],[Start Year]],Table1[[#This Row],[End Year]],"d") / 365</f>
        <v>2.0136986301369864</v>
      </c>
      <c r="BA358" s="82">
        <v>13800000</v>
      </c>
      <c r="BB358" s="82">
        <v>6000000</v>
      </c>
      <c r="BC358" s="82" t="s">
        <v>1404</v>
      </c>
      <c r="BD358" s="82">
        <v>1</v>
      </c>
      <c r="BE358" s="82">
        <v>1</v>
      </c>
      <c r="BF358" s="82">
        <v>1</v>
      </c>
      <c r="BG358" s="82">
        <v>1</v>
      </c>
      <c r="BH358" s="82">
        <v>1</v>
      </c>
      <c r="BI358" s="82">
        <v>1</v>
      </c>
      <c r="BJ358" s="82">
        <v>1</v>
      </c>
      <c r="BK358" s="82">
        <v>1</v>
      </c>
      <c r="BL358" s="82">
        <v>1</v>
      </c>
      <c r="BM358" s="82">
        <v>1</v>
      </c>
      <c r="BO358" s="82">
        <v>1</v>
      </c>
      <c r="BP358" s="82">
        <v>1</v>
      </c>
      <c r="BW358" s="82" t="s">
        <v>1405</v>
      </c>
    </row>
    <row r="359" spans="1:75" x14ac:dyDescent="0.5">
      <c r="A359" s="82">
        <v>79</v>
      </c>
      <c r="B359" s="82" t="s">
        <v>1398</v>
      </c>
      <c r="D359" s="90">
        <v>43579</v>
      </c>
      <c r="E359" s="90" t="s">
        <v>1399</v>
      </c>
      <c r="F359" s="90"/>
      <c r="G359" s="82" t="s">
        <v>1399</v>
      </c>
      <c r="H359" s="82" t="s">
        <v>1400</v>
      </c>
      <c r="I359" s="80" t="s">
        <v>81</v>
      </c>
      <c r="J359" s="80">
        <v>50</v>
      </c>
      <c r="K359" s="80">
        <v>132</v>
      </c>
      <c r="L359" s="80" t="s">
        <v>1450</v>
      </c>
      <c r="M359" s="80">
        <v>1.1499999999999999</v>
      </c>
      <c r="N359" s="80">
        <v>-0.228021</v>
      </c>
      <c r="O359" s="80">
        <v>15.827659000000001</v>
      </c>
      <c r="P359" s="80" t="s">
        <v>69</v>
      </c>
      <c r="Q359" s="80">
        <v>0</v>
      </c>
      <c r="R359" s="80">
        <v>2.6272389999999999</v>
      </c>
      <c r="S359" s="80">
        <v>23.381664000000001</v>
      </c>
      <c r="T359" s="80">
        <v>2587500</v>
      </c>
      <c r="U359" s="91">
        <f>Table1[[#This Row],[Distribution Amount (Dollars)]]/Table1[[#This Row],[NEWdatediff]]</f>
        <v>862500</v>
      </c>
      <c r="V359" s="82" t="s">
        <v>1393</v>
      </c>
      <c r="W359" s="82" t="s">
        <v>91</v>
      </c>
      <c r="X359" s="82" t="s">
        <v>72</v>
      </c>
      <c r="Y359" s="82" t="s">
        <v>73</v>
      </c>
      <c r="Z359" s="82">
        <v>1</v>
      </c>
      <c r="AA359" s="82" t="s">
        <v>121</v>
      </c>
      <c r="AB359" s="82" t="s">
        <v>1401</v>
      </c>
      <c r="AD359" s="82" t="s">
        <v>325</v>
      </c>
      <c r="AE359" s="82" t="s">
        <v>1402</v>
      </c>
      <c r="AN359" s="82" t="s">
        <v>76</v>
      </c>
      <c r="AO359" s="82" t="s">
        <v>1403</v>
      </c>
      <c r="AP359" s="82">
        <v>450000000</v>
      </c>
      <c r="AQ359" s="82" t="s">
        <v>109</v>
      </c>
      <c r="AR359" s="82" t="s">
        <v>4274</v>
      </c>
      <c r="AS359" s="84">
        <v>42090</v>
      </c>
      <c r="AT359" s="85">
        <v>2015</v>
      </c>
      <c r="AU359" s="82" t="s">
        <v>4277</v>
      </c>
      <c r="AV359" s="84">
        <v>42825</v>
      </c>
      <c r="AW359" s="85">
        <v>2017</v>
      </c>
      <c r="AX359" s="85">
        <f>Table1[[#This Row],[End TEST]]-Table1[[#This Row],[Start TEST]]</f>
        <v>2</v>
      </c>
      <c r="AY359" s="85">
        <f>Table1[[#This Row],[TEST_Diff]]+1</f>
        <v>3</v>
      </c>
      <c r="AZ359" s="92">
        <f>DATEDIF(Table1[[#This Row],[Start Year]],Table1[[#This Row],[End Year]],"d") / 365</f>
        <v>2.0136986301369864</v>
      </c>
      <c r="BA359" s="82">
        <v>13800000</v>
      </c>
      <c r="BB359" s="82">
        <v>6000000</v>
      </c>
      <c r="BC359" s="82" t="s">
        <v>1404</v>
      </c>
      <c r="BD359" s="82">
        <v>1</v>
      </c>
      <c r="BE359" s="82">
        <v>1</v>
      </c>
      <c r="BF359" s="82">
        <v>1</v>
      </c>
      <c r="BG359" s="82">
        <v>1</v>
      </c>
      <c r="BH359" s="82">
        <v>1</v>
      </c>
      <c r="BI359" s="82">
        <v>1</v>
      </c>
      <c r="BJ359" s="82">
        <v>1</v>
      </c>
      <c r="BK359" s="82">
        <v>1</v>
      </c>
      <c r="BL359" s="82">
        <v>1</v>
      </c>
      <c r="BM359" s="82">
        <v>1</v>
      </c>
      <c r="BO359" s="82">
        <v>1</v>
      </c>
      <c r="BP359" s="82">
        <v>1</v>
      </c>
      <c r="BW359" s="82" t="s">
        <v>1405</v>
      </c>
    </row>
    <row r="360" spans="1:75" x14ac:dyDescent="0.5">
      <c r="A360" s="82">
        <v>79</v>
      </c>
      <c r="B360" s="82" t="s">
        <v>1398</v>
      </c>
      <c r="D360" s="90">
        <v>43579</v>
      </c>
      <c r="E360" s="90" t="s">
        <v>1399</v>
      </c>
      <c r="F360" s="90"/>
      <c r="G360" s="82" t="s">
        <v>1399</v>
      </c>
      <c r="H360" s="82" t="s">
        <v>1400</v>
      </c>
      <c r="I360" s="80" t="s">
        <v>102</v>
      </c>
      <c r="J360" s="80">
        <v>50</v>
      </c>
      <c r="K360" s="80">
        <v>132</v>
      </c>
      <c r="L360" s="80" t="s">
        <v>1450</v>
      </c>
      <c r="M360" s="80">
        <v>1.1499999999999999</v>
      </c>
      <c r="N360" s="80">
        <v>-0.228021</v>
      </c>
      <c r="O360" s="80">
        <v>15.827659000000001</v>
      </c>
      <c r="P360" s="80" t="s">
        <v>69</v>
      </c>
      <c r="Q360" s="80">
        <v>0</v>
      </c>
      <c r="R360" s="80">
        <v>2.6272389999999999</v>
      </c>
      <c r="S360" s="80">
        <v>23.381664000000001</v>
      </c>
      <c r="T360" s="80">
        <v>2587500</v>
      </c>
      <c r="U360" s="91">
        <f>Table1[[#This Row],[Distribution Amount (Dollars)]]/Table1[[#This Row],[NEWdatediff]]</f>
        <v>862500</v>
      </c>
      <c r="V360" s="82" t="s">
        <v>1393</v>
      </c>
      <c r="W360" s="82" t="s">
        <v>91</v>
      </c>
      <c r="X360" s="82" t="s">
        <v>72</v>
      </c>
      <c r="Y360" s="82" t="s">
        <v>73</v>
      </c>
      <c r="Z360" s="82">
        <v>1</v>
      </c>
      <c r="AA360" s="82" t="s">
        <v>121</v>
      </c>
      <c r="AB360" s="82" t="s">
        <v>1401</v>
      </c>
      <c r="AD360" s="82" t="s">
        <v>325</v>
      </c>
      <c r="AE360" s="82" t="s">
        <v>1402</v>
      </c>
      <c r="AN360" s="82" t="s">
        <v>76</v>
      </c>
      <c r="AO360" s="82" t="s">
        <v>1403</v>
      </c>
      <c r="AP360" s="82">
        <v>450000000</v>
      </c>
      <c r="AQ360" s="82" t="s">
        <v>109</v>
      </c>
      <c r="AR360" s="82" t="s">
        <v>4274</v>
      </c>
      <c r="AS360" s="84">
        <v>42090</v>
      </c>
      <c r="AT360" s="85">
        <v>2015</v>
      </c>
      <c r="AU360" s="82" t="s">
        <v>4277</v>
      </c>
      <c r="AV360" s="84">
        <v>42825</v>
      </c>
      <c r="AW360" s="85">
        <v>2017</v>
      </c>
      <c r="AX360" s="85">
        <f>Table1[[#This Row],[End TEST]]-Table1[[#This Row],[Start TEST]]</f>
        <v>2</v>
      </c>
      <c r="AY360" s="85">
        <f>Table1[[#This Row],[TEST_Diff]]+1</f>
        <v>3</v>
      </c>
      <c r="AZ360" s="92">
        <f>DATEDIF(Table1[[#This Row],[Start Year]],Table1[[#This Row],[End Year]],"d") / 365</f>
        <v>2.0136986301369864</v>
      </c>
      <c r="BA360" s="82">
        <v>13800000</v>
      </c>
      <c r="BB360" s="82">
        <v>6000000</v>
      </c>
      <c r="BC360" s="82" t="s">
        <v>1404</v>
      </c>
      <c r="BD360" s="82">
        <v>1</v>
      </c>
      <c r="BE360" s="82">
        <v>1</v>
      </c>
      <c r="BF360" s="82">
        <v>1</v>
      </c>
      <c r="BG360" s="82">
        <v>1</v>
      </c>
      <c r="BH360" s="82">
        <v>1</v>
      </c>
      <c r="BI360" s="82">
        <v>1</v>
      </c>
      <c r="BJ360" s="82">
        <v>1</v>
      </c>
      <c r="BK360" s="82">
        <v>1</v>
      </c>
      <c r="BL360" s="82">
        <v>1</v>
      </c>
      <c r="BM360" s="82">
        <v>1</v>
      </c>
      <c r="BO360" s="82">
        <v>1</v>
      </c>
      <c r="BP360" s="82">
        <v>1</v>
      </c>
      <c r="BW360" s="82" t="s">
        <v>1405</v>
      </c>
    </row>
    <row r="361" spans="1:75" x14ac:dyDescent="0.5">
      <c r="A361" s="82">
        <v>79</v>
      </c>
      <c r="B361" s="82" t="s">
        <v>1398</v>
      </c>
      <c r="D361" s="90">
        <v>43579</v>
      </c>
      <c r="E361" s="90" t="s">
        <v>1399</v>
      </c>
      <c r="F361" s="90"/>
      <c r="G361" s="82" t="s">
        <v>1399</v>
      </c>
      <c r="H361" s="82" t="s">
        <v>1400</v>
      </c>
      <c r="I361" s="80" t="s">
        <v>81</v>
      </c>
      <c r="J361" s="80">
        <v>50</v>
      </c>
      <c r="K361" s="80">
        <v>132</v>
      </c>
      <c r="L361" s="80" t="s">
        <v>586</v>
      </c>
      <c r="M361" s="80">
        <v>0.64</v>
      </c>
      <c r="N361" s="80">
        <v>12.565678999999999</v>
      </c>
      <c r="O361" s="80">
        <v>104.990967</v>
      </c>
      <c r="P361" s="80" t="s">
        <v>113</v>
      </c>
      <c r="Q361" s="80">
        <v>0</v>
      </c>
      <c r="R361" s="80">
        <v>10.278548000000001</v>
      </c>
      <c r="S361" s="80">
        <v>102.006446</v>
      </c>
      <c r="T361" s="80">
        <v>1440000</v>
      </c>
      <c r="U361" s="91">
        <f>Table1[[#This Row],[Distribution Amount (Dollars)]]/Table1[[#This Row],[NEWdatediff]]</f>
        <v>480000</v>
      </c>
      <c r="V361" s="82" t="s">
        <v>1393</v>
      </c>
      <c r="W361" s="82" t="s">
        <v>91</v>
      </c>
      <c r="X361" s="82" t="s">
        <v>72</v>
      </c>
      <c r="Y361" s="82" t="s">
        <v>73</v>
      </c>
      <c r="Z361" s="82">
        <v>1</v>
      </c>
      <c r="AA361" s="82" t="s">
        <v>121</v>
      </c>
      <c r="AB361" s="82" t="s">
        <v>1401</v>
      </c>
      <c r="AD361" s="82" t="s">
        <v>139</v>
      </c>
      <c r="AE361" s="82" t="s">
        <v>1402</v>
      </c>
      <c r="AN361" s="82" t="s">
        <v>76</v>
      </c>
      <c r="AO361" s="82" t="s">
        <v>1403</v>
      </c>
      <c r="AP361" s="82">
        <v>450000000</v>
      </c>
      <c r="AQ361" s="82" t="s">
        <v>109</v>
      </c>
      <c r="AR361" s="82" t="s">
        <v>4274</v>
      </c>
      <c r="AS361" s="84">
        <v>42090</v>
      </c>
      <c r="AT361" s="85">
        <v>2015</v>
      </c>
      <c r="AU361" s="82" t="s">
        <v>4277</v>
      </c>
      <c r="AV361" s="84">
        <v>42825</v>
      </c>
      <c r="AW361" s="85">
        <v>2017</v>
      </c>
      <c r="AX361" s="85">
        <f>Table1[[#This Row],[End TEST]]-Table1[[#This Row],[Start TEST]]</f>
        <v>2</v>
      </c>
      <c r="AY361" s="85">
        <f>Table1[[#This Row],[TEST_Diff]]+1</f>
        <v>3</v>
      </c>
      <c r="AZ361" s="92">
        <f>DATEDIF(Table1[[#This Row],[Start Year]],Table1[[#This Row],[End Year]],"d") / 365</f>
        <v>2.0136986301369864</v>
      </c>
      <c r="BA361" s="82">
        <v>13800000</v>
      </c>
      <c r="BB361" s="82">
        <v>6000000</v>
      </c>
      <c r="BC361" s="82" t="s">
        <v>1404</v>
      </c>
      <c r="BD361" s="82">
        <v>1</v>
      </c>
      <c r="BE361" s="82">
        <v>1</v>
      </c>
      <c r="BF361" s="82">
        <v>1</v>
      </c>
      <c r="BG361" s="82">
        <v>1</v>
      </c>
      <c r="BH361" s="82">
        <v>1</v>
      </c>
      <c r="BI361" s="82">
        <v>1</v>
      </c>
      <c r="BJ361" s="82">
        <v>1</v>
      </c>
      <c r="BK361" s="82">
        <v>1</v>
      </c>
      <c r="BL361" s="82">
        <v>1</v>
      </c>
      <c r="BM361" s="82">
        <v>1</v>
      </c>
      <c r="BO361" s="82">
        <v>1</v>
      </c>
      <c r="BP361" s="82">
        <v>1</v>
      </c>
      <c r="BW361" s="82" t="s">
        <v>1405</v>
      </c>
    </row>
    <row r="362" spans="1:75" x14ac:dyDescent="0.5">
      <c r="A362" s="82">
        <v>79</v>
      </c>
      <c r="B362" s="82" t="s">
        <v>1398</v>
      </c>
      <c r="D362" s="90">
        <v>43579</v>
      </c>
      <c r="E362" s="90" t="s">
        <v>1399</v>
      </c>
      <c r="F362" s="90"/>
      <c r="G362" s="82" t="s">
        <v>1399</v>
      </c>
      <c r="H362" s="82" t="s">
        <v>1400</v>
      </c>
      <c r="I362" s="80" t="s">
        <v>102</v>
      </c>
      <c r="J362" s="80">
        <v>50</v>
      </c>
      <c r="K362" s="80">
        <v>132</v>
      </c>
      <c r="L362" s="80" t="s">
        <v>586</v>
      </c>
      <c r="M362" s="80">
        <v>0.64</v>
      </c>
      <c r="N362" s="80">
        <v>12.565678999999999</v>
      </c>
      <c r="O362" s="80">
        <v>104.990967</v>
      </c>
      <c r="P362" s="80" t="s">
        <v>113</v>
      </c>
      <c r="Q362" s="80">
        <v>0</v>
      </c>
      <c r="R362" s="80">
        <v>10.278548000000001</v>
      </c>
      <c r="S362" s="80">
        <v>102.006446</v>
      </c>
      <c r="T362" s="80">
        <v>1440000</v>
      </c>
      <c r="U362" s="91">
        <f>Table1[[#This Row],[Distribution Amount (Dollars)]]/Table1[[#This Row],[NEWdatediff]]</f>
        <v>480000</v>
      </c>
      <c r="V362" s="82" t="s">
        <v>1393</v>
      </c>
      <c r="W362" s="82" t="s">
        <v>91</v>
      </c>
      <c r="X362" s="82" t="s">
        <v>72</v>
      </c>
      <c r="Y362" s="82" t="s">
        <v>73</v>
      </c>
      <c r="Z362" s="82">
        <v>1</v>
      </c>
      <c r="AA362" s="82" t="s">
        <v>121</v>
      </c>
      <c r="AB362" s="82" t="s">
        <v>1401</v>
      </c>
      <c r="AD362" s="82" t="s">
        <v>139</v>
      </c>
      <c r="AE362" s="82" t="s">
        <v>1402</v>
      </c>
      <c r="AN362" s="82" t="s">
        <v>76</v>
      </c>
      <c r="AO362" s="82" t="s">
        <v>1403</v>
      </c>
      <c r="AP362" s="82">
        <v>450000000</v>
      </c>
      <c r="AQ362" s="82" t="s">
        <v>109</v>
      </c>
      <c r="AR362" s="82" t="s">
        <v>4274</v>
      </c>
      <c r="AS362" s="84">
        <v>42090</v>
      </c>
      <c r="AT362" s="85">
        <v>2015</v>
      </c>
      <c r="AU362" s="82" t="s">
        <v>4277</v>
      </c>
      <c r="AV362" s="84">
        <v>42825</v>
      </c>
      <c r="AW362" s="85">
        <v>2017</v>
      </c>
      <c r="AX362" s="85">
        <f>Table1[[#This Row],[End TEST]]-Table1[[#This Row],[Start TEST]]</f>
        <v>2</v>
      </c>
      <c r="AY362" s="85">
        <f>Table1[[#This Row],[TEST_Diff]]+1</f>
        <v>3</v>
      </c>
      <c r="AZ362" s="92">
        <f>DATEDIF(Table1[[#This Row],[Start Year]],Table1[[#This Row],[End Year]],"d") / 365</f>
        <v>2.0136986301369864</v>
      </c>
      <c r="BA362" s="82">
        <v>13800000</v>
      </c>
      <c r="BB362" s="82">
        <v>6000000</v>
      </c>
      <c r="BC362" s="82" t="s">
        <v>1404</v>
      </c>
      <c r="BD362" s="82">
        <v>1</v>
      </c>
      <c r="BE362" s="82">
        <v>1</v>
      </c>
      <c r="BF362" s="82">
        <v>1</v>
      </c>
      <c r="BG362" s="82">
        <v>1</v>
      </c>
      <c r="BH362" s="82">
        <v>1</v>
      </c>
      <c r="BI362" s="82">
        <v>1</v>
      </c>
      <c r="BJ362" s="82">
        <v>1</v>
      </c>
      <c r="BK362" s="82">
        <v>1</v>
      </c>
      <c r="BL362" s="82">
        <v>1</v>
      </c>
      <c r="BM362" s="82">
        <v>1</v>
      </c>
      <c r="BO362" s="82">
        <v>1</v>
      </c>
      <c r="BP362" s="82">
        <v>1</v>
      </c>
      <c r="BW362" s="82" t="s">
        <v>1405</v>
      </c>
    </row>
    <row r="363" spans="1:75" x14ac:dyDescent="0.5">
      <c r="A363" s="82">
        <v>79</v>
      </c>
      <c r="B363" s="82" t="s">
        <v>1398</v>
      </c>
      <c r="D363" s="90">
        <v>43579</v>
      </c>
      <c r="E363" s="90" t="s">
        <v>1399</v>
      </c>
      <c r="F363" s="90"/>
      <c r="G363" s="82" t="s">
        <v>1399</v>
      </c>
      <c r="H363" s="82" t="s">
        <v>1400</v>
      </c>
      <c r="I363" s="80" t="s">
        <v>81</v>
      </c>
      <c r="J363" s="80">
        <v>50</v>
      </c>
      <c r="K363" s="80">
        <v>132</v>
      </c>
      <c r="L363" s="80" t="s">
        <v>1426</v>
      </c>
      <c r="M363" s="80">
        <v>0.64</v>
      </c>
      <c r="N363" s="80">
        <v>46.862495000000003</v>
      </c>
      <c r="O363" s="80">
        <v>103.84665699999999</v>
      </c>
      <c r="P363" s="80" t="s">
        <v>112</v>
      </c>
      <c r="Q363" s="80">
        <v>0</v>
      </c>
      <c r="R363" s="80">
        <v>45.052331000000002</v>
      </c>
      <c r="S363" s="80">
        <v>118.90412999999999</v>
      </c>
      <c r="T363" s="80">
        <v>1440000</v>
      </c>
      <c r="U363" s="91">
        <f>Table1[[#This Row],[Distribution Amount (Dollars)]]/Table1[[#This Row],[NEWdatediff]]</f>
        <v>480000</v>
      </c>
      <c r="V363" s="82" t="s">
        <v>1393</v>
      </c>
      <c r="W363" s="82" t="s">
        <v>91</v>
      </c>
      <c r="X363" s="82" t="s">
        <v>72</v>
      </c>
      <c r="Y363" s="82" t="s">
        <v>73</v>
      </c>
      <c r="Z363" s="82">
        <v>1</v>
      </c>
      <c r="AA363" s="82" t="s">
        <v>121</v>
      </c>
      <c r="AB363" s="82" t="s">
        <v>1401</v>
      </c>
      <c r="AD363" s="82" t="s">
        <v>1426</v>
      </c>
      <c r="AE363" s="82" t="s">
        <v>1402</v>
      </c>
      <c r="AN363" s="82" t="s">
        <v>76</v>
      </c>
      <c r="AO363" s="82" t="s">
        <v>1403</v>
      </c>
      <c r="AP363" s="82">
        <v>450000000</v>
      </c>
      <c r="AQ363" s="82" t="s">
        <v>109</v>
      </c>
      <c r="AR363" s="82" t="s">
        <v>4274</v>
      </c>
      <c r="AS363" s="84">
        <v>42090</v>
      </c>
      <c r="AT363" s="85">
        <v>2015</v>
      </c>
      <c r="AU363" s="82" t="s">
        <v>4277</v>
      </c>
      <c r="AV363" s="84">
        <v>42825</v>
      </c>
      <c r="AW363" s="85">
        <v>2017</v>
      </c>
      <c r="AX363" s="85">
        <f>Table1[[#This Row],[End TEST]]-Table1[[#This Row],[Start TEST]]</f>
        <v>2</v>
      </c>
      <c r="AY363" s="85">
        <f>Table1[[#This Row],[TEST_Diff]]+1</f>
        <v>3</v>
      </c>
      <c r="AZ363" s="92">
        <f>DATEDIF(Table1[[#This Row],[Start Year]],Table1[[#This Row],[End Year]],"d") / 365</f>
        <v>2.0136986301369864</v>
      </c>
      <c r="BA363" s="82">
        <v>13800000</v>
      </c>
      <c r="BB363" s="82">
        <v>6000000</v>
      </c>
      <c r="BC363" s="82" t="s">
        <v>1404</v>
      </c>
      <c r="BD363" s="82">
        <v>1</v>
      </c>
      <c r="BE363" s="82">
        <v>1</v>
      </c>
      <c r="BF363" s="82">
        <v>1</v>
      </c>
      <c r="BG363" s="82">
        <v>1</v>
      </c>
      <c r="BH363" s="82">
        <v>1</v>
      </c>
      <c r="BI363" s="82">
        <v>1</v>
      </c>
      <c r="BJ363" s="82">
        <v>1</v>
      </c>
      <c r="BK363" s="82">
        <v>1</v>
      </c>
      <c r="BL363" s="82">
        <v>1</v>
      </c>
      <c r="BM363" s="82">
        <v>1</v>
      </c>
      <c r="BO363" s="82">
        <v>1</v>
      </c>
      <c r="BP363" s="82">
        <v>1</v>
      </c>
      <c r="BW363" s="82" t="s">
        <v>1405</v>
      </c>
    </row>
    <row r="364" spans="1:75" x14ac:dyDescent="0.5">
      <c r="A364" s="82">
        <v>79</v>
      </c>
      <c r="B364" s="82" t="s">
        <v>1398</v>
      </c>
      <c r="D364" s="90">
        <v>43579</v>
      </c>
      <c r="E364" s="90" t="s">
        <v>1399</v>
      </c>
      <c r="F364" s="90"/>
      <c r="G364" s="82" t="s">
        <v>1399</v>
      </c>
      <c r="H364" s="82" t="s">
        <v>1400</v>
      </c>
      <c r="I364" s="80" t="s">
        <v>102</v>
      </c>
      <c r="J364" s="80">
        <v>50</v>
      </c>
      <c r="K364" s="80">
        <v>132</v>
      </c>
      <c r="L364" s="80" t="s">
        <v>1426</v>
      </c>
      <c r="M364" s="80">
        <v>0.64</v>
      </c>
      <c r="N364" s="80">
        <v>46.862495000000003</v>
      </c>
      <c r="O364" s="80">
        <v>103.84665699999999</v>
      </c>
      <c r="P364" s="80" t="s">
        <v>112</v>
      </c>
      <c r="Q364" s="80">
        <v>0</v>
      </c>
      <c r="R364" s="80">
        <v>45.052331000000002</v>
      </c>
      <c r="S364" s="80">
        <v>118.90412999999999</v>
      </c>
      <c r="T364" s="80">
        <v>1440000</v>
      </c>
      <c r="U364" s="91">
        <f>Table1[[#This Row],[Distribution Amount (Dollars)]]/Table1[[#This Row],[NEWdatediff]]</f>
        <v>480000</v>
      </c>
      <c r="V364" s="82" t="s">
        <v>1393</v>
      </c>
      <c r="W364" s="82" t="s">
        <v>91</v>
      </c>
      <c r="X364" s="82" t="s">
        <v>72</v>
      </c>
      <c r="Y364" s="82" t="s">
        <v>73</v>
      </c>
      <c r="Z364" s="82">
        <v>1</v>
      </c>
      <c r="AA364" s="82" t="s">
        <v>121</v>
      </c>
      <c r="AB364" s="82" t="s">
        <v>1401</v>
      </c>
      <c r="AD364" s="82" t="s">
        <v>1426</v>
      </c>
      <c r="AE364" s="82" t="s">
        <v>1402</v>
      </c>
      <c r="AN364" s="82" t="s">
        <v>76</v>
      </c>
      <c r="AO364" s="82" t="s">
        <v>1403</v>
      </c>
      <c r="AP364" s="82">
        <v>450000000</v>
      </c>
      <c r="AQ364" s="82" t="s">
        <v>109</v>
      </c>
      <c r="AR364" s="82" t="s">
        <v>4274</v>
      </c>
      <c r="AS364" s="84">
        <v>42090</v>
      </c>
      <c r="AT364" s="85">
        <v>2015</v>
      </c>
      <c r="AU364" s="82" t="s">
        <v>4277</v>
      </c>
      <c r="AV364" s="84">
        <v>42825</v>
      </c>
      <c r="AW364" s="85">
        <v>2017</v>
      </c>
      <c r="AX364" s="85">
        <f>Table1[[#This Row],[End TEST]]-Table1[[#This Row],[Start TEST]]</f>
        <v>2</v>
      </c>
      <c r="AY364" s="85">
        <f>Table1[[#This Row],[TEST_Diff]]+1</f>
        <v>3</v>
      </c>
      <c r="AZ364" s="92">
        <f>DATEDIF(Table1[[#This Row],[Start Year]],Table1[[#This Row],[End Year]],"d") / 365</f>
        <v>2.0136986301369864</v>
      </c>
      <c r="BA364" s="82">
        <v>13800000</v>
      </c>
      <c r="BB364" s="82">
        <v>6000000</v>
      </c>
      <c r="BC364" s="82" t="s">
        <v>1404</v>
      </c>
      <c r="BD364" s="82">
        <v>1</v>
      </c>
      <c r="BE364" s="82">
        <v>1</v>
      </c>
      <c r="BF364" s="82">
        <v>1</v>
      </c>
      <c r="BG364" s="82">
        <v>1</v>
      </c>
      <c r="BH364" s="82">
        <v>1</v>
      </c>
      <c r="BI364" s="82">
        <v>1</v>
      </c>
      <c r="BJ364" s="82">
        <v>1</v>
      </c>
      <c r="BK364" s="82">
        <v>1</v>
      </c>
      <c r="BL364" s="82">
        <v>1</v>
      </c>
      <c r="BM364" s="82">
        <v>1</v>
      </c>
      <c r="BO364" s="82">
        <v>1</v>
      </c>
      <c r="BP364" s="82">
        <v>1</v>
      </c>
      <c r="BW364" s="82" t="s">
        <v>1405</v>
      </c>
    </row>
    <row r="365" spans="1:75" x14ac:dyDescent="0.5">
      <c r="A365" s="82">
        <v>79</v>
      </c>
      <c r="B365" s="82" t="s">
        <v>1398</v>
      </c>
      <c r="D365" s="90">
        <v>43579</v>
      </c>
      <c r="E365" s="90" t="s">
        <v>1399</v>
      </c>
      <c r="F365" s="90"/>
      <c r="G365" s="82" t="s">
        <v>1399</v>
      </c>
      <c r="H365" s="82" t="s">
        <v>1400</v>
      </c>
      <c r="I365" s="80" t="s">
        <v>81</v>
      </c>
      <c r="J365" s="80">
        <v>50</v>
      </c>
      <c r="K365" s="80">
        <v>132</v>
      </c>
      <c r="L365" s="80" t="s">
        <v>1414</v>
      </c>
      <c r="M365" s="80">
        <v>0.25</v>
      </c>
      <c r="N365" s="80">
        <v>21.521757000000001</v>
      </c>
      <c r="O365" s="80">
        <v>-77.781165999999999</v>
      </c>
      <c r="P365" s="80" t="s">
        <v>195</v>
      </c>
      <c r="Q365" s="80">
        <v>0</v>
      </c>
      <c r="R365" s="80">
        <v>25.14509</v>
      </c>
      <c r="S365" s="80">
        <v>-80.396960000000007</v>
      </c>
      <c r="T365" s="80">
        <v>562500</v>
      </c>
      <c r="U365" s="91">
        <f>Table1[[#This Row],[Distribution Amount (Dollars)]]/Table1[[#This Row],[NEWdatediff]]</f>
        <v>187500</v>
      </c>
      <c r="V365" s="82" t="s">
        <v>1393</v>
      </c>
      <c r="W365" s="82" t="s">
        <v>91</v>
      </c>
      <c r="X365" s="82" t="s">
        <v>72</v>
      </c>
      <c r="Y365" s="82" t="s">
        <v>73</v>
      </c>
      <c r="Z365" s="82">
        <v>1</v>
      </c>
      <c r="AA365" s="82" t="s">
        <v>121</v>
      </c>
      <c r="AB365" s="82" t="s">
        <v>1401</v>
      </c>
      <c r="AD365" s="82" t="s">
        <v>179</v>
      </c>
      <c r="AE365" s="82" t="s">
        <v>1402</v>
      </c>
      <c r="AN365" s="82" t="s">
        <v>76</v>
      </c>
      <c r="AO365" s="82" t="s">
        <v>1403</v>
      </c>
      <c r="AP365" s="82">
        <v>450000000</v>
      </c>
      <c r="AQ365" s="82" t="s">
        <v>109</v>
      </c>
      <c r="AR365" s="82" t="s">
        <v>4274</v>
      </c>
      <c r="AS365" s="84">
        <v>42090</v>
      </c>
      <c r="AT365" s="85">
        <v>2015</v>
      </c>
      <c r="AU365" s="82" t="s">
        <v>4277</v>
      </c>
      <c r="AV365" s="84">
        <v>42825</v>
      </c>
      <c r="AW365" s="85">
        <v>2017</v>
      </c>
      <c r="AX365" s="85">
        <f>Table1[[#This Row],[End TEST]]-Table1[[#This Row],[Start TEST]]</f>
        <v>2</v>
      </c>
      <c r="AY365" s="85">
        <f>Table1[[#This Row],[TEST_Diff]]+1</f>
        <v>3</v>
      </c>
      <c r="AZ365" s="92">
        <f>DATEDIF(Table1[[#This Row],[Start Year]],Table1[[#This Row],[End Year]],"d") / 365</f>
        <v>2.0136986301369864</v>
      </c>
      <c r="BA365" s="82">
        <v>13800000</v>
      </c>
      <c r="BB365" s="82">
        <v>6000000</v>
      </c>
      <c r="BC365" s="82" t="s">
        <v>1404</v>
      </c>
      <c r="BD365" s="82">
        <v>1</v>
      </c>
      <c r="BE365" s="82">
        <v>1</v>
      </c>
      <c r="BF365" s="82">
        <v>1</v>
      </c>
      <c r="BG365" s="82">
        <v>1</v>
      </c>
      <c r="BH365" s="82">
        <v>1</v>
      </c>
      <c r="BI365" s="82">
        <v>1</v>
      </c>
      <c r="BJ365" s="82">
        <v>1</v>
      </c>
      <c r="BK365" s="82">
        <v>1</v>
      </c>
      <c r="BL365" s="82">
        <v>1</v>
      </c>
      <c r="BM365" s="82">
        <v>1</v>
      </c>
      <c r="BO365" s="82">
        <v>1</v>
      </c>
      <c r="BP365" s="82">
        <v>1</v>
      </c>
      <c r="BW365" s="82" t="s">
        <v>1405</v>
      </c>
    </row>
    <row r="366" spans="1:75" x14ac:dyDescent="0.5">
      <c r="A366" s="82">
        <v>79</v>
      </c>
      <c r="B366" s="82" t="s">
        <v>1398</v>
      </c>
      <c r="D366" s="90">
        <v>43579</v>
      </c>
      <c r="E366" s="90" t="s">
        <v>1399</v>
      </c>
      <c r="F366" s="90"/>
      <c r="G366" s="82" t="s">
        <v>1399</v>
      </c>
      <c r="H366" s="82" t="s">
        <v>1400</v>
      </c>
      <c r="I366" s="80" t="s">
        <v>102</v>
      </c>
      <c r="J366" s="80">
        <v>50</v>
      </c>
      <c r="K366" s="80">
        <v>132</v>
      </c>
      <c r="L366" s="80" t="s">
        <v>1414</v>
      </c>
      <c r="M366" s="80">
        <v>0.25</v>
      </c>
      <c r="N366" s="80">
        <v>21.521757000000001</v>
      </c>
      <c r="O366" s="80">
        <v>-77.781165999999999</v>
      </c>
      <c r="P366" s="80" t="s">
        <v>195</v>
      </c>
      <c r="Q366" s="80">
        <v>0</v>
      </c>
      <c r="R366" s="80">
        <v>25.14509</v>
      </c>
      <c r="S366" s="80">
        <v>-80.396960000000007</v>
      </c>
      <c r="T366" s="80">
        <v>562500</v>
      </c>
      <c r="U366" s="91">
        <f>Table1[[#This Row],[Distribution Amount (Dollars)]]/Table1[[#This Row],[NEWdatediff]]</f>
        <v>187500</v>
      </c>
      <c r="V366" s="82" t="s">
        <v>1393</v>
      </c>
      <c r="W366" s="82" t="s">
        <v>91</v>
      </c>
      <c r="X366" s="82" t="s">
        <v>72</v>
      </c>
      <c r="Y366" s="82" t="s">
        <v>73</v>
      </c>
      <c r="Z366" s="82">
        <v>1</v>
      </c>
      <c r="AA366" s="82" t="s">
        <v>121</v>
      </c>
      <c r="AB366" s="82" t="s">
        <v>1401</v>
      </c>
      <c r="AD366" s="82" t="s">
        <v>179</v>
      </c>
      <c r="AE366" s="82" t="s">
        <v>1402</v>
      </c>
      <c r="AN366" s="82" t="s">
        <v>76</v>
      </c>
      <c r="AO366" s="82" t="s">
        <v>1403</v>
      </c>
      <c r="AP366" s="82">
        <v>450000000</v>
      </c>
      <c r="AQ366" s="82" t="s">
        <v>109</v>
      </c>
      <c r="AR366" s="82" t="s">
        <v>4274</v>
      </c>
      <c r="AS366" s="84">
        <v>42090</v>
      </c>
      <c r="AT366" s="85">
        <v>2015</v>
      </c>
      <c r="AU366" s="82" t="s">
        <v>4277</v>
      </c>
      <c r="AV366" s="84">
        <v>42825</v>
      </c>
      <c r="AW366" s="85">
        <v>2017</v>
      </c>
      <c r="AX366" s="85">
        <f>Table1[[#This Row],[End TEST]]-Table1[[#This Row],[Start TEST]]</f>
        <v>2</v>
      </c>
      <c r="AY366" s="85">
        <f>Table1[[#This Row],[TEST_Diff]]+1</f>
        <v>3</v>
      </c>
      <c r="AZ366" s="92">
        <f>DATEDIF(Table1[[#This Row],[Start Year]],Table1[[#This Row],[End Year]],"d") / 365</f>
        <v>2.0136986301369864</v>
      </c>
      <c r="BA366" s="82">
        <v>13800000</v>
      </c>
      <c r="BB366" s="82">
        <v>6000000</v>
      </c>
      <c r="BC366" s="82" t="s">
        <v>1404</v>
      </c>
      <c r="BD366" s="82">
        <v>1</v>
      </c>
      <c r="BE366" s="82">
        <v>1</v>
      </c>
      <c r="BF366" s="82">
        <v>1</v>
      </c>
      <c r="BG366" s="82">
        <v>1</v>
      </c>
      <c r="BH366" s="82">
        <v>1</v>
      </c>
      <c r="BI366" s="82">
        <v>1</v>
      </c>
      <c r="BJ366" s="82">
        <v>1</v>
      </c>
      <c r="BK366" s="82">
        <v>1</v>
      </c>
      <c r="BL366" s="82">
        <v>1</v>
      </c>
      <c r="BM366" s="82">
        <v>1</v>
      </c>
      <c r="BO366" s="82">
        <v>1</v>
      </c>
      <c r="BP366" s="82">
        <v>1</v>
      </c>
      <c r="BW366" s="82" t="s">
        <v>1405</v>
      </c>
    </row>
    <row r="367" spans="1:75" x14ac:dyDescent="0.5">
      <c r="A367" s="82">
        <v>79</v>
      </c>
      <c r="B367" s="82" t="s">
        <v>1398</v>
      </c>
      <c r="D367" s="90">
        <v>43579</v>
      </c>
      <c r="E367" s="90" t="s">
        <v>1399</v>
      </c>
      <c r="F367" s="90"/>
      <c r="G367" s="82" t="s">
        <v>1399</v>
      </c>
      <c r="H367" s="82" t="s">
        <v>1400</v>
      </c>
      <c r="I367" s="80" t="s">
        <v>81</v>
      </c>
      <c r="J367" s="80">
        <v>50</v>
      </c>
      <c r="K367" s="80">
        <v>132</v>
      </c>
      <c r="L367" s="80" t="s">
        <v>1408</v>
      </c>
      <c r="M367" s="80">
        <v>1.1499999999999999</v>
      </c>
      <c r="N367" s="80">
        <v>-20.348403999999999</v>
      </c>
      <c r="O367" s="80">
        <v>57.552151000000002</v>
      </c>
      <c r="P367" s="80" t="s">
        <v>69</v>
      </c>
      <c r="Q367" s="80">
        <v>0</v>
      </c>
      <c r="R367" s="80">
        <v>2.6272389999999999</v>
      </c>
      <c r="S367" s="80">
        <v>23.381664000000001</v>
      </c>
      <c r="T367" s="80">
        <v>2587500</v>
      </c>
      <c r="U367" s="91">
        <f>Table1[[#This Row],[Distribution Amount (Dollars)]]/Table1[[#This Row],[NEWdatediff]]</f>
        <v>862500</v>
      </c>
      <c r="V367" s="82" t="s">
        <v>1393</v>
      </c>
      <c r="W367" s="82" t="s">
        <v>91</v>
      </c>
      <c r="X367" s="82" t="s">
        <v>72</v>
      </c>
      <c r="Y367" s="82" t="s">
        <v>73</v>
      </c>
      <c r="Z367" s="82">
        <v>1</v>
      </c>
      <c r="AA367" s="82" t="s">
        <v>121</v>
      </c>
      <c r="AB367" s="82" t="s">
        <v>1401</v>
      </c>
      <c r="AD367" s="82" t="s">
        <v>221</v>
      </c>
      <c r="AE367" s="82" t="s">
        <v>1402</v>
      </c>
      <c r="AN367" s="82" t="s">
        <v>76</v>
      </c>
      <c r="AO367" s="82" t="s">
        <v>1403</v>
      </c>
      <c r="AP367" s="82">
        <v>450000000</v>
      </c>
      <c r="AQ367" s="82" t="s">
        <v>109</v>
      </c>
      <c r="AR367" s="82" t="s">
        <v>4274</v>
      </c>
      <c r="AS367" s="84">
        <v>42090</v>
      </c>
      <c r="AT367" s="85">
        <v>2015</v>
      </c>
      <c r="AU367" s="82" t="s">
        <v>4277</v>
      </c>
      <c r="AV367" s="84">
        <v>42825</v>
      </c>
      <c r="AW367" s="85">
        <v>2017</v>
      </c>
      <c r="AX367" s="85">
        <f>Table1[[#This Row],[End TEST]]-Table1[[#This Row],[Start TEST]]</f>
        <v>2</v>
      </c>
      <c r="AY367" s="85">
        <f>Table1[[#This Row],[TEST_Diff]]+1</f>
        <v>3</v>
      </c>
      <c r="AZ367" s="92">
        <f>DATEDIF(Table1[[#This Row],[Start Year]],Table1[[#This Row],[End Year]],"d") / 365</f>
        <v>2.0136986301369864</v>
      </c>
      <c r="BA367" s="82">
        <v>13800000</v>
      </c>
      <c r="BB367" s="82">
        <v>6000000</v>
      </c>
      <c r="BC367" s="82" t="s">
        <v>1404</v>
      </c>
      <c r="BD367" s="82">
        <v>1</v>
      </c>
      <c r="BE367" s="82">
        <v>1</v>
      </c>
      <c r="BF367" s="82">
        <v>1</v>
      </c>
      <c r="BG367" s="82">
        <v>1</v>
      </c>
      <c r="BH367" s="82">
        <v>1</v>
      </c>
      <c r="BI367" s="82">
        <v>1</v>
      </c>
      <c r="BJ367" s="82">
        <v>1</v>
      </c>
      <c r="BK367" s="82">
        <v>1</v>
      </c>
      <c r="BL367" s="82">
        <v>1</v>
      </c>
      <c r="BM367" s="82">
        <v>1</v>
      </c>
      <c r="BO367" s="82">
        <v>1</v>
      </c>
      <c r="BP367" s="82">
        <v>1</v>
      </c>
      <c r="BW367" s="82" t="s">
        <v>1405</v>
      </c>
    </row>
    <row r="368" spans="1:75" x14ac:dyDescent="0.5">
      <c r="A368" s="82">
        <v>79</v>
      </c>
      <c r="B368" s="82" t="s">
        <v>1398</v>
      </c>
      <c r="D368" s="90">
        <v>43579</v>
      </c>
      <c r="E368" s="90" t="s">
        <v>1399</v>
      </c>
      <c r="F368" s="90"/>
      <c r="G368" s="82" t="s">
        <v>1399</v>
      </c>
      <c r="H368" s="82" t="s">
        <v>1400</v>
      </c>
      <c r="I368" s="80" t="s">
        <v>102</v>
      </c>
      <c r="J368" s="80">
        <v>50</v>
      </c>
      <c r="K368" s="80">
        <v>132</v>
      </c>
      <c r="L368" s="80" t="s">
        <v>1408</v>
      </c>
      <c r="M368" s="80">
        <v>1.1499999999999999</v>
      </c>
      <c r="N368" s="80">
        <v>-20.348403999999999</v>
      </c>
      <c r="O368" s="80">
        <v>57.552151000000002</v>
      </c>
      <c r="P368" s="80" t="s">
        <v>69</v>
      </c>
      <c r="Q368" s="80">
        <v>0</v>
      </c>
      <c r="R368" s="80">
        <v>2.6272389999999999</v>
      </c>
      <c r="S368" s="80">
        <v>23.381664000000001</v>
      </c>
      <c r="T368" s="80">
        <v>2587500</v>
      </c>
      <c r="U368" s="91">
        <f>Table1[[#This Row],[Distribution Amount (Dollars)]]/Table1[[#This Row],[NEWdatediff]]</f>
        <v>862500</v>
      </c>
      <c r="V368" s="82" t="s">
        <v>1393</v>
      </c>
      <c r="W368" s="82" t="s">
        <v>91</v>
      </c>
      <c r="X368" s="82" t="s">
        <v>72</v>
      </c>
      <c r="Y368" s="82" t="s">
        <v>73</v>
      </c>
      <c r="Z368" s="82">
        <v>1</v>
      </c>
      <c r="AA368" s="82" t="s">
        <v>121</v>
      </c>
      <c r="AB368" s="82" t="s">
        <v>1401</v>
      </c>
      <c r="AD368" s="82" t="s">
        <v>221</v>
      </c>
      <c r="AE368" s="82" t="s">
        <v>1402</v>
      </c>
      <c r="AN368" s="82" t="s">
        <v>76</v>
      </c>
      <c r="AO368" s="82" t="s">
        <v>1403</v>
      </c>
      <c r="AP368" s="82">
        <v>450000000</v>
      </c>
      <c r="AQ368" s="82" t="s">
        <v>109</v>
      </c>
      <c r="AR368" s="82" t="s">
        <v>4274</v>
      </c>
      <c r="AS368" s="84">
        <v>42090</v>
      </c>
      <c r="AT368" s="85">
        <v>2015</v>
      </c>
      <c r="AU368" s="82" t="s">
        <v>4277</v>
      </c>
      <c r="AV368" s="84">
        <v>42825</v>
      </c>
      <c r="AW368" s="85">
        <v>2017</v>
      </c>
      <c r="AX368" s="85">
        <f>Table1[[#This Row],[End TEST]]-Table1[[#This Row],[Start TEST]]</f>
        <v>2</v>
      </c>
      <c r="AY368" s="85">
        <f>Table1[[#This Row],[TEST_Diff]]+1</f>
        <v>3</v>
      </c>
      <c r="AZ368" s="92">
        <f>DATEDIF(Table1[[#This Row],[Start Year]],Table1[[#This Row],[End Year]],"d") / 365</f>
        <v>2.0136986301369864</v>
      </c>
      <c r="BA368" s="82">
        <v>13800000</v>
      </c>
      <c r="BB368" s="82">
        <v>6000000</v>
      </c>
      <c r="BC368" s="82" t="s">
        <v>1404</v>
      </c>
      <c r="BD368" s="82">
        <v>1</v>
      </c>
      <c r="BE368" s="82">
        <v>1</v>
      </c>
      <c r="BF368" s="82">
        <v>1</v>
      </c>
      <c r="BG368" s="82">
        <v>1</v>
      </c>
      <c r="BH368" s="82">
        <v>1</v>
      </c>
      <c r="BI368" s="82">
        <v>1</v>
      </c>
      <c r="BJ368" s="82">
        <v>1</v>
      </c>
      <c r="BK368" s="82">
        <v>1</v>
      </c>
      <c r="BL368" s="82">
        <v>1</v>
      </c>
      <c r="BM368" s="82">
        <v>1</v>
      </c>
      <c r="BO368" s="82">
        <v>1</v>
      </c>
      <c r="BP368" s="82">
        <v>1</v>
      </c>
      <c r="BW368" s="82" t="s">
        <v>1405</v>
      </c>
    </row>
    <row r="369" spans="1:75" x14ac:dyDescent="0.5">
      <c r="A369" s="82">
        <v>79</v>
      </c>
      <c r="B369" s="82" t="s">
        <v>1398</v>
      </c>
      <c r="D369" s="90">
        <v>43579</v>
      </c>
      <c r="E369" s="90" t="s">
        <v>1399</v>
      </c>
      <c r="F369" s="90"/>
      <c r="G369" s="82" t="s">
        <v>1399</v>
      </c>
      <c r="H369" s="82" t="s">
        <v>1400</v>
      </c>
      <c r="I369" s="80" t="s">
        <v>81</v>
      </c>
      <c r="J369" s="80">
        <v>50</v>
      </c>
      <c r="K369" s="80">
        <v>132</v>
      </c>
      <c r="L369" s="80" t="s">
        <v>1406</v>
      </c>
      <c r="M369" s="80">
        <v>1.1499999999999999</v>
      </c>
      <c r="N369" s="80">
        <v>-4.5034650000000003</v>
      </c>
      <c r="O369" s="80">
        <v>55.375751999999999</v>
      </c>
      <c r="P369" s="80" t="s">
        <v>69</v>
      </c>
      <c r="Q369" s="80">
        <v>0</v>
      </c>
      <c r="R369" s="80">
        <v>2.6272389999999999</v>
      </c>
      <c r="S369" s="80">
        <v>23.381664000000001</v>
      </c>
      <c r="T369" s="80">
        <v>2587500</v>
      </c>
      <c r="U369" s="91">
        <f>Table1[[#This Row],[Distribution Amount (Dollars)]]/Table1[[#This Row],[NEWdatediff]]</f>
        <v>862500</v>
      </c>
      <c r="V369" s="82" t="s">
        <v>1393</v>
      </c>
      <c r="W369" s="82" t="s">
        <v>91</v>
      </c>
      <c r="X369" s="82" t="s">
        <v>72</v>
      </c>
      <c r="Y369" s="82" t="s">
        <v>73</v>
      </c>
      <c r="Z369" s="82">
        <v>1</v>
      </c>
      <c r="AA369" s="82" t="s">
        <v>121</v>
      </c>
      <c r="AB369" s="82" t="s">
        <v>1401</v>
      </c>
      <c r="AD369" s="82" t="s">
        <v>499</v>
      </c>
      <c r="AE369" s="82" t="s">
        <v>1402</v>
      </c>
      <c r="AN369" s="82" t="s">
        <v>76</v>
      </c>
      <c r="AO369" s="82" t="s">
        <v>1403</v>
      </c>
      <c r="AP369" s="82">
        <v>450000000</v>
      </c>
      <c r="AQ369" s="82" t="s">
        <v>109</v>
      </c>
      <c r="AR369" s="82" t="s">
        <v>4274</v>
      </c>
      <c r="AS369" s="84">
        <v>42090</v>
      </c>
      <c r="AT369" s="85">
        <v>2015</v>
      </c>
      <c r="AU369" s="82" t="s">
        <v>4277</v>
      </c>
      <c r="AV369" s="84">
        <v>42825</v>
      </c>
      <c r="AW369" s="85">
        <v>2017</v>
      </c>
      <c r="AX369" s="85">
        <f>Table1[[#This Row],[End TEST]]-Table1[[#This Row],[Start TEST]]</f>
        <v>2</v>
      </c>
      <c r="AY369" s="85">
        <f>Table1[[#This Row],[TEST_Diff]]+1</f>
        <v>3</v>
      </c>
      <c r="AZ369" s="92">
        <f>DATEDIF(Table1[[#This Row],[Start Year]],Table1[[#This Row],[End Year]],"d") / 365</f>
        <v>2.0136986301369864</v>
      </c>
      <c r="BA369" s="82">
        <v>13800000</v>
      </c>
      <c r="BB369" s="82">
        <v>6000000</v>
      </c>
      <c r="BC369" s="82" t="s">
        <v>1404</v>
      </c>
      <c r="BD369" s="82">
        <v>1</v>
      </c>
      <c r="BE369" s="82">
        <v>1</v>
      </c>
      <c r="BF369" s="82">
        <v>1</v>
      </c>
      <c r="BG369" s="82">
        <v>1</v>
      </c>
      <c r="BH369" s="82">
        <v>1</v>
      </c>
      <c r="BI369" s="82">
        <v>1</v>
      </c>
      <c r="BJ369" s="82">
        <v>1</v>
      </c>
      <c r="BK369" s="82">
        <v>1</v>
      </c>
      <c r="BL369" s="82">
        <v>1</v>
      </c>
      <c r="BM369" s="82">
        <v>1</v>
      </c>
      <c r="BO369" s="82">
        <v>1</v>
      </c>
      <c r="BP369" s="82">
        <v>1</v>
      </c>
      <c r="BW369" s="82" t="s">
        <v>1405</v>
      </c>
    </row>
    <row r="370" spans="1:75" x14ac:dyDescent="0.5">
      <c r="A370" s="82">
        <v>79</v>
      </c>
      <c r="B370" s="82" t="s">
        <v>1398</v>
      </c>
      <c r="D370" s="90">
        <v>43579</v>
      </c>
      <c r="E370" s="90" t="s">
        <v>1399</v>
      </c>
      <c r="F370" s="90"/>
      <c r="G370" s="82" t="s">
        <v>1399</v>
      </c>
      <c r="H370" s="82" t="s">
        <v>1400</v>
      </c>
      <c r="I370" s="80" t="s">
        <v>102</v>
      </c>
      <c r="J370" s="80">
        <v>50</v>
      </c>
      <c r="K370" s="80">
        <v>132</v>
      </c>
      <c r="L370" s="80" t="s">
        <v>1406</v>
      </c>
      <c r="M370" s="80">
        <v>1.1499999999999999</v>
      </c>
      <c r="N370" s="80">
        <v>-4.5034650000000003</v>
      </c>
      <c r="O370" s="80">
        <v>55.375751999999999</v>
      </c>
      <c r="P370" s="80" t="s">
        <v>69</v>
      </c>
      <c r="Q370" s="80">
        <v>0</v>
      </c>
      <c r="R370" s="80">
        <v>2.6272389999999999</v>
      </c>
      <c r="S370" s="80">
        <v>23.381664000000001</v>
      </c>
      <c r="T370" s="80">
        <v>2587500</v>
      </c>
      <c r="U370" s="91">
        <f>Table1[[#This Row],[Distribution Amount (Dollars)]]/Table1[[#This Row],[NEWdatediff]]</f>
        <v>862500</v>
      </c>
      <c r="V370" s="82" t="s">
        <v>1393</v>
      </c>
      <c r="W370" s="82" t="s">
        <v>91</v>
      </c>
      <c r="X370" s="82" t="s">
        <v>72</v>
      </c>
      <c r="Y370" s="82" t="s">
        <v>73</v>
      </c>
      <c r="Z370" s="82">
        <v>1</v>
      </c>
      <c r="AA370" s="82" t="s">
        <v>121</v>
      </c>
      <c r="AB370" s="82" t="s">
        <v>1401</v>
      </c>
      <c r="AD370" s="82" t="s">
        <v>499</v>
      </c>
      <c r="AE370" s="82" t="s">
        <v>1402</v>
      </c>
      <c r="AN370" s="82" t="s">
        <v>76</v>
      </c>
      <c r="AO370" s="82" t="s">
        <v>1403</v>
      </c>
      <c r="AP370" s="82">
        <v>450000000</v>
      </c>
      <c r="AQ370" s="82" t="s">
        <v>109</v>
      </c>
      <c r="AR370" s="82" t="s">
        <v>4274</v>
      </c>
      <c r="AS370" s="84">
        <v>42090</v>
      </c>
      <c r="AT370" s="85">
        <v>2015</v>
      </c>
      <c r="AU370" s="82" t="s">
        <v>4277</v>
      </c>
      <c r="AV370" s="84">
        <v>42825</v>
      </c>
      <c r="AW370" s="85">
        <v>2017</v>
      </c>
      <c r="AX370" s="85">
        <f>Table1[[#This Row],[End TEST]]-Table1[[#This Row],[Start TEST]]</f>
        <v>2</v>
      </c>
      <c r="AY370" s="85">
        <f>Table1[[#This Row],[TEST_Diff]]+1</f>
        <v>3</v>
      </c>
      <c r="AZ370" s="92">
        <f>DATEDIF(Table1[[#This Row],[Start Year]],Table1[[#This Row],[End Year]],"d") / 365</f>
        <v>2.0136986301369864</v>
      </c>
      <c r="BA370" s="82">
        <v>13800000</v>
      </c>
      <c r="BB370" s="82">
        <v>6000000</v>
      </c>
      <c r="BC370" s="82" t="s">
        <v>1404</v>
      </c>
      <c r="BD370" s="82">
        <v>1</v>
      </c>
      <c r="BE370" s="82">
        <v>1</v>
      </c>
      <c r="BF370" s="82">
        <v>1</v>
      </c>
      <c r="BG370" s="82">
        <v>1</v>
      </c>
      <c r="BH370" s="82">
        <v>1</v>
      </c>
      <c r="BI370" s="82">
        <v>1</v>
      </c>
      <c r="BJ370" s="82">
        <v>1</v>
      </c>
      <c r="BK370" s="82">
        <v>1</v>
      </c>
      <c r="BL370" s="82">
        <v>1</v>
      </c>
      <c r="BM370" s="82">
        <v>1</v>
      </c>
      <c r="BO370" s="82">
        <v>1</v>
      </c>
      <c r="BP370" s="82">
        <v>1</v>
      </c>
      <c r="BW370" s="82" t="s">
        <v>1405</v>
      </c>
    </row>
    <row r="371" spans="1:75" x14ac:dyDescent="0.5">
      <c r="A371" s="82">
        <v>79</v>
      </c>
      <c r="B371" s="82" t="s">
        <v>1398</v>
      </c>
      <c r="D371" s="90">
        <v>43579</v>
      </c>
      <c r="E371" s="90" t="s">
        <v>1399</v>
      </c>
      <c r="F371" s="90"/>
      <c r="G371" s="82" t="s">
        <v>1399</v>
      </c>
      <c r="H371" s="82" t="s">
        <v>1400</v>
      </c>
      <c r="I371" s="80" t="s">
        <v>81</v>
      </c>
      <c r="J371" s="80">
        <v>50</v>
      </c>
      <c r="K371" s="80">
        <v>132</v>
      </c>
      <c r="L371" s="80" t="s">
        <v>156</v>
      </c>
      <c r="M371" s="80">
        <v>1.1499999999999999</v>
      </c>
      <c r="N371" s="80">
        <v>17.570692000000001</v>
      </c>
      <c r="O371" s="80">
        <v>-3.9961660000000001</v>
      </c>
      <c r="P371" s="80" t="s">
        <v>69</v>
      </c>
      <c r="Q371" s="80">
        <v>0</v>
      </c>
      <c r="R371" s="80">
        <v>2.6272389999999999</v>
      </c>
      <c r="S371" s="80">
        <v>23.381664000000001</v>
      </c>
      <c r="T371" s="80">
        <v>2587500</v>
      </c>
      <c r="U371" s="91">
        <f>Table1[[#This Row],[Distribution Amount (Dollars)]]/Table1[[#This Row],[NEWdatediff]]</f>
        <v>862500</v>
      </c>
      <c r="V371" s="82" t="s">
        <v>1393</v>
      </c>
      <c r="W371" s="82" t="s">
        <v>91</v>
      </c>
      <c r="X371" s="82" t="s">
        <v>72</v>
      </c>
      <c r="Y371" s="82" t="s">
        <v>73</v>
      </c>
      <c r="Z371" s="82">
        <v>1</v>
      </c>
      <c r="AA371" s="82" t="s">
        <v>121</v>
      </c>
      <c r="AB371" s="82" t="s">
        <v>1401</v>
      </c>
      <c r="AD371" s="82" t="s">
        <v>1439</v>
      </c>
      <c r="AE371" s="82" t="s">
        <v>1402</v>
      </c>
      <c r="AN371" s="82" t="s">
        <v>76</v>
      </c>
      <c r="AO371" s="82" t="s">
        <v>1403</v>
      </c>
      <c r="AP371" s="82">
        <v>450000000</v>
      </c>
      <c r="AQ371" s="82" t="s">
        <v>109</v>
      </c>
      <c r="AR371" s="82" t="s">
        <v>4274</v>
      </c>
      <c r="AS371" s="84">
        <v>42090</v>
      </c>
      <c r="AT371" s="85">
        <v>2015</v>
      </c>
      <c r="AU371" s="82" t="s">
        <v>4277</v>
      </c>
      <c r="AV371" s="84">
        <v>42825</v>
      </c>
      <c r="AW371" s="85">
        <v>2017</v>
      </c>
      <c r="AX371" s="85">
        <f>Table1[[#This Row],[End TEST]]-Table1[[#This Row],[Start TEST]]</f>
        <v>2</v>
      </c>
      <c r="AY371" s="85">
        <f>Table1[[#This Row],[TEST_Diff]]+1</f>
        <v>3</v>
      </c>
      <c r="AZ371" s="92">
        <f>DATEDIF(Table1[[#This Row],[Start Year]],Table1[[#This Row],[End Year]],"d") / 365</f>
        <v>2.0136986301369864</v>
      </c>
      <c r="BA371" s="82">
        <v>13800000</v>
      </c>
      <c r="BB371" s="82">
        <v>6000000</v>
      </c>
      <c r="BC371" s="82" t="s">
        <v>1404</v>
      </c>
      <c r="BD371" s="82">
        <v>1</v>
      </c>
      <c r="BE371" s="82">
        <v>1</v>
      </c>
      <c r="BF371" s="82">
        <v>1</v>
      </c>
      <c r="BG371" s="82">
        <v>1</v>
      </c>
      <c r="BH371" s="82">
        <v>1</v>
      </c>
      <c r="BI371" s="82">
        <v>1</v>
      </c>
      <c r="BJ371" s="82">
        <v>1</v>
      </c>
      <c r="BK371" s="82">
        <v>1</v>
      </c>
      <c r="BL371" s="82">
        <v>1</v>
      </c>
      <c r="BM371" s="82">
        <v>1</v>
      </c>
      <c r="BO371" s="82">
        <v>1</v>
      </c>
      <c r="BP371" s="82">
        <v>1</v>
      </c>
      <c r="BW371" s="82" t="s">
        <v>1405</v>
      </c>
    </row>
    <row r="372" spans="1:75" x14ac:dyDescent="0.5">
      <c r="A372" s="82">
        <v>79</v>
      </c>
      <c r="B372" s="82" t="s">
        <v>1398</v>
      </c>
      <c r="D372" s="90">
        <v>43579</v>
      </c>
      <c r="E372" s="90" t="s">
        <v>1399</v>
      </c>
      <c r="F372" s="90"/>
      <c r="G372" s="82" t="s">
        <v>1399</v>
      </c>
      <c r="H372" s="82" t="s">
        <v>1400</v>
      </c>
      <c r="I372" s="80" t="s">
        <v>102</v>
      </c>
      <c r="J372" s="80">
        <v>50</v>
      </c>
      <c r="K372" s="80">
        <v>132</v>
      </c>
      <c r="L372" s="80" t="s">
        <v>156</v>
      </c>
      <c r="M372" s="80">
        <v>1.1499999999999999</v>
      </c>
      <c r="N372" s="80">
        <v>17.570692000000001</v>
      </c>
      <c r="O372" s="80">
        <v>-3.9961660000000001</v>
      </c>
      <c r="P372" s="80" t="s">
        <v>69</v>
      </c>
      <c r="Q372" s="80">
        <v>0</v>
      </c>
      <c r="R372" s="80">
        <v>2.6272389999999999</v>
      </c>
      <c r="S372" s="80">
        <v>23.381664000000001</v>
      </c>
      <c r="T372" s="80">
        <v>2587500</v>
      </c>
      <c r="U372" s="91">
        <f>Table1[[#This Row],[Distribution Amount (Dollars)]]/Table1[[#This Row],[NEWdatediff]]</f>
        <v>862500</v>
      </c>
      <c r="V372" s="82" t="s">
        <v>1393</v>
      </c>
      <c r="W372" s="82" t="s">
        <v>91</v>
      </c>
      <c r="X372" s="82" t="s">
        <v>72</v>
      </c>
      <c r="Y372" s="82" t="s">
        <v>73</v>
      </c>
      <c r="Z372" s="82">
        <v>1</v>
      </c>
      <c r="AA372" s="82" t="s">
        <v>121</v>
      </c>
      <c r="AB372" s="82" t="s">
        <v>1401</v>
      </c>
      <c r="AD372" s="82" t="s">
        <v>1439</v>
      </c>
      <c r="AE372" s="82" t="s">
        <v>1402</v>
      </c>
      <c r="AN372" s="82" t="s">
        <v>76</v>
      </c>
      <c r="AO372" s="82" t="s">
        <v>1403</v>
      </c>
      <c r="AP372" s="82">
        <v>450000000</v>
      </c>
      <c r="AQ372" s="82" t="s">
        <v>109</v>
      </c>
      <c r="AR372" s="82" t="s">
        <v>4274</v>
      </c>
      <c r="AS372" s="84">
        <v>42090</v>
      </c>
      <c r="AT372" s="85">
        <v>2015</v>
      </c>
      <c r="AU372" s="82" t="s">
        <v>4277</v>
      </c>
      <c r="AV372" s="84">
        <v>42825</v>
      </c>
      <c r="AW372" s="85">
        <v>2017</v>
      </c>
      <c r="AX372" s="85">
        <f>Table1[[#This Row],[End TEST]]-Table1[[#This Row],[Start TEST]]</f>
        <v>2</v>
      </c>
      <c r="AY372" s="85">
        <f>Table1[[#This Row],[TEST_Diff]]+1</f>
        <v>3</v>
      </c>
      <c r="AZ372" s="92">
        <f>DATEDIF(Table1[[#This Row],[Start Year]],Table1[[#This Row],[End Year]],"d") / 365</f>
        <v>2.0136986301369864</v>
      </c>
      <c r="BA372" s="82">
        <v>13800000</v>
      </c>
      <c r="BB372" s="82">
        <v>6000000</v>
      </c>
      <c r="BC372" s="82" t="s">
        <v>1404</v>
      </c>
      <c r="BD372" s="82">
        <v>1</v>
      </c>
      <c r="BE372" s="82">
        <v>1</v>
      </c>
      <c r="BF372" s="82">
        <v>1</v>
      </c>
      <c r="BG372" s="82">
        <v>1</v>
      </c>
      <c r="BH372" s="82">
        <v>1</v>
      </c>
      <c r="BI372" s="82">
        <v>1</v>
      </c>
      <c r="BJ372" s="82">
        <v>1</v>
      </c>
      <c r="BK372" s="82">
        <v>1</v>
      </c>
      <c r="BL372" s="82">
        <v>1</v>
      </c>
      <c r="BM372" s="82">
        <v>1</v>
      </c>
      <c r="BO372" s="82">
        <v>1</v>
      </c>
      <c r="BP372" s="82">
        <v>1</v>
      </c>
      <c r="BW372" s="82" t="s">
        <v>1405</v>
      </c>
    </row>
    <row r="373" spans="1:75" x14ac:dyDescent="0.5">
      <c r="A373" s="82">
        <v>79</v>
      </c>
      <c r="B373" s="82" t="s">
        <v>1398</v>
      </c>
      <c r="D373" s="90">
        <v>43579</v>
      </c>
      <c r="E373" s="90" t="s">
        <v>1399</v>
      </c>
      <c r="F373" s="90"/>
      <c r="G373" s="82" t="s">
        <v>1399</v>
      </c>
      <c r="H373" s="82" t="s">
        <v>1400</v>
      </c>
      <c r="I373" s="80" t="s">
        <v>81</v>
      </c>
      <c r="J373" s="80">
        <v>50</v>
      </c>
      <c r="K373" s="80">
        <v>132</v>
      </c>
      <c r="L373" s="80" t="s">
        <v>139</v>
      </c>
      <c r="M373" s="80">
        <v>1.1499999999999999</v>
      </c>
      <c r="N373" s="80">
        <v>9.1449999999999996</v>
      </c>
      <c r="O373" s="80">
        <v>40.489674000000001</v>
      </c>
      <c r="P373" s="80" t="s">
        <v>69</v>
      </c>
      <c r="Q373" s="80">
        <v>0</v>
      </c>
      <c r="R373" s="80">
        <v>2.6272389999999999</v>
      </c>
      <c r="S373" s="80">
        <v>23.381664000000001</v>
      </c>
      <c r="T373" s="80">
        <v>2587500</v>
      </c>
      <c r="U373" s="91">
        <f>Table1[[#This Row],[Distribution Amount (Dollars)]]/Table1[[#This Row],[NEWdatediff]]</f>
        <v>862500</v>
      </c>
      <c r="V373" s="82" t="s">
        <v>1393</v>
      </c>
      <c r="W373" s="82" t="s">
        <v>91</v>
      </c>
      <c r="X373" s="82" t="s">
        <v>72</v>
      </c>
      <c r="Y373" s="82" t="s">
        <v>73</v>
      </c>
      <c r="Z373" s="82">
        <v>1</v>
      </c>
      <c r="AA373" s="82" t="s">
        <v>121</v>
      </c>
      <c r="AB373" s="82" t="s">
        <v>1401</v>
      </c>
      <c r="AD373" s="82" t="s">
        <v>763</v>
      </c>
      <c r="AE373" s="82" t="s">
        <v>1402</v>
      </c>
      <c r="AN373" s="82" t="s">
        <v>76</v>
      </c>
      <c r="AO373" s="82" t="s">
        <v>1403</v>
      </c>
      <c r="AP373" s="82">
        <v>450000000</v>
      </c>
      <c r="AQ373" s="82" t="s">
        <v>109</v>
      </c>
      <c r="AR373" s="82" t="s">
        <v>4274</v>
      </c>
      <c r="AS373" s="84">
        <v>42090</v>
      </c>
      <c r="AT373" s="85">
        <v>2015</v>
      </c>
      <c r="AU373" s="82" t="s">
        <v>4277</v>
      </c>
      <c r="AV373" s="84">
        <v>42825</v>
      </c>
      <c r="AW373" s="85">
        <v>2017</v>
      </c>
      <c r="AX373" s="85">
        <f>Table1[[#This Row],[End TEST]]-Table1[[#This Row],[Start TEST]]</f>
        <v>2</v>
      </c>
      <c r="AY373" s="85">
        <f>Table1[[#This Row],[TEST_Diff]]+1</f>
        <v>3</v>
      </c>
      <c r="AZ373" s="92">
        <f>DATEDIF(Table1[[#This Row],[Start Year]],Table1[[#This Row],[End Year]],"d") / 365</f>
        <v>2.0136986301369864</v>
      </c>
      <c r="BA373" s="82">
        <v>13800000</v>
      </c>
      <c r="BB373" s="82">
        <v>6000000</v>
      </c>
      <c r="BC373" s="82" t="s">
        <v>1404</v>
      </c>
      <c r="BD373" s="82">
        <v>1</v>
      </c>
      <c r="BE373" s="82">
        <v>1</v>
      </c>
      <c r="BF373" s="82">
        <v>1</v>
      </c>
      <c r="BG373" s="82">
        <v>1</v>
      </c>
      <c r="BH373" s="82">
        <v>1</v>
      </c>
      <c r="BI373" s="82">
        <v>1</v>
      </c>
      <c r="BJ373" s="82">
        <v>1</v>
      </c>
      <c r="BK373" s="82">
        <v>1</v>
      </c>
      <c r="BL373" s="82">
        <v>1</v>
      </c>
      <c r="BM373" s="82">
        <v>1</v>
      </c>
      <c r="BO373" s="82">
        <v>1</v>
      </c>
      <c r="BP373" s="82">
        <v>1</v>
      </c>
      <c r="BW373" s="82" t="s">
        <v>1405</v>
      </c>
    </row>
    <row r="374" spans="1:75" x14ac:dyDescent="0.5">
      <c r="A374" s="82">
        <v>79</v>
      </c>
      <c r="B374" s="82" t="s">
        <v>1398</v>
      </c>
      <c r="D374" s="90">
        <v>43579</v>
      </c>
      <c r="E374" s="90" t="s">
        <v>1399</v>
      </c>
      <c r="F374" s="90"/>
      <c r="G374" s="82" t="s">
        <v>1399</v>
      </c>
      <c r="H374" s="82" t="s">
        <v>1400</v>
      </c>
      <c r="I374" s="80" t="s">
        <v>102</v>
      </c>
      <c r="J374" s="80">
        <v>50</v>
      </c>
      <c r="K374" s="80">
        <v>132</v>
      </c>
      <c r="L374" s="80" t="s">
        <v>139</v>
      </c>
      <c r="M374" s="80">
        <v>1.1499999999999999</v>
      </c>
      <c r="N374" s="80">
        <v>9.1449999999999996</v>
      </c>
      <c r="O374" s="80">
        <v>40.489674000000001</v>
      </c>
      <c r="P374" s="80" t="s">
        <v>69</v>
      </c>
      <c r="Q374" s="80">
        <v>0</v>
      </c>
      <c r="R374" s="80">
        <v>2.6272389999999999</v>
      </c>
      <c r="S374" s="80">
        <v>23.381664000000001</v>
      </c>
      <c r="T374" s="80">
        <v>2587500</v>
      </c>
      <c r="U374" s="91">
        <f>Table1[[#This Row],[Distribution Amount (Dollars)]]/Table1[[#This Row],[NEWdatediff]]</f>
        <v>862500</v>
      </c>
      <c r="V374" s="82" t="s">
        <v>1393</v>
      </c>
      <c r="W374" s="82" t="s">
        <v>91</v>
      </c>
      <c r="X374" s="82" t="s">
        <v>72</v>
      </c>
      <c r="Y374" s="82" t="s">
        <v>73</v>
      </c>
      <c r="Z374" s="82">
        <v>1</v>
      </c>
      <c r="AA374" s="82" t="s">
        <v>121</v>
      </c>
      <c r="AB374" s="82" t="s">
        <v>1401</v>
      </c>
      <c r="AD374" s="82" t="s">
        <v>763</v>
      </c>
      <c r="AE374" s="82" t="s">
        <v>1402</v>
      </c>
      <c r="AN374" s="82" t="s">
        <v>76</v>
      </c>
      <c r="AO374" s="82" t="s">
        <v>1403</v>
      </c>
      <c r="AP374" s="82">
        <v>450000000</v>
      </c>
      <c r="AQ374" s="82" t="s">
        <v>109</v>
      </c>
      <c r="AR374" s="82" t="s">
        <v>4274</v>
      </c>
      <c r="AS374" s="84">
        <v>42090</v>
      </c>
      <c r="AT374" s="85">
        <v>2015</v>
      </c>
      <c r="AU374" s="82" t="s">
        <v>4277</v>
      </c>
      <c r="AV374" s="84">
        <v>42825</v>
      </c>
      <c r="AW374" s="85">
        <v>2017</v>
      </c>
      <c r="AX374" s="85">
        <f>Table1[[#This Row],[End TEST]]-Table1[[#This Row],[Start TEST]]</f>
        <v>2</v>
      </c>
      <c r="AY374" s="85">
        <f>Table1[[#This Row],[TEST_Diff]]+1</f>
        <v>3</v>
      </c>
      <c r="AZ374" s="92">
        <f>DATEDIF(Table1[[#This Row],[Start Year]],Table1[[#This Row],[End Year]],"d") / 365</f>
        <v>2.0136986301369864</v>
      </c>
      <c r="BA374" s="82">
        <v>13800000</v>
      </c>
      <c r="BB374" s="82">
        <v>6000000</v>
      </c>
      <c r="BC374" s="82" t="s">
        <v>1404</v>
      </c>
      <c r="BD374" s="82">
        <v>1</v>
      </c>
      <c r="BE374" s="82">
        <v>1</v>
      </c>
      <c r="BF374" s="82">
        <v>1</v>
      </c>
      <c r="BG374" s="82">
        <v>1</v>
      </c>
      <c r="BH374" s="82">
        <v>1</v>
      </c>
      <c r="BI374" s="82">
        <v>1</v>
      </c>
      <c r="BJ374" s="82">
        <v>1</v>
      </c>
      <c r="BK374" s="82">
        <v>1</v>
      </c>
      <c r="BL374" s="82">
        <v>1</v>
      </c>
      <c r="BM374" s="82">
        <v>1</v>
      </c>
      <c r="BO374" s="82">
        <v>1</v>
      </c>
      <c r="BP374" s="82">
        <v>1</v>
      </c>
      <c r="BW374" s="82" t="s">
        <v>1405</v>
      </c>
    </row>
    <row r="375" spans="1:75" x14ac:dyDescent="0.5">
      <c r="A375" s="82">
        <v>79</v>
      </c>
      <c r="B375" s="82" t="s">
        <v>1398</v>
      </c>
      <c r="D375" s="90">
        <v>43579</v>
      </c>
      <c r="E375" s="90" t="s">
        <v>1399</v>
      </c>
      <c r="F375" s="90"/>
      <c r="G375" s="82" t="s">
        <v>1399</v>
      </c>
      <c r="H375" s="82" t="s">
        <v>1400</v>
      </c>
      <c r="I375" s="80" t="s">
        <v>81</v>
      </c>
      <c r="J375" s="80">
        <v>50</v>
      </c>
      <c r="K375" s="80">
        <v>132</v>
      </c>
      <c r="L375" s="80" t="s">
        <v>1411</v>
      </c>
      <c r="M375" s="80">
        <v>0.64</v>
      </c>
      <c r="N375" s="80">
        <v>40.069099000000001</v>
      </c>
      <c r="O375" s="80">
        <v>45.038189000000003</v>
      </c>
      <c r="P375" s="80" t="s">
        <v>268</v>
      </c>
      <c r="Q375" s="80">
        <v>0</v>
      </c>
      <c r="R375" s="80">
        <v>37.477907000000002</v>
      </c>
      <c r="S375" s="80">
        <v>39.411562000000004</v>
      </c>
      <c r="T375" s="80">
        <v>1440000</v>
      </c>
      <c r="U375" s="91">
        <f>Table1[[#This Row],[Distribution Amount (Dollars)]]/Table1[[#This Row],[NEWdatediff]]</f>
        <v>480000</v>
      </c>
      <c r="V375" s="82" t="s">
        <v>1393</v>
      </c>
      <c r="W375" s="82" t="s">
        <v>91</v>
      </c>
      <c r="X375" s="82" t="s">
        <v>72</v>
      </c>
      <c r="Y375" s="82" t="s">
        <v>73</v>
      </c>
      <c r="Z375" s="82">
        <v>1</v>
      </c>
      <c r="AA375" s="82" t="s">
        <v>121</v>
      </c>
      <c r="AB375" s="82" t="s">
        <v>1401</v>
      </c>
      <c r="AD375" s="82" t="s">
        <v>688</v>
      </c>
      <c r="AE375" s="82" t="s">
        <v>1402</v>
      </c>
      <c r="AN375" s="82" t="s">
        <v>76</v>
      </c>
      <c r="AO375" s="82" t="s">
        <v>1403</v>
      </c>
      <c r="AP375" s="82">
        <v>450000000</v>
      </c>
      <c r="AQ375" s="82" t="s">
        <v>109</v>
      </c>
      <c r="AR375" s="82" t="s">
        <v>4274</v>
      </c>
      <c r="AS375" s="84">
        <v>42090</v>
      </c>
      <c r="AT375" s="85">
        <v>2015</v>
      </c>
      <c r="AU375" s="82" t="s">
        <v>4277</v>
      </c>
      <c r="AV375" s="84">
        <v>42825</v>
      </c>
      <c r="AW375" s="85">
        <v>2017</v>
      </c>
      <c r="AX375" s="85">
        <f>Table1[[#This Row],[End TEST]]-Table1[[#This Row],[Start TEST]]</f>
        <v>2</v>
      </c>
      <c r="AY375" s="85">
        <f>Table1[[#This Row],[TEST_Diff]]+1</f>
        <v>3</v>
      </c>
      <c r="AZ375" s="92">
        <f>DATEDIF(Table1[[#This Row],[Start Year]],Table1[[#This Row],[End Year]],"d") / 365</f>
        <v>2.0136986301369864</v>
      </c>
      <c r="BA375" s="82">
        <v>13800000</v>
      </c>
      <c r="BB375" s="82">
        <v>6000000</v>
      </c>
      <c r="BC375" s="82" t="s">
        <v>1404</v>
      </c>
      <c r="BD375" s="82">
        <v>1</v>
      </c>
      <c r="BE375" s="82">
        <v>1</v>
      </c>
      <c r="BF375" s="82">
        <v>1</v>
      </c>
      <c r="BG375" s="82">
        <v>1</v>
      </c>
      <c r="BH375" s="82">
        <v>1</v>
      </c>
      <c r="BI375" s="82">
        <v>1</v>
      </c>
      <c r="BJ375" s="82">
        <v>1</v>
      </c>
      <c r="BK375" s="82">
        <v>1</v>
      </c>
      <c r="BL375" s="82">
        <v>1</v>
      </c>
      <c r="BM375" s="82">
        <v>1</v>
      </c>
      <c r="BO375" s="82">
        <v>1</v>
      </c>
      <c r="BP375" s="82">
        <v>1</v>
      </c>
      <c r="BW375" s="82" t="s">
        <v>1405</v>
      </c>
    </row>
    <row r="376" spans="1:75" x14ac:dyDescent="0.5">
      <c r="A376" s="82">
        <v>79</v>
      </c>
      <c r="B376" s="82" t="s">
        <v>1398</v>
      </c>
      <c r="D376" s="90">
        <v>43579</v>
      </c>
      <c r="E376" s="90" t="s">
        <v>1399</v>
      </c>
      <c r="F376" s="90"/>
      <c r="G376" s="82" t="s">
        <v>1399</v>
      </c>
      <c r="H376" s="82" t="s">
        <v>1400</v>
      </c>
      <c r="I376" s="80" t="s">
        <v>102</v>
      </c>
      <c r="J376" s="80">
        <v>50</v>
      </c>
      <c r="K376" s="80">
        <v>132</v>
      </c>
      <c r="L376" s="80" t="s">
        <v>1411</v>
      </c>
      <c r="M376" s="80">
        <v>0.64</v>
      </c>
      <c r="N376" s="80">
        <v>40.069099000000001</v>
      </c>
      <c r="O376" s="80">
        <v>45.038189000000003</v>
      </c>
      <c r="P376" s="80" t="s">
        <v>268</v>
      </c>
      <c r="Q376" s="80">
        <v>0</v>
      </c>
      <c r="R376" s="80">
        <v>37.477907000000002</v>
      </c>
      <c r="S376" s="80">
        <v>39.411562000000004</v>
      </c>
      <c r="T376" s="80">
        <v>1440000</v>
      </c>
      <c r="U376" s="91">
        <f>Table1[[#This Row],[Distribution Amount (Dollars)]]/Table1[[#This Row],[NEWdatediff]]</f>
        <v>480000</v>
      </c>
      <c r="V376" s="82" t="s">
        <v>1393</v>
      </c>
      <c r="W376" s="82" t="s">
        <v>91</v>
      </c>
      <c r="X376" s="82" t="s">
        <v>72</v>
      </c>
      <c r="Y376" s="82" t="s">
        <v>73</v>
      </c>
      <c r="Z376" s="82">
        <v>1</v>
      </c>
      <c r="AA376" s="82" t="s">
        <v>121</v>
      </c>
      <c r="AB376" s="82" t="s">
        <v>1401</v>
      </c>
      <c r="AD376" s="82" t="s">
        <v>688</v>
      </c>
      <c r="AE376" s="82" t="s">
        <v>1402</v>
      </c>
      <c r="AN376" s="82" t="s">
        <v>76</v>
      </c>
      <c r="AO376" s="82" t="s">
        <v>1403</v>
      </c>
      <c r="AP376" s="82">
        <v>450000000</v>
      </c>
      <c r="AQ376" s="82" t="s">
        <v>109</v>
      </c>
      <c r="AR376" s="82" t="s">
        <v>4274</v>
      </c>
      <c r="AS376" s="84">
        <v>42090</v>
      </c>
      <c r="AT376" s="85">
        <v>2015</v>
      </c>
      <c r="AU376" s="82" t="s">
        <v>4277</v>
      </c>
      <c r="AV376" s="84">
        <v>42825</v>
      </c>
      <c r="AW376" s="85">
        <v>2017</v>
      </c>
      <c r="AX376" s="85">
        <f>Table1[[#This Row],[End TEST]]-Table1[[#This Row],[Start TEST]]</f>
        <v>2</v>
      </c>
      <c r="AY376" s="85">
        <f>Table1[[#This Row],[TEST_Diff]]+1</f>
        <v>3</v>
      </c>
      <c r="AZ376" s="92">
        <f>DATEDIF(Table1[[#This Row],[Start Year]],Table1[[#This Row],[End Year]],"d") / 365</f>
        <v>2.0136986301369864</v>
      </c>
      <c r="BA376" s="82">
        <v>13800000</v>
      </c>
      <c r="BB376" s="82">
        <v>6000000</v>
      </c>
      <c r="BC376" s="82" t="s">
        <v>1404</v>
      </c>
      <c r="BD376" s="82">
        <v>1</v>
      </c>
      <c r="BE376" s="82">
        <v>1</v>
      </c>
      <c r="BF376" s="82">
        <v>1</v>
      </c>
      <c r="BG376" s="82">
        <v>1</v>
      </c>
      <c r="BH376" s="82">
        <v>1</v>
      </c>
      <c r="BI376" s="82">
        <v>1</v>
      </c>
      <c r="BJ376" s="82">
        <v>1</v>
      </c>
      <c r="BK376" s="82">
        <v>1</v>
      </c>
      <c r="BL376" s="82">
        <v>1</v>
      </c>
      <c r="BM376" s="82">
        <v>1</v>
      </c>
      <c r="BO376" s="82">
        <v>1</v>
      </c>
      <c r="BP376" s="82">
        <v>1</v>
      </c>
      <c r="BW376" s="82" t="s">
        <v>1405</v>
      </c>
    </row>
    <row r="377" spans="1:75" x14ac:dyDescent="0.5">
      <c r="A377" s="82">
        <v>79</v>
      </c>
      <c r="B377" s="82" t="s">
        <v>1398</v>
      </c>
      <c r="D377" s="90">
        <v>43579</v>
      </c>
      <c r="E377" s="90" t="s">
        <v>1399</v>
      </c>
      <c r="F377" s="90"/>
      <c r="G377" s="82" t="s">
        <v>1399</v>
      </c>
      <c r="H377" s="82" t="s">
        <v>1400</v>
      </c>
      <c r="I377" s="80" t="s">
        <v>81</v>
      </c>
      <c r="J377" s="80">
        <v>50</v>
      </c>
      <c r="K377" s="80">
        <v>132</v>
      </c>
      <c r="L377" s="80" t="s">
        <v>1458</v>
      </c>
      <c r="M377" s="80">
        <v>1.1499999999999999</v>
      </c>
      <c r="N377" s="80">
        <v>-22.957640000000001</v>
      </c>
      <c r="O377" s="80">
        <v>18.490410000000001</v>
      </c>
      <c r="P377" s="80" t="s">
        <v>69</v>
      </c>
      <c r="Q377" s="80">
        <v>0</v>
      </c>
      <c r="R377" s="80">
        <v>2.6272389999999999</v>
      </c>
      <c r="S377" s="80">
        <v>23.381664000000001</v>
      </c>
      <c r="T377" s="80">
        <v>2587500</v>
      </c>
      <c r="U377" s="91">
        <f>Table1[[#This Row],[Distribution Amount (Dollars)]]/Table1[[#This Row],[NEWdatediff]]</f>
        <v>862500</v>
      </c>
      <c r="V377" s="82" t="s">
        <v>1393</v>
      </c>
      <c r="W377" s="82" t="s">
        <v>91</v>
      </c>
      <c r="X377" s="82" t="s">
        <v>72</v>
      </c>
      <c r="Y377" s="82" t="s">
        <v>73</v>
      </c>
      <c r="Z377" s="82">
        <v>1</v>
      </c>
      <c r="AA377" s="82" t="s">
        <v>121</v>
      </c>
      <c r="AB377" s="82" t="s">
        <v>1401</v>
      </c>
      <c r="AD377" s="82" t="s">
        <v>1444</v>
      </c>
      <c r="AE377" s="82" t="s">
        <v>1402</v>
      </c>
      <c r="AN377" s="82" t="s">
        <v>76</v>
      </c>
      <c r="AO377" s="82" t="s">
        <v>1403</v>
      </c>
      <c r="AP377" s="82">
        <v>450000000</v>
      </c>
      <c r="AQ377" s="82" t="s">
        <v>109</v>
      </c>
      <c r="AR377" s="82" t="s">
        <v>4274</v>
      </c>
      <c r="AS377" s="84">
        <v>42090</v>
      </c>
      <c r="AT377" s="85">
        <v>2015</v>
      </c>
      <c r="AU377" s="82" t="s">
        <v>4277</v>
      </c>
      <c r="AV377" s="84">
        <v>42825</v>
      </c>
      <c r="AW377" s="85">
        <v>2017</v>
      </c>
      <c r="AX377" s="85">
        <f>Table1[[#This Row],[End TEST]]-Table1[[#This Row],[Start TEST]]</f>
        <v>2</v>
      </c>
      <c r="AY377" s="85">
        <f>Table1[[#This Row],[TEST_Diff]]+1</f>
        <v>3</v>
      </c>
      <c r="AZ377" s="92">
        <f>DATEDIF(Table1[[#This Row],[Start Year]],Table1[[#This Row],[End Year]],"d") / 365</f>
        <v>2.0136986301369864</v>
      </c>
      <c r="BA377" s="82">
        <v>13800000</v>
      </c>
      <c r="BB377" s="82">
        <v>6000000</v>
      </c>
      <c r="BC377" s="82" t="s">
        <v>1404</v>
      </c>
      <c r="BD377" s="82">
        <v>1</v>
      </c>
      <c r="BE377" s="82">
        <v>1</v>
      </c>
      <c r="BF377" s="82">
        <v>1</v>
      </c>
      <c r="BG377" s="82">
        <v>1</v>
      </c>
      <c r="BH377" s="82">
        <v>1</v>
      </c>
      <c r="BI377" s="82">
        <v>1</v>
      </c>
      <c r="BJ377" s="82">
        <v>1</v>
      </c>
      <c r="BK377" s="82">
        <v>1</v>
      </c>
      <c r="BL377" s="82">
        <v>1</v>
      </c>
      <c r="BM377" s="82">
        <v>1</v>
      </c>
      <c r="BO377" s="82">
        <v>1</v>
      </c>
      <c r="BP377" s="82">
        <v>1</v>
      </c>
      <c r="BW377" s="82" t="s">
        <v>1405</v>
      </c>
    </row>
    <row r="378" spans="1:75" x14ac:dyDescent="0.5">
      <c r="A378" s="82">
        <v>79</v>
      </c>
      <c r="B378" s="82" t="s">
        <v>1398</v>
      </c>
      <c r="D378" s="90">
        <v>43579</v>
      </c>
      <c r="E378" s="90" t="s">
        <v>1399</v>
      </c>
      <c r="F378" s="90"/>
      <c r="G378" s="82" t="s">
        <v>1399</v>
      </c>
      <c r="H378" s="82" t="s">
        <v>1400</v>
      </c>
      <c r="I378" s="80" t="s">
        <v>102</v>
      </c>
      <c r="J378" s="80">
        <v>50</v>
      </c>
      <c r="K378" s="80">
        <v>132</v>
      </c>
      <c r="L378" s="80" t="s">
        <v>1458</v>
      </c>
      <c r="M378" s="80">
        <v>1.1499999999999999</v>
      </c>
      <c r="N378" s="80">
        <v>-22.957640000000001</v>
      </c>
      <c r="O378" s="80">
        <v>18.490410000000001</v>
      </c>
      <c r="P378" s="80" t="s">
        <v>69</v>
      </c>
      <c r="Q378" s="80">
        <v>0</v>
      </c>
      <c r="R378" s="80">
        <v>2.6272389999999999</v>
      </c>
      <c r="S378" s="80">
        <v>23.381664000000001</v>
      </c>
      <c r="T378" s="80">
        <v>2587500</v>
      </c>
      <c r="U378" s="91">
        <f>Table1[[#This Row],[Distribution Amount (Dollars)]]/Table1[[#This Row],[NEWdatediff]]</f>
        <v>862500</v>
      </c>
      <c r="V378" s="82" t="s">
        <v>1393</v>
      </c>
      <c r="W378" s="82" t="s">
        <v>91</v>
      </c>
      <c r="X378" s="82" t="s">
        <v>72</v>
      </c>
      <c r="Y378" s="82" t="s">
        <v>73</v>
      </c>
      <c r="Z378" s="82">
        <v>1</v>
      </c>
      <c r="AA378" s="82" t="s">
        <v>121</v>
      </c>
      <c r="AB378" s="82" t="s">
        <v>1401</v>
      </c>
      <c r="AD378" s="82" t="s">
        <v>1444</v>
      </c>
      <c r="AE378" s="82" t="s">
        <v>1402</v>
      </c>
      <c r="AN378" s="82" t="s">
        <v>76</v>
      </c>
      <c r="AO378" s="82" t="s">
        <v>1403</v>
      </c>
      <c r="AP378" s="82">
        <v>450000000</v>
      </c>
      <c r="AQ378" s="82" t="s">
        <v>109</v>
      </c>
      <c r="AR378" s="82" t="s">
        <v>4274</v>
      </c>
      <c r="AS378" s="84">
        <v>42090</v>
      </c>
      <c r="AT378" s="85">
        <v>2015</v>
      </c>
      <c r="AU378" s="82" t="s">
        <v>4277</v>
      </c>
      <c r="AV378" s="84">
        <v>42825</v>
      </c>
      <c r="AW378" s="85">
        <v>2017</v>
      </c>
      <c r="AX378" s="85">
        <f>Table1[[#This Row],[End TEST]]-Table1[[#This Row],[Start TEST]]</f>
        <v>2</v>
      </c>
      <c r="AY378" s="85">
        <f>Table1[[#This Row],[TEST_Diff]]+1</f>
        <v>3</v>
      </c>
      <c r="AZ378" s="92">
        <f>DATEDIF(Table1[[#This Row],[Start Year]],Table1[[#This Row],[End Year]],"d") / 365</f>
        <v>2.0136986301369864</v>
      </c>
      <c r="BA378" s="82">
        <v>13800000</v>
      </c>
      <c r="BB378" s="82">
        <v>6000000</v>
      </c>
      <c r="BC378" s="82" t="s">
        <v>1404</v>
      </c>
      <c r="BD378" s="82">
        <v>1</v>
      </c>
      <c r="BE378" s="82">
        <v>1</v>
      </c>
      <c r="BF378" s="82">
        <v>1</v>
      </c>
      <c r="BG378" s="82">
        <v>1</v>
      </c>
      <c r="BH378" s="82">
        <v>1</v>
      </c>
      <c r="BI378" s="82">
        <v>1</v>
      </c>
      <c r="BJ378" s="82">
        <v>1</v>
      </c>
      <c r="BK378" s="82">
        <v>1</v>
      </c>
      <c r="BL378" s="82">
        <v>1</v>
      </c>
      <c r="BM378" s="82">
        <v>1</v>
      </c>
      <c r="BO378" s="82">
        <v>1</v>
      </c>
      <c r="BP378" s="82">
        <v>1</v>
      </c>
      <c r="BW378" s="82" t="s">
        <v>1405</v>
      </c>
    </row>
    <row r="379" spans="1:75" x14ac:dyDescent="0.5">
      <c r="A379" s="82">
        <v>79</v>
      </c>
      <c r="B379" s="82" t="s">
        <v>1398</v>
      </c>
      <c r="D379" s="90">
        <v>43579</v>
      </c>
      <c r="E379" s="90" t="s">
        <v>1399</v>
      </c>
      <c r="F379" s="90"/>
      <c r="G379" s="82" t="s">
        <v>1399</v>
      </c>
      <c r="H379" s="82" t="s">
        <v>1400</v>
      </c>
      <c r="I379" s="80" t="s">
        <v>81</v>
      </c>
      <c r="J379" s="80">
        <v>50</v>
      </c>
      <c r="K379" s="80">
        <v>132</v>
      </c>
      <c r="L379" s="80" t="s">
        <v>1429</v>
      </c>
      <c r="M379" s="80">
        <v>0.67</v>
      </c>
      <c r="N379" s="80">
        <v>42.708678999999997</v>
      </c>
      <c r="O379" s="80">
        <v>19.374389999999998</v>
      </c>
      <c r="P379" s="80" t="s">
        <v>307</v>
      </c>
      <c r="Q379" s="80">
        <v>0</v>
      </c>
      <c r="R379" s="80">
        <v>48.122632000000003</v>
      </c>
      <c r="S379" s="80">
        <v>30.108753</v>
      </c>
      <c r="T379" s="80">
        <v>1507500</v>
      </c>
      <c r="U379" s="91">
        <f>Table1[[#This Row],[Distribution Amount (Dollars)]]/Table1[[#This Row],[NEWdatediff]]</f>
        <v>502500</v>
      </c>
      <c r="V379" s="82" t="s">
        <v>1393</v>
      </c>
      <c r="W379" s="82" t="s">
        <v>91</v>
      </c>
      <c r="X379" s="82" t="s">
        <v>72</v>
      </c>
      <c r="Y379" s="82" t="s">
        <v>73</v>
      </c>
      <c r="Z379" s="82">
        <v>1</v>
      </c>
      <c r="AA379" s="82" t="s">
        <v>121</v>
      </c>
      <c r="AB379" s="82" t="s">
        <v>1401</v>
      </c>
      <c r="AD379" s="82" t="s">
        <v>1452</v>
      </c>
      <c r="AE379" s="82" t="s">
        <v>1402</v>
      </c>
      <c r="AN379" s="82" t="s">
        <v>76</v>
      </c>
      <c r="AO379" s="82" t="s">
        <v>1403</v>
      </c>
      <c r="AP379" s="82">
        <v>450000000</v>
      </c>
      <c r="AQ379" s="82" t="s">
        <v>109</v>
      </c>
      <c r="AR379" s="82" t="s">
        <v>4274</v>
      </c>
      <c r="AS379" s="84">
        <v>42090</v>
      </c>
      <c r="AT379" s="85">
        <v>2015</v>
      </c>
      <c r="AU379" s="82" t="s">
        <v>4277</v>
      </c>
      <c r="AV379" s="84">
        <v>42825</v>
      </c>
      <c r="AW379" s="85">
        <v>2017</v>
      </c>
      <c r="AX379" s="85">
        <f>Table1[[#This Row],[End TEST]]-Table1[[#This Row],[Start TEST]]</f>
        <v>2</v>
      </c>
      <c r="AY379" s="85">
        <f>Table1[[#This Row],[TEST_Diff]]+1</f>
        <v>3</v>
      </c>
      <c r="AZ379" s="92">
        <f>DATEDIF(Table1[[#This Row],[Start Year]],Table1[[#This Row],[End Year]],"d") / 365</f>
        <v>2.0136986301369864</v>
      </c>
      <c r="BA379" s="82">
        <v>13800000</v>
      </c>
      <c r="BB379" s="82">
        <v>6000000</v>
      </c>
      <c r="BC379" s="82" t="s">
        <v>1404</v>
      </c>
      <c r="BD379" s="82">
        <v>1</v>
      </c>
      <c r="BE379" s="82">
        <v>1</v>
      </c>
      <c r="BF379" s="82">
        <v>1</v>
      </c>
      <c r="BG379" s="82">
        <v>1</v>
      </c>
      <c r="BH379" s="82">
        <v>1</v>
      </c>
      <c r="BI379" s="82">
        <v>1</v>
      </c>
      <c r="BJ379" s="82">
        <v>1</v>
      </c>
      <c r="BK379" s="82">
        <v>1</v>
      </c>
      <c r="BL379" s="82">
        <v>1</v>
      </c>
      <c r="BM379" s="82">
        <v>1</v>
      </c>
      <c r="BO379" s="82">
        <v>1</v>
      </c>
      <c r="BP379" s="82">
        <v>1</v>
      </c>
      <c r="BW379" s="82" t="s">
        <v>1405</v>
      </c>
    </row>
    <row r="380" spans="1:75" x14ac:dyDescent="0.5">
      <c r="A380" s="82">
        <v>79</v>
      </c>
      <c r="B380" s="82" t="s">
        <v>1398</v>
      </c>
      <c r="D380" s="90">
        <v>43579</v>
      </c>
      <c r="E380" s="90" t="s">
        <v>1399</v>
      </c>
      <c r="F380" s="90"/>
      <c r="G380" s="82" t="s">
        <v>1399</v>
      </c>
      <c r="H380" s="82" t="s">
        <v>1400</v>
      </c>
      <c r="I380" s="80" t="s">
        <v>102</v>
      </c>
      <c r="J380" s="80">
        <v>50</v>
      </c>
      <c r="K380" s="80">
        <v>132</v>
      </c>
      <c r="L380" s="80" t="s">
        <v>1429</v>
      </c>
      <c r="M380" s="80">
        <v>0.67</v>
      </c>
      <c r="N380" s="80">
        <v>42.708678999999997</v>
      </c>
      <c r="O380" s="80">
        <v>19.374389999999998</v>
      </c>
      <c r="P380" s="80" t="s">
        <v>307</v>
      </c>
      <c r="Q380" s="80">
        <v>0</v>
      </c>
      <c r="R380" s="80">
        <v>48.122632000000003</v>
      </c>
      <c r="S380" s="80">
        <v>30.108753</v>
      </c>
      <c r="T380" s="80">
        <v>1507500</v>
      </c>
      <c r="U380" s="91">
        <f>Table1[[#This Row],[Distribution Amount (Dollars)]]/Table1[[#This Row],[NEWdatediff]]</f>
        <v>502500</v>
      </c>
      <c r="V380" s="82" t="s">
        <v>1393</v>
      </c>
      <c r="W380" s="82" t="s">
        <v>91</v>
      </c>
      <c r="X380" s="82" t="s">
        <v>72</v>
      </c>
      <c r="Y380" s="82" t="s">
        <v>73</v>
      </c>
      <c r="Z380" s="82">
        <v>1</v>
      </c>
      <c r="AA380" s="82" t="s">
        <v>121</v>
      </c>
      <c r="AB380" s="82" t="s">
        <v>1401</v>
      </c>
      <c r="AD380" s="82" t="s">
        <v>1452</v>
      </c>
      <c r="AE380" s="82" t="s">
        <v>1402</v>
      </c>
      <c r="AN380" s="82" t="s">
        <v>76</v>
      </c>
      <c r="AO380" s="82" t="s">
        <v>1403</v>
      </c>
      <c r="AP380" s="82">
        <v>450000000</v>
      </c>
      <c r="AQ380" s="82" t="s">
        <v>109</v>
      </c>
      <c r="AR380" s="82" t="s">
        <v>4274</v>
      </c>
      <c r="AS380" s="84">
        <v>42090</v>
      </c>
      <c r="AT380" s="85">
        <v>2015</v>
      </c>
      <c r="AU380" s="82" t="s">
        <v>4277</v>
      </c>
      <c r="AV380" s="84">
        <v>42825</v>
      </c>
      <c r="AW380" s="85">
        <v>2017</v>
      </c>
      <c r="AX380" s="85">
        <f>Table1[[#This Row],[End TEST]]-Table1[[#This Row],[Start TEST]]</f>
        <v>2</v>
      </c>
      <c r="AY380" s="85">
        <f>Table1[[#This Row],[TEST_Diff]]+1</f>
        <v>3</v>
      </c>
      <c r="AZ380" s="92">
        <f>DATEDIF(Table1[[#This Row],[Start Year]],Table1[[#This Row],[End Year]],"d") / 365</f>
        <v>2.0136986301369864</v>
      </c>
      <c r="BA380" s="82">
        <v>13800000</v>
      </c>
      <c r="BB380" s="82">
        <v>6000000</v>
      </c>
      <c r="BC380" s="82" t="s">
        <v>1404</v>
      </c>
      <c r="BD380" s="82">
        <v>1</v>
      </c>
      <c r="BE380" s="82">
        <v>1</v>
      </c>
      <c r="BF380" s="82">
        <v>1</v>
      </c>
      <c r="BG380" s="82">
        <v>1</v>
      </c>
      <c r="BH380" s="82">
        <v>1</v>
      </c>
      <c r="BI380" s="82">
        <v>1</v>
      </c>
      <c r="BJ380" s="82">
        <v>1</v>
      </c>
      <c r="BK380" s="82">
        <v>1</v>
      </c>
      <c r="BL380" s="82">
        <v>1</v>
      </c>
      <c r="BM380" s="82">
        <v>1</v>
      </c>
      <c r="BO380" s="82">
        <v>1</v>
      </c>
      <c r="BP380" s="82">
        <v>1</v>
      </c>
      <c r="BW380" s="82" t="s">
        <v>1405</v>
      </c>
    </row>
    <row r="381" spans="1:75" x14ac:dyDescent="0.5">
      <c r="A381" s="82">
        <v>79</v>
      </c>
      <c r="B381" s="82" t="s">
        <v>1398</v>
      </c>
      <c r="D381" s="90">
        <v>43579</v>
      </c>
      <c r="E381" s="90" t="s">
        <v>1399</v>
      </c>
      <c r="F381" s="90"/>
      <c r="G381" s="82" t="s">
        <v>1399</v>
      </c>
      <c r="H381" s="82" t="s">
        <v>1400</v>
      </c>
      <c r="I381" s="80" t="s">
        <v>81</v>
      </c>
      <c r="J381" s="80">
        <v>50</v>
      </c>
      <c r="K381" s="80">
        <v>132</v>
      </c>
      <c r="L381" s="80" t="s">
        <v>393</v>
      </c>
      <c r="M381" s="80">
        <v>1.1499999999999999</v>
      </c>
      <c r="N381" s="80">
        <v>-29.609987</v>
      </c>
      <c r="O381" s="80">
        <v>28.233608</v>
      </c>
      <c r="P381" s="80" t="s">
        <v>69</v>
      </c>
      <c r="Q381" s="80">
        <v>0</v>
      </c>
      <c r="R381" s="80">
        <v>2.6272389999999999</v>
      </c>
      <c r="S381" s="80">
        <v>23.381664000000001</v>
      </c>
      <c r="T381" s="80">
        <v>2587500</v>
      </c>
      <c r="U381" s="91">
        <f>Table1[[#This Row],[Distribution Amount (Dollars)]]/Table1[[#This Row],[NEWdatediff]]</f>
        <v>862500</v>
      </c>
      <c r="V381" s="82" t="s">
        <v>1393</v>
      </c>
      <c r="W381" s="82" t="s">
        <v>91</v>
      </c>
      <c r="X381" s="82" t="s">
        <v>72</v>
      </c>
      <c r="Y381" s="82" t="s">
        <v>73</v>
      </c>
      <c r="Z381" s="82">
        <v>1</v>
      </c>
      <c r="AA381" s="82" t="s">
        <v>121</v>
      </c>
      <c r="AB381" s="82" t="s">
        <v>1401</v>
      </c>
      <c r="AD381" s="82" t="s">
        <v>600</v>
      </c>
      <c r="AE381" s="82" t="s">
        <v>1402</v>
      </c>
      <c r="AN381" s="82" t="s">
        <v>76</v>
      </c>
      <c r="AO381" s="82" t="s">
        <v>1403</v>
      </c>
      <c r="AP381" s="82">
        <v>450000000</v>
      </c>
      <c r="AQ381" s="82" t="s">
        <v>109</v>
      </c>
      <c r="AR381" s="82" t="s">
        <v>4274</v>
      </c>
      <c r="AS381" s="84">
        <v>42090</v>
      </c>
      <c r="AT381" s="85">
        <v>2015</v>
      </c>
      <c r="AU381" s="82" t="s">
        <v>4277</v>
      </c>
      <c r="AV381" s="84">
        <v>42825</v>
      </c>
      <c r="AW381" s="85">
        <v>2017</v>
      </c>
      <c r="AX381" s="85">
        <f>Table1[[#This Row],[End TEST]]-Table1[[#This Row],[Start TEST]]</f>
        <v>2</v>
      </c>
      <c r="AY381" s="85">
        <f>Table1[[#This Row],[TEST_Diff]]+1</f>
        <v>3</v>
      </c>
      <c r="AZ381" s="92">
        <f>DATEDIF(Table1[[#This Row],[Start Year]],Table1[[#This Row],[End Year]],"d") / 365</f>
        <v>2.0136986301369864</v>
      </c>
      <c r="BA381" s="82">
        <v>13800000</v>
      </c>
      <c r="BB381" s="82">
        <v>6000000</v>
      </c>
      <c r="BC381" s="82" t="s">
        <v>1404</v>
      </c>
      <c r="BD381" s="82">
        <v>1</v>
      </c>
      <c r="BE381" s="82">
        <v>1</v>
      </c>
      <c r="BF381" s="82">
        <v>1</v>
      </c>
      <c r="BG381" s="82">
        <v>1</v>
      </c>
      <c r="BH381" s="82">
        <v>1</v>
      </c>
      <c r="BI381" s="82">
        <v>1</v>
      </c>
      <c r="BJ381" s="82">
        <v>1</v>
      </c>
      <c r="BK381" s="82">
        <v>1</v>
      </c>
      <c r="BL381" s="82">
        <v>1</v>
      </c>
      <c r="BM381" s="82">
        <v>1</v>
      </c>
      <c r="BO381" s="82">
        <v>1</v>
      </c>
      <c r="BP381" s="82">
        <v>1</v>
      </c>
      <c r="BW381" s="82" t="s">
        <v>1405</v>
      </c>
    </row>
    <row r="382" spans="1:75" x14ac:dyDescent="0.5">
      <c r="A382" s="82">
        <v>79</v>
      </c>
      <c r="B382" s="82" t="s">
        <v>1398</v>
      </c>
      <c r="D382" s="90">
        <v>43579</v>
      </c>
      <c r="E382" s="90" t="s">
        <v>1399</v>
      </c>
      <c r="F382" s="90"/>
      <c r="G382" s="82" t="s">
        <v>1399</v>
      </c>
      <c r="H382" s="82" t="s">
        <v>1400</v>
      </c>
      <c r="I382" s="80" t="s">
        <v>102</v>
      </c>
      <c r="J382" s="80">
        <v>50</v>
      </c>
      <c r="K382" s="80">
        <v>132</v>
      </c>
      <c r="L382" s="80" t="s">
        <v>393</v>
      </c>
      <c r="M382" s="80">
        <v>1.1499999999999999</v>
      </c>
      <c r="N382" s="80">
        <v>-29.609987</v>
      </c>
      <c r="O382" s="80">
        <v>28.233608</v>
      </c>
      <c r="P382" s="80" t="s">
        <v>69</v>
      </c>
      <c r="Q382" s="80">
        <v>0</v>
      </c>
      <c r="R382" s="80">
        <v>2.6272389999999999</v>
      </c>
      <c r="S382" s="80">
        <v>23.381664000000001</v>
      </c>
      <c r="T382" s="80">
        <v>2587500</v>
      </c>
      <c r="U382" s="91">
        <f>Table1[[#This Row],[Distribution Amount (Dollars)]]/Table1[[#This Row],[NEWdatediff]]</f>
        <v>862500</v>
      </c>
      <c r="V382" s="82" t="s">
        <v>1393</v>
      </c>
      <c r="W382" s="82" t="s">
        <v>91</v>
      </c>
      <c r="X382" s="82" t="s">
        <v>72</v>
      </c>
      <c r="Y382" s="82" t="s">
        <v>73</v>
      </c>
      <c r="Z382" s="82">
        <v>1</v>
      </c>
      <c r="AA382" s="82" t="s">
        <v>121</v>
      </c>
      <c r="AB382" s="82" t="s">
        <v>1401</v>
      </c>
      <c r="AD382" s="82" t="s">
        <v>600</v>
      </c>
      <c r="AE382" s="82" t="s">
        <v>1402</v>
      </c>
      <c r="AN382" s="82" t="s">
        <v>76</v>
      </c>
      <c r="AO382" s="82" t="s">
        <v>1403</v>
      </c>
      <c r="AP382" s="82">
        <v>450000000</v>
      </c>
      <c r="AQ382" s="82" t="s">
        <v>109</v>
      </c>
      <c r="AR382" s="82" t="s">
        <v>4274</v>
      </c>
      <c r="AS382" s="84">
        <v>42090</v>
      </c>
      <c r="AT382" s="85">
        <v>2015</v>
      </c>
      <c r="AU382" s="82" t="s">
        <v>4277</v>
      </c>
      <c r="AV382" s="84">
        <v>42825</v>
      </c>
      <c r="AW382" s="85">
        <v>2017</v>
      </c>
      <c r="AX382" s="85">
        <f>Table1[[#This Row],[End TEST]]-Table1[[#This Row],[Start TEST]]</f>
        <v>2</v>
      </c>
      <c r="AY382" s="85">
        <f>Table1[[#This Row],[TEST_Diff]]+1</f>
        <v>3</v>
      </c>
      <c r="AZ382" s="92">
        <f>DATEDIF(Table1[[#This Row],[Start Year]],Table1[[#This Row],[End Year]],"d") / 365</f>
        <v>2.0136986301369864</v>
      </c>
      <c r="BA382" s="82">
        <v>13800000</v>
      </c>
      <c r="BB382" s="82">
        <v>6000000</v>
      </c>
      <c r="BC382" s="82" t="s">
        <v>1404</v>
      </c>
      <c r="BD382" s="82">
        <v>1</v>
      </c>
      <c r="BE382" s="82">
        <v>1</v>
      </c>
      <c r="BF382" s="82">
        <v>1</v>
      </c>
      <c r="BG382" s="82">
        <v>1</v>
      </c>
      <c r="BH382" s="82">
        <v>1</v>
      </c>
      <c r="BI382" s="82">
        <v>1</v>
      </c>
      <c r="BJ382" s="82">
        <v>1</v>
      </c>
      <c r="BK382" s="82">
        <v>1</v>
      </c>
      <c r="BL382" s="82">
        <v>1</v>
      </c>
      <c r="BM382" s="82">
        <v>1</v>
      </c>
      <c r="BO382" s="82">
        <v>1</v>
      </c>
      <c r="BP382" s="82">
        <v>1</v>
      </c>
      <c r="BW382" s="82" t="s">
        <v>1405</v>
      </c>
    </row>
    <row r="383" spans="1:75" x14ac:dyDescent="0.5">
      <c r="A383" s="82">
        <v>79</v>
      </c>
      <c r="B383" s="82" t="s">
        <v>1398</v>
      </c>
      <c r="D383" s="90">
        <v>43579</v>
      </c>
      <c r="E383" s="90" t="s">
        <v>1399</v>
      </c>
      <c r="F383" s="90"/>
      <c r="G383" s="82" t="s">
        <v>1399</v>
      </c>
      <c r="H383" s="82" t="s">
        <v>1400</v>
      </c>
      <c r="I383" s="80" t="s">
        <v>81</v>
      </c>
      <c r="J383" s="80">
        <v>50</v>
      </c>
      <c r="K383" s="80">
        <v>132</v>
      </c>
      <c r="L383" s="80" t="s">
        <v>958</v>
      </c>
      <c r="M383" s="80">
        <v>0.25</v>
      </c>
      <c r="N383" s="80">
        <v>17.189876999999999</v>
      </c>
      <c r="O383" s="80">
        <v>-88.497649999999993</v>
      </c>
      <c r="P383" s="80" t="s">
        <v>84</v>
      </c>
      <c r="Q383" s="80">
        <v>0</v>
      </c>
      <c r="R383" s="80">
        <v>-15.623037</v>
      </c>
      <c r="S383" s="80">
        <v>-59.0625</v>
      </c>
      <c r="T383" s="80">
        <v>562500</v>
      </c>
      <c r="U383" s="91">
        <f>Table1[[#This Row],[Distribution Amount (Dollars)]]/Table1[[#This Row],[NEWdatediff]]</f>
        <v>187500</v>
      </c>
      <c r="V383" s="82" t="s">
        <v>1393</v>
      </c>
      <c r="W383" s="82" t="s">
        <v>91</v>
      </c>
      <c r="X383" s="82" t="s">
        <v>72</v>
      </c>
      <c r="Y383" s="82" t="s">
        <v>73</v>
      </c>
      <c r="Z383" s="82">
        <v>1</v>
      </c>
      <c r="AA383" s="82" t="s">
        <v>121</v>
      </c>
      <c r="AB383" s="82" t="s">
        <v>1401</v>
      </c>
      <c r="AD383" s="82" t="s">
        <v>1414</v>
      </c>
      <c r="AE383" s="82" t="s">
        <v>1402</v>
      </c>
      <c r="AN383" s="82" t="s">
        <v>76</v>
      </c>
      <c r="AO383" s="82" t="s">
        <v>1403</v>
      </c>
      <c r="AP383" s="82">
        <v>450000000</v>
      </c>
      <c r="AQ383" s="82" t="s">
        <v>109</v>
      </c>
      <c r="AR383" s="82" t="s">
        <v>4274</v>
      </c>
      <c r="AS383" s="84">
        <v>42090</v>
      </c>
      <c r="AT383" s="85">
        <v>2015</v>
      </c>
      <c r="AU383" s="82" t="s">
        <v>4277</v>
      </c>
      <c r="AV383" s="84">
        <v>42825</v>
      </c>
      <c r="AW383" s="85">
        <v>2017</v>
      </c>
      <c r="AX383" s="85">
        <f>Table1[[#This Row],[End TEST]]-Table1[[#This Row],[Start TEST]]</f>
        <v>2</v>
      </c>
      <c r="AY383" s="85">
        <f>Table1[[#This Row],[TEST_Diff]]+1</f>
        <v>3</v>
      </c>
      <c r="AZ383" s="92">
        <f>DATEDIF(Table1[[#This Row],[Start Year]],Table1[[#This Row],[End Year]],"d") / 365</f>
        <v>2.0136986301369864</v>
      </c>
      <c r="BA383" s="82">
        <v>13800000</v>
      </c>
      <c r="BB383" s="82">
        <v>6000000</v>
      </c>
      <c r="BC383" s="82" t="s">
        <v>1404</v>
      </c>
      <c r="BD383" s="82">
        <v>1</v>
      </c>
      <c r="BE383" s="82">
        <v>1</v>
      </c>
      <c r="BF383" s="82">
        <v>1</v>
      </c>
      <c r="BG383" s="82">
        <v>1</v>
      </c>
      <c r="BH383" s="82">
        <v>1</v>
      </c>
      <c r="BI383" s="82">
        <v>1</v>
      </c>
      <c r="BJ383" s="82">
        <v>1</v>
      </c>
      <c r="BK383" s="82">
        <v>1</v>
      </c>
      <c r="BL383" s="82">
        <v>1</v>
      </c>
      <c r="BM383" s="82">
        <v>1</v>
      </c>
      <c r="BO383" s="82">
        <v>1</v>
      </c>
      <c r="BP383" s="82">
        <v>1</v>
      </c>
      <c r="BW383" s="82" t="s">
        <v>1405</v>
      </c>
    </row>
    <row r="384" spans="1:75" x14ac:dyDescent="0.5">
      <c r="A384" s="82">
        <v>79</v>
      </c>
      <c r="B384" s="82" t="s">
        <v>1398</v>
      </c>
      <c r="D384" s="90">
        <v>43579</v>
      </c>
      <c r="E384" s="90" t="s">
        <v>1399</v>
      </c>
      <c r="F384" s="90"/>
      <c r="G384" s="82" t="s">
        <v>1399</v>
      </c>
      <c r="H384" s="82" t="s">
        <v>1400</v>
      </c>
      <c r="I384" s="80" t="s">
        <v>102</v>
      </c>
      <c r="J384" s="80">
        <v>50</v>
      </c>
      <c r="K384" s="80">
        <v>132</v>
      </c>
      <c r="L384" s="80" t="s">
        <v>958</v>
      </c>
      <c r="M384" s="80">
        <v>0.25</v>
      </c>
      <c r="N384" s="80">
        <v>17.189876999999999</v>
      </c>
      <c r="O384" s="80">
        <v>-88.497649999999993</v>
      </c>
      <c r="P384" s="80" t="s">
        <v>84</v>
      </c>
      <c r="Q384" s="80">
        <v>0</v>
      </c>
      <c r="R384" s="80">
        <v>-15.623037</v>
      </c>
      <c r="S384" s="80">
        <v>-59.0625</v>
      </c>
      <c r="T384" s="80">
        <v>562500</v>
      </c>
      <c r="U384" s="91">
        <f>Table1[[#This Row],[Distribution Amount (Dollars)]]/Table1[[#This Row],[NEWdatediff]]</f>
        <v>187500</v>
      </c>
      <c r="V384" s="82" t="s">
        <v>1393</v>
      </c>
      <c r="W384" s="82" t="s">
        <v>91</v>
      </c>
      <c r="X384" s="82" t="s">
        <v>72</v>
      </c>
      <c r="Y384" s="82" t="s">
        <v>73</v>
      </c>
      <c r="Z384" s="82">
        <v>1</v>
      </c>
      <c r="AA384" s="82" t="s">
        <v>121</v>
      </c>
      <c r="AB384" s="82" t="s">
        <v>1401</v>
      </c>
      <c r="AD384" s="82" t="s">
        <v>1414</v>
      </c>
      <c r="AE384" s="82" t="s">
        <v>1402</v>
      </c>
      <c r="AN384" s="82" t="s">
        <v>76</v>
      </c>
      <c r="AO384" s="82" t="s">
        <v>1403</v>
      </c>
      <c r="AP384" s="82">
        <v>450000000</v>
      </c>
      <c r="AQ384" s="82" t="s">
        <v>109</v>
      </c>
      <c r="AR384" s="82" t="s">
        <v>4274</v>
      </c>
      <c r="AS384" s="84">
        <v>42090</v>
      </c>
      <c r="AT384" s="85">
        <v>2015</v>
      </c>
      <c r="AU384" s="82" t="s">
        <v>4277</v>
      </c>
      <c r="AV384" s="84">
        <v>42825</v>
      </c>
      <c r="AW384" s="85">
        <v>2017</v>
      </c>
      <c r="AX384" s="85">
        <f>Table1[[#This Row],[End TEST]]-Table1[[#This Row],[Start TEST]]</f>
        <v>2</v>
      </c>
      <c r="AY384" s="85">
        <f>Table1[[#This Row],[TEST_Diff]]+1</f>
        <v>3</v>
      </c>
      <c r="AZ384" s="92">
        <f>DATEDIF(Table1[[#This Row],[Start Year]],Table1[[#This Row],[End Year]],"d") / 365</f>
        <v>2.0136986301369864</v>
      </c>
      <c r="BA384" s="82">
        <v>13800000</v>
      </c>
      <c r="BB384" s="82">
        <v>6000000</v>
      </c>
      <c r="BC384" s="82" t="s">
        <v>1404</v>
      </c>
      <c r="BD384" s="82">
        <v>1</v>
      </c>
      <c r="BE384" s="82">
        <v>1</v>
      </c>
      <c r="BF384" s="82">
        <v>1</v>
      </c>
      <c r="BG384" s="82">
        <v>1</v>
      </c>
      <c r="BH384" s="82">
        <v>1</v>
      </c>
      <c r="BI384" s="82">
        <v>1</v>
      </c>
      <c r="BJ384" s="82">
        <v>1</v>
      </c>
      <c r="BK384" s="82">
        <v>1</v>
      </c>
      <c r="BL384" s="82">
        <v>1</v>
      </c>
      <c r="BM384" s="82">
        <v>1</v>
      </c>
      <c r="BO384" s="82">
        <v>1</v>
      </c>
      <c r="BP384" s="82">
        <v>1</v>
      </c>
      <c r="BW384" s="82" t="s">
        <v>1405</v>
      </c>
    </row>
    <row r="385" spans="1:75" x14ac:dyDescent="0.5">
      <c r="A385" s="82">
        <v>79</v>
      </c>
      <c r="B385" s="82" t="s">
        <v>1398</v>
      </c>
      <c r="D385" s="90">
        <v>43579</v>
      </c>
      <c r="E385" s="90" t="s">
        <v>1399</v>
      </c>
      <c r="F385" s="90"/>
      <c r="G385" s="82" t="s">
        <v>1399</v>
      </c>
      <c r="H385" s="82" t="s">
        <v>1400</v>
      </c>
      <c r="I385" s="80" t="s">
        <v>81</v>
      </c>
      <c r="J385" s="80">
        <v>50</v>
      </c>
      <c r="K385" s="80">
        <v>132</v>
      </c>
      <c r="L385" s="80" t="s">
        <v>1430</v>
      </c>
      <c r="M385" s="80">
        <v>0.25</v>
      </c>
      <c r="N385" s="80">
        <v>-14.235004</v>
      </c>
      <c r="O385" s="80">
        <v>-51.925282000000003</v>
      </c>
      <c r="P385" s="80" t="s">
        <v>84</v>
      </c>
      <c r="Q385" s="80">
        <v>0</v>
      </c>
      <c r="R385" s="80">
        <v>-15.623037</v>
      </c>
      <c r="S385" s="80">
        <v>-59.0625</v>
      </c>
      <c r="T385" s="80">
        <v>562500</v>
      </c>
      <c r="U385" s="91">
        <f>Table1[[#This Row],[Distribution Amount (Dollars)]]/Table1[[#This Row],[NEWdatediff]]</f>
        <v>187500</v>
      </c>
      <c r="V385" s="82" t="s">
        <v>1393</v>
      </c>
      <c r="W385" s="82" t="s">
        <v>91</v>
      </c>
      <c r="X385" s="82" t="s">
        <v>72</v>
      </c>
      <c r="Y385" s="82" t="s">
        <v>73</v>
      </c>
      <c r="Z385" s="82">
        <v>1</v>
      </c>
      <c r="AA385" s="82" t="s">
        <v>121</v>
      </c>
      <c r="AB385" s="82" t="s">
        <v>1401</v>
      </c>
      <c r="AD385" s="82" t="s">
        <v>1162</v>
      </c>
      <c r="AE385" s="82" t="s">
        <v>1402</v>
      </c>
      <c r="AN385" s="82" t="s">
        <v>76</v>
      </c>
      <c r="AO385" s="82" t="s">
        <v>1403</v>
      </c>
      <c r="AP385" s="82">
        <v>450000000</v>
      </c>
      <c r="AQ385" s="82" t="s">
        <v>109</v>
      </c>
      <c r="AR385" s="82" t="s">
        <v>4274</v>
      </c>
      <c r="AS385" s="84">
        <v>42090</v>
      </c>
      <c r="AT385" s="85">
        <v>2015</v>
      </c>
      <c r="AU385" s="82" t="s">
        <v>4277</v>
      </c>
      <c r="AV385" s="84">
        <v>42825</v>
      </c>
      <c r="AW385" s="85">
        <v>2017</v>
      </c>
      <c r="AX385" s="85">
        <f>Table1[[#This Row],[End TEST]]-Table1[[#This Row],[Start TEST]]</f>
        <v>2</v>
      </c>
      <c r="AY385" s="85">
        <f>Table1[[#This Row],[TEST_Diff]]+1</f>
        <v>3</v>
      </c>
      <c r="AZ385" s="92">
        <f>DATEDIF(Table1[[#This Row],[Start Year]],Table1[[#This Row],[End Year]],"d") / 365</f>
        <v>2.0136986301369864</v>
      </c>
      <c r="BA385" s="82">
        <v>13800000</v>
      </c>
      <c r="BB385" s="82">
        <v>6000000</v>
      </c>
      <c r="BC385" s="82" t="s">
        <v>1404</v>
      </c>
      <c r="BD385" s="82">
        <v>1</v>
      </c>
      <c r="BE385" s="82">
        <v>1</v>
      </c>
      <c r="BF385" s="82">
        <v>1</v>
      </c>
      <c r="BG385" s="82">
        <v>1</v>
      </c>
      <c r="BH385" s="82">
        <v>1</v>
      </c>
      <c r="BI385" s="82">
        <v>1</v>
      </c>
      <c r="BJ385" s="82">
        <v>1</v>
      </c>
      <c r="BK385" s="82">
        <v>1</v>
      </c>
      <c r="BL385" s="82">
        <v>1</v>
      </c>
      <c r="BM385" s="82">
        <v>1</v>
      </c>
      <c r="BO385" s="82">
        <v>1</v>
      </c>
      <c r="BP385" s="82">
        <v>1</v>
      </c>
      <c r="BW385" s="82" t="s">
        <v>1405</v>
      </c>
    </row>
    <row r="386" spans="1:75" x14ac:dyDescent="0.5">
      <c r="A386" s="82">
        <v>79</v>
      </c>
      <c r="B386" s="82" t="s">
        <v>1398</v>
      </c>
      <c r="D386" s="90">
        <v>43579</v>
      </c>
      <c r="E386" s="90" t="s">
        <v>1399</v>
      </c>
      <c r="F386" s="90"/>
      <c r="G386" s="82" t="s">
        <v>1399</v>
      </c>
      <c r="H386" s="82" t="s">
        <v>1400</v>
      </c>
      <c r="I386" s="80" t="s">
        <v>102</v>
      </c>
      <c r="J386" s="80">
        <v>50</v>
      </c>
      <c r="K386" s="80">
        <v>132</v>
      </c>
      <c r="L386" s="80" t="s">
        <v>1430</v>
      </c>
      <c r="M386" s="80">
        <v>0.25</v>
      </c>
      <c r="N386" s="80">
        <v>-14.235004</v>
      </c>
      <c r="O386" s="80">
        <v>-51.925282000000003</v>
      </c>
      <c r="P386" s="80" t="s">
        <v>84</v>
      </c>
      <c r="Q386" s="80">
        <v>0</v>
      </c>
      <c r="R386" s="80">
        <v>-15.623037</v>
      </c>
      <c r="S386" s="80">
        <v>-59.0625</v>
      </c>
      <c r="T386" s="80">
        <v>562500</v>
      </c>
      <c r="U386" s="91">
        <f>Table1[[#This Row],[Distribution Amount (Dollars)]]/Table1[[#This Row],[NEWdatediff]]</f>
        <v>187500</v>
      </c>
      <c r="V386" s="82" t="s">
        <v>1393</v>
      </c>
      <c r="W386" s="82" t="s">
        <v>91</v>
      </c>
      <c r="X386" s="82" t="s">
        <v>72</v>
      </c>
      <c r="Y386" s="82" t="s">
        <v>73</v>
      </c>
      <c r="Z386" s="82">
        <v>1</v>
      </c>
      <c r="AA386" s="82" t="s">
        <v>121</v>
      </c>
      <c r="AB386" s="82" t="s">
        <v>1401</v>
      </c>
      <c r="AD386" s="82" t="s">
        <v>1162</v>
      </c>
      <c r="AE386" s="82" t="s">
        <v>1402</v>
      </c>
      <c r="AN386" s="82" t="s">
        <v>76</v>
      </c>
      <c r="AO386" s="82" t="s">
        <v>1403</v>
      </c>
      <c r="AP386" s="82">
        <v>450000000</v>
      </c>
      <c r="AQ386" s="82" t="s">
        <v>109</v>
      </c>
      <c r="AR386" s="82" t="s">
        <v>4274</v>
      </c>
      <c r="AS386" s="84">
        <v>42090</v>
      </c>
      <c r="AT386" s="85">
        <v>2015</v>
      </c>
      <c r="AU386" s="82" t="s">
        <v>4277</v>
      </c>
      <c r="AV386" s="84">
        <v>42825</v>
      </c>
      <c r="AW386" s="85">
        <v>2017</v>
      </c>
      <c r="AX386" s="85">
        <f>Table1[[#This Row],[End TEST]]-Table1[[#This Row],[Start TEST]]</f>
        <v>2</v>
      </c>
      <c r="AY386" s="85">
        <f>Table1[[#This Row],[TEST_Diff]]+1</f>
        <v>3</v>
      </c>
      <c r="AZ386" s="92">
        <f>DATEDIF(Table1[[#This Row],[Start Year]],Table1[[#This Row],[End Year]],"d") / 365</f>
        <v>2.0136986301369864</v>
      </c>
      <c r="BA386" s="82">
        <v>13800000</v>
      </c>
      <c r="BB386" s="82">
        <v>6000000</v>
      </c>
      <c r="BC386" s="82" t="s">
        <v>1404</v>
      </c>
      <c r="BD386" s="82">
        <v>1</v>
      </c>
      <c r="BE386" s="82">
        <v>1</v>
      </c>
      <c r="BF386" s="82">
        <v>1</v>
      </c>
      <c r="BG386" s="82">
        <v>1</v>
      </c>
      <c r="BH386" s="82">
        <v>1</v>
      </c>
      <c r="BI386" s="82">
        <v>1</v>
      </c>
      <c r="BJ386" s="82">
        <v>1</v>
      </c>
      <c r="BK386" s="82">
        <v>1</v>
      </c>
      <c r="BL386" s="82">
        <v>1</v>
      </c>
      <c r="BM386" s="82">
        <v>1</v>
      </c>
      <c r="BO386" s="82">
        <v>1</v>
      </c>
      <c r="BP386" s="82">
        <v>1</v>
      </c>
      <c r="BW386" s="82" t="s">
        <v>1405</v>
      </c>
    </row>
    <row r="387" spans="1:75" x14ac:dyDescent="0.5">
      <c r="A387" s="82">
        <v>79</v>
      </c>
      <c r="B387" s="82" t="s">
        <v>1398</v>
      </c>
      <c r="D387" s="90">
        <v>43579</v>
      </c>
      <c r="E387" s="90" t="s">
        <v>1399</v>
      </c>
      <c r="F387" s="90"/>
      <c r="G387" s="82" t="s">
        <v>1399</v>
      </c>
      <c r="H387" s="82" t="s">
        <v>1400</v>
      </c>
      <c r="I387" s="80" t="s">
        <v>81</v>
      </c>
      <c r="J387" s="80">
        <v>50</v>
      </c>
      <c r="K387" s="80">
        <v>132</v>
      </c>
      <c r="L387" s="80" t="s">
        <v>687</v>
      </c>
      <c r="M387" s="80">
        <v>0.25</v>
      </c>
      <c r="N387" s="80">
        <v>12.112926</v>
      </c>
      <c r="O387" s="80">
        <v>-61.679377000000002</v>
      </c>
      <c r="P387" s="80" t="s">
        <v>195</v>
      </c>
      <c r="Q387" s="80">
        <v>0</v>
      </c>
      <c r="R387" s="80">
        <v>25.14509</v>
      </c>
      <c r="S387" s="80">
        <v>-80.396960000000007</v>
      </c>
      <c r="T387" s="80">
        <v>562500</v>
      </c>
      <c r="U387" s="91">
        <f>Table1[[#This Row],[Distribution Amount (Dollars)]]/Table1[[#This Row],[NEWdatediff]]</f>
        <v>187500</v>
      </c>
      <c r="V387" s="82" t="s">
        <v>1393</v>
      </c>
      <c r="W387" s="82" t="s">
        <v>91</v>
      </c>
      <c r="X387" s="82" t="s">
        <v>72</v>
      </c>
      <c r="Y387" s="82" t="s">
        <v>73</v>
      </c>
      <c r="Z387" s="82">
        <v>1</v>
      </c>
      <c r="AA387" s="82" t="s">
        <v>121</v>
      </c>
      <c r="AB387" s="82" t="s">
        <v>1401</v>
      </c>
      <c r="AD387" s="82" t="s">
        <v>959</v>
      </c>
      <c r="AE387" s="82" t="s">
        <v>1402</v>
      </c>
      <c r="AN387" s="82" t="s">
        <v>76</v>
      </c>
      <c r="AO387" s="82" t="s">
        <v>1403</v>
      </c>
      <c r="AP387" s="82">
        <v>450000000</v>
      </c>
      <c r="AQ387" s="82" t="s">
        <v>109</v>
      </c>
      <c r="AR387" s="82" t="s">
        <v>4274</v>
      </c>
      <c r="AS387" s="84">
        <v>42090</v>
      </c>
      <c r="AT387" s="85">
        <v>2015</v>
      </c>
      <c r="AU387" s="82" t="s">
        <v>4277</v>
      </c>
      <c r="AV387" s="84">
        <v>42825</v>
      </c>
      <c r="AW387" s="85">
        <v>2017</v>
      </c>
      <c r="AX387" s="85">
        <f>Table1[[#This Row],[End TEST]]-Table1[[#This Row],[Start TEST]]</f>
        <v>2</v>
      </c>
      <c r="AY387" s="85">
        <f>Table1[[#This Row],[TEST_Diff]]+1</f>
        <v>3</v>
      </c>
      <c r="AZ387" s="92">
        <f>DATEDIF(Table1[[#This Row],[Start Year]],Table1[[#This Row],[End Year]],"d") / 365</f>
        <v>2.0136986301369864</v>
      </c>
      <c r="BA387" s="82">
        <v>13800000</v>
      </c>
      <c r="BB387" s="82">
        <v>6000000</v>
      </c>
      <c r="BC387" s="82" t="s">
        <v>1404</v>
      </c>
      <c r="BD387" s="82">
        <v>1</v>
      </c>
      <c r="BE387" s="82">
        <v>1</v>
      </c>
      <c r="BF387" s="82">
        <v>1</v>
      </c>
      <c r="BG387" s="82">
        <v>1</v>
      </c>
      <c r="BH387" s="82">
        <v>1</v>
      </c>
      <c r="BI387" s="82">
        <v>1</v>
      </c>
      <c r="BJ387" s="82">
        <v>1</v>
      </c>
      <c r="BK387" s="82">
        <v>1</v>
      </c>
      <c r="BL387" s="82">
        <v>1</v>
      </c>
      <c r="BM387" s="82">
        <v>1</v>
      </c>
      <c r="BO387" s="82">
        <v>1</v>
      </c>
      <c r="BP387" s="82">
        <v>1</v>
      </c>
      <c r="BW387" s="82" t="s">
        <v>1405</v>
      </c>
    </row>
    <row r="388" spans="1:75" x14ac:dyDescent="0.5">
      <c r="A388" s="82">
        <v>79</v>
      </c>
      <c r="B388" s="82" t="s">
        <v>1398</v>
      </c>
      <c r="D388" s="90">
        <v>43579</v>
      </c>
      <c r="E388" s="90" t="s">
        <v>1399</v>
      </c>
      <c r="F388" s="90"/>
      <c r="G388" s="82" t="s">
        <v>1399</v>
      </c>
      <c r="H388" s="82" t="s">
        <v>1400</v>
      </c>
      <c r="I388" s="80" t="s">
        <v>102</v>
      </c>
      <c r="J388" s="80">
        <v>50</v>
      </c>
      <c r="K388" s="80">
        <v>132</v>
      </c>
      <c r="L388" s="80" t="s">
        <v>687</v>
      </c>
      <c r="M388" s="80">
        <v>0.25</v>
      </c>
      <c r="N388" s="80">
        <v>12.112926</v>
      </c>
      <c r="O388" s="80">
        <v>-61.679377000000002</v>
      </c>
      <c r="P388" s="80" t="s">
        <v>195</v>
      </c>
      <c r="Q388" s="80">
        <v>0</v>
      </c>
      <c r="R388" s="80">
        <v>25.14509</v>
      </c>
      <c r="S388" s="80">
        <v>-80.396960000000007</v>
      </c>
      <c r="T388" s="80">
        <v>562500</v>
      </c>
      <c r="U388" s="91">
        <f>Table1[[#This Row],[Distribution Amount (Dollars)]]/Table1[[#This Row],[NEWdatediff]]</f>
        <v>187500</v>
      </c>
      <c r="V388" s="82" t="s">
        <v>1393</v>
      </c>
      <c r="W388" s="82" t="s">
        <v>91</v>
      </c>
      <c r="X388" s="82" t="s">
        <v>72</v>
      </c>
      <c r="Y388" s="82" t="s">
        <v>73</v>
      </c>
      <c r="Z388" s="82">
        <v>1</v>
      </c>
      <c r="AA388" s="82" t="s">
        <v>121</v>
      </c>
      <c r="AB388" s="82" t="s">
        <v>1401</v>
      </c>
      <c r="AD388" s="82" t="s">
        <v>959</v>
      </c>
      <c r="AE388" s="82" t="s">
        <v>1402</v>
      </c>
      <c r="AN388" s="82" t="s">
        <v>76</v>
      </c>
      <c r="AO388" s="82" t="s">
        <v>1403</v>
      </c>
      <c r="AP388" s="82">
        <v>450000000</v>
      </c>
      <c r="AQ388" s="82" t="s">
        <v>109</v>
      </c>
      <c r="AR388" s="82" t="s">
        <v>4274</v>
      </c>
      <c r="AS388" s="84">
        <v>42090</v>
      </c>
      <c r="AT388" s="85">
        <v>2015</v>
      </c>
      <c r="AU388" s="82" t="s">
        <v>4277</v>
      </c>
      <c r="AV388" s="84">
        <v>42825</v>
      </c>
      <c r="AW388" s="85">
        <v>2017</v>
      </c>
      <c r="AX388" s="85">
        <f>Table1[[#This Row],[End TEST]]-Table1[[#This Row],[Start TEST]]</f>
        <v>2</v>
      </c>
      <c r="AY388" s="85">
        <f>Table1[[#This Row],[TEST_Diff]]+1</f>
        <v>3</v>
      </c>
      <c r="AZ388" s="92">
        <f>DATEDIF(Table1[[#This Row],[Start Year]],Table1[[#This Row],[End Year]],"d") / 365</f>
        <v>2.0136986301369864</v>
      </c>
      <c r="BA388" s="82">
        <v>13800000</v>
      </c>
      <c r="BB388" s="82">
        <v>6000000</v>
      </c>
      <c r="BC388" s="82" t="s">
        <v>1404</v>
      </c>
      <c r="BD388" s="82">
        <v>1</v>
      </c>
      <c r="BE388" s="82">
        <v>1</v>
      </c>
      <c r="BF388" s="82">
        <v>1</v>
      </c>
      <c r="BG388" s="82">
        <v>1</v>
      </c>
      <c r="BH388" s="82">
        <v>1</v>
      </c>
      <c r="BI388" s="82">
        <v>1</v>
      </c>
      <c r="BJ388" s="82">
        <v>1</v>
      </c>
      <c r="BK388" s="82">
        <v>1</v>
      </c>
      <c r="BL388" s="82">
        <v>1</v>
      </c>
      <c r="BM388" s="82">
        <v>1</v>
      </c>
      <c r="BO388" s="82">
        <v>1</v>
      </c>
      <c r="BP388" s="82">
        <v>1</v>
      </c>
      <c r="BW388" s="82" t="s">
        <v>1405</v>
      </c>
    </row>
    <row r="389" spans="1:75" x14ac:dyDescent="0.5">
      <c r="A389" s="82">
        <v>79</v>
      </c>
      <c r="B389" s="82" t="s">
        <v>1398</v>
      </c>
      <c r="D389" s="90">
        <v>43579</v>
      </c>
      <c r="E389" s="90" t="s">
        <v>1399</v>
      </c>
      <c r="F389" s="90"/>
      <c r="G389" s="82" t="s">
        <v>1399</v>
      </c>
      <c r="H389" s="82" t="s">
        <v>1400</v>
      </c>
      <c r="I389" s="80" t="s">
        <v>81</v>
      </c>
      <c r="J389" s="80">
        <v>50</v>
      </c>
      <c r="K389" s="80">
        <v>132</v>
      </c>
      <c r="L389" s="80" t="s">
        <v>1438</v>
      </c>
      <c r="M389" s="80">
        <v>0.64</v>
      </c>
      <c r="N389" s="80">
        <v>3.2027779999999999</v>
      </c>
      <c r="O389" s="80">
        <v>73.220680000000002</v>
      </c>
      <c r="P389" s="80" t="s">
        <v>114</v>
      </c>
      <c r="Q389" s="80">
        <v>0</v>
      </c>
      <c r="R389" s="80">
        <v>25.384855999999999</v>
      </c>
      <c r="S389" s="80">
        <v>68.458809000000002</v>
      </c>
      <c r="T389" s="80">
        <v>1440000</v>
      </c>
      <c r="U389" s="91">
        <f>Table1[[#This Row],[Distribution Amount (Dollars)]]/Table1[[#This Row],[NEWdatediff]]</f>
        <v>480000</v>
      </c>
      <c r="V389" s="82" t="s">
        <v>1393</v>
      </c>
      <c r="W389" s="82" t="s">
        <v>91</v>
      </c>
      <c r="X389" s="82" t="s">
        <v>72</v>
      </c>
      <c r="Y389" s="82" t="s">
        <v>73</v>
      </c>
      <c r="Z389" s="82">
        <v>1</v>
      </c>
      <c r="AA389" s="82" t="s">
        <v>121</v>
      </c>
      <c r="AB389" s="82" t="s">
        <v>1401</v>
      </c>
      <c r="AD389" s="82" t="s">
        <v>683</v>
      </c>
      <c r="AE389" s="82" t="s">
        <v>1402</v>
      </c>
      <c r="AN389" s="82" t="s">
        <v>76</v>
      </c>
      <c r="AO389" s="82" t="s">
        <v>1403</v>
      </c>
      <c r="AP389" s="82">
        <v>450000000</v>
      </c>
      <c r="AQ389" s="82" t="s">
        <v>109</v>
      </c>
      <c r="AR389" s="82" t="s">
        <v>4274</v>
      </c>
      <c r="AS389" s="84">
        <v>42090</v>
      </c>
      <c r="AT389" s="85">
        <v>2015</v>
      </c>
      <c r="AU389" s="82" t="s">
        <v>4277</v>
      </c>
      <c r="AV389" s="84">
        <v>42825</v>
      </c>
      <c r="AW389" s="85">
        <v>2017</v>
      </c>
      <c r="AX389" s="85">
        <f>Table1[[#This Row],[End TEST]]-Table1[[#This Row],[Start TEST]]</f>
        <v>2</v>
      </c>
      <c r="AY389" s="85">
        <f>Table1[[#This Row],[TEST_Diff]]+1</f>
        <v>3</v>
      </c>
      <c r="AZ389" s="92">
        <f>DATEDIF(Table1[[#This Row],[Start Year]],Table1[[#This Row],[End Year]],"d") / 365</f>
        <v>2.0136986301369864</v>
      </c>
      <c r="BA389" s="82">
        <v>13800000</v>
      </c>
      <c r="BB389" s="82">
        <v>6000000</v>
      </c>
      <c r="BC389" s="82" t="s">
        <v>1404</v>
      </c>
      <c r="BD389" s="82">
        <v>1</v>
      </c>
      <c r="BE389" s="82">
        <v>1</v>
      </c>
      <c r="BF389" s="82">
        <v>1</v>
      </c>
      <c r="BG389" s="82">
        <v>1</v>
      </c>
      <c r="BH389" s="82">
        <v>1</v>
      </c>
      <c r="BI389" s="82">
        <v>1</v>
      </c>
      <c r="BJ389" s="82">
        <v>1</v>
      </c>
      <c r="BK389" s="82">
        <v>1</v>
      </c>
      <c r="BL389" s="82">
        <v>1</v>
      </c>
      <c r="BM389" s="82">
        <v>1</v>
      </c>
      <c r="BO389" s="82">
        <v>1</v>
      </c>
      <c r="BP389" s="82">
        <v>1</v>
      </c>
      <c r="BW389" s="82" t="s">
        <v>1405</v>
      </c>
    </row>
    <row r="390" spans="1:75" x14ac:dyDescent="0.5">
      <c r="A390" s="82">
        <v>79</v>
      </c>
      <c r="B390" s="82" t="s">
        <v>1398</v>
      </c>
      <c r="D390" s="90">
        <v>43579</v>
      </c>
      <c r="E390" s="90" t="s">
        <v>1399</v>
      </c>
      <c r="F390" s="90"/>
      <c r="G390" s="82" t="s">
        <v>1399</v>
      </c>
      <c r="H390" s="82" t="s">
        <v>1400</v>
      </c>
      <c r="I390" s="80" t="s">
        <v>102</v>
      </c>
      <c r="J390" s="80">
        <v>50</v>
      </c>
      <c r="K390" s="80">
        <v>132</v>
      </c>
      <c r="L390" s="80" t="s">
        <v>1438</v>
      </c>
      <c r="M390" s="80">
        <v>0.64</v>
      </c>
      <c r="N390" s="80">
        <v>3.2027779999999999</v>
      </c>
      <c r="O390" s="80">
        <v>73.220680000000002</v>
      </c>
      <c r="P390" s="80" t="s">
        <v>114</v>
      </c>
      <c r="Q390" s="80">
        <v>0</v>
      </c>
      <c r="R390" s="80">
        <v>25.384855999999999</v>
      </c>
      <c r="S390" s="80">
        <v>68.458809000000002</v>
      </c>
      <c r="T390" s="80">
        <v>1440000</v>
      </c>
      <c r="U390" s="91">
        <f>Table1[[#This Row],[Distribution Amount (Dollars)]]/Table1[[#This Row],[NEWdatediff]]</f>
        <v>480000</v>
      </c>
      <c r="V390" s="82" t="s">
        <v>1393</v>
      </c>
      <c r="W390" s="82" t="s">
        <v>91</v>
      </c>
      <c r="X390" s="82" t="s">
        <v>72</v>
      </c>
      <c r="Y390" s="82" t="s">
        <v>73</v>
      </c>
      <c r="Z390" s="82">
        <v>1</v>
      </c>
      <c r="AA390" s="82" t="s">
        <v>121</v>
      </c>
      <c r="AB390" s="82" t="s">
        <v>1401</v>
      </c>
      <c r="AD390" s="82" t="s">
        <v>683</v>
      </c>
      <c r="AE390" s="82" t="s">
        <v>1402</v>
      </c>
      <c r="AN390" s="82" t="s">
        <v>76</v>
      </c>
      <c r="AO390" s="82" t="s">
        <v>1403</v>
      </c>
      <c r="AP390" s="82">
        <v>450000000</v>
      </c>
      <c r="AQ390" s="82" t="s">
        <v>109</v>
      </c>
      <c r="AR390" s="82" t="s">
        <v>4274</v>
      </c>
      <c r="AS390" s="84">
        <v>42090</v>
      </c>
      <c r="AT390" s="85">
        <v>2015</v>
      </c>
      <c r="AU390" s="82" t="s">
        <v>4277</v>
      </c>
      <c r="AV390" s="84">
        <v>42825</v>
      </c>
      <c r="AW390" s="85">
        <v>2017</v>
      </c>
      <c r="AX390" s="85">
        <f>Table1[[#This Row],[End TEST]]-Table1[[#This Row],[Start TEST]]</f>
        <v>2</v>
      </c>
      <c r="AY390" s="85">
        <f>Table1[[#This Row],[TEST_Diff]]+1</f>
        <v>3</v>
      </c>
      <c r="AZ390" s="92">
        <f>DATEDIF(Table1[[#This Row],[Start Year]],Table1[[#This Row],[End Year]],"d") / 365</f>
        <v>2.0136986301369864</v>
      </c>
      <c r="BA390" s="82">
        <v>13800000</v>
      </c>
      <c r="BB390" s="82">
        <v>6000000</v>
      </c>
      <c r="BC390" s="82" t="s">
        <v>1404</v>
      </c>
      <c r="BD390" s="82">
        <v>1</v>
      </c>
      <c r="BE390" s="82">
        <v>1</v>
      </c>
      <c r="BF390" s="82">
        <v>1</v>
      </c>
      <c r="BG390" s="82">
        <v>1</v>
      </c>
      <c r="BH390" s="82">
        <v>1</v>
      </c>
      <c r="BI390" s="82">
        <v>1</v>
      </c>
      <c r="BJ390" s="82">
        <v>1</v>
      </c>
      <c r="BK390" s="82">
        <v>1</v>
      </c>
      <c r="BL390" s="82">
        <v>1</v>
      </c>
      <c r="BM390" s="82">
        <v>1</v>
      </c>
      <c r="BO390" s="82">
        <v>1</v>
      </c>
      <c r="BP390" s="82">
        <v>1</v>
      </c>
      <c r="BW390" s="82" t="s">
        <v>1405</v>
      </c>
    </row>
    <row r="391" spans="1:75" x14ac:dyDescent="0.5">
      <c r="A391" s="82">
        <v>79</v>
      </c>
      <c r="B391" s="82" t="s">
        <v>1398</v>
      </c>
      <c r="D391" s="90">
        <v>43579</v>
      </c>
      <c r="E391" s="90" t="s">
        <v>1399</v>
      </c>
      <c r="F391" s="90"/>
      <c r="G391" s="82" t="s">
        <v>1399</v>
      </c>
      <c r="H391" s="82" t="s">
        <v>1400</v>
      </c>
      <c r="I391" s="80" t="s">
        <v>81</v>
      </c>
      <c r="J391" s="80">
        <v>50</v>
      </c>
      <c r="K391" s="80">
        <v>132</v>
      </c>
      <c r="L391" s="80" t="s">
        <v>89</v>
      </c>
      <c r="M391" s="80">
        <v>1.1499999999999999</v>
      </c>
      <c r="N391" s="80">
        <v>6.8808540000000002</v>
      </c>
      <c r="O391" s="80">
        <v>-1.167594</v>
      </c>
      <c r="P391" s="80" t="s">
        <v>69</v>
      </c>
      <c r="Q391" s="80">
        <v>0</v>
      </c>
      <c r="R391" s="80">
        <v>2.6272389999999999</v>
      </c>
      <c r="S391" s="80">
        <v>23.381664000000001</v>
      </c>
      <c r="T391" s="80">
        <v>2587500</v>
      </c>
      <c r="U391" s="91">
        <f>Table1[[#This Row],[Distribution Amount (Dollars)]]/Table1[[#This Row],[NEWdatediff]]</f>
        <v>862500</v>
      </c>
      <c r="V391" s="82" t="s">
        <v>1393</v>
      </c>
      <c r="W391" s="82" t="s">
        <v>91</v>
      </c>
      <c r="X391" s="82" t="s">
        <v>72</v>
      </c>
      <c r="Y391" s="82" t="s">
        <v>73</v>
      </c>
      <c r="Z391" s="82">
        <v>1</v>
      </c>
      <c r="AA391" s="82" t="s">
        <v>121</v>
      </c>
      <c r="AB391" s="82" t="s">
        <v>1401</v>
      </c>
      <c r="AD391" s="82" t="s">
        <v>493</v>
      </c>
      <c r="AE391" s="82" t="s">
        <v>1402</v>
      </c>
      <c r="AN391" s="82" t="s">
        <v>76</v>
      </c>
      <c r="AO391" s="82" t="s">
        <v>1403</v>
      </c>
      <c r="AP391" s="82">
        <v>450000000</v>
      </c>
      <c r="AQ391" s="82" t="s">
        <v>109</v>
      </c>
      <c r="AR391" s="82" t="s">
        <v>4274</v>
      </c>
      <c r="AS391" s="84">
        <v>42090</v>
      </c>
      <c r="AT391" s="85">
        <v>2015</v>
      </c>
      <c r="AU391" s="82" t="s">
        <v>4277</v>
      </c>
      <c r="AV391" s="84">
        <v>42825</v>
      </c>
      <c r="AW391" s="85">
        <v>2017</v>
      </c>
      <c r="AX391" s="85">
        <f>Table1[[#This Row],[End TEST]]-Table1[[#This Row],[Start TEST]]</f>
        <v>2</v>
      </c>
      <c r="AY391" s="85">
        <f>Table1[[#This Row],[TEST_Diff]]+1</f>
        <v>3</v>
      </c>
      <c r="AZ391" s="92">
        <f>DATEDIF(Table1[[#This Row],[Start Year]],Table1[[#This Row],[End Year]],"d") / 365</f>
        <v>2.0136986301369864</v>
      </c>
      <c r="BA391" s="82">
        <v>13800000</v>
      </c>
      <c r="BB391" s="82">
        <v>6000000</v>
      </c>
      <c r="BC391" s="82" t="s">
        <v>1404</v>
      </c>
      <c r="BD391" s="82">
        <v>1</v>
      </c>
      <c r="BE391" s="82">
        <v>1</v>
      </c>
      <c r="BF391" s="82">
        <v>1</v>
      </c>
      <c r="BG391" s="82">
        <v>1</v>
      </c>
      <c r="BH391" s="82">
        <v>1</v>
      </c>
      <c r="BI391" s="82">
        <v>1</v>
      </c>
      <c r="BJ391" s="82">
        <v>1</v>
      </c>
      <c r="BK391" s="82">
        <v>1</v>
      </c>
      <c r="BL391" s="82">
        <v>1</v>
      </c>
      <c r="BM391" s="82">
        <v>1</v>
      </c>
      <c r="BO391" s="82">
        <v>1</v>
      </c>
      <c r="BP391" s="82">
        <v>1</v>
      </c>
      <c r="BW391" s="82" t="s">
        <v>1405</v>
      </c>
    </row>
    <row r="392" spans="1:75" x14ac:dyDescent="0.5">
      <c r="A392" s="82">
        <v>79</v>
      </c>
      <c r="B392" s="82" t="s">
        <v>1398</v>
      </c>
      <c r="D392" s="90">
        <v>43579</v>
      </c>
      <c r="E392" s="90" t="s">
        <v>1399</v>
      </c>
      <c r="F392" s="90"/>
      <c r="G392" s="82" t="s">
        <v>1399</v>
      </c>
      <c r="H392" s="82" t="s">
        <v>1400</v>
      </c>
      <c r="I392" s="80" t="s">
        <v>102</v>
      </c>
      <c r="J392" s="80">
        <v>50</v>
      </c>
      <c r="K392" s="80">
        <v>132</v>
      </c>
      <c r="L392" s="80" t="s">
        <v>89</v>
      </c>
      <c r="M392" s="80">
        <v>1.1499999999999999</v>
      </c>
      <c r="N392" s="80">
        <v>6.8808540000000002</v>
      </c>
      <c r="O392" s="80">
        <v>-1.167594</v>
      </c>
      <c r="P392" s="80" t="s">
        <v>69</v>
      </c>
      <c r="Q392" s="80">
        <v>0</v>
      </c>
      <c r="R392" s="80">
        <v>2.6272389999999999</v>
      </c>
      <c r="S392" s="80">
        <v>23.381664000000001</v>
      </c>
      <c r="T392" s="80">
        <v>2587500</v>
      </c>
      <c r="U392" s="91">
        <f>Table1[[#This Row],[Distribution Amount (Dollars)]]/Table1[[#This Row],[NEWdatediff]]</f>
        <v>862500</v>
      </c>
      <c r="V392" s="82" t="s">
        <v>1393</v>
      </c>
      <c r="W392" s="82" t="s">
        <v>91</v>
      </c>
      <c r="X392" s="82" t="s">
        <v>72</v>
      </c>
      <c r="Y392" s="82" t="s">
        <v>73</v>
      </c>
      <c r="Z392" s="82">
        <v>1</v>
      </c>
      <c r="AA392" s="82" t="s">
        <v>121</v>
      </c>
      <c r="AB392" s="82" t="s">
        <v>1401</v>
      </c>
      <c r="AD392" s="82" t="s">
        <v>493</v>
      </c>
      <c r="AE392" s="82" t="s">
        <v>1402</v>
      </c>
      <c r="AN392" s="82" t="s">
        <v>76</v>
      </c>
      <c r="AO392" s="82" t="s">
        <v>1403</v>
      </c>
      <c r="AP392" s="82">
        <v>450000000</v>
      </c>
      <c r="AQ392" s="82" t="s">
        <v>109</v>
      </c>
      <c r="AR392" s="82" t="s">
        <v>4274</v>
      </c>
      <c r="AS392" s="84">
        <v>42090</v>
      </c>
      <c r="AT392" s="85">
        <v>2015</v>
      </c>
      <c r="AU392" s="82" t="s">
        <v>4277</v>
      </c>
      <c r="AV392" s="84">
        <v>42825</v>
      </c>
      <c r="AW392" s="85">
        <v>2017</v>
      </c>
      <c r="AX392" s="85">
        <f>Table1[[#This Row],[End TEST]]-Table1[[#This Row],[Start TEST]]</f>
        <v>2</v>
      </c>
      <c r="AY392" s="85">
        <f>Table1[[#This Row],[TEST_Diff]]+1</f>
        <v>3</v>
      </c>
      <c r="AZ392" s="92">
        <f>DATEDIF(Table1[[#This Row],[Start Year]],Table1[[#This Row],[End Year]],"d") / 365</f>
        <v>2.0136986301369864</v>
      </c>
      <c r="BA392" s="82">
        <v>13800000</v>
      </c>
      <c r="BB392" s="82">
        <v>6000000</v>
      </c>
      <c r="BC392" s="82" t="s">
        <v>1404</v>
      </c>
      <c r="BD392" s="82">
        <v>1</v>
      </c>
      <c r="BE392" s="82">
        <v>1</v>
      </c>
      <c r="BF392" s="82">
        <v>1</v>
      </c>
      <c r="BG392" s="82">
        <v>1</v>
      </c>
      <c r="BH392" s="82">
        <v>1</v>
      </c>
      <c r="BI392" s="82">
        <v>1</v>
      </c>
      <c r="BJ392" s="82">
        <v>1</v>
      </c>
      <c r="BK392" s="82">
        <v>1</v>
      </c>
      <c r="BL392" s="82">
        <v>1</v>
      </c>
      <c r="BM392" s="82">
        <v>1</v>
      </c>
      <c r="BO392" s="82">
        <v>1</v>
      </c>
      <c r="BP392" s="82">
        <v>1</v>
      </c>
      <c r="BW392" s="82" t="s">
        <v>1405</v>
      </c>
    </row>
    <row r="393" spans="1:75" x14ac:dyDescent="0.5">
      <c r="A393" s="82">
        <v>79</v>
      </c>
      <c r="B393" s="82" t="s">
        <v>1398</v>
      </c>
      <c r="D393" s="90">
        <v>43579</v>
      </c>
      <c r="E393" s="90" t="s">
        <v>1399</v>
      </c>
      <c r="F393" s="90"/>
      <c r="G393" s="82" t="s">
        <v>1399</v>
      </c>
      <c r="H393" s="82" t="s">
        <v>1400</v>
      </c>
      <c r="I393" s="80" t="s">
        <v>81</v>
      </c>
      <c r="J393" s="80">
        <v>50</v>
      </c>
      <c r="K393" s="80">
        <v>132</v>
      </c>
      <c r="L393" s="80" t="s">
        <v>1459</v>
      </c>
      <c r="M393" s="80">
        <v>1.1499999999999999</v>
      </c>
      <c r="N393" s="80">
        <v>32.892220000000002</v>
      </c>
      <c r="O393" s="80">
        <v>13.173080000000001</v>
      </c>
      <c r="P393" s="80" t="s">
        <v>110</v>
      </c>
      <c r="Q393" s="80">
        <v>0</v>
      </c>
      <c r="R393" s="80">
        <v>26.625188000000001</v>
      </c>
      <c r="S393" s="80">
        <v>6.809552</v>
      </c>
      <c r="T393" s="80">
        <v>2587500</v>
      </c>
      <c r="U393" s="91">
        <f>Table1[[#This Row],[Distribution Amount (Dollars)]]/Table1[[#This Row],[NEWdatediff]]</f>
        <v>862500</v>
      </c>
      <c r="V393" s="82" t="s">
        <v>1393</v>
      </c>
      <c r="W393" s="82" t="s">
        <v>91</v>
      </c>
      <c r="X393" s="82" t="s">
        <v>72</v>
      </c>
      <c r="Y393" s="82" t="s">
        <v>73</v>
      </c>
      <c r="Z393" s="82">
        <v>1</v>
      </c>
      <c r="AA393" s="82" t="s">
        <v>121</v>
      </c>
      <c r="AB393" s="82" t="s">
        <v>1401</v>
      </c>
      <c r="AD393" s="82" t="s">
        <v>1469</v>
      </c>
      <c r="AE393" s="82" t="s">
        <v>1402</v>
      </c>
      <c r="AN393" s="82" t="s">
        <v>76</v>
      </c>
      <c r="AO393" s="82" t="s">
        <v>1403</v>
      </c>
      <c r="AP393" s="82">
        <v>450000000</v>
      </c>
      <c r="AQ393" s="82" t="s">
        <v>109</v>
      </c>
      <c r="AR393" s="82" t="s">
        <v>4274</v>
      </c>
      <c r="AS393" s="84">
        <v>42090</v>
      </c>
      <c r="AT393" s="85">
        <v>2015</v>
      </c>
      <c r="AU393" s="82" t="s">
        <v>4277</v>
      </c>
      <c r="AV393" s="84">
        <v>42825</v>
      </c>
      <c r="AW393" s="85">
        <v>2017</v>
      </c>
      <c r="AX393" s="85">
        <f>Table1[[#This Row],[End TEST]]-Table1[[#This Row],[Start TEST]]</f>
        <v>2</v>
      </c>
      <c r="AY393" s="85">
        <f>Table1[[#This Row],[TEST_Diff]]+1</f>
        <v>3</v>
      </c>
      <c r="AZ393" s="92">
        <f>DATEDIF(Table1[[#This Row],[Start Year]],Table1[[#This Row],[End Year]],"d") / 365</f>
        <v>2.0136986301369864</v>
      </c>
      <c r="BA393" s="82">
        <v>13800000</v>
      </c>
      <c r="BB393" s="82">
        <v>6000000</v>
      </c>
      <c r="BC393" s="82" t="s">
        <v>1404</v>
      </c>
      <c r="BD393" s="82">
        <v>1</v>
      </c>
      <c r="BE393" s="82">
        <v>1</v>
      </c>
      <c r="BF393" s="82">
        <v>1</v>
      </c>
      <c r="BG393" s="82">
        <v>1</v>
      </c>
      <c r="BH393" s="82">
        <v>1</v>
      </c>
      <c r="BI393" s="82">
        <v>1</v>
      </c>
      <c r="BJ393" s="82">
        <v>1</v>
      </c>
      <c r="BK393" s="82">
        <v>1</v>
      </c>
      <c r="BL393" s="82">
        <v>1</v>
      </c>
      <c r="BM393" s="82">
        <v>1</v>
      </c>
      <c r="BO393" s="82">
        <v>1</v>
      </c>
      <c r="BP393" s="82">
        <v>1</v>
      </c>
      <c r="BW393" s="82" t="s">
        <v>1405</v>
      </c>
    </row>
    <row r="394" spans="1:75" x14ac:dyDescent="0.5">
      <c r="A394" s="82">
        <v>79</v>
      </c>
      <c r="B394" s="82" t="s">
        <v>1398</v>
      </c>
      <c r="D394" s="90">
        <v>43579</v>
      </c>
      <c r="E394" s="90" t="s">
        <v>1399</v>
      </c>
      <c r="F394" s="90"/>
      <c r="G394" s="82" t="s">
        <v>1399</v>
      </c>
      <c r="H394" s="82" t="s">
        <v>1400</v>
      </c>
      <c r="I394" s="80" t="s">
        <v>102</v>
      </c>
      <c r="J394" s="80">
        <v>50</v>
      </c>
      <c r="K394" s="80">
        <v>132</v>
      </c>
      <c r="L394" s="80" t="s">
        <v>1459</v>
      </c>
      <c r="M394" s="80">
        <v>1.1499999999999999</v>
      </c>
      <c r="N394" s="80">
        <v>32.892220000000002</v>
      </c>
      <c r="O394" s="80">
        <v>13.173080000000001</v>
      </c>
      <c r="P394" s="80" t="s">
        <v>110</v>
      </c>
      <c r="Q394" s="80">
        <v>0</v>
      </c>
      <c r="R394" s="80">
        <v>26.625188000000001</v>
      </c>
      <c r="S394" s="80">
        <v>6.809552</v>
      </c>
      <c r="T394" s="80">
        <v>2587500</v>
      </c>
      <c r="U394" s="91">
        <f>Table1[[#This Row],[Distribution Amount (Dollars)]]/Table1[[#This Row],[NEWdatediff]]</f>
        <v>862500</v>
      </c>
      <c r="V394" s="82" t="s">
        <v>1393</v>
      </c>
      <c r="W394" s="82" t="s">
        <v>91</v>
      </c>
      <c r="X394" s="82" t="s">
        <v>72</v>
      </c>
      <c r="Y394" s="82" t="s">
        <v>73</v>
      </c>
      <c r="Z394" s="82">
        <v>1</v>
      </c>
      <c r="AA394" s="82" t="s">
        <v>121</v>
      </c>
      <c r="AB394" s="82" t="s">
        <v>1401</v>
      </c>
      <c r="AD394" s="82" t="s">
        <v>1469</v>
      </c>
      <c r="AE394" s="82" t="s">
        <v>1402</v>
      </c>
      <c r="AN394" s="82" t="s">
        <v>76</v>
      </c>
      <c r="AO394" s="82" t="s">
        <v>1403</v>
      </c>
      <c r="AP394" s="82">
        <v>450000000</v>
      </c>
      <c r="AQ394" s="82" t="s">
        <v>109</v>
      </c>
      <c r="AR394" s="82" t="s">
        <v>4274</v>
      </c>
      <c r="AS394" s="84">
        <v>42090</v>
      </c>
      <c r="AT394" s="85">
        <v>2015</v>
      </c>
      <c r="AU394" s="82" t="s">
        <v>4277</v>
      </c>
      <c r="AV394" s="84">
        <v>42825</v>
      </c>
      <c r="AW394" s="85">
        <v>2017</v>
      </c>
      <c r="AX394" s="85">
        <f>Table1[[#This Row],[End TEST]]-Table1[[#This Row],[Start TEST]]</f>
        <v>2</v>
      </c>
      <c r="AY394" s="85">
        <f>Table1[[#This Row],[TEST_Diff]]+1</f>
        <v>3</v>
      </c>
      <c r="AZ394" s="92">
        <f>DATEDIF(Table1[[#This Row],[Start Year]],Table1[[#This Row],[End Year]],"d") / 365</f>
        <v>2.0136986301369864</v>
      </c>
      <c r="BA394" s="82">
        <v>13800000</v>
      </c>
      <c r="BB394" s="82">
        <v>6000000</v>
      </c>
      <c r="BC394" s="82" t="s">
        <v>1404</v>
      </c>
      <c r="BD394" s="82">
        <v>1</v>
      </c>
      <c r="BE394" s="82">
        <v>1</v>
      </c>
      <c r="BF394" s="82">
        <v>1</v>
      </c>
      <c r="BG394" s="82">
        <v>1</v>
      </c>
      <c r="BH394" s="82">
        <v>1</v>
      </c>
      <c r="BI394" s="82">
        <v>1</v>
      </c>
      <c r="BJ394" s="82">
        <v>1</v>
      </c>
      <c r="BK394" s="82">
        <v>1</v>
      </c>
      <c r="BL394" s="82">
        <v>1</v>
      </c>
      <c r="BM394" s="82">
        <v>1</v>
      </c>
      <c r="BO394" s="82">
        <v>1</v>
      </c>
      <c r="BP394" s="82">
        <v>1</v>
      </c>
      <c r="BW394" s="82" t="s">
        <v>1405</v>
      </c>
    </row>
    <row r="395" spans="1:75" x14ac:dyDescent="0.5">
      <c r="A395" s="82">
        <v>79</v>
      </c>
      <c r="B395" s="82" t="s">
        <v>1398</v>
      </c>
      <c r="D395" s="90">
        <v>43579</v>
      </c>
      <c r="E395" s="90" t="s">
        <v>1399</v>
      </c>
      <c r="F395" s="90"/>
      <c r="G395" s="82" t="s">
        <v>1399</v>
      </c>
      <c r="H395" s="82" t="s">
        <v>1400</v>
      </c>
      <c r="I395" s="80" t="s">
        <v>81</v>
      </c>
      <c r="J395" s="80">
        <v>50</v>
      </c>
      <c r="K395" s="80">
        <v>132</v>
      </c>
      <c r="L395" s="80" t="s">
        <v>1432</v>
      </c>
      <c r="M395" s="80">
        <v>0.64</v>
      </c>
      <c r="N395" s="80">
        <v>13.318655</v>
      </c>
      <c r="O395" s="80">
        <v>108.3681</v>
      </c>
      <c r="P395" s="80" t="s">
        <v>113</v>
      </c>
      <c r="Q395" s="80">
        <v>0</v>
      </c>
      <c r="R395" s="80">
        <v>10.278548000000001</v>
      </c>
      <c r="S395" s="80">
        <v>102.006446</v>
      </c>
      <c r="T395" s="80">
        <v>1440000</v>
      </c>
      <c r="U395" s="91">
        <f>Table1[[#This Row],[Distribution Amount (Dollars)]]/Table1[[#This Row],[NEWdatediff]]</f>
        <v>480000</v>
      </c>
      <c r="V395" s="82" t="s">
        <v>1393</v>
      </c>
      <c r="W395" s="82" t="s">
        <v>91</v>
      </c>
      <c r="X395" s="82" t="s">
        <v>72</v>
      </c>
      <c r="Y395" s="82" t="s">
        <v>73</v>
      </c>
      <c r="Z395" s="82">
        <v>1</v>
      </c>
      <c r="AA395" s="82" t="s">
        <v>121</v>
      </c>
      <c r="AB395" s="82" t="s">
        <v>1401</v>
      </c>
      <c r="AD395" s="82" t="s">
        <v>1460</v>
      </c>
      <c r="AE395" s="82" t="s">
        <v>1402</v>
      </c>
      <c r="AN395" s="82" t="s">
        <v>76</v>
      </c>
      <c r="AO395" s="82" t="s">
        <v>1403</v>
      </c>
      <c r="AP395" s="82">
        <v>450000000</v>
      </c>
      <c r="AQ395" s="82" t="s">
        <v>109</v>
      </c>
      <c r="AR395" s="82" t="s">
        <v>4274</v>
      </c>
      <c r="AS395" s="84">
        <v>42090</v>
      </c>
      <c r="AT395" s="85">
        <v>2015</v>
      </c>
      <c r="AU395" s="82" t="s">
        <v>4277</v>
      </c>
      <c r="AV395" s="84">
        <v>42825</v>
      </c>
      <c r="AW395" s="85">
        <v>2017</v>
      </c>
      <c r="AX395" s="85">
        <f>Table1[[#This Row],[End TEST]]-Table1[[#This Row],[Start TEST]]</f>
        <v>2</v>
      </c>
      <c r="AY395" s="85">
        <f>Table1[[#This Row],[TEST_Diff]]+1</f>
        <v>3</v>
      </c>
      <c r="AZ395" s="92">
        <f>DATEDIF(Table1[[#This Row],[Start Year]],Table1[[#This Row],[End Year]],"d") / 365</f>
        <v>2.0136986301369864</v>
      </c>
      <c r="BA395" s="82">
        <v>13800000</v>
      </c>
      <c r="BB395" s="82">
        <v>6000000</v>
      </c>
      <c r="BC395" s="82" t="s">
        <v>1404</v>
      </c>
      <c r="BD395" s="82">
        <v>1</v>
      </c>
      <c r="BE395" s="82">
        <v>1</v>
      </c>
      <c r="BF395" s="82">
        <v>1</v>
      </c>
      <c r="BG395" s="82">
        <v>1</v>
      </c>
      <c r="BH395" s="82">
        <v>1</v>
      </c>
      <c r="BI395" s="82">
        <v>1</v>
      </c>
      <c r="BJ395" s="82">
        <v>1</v>
      </c>
      <c r="BK395" s="82">
        <v>1</v>
      </c>
      <c r="BL395" s="82">
        <v>1</v>
      </c>
      <c r="BM395" s="82">
        <v>1</v>
      </c>
      <c r="BO395" s="82">
        <v>1</v>
      </c>
      <c r="BP395" s="82">
        <v>1</v>
      </c>
      <c r="BW395" s="82" t="s">
        <v>1405</v>
      </c>
    </row>
    <row r="396" spans="1:75" x14ac:dyDescent="0.5">
      <c r="A396" s="82">
        <v>79</v>
      </c>
      <c r="B396" s="82" t="s">
        <v>1398</v>
      </c>
      <c r="D396" s="90">
        <v>43579</v>
      </c>
      <c r="E396" s="90" t="s">
        <v>1399</v>
      </c>
      <c r="F396" s="90"/>
      <c r="G396" s="82" t="s">
        <v>1399</v>
      </c>
      <c r="H396" s="82" t="s">
        <v>1400</v>
      </c>
      <c r="I396" s="80" t="s">
        <v>102</v>
      </c>
      <c r="J396" s="80">
        <v>50</v>
      </c>
      <c r="K396" s="80">
        <v>132</v>
      </c>
      <c r="L396" s="80" t="s">
        <v>1432</v>
      </c>
      <c r="M396" s="80">
        <v>0.64</v>
      </c>
      <c r="N396" s="80">
        <v>13.318655</v>
      </c>
      <c r="O396" s="80">
        <v>108.3681</v>
      </c>
      <c r="P396" s="80" t="s">
        <v>113</v>
      </c>
      <c r="Q396" s="80">
        <v>0</v>
      </c>
      <c r="R396" s="80">
        <v>10.278548000000001</v>
      </c>
      <c r="S396" s="80">
        <v>102.006446</v>
      </c>
      <c r="T396" s="80">
        <v>1440000</v>
      </c>
      <c r="U396" s="91">
        <f>Table1[[#This Row],[Distribution Amount (Dollars)]]/Table1[[#This Row],[NEWdatediff]]</f>
        <v>480000</v>
      </c>
      <c r="V396" s="82" t="s">
        <v>1393</v>
      </c>
      <c r="W396" s="82" t="s">
        <v>91</v>
      </c>
      <c r="X396" s="82" t="s">
        <v>72</v>
      </c>
      <c r="Y396" s="82" t="s">
        <v>73</v>
      </c>
      <c r="Z396" s="82">
        <v>1</v>
      </c>
      <c r="AA396" s="82" t="s">
        <v>121</v>
      </c>
      <c r="AB396" s="82" t="s">
        <v>1401</v>
      </c>
      <c r="AD396" s="82" t="s">
        <v>1460</v>
      </c>
      <c r="AE396" s="82" t="s">
        <v>1402</v>
      </c>
      <c r="AN396" s="82" t="s">
        <v>76</v>
      </c>
      <c r="AO396" s="82" t="s">
        <v>1403</v>
      </c>
      <c r="AP396" s="82">
        <v>450000000</v>
      </c>
      <c r="AQ396" s="82" t="s">
        <v>109</v>
      </c>
      <c r="AR396" s="82" t="s">
        <v>4274</v>
      </c>
      <c r="AS396" s="84">
        <v>42090</v>
      </c>
      <c r="AT396" s="85">
        <v>2015</v>
      </c>
      <c r="AU396" s="82" t="s">
        <v>4277</v>
      </c>
      <c r="AV396" s="84">
        <v>42825</v>
      </c>
      <c r="AW396" s="85">
        <v>2017</v>
      </c>
      <c r="AX396" s="85">
        <f>Table1[[#This Row],[End TEST]]-Table1[[#This Row],[Start TEST]]</f>
        <v>2</v>
      </c>
      <c r="AY396" s="85">
        <f>Table1[[#This Row],[TEST_Diff]]+1</f>
        <v>3</v>
      </c>
      <c r="AZ396" s="92">
        <f>DATEDIF(Table1[[#This Row],[Start Year]],Table1[[#This Row],[End Year]],"d") / 365</f>
        <v>2.0136986301369864</v>
      </c>
      <c r="BA396" s="82">
        <v>13800000</v>
      </c>
      <c r="BB396" s="82">
        <v>6000000</v>
      </c>
      <c r="BC396" s="82" t="s">
        <v>1404</v>
      </c>
      <c r="BD396" s="82">
        <v>1</v>
      </c>
      <c r="BE396" s="82">
        <v>1</v>
      </c>
      <c r="BF396" s="82">
        <v>1</v>
      </c>
      <c r="BG396" s="82">
        <v>1</v>
      </c>
      <c r="BH396" s="82">
        <v>1</v>
      </c>
      <c r="BI396" s="82">
        <v>1</v>
      </c>
      <c r="BJ396" s="82">
        <v>1</v>
      </c>
      <c r="BK396" s="82">
        <v>1</v>
      </c>
      <c r="BL396" s="82">
        <v>1</v>
      </c>
      <c r="BM396" s="82">
        <v>1</v>
      </c>
      <c r="BO396" s="82">
        <v>1</v>
      </c>
      <c r="BP396" s="82">
        <v>1</v>
      </c>
      <c r="BW396" s="82" t="s">
        <v>1405</v>
      </c>
    </row>
    <row r="397" spans="1:75" x14ac:dyDescent="0.5">
      <c r="A397" s="82">
        <v>79</v>
      </c>
      <c r="B397" s="82" t="s">
        <v>1398</v>
      </c>
      <c r="D397" s="90">
        <v>43579</v>
      </c>
      <c r="E397" s="90" t="s">
        <v>1399</v>
      </c>
      <c r="F397" s="90"/>
      <c r="G397" s="82" t="s">
        <v>1399</v>
      </c>
      <c r="H397" s="82" t="s">
        <v>1400</v>
      </c>
      <c r="I397" s="80" t="s">
        <v>81</v>
      </c>
      <c r="J397" s="80">
        <v>50</v>
      </c>
      <c r="K397" s="80">
        <v>132</v>
      </c>
      <c r="L397" s="80" t="s">
        <v>1416</v>
      </c>
      <c r="M397" s="80">
        <v>0.64</v>
      </c>
      <c r="N397" s="80">
        <v>-8.8191640000000007</v>
      </c>
      <c r="O397" s="80">
        <v>125.86583299999999</v>
      </c>
      <c r="P397" s="80" t="s">
        <v>113</v>
      </c>
      <c r="Q397" s="80">
        <v>0</v>
      </c>
      <c r="R397" s="80">
        <v>10.278548000000001</v>
      </c>
      <c r="S397" s="80">
        <v>102.006446</v>
      </c>
      <c r="T397" s="80">
        <v>1440000</v>
      </c>
      <c r="U397" s="91">
        <f>Table1[[#This Row],[Distribution Amount (Dollars)]]/Table1[[#This Row],[NEWdatediff]]</f>
        <v>480000</v>
      </c>
      <c r="V397" s="82" t="s">
        <v>1393</v>
      </c>
      <c r="W397" s="82" t="s">
        <v>91</v>
      </c>
      <c r="X397" s="82" t="s">
        <v>72</v>
      </c>
      <c r="Y397" s="82" t="s">
        <v>73</v>
      </c>
      <c r="Z397" s="82">
        <v>1</v>
      </c>
      <c r="AA397" s="82" t="s">
        <v>121</v>
      </c>
      <c r="AB397" s="82" t="s">
        <v>1401</v>
      </c>
      <c r="AD397" s="82" t="s">
        <v>693</v>
      </c>
      <c r="AE397" s="82" t="s">
        <v>1402</v>
      </c>
      <c r="AN397" s="82" t="s">
        <v>76</v>
      </c>
      <c r="AO397" s="82" t="s">
        <v>1403</v>
      </c>
      <c r="AP397" s="82">
        <v>450000000</v>
      </c>
      <c r="AQ397" s="82" t="s">
        <v>109</v>
      </c>
      <c r="AR397" s="82" t="s">
        <v>4274</v>
      </c>
      <c r="AS397" s="84">
        <v>42090</v>
      </c>
      <c r="AT397" s="85">
        <v>2015</v>
      </c>
      <c r="AU397" s="82" t="s">
        <v>4277</v>
      </c>
      <c r="AV397" s="84">
        <v>42825</v>
      </c>
      <c r="AW397" s="85">
        <v>2017</v>
      </c>
      <c r="AX397" s="85">
        <f>Table1[[#This Row],[End TEST]]-Table1[[#This Row],[Start TEST]]</f>
        <v>2</v>
      </c>
      <c r="AY397" s="85">
        <f>Table1[[#This Row],[TEST_Diff]]+1</f>
        <v>3</v>
      </c>
      <c r="AZ397" s="92">
        <f>DATEDIF(Table1[[#This Row],[Start Year]],Table1[[#This Row],[End Year]],"d") / 365</f>
        <v>2.0136986301369864</v>
      </c>
      <c r="BA397" s="82">
        <v>13800000</v>
      </c>
      <c r="BB397" s="82">
        <v>6000000</v>
      </c>
      <c r="BC397" s="82" t="s">
        <v>1404</v>
      </c>
      <c r="BD397" s="82">
        <v>1</v>
      </c>
      <c r="BE397" s="82">
        <v>1</v>
      </c>
      <c r="BF397" s="82">
        <v>1</v>
      </c>
      <c r="BG397" s="82">
        <v>1</v>
      </c>
      <c r="BH397" s="82">
        <v>1</v>
      </c>
      <c r="BI397" s="82">
        <v>1</v>
      </c>
      <c r="BJ397" s="82">
        <v>1</v>
      </c>
      <c r="BK397" s="82">
        <v>1</v>
      </c>
      <c r="BL397" s="82">
        <v>1</v>
      </c>
      <c r="BM397" s="82">
        <v>1</v>
      </c>
      <c r="BO397" s="82">
        <v>1</v>
      </c>
      <c r="BP397" s="82">
        <v>1</v>
      </c>
      <c r="BW397" s="82" t="s">
        <v>1405</v>
      </c>
    </row>
    <row r="398" spans="1:75" x14ac:dyDescent="0.5">
      <c r="A398" s="82">
        <v>79</v>
      </c>
      <c r="B398" s="82" t="s">
        <v>1398</v>
      </c>
      <c r="D398" s="90">
        <v>43579</v>
      </c>
      <c r="E398" s="90" t="s">
        <v>1399</v>
      </c>
      <c r="F398" s="90"/>
      <c r="G398" s="82" t="s">
        <v>1399</v>
      </c>
      <c r="H398" s="82" t="s">
        <v>1400</v>
      </c>
      <c r="I398" s="80" t="s">
        <v>102</v>
      </c>
      <c r="J398" s="80">
        <v>50</v>
      </c>
      <c r="K398" s="80">
        <v>132</v>
      </c>
      <c r="L398" s="80" t="s">
        <v>1416</v>
      </c>
      <c r="M398" s="80">
        <v>0.64</v>
      </c>
      <c r="N398" s="80">
        <v>-8.8191640000000007</v>
      </c>
      <c r="O398" s="80">
        <v>125.86583299999999</v>
      </c>
      <c r="P398" s="80" t="s">
        <v>113</v>
      </c>
      <c r="Q398" s="80">
        <v>0</v>
      </c>
      <c r="R398" s="80">
        <v>10.278548000000001</v>
      </c>
      <c r="S398" s="80">
        <v>102.006446</v>
      </c>
      <c r="T398" s="80">
        <v>1440000</v>
      </c>
      <c r="U398" s="91">
        <f>Table1[[#This Row],[Distribution Amount (Dollars)]]/Table1[[#This Row],[NEWdatediff]]</f>
        <v>480000</v>
      </c>
      <c r="V398" s="82" t="s">
        <v>1393</v>
      </c>
      <c r="W398" s="82" t="s">
        <v>91</v>
      </c>
      <c r="X398" s="82" t="s">
        <v>72</v>
      </c>
      <c r="Y398" s="82" t="s">
        <v>73</v>
      </c>
      <c r="Z398" s="82">
        <v>1</v>
      </c>
      <c r="AA398" s="82" t="s">
        <v>121</v>
      </c>
      <c r="AB398" s="82" t="s">
        <v>1401</v>
      </c>
      <c r="AD398" s="82" t="s">
        <v>693</v>
      </c>
      <c r="AE398" s="82" t="s">
        <v>1402</v>
      </c>
      <c r="AN398" s="82" t="s">
        <v>76</v>
      </c>
      <c r="AO398" s="82" t="s">
        <v>1403</v>
      </c>
      <c r="AP398" s="82">
        <v>450000000</v>
      </c>
      <c r="AQ398" s="82" t="s">
        <v>109</v>
      </c>
      <c r="AR398" s="82" t="s">
        <v>4274</v>
      </c>
      <c r="AS398" s="84">
        <v>42090</v>
      </c>
      <c r="AT398" s="85">
        <v>2015</v>
      </c>
      <c r="AU398" s="82" t="s">
        <v>4277</v>
      </c>
      <c r="AV398" s="84">
        <v>42825</v>
      </c>
      <c r="AW398" s="85">
        <v>2017</v>
      </c>
      <c r="AX398" s="85">
        <f>Table1[[#This Row],[End TEST]]-Table1[[#This Row],[Start TEST]]</f>
        <v>2</v>
      </c>
      <c r="AY398" s="85">
        <f>Table1[[#This Row],[TEST_Diff]]+1</f>
        <v>3</v>
      </c>
      <c r="AZ398" s="92">
        <f>DATEDIF(Table1[[#This Row],[Start Year]],Table1[[#This Row],[End Year]],"d") / 365</f>
        <v>2.0136986301369864</v>
      </c>
      <c r="BA398" s="82">
        <v>13800000</v>
      </c>
      <c r="BB398" s="82">
        <v>6000000</v>
      </c>
      <c r="BC398" s="82" t="s">
        <v>1404</v>
      </c>
      <c r="BD398" s="82">
        <v>1</v>
      </c>
      <c r="BE398" s="82">
        <v>1</v>
      </c>
      <c r="BF398" s="82">
        <v>1</v>
      </c>
      <c r="BG398" s="82">
        <v>1</v>
      </c>
      <c r="BH398" s="82">
        <v>1</v>
      </c>
      <c r="BI398" s="82">
        <v>1</v>
      </c>
      <c r="BJ398" s="82">
        <v>1</v>
      </c>
      <c r="BK398" s="82">
        <v>1</v>
      </c>
      <c r="BL398" s="82">
        <v>1</v>
      </c>
      <c r="BM398" s="82">
        <v>1</v>
      </c>
      <c r="BO398" s="82">
        <v>1</v>
      </c>
      <c r="BP398" s="82">
        <v>1</v>
      </c>
      <c r="BW398" s="82" t="s">
        <v>1405</v>
      </c>
    </row>
    <row r="399" spans="1:75" x14ac:dyDescent="0.5">
      <c r="A399" s="82">
        <v>79</v>
      </c>
      <c r="B399" s="82" t="s">
        <v>1398</v>
      </c>
      <c r="D399" s="90">
        <v>43579</v>
      </c>
      <c r="E399" s="90" t="s">
        <v>1399</v>
      </c>
      <c r="F399" s="90"/>
      <c r="G399" s="82" t="s">
        <v>1399</v>
      </c>
      <c r="H399" s="82" t="s">
        <v>1400</v>
      </c>
      <c r="I399" s="80" t="s">
        <v>81</v>
      </c>
      <c r="J399" s="80">
        <v>50</v>
      </c>
      <c r="K399" s="80">
        <v>132</v>
      </c>
      <c r="L399" s="80" t="s">
        <v>151</v>
      </c>
      <c r="M399" s="80">
        <v>1.1499999999999999</v>
      </c>
      <c r="N399" s="80">
        <v>8.5602839999999993</v>
      </c>
      <c r="O399" s="80">
        <v>-11.791922</v>
      </c>
      <c r="P399" s="80" t="s">
        <v>69</v>
      </c>
      <c r="Q399" s="80">
        <v>0</v>
      </c>
      <c r="R399" s="80">
        <v>2.6272389999999999</v>
      </c>
      <c r="S399" s="80">
        <v>23.381664000000001</v>
      </c>
      <c r="T399" s="80">
        <v>2587500</v>
      </c>
      <c r="U399" s="91">
        <f>Table1[[#This Row],[Distribution Amount (Dollars)]]/Table1[[#This Row],[NEWdatediff]]</f>
        <v>862500</v>
      </c>
      <c r="V399" s="82" t="s">
        <v>1393</v>
      </c>
      <c r="W399" s="82" t="s">
        <v>91</v>
      </c>
      <c r="X399" s="82" t="s">
        <v>72</v>
      </c>
      <c r="Y399" s="82" t="s">
        <v>73</v>
      </c>
      <c r="Z399" s="82">
        <v>1</v>
      </c>
      <c r="AA399" s="82" t="s">
        <v>121</v>
      </c>
      <c r="AB399" s="82" t="s">
        <v>1401</v>
      </c>
      <c r="AD399" s="82" t="s">
        <v>1468</v>
      </c>
      <c r="AE399" s="82" t="s">
        <v>1402</v>
      </c>
      <c r="AN399" s="82" t="s">
        <v>76</v>
      </c>
      <c r="AO399" s="82" t="s">
        <v>1403</v>
      </c>
      <c r="AP399" s="82">
        <v>450000000</v>
      </c>
      <c r="AQ399" s="82" t="s">
        <v>109</v>
      </c>
      <c r="AR399" s="82" t="s">
        <v>4274</v>
      </c>
      <c r="AS399" s="84">
        <v>42090</v>
      </c>
      <c r="AT399" s="85">
        <v>2015</v>
      </c>
      <c r="AU399" s="82" t="s">
        <v>4277</v>
      </c>
      <c r="AV399" s="84">
        <v>42825</v>
      </c>
      <c r="AW399" s="85">
        <v>2017</v>
      </c>
      <c r="AX399" s="85">
        <f>Table1[[#This Row],[End TEST]]-Table1[[#This Row],[Start TEST]]</f>
        <v>2</v>
      </c>
      <c r="AY399" s="85">
        <f>Table1[[#This Row],[TEST_Diff]]+1</f>
        <v>3</v>
      </c>
      <c r="AZ399" s="92">
        <f>DATEDIF(Table1[[#This Row],[Start Year]],Table1[[#This Row],[End Year]],"d") / 365</f>
        <v>2.0136986301369864</v>
      </c>
      <c r="BA399" s="82">
        <v>13800000</v>
      </c>
      <c r="BB399" s="82">
        <v>6000000</v>
      </c>
      <c r="BC399" s="82" t="s">
        <v>1404</v>
      </c>
      <c r="BD399" s="82">
        <v>1</v>
      </c>
      <c r="BE399" s="82">
        <v>1</v>
      </c>
      <c r="BF399" s="82">
        <v>1</v>
      </c>
      <c r="BG399" s="82">
        <v>1</v>
      </c>
      <c r="BH399" s="82">
        <v>1</v>
      </c>
      <c r="BI399" s="82">
        <v>1</v>
      </c>
      <c r="BJ399" s="82">
        <v>1</v>
      </c>
      <c r="BK399" s="82">
        <v>1</v>
      </c>
      <c r="BL399" s="82">
        <v>1</v>
      </c>
      <c r="BM399" s="82">
        <v>1</v>
      </c>
      <c r="BO399" s="82">
        <v>1</v>
      </c>
      <c r="BP399" s="82">
        <v>1</v>
      </c>
      <c r="BW399" s="82" t="s">
        <v>1405</v>
      </c>
    </row>
    <row r="400" spans="1:75" x14ac:dyDescent="0.5">
      <c r="A400" s="82">
        <v>79</v>
      </c>
      <c r="B400" s="82" t="s">
        <v>1398</v>
      </c>
      <c r="D400" s="90">
        <v>43579</v>
      </c>
      <c r="E400" s="90" t="s">
        <v>1399</v>
      </c>
      <c r="F400" s="90"/>
      <c r="G400" s="82" t="s">
        <v>1399</v>
      </c>
      <c r="H400" s="82" t="s">
        <v>1400</v>
      </c>
      <c r="I400" s="80" t="s">
        <v>102</v>
      </c>
      <c r="J400" s="80">
        <v>50</v>
      </c>
      <c r="K400" s="80">
        <v>132</v>
      </c>
      <c r="L400" s="80" t="s">
        <v>151</v>
      </c>
      <c r="M400" s="80">
        <v>1.1499999999999999</v>
      </c>
      <c r="N400" s="80">
        <v>8.5602839999999993</v>
      </c>
      <c r="O400" s="80">
        <v>-11.791922</v>
      </c>
      <c r="P400" s="80" t="s">
        <v>69</v>
      </c>
      <c r="Q400" s="80">
        <v>0</v>
      </c>
      <c r="R400" s="80">
        <v>2.6272389999999999</v>
      </c>
      <c r="S400" s="80">
        <v>23.381664000000001</v>
      </c>
      <c r="T400" s="80">
        <v>2587500</v>
      </c>
      <c r="U400" s="91">
        <f>Table1[[#This Row],[Distribution Amount (Dollars)]]/Table1[[#This Row],[NEWdatediff]]</f>
        <v>862500</v>
      </c>
      <c r="V400" s="82" t="s">
        <v>1393</v>
      </c>
      <c r="W400" s="82" t="s">
        <v>91</v>
      </c>
      <c r="X400" s="82" t="s">
        <v>72</v>
      </c>
      <c r="Y400" s="82" t="s">
        <v>73</v>
      </c>
      <c r="Z400" s="82">
        <v>1</v>
      </c>
      <c r="AA400" s="82" t="s">
        <v>121</v>
      </c>
      <c r="AB400" s="82" t="s">
        <v>1401</v>
      </c>
      <c r="AD400" s="82" t="s">
        <v>1468</v>
      </c>
      <c r="AE400" s="82" t="s">
        <v>1402</v>
      </c>
      <c r="AN400" s="82" t="s">
        <v>76</v>
      </c>
      <c r="AO400" s="82" t="s">
        <v>1403</v>
      </c>
      <c r="AP400" s="82">
        <v>450000000</v>
      </c>
      <c r="AQ400" s="82" t="s">
        <v>109</v>
      </c>
      <c r="AR400" s="82" t="s">
        <v>4274</v>
      </c>
      <c r="AS400" s="84">
        <v>42090</v>
      </c>
      <c r="AT400" s="85">
        <v>2015</v>
      </c>
      <c r="AU400" s="82" t="s">
        <v>4277</v>
      </c>
      <c r="AV400" s="84">
        <v>42825</v>
      </c>
      <c r="AW400" s="85">
        <v>2017</v>
      </c>
      <c r="AX400" s="85">
        <f>Table1[[#This Row],[End TEST]]-Table1[[#This Row],[Start TEST]]</f>
        <v>2</v>
      </c>
      <c r="AY400" s="85">
        <f>Table1[[#This Row],[TEST_Diff]]+1</f>
        <v>3</v>
      </c>
      <c r="AZ400" s="92">
        <f>DATEDIF(Table1[[#This Row],[Start Year]],Table1[[#This Row],[End Year]],"d") / 365</f>
        <v>2.0136986301369864</v>
      </c>
      <c r="BA400" s="82">
        <v>13800000</v>
      </c>
      <c r="BB400" s="82">
        <v>6000000</v>
      </c>
      <c r="BC400" s="82" t="s">
        <v>1404</v>
      </c>
      <c r="BD400" s="82">
        <v>1</v>
      </c>
      <c r="BE400" s="82">
        <v>1</v>
      </c>
      <c r="BF400" s="82">
        <v>1</v>
      </c>
      <c r="BG400" s="82">
        <v>1</v>
      </c>
      <c r="BH400" s="82">
        <v>1</v>
      </c>
      <c r="BI400" s="82">
        <v>1</v>
      </c>
      <c r="BJ400" s="82">
        <v>1</v>
      </c>
      <c r="BK400" s="82">
        <v>1</v>
      </c>
      <c r="BL400" s="82">
        <v>1</v>
      </c>
      <c r="BM400" s="82">
        <v>1</v>
      </c>
      <c r="BO400" s="82">
        <v>1</v>
      </c>
      <c r="BP400" s="82">
        <v>1</v>
      </c>
      <c r="BW400" s="82" t="s">
        <v>1405</v>
      </c>
    </row>
    <row r="401" spans="1:75" x14ac:dyDescent="0.5">
      <c r="A401" s="82">
        <v>79</v>
      </c>
      <c r="B401" s="82" t="s">
        <v>1398</v>
      </c>
      <c r="D401" s="90">
        <v>43579</v>
      </c>
      <c r="E401" s="90" t="s">
        <v>1399</v>
      </c>
      <c r="F401" s="90"/>
      <c r="G401" s="82" t="s">
        <v>1399</v>
      </c>
      <c r="H401" s="82" t="s">
        <v>1400</v>
      </c>
      <c r="I401" s="80" t="s">
        <v>81</v>
      </c>
      <c r="J401" s="80">
        <v>50</v>
      </c>
      <c r="K401" s="80">
        <v>132</v>
      </c>
      <c r="L401" s="80" t="s">
        <v>1465</v>
      </c>
      <c r="M401" s="80">
        <v>0.67</v>
      </c>
      <c r="N401" s="80">
        <v>42.665439999999997</v>
      </c>
      <c r="O401" s="80">
        <v>21.165319</v>
      </c>
      <c r="P401" s="80" t="s">
        <v>307</v>
      </c>
      <c r="Q401" s="80">
        <v>0</v>
      </c>
      <c r="R401" s="80">
        <v>48.122632000000003</v>
      </c>
      <c r="S401" s="80">
        <v>30.108753</v>
      </c>
      <c r="T401" s="80">
        <v>1507500</v>
      </c>
      <c r="U401" s="91">
        <f>Table1[[#This Row],[Distribution Amount (Dollars)]]/Table1[[#This Row],[NEWdatediff]]</f>
        <v>502500</v>
      </c>
      <c r="V401" s="82" t="s">
        <v>1393</v>
      </c>
      <c r="W401" s="82" t="s">
        <v>91</v>
      </c>
      <c r="X401" s="82" t="s">
        <v>72</v>
      </c>
      <c r="Y401" s="82" t="s">
        <v>73</v>
      </c>
      <c r="Z401" s="82">
        <v>1</v>
      </c>
      <c r="AA401" s="82" t="s">
        <v>121</v>
      </c>
      <c r="AB401" s="82" t="s">
        <v>1401</v>
      </c>
      <c r="AD401" s="82" t="s">
        <v>1442</v>
      </c>
      <c r="AE401" s="82" t="s">
        <v>1402</v>
      </c>
      <c r="AN401" s="82" t="s">
        <v>76</v>
      </c>
      <c r="AO401" s="82" t="s">
        <v>1403</v>
      </c>
      <c r="AP401" s="82">
        <v>450000000</v>
      </c>
      <c r="AQ401" s="82" t="s">
        <v>109</v>
      </c>
      <c r="AR401" s="82" t="s">
        <v>4274</v>
      </c>
      <c r="AS401" s="84">
        <v>42090</v>
      </c>
      <c r="AT401" s="85">
        <v>2015</v>
      </c>
      <c r="AU401" s="82" t="s">
        <v>4277</v>
      </c>
      <c r="AV401" s="84">
        <v>42825</v>
      </c>
      <c r="AW401" s="85">
        <v>2017</v>
      </c>
      <c r="AX401" s="85">
        <f>Table1[[#This Row],[End TEST]]-Table1[[#This Row],[Start TEST]]</f>
        <v>2</v>
      </c>
      <c r="AY401" s="85">
        <f>Table1[[#This Row],[TEST_Diff]]+1</f>
        <v>3</v>
      </c>
      <c r="AZ401" s="92">
        <f>DATEDIF(Table1[[#This Row],[Start Year]],Table1[[#This Row],[End Year]],"d") / 365</f>
        <v>2.0136986301369864</v>
      </c>
      <c r="BA401" s="82">
        <v>13800000</v>
      </c>
      <c r="BB401" s="82">
        <v>6000000</v>
      </c>
      <c r="BC401" s="82" t="s">
        <v>1404</v>
      </c>
      <c r="BD401" s="82">
        <v>1</v>
      </c>
      <c r="BE401" s="82">
        <v>1</v>
      </c>
      <c r="BF401" s="82">
        <v>1</v>
      </c>
      <c r="BG401" s="82">
        <v>1</v>
      </c>
      <c r="BH401" s="82">
        <v>1</v>
      </c>
      <c r="BI401" s="82">
        <v>1</v>
      </c>
      <c r="BJ401" s="82">
        <v>1</v>
      </c>
      <c r="BK401" s="82">
        <v>1</v>
      </c>
      <c r="BL401" s="82">
        <v>1</v>
      </c>
      <c r="BM401" s="82">
        <v>1</v>
      </c>
      <c r="BO401" s="82">
        <v>1</v>
      </c>
      <c r="BP401" s="82">
        <v>1</v>
      </c>
      <c r="BW401" s="82" t="s">
        <v>1405</v>
      </c>
    </row>
    <row r="402" spans="1:75" x14ac:dyDescent="0.5">
      <c r="A402" s="82">
        <v>79</v>
      </c>
      <c r="B402" s="82" t="s">
        <v>1398</v>
      </c>
      <c r="D402" s="90">
        <v>43579</v>
      </c>
      <c r="E402" s="90" t="s">
        <v>1399</v>
      </c>
      <c r="F402" s="90"/>
      <c r="G402" s="82" t="s">
        <v>1399</v>
      </c>
      <c r="H402" s="82" t="s">
        <v>1400</v>
      </c>
      <c r="I402" s="80" t="s">
        <v>102</v>
      </c>
      <c r="J402" s="80">
        <v>50</v>
      </c>
      <c r="K402" s="80">
        <v>132</v>
      </c>
      <c r="L402" s="80" t="s">
        <v>1465</v>
      </c>
      <c r="M402" s="80">
        <v>0.67</v>
      </c>
      <c r="N402" s="80">
        <v>42.665439999999997</v>
      </c>
      <c r="O402" s="80">
        <v>21.165319</v>
      </c>
      <c r="P402" s="80" t="s">
        <v>307</v>
      </c>
      <c r="Q402" s="80">
        <v>0</v>
      </c>
      <c r="R402" s="80">
        <v>48.122632000000003</v>
      </c>
      <c r="S402" s="80">
        <v>30.108753</v>
      </c>
      <c r="T402" s="80">
        <v>1507500</v>
      </c>
      <c r="U402" s="91">
        <f>Table1[[#This Row],[Distribution Amount (Dollars)]]/Table1[[#This Row],[NEWdatediff]]</f>
        <v>502500</v>
      </c>
      <c r="V402" s="82" t="s">
        <v>1393</v>
      </c>
      <c r="W402" s="82" t="s">
        <v>91</v>
      </c>
      <c r="X402" s="82" t="s">
        <v>72</v>
      </c>
      <c r="Y402" s="82" t="s">
        <v>73</v>
      </c>
      <c r="Z402" s="82">
        <v>1</v>
      </c>
      <c r="AA402" s="82" t="s">
        <v>121</v>
      </c>
      <c r="AB402" s="82" t="s">
        <v>1401</v>
      </c>
      <c r="AD402" s="82" t="s">
        <v>1442</v>
      </c>
      <c r="AE402" s="82" t="s">
        <v>1402</v>
      </c>
      <c r="AN402" s="82" t="s">
        <v>76</v>
      </c>
      <c r="AO402" s="82" t="s">
        <v>1403</v>
      </c>
      <c r="AP402" s="82">
        <v>450000000</v>
      </c>
      <c r="AQ402" s="82" t="s">
        <v>109</v>
      </c>
      <c r="AR402" s="82" t="s">
        <v>4274</v>
      </c>
      <c r="AS402" s="84">
        <v>42090</v>
      </c>
      <c r="AT402" s="85">
        <v>2015</v>
      </c>
      <c r="AU402" s="82" t="s">
        <v>4277</v>
      </c>
      <c r="AV402" s="84">
        <v>42825</v>
      </c>
      <c r="AW402" s="85">
        <v>2017</v>
      </c>
      <c r="AX402" s="85">
        <f>Table1[[#This Row],[End TEST]]-Table1[[#This Row],[Start TEST]]</f>
        <v>2</v>
      </c>
      <c r="AY402" s="85">
        <f>Table1[[#This Row],[TEST_Diff]]+1</f>
        <v>3</v>
      </c>
      <c r="AZ402" s="92">
        <f>DATEDIF(Table1[[#This Row],[Start Year]],Table1[[#This Row],[End Year]],"d") / 365</f>
        <v>2.0136986301369864</v>
      </c>
      <c r="BA402" s="82">
        <v>13800000</v>
      </c>
      <c r="BB402" s="82">
        <v>6000000</v>
      </c>
      <c r="BC402" s="82" t="s">
        <v>1404</v>
      </c>
      <c r="BD402" s="82">
        <v>1</v>
      </c>
      <c r="BE402" s="82">
        <v>1</v>
      </c>
      <c r="BF402" s="82">
        <v>1</v>
      </c>
      <c r="BG402" s="82">
        <v>1</v>
      </c>
      <c r="BH402" s="82">
        <v>1</v>
      </c>
      <c r="BI402" s="82">
        <v>1</v>
      </c>
      <c r="BJ402" s="82">
        <v>1</v>
      </c>
      <c r="BK402" s="82">
        <v>1</v>
      </c>
      <c r="BL402" s="82">
        <v>1</v>
      </c>
      <c r="BM402" s="82">
        <v>1</v>
      </c>
      <c r="BO402" s="82">
        <v>1</v>
      </c>
      <c r="BP402" s="82">
        <v>1</v>
      </c>
      <c r="BW402" s="82" t="s">
        <v>1405</v>
      </c>
    </row>
    <row r="403" spans="1:75" x14ac:dyDescent="0.5">
      <c r="A403" s="82">
        <v>79</v>
      </c>
      <c r="B403" s="82" t="s">
        <v>1398</v>
      </c>
      <c r="D403" s="90">
        <v>43579</v>
      </c>
      <c r="E403" s="90" t="s">
        <v>1399</v>
      </c>
      <c r="F403" s="90"/>
      <c r="G403" s="82" t="s">
        <v>1399</v>
      </c>
      <c r="H403" s="82" t="s">
        <v>1400</v>
      </c>
      <c r="I403" s="80" t="s">
        <v>81</v>
      </c>
      <c r="J403" s="80">
        <v>50</v>
      </c>
      <c r="K403" s="80">
        <v>132</v>
      </c>
      <c r="L403" s="80" t="s">
        <v>498</v>
      </c>
      <c r="M403" s="80">
        <v>1.1499999999999999</v>
      </c>
      <c r="N403" s="80">
        <v>-18.766946999999998</v>
      </c>
      <c r="O403" s="80">
        <v>46.869106000000002</v>
      </c>
      <c r="P403" s="80" t="s">
        <v>69</v>
      </c>
      <c r="Q403" s="80">
        <v>0</v>
      </c>
      <c r="R403" s="80">
        <v>2.6272389999999999</v>
      </c>
      <c r="S403" s="80">
        <v>23.381664000000001</v>
      </c>
      <c r="T403" s="80">
        <v>2587500</v>
      </c>
      <c r="U403" s="91">
        <f>Table1[[#This Row],[Distribution Amount (Dollars)]]/Table1[[#This Row],[NEWdatediff]]</f>
        <v>862500</v>
      </c>
      <c r="V403" s="82" t="s">
        <v>1393</v>
      </c>
      <c r="W403" s="82" t="s">
        <v>91</v>
      </c>
      <c r="X403" s="82" t="s">
        <v>72</v>
      </c>
      <c r="Y403" s="82" t="s">
        <v>73</v>
      </c>
      <c r="Z403" s="82">
        <v>1</v>
      </c>
      <c r="AA403" s="82" t="s">
        <v>121</v>
      </c>
      <c r="AB403" s="82" t="s">
        <v>1401</v>
      </c>
      <c r="AD403" s="82" t="s">
        <v>1441</v>
      </c>
      <c r="AE403" s="82" t="s">
        <v>1402</v>
      </c>
      <c r="AN403" s="82" t="s">
        <v>76</v>
      </c>
      <c r="AO403" s="82" t="s">
        <v>1403</v>
      </c>
      <c r="AP403" s="82">
        <v>450000000</v>
      </c>
      <c r="AQ403" s="82" t="s">
        <v>109</v>
      </c>
      <c r="AR403" s="82" t="s">
        <v>4274</v>
      </c>
      <c r="AS403" s="84">
        <v>42090</v>
      </c>
      <c r="AT403" s="85">
        <v>2015</v>
      </c>
      <c r="AU403" s="82" t="s">
        <v>4277</v>
      </c>
      <c r="AV403" s="84">
        <v>42825</v>
      </c>
      <c r="AW403" s="85">
        <v>2017</v>
      </c>
      <c r="AX403" s="85">
        <f>Table1[[#This Row],[End TEST]]-Table1[[#This Row],[Start TEST]]</f>
        <v>2</v>
      </c>
      <c r="AY403" s="85">
        <f>Table1[[#This Row],[TEST_Diff]]+1</f>
        <v>3</v>
      </c>
      <c r="AZ403" s="92">
        <f>DATEDIF(Table1[[#This Row],[Start Year]],Table1[[#This Row],[End Year]],"d") / 365</f>
        <v>2.0136986301369864</v>
      </c>
      <c r="BA403" s="82">
        <v>13800000</v>
      </c>
      <c r="BB403" s="82">
        <v>6000000</v>
      </c>
      <c r="BC403" s="82" t="s">
        <v>1404</v>
      </c>
      <c r="BD403" s="82">
        <v>1</v>
      </c>
      <c r="BE403" s="82">
        <v>1</v>
      </c>
      <c r="BF403" s="82">
        <v>1</v>
      </c>
      <c r="BG403" s="82">
        <v>1</v>
      </c>
      <c r="BH403" s="82">
        <v>1</v>
      </c>
      <c r="BI403" s="82">
        <v>1</v>
      </c>
      <c r="BJ403" s="82">
        <v>1</v>
      </c>
      <c r="BK403" s="82">
        <v>1</v>
      </c>
      <c r="BL403" s="82">
        <v>1</v>
      </c>
      <c r="BM403" s="82">
        <v>1</v>
      </c>
      <c r="BO403" s="82">
        <v>1</v>
      </c>
      <c r="BP403" s="82">
        <v>1</v>
      </c>
      <c r="BW403" s="82" t="s">
        <v>1405</v>
      </c>
    </row>
    <row r="404" spans="1:75" x14ac:dyDescent="0.5">
      <c r="A404" s="82">
        <v>79</v>
      </c>
      <c r="B404" s="82" t="s">
        <v>1398</v>
      </c>
      <c r="D404" s="90">
        <v>43579</v>
      </c>
      <c r="E404" s="90" t="s">
        <v>1399</v>
      </c>
      <c r="F404" s="90"/>
      <c r="G404" s="82" t="s">
        <v>1399</v>
      </c>
      <c r="H404" s="82" t="s">
        <v>1400</v>
      </c>
      <c r="I404" s="80" t="s">
        <v>102</v>
      </c>
      <c r="J404" s="80">
        <v>50</v>
      </c>
      <c r="K404" s="80">
        <v>132</v>
      </c>
      <c r="L404" s="80" t="s">
        <v>498</v>
      </c>
      <c r="M404" s="80">
        <v>1.1499999999999999</v>
      </c>
      <c r="N404" s="80">
        <v>-18.766946999999998</v>
      </c>
      <c r="O404" s="80">
        <v>46.869106000000002</v>
      </c>
      <c r="P404" s="80" t="s">
        <v>69</v>
      </c>
      <c r="Q404" s="80">
        <v>0</v>
      </c>
      <c r="R404" s="80">
        <v>2.6272389999999999</v>
      </c>
      <c r="S404" s="80">
        <v>23.381664000000001</v>
      </c>
      <c r="T404" s="80">
        <v>2587500</v>
      </c>
      <c r="U404" s="91">
        <f>Table1[[#This Row],[Distribution Amount (Dollars)]]/Table1[[#This Row],[NEWdatediff]]</f>
        <v>862500</v>
      </c>
      <c r="V404" s="82" t="s">
        <v>1393</v>
      </c>
      <c r="W404" s="82" t="s">
        <v>91</v>
      </c>
      <c r="X404" s="82" t="s">
        <v>72</v>
      </c>
      <c r="Y404" s="82" t="s">
        <v>73</v>
      </c>
      <c r="Z404" s="82">
        <v>1</v>
      </c>
      <c r="AA404" s="82" t="s">
        <v>121</v>
      </c>
      <c r="AB404" s="82" t="s">
        <v>1401</v>
      </c>
      <c r="AD404" s="82" t="s">
        <v>1441</v>
      </c>
      <c r="AE404" s="82" t="s">
        <v>1402</v>
      </c>
      <c r="AN404" s="82" t="s">
        <v>76</v>
      </c>
      <c r="AO404" s="82" t="s">
        <v>1403</v>
      </c>
      <c r="AP404" s="82">
        <v>450000000</v>
      </c>
      <c r="AQ404" s="82" t="s">
        <v>109</v>
      </c>
      <c r="AR404" s="82" t="s">
        <v>4274</v>
      </c>
      <c r="AS404" s="84">
        <v>42090</v>
      </c>
      <c r="AT404" s="85">
        <v>2015</v>
      </c>
      <c r="AU404" s="82" t="s">
        <v>4277</v>
      </c>
      <c r="AV404" s="84">
        <v>42825</v>
      </c>
      <c r="AW404" s="85">
        <v>2017</v>
      </c>
      <c r="AX404" s="85">
        <f>Table1[[#This Row],[End TEST]]-Table1[[#This Row],[Start TEST]]</f>
        <v>2</v>
      </c>
      <c r="AY404" s="85">
        <f>Table1[[#This Row],[TEST_Diff]]+1</f>
        <v>3</v>
      </c>
      <c r="AZ404" s="92">
        <f>DATEDIF(Table1[[#This Row],[Start Year]],Table1[[#This Row],[End Year]],"d") / 365</f>
        <v>2.0136986301369864</v>
      </c>
      <c r="BA404" s="82">
        <v>13800000</v>
      </c>
      <c r="BB404" s="82">
        <v>6000000</v>
      </c>
      <c r="BC404" s="82" t="s">
        <v>1404</v>
      </c>
      <c r="BD404" s="82">
        <v>1</v>
      </c>
      <c r="BE404" s="82">
        <v>1</v>
      </c>
      <c r="BF404" s="82">
        <v>1</v>
      </c>
      <c r="BG404" s="82">
        <v>1</v>
      </c>
      <c r="BH404" s="82">
        <v>1</v>
      </c>
      <c r="BI404" s="82">
        <v>1</v>
      </c>
      <c r="BJ404" s="82">
        <v>1</v>
      </c>
      <c r="BK404" s="82">
        <v>1</v>
      </c>
      <c r="BL404" s="82">
        <v>1</v>
      </c>
      <c r="BM404" s="82">
        <v>1</v>
      </c>
      <c r="BO404" s="82">
        <v>1</v>
      </c>
      <c r="BP404" s="82">
        <v>1</v>
      </c>
      <c r="BW404" s="82" t="s">
        <v>1405</v>
      </c>
    </row>
    <row r="405" spans="1:75" x14ac:dyDescent="0.5">
      <c r="A405" s="82">
        <v>79</v>
      </c>
      <c r="B405" s="82" t="s">
        <v>1398</v>
      </c>
      <c r="D405" s="90">
        <v>43579</v>
      </c>
      <c r="E405" s="90" t="s">
        <v>1399</v>
      </c>
      <c r="F405" s="90"/>
      <c r="G405" s="82" t="s">
        <v>1399</v>
      </c>
      <c r="H405" s="82" t="s">
        <v>1400</v>
      </c>
      <c r="I405" s="80" t="s">
        <v>81</v>
      </c>
      <c r="J405" s="80">
        <v>50</v>
      </c>
      <c r="K405" s="80">
        <v>132</v>
      </c>
      <c r="L405" s="80" t="s">
        <v>1415</v>
      </c>
      <c r="M405" s="80">
        <v>1.1499999999999999</v>
      </c>
      <c r="N405" s="80">
        <v>14.916700000000001</v>
      </c>
      <c r="O405" s="80">
        <v>-23.5075</v>
      </c>
      <c r="P405" s="80" t="s">
        <v>69</v>
      </c>
      <c r="Q405" s="80">
        <v>0</v>
      </c>
      <c r="R405" s="80">
        <v>2.6272389999999999</v>
      </c>
      <c r="S405" s="80">
        <v>23.381664000000001</v>
      </c>
      <c r="T405" s="80">
        <v>2587500</v>
      </c>
      <c r="U405" s="91">
        <f>Table1[[#This Row],[Distribution Amount (Dollars)]]/Table1[[#This Row],[NEWdatediff]]</f>
        <v>862500</v>
      </c>
      <c r="V405" s="82" t="s">
        <v>1393</v>
      </c>
      <c r="W405" s="82" t="s">
        <v>91</v>
      </c>
      <c r="X405" s="82" t="s">
        <v>72</v>
      </c>
      <c r="Y405" s="82" t="s">
        <v>73</v>
      </c>
      <c r="Z405" s="82">
        <v>1</v>
      </c>
      <c r="AA405" s="82" t="s">
        <v>121</v>
      </c>
      <c r="AB405" s="82" t="s">
        <v>1401</v>
      </c>
      <c r="AD405" s="82" t="s">
        <v>730</v>
      </c>
      <c r="AE405" s="82" t="s">
        <v>1402</v>
      </c>
      <c r="AN405" s="82" t="s">
        <v>76</v>
      </c>
      <c r="AO405" s="82" t="s">
        <v>1403</v>
      </c>
      <c r="AP405" s="82">
        <v>450000000</v>
      </c>
      <c r="AQ405" s="82" t="s">
        <v>109</v>
      </c>
      <c r="AR405" s="82" t="s">
        <v>4274</v>
      </c>
      <c r="AS405" s="84">
        <v>42090</v>
      </c>
      <c r="AT405" s="85">
        <v>2015</v>
      </c>
      <c r="AU405" s="82" t="s">
        <v>4277</v>
      </c>
      <c r="AV405" s="84">
        <v>42825</v>
      </c>
      <c r="AW405" s="85">
        <v>2017</v>
      </c>
      <c r="AX405" s="85">
        <f>Table1[[#This Row],[End TEST]]-Table1[[#This Row],[Start TEST]]</f>
        <v>2</v>
      </c>
      <c r="AY405" s="85">
        <f>Table1[[#This Row],[TEST_Diff]]+1</f>
        <v>3</v>
      </c>
      <c r="AZ405" s="92">
        <f>DATEDIF(Table1[[#This Row],[Start Year]],Table1[[#This Row],[End Year]],"d") / 365</f>
        <v>2.0136986301369864</v>
      </c>
      <c r="BA405" s="82">
        <v>13800000</v>
      </c>
      <c r="BB405" s="82">
        <v>6000000</v>
      </c>
      <c r="BC405" s="82" t="s">
        <v>1404</v>
      </c>
      <c r="BD405" s="82">
        <v>1</v>
      </c>
      <c r="BE405" s="82">
        <v>1</v>
      </c>
      <c r="BF405" s="82">
        <v>1</v>
      </c>
      <c r="BG405" s="82">
        <v>1</v>
      </c>
      <c r="BH405" s="82">
        <v>1</v>
      </c>
      <c r="BI405" s="82">
        <v>1</v>
      </c>
      <c r="BJ405" s="82">
        <v>1</v>
      </c>
      <c r="BK405" s="82">
        <v>1</v>
      </c>
      <c r="BL405" s="82">
        <v>1</v>
      </c>
      <c r="BM405" s="82">
        <v>1</v>
      </c>
      <c r="BO405" s="82">
        <v>1</v>
      </c>
      <c r="BP405" s="82">
        <v>1</v>
      </c>
      <c r="BW405" s="82" t="s">
        <v>1405</v>
      </c>
    </row>
    <row r="406" spans="1:75" x14ac:dyDescent="0.5">
      <c r="A406" s="82">
        <v>79</v>
      </c>
      <c r="B406" s="82" t="s">
        <v>1398</v>
      </c>
      <c r="D406" s="90">
        <v>43579</v>
      </c>
      <c r="E406" s="90" t="s">
        <v>1399</v>
      </c>
      <c r="F406" s="90"/>
      <c r="G406" s="82" t="s">
        <v>1399</v>
      </c>
      <c r="H406" s="82" t="s">
        <v>1400</v>
      </c>
      <c r="I406" s="80" t="s">
        <v>102</v>
      </c>
      <c r="J406" s="80">
        <v>50</v>
      </c>
      <c r="K406" s="80">
        <v>132</v>
      </c>
      <c r="L406" s="80" t="s">
        <v>1415</v>
      </c>
      <c r="M406" s="80">
        <v>1.1499999999999999</v>
      </c>
      <c r="N406" s="80">
        <v>14.916700000000001</v>
      </c>
      <c r="O406" s="80">
        <v>-23.5075</v>
      </c>
      <c r="P406" s="80" t="s">
        <v>69</v>
      </c>
      <c r="Q406" s="80">
        <v>0</v>
      </c>
      <c r="R406" s="80">
        <v>2.6272389999999999</v>
      </c>
      <c r="S406" s="80">
        <v>23.381664000000001</v>
      </c>
      <c r="T406" s="80">
        <v>2587500</v>
      </c>
      <c r="U406" s="91">
        <f>Table1[[#This Row],[Distribution Amount (Dollars)]]/Table1[[#This Row],[NEWdatediff]]</f>
        <v>862500</v>
      </c>
      <c r="V406" s="82" t="s">
        <v>1393</v>
      </c>
      <c r="W406" s="82" t="s">
        <v>91</v>
      </c>
      <c r="X406" s="82" t="s">
        <v>72</v>
      </c>
      <c r="Y406" s="82" t="s">
        <v>73</v>
      </c>
      <c r="Z406" s="82">
        <v>1</v>
      </c>
      <c r="AA406" s="82" t="s">
        <v>121</v>
      </c>
      <c r="AB406" s="82" t="s">
        <v>1401</v>
      </c>
      <c r="AD406" s="82" t="s">
        <v>730</v>
      </c>
      <c r="AE406" s="82" t="s">
        <v>1402</v>
      </c>
      <c r="AN406" s="82" t="s">
        <v>76</v>
      </c>
      <c r="AO406" s="82" t="s">
        <v>1403</v>
      </c>
      <c r="AP406" s="82">
        <v>450000000</v>
      </c>
      <c r="AQ406" s="82" t="s">
        <v>109</v>
      </c>
      <c r="AR406" s="82" t="s">
        <v>4274</v>
      </c>
      <c r="AS406" s="84">
        <v>42090</v>
      </c>
      <c r="AT406" s="85">
        <v>2015</v>
      </c>
      <c r="AU406" s="82" t="s">
        <v>4277</v>
      </c>
      <c r="AV406" s="84">
        <v>42825</v>
      </c>
      <c r="AW406" s="85">
        <v>2017</v>
      </c>
      <c r="AX406" s="85">
        <f>Table1[[#This Row],[End TEST]]-Table1[[#This Row],[Start TEST]]</f>
        <v>2</v>
      </c>
      <c r="AY406" s="85">
        <f>Table1[[#This Row],[TEST_Diff]]+1</f>
        <v>3</v>
      </c>
      <c r="AZ406" s="92">
        <f>DATEDIF(Table1[[#This Row],[Start Year]],Table1[[#This Row],[End Year]],"d") / 365</f>
        <v>2.0136986301369864</v>
      </c>
      <c r="BA406" s="82">
        <v>13800000</v>
      </c>
      <c r="BB406" s="82">
        <v>6000000</v>
      </c>
      <c r="BC406" s="82" t="s">
        <v>1404</v>
      </c>
      <c r="BD406" s="82">
        <v>1</v>
      </c>
      <c r="BE406" s="82">
        <v>1</v>
      </c>
      <c r="BF406" s="82">
        <v>1</v>
      </c>
      <c r="BG406" s="82">
        <v>1</v>
      </c>
      <c r="BH406" s="82">
        <v>1</v>
      </c>
      <c r="BI406" s="82">
        <v>1</v>
      </c>
      <c r="BJ406" s="82">
        <v>1</v>
      </c>
      <c r="BK406" s="82">
        <v>1</v>
      </c>
      <c r="BL406" s="82">
        <v>1</v>
      </c>
      <c r="BM406" s="82">
        <v>1</v>
      </c>
      <c r="BO406" s="82">
        <v>1</v>
      </c>
      <c r="BP406" s="82">
        <v>1</v>
      </c>
      <c r="BW406" s="82" t="s">
        <v>1405</v>
      </c>
    </row>
    <row r="407" spans="1:75" x14ac:dyDescent="0.5">
      <c r="A407" s="82">
        <v>79</v>
      </c>
      <c r="B407" s="82" t="s">
        <v>1398</v>
      </c>
      <c r="D407" s="90">
        <v>43579</v>
      </c>
      <c r="E407" s="90" t="s">
        <v>1399</v>
      </c>
      <c r="F407" s="90"/>
      <c r="G407" s="82" t="s">
        <v>1399</v>
      </c>
      <c r="H407" s="82" t="s">
        <v>1400</v>
      </c>
      <c r="I407" s="80" t="s">
        <v>81</v>
      </c>
      <c r="J407" s="80">
        <v>50</v>
      </c>
      <c r="K407" s="80">
        <v>132</v>
      </c>
      <c r="L407" s="80" t="s">
        <v>169</v>
      </c>
      <c r="M407" s="80">
        <v>1.1499999999999999</v>
      </c>
      <c r="N407" s="80">
        <v>9.0819989999999997</v>
      </c>
      <c r="O407" s="80">
        <v>8.6752769999999995</v>
      </c>
      <c r="P407" s="80" t="s">
        <v>69</v>
      </c>
      <c r="Q407" s="80">
        <v>0</v>
      </c>
      <c r="R407" s="80">
        <v>2.6272389999999999</v>
      </c>
      <c r="S407" s="80">
        <v>23.381664000000001</v>
      </c>
      <c r="T407" s="80">
        <v>2587500</v>
      </c>
      <c r="U407" s="91">
        <f>Table1[[#This Row],[Distribution Amount (Dollars)]]/Table1[[#This Row],[NEWdatediff]]</f>
        <v>862500</v>
      </c>
      <c r="V407" s="82" t="s">
        <v>1393</v>
      </c>
      <c r="W407" s="82" t="s">
        <v>91</v>
      </c>
      <c r="X407" s="82" t="s">
        <v>72</v>
      </c>
      <c r="Y407" s="82" t="s">
        <v>73</v>
      </c>
      <c r="Z407" s="82">
        <v>1</v>
      </c>
      <c r="AA407" s="82" t="s">
        <v>121</v>
      </c>
      <c r="AB407" s="82" t="s">
        <v>1401</v>
      </c>
      <c r="AD407" s="82" t="s">
        <v>952</v>
      </c>
      <c r="AE407" s="82" t="s">
        <v>1402</v>
      </c>
      <c r="AN407" s="82" t="s">
        <v>76</v>
      </c>
      <c r="AO407" s="82" t="s">
        <v>1403</v>
      </c>
      <c r="AP407" s="82">
        <v>450000000</v>
      </c>
      <c r="AQ407" s="82" t="s">
        <v>109</v>
      </c>
      <c r="AR407" s="82" t="s">
        <v>4274</v>
      </c>
      <c r="AS407" s="84">
        <v>42090</v>
      </c>
      <c r="AT407" s="85">
        <v>2015</v>
      </c>
      <c r="AU407" s="82" t="s">
        <v>4277</v>
      </c>
      <c r="AV407" s="84">
        <v>42825</v>
      </c>
      <c r="AW407" s="85">
        <v>2017</v>
      </c>
      <c r="AX407" s="85">
        <f>Table1[[#This Row],[End TEST]]-Table1[[#This Row],[Start TEST]]</f>
        <v>2</v>
      </c>
      <c r="AY407" s="85">
        <f>Table1[[#This Row],[TEST_Diff]]+1</f>
        <v>3</v>
      </c>
      <c r="AZ407" s="92">
        <f>DATEDIF(Table1[[#This Row],[Start Year]],Table1[[#This Row],[End Year]],"d") / 365</f>
        <v>2.0136986301369864</v>
      </c>
      <c r="BA407" s="82">
        <v>13800000</v>
      </c>
      <c r="BB407" s="82">
        <v>6000000</v>
      </c>
      <c r="BC407" s="82" t="s">
        <v>1404</v>
      </c>
      <c r="BD407" s="82">
        <v>1</v>
      </c>
      <c r="BE407" s="82">
        <v>1</v>
      </c>
      <c r="BF407" s="82">
        <v>1</v>
      </c>
      <c r="BG407" s="82">
        <v>1</v>
      </c>
      <c r="BH407" s="82">
        <v>1</v>
      </c>
      <c r="BI407" s="82">
        <v>1</v>
      </c>
      <c r="BJ407" s="82">
        <v>1</v>
      </c>
      <c r="BK407" s="82">
        <v>1</v>
      </c>
      <c r="BL407" s="82">
        <v>1</v>
      </c>
      <c r="BM407" s="82">
        <v>1</v>
      </c>
      <c r="BO407" s="82">
        <v>1</v>
      </c>
      <c r="BP407" s="82">
        <v>1</v>
      </c>
      <c r="BW407" s="82" t="s">
        <v>1405</v>
      </c>
    </row>
    <row r="408" spans="1:75" x14ac:dyDescent="0.5">
      <c r="A408" s="82">
        <v>79</v>
      </c>
      <c r="B408" s="82" t="s">
        <v>1398</v>
      </c>
      <c r="D408" s="90">
        <v>43579</v>
      </c>
      <c r="E408" s="90" t="s">
        <v>1399</v>
      </c>
      <c r="F408" s="90"/>
      <c r="G408" s="82" t="s">
        <v>1399</v>
      </c>
      <c r="H408" s="82" t="s">
        <v>1400</v>
      </c>
      <c r="I408" s="80" t="s">
        <v>102</v>
      </c>
      <c r="J408" s="80">
        <v>50</v>
      </c>
      <c r="K408" s="80">
        <v>132</v>
      </c>
      <c r="L408" s="80" t="s">
        <v>169</v>
      </c>
      <c r="M408" s="80">
        <v>1.1499999999999999</v>
      </c>
      <c r="N408" s="80">
        <v>9.0819989999999997</v>
      </c>
      <c r="O408" s="80">
        <v>8.6752769999999995</v>
      </c>
      <c r="P408" s="80" t="s">
        <v>69</v>
      </c>
      <c r="Q408" s="80">
        <v>0</v>
      </c>
      <c r="R408" s="80">
        <v>2.6272389999999999</v>
      </c>
      <c r="S408" s="80">
        <v>23.381664000000001</v>
      </c>
      <c r="T408" s="80">
        <v>2587500</v>
      </c>
      <c r="U408" s="91">
        <f>Table1[[#This Row],[Distribution Amount (Dollars)]]/Table1[[#This Row],[NEWdatediff]]</f>
        <v>862500</v>
      </c>
      <c r="V408" s="82" t="s">
        <v>1393</v>
      </c>
      <c r="W408" s="82" t="s">
        <v>91</v>
      </c>
      <c r="X408" s="82" t="s">
        <v>72</v>
      </c>
      <c r="Y408" s="82" t="s">
        <v>73</v>
      </c>
      <c r="Z408" s="82">
        <v>1</v>
      </c>
      <c r="AA408" s="82" t="s">
        <v>121</v>
      </c>
      <c r="AB408" s="82" t="s">
        <v>1401</v>
      </c>
      <c r="AD408" s="82" t="s">
        <v>952</v>
      </c>
      <c r="AE408" s="82" t="s">
        <v>1402</v>
      </c>
      <c r="AN408" s="82" t="s">
        <v>76</v>
      </c>
      <c r="AO408" s="82" t="s">
        <v>1403</v>
      </c>
      <c r="AP408" s="82">
        <v>450000000</v>
      </c>
      <c r="AQ408" s="82" t="s">
        <v>109</v>
      </c>
      <c r="AR408" s="82" t="s">
        <v>4274</v>
      </c>
      <c r="AS408" s="84">
        <v>42090</v>
      </c>
      <c r="AT408" s="85">
        <v>2015</v>
      </c>
      <c r="AU408" s="82" t="s">
        <v>4277</v>
      </c>
      <c r="AV408" s="84">
        <v>42825</v>
      </c>
      <c r="AW408" s="85">
        <v>2017</v>
      </c>
      <c r="AX408" s="85">
        <f>Table1[[#This Row],[End TEST]]-Table1[[#This Row],[Start TEST]]</f>
        <v>2</v>
      </c>
      <c r="AY408" s="85">
        <f>Table1[[#This Row],[TEST_Diff]]+1</f>
        <v>3</v>
      </c>
      <c r="AZ408" s="92">
        <f>DATEDIF(Table1[[#This Row],[Start Year]],Table1[[#This Row],[End Year]],"d") / 365</f>
        <v>2.0136986301369864</v>
      </c>
      <c r="BA408" s="82">
        <v>13800000</v>
      </c>
      <c r="BB408" s="82">
        <v>6000000</v>
      </c>
      <c r="BC408" s="82" t="s">
        <v>1404</v>
      </c>
      <c r="BD408" s="82">
        <v>1</v>
      </c>
      <c r="BE408" s="82">
        <v>1</v>
      </c>
      <c r="BF408" s="82">
        <v>1</v>
      </c>
      <c r="BG408" s="82">
        <v>1</v>
      </c>
      <c r="BH408" s="82">
        <v>1</v>
      </c>
      <c r="BI408" s="82">
        <v>1</v>
      </c>
      <c r="BJ408" s="82">
        <v>1</v>
      </c>
      <c r="BK408" s="82">
        <v>1</v>
      </c>
      <c r="BL408" s="82">
        <v>1</v>
      </c>
      <c r="BM408" s="82">
        <v>1</v>
      </c>
      <c r="BO408" s="82">
        <v>1</v>
      </c>
      <c r="BP408" s="82">
        <v>1</v>
      </c>
      <c r="BW408" s="82" t="s">
        <v>1405</v>
      </c>
    </row>
    <row r="409" spans="1:75" x14ac:dyDescent="0.5">
      <c r="A409" s="82">
        <v>79</v>
      </c>
      <c r="B409" s="82" t="s">
        <v>1398</v>
      </c>
      <c r="D409" s="90">
        <v>43579</v>
      </c>
      <c r="E409" s="90" t="s">
        <v>1399</v>
      </c>
      <c r="F409" s="90"/>
      <c r="G409" s="82" t="s">
        <v>1399</v>
      </c>
      <c r="H409" s="82" t="s">
        <v>1400</v>
      </c>
      <c r="I409" s="80" t="s">
        <v>81</v>
      </c>
      <c r="J409" s="80">
        <v>50</v>
      </c>
      <c r="K409" s="80">
        <v>132</v>
      </c>
      <c r="L409" s="80" t="s">
        <v>1437</v>
      </c>
      <c r="M409" s="80">
        <v>0.67</v>
      </c>
      <c r="N409" s="80">
        <v>43.915886</v>
      </c>
      <c r="O409" s="80">
        <v>17.679075000000001</v>
      </c>
      <c r="P409" s="80" t="s">
        <v>307</v>
      </c>
      <c r="Q409" s="80">
        <v>0</v>
      </c>
      <c r="R409" s="80">
        <v>48.122632000000003</v>
      </c>
      <c r="S409" s="80">
        <v>30.108753</v>
      </c>
      <c r="T409" s="80">
        <v>1507500</v>
      </c>
      <c r="U409" s="91">
        <f>Table1[[#This Row],[Distribution Amount (Dollars)]]/Table1[[#This Row],[NEWdatediff]]</f>
        <v>502500</v>
      </c>
      <c r="V409" s="82" t="s">
        <v>1393</v>
      </c>
      <c r="W409" s="82" t="s">
        <v>91</v>
      </c>
      <c r="X409" s="82" t="s">
        <v>72</v>
      </c>
      <c r="Y409" s="82" t="s">
        <v>73</v>
      </c>
      <c r="Z409" s="82">
        <v>1</v>
      </c>
      <c r="AA409" s="82" t="s">
        <v>121</v>
      </c>
      <c r="AB409" s="82" t="s">
        <v>1401</v>
      </c>
      <c r="AD409" s="82" t="s">
        <v>1411</v>
      </c>
      <c r="AE409" s="82" t="s">
        <v>1402</v>
      </c>
      <c r="AN409" s="82" t="s">
        <v>76</v>
      </c>
      <c r="AO409" s="82" t="s">
        <v>1403</v>
      </c>
      <c r="AP409" s="82">
        <v>450000000</v>
      </c>
      <c r="AQ409" s="82" t="s">
        <v>109</v>
      </c>
      <c r="AR409" s="82" t="s">
        <v>4274</v>
      </c>
      <c r="AS409" s="84">
        <v>42090</v>
      </c>
      <c r="AT409" s="85">
        <v>2015</v>
      </c>
      <c r="AU409" s="82" t="s">
        <v>4277</v>
      </c>
      <c r="AV409" s="84">
        <v>42825</v>
      </c>
      <c r="AW409" s="85">
        <v>2017</v>
      </c>
      <c r="AX409" s="85">
        <f>Table1[[#This Row],[End TEST]]-Table1[[#This Row],[Start TEST]]</f>
        <v>2</v>
      </c>
      <c r="AY409" s="85">
        <f>Table1[[#This Row],[TEST_Diff]]+1</f>
        <v>3</v>
      </c>
      <c r="AZ409" s="92">
        <f>DATEDIF(Table1[[#This Row],[Start Year]],Table1[[#This Row],[End Year]],"d") / 365</f>
        <v>2.0136986301369864</v>
      </c>
      <c r="BA409" s="82">
        <v>13800000</v>
      </c>
      <c r="BB409" s="82">
        <v>6000000</v>
      </c>
      <c r="BC409" s="82" t="s">
        <v>1404</v>
      </c>
      <c r="BD409" s="82">
        <v>1</v>
      </c>
      <c r="BE409" s="82">
        <v>1</v>
      </c>
      <c r="BF409" s="82">
        <v>1</v>
      </c>
      <c r="BG409" s="82">
        <v>1</v>
      </c>
      <c r="BH409" s="82">
        <v>1</v>
      </c>
      <c r="BI409" s="82">
        <v>1</v>
      </c>
      <c r="BJ409" s="82">
        <v>1</v>
      </c>
      <c r="BK409" s="82">
        <v>1</v>
      </c>
      <c r="BL409" s="82">
        <v>1</v>
      </c>
      <c r="BM409" s="82">
        <v>1</v>
      </c>
      <c r="BO409" s="82">
        <v>1</v>
      </c>
      <c r="BP409" s="82">
        <v>1</v>
      </c>
      <c r="BW409" s="82" t="s">
        <v>1405</v>
      </c>
    </row>
    <row r="410" spans="1:75" x14ac:dyDescent="0.5">
      <c r="A410" s="82">
        <v>79</v>
      </c>
      <c r="B410" s="82" t="s">
        <v>1398</v>
      </c>
      <c r="D410" s="90">
        <v>43579</v>
      </c>
      <c r="E410" s="90" t="s">
        <v>1399</v>
      </c>
      <c r="F410" s="90"/>
      <c r="G410" s="82" t="s">
        <v>1399</v>
      </c>
      <c r="H410" s="82" t="s">
        <v>1400</v>
      </c>
      <c r="I410" s="80" t="s">
        <v>102</v>
      </c>
      <c r="J410" s="80">
        <v>50</v>
      </c>
      <c r="K410" s="80">
        <v>132</v>
      </c>
      <c r="L410" s="80" t="s">
        <v>1437</v>
      </c>
      <c r="M410" s="80">
        <v>0.67</v>
      </c>
      <c r="N410" s="80">
        <v>43.915886</v>
      </c>
      <c r="O410" s="80">
        <v>17.679075000000001</v>
      </c>
      <c r="P410" s="80" t="s">
        <v>307</v>
      </c>
      <c r="Q410" s="80">
        <v>0</v>
      </c>
      <c r="R410" s="80">
        <v>48.122632000000003</v>
      </c>
      <c r="S410" s="80">
        <v>30.108753</v>
      </c>
      <c r="T410" s="80">
        <v>1507500</v>
      </c>
      <c r="U410" s="91">
        <f>Table1[[#This Row],[Distribution Amount (Dollars)]]/Table1[[#This Row],[NEWdatediff]]</f>
        <v>502500</v>
      </c>
      <c r="V410" s="82" t="s">
        <v>1393</v>
      </c>
      <c r="W410" s="82" t="s">
        <v>91</v>
      </c>
      <c r="X410" s="82" t="s">
        <v>72</v>
      </c>
      <c r="Y410" s="82" t="s">
        <v>73</v>
      </c>
      <c r="Z410" s="82">
        <v>1</v>
      </c>
      <c r="AA410" s="82" t="s">
        <v>121</v>
      </c>
      <c r="AB410" s="82" t="s">
        <v>1401</v>
      </c>
      <c r="AD410" s="82" t="s">
        <v>1411</v>
      </c>
      <c r="AE410" s="82" t="s">
        <v>1402</v>
      </c>
      <c r="AN410" s="82" t="s">
        <v>76</v>
      </c>
      <c r="AO410" s="82" t="s">
        <v>1403</v>
      </c>
      <c r="AP410" s="82">
        <v>450000000</v>
      </c>
      <c r="AQ410" s="82" t="s">
        <v>109</v>
      </c>
      <c r="AR410" s="82" t="s">
        <v>4274</v>
      </c>
      <c r="AS410" s="84">
        <v>42090</v>
      </c>
      <c r="AT410" s="85">
        <v>2015</v>
      </c>
      <c r="AU410" s="82" t="s">
        <v>4277</v>
      </c>
      <c r="AV410" s="84">
        <v>42825</v>
      </c>
      <c r="AW410" s="85">
        <v>2017</v>
      </c>
      <c r="AX410" s="85">
        <f>Table1[[#This Row],[End TEST]]-Table1[[#This Row],[Start TEST]]</f>
        <v>2</v>
      </c>
      <c r="AY410" s="85">
        <f>Table1[[#This Row],[TEST_Diff]]+1</f>
        <v>3</v>
      </c>
      <c r="AZ410" s="92">
        <f>DATEDIF(Table1[[#This Row],[Start Year]],Table1[[#This Row],[End Year]],"d") / 365</f>
        <v>2.0136986301369864</v>
      </c>
      <c r="BA410" s="82">
        <v>13800000</v>
      </c>
      <c r="BB410" s="82">
        <v>6000000</v>
      </c>
      <c r="BC410" s="82" t="s">
        <v>1404</v>
      </c>
      <c r="BD410" s="82">
        <v>1</v>
      </c>
      <c r="BE410" s="82">
        <v>1</v>
      </c>
      <c r="BF410" s="82">
        <v>1</v>
      </c>
      <c r="BG410" s="82">
        <v>1</v>
      </c>
      <c r="BH410" s="82">
        <v>1</v>
      </c>
      <c r="BI410" s="82">
        <v>1</v>
      </c>
      <c r="BJ410" s="82">
        <v>1</v>
      </c>
      <c r="BK410" s="82">
        <v>1</v>
      </c>
      <c r="BL410" s="82">
        <v>1</v>
      </c>
      <c r="BM410" s="82">
        <v>1</v>
      </c>
      <c r="BO410" s="82">
        <v>1</v>
      </c>
      <c r="BP410" s="82">
        <v>1</v>
      </c>
      <c r="BW410" s="82" t="s">
        <v>1405</v>
      </c>
    </row>
    <row r="411" spans="1:75" x14ac:dyDescent="0.5">
      <c r="A411" s="82">
        <v>79</v>
      </c>
      <c r="B411" s="82" t="s">
        <v>1398</v>
      </c>
      <c r="D411" s="90">
        <v>43579</v>
      </c>
      <c r="E411" s="90" t="s">
        <v>1399</v>
      </c>
      <c r="F411" s="90"/>
      <c r="G411" s="82" t="s">
        <v>1399</v>
      </c>
      <c r="H411" s="82" t="s">
        <v>1400</v>
      </c>
      <c r="I411" s="80" t="s">
        <v>81</v>
      </c>
      <c r="J411" s="80">
        <v>50</v>
      </c>
      <c r="K411" s="80">
        <v>132</v>
      </c>
      <c r="L411" s="80" t="s">
        <v>1443</v>
      </c>
      <c r="M411" s="80">
        <v>0.25</v>
      </c>
      <c r="N411" s="80">
        <v>9.7489170000000005</v>
      </c>
      <c r="O411" s="80">
        <v>-83.753426000000005</v>
      </c>
      <c r="P411" s="80" t="s">
        <v>308</v>
      </c>
      <c r="Q411" s="80">
        <v>0</v>
      </c>
      <c r="R411" s="80">
        <v>13.923406</v>
      </c>
      <c r="S411" s="80">
        <v>-86.952798999999999</v>
      </c>
      <c r="T411" s="80">
        <v>562500</v>
      </c>
      <c r="U411" s="91">
        <f>Table1[[#This Row],[Distribution Amount (Dollars)]]/Table1[[#This Row],[NEWdatediff]]</f>
        <v>187500</v>
      </c>
      <c r="V411" s="82" t="s">
        <v>1393</v>
      </c>
      <c r="W411" s="82" t="s">
        <v>91</v>
      </c>
      <c r="X411" s="82" t="s">
        <v>72</v>
      </c>
      <c r="Y411" s="82" t="s">
        <v>73</v>
      </c>
      <c r="Z411" s="82">
        <v>1</v>
      </c>
      <c r="AA411" s="82" t="s">
        <v>121</v>
      </c>
      <c r="AB411" s="82" t="s">
        <v>1401</v>
      </c>
      <c r="AD411" s="82" t="s">
        <v>694</v>
      </c>
      <c r="AE411" s="82" t="s">
        <v>1402</v>
      </c>
      <c r="AN411" s="82" t="s">
        <v>76</v>
      </c>
      <c r="AO411" s="82" t="s">
        <v>1403</v>
      </c>
      <c r="AP411" s="82">
        <v>450000000</v>
      </c>
      <c r="AQ411" s="82" t="s">
        <v>109</v>
      </c>
      <c r="AR411" s="82" t="s">
        <v>4274</v>
      </c>
      <c r="AS411" s="84">
        <v>42090</v>
      </c>
      <c r="AT411" s="85">
        <v>2015</v>
      </c>
      <c r="AU411" s="82" t="s">
        <v>4277</v>
      </c>
      <c r="AV411" s="84">
        <v>42825</v>
      </c>
      <c r="AW411" s="85">
        <v>2017</v>
      </c>
      <c r="AX411" s="85">
        <f>Table1[[#This Row],[End TEST]]-Table1[[#This Row],[Start TEST]]</f>
        <v>2</v>
      </c>
      <c r="AY411" s="85">
        <f>Table1[[#This Row],[TEST_Diff]]+1</f>
        <v>3</v>
      </c>
      <c r="AZ411" s="92">
        <f>DATEDIF(Table1[[#This Row],[Start Year]],Table1[[#This Row],[End Year]],"d") / 365</f>
        <v>2.0136986301369864</v>
      </c>
      <c r="BA411" s="82">
        <v>13800000</v>
      </c>
      <c r="BB411" s="82">
        <v>6000000</v>
      </c>
      <c r="BC411" s="82" t="s">
        <v>1404</v>
      </c>
      <c r="BD411" s="82">
        <v>1</v>
      </c>
      <c r="BE411" s="82">
        <v>1</v>
      </c>
      <c r="BF411" s="82">
        <v>1</v>
      </c>
      <c r="BG411" s="82">
        <v>1</v>
      </c>
      <c r="BH411" s="82">
        <v>1</v>
      </c>
      <c r="BI411" s="82">
        <v>1</v>
      </c>
      <c r="BJ411" s="82">
        <v>1</v>
      </c>
      <c r="BK411" s="82">
        <v>1</v>
      </c>
      <c r="BL411" s="82">
        <v>1</v>
      </c>
      <c r="BM411" s="82">
        <v>1</v>
      </c>
      <c r="BO411" s="82">
        <v>1</v>
      </c>
      <c r="BP411" s="82">
        <v>1</v>
      </c>
      <c r="BW411" s="82" t="s">
        <v>1405</v>
      </c>
    </row>
    <row r="412" spans="1:75" x14ac:dyDescent="0.5">
      <c r="A412" s="82">
        <v>79</v>
      </c>
      <c r="B412" s="82" t="s">
        <v>1398</v>
      </c>
      <c r="D412" s="90">
        <v>43579</v>
      </c>
      <c r="E412" s="90" t="s">
        <v>1399</v>
      </c>
      <c r="F412" s="90"/>
      <c r="G412" s="82" t="s">
        <v>1399</v>
      </c>
      <c r="H412" s="82" t="s">
        <v>1400</v>
      </c>
      <c r="I412" s="80" t="s">
        <v>102</v>
      </c>
      <c r="J412" s="80">
        <v>50</v>
      </c>
      <c r="K412" s="80">
        <v>132</v>
      </c>
      <c r="L412" s="80" t="s">
        <v>1443</v>
      </c>
      <c r="M412" s="80">
        <v>0.25</v>
      </c>
      <c r="N412" s="80">
        <v>9.7489170000000005</v>
      </c>
      <c r="O412" s="80">
        <v>-83.753426000000005</v>
      </c>
      <c r="P412" s="80" t="s">
        <v>308</v>
      </c>
      <c r="Q412" s="80">
        <v>0</v>
      </c>
      <c r="R412" s="80">
        <v>13.923406</v>
      </c>
      <c r="S412" s="80">
        <v>-86.952798999999999</v>
      </c>
      <c r="T412" s="80">
        <v>562500</v>
      </c>
      <c r="U412" s="91">
        <f>Table1[[#This Row],[Distribution Amount (Dollars)]]/Table1[[#This Row],[NEWdatediff]]</f>
        <v>187500</v>
      </c>
      <c r="V412" s="82" t="s">
        <v>1393</v>
      </c>
      <c r="W412" s="82" t="s">
        <v>91</v>
      </c>
      <c r="X412" s="82" t="s">
        <v>72</v>
      </c>
      <c r="Y412" s="82" t="s">
        <v>73</v>
      </c>
      <c r="Z412" s="82">
        <v>1</v>
      </c>
      <c r="AA412" s="82" t="s">
        <v>121</v>
      </c>
      <c r="AB412" s="82" t="s">
        <v>1401</v>
      </c>
      <c r="AD412" s="82" t="s">
        <v>694</v>
      </c>
      <c r="AE412" s="82" t="s">
        <v>1402</v>
      </c>
      <c r="AN412" s="82" t="s">
        <v>76</v>
      </c>
      <c r="AO412" s="82" t="s">
        <v>1403</v>
      </c>
      <c r="AP412" s="82">
        <v>450000000</v>
      </c>
      <c r="AQ412" s="82" t="s">
        <v>109</v>
      </c>
      <c r="AR412" s="82" t="s">
        <v>4274</v>
      </c>
      <c r="AS412" s="84">
        <v>42090</v>
      </c>
      <c r="AT412" s="85">
        <v>2015</v>
      </c>
      <c r="AU412" s="82" t="s">
        <v>4277</v>
      </c>
      <c r="AV412" s="84">
        <v>42825</v>
      </c>
      <c r="AW412" s="85">
        <v>2017</v>
      </c>
      <c r="AX412" s="85">
        <f>Table1[[#This Row],[End TEST]]-Table1[[#This Row],[Start TEST]]</f>
        <v>2</v>
      </c>
      <c r="AY412" s="85">
        <f>Table1[[#This Row],[TEST_Diff]]+1</f>
        <v>3</v>
      </c>
      <c r="AZ412" s="92">
        <f>DATEDIF(Table1[[#This Row],[Start Year]],Table1[[#This Row],[End Year]],"d") / 365</f>
        <v>2.0136986301369864</v>
      </c>
      <c r="BA412" s="82">
        <v>13800000</v>
      </c>
      <c r="BB412" s="82">
        <v>6000000</v>
      </c>
      <c r="BC412" s="82" t="s">
        <v>1404</v>
      </c>
      <c r="BD412" s="82">
        <v>1</v>
      </c>
      <c r="BE412" s="82">
        <v>1</v>
      </c>
      <c r="BF412" s="82">
        <v>1</v>
      </c>
      <c r="BG412" s="82">
        <v>1</v>
      </c>
      <c r="BH412" s="82">
        <v>1</v>
      </c>
      <c r="BI412" s="82">
        <v>1</v>
      </c>
      <c r="BJ412" s="82">
        <v>1</v>
      </c>
      <c r="BK412" s="82">
        <v>1</v>
      </c>
      <c r="BL412" s="82">
        <v>1</v>
      </c>
      <c r="BM412" s="82">
        <v>1</v>
      </c>
      <c r="BO412" s="82">
        <v>1</v>
      </c>
      <c r="BP412" s="82">
        <v>1</v>
      </c>
      <c r="BW412" s="82" t="s">
        <v>1405</v>
      </c>
    </row>
    <row r="413" spans="1:75" x14ac:dyDescent="0.5">
      <c r="A413" s="82">
        <v>79</v>
      </c>
      <c r="B413" s="82" t="s">
        <v>1398</v>
      </c>
      <c r="D413" s="90">
        <v>43579</v>
      </c>
      <c r="E413" s="90" t="s">
        <v>1399</v>
      </c>
      <c r="F413" s="90"/>
      <c r="G413" s="82" t="s">
        <v>1399</v>
      </c>
      <c r="H413" s="82" t="s">
        <v>1400</v>
      </c>
      <c r="I413" s="80" t="s">
        <v>81</v>
      </c>
      <c r="J413" s="80">
        <v>50</v>
      </c>
      <c r="K413" s="80">
        <v>132</v>
      </c>
      <c r="L413" s="80" t="s">
        <v>225</v>
      </c>
      <c r="M413" s="80">
        <v>0.25</v>
      </c>
      <c r="N413" s="80">
        <v>-16.290154000000001</v>
      </c>
      <c r="O413" s="80">
        <v>-63.588653999999998</v>
      </c>
      <c r="P413" s="80" t="s">
        <v>84</v>
      </c>
      <c r="Q413" s="80">
        <v>0</v>
      </c>
      <c r="R413" s="80">
        <v>-15.623037</v>
      </c>
      <c r="S413" s="80">
        <v>-59.0625</v>
      </c>
      <c r="T413" s="80">
        <v>562500</v>
      </c>
      <c r="U413" s="91">
        <f>Table1[[#This Row],[Distribution Amount (Dollars)]]/Table1[[#This Row],[NEWdatediff]]</f>
        <v>187500</v>
      </c>
      <c r="V413" s="82" t="s">
        <v>1393</v>
      </c>
      <c r="W413" s="82" t="s">
        <v>91</v>
      </c>
      <c r="X413" s="82" t="s">
        <v>72</v>
      </c>
      <c r="Y413" s="82" t="s">
        <v>73</v>
      </c>
      <c r="Z413" s="82">
        <v>1</v>
      </c>
      <c r="AA413" s="82" t="s">
        <v>121</v>
      </c>
      <c r="AB413" s="82" t="s">
        <v>1401</v>
      </c>
      <c r="AD413" s="82" t="s">
        <v>89</v>
      </c>
      <c r="AE413" s="82" t="s">
        <v>1402</v>
      </c>
      <c r="AN413" s="82" t="s">
        <v>76</v>
      </c>
      <c r="AO413" s="82" t="s">
        <v>1403</v>
      </c>
      <c r="AP413" s="82">
        <v>450000000</v>
      </c>
      <c r="AQ413" s="82" t="s">
        <v>109</v>
      </c>
      <c r="AR413" s="82" t="s">
        <v>4274</v>
      </c>
      <c r="AS413" s="84">
        <v>42090</v>
      </c>
      <c r="AT413" s="85">
        <v>2015</v>
      </c>
      <c r="AU413" s="82" t="s">
        <v>4277</v>
      </c>
      <c r="AV413" s="84">
        <v>42825</v>
      </c>
      <c r="AW413" s="85">
        <v>2017</v>
      </c>
      <c r="AX413" s="85">
        <f>Table1[[#This Row],[End TEST]]-Table1[[#This Row],[Start TEST]]</f>
        <v>2</v>
      </c>
      <c r="AY413" s="85">
        <f>Table1[[#This Row],[TEST_Diff]]+1</f>
        <v>3</v>
      </c>
      <c r="AZ413" s="92">
        <f>DATEDIF(Table1[[#This Row],[Start Year]],Table1[[#This Row],[End Year]],"d") / 365</f>
        <v>2.0136986301369864</v>
      </c>
      <c r="BA413" s="82">
        <v>13800000</v>
      </c>
      <c r="BB413" s="82">
        <v>6000000</v>
      </c>
      <c r="BC413" s="82" t="s">
        <v>1404</v>
      </c>
      <c r="BD413" s="82">
        <v>1</v>
      </c>
      <c r="BE413" s="82">
        <v>1</v>
      </c>
      <c r="BF413" s="82">
        <v>1</v>
      </c>
      <c r="BG413" s="82">
        <v>1</v>
      </c>
      <c r="BH413" s="82">
        <v>1</v>
      </c>
      <c r="BI413" s="82">
        <v>1</v>
      </c>
      <c r="BJ413" s="82">
        <v>1</v>
      </c>
      <c r="BK413" s="82">
        <v>1</v>
      </c>
      <c r="BL413" s="82">
        <v>1</v>
      </c>
      <c r="BM413" s="82">
        <v>1</v>
      </c>
      <c r="BO413" s="82">
        <v>1</v>
      </c>
      <c r="BP413" s="82">
        <v>1</v>
      </c>
      <c r="BW413" s="82" t="s">
        <v>1405</v>
      </c>
    </row>
    <row r="414" spans="1:75" x14ac:dyDescent="0.5">
      <c r="A414" s="82">
        <v>79</v>
      </c>
      <c r="B414" s="82" t="s">
        <v>1398</v>
      </c>
      <c r="D414" s="90">
        <v>43579</v>
      </c>
      <c r="E414" s="90" t="s">
        <v>1399</v>
      </c>
      <c r="F414" s="90"/>
      <c r="G414" s="82" t="s">
        <v>1399</v>
      </c>
      <c r="H414" s="82" t="s">
        <v>1400</v>
      </c>
      <c r="I414" s="80" t="s">
        <v>102</v>
      </c>
      <c r="J414" s="80">
        <v>50</v>
      </c>
      <c r="K414" s="80">
        <v>132</v>
      </c>
      <c r="L414" s="80" t="s">
        <v>225</v>
      </c>
      <c r="M414" s="80">
        <v>0.25</v>
      </c>
      <c r="N414" s="80">
        <v>-16.290154000000001</v>
      </c>
      <c r="O414" s="80">
        <v>-63.588653999999998</v>
      </c>
      <c r="P414" s="80" t="s">
        <v>84</v>
      </c>
      <c r="Q414" s="80">
        <v>0</v>
      </c>
      <c r="R414" s="80">
        <v>-15.623037</v>
      </c>
      <c r="S414" s="80">
        <v>-59.0625</v>
      </c>
      <c r="T414" s="80">
        <v>562500</v>
      </c>
      <c r="U414" s="91">
        <f>Table1[[#This Row],[Distribution Amount (Dollars)]]/Table1[[#This Row],[NEWdatediff]]</f>
        <v>187500</v>
      </c>
      <c r="V414" s="82" t="s">
        <v>1393</v>
      </c>
      <c r="W414" s="82" t="s">
        <v>91</v>
      </c>
      <c r="X414" s="82" t="s">
        <v>72</v>
      </c>
      <c r="Y414" s="82" t="s">
        <v>73</v>
      </c>
      <c r="Z414" s="82">
        <v>1</v>
      </c>
      <c r="AA414" s="82" t="s">
        <v>121</v>
      </c>
      <c r="AB414" s="82" t="s">
        <v>1401</v>
      </c>
      <c r="AD414" s="82" t="s">
        <v>89</v>
      </c>
      <c r="AE414" s="82" t="s">
        <v>1402</v>
      </c>
      <c r="AN414" s="82" t="s">
        <v>76</v>
      </c>
      <c r="AO414" s="82" t="s">
        <v>1403</v>
      </c>
      <c r="AP414" s="82">
        <v>450000000</v>
      </c>
      <c r="AQ414" s="82" t="s">
        <v>109</v>
      </c>
      <c r="AR414" s="82" t="s">
        <v>4274</v>
      </c>
      <c r="AS414" s="84">
        <v>42090</v>
      </c>
      <c r="AT414" s="85">
        <v>2015</v>
      </c>
      <c r="AU414" s="82" t="s">
        <v>4277</v>
      </c>
      <c r="AV414" s="84">
        <v>42825</v>
      </c>
      <c r="AW414" s="85">
        <v>2017</v>
      </c>
      <c r="AX414" s="85">
        <f>Table1[[#This Row],[End TEST]]-Table1[[#This Row],[Start TEST]]</f>
        <v>2</v>
      </c>
      <c r="AY414" s="85">
        <f>Table1[[#This Row],[TEST_Diff]]+1</f>
        <v>3</v>
      </c>
      <c r="AZ414" s="92">
        <f>DATEDIF(Table1[[#This Row],[Start Year]],Table1[[#This Row],[End Year]],"d") / 365</f>
        <v>2.0136986301369864</v>
      </c>
      <c r="BA414" s="82">
        <v>13800000</v>
      </c>
      <c r="BB414" s="82">
        <v>6000000</v>
      </c>
      <c r="BC414" s="82" t="s">
        <v>1404</v>
      </c>
      <c r="BD414" s="82">
        <v>1</v>
      </c>
      <c r="BE414" s="82">
        <v>1</v>
      </c>
      <c r="BF414" s="82">
        <v>1</v>
      </c>
      <c r="BG414" s="82">
        <v>1</v>
      </c>
      <c r="BH414" s="82">
        <v>1</v>
      </c>
      <c r="BI414" s="82">
        <v>1</v>
      </c>
      <c r="BJ414" s="82">
        <v>1</v>
      </c>
      <c r="BK414" s="82">
        <v>1</v>
      </c>
      <c r="BL414" s="82">
        <v>1</v>
      </c>
      <c r="BM414" s="82">
        <v>1</v>
      </c>
      <c r="BO414" s="82">
        <v>1</v>
      </c>
      <c r="BP414" s="82">
        <v>1</v>
      </c>
      <c r="BW414" s="82" t="s">
        <v>1405</v>
      </c>
    </row>
    <row r="415" spans="1:75" x14ac:dyDescent="0.5">
      <c r="A415" s="82">
        <v>79</v>
      </c>
      <c r="B415" s="82" t="s">
        <v>1398</v>
      </c>
      <c r="D415" s="90">
        <v>43579</v>
      </c>
      <c r="E415" s="90" t="s">
        <v>1399</v>
      </c>
      <c r="F415" s="90"/>
      <c r="G415" s="82" t="s">
        <v>1399</v>
      </c>
      <c r="H415" s="82" t="s">
        <v>1400</v>
      </c>
      <c r="I415" s="80" t="s">
        <v>81</v>
      </c>
      <c r="J415" s="80">
        <v>50</v>
      </c>
      <c r="K415" s="80">
        <v>132</v>
      </c>
      <c r="L415" s="80" t="s">
        <v>220</v>
      </c>
      <c r="M415" s="80">
        <v>1.1499999999999999</v>
      </c>
      <c r="N415" s="80">
        <v>-2.3559E-2</v>
      </c>
      <c r="O415" s="80">
        <v>37.906193000000002</v>
      </c>
      <c r="P415" s="80" t="s">
        <v>69</v>
      </c>
      <c r="Q415" s="80">
        <v>0</v>
      </c>
      <c r="R415" s="80">
        <v>2.6272389999999999</v>
      </c>
      <c r="S415" s="80">
        <v>23.381664000000001</v>
      </c>
      <c r="T415" s="80">
        <v>2587500</v>
      </c>
      <c r="U415" s="91">
        <f>Table1[[#This Row],[Distribution Amount (Dollars)]]/Table1[[#This Row],[NEWdatediff]]</f>
        <v>862500</v>
      </c>
      <c r="V415" s="82" t="s">
        <v>1393</v>
      </c>
      <c r="W415" s="82" t="s">
        <v>91</v>
      </c>
      <c r="X415" s="82" t="s">
        <v>72</v>
      </c>
      <c r="Y415" s="82" t="s">
        <v>73</v>
      </c>
      <c r="Z415" s="82">
        <v>1</v>
      </c>
      <c r="AA415" s="82" t="s">
        <v>121</v>
      </c>
      <c r="AB415" s="82" t="s">
        <v>1401</v>
      </c>
      <c r="AD415" s="82" t="s">
        <v>1422</v>
      </c>
      <c r="AE415" s="82" t="s">
        <v>1402</v>
      </c>
      <c r="AN415" s="82" t="s">
        <v>76</v>
      </c>
      <c r="AO415" s="82" t="s">
        <v>1403</v>
      </c>
      <c r="AP415" s="82">
        <v>450000000</v>
      </c>
      <c r="AQ415" s="82" t="s">
        <v>109</v>
      </c>
      <c r="AR415" s="82" t="s">
        <v>4274</v>
      </c>
      <c r="AS415" s="84">
        <v>42090</v>
      </c>
      <c r="AT415" s="85">
        <v>2015</v>
      </c>
      <c r="AU415" s="82" t="s">
        <v>4277</v>
      </c>
      <c r="AV415" s="84">
        <v>42825</v>
      </c>
      <c r="AW415" s="85">
        <v>2017</v>
      </c>
      <c r="AX415" s="85">
        <f>Table1[[#This Row],[End TEST]]-Table1[[#This Row],[Start TEST]]</f>
        <v>2</v>
      </c>
      <c r="AY415" s="85">
        <f>Table1[[#This Row],[TEST_Diff]]+1</f>
        <v>3</v>
      </c>
      <c r="AZ415" s="92">
        <f>DATEDIF(Table1[[#This Row],[Start Year]],Table1[[#This Row],[End Year]],"d") / 365</f>
        <v>2.0136986301369864</v>
      </c>
      <c r="BA415" s="82">
        <v>13800000</v>
      </c>
      <c r="BB415" s="82">
        <v>6000000</v>
      </c>
      <c r="BC415" s="82" t="s">
        <v>1404</v>
      </c>
      <c r="BD415" s="82">
        <v>1</v>
      </c>
      <c r="BE415" s="82">
        <v>1</v>
      </c>
      <c r="BF415" s="82">
        <v>1</v>
      </c>
      <c r="BG415" s="82">
        <v>1</v>
      </c>
      <c r="BH415" s="82">
        <v>1</v>
      </c>
      <c r="BI415" s="82">
        <v>1</v>
      </c>
      <c r="BJ415" s="82">
        <v>1</v>
      </c>
      <c r="BK415" s="82">
        <v>1</v>
      </c>
      <c r="BL415" s="82">
        <v>1</v>
      </c>
      <c r="BM415" s="82">
        <v>1</v>
      </c>
      <c r="BO415" s="82">
        <v>1</v>
      </c>
      <c r="BP415" s="82">
        <v>1</v>
      </c>
      <c r="BW415" s="82" t="s">
        <v>1405</v>
      </c>
    </row>
    <row r="416" spans="1:75" x14ac:dyDescent="0.5">
      <c r="A416" s="82">
        <v>79</v>
      </c>
      <c r="B416" s="82" t="s">
        <v>1398</v>
      </c>
      <c r="D416" s="90">
        <v>43579</v>
      </c>
      <c r="E416" s="90" t="s">
        <v>1399</v>
      </c>
      <c r="F416" s="90"/>
      <c r="G416" s="82" t="s">
        <v>1399</v>
      </c>
      <c r="H416" s="82" t="s">
        <v>1400</v>
      </c>
      <c r="I416" s="80" t="s">
        <v>102</v>
      </c>
      <c r="J416" s="80">
        <v>50</v>
      </c>
      <c r="K416" s="80">
        <v>132</v>
      </c>
      <c r="L416" s="80" t="s">
        <v>220</v>
      </c>
      <c r="M416" s="80">
        <v>1.1499999999999999</v>
      </c>
      <c r="N416" s="80">
        <v>-2.3559E-2</v>
      </c>
      <c r="O416" s="80">
        <v>37.906193000000002</v>
      </c>
      <c r="P416" s="80" t="s">
        <v>69</v>
      </c>
      <c r="Q416" s="80">
        <v>0</v>
      </c>
      <c r="R416" s="80">
        <v>2.6272389999999999</v>
      </c>
      <c r="S416" s="80">
        <v>23.381664000000001</v>
      </c>
      <c r="T416" s="80">
        <v>2587500</v>
      </c>
      <c r="U416" s="91">
        <f>Table1[[#This Row],[Distribution Amount (Dollars)]]/Table1[[#This Row],[NEWdatediff]]</f>
        <v>862500</v>
      </c>
      <c r="V416" s="82" t="s">
        <v>1393</v>
      </c>
      <c r="W416" s="82" t="s">
        <v>91</v>
      </c>
      <c r="X416" s="82" t="s">
        <v>72</v>
      </c>
      <c r="Y416" s="82" t="s">
        <v>73</v>
      </c>
      <c r="Z416" s="82">
        <v>1</v>
      </c>
      <c r="AA416" s="82" t="s">
        <v>121</v>
      </c>
      <c r="AB416" s="82" t="s">
        <v>1401</v>
      </c>
      <c r="AD416" s="82" t="s">
        <v>1422</v>
      </c>
      <c r="AE416" s="82" t="s">
        <v>1402</v>
      </c>
      <c r="AN416" s="82" t="s">
        <v>76</v>
      </c>
      <c r="AO416" s="82" t="s">
        <v>1403</v>
      </c>
      <c r="AP416" s="82">
        <v>450000000</v>
      </c>
      <c r="AQ416" s="82" t="s">
        <v>109</v>
      </c>
      <c r="AR416" s="82" t="s">
        <v>4274</v>
      </c>
      <c r="AS416" s="84">
        <v>42090</v>
      </c>
      <c r="AT416" s="85">
        <v>2015</v>
      </c>
      <c r="AU416" s="82" t="s">
        <v>4277</v>
      </c>
      <c r="AV416" s="84">
        <v>42825</v>
      </c>
      <c r="AW416" s="85">
        <v>2017</v>
      </c>
      <c r="AX416" s="85">
        <f>Table1[[#This Row],[End TEST]]-Table1[[#This Row],[Start TEST]]</f>
        <v>2</v>
      </c>
      <c r="AY416" s="85">
        <f>Table1[[#This Row],[TEST_Diff]]+1</f>
        <v>3</v>
      </c>
      <c r="AZ416" s="92">
        <f>DATEDIF(Table1[[#This Row],[Start Year]],Table1[[#This Row],[End Year]],"d") / 365</f>
        <v>2.0136986301369864</v>
      </c>
      <c r="BA416" s="82">
        <v>13800000</v>
      </c>
      <c r="BB416" s="82">
        <v>6000000</v>
      </c>
      <c r="BC416" s="82" t="s">
        <v>1404</v>
      </c>
      <c r="BD416" s="82">
        <v>1</v>
      </c>
      <c r="BE416" s="82">
        <v>1</v>
      </c>
      <c r="BF416" s="82">
        <v>1</v>
      </c>
      <c r="BG416" s="82">
        <v>1</v>
      </c>
      <c r="BH416" s="82">
        <v>1</v>
      </c>
      <c r="BI416" s="82">
        <v>1</v>
      </c>
      <c r="BJ416" s="82">
        <v>1</v>
      </c>
      <c r="BK416" s="82">
        <v>1</v>
      </c>
      <c r="BL416" s="82">
        <v>1</v>
      </c>
      <c r="BM416" s="82">
        <v>1</v>
      </c>
      <c r="BO416" s="82">
        <v>1</v>
      </c>
      <c r="BP416" s="82">
        <v>1</v>
      </c>
      <c r="BW416" s="82" t="s">
        <v>1405</v>
      </c>
    </row>
    <row r="417" spans="1:75" x14ac:dyDescent="0.5">
      <c r="A417" s="82">
        <v>79</v>
      </c>
      <c r="B417" s="82" t="s">
        <v>1398</v>
      </c>
      <c r="D417" s="90">
        <v>43579</v>
      </c>
      <c r="E417" s="90" t="s">
        <v>1399</v>
      </c>
      <c r="F417" s="90"/>
      <c r="G417" s="82" t="s">
        <v>1399</v>
      </c>
      <c r="H417" s="82" t="s">
        <v>1400</v>
      </c>
      <c r="I417" s="80" t="s">
        <v>81</v>
      </c>
      <c r="J417" s="80">
        <v>50</v>
      </c>
      <c r="K417" s="80">
        <v>132</v>
      </c>
      <c r="L417" s="80" t="s">
        <v>325</v>
      </c>
      <c r="M417" s="80">
        <v>1.1499999999999999</v>
      </c>
      <c r="N417" s="80">
        <v>6.4280549999999996</v>
      </c>
      <c r="O417" s="80">
        <v>-9.4294989999999999</v>
      </c>
      <c r="P417" s="80" t="s">
        <v>69</v>
      </c>
      <c r="Q417" s="80">
        <v>0</v>
      </c>
      <c r="R417" s="80">
        <v>2.6272389999999999</v>
      </c>
      <c r="S417" s="80">
        <v>23.381664000000001</v>
      </c>
      <c r="T417" s="80">
        <v>2587500</v>
      </c>
      <c r="U417" s="91">
        <f>Table1[[#This Row],[Distribution Amount (Dollars)]]/Table1[[#This Row],[NEWdatediff]]</f>
        <v>862500</v>
      </c>
      <c r="V417" s="82" t="s">
        <v>1393</v>
      </c>
      <c r="W417" s="82" t="s">
        <v>91</v>
      </c>
      <c r="X417" s="82" t="s">
        <v>72</v>
      </c>
      <c r="Y417" s="82" t="s">
        <v>73</v>
      </c>
      <c r="Z417" s="82">
        <v>1</v>
      </c>
      <c r="AA417" s="82" t="s">
        <v>121</v>
      </c>
      <c r="AB417" s="82" t="s">
        <v>1401</v>
      </c>
      <c r="AD417" s="82" t="s">
        <v>151</v>
      </c>
      <c r="AE417" s="82" t="s">
        <v>1402</v>
      </c>
      <c r="AN417" s="82" t="s">
        <v>76</v>
      </c>
      <c r="AO417" s="82" t="s">
        <v>1403</v>
      </c>
      <c r="AP417" s="82">
        <v>450000000</v>
      </c>
      <c r="AQ417" s="82" t="s">
        <v>109</v>
      </c>
      <c r="AR417" s="82" t="s">
        <v>4274</v>
      </c>
      <c r="AS417" s="84">
        <v>42090</v>
      </c>
      <c r="AT417" s="85">
        <v>2015</v>
      </c>
      <c r="AU417" s="82" t="s">
        <v>4277</v>
      </c>
      <c r="AV417" s="84">
        <v>42825</v>
      </c>
      <c r="AW417" s="85">
        <v>2017</v>
      </c>
      <c r="AX417" s="85">
        <f>Table1[[#This Row],[End TEST]]-Table1[[#This Row],[Start TEST]]</f>
        <v>2</v>
      </c>
      <c r="AY417" s="85">
        <f>Table1[[#This Row],[TEST_Diff]]+1</f>
        <v>3</v>
      </c>
      <c r="AZ417" s="92">
        <f>DATEDIF(Table1[[#This Row],[Start Year]],Table1[[#This Row],[End Year]],"d") / 365</f>
        <v>2.0136986301369864</v>
      </c>
      <c r="BA417" s="82">
        <v>13800000</v>
      </c>
      <c r="BB417" s="82">
        <v>6000000</v>
      </c>
      <c r="BC417" s="82" t="s">
        <v>1404</v>
      </c>
      <c r="BD417" s="82">
        <v>1</v>
      </c>
      <c r="BE417" s="82">
        <v>1</v>
      </c>
      <c r="BF417" s="82">
        <v>1</v>
      </c>
      <c r="BG417" s="82">
        <v>1</v>
      </c>
      <c r="BH417" s="82">
        <v>1</v>
      </c>
      <c r="BI417" s="82">
        <v>1</v>
      </c>
      <c r="BJ417" s="82">
        <v>1</v>
      </c>
      <c r="BK417" s="82">
        <v>1</v>
      </c>
      <c r="BL417" s="82">
        <v>1</v>
      </c>
      <c r="BM417" s="82">
        <v>1</v>
      </c>
      <c r="BO417" s="82">
        <v>1</v>
      </c>
      <c r="BP417" s="82">
        <v>1</v>
      </c>
      <c r="BW417" s="82" t="s">
        <v>1405</v>
      </c>
    </row>
    <row r="418" spans="1:75" x14ac:dyDescent="0.5">
      <c r="A418" s="82">
        <v>79</v>
      </c>
      <c r="B418" s="82" t="s">
        <v>1398</v>
      </c>
      <c r="D418" s="90">
        <v>43579</v>
      </c>
      <c r="E418" s="90" t="s">
        <v>1399</v>
      </c>
      <c r="F418" s="90"/>
      <c r="G418" s="82" t="s">
        <v>1399</v>
      </c>
      <c r="H418" s="82" t="s">
        <v>1400</v>
      </c>
      <c r="I418" s="80" t="s">
        <v>102</v>
      </c>
      <c r="J418" s="80">
        <v>50</v>
      </c>
      <c r="K418" s="80">
        <v>132</v>
      </c>
      <c r="L418" s="80" t="s">
        <v>325</v>
      </c>
      <c r="M418" s="80">
        <v>1.1499999999999999</v>
      </c>
      <c r="N418" s="80">
        <v>6.4280549999999996</v>
      </c>
      <c r="O418" s="80">
        <v>-9.4294989999999999</v>
      </c>
      <c r="P418" s="80" t="s">
        <v>69</v>
      </c>
      <c r="Q418" s="80">
        <v>0</v>
      </c>
      <c r="R418" s="80">
        <v>2.6272389999999999</v>
      </c>
      <c r="S418" s="80">
        <v>23.381664000000001</v>
      </c>
      <c r="T418" s="80">
        <v>2587500</v>
      </c>
      <c r="U418" s="91">
        <f>Table1[[#This Row],[Distribution Amount (Dollars)]]/Table1[[#This Row],[NEWdatediff]]</f>
        <v>862500</v>
      </c>
      <c r="V418" s="82" t="s">
        <v>1393</v>
      </c>
      <c r="W418" s="82" t="s">
        <v>91</v>
      </c>
      <c r="X418" s="82" t="s">
        <v>72</v>
      </c>
      <c r="Y418" s="82" t="s">
        <v>73</v>
      </c>
      <c r="Z418" s="82">
        <v>1</v>
      </c>
      <c r="AA418" s="82" t="s">
        <v>121</v>
      </c>
      <c r="AB418" s="82" t="s">
        <v>1401</v>
      </c>
      <c r="AD418" s="82" t="s">
        <v>151</v>
      </c>
      <c r="AE418" s="82" t="s">
        <v>1402</v>
      </c>
      <c r="AN418" s="82" t="s">
        <v>76</v>
      </c>
      <c r="AO418" s="82" t="s">
        <v>1403</v>
      </c>
      <c r="AP418" s="82">
        <v>450000000</v>
      </c>
      <c r="AQ418" s="82" t="s">
        <v>109</v>
      </c>
      <c r="AR418" s="82" t="s">
        <v>4274</v>
      </c>
      <c r="AS418" s="84">
        <v>42090</v>
      </c>
      <c r="AT418" s="85">
        <v>2015</v>
      </c>
      <c r="AU418" s="82" t="s">
        <v>4277</v>
      </c>
      <c r="AV418" s="84">
        <v>42825</v>
      </c>
      <c r="AW418" s="85">
        <v>2017</v>
      </c>
      <c r="AX418" s="85">
        <f>Table1[[#This Row],[End TEST]]-Table1[[#This Row],[Start TEST]]</f>
        <v>2</v>
      </c>
      <c r="AY418" s="85">
        <f>Table1[[#This Row],[TEST_Diff]]+1</f>
        <v>3</v>
      </c>
      <c r="AZ418" s="92">
        <f>DATEDIF(Table1[[#This Row],[Start Year]],Table1[[#This Row],[End Year]],"d") / 365</f>
        <v>2.0136986301369864</v>
      </c>
      <c r="BA418" s="82">
        <v>13800000</v>
      </c>
      <c r="BB418" s="82">
        <v>6000000</v>
      </c>
      <c r="BC418" s="82" t="s">
        <v>1404</v>
      </c>
      <c r="BD418" s="82">
        <v>1</v>
      </c>
      <c r="BE418" s="82">
        <v>1</v>
      </c>
      <c r="BF418" s="82">
        <v>1</v>
      </c>
      <c r="BG418" s="82">
        <v>1</v>
      </c>
      <c r="BH418" s="82">
        <v>1</v>
      </c>
      <c r="BI418" s="82">
        <v>1</v>
      </c>
      <c r="BJ418" s="82">
        <v>1</v>
      </c>
      <c r="BK418" s="82">
        <v>1</v>
      </c>
      <c r="BL418" s="82">
        <v>1</v>
      </c>
      <c r="BM418" s="82">
        <v>1</v>
      </c>
      <c r="BO418" s="82">
        <v>1</v>
      </c>
      <c r="BP418" s="82">
        <v>1</v>
      </c>
      <c r="BW418" s="82" t="s">
        <v>1405</v>
      </c>
    </row>
    <row r="419" spans="1:75" x14ac:dyDescent="0.5">
      <c r="A419" s="82">
        <v>79</v>
      </c>
      <c r="B419" s="82" t="s">
        <v>1398</v>
      </c>
      <c r="D419" s="90">
        <v>43579</v>
      </c>
      <c r="E419" s="90" t="s">
        <v>1399</v>
      </c>
      <c r="F419" s="90"/>
      <c r="G419" s="82" t="s">
        <v>1399</v>
      </c>
      <c r="H419" s="82" t="s">
        <v>1400</v>
      </c>
      <c r="I419" s="80" t="s">
        <v>81</v>
      </c>
      <c r="J419" s="80">
        <v>50</v>
      </c>
      <c r="K419" s="80">
        <v>132</v>
      </c>
      <c r="L419" s="80" t="s">
        <v>1460</v>
      </c>
      <c r="M419" s="80">
        <v>0.64</v>
      </c>
      <c r="N419" s="80">
        <v>39.061414999999997</v>
      </c>
      <c r="O419" s="80">
        <v>35.124581999999997</v>
      </c>
      <c r="P419" s="80" t="s">
        <v>268</v>
      </c>
      <c r="Q419" s="80">
        <v>0</v>
      </c>
      <c r="R419" s="80">
        <v>37.477907000000002</v>
      </c>
      <c r="S419" s="80">
        <v>39.411562000000004</v>
      </c>
      <c r="T419" s="80">
        <v>1440000</v>
      </c>
      <c r="U419" s="91">
        <f>Table1[[#This Row],[Distribution Amount (Dollars)]]/Table1[[#This Row],[NEWdatediff]]</f>
        <v>480000</v>
      </c>
      <c r="V419" s="82" t="s">
        <v>1393</v>
      </c>
      <c r="W419" s="82" t="s">
        <v>91</v>
      </c>
      <c r="X419" s="82" t="s">
        <v>72</v>
      </c>
      <c r="Y419" s="82" t="s">
        <v>73</v>
      </c>
      <c r="Z419" s="82">
        <v>1</v>
      </c>
      <c r="AA419" s="82" t="s">
        <v>121</v>
      </c>
      <c r="AB419" s="82" t="s">
        <v>1401</v>
      </c>
      <c r="AD419" s="82" t="s">
        <v>1446</v>
      </c>
      <c r="AE419" s="82" t="s">
        <v>1402</v>
      </c>
      <c r="AN419" s="82" t="s">
        <v>76</v>
      </c>
      <c r="AO419" s="82" t="s">
        <v>1403</v>
      </c>
      <c r="AP419" s="82">
        <v>450000000</v>
      </c>
      <c r="AQ419" s="82" t="s">
        <v>109</v>
      </c>
      <c r="AR419" s="82" t="s">
        <v>4274</v>
      </c>
      <c r="AS419" s="84">
        <v>42090</v>
      </c>
      <c r="AT419" s="85">
        <v>2015</v>
      </c>
      <c r="AU419" s="82" t="s">
        <v>4277</v>
      </c>
      <c r="AV419" s="84">
        <v>42825</v>
      </c>
      <c r="AW419" s="85">
        <v>2017</v>
      </c>
      <c r="AX419" s="85">
        <f>Table1[[#This Row],[End TEST]]-Table1[[#This Row],[Start TEST]]</f>
        <v>2</v>
      </c>
      <c r="AY419" s="85">
        <f>Table1[[#This Row],[TEST_Diff]]+1</f>
        <v>3</v>
      </c>
      <c r="AZ419" s="92">
        <f>DATEDIF(Table1[[#This Row],[Start Year]],Table1[[#This Row],[End Year]],"d") / 365</f>
        <v>2.0136986301369864</v>
      </c>
      <c r="BA419" s="82">
        <v>13800000</v>
      </c>
      <c r="BB419" s="82">
        <v>6000000</v>
      </c>
      <c r="BC419" s="82" t="s">
        <v>1404</v>
      </c>
      <c r="BD419" s="82">
        <v>1</v>
      </c>
      <c r="BE419" s="82">
        <v>1</v>
      </c>
      <c r="BF419" s="82">
        <v>1</v>
      </c>
      <c r="BG419" s="82">
        <v>1</v>
      </c>
      <c r="BH419" s="82">
        <v>1</v>
      </c>
      <c r="BI419" s="82">
        <v>1</v>
      </c>
      <c r="BJ419" s="82">
        <v>1</v>
      </c>
      <c r="BK419" s="82">
        <v>1</v>
      </c>
      <c r="BL419" s="82">
        <v>1</v>
      </c>
      <c r="BM419" s="82">
        <v>1</v>
      </c>
      <c r="BO419" s="82">
        <v>1</v>
      </c>
      <c r="BP419" s="82">
        <v>1</v>
      </c>
      <c r="BW419" s="82" t="s">
        <v>1405</v>
      </c>
    </row>
    <row r="420" spans="1:75" x14ac:dyDescent="0.5">
      <c r="A420" s="82">
        <v>79</v>
      </c>
      <c r="B420" s="82" t="s">
        <v>1398</v>
      </c>
      <c r="D420" s="90">
        <v>43579</v>
      </c>
      <c r="E420" s="90" t="s">
        <v>1399</v>
      </c>
      <c r="F420" s="90"/>
      <c r="G420" s="82" t="s">
        <v>1399</v>
      </c>
      <c r="H420" s="82" t="s">
        <v>1400</v>
      </c>
      <c r="I420" s="80" t="s">
        <v>102</v>
      </c>
      <c r="J420" s="80">
        <v>50</v>
      </c>
      <c r="K420" s="80">
        <v>132</v>
      </c>
      <c r="L420" s="80" t="s">
        <v>1460</v>
      </c>
      <c r="M420" s="80">
        <v>0.64</v>
      </c>
      <c r="N420" s="80">
        <v>39.061414999999997</v>
      </c>
      <c r="O420" s="80">
        <v>35.124581999999997</v>
      </c>
      <c r="P420" s="80" t="s">
        <v>268</v>
      </c>
      <c r="Q420" s="80">
        <v>0</v>
      </c>
      <c r="R420" s="80">
        <v>37.477907000000002</v>
      </c>
      <c r="S420" s="80">
        <v>39.411562000000004</v>
      </c>
      <c r="T420" s="80">
        <v>1440000</v>
      </c>
      <c r="U420" s="91">
        <f>Table1[[#This Row],[Distribution Amount (Dollars)]]/Table1[[#This Row],[NEWdatediff]]</f>
        <v>480000</v>
      </c>
      <c r="V420" s="82" t="s">
        <v>1393</v>
      </c>
      <c r="W420" s="82" t="s">
        <v>91</v>
      </c>
      <c r="X420" s="82" t="s">
        <v>72</v>
      </c>
      <c r="Y420" s="82" t="s">
        <v>73</v>
      </c>
      <c r="Z420" s="82">
        <v>1</v>
      </c>
      <c r="AA420" s="82" t="s">
        <v>121</v>
      </c>
      <c r="AB420" s="82" t="s">
        <v>1401</v>
      </c>
      <c r="AD420" s="82" t="s">
        <v>1446</v>
      </c>
      <c r="AE420" s="82" t="s">
        <v>1402</v>
      </c>
      <c r="AN420" s="82" t="s">
        <v>76</v>
      </c>
      <c r="AO420" s="82" t="s">
        <v>1403</v>
      </c>
      <c r="AP420" s="82">
        <v>450000000</v>
      </c>
      <c r="AQ420" s="82" t="s">
        <v>109</v>
      </c>
      <c r="AR420" s="82" t="s">
        <v>4274</v>
      </c>
      <c r="AS420" s="84">
        <v>42090</v>
      </c>
      <c r="AT420" s="85">
        <v>2015</v>
      </c>
      <c r="AU420" s="82" t="s">
        <v>4277</v>
      </c>
      <c r="AV420" s="84">
        <v>42825</v>
      </c>
      <c r="AW420" s="85">
        <v>2017</v>
      </c>
      <c r="AX420" s="85">
        <f>Table1[[#This Row],[End TEST]]-Table1[[#This Row],[Start TEST]]</f>
        <v>2</v>
      </c>
      <c r="AY420" s="85">
        <f>Table1[[#This Row],[TEST_Diff]]+1</f>
        <v>3</v>
      </c>
      <c r="AZ420" s="92">
        <f>DATEDIF(Table1[[#This Row],[Start Year]],Table1[[#This Row],[End Year]],"d") / 365</f>
        <v>2.0136986301369864</v>
      </c>
      <c r="BA420" s="82">
        <v>13800000</v>
      </c>
      <c r="BB420" s="82">
        <v>6000000</v>
      </c>
      <c r="BC420" s="82" t="s">
        <v>1404</v>
      </c>
      <c r="BD420" s="82">
        <v>1</v>
      </c>
      <c r="BE420" s="82">
        <v>1</v>
      </c>
      <c r="BF420" s="82">
        <v>1</v>
      </c>
      <c r="BG420" s="82">
        <v>1</v>
      </c>
      <c r="BH420" s="82">
        <v>1</v>
      </c>
      <c r="BI420" s="82">
        <v>1</v>
      </c>
      <c r="BJ420" s="82">
        <v>1</v>
      </c>
      <c r="BK420" s="82">
        <v>1</v>
      </c>
      <c r="BL420" s="82">
        <v>1</v>
      </c>
      <c r="BM420" s="82">
        <v>1</v>
      </c>
      <c r="BO420" s="82">
        <v>1</v>
      </c>
      <c r="BP420" s="82">
        <v>1</v>
      </c>
      <c r="BW420" s="82" t="s">
        <v>1405</v>
      </c>
    </row>
    <row r="421" spans="1:75" x14ac:dyDescent="0.5">
      <c r="A421" s="82">
        <v>79</v>
      </c>
      <c r="B421" s="82" t="s">
        <v>1398</v>
      </c>
      <c r="D421" s="90">
        <v>43579</v>
      </c>
      <c r="E421" s="90" t="s">
        <v>1399</v>
      </c>
      <c r="F421" s="90"/>
      <c r="G421" s="82" t="s">
        <v>1399</v>
      </c>
      <c r="H421" s="82" t="s">
        <v>1400</v>
      </c>
      <c r="I421" s="80" t="s">
        <v>81</v>
      </c>
      <c r="J421" s="80">
        <v>50</v>
      </c>
      <c r="K421" s="80">
        <v>132</v>
      </c>
      <c r="L421" s="80" t="s">
        <v>1428</v>
      </c>
      <c r="M421" s="80">
        <v>0.64</v>
      </c>
      <c r="N421" s="80">
        <v>35.014473000000002</v>
      </c>
      <c r="O421" s="80">
        <v>38.494354000000001</v>
      </c>
      <c r="P421" s="80" t="s">
        <v>268</v>
      </c>
      <c r="Q421" s="80">
        <v>0</v>
      </c>
      <c r="R421" s="80">
        <v>37.477907000000002</v>
      </c>
      <c r="S421" s="80">
        <v>39.411562000000004</v>
      </c>
      <c r="T421" s="80">
        <v>1440000</v>
      </c>
      <c r="U421" s="91">
        <f>Table1[[#This Row],[Distribution Amount (Dollars)]]/Table1[[#This Row],[NEWdatediff]]</f>
        <v>480000</v>
      </c>
      <c r="V421" s="82" t="s">
        <v>1393</v>
      </c>
      <c r="W421" s="82" t="s">
        <v>91</v>
      </c>
      <c r="X421" s="82" t="s">
        <v>72</v>
      </c>
      <c r="Y421" s="82" t="s">
        <v>73</v>
      </c>
      <c r="Z421" s="82">
        <v>1</v>
      </c>
      <c r="AA421" s="82" t="s">
        <v>121</v>
      </c>
      <c r="AB421" s="82" t="s">
        <v>1401</v>
      </c>
      <c r="AD421" s="82" t="s">
        <v>500</v>
      </c>
      <c r="AE421" s="82" t="s">
        <v>1402</v>
      </c>
      <c r="AN421" s="82" t="s">
        <v>76</v>
      </c>
      <c r="AO421" s="82" t="s">
        <v>1403</v>
      </c>
      <c r="AP421" s="82">
        <v>450000000</v>
      </c>
      <c r="AQ421" s="82" t="s">
        <v>109</v>
      </c>
      <c r="AR421" s="82" t="s">
        <v>4274</v>
      </c>
      <c r="AS421" s="84">
        <v>42090</v>
      </c>
      <c r="AT421" s="85">
        <v>2015</v>
      </c>
      <c r="AU421" s="82" t="s">
        <v>4277</v>
      </c>
      <c r="AV421" s="84">
        <v>42825</v>
      </c>
      <c r="AW421" s="85">
        <v>2017</v>
      </c>
      <c r="AX421" s="85">
        <f>Table1[[#This Row],[End TEST]]-Table1[[#This Row],[Start TEST]]</f>
        <v>2</v>
      </c>
      <c r="AY421" s="85">
        <f>Table1[[#This Row],[TEST_Diff]]+1</f>
        <v>3</v>
      </c>
      <c r="AZ421" s="92">
        <f>DATEDIF(Table1[[#This Row],[Start Year]],Table1[[#This Row],[End Year]],"d") / 365</f>
        <v>2.0136986301369864</v>
      </c>
      <c r="BA421" s="82">
        <v>13800000</v>
      </c>
      <c r="BB421" s="82">
        <v>6000000</v>
      </c>
      <c r="BC421" s="82" t="s">
        <v>1404</v>
      </c>
      <c r="BD421" s="82">
        <v>1</v>
      </c>
      <c r="BE421" s="82">
        <v>1</v>
      </c>
      <c r="BF421" s="82">
        <v>1</v>
      </c>
      <c r="BG421" s="82">
        <v>1</v>
      </c>
      <c r="BH421" s="82">
        <v>1</v>
      </c>
      <c r="BI421" s="82">
        <v>1</v>
      </c>
      <c r="BJ421" s="82">
        <v>1</v>
      </c>
      <c r="BK421" s="82">
        <v>1</v>
      </c>
      <c r="BL421" s="82">
        <v>1</v>
      </c>
      <c r="BM421" s="82">
        <v>1</v>
      </c>
      <c r="BO421" s="82">
        <v>1</v>
      </c>
      <c r="BP421" s="82">
        <v>1</v>
      </c>
      <c r="BW421" s="82" t="s">
        <v>1405</v>
      </c>
    </row>
    <row r="422" spans="1:75" x14ac:dyDescent="0.5">
      <c r="A422" s="82">
        <v>79</v>
      </c>
      <c r="B422" s="82" t="s">
        <v>1398</v>
      </c>
      <c r="D422" s="90">
        <v>43579</v>
      </c>
      <c r="E422" s="90" t="s">
        <v>1399</v>
      </c>
      <c r="F422" s="90"/>
      <c r="G422" s="82" t="s">
        <v>1399</v>
      </c>
      <c r="H422" s="82" t="s">
        <v>1400</v>
      </c>
      <c r="I422" s="80" t="s">
        <v>102</v>
      </c>
      <c r="J422" s="80">
        <v>50</v>
      </c>
      <c r="K422" s="80">
        <v>132</v>
      </c>
      <c r="L422" s="80" t="s">
        <v>1428</v>
      </c>
      <c r="M422" s="80">
        <v>0.64</v>
      </c>
      <c r="N422" s="80">
        <v>35.014473000000002</v>
      </c>
      <c r="O422" s="80">
        <v>38.494354000000001</v>
      </c>
      <c r="P422" s="80" t="s">
        <v>268</v>
      </c>
      <c r="Q422" s="80">
        <v>0</v>
      </c>
      <c r="R422" s="80">
        <v>37.477907000000002</v>
      </c>
      <c r="S422" s="80">
        <v>39.411562000000004</v>
      </c>
      <c r="T422" s="80">
        <v>1440000</v>
      </c>
      <c r="U422" s="91">
        <f>Table1[[#This Row],[Distribution Amount (Dollars)]]/Table1[[#This Row],[NEWdatediff]]</f>
        <v>480000</v>
      </c>
      <c r="V422" s="82" t="s">
        <v>1393</v>
      </c>
      <c r="W422" s="82" t="s">
        <v>91</v>
      </c>
      <c r="X422" s="82" t="s">
        <v>72</v>
      </c>
      <c r="Y422" s="82" t="s">
        <v>73</v>
      </c>
      <c r="Z422" s="82">
        <v>1</v>
      </c>
      <c r="AA422" s="82" t="s">
        <v>121</v>
      </c>
      <c r="AB422" s="82" t="s">
        <v>1401</v>
      </c>
      <c r="AD422" s="82" t="s">
        <v>500</v>
      </c>
      <c r="AE422" s="82" t="s">
        <v>1402</v>
      </c>
      <c r="AN422" s="82" t="s">
        <v>76</v>
      </c>
      <c r="AO422" s="82" t="s">
        <v>1403</v>
      </c>
      <c r="AP422" s="82">
        <v>450000000</v>
      </c>
      <c r="AQ422" s="82" t="s">
        <v>109</v>
      </c>
      <c r="AR422" s="82" t="s">
        <v>4274</v>
      </c>
      <c r="AS422" s="84">
        <v>42090</v>
      </c>
      <c r="AT422" s="85">
        <v>2015</v>
      </c>
      <c r="AU422" s="82" t="s">
        <v>4277</v>
      </c>
      <c r="AV422" s="84">
        <v>42825</v>
      </c>
      <c r="AW422" s="85">
        <v>2017</v>
      </c>
      <c r="AX422" s="85">
        <f>Table1[[#This Row],[End TEST]]-Table1[[#This Row],[Start TEST]]</f>
        <v>2</v>
      </c>
      <c r="AY422" s="85">
        <f>Table1[[#This Row],[TEST_Diff]]+1</f>
        <v>3</v>
      </c>
      <c r="AZ422" s="92">
        <f>DATEDIF(Table1[[#This Row],[Start Year]],Table1[[#This Row],[End Year]],"d") / 365</f>
        <v>2.0136986301369864</v>
      </c>
      <c r="BA422" s="82">
        <v>13800000</v>
      </c>
      <c r="BB422" s="82">
        <v>6000000</v>
      </c>
      <c r="BC422" s="82" t="s">
        <v>1404</v>
      </c>
      <c r="BD422" s="82">
        <v>1</v>
      </c>
      <c r="BE422" s="82">
        <v>1</v>
      </c>
      <c r="BF422" s="82">
        <v>1</v>
      </c>
      <c r="BG422" s="82">
        <v>1</v>
      </c>
      <c r="BH422" s="82">
        <v>1</v>
      </c>
      <c r="BI422" s="82">
        <v>1</v>
      </c>
      <c r="BJ422" s="82">
        <v>1</v>
      </c>
      <c r="BK422" s="82">
        <v>1</v>
      </c>
      <c r="BL422" s="82">
        <v>1</v>
      </c>
      <c r="BM422" s="82">
        <v>1</v>
      </c>
      <c r="BO422" s="82">
        <v>1</v>
      </c>
      <c r="BP422" s="82">
        <v>1</v>
      </c>
      <c r="BW422" s="82" t="s">
        <v>1405</v>
      </c>
    </row>
    <row r="423" spans="1:75" x14ac:dyDescent="0.5">
      <c r="A423" s="82">
        <v>79</v>
      </c>
      <c r="B423" s="82" t="s">
        <v>1398</v>
      </c>
      <c r="D423" s="90">
        <v>43579</v>
      </c>
      <c r="E423" s="90" t="s">
        <v>1399</v>
      </c>
      <c r="F423" s="90"/>
      <c r="G423" s="82" t="s">
        <v>1399</v>
      </c>
      <c r="H423" s="82" t="s">
        <v>1400</v>
      </c>
      <c r="I423" s="80" t="s">
        <v>81</v>
      </c>
      <c r="J423" s="80">
        <v>50</v>
      </c>
      <c r="K423" s="80">
        <v>132</v>
      </c>
      <c r="L423" s="80" t="s">
        <v>1462</v>
      </c>
      <c r="M423" s="80">
        <v>0.64</v>
      </c>
      <c r="N423" s="80">
        <v>33.223190000000002</v>
      </c>
      <c r="O423" s="80">
        <v>43.679290999999999</v>
      </c>
      <c r="P423" s="80" t="s">
        <v>268</v>
      </c>
      <c r="Q423" s="80">
        <v>0</v>
      </c>
      <c r="R423" s="80">
        <v>37.477907000000002</v>
      </c>
      <c r="S423" s="80">
        <v>39.411562000000004</v>
      </c>
      <c r="T423" s="80">
        <v>1440000</v>
      </c>
      <c r="U423" s="91">
        <f>Table1[[#This Row],[Distribution Amount (Dollars)]]/Table1[[#This Row],[NEWdatediff]]</f>
        <v>480000</v>
      </c>
      <c r="V423" s="82" t="s">
        <v>1393</v>
      </c>
      <c r="W423" s="82" t="s">
        <v>91</v>
      </c>
      <c r="X423" s="82" t="s">
        <v>72</v>
      </c>
      <c r="Y423" s="82" t="s">
        <v>73</v>
      </c>
      <c r="Z423" s="82">
        <v>1</v>
      </c>
      <c r="AA423" s="82" t="s">
        <v>121</v>
      </c>
      <c r="AB423" s="82" t="s">
        <v>1401</v>
      </c>
      <c r="AD423" s="82" t="s">
        <v>144</v>
      </c>
      <c r="AE423" s="82" t="s">
        <v>1402</v>
      </c>
      <c r="AN423" s="82" t="s">
        <v>76</v>
      </c>
      <c r="AO423" s="82" t="s">
        <v>1403</v>
      </c>
      <c r="AP423" s="82">
        <v>450000000</v>
      </c>
      <c r="AQ423" s="82" t="s">
        <v>109</v>
      </c>
      <c r="AR423" s="82" t="s">
        <v>4274</v>
      </c>
      <c r="AS423" s="84">
        <v>42090</v>
      </c>
      <c r="AT423" s="85">
        <v>2015</v>
      </c>
      <c r="AU423" s="82" t="s">
        <v>4277</v>
      </c>
      <c r="AV423" s="84">
        <v>42825</v>
      </c>
      <c r="AW423" s="85">
        <v>2017</v>
      </c>
      <c r="AX423" s="85">
        <f>Table1[[#This Row],[End TEST]]-Table1[[#This Row],[Start TEST]]</f>
        <v>2</v>
      </c>
      <c r="AY423" s="85">
        <f>Table1[[#This Row],[TEST_Diff]]+1</f>
        <v>3</v>
      </c>
      <c r="AZ423" s="92">
        <f>DATEDIF(Table1[[#This Row],[Start Year]],Table1[[#This Row],[End Year]],"d") / 365</f>
        <v>2.0136986301369864</v>
      </c>
      <c r="BA423" s="82">
        <v>13800000</v>
      </c>
      <c r="BB423" s="82">
        <v>6000000</v>
      </c>
      <c r="BC423" s="82" t="s">
        <v>1404</v>
      </c>
      <c r="BD423" s="82">
        <v>1</v>
      </c>
      <c r="BE423" s="82">
        <v>1</v>
      </c>
      <c r="BF423" s="82">
        <v>1</v>
      </c>
      <c r="BG423" s="82">
        <v>1</v>
      </c>
      <c r="BH423" s="82">
        <v>1</v>
      </c>
      <c r="BI423" s="82">
        <v>1</v>
      </c>
      <c r="BJ423" s="82">
        <v>1</v>
      </c>
      <c r="BK423" s="82">
        <v>1</v>
      </c>
      <c r="BL423" s="82">
        <v>1</v>
      </c>
      <c r="BM423" s="82">
        <v>1</v>
      </c>
      <c r="BO423" s="82">
        <v>1</v>
      </c>
      <c r="BP423" s="82">
        <v>1</v>
      </c>
      <c r="BW423" s="82" t="s">
        <v>1405</v>
      </c>
    </row>
    <row r="424" spans="1:75" x14ac:dyDescent="0.5">
      <c r="A424" s="82">
        <v>79</v>
      </c>
      <c r="B424" s="82" t="s">
        <v>1398</v>
      </c>
      <c r="D424" s="90">
        <v>43579</v>
      </c>
      <c r="E424" s="90" t="s">
        <v>1399</v>
      </c>
      <c r="F424" s="90"/>
      <c r="G424" s="82" t="s">
        <v>1399</v>
      </c>
      <c r="H424" s="82" t="s">
        <v>1400</v>
      </c>
      <c r="I424" s="80" t="s">
        <v>102</v>
      </c>
      <c r="J424" s="80">
        <v>50</v>
      </c>
      <c r="K424" s="80">
        <v>132</v>
      </c>
      <c r="L424" s="80" t="s">
        <v>1462</v>
      </c>
      <c r="M424" s="80">
        <v>0.64</v>
      </c>
      <c r="N424" s="80">
        <v>33.223190000000002</v>
      </c>
      <c r="O424" s="80">
        <v>43.679290999999999</v>
      </c>
      <c r="P424" s="80" t="s">
        <v>268</v>
      </c>
      <c r="Q424" s="80">
        <v>0</v>
      </c>
      <c r="R424" s="80">
        <v>37.477907000000002</v>
      </c>
      <c r="S424" s="80">
        <v>39.411562000000004</v>
      </c>
      <c r="T424" s="80">
        <v>1440000</v>
      </c>
      <c r="U424" s="91">
        <f>Table1[[#This Row],[Distribution Amount (Dollars)]]/Table1[[#This Row],[NEWdatediff]]</f>
        <v>480000</v>
      </c>
      <c r="V424" s="82" t="s">
        <v>1393</v>
      </c>
      <c r="W424" s="82" t="s">
        <v>91</v>
      </c>
      <c r="X424" s="82" t="s">
        <v>72</v>
      </c>
      <c r="Y424" s="82" t="s">
        <v>73</v>
      </c>
      <c r="Z424" s="82">
        <v>1</v>
      </c>
      <c r="AA424" s="82" t="s">
        <v>121</v>
      </c>
      <c r="AB424" s="82" t="s">
        <v>1401</v>
      </c>
      <c r="AD424" s="82" t="s">
        <v>144</v>
      </c>
      <c r="AE424" s="82" t="s">
        <v>1402</v>
      </c>
      <c r="AN424" s="82" t="s">
        <v>76</v>
      </c>
      <c r="AO424" s="82" t="s">
        <v>1403</v>
      </c>
      <c r="AP424" s="82">
        <v>450000000</v>
      </c>
      <c r="AQ424" s="82" t="s">
        <v>109</v>
      </c>
      <c r="AR424" s="82" t="s">
        <v>4274</v>
      </c>
      <c r="AS424" s="84">
        <v>42090</v>
      </c>
      <c r="AT424" s="85">
        <v>2015</v>
      </c>
      <c r="AU424" s="82" t="s">
        <v>4277</v>
      </c>
      <c r="AV424" s="84">
        <v>42825</v>
      </c>
      <c r="AW424" s="85">
        <v>2017</v>
      </c>
      <c r="AX424" s="85">
        <f>Table1[[#This Row],[End TEST]]-Table1[[#This Row],[Start TEST]]</f>
        <v>2</v>
      </c>
      <c r="AY424" s="85">
        <f>Table1[[#This Row],[TEST_Diff]]+1</f>
        <v>3</v>
      </c>
      <c r="AZ424" s="92">
        <f>DATEDIF(Table1[[#This Row],[Start Year]],Table1[[#This Row],[End Year]],"d") / 365</f>
        <v>2.0136986301369864</v>
      </c>
      <c r="BA424" s="82">
        <v>13800000</v>
      </c>
      <c r="BB424" s="82">
        <v>6000000</v>
      </c>
      <c r="BC424" s="82" t="s">
        <v>1404</v>
      </c>
      <c r="BD424" s="82">
        <v>1</v>
      </c>
      <c r="BE424" s="82">
        <v>1</v>
      </c>
      <c r="BF424" s="82">
        <v>1</v>
      </c>
      <c r="BG424" s="82">
        <v>1</v>
      </c>
      <c r="BH424" s="82">
        <v>1</v>
      </c>
      <c r="BI424" s="82">
        <v>1</v>
      </c>
      <c r="BJ424" s="82">
        <v>1</v>
      </c>
      <c r="BK424" s="82">
        <v>1</v>
      </c>
      <c r="BL424" s="82">
        <v>1</v>
      </c>
      <c r="BM424" s="82">
        <v>1</v>
      </c>
      <c r="BO424" s="82">
        <v>1</v>
      </c>
      <c r="BP424" s="82">
        <v>1</v>
      </c>
      <c r="BW424" s="82" t="s">
        <v>1405</v>
      </c>
    </row>
    <row r="425" spans="1:75" x14ac:dyDescent="0.5">
      <c r="A425" s="82">
        <v>79</v>
      </c>
      <c r="B425" s="82" t="s">
        <v>1398</v>
      </c>
      <c r="D425" s="90">
        <v>43579</v>
      </c>
      <c r="E425" s="90" t="s">
        <v>1399</v>
      </c>
      <c r="F425" s="90"/>
      <c r="G425" s="82" t="s">
        <v>1399</v>
      </c>
      <c r="H425" s="82" t="s">
        <v>1400</v>
      </c>
      <c r="I425" s="80" t="s">
        <v>81</v>
      </c>
      <c r="J425" s="80">
        <v>50</v>
      </c>
      <c r="K425" s="80">
        <v>132</v>
      </c>
      <c r="L425" s="80" t="s">
        <v>267</v>
      </c>
      <c r="M425" s="80">
        <v>0.64</v>
      </c>
      <c r="N425" s="80">
        <v>30.585163000000001</v>
      </c>
      <c r="O425" s="80">
        <v>36.238415000000003</v>
      </c>
      <c r="P425" s="80" t="s">
        <v>268</v>
      </c>
      <c r="Q425" s="80">
        <v>0</v>
      </c>
      <c r="R425" s="80">
        <v>37.477907000000002</v>
      </c>
      <c r="S425" s="80">
        <v>39.411562000000004</v>
      </c>
      <c r="T425" s="80">
        <v>1440000</v>
      </c>
      <c r="U425" s="91">
        <f>Table1[[#This Row],[Distribution Amount (Dollars)]]/Table1[[#This Row],[NEWdatediff]]</f>
        <v>480000</v>
      </c>
      <c r="V425" s="82" t="s">
        <v>1393</v>
      </c>
      <c r="W425" s="82" t="s">
        <v>91</v>
      </c>
      <c r="X425" s="82" t="s">
        <v>72</v>
      </c>
      <c r="Y425" s="82" t="s">
        <v>73</v>
      </c>
      <c r="Z425" s="82">
        <v>1</v>
      </c>
      <c r="AA425" s="82" t="s">
        <v>121</v>
      </c>
      <c r="AB425" s="82" t="s">
        <v>1401</v>
      </c>
      <c r="AD425" s="82" t="s">
        <v>220</v>
      </c>
      <c r="AE425" s="82" t="s">
        <v>1402</v>
      </c>
      <c r="AN425" s="82" t="s">
        <v>76</v>
      </c>
      <c r="AO425" s="82" t="s">
        <v>1403</v>
      </c>
      <c r="AP425" s="82">
        <v>450000000</v>
      </c>
      <c r="AQ425" s="82" t="s">
        <v>109</v>
      </c>
      <c r="AR425" s="82" t="s">
        <v>4274</v>
      </c>
      <c r="AS425" s="84">
        <v>42090</v>
      </c>
      <c r="AT425" s="85">
        <v>2015</v>
      </c>
      <c r="AU425" s="82" t="s">
        <v>4277</v>
      </c>
      <c r="AV425" s="84">
        <v>42825</v>
      </c>
      <c r="AW425" s="85">
        <v>2017</v>
      </c>
      <c r="AX425" s="85">
        <f>Table1[[#This Row],[End TEST]]-Table1[[#This Row],[Start TEST]]</f>
        <v>2</v>
      </c>
      <c r="AY425" s="85">
        <f>Table1[[#This Row],[TEST_Diff]]+1</f>
        <v>3</v>
      </c>
      <c r="AZ425" s="92">
        <f>DATEDIF(Table1[[#This Row],[Start Year]],Table1[[#This Row],[End Year]],"d") / 365</f>
        <v>2.0136986301369864</v>
      </c>
      <c r="BA425" s="82">
        <v>13800000</v>
      </c>
      <c r="BB425" s="82">
        <v>6000000</v>
      </c>
      <c r="BC425" s="82" t="s">
        <v>1404</v>
      </c>
      <c r="BD425" s="82">
        <v>1</v>
      </c>
      <c r="BE425" s="82">
        <v>1</v>
      </c>
      <c r="BF425" s="82">
        <v>1</v>
      </c>
      <c r="BG425" s="82">
        <v>1</v>
      </c>
      <c r="BH425" s="82">
        <v>1</v>
      </c>
      <c r="BI425" s="82">
        <v>1</v>
      </c>
      <c r="BJ425" s="82">
        <v>1</v>
      </c>
      <c r="BK425" s="82">
        <v>1</v>
      </c>
      <c r="BL425" s="82">
        <v>1</v>
      </c>
      <c r="BM425" s="82">
        <v>1</v>
      </c>
      <c r="BO425" s="82">
        <v>1</v>
      </c>
      <c r="BP425" s="82">
        <v>1</v>
      </c>
      <c r="BW425" s="82" t="s">
        <v>1405</v>
      </c>
    </row>
    <row r="426" spans="1:75" x14ac:dyDescent="0.5">
      <c r="A426" s="82">
        <v>79</v>
      </c>
      <c r="B426" s="82" t="s">
        <v>1398</v>
      </c>
      <c r="D426" s="90">
        <v>43579</v>
      </c>
      <c r="E426" s="90" t="s">
        <v>1399</v>
      </c>
      <c r="F426" s="90"/>
      <c r="G426" s="82" t="s">
        <v>1399</v>
      </c>
      <c r="H426" s="82" t="s">
        <v>1400</v>
      </c>
      <c r="I426" s="80" t="s">
        <v>102</v>
      </c>
      <c r="J426" s="80">
        <v>50</v>
      </c>
      <c r="K426" s="80">
        <v>132</v>
      </c>
      <c r="L426" s="80" t="s">
        <v>267</v>
      </c>
      <c r="M426" s="80">
        <v>0.64</v>
      </c>
      <c r="N426" s="80">
        <v>30.585163000000001</v>
      </c>
      <c r="O426" s="80">
        <v>36.238415000000003</v>
      </c>
      <c r="P426" s="80" t="s">
        <v>268</v>
      </c>
      <c r="Q426" s="80">
        <v>0</v>
      </c>
      <c r="R426" s="80">
        <v>37.477907000000002</v>
      </c>
      <c r="S426" s="80">
        <v>39.411562000000004</v>
      </c>
      <c r="T426" s="80">
        <v>1440000</v>
      </c>
      <c r="U426" s="91">
        <f>Table1[[#This Row],[Distribution Amount (Dollars)]]/Table1[[#This Row],[NEWdatediff]]</f>
        <v>480000</v>
      </c>
      <c r="V426" s="82" t="s">
        <v>1393</v>
      </c>
      <c r="W426" s="82" t="s">
        <v>91</v>
      </c>
      <c r="X426" s="82" t="s">
        <v>72</v>
      </c>
      <c r="Y426" s="82" t="s">
        <v>73</v>
      </c>
      <c r="Z426" s="82">
        <v>1</v>
      </c>
      <c r="AA426" s="82" t="s">
        <v>121</v>
      </c>
      <c r="AB426" s="82" t="s">
        <v>1401</v>
      </c>
      <c r="AD426" s="82" t="s">
        <v>220</v>
      </c>
      <c r="AE426" s="82" t="s">
        <v>1402</v>
      </c>
      <c r="AN426" s="82" t="s">
        <v>76</v>
      </c>
      <c r="AO426" s="82" t="s">
        <v>1403</v>
      </c>
      <c r="AP426" s="82">
        <v>450000000</v>
      </c>
      <c r="AQ426" s="82" t="s">
        <v>109</v>
      </c>
      <c r="AR426" s="82" t="s">
        <v>4274</v>
      </c>
      <c r="AS426" s="84">
        <v>42090</v>
      </c>
      <c r="AT426" s="85">
        <v>2015</v>
      </c>
      <c r="AU426" s="82" t="s">
        <v>4277</v>
      </c>
      <c r="AV426" s="84">
        <v>42825</v>
      </c>
      <c r="AW426" s="85">
        <v>2017</v>
      </c>
      <c r="AX426" s="85">
        <f>Table1[[#This Row],[End TEST]]-Table1[[#This Row],[Start TEST]]</f>
        <v>2</v>
      </c>
      <c r="AY426" s="85">
        <f>Table1[[#This Row],[TEST_Diff]]+1</f>
        <v>3</v>
      </c>
      <c r="AZ426" s="92">
        <f>DATEDIF(Table1[[#This Row],[Start Year]],Table1[[#This Row],[End Year]],"d") / 365</f>
        <v>2.0136986301369864</v>
      </c>
      <c r="BA426" s="82">
        <v>13800000</v>
      </c>
      <c r="BB426" s="82">
        <v>6000000</v>
      </c>
      <c r="BC426" s="82" t="s">
        <v>1404</v>
      </c>
      <c r="BD426" s="82">
        <v>1</v>
      </c>
      <c r="BE426" s="82">
        <v>1</v>
      </c>
      <c r="BF426" s="82">
        <v>1</v>
      </c>
      <c r="BG426" s="82">
        <v>1</v>
      </c>
      <c r="BH426" s="82">
        <v>1</v>
      </c>
      <c r="BI426" s="82">
        <v>1</v>
      </c>
      <c r="BJ426" s="82">
        <v>1</v>
      </c>
      <c r="BK426" s="82">
        <v>1</v>
      </c>
      <c r="BL426" s="82">
        <v>1</v>
      </c>
      <c r="BM426" s="82">
        <v>1</v>
      </c>
      <c r="BO426" s="82">
        <v>1</v>
      </c>
      <c r="BP426" s="82">
        <v>1</v>
      </c>
      <c r="BW426" s="82" t="s">
        <v>1405</v>
      </c>
    </row>
    <row r="427" spans="1:75" x14ac:dyDescent="0.5">
      <c r="A427" s="82">
        <v>79</v>
      </c>
      <c r="B427" s="82" t="s">
        <v>1398</v>
      </c>
      <c r="D427" s="90">
        <v>43579</v>
      </c>
      <c r="E427" s="90" t="s">
        <v>1399</v>
      </c>
      <c r="F427" s="90"/>
      <c r="G427" s="82" t="s">
        <v>1399</v>
      </c>
      <c r="H427" s="82" t="s">
        <v>1400</v>
      </c>
      <c r="I427" s="80" t="s">
        <v>81</v>
      </c>
      <c r="J427" s="80">
        <v>50</v>
      </c>
      <c r="K427" s="80">
        <v>132</v>
      </c>
      <c r="L427" s="80" t="s">
        <v>690</v>
      </c>
      <c r="M427" s="80">
        <v>0.25</v>
      </c>
      <c r="N427" s="80">
        <v>13.897869</v>
      </c>
      <c r="O427" s="80">
        <v>-60.968711999999996</v>
      </c>
      <c r="P427" s="80" t="s">
        <v>195</v>
      </c>
      <c r="Q427" s="80">
        <v>0</v>
      </c>
      <c r="R427" s="80">
        <v>25.14509</v>
      </c>
      <c r="S427" s="80">
        <v>-80.396960000000007</v>
      </c>
      <c r="T427" s="80">
        <v>562500</v>
      </c>
      <c r="U427" s="91">
        <f>Table1[[#This Row],[Distribution Amount (Dollars)]]/Table1[[#This Row],[NEWdatediff]]</f>
        <v>187500</v>
      </c>
      <c r="V427" s="82" t="s">
        <v>1393</v>
      </c>
      <c r="W427" s="82" t="s">
        <v>91</v>
      </c>
      <c r="X427" s="82" t="s">
        <v>72</v>
      </c>
      <c r="Y427" s="82" t="s">
        <v>73</v>
      </c>
      <c r="Z427" s="82">
        <v>1</v>
      </c>
      <c r="AA427" s="82" t="s">
        <v>121</v>
      </c>
      <c r="AB427" s="82" t="s">
        <v>1401</v>
      </c>
      <c r="AD427" s="82" t="s">
        <v>1466</v>
      </c>
      <c r="AE427" s="82" t="s">
        <v>1402</v>
      </c>
      <c r="AN427" s="82" t="s">
        <v>76</v>
      </c>
      <c r="AO427" s="82" t="s">
        <v>1403</v>
      </c>
      <c r="AP427" s="82">
        <v>450000000</v>
      </c>
      <c r="AQ427" s="82" t="s">
        <v>109</v>
      </c>
      <c r="AR427" s="82" t="s">
        <v>4274</v>
      </c>
      <c r="AS427" s="84">
        <v>42090</v>
      </c>
      <c r="AT427" s="85">
        <v>2015</v>
      </c>
      <c r="AU427" s="82" t="s">
        <v>4277</v>
      </c>
      <c r="AV427" s="84">
        <v>42825</v>
      </c>
      <c r="AW427" s="85">
        <v>2017</v>
      </c>
      <c r="AX427" s="85">
        <f>Table1[[#This Row],[End TEST]]-Table1[[#This Row],[Start TEST]]</f>
        <v>2</v>
      </c>
      <c r="AY427" s="85">
        <f>Table1[[#This Row],[TEST_Diff]]+1</f>
        <v>3</v>
      </c>
      <c r="AZ427" s="92">
        <f>DATEDIF(Table1[[#This Row],[Start Year]],Table1[[#This Row],[End Year]],"d") / 365</f>
        <v>2.0136986301369864</v>
      </c>
      <c r="BA427" s="82">
        <v>13800000</v>
      </c>
      <c r="BB427" s="82">
        <v>6000000</v>
      </c>
      <c r="BC427" s="82" t="s">
        <v>1404</v>
      </c>
      <c r="BD427" s="82">
        <v>1</v>
      </c>
      <c r="BE427" s="82">
        <v>1</v>
      </c>
      <c r="BF427" s="82">
        <v>1</v>
      </c>
      <c r="BG427" s="82">
        <v>1</v>
      </c>
      <c r="BH427" s="82">
        <v>1</v>
      </c>
      <c r="BI427" s="82">
        <v>1</v>
      </c>
      <c r="BJ427" s="82">
        <v>1</v>
      </c>
      <c r="BK427" s="82">
        <v>1</v>
      </c>
      <c r="BL427" s="82">
        <v>1</v>
      </c>
      <c r="BM427" s="82">
        <v>1</v>
      </c>
      <c r="BO427" s="82">
        <v>1</v>
      </c>
      <c r="BP427" s="82">
        <v>1</v>
      </c>
      <c r="BW427" s="82" t="s">
        <v>1405</v>
      </c>
    </row>
    <row r="428" spans="1:75" x14ac:dyDescent="0.5">
      <c r="A428" s="82">
        <v>79</v>
      </c>
      <c r="B428" s="82" t="s">
        <v>1398</v>
      </c>
      <c r="D428" s="90">
        <v>43579</v>
      </c>
      <c r="E428" s="90" t="s">
        <v>1399</v>
      </c>
      <c r="F428" s="90"/>
      <c r="G428" s="82" t="s">
        <v>1399</v>
      </c>
      <c r="H428" s="82" t="s">
        <v>1400</v>
      </c>
      <c r="I428" s="80" t="s">
        <v>102</v>
      </c>
      <c r="J428" s="80">
        <v>50</v>
      </c>
      <c r="K428" s="80">
        <v>132</v>
      </c>
      <c r="L428" s="80" t="s">
        <v>690</v>
      </c>
      <c r="M428" s="80">
        <v>0.25</v>
      </c>
      <c r="N428" s="80">
        <v>13.897869</v>
      </c>
      <c r="O428" s="80">
        <v>-60.968711999999996</v>
      </c>
      <c r="P428" s="80" t="s">
        <v>195</v>
      </c>
      <c r="Q428" s="80">
        <v>0</v>
      </c>
      <c r="R428" s="80">
        <v>25.14509</v>
      </c>
      <c r="S428" s="80">
        <v>-80.396960000000007</v>
      </c>
      <c r="T428" s="80">
        <v>562500</v>
      </c>
      <c r="U428" s="91">
        <f>Table1[[#This Row],[Distribution Amount (Dollars)]]/Table1[[#This Row],[NEWdatediff]]</f>
        <v>187500</v>
      </c>
      <c r="V428" s="82" t="s">
        <v>1393</v>
      </c>
      <c r="W428" s="82" t="s">
        <v>91</v>
      </c>
      <c r="X428" s="82" t="s">
        <v>72</v>
      </c>
      <c r="Y428" s="82" t="s">
        <v>73</v>
      </c>
      <c r="Z428" s="82">
        <v>1</v>
      </c>
      <c r="AA428" s="82" t="s">
        <v>121</v>
      </c>
      <c r="AB428" s="82" t="s">
        <v>1401</v>
      </c>
      <c r="AD428" s="82" t="s">
        <v>1466</v>
      </c>
      <c r="AE428" s="82" t="s">
        <v>1402</v>
      </c>
      <c r="AN428" s="82" t="s">
        <v>76</v>
      </c>
      <c r="AO428" s="82" t="s">
        <v>1403</v>
      </c>
      <c r="AP428" s="82">
        <v>450000000</v>
      </c>
      <c r="AQ428" s="82" t="s">
        <v>109</v>
      </c>
      <c r="AR428" s="82" t="s">
        <v>4274</v>
      </c>
      <c r="AS428" s="84">
        <v>42090</v>
      </c>
      <c r="AT428" s="85">
        <v>2015</v>
      </c>
      <c r="AU428" s="82" t="s">
        <v>4277</v>
      </c>
      <c r="AV428" s="84">
        <v>42825</v>
      </c>
      <c r="AW428" s="85">
        <v>2017</v>
      </c>
      <c r="AX428" s="85">
        <f>Table1[[#This Row],[End TEST]]-Table1[[#This Row],[Start TEST]]</f>
        <v>2</v>
      </c>
      <c r="AY428" s="85">
        <f>Table1[[#This Row],[TEST_Diff]]+1</f>
        <v>3</v>
      </c>
      <c r="AZ428" s="92">
        <f>DATEDIF(Table1[[#This Row],[Start Year]],Table1[[#This Row],[End Year]],"d") / 365</f>
        <v>2.0136986301369864</v>
      </c>
      <c r="BA428" s="82">
        <v>13800000</v>
      </c>
      <c r="BB428" s="82">
        <v>6000000</v>
      </c>
      <c r="BC428" s="82" t="s">
        <v>1404</v>
      </c>
      <c r="BD428" s="82">
        <v>1</v>
      </c>
      <c r="BE428" s="82">
        <v>1</v>
      </c>
      <c r="BF428" s="82">
        <v>1</v>
      </c>
      <c r="BG428" s="82">
        <v>1</v>
      </c>
      <c r="BH428" s="82">
        <v>1</v>
      </c>
      <c r="BI428" s="82">
        <v>1</v>
      </c>
      <c r="BJ428" s="82">
        <v>1</v>
      </c>
      <c r="BK428" s="82">
        <v>1</v>
      </c>
      <c r="BL428" s="82">
        <v>1</v>
      </c>
      <c r="BM428" s="82">
        <v>1</v>
      </c>
      <c r="BO428" s="82">
        <v>1</v>
      </c>
      <c r="BP428" s="82">
        <v>1</v>
      </c>
      <c r="BW428" s="82" t="s">
        <v>1405</v>
      </c>
    </row>
    <row r="429" spans="1:75" x14ac:dyDescent="0.5">
      <c r="A429" s="82">
        <v>79</v>
      </c>
      <c r="B429" s="82" t="s">
        <v>1398</v>
      </c>
      <c r="D429" s="90">
        <v>43579</v>
      </c>
      <c r="E429" s="90" t="s">
        <v>1399</v>
      </c>
      <c r="F429" s="90"/>
      <c r="G429" s="82" t="s">
        <v>1399</v>
      </c>
      <c r="H429" s="82" t="s">
        <v>1400</v>
      </c>
      <c r="I429" s="80" t="s">
        <v>81</v>
      </c>
      <c r="J429" s="80">
        <v>50</v>
      </c>
      <c r="K429" s="80">
        <v>132</v>
      </c>
      <c r="L429" s="80" t="s">
        <v>1466</v>
      </c>
      <c r="M429" s="80">
        <v>0.67</v>
      </c>
      <c r="N429" s="80">
        <v>47.411633000000002</v>
      </c>
      <c r="O429" s="80">
        <v>28.369883999999999</v>
      </c>
      <c r="P429" s="80" t="s">
        <v>307</v>
      </c>
      <c r="Q429" s="80">
        <v>0</v>
      </c>
      <c r="R429" s="80">
        <v>48.122632000000003</v>
      </c>
      <c r="S429" s="80">
        <v>30.108753</v>
      </c>
      <c r="T429" s="80">
        <v>1507500</v>
      </c>
      <c r="U429" s="91">
        <f>Table1[[#This Row],[Distribution Amount (Dollars)]]/Table1[[#This Row],[NEWdatediff]]</f>
        <v>502500</v>
      </c>
      <c r="V429" s="82" t="s">
        <v>1393</v>
      </c>
      <c r="W429" s="82" t="s">
        <v>91</v>
      </c>
      <c r="X429" s="82" t="s">
        <v>72</v>
      </c>
      <c r="Y429" s="82" t="s">
        <v>73</v>
      </c>
      <c r="Z429" s="82">
        <v>1</v>
      </c>
      <c r="AA429" s="82" t="s">
        <v>121</v>
      </c>
      <c r="AB429" s="82" t="s">
        <v>1401</v>
      </c>
      <c r="AD429" s="82" t="s">
        <v>154</v>
      </c>
      <c r="AE429" s="82" t="s">
        <v>1402</v>
      </c>
      <c r="AN429" s="82" t="s">
        <v>76</v>
      </c>
      <c r="AO429" s="82" t="s">
        <v>1403</v>
      </c>
      <c r="AP429" s="82">
        <v>450000000</v>
      </c>
      <c r="AQ429" s="82" t="s">
        <v>109</v>
      </c>
      <c r="AR429" s="82" t="s">
        <v>4274</v>
      </c>
      <c r="AS429" s="84">
        <v>42090</v>
      </c>
      <c r="AT429" s="85">
        <v>2015</v>
      </c>
      <c r="AU429" s="82" t="s">
        <v>4277</v>
      </c>
      <c r="AV429" s="84">
        <v>42825</v>
      </c>
      <c r="AW429" s="85">
        <v>2017</v>
      </c>
      <c r="AX429" s="85">
        <f>Table1[[#This Row],[End TEST]]-Table1[[#This Row],[Start TEST]]</f>
        <v>2</v>
      </c>
      <c r="AY429" s="85">
        <f>Table1[[#This Row],[TEST_Diff]]+1</f>
        <v>3</v>
      </c>
      <c r="AZ429" s="92">
        <f>DATEDIF(Table1[[#This Row],[Start Year]],Table1[[#This Row],[End Year]],"d") / 365</f>
        <v>2.0136986301369864</v>
      </c>
      <c r="BA429" s="82">
        <v>13800000</v>
      </c>
      <c r="BB429" s="82">
        <v>6000000</v>
      </c>
      <c r="BC429" s="82" t="s">
        <v>1404</v>
      </c>
      <c r="BD429" s="82">
        <v>1</v>
      </c>
      <c r="BE429" s="82">
        <v>1</v>
      </c>
      <c r="BF429" s="82">
        <v>1</v>
      </c>
      <c r="BG429" s="82">
        <v>1</v>
      </c>
      <c r="BH429" s="82">
        <v>1</v>
      </c>
      <c r="BI429" s="82">
        <v>1</v>
      </c>
      <c r="BJ429" s="82">
        <v>1</v>
      </c>
      <c r="BK429" s="82">
        <v>1</v>
      </c>
      <c r="BL429" s="82">
        <v>1</v>
      </c>
      <c r="BM429" s="82">
        <v>1</v>
      </c>
      <c r="BO429" s="82">
        <v>1</v>
      </c>
      <c r="BP429" s="82">
        <v>1</v>
      </c>
      <c r="BW429" s="82" t="s">
        <v>1405</v>
      </c>
    </row>
    <row r="430" spans="1:75" x14ac:dyDescent="0.5">
      <c r="A430" s="82">
        <v>79</v>
      </c>
      <c r="B430" s="82" t="s">
        <v>1398</v>
      </c>
      <c r="D430" s="90">
        <v>43579</v>
      </c>
      <c r="E430" s="90" t="s">
        <v>1399</v>
      </c>
      <c r="F430" s="90"/>
      <c r="G430" s="82" t="s">
        <v>1399</v>
      </c>
      <c r="H430" s="82" t="s">
        <v>1400</v>
      </c>
      <c r="I430" s="80" t="s">
        <v>102</v>
      </c>
      <c r="J430" s="80">
        <v>50</v>
      </c>
      <c r="K430" s="80">
        <v>132</v>
      </c>
      <c r="L430" s="80" t="s">
        <v>1466</v>
      </c>
      <c r="M430" s="80">
        <v>0.67</v>
      </c>
      <c r="N430" s="80">
        <v>47.411633000000002</v>
      </c>
      <c r="O430" s="80">
        <v>28.369883999999999</v>
      </c>
      <c r="P430" s="80" t="s">
        <v>307</v>
      </c>
      <c r="Q430" s="80">
        <v>0</v>
      </c>
      <c r="R430" s="80">
        <v>48.122632000000003</v>
      </c>
      <c r="S430" s="80">
        <v>30.108753</v>
      </c>
      <c r="T430" s="80">
        <v>1507500</v>
      </c>
      <c r="U430" s="91">
        <f>Table1[[#This Row],[Distribution Amount (Dollars)]]/Table1[[#This Row],[NEWdatediff]]</f>
        <v>502500</v>
      </c>
      <c r="V430" s="82" t="s">
        <v>1393</v>
      </c>
      <c r="W430" s="82" t="s">
        <v>91</v>
      </c>
      <c r="X430" s="82" t="s">
        <v>72</v>
      </c>
      <c r="Y430" s="82" t="s">
        <v>73</v>
      </c>
      <c r="Z430" s="82">
        <v>1</v>
      </c>
      <c r="AA430" s="82" t="s">
        <v>121</v>
      </c>
      <c r="AB430" s="82" t="s">
        <v>1401</v>
      </c>
      <c r="AD430" s="82" t="s">
        <v>154</v>
      </c>
      <c r="AE430" s="82" t="s">
        <v>1402</v>
      </c>
      <c r="AN430" s="82" t="s">
        <v>76</v>
      </c>
      <c r="AO430" s="82" t="s">
        <v>1403</v>
      </c>
      <c r="AP430" s="82">
        <v>450000000</v>
      </c>
      <c r="AQ430" s="82" t="s">
        <v>109</v>
      </c>
      <c r="AR430" s="82" t="s">
        <v>4274</v>
      </c>
      <c r="AS430" s="84">
        <v>42090</v>
      </c>
      <c r="AT430" s="85">
        <v>2015</v>
      </c>
      <c r="AU430" s="82" t="s">
        <v>4277</v>
      </c>
      <c r="AV430" s="84">
        <v>42825</v>
      </c>
      <c r="AW430" s="85">
        <v>2017</v>
      </c>
      <c r="AX430" s="85">
        <f>Table1[[#This Row],[End TEST]]-Table1[[#This Row],[Start TEST]]</f>
        <v>2</v>
      </c>
      <c r="AY430" s="85">
        <f>Table1[[#This Row],[TEST_Diff]]+1</f>
        <v>3</v>
      </c>
      <c r="AZ430" s="92">
        <f>DATEDIF(Table1[[#This Row],[Start Year]],Table1[[#This Row],[End Year]],"d") / 365</f>
        <v>2.0136986301369864</v>
      </c>
      <c r="BA430" s="82">
        <v>13800000</v>
      </c>
      <c r="BB430" s="82">
        <v>6000000</v>
      </c>
      <c r="BC430" s="82" t="s">
        <v>1404</v>
      </c>
      <c r="BD430" s="82">
        <v>1</v>
      </c>
      <c r="BE430" s="82">
        <v>1</v>
      </c>
      <c r="BF430" s="82">
        <v>1</v>
      </c>
      <c r="BG430" s="82">
        <v>1</v>
      </c>
      <c r="BH430" s="82">
        <v>1</v>
      </c>
      <c r="BI430" s="82">
        <v>1</v>
      </c>
      <c r="BJ430" s="82">
        <v>1</v>
      </c>
      <c r="BK430" s="82">
        <v>1</v>
      </c>
      <c r="BL430" s="82">
        <v>1</v>
      </c>
      <c r="BM430" s="82">
        <v>1</v>
      </c>
      <c r="BO430" s="82">
        <v>1</v>
      </c>
      <c r="BP430" s="82">
        <v>1</v>
      </c>
      <c r="BW430" s="82" t="s">
        <v>1405</v>
      </c>
    </row>
    <row r="431" spans="1:75" x14ac:dyDescent="0.5">
      <c r="A431" s="82">
        <v>79</v>
      </c>
      <c r="B431" s="82" t="s">
        <v>1398</v>
      </c>
      <c r="D431" s="90">
        <v>43579</v>
      </c>
      <c r="E431" s="90" t="s">
        <v>1399</v>
      </c>
      <c r="F431" s="90"/>
      <c r="G431" s="82" t="s">
        <v>1399</v>
      </c>
      <c r="H431" s="82" t="s">
        <v>1400</v>
      </c>
      <c r="I431" s="80" t="s">
        <v>81</v>
      </c>
      <c r="J431" s="80">
        <v>50</v>
      </c>
      <c r="K431" s="80">
        <v>132</v>
      </c>
      <c r="L431" s="80" t="s">
        <v>721</v>
      </c>
      <c r="M431" s="80">
        <v>0.64</v>
      </c>
      <c r="N431" s="80">
        <v>41.20438</v>
      </c>
      <c r="O431" s="80">
        <v>74.766098</v>
      </c>
      <c r="P431" s="80" t="s">
        <v>111</v>
      </c>
      <c r="Q431" s="80">
        <v>0</v>
      </c>
      <c r="R431" s="80">
        <v>43.890490999999997</v>
      </c>
      <c r="S431" s="80">
        <v>71.138231000000005</v>
      </c>
      <c r="T431" s="80">
        <v>1440000</v>
      </c>
      <c r="U431" s="91">
        <f>Table1[[#This Row],[Distribution Amount (Dollars)]]/Table1[[#This Row],[NEWdatediff]]</f>
        <v>480000</v>
      </c>
      <c r="V431" s="82" t="s">
        <v>1393</v>
      </c>
      <c r="W431" s="82" t="s">
        <v>91</v>
      </c>
      <c r="X431" s="82" t="s">
        <v>72</v>
      </c>
      <c r="Y431" s="82" t="s">
        <v>73</v>
      </c>
      <c r="Z431" s="82">
        <v>1</v>
      </c>
      <c r="AA431" s="82" t="s">
        <v>121</v>
      </c>
      <c r="AB431" s="82" t="s">
        <v>1401</v>
      </c>
      <c r="AD431" s="82" t="s">
        <v>689</v>
      </c>
      <c r="AE431" s="82" t="s">
        <v>1402</v>
      </c>
      <c r="AN431" s="82" t="s">
        <v>76</v>
      </c>
      <c r="AO431" s="82" t="s">
        <v>1403</v>
      </c>
      <c r="AP431" s="82">
        <v>450000000</v>
      </c>
      <c r="AQ431" s="82" t="s">
        <v>109</v>
      </c>
      <c r="AR431" s="82" t="s">
        <v>4274</v>
      </c>
      <c r="AS431" s="84">
        <v>42090</v>
      </c>
      <c r="AT431" s="85">
        <v>2015</v>
      </c>
      <c r="AU431" s="82" t="s">
        <v>4277</v>
      </c>
      <c r="AV431" s="84">
        <v>42825</v>
      </c>
      <c r="AW431" s="85">
        <v>2017</v>
      </c>
      <c r="AX431" s="85">
        <f>Table1[[#This Row],[End TEST]]-Table1[[#This Row],[Start TEST]]</f>
        <v>2</v>
      </c>
      <c r="AY431" s="85">
        <f>Table1[[#This Row],[TEST_Diff]]+1</f>
        <v>3</v>
      </c>
      <c r="AZ431" s="92">
        <f>DATEDIF(Table1[[#This Row],[Start Year]],Table1[[#This Row],[End Year]],"d") / 365</f>
        <v>2.0136986301369864</v>
      </c>
      <c r="BA431" s="82">
        <v>13800000</v>
      </c>
      <c r="BB431" s="82">
        <v>6000000</v>
      </c>
      <c r="BC431" s="82" t="s">
        <v>1404</v>
      </c>
      <c r="BD431" s="82">
        <v>1</v>
      </c>
      <c r="BE431" s="82">
        <v>1</v>
      </c>
      <c r="BF431" s="82">
        <v>1</v>
      </c>
      <c r="BG431" s="82">
        <v>1</v>
      </c>
      <c r="BH431" s="82">
        <v>1</v>
      </c>
      <c r="BI431" s="82">
        <v>1</v>
      </c>
      <c r="BJ431" s="82">
        <v>1</v>
      </c>
      <c r="BK431" s="82">
        <v>1</v>
      </c>
      <c r="BL431" s="82">
        <v>1</v>
      </c>
      <c r="BM431" s="82">
        <v>1</v>
      </c>
      <c r="BO431" s="82">
        <v>1</v>
      </c>
      <c r="BP431" s="82">
        <v>1</v>
      </c>
      <c r="BW431" s="82" t="s">
        <v>1405</v>
      </c>
    </row>
    <row r="432" spans="1:75" x14ac:dyDescent="0.5">
      <c r="A432" s="82">
        <v>79</v>
      </c>
      <c r="B432" s="82" t="s">
        <v>1398</v>
      </c>
      <c r="D432" s="90">
        <v>43579</v>
      </c>
      <c r="E432" s="90" t="s">
        <v>1399</v>
      </c>
      <c r="F432" s="90"/>
      <c r="G432" s="82" t="s">
        <v>1399</v>
      </c>
      <c r="H432" s="82" t="s">
        <v>1400</v>
      </c>
      <c r="I432" s="80" t="s">
        <v>102</v>
      </c>
      <c r="J432" s="80">
        <v>50</v>
      </c>
      <c r="K432" s="80">
        <v>132</v>
      </c>
      <c r="L432" s="80" t="s">
        <v>721</v>
      </c>
      <c r="M432" s="80">
        <v>0.64</v>
      </c>
      <c r="N432" s="80">
        <v>41.20438</v>
      </c>
      <c r="O432" s="80">
        <v>74.766098</v>
      </c>
      <c r="P432" s="80" t="s">
        <v>111</v>
      </c>
      <c r="Q432" s="80">
        <v>0</v>
      </c>
      <c r="R432" s="80">
        <v>43.890490999999997</v>
      </c>
      <c r="S432" s="80">
        <v>71.138231000000005</v>
      </c>
      <c r="T432" s="80">
        <v>1440000</v>
      </c>
      <c r="U432" s="91">
        <f>Table1[[#This Row],[Distribution Amount (Dollars)]]/Table1[[#This Row],[NEWdatediff]]</f>
        <v>480000</v>
      </c>
      <c r="V432" s="82" t="s">
        <v>1393</v>
      </c>
      <c r="W432" s="82" t="s">
        <v>91</v>
      </c>
      <c r="X432" s="82" t="s">
        <v>72</v>
      </c>
      <c r="Y432" s="82" t="s">
        <v>73</v>
      </c>
      <c r="Z432" s="82">
        <v>1</v>
      </c>
      <c r="AA432" s="82" t="s">
        <v>121</v>
      </c>
      <c r="AB432" s="82" t="s">
        <v>1401</v>
      </c>
      <c r="AD432" s="82" t="s">
        <v>689</v>
      </c>
      <c r="AE432" s="82" t="s">
        <v>1402</v>
      </c>
      <c r="AN432" s="82" t="s">
        <v>76</v>
      </c>
      <c r="AO432" s="82" t="s">
        <v>1403</v>
      </c>
      <c r="AP432" s="82">
        <v>450000000</v>
      </c>
      <c r="AQ432" s="82" t="s">
        <v>109</v>
      </c>
      <c r="AR432" s="82" t="s">
        <v>4274</v>
      </c>
      <c r="AS432" s="84">
        <v>42090</v>
      </c>
      <c r="AT432" s="85">
        <v>2015</v>
      </c>
      <c r="AU432" s="82" t="s">
        <v>4277</v>
      </c>
      <c r="AV432" s="84">
        <v>42825</v>
      </c>
      <c r="AW432" s="85">
        <v>2017</v>
      </c>
      <c r="AX432" s="85">
        <f>Table1[[#This Row],[End TEST]]-Table1[[#This Row],[Start TEST]]</f>
        <v>2</v>
      </c>
      <c r="AY432" s="85">
        <f>Table1[[#This Row],[TEST_Diff]]+1</f>
        <v>3</v>
      </c>
      <c r="AZ432" s="92">
        <f>DATEDIF(Table1[[#This Row],[Start Year]],Table1[[#This Row],[End Year]],"d") / 365</f>
        <v>2.0136986301369864</v>
      </c>
      <c r="BA432" s="82">
        <v>13800000</v>
      </c>
      <c r="BB432" s="82">
        <v>6000000</v>
      </c>
      <c r="BC432" s="82" t="s">
        <v>1404</v>
      </c>
      <c r="BD432" s="82">
        <v>1</v>
      </c>
      <c r="BE432" s="82">
        <v>1</v>
      </c>
      <c r="BF432" s="82">
        <v>1</v>
      </c>
      <c r="BG432" s="82">
        <v>1</v>
      </c>
      <c r="BH432" s="82">
        <v>1</v>
      </c>
      <c r="BI432" s="82">
        <v>1</v>
      </c>
      <c r="BJ432" s="82">
        <v>1</v>
      </c>
      <c r="BK432" s="82">
        <v>1</v>
      </c>
      <c r="BL432" s="82">
        <v>1</v>
      </c>
      <c r="BM432" s="82">
        <v>1</v>
      </c>
      <c r="BO432" s="82">
        <v>1</v>
      </c>
      <c r="BP432" s="82">
        <v>1</v>
      </c>
      <c r="BW432" s="82" t="s">
        <v>1405</v>
      </c>
    </row>
    <row r="433" spans="1:75" x14ac:dyDescent="0.5">
      <c r="A433" s="82">
        <v>79</v>
      </c>
      <c r="B433" s="82" t="s">
        <v>1398</v>
      </c>
      <c r="D433" s="90">
        <v>43579</v>
      </c>
      <c r="E433" s="90" t="s">
        <v>1399</v>
      </c>
      <c r="F433" s="90"/>
      <c r="G433" s="82" t="s">
        <v>1399</v>
      </c>
      <c r="H433" s="82" t="s">
        <v>1400</v>
      </c>
      <c r="I433" s="80" t="s">
        <v>81</v>
      </c>
      <c r="J433" s="80">
        <v>50</v>
      </c>
      <c r="K433" s="80">
        <v>132</v>
      </c>
      <c r="L433" s="80" t="s">
        <v>1444</v>
      </c>
      <c r="M433" s="80">
        <v>0.67</v>
      </c>
      <c r="N433" s="80">
        <v>44.226737</v>
      </c>
      <c r="O433" s="80">
        <v>20.795300000000001</v>
      </c>
      <c r="P433" s="80" t="s">
        <v>307</v>
      </c>
      <c r="Q433" s="80">
        <v>0</v>
      </c>
      <c r="R433" s="80">
        <v>48.122632000000003</v>
      </c>
      <c r="S433" s="80">
        <v>30.108753</v>
      </c>
      <c r="T433" s="80">
        <v>1507500</v>
      </c>
      <c r="U433" s="91">
        <f>Table1[[#This Row],[Distribution Amount (Dollars)]]/Table1[[#This Row],[NEWdatediff]]</f>
        <v>502500</v>
      </c>
      <c r="V433" s="82" t="s">
        <v>1393</v>
      </c>
      <c r="W433" s="82" t="s">
        <v>91</v>
      </c>
      <c r="X433" s="82" t="s">
        <v>72</v>
      </c>
      <c r="Y433" s="82" t="s">
        <v>73</v>
      </c>
      <c r="Z433" s="82">
        <v>1</v>
      </c>
      <c r="AA433" s="82" t="s">
        <v>121</v>
      </c>
      <c r="AB433" s="82" t="s">
        <v>1401</v>
      </c>
      <c r="AD433" s="82" t="s">
        <v>152</v>
      </c>
      <c r="AE433" s="82" t="s">
        <v>1402</v>
      </c>
      <c r="AN433" s="82" t="s">
        <v>76</v>
      </c>
      <c r="AO433" s="82" t="s">
        <v>1403</v>
      </c>
      <c r="AP433" s="82">
        <v>450000000</v>
      </c>
      <c r="AQ433" s="82" t="s">
        <v>109</v>
      </c>
      <c r="AR433" s="82" t="s">
        <v>4274</v>
      </c>
      <c r="AS433" s="84">
        <v>42090</v>
      </c>
      <c r="AT433" s="85">
        <v>2015</v>
      </c>
      <c r="AU433" s="82" t="s">
        <v>4277</v>
      </c>
      <c r="AV433" s="84">
        <v>42825</v>
      </c>
      <c r="AW433" s="85">
        <v>2017</v>
      </c>
      <c r="AX433" s="85">
        <f>Table1[[#This Row],[End TEST]]-Table1[[#This Row],[Start TEST]]</f>
        <v>2</v>
      </c>
      <c r="AY433" s="85">
        <f>Table1[[#This Row],[TEST_Diff]]+1</f>
        <v>3</v>
      </c>
      <c r="AZ433" s="92">
        <f>DATEDIF(Table1[[#This Row],[Start Year]],Table1[[#This Row],[End Year]],"d") / 365</f>
        <v>2.0136986301369864</v>
      </c>
      <c r="BA433" s="82">
        <v>13800000</v>
      </c>
      <c r="BB433" s="82">
        <v>6000000</v>
      </c>
      <c r="BC433" s="82" t="s">
        <v>1404</v>
      </c>
      <c r="BD433" s="82">
        <v>1</v>
      </c>
      <c r="BE433" s="82">
        <v>1</v>
      </c>
      <c r="BF433" s="82">
        <v>1</v>
      </c>
      <c r="BG433" s="82">
        <v>1</v>
      </c>
      <c r="BH433" s="82">
        <v>1</v>
      </c>
      <c r="BI433" s="82">
        <v>1</v>
      </c>
      <c r="BJ433" s="82">
        <v>1</v>
      </c>
      <c r="BK433" s="82">
        <v>1</v>
      </c>
      <c r="BL433" s="82">
        <v>1</v>
      </c>
      <c r="BM433" s="82">
        <v>1</v>
      </c>
      <c r="BO433" s="82">
        <v>1</v>
      </c>
      <c r="BP433" s="82">
        <v>1</v>
      </c>
      <c r="BW433" s="82" t="s">
        <v>1405</v>
      </c>
    </row>
    <row r="434" spans="1:75" x14ac:dyDescent="0.5">
      <c r="A434" s="82">
        <v>79</v>
      </c>
      <c r="B434" s="82" t="s">
        <v>1398</v>
      </c>
      <c r="D434" s="90">
        <v>43579</v>
      </c>
      <c r="E434" s="90" t="s">
        <v>1399</v>
      </c>
      <c r="F434" s="90"/>
      <c r="G434" s="82" t="s">
        <v>1399</v>
      </c>
      <c r="H434" s="82" t="s">
        <v>1400</v>
      </c>
      <c r="I434" s="80" t="s">
        <v>102</v>
      </c>
      <c r="J434" s="80">
        <v>50</v>
      </c>
      <c r="K434" s="80">
        <v>132</v>
      </c>
      <c r="L434" s="80" t="s">
        <v>1444</v>
      </c>
      <c r="M434" s="80">
        <v>0.67</v>
      </c>
      <c r="N434" s="80">
        <v>44.226737</v>
      </c>
      <c r="O434" s="80">
        <v>20.795300000000001</v>
      </c>
      <c r="P434" s="80" t="s">
        <v>307</v>
      </c>
      <c r="Q434" s="80">
        <v>0</v>
      </c>
      <c r="R434" s="80">
        <v>48.122632000000003</v>
      </c>
      <c r="S434" s="80">
        <v>30.108753</v>
      </c>
      <c r="T434" s="80">
        <v>1507500</v>
      </c>
      <c r="U434" s="91">
        <f>Table1[[#This Row],[Distribution Amount (Dollars)]]/Table1[[#This Row],[NEWdatediff]]</f>
        <v>502500</v>
      </c>
      <c r="V434" s="82" t="s">
        <v>1393</v>
      </c>
      <c r="W434" s="82" t="s">
        <v>91</v>
      </c>
      <c r="X434" s="82" t="s">
        <v>72</v>
      </c>
      <c r="Y434" s="82" t="s">
        <v>73</v>
      </c>
      <c r="Z434" s="82">
        <v>1</v>
      </c>
      <c r="AA434" s="82" t="s">
        <v>121</v>
      </c>
      <c r="AB434" s="82" t="s">
        <v>1401</v>
      </c>
      <c r="AD434" s="82" t="s">
        <v>152</v>
      </c>
      <c r="AE434" s="82" t="s">
        <v>1402</v>
      </c>
      <c r="AN434" s="82" t="s">
        <v>76</v>
      </c>
      <c r="AO434" s="82" t="s">
        <v>1403</v>
      </c>
      <c r="AP434" s="82">
        <v>450000000</v>
      </c>
      <c r="AQ434" s="82" t="s">
        <v>109</v>
      </c>
      <c r="AR434" s="82" t="s">
        <v>4274</v>
      </c>
      <c r="AS434" s="84">
        <v>42090</v>
      </c>
      <c r="AT434" s="85">
        <v>2015</v>
      </c>
      <c r="AU434" s="82" t="s">
        <v>4277</v>
      </c>
      <c r="AV434" s="84">
        <v>42825</v>
      </c>
      <c r="AW434" s="85">
        <v>2017</v>
      </c>
      <c r="AX434" s="85">
        <f>Table1[[#This Row],[End TEST]]-Table1[[#This Row],[Start TEST]]</f>
        <v>2</v>
      </c>
      <c r="AY434" s="85">
        <f>Table1[[#This Row],[TEST_Diff]]+1</f>
        <v>3</v>
      </c>
      <c r="AZ434" s="92">
        <f>DATEDIF(Table1[[#This Row],[Start Year]],Table1[[#This Row],[End Year]],"d") / 365</f>
        <v>2.0136986301369864</v>
      </c>
      <c r="BA434" s="82">
        <v>13800000</v>
      </c>
      <c r="BB434" s="82">
        <v>6000000</v>
      </c>
      <c r="BC434" s="82" t="s">
        <v>1404</v>
      </c>
      <c r="BD434" s="82">
        <v>1</v>
      </c>
      <c r="BE434" s="82">
        <v>1</v>
      </c>
      <c r="BF434" s="82">
        <v>1</v>
      </c>
      <c r="BG434" s="82">
        <v>1</v>
      </c>
      <c r="BH434" s="82">
        <v>1</v>
      </c>
      <c r="BI434" s="82">
        <v>1</v>
      </c>
      <c r="BJ434" s="82">
        <v>1</v>
      </c>
      <c r="BK434" s="82">
        <v>1</v>
      </c>
      <c r="BL434" s="82">
        <v>1</v>
      </c>
      <c r="BM434" s="82">
        <v>1</v>
      </c>
      <c r="BO434" s="82">
        <v>1</v>
      </c>
      <c r="BP434" s="82">
        <v>1</v>
      </c>
      <c r="BW434" s="82" t="s">
        <v>1405</v>
      </c>
    </row>
    <row r="435" spans="1:75" x14ac:dyDescent="0.5">
      <c r="A435" s="82">
        <v>79</v>
      </c>
      <c r="B435" s="82" t="s">
        <v>1398</v>
      </c>
      <c r="D435" s="90">
        <v>43579</v>
      </c>
      <c r="E435" s="90" t="s">
        <v>1399</v>
      </c>
      <c r="F435" s="90"/>
      <c r="G435" s="82" t="s">
        <v>1399</v>
      </c>
      <c r="H435" s="82" t="s">
        <v>1400</v>
      </c>
      <c r="I435" s="80" t="s">
        <v>81</v>
      </c>
      <c r="J435" s="80">
        <v>50</v>
      </c>
      <c r="K435" s="80">
        <v>132</v>
      </c>
      <c r="L435" s="80" t="s">
        <v>1431</v>
      </c>
      <c r="M435" s="80">
        <v>0.64</v>
      </c>
      <c r="N435" s="80">
        <v>15.660392</v>
      </c>
      <c r="O435" s="80">
        <v>101.520053</v>
      </c>
      <c r="P435" s="80" t="s">
        <v>113</v>
      </c>
      <c r="Q435" s="80">
        <v>0</v>
      </c>
      <c r="R435" s="80">
        <v>10.278548000000001</v>
      </c>
      <c r="S435" s="80">
        <v>102.006446</v>
      </c>
      <c r="T435" s="80">
        <v>1440000</v>
      </c>
      <c r="U435" s="91">
        <f>Table1[[#This Row],[Distribution Amount (Dollars)]]/Table1[[#This Row],[NEWdatediff]]</f>
        <v>480000</v>
      </c>
      <c r="V435" s="82" t="s">
        <v>1393</v>
      </c>
      <c r="W435" s="82" t="s">
        <v>91</v>
      </c>
      <c r="X435" s="82" t="s">
        <v>72</v>
      </c>
      <c r="Y435" s="82" t="s">
        <v>73</v>
      </c>
      <c r="Z435" s="82">
        <v>1</v>
      </c>
      <c r="AA435" s="82" t="s">
        <v>121</v>
      </c>
      <c r="AB435" s="82" t="s">
        <v>1401</v>
      </c>
      <c r="AD435" s="82" t="s">
        <v>1448</v>
      </c>
      <c r="AE435" s="82" t="s">
        <v>1402</v>
      </c>
      <c r="AN435" s="82" t="s">
        <v>76</v>
      </c>
      <c r="AO435" s="82" t="s">
        <v>1403</v>
      </c>
      <c r="AP435" s="82">
        <v>450000000</v>
      </c>
      <c r="AQ435" s="82" t="s">
        <v>109</v>
      </c>
      <c r="AR435" s="82" t="s">
        <v>4274</v>
      </c>
      <c r="AS435" s="84">
        <v>42090</v>
      </c>
      <c r="AT435" s="85">
        <v>2015</v>
      </c>
      <c r="AU435" s="82" t="s">
        <v>4277</v>
      </c>
      <c r="AV435" s="84">
        <v>42825</v>
      </c>
      <c r="AW435" s="85">
        <v>2017</v>
      </c>
      <c r="AX435" s="85">
        <f>Table1[[#This Row],[End TEST]]-Table1[[#This Row],[Start TEST]]</f>
        <v>2</v>
      </c>
      <c r="AY435" s="85">
        <f>Table1[[#This Row],[TEST_Diff]]+1</f>
        <v>3</v>
      </c>
      <c r="AZ435" s="92">
        <f>DATEDIF(Table1[[#This Row],[Start Year]],Table1[[#This Row],[End Year]],"d") / 365</f>
        <v>2.0136986301369864</v>
      </c>
      <c r="BA435" s="82">
        <v>13800000</v>
      </c>
      <c r="BB435" s="82">
        <v>6000000</v>
      </c>
      <c r="BC435" s="82" t="s">
        <v>1404</v>
      </c>
      <c r="BD435" s="82">
        <v>1</v>
      </c>
      <c r="BE435" s="82">
        <v>1</v>
      </c>
      <c r="BF435" s="82">
        <v>1</v>
      </c>
      <c r="BG435" s="82">
        <v>1</v>
      </c>
      <c r="BH435" s="82">
        <v>1</v>
      </c>
      <c r="BI435" s="82">
        <v>1</v>
      </c>
      <c r="BJ435" s="82">
        <v>1</v>
      </c>
      <c r="BK435" s="82">
        <v>1</v>
      </c>
      <c r="BL435" s="82">
        <v>1</v>
      </c>
      <c r="BM435" s="82">
        <v>1</v>
      </c>
      <c r="BO435" s="82">
        <v>1</v>
      </c>
      <c r="BP435" s="82">
        <v>1</v>
      </c>
      <c r="BW435" s="82" t="s">
        <v>1405</v>
      </c>
    </row>
    <row r="436" spans="1:75" x14ac:dyDescent="0.5">
      <c r="A436" s="82">
        <v>79</v>
      </c>
      <c r="B436" s="82" t="s">
        <v>1398</v>
      </c>
      <c r="D436" s="90">
        <v>43579</v>
      </c>
      <c r="E436" s="90" t="s">
        <v>1399</v>
      </c>
      <c r="F436" s="90"/>
      <c r="G436" s="82" t="s">
        <v>1399</v>
      </c>
      <c r="H436" s="82" t="s">
        <v>1400</v>
      </c>
      <c r="I436" s="80" t="s">
        <v>102</v>
      </c>
      <c r="J436" s="80">
        <v>50</v>
      </c>
      <c r="K436" s="80">
        <v>132</v>
      </c>
      <c r="L436" s="80" t="s">
        <v>1431</v>
      </c>
      <c r="M436" s="80">
        <v>0.64</v>
      </c>
      <c r="N436" s="80">
        <v>15.660392</v>
      </c>
      <c r="O436" s="80">
        <v>101.520053</v>
      </c>
      <c r="P436" s="80" t="s">
        <v>113</v>
      </c>
      <c r="Q436" s="80">
        <v>0</v>
      </c>
      <c r="R436" s="80">
        <v>10.278548000000001</v>
      </c>
      <c r="S436" s="80">
        <v>102.006446</v>
      </c>
      <c r="T436" s="80">
        <v>1440000</v>
      </c>
      <c r="U436" s="91">
        <f>Table1[[#This Row],[Distribution Amount (Dollars)]]/Table1[[#This Row],[NEWdatediff]]</f>
        <v>480000</v>
      </c>
      <c r="V436" s="82" t="s">
        <v>1393</v>
      </c>
      <c r="W436" s="82" t="s">
        <v>91</v>
      </c>
      <c r="X436" s="82" t="s">
        <v>72</v>
      </c>
      <c r="Y436" s="82" t="s">
        <v>73</v>
      </c>
      <c r="Z436" s="82">
        <v>1</v>
      </c>
      <c r="AA436" s="82" t="s">
        <v>121</v>
      </c>
      <c r="AB436" s="82" t="s">
        <v>1401</v>
      </c>
      <c r="AD436" s="82" t="s">
        <v>1448</v>
      </c>
      <c r="AE436" s="82" t="s">
        <v>1402</v>
      </c>
      <c r="AN436" s="82" t="s">
        <v>76</v>
      </c>
      <c r="AO436" s="82" t="s">
        <v>1403</v>
      </c>
      <c r="AP436" s="82">
        <v>450000000</v>
      </c>
      <c r="AQ436" s="82" t="s">
        <v>109</v>
      </c>
      <c r="AR436" s="82" t="s">
        <v>4274</v>
      </c>
      <c r="AS436" s="84">
        <v>42090</v>
      </c>
      <c r="AT436" s="85">
        <v>2015</v>
      </c>
      <c r="AU436" s="82" t="s">
        <v>4277</v>
      </c>
      <c r="AV436" s="84">
        <v>42825</v>
      </c>
      <c r="AW436" s="85">
        <v>2017</v>
      </c>
      <c r="AX436" s="85">
        <f>Table1[[#This Row],[End TEST]]-Table1[[#This Row],[Start TEST]]</f>
        <v>2</v>
      </c>
      <c r="AY436" s="85">
        <f>Table1[[#This Row],[TEST_Diff]]+1</f>
        <v>3</v>
      </c>
      <c r="AZ436" s="92">
        <f>DATEDIF(Table1[[#This Row],[Start Year]],Table1[[#This Row],[End Year]],"d") / 365</f>
        <v>2.0136986301369864</v>
      </c>
      <c r="BA436" s="82">
        <v>13800000</v>
      </c>
      <c r="BB436" s="82">
        <v>6000000</v>
      </c>
      <c r="BC436" s="82" t="s">
        <v>1404</v>
      </c>
      <c r="BD436" s="82">
        <v>1</v>
      </c>
      <c r="BE436" s="82">
        <v>1</v>
      </c>
      <c r="BF436" s="82">
        <v>1</v>
      </c>
      <c r="BG436" s="82">
        <v>1</v>
      </c>
      <c r="BH436" s="82">
        <v>1</v>
      </c>
      <c r="BI436" s="82">
        <v>1</v>
      </c>
      <c r="BJ436" s="82">
        <v>1</v>
      </c>
      <c r="BK436" s="82">
        <v>1</v>
      </c>
      <c r="BL436" s="82">
        <v>1</v>
      </c>
      <c r="BM436" s="82">
        <v>1</v>
      </c>
      <c r="BO436" s="82">
        <v>1</v>
      </c>
      <c r="BP436" s="82">
        <v>1</v>
      </c>
      <c r="BW436" s="82" t="s">
        <v>1405</v>
      </c>
    </row>
    <row r="437" spans="1:75" x14ac:dyDescent="0.5">
      <c r="A437" s="82">
        <v>79</v>
      </c>
      <c r="B437" s="82" t="s">
        <v>1398</v>
      </c>
      <c r="D437" s="90">
        <v>43579</v>
      </c>
      <c r="E437" s="90" t="s">
        <v>1399</v>
      </c>
      <c r="F437" s="90"/>
      <c r="G437" s="82" t="s">
        <v>1399</v>
      </c>
      <c r="H437" s="82" t="s">
        <v>1400</v>
      </c>
      <c r="I437" s="80" t="s">
        <v>81</v>
      </c>
      <c r="J437" s="80">
        <v>50</v>
      </c>
      <c r="K437" s="80">
        <v>132</v>
      </c>
      <c r="L437" s="80" t="s">
        <v>1433</v>
      </c>
      <c r="M437" s="80">
        <v>1.1499999999999999</v>
      </c>
      <c r="N437" s="80">
        <v>34.207649000000004</v>
      </c>
      <c r="O437" s="80">
        <v>9.465427</v>
      </c>
      <c r="P437" s="80" t="s">
        <v>110</v>
      </c>
      <c r="Q437" s="80">
        <v>0</v>
      </c>
      <c r="R437" s="80">
        <v>26.625188000000001</v>
      </c>
      <c r="S437" s="80">
        <v>6.809552</v>
      </c>
      <c r="T437" s="80">
        <v>2587500</v>
      </c>
      <c r="U437" s="91">
        <f>Table1[[#This Row],[Distribution Amount (Dollars)]]/Table1[[#This Row],[NEWdatediff]]</f>
        <v>862500</v>
      </c>
      <c r="V437" s="82" t="s">
        <v>1393</v>
      </c>
      <c r="W437" s="82" t="s">
        <v>91</v>
      </c>
      <c r="X437" s="82" t="s">
        <v>72</v>
      </c>
      <c r="Y437" s="82" t="s">
        <v>73</v>
      </c>
      <c r="Z437" s="82">
        <v>1</v>
      </c>
      <c r="AA437" s="82" t="s">
        <v>121</v>
      </c>
      <c r="AB437" s="82" t="s">
        <v>1401</v>
      </c>
      <c r="AD437" s="82" t="s">
        <v>1433</v>
      </c>
      <c r="AE437" s="82" t="s">
        <v>1402</v>
      </c>
      <c r="AN437" s="82" t="s">
        <v>76</v>
      </c>
      <c r="AO437" s="82" t="s">
        <v>1403</v>
      </c>
      <c r="AP437" s="82">
        <v>450000000</v>
      </c>
      <c r="AQ437" s="82" t="s">
        <v>109</v>
      </c>
      <c r="AR437" s="82" t="s">
        <v>4274</v>
      </c>
      <c r="AS437" s="84">
        <v>42090</v>
      </c>
      <c r="AT437" s="85">
        <v>2015</v>
      </c>
      <c r="AU437" s="82" t="s">
        <v>4277</v>
      </c>
      <c r="AV437" s="84">
        <v>42825</v>
      </c>
      <c r="AW437" s="85">
        <v>2017</v>
      </c>
      <c r="AX437" s="85">
        <f>Table1[[#This Row],[End TEST]]-Table1[[#This Row],[Start TEST]]</f>
        <v>2</v>
      </c>
      <c r="AY437" s="85">
        <f>Table1[[#This Row],[TEST_Diff]]+1</f>
        <v>3</v>
      </c>
      <c r="AZ437" s="92">
        <f>DATEDIF(Table1[[#This Row],[Start Year]],Table1[[#This Row],[End Year]],"d") / 365</f>
        <v>2.0136986301369864</v>
      </c>
      <c r="BA437" s="82">
        <v>13800000</v>
      </c>
      <c r="BB437" s="82">
        <v>6000000</v>
      </c>
      <c r="BC437" s="82" t="s">
        <v>1404</v>
      </c>
      <c r="BD437" s="82">
        <v>1</v>
      </c>
      <c r="BE437" s="82">
        <v>1</v>
      </c>
      <c r="BF437" s="82">
        <v>1</v>
      </c>
      <c r="BG437" s="82">
        <v>1</v>
      </c>
      <c r="BH437" s="82">
        <v>1</v>
      </c>
      <c r="BI437" s="82">
        <v>1</v>
      </c>
      <c r="BJ437" s="82">
        <v>1</v>
      </c>
      <c r="BK437" s="82">
        <v>1</v>
      </c>
      <c r="BL437" s="82">
        <v>1</v>
      </c>
      <c r="BM437" s="82">
        <v>1</v>
      </c>
      <c r="BO437" s="82">
        <v>1</v>
      </c>
      <c r="BP437" s="82">
        <v>1</v>
      </c>
      <c r="BW437" s="82" t="s">
        <v>1405</v>
      </c>
    </row>
    <row r="438" spans="1:75" x14ac:dyDescent="0.5">
      <c r="A438" s="82">
        <v>79</v>
      </c>
      <c r="B438" s="82" t="s">
        <v>1398</v>
      </c>
      <c r="D438" s="90">
        <v>43579</v>
      </c>
      <c r="E438" s="90" t="s">
        <v>1399</v>
      </c>
      <c r="F438" s="90"/>
      <c r="G438" s="82" t="s">
        <v>1399</v>
      </c>
      <c r="H438" s="82" t="s">
        <v>1400</v>
      </c>
      <c r="I438" s="80" t="s">
        <v>102</v>
      </c>
      <c r="J438" s="80">
        <v>50</v>
      </c>
      <c r="K438" s="80">
        <v>132</v>
      </c>
      <c r="L438" s="80" t="s">
        <v>1433</v>
      </c>
      <c r="M438" s="80">
        <v>1.1499999999999999</v>
      </c>
      <c r="N438" s="80">
        <v>34.207649000000004</v>
      </c>
      <c r="O438" s="80">
        <v>9.465427</v>
      </c>
      <c r="P438" s="80" t="s">
        <v>110</v>
      </c>
      <c r="Q438" s="80">
        <v>0</v>
      </c>
      <c r="R438" s="80">
        <v>26.625188000000001</v>
      </c>
      <c r="S438" s="80">
        <v>6.809552</v>
      </c>
      <c r="T438" s="80">
        <v>2587500</v>
      </c>
      <c r="U438" s="91">
        <f>Table1[[#This Row],[Distribution Amount (Dollars)]]/Table1[[#This Row],[NEWdatediff]]</f>
        <v>862500</v>
      </c>
      <c r="V438" s="82" t="s">
        <v>1393</v>
      </c>
      <c r="W438" s="82" t="s">
        <v>91</v>
      </c>
      <c r="X438" s="82" t="s">
        <v>72</v>
      </c>
      <c r="Y438" s="82" t="s">
        <v>73</v>
      </c>
      <c r="Z438" s="82">
        <v>1</v>
      </c>
      <c r="AA438" s="82" t="s">
        <v>121</v>
      </c>
      <c r="AB438" s="82" t="s">
        <v>1401</v>
      </c>
      <c r="AD438" s="82" t="s">
        <v>1433</v>
      </c>
      <c r="AE438" s="82" t="s">
        <v>1402</v>
      </c>
      <c r="AN438" s="82" t="s">
        <v>76</v>
      </c>
      <c r="AO438" s="82" t="s">
        <v>1403</v>
      </c>
      <c r="AP438" s="82">
        <v>450000000</v>
      </c>
      <c r="AQ438" s="82" t="s">
        <v>109</v>
      </c>
      <c r="AR438" s="82" t="s">
        <v>4274</v>
      </c>
      <c r="AS438" s="84">
        <v>42090</v>
      </c>
      <c r="AT438" s="85">
        <v>2015</v>
      </c>
      <c r="AU438" s="82" t="s">
        <v>4277</v>
      </c>
      <c r="AV438" s="84">
        <v>42825</v>
      </c>
      <c r="AW438" s="85">
        <v>2017</v>
      </c>
      <c r="AX438" s="85">
        <f>Table1[[#This Row],[End TEST]]-Table1[[#This Row],[Start TEST]]</f>
        <v>2</v>
      </c>
      <c r="AY438" s="85">
        <f>Table1[[#This Row],[TEST_Diff]]+1</f>
        <v>3</v>
      </c>
      <c r="AZ438" s="92">
        <f>DATEDIF(Table1[[#This Row],[Start Year]],Table1[[#This Row],[End Year]],"d") / 365</f>
        <v>2.0136986301369864</v>
      </c>
      <c r="BA438" s="82">
        <v>13800000</v>
      </c>
      <c r="BB438" s="82">
        <v>6000000</v>
      </c>
      <c r="BC438" s="82" t="s">
        <v>1404</v>
      </c>
      <c r="BD438" s="82">
        <v>1</v>
      </c>
      <c r="BE438" s="82">
        <v>1</v>
      </c>
      <c r="BF438" s="82">
        <v>1</v>
      </c>
      <c r="BG438" s="82">
        <v>1</v>
      </c>
      <c r="BH438" s="82">
        <v>1</v>
      </c>
      <c r="BI438" s="82">
        <v>1</v>
      </c>
      <c r="BJ438" s="82">
        <v>1</v>
      </c>
      <c r="BK438" s="82">
        <v>1</v>
      </c>
      <c r="BL438" s="82">
        <v>1</v>
      </c>
      <c r="BM438" s="82">
        <v>1</v>
      </c>
      <c r="BO438" s="82">
        <v>1</v>
      </c>
      <c r="BP438" s="82">
        <v>1</v>
      </c>
      <c r="BW438" s="82" t="s">
        <v>1405</v>
      </c>
    </row>
    <row r="439" spans="1:75" x14ac:dyDescent="0.5">
      <c r="A439" s="82">
        <v>79</v>
      </c>
      <c r="B439" s="82" t="s">
        <v>1398</v>
      </c>
      <c r="D439" s="90">
        <v>43579</v>
      </c>
      <c r="E439" s="90" t="s">
        <v>1399</v>
      </c>
      <c r="F439" s="90"/>
      <c r="G439" s="82" t="s">
        <v>1399</v>
      </c>
      <c r="H439" s="82" t="s">
        <v>1400</v>
      </c>
      <c r="I439" s="80" t="s">
        <v>81</v>
      </c>
      <c r="J439" s="80">
        <v>50</v>
      </c>
      <c r="K439" s="80">
        <v>132</v>
      </c>
      <c r="L439" s="80" t="s">
        <v>683</v>
      </c>
      <c r="M439" s="80">
        <v>0.25</v>
      </c>
      <c r="N439" s="80">
        <v>18.220554</v>
      </c>
      <c r="O439" s="80">
        <v>-63.068615000000001</v>
      </c>
      <c r="P439" s="80" t="s">
        <v>195</v>
      </c>
      <c r="Q439" s="80">
        <v>0</v>
      </c>
      <c r="R439" s="80">
        <v>25.14509</v>
      </c>
      <c r="S439" s="80">
        <v>-80.396960000000007</v>
      </c>
      <c r="T439" s="80">
        <v>562500</v>
      </c>
      <c r="U439" s="91">
        <f>Table1[[#This Row],[Distribution Amount (Dollars)]]/Table1[[#This Row],[NEWdatediff]]</f>
        <v>187500</v>
      </c>
      <c r="V439" s="82" t="s">
        <v>1393</v>
      </c>
      <c r="W439" s="82" t="s">
        <v>91</v>
      </c>
      <c r="X439" s="82" t="s">
        <v>72</v>
      </c>
      <c r="Y439" s="82" t="s">
        <v>73</v>
      </c>
      <c r="Z439" s="82">
        <v>1</v>
      </c>
      <c r="AA439" s="82" t="s">
        <v>121</v>
      </c>
      <c r="AB439" s="82" t="s">
        <v>1401</v>
      </c>
      <c r="AD439" s="82" t="s">
        <v>698</v>
      </c>
      <c r="AE439" s="82" t="s">
        <v>1402</v>
      </c>
      <c r="AN439" s="82" t="s">
        <v>76</v>
      </c>
      <c r="AO439" s="82" t="s">
        <v>1403</v>
      </c>
      <c r="AP439" s="82">
        <v>450000000</v>
      </c>
      <c r="AQ439" s="82" t="s">
        <v>109</v>
      </c>
      <c r="AR439" s="82" t="s">
        <v>4274</v>
      </c>
      <c r="AS439" s="84">
        <v>42090</v>
      </c>
      <c r="AT439" s="85">
        <v>2015</v>
      </c>
      <c r="AU439" s="82" t="s">
        <v>4277</v>
      </c>
      <c r="AV439" s="84">
        <v>42825</v>
      </c>
      <c r="AW439" s="85">
        <v>2017</v>
      </c>
      <c r="AX439" s="85">
        <f>Table1[[#This Row],[End TEST]]-Table1[[#This Row],[Start TEST]]</f>
        <v>2</v>
      </c>
      <c r="AY439" s="85">
        <f>Table1[[#This Row],[TEST_Diff]]+1</f>
        <v>3</v>
      </c>
      <c r="AZ439" s="92">
        <f>DATEDIF(Table1[[#This Row],[Start Year]],Table1[[#This Row],[End Year]],"d") / 365</f>
        <v>2.0136986301369864</v>
      </c>
      <c r="BA439" s="82">
        <v>13800000</v>
      </c>
      <c r="BB439" s="82">
        <v>6000000</v>
      </c>
      <c r="BC439" s="82" t="s">
        <v>1404</v>
      </c>
      <c r="BD439" s="82">
        <v>1</v>
      </c>
      <c r="BE439" s="82">
        <v>1</v>
      </c>
      <c r="BF439" s="82">
        <v>1</v>
      </c>
      <c r="BG439" s="82">
        <v>1</v>
      </c>
      <c r="BH439" s="82">
        <v>1</v>
      </c>
      <c r="BI439" s="82">
        <v>1</v>
      </c>
      <c r="BJ439" s="82">
        <v>1</v>
      </c>
      <c r="BK439" s="82">
        <v>1</v>
      </c>
      <c r="BL439" s="82">
        <v>1</v>
      </c>
      <c r="BM439" s="82">
        <v>1</v>
      </c>
      <c r="BO439" s="82">
        <v>1</v>
      </c>
      <c r="BP439" s="82">
        <v>1</v>
      </c>
      <c r="BW439" s="82" t="s">
        <v>1405</v>
      </c>
    </row>
    <row r="440" spans="1:75" x14ac:dyDescent="0.5">
      <c r="A440" s="82">
        <v>79</v>
      </c>
      <c r="B440" s="82" t="s">
        <v>1398</v>
      </c>
      <c r="D440" s="90">
        <v>43579</v>
      </c>
      <c r="E440" s="90" t="s">
        <v>1399</v>
      </c>
      <c r="F440" s="90"/>
      <c r="G440" s="82" t="s">
        <v>1399</v>
      </c>
      <c r="H440" s="82" t="s">
        <v>1400</v>
      </c>
      <c r="I440" s="80" t="s">
        <v>102</v>
      </c>
      <c r="J440" s="80">
        <v>50</v>
      </c>
      <c r="K440" s="80">
        <v>132</v>
      </c>
      <c r="L440" s="80" t="s">
        <v>683</v>
      </c>
      <c r="M440" s="80">
        <v>0.25</v>
      </c>
      <c r="N440" s="80">
        <v>18.220554</v>
      </c>
      <c r="O440" s="80">
        <v>-63.068615000000001</v>
      </c>
      <c r="P440" s="80" t="s">
        <v>195</v>
      </c>
      <c r="Q440" s="80">
        <v>0</v>
      </c>
      <c r="R440" s="80">
        <v>25.14509</v>
      </c>
      <c r="S440" s="80">
        <v>-80.396960000000007</v>
      </c>
      <c r="T440" s="80">
        <v>562500</v>
      </c>
      <c r="U440" s="91">
        <f>Table1[[#This Row],[Distribution Amount (Dollars)]]/Table1[[#This Row],[NEWdatediff]]</f>
        <v>187500</v>
      </c>
      <c r="V440" s="82" t="s">
        <v>1393</v>
      </c>
      <c r="W440" s="82" t="s">
        <v>91</v>
      </c>
      <c r="X440" s="82" t="s">
        <v>72</v>
      </c>
      <c r="Y440" s="82" t="s">
        <v>73</v>
      </c>
      <c r="Z440" s="82">
        <v>1</v>
      </c>
      <c r="AA440" s="82" t="s">
        <v>121</v>
      </c>
      <c r="AB440" s="82" t="s">
        <v>1401</v>
      </c>
      <c r="AD440" s="82" t="s">
        <v>698</v>
      </c>
      <c r="AE440" s="82" t="s">
        <v>1402</v>
      </c>
      <c r="AN440" s="82" t="s">
        <v>76</v>
      </c>
      <c r="AO440" s="82" t="s">
        <v>1403</v>
      </c>
      <c r="AP440" s="82">
        <v>450000000</v>
      </c>
      <c r="AQ440" s="82" t="s">
        <v>109</v>
      </c>
      <c r="AR440" s="82" t="s">
        <v>4274</v>
      </c>
      <c r="AS440" s="84">
        <v>42090</v>
      </c>
      <c r="AT440" s="85">
        <v>2015</v>
      </c>
      <c r="AU440" s="82" t="s">
        <v>4277</v>
      </c>
      <c r="AV440" s="84">
        <v>42825</v>
      </c>
      <c r="AW440" s="85">
        <v>2017</v>
      </c>
      <c r="AX440" s="85">
        <f>Table1[[#This Row],[End TEST]]-Table1[[#This Row],[Start TEST]]</f>
        <v>2</v>
      </c>
      <c r="AY440" s="85">
        <f>Table1[[#This Row],[TEST_Diff]]+1</f>
        <v>3</v>
      </c>
      <c r="AZ440" s="92">
        <f>DATEDIF(Table1[[#This Row],[Start Year]],Table1[[#This Row],[End Year]],"d") / 365</f>
        <v>2.0136986301369864</v>
      </c>
      <c r="BA440" s="82">
        <v>13800000</v>
      </c>
      <c r="BB440" s="82">
        <v>6000000</v>
      </c>
      <c r="BC440" s="82" t="s">
        <v>1404</v>
      </c>
      <c r="BD440" s="82">
        <v>1</v>
      </c>
      <c r="BE440" s="82">
        <v>1</v>
      </c>
      <c r="BF440" s="82">
        <v>1</v>
      </c>
      <c r="BG440" s="82">
        <v>1</v>
      </c>
      <c r="BH440" s="82">
        <v>1</v>
      </c>
      <c r="BI440" s="82">
        <v>1</v>
      </c>
      <c r="BJ440" s="82">
        <v>1</v>
      </c>
      <c r="BK440" s="82">
        <v>1</v>
      </c>
      <c r="BL440" s="82">
        <v>1</v>
      </c>
      <c r="BM440" s="82">
        <v>1</v>
      </c>
      <c r="BO440" s="82">
        <v>1</v>
      </c>
      <c r="BP440" s="82">
        <v>1</v>
      </c>
      <c r="BW440" s="82" t="s">
        <v>1405</v>
      </c>
    </row>
    <row r="441" spans="1:75" x14ac:dyDescent="0.5">
      <c r="A441" s="82">
        <v>79</v>
      </c>
      <c r="B441" s="82" t="s">
        <v>1398</v>
      </c>
      <c r="D441" s="90">
        <v>43579</v>
      </c>
      <c r="E441" s="90" t="s">
        <v>1399</v>
      </c>
      <c r="F441" s="90"/>
      <c r="G441" s="82" t="s">
        <v>1399</v>
      </c>
      <c r="H441" s="82" t="s">
        <v>1400</v>
      </c>
      <c r="I441" s="80" t="s">
        <v>81</v>
      </c>
      <c r="J441" s="80">
        <v>50</v>
      </c>
      <c r="K441" s="80">
        <v>132</v>
      </c>
      <c r="L441" s="80" t="s">
        <v>730</v>
      </c>
      <c r="M441" s="80">
        <v>1.1499999999999999</v>
      </c>
      <c r="N441" s="80">
        <v>15.454166000000001</v>
      </c>
      <c r="O441" s="80">
        <v>18.732206000000001</v>
      </c>
      <c r="P441" s="80" t="s">
        <v>69</v>
      </c>
      <c r="Q441" s="80">
        <v>0</v>
      </c>
      <c r="R441" s="80">
        <v>2.6272389999999999</v>
      </c>
      <c r="S441" s="80">
        <v>23.381664000000001</v>
      </c>
      <c r="T441" s="80">
        <v>2587500</v>
      </c>
      <c r="U441" s="91">
        <f>Table1[[#This Row],[Distribution Amount (Dollars)]]/Table1[[#This Row],[NEWdatediff]]</f>
        <v>862500</v>
      </c>
      <c r="V441" s="82" t="s">
        <v>1393</v>
      </c>
      <c r="W441" s="82" t="s">
        <v>91</v>
      </c>
      <c r="X441" s="82" t="s">
        <v>72</v>
      </c>
      <c r="Y441" s="82" t="s">
        <v>73</v>
      </c>
      <c r="Z441" s="82">
        <v>1</v>
      </c>
      <c r="AA441" s="82" t="s">
        <v>121</v>
      </c>
      <c r="AB441" s="82" t="s">
        <v>1401</v>
      </c>
      <c r="AD441" s="82" t="s">
        <v>1176</v>
      </c>
      <c r="AE441" s="82" t="s">
        <v>1402</v>
      </c>
      <c r="AN441" s="82" t="s">
        <v>76</v>
      </c>
      <c r="AO441" s="82" t="s">
        <v>1403</v>
      </c>
      <c r="AP441" s="82">
        <v>450000000</v>
      </c>
      <c r="AQ441" s="82" t="s">
        <v>109</v>
      </c>
      <c r="AR441" s="82" t="s">
        <v>4274</v>
      </c>
      <c r="AS441" s="84">
        <v>42090</v>
      </c>
      <c r="AT441" s="85">
        <v>2015</v>
      </c>
      <c r="AU441" s="82" t="s">
        <v>4277</v>
      </c>
      <c r="AV441" s="84">
        <v>42825</v>
      </c>
      <c r="AW441" s="85">
        <v>2017</v>
      </c>
      <c r="AX441" s="85">
        <f>Table1[[#This Row],[End TEST]]-Table1[[#This Row],[Start TEST]]</f>
        <v>2</v>
      </c>
      <c r="AY441" s="85">
        <f>Table1[[#This Row],[TEST_Diff]]+1</f>
        <v>3</v>
      </c>
      <c r="AZ441" s="92">
        <f>DATEDIF(Table1[[#This Row],[Start Year]],Table1[[#This Row],[End Year]],"d") / 365</f>
        <v>2.0136986301369864</v>
      </c>
      <c r="BA441" s="82">
        <v>13800000</v>
      </c>
      <c r="BB441" s="82">
        <v>6000000</v>
      </c>
      <c r="BC441" s="82" t="s">
        <v>1404</v>
      </c>
      <c r="BD441" s="82">
        <v>1</v>
      </c>
      <c r="BE441" s="82">
        <v>1</v>
      </c>
      <c r="BF441" s="82">
        <v>1</v>
      </c>
      <c r="BG441" s="82">
        <v>1</v>
      </c>
      <c r="BH441" s="82">
        <v>1</v>
      </c>
      <c r="BI441" s="82">
        <v>1</v>
      </c>
      <c r="BJ441" s="82">
        <v>1</v>
      </c>
      <c r="BK441" s="82">
        <v>1</v>
      </c>
      <c r="BL441" s="82">
        <v>1</v>
      </c>
      <c r="BM441" s="82">
        <v>1</v>
      </c>
      <c r="BO441" s="82">
        <v>1</v>
      </c>
      <c r="BP441" s="82">
        <v>1</v>
      </c>
      <c r="BW441" s="82" t="s">
        <v>1405</v>
      </c>
    </row>
    <row r="442" spans="1:75" x14ac:dyDescent="0.5">
      <c r="A442" s="82">
        <v>79</v>
      </c>
      <c r="B442" s="82" t="s">
        <v>1398</v>
      </c>
      <c r="D442" s="90">
        <v>43579</v>
      </c>
      <c r="E442" s="90" t="s">
        <v>1399</v>
      </c>
      <c r="F442" s="90"/>
      <c r="G442" s="82" t="s">
        <v>1399</v>
      </c>
      <c r="H442" s="82" t="s">
        <v>1400</v>
      </c>
      <c r="I442" s="80" t="s">
        <v>102</v>
      </c>
      <c r="J442" s="80">
        <v>50</v>
      </c>
      <c r="K442" s="80">
        <v>132</v>
      </c>
      <c r="L442" s="80" t="s">
        <v>730</v>
      </c>
      <c r="M442" s="80">
        <v>1.1499999999999999</v>
      </c>
      <c r="N442" s="80">
        <v>15.454166000000001</v>
      </c>
      <c r="O442" s="80">
        <v>18.732206000000001</v>
      </c>
      <c r="P442" s="80" t="s">
        <v>69</v>
      </c>
      <c r="Q442" s="80">
        <v>0</v>
      </c>
      <c r="R442" s="80">
        <v>2.6272389999999999</v>
      </c>
      <c r="S442" s="80">
        <v>23.381664000000001</v>
      </c>
      <c r="T442" s="80">
        <v>2587500</v>
      </c>
      <c r="U442" s="91">
        <f>Table1[[#This Row],[Distribution Amount (Dollars)]]/Table1[[#This Row],[NEWdatediff]]</f>
        <v>862500</v>
      </c>
      <c r="V442" s="82" t="s">
        <v>1393</v>
      </c>
      <c r="W442" s="82" t="s">
        <v>91</v>
      </c>
      <c r="X442" s="82" t="s">
        <v>72</v>
      </c>
      <c r="Y442" s="82" t="s">
        <v>73</v>
      </c>
      <c r="Z442" s="82">
        <v>1</v>
      </c>
      <c r="AA442" s="82" t="s">
        <v>121</v>
      </c>
      <c r="AB442" s="82" t="s">
        <v>1401</v>
      </c>
      <c r="AD442" s="82" t="s">
        <v>1176</v>
      </c>
      <c r="AE442" s="82" t="s">
        <v>1402</v>
      </c>
      <c r="AN442" s="82" t="s">
        <v>76</v>
      </c>
      <c r="AO442" s="82" t="s">
        <v>1403</v>
      </c>
      <c r="AP442" s="82">
        <v>450000000</v>
      </c>
      <c r="AQ442" s="82" t="s">
        <v>109</v>
      </c>
      <c r="AR442" s="82" t="s">
        <v>4274</v>
      </c>
      <c r="AS442" s="84">
        <v>42090</v>
      </c>
      <c r="AT442" s="85">
        <v>2015</v>
      </c>
      <c r="AU442" s="82" t="s">
        <v>4277</v>
      </c>
      <c r="AV442" s="84">
        <v>42825</v>
      </c>
      <c r="AW442" s="85">
        <v>2017</v>
      </c>
      <c r="AX442" s="85">
        <f>Table1[[#This Row],[End TEST]]-Table1[[#This Row],[Start TEST]]</f>
        <v>2</v>
      </c>
      <c r="AY442" s="85">
        <f>Table1[[#This Row],[TEST_Diff]]+1</f>
        <v>3</v>
      </c>
      <c r="AZ442" s="92">
        <f>DATEDIF(Table1[[#This Row],[Start Year]],Table1[[#This Row],[End Year]],"d") / 365</f>
        <v>2.0136986301369864</v>
      </c>
      <c r="BA442" s="82">
        <v>13800000</v>
      </c>
      <c r="BB442" s="82">
        <v>6000000</v>
      </c>
      <c r="BC442" s="82" t="s">
        <v>1404</v>
      </c>
      <c r="BD442" s="82">
        <v>1</v>
      </c>
      <c r="BE442" s="82">
        <v>1</v>
      </c>
      <c r="BF442" s="82">
        <v>1</v>
      </c>
      <c r="BG442" s="82">
        <v>1</v>
      </c>
      <c r="BH442" s="82">
        <v>1</v>
      </c>
      <c r="BI442" s="82">
        <v>1</v>
      </c>
      <c r="BJ442" s="82">
        <v>1</v>
      </c>
      <c r="BK442" s="82">
        <v>1</v>
      </c>
      <c r="BL442" s="82">
        <v>1</v>
      </c>
      <c r="BM442" s="82">
        <v>1</v>
      </c>
      <c r="BO442" s="82">
        <v>1</v>
      </c>
      <c r="BP442" s="82">
        <v>1</v>
      </c>
      <c r="BW442" s="82" t="s">
        <v>1405</v>
      </c>
    </row>
    <row r="443" spans="1:75" x14ac:dyDescent="0.5">
      <c r="A443" s="82">
        <v>79</v>
      </c>
      <c r="B443" s="82" t="s">
        <v>1398</v>
      </c>
      <c r="D443" s="90">
        <v>43579</v>
      </c>
      <c r="E443" s="90" t="s">
        <v>1399</v>
      </c>
      <c r="F443" s="90"/>
      <c r="G443" s="82" t="s">
        <v>1399</v>
      </c>
      <c r="H443" s="82" t="s">
        <v>1400</v>
      </c>
      <c r="I443" s="80" t="s">
        <v>81</v>
      </c>
      <c r="J443" s="80">
        <v>50</v>
      </c>
      <c r="K443" s="80">
        <v>132</v>
      </c>
      <c r="L443" s="80" t="s">
        <v>152</v>
      </c>
      <c r="M443" s="80">
        <v>1.1499999999999999</v>
      </c>
      <c r="N443" s="80">
        <v>-1.8655060000000001</v>
      </c>
      <c r="O443" s="80">
        <v>29.917652</v>
      </c>
      <c r="P443" s="80" t="s">
        <v>69</v>
      </c>
      <c r="Q443" s="80">
        <v>0</v>
      </c>
      <c r="R443" s="80">
        <v>2.6272389999999999</v>
      </c>
      <c r="S443" s="80">
        <v>23.381664000000001</v>
      </c>
      <c r="T443" s="80">
        <v>2587500</v>
      </c>
      <c r="U443" s="91">
        <f>Table1[[#This Row],[Distribution Amount (Dollars)]]/Table1[[#This Row],[NEWdatediff]]</f>
        <v>862500</v>
      </c>
      <c r="V443" s="82" t="s">
        <v>1393</v>
      </c>
      <c r="W443" s="82" t="s">
        <v>91</v>
      </c>
      <c r="X443" s="82" t="s">
        <v>72</v>
      </c>
      <c r="Y443" s="82" t="s">
        <v>73</v>
      </c>
      <c r="Z443" s="82">
        <v>1</v>
      </c>
      <c r="AA443" s="82" t="s">
        <v>121</v>
      </c>
      <c r="AB443" s="82" t="s">
        <v>1401</v>
      </c>
      <c r="AD443" s="82" t="s">
        <v>1407</v>
      </c>
      <c r="AE443" s="82" t="s">
        <v>1402</v>
      </c>
      <c r="AN443" s="82" t="s">
        <v>76</v>
      </c>
      <c r="AO443" s="82" t="s">
        <v>1403</v>
      </c>
      <c r="AP443" s="82">
        <v>450000000</v>
      </c>
      <c r="AQ443" s="82" t="s">
        <v>109</v>
      </c>
      <c r="AR443" s="82" t="s">
        <v>4274</v>
      </c>
      <c r="AS443" s="84">
        <v>42090</v>
      </c>
      <c r="AT443" s="85">
        <v>2015</v>
      </c>
      <c r="AU443" s="82" t="s">
        <v>4277</v>
      </c>
      <c r="AV443" s="84">
        <v>42825</v>
      </c>
      <c r="AW443" s="85">
        <v>2017</v>
      </c>
      <c r="AX443" s="85">
        <f>Table1[[#This Row],[End TEST]]-Table1[[#This Row],[Start TEST]]</f>
        <v>2</v>
      </c>
      <c r="AY443" s="85">
        <f>Table1[[#This Row],[TEST_Diff]]+1</f>
        <v>3</v>
      </c>
      <c r="AZ443" s="92">
        <f>DATEDIF(Table1[[#This Row],[Start Year]],Table1[[#This Row],[End Year]],"d") / 365</f>
        <v>2.0136986301369864</v>
      </c>
      <c r="BA443" s="82">
        <v>13800000</v>
      </c>
      <c r="BB443" s="82">
        <v>6000000</v>
      </c>
      <c r="BC443" s="82" t="s">
        <v>1404</v>
      </c>
      <c r="BD443" s="82">
        <v>1</v>
      </c>
      <c r="BE443" s="82">
        <v>1</v>
      </c>
      <c r="BF443" s="82">
        <v>1</v>
      </c>
      <c r="BG443" s="82">
        <v>1</v>
      </c>
      <c r="BH443" s="82">
        <v>1</v>
      </c>
      <c r="BI443" s="82">
        <v>1</v>
      </c>
      <c r="BJ443" s="82">
        <v>1</v>
      </c>
      <c r="BK443" s="82">
        <v>1</v>
      </c>
      <c r="BL443" s="82">
        <v>1</v>
      </c>
      <c r="BM443" s="82">
        <v>1</v>
      </c>
      <c r="BO443" s="82">
        <v>1</v>
      </c>
      <c r="BP443" s="82">
        <v>1</v>
      </c>
      <c r="BW443" s="82" t="s">
        <v>1405</v>
      </c>
    </row>
    <row r="444" spans="1:75" x14ac:dyDescent="0.5">
      <c r="A444" s="82">
        <v>79</v>
      </c>
      <c r="B444" s="82" t="s">
        <v>1398</v>
      </c>
      <c r="D444" s="90">
        <v>43579</v>
      </c>
      <c r="E444" s="90" t="s">
        <v>1399</v>
      </c>
      <c r="F444" s="90"/>
      <c r="G444" s="82" t="s">
        <v>1399</v>
      </c>
      <c r="H444" s="82" t="s">
        <v>1400</v>
      </c>
      <c r="I444" s="80" t="s">
        <v>102</v>
      </c>
      <c r="J444" s="80">
        <v>50</v>
      </c>
      <c r="K444" s="80">
        <v>132</v>
      </c>
      <c r="L444" s="80" t="s">
        <v>152</v>
      </c>
      <c r="M444" s="80">
        <v>1.1499999999999999</v>
      </c>
      <c r="N444" s="80">
        <v>-1.8655060000000001</v>
      </c>
      <c r="O444" s="80">
        <v>29.917652</v>
      </c>
      <c r="P444" s="80" t="s">
        <v>69</v>
      </c>
      <c r="Q444" s="80">
        <v>0</v>
      </c>
      <c r="R444" s="80">
        <v>2.6272389999999999</v>
      </c>
      <c r="S444" s="80">
        <v>23.381664000000001</v>
      </c>
      <c r="T444" s="80">
        <v>2587500</v>
      </c>
      <c r="U444" s="91">
        <f>Table1[[#This Row],[Distribution Amount (Dollars)]]/Table1[[#This Row],[NEWdatediff]]</f>
        <v>862500</v>
      </c>
      <c r="V444" s="82" t="s">
        <v>1393</v>
      </c>
      <c r="W444" s="82" t="s">
        <v>91</v>
      </c>
      <c r="X444" s="82" t="s">
        <v>72</v>
      </c>
      <c r="Y444" s="82" t="s">
        <v>73</v>
      </c>
      <c r="Z444" s="82">
        <v>1</v>
      </c>
      <c r="AA444" s="82" t="s">
        <v>121</v>
      </c>
      <c r="AB444" s="82" t="s">
        <v>1401</v>
      </c>
      <c r="AD444" s="82" t="s">
        <v>1407</v>
      </c>
      <c r="AE444" s="82" t="s">
        <v>1402</v>
      </c>
      <c r="AN444" s="82" t="s">
        <v>76</v>
      </c>
      <c r="AO444" s="82" t="s">
        <v>1403</v>
      </c>
      <c r="AP444" s="82">
        <v>450000000</v>
      </c>
      <c r="AQ444" s="82" t="s">
        <v>109</v>
      </c>
      <c r="AR444" s="82" t="s">
        <v>4274</v>
      </c>
      <c r="AS444" s="84">
        <v>42090</v>
      </c>
      <c r="AT444" s="85">
        <v>2015</v>
      </c>
      <c r="AU444" s="82" t="s">
        <v>4277</v>
      </c>
      <c r="AV444" s="84">
        <v>42825</v>
      </c>
      <c r="AW444" s="85">
        <v>2017</v>
      </c>
      <c r="AX444" s="85">
        <f>Table1[[#This Row],[End TEST]]-Table1[[#This Row],[Start TEST]]</f>
        <v>2</v>
      </c>
      <c r="AY444" s="85">
        <f>Table1[[#This Row],[TEST_Diff]]+1</f>
        <v>3</v>
      </c>
      <c r="AZ444" s="92">
        <f>DATEDIF(Table1[[#This Row],[Start Year]],Table1[[#This Row],[End Year]],"d") / 365</f>
        <v>2.0136986301369864</v>
      </c>
      <c r="BA444" s="82">
        <v>13800000</v>
      </c>
      <c r="BB444" s="82">
        <v>6000000</v>
      </c>
      <c r="BC444" s="82" t="s">
        <v>1404</v>
      </c>
      <c r="BD444" s="82">
        <v>1</v>
      </c>
      <c r="BE444" s="82">
        <v>1</v>
      </c>
      <c r="BF444" s="82">
        <v>1</v>
      </c>
      <c r="BG444" s="82">
        <v>1</v>
      </c>
      <c r="BH444" s="82">
        <v>1</v>
      </c>
      <c r="BI444" s="82">
        <v>1</v>
      </c>
      <c r="BJ444" s="82">
        <v>1</v>
      </c>
      <c r="BK444" s="82">
        <v>1</v>
      </c>
      <c r="BL444" s="82">
        <v>1</v>
      </c>
      <c r="BM444" s="82">
        <v>1</v>
      </c>
      <c r="BO444" s="82">
        <v>1</v>
      </c>
      <c r="BP444" s="82">
        <v>1</v>
      </c>
      <c r="BW444" s="82" t="s">
        <v>1405</v>
      </c>
    </row>
    <row r="445" spans="1:75" x14ac:dyDescent="0.5">
      <c r="A445" s="82">
        <v>79</v>
      </c>
      <c r="B445" s="82" t="s">
        <v>1398</v>
      </c>
      <c r="D445" s="90">
        <v>43579</v>
      </c>
      <c r="E445" s="90" t="s">
        <v>1399</v>
      </c>
      <c r="F445" s="90"/>
      <c r="G445" s="82" t="s">
        <v>1399</v>
      </c>
      <c r="H445" s="82" t="s">
        <v>1400</v>
      </c>
      <c r="I445" s="80" t="s">
        <v>81</v>
      </c>
      <c r="J445" s="80">
        <v>50</v>
      </c>
      <c r="K445" s="80">
        <v>132</v>
      </c>
      <c r="L445" s="80" t="s">
        <v>4981</v>
      </c>
      <c r="M445" s="80">
        <v>1.1499999999999999</v>
      </c>
      <c r="N445" s="80">
        <v>6.8214699999999997</v>
      </c>
      <c r="O445" s="80">
        <v>-5.2798499999999997</v>
      </c>
      <c r="P445" s="80" t="s">
        <v>69</v>
      </c>
      <c r="Q445" s="80">
        <v>0</v>
      </c>
      <c r="R445" s="80">
        <v>2.6272389999999999</v>
      </c>
      <c r="S445" s="80">
        <v>23.381664000000001</v>
      </c>
      <c r="T445" s="80">
        <v>2587500</v>
      </c>
      <c r="U445" s="91">
        <f>Table1[[#This Row],[Distribution Amount (Dollars)]]/Table1[[#This Row],[NEWdatediff]]</f>
        <v>862500</v>
      </c>
      <c r="V445" s="82" t="s">
        <v>1393</v>
      </c>
      <c r="W445" s="82" t="s">
        <v>91</v>
      </c>
      <c r="X445" s="82" t="s">
        <v>72</v>
      </c>
      <c r="Y445" s="82" t="s">
        <v>73</v>
      </c>
      <c r="Z445" s="82">
        <v>1</v>
      </c>
      <c r="AA445" s="82" t="s">
        <v>121</v>
      </c>
      <c r="AB445" s="82" t="s">
        <v>1401</v>
      </c>
      <c r="AD445" s="82" t="s">
        <v>1429</v>
      </c>
      <c r="AE445" s="82" t="s">
        <v>1402</v>
      </c>
      <c r="AN445" s="82" t="s">
        <v>76</v>
      </c>
      <c r="AO445" s="82" t="s">
        <v>1403</v>
      </c>
      <c r="AP445" s="82">
        <v>450000000</v>
      </c>
      <c r="AQ445" s="82" t="s">
        <v>109</v>
      </c>
      <c r="AR445" s="82" t="s">
        <v>4274</v>
      </c>
      <c r="AS445" s="84">
        <v>42090</v>
      </c>
      <c r="AT445" s="85">
        <v>2015</v>
      </c>
      <c r="AU445" s="82" t="s">
        <v>4277</v>
      </c>
      <c r="AV445" s="84">
        <v>42825</v>
      </c>
      <c r="AW445" s="85">
        <v>2017</v>
      </c>
      <c r="AX445" s="85">
        <f>Table1[[#This Row],[End TEST]]-Table1[[#This Row],[Start TEST]]</f>
        <v>2</v>
      </c>
      <c r="AY445" s="85">
        <f>Table1[[#This Row],[TEST_Diff]]+1</f>
        <v>3</v>
      </c>
      <c r="AZ445" s="92">
        <f>DATEDIF(Table1[[#This Row],[Start Year]],Table1[[#This Row],[End Year]],"d") / 365</f>
        <v>2.0136986301369864</v>
      </c>
      <c r="BA445" s="82">
        <v>13800000</v>
      </c>
      <c r="BB445" s="82">
        <v>6000000</v>
      </c>
      <c r="BC445" s="82" t="s">
        <v>1404</v>
      </c>
      <c r="BD445" s="82">
        <v>1</v>
      </c>
      <c r="BE445" s="82">
        <v>1</v>
      </c>
      <c r="BF445" s="82">
        <v>1</v>
      </c>
      <c r="BG445" s="82">
        <v>1</v>
      </c>
      <c r="BH445" s="82">
        <v>1</v>
      </c>
      <c r="BI445" s="82">
        <v>1</v>
      </c>
      <c r="BJ445" s="82">
        <v>1</v>
      </c>
      <c r="BK445" s="82">
        <v>1</v>
      </c>
      <c r="BL445" s="82">
        <v>1</v>
      </c>
      <c r="BM445" s="82">
        <v>1</v>
      </c>
      <c r="BO445" s="82">
        <v>1</v>
      </c>
      <c r="BP445" s="82">
        <v>1</v>
      </c>
      <c r="BW445" s="82" t="s">
        <v>1405</v>
      </c>
    </row>
    <row r="446" spans="1:75" x14ac:dyDescent="0.5">
      <c r="A446" s="82">
        <v>79</v>
      </c>
      <c r="B446" s="82" t="s">
        <v>1398</v>
      </c>
      <c r="D446" s="90">
        <v>43579</v>
      </c>
      <c r="E446" s="90" t="s">
        <v>1399</v>
      </c>
      <c r="F446" s="90"/>
      <c r="G446" s="82" t="s">
        <v>1399</v>
      </c>
      <c r="H446" s="82" t="s">
        <v>1400</v>
      </c>
      <c r="I446" s="80" t="s">
        <v>102</v>
      </c>
      <c r="J446" s="80">
        <v>50</v>
      </c>
      <c r="K446" s="80">
        <v>132</v>
      </c>
      <c r="L446" s="80" t="s">
        <v>4981</v>
      </c>
      <c r="M446" s="80">
        <v>1.1499999999999999</v>
      </c>
      <c r="N446" s="80">
        <v>6.8214699999999997</v>
      </c>
      <c r="O446" s="80">
        <v>-5.2798499999999997</v>
      </c>
      <c r="P446" s="80" t="s">
        <v>69</v>
      </c>
      <c r="Q446" s="80">
        <v>0</v>
      </c>
      <c r="R446" s="80">
        <v>2.6272389999999999</v>
      </c>
      <c r="S446" s="80">
        <v>23.381664000000001</v>
      </c>
      <c r="T446" s="80">
        <v>2587500</v>
      </c>
      <c r="U446" s="91">
        <f>Table1[[#This Row],[Distribution Amount (Dollars)]]/Table1[[#This Row],[NEWdatediff]]</f>
        <v>862500</v>
      </c>
      <c r="V446" s="82" t="s">
        <v>1393</v>
      </c>
      <c r="W446" s="82" t="s">
        <v>91</v>
      </c>
      <c r="X446" s="82" t="s">
        <v>72</v>
      </c>
      <c r="Y446" s="82" t="s">
        <v>73</v>
      </c>
      <c r="Z446" s="82">
        <v>1</v>
      </c>
      <c r="AA446" s="82" t="s">
        <v>121</v>
      </c>
      <c r="AB446" s="82" t="s">
        <v>1401</v>
      </c>
      <c r="AD446" s="82" t="s">
        <v>1429</v>
      </c>
      <c r="AE446" s="82" t="s">
        <v>1402</v>
      </c>
      <c r="AN446" s="82" t="s">
        <v>76</v>
      </c>
      <c r="AO446" s="82" t="s">
        <v>1403</v>
      </c>
      <c r="AP446" s="82">
        <v>450000000</v>
      </c>
      <c r="AQ446" s="82" t="s">
        <v>109</v>
      </c>
      <c r="AR446" s="82" t="s">
        <v>4274</v>
      </c>
      <c r="AS446" s="84">
        <v>42090</v>
      </c>
      <c r="AT446" s="85">
        <v>2015</v>
      </c>
      <c r="AU446" s="82" t="s">
        <v>4277</v>
      </c>
      <c r="AV446" s="84">
        <v>42825</v>
      </c>
      <c r="AW446" s="85">
        <v>2017</v>
      </c>
      <c r="AX446" s="85">
        <f>Table1[[#This Row],[End TEST]]-Table1[[#This Row],[Start TEST]]</f>
        <v>2</v>
      </c>
      <c r="AY446" s="85">
        <f>Table1[[#This Row],[TEST_Diff]]+1</f>
        <v>3</v>
      </c>
      <c r="AZ446" s="92">
        <f>DATEDIF(Table1[[#This Row],[Start Year]],Table1[[#This Row],[End Year]],"d") / 365</f>
        <v>2.0136986301369864</v>
      </c>
      <c r="BA446" s="82">
        <v>13800000</v>
      </c>
      <c r="BB446" s="82">
        <v>6000000</v>
      </c>
      <c r="BC446" s="82" t="s">
        <v>1404</v>
      </c>
      <c r="BD446" s="82">
        <v>1</v>
      </c>
      <c r="BE446" s="82">
        <v>1</v>
      </c>
      <c r="BF446" s="82">
        <v>1</v>
      </c>
      <c r="BG446" s="82">
        <v>1</v>
      </c>
      <c r="BH446" s="82">
        <v>1</v>
      </c>
      <c r="BI446" s="82">
        <v>1</v>
      </c>
      <c r="BJ446" s="82">
        <v>1</v>
      </c>
      <c r="BK446" s="82">
        <v>1</v>
      </c>
      <c r="BL446" s="82">
        <v>1</v>
      </c>
      <c r="BM446" s="82">
        <v>1</v>
      </c>
      <c r="BO446" s="82">
        <v>1</v>
      </c>
      <c r="BP446" s="82">
        <v>1</v>
      </c>
      <c r="BW446" s="82" t="s">
        <v>1405</v>
      </c>
    </row>
    <row r="447" spans="1:75" x14ac:dyDescent="0.5">
      <c r="A447" s="82">
        <v>79</v>
      </c>
      <c r="B447" s="82" t="s">
        <v>1398</v>
      </c>
      <c r="D447" s="90">
        <v>43579</v>
      </c>
      <c r="E447" s="90" t="s">
        <v>1399</v>
      </c>
      <c r="F447" s="90"/>
      <c r="G447" s="82" t="s">
        <v>1399</v>
      </c>
      <c r="H447" s="82" t="s">
        <v>1400</v>
      </c>
      <c r="I447" s="80" t="s">
        <v>81</v>
      </c>
      <c r="J447" s="80">
        <v>50</v>
      </c>
      <c r="K447" s="80">
        <v>132</v>
      </c>
      <c r="L447" s="80" t="s">
        <v>1468</v>
      </c>
      <c r="M447" s="80">
        <v>0.25</v>
      </c>
      <c r="N447" s="80">
        <v>23.634501</v>
      </c>
      <c r="O447" s="80">
        <v>-102.55278800000001</v>
      </c>
      <c r="P447" s="80" t="s">
        <v>308</v>
      </c>
      <c r="Q447" s="80">
        <v>0</v>
      </c>
      <c r="R447" s="80">
        <v>13.923406</v>
      </c>
      <c r="S447" s="80">
        <v>-86.952798999999999</v>
      </c>
      <c r="T447" s="80">
        <v>562500</v>
      </c>
      <c r="U447" s="91">
        <f>Table1[[#This Row],[Distribution Amount (Dollars)]]/Table1[[#This Row],[NEWdatediff]]</f>
        <v>187500</v>
      </c>
      <c r="V447" s="82" t="s">
        <v>1393</v>
      </c>
      <c r="W447" s="82" t="s">
        <v>91</v>
      </c>
      <c r="X447" s="82" t="s">
        <v>72</v>
      </c>
      <c r="Y447" s="82" t="s">
        <v>73</v>
      </c>
      <c r="Z447" s="82">
        <v>1</v>
      </c>
      <c r="AA447" s="82" t="s">
        <v>121</v>
      </c>
      <c r="AB447" s="82" t="s">
        <v>1401</v>
      </c>
      <c r="AD447" s="82" t="s">
        <v>641</v>
      </c>
      <c r="AE447" s="82" t="s">
        <v>1402</v>
      </c>
      <c r="AN447" s="82" t="s">
        <v>76</v>
      </c>
      <c r="AO447" s="82" t="s">
        <v>1403</v>
      </c>
      <c r="AP447" s="82">
        <v>450000000</v>
      </c>
      <c r="AQ447" s="82" t="s">
        <v>109</v>
      </c>
      <c r="AR447" s="82" t="s">
        <v>4274</v>
      </c>
      <c r="AS447" s="84">
        <v>42090</v>
      </c>
      <c r="AT447" s="85">
        <v>2015</v>
      </c>
      <c r="AU447" s="82" t="s">
        <v>4277</v>
      </c>
      <c r="AV447" s="84">
        <v>42825</v>
      </c>
      <c r="AW447" s="85">
        <v>2017</v>
      </c>
      <c r="AX447" s="85">
        <f>Table1[[#This Row],[End TEST]]-Table1[[#This Row],[Start TEST]]</f>
        <v>2</v>
      </c>
      <c r="AY447" s="85">
        <f>Table1[[#This Row],[TEST_Diff]]+1</f>
        <v>3</v>
      </c>
      <c r="AZ447" s="92">
        <f>DATEDIF(Table1[[#This Row],[Start Year]],Table1[[#This Row],[End Year]],"d") / 365</f>
        <v>2.0136986301369864</v>
      </c>
      <c r="BA447" s="82">
        <v>13800000</v>
      </c>
      <c r="BB447" s="82">
        <v>6000000</v>
      </c>
      <c r="BC447" s="82" t="s">
        <v>1404</v>
      </c>
      <c r="BD447" s="82">
        <v>1</v>
      </c>
      <c r="BE447" s="82">
        <v>1</v>
      </c>
      <c r="BF447" s="82">
        <v>1</v>
      </c>
      <c r="BG447" s="82">
        <v>1</v>
      </c>
      <c r="BH447" s="82">
        <v>1</v>
      </c>
      <c r="BI447" s="82">
        <v>1</v>
      </c>
      <c r="BJ447" s="82">
        <v>1</v>
      </c>
      <c r="BK447" s="82">
        <v>1</v>
      </c>
      <c r="BL447" s="82">
        <v>1</v>
      </c>
      <c r="BM447" s="82">
        <v>1</v>
      </c>
      <c r="BO447" s="82">
        <v>1</v>
      </c>
      <c r="BP447" s="82">
        <v>1</v>
      </c>
      <c r="BW447" s="82" t="s">
        <v>1405</v>
      </c>
    </row>
    <row r="448" spans="1:75" x14ac:dyDescent="0.5">
      <c r="A448" s="82">
        <v>79</v>
      </c>
      <c r="B448" s="82" t="s">
        <v>1398</v>
      </c>
      <c r="D448" s="90">
        <v>43579</v>
      </c>
      <c r="E448" s="90" t="s">
        <v>1399</v>
      </c>
      <c r="F448" s="90"/>
      <c r="G448" s="82" t="s">
        <v>1399</v>
      </c>
      <c r="H448" s="82" t="s">
        <v>1400</v>
      </c>
      <c r="I448" s="80" t="s">
        <v>102</v>
      </c>
      <c r="J448" s="80">
        <v>50</v>
      </c>
      <c r="K448" s="80">
        <v>132</v>
      </c>
      <c r="L448" s="80" t="s">
        <v>1468</v>
      </c>
      <c r="M448" s="80">
        <v>0.25</v>
      </c>
      <c r="N448" s="80">
        <v>23.634501</v>
      </c>
      <c r="O448" s="80">
        <v>-102.55278800000001</v>
      </c>
      <c r="P448" s="80" t="s">
        <v>308</v>
      </c>
      <c r="Q448" s="80">
        <v>0</v>
      </c>
      <c r="R448" s="80">
        <v>13.923406</v>
      </c>
      <c r="S448" s="80">
        <v>-86.952798999999999</v>
      </c>
      <c r="T448" s="80">
        <v>562500</v>
      </c>
      <c r="U448" s="91">
        <f>Table1[[#This Row],[Distribution Amount (Dollars)]]/Table1[[#This Row],[NEWdatediff]]</f>
        <v>187500</v>
      </c>
      <c r="V448" s="82" t="s">
        <v>1393</v>
      </c>
      <c r="W448" s="82" t="s">
        <v>91</v>
      </c>
      <c r="X448" s="82" t="s">
        <v>72</v>
      </c>
      <c r="Y448" s="82" t="s">
        <v>73</v>
      </c>
      <c r="Z448" s="82">
        <v>1</v>
      </c>
      <c r="AA448" s="82" t="s">
        <v>121</v>
      </c>
      <c r="AB448" s="82" t="s">
        <v>1401</v>
      </c>
      <c r="AD448" s="82" t="s">
        <v>641</v>
      </c>
      <c r="AE448" s="82" t="s">
        <v>1402</v>
      </c>
      <c r="AN448" s="82" t="s">
        <v>76</v>
      </c>
      <c r="AO448" s="82" t="s">
        <v>1403</v>
      </c>
      <c r="AP448" s="82">
        <v>450000000</v>
      </c>
      <c r="AQ448" s="82" t="s">
        <v>109</v>
      </c>
      <c r="AR448" s="82" t="s">
        <v>4274</v>
      </c>
      <c r="AS448" s="84">
        <v>42090</v>
      </c>
      <c r="AT448" s="85">
        <v>2015</v>
      </c>
      <c r="AU448" s="82" t="s">
        <v>4277</v>
      </c>
      <c r="AV448" s="84">
        <v>42825</v>
      </c>
      <c r="AW448" s="85">
        <v>2017</v>
      </c>
      <c r="AX448" s="85">
        <f>Table1[[#This Row],[End TEST]]-Table1[[#This Row],[Start TEST]]</f>
        <v>2</v>
      </c>
      <c r="AY448" s="85">
        <f>Table1[[#This Row],[TEST_Diff]]+1</f>
        <v>3</v>
      </c>
      <c r="AZ448" s="92">
        <f>DATEDIF(Table1[[#This Row],[Start Year]],Table1[[#This Row],[End Year]],"d") / 365</f>
        <v>2.0136986301369864</v>
      </c>
      <c r="BA448" s="82">
        <v>13800000</v>
      </c>
      <c r="BB448" s="82">
        <v>6000000</v>
      </c>
      <c r="BC448" s="82" t="s">
        <v>1404</v>
      </c>
      <c r="BD448" s="82">
        <v>1</v>
      </c>
      <c r="BE448" s="82">
        <v>1</v>
      </c>
      <c r="BF448" s="82">
        <v>1</v>
      </c>
      <c r="BG448" s="82">
        <v>1</v>
      </c>
      <c r="BH448" s="82">
        <v>1</v>
      </c>
      <c r="BI448" s="82">
        <v>1</v>
      </c>
      <c r="BJ448" s="82">
        <v>1</v>
      </c>
      <c r="BK448" s="82">
        <v>1</v>
      </c>
      <c r="BL448" s="82">
        <v>1</v>
      </c>
      <c r="BM448" s="82">
        <v>1</v>
      </c>
      <c r="BO448" s="82">
        <v>1</v>
      </c>
      <c r="BP448" s="82">
        <v>1</v>
      </c>
      <c r="BW448" s="82" t="s">
        <v>1405</v>
      </c>
    </row>
    <row r="449" spans="1:75" x14ac:dyDescent="0.5">
      <c r="A449" s="82">
        <v>79</v>
      </c>
      <c r="B449" s="82" t="s">
        <v>1398</v>
      </c>
      <c r="D449" s="90">
        <v>43579</v>
      </c>
      <c r="E449" s="90" t="s">
        <v>1399</v>
      </c>
      <c r="F449" s="90"/>
      <c r="G449" s="82" t="s">
        <v>1399</v>
      </c>
      <c r="H449" s="82" t="s">
        <v>1400</v>
      </c>
      <c r="I449" s="80" t="s">
        <v>81</v>
      </c>
      <c r="J449" s="80">
        <v>50</v>
      </c>
      <c r="K449" s="80">
        <v>132</v>
      </c>
      <c r="L449" s="80" t="s">
        <v>1451</v>
      </c>
      <c r="M449" s="80">
        <v>1.1499999999999999</v>
      </c>
      <c r="N449" s="80">
        <v>3.75298</v>
      </c>
      <c r="O449" s="80">
        <v>8.7740799999999997</v>
      </c>
      <c r="P449" s="80" t="s">
        <v>69</v>
      </c>
      <c r="Q449" s="80">
        <v>0</v>
      </c>
      <c r="R449" s="80">
        <v>2.6272389999999999</v>
      </c>
      <c r="S449" s="80">
        <v>23.381664000000001</v>
      </c>
      <c r="T449" s="80">
        <v>2587500</v>
      </c>
      <c r="U449" s="91">
        <f>Table1[[#This Row],[Distribution Amount (Dollars)]]/Table1[[#This Row],[NEWdatediff]]</f>
        <v>862500</v>
      </c>
      <c r="V449" s="82" t="s">
        <v>1393</v>
      </c>
      <c r="W449" s="82" t="s">
        <v>91</v>
      </c>
      <c r="X449" s="82" t="s">
        <v>72</v>
      </c>
      <c r="Y449" s="82" t="s">
        <v>73</v>
      </c>
      <c r="Z449" s="82">
        <v>1</v>
      </c>
      <c r="AA449" s="82" t="s">
        <v>121</v>
      </c>
      <c r="AB449" s="82" t="s">
        <v>1401</v>
      </c>
      <c r="AD449" s="82" t="s">
        <v>156</v>
      </c>
      <c r="AE449" s="82" t="s">
        <v>1402</v>
      </c>
      <c r="AN449" s="82" t="s">
        <v>76</v>
      </c>
      <c r="AO449" s="82" t="s">
        <v>1403</v>
      </c>
      <c r="AP449" s="82">
        <v>450000000</v>
      </c>
      <c r="AQ449" s="82" t="s">
        <v>109</v>
      </c>
      <c r="AR449" s="82" t="s">
        <v>4274</v>
      </c>
      <c r="AS449" s="84">
        <v>42090</v>
      </c>
      <c r="AT449" s="85">
        <v>2015</v>
      </c>
      <c r="AU449" s="82" t="s">
        <v>4277</v>
      </c>
      <c r="AV449" s="84">
        <v>42825</v>
      </c>
      <c r="AW449" s="85">
        <v>2017</v>
      </c>
      <c r="AX449" s="85">
        <f>Table1[[#This Row],[End TEST]]-Table1[[#This Row],[Start TEST]]</f>
        <v>2</v>
      </c>
      <c r="AY449" s="85">
        <f>Table1[[#This Row],[TEST_Diff]]+1</f>
        <v>3</v>
      </c>
      <c r="AZ449" s="92">
        <f>DATEDIF(Table1[[#This Row],[Start Year]],Table1[[#This Row],[End Year]],"d") / 365</f>
        <v>2.0136986301369864</v>
      </c>
      <c r="BA449" s="82">
        <v>13800000</v>
      </c>
      <c r="BB449" s="82">
        <v>6000000</v>
      </c>
      <c r="BC449" s="82" t="s">
        <v>1404</v>
      </c>
      <c r="BD449" s="82">
        <v>1</v>
      </c>
      <c r="BE449" s="82">
        <v>1</v>
      </c>
      <c r="BF449" s="82">
        <v>1</v>
      </c>
      <c r="BG449" s="82">
        <v>1</v>
      </c>
      <c r="BH449" s="82">
        <v>1</v>
      </c>
      <c r="BI449" s="82">
        <v>1</v>
      </c>
      <c r="BJ449" s="82">
        <v>1</v>
      </c>
      <c r="BK449" s="82">
        <v>1</v>
      </c>
      <c r="BL449" s="82">
        <v>1</v>
      </c>
      <c r="BM449" s="82">
        <v>1</v>
      </c>
      <c r="BO449" s="82">
        <v>1</v>
      </c>
      <c r="BP449" s="82">
        <v>1</v>
      </c>
      <c r="BW449" s="82" t="s">
        <v>1405</v>
      </c>
    </row>
    <row r="450" spans="1:75" x14ac:dyDescent="0.5">
      <c r="A450" s="82">
        <v>79</v>
      </c>
      <c r="B450" s="82" t="s">
        <v>1398</v>
      </c>
      <c r="D450" s="90">
        <v>43579</v>
      </c>
      <c r="E450" s="90" t="s">
        <v>1399</v>
      </c>
      <c r="F450" s="90"/>
      <c r="G450" s="82" t="s">
        <v>1399</v>
      </c>
      <c r="H450" s="82" t="s">
        <v>1400</v>
      </c>
      <c r="I450" s="80" t="s">
        <v>102</v>
      </c>
      <c r="J450" s="80">
        <v>50</v>
      </c>
      <c r="K450" s="80">
        <v>132</v>
      </c>
      <c r="L450" s="80" t="s">
        <v>1451</v>
      </c>
      <c r="M450" s="80">
        <v>1.1499999999999999</v>
      </c>
      <c r="N450" s="80">
        <v>3.75298</v>
      </c>
      <c r="O450" s="80">
        <v>8.7740799999999997</v>
      </c>
      <c r="P450" s="80" t="s">
        <v>69</v>
      </c>
      <c r="Q450" s="80">
        <v>0</v>
      </c>
      <c r="R450" s="80">
        <v>2.6272389999999999</v>
      </c>
      <c r="S450" s="80">
        <v>23.381664000000001</v>
      </c>
      <c r="T450" s="80">
        <v>2587500</v>
      </c>
      <c r="U450" s="91">
        <f>Table1[[#This Row],[Distribution Amount (Dollars)]]/Table1[[#This Row],[NEWdatediff]]</f>
        <v>862500</v>
      </c>
      <c r="V450" s="82" t="s">
        <v>1393</v>
      </c>
      <c r="W450" s="82" t="s">
        <v>91</v>
      </c>
      <c r="X450" s="82" t="s">
        <v>72</v>
      </c>
      <c r="Y450" s="82" t="s">
        <v>73</v>
      </c>
      <c r="Z450" s="82">
        <v>1</v>
      </c>
      <c r="AA450" s="82" t="s">
        <v>121</v>
      </c>
      <c r="AB450" s="82" t="s">
        <v>1401</v>
      </c>
      <c r="AD450" s="82" t="s">
        <v>156</v>
      </c>
      <c r="AE450" s="82" t="s">
        <v>1402</v>
      </c>
      <c r="AN450" s="82" t="s">
        <v>76</v>
      </c>
      <c r="AO450" s="82" t="s">
        <v>1403</v>
      </c>
      <c r="AP450" s="82">
        <v>450000000</v>
      </c>
      <c r="AQ450" s="82" t="s">
        <v>109</v>
      </c>
      <c r="AR450" s="82" t="s">
        <v>4274</v>
      </c>
      <c r="AS450" s="84">
        <v>42090</v>
      </c>
      <c r="AT450" s="85">
        <v>2015</v>
      </c>
      <c r="AU450" s="82" t="s">
        <v>4277</v>
      </c>
      <c r="AV450" s="84">
        <v>42825</v>
      </c>
      <c r="AW450" s="85">
        <v>2017</v>
      </c>
      <c r="AX450" s="85">
        <f>Table1[[#This Row],[End TEST]]-Table1[[#This Row],[Start TEST]]</f>
        <v>2</v>
      </c>
      <c r="AY450" s="85">
        <f>Table1[[#This Row],[TEST_Diff]]+1</f>
        <v>3</v>
      </c>
      <c r="AZ450" s="92">
        <f>DATEDIF(Table1[[#This Row],[Start Year]],Table1[[#This Row],[End Year]],"d") / 365</f>
        <v>2.0136986301369864</v>
      </c>
      <c r="BA450" s="82">
        <v>13800000</v>
      </c>
      <c r="BB450" s="82">
        <v>6000000</v>
      </c>
      <c r="BC450" s="82" t="s">
        <v>1404</v>
      </c>
      <c r="BD450" s="82">
        <v>1</v>
      </c>
      <c r="BE450" s="82">
        <v>1</v>
      </c>
      <c r="BF450" s="82">
        <v>1</v>
      </c>
      <c r="BG450" s="82">
        <v>1</v>
      </c>
      <c r="BH450" s="82">
        <v>1</v>
      </c>
      <c r="BI450" s="82">
        <v>1</v>
      </c>
      <c r="BJ450" s="82">
        <v>1</v>
      </c>
      <c r="BK450" s="82">
        <v>1</v>
      </c>
      <c r="BL450" s="82">
        <v>1</v>
      </c>
      <c r="BM450" s="82">
        <v>1</v>
      </c>
      <c r="BO450" s="82">
        <v>1</v>
      </c>
      <c r="BP450" s="82">
        <v>1</v>
      </c>
      <c r="BW450" s="82" t="s">
        <v>1405</v>
      </c>
    </row>
    <row r="451" spans="1:75" x14ac:dyDescent="0.5">
      <c r="A451" s="82">
        <v>79</v>
      </c>
      <c r="B451" s="82" t="s">
        <v>1398</v>
      </c>
      <c r="D451" s="90">
        <v>43579</v>
      </c>
      <c r="E451" s="90" t="s">
        <v>1399</v>
      </c>
      <c r="F451" s="90"/>
      <c r="G451" s="82" t="s">
        <v>1399</v>
      </c>
      <c r="H451" s="82" t="s">
        <v>1400</v>
      </c>
      <c r="I451" s="80" t="s">
        <v>81</v>
      </c>
      <c r="J451" s="80">
        <v>50</v>
      </c>
      <c r="K451" s="80">
        <v>132</v>
      </c>
      <c r="L451" s="80" t="s">
        <v>959</v>
      </c>
      <c r="M451" s="80">
        <v>0.25</v>
      </c>
      <c r="N451" s="80">
        <v>13.794185000000001</v>
      </c>
      <c r="O451" s="80">
        <v>-88.896529999999998</v>
      </c>
      <c r="P451" s="80" t="s">
        <v>308</v>
      </c>
      <c r="Q451" s="80">
        <v>0</v>
      </c>
      <c r="R451" s="80">
        <v>13.923406</v>
      </c>
      <c r="S451" s="80">
        <v>-86.952798999999999</v>
      </c>
      <c r="T451" s="80">
        <v>562500</v>
      </c>
      <c r="U451" s="91">
        <f>Table1[[#This Row],[Distribution Amount (Dollars)]]/Table1[[#This Row],[NEWdatediff]]</f>
        <v>187500</v>
      </c>
      <c r="V451" s="82" t="s">
        <v>1393</v>
      </c>
      <c r="W451" s="82" t="s">
        <v>91</v>
      </c>
      <c r="X451" s="82" t="s">
        <v>72</v>
      </c>
      <c r="Y451" s="82" t="s">
        <v>73</v>
      </c>
      <c r="Z451" s="82">
        <v>1</v>
      </c>
      <c r="AA451" s="82" t="s">
        <v>121</v>
      </c>
      <c r="AB451" s="82" t="s">
        <v>1401</v>
      </c>
      <c r="AD451" s="82" t="s">
        <v>1435</v>
      </c>
      <c r="AE451" s="82" t="s">
        <v>1402</v>
      </c>
      <c r="AN451" s="82" t="s">
        <v>76</v>
      </c>
      <c r="AO451" s="82" t="s">
        <v>1403</v>
      </c>
      <c r="AP451" s="82">
        <v>450000000</v>
      </c>
      <c r="AQ451" s="82" t="s">
        <v>109</v>
      </c>
      <c r="AR451" s="82" t="s">
        <v>4274</v>
      </c>
      <c r="AS451" s="84">
        <v>42090</v>
      </c>
      <c r="AT451" s="85">
        <v>2015</v>
      </c>
      <c r="AU451" s="82" t="s">
        <v>4277</v>
      </c>
      <c r="AV451" s="84">
        <v>42825</v>
      </c>
      <c r="AW451" s="85">
        <v>2017</v>
      </c>
      <c r="AX451" s="85">
        <f>Table1[[#This Row],[End TEST]]-Table1[[#This Row],[Start TEST]]</f>
        <v>2</v>
      </c>
      <c r="AY451" s="85">
        <f>Table1[[#This Row],[TEST_Diff]]+1</f>
        <v>3</v>
      </c>
      <c r="AZ451" s="92">
        <f>DATEDIF(Table1[[#This Row],[Start Year]],Table1[[#This Row],[End Year]],"d") / 365</f>
        <v>2.0136986301369864</v>
      </c>
      <c r="BA451" s="82">
        <v>13800000</v>
      </c>
      <c r="BB451" s="82">
        <v>6000000</v>
      </c>
      <c r="BC451" s="82" t="s">
        <v>1404</v>
      </c>
      <c r="BD451" s="82">
        <v>1</v>
      </c>
      <c r="BE451" s="82">
        <v>1</v>
      </c>
      <c r="BF451" s="82">
        <v>1</v>
      </c>
      <c r="BG451" s="82">
        <v>1</v>
      </c>
      <c r="BH451" s="82">
        <v>1</v>
      </c>
      <c r="BI451" s="82">
        <v>1</v>
      </c>
      <c r="BJ451" s="82">
        <v>1</v>
      </c>
      <c r="BK451" s="82">
        <v>1</v>
      </c>
      <c r="BL451" s="82">
        <v>1</v>
      </c>
      <c r="BM451" s="82">
        <v>1</v>
      </c>
      <c r="BO451" s="82">
        <v>1</v>
      </c>
      <c r="BP451" s="82">
        <v>1</v>
      </c>
      <c r="BW451" s="82" t="s">
        <v>1405</v>
      </c>
    </row>
    <row r="452" spans="1:75" x14ac:dyDescent="0.5">
      <c r="A452" s="82">
        <v>79</v>
      </c>
      <c r="B452" s="82" t="s">
        <v>1398</v>
      </c>
      <c r="D452" s="90">
        <v>43579</v>
      </c>
      <c r="E452" s="90" t="s">
        <v>1399</v>
      </c>
      <c r="F452" s="90"/>
      <c r="G452" s="82" t="s">
        <v>1399</v>
      </c>
      <c r="H452" s="82" t="s">
        <v>1400</v>
      </c>
      <c r="I452" s="80" t="s">
        <v>102</v>
      </c>
      <c r="J452" s="80">
        <v>50</v>
      </c>
      <c r="K452" s="80">
        <v>132</v>
      </c>
      <c r="L452" s="80" t="s">
        <v>959</v>
      </c>
      <c r="M452" s="80">
        <v>0.25</v>
      </c>
      <c r="N452" s="80">
        <v>13.794185000000001</v>
      </c>
      <c r="O452" s="80">
        <v>-88.896529999999998</v>
      </c>
      <c r="P452" s="80" t="s">
        <v>308</v>
      </c>
      <c r="Q452" s="80">
        <v>0</v>
      </c>
      <c r="R452" s="80">
        <v>13.923406</v>
      </c>
      <c r="S452" s="80">
        <v>-86.952798999999999</v>
      </c>
      <c r="T452" s="80">
        <v>562500</v>
      </c>
      <c r="U452" s="91">
        <f>Table1[[#This Row],[Distribution Amount (Dollars)]]/Table1[[#This Row],[NEWdatediff]]</f>
        <v>187500</v>
      </c>
      <c r="V452" s="82" t="s">
        <v>1393</v>
      </c>
      <c r="W452" s="82" t="s">
        <v>91</v>
      </c>
      <c r="X452" s="82" t="s">
        <v>72</v>
      </c>
      <c r="Y452" s="82" t="s">
        <v>73</v>
      </c>
      <c r="Z452" s="82">
        <v>1</v>
      </c>
      <c r="AA452" s="82" t="s">
        <v>121</v>
      </c>
      <c r="AB452" s="82" t="s">
        <v>1401</v>
      </c>
      <c r="AD452" s="82" t="s">
        <v>1435</v>
      </c>
      <c r="AE452" s="82" t="s">
        <v>1402</v>
      </c>
      <c r="AN452" s="82" t="s">
        <v>76</v>
      </c>
      <c r="AO452" s="82" t="s">
        <v>1403</v>
      </c>
      <c r="AP452" s="82">
        <v>450000000</v>
      </c>
      <c r="AQ452" s="82" t="s">
        <v>109</v>
      </c>
      <c r="AR452" s="82" t="s">
        <v>4274</v>
      </c>
      <c r="AS452" s="84">
        <v>42090</v>
      </c>
      <c r="AT452" s="85">
        <v>2015</v>
      </c>
      <c r="AU452" s="82" t="s">
        <v>4277</v>
      </c>
      <c r="AV452" s="84">
        <v>42825</v>
      </c>
      <c r="AW452" s="85">
        <v>2017</v>
      </c>
      <c r="AX452" s="85">
        <f>Table1[[#This Row],[End TEST]]-Table1[[#This Row],[Start TEST]]</f>
        <v>2</v>
      </c>
      <c r="AY452" s="85">
        <f>Table1[[#This Row],[TEST_Diff]]+1</f>
        <v>3</v>
      </c>
      <c r="AZ452" s="92">
        <f>DATEDIF(Table1[[#This Row],[Start Year]],Table1[[#This Row],[End Year]],"d") / 365</f>
        <v>2.0136986301369864</v>
      </c>
      <c r="BA452" s="82">
        <v>13800000</v>
      </c>
      <c r="BB452" s="82">
        <v>6000000</v>
      </c>
      <c r="BC452" s="82" t="s">
        <v>1404</v>
      </c>
      <c r="BD452" s="82">
        <v>1</v>
      </c>
      <c r="BE452" s="82">
        <v>1</v>
      </c>
      <c r="BF452" s="82">
        <v>1</v>
      </c>
      <c r="BG452" s="82">
        <v>1</v>
      </c>
      <c r="BH452" s="82">
        <v>1</v>
      </c>
      <c r="BI452" s="82">
        <v>1</v>
      </c>
      <c r="BJ452" s="82">
        <v>1</v>
      </c>
      <c r="BK452" s="82">
        <v>1</v>
      </c>
      <c r="BL452" s="82">
        <v>1</v>
      </c>
      <c r="BM452" s="82">
        <v>1</v>
      </c>
      <c r="BO452" s="82">
        <v>1</v>
      </c>
      <c r="BP452" s="82">
        <v>1</v>
      </c>
      <c r="BW452" s="82" t="s">
        <v>1405</v>
      </c>
    </row>
    <row r="453" spans="1:75" x14ac:dyDescent="0.5">
      <c r="A453" s="82">
        <v>79</v>
      </c>
      <c r="B453" s="82" t="s">
        <v>1398</v>
      </c>
      <c r="D453" s="90">
        <v>43579</v>
      </c>
      <c r="E453" s="90" t="s">
        <v>1399</v>
      </c>
      <c r="F453" s="90"/>
      <c r="G453" s="82" t="s">
        <v>1399</v>
      </c>
      <c r="H453" s="82" t="s">
        <v>1400</v>
      </c>
      <c r="I453" s="80" t="s">
        <v>81</v>
      </c>
      <c r="J453" s="80">
        <v>50</v>
      </c>
      <c r="K453" s="80">
        <v>132</v>
      </c>
      <c r="L453" s="80" t="s">
        <v>588</v>
      </c>
      <c r="M453" s="80">
        <v>0.64</v>
      </c>
      <c r="N453" s="80">
        <v>28.394856999999998</v>
      </c>
      <c r="O453" s="80">
        <v>84.124008000000003</v>
      </c>
      <c r="P453" s="80" t="s">
        <v>114</v>
      </c>
      <c r="Q453" s="80">
        <v>0</v>
      </c>
      <c r="R453" s="80">
        <v>25.384855999999999</v>
      </c>
      <c r="S453" s="80">
        <v>68.458809000000002</v>
      </c>
      <c r="T453" s="80">
        <v>1440000</v>
      </c>
      <c r="U453" s="91">
        <f>Table1[[#This Row],[Distribution Amount (Dollars)]]/Table1[[#This Row],[NEWdatediff]]</f>
        <v>480000</v>
      </c>
      <c r="V453" s="82" t="s">
        <v>1393</v>
      </c>
      <c r="W453" s="82" t="s">
        <v>91</v>
      </c>
      <c r="X453" s="82" t="s">
        <v>72</v>
      </c>
      <c r="Y453" s="82" t="s">
        <v>73</v>
      </c>
      <c r="Z453" s="82">
        <v>1</v>
      </c>
      <c r="AA453" s="82" t="s">
        <v>121</v>
      </c>
      <c r="AB453" s="82" t="s">
        <v>1401</v>
      </c>
      <c r="AD453" s="82" t="s">
        <v>588</v>
      </c>
      <c r="AE453" s="82" t="s">
        <v>1402</v>
      </c>
      <c r="AN453" s="82" t="s">
        <v>76</v>
      </c>
      <c r="AO453" s="82" t="s">
        <v>1403</v>
      </c>
      <c r="AP453" s="82">
        <v>450000000</v>
      </c>
      <c r="AQ453" s="82" t="s">
        <v>109</v>
      </c>
      <c r="AR453" s="82" t="s">
        <v>4274</v>
      </c>
      <c r="AS453" s="84">
        <v>42090</v>
      </c>
      <c r="AT453" s="85">
        <v>2015</v>
      </c>
      <c r="AU453" s="82" t="s">
        <v>4277</v>
      </c>
      <c r="AV453" s="84">
        <v>42825</v>
      </c>
      <c r="AW453" s="85">
        <v>2017</v>
      </c>
      <c r="AX453" s="85">
        <f>Table1[[#This Row],[End TEST]]-Table1[[#This Row],[Start TEST]]</f>
        <v>2</v>
      </c>
      <c r="AY453" s="85">
        <f>Table1[[#This Row],[TEST_Diff]]+1</f>
        <v>3</v>
      </c>
      <c r="AZ453" s="92">
        <f>DATEDIF(Table1[[#This Row],[Start Year]],Table1[[#This Row],[End Year]],"d") / 365</f>
        <v>2.0136986301369864</v>
      </c>
      <c r="BA453" s="82">
        <v>13800000</v>
      </c>
      <c r="BB453" s="82">
        <v>6000000</v>
      </c>
      <c r="BC453" s="82" t="s">
        <v>1404</v>
      </c>
      <c r="BD453" s="82">
        <v>1</v>
      </c>
      <c r="BE453" s="82">
        <v>1</v>
      </c>
      <c r="BF453" s="82">
        <v>1</v>
      </c>
      <c r="BG453" s="82">
        <v>1</v>
      </c>
      <c r="BH453" s="82">
        <v>1</v>
      </c>
      <c r="BI453" s="82">
        <v>1</v>
      </c>
      <c r="BJ453" s="82">
        <v>1</v>
      </c>
      <c r="BK453" s="82">
        <v>1</v>
      </c>
      <c r="BL453" s="82">
        <v>1</v>
      </c>
      <c r="BM453" s="82">
        <v>1</v>
      </c>
      <c r="BO453" s="82">
        <v>1</v>
      </c>
      <c r="BP453" s="82">
        <v>1</v>
      </c>
      <c r="BW453" s="82" t="s">
        <v>1405</v>
      </c>
    </row>
    <row r="454" spans="1:75" x14ac:dyDescent="0.5">
      <c r="A454" s="82">
        <v>79</v>
      </c>
      <c r="B454" s="82" t="s">
        <v>1398</v>
      </c>
      <c r="D454" s="90">
        <v>43579</v>
      </c>
      <c r="E454" s="90" t="s">
        <v>1399</v>
      </c>
      <c r="F454" s="90"/>
      <c r="G454" s="82" t="s">
        <v>1399</v>
      </c>
      <c r="H454" s="82" t="s">
        <v>1400</v>
      </c>
      <c r="I454" s="80" t="s">
        <v>102</v>
      </c>
      <c r="J454" s="80">
        <v>50</v>
      </c>
      <c r="K454" s="80">
        <v>132</v>
      </c>
      <c r="L454" s="80" t="s">
        <v>588</v>
      </c>
      <c r="M454" s="80">
        <v>0.64</v>
      </c>
      <c r="N454" s="80">
        <v>28.394856999999998</v>
      </c>
      <c r="O454" s="80">
        <v>84.124008000000003</v>
      </c>
      <c r="P454" s="80" t="s">
        <v>114</v>
      </c>
      <c r="Q454" s="80">
        <v>0</v>
      </c>
      <c r="R454" s="80">
        <v>25.384855999999999</v>
      </c>
      <c r="S454" s="80">
        <v>68.458809000000002</v>
      </c>
      <c r="T454" s="80">
        <v>1440000</v>
      </c>
      <c r="U454" s="91">
        <f>Table1[[#This Row],[Distribution Amount (Dollars)]]/Table1[[#This Row],[NEWdatediff]]</f>
        <v>480000</v>
      </c>
      <c r="V454" s="82" t="s">
        <v>1393</v>
      </c>
      <c r="W454" s="82" t="s">
        <v>91</v>
      </c>
      <c r="X454" s="82" t="s">
        <v>72</v>
      </c>
      <c r="Y454" s="82" t="s">
        <v>73</v>
      </c>
      <c r="Z454" s="82">
        <v>1</v>
      </c>
      <c r="AA454" s="82" t="s">
        <v>121</v>
      </c>
      <c r="AB454" s="82" t="s">
        <v>1401</v>
      </c>
      <c r="AD454" s="82" t="s">
        <v>588</v>
      </c>
      <c r="AE454" s="82" t="s">
        <v>1402</v>
      </c>
      <c r="AN454" s="82" t="s">
        <v>76</v>
      </c>
      <c r="AO454" s="82" t="s">
        <v>1403</v>
      </c>
      <c r="AP454" s="82">
        <v>450000000</v>
      </c>
      <c r="AQ454" s="82" t="s">
        <v>109</v>
      </c>
      <c r="AR454" s="82" t="s">
        <v>4274</v>
      </c>
      <c r="AS454" s="84">
        <v>42090</v>
      </c>
      <c r="AT454" s="85">
        <v>2015</v>
      </c>
      <c r="AU454" s="82" t="s">
        <v>4277</v>
      </c>
      <c r="AV454" s="84">
        <v>42825</v>
      </c>
      <c r="AW454" s="85">
        <v>2017</v>
      </c>
      <c r="AX454" s="85">
        <f>Table1[[#This Row],[End TEST]]-Table1[[#This Row],[Start TEST]]</f>
        <v>2</v>
      </c>
      <c r="AY454" s="85">
        <f>Table1[[#This Row],[TEST_Diff]]+1</f>
        <v>3</v>
      </c>
      <c r="AZ454" s="92">
        <f>DATEDIF(Table1[[#This Row],[Start Year]],Table1[[#This Row],[End Year]],"d") / 365</f>
        <v>2.0136986301369864</v>
      </c>
      <c r="BA454" s="82">
        <v>13800000</v>
      </c>
      <c r="BB454" s="82">
        <v>6000000</v>
      </c>
      <c r="BC454" s="82" t="s">
        <v>1404</v>
      </c>
      <c r="BD454" s="82">
        <v>1</v>
      </c>
      <c r="BE454" s="82">
        <v>1</v>
      </c>
      <c r="BF454" s="82">
        <v>1</v>
      </c>
      <c r="BG454" s="82">
        <v>1</v>
      </c>
      <c r="BH454" s="82">
        <v>1</v>
      </c>
      <c r="BI454" s="82">
        <v>1</v>
      </c>
      <c r="BJ454" s="82">
        <v>1</v>
      </c>
      <c r="BK454" s="82">
        <v>1</v>
      </c>
      <c r="BL454" s="82">
        <v>1</v>
      </c>
      <c r="BM454" s="82">
        <v>1</v>
      </c>
      <c r="BO454" s="82">
        <v>1</v>
      </c>
      <c r="BP454" s="82">
        <v>1</v>
      </c>
      <c r="BW454" s="82" t="s">
        <v>1405</v>
      </c>
    </row>
    <row r="455" spans="1:75" x14ac:dyDescent="0.5">
      <c r="A455" s="82">
        <v>79</v>
      </c>
      <c r="B455" s="82" t="s">
        <v>1398</v>
      </c>
      <c r="D455" s="90">
        <v>43579</v>
      </c>
      <c r="E455" s="90" t="s">
        <v>1399</v>
      </c>
      <c r="F455" s="90"/>
      <c r="G455" s="82" t="s">
        <v>1399</v>
      </c>
      <c r="H455" s="82" t="s">
        <v>1400</v>
      </c>
      <c r="I455" s="80" t="s">
        <v>81</v>
      </c>
      <c r="J455" s="80">
        <v>50</v>
      </c>
      <c r="K455" s="80">
        <v>132</v>
      </c>
      <c r="L455" s="80" t="s">
        <v>589</v>
      </c>
      <c r="M455" s="80">
        <v>0.64</v>
      </c>
      <c r="N455" s="80">
        <v>35.861660000000001</v>
      </c>
      <c r="O455" s="80">
        <v>104.195396</v>
      </c>
      <c r="P455" s="80" t="s">
        <v>112</v>
      </c>
      <c r="Q455" s="80">
        <v>0</v>
      </c>
      <c r="R455" s="80">
        <v>45.052331000000002</v>
      </c>
      <c r="S455" s="80">
        <v>118.90412999999999</v>
      </c>
      <c r="T455" s="80">
        <v>1440000</v>
      </c>
      <c r="U455" s="91">
        <f>Table1[[#This Row],[Distribution Amount (Dollars)]]/Table1[[#This Row],[NEWdatediff]]</f>
        <v>480000</v>
      </c>
      <c r="V455" s="82" t="s">
        <v>1393</v>
      </c>
      <c r="W455" s="82" t="s">
        <v>91</v>
      </c>
      <c r="X455" s="82" t="s">
        <v>72</v>
      </c>
      <c r="Y455" s="82" t="s">
        <v>73</v>
      </c>
      <c r="Z455" s="82">
        <v>1</v>
      </c>
      <c r="AA455" s="82" t="s">
        <v>121</v>
      </c>
      <c r="AB455" s="82" t="s">
        <v>1401</v>
      </c>
      <c r="AD455" s="82" t="s">
        <v>267</v>
      </c>
      <c r="AE455" s="82" t="s">
        <v>1402</v>
      </c>
      <c r="AN455" s="82" t="s">
        <v>76</v>
      </c>
      <c r="AO455" s="82" t="s">
        <v>1403</v>
      </c>
      <c r="AP455" s="82">
        <v>450000000</v>
      </c>
      <c r="AQ455" s="82" t="s">
        <v>109</v>
      </c>
      <c r="AR455" s="82" t="s">
        <v>4274</v>
      </c>
      <c r="AS455" s="84">
        <v>42090</v>
      </c>
      <c r="AT455" s="85">
        <v>2015</v>
      </c>
      <c r="AU455" s="82" t="s">
        <v>4277</v>
      </c>
      <c r="AV455" s="84">
        <v>42825</v>
      </c>
      <c r="AW455" s="85">
        <v>2017</v>
      </c>
      <c r="AX455" s="85">
        <f>Table1[[#This Row],[End TEST]]-Table1[[#This Row],[Start TEST]]</f>
        <v>2</v>
      </c>
      <c r="AY455" s="85">
        <f>Table1[[#This Row],[TEST_Diff]]+1</f>
        <v>3</v>
      </c>
      <c r="AZ455" s="92">
        <f>DATEDIF(Table1[[#This Row],[Start Year]],Table1[[#This Row],[End Year]],"d") / 365</f>
        <v>2.0136986301369864</v>
      </c>
      <c r="BA455" s="82">
        <v>13800000</v>
      </c>
      <c r="BB455" s="82">
        <v>6000000</v>
      </c>
      <c r="BC455" s="82" t="s">
        <v>1404</v>
      </c>
      <c r="BD455" s="82">
        <v>1</v>
      </c>
      <c r="BE455" s="82">
        <v>1</v>
      </c>
      <c r="BF455" s="82">
        <v>1</v>
      </c>
      <c r="BG455" s="82">
        <v>1</v>
      </c>
      <c r="BH455" s="82">
        <v>1</v>
      </c>
      <c r="BI455" s="82">
        <v>1</v>
      </c>
      <c r="BJ455" s="82">
        <v>1</v>
      </c>
      <c r="BK455" s="82">
        <v>1</v>
      </c>
      <c r="BL455" s="82">
        <v>1</v>
      </c>
      <c r="BM455" s="82">
        <v>1</v>
      </c>
      <c r="BO455" s="82">
        <v>1</v>
      </c>
      <c r="BP455" s="82">
        <v>1</v>
      </c>
      <c r="BW455" s="82" t="s">
        <v>1405</v>
      </c>
    </row>
    <row r="456" spans="1:75" x14ac:dyDescent="0.5">
      <c r="A456" s="82">
        <v>79</v>
      </c>
      <c r="B456" s="82" t="s">
        <v>1398</v>
      </c>
      <c r="D456" s="90">
        <v>43579</v>
      </c>
      <c r="E456" s="90" t="s">
        <v>1399</v>
      </c>
      <c r="F456" s="90"/>
      <c r="G456" s="82" t="s">
        <v>1399</v>
      </c>
      <c r="H456" s="82" t="s">
        <v>1400</v>
      </c>
      <c r="I456" s="80" t="s">
        <v>102</v>
      </c>
      <c r="J456" s="80">
        <v>50</v>
      </c>
      <c r="K456" s="80">
        <v>132</v>
      </c>
      <c r="L456" s="80" t="s">
        <v>589</v>
      </c>
      <c r="M456" s="80">
        <v>0.64</v>
      </c>
      <c r="N456" s="80">
        <v>35.861660000000001</v>
      </c>
      <c r="O456" s="80">
        <v>104.195396</v>
      </c>
      <c r="P456" s="80" t="s">
        <v>112</v>
      </c>
      <c r="Q456" s="80">
        <v>0</v>
      </c>
      <c r="R456" s="80">
        <v>45.052331000000002</v>
      </c>
      <c r="S456" s="80">
        <v>118.90412999999999</v>
      </c>
      <c r="T456" s="80">
        <v>1440000</v>
      </c>
      <c r="U456" s="91">
        <f>Table1[[#This Row],[Distribution Amount (Dollars)]]/Table1[[#This Row],[NEWdatediff]]</f>
        <v>480000</v>
      </c>
      <c r="V456" s="82" t="s">
        <v>1393</v>
      </c>
      <c r="W456" s="82" t="s">
        <v>91</v>
      </c>
      <c r="X456" s="82" t="s">
        <v>72</v>
      </c>
      <c r="Y456" s="82" t="s">
        <v>73</v>
      </c>
      <c r="Z456" s="82">
        <v>1</v>
      </c>
      <c r="AA456" s="82" t="s">
        <v>121</v>
      </c>
      <c r="AB456" s="82" t="s">
        <v>1401</v>
      </c>
      <c r="AD456" s="82" t="s">
        <v>267</v>
      </c>
      <c r="AE456" s="82" t="s">
        <v>1402</v>
      </c>
      <c r="AN456" s="82" t="s">
        <v>76</v>
      </c>
      <c r="AO456" s="82" t="s">
        <v>1403</v>
      </c>
      <c r="AP456" s="82">
        <v>450000000</v>
      </c>
      <c r="AQ456" s="82" t="s">
        <v>109</v>
      </c>
      <c r="AR456" s="82" t="s">
        <v>4274</v>
      </c>
      <c r="AS456" s="84">
        <v>42090</v>
      </c>
      <c r="AT456" s="85">
        <v>2015</v>
      </c>
      <c r="AU456" s="82" t="s">
        <v>4277</v>
      </c>
      <c r="AV456" s="84">
        <v>42825</v>
      </c>
      <c r="AW456" s="85">
        <v>2017</v>
      </c>
      <c r="AX456" s="85">
        <f>Table1[[#This Row],[End TEST]]-Table1[[#This Row],[Start TEST]]</f>
        <v>2</v>
      </c>
      <c r="AY456" s="85">
        <f>Table1[[#This Row],[TEST_Diff]]+1</f>
        <v>3</v>
      </c>
      <c r="AZ456" s="92">
        <f>DATEDIF(Table1[[#This Row],[Start Year]],Table1[[#This Row],[End Year]],"d") / 365</f>
        <v>2.0136986301369864</v>
      </c>
      <c r="BA456" s="82">
        <v>13800000</v>
      </c>
      <c r="BB456" s="82">
        <v>6000000</v>
      </c>
      <c r="BC456" s="82" t="s">
        <v>1404</v>
      </c>
      <c r="BD456" s="82">
        <v>1</v>
      </c>
      <c r="BE456" s="82">
        <v>1</v>
      </c>
      <c r="BF456" s="82">
        <v>1</v>
      </c>
      <c r="BG456" s="82">
        <v>1</v>
      </c>
      <c r="BH456" s="82">
        <v>1</v>
      </c>
      <c r="BI456" s="82">
        <v>1</v>
      </c>
      <c r="BJ456" s="82">
        <v>1</v>
      </c>
      <c r="BK456" s="82">
        <v>1</v>
      </c>
      <c r="BL456" s="82">
        <v>1</v>
      </c>
      <c r="BM456" s="82">
        <v>1</v>
      </c>
      <c r="BO456" s="82">
        <v>1</v>
      </c>
      <c r="BP456" s="82">
        <v>1</v>
      </c>
      <c r="BW456" s="82" t="s">
        <v>1405</v>
      </c>
    </row>
    <row r="457" spans="1:75" x14ac:dyDescent="0.5">
      <c r="A457" s="82">
        <v>79</v>
      </c>
      <c r="B457" s="82" t="s">
        <v>1398</v>
      </c>
      <c r="D457" s="90">
        <v>43579</v>
      </c>
      <c r="E457" s="90" t="s">
        <v>1399</v>
      </c>
      <c r="F457" s="90"/>
      <c r="G457" s="82" t="s">
        <v>1399</v>
      </c>
      <c r="H457" s="82" t="s">
        <v>1400</v>
      </c>
      <c r="I457" s="80" t="s">
        <v>81</v>
      </c>
      <c r="J457" s="80">
        <v>50</v>
      </c>
      <c r="K457" s="80">
        <v>132</v>
      </c>
      <c r="L457" s="80" t="s">
        <v>493</v>
      </c>
      <c r="M457" s="80">
        <v>0.64</v>
      </c>
      <c r="N457" s="80">
        <v>-0.78927499999999995</v>
      </c>
      <c r="O457" s="80">
        <v>113.92132599999999</v>
      </c>
      <c r="P457" s="80" t="s">
        <v>113</v>
      </c>
      <c r="Q457" s="80">
        <v>0</v>
      </c>
      <c r="R457" s="80">
        <v>10.278548000000001</v>
      </c>
      <c r="S457" s="80">
        <v>102.006446</v>
      </c>
      <c r="T457" s="80">
        <v>1440000</v>
      </c>
      <c r="U457" s="91">
        <f>Table1[[#This Row],[Distribution Amount (Dollars)]]/Table1[[#This Row],[NEWdatediff]]</f>
        <v>480000</v>
      </c>
      <c r="V457" s="82" t="s">
        <v>1393</v>
      </c>
      <c r="W457" s="82" t="s">
        <v>91</v>
      </c>
      <c r="X457" s="82" t="s">
        <v>72</v>
      </c>
      <c r="Y457" s="82" t="s">
        <v>73</v>
      </c>
      <c r="Z457" s="82">
        <v>1</v>
      </c>
      <c r="AA457" s="82" t="s">
        <v>121</v>
      </c>
      <c r="AB457" s="82" t="s">
        <v>1401</v>
      </c>
      <c r="AD457" s="82" t="s">
        <v>480</v>
      </c>
      <c r="AE457" s="82" t="s">
        <v>1402</v>
      </c>
      <c r="AN457" s="82" t="s">
        <v>76</v>
      </c>
      <c r="AO457" s="82" t="s">
        <v>1403</v>
      </c>
      <c r="AP457" s="82">
        <v>450000000</v>
      </c>
      <c r="AQ457" s="82" t="s">
        <v>109</v>
      </c>
      <c r="AR457" s="82" t="s">
        <v>4274</v>
      </c>
      <c r="AS457" s="84">
        <v>42090</v>
      </c>
      <c r="AT457" s="85">
        <v>2015</v>
      </c>
      <c r="AU457" s="82" t="s">
        <v>4277</v>
      </c>
      <c r="AV457" s="84">
        <v>42825</v>
      </c>
      <c r="AW457" s="85">
        <v>2017</v>
      </c>
      <c r="AX457" s="85">
        <f>Table1[[#This Row],[End TEST]]-Table1[[#This Row],[Start TEST]]</f>
        <v>2</v>
      </c>
      <c r="AY457" s="85">
        <f>Table1[[#This Row],[TEST_Diff]]+1</f>
        <v>3</v>
      </c>
      <c r="AZ457" s="92">
        <f>DATEDIF(Table1[[#This Row],[Start Year]],Table1[[#This Row],[End Year]],"d") / 365</f>
        <v>2.0136986301369864</v>
      </c>
      <c r="BA457" s="82">
        <v>13800000</v>
      </c>
      <c r="BB457" s="82">
        <v>6000000</v>
      </c>
      <c r="BC457" s="82" t="s">
        <v>1404</v>
      </c>
      <c r="BD457" s="82">
        <v>1</v>
      </c>
      <c r="BE457" s="82">
        <v>1</v>
      </c>
      <c r="BF457" s="82">
        <v>1</v>
      </c>
      <c r="BG457" s="82">
        <v>1</v>
      </c>
      <c r="BH457" s="82">
        <v>1</v>
      </c>
      <c r="BI457" s="82">
        <v>1</v>
      </c>
      <c r="BJ457" s="82">
        <v>1</v>
      </c>
      <c r="BK457" s="82">
        <v>1</v>
      </c>
      <c r="BL457" s="82">
        <v>1</v>
      </c>
      <c r="BM457" s="82">
        <v>1</v>
      </c>
      <c r="BO457" s="82">
        <v>1</v>
      </c>
      <c r="BP457" s="82">
        <v>1</v>
      </c>
      <c r="BW457" s="82" t="s">
        <v>1405</v>
      </c>
    </row>
    <row r="458" spans="1:75" x14ac:dyDescent="0.5">
      <c r="A458" s="82">
        <v>79</v>
      </c>
      <c r="B458" s="82" t="s">
        <v>1398</v>
      </c>
      <c r="D458" s="90">
        <v>43579</v>
      </c>
      <c r="E458" s="90" t="s">
        <v>1399</v>
      </c>
      <c r="F458" s="90"/>
      <c r="G458" s="82" t="s">
        <v>1399</v>
      </c>
      <c r="H458" s="82" t="s">
        <v>1400</v>
      </c>
      <c r="I458" s="80" t="s">
        <v>102</v>
      </c>
      <c r="J458" s="80">
        <v>50</v>
      </c>
      <c r="K458" s="80">
        <v>132</v>
      </c>
      <c r="L458" s="80" t="s">
        <v>493</v>
      </c>
      <c r="M458" s="80">
        <v>0.64</v>
      </c>
      <c r="N458" s="80">
        <v>-0.78927499999999995</v>
      </c>
      <c r="O458" s="80">
        <v>113.92132599999999</v>
      </c>
      <c r="P458" s="80" t="s">
        <v>113</v>
      </c>
      <c r="Q458" s="80">
        <v>0</v>
      </c>
      <c r="R458" s="80">
        <v>10.278548000000001</v>
      </c>
      <c r="S458" s="80">
        <v>102.006446</v>
      </c>
      <c r="T458" s="80">
        <v>1440000</v>
      </c>
      <c r="U458" s="91">
        <f>Table1[[#This Row],[Distribution Amount (Dollars)]]/Table1[[#This Row],[NEWdatediff]]</f>
        <v>480000</v>
      </c>
      <c r="V458" s="82" t="s">
        <v>1393</v>
      </c>
      <c r="W458" s="82" t="s">
        <v>91</v>
      </c>
      <c r="X458" s="82" t="s">
        <v>72</v>
      </c>
      <c r="Y458" s="82" t="s">
        <v>73</v>
      </c>
      <c r="Z458" s="82">
        <v>1</v>
      </c>
      <c r="AA458" s="82" t="s">
        <v>121</v>
      </c>
      <c r="AB458" s="82" t="s">
        <v>1401</v>
      </c>
      <c r="AD458" s="82" t="s">
        <v>480</v>
      </c>
      <c r="AE458" s="82" t="s">
        <v>1402</v>
      </c>
      <c r="AN458" s="82" t="s">
        <v>76</v>
      </c>
      <c r="AO458" s="82" t="s">
        <v>1403</v>
      </c>
      <c r="AP458" s="82">
        <v>450000000</v>
      </c>
      <c r="AQ458" s="82" t="s">
        <v>109</v>
      </c>
      <c r="AR458" s="82" t="s">
        <v>4274</v>
      </c>
      <c r="AS458" s="84">
        <v>42090</v>
      </c>
      <c r="AT458" s="85">
        <v>2015</v>
      </c>
      <c r="AU458" s="82" t="s">
        <v>4277</v>
      </c>
      <c r="AV458" s="84">
        <v>42825</v>
      </c>
      <c r="AW458" s="85">
        <v>2017</v>
      </c>
      <c r="AX458" s="85">
        <f>Table1[[#This Row],[End TEST]]-Table1[[#This Row],[Start TEST]]</f>
        <v>2</v>
      </c>
      <c r="AY458" s="85">
        <f>Table1[[#This Row],[TEST_Diff]]+1</f>
        <v>3</v>
      </c>
      <c r="AZ458" s="92">
        <f>DATEDIF(Table1[[#This Row],[Start Year]],Table1[[#This Row],[End Year]],"d") / 365</f>
        <v>2.0136986301369864</v>
      </c>
      <c r="BA458" s="82">
        <v>13800000</v>
      </c>
      <c r="BB458" s="82">
        <v>6000000</v>
      </c>
      <c r="BC458" s="82" t="s">
        <v>1404</v>
      </c>
      <c r="BD458" s="82">
        <v>1</v>
      </c>
      <c r="BE458" s="82">
        <v>1</v>
      </c>
      <c r="BF458" s="82">
        <v>1</v>
      </c>
      <c r="BG458" s="82">
        <v>1</v>
      </c>
      <c r="BH458" s="82">
        <v>1</v>
      </c>
      <c r="BI458" s="82">
        <v>1</v>
      </c>
      <c r="BJ458" s="82">
        <v>1</v>
      </c>
      <c r="BK458" s="82">
        <v>1</v>
      </c>
      <c r="BL458" s="82">
        <v>1</v>
      </c>
      <c r="BM458" s="82">
        <v>1</v>
      </c>
      <c r="BO458" s="82">
        <v>1</v>
      </c>
      <c r="BP458" s="82">
        <v>1</v>
      </c>
      <c r="BW458" s="82" t="s">
        <v>1405</v>
      </c>
    </row>
    <row r="459" spans="1:75" x14ac:dyDescent="0.5">
      <c r="A459" s="82">
        <v>79</v>
      </c>
      <c r="B459" s="82" t="s">
        <v>1398</v>
      </c>
      <c r="D459" s="90">
        <v>43579</v>
      </c>
      <c r="E459" s="90" t="s">
        <v>1399</v>
      </c>
      <c r="F459" s="90"/>
      <c r="G459" s="82" t="s">
        <v>1399</v>
      </c>
      <c r="H459" s="82" t="s">
        <v>1400</v>
      </c>
      <c r="I459" s="80" t="s">
        <v>81</v>
      </c>
      <c r="J459" s="80">
        <v>50</v>
      </c>
      <c r="K459" s="80">
        <v>132</v>
      </c>
      <c r="L459" s="80" t="s">
        <v>469</v>
      </c>
      <c r="M459" s="80">
        <v>0.6</v>
      </c>
      <c r="N459" s="80">
        <v>15.744085999999999</v>
      </c>
      <c r="O459" s="80">
        <v>47.666449999999998</v>
      </c>
      <c r="P459" s="80" t="s">
        <v>268</v>
      </c>
      <c r="Q459" s="80">
        <v>0</v>
      </c>
      <c r="R459" s="80">
        <v>37.477907000000002</v>
      </c>
      <c r="S459" s="80">
        <v>39.411562000000004</v>
      </c>
      <c r="T459" s="80">
        <v>1350000</v>
      </c>
      <c r="U459" s="91">
        <f>Table1[[#This Row],[Distribution Amount (Dollars)]]/Table1[[#This Row],[NEWdatediff]]</f>
        <v>450000</v>
      </c>
      <c r="V459" s="82" t="s">
        <v>1393</v>
      </c>
      <c r="W459" s="82" t="s">
        <v>91</v>
      </c>
      <c r="X459" s="82" t="s">
        <v>72</v>
      </c>
      <c r="Y459" s="82" t="s">
        <v>73</v>
      </c>
      <c r="Z459" s="82">
        <v>1</v>
      </c>
      <c r="AA459" s="82" t="s">
        <v>121</v>
      </c>
      <c r="AB459" s="82" t="s">
        <v>1401</v>
      </c>
      <c r="AD459" s="82" t="s">
        <v>1430</v>
      </c>
      <c r="AE459" s="82" t="s">
        <v>1402</v>
      </c>
      <c r="AN459" s="82" t="s">
        <v>76</v>
      </c>
      <c r="AO459" s="82" t="s">
        <v>1403</v>
      </c>
      <c r="AP459" s="82">
        <v>450000000</v>
      </c>
      <c r="AQ459" s="82" t="s">
        <v>109</v>
      </c>
      <c r="AR459" s="82" t="s">
        <v>4274</v>
      </c>
      <c r="AS459" s="84">
        <v>42090</v>
      </c>
      <c r="AT459" s="85">
        <v>2015</v>
      </c>
      <c r="AU459" s="82" t="s">
        <v>4277</v>
      </c>
      <c r="AV459" s="84">
        <v>42825</v>
      </c>
      <c r="AW459" s="85">
        <v>2017</v>
      </c>
      <c r="AX459" s="85">
        <f>Table1[[#This Row],[End TEST]]-Table1[[#This Row],[Start TEST]]</f>
        <v>2</v>
      </c>
      <c r="AY459" s="85">
        <f>Table1[[#This Row],[TEST_Diff]]+1</f>
        <v>3</v>
      </c>
      <c r="AZ459" s="92">
        <f>DATEDIF(Table1[[#This Row],[Start Year]],Table1[[#This Row],[End Year]],"d") / 365</f>
        <v>2.0136986301369864</v>
      </c>
      <c r="BA459" s="82">
        <v>13800000</v>
      </c>
      <c r="BB459" s="82">
        <v>6000000</v>
      </c>
      <c r="BC459" s="82" t="s">
        <v>1404</v>
      </c>
      <c r="BD459" s="82">
        <v>1</v>
      </c>
      <c r="BE459" s="82">
        <v>1</v>
      </c>
      <c r="BF459" s="82">
        <v>1</v>
      </c>
      <c r="BG459" s="82">
        <v>1</v>
      </c>
      <c r="BH459" s="82">
        <v>1</v>
      </c>
      <c r="BI459" s="82">
        <v>1</v>
      </c>
      <c r="BJ459" s="82">
        <v>1</v>
      </c>
      <c r="BK459" s="82">
        <v>1</v>
      </c>
      <c r="BL459" s="82">
        <v>1</v>
      </c>
      <c r="BM459" s="82">
        <v>1</v>
      </c>
      <c r="BO459" s="82">
        <v>1</v>
      </c>
      <c r="BP459" s="82">
        <v>1</v>
      </c>
      <c r="BW459" s="82" t="s">
        <v>1405</v>
      </c>
    </row>
    <row r="460" spans="1:75" x14ac:dyDescent="0.5">
      <c r="A460" s="82">
        <v>79</v>
      </c>
      <c r="B460" s="82" t="s">
        <v>1398</v>
      </c>
      <c r="D460" s="90">
        <v>43579</v>
      </c>
      <c r="E460" s="90" t="s">
        <v>1399</v>
      </c>
      <c r="F460" s="90"/>
      <c r="G460" s="82" t="s">
        <v>1399</v>
      </c>
      <c r="H460" s="82" t="s">
        <v>1400</v>
      </c>
      <c r="I460" s="80" t="s">
        <v>102</v>
      </c>
      <c r="J460" s="80">
        <v>50</v>
      </c>
      <c r="K460" s="80">
        <v>132</v>
      </c>
      <c r="L460" s="80" t="s">
        <v>469</v>
      </c>
      <c r="M460" s="80">
        <v>0.6</v>
      </c>
      <c r="N460" s="80">
        <v>15.744085999999999</v>
      </c>
      <c r="O460" s="80">
        <v>47.666449999999998</v>
      </c>
      <c r="P460" s="80" t="s">
        <v>268</v>
      </c>
      <c r="Q460" s="80">
        <v>0</v>
      </c>
      <c r="R460" s="80">
        <v>37.477907000000002</v>
      </c>
      <c r="S460" s="80">
        <v>39.411562000000004</v>
      </c>
      <c r="T460" s="80">
        <v>1350000</v>
      </c>
      <c r="U460" s="91">
        <f>Table1[[#This Row],[Distribution Amount (Dollars)]]/Table1[[#This Row],[NEWdatediff]]</f>
        <v>450000</v>
      </c>
      <c r="V460" s="82" t="s">
        <v>1393</v>
      </c>
      <c r="W460" s="82" t="s">
        <v>91</v>
      </c>
      <c r="X460" s="82" t="s">
        <v>72</v>
      </c>
      <c r="Y460" s="82" t="s">
        <v>73</v>
      </c>
      <c r="Z460" s="82">
        <v>1</v>
      </c>
      <c r="AA460" s="82" t="s">
        <v>121</v>
      </c>
      <c r="AB460" s="82" t="s">
        <v>1401</v>
      </c>
      <c r="AD460" s="82" t="s">
        <v>1430</v>
      </c>
      <c r="AE460" s="82" t="s">
        <v>1402</v>
      </c>
      <c r="AN460" s="82" t="s">
        <v>76</v>
      </c>
      <c r="AO460" s="82" t="s">
        <v>1403</v>
      </c>
      <c r="AP460" s="82">
        <v>450000000</v>
      </c>
      <c r="AQ460" s="82" t="s">
        <v>109</v>
      </c>
      <c r="AR460" s="82" t="s">
        <v>4274</v>
      </c>
      <c r="AS460" s="84">
        <v>42090</v>
      </c>
      <c r="AT460" s="85">
        <v>2015</v>
      </c>
      <c r="AU460" s="82" t="s">
        <v>4277</v>
      </c>
      <c r="AV460" s="84">
        <v>42825</v>
      </c>
      <c r="AW460" s="85">
        <v>2017</v>
      </c>
      <c r="AX460" s="85">
        <f>Table1[[#This Row],[End TEST]]-Table1[[#This Row],[Start TEST]]</f>
        <v>2</v>
      </c>
      <c r="AY460" s="85">
        <f>Table1[[#This Row],[TEST_Diff]]+1</f>
        <v>3</v>
      </c>
      <c r="AZ460" s="92">
        <f>DATEDIF(Table1[[#This Row],[Start Year]],Table1[[#This Row],[End Year]],"d") / 365</f>
        <v>2.0136986301369864</v>
      </c>
      <c r="BA460" s="82">
        <v>13800000</v>
      </c>
      <c r="BB460" s="82">
        <v>6000000</v>
      </c>
      <c r="BC460" s="82" t="s">
        <v>1404</v>
      </c>
      <c r="BD460" s="82">
        <v>1</v>
      </c>
      <c r="BE460" s="82">
        <v>1</v>
      </c>
      <c r="BF460" s="82">
        <v>1</v>
      </c>
      <c r="BG460" s="82">
        <v>1</v>
      </c>
      <c r="BH460" s="82">
        <v>1</v>
      </c>
      <c r="BI460" s="82">
        <v>1</v>
      </c>
      <c r="BJ460" s="82">
        <v>1</v>
      </c>
      <c r="BK460" s="82">
        <v>1</v>
      </c>
      <c r="BL460" s="82">
        <v>1</v>
      </c>
      <c r="BM460" s="82">
        <v>1</v>
      </c>
      <c r="BO460" s="82">
        <v>1</v>
      </c>
      <c r="BP460" s="82">
        <v>1</v>
      </c>
      <c r="BW460" s="82" t="s">
        <v>1405</v>
      </c>
    </row>
    <row r="461" spans="1:75" x14ac:dyDescent="0.5">
      <c r="A461" s="82">
        <v>79</v>
      </c>
      <c r="B461" s="82" t="s">
        <v>1398</v>
      </c>
      <c r="D461" s="90">
        <v>43579</v>
      </c>
      <c r="E461" s="90" t="s">
        <v>1399</v>
      </c>
      <c r="F461" s="90"/>
      <c r="G461" s="82" t="s">
        <v>1399</v>
      </c>
      <c r="H461" s="82" t="s">
        <v>1400</v>
      </c>
      <c r="I461" s="80" t="s">
        <v>81</v>
      </c>
      <c r="J461" s="80">
        <v>50</v>
      </c>
      <c r="K461" s="80">
        <v>132</v>
      </c>
      <c r="L461" s="80" t="s">
        <v>144</v>
      </c>
      <c r="M461" s="80">
        <v>1.1499999999999999</v>
      </c>
      <c r="N461" s="80">
        <v>1.105402</v>
      </c>
      <c r="O461" s="80">
        <v>32.520620000000001</v>
      </c>
      <c r="P461" s="80" t="s">
        <v>69</v>
      </c>
      <c r="Q461" s="80">
        <v>0</v>
      </c>
      <c r="R461" s="80">
        <v>2.6272389999999999</v>
      </c>
      <c r="S461" s="80">
        <v>23.381664000000001</v>
      </c>
      <c r="T461" s="80">
        <v>2587500</v>
      </c>
      <c r="U461" s="91">
        <f>Table1[[#This Row],[Distribution Amount (Dollars)]]/Table1[[#This Row],[NEWdatediff]]</f>
        <v>862500</v>
      </c>
      <c r="V461" s="82" t="s">
        <v>1393</v>
      </c>
      <c r="W461" s="82" t="s">
        <v>91</v>
      </c>
      <c r="X461" s="82" t="s">
        <v>72</v>
      </c>
      <c r="Y461" s="82" t="s">
        <v>73</v>
      </c>
      <c r="Z461" s="82">
        <v>1</v>
      </c>
      <c r="AA461" s="82" t="s">
        <v>121</v>
      </c>
      <c r="AB461" s="82" t="s">
        <v>1401</v>
      </c>
      <c r="AD461" s="82" t="s">
        <v>1423</v>
      </c>
      <c r="AE461" s="82" t="s">
        <v>1402</v>
      </c>
      <c r="AN461" s="82" t="s">
        <v>76</v>
      </c>
      <c r="AO461" s="82" t="s">
        <v>1403</v>
      </c>
      <c r="AP461" s="82">
        <v>450000000</v>
      </c>
      <c r="AQ461" s="82" t="s">
        <v>109</v>
      </c>
      <c r="AR461" s="82" t="s">
        <v>4274</v>
      </c>
      <c r="AS461" s="84">
        <v>42090</v>
      </c>
      <c r="AT461" s="85">
        <v>2015</v>
      </c>
      <c r="AU461" s="82" t="s">
        <v>4277</v>
      </c>
      <c r="AV461" s="84">
        <v>42825</v>
      </c>
      <c r="AW461" s="85">
        <v>2017</v>
      </c>
      <c r="AX461" s="85">
        <f>Table1[[#This Row],[End TEST]]-Table1[[#This Row],[Start TEST]]</f>
        <v>2</v>
      </c>
      <c r="AY461" s="85">
        <f>Table1[[#This Row],[TEST_Diff]]+1</f>
        <v>3</v>
      </c>
      <c r="AZ461" s="92">
        <f>DATEDIF(Table1[[#This Row],[Start Year]],Table1[[#This Row],[End Year]],"d") / 365</f>
        <v>2.0136986301369864</v>
      </c>
      <c r="BA461" s="82">
        <v>13800000</v>
      </c>
      <c r="BB461" s="82">
        <v>6000000</v>
      </c>
      <c r="BC461" s="82" t="s">
        <v>1404</v>
      </c>
      <c r="BD461" s="82">
        <v>1</v>
      </c>
      <c r="BE461" s="82">
        <v>1</v>
      </c>
      <c r="BF461" s="82">
        <v>1</v>
      </c>
      <c r="BG461" s="82">
        <v>1</v>
      </c>
      <c r="BH461" s="82">
        <v>1</v>
      </c>
      <c r="BI461" s="82">
        <v>1</v>
      </c>
      <c r="BJ461" s="82">
        <v>1</v>
      </c>
      <c r="BK461" s="82">
        <v>1</v>
      </c>
      <c r="BL461" s="82">
        <v>1</v>
      </c>
      <c r="BM461" s="82">
        <v>1</v>
      </c>
      <c r="BO461" s="82">
        <v>1</v>
      </c>
      <c r="BP461" s="82">
        <v>1</v>
      </c>
      <c r="BW461" s="82" t="s">
        <v>1405</v>
      </c>
    </row>
    <row r="462" spans="1:75" x14ac:dyDescent="0.5">
      <c r="A462" s="82">
        <v>79</v>
      </c>
      <c r="B462" s="82" t="s">
        <v>1398</v>
      </c>
      <c r="D462" s="90">
        <v>43579</v>
      </c>
      <c r="E462" s="90" t="s">
        <v>1399</v>
      </c>
      <c r="F462" s="90"/>
      <c r="G462" s="82" t="s">
        <v>1399</v>
      </c>
      <c r="H462" s="82" t="s">
        <v>1400</v>
      </c>
      <c r="I462" s="80" t="s">
        <v>102</v>
      </c>
      <c r="J462" s="80">
        <v>50</v>
      </c>
      <c r="K462" s="80">
        <v>132</v>
      </c>
      <c r="L462" s="80" t="s">
        <v>144</v>
      </c>
      <c r="M462" s="80">
        <v>1.1499999999999999</v>
      </c>
      <c r="N462" s="80">
        <v>1.105402</v>
      </c>
      <c r="O462" s="80">
        <v>32.520620000000001</v>
      </c>
      <c r="P462" s="80" t="s">
        <v>69</v>
      </c>
      <c r="Q462" s="80">
        <v>0</v>
      </c>
      <c r="R462" s="80">
        <v>2.6272389999999999</v>
      </c>
      <c r="S462" s="80">
        <v>23.381664000000001</v>
      </c>
      <c r="T462" s="80">
        <v>2587500</v>
      </c>
      <c r="U462" s="91">
        <f>Table1[[#This Row],[Distribution Amount (Dollars)]]/Table1[[#This Row],[NEWdatediff]]</f>
        <v>862500</v>
      </c>
      <c r="V462" s="82" t="s">
        <v>1393</v>
      </c>
      <c r="W462" s="82" t="s">
        <v>91</v>
      </c>
      <c r="X462" s="82" t="s">
        <v>72</v>
      </c>
      <c r="Y462" s="82" t="s">
        <v>73</v>
      </c>
      <c r="Z462" s="82">
        <v>1</v>
      </c>
      <c r="AA462" s="82" t="s">
        <v>121</v>
      </c>
      <c r="AB462" s="82" t="s">
        <v>1401</v>
      </c>
      <c r="AD462" s="82" t="s">
        <v>1423</v>
      </c>
      <c r="AE462" s="82" t="s">
        <v>1402</v>
      </c>
      <c r="AN462" s="82" t="s">
        <v>76</v>
      </c>
      <c r="AO462" s="82" t="s">
        <v>1403</v>
      </c>
      <c r="AP462" s="82">
        <v>450000000</v>
      </c>
      <c r="AQ462" s="82" t="s">
        <v>109</v>
      </c>
      <c r="AR462" s="82" t="s">
        <v>4274</v>
      </c>
      <c r="AS462" s="84">
        <v>42090</v>
      </c>
      <c r="AT462" s="85">
        <v>2015</v>
      </c>
      <c r="AU462" s="82" t="s">
        <v>4277</v>
      </c>
      <c r="AV462" s="84">
        <v>42825</v>
      </c>
      <c r="AW462" s="85">
        <v>2017</v>
      </c>
      <c r="AX462" s="85">
        <f>Table1[[#This Row],[End TEST]]-Table1[[#This Row],[Start TEST]]</f>
        <v>2</v>
      </c>
      <c r="AY462" s="85">
        <f>Table1[[#This Row],[TEST_Diff]]+1</f>
        <v>3</v>
      </c>
      <c r="AZ462" s="92">
        <f>DATEDIF(Table1[[#This Row],[Start Year]],Table1[[#This Row],[End Year]],"d") / 365</f>
        <v>2.0136986301369864</v>
      </c>
      <c r="BA462" s="82">
        <v>13800000</v>
      </c>
      <c r="BB462" s="82">
        <v>6000000</v>
      </c>
      <c r="BC462" s="82" t="s">
        <v>1404</v>
      </c>
      <c r="BD462" s="82">
        <v>1</v>
      </c>
      <c r="BE462" s="82">
        <v>1</v>
      </c>
      <c r="BF462" s="82">
        <v>1</v>
      </c>
      <c r="BG462" s="82">
        <v>1</v>
      </c>
      <c r="BH462" s="82">
        <v>1</v>
      </c>
      <c r="BI462" s="82">
        <v>1</v>
      </c>
      <c r="BJ462" s="82">
        <v>1</v>
      </c>
      <c r="BK462" s="82">
        <v>1</v>
      </c>
      <c r="BL462" s="82">
        <v>1</v>
      </c>
      <c r="BM462" s="82">
        <v>1</v>
      </c>
      <c r="BO462" s="82">
        <v>1</v>
      </c>
      <c r="BP462" s="82">
        <v>1</v>
      </c>
      <c r="BW462" s="82" t="s">
        <v>1405</v>
      </c>
    </row>
    <row r="463" spans="1:75" x14ac:dyDescent="0.5">
      <c r="A463" s="82">
        <v>79</v>
      </c>
      <c r="B463" s="82" t="s">
        <v>1398</v>
      </c>
      <c r="D463" s="90">
        <v>43579</v>
      </c>
      <c r="E463" s="90" t="s">
        <v>1399</v>
      </c>
      <c r="F463" s="90"/>
      <c r="G463" s="82" t="s">
        <v>1399</v>
      </c>
      <c r="H463" s="82" t="s">
        <v>1400</v>
      </c>
      <c r="I463" s="80" t="s">
        <v>81</v>
      </c>
      <c r="J463" s="80">
        <v>50</v>
      </c>
      <c r="K463" s="80">
        <v>132</v>
      </c>
      <c r="L463" s="80" t="s">
        <v>374</v>
      </c>
      <c r="M463" s="80">
        <v>1.1499999999999999</v>
      </c>
      <c r="N463" s="80">
        <v>-3.3730560000000001</v>
      </c>
      <c r="O463" s="80">
        <v>29.918886000000001</v>
      </c>
      <c r="P463" s="80" t="s">
        <v>69</v>
      </c>
      <c r="Q463" s="80">
        <v>0</v>
      </c>
      <c r="R463" s="80">
        <v>2.6272389999999999</v>
      </c>
      <c r="S463" s="80">
        <v>23.381664000000001</v>
      </c>
      <c r="T463" s="80">
        <v>2587500</v>
      </c>
      <c r="U463" s="91">
        <f>Table1[[#This Row],[Distribution Amount (Dollars)]]/Table1[[#This Row],[NEWdatediff]]</f>
        <v>862500</v>
      </c>
      <c r="V463" s="82" t="s">
        <v>1393</v>
      </c>
      <c r="W463" s="82" t="s">
        <v>91</v>
      </c>
      <c r="X463" s="82" t="s">
        <v>72</v>
      </c>
      <c r="Y463" s="82" t="s">
        <v>73</v>
      </c>
      <c r="Z463" s="82">
        <v>1</v>
      </c>
      <c r="AA463" s="82" t="s">
        <v>121</v>
      </c>
      <c r="AB463" s="82" t="s">
        <v>1401</v>
      </c>
      <c r="AD463" s="82" t="s">
        <v>498</v>
      </c>
      <c r="AE463" s="82" t="s">
        <v>1402</v>
      </c>
      <c r="AN463" s="82" t="s">
        <v>76</v>
      </c>
      <c r="AO463" s="82" t="s">
        <v>1403</v>
      </c>
      <c r="AP463" s="82">
        <v>450000000</v>
      </c>
      <c r="AQ463" s="82" t="s">
        <v>109</v>
      </c>
      <c r="AR463" s="82" t="s">
        <v>4274</v>
      </c>
      <c r="AS463" s="84">
        <v>42090</v>
      </c>
      <c r="AT463" s="85">
        <v>2015</v>
      </c>
      <c r="AU463" s="82" t="s">
        <v>4277</v>
      </c>
      <c r="AV463" s="84">
        <v>42825</v>
      </c>
      <c r="AW463" s="85">
        <v>2017</v>
      </c>
      <c r="AX463" s="85">
        <f>Table1[[#This Row],[End TEST]]-Table1[[#This Row],[Start TEST]]</f>
        <v>2</v>
      </c>
      <c r="AY463" s="85">
        <f>Table1[[#This Row],[TEST_Diff]]+1</f>
        <v>3</v>
      </c>
      <c r="AZ463" s="92">
        <f>DATEDIF(Table1[[#This Row],[Start Year]],Table1[[#This Row],[End Year]],"d") / 365</f>
        <v>2.0136986301369864</v>
      </c>
      <c r="BA463" s="82">
        <v>13800000</v>
      </c>
      <c r="BB463" s="82">
        <v>6000000</v>
      </c>
      <c r="BC463" s="82" t="s">
        <v>1404</v>
      </c>
      <c r="BD463" s="82">
        <v>1</v>
      </c>
      <c r="BE463" s="82">
        <v>1</v>
      </c>
      <c r="BF463" s="82">
        <v>1</v>
      </c>
      <c r="BG463" s="82">
        <v>1</v>
      </c>
      <c r="BH463" s="82">
        <v>1</v>
      </c>
      <c r="BI463" s="82">
        <v>1</v>
      </c>
      <c r="BJ463" s="82">
        <v>1</v>
      </c>
      <c r="BK463" s="82">
        <v>1</v>
      </c>
      <c r="BL463" s="82">
        <v>1</v>
      </c>
      <c r="BM463" s="82">
        <v>1</v>
      </c>
      <c r="BO463" s="82">
        <v>1</v>
      </c>
      <c r="BP463" s="82">
        <v>1</v>
      </c>
      <c r="BW463" s="82" t="s">
        <v>1405</v>
      </c>
    </row>
    <row r="464" spans="1:75" x14ac:dyDescent="0.5">
      <c r="A464" s="82">
        <v>79</v>
      </c>
      <c r="B464" s="82" t="s">
        <v>1398</v>
      </c>
      <c r="D464" s="90">
        <v>43579</v>
      </c>
      <c r="E464" s="90" t="s">
        <v>1399</v>
      </c>
      <c r="F464" s="90"/>
      <c r="G464" s="82" t="s">
        <v>1399</v>
      </c>
      <c r="H464" s="82" t="s">
        <v>1400</v>
      </c>
      <c r="I464" s="80" t="s">
        <v>102</v>
      </c>
      <c r="J464" s="80">
        <v>50</v>
      </c>
      <c r="K464" s="80">
        <v>132</v>
      </c>
      <c r="L464" s="80" t="s">
        <v>374</v>
      </c>
      <c r="M464" s="80">
        <v>1.1499999999999999</v>
      </c>
      <c r="N464" s="80">
        <v>-3.3730560000000001</v>
      </c>
      <c r="O464" s="80">
        <v>29.918886000000001</v>
      </c>
      <c r="P464" s="80" t="s">
        <v>69</v>
      </c>
      <c r="Q464" s="80">
        <v>0</v>
      </c>
      <c r="R464" s="80">
        <v>2.6272389999999999</v>
      </c>
      <c r="S464" s="80">
        <v>23.381664000000001</v>
      </c>
      <c r="T464" s="80">
        <v>2587500</v>
      </c>
      <c r="U464" s="91">
        <f>Table1[[#This Row],[Distribution Amount (Dollars)]]/Table1[[#This Row],[NEWdatediff]]</f>
        <v>862500</v>
      </c>
      <c r="V464" s="82" t="s">
        <v>1393</v>
      </c>
      <c r="W464" s="82" t="s">
        <v>91</v>
      </c>
      <c r="X464" s="82" t="s">
        <v>72</v>
      </c>
      <c r="Y464" s="82" t="s">
        <v>73</v>
      </c>
      <c r="Z464" s="82">
        <v>1</v>
      </c>
      <c r="AA464" s="82" t="s">
        <v>121</v>
      </c>
      <c r="AB464" s="82" t="s">
        <v>1401</v>
      </c>
      <c r="AD464" s="82" t="s">
        <v>498</v>
      </c>
      <c r="AE464" s="82" t="s">
        <v>1402</v>
      </c>
      <c r="AN464" s="82" t="s">
        <v>76</v>
      </c>
      <c r="AO464" s="82" t="s">
        <v>1403</v>
      </c>
      <c r="AP464" s="82">
        <v>450000000</v>
      </c>
      <c r="AQ464" s="82" t="s">
        <v>109</v>
      </c>
      <c r="AR464" s="82" t="s">
        <v>4274</v>
      </c>
      <c r="AS464" s="84">
        <v>42090</v>
      </c>
      <c r="AT464" s="85">
        <v>2015</v>
      </c>
      <c r="AU464" s="82" t="s">
        <v>4277</v>
      </c>
      <c r="AV464" s="84">
        <v>42825</v>
      </c>
      <c r="AW464" s="85">
        <v>2017</v>
      </c>
      <c r="AX464" s="85">
        <f>Table1[[#This Row],[End TEST]]-Table1[[#This Row],[Start TEST]]</f>
        <v>2</v>
      </c>
      <c r="AY464" s="85">
        <f>Table1[[#This Row],[TEST_Diff]]+1</f>
        <v>3</v>
      </c>
      <c r="AZ464" s="92">
        <f>DATEDIF(Table1[[#This Row],[Start Year]],Table1[[#This Row],[End Year]],"d") / 365</f>
        <v>2.0136986301369864</v>
      </c>
      <c r="BA464" s="82">
        <v>13800000</v>
      </c>
      <c r="BB464" s="82">
        <v>6000000</v>
      </c>
      <c r="BC464" s="82" t="s">
        <v>1404</v>
      </c>
      <c r="BD464" s="82">
        <v>1</v>
      </c>
      <c r="BE464" s="82">
        <v>1</v>
      </c>
      <c r="BF464" s="82">
        <v>1</v>
      </c>
      <c r="BG464" s="82">
        <v>1</v>
      </c>
      <c r="BH464" s="82">
        <v>1</v>
      </c>
      <c r="BI464" s="82">
        <v>1</v>
      </c>
      <c r="BJ464" s="82">
        <v>1</v>
      </c>
      <c r="BK464" s="82">
        <v>1</v>
      </c>
      <c r="BL464" s="82">
        <v>1</v>
      </c>
      <c r="BM464" s="82">
        <v>1</v>
      </c>
      <c r="BO464" s="82">
        <v>1</v>
      </c>
      <c r="BP464" s="82">
        <v>1</v>
      </c>
      <c r="BW464" s="82" t="s">
        <v>1405</v>
      </c>
    </row>
    <row r="465" spans="1:75" x14ac:dyDescent="0.5">
      <c r="A465" s="82">
        <v>79</v>
      </c>
      <c r="B465" s="82" t="s">
        <v>1398</v>
      </c>
      <c r="D465" s="90">
        <v>43579</v>
      </c>
      <c r="E465" s="90" t="s">
        <v>1399</v>
      </c>
      <c r="F465" s="90"/>
      <c r="G465" s="82" t="s">
        <v>1399</v>
      </c>
      <c r="H465" s="82" t="s">
        <v>1400</v>
      </c>
      <c r="I465" s="80" t="s">
        <v>81</v>
      </c>
      <c r="J465" s="80">
        <v>50</v>
      </c>
      <c r="K465" s="80">
        <v>132</v>
      </c>
      <c r="L465" s="80" t="s">
        <v>312</v>
      </c>
      <c r="M465" s="80">
        <v>1.1499999999999999</v>
      </c>
      <c r="N465" s="80">
        <v>-29.140993000000002</v>
      </c>
      <c r="O465" s="80">
        <v>24.367459</v>
      </c>
      <c r="P465" s="80" t="s">
        <v>69</v>
      </c>
      <c r="Q465" s="80">
        <v>0</v>
      </c>
      <c r="R465" s="80">
        <v>2.6272389999999999</v>
      </c>
      <c r="S465" s="80">
        <v>23.381664000000001</v>
      </c>
      <c r="T465" s="80">
        <v>2587500</v>
      </c>
      <c r="U465" s="91">
        <f>Table1[[#This Row],[Distribution Amount (Dollars)]]/Table1[[#This Row],[NEWdatediff]]</f>
        <v>862500</v>
      </c>
      <c r="V465" s="82" t="s">
        <v>1393</v>
      </c>
      <c r="W465" s="82" t="s">
        <v>91</v>
      </c>
      <c r="X465" s="82" t="s">
        <v>72</v>
      </c>
      <c r="Y465" s="82" t="s">
        <v>73</v>
      </c>
      <c r="Z465" s="82">
        <v>1</v>
      </c>
      <c r="AA465" s="82" t="s">
        <v>121</v>
      </c>
      <c r="AB465" s="82" t="s">
        <v>1401</v>
      </c>
      <c r="AD465" s="82" t="s">
        <v>586</v>
      </c>
      <c r="AE465" s="82" t="s">
        <v>1402</v>
      </c>
      <c r="AN465" s="82" t="s">
        <v>76</v>
      </c>
      <c r="AO465" s="82" t="s">
        <v>1403</v>
      </c>
      <c r="AP465" s="82">
        <v>450000000</v>
      </c>
      <c r="AQ465" s="82" t="s">
        <v>109</v>
      </c>
      <c r="AR465" s="82" t="s">
        <v>4274</v>
      </c>
      <c r="AS465" s="84">
        <v>42090</v>
      </c>
      <c r="AT465" s="85">
        <v>2015</v>
      </c>
      <c r="AU465" s="82" t="s">
        <v>4277</v>
      </c>
      <c r="AV465" s="84">
        <v>42825</v>
      </c>
      <c r="AW465" s="85">
        <v>2017</v>
      </c>
      <c r="AX465" s="85">
        <f>Table1[[#This Row],[End TEST]]-Table1[[#This Row],[Start TEST]]</f>
        <v>2</v>
      </c>
      <c r="AY465" s="85">
        <f>Table1[[#This Row],[TEST_Diff]]+1</f>
        <v>3</v>
      </c>
      <c r="AZ465" s="92">
        <f>DATEDIF(Table1[[#This Row],[Start Year]],Table1[[#This Row],[End Year]],"d") / 365</f>
        <v>2.0136986301369864</v>
      </c>
      <c r="BA465" s="82">
        <v>13800000</v>
      </c>
      <c r="BB465" s="82">
        <v>6000000</v>
      </c>
      <c r="BC465" s="82" t="s">
        <v>1404</v>
      </c>
      <c r="BD465" s="82">
        <v>1</v>
      </c>
      <c r="BE465" s="82">
        <v>1</v>
      </c>
      <c r="BF465" s="82">
        <v>1</v>
      </c>
      <c r="BG465" s="82">
        <v>1</v>
      </c>
      <c r="BH465" s="82">
        <v>1</v>
      </c>
      <c r="BI465" s="82">
        <v>1</v>
      </c>
      <c r="BJ465" s="82">
        <v>1</v>
      </c>
      <c r="BK465" s="82">
        <v>1</v>
      </c>
      <c r="BL465" s="82">
        <v>1</v>
      </c>
      <c r="BM465" s="82">
        <v>1</v>
      </c>
      <c r="BO465" s="82">
        <v>1</v>
      </c>
      <c r="BP465" s="82">
        <v>1</v>
      </c>
      <c r="BW465" s="82" t="s">
        <v>1405</v>
      </c>
    </row>
    <row r="466" spans="1:75" x14ac:dyDescent="0.5">
      <c r="A466" s="82">
        <v>79</v>
      </c>
      <c r="B466" s="82" t="s">
        <v>1398</v>
      </c>
      <c r="D466" s="90">
        <v>43579</v>
      </c>
      <c r="E466" s="90" t="s">
        <v>1399</v>
      </c>
      <c r="F466" s="90"/>
      <c r="G466" s="82" t="s">
        <v>1399</v>
      </c>
      <c r="H466" s="82" t="s">
        <v>1400</v>
      </c>
      <c r="I466" s="80" t="s">
        <v>102</v>
      </c>
      <c r="J466" s="80">
        <v>50</v>
      </c>
      <c r="K466" s="80">
        <v>132</v>
      </c>
      <c r="L466" s="80" t="s">
        <v>312</v>
      </c>
      <c r="M466" s="80">
        <v>1.1499999999999999</v>
      </c>
      <c r="N466" s="80">
        <v>-29.140993000000002</v>
      </c>
      <c r="O466" s="80">
        <v>24.367459</v>
      </c>
      <c r="P466" s="80" t="s">
        <v>69</v>
      </c>
      <c r="Q466" s="80">
        <v>0</v>
      </c>
      <c r="R466" s="80">
        <v>2.6272389999999999</v>
      </c>
      <c r="S466" s="80">
        <v>23.381664000000001</v>
      </c>
      <c r="T466" s="80">
        <v>2587500</v>
      </c>
      <c r="U466" s="91">
        <f>Table1[[#This Row],[Distribution Amount (Dollars)]]/Table1[[#This Row],[NEWdatediff]]</f>
        <v>862500</v>
      </c>
      <c r="V466" s="82" t="s">
        <v>1393</v>
      </c>
      <c r="W466" s="82" t="s">
        <v>91</v>
      </c>
      <c r="X466" s="82" t="s">
        <v>72</v>
      </c>
      <c r="Y466" s="82" t="s">
        <v>73</v>
      </c>
      <c r="Z466" s="82">
        <v>1</v>
      </c>
      <c r="AA466" s="82" t="s">
        <v>121</v>
      </c>
      <c r="AB466" s="82" t="s">
        <v>1401</v>
      </c>
      <c r="AD466" s="82" t="s">
        <v>586</v>
      </c>
      <c r="AE466" s="82" t="s">
        <v>1402</v>
      </c>
      <c r="AN466" s="82" t="s">
        <v>76</v>
      </c>
      <c r="AO466" s="82" t="s">
        <v>1403</v>
      </c>
      <c r="AP466" s="82">
        <v>450000000</v>
      </c>
      <c r="AQ466" s="82" t="s">
        <v>109</v>
      </c>
      <c r="AR466" s="82" t="s">
        <v>4274</v>
      </c>
      <c r="AS466" s="84">
        <v>42090</v>
      </c>
      <c r="AT466" s="85">
        <v>2015</v>
      </c>
      <c r="AU466" s="82" t="s">
        <v>4277</v>
      </c>
      <c r="AV466" s="84">
        <v>42825</v>
      </c>
      <c r="AW466" s="85">
        <v>2017</v>
      </c>
      <c r="AX466" s="85">
        <f>Table1[[#This Row],[End TEST]]-Table1[[#This Row],[Start TEST]]</f>
        <v>2</v>
      </c>
      <c r="AY466" s="85">
        <f>Table1[[#This Row],[TEST_Diff]]+1</f>
        <v>3</v>
      </c>
      <c r="AZ466" s="92">
        <f>DATEDIF(Table1[[#This Row],[Start Year]],Table1[[#This Row],[End Year]],"d") / 365</f>
        <v>2.0136986301369864</v>
      </c>
      <c r="BA466" s="82">
        <v>13800000</v>
      </c>
      <c r="BB466" s="82">
        <v>6000000</v>
      </c>
      <c r="BC466" s="82" t="s">
        <v>1404</v>
      </c>
      <c r="BD466" s="82">
        <v>1</v>
      </c>
      <c r="BE466" s="82">
        <v>1</v>
      </c>
      <c r="BF466" s="82">
        <v>1</v>
      </c>
      <c r="BG466" s="82">
        <v>1</v>
      </c>
      <c r="BH466" s="82">
        <v>1</v>
      </c>
      <c r="BI466" s="82">
        <v>1</v>
      </c>
      <c r="BJ466" s="82">
        <v>1</v>
      </c>
      <c r="BK466" s="82">
        <v>1</v>
      </c>
      <c r="BL466" s="82">
        <v>1</v>
      </c>
      <c r="BM466" s="82">
        <v>1</v>
      </c>
      <c r="BO466" s="82">
        <v>1</v>
      </c>
      <c r="BP466" s="82">
        <v>1</v>
      </c>
      <c r="BW466" s="82" t="s">
        <v>1405</v>
      </c>
    </row>
    <row r="467" spans="1:75" x14ac:dyDescent="0.5">
      <c r="A467" s="82">
        <v>79</v>
      </c>
      <c r="B467" s="82" t="s">
        <v>1398</v>
      </c>
      <c r="D467" s="90">
        <v>43579</v>
      </c>
      <c r="E467" s="90" t="s">
        <v>1399</v>
      </c>
      <c r="F467" s="90"/>
      <c r="G467" s="82" t="s">
        <v>1399</v>
      </c>
      <c r="H467" s="82" t="s">
        <v>1400</v>
      </c>
      <c r="I467" s="80" t="s">
        <v>81</v>
      </c>
      <c r="J467" s="80">
        <v>50</v>
      </c>
      <c r="K467" s="80">
        <v>132</v>
      </c>
      <c r="L467" s="80" t="s">
        <v>1455</v>
      </c>
      <c r="M467" s="80">
        <v>0.25</v>
      </c>
      <c r="N467" s="80">
        <v>4.5708679999999999</v>
      </c>
      <c r="O467" s="80">
        <v>-74.297332999999995</v>
      </c>
      <c r="P467" s="80" t="s">
        <v>84</v>
      </c>
      <c r="Q467" s="80">
        <v>0</v>
      </c>
      <c r="R467" s="80">
        <v>-15.623037</v>
      </c>
      <c r="S467" s="80">
        <v>-59.0625</v>
      </c>
      <c r="T467" s="80">
        <v>562500</v>
      </c>
      <c r="U467" s="91">
        <f>Table1[[#This Row],[Distribution Amount (Dollars)]]/Table1[[#This Row],[NEWdatediff]]</f>
        <v>187500</v>
      </c>
      <c r="V467" s="82" t="s">
        <v>1393</v>
      </c>
      <c r="W467" s="82" t="s">
        <v>91</v>
      </c>
      <c r="X467" s="82" t="s">
        <v>72</v>
      </c>
      <c r="Y467" s="82" t="s">
        <v>73</v>
      </c>
      <c r="Z467" s="82">
        <v>1</v>
      </c>
      <c r="AA467" s="82" t="s">
        <v>121</v>
      </c>
      <c r="AB467" s="82" t="s">
        <v>1401</v>
      </c>
      <c r="AD467" s="82" t="s">
        <v>1457</v>
      </c>
      <c r="AE467" s="82" t="s">
        <v>1402</v>
      </c>
      <c r="AN467" s="82" t="s">
        <v>76</v>
      </c>
      <c r="AO467" s="82" t="s">
        <v>1403</v>
      </c>
      <c r="AP467" s="82">
        <v>450000000</v>
      </c>
      <c r="AQ467" s="82" t="s">
        <v>109</v>
      </c>
      <c r="AR467" s="82" t="s">
        <v>4274</v>
      </c>
      <c r="AS467" s="84">
        <v>42090</v>
      </c>
      <c r="AT467" s="85">
        <v>2015</v>
      </c>
      <c r="AU467" s="82" t="s">
        <v>4277</v>
      </c>
      <c r="AV467" s="84">
        <v>42825</v>
      </c>
      <c r="AW467" s="85">
        <v>2017</v>
      </c>
      <c r="AX467" s="85">
        <f>Table1[[#This Row],[End TEST]]-Table1[[#This Row],[Start TEST]]</f>
        <v>2</v>
      </c>
      <c r="AY467" s="85">
        <f>Table1[[#This Row],[TEST_Diff]]+1</f>
        <v>3</v>
      </c>
      <c r="AZ467" s="92">
        <f>DATEDIF(Table1[[#This Row],[Start Year]],Table1[[#This Row],[End Year]],"d") / 365</f>
        <v>2.0136986301369864</v>
      </c>
      <c r="BA467" s="82">
        <v>13800000</v>
      </c>
      <c r="BB467" s="82">
        <v>6000000</v>
      </c>
      <c r="BC467" s="82" t="s">
        <v>1404</v>
      </c>
      <c r="BD467" s="82">
        <v>1</v>
      </c>
      <c r="BE467" s="82">
        <v>1</v>
      </c>
      <c r="BF467" s="82">
        <v>1</v>
      </c>
      <c r="BG467" s="82">
        <v>1</v>
      </c>
      <c r="BH467" s="82">
        <v>1</v>
      </c>
      <c r="BI467" s="82">
        <v>1</v>
      </c>
      <c r="BJ467" s="82">
        <v>1</v>
      </c>
      <c r="BK467" s="82">
        <v>1</v>
      </c>
      <c r="BL467" s="82">
        <v>1</v>
      </c>
      <c r="BM467" s="82">
        <v>1</v>
      </c>
      <c r="BO467" s="82">
        <v>1</v>
      </c>
      <c r="BP467" s="82">
        <v>1</v>
      </c>
      <c r="BW467" s="82" t="s">
        <v>1405</v>
      </c>
    </row>
    <row r="468" spans="1:75" x14ac:dyDescent="0.5">
      <c r="A468" s="82">
        <v>79</v>
      </c>
      <c r="B468" s="82" t="s">
        <v>1398</v>
      </c>
      <c r="D468" s="90">
        <v>43579</v>
      </c>
      <c r="E468" s="90" t="s">
        <v>1399</v>
      </c>
      <c r="F468" s="90"/>
      <c r="G468" s="82" t="s">
        <v>1399</v>
      </c>
      <c r="H468" s="82" t="s">
        <v>1400</v>
      </c>
      <c r="I468" s="80" t="s">
        <v>102</v>
      </c>
      <c r="J468" s="80">
        <v>50</v>
      </c>
      <c r="K468" s="80">
        <v>132</v>
      </c>
      <c r="L468" s="80" t="s">
        <v>1455</v>
      </c>
      <c r="M468" s="80">
        <v>0.25</v>
      </c>
      <c r="N468" s="80">
        <v>4.5708679999999999</v>
      </c>
      <c r="O468" s="80">
        <v>-74.297332999999995</v>
      </c>
      <c r="P468" s="80" t="s">
        <v>84</v>
      </c>
      <c r="Q468" s="80">
        <v>0</v>
      </c>
      <c r="R468" s="80">
        <v>-15.623037</v>
      </c>
      <c r="S468" s="80">
        <v>-59.0625</v>
      </c>
      <c r="T468" s="80">
        <v>562500</v>
      </c>
      <c r="U468" s="91">
        <f>Table1[[#This Row],[Distribution Amount (Dollars)]]/Table1[[#This Row],[NEWdatediff]]</f>
        <v>187500</v>
      </c>
      <c r="V468" s="82" t="s">
        <v>1393</v>
      </c>
      <c r="W468" s="82" t="s">
        <v>91</v>
      </c>
      <c r="X468" s="82" t="s">
        <v>72</v>
      </c>
      <c r="Y468" s="82" t="s">
        <v>73</v>
      </c>
      <c r="Z468" s="82">
        <v>1</v>
      </c>
      <c r="AA468" s="82" t="s">
        <v>121</v>
      </c>
      <c r="AB468" s="82" t="s">
        <v>1401</v>
      </c>
      <c r="AD468" s="82" t="s">
        <v>1457</v>
      </c>
      <c r="AE468" s="82" t="s">
        <v>1402</v>
      </c>
      <c r="AN468" s="82" t="s">
        <v>76</v>
      </c>
      <c r="AO468" s="82" t="s">
        <v>1403</v>
      </c>
      <c r="AP468" s="82">
        <v>450000000</v>
      </c>
      <c r="AQ468" s="82" t="s">
        <v>109</v>
      </c>
      <c r="AR468" s="82" t="s">
        <v>4274</v>
      </c>
      <c r="AS468" s="84">
        <v>42090</v>
      </c>
      <c r="AT468" s="85">
        <v>2015</v>
      </c>
      <c r="AU468" s="82" t="s">
        <v>4277</v>
      </c>
      <c r="AV468" s="84">
        <v>42825</v>
      </c>
      <c r="AW468" s="85">
        <v>2017</v>
      </c>
      <c r="AX468" s="85">
        <f>Table1[[#This Row],[End TEST]]-Table1[[#This Row],[Start TEST]]</f>
        <v>2</v>
      </c>
      <c r="AY468" s="85">
        <f>Table1[[#This Row],[TEST_Diff]]+1</f>
        <v>3</v>
      </c>
      <c r="AZ468" s="92">
        <f>DATEDIF(Table1[[#This Row],[Start Year]],Table1[[#This Row],[End Year]],"d") / 365</f>
        <v>2.0136986301369864</v>
      </c>
      <c r="BA468" s="82">
        <v>13800000</v>
      </c>
      <c r="BB468" s="82">
        <v>6000000</v>
      </c>
      <c r="BC468" s="82" t="s">
        <v>1404</v>
      </c>
      <c r="BD468" s="82">
        <v>1</v>
      </c>
      <c r="BE468" s="82">
        <v>1</v>
      </c>
      <c r="BF468" s="82">
        <v>1</v>
      </c>
      <c r="BG468" s="82">
        <v>1</v>
      </c>
      <c r="BH468" s="82">
        <v>1</v>
      </c>
      <c r="BI468" s="82">
        <v>1</v>
      </c>
      <c r="BJ468" s="82">
        <v>1</v>
      </c>
      <c r="BK468" s="82">
        <v>1</v>
      </c>
      <c r="BL468" s="82">
        <v>1</v>
      </c>
      <c r="BM468" s="82">
        <v>1</v>
      </c>
      <c r="BO468" s="82">
        <v>1</v>
      </c>
      <c r="BP468" s="82">
        <v>1</v>
      </c>
      <c r="BW468" s="82" t="s">
        <v>1405</v>
      </c>
    </row>
    <row r="469" spans="1:75" x14ac:dyDescent="0.5">
      <c r="A469" s="82">
        <v>79</v>
      </c>
      <c r="B469" s="82" t="s">
        <v>1398</v>
      </c>
      <c r="D469" s="90">
        <v>43579</v>
      </c>
      <c r="E469" s="90" t="s">
        <v>1399</v>
      </c>
      <c r="F469" s="90"/>
      <c r="G469" s="82" t="s">
        <v>1399</v>
      </c>
      <c r="H469" s="82" t="s">
        <v>1400</v>
      </c>
      <c r="I469" s="80" t="s">
        <v>81</v>
      </c>
      <c r="J469" s="80">
        <v>50</v>
      </c>
      <c r="K469" s="80">
        <v>132</v>
      </c>
      <c r="L469" s="80" t="s">
        <v>1435</v>
      </c>
      <c r="M469" s="80">
        <v>1.1499999999999999</v>
      </c>
      <c r="N469" s="80">
        <v>11.721634</v>
      </c>
      <c r="O469" s="80">
        <v>-15.035075000000001</v>
      </c>
      <c r="P469" s="80" t="s">
        <v>69</v>
      </c>
      <c r="Q469" s="80">
        <v>0</v>
      </c>
      <c r="R469" s="80">
        <v>2.6272389999999999</v>
      </c>
      <c r="S469" s="80">
        <v>23.381664000000001</v>
      </c>
      <c r="T469" s="80">
        <v>2587500</v>
      </c>
      <c r="U469" s="91">
        <f>Table1[[#This Row],[Distribution Amount (Dollars)]]/Table1[[#This Row],[NEWdatediff]]</f>
        <v>862500</v>
      </c>
      <c r="V469" s="82" t="s">
        <v>1393</v>
      </c>
      <c r="W469" s="82" t="s">
        <v>91</v>
      </c>
      <c r="X469" s="82" t="s">
        <v>72</v>
      </c>
      <c r="Y469" s="82" t="s">
        <v>73</v>
      </c>
      <c r="Z469" s="82">
        <v>1</v>
      </c>
      <c r="AA469" s="82" t="s">
        <v>121</v>
      </c>
      <c r="AB469" s="82" t="s">
        <v>1401</v>
      </c>
      <c r="AD469" s="82" t="s">
        <v>1453</v>
      </c>
      <c r="AE469" s="82" t="s">
        <v>1402</v>
      </c>
      <c r="AN469" s="82" t="s">
        <v>76</v>
      </c>
      <c r="AO469" s="82" t="s">
        <v>1403</v>
      </c>
      <c r="AP469" s="82">
        <v>450000000</v>
      </c>
      <c r="AQ469" s="82" t="s">
        <v>109</v>
      </c>
      <c r="AR469" s="82" t="s">
        <v>4274</v>
      </c>
      <c r="AS469" s="84">
        <v>42090</v>
      </c>
      <c r="AT469" s="85">
        <v>2015</v>
      </c>
      <c r="AU469" s="82" t="s">
        <v>4277</v>
      </c>
      <c r="AV469" s="84">
        <v>42825</v>
      </c>
      <c r="AW469" s="85">
        <v>2017</v>
      </c>
      <c r="AX469" s="85">
        <f>Table1[[#This Row],[End TEST]]-Table1[[#This Row],[Start TEST]]</f>
        <v>2</v>
      </c>
      <c r="AY469" s="85">
        <f>Table1[[#This Row],[TEST_Diff]]+1</f>
        <v>3</v>
      </c>
      <c r="AZ469" s="92">
        <f>DATEDIF(Table1[[#This Row],[Start Year]],Table1[[#This Row],[End Year]],"d") / 365</f>
        <v>2.0136986301369864</v>
      </c>
      <c r="BA469" s="82">
        <v>13800000</v>
      </c>
      <c r="BB469" s="82">
        <v>6000000</v>
      </c>
      <c r="BC469" s="82" t="s">
        <v>1404</v>
      </c>
      <c r="BD469" s="82">
        <v>1</v>
      </c>
      <c r="BE469" s="82">
        <v>1</v>
      </c>
      <c r="BF469" s="82">
        <v>1</v>
      </c>
      <c r="BG469" s="82">
        <v>1</v>
      </c>
      <c r="BH469" s="82">
        <v>1</v>
      </c>
      <c r="BI469" s="82">
        <v>1</v>
      </c>
      <c r="BJ469" s="82">
        <v>1</v>
      </c>
      <c r="BK469" s="82">
        <v>1</v>
      </c>
      <c r="BL469" s="82">
        <v>1</v>
      </c>
      <c r="BM469" s="82">
        <v>1</v>
      </c>
      <c r="BO469" s="82">
        <v>1</v>
      </c>
      <c r="BP469" s="82">
        <v>1</v>
      </c>
      <c r="BW469" s="82" t="s">
        <v>1405</v>
      </c>
    </row>
    <row r="470" spans="1:75" x14ac:dyDescent="0.5">
      <c r="A470" s="82">
        <v>79</v>
      </c>
      <c r="B470" s="82" t="s">
        <v>1398</v>
      </c>
      <c r="D470" s="90">
        <v>43579</v>
      </c>
      <c r="E470" s="90" t="s">
        <v>1399</v>
      </c>
      <c r="F470" s="90"/>
      <c r="G470" s="82" t="s">
        <v>1399</v>
      </c>
      <c r="H470" s="82" t="s">
        <v>1400</v>
      </c>
      <c r="I470" s="80" t="s">
        <v>102</v>
      </c>
      <c r="J470" s="80">
        <v>50</v>
      </c>
      <c r="K470" s="80">
        <v>132</v>
      </c>
      <c r="L470" s="80" t="s">
        <v>1435</v>
      </c>
      <c r="M470" s="80">
        <v>1.1499999999999999</v>
      </c>
      <c r="N470" s="80">
        <v>11.721634</v>
      </c>
      <c r="O470" s="80">
        <v>-15.035075000000001</v>
      </c>
      <c r="P470" s="80" t="s">
        <v>69</v>
      </c>
      <c r="Q470" s="80">
        <v>0</v>
      </c>
      <c r="R470" s="80">
        <v>2.6272389999999999</v>
      </c>
      <c r="S470" s="80">
        <v>23.381664000000001</v>
      </c>
      <c r="T470" s="80">
        <v>2587500</v>
      </c>
      <c r="U470" s="91">
        <f>Table1[[#This Row],[Distribution Amount (Dollars)]]/Table1[[#This Row],[NEWdatediff]]</f>
        <v>862500</v>
      </c>
      <c r="V470" s="82" t="s">
        <v>1393</v>
      </c>
      <c r="W470" s="82" t="s">
        <v>91</v>
      </c>
      <c r="X470" s="82" t="s">
        <v>72</v>
      </c>
      <c r="Y470" s="82" t="s">
        <v>73</v>
      </c>
      <c r="Z470" s="82">
        <v>1</v>
      </c>
      <c r="AA470" s="82" t="s">
        <v>121</v>
      </c>
      <c r="AB470" s="82" t="s">
        <v>1401</v>
      </c>
      <c r="AD470" s="82" t="s">
        <v>1453</v>
      </c>
      <c r="AE470" s="82" t="s">
        <v>1402</v>
      </c>
      <c r="AN470" s="82" t="s">
        <v>76</v>
      </c>
      <c r="AO470" s="82" t="s">
        <v>1403</v>
      </c>
      <c r="AP470" s="82">
        <v>450000000</v>
      </c>
      <c r="AQ470" s="82" t="s">
        <v>109</v>
      </c>
      <c r="AR470" s="82" t="s">
        <v>4274</v>
      </c>
      <c r="AS470" s="84">
        <v>42090</v>
      </c>
      <c r="AT470" s="85">
        <v>2015</v>
      </c>
      <c r="AU470" s="82" t="s">
        <v>4277</v>
      </c>
      <c r="AV470" s="84">
        <v>42825</v>
      </c>
      <c r="AW470" s="85">
        <v>2017</v>
      </c>
      <c r="AX470" s="85">
        <f>Table1[[#This Row],[End TEST]]-Table1[[#This Row],[Start TEST]]</f>
        <v>2</v>
      </c>
      <c r="AY470" s="85">
        <f>Table1[[#This Row],[TEST_Diff]]+1</f>
        <v>3</v>
      </c>
      <c r="AZ470" s="92">
        <f>DATEDIF(Table1[[#This Row],[Start Year]],Table1[[#This Row],[End Year]],"d") / 365</f>
        <v>2.0136986301369864</v>
      </c>
      <c r="BA470" s="82">
        <v>13800000</v>
      </c>
      <c r="BB470" s="82">
        <v>6000000</v>
      </c>
      <c r="BC470" s="82" t="s">
        <v>1404</v>
      </c>
      <c r="BD470" s="82">
        <v>1</v>
      </c>
      <c r="BE470" s="82">
        <v>1</v>
      </c>
      <c r="BF470" s="82">
        <v>1</v>
      </c>
      <c r="BG470" s="82">
        <v>1</v>
      </c>
      <c r="BH470" s="82">
        <v>1</v>
      </c>
      <c r="BI470" s="82">
        <v>1</v>
      </c>
      <c r="BJ470" s="82">
        <v>1</v>
      </c>
      <c r="BK470" s="82">
        <v>1</v>
      </c>
      <c r="BL470" s="82">
        <v>1</v>
      </c>
      <c r="BM470" s="82">
        <v>1</v>
      </c>
      <c r="BO470" s="82">
        <v>1</v>
      </c>
      <c r="BP470" s="82">
        <v>1</v>
      </c>
      <c r="BW470" s="82" t="s">
        <v>1405</v>
      </c>
    </row>
    <row r="471" spans="1:75" x14ac:dyDescent="0.5">
      <c r="A471" s="82">
        <v>79</v>
      </c>
      <c r="B471" s="82" t="s">
        <v>1398</v>
      </c>
      <c r="D471" s="90">
        <v>43579</v>
      </c>
      <c r="E471" s="90" t="s">
        <v>1399</v>
      </c>
      <c r="F471" s="90"/>
      <c r="G471" s="82" t="s">
        <v>1399</v>
      </c>
      <c r="H471" s="82" t="s">
        <v>1400</v>
      </c>
      <c r="I471" s="80" t="s">
        <v>81</v>
      </c>
      <c r="J471" s="80">
        <v>50</v>
      </c>
      <c r="K471" s="80">
        <v>132</v>
      </c>
      <c r="L471" s="80" t="s">
        <v>689</v>
      </c>
      <c r="M471" s="80">
        <v>0.25</v>
      </c>
      <c r="N471" s="80">
        <v>18.109580999999999</v>
      </c>
      <c r="O471" s="80">
        <v>-77.297507999999993</v>
      </c>
      <c r="P471" s="80" t="s">
        <v>195</v>
      </c>
      <c r="Q471" s="80">
        <v>0</v>
      </c>
      <c r="R471" s="80">
        <v>25.14509</v>
      </c>
      <c r="S471" s="80">
        <v>-80.396960000000007</v>
      </c>
      <c r="T471" s="80">
        <v>562500</v>
      </c>
      <c r="U471" s="91">
        <f>Table1[[#This Row],[Distribution Amount (Dollars)]]/Table1[[#This Row],[NEWdatediff]]</f>
        <v>187500</v>
      </c>
      <c r="V471" s="82" t="s">
        <v>1393</v>
      </c>
      <c r="W471" s="82" t="s">
        <v>91</v>
      </c>
      <c r="X471" s="82" t="s">
        <v>72</v>
      </c>
      <c r="Y471" s="82" t="s">
        <v>73</v>
      </c>
      <c r="Z471" s="82">
        <v>1</v>
      </c>
      <c r="AA471" s="82" t="s">
        <v>121</v>
      </c>
      <c r="AB471" s="82" t="s">
        <v>1401</v>
      </c>
      <c r="AD471" s="82" t="s">
        <v>194</v>
      </c>
      <c r="AE471" s="82" t="s">
        <v>1402</v>
      </c>
      <c r="AN471" s="82" t="s">
        <v>76</v>
      </c>
      <c r="AO471" s="82" t="s">
        <v>1403</v>
      </c>
      <c r="AP471" s="82">
        <v>450000000</v>
      </c>
      <c r="AQ471" s="82" t="s">
        <v>109</v>
      </c>
      <c r="AR471" s="82" t="s">
        <v>4274</v>
      </c>
      <c r="AS471" s="84">
        <v>42090</v>
      </c>
      <c r="AT471" s="85">
        <v>2015</v>
      </c>
      <c r="AU471" s="82" t="s">
        <v>4277</v>
      </c>
      <c r="AV471" s="84">
        <v>42825</v>
      </c>
      <c r="AW471" s="85">
        <v>2017</v>
      </c>
      <c r="AX471" s="85">
        <f>Table1[[#This Row],[End TEST]]-Table1[[#This Row],[Start TEST]]</f>
        <v>2</v>
      </c>
      <c r="AY471" s="85">
        <f>Table1[[#This Row],[TEST_Diff]]+1</f>
        <v>3</v>
      </c>
      <c r="AZ471" s="92">
        <f>DATEDIF(Table1[[#This Row],[Start Year]],Table1[[#This Row],[End Year]],"d") / 365</f>
        <v>2.0136986301369864</v>
      </c>
      <c r="BA471" s="82">
        <v>13800000</v>
      </c>
      <c r="BB471" s="82">
        <v>6000000</v>
      </c>
      <c r="BC471" s="82" t="s">
        <v>1404</v>
      </c>
      <c r="BD471" s="82">
        <v>1</v>
      </c>
      <c r="BE471" s="82">
        <v>1</v>
      </c>
      <c r="BF471" s="82">
        <v>1</v>
      </c>
      <c r="BG471" s="82">
        <v>1</v>
      </c>
      <c r="BH471" s="82">
        <v>1</v>
      </c>
      <c r="BI471" s="82">
        <v>1</v>
      </c>
      <c r="BJ471" s="82">
        <v>1</v>
      </c>
      <c r="BK471" s="82">
        <v>1</v>
      </c>
      <c r="BL471" s="82">
        <v>1</v>
      </c>
      <c r="BM471" s="82">
        <v>1</v>
      </c>
      <c r="BO471" s="82">
        <v>1</v>
      </c>
      <c r="BP471" s="82">
        <v>1</v>
      </c>
      <c r="BW471" s="82" t="s">
        <v>1405</v>
      </c>
    </row>
    <row r="472" spans="1:75" x14ac:dyDescent="0.5">
      <c r="A472" s="82">
        <v>79</v>
      </c>
      <c r="B472" s="82" t="s">
        <v>1398</v>
      </c>
      <c r="D472" s="90">
        <v>43579</v>
      </c>
      <c r="E472" s="90" t="s">
        <v>1399</v>
      </c>
      <c r="F472" s="90"/>
      <c r="G472" s="82" t="s">
        <v>1399</v>
      </c>
      <c r="H472" s="82" t="s">
        <v>1400</v>
      </c>
      <c r="I472" s="80" t="s">
        <v>102</v>
      </c>
      <c r="J472" s="80">
        <v>50</v>
      </c>
      <c r="K472" s="80">
        <v>132</v>
      </c>
      <c r="L472" s="80" t="s">
        <v>689</v>
      </c>
      <c r="M472" s="80">
        <v>0.25</v>
      </c>
      <c r="N472" s="80">
        <v>18.109580999999999</v>
      </c>
      <c r="O472" s="80">
        <v>-77.297507999999993</v>
      </c>
      <c r="P472" s="80" t="s">
        <v>195</v>
      </c>
      <c r="Q472" s="80">
        <v>0</v>
      </c>
      <c r="R472" s="80">
        <v>25.14509</v>
      </c>
      <c r="S472" s="80">
        <v>-80.396960000000007</v>
      </c>
      <c r="T472" s="80">
        <v>562500</v>
      </c>
      <c r="U472" s="91">
        <f>Table1[[#This Row],[Distribution Amount (Dollars)]]/Table1[[#This Row],[NEWdatediff]]</f>
        <v>187500</v>
      </c>
      <c r="V472" s="82" t="s">
        <v>1393</v>
      </c>
      <c r="W472" s="82" t="s">
        <v>91</v>
      </c>
      <c r="X472" s="82" t="s">
        <v>72</v>
      </c>
      <c r="Y472" s="82" t="s">
        <v>73</v>
      </c>
      <c r="Z472" s="82">
        <v>1</v>
      </c>
      <c r="AA472" s="82" t="s">
        <v>121</v>
      </c>
      <c r="AB472" s="82" t="s">
        <v>1401</v>
      </c>
      <c r="AD472" s="82" t="s">
        <v>194</v>
      </c>
      <c r="AE472" s="82" t="s">
        <v>1402</v>
      </c>
      <c r="AN472" s="82" t="s">
        <v>76</v>
      </c>
      <c r="AO472" s="82" t="s">
        <v>1403</v>
      </c>
      <c r="AP472" s="82">
        <v>450000000</v>
      </c>
      <c r="AQ472" s="82" t="s">
        <v>109</v>
      </c>
      <c r="AR472" s="82" t="s">
        <v>4274</v>
      </c>
      <c r="AS472" s="84">
        <v>42090</v>
      </c>
      <c r="AT472" s="85">
        <v>2015</v>
      </c>
      <c r="AU472" s="82" t="s">
        <v>4277</v>
      </c>
      <c r="AV472" s="84">
        <v>42825</v>
      </c>
      <c r="AW472" s="85">
        <v>2017</v>
      </c>
      <c r="AX472" s="85">
        <f>Table1[[#This Row],[End TEST]]-Table1[[#This Row],[Start TEST]]</f>
        <v>2</v>
      </c>
      <c r="AY472" s="85">
        <f>Table1[[#This Row],[TEST_Diff]]+1</f>
        <v>3</v>
      </c>
      <c r="AZ472" s="92">
        <f>DATEDIF(Table1[[#This Row],[Start Year]],Table1[[#This Row],[End Year]],"d") / 365</f>
        <v>2.0136986301369864</v>
      </c>
      <c r="BA472" s="82">
        <v>13800000</v>
      </c>
      <c r="BB472" s="82">
        <v>6000000</v>
      </c>
      <c r="BC472" s="82" t="s">
        <v>1404</v>
      </c>
      <c r="BD472" s="82">
        <v>1</v>
      </c>
      <c r="BE472" s="82">
        <v>1</v>
      </c>
      <c r="BF472" s="82">
        <v>1</v>
      </c>
      <c r="BG472" s="82">
        <v>1</v>
      </c>
      <c r="BH472" s="82">
        <v>1</v>
      </c>
      <c r="BI472" s="82">
        <v>1</v>
      </c>
      <c r="BJ472" s="82">
        <v>1</v>
      </c>
      <c r="BK472" s="82">
        <v>1</v>
      </c>
      <c r="BL472" s="82">
        <v>1</v>
      </c>
      <c r="BM472" s="82">
        <v>1</v>
      </c>
      <c r="BO472" s="82">
        <v>1</v>
      </c>
      <c r="BP472" s="82">
        <v>1</v>
      </c>
      <c r="BW472" s="82" t="s">
        <v>1405</v>
      </c>
    </row>
    <row r="473" spans="1:75" x14ac:dyDescent="0.5">
      <c r="A473" s="82">
        <v>79</v>
      </c>
      <c r="B473" s="82" t="s">
        <v>1398</v>
      </c>
      <c r="D473" s="90">
        <v>43579</v>
      </c>
      <c r="E473" s="90" t="s">
        <v>1399</v>
      </c>
      <c r="F473" s="90"/>
      <c r="G473" s="82" t="s">
        <v>1399</v>
      </c>
      <c r="H473" s="82" t="s">
        <v>1400</v>
      </c>
      <c r="I473" s="80" t="s">
        <v>81</v>
      </c>
      <c r="J473" s="80">
        <v>50</v>
      </c>
      <c r="K473" s="80">
        <v>132</v>
      </c>
      <c r="L473" s="80" t="s">
        <v>1436</v>
      </c>
      <c r="M473" s="80">
        <v>0.67</v>
      </c>
      <c r="N473" s="80">
        <v>41.608635</v>
      </c>
      <c r="O473" s="80">
        <v>21.745274999999999</v>
      </c>
      <c r="P473" s="80" t="s">
        <v>307</v>
      </c>
      <c r="Q473" s="80">
        <v>0</v>
      </c>
      <c r="R473" s="80">
        <v>48.122632000000003</v>
      </c>
      <c r="S473" s="80">
        <v>30.108753</v>
      </c>
      <c r="T473" s="80">
        <v>1507500</v>
      </c>
      <c r="U473" s="91">
        <f>Table1[[#This Row],[Distribution Amount (Dollars)]]/Table1[[#This Row],[NEWdatediff]]</f>
        <v>502500</v>
      </c>
      <c r="V473" s="82" t="s">
        <v>1393</v>
      </c>
      <c r="W473" s="82" t="s">
        <v>91</v>
      </c>
      <c r="X473" s="82" t="s">
        <v>72</v>
      </c>
      <c r="Y473" s="82" t="s">
        <v>73</v>
      </c>
      <c r="Z473" s="82">
        <v>1</v>
      </c>
      <c r="AA473" s="82" t="s">
        <v>121</v>
      </c>
      <c r="AB473" s="82" t="s">
        <v>1401</v>
      </c>
      <c r="AD473" s="82" t="s">
        <v>1416</v>
      </c>
      <c r="AE473" s="82" t="s">
        <v>1402</v>
      </c>
      <c r="AN473" s="82" t="s">
        <v>76</v>
      </c>
      <c r="AO473" s="82" t="s">
        <v>1403</v>
      </c>
      <c r="AP473" s="82">
        <v>450000000</v>
      </c>
      <c r="AQ473" s="82" t="s">
        <v>109</v>
      </c>
      <c r="AR473" s="82" t="s">
        <v>4274</v>
      </c>
      <c r="AS473" s="84">
        <v>42090</v>
      </c>
      <c r="AT473" s="85">
        <v>2015</v>
      </c>
      <c r="AU473" s="82" t="s">
        <v>4277</v>
      </c>
      <c r="AV473" s="84">
        <v>42825</v>
      </c>
      <c r="AW473" s="85">
        <v>2017</v>
      </c>
      <c r="AX473" s="85">
        <f>Table1[[#This Row],[End TEST]]-Table1[[#This Row],[Start TEST]]</f>
        <v>2</v>
      </c>
      <c r="AY473" s="85">
        <f>Table1[[#This Row],[TEST_Diff]]+1</f>
        <v>3</v>
      </c>
      <c r="AZ473" s="92">
        <f>DATEDIF(Table1[[#This Row],[Start Year]],Table1[[#This Row],[End Year]],"d") / 365</f>
        <v>2.0136986301369864</v>
      </c>
      <c r="BA473" s="82">
        <v>13800000</v>
      </c>
      <c r="BB473" s="82">
        <v>6000000</v>
      </c>
      <c r="BC473" s="82" t="s">
        <v>1404</v>
      </c>
      <c r="BD473" s="82">
        <v>1</v>
      </c>
      <c r="BE473" s="82">
        <v>1</v>
      </c>
      <c r="BF473" s="82">
        <v>1</v>
      </c>
      <c r="BG473" s="82">
        <v>1</v>
      </c>
      <c r="BH473" s="82">
        <v>1</v>
      </c>
      <c r="BI473" s="82">
        <v>1</v>
      </c>
      <c r="BJ473" s="82">
        <v>1</v>
      </c>
      <c r="BK473" s="82">
        <v>1</v>
      </c>
      <c r="BL473" s="82">
        <v>1</v>
      </c>
      <c r="BM473" s="82">
        <v>1</v>
      </c>
      <c r="BO473" s="82">
        <v>1</v>
      </c>
      <c r="BP473" s="82">
        <v>1</v>
      </c>
      <c r="BW473" s="82" t="s">
        <v>1405</v>
      </c>
    </row>
    <row r="474" spans="1:75" x14ac:dyDescent="0.5">
      <c r="A474" s="82">
        <v>79</v>
      </c>
      <c r="B474" s="82" t="s">
        <v>1398</v>
      </c>
      <c r="D474" s="90">
        <v>43579</v>
      </c>
      <c r="E474" s="90" t="s">
        <v>1399</v>
      </c>
      <c r="F474" s="90"/>
      <c r="G474" s="82" t="s">
        <v>1399</v>
      </c>
      <c r="H474" s="82" t="s">
        <v>1400</v>
      </c>
      <c r="I474" s="80" t="s">
        <v>102</v>
      </c>
      <c r="J474" s="80">
        <v>50</v>
      </c>
      <c r="K474" s="80">
        <v>132</v>
      </c>
      <c r="L474" s="80" t="s">
        <v>1436</v>
      </c>
      <c r="M474" s="80">
        <v>0.67</v>
      </c>
      <c r="N474" s="80">
        <v>41.608635</v>
      </c>
      <c r="O474" s="80">
        <v>21.745274999999999</v>
      </c>
      <c r="P474" s="80" t="s">
        <v>307</v>
      </c>
      <c r="Q474" s="80">
        <v>0</v>
      </c>
      <c r="R474" s="80">
        <v>48.122632000000003</v>
      </c>
      <c r="S474" s="80">
        <v>30.108753</v>
      </c>
      <c r="T474" s="80">
        <v>1507500</v>
      </c>
      <c r="U474" s="91">
        <f>Table1[[#This Row],[Distribution Amount (Dollars)]]/Table1[[#This Row],[NEWdatediff]]</f>
        <v>502500</v>
      </c>
      <c r="V474" s="82" t="s">
        <v>1393</v>
      </c>
      <c r="W474" s="82" t="s">
        <v>91</v>
      </c>
      <c r="X474" s="82" t="s">
        <v>72</v>
      </c>
      <c r="Y474" s="82" t="s">
        <v>73</v>
      </c>
      <c r="Z474" s="82">
        <v>1</v>
      </c>
      <c r="AA474" s="82" t="s">
        <v>121</v>
      </c>
      <c r="AB474" s="82" t="s">
        <v>1401</v>
      </c>
      <c r="AD474" s="82" t="s">
        <v>1416</v>
      </c>
      <c r="AE474" s="82" t="s">
        <v>1402</v>
      </c>
      <c r="AN474" s="82" t="s">
        <v>76</v>
      </c>
      <c r="AO474" s="82" t="s">
        <v>1403</v>
      </c>
      <c r="AP474" s="82">
        <v>450000000</v>
      </c>
      <c r="AQ474" s="82" t="s">
        <v>109</v>
      </c>
      <c r="AR474" s="82" t="s">
        <v>4274</v>
      </c>
      <c r="AS474" s="84">
        <v>42090</v>
      </c>
      <c r="AT474" s="85">
        <v>2015</v>
      </c>
      <c r="AU474" s="82" t="s">
        <v>4277</v>
      </c>
      <c r="AV474" s="84">
        <v>42825</v>
      </c>
      <c r="AW474" s="85">
        <v>2017</v>
      </c>
      <c r="AX474" s="85">
        <f>Table1[[#This Row],[End TEST]]-Table1[[#This Row],[Start TEST]]</f>
        <v>2</v>
      </c>
      <c r="AY474" s="85">
        <f>Table1[[#This Row],[TEST_Diff]]+1</f>
        <v>3</v>
      </c>
      <c r="AZ474" s="92">
        <f>DATEDIF(Table1[[#This Row],[Start Year]],Table1[[#This Row],[End Year]],"d") / 365</f>
        <v>2.0136986301369864</v>
      </c>
      <c r="BA474" s="82">
        <v>13800000</v>
      </c>
      <c r="BB474" s="82">
        <v>6000000</v>
      </c>
      <c r="BC474" s="82" t="s">
        <v>1404</v>
      </c>
      <c r="BD474" s="82">
        <v>1</v>
      </c>
      <c r="BE474" s="82">
        <v>1</v>
      </c>
      <c r="BF474" s="82">
        <v>1</v>
      </c>
      <c r="BG474" s="82">
        <v>1</v>
      </c>
      <c r="BH474" s="82">
        <v>1</v>
      </c>
      <c r="BI474" s="82">
        <v>1</v>
      </c>
      <c r="BJ474" s="82">
        <v>1</v>
      </c>
      <c r="BK474" s="82">
        <v>1</v>
      </c>
      <c r="BL474" s="82">
        <v>1</v>
      </c>
      <c r="BM474" s="82">
        <v>1</v>
      </c>
      <c r="BO474" s="82">
        <v>1</v>
      </c>
      <c r="BP474" s="82">
        <v>1</v>
      </c>
      <c r="BW474" s="82" t="s">
        <v>1405</v>
      </c>
    </row>
    <row r="475" spans="1:75" x14ac:dyDescent="0.5">
      <c r="A475" s="82">
        <v>79</v>
      </c>
      <c r="B475" s="82" t="s">
        <v>1398</v>
      </c>
      <c r="D475" s="90">
        <v>43579</v>
      </c>
      <c r="E475" s="90" t="s">
        <v>1399</v>
      </c>
      <c r="F475" s="90"/>
      <c r="G475" s="82" t="s">
        <v>1399</v>
      </c>
      <c r="H475" s="82" t="s">
        <v>1400</v>
      </c>
      <c r="I475" s="80" t="s">
        <v>81</v>
      </c>
      <c r="J475" s="80">
        <v>50</v>
      </c>
      <c r="K475" s="80">
        <v>132</v>
      </c>
      <c r="L475" s="80" t="s">
        <v>763</v>
      </c>
      <c r="M475" s="80">
        <v>0.64</v>
      </c>
      <c r="N475" s="80">
        <v>31.952162000000001</v>
      </c>
      <c r="O475" s="80">
        <v>35.233153999999999</v>
      </c>
      <c r="P475" s="80" t="s">
        <v>268</v>
      </c>
      <c r="Q475" s="80">
        <v>0</v>
      </c>
      <c r="R475" s="80">
        <v>37.477907000000002</v>
      </c>
      <c r="S475" s="80">
        <v>39.411562000000004</v>
      </c>
      <c r="T475" s="80">
        <v>1440000</v>
      </c>
      <c r="U475" s="91">
        <f>Table1[[#This Row],[Distribution Amount (Dollars)]]/Table1[[#This Row],[NEWdatediff]]</f>
        <v>480000</v>
      </c>
      <c r="V475" s="82" t="s">
        <v>1393</v>
      </c>
      <c r="W475" s="82" t="s">
        <v>91</v>
      </c>
      <c r="X475" s="82" t="s">
        <v>72</v>
      </c>
      <c r="Y475" s="82" t="s">
        <v>73</v>
      </c>
      <c r="Z475" s="82">
        <v>1</v>
      </c>
      <c r="AA475" s="82" t="s">
        <v>121</v>
      </c>
      <c r="AB475" s="82" t="s">
        <v>1401</v>
      </c>
      <c r="AD475" s="82" t="s">
        <v>155</v>
      </c>
      <c r="AE475" s="82" t="s">
        <v>1402</v>
      </c>
      <c r="AN475" s="82" t="s">
        <v>76</v>
      </c>
      <c r="AO475" s="82" t="s">
        <v>1403</v>
      </c>
      <c r="AP475" s="82">
        <v>450000000</v>
      </c>
      <c r="AQ475" s="82" t="s">
        <v>109</v>
      </c>
      <c r="AR475" s="82" t="s">
        <v>4274</v>
      </c>
      <c r="AS475" s="84">
        <v>42090</v>
      </c>
      <c r="AT475" s="85">
        <v>2015</v>
      </c>
      <c r="AU475" s="82" t="s">
        <v>4277</v>
      </c>
      <c r="AV475" s="84">
        <v>42825</v>
      </c>
      <c r="AW475" s="85">
        <v>2017</v>
      </c>
      <c r="AX475" s="85">
        <f>Table1[[#This Row],[End TEST]]-Table1[[#This Row],[Start TEST]]</f>
        <v>2</v>
      </c>
      <c r="AY475" s="85">
        <f>Table1[[#This Row],[TEST_Diff]]+1</f>
        <v>3</v>
      </c>
      <c r="AZ475" s="92">
        <f>DATEDIF(Table1[[#This Row],[Start Year]],Table1[[#This Row],[End Year]],"d") / 365</f>
        <v>2.0136986301369864</v>
      </c>
      <c r="BA475" s="82">
        <v>13800000</v>
      </c>
      <c r="BB475" s="82">
        <v>6000000</v>
      </c>
      <c r="BC475" s="82" t="s">
        <v>1404</v>
      </c>
      <c r="BD475" s="82">
        <v>1</v>
      </c>
      <c r="BE475" s="82">
        <v>1</v>
      </c>
      <c r="BF475" s="82">
        <v>1</v>
      </c>
      <c r="BG475" s="82">
        <v>1</v>
      </c>
      <c r="BH475" s="82">
        <v>1</v>
      </c>
      <c r="BI475" s="82">
        <v>1</v>
      </c>
      <c r="BJ475" s="82">
        <v>1</v>
      </c>
      <c r="BK475" s="82">
        <v>1</v>
      </c>
      <c r="BL475" s="82">
        <v>1</v>
      </c>
      <c r="BM475" s="82">
        <v>1</v>
      </c>
      <c r="BO475" s="82">
        <v>1</v>
      </c>
      <c r="BP475" s="82">
        <v>1</v>
      </c>
      <c r="BW475" s="82" t="s">
        <v>1405</v>
      </c>
    </row>
    <row r="476" spans="1:75" x14ac:dyDescent="0.5">
      <c r="A476" s="82">
        <v>79</v>
      </c>
      <c r="B476" s="82" t="s">
        <v>1398</v>
      </c>
      <c r="D476" s="90">
        <v>43579</v>
      </c>
      <c r="E476" s="90" t="s">
        <v>1399</v>
      </c>
      <c r="F476" s="90"/>
      <c r="G476" s="82" t="s">
        <v>1399</v>
      </c>
      <c r="H476" s="82" t="s">
        <v>1400</v>
      </c>
      <c r="I476" s="80" t="s">
        <v>102</v>
      </c>
      <c r="J476" s="80">
        <v>50</v>
      </c>
      <c r="K476" s="80">
        <v>132</v>
      </c>
      <c r="L476" s="80" t="s">
        <v>763</v>
      </c>
      <c r="M476" s="80">
        <v>0.64</v>
      </c>
      <c r="N476" s="80">
        <v>31.952162000000001</v>
      </c>
      <c r="O476" s="80">
        <v>35.233153999999999</v>
      </c>
      <c r="P476" s="80" t="s">
        <v>268</v>
      </c>
      <c r="Q476" s="80">
        <v>0</v>
      </c>
      <c r="R476" s="80">
        <v>37.477907000000002</v>
      </c>
      <c r="S476" s="80">
        <v>39.411562000000004</v>
      </c>
      <c r="T476" s="80">
        <v>1440000</v>
      </c>
      <c r="U476" s="91">
        <f>Table1[[#This Row],[Distribution Amount (Dollars)]]/Table1[[#This Row],[NEWdatediff]]</f>
        <v>480000</v>
      </c>
      <c r="V476" s="82" t="s">
        <v>1393</v>
      </c>
      <c r="W476" s="82" t="s">
        <v>91</v>
      </c>
      <c r="X476" s="82" t="s">
        <v>72</v>
      </c>
      <c r="Y476" s="82" t="s">
        <v>73</v>
      </c>
      <c r="Z476" s="82">
        <v>1</v>
      </c>
      <c r="AA476" s="82" t="s">
        <v>121</v>
      </c>
      <c r="AB476" s="82" t="s">
        <v>1401</v>
      </c>
      <c r="AD476" s="82" t="s">
        <v>155</v>
      </c>
      <c r="AE476" s="82" t="s">
        <v>1402</v>
      </c>
      <c r="AN476" s="82" t="s">
        <v>76</v>
      </c>
      <c r="AO476" s="82" t="s">
        <v>1403</v>
      </c>
      <c r="AP476" s="82">
        <v>450000000</v>
      </c>
      <c r="AQ476" s="82" t="s">
        <v>109</v>
      </c>
      <c r="AR476" s="82" t="s">
        <v>4274</v>
      </c>
      <c r="AS476" s="84">
        <v>42090</v>
      </c>
      <c r="AT476" s="85">
        <v>2015</v>
      </c>
      <c r="AU476" s="82" t="s">
        <v>4277</v>
      </c>
      <c r="AV476" s="84">
        <v>42825</v>
      </c>
      <c r="AW476" s="85">
        <v>2017</v>
      </c>
      <c r="AX476" s="85">
        <f>Table1[[#This Row],[End TEST]]-Table1[[#This Row],[Start TEST]]</f>
        <v>2</v>
      </c>
      <c r="AY476" s="85">
        <f>Table1[[#This Row],[TEST_Diff]]+1</f>
        <v>3</v>
      </c>
      <c r="AZ476" s="92">
        <f>DATEDIF(Table1[[#This Row],[Start Year]],Table1[[#This Row],[End Year]],"d") / 365</f>
        <v>2.0136986301369864</v>
      </c>
      <c r="BA476" s="82">
        <v>13800000</v>
      </c>
      <c r="BB476" s="82">
        <v>6000000</v>
      </c>
      <c r="BC476" s="82" t="s">
        <v>1404</v>
      </c>
      <c r="BD476" s="82">
        <v>1</v>
      </c>
      <c r="BE476" s="82">
        <v>1</v>
      </c>
      <c r="BF476" s="82">
        <v>1</v>
      </c>
      <c r="BG476" s="82">
        <v>1</v>
      </c>
      <c r="BH476" s="82">
        <v>1</v>
      </c>
      <c r="BI476" s="82">
        <v>1</v>
      </c>
      <c r="BJ476" s="82">
        <v>1</v>
      </c>
      <c r="BK476" s="82">
        <v>1</v>
      </c>
      <c r="BL476" s="82">
        <v>1</v>
      </c>
      <c r="BM476" s="82">
        <v>1</v>
      </c>
      <c r="BO476" s="82">
        <v>1</v>
      </c>
      <c r="BP476" s="82">
        <v>1</v>
      </c>
      <c r="BW476" s="82" t="s">
        <v>1405</v>
      </c>
    </row>
    <row r="477" spans="1:75" x14ac:dyDescent="0.5">
      <c r="A477" s="82">
        <v>79</v>
      </c>
      <c r="B477" s="82" t="s">
        <v>1398</v>
      </c>
      <c r="D477" s="90">
        <v>43579</v>
      </c>
      <c r="E477" s="90" t="s">
        <v>1399</v>
      </c>
      <c r="F477" s="90"/>
      <c r="G477" s="82" t="s">
        <v>1399</v>
      </c>
      <c r="H477" s="82" t="s">
        <v>1400</v>
      </c>
      <c r="I477" s="80" t="s">
        <v>81</v>
      </c>
      <c r="J477" s="80">
        <v>50</v>
      </c>
      <c r="K477" s="80">
        <v>132</v>
      </c>
      <c r="L477" s="80" t="s">
        <v>688</v>
      </c>
      <c r="M477" s="80">
        <v>0.25</v>
      </c>
      <c r="N477" s="80">
        <v>16.742498000000001</v>
      </c>
      <c r="O477" s="80">
        <v>-62.187365999999997</v>
      </c>
      <c r="P477" s="80" t="s">
        <v>195</v>
      </c>
      <c r="Q477" s="80">
        <v>0</v>
      </c>
      <c r="R477" s="80">
        <v>25.14509</v>
      </c>
      <c r="S477" s="80">
        <v>-80.396960000000007</v>
      </c>
      <c r="T477" s="80">
        <v>562500</v>
      </c>
      <c r="U477" s="91">
        <f>Table1[[#This Row],[Distribution Amount (Dollars)]]/Table1[[#This Row],[NEWdatediff]]</f>
        <v>187500</v>
      </c>
      <c r="V477" s="82" t="s">
        <v>1393</v>
      </c>
      <c r="W477" s="82" t="s">
        <v>91</v>
      </c>
      <c r="X477" s="82" t="s">
        <v>72</v>
      </c>
      <c r="Y477" s="82" t="s">
        <v>73</v>
      </c>
      <c r="Z477" s="82">
        <v>1</v>
      </c>
      <c r="AA477" s="82" t="s">
        <v>121</v>
      </c>
      <c r="AB477" s="82" t="s">
        <v>1401</v>
      </c>
      <c r="AD477" s="82" t="s">
        <v>1415</v>
      </c>
      <c r="AE477" s="82" t="s">
        <v>1402</v>
      </c>
      <c r="AN477" s="82" t="s">
        <v>76</v>
      </c>
      <c r="AO477" s="82" t="s">
        <v>1403</v>
      </c>
      <c r="AP477" s="82">
        <v>450000000</v>
      </c>
      <c r="AQ477" s="82" t="s">
        <v>109</v>
      </c>
      <c r="AR477" s="82" t="s">
        <v>4274</v>
      </c>
      <c r="AS477" s="84">
        <v>42090</v>
      </c>
      <c r="AT477" s="85">
        <v>2015</v>
      </c>
      <c r="AU477" s="82" t="s">
        <v>4277</v>
      </c>
      <c r="AV477" s="84">
        <v>42825</v>
      </c>
      <c r="AW477" s="85">
        <v>2017</v>
      </c>
      <c r="AX477" s="85">
        <f>Table1[[#This Row],[End TEST]]-Table1[[#This Row],[Start TEST]]</f>
        <v>2</v>
      </c>
      <c r="AY477" s="85">
        <f>Table1[[#This Row],[TEST_Diff]]+1</f>
        <v>3</v>
      </c>
      <c r="AZ477" s="92">
        <f>DATEDIF(Table1[[#This Row],[Start Year]],Table1[[#This Row],[End Year]],"d") / 365</f>
        <v>2.0136986301369864</v>
      </c>
      <c r="BA477" s="82">
        <v>13800000</v>
      </c>
      <c r="BB477" s="82">
        <v>6000000</v>
      </c>
      <c r="BC477" s="82" t="s">
        <v>1404</v>
      </c>
      <c r="BD477" s="82">
        <v>1</v>
      </c>
      <c r="BE477" s="82">
        <v>1</v>
      </c>
      <c r="BF477" s="82">
        <v>1</v>
      </c>
      <c r="BG477" s="82">
        <v>1</v>
      </c>
      <c r="BH477" s="82">
        <v>1</v>
      </c>
      <c r="BI477" s="82">
        <v>1</v>
      </c>
      <c r="BJ477" s="82">
        <v>1</v>
      </c>
      <c r="BK477" s="82">
        <v>1</v>
      </c>
      <c r="BL477" s="82">
        <v>1</v>
      </c>
      <c r="BM477" s="82">
        <v>1</v>
      </c>
      <c r="BO477" s="82">
        <v>1</v>
      </c>
      <c r="BP477" s="82">
        <v>1</v>
      </c>
      <c r="BW477" s="82" t="s">
        <v>1405</v>
      </c>
    </row>
    <row r="478" spans="1:75" x14ac:dyDescent="0.5">
      <c r="A478" s="82">
        <v>79</v>
      </c>
      <c r="B478" s="82" t="s">
        <v>1398</v>
      </c>
      <c r="D478" s="90">
        <v>43579</v>
      </c>
      <c r="E478" s="90" t="s">
        <v>1399</v>
      </c>
      <c r="F478" s="90"/>
      <c r="G478" s="82" t="s">
        <v>1399</v>
      </c>
      <c r="H478" s="82" t="s">
        <v>1400</v>
      </c>
      <c r="I478" s="80" t="s">
        <v>102</v>
      </c>
      <c r="J478" s="80">
        <v>50</v>
      </c>
      <c r="K478" s="80">
        <v>132</v>
      </c>
      <c r="L478" s="80" t="s">
        <v>688</v>
      </c>
      <c r="M478" s="80">
        <v>0.25</v>
      </c>
      <c r="N478" s="80">
        <v>16.742498000000001</v>
      </c>
      <c r="O478" s="80">
        <v>-62.187365999999997</v>
      </c>
      <c r="P478" s="80" t="s">
        <v>195</v>
      </c>
      <c r="Q478" s="80">
        <v>0</v>
      </c>
      <c r="R478" s="80">
        <v>25.14509</v>
      </c>
      <c r="S478" s="80">
        <v>-80.396960000000007</v>
      </c>
      <c r="T478" s="80">
        <v>562500</v>
      </c>
      <c r="U478" s="91">
        <f>Table1[[#This Row],[Distribution Amount (Dollars)]]/Table1[[#This Row],[NEWdatediff]]</f>
        <v>187500</v>
      </c>
      <c r="V478" s="82" t="s">
        <v>1393</v>
      </c>
      <c r="W478" s="82" t="s">
        <v>91</v>
      </c>
      <c r="X478" s="82" t="s">
        <v>72</v>
      </c>
      <c r="Y478" s="82" t="s">
        <v>73</v>
      </c>
      <c r="Z478" s="82">
        <v>1</v>
      </c>
      <c r="AA478" s="82" t="s">
        <v>121</v>
      </c>
      <c r="AB478" s="82" t="s">
        <v>1401</v>
      </c>
      <c r="AD478" s="82" t="s">
        <v>1415</v>
      </c>
      <c r="AE478" s="82" t="s">
        <v>1402</v>
      </c>
      <c r="AN478" s="82" t="s">
        <v>76</v>
      </c>
      <c r="AO478" s="82" t="s">
        <v>1403</v>
      </c>
      <c r="AP478" s="82">
        <v>450000000</v>
      </c>
      <c r="AQ478" s="82" t="s">
        <v>109</v>
      </c>
      <c r="AR478" s="82" t="s">
        <v>4274</v>
      </c>
      <c r="AS478" s="84">
        <v>42090</v>
      </c>
      <c r="AT478" s="85">
        <v>2015</v>
      </c>
      <c r="AU478" s="82" t="s">
        <v>4277</v>
      </c>
      <c r="AV478" s="84">
        <v>42825</v>
      </c>
      <c r="AW478" s="85">
        <v>2017</v>
      </c>
      <c r="AX478" s="85">
        <f>Table1[[#This Row],[End TEST]]-Table1[[#This Row],[Start TEST]]</f>
        <v>2</v>
      </c>
      <c r="AY478" s="85">
        <f>Table1[[#This Row],[TEST_Diff]]+1</f>
        <v>3</v>
      </c>
      <c r="AZ478" s="92">
        <f>DATEDIF(Table1[[#This Row],[Start Year]],Table1[[#This Row],[End Year]],"d") / 365</f>
        <v>2.0136986301369864</v>
      </c>
      <c r="BA478" s="82">
        <v>13800000</v>
      </c>
      <c r="BB478" s="82">
        <v>6000000</v>
      </c>
      <c r="BC478" s="82" t="s">
        <v>1404</v>
      </c>
      <c r="BD478" s="82">
        <v>1</v>
      </c>
      <c r="BE478" s="82">
        <v>1</v>
      </c>
      <c r="BF478" s="82">
        <v>1</v>
      </c>
      <c r="BG478" s="82">
        <v>1</v>
      </c>
      <c r="BH478" s="82">
        <v>1</v>
      </c>
      <c r="BI478" s="82">
        <v>1</v>
      </c>
      <c r="BJ478" s="82">
        <v>1</v>
      </c>
      <c r="BK478" s="82">
        <v>1</v>
      </c>
      <c r="BL478" s="82">
        <v>1</v>
      </c>
      <c r="BM478" s="82">
        <v>1</v>
      </c>
      <c r="BO478" s="82">
        <v>1</v>
      </c>
      <c r="BP478" s="82">
        <v>1</v>
      </c>
      <c r="BW478" s="82" t="s">
        <v>1405</v>
      </c>
    </row>
    <row r="479" spans="1:75" x14ac:dyDescent="0.5">
      <c r="A479" s="82">
        <v>79</v>
      </c>
      <c r="B479" s="82" t="s">
        <v>1398</v>
      </c>
      <c r="D479" s="90">
        <v>43579</v>
      </c>
      <c r="E479" s="90" t="s">
        <v>1399</v>
      </c>
      <c r="F479" s="90"/>
      <c r="G479" s="82" t="s">
        <v>1399</v>
      </c>
      <c r="H479" s="82" t="s">
        <v>1400</v>
      </c>
      <c r="I479" s="80" t="s">
        <v>81</v>
      </c>
      <c r="J479" s="80">
        <v>50</v>
      </c>
      <c r="K479" s="80">
        <v>132</v>
      </c>
      <c r="L479" s="80" t="s">
        <v>952</v>
      </c>
      <c r="M479" s="80">
        <v>0.25</v>
      </c>
      <c r="N479" s="80">
        <v>15.605589</v>
      </c>
      <c r="O479" s="80">
        <v>-90.390001999999996</v>
      </c>
      <c r="P479" s="80" t="s">
        <v>308</v>
      </c>
      <c r="Q479" s="80">
        <v>0</v>
      </c>
      <c r="R479" s="80">
        <v>13.923406</v>
      </c>
      <c r="S479" s="80">
        <v>-86.952798999999999</v>
      </c>
      <c r="T479" s="80">
        <v>562500</v>
      </c>
      <c r="U479" s="91">
        <f>Table1[[#This Row],[Distribution Amount (Dollars)]]/Table1[[#This Row],[NEWdatediff]]</f>
        <v>187500</v>
      </c>
      <c r="V479" s="82" t="s">
        <v>1393</v>
      </c>
      <c r="W479" s="82" t="s">
        <v>91</v>
      </c>
      <c r="X479" s="82" t="s">
        <v>72</v>
      </c>
      <c r="Y479" s="82" t="s">
        <v>73</v>
      </c>
      <c r="Z479" s="82">
        <v>1</v>
      </c>
      <c r="AA479" s="82" t="s">
        <v>121</v>
      </c>
      <c r="AB479" s="82" t="s">
        <v>1401</v>
      </c>
      <c r="AD479" s="82" t="s">
        <v>1440</v>
      </c>
      <c r="AE479" s="82" t="s">
        <v>1402</v>
      </c>
      <c r="AN479" s="82" t="s">
        <v>76</v>
      </c>
      <c r="AO479" s="82" t="s">
        <v>1403</v>
      </c>
      <c r="AP479" s="82">
        <v>450000000</v>
      </c>
      <c r="AQ479" s="82" t="s">
        <v>109</v>
      </c>
      <c r="AR479" s="82" t="s">
        <v>4274</v>
      </c>
      <c r="AS479" s="84">
        <v>42090</v>
      </c>
      <c r="AT479" s="85">
        <v>2015</v>
      </c>
      <c r="AU479" s="82" t="s">
        <v>4277</v>
      </c>
      <c r="AV479" s="84">
        <v>42825</v>
      </c>
      <c r="AW479" s="85">
        <v>2017</v>
      </c>
      <c r="AX479" s="85">
        <f>Table1[[#This Row],[End TEST]]-Table1[[#This Row],[Start TEST]]</f>
        <v>2</v>
      </c>
      <c r="AY479" s="85">
        <f>Table1[[#This Row],[TEST_Diff]]+1</f>
        <v>3</v>
      </c>
      <c r="AZ479" s="92">
        <f>DATEDIF(Table1[[#This Row],[Start Year]],Table1[[#This Row],[End Year]],"d") / 365</f>
        <v>2.0136986301369864</v>
      </c>
      <c r="BA479" s="82">
        <v>13800000</v>
      </c>
      <c r="BB479" s="82">
        <v>6000000</v>
      </c>
      <c r="BC479" s="82" t="s">
        <v>1404</v>
      </c>
      <c r="BD479" s="82">
        <v>1</v>
      </c>
      <c r="BE479" s="82">
        <v>1</v>
      </c>
      <c r="BF479" s="82">
        <v>1</v>
      </c>
      <c r="BG479" s="82">
        <v>1</v>
      </c>
      <c r="BH479" s="82">
        <v>1</v>
      </c>
      <c r="BI479" s="82">
        <v>1</v>
      </c>
      <c r="BJ479" s="82">
        <v>1</v>
      </c>
      <c r="BK479" s="82">
        <v>1</v>
      </c>
      <c r="BL479" s="82">
        <v>1</v>
      </c>
      <c r="BM479" s="82">
        <v>1</v>
      </c>
      <c r="BO479" s="82">
        <v>1</v>
      </c>
      <c r="BP479" s="82">
        <v>1</v>
      </c>
      <c r="BW479" s="82" t="s">
        <v>1405</v>
      </c>
    </row>
    <row r="480" spans="1:75" x14ac:dyDescent="0.5">
      <c r="A480" s="82">
        <v>79</v>
      </c>
      <c r="B480" s="82" t="s">
        <v>1398</v>
      </c>
      <c r="D480" s="90">
        <v>43579</v>
      </c>
      <c r="E480" s="90" t="s">
        <v>1399</v>
      </c>
      <c r="F480" s="90"/>
      <c r="G480" s="82" t="s">
        <v>1399</v>
      </c>
      <c r="H480" s="82" t="s">
        <v>1400</v>
      </c>
      <c r="I480" s="80" t="s">
        <v>102</v>
      </c>
      <c r="J480" s="80">
        <v>50</v>
      </c>
      <c r="K480" s="80">
        <v>132</v>
      </c>
      <c r="L480" s="80" t="s">
        <v>952</v>
      </c>
      <c r="M480" s="80">
        <v>0.25</v>
      </c>
      <c r="N480" s="80">
        <v>15.605589</v>
      </c>
      <c r="O480" s="80">
        <v>-90.390001999999996</v>
      </c>
      <c r="P480" s="80" t="s">
        <v>308</v>
      </c>
      <c r="Q480" s="80">
        <v>0</v>
      </c>
      <c r="R480" s="80">
        <v>13.923406</v>
      </c>
      <c r="S480" s="80">
        <v>-86.952798999999999</v>
      </c>
      <c r="T480" s="80">
        <v>562500</v>
      </c>
      <c r="U480" s="91">
        <f>Table1[[#This Row],[Distribution Amount (Dollars)]]/Table1[[#This Row],[NEWdatediff]]</f>
        <v>187500</v>
      </c>
      <c r="V480" s="82" t="s">
        <v>1393</v>
      </c>
      <c r="W480" s="82" t="s">
        <v>91</v>
      </c>
      <c r="X480" s="82" t="s">
        <v>72</v>
      </c>
      <c r="Y480" s="82" t="s">
        <v>73</v>
      </c>
      <c r="Z480" s="82">
        <v>1</v>
      </c>
      <c r="AA480" s="82" t="s">
        <v>121</v>
      </c>
      <c r="AB480" s="82" t="s">
        <v>1401</v>
      </c>
      <c r="AD480" s="82" t="s">
        <v>1440</v>
      </c>
      <c r="AE480" s="82" t="s">
        <v>1402</v>
      </c>
      <c r="AN480" s="82" t="s">
        <v>76</v>
      </c>
      <c r="AO480" s="82" t="s">
        <v>1403</v>
      </c>
      <c r="AP480" s="82">
        <v>450000000</v>
      </c>
      <c r="AQ480" s="82" t="s">
        <v>109</v>
      </c>
      <c r="AR480" s="82" t="s">
        <v>4274</v>
      </c>
      <c r="AS480" s="84">
        <v>42090</v>
      </c>
      <c r="AT480" s="85">
        <v>2015</v>
      </c>
      <c r="AU480" s="82" t="s">
        <v>4277</v>
      </c>
      <c r="AV480" s="84">
        <v>42825</v>
      </c>
      <c r="AW480" s="85">
        <v>2017</v>
      </c>
      <c r="AX480" s="85">
        <f>Table1[[#This Row],[End TEST]]-Table1[[#This Row],[Start TEST]]</f>
        <v>2</v>
      </c>
      <c r="AY480" s="85">
        <f>Table1[[#This Row],[TEST_Diff]]+1</f>
        <v>3</v>
      </c>
      <c r="AZ480" s="92">
        <f>DATEDIF(Table1[[#This Row],[Start Year]],Table1[[#This Row],[End Year]],"d") / 365</f>
        <v>2.0136986301369864</v>
      </c>
      <c r="BA480" s="82">
        <v>13800000</v>
      </c>
      <c r="BB480" s="82">
        <v>6000000</v>
      </c>
      <c r="BC480" s="82" t="s">
        <v>1404</v>
      </c>
      <c r="BD480" s="82">
        <v>1</v>
      </c>
      <c r="BE480" s="82">
        <v>1</v>
      </c>
      <c r="BF480" s="82">
        <v>1</v>
      </c>
      <c r="BG480" s="82">
        <v>1</v>
      </c>
      <c r="BH480" s="82">
        <v>1</v>
      </c>
      <c r="BI480" s="82">
        <v>1</v>
      </c>
      <c r="BJ480" s="82">
        <v>1</v>
      </c>
      <c r="BK480" s="82">
        <v>1</v>
      </c>
      <c r="BL480" s="82">
        <v>1</v>
      </c>
      <c r="BM480" s="82">
        <v>1</v>
      </c>
      <c r="BO480" s="82">
        <v>1</v>
      </c>
      <c r="BP480" s="82">
        <v>1</v>
      </c>
      <c r="BW480" s="82" t="s">
        <v>1405</v>
      </c>
    </row>
    <row r="481" spans="1:75" x14ac:dyDescent="0.5">
      <c r="A481" s="82">
        <v>79</v>
      </c>
      <c r="B481" s="82" t="s">
        <v>1398</v>
      </c>
      <c r="D481" s="90">
        <v>43579</v>
      </c>
      <c r="E481" s="90" t="s">
        <v>1399</v>
      </c>
      <c r="F481" s="90"/>
      <c r="G481" s="82" t="s">
        <v>1399</v>
      </c>
      <c r="H481" s="82" t="s">
        <v>1400</v>
      </c>
      <c r="I481" s="80" t="s">
        <v>81</v>
      </c>
      <c r="J481" s="80">
        <v>50</v>
      </c>
      <c r="K481" s="80">
        <v>132</v>
      </c>
      <c r="L481" s="80" t="s">
        <v>1447</v>
      </c>
      <c r="M481" s="80">
        <v>1.1499999999999999</v>
      </c>
      <c r="N481" s="80">
        <v>-22.328474</v>
      </c>
      <c r="O481" s="80">
        <v>24.684866</v>
      </c>
      <c r="P481" s="80" t="s">
        <v>69</v>
      </c>
      <c r="Q481" s="80">
        <v>0</v>
      </c>
      <c r="R481" s="80">
        <v>2.6272389999999999</v>
      </c>
      <c r="S481" s="80">
        <v>23.381664000000001</v>
      </c>
      <c r="T481" s="80">
        <v>2587500</v>
      </c>
      <c r="U481" s="91">
        <f>Table1[[#This Row],[Distribution Amount (Dollars)]]/Table1[[#This Row],[NEWdatediff]]</f>
        <v>862500</v>
      </c>
      <c r="V481" s="82" t="s">
        <v>1393</v>
      </c>
      <c r="W481" s="82" t="s">
        <v>91</v>
      </c>
      <c r="X481" s="82" t="s">
        <v>72</v>
      </c>
      <c r="Y481" s="82" t="s">
        <v>73</v>
      </c>
      <c r="Z481" s="82">
        <v>1</v>
      </c>
      <c r="AA481" s="82" t="s">
        <v>121</v>
      </c>
      <c r="AB481" s="82" t="s">
        <v>1401</v>
      </c>
      <c r="AD481" s="82" t="s">
        <v>374</v>
      </c>
      <c r="AE481" s="82" t="s">
        <v>1402</v>
      </c>
      <c r="AN481" s="82" t="s">
        <v>76</v>
      </c>
      <c r="AO481" s="82" t="s">
        <v>1403</v>
      </c>
      <c r="AP481" s="82">
        <v>450000000</v>
      </c>
      <c r="AQ481" s="82" t="s">
        <v>109</v>
      </c>
      <c r="AR481" s="82" t="s">
        <v>4274</v>
      </c>
      <c r="AS481" s="84">
        <v>42090</v>
      </c>
      <c r="AT481" s="85">
        <v>2015</v>
      </c>
      <c r="AU481" s="82" t="s">
        <v>4277</v>
      </c>
      <c r="AV481" s="84">
        <v>42825</v>
      </c>
      <c r="AW481" s="85">
        <v>2017</v>
      </c>
      <c r="AX481" s="85">
        <f>Table1[[#This Row],[End TEST]]-Table1[[#This Row],[Start TEST]]</f>
        <v>2</v>
      </c>
      <c r="AY481" s="85">
        <f>Table1[[#This Row],[TEST_Diff]]+1</f>
        <v>3</v>
      </c>
      <c r="AZ481" s="92">
        <f>DATEDIF(Table1[[#This Row],[Start Year]],Table1[[#This Row],[End Year]],"d") / 365</f>
        <v>2.0136986301369864</v>
      </c>
      <c r="BA481" s="82">
        <v>13800000</v>
      </c>
      <c r="BB481" s="82">
        <v>6000000</v>
      </c>
      <c r="BC481" s="82" t="s">
        <v>1404</v>
      </c>
      <c r="BD481" s="82">
        <v>1</v>
      </c>
      <c r="BE481" s="82">
        <v>1</v>
      </c>
      <c r="BF481" s="82">
        <v>1</v>
      </c>
      <c r="BG481" s="82">
        <v>1</v>
      </c>
      <c r="BH481" s="82">
        <v>1</v>
      </c>
      <c r="BI481" s="82">
        <v>1</v>
      </c>
      <c r="BJ481" s="82">
        <v>1</v>
      </c>
      <c r="BK481" s="82">
        <v>1</v>
      </c>
      <c r="BL481" s="82">
        <v>1</v>
      </c>
      <c r="BM481" s="82">
        <v>1</v>
      </c>
      <c r="BO481" s="82">
        <v>1</v>
      </c>
      <c r="BP481" s="82">
        <v>1</v>
      </c>
      <c r="BW481" s="82" t="s">
        <v>1405</v>
      </c>
    </row>
    <row r="482" spans="1:75" x14ac:dyDescent="0.5">
      <c r="A482" s="82">
        <v>79</v>
      </c>
      <c r="B482" s="82" t="s">
        <v>1398</v>
      </c>
      <c r="D482" s="90">
        <v>43579</v>
      </c>
      <c r="E482" s="90" t="s">
        <v>1399</v>
      </c>
      <c r="F482" s="90"/>
      <c r="G482" s="82" t="s">
        <v>1399</v>
      </c>
      <c r="H482" s="82" t="s">
        <v>1400</v>
      </c>
      <c r="I482" s="80" t="s">
        <v>102</v>
      </c>
      <c r="J482" s="80">
        <v>50</v>
      </c>
      <c r="K482" s="80">
        <v>132</v>
      </c>
      <c r="L482" s="80" t="s">
        <v>1447</v>
      </c>
      <c r="M482" s="80">
        <v>1.1499999999999999</v>
      </c>
      <c r="N482" s="80">
        <v>-22.328474</v>
      </c>
      <c r="O482" s="80">
        <v>24.684866</v>
      </c>
      <c r="P482" s="80" t="s">
        <v>69</v>
      </c>
      <c r="Q482" s="80">
        <v>0</v>
      </c>
      <c r="R482" s="80">
        <v>2.6272389999999999</v>
      </c>
      <c r="S482" s="80">
        <v>23.381664000000001</v>
      </c>
      <c r="T482" s="80">
        <v>2587500</v>
      </c>
      <c r="U482" s="91">
        <f>Table1[[#This Row],[Distribution Amount (Dollars)]]/Table1[[#This Row],[NEWdatediff]]</f>
        <v>862500</v>
      </c>
      <c r="V482" s="82" t="s">
        <v>1393</v>
      </c>
      <c r="W482" s="82" t="s">
        <v>91</v>
      </c>
      <c r="X482" s="82" t="s">
        <v>72</v>
      </c>
      <c r="Y482" s="82" t="s">
        <v>73</v>
      </c>
      <c r="Z482" s="82">
        <v>1</v>
      </c>
      <c r="AA482" s="82" t="s">
        <v>121</v>
      </c>
      <c r="AB482" s="82" t="s">
        <v>1401</v>
      </c>
      <c r="AD482" s="82" t="s">
        <v>374</v>
      </c>
      <c r="AE482" s="82" t="s">
        <v>1402</v>
      </c>
      <c r="AN482" s="82" t="s">
        <v>76</v>
      </c>
      <c r="AO482" s="82" t="s">
        <v>1403</v>
      </c>
      <c r="AP482" s="82">
        <v>450000000</v>
      </c>
      <c r="AQ482" s="82" t="s">
        <v>109</v>
      </c>
      <c r="AR482" s="82" t="s">
        <v>4274</v>
      </c>
      <c r="AS482" s="84">
        <v>42090</v>
      </c>
      <c r="AT482" s="85">
        <v>2015</v>
      </c>
      <c r="AU482" s="82" t="s">
        <v>4277</v>
      </c>
      <c r="AV482" s="84">
        <v>42825</v>
      </c>
      <c r="AW482" s="85">
        <v>2017</v>
      </c>
      <c r="AX482" s="85">
        <f>Table1[[#This Row],[End TEST]]-Table1[[#This Row],[Start TEST]]</f>
        <v>2</v>
      </c>
      <c r="AY482" s="85">
        <f>Table1[[#This Row],[TEST_Diff]]+1</f>
        <v>3</v>
      </c>
      <c r="AZ482" s="92">
        <f>DATEDIF(Table1[[#This Row],[Start Year]],Table1[[#This Row],[End Year]],"d") / 365</f>
        <v>2.0136986301369864</v>
      </c>
      <c r="BA482" s="82">
        <v>13800000</v>
      </c>
      <c r="BB482" s="82">
        <v>6000000</v>
      </c>
      <c r="BC482" s="82" t="s">
        <v>1404</v>
      </c>
      <c r="BD482" s="82">
        <v>1</v>
      </c>
      <c r="BE482" s="82">
        <v>1</v>
      </c>
      <c r="BF482" s="82">
        <v>1</v>
      </c>
      <c r="BG482" s="82">
        <v>1</v>
      </c>
      <c r="BH482" s="82">
        <v>1</v>
      </c>
      <c r="BI482" s="82">
        <v>1</v>
      </c>
      <c r="BJ482" s="82">
        <v>1</v>
      </c>
      <c r="BK482" s="82">
        <v>1</v>
      </c>
      <c r="BL482" s="82">
        <v>1</v>
      </c>
      <c r="BM482" s="82">
        <v>1</v>
      </c>
      <c r="BO482" s="82">
        <v>1</v>
      </c>
      <c r="BP482" s="82">
        <v>1</v>
      </c>
      <c r="BW482" s="82" t="s">
        <v>1405</v>
      </c>
    </row>
    <row r="483" spans="1:75" x14ac:dyDescent="0.5">
      <c r="A483" s="82">
        <v>79</v>
      </c>
      <c r="B483" s="82" t="s">
        <v>1398</v>
      </c>
      <c r="D483" s="90">
        <v>43579</v>
      </c>
      <c r="E483" s="90" t="s">
        <v>1399</v>
      </c>
      <c r="F483" s="90"/>
      <c r="G483" s="82" t="s">
        <v>1399</v>
      </c>
      <c r="H483" s="82" t="s">
        <v>1400</v>
      </c>
      <c r="I483" s="80" t="s">
        <v>81</v>
      </c>
      <c r="J483" s="80">
        <v>50</v>
      </c>
      <c r="K483" s="80">
        <v>132</v>
      </c>
      <c r="L483" s="80" t="s">
        <v>1053</v>
      </c>
      <c r="M483" s="80">
        <v>1.1499999999999999</v>
      </c>
      <c r="N483" s="80">
        <v>17.607787999999999</v>
      </c>
      <c r="O483" s="80">
        <v>8.0816660000000002</v>
      </c>
      <c r="P483" s="80" t="s">
        <v>69</v>
      </c>
      <c r="Q483" s="80">
        <v>0</v>
      </c>
      <c r="R483" s="80">
        <v>2.6272389999999999</v>
      </c>
      <c r="S483" s="80">
        <v>23.381664000000001</v>
      </c>
      <c r="T483" s="80">
        <v>2587500</v>
      </c>
      <c r="U483" s="91">
        <f>Table1[[#This Row],[Distribution Amount (Dollars)]]/Table1[[#This Row],[NEWdatediff]]</f>
        <v>862500</v>
      </c>
      <c r="V483" s="82" t="s">
        <v>1393</v>
      </c>
      <c r="W483" s="82" t="s">
        <v>91</v>
      </c>
      <c r="X483" s="82" t="s">
        <v>72</v>
      </c>
      <c r="Y483" s="82" t="s">
        <v>73</v>
      </c>
      <c r="Z483" s="82">
        <v>1</v>
      </c>
      <c r="AA483" s="82" t="s">
        <v>121</v>
      </c>
      <c r="AB483" s="82" t="s">
        <v>1401</v>
      </c>
      <c r="AD483" s="82" t="s">
        <v>82</v>
      </c>
      <c r="AE483" s="82" t="s">
        <v>1402</v>
      </c>
      <c r="AN483" s="82" t="s">
        <v>76</v>
      </c>
      <c r="AO483" s="82" t="s">
        <v>1403</v>
      </c>
      <c r="AP483" s="82">
        <v>450000000</v>
      </c>
      <c r="AQ483" s="82" t="s">
        <v>109</v>
      </c>
      <c r="AR483" s="82" t="s">
        <v>4274</v>
      </c>
      <c r="AS483" s="84">
        <v>42090</v>
      </c>
      <c r="AT483" s="85">
        <v>2015</v>
      </c>
      <c r="AU483" s="82" t="s">
        <v>4277</v>
      </c>
      <c r="AV483" s="84">
        <v>42825</v>
      </c>
      <c r="AW483" s="85">
        <v>2017</v>
      </c>
      <c r="AX483" s="85">
        <f>Table1[[#This Row],[End TEST]]-Table1[[#This Row],[Start TEST]]</f>
        <v>2</v>
      </c>
      <c r="AY483" s="85">
        <f>Table1[[#This Row],[TEST_Diff]]+1</f>
        <v>3</v>
      </c>
      <c r="AZ483" s="92">
        <f>DATEDIF(Table1[[#This Row],[Start Year]],Table1[[#This Row],[End Year]],"d") / 365</f>
        <v>2.0136986301369864</v>
      </c>
      <c r="BA483" s="82">
        <v>13800000</v>
      </c>
      <c r="BB483" s="82">
        <v>6000000</v>
      </c>
      <c r="BC483" s="82" t="s">
        <v>1404</v>
      </c>
      <c r="BD483" s="82">
        <v>1</v>
      </c>
      <c r="BE483" s="82">
        <v>1</v>
      </c>
      <c r="BF483" s="82">
        <v>1</v>
      </c>
      <c r="BG483" s="82">
        <v>1</v>
      </c>
      <c r="BH483" s="82">
        <v>1</v>
      </c>
      <c r="BI483" s="82">
        <v>1</v>
      </c>
      <c r="BJ483" s="82">
        <v>1</v>
      </c>
      <c r="BK483" s="82">
        <v>1</v>
      </c>
      <c r="BL483" s="82">
        <v>1</v>
      </c>
      <c r="BM483" s="82">
        <v>1</v>
      </c>
      <c r="BO483" s="82">
        <v>1</v>
      </c>
      <c r="BP483" s="82">
        <v>1</v>
      </c>
      <c r="BW483" s="82" t="s">
        <v>1405</v>
      </c>
    </row>
    <row r="484" spans="1:75" x14ac:dyDescent="0.5">
      <c r="A484" s="82">
        <v>79</v>
      </c>
      <c r="B484" s="82" t="s">
        <v>1398</v>
      </c>
      <c r="D484" s="90">
        <v>43579</v>
      </c>
      <c r="E484" s="90" t="s">
        <v>1399</v>
      </c>
      <c r="F484" s="90"/>
      <c r="G484" s="82" t="s">
        <v>1399</v>
      </c>
      <c r="H484" s="82" t="s">
        <v>1400</v>
      </c>
      <c r="I484" s="80" t="s">
        <v>102</v>
      </c>
      <c r="J484" s="80">
        <v>50</v>
      </c>
      <c r="K484" s="80">
        <v>132</v>
      </c>
      <c r="L484" s="80" t="s">
        <v>1053</v>
      </c>
      <c r="M484" s="80">
        <v>1.1499999999999999</v>
      </c>
      <c r="N484" s="80">
        <v>17.607787999999999</v>
      </c>
      <c r="O484" s="80">
        <v>8.0816660000000002</v>
      </c>
      <c r="P484" s="80" t="s">
        <v>69</v>
      </c>
      <c r="Q484" s="80">
        <v>0</v>
      </c>
      <c r="R484" s="80">
        <v>2.6272389999999999</v>
      </c>
      <c r="S484" s="80">
        <v>23.381664000000001</v>
      </c>
      <c r="T484" s="80">
        <v>2587500</v>
      </c>
      <c r="U484" s="91">
        <f>Table1[[#This Row],[Distribution Amount (Dollars)]]/Table1[[#This Row],[NEWdatediff]]</f>
        <v>862500</v>
      </c>
      <c r="V484" s="82" t="s">
        <v>1393</v>
      </c>
      <c r="W484" s="82" t="s">
        <v>91</v>
      </c>
      <c r="X484" s="82" t="s">
        <v>72</v>
      </c>
      <c r="Y484" s="82" t="s">
        <v>73</v>
      </c>
      <c r="Z484" s="82">
        <v>1</v>
      </c>
      <c r="AA484" s="82" t="s">
        <v>121</v>
      </c>
      <c r="AB484" s="82" t="s">
        <v>1401</v>
      </c>
      <c r="AD484" s="82" t="s">
        <v>82</v>
      </c>
      <c r="AE484" s="82" t="s">
        <v>1402</v>
      </c>
      <c r="AN484" s="82" t="s">
        <v>76</v>
      </c>
      <c r="AO484" s="82" t="s">
        <v>1403</v>
      </c>
      <c r="AP484" s="82">
        <v>450000000</v>
      </c>
      <c r="AQ484" s="82" t="s">
        <v>109</v>
      </c>
      <c r="AR484" s="82" t="s">
        <v>4274</v>
      </c>
      <c r="AS484" s="84">
        <v>42090</v>
      </c>
      <c r="AT484" s="85">
        <v>2015</v>
      </c>
      <c r="AU484" s="82" t="s">
        <v>4277</v>
      </c>
      <c r="AV484" s="84">
        <v>42825</v>
      </c>
      <c r="AW484" s="85">
        <v>2017</v>
      </c>
      <c r="AX484" s="85">
        <f>Table1[[#This Row],[End TEST]]-Table1[[#This Row],[Start TEST]]</f>
        <v>2</v>
      </c>
      <c r="AY484" s="85">
        <f>Table1[[#This Row],[TEST_Diff]]+1</f>
        <v>3</v>
      </c>
      <c r="AZ484" s="92">
        <f>DATEDIF(Table1[[#This Row],[Start Year]],Table1[[#This Row],[End Year]],"d") / 365</f>
        <v>2.0136986301369864</v>
      </c>
      <c r="BA484" s="82">
        <v>13800000</v>
      </c>
      <c r="BB484" s="82">
        <v>6000000</v>
      </c>
      <c r="BC484" s="82" t="s">
        <v>1404</v>
      </c>
      <c r="BD484" s="82">
        <v>1</v>
      </c>
      <c r="BE484" s="82">
        <v>1</v>
      </c>
      <c r="BF484" s="82">
        <v>1</v>
      </c>
      <c r="BG484" s="82">
        <v>1</v>
      </c>
      <c r="BH484" s="82">
        <v>1</v>
      </c>
      <c r="BI484" s="82">
        <v>1</v>
      </c>
      <c r="BJ484" s="82">
        <v>1</v>
      </c>
      <c r="BK484" s="82">
        <v>1</v>
      </c>
      <c r="BL484" s="82">
        <v>1</v>
      </c>
      <c r="BM484" s="82">
        <v>1</v>
      </c>
      <c r="BO484" s="82">
        <v>1</v>
      </c>
      <c r="BP484" s="82">
        <v>1</v>
      </c>
      <c r="BW484" s="82" t="s">
        <v>1405</v>
      </c>
    </row>
    <row r="485" spans="1:75" x14ac:dyDescent="0.5">
      <c r="A485" s="82">
        <v>79</v>
      </c>
      <c r="B485" s="82" t="s">
        <v>1398</v>
      </c>
      <c r="D485" s="90">
        <v>43579</v>
      </c>
      <c r="E485" s="90" t="s">
        <v>1399</v>
      </c>
      <c r="F485" s="90"/>
      <c r="G485" s="82" t="s">
        <v>1399</v>
      </c>
      <c r="H485" s="82" t="s">
        <v>1400</v>
      </c>
      <c r="I485" s="80" t="s">
        <v>81</v>
      </c>
      <c r="J485" s="80">
        <v>50</v>
      </c>
      <c r="K485" s="80">
        <v>132</v>
      </c>
      <c r="L485" s="80" t="s">
        <v>241</v>
      </c>
      <c r="M485" s="80">
        <v>0.64</v>
      </c>
      <c r="N485" s="80">
        <v>20.593682999999999</v>
      </c>
      <c r="O485" s="80">
        <v>78.962883000000005</v>
      </c>
      <c r="P485" s="80" t="s">
        <v>114</v>
      </c>
      <c r="Q485" s="80">
        <v>0</v>
      </c>
      <c r="R485" s="80">
        <v>25.384855999999999</v>
      </c>
      <c r="S485" s="80">
        <v>68.458809000000002</v>
      </c>
      <c r="T485" s="80">
        <v>1440000</v>
      </c>
      <c r="U485" s="91">
        <f>Table1[[#This Row],[Distribution Amount (Dollars)]]/Table1[[#This Row],[NEWdatediff]]</f>
        <v>480000</v>
      </c>
      <c r="V485" s="82" t="s">
        <v>1393</v>
      </c>
      <c r="W485" s="82" t="s">
        <v>91</v>
      </c>
      <c r="X485" s="82" t="s">
        <v>72</v>
      </c>
      <c r="Y485" s="82" t="s">
        <v>73</v>
      </c>
      <c r="Z485" s="82">
        <v>1</v>
      </c>
      <c r="AA485" s="82" t="s">
        <v>121</v>
      </c>
      <c r="AB485" s="82" t="s">
        <v>1401</v>
      </c>
      <c r="AD485" s="82" t="s">
        <v>1419</v>
      </c>
      <c r="AE485" s="82" t="s">
        <v>1402</v>
      </c>
      <c r="AN485" s="82" t="s">
        <v>76</v>
      </c>
      <c r="AO485" s="82" t="s">
        <v>1403</v>
      </c>
      <c r="AP485" s="82">
        <v>450000000</v>
      </c>
      <c r="AQ485" s="82" t="s">
        <v>109</v>
      </c>
      <c r="AR485" s="82" t="s">
        <v>4274</v>
      </c>
      <c r="AS485" s="84">
        <v>42090</v>
      </c>
      <c r="AT485" s="85">
        <v>2015</v>
      </c>
      <c r="AU485" s="82" t="s">
        <v>4277</v>
      </c>
      <c r="AV485" s="84">
        <v>42825</v>
      </c>
      <c r="AW485" s="85">
        <v>2017</v>
      </c>
      <c r="AX485" s="85">
        <f>Table1[[#This Row],[End TEST]]-Table1[[#This Row],[Start TEST]]</f>
        <v>2</v>
      </c>
      <c r="AY485" s="85">
        <f>Table1[[#This Row],[TEST_Diff]]+1</f>
        <v>3</v>
      </c>
      <c r="AZ485" s="92">
        <f>DATEDIF(Table1[[#This Row],[Start Year]],Table1[[#This Row],[End Year]],"d") / 365</f>
        <v>2.0136986301369864</v>
      </c>
      <c r="BA485" s="82">
        <v>13800000</v>
      </c>
      <c r="BB485" s="82">
        <v>6000000</v>
      </c>
      <c r="BC485" s="82" t="s">
        <v>1404</v>
      </c>
      <c r="BD485" s="82">
        <v>1</v>
      </c>
      <c r="BE485" s="82">
        <v>1</v>
      </c>
      <c r="BF485" s="82">
        <v>1</v>
      </c>
      <c r="BG485" s="82">
        <v>1</v>
      </c>
      <c r="BH485" s="82">
        <v>1</v>
      </c>
      <c r="BI485" s="82">
        <v>1</v>
      </c>
      <c r="BJ485" s="82">
        <v>1</v>
      </c>
      <c r="BK485" s="82">
        <v>1</v>
      </c>
      <c r="BL485" s="82">
        <v>1</v>
      </c>
      <c r="BM485" s="82">
        <v>1</v>
      </c>
      <c r="BO485" s="82">
        <v>1</v>
      </c>
      <c r="BP485" s="82">
        <v>1</v>
      </c>
      <c r="BW485" s="82" t="s">
        <v>1405</v>
      </c>
    </row>
    <row r="486" spans="1:75" x14ac:dyDescent="0.5">
      <c r="A486" s="82">
        <v>79</v>
      </c>
      <c r="B486" s="82" t="s">
        <v>1398</v>
      </c>
      <c r="D486" s="90">
        <v>43579</v>
      </c>
      <c r="E486" s="90" t="s">
        <v>1399</v>
      </c>
      <c r="F486" s="90"/>
      <c r="G486" s="82" t="s">
        <v>1399</v>
      </c>
      <c r="H486" s="82" t="s">
        <v>1400</v>
      </c>
      <c r="I486" s="80" t="s">
        <v>102</v>
      </c>
      <c r="J486" s="80">
        <v>50</v>
      </c>
      <c r="K486" s="80">
        <v>132</v>
      </c>
      <c r="L486" s="80" t="s">
        <v>241</v>
      </c>
      <c r="M486" s="80">
        <v>0.64</v>
      </c>
      <c r="N486" s="80">
        <v>20.593682999999999</v>
      </c>
      <c r="O486" s="80">
        <v>78.962883000000005</v>
      </c>
      <c r="P486" s="80" t="s">
        <v>114</v>
      </c>
      <c r="Q486" s="80">
        <v>0</v>
      </c>
      <c r="R486" s="80">
        <v>25.384855999999999</v>
      </c>
      <c r="S486" s="80">
        <v>68.458809000000002</v>
      </c>
      <c r="T486" s="80">
        <v>1440000</v>
      </c>
      <c r="U486" s="91">
        <f>Table1[[#This Row],[Distribution Amount (Dollars)]]/Table1[[#This Row],[NEWdatediff]]</f>
        <v>480000</v>
      </c>
      <c r="V486" s="82" t="s">
        <v>1393</v>
      </c>
      <c r="W486" s="82" t="s">
        <v>91</v>
      </c>
      <c r="X486" s="82" t="s">
        <v>72</v>
      </c>
      <c r="Y486" s="82" t="s">
        <v>73</v>
      </c>
      <c r="Z486" s="82">
        <v>1</v>
      </c>
      <c r="AA486" s="82" t="s">
        <v>121</v>
      </c>
      <c r="AB486" s="82" t="s">
        <v>1401</v>
      </c>
      <c r="AD486" s="82" t="s">
        <v>1419</v>
      </c>
      <c r="AE486" s="82" t="s">
        <v>1402</v>
      </c>
      <c r="AN486" s="82" t="s">
        <v>76</v>
      </c>
      <c r="AO486" s="82" t="s">
        <v>1403</v>
      </c>
      <c r="AP486" s="82">
        <v>450000000</v>
      </c>
      <c r="AQ486" s="82" t="s">
        <v>109</v>
      </c>
      <c r="AR486" s="82" t="s">
        <v>4274</v>
      </c>
      <c r="AS486" s="84">
        <v>42090</v>
      </c>
      <c r="AT486" s="85">
        <v>2015</v>
      </c>
      <c r="AU486" s="82" t="s">
        <v>4277</v>
      </c>
      <c r="AV486" s="84">
        <v>42825</v>
      </c>
      <c r="AW486" s="85">
        <v>2017</v>
      </c>
      <c r="AX486" s="85">
        <f>Table1[[#This Row],[End TEST]]-Table1[[#This Row],[Start TEST]]</f>
        <v>2</v>
      </c>
      <c r="AY486" s="85">
        <f>Table1[[#This Row],[TEST_Diff]]+1</f>
        <v>3</v>
      </c>
      <c r="AZ486" s="92">
        <f>DATEDIF(Table1[[#This Row],[Start Year]],Table1[[#This Row],[End Year]],"d") / 365</f>
        <v>2.0136986301369864</v>
      </c>
      <c r="BA486" s="82">
        <v>13800000</v>
      </c>
      <c r="BB486" s="82">
        <v>6000000</v>
      </c>
      <c r="BC486" s="82" t="s">
        <v>1404</v>
      </c>
      <c r="BD486" s="82">
        <v>1</v>
      </c>
      <c r="BE486" s="82">
        <v>1</v>
      </c>
      <c r="BF486" s="82">
        <v>1</v>
      </c>
      <c r="BG486" s="82">
        <v>1</v>
      </c>
      <c r="BH486" s="82">
        <v>1</v>
      </c>
      <c r="BI486" s="82">
        <v>1</v>
      </c>
      <c r="BJ486" s="82">
        <v>1</v>
      </c>
      <c r="BK486" s="82">
        <v>1</v>
      </c>
      <c r="BL486" s="82">
        <v>1</v>
      </c>
      <c r="BM486" s="82">
        <v>1</v>
      </c>
      <c r="BO486" s="82">
        <v>1</v>
      </c>
      <c r="BP486" s="82">
        <v>1</v>
      </c>
      <c r="BW486" s="82" t="s">
        <v>1405</v>
      </c>
    </row>
    <row r="487" spans="1:75" x14ac:dyDescent="0.5">
      <c r="A487" s="82">
        <v>79</v>
      </c>
      <c r="B487" s="82" t="s">
        <v>1398</v>
      </c>
      <c r="D487" s="90">
        <v>43579</v>
      </c>
      <c r="E487" s="90" t="s">
        <v>1399</v>
      </c>
      <c r="F487" s="90"/>
      <c r="G487" s="82" t="s">
        <v>1399</v>
      </c>
      <c r="H487" s="82" t="s">
        <v>1400</v>
      </c>
      <c r="I487" s="80" t="s">
        <v>81</v>
      </c>
      <c r="J487" s="80">
        <v>50</v>
      </c>
      <c r="K487" s="80">
        <v>132</v>
      </c>
      <c r="L487" s="80" t="s">
        <v>1469</v>
      </c>
      <c r="M487" s="80">
        <v>0.64</v>
      </c>
      <c r="N487" s="80">
        <v>32.427909999999997</v>
      </c>
      <c r="O487" s="80">
        <v>53.688046</v>
      </c>
      <c r="P487" s="80" t="s">
        <v>114</v>
      </c>
      <c r="Q487" s="80">
        <v>0</v>
      </c>
      <c r="R487" s="80">
        <v>25.384855999999999</v>
      </c>
      <c r="S487" s="80">
        <v>68.458809000000002</v>
      </c>
      <c r="T487" s="80">
        <v>1440000</v>
      </c>
      <c r="U487" s="91">
        <f>Table1[[#This Row],[Distribution Amount (Dollars)]]/Table1[[#This Row],[NEWdatediff]]</f>
        <v>480000</v>
      </c>
      <c r="V487" s="82" t="s">
        <v>1393</v>
      </c>
      <c r="W487" s="82" t="s">
        <v>91</v>
      </c>
      <c r="X487" s="82" t="s">
        <v>72</v>
      </c>
      <c r="Y487" s="82" t="s">
        <v>73</v>
      </c>
      <c r="Z487" s="82">
        <v>1</v>
      </c>
      <c r="AA487" s="82" t="s">
        <v>121</v>
      </c>
      <c r="AB487" s="82" t="s">
        <v>1401</v>
      </c>
      <c r="AD487" s="82" t="s">
        <v>1445</v>
      </c>
      <c r="AE487" s="82" t="s">
        <v>1402</v>
      </c>
      <c r="AN487" s="82" t="s">
        <v>76</v>
      </c>
      <c r="AO487" s="82" t="s">
        <v>1403</v>
      </c>
      <c r="AP487" s="82">
        <v>450000000</v>
      </c>
      <c r="AQ487" s="82" t="s">
        <v>109</v>
      </c>
      <c r="AR487" s="82" t="s">
        <v>4274</v>
      </c>
      <c r="AS487" s="84">
        <v>42090</v>
      </c>
      <c r="AT487" s="85">
        <v>2015</v>
      </c>
      <c r="AU487" s="82" t="s">
        <v>4277</v>
      </c>
      <c r="AV487" s="84">
        <v>42825</v>
      </c>
      <c r="AW487" s="85">
        <v>2017</v>
      </c>
      <c r="AX487" s="85">
        <f>Table1[[#This Row],[End TEST]]-Table1[[#This Row],[Start TEST]]</f>
        <v>2</v>
      </c>
      <c r="AY487" s="85">
        <f>Table1[[#This Row],[TEST_Diff]]+1</f>
        <v>3</v>
      </c>
      <c r="AZ487" s="92">
        <f>DATEDIF(Table1[[#This Row],[Start Year]],Table1[[#This Row],[End Year]],"d") / 365</f>
        <v>2.0136986301369864</v>
      </c>
      <c r="BA487" s="82">
        <v>13800000</v>
      </c>
      <c r="BB487" s="82">
        <v>6000000</v>
      </c>
      <c r="BC487" s="82" t="s">
        <v>1404</v>
      </c>
      <c r="BD487" s="82">
        <v>1</v>
      </c>
      <c r="BE487" s="82">
        <v>1</v>
      </c>
      <c r="BF487" s="82">
        <v>1</v>
      </c>
      <c r="BG487" s="82">
        <v>1</v>
      </c>
      <c r="BH487" s="82">
        <v>1</v>
      </c>
      <c r="BI487" s="82">
        <v>1</v>
      </c>
      <c r="BJ487" s="82">
        <v>1</v>
      </c>
      <c r="BK487" s="82">
        <v>1</v>
      </c>
      <c r="BL487" s="82">
        <v>1</v>
      </c>
      <c r="BM487" s="82">
        <v>1</v>
      </c>
      <c r="BO487" s="82">
        <v>1</v>
      </c>
      <c r="BP487" s="82">
        <v>1</v>
      </c>
      <c r="BW487" s="82" t="s">
        <v>1405</v>
      </c>
    </row>
    <row r="488" spans="1:75" x14ac:dyDescent="0.5">
      <c r="A488" s="82">
        <v>79</v>
      </c>
      <c r="B488" s="82" t="s">
        <v>1398</v>
      </c>
      <c r="D488" s="90">
        <v>43579</v>
      </c>
      <c r="E488" s="90" t="s">
        <v>1399</v>
      </c>
      <c r="F488" s="90"/>
      <c r="G488" s="82" t="s">
        <v>1399</v>
      </c>
      <c r="H488" s="82" t="s">
        <v>1400</v>
      </c>
      <c r="I488" s="80" t="s">
        <v>102</v>
      </c>
      <c r="J488" s="80">
        <v>50</v>
      </c>
      <c r="K488" s="80">
        <v>132</v>
      </c>
      <c r="L488" s="80" t="s">
        <v>1469</v>
      </c>
      <c r="M488" s="80">
        <v>0.64</v>
      </c>
      <c r="N488" s="80">
        <v>32.427909999999997</v>
      </c>
      <c r="O488" s="80">
        <v>53.688046</v>
      </c>
      <c r="P488" s="80" t="s">
        <v>114</v>
      </c>
      <c r="Q488" s="80">
        <v>0</v>
      </c>
      <c r="R488" s="80">
        <v>25.384855999999999</v>
      </c>
      <c r="S488" s="80">
        <v>68.458809000000002</v>
      </c>
      <c r="T488" s="80">
        <v>1440000</v>
      </c>
      <c r="U488" s="91">
        <f>Table1[[#This Row],[Distribution Amount (Dollars)]]/Table1[[#This Row],[NEWdatediff]]</f>
        <v>480000</v>
      </c>
      <c r="V488" s="82" t="s">
        <v>1393</v>
      </c>
      <c r="W488" s="82" t="s">
        <v>91</v>
      </c>
      <c r="X488" s="82" t="s">
        <v>72</v>
      </c>
      <c r="Y488" s="82" t="s">
        <v>73</v>
      </c>
      <c r="Z488" s="82">
        <v>1</v>
      </c>
      <c r="AA488" s="82" t="s">
        <v>121</v>
      </c>
      <c r="AB488" s="82" t="s">
        <v>1401</v>
      </c>
      <c r="AD488" s="82" t="s">
        <v>1445</v>
      </c>
      <c r="AE488" s="82" t="s">
        <v>1402</v>
      </c>
      <c r="AN488" s="82" t="s">
        <v>76</v>
      </c>
      <c r="AO488" s="82" t="s">
        <v>1403</v>
      </c>
      <c r="AP488" s="82">
        <v>450000000</v>
      </c>
      <c r="AQ488" s="82" t="s">
        <v>109</v>
      </c>
      <c r="AR488" s="82" t="s">
        <v>4274</v>
      </c>
      <c r="AS488" s="84">
        <v>42090</v>
      </c>
      <c r="AT488" s="85">
        <v>2015</v>
      </c>
      <c r="AU488" s="82" t="s">
        <v>4277</v>
      </c>
      <c r="AV488" s="84">
        <v>42825</v>
      </c>
      <c r="AW488" s="85">
        <v>2017</v>
      </c>
      <c r="AX488" s="85">
        <f>Table1[[#This Row],[End TEST]]-Table1[[#This Row],[Start TEST]]</f>
        <v>2</v>
      </c>
      <c r="AY488" s="85">
        <f>Table1[[#This Row],[TEST_Diff]]+1</f>
        <v>3</v>
      </c>
      <c r="AZ488" s="92">
        <f>DATEDIF(Table1[[#This Row],[Start Year]],Table1[[#This Row],[End Year]],"d") / 365</f>
        <v>2.0136986301369864</v>
      </c>
      <c r="BA488" s="82">
        <v>13800000</v>
      </c>
      <c r="BB488" s="82">
        <v>6000000</v>
      </c>
      <c r="BC488" s="82" t="s">
        <v>1404</v>
      </c>
      <c r="BD488" s="82">
        <v>1</v>
      </c>
      <c r="BE488" s="82">
        <v>1</v>
      </c>
      <c r="BF488" s="82">
        <v>1</v>
      </c>
      <c r="BG488" s="82">
        <v>1</v>
      </c>
      <c r="BH488" s="82">
        <v>1</v>
      </c>
      <c r="BI488" s="82">
        <v>1</v>
      </c>
      <c r="BJ488" s="82">
        <v>1</v>
      </c>
      <c r="BK488" s="82">
        <v>1</v>
      </c>
      <c r="BL488" s="82">
        <v>1</v>
      </c>
      <c r="BM488" s="82">
        <v>1</v>
      </c>
      <c r="BO488" s="82">
        <v>1</v>
      </c>
      <c r="BP488" s="82">
        <v>1</v>
      </c>
      <c r="BW488" s="82" t="s">
        <v>1405</v>
      </c>
    </row>
    <row r="489" spans="1:75" x14ac:dyDescent="0.5">
      <c r="A489" s="82">
        <v>79</v>
      </c>
      <c r="B489" s="82" t="s">
        <v>1398</v>
      </c>
      <c r="D489" s="90">
        <v>43579</v>
      </c>
      <c r="E489" s="90" t="s">
        <v>1399</v>
      </c>
      <c r="F489" s="90"/>
      <c r="G489" s="82" t="s">
        <v>1399</v>
      </c>
      <c r="H489" s="82" t="s">
        <v>1400</v>
      </c>
      <c r="I489" s="80" t="s">
        <v>81</v>
      </c>
      <c r="J489" s="80">
        <v>50</v>
      </c>
      <c r="K489" s="80">
        <v>132</v>
      </c>
      <c r="L489" s="80" t="s">
        <v>890</v>
      </c>
      <c r="M489" s="80">
        <v>0.25</v>
      </c>
      <c r="N489" s="80">
        <v>-10.151092999999999</v>
      </c>
      <c r="O489" s="80">
        <v>-75.311132000000001</v>
      </c>
      <c r="P489" s="80" t="s">
        <v>84</v>
      </c>
      <c r="Q489" s="80">
        <v>0</v>
      </c>
      <c r="R489" s="80">
        <v>-15.623037</v>
      </c>
      <c r="S489" s="80">
        <v>-59.0625</v>
      </c>
      <c r="T489" s="80">
        <v>562500</v>
      </c>
      <c r="U489" s="91">
        <f>Table1[[#This Row],[Distribution Amount (Dollars)]]/Table1[[#This Row],[NEWdatediff]]</f>
        <v>187500</v>
      </c>
      <c r="V489" s="82" t="s">
        <v>1393</v>
      </c>
      <c r="W489" s="82" t="s">
        <v>91</v>
      </c>
      <c r="X489" s="82" t="s">
        <v>72</v>
      </c>
      <c r="Y489" s="82" t="s">
        <v>73</v>
      </c>
      <c r="Z489" s="82">
        <v>1</v>
      </c>
      <c r="AA489" s="82" t="s">
        <v>121</v>
      </c>
      <c r="AB489" s="82" t="s">
        <v>1401</v>
      </c>
      <c r="AD489" s="82" t="s">
        <v>1454</v>
      </c>
      <c r="AE489" s="82" t="s">
        <v>1402</v>
      </c>
      <c r="AN489" s="82" t="s">
        <v>76</v>
      </c>
      <c r="AO489" s="82" t="s">
        <v>1403</v>
      </c>
      <c r="AP489" s="82">
        <v>450000000</v>
      </c>
      <c r="AQ489" s="82" t="s">
        <v>109</v>
      </c>
      <c r="AR489" s="82" t="s">
        <v>4274</v>
      </c>
      <c r="AS489" s="84">
        <v>42090</v>
      </c>
      <c r="AT489" s="85">
        <v>2015</v>
      </c>
      <c r="AU489" s="82" t="s">
        <v>4277</v>
      </c>
      <c r="AV489" s="84">
        <v>42824</v>
      </c>
      <c r="AW489" s="85">
        <v>2017</v>
      </c>
      <c r="AX489" s="85">
        <f>Table1[[#This Row],[End TEST]]-Table1[[#This Row],[Start TEST]]</f>
        <v>2</v>
      </c>
      <c r="AY489" s="85">
        <f>Table1[[#This Row],[TEST_Diff]]+1</f>
        <v>3</v>
      </c>
      <c r="AZ489" s="92">
        <f>DATEDIF(Table1[[#This Row],[Start Year]],Table1[[#This Row],[End Year]],"d") / 365</f>
        <v>2.010958904109589</v>
      </c>
      <c r="BA489" s="82">
        <v>13800000</v>
      </c>
      <c r="BB489" s="82">
        <v>6000000</v>
      </c>
      <c r="BC489" s="82" t="s">
        <v>1404</v>
      </c>
      <c r="BD489" s="82">
        <v>1</v>
      </c>
      <c r="BE489" s="82">
        <v>1</v>
      </c>
      <c r="BF489" s="82">
        <v>1</v>
      </c>
      <c r="BG489" s="82">
        <v>1</v>
      </c>
      <c r="BH489" s="82">
        <v>1</v>
      </c>
      <c r="BI489" s="82">
        <v>1</v>
      </c>
      <c r="BJ489" s="82">
        <v>1</v>
      </c>
      <c r="BK489" s="82">
        <v>1</v>
      </c>
      <c r="BL489" s="82">
        <v>1</v>
      </c>
      <c r="BM489" s="82">
        <v>1</v>
      </c>
      <c r="BO489" s="82">
        <v>1</v>
      </c>
      <c r="BP489" s="82">
        <v>1</v>
      </c>
      <c r="BW489" s="82" t="s">
        <v>1405</v>
      </c>
    </row>
    <row r="490" spans="1:75" x14ac:dyDescent="0.5">
      <c r="A490" s="82">
        <v>79</v>
      </c>
      <c r="B490" s="82" t="s">
        <v>1398</v>
      </c>
      <c r="D490" s="90">
        <v>43579</v>
      </c>
      <c r="E490" s="90" t="s">
        <v>1399</v>
      </c>
      <c r="F490" s="90"/>
      <c r="G490" s="82" t="s">
        <v>1399</v>
      </c>
      <c r="H490" s="82" t="s">
        <v>1400</v>
      </c>
      <c r="I490" s="80" t="s">
        <v>102</v>
      </c>
      <c r="J490" s="80">
        <v>50</v>
      </c>
      <c r="K490" s="80">
        <v>132</v>
      </c>
      <c r="L490" s="80" t="s">
        <v>890</v>
      </c>
      <c r="M490" s="80">
        <v>0.25</v>
      </c>
      <c r="N490" s="80">
        <v>-10.151092999999999</v>
      </c>
      <c r="O490" s="80">
        <v>-75.311132000000001</v>
      </c>
      <c r="P490" s="80" t="s">
        <v>84</v>
      </c>
      <c r="Q490" s="80">
        <v>0</v>
      </c>
      <c r="R490" s="80">
        <v>-15.623037</v>
      </c>
      <c r="S490" s="80">
        <v>-59.0625</v>
      </c>
      <c r="T490" s="80">
        <v>562500</v>
      </c>
      <c r="U490" s="91">
        <f>Table1[[#This Row],[Distribution Amount (Dollars)]]/Table1[[#This Row],[NEWdatediff]]</f>
        <v>187500</v>
      </c>
      <c r="V490" s="82" t="s">
        <v>1393</v>
      </c>
      <c r="W490" s="82" t="s">
        <v>91</v>
      </c>
      <c r="X490" s="82" t="s">
        <v>72</v>
      </c>
      <c r="Y490" s="82" t="s">
        <v>73</v>
      </c>
      <c r="Z490" s="82">
        <v>1</v>
      </c>
      <c r="AA490" s="82" t="s">
        <v>121</v>
      </c>
      <c r="AB490" s="82" t="s">
        <v>1401</v>
      </c>
      <c r="AD490" s="82" t="s">
        <v>1454</v>
      </c>
      <c r="AE490" s="82" t="s">
        <v>1402</v>
      </c>
      <c r="AN490" s="82" t="s">
        <v>76</v>
      </c>
      <c r="AO490" s="82" t="s">
        <v>1403</v>
      </c>
      <c r="AP490" s="82">
        <v>450000000</v>
      </c>
      <c r="AQ490" s="82" t="s">
        <v>109</v>
      </c>
      <c r="AR490" s="82" t="s">
        <v>4274</v>
      </c>
      <c r="AS490" s="84">
        <v>42090</v>
      </c>
      <c r="AT490" s="85">
        <v>2015</v>
      </c>
      <c r="AU490" s="82" t="s">
        <v>4277</v>
      </c>
      <c r="AV490" s="84">
        <v>42824</v>
      </c>
      <c r="AW490" s="85">
        <v>2017</v>
      </c>
      <c r="AX490" s="85">
        <f>Table1[[#This Row],[End TEST]]-Table1[[#This Row],[Start TEST]]</f>
        <v>2</v>
      </c>
      <c r="AY490" s="85">
        <f>Table1[[#This Row],[TEST_Diff]]+1</f>
        <v>3</v>
      </c>
      <c r="AZ490" s="92">
        <f>DATEDIF(Table1[[#This Row],[Start Year]],Table1[[#This Row],[End Year]],"d") / 365</f>
        <v>2.010958904109589</v>
      </c>
      <c r="BA490" s="82">
        <v>13800000</v>
      </c>
      <c r="BB490" s="82">
        <v>6000000</v>
      </c>
      <c r="BC490" s="82" t="s">
        <v>1404</v>
      </c>
      <c r="BD490" s="82">
        <v>1</v>
      </c>
      <c r="BE490" s="82">
        <v>1</v>
      </c>
      <c r="BF490" s="82">
        <v>1</v>
      </c>
      <c r="BG490" s="82">
        <v>1</v>
      </c>
      <c r="BH490" s="82">
        <v>1</v>
      </c>
      <c r="BI490" s="82">
        <v>1</v>
      </c>
      <c r="BJ490" s="82">
        <v>1</v>
      </c>
      <c r="BK490" s="82">
        <v>1</v>
      </c>
      <c r="BL490" s="82">
        <v>1</v>
      </c>
      <c r="BM490" s="82">
        <v>1</v>
      </c>
      <c r="BO490" s="82">
        <v>1</v>
      </c>
      <c r="BP490" s="82">
        <v>1</v>
      </c>
      <c r="BW490" s="82" t="s">
        <v>1405</v>
      </c>
    </row>
    <row r="491" spans="1:75" x14ac:dyDescent="0.5">
      <c r="A491" s="82">
        <v>79</v>
      </c>
      <c r="B491" s="82" t="s">
        <v>1398</v>
      </c>
      <c r="D491" s="90">
        <v>43579</v>
      </c>
      <c r="E491" s="90" t="s">
        <v>1399</v>
      </c>
      <c r="F491" s="90"/>
      <c r="G491" s="82" t="s">
        <v>1399</v>
      </c>
      <c r="H491" s="82" t="s">
        <v>1400</v>
      </c>
      <c r="I491" s="80" t="s">
        <v>81</v>
      </c>
      <c r="J491" s="80">
        <v>50</v>
      </c>
      <c r="K491" s="80">
        <v>132</v>
      </c>
      <c r="L491" s="80" t="s">
        <v>68</v>
      </c>
      <c r="M491" s="80">
        <v>1.1499999999999999</v>
      </c>
      <c r="N491" s="80">
        <v>12.238333000000001</v>
      </c>
      <c r="O491" s="80">
        <v>-1.561593</v>
      </c>
      <c r="P491" s="80" t="s">
        <v>69</v>
      </c>
      <c r="Q491" s="80">
        <v>0</v>
      </c>
      <c r="R491" s="80">
        <v>2.6272389999999999</v>
      </c>
      <c r="S491" s="80">
        <v>23.381664000000001</v>
      </c>
      <c r="T491" s="80">
        <v>2587500</v>
      </c>
      <c r="U491" s="91">
        <f>Table1[[#This Row],[Distribution Amount (Dollars)]]/Table1[[#This Row],[NEWdatediff]]</f>
        <v>862500</v>
      </c>
      <c r="V491" s="82" t="s">
        <v>1393</v>
      </c>
      <c r="W491" s="82" t="s">
        <v>91</v>
      </c>
      <c r="X491" s="82" t="s">
        <v>72</v>
      </c>
      <c r="Y491" s="82" t="s">
        <v>73</v>
      </c>
      <c r="Z491" s="82">
        <v>1</v>
      </c>
      <c r="AA491" s="82" t="s">
        <v>121</v>
      </c>
      <c r="AB491" s="82" t="s">
        <v>1401</v>
      </c>
      <c r="AD491" s="82" t="s">
        <v>1455</v>
      </c>
      <c r="AE491" s="82" t="s">
        <v>1402</v>
      </c>
      <c r="AN491" s="82" t="s">
        <v>76</v>
      </c>
      <c r="AO491" s="82" t="s">
        <v>1403</v>
      </c>
      <c r="AP491" s="82">
        <v>450000000</v>
      </c>
      <c r="AQ491" s="82" t="s">
        <v>109</v>
      </c>
      <c r="AR491" s="82" t="s">
        <v>4274</v>
      </c>
      <c r="AS491" s="84">
        <v>42090</v>
      </c>
      <c r="AT491" s="85">
        <v>2015</v>
      </c>
      <c r="AU491" s="82" t="s">
        <v>4277</v>
      </c>
      <c r="AV491" s="84">
        <v>42825</v>
      </c>
      <c r="AW491" s="85">
        <v>2017</v>
      </c>
      <c r="AX491" s="85">
        <f>Table1[[#This Row],[End TEST]]-Table1[[#This Row],[Start TEST]]</f>
        <v>2</v>
      </c>
      <c r="AY491" s="85">
        <f>Table1[[#This Row],[TEST_Diff]]+1</f>
        <v>3</v>
      </c>
      <c r="AZ491" s="92">
        <f>DATEDIF(Table1[[#This Row],[Start Year]],Table1[[#This Row],[End Year]],"d") / 365</f>
        <v>2.0136986301369864</v>
      </c>
      <c r="BA491" s="82">
        <v>13800000</v>
      </c>
      <c r="BB491" s="82">
        <v>6000000</v>
      </c>
      <c r="BC491" s="82" t="s">
        <v>1404</v>
      </c>
      <c r="BD491" s="82">
        <v>1</v>
      </c>
      <c r="BE491" s="82">
        <v>1</v>
      </c>
      <c r="BF491" s="82">
        <v>1</v>
      </c>
      <c r="BG491" s="82">
        <v>1</v>
      </c>
      <c r="BH491" s="82">
        <v>1</v>
      </c>
      <c r="BI491" s="82">
        <v>1</v>
      </c>
      <c r="BJ491" s="82">
        <v>1</v>
      </c>
      <c r="BK491" s="82">
        <v>1</v>
      </c>
      <c r="BL491" s="82">
        <v>1</v>
      </c>
      <c r="BM491" s="82">
        <v>1</v>
      </c>
      <c r="BO491" s="82">
        <v>1</v>
      </c>
      <c r="BP491" s="82">
        <v>1</v>
      </c>
      <c r="BW491" s="82" t="s">
        <v>1405</v>
      </c>
    </row>
    <row r="492" spans="1:75" x14ac:dyDescent="0.5">
      <c r="A492" s="82">
        <v>79</v>
      </c>
      <c r="B492" s="82" t="s">
        <v>1398</v>
      </c>
      <c r="D492" s="90">
        <v>43579</v>
      </c>
      <c r="E492" s="90" t="s">
        <v>1399</v>
      </c>
      <c r="F492" s="90"/>
      <c r="G492" s="82" t="s">
        <v>1399</v>
      </c>
      <c r="H492" s="82" t="s">
        <v>1400</v>
      </c>
      <c r="I492" s="80" t="s">
        <v>102</v>
      </c>
      <c r="J492" s="80">
        <v>50</v>
      </c>
      <c r="K492" s="80">
        <v>132</v>
      </c>
      <c r="L492" s="80" t="s">
        <v>68</v>
      </c>
      <c r="M492" s="80">
        <v>1.1499999999999999</v>
      </c>
      <c r="N492" s="80">
        <v>12.238333000000001</v>
      </c>
      <c r="O492" s="80">
        <v>-1.561593</v>
      </c>
      <c r="P492" s="80" t="s">
        <v>69</v>
      </c>
      <c r="Q492" s="80">
        <v>0</v>
      </c>
      <c r="R492" s="80">
        <v>2.6272389999999999</v>
      </c>
      <c r="S492" s="80">
        <v>23.381664000000001</v>
      </c>
      <c r="T492" s="80">
        <v>2587500</v>
      </c>
      <c r="U492" s="91">
        <f>Table1[[#This Row],[Distribution Amount (Dollars)]]/Table1[[#This Row],[NEWdatediff]]</f>
        <v>862500</v>
      </c>
      <c r="V492" s="82" t="s">
        <v>1393</v>
      </c>
      <c r="W492" s="82" t="s">
        <v>91</v>
      </c>
      <c r="X492" s="82" t="s">
        <v>72</v>
      </c>
      <c r="Y492" s="82" t="s">
        <v>73</v>
      </c>
      <c r="Z492" s="82">
        <v>1</v>
      </c>
      <c r="AA492" s="82" t="s">
        <v>121</v>
      </c>
      <c r="AB492" s="82" t="s">
        <v>1401</v>
      </c>
      <c r="AD492" s="82" t="s">
        <v>1455</v>
      </c>
      <c r="AE492" s="82" t="s">
        <v>1402</v>
      </c>
      <c r="AN492" s="82" t="s">
        <v>76</v>
      </c>
      <c r="AO492" s="82" t="s">
        <v>1403</v>
      </c>
      <c r="AP492" s="82">
        <v>450000000</v>
      </c>
      <c r="AQ492" s="82" t="s">
        <v>109</v>
      </c>
      <c r="AR492" s="82" t="s">
        <v>4274</v>
      </c>
      <c r="AS492" s="84">
        <v>42090</v>
      </c>
      <c r="AT492" s="85">
        <v>2015</v>
      </c>
      <c r="AU492" s="82" t="s">
        <v>4277</v>
      </c>
      <c r="AV492" s="84">
        <v>42825</v>
      </c>
      <c r="AW492" s="85">
        <v>2017</v>
      </c>
      <c r="AX492" s="85">
        <f>Table1[[#This Row],[End TEST]]-Table1[[#This Row],[Start TEST]]</f>
        <v>2</v>
      </c>
      <c r="AY492" s="85">
        <f>Table1[[#This Row],[TEST_Diff]]+1</f>
        <v>3</v>
      </c>
      <c r="AZ492" s="92">
        <f>DATEDIF(Table1[[#This Row],[Start Year]],Table1[[#This Row],[End Year]],"d") / 365</f>
        <v>2.0136986301369864</v>
      </c>
      <c r="BA492" s="82">
        <v>13800000</v>
      </c>
      <c r="BB492" s="82">
        <v>6000000</v>
      </c>
      <c r="BC492" s="82" t="s">
        <v>1404</v>
      </c>
      <c r="BD492" s="82">
        <v>1</v>
      </c>
      <c r="BE492" s="82">
        <v>1</v>
      </c>
      <c r="BF492" s="82">
        <v>1</v>
      </c>
      <c r="BG492" s="82">
        <v>1</v>
      </c>
      <c r="BH492" s="82">
        <v>1</v>
      </c>
      <c r="BI492" s="82">
        <v>1</v>
      </c>
      <c r="BJ492" s="82">
        <v>1</v>
      </c>
      <c r="BK492" s="82">
        <v>1</v>
      </c>
      <c r="BL492" s="82">
        <v>1</v>
      </c>
      <c r="BM492" s="82">
        <v>1</v>
      </c>
      <c r="BO492" s="82">
        <v>1</v>
      </c>
      <c r="BP492" s="82">
        <v>1</v>
      </c>
      <c r="BW492" s="82" t="s">
        <v>1405</v>
      </c>
    </row>
    <row r="493" spans="1:75" x14ac:dyDescent="0.5">
      <c r="A493" s="82">
        <v>79</v>
      </c>
      <c r="B493" s="82" t="s">
        <v>1398</v>
      </c>
      <c r="D493" s="90">
        <v>43579</v>
      </c>
      <c r="E493" s="90" t="s">
        <v>1399</v>
      </c>
      <c r="F493" s="90"/>
      <c r="G493" s="82" t="s">
        <v>1399</v>
      </c>
      <c r="H493" s="82" t="s">
        <v>1400</v>
      </c>
      <c r="I493" s="80" t="s">
        <v>81</v>
      </c>
      <c r="J493" s="80">
        <v>50</v>
      </c>
      <c r="K493" s="80">
        <v>132</v>
      </c>
      <c r="L493" s="80" t="s">
        <v>500</v>
      </c>
      <c r="M493" s="80">
        <v>0.64</v>
      </c>
      <c r="N493" s="80">
        <v>51.19171</v>
      </c>
      <c r="O493" s="80">
        <v>7.0523000000000002E-2</v>
      </c>
      <c r="P493" s="80" t="s">
        <v>113</v>
      </c>
      <c r="Q493" s="80">
        <v>0</v>
      </c>
      <c r="R493" s="80">
        <v>10.278548000000001</v>
      </c>
      <c r="S493" s="80">
        <v>102.006446</v>
      </c>
      <c r="T493" s="80">
        <v>1440000</v>
      </c>
      <c r="U493" s="91">
        <f>Table1[[#This Row],[Distribution Amount (Dollars)]]/Table1[[#This Row],[NEWdatediff]]</f>
        <v>480000</v>
      </c>
      <c r="V493" s="82" t="s">
        <v>1393</v>
      </c>
      <c r="W493" s="82" t="s">
        <v>91</v>
      </c>
      <c r="X493" s="82" t="s">
        <v>72</v>
      </c>
      <c r="Y493" s="82" t="s">
        <v>73</v>
      </c>
      <c r="Z493" s="82">
        <v>1</v>
      </c>
      <c r="AA493" s="82" t="s">
        <v>121</v>
      </c>
      <c r="AB493" s="82" t="s">
        <v>1401</v>
      </c>
      <c r="AD493" s="82" t="s">
        <v>225</v>
      </c>
      <c r="AE493" s="82" t="s">
        <v>1402</v>
      </c>
      <c r="AN493" s="82" t="s">
        <v>76</v>
      </c>
      <c r="AO493" s="82" t="s">
        <v>1403</v>
      </c>
      <c r="AP493" s="82">
        <v>450000000</v>
      </c>
      <c r="AQ493" s="82" t="s">
        <v>109</v>
      </c>
      <c r="AR493" s="82" t="s">
        <v>4274</v>
      </c>
      <c r="AS493" s="84">
        <v>42090</v>
      </c>
      <c r="AT493" s="85">
        <v>2015</v>
      </c>
      <c r="AU493" s="82" t="s">
        <v>4277</v>
      </c>
      <c r="AV493" s="84">
        <v>42825</v>
      </c>
      <c r="AW493" s="85">
        <v>2017</v>
      </c>
      <c r="AX493" s="85">
        <f>Table1[[#This Row],[End TEST]]-Table1[[#This Row],[Start TEST]]</f>
        <v>2</v>
      </c>
      <c r="AY493" s="85">
        <f>Table1[[#This Row],[TEST_Diff]]+1</f>
        <v>3</v>
      </c>
      <c r="AZ493" s="92">
        <f>DATEDIF(Table1[[#This Row],[Start Year]],Table1[[#This Row],[End Year]],"d") / 365</f>
        <v>2.0136986301369864</v>
      </c>
      <c r="BA493" s="82">
        <v>13800000</v>
      </c>
      <c r="BB493" s="82">
        <v>6000000</v>
      </c>
      <c r="BC493" s="82" t="s">
        <v>1404</v>
      </c>
      <c r="BD493" s="82">
        <v>1</v>
      </c>
      <c r="BE493" s="82">
        <v>1</v>
      </c>
      <c r="BF493" s="82">
        <v>1</v>
      </c>
      <c r="BG493" s="82">
        <v>1</v>
      </c>
      <c r="BH493" s="82">
        <v>1</v>
      </c>
      <c r="BI493" s="82">
        <v>1</v>
      </c>
      <c r="BJ493" s="82">
        <v>1</v>
      </c>
      <c r="BK493" s="82">
        <v>1</v>
      </c>
      <c r="BL493" s="82">
        <v>1</v>
      </c>
      <c r="BM493" s="82">
        <v>1</v>
      </c>
      <c r="BO493" s="82">
        <v>1</v>
      </c>
      <c r="BP493" s="82">
        <v>1</v>
      </c>
      <c r="BW493" s="82" t="s">
        <v>1405</v>
      </c>
    </row>
    <row r="494" spans="1:75" x14ac:dyDescent="0.5">
      <c r="A494" s="82">
        <v>79</v>
      </c>
      <c r="B494" s="82" t="s">
        <v>1398</v>
      </c>
      <c r="D494" s="90">
        <v>43579</v>
      </c>
      <c r="E494" s="90" t="s">
        <v>1399</v>
      </c>
      <c r="F494" s="90"/>
      <c r="G494" s="82" t="s">
        <v>1399</v>
      </c>
      <c r="H494" s="82" t="s">
        <v>1400</v>
      </c>
      <c r="I494" s="80" t="s">
        <v>102</v>
      </c>
      <c r="J494" s="80">
        <v>50</v>
      </c>
      <c r="K494" s="80">
        <v>132</v>
      </c>
      <c r="L494" s="80" t="s">
        <v>500</v>
      </c>
      <c r="M494" s="80">
        <v>0.64</v>
      </c>
      <c r="N494" s="80">
        <v>51.19171</v>
      </c>
      <c r="O494" s="80">
        <v>7.0523000000000002E-2</v>
      </c>
      <c r="P494" s="80" t="s">
        <v>113</v>
      </c>
      <c r="Q494" s="80">
        <v>0</v>
      </c>
      <c r="R494" s="80">
        <v>10.278548000000001</v>
      </c>
      <c r="S494" s="80">
        <v>102.006446</v>
      </c>
      <c r="T494" s="80">
        <v>1440000</v>
      </c>
      <c r="U494" s="91">
        <f>Table1[[#This Row],[Distribution Amount (Dollars)]]/Table1[[#This Row],[NEWdatediff]]</f>
        <v>480000</v>
      </c>
      <c r="V494" s="82" t="s">
        <v>1393</v>
      </c>
      <c r="W494" s="82" t="s">
        <v>91</v>
      </c>
      <c r="X494" s="82" t="s">
        <v>72</v>
      </c>
      <c r="Y494" s="82" t="s">
        <v>73</v>
      </c>
      <c r="Z494" s="82">
        <v>1</v>
      </c>
      <c r="AA494" s="82" t="s">
        <v>121</v>
      </c>
      <c r="AB494" s="82" t="s">
        <v>1401</v>
      </c>
      <c r="AD494" s="82" t="s">
        <v>225</v>
      </c>
      <c r="AE494" s="82" t="s">
        <v>1402</v>
      </c>
      <c r="AN494" s="82" t="s">
        <v>76</v>
      </c>
      <c r="AO494" s="82" t="s">
        <v>1403</v>
      </c>
      <c r="AP494" s="82">
        <v>450000000</v>
      </c>
      <c r="AQ494" s="82" t="s">
        <v>109</v>
      </c>
      <c r="AR494" s="82" t="s">
        <v>4274</v>
      </c>
      <c r="AS494" s="84">
        <v>42090</v>
      </c>
      <c r="AT494" s="85">
        <v>2015</v>
      </c>
      <c r="AU494" s="82" t="s">
        <v>4277</v>
      </c>
      <c r="AV494" s="84">
        <v>42825</v>
      </c>
      <c r="AW494" s="85">
        <v>2017</v>
      </c>
      <c r="AX494" s="85">
        <f>Table1[[#This Row],[End TEST]]-Table1[[#This Row],[Start TEST]]</f>
        <v>2</v>
      </c>
      <c r="AY494" s="85">
        <f>Table1[[#This Row],[TEST_Diff]]+1</f>
        <v>3</v>
      </c>
      <c r="AZ494" s="92">
        <f>DATEDIF(Table1[[#This Row],[Start Year]],Table1[[#This Row],[End Year]],"d") / 365</f>
        <v>2.0136986301369864</v>
      </c>
      <c r="BA494" s="82">
        <v>13800000</v>
      </c>
      <c r="BB494" s="82">
        <v>6000000</v>
      </c>
      <c r="BC494" s="82" t="s">
        <v>1404</v>
      </c>
      <c r="BD494" s="82">
        <v>1</v>
      </c>
      <c r="BE494" s="82">
        <v>1</v>
      </c>
      <c r="BF494" s="82">
        <v>1</v>
      </c>
      <c r="BG494" s="82">
        <v>1</v>
      </c>
      <c r="BH494" s="82">
        <v>1</v>
      </c>
      <c r="BI494" s="82">
        <v>1</v>
      </c>
      <c r="BJ494" s="82">
        <v>1</v>
      </c>
      <c r="BK494" s="82">
        <v>1</v>
      </c>
      <c r="BL494" s="82">
        <v>1</v>
      </c>
      <c r="BM494" s="82">
        <v>1</v>
      </c>
      <c r="BO494" s="82">
        <v>1</v>
      </c>
      <c r="BP494" s="82">
        <v>1</v>
      </c>
      <c r="BW494" s="82" t="s">
        <v>1405</v>
      </c>
    </row>
    <row r="495" spans="1:75" x14ac:dyDescent="0.5">
      <c r="A495" s="82">
        <v>79</v>
      </c>
      <c r="B495" s="82" t="s">
        <v>1398</v>
      </c>
      <c r="D495" s="90">
        <v>43579</v>
      </c>
      <c r="E495" s="90" t="s">
        <v>1399</v>
      </c>
      <c r="F495" s="90"/>
      <c r="G495" s="82" t="s">
        <v>1399</v>
      </c>
      <c r="H495" s="82" t="s">
        <v>1400</v>
      </c>
      <c r="I495" s="80" t="s">
        <v>81</v>
      </c>
      <c r="J495" s="80">
        <v>50</v>
      </c>
      <c r="K495" s="80">
        <v>132</v>
      </c>
      <c r="L495" s="80" t="s">
        <v>957</v>
      </c>
      <c r="M495" s="80">
        <v>0.25</v>
      </c>
      <c r="N495" s="80">
        <v>14.761664</v>
      </c>
      <c r="O495" s="80">
        <v>-86.921640999999994</v>
      </c>
      <c r="P495" s="80" t="s">
        <v>308</v>
      </c>
      <c r="Q495" s="80">
        <v>0</v>
      </c>
      <c r="R495" s="80">
        <v>13.923406</v>
      </c>
      <c r="S495" s="80">
        <v>-86.952798999999999</v>
      </c>
      <c r="T495" s="80">
        <v>562500</v>
      </c>
      <c r="U495" s="91">
        <f>Table1[[#This Row],[Distribution Amount (Dollars)]]/Table1[[#This Row],[NEWdatediff]]</f>
        <v>187500</v>
      </c>
      <c r="V495" s="82" t="s">
        <v>1393</v>
      </c>
      <c r="W495" s="82" t="s">
        <v>91</v>
      </c>
      <c r="X495" s="82" t="s">
        <v>72</v>
      </c>
      <c r="Y495" s="82" t="s">
        <v>73</v>
      </c>
      <c r="Z495" s="82">
        <v>1</v>
      </c>
      <c r="AA495" s="82" t="s">
        <v>121</v>
      </c>
      <c r="AB495" s="82" t="s">
        <v>1401</v>
      </c>
      <c r="AD495" s="82" t="s">
        <v>1418</v>
      </c>
      <c r="AE495" s="82" t="s">
        <v>1402</v>
      </c>
      <c r="AN495" s="82" t="s">
        <v>76</v>
      </c>
      <c r="AO495" s="82" t="s">
        <v>1403</v>
      </c>
      <c r="AP495" s="82">
        <v>450000000</v>
      </c>
      <c r="AQ495" s="82" t="s">
        <v>109</v>
      </c>
      <c r="AR495" s="82" t="s">
        <v>4274</v>
      </c>
      <c r="AS495" s="84">
        <v>42090</v>
      </c>
      <c r="AT495" s="85">
        <v>2015</v>
      </c>
      <c r="AU495" s="82" t="s">
        <v>4277</v>
      </c>
      <c r="AV495" s="84">
        <v>42825</v>
      </c>
      <c r="AW495" s="85">
        <v>2017</v>
      </c>
      <c r="AX495" s="85">
        <f>Table1[[#This Row],[End TEST]]-Table1[[#This Row],[Start TEST]]</f>
        <v>2</v>
      </c>
      <c r="AY495" s="85">
        <f>Table1[[#This Row],[TEST_Diff]]+1</f>
        <v>3</v>
      </c>
      <c r="AZ495" s="92">
        <f>DATEDIF(Table1[[#This Row],[Start Year]],Table1[[#This Row],[End Year]],"d") / 365</f>
        <v>2.0136986301369864</v>
      </c>
      <c r="BA495" s="82">
        <v>13800000</v>
      </c>
      <c r="BB495" s="82">
        <v>6000000</v>
      </c>
      <c r="BC495" s="82" t="s">
        <v>1404</v>
      </c>
      <c r="BD495" s="82">
        <v>1</v>
      </c>
      <c r="BE495" s="82">
        <v>1</v>
      </c>
      <c r="BF495" s="82">
        <v>1</v>
      </c>
      <c r="BG495" s="82">
        <v>1</v>
      </c>
      <c r="BH495" s="82">
        <v>1</v>
      </c>
      <c r="BI495" s="82">
        <v>1</v>
      </c>
      <c r="BJ495" s="82">
        <v>1</v>
      </c>
      <c r="BK495" s="82">
        <v>1</v>
      </c>
      <c r="BL495" s="82">
        <v>1</v>
      </c>
      <c r="BM495" s="82">
        <v>1</v>
      </c>
      <c r="BO495" s="82">
        <v>1</v>
      </c>
      <c r="BP495" s="82">
        <v>1</v>
      </c>
      <c r="BW495" s="82" t="s">
        <v>1405</v>
      </c>
    </row>
    <row r="496" spans="1:75" x14ac:dyDescent="0.5">
      <c r="A496" s="82">
        <v>79</v>
      </c>
      <c r="B496" s="82" t="s">
        <v>1398</v>
      </c>
      <c r="D496" s="90">
        <v>43579</v>
      </c>
      <c r="E496" s="90" t="s">
        <v>1399</v>
      </c>
      <c r="F496" s="90"/>
      <c r="G496" s="82" t="s">
        <v>1399</v>
      </c>
      <c r="H496" s="82" t="s">
        <v>1400</v>
      </c>
      <c r="I496" s="80" t="s">
        <v>102</v>
      </c>
      <c r="J496" s="80">
        <v>50</v>
      </c>
      <c r="K496" s="80">
        <v>132</v>
      </c>
      <c r="L496" s="80" t="s">
        <v>957</v>
      </c>
      <c r="M496" s="80">
        <v>0.25</v>
      </c>
      <c r="N496" s="80">
        <v>14.761664</v>
      </c>
      <c r="O496" s="80">
        <v>-86.921640999999994</v>
      </c>
      <c r="P496" s="80" t="s">
        <v>308</v>
      </c>
      <c r="Q496" s="80">
        <v>0</v>
      </c>
      <c r="R496" s="80">
        <v>13.923406</v>
      </c>
      <c r="S496" s="80">
        <v>-86.952798999999999</v>
      </c>
      <c r="T496" s="80">
        <v>562500</v>
      </c>
      <c r="U496" s="91">
        <f>Table1[[#This Row],[Distribution Amount (Dollars)]]/Table1[[#This Row],[NEWdatediff]]</f>
        <v>187500</v>
      </c>
      <c r="V496" s="82" t="s">
        <v>1393</v>
      </c>
      <c r="W496" s="82" t="s">
        <v>91</v>
      </c>
      <c r="X496" s="82" t="s">
        <v>72</v>
      </c>
      <c r="Y496" s="82" t="s">
        <v>73</v>
      </c>
      <c r="Z496" s="82">
        <v>1</v>
      </c>
      <c r="AA496" s="82" t="s">
        <v>121</v>
      </c>
      <c r="AB496" s="82" t="s">
        <v>1401</v>
      </c>
      <c r="AD496" s="82" t="s">
        <v>1418</v>
      </c>
      <c r="AE496" s="82" t="s">
        <v>1402</v>
      </c>
      <c r="AN496" s="82" t="s">
        <v>76</v>
      </c>
      <c r="AO496" s="82" t="s">
        <v>1403</v>
      </c>
      <c r="AP496" s="82">
        <v>450000000</v>
      </c>
      <c r="AQ496" s="82" t="s">
        <v>109</v>
      </c>
      <c r="AR496" s="82" t="s">
        <v>4274</v>
      </c>
      <c r="AS496" s="84">
        <v>42090</v>
      </c>
      <c r="AT496" s="85">
        <v>2015</v>
      </c>
      <c r="AU496" s="82" t="s">
        <v>4277</v>
      </c>
      <c r="AV496" s="84">
        <v>42825</v>
      </c>
      <c r="AW496" s="85">
        <v>2017</v>
      </c>
      <c r="AX496" s="85">
        <f>Table1[[#This Row],[End TEST]]-Table1[[#This Row],[Start TEST]]</f>
        <v>2</v>
      </c>
      <c r="AY496" s="85">
        <f>Table1[[#This Row],[TEST_Diff]]+1</f>
        <v>3</v>
      </c>
      <c r="AZ496" s="92">
        <f>DATEDIF(Table1[[#This Row],[Start Year]],Table1[[#This Row],[End Year]],"d") / 365</f>
        <v>2.0136986301369864</v>
      </c>
      <c r="BA496" s="82">
        <v>13800000</v>
      </c>
      <c r="BB496" s="82">
        <v>6000000</v>
      </c>
      <c r="BC496" s="82" t="s">
        <v>1404</v>
      </c>
      <c r="BD496" s="82">
        <v>1</v>
      </c>
      <c r="BE496" s="82">
        <v>1</v>
      </c>
      <c r="BF496" s="82">
        <v>1</v>
      </c>
      <c r="BG496" s="82">
        <v>1</v>
      </c>
      <c r="BH496" s="82">
        <v>1</v>
      </c>
      <c r="BI496" s="82">
        <v>1</v>
      </c>
      <c r="BJ496" s="82">
        <v>1</v>
      </c>
      <c r="BK496" s="82">
        <v>1</v>
      </c>
      <c r="BL496" s="82">
        <v>1</v>
      </c>
      <c r="BM496" s="82">
        <v>1</v>
      </c>
      <c r="BO496" s="82">
        <v>1</v>
      </c>
      <c r="BP496" s="82">
        <v>1</v>
      </c>
      <c r="BW496" s="82" t="s">
        <v>1405</v>
      </c>
    </row>
    <row r="497" spans="1:75" x14ac:dyDescent="0.5">
      <c r="A497" s="82">
        <v>79</v>
      </c>
      <c r="B497" s="82" t="s">
        <v>1398</v>
      </c>
      <c r="D497" s="90">
        <v>43579</v>
      </c>
      <c r="E497" s="90" t="s">
        <v>1399</v>
      </c>
      <c r="F497" s="90"/>
      <c r="G497" s="82" t="s">
        <v>1399</v>
      </c>
      <c r="H497" s="82" t="s">
        <v>1400</v>
      </c>
      <c r="I497" s="80" t="s">
        <v>81</v>
      </c>
      <c r="J497" s="80">
        <v>50</v>
      </c>
      <c r="K497" s="80">
        <v>132</v>
      </c>
      <c r="L497" s="80" t="s">
        <v>497</v>
      </c>
      <c r="M497" s="80">
        <v>1.1499999999999999</v>
      </c>
      <c r="N497" s="80">
        <v>7.3697220000000003</v>
      </c>
      <c r="O497" s="80">
        <v>12.354722000000001</v>
      </c>
      <c r="P497" s="80" t="s">
        <v>69</v>
      </c>
      <c r="Q497" s="80">
        <v>0</v>
      </c>
      <c r="R497" s="80">
        <v>2.6272389999999999</v>
      </c>
      <c r="S497" s="80">
        <v>23.381664000000001</v>
      </c>
      <c r="T497" s="80">
        <v>2587500</v>
      </c>
      <c r="U497" s="91">
        <f>Table1[[#This Row],[Distribution Amount (Dollars)]]/Table1[[#This Row],[NEWdatediff]]</f>
        <v>862500</v>
      </c>
      <c r="V497" s="82" t="s">
        <v>1393</v>
      </c>
      <c r="W497" s="82" t="s">
        <v>91</v>
      </c>
      <c r="X497" s="82" t="s">
        <v>72</v>
      </c>
      <c r="Y497" s="82" t="s">
        <v>73</v>
      </c>
      <c r="Z497" s="82">
        <v>1</v>
      </c>
      <c r="AA497" s="82" t="s">
        <v>121</v>
      </c>
      <c r="AB497" s="82" t="s">
        <v>1401</v>
      </c>
      <c r="AD497" s="82" t="s">
        <v>426</v>
      </c>
      <c r="AE497" s="82" t="s">
        <v>1402</v>
      </c>
      <c r="AN497" s="82" t="s">
        <v>76</v>
      </c>
      <c r="AO497" s="82" t="s">
        <v>1403</v>
      </c>
      <c r="AP497" s="82">
        <v>450000000</v>
      </c>
      <c r="AQ497" s="82" t="s">
        <v>109</v>
      </c>
      <c r="AR497" s="82" t="s">
        <v>4274</v>
      </c>
      <c r="AS497" s="84">
        <v>42090</v>
      </c>
      <c r="AT497" s="85">
        <v>2015</v>
      </c>
      <c r="AU497" s="82" t="s">
        <v>4277</v>
      </c>
      <c r="AV497" s="84">
        <v>42825</v>
      </c>
      <c r="AW497" s="85">
        <v>2017</v>
      </c>
      <c r="AX497" s="85">
        <f>Table1[[#This Row],[End TEST]]-Table1[[#This Row],[Start TEST]]</f>
        <v>2</v>
      </c>
      <c r="AY497" s="85">
        <f>Table1[[#This Row],[TEST_Diff]]+1</f>
        <v>3</v>
      </c>
      <c r="AZ497" s="92">
        <f>DATEDIF(Table1[[#This Row],[Start Year]],Table1[[#This Row],[End Year]],"d") / 365</f>
        <v>2.0136986301369864</v>
      </c>
      <c r="BA497" s="82">
        <v>13800000</v>
      </c>
      <c r="BB497" s="82">
        <v>6000000</v>
      </c>
      <c r="BC497" s="82" t="s">
        <v>1404</v>
      </c>
      <c r="BD497" s="82">
        <v>1</v>
      </c>
      <c r="BE497" s="82">
        <v>1</v>
      </c>
      <c r="BF497" s="82">
        <v>1</v>
      </c>
      <c r="BG497" s="82">
        <v>1</v>
      </c>
      <c r="BH497" s="82">
        <v>1</v>
      </c>
      <c r="BI497" s="82">
        <v>1</v>
      </c>
      <c r="BJ497" s="82">
        <v>1</v>
      </c>
      <c r="BK497" s="82">
        <v>1</v>
      </c>
      <c r="BL497" s="82">
        <v>1</v>
      </c>
      <c r="BM497" s="82">
        <v>1</v>
      </c>
      <c r="BO497" s="82">
        <v>1</v>
      </c>
      <c r="BP497" s="82">
        <v>1</v>
      </c>
      <c r="BW497" s="82" t="s">
        <v>1405</v>
      </c>
    </row>
    <row r="498" spans="1:75" x14ac:dyDescent="0.5">
      <c r="A498" s="82">
        <v>79</v>
      </c>
      <c r="B498" s="82" t="s">
        <v>1398</v>
      </c>
      <c r="D498" s="90">
        <v>43579</v>
      </c>
      <c r="E498" s="90" t="s">
        <v>1399</v>
      </c>
      <c r="F498" s="90"/>
      <c r="G498" s="82" t="s">
        <v>1399</v>
      </c>
      <c r="H498" s="82" t="s">
        <v>1400</v>
      </c>
      <c r="I498" s="80" t="s">
        <v>102</v>
      </c>
      <c r="J498" s="80">
        <v>50</v>
      </c>
      <c r="K498" s="80">
        <v>132</v>
      </c>
      <c r="L498" s="80" t="s">
        <v>497</v>
      </c>
      <c r="M498" s="80">
        <v>1.1499999999999999</v>
      </c>
      <c r="N498" s="80">
        <v>7.3697220000000003</v>
      </c>
      <c r="O498" s="80">
        <v>12.354722000000001</v>
      </c>
      <c r="P498" s="80" t="s">
        <v>69</v>
      </c>
      <c r="Q498" s="80">
        <v>0</v>
      </c>
      <c r="R498" s="80">
        <v>2.6272389999999999</v>
      </c>
      <c r="S498" s="80">
        <v>23.381664000000001</v>
      </c>
      <c r="T498" s="80">
        <v>2587500</v>
      </c>
      <c r="U498" s="91">
        <f>Table1[[#This Row],[Distribution Amount (Dollars)]]/Table1[[#This Row],[NEWdatediff]]</f>
        <v>862500</v>
      </c>
      <c r="V498" s="82" t="s">
        <v>1393</v>
      </c>
      <c r="W498" s="82" t="s">
        <v>91</v>
      </c>
      <c r="X498" s="82" t="s">
        <v>72</v>
      </c>
      <c r="Y498" s="82" t="s">
        <v>73</v>
      </c>
      <c r="Z498" s="82">
        <v>1</v>
      </c>
      <c r="AA498" s="82" t="s">
        <v>121</v>
      </c>
      <c r="AB498" s="82" t="s">
        <v>1401</v>
      </c>
      <c r="AD498" s="82" t="s">
        <v>426</v>
      </c>
      <c r="AE498" s="82" t="s">
        <v>1402</v>
      </c>
      <c r="AN498" s="82" t="s">
        <v>76</v>
      </c>
      <c r="AO498" s="82" t="s">
        <v>1403</v>
      </c>
      <c r="AP498" s="82">
        <v>450000000</v>
      </c>
      <c r="AQ498" s="82" t="s">
        <v>109</v>
      </c>
      <c r="AR498" s="82" t="s">
        <v>4274</v>
      </c>
      <c r="AS498" s="84">
        <v>42090</v>
      </c>
      <c r="AT498" s="85">
        <v>2015</v>
      </c>
      <c r="AU498" s="82" t="s">
        <v>4277</v>
      </c>
      <c r="AV498" s="84">
        <v>42825</v>
      </c>
      <c r="AW498" s="85">
        <v>2017</v>
      </c>
      <c r="AX498" s="85">
        <f>Table1[[#This Row],[End TEST]]-Table1[[#This Row],[Start TEST]]</f>
        <v>2</v>
      </c>
      <c r="AY498" s="85">
        <f>Table1[[#This Row],[TEST_Diff]]+1</f>
        <v>3</v>
      </c>
      <c r="AZ498" s="92">
        <f>DATEDIF(Table1[[#This Row],[Start Year]],Table1[[#This Row],[End Year]],"d") / 365</f>
        <v>2.0136986301369864</v>
      </c>
      <c r="BA498" s="82">
        <v>13800000</v>
      </c>
      <c r="BB498" s="82">
        <v>6000000</v>
      </c>
      <c r="BC498" s="82" t="s">
        <v>1404</v>
      </c>
      <c r="BD498" s="82">
        <v>1</v>
      </c>
      <c r="BE498" s="82">
        <v>1</v>
      </c>
      <c r="BF498" s="82">
        <v>1</v>
      </c>
      <c r="BG498" s="82">
        <v>1</v>
      </c>
      <c r="BH498" s="82">
        <v>1</v>
      </c>
      <c r="BI498" s="82">
        <v>1</v>
      </c>
      <c r="BJ498" s="82">
        <v>1</v>
      </c>
      <c r="BK498" s="82">
        <v>1</v>
      </c>
      <c r="BL498" s="82">
        <v>1</v>
      </c>
      <c r="BM498" s="82">
        <v>1</v>
      </c>
      <c r="BO498" s="82">
        <v>1</v>
      </c>
      <c r="BP498" s="82">
        <v>1</v>
      </c>
      <c r="BW498" s="82" t="s">
        <v>1405</v>
      </c>
    </row>
    <row r="499" spans="1:75" x14ac:dyDescent="0.5">
      <c r="A499" s="82">
        <v>79</v>
      </c>
      <c r="B499" s="82" t="s">
        <v>1398</v>
      </c>
      <c r="D499" s="90">
        <v>43579</v>
      </c>
      <c r="E499" s="90" t="s">
        <v>1399</v>
      </c>
      <c r="F499" s="90"/>
      <c r="G499" s="82" t="s">
        <v>1399</v>
      </c>
      <c r="H499" s="82" t="s">
        <v>1400</v>
      </c>
      <c r="I499" s="80" t="s">
        <v>81</v>
      </c>
      <c r="J499" s="80">
        <v>50</v>
      </c>
      <c r="K499" s="80">
        <v>132</v>
      </c>
      <c r="L499" s="80" t="s">
        <v>179</v>
      </c>
      <c r="M499" s="80">
        <v>1.1499999999999999</v>
      </c>
      <c r="N499" s="80">
        <v>-4.0383329999999997</v>
      </c>
      <c r="O499" s="80">
        <v>21.758662999999999</v>
      </c>
      <c r="P499" s="80" t="s">
        <v>69</v>
      </c>
      <c r="Q499" s="80">
        <v>0</v>
      </c>
      <c r="R499" s="80">
        <v>2.6272389999999999</v>
      </c>
      <c r="S499" s="80">
        <v>23.381664000000001</v>
      </c>
      <c r="T499" s="80">
        <v>2587500</v>
      </c>
      <c r="U499" s="91">
        <f>Table1[[#This Row],[Distribution Amount (Dollars)]]/Table1[[#This Row],[NEWdatediff]]</f>
        <v>862500</v>
      </c>
      <c r="V499" s="82" t="s">
        <v>1393</v>
      </c>
      <c r="W499" s="82" t="s">
        <v>91</v>
      </c>
      <c r="X499" s="82" t="s">
        <v>72</v>
      </c>
      <c r="Y499" s="82" t="s">
        <v>73</v>
      </c>
      <c r="Z499" s="82">
        <v>1</v>
      </c>
      <c r="AA499" s="82" t="s">
        <v>121</v>
      </c>
      <c r="AB499" s="82" t="s">
        <v>1401</v>
      </c>
      <c r="AD499" s="82" t="s">
        <v>1409</v>
      </c>
      <c r="AE499" s="82" t="s">
        <v>1402</v>
      </c>
      <c r="AN499" s="82" t="s">
        <v>76</v>
      </c>
      <c r="AO499" s="82" t="s">
        <v>1403</v>
      </c>
      <c r="AP499" s="82">
        <v>450000000</v>
      </c>
      <c r="AQ499" s="82" t="s">
        <v>109</v>
      </c>
      <c r="AR499" s="82" t="s">
        <v>4274</v>
      </c>
      <c r="AS499" s="84">
        <v>42090</v>
      </c>
      <c r="AT499" s="85">
        <v>2015</v>
      </c>
      <c r="AU499" s="82" t="s">
        <v>4277</v>
      </c>
      <c r="AV499" s="84">
        <v>42825</v>
      </c>
      <c r="AW499" s="85">
        <v>2017</v>
      </c>
      <c r="AX499" s="85">
        <f>Table1[[#This Row],[End TEST]]-Table1[[#This Row],[Start TEST]]</f>
        <v>2</v>
      </c>
      <c r="AY499" s="85">
        <f>Table1[[#This Row],[TEST_Diff]]+1</f>
        <v>3</v>
      </c>
      <c r="AZ499" s="92">
        <f>DATEDIF(Table1[[#This Row],[Start Year]],Table1[[#This Row],[End Year]],"d") / 365</f>
        <v>2.0136986301369864</v>
      </c>
      <c r="BA499" s="82">
        <v>13800000</v>
      </c>
      <c r="BB499" s="82">
        <v>6000000</v>
      </c>
      <c r="BC499" s="82" t="s">
        <v>1404</v>
      </c>
      <c r="BD499" s="82">
        <v>1</v>
      </c>
      <c r="BE499" s="82">
        <v>1</v>
      </c>
      <c r="BF499" s="82">
        <v>1</v>
      </c>
      <c r="BG499" s="82">
        <v>1</v>
      </c>
      <c r="BH499" s="82">
        <v>1</v>
      </c>
      <c r="BI499" s="82">
        <v>1</v>
      </c>
      <c r="BJ499" s="82">
        <v>1</v>
      </c>
      <c r="BK499" s="82">
        <v>1</v>
      </c>
      <c r="BL499" s="82">
        <v>1</v>
      </c>
      <c r="BM499" s="82">
        <v>1</v>
      </c>
      <c r="BO499" s="82">
        <v>1</v>
      </c>
      <c r="BP499" s="82">
        <v>1</v>
      </c>
      <c r="BW499" s="82" t="s">
        <v>1405</v>
      </c>
    </row>
    <row r="500" spans="1:75" x14ac:dyDescent="0.5">
      <c r="A500" s="82">
        <v>79</v>
      </c>
      <c r="B500" s="82" t="s">
        <v>1398</v>
      </c>
      <c r="D500" s="90">
        <v>43579</v>
      </c>
      <c r="E500" s="90" t="s">
        <v>1399</v>
      </c>
      <c r="F500" s="90"/>
      <c r="G500" s="82" t="s">
        <v>1399</v>
      </c>
      <c r="H500" s="82" t="s">
        <v>1400</v>
      </c>
      <c r="I500" s="80" t="s">
        <v>102</v>
      </c>
      <c r="J500" s="80">
        <v>50</v>
      </c>
      <c r="K500" s="80">
        <v>132</v>
      </c>
      <c r="L500" s="80" t="s">
        <v>179</v>
      </c>
      <c r="M500" s="80">
        <v>1.1499999999999999</v>
      </c>
      <c r="N500" s="80">
        <v>-4.0383329999999997</v>
      </c>
      <c r="O500" s="80">
        <v>21.758662999999999</v>
      </c>
      <c r="P500" s="80" t="s">
        <v>69</v>
      </c>
      <c r="Q500" s="80">
        <v>0</v>
      </c>
      <c r="R500" s="80">
        <v>2.6272389999999999</v>
      </c>
      <c r="S500" s="80">
        <v>23.381664000000001</v>
      </c>
      <c r="T500" s="80">
        <v>2587500</v>
      </c>
      <c r="U500" s="91">
        <f>Table1[[#This Row],[Distribution Amount (Dollars)]]/Table1[[#This Row],[NEWdatediff]]</f>
        <v>862500</v>
      </c>
      <c r="V500" s="82" t="s">
        <v>1393</v>
      </c>
      <c r="W500" s="82" t="s">
        <v>91</v>
      </c>
      <c r="X500" s="82" t="s">
        <v>72</v>
      </c>
      <c r="Y500" s="82" t="s">
        <v>73</v>
      </c>
      <c r="Z500" s="82">
        <v>1</v>
      </c>
      <c r="AA500" s="82" t="s">
        <v>121</v>
      </c>
      <c r="AB500" s="82" t="s">
        <v>1401</v>
      </c>
      <c r="AD500" s="82" t="s">
        <v>1409</v>
      </c>
      <c r="AE500" s="82" t="s">
        <v>1402</v>
      </c>
      <c r="AN500" s="82" t="s">
        <v>76</v>
      </c>
      <c r="AO500" s="82" t="s">
        <v>1403</v>
      </c>
      <c r="AP500" s="82">
        <v>450000000</v>
      </c>
      <c r="AQ500" s="82" t="s">
        <v>109</v>
      </c>
      <c r="AR500" s="82" t="s">
        <v>4274</v>
      </c>
      <c r="AS500" s="84">
        <v>42090</v>
      </c>
      <c r="AT500" s="85">
        <v>2015</v>
      </c>
      <c r="AU500" s="82" t="s">
        <v>4277</v>
      </c>
      <c r="AV500" s="84">
        <v>42825</v>
      </c>
      <c r="AW500" s="85">
        <v>2017</v>
      </c>
      <c r="AX500" s="85">
        <f>Table1[[#This Row],[End TEST]]-Table1[[#This Row],[Start TEST]]</f>
        <v>2</v>
      </c>
      <c r="AY500" s="85">
        <f>Table1[[#This Row],[TEST_Diff]]+1</f>
        <v>3</v>
      </c>
      <c r="AZ500" s="92">
        <f>DATEDIF(Table1[[#This Row],[Start Year]],Table1[[#This Row],[End Year]],"d") / 365</f>
        <v>2.0136986301369864</v>
      </c>
      <c r="BA500" s="82">
        <v>13800000</v>
      </c>
      <c r="BB500" s="82">
        <v>6000000</v>
      </c>
      <c r="BC500" s="82" t="s">
        <v>1404</v>
      </c>
      <c r="BD500" s="82">
        <v>1</v>
      </c>
      <c r="BE500" s="82">
        <v>1</v>
      </c>
      <c r="BF500" s="82">
        <v>1</v>
      </c>
      <c r="BG500" s="82">
        <v>1</v>
      </c>
      <c r="BH500" s="82">
        <v>1</v>
      </c>
      <c r="BI500" s="82">
        <v>1</v>
      </c>
      <c r="BJ500" s="82">
        <v>1</v>
      </c>
      <c r="BK500" s="82">
        <v>1</v>
      </c>
      <c r="BL500" s="82">
        <v>1</v>
      </c>
      <c r="BM500" s="82">
        <v>1</v>
      </c>
      <c r="BO500" s="82">
        <v>1</v>
      </c>
      <c r="BP500" s="82">
        <v>1</v>
      </c>
      <c r="BW500" s="82" t="s">
        <v>1405</v>
      </c>
    </row>
    <row r="501" spans="1:75" x14ac:dyDescent="0.5">
      <c r="A501" s="82">
        <v>79</v>
      </c>
      <c r="B501" s="82" t="s">
        <v>1398</v>
      </c>
      <c r="D501" s="90">
        <v>43579</v>
      </c>
      <c r="E501" s="90" t="s">
        <v>1399</v>
      </c>
      <c r="F501" s="90"/>
      <c r="G501" s="82" t="s">
        <v>1399</v>
      </c>
      <c r="H501" s="82" t="s">
        <v>1400</v>
      </c>
      <c r="I501" s="80" t="s">
        <v>81</v>
      </c>
      <c r="J501" s="80">
        <v>50</v>
      </c>
      <c r="K501" s="80">
        <v>132</v>
      </c>
      <c r="L501" s="80" t="s">
        <v>82</v>
      </c>
      <c r="M501" s="80">
        <v>1.1499999999999999</v>
      </c>
      <c r="N501" s="80">
        <v>15.221447</v>
      </c>
      <c r="O501" s="80">
        <v>-14.820880000000001</v>
      </c>
      <c r="P501" s="80" t="s">
        <v>69</v>
      </c>
      <c r="Q501" s="80">
        <v>0</v>
      </c>
      <c r="R501" s="80">
        <v>2.6272389999999999</v>
      </c>
      <c r="S501" s="80">
        <v>23.381664000000001</v>
      </c>
      <c r="T501" s="80">
        <v>2587500</v>
      </c>
      <c r="U501" s="91">
        <f>Table1[[#This Row],[Distribution Amount (Dollars)]]/Table1[[#This Row],[NEWdatediff]]</f>
        <v>862500</v>
      </c>
      <c r="V501" s="82" t="s">
        <v>1393</v>
      </c>
      <c r="W501" s="82" t="s">
        <v>91</v>
      </c>
      <c r="X501" s="82" t="s">
        <v>72</v>
      </c>
      <c r="Y501" s="82" t="s">
        <v>73</v>
      </c>
      <c r="Z501" s="82">
        <v>1</v>
      </c>
      <c r="AA501" s="82" t="s">
        <v>121</v>
      </c>
      <c r="AB501" s="82" t="s">
        <v>1401</v>
      </c>
      <c r="AD501" s="82" t="s">
        <v>169</v>
      </c>
      <c r="AE501" s="82" t="s">
        <v>1402</v>
      </c>
      <c r="AN501" s="82" t="s">
        <v>76</v>
      </c>
      <c r="AO501" s="82" t="s">
        <v>1403</v>
      </c>
      <c r="AP501" s="82">
        <v>450000000</v>
      </c>
      <c r="AQ501" s="82" t="s">
        <v>109</v>
      </c>
      <c r="AR501" s="82" t="s">
        <v>4274</v>
      </c>
      <c r="AS501" s="84">
        <v>42090</v>
      </c>
      <c r="AT501" s="85">
        <v>2015</v>
      </c>
      <c r="AU501" s="82" t="s">
        <v>4277</v>
      </c>
      <c r="AV501" s="84">
        <v>42825</v>
      </c>
      <c r="AW501" s="85">
        <v>2017</v>
      </c>
      <c r="AX501" s="85">
        <f>Table1[[#This Row],[End TEST]]-Table1[[#This Row],[Start TEST]]</f>
        <v>2</v>
      </c>
      <c r="AY501" s="85">
        <f>Table1[[#This Row],[TEST_Diff]]+1</f>
        <v>3</v>
      </c>
      <c r="AZ501" s="92">
        <f>DATEDIF(Table1[[#This Row],[Start Year]],Table1[[#This Row],[End Year]],"d") / 365</f>
        <v>2.0136986301369864</v>
      </c>
      <c r="BA501" s="82">
        <v>13800000</v>
      </c>
      <c r="BB501" s="82">
        <v>6000000</v>
      </c>
      <c r="BC501" s="82" t="s">
        <v>1404</v>
      </c>
      <c r="BD501" s="82">
        <v>1</v>
      </c>
      <c r="BE501" s="82">
        <v>1</v>
      </c>
      <c r="BF501" s="82">
        <v>1</v>
      </c>
      <c r="BG501" s="82">
        <v>1</v>
      </c>
      <c r="BH501" s="82">
        <v>1</v>
      </c>
      <c r="BI501" s="82">
        <v>1</v>
      </c>
      <c r="BJ501" s="82">
        <v>1</v>
      </c>
      <c r="BK501" s="82">
        <v>1</v>
      </c>
      <c r="BL501" s="82">
        <v>1</v>
      </c>
      <c r="BM501" s="82">
        <v>1</v>
      </c>
      <c r="BO501" s="82">
        <v>1</v>
      </c>
      <c r="BP501" s="82">
        <v>1</v>
      </c>
      <c r="BW501" s="82" t="s">
        <v>1405</v>
      </c>
    </row>
    <row r="502" spans="1:75" x14ac:dyDescent="0.5">
      <c r="A502" s="82">
        <v>79</v>
      </c>
      <c r="B502" s="82" t="s">
        <v>1398</v>
      </c>
      <c r="D502" s="90">
        <v>43579</v>
      </c>
      <c r="E502" s="90" t="s">
        <v>1399</v>
      </c>
      <c r="F502" s="90"/>
      <c r="G502" s="82" t="s">
        <v>1399</v>
      </c>
      <c r="H502" s="82" t="s">
        <v>1400</v>
      </c>
      <c r="I502" s="80" t="s">
        <v>102</v>
      </c>
      <c r="J502" s="80">
        <v>50</v>
      </c>
      <c r="K502" s="80">
        <v>132</v>
      </c>
      <c r="L502" s="80" t="s">
        <v>82</v>
      </c>
      <c r="M502" s="80">
        <v>1.1499999999999999</v>
      </c>
      <c r="N502" s="80">
        <v>15.221447</v>
      </c>
      <c r="O502" s="80">
        <v>-14.820880000000001</v>
      </c>
      <c r="P502" s="80" t="s">
        <v>69</v>
      </c>
      <c r="Q502" s="80">
        <v>0</v>
      </c>
      <c r="R502" s="80">
        <v>2.6272389999999999</v>
      </c>
      <c r="S502" s="80">
        <v>23.381664000000001</v>
      </c>
      <c r="T502" s="80">
        <v>2587500</v>
      </c>
      <c r="U502" s="91">
        <f>Table1[[#This Row],[Distribution Amount (Dollars)]]/Table1[[#This Row],[NEWdatediff]]</f>
        <v>862500</v>
      </c>
      <c r="V502" s="82" t="s">
        <v>1393</v>
      </c>
      <c r="W502" s="82" t="s">
        <v>91</v>
      </c>
      <c r="X502" s="82" t="s">
        <v>72</v>
      </c>
      <c r="Y502" s="82" t="s">
        <v>73</v>
      </c>
      <c r="Z502" s="82">
        <v>1</v>
      </c>
      <c r="AA502" s="82" t="s">
        <v>121</v>
      </c>
      <c r="AB502" s="82" t="s">
        <v>1401</v>
      </c>
      <c r="AD502" s="82" t="s">
        <v>169</v>
      </c>
      <c r="AE502" s="82" t="s">
        <v>1402</v>
      </c>
      <c r="AN502" s="82" t="s">
        <v>76</v>
      </c>
      <c r="AO502" s="82" t="s">
        <v>1403</v>
      </c>
      <c r="AP502" s="82">
        <v>450000000</v>
      </c>
      <c r="AQ502" s="82" t="s">
        <v>109</v>
      </c>
      <c r="AR502" s="82" t="s">
        <v>4274</v>
      </c>
      <c r="AS502" s="84">
        <v>42090</v>
      </c>
      <c r="AT502" s="85">
        <v>2015</v>
      </c>
      <c r="AU502" s="82" t="s">
        <v>4277</v>
      </c>
      <c r="AV502" s="84">
        <v>42825</v>
      </c>
      <c r="AW502" s="85">
        <v>2017</v>
      </c>
      <c r="AX502" s="85">
        <f>Table1[[#This Row],[End TEST]]-Table1[[#This Row],[Start TEST]]</f>
        <v>2</v>
      </c>
      <c r="AY502" s="85">
        <f>Table1[[#This Row],[TEST_Diff]]+1</f>
        <v>3</v>
      </c>
      <c r="AZ502" s="92">
        <f>DATEDIF(Table1[[#This Row],[Start Year]],Table1[[#This Row],[End Year]],"d") / 365</f>
        <v>2.0136986301369864</v>
      </c>
      <c r="BA502" s="82">
        <v>13800000</v>
      </c>
      <c r="BB502" s="82">
        <v>6000000</v>
      </c>
      <c r="BC502" s="82" t="s">
        <v>1404</v>
      </c>
      <c r="BD502" s="82">
        <v>1</v>
      </c>
      <c r="BE502" s="82">
        <v>1</v>
      </c>
      <c r="BF502" s="82">
        <v>1</v>
      </c>
      <c r="BG502" s="82">
        <v>1</v>
      </c>
      <c r="BH502" s="82">
        <v>1</v>
      </c>
      <c r="BI502" s="82">
        <v>1</v>
      </c>
      <c r="BJ502" s="82">
        <v>1</v>
      </c>
      <c r="BK502" s="82">
        <v>1</v>
      </c>
      <c r="BL502" s="82">
        <v>1</v>
      </c>
      <c r="BM502" s="82">
        <v>1</v>
      </c>
      <c r="BO502" s="82">
        <v>1</v>
      </c>
      <c r="BP502" s="82">
        <v>1</v>
      </c>
      <c r="BW502" s="82" t="s">
        <v>1405</v>
      </c>
    </row>
    <row r="503" spans="1:75" x14ac:dyDescent="0.5">
      <c r="A503" s="82">
        <v>79</v>
      </c>
      <c r="B503" s="82" t="s">
        <v>1398</v>
      </c>
      <c r="D503" s="90">
        <v>43579</v>
      </c>
      <c r="E503" s="90" t="s">
        <v>1399</v>
      </c>
      <c r="F503" s="90"/>
      <c r="G503" s="82" t="s">
        <v>1399</v>
      </c>
      <c r="H503" s="82" t="s">
        <v>1400</v>
      </c>
      <c r="I503" s="80" t="s">
        <v>81</v>
      </c>
      <c r="J503" s="80">
        <v>50</v>
      </c>
      <c r="K503" s="80">
        <v>132</v>
      </c>
      <c r="L503" s="80" t="s">
        <v>1456</v>
      </c>
      <c r="M503" s="80">
        <v>0.64</v>
      </c>
      <c r="N503" s="80">
        <v>49.395662000000002</v>
      </c>
      <c r="O503" s="80">
        <v>30.980983999999999</v>
      </c>
      <c r="P503" s="80" t="s">
        <v>307</v>
      </c>
      <c r="Q503" s="80">
        <v>0</v>
      </c>
      <c r="R503" s="80">
        <v>48.122632000000003</v>
      </c>
      <c r="S503" s="80">
        <v>30.108753</v>
      </c>
      <c r="T503" s="80">
        <v>1440000</v>
      </c>
      <c r="U503" s="91">
        <f>Table1[[#This Row],[Distribution Amount (Dollars)]]/Table1[[#This Row],[NEWdatediff]]</f>
        <v>480000</v>
      </c>
      <c r="V503" s="82" t="s">
        <v>1393</v>
      </c>
      <c r="W503" s="82" t="s">
        <v>91</v>
      </c>
      <c r="X503" s="82" t="s">
        <v>72</v>
      </c>
      <c r="Y503" s="82" t="s">
        <v>73</v>
      </c>
      <c r="Z503" s="82">
        <v>1</v>
      </c>
      <c r="AA503" s="82" t="s">
        <v>121</v>
      </c>
      <c r="AB503" s="82" t="s">
        <v>1401</v>
      </c>
      <c r="AD503" s="82" t="s">
        <v>720</v>
      </c>
      <c r="AE503" s="82" t="s">
        <v>1402</v>
      </c>
      <c r="AN503" s="82" t="s">
        <v>76</v>
      </c>
      <c r="AO503" s="82" t="s">
        <v>1403</v>
      </c>
      <c r="AP503" s="82">
        <v>450000000</v>
      </c>
      <c r="AQ503" s="82" t="s">
        <v>109</v>
      </c>
      <c r="AR503" s="82" t="s">
        <v>4274</v>
      </c>
      <c r="AS503" s="84">
        <v>42090</v>
      </c>
      <c r="AT503" s="85">
        <v>2015</v>
      </c>
      <c r="AU503" s="82" t="s">
        <v>4277</v>
      </c>
      <c r="AV503" s="84">
        <v>42825</v>
      </c>
      <c r="AW503" s="85">
        <v>2017</v>
      </c>
      <c r="AX503" s="85">
        <f>Table1[[#This Row],[End TEST]]-Table1[[#This Row],[Start TEST]]</f>
        <v>2</v>
      </c>
      <c r="AY503" s="85">
        <f>Table1[[#This Row],[TEST_Diff]]+1</f>
        <v>3</v>
      </c>
      <c r="AZ503" s="92">
        <f>DATEDIF(Table1[[#This Row],[Start Year]],Table1[[#This Row],[End Year]],"d") / 365</f>
        <v>2.0136986301369864</v>
      </c>
      <c r="BA503" s="82">
        <v>13800000</v>
      </c>
      <c r="BB503" s="82">
        <v>6000000</v>
      </c>
      <c r="BC503" s="82" t="s">
        <v>1404</v>
      </c>
      <c r="BD503" s="82">
        <v>1</v>
      </c>
      <c r="BE503" s="82">
        <v>1</v>
      </c>
      <c r="BF503" s="82">
        <v>1</v>
      </c>
      <c r="BG503" s="82">
        <v>1</v>
      </c>
      <c r="BH503" s="82">
        <v>1</v>
      </c>
      <c r="BI503" s="82">
        <v>1</v>
      </c>
      <c r="BJ503" s="82">
        <v>1</v>
      </c>
      <c r="BK503" s="82">
        <v>1</v>
      </c>
      <c r="BL503" s="82">
        <v>1</v>
      </c>
      <c r="BM503" s="82">
        <v>1</v>
      </c>
      <c r="BO503" s="82">
        <v>1</v>
      </c>
      <c r="BP503" s="82">
        <v>1</v>
      </c>
      <c r="BW503" s="82" t="s">
        <v>1405</v>
      </c>
    </row>
    <row r="504" spans="1:75" x14ac:dyDescent="0.5">
      <c r="A504" s="82">
        <v>79</v>
      </c>
      <c r="B504" s="82" t="s">
        <v>1398</v>
      </c>
      <c r="D504" s="90">
        <v>43579</v>
      </c>
      <c r="E504" s="90" t="s">
        <v>1399</v>
      </c>
      <c r="F504" s="90"/>
      <c r="G504" s="82" t="s">
        <v>1399</v>
      </c>
      <c r="H504" s="82" t="s">
        <v>1400</v>
      </c>
      <c r="I504" s="80" t="s">
        <v>102</v>
      </c>
      <c r="J504" s="80">
        <v>50</v>
      </c>
      <c r="K504" s="80">
        <v>132</v>
      </c>
      <c r="L504" s="80" t="s">
        <v>1456</v>
      </c>
      <c r="M504" s="80">
        <v>0.64</v>
      </c>
      <c r="N504" s="80">
        <v>49.395662000000002</v>
      </c>
      <c r="O504" s="80">
        <v>30.980983999999999</v>
      </c>
      <c r="P504" s="80" t="s">
        <v>307</v>
      </c>
      <c r="Q504" s="80">
        <v>0</v>
      </c>
      <c r="R504" s="80">
        <v>48.122632000000003</v>
      </c>
      <c r="S504" s="80">
        <v>30.108753</v>
      </c>
      <c r="T504" s="80">
        <v>1440000</v>
      </c>
      <c r="U504" s="91">
        <f>Table1[[#This Row],[Distribution Amount (Dollars)]]/Table1[[#This Row],[NEWdatediff]]</f>
        <v>480000</v>
      </c>
      <c r="V504" s="82" t="s">
        <v>1393</v>
      </c>
      <c r="W504" s="82" t="s">
        <v>91</v>
      </c>
      <c r="X504" s="82" t="s">
        <v>72</v>
      </c>
      <c r="Y504" s="82" t="s">
        <v>73</v>
      </c>
      <c r="Z504" s="82">
        <v>1</v>
      </c>
      <c r="AA504" s="82" t="s">
        <v>121</v>
      </c>
      <c r="AB504" s="82" t="s">
        <v>1401</v>
      </c>
      <c r="AD504" s="82" t="s">
        <v>720</v>
      </c>
      <c r="AE504" s="82" t="s">
        <v>1402</v>
      </c>
      <c r="AN504" s="82" t="s">
        <v>76</v>
      </c>
      <c r="AO504" s="82" t="s">
        <v>1403</v>
      </c>
      <c r="AP504" s="82">
        <v>450000000</v>
      </c>
      <c r="AQ504" s="82" t="s">
        <v>109</v>
      </c>
      <c r="AR504" s="82" t="s">
        <v>4274</v>
      </c>
      <c r="AS504" s="84">
        <v>42090</v>
      </c>
      <c r="AT504" s="85">
        <v>2015</v>
      </c>
      <c r="AU504" s="82" t="s">
        <v>4277</v>
      </c>
      <c r="AV504" s="84">
        <v>42825</v>
      </c>
      <c r="AW504" s="85">
        <v>2017</v>
      </c>
      <c r="AX504" s="85">
        <f>Table1[[#This Row],[End TEST]]-Table1[[#This Row],[Start TEST]]</f>
        <v>2</v>
      </c>
      <c r="AY504" s="85">
        <f>Table1[[#This Row],[TEST_Diff]]+1</f>
        <v>3</v>
      </c>
      <c r="AZ504" s="92">
        <f>DATEDIF(Table1[[#This Row],[Start Year]],Table1[[#This Row],[End Year]],"d") / 365</f>
        <v>2.0136986301369864</v>
      </c>
      <c r="BA504" s="82">
        <v>13800000</v>
      </c>
      <c r="BB504" s="82">
        <v>6000000</v>
      </c>
      <c r="BC504" s="82" t="s">
        <v>1404</v>
      </c>
      <c r="BD504" s="82">
        <v>1</v>
      </c>
      <c r="BE504" s="82">
        <v>1</v>
      </c>
      <c r="BF504" s="82">
        <v>1</v>
      </c>
      <c r="BG504" s="82">
        <v>1</v>
      </c>
      <c r="BH504" s="82">
        <v>1</v>
      </c>
      <c r="BI504" s="82">
        <v>1</v>
      </c>
      <c r="BJ504" s="82">
        <v>1</v>
      </c>
      <c r="BK504" s="82">
        <v>1</v>
      </c>
      <c r="BL504" s="82">
        <v>1</v>
      </c>
      <c r="BM504" s="82">
        <v>1</v>
      </c>
      <c r="BO504" s="82">
        <v>1</v>
      </c>
      <c r="BP504" s="82">
        <v>1</v>
      </c>
      <c r="BW504" s="82" t="s">
        <v>1405</v>
      </c>
    </row>
    <row r="505" spans="1:75" x14ac:dyDescent="0.5">
      <c r="A505" s="82">
        <v>79</v>
      </c>
      <c r="B505" s="82" t="s">
        <v>1398</v>
      </c>
      <c r="D505" s="90">
        <v>43579</v>
      </c>
      <c r="E505" s="90" t="s">
        <v>1399</v>
      </c>
      <c r="F505" s="90"/>
      <c r="G505" s="82" t="s">
        <v>1399</v>
      </c>
      <c r="H505" s="82" t="s">
        <v>1400</v>
      </c>
      <c r="I505" s="80" t="s">
        <v>81</v>
      </c>
      <c r="J505" s="80">
        <v>50</v>
      </c>
      <c r="K505" s="80">
        <v>132</v>
      </c>
      <c r="L505" s="80" t="s">
        <v>398</v>
      </c>
      <c r="M505" s="80">
        <v>1.1499999999999999</v>
      </c>
      <c r="N505" s="80">
        <v>-26.564709000000001</v>
      </c>
      <c r="O505" s="80">
        <v>31.501491999999999</v>
      </c>
      <c r="P505" s="80" t="s">
        <v>69</v>
      </c>
      <c r="Q505" s="80">
        <v>0</v>
      </c>
      <c r="R505" s="80">
        <v>2.6272389999999999</v>
      </c>
      <c r="S505" s="80">
        <v>23.381664000000001</v>
      </c>
      <c r="T505" s="80">
        <v>2587500</v>
      </c>
      <c r="U505" s="91">
        <f>Table1[[#This Row],[Distribution Amount (Dollars)]]/Table1[[#This Row],[NEWdatediff]]</f>
        <v>862500</v>
      </c>
      <c r="V505" s="82" t="s">
        <v>1393</v>
      </c>
      <c r="W505" s="82" t="s">
        <v>91</v>
      </c>
      <c r="X505" s="82" t="s">
        <v>72</v>
      </c>
      <c r="Y505" s="82" t="s">
        <v>73</v>
      </c>
      <c r="Z505" s="82">
        <v>1</v>
      </c>
      <c r="AA505" s="82" t="s">
        <v>121</v>
      </c>
      <c r="AB505" s="82" t="s">
        <v>1401</v>
      </c>
      <c r="AD505" s="82" t="s">
        <v>958</v>
      </c>
      <c r="AE505" s="82" t="s">
        <v>1402</v>
      </c>
      <c r="AN505" s="82" t="s">
        <v>76</v>
      </c>
      <c r="AO505" s="82" t="s">
        <v>1403</v>
      </c>
      <c r="AP505" s="82">
        <v>450000000</v>
      </c>
      <c r="AQ505" s="82" t="s">
        <v>109</v>
      </c>
      <c r="AR505" s="82" t="s">
        <v>4274</v>
      </c>
      <c r="AS505" s="84">
        <v>42090</v>
      </c>
      <c r="AT505" s="85">
        <v>2015</v>
      </c>
      <c r="AU505" s="82" t="s">
        <v>4277</v>
      </c>
      <c r="AV505" s="84">
        <v>42825</v>
      </c>
      <c r="AW505" s="85">
        <v>2017</v>
      </c>
      <c r="AX505" s="85">
        <f>Table1[[#This Row],[End TEST]]-Table1[[#This Row],[Start TEST]]</f>
        <v>2</v>
      </c>
      <c r="AY505" s="85">
        <f>Table1[[#This Row],[TEST_Diff]]+1</f>
        <v>3</v>
      </c>
      <c r="AZ505" s="92">
        <f>DATEDIF(Table1[[#This Row],[Start Year]],Table1[[#This Row],[End Year]],"d") / 365</f>
        <v>2.0136986301369864</v>
      </c>
      <c r="BA505" s="82">
        <v>13800000</v>
      </c>
      <c r="BB505" s="82">
        <v>6000000</v>
      </c>
      <c r="BC505" s="82" t="s">
        <v>1404</v>
      </c>
      <c r="BD505" s="82">
        <v>1</v>
      </c>
      <c r="BE505" s="82">
        <v>1</v>
      </c>
      <c r="BF505" s="82">
        <v>1</v>
      </c>
      <c r="BG505" s="82">
        <v>1</v>
      </c>
      <c r="BH505" s="82">
        <v>1</v>
      </c>
      <c r="BI505" s="82">
        <v>1</v>
      </c>
      <c r="BJ505" s="82">
        <v>1</v>
      </c>
      <c r="BK505" s="82">
        <v>1</v>
      </c>
      <c r="BL505" s="82">
        <v>1</v>
      </c>
      <c r="BM505" s="82">
        <v>1</v>
      </c>
      <c r="BO505" s="82">
        <v>1</v>
      </c>
      <c r="BP505" s="82">
        <v>1</v>
      </c>
      <c r="BW505" s="82" t="s">
        <v>1405</v>
      </c>
    </row>
    <row r="506" spans="1:75" x14ac:dyDescent="0.5">
      <c r="A506" s="82">
        <v>79</v>
      </c>
      <c r="B506" s="82" t="s">
        <v>1398</v>
      </c>
      <c r="D506" s="90">
        <v>43579</v>
      </c>
      <c r="E506" s="90" t="s">
        <v>1399</v>
      </c>
      <c r="F506" s="90"/>
      <c r="G506" s="82" t="s">
        <v>1399</v>
      </c>
      <c r="H506" s="82" t="s">
        <v>1400</v>
      </c>
      <c r="I506" s="80" t="s">
        <v>102</v>
      </c>
      <c r="J506" s="80">
        <v>50</v>
      </c>
      <c r="K506" s="80">
        <v>132</v>
      </c>
      <c r="L506" s="80" t="s">
        <v>398</v>
      </c>
      <c r="M506" s="80">
        <v>1.1499999999999999</v>
      </c>
      <c r="N506" s="80">
        <v>-26.564709000000001</v>
      </c>
      <c r="O506" s="80">
        <v>31.501491999999999</v>
      </c>
      <c r="P506" s="80" t="s">
        <v>69</v>
      </c>
      <c r="Q506" s="80">
        <v>0</v>
      </c>
      <c r="R506" s="80">
        <v>2.6272389999999999</v>
      </c>
      <c r="S506" s="80">
        <v>23.381664000000001</v>
      </c>
      <c r="T506" s="80">
        <v>2587500</v>
      </c>
      <c r="U506" s="91">
        <f>Table1[[#This Row],[Distribution Amount (Dollars)]]/Table1[[#This Row],[NEWdatediff]]</f>
        <v>862500</v>
      </c>
      <c r="V506" s="82" t="s">
        <v>1393</v>
      </c>
      <c r="W506" s="82" t="s">
        <v>91</v>
      </c>
      <c r="X506" s="82" t="s">
        <v>72</v>
      </c>
      <c r="Y506" s="82" t="s">
        <v>73</v>
      </c>
      <c r="Z506" s="82">
        <v>1</v>
      </c>
      <c r="AA506" s="82" t="s">
        <v>121</v>
      </c>
      <c r="AB506" s="82" t="s">
        <v>1401</v>
      </c>
      <c r="AD506" s="82" t="s">
        <v>958</v>
      </c>
      <c r="AE506" s="82" t="s">
        <v>1402</v>
      </c>
      <c r="AN506" s="82" t="s">
        <v>76</v>
      </c>
      <c r="AO506" s="82" t="s">
        <v>1403</v>
      </c>
      <c r="AP506" s="82">
        <v>450000000</v>
      </c>
      <c r="AQ506" s="82" t="s">
        <v>109</v>
      </c>
      <c r="AR506" s="82" t="s">
        <v>4274</v>
      </c>
      <c r="AS506" s="84">
        <v>42090</v>
      </c>
      <c r="AT506" s="85">
        <v>2015</v>
      </c>
      <c r="AU506" s="82" t="s">
        <v>4277</v>
      </c>
      <c r="AV506" s="84">
        <v>42825</v>
      </c>
      <c r="AW506" s="85">
        <v>2017</v>
      </c>
      <c r="AX506" s="85">
        <f>Table1[[#This Row],[End TEST]]-Table1[[#This Row],[Start TEST]]</f>
        <v>2</v>
      </c>
      <c r="AY506" s="85">
        <f>Table1[[#This Row],[TEST_Diff]]+1</f>
        <v>3</v>
      </c>
      <c r="AZ506" s="92">
        <f>DATEDIF(Table1[[#This Row],[Start Year]],Table1[[#This Row],[End Year]],"d") / 365</f>
        <v>2.0136986301369864</v>
      </c>
      <c r="BA506" s="82">
        <v>13800000</v>
      </c>
      <c r="BB506" s="82">
        <v>6000000</v>
      </c>
      <c r="BC506" s="82" t="s">
        <v>1404</v>
      </c>
      <c r="BD506" s="82">
        <v>1</v>
      </c>
      <c r="BE506" s="82">
        <v>1</v>
      </c>
      <c r="BF506" s="82">
        <v>1</v>
      </c>
      <c r="BG506" s="82">
        <v>1</v>
      </c>
      <c r="BH506" s="82">
        <v>1</v>
      </c>
      <c r="BI506" s="82">
        <v>1</v>
      </c>
      <c r="BJ506" s="82">
        <v>1</v>
      </c>
      <c r="BK506" s="82">
        <v>1</v>
      </c>
      <c r="BL506" s="82">
        <v>1</v>
      </c>
      <c r="BM506" s="82">
        <v>1</v>
      </c>
      <c r="BO506" s="82">
        <v>1</v>
      </c>
      <c r="BP506" s="82">
        <v>1</v>
      </c>
      <c r="BW506" s="82" t="s">
        <v>1405</v>
      </c>
    </row>
    <row r="507" spans="1:75" x14ac:dyDescent="0.5">
      <c r="A507" s="82">
        <v>79</v>
      </c>
      <c r="B507" s="82" t="s">
        <v>1398</v>
      </c>
      <c r="D507" s="90">
        <v>43579</v>
      </c>
      <c r="E507" s="90" t="s">
        <v>1399</v>
      </c>
      <c r="F507" s="90"/>
      <c r="G507" s="82" t="s">
        <v>1399</v>
      </c>
      <c r="H507" s="82" t="s">
        <v>1400</v>
      </c>
      <c r="I507" s="80" t="s">
        <v>81</v>
      </c>
      <c r="J507" s="80">
        <v>50</v>
      </c>
      <c r="K507" s="80">
        <v>132</v>
      </c>
      <c r="L507" s="80" t="s">
        <v>154</v>
      </c>
      <c r="M507" s="80">
        <v>0.9</v>
      </c>
      <c r="N507" s="80">
        <v>-19.166689999999999</v>
      </c>
      <c r="O507" s="80">
        <v>29.516362000000001</v>
      </c>
      <c r="P507" s="80" t="s">
        <v>69</v>
      </c>
      <c r="Q507" s="80">
        <v>0</v>
      </c>
      <c r="R507" s="80">
        <v>2.6272389999999999</v>
      </c>
      <c r="S507" s="80">
        <v>23.381664000000001</v>
      </c>
      <c r="T507" s="80">
        <v>2025000</v>
      </c>
      <c r="U507" s="91">
        <f>Table1[[#This Row],[Distribution Amount (Dollars)]]/Table1[[#This Row],[NEWdatediff]]</f>
        <v>675000</v>
      </c>
      <c r="V507" s="82" t="s">
        <v>1393</v>
      </c>
      <c r="W507" s="82" t="s">
        <v>91</v>
      </c>
      <c r="X507" s="82" t="s">
        <v>72</v>
      </c>
      <c r="Y507" s="82" t="s">
        <v>73</v>
      </c>
      <c r="Z507" s="82">
        <v>1</v>
      </c>
      <c r="AA507" s="82" t="s">
        <v>121</v>
      </c>
      <c r="AB507" s="82" t="s">
        <v>1401</v>
      </c>
      <c r="AD507" s="82" t="s">
        <v>469</v>
      </c>
      <c r="AE507" s="82" t="s">
        <v>1402</v>
      </c>
      <c r="AN507" s="82" t="s">
        <v>76</v>
      </c>
      <c r="AO507" s="82" t="s">
        <v>1403</v>
      </c>
      <c r="AP507" s="82">
        <v>450000000</v>
      </c>
      <c r="AQ507" s="82" t="s">
        <v>109</v>
      </c>
      <c r="AR507" s="82" t="s">
        <v>4274</v>
      </c>
      <c r="AS507" s="84">
        <v>42090</v>
      </c>
      <c r="AT507" s="85">
        <v>2015</v>
      </c>
      <c r="AU507" s="82" t="s">
        <v>4277</v>
      </c>
      <c r="AV507" s="84">
        <v>42825</v>
      </c>
      <c r="AW507" s="85">
        <v>2017</v>
      </c>
      <c r="AX507" s="85">
        <f>Table1[[#This Row],[End TEST]]-Table1[[#This Row],[Start TEST]]</f>
        <v>2</v>
      </c>
      <c r="AY507" s="85">
        <f>Table1[[#This Row],[TEST_Diff]]+1</f>
        <v>3</v>
      </c>
      <c r="AZ507" s="92">
        <f>DATEDIF(Table1[[#This Row],[Start Year]],Table1[[#This Row],[End Year]],"d") / 365</f>
        <v>2.0136986301369864</v>
      </c>
      <c r="BA507" s="82">
        <v>13800000</v>
      </c>
      <c r="BB507" s="82">
        <v>6000000</v>
      </c>
      <c r="BC507" s="82" t="s">
        <v>1404</v>
      </c>
      <c r="BD507" s="82">
        <v>1</v>
      </c>
      <c r="BE507" s="82">
        <v>1</v>
      </c>
      <c r="BF507" s="82">
        <v>1</v>
      </c>
      <c r="BG507" s="82">
        <v>1</v>
      </c>
      <c r="BH507" s="82">
        <v>1</v>
      </c>
      <c r="BI507" s="82">
        <v>1</v>
      </c>
      <c r="BJ507" s="82">
        <v>1</v>
      </c>
      <c r="BK507" s="82">
        <v>1</v>
      </c>
      <c r="BL507" s="82">
        <v>1</v>
      </c>
      <c r="BM507" s="82">
        <v>1</v>
      </c>
      <c r="BO507" s="82">
        <v>1</v>
      </c>
      <c r="BP507" s="82">
        <v>1</v>
      </c>
      <c r="BW507" s="82" t="s">
        <v>1405</v>
      </c>
    </row>
    <row r="508" spans="1:75" x14ac:dyDescent="0.5">
      <c r="A508" s="82">
        <v>79</v>
      </c>
      <c r="B508" s="82" t="s">
        <v>1398</v>
      </c>
      <c r="D508" s="90">
        <v>43579</v>
      </c>
      <c r="E508" s="90" t="s">
        <v>1399</v>
      </c>
      <c r="F508" s="90"/>
      <c r="G508" s="82" t="s">
        <v>1399</v>
      </c>
      <c r="H508" s="82" t="s">
        <v>1400</v>
      </c>
      <c r="I508" s="80" t="s">
        <v>102</v>
      </c>
      <c r="J508" s="80">
        <v>50</v>
      </c>
      <c r="K508" s="80">
        <v>132</v>
      </c>
      <c r="L508" s="80" t="s">
        <v>154</v>
      </c>
      <c r="M508" s="80">
        <v>0.9</v>
      </c>
      <c r="N508" s="80">
        <v>-19.166689999999999</v>
      </c>
      <c r="O508" s="80">
        <v>29.516362000000001</v>
      </c>
      <c r="P508" s="80" t="s">
        <v>69</v>
      </c>
      <c r="Q508" s="80">
        <v>0</v>
      </c>
      <c r="R508" s="80">
        <v>2.6272389999999999</v>
      </c>
      <c r="S508" s="80">
        <v>23.381664000000001</v>
      </c>
      <c r="T508" s="80">
        <v>2025000</v>
      </c>
      <c r="U508" s="91">
        <f>Table1[[#This Row],[Distribution Amount (Dollars)]]/Table1[[#This Row],[NEWdatediff]]</f>
        <v>675000</v>
      </c>
      <c r="V508" s="82" t="s">
        <v>1393</v>
      </c>
      <c r="W508" s="82" t="s">
        <v>91</v>
      </c>
      <c r="X508" s="82" t="s">
        <v>72</v>
      </c>
      <c r="Y508" s="82" t="s">
        <v>73</v>
      </c>
      <c r="Z508" s="82">
        <v>1</v>
      </c>
      <c r="AA508" s="82" t="s">
        <v>121</v>
      </c>
      <c r="AB508" s="82" t="s">
        <v>1401</v>
      </c>
      <c r="AD508" s="82" t="s">
        <v>469</v>
      </c>
      <c r="AE508" s="82" t="s">
        <v>1402</v>
      </c>
      <c r="AN508" s="82" t="s">
        <v>76</v>
      </c>
      <c r="AO508" s="82" t="s">
        <v>1403</v>
      </c>
      <c r="AP508" s="82">
        <v>450000000</v>
      </c>
      <c r="AQ508" s="82" t="s">
        <v>109</v>
      </c>
      <c r="AR508" s="82" t="s">
        <v>4274</v>
      </c>
      <c r="AS508" s="84">
        <v>42090</v>
      </c>
      <c r="AT508" s="85">
        <v>2015</v>
      </c>
      <c r="AU508" s="82" t="s">
        <v>4277</v>
      </c>
      <c r="AV508" s="84">
        <v>42825</v>
      </c>
      <c r="AW508" s="85">
        <v>2017</v>
      </c>
      <c r="AX508" s="85">
        <f>Table1[[#This Row],[End TEST]]-Table1[[#This Row],[Start TEST]]</f>
        <v>2</v>
      </c>
      <c r="AY508" s="85">
        <f>Table1[[#This Row],[TEST_Diff]]+1</f>
        <v>3</v>
      </c>
      <c r="AZ508" s="92">
        <f>DATEDIF(Table1[[#This Row],[Start Year]],Table1[[#This Row],[End Year]],"d") / 365</f>
        <v>2.0136986301369864</v>
      </c>
      <c r="BA508" s="82">
        <v>13800000</v>
      </c>
      <c r="BB508" s="82">
        <v>6000000</v>
      </c>
      <c r="BC508" s="82" t="s">
        <v>1404</v>
      </c>
      <c r="BD508" s="82">
        <v>1</v>
      </c>
      <c r="BE508" s="82">
        <v>1</v>
      </c>
      <c r="BF508" s="82">
        <v>1</v>
      </c>
      <c r="BG508" s="82">
        <v>1</v>
      </c>
      <c r="BH508" s="82">
        <v>1</v>
      </c>
      <c r="BI508" s="82">
        <v>1</v>
      </c>
      <c r="BJ508" s="82">
        <v>1</v>
      </c>
      <c r="BK508" s="82">
        <v>1</v>
      </c>
      <c r="BL508" s="82">
        <v>1</v>
      </c>
      <c r="BM508" s="82">
        <v>1</v>
      </c>
      <c r="BO508" s="82">
        <v>1</v>
      </c>
      <c r="BP508" s="82">
        <v>1</v>
      </c>
      <c r="BW508" s="82" t="s">
        <v>1405</v>
      </c>
    </row>
    <row r="509" spans="1:75" x14ac:dyDescent="0.5">
      <c r="A509" s="82">
        <v>79</v>
      </c>
      <c r="B509" s="82" t="s">
        <v>1398</v>
      </c>
      <c r="D509" s="90">
        <v>43579</v>
      </c>
      <c r="E509" s="90" t="s">
        <v>1399</v>
      </c>
      <c r="F509" s="90"/>
      <c r="G509" s="82" t="s">
        <v>1399</v>
      </c>
      <c r="H509" s="82" t="s">
        <v>1400</v>
      </c>
      <c r="I509" s="80" t="s">
        <v>81</v>
      </c>
      <c r="J509" s="80">
        <v>50</v>
      </c>
      <c r="K509" s="80">
        <v>132</v>
      </c>
      <c r="L509" s="80" t="s">
        <v>1448</v>
      </c>
      <c r="M509" s="80">
        <v>1.1499999999999999</v>
      </c>
      <c r="N509" s="80">
        <v>-11.6455</v>
      </c>
      <c r="O509" s="80">
        <v>43.333302000000003</v>
      </c>
      <c r="P509" s="80" t="s">
        <v>69</v>
      </c>
      <c r="Q509" s="80">
        <v>0</v>
      </c>
      <c r="R509" s="80">
        <v>2.6272389999999999</v>
      </c>
      <c r="S509" s="80">
        <v>23.381664000000001</v>
      </c>
      <c r="T509" s="80">
        <v>2587500</v>
      </c>
      <c r="U509" s="91">
        <f>Table1[[#This Row],[Distribution Amount (Dollars)]]/Table1[[#This Row],[NEWdatediff]]</f>
        <v>862500</v>
      </c>
      <c r="V509" s="82" t="s">
        <v>1393</v>
      </c>
      <c r="W509" s="82" t="s">
        <v>91</v>
      </c>
      <c r="X509" s="82" t="s">
        <v>72</v>
      </c>
      <c r="Y509" s="82" t="s">
        <v>73</v>
      </c>
      <c r="Z509" s="82">
        <v>1</v>
      </c>
      <c r="AA509" s="82" t="s">
        <v>121</v>
      </c>
      <c r="AB509" s="82" t="s">
        <v>1401</v>
      </c>
      <c r="AD509" s="82" t="s">
        <v>1406</v>
      </c>
      <c r="AE509" s="82" t="s">
        <v>1402</v>
      </c>
      <c r="AN509" s="82" t="s">
        <v>76</v>
      </c>
      <c r="AO509" s="82" t="s">
        <v>1403</v>
      </c>
      <c r="AP509" s="82">
        <v>450000000</v>
      </c>
      <c r="AQ509" s="82" t="s">
        <v>109</v>
      </c>
      <c r="AR509" s="82" t="s">
        <v>4274</v>
      </c>
      <c r="AS509" s="84">
        <v>42090</v>
      </c>
      <c r="AT509" s="85">
        <v>2015</v>
      </c>
      <c r="AU509" s="82" t="s">
        <v>4277</v>
      </c>
      <c r="AV509" s="84">
        <v>42825</v>
      </c>
      <c r="AW509" s="85">
        <v>2017</v>
      </c>
      <c r="AX509" s="85">
        <f>Table1[[#This Row],[End TEST]]-Table1[[#This Row],[Start TEST]]</f>
        <v>2</v>
      </c>
      <c r="AY509" s="85">
        <f>Table1[[#This Row],[TEST_Diff]]+1</f>
        <v>3</v>
      </c>
      <c r="AZ509" s="92">
        <f>DATEDIF(Table1[[#This Row],[Start Year]],Table1[[#This Row],[End Year]],"d") / 365</f>
        <v>2.0136986301369864</v>
      </c>
      <c r="BA509" s="82">
        <v>13800000</v>
      </c>
      <c r="BB509" s="82">
        <v>6000000</v>
      </c>
      <c r="BC509" s="82" t="s">
        <v>1404</v>
      </c>
      <c r="BD509" s="82">
        <v>1</v>
      </c>
      <c r="BE509" s="82">
        <v>1</v>
      </c>
      <c r="BF509" s="82">
        <v>1</v>
      </c>
      <c r="BG509" s="82">
        <v>1</v>
      </c>
      <c r="BH509" s="82">
        <v>1</v>
      </c>
      <c r="BI509" s="82">
        <v>1</v>
      </c>
      <c r="BJ509" s="82">
        <v>1</v>
      </c>
      <c r="BK509" s="82">
        <v>1</v>
      </c>
      <c r="BL509" s="82">
        <v>1</v>
      </c>
      <c r="BM509" s="82">
        <v>1</v>
      </c>
      <c r="BO509" s="82">
        <v>1</v>
      </c>
      <c r="BP509" s="82">
        <v>1</v>
      </c>
      <c r="BW509" s="82" t="s">
        <v>1405</v>
      </c>
    </row>
    <row r="510" spans="1:75" x14ac:dyDescent="0.5">
      <c r="A510" s="82">
        <v>79</v>
      </c>
      <c r="B510" s="82" t="s">
        <v>1398</v>
      </c>
      <c r="D510" s="90">
        <v>43579</v>
      </c>
      <c r="E510" s="90" t="s">
        <v>1399</v>
      </c>
      <c r="F510" s="90"/>
      <c r="G510" s="82" t="s">
        <v>1399</v>
      </c>
      <c r="H510" s="82" t="s">
        <v>1400</v>
      </c>
      <c r="I510" s="80" t="s">
        <v>102</v>
      </c>
      <c r="J510" s="80">
        <v>50</v>
      </c>
      <c r="K510" s="80">
        <v>132</v>
      </c>
      <c r="L510" s="80" t="s">
        <v>1448</v>
      </c>
      <c r="M510" s="80">
        <v>1.1499999999999999</v>
      </c>
      <c r="N510" s="80">
        <v>-11.6455</v>
      </c>
      <c r="O510" s="80">
        <v>43.333302000000003</v>
      </c>
      <c r="P510" s="80" t="s">
        <v>69</v>
      </c>
      <c r="Q510" s="80">
        <v>0</v>
      </c>
      <c r="R510" s="80">
        <v>2.6272389999999999</v>
      </c>
      <c r="S510" s="80">
        <v>23.381664000000001</v>
      </c>
      <c r="T510" s="80">
        <v>2587500</v>
      </c>
      <c r="U510" s="91">
        <f>Table1[[#This Row],[Distribution Amount (Dollars)]]/Table1[[#This Row],[NEWdatediff]]</f>
        <v>862500</v>
      </c>
      <c r="V510" s="82" t="s">
        <v>1393</v>
      </c>
      <c r="W510" s="82" t="s">
        <v>91</v>
      </c>
      <c r="X510" s="82" t="s">
        <v>72</v>
      </c>
      <c r="Y510" s="82" t="s">
        <v>73</v>
      </c>
      <c r="Z510" s="82">
        <v>1</v>
      </c>
      <c r="AA510" s="82" t="s">
        <v>121</v>
      </c>
      <c r="AB510" s="82" t="s">
        <v>1401</v>
      </c>
      <c r="AD510" s="82" t="s">
        <v>1406</v>
      </c>
      <c r="AE510" s="82" t="s">
        <v>1402</v>
      </c>
      <c r="AN510" s="82" t="s">
        <v>76</v>
      </c>
      <c r="AO510" s="82" t="s">
        <v>1403</v>
      </c>
      <c r="AP510" s="82">
        <v>450000000</v>
      </c>
      <c r="AQ510" s="82" t="s">
        <v>109</v>
      </c>
      <c r="AR510" s="82" t="s">
        <v>4274</v>
      </c>
      <c r="AS510" s="84">
        <v>42090</v>
      </c>
      <c r="AT510" s="85">
        <v>2015</v>
      </c>
      <c r="AU510" s="82" t="s">
        <v>4277</v>
      </c>
      <c r="AV510" s="84">
        <v>42825</v>
      </c>
      <c r="AW510" s="85">
        <v>2017</v>
      </c>
      <c r="AX510" s="85">
        <f>Table1[[#This Row],[End TEST]]-Table1[[#This Row],[Start TEST]]</f>
        <v>2</v>
      </c>
      <c r="AY510" s="85">
        <f>Table1[[#This Row],[TEST_Diff]]+1</f>
        <v>3</v>
      </c>
      <c r="AZ510" s="92">
        <f>DATEDIF(Table1[[#This Row],[Start Year]],Table1[[#This Row],[End Year]],"d") / 365</f>
        <v>2.0136986301369864</v>
      </c>
      <c r="BA510" s="82">
        <v>13800000</v>
      </c>
      <c r="BB510" s="82">
        <v>6000000</v>
      </c>
      <c r="BC510" s="82" t="s">
        <v>1404</v>
      </c>
      <c r="BD510" s="82">
        <v>1</v>
      </c>
      <c r="BE510" s="82">
        <v>1</v>
      </c>
      <c r="BF510" s="82">
        <v>1</v>
      </c>
      <c r="BG510" s="82">
        <v>1</v>
      </c>
      <c r="BH510" s="82">
        <v>1</v>
      </c>
      <c r="BI510" s="82">
        <v>1</v>
      </c>
      <c r="BJ510" s="82">
        <v>1</v>
      </c>
      <c r="BK510" s="82">
        <v>1</v>
      </c>
      <c r="BL510" s="82">
        <v>1</v>
      </c>
      <c r="BM510" s="82">
        <v>1</v>
      </c>
      <c r="BO510" s="82">
        <v>1</v>
      </c>
      <c r="BP510" s="82">
        <v>1</v>
      </c>
      <c r="BW510" s="82" t="s">
        <v>1405</v>
      </c>
    </row>
    <row r="511" spans="1:75" x14ac:dyDescent="0.5">
      <c r="A511" s="82">
        <v>79</v>
      </c>
      <c r="B511" s="82" t="s">
        <v>1398</v>
      </c>
      <c r="D511" s="90">
        <v>43579</v>
      </c>
      <c r="E511" s="90" t="s">
        <v>1399</v>
      </c>
      <c r="F511" s="90"/>
      <c r="G511" s="82" t="s">
        <v>1399</v>
      </c>
      <c r="H511" s="82" t="s">
        <v>1400</v>
      </c>
      <c r="I511" s="80" t="s">
        <v>81</v>
      </c>
      <c r="J511" s="80">
        <v>50</v>
      </c>
      <c r="K511" s="80">
        <v>132</v>
      </c>
      <c r="L511" s="80" t="s">
        <v>1425</v>
      </c>
      <c r="M511" s="80">
        <v>0.64</v>
      </c>
      <c r="N511" s="80">
        <v>4.2104840000000001</v>
      </c>
      <c r="O511" s="80">
        <v>101.975769</v>
      </c>
      <c r="P511" s="80" t="s">
        <v>113</v>
      </c>
      <c r="Q511" s="80">
        <v>0</v>
      </c>
      <c r="R511" s="80">
        <v>10.278548000000001</v>
      </c>
      <c r="S511" s="80">
        <v>102.006446</v>
      </c>
      <c r="T511" s="80">
        <v>1440000</v>
      </c>
      <c r="U511" s="91">
        <f>Table1[[#This Row],[Distribution Amount (Dollars)]]/Table1[[#This Row],[NEWdatediff]]</f>
        <v>480000</v>
      </c>
      <c r="V511" s="82" t="s">
        <v>1393</v>
      </c>
      <c r="W511" s="82" t="s">
        <v>91</v>
      </c>
      <c r="X511" s="82" t="s">
        <v>72</v>
      </c>
      <c r="Y511" s="82" t="s">
        <v>73</v>
      </c>
      <c r="Z511" s="82">
        <v>1</v>
      </c>
      <c r="AA511" s="82" t="s">
        <v>121</v>
      </c>
      <c r="AB511" s="82" t="s">
        <v>1401</v>
      </c>
      <c r="AD511" s="82" t="s">
        <v>692</v>
      </c>
      <c r="AE511" s="82" t="s">
        <v>1402</v>
      </c>
      <c r="AN511" s="82" t="s">
        <v>76</v>
      </c>
      <c r="AO511" s="82" t="s">
        <v>1403</v>
      </c>
      <c r="AP511" s="82">
        <v>450000000</v>
      </c>
      <c r="AQ511" s="82" t="s">
        <v>109</v>
      </c>
      <c r="AR511" s="82" t="s">
        <v>4274</v>
      </c>
      <c r="AS511" s="84">
        <v>42090</v>
      </c>
      <c r="AT511" s="85">
        <v>2015</v>
      </c>
      <c r="AU511" s="82" t="s">
        <v>4277</v>
      </c>
      <c r="AV511" s="84">
        <v>42825</v>
      </c>
      <c r="AW511" s="85">
        <v>2017</v>
      </c>
      <c r="AX511" s="85">
        <f>Table1[[#This Row],[End TEST]]-Table1[[#This Row],[Start TEST]]</f>
        <v>2</v>
      </c>
      <c r="AY511" s="85">
        <f>Table1[[#This Row],[TEST_Diff]]+1</f>
        <v>3</v>
      </c>
      <c r="AZ511" s="92">
        <f>DATEDIF(Table1[[#This Row],[Start Year]],Table1[[#This Row],[End Year]],"d") / 365</f>
        <v>2.0136986301369864</v>
      </c>
      <c r="BA511" s="82">
        <v>13800000</v>
      </c>
      <c r="BB511" s="82">
        <v>6000000</v>
      </c>
      <c r="BC511" s="82" t="s">
        <v>1404</v>
      </c>
      <c r="BD511" s="82">
        <v>1</v>
      </c>
      <c r="BE511" s="82">
        <v>1</v>
      </c>
      <c r="BF511" s="82">
        <v>1</v>
      </c>
      <c r="BG511" s="82">
        <v>1</v>
      </c>
      <c r="BH511" s="82">
        <v>1</v>
      </c>
      <c r="BI511" s="82">
        <v>1</v>
      </c>
      <c r="BJ511" s="82">
        <v>1</v>
      </c>
      <c r="BK511" s="82">
        <v>1</v>
      </c>
      <c r="BL511" s="82">
        <v>1</v>
      </c>
      <c r="BM511" s="82">
        <v>1</v>
      </c>
      <c r="BO511" s="82">
        <v>1</v>
      </c>
      <c r="BP511" s="82">
        <v>1</v>
      </c>
      <c r="BW511" s="82" t="s">
        <v>1405</v>
      </c>
    </row>
    <row r="512" spans="1:75" x14ac:dyDescent="0.5">
      <c r="A512" s="82">
        <v>79</v>
      </c>
      <c r="B512" s="82" t="s">
        <v>1398</v>
      </c>
      <c r="D512" s="90">
        <v>43579</v>
      </c>
      <c r="E512" s="90" t="s">
        <v>1399</v>
      </c>
      <c r="F512" s="90"/>
      <c r="G512" s="82" t="s">
        <v>1399</v>
      </c>
      <c r="H512" s="82" t="s">
        <v>1400</v>
      </c>
      <c r="I512" s="80" t="s">
        <v>102</v>
      </c>
      <c r="J512" s="80">
        <v>50</v>
      </c>
      <c r="K512" s="80">
        <v>132</v>
      </c>
      <c r="L512" s="80" t="s">
        <v>1425</v>
      </c>
      <c r="M512" s="80">
        <v>0.64</v>
      </c>
      <c r="N512" s="80">
        <v>4.2104840000000001</v>
      </c>
      <c r="O512" s="80">
        <v>101.975769</v>
      </c>
      <c r="P512" s="80" t="s">
        <v>113</v>
      </c>
      <c r="Q512" s="80">
        <v>0</v>
      </c>
      <c r="R512" s="80">
        <v>10.278548000000001</v>
      </c>
      <c r="S512" s="80">
        <v>102.006446</v>
      </c>
      <c r="T512" s="80">
        <v>1440000</v>
      </c>
      <c r="U512" s="91">
        <f>Table1[[#This Row],[Distribution Amount (Dollars)]]/Table1[[#This Row],[NEWdatediff]]</f>
        <v>480000</v>
      </c>
      <c r="V512" s="82" t="s">
        <v>1393</v>
      </c>
      <c r="W512" s="82" t="s">
        <v>91</v>
      </c>
      <c r="X512" s="82" t="s">
        <v>72</v>
      </c>
      <c r="Y512" s="82" t="s">
        <v>73</v>
      </c>
      <c r="Z512" s="82">
        <v>1</v>
      </c>
      <c r="AA512" s="82" t="s">
        <v>121</v>
      </c>
      <c r="AB512" s="82" t="s">
        <v>1401</v>
      </c>
      <c r="AD512" s="82" t="s">
        <v>692</v>
      </c>
      <c r="AE512" s="82" t="s">
        <v>1402</v>
      </c>
      <c r="AN512" s="82" t="s">
        <v>76</v>
      </c>
      <c r="AO512" s="82" t="s">
        <v>1403</v>
      </c>
      <c r="AP512" s="82">
        <v>450000000</v>
      </c>
      <c r="AQ512" s="82" t="s">
        <v>109</v>
      </c>
      <c r="AR512" s="82" t="s">
        <v>4274</v>
      </c>
      <c r="AS512" s="84">
        <v>42090</v>
      </c>
      <c r="AT512" s="85">
        <v>2015</v>
      </c>
      <c r="AU512" s="82" t="s">
        <v>4277</v>
      </c>
      <c r="AV512" s="84">
        <v>42825</v>
      </c>
      <c r="AW512" s="85">
        <v>2017</v>
      </c>
      <c r="AX512" s="85">
        <f>Table1[[#This Row],[End TEST]]-Table1[[#This Row],[Start TEST]]</f>
        <v>2</v>
      </c>
      <c r="AY512" s="85">
        <f>Table1[[#This Row],[TEST_Diff]]+1</f>
        <v>3</v>
      </c>
      <c r="AZ512" s="92">
        <f>DATEDIF(Table1[[#This Row],[Start Year]],Table1[[#This Row],[End Year]],"d") / 365</f>
        <v>2.0136986301369864</v>
      </c>
      <c r="BA512" s="82">
        <v>13800000</v>
      </c>
      <c r="BB512" s="82">
        <v>6000000</v>
      </c>
      <c r="BC512" s="82" t="s">
        <v>1404</v>
      </c>
      <c r="BD512" s="82">
        <v>1</v>
      </c>
      <c r="BE512" s="82">
        <v>1</v>
      </c>
      <c r="BF512" s="82">
        <v>1</v>
      </c>
      <c r="BG512" s="82">
        <v>1</v>
      </c>
      <c r="BH512" s="82">
        <v>1</v>
      </c>
      <c r="BI512" s="82">
        <v>1</v>
      </c>
      <c r="BJ512" s="82">
        <v>1</v>
      </c>
      <c r="BK512" s="82">
        <v>1</v>
      </c>
      <c r="BL512" s="82">
        <v>1</v>
      </c>
      <c r="BM512" s="82">
        <v>1</v>
      </c>
      <c r="BO512" s="82">
        <v>1</v>
      </c>
      <c r="BP512" s="82">
        <v>1</v>
      </c>
      <c r="BW512" s="82" t="s">
        <v>1405</v>
      </c>
    </row>
    <row r="513" spans="1:75" x14ac:dyDescent="0.5">
      <c r="A513" s="82">
        <v>79</v>
      </c>
      <c r="B513" s="82" t="s">
        <v>1398</v>
      </c>
      <c r="D513" s="90">
        <v>43579</v>
      </c>
      <c r="E513" s="90" t="s">
        <v>1399</v>
      </c>
      <c r="F513" s="90"/>
      <c r="G513" s="82" t="s">
        <v>1399</v>
      </c>
      <c r="H513" s="82" t="s">
        <v>1400</v>
      </c>
      <c r="I513" s="80" t="s">
        <v>81</v>
      </c>
      <c r="J513" s="80">
        <v>50</v>
      </c>
      <c r="K513" s="80">
        <v>132</v>
      </c>
      <c r="L513" s="80" t="s">
        <v>426</v>
      </c>
      <c r="M513" s="80">
        <v>0.64</v>
      </c>
      <c r="N513" s="80">
        <v>23.684994</v>
      </c>
      <c r="O513" s="80">
        <v>90.356330999999997</v>
      </c>
      <c r="P513" s="80" t="s">
        <v>114</v>
      </c>
      <c r="Q513" s="80">
        <v>0</v>
      </c>
      <c r="R513" s="80">
        <v>25.384855999999999</v>
      </c>
      <c r="S513" s="80">
        <v>68.458809000000002</v>
      </c>
      <c r="T513" s="80">
        <v>1440000</v>
      </c>
      <c r="U513" s="91">
        <f>Table1[[#This Row],[Distribution Amount (Dollars)]]/Table1[[#This Row],[NEWdatediff]]</f>
        <v>480000</v>
      </c>
      <c r="V513" s="82" t="s">
        <v>1393</v>
      </c>
      <c r="W513" s="82" t="s">
        <v>91</v>
      </c>
      <c r="X513" s="82" t="s">
        <v>72</v>
      </c>
      <c r="Y513" s="82" t="s">
        <v>73</v>
      </c>
      <c r="Z513" s="82">
        <v>1</v>
      </c>
      <c r="AA513" s="82" t="s">
        <v>121</v>
      </c>
      <c r="AB513" s="82" t="s">
        <v>1401</v>
      </c>
      <c r="AD513" s="82" t="s">
        <v>1449</v>
      </c>
      <c r="AE513" s="82" t="s">
        <v>1402</v>
      </c>
      <c r="AN513" s="82" t="s">
        <v>76</v>
      </c>
      <c r="AO513" s="82" t="s">
        <v>1403</v>
      </c>
      <c r="AP513" s="82">
        <v>450000000</v>
      </c>
      <c r="AQ513" s="82" t="s">
        <v>109</v>
      </c>
      <c r="AR513" s="82" t="s">
        <v>4274</v>
      </c>
      <c r="AS513" s="84">
        <v>42090</v>
      </c>
      <c r="AT513" s="85">
        <v>2015</v>
      </c>
      <c r="AU513" s="82" t="s">
        <v>4277</v>
      </c>
      <c r="AV513" s="84">
        <v>42825</v>
      </c>
      <c r="AW513" s="85">
        <v>2017</v>
      </c>
      <c r="AX513" s="85">
        <f>Table1[[#This Row],[End TEST]]-Table1[[#This Row],[Start TEST]]</f>
        <v>2</v>
      </c>
      <c r="AY513" s="85">
        <f>Table1[[#This Row],[TEST_Diff]]+1</f>
        <v>3</v>
      </c>
      <c r="AZ513" s="92">
        <f>DATEDIF(Table1[[#This Row],[Start Year]],Table1[[#This Row],[End Year]],"d") / 365</f>
        <v>2.0136986301369864</v>
      </c>
      <c r="BA513" s="82">
        <v>13800000</v>
      </c>
      <c r="BB513" s="82">
        <v>6000000</v>
      </c>
      <c r="BC513" s="82" t="s">
        <v>1404</v>
      </c>
      <c r="BD513" s="82">
        <v>1</v>
      </c>
      <c r="BE513" s="82">
        <v>1</v>
      </c>
      <c r="BF513" s="82">
        <v>1</v>
      </c>
      <c r="BG513" s="82">
        <v>1</v>
      </c>
      <c r="BH513" s="82">
        <v>1</v>
      </c>
      <c r="BI513" s="82">
        <v>1</v>
      </c>
      <c r="BJ513" s="82">
        <v>1</v>
      </c>
      <c r="BK513" s="82">
        <v>1</v>
      </c>
      <c r="BL513" s="82">
        <v>1</v>
      </c>
      <c r="BM513" s="82">
        <v>1</v>
      </c>
      <c r="BO513" s="82">
        <v>1</v>
      </c>
      <c r="BP513" s="82">
        <v>1</v>
      </c>
      <c r="BW513" s="82" t="s">
        <v>1405</v>
      </c>
    </row>
    <row r="514" spans="1:75" x14ac:dyDescent="0.5">
      <c r="A514" s="82">
        <v>79</v>
      </c>
      <c r="B514" s="82" t="s">
        <v>1398</v>
      </c>
      <c r="D514" s="90">
        <v>43579</v>
      </c>
      <c r="E514" s="90" t="s">
        <v>1399</v>
      </c>
      <c r="F514" s="90"/>
      <c r="G514" s="82" t="s">
        <v>1399</v>
      </c>
      <c r="H514" s="82" t="s">
        <v>1400</v>
      </c>
      <c r="I514" s="80" t="s">
        <v>102</v>
      </c>
      <c r="J514" s="80">
        <v>50</v>
      </c>
      <c r="K514" s="80">
        <v>132</v>
      </c>
      <c r="L514" s="80" t="s">
        <v>426</v>
      </c>
      <c r="M514" s="80">
        <v>0.64</v>
      </c>
      <c r="N514" s="80">
        <v>23.684994</v>
      </c>
      <c r="O514" s="80">
        <v>90.356330999999997</v>
      </c>
      <c r="P514" s="80" t="s">
        <v>114</v>
      </c>
      <c r="Q514" s="80">
        <v>0</v>
      </c>
      <c r="R514" s="80">
        <v>25.384855999999999</v>
      </c>
      <c r="S514" s="80">
        <v>68.458809000000002</v>
      </c>
      <c r="T514" s="80">
        <v>1440000</v>
      </c>
      <c r="U514" s="91">
        <f>Table1[[#This Row],[Distribution Amount (Dollars)]]/Table1[[#This Row],[NEWdatediff]]</f>
        <v>480000</v>
      </c>
      <c r="V514" s="82" t="s">
        <v>1393</v>
      </c>
      <c r="W514" s="82" t="s">
        <v>91</v>
      </c>
      <c r="X514" s="82" t="s">
        <v>72</v>
      </c>
      <c r="Y514" s="82" t="s">
        <v>73</v>
      </c>
      <c r="Z514" s="82">
        <v>1</v>
      </c>
      <c r="AA514" s="82" t="s">
        <v>121</v>
      </c>
      <c r="AB514" s="82" t="s">
        <v>1401</v>
      </c>
      <c r="AD514" s="82" t="s">
        <v>1449</v>
      </c>
      <c r="AE514" s="82" t="s">
        <v>1402</v>
      </c>
      <c r="AN514" s="82" t="s">
        <v>76</v>
      </c>
      <c r="AO514" s="82" t="s">
        <v>1403</v>
      </c>
      <c r="AP514" s="82">
        <v>450000000</v>
      </c>
      <c r="AQ514" s="82" t="s">
        <v>109</v>
      </c>
      <c r="AR514" s="82" t="s">
        <v>4274</v>
      </c>
      <c r="AS514" s="84">
        <v>42090</v>
      </c>
      <c r="AT514" s="85">
        <v>2015</v>
      </c>
      <c r="AU514" s="82" t="s">
        <v>4277</v>
      </c>
      <c r="AV514" s="84">
        <v>42825</v>
      </c>
      <c r="AW514" s="85">
        <v>2017</v>
      </c>
      <c r="AX514" s="85">
        <f>Table1[[#This Row],[End TEST]]-Table1[[#This Row],[Start TEST]]</f>
        <v>2</v>
      </c>
      <c r="AY514" s="85">
        <f>Table1[[#This Row],[TEST_Diff]]+1</f>
        <v>3</v>
      </c>
      <c r="AZ514" s="92">
        <f>DATEDIF(Table1[[#This Row],[Start Year]],Table1[[#This Row],[End Year]],"d") / 365</f>
        <v>2.0136986301369864</v>
      </c>
      <c r="BA514" s="82">
        <v>13800000</v>
      </c>
      <c r="BB514" s="82">
        <v>6000000</v>
      </c>
      <c r="BC514" s="82" t="s">
        <v>1404</v>
      </c>
      <c r="BD514" s="82">
        <v>1</v>
      </c>
      <c r="BE514" s="82">
        <v>1</v>
      </c>
      <c r="BF514" s="82">
        <v>1</v>
      </c>
      <c r="BG514" s="82">
        <v>1</v>
      </c>
      <c r="BH514" s="82">
        <v>1</v>
      </c>
      <c r="BI514" s="82">
        <v>1</v>
      </c>
      <c r="BJ514" s="82">
        <v>1</v>
      </c>
      <c r="BK514" s="82">
        <v>1</v>
      </c>
      <c r="BL514" s="82">
        <v>1</v>
      </c>
      <c r="BM514" s="82">
        <v>1</v>
      </c>
      <c r="BO514" s="82">
        <v>1</v>
      </c>
      <c r="BP514" s="82">
        <v>1</v>
      </c>
      <c r="BW514" s="82" t="s">
        <v>1405</v>
      </c>
    </row>
    <row r="515" spans="1:75" x14ac:dyDescent="0.5">
      <c r="A515" s="82">
        <v>79</v>
      </c>
      <c r="B515" s="82" t="s">
        <v>1398</v>
      </c>
      <c r="D515" s="90">
        <v>43579</v>
      </c>
      <c r="E515" s="90" t="s">
        <v>1399</v>
      </c>
      <c r="F515" s="90"/>
      <c r="G515" s="82" t="s">
        <v>1399</v>
      </c>
      <c r="H515" s="82" t="s">
        <v>1400</v>
      </c>
      <c r="I515" s="80" t="s">
        <v>81</v>
      </c>
      <c r="J515" s="80">
        <v>50</v>
      </c>
      <c r="K515" s="80">
        <v>132</v>
      </c>
      <c r="L515" s="80" t="s">
        <v>1422</v>
      </c>
      <c r="M515" s="80">
        <v>0.25</v>
      </c>
      <c r="N515" s="80">
        <v>-35.675148</v>
      </c>
      <c r="O515" s="80">
        <v>-71.542968999999999</v>
      </c>
      <c r="P515" s="80" t="s">
        <v>84</v>
      </c>
      <c r="Q515" s="80">
        <v>0</v>
      </c>
      <c r="R515" s="80">
        <v>-15.623037</v>
      </c>
      <c r="S515" s="80">
        <v>-59.0625</v>
      </c>
      <c r="T515" s="80">
        <v>562500</v>
      </c>
      <c r="U515" s="91">
        <f>Table1[[#This Row],[Distribution Amount (Dollars)]]/Table1[[#This Row],[NEWdatediff]]</f>
        <v>187500</v>
      </c>
      <c r="V515" s="82" t="s">
        <v>1393</v>
      </c>
      <c r="W515" s="82" t="s">
        <v>91</v>
      </c>
      <c r="X515" s="82" t="s">
        <v>72</v>
      </c>
      <c r="Y515" s="82" t="s">
        <v>73</v>
      </c>
      <c r="Z515" s="82">
        <v>1</v>
      </c>
      <c r="AA515" s="82" t="s">
        <v>121</v>
      </c>
      <c r="AB515" s="82" t="s">
        <v>1401</v>
      </c>
      <c r="AD515" s="82" t="s">
        <v>1074</v>
      </c>
      <c r="AE515" s="82" t="s">
        <v>1402</v>
      </c>
      <c r="AN515" s="82" t="s">
        <v>76</v>
      </c>
      <c r="AO515" s="82" t="s">
        <v>1403</v>
      </c>
      <c r="AP515" s="82">
        <v>450000000</v>
      </c>
      <c r="AQ515" s="82" t="s">
        <v>109</v>
      </c>
      <c r="AR515" s="82" t="s">
        <v>4274</v>
      </c>
      <c r="AS515" s="84">
        <v>42090</v>
      </c>
      <c r="AT515" s="85">
        <v>2015</v>
      </c>
      <c r="AU515" s="82" t="s">
        <v>4277</v>
      </c>
      <c r="AV515" s="84">
        <v>42825</v>
      </c>
      <c r="AW515" s="85">
        <v>2017</v>
      </c>
      <c r="AX515" s="85">
        <f>Table1[[#This Row],[End TEST]]-Table1[[#This Row],[Start TEST]]</f>
        <v>2</v>
      </c>
      <c r="AY515" s="85">
        <f>Table1[[#This Row],[TEST_Diff]]+1</f>
        <v>3</v>
      </c>
      <c r="AZ515" s="92">
        <f>DATEDIF(Table1[[#This Row],[Start Year]],Table1[[#This Row],[End Year]],"d") / 365</f>
        <v>2.0136986301369864</v>
      </c>
      <c r="BA515" s="82">
        <v>13800000</v>
      </c>
      <c r="BB515" s="82">
        <v>6000000</v>
      </c>
      <c r="BC515" s="82" t="s">
        <v>1404</v>
      </c>
      <c r="BD515" s="82">
        <v>1</v>
      </c>
      <c r="BE515" s="82">
        <v>1</v>
      </c>
      <c r="BF515" s="82">
        <v>1</v>
      </c>
      <c r="BG515" s="82">
        <v>1</v>
      </c>
      <c r="BH515" s="82">
        <v>1</v>
      </c>
      <c r="BI515" s="82">
        <v>1</v>
      </c>
      <c r="BJ515" s="82">
        <v>1</v>
      </c>
      <c r="BK515" s="82">
        <v>1</v>
      </c>
      <c r="BL515" s="82">
        <v>1</v>
      </c>
      <c r="BM515" s="82">
        <v>1</v>
      </c>
      <c r="BO515" s="82">
        <v>1</v>
      </c>
      <c r="BP515" s="82">
        <v>1</v>
      </c>
      <c r="BW515" s="82" t="s">
        <v>1405</v>
      </c>
    </row>
    <row r="516" spans="1:75" x14ac:dyDescent="0.5">
      <c r="A516" s="82">
        <v>79</v>
      </c>
      <c r="B516" s="82" t="s">
        <v>1398</v>
      </c>
      <c r="D516" s="90">
        <v>43579</v>
      </c>
      <c r="E516" s="90" t="s">
        <v>1399</v>
      </c>
      <c r="F516" s="90"/>
      <c r="G516" s="82" t="s">
        <v>1399</v>
      </c>
      <c r="H516" s="82" t="s">
        <v>1400</v>
      </c>
      <c r="I516" s="80" t="s">
        <v>102</v>
      </c>
      <c r="J516" s="80">
        <v>50</v>
      </c>
      <c r="K516" s="80">
        <v>132</v>
      </c>
      <c r="L516" s="80" t="s">
        <v>1422</v>
      </c>
      <c r="M516" s="80">
        <v>0.25</v>
      </c>
      <c r="N516" s="80">
        <v>-35.675148</v>
      </c>
      <c r="O516" s="80">
        <v>-71.542968999999999</v>
      </c>
      <c r="P516" s="80" t="s">
        <v>84</v>
      </c>
      <c r="Q516" s="80">
        <v>0</v>
      </c>
      <c r="R516" s="80">
        <v>-15.623037</v>
      </c>
      <c r="S516" s="80">
        <v>-59.0625</v>
      </c>
      <c r="T516" s="80">
        <v>562500</v>
      </c>
      <c r="U516" s="91">
        <f>Table1[[#This Row],[Distribution Amount (Dollars)]]/Table1[[#This Row],[NEWdatediff]]</f>
        <v>187500</v>
      </c>
      <c r="V516" s="82" t="s">
        <v>1393</v>
      </c>
      <c r="W516" s="82" t="s">
        <v>91</v>
      </c>
      <c r="X516" s="82" t="s">
        <v>72</v>
      </c>
      <c r="Y516" s="82" t="s">
        <v>73</v>
      </c>
      <c r="Z516" s="82">
        <v>1</v>
      </c>
      <c r="AA516" s="82" t="s">
        <v>121</v>
      </c>
      <c r="AB516" s="82" t="s">
        <v>1401</v>
      </c>
      <c r="AD516" s="82" t="s">
        <v>1074</v>
      </c>
      <c r="AE516" s="82" t="s">
        <v>1402</v>
      </c>
      <c r="AN516" s="82" t="s">
        <v>76</v>
      </c>
      <c r="AO516" s="82" t="s">
        <v>1403</v>
      </c>
      <c r="AP516" s="82">
        <v>450000000</v>
      </c>
      <c r="AQ516" s="82" t="s">
        <v>109</v>
      </c>
      <c r="AR516" s="82" t="s">
        <v>4274</v>
      </c>
      <c r="AS516" s="84">
        <v>42090</v>
      </c>
      <c r="AT516" s="85">
        <v>2015</v>
      </c>
      <c r="AU516" s="82" t="s">
        <v>4277</v>
      </c>
      <c r="AV516" s="84">
        <v>42825</v>
      </c>
      <c r="AW516" s="85">
        <v>2017</v>
      </c>
      <c r="AX516" s="85">
        <f>Table1[[#This Row],[End TEST]]-Table1[[#This Row],[Start TEST]]</f>
        <v>2</v>
      </c>
      <c r="AY516" s="85">
        <f>Table1[[#This Row],[TEST_Diff]]+1</f>
        <v>3</v>
      </c>
      <c r="AZ516" s="92">
        <f>DATEDIF(Table1[[#This Row],[Start Year]],Table1[[#This Row],[End Year]],"d") / 365</f>
        <v>2.0136986301369864</v>
      </c>
      <c r="BA516" s="82">
        <v>13800000</v>
      </c>
      <c r="BB516" s="82">
        <v>6000000</v>
      </c>
      <c r="BC516" s="82" t="s">
        <v>1404</v>
      </c>
      <c r="BD516" s="82">
        <v>1</v>
      </c>
      <c r="BE516" s="82">
        <v>1</v>
      </c>
      <c r="BF516" s="82">
        <v>1</v>
      </c>
      <c r="BG516" s="82">
        <v>1</v>
      </c>
      <c r="BH516" s="82">
        <v>1</v>
      </c>
      <c r="BI516" s="82">
        <v>1</v>
      </c>
      <c r="BJ516" s="82">
        <v>1</v>
      </c>
      <c r="BK516" s="82">
        <v>1</v>
      </c>
      <c r="BL516" s="82">
        <v>1</v>
      </c>
      <c r="BM516" s="82">
        <v>1</v>
      </c>
      <c r="BO516" s="82">
        <v>1</v>
      </c>
      <c r="BP516" s="82">
        <v>1</v>
      </c>
      <c r="BW516" s="82" t="s">
        <v>1405</v>
      </c>
    </row>
    <row r="517" spans="1:75" x14ac:dyDescent="0.5">
      <c r="A517" s="82">
        <v>79</v>
      </c>
      <c r="B517" s="82" t="s">
        <v>1398</v>
      </c>
      <c r="D517" s="90">
        <v>43579</v>
      </c>
      <c r="E517" s="90" t="s">
        <v>1399</v>
      </c>
      <c r="F517" s="90"/>
      <c r="G517" s="82" t="s">
        <v>1399</v>
      </c>
      <c r="H517" s="82" t="s">
        <v>1400</v>
      </c>
      <c r="I517" s="80" t="s">
        <v>81</v>
      </c>
      <c r="J517" s="80">
        <v>50</v>
      </c>
      <c r="K517" s="80">
        <v>132</v>
      </c>
      <c r="L517" s="80" t="s">
        <v>5227</v>
      </c>
      <c r="M517" s="80">
        <v>0.64</v>
      </c>
      <c r="N517" s="80">
        <v>19.856269999999999</v>
      </c>
      <c r="O517" s="80">
        <v>102.495499</v>
      </c>
      <c r="P517" s="80" t="s">
        <v>113</v>
      </c>
      <c r="Q517" s="80">
        <v>0</v>
      </c>
      <c r="R517" s="80">
        <v>10.278548000000001</v>
      </c>
      <c r="S517" s="80">
        <v>102.006446</v>
      </c>
      <c r="T517" s="80">
        <v>1440000</v>
      </c>
      <c r="U517" s="91">
        <f>Table1[[#This Row],[Distribution Amount (Dollars)]]/Table1[[#This Row],[NEWdatediff]]</f>
        <v>480000</v>
      </c>
      <c r="V517" s="82" t="s">
        <v>1393</v>
      </c>
      <c r="W517" s="82" t="s">
        <v>91</v>
      </c>
      <c r="X517" s="82" t="s">
        <v>72</v>
      </c>
      <c r="Y517" s="82" t="s">
        <v>73</v>
      </c>
      <c r="Z517" s="82">
        <v>1</v>
      </c>
      <c r="AA517" s="82" t="s">
        <v>121</v>
      </c>
      <c r="AB517" s="82" t="s">
        <v>1401</v>
      </c>
      <c r="AD517" s="82" t="s">
        <v>118</v>
      </c>
      <c r="AE517" s="82" t="s">
        <v>1402</v>
      </c>
      <c r="AN517" s="82" t="s">
        <v>76</v>
      </c>
      <c r="AO517" s="82" t="s">
        <v>1403</v>
      </c>
      <c r="AP517" s="82">
        <v>450000000</v>
      </c>
      <c r="AQ517" s="82" t="s">
        <v>109</v>
      </c>
      <c r="AR517" s="82" t="s">
        <v>4274</v>
      </c>
      <c r="AS517" s="84">
        <v>42090</v>
      </c>
      <c r="AT517" s="85">
        <v>2015</v>
      </c>
      <c r="AU517" s="82" t="s">
        <v>4277</v>
      </c>
      <c r="AV517" s="84">
        <v>42825</v>
      </c>
      <c r="AW517" s="85">
        <v>2017</v>
      </c>
      <c r="AX517" s="85">
        <f>Table1[[#This Row],[End TEST]]-Table1[[#This Row],[Start TEST]]</f>
        <v>2</v>
      </c>
      <c r="AY517" s="85">
        <f>Table1[[#This Row],[TEST_Diff]]+1</f>
        <v>3</v>
      </c>
      <c r="AZ517" s="92">
        <f>DATEDIF(Table1[[#This Row],[Start Year]],Table1[[#This Row],[End Year]],"d") / 365</f>
        <v>2.0136986301369864</v>
      </c>
      <c r="BA517" s="82">
        <v>13800000</v>
      </c>
      <c r="BB517" s="82">
        <v>6000000</v>
      </c>
      <c r="BC517" s="82" t="s">
        <v>1404</v>
      </c>
      <c r="BD517" s="82">
        <v>1</v>
      </c>
      <c r="BE517" s="82">
        <v>1</v>
      </c>
      <c r="BF517" s="82">
        <v>1</v>
      </c>
      <c r="BG517" s="82">
        <v>1</v>
      </c>
      <c r="BH517" s="82">
        <v>1</v>
      </c>
      <c r="BI517" s="82">
        <v>1</v>
      </c>
      <c r="BJ517" s="82">
        <v>1</v>
      </c>
      <c r="BK517" s="82">
        <v>1</v>
      </c>
      <c r="BL517" s="82">
        <v>1</v>
      </c>
      <c r="BM517" s="82">
        <v>1</v>
      </c>
      <c r="BO517" s="82">
        <v>1</v>
      </c>
      <c r="BP517" s="82">
        <v>1</v>
      </c>
      <c r="BW517" s="82" t="s">
        <v>1405</v>
      </c>
    </row>
    <row r="518" spans="1:75" x14ac:dyDescent="0.5">
      <c r="A518" s="82">
        <v>79</v>
      </c>
      <c r="B518" s="82" t="s">
        <v>1398</v>
      </c>
      <c r="D518" s="90">
        <v>43579</v>
      </c>
      <c r="E518" s="90" t="s">
        <v>1399</v>
      </c>
      <c r="F518" s="90"/>
      <c r="G518" s="82" t="s">
        <v>1399</v>
      </c>
      <c r="H518" s="82" t="s">
        <v>1400</v>
      </c>
      <c r="I518" s="80" t="s">
        <v>102</v>
      </c>
      <c r="J518" s="80">
        <v>50</v>
      </c>
      <c r="K518" s="80">
        <v>132</v>
      </c>
      <c r="L518" s="80" t="s">
        <v>5227</v>
      </c>
      <c r="M518" s="80">
        <v>0.64</v>
      </c>
      <c r="N518" s="80">
        <v>19.856269999999999</v>
      </c>
      <c r="O518" s="80">
        <v>102.495499</v>
      </c>
      <c r="P518" s="80" t="s">
        <v>113</v>
      </c>
      <c r="Q518" s="80">
        <v>0</v>
      </c>
      <c r="R518" s="80">
        <v>10.278548000000001</v>
      </c>
      <c r="S518" s="80">
        <v>102.006446</v>
      </c>
      <c r="T518" s="80">
        <v>1440000</v>
      </c>
      <c r="U518" s="91">
        <f>Table1[[#This Row],[Distribution Amount (Dollars)]]/Table1[[#This Row],[NEWdatediff]]</f>
        <v>480000</v>
      </c>
      <c r="V518" s="82" t="s">
        <v>1393</v>
      </c>
      <c r="W518" s="82" t="s">
        <v>91</v>
      </c>
      <c r="X518" s="82" t="s">
        <v>72</v>
      </c>
      <c r="Y518" s="82" t="s">
        <v>73</v>
      </c>
      <c r="Z518" s="82">
        <v>1</v>
      </c>
      <c r="AA518" s="82" t="s">
        <v>121</v>
      </c>
      <c r="AB518" s="82" t="s">
        <v>1401</v>
      </c>
      <c r="AD518" s="82" t="s">
        <v>118</v>
      </c>
      <c r="AE518" s="82" t="s">
        <v>1402</v>
      </c>
      <c r="AN518" s="82" t="s">
        <v>76</v>
      </c>
      <c r="AO518" s="82" t="s">
        <v>1403</v>
      </c>
      <c r="AP518" s="82">
        <v>450000000</v>
      </c>
      <c r="AQ518" s="82" t="s">
        <v>109</v>
      </c>
      <c r="AR518" s="82" t="s">
        <v>4274</v>
      </c>
      <c r="AS518" s="84">
        <v>42090</v>
      </c>
      <c r="AT518" s="85">
        <v>2015</v>
      </c>
      <c r="AU518" s="82" t="s">
        <v>4277</v>
      </c>
      <c r="AV518" s="84">
        <v>42825</v>
      </c>
      <c r="AW518" s="85">
        <v>2017</v>
      </c>
      <c r="AX518" s="85">
        <f>Table1[[#This Row],[End TEST]]-Table1[[#This Row],[Start TEST]]</f>
        <v>2</v>
      </c>
      <c r="AY518" s="85">
        <f>Table1[[#This Row],[TEST_Diff]]+1</f>
        <v>3</v>
      </c>
      <c r="AZ518" s="92">
        <f>DATEDIF(Table1[[#This Row],[Start Year]],Table1[[#This Row],[End Year]],"d") / 365</f>
        <v>2.0136986301369864</v>
      </c>
      <c r="BA518" s="82">
        <v>13800000</v>
      </c>
      <c r="BB518" s="82">
        <v>6000000</v>
      </c>
      <c r="BC518" s="82" t="s">
        <v>1404</v>
      </c>
      <c r="BD518" s="82">
        <v>1</v>
      </c>
      <c r="BE518" s="82">
        <v>1</v>
      </c>
      <c r="BF518" s="82">
        <v>1</v>
      </c>
      <c r="BG518" s="82">
        <v>1</v>
      </c>
      <c r="BH518" s="82">
        <v>1</v>
      </c>
      <c r="BI518" s="82">
        <v>1</v>
      </c>
      <c r="BJ518" s="82">
        <v>1</v>
      </c>
      <c r="BK518" s="82">
        <v>1</v>
      </c>
      <c r="BL518" s="82">
        <v>1</v>
      </c>
      <c r="BM518" s="82">
        <v>1</v>
      </c>
      <c r="BO518" s="82">
        <v>1</v>
      </c>
      <c r="BP518" s="82">
        <v>1</v>
      </c>
      <c r="BW518" s="82" t="s">
        <v>1405</v>
      </c>
    </row>
    <row r="519" spans="1:75" x14ac:dyDescent="0.5">
      <c r="A519" s="82">
        <v>79</v>
      </c>
      <c r="B519" s="82" t="s">
        <v>1398</v>
      </c>
      <c r="D519" s="90">
        <v>43579</v>
      </c>
      <c r="E519" s="90" t="s">
        <v>1399</v>
      </c>
      <c r="F519" s="90"/>
      <c r="G519" s="82" t="s">
        <v>1399</v>
      </c>
      <c r="H519" s="82" t="s">
        <v>1400</v>
      </c>
      <c r="I519" s="80" t="s">
        <v>81</v>
      </c>
      <c r="J519" s="80">
        <v>50</v>
      </c>
      <c r="K519" s="80">
        <v>132</v>
      </c>
      <c r="L519" s="80" t="s">
        <v>1162</v>
      </c>
      <c r="M519" s="80">
        <v>1.1499999999999999</v>
      </c>
      <c r="N519" s="80">
        <v>10.785546</v>
      </c>
      <c r="O519" s="80">
        <v>-11.029862</v>
      </c>
      <c r="P519" s="80" t="s">
        <v>69</v>
      </c>
      <c r="Q519" s="80">
        <v>0</v>
      </c>
      <c r="R519" s="80">
        <v>2.6272389999999999</v>
      </c>
      <c r="S519" s="80">
        <v>23.381664000000001</v>
      </c>
      <c r="T519" s="80">
        <v>2587500</v>
      </c>
      <c r="U519" s="91">
        <f>Table1[[#This Row],[Distribution Amount (Dollars)]]/Table1[[#This Row],[NEWdatediff]]</f>
        <v>862500</v>
      </c>
      <c r="V519" s="82" t="s">
        <v>1393</v>
      </c>
      <c r="W519" s="82" t="s">
        <v>91</v>
      </c>
      <c r="X519" s="82" t="s">
        <v>72</v>
      </c>
      <c r="Y519" s="82" t="s">
        <v>73</v>
      </c>
      <c r="Z519" s="82">
        <v>1</v>
      </c>
      <c r="AA519" s="82" t="s">
        <v>121</v>
      </c>
      <c r="AB519" s="82" t="s">
        <v>1401</v>
      </c>
      <c r="AD519" s="82" t="s">
        <v>1410</v>
      </c>
      <c r="AE519" s="82" t="s">
        <v>1402</v>
      </c>
      <c r="AN519" s="82" t="s">
        <v>76</v>
      </c>
      <c r="AO519" s="82" t="s">
        <v>1403</v>
      </c>
      <c r="AP519" s="82">
        <v>450000000</v>
      </c>
      <c r="AQ519" s="82" t="s">
        <v>109</v>
      </c>
      <c r="AR519" s="82" t="s">
        <v>4274</v>
      </c>
      <c r="AS519" s="84">
        <v>42090</v>
      </c>
      <c r="AT519" s="85">
        <v>2015</v>
      </c>
      <c r="AU519" s="82" t="s">
        <v>4277</v>
      </c>
      <c r="AV519" s="84">
        <v>42825</v>
      </c>
      <c r="AW519" s="85">
        <v>2017</v>
      </c>
      <c r="AX519" s="85">
        <f>Table1[[#This Row],[End TEST]]-Table1[[#This Row],[Start TEST]]</f>
        <v>2</v>
      </c>
      <c r="AY519" s="85">
        <f>Table1[[#This Row],[TEST_Diff]]+1</f>
        <v>3</v>
      </c>
      <c r="AZ519" s="92">
        <f>DATEDIF(Table1[[#This Row],[Start Year]],Table1[[#This Row],[End Year]],"d") / 365</f>
        <v>2.0136986301369864</v>
      </c>
      <c r="BA519" s="82">
        <v>13800000</v>
      </c>
      <c r="BB519" s="82">
        <v>6000000</v>
      </c>
      <c r="BC519" s="82" t="s">
        <v>1404</v>
      </c>
      <c r="BD519" s="82">
        <v>1</v>
      </c>
      <c r="BE519" s="82">
        <v>1</v>
      </c>
      <c r="BF519" s="82">
        <v>1</v>
      </c>
      <c r="BG519" s="82">
        <v>1</v>
      </c>
      <c r="BH519" s="82">
        <v>1</v>
      </c>
      <c r="BI519" s="82">
        <v>1</v>
      </c>
      <c r="BJ519" s="82">
        <v>1</v>
      </c>
      <c r="BK519" s="82">
        <v>1</v>
      </c>
      <c r="BL519" s="82">
        <v>1</v>
      </c>
      <c r="BM519" s="82">
        <v>1</v>
      </c>
      <c r="BO519" s="82">
        <v>1</v>
      </c>
      <c r="BP519" s="82">
        <v>1</v>
      </c>
      <c r="BW519" s="82" t="s">
        <v>1405</v>
      </c>
    </row>
    <row r="520" spans="1:75" x14ac:dyDescent="0.5">
      <c r="A520" s="82">
        <v>79</v>
      </c>
      <c r="B520" s="82" t="s">
        <v>1398</v>
      </c>
      <c r="D520" s="90">
        <v>43579</v>
      </c>
      <c r="E520" s="90" t="s">
        <v>1399</v>
      </c>
      <c r="F520" s="90"/>
      <c r="G520" s="82" t="s">
        <v>1399</v>
      </c>
      <c r="H520" s="82" t="s">
        <v>1400</v>
      </c>
      <c r="I520" s="80" t="s">
        <v>102</v>
      </c>
      <c r="J520" s="80">
        <v>50</v>
      </c>
      <c r="K520" s="80">
        <v>132</v>
      </c>
      <c r="L520" s="80" t="s">
        <v>1162</v>
      </c>
      <c r="M520" s="80">
        <v>1.1499999999999999</v>
      </c>
      <c r="N520" s="80">
        <v>10.785546</v>
      </c>
      <c r="O520" s="80">
        <v>-11.029862</v>
      </c>
      <c r="P520" s="80" t="s">
        <v>69</v>
      </c>
      <c r="Q520" s="80">
        <v>0</v>
      </c>
      <c r="R520" s="80">
        <v>2.6272389999999999</v>
      </c>
      <c r="S520" s="80">
        <v>23.381664000000001</v>
      </c>
      <c r="T520" s="80">
        <v>2587500</v>
      </c>
      <c r="U520" s="91">
        <f>Table1[[#This Row],[Distribution Amount (Dollars)]]/Table1[[#This Row],[NEWdatediff]]</f>
        <v>862500</v>
      </c>
      <c r="V520" s="82" t="s">
        <v>1393</v>
      </c>
      <c r="W520" s="82" t="s">
        <v>91</v>
      </c>
      <c r="X520" s="82" t="s">
        <v>72</v>
      </c>
      <c r="Y520" s="82" t="s">
        <v>73</v>
      </c>
      <c r="Z520" s="82">
        <v>1</v>
      </c>
      <c r="AA520" s="82" t="s">
        <v>121</v>
      </c>
      <c r="AB520" s="82" t="s">
        <v>1401</v>
      </c>
      <c r="AD520" s="82" t="s">
        <v>1410</v>
      </c>
      <c r="AE520" s="82" t="s">
        <v>1402</v>
      </c>
      <c r="AN520" s="82" t="s">
        <v>76</v>
      </c>
      <c r="AO520" s="82" t="s">
        <v>1403</v>
      </c>
      <c r="AP520" s="82">
        <v>450000000</v>
      </c>
      <c r="AQ520" s="82" t="s">
        <v>109</v>
      </c>
      <c r="AR520" s="82" t="s">
        <v>4274</v>
      </c>
      <c r="AS520" s="84">
        <v>42090</v>
      </c>
      <c r="AT520" s="85">
        <v>2015</v>
      </c>
      <c r="AU520" s="82" t="s">
        <v>4277</v>
      </c>
      <c r="AV520" s="84">
        <v>42825</v>
      </c>
      <c r="AW520" s="85">
        <v>2017</v>
      </c>
      <c r="AX520" s="85">
        <f>Table1[[#This Row],[End TEST]]-Table1[[#This Row],[Start TEST]]</f>
        <v>2</v>
      </c>
      <c r="AY520" s="85">
        <f>Table1[[#This Row],[TEST_Diff]]+1</f>
        <v>3</v>
      </c>
      <c r="AZ520" s="92">
        <f>DATEDIF(Table1[[#This Row],[Start Year]],Table1[[#This Row],[End Year]],"d") / 365</f>
        <v>2.0136986301369864</v>
      </c>
      <c r="BA520" s="82">
        <v>13800000</v>
      </c>
      <c r="BB520" s="82">
        <v>6000000</v>
      </c>
      <c r="BC520" s="82" t="s">
        <v>1404</v>
      </c>
      <c r="BD520" s="82">
        <v>1</v>
      </c>
      <c r="BE520" s="82">
        <v>1</v>
      </c>
      <c r="BF520" s="82">
        <v>1</v>
      </c>
      <c r="BG520" s="82">
        <v>1</v>
      </c>
      <c r="BH520" s="82">
        <v>1</v>
      </c>
      <c r="BI520" s="82">
        <v>1</v>
      </c>
      <c r="BJ520" s="82">
        <v>1</v>
      </c>
      <c r="BK520" s="82">
        <v>1</v>
      </c>
      <c r="BL520" s="82">
        <v>1</v>
      </c>
      <c r="BM520" s="82">
        <v>1</v>
      </c>
      <c r="BO520" s="82">
        <v>1</v>
      </c>
      <c r="BP520" s="82">
        <v>1</v>
      </c>
      <c r="BW520" s="82" t="s">
        <v>1405</v>
      </c>
    </row>
    <row r="521" spans="1:75" x14ac:dyDescent="0.5">
      <c r="A521" s="82">
        <v>79</v>
      </c>
      <c r="B521" s="82" t="s">
        <v>1398</v>
      </c>
      <c r="D521" s="90">
        <v>43579</v>
      </c>
      <c r="E521" s="90" t="s">
        <v>1399</v>
      </c>
      <c r="F521" s="90"/>
      <c r="G521" s="82" t="s">
        <v>1399</v>
      </c>
      <c r="H521" s="82" t="s">
        <v>1400</v>
      </c>
      <c r="I521" s="80" t="s">
        <v>81</v>
      </c>
      <c r="J521" s="80">
        <v>50</v>
      </c>
      <c r="K521" s="80">
        <v>132</v>
      </c>
      <c r="L521" s="80" t="s">
        <v>155</v>
      </c>
      <c r="M521" s="80">
        <v>1.1499999999999999</v>
      </c>
      <c r="N521" s="80">
        <v>-25.97325</v>
      </c>
      <c r="O521" s="80">
        <v>32.572029999999998</v>
      </c>
      <c r="P521" s="80" t="s">
        <v>69</v>
      </c>
      <c r="Q521" s="80">
        <v>0</v>
      </c>
      <c r="R521" s="80">
        <v>2.6272389999999999</v>
      </c>
      <c r="S521" s="80">
        <v>23.381664000000001</v>
      </c>
      <c r="T521" s="80">
        <v>2587500</v>
      </c>
      <c r="U521" s="91">
        <f>Table1[[#This Row],[Distribution Amount (Dollars)]]/Table1[[#This Row],[NEWdatediff]]</f>
        <v>862500</v>
      </c>
      <c r="V521" s="82" t="s">
        <v>1393</v>
      </c>
      <c r="W521" s="82" t="s">
        <v>91</v>
      </c>
      <c r="X521" s="82" t="s">
        <v>72</v>
      </c>
      <c r="Y521" s="82" t="s">
        <v>73</v>
      </c>
      <c r="Z521" s="82">
        <v>1</v>
      </c>
      <c r="AA521" s="82" t="s">
        <v>121</v>
      </c>
      <c r="AB521" s="82" t="s">
        <v>1401</v>
      </c>
      <c r="AD521" s="82" t="s">
        <v>393</v>
      </c>
      <c r="AE521" s="82" t="s">
        <v>1402</v>
      </c>
      <c r="AN521" s="82" t="s">
        <v>76</v>
      </c>
      <c r="AO521" s="82" t="s">
        <v>1403</v>
      </c>
      <c r="AP521" s="82">
        <v>450000000</v>
      </c>
      <c r="AQ521" s="82" t="s">
        <v>109</v>
      </c>
      <c r="AR521" s="82" t="s">
        <v>4274</v>
      </c>
      <c r="AS521" s="84">
        <v>42090</v>
      </c>
      <c r="AT521" s="85">
        <v>2015</v>
      </c>
      <c r="AU521" s="82" t="s">
        <v>4277</v>
      </c>
      <c r="AV521" s="84">
        <v>42825</v>
      </c>
      <c r="AW521" s="85">
        <v>2017</v>
      </c>
      <c r="AX521" s="85">
        <f>Table1[[#This Row],[End TEST]]-Table1[[#This Row],[Start TEST]]</f>
        <v>2</v>
      </c>
      <c r="AY521" s="85">
        <f>Table1[[#This Row],[TEST_Diff]]+1</f>
        <v>3</v>
      </c>
      <c r="AZ521" s="92">
        <f>DATEDIF(Table1[[#This Row],[Start Year]],Table1[[#This Row],[End Year]],"d") / 365</f>
        <v>2.0136986301369864</v>
      </c>
      <c r="BA521" s="82">
        <v>13800000</v>
      </c>
      <c r="BB521" s="82">
        <v>6000000</v>
      </c>
      <c r="BC521" s="82" t="s">
        <v>1404</v>
      </c>
      <c r="BD521" s="82">
        <v>1</v>
      </c>
      <c r="BE521" s="82">
        <v>1</v>
      </c>
      <c r="BF521" s="82">
        <v>1</v>
      </c>
      <c r="BG521" s="82">
        <v>1</v>
      </c>
      <c r="BH521" s="82">
        <v>1</v>
      </c>
      <c r="BI521" s="82">
        <v>1</v>
      </c>
      <c r="BJ521" s="82">
        <v>1</v>
      </c>
      <c r="BK521" s="82">
        <v>1</v>
      </c>
      <c r="BL521" s="82">
        <v>1</v>
      </c>
      <c r="BM521" s="82">
        <v>1</v>
      </c>
      <c r="BO521" s="82">
        <v>1</v>
      </c>
      <c r="BP521" s="82">
        <v>1</v>
      </c>
      <c r="BW521" s="82" t="s">
        <v>1405</v>
      </c>
    </row>
    <row r="522" spans="1:75" x14ac:dyDescent="0.5">
      <c r="A522" s="82">
        <v>79</v>
      </c>
      <c r="B522" s="82" t="s">
        <v>1398</v>
      </c>
      <c r="D522" s="90">
        <v>43579</v>
      </c>
      <c r="E522" s="90" t="s">
        <v>1399</v>
      </c>
      <c r="F522" s="90"/>
      <c r="G522" s="82" t="s">
        <v>1399</v>
      </c>
      <c r="H522" s="82" t="s">
        <v>1400</v>
      </c>
      <c r="I522" s="80" t="s">
        <v>102</v>
      </c>
      <c r="J522" s="80">
        <v>50</v>
      </c>
      <c r="K522" s="80">
        <v>132</v>
      </c>
      <c r="L522" s="80" t="s">
        <v>155</v>
      </c>
      <c r="M522" s="80">
        <v>1.1499999999999999</v>
      </c>
      <c r="N522" s="80">
        <v>-25.97325</v>
      </c>
      <c r="O522" s="80">
        <v>32.572029999999998</v>
      </c>
      <c r="P522" s="80" t="s">
        <v>69</v>
      </c>
      <c r="Q522" s="80">
        <v>0</v>
      </c>
      <c r="R522" s="80">
        <v>2.6272389999999999</v>
      </c>
      <c r="S522" s="80">
        <v>23.381664000000001</v>
      </c>
      <c r="T522" s="80">
        <v>2587500</v>
      </c>
      <c r="U522" s="91">
        <f>Table1[[#This Row],[Distribution Amount (Dollars)]]/Table1[[#This Row],[NEWdatediff]]</f>
        <v>862500</v>
      </c>
      <c r="V522" s="82" t="s">
        <v>1393</v>
      </c>
      <c r="W522" s="82" t="s">
        <v>91</v>
      </c>
      <c r="X522" s="82" t="s">
        <v>72</v>
      </c>
      <c r="Y522" s="82" t="s">
        <v>73</v>
      </c>
      <c r="Z522" s="82">
        <v>1</v>
      </c>
      <c r="AA522" s="82" t="s">
        <v>121</v>
      </c>
      <c r="AB522" s="82" t="s">
        <v>1401</v>
      </c>
      <c r="AD522" s="82" t="s">
        <v>393</v>
      </c>
      <c r="AE522" s="82" t="s">
        <v>1402</v>
      </c>
      <c r="AN522" s="82" t="s">
        <v>76</v>
      </c>
      <c r="AO522" s="82" t="s">
        <v>1403</v>
      </c>
      <c r="AP522" s="82">
        <v>450000000</v>
      </c>
      <c r="AQ522" s="82" t="s">
        <v>109</v>
      </c>
      <c r="AR522" s="82" t="s">
        <v>4274</v>
      </c>
      <c r="AS522" s="84">
        <v>42090</v>
      </c>
      <c r="AT522" s="85">
        <v>2015</v>
      </c>
      <c r="AU522" s="82" t="s">
        <v>4277</v>
      </c>
      <c r="AV522" s="84">
        <v>42825</v>
      </c>
      <c r="AW522" s="85">
        <v>2017</v>
      </c>
      <c r="AX522" s="85">
        <f>Table1[[#This Row],[End TEST]]-Table1[[#This Row],[Start TEST]]</f>
        <v>2</v>
      </c>
      <c r="AY522" s="85">
        <f>Table1[[#This Row],[TEST_Diff]]+1</f>
        <v>3</v>
      </c>
      <c r="AZ522" s="92">
        <f>DATEDIF(Table1[[#This Row],[Start Year]],Table1[[#This Row],[End Year]],"d") / 365</f>
        <v>2.0136986301369864</v>
      </c>
      <c r="BA522" s="82">
        <v>13800000</v>
      </c>
      <c r="BB522" s="82">
        <v>6000000</v>
      </c>
      <c r="BC522" s="82" t="s">
        <v>1404</v>
      </c>
      <c r="BD522" s="82">
        <v>1</v>
      </c>
      <c r="BE522" s="82">
        <v>1</v>
      </c>
      <c r="BF522" s="82">
        <v>1</v>
      </c>
      <c r="BG522" s="82">
        <v>1</v>
      </c>
      <c r="BH522" s="82">
        <v>1</v>
      </c>
      <c r="BI522" s="82">
        <v>1</v>
      </c>
      <c r="BJ522" s="82">
        <v>1</v>
      </c>
      <c r="BK522" s="82">
        <v>1</v>
      </c>
      <c r="BL522" s="82">
        <v>1</v>
      </c>
      <c r="BM522" s="82">
        <v>1</v>
      </c>
      <c r="BO522" s="82">
        <v>1</v>
      </c>
      <c r="BP522" s="82">
        <v>1</v>
      </c>
      <c r="BW522" s="82" t="s">
        <v>1405</v>
      </c>
    </row>
    <row r="523" spans="1:75" x14ac:dyDescent="0.5">
      <c r="A523" s="82">
        <v>79</v>
      </c>
      <c r="B523" s="82" t="s">
        <v>1398</v>
      </c>
      <c r="D523" s="90">
        <v>43579</v>
      </c>
      <c r="E523" s="90" t="s">
        <v>1399</v>
      </c>
      <c r="F523" s="90"/>
      <c r="G523" s="82" t="s">
        <v>1399</v>
      </c>
      <c r="H523" s="82" t="s">
        <v>1400</v>
      </c>
      <c r="I523" s="80" t="s">
        <v>81</v>
      </c>
      <c r="J523" s="80">
        <v>50</v>
      </c>
      <c r="K523" s="80">
        <v>132</v>
      </c>
      <c r="L523" s="80" t="s">
        <v>1410</v>
      </c>
      <c r="M523" s="80">
        <v>0.64</v>
      </c>
      <c r="N523" s="80">
        <v>39.240085000000001</v>
      </c>
      <c r="O523" s="80">
        <v>59.093667000000003</v>
      </c>
      <c r="P523" s="80" t="s">
        <v>111</v>
      </c>
      <c r="Q523" s="80">
        <v>0</v>
      </c>
      <c r="R523" s="80">
        <v>43.890490999999997</v>
      </c>
      <c r="S523" s="80">
        <v>71.138231000000005</v>
      </c>
      <c r="T523" s="80">
        <v>1440000</v>
      </c>
      <c r="U523" s="91">
        <f>Table1[[#This Row],[Distribution Amount (Dollars)]]/Table1[[#This Row],[NEWdatediff]]</f>
        <v>480000</v>
      </c>
      <c r="V523" s="82" t="s">
        <v>1393</v>
      </c>
      <c r="W523" s="82" t="s">
        <v>91</v>
      </c>
      <c r="X523" s="82" t="s">
        <v>72</v>
      </c>
      <c r="Y523" s="82" t="s">
        <v>73</v>
      </c>
      <c r="Z523" s="82">
        <v>1</v>
      </c>
      <c r="AA523" s="82" t="s">
        <v>121</v>
      </c>
      <c r="AB523" s="82" t="s">
        <v>1401</v>
      </c>
      <c r="AD523" s="82" t="s">
        <v>1434</v>
      </c>
      <c r="AE523" s="82" t="s">
        <v>1402</v>
      </c>
      <c r="AN523" s="82" t="s">
        <v>76</v>
      </c>
      <c r="AO523" s="82" t="s">
        <v>1403</v>
      </c>
      <c r="AP523" s="82">
        <v>450000000</v>
      </c>
      <c r="AQ523" s="82" t="s">
        <v>109</v>
      </c>
      <c r="AR523" s="82" t="s">
        <v>4274</v>
      </c>
      <c r="AS523" s="84">
        <v>42090</v>
      </c>
      <c r="AT523" s="85">
        <v>2015</v>
      </c>
      <c r="AU523" s="82" t="s">
        <v>4277</v>
      </c>
      <c r="AV523" s="84">
        <v>42825</v>
      </c>
      <c r="AW523" s="85">
        <v>2017</v>
      </c>
      <c r="AX523" s="85">
        <f>Table1[[#This Row],[End TEST]]-Table1[[#This Row],[Start TEST]]</f>
        <v>2</v>
      </c>
      <c r="AY523" s="85">
        <f>Table1[[#This Row],[TEST_Diff]]+1</f>
        <v>3</v>
      </c>
      <c r="AZ523" s="92">
        <f>DATEDIF(Table1[[#This Row],[Start Year]],Table1[[#This Row],[End Year]],"d") / 365</f>
        <v>2.0136986301369864</v>
      </c>
      <c r="BA523" s="82">
        <v>13800000</v>
      </c>
      <c r="BB523" s="82">
        <v>6000000</v>
      </c>
      <c r="BC523" s="82" t="s">
        <v>1404</v>
      </c>
      <c r="BD523" s="82">
        <v>1</v>
      </c>
      <c r="BE523" s="82">
        <v>1</v>
      </c>
      <c r="BF523" s="82">
        <v>1</v>
      </c>
      <c r="BG523" s="82">
        <v>1</v>
      </c>
      <c r="BH523" s="82">
        <v>1</v>
      </c>
      <c r="BI523" s="82">
        <v>1</v>
      </c>
      <c r="BJ523" s="82">
        <v>1</v>
      </c>
      <c r="BK523" s="82">
        <v>1</v>
      </c>
      <c r="BL523" s="82">
        <v>1</v>
      </c>
      <c r="BM523" s="82">
        <v>1</v>
      </c>
      <c r="BO523" s="82">
        <v>1</v>
      </c>
      <c r="BP523" s="82">
        <v>1</v>
      </c>
      <c r="BW523" s="82" t="s">
        <v>1405</v>
      </c>
    </row>
    <row r="524" spans="1:75" x14ac:dyDescent="0.5">
      <c r="A524" s="82">
        <v>79</v>
      </c>
      <c r="B524" s="82" t="s">
        <v>1398</v>
      </c>
      <c r="D524" s="90">
        <v>43579</v>
      </c>
      <c r="E524" s="90" t="s">
        <v>1399</v>
      </c>
      <c r="F524" s="90"/>
      <c r="G524" s="82" t="s">
        <v>1399</v>
      </c>
      <c r="H524" s="82" t="s">
        <v>1400</v>
      </c>
      <c r="I524" s="80" t="s">
        <v>102</v>
      </c>
      <c r="J524" s="80">
        <v>50</v>
      </c>
      <c r="K524" s="80">
        <v>132</v>
      </c>
      <c r="L524" s="80" t="s">
        <v>1410</v>
      </c>
      <c r="M524" s="80">
        <v>0.64</v>
      </c>
      <c r="N524" s="80">
        <v>39.240085000000001</v>
      </c>
      <c r="O524" s="80">
        <v>59.093667000000003</v>
      </c>
      <c r="P524" s="80" t="s">
        <v>111</v>
      </c>
      <c r="Q524" s="80">
        <v>0</v>
      </c>
      <c r="R524" s="80">
        <v>43.890490999999997</v>
      </c>
      <c r="S524" s="80">
        <v>71.138231000000005</v>
      </c>
      <c r="T524" s="80">
        <v>1440000</v>
      </c>
      <c r="U524" s="91">
        <f>Table1[[#This Row],[Distribution Amount (Dollars)]]/Table1[[#This Row],[NEWdatediff]]</f>
        <v>480000</v>
      </c>
      <c r="V524" s="82" t="s">
        <v>1393</v>
      </c>
      <c r="W524" s="82" t="s">
        <v>91</v>
      </c>
      <c r="X524" s="82" t="s">
        <v>72</v>
      </c>
      <c r="Y524" s="82" t="s">
        <v>73</v>
      </c>
      <c r="Z524" s="82">
        <v>1</v>
      </c>
      <c r="AA524" s="82" t="s">
        <v>121</v>
      </c>
      <c r="AB524" s="82" t="s">
        <v>1401</v>
      </c>
      <c r="AD524" s="82" t="s">
        <v>1434</v>
      </c>
      <c r="AE524" s="82" t="s">
        <v>1402</v>
      </c>
      <c r="AN524" s="82" t="s">
        <v>76</v>
      </c>
      <c r="AO524" s="82" t="s">
        <v>1403</v>
      </c>
      <c r="AP524" s="82">
        <v>450000000</v>
      </c>
      <c r="AQ524" s="82" t="s">
        <v>109</v>
      </c>
      <c r="AR524" s="82" t="s">
        <v>4274</v>
      </c>
      <c r="AS524" s="84">
        <v>42090</v>
      </c>
      <c r="AT524" s="85">
        <v>2015</v>
      </c>
      <c r="AU524" s="82" t="s">
        <v>4277</v>
      </c>
      <c r="AV524" s="84">
        <v>42825</v>
      </c>
      <c r="AW524" s="85">
        <v>2017</v>
      </c>
      <c r="AX524" s="85">
        <f>Table1[[#This Row],[End TEST]]-Table1[[#This Row],[Start TEST]]</f>
        <v>2</v>
      </c>
      <c r="AY524" s="85">
        <f>Table1[[#This Row],[TEST_Diff]]+1</f>
        <v>3</v>
      </c>
      <c r="AZ524" s="92">
        <f>DATEDIF(Table1[[#This Row],[Start Year]],Table1[[#This Row],[End Year]],"d") / 365</f>
        <v>2.0136986301369864</v>
      </c>
      <c r="BA524" s="82">
        <v>13800000</v>
      </c>
      <c r="BB524" s="82">
        <v>6000000</v>
      </c>
      <c r="BC524" s="82" t="s">
        <v>1404</v>
      </c>
      <c r="BD524" s="82">
        <v>1</v>
      </c>
      <c r="BE524" s="82">
        <v>1</v>
      </c>
      <c r="BF524" s="82">
        <v>1</v>
      </c>
      <c r="BG524" s="82">
        <v>1</v>
      </c>
      <c r="BH524" s="82">
        <v>1</v>
      </c>
      <c r="BI524" s="82">
        <v>1</v>
      </c>
      <c r="BJ524" s="82">
        <v>1</v>
      </c>
      <c r="BK524" s="82">
        <v>1</v>
      </c>
      <c r="BL524" s="82">
        <v>1</v>
      </c>
      <c r="BM524" s="82">
        <v>1</v>
      </c>
      <c r="BO524" s="82">
        <v>1</v>
      </c>
      <c r="BP524" s="82">
        <v>1</v>
      </c>
      <c r="BW524" s="82" t="s">
        <v>1405</v>
      </c>
    </row>
    <row r="525" spans="1:75" x14ac:dyDescent="0.5">
      <c r="A525" s="82">
        <v>79</v>
      </c>
      <c r="B525" s="82" t="s">
        <v>1398</v>
      </c>
      <c r="D525" s="90">
        <v>43579</v>
      </c>
      <c r="E525" s="90" t="s">
        <v>1399</v>
      </c>
      <c r="F525" s="90"/>
      <c r="G525" s="82" t="s">
        <v>1399</v>
      </c>
      <c r="H525" s="82" t="s">
        <v>1400</v>
      </c>
      <c r="I525" s="80" t="s">
        <v>81</v>
      </c>
      <c r="J525" s="80">
        <v>50</v>
      </c>
      <c r="K525" s="80">
        <v>132</v>
      </c>
      <c r="L525" s="80" t="s">
        <v>1412</v>
      </c>
      <c r="M525" s="80">
        <v>0.25</v>
      </c>
      <c r="N525" s="80">
        <v>-33.121091999999997</v>
      </c>
      <c r="O525" s="80">
        <v>-55.900528000000001</v>
      </c>
      <c r="P525" s="80" t="s">
        <v>84</v>
      </c>
      <c r="Q525" s="80">
        <v>0</v>
      </c>
      <c r="R525" s="80">
        <v>-15.623037</v>
      </c>
      <c r="S525" s="80">
        <v>-59.0625</v>
      </c>
      <c r="T525" s="80">
        <v>562500</v>
      </c>
      <c r="U525" s="91">
        <f>Table1[[#This Row],[Distribution Amount (Dollars)]]/Table1[[#This Row],[NEWdatediff]]</f>
        <v>187500</v>
      </c>
      <c r="V525" s="82" t="s">
        <v>1393</v>
      </c>
      <c r="W525" s="82" t="s">
        <v>91</v>
      </c>
      <c r="X525" s="82" t="s">
        <v>72</v>
      </c>
      <c r="Y525" s="82" t="s">
        <v>73</v>
      </c>
      <c r="Z525" s="82">
        <v>1</v>
      </c>
      <c r="AA525" s="82" t="s">
        <v>121</v>
      </c>
      <c r="AB525" s="82" t="s">
        <v>1401</v>
      </c>
      <c r="AD525" s="82" t="s">
        <v>83</v>
      </c>
      <c r="AE525" s="82" t="s">
        <v>1402</v>
      </c>
      <c r="AN525" s="82" t="s">
        <v>76</v>
      </c>
      <c r="AO525" s="82" t="s">
        <v>1403</v>
      </c>
      <c r="AP525" s="82">
        <v>450000000</v>
      </c>
      <c r="AQ525" s="82" t="s">
        <v>109</v>
      </c>
      <c r="AR525" s="82" t="s">
        <v>4274</v>
      </c>
      <c r="AS525" s="84">
        <v>42090</v>
      </c>
      <c r="AT525" s="85">
        <v>2015</v>
      </c>
      <c r="AU525" s="82" t="s">
        <v>4277</v>
      </c>
      <c r="AV525" s="84">
        <v>42825</v>
      </c>
      <c r="AW525" s="85">
        <v>2017</v>
      </c>
      <c r="AX525" s="85">
        <f>Table1[[#This Row],[End TEST]]-Table1[[#This Row],[Start TEST]]</f>
        <v>2</v>
      </c>
      <c r="AY525" s="85">
        <f>Table1[[#This Row],[TEST_Diff]]+1</f>
        <v>3</v>
      </c>
      <c r="AZ525" s="92">
        <f>DATEDIF(Table1[[#This Row],[Start Year]],Table1[[#This Row],[End Year]],"d") / 365</f>
        <v>2.0136986301369864</v>
      </c>
      <c r="BA525" s="82">
        <v>13800000</v>
      </c>
      <c r="BB525" s="82">
        <v>6000000</v>
      </c>
      <c r="BC525" s="82" t="s">
        <v>1404</v>
      </c>
      <c r="BD525" s="82">
        <v>1</v>
      </c>
      <c r="BE525" s="82">
        <v>1</v>
      </c>
      <c r="BF525" s="82">
        <v>1</v>
      </c>
      <c r="BG525" s="82">
        <v>1</v>
      </c>
      <c r="BH525" s="82">
        <v>1</v>
      </c>
      <c r="BI525" s="82">
        <v>1</v>
      </c>
      <c r="BJ525" s="82">
        <v>1</v>
      </c>
      <c r="BK525" s="82">
        <v>1</v>
      </c>
      <c r="BL525" s="82">
        <v>1</v>
      </c>
      <c r="BM525" s="82">
        <v>1</v>
      </c>
      <c r="BO525" s="82">
        <v>1</v>
      </c>
      <c r="BP525" s="82">
        <v>1</v>
      </c>
      <c r="BW525" s="82" t="s">
        <v>1405</v>
      </c>
    </row>
    <row r="526" spans="1:75" x14ac:dyDescent="0.5">
      <c r="A526" s="82">
        <v>79</v>
      </c>
      <c r="B526" s="82" t="s">
        <v>1398</v>
      </c>
      <c r="D526" s="90">
        <v>43579</v>
      </c>
      <c r="E526" s="90" t="s">
        <v>1399</v>
      </c>
      <c r="F526" s="90"/>
      <c r="G526" s="82" t="s">
        <v>1399</v>
      </c>
      <c r="H526" s="82" t="s">
        <v>1400</v>
      </c>
      <c r="I526" s="80" t="s">
        <v>102</v>
      </c>
      <c r="J526" s="80">
        <v>50</v>
      </c>
      <c r="K526" s="80">
        <v>132</v>
      </c>
      <c r="L526" s="80" t="s">
        <v>1412</v>
      </c>
      <c r="M526" s="80">
        <v>0.25</v>
      </c>
      <c r="N526" s="80">
        <v>-33.121091999999997</v>
      </c>
      <c r="O526" s="80">
        <v>-55.900528000000001</v>
      </c>
      <c r="P526" s="80" t="s">
        <v>84</v>
      </c>
      <c r="Q526" s="80">
        <v>0</v>
      </c>
      <c r="R526" s="80">
        <v>-15.623037</v>
      </c>
      <c r="S526" s="80">
        <v>-59.0625</v>
      </c>
      <c r="T526" s="80">
        <v>562500</v>
      </c>
      <c r="U526" s="91">
        <f>Table1[[#This Row],[Distribution Amount (Dollars)]]/Table1[[#This Row],[NEWdatediff]]</f>
        <v>187500</v>
      </c>
      <c r="V526" s="82" t="s">
        <v>1393</v>
      </c>
      <c r="W526" s="82" t="s">
        <v>91</v>
      </c>
      <c r="X526" s="82" t="s">
        <v>72</v>
      </c>
      <c r="Y526" s="82" t="s">
        <v>73</v>
      </c>
      <c r="Z526" s="82">
        <v>1</v>
      </c>
      <c r="AA526" s="82" t="s">
        <v>121</v>
      </c>
      <c r="AB526" s="82" t="s">
        <v>1401</v>
      </c>
      <c r="AD526" s="82" t="s">
        <v>83</v>
      </c>
      <c r="AE526" s="82" t="s">
        <v>1402</v>
      </c>
      <c r="AN526" s="82" t="s">
        <v>76</v>
      </c>
      <c r="AO526" s="82" t="s">
        <v>1403</v>
      </c>
      <c r="AP526" s="82">
        <v>450000000</v>
      </c>
      <c r="AQ526" s="82" t="s">
        <v>109</v>
      </c>
      <c r="AR526" s="82" t="s">
        <v>4274</v>
      </c>
      <c r="AS526" s="84">
        <v>42090</v>
      </c>
      <c r="AT526" s="85">
        <v>2015</v>
      </c>
      <c r="AU526" s="82" t="s">
        <v>4277</v>
      </c>
      <c r="AV526" s="84">
        <v>42825</v>
      </c>
      <c r="AW526" s="85">
        <v>2017</v>
      </c>
      <c r="AX526" s="85">
        <f>Table1[[#This Row],[End TEST]]-Table1[[#This Row],[Start TEST]]</f>
        <v>2</v>
      </c>
      <c r="AY526" s="85">
        <f>Table1[[#This Row],[TEST_Diff]]+1</f>
        <v>3</v>
      </c>
      <c r="AZ526" s="92">
        <f>DATEDIF(Table1[[#This Row],[Start Year]],Table1[[#This Row],[End Year]],"d") / 365</f>
        <v>2.0136986301369864</v>
      </c>
      <c r="BA526" s="82">
        <v>13800000</v>
      </c>
      <c r="BB526" s="82">
        <v>6000000</v>
      </c>
      <c r="BC526" s="82" t="s">
        <v>1404</v>
      </c>
      <c r="BD526" s="82">
        <v>1</v>
      </c>
      <c r="BE526" s="82">
        <v>1</v>
      </c>
      <c r="BF526" s="82">
        <v>1</v>
      </c>
      <c r="BG526" s="82">
        <v>1</v>
      </c>
      <c r="BH526" s="82">
        <v>1</v>
      </c>
      <c r="BI526" s="82">
        <v>1</v>
      </c>
      <c r="BJ526" s="82">
        <v>1</v>
      </c>
      <c r="BK526" s="82">
        <v>1</v>
      </c>
      <c r="BL526" s="82">
        <v>1</v>
      </c>
      <c r="BM526" s="82">
        <v>1</v>
      </c>
      <c r="BO526" s="82">
        <v>1</v>
      </c>
      <c r="BP526" s="82">
        <v>1</v>
      </c>
      <c r="BW526" s="82" t="s">
        <v>1405</v>
      </c>
    </row>
    <row r="527" spans="1:75" x14ac:dyDescent="0.5">
      <c r="A527" s="82">
        <v>79</v>
      </c>
      <c r="B527" s="82" t="s">
        <v>1398</v>
      </c>
      <c r="D527" s="90">
        <v>43579</v>
      </c>
      <c r="E527" s="90" t="s">
        <v>1399</v>
      </c>
      <c r="F527" s="90"/>
      <c r="G527" s="82" t="s">
        <v>1399</v>
      </c>
      <c r="H527" s="82" t="s">
        <v>1400</v>
      </c>
      <c r="I527" s="80" t="s">
        <v>81</v>
      </c>
      <c r="J527" s="80">
        <v>50</v>
      </c>
      <c r="K527" s="80">
        <v>132</v>
      </c>
      <c r="L527" s="80" t="s">
        <v>499</v>
      </c>
      <c r="M527" s="80">
        <v>1.1499999999999999</v>
      </c>
      <c r="N527" s="80">
        <v>-13.254308</v>
      </c>
      <c r="O527" s="80">
        <v>34.301524999999998</v>
      </c>
      <c r="P527" s="80" t="s">
        <v>69</v>
      </c>
      <c r="Q527" s="80">
        <v>0</v>
      </c>
      <c r="R527" s="80">
        <v>2.6272389999999999</v>
      </c>
      <c r="S527" s="80">
        <v>23.381664000000001</v>
      </c>
      <c r="T527" s="80">
        <v>2587500</v>
      </c>
      <c r="U527" s="91">
        <f>Table1[[#This Row],[Distribution Amount (Dollars)]]/Table1[[#This Row],[NEWdatediff]]</f>
        <v>862500</v>
      </c>
      <c r="V527" s="82" t="s">
        <v>1393</v>
      </c>
      <c r="W527" s="82" t="s">
        <v>91</v>
      </c>
      <c r="X527" s="82" t="s">
        <v>72</v>
      </c>
      <c r="Y527" s="82" t="s">
        <v>73</v>
      </c>
      <c r="Z527" s="82">
        <v>1</v>
      </c>
      <c r="AA527" s="82" t="s">
        <v>121</v>
      </c>
      <c r="AB527" s="82" t="s">
        <v>1401</v>
      </c>
      <c r="AD527" s="82" t="s">
        <v>1408</v>
      </c>
      <c r="AE527" s="82" t="s">
        <v>1402</v>
      </c>
      <c r="AN527" s="82" t="s">
        <v>76</v>
      </c>
      <c r="AO527" s="82" t="s">
        <v>1403</v>
      </c>
      <c r="AP527" s="82">
        <v>450000000</v>
      </c>
      <c r="AQ527" s="82" t="s">
        <v>109</v>
      </c>
      <c r="AR527" s="82" t="s">
        <v>4274</v>
      </c>
      <c r="AS527" s="84">
        <v>42090</v>
      </c>
      <c r="AT527" s="85">
        <v>2015</v>
      </c>
      <c r="AU527" s="82" t="s">
        <v>4277</v>
      </c>
      <c r="AV527" s="84">
        <v>42825</v>
      </c>
      <c r="AW527" s="85">
        <v>2017</v>
      </c>
      <c r="AX527" s="85">
        <f>Table1[[#This Row],[End TEST]]-Table1[[#This Row],[Start TEST]]</f>
        <v>2</v>
      </c>
      <c r="AY527" s="85">
        <f>Table1[[#This Row],[TEST_Diff]]+1</f>
        <v>3</v>
      </c>
      <c r="AZ527" s="92">
        <f>DATEDIF(Table1[[#This Row],[Start Year]],Table1[[#This Row],[End Year]],"d") / 365</f>
        <v>2.0136986301369864</v>
      </c>
      <c r="BA527" s="82">
        <v>13800000</v>
      </c>
      <c r="BB527" s="82">
        <v>6000000</v>
      </c>
      <c r="BC527" s="82" t="s">
        <v>1404</v>
      </c>
      <c r="BD527" s="82">
        <v>1</v>
      </c>
      <c r="BE527" s="82">
        <v>1</v>
      </c>
      <c r="BF527" s="82">
        <v>1</v>
      </c>
      <c r="BG527" s="82">
        <v>1</v>
      </c>
      <c r="BH527" s="82">
        <v>1</v>
      </c>
      <c r="BI527" s="82">
        <v>1</v>
      </c>
      <c r="BJ527" s="82">
        <v>1</v>
      </c>
      <c r="BK527" s="82">
        <v>1</v>
      </c>
      <c r="BL527" s="82">
        <v>1</v>
      </c>
      <c r="BM527" s="82">
        <v>1</v>
      </c>
      <c r="BO527" s="82">
        <v>1</v>
      </c>
      <c r="BP527" s="82">
        <v>1</v>
      </c>
      <c r="BW527" s="82" t="s">
        <v>1405</v>
      </c>
    </row>
    <row r="528" spans="1:75" x14ac:dyDescent="0.5">
      <c r="A528" s="82">
        <v>79</v>
      </c>
      <c r="B528" s="82" t="s">
        <v>1398</v>
      </c>
      <c r="D528" s="90">
        <v>43579</v>
      </c>
      <c r="E528" s="90" t="s">
        <v>1399</v>
      </c>
      <c r="F528" s="90"/>
      <c r="G528" s="82" t="s">
        <v>1399</v>
      </c>
      <c r="H528" s="82" t="s">
        <v>1400</v>
      </c>
      <c r="I528" s="80" t="s">
        <v>102</v>
      </c>
      <c r="J528" s="80">
        <v>50</v>
      </c>
      <c r="K528" s="80">
        <v>132</v>
      </c>
      <c r="L528" s="80" t="s">
        <v>499</v>
      </c>
      <c r="M528" s="80">
        <v>1.1499999999999999</v>
      </c>
      <c r="N528" s="80">
        <v>-13.254308</v>
      </c>
      <c r="O528" s="80">
        <v>34.301524999999998</v>
      </c>
      <c r="P528" s="80" t="s">
        <v>69</v>
      </c>
      <c r="Q528" s="80">
        <v>0</v>
      </c>
      <c r="R528" s="80">
        <v>2.6272389999999999</v>
      </c>
      <c r="S528" s="80">
        <v>23.381664000000001</v>
      </c>
      <c r="T528" s="80">
        <v>2587500</v>
      </c>
      <c r="U528" s="91">
        <f>Table1[[#This Row],[Distribution Amount (Dollars)]]/Table1[[#This Row],[NEWdatediff]]</f>
        <v>862500</v>
      </c>
      <c r="V528" s="82" t="s">
        <v>1393</v>
      </c>
      <c r="W528" s="82" t="s">
        <v>91</v>
      </c>
      <c r="X528" s="82" t="s">
        <v>72</v>
      </c>
      <c r="Y528" s="82" t="s">
        <v>73</v>
      </c>
      <c r="Z528" s="82">
        <v>1</v>
      </c>
      <c r="AA528" s="82" t="s">
        <v>121</v>
      </c>
      <c r="AB528" s="82" t="s">
        <v>1401</v>
      </c>
      <c r="AD528" s="82" t="s">
        <v>1408</v>
      </c>
      <c r="AE528" s="82" t="s">
        <v>1402</v>
      </c>
      <c r="AN528" s="82" t="s">
        <v>76</v>
      </c>
      <c r="AO528" s="82" t="s">
        <v>1403</v>
      </c>
      <c r="AP528" s="82">
        <v>450000000</v>
      </c>
      <c r="AQ528" s="82" t="s">
        <v>109</v>
      </c>
      <c r="AR528" s="82" t="s">
        <v>4274</v>
      </c>
      <c r="AS528" s="84">
        <v>42090</v>
      </c>
      <c r="AT528" s="85">
        <v>2015</v>
      </c>
      <c r="AU528" s="82" t="s">
        <v>4277</v>
      </c>
      <c r="AV528" s="84">
        <v>42825</v>
      </c>
      <c r="AW528" s="85">
        <v>2017</v>
      </c>
      <c r="AX528" s="85">
        <f>Table1[[#This Row],[End TEST]]-Table1[[#This Row],[Start TEST]]</f>
        <v>2</v>
      </c>
      <c r="AY528" s="85">
        <f>Table1[[#This Row],[TEST_Diff]]+1</f>
        <v>3</v>
      </c>
      <c r="AZ528" s="92">
        <f>DATEDIF(Table1[[#This Row],[Start Year]],Table1[[#This Row],[End Year]],"d") / 365</f>
        <v>2.0136986301369864</v>
      </c>
      <c r="BA528" s="82">
        <v>13800000</v>
      </c>
      <c r="BB528" s="82">
        <v>6000000</v>
      </c>
      <c r="BC528" s="82" t="s">
        <v>1404</v>
      </c>
      <c r="BD528" s="82">
        <v>1</v>
      </c>
      <c r="BE528" s="82">
        <v>1</v>
      </c>
      <c r="BF528" s="82">
        <v>1</v>
      </c>
      <c r="BG528" s="82">
        <v>1</v>
      </c>
      <c r="BH528" s="82">
        <v>1</v>
      </c>
      <c r="BI528" s="82">
        <v>1</v>
      </c>
      <c r="BJ528" s="82">
        <v>1</v>
      </c>
      <c r="BK528" s="82">
        <v>1</v>
      </c>
      <c r="BL528" s="82">
        <v>1</v>
      </c>
      <c r="BM528" s="82">
        <v>1</v>
      </c>
      <c r="BO528" s="82">
        <v>1</v>
      </c>
      <c r="BP528" s="82">
        <v>1</v>
      </c>
      <c r="BW528" s="82" t="s">
        <v>1405</v>
      </c>
    </row>
    <row r="529" spans="1:75" x14ac:dyDescent="0.5">
      <c r="A529" s="82">
        <v>79</v>
      </c>
      <c r="B529" s="82" t="s">
        <v>1398</v>
      </c>
      <c r="D529" s="90">
        <v>43579</v>
      </c>
      <c r="E529" s="90" t="s">
        <v>1399</v>
      </c>
      <c r="F529" s="90"/>
      <c r="G529" s="82" t="s">
        <v>1399</v>
      </c>
      <c r="H529" s="82" t="s">
        <v>1400</v>
      </c>
      <c r="I529" s="80" t="s">
        <v>81</v>
      </c>
      <c r="J529" s="80">
        <v>50</v>
      </c>
      <c r="K529" s="80">
        <v>132</v>
      </c>
      <c r="L529" s="80" t="s">
        <v>118</v>
      </c>
      <c r="M529" s="80">
        <v>1.1499999999999999</v>
      </c>
      <c r="N529" s="80">
        <v>-6.4530960000000004</v>
      </c>
      <c r="O529" s="80">
        <v>34.894539000000002</v>
      </c>
      <c r="P529" s="80" t="s">
        <v>69</v>
      </c>
      <c r="Q529" s="80">
        <v>0</v>
      </c>
      <c r="R529" s="80">
        <v>2.6272389999999999</v>
      </c>
      <c r="S529" s="80">
        <v>23.381664000000001</v>
      </c>
      <c r="T529" s="80">
        <v>2587500</v>
      </c>
      <c r="U529" s="91">
        <f>Table1[[#This Row],[Distribution Amount (Dollars)]]/Table1[[#This Row],[NEWdatediff]]</f>
        <v>862500</v>
      </c>
      <c r="V529" s="82" t="s">
        <v>1393</v>
      </c>
      <c r="W529" s="82" t="s">
        <v>91</v>
      </c>
      <c r="X529" s="82" t="s">
        <v>72</v>
      </c>
      <c r="Y529" s="82" t="s">
        <v>73</v>
      </c>
      <c r="Z529" s="82">
        <v>1</v>
      </c>
      <c r="AA529" s="82" t="s">
        <v>121</v>
      </c>
      <c r="AB529" s="82" t="s">
        <v>1401</v>
      </c>
      <c r="AD529" s="82" t="s">
        <v>398</v>
      </c>
      <c r="AE529" s="82" t="s">
        <v>1402</v>
      </c>
      <c r="AN529" s="82" t="s">
        <v>76</v>
      </c>
      <c r="AO529" s="82" t="s">
        <v>1403</v>
      </c>
      <c r="AP529" s="82">
        <v>450000000</v>
      </c>
      <c r="AQ529" s="82" t="s">
        <v>109</v>
      </c>
      <c r="AR529" s="82" t="s">
        <v>4274</v>
      </c>
      <c r="AS529" s="84">
        <v>42090</v>
      </c>
      <c r="AT529" s="85">
        <v>2015</v>
      </c>
      <c r="AU529" s="82" t="s">
        <v>4277</v>
      </c>
      <c r="AV529" s="84">
        <v>42825</v>
      </c>
      <c r="AW529" s="85">
        <v>2017</v>
      </c>
      <c r="AX529" s="85">
        <f>Table1[[#This Row],[End TEST]]-Table1[[#This Row],[Start TEST]]</f>
        <v>2</v>
      </c>
      <c r="AY529" s="85">
        <f>Table1[[#This Row],[TEST_Diff]]+1</f>
        <v>3</v>
      </c>
      <c r="AZ529" s="92">
        <f>DATEDIF(Table1[[#This Row],[Start Year]],Table1[[#This Row],[End Year]],"d") / 365</f>
        <v>2.0136986301369864</v>
      </c>
      <c r="BA529" s="82">
        <v>13800000</v>
      </c>
      <c r="BB529" s="82">
        <v>6000000</v>
      </c>
      <c r="BC529" s="82" t="s">
        <v>1404</v>
      </c>
      <c r="BD529" s="82">
        <v>1</v>
      </c>
      <c r="BE529" s="82">
        <v>1</v>
      </c>
      <c r="BF529" s="82">
        <v>1</v>
      </c>
      <c r="BG529" s="82">
        <v>1</v>
      </c>
      <c r="BH529" s="82">
        <v>1</v>
      </c>
      <c r="BI529" s="82">
        <v>1</v>
      </c>
      <c r="BJ529" s="82">
        <v>1</v>
      </c>
      <c r="BK529" s="82">
        <v>1</v>
      </c>
      <c r="BL529" s="82">
        <v>1</v>
      </c>
      <c r="BM529" s="82">
        <v>1</v>
      </c>
      <c r="BO529" s="82">
        <v>1</v>
      </c>
      <c r="BP529" s="82">
        <v>1</v>
      </c>
      <c r="BW529" s="82" t="s">
        <v>1405</v>
      </c>
    </row>
    <row r="530" spans="1:75" x14ac:dyDescent="0.5">
      <c r="A530" s="82">
        <v>79</v>
      </c>
      <c r="B530" s="82" t="s">
        <v>1398</v>
      </c>
      <c r="D530" s="90">
        <v>43579</v>
      </c>
      <c r="E530" s="90" t="s">
        <v>1399</v>
      </c>
      <c r="F530" s="90"/>
      <c r="G530" s="82" t="s">
        <v>1399</v>
      </c>
      <c r="H530" s="82" t="s">
        <v>1400</v>
      </c>
      <c r="I530" s="80" t="s">
        <v>102</v>
      </c>
      <c r="J530" s="80">
        <v>50</v>
      </c>
      <c r="K530" s="80">
        <v>132</v>
      </c>
      <c r="L530" s="80" t="s">
        <v>118</v>
      </c>
      <c r="M530" s="80">
        <v>1.1499999999999999</v>
      </c>
      <c r="N530" s="80">
        <v>-6.4530960000000004</v>
      </c>
      <c r="O530" s="80">
        <v>34.894539000000002</v>
      </c>
      <c r="P530" s="80" t="s">
        <v>69</v>
      </c>
      <c r="Q530" s="80">
        <v>0</v>
      </c>
      <c r="R530" s="80">
        <v>2.6272389999999999</v>
      </c>
      <c r="S530" s="80">
        <v>23.381664000000001</v>
      </c>
      <c r="T530" s="80">
        <v>2587500</v>
      </c>
      <c r="U530" s="91">
        <f>Table1[[#This Row],[Distribution Amount (Dollars)]]/Table1[[#This Row],[NEWdatediff]]</f>
        <v>862500</v>
      </c>
      <c r="V530" s="82" t="s">
        <v>1393</v>
      </c>
      <c r="W530" s="82" t="s">
        <v>91</v>
      </c>
      <c r="X530" s="82" t="s">
        <v>72</v>
      </c>
      <c r="Y530" s="82" t="s">
        <v>73</v>
      </c>
      <c r="Z530" s="82">
        <v>1</v>
      </c>
      <c r="AA530" s="82" t="s">
        <v>121</v>
      </c>
      <c r="AB530" s="82" t="s">
        <v>1401</v>
      </c>
      <c r="AD530" s="82" t="s">
        <v>398</v>
      </c>
      <c r="AE530" s="82" t="s">
        <v>1402</v>
      </c>
      <c r="AN530" s="82" t="s">
        <v>76</v>
      </c>
      <c r="AO530" s="82" t="s">
        <v>1403</v>
      </c>
      <c r="AP530" s="82">
        <v>450000000</v>
      </c>
      <c r="AQ530" s="82" t="s">
        <v>109</v>
      </c>
      <c r="AR530" s="82" t="s">
        <v>4274</v>
      </c>
      <c r="AS530" s="84">
        <v>42090</v>
      </c>
      <c r="AT530" s="85">
        <v>2015</v>
      </c>
      <c r="AU530" s="82" t="s">
        <v>4277</v>
      </c>
      <c r="AV530" s="84">
        <v>42825</v>
      </c>
      <c r="AW530" s="85">
        <v>2017</v>
      </c>
      <c r="AX530" s="85">
        <f>Table1[[#This Row],[End TEST]]-Table1[[#This Row],[Start TEST]]</f>
        <v>2</v>
      </c>
      <c r="AY530" s="85">
        <f>Table1[[#This Row],[TEST_Diff]]+1</f>
        <v>3</v>
      </c>
      <c r="AZ530" s="92">
        <f>DATEDIF(Table1[[#This Row],[Start Year]],Table1[[#This Row],[End Year]],"d") / 365</f>
        <v>2.0136986301369864</v>
      </c>
      <c r="BA530" s="82">
        <v>13800000</v>
      </c>
      <c r="BB530" s="82">
        <v>6000000</v>
      </c>
      <c r="BC530" s="82" t="s">
        <v>1404</v>
      </c>
      <c r="BD530" s="82">
        <v>1</v>
      </c>
      <c r="BE530" s="82">
        <v>1</v>
      </c>
      <c r="BF530" s="82">
        <v>1</v>
      </c>
      <c r="BG530" s="82">
        <v>1</v>
      </c>
      <c r="BH530" s="82">
        <v>1</v>
      </c>
      <c r="BI530" s="82">
        <v>1</v>
      </c>
      <c r="BJ530" s="82">
        <v>1</v>
      </c>
      <c r="BK530" s="82">
        <v>1</v>
      </c>
      <c r="BL530" s="82">
        <v>1</v>
      </c>
      <c r="BM530" s="82">
        <v>1</v>
      </c>
      <c r="BO530" s="82">
        <v>1</v>
      </c>
      <c r="BP530" s="82">
        <v>1</v>
      </c>
      <c r="BW530" s="82" t="s">
        <v>1405</v>
      </c>
    </row>
    <row r="531" spans="1:75" x14ac:dyDescent="0.5">
      <c r="A531" s="82">
        <v>79</v>
      </c>
      <c r="B531" s="82" t="s">
        <v>1398</v>
      </c>
      <c r="D531" s="90">
        <v>43579</v>
      </c>
      <c r="E531" s="90" t="s">
        <v>1399</v>
      </c>
      <c r="F531" s="90"/>
      <c r="G531" s="82" t="s">
        <v>1399</v>
      </c>
      <c r="H531" s="82" t="s">
        <v>1400</v>
      </c>
      <c r="I531" s="80" t="s">
        <v>81</v>
      </c>
      <c r="J531" s="80">
        <v>50</v>
      </c>
      <c r="K531" s="80">
        <v>132</v>
      </c>
      <c r="L531" s="80" t="s">
        <v>1461</v>
      </c>
      <c r="M531" s="80">
        <v>0.64</v>
      </c>
      <c r="N531" s="80">
        <v>27.514161999999999</v>
      </c>
      <c r="O531" s="80">
        <v>90.433600999999996</v>
      </c>
      <c r="P531" s="80" t="s">
        <v>114</v>
      </c>
      <c r="Q531" s="80">
        <v>0</v>
      </c>
      <c r="R531" s="80">
        <v>25.384855999999999</v>
      </c>
      <c r="S531" s="80">
        <v>68.458809000000002</v>
      </c>
      <c r="T531" s="80">
        <v>1440000</v>
      </c>
      <c r="U531" s="91">
        <f>Table1[[#This Row],[Distribution Amount (Dollars)]]/Table1[[#This Row],[NEWdatediff]]</f>
        <v>480000</v>
      </c>
      <c r="V531" s="82" t="s">
        <v>1393</v>
      </c>
      <c r="W531" s="82" t="s">
        <v>91</v>
      </c>
      <c r="X531" s="82" t="s">
        <v>72</v>
      </c>
      <c r="Y531" s="82" t="s">
        <v>73</v>
      </c>
      <c r="Z531" s="82">
        <v>1</v>
      </c>
      <c r="AA531" s="82" t="s">
        <v>121</v>
      </c>
      <c r="AB531" s="82" t="s">
        <v>1401</v>
      </c>
      <c r="AD531" s="82" t="s">
        <v>1436</v>
      </c>
      <c r="AE531" s="82" t="s">
        <v>1402</v>
      </c>
      <c r="AN531" s="82" t="s">
        <v>76</v>
      </c>
      <c r="AO531" s="82" t="s">
        <v>1403</v>
      </c>
      <c r="AP531" s="82">
        <v>450000000</v>
      </c>
      <c r="AQ531" s="82" t="s">
        <v>109</v>
      </c>
      <c r="AR531" s="82" t="s">
        <v>4274</v>
      </c>
      <c r="AS531" s="84">
        <v>42090</v>
      </c>
      <c r="AT531" s="85">
        <v>2015</v>
      </c>
      <c r="AU531" s="82" t="s">
        <v>4277</v>
      </c>
      <c r="AV531" s="84">
        <v>42825</v>
      </c>
      <c r="AW531" s="85">
        <v>2017</v>
      </c>
      <c r="AX531" s="85">
        <f>Table1[[#This Row],[End TEST]]-Table1[[#This Row],[Start TEST]]</f>
        <v>2</v>
      </c>
      <c r="AY531" s="85">
        <f>Table1[[#This Row],[TEST_Diff]]+1</f>
        <v>3</v>
      </c>
      <c r="AZ531" s="92">
        <f>DATEDIF(Table1[[#This Row],[Start Year]],Table1[[#This Row],[End Year]],"d") / 365</f>
        <v>2.0136986301369864</v>
      </c>
      <c r="BA531" s="82">
        <v>13800000</v>
      </c>
      <c r="BB531" s="82">
        <v>6000000</v>
      </c>
      <c r="BC531" s="82" t="s">
        <v>1404</v>
      </c>
      <c r="BD531" s="82">
        <v>1</v>
      </c>
      <c r="BE531" s="82">
        <v>1</v>
      </c>
      <c r="BF531" s="82">
        <v>1</v>
      </c>
      <c r="BG531" s="82">
        <v>1</v>
      </c>
      <c r="BH531" s="82">
        <v>1</v>
      </c>
      <c r="BI531" s="82">
        <v>1</v>
      </c>
      <c r="BJ531" s="82">
        <v>1</v>
      </c>
      <c r="BK531" s="82">
        <v>1</v>
      </c>
      <c r="BL531" s="82">
        <v>1</v>
      </c>
      <c r="BM531" s="82">
        <v>1</v>
      </c>
      <c r="BO531" s="82">
        <v>1</v>
      </c>
      <c r="BP531" s="82">
        <v>1</v>
      </c>
      <c r="BW531" s="82" t="s">
        <v>1405</v>
      </c>
    </row>
    <row r="532" spans="1:75" x14ac:dyDescent="0.5">
      <c r="A532" s="82">
        <v>79</v>
      </c>
      <c r="B532" s="82" t="s">
        <v>1398</v>
      </c>
      <c r="D532" s="90">
        <v>43579</v>
      </c>
      <c r="E532" s="90" t="s">
        <v>1399</v>
      </c>
      <c r="F532" s="90"/>
      <c r="G532" s="82" t="s">
        <v>1399</v>
      </c>
      <c r="H532" s="82" t="s">
        <v>1400</v>
      </c>
      <c r="I532" s="80" t="s">
        <v>102</v>
      </c>
      <c r="J532" s="80">
        <v>50</v>
      </c>
      <c r="K532" s="80">
        <v>132</v>
      </c>
      <c r="L532" s="80" t="s">
        <v>1461</v>
      </c>
      <c r="M532" s="80">
        <v>0.64</v>
      </c>
      <c r="N532" s="80">
        <v>27.514161999999999</v>
      </c>
      <c r="O532" s="80">
        <v>90.433600999999996</v>
      </c>
      <c r="P532" s="80" t="s">
        <v>114</v>
      </c>
      <c r="Q532" s="80">
        <v>0</v>
      </c>
      <c r="R532" s="80">
        <v>25.384855999999999</v>
      </c>
      <c r="S532" s="80">
        <v>68.458809000000002</v>
      </c>
      <c r="T532" s="80">
        <v>1440000</v>
      </c>
      <c r="U532" s="91">
        <f>Table1[[#This Row],[Distribution Amount (Dollars)]]/Table1[[#This Row],[NEWdatediff]]</f>
        <v>480000</v>
      </c>
      <c r="V532" s="82" t="s">
        <v>1393</v>
      </c>
      <c r="W532" s="82" t="s">
        <v>91</v>
      </c>
      <c r="X532" s="82" t="s">
        <v>72</v>
      </c>
      <c r="Y532" s="82" t="s">
        <v>73</v>
      </c>
      <c r="Z532" s="82">
        <v>1</v>
      </c>
      <c r="AA532" s="82" t="s">
        <v>121</v>
      </c>
      <c r="AB532" s="82" t="s">
        <v>1401</v>
      </c>
      <c r="AD532" s="82" t="s">
        <v>1436</v>
      </c>
      <c r="AE532" s="82" t="s">
        <v>1402</v>
      </c>
      <c r="AN532" s="82" t="s">
        <v>76</v>
      </c>
      <c r="AO532" s="82" t="s">
        <v>1403</v>
      </c>
      <c r="AP532" s="82">
        <v>450000000</v>
      </c>
      <c r="AQ532" s="82" t="s">
        <v>109</v>
      </c>
      <c r="AR532" s="82" t="s">
        <v>4274</v>
      </c>
      <c r="AS532" s="84">
        <v>42090</v>
      </c>
      <c r="AT532" s="85">
        <v>2015</v>
      </c>
      <c r="AU532" s="82" t="s">
        <v>4277</v>
      </c>
      <c r="AV532" s="84">
        <v>42825</v>
      </c>
      <c r="AW532" s="85">
        <v>2017</v>
      </c>
      <c r="AX532" s="85">
        <f>Table1[[#This Row],[End TEST]]-Table1[[#This Row],[Start TEST]]</f>
        <v>2</v>
      </c>
      <c r="AY532" s="85">
        <f>Table1[[#This Row],[TEST_Diff]]+1</f>
        <v>3</v>
      </c>
      <c r="AZ532" s="92">
        <f>DATEDIF(Table1[[#This Row],[Start Year]],Table1[[#This Row],[End Year]],"d") / 365</f>
        <v>2.0136986301369864</v>
      </c>
      <c r="BA532" s="82">
        <v>13800000</v>
      </c>
      <c r="BB532" s="82">
        <v>6000000</v>
      </c>
      <c r="BC532" s="82" t="s">
        <v>1404</v>
      </c>
      <c r="BD532" s="82">
        <v>1</v>
      </c>
      <c r="BE532" s="82">
        <v>1</v>
      </c>
      <c r="BF532" s="82">
        <v>1</v>
      </c>
      <c r="BG532" s="82">
        <v>1</v>
      </c>
      <c r="BH532" s="82">
        <v>1</v>
      </c>
      <c r="BI532" s="82">
        <v>1</v>
      </c>
      <c r="BJ532" s="82">
        <v>1</v>
      </c>
      <c r="BK532" s="82">
        <v>1</v>
      </c>
      <c r="BL532" s="82">
        <v>1</v>
      </c>
      <c r="BM532" s="82">
        <v>1</v>
      </c>
      <c r="BO532" s="82">
        <v>1</v>
      </c>
      <c r="BP532" s="82">
        <v>1</v>
      </c>
      <c r="BW532" s="82" t="s">
        <v>1405</v>
      </c>
    </row>
    <row r="533" spans="1:75" x14ac:dyDescent="0.5">
      <c r="A533" s="82">
        <v>79</v>
      </c>
      <c r="B533" s="82" t="s">
        <v>1398</v>
      </c>
      <c r="D533" s="90">
        <v>43579</v>
      </c>
      <c r="E533" s="90" t="s">
        <v>1399</v>
      </c>
      <c r="F533" s="90"/>
      <c r="G533" s="82" t="s">
        <v>1399</v>
      </c>
      <c r="H533" s="82" t="s">
        <v>1400</v>
      </c>
      <c r="I533" s="80" t="s">
        <v>81</v>
      </c>
      <c r="J533" s="80">
        <v>50</v>
      </c>
      <c r="K533" s="80">
        <v>132</v>
      </c>
      <c r="L533" s="80" t="s">
        <v>5228</v>
      </c>
      <c r="M533" s="80">
        <v>0.64</v>
      </c>
      <c r="N533" s="80">
        <v>37.663997999999999</v>
      </c>
      <c r="O533" s="80">
        <v>127.97846199999999</v>
      </c>
      <c r="P533" s="80" t="s">
        <v>112</v>
      </c>
      <c r="Q533" s="80">
        <v>0</v>
      </c>
      <c r="R533" s="80">
        <v>45.052331000000002</v>
      </c>
      <c r="S533" s="80">
        <v>118.90412999999999</v>
      </c>
      <c r="T533" s="80">
        <v>1440000</v>
      </c>
      <c r="U533" s="91">
        <f>Table1[[#This Row],[Distribution Amount (Dollars)]]/Table1[[#This Row],[NEWdatediff]]</f>
        <v>480000</v>
      </c>
      <c r="V533" s="82" t="s">
        <v>1393</v>
      </c>
      <c r="W533" s="82" t="s">
        <v>91</v>
      </c>
      <c r="X533" s="82" t="s">
        <v>72</v>
      </c>
      <c r="Y533" s="82" t="s">
        <v>73</v>
      </c>
      <c r="Z533" s="82">
        <v>1</v>
      </c>
      <c r="AA533" s="82" t="s">
        <v>121</v>
      </c>
      <c r="AB533" s="82" t="s">
        <v>1401</v>
      </c>
      <c r="AD533" s="82" t="s">
        <v>68</v>
      </c>
      <c r="AE533" s="82" t="s">
        <v>1402</v>
      </c>
      <c r="AN533" s="82" t="s">
        <v>76</v>
      </c>
      <c r="AO533" s="82" t="s">
        <v>1403</v>
      </c>
      <c r="AP533" s="82">
        <v>450000000</v>
      </c>
      <c r="AQ533" s="82" t="s">
        <v>109</v>
      </c>
      <c r="AR533" s="82" t="s">
        <v>4274</v>
      </c>
      <c r="AS533" s="84">
        <v>42090</v>
      </c>
      <c r="AT533" s="85">
        <v>2015</v>
      </c>
      <c r="AU533" s="82" t="s">
        <v>4277</v>
      </c>
      <c r="AV533" s="84">
        <v>42825</v>
      </c>
      <c r="AW533" s="85">
        <v>2017</v>
      </c>
      <c r="AX533" s="85">
        <f>Table1[[#This Row],[End TEST]]-Table1[[#This Row],[Start TEST]]</f>
        <v>2</v>
      </c>
      <c r="AY533" s="85">
        <f>Table1[[#This Row],[TEST_Diff]]+1</f>
        <v>3</v>
      </c>
      <c r="AZ533" s="92">
        <f>DATEDIF(Table1[[#This Row],[Start Year]],Table1[[#This Row],[End Year]],"d") / 365</f>
        <v>2.0136986301369864</v>
      </c>
      <c r="BA533" s="82">
        <v>13800000</v>
      </c>
      <c r="BB533" s="82">
        <v>6000000</v>
      </c>
      <c r="BC533" s="82" t="s">
        <v>1404</v>
      </c>
      <c r="BD533" s="82">
        <v>1</v>
      </c>
      <c r="BE533" s="82">
        <v>1</v>
      </c>
      <c r="BF533" s="82">
        <v>1</v>
      </c>
      <c r="BG533" s="82">
        <v>1</v>
      </c>
      <c r="BH533" s="82">
        <v>1</v>
      </c>
      <c r="BI533" s="82">
        <v>1</v>
      </c>
      <c r="BJ533" s="82">
        <v>1</v>
      </c>
      <c r="BK533" s="82">
        <v>1</v>
      </c>
      <c r="BL533" s="82">
        <v>1</v>
      </c>
      <c r="BM533" s="82">
        <v>1</v>
      </c>
      <c r="BO533" s="82">
        <v>1</v>
      </c>
      <c r="BP533" s="82">
        <v>1</v>
      </c>
      <c r="BW533" s="82" t="s">
        <v>1405</v>
      </c>
    </row>
    <row r="534" spans="1:75" x14ac:dyDescent="0.5">
      <c r="A534" s="82">
        <v>79</v>
      </c>
      <c r="B534" s="82" t="s">
        <v>1398</v>
      </c>
      <c r="D534" s="90">
        <v>43579</v>
      </c>
      <c r="E534" s="90" t="s">
        <v>1399</v>
      </c>
      <c r="F534" s="90"/>
      <c r="G534" s="82" t="s">
        <v>1399</v>
      </c>
      <c r="H534" s="82" t="s">
        <v>1400</v>
      </c>
      <c r="I534" s="80" t="s">
        <v>102</v>
      </c>
      <c r="J534" s="80">
        <v>50</v>
      </c>
      <c r="K534" s="80">
        <v>132</v>
      </c>
      <c r="L534" s="80" t="s">
        <v>5228</v>
      </c>
      <c r="M534" s="80">
        <v>0.64</v>
      </c>
      <c r="N534" s="80">
        <v>37.663997999999999</v>
      </c>
      <c r="O534" s="80">
        <v>127.97846199999999</v>
      </c>
      <c r="P534" s="80" t="s">
        <v>112</v>
      </c>
      <c r="Q534" s="80">
        <v>0</v>
      </c>
      <c r="R534" s="80">
        <v>45.052331000000002</v>
      </c>
      <c r="S534" s="80">
        <v>118.90412999999999</v>
      </c>
      <c r="T534" s="80">
        <v>1440000</v>
      </c>
      <c r="U534" s="91">
        <f>Table1[[#This Row],[Distribution Amount (Dollars)]]/Table1[[#This Row],[NEWdatediff]]</f>
        <v>480000</v>
      </c>
      <c r="V534" s="82" t="s">
        <v>1393</v>
      </c>
      <c r="W534" s="82" t="s">
        <v>91</v>
      </c>
      <c r="X534" s="82" t="s">
        <v>72</v>
      </c>
      <c r="Y534" s="82" t="s">
        <v>73</v>
      </c>
      <c r="Z534" s="82">
        <v>1</v>
      </c>
      <c r="AA534" s="82" t="s">
        <v>121</v>
      </c>
      <c r="AB534" s="82" t="s">
        <v>1401</v>
      </c>
      <c r="AD534" s="82" t="s">
        <v>68</v>
      </c>
      <c r="AE534" s="82" t="s">
        <v>1402</v>
      </c>
      <c r="AN534" s="82" t="s">
        <v>76</v>
      </c>
      <c r="AO534" s="82" t="s">
        <v>1403</v>
      </c>
      <c r="AP534" s="82">
        <v>450000000</v>
      </c>
      <c r="AQ534" s="82" t="s">
        <v>109</v>
      </c>
      <c r="AR534" s="82" t="s">
        <v>4274</v>
      </c>
      <c r="AS534" s="84">
        <v>42090</v>
      </c>
      <c r="AT534" s="85">
        <v>2015</v>
      </c>
      <c r="AU534" s="82" t="s">
        <v>4277</v>
      </c>
      <c r="AV534" s="84">
        <v>42825</v>
      </c>
      <c r="AW534" s="85">
        <v>2017</v>
      </c>
      <c r="AX534" s="85">
        <f>Table1[[#This Row],[End TEST]]-Table1[[#This Row],[Start TEST]]</f>
        <v>2</v>
      </c>
      <c r="AY534" s="85">
        <f>Table1[[#This Row],[TEST_Diff]]+1</f>
        <v>3</v>
      </c>
      <c r="AZ534" s="92">
        <f>DATEDIF(Table1[[#This Row],[Start Year]],Table1[[#This Row],[End Year]],"d") / 365</f>
        <v>2.0136986301369864</v>
      </c>
      <c r="BA534" s="82">
        <v>13800000</v>
      </c>
      <c r="BB534" s="82">
        <v>6000000</v>
      </c>
      <c r="BC534" s="82" t="s">
        <v>1404</v>
      </c>
      <c r="BD534" s="82">
        <v>1</v>
      </c>
      <c r="BE534" s="82">
        <v>1</v>
      </c>
      <c r="BF534" s="82">
        <v>1</v>
      </c>
      <c r="BG534" s="82">
        <v>1</v>
      </c>
      <c r="BH534" s="82">
        <v>1</v>
      </c>
      <c r="BI534" s="82">
        <v>1</v>
      </c>
      <c r="BJ534" s="82">
        <v>1</v>
      </c>
      <c r="BK534" s="82">
        <v>1</v>
      </c>
      <c r="BL534" s="82">
        <v>1</v>
      </c>
      <c r="BM534" s="82">
        <v>1</v>
      </c>
      <c r="BO534" s="82">
        <v>1</v>
      </c>
      <c r="BP534" s="82">
        <v>1</v>
      </c>
      <c r="BW534" s="82" t="s">
        <v>1405</v>
      </c>
    </row>
    <row r="535" spans="1:75" x14ac:dyDescent="0.5">
      <c r="A535" s="82">
        <v>79</v>
      </c>
      <c r="B535" s="82" t="s">
        <v>1398</v>
      </c>
      <c r="D535" s="90">
        <v>43579</v>
      </c>
      <c r="E535" s="90" t="s">
        <v>1399</v>
      </c>
      <c r="F535" s="90"/>
      <c r="G535" s="82" t="s">
        <v>1399</v>
      </c>
      <c r="H535" s="82" t="s">
        <v>1400</v>
      </c>
      <c r="I535" s="80" t="s">
        <v>81</v>
      </c>
      <c r="J535" s="80">
        <v>50</v>
      </c>
      <c r="K535" s="80">
        <v>132</v>
      </c>
      <c r="L535" s="80" t="s">
        <v>1409</v>
      </c>
      <c r="M535" s="80">
        <v>0.64</v>
      </c>
      <c r="N535" s="80">
        <v>32.674683999999999</v>
      </c>
      <c r="O535" s="80">
        <v>-83.250659999999996</v>
      </c>
      <c r="P535" s="80" t="s">
        <v>268</v>
      </c>
      <c r="Q535" s="80">
        <v>0</v>
      </c>
      <c r="R535" s="80">
        <v>37.477907000000002</v>
      </c>
      <c r="S535" s="80">
        <v>39.411562000000004</v>
      </c>
      <c r="T535" s="80">
        <v>1440000</v>
      </c>
      <c r="U535" s="91">
        <f>Table1[[#This Row],[Distribution Amount (Dollars)]]/Table1[[#This Row],[NEWdatediff]]</f>
        <v>480000</v>
      </c>
      <c r="V535" s="82" t="s">
        <v>1393</v>
      </c>
      <c r="W535" s="82" t="s">
        <v>91</v>
      </c>
      <c r="X535" s="82" t="s">
        <v>72</v>
      </c>
      <c r="Y535" s="82" t="s">
        <v>73</v>
      </c>
      <c r="Z535" s="82">
        <v>1</v>
      </c>
      <c r="AA535" s="82" t="s">
        <v>121</v>
      </c>
      <c r="AB535" s="82" t="s">
        <v>1401</v>
      </c>
      <c r="AD535" s="82" t="s">
        <v>1425</v>
      </c>
      <c r="AE535" s="82" t="s">
        <v>1402</v>
      </c>
      <c r="AN535" s="82" t="s">
        <v>76</v>
      </c>
      <c r="AO535" s="82" t="s">
        <v>1403</v>
      </c>
      <c r="AP535" s="82">
        <v>450000000</v>
      </c>
      <c r="AQ535" s="82" t="s">
        <v>109</v>
      </c>
      <c r="AR535" s="82" t="s">
        <v>4274</v>
      </c>
      <c r="AS535" s="84">
        <v>42090</v>
      </c>
      <c r="AT535" s="85">
        <v>2015</v>
      </c>
      <c r="AU535" s="82" t="s">
        <v>4277</v>
      </c>
      <c r="AV535" s="84">
        <v>42825</v>
      </c>
      <c r="AW535" s="85">
        <v>2017</v>
      </c>
      <c r="AX535" s="85">
        <f>Table1[[#This Row],[End TEST]]-Table1[[#This Row],[Start TEST]]</f>
        <v>2</v>
      </c>
      <c r="AY535" s="85">
        <f>Table1[[#This Row],[TEST_Diff]]+1</f>
        <v>3</v>
      </c>
      <c r="AZ535" s="92">
        <f>DATEDIF(Table1[[#This Row],[Start Year]],Table1[[#This Row],[End Year]],"d") / 365</f>
        <v>2.0136986301369864</v>
      </c>
      <c r="BA535" s="82">
        <v>13800000</v>
      </c>
      <c r="BB535" s="82">
        <v>6000000</v>
      </c>
      <c r="BC535" s="82" t="s">
        <v>1404</v>
      </c>
      <c r="BD535" s="82">
        <v>1</v>
      </c>
      <c r="BE535" s="82">
        <v>1</v>
      </c>
      <c r="BF535" s="82">
        <v>1</v>
      </c>
      <c r="BG535" s="82">
        <v>1</v>
      </c>
      <c r="BH535" s="82">
        <v>1</v>
      </c>
      <c r="BI535" s="82">
        <v>1</v>
      </c>
      <c r="BJ535" s="82">
        <v>1</v>
      </c>
      <c r="BK535" s="82">
        <v>1</v>
      </c>
      <c r="BL535" s="82">
        <v>1</v>
      </c>
      <c r="BM535" s="82">
        <v>1</v>
      </c>
      <c r="BO535" s="82">
        <v>1</v>
      </c>
      <c r="BP535" s="82">
        <v>1</v>
      </c>
      <c r="BW535" s="82" t="s">
        <v>1405</v>
      </c>
    </row>
    <row r="536" spans="1:75" x14ac:dyDescent="0.5">
      <c r="A536" s="82">
        <v>79</v>
      </c>
      <c r="B536" s="82" t="s">
        <v>1398</v>
      </c>
      <c r="D536" s="90">
        <v>43579</v>
      </c>
      <c r="E536" s="90" t="s">
        <v>1399</v>
      </c>
      <c r="F536" s="90"/>
      <c r="G536" s="82" t="s">
        <v>1399</v>
      </c>
      <c r="H536" s="82" t="s">
        <v>1400</v>
      </c>
      <c r="I536" s="80" t="s">
        <v>102</v>
      </c>
      <c r="J536" s="80">
        <v>50</v>
      </c>
      <c r="K536" s="80">
        <v>132</v>
      </c>
      <c r="L536" s="80" t="s">
        <v>1409</v>
      </c>
      <c r="M536" s="80">
        <v>0.64</v>
      </c>
      <c r="N536" s="80">
        <v>32.674683999999999</v>
      </c>
      <c r="O536" s="80">
        <v>-83.250659999999996</v>
      </c>
      <c r="P536" s="80" t="s">
        <v>268</v>
      </c>
      <c r="Q536" s="80">
        <v>0</v>
      </c>
      <c r="R536" s="80">
        <v>37.477907000000002</v>
      </c>
      <c r="S536" s="80">
        <v>39.411562000000004</v>
      </c>
      <c r="T536" s="80">
        <v>1440000</v>
      </c>
      <c r="U536" s="91">
        <f>Table1[[#This Row],[Distribution Amount (Dollars)]]/Table1[[#This Row],[NEWdatediff]]</f>
        <v>480000</v>
      </c>
      <c r="V536" s="82" t="s">
        <v>1393</v>
      </c>
      <c r="W536" s="82" t="s">
        <v>91</v>
      </c>
      <c r="X536" s="82" t="s">
        <v>72</v>
      </c>
      <c r="Y536" s="82" t="s">
        <v>73</v>
      </c>
      <c r="Z536" s="82">
        <v>1</v>
      </c>
      <c r="AA536" s="82" t="s">
        <v>121</v>
      </c>
      <c r="AB536" s="82" t="s">
        <v>1401</v>
      </c>
      <c r="AD536" s="82" t="s">
        <v>1425</v>
      </c>
      <c r="AE536" s="82" t="s">
        <v>1402</v>
      </c>
      <c r="AN536" s="82" t="s">
        <v>76</v>
      </c>
      <c r="AO536" s="82" t="s">
        <v>1403</v>
      </c>
      <c r="AP536" s="82">
        <v>450000000</v>
      </c>
      <c r="AQ536" s="82" t="s">
        <v>109</v>
      </c>
      <c r="AR536" s="82" t="s">
        <v>4274</v>
      </c>
      <c r="AS536" s="84">
        <v>42090</v>
      </c>
      <c r="AT536" s="85">
        <v>2015</v>
      </c>
      <c r="AU536" s="82" t="s">
        <v>4277</v>
      </c>
      <c r="AV536" s="84">
        <v>42825</v>
      </c>
      <c r="AW536" s="85">
        <v>2017</v>
      </c>
      <c r="AX536" s="85">
        <f>Table1[[#This Row],[End TEST]]-Table1[[#This Row],[Start TEST]]</f>
        <v>2</v>
      </c>
      <c r="AY536" s="85">
        <f>Table1[[#This Row],[TEST_Diff]]+1</f>
        <v>3</v>
      </c>
      <c r="AZ536" s="92">
        <f>DATEDIF(Table1[[#This Row],[Start Year]],Table1[[#This Row],[End Year]],"d") / 365</f>
        <v>2.0136986301369864</v>
      </c>
      <c r="BA536" s="82">
        <v>13800000</v>
      </c>
      <c r="BB536" s="82">
        <v>6000000</v>
      </c>
      <c r="BC536" s="82" t="s">
        <v>1404</v>
      </c>
      <c r="BD536" s="82">
        <v>1</v>
      </c>
      <c r="BE536" s="82">
        <v>1</v>
      </c>
      <c r="BF536" s="82">
        <v>1</v>
      </c>
      <c r="BG536" s="82">
        <v>1</v>
      </c>
      <c r="BH536" s="82">
        <v>1</v>
      </c>
      <c r="BI536" s="82">
        <v>1</v>
      </c>
      <c r="BJ536" s="82">
        <v>1</v>
      </c>
      <c r="BK536" s="82">
        <v>1</v>
      </c>
      <c r="BL536" s="82">
        <v>1</v>
      </c>
      <c r="BM536" s="82">
        <v>1</v>
      </c>
      <c r="BO536" s="82">
        <v>1</v>
      </c>
      <c r="BP536" s="82">
        <v>1</v>
      </c>
      <c r="BW536" s="82" t="s">
        <v>1405</v>
      </c>
    </row>
    <row r="537" spans="1:75" x14ac:dyDescent="0.5">
      <c r="A537" s="82">
        <v>79</v>
      </c>
      <c r="B537" s="82" t="s">
        <v>1398</v>
      </c>
      <c r="D537" s="90">
        <v>43579</v>
      </c>
      <c r="E537" s="90" t="s">
        <v>1399</v>
      </c>
      <c r="F537" s="90"/>
      <c r="G537" s="82" t="s">
        <v>1399</v>
      </c>
      <c r="H537" s="82" t="s">
        <v>1400</v>
      </c>
      <c r="I537" s="80" t="s">
        <v>81</v>
      </c>
      <c r="J537" s="80">
        <v>50</v>
      </c>
      <c r="K537" s="80">
        <v>132</v>
      </c>
      <c r="L537" s="80" t="s">
        <v>1454</v>
      </c>
      <c r="M537" s="80">
        <v>0.25</v>
      </c>
      <c r="N537" s="80">
        <v>3.919305</v>
      </c>
      <c r="O537" s="80">
        <v>-56.027782000000002</v>
      </c>
      <c r="P537" s="80" t="s">
        <v>84</v>
      </c>
      <c r="Q537" s="80">
        <v>0</v>
      </c>
      <c r="R537" s="80">
        <v>-15.623037</v>
      </c>
      <c r="S537" s="80">
        <v>-59.0625</v>
      </c>
      <c r="T537" s="80">
        <v>562500</v>
      </c>
      <c r="U537" s="91">
        <f>Table1[[#This Row],[Distribution Amount (Dollars)]]/Table1[[#This Row],[NEWdatediff]]</f>
        <v>187500</v>
      </c>
      <c r="V537" s="82" t="s">
        <v>1393</v>
      </c>
      <c r="W537" s="82" t="s">
        <v>91</v>
      </c>
      <c r="X537" s="82" t="s">
        <v>72</v>
      </c>
      <c r="Y537" s="82" t="s">
        <v>73</v>
      </c>
      <c r="Z537" s="82">
        <v>1</v>
      </c>
      <c r="AA537" s="82" t="s">
        <v>121</v>
      </c>
      <c r="AB537" s="82" t="s">
        <v>1401</v>
      </c>
      <c r="AD537" s="82" t="s">
        <v>1461</v>
      </c>
      <c r="AE537" s="82" t="s">
        <v>1402</v>
      </c>
      <c r="AN537" s="82" t="s">
        <v>76</v>
      </c>
      <c r="AO537" s="82" t="s">
        <v>1403</v>
      </c>
      <c r="AP537" s="82">
        <v>450000000</v>
      </c>
      <c r="AQ537" s="82" t="s">
        <v>109</v>
      </c>
      <c r="AR537" s="82" t="s">
        <v>4274</v>
      </c>
      <c r="AS537" s="84">
        <v>42090</v>
      </c>
      <c r="AT537" s="85">
        <v>2015</v>
      </c>
      <c r="AU537" s="82" t="s">
        <v>4277</v>
      </c>
      <c r="AV537" s="84">
        <v>42825</v>
      </c>
      <c r="AW537" s="85">
        <v>2017</v>
      </c>
      <c r="AX537" s="85">
        <f>Table1[[#This Row],[End TEST]]-Table1[[#This Row],[Start TEST]]</f>
        <v>2</v>
      </c>
      <c r="AY537" s="85">
        <f>Table1[[#This Row],[TEST_Diff]]+1</f>
        <v>3</v>
      </c>
      <c r="AZ537" s="92">
        <f>DATEDIF(Table1[[#This Row],[Start Year]],Table1[[#This Row],[End Year]],"d") / 365</f>
        <v>2.0136986301369864</v>
      </c>
      <c r="BA537" s="82">
        <v>13800000</v>
      </c>
      <c r="BB537" s="82">
        <v>6000000</v>
      </c>
      <c r="BC537" s="82" t="s">
        <v>1404</v>
      </c>
      <c r="BD537" s="82">
        <v>1</v>
      </c>
      <c r="BE537" s="82">
        <v>1</v>
      </c>
      <c r="BF537" s="82">
        <v>1</v>
      </c>
      <c r="BG537" s="82">
        <v>1</v>
      </c>
      <c r="BH537" s="82">
        <v>1</v>
      </c>
      <c r="BI537" s="82">
        <v>1</v>
      </c>
      <c r="BJ537" s="82">
        <v>1</v>
      </c>
      <c r="BK537" s="82">
        <v>1</v>
      </c>
      <c r="BL537" s="82">
        <v>1</v>
      </c>
      <c r="BM537" s="82">
        <v>1</v>
      </c>
      <c r="BO537" s="82">
        <v>1</v>
      </c>
      <c r="BP537" s="82">
        <v>1</v>
      </c>
      <c r="BW537" s="82" t="s">
        <v>1405</v>
      </c>
    </row>
    <row r="538" spans="1:75" x14ac:dyDescent="0.5">
      <c r="A538" s="82">
        <v>79</v>
      </c>
      <c r="B538" s="82" t="s">
        <v>1398</v>
      </c>
      <c r="D538" s="90">
        <v>43579</v>
      </c>
      <c r="E538" s="90" t="s">
        <v>1399</v>
      </c>
      <c r="F538" s="90"/>
      <c r="G538" s="82" t="s">
        <v>1399</v>
      </c>
      <c r="H538" s="82" t="s">
        <v>1400</v>
      </c>
      <c r="I538" s="80" t="s">
        <v>102</v>
      </c>
      <c r="J538" s="80">
        <v>50</v>
      </c>
      <c r="K538" s="80">
        <v>132</v>
      </c>
      <c r="L538" s="80" t="s">
        <v>1454</v>
      </c>
      <c r="M538" s="80">
        <v>0.25</v>
      </c>
      <c r="N538" s="80">
        <v>3.919305</v>
      </c>
      <c r="O538" s="80">
        <v>-56.027782000000002</v>
      </c>
      <c r="P538" s="80" t="s">
        <v>84</v>
      </c>
      <c r="Q538" s="80">
        <v>0</v>
      </c>
      <c r="R538" s="80">
        <v>-15.623037</v>
      </c>
      <c r="S538" s="80">
        <v>-59.0625</v>
      </c>
      <c r="T538" s="80">
        <v>562500</v>
      </c>
      <c r="U538" s="91">
        <f>Table1[[#This Row],[Distribution Amount (Dollars)]]/Table1[[#This Row],[NEWdatediff]]</f>
        <v>187500</v>
      </c>
      <c r="V538" s="82" t="s">
        <v>1393</v>
      </c>
      <c r="W538" s="82" t="s">
        <v>91</v>
      </c>
      <c r="X538" s="82" t="s">
        <v>72</v>
      </c>
      <c r="Y538" s="82" t="s">
        <v>73</v>
      </c>
      <c r="Z538" s="82">
        <v>1</v>
      </c>
      <c r="AA538" s="82" t="s">
        <v>121</v>
      </c>
      <c r="AB538" s="82" t="s">
        <v>1401</v>
      </c>
      <c r="AD538" s="82" t="s">
        <v>1461</v>
      </c>
      <c r="AE538" s="82" t="s">
        <v>1402</v>
      </c>
      <c r="AN538" s="82" t="s">
        <v>76</v>
      </c>
      <c r="AO538" s="82" t="s">
        <v>1403</v>
      </c>
      <c r="AP538" s="82">
        <v>450000000</v>
      </c>
      <c r="AQ538" s="82" t="s">
        <v>109</v>
      </c>
      <c r="AR538" s="82" t="s">
        <v>4274</v>
      </c>
      <c r="AS538" s="84">
        <v>42090</v>
      </c>
      <c r="AT538" s="85">
        <v>2015</v>
      </c>
      <c r="AU538" s="82" t="s">
        <v>4277</v>
      </c>
      <c r="AV538" s="84">
        <v>42825</v>
      </c>
      <c r="AW538" s="85">
        <v>2017</v>
      </c>
      <c r="AX538" s="85">
        <f>Table1[[#This Row],[End TEST]]-Table1[[#This Row],[Start TEST]]</f>
        <v>2</v>
      </c>
      <c r="AY538" s="85">
        <f>Table1[[#This Row],[TEST_Diff]]+1</f>
        <v>3</v>
      </c>
      <c r="AZ538" s="92">
        <f>DATEDIF(Table1[[#This Row],[Start Year]],Table1[[#This Row],[End Year]],"d") / 365</f>
        <v>2.0136986301369864</v>
      </c>
      <c r="BA538" s="82">
        <v>13800000</v>
      </c>
      <c r="BB538" s="82">
        <v>6000000</v>
      </c>
      <c r="BC538" s="82" t="s">
        <v>1404</v>
      </c>
      <c r="BD538" s="82">
        <v>1</v>
      </c>
      <c r="BE538" s="82">
        <v>1</v>
      </c>
      <c r="BF538" s="82">
        <v>1</v>
      </c>
      <c r="BG538" s="82">
        <v>1</v>
      </c>
      <c r="BH538" s="82">
        <v>1</v>
      </c>
      <c r="BI538" s="82">
        <v>1</v>
      </c>
      <c r="BJ538" s="82">
        <v>1</v>
      </c>
      <c r="BK538" s="82">
        <v>1</v>
      </c>
      <c r="BL538" s="82">
        <v>1</v>
      </c>
      <c r="BM538" s="82">
        <v>1</v>
      </c>
      <c r="BO538" s="82">
        <v>1</v>
      </c>
      <c r="BP538" s="82">
        <v>1</v>
      </c>
      <c r="BW538" s="82" t="s">
        <v>1405</v>
      </c>
    </row>
    <row r="539" spans="1:75" x14ac:dyDescent="0.5">
      <c r="A539" s="82">
        <v>79</v>
      </c>
      <c r="B539" s="82" t="s">
        <v>1398</v>
      </c>
      <c r="D539" s="90">
        <v>43579</v>
      </c>
      <c r="E539" s="90" t="s">
        <v>1399</v>
      </c>
      <c r="F539" s="90"/>
      <c r="G539" s="82" t="s">
        <v>1399</v>
      </c>
      <c r="H539" s="82" t="s">
        <v>1400</v>
      </c>
      <c r="I539" s="80" t="s">
        <v>81</v>
      </c>
      <c r="J539" s="80">
        <v>50</v>
      </c>
      <c r="K539" s="80">
        <v>132</v>
      </c>
      <c r="L539" s="80" t="s">
        <v>221</v>
      </c>
      <c r="M539" s="80">
        <v>0.64</v>
      </c>
      <c r="N539" s="80">
        <v>30.375319999999999</v>
      </c>
      <c r="O539" s="80">
        <v>69.345116000000004</v>
      </c>
      <c r="P539" s="80" t="s">
        <v>114</v>
      </c>
      <c r="Q539" s="80">
        <v>0</v>
      </c>
      <c r="R539" s="80">
        <v>25.384855999999999</v>
      </c>
      <c r="S539" s="80">
        <v>68.458809000000002</v>
      </c>
      <c r="T539" s="80">
        <v>1440000</v>
      </c>
      <c r="U539" s="91">
        <f>Table1[[#This Row],[Distribution Amount (Dollars)]]/Table1[[#This Row],[NEWdatediff]]</f>
        <v>480000</v>
      </c>
      <c r="V539" s="82" t="s">
        <v>1393</v>
      </c>
      <c r="W539" s="82" t="s">
        <v>91</v>
      </c>
      <c r="X539" s="82" t="s">
        <v>72</v>
      </c>
      <c r="Y539" s="82" t="s">
        <v>73</v>
      </c>
      <c r="Z539" s="82">
        <v>1</v>
      </c>
      <c r="AA539" s="82" t="s">
        <v>121</v>
      </c>
      <c r="AB539" s="82" t="s">
        <v>1401</v>
      </c>
      <c r="AD539" s="82" t="s">
        <v>691</v>
      </c>
      <c r="AE539" s="82" t="s">
        <v>1402</v>
      </c>
      <c r="AN539" s="82" t="s">
        <v>76</v>
      </c>
      <c r="AO539" s="82" t="s">
        <v>1403</v>
      </c>
      <c r="AP539" s="82">
        <v>450000000</v>
      </c>
      <c r="AQ539" s="82" t="s">
        <v>109</v>
      </c>
      <c r="AR539" s="82" t="s">
        <v>4274</v>
      </c>
      <c r="AS539" s="84">
        <v>42090</v>
      </c>
      <c r="AT539" s="85">
        <v>2015</v>
      </c>
      <c r="AU539" s="82" t="s">
        <v>4277</v>
      </c>
      <c r="AV539" s="84">
        <v>42825</v>
      </c>
      <c r="AW539" s="85">
        <v>2017</v>
      </c>
      <c r="AX539" s="85">
        <f>Table1[[#This Row],[End TEST]]-Table1[[#This Row],[Start TEST]]</f>
        <v>2</v>
      </c>
      <c r="AY539" s="85">
        <f>Table1[[#This Row],[TEST_Diff]]+1</f>
        <v>3</v>
      </c>
      <c r="AZ539" s="92">
        <f>DATEDIF(Table1[[#This Row],[Start Year]],Table1[[#This Row],[End Year]],"d") / 365</f>
        <v>2.0136986301369864</v>
      </c>
      <c r="BA539" s="82">
        <v>13800000</v>
      </c>
      <c r="BB539" s="82">
        <v>6000000</v>
      </c>
      <c r="BC539" s="82" t="s">
        <v>1404</v>
      </c>
      <c r="BD539" s="82">
        <v>1</v>
      </c>
      <c r="BE539" s="82">
        <v>1</v>
      </c>
      <c r="BF539" s="82">
        <v>1</v>
      </c>
      <c r="BG539" s="82">
        <v>1</v>
      </c>
      <c r="BH539" s="82">
        <v>1</v>
      </c>
      <c r="BI539" s="82">
        <v>1</v>
      </c>
      <c r="BJ539" s="82">
        <v>1</v>
      </c>
      <c r="BK539" s="82">
        <v>1</v>
      </c>
      <c r="BL539" s="82">
        <v>1</v>
      </c>
      <c r="BM539" s="82">
        <v>1</v>
      </c>
      <c r="BO539" s="82">
        <v>1</v>
      </c>
      <c r="BP539" s="82">
        <v>1</v>
      </c>
      <c r="BW539" s="82" t="s">
        <v>1405</v>
      </c>
    </row>
    <row r="540" spans="1:75" x14ac:dyDescent="0.5">
      <c r="A540" s="82">
        <v>79</v>
      </c>
      <c r="B540" s="82" t="s">
        <v>1398</v>
      </c>
      <c r="D540" s="90">
        <v>43579</v>
      </c>
      <c r="E540" s="90" t="s">
        <v>1399</v>
      </c>
      <c r="F540" s="90"/>
      <c r="G540" s="82" t="s">
        <v>1399</v>
      </c>
      <c r="H540" s="82" t="s">
        <v>1400</v>
      </c>
      <c r="I540" s="80" t="s">
        <v>102</v>
      </c>
      <c r="J540" s="80">
        <v>50</v>
      </c>
      <c r="K540" s="80">
        <v>132</v>
      </c>
      <c r="L540" s="80" t="s">
        <v>221</v>
      </c>
      <c r="M540" s="80">
        <v>0.64</v>
      </c>
      <c r="N540" s="80">
        <v>30.375319999999999</v>
      </c>
      <c r="O540" s="80">
        <v>69.345116000000004</v>
      </c>
      <c r="P540" s="80" t="s">
        <v>114</v>
      </c>
      <c r="Q540" s="80">
        <v>0</v>
      </c>
      <c r="R540" s="80">
        <v>25.384855999999999</v>
      </c>
      <c r="S540" s="80">
        <v>68.458809000000002</v>
      </c>
      <c r="T540" s="80">
        <v>1440000</v>
      </c>
      <c r="U540" s="91">
        <f>Table1[[#This Row],[Distribution Amount (Dollars)]]/Table1[[#This Row],[NEWdatediff]]</f>
        <v>480000</v>
      </c>
      <c r="V540" s="82" t="s">
        <v>1393</v>
      </c>
      <c r="W540" s="82" t="s">
        <v>91</v>
      </c>
      <c r="X540" s="82" t="s">
        <v>72</v>
      </c>
      <c r="Y540" s="82" t="s">
        <v>73</v>
      </c>
      <c r="Z540" s="82">
        <v>1</v>
      </c>
      <c r="AA540" s="82" t="s">
        <v>121</v>
      </c>
      <c r="AB540" s="82" t="s">
        <v>1401</v>
      </c>
      <c r="AD540" s="82" t="s">
        <v>691</v>
      </c>
      <c r="AE540" s="82" t="s">
        <v>1402</v>
      </c>
      <c r="AN540" s="82" t="s">
        <v>76</v>
      </c>
      <c r="AO540" s="82" t="s">
        <v>1403</v>
      </c>
      <c r="AP540" s="82">
        <v>450000000</v>
      </c>
      <c r="AQ540" s="82" t="s">
        <v>109</v>
      </c>
      <c r="AR540" s="82" t="s">
        <v>4274</v>
      </c>
      <c r="AS540" s="84">
        <v>42090</v>
      </c>
      <c r="AT540" s="85">
        <v>2015</v>
      </c>
      <c r="AU540" s="82" t="s">
        <v>4277</v>
      </c>
      <c r="AV540" s="84">
        <v>42825</v>
      </c>
      <c r="AW540" s="85">
        <v>2017</v>
      </c>
      <c r="AX540" s="85">
        <f>Table1[[#This Row],[End TEST]]-Table1[[#This Row],[Start TEST]]</f>
        <v>2</v>
      </c>
      <c r="AY540" s="85">
        <f>Table1[[#This Row],[TEST_Diff]]+1</f>
        <v>3</v>
      </c>
      <c r="AZ540" s="92">
        <f>DATEDIF(Table1[[#This Row],[Start Year]],Table1[[#This Row],[End Year]],"d") / 365</f>
        <v>2.0136986301369864</v>
      </c>
      <c r="BA540" s="82">
        <v>13800000</v>
      </c>
      <c r="BB540" s="82">
        <v>6000000</v>
      </c>
      <c r="BC540" s="82" t="s">
        <v>1404</v>
      </c>
      <c r="BD540" s="82">
        <v>1</v>
      </c>
      <c r="BE540" s="82">
        <v>1</v>
      </c>
      <c r="BF540" s="82">
        <v>1</v>
      </c>
      <c r="BG540" s="82">
        <v>1</v>
      </c>
      <c r="BH540" s="82">
        <v>1</v>
      </c>
      <c r="BI540" s="82">
        <v>1</v>
      </c>
      <c r="BJ540" s="82">
        <v>1</v>
      </c>
      <c r="BK540" s="82">
        <v>1</v>
      </c>
      <c r="BL540" s="82">
        <v>1</v>
      </c>
      <c r="BM540" s="82">
        <v>1</v>
      </c>
      <c r="BO540" s="82">
        <v>1</v>
      </c>
      <c r="BP540" s="82">
        <v>1</v>
      </c>
      <c r="BW540" s="82" t="s">
        <v>1405</v>
      </c>
    </row>
    <row r="541" spans="1:75" x14ac:dyDescent="0.5">
      <c r="A541" s="82">
        <v>79</v>
      </c>
      <c r="B541" s="82" t="s">
        <v>1398</v>
      </c>
      <c r="D541" s="90">
        <v>43579</v>
      </c>
      <c r="E541" s="90" t="s">
        <v>1399</v>
      </c>
      <c r="F541" s="90"/>
      <c r="G541" s="82" t="s">
        <v>1399</v>
      </c>
      <c r="H541" s="82" t="s">
        <v>1400</v>
      </c>
      <c r="I541" s="80" t="s">
        <v>81</v>
      </c>
      <c r="J541" s="80">
        <v>50</v>
      </c>
      <c r="K541" s="80">
        <v>132</v>
      </c>
      <c r="L541" s="80" t="s">
        <v>693</v>
      </c>
      <c r="M541" s="80">
        <v>0.25</v>
      </c>
      <c r="N541" s="80">
        <v>13.254808000000001</v>
      </c>
      <c r="O541" s="80">
        <v>-61.193764999999999</v>
      </c>
      <c r="P541" s="80" t="s">
        <v>195</v>
      </c>
      <c r="Q541" s="80">
        <v>0</v>
      </c>
      <c r="R541" s="80">
        <v>25.14509</v>
      </c>
      <c r="S541" s="80">
        <v>-80.396960000000007</v>
      </c>
      <c r="T541" s="80">
        <v>562500</v>
      </c>
      <c r="U541" s="91">
        <f>Table1[[#This Row],[Distribution Amount (Dollars)]]/Table1[[#This Row],[NEWdatediff]]</f>
        <v>187500</v>
      </c>
      <c r="V541" s="82" t="s">
        <v>1393</v>
      </c>
      <c r="W541" s="82" t="s">
        <v>91</v>
      </c>
      <c r="X541" s="82" t="s">
        <v>72</v>
      </c>
      <c r="Y541" s="82" t="s">
        <v>73</v>
      </c>
      <c r="Z541" s="82">
        <v>1</v>
      </c>
      <c r="AA541" s="82" t="s">
        <v>121</v>
      </c>
      <c r="AB541" s="82" t="s">
        <v>1401</v>
      </c>
      <c r="AD541" s="82" t="s">
        <v>719</v>
      </c>
      <c r="AE541" s="82" t="s">
        <v>1402</v>
      </c>
      <c r="AN541" s="82" t="s">
        <v>76</v>
      </c>
      <c r="AO541" s="82" t="s">
        <v>1403</v>
      </c>
      <c r="AP541" s="82">
        <v>450000000</v>
      </c>
      <c r="AQ541" s="82" t="s">
        <v>109</v>
      </c>
      <c r="AR541" s="82" t="s">
        <v>4274</v>
      </c>
      <c r="AS541" s="84">
        <v>42090</v>
      </c>
      <c r="AT541" s="85">
        <v>2015</v>
      </c>
      <c r="AU541" s="82" t="s">
        <v>4277</v>
      </c>
      <c r="AV541" s="84">
        <v>42825</v>
      </c>
      <c r="AW541" s="85">
        <v>2017</v>
      </c>
      <c r="AX541" s="85">
        <f>Table1[[#This Row],[End TEST]]-Table1[[#This Row],[Start TEST]]</f>
        <v>2</v>
      </c>
      <c r="AY541" s="85">
        <f>Table1[[#This Row],[TEST_Diff]]+1</f>
        <v>3</v>
      </c>
      <c r="AZ541" s="92">
        <f>DATEDIF(Table1[[#This Row],[Start Year]],Table1[[#This Row],[End Year]],"d") / 365</f>
        <v>2.0136986301369864</v>
      </c>
      <c r="BA541" s="82">
        <v>13800000</v>
      </c>
      <c r="BB541" s="82">
        <v>6000000</v>
      </c>
      <c r="BC541" s="82" t="s">
        <v>1404</v>
      </c>
      <c r="BD541" s="82">
        <v>1</v>
      </c>
      <c r="BE541" s="82">
        <v>1</v>
      </c>
      <c r="BF541" s="82">
        <v>1</v>
      </c>
      <c r="BG541" s="82">
        <v>1</v>
      </c>
      <c r="BH541" s="82">
        <v>1</v>
      </c>
      <c r="BI541" s="82">
        <v>1</v>
      </c>
      <c r="BJ541" s="82">
        <v>1</v>
      </c>
      <c r="BK541" s="82">
        <v>1</v>
      </c>
      <c r="BL541" s="82">
        <v>1</v>
      </c>
      <c r="BM541" s="82">
        <v>1</v>
      </c>
      <c r="BO541" s="82">
        <v>1</v>
      </c>
      <c r="BP541" s="82">
        <v>1</v>
      </c>
      <c r="BW541" s="82" t="s">
        <v>1405</v>
      </c>
    </row>
    <row r="542" spans="1:75" x14ac:dyDescent="0.5">
      <c r="A542" s="82">
        <v>79</v>
      </c>
      <c r="B542" s="82" t="s">
        <v>1398</v>
      </c>
      <c r="D542" s="90">
        <v>43579</v>
      </c>
      <c r="E542" s="90" t="s">
        <v>1399</v>
      </c>
      <c r="F542" s="90"/>
      <c r="G542" s="82" t="s">
        <v>1399</v>
      </c>
      <c r="H542" s="82" t="s">
        <v>1400</v>
      </c>
      <c r="I542" s="80" t="s">
        <v>102</v>
      </c>
      <c r="J542" s="80">
        <v>50</v>
      </c>
      <c r="K542" s="80">
        <v>132</v>
      </c>
      <c r="L542" s="80" t="s">
        <v>693</v>
      </c>
      <c r="M542" s="80">
        <v>0.25</v>
      </c>
      <c r="N542" s="80">
        <v>13.254808000000001</v>
      </c>
      <c r="O542" s="80">
        <v>-61.193764999999999</v>
      </c>
      <c r="P542" s="80" t="s">
        <v>195</v>
      </c>
      <c r="Q542" s="80">
        <v>0</v>
      </c>
      <c r="R542" s="80">
        <v>25.14509</v>
      </c>
      <c r="S542" s="80">
        <v>-80.396960000000007</v>
      </c>
      <c r="T542" s="80">
        <v>562500</v>
      </c>
      <c r="U542" s="91">
        <f>Table1[[#This Row],[Distribution Amount (Dollars)]]/Table1[[#This Row],[NEWdatediff]]</f>
        <v>187500</v>
      </c>
      <c r="V542" s="82" t="s">
        <v>1393</v>
      </c>
      <c r="W542" s="82" t="s">
        <v>91</v>
      </c>
      <c r="X542" s="82" t="s">
        <v>72</v>
      </c>
      <c r="Y542" s="82" t="s">
        <v>73</v>
      </c>
      <c r="Z542" s="82">
        <v>1</v>
      </c>
      <c r="AA542" s="82" t="s">
        <v>121</v>
      </c>
      <c r="AB542" s="82" t="s">
        <v>1401</v>
      </c>
      <c r="AD542" s="82" t="s">
        <v>719</v>
      </c>
      <c r="AE542" s="82" t="s">
        <v>1402</v>
      </c>
      <c r="AN542" s="82" t="s">
        <v>76</v>
      </c>
      <c r="AO542" s="82" t="s">
        <v>1403</v>
      </c>
      <c r="AP542" s="82">
        <v>450000000</v>
      </c>
      <c r="AQ542" s="82" t="s">
        <v>109</v>
      </c>
      <c r="AR542" s="82" t="s">
        <v>4274</v>
      </c>
      <c r="AS542" s="84">
        <v>42090</v>
      </c>
      <c r="AT542" s="85">
        <v>2015</v>
      </c>
      <c r="AU542" s="82" t="s">
        <v>4277</v>
      </c>
      <c r="AV542" s="84">
        <v>42825</v>
      </c>
      <c r="AW542" s="85">
        <v>2017</v>
      </c>
      <c r="AX542" s="85">
        <f>Table1[[#This Row],[End TEST]]-Table1[[#This Row],[Start TEST]]</f>
        <v>2</v>
      </c>
      <c r="AY542" s="85">
        <f>Table1[[#This Row],[TEST_Diff]]+1</f>
        <v>3</v>
      </c>
      <c r="AZ542" s="92">
        <f>DATEDIF(Table1[[#This Row],[Start Year]],Table1[[#This Row],[End Year]],"d") / 365</f>
        <v>2.0136986301369864</v>
      </c>
      <c r="BA542" s="82">
        <v>13800000</v>
      </c>
      <c r="BB542" s="82">
        <v>6000000</v>
      </c>
      <c r="BC542" s="82" t="s">
        <v>1404</v>
      </c>
      <c r="BD542" s="82">
        <v>1</v>
      </c>
      <c r="BE542" s="82">
        <v>1</v>
      </c>
      <c r="BF542" s="82">
        <v>1</v>
      </c>
      <c r="BG542" s="82">
        <v>1</v>
      </c>
      <c r="BH542" s="82">
        <v>1</v>
      </c>
      <c r="BI542" s="82">
        <v>1</v>
      </c>
      <c r="BJ542" s="82">
        <v>1</v>
      </c>
      <c r="BK542" s="82">
        <v>1</v>
      </c>
      <c r="BL542" s="82">
        <v>1</v>
      </c>
      <c r="BM542" s="82">
        <v>1</v>
      </c>
      <c r="BO542" s="82">
        <v>1</v>
      </c>
      <c r="BP542" s="82">
        <v>1</v>
      </c>
      <c r="BW542" s="82" t="s">
        <v>1405</v>
      </c>
    </row>
    <row r="543" spans="1:75" x14ac:dyDescent="0.5">
      <c r="A543" s="82">
        <v>79</v>
      </c>
      <c r="B543" s="82" t="s">
        <v>1398</v>
      </c>
      <c r="D543" s="90">
        <v>43579</v>
      </c>
      <c r="E543" s="90" t="s">
        <v>1399</v>
      </c>
      <c r="F543" s="90"/>
      <c r="G543" s="82" t="s">
        <v>1399</v>
      </c>
      <c r="H543" s="82" t="s">
        <v>1400</v>
      </c>
      <c r="I543" s="80" t="s">
        <v>81</v>
      </c>
      <c r="J543" s="80">
        <v>50</v>
      </c>
      <c r="K543" s="80">
        <v>132</v>
      </c>
      <c r="L543" s="80" t="s">
        <v>1470</v>
      </c>
      <c r="M543" s="80">
        <v>0.25</v>
      </c>
      <c r="N543" s="80">
        <v>-38.416096000000003</v>
      </c>
      <c r="O543" s="80">
        <v>-63.616672999999999</v>
      </c>
      <c r="P543" s="80" t="s">
        <v>84</v>
      </c>
      <c r="Q543" s="80">
        <v>0</v>
      </c>
      <c r="R543" s="80">
        <v>-15.623037</v>
      </c>
      <c r="S543" s="80">
        <v>-59.0625</v>
      </c>
      <c r="T543" s="80">
        <v>562500</v>
      </c>
      <c r="U543" s="91">
        <f>Table1[[#This Row],[Distribution Amount (Dollars)]]/Table1[[#This Row],[NEWdatediff]]</f>
        <v>187500</v>
      </c>
      <c r="V543" s="82" t="s">
        <v>1393</v>
      </c>
      <c r="W543" s="82" t="s">
        <v>91</v>
      </c>
      <c r="X543" s="82" t="s">
        <v>72</v>
      </c>
      <c r="Y543" s="82" t="s">
        <v>73</v>
      </c>
      <c r="Z543" s="82">
        <v>1</v>
      </c>
      <c r="AA543" s="82" t="s">
        <v>121</v>
      </c>
      <c r="AB543" s="82" t="s">
        <v>1401</v>
      </c>
      <c r="AD543" s="82" t="s">
        <v>1413</v>
      </c>
      <c r="AE543" s="82" t="s">
        <v>1402</v>
      </c>
      <c r="AN543" s="82" t="s">
        <v>76</v>
      </c>
      <c r="AO543" s="82" t="s">
        <v>1403</v>
      </c>
      <c r="AP543" s="82">
        <v>450000000</v>
      </c>
      <c r="AQ543" s="82" t="s">
        <v>109</v>
      </c>
      <c r="AR543" s="82" t="s">
        <v>4274</v>
      </c>
      <c r="AS543" s="84">
        <v>42090</v>
      </c>
      <c r="AT543" s="85">
        <v>2015</v>
      </c>
      <c r="AU543" s="82" t="s">
        <v>4277</v>
      </c>
      <c r="AV543" s="84">
        <v>42825</v>
      </c>
      <c r="AW543" s="85">
        <v>2017</v>
      </c>
      <c r="AX543" s="85">
        <f>Table1[[#This Row],[End TEST]]-Table1[[#This Row],[Start TEST]]</f>
        <v>2</v>
      </c>
      <c r="AY543" s="85">
        <f>Table1[[#This Row],[TEST_Diff]]+1</f>
        <v>3</v>
      </c>
      <c r="AZ543" s="92">
        <f>DATEDIF(Table1[[#This Row],[Start Year]],Table1[[#This Row],[End Year]],"d") / 365</f>
        <v>2.0136986301369864</v>
      </c>
      <c r="BA543" s="82">
        <v>13800000</v>
      </c>
      <c r="BB543" s="82">
        <v>6000000</v>
      </c>
      <c r="BC543" s="82" t="s">
        <v>1404</v>
      </c>
      <c r="BD543" s="82">
        <v>1</v>
      </c>
      <c r="BE543" s="82">
        <v>1</v>
      </c>
      <c r="BF543" s="82">
        <v>1</v>
      </c>
      <c r="BG543" s="82">
        <v>1</v>
      </c>
      <c r="BH543" s="82">
        <v>1</v>
      </c>
      <c r="BI543" s="82">
        <v>1</v>
      </c>
      <c r="BJ543" s="82">
        <v>1</v>
      </c>
      <c r="BK543" s="82">
        <v>1</v>
      </c>
      <c r="BL543" s="82">
        <v>1</v>
      </c>
      <c r="BM543" s="82">
        <v>1</v>
      </c>
      <c r="BO543" s="82">
        <v>1</v>
      </c>
      <c r="BP543" s="82">
        <v>1</v>
      </c>
      <c r="BW543" s="82" t="s">
        <v>1405</v>
      </c>
    </row>
    <row r="544" spans="1:75" x14ac:dyDescent="0.5">
      <c r="A544" s="82">
        <v>79</v>
      </c>
      <c r="B544" s="82" t="s">
        <v>1398</v>
      </c>
      <c r="D544" s="90">
        <v>43579</v>
      </c>
      <c r="E544" s="90" t="s">
        <v>1399</v>
      </c>
      <c r="F544" s="90"/>
      <c r="G544" s="82" t="s">
        <v>1399</v>
      </c>
      <c r="H544" s="82" t="s">
        <v>1400</v>
      </c>
      <c r="I544" s="80" t="s">
        <v>102</v>
      </c>
      <c r="J544" s="80">
        <v>50</v>
      </c>
      <c r="K544" s="80">
        <v>132</v>
      </c>
      <c r="L544" s="80" t="s">
        <v>1470</v>
      </c>
      <c r="M544" s="80">
        <v>0.25</v>
      </c>
      <c r="N544" s="80">
        <v>-38.416096000000003</v>
      </c>
      <c r="O544" s="80">
        <v>-63.616672999999999</v>
      </c>
      <c r="P544" s="80" t="s">
        <v>84</v>
      </c>
      <c r="Q544" s="80">
        <v>0</v>
      </c>
      <c r="R544" s="80">
        <v>-15.623037</v>
      </c>
      <c r="S544" s="80">
        <v>-59.0625</v>
      </c>
      <c r="T544" s="80">
        <v>562500</v>
      </c>
      <c r="U544" s="91">
        <f>Table1[[#This Row],[Distribution Amount (Dollars)]]/Table1[[#This Row],[NEWdatediff]]</f>
        <v>187500</v>
      </c>
      <c r="V544" s="82" t="s">
        <v>1393</v>
      </c>
      <c r="W544" s="82" t="s">
        <v>91</v>
      </c>
      <c r="X544" s="82" t="s">
        <v>72</v>
      </c>
      <c r="Y544" s="82" t="s">
        <v>73</v>
      </c>
      <c r="Z544" s="82">
        <v>1</v>
      </c>
      <c r="AA544" s="82" t="s">
        <v>121</v>
      </c>
      <c r="AB544" s="82" t="s">
        <v>1401</v>
      </c>
      <c r="AD544" s="82" t="s">
        <v>1413</v>
      </c>
      <c r="AE544" s="82" t="s">
        <v>1402</v>
      </c>
      <c r="AN544" s="82" t="s">
        <v>76</v>
      </c>
      <c r="AO544" s="82" t="s">
        <v>1403</v>
      </c>
      <c r="AP544" s="82">
        <v>450000000</v>
      </c>
      <c r="AQ544" s="82" t="s">
        <v>109</v>
      </c>
      <c r="AR544" s="82" t="s">
        <v>4274</v>
      </c>
      <c r="AS544" s="84">
        <v>42090</v>
      </c>
      <c r="AT544" s="85">
        <v>2015</v>
      </c>
      <c r="AU544" s="82" t="s">
        <v>4277</v>
      </c>
      <c r="AV544" s="84">
        <v>42825</v>
      </c>
      <c r="AW544" s="85">
        <v>2017</v>
      </c>
      <c r="AX544" s="85">
        <f>Table1[[#This Row],[End TEST]]-Table1[[#This Row],[Start TEST]]</f>
        <v>2</v>
      </c>
      <c r="AY544" s="85">
        <f>Table1[[#This Row],[TEST_Diff]]+1</f>
        <v>3</v>
      </c>
      <c r="AZ544" s="92">
        <f>DATEDIF(Table1[[#This Row],[Start Year]],Table1[[#This Row],[End Year]],"d") / 365</f>
        <v>2.0136986301369864</v>
      </c>
      <c r="BA544" s="82">
        <v>13800000</v>
      </c>
      <c r="BB544" s="82">
        <v>6000000</v>
      </c>
      <c r="BC544" s="82" t="s">
        <v>1404</v>
      </c>
      <c r="BD544" s="82">
        <v>1</v>
      </c>
      <c r="BE544" s="82">
        <v>1</v>
      </c>
      <c r="BF544" s="82">
        <v>1</v>
      </c>
      <c r="BG544" s="82">
        <v>1</v>
      </c>
      <c r="BH544" s="82">
        <v>1</v>
      </c>
      <c r="BI544" s="82">
        <v>1</v>
      </c>
      <c r="BJ544" s="82">
        <v>1</v>
      </c>
      <c r="BK544" s="82">
        <v>1</v>
      </c>
      <c r="BL544" s="82">
        <v>1</v>
      </c>
      <c r="BM544" s="82">
        <v>1</v>
      </c>
      <c r="BO544" s="82">
        <v>1</v>
      </c>
      <c r="BP544" s="82">
        <v>1</v>
      </c>
      <c r="BW544" s="82" t="s">
        <v>1405</v>
      </c>
    </row>
    <row r="545" spans="1:75" x14ac:dyDescent="0.5">
      <c r="A545" s="82">
        <v>79</v>
      </c>
      <c r="B545" s="82" t="s">
        <v>1398</v>
      </c>
      <c r="D545" s="90">
        <v>43579</v>
      </c>
      <c r="E545" s="90" t="s">
        <v>1399</v>
      </c>
      <c r="F545" s="90"/>
      <c r="G545" s="82" t="s">
        <v>1399</v>
      </c>
      <c r="H545" s="82" t="s">
        <v>1400</v>
      </c>
      <c r="I545" s="80" t="s">
        <v>81</v>
      </c>
      <c r="J545" s="80">
        <v>50</v>
      </c>
      <c r="K545" s="80">
        <v>132</v>
      </c>
      <c r="L545" s="80" t="s">
        <v>692</v>
      </c>
      <c r="M545" s="80">
        <v>0.25</v>
      </c>
      <c r="N545" s="80">
        <v>17.074656000000001</v>
      </c>
      <c r="O545" s="80">
        <v>-61.817520000000002</v>
      </c>
      <c r="P545" s="80" t="s">
        <v>195</v>
      </c>
      <c r="Q545" s="80">
        <v>0</v>
      </c>
      <c r="R545" s="80">
        <v>25.14509</v>
      </c>
      <c r="S545" s="80">
        <v>-80.396960000000007</v>
      </c>
      <c r="T545" s="80">
        <v>562500</v>
      </c>
      <c r="U545" s="91">
        <f>Table1[[#This Row],[Distribution Amount (Dollars)]]/Table1[[#This Row],[NEWdatediff]]</f>
        <v>187500</v>
      </c>
      <c r="V545" s="82" t="s">
        <v>1393</v>
      </c>
      <c r="W545" s="82" t="s">
        <v>91</v>
      </c>
      <c r="X545" s="82" t="s">
        <v>72</v>
      </c>
      <c r="Y545" s="82" t="s">
        <v>73</v>
      </c>
      <c r="Z545" s="82">
        <v>1</v>
      </c>
      <c r="AA545" s="82" t="s">
        <v>121</v>
      </c>
      <c r="AB545" s="82" t="s">
        <v>1401</v>
      </c>
      <c r="AD545" s="82" t="s">
        <v>1412</v>
      </c>
      <c r="AE545" s="82" t="s">
        <v>1402</v>
      </c>
      <c r="AN545" s="82" t="s">
        <v>76</v>
      </c>
      <c r="AO545" s="82" t="s">
        <v>1403</v>
      </c>
      <c r="AP545" s="82">
        <v>450000000</v>
      </c>
      <c r="AQ545" s="82" t="s">
        <v>109</v>
      </c>
      <c r="AR545" s="82" t="s">
        <v>4274</v>
      </c>
      <c r="AS545" s="84">
        <v>42090</v>
      </c>
      <c r="AT545" s="85">
        <v>2015</v>
      </c>
      <c r="AU545" s="82" t="s">
        <v>4277</v>
      </c>
      <c r="AV545" s="84">
        <v>42825</v>
      </c>
      <c r="AW545" s="85">
        <v>2017</v>
      </c>
      <c r="AX545" s="85">
        <f>Table1[[#This Row],[End TEST]]-Table1[[#This Row],[Start TEST]]</f>
        <v>2</v>
      </c>
      <c r="AY545" s="85">
        <f>Table1[[#This Row],[TEST_Diff]]+1</f>
        <v>3</v>
      </c>
      <c r="AZ545" s="92">
        <f>DATEDIF(Table1[[#This Row],[Start Year]],Table1[[#This Row],[End Year]],"d") / 365</f>
        <v>2.0136986301369864</v>
      </c>
      <c r="BA545" s="82">
        <v>13800000</v>
      </c>
      <c r="BB545" s="82">
        <v>6000000</v>
      </c>
      <c r="BC545" s="82" t="s">
        <v>1404</v>
      </c>
      <c r="BD545" s="82">
        <v>1</v>
      </c>
      <c r="BE545" s="82">
        <v>1</v>
      </c>
      <c r="BF545" s="82">
        <v>1</v>
      </c>
      <c r="BG545" s="82">
        <v>1</v>
      </c>
      <c r="BH545" s="82">
        <v>1</v>
      </c>
      <c r="BI545" s="82">
        <v>1</v>
      </c>
      <c r="BJ545" s="82">
        <v>1</v>
      </c>
      <c r="BK545" s="82">
        <v>1</v>
      </c>
      <c r="BL545" s="82">
        <v>1</v>
      </c>
      <c r="BM545" s="82">
        <v>1</v>
      </c>
      <c r="BO545" s="82">
        <v>1</v>
      </c>
      <c r="BP545" s="82">
        <v>1</v>
      </c>
      <c r="BW545" s="82" t="s">
        <v>1405</v>
      </c>
    </row>
    <row r="546" spans="1:75" x14ac:dyDescent="0.5">
      <c r="A546" s="82">
        <v>79</v>
      </c>
      <c r="B546" s="82" t="s">
        <v>1398</v>
      </c>
      <c r="D546" s="90">
        <v>43579</v>
      </c>
      <c r="E546" s="90" t="s">
        <v>1399</v>
      </c>
      <c r="F546" s="90"/>
      <c r="G546" s="82" t="s">
        <v>1399</v>
      </c>
      <c r="H546" s="82" t="s">
        <v>1400</v>
      </c>
      <c r="I546" s="80" t="s">
        <v>102</v>
      </c>
      <c r="J546" s="80">
        <v>50</v>
      </c>
      <c r="K546" s="80">
        <v>132</v>
      </c>
      <c r="L546" s="80" t="s">
        <v>692</v>
      </c>
      <c r="M546" s="80">
        <v>0.25</v>
      </c>
      <c r="N546" s="80">
        <v>17.074656000000001</v>
      </c>
      <c r="O546" s="80">
        <v>-61.817520000000002</v>
      </c>
      <c r="P546" s="80" t="s">
        <v>195</v>
      </c>
      <c r="Q546" s="80">
        <v>0</v>
      </c>
      <c r="R546" s="80">
        <v>25.14509</v>
      </c>
      <c r="S546" s="80">
        <v>-80.396960000000007</v>
      </c>
      <c r="T546" s="80">
        <v>562500</v>
      </c>
      <c r="U546" s="91">
        <f>Table1[[#This Row],[Distribution Amount (Dollars)]]/Table1[[#This Row],[NEWdatediff]]</f>
        <v>187500</v>
      </c>
      <c r="V546" s="82" t="s">
        <v>1393</v>
      </c>
      <c r="W546" s="82" t="s">
        <v>91</v>
      </c>
      <c r="X546" s="82" t="s">
        <v>72</v>
      </c>
      <c r="Y546" s="82" t="s">
        <v>73</v>
      </c>
      <c r="Z546" s="82">
        <v>1</v>
      </c>
      <c r="AA546" s="82" t="s">
        <v>121</v>
      </c>
      <c r="AB546" s="82" t="s">
        <v>1401</v>
      </c>
      <c r="AD546" s="82" t="s">
        <v>1412</v>
      </c>
      <c r="AE546" s="82" t="s">
        <v>1402</v>
      </c>
      <c r="AN546" s="82" t="s">
        <v>76</v>
      </c>
      <c r="AO546" s="82" t="s">
        <v>1403</v>
      </c>
      <c r="AP546" s="82">
        <v>450000000</v>
      </c>
      <c r="AQ546" s="82" t="s">
        <v>109</v>
      </c>
      <c r="AR546" s="82" t="s">
        <v>4274</v>
      </c>
      <c r="AS546" s="84">
        <v>42090</v>
      </c>
      <c r="AT546" s="85">
        <v>2015</v>
      </c>
      <c r="AU546" s="82" t="s">
        <v>4277</v>
      </c>
      <c r="AV546" s="84">
        <v>42825</v>
      </c>
      <c r="AW546" s="85">
        <v>2017</v>
      </c>
      <c r="AX546" s="85">
        <f>Table1[[#This Row],[End TEST]]-Table1[[#This Row],[Start TEST]]</f>
        <v>2</v>
      </c>
      <c r="AY546" s="85">
        <f>Table1[[#This Row],[TEST_Diff]]+1</f>
        <v>3</v>
      </c>
      <c r="AZ546" s="92">
        <f>DATEDIF(Table1[[#This Row],[Start Year]],Table1[[#This Row],[End Year]],"d") / 365</f>
        <v>2.0136986301369864</v>
      </c>
      <c r="BA546" s="82">
        <v>13800000</v>
      </c>
      <c r="BB546" s="82">
        <v>6000000</v>
      </c>
      <c r="BC546" s="82" t="s">
        <v>1404</v>
      </c>
      <c r="BD546" s="82">
        <v>1</v>
      </c>
      <c r="BE546" s="82">
        <v>1</v>
      </c>
      <c r="BF546" s="82">
        <v>1</v>
      </c>
      <c r="BG546" s="82">
        <v>1</v>
      </c>
      <c r="BH546" s="82">
        <v>1</v>
      </c>
      <c r="BI546" s="82">
        <v>1</v>
      </c>
      <c r="BJ546" s="82">
        <v>1</v>
      </c>
      <c r="BK546" s="82">
        <v>1</v>
      </c>
      <c r="BL546" s="82">
        <v>1</v>
      </c>
      <c r="BM546" s="82">
        <v>1</v>
      </c>
      <c r="BO546" s="82">
        <v>1</v>
      </c>
      <c r="BP546" s="82">
        <v>1</v>
      </c>
      <c r="BW546" s="82" t="s">
        <v>1405</v>
      </c>
    </row>
    <row r="547" spans="1:75" x14ac:dyDescent="0.5">
      <c r="A547" s="82">
        <v>79</v>
      </c>
      <c r="B547" s="82" t="s">
        <v>1398</v>
      </c>
      <c r="D547" s="90">
        <v>43579</v>
      </c>
      <c r="E547" s="90" t="s">
        <v>1399</v>
      </c>
      <c r="F547" s="90"/>
      <c r="G547" s="82" t="s">
        <v>1399</v>
      </c>
      <c r="H547" s="82" t="s">
        <v>1400</v>
      </c>
      <c r="I547" s="80" t="s">
        <v>81</v>
      </c>
      <c r="J547" s="80">
        <v>50</v>
      </c>
      <c r="K547" s="80">
        <v>132</v>
      </c>
      <c r="L547" s="80" t="s">
        <v>1442</v>
      </c>
      <c r="M547" s="80">
        <v>0.25</v>
      </c>
      <c r="N547" s="80">
        <v>18.735693000000001</v>
      </c>
      <c r="O547" s="80">
        <v>-70.162650999999997</v>
      </c>
      <c r="P547" s="80" t="s">
        <v>195</v>
      </c>
      <c r="Q547" s="80">
        <v>0</v>
      </c>
      <c r="R547" s="80">
        <v>25.14509</v>
      </c>
      <c r="S547" s="80">
        <v>-80.396960000000007</v>
      </c>
      <c r="T547" s="80">
        <v>562500</v>
      </c>
      <c r="U547" s="91">
        <f>Table1[[#This Row],[Distribution Amount (Dollars)]]/Table1[[#This Row],[NEWdatediff]]</f>
        <v>187500</v>
      </c>
      <c r="V547" s="82" t="s">
        <v>1393</v>
      </c>
      <c r="W547" s="82" t="s">
        <v>91</v>
      </c>
      <c r="X547" s="82" t="s">
        <v>72</v>
      </c>
      <c r="Y547" s="82" t="s">
        <v>73</v>
      </c>
      <c r="Z547" s="82">
        <v>1</v>
      </c>
      <c r="AA547" s="82" t="s">
        <v>121</v>
      </c>
      <c r="AB547" s="82" t="s">
        <v>1401</v>
      </c>
      <c r="AD547" s="82" t="s">
        <v>1459</v>
      </c>
      <c r="AE547" s="82" t="s">
        <v>1402</v>
      </c>
      <c r="AN547" s="82" t="s">
        <v>76</v>
      </c>
      <c r="AO547" s="82" t="s">
        <v>1403</v>
      </c>
      <c r="AP547" s="82">
        <v>450000000</v>
      </c>
      <c r="AQ547" s="82" t="s">
        <v>109</v>
      </c>
      <c r="AR547" s="82" t="s">
        <v>4274</v>
      </c>
      <c r="AS547" s="84">
        <v>42090</v>
      </c>
      <c r="AT547" s="85">
        <v>2015</v>
      </c>
      <c r="AU547" s="82" t="s">
        <v>4277</v>
      </c>
      <c r="AV547" s="84">
        <v>42825</v>
      </c>
      <c r="AW547" s="85">
        <v>2017</v>
      </c>
      <c r="AX547" s="85">
        <f>Table1[[#This Row],[End TEST]]-Table1[[#This Row],[Start TEST]]</f>
        <v>2</v>
      </c>
      <c r="AY547" s="85">
        <f>Table1[[#This Row],[TEST_Diff]]+1</f>
        <v>3</v>
      </c>
      <c r="AZ547" s="92">
        <f>DATEDIF(Table1[[#This Row],[Start Year]],Table1[[#This Row],[End Year]],"d") / 365</f>
        <v>2.0136986301369864</v>
      </c>
      <c r="BA547" s="82">
        <v>13800000</v>
      </c>
      <c r="BB547" s="82">
        <v>6000000</v>
      </c>
      <c r="BC547" s="82" t="s">
        <v>1404</v>
      </c>
      <c r="BD547" s="82">
        <v>1</v>
      </c>
      <c r="BE547" s="82">
        <v>1</v>
      </c>
      <c r="BF547" s="82">
        <v>1</v>
      </c>
      <c r="BG547" s="82">
        <v>1</v>
      </c>
      <c r="BH547" s="82">
        <v>1</v>
      </c>
      <c r="BI547" s="82">
        <v>1</v>
      </c>
      <c r="BJ547" s="82">
        <v>1</v>
      </c>
      <c r="BK547" s="82">
        <v>1</v>
      </c>
      <c r="BL547" s="82">
        <v>1</v>
      </c>
      <c r="BM547" s="82">
        <v>1</v>
      </c>
      <c r="BO547" s="82">
        <v>1</v>
      </c>
      <c r="BP547" s="82">
        <v>1</v>
      </c>
      <c r="BW547" s="82" t="s">
        <v>1405</v>
      </c>
    </row>
    <row r="548" spans="1:75" x14ac:dyDescent="0.5">
      <c r="A548" s="82">
        <v>79</v>
      </c>
      <c r="B548" s="82" t="s">
        <v>1398</v>
      </c>
      <c r="D548" s="90">
        <v>43579</v>
      </c>
      <c r="E548" s="90" t="s">
        <v>1399</v>
      </c>
      <c r="F548" s="90"/>
      <c r="G548" s="82" t="s">
        <v>1399</v>
      </c>
      <c r="H548" s="82" t="s">
        <v>1400</v>
      </c>
      <c r="I548" s="80" t="s">
        <v>102</v>
      </c>
      <c r="J548" s="80">
        <v>50</v>
      </c>
      <c r="K548" s="80">
        <v>132</v>
      </c>
      <c r="L548" s="80" t="s">
        <v>1442</v>
      </c>
      <c r="M548" s="80">
        <v>0.25</v>
      </c>
      <c r="N548" s="80">
        <v>18.735693000000001</v>
      </c>
      <c r="O548" s="80">
        <v>-70.162650999999997</v>
      </c>
      <c r="P548" s="80" t="s">
        <v>195</v>
      </c>
      <c r="Q548" s="80">
        <v>0</v>
      </c>
      <c r="R548" s="80">
        <v>25.14509</v>
      </c>
      <c r="S548" s="80">
        <v>-80.396960000000007</v>
      </c>
      <c r="T548" s="80">
        <v>562500</v>
      </c>
      <c r="U548" s="91">
        <f>Table1[[#This Row],[Distribution Amount (Dollars)]]/Table1[[#This Row],[NEWdatediff]]</f>
        <v>187500</v>
      </c>
      <c r="V548" s="82" t="s">
        <v>1393</v>
      </c>
      <c r="W548" s="82" t="s">
        <v>91</v>
      </c>
      <c r="X548" s="82" t="s">
        <v>72</v>
      </c>
      <c r="Y548" s="82" t="s">
        <v>73</v>
      </c>
      <c r="Z548" s="82">
        <v>1</v>
      </c>
      <c r="AA548" s="82" t="s">
        <v>121</v>
      </c>
      <c r="AB548" s="82" t="s">
        <v>1401</v>
      </c>
      <c r="AD548" s="82" t="s">
        <v>1459</v>
      </c>
      <c r="AE548" s="82" t="s">
        <v>1402</v>
      </c>
      <c r="AN548" s="82" t="s">
        <v>76</v>
      </c>
      <c r="AO548" s="82" t="s">
        <v>1403</v>
      </c>
      <c r="AP548" s="82">
        <v>450000000</v>
      </c>
      <c r="AQ548" s="82" t="s">
        <v>109</v>
      </c>
      <c r="AR548" s="82" t="s">
        <v>4274</v>
      </c>
      <c r="AS548" s="84">
        <v>42090</v>
      </c>
      <c r="AT548" s="85">
        <v>2015</v>
      </c>
      <c r="AU548" s="82" t="s">
        <v>4277</v>
      </c>
      <c r="AV548" s="84">
        <v>42825</v>
      </c>
      <c r="AW548" s="85">
        <v>2017</v>
      </c>
      <c r="AX548" s="85">
        <f>Table1[[#This Row],[End TEST]]-Table1[[#This Row],[Start TEST]]</f>
        <v>2</v>
      </c>
      <c r="AY548" s="85">
        <f>Table1[[#This Row],[TEST_Diff]]+1</f>
        <v>3</v>
      </c>
      <c r="AZ548" s="92">
        <f>DATEDIF(Table1[[#This Row],[Start Year]],Table1[[#This Row],[End Year]],"d") / 365</f>
        <v>2.0136986301369864</v>
      </c>
      <c r="BA548" s="82">
        <v>13800000</v>
      </c>
      <c r="BB548" s="82">
        <v>6000000</v>
      </c>
      <c r="BC548" s="82" t="s">
        <v>1404</v>
      </c>
      <c r="BD548" s="82">
        <v>1</v>
      </c>
      <c r="BE548" s="82">
        <v>1</v>
      </c>
      <c r="BF548" s="82">
        <v>1</v>
      </c>
      <c r="BG548" s="82">
        <v>1</v>
      </c>
      <c r="BH548" s="82">
        <v>1</v>
      </c>
      <c r="BI548" s="82">
        <v>1</v>
      </c>
      <c r="BJ548" s="82">
        <v>1</v>
      </c>
      <c r="BK548" s="82">
        <v>1</v>
      </c>
      <c r="BL548" s="82">
        <v>1</v>
      </c>
      <c r="BM548" s="82">
        <v>1</v>
      </c>
      <c r="BO548" s="82">
        <v>1</v>
      </c>
      <c r="BP548" s="82">
        <v>1</v>
      </c>
      <c r="BW548" s="82" t="s">
        <v>1405</v>
      </c>
    </row>
    <row r="549" spans="1:75" x14ac:dyDescent="0.5">
      <c r="A549" s="82">
        <v>79</v>
      </c>
      <c r="B549" s="82" t="s">
        <v>1398</v>
      </c>
      <c r="D549" s="90">
        <v>43579</v>
      </c>
      <c r="E549" s="90" t="s">
        <v>1399</v>
      </c>
      <c r="F549" s="90"/>
      <c r="G549" s="82" t="s">
        <v>1399</v>
      </c>
      <c r="H549" s="82" t="s">
        <v>1400</v>
      </c>
      <c r="I549" s="80" t="s">
        <v>81</v>
      </c>
      <c r="J549" s="80">
        <v>50</v>
      </c>
      <c r="K549" s="80">
        <v>132</v>
      </c>
      <c r="L549" s="80" t="s">
        <v>1074</v>
      </c>
      <c r="M549" s="80">
        <v>1.1499999999999999</v>
      </c>
      <c r="N549" s="80">
        <v>5.7863959999999999</v>
      </c>
      <c r="O549" s="80">
        <v>47.325853000000002</v>
      </c>
      <c r="P549" s="80" t="s">
        <v>69</v>
      </c>
      <c r="Q549" s="80">
        <v>0</v>
      </c>
      <c r="R549" s="80">
        <v>2.6272389999999999</v>
      </c>
      <c r="S549" s="80">
        <v>23.381664000000001</v>
      </c>
      <c r="T549" s="80">
        <v>2587500</v>
      </c>
      <c r="U549" s="91">
        <f>Table1[[#This Row],[Distribution Amount (Dollars)]]/Table1[[#This Row],[NEWdatediff]]</f>
        <v>862500</v>
      </c>
      <c r="V549" s="82" t="s">
        <v>1393</v>
      </c>
      <c r="W549" s="82" t="s">
        <v>91</v>
      </c>
      <c r="X549" s="82" t="s">
        <v>72</v>
      </c>
      <c r="Y549" s="82" t="s">
        <v>73</v>
      </c>
      <c r="Z549" s="82">
        <v>1</v>
      </c>
      <c r="AA549" s="82" t="s">
        <v>121</v>
      </c>
      <c r="AB549" s="82" t="s">
        <v>1401</v>
      </c>
      <c r="AD549" s="82" t="s">
        <v>1451</v>
      </c>
      <c r="AE549" s="82" t="s">
        <v>1402</v>
      </c>
      <c r="AN549" s="82" t="s">
        <v>76</v>
      </c>
      <c r="AO549" s="82" t="s">
        <v>1403</v>
      </c>
      <c r="AP549" s="82">
        <v>450000000</v>
      </c>
      <c r="AQ549" s="82" t="s">
        <v>109</v>
      </c>
      <c r="AR549" s="82" t="s">
        <v>4274</v>
      </c>
      <c r="AS549" s="84">
        <v>42090</v>
      </c>
      <c r="AT549" s="85">
        <v>2015</v>
      </c>
      <c r="AU549" s="82" t="s">
        <v>4277</v>
      </c>
      <c r="AV549" s="84">
        <v>42825</v>
      </c>
      <c r="AW549" s="85">
        <v>2017</v>
      </c>
      <c r="AX549" s="85">
        <f>Table1[[#This Row],[End TEST]]-Table1[[#This Row],[Start TEST]]</f>
        <v>2</v>
      </c>
      <c r="AY549" s="85">
        <f>Table1[[#This Row],[TEST_Diff]]+1</f>
        <v>3</v>
      </c>
      <c r="AZ549" s="92">
        <f>DATEDIF(Table1[[#This Row],[Start Year]],Table1[[#This Row],[End Year]],"d") / 365</f>
        <v>2.0136986301369864</v>
      </c>
      <c r="BA549" s="82">
        <v>13800000</v>
      </c>
      <c r="BB549" s="82">
        <v>6000000</v>
      </c>
      <c r="BC549" s="82" t="s">
        <v>1404</v>
      </c>
      <c r="BD549" s="82">
        <v>1</v>
      </c>
      <c r="BE549" s="82">
        <v>1</v>
      </c>
      <c r="BF549" s="82">
        <v>1</v>
      </c>
      <c r="BG549" s="82">
        <v>1</v>
      </c>
      <c r="BH549" s="82">
        <v>1</v>
      </c>
      <c r="BI549" s="82">
        <v>1</v>
      </c>
      <c r="BJ549" s="82">
        <v>1</v>
      </c>
      <c r="BK549" s="82">
        <v>1</v>
      </c>
      <c r="BL549" s="82">
        <v>1</v>
      </c>
      <c r="BM549" s="82">
        <v>1</v>
      </c>
      <c r="BO549" s="82">
        <v>1</v>
      </c>
      <c r="BP549" s="82">
        <v>1</v>
      </c>
      <c r="BW549" s="82" t="s">
        <v>1405</v>
      </c>
    </row>
    <row r="550" spans="1:75" x14ac:dyDescent="0.5">
      <c r="A550" s="82">
        <v>79</v>
      </c>
      <c r="B550" s="82" t="s">
        <v>1398</v>
      </c>
      <c r="D550" s="90">
        <v>43579</v>
      </c>
      <c r="E550" s="90" t="s">
        <v>1399</v>
      </c>
      <c r="F550" s="90"/>
      <c r="G550" s="82" t="s">
        <v>1399</v>
      </c>
      <c r="H550" s="82" t="s">
        <v>1400</v>
      </c>
      <c r="I550" s="80" t="s">
        <v>102</v>
      </c>
      <c r="J550" s="80">
        <v>50</v>
      </c>
      <c r="K550" s="80">
        <v>132</v>
      </c>
      <c r="L550" s="80" t="s">
        <v>1074</v>
      </c>
      <c r="M550" s="80">
        <v>1.1499999999999999</v>
      </c>
      <c r="N550" s="80">
        <v>5.7863959999999999</v>
      </c>
      <c r="O550" s="80">
        <v>47.325853000000002</v>
      </c>
      <c r="P550" s="80" t="s">
        <v>69</v>
      </c>
      <c r="Q550" s="80">
        <v>0</v>
      </c>
      <c r="R550" s="80">
        <v>2.6272389999999999</v>
      </c>
      <c r="S550" s="80">
        <v>23.381664000000001</v>
      </c>
      <c r="T550" s="80">
        <v>2587500</v>
      </c>
      <c r="U550" s="91">
        <f>Table1[[#This Row],[Distribution Amount (Dollars)]]/Table1[[#This Row],[NEWdatediff]]</f>
        <v>862500</v>
      </c>
      <c r="V550" s="82" t="s">
        <v>1393</v>
      </c>
      <c r="W550" s="82" t="s">
        <v>91</v>
      </c>
      <c r="X550" s="82" t="s">
        <v>72</v>
      </c>
      <c r="Y550" s="82" t="s">
        <v>73</v>
      </c>
      <c r="Z550" s="82">
        <v>1</v>
      </c>
      <c r="AA550" s="82" t="s">
        <v>121</v>
      </c>
      <c r="AB550" s="82" t="s">
        <v>1401</v>
      </c>
      <c r="AD550" s="82" t="s">
        <v>1451</v>
      </c>
      <c r="AE550" s="82" t="s">
        <v>1402</v>
      </c>
      <c r="AN550" s="82" t="s">
        <v>76</v>
      </c>
      <c r="AO550" s="82" t="s">
        <v>1403</v>
      </c>
      <c r="AP550" s="82">
        <v>450000000</v>
      </c>
      <c r="AQ550" s="82" t="s">
        <v>109</v>
      </c>
      <c r="AR550" s="82" t="s">
        <v>4274</v>
      </c>
      <c r="AS550" s="84">
        <v>42090</v>
      </c>
      <c r="AT550" s="85">
        <v>2015</v>
      </c>
      <c r="AU550" s="82" t="s">
        <v>4277</v>
      </c>
      <c r="AV550" s="84">
        <v>42825</v>
      </c>
      <c r="AW550" s="85">
        <v>2017</v>
      </c>
      <c r="AX550" s="85">
        <f>Table1[[#This Row],[End TEST]]-Table1[[#This Row],[Start TEST]]</f>
        <v>2</v>
      </c>
      <c r="AY550" s="85">
        <f>Table1[[#This Row],[TEST_Diff]]+1</f>
        <v>3</v>
      </c>
      <c r="AZ550" s="92">
        <f>DATEDIF(Table1[[#This Row],[Start Year]],Table1[[#This Row],[End Year]],"d") / 365</f>
        <v>2.0136986301369864</v>
      </c>
      <c r="BA550" s="82">
        <v>13800000</v>
      </c>
      <c r="BB550" s="82">
        <v>6000000</v>
      </c>
      <c r="BC550" s="82" t="s">
        <v>1404</v>
      </c>
      <c r="BD550" s="82">
        <v>1</v>
      </c>
      <c r="BE550" s="82">
        <v>1</v>
      </c>
      <c r="BF550" s="82">
        <v>1</v>
      </c>
      <c r="BG550" s="82">
        <v>1</v>
      </c>
      <c r="BH550" s="82">
        <v>1</v>
      </c>
      <c r="BI550" s="82">
        <v>1</v>
      </c>
      <c r="BJ550" s="82">
        <v>1</v>
      </c>
      <c r="BK550" s="82">
        <v>1</v>
      </c>
      <c r="BL550" s="82">
        <v>1</v>
      </c>
      <c r="BM550" s="82">
        <v>1</v>
      </c>
      <c r="BO550" s="82">
        <v>1</v>
      </c>
      <c r="BP550" s="82">
        <v>1</v>
      </c>
      <c r="BW550" s="82" t="s">
        <v>1405</v>
      </c>
    </row>
    <row r="551" spans="1:75" x14ac:dyDescent="0.5">
      <c r="A551" s="82">
        <v>79</v>
      </c>
      <c r="B551" s="82" t="s">
        <v>1398</v>
      </c>
      <c r="D551" s="90">
        <v>43579</v>
      </c>
      <c r="E551" s="90" t="s">
        <v>1399</v>
      </c>
      <c r="F551" s="90"/>
      <c r="G551" s="82" t="s">
        <v>1399</v>
      </c>
      <c r="H551" s="82" t="s">
        <v>1400</v>
      </c>
      <c r="I551" s="80" t="s">
        <v>81</v>
      </c>
      <c r="J551" s="80">
        <v>50</v>
      </c>
      <c r="K551" s="80">
        <v>132</v>
      </c>
      <c r="L551" s="80" t="s">
        <v>385</v>
      </c>
      <c r="M551" s="80">
        <v>1.1499999999999999</v>
      </c>
      <c r="N551" s="80">
        <v>8.0529410000000006</v>
      </c>
      <c r="O551" s="80">
        <v>29.518585999999999</v>
      </c>
      <c r="P551" s="80" t="s">
        <v>69</v>
      </c>
      <c r="Q551" s="80">
        <v>0</v>
      </c>
      <c r="R551" s="80">
        <v>2.6272389999999999</v>
      </c>
      <c r="S551" s="80">
        <v>23.381664000000001</v>
      </c>
      <c r="T551" s="80">
        <v>2587500</v>
      </c>
      <c r="U551" s="91">
        <f>Table1[[#This Row],[Distribution Amount (Dollars)]]/Table1[[#This Row],[NEWdatediff]]</f>
        <v>862500</v>
      </c>
      <c r="V551" s="82" t="s">
        <v>1393</v>
      </c>
      <c r="W551" s="82" t="s">
        <v>91</v>
      </c>
      <c r="X551" s="82" t="s">
        <v>72</v>
      </c>
      <c r="Y551" s="82" t="s">
        <v>73</v>
      </c>
      <c r="Z551" s="82">
        <v>1</v>
      </c>
      <c r="AA551" s="82" t="s">
        <v>121</v>
      </c>
      <c r="AB551" s="82" t="s">
        <v>1401</v>
      </c>
      <c r="AD551" s="82" t="s">
        <v>1432</v>
      </c>
      <c r="AE551" s="82" t="s">
        <v>1402</v>
      </c>
      <c r="AN551" s="82" t="s">
        <v>76</v>
      </c>
      <c r="AO551" s="82" t="s">
        <v>1403</v>
      </c>
      <c r="AP551" s="82">
        <v>450000000</v>
      </c>
      <c r="AQ551" s="82" t="s">
        <v>109</v>
      </c>
      <c r="AR551" s="82" t="s">
        <v>4274</v>
      </c>
      <c r="AS551" s="84">
        <v>42090</v>
      </c>
      <c r="AT551" s="85">
        <v>2015</v>
      </c>
      <c r="AU551" s="82" t="s">
        <v>4277</v>
      </c>
      <c r="AV551" s="84">
        <v>42825</v>
      </c>
      <c r="AW551" s="85">
        <v>2017</v>
      </c>
      <c r="AX551" s="85">
        <f>Table1[[#This Row],[End TEST]]-Table1[[#This Row],[Start TEST]]</f>
        <v>2</v>
      </c>
      <c r="AY551" s="85">
        <f>Table1[[#This Row],[TEST_Diff]]+1</f>
        <v>3</v>
      </c>
      <c r="AZ551" s="92">
        <f>DATEDIF(Table1[[#This Row],[Start Year]],Table1[[#This Row],[End Year]],"d") / 365</f>
        <v>2.0136986301369864</v>
      </c>
      <c r="BA551" s="82">
        <v>13800000</v>
      </c>
      <c r="BB551" s="82">
        <v>6000000</v>
      </c>
      <c r="BC551" s="82" t="s">
        <v>1404</v>
      </c>
      <c r="BD551" s="82">
        <v>1</v>
      </c>
      <c r="BE551" s="82">
        <v>1</v>
      </c>
      <c r="BF551" s="82">
        <v>1</v>
      </c>
      <c r="BG551" s="82">
        <v>1</v>
      </c>
      <c r="BH551" s="82">
        <v>1</v>
      </c>
      <c r="BI551" s="82">
        <v>1</v>
      </c>
      <c r="BJ551" s="82">
        <v>1</v>
      </c>
      <c r="BK551" s="82">
        <v>1</v>
      </c>
      <c r="BL551" s="82">
        <v>1</v>
      </c>
      <c r="BM551" s="82">
        <v>1</v>
      </c>
      <c r="BO551" s="82">
        <v>1</v>
      </c>
      <c r="BP551" s="82">
        <v>1</v>
      </c>
      <c r="BW551" s="82" t="s">
        <v>1405</v>
      </c>
    </row>
    <row r="552" spans="1:75" x14ac:dyDescent="0.5">
      <c r="A552" s="82">
        <v>79</v>
      </c>
      <c r="B552" s="82" t="s">
        <v>1398</v>
      </c>
      <c r="D552" s="90">
        <v>43579</v>
      </c>
      <c r="E552" s="90" t="s">
        <v>1399</v>
      </c>
      <c r="F552" s="90"/>
      <c r="G552" s="82" t="s">
        <v>1399</v>
      </c>
      <c r="H552" s="82" t="s">
        <v>1400</v>
      </c>
      <c r="I552" s="80" t="s">
        <v>102</v>
      </c>
      <c r="J552" s="80">
        <v>50</v>
      </c>
      <c r="K552" s="80">
        <v>132</v>
      </c>
      <c r="L552" s="80" t="s">
        <v>385</v>
      </c>
      <c r="M552" s="80">
        <v>1.1499999999999999</v>
      </c>
      <c r="N552" s="80">
        <v>8.0529410000000006</v>
      </c>
      <c r="O552" s="80">
        <v>29.518585999999999</v>
      </c>
      <c r="P552" s="80" t="s">
        <v>69</v>
      </c>
      <c r="Q552" s="80">
        <v>0</v>
      </c>
      <c r="R552" s="80">
        <v>2.6272389999999999</v>
      </c>
      <c r="S552" s="80">
        <v>23.381664000000001</v>
      </c>
      <c r="T552" s="80">
        <v>2587500</v>
      </c>
      <c r="U552" s="91">
        <f>Table1[[#This Row],[Distribution Amount (Dollars)]]/Table1[[#This Row],[NEWdatediff]]</f>
        <v>862500</v>
      </c>
      <c r="V552" s="82" t="s">
        <v>1393</v>
      </c>
      <c r="W552" s="82" t="s">
        <v>91</v>
      </c>
      <c r="X552" s="82" t="s">
        <v>72</v>
      </c>
      <c r="Y552" s="82" t="s">
        <v>73</v>
      </c>
      <c r="Z552" s="82">
        <v>1</v>
      </c>
      <c r="AA552" s="82" t="s">
        <v>121</v>
      </c>
      <c r="AB552" s="82" t="s">
        <v>1401</v>
      </c>
      <c r="AD552" s="82" t="s">
        <v>1432</v>
      </c>
      <c r="AE552" s="82" t="s">
        <v>1402</v>
      </c>
      <c r="AN552" s="82" t="s">
        <v>76</v>
      </c>
      <c r="AO552" s="82" t="s">
        <v>1403</v>
      </c>
      <c r="AP552" s="82">
        <v>450000000</v>
      </c>
      <c r="AQ552" s="82" t="s">
        <v>109</v>
      </c>
      <c r="AR552" s="82" t="s">
        <v>4274</v>
      </c>
      <c r="AS552" s="84">
        <v>42090</v>
      </c>
      <c r="AT552" s="85">
        <v>2015</v>
      </c>
      <c r="AU552" s="82" t="s">
        <v>4277</v>
      </c>
      <c r="AV552" s="84">
        <v>42825</v>
      </c>
      <c r="AW552" s="85">
        <v>2017</v>
      </c>
      <c r="AX552" s="85">
        <f>Table1[[#This Row],[End TEST]]-Table1[[#This Row],[Start TEST]]</f>
        <v>2</v>
      </c>
      <c r="AY552" s="85">
        <f>Table1[[#This Row],[TEST_Diff]]+1</f>
        <v>3</v>
      </c>
      <c r="AZ552" s="92">
        <f>DATEDIF(Table1[[#This Row],[Start Year]],Table1[[#This Row],[End Year]],"d") / 365</f>
        <v>2.0136986301369864</v>
      </c>
      <c r="BA552" s="82">
        <v>13800000</v>
      </c>
      <c r="BB552" s="82">
        <v>6000000</v>
      </c>
      <c r="BC552" s="82" t="s">
        <v>1404</v>
      </c>
      <c r="BD552" s="82">
        <v>1</v>
      </c>
      <c r="BE552" s="82">
        <v>1</v>
      </c>
      <c r="BF552" s="82">
        <v>1</v>
      </c>
      <c r="BG552" s="82">
        <v>1</v>
      </c>
      <c r="BH552" s="82">
        <v>1</v>
      </c>
      <c r="BI552" s="82">
        <v>1</v>
      </c>
      <c r="BJ552" s="82">
        <v>1</v>
      </c>
      <c r="BK552" s="82">
        <v>1</v>
      </c>
      <c r="BL552" s="82">
        <v>1</v>
      </c>
      <c r="BM552" s="82">
        <v>1</v>
      </c>
      <c r="BO552" s="82">
        <v>1</v>
      </c>
      <c r="BP552" s="82">
        <v>1</v>
      </c>
      <c r="BW552" s="82" t="s">
        <v>1405</v>
      </c>
    </row>
    <row r="553" spans="1:75" x14ac:dyDescent="0.5">
      <c r="A553" s="82">
        <v>79</v>
      </c>
      <c r="B553" s="82" t="s">
        <v>1398</v>
      </c>
      <c r="D553" s="90">
        <v>43579</v>
      </c>
      <c r="E553" s="90" t="s">
        <v>1399</v>
      </c>
      <c r="F553" s="90"/>
      <c r="G553" s="82" t="s">
        <v>1399</v>
      </c>
      <c r="H553" s="82" t="s">
        <v>1400</v>
      </c>
      <c r="I553" s="80" t="s">
        <v>81</v>
      </c>
      <c r="J553" s="80">
        <v>50</v>
      </c>
      <c r="K553" s="80">
        <v>132</v>
      </c>
      <c r="L553" s="80" t="s">
        <v>1441</v>
      </c>
      <c r="M553" s="80">
        <v>0.64</v>
      </c>
      <c r="N553" s="80">
        <v>41.834051000000002</v>
      </c>
      <c r="O553" s="80">
        <v>63.179886000000003</v>
      </c>
      <c r="P553" s="80" t="s">
        <v>111</v>
      </c>
      <c r="Q553" s="80">
        <v>0</v>
      </c>
      <c r="R553" s="80">
        <v>43.890490999999997</v>
      </c>
      <c r="S553" s="80">
        <v>71.138231000000005</v>
      </c>
      <c r="T553" s="80">
        <v>1440000</v>
      </c>
      <c r="U553" s="91">
        <f>Table1[[#This Row],[Distribution Amount (Dollars)]]/Table1[[#This Row],[NEWdatediff]]</f>
        <v>480000</v>
      </c>
      <c r="V553" s="82" t="s">
        <v>1393</v>
      </c>
      <c r="W553" s="82" t="s">
        <v>91</v>
      </c>
      <c r="X553" s="82" t="s">
        <v>72</v>
      </c>
      <c r="Y553" s="82" t="s">
        <v>73</v>
      </c>
      <c r="Z553" s="82">
        <v>1</v>
      </c>
      <c r="AA553" s="82" t="s">
        <v>121</v>
      </c>
      <c r="AB553" s="82" t="s">
        <v>1401</v>
      </c>
      <c r="AD553" s="82" t="s">
        <v>1470</v>
      </c>
      <c r="AE553" s="82" t="s">
        <v>1402</v>
      </c>
      <c r="AN553" s="82" t="s">
        <v>76</v>
      </c>
      <c r="AO553" s="82" t="s">
        <v>1403</v>
      </c>
      <c r="AP553" s="82">
        <v>450000000</v>
      </c>
      <c r="AQ553" s="82" t="s">
        <v>109</v>
      </c>
      <c r="AR553" s="82" t="s">
        <v>4274</v>
      </c>
      <c r="AS553" s="84">
        <v>42090</v>
      </c>
      <c r="AT553" s="85">
        <v>2015</v>
      </c>
      <c r="AU553" s="82" t="s">
        <v>4277</v>
      </c>
      <c r="AV553" s="84">
        <v>42825</v>
      </c>
      <c r="AW553" s="85">
        <v>2017</v>
      </c>
      <c r="AX553" s="85">
        <f>Table1[[#This Row],[End TEST]]-Table1[[#This Row],[Start TEST]]</f>
        <v>2</v>
      </c>
      <c r="AY553" s="85">
        <f>Table1[[#This Row],[TEST_Diff]]+1</f>
        <v>3</v>
      </c>
      <c r="AZ553" s="92">
        <f>DATEDIF(Table1[[#This Row],[Start Year]],Table1[[#This Row],[End Year]],"d") / 365</f>
        <v>2.0136986301369864</v>
      </c>
      <c r="BA553" s="82">
        <v>13800000</v>
      </c>
      <c r="BB553" s="82">
        <v>6000000</v>
      </c>
      <c r="BC553" s="82" t="s">
        <v>1404</v>
      </c>
      <c r="BD553" s="82">
        <v>1</v>
      </c>
      <c r="BE553" s="82">
        <v>1</v>
      </c>
      <c r="BF553" s="82">
        <v>1</v>
      </c>
      <c r="BG553" s="82">
        <v>1</v>
      </c>
      <c r="BH553" s="82">
        <v>1</v>
      </c>
      <c r="BI553" s="82">
        <v>1</v>
      </c>
      <c r="BJ553" s="82">
        <v>1</v>
      </c>
      <c r="BK553" s="82">
        <v>1</v>
      </c>
      <c r="BL553" s="82">
        <v>1</v>
      </c>
      <c r="BM553" s="82">
        <v>1</v>
      </c>
      <c r="BO553" s="82">
        <v>1</v>
      </c>
      <c r="BP553" s="82">
        <v>1</v>
      </c>
      <c r="BW553" s="82" t="s">
        <v>1405</v>
      </c>
    </row>
    <row r="554" spans="1:75" x14ac:dyDescent="0.5">
      <c r="A554" s="82">
        <v>79</v>
      </c>
      <c r="B554" s="82" t="s">
        <v>1398</v>
      </c>
      <c r="D554" s="90">
        <v>43579</v>
      </c>
      <c r="E554" s="90" t="s">
        <v>1399</v>
      </c>
      <c r="F554" s="90"/>
      <c r="G554" s="82" t="s">
        <v>1399</v>
      </c>
      <c r="H554" s="82" t="s">
        <v>1400</v>
      </c>
      <c r="I554" s="80" t="s">
        <v>102</v>
      </c>
      <c r="J554" s="80">
        <v>50</v>
      </c>
      <c r="K554" s="80">
        <v>132</v>
      </c>
      <c r="L554" s="80" t="s">
        <v>1441</v>
      </c>
      <c r="M554" s="80">
        <v>0.64</v>
      </c>
      <c r="N554" s="80">
        <v>41.834051000000002</v>
      </c>
      <c r="O554" s="80">
        <v>63.179886000000003</v>
      </c>
      <c r="P554" s="80" t="s">
        <v>111</v>
      </c>
      <c r="Q554" s="80">
        <v>0</v>
      </c>
      <c r="R554" s="80">
        <v>43.890490999999997</v>
      </c>
      <c r="S554" s="80">
        <v>71.138231000000005</v>
      </c>
      <c r="T554" s="80">
        <v>1440000</v>
      </c>
      <c r="U554" s="91">
        <f>Table1[[#This Row],[Distribution Amount (Dollars)]]/Table1[[#This Row],[NEWdatediff]]</f>
        <v>480000</v>
      </c>
      <c r="V554" s="82" t="s">
        <v>1393</v>
      </c>
      <c r="W554" s="82" t="s">
        <v>91</v>
      </c>
      <c r="X554" s="82" t="s">
        <v>72</v>
      </c>
      <c r="Y554" s="82" t="s">
        <v>73</v>
      </c>
      <c r="Z554" s="82">
        <v>1</v>
      </c>
      <c r="AA554" s="82" t="s">
        <v>121</v>
      </c>
      <c r="AB554" s="82" t="s">
        <v>1401</v>
      </c>
      <c r="AD554" s="82" t="s">
        <v>1470</v>
      </c>
      <c r="AE554" s="82" t="s">
        <v>1402</v>
      </c>
      <c r="AN554" s="82" t="s">
        <v>76</v>
      </c>
      <c r="AO554" s="82" t="s">
        <v>1403</v>
      </c>
      <c r="AP554" s="82">
        <v>450000000</v>
      </c>
      <c r="AQ554" s="82" t="s">
        <v>109</v>
      </c>
      <c r="AR554" s="82" t="s">
        <v>4274</v>
      </c>
      <c r="AS554" s="84">
        <v>42090</v>
      </c>
      <c r="AT554" s="85">
        <v>2015</v>
      </c>
      <c r="AU554" s="82" t="s">
        <v>4277</v>
      </c>
      <c r="AV554" s="84">
        <v>42825</v>
      </c>
      <c r="AW554" s="85">
        <v>2017</v>
      </c>
      <c r="AX554" s="85">
        <f>Table1[[#This Row],[End TEST]]-Table1[[#This Row],[Start TEST]]</f>
        <v>2</v>
      </c>
      <c r="AY554" s="85">
        <f>Table1[[#This Row],[TEST_Diff]]+1</f>
        <v>3</v>
      </c>
      <c r="AZ554" s="92">
        <f>DATEDIF(Table1[[#This Row],[Start Year]],Table1[[#This Row],[End Year]],"d") / 365</f>
        <v>2.0136986301369864</v>
      </c>
      <c r="BA554" s="82">
        <v>13800000</v>
      </c>
      <c r="BB554" s="82">
        <v>6000000</v>
      </c>
      <c r="BC554" s="82" t="s">
        <v>1404</v>
      </c>
      <c r="BD554" s="82">
        <v>1</v>
      </c>
      <c r="BE554" s="82">
        <v>1</v>
      </c>
      <c r="BF554" s="82">
        <v>1</v>
      </c>
      <c r="BG554" s="82">
        <v>1</v>
      </c>
      <c r="BH554" s="82">
        <v>1</v>
      </c>
      <c r="BI554" s="82">
        <v>1</v>
      </c>
      <c r="BJ554" s="82">
        <v>1</v>
      </c>
      <c r="BK554" s="82">
        <v>1</v>
      </c>
      <c r="BL554" s="82">
        <v>1</v>
      </c>
      <c r="BM554" s="82">
        <v>1</v>
      </c>
      <c r="BO554" s="82">
        <v>1</v>
      </c>
      <c r="BP554" s="82">
        <v>1</v>
      </c>
      <c r="BW554" s="82" t="s">
        <v>1405</v>
      </c>
    </row>
    <row r="555" spans="1:75" x14ac:dyDescent="0.5">
      <c r="A555" s="82">
        <v>79</v>
      </c>
      <c r="B555" s="82" t="s">
        <v>1398</v>
      </c>
      <c r="D555" s="90">
        <v>43579</v>
      </c>
      <c r="E555" s="90" t="s">
        <v>1399</v>
      </c>
      <c r="F555" s="90"/>
      <c r="G555" s="82" t="s">
        <v>1399</v>
      </c>
      <c r="H555" s="82" t="s">
        <v>1400</v>
      </c>
      <c r="I555" s="80" t="s">
        <v>81</v>
      </c>
      <c r="J555" s="80">
        <v>50</v>
      </c>
      <c r="K555" s="80">
        <v>132</v>
      </c>
      <c r="L555" s="80" t="s">
        <v>153</v>
      </c>
      <c r="M555" s="80">
        <v>1.1499999999999999</v>
      </c>
      <c r="N555" s="80">
        <v>-14.311909999999999</v>
      </c>
      <c r="O555" s="80">
        <v>28.23479</v>
      </c>
      <c r="P555" s="80" t="s">
        <v>69</v>
      </c>
      <c r="Q555" s="80">
        <v>0</v>
      </c>
      <c r="R555" s="80">
        <v>2.6272389999999999</v>
      </c>
      <c r="S555" s="80">
        <v>23.381664000000001</v>
      </c>
      <c r="T555" s="80">
        <v>2587500</v>
      </c>
      <c r="U555" s="91">
        <f>Table1[[#This Row],[Distribution Amount (Dollars)]]/Table1[[#This Row],[NEWdatediff]]</f>
        <v>862500</v>
      </c>
      <c r="V555" s="82" t="s">
        <v>1393</v>
      </c>
      <c r="W555" s="82" t="s">
        <v>91</v>
      </c>
      <c r="X555" s="82" t="s">
        <v>72</v>
      </c>
      <c r="Y555" s="82" t="s">
        <v>73</v>
      </c>
      <c r="Z555" s="82">
        <v>1</v>
      </c>
      <c r="AA555" s="82" t="s">
        <v>121</v>
      </c>
      <c r="AB555" s="82" t="s">
        <v>1401</v>
      </c>
      <c r="AD555" s="82" t="s">
        <v>1458</v>
      </c>
      <c r="AE555" s="82" t="s">
        <v>1402</v>
      </c>
      <c r="AN555" s="82" t="s">
        <v>76</v>
      </c>
      <c r="AO555" s="82" t="s">
        <v>1403</v>
      </c>
      <c r="AP555" s="82">
        <v>450000000</v>
      </c>
      <c r="AQ555" s="82" t="s">
        <v>109</v>
      </c>
      <c r="AR555" s="82" t="s">
        <v>4274</v>
      </c>
      <c r="AS555" s="84">
        <v>42090</v>
      </c>
      <c r="AT555" s="85">
        <v>2015</v>
      </c>
      <c r="AU555" s="82" t="s">
        <v>4277</v>
      </c>
      <c r="AV555" s="84">
        <v>42825</v>
      </c>
      <c r="AW555" s="85">
        <v>2017</v>
      </c>
      <c r="AX555" s="85">
        <f>Table1[[#This Row],[End TEST]]-Table1[[#This Row],[Start TEST]]</f>
        <v>2</v>
      </c>
      <c r="AY555" s="85">
        <f>Table1[[#This Row],[TEST_Diff]]+1</f>
        <v>3</v>
      </c>
      <c r="AZ555" s="92">
        <f>DATEDIF(Table1[[#This Row],[Start Year]],Table1[[#This Row],[End Year]],"d") / 365</f>
        <v>2.0136986301369864</v>
      </c>
      <c r="BA555" s="82">
        <v>13800000</v>
      </c>
      <c r="BB555" s="82">
        <v>6000000</v>
      </c>
      <c r="BC555" s="82" t="s">
        <v>1404</v>
      </c>
      <c r="BD555" s="82">
        <v>1</v>
      </c>
      <c r="BE555" s="82">
        <v>1</v>
      </c>
      <c r="BF555" s="82">
        <v>1</v>
      </c>
      <c r="BG555" s="82">
        <v>1</v>
      </c>
      <c r="BH555" s="82">
        <v>1</v>
      </c>
      <c r="BI555" s="82">
        <v>1</v>
      </c>
      <c r="BJ555" s="82">
        <v>1</v>
      </c>
      <c r="BK555" s="82">
        <v>1</v>
      </c>
      <c r="BL555" s="82">
        <v>1</v>
      </c>
      <c r="BM555" s="82">
        <v>1</v>
      </c>
      <c r="BO555" s="82">
        <v>1</v>
      </c>
      <c r="BP555" s="82">
        <v>1</v>
      </c>
      <c r="BW555" s="82" t="s">
        <v>1405</v>
      </c>
    </row>
    <row r="556" spans="1:75" x14ac:dyDescent="0.5">
      <c r="A556" s="82">
        <v>79</v>
      </c>
      <c r="B556" s="82" t="s">
        <v>1398</v>
      </c>
      <c r="D556" s="90">
        <v>43579</v>
      </c>
      <c r="E556" s="90" t="s">
        <v>1399</v>
      </c>
      <c r="F556" s="90"/>
      <c r="G556" s="82" t="s">
        <v>1399</v>
      </c>
      <c r="H556" s="82" t="s">
        <v>1400</v>
      </c>
      <c r="I556" s="80" t="s">
        <v>102</v>
      </c>
      <c r="J556" s="80">
        <v>50</v>
      </c>
      <c r="K556" s="80">
        <v>132</v>
      </c>
      <c r="L556" s="80" t="s">
        <v>153</v>
      </c>
      <c r="M556" s="80">
        <v>1.1499999999999999</v>
      </c>
      <c r="N556" s="80">
        <v>-14.311909999999999</v>
      </c>
      <c r="O556" s="80">
        <v>28.23479</v>
      </c>
      <c r="P556" s="80" t="s">
        <v>69</v>
      </c>
      <c r="Q556" s="80">
        <v>0</v>
      </c>
      <c r="R556" s="80">
        <v>2.6272389999999999</v>
      </c>
      <c r="S556" s="80">
        <v>23.381664000000001</v>
      </c>
      <c r="T556" s="80">
        <v>2587500</v>
      </c>
      <c r="U556" s="91">
        <f>Table1[[#This Row],[Distribution Amount (Dollars)]]/Table1[[#This Row],[NEWdatediff]]</f>
        <v>862500</v>
      </c>
      <c r="V556" s="82" t="s">
        <v>1393</v>
      </c>
      <c r="W556" s="82" t="s">
        <v>91</v>
      </c>
      <c r="X556" s="82" t="s">
        <v>72</v>
      </c>
      <c r="Y556" s="82" t="s">
        <v>73</v>
      </c>
      <c r="Z556" s="82">
        <v>1</v>
      </c>
      <c r="AA556" s="82" t="s">
        <v>121</v>
      </c>
      <c r="AB556" s="82" t="s">
        <v>1401</v>
      </c>
      <c r="AD556" s="82" t="s">
        <v>1458</v>
      </c>
      <c r="AE556" s="82" t="s">
        <v>1402</v>
      </c>
      <c r="AN556" s="82" t="s">
        <v>76</v>
      </c>
      <c r="AO556" s="82" t="s">
        <v>1403</v>
      </c>
      <c r="AP556" s="82">
        <v>450000000</v>
      </c>
      <c r="AQ556" s="82" t="s">
        <v>109</v>
      </c>
      <c r="AR556" s="82" t="s">
        <v>4274</v>
      </c>
      <c r="AS556" s="84">
        <v>42090</v>
      </c>
      <c r="AT556" s="85">
        <v>2015</v>
      </c>
      <c r="AU556" s="82" t="s">
        <v>4277</v>
      </c>
      <c r="AV556" s="84">
        <v>42825</v>
      </c>
      <c r="AW556" s="85">
        <v>2017</v>
      </c>
      <c r="AX556" s="85">
        <f>Table1[[#This Row],[End TEST]]-Table1[[#This Row],[Start TEST]]</f>
        <v>2</v>
      </c>
      <c r="AY556" s="85">
        <f>Table1[[#This Row],[TEST_Diff]]+1</f>
        <v>3</v>
      </c>
      <c r="AZ556" s="92">
        <f>DATEDIF(Table1[[#This Row],[Start Year]],Table1[[#This Row],[End Year]],"d") / 365</f>
        <v>2.0136986301369864</v>
      </c>
      <c r="BA556" s="82">
        <v>13800000</v>
      </c>
      <c r="BB556" s="82">
        <v>6000000</v>
      </c>
      <c r="BC556" s="82" t="s">
        <v>1404</v>
      </c>
      <c r="BD556" s="82">
        <v>1</v>
      </c>
      <c r="BE556" s="82">
        <v>1</v>
      </c>
      <c r="BF556" s="82">
        <v>1</v>
      </c>
      <c r="BG556" s="82">
        <v>1</v>
      </c>
      <c r="BH556" s="82">
        <v>1</v>
      </c>
      <c r="BI556" s="82">
        <v>1</v>
      </c>
      <c r="BJ556" s="82">
        <v>1</v>
      </c>
      <c r="BK556" s="82">
        <v>1</v>
      </c>
      <c r="BL556" s="82">
        <v>1</v>
      </c>
      <c r="BM556" s="82">
        <v>1</v>
      </c>
      <c r="BO556" s="82">
        <v>1</v>
      </c>
      <c r="BP556" s="82">
        <v>1</v>
      </c>
      <c r="BW556" s="82" t="s">
        <v>1405</v>
      </c>
    </row>
    <row r="557" spans="1:75" x14ac:dyDescent="0.5">
      <c r="A557" s="82">
        <v>79</v>
      </c>
      <c r="B557" s="82" t="s">
        <v>1398</v>
      </c>
      <c r="D557" s="90">
        <v>43579</v>
      </c>
      <c r="E557" s="90" t="s">
        <v>1399</v>
      </c>
      <c r="F557" s="90"/>
      <c r="G557" s="82" t="s">
        <v>1399</v>
      </c>
      <c r="H557" s="82" t="s">
        <v>1400</v>
      </c>
      <c r="I557" s="80" t="s">
        <v>81</v>
      </c>
      <c r="J557" s="80">
        <v>50</v>
      </c>
      <c r="K557" s="80">
        <v>132</v>
      </c>
      <c r="L557" s="80" t="s">
        <v>1457</v>
      </c>
      <c r="M557" s="80">
        <v>0.64</v>
      </c>
      <c r="N557" s="80">
        <v>40.143104999999998</v>
      </c>
      <c r="O557" s="80">
        <v>47.576926999999998</v>
      </c>
      <c r="P557" s="80" t="s">
        <v>268</v>
      </c>
      <c r="Q557" s="80">
        <v>0</v>
      </c>
      <c r="R557" s="80">
        <v>37.477907000000002</v>
      </c>
      <c r="S557" s="80">
        <v>39.411562000000004</v>
      </c>
      <c r="T557" s="80">
        <v>1440000</v>
      </c>
      <c r="U557" s="91">
        <f>Table1[[#This Row],[Distribution Amount (Dollars)]]/Table1[[#This Row],[NEWdatediff]]</f>
        <v>480000</v>
      </c>
      <c r="V557" s="82" t="s">
        <v>1393</v>
      </c>
      <c r="W557" s="82" t="s">
        <v>91</v>
      </c>
      <c r="X557" s="82" t="s">
        <v>72</v>
      </c>
      <c r="Y557" s="82" t="s">
        <v>73</v>
      </c>
      <c r="Z557" s="82">
        <v>1</v>
      </c>
      <c r="AA557" s="82" t="s">
        <v>121</v>
      </c>
      <c r="AB557" s="82" t="s">
        <v>1401</v>
      </c>
      <c r="AD557" s="82" t="s">
        <v>295</v>
      </c>
      <c r="AE557" s="82" t="s">
        <v>1402</v>
      </c>
      <c r="AN557" s="82" t="s">
        <v>76</v>
      </c>
      <c r="AO557" s="82" t="s">
        <v>1403</v>
      </c>
      <c r="AP557" s="82">
        <v>450000000</v>
      </c>
      <c r="AQ557" s="82" t="s">
        <v>109</v>
      </c>
      <c r="AR557" s="82" t="s">
        <v>4274</v>
      </c>
      <c r="AS557" s="84">
        <v>42090</v>
      </c>
      <c r="AT557" s="85">
        <v>2015</v>
      </c>
      <c r="AU557" s="82" t="s">
        <v>4277</v>
      </c>
      <c r="AV557" s="84">
        <v>42825</v>
      </c>
      <c r="AW557" s="85">
        <v>2017</v>
      </c>
      <c r="AX557" s="85">
        <f>Table1[[#This Row],[End TEST]]-Table1[[#This Row],[Start TEST]]</f>
        <v>2</v>
      </c>
      <c r="AY557" s="85">
        <f>Table1[[#This Row],[TEST_Diff]]+1</f>
        <v>3</v>
      </c>
      <c r="AZ557" s="92">
        <f>DATEDIF(Table1[[#This Row],[Start Year]],Table1[[#This Row],[End Year]],"d") / 365</f>
        <v>2.0136986301369864</v>
      </c>
      <c r="BA557" s="82">
        <v>13800000</v>
      </c>
      <c r="BB557" s="82">
        <v>6000000</v>
      </c>
      <c r="BC557" s="82" t="s">
        <v>1404</v>
      </c>
      <c r="BD557" s="82">
        <v>1</v>
      </c>
      <c r="BE557" s="82">
        <v>1</v>
      </c>
      <c r="BF557" s="82">
        <v>1</v>
      </c>
      <c r="BG557" s="82">
        <v>1</v>
      </c>
      <c r="BH557" s="82">
        <v>1</v>
      </c>
      <c r="BI557" s="82">
        <v>1</v>
      </c>
      <c r="BJ557" s="82">
        <v>1</v>
      </c>
      <c r="BK557" s="82">
        <v>1</v>
      </c>
      <c r="BL557" s="82">
        <v>1</v>
      </c>
      <c r="BM557" s="82">
        <v>1</v>
      </c>
      <c r="BO557" s="82">
        <v>1</v>
      </c>
      <c r="BP557" s="82">
        <v>1</v>
      </c>
      <c r="BW557" s="82" t="s">
        <v>1405</v>
      </c>
    </row>
    <row r="558" spans="1:75" x14ac:dyDescent="0.5">
      <c r="A558" s="82">
        <v>79</v>
      </c>
      <c r="B558" s="82" t="s">
        <v>1398</v>
      </c>
      <c r="D558" s="90">
        <v>43579</v>
      </c>
      <c r="E558" s="90" t="s">
        <v>1399</v>
      </c>
      <c r="F558" s="90"/>
      <c r="G558" s="82" t="s">
        <v>1399</v>
      </c>
      <c r="H558" s="82" t="s">
        <v>1400</v>
      </c>
      <c r="I558" s="80" t="s">
        <v>102</v>
      </c>
      <c r="J558" s="80">
        <v>50</v>
      </c>
      <c r="K558" s="80">
        <v>132</v>
      </c>
      <c r="L558" s="80" t="s">
        <v>1457</v>
      </c>
      <c r="M558" s="80">
        <v>0.64</v>
      </c>
      <c r="N558" s="80">
        <v>40.143104999999998</v>
      </c>
      <c r="O558" s="80">
        <v>47.576926999999998</v>
      </c>
      <c r="P558" s="80" t="s">
        <v>268</v>
      </c>
      <c r="Q558" s="80">
        <v>0</v>
      </c>
      <c r="R558" s="80">
        <v>37.477907000000002</v>
      </c>
      <c r="S558" s="80">
        <v>39.411562000000004</v>
      </c>
      <c r="T558" s="80">
        <v>1440000</v>
      </c>
      <c r="U558" s="91">
        <f>Table1[[#This Row],[Distribution Amount (Dollars)]]/Table1[[#This Row],[NEWdatediff]]</f>
        <v>480000</v>
      </c>
      <c r="V558" s="82" t="s">
        <v>1393</v>
      </c>
      <c r="W558" s="82" t="s">
        <v>91</v>
      </c>
      <c r="X558" s="82" t="s">
        <v>72</v>
      </c>
      <c r="Y558" s="82" t="s">
        <v>73</v>
      </c>
      <c r="Z558" s="82">
        <v>1</v>
      </c>
      <c r="AA558" s="82" t="s">
        <v>121</v>
      </c>
      <c r="AB558" s="82" t="s">
        <v>1401</v>
      </c>
      <c r="AD558" s="82" t="s">
        <v>295</v>
      </c>
      <c r="AE558" s="82" t="s">
        <v>1402</v>
      </c>
      <c r="AN558" s="82" t="s">
        <v>76</v>
      </c>
      <c r="AO558" s="82" t="s">
        <v>1403</v>
      </c>
      <c r="AP558" s="82">
        <v>450000000</v>
      </c>
      <c r="AQ558" s="82" t="s">
        <v>109</v>
      </c>
      <c r="AR558" s="82" t="s">
        <v>4274</v>
      </c>
      <c r="AS558" s="84">
        <v>42090</v>
      </c>
      <c r="AT558" s="85">
        <v>2015</v>
      </c>
      <c r="AU558" s="82" t="s">
        <v>4277</v>
      </c>
      <c r="AV558" s="84">
        <v>42825</v>
      </c>
      <c r="AW558" s="85">
        <v>2017</v>
      </c>
      <c r="AX558" s="85">
        <f>Table1[[#This Row],[End TEST]]-Table1[[#This Row],[Start TEST]]</f>
        <v>2</v>
      </c>
      <c r="AY558" s="85">
        <f>Table1[[#This Row],[TEST_Diff]]+1</f>
        <v>3</v>
      </c>
      <c r="AZ558" s="92">
        <f>DATEDIF(Table1[[#This Row],[Start Year]],Table1[[#This Row],[End Year]],"d") / 365</f>
        <v>2.0136986301369864</v>
      </c>
      <c r="BA558" s="82">
        <v>13800000</v>
      </c>
      <c r="BB558" s="82">
        <v>6000000</v>
      </c>
      <c r="BC558" s="82" t="s">
        <v>1404</v>
      </c>
      <c r="BD558" s="82">
        <v>1</v>
      </c>
      <c r="BE558" s="82">
        <v>1</v>
      </c>
      <c r="BF558" s="82">
        <v>1</v>
      </c>
      <c r="BG558" s="82">
        <v>1</v>
      </c>
      <c r="BH558" s="82">
        <v>1</v>
      </c>
      <c r="BI558" s="82">
        <v>1</v>
      </c>
      <c r="BJ558" s="82">
        <v>1</v>
      </c>
      <c r="BK558" s="82">
        <v>1</v>
      </c>
      <c r="BL558" s="82">
        <v>1</v>
      </c>
      <c r="BM558" s="82">
        <v>1</v>
      </c>
      <c r="BO558" s="82">
        <v>1</v>
      </c>
      <c r="BP558" s="82">
        <v>1</v>
      </c>
      <c r="BW558" s="82" t="s">
        <v>1405</v>
      </c>
    </row>
    <row r="559" spans="1:75" x14ac:dyDescent="0.5">
      <c r="A559" s="82">
        <v>79</v>
      </c>
      <c r="B559" s="82" t="s">
        <v>1398</v>
      </c>
      <c r="D559" s="90">
        <v>43579</v>
      </c>
      <c r="E559" s="90" t="s">
        <v>1399</v>
      </c>
      <c r="F559" s="90"/>
      <c r="G559" s="82" t="s">
        <v>1399</v>
      </c>
      <c r="H559" s="82" t="s">
        <v>1400</v>
      </c>
      <c r="I559" s="80" t="s">
        <v>81</v>
      </c>
      <c r="J559" s="80">
        <v>50</v>
      </c>
      <c r="K559" s="80">
        <v>132</v>
      </c>
      <c r="L559" s="80" t="s">
        <v>1418</v>
      </c>
      <c r="M559" s="80">
        <v>0.67</v>
      </c>
      <c r="N559" s="80">
        <v>53.709808000000002</v>
      </c>
      <c r="O559" s="80">
        <v>27.953388</v>
      </c>
      <c r="P559" s="80" t="s">
        <v>307</v>
      </c>
      <c r="Q559" s="80">
        <v>0</v>
      </c>
      <c r="R559" s="80">
        <v>48.122632000000003</v>
      </c>
      <c r="S559" s="80">
        <v>30.108753</v>
      </c>
      <c r="T559" s="80">
        <v>1507500</v>
      </c>
      <c r="U559" s="91">
        <f>Table1[[#This Row],[Distribution Amount (Dollars)]]/Table1[[#This Row],[NEWdatediff]]</f>
        <v>502500</v>
      </c>
      <c r="V559" s="82" t="s">
        <v>1393</v>
      </c>
      <c r="W559" s="82" t="s">
        <v>91</v>
      </c>
      <c r="X559" s="82" t="s">
        <v>72</v>
      </c>
      <c r="Y559" s="82" t="s">
        <v>73</v>
      </c>
      <c r="Z559" s="82">
        <v>1</v>
      </c>
      <c r="AA559" s="82" t="s">
        <v>121</v>
      </c>
      <c r="AB559" s="82" t="s">
        <v>1401</v>
      </c>
      <c r="AD559" s="82" t="s">
        <v>687</v>
      </c>
      <c r="AE559" s="82" t="s">
        <v>1402</v>
      </c>
      <c r="AN559" s="82" t="s">
        <v>76</v>
      </c>
      <c r="AO559" s="82" t="s">
        <v>1403</v>
      </c>
      <c r="AP559" s="82">
        <v>450000000</v>
      </c>
      <c r="AQ559" s="82" t="s">
        <v>109</v>
      </c>
      <c r="AR559" s="82" t="s">
        <v>4274</v>
      </c>
      <c r="AS559" s="84">
        <v>42090</v>
      </c>
      <c r="AT559" s="85">
        <v>2015</v>
      </c>
      <c r="AU559" s="82" t="s">
        <v>4277</v>
      </c>
      <c r="AV559" s="84">
        <v>42825</v>
      </c>
      <c r="AW559" s="85">
        <v>2017</v>
      </c>
      <c r="AX559" s="85">
        <f>Table1[[#This Row],[End TEST]]-Table1[[#This Row],[Start TEST]]</f>
        <v>2</v>
      </c>
      <c r="AY559" s="85">
        <f>Table1[[#This Row],[TEST_Diff]]+1</f>
        <v>3</v>
      </c>
      <c r="AZ559" s="92">
        <f>DATEDIF(Table1[[#This Row],[Start Year]],Table1[[#This Row],[End Year]],"d") / 365</f>
        <v>2.0136986301369864</v>
      </c>
      <c r="BA559" s="82">
        <v>13800000</v>
      </c>
      <c r="BB559" s="82">
        <v>6000000</v>
      </c>
      <c r="BC559" s="82" t="s">
        <v>1404</v>
      </c>
      <c r="BD559" s="82">
        <v>1</v>
      </c>
      <c r="BE559" s="82">
        <v>1</v>
      </c>
      <c r="BF559" s="82">
        <v>1</v>
      </c>
      <c r="BG559" s="82">
        <v>1</v>
      </c>
      <c r="BH559" s="82">
        <v>1</v>
      </c>
      <c r="BI559" s="82">
        <v>1</v>
      </c>
      <c r="BJ559" s="82">
        <v>1</v>
      </c>
      <c r="BK559" s="82">
        <v>1</v>
      </c>
      <c r="BL559" s="82">
        <v>1</v>
      </c>
      <c r="BM559" s="82">
        <v>1</v>
      </c>
      <c r="BO559" s="82">
        <v>1</v>
      </c>
      <c r="BP559" s="82">
        <v>1</v>
      </c>
      <c r="BW559" s="82" t="s">
        <v>1405</v>
      </c>
    </row>
    <row r="560" spans="1:75" x14ac:dyDescent="0.5">
      <c r="A560" s="82">
        <v>79</v>
      </c>
      <c r="B560" s="82" t="s">
        <v>1398</v>
      </c>
      <c r="D560" s="90">
        <v>43579</v>
      </c>
      <c r="E560" s="90" t="s">
        <v>1399</v>
      </c>
      <c r="F560" s="90"/>
      <c r="G560" s="82" t="s">
        <v>1399</v>
      </c>
      <c r="H560" s="82" t="s">
        <v>1400</v>
      </c>
      <c r="I560" s="80" t="s">
        <v>102</v>
      </c>
      <c r="J560" s="80">
        <v>50</v>
      </c>
      <c r="K560" s="80">
        <v>132</v>
      </c>
      <c r="L560" s="80" t="s">
        <v>1418</v>
      </c>
      <c r="M560" s="80">
        <v>0.67</v>
      </c>
      <c r="N560" s="80">
        <v>53.709808000000002</v>
      </c>
      <c r="O560" s="80">
        <v>27.953388</v>
      </c>
      <c r="P560" s="80" t="s">
        <v>307</v>
      </c>
      <c r="Q560" s="80">
        <v>0</v>
      </c>
      <c r="R560" s="80">
        <v>48.122632000000003</v>
      </c>
      <c r="S560" s="80">
        <v>30.108753</v>
      </c>
      <c r="T560" s="80">
        <v>1507500</v>
      </c>
      <c r="U560" s="91">
        <f>Table1[[#This Row],[Distribution Amount (Dollars)]]/Table1[[#This Row],[NEWdatediff]]</f>
        <v>502500</v>
      </c>
      <c r="V560" s="82" t="s">
        <v>1393</v>
      </c>
      <c r="W560" s="82" t="s">
        <v>91</v>
      </c>
      <c r="X560" s="82" t="s">
        <v>72</v>
      </c>
      <c r="Y560" s="82" t="s">
        <v>73</v>
      </c>
      <c r="Z560" s="82">
        <v>1</v>
      </c>
      <c r="AA560" s="82" t="s">
        <v>121</v>
      </c>
      <c r="AB560" s="82" t="s">
        <v>1401</v>
      </c>
      <c r="AD560" s="82" t="s">
        <v>687</v>
      </c>
      <c r="AE560" s="82" t="s">
        <v>1402</v>
      </c>
      <c r="AN560" s="82" t="s">
        <v>76</v>
      </c>
      <c r="AO560" s="82" t="s">
        <v>1403</v>
      </c>
      <c r="AP560" s="82">
        <v>450000000</v>
      </c>
      <c r="AQ560" s="82" t="s">
        <v>109</v>
      </c>
      <c r="AR560" s="82" t="s">
        <v>4274</v>
      </c>
      <c r="AS560" s="84">
        <v>42090</v>
      </c>
      <c r="AT560" s="85">
        <v>2015</v>
      </c>
      <c r="AU560" s="82" t="s">
        <v>4277</v>
      </c>
      <c r="AV560" s="84">
        <v>42825</v>
      </c>
      <c r="AW560" s="85">
        <v>2017</v>
      </c>
      <c r="AX560" s="85">
        <f>Table1[[#This Row],[End TEST]]-Table1[[#This Row],[Start TEST]]</f>
        <v>2</v>
      </c>
      <c r="AY560" s="85">
        <f>Table1[[#This Row],[TEST_Diff]]+1</f>
        <v>3</v>
      </c>
      <c r="AZ560" s="92">
        <f>DATEDIF(Table1[[#This Row],[Start Year]],Table1[[#This Row],[End Year]],"d") / 365</f>
        <v>2.0136986301369864</v>
      </c>
      <c r="BA560" s="82">
        <v>13800000</v>
      </c>
      <c r="BB560" s="82">
        <v>6000000</v>
      </c>
      <c r="BC560" s="82" t="s">
        <v>1404</v>
      </c>
      <c r="BD560" s="82">
        <v>1</v>
      </c>
      <c r="BE560" s="82">
        <v>1</v>
      </c>
      <c r="BF560" s="82">
        <v>1</v>
      </c>
      <c r="BG560" s="82">
        <v>1</v>
      </c>
      <c r="BH560" s="82">
        <v>1</v>
      </c>
      <c r="BI560" s="82">
        <v>1</v>
      </c>
      <c r="BJ560" s="82">
        <v>1</v>
      </c>
      <c r="BK560" s="82">
        <v>1</v>
      </c>
      <c r="BL560" s="82">
        <v>1</v>
      </c>
      <c r="BM560" s="82">
        <v>1</v>
      </c>
      <c r="BO560" s="82">
        <v>1</v>
      </c>
      <c r="BP560" s="82">
        <v>1</v>
      </c>
      <c r="BW560" s="82" t="s">
        <v>1405</v>
      </c>
    </row>
    <row r="561" spans="1:75" x14ac:dyDescent="0.5">
      <c r="A561" s="82">
        <v>79</v>
      </c>
      <c r="B561" s="82" t="s">
        <v>1398</v>
      </c>
      <c r="D561" s="90">
        <v>43579</v>
      </c>
      <c r="E561" s="90" t="s">
        <v>1399</v>
      </c>
      <c r="F561" s="90"/>
      <c r="G561" s="82" t="s">
        <v>1399</v>
      </c>
      <c r="H561" s="82" t="s">
        <v>1400</v>
      </c>
      <c r="I561" s="80" t="s">
        <v>81</v>
      </c>
      <c r="J561" s="80">
        <v>50</v>
      </c>
      <c r="K561" s="80">
        <v>132</v>
      </c>
      <c r="L561" s="80" t="s">
        <v>194</v>
      </c>
      <c r="M561" s="80">
        <v>0.25</v>
      </c>
      <c r="N561" s="80">
        <v>19.182435999999999</v>
      </c>
      <c r="O561" s="80">
        <v>-72.434515000000005</v>
      </c>
      <c r="P561" s="80" t="s">
        <v>195</v>
      </c>
      <c r="Q561" s="80">
        <v>0</v>
      </c>
      <c r="R561" s="80">
        <v>25.14509</v>
      </c>
      <c r="S561" s="80">
        <v>-80.396960000000007</v>
      </c>
      <c r="T561" s="80">
        <v>562500</v>
      </c>
      <c r="U561" s="91">
        <f>Table1[[#This Row],[Distribution Amount (Dollars)]]/Table1[[#This Row],[NEWdatediff]]</f>
        <v>187500</v>
      </c>
      <c r="V561" s="82" t="s">
        <v>1393</v>
      </c>
      <c r="W561" s="82" t="s">
        <v>91</v>
      </c>
      <c r="X561" s="82" t="s">
        <v>72</v>
      </c>
      <c r="Y561" s="82" t="s">
        <v>73</v>
      </c>
      <c r="Z561" s="82">
        <v>1</v>
      </c>
      <c r="AA561" s="82" t="s">
        <v>121</v>
      </c>
      <c r="AB561" s="82" t="s">
        <v>1401</v>
      </c>
      <c r="AD561" s="82" t="s">
        <v>153</v>
      </c>
      <c r="AE561" s="82" t="s">
        <v>1402</v>
      </c>
      <c r="AN561" s="82" t="s">
        <v>76</v>
      </c>
      <c r="AO561" s="82" t="s">
        <v>1403</v>
      </c>
      <c r="AP561" s="82">
        <v>450000000</v>
      </c>
      <c r="AQ561" s="82" t="s">
        <v>109</v>
      </c>
      <c r="AR561" s="82" t="s">
        <v>4274</v>
      </c>
      <c r="AS561" s="84">
        <v>42090</v>
      </c>
      <c r="AT561" s="85">
        <v>2015</v>
      </c>
      <c r="AU561" s="82" t="s">
        <v>4277</v>
      </c>
      <c r="AV561" s="84">
        <v>42825</v>
      </c>
      <c r="AW561" s="85">
        <v>2017</v>
      </c>
      <c r="AX561" s="85">
        <f>Table1[[#This Row],[End TEST]]-Table1[[#This Row],[Start TEST]]</f>
        <v>2</v>
      </c>
      <c r="AY561" s="85">
        <f>Table1[[#This Row],[TEST_Diff]]+1</f>
        <v>3</v>
      </c>
      <c r="AZ561" s="92">
        <f>DATEDIF(Table1[[#This Row],[Start Year]],Table1[[#This Row],[End Year]],"d") / 365</f>
        <v>2.0136986301369864</v>
      </c>
      <c r="BA561" s="82">
        <v>13800000</v>
      </c>
      <c r="BB561" s="82">
        <v>6000000</v>
      </c>
      <c r="BC561" s="82" t="s">
        <v>1404</v>
      </c>
      <c r="BD561" s="82">
        <v>1</v>
      </c>
      <c r="BE561" s="82">
        <v>1</v>
      </c>
      <c r="BF561" s="82">
        <v>1</v>
      </c>
      <c r="BG561" s="82">
        <v>1</v>
      </c>
      <c r="BH561" s="82">
        <v>1</v>
      </c>
      <c r="BI561" s="82">
        <v>1</v>
      </c>
      <c r="BJ561" s="82">
        <v>1</v>
      </c>
      <c r="BK561" s="82">
        <v>1</v>
      </c>
      <c r="BL561" s="82">
        <v>1</v>
      </c>
      <c r="BM561" s="82">
        <v>1</v>
      </c>
      <c r="BO561" s="82">
        <v>1</v>
      </c>
      <c r="BP561" s="82">
        <v>1</v>
      </c>
      <c r="BW561" s="82" t="s">
        <v>1405</v>
      </c>
    </row>
    <row r="562" spans="1:75" x14ac:dyDescent="0.5">
      <c r="A562" s="82">
        <v>79</v>
      </c>
      <c r="B562" s="82" t="s">
        <v>1398</v>
      </c>
      <c r="D562" s="90">
        <v>43579</v>
      </c>
      <c r="E562" s="90" t="s">
        <v>1399</v>
      </c>
      <c r="F562" s="90"/>
      <c r="G562" s="82" t="s">
        <v>1399</v>
      </c>
      <c r="H562" s="82" t="s">
        <v>1400</v>
      </c>
      <c r="I562" s="80" t="s">
        <v>102</v>
      </c>
      <c r="J562" s="80">
        <v>50</v>
      </c>
      <c r="K562" s="80">
        <v>132</v>
      </c>
      <c r="L562" s="80" t="s">
        <v>194</v>
      </c>
      <c r="M562" s="80">
        <v>0.25</v>
      </c>
      <c r="N562" s="80">
        <v>19.182435999999999</v>
      </c>
      <c r="O562" s="80">
        <v>-72.434515000000005</v>
      </c>
      <c r="P562" s="80" t="s">
        <v>195</v>
      </c>
      <c r="Q562" s="80">
        <v>0</v>
      </c>
      <c r="R562" s="80">
        <v>25.14509</v>
      </c>
      <c r="S562" s="80">
        <v>-80.396960000000007</v>
      </c>
      <c r="T562" s="80">
        <v>562500</v>
      </c>
      <c r="U562" s="91">
        <f>Table1[[#This Row],[Distribution Amount (Dollars)]]/Table1[[#This Row],[NEWdatediff]]</f>
        <v>187500</v>
      </c>
      <c r="V562" s="82" t="s">
        <v>1393</v>
      </c>
      <c r="W562" s="82" t="s">
        <v>91</v>
      </c>
      <c r="X562" s="82" t="s">
        <v>72</v>
      </c>
      <c r="Y562" s="82" t="s">
        <v>73</v>
      </c>
      <c r="Z562" s="82">
        <v>1</v>
      </c>
      <c r="AA562" s="82" t="s">
        <v>121</v>
      </c>
      <c r="AB562" s="82" t="s">
        <v>1401</v>
      </c>
      <c r="AD562" s="82" t="s">
        <v>153</v>
      </c>
      <c r="AE562" s="82" t="s">
        <v>1402</v>
      </c>
      <c r="AN562" s="82" t="s">
        <v>76</v>
      </c>
      <c r="AO562" s="82" t="s">
        <v>1403</v>
      </c>
      <c r="AP562" s="82">
        <v>450000000</v>
      </c>
      <c r="AQ562" s="82" t="s">
        <v>109</v>
      </c>
      <c r="AR562" s="82" t="s">
        <v>4274</v>
      </c>
      <c r="AS562" s="84">
        <v>42090</v>
      </c>
      <c r="AT562" s="85">
        <v>2015</v>
      </c>
      <c r="AU562" s="82" t="s">
        <v>4277</v>
      </c>
      <c r="AV562" s="84">
        <v>42825</v>
      </c>
      <c r="AW562" s="85">
        <v>2017</v>
      </c>
      <c r="AX562" s="85">
        <f>Table1[[#This Row],[End TEST]]-Table1[[#This Row],[Start TEST]]</f>
        <v>2</v>
      </c>
      <c r="AY562" s="85">
        <f>Table1[[#This Row],[TEST_Diff]]+1</f>
        <v>3</v>
      </c>
      <c r="AZ562" s="92">
        <f>DATEDIF(Table1[[#This Row],[Start Year]],Table1[[#This Row],[End Year]],"d") / 365</f>
        <v>2.0136986301369864</v>
      </c>
      <c r="BA562" s="82">
        <v>13800000</v>
      </c>
      <c r="BB562" s="82">
        <v>6000000</v>
      </c>
      <c r="BC562" s="82" t="s">
        <v>1404</v>
      </c>
      <c r="BD562" s="82">
        <v>1</v>
      </c>
      <c r="BE562" s="82">
        <v>1</v>
      </c>
      <c r="BF562" s="82">
        <v>1</v>
      </c>
      <c r="BG562" s="82">
        <v>1</v>
      </c>
      <c r="BH562" s="82">
        <v>1</v>
      </c>
      <c r="BI562" s="82">
        <v>1</v>
      </c>
      <c r="BJ562" s="82">
        <v>1</v>
      </c>
      <c r="BK562" s="82">
        <v>1</v>
      </c>
      <c r="BL562" s="82">
        <v>1</v>
      </c>
      <c r="BM562" s="82">
        <v>1</v>
      </c>
      <c r="BO562" s="82">
        <v>1</v>
      </c>
      <c r="BP562" s="82">
        <v>1</v>
      </c>
      <c r="BW562" s="82" t="s">
        <v>1405</v>
      </c>
    </row>
    <row r="563" spans="1:75" x14ac:dyDescent="0.5">
      <c r="A563" s="82">
        <v>79</v>
      </c>
      <c r="B563" s="82" t="s">
        <v>1398</v>
      </c>
      <c r="D563" s="90">
        <v>43579</v>
      </c>
      <c r="E563" s="90" t="s">
        <v>1399</v>
      </c>
      <c r="F563" s="90"/>
      <c r="G563" s="82" t="s">
        <v>1399</v>
      </c>
      <c r="H563" s="82" t="s">
        <v>1400</v>
      </c>
      <c r="I563" s="80" t="s">
        <v>81</v>
      </c>
      <c r="J563" s="80">
        <v>50</v>
      </c>
      <c r="K563" s="80">
        <v>132</v>
      </c>
      <c r="L563" s="80" t="s">
        <v>1439</v>
      </c>
      <c r="M563" s="80">
        <v>0.67</v>
      </c>
      <c r="N563" s="80">
        <v>41.153331999999999</v>
      </c>
      <c r="O563" s="80">
        <v>20.168330999999998</v>
      </c>
      <c r="P563" s="80" t="s">
        <v>307</v>
      </c>
      <c r="Q563" s="80">
        <v>0</v>
      </c>
      <c r="R563" s="80">
        <v>48.122632000000003</v>
      </c>
      <c r="S563" s="80">
        <v>30.108753</v>
      </c>
      <c r="T563" s="80">
        <v>1507500</v>
      </c>
      <c r="U563" s="91">
        <f>Table1[[#This Row],[Distribution Amount (Dollars)]]/Table1[[#This Row],[NEWdatediff]]</f>
        <v>502500</v>
      </c>
      <c r="V563" s="82" t="s">
        <v>1393</v>
      </c>
      <c r="W563" s="82" t="s">
        <v>91</v>
      </c>
      <c r="X563" s="82" t="s">
        <v>72</v>
      </c>
      <c r="Y563" s="82" t="s">
        <v>73</v>
      </c>
      <c r="Z563" s="82">
        <v>1</v>
      </c>
      <c r="AA563" s="82" t="s">
        <v>121</v>
      </c>
      <c r="AB563" s="82" t="s">
        <v>1401</v>
      </c>
      <c r="AD563" s="82" t="s">
        <v>1437</v>
      </c>
      <c r="AE563" s="82" t="s">
        <v>1402</v>
      </c>
      <c r="AN563" s="82" t="s">
        <v>76</v>
      </c>
      <c r="AO563" s="82" t="s">
        <v>1403</v>
      </c>
      <c r="AP563" s="82">
        <v>450000000</v>
      </c>
      <c r="AQ563" s="82" t="s">
        <v>109</v>
      </c>
      <c r="AR563" s="82" t="s">
        <v>4274</v>
      </c>
      <c r="AS563" s="84">
        <v>42090</v>
      </c>
      <c r="AT563" s="85">
        <v>2015</v>
      </c>
      <c r="AU563" s="82" t="s">
        <v>4277</v>
      </c>
      <c r="AV563" s="84">
        <v>42825</v>
      </c>
      <c r="AW563" s="85">
        <v>2017</v>
      </c>
      <c r="AX563" s="85">
        <f>Table1[[#This Row],[End TEST]]-Table1[[#This Row],[Start TEST]]</f>
        <v>2</v>
      </c>
      <c r="AY563" s="85">
        <f>Table1[[#This Row],[TEST_Diff]]+1</f>
        <v>3</v>
      </c>
      <c r="AZ563" s="92">
        <f>DATEDIF(Table1[[#This Row],[Start Year]],Table1[[#This Row],[End Year]],"d") / 365</f>
        <v>2.0136986301369864</v>
      </c>
      <c r="BA563" s="82">
        <v>13800000</v>
      </c>
      <c r="BB563" s="82">
        <v>6000000</v>
      </c>
      <c r="BC563" s="82" t="s">
        <v>1404</v>
      </c>
      <c r="BD563" s="82">
        <v>1</v>
      </c>
      <c r="BE563" s="82">
        <v>1</v>
      </c>
      <c r="BF563" s="82">
        <v>1</v>
      </c>
      <c r="BG563" s="82">
        <v>1</v>
      </c>
      <c r="BH563" s="82">
        <v>1</v>
      </c>
      <c r="BI563" s="82">
        <v>1</v>
      </c>
      <c r="BJ563" s="82">
        <v>1</v>
      </c>
      <c r="BK563" s="82">
        <v>1</v>
      </c>
      <c r="BL563" s="82">
        <v>1</v>
      </c>
      <c r="BM563" s="82">
        <v>1</v>
      </c>
      <c r="BO563" s="82">
        <v>1</v>
      </c>
      <c r="BP563" s="82">
        <v>1</v>
      </c>
      <c r="BW563" s="82" t="s">
        <v>1405</v>
      </c>
    </row>
    <row r="564" spans="1:75" x14ac:dyDescent="0.5">
      <c r="A564" s="82">
        <v>79</v>
      </c>
      <c r="B564" s="82" t="s">
        <v>1398</v>
      </c>
      <c r="D564" s="90">
        <v>43579</v>
      </c>
      <c r="E564" s="90" t="s">
        <v>1399</v>
      </c>
      <c r="F564" s="90"/>
      <c r="G564" s="82" t="s">
        <v>1399</v>
      </c>
      <c r="H564" s="82" t="s">
        <v>1400</v>
      </c>
      <c r="I564" s="80" t="s">
        <v>102</v>
      </c>
      <c r="J564" s="80">
        <v>50</v>
      </c>
      <c r="K564" s="80">
        <v>132</v>
      </c>
      <c r="L564" s="80" t="s">
        <v>1439</v>
      </c>
      <c r="M564" s="80">
        <v>0.67</v>
      </c>
      <c r="N564" s="80">
        <v>41.153331999999999</v>
      </c>
      <c r="O564" s="80">
        <v>20.168330999999998</v>
      </c>
      <c r="P564" s="80" t="s">
        <v>307</v>
      </c>
      <c r="Q564" s="80">
        <v>0</v>
      </c>
      <c r="R564" s="80">
        <v>48.122632000000003</v>
      </c>
      <c r="S564" s="80">
        <v>30.108753</v>
      </c>
      <c r="T564" s="80">
        <v>1507500</v>
      </c>
      <c r="U564" s="91">
        <f>Table1[[#This Row],[Distribution Amount (Dollars)]]/Table1[[#This Row],[NEWdatediff]]</f>
        <v>502500</v>
      </c>
      <c r="V564" s="82" t="s">
        <v>1393</v>
      </c>
      <c r="W564" s="82" t="s">
        <v>91</v>
      </c>
      <c r="X564" s="82" t="s">
        <v>72</v>
      </c>
      <c r="Y564" s="82" t="s">
        <v>73</v>
      </c>
      <c r="Z564" s="82">
        <v>1</v>
      </c>
      <c r="AA564" s="82" t="s">
        <v>121</v>
      </c>
      <c r="AB564" s="82" t="s">
        <v>1401</v>
      </c>
      <c r="AD564" s="82" t="s">
        <v>1437</v>
      </c>
      <c r="AE564" s="82" t="s">
        <v>1402</v>
      </c>
      <c r="AN564" s="82" t="s">
        <v>76</v>
      </c>
      <c r="AO564" s="82" t="s">
        <v>1403</v>
      </c>
      <c r="AP564" s="82">
        <v>450000000</v>
      </c>
      <c r="AQ564" s="82" t="s">
        <v>109</v>
      </c>
      <c r="AR564" s="82" t="s">
        <v>4274</v>
      </c>
      <c r="AS564" s="84">
        <v>42090</v>
      </c>
      <c r="AT564" s="85">
        <v>2015</v>
      </c>
      <c r="AU564" s="82" t="s">
        <v>4277</v>
      </c>
      <c r="AV564" s="84">
        <v>42825</v>
      </c>
      <c r="AW564" s="85">
        <v>2017</v>
      </c>
      <c r="AX564" s="85">
        <f>Table1[[#This Row],[End TEST]]-Table1[[#This Row],[Start TEST]]</f>
        <v>2</v>
      </c>
      <c r="AY564" s="85">
        <f>Table1[[#This Row],[TEST_Diff]]+1</f>
        <v>3</v>
      </c>
      <c r="AZ564" s="92">
        <f>DATEDIF(Table1[[#This Row],[Start Year]],Table1[[#This Row],[End Year]],"d") / 365</f>
        <v>2.0136986301369864</v>
      </c>
      <c r="BA564" s="82">
        <v>13800000</v>
      </c>
      <c r="BB564" s="82">
        <v>6000000</v>
      </c>
      <c r="BC564" s="82" t="s">
        <v>1404</v>
      </c>
      <c r="BD564" s="82">
        <v>1</v>
      </c>
      <c r="BE564" s="82">
        <v>1</v>
      </c>
      <c r="BF564" s="82">
        <v>1</v>
      </c>
      <c r="BG564" s="82">
        <v>1</v>
      </c>
      <c r="BH564" s="82">
        <v>1</v>
      </c>
      <c r="BI564" s="82">
        <v>1</v>
      </c>
      <c r="BJ564" s="82">
        <v>1</v>
      </c>
      <c r="BK564" s="82">
        <v>1</v>
      </c>
      <c r="BL564" s="82">
        <v>1</v>
      </c>
      <c r="BM564" s="82">
        <v>1</v>
      </c>
      <c r="BO564" s="82">
        <v>1</v>
      </c>
      <c r="BP564" s="82">
        <v>1</v>
      </c>
      <c r="BW564" s="82" t="s">
        <v>1405</v>
      </c>
    </row>
    <row r="565" spans="1:75" x14ac:dyDescent="0.5">
      <c r="A565" s="82">
        <v>79</v>
      </c>
      <c r="B565" s="82" t="s">
        <v>1398</v>
      </c>
      <c r="D565" s="90">
        <v>43579</v>
      </c>
      <c r="E565" s="90" t="s">
        <v>1399</v>
      </c>
      <c r="F565" s="90"/>
      <c r="G565" s="82" t="s">
        <v>1399</v>
      </c>
      <c r="H565" s="82" t="s">
        <v>1400</v>
      </c>
      <c r="I565" s="80" t="s">
        <v>81</v>
      </c>
      <c r="J565" s="80">
        <v>50</v>
      </c>
      <c r="K565" s="80">
        <v>132</v>
      </c>
      <c r="L565" s="80" t="s">
        <v>1419</v>
      </c>
      <c r="M565" s="80">
        <v>1.1499999999999999</v>
      </c>
      <c r="N565" s="80">
        <v>11.825138000000001</v>
      </c>
      <c r="O565" s="80">
        <v>42.590274999999998</v>
      </c>
      <c r="P565" s="80" t="s">
        <v>69</v>
      </c>
      <c r="Q565" s="80">
        <v>0</v>
      </c>
      <c r="R565" s="80">
        <v>2.6272389999999999</v>
      </c>
      <c r="S565" s="80">
        <v>23.381664000000001</v>
      </c>
      <c r="T565" s="80">
        <v>2587500</v>
      </c>
      <c r="U565" s="91">
        <f>Table1[[#This Row],[Distribution Amount (Dollars)]]/Table1[[#This Row],[NEWdatediff]]</f>
        <v>862500</v>
      </c>
      <c r="V565" s="82" t="s">
        <v>1393</v>
      </c>
      <c r="W565" s="82" t="s">
        <v>91</v>
      </c>
      <c r="X565" s="82" t="s">
        <v>72</v>
      </c>
      <c r="Y565" s="82" t="s">
        <v>73</v>
      </c>
      <c r="Z565" s="82">
        <v>1</v>
      </c>
      <c r="AA565" s="82" t="s">
        <v>121</v>
      </c>
      <c r="AB565" s="82" t="s">
        <v>1401</v>
      </c>
      <c r="AD565" s="82" t="s">
        <v>1431</v>
      </c>
      <c r="AE565" s="82" t="s">
        <v>1402</v>
      </c>
      <c r="AN565" s="82" t="s">
        <v>76</v>
      </c>
      <c r="AO565" s="82" t="s">
        <v>1403</v>
      </c>
      <c r="AP565" s="82">
        <v>450000000</v>
      </c>
      <c r="AQ565" s="82" t="s">
        <v>109</v>
      </c>
      <c r="AR565" s="82" t="s">
        <v>4274</v>
      </c>
      <c r="AS565" s="84">
        <v>42090</v>
      </c>
      <c r="AT565" s="85">
        <v>2015</v>
      </c>
      <c r="AU565" s="82" t="s">
        <v>4277</v>
      </c>
      <c r="AV565" s="84">
        <v>42825</v>
      </c>
      <c r="AW565" s="85">
        <v>2017</v>
      </c>
      <c r="AX565" s="85">
        <f>Table1[[#This Row],[End TEST]]-Table1[[#This Row],[Start TEST]]</f>
        <v>2</v>
      </c>
      <c r="AY565" s="85">
        <f>Table1[[#This Row],[TEST_Diff]]+1</f>
        <v>3</v>
      </c>
      <c r="AZ565" s="92">
        <f>DATEDIF(Table1[[#This Row],[Start Year]],Table1[[#This Row],[End Year]],"d") / 365</f>
        <v>2.0136986301369864</v>
      </c>
      <c r="BA565" s="82">
        <v>13800000</v>
      </c>
      <c r="BB565" s="82">
        <v>6000000</v>
      </c>
      <c r="BC565" s="82" t="s">
        <v>1404</v>
      </c>
      <c r="BD565" s="82">
        <v>1</v>
      </c>
      <c r="BE565" s="82">
        <v>1</v>
      </c>
      <c r="BF565" s="82">
        <v>1</v>
      </c>
      <c r="BG565" s="82">
        <v>1</v>
      </c>
      <c r="BH565" s="82">
        <v>1</v>
      </c>
      <c r="BI565" s="82">
        <v>1</v>
      </c>
      <c r="BJ565" s="82">
        <v>1</v>
      </c>
      <c r="BK565" s="82">
        <v>1</v>
      </c>
      <c r="BL565" s="82">
        <v>1</v>
      </c>
      <c r="BM565" s="82">
        <v>1</v>
      </c>
      <c r="BO565" s="82">
        <v>1</v>
      </c>
      <c r="BP565" s="82">
        <v>1</v>
      </c>
      <c r="BW565" s="82" t="s">
        <v>1405</v>
      </c>
    </row>
    <row r="566" spans="1:75" x14ac:dyDescent="0.5">
      <c r="A566" s="82">
        <v>79</v>
      </c>
      <c r="B566" s="82" t="s">
        <v>1398</v>
      </c>
      <c r="D566" s="90">
        <v>43579</v>
      </c>
      <c r="E566" s="90" t="s">
        <v>1399</v>
      </c>
      <c r="F566" s="90"/>
      <c r="G566" s="82" t="s">
        <v>1399</v>
      </c>
      <c r="H566" s="82" t="s">
        <v>1400</v>
      </c>
      <c r="I566" s="80" t="s">
        <v>102</v>
      </c>
      <c r="J566" s="80">
        <v>50</v>
      </c>
      <c r="K566" s="80">
        <v>132</v>
      </c>
      <c r="L566" s="80" t="s">
        <v>1419</v>
      </c>
      <c r="M566" s="80">
        <v>1.1499999999999999</v>
      </c>
      <c r="N566" s="80">
        <v>11.825138000000001</v>
      </c>
      <c r="O566" s="80">
        <v>42.590274999999998</v>
      </c>
      <c r="P566" s="80" t="s">
        <v>69</v>
      </c>
      <c r="Q566" s="80">
        <v>0</v>
      </c>
      <c r="R566" s="80">
        <v>2.6272389999999999</v>
      </c>
      <c r="S566" s="80">
        <v>23.381664000000001</v>
      </c>
      <c r="T566" s="80">
        <v>2587500</v>
      </c>
      <c r="U566" s="91">
        <f>Table1[[#This Row],[Distribution Amount (Dollars)]]/Table1[[#This Row],[NEWdatediff]]</f>
        <v>862500</v>
      </c>
      <c r="V566" s="82" t="s">
        <v>1393</v>
      </c>
      <c r="W566" s="82" t="s">
        <v>91</v>
      </c>
      <c r="X566" s="82" t="s">
        <v>72</v>
      </c>
      <c r="Y566" s="82" t="s">
        <v>73</v>
      </c>
      <c r="Z566" s="82">
        <v>1</v>
      </c>
      <c r="AA566" s="82" t="s">
        <v>121</v>
      </c>
      <c r="AB566" s="82" t="s">
        <v>1401</v>
      </c>
      <c r="AD566" s="82" t="s">
        <v>1431</v>
      </c>
      <c r="AE566" s="82" t="s">
        <v>1402</v>
      </c>
      <c r="AN566" s="82" t="s">
        <v>76</v>
      </c>
      <c r="AO566" s="82" t="s">
        <v>1403</v>
      </c>
      <c r="AP566" s="82">
        <v>450000000</v>
      </c>
      <c r="AQ566" s="82" t="s">
        <v>109</v>
      </c>
      <c r="AR566" s="82" t="s">
        <v>4274</v>
      </c>
      <c r="AS566" s="84">
        <v>42090</v>
      </c>
      <c r="AT566" s="85">
        <v>2015</v>
      </c>
      <c r="AU566" s="82" t="s">
        <v>4277</v>
      </c>
      <c r="AV566" s="84">
        <v>42825</v>
      </c>
      <c r="AW566" s="85">
        <v>2017</v>
      </c>
      <c r="AX566" s="85">
        <f>Table1[[#This Row],[End TEST]]-Table1[[#This Row],[Start TEST]]</f>
        <v>2</v>
      </c>
      <c r="AY566" s="85">
        <f>Table1[[#This Row],[TEST_Diff]]+1</f>
        <v>3</v>
      </c>
      <c r="AZ566" s="92">
        <f>DATEDIF(Table1[[#This Row],[Start Year]],Table1[[#This Row],[End Year]],"d") / 365</f>
        <v>2.0136986301369864</v>
      </c>
      <c r="BA566" s="82">
        <v>13800000</v>
      </c>
      <c r="BB566" s="82">
        <v>6000000</v>
      </c>
      <c r="BC566" s="82" t="s">
        <v>1404</v>
      </c>
      <c r="BD566" s="82">
        <v>1</v>
      </c>
      <c r="BE566" s="82">
        <v>1</v>
      </c>
      <c r="BF566" s="82">
        <v>1</v>
      </c>
      <c r="BG566" s="82">
        <v>1</v>
      </c>
      <c r="BH566" s="82">
        <v>1</v>
      </c>
      <c r="BI566" s="82">
        <v>1</v>
      </c>
      <c r="BJ566" s="82">
        <v>1</v>
      </c>
      <c r="BK566" s="82">
        <v>1</v>
      </c>
      <c r="BL566" s="82">
        <v>1</v>
      </c>
      <c r="BM566" s="82">
        <v>1</v>
      </c>
      <c r="BO566" s="82">
        <v>1</v>
      </c>
      <c r="BP566" s="82">
        <v>1</v>
      </c>
      <c r="BW566" s="82" t="s">
        <v>1405</v>
      </c>
    </row>
    <row r="567" spans="1:75" x14ac:dyDescent="0.5">
      <c r="A567" s="82">
        <v>79</v>
      </c>
      <c r="B567" s="82" t="s">
        <v>1398</v>
      </c>
      <c r="D567" s="90">
        <v>43579</v>
      </c>
      <c r="E567" s="90" t="s">
        <v>1399</v>
      </c>
      <c r="F567" s="90"/>
      <c r="G567" s="82" t="s">
        <v>1399</v>
      </c>
      <c r="H567" s="82" t="s">
        <v>1400</v>
      </c>
      <c r="I567" s="80" t="s">
        <v>81</v>
      </c>
      <c r="J567" s="80">
        <v>50</v>
      </c>
      <c r="K567" s="80">
        <v>132</v>
      </c>
      <c r="L567" s="80" t="s">
        <v>83</v>
      </c>
      <c r="M567" s="80">
        <v>0.25</v>
      </c>
      <c r="N567" s="80">
        <v>-1.8312390000000001</v>
      </c>
      <c r="O567" s="80">
        <v>-78.183402999999998</v>
      </c>
      <c r="P567" s="80" t="s">
        <v>84</v>
      </c>
      <c r="Q567" s="80">
        <v>0</v>
      </c>
      <c r="R567" s="80">
        <v>-15.623037</v>
      </c>
      <c r="S567" s="80">
        <v>-59.0625</v>
      </c>
      <c r="T567" s="80">
        <v>562500</v>
      </c>
      <c r="U567" s="91">
        <f>Table1[[#This Row],[Distribution Amount (Dollars)]]/Table1[[#This Row],[NEWdatediff]]</f>
        <v>187500</v>
      </c>
      <c r="V567" s="82" t="s">
        <v>1393</v>
      </c>
      <c r="W567" s="82" t="s">
        <v>91</v>
      </c>
      <c r="X567" s="82" t="s">
        <v>72</v>
      </c>
      <c r="Y567" s="82" t="s">
        <v>73</v>
      </c>
      <c r="Z567" s="82">
        <v>1</v>
      </c>
      <c r="AA567" s="82" t="s">
        <v>121</v>
      </c>
      <c r="AB567" s="82" t="s">
        <v>1401</v>
      </c>
      <c r="AD567" s="82" t="s">
        <v>331</v>
      </c>
      <c r="AE567" s="82" t="s">
        <v>1402</v>
      </c>
      <c r="AN567" s="82" t="s">
        <v>76</v>
      </c>
      <c r="AO567" s="82" t="s">
        <v>1403</v>
      </c>
      <c r="AP567" s="82">
        <v>450000000</v>
      </c>
      <c r="AQ567" s="82" t="s">
        <v>109</v>
      </c>
      <c r="AR567" s="82" t="s">
        <v>4274</v>
      </c>
      <c r="AS567" s="84">
        <v>42090</v>
      </c>
      <c r="AT567" s="85">
        <v>2015</v>
      </c>
      <c r="AU567" s="82" t="s">
        <v>4277</v>
      </c>
      <c r="AV567" s="84">
        <v>42825</v>
      </c>
      <c r="AW567" s="85">
        <v>2017</v>
      </c>
      <c r="AX567" s="85">
        <f>Table1[[#This Row],[End TEST]]-Table1[[#This Row],[Start TEST]]</f>
        <v>2</v>
      </c>
      <c r="AY567" s="85">
        <f>Table1[[#This Row],[TEST_Diff]]+1</f>
        <v>3</v>
      </c>
      <c r="AZ567" s="92">
        <f>DATEDIF(Table1[[#This Row],[Start Year]],Table1[[#This Row],[End Year]],"d") / 365</f>
        <v>2.0136986301369864</v>
      </c>
      <c r="BA567" s="82">
        <v>13800000</v>
      </c>
      <c r="BB567" s="82">
        <v>6000000</v>
      </c>
      <c r="BC567" s="82" t="s">
        <v>1404</v>
      </c>
      <c r="BD567" s="82">
        <v>1</v>
      </c>
      <c r="BE567" s="82">
        <v>1</v>
      </c>
      <c r="BF567" s="82">
        <v>1</v>
      </c>
      <c r="BG567" s="82">
        <v>1</v>
      </c>
      <c r="BH567" s="82">
        <v>1</v>
      </c>
      <c r="BI567" s="82">
        <v>1</v>
      </c>
      <c r="BJ567" s="82">
        <v>1</v>
      </c>
      <c r="BK567" s="82">
        <v>1</v>
      </c>
      <c r="BL567" s="82">
        <v>1</v>
      </c>
      <c r="BM567" s="82">
        <v>1</v>
      </c>
      <c r="BO567" s="82">
        <v>1</v>
      </c>
      <c r="BP567" s="82">
        <v>1</v>
      </c>
      <c r="BW567" s="82" t="s">
        <v>1405</v>
      </c>
    </row>
    <row r="568" spans="1:75" x14ac:dyDescent="0.5">
      <c r="A568" s="82">
        <v>79</v>
      </c>
      <c r="B568" s="82" t="s">
        <v>1398</v>
      </c>
      <c r="D568" s="90">
        <v>43579</v>
      </c>
      <c r="E568" s="90" t="s">
        <v>1399</v>
      </c>
      <c r="F568" s="90"/>
      <c r="G568" s="82" t="s">
        <v>1399</v>
      </c>
      <c r="H568" s="82" t="s">
        <v>1400</v>
      </c>
      <c r="I568" s="80" t="s">
        <v>102</v>
      </c>
      <c r="J568" s="80">
        <v>50</v>
      </c>
      <c r="K568" s="80">
        <v>132</v>
      </c>
      <c r="L568" s="80" t="s">
        <v>83</v>
      </c>
      <c r="M568" s="80">
        <v>0.25</v>
      </c>
      <c r="N568" s="80">
        <v>-1.8312390000000001</v>
      </c>
      <c r="O568" s="80">
        <v>-78.183402999999998</v>
      </c>
      <c r="P568" s="80" t="s">
        <v>84</v>
      </c>
      <c r="Q568" s="80">
        <v>0</v>
      </c>
      <c r="R568" s="80">
        <v>-15.623037</v>
      </c>
      <c r="S568" s="80">
        <v>-59.0625</v>
      </c>
      <c r="T568" s="80">
        <v>562500</v>
      </c>
      <c r="U568" s="91">
        <f>Table1[[#This Row],[Distribution Amount (Dollars)]]/Table1[[#This Row],[NEWdatediff]]</f>
        <v>187500</v>
      </c>
      <c r="V568" s="82" t="s">
        <v>1393</v>
      </c>
      <c r="W568" s="82" t="s">
        <v>91</v>
      </c>
      <c r="X568" s="82" t="s">
        <v>72</v>
      </c>
      <c r="Y568" s="82" t="s">
        <v>73</v>
      </c>
      <c r="Z568" s="82">
        <v>1</v>
      </c>
      <c r="AA568" s="82" t="s">
        <v>121</v>
      </c>
      <c r="AB568" s="82" t="s">
        <v>1401</v>
      </c>
      <c r="AD568" s="82" t="s">
        <v>331</v>
      </c>
      <c r="AE568" s="82" t="s">
        <v>1402</v>
      </c>
      <c r="AN568" s="82" t="s">
        <v>76</v>
      </c>
      <c r="AO568" s="82" t="s">
        <v>1403</v>
      </c>
      <c r="AP568" s="82">
        <v>450000000</v>
      </c>
      <c r="AQ568" s="82" t="s">
        <v>109</v>
      </c>
      <c r="AR568" s="82" t="s">
        <v>4274</v>
      </c>
      <c r="AS568" s="84">
        <v>42090</v>
      </c>
      <c r="AT568" s="85">
        <v>2015</v>
      </c>
      <c r="AU568" s="82" t="s">
        <v>4277</v>
      </c>
      <c r="AV568" s="84">
        <v>42825</v>
      </c>
      <c r="AW568" s="85">
        <v>2017</v>
      </c>
      <c r="AX568" s="85">
        <f>Table1[[#This Row],[End TEST]]-Table1[[#This Row],[Start TEST]]</f>
        <v>2</v>
      </c>
      <c r="AY568" s="85">
        <f>Table1[[#This Row],[TEST_Diff]]+1</f>
        <v>3</v>
      </c>
      <c r="AZ568" s="92">
        <f>DATEDIF(Table1[[#This Row],[Start Year]],Table1[[#This Row],[End Year]],"d") / 365</f>
        <v>2.0136986301369864</v>
      </c>
      <c r="BA568" s="82">
        <v>13800000</v>
      </c>
      <c r="BB568" s="82">
        <v>6000000</v>
      </c>
      <c r="BC568" s="82" t="s">
        <v>1404</v>
      </c>
      <c r="BD568" s="82">
        <v>1</v>
      </c>
      <c r="BE568" s="82">
        <v>1</v>
      </c>
      <c r="BF568" s="82">
        <v>1</v>
      </c>
      <c r="BG568" s="82">
        <v>1</v>
      </c>
      <c r="BH568" s="82">
        <v>1</v>
      </c>
      <c r="BI568" s="82">
        <v>1</v>
      </c>
      <c r="BJ568" s="82">
        <v>1</v>
      </c>
      <c r="BK568" s="82">
        <v>1</v>
      </c>
      <c r="BL568" s="82">
        <v>1</v>
      </c>
      <c r="BM568" s="82">
        <v>1</v>
      </c>
      <c r="BO568" s="82">
        <v>1</v>
      </c>
      <c r="BP568" s="82">
        <v>1</v>
      </c>
      <c r="BW568" s="82" t="s">
        <v>1405</v>
      </c>
    </row>
    <row r="569" spans="1:75" x14ac:dyDescent="0.5">
      <c r="A569" s="82">
        <v>79</v>
      </c>
      <c r="B569" s="82" t="s">
        <v>1398</v>
      </c>
      <c r="D569" s="90">
        <v>43579</v>
      </c>
      <c r="E569" s="90" t="s">
        <v>1399</v>
      </c>
      <c r="F569" s="90"/>
      <c r="G569" s="82" t="s">
        <v>1399</v>
      </c>
      <c r="H569" s="82" t="s">
        <v>1400</v>
      </c>
      <c r="I569" s="80" t="s">
        <v>81</v>
      </c>
      <c r="J569" s="80">
        <v>50</v>
      </c>
      <c r="K569" s="80">
        <v>132</v>
      </c>
      <c r="L569" s="80" t="s">
        <v>719</v>
      </c>
      <c r="M569" s="80">
        <v>0.64</v>
      </c>
      <c r="N569" s="80">
        <v>33.939109999999999</v>
      </c>
      <c r="O569" s="80">
        <v>67.709952999999999</v>
      </c>
      <c r="P569" s="80" t="s">
        <v>114</v>
      </c>
      <c r="Q569" s="80">
        <v>0</v>
      </c>
      <c r="R569" s="80">
        <v>25.384855999999999</v>
      </c>
      <c r="S569" s="80">
        <v>68.458809000000002</v>
      </c>
      <c r="T569" s="80">
        <v>1440000</v>
      </c>
      <c r="U569" s="91">
        <f>Table1[[#This Row],[Distribution Amount (Dollars)]]/Table1[[#This Row],[NEWdatediff]]</f>
        <v>480000</v>
      </c>
      <c r="V569" s="82" t="s">
        <v>1393</v>
      </c>
      <c r="W569" s="82" t="s">
        <v>91</v>
      </c>
      <c r="X569" s="82" t="s">
        <v>72</v>
      </c>
      <c r="Y569" s="82" t="s">
        <v>73</v>
      </c>
      <c r="Z569" s="82">
        <v>1</v>
      </c>
      <c r="AA569" s="82" t="s">
        <v>121</v>
      </c>
      <c r="AB569" s="82" t="s">
        <v>1401</v>
      </c>
      <c r="AD569" s="82" t="s">
        <v>1443</v>
      </c>
      <c r="AE569" s="82" t="s">
        <v>1402</v>
      </c>
      <c r="AN569" s="82" t="s">
        <v>76</v>
      </c>
      <c r="AO569" s="82" t="s">
        <v>1403</v>
      </c>
      <c r="AP569" s="82">
        <v>450000000</v>
      </c>
      <c r="AQ569" s="82" t="s">
        <v>109</v>
      </c>
      <c r="AR569" s="82" t="s">
        <v>4274</v>
      </c>
      <c r="AS569" s="84">
        <v>42090</v>
      </c>
      <c r="AT569" s="85">
        <v>2015</v>
      </c>
      <c r="AU569" s="82" t="s">
        <v>4277</v>
      </c>
      <c r="AV569" s="84">
        <v>42825</v>
      </c>
      <c r="AW569" s="85">
        <v>2017</v>
      </c>
      <c r="AX569" s="85">
        <f>Table1[[#This Row],[End TEST]]-Table1[[#This Row],[Start TEST]]</f>
        <v>2</v>
      </c>
      <c r="AY569" s="85">
        <f>Table1[[#This Row],[TEST_Diff]]+1</f>
        <v>3</v>
      </c>
      <c r="AZ569" s="92">
        <f>DATEDIF(Table1[[#This Row],[Start Year]],Table1[[#This Row],[End Year]],"d") / 365</f>
        <v>2.0136986301369864</v>
      </c>
      <c r="BA569" s="82">
        <v>13800000</v>
      </c>
      <c r="BB569" s="82">
        <v>6000000</v>
      </c>
      <c r="BC569" s="82" t="s">
        <v>1404</v>
      </c>
      <c r="BD569" s="82">
        <v>1</v>
      </c>
      <c r="BE569" s="82">
        <v>1</v>
      </c>
      <c r="BF569" s="82">
        <v>1</v>
      </c>
      <c r="BG569" s="82">
        <v>1</v>
      </c>
      <c r="BH569" s="82">
        <v>1</v>
      </c>
      <c r="BI569" s="82">
        <v>1</v>
      </c>
      <c r="BJ569" s="82">
        <v>1</v>
      </c>
      <c r="BK569" s="82">
        <v>1</v>
      </c>
      <c r="BL569" s="82">
        <v>1</v>
      </c>
      <c r="BM569" s="82">
        <v>1</v>
      </c>
      <c r="BO569" s="82">
        <v>1</v>
      </c>
      <c r="BP569" s="82">
        <v>1</v>
      </c>
      <c r="BW569" s="82" t="s">
        <v>1405</v>
      </c>
    </row>
    <row r="570" spans="1:75" x14ac:dyDescent="0.5">
      <c r="A570" s="82">
        <v>79</v>
      </c>
      <c r="B570" s="82" t="s">
        <v>1398</v>
      </c>
      <c r="D570" s="90">
        <v>43579</v>
      </c>
      <c r="E570" s="90" t="s">
        <v>1399</v>
      </c>
      <c r="F570" s="90"/>
      <c r="G570" s="82" t="s">
        <v>1399</v>
      </c>
      <c r="H570" s="82" t="s">
        <v>1400</v>
      </c>
      <c r="I570" s="80" t="s">
        <v>102</v>
      </c>
      <c r="J570" s="80">
        <v>50</v>
      </c>
      <c r="K570" s="80">
        <v>132</v>
      </c>
      <c r="L570" s="80" t="s">
        <v>719</v>
      </c>
      <c r="M570" s="80">
        <v>0.64</v>
      </c>
      <c r="N570" s="80">
        <v>33.939109999999999</v>
      </c>
      <c r="O570" s="80">
        <v>67.709952999999999</v>
      </c>
      <c r="P570" s="80" t="s">
        <v>114</v>
      </c>
      <c r="Q570" s="80">
        <v>0</v>
      </c>
      <c r="R570" s="80">
        <v>25.384855999999999</v>
      </c>
      <c r="S570" s="80">
        <v>68.458809000000002</v>
      </c>
      <c r="T570" s="80">
        <v>1440000</v>
      </c>
      <c r="U570" s="91">
        <f>Table1[[#This Row],[Distribution Amount (Dollars)]]/Table1[[#This Row],[NEWdatediff]]</f>
        <v>480000</v>
      </c>
      <c r="V570" s="82" t="s">
        <v>1393</v>
      </c>
      <c r="W570" s="82" t="s">
        <v>91</v>
      </c>
      <c r="X570" s="82" t="s">
        <v>72</v>
      </c>
      <c r="Y570" s="82" t="s">
        <v>73</v>
      </c>
      <c r="Z570" s="82">
        <v>1</v>
      </c>
      <c r="AA570" s="82" t="s">
        <v>121</v>
      </c>
      <c r="AB570" s="82" t="s">
        <v>1401</v>
      </c>
      <c r="AD570" s="82" t="s">
        <v>1443</v>
      </c>
      <c r="AE570" s="82" t="s">
        <v>1402</v>
      </c>
      <c r="AN570" s="82" t="s">
        <v>76</v>
      </c>
      <c r="AO570" s="82" t="s">
        <v>1403</v>
      </c>
      <c r="AP570" s="82">
        <v>450000000</v>
      </c>
      <c r="AQ570" s="82" t="s">
        <v>109</v>
      </c>
      <c r="AR570" s="82" t="s">
        <v>4274</v>
      </c>
      <c r="AS570" s="84">
        <v>42090</v>
      </c>
      <c r="AT570" s="85">
        <v>2015</v>
      </c>
      <c r="AU570" s="82" t="s">
        <v>4277</v>
      </c>
      <c r="AV570" s="84">
        <v>42825</v>
      </c>
      <c r="AW570" s="85">
        <v>2017</v>
      </c>
      <c r="AX570" s="85">
        <f>Table1[[#This Row],[End TEST]]-Table1[[#This Row],[Start TEST]]</f>
        <v>2</v>
      </c>
      <c r="AY570" s="85">
        <f>Table1[[#This Row],[TEST_Diff]]+1</f>
        <v>3</v>
      </c>
      <c r="AZ570" s="92">
        <f>DATEDIF(Table1[[#This Row],[Start Year]],Table1[[#This Row],[End Year]],"d") / 365</f>
        <v>2.0136986301369864</v>
      </c>
      <c r="BA570" s="82">
        <v>13800000</v>
      </c>
      <c r="BB570" s="82">
        <v>6000000</v>
      </c>
      <c r="BC570" s="82" t="s">
        <v>1404</v>
      </c>
      <c r="BD570" s="82">
        <v>1</v>
      </c>
      <c r="BE570" s="82">
        <v>1</v>
      </c>
      <c r="BF570" s="82">
        <v>1</v>
      </c>
      <c r="BG570" s="82">
        <v>1</v>
      </c>
      <c r="BH570" s="82">
        <v>1</v>
      </c>
      <c r="BI570" s="82">
        <v>1</v>
      </c>
      <c r="BJ570" s="82">
        <v>1</v>
      </c>
      <c r="BK570" s="82">
        <v>1</v>
      </c>
      <c r="BL570" s="82">
        <v>1</v>
      </c>
      <c r="BM570" s="82">
        <v>1</v>
      </c>
      <c r="BO570" s="82">
        <v>1</v>
      </c>
      <c r="BP570" s="82">
        <v>1</v>
      </c>
      <c r="BW570" s="82" t="s">
        <v>1405</v>
      </c>
    </row>
    <row r="571" spans="1:75" x14ac:dyDescent="0.5">
      <c r="A571" s="82">
        <v>79</v>
      </c>
      <c r="B571" s="82" t="s">
        <v>1398</v>
      </c>
      <c r="D571" s="90">
        <v>43579</v>
      </c>
      <c r="E571" s="90" t="s">
        <v>1399</v>
      </c>
      <c r="F571" s="90"/>
      <c r="G571" s="82" t="s">
        <v>1399</v>
      </c>
      <c r="H571" s="82" t="s">
        <v>1400</v>
      </c>
      <c r="I571" s="80" t="s">
        <v>81</v>
      </c>
      <c r="J571" s="80">
        <v>50</v>
      </c>
      <c r="K571" s="80">
        <v>132</v>
      </c>
      <c r="L571" s="80" t="s">
        <v>331</v>
      </c>
      <c r="M571" s="80">
        <v>1.1499999999999999</v>
      </c>
      <c r="N571" s="80">
        <v>9.3076899999999991</v>
      </c>
      <c r="O571" s="80">
        <v>2.3158340000000002</v>
      </c>
      <c r="P571" s="80" t="s">
        <v>69</v>
      </c>
      <c r="Q571" s="80">
        <v>0</v>
      </c>
      <c r="R571" s="80">
        <v>2.6272389999999999</v>
      </c>
      <c r="S571" s="80">
        <v>23.381664000000001</v>
      </c>
      <c r="T571" s="80">
        <v>2587500</v>
      </c>
      <c r="U571" s="91">
        <f>Table1[[#This Row],[Distribution Amount (Dollars)]]/Table1[[#This Row],[NEWdatediff]]</f>
        <v>862500</v>
      </c>
      <c r="V571" s="82" t="s">
        <v>1393</v>
      </c>
      <c r="W571" s="82" t="s">
        <v>91</v>
      </c>
      <c r="X571" s="82" t="s">
        <v>72</v>
      </c>
      <c r="Y571" s="82" t="s">
        <v>73</v>
      </c>
      <c r="Z571" s="82">
        <v>1</v>
      </c>
      <c r="AA571" s="82" t="s">
        <v>121</v>
      </c>
      <c r="AB571" s="82" t="s">
        <v>1401</v>
      </c>
      <c r="AD571" s="82" t="s">
        <v>1450</v>
      </c>
      <c r="AE571" s="82" t="s">
        <v>1402</v>
      </c>
      <c r="AN571" s="82" t="s">
        <v>76</v>
      </c>
      <c r="AO571" s="82" t="s">
        <v>1403</v>
      </c>
      <c r="AP571" s="82">
        <v>450000000</v>
      </c>
      <c r="AQ571" s="82" t="s">
        <v>109</v>
      </c>
      <c r="AR571" s="82" t="s">
        <v>4274</v>
      </c>
      <c r="AS571" s="84">
        <v>42090</v>
      </c>
      <c r="AT571" s="85">
        <v>2015</v>
      </c>
      <c r="AU571" s="82" t="s">
        <v>4277</v>
      </c>
      <c r="AV571" s="84">
        <v>42825</v>
      </c>
      <c r="AW571" s="85">
        <v>2017</v>
      </c>
      <c r="AX571" s="85">
        <f>Table1[[#This Row],[End TEST]]-Table1[[#This Row],[Start TEST]]</f>
        <v>2</v>
      </c>
      <c r="AY571" s="85">
        <f>Table1[[#This Row],[TEST_Diff]]+1</f>
        <v>3</v>
      </c>
      <c r="AZ571" s="92">
        <f>DATEDIF(Table1[[#This Row],[Start Year]],Table1[[#This Row],[End Year]],"d") / 365</f>
        <v>2.0136986301369864</v>
      </c>
      <c r="BA571" s="82">
        <v>13800000</v>
      </c>
      <c r="BB571" s="82">
        <v>6000000</v>
      </c>
      <c r="BC571" s="82" t="s">
        <v>1404</v>
      </c>
      <c r="BD571" s="82">
        <v>1</v>
      </c>
      <c r="BE571" s="82">
        <v>1</v>
      </c>
      <c r="BF571" s="82">
        <v>1</v>
      </c>
      <c r="BG571" s="82">
        <v>1</v>
      </c>
      <c r="BH571" s="82">
        <v>1</v>
      </c>
      <c r="BI571" s="82">
        <v>1</v>
      </c>
      <c r="BJ571" s="82">
        <v>1</v>
      </c>
      <c r="BK571" s="82">
        <v>1</v>
      </c>
      <c r="BL571" s="82">
        <v>1</v>
      </c>
      <c r="BM571" s="82">
        <v>1</v>
      </c>
      <c r="BO571" s="82">
        <v>1</v>
      </c>
      <c r="BP571" s="82">
        <v>1</v>
      </c>
      <c r="BW571" s="82" t="s">
        <v>1405</v>
      </c>
    </row>
    <row r="572" spans="1:75" x14ac:dyDescent="0.5">
      <c r="A572" s="82">
        <v>79</v>
      </c>
      <c r="B572" s="82" t="s">
        <v>1398</v>
      </c>
      <c r="D572" s="90">
        <v>43579</v>
      </c>
      <c r="E572" s="90" t="s">
        <v>1399</v>
      </c>
      <c r="F572" s="90"/>
      <c r="G572" s="82" t="s">
        <v>1399</v>
      </c>
      <c r="H572" s="82" t="s">
        <v>1400</v>
      </c>
      <c r="I572" s="80" t="s">
        <v>102</v>
      </c>
      <c r="J572" s="80">
        <v>50</v>
      </c>
      <c r="K572" s="80">
        <v>132</v>
      </c>
      <c r="L572" s="80" t="s">
        <v>331</v>
      </c>
      <c r="M572" s="80">
        <v>1.1499999999999999</v>
      </c>
      <c r="N572" s="80">
        <v>9.3076899999999991</v>
      </c>
      <c r="O572" s="80">
        <v>2.3158340000000002</v>
      </c>
      <c r="P572" s="80" t="s">
        <v>69</v>
      </c>
      <c r="Q572" s="80">
        <v>0</v>
      </c>
      <c r="R572" s="80">
        <v>2.6272389999999999</v>
      </c>
      <c r="S572" s="80">
        <v>23.381664000000001</v>
      </c>
      <c r="T572" s="80">
        <v>2587500</v>
      </c>
      <c r="U572" s="91">
        <f>Table1[[#This Row],[Distribution Amount (Dollars)]]/Table1[[#This Row],[NEWdatediff]]</f>
        <v>862500</v>
      </c>
      <c r="V572" s="82" t="s">
        <v>1393</v>
      </c>
      <c r="W572" s="82" t="s">
        <v>91</v>
      </c>
      <c r="X572" s="82" t="s">
        <v>72</v>
      </c>
      <c r="Y572" s="82" t="s">
        <v>73</v>
      </c>
      <c r="Z572" s="82">
        <v>1</v>
      </c>
      <c r="AA572" s="82" t="s">
        <v>121</v>
      </c>
      <c r="AB572" s="82" t="s">
        <v>1401</v>
      </c>
      <c r="AD572" s="82" t="s">
        <v>1450</v>
      </c>
      <c r="AE572" s="82" t="s">
        <v>1402</v>
      </c>
      <c r="AN572" s="82" t="s">
        <v>76</v>
      </c>
      <c r="AO572" s="82" t="s">
        <v>1403</v>
      </c>
      <c r="AP572" s="82">
        <v>450000000</v>
      </c>
      <c r="AQ572" s="82" t="s">
        <v>109</v>
      </c>
      <c r="AR572" s="82" t="s">
        <v>4274</v>
      </c>
      <c r="AS572" s="84">
        <v>42090</v>
      </c>
      <c r="AT572" s="85">
        <v>2015</v>
      </c>
      <c r="AU572" s="82" t="s">
        <v>4277</v>
      </c>
      <c r="AV572" s="84">
        <v>42825</v>
      </c>
      <c r="AW572" s="85">
        <v>2017</v>
      </c>
      <c r="AX572" s="85">
        <f>Table1[[#This Row],[End TEST]]-Table1[[#This Row],[Start TEST]]</f>
        <v>2</v>
      </c>
      <c r="AY572" s="85">
        <f>Table1[[#This Row],[TEST_Diff]]+1</f>
        <v>3</v>
      </c>
      <c r="AZ572" s="92">
        <f>DATEDIF(Table1[[#This Row],[Start Year]],Table1[[#This Row],[End Year]],"d") / 365</f>
        <v>2.0136986301369864</v>
      </c>
      <c r="BA572" s="82">
        <v>13800000</v>
      </c>
      <c r="BB572" s="82">
        <v>6000000</v>
      </c>
      <c r="BC572" s="82" t="s">
        <v>1404</v>
      </c>
      <c r="BD572" s="82">
        <v>1</v>
      </c>
      <c r="BE572" s="82">
        <v>1</v>
      </c>
      <c r="BF572" s="82">
        <v>1</v>
      </c>
      <c r="BG572" s="82">
        <v>1</v>
      </c>
      <c r="BH572" s="82">
        <v>1</v>
      </c>
      <c r="BI572" s="82">
        <v>1</v>
      </c>
      <c r="BJ572" s="82">
        <v>1</v>
      </c>
      <c r="BK572" s="82">
        <v>1</v>
      </c>
      <c r="BL572" s="82">
        <v>1</v>
      </c>
      <c r="BM572" s="82">
        <v>1</v>
      </c>
      <c r="BO572" s="82">
        <v>1</v>
      </c>
      <c r="BP572" s="82">
        <v>1</v>
      </c>
      <c r="BW572" s="82" t="s">
        <v>1405</v>
      </c>
    </row>
    <row r="573" spans="1:75" x14ac:dyDescent="0.5">
      <c r="A573" s="82">
        <v>79</v>
      </c>
      <c r="B573" s="82" t="s">
        <v>1398</v>
      </c>
      <c r="D573" s="90">
        <v>43579</v>
      </c>
      <c r="E573" s="90" t="s">
        <v>1399</v>
      </c>
      <c r="F573" s="90"/>
      <c r="G573" s="82" t="s">
        <v>1399</v>
      </c>
      <c r="H573" s="82" t="s">
        <v>1400</v>
      </c>
      <c r="I573" s="80" t="s">
        <v>81</v>
      </c>
      <c r="J573" s="80">
        <v>50</v>
      </c>
      <c r="K573" s="80">
        <v>132</v>
      </c>
      <c r="L573" s="80" t="s">
        <v>1452</v>
      </c>
      <c r="M573" s="80">
        <v>0.25</v>
      </c>
      <c r="N573" s="80">
        <v>7.0767740000000003</v>
      </c>
      <c r="O573" s="80">
        <v>-66.091605000000001</v>
      </c>
      <c r="P573" s="80" t="s">
        <v>84</v>
      </c>
      <c r="Q573" s="80">
        <v>0</v>
      </c>
      <c r="R573" s="80">
        <v>-15.623037</v>
      </c>
      <c r="S573" s="80">
        <v>-59.0625</v>
      </c>
      <c r="T573" s="80">
        <v>562500</v>
      </c>
      <c r="U573" s="91">
        <f>Table1[[#This Row],[Distribution Amount (Dollars)]]/Table1[[#This Row],[NEWdatediff]]</f>
        <v>187500</v>
      </c>
      <c r="V573" s="82" t="s">
        <v>1393</v>
      </c>
      <c r="W573" s="82" t="s">
        <v>91</v>
      </c>
      <c r="X573" s="82" t="s">
        <v>72</v>
      </c>
      <c r="Y573" s="82" t="s">
        <v>73</v>
      </c>
      <c r="Z573" s="82">
        <v>1</v>
      </c>
      <c r="AA573" s="82" t="s">
        <v>121</v>
      </c>
      <c r="AB573" s="82" t="s">
        <v>1401</v>
      </c>
      <c r="AD573" s="82" t="s">
        <v>1456</v>
      </c>
      <c r="AE573" s="82" t="s">
        <v>1402</v>
      </c>
      <c r="AN573" s="82" t="s">
        <v>76</v>
      </c>
      <c r="AO573" s="82" t="s">
        <v>1403</v>
      </c>
      <c r="AP573" s="82">
        <v>450000000</v>
      </c>
      <c r="AQ573" s="82" t="s">
        <v>109</v>
      </c>
      <c r="AR573" s="82" t="s">
        <v>4274</v>
      </c>
      <c r="AS573" s="84">
        <v>42090</v>
      </c>
      <c r="AT573" s="85">
        <v>2015</v>
      </c>
      <c r="AU573" s="82" t="s">
        <v>4277</v>
      </c>
      <c r="AV573" s="84">
        <v>42825</v>
      </c>
      <c r="AW573" s="85">
        <v>2017</v>
      </c>
      <c r="AX573" s="85">
        <f>Table1[[#This Row],[End TEST]]-Table1[[#This Row],[Start TEST]]</f>
        <v>2</v>
      </c>
      <c r="AY573" s="85">
        <f>Table1[[#This Row],[TEST_Diff]]+1</f>
        <v>3</v>
      </c>
      <c r="AZ573" s="92">
        <f>DATEDIF(Table1[[#This Row],[Start Year]],Table1[[#This Row],[End Year]],"d") / 365</f>
        <v>2.0136986301369864</v>
      </c>
      <c r="BA573" s="82">
        <v>13800000</v>
      </c>
      <c r="BB573" s="82">
        <v>6000000</v>
      </c>
      <c r="BC573" s="82" t="s">
        <v>1404</v>
      </c>
      <c r="BD573" s="82">
        <v>1</v>
      </c>
      <c r="BE573" s="82">
        <v>1</v>
      </c>
      <c r="BF573" s="82">
        <v>1</v>
      </c>
      <c r="BG573" s="82">
        <v>1</v>
      </c>
      <c r="BH573" s="82">
        <v>1</v>
      </c>
      <c r="BI573" s="82">
        <v>1</v>
      </c>
      <c r="BJ573" s="82">
        <v>1</v>
      </c>
      <c r="BK573" s="82">
        <v>1</v>
      </c>
      <c r="BL573" s="82">
        <v>1</v>
      </c>
      <c r="BM573" s="82">
        <v>1</v>
      </c>
      <c r="BO573" s="82">
        <v>1</v>
      </c>
      <c r="BP573" s="82">
        <v>1</v>
      </c>
      <c r="BW573" s="82" t="s">
        <v>1405</v>
      </c>
    </row>
    <row r="574" spans="1:75" x14ac:dyDescent="0.5">
      <c r="A574" s="82">
        <v>79</v>
      </c>
      <c r="B574" s="82" t="s">
        <v>1398</v>
      </c>
      <c r="D574" s="90">
        <v>43579</v>
      </c>
      <c r="E574" s="90" t="s">
        <v>1399</v>
      </c>
      <c r="F574" s="90"/>
      <c r="G574" s="82" t="s">
        <v>1399</v>
      </c>
      <c r="H574" s="82" t="s">
        <v>1400</v>
      </c>
      <c r="I574" s="80" t="s">
        <v>102</v>
      </c>
      <c r="J574" s="80">
        <v>50</v>
      </c>
      <c r="K574" s="80">
        <v>132</v>
      </c>
      <c r="L574" s="80" t="s">
        <v>1452</v>
      </c>
      <c r="M574" s="80">
        <v>0.25</v>
      </c>
      <c r="N574" s="80">
        <v>7.0767740000000003</v>
      </c>
      <c r="O574" s="80">
        <v>-66.091605000000001</v>
      </c>
      <c r="P574" s="80" t="s">
        <v>84</v>
      </c>
      <c r="Q574" s="80">
        <v>0</v>
      </c>
      <c r="R574" s="80">
        <v>-15.623037</v>
      </c>
      <c r="S574" s="80">
        <v>-59.0625</v>
      </c>
      <c r="T574" s="80">
        <v>562500</v>
      </c>
      <c r="U574" s="91">
        <f>Table1[[#This Row],[Distribution Amount (Dollars)]]/Table1[[#This Row],[NEWdatediff]]</f>
        <v>187500</v>
      </c>
      <c r="V574" s="82" t="s">
        <v>1393</v>
      </c>
      <c r="W574" s="82" t="s">
        <v>91</v>
      </c>
      <c r="X574" s="82" t="s">
        <v>72</v>
      </c>
      <c r="Y574" s="82" t="s">
        <v>73</v>
      </c>
      <c r="Z574" s="82">
        <v>1</v>
      </c>
      <c r="AA574" s="82" t="s">
        <v>121</v>
      </c>
      <c r="AB574" s="82" t="s">
        <v>1401</v>
      </c>
      <c r="AD574" s="82" t="s">
        <v>1456</v>
      </c>
      <c r="AE574" s="82" t="s">
        <v>1402</v>
      </c>
      <c r="AN574" s="82" t="s">
        <v>76</v>
      </c>
      <c r="AO574" s="82" t="s">
        <v>1403</v>
      </c>
      <c r="AP574" s="82">
        <v>450000000</v>
      </c>
      <c r="AQ574" s="82" t="s">
        <v>109</v>
      </c>
      <c r="AR574" s="82" t="s">
        <v>4274</v>
      </c>
      <c r="AS574" s="84">
        <v>42090</v>
      </c>
      <c r="AT574" s="85">
        <v>2015</v>
      </c>
      <c r="AU574" s="82" t="s">
        <v>4277</v>
      </c>
      <c r="AV574" s="84">
        <v>42825</v>
      </c>
      <c r="AW574" s="85">
        <v>2017</v>
      </c>
      <c r="AX574" s="85">
        <f>Table1[[#This Row],[End TEST]]-Table1[[#This Row],[Start TEST]]</f>
        <v>2</v>
      </c>
      <c r="AY574" s="85">
        <f>Table1[[#This Row],[TEST_Diff]]+1</f>
        <v>3</v>
      </c>
      <c r="AZ574" s="92">
        <f>DATEDIF(Table1[[#This Row],[Start Year]],Table1[[#This Row],[End Year]],"d") / 365</f>
        <v>2.0136986301369864</v>
      </c>
      <c r="BA574" s="82">
        <v>13800000</v>
      </c>
      <c r="BB574" s="82">
        <v>6000000</v>
      </c>
      <c r="BC574" s="82" t="s">
        <v>1404</v>
      </c>
      <c r="BD574" s="82">
        <v>1</v>
      </c>
      <c r="BE574" s="82">
        <v>1</v>
      </c>
      <c r="BF574" s="82">
        <v>1</v>
      </c>
      <c r="BG574" s="82">
        <v>1</v>
      </c>
      <c r="BH574" s="82">
        <v>1</v>
      </c>
      <c r="BI574" s="82">
        <v>1</v>
      </c>
      <c r="BJ574" s="82">
        <v>1</v>
      </c>
      <c r="BK574" s="82">
        <v>1</v>
      </c>
      <c r="BL574" s="82">
        <v>1</v>
      </c>
      <c r="BM574" s="82">
        <v>1</v>
      </c>
      <c r="BO574" s="82">
        <v>1</v>
      </c>
      <c r="BP574" s="82">
        <v>1</v>
      </c>
      <c r="BW574" s="82" t="s">
        <v>1405</v>
      </c>
    </row>
    <row r="575" spans="1:75" x14ac:dyDescent="0.5">
      <c r="A575" s="82">
        <v>79</v>
      </c>
      <c r="B575" s="82" t="s">
        <v>1398</v>
      </c>
      <c r="D575" s="90">
        <v>43579</v>
      </c>
      <c r="E575" s="90" t="s">
        <v>1399</v>
      </c>
      <c r="F575" s="90"/>
      <c r="G575" s="82" t="s">
        <v>1399</v>
      </c>
      <c r="H575" s="82" t="s">
        <v>1400</v>
      </c>
      <c r="I575" s="80" t="s">
        <v>81</v>
      </c>
      <c r="J575" s="80">
        <v>50</v>
      </c>
      <c r="K575" s="80">
        <v>132</v>
      </c>
      <c r="L575" s="80" t="s">
        <v>587</v>
      </c>
      <c r="M575" s="80">
        <v>1.1499999999999999</v>
      </c>
      <c r="N575" s="80">
        <v>26.820553</v>
      </c>
      <c r="O575" s="80">
        <v>30.802498</v>
      </c>
      <c r="P575" s="80" t="s">
        <v>110</v>
      </c>
      <c r="Q575" s="80">
        <v>0</v>
      </c>
      <c r="R575" s="80">
        <v>26.625188000000001</v>
      </c>
      <c r="S575" s="80">
        <v>6.809552</v>
      </c>
      <c r="T575" s="80">
        <v>2587500</v>
      </c>
      <c r="U575" s="91">
        <f>Table1[[#This Row],[Distribution Amount (Dollars)]]/Table1[[#This Row],[NEWdatediff]]</f>
        <v>862500</v>
      </c>
      <c r="V575" s="82" t="s">
        <v>1393</v>
      </c>
      <c r="W575" s="82" t="s">
        <v>91</v>
      </c>
      <c r="X575" s="82" t="s">
        <v>72</v>
      </c>
      <c r="Y575" s="82" t="s">
        <v>73</v>
      </c>
      <c r="Z575" s="82">
        <v>1</v>
      </c>
      <c r="AA575" s="82" t="s">
        <v>121</v>
      </c>
      <c r="AB575" s="82" t="s">
        <v>1401</v>
      </c>
      <c r="AD575" s="82" t="s">
        <v>1462</v>
      </c>
      <c r="AE575" s="82" t="s">
        <v>1402</v>
      </c>
      <c r="AN575" s="82" t="s">
        <v>76</v>
      </c>
      <c r="AO575" s="82" t="s">
        <v>1403</v>
      </c>
      <c r="AP575" s="82">
        <v>450000000</v>
      </c>
      <c r="AQ575" s="82" t="s">
        <v>109</v>
      </c>
      <c r="AR575" s="82" t="s">
        <v>4274</v>
      </c>
      <c r="AS575" s="84">
        <v>42090</v>
      </c>
      <c r="AT575" s="85">
        <v>2015</v>
      </c>
      <c r="AU575" s="82" t="s">
        <v>4277</v>
      </c>
      <c r="AV575" s="84">
        <v>42825</v>
      </c>
      <c r="AW575" s="85">
        <v>2017</v>
      </c>
      <c r="AX575" s="85">
        <f>Table1[[#This Row],[End TEST]]-Table1[[#This Row],[Start TEST]]</f>
        <v>2</v>
      </c>
      <c r="AY575" s="85">
        <f>Table1[[#This Row],[TEST_Diff]]+1</f>
        <v>3</v>
      </c>
      <c r="AZ575" s="92">
        <f>DATEDIF(Table1[[#This Row],[Start Year]],Table1[[#This Row],[End Year]],"d") / 365</f>
        <v>2.0136986301369864</v>
      </c>
      <c r="BA575" s="82">
        <v>13800000</v>
      </c>
      <c r="BB575" s="82">
        <v>6000000</v>
      </c>
      <c r="BC575" s="82" t="s">
        <v>1404</v>
      </c>
      <c r="BD575" s="82">
        <v>1</v>
      </c>
      <c r="BE575" s="82">
        <v>1</v>
      </c>
      <c r="BF575" s="82">
        <v>1</v>
      </c>
      <c r="BG575" s="82">
        <v>1</v>
      </c>
      <c r="BH575" s="82">
        <v>1</v>
      </c>
      <c r="BI575" s="82">
        <v>1</v>
      </c>
      <c r="BJ575" s="82">
        <v>1</v>
      </c>
      <c r="BK575" s="82">
        <v>1</v>
      </c>
      <c r="BL575" s="82">
        <v>1</v>
      </c>
      <c r="BM575" s="82">
        <v>1</v>
      </c>
      <c r="BO575" s="82">
        <v>1</v>
      </c>
      <c r="BP575" s="82">
        <v>1</v>
      </c>
      <c r="BW575" s="82" t="s">
        <v>1405</v>
      </c>
    </row>
    <row r="576" spans="1:75" x14ac:dyDescent="0.5">
      <c r="A576" s="82">
        <v>79</v>
      </c>
      <c r="B576" s="82" t="s">
        <v>1398</v>
      </c>
      <c r="D576" s="90">
        <v>43579</v>
      </c>
      <c r="E576" s="90" t="s">
        <v>1399</v>
      </c>
      <c r="F576" s="90"/>
      <c r="G576" s="82" t="s">
        <v>1399</v>
      </c>
      <c r="H576" s="82" t="s">
        <v>1400</v>
      </c>
      <c r="I576" s="80" t="s">
        <v>102</v>
      </c>
      <c r="J576" s="80">
        <v>50</v>
      </c>
      <c r="K576" s="80">
        <v>132</v>
      </c>
      <c r="L576" s="80" t="s">
        <v>587</v>
      </c>
      <c r="M576" s="80">
        <v>1.1499999999999999</v>
      </c>
      <c r="N576" s="80">
        <v>26.820553</v>
      </c>
      <c r="O576" s="80">
        <v>30.802498</v>
      </c>
      <c r="P576" s="80" t="s">
        <v>110</v>
      </c>
      <c r="Q576" s="80">
        <v>0</v>
      </c>
      <c r="R576" s="80">
        <v>26.625188000000001</v>
      </c>
      <c r="S576" s="80">
        <v>6.809552</v>
      </c>
      <c r="T576" s="80">
        <v>2587500</v>
      </c>
      <c r="U576" s="91">
        <f>Table1[[#This Row],[Distribution Amount (Dollars)]]/Table1[[#This Row],[NEWdatediff]]</f>
        <v>862500</v>
      </c>
      <c r="V576" s="82" t="s">
        <v>1393</v>
      </c>
      <c r="W576" s="82" t="s">
        <v>91</v>
      </c>
      <c r="X576" s="82" t="s">
        <v>72</v>
      </c>
      <c r="Y576" s="82" t="s">
        <v>73</v>
      </c>
      <c r="Z576" s="82">
        <v>1</v>
      </c>
      <c r="AA576" s="82" t="s">
        <v>121</v>
      </c>
      <c r="AB576" s="82" t="s">
        <v>1401</v>
      </c>
      <c r="AD576" s="82" t="s">
        <v>1462</v>
      </c>
      <c r="AE576" s="82" t="s">
        <v>1402</v>
      </c>
      <c r="AN576" s="82" t="s">
        <v>76</v>
      </c>
      <c r="AO576" s="82" t="s">
        <v>1403</v>
      </c>
      <c r="AP576" s="82">
        <v>450000000</v>
      </c>
      <c r="AQ576" s="82" t="s">
        <v>109</v>
      </c>
      <c r="AR576" s="82" t="s">
        <v>4274</v>
      </c>
      <c r="AS576" s="84">
        <v>42090</v>
      </c>
      <c r="AT576" s="85">
        <v>2015</v>
      </c>
      <c r="AU576" s="82" t="s">
        <v>4277</v>
      </c>
      <c r="AV576" s="84">
        <v>42825</v>
      </c>
      <c r="AW576" s="85">
        <v>2017</v>
      </c>
      <c r="AX576" s="85">
        <f>Table1[[#This Row],[End TEST]]-Table1[[#This Row],[Start TEST]]</f>
        <v>2</v>
      </c>
      <c r="AY576" s="85">
        <f>Table1[[#This Row],[TEST_Diff]]+1</f>
        <v>3</v>
      </c>
      <c r="AZ576" s="92">
        <f>DATEDIF(Table1[[#This Row],[Start Year]],Table1[[#This Row],[End Year]],"d") / 365</f>
        <v>2.0136986301369864</v>
      </c>
      <c r="BA576" s="82">
        <v>13800000</v>
      </c>
      <c r="BB576" s="82">
        <v>6000000</v>
      </c>
      <c r="BC576" s="82" t="s">
        <v>1404</v>
      </c>
      <c r="BD576" s="82">
        <v>1</v>
      </c>
      <c r="BE576" s="82">
        <v>1</v>
      </c>
      <c r="BF576" s="82">
        <v>1</v>
      </c>
      <c r="BG576" s="82">
        <v>1</v>
      </c>
      <c r="BH576" s="82">
        <v>1</v>
      </c>
      <c r="BI576" s="82">
        <v>1</v>
      </c>
      <c r="BJ576" s="82">
        <v>1</v>
      </c>
      <c r="BK576" s="82">
        <v>1</v>
      </c>
      <c r="BL576" s="82">
        <v>1</v>
      </c>
      <c r="BM576" s="82">
        <v>1</v>
      </c>
      <c r="BO576" s="82">
        <v>1</v>
      </c>
      <c r="BP576" s="82">
        <v>1</v>
      </c>
      <c r="BW576" s="82" t="s">
        <v>1405</v>
      </c>
    </row>
    <row r="577" spans="1:75" x14ac:dyDescent="0.5">
      <c r="A577" s="82">
        <v>79</v>
      </c>
      <c r="B577" s="82" t="s">
        <v>1398</v>
      </c>
      <c r="D577" s="90">
        <v>43579</v>
      </c>
      <c r="E577" s="90" t="s">
        <v>1399</v>
      </c>
      <c r="F577" s="90"/>
      <c r="G577" s="82" t="s">
        <v>1399</v>
      </c>
      <c r="H577" s="82" t="s">
        <v>1400</v>
      </c>
      <c r="I577" s="80" t="s">
        <v>81</v>
      </c>
      <c r="J577" s="80">
        <v>50</v>
      </c>
      <c r="K577" s="80">
        <v>132</v>
      </c>
      <c r="L577" s="80" t="s">
        <v>694</v>
      </c>
      <c r="M577" s="80">
        <v>0.25</v>
      </c>
      <c r="N577" s="80">
        <v>15.414999</v>
      </c>
      <c r="O577" s="80">
        <v>-61.370975000000001</v>
      </c>
      <c r="P577" s="80" t="s">
        <v>195</v>
      </c>
      <c r="Q577" s="80">
        <v>0</v>
      </c>
      <c r="R577" s="80">
        <v>25.14509</v>
      </c>
      <c r="S577" s="80">
        <v>-80.396960000000007</v>
      </c>
      <c r="T577" s="80">
        <v>562500</v>
      </c>
      <c r="U577" s="91">
        <f>Table1[[#This Row],[Distribution Amount (Dollars)]]/Table1[[#This Row],[NEWdatediff]]</f>
        <v>187500</v>
      </c>
      <c r="V577" s="82" t="s">
        <v>1393</v>
      </c>
      <c r="W577" s="82" t="s">
        <v>91</v>
      </c>
      <c r="X577" s="82" t="s">
        <v>72</v>
      </c>
      <c r="Y577" s="82" t="s">
        <v>73</v>
      </c>
      <c r="Z577" s="82">
        <v>1</v>
      </c>
      <c r="AA577" s="82" t="s">
        <v>121</v>
      </c>
      <c r="AB577" s="82" t="s">
        <v>1401</v>
      </c>
      <c r="AD577" s="82" t="s">
        <v>587</v>
      </c>
      <c r="AE577" s="82" t="s">
        <v>1402</v>
      </c>
      <c r="AN577" s="82" t="s">
        <v>76</v>
      </c>
      <c r="AO577" s="82" t="s">
        <v>1403</v>
      </c>
      <c r="AP577" s="82">
        <v>450000000</v>
      </c>
      <c r="AQ577" s="82" t="s">
        <v>109</v>
      </c>
      <c r="AR577" s="82" t="s">
        <v>4274</v>
      </c>
      <c r="AS577" s="84">
        <v>42090</v>
      </c>
      <c r="AT577" s="85">
        <v>2015</v>
      </c>
      <c r="AU577" s="82" t="s">
        <v>4277</v>
      </c>
      <c r="AV577" s="84">
        <v>42825</v>
      </c>
      <c r="AW577" s="85">
        <v>2017</v>
      </c>
      <c r="AX577" s="85">
        <f>Table1[[#This Row],[End TEST]]-Table1[[#This Row],[Start TEST]]</f>
        <v>2</v>
      </c>
      <c r="AY577" s="85">
        <f>Table1[[#This Row],[TEST_Diff]]+1</f>
        <v>3</v>
      </c>
      <c r="AZ577" s="92">
        <f>DATEDIF(Table1[[#This Row],[Start Year]],Table1[[#This Row],[End Year]],"d") / 365</f>
        <v>2.0136986301369864</v>
      </c>
      <c r="BA577" s="82">
        <v>13800000</v>
      </c>
      <c r="BB577" s="82">
        <v>6000000</v>
      </c>
      <c r="BC577" s="82" t="s">
        <v>1404</v>
      </c>
      <c r="BD577" s="82">
        <v>1</v>
      </c>
      <c r="BE577" s="82">
        <v>1</v>
      </c>
      <c r="BF577" s="82">
        <v>1</v>
      </c>
      <c r="BG577" s="82">
        <v>1</v>
      </c>
      <c r="BH577" s="82">
        <v>1</v>
      </c>
      <c r="BI577" s="82">
        <v>1</v>
      </c>
      <c r="BJ577" s="82">
        <v>1</v>
      </c>
      <c r="BK577" s="82">
        <v>1</v>
      </c>
      <c r="BL577" s="82">
        <v>1</v>
      </c>
      <c r="BM577" s="82">
        <v>1</v>
      </c>
      <c r="BO577" s="82">
        <v>1</v>
      </c>
      <c r="BP577" s="82">
        <v>1</v>
      </c>
      <c r="BW577" s="82" t="s">
        <v>1405</v>
      </c>
    </row>
    <row r="578" spans="1:75" x14ac:dyDescent="0.5">
      <c r="A578" s="82">
        <v>79</v>
      </c>
      <c r="B578" s="82" t="s">
        <v>1398</v>
      </c>
      <c r="D578" s="90">
        <v>43579</v>
      </c>
      <c r="E578" s="90" t="s">
        <v>1399</v>
      </c>
      <c r="F578" s="90"/>
      <c r="G578" s="82" t="s">
        <v>1399</v>
      </c>
      <c r="H578" s="82" t="s">
        <v>1400</v>
      </c>
      <c r="I578" s="80" t="s">
        <v>102</v>
      </c>
      <c r="J578" s="80">
        <v>50</v>
      </c>
      <c r="K578" s="80">
        <v>132</v>
      </c>
      <c r="L578" s="80" t="s">
        <v>694</v>
      </c>
      <c r="M578" s="80">
        <v>0.25</v>
      </c>
      <c r="N578" s="80">
        <v>15.414999</v>
      </c>
      <c r="O578" s="80">
        <v>-61.370975000000001</v>
      </c>
      <c r="P578" s="80" t="s">
        <v>195</v>
      </c>
      <c r="Q578" s="80">
        <v>0</v>
      </c>
      <c r="R578" s="80">
        <v>25.14509</v>
      </c>
      <c r="S578" s="80">
        <v>-80.396960000000007</v>
      </c>
      <c r="T578" s="80">
        <v>562500</v>
      </c>
      <c r="U578" s="91">
        <f>Table1[[#This Row],[Distribution Amount (Dollars)]]/Table1[[#This Row],[NEWdatediff]]</f>
        <v>187500</v>
      </c>
      <c r="V578" s="82" t="s">
        <v>1393</v>
      </c>
      <c r="W578" s="82" t="s">
        <v>91</v>
      </c>
      <c r="X578" s="82" t="s">
        <v>72</v>
      </c>
      <c r="Y578" s="82" t="s">
        <v>73</v>
      </c>
      <c r="Z578" s="82">
        <v>1</v>
      </c>
      <c r="AA578" s="82" t="s">
        <v>121</v>
      </c>
      <c r="AB578" s="82" t="s">
        <v>1401</v>
      </c>
      <c r="AD578" s="82" t="s">
        <v>587</v>
      </c>
      <c r="AE578" s="82" t="s">
        <v>1402</v>
      </c>
      <c r="AN578" s="82" t="s">
        <v>76</v>
      </c>
      <c r="AO578" s="82" t="s">
        <v>1403</v>
      </c>
      <c r="AP578" s="82">
        <v>450000000</v>
      </c>
      <c r="AQ578" s="82" t="s">
        <v>109</v>
      </c>
      <c r="AR578" s="82" t="s">
        <v>4274</v>
      </c>
      <c r="AS578" s="84">
        <v>42090</v>
      </c>
      <c r="AT578" s="85">
        <v>2015</v>
      </c>
      <c r="AU578" s="82" t="s">
        <v>4277</v>
      </c>
      <c r="AV578" s="84">
        <v>42825</v>
      </c>
      <c r="AW578" s="85">
        <v>2017</v>
      </c>
      <c r="AX578" s="85">
        <f>Table1[[#This Row],[End TEST]]-Table1[[#This Row],[Start TEST]]</f>
        <v>2</v>
      </c>
      <c r="AY578" s="85">
        <f>Table1[[#This Row],[TEST_Diff]]+1</f>
        <v>3</v>
      </c>
      <c r="AZ578" s="92">
        <f>DATEDIF(Table1[[#This Row],[Start Year]],Table1[[#This Row],[End Year]],"d") / 365</f>
        <v>2.0136986301369864</v>
      </c>
      <c r="BA578" s="82">
        <v>13800000</v>
      </c>
      <c r="BB578" s="82">
        <v>6000000</v>
      </c>
      <c r="BC578" s="82" t="s">
        <v>1404</v>
      </c>
      <c r="BD578" s="82">
        <v>1</v>
      </c>
      <c r="BE578" s="82">
        <v>1</v>
      </c>
      <c r="BF578" s="82">
        <v>1</v>
      </c>
      <c r="BG578" s="82">
        <v>1</v>
      </c>
      <c r="BH578" s="82">
        <v>1</v>
      </c>
      <c r="BI578" s="82">
        <v>1</v>
      </c>
      <c r="BJ578" s="82">
        <v>1</v>
      </c>
      <c r="BK578" s="82">
        <v>1</v>
      </c>
      <c r="BL578" s="82">
        <v>1</v>
      </c>
      <c r="BM578" s="82">
        <v>1</v>
      </c>
      <c r="BO578" s="82">
        <v>1</v>
      </c>
      <c r="BP578" s="82">
        <v>1</v>
      </c>
      <c r="BW578" s="82" t="s">
        <v>1405</v>
      </c>
    </row>
    <row r="579" spans="1:75" x14ac:dyDescent="0.5">
      <c r="A579" s="82">
        <v>79</v>
      </c>
      <c r="B579" s="82" t="s">
        <v>1398</v>
      </c>
      <c r="D579" s="90">
        <v>43579</v>
      </c>
      <c r="E579" s="90" t="s">
        <v>1399</v>
      </c>
      <c r="F579" s="90"/>
      <c r="G579" s="82" t="s">
        <v>1399</v>
      </c>
      <c r="H579" s="82" t="s">
        <v>1400</v>
      </c>
      <c r="I579" s="80" t="s">
        <v>81</v>
      </c>
      <c r="J579" s="80">
        <v>50</v>
      </c>
      <c r="K579" s="80">
        <v>132</v>
      </c>
      <c r="L579" s="80" t="s">
        <v>1421</v>
      </c>
      <c r="M579" s="80">
        <v>1.1499999999999999</v>
      </c>
      <c r="N579" s="80">
        <v>13.444526</v>
      </c>
      <c r="O579" s="80">
        <v>-15.912853999999999</v>
      </c>
      <c r="P579" s="80" t="s">
        <v>69</v>
      </c>
      <c r="Q579" s="80">
        <v>0</v>
      </c>
      <c r="R579" s="80">
        <v>2.6272389999999999</v>
      </c>
      <c r="S579" s="80">
        <v>23.381664000000001</v>
      </c>
      <c r="T579" s="80">
        <v>2587500</v>
      </c>
      <c r="U579" s="91">
        <f>Table1[[#This Row],[Distribution Amount (Dollars)]]/Table1[[#This Row],[NEWdatediff]]</f>
        <v>862500</v>
      </c>
      <c r="V579" s="82" t="s">
        <v>1393</v>
      </c>
      <c r="W579" s="82" t="s">
        <v>91</v>
      </c>
      <c r="X579" s="82" t="s">
        <v>72</v>
      </c>
      <c r="Y579" s="82" t="s">
        <v>73</v>
      </c>
      <c r="Z579" s="82">
        <v>1</v>
      </c>
      <c r="AA579" s="82" t="s">
        <v>121</v>
      </c>
      <c r="AB579" s="82" t="s">
        <v>1401</v>
      </c>
      <c r="AD579" s="82" t="s">
        <v>1424</v>
      </c>
      <c r="AE579" s="82" t="s">
        <v>1402</v>
      </c>
      <c r="AN579" s="82" t="s">
        <v>76</v>
      </c>
      <c r="AO579" s="82" t="s">
        <v>1403</v>
      </c>
      <c r="AP579" s="82">
        <v>450000000</v>
      </c>
      <c r="AQ579" s="82" t="s">
        <v>109</v>
      </c>
      <c r="AR579" s="82" t="s">
        <v>4274</v>
      </c>
      <c r="AS579" s="84">
        <v>42090</v>
      </c>
      <c r="AT579" s="85">
        <v>2015</v>
      </c>
      <c r="AU579" s="82" t="s">
        <v>4277</v>
      </c>
      <c r="AV579" s="84">
        <v>42825</v>
      </c>
      <c r="AW579" s="85">
        <v>2017</v>
      </c>
      <c r="AX579" s="85">
        <f>Table1[[#This Row],[End TEST]]-Table1[[#This Row],[Start TEST]]</f>
        <v>2</v>
      </c>
      <c r="AY579" s="85">
        <f>Table1[[#This Row],[TEST_Diff]]+1</f>
        <v>3</v>
      </c>
      <c r="AZ579" s="92">
        <f>DATEDIF(Table1[[#This Row],[Start Year]],Table1[[#This Row],[End Year]],"d") / 365</f>
        <v>2.0136986301369864</v>
      </c>
      <c r="BA579" s="82">
        <v>13800000</v>
      </c>
      <c r="BB579" s="82">
        <v>6000000</v>
      </c>
      <c r="BC579" s="82" t="s">
        <v>1404</v>
      </c>
      <c r="BD579" s="82">
        <v>1</v>
      </c>
      <c r="BE579" s="82">
        <v>1</v>
      </c>
      <c r="BF579" s="82">
        <v>1</v>
      </c>
      <c r="BG579" s="82">
        <v>1</v>
      </c>
      <c r="BH579" s="82">
        <v>1</v>
      </c>
      <c r="BI579" s="82">
        <v>1</v>
      </c>
      <c r="BJ579" s="82">
        <v>1</v>
      </c>
      <c r="BK579" s="82">
        <v>1</v>
      </c>
      <c r="BL579" s="82">
        <v>1</v>
      </c>
      <c r="BM579" s="82">
        <v>1</v>
      </c>
      <c r="BO579" s="82">
        <v>1</v>
      </c>
      <c r="BP579" s="82">
        <v>1</v>
      </c>
      <c r="BW579" s="82" t="s">
        <v>1405</v>
      </c>
    </row>
    <row r="580" spans="1:75" x14ac:dyDescent="0.5">
      <c r="A580" s="82">
        <v>79</v>
      </c>
      <c r="B580" s="82" t="s">
        <v>1398</v>
      </c>
      <c r="D580" s="90">
        <v>43579</v>
      </c>
      <c r="E580" s="90" t="s">
        <v>1399</v>
      </c>
      <c r="F580" s="90"/>
      <c r="G580" s="82" t="s">
        <v>1399</v>
      </c>
      <c r="H580" s="82" t="s">
        <v>1400</v>
      </c>
      <c r="I580" s="80" t="s">
        <v>102</v>
      </c>
      <c r="J580" s="80">
        <v>50</v>
      </c>
      <c r="K580" s="80">
        <v>132</v>
      </c>
      <c r="L580" s="80" t="s">
        <v>1421</v>
      </c>
      <c r="M580" s="80">
        <v>1.1499999999999999</v>
      </c>
      <c r="N580" s="80">
        <v>13.444526</v>
      </c>
      <c r="O580" s="80">
        <v>-15.912853999999999</v>
      </c>
      <c r="P580" s="80" t="s">
        <v>69</v>
      </c>
      <c r="Q580" s="80">
        <v>0</v>
      </c>
      <c r="R580" s="80">
        <v>2.6272389999999999</v>
      </c>
      <c r="S580" s="80">
        <v>23.381664000000001</v>
      </c>
      <c r="T580" s="80">
        <v>2587500</v>
      </c>
      <c r="U580" s="91">
        <f>Table1[[#This Row],[Distribution Amount (Dollars)]]/Table1[[#This Row],[NEWdatediff]]</f>
        <v>862500</v>
      </c>
      <c r="V580" s="82" t="s">
        <v>1393</v>
      </c>
      <c r="W580" s="82" t="s">
        <v>91</v>
      </c>
      <c r="X580" s="82" t="s">
        <v>72</v>
      </c>
      <c r="Y580" s="82" t="s">
        <v>73</v>
      </c>
      <c r="Z580" s="82">
        <v>1</v>
      </c>
      <c r="AA580" s="82" t="s">
        <v>121</v>
      </c>
      <c r="AB580" s="82" t="s">
        <v>1401</v>
      </c>
      <c r="AD580" s="82" t="s">
        <v>1424</v>
      </c>
      <c r="AE580" s="82" t="s">
        <v>1402</v>
      </c>
      <c r="AN580" s="82" t="s">
        <v>76</v>
      </c>
      <c r="AO580" s="82" t="s">
        <v>1403</v>
      </c>
      <c r="AP580" s="82">
        <v>450000000</v>
      </c>
      <c r="AQ580" s="82" t="s">
        <v>109</v>
      </c>
      <c r="AR580" s="82" t="s">
        <v>4274</v>
      </c>
      <c r="AS580" s="84">
        <v>42090</v>
      </c>
      <c r="AT580" s="85">
        <v>2015</v>
      </c>
      <c r="AU580" s="82" t="s">
        <v>4277</v>
      </c>
      <c r="AV580" s="84">
        <v>42825</v>
      </c>
      <c r="AW580" s="85">
        <v>2017</v>
      </c>
      <c r="AX580" s="85">
        <f>Table1[[#This Row],[End TEST]]-Table1[[#This Row],[Start TEST]]</f>
        <v>2</v>
      </c>
      <c r="AY580" s="85">
        <f>Table1[[#This Row],[TEST_Diff]]+1</f>
        <v>3</v>
      </c>
      <c r="AZ580" s="92">
        <f>DATEDIF(Table1[[#This Row],[Start Year]],Table1[[#This Row],[End Year]],"d") / 365</f>
        <v>2.0136986301369864</v>
      </c>
      <c r="BA580" s="82">
        <v>13800000</v>
      </c>
      <c r="BB580" s="82">
        <v>6000000</v>
      </c>
      <c r="BC580" s="82" t="s">
        <v>1404</v>
      </c>
      <c r="BD580" s="82">
        <v>1</v>
      </c>
      <c r="BE580" s="82">
        <v>1</v>
      </c>
      <c r="BF580" s="82">
        <v>1</v>
      </c>
      <c r="BG580" s="82">
        <v>1</v>
      </c>
      <c r="BH580" s="82">
        <v>1</v>
      </c>
      <c r="BI580" s="82">
        <v>1</v>
      </c>
      <c r="BJ580" s="82">
        <v>1</v>
      </c>
      <c r="BK580" s="82">
        <v>1</v>
      </c>
      <c r="BL580" s="82">
        <v>1</v>
      </c>
      <c r="BM580" s="82">
        <v>1</v>
      </c>
      <c r="BO580" s="82">
        <v>1</v>
      </c>
      <c r="BP580" s="82">
        <v>1</v>
      </c>
      <c r="BW580" s="82" t="s">
        <v>1405</v>
      </c>
    </row>
    <row r="581" spans="1:75" x14ac:dyDescent="0.5">
      <c r="A581" s="82">
        <v>79</v>
      </c>
      <c r="B581" s="82" t="s">
        <v>1398</v>
      </c>
      <c r="D581" s="90">
        <v>43579</v>
      </c>
      <c r="E581" s="90" t="s">
        <v>1399</v>
      </c>
      <c r="F581" s="90"/>
      <c r="G581" s="82" t="s">
        <v>1399</v>
      </c>
      <c r="H581" s="82" t="s">
        <v>1400</v>
      </c>
      <c r="I581" s="80" t="s">
        <v>81</v>
      </c>
      <c r="J581" s="80">
        <v>50</v>
      </c>
      <c r="K581" s="80">
        <v>132</v>
      </c>
      <c r="L581" s="80" t="s">
        <v>480</v>
      </c>
      <c r="M581" s="80">
        <v>1.1499999999999999</v>
      </c>
      <c r="N581" s="80">
        <v>8.5029109999999992</v>
      </c>
      <c r="O581" s="80">
        <v>0.982742</v>
      </c>
      <c r="P581" s="80" t="s">
        <v>69</v>
      </c>
      <c r="Q581" s="80">
        <v>0</v>
      </c>
      <c r="R581" s="80">
        <v>2.6272389999999999</v>
      </c>
      <c r="S581" s="80">
        <v>23.381664000000001</v>
      </c>
      <c r="T581" s="80">
        <v>2587500</v>
      </c>
      <c r="U581" s="91">
        <f>Table1[[#This Row],[Distribution Amount (Dollars)]]/Table1[[#This Row],[NEWdatediff]]</f>
        <v>862500</v>
      </c>
      <c r="V581" s="82" t="s">
        <v>1393</v>
      </c>
      <c r="W581" s="82" t="s">
        <v>91</v>
      </c>
      <c r="X581" s="82" t="s">
        <v>72</v>
      </c>
      <c r="Y581" s="82" t="s">
        <v>73</v>
      </c>
      <c r="Z581" s="82">
        <v>1</v>
      </c>
      <c r="AA581" s="82" t="s">
        <v>121</v>
      </c>
      <c r="AB581" s="82" t="s">
        <v>1401</v>
      </c>
      <c r="AD581" s="82" t="s">
        <v>589</v>
      </c>
      <c r="AE581" s="82" t="s">
        <v>1402</v>
      </c>
      <c r="AN581" s="82" t="s">
        <v>76</v>
      </c>
      <c r="AO581" s="82" t="s">
        <v>1403</v>
      </c>
      <c r="AP581" s="82">
        <v>450000000</v>
      </c>
      <c r="AQ581" s="82" t="s">
        <v>109</v>
      </c>
      <c r="AR581" s="82" t="s">
        <v>4274</v>
      </c>
      <c r="AS581" s="84">
        <v>42090</v>
      </c>
      <c r="AT581" s="85">
        <v>2015</v>
      </c>
      <c r="AU581" s="82" t="s">
        <v>4277</v>
      </c>
      <c r="AV581" s="84">
        <v>42825</v>
      </c>
      <c r="AW581" s="85">
        <v>2017</v>
      </c>
      <c r="AX581" s="85">
        <f>Table1[[#This Row],[End TEST]]-Table1[[#This Row],[Start TEST]]</f>
        <v>2</v>
      </c>
      <c r="AY581" s="85">
        <f>Table1[[#This Row],[TEST_Diff]]+1</f>
        <v>3</v>
      </c>
      <c r="AZ581" s="92">
        <f>DATEDIF(Table1[[#This Row],[Start Year]],Table1[[#This Row],[End Year]],"d") / 365</f>
        <v>2.0136986301369864</v>
      </c>
      <c r="BA581" s="82">
        <v>13800000</v>
      </c>
      <c r="BB581" s="82">
        <v>6000000</v>
      </c>
      <c r="BC581" s="82" t="s">
        <v>1404</v>
      </c>
      <c r="BD581" s="82">
        <v>1</v>
      </c>
      <c r="BE581" s="82">
        <v>1</v>
      </c>
      <c r="BF581" s="82">
        <v>1</v>
      </c>
      <c r="BG581" s="82">
        <v>1</v>
      </c>
      <c r="BH581" s="82">
        <v>1</v>
      </c>
      <c r="BI581" s="82">
        <v>1</v>
      </c>
      <c r="BJ581" s="82">
        <v>1</v>
      </c>
      <c r="BK581" s="82">
        <v>1</v>
      </c>
      <c r="BL581" s="82">
        <v>1</v>
      </c>
      <c r="BM581" s="82">
        <v>1</v>
      </c>
      <c r="BO581" s="82">
        <v>1</v>
      </c>
      <c r="BP581" s="82">
        <v>1</v>
      </c>
      <c r="BW581" s="82" t="s">
        <v>1405</v>
      </c>
    </row>
    <row r="582" spans="1:75" x14ac:dyDescent="0.5">
      <c r="A582" s="82">
        <v>79</v>
      </c>
      <c r="B582" s="82" t="s">
        <v>1398</v>
      </c>
      <c r="D582" s="90">
        <v>43579</v>
      </c>
      <c r="E582" s="90" t="s">
        <v>1399</v>
      </c>
      <c r="F582" s="90"/>
      <c r="G582" s="82" t="s">
        <v>1399</v>
      </c>
      <c r="H582" s="82" t="s">
        <v>1400</v>
      </c>
      <c r="I582" s="80" t="s">
        <v>102</v>
      </c>
      <c r="J582" s="80">
        <v>50</v>
      </c>
      <c r="K582" s="80">
        <v>132</v>
      </c>
      <c r="L582" s="80" t="s">
        <v>480</v>
      </c>
      <c r="M582" s="80">
        <v>1.1499999999999999</v>
      </c>
      <c r="N582" s="80">
        <v>8.5029109999999992</v>
      </c>
      <c r="O582" s="80">
        <v>0.982742</v>
      </c>
      <c r="P582" s="80" t="s">
        <v>69</v>
      </c>
      <c r="Q582" s="80">
        <v>0</v>
      </c>
      <c r="R582" s="80">
        <v>2.6272389999999999</v>
      </c>
      <c r="S582" s="80">
        <v>23.381664000000001</v>
      </c>
      <c r="T582" s="80">
        <v>2587500</v>
      </c>
      <c r="U582" s="91">
        <f>Table1[[#This Row],[Distribution Amount (Dollars)]]/Table1[[#This Row],[NEWdatediff]]</f>
        <v>862500</v>
      </c>
      <c r="V582" s="82" t="s">
        <v>1393</v>
      </c>
      <c r="W582" s="82" t="s">
        <v>91</v>
      </c>
      <c r="X582" s="82" t="s">
        <v>72</v>
      </c>
      <c r="Y582" s="82" t="s">
        <v>73</v>
      </c>
      <c r="Z582" s="82">
        <v>1</v>
      </c>
      <c r="AA582" s="82" t="s">
        <v>121</v>
      </c>
      <c r="AB582" s="82" t="s">
        <v>1401</v>
      </c>
      <c r="AD582" s="82" t="s">
        <v>589</v>
      </c>
      <c r="AE582" s="82" t="s">
        <v>1402</v>
      </c>
      <c r="AN582" s="82" t="s">
        <v>76</v>
      </c>
      <c r="AO582" s="82" t="s">
        <v>1403</v>
      </c>
      <c r="AP582" s="82">
        <v>450000000</v>
      </c>
      <c r="AQ582" s="82" t="s">
        <v>109</v>
      </c>
      <c r="AR582" s="82" t="s">
        <v>4274</v>
      </c>
      <c r="AS582" s="84">
        <v>42090</v>
      </c>
      <c r="AT582" s="85">
        <v>2015</v>
      </c>
      <c r="AU582" s="82" t="s">
        <v>4277</v>
      </c>
      <c r="AV582" s="84">
        <v>42825</v>
      </c>
      <c r="AW582" s="85">
        <v>2017</v>
      </c>
      <c r="AX582" s="85">
        <f>Table1[[#This Row],[End TEST]]-Table1[[#This Row],[Start TEST]]</f>
        <v>2</v>
      </c>
      <c r="AY582" s="85">
        <f>Table1[[#This Row],[TEST_Diff]]+1</f>
        <v>3</v>
      </c>
      <c r="AZ582" s="92">
        <f>DATEDIF(Table1[[#This Row],[Start Year]],Table1[[#This Row],[End Year]],"d") / 365</f>
        <v>2.0136986301369864</v>
      </c>
      <c r="BA582" s="82">
        <v>13800000</v>
      </c>
      <c r="BB582" s="82">
        <v>6000000</v>
      </c>
      <c r="BC582" s="82" t="s">
        <v>1404</v>
      </c>
      <c r="BD582" s="82">
        <v>1</v>
      </c>
      <c r="BE582" s="82">
        <v>1</v>
      </c>
      <c r="BF582" s="82">
        <v>1</v>
      </c>
      <c r="BG582" s="82">
        <v>1</v>
      </c>
      <c r="BH582" s="82">
        <v>1</v>
      </c>
      <c r="BI582" s="82">
        <v>1</v>
      </c>
      <c r="BJ582" s="82">
        <v>1</v>
      </c>
      <c r="BK582" s="82">
        <v>1</v>
      </c>
      <c r="BL582" s="82">
        <v>1</v>
      </c>
      <c r="BM582" s="82">
        <v>1</v>
      </c>
      <c r="BO582" s="82">
        <v>1</v>
      </c>
      <c r="BP582" s="82">
        <v>1</v>
      </c>
      <c r="BW582" s="82" t="s">
        <v>1405</v>
      </c>
    </row>
    <row r="583" spans="1:75" x14ac:dyDescent="0.5">
      <c r="A583" s="82">
        <v>79</v>
      </c>
      <c r="B583" s="82" t="s">
        <v>1398</v>
      </c>
      <c r="D583" s="90">
        <v>43579</v>
      </c>
      <c r="E583" s="90" t="s">
        <v>1399</v>
      </c>
      <c r="F583" s="90"/>
      <c r="G583" s="82" t="s">
        <v>1399</v>
      </c>
      <c r="H583" s="82" t="s">
        <v>1400</v>
      </c>
      <c r="I583" s="80" t="s">
        <v>81</v>
      </c>
      <c r="J583" s="80">
        <v>50</v>
      </c>
      <c r="K583" s="80">
        <v>132</v>
      </c>
      <c r="L583" s="80" t="s">
        <v>720</v>
      </c>
      <c r="M583" s="80">
        <v>0.64</v>
      </c>
      <c r="N583" s="80">
        <v>38.702573999999998</v>
      </c>
      <c r="O583" s="80">
        <v>70.730098999999996</v>
      </c>
      <c r="P583" s="80" t="s">
        <v>111</v>
      </c>
      <c r="Q583" s="80">
        <v>0</v>
      </c>
      <c r="R583" s="80">
        <v>43.890490999999997</v>
      </c>
      <c r="S583" s="80">
        <v>71.138231000000005</v>
      </c>
      <c r="T583" s="80">
        <v>1440000</v>
      </c>
      <c r="U583" s="91">
        <f>Table1[[#This Row],[Distribution Amount (Dollars)]]/Table1[[#This Row],[NEWdatediff]]</f>
        <v>480000</v>
      </c>
      <c r="V583" s="82" t="s">
        <v>1393</v>
      </c>
      <c r="W583" s="82" t="s">
        <v>91</v>
      </c>
      <c r="X583" s="82" t="s">
        <v>72</v>
      </c>
      <c r="Y583" s="82" t="s">
        <v>73</v>
      </c>
      <c r="Z583" s="82">
        <v>1</v>
      </c>
      <c r="AA583" s="82" t="s">
        <v>121</v>
      </c>
      <c r="AB583" s="82" t="s">
        <v>1401</v>
      </c>
      <c r="AD583" s="82" t="s">
        <v>1463</v>
      </c>
      <c r="AE583" s="82" t="s">
        <v>1402</v>
      </c>
      <c r="AN583" s="82" t="s">
        <v>76</v>
      </c>
      <c r="AO583" s="82" t="s">
        <v>1403</v>
      </c>
      <c r="AP583" s="82">
        <v>450000000</v>
      </c>
      <c r="AQ583" s="82" t="s">
        <v>109</v>
      </c>
      <c r="AR583" s="82" t="s">
        <v>4274</v>
      </c>
      <c r="AS583" s="84">
        <v>42090</v>
      </c>
      <c r="AT583" s="85">
        <v>2015</v>
      </c>
      <c r="AU583" s="82" t="s">
        <v>4277</v>
      </c>
      <c r="AV583" s="84">
        <v>42825</v>
      </c>
      <c r="AW583" s="85">
        <v>2017</v>
      </c>
      <c r="AX583" s="85">
        <f>Table1[[#This Row],[End TEST]]-Table1[[#This Row],[Start TEST]]</f>
        <v>2</v>
      </c>
      <c r="AY583" s="85">
        <f>Table1[[#This Row],[TEST_Diff]]+1</f>
        <v>3</v>
      </c>
      <c r="AZ583" s="92">
        <f>DATEDIF(Table1[[#This Row],[Start Year]],Table1[[#This Row],[End Year]],"d") / 365</f>
        <v>2.0136986301369864</v>
      </c>
      <c r="BA583" s="82">
        <v>13800000</v>
      </c>
      <c r="BB583" s="82">
        <v>6000000</v>
      </c>
      <c r="BC583" s="82" t="s">
        <v>1404</v>
      </c>
      <c r="BD583" s="82">
        <v>1</v>
      </c>
      <c r="BE583" s="82">
        <v>1</v>
      </c>
      <c r="BF583" s="82">
        <v>1</v>
      </c>
      <c r="BG583" s="82">
        <v>1</v>
      </c>
      <c r="BH583" s="82">
        <v>1</v>
      </c>
      <c r="BI583" s="82">
        <v>1</v>
      </c>
      <c r="BJ583" s="82">
        <v>1</v>
      </c>
      <c r="BK583" s="82">
        <v>1</v>
      </c>
      <c r="BL583" s="82">
        <v>1</v>
      </c>
      <c r="BM583" s="82">
        <v>1</v>
      </c>
      <c r="BO583" s="82">
        <v>1</v>
      </c>
      <c r="BP583" s="82">
        <v>1</v>
      </c>
      <c r="BW583" s="82" t="s">
        <v>1405</v>
      </c>
    </row>
    <row r="584" spans="1:75" x14ac:dyDescent="0.5">
      <c r="A584" s="82">
        <v>79</v>
      </c>
      <c r="B584" s="82" t="s">
        <v>1398</v>
      </c>
      <c r="D584" s="90">
        <v>43579</v>
      </c>
      <c r="E584" s="90" t="s">
        <v>1399</v>
      </c>
      <c r="F584" s="90"/>
      <c r="G584" s="82" t="s">
        <v>1399</v>
      </c>
      <c r="H584" s="82" t="s">
        <v>1400</v>
      </c>
      <c r="I584" s="80" t="s">
        <v>102</v>
      </c>
      <c r="J584" s="80">
        <v>50</v>
      </c>
      <c r="K584" s="80">
        <v>132</v>
      </c>
      <c r="L584" s="80" t="s">
        <v>720</v>
      </c>
      <c r="M584" s="80">
        <v>0.64</v>
      </c>
      <c r="N584" s="80">
        <v>38.702573999999998</v>
      </c>
      <c r="O584" s="80">
        <v>70.730098999999996</v>
      </c>
      <c r="P584" s="80" t="s">
        <v>111</v>
      </c>
      <c r="Q584" s="80">
        <v>0</v>
      </c>
      <c r="R584" s="80">
        <v>43.890490999999997</v>
      </c>
      <c r="S584" s="80">
        <v>71.138231000000005</v>
      </c>
      <c r="T584" s="80">
        <v>1440000</v>
      </c>
      <c r="U584" s="91">
        <f>Table1[[#This Row],[Distribution Amount (Dollars)]]/Table1[[#This Row],[NEWdatediff]]</f>
        <v>480000</v>
      </c>
      <c r="V584" s="82" t="s">
        <v>1393</v>
      </c>
      <c r="W584" s="82" t="s">
        <v>91</v>
      </c>
      <c r="X584" s="82" t="s">
        <v>72</v>
      </c>
      <c r="Y584" s="82" t="s">
        <v>73</v>
      </c>
      <c r="Z584" s="82">
        <v>1</v>
      </c>
      <c r="AA584" s="82" t="s">
        <v>121</v>
      </c>
      <c r="AB584" s="82" t="s">
        <v>1401</v>
      </c>
      <c r="AD584" s="82" t="s">
        <v>1463</v>
      </c>
      <c r="AE584" s="82" t="s">
        <v>1402</v>
      </c>
      <c r="AN584" s="82" t="s">
        <v>76</v>
      </c>
      <c r="AO584" s="82" t="s">
        <v>1403</v>
      </c>
      <c r="AP584" s="82">
        <v>450000000</v>
      </c>
      <c r="AQ584" s="82" t="s">
        <v>109</v>
      </c>
      <c r="AR584" s="82" t="s">
        <v>4274</v>
      </c>
      <c r="AS584" s="84">
        <v>42090</v>
      </c>
      <c r="AT584" s="85">
        <v>2015</v>
      </c>
      <c r="AU584" s="82" t="s">
        <v>4277</v>
      </c>
      <c r="AV584" s="84">
        <v>42825</v>
      </c>
      <c r="AW584" s="85">
        <v>2017</v>
      </c>
      <c r="AX584" s="85">
        <f>Table1[[#This Row],[End TEST]]-Table1[[#This Row],[Start TEST]]</f>
        <v>2</v>
      </c>
      <c r="AY584" s="85">
        <f>Table1[[#This Row],[TEST_Diff]]+1</f>
        <v>3</v>
      </c>
      <c r="AZ584" s="92">
        <f>DATEDIF(Table1[[#This Row],[Start Year]],Table1[[#This Row],[End Year]],"d") / 365</f>
        <v>2.0136986301369864</v>
      </c>
      <c r="BA584" s="82">
        <v>13800000</v>
      </c>
      <c r="BB584" s="82">
        <v>6000000</v>
      </c>
      <c r="BC584" s="82" t="s">
        <v>1404</v>
      </c>
      <c r="BD584" s="82">
        <v>1</v>
      </c>
      <c r="BE584" s="82">
        <v>1</v>
      </c>
      <c r="BF584" s="82">
        <v>1</v>
      </c>
      <c r="BG584" s="82">
        <v>1</v>
      </c>
      <c r="BH584" s="82">
        <v>1</v>
      </c>
      <c r="BI584" s="82">
        <v>1</v>
      </c>
      <c r="BJ584" s="82">
        <v>1</v>
      </c>
      <c r="BK584" s="82">
        <v>1</v>
      </c>
      <c r="BL584" s="82">
        <v>1</v>
      </c>
      <c r="BM584" s="82">
        <v>1</v>
      </c>
      <c r="BO584" s="82">
        <v>1</v>
      </c>
      <c r="BP584" s="82">
        <v>1</v>
      </c>
      <c r="BW584" s="82" t="s">
        <v>1405</v>
      </c>
    </row>
    <row r="585" spans="1:75" x14ac:dyDescent="0.5">
      <c r="A585" s="82">
        <v>79</v>
      </c>
      <c r="B585" s="82" t="s">
        <v>1398</v>
      </c>
      <c r="D585" s="90">
        <v>43579</v>
      </c>
      <c r="E585" s="90" t="s">
        <v>1399</v>
      </c>
      <c r="F585" s="90"/>
      <c r="G585" s="82" t="s">
        <v>1399</v>
      </c>
      <c r="H585" s="82" t="s">
        <v>1400</v>
      </c>
      <c r="I585" s="80" t="s">
        <v>81</v>
      </c>
      <c r="J585" s="80">
        <v>50</v>
      </c>
      <c r="K585" s="80">
        <v>132</v>
      </c>
      <c r="L585" s="80" t="s">
        <v>1176</v>
      </c>
      <c r="M585" s="80">
        <v>1.1499999999999999</v>
      </c>
      <c r="N585" s="80">
        <v>31.791702000000001</v>
      </c>
      <c r="O585" s="80">
        <v>-7.0926200000000001</v>
      </c>
      <c r="P585" s="80" t="s">
        <v>110</v>
      </c>
      <c r="Q585" s="80">
        <v>0</v>
      </c>
      <c r="R585" s="80">
        <v>26.625188000000001</v>
      </c>
      <c r="S585" s="80">
        <v>6.809552</v>
      </c>
      <c r="T585" s="80">
        <v>2587500</v>
      </c>
      <c r="U585" s="91">
        <f>Table1[[#This Row],[Distribution Amount (Dollars)]]/Table1[[#This Row],[NEWdatediff]]</f>
        <v>862500</v>
      </c>
      <c r="V585" s="82" t="s">
        <v>1393</v>
      </c>
      <c r="W585" s="82" t="s">
        <v>91</v>
      </c>
      <c r="X585" s="82" t="s">
        <v>72</v>
      </c>
      <c r="Y585" s="82" t="s">
        <v>73</v>
      </c>
      <c r="Z585" s="82">
        <v>1</v>
      </c>
      <c r="AA585" s="82" t="s">
        <v>121</v>
      </c>
      <c r="AB585" s="82" t="s">
        <v>1401</v>
      </c>
      <c r="AD585" s="82" t="s">
        <v>1053</v>
      </c>
      <c r="AE585" s="82" t="s">
        <v>1402</v>
      </c>
      <c r="AN585" s="82" t="s">
        <v>76</v>
      </c>
      <c r="AO585" s="82" t="s">
        <v>1403</v>
      </c>
      <c r="AP585" s="82">
        <v>450000000</v>
      </c>
      <c r="AQ585" s="82" t="s">
        <v>109</v>
      </c>
      <c r="AR585" s="82" t="s">
        <v>4274</v>
      </c>
      <c r="AS585" s="84">
        <v>42090</v>
      </c>
      <c r="AT585" s="85">
        <v>2015</v>
      </c>
      <c r="AU585" s="82" t="s">
        <v>4277</v>
      </c>
      <c r="AV585" s="84">
        <v>42825</v>
      </c>
      <c r="AW585" s="85">
        <v>2017</v>
      </c>
      <c r="AX585" s="85">
        <f>Table1[[#This Row],[End TEST]]-Table1[[#This Row],[Start TEST]]</f>
        <v>2</v>
      </c>
      <c r="AY585" s="85">
        <f>Table1[[#This Row],[TEST_Diff]]+1</f>
        <v>3</v>
      </c>
      <c r="AZ585" s="92">
        <f>DATEDIF(Table1[[#This Row],[Start Year]],Table1[[#This Row],[End Year]],"d") / 365</f>
        <v>2.0136986301369864</v>
      </c>
      <c r="BA585" s="82">
        <v>13800000</v>
      </c>
      <c r="BB585" s="82">
        <v>6000000</v>
      </c>
      <c r="BC585" s="82" t="s">
        <v>1404</v>
      </c>
      <c r="BD585" s="82">
        <v>1</v>
      </c>
      <c r="BE585" s="82">
        <v>1</v>
      </c>
      <c r="BF585" s="82">
        <v>1</v>
      </c>
      <c r="BG585" s="82">
        <v>1</v>
      </c>
      <c r="BH585" s="82">
        <v>1</v>
      </c>
      <c r="BI585" s="82">
        <v>1</v>
      </c>
      <c r="BJ585" s="82">
        <v>1</v>
      </c>
      <c r="BK585" s="82">
        <v>1</v>
      </c>
      <c r="BL585" s="82">
        <v>1</v>
      </c>
      <c r="BM585" s="82">
        <v>1</v>
      </c>
      <c r="BO585" s="82">
        <v>1</v>
      </c>
      <c r="BP585" s="82">
        <v>1</v>
      </c>
      <c r="BW585" s="82" t="s">
        <v>1405</v>
      </c>
    </row>
    <row r="586" spans="1:75" x14ac:dyDescent="0.5">
      <c r="A586" s="82">
        <v>79</v>
      </c>
      <c r="B586" s="82" t="s">
        <v>1398</v>
      </c>
      <c r="D586" s="90">
        <v>43579</v>
      </c>
      <c r="E586" s="90" t="s">
        <v>1399</v>
      </c>
      <c r="F586" s="90"/>
      <c r="G586" s="82" t="s">
        <v>1399</v>
      </c>
      <c r="H586" s="82" t="s">
        <v>1400</v>
      </c>
      <c r="I586" s="80" t="s">
        <v>102</v>
      </c>
      <c r="J586" s="80">
        <v>50</v>
      </c>
      <c r="K586" s="80">
        <v>132</v>
      </c>
      <c r="L586" s="80" t="s">
        <v>1176</v>
      </c>
      <c r="M586" s="80">
        <v>1.1499999999999999</v>
      </c>
      <c r="N586" s="80">
        <v>31.791702000000001</v>
      </c>
      <c r="O586" s="80">
        <v>-7.0926200000000001</v>
      </c>
      <c r="P586" s="80" t="s">
        <v>110</v>
      </c>
      <c r="Q586" s="80">
        <v>0</v>
      </c>
      <c r="R586" s="80">
        <v>26.625188000000001</v>
      </c>
      <c r="S586" s="80">
        <v>6.809552</v>
      </c>
      <c r="T586" s="80">
        <v>2587500</v>
      </c>
      <c r="U586" s="91">
        <f>Table1[[#This Row],[Distribution Amount (Dollars)]]/Table1[[#This Row],[NEWdatediff]]</f>
        <v>862500</v>
      </c>
      <c r="V586" s="82" t="s">
        <v>1393</v>
      </c>
      <c r="W586" s="82" t="s">
        <v>91</v>
      </c>
      <c r="X586" s="82" t="s">
        <v>72</v>
      </c>
      <c r="Y586" s="82" t="s">
        <v>73</v>
      </c>
      <c r="Z586" s="82">
        <v>1</v>
      </c>
      <c r="AA586" s="82" t="s">
        <v>121</v>
      </c>
      <c r="AB586" s="82" t="s">
        <v>1401</v>
      </c>
      <c r="AD586" s="82" t="s">
        <v>1053</v>
      </c>
      <c r="AE586" s="82" t="s">
        <v>1402</v>
      </c>
      <c r="AN586" s="82" t="s">
        <v>76</v>
      </c>
      <c r="AO586" s="82" t="s">
        <v>1403</v>
      </c>
      <c r="AP586" s="82">
        <v>450000000</v>
      </c>
      <c r="AQ586" s="82" t="s">
        <v>109</v>
      </c>
      <c r="AR586" s="82" t="s">
        <v>4274</v>
      </c>
      <c r="AS586" s="84">
        <v>42090</v>
      </c>
      <c r="AT586" s="85">
        <v>2015</v>
      </c>
      <c r="AU586" s="82" t="s">
        <v>4277</v>
      </c>
      <c r="AV586" s="84">
        <v>42825</v>
      </c>
      <c r="AW586" s="85">
        <v>2017</v>
      </c>
      <c r="AX586" s="85">
        <f>Table1[[#This Row],[End TEST]]-Table1[[#This Row],[Start TEST]]</f>
        <v>2</v>
      </c>
      <c r="AY586" s="85">
        <f>Table1[[#This Row],[TEST_Diff]]+1</f>
        <v>3</v>
      </c>
      <c r="AZ586" s="92">
        <f>DATEDIF(Table1[[#This Row],[Start Year]],Table1[[#This Row],[End Year]],"d") / 365</f>
        <v>2.0136986301369864</v>
      </c>
      <c r="BA586" s="82">
        <v>13800000</v>
      </c>
      <c r="BB586" s="82">
        <v>6000000</v>
      </c>
      <c r="BC586" s="82" t="s">
        <v>1404</v>
      </c>
      <c r="BD586" s="82">
        <v>1</v>
      </c>
      <c r="BE586" s="82">
        <v>1</v>
      </c>
      <c r="BF586" s="82">
        <v>1</v>
      </c>
      <c r="BG586" s="82">
        <v>1</v>
      </c>
      <c r="BH586" s="82">
        <v>1</v>
      </c>
      <c r="BI586" s="82">
        <v>1</v>
      </c>
      <c r="BJ586" s="82">
        <v>1</v>
      </c>
      <c r="BK586" s="82">
        <v>1</v>
      </c>
      <c r="BL586" s="82">
        <v>1</v>
      </c>
      <c r="BM586" s="82">
        <v>1</v>
      </c>
      <c r="BO586" s="82">
        <v>1</v>
      </c>
      <c r="BP586" s="82">
        <v>1</v>
      </c>
      <c r="BW586" s="82" t="s">
        <v>1405</v>
      </c>
    </row>
    <row r="587" spans="1:75" x14ac:dyDescent="0.5">
      <c r="A587" s="82">
        <v>80</v>
      </c>
      <c r="B587" s="82" t="s">
        <v>1471</v>
      </c>
      <c r="D587" s="90">
        <v>43579</v>
      </c>
      <c r="E587" s="90" t="s">
        <v>1472</v>
      </c>
      <c r="F587" s="90"/>
      <c r="G587" s="82" t="s">
        <v>1472</v>
      </c>
      <c r="H587" s="82" t="s">
        <v>1400</v>
      </c>
      <c r="I587" s="80" t="s">
        <v>102</v>
      </c>
      <c r="J587" s="80">
        <v>50</v>
      </c>
      <c r="K587" s="80">
        <v>132</v>
      </c>
      <c r="L587" s="80" t="s">
        <v>139</v>
      </c>
      <c r="M587" s="80">
        <v>1.1499999999999999</v>
      </c>
      <c r="N587" s="80">
        <v>9.1449999999999996</v>
      </c>
      <c r="O587" s="80">
        <v>40.489674000000001</v>
      </c>
      <c r="P587" s="80" t="s">
        <v>69</v>
      </c>
      <c r="Q587" s="80">
        <v>0</v>
      </c>
      <c r="R587" s="80">
        <v>2.6272389999999999</v>
      </c>
      <c r="S587" s="80">
        <v>23.381664000000001</v>
      </c>
      <c r="T587" s="80">
        <v>1150000</v>
      </c>
      <c r="U587" s="91">
        <f>Table1[[#This Row],[Distribution Amount (Dollars)]]/Table1[[#This Row],[NEWdatediff]]</f>
        <v>383333.33333333331</v>
      </c>
      <c r="V587" s="82" t="s">
        <v>1393</v>
      </c>
      <c r="W587" s="82" t="s">
        <v>91</v>
      </c>
      <c r="X587" s="82" t="s">
        <v>72</v>
      </c>
      <c r="Y587" s="82" t="s">
        <v>73</v>
      </c>
      <c r="Z587" s="82">
        <v>1</v>
      </c>
      <c r="AA587" s="82" t="s">
        <v>121</v>
      </c>
      <c r="AB587" s="82" t="s">
        <v>1401</v>
      </c>
      <c r="AD587" s="82" t="s">
        <v>1416</v>
      </c>
      <c r="AE587" s="82" t="s">
        <v>1473</v>
      </c>
      <c r="AN587" s="82" t="s">
        <v>76</v>
      </c>
      <c r="AO587" s="82" t="s">
        <v>1474</v>
      </c>
      <c r="AP587" s="82">
        <v>200000000</v>
      </c>
      <c r="AQ587" s="82" t="s">
        <v>109</v>
      </c>
      <c r="AR587" s="82" t="s">
        <v>4274</v>
      </c>
      <c r="AS587" s="84">
        <v>42090</v>
      </c>
      <c r="AT587" s="85">
        <v>2015</v>
      </c>
      <c r="AU587" s="82" t="s">
        <v>4277</v>
      </c>
      <c r="AV587" s="84">
        <v>42825</v>
      </c>
      <c r="AW587" s="85">
        <v>2017</v>
      </c>
      <c r="AX587" s="85">
        <f>Table1[[#This Row],[End TEST]]-Table1[[#This Row],[Start TEST]]</f>
        <v>2</v>
      </c>
      <c r="AY587" s="85">
        <f>Table1[[#This Row],[TEST_Diff]]+1</f>
        <v>3</v>
      </c>
      <c r="AZ587" s="92">
        <f>DATEDIF(Table1[[#This Row],[Start Year]],Table1[[#This Row],[End Year]],"d") / 365</f>
        <v>2.0136986301369864</v>
      </c>
      <c r="BA587" s="82">
        <v>253800000</v>
      </c>
      <c r="BD587" s="82">
        <v>1</v>
      </c>
      <c r="BE587" s="82">
        <v>1</v>
      </c>
      <c r="BF587" s="82">
        <v>1</v>
      </c>
      <c r="BG587" s="82">
        <v>1</v>
      </c>
      <c r="BH587" s="82">
        <v>1</v>
      </c>
      <c r="BI587" s="82">
        <v>1</v>
      </c>
      <c r="BJ587" s="82">
        <v>1</v>
      </c>
      <c r="BK587" s="82">
        <v>1</v>
      </c>
      <c r="BL587" s="82">
        <v>1</v>
      </c>
      <c r="BM587" s="82">
        <v>1</v>
      </c>
      <c r="BO587" s="82">
        <v>1</v>
      </c>
      <c r="BP587" s="82">
        <v>1</v>
      </c>
    </row>
    <row r="588" spans="1:75" x14ac:dyDescent="0.5">
      <c r="A588" s="82">
        <v>80</v>
      </c>
      <c r="B588" s="82" t="s">
        <v>1471</v>
      </c>
      <c r="D588" s="90">
        <v>43579</v>
      </c>
      <c r="E588" s="90" t="s">
        <v>1472</v>
      </c>
      <c r="F588" s="90"/>
      <c r="G588" s="82" t="s">
        <v>1472</v>
      </c>
      <c r="H588" s="82" t="s">
        <v>1400</v>
      </c>
      <c r="I588" s="80" t="s">
        <v>81</v>
      </c>
      <c r="J588" s="80">
        <v>50</v>
      </c>
      <c r="K588" s="80">
        <v>132</v>
      </c>
      <c r="L588" s="80" t="s">
        <v>139</v>
      </c>
      <c r="M588" s="80">
        <v>1.1499999999999999</v>
      </c>
      <c r="N588" s="80">
        <v>9.1449999999999996</v>
      </c>
      <c r="O588" s="80">
        <v>40.489674000000001</v>
      </c>
      <c r="P588" s="80" t="s">
        <v>69</v>
      </c>
      <c r="Q588" s="80">
        <v>0</v>
      </c>
      <c r="R588" s="80">
        <v>2.6272389999999999</v>
      </c>
      <c r="S588" s="80">
        <v>23.381664000000001</v>
      </c>
      <c r="T588" s="80">
        <v>1150000</v>
      </c>
      <c r="U588" s="91">
        <f>Table1[[#This Row],[Distribution Amount (Dollars)]]/Table1[[#This Row],[NEWdatediff]]</f>
        <v>383333.33333333331</v>
      </c>
      <c r="V588" s="82" t="s">
        <v>1393</v>
      </c>
      <c r="W588" s="82" t="s">
        <v>91</v>
      </c>
      <c r="X588" s="82" t="s">
        <v>72</v>
      </c>
      <c r="Y588" s="82" t="s">
        <v>73</v>
      </c>
      <c r="Z588" s="82">
        <v>1</v>
      </c>
      <c r="AA588" s="82" t="s">
        <v>121</v>
      </c>
      <c r="AB588" s="82" t="s">
        <v>1401</v>
      </c>
      <c r="AD588" s="82" t="s">
        <v>1416</v>
      </c>
      <c r="AE588" s="82" t="s">
        <v>1473</v>
      </c>
      <c r="AN588" s="82" t="s">
        <v>76</v>
      </c>
      <c r="AO588" s="82" t="s">
        <v>1474</v>
      </c>
      <c r="AP588" s="82">
        <v>200000000</v>
      </c>
      <c r="AQ588" s="82" t="s">
        <v>109</v>
      </c>
      <c r="AR588" s="82" t="s">
        <v>4274</v>
      </c>
      <c r="AS588" s="84">
        <v>42090</v>
      </c>
      <c r="AT588" s="85">
        <v>2015</v>
      </c>
      <c r="AU588" s="82" t="s">
        <v>4277</v>
      </c>
      <c r="AV588" s="84">
        <v>42825</v>
      </c>
      <c r="AW588" s="85">
        <v>2017</v>
      </c>
      <c r="AX588" s="85">
        <f>Table1[[#This Row],[End TEST]]-Table1[[#This Row],[Start TEST]]</f>
        <v>2</v>
      </c>
      <c r="AY588" s="85">
        <f>Table1[[#This Row],[TEST_Diff]]+1</f>
        <v>3</v>
      </c>
      <c r="AZ588" s="92">
        <f>DATEDIF(Table1[[#This Row],[Start Year]],Table1[[#This Row],[End Year]],"d") / 365</f>
        <v>2.0136986301369864</v>
      </c>
      <c r="BA588" s="82">
        <v>253800000</v>
      </c>
      <c r="BD588" s="82">
        <v>1</v>
      </c>
      <c r="BE588" s="82">
        <v>1</v>
      </c>
      <c r="BF588" s="82">
        <v>1</v>
      </c>
      <c r="BG588" s="82">
        <v>1</v>
      </c>
      <c r="BH588" s="82">
        <v>1</v>
      </c>
      <c r="BI588" s="82">
        <v>1</v>
      </c>
      <c r="BJ588" s="82">
        <v>1</v>
      </c>
      <c r="BK588" s="82">
        <v>1</v>
      </c>
      <c r="BL588" s="82">
        <v>1</v>
      </c>
      <c r="BM588" s="82">
        <v>1</v>
      </c>
      <c r="BO588" s="82">
        <v>1</v>
      </c>
      <c r="BP588" s="82">
        <v>1</v>
      </c>
    </row>
    <row r="589" spans="1:75" x14ac:dyDescent="0.5">
      <c r="A589" s="82">
        <v>80</v>
      </c>
      <c r="B589" s="82" t="s">
        <v>1471</v>
      </c>
      <c r="D589" s="90">
        <v>43579</v>
      </c>
      <c r="E589" s="90" t="s">
        <v>1472</v>
      </c>
      <c r="F589" s="90"/>
      <c r="G589" s="82" t="s">
        <v>1472</v>
      </c>
      <c r="H589" s="82" t="s">
        <v>1400</v>
      </c>
      <c r="I589" s="80" t="s">
        <v>102</v>
      </c>
      <c r="J589" s="80">
        <v>50</v>
      </c>
      <c r="K589" s="80">
        <v>132</v>
      </c>
      <c r="L589" s="80" t="s">
        <v>1432</v>
      </c>
      <c r="M589" s="80">
        <v>0.64</v>
      </c>
      <c r="N589" s="80">
        <v>13.318655</v>
      </c>
      <c r="O589" s="80">
        <v>108.3681</v>
      </c>
      <c r="P589" s="80" t="s">
        <v>113</v>
      </c>
      <c r="Q589" s="80">
        <v>0</v>
      </c>
      <c r="R589" s="80">
        <v>10.278548000000001</v>
      </c>
      <c r="S589" s="80">
        <v>102.006446</v>
      </c>
      <c r="T589" s="80">
        <v>640000</v>
      </c>
      <c r="U589" s="91">
        <f>Table1[[#This Row],[Distribution Amount (Dollars)]]/Table1[[#This Row],[NEWdatediff]]</f>
        <v>213333.33333333334</v>
      </c>
      <c r="V589" s="82" t="s">
        <v>1393</v>
      </c>
      <c r="W589" s="82" t="s">
        <v>91</v>
      </c>
      <c r="X589" s="82" t="s">
        <v>72</v>
      </c>
      <c r="Y589" s="82" t="s">
        <v>73</v>
      </c>
      <c r="Z589" s="82">
        <v>1</v>
      </c>
      <c r="AA589" s="82" t="s">
        <v>121</v>
      </c>
      <c r="AB589" s="82" t="s">
        <v>1401</v>
      </c>
      <c r="AD589" s="82" t="s">
        <v>331</v>
      </c>
      <c r="AE589" s="82" t="s">
        <v>1473</v>
      </c>
      <c r="AN589" s="82" t="s">
        <v>76</v>
      </c>
      <c r="AO589" s="82" t="s">
        <v>1474</v>
      </c>
      <c r="AP589" s="82">
        <v>200000000</v>
      </c>
      <c r="AQ589" s="82" t="s">
        <v>109</v>
      </c>
      <c r="AR589" s="82" t="s">
        <v>4274</v>
      </c>
      <c r="AS589" s="84">
        <v>42090</v>
      </c>
      <c r="AT589" s="85">
        <v>2015</v>
      </c>
      <c r="AU589" s="82" t="s">
        <v>4277</v>
      </c>
      <c r="AV589" s="84">
        <v>42825</v>
      </c>
      <c r="AW589" s="85">
        <v>2017</v>
      </c>
      <c r="AX589" s="85">
        <f>Table1[[#This Row],[End TEST]]-Table1[[#This Row],[Start TEST]]</f>
        <v>2</v>
      </c>
      <c r="AY589" s="85">
        <f>Table1[[#This Row],[TEST_Diff]]+1</f>
        <v>3</v>
      </c>
      <c r="AZ589" s="92">
        <f>DATEDIF(Table1[[#This Row],[Start Year]],Table1[[#This Row],[End Year]],"d") / 365</f>
        <v>2.0136986301369864</v>
      </c>
      <c r="BA589" s="82">
        <v>253800000</v>
      </c>
      <c r="BD589" s="82">
        <v>1</v>
      </c>
      <c r="BE589" s="82">
        <v>1</v>
      </c>
      <c r="BF589" s="82">
        <v>1</v>
      </c>
      <c r="BG589" s="82">
        <v>1</v>
      </c>
      <c r="BH589" s="82">
        <v>1</v>
      </c>
      <c r="BI589" s="82">
        <v>1</v>
      </c>
      <c r="BJ589" s="82">
        <v>1</v>
      </c>
      <c r="BK589" s="82">
        <v>1</v>
      </c>
      <c r="BL589" s="82">
        <v>1</v>
      </c>
      <c r="BM589" s="82">
        <v>1</v>
      </c>
      <c r="BO589" s="82">
        <v>1</v>
      </c>
      <c r="BP589" s="82">
        <v>1</v>
      </c>
    </row>
    <row r="590" spans="1:75" x14ac:dyDescent="0.5">
      <c r="A590" s="82">
        <v>80</v>
      </c>
      <c r="B590" s="82" t="s">
        <v>1471</v>
      </c>
      <c r="D590" s="90">
        <v>43579</v>
      </c>
      <c r="E590" s="90" t="s">
        <v>1472</v>
      </c>
      <c r="F590" s="90"/>
      <c r="G590" s="82" t="s">
        <v>1472</v>
      </c>
      <c r="H590" s="82" t="s">
        <v>1400</v>
      </c>
      <c r="I590" s="80" t="s">
        <v>81</v>
      </c>
      <c r="J590" s="80">
        <v>50</v>
      </c>
      <c r="K590" s="80">
        <v>132</v>
      </c>
      <c r="L590" s="80" t="s">
        <v>1432</v>
      </c>
      <c r="M590" s="80">
        <v>0.64</v>
      </c>
      <c r="N590" s="80">
        <v>13.318655</v>
      </c>
      <c r="O590" s="80">
        <v>108.3681</v>
      </c>
      <c r="P590" s="80" t="s">
        <v>113</v>
      </c>
      <c r="Q590" s="80">
        <v>0</v>
      </c>
      <c r="R590" s="80">
        <v>10.278548000000001</v>
      </c>
      <c r="S590" s="80">
        <v>102.006446</v>
      </c>
      <c r="T590" s="80">
        <v>640000</v>
      </c>
      <c r="U590" s="91">
        <f>Table1[[#This Row],[Distribution Amount (Dollars)]]/Table1[[#This Row],[NEWdatediff]]</f>
        <v>213333.33333333334</v>
      </c>
      <c r="V590" s="82" t="s">
        <v>1393</v>
      </c>
      <c r="W590" s="82" t="s">
        <v>91</v>
      </c>
      <c r="X590" s="82" t="s">
        <v>72</v>
      </c>
      <c r="Y590" s="82" t="s">
        <v>73</v>
      </c>
      <c r="Z590" s="82">
        <v>1</v>
      </c>
      <c r="AA590" s="82" t="s">
        <v>121</v>
      </c>
      <c r="AB590" s="82" t="s">
        <v>1401</v>
      </c>
      <c r="AD590" s="82" t="s">
        <v>331</v>
      </c>
      <c r="AE590" s="82" t="s">
        <v>1473</v>
      </c>
      <c r="AN590" s="82" t="s">
        <v>76</v>
      </c>
      <c r="AO590" s="82" t="s">
        <v>1474</v>
      </c>
      <c r="AP590" s="82">
        <v>200000000</v>
      </c>
      <c r="AQ590" s="82" t="s">
        <v>109</v>
      </c>
      <c r="AR590" s="82" t="s">
        <v>4274</v>
      </c>
      <c r="AS590" s="84">
        <v>42090</v>
      </c>
      <c r="AT590" s="85">
        <v>2015</v>
      </c>
      <c r="AU590" s="82" t="s">
        <v>4277</v>
      </c>
      <c r="AV590" s="84">
        <v>42825</v>
      </c>
      <c r="AW590" s="85">
        <v>2017</v>
      </c>
      <c r="AX590" s="85">
        <f>Table1[[#This Row],[End TEST]]-Table1[[#This Row],[Start TEST]]</f>
        <v>2</v>
      </c>
      <c r="AY590" s="85">
        <f>Table1[[#This Row],[TEST_Diff]]+1</f>
        <v>3</v>
      </c>
      <c r="AZ590" s="92">
        <f>DATEDIF(Table1[[#This Row],[Start Year]],Table1[[#This Row],[End Year]],"d") / 365</f>
        <v>2.0136986301369864</v>
      </c>
      <c r="BA590" s="82">
        <v>253800000</v>
      </c>
      <c r="BD590" s="82">
        <v>1</v>
      </c>
      <c r="BE590" s="82">
        <v>1</v>
      </c>
      <c r="BF590" s="82">
        <v>1</v>
      </c>
      <c r="BG590" s="82">
        <v>1</v>
      </c>
      <c r="BH590" s="82">
        <v>1</v>
      </c>
      <c r="BI590" s="82">
        <v>1</v>
      </c>
      <c r="BJ590" s="82">
        <v>1</v>
      </c>
      <c r="BK590" s="82">
        <v>1</v>
      </c>
      <c r="BL590" s="82">
        <v>1</v>
      </c>
      <c r="BM590" s="82">
        <v>1</v>
      </c>
      <c r="BO590" s="82">
        <v>1</v>
      </c>
      <c r="BP590" s="82">
        <v>1</v>
      </c>
    </row>
    <row r="591" spans="1:75" x14ac:dyDescent="0.5">
      <c r="A591" s="82">
        <v>80</v>
      </c>
      <c r="B591" s="82" t="s">
        <v>1471</v>
      </c>
      <c r="D591" s="90">
        <v>43579</v>
      </c>
      <c r="E591" s="90" t="s">
        <v>1472</v>
      </c>
      <c r="F591" s="90"/>
      <c r="G591" s="82" t="s">
        <v>1472</v>
      </c>
      <c r="H591" s="82" t="s">
        <v>1400</v>
      </c>
      <c r="I591" s="80" t="s">
        <v>102</v>
      </c>
      <c r="J591" s="80">
        <v>50</v>
      </c>
      <c r="K591" s="80">
        <v>132</v>
      </c>
      <c r="L591" s="80" t="s">
        <v>156</v>
      </c>
      <c r="M591" s="80">
        <v>1.1499999999999999</v>
      </c>
      <c r="N591" s="80">
        <v>17.570692000000001</v>
      </c>
      <c r="O591" s="80">
        <v>-3.9961660000000001</v>
      </c>
      <c r="P591" s="80" t="s">
        <v>69</v>
      </c>
      <c r="Q591" s="80">
        <v>0</v>
      </c>
      <c r="R591" s="80">
        <v>2.6272389999999999</v>
      </c>
      <c r="S591" s="80">
        <v>23.381664000000001</v>
      </c>
      <c r="T591" s="80">
        <v>1150000</v>
      </c>
      <c r="U591" s="91">
        <f>Table1[[#This Row],[Distribution Amount (Dollars)]]/Table1[[#This Row],[NEWdatediff]]</f>
        <v>383333.33333333331</v>
      </c>
      <c r="V591" s="82" t="s">
        <v>1393</v>
      </c>
      <c r="W591" s="82" t="s">
        <v>91</v>
      </c>
      <c r="X591" s="82" t="s">
        <v>72</v>
      </c>
      <c r="Y591" s="82" t="s">
        <v>73</v>
      </c>
      <c r="Z591" s="82">
        <v>1</v>
      </c>
      <c r="AA591" s="82" t="s">
        <v>121</v>
      </c>
      <c r="AB591" s="82" t="s">
        <v>1401</v>
      </c>
      <c r="AD591" s="82" t="s">
        <v>426</v>
      </c>
      <c r="AE591" s="82" t="s">
        <v>1473</v>
      </c>
      <c r="AN591" s="82" t="s">
        <v>76</v>
      </c>
      <c r="AO591" s="82" t="s">
        <v>1474</v>
      </c>
      <c r="AP591" s="82">
        <v>200000000</v>
      </c>
      <c r="AQ591" s="82" t="s">
        <v>109</v>
      </c>
      <c r="AR591" s="82" t="s">
        <v>4274</v>
      </c>
      <c r="AS591" s="84">
        <v>42090</v>
      </c>
      <c r="AT591" s="85">
        <v>2015</v>
      </c>
      <c r="AU591" s="82" t="s">
        <v>4277</v>
      </c>
      <c r="AV591" s="84">
        <v>42825</v>
      </c>
      <c r="AW591" s="85">
        <v>2017</v>
      </c>
      <c r="AX591" s="85">
        <f>Table1[[#This Row],[End TEST]]-Table1[[#This Row],[Start TEST]]</f>
        <v>2</v>
      </c>
      <c r="AY591" s="85">
        <f>Table1[[#This Row],[TEST_Diff]]+1</f>
        <v>3</v>
      </c>
      <c r="AZ591" s="92">
        <f>DATEDIF(Table1[[#This Row],[Start Year]],Table1[[#This Row],[End Year]],"d") / 365</f>
        <v>2.0136986301369864</v>
      </c>
      <c r="BA591" s="82">
        <v>253800000</v>
      </c>
      <c r="BD591" s="82">
        <v>1</v>
      </c>
      <c r="BE591" s="82">
        <v>1</v>
      </c>
      <c r="BF591" s="82">
        <v>1</v>
      </c>
      <c r="BG591" s="82">
        <v>1</v>
      </c>
      <c r="BH591" s="82">
        <v>1</v>
      </c>
      <c r="BI591" s="82">
        <v>1</v>
      </c>
      <c r="BJ591" s="82">
        <v>1</v>
      </c>
      <c r="BK591" s="82">
        <v>1</v>
      </c>
      <c r="BL591" s="82">
        <v>1</v>
      </c>
      <c r="BM591" s="82">
        <v>1</v>
      </c>
      <c r="BO591" s="82">
        <v>1</v>
      </c>
      <c r="BP591" s="82">
        <v>1</v>
      </c>
    </row>
    <row r="592" spans="1:75" x14ac:dyDescent="0.5">
      <c r="A592" s="82">
        <v>80</v>
      </c>
      <c r="B592" s="82" t="s">
        <v>1471</v>
      </c>
      <c r="D592" s="90">
        <v>43579</v>
      </c>
      <c r="E592" s="90" t="s">
        <v>1472</v>
      </c>
      <c r="F592" s="90"/>
      <c r="G592" s="82" t="s">
        <v>1472</v>
      </c>
      <c r="H592" s="82" t="s">
        <v>1400</v>
      </c>
      <c r="I592" s="80" t="s">
        <v>81</v>
      </c>
      <c r="J592" s="80">
        <v>50</v>
      </c>
      <c r="K592" s="80">
        <v>132</v>
      </c>
      <c r="L592" s="80" t="s">
        <v>156</v>
      </c>
      <c r="M592" s="80">
        <v>1.1499999999999999</v>
      </c>
      <c r="N592" s="80">
        <v>17.570692000000001</v>
      </c>
      <c r="O592" s="80">
        <v>-3.9961660000000001</v>
      </c>
      <c r="P592" s="80" t="s">
        <v>69</v>
      </c>
      <c r="Q592" s="80">
        <v>0</v>
      </c>
      <c r="R592" s="80">
        <v>2.6272389999999999</v>
      </c>
      <c r="S592" s="80">
        <v>23.381664000000001</v>
      </c>
      <c r="T592" s="80">
        <v>1150000</v>
      </c>
      <c r="U592" s="91">
        <f>Table1[[#This Row],[Distribution Amount (Dollars)]]/Table1[[#This Row],[NEWdatediff]]</f>
        <v>383333.33333333331</v>
      </c>
      <c r="V592" s="82" t="s">
        <v>1393</v>
      </c>
      <c r="W592" s="82" t="s">
        <v>91</v>
      </c>
      <c r="X592" s="82" t="s">
        <v>72</v>
      </c>
      <c r="Y592" s="82" t="s">
        <v>73</v>
      </c>
      <c r="Z592" s="82">
        <v>1</v>
      </c>
      <c r="AA592" s="82" t="s">
        <v>121</v>
      </c>
      <c r="AB592" s="82" t="s">
        <v>1401</v>
      </c>
      <c r="AD592" s="82" t="s">
        <v>426</v>
      </c>
      <c r="AE592" s="82" t="s">
        <v>1473</v>
      </c>
      <c r="AN592" s="82" t="s">
        <v>76</v>
      </c>
      <c r="AO592" s="82" t="s">
        <v>1474</v>
      </c>
      <c r="AP592" s="82">
        <v>200000000</v>
      </c>
      <c r="AQ592" s="82" t="s">
        <v>109</v>
      </c>
      <c r="AR592" s="82" t="s">
        <v>4274</v>
      </c>
      <c r="AS592" s="84">
        <v>42090</v>
      </c>
      <c r="AT592" s="85">
        <v>2015</v>
      </c>
      <c r="AU592" s="82" t="s">
        <v>4277</v>
      </c>
      <c r="AV592" s="84">
        <v>42825</v>
      </c>
      <c r="AW592" s="85">
        <v>2017</v>
      </c>
      <c r="AX592" s="85">
        <f>Table1[[#This Row],[End TEST]]-Table1[[#This Row],[Start TEST]]</f>
        <v>2</v>
      </c>
      <c r="AY592" s="85">
        <f>Table1[[#This Row],[TEST_Diff]]+1</f>
        <v>3</v>
      </c>
      <c r="AZ592" s="92">
        <f>DATEDIF(Table1[[#This Row],[Start Year]],Table1[[#This Row],[End Year]],"d") / 365</f>
        <v>2.0136986301369864</v>
      </c>
      <c r="BA592" s="82">
        <v>253800000</v>
      </c>
      <c r="BD592" s="82">
        <v>1</v>
      </c>
      <c r="BE592" s="82">
        <v>1</v>
      </c>
      <c r="BF592" s="82">
        <v>1</v>
      </c>
      <c r="BG592" s="82">
        <v>1</v>
      </c>
      <c r="BH592" s="82">
        <v>1</v>
      </c>
      <c r="BI592" s="82">
        <v>1</v>
      </c>
      <c r="BJ592" s="82">
        <v>1</v>
      </c>
      <c r="BK592" s="82">
        <v>1</v>
      </c>
      <c r="BL592" s="82">
        <v>1</v>
      </c>
      <c r="BM592" s="82">
        <v>1</v>
      </c>
      <c r="BO592" s="82">
        <v>1</v>
      </c>
      <c r="BP592" s="82">
        <v>1</v>
      </c>
    </row>
    <row r="593" spans="1:68" x14ac:dyDescent="0.5">
      <c r="A593" s="82">
        <v>80</v>
      </c>
      <c r="B593" s="82" t="s">
        <v>1471</v>
      </c>
      <c r="D593" s="90">
        <v>43579</v>
      </c>
      <c r="E593" s="90" t="s">
        <v>1472</v>
      </c>
      <c r="F593" s="90"/>
      <c r="G593" s="82" t="s">
        <v>1472</v>
      </c>
      <c r="H593" s="82" t="s">
        <v>1400</v>
      </c>
      <c r="I593" s="80" t="s">
        <v>102</v>
      </c>
      <c r="J593" s="80">
        <v>50</v>
      </c>
      <c r="K593" s="80">
        <v>132</v>
      </c>
      <c r="L593" s="80" t="s">
        <v>1463</v>
      </c>
      <c r="M593" s="80">
        <v>1.1499999999999999</v>
      </c>
      <c r="N593" s="80">
        <v>-23.5349</v>
      </c>
      <c r="O593" s="80">
        <v>-52.5901</v>
      </c>
      <c r="P593" s="80" t="s">
        <v>69</v>
      </c>
      <c r="Q593" s="80">
        <v>0</v>
      </c>
      <c r="R593" s="80">
        <v>2.6272389999999999</v>
      </c>
      <c r="S593" s="80">
        <v>23.381664000000001</v>
      </c>
      <c r="T593" s="80">
        <v>1150000</v>
      </c>
      <c r="U593" s="91">
        <f>Table1[[#This Row],[Distribution Amount (Dollars)]]/Table1[[#This Row],[NEWdatediff]]</f>
        <v>383333.33333333331</v>
      </c>
      <c r="V593" s="82" t="s">
        <v>1393</v>
      </c>
      <c r="W593" s="82" t="s">
        <v>91</v>
      </c>
      <c r="X593" s="82" t="s">
        <v>72</v>
      </c>
      <c r="Y593" s="82" t="s">
        <v>73</v>
      </c>
      <c r="Z593" s="82">
        <v>1</v>
      </c>
      <c r="AA593" s="82" t="s">
        <v>121</v>
      </c>
      <c r="AB593" s="82" t="s">
        <v>1401</v>
      </c>
      <c r="AD593" s="82" t="s">
        <v>220</v>
      </c>
      <c r="AE593" s="82" t="s">
        <v>1473</v>
      </c>
      <c r="AN593" s="82" t="s">
        <v>76</v>
      </c>
      <c r="AO593" s="82" t="s">
        <v>1474</v>
      </c>
      <c r="AP593" s="82">
        <v>200000000</v>
      </c>
      <c r="AQ593" s="82" t="s">
        <v>109</v>
      </c>
      <c r="AR593" s="82" t="s">
        <v>4274</v>
      </c>
      <c r="AS593" s="84">
        <v>42090</v>
      </c>
      <c r="AT593" s="85">
        <v>2015</v>
      </c>
      <c r="AU593" s="82" t="s">
        <v>4277</v>
      </c>
      <c r="AV593" s="84">
        <v>42825</v>
      </c>
      <c r="AW593" s="85">
        <v>2017</v>
      </c>
      <c r="AX593" s="85">
        <f>Table1[[#This Row],[End TEST]]-Table1[[#This Row],[Start TEST]]</f>
        <v>2</v>
      </c>
      <c r="AY593" s="85">
        <f>Table1[[#This Row],[TEST_Diff]]+1</f>
        <v>3</v>
      </c>
      <c r="AZ593" s="92">
        <f>DATEDIF(Table1[[#This Row],[Start Year]],Table1[[#This Row],[End Year]],"d") / 365</f>
        <v>2.0136986301369864</v>
      </c>
      <c r="BA593" s="82">
        <v>253800000</v>
      </c>
      <c r="BD593" s="82">
        <v>1</v>
      </c>
      <c r="BE593" s="82">
        <v>1</v>
      </c>
      <c r="BF593" s="82">
        <v>1</v>
      </c>
      <c r="BG593" s="82">
        <v>1</v>
      </c>
      <c r="BH593" s="82">
        <v>1</v>
      </c>
      <c r="BI593" s="82">
        <v>1</v>
      </c>
      <c r="BJ593" s="82">
        <v>1</v>
      </c>
      <c r="BK593" s="82">
        <v>1</v>
      </c>
      <c r="BL593" s="82">
        <v>1</v>
      </c>
      <c r="BM593" s="82">
        <v>1</v>
      </c>
      <c r="BO593" s="82">
        <v>1</v>
      </c>
      <c r="BP593" s="82">
        <v>1</v>
      </c>
    </row>
    <row r="594" spans="1:68" x14ac:dyDescent="0.5">
      <c r="A594" s="82">
        <v>80</v>
      </c>
      <c r="B594" s="82" t="s">
        <v>1471</v>
      </c>
      <c r="D594" s="90">
        <v>43579</v>
      </c>
      <c r="E594" s="90" t="s">
        <v>1472</v>
      </c>
      <c r="F594" s="90"/>
      <c r="G594" s="82" t="s">
        <v>1472</v>
      </c>
      <c r="H594" s="82" t="s">
        <v>1400</v>
      </c>
      <c r="I594" s="80" t="s">
        <v>81</v>
      </c>
      <c r="J594" s="80">
        <v>50</v>
      </c>
      <c r="K594" s="80">
        <v>132</v>
      </c>
      <c r="L594" s="80" t="s">
        <v>1463</v>
      </c>
      <c r="M594" s="80">
        <v>1.1499999999999999</v>
      </c>
      <c r="N594" s="80">
        <v>-23.5349</v>
      </c>
      <c r="O594" s="80">
        <v>-52.5901</v>
      </c>
      <c r="P594" s="80" t="s">
        <v>69</v>
      </c>
      <c r="Q594" s="80">
        <v>0</v>
      </c>
      <c r="R594" s="80">
        <v>2.6272389999999999</v>
      </c>
      <c r="S594" s="80">
        <v>23.381664000000001</v>
      </c>
      <c r="T594" s="80">
        <v>1150000</v>
      </c>
      <c r="U594" s="91">
        <f>Table1[[#This Row],[Distribution Amount (Dollars)]]/Table1[[#This Row],[NEWdatediff]]</f>
        <v>383333.33333333331</v>
      </c>
      <c r="V594" s="82" t="s">
        <v>1393</v>
      </c>
      <c r="W594" s="82" t="s">
        <v>91</v>
      </c>
      <c r="X594" s="82" t="s">
        <v>72</v>
      </c>
      <c r="Y594" s="82" t="s">
        <v>73</v>
      </c>
      <c r="Z594" s="82">
        <v>1</v>
      </c>
      <c r="AA594" s="82" t="s">
        <v>121</v>
      </c>
      <c r="AB594" s="82" t="s">
        <v>1401</v>
      </c>
      <c r="AD594" s="82" t="s">
        <v>220</v>
      </c>
      <c r="AE594" s="82" t="s">
        <v>1473</v>
      </c>
      <c r="AN594" s="82" t="s">
        <v>76</v>
      </c>
      <c r="AO594" s="82" t="s">
        <v>1474</v>
      </c>
      <c r="AP594" s="82">
        <v>200000000</v>
      </c>
      <c r="AQ594" s="82" t="s">
        <v>109</v>
      </c>
      <c r="AR594" s="82" t="s">
        <v>4274</v>
      </c>
      <c r="AS594" s="84">
        <v>42090</v>
      </c>
      <c r="AT594" s="85">
        <v>2015</v>
      </c>
      <c r="AU594" s="82" t="s">
        <v>4277</v>
      </c>
      <c r="AV594" s="84">
        <v>42825</v>
      </c>
      <c r="AW594" s="85">
        <v>2017</v>
      </c>
      <c r="AX594" s="85">
        <f>Table1[[#This Row],[End TEST]]-Table1[[#This Row],[Start TEST]]</f>
        <v>2</v>
      </c>
      <c r="AY594" s="85">
        <f>Table1[[#This Row],[TEST_Diff]]+1</f>
        <v>3</v>
      </c>
      <c r="AZ594" s="92">
        <f>DATEDIF(Table1[[#This Row],[Start Year]],Table1[[#This Row],[End Year]],"d") / 365</f>
        <v>2.0136986301369864</v>
      </c>
      <c r="BA594" s="82">
        <v>253800000</v>
      </c>
      <c r="BD594" s="82">
        <v>1</v>
      </c>
      <c r="BE594" s="82">
        <v>1</v>
      </c>
      <c r="BF594" s="82">
        <v>1</v>
      </c>
      <c r="BG594" s="82">
        <v>1</v>
      </c>
      <c r="BH594" s="82">
        <v>1</v>
      </c>
      <c r="BI594" s="82">
        <v>1</v>
      </c>
      <c r="BJ594" s="82">
        <v>1</v>
      </c>
      <c r="BK594" s="82">
        <v>1</v>
      </c>
      <c r="BL594" s="82">
        <v>1</v>
      </c>
      <c r="BM594" s="82">
        <v>1</v>
      </c>
      <c r="BO594" s="82">
        <v>1</v>
      </c>
      <c r="BP594" s="82">
        <v>1</v>
      </c>
    </row>
    <row r="595" spans="1:68" x14ac:dyDescent="0.5">
      <c r="A595" s="82">
        <v>80</v>
      </c>
      <c r="B595" s="82" t="s">
        <v>1471</v>
      </c>
      <c r="D595" s="90">
        <v>43579</v>
      </c>
      <c r="E595" s="90" t="s">
        <v>1472</v>
      </c>
      <c r="F595" s="90"/>
      <c r="G595" s="82" t="s">
        <v>1472</v>
      </c>
      <c r="H595" s="82" t="s">
        <v>1400</v>
      </c>
      <c r="I595" s="80" t="s">
        <v>102</v>
      </c>
      <c r="J595" s="80">
        <v>50</v>
      </c>
      <c r="K595" s="80">
        <v>132</v>
      </c>
      <c r="L595" s="80" t="s">
        <v>1462</v>
      </c>
      <c r="M595" s="80">
        <v>0.64</v>
      </c>
      <c r="N595" s="80">
        <v>33.223190000000002</v>
      </c>
      <c r="O595" s="80">
        <v>43.679290999999999</v>
      </c>
      <c r="P595" s="80" t="s">
        <v>268</v>
      </c>
      <c r="Q595" s="80">
        <v>0</v>
      </c>
      <c r="R595" s="80">
        <v>37.477907000000002</v>
      </c>
      <c r="S595" s="80">
        <v>39.411562000000004</v>
      </c>
      <c r="T595" s="80">
        <v>640000</v>
      </c>
      <c r="U595" s="91">
        <f>Table1[[#This Row],[Distribution Amount (Dollars)]]/Table1[[#This Row],[NEWdatediff]]</f>
        <v>213333.33333333334</v>
      </c>
      <c r="V595" s="82" t="s">
        <v>1393</v>
      </c>
      <c r="W595" s="82" t="s">
        <v>91</v>
      </c>
      <c r="X595" s="82" t="s">
        <v>72</v>
      </c>
      <c r="Y595" s="82" t="s">
        <v>73</v>
      </c>
      <c r="Z595" s="82">
        <v>1</v>
      </c>
      <c r="AA595" s="82" t="s">
        <v>121</v>
      </c>
      <c r="AB595" s="82" t="s">
        <v>1401</v>
      </c>
      <c r="AD595" s="82" t="s">
        <v>68</v>
      </c>
      <c r="AE595" s="82" t="s">
        <v>1473</v>
      </c>
      <c r="AN595" s="82" t="s">
        <v>76</v>
      </c>
      <c r="AO595" s="82" t="s">
        <v>1474</v>
      </c>
      <c r="AP595" s="82">
        <v>200000000</v>
      </c>
      <c r="AQ595" s="82" t="s">
        <v>109</v>
      </c>
      <c r="AR595" s="82" t="s">
        <v>4274</v>
      </c>
      <c r="AS595" s="84">
        <v>42090</v>
      </c>
      <c r="AT595" s="85">
        <v>2015</v>
      </c>
      <c r="AU595" s="82" t="s">
        <v>4277</v>
      </c>
      <c r="AV595" s="84">
        <v>42825</v>
      </c>
      <c r="AW595" s="85">
        <v>2017</v>
      </c>
      <c r="AX595" s="85">
        <f>Table1[[#This Row],[End TEST]]-Table1[[#This Row],[Start TEST]]</f>
        <v>2</v>
      </c>
      <c r="AY595" s="85">
        <f>Table1[[#This Row],[TEST_Diff]]+1</f>
        <v>3</v>
      </c>
      <c r="AZ595" s="92">
        <f>DATEDIF(Table1[[#This Row],[Start Year]],Table1[[#This Row],[End Year]],"d") / 365</f>
        <v>2.0136986301369864</v>
      </c>
      <c r="BA595" s="82">
        <v>253800000</v>
      </c>
      <c r="BD595" s="82">
        <v>1</v>
      </c>
      <c r="BE595" s="82">
        <v>1</v>
      </c>
      <c r="BF595" s="82">
        <v>1</v>
      </c>
      <c r="BG595" s="82">
        <v>1</v>
      </c>
      <c r="BH595" s="82">
        <v>1</v>
      </c>
      <c r="BI595" s="82">
        <v>1</v>
      </c>
      <c r="BJ595" s="82">
        <v>1</v>
      </c>
      <c r="BK595" s="82">
        <v>1</v>
      </c>
      <c r="BL595" s="82">
        <v>1</v>
      </c>
      <c r="BM595" s="82">
        <v>1</v>
      </c>
      <c r="BO595" s="82">
        <v>1</v>
      </c>
      <c r="BP595" s="82">
        <v>1</v>
      </c>
    </row>
    <row r="596" spans="1:68" x14ac:dyDescent="0.5">
      <c r="A596" s="82">
        <v>80</v>
      </c>
      <c r="B596" s="82" t="s">
        <v>1471</v>
      </c>
      <c r="D596" s="90">
        <v>43579</v>
      </c>
      <c r="E596" s="90" t="s">
        <v>1472</v>
      </c>
      <c r="F596" s="90"/>
      <c r="G596" s="82" t="s">
        <v>1472</v>
      </c>
      <c r="H596" s="82" t="s">
        <v>1400</v>
      </c>
      <c r="I596" s="80" t="s">
        <v>81</v>
      </c>
      <c r="J596" s="80">
        <v>50</v>
      </c>
      <c r="K596" s="80">
        <v>132</v>
      </c>
      <c r="L596" s="80" t="s">
        <v>1462</v>
      </c>
      <c r="M596" s="80">
        <v>0.64</v>
      </c>
      <c r="N596" s="80">
        <v>33.223190000000002</v>
      </c>
      <c r="O596" s="80">
        <v>43.679290999999999</v>
      </c>
      <c r="P596" s="80" t="s">
        <v>268</v>
      </c>
      <c r="Q596" s="80">
        <v>0</v>
      </c>
      <c r="R596" s="80">
        <v>37.477907000000002</v>
      </c>
      <c r="S596" s="80">
        <v>39.411562000000004</v>
      </c>
      <c r="T596" s="80">
        <v>640000</v>
      </c>
      <c r="U596" s="91">
        <f>Table1[[#This Row],[Distribution Amount (Dollars)]]/Table1[[#This Row],[NEWdatediff]]</f>
        <v>213333.33333333334</v>
      </c>
      <c r="V596" s="82" t="s">
        <v>1393</v>
      </c>
      <c r="W596" s="82" t="s">
        <v>91</v>
      </c>
      <c r="X596" s="82" t="s">
        <v>72</v>
      </c>
      <c r="Y596" s="82" t="s">
        <v>73</v>
      </c>
      <c r="Z596" s="82">
        <v>1</v>
      </c>
      <c r="AA596" s="82" t="s">
        <v>121</v>
      </c>
      <c r="AB596" s="82" t="s">
        <v>1401</v>
      </c>
      <c r="AD596" s="82" t="s">
        <v>68</v>
      </c>
      <c r="AE596" s="82" t="s">
        <v>1473</v>
      </c>
      <c r="AN596" s="82" t="s">
        <v>76</v>
      </c>
      <c r="AO596" s="82" t="s">
        <v>1474</v>
      </c>
      <c r="AP596" s="82">
        <v>200000000</v>
      </c>
      <c r="AQ596" s="82" t="s">
        <v>109</v>
      </c>
      <c r="AR596" s="82" t="s">
        <v>4274</v>
      </c>
      <c r="AS596" s="84">
        <v>42090</v>
      </c>
      <c r="AT596" s="85">
        <v>2015</v>
      </c>
      <c r="AU596" s="82" t="s">
        <v>4277</v>
      </c>
      <c r="AV596" s="84">
        <v>42825</v>
      </c>
      <c r="AW596" s="85">
        <v>2017</v>
      </c>
      <c r="AX596" s="85">
        <f>Table1[[#This Row],[End TEST]]-Table1[[#This Row],[Start TEST]]</f>
        <v>2</v>
      </c>
      <c r="AY596" s="85">
        <f>Table1[[#This Row],[TEST_Diff]]+1</f>
        <v>3</v>
      </c>
      <c r="AZ596" s="92">
        <f>DATEDIF(Table1[[#This Row],[Start Year]],Table1[[#This Row],[End Year]],"d") / 365</f>
        <v>2.0136986301369864</v>
      </c>
      <c r="BA596" s="82">
        <v>253800000</v>
      </c>
      <c r="BD596" s="82">
        <v>1</v>
      </c>
      <c r="BE596" s="82">
        <v>1</v>
      </c>
      <c r="BF596" s="82">
        <v>1</v>
      </c>
      <c r="BG596" s="82">
        <v>1</v>
      </c>
      <c r="BH596" s="82">
        <v>1</v>
      </c>
      <c r="BI596" s="82">
        <v>1</v>
      </c>
      <c r="BJ596" s="82">
        <v>1</v>
      </c>
      <c r="BK596" s="82">
        <v>1</v>
      </c>
      <c r="BL596" s="82">
        <v>1</v>
      </c>
      <c r="BM596" s="82">
        <v>1</v>
      </c>
      <c r="BO596" s="82">
        <v>1</v>
      </c>
      <c r="BP596" s="82">
        <v>1</v>
      </c>
    </row>
    <row r="597" spans="1:68" x14ac:dyDescent="0.5">
      <c r="A597" s="82">
        <v>80</v>
      </c>
      <c r="B597" s="82" t="s">
        <v>1471</v>
      </c>
      <c r="D597" s="90">
        <v>43579</v>
      </c>
      <c r="E597" s="90" t="s">
        <v>1472</v>
      </c>
      <c r="F597" s="90"/>
      <c r="G597" s="82" t="s">
        <v>1472</v>
      </c>
      <c r="H597" s="82" t="s">
        <v>1400</v>
      </c>
      <c r="I597" s="80" t="s">
        <v>102</v>
      </c>
      <c r="J597" s="80">
        <v>50</v>
      </c>
      <c r="K597" s="80">
        <v>132</v>
      </c>
      <c r="L597" s="80" t="s">
        <v>1450</v>
      </c>
      <c r="M597" s="80">
        <v>1.1499999999999999</v>
      </c>
      <c r="N597" s="80">
        <v>-0.228021</v>
      </c>
      <c r="O597" s="80">
        <v>15.827659000000001</v>
      </c>
      <c r="P597" s="80" t="s">
        <v>69</v>
      </c>
      <c r="Q597" s="80">
        <v>0</v>
      </c>
      <c r="R597" s="80">
        <v>2.6272389999999999</v>
      </c>
      <c r="S597" s="80">
        <v>23.381664000000001</v>
      </c>
      <c r="T597" s="80">
        <v>1150000</v>
      </c>
      <c r="U597" s="91">
        <f>Table1[[#This Row],[Distribution Amount (Dollars)]]/Table1[[#This Row],[NEWdatediff]]</f>
        <v>383333.33333333331</v>
      </c>
      <c r="V597" s="82" t="s">
        <v>1393</v>
      </c>
      <c r="W597" s="82" t="s">
        <v>91</v>
      </c>
      <c r="X597" s="82" t="s">
        <v>72</v>
      </c>
      <c r="Y597" s="82" t="s">
        <v>73</v>
      </c>
      <c r="Z597" s="82">
        <v>1</v>
      </c>
      <c r="AA597" s="82" t="s">
        <v>121</v>
      </c>
      <c r="AB597" s="82" t="s">
        <v>1401</v>
      </c>
      <c r="AD597" s="82" t="s">
        <v>179</v>
      </c>
      <c r="AE597" s="82" t="s">
        <v>1473</v>
      </c>
      <c r="AN597" s="82" t="s">
        <v>76</v>
      </c>
      <c r="AO597" s="82" t="s">
        <v>1474</v>
      </c>
      <c r="AP597" s="82">
        <v>200000000</v>
      </c>
      <c r="AQ597" s="82" t="s">
        <v>109</v>
      </c>
      <c r="AR597" s="82" t="s">
        <v>4274</v>
      </c>
      <c r="AS597" s="84">
        <v>42090</v>
      </c>
      <c r="AT597" s="85">
        <v>2015</v>
      </c>
      <c r="AU597" s="82" t="s">
        <v>4277</v>
      </c>
      <c r="AV597" s="84">
        <v>42825</v>
      </c>
      <c r="AW597" s="85">
        <v>2017</v>
      </c>
      <c r="AX597" s="85">
        <f>Table1[[#This Row],[End TEST]]-Table1[[#This Row],[Start TEST]]</f>
        <v>2</v>
      </c>
      <c r="AY597" s="85">
        <f>Table1[[#This Row],[TEST_Diff]]+1</f>
        <v>3</v>
      </c>
      <c r="AZ597" s="92">
        <f>DATEDIF(Table1[[#This Row],[Start Year]],Table1[[#This Row],[End Year]],"d") / 365</f>
        <v>2.0136986301369864</v>
      </c>
      <c r="BA597" s="82">
        <v>253800000</v>
      </c>
      <c r="BD597" s="82">
        <v>1</v>
      </c>
      <c r="BE597" s="82">
        <v>1</v>
      </c>
      <c r="BF597" s="82">
        <v>1</v>
      </c>
      <c r="BG597" s="82">
        <v>1</v>
      </c>
      <c r="BH597" s="82">
        <v>1</v>
      </c>
      <c r="BI597" s="82">
        <v>1</v>
      </c>
      <c r="BJ597" s="82">
        <v>1</v>
      </c>
      <c r="BK597" s="82">
        <v>1</v>
      </c>
      <c r="BL597" s="82">
        <v>1</v>
      </c>
      <c r="BM597" s="82">
        <v>1</v>
      </c>
      <c r="BO597" s="82">
        <v>1</v>
      </c>
      <c r="BP597" s="82">
        <v>1</v>
      </c>
    </row>
    <row r="598" spans="1:68" x14ac:dyDescent="0.5">
      <c r="A598" s="82">
        <v>80</v>
      </c>
      <c r="B598" s="82" t="s">
        <v>1471</v>
      </c>
      <c r="D598" s="90">
        <v>43579</v>
      </c>
      <c r="E598" s="90" t="s">
        <v>1472</v>
      </c>
      <c r="F598" s="90"/>
      <c r="G598" s="82" t="s">
        <v>1472</v>
      </c>
      <c r="H598" s="82" t="s">
        <v>1400</v>
      </c>
      <c r="I598" s="80" t="s">
        <v>81</v>
      </c>
      <c r="J598" s="80">
        <v>50</v>
      </c>
      <c r="K598" s="80">
        <v>132</v>
      </c>
      <c r="L598" s="80" t="s">
        <v>1450</v>
      </c>
      <c r="M598" s="80">
        <v>1.1499999999999999</v>
      </c>
      <c r="N598" s="80">
        <v>-0.228021</v>
      </c>
      <c r="O598" s="80">
        <v>15.827659000000001</v>
      </c>
      <c r="P598" s="80" t="s">
        <v>69</v>
      </c>
      <c r="Q598" s="80">
        <v>0</v>
      </c>
      <c r="R598" s="80">
        <v>2.6272389999999999</v>
      </c>
      <c r="S598" s="80">
        <v>23.381664000000001</v>
      </c>
      <c r="T598" s="80">
        <v>1150000</v>
      </c>
      <c r="U598" s="91">
        <f>Table1[[#This Row],[Distribution Amount (Dollars)]]/Table1[[#This Row],[NEWdatediff]]</f>
        <v>383333.33333333331</v>
      </c>
      <c r="V598" s="82" t="s">
        <v>1393</v>
      </c>
      <c r="W598" s="82" t="s">
        <v>91</v>
      </c>
      <c r="X598" s="82" t="s">
        <v>72</v>
      </c>
      <c r="Y598" s="82" t="s">
        <v>73</v>
      </c>
      <c r="Z598" s="82">
        <v>1</v>
      </c>
      <c r="AA598" s="82" t="s">
        <v>121</v>
      </c>
      <c r="AB598" s="82" t="s">
        <v>1401</v>
      </c>
      <c r="AD598" s="82" t="s">
        <v>179</v>
      </c>
      <c r="AE598" s="82" t="s">
        <v>1473</v>
      </c>
      <c r="AN598" s="82" t="s">
        <v>76</v>
      </c>
      <c r="AO598" s="82" t="s">
        <v>1474</v>
      </c>
      <c r="AP598" s="82">
        <v>200000000</v>
      </c>
      <c r="AQ598" s="82" t="s">
        <v>109</v>
      </c>
      <c r="AR598" s="82" t="s">
        <v>4274</v>
      </c>
      <c r="AS598" s="84">
        <v>42090</v>
      </c>
      <c r="AT598" s="85">
        <v>2015</v>
      </c>
      <c r="AU598" s="82" t="s">
        <v>4277</v>
      </c>
      <c r="AV598" s="84">
        <v>42825</v>
      </c>
      <c r="AW598" s="85">
        <v>2017</v>
      </c>
      <c r="AX598" s="85">
        <f>Table1[[#This Row],[End TEST]]-Table1[[#This Row],[Start TEST]]</f>
        <v>2</v>
      </c>
      <c r="AY598" s="85">
        <f>Table1[[#This Row],[TEST_Diff]]+1</f>
        <v>3</v>
      </c>
      <c r="AZ598" s="92">
        <f>DATEDIF(Table1[[#This Row],[Start Year]],Table1[[#This Row],[End Year]],"d") / 365</f>
        <v>2.0136986301369864</v>
      </c>
      <c r="BA598" s="82">
        <v>253800000</v>
      </c>
      <c r="BD598" s="82">
        <v>1</v>
      </c>
      <c r="BE598" s="82">
        <v>1</v>
      </c>
      <c r="BF598" s="82">
        <v>1</v>
      </c>
      <c r="BG598" s="82">
        <v>1</v>
      </c>
      <c r="BH598" s="82">
        <v>1</v>
      </c>
      <c r="BI598" s="82">
        <v>1</v>
      </c>
      <c r="BJ598" s="82">
        <v>1</v>
      </c>
      <c r="BK598" s="82">
        <v>1</v>
      </c>
      <c r="BL598" s="82">
        <v>1</v>
      </c>
      <c r="BM598" s="82">
        <v>1</v>
      </c>
      <c r="BO598" s="82">
        <v>1</v>
      </c>
      <c r="BP598" s="82">
        <v>1</v>
      </c>
    </row>
    <row r="599" spans="1:68" x14ac:dyDescent="0.5">
      <c r="A599" s="82">
        <v>80</v>
      </c>
      <c r="B599" s="82" t="s">
        <v>1471</v>
      </c>
      <c r="D599" s="90">
        <v>43579</v>
      </c>
      <c r="E599" s="90" t="s">
        <v>1472</v>
      </c>
      <c r="F599" s="90"/>
      <c r="G599" s="82" t="s">
        <v>1472</v>
      </c>
      <c r="H599" s="82" t="s">
        <v>1400</v>
      </c>
      <c r="I599" s="80" t="s">
        <v>102</v>
      </c>
      <c r="J599" s="80">
        <v>50</v>
      </c>
      <c r="K599" s="80">
        <v>132</v>
      </c>
      <c r="L599" s="80" t="s">
        <v>498</v>
      </c>
      <c r="M599" s="80">
        <v>1.1499999999999999</v>
      </c>
      <c r="N599" s="80">
        <v>-18.766946999999998</v>
      </c>
      <c r="O599" s="80">
        <v>46.869106000000002</v>
      </c>
      <c r="P599" s="80" t="s">
        <v>69</v>
      </c>
      <c r="Q599" s="80">
        <v>0</v>
      </c>
      <c r="R599" s="80">
        <v>2.6272389999999999</v>
      </c>
      <c r="S599" s="80">
        <v>23.381664000000001</v>
      </c>
      <c r="T599" s="80">
        <v>1150000</v>
      </c>
      <c r="U599" s="91">
        <f>Table1[[#This Row],[Distribution Amount (Dollars)]]/Table1[[#This Row],[NEWdatediff]]</f>
        <v>383333.33333333331</v>
      </c>
      <c r="V599" s="82" t="s">
        <v>1393</v>
      </c>
      <c r="W599" s="82" t="s">
        <v>91</v>
      </c>
      <c r="X599" s="82" t="s">
        <v>72</v>
      </c>
      <c r="Y599" s="82" t="s">
        <v>73</v>
      </c>
      <c r="Z599" s="82">
        <v>1</v>
      </c>
      <c r="AA599" s="82" t="s">
        <v>121</v>
      </c>
      <c r="AB599" s="82" t="s">
        <v>1401</v>
      </c>
      <c r="AD599" s="82" t="s">
        <v>89</v>
      </c>
      <c r="AE599" s="82" t="s">
        <v>1473</v>
      </c>
      <c r="AN599" s="82" t="s">
        <v>76</v>
      </c>
      <c r="AO599" s="82" t="s">
        <v>1474</v>
      </c>
      <c r="AP599" s="82">
        <v>200000000</v>
      </c>
      <c r="AQ599" s="82" t="s">
        <v>109</v>
      </c>
      <c r="AR599" s="82" t="s">
        <v>4274</v>
      </c>
      <c r="AS599" s="84">
        <v>42090</v>
      </c>
      <c r="AT599" s="85">
        <v>2015</v>
      </c>
      <c r="AU599" s="82" t="s">
        <v>4277</v>
      </c>
      <c r="AV599" s="84">
        <v>42825</v>
      </c>
      <c r="AW599" s="85">
        <v>2017</v>
      </c>
      <c r="AX599" s="85">
        <f>Table1[[#This Row],[End TEST]]-Table1[[#This Row],[Start TEST]]</f>
        <v>2</v>
      </c>
      <c r="AY599" s="85">
        <f>Table1[[#This Row],[TEST_Diff]]+1</f>
        <v>3</v>
      </c>
      <c r="AZ599" s="92">
        <f>DATEDIF(Table1[[#This Row],[Start Year]],Table1[[#This Row],[End Year]],"d") / 365</f>
        <v>2.0136986301369864</v>
      </c>
      <c r="BA599" s="82">
        <v>253800000</v>
      </c>
      <c r="BD599" s="82">
        <v>1</v>
      </c>
      <c r="BE599" s="82">
        <v>1</v>
      </c>
      <c r="BF599" s="82">
        <v>1</v>
      </c>
      <c r="BG599" s="82">
        <v>1</v>
      </c>
      <c r="BH599" s="82">
        <v>1</v>
      </c>
      <c r="BI599" s="82">
        <v>1</v>
      </c>
      <c r="BJ599" s="82">
        <v>1</v>
      </c>
      <c r="BK599" s="82">
        <v>1</v>
      </c>
      <c r="BL599" s="82">
        <v>1</v>
      </c>
      <c r="BM599" s="82">
        <v>1</v>
      </c>
      <c r="BO599" s="82">
        <v>1</v>
      </c>
      <c r="BP599" s="82">
        <v>1</v>
      </c>
    </row>
    <row r="600" spans="1:68" x14ac:dyDescent="0.5">
      <c r="A600" s="82">
        <v>80</v>
      </c>
      <c r="B600" s="82" t="s">
        <v>1471</v>
      </c>
      <c r="D600" s="90">
        <v>43579</v>
      </c>
      <c r="E600" s="90" t="s">
        <v>1472</v>
      </c>
      <c r="F600" s="90"/>
      <c r="G600" s="82" t="s">
        <v>1472</v>
      </c>
      <c r="H600" s="82" t="s">
        <v>1400</v>
      </c>
      <c r="I600" s="80" t="s">
        <v>81</v>
      </c>
      <c r="J600" s="80">
        <v>50</v>
      </c>
      <c r="K600" s="80">
        <v>132</v>
      </c>
      <c r="L600" s="80" t="s">
        <v>498</v>
      </c>
      <c r="M600" s="80">
        <v>1.1499999999999999</v>
      </c>
      <c r="N600" s="80">
        <v>-18.766946999999998</v>
      </c>
      <c r="O600" s="80">
        <v>46.869106000000002</v>
      </c>
      <c r="P600" s="80" t="s">
        <v>69</v>
      </c>
      <c r="Q600" s="80">
        <v>0</v>
      </c>
      <c r="R600" s="80">
        <v>2.6272389999999999</v>
      </c>
      <c r="S600" s="80">
        <v>23.381664000000001</v>
      </c>
      <c r="T600" s="80">
        <v>1150000</v>
      </c>
      <c r="U600" s="91">
        <f>Table1[[#This Row],[Distribution Amount (Dollars)]]/Table1[[#This Row],[NEWdatediff]]</f>
        <v>383333.33333333331</v>
      </c>
      <c r="V600" s="82" t="s">
        <v>1393</v>
      </c>
      <c r="W600" s="82" t="s">
        <v>91</v>
      </c>
      <c r="X600" s="82" t="s">
        <v>72</v>
      </c>
      <c r="Y600" s="82" t="s">
        <v>73</v>
      </c>
      <c r="Z600" s="82">
        <v>1</v>
      </c>
      <c r="AA600" s="82" t="s">
        <v>121</v>
      </c>
      <c r="AB600" s="82" t="s">
        <v>1401</v>
      </c>
      <c r="AD600" s="82" t="s">
        <v>89</v>
      </c>
      <c r="AE600" s="82" t="s">
        <v>1473</v>
      </c>
      <c r="AN600" s="82" t="s">
        <v>76</v>
      </c>
      <c r="AO600" s="82" t="s">
        <v>1474</v>
      </c>
      <c r="AP600" s="82">
        <v>200000000</v>
      </c>
      <c r="AQ600" s="82" t="s">
        <v>109</v>
      </c>
      <c r="AR600" s="82" t="s">
        <v>4274</v>
      </c>
      <c r="AS600" s="84">
        <v>42090</v>
      </c>
      <c r="AT600" s="85">
        <v>2015</v>
      </c>
      <c r="AU600" s="82" t="s">
        <v>4277</v>
      </c>
      <c r="AV600" s="84">
        <v>42825</v>
      </c>
      <c r="AW600" s="85">
        <v>2017</v>
      </c>
      <c r="AX600" s="85">
        <f>Table1[[#This Row],[End TEST]]-Table1[[#This Row],[Start TEST]]</f>
        <v>2</v>
      </c>
      <c r="AY600" s="85">
        <f>Table1[[#This Row],[TEST_Diff]]+1</f>
        <v>3</v>
      </c>
      <c r="AZ600" s="92">
        <f>DATEDIF(Table1[[#This Row],[Start Year]],Table1[[#This Row],[End Year]],"d") / 365</f>
        <v>2.0136986301369864</v>
      </c>
      <c r="BA600" s="82">
        <v>253800000</v>
      </c>
      <c r="BD600" s="82">
        <v>1</v>
      </c>
      <c r="BE600" s="82">
        <v>1</v>
      </c>
      <c r="BF600" s="82">
        <v>1</v>
      </c>
      <c r="BG600" s="82">
        <v>1</v>
      </c>
      <c r="BH600" s="82">
        <v>1</v>
      </c>
      <c r="BI600" s="82">
        <v>1</v>
      </c>
      <c r="BJ600" s="82">
        <v>1</v>
      </c>
      <c r="BK600" s="82">
        <v>1</v>
      </c>
      <c r="BL600" s="82">
        <v>1</v>
      </c>
      <c r="BM600" s="82">
        <v>1</v>
      </c>
      <c r="BO600" s="82">
        <v>1</v>
      </c>
      <c r="BP600" s="82">
        <v>1</v>
      </c>
    </row>
    <row r="601" spans="1:68" x14ac:dyDescent="0.5">
      <c r="A601" s="82">
        <v>80</v>
      </c>
      <c r="B601" s="82" t="s">
        <v>1471</v>
      </c>
      <c r="D601" s="90">
        <v>43579</v>
      </c>
      <c r="E601" s="90" t="s">
        <v>1472</v>
      </c>
      <c r="F601" s="90"/>
      <c r="G601" s="82" t="s">
        <v>1472</v>
      </c>
      <c r="H601" s="82" t="s">
        <v>1400</v>
      </c>
      <c r="I601" s="80" t="s">
        <v>102</v>
      </c>
      <c r="J601" s="80">
        <v>50</v>
      </c>
      <c r="K601" s="80">
        <v>132</v>
      </c>
      <c r="L601" s="80" t="s">
        <v>1431</v>
      </c>
      <c r="M601" s="80">
        <v>0.64</v>
      </c>
      <c r="N601" s="80">
        <v>15.660392</v>
      </c>
      <c r="O601" s="80">
        <v>101.520053</v>
      </c>
      <c r="P601" s="80" t="s">
        <v>113</v>
      </c>
      <c r="Q601" s="80">
        <v>0</v>
      </c>
      <c r="R601" s="80">
        <v>10.278548000000001</v>
      </c>
      <c r="S601" s="80">
        <v>102.006446</v>
      </c>
      <c r="T601" s="80">
        <v>640000</v>
      </c>
      <c r="U601" s="91">
        <f>Table1[[#This Row],[Distribution Amount (Dollars)]]/Table1[[#This Row],[NEWdatediff]]</f>
        <v>213333.33333333334</v>
      </c>
      <c r="V601" s="82" t="s">
        <v>1393</v>
      </c>
      <c r="W601" s="82" t="s">
        <v>91</v>
      </c>
      <c r="X601" s="82" t="s">
        <v>72</v>
      </c>
      <c r="Y601" s="82" t="s">
        <v>73</v>
      </c>
      <c r="Z601" s="82">
        <v>1</v>
      </c>
      <c r="AA601" s="82" t="s">
        <v>121</v>
      </c>
      <c r="AB601" s="82" t="s">
        <v>1401</v>
      </c>
      <c r="AD601" s="82" t="s">
        <v>1451</v>
      </c>
      <c r="AE601" s="82" t="s">
        <v>1473</v>
      </c>
      <c r="AN601" s="82" t="s">
        <v>76</v>
      </c>
      <c r="AO601" s="82" t="s">
        <v>1474</v>
      </c>
      <c r="AP601" s="82">
        <v>200000000</v>
      </c>
      <c r="AQ601" s="82" t="s">
        <v>109</v>
      </c>
      <c r="AR601" s="82" t="s">
        <v>4274</v>
      </c>
      <c r="AS601" s="84">
        <v>42090</v>
      </c>
      <c r="AT601" s="85">
        <v>2015</v>
      </c>
      <c r="AU601" s="82" t="s">
        <v>4277</v>
      </c>
      <c r="AV601" s="84">
        <v>42825</v>
      </c>
      <c r="AW601" s="85">
        <v>2017</v>
      </c>
      <c r="AX601" s="85">
        <f>Table1[[#This Row],[End TEST]]-Table1[[#This Row],[Start TEST]]</f>
        <v>2</v>
      </c>
      <c r="AY601" s="85">
        <f>Table1[[#This Row],[TEST_Diff]]+1</f>
        <v>3</v>
      </c>
      <c r="AZ601" s="92">
        <f>DATEDIF(Table1[[#This Row],[Start Year]],Table1[[#This Row],[End Year]],"d") / 365</f>
        <v>2.0136986301369864</v>
      </c>
      <c r="BA601" s="82">
        <v>253800000</v>
      </c>
      <c r="BD601" s="82">
        <v>1</v>
      </c>
      <c r="BE601" s="82">
        <v>1</v>
      </c>
      <c r="BF601" s="82">
        <v>1</v>
      </c>
      <c r="BG601" s="82">
        <v>1</v>
      </c>
      <c r="BH601" s="82">
        <v>1</v>
      </c>
      <c r="BI601" s="82">
        <v>1</v>
      </c>
      <c r="BJ601" s="82">
        <v>1</v>
      </c>
      <c r="BK601" s="82">
        <v>1</v>
      </c>
      <c r="BL601" s="82">
        <v>1</v>
      </c>
      <c r="BM601" s="82">
        <v>1</v>
      </c>
      <c r="BO601" s="82">
        <v>1</v>
      </c>
      <c r="BP601" s="82">
        <v>1</v>
      </c>
    </row>
    <row r="602" spans="1:68" x14ac:dyDescent="0.5">
      <c r="A602" s="82">
        <v>80</v>
      </c>
      <c r="B602" s="82" t="s">
        <v>1471</v>
      </c>
      <c r="D602" s="90">
        <v>43579</v>
      </c>
      <c r="E602" s="90" t="s">
        <v>1472</v>
      </c>
      <c r="F602" s="90"/>
      <c r="G602" s="82" t="s">
        <v>1472</v>
      </c>
      <c r="H602" s="82" t="s">
        <v>1400</v>
      </c>
      <c r="I602" s="80" t="s">
        <v>81</v>
      </c>
      <c r="J602" s="80">
        <v>50</v>
      </c>
      <c r="K602" s="80">
        <v>132</v>
      </c>
      <c r="L602" s="80" t="s">
        <v>1431</v>
      </c>
      <c r="M602" s="80">
        <v>0.64</v>
      </c>
      <c r="N602" s="80">
        <v>15.660392</v>
      </c>
      <c r="O602" s="80">
        <v>101.520053</v>
      </c>
      <c r="P602" s="80" t="s">
        <v>113</v>
      </c>
      <c r="Q602" s="80">
        <v>0</v>
      </c>
      <c r="R602" s="80">
        <v>10.278548000000001</v>
      </c>
      <c r="S602" s="80">
        <v>102.006446</v>
      </c>
      <c r="T602" s="80">
        <v>640000</v>
      </c>
      <c r="U602" s="91">
        <f>Table1[[#This Row],[Distribution Amount (Dollars)]]/Table1[[#This Row],[NEWdatediff]]</f>
        <v>213333.33333333334</v>
      </c>
      <c r="V602" s="82" t="s">
        <v>1393</v>
      </c>
      <c r="W602" s="82" t="s">
        <v>91</v>
      </c>
      <c r="X602" s="82" t="s">
        <v>72</v>
      </c>
      <c r="Y602" s="82" t="s">
        <v>73</v>
      </c>
      <c r="Z602" s="82">
        <v>1</v>
      </c>
      <c r="AA602" s="82" t="s">
        <v>121</v>
      </c>
      <c r="AB602" s="82" t="s">
        <v>1401</v>
      </c>
      <c r="AD602" s="82" t="s">
        <v>1451</v>
      </c>
      <c r="AE602" s="82" t="s">
        <v>1473</v>
      </c>
      <c r="AN602" s="82" t="s">
        <v>76</v>
      </c>
      <c r="AO602" s="82" t="s">
        <v>1474</v>
      </c>
      <c r="AP602" s="82">
        <v>200000000</v>
      </c>
      <c r="AQ602" s="82" t="s">
        <v>109</v>
      </c>
      <c r="AR602" s="82" t="s">
        <v>4274</v>
      </c>
      <c r="AS602" s="84">
        <v>42090</v>
      </c>
      <c r="AT602" s="85">
        <v>2015</v>
      </c>
      <c r="AU602" s="82" t="s">
        <v>4277</v>
      </c>
      <c r="AV602" s="84">
        <v>42825</v>
      </c>
      <c r="AW602" s="85">
        <v>2017</v>
      </c>
      <c r="AX602" s="85">
        <f>Table1[[#This Row],[End TEST]]-Table1[[#This Row],[Start TEST]]</f>
        <v>2</v>
      </c>
      <c r="AY602" s="85">
        <f>Table1[[#This Row],[TEST_Diff]]+1</f>
        <v>3</v>
      </c>
      <c r="AZ602" s="92">
        <f>DATEDIF(Table1[[#This Row],[Start Year]],Table1[[#This Row],[End Year]],"d") / 365</f>
        <v>2.0136986301369864</v>
      </c>
      <c r="BA602" s="82">
        <v>253800000</v>
      </c>
      <c r="BD602" s="82">
        <v>1</v>
      </c>
      <c r="BE602" s="82">
        <v>1</v>
      </c>
      <c r="BF602" s="82">
        <v>1</v>
      </c>
      <c r="BG602" s="82">
        <v>1</v>
      </c>
      <c r="BH602" s="82">
        <v>1</v>
      </c>
      <c r="BI602" s="82">
        <v>1</v>
      </c>
      <c r="BJ602" s="82">
        <v>1</v>
      </c>
      <c r="BK602" s="82">
        <v>1</v>
      </c>
      <c r="BL602" s="82">
        <v>1</v>
      </c>
      <c r="BM602" s="82">
        <v>1</v>
      </c>
      <c r="BO602" s="82">
        <v>1</v>
      </c>
      <c r="BP602" s="82">
        <v>1</v>
      </c>
    </row>
    <row r="603" spans="1:68" x14ac:dyDescent="0.5">
      <c r="A603" s="82">
        <v>80</v>
      </c>
      <c r="B603" s="82" t="s">
        <v>1471</v>
      </c>
      <c r="D603" s="90">
        <v>43579</v>
      </c>
      <c r="E603" s="90" t="s">
        <v>1472</v>
      </c>
      <c r="F603" s="90"/>
      <c r="G603" s="82" t="s">
        <v>1472</v>
      </c>
      <c r="H603" s="82" t="s">
        <v>1400</v>
      </c>
      <c r="I603" s="80" t="s">
        <v>102</v>
      </c>
      <c r="J603" s="80">
        <v>50</v>
      </c>
      <c r="K603" s="80">
        <v>132</v>
      </c>
      <c r="L603" s="80" t="s">
        <v>1428</v>
      </c>
      <c r="M603" s="80">
        <v>0.64</v>
      </c>
      <c r="N603" s="80">
        <v>35.014473000000002</v>
      </c>
      <c r="O603" s="80">
        <v>38.494354000000001</v>
      </c>
      <c r="P603" s="80" t="s">
        <v>268</v>
      </c>
      <c r="Q603" s="80">
        <v>0</v>
      </c>
      <c r="R603" s="80">
        <v>37.477907000000002</v>
      </c>
      <c r="S603" s="80">
        <v>39.411562000000004</v>
      </c>
      <c r="T603" s="80">
        <v>640000</v>
      </c>
      <c r="U603" s="91">
        <f>Table1[[#This Row],[Distribution Amount (Dollars)]]/Table1[[#This Row],[NEWdatediff]]</f>
        <v>213333.33333333334</v>
      </c>
      <c r="V603" s="82" t="s">
        <v>1393</v>
      </c>
      <c r="W603" s="82" t="s">
        <v>91</v>
      </c>
      <c r="X603" s="82" t="s">
        <v>72</v>
      </c>
      <c r="Y603" s="82" t="s">
        <v>73</v>
      </c>
      <c r="Z603" s="82">
        <v>1</v>
      </c>
      <c r="AA603" s="82" t="s">
        <v>121</v>
      </c>
      <c r="AB603" s="82" t="s">
        <v>1401</v>
      </c>
      <c r="AD603" s="82" t="s">
        <v>1176</v>
      </c>
      <c r="AE603" s="82" t="s">
        <v>1473</v>
      </c>
      <c r="AN603" s="82" t="s">
        <v>76</v>
      </c>
      <c r="AO603" s="82" t="s">
        <v>1474</v>
      </c>
      <c r="AP603" s="82">
        <v>200000000</v>
      </c>
      <c r="AQ603" s="82" t="s">
        <v>109</v>
      </c>
      <c r="AR603" s="82" t="s">
        <v>4274</v>
      </c>
      <c r="AS603" s="84">
        <v>42090</v>
      </c>
      <c r="AT603" s="85">
        <v>2015</v>
      </c>
      <c r="AU603" s="82" t="s">
        <v>4277</v>
      </c>
      <c r="AV603" s="84">
        <v>42825</v>
      </c>
      <c r="AW603" s="85">
        <v>2017</v>
      </c>
      <c r="AX603" s="85">
        <f>Table1[[#This Row],[End TEST]]-Table1[[#This Row],[Start TEST]]</f>
        <v>2</v>
      </c>
      <c r="AY603" s="85">
        <f>Table1[[#This Row],[TEST_Diff]]+1</f>
        <v>3</v>
      </c>
      <c r="AZ603" s="92">
        <f>DATEDIF(Table1[[#This Row],[Start Year]],Table1[[#This Row],[End Year]],"d") / 365</f>
        <v>2.0136986301369864</v>
      </c>
      <c r="BA603" s="82">
        <v>253800000</v>
      </c>
      <c r="BD603" s="82">
        <v>1</v>
      </c>
      <c r="BE603" s="82">
        <v>1</v>
      </c>
      <c r="BF603" s="82">
        <v>1</v>
      </c>
      <c r="BG603" s="82">
        <v>1</v>
      </c>
      <c r="BH603" s="82">
        <v>1</v>
      </c>
      <c r="BI603" s="82">
        <v>1</v>
      </c>
      <c r="BJ603" s="82">
        <v>1</v>
      </c>
      <c r="BK603" s="82">
        <v>1</v>
      </c>
      <c r="BL603" s="82">
        <v>1</v>
      </c>
      <c r="BM603" s="82">
        <v>1</v>
      </c>
      <c r="BO603" s="82">
        <v>1</v>
      </c>
      <c r="BP603" s="82">
        <v>1</v>
      </c>
    </row>
    <row r="604" spans="1:68" x14ac:dyDescent="0.5">
      <c r="A604" s="82">
        <v>80</v>
      </c>
      <c r="B604" s="82" t="s">
        <v>1471</v>
      </c>
      <c r="D604" s="90">
        <v>43579</v>
      </c>
      <c r="E604" s="90" t="s">
        <v>1472</v>
      </c>
      <c r="F604" s="90"/>
      <c r="G604" s="82" t="s">
        <v>1472</v>
      </c>
      <c r="H604" s="82" t="s">
        <v>1400</v>
      </c>
      <c r="I604" s="80" t="s">
        <v>81</v>
      </c>
      <c r="J604" s="80">
        <v>50</v>
      </c>
      <c r="K604" s="80">
        <v>132</v>
      </c>
      <c r="L604" s="80" t="s">
        <v>1428</v>
      </c>
      <c r="M604" s="80">
        <v>0.64</v>
      </c>
      <c r="N604" s="80">
        <v>35.014473000000002</v>
      </c>
      <c r="O604" s="80">
        <v>38.494354000000001</v>
      </c>
      <c r="P604" s="80" t="s">
        <v>268</v>
      </c>
      <c r="Q604" s="80">
        <v>0</v>
      </c>
      <c r="R604" s="80">
        <v>37.477907000000002</v>
      </c>
      <c r="S604" s="80">
        <v>39.411562000000004</v>
      </c>
      <c r="T604" s="80">
        <v>640000</v>
      </c>
      <c r="U604" s="91">
        <f>Table1[[#This Row],[Distribution Amount (Dollars)]]/Table1[[#This Row],[NEWdatediff]]</f>
        <v>213333.33333333334</v>
      </c>
      <c r="V604" s="82" t="s">
        <v>1393</v>
      </c>
      <c r="W604" s="82" t="s">
        <v>91</v>
      </c>
      <c r="X604" s="82" t="s">
        <v>72</v>
      </c>
      <c r="Y604" s="82" t="s">
        <v>73</v>
      </c>
      <c r="Z604" s="82">
        <v>1</v>
      </c>
      <c r="AA604" s="82" t="s">
        <v>121</v>
      </c>
      <c r="AB604" s="82" t="s">
        <v>1401</v>
      </c>
      <c r="AD604" s="82" t="s">
        <v>1176</v>
      </c>
      <c r="AE604" s="82" t="s">
        <v>1473</v>
      </c>
      <c r="AN604" s="82" t="s">
        <v>76</v>
      </c>
      <c r="AO604" s="82" t="s">
        <v>1474</v>
      </c>
      <c r="AP604" s="82">
        <v>200000000</v>
      </c>
      <c r="AQ604" s="82" t="s">
        <v>109</v>
      </c>
      <c r="AR604" s="82" t="s">
        <v>4274</v>
      </c>
      <c r="AS604" s="84">
        <v>42090</v>
      </c>
      <c r="AT604" s="85">
        <v>2015</v>
      </c>
      <c r="AU604" s="82" t="s">
        <v>4277</v>
      </c>
      <c r="AV604" s="84">
        <v>42825</v>
      </c>
      <c r="AW604" s="85">
        <v>2017</v>
      </c>
      <c r="AX604" s="85">
        <f>Table1[[#This Row],[End TEST]]-Table1[[#This Row],[Start TEST]]</f>
        <v>2</v>
      </c>
      <c r="AY604" s="85">
        <f>Table1[[#This Row],[TEST_Diff]]+1</f>
        <v>3</v>
      </c>
      <c r="AZ604" s="92">
        <f>DATEDIF(Table1[[#This Row],[Start Year]],Table1[[#This Row],[End Year]],"d") / 365</f>
        <v>2.0136986301369864</v>
      </c>
      <c r="BA604" s="82">
        <v>253800000</v>
      </c>
      <c r="BD604" s="82">
        <v>1</v>
      </c>
      <c r="BE604" s="82">
        <v>1</v>
      </c>
      <c r="BF604" s="82">
        <v>1</v>
      </c>
      <c r="BG604" s="82">
        <v>1</v>
      </c>
      <c r="BH604" s="82">
        <v>1</v>
      </c>
      <c r="BI604" s="82">
        <v>1</v>
      </c>
      <c r="BJ604" s="82">
        <v>1</v>
      </c>
      <c r="BK604" s="82">
        <v>1</v>
      </c>
      <c r="BL604" s="82">
        <v>1</v>
      </c>
      <c r="BM604" s="82">
        <v>1</v>
      </c>
      <c r="BO604" s="82">
        <v>1</v>
      </c>
      <c r="BP604" s="82">
        <v>1</v>
      </c>
    </row>
    <row r="605" spans="1:68" x14ac:dyDescent="0.5">
      <c r="A605" s="82">
        <v>80</v>
      </c>
      <c r="B605" s="82" t="s">
        <v>1471</v>
      </c>
      <c r="D605" s="90">
        <v>43579</v>
      </c>
      <c r="E605" s="90" t="s">
        <v>1472</v>
      </c>
      <c r="F605" s="90"/>
      <c r="G605" s="82" t="s">
        <v>1472</v>
      </c>
      <c r="H605" s="82" t="s">
        <v>1400</v>
      </c>
      <c r="I605" s="80" t="s">
        <v>102</v>
      </c>
      <c r="J605" s="80">
        <v>50</v>
      </c>
      <c r="K605" s="80">
        <v>132</v>
      </c>
      <c r="L605" s="80" t="s">
        <v>587</v>
      </c>
      <c r="M605" s="80">
        <v>1.1499999999999999</v>
      </c>
      <c r="N605" s="80">
        <v>26.820553</v>
      </c>
      <c r="O605" s="80">
        <v>30.802498</v>
      </c>
      <c r="P605" s="80" t="s">
        <v>110</v>
      </c>
      <c r="Q605" s="80">
        <v>0</v>
      </c>
      <c r="R605" s="80">
        <v>26.625188000000001</v>
      </c>
      <c r="S605" s="80">
        <v>6.809552</v>
      </c>
      <c r="T605" s="80">
        <v>1150000</v>
      </c>
      <c r="U605" s="91">
        <f>Table1[[#This Row],[Distribution Amount (Dollars)]]/Table1[[#This Row],[NEWdatediff]]</f>
        <v>383333.33333333331</v>
      </c>
      <c r="V605" s="82" t="s">
        <v>1393</v>
      </c>
      <c r="W605" s="82" t="s">
        <v>91</v>
      </c>
      <c r="X605" s="82" t="s">
        <v>72</v>
      </c>
      <c r="Y605" s="82" t="s">
        <v>73</v>
      </c>
      <c r="Z605" s="82">
        <v>1</v>
      </c>
      <c r="AA605" s="82" t="s">
        <v>121</v>
      </c>
      <c r="AB605" s="82" t="s">
        <v>1401</v>
      </c>
      <c r="AD605" s="82" t="s">
        <v>692</v>
      </c>
      <c r="AE605" s="82" t="s">
        <v>1473</v>
      </c>
      <c r="AN605" s="82" t="s">
        <v>76</v>
      </c>
      <c r="AO605" s="82" t="s">
        <v>1474</v>
      </c>
      <c r="AP605" s="82">
        <v>200000000</v>
      </c>
      <c r="AQ605" s="82" t="s">
        <v>109</v>
      </c>
      <c r="AR605" s="82" t="s">
        <v>4274</v>
      </c>
      <c r="AS605" s="84">
        <v>42090</v>
      </c>
      <c r="AT605" s="85">
        <v>2015</v>
      </c>
      <c r="AU605" s="82" t="s">
        <v>4277</v>
      </c>
      <c r="AV605" s="84">
        <v>42825</v>
      </c>
      <c r="AW605" s="85">
        <v>2017</v>
      </c>
      <c r="AX605" s="85">
        <f>Table1[[#This Row],[End TEST]]-Table1[[#This Row],[Start TEST]]</f>
        <v>2</v>
      </c>
      <c r="AY605" s="85">
        <f>Table1[[#This Row],[TEST_Diff]]+1</f>
        <v>3</v>
      </c>
      <c r="AZ605" s="92">
        <f>DATEDIF(Table1[[#This Row],[Start Year]],Table1[[#This Row],[End Year]],"d") / 365</f>
        <v>2.0136986301369864</v>
      </c>
      <c r="BA605" s="82">
        <v>253800000</v>
      </c>
      <c r="BD605" s="82">
        <v>1</v>
      </c>
      <c r="BE605" s="82">
        <v>1</v>
      </c>
      <c r="BF605" s="82">
        <v>1</v>
      </c>
      <c r="BG605" s="82">
        <v>1</v>
      </c>
      <c r="BH605" s="82">
        <v>1</v>
      </c>
      <c r="BI605" s="82">
        <v>1</v>
      </c>
      <c r="BJ605" s="82">
        <v>1</v>
      </c>
      <c r="BK605" s="82">
        <v>1</v>
      </c>
      <c r="BL605" s="82">
        <v>1</v>
      </c>
      <c r="BM605" s="82">
        <v>1</v>
      </c>
      <c r="BO605" s="82">
        <v>1</v>
      </c>
      <c r="BP605" s="82">
        <v>1</v>
      </c>
    </row>
    <row r="606" spans="1:68" x14ac:dyDescent="0.5">
      <c r="A606" s="82">
        <v>80</v>
      </c>
      <c r="B606" s="82" t="s">
        <v>1471</v>
      </c>
      <c r="D606" s="90">
        <v>43579</v>
      </c>
      <c r="E606" s="90" t="s">
        <v>1472</v>
      </c>
      <c r="F606" s="90"/>
      <c r="G606" s="82" t="s">
        <v>1472</v>
      </c>
      <c r="H606" s="82" t="s">
        <v>1400</v>
      </c>
      <c r="I606" s="80" t="s">
        <v>81</v>
      </c>
      <c r="J606" s="80">
        <v>50</v>
      </c>
      <c r="K606" s="80">
        <v>132</v>
      </c>
      <c r="L606" s="80" t="s">
        <v>587</v>
      </c>
      <c r="M606" s="80">
        <v>1.1499999999999999</v>
      </c>
      <c r="N606" s="80">
        <v>26.820553</v>
      </c>
      <c r="O606" s="80">
        <v>30.802498</v>
      </c>
      <c r="P606" s="80" t="s">
        <v>110</v>
      </c>
      <c r="Q606" s="80">
        <v>0</v>
      </c>
      <c r="R606" s="80">
        <v>26.625188000000001</v>
      </c>
      <c r="S606" s="80">
        <v>6.809552</v>
      </c>
      <c r="T606" s="80">
        <v>1150000</v>
      </c>
      <c r="U606" s="91">
        <f>Table1[[#This Row],[Distribution Amount (Dollars)]]/Table1[[#This Row],[NEWdatediff]]</f>
        <v>383333.33333333331</v>
      </c>
      <c r="V606" s="82" t="s">
        <v>1393</v>
      </c>
      <c r="W606" s="82" t="s">
        <v>91</v>
      </c>
      <c r="X606" s="82" t="s">
        <v>72</v>
      </c>
      <c r="Y606" s="82" t="s">
        <v>73</v>
      </c>
      <c r="Z606" s="82">
        <v>1</v>
      </c>
      <c r="AA606" s="82" t="s">
        <v>121</v>
      </c>
      <c r="AB606" s="82" t="s">
        <v>1401</v>
      </c>
      <c r="AD606" s="82" t="s">
        <v>692</v>
      </c>
      <c r="AE606" s="82" t="s">
        <v>1473</v>
      </c>
      <c r="AN606" s="82" t="s">
        <v>76</v>
      </c>
      <c r="AO606" s="82" t="s">
        <v>1474</v>
      </c>
      <c r="AP606" s="82">
        <v>200000000</v>
      </c>
      <c r="AQ606" s="82" t="s">
        <v>109</v>
      </c>
      <c r="AR606" s="82" t="s">
        <v>4274</v>
      </c>
      <c r="AS606" s="84">
        <v>42090</v>
      </c>
      <c r="AT606" s="85">
        <v>2015</v>
      </c>
      <c r="AU606" s="82" t="s">
        <v>4277</v>
      </c>
      <c r="AV606" s="84">
        <v>42825</v>
      </c>
      <c r="AW606" s="85">
        <v>2017</v>
      </c>
      <c r="AX606" s="85">
        <f>Table1[[#This Row],[End TEST]]-Table1[[#This Row],[Start TEST]]</f>
        <v>2</v>
      </c>
      <c r="AY606" s="85">
        <f>Table1[[#This Row],[TEST_Diff]]+1</f>
        <v>3</v>
      </c>
      <c r="AZ606" s="92">
        <f>DATEDIF(Table1[[#This Row],[Start Year]],Table1[[#This Row],[End Year]],"d") / 365</f>
        <v>2.0136986301369864</v>
      </c>
      <c r="BA606" s="82">
        <v>253800000</v>
      </c>
      <c r="BD606" s="82">
        <v>1</v>
      </c>
      <c r="BE606" s="82">
        <v>1</v>
      </c>
      <c r="BF606" s="82">
        <v>1</v>
      </c>
      <c r="BG606" s="82">
        <v>1</v>
      </c>
      <c r="BH606" s="82">
        <v>1</v>
      </c>
      <c r="BI606" s="82">
        <v>1</v>
      </c>
      <c r="BJ606" s="82">
        <v>1</v>
      </c>
      <c r="BK606" s="82">
        <v>1</v>
      </c>
      <c r="BL606" s="82">
        <v>1</v>
      </c>
      <c r="BM606" s="82">
        <v>1</v>
      </c>
      <c r="BO606" s="82">
        <v>1</v>
      </c>
      <c r="BP606" s="82">
        <v>1</v>
      </c>
    </row>
    <row r="607" spans="1:68" x14ac:dyDescent="0.5">
      <c r="A607" s="82">
        <v>80</v>
      </c>
      <c r="B607" s="82" t="s">
        <v>1471</v>
      </c>
      <c r="D607" s="90">
        <v>43579</v>
      </c>
      <c r="E607" s="90" t="s">
        <v>1472</v>
      </c>
      <c r="F607" s="90"/>
      <c r="G607" s="82" t="s">
        <v>1472</v>
      </c>
      <c r="H607" s="82" t="s">
        <v>1400</v>
      </c>
      <c r="I607" s="80" t="s">
        <v>102</v>
      </c>
      <c r="J607" s="80">
        <v>50</v>
      </c>
      <c r="K607" s="80">
        <v>132</v>
      </c>
      <c r="L607" s="80" t="s">
        <v>721</v>
      </c>
      <c r="M607" s="80">
        <v>0.64</v>
      </c>
      <c r="N607" s="80">
        <v>41.20438</v>
      </c>
      <c r="O607" s="80">
        <v>74.766098</v>
      </c>
      <c r="P607" s="80" t="s">
        <v>111</v>
      </c>
      <c r="Q607" s="80">
        <v>0</v>
      </c>
      <c r="R607" s="80">
        <v>43.890490999999997</v>
      </c>
      <c r="S607" s="80">
        <v>71.138231000000005</v>
      </c>
      <c r="T607" s="80">
        <v>640000</v>
      </c>
      <c r="U607" s="91">
        <f>Table1[[#This Row],[Distribution Amount (Dollars)]]/Table1[[#This Row],[NEWdatediff]]</f>
        <v>213333.33333333334</v>
      </c>
      <c r="V607" s="82" t="s">
        <v>1393</v>
      </c>
      <c r="W607" s="82" t="s">
        <v>91</v>
      </c>
      <c r="X607" s="82" t="s">
        <v>72</v>
      </c>
      <c r="Y607" s="82" t="s">
        <v>73</v>
      </c>
      <c r="Z607" s="82">
        <v>1</v>
      </c>
      <c r="AA607" s="82" t="s">
        <v>121</v>
      </c>
      <c r="AB607" s="82" t="s">
        <v>1401</v>
      </c>
      <c r="AD607" s="82" t="s">
        <v>155</v>
      </c>
      <c r="AE607" s="82" t="s">
        <v>1473</v>
      </c>
      <c r="AN607" s="82" t="s">
        <v>76</v>
      </c>
      <c r="AO607" s="82" t="s">
        <v>1474</v>
      </c>
      <c r="AP607" s="82">
        <v>200000000</v>
      </c>
      <c r="AQ607" s="82" t="s">
        <v>109</v>
      </c>
      <c r="AR607" s="82" t="s">
        <v>4274</v>
      </c>
      <c r="AS607" s="84">
        <v>42090</v>
      </c>
      <c r="AT607" s="85">
        <v>2015</v>
      </c>
      <c r="AU607" s="82" t="s">
        <v>4277</v>
      </c>
      <c r="AV607" s="84">
        <v>42825</v>
      </c>
      <c r="AW607" s="85">
        <v>2017</v>
      </c>
      <c r="AX607" s="85">
        <f>Table1[[#This Row],[End TEST]]-Table1[[#This Row],[Start TEST]]</f>
        <v>2</v>
      </c>
      <c r="AY607" s="85">
        <f>Table1[[#This Row],[TEST_Diff]]+1</f>
        <v>3</v>
      </c>
      <c r="AZ607" s="92">
        <f>DATEDIF(Table1[[#This Row],[Start Year]],Table1[[#This Row],[End Year]],"d") / 365</f>
        <v>2.0136986301369864</v>
      </c>
      <c r="BA607" s="82">
        <v>253800000</v>
      </c>
      <c r="BD607" s="82">
        <v>1</v>
      </c>
      <c r="BE607" s="82">
        <v>1</v>
      </c>
      <c r="BF607" s="82">
        <v>1</v>
      </c>
      <c r="BG607" s="82">
        <v>1</v>
      </c>
      <c r="BH607" s="82">
        <v>1</v>
      </c>
      <c r="BI607" s="82">
        <v>1</v>
      </c>
      <c r="BJ607" s="82">
        <v>1</v>
      </c>
      <c r="BK607" s="82">
        <v>1</v>
      </c>
      <c r="BL607" s="82">
        <v>1</v>
      </c>
      <c r="BM607" s="82">
        <v>1</v>
      </c>
      <c r="BO607" s="82">
        <v>1</v>
      </c>
      <c r="BP607" s="82">
        <v>1</v>
      </c>
    </row>
    <row r="608" spans="1:68" x14ac:dyDescent="0.5">
      <c r="A608" s="82">
        <v>80</v>
      </c>
      <c r="B608" s="82" t="s">
        <v>1471</v>
      </c>
      <c r="D608" s="90">
        <v>43579</v>
      </c>
      <c r="E608" s="90" t="s">
        <v>1472</v>
      </c>
      <c r="F608" s="90"/>
      <c r="G608" s="82" t="s">
        <v>1472</v>
      </c>
      <c r="H608" s="82" t="s">
        <v>1400</v>
      </c>
      <c r="I608" s="80" t="s">
        <v>81</v>
      </c>
      <c r="J608" s="80">
        <v>50</v>
      </c>
      <c r="K608" s="80">
        <v>132</v>
      </c>
      <c r="L608" s="80" t="s">
        <v>721</v>
      </c>
      <c r="M608" s="80">
        <v>0.64</v>
      </c>
      <c r="N608" s="80">
        <v>41.20438</v>
      </c>
      <c r="O608" s="80">
        <v>74.766098</v>
      </c>
      <c r="P608" s="80" t="s">
        <v>111</v>
      </c>
      <c r="Q608" s="80">
        <v>0</v>
      </c>
      <c r="R608" s="80">
        <v>43.890490999999997</v>
      </c>
      <c r="S608" s="80">
        <v>71.138231000000005</v>
      </c>
      <c r="T608" s="80">
        <v>640000</v>
      </c>
      <c r="U608" s="91">
        <f>Table1[[#This Row],[Distribution Amount (Dollars)]]/Table1[[#This Row],[NEWdatediff]]</f>
        <v>213333.33333333334</v>
      </c>
      <c r="V608" s="82" t="s">
        <v>1393</v>
      </c>
      <c r="W608" s="82" t="s">
        <v>91</v>
      </c>
      <c r="X608" s="82" t="s">
        <v>72</v>
      </c>
      <c r="Y608" s="82" t="s">
        <v>73</v>
      </c>
      <c r="Z608" s="82">
        <v>1</v>
      </c>
      <c r="AA608" s="82" t="s">
        <v>121</v>
      </c>
      <c r="AB608" s="82" t="s">
        <v>1401</v>
      </c>
      <c r="AD608" s="82" t="s">
        <v>155</v>
      </c>
      <c r="AE608" s="82" t="s">
        <v>1473</v>
      </c>
      <c r="AN608" s="82" t="s">
        <v>76</v>
      </c>
      <c r="AO608" s="82" t="s">
        <v>1474</v>
      </c>
      <c r="AP608" s="82">
        <v>200000000</v>
      </c>
      <c r="AQ608" s="82" t="s">
        <v>109</v>
      </c>
      <c r="AR608" s="82" t="s">
        <v>4274</v>
      </c>
      <c r="AS608" s="84">
        <v>42090</v>
      </c>
      <c r="AT608" s="85">
        <v>2015</v>
      </c>
      <c r="AU608" s="82" t="s">
        <v>4277</v>
      </c>
      <c r="AV608" s="84">
        <v>42825</v>
      </c>
      <c r="AW608" s="85">
        <v>2017</v>
      </c>
      <c r="AX608" s="85">
        <f>Table1[[#This Row],[End TEST]]-Table1[[#This Row],[Start TEST]]</f>
        <v>2</v>
      </c>
      <c r="AY608" s="85">
        <f>Table1[[#This Row],[TEST_Diff]]+1</f>
        <v>3</v>
      </c>
      <c r="AZ608" s="92">
        <f>DATEDIF(Table1[[#This Row],[Start Year]],Table1[[#This Row],[End Year]],"d") / 365</f>
        <v>2.0136986301369864</v>
      </c>
      <c r="BA608" s="82">
        <v>253800000</v>
      </c>
      <c r="BD608" s="82">
        <v>1</v>
      </c>
      <c r="BE608" s="82">
        <v>1</v>
      </c>
      <c r="BF608" s="82">
        <v>1</v>
      </c>
      <c r="BG608" s="82">
        <v>1</v>
      </c>
      <c r="BH608" s="82">
        <v>1</v>
      </c>
      <c r="BI608" s="82">
        <v>1</v>
      </c>
      <c r="BJ608" s="82">
        <v>1</v>
      </c>
      <c r="BK608" s="82">
        <v>1</v>
      </c>
      <c r="BL608" s="82">
        <v>1</v>
      </c>
      <c r="BM608" s="82">
        <v>1</v>
      </c>
      <c r="BO608" s="82">
        <v>1</v>
      </c>
      <c r="BP608" s="82">
        <v>1</v>
      </c>
    </row>
    <row r="609" spans="1:68" x14ac:dyDescent="0.5">
      <c r="A609" s="82">
        <v>80</v>
      </c>
      <c r="B609" s="82" t="s">
        <v>1471</v>
      </c>
      <c r="D609" s="90">
        <v>43579</v>
      </c>
      <c r="E609" s="90" t="s">
        <v>1472</v>
      </c>
      <c r="F609" s="90"/>
      <c r="G609" s="82" t="s">
        <v>1472</v>
      </c>
      <c r="H609" s="82" t="s">
        <v>1400</v>
      </c>
      <c r="I609" s="80" t="s">
        <v>102</v>
      </c>
      <c r="J609" s="80">
        <v>50</v>
      </c>
      <c r="K609" s="80">
        <v>132</v>
      </c>
      <c r="L609" s="80" t="s">
        <v>1433</v>
      </c>
      <c r="M609" s="80">
        <v>1.1499999999999999</v>
      </c>
      <c r="N609" s="80">
        <v>34.207649000000004</v>
      </c>
      <c r="O609" s="80">
        <v>9.465427</v>
      </c>
      <c r="P609" s="80" t="s">
        <v>110</v>
      </c>
      <c r="Q609" s="80">
        <v>0</v>
      </c>
      <c r="R609" s="80">
        <v>26.625188000000001</v>
      </c>
      <c r="S609" s="80">
        <v>6.809552</v>
      </c>
      <c r="T609" s="80">
        <v>1150000</v>
      </c>
      <c r="U609" s="91">
        <f>Table1[[#This Row],[Distribution Amount (Dollars)]]/Table1[[#This Row],[NEWdatediff]]</f>
        <v>383333.33333333331</v>
      </c>
      <c r="V609" s="82" t="s">
        <v>1393</v>
      </c>
      <c r="W609" s="82" t="s">
        <v>91</v>
      </c>
      <c r="X609" s="82" t="s">
        <v>72</v>
      </c>
      <c r="Y609" s="82" t="s">
        <v>73</v>
      </c>
      <c r="Z609" s="82">
        <v>1</v>
      </c>
      <c r="AA609" s="82" t="s">
        <v>121</v>
      </c>
      <c r="AB609" s="82" t="s">
        <v>1401</v>
      </c>
      <c r="AD609" s="82" t="s">
        <v>1449</v>
      </c>
      <c r="AE609" s="82" t="s">
        <v>1473</v>
      </c>
      <c r="AN609" s="82" t="s">
        <v>76</v>
      </c>
      <c r="AO609" s="82" t="s">
        <v>1474</v>
      </c>
      <c r="AP609" s="82">
        <v>200000000</v>
      </c>
      <c r="AQ609" s="82" t="s">
        <v>109</v>
      </c>
      <c r="AR609" s="82" t="s">
        <v>4274</v>
      </c>
      <c r="AS609" s="84">
        <v>42090</v>
      </c>
      <c r="AT609" s="85">
        <v>2015</v>
      </c>
      <c r="AU609" s="82" t="s">
        <v>4277</v>
      </c>
      <c r="AV609" s="84">
        <v>42825</v>
      </c>
      <c r="AW609" s="85">
        <v>2017</v>
      </c>
      <c r="AX609" s="85">
        <f>Table1[[#This Row],[End TEST]]-Table1[[#This Row],[Start TEST]]</f>
        <v>2</v>
      </c>
      <c r="AY609" s="85">
        <f>Table1[[#This Row],[TEST_Diff]]+1</f>
        <v>3</v>
      </c>
      <c r="AZ609" s="92">
        <f>DATEDIF(Table1[[#This Row],[Start Year]],Table1[[#This Row],[End Year]],"d") / 365</f>
        <v>2.0136986301369864</v>
      </c>
      <c r="BA609" s="82">
        <v>253800000</v>
      </c>
      <c r="BD609" s="82">
        <v>1</v>
      </c>
      <c r="BE609" s="82">
        <v>1</v>
      </c>
      <c r="BF609" s="82">
        <v>1</v>
      </c>
      <c r="BG609" s="82">
        <v>1</v>
      </c>
      <c r="BH609" s="82">
        <v>1</v>
      </c>
      <c r="BI609" s="82">
        <v>1</v>
      </c>
      <c r="BJ609" s="82">
        <v>1</v>
      </c>
      <c r="BK609" s="82">
        <v>1</v>
      </c>
      <c r="BL609" s="82">
        <v>1</v>
      </c>
      <c r="BM609" s="82">
        <v>1</v>
      </c>
      <c r="BO609" s="82">
        <v>1</v>
      </c>
      <c r="BP609" s="82">
        <v>1</v>
      </c>
    </row>
    <row r="610" spans="1:68" x14ac:dyDescent="0.5">
      <c r="A610" s="82">
        <v>80</v>
      </c>
      <c r="B610" s="82" t="s">
        <v>1471</v>
      </c>
      <c r="D610" s="90">
        <v>43579</v>
      </c>
      <c r="E610" s="90" t="s">
        <v>1472</v>
      </c>
      <c r="F610" s="90"/>
      <c r="G610" s="82" t="s">
        <v>1472</v>
      </c>
      <c r="H610" s="82" t="s">
        <v>1400</v>
      </c>
      <c r="I610" s="80" t="s">
        <v>81</v>
      </c>
      <c r="J610" s="80">
        <v>50</v>
      </c>
      <c r="K610" s="80">
        <v>132</v>
      </c>
      <c r="L610" s="80" t="s">
        <v>1433</v>
      </c>
      <c r="M610" s="80">
        <v>1.1499999999999999</v>
      </c>
      <c r="N610" s="80">
        <v>34.207649000000004</v>
      </c>
      <c r="O610" s="80">
        <v>9.465427</v>
      </c>
      <c r="P610" s="80" t="s">
        <v>110</v>
      </c>
      <c r="Q610" s="80">
        <v>0</v>
      </c>
      <c r="R610" s="80">
        <v>26.625188000000001</v>
      </c>
      <c r="S610" s="80">
        <v>6.809552</v>
      </c>
      <c r="T610" s="80">
        <v>1150000</v>
      </c>
      <c r="U610" s="91">
        <f>Table1[[#This Row],[Distribution Amount (Dollars)]]/Table1[[#This Row],[NEWdatediff]]</f>
        <v>383333.33333333331</v>
      </c>
      <c r="V610" s="82" t="s">
        <v>1393</v>
      </c>
      <c r="W610" s="82" t="s">
        <v>91</v>
      </c>
      <c r="X610" s="82" t="s">
        <v>72</v>
      </c>
      <c r="Y610" s="82" t="s">
        <v>73</v>
      </c>
      <c r="Z610" s="82">
        <v>1</v>
      </c>
      <c r="AA610" s="82" t="s">
        <v>121</v>
      </c>
      <c r="AB610" s="82" t="s">
        <v>1401</v>
      </c>
      <c r="AD610" s="82" t="s">
        <v>1449</v>
      </c>
      <c r="AE610" s="82" t="s">
        <v>1473</v>
      </c>
      <c r="AN610" s="82" t="s">
        <v>76</v>
      </c>
      <c r="AO610" s="82" t="s">
        <v>1474</v>
      </c>
      <c r="AP610" s="82">
        <v>200000000</v>
      </c>
      <c r="AQ610" s="82" t="s">
        <v>109</v>
      </c>
      <c r="AR610" s="82" t="s">
        <v>4274</v>
      </c>
      <c r="AS610" s="84">
        <v>42090</v>
      </c>
      <c r="AT610" s="85">
        <v>2015</v>
      </c>
      <c r="AU610" s="82" t="s">
        <v>4277</v>
      </c>
      <c r="AV610" s="84">
        <v>42825</v>
      </c>
      <c r="AW610" s="85">
        <v>2017</v>
      </c>
      <c r="AX610" s="85">
        <f>Table1[[#This Row],[End TEST]]-Table1[[#This Row],[Start TEST]]</f>
        <v>2</v>
      </c>
      <c r="AY610" s="85">
        <f>Table1[[#This Row],[TEST_Diff]]+1</f>
        <v>3</v>
      </c>
      <c r="AZ610" s="92">
        <f>DATEDIF(Table1[[#This Row],[Start Year]],Table1[[#This Row],[End Year]],"d") / 365</f>
        <v>2.0136986301369864</v>
      </c>
      <c r="BA610" s="82">
        <v>253800000</v>
      </c>
      <c r="BD610" s="82">
        <v>1</v>
      </c>
      <c r="BE610" s="82">
        <v>1</v>
      </c>
      <c r="BF610" s="82">
        <v>1</v>
      </c>
      <c r="BG610" s="82">
        <v>1</v>
      </c>
      <c r="BH610" s="82">
        <v>1</v>
      </c>
      <c r="BI610" s="82">
        <v>1</v>
      </c>
      <c r="BJ610" s="82">
        <v>1</v>
      </c>
      <c r="BK610" s="82">
        <v>1</v>
      </c>
      <c r="BL610" s="82">
        <v>1</v>
      </c>
      <c r="BM610" s="82">
        <v>1</v>
      </c>
      <c r="BO610" s="82">
        <v>1</v>
      </c>
      <c r="BP610" s="82">
        <v>1</v>
      </c>
    </row>
    <row r="611" spans="1:68" x14ac:dyDescent="0.5">
      <c r="A611" s="82">
        <v>80</v>
      </c>
      <c r="B611" s="82" t="s">
        <v>1471</v>
      </c>
      <c r="D611" s="90">
        <v>43579</v>
      </c>
      <c r="E611" s="90" t="s">
        <v>1472</v>
      </c>
      <c r="F611" s="90"/>
      <c r="G611" s="82" t="s">
        <v>1472</v>
      </c>
      <c r="H611" s="82" t="s">
        <v>1400</v>
      </c>
      <c r="I611" s="80" t="s">
        <v>102</v>
      </c>
      <c r="J611" s="80">
        <v>50</v>
      </c>
      <c r="K611" s="80">
        <v>132</v>
      </c>
      <c r="L611" s="80" t="s">
        <v>586</v>
      </c>
      <c r="M611" s="80">
        <v>0.64</v>
      </c>
      <c r="N611" s="80">
        <v>12.565678999999999</v>
      </c>
      <c r="O611" s="80">
        <v>104.990967</v>
      </c>
      <c r="P611" s="80" t="s">
        <v>113</v>
      </c>
      <c r="Q611" s="80">
        <v>0</v>
      </c>
      <c r="R611" s="80">
        <v>10.278548000000001</v>
      </c>
      <c r="S611" s="80">
        <v>102.006446</v>
      </c>
      <c r="T611" s="80">
        <v>640000</v>
      </c>
      <c r="U611" s="91">
        <f>Table1[[#This Row],[Distribution Amount (Dollars)]]/Table1[[#This Row],[NEWdatediff]]</f>
        <v>213333.33333333334</v>
      </c>
      <c r="V611" s="82" t="s">
        <v>1393</v>
      </c>
      <c r="W611" s="82" t="s">
        <v>91</v>
      </c>
      <c r="X611" s="82" t="s">
        <v>72</v>
      </c>
      <c r="Y611" s="82" t="s">
        <v>73</v>
      </c>
      <c r="Z611" s="82">
        <v>1</v>
      </c>
      <c r="AA611" s="82" t="s">
        <v>121</v>
      </c>
      <c r="AB611" s="82" t="s">
        <v>1401</v>
      </c>
      <c r="AD611" s="82" t="s">
        <v>267</v>
      </c>
      <c r="AE611" s="82" t="s">
        <v>1473</v>
      </c>
      <c r="AN611" s="82" t="s">
        <v>76</v>
      </c>
      <c r="AO611" s="82" t="s">
        <v>1474</v>
      </c>
      <c r="AP611" s="82">
        <v>200000000</v>
      </c>
      <c r="AQ611" s="82" t="s">
        <v>109</v>
      </c>
      <c r="AR611" s="82" t="s">
        <v>4274</v>
      </c>
      <c r="AS611" s="84">
        <v>42090</v>
      </c>
      <c r="AT611" s="85">
        <v>2015</v>
      </c>
      <c r="AU611" s="82" t="s">
        <v>4277</v>
      </c>
      <c r="AV611" s="84">
        <v>42825</v>
      </c>
      <c r="AW611" s="85">
        <v>2017</v>
      </c>
      <c r="AX611" s="85">
        <f>Table1[[#This Row],[End TEST]]-Table1[[#This Row],[Start TEST]]</f>
        <v>2</v>
      </c>
      <c r="AY611" s="85">
        <f>Table1[[#This Row],[TEST_Diff]]+1</f>
        <v>3</v>
      </c>
      <c r="AZ611" s="92">
        <f>DATEDIF(Table1[[#This Row],[Start Year]],Table1[[#This Row],[End Year]],"d") / 365</f>
        <v>2.0136986301369864</v>
      </c>
      <c r="BA611" s="82">
        <v>253800000</v>
      </c>
      <c r="BD611" s="82">
        <v>1</v>
      </c>
      <c r="BE611" s="82">
        <v>1</v>
      </c>
      <c r="BF611" s="82">
        <v>1</v>
      </c>
      <c r="BG611" s="82">
        <v>1</v>
      </c>
      <c r="BH611" s="82">
        <v>1</v>
      </c>
      <c r="BI611" s="82">
        <v>1</v>
      </c>
      <c r="BJ611" s="82">
        <v>1</v>
      </c>
      <c r="BK611" s="82">
        <v>1</v>
      </c>
      <c r="BL611" s="82">
        <v>1</v>
      </c>
      <c r="BM611" s="82">
        <v>1</v>
      </c>
      <c r="BO611" s="82">
        <v>1</v>
      </c>
      <c r="BP611" s="82">
        <v>1</v>
      </c>
    </row>
    <row r="612" spans="1:68" x14ac:dyDescent="0.5">
      <c r="A612" s="82">
        <v>80</v>
      </c>
      <c r="B612" s="82" t="s">
        <v>1471</v>
      </c>
      <c r="D612" s="90">
        <v>43579</v>
      </c>
      <c r="E612" s="90" t="s">
        <v>1472</v>
      </c>
      <c r="F612" s="90"/>
      <c r="G612" s="82" t="s">
        <v>1472</v>
      </c>
      <c r="H612" s="82" t="s">
        <v>1400</v>
      </c>
      <c r="I612" s="80" t="s">
        <v>81</v>
      </c>
      <c r="J612" s="80">
        <v>50</v>
      </c>
      <c r="K612" s="80">
        <v>132</v>
      </c>
      <c r="L612" s="80" t="s">
        <v>586</v>
      </c>
      <c r="M612" s="80">
        <v>0.64</v>
      </c>
      <c r="N612" s="80">
        <v>12.565678999999999</v>
      </c>
      <c r="O612" s="80">
        <v>104.990967</v>
      </c>
      <c r="P612" s="80" t="s">
        <v>113</v>
      </c>
      <c r="Q612" s="80">
        <v>0</v>
      </c>
      <c r="R612" s="80">
        <v>10.278548000000001</v>
      </c>
      <c r="S612" s="80">
        <v>102.006446</v>
      </c>
      <c r="T612" s="80">
        <v>640000</v>
      </c>
      <c r="U612" s="91">
        <f>Table1[[#This Row],[Distribution Amount (Dollars)]]/Table1[[#This Row],[NEWdatediff]]</f>
        <v>213333.33333333334</v>
      </c>
      <c r="V612" s="82" t="s">
        <v>1393</v>
      </c>
      <c r="W612" s="82" t="s">
        <v>91</v>
      </c>
      <c r="X612" s="82" t="s">
        <v>72</v>
      </c>
      <c r="Y612" s="82" t="s">
        <v>73</v>
      </c>
      <c r="Z612" s="82">
        <v>1</v>
      </c>
      <c r="AA612" s="82" t="s">
        <v>121</v>
      </c>
      <c r="AB612" s="82" t="s">
        <v>1401</v>
      </c>
      <c r="AD612" s="82" t="s">
        <v>267</v>
      </c>
      <c r="AE612" s="82" t="s">
        <v>1473</v>
      </c>
      <c r="AN612" s="82" t="s">
        <v>76</v>
      </c>
      <c r="AO612" s="82" t="s">
        <v>1474</v>
      </c>
      <c r="AP612" s="82">
        <v>200000000</v>
      </c>
      <c r="AQ612" s="82" t="s">
        <v>109</v>
      </c>
      <c r="AR612" s="82" t="s">
        <v>4274</v>
      </c>
      <c r="AS612" s="84">
        <v>42090</v>
      </c>
      <c r="AT612" s="85">
        <v>2015</v>
      </c>
      <c r="AU612" s="82" t="s">
        <v>4277</v>
      </c>
      <c r="AV612" s="84">
        <v>42825</v>
      </c>
      <c r="AW612" s="85">
        <v>2017</v>
      </c>
      <c r="AX612" s="85">
        <f>Table1[[#This Row],[End TEST]]-Table1[[#This Row],[Start TEST]]</f>
        <v>2</v>
      </c>
      <c r="AY612" s="85">
        <f>Table1[[#This Row],[TEST_Diff]]+1</f>
        <v>3</v>
      </c>
      <c r="AZ612" s="92">
        <f>DATEDIF(Table1[[#This Row],[Start Year]],Table1[[#This Row],[End Year]],"d") / 365</f>
        <v>2.0136986301369864</v>
      </c>
      <c r="BA612" s="82">
        <v>253800000</v>
      </c>
      <c r="BD612" s="82">
        <v>1</v>
      </c>
      <c r="BE612" s="82">
        <v>1</v>
      </c>
      <c r="BF612" s="82">
        <v>1</v>
      </c>
      <c r="BG612" s="82">
        <v>1</v>
      </c>
      <c r="BH612" s="82">
        <v>1</v>
      </c>
      <c r="BI612" s="82">
        <v>1</v>
      </c>
      <c r="BJ612" s="82">
        <v>1</v>
      </c>
      <c r="BK612" s="82">
        <v>1</v>
      </c>
      <c r="BL612" s="82">
        <v>1</v>
      </c>
      <c r="BM612" s="82">
        <v>1</v>
      </c>
      <c r="BO612" s="82">
        <v>1</v>
      </c>
      <c r="BP612" s="82">
        <v>1</v>
      </c>
    </row>
    <row r="613" spans="1:68" x14ac:dyDescent="0.5">
      <c r="A613" s="82">
        <v>80</v>
      </c>
      <c r="B613" s="82" t="s">
        <v>1471</v>
      </c>
      <c r="D613" s="90">
        <v>43579</v>
      </c>
      <c r="E613" s="90" t="s">
        <v>1472</v>
      </c>
      <c r="F613" s="90"/>
      <c r="G613" s="82" t="s">
        <v>1472</v>
      </c>
      <c r="H613" s="82" t="s">
        <v>1400</v>
      </c>
      <c r="I613" s="80" t="s">
        <v>102</v>
      </c>
      <c r="J613" s="80">
        <v>50</v>
      </c>
      <c r="K613" s="80">
        <v>132</v>
      </c>
      <c r="L613" s="80" t="s">
        <v>1426</v>
      </c>
      <c r="M613" s="80">
        <v>0.64</v>
      </c>
      <c r="N613" s="80">
        <v>46.862495000000003</v>
      </c>
      <c r="O613" s="80">
        <v>103.84665699999999</v>
      </c>
      <c r="P613" s="80" t="s">
        <v>112</v>
      </c>
      <c r="Q613" s="80">
        <v>0</v>
      </c>
      <c r="R613" s="80">
        <v>45.052331000000002</v>
      </c>
      <c r="S613" s="80">
        <v>118.90412999999999</v>
      </c>
      <c r="T613" s="80">
        <v>640000</v>
      </c>
      <c r="U613" s="91">
        <f>Table1[[#This Row],[Distribution Amount (Dollars)]]/Table1[[#This Row],[NEWdatediff]]</f>
        <v>213333.33333333334</v>
      </c>
      <c r="V613" s="82" t="s">
        <v>1393</v>
      </c>
      <c r="W613" s="82" t="s">
        <v>91</v>
      </c>
      <c r="X613" s="82" t="s">
        <v>72</v>
      </c>
      <c r="Y613" s="82" t="s">
        <v>73</v>
      </c>
      <c r="Z613" s="82">
        <v>1</v>
      </c>
      <c r="AA613" s="82" t="s">
        <v>121</v>
      </c>
      <c r="AB613" s="82" t="s">
        <v>1401</v>
      </c>
      <c r="AD613" s="82" t="s">
        <v>1456</v>
      </c>
      <c r="AE613" s="82" t="s">
        <v>1473</v>
      </c>
      <c r="AN613" s="82" t="s">
        <v>76</v>
      </c>
      <c r="AO613" s="82" t="s">
        <v>1474</v>
      </c>
      <c r="AP613" s="82">
        <v>200000000</v>
      </c>
      <c r="AQ613" s="82" t="s">
        <v>109</v>
      </c>
      <c r="AR613" s="82" t="s">
        <v>4274</v>
      </c>
      <c r="AS613" s="84">
        <v>42090</v>
      </c>
      <c r="AT613" s="85">
        <v>2015</v>
      </c>
      <c r="AU613" s="82" t="s">
        <v>4277</v>
      </c>
      <c r="AV613" s="84">
        <v>42825</v>
      </c>
      <c r="AW613" s="85">
        <v>2017</v>
      </c>
      <c r="AX613" s="85">
        <f>Table1[[#This Row],[End TEST]]-Table1[[#This Row],[Start TEST]]</f>
        <v>2</v>
      </c>
      <c r="AY613" s="85">
        <f>Table1[[#This Row],[TEST_Diff]]+1</f>
        <v>3</v>
      </c>
      <c r="AZ613" s="92">
        <f>DATEDIF(Table1[[#This Row],[Start Year]],Table1[[#This Row],[End Year]],"d") / 365</f>
        <v>2.0136986301369864</v>
      </c>
      <c r="BA613" s="82">
        <v>253800000</v>
      </c>
      <c r="BD613" s="82">
        <v>1</v>
      </c>
      <c r="BE613" s="82">
        <v>1</v>
      </c>
      <c r="BF613" s="82">
        <v>1</v>
      </c>
      <c r="BG613" s="82">
        <v>1</v>
      </c>
      <c r="BH613" s="82">
        <v>1</v>
      </c>
      <c r="BI613" s="82">
        <v>1</v>
      </c>
      <c r="BJ613" s="82">
        <v>1</v>
      </c>
      <c r="BK613" s="82">
        <v>1</v>
      </c>
      <c r="BL613" s="82">
        <v>1</v>
      </c>
      <c r="BM613" s="82">
        <v>1</v>
      </c>
      <c r="BO613" s="82">
        <v>1</v>
      </c>
      <c r="BP613" s="82">
        <v>1</v>
      </c>
    </row>
    <row r="614" spans="1:68" x14ac:dyDescent="0.5">
      <c r="A614" s="82">
        <v>80</v>
      </c>
      <c r="B614" s="82" t="s">
        <v>1471</v>
      </c>
      <c r="D614" s="90">
        <v>43579</v>
      </c>
      <c r="E614" s="90" t="s">
        <v>1472</v>
      </c>
      <c r="F614" s="90"/>
      <c r="G614" s="82" t="s">
        <v>1472</v>
      </c>
      <c r="H614" s="82" t="s">
        <v>1400</v>
      </c>
      <c r="I614" s="80" t="s">
        <v>81</v>
      </c>
      <c r="J614" s="80">
        <v>50</v>
      </c>
      <c r="K614" s="80">
        <v>132</v>
      </c>
      <c r="L614" s="80" t="s">
        <v>1426</v>
      </c>
      <c r="M614" s="80">
        <v>0.64</v>
      </c>
      <c r="N614" s="80">
        <v>46.862495000000003</v>
      </c>
      <c r="O614" s="80">
        <v>103.84665699999999</v>
      </c>
      <c r="P614" s="80" t="s">
        <v>112</v>
      </c>
      <c r="Q614" s="80">
        <v>0</v>
      </c>
      <c r="R614" s="80">
        <v>45.052331000000002</v>
      </c>
      <c r="S614" s="80">
        <v>118.90412999999999</v>
      </c>
      <c r="T614" s="80">
        <v>640000</v>
      </c>
      <c r="U614" s="91">
        <f>Table1[[#This Row],[Distribution Amount (Dollars)]]/Table1[[#This Row],[NEWdatediff]]</f>
        <v>213333.33333333334</v>
      </c>
      <c r="V614" s="82" t="s">
        <v>1393</v>
      </c>
      <c r="W614" s="82" t="s">
        <v>91</v>
      </c>
      <c r="X614" s="82" t="s">
        <v>72</v>
      </c>
      <c r="Y614" s="82" t="s">
        <v>73</v>
      </c>
      <c r="Z614" s="82">
        <v>1</v>
      </c>
      <c r="AA614" s="82" t="s">
        <v>121</v>
      </c>
      <c r="AB614" s="82" t="s">
        <v>1401</v>
      </c>
      <c r="AD614" s="82" t="s">
        <v>1456</v>
      </c>
      <c r="AE614" s="82" t="s">
        <v>1473</v>
      </c>
      <c r="AN614" s="82" t="s">
        <v>76</v>
      </c>
      <c r="AO614" s="82" t="s">
        <v>1474</v>
      </c>
      <c r="AP614" s="82">
        <v>200000000</v>
      </c>
      <c r="AQ614" s="82" t="s">
        <v>109</v>
      </c>
      <c r="AR614" s="82" t="s">
        <v>4274</v>
      </c>
      <c r="AS614" s="84">
        <v>42090</v>
      </c>
      <c r="AT614" s="85">
        <v>2015</v>
      </c>
      <c r="AU614" s="82" t="s">
        <v>4277</v>
      </c>
      <c r="AV614" s="84">
        <v>42825</v>
      </c>
      <c r="AW614" s="85">
        <v>2017</v>
      </c>
      <c r="AX614" s="85">
        <f>Table1[[#This Row],[End TEST]]-Table1[[#This Row],[Start TEST]]</f>
        <v>2</v>
      </c>
      <c r="AY614" s="85">
        <f>Table1[[#This Row],[TEST_Diff]]+1</f>
        <v>3</v>
      </c>
      <c r="AZ614" s="92">
        <f>DATEDIF(Table1[[#This Row],[Start Year]],Table1[[#This Row],[End Year]],"d") / 365</f>
        <v>2.0136986301369864</v>
      </c>
      <c r="BA614" s="82">
        <v>253800000</v>
      </c>
      <c r="BD614" s="82">
        <v>1</v>
      </c>
      <c r="BE614" s="82">
        <v>1</v>
      </c>
      <c r="BF614" s="82">
        <v>1</v>
      </c>
      <c r="BG614" s="82">
        <v>1</v>
      </c>
      <c r="BH614" s="82">
        <v>1</v>
      </c>
      <c r="BI614" s="82">
        <v>1</v>
      </c>
      <c r="BJ614" s="82">
        <v>1</v>
      </c>
      <c r="BK614" s="82">
        <v>1</v>
      </c>
      <c r="BL614" s="82">
        <v>1</v>
      </c>
      <c r="BM614" s="82">
        <v>1</v>
      </c>
      <c r="BO614" s="82">
        <v>1</v>
      </c>
      <c r="BP614" s="82">
        <v>1</v>
      </c>
    </row>
    <row r="615" spans="1:68" x14ac:dyDescent="0.5">
      <c r="A615" s="82">
        <v>80</v>
      </c>
      <c r="B615" s="82" t="s">
        <v>1471</v>
      </c>
      <c r="D615" s="90">
        <v>43579</v>
      </c>
      <c r="E615" s="90" t="s">
        <v>1472</v>
      </c>
      <c r="F615" s="90"/>
      <c r="G615" s="82" t="s">
        <v>1472</v>
      </c>
      <c r="H615" s="82" t="s">
        <v>1400</v>
      </c>
      <c r="I615" s="80" t="s">
        <v>102</v>
      </c>
      <c r="J615" s="80">
        <v>50</v>
      </c>
      <c r="K615" s="80">
        <v>132</v>
      </c>
      <c r="L615" s="80" t="s">
        <v>331</v>
      </c>
      <c r="M615" s="80">
        <v>1.1499999999999999</v>
      </c>
      <c r="N615" s="80">
        <v>9.3076899999999991</v>
      </c>
      <c r="O615" s="80">
        <v>2.3158340000000002</v>
      </c>
      <c r="P615" s="80" t="s">
        <v>69</v>
      </c>
      <c r="Q615" s="80">
        <v>0</v>
      </c>
      <c r="R615" s="80">
        <v>2.6272389999999999</v>
      </c>
      <c r="S615" s="80">
        <v>23.381664000000001</v>
      </c>
      <c r="T615" s="80">
        <v>1150000</v>
      </c>
      <c r="U615" s="91">
        <f>Table1[[#This Row],[Distribution Amount (Dollars)]]/Table1[[#This Row],[NEWdatediff]]</f>
        <v>383333.33333333331</v>
      </c>
      <c r="V615" s="82" t="s">
        <v>1393</v>
      </c>
      <c r="W615" s="82" t="s">
        <v>91</v>
      </c>
      <c r="X615" s="82" t="s">
        <v>72</v>
      </c>
      <c r="Y615" s="82" t="s">
        <v>73</v>
      </c>
      <c r="Z615" s="82">
        <v>1</v>
      </c>
      <c r="AA615" s="82" t="s">
        <v>121</v>
      </c>
      <c r="AB615" s="82" t="s">
        <v>1401</v>
      </c>
      <c r="AD615" s="82" t="s">
        <v>1467</v>
      </c>
      <c r="AE615" s="82" t="s">
        <v>1473</v>
      </c>
      <c r="AN615" s="82" t="s">
        <v>76</v>
      </c>
      <c r="AO615" s="82" t="s">
        <v>1474</v>
      </c>
      <c r="AP615" s="82">
        <v>200000000</v>
      </c>
      <c r="AQ615" s="82" t="s">
        <v>109</v>
      </c>
      <c r="AR615" s="82" t="s">
        <v>4274</v>
      </c>
      <c r="AS615" s="84">
        <v>42090</v>
      </c>
      <c r="AT615" s="85">
        <v>2015</v>
      </c>
      <c r="AU615" s="82" t="s">
        <v>4277</v>
      </c>
      <c r="AV615" s="84">
        <v>42825</v>
      </c>
      <c r="AW615" s="85">
        <v>2017</v>
      </c>
      <c r="AX615" s="85">
        <f>Table1[[#This Row],[End TEST]]-Table1[[#This Row],[Start TEST]]</f>
        <v>2</v>
      </c>
      <c r="AY615" s="85">
        <f>Table1[[#This Row],[TEST_Diff]]+1</f>
        <v>3</v>
      </c>
      <c r="AZ615" s="92">
        <f>DATEDIF(Table1[[#This Row],[Start Year]],Table1[[#This Row],[End Year]],"d") / 365</f>
        <v>2.0136986301369864</v>
      </c>
      <c r="BA615" s="82">
        <v>253800000</v>
      </c>
      <c r="BD615" s="82">
        <v>1</v>
      </c>
      <c r="BE615" s="82">
        <v>1</v>
      </c>
      <c r="BF615" s="82">
        <v>1</v>
      </c>
      <c r="BG615" s="82">
        <v>1</v>
      </c>
      <c r="BH615" s="82">
        <v>1</v>
      </c>
      <c r="BI615" s="82">
        <v>1</v>
      </c>
      <c r="BJ615" s="82">
        <v>1</v>
      </c>
      <c r="BK615" s="82">
        <v>1</v>
      </c>
      <c r="BL615" s="82">
        <v>1</v>
      </c>
      <c r="BM615" s="82">
        <v>1</v>
      </c>
      <c r="BO615" s="82">
        <v>1</v>
      </c>
      <c r="BP615" s="82">
        <v>1</v>
      </c>
    </row>
    <row r="616" spans="1:68" x14ac:dyDescent="0.5">
      <c r="A616" s="82">
        <v>80</v>
      </c>
      <c r="B616" s="82" t="s">
        <v>1471</v>
      </c>
      <c r="D616" s="90">
        <v>43579</v>
      </c>
      <c r="E616" s="90" t="s">
        <v>1472</v>
      </c>
      <c r="F616" s="90"/>
      <c r="G616" s="82" t="s">
        <v>1472</v>
      </c>
      <c r="H616" s="82" t="s">
        <v>1400</v>
      </c>
      <c r="I616" s="80" t="s">
        <v>81</v>
      </c>
      <c r="J616" s="80">
        <v>50</v>
      </c>
      <c r="K616" s="80">
        <v>132</v>
      </c>
      <c r="L616" s="80" t="s">
        <v>331</v>
      </c>
      <c r="M616" s="80">
        <v>1.1499999999999999</v>
      </c>
      <c r="N616" s="80">
        <v>9.3076899999999991</v>
      </c>
      <c r="O616" s="80">
        <v>2.3158340000000002</v>
      </c>
      <c r="P616" s="80" t="s">
        <v>69</v>
      </c>
      <c r="Q616" s="80">
        <v>0</v>
      </c>
      <c r="R616" s="80">
        <v>2.6272389999999999</v>
      </c>
      <c r="S616" s="80">
        <v>23.381664000000001</v>
      </c>
      <c r="T616" s="80">
        <v>1150000</v>
      </c>
      <c r="U616" s="91">
        <f>Table1[[#This Row],[Distribution Amount (Dollars)]]/Table1[[#This Row],[NEWdatediff]]</f>
        <v>383333.33333333331</v>
      </c>
      <c r="V616" s="82" t="s">
        <v>1393</v>
      </c>
      <c r="W616" s="82" t="s">
        <v>91</v>
      </c>
      <c r="X616" s="82" t="s">
        <v>72</v>
      </c>
      <c r="Y616" s="82" t="s">
        <v>73</v>
      </c>
      <c r="Z616" s="82">
        <v>1</v>
      </c>
      <c r="AA616" s="82" t="s">
        <v>121</v>
      </c>
      <c r="AB616" s="82" t="s">
        <v>1401</v>
      </c>
      <c r="AD616" s="82" t="s">
        <v>1467</v>
      </c>
      <c r="AE616" s="82" t="s">
        <v>1473</v>
      </c>
      <c r="AN616" s="82" t="s">
        <v>76</v>
      </c>
      <c r="AO616" s="82" t="s">
        <v>1474</v>
      </c>
      <c r="AP616" s="82">
        <v>200000000</v>
      </c>
      <c r="AQ616" s="82" t="s">
        <v>109</v>
      </c>
      <c r="AR616" s="82" t="s">
        <v>4274</v>
      </c>
      <c r="AS616" s="84">
        <v>42090</v>
      </c>
      <c r="AT616" s="85">
        <v>2015</v>
      </c>
      <c r="AU616" s="82" t="s">
        <v>4277</v>
      </c>
      <c r="AV616" s="84">
        <v>42825</v>
      </c>
      <c r="AW616" s="85">
        <v>2017</v>
      </c>
      <c r="AX616" s="85">
        <f>Table1[[#This Row],[End TEST]]-Table1[[#This Row],[Start TEST]]</f>
        <v>2</v>
      </c>
      <c r="AY616" s="85">
        <f>Table1[[#This Row],[TEST_Diff]]+1</f>
        <v>3</v>
      </c>
      <c r="AZ616" s="92">
        <f>DATEDIF(Table1[[#This Row],[Start Year]],Table1[[#This Row],[End Year]],"d") / 365</f>
        <v>2.0136986301369864</v>
      </c>
      <c r="BA616" s="82">
        <v>253800000</v>
      </c>
      <c r="BD616" s="82">
        <v>1</v>
      </c>
      <c r="BE616" s="82">
        <v>1</v>
      </c>
      <c r="BF616" s="82">
        <v>1</v>
      </c>
      <c r="BG616" s="82">
        <v>1</v>
      </c>
      <c r="BH616" s="82">
        <v>1</v>
      </c>
      <c r="BI616" s="82">
        <v>1</v>
      </c>
      <c r="BJ616" s="82">
        <v>1</v>
      </c>
      <c r="BK616" s="82">
        <v>1</v>
      </c>
      <c r="BL616" s="82">
        <v>1</v>
      </c>
      <c r="BM616" s="82">
        <v>1</v>
      </c>
      <c r="BO616" s="82">
        <v>1</v>
      </c>
      <c r="BP616" s="82">
        <v>1</v>
      </c>
    </row>
    <row r="617" spans="1:68" x14ac:dyDescent="0.5">
      <c r="A617" s="82">
        <v>80</v>
      </c>
      <c r="B617" s="82" t="s">
        <v>1471</v>
      </c>
      <c r="D617" s="90">
        <v>43579</v>
      </c>
      <c r="E617" s="90" t="s">
        <v>1472</v>
      </c>
      <c r="F617" s="90"/>
      <c r="G617" s="82" t="s">
        <v>1472</v>
      </c>
      <c r="H617" s="82" t="s">
        <v>1400</v>
      </c>
      <c r="I617" s="80" t="s">
        <v>102</v>
      </c>
      <c r="J617" s="80">
        <v>50</v>
      </c>
      <c r="K617" s="80">
        <v>132</v>
      </c>
      <c r="L617" s="80" t="s">
        <v>1443</v>
      </c>
      <c r="M617" s="80">
        <v>0.25</v>
      </c>
      <c r="N617" s="80">
        <v>9.7489170000000005</v>
      </c>
      <c r="O617" s="80">
        <v>-83.753426000000005</v>
      </c>
      <c r="P617" s="80" t="s">
        <v>308</v>
      </c>
      <c r="Q617" s="80">
        <v>0</v>
      </c>
      <c r="R617" s="80">
        <v>13.923406</v>
      </c>
      <c r="S617" s="80">
        <v>-86.952798999999999</v>
      </c>
      <c r="T617" s="80">
        <v>250000</v>
      </c>
      <c r="U617" s="91">
        <f>Table1[[#This Row],[Distribution Amount (Dollars)]]/Table1[[#This Row],[NEWdatediff]]</f>
        <v>83333.333333333328</v>
      </c>
      <c r="V617" s="82" t="s">
        <v>1393</v>
      </c>
      <c r="W617" s="82" t="s">
        <v>91</v>
      </c>
      <c r="X617" s="82" t="s">
        <v>72</v>
      </c>
      <c r="Y617" s="82" t="s">
        <v>73</v>
      </c>
      <c r="Z617" s="82">
        <v>1</v>
      </c>
      <c r="AA617" s="82" t="s">
        <v>121</v>
      </c>
      <c r="AB617" s="82" t="s">
        <v>1401</v>
      </c>
      <c r="AD617" s="82" t="s">
        <v>82</v>
      </c>
      <c r="AE617" s="82" t="s">
        <v>1473</v>
      </c>
      <c r="AN617" s="82" t="s">
        <v>76</v>
      </c>
      <c r="AO617" s="82" t="s">
        <v>1474</v>
      </c>
      <c r="AP617" s="82">
        <v>200000000</v>
      </c>
      <c r="AQ617" s="82" t="s">
        <v>109</v>
      </c>
      <c r="AR617" s="82" t="s">
        <v>4274</v>
      </c>
      <c r="AS617" s="84">
        <v>42090</v>
      </c>
      <c r="AT617" s="85">
        <v>2015</v>
      </c>
      <c r="AU617" s="82" t="s">
        <v>4277</v>
      </c>
      <c r="AV617" s="84">
        <v>42825</v>
      </c>
      <c r="AW617" s="85">
        <v>2017</v>
      </c>
      <c r="AX617" s="85">
        <f>Table1[[#This Row],[End TEST]]-Table1[[#This Row],[Start TEST]]</f>
        <v>2</v>
      </c>
      <c r="AY617" s="85">
        <f>Table1[[#This Row],[TEST_Diff]]+1</f>
        <v>3</v>
      </c>
      <c r="AZ617" s="92">
        <f>DATEDIF(Table1[[#This Row],[Start Year]],Table1[[#This Row],[End Year]],"d") / 365</f>
        <v>2.0136986301369864</v>
      </c>
      <c r="BA617" s="82">
        <v>253800000</v>
      </c>
      <c r="BD617" s="82">
        <v>1</v>
      </c>
      <c r="BE617" s="82">
        <v>1</v>
      </c>
      <c r="BF617" s="82">
        <v>1</v>
      </c>
      <c r="BG617" s="82">
        <v>1</v>
      </c>
      <c r="BH617" s="82">
        <v>1</v>
      </c>
      <c r="BI617" s="82">
        <v>1</v>
      </c>
      <c r="BJ617" s="82">
        <v>1</v>
      </c>
      <c r="BK617" s="82">
        <v>1</v>
      </c>
      <c r="BL617" s="82">
        <v>1</v>
      </c>
      <c r="BM617" s="82">
        <v>1</v>
      </c>
      <c r="BO617" s="82">
        <v>1</v>
      </c>
      <c r="BP617" s="82">
        <v>1</v>
      </c>
    </row>
    <row r="618" spans="1:68" x14ac:dyDescent="0.5">
      <c r="A618" s="82">
        <v>80</v>
      </c>
      <c r="B618" s="82" t="s">
        <v>1471</v>
      </c>
      <c r="D618" s="90">
        <v>43579</v>
      </c>
      <c r="E618" s="90" t="s">
        <v>1472</v>
      </c>
      <c r="F618" s="90"/>
      <c r="G618" s="82" t="s">
        <v>1472</v>
      </c>
      <c r="H618" s="82" t="s">
        <v>1400</v>
      </c>
      <c r="I618" s="80" t="s">
        <v>81</v>
      </c>
      <c r="J618" s="80">
        <v>50</v>
      </c>
      <c r="K618" s="80">
        <v>132</v>
      </c>
      <c r="L618" s="80" t="s">
        <v>1443</v>
      </c>
      <c r="M618" s="80">
        <v>0.25</v>
      </c>
      <c r="N618" s="80">
        <v>9.7489170000000005</v>
      </c>
      <c r="O618" s="80">
        <v>-83.753426000000005</v>
      </c>
      <c r="P618" s="80" t="s">
        <v>308</v>
      </c>
      <c r="Q618" s="80">
        <v>0</v>
      </c>
      <c r="R618" s="80">
        <v>13.923406</v>
      </c>
      <c r="S618" s="80">
        <v>-86.952798999999999</v>
      </c>
      <c r="T618" s="80">
        <v>250000</v>
      </c>
      <c r="U618" s="91">
        <f>Table1[[#This Row],[Distribution Amount (Dollars)]]/Table1[[#This Row],[NEWdatediff]]</f>
        <v>83333.333333333328</v>
      </c>
      <c r="V618" s="82" t="s">
        <v>1393</v>
      </c>
      <c r="W618" s="82" t="s">
        <v>91</v>
      </c>
      <c r="X618" s="82" t="s">
        <v>72</v>
      </c>
      <c r="Y618" s="82" t="s">
        <v>73</v>
      </c>
      <c r="Z618" s="82">
        <v>1</v>
      </c>
      <c r="AA618" s="82" t="s">
        <v>121</v>
      </c>
      <c r="AB618" s="82" t="s">
        <v>1401</v>
      </c>
      <c r="AD618" s="82" t="s">
        <v>82</v>
      </c>
      <c r="AE618" s="82" t="s">
        <v>1473</v>
      </c>
      <c r="AN618" s="82" t="s">
        <v>76</v>
      </c>
      <c r="AO618" s="82" t="s">
        <v>1474</v>
      </c>
      <c r="AP618" s="82">
        <v>200000000</v>
      </c>
      <c r="AQ618" s="82" t="s">
        <v>109</v>
      </c>
      <c r="AR618" s="82" t="s">
        <v>4274</v>
      </c>
      <c r="AS618" s="84">
        <v>42090</v>
      </c>
      <c r="AT618" s="85">
        <v>2015</v>
      </c>
      <c r="AU618" s="82" t="s">
        <v>4277</v>
      </c>
      <c r="AV618" s="84">
        <v>42825</v>
      </c>
      <c r="AW618" s="85">
        <v>2017</v>
      </c>
      <c r="AX618" s="85">
        <f>Table1[[#This Row],[End TEST]]-Table1[[#This Row],[Start TEST]]</f>
        <v>2</v>
      </c>
      <c r="AY618" s="85">
        <f>Table1[[#This Row],[TEST_Diff]]+1</f>
        <v>3</v>
      </c>
      <c r="AZ618" s="92">
        <f>DATEDIF(Table1[[#This Row],[Start Year]],Table1[[#This Row],[End Year]],"d") / 365</f>
        <v>2.0136986301369864</v>
      </c>
      <c r="BA618" s="82">
        <v>253800000</v>
      </c>
      <c r="BD618" s="82">
        <v>1</v>
      </c>
      <c r="BE618" s="82">
        <v>1</v>
      </c>
      <c r="BF618" s="82">
        <v>1</v>
      </c>
      <c r="BG618" s="82">
        <v>1</v>
      </c>
      <c r="BH618" s="82">
        <v>1</v>
      </c>
      <c r="BI618" s="82">
        <v>1</v>
      </c>
      <c r="BJ618" s="82">
        <v>1</v>
      </c>
      <c r="BK618" s="82">
        <v>1</v>
      </c>
      <c r="BL618" s="82">
        <v>1</v>
      </c>
      <c r="BM618" s="82">
        <v>1</v>
      </c>
      <c r="BO618" s="82">
        <v>1</v>
      </c>
      <c r="BP618" s="82">
        <v>1</v>
      </c>
    </row>
    <row r="619" spans="1:68" x14ac:dyDescent="0.5">
      <c r="A619" s="82">
        <v>80</v>
      </c>
      <c r="B619" s="82" t="s">
        <v>1471</v>
      </c>
      <c r="D619" s="90">
        <v>43579</v>
      </c>
      <c r="E619" s="90" t="s">
        <v>1472</v>
      </c>
      <c r="F619" s="90"/>
      <c r="G619" s="82" t="s">
        <v>1472</v>
      </c>
      <c r="H619" s="82" t="s">
        <v>1400</v>
      </c>
      <c r="I619" s="80" t="s">
        <v>102</v>
      </c>
      <c r="J619" s="80">
        <v>50</v>
      </c>
      <c r="K619" s="80">
        <v>132</v>
      </c>
      <c r="L619" s="80" t="s">
        <v>144</v>
      </c>
      <c r="M619" s="80">
        <v>1.1499999999999999</v>
      </c>
      <c r="N619" s="80">
        <v>1.105402</v>
      </c>
      <c r="O619" s="80">
        <v>32.520620000000001</v>
      </c>
      <c r="P619" s="80" t="s">
        <v>69</v>
      </c>
      <c r="Q619" s="80">
        <v>0</v>
      </c>
      <c r="R619" s="80">
        <v>2.6272389999999999</v>
      </c>
      <c r="S619" s="80">
        <v>23.381664000000001</v>
      </c>
      <c r="T619" s="80">
        <v>1150000</v>
      </c>
      <c r="U619" s="91">
        <f>Table1[[#This Row],[Distribution Amount (Dollars)]]/Table1[[#This Row],[NEWdatediff]]</f>
        <v>383333.33333333331</v>
      </c>
      <c r="V619" s="82" t="s">
        <v>1393</v>
      </c>
      <c r="W619" s="82" t="s">
        <v>91</v>
      </c>
      <c r="X619" s="82" t="s">
        <v>72</v>
      </c>
      <c r="Y619" s="82" t="s">
        <v>73</v>
      </c>
      <c r="Z619" s="82">
        <v>1</v>
      </c>
      <c r="AA619" s="82" t="s">
        <v>121</v>
      </c>
      <c r="AB619" s="82" t="s">
        <v>1401</v>
      </c>
      <c r="AD619" s="82" t="s">
        <v>1418</v>
      </c>
      <c r="AE619" s="82" t="s">
        <v>1473</v>
      </c>
      <c r="AN619" s="82" t="s">
        <v>76</v>
      </c>
      <c r="AO619" s="82" t="s">
        <v>1474</v>
      </c>
      <c r="AP619" s="82">
        <v>200000000</v>
      </c>
      <c r="AQ619" s="82" t="s">
        <v>109</v>
      </c>
      <c r="AR619" s="82" t="s">
        <v>4274</v>
      </c>
      <c r="AS619" s="84">
        <v>42090</v>
      </c>
      <c r="AT619" s="85">
        <v>2015</v>
      </c>
      <c r="AU619" s="82" t="s">
        <v>4277</v>
      </c>
      <c r="AV619" s="84">
        <v>42825</v>
      </c>
      <c r="AW619" s="85">
        <v>2017</v>
      </c>
      <c r="AX619" s="85">
        <f>Table1[[#This Row],[End TEST]]-Table1[[#This Row],[Start TEST]]</f>
        <v>2</v>
      </c>
      <c r="AY619" s="85">
        <f>Table1[[#This Row],[TEST_Diff]]+1</f>
        <v>3</v>
      </c>
      <c r="AZ619" s="92">
        <f>DATEDIF(Table1[[#This Row],[Start Year]],Table1[[#This Row],[End Year]],"d") / 365</f>
        <v>2.0136986301369864</v>
      </c>
      <c r="BA619" s="82">
        <v>253800000</v>
      </c>
      <c r="BD619" s="82">
        <v>1</v>
      </c>
      <c r="BE619" s="82">
        <v>1</v>
      </c>
      <c r="BF619" s="82">
        <v>1</v>
      </c>
      <c r="BG619" s="82">
        <v>1</v>
      </c>
      <c r="BH619" s="82">
        <v>1</v>
      </c>
      <c r="BI619" s="82">
        <v>1</v>
      </c>
      <c r="BJ619" s="82">
        <v>1</v>
      </c>
      <c r="BK619" s="82">
        <v>1</v>
      </c>
      <c r="BL619" s="82">
        <v>1</v>
      </c>
      <c r="BM619" s="82">
        <v>1</v>
      </c>
      <c r="BO619" s="82">
        <v>1</v>
      </c>
      <c r="BP619" s="82">
        <v>1</v>
      </c>
    </row>
    <row r="620" spans="1:68" x14ac:dyDescent="0.5">
      <c r="A620" s="82">
        <v>80</v>
      </c>
      <c r="B620" s="82" t="s">
        <v>1471</v>
      </c>
      <c r="D620" s="90">
        <v>43579</v>
      </c>
      <c r="E620" s="90" t="s">
        <v>1472</v>
      </c>
      <c r="F620" s="90"/>
      <c r="G620" s="82" t="s">
        <v>1472</v>
      </c>
      <c r="H620" s="82" t="s">
        <v>1400</v>
      </c>
      <c r="I620" s="80" t="s">
        <v>81</v>
      </c>
      <c r="J620" s="80">
        <v>50</v>
      </c>
      <c r="K620" s="80">
        <v>132</v>
      </c>
      <c r="L620" s="80" t="s">
        <v>144</v>
      </c>
      <c r="M620" s="80">
        <v>1.1499999999999999</v>
      </c>
      <c r="N620" s="80">
        <v>1.105402</v>
      </c>
      <c r="O620" s="80">
        <v>32.520620000000001</v>
      </c>
      <c r="P620" s="80" t="s">
        <v>69</v>
      </c>
      <c r="Q620" s="80">
        <v>0</v>
      </c>
      <c r="R620" s="80">
        <v>2.6272389999999999</v>
      </c>
      <c r="S620" s="80">
        <v>23.381664000000001</v>
      </c>
      <c r="T620" s="80">
        <v>1150000</v>
      </c>
      <c r="U620" s="91">
        <f>Table1[[#This Row],[Distribution Amount (Dollars)]]/Table1[[#This Row],[NEWdatediff]]</f>
        <v>383333.33333333331</v>
      </c>
      <c r="V620" s="82" t="s">
        <v>1393</v>
      </c>
      <c r="W620" s="82" t="s">
        <v>91</v>
      </c>
      <c r="X620" s="82" t="s">
        <v>72</v>
      </c>
      <c r="Y620" s="82" t="s">
        <v>73</v>
      </c>
      <c r="Z620" s="82">
        <v>1</v>
      </c>
      <c r="AA620" s="82" t="s">
        <v>121</v>
      </c>
      <c r="AB620" s="82" t="s">
        <v>1401</v>
      </c>
      <c r="AD620" s="82" t="s">
        <v>1418</v>
      </c>
      <c r="AE620" s="82" t="s">
        <v>1473</v>
      </c>
      <c r="AN620" s="82" t="s">
        <v>76</v>
      </c>
      <c r="AO620" s="82" t="s">
        <v>1474</v>
      </c>
      <c r="AP620" s="82">
        <v>200000000</v>
      </c>
      <c r="AQ620" s="82" t="s">
        <v>109</v>
      </c>
      <c r="AR620" s="82" t="s">
        <v>4274</v>
      </c>
      <c r="AS620" s="84">
        <v>42090</v>
      </c>
      <c r="AT620" s="85">
        <v>2015</v>
      </c>
      <c r="AU620" s="82" t="s">
        <v>4277</v>
      </c>
      <c r="AV620" s="84">
        <v>42825</v>
      </c>
      <c r="AW620" s="85">
        <v>2017</v>
      </c>
      <c r="AX620" s="85">
        <f>Table1[[#This Row],[End TEST]]-Table1[[#This Row],[Start TEST]]</f>
        <v>2</v>
      </c>
      <c r="AY620" s="85">
        <f>Table1[[#This Row],[TEST_Diff]]+1</f>
        <v>3</v>
      </c>
      <c r="AZ620" s="92">
        <f>DATEDIF(Table1[[#This Row],[Start Year]],Table1[[#This Row],[End Year]],"d") / 365</f>
        <v>2.0136986301369864</v>
      </c>
      <c r="BA620" s="82">
        <v>253800000</v>
      </c>
      <c r="BD620" s="82">
        <v>1</v>
      </c>
      <c r="BE620" s="82">
        <v>1</v>
      </c>
      <c r="BF620" s="82">
        <v>1</v>
      </c>
      <c r="BG620" s="82">
        <v>1</v>
      </c>
      <c r="BH620" s="82">
        <v>1</v>
      </c>
      <c r="BI620" s="82">
        <v>1</v>
      </c>
      <c r="BJ620" s="82">
        <v>1</v>
      </c>
      <c r="BK620" s="82">
        <v>1</v>
      </c>
      <c r="BL620" s="82">
        <v>1</v>
      </c>
      <c r="BM620" s="82">
        <v>1</v>
      </c>
      <c r="BO620" s="82">
        <v>1</v>
      </c>
      <c r="BP620" s="82">
        <v>1</v>
      </c>
    </row>
    <row r="621" spans="1:68" x14ac:dyDescent="0.5">
      <c r="A621" s="82">
        <v>80</v>
      </c>
      <c r="B621" s="82" t="s">
        <v>1471</v>
      </c>
      <c r="D621" s="90">
        <v>43579</v>
      </c>
      <c r="E621" s="90" t="s">
        <v>1472</v>
      </c>
      <c r="F621" s="90"/>
      <c r="G621" s="82" t="s">
        <v>1472</v>
      </c>
      <c r="H621" s="82" t="s">
        <v>1400</v>
      </c>
      <c r="I621" s="80" t="s">
        <v>102</v>
      </c>
      <c r="J621" s="80">
        <v>50</v>
      </c>
      <c r="K621" s="80">
        <v>132</v>
      </c>
      <c r="L621" s="80" t="s">
        <v>221</v>
      </c>
      <c r="M621" s="80">
        <v>0.64</v>
      </c>
      <c r="N621" s="80">
        <v>30.375319999999999</v>
      </c>
      <c r="O621" s="80">
        <v>69.345116000000004</v>
      </c>
      <c r="P621" s="80" t="s">
        <v>114</v>
      </c>
      <c r="Q621" s="80">
        <v>0</v>
      </c>
      <c r="R621" s="80">
        <v>25.384855999999999</v>
      </c>
      <c r="S621" s="80">
        <v>68.458809000000002</v>
      </c>
      <c r="T621" s="80">
        <v>640000</v>
      </c>
      <c r="U621" s="91">
        <f>Table1[[#This Row],[Distribution Amount (Dollars)]]/Table1[[#This Row],[NEWdatediff]]</f>
        <v>213333.33333333334</v>
      </c>
      <c r="V621" s="82" t="s">
        <v>1393</v>
      </c>
      <c r="W621" s="82" t="s">
        <v>91</v>
      </c>
      <c r="X621" s="82" t="s">
        <v>72</v>
      </c>
      <c r="Y621" s="82" t="s">
        <v>73</v>
      </c>
      <c r="Z621" s="82">
        <v>1</v>
      </c>
      <c r="AA621" s="82" t="s">
        <v>121</v>
      </c>
      <c r="AB621" s="82" t="s">
        <v>1401</v>
      </c>
      <c r="AD621" s="82" t="s">
        <v>1463</v>
      </c>
      <c r="AE621" s="82" t="s">
        <v>1473</v>
      </c>
      <c r="AN621" s="82" t="s">
        <v>76</v>
      </c>
      <c r="AO621" s="82" t="s">
        <v>1474</v>
      </c>
      <c r="AP621" s="82">
        <v>200000000</v>
      </c>
      <c r="AQ621" s="82" t="s">
        <v>109</v>
      </c>
      <c r="AR621" s="82" t="s">
        <v>4274</v>
      </c>
      <c r="AS621" s="84">
        <v>42090</v>
      </c>
      <c r="AT621" s="85">
        <v>2015</v>
      </c>
      <c r="AU621" s="82" t="s">
        <v>4277</v>
      </c>
      <c r="AV621" s="84">
        <v>42825</v>
      </c>
      <c r="AW621" s="85">
        <v>2017</v>
      </c>
      <c r="AX621" s="85">
        <f>Table1[[#This Row],[End TEST]]-Table1[[#This Row],[Start TEST]]</f>
        <v>2</v>
      </c>
      <c r="AY621" s="85">
        <f>Table1[[#This Row],[TEST_Diff]]+1</f>
        <v>3</v>
      </c>
      <c r="AZ621" s="92">
        <f>DATEDIF(Table1[[#This Row],[Start Year]],Table1[[#This Row],[End Year]],"d") / 365</f>
        <v>2.0136986301369864</v>
      </c>
      <c r="BA621" s="82">
        <v>253800000</v>
      </c>
      <c r="BD621" s="82">
        <v>1</v>
      </c>
      <c r="BE621" s="82">
        <v>1</v>
      </c>
      <c r="BF621" s="82">
        <v>1</v>
      </c>
      <c r="BG621" s="82">
        <v>1</v>
      </c>
      <c r="BH621" s="82">
        <v>1</v>
      </c>
      <c r="BI621" s="82">
        <v>1</v>
      </c>
      <c r="BJ621" s="82">
        <v>1</v>
      </c>
      <c r="BK621" s="82">
        <v>1</v>
      </c>
      <c r="BL621" s="82">
        <v>1</v>
      </c>
      <c r="BM621" s="82">
        <v>1</v>
      </c>
      <c r="BO621" s="82">
        <v>1</v>
      </c>
      <c r="BP621" s="82">
        <v>1</v>
      </c>
    </row>
    <row r="622" spans="1:68" x14ac:dyDescent="0.5">
      <c r="A622" s="82">
        <v>80</v>
      </c>
      <c r="B622" s="82" t="s">
        <v>1471</v>
      </c>
      <c r="D622" s="90">
        <v>43579</v>
      </c>
      <c r="E622" s="90" t="s">
        <v>1472</v>
      </c>
      <c r="F622" s="90"/>
      <c r="G622" s="82" t="s">
        <v>1472</v>
      </c>
      <c r="H622" s="82" t="s">
        <v>1400</v>
      </c>
      <c r="I622" s="80" t="s">
        <v>81</v>
      </c>
      <c r="J622" s="80">
        <v>50</v>
      </c>
      <c r="K622" s="80">
        <v>132</v>
      </c>
      <c r="L622" s="80" t="s">
        <v>221</v>
      </c>
      <c r="M622" s="80">
        <v>0.64</v>
      </c>
      <c r="N622" s="80">
        <v>30.375319999999999</v>
      </c>
      <c r="O622" s="80">
        <v>69.345116000000004</v>
      </c>
      <c r="P622" s="80" t="s">
        <v>114</v>
      </c>
      <c r="Q622" s="80">
        <v>0</v>
      </c>
      <c r="R622" s="80">
        <v>25.384855999999999</v>
      </c>
      <c r="S622" s="80">
        <v>68.458809000000002</v>
      </c>
      <c r="T622" s="80">
        <v>640000</v>
      </c>
      <c r="U622" s="91">
        <f>Table1[[#This Row],[Distribution Amount (Dollars)]]/Table1[[#This Row],[NEWdatediff]]</f>
        <v>213333.33333333334</v>
      </c>
      <c r="V622" s="82" t="s">
        <v>1393</v>
      </c>
      <c r="W622" s="82" t="s">
        <v>91</v>
      </c>
      <c r="X622" s="82" t="s">
        <v>72</v>
      </c>
      <c r="Y622" s="82" t="s">
        <v>73</v>
      </c>
      <c r="Z622" s="82">
        <v>1</v>
      </c>
      <c r="AA622" s="82" t="s">
        <v>121</v>
      </c>
      <c r="AB622" s="82" t="s">
        <v>1401</v>
      </c>
      <c r="AD622" s="82" t="s">
        <v>1463</v>
      </c>
      <c r="AE622" s="82" t="s">
        <v>1473</v>
      </c>
      <c r="AN622" s="82" t="s">
        <v>76</v>
      </c>
      <c r="AO622" s="82" t="s">
        <v>1474</v>
      </c>
      <c r="AP622" s="82">
        <v>200000000</v>
      </c>
      <c r="AQ622" s="82" t="s">
        <v>109</v>
      </c>
      <c r="AR622" s="82" t="s">
        <v>4274</v>
      </c>
      <c r="AS622" s="84">
        <v>42090</v>
      </c>
      <c r="AT622" s="85">
        <v>2015</v>
      </c>
      <c r="AU622" s="82" t="s">
        <v>4277</v>
      </c>
      <c r="AV622" s="84">
        <v>42825</v>
      </c>
      <c r="AW622" s="85">
        <v>2017</v>
      </c>
      <c r="AX622" s="85">
        <f>Table1[[#This Row],[End TEST]]-Table1[[#This Row],[Start TEST]]</f>
        <v>2</v>
      </c>
      <c r="AY622" s="85">
        <f>Table1[[#This Row],[TEST_Diff]]+1</f>
        <v>3</v>
      </c>
      <c r="AZ622" s="92">
        <f>DATEDIF(Table1[[#This Row],[Start Year]],Table1[[#This Row],[End Year]],"d") / 365</f>
        <v>2.0136986301369864</v>
      </c>
      <c r="BA622" s="82">
        <v>253800000</v>
      </c>
      <c r="BD622" s="82">
        <v>1</v>
      </c>
      <c r="BE622" s="82">
        <v>1</v>
      </c>
      <c r="BF622" s="82">
        <v>1</v>
      </c>
      <c r="BG622" s="82">
        <v>1</v>
      </c>
      <c r="BH622" s="82">
        <v>1</v>
      </c>
      <c r="BI622" s="82">
        <v>1</v>
      </c>
      <c r="BJ622" s="82">
        <v>1</v>
      </c>
      <c r="BK622" s="82">
        <v>1</v>
      </c>
      <c r="BL622" s="82">
        <v>1</v>
      </c>
      <c r="BM622" s="82">
        <v>1</v>
      </c>
      <c r="BO622" s="82">
        <v>1</v>
      </c>
      <c r="BP622" s="82">
        <v>1</v>
      </c>
    </row>
    <row r="623" spans="1:68" x14ac:dyDescent="0.5">
      <c r="A623" s="82">
        <v>80</v>
      </c>
      <c r="B623" s="82" t="s">
        <v>1471</v>
      </c>
      <c r="D623" s="90">
        <v>43579</v>
      </c>
      <c r="E623" s="90" t="s">
        <v>1472</v>
      </c>
      <c r="F623" s="90"/>
      <c r="G623" s="82" t="s">
        <v>1472</v>
      </c>
      <c r="H623" s="82" t="s">
        <v>1400</v>
      </c>
      <c r="I623" s="80" t="s">
        <v>102</v>
      </c>
      <c r="J623" s="80">
        <v>50</v>
      </c>
      <c r="K623" s="80">
        <v>132</v>
      </c>
      <c r="L623" s="80" t="s">
        <v>1457</v>
      </c>
      <c r="M623" s="80">
        <v>0.64</v>
      </c>
      <c r="N623" s="80">
        <v>40.143104999999998</v>
      </c>
      <c r="O623" s="80">
        <v>47.576926999999998</v>
      </c>
      <c r="P623" s="80" t="s">
        <v>268</v>
      </c>
      <c r="Q623" s="80">
        <v>0</v>
      </c>
      <c r="R623" s="80">
        <v>37.477907000000002</v>
      </c>
      <c r="S623" s="80">
        <v>39.411562000000004</v>
      </c>
      <c r="T623" s="80">
        <v>640000</v>
      </c>
      <c r="U623" s="91">
        <f>Table1[[#This Row],[Distribution Amount (Dollars)]]/Table1[[#This Row],[NEWdatediff]]</f>
        <v>213333.33333333334</v>
      </c>
      <c r="V623" s="82" t="s">
        <v>1393</v>
      </c>
      <c r="W623" s="82" t="s">
        <v>91</v>
      </c>
      <c r="X623" s="82" t="s">
        <v>72</v>
      </c>
      <c r="Y623" s="82" t="s">
        <v>73</v>
      </c>
      <c r="Z623" s="82">
        <v>1</v>
      </c>
      <c r="AA623" s="82" t="s">
        <v>121</v>
      </c>
      <c r="AB623" s="82" t="s">
        <v>1401</v>
      </c>
      <c r="AD623" s="82" t="s">
        <v>1426</v>
      </c>
      <c r="AE623" s="82" t="s">
        <v>1473</v>
      </c>
      <c r="AN623" s="82" t="s">
        <v>76</v>
      </c>
      <c r="AO623" s="82" t="s">
        <v>1474</v>
      </c>
      <c r="AP623" s="82">
        <v>200000000</v>
      </c>
      <c r="AQ623" s="82" t="s">
        <v>109</v>
      </c>
      <c r="AR623" s="82" t="s">
        <v>4274</v>
      </c>
      <c r="AS623" s="84">
        <v>42090</v>
      </c>
      <c r="AT623" s="85">
        <v>2015</v>
      </c>
      <c r="AU623" s="82" t="s">
        <v>4277</v>
      </c>
      <c r="AV623" s="84">
        <v>42825</v>
      </c>
      <c r="AW623" s="85">
        <v>2017</v>
      </c>
      <c r="AX623" s="85">
        <f>Table1[[#This Row],[End TEST]]-Table1[[#This Row],[Start TEST]]</f>
        <v>2</v>
      </c>
      <c r="AY623" s="85">
        <f>Table1[[#This Row],[TEST_Diff]]+1</f>
        <v>3</v>
      </c>
      <c r="AZ623" s="92">
        <f>DATEDIF(Table1[[#This Row],[Start Year]],Table1[[#This Row],[End Year]],"d") / 365</f>
        <v>2.0136986301369864</v>
      </c>
      <c r="BA623" s="82">
        <v>253800000</v>
      </c>
      <c r="BD623" s="82">
        <v>1</v>
      </c>
      <c r="BE623" s="82">
        <v>1</v>
      </c>
      <c r="BF623" s="82">
        <v>1</v>
      </c>
      <c r="BG623" s="82">
        <v>1</v>
      </c>
      <c r="BH623" s="82">
        <v>1</v>
      </c>
      <c r="BI623" s="82">
        <v>1</v>
      </c>
      <c r="BJ623" s="82">
        <v>1</v>
      </c>
      <c r="BK623" s="82">
        <v>1</v>
      </c>
      <c r="BL623" s="82">
        <v>1</v>
      </c>
      <c r="BM623" s="82">
        <v>1</v>
      </c>
      <c r="BO623" s="82">
        <v>1</v>
      </c>
      <c r="BP623" s="82">
        <v>1</v>
      </c>
    </row>
    <row r="624" spans="1:68" x14ac:dyDescent="0.5">
      <c r="A624" s="82">
        <v>80</v>
      </c>
      <c r="B624" s="82" t="s">
        <v>1471</v>
      </c>
      <c r="D624" s="90">
        <v>43579</v>
      </c>
      <c r="E624" s="90" t="s">
        <v>1472</v>
      </c>
      <c r="F624" s="90"/>
      <c r="G624" s="82" t="s">
        <v>1472</v>
      </c>
      <c r="H624" s="82" t="s">
        <v>1400</v>
      </c>
      <c r="I624" s="80" t="s">
        <v>81</v>
      </c>
      <c r="J624" s="80">
        <v>50</v>
      </c>
      <c r="K624" s="80">
        <v>132</v>
      </c>
      <c r="L624" s="80" t="s">
        <v>1457</v>
      </c>
      <c r="M624" s="80">
        <v>0.64</v>
      </c>
      <c r="N624" s="80">
        <v>40.143104999999998</v>
      </c>
      <c r="O624" s="80">
        <v>47.576926999999998</v>
      </c>
      <c r="P624" s="80" t="s">
        <v>268</v>
      </c>
      <c r="Q624" s="80">
        <v>0</v>
      </c>
      <c r="R624" s="80">
        <v>37.477907000000002</v>
      </c>
      <c r="S624" s="80">
        <v>39.411562000000004</v>
      </c>
      <c r="T624" s="80">
        <v>640000</v>
      </c>
      <c r="U624" s="91">
        <f>Table1[[#This Row],[Distribution Amount (Dollars)]]/Table1[[#This Row],[NEWdatediff]]</f>
        <v>213333.33333333334</v>
      </c>
      <c r="V624" s="82" t="s">
        <v>1393</v>
      </c>
      <c r="W624" s="82" t="s">
        <v>91</v>
      </c>
      <c r="X624" s="82" t="s">
        <v>72</v>
      </c>
      <c r="Y624" s="82" t="s">
        <v>73</v>
      </c>
      <c r="Z624" s="82">
        <v>1</v>
      </c>
      <c r="AA624" s="82" t="s">
        <v>121</v>
      </c>
      <c r="AB624" s="82" t="s">
        <v>1401</v>
      </c>
      <c r="AD624" s="82" t="s">
        <v>1426</v>
      </c>
      <c r="AE624" s="82" t="s">
        <v>1473</v>
      </c>
      <c r="AN624" s="82" t="s">
        <v>76</v>
      </c>
      <c r="AO624" s="82" t="s">
        <v>1474</v>
      </c>
      <c r="AP624" s="82">
        <v>200000000</v>
      </c>
      <c r="AQ624" s="82" t="s">
        <v>109</v>
      </c>
      <c r="AR624" s="82" t="s">
        <v>4274</v>
      </c>
      <c r="AS624" s="84">
        <v>42090</v>
      </c>
      <c r="AT624" s="85">
        <v>2015</v>
      </c>
      <c r="AU624" s="82" t="s">
        <v>4277</v>
      </c>
      <c r="AV624" s="84">
        <v>42825</v>
      </c>
      <c r="AW624" s="85">
        <v>2017</v>
      </c>
      <c r="AX624" s="85">
        <f>Table1[[#This Row],[End TEST]]-Table1[[#This Row],[Start TEST]]</f>
        <v>2</v>
      </c>
      <c r="AY624" s="85">
        <f>Table1[[#This Row],[TEST_Diff]]+1</f>
        <v>3</v>
      </c>
      <c r="AZ624" s="92">
        <f>DATEDIF(Table1[[#This Row],[Start Year]],Table1[[#This Row],[End Year]],"d") / 365</f>
        <v>2.0136986301369864</v>
      </c>
      <c r="BA624" s="82">
        <v>253800000</v>
      </c>
      <c r="BD624" s="82">
        <v>1</v>
      </c>
      <c r="BE624" s="82">
        <v>1</v>
      </c>
      <c r="BF624" s="82">
        <v>1</v>
      </c>
      <c r="BG624" s="82">
        <v>1</v>
      </c>
      <c r="BH624" s="82">
        <v>1</v>
      </c>
      <c r="BI624" s="82">
        <v>1</v>
      </c>
      <c r="BJ624" s="82">
        <v>1</v>
      </c>
      <c r="BK624" s="82">
        <v>1</v>
      </c>
      <c r="BL624" s="82">
        <v>1</v>
      </c>
      <c r="BM624" s="82">
        <v>1</v>
      </c>
      <c r="BO624" s="82">
        <v>1</v>
      </c>
      <c r="BP624" s="82">
        <v>1</v>
      </c>
    </row>
    <row r="625" spans="1:68" x14ac:dyDescent="0.5">
      <c r="A625" s="82">
        <v>80</v>
      </c>
      <c r="B625" s="82" t="s">
        <v>1471</v>
      </c>
      <c r="D625" s="90">
        <v>43579</v>
      </c>
      <c r="E625" s="90" t="s">
        <v>1472</v>
      </c>
      <c r="F625" s="90"/>
      <c r="G625" s="82" t="s">
        <v>1472</v>
      </c>
      <c r="H625" s="82" t="s">
        <v>1400</v>
      </c>
      <c r="I625" s="80" t="s">
        <v>102</v>
      </c>
      <c r="J625" s="80">
        <v>50</v>
      </c>
      <c r="K625" s="80">
        <v>132</v>
      </c>
      <c r="L625" s="80" t="s">
        <v>1444</v>
      </c>
      <c r="M625" s="80">
        <v>0.67</v>
      </c>
      <c r="N625" s="80">
        <v>44.226737</v>
      </c>
      <c r="O625" s="80">
        <v>20.795300000000001</v>
      </c>
      <c r="P625" s="80" t="s">
        <v>307</v>
      </c>
      <c r="Q625" s="80">
        <v>0</v>
      </c>
      <c r="R625" s="80">
        <v>48.122632000000003</v>
      </c>
      <c r="S625" s="80">
        <v>30.108753</v>
      </c>
      <c r="T625" s="80">
        <v>670000</v>
      </c>
      <c r="U625" s="91">
        <f>Table1[[#This Row],[Distribution Amount (Dollars)]]/Table1[[#This Row],[NEWdatediff]]</f>
        <v>223333.33333333334</v>
      </c>
      <c r="V625" s="82" t="s">
        <v>1393</v>
      </c>
      <c r="W625" s="82" t="s">
        <v>91</v>
      </c>
      <c r="X625" s="82" t="s">
        <v>72</v>
      </c>
      <c r="Y625" s="82" t="s">
        <v>73</v>
      </c>
      <c r="Z625" s="82">
        <v>1</v>
      </c>
      <c r="AA625" s="82" t="s">
        <v>121</v>
      </c>
      <c r="AB625" s="82" t="s">
        <v>1401</v>
      </c>
      <c r="AD625" s="82" t="s">
        <v>1445</v>
      </c>
      <c r="AE625" s="82" t="s">
        <v>1473</v>
      </c>
      <c r="AN625" s="82" t="s">
        <v>76</v>
      </c>
      <c r="AO625" s="82" t="s">
        <v>1474</v>
      </c>
      <c r="AP625" s="82">
        <v>200000000</v>
      </c>
      <c r="AQ625" s="82" t="s">
        <v>109</v>
      </c>
      <c r="AR625" s="82" t="s">
        <v>4274</v>
      </c>
      <c r="AS625" s="84">
        <v>42090</v>
      </c>
      <c r="AT625" s="85">
        <v>2015</v>
      </c>
      <c r="AU625" s="82" t="s">
        <v>4277</v>
      </c>
      <c r="AV625" s="84">
        <v>42825</v>
      </c>
      <c r="AW625" s="85">
        <v>2017</v>
      </c>
      <c r="AX625" s="85">
        <f>Table1[[#This Row],[End TEST]]-Table1[[#This Row],[Start TEST]]</f>
        <v>2</v>
      </c>
      <c r="AY625" s="85">
        <f>Table1[[#This Row],[TEST_Diff]]+1</f>
        <v>3</v>
      </c>
      <c r="AZ625" s="92">
        <f>DATEDIF(Table1[[#This Row],[Start Year]],Table1[[#This Row],[End Year]],"d") / 365</f>
        <v>2.0136986301369864</v>
      </c>
      <c r="BA625" s="82">
        <v>253800000</v>
      </c>
      <c r="BD625" s="82">
        <v>1</v>
      </c>
      <c r="BE625" s="82">
        <v>1</v>
      </c>
      <c r="BF625" s="82">
        <v>1</v>
      </c>
      <c r="BG625" s="82">
        <v>1</v>
      </c>
      <c r="BH625" s="82">
        <v>1</v>
      </c>
      <c r="BI625" s="82">
        <v>1</v>
      </c>
      <c r="BJ625" s="82">
        <v>1</v>
      </c>
      <c r="BK625" s="82">
        <v>1</v>
      </c>
      <c r="BL625" s="82">
        <v>1</v>
      </c>
      <c r="BM625" s="82">
        <v>1</v>
      </c>
      <c r="BO625" s="82">
        <v>1</v>
      </c>
      <c r="BP625" s="82">
        <v>1</v>
      </c>
    </row>
    <row r="626" spans="1:68" x14ac:dyDescent="0.5">
      <c r="A626" s="82">
        <v>80</v>
      </c>
      <c r="B626" s="82" t="s">
        <v>1471</v>
      </c>
      <c r="D626" s="90">
        <v>43579</v>
      </c>
      <c r="E626" s="90" t="s">
        <v>1472</v>
      </c>
      <c r="F626" s="90"/>
      <c r="G626" s="82" t="s">
        <v>1472</v>
      </c>
      <c r="H626" s="82" t="s">
        <v>1400</v>
      </c>
      <c r="I626" s="80" t="s">
        <v>81</v>
      </c>
      <c r="J626" s="80">
        <v>50</v>
      </c>
      <c r="K626" s="80">
        <v>132</v>
      </c>
      <c r="L626" s="80" t="s">
        <v>1444</v>
      </c>
      <c r="M626" s="80">
        <v>0.67</v>
      </c>
      <c r="N626" s="80">
        <v>44.226737</v>
      </c>
      <c r="O626" s="80">
        <v>20.795300000000001</v>
      </c>
      <c r="P626" s="80" t="s">
        <v>307</v>
      </c>
      <c r="Q626" s="80">
        <v>0</v>
      </c>
      <c r="R626" s="80">
        <v>48.122632000000003</v>
      </c>
      <c r="S626" s="80">
        <v>30.108753</v>
      </c>
      <c r="T626" s="80">
        <v>670000</v>
      </c>
      <c r="U626" s="91">
        <f>Table1[[#This Row],[Distribution Amount (Dollars)]]/Table1[[#This Row],[NEWdatediff]]</f>
        <v>223333.33333333334</v>
      </c>
      <c r="V626" s="82" t="s">
        <v>1393</v>
      </c>
      <c r="W626" s="82" t="s">
        <v>91</v>
      </c>
      <c r="X626" s="82" t="s">
        <v>72</v>
      </c>
      <c r="Y626" s="82" t="s">
        <v>73</v>
      </c>
      <c r="Z626" s="82">
        <v>1</v>
      </c>
      <c r="AA626" s="82" t="s">
        <v>121</v>
      </c>
      <c r="AB626" s="82" t="s">
        <v>1401</v>
      </c>
      <c r="AD626" s="82" t="s">
        <v>1445</v>
      </c>
      <c r="AE626" s="82" t="s">
        <v>1473</v>
      </c>
      <c r="AN626" s="82" t="s">
        <v>76</v>
      </c>
      <c r="AO626" s="82" t="s">
        <v>1474</v>
      </c>
      <c r="AP626" s="82">
        <v>200000000</v>
      </c>
      <c r="AQ626" s="82" t="s">
        <v>109</v>
      </c>
      <c r="AR626" s="82" t="s">
        <v>4274</v>
      </c>
      <c r="AS626" s="84">
        <v>42090</v>
      </c>
      <c r="AT626" s="85">
        <v>2015</v>
      </c>
      <c r="AU626" s="82" t="s">
        <v>4277</v>
      </c>
      <c r="AV626" s="84">
        <v>42825</v>
      </c>
      <c r="AW626" s="85">
        <v>2017</v>
      </c>
      <c r="AX626" s="85">
        <f>Table1[[#This Row],[End TEST]]-Table1[[#This Row],[Start TEST]]</f>
        <v>2</v>
      </c>
      <c r="AY626" s="85">
        <f>Table1[[#This Row],[TEST_Diff]]+1</f>
        <v>3</v>
      </c>
      <c r="AZ626" s="92">
        <f>DATEDIF(Table1[[#This Row],[Start Year]],Table1[[#This Row],[End Year]],"d") / 365</f>
        <v>2.0136986301369864</v>
      </c>
      <c r="BA626" s="82">
        <v>253800000</v>
      </c>
      <c r="BD626" s="82">
        <v>1</v>
      </c>
      <c r="BE626" s="82">
        <v>1</v>
      </c>
      <c r="BF626" s="82">
        <v>1</v>
      </c>
      <c r="BG626" s="82">
        <v>1</v>
      </c>
      <c r="BH626" s="82">
        <v>1</v>
      </c>
      <c r="BI626" s="82">
        <v>1</v>
      </c>
      <c r="BJ626" s="82">
        <v>1</v>
      </c>
      <c r="BK626" s="82">
        <v>1</v>
      </c>
      <c r="BL626" s="82">
        <v>1</v>
      </c>
      <c r="BM626" s="82">
        <v>1</v>
      </c>
      <c r="BO626" s="82">
        <v>1</v>
      </c>
      <c r="BP626" s="82">
        <v>1</v>
      </c>
    </row>
    <row r="627" spans="1:68" x14ac:dyDescent="0.5">
      <c r="A627" s="82">
        <v>80</v>
      </c>
      <c r="B627" s="82" t="s">
        <v>1471</v>
      </c>
      <c r="D627" s="90">
        <v>43579</v>
      </c>
      <c r="E627" s="90" t="s">
        <v>1472</v>
      </c>
      <c r="F627" s="90"/>
      <c r="G627" s="82" t="s">
        <v>1472</v>
      </c>
      <c r="H627" s="82" t="s">
        <v>1400</v>
      </c>
      <c r="I627" s="80" t="s">
        <v>102</v>
      </c>
      <c r="J627" s="80">
        <v>50</v>
      </c>
      <c r="K627" s="80">
        <v>132</v>
      </c>
      <c r="L627" s="80" t="s">
        <v>1415</v>
      </c>
      <c r="M627" s="80">
        <v>1.1499999999999999</v>
      </c>
      <c r="N627" s="80">
        <v>14.916700000000001</v>
      </c>
      <c r="O627" s="80">
        <v>-23.5075</v>
      </c>
      <c r="P627" s="80" t="s">
        <v>69</v>
      </c>
      <c r="Q627" s="80">
        <v>0</v>
      </c>
      <c r="R627" s="80">
        <v>2.6272389999999999</v>
      </c>
      <c r="S627" s="80">
        <v>23.381664000000001</v>
      </c>
      <c r="T627" s="80">
        <v>1150000</v>
      </c>
      <c r="U627" s="91">
        <f>Table1[[#This Row],[Distribution Amount (Dollars)]]/Table1[[#This Row],[NEWdatediff]]</f>
        <v>383333.33333333331</v>
      </c>
      <c r="V627" s="82" t="s">
        <v>1393</v>
      </c>
      <c r="W627" s="82" t="s">
        <v>91</v>
      </c>
      <c r="X627" s="82" t="s">
        <v>72</v>
      </c>
      <c r="Y627" s="82" t="s">
        <v>73</v>
      </c>
      <c r="Z627" s="82">
        <v>1</v>
      </c>
      <c r="AA627" s="82" t="s">
        <v>121</v>
      </c>
      <c r="AB627" s="82" t="s">
        <v>1401</v>
      </c>
      <c r="AD627" s="82" t="s">
        <v>1412</v>
      </c>
      <c r="AE627" s="82" t="s">
        <v>1473</v>
      </c>
      <c r="AN627" s="82" t="s">
        <v>76</v>
      </c>
      <c r="AO627" s="82" t="s">
        <v>1474</v>
      </c>
      <c r="AP627" s="82">
        <v>200000000</v>
      </c>
      <c r="AQ627" s="82" t="s">
        <v>109</v>
      </c>
      <c r="AR627" s="82" t="s">
        <v>4274</v>
      </c>
      <c r="AS627" s="84">
        <v>42090</v>
      </c>
      <c r="AT627" s="85">
        <v>2015</v>
      </c>
      <c r="AU627" s="82" t="s">
        <v>4277</v>
      </c>
      <c r="AV627" s="84">
        <v>42825</v>
      </c>
      <c r="AW627" s="85">
        <v>2017</v>
      </c>
      <c r="AX627" s="85">
        <f>Table1[[#This Row],[End TEST]]-Table1[[#This Row],[Start TEST]]</f>
        <v>2</v>
      </c>
      <c r="AY627" s="85">
        <f>Table1[[#This Row],[TEST_Diff]]+1</f>
        <v>3</v>
      </c>
      <c r="AZ627" s="92">
        <f>DATEDIF(Table1[[#This Row],[Start Year]],Table1[[#This Row],[End Year]],"d") / 365</f>
        <v>2.0136986301369864</v>
      </c>
      <c r="BA627" s="82">
        <v>253800000</v>
      </c>
      <c r="BD627" s="82">
        <v>1</v>
      </c>
      <c r="BE627" s="82">
        <v>1</v>
      </c>
      <c r="BF627" s="82">
        <v>1</v>
      </c>
      <c r="BG627" s="82">
        <v>1</v>
      </c>
      <c r="BH627" s="82">
        <v>1</v>
      </c>
      <c r="BI627" s="82">
        <v>1</v>
      </c>
      <c r="BJ627" s="82">
        <v>1</v>
      </c>
      <c r="BK627" s="82">
        <v>1</v>
      </c>
      <c r="BL627" s="82">
        <v>1</v>
      </c>
      <c r="BM627" s="82">
        <v>1</v>
      </c>
      <c r="BO627" s="82">
        <v>1</v>
      </c>
      <c r="BP627" s="82">
        <v>1</v>
      </c>
    </row>
    <row r="628" spans="1:68" x14ac:dyDescent="0.5">
      <c r="A628" s="82">
        <v>80</v>
      </c>
      <c r="B628" s="82" t="s">
        <v>1471</v>
      </c>
      <c r="D628" s="90">
        <v>43579</v>
      </c>
      <c r="E628" s="90" t="s">
        <v>1472</v>
      </c>
      <c r="F628" s="90"/>
      <c r="G628" s="82" t="s">
        <v>1472</v>
      </c>
      <c r="H628" s="82" t="s">
        <v>1400</v>
      </c>
      <c r="I628" s="80" t="s">
        <v>81</v>
      </c>
      <c r="J628" s="80">
        <v>50</v>
      </c>
      <c r="K628" s="80">
        <v>132</v>
      </c>
      <c r="L628" s="80" t="s">
        <v>1415</v>
      </c>
      <c r="M628" s="80">
        <v>1.1499999999999999</v>
      </c>
      <c r="N628" s="80">
        <v>14.916700000000001</v>
      </c>
      <c r="O628" s="80">
        <v>-23.5075</v>
      </c>
      <c r="P628" s="80" t="s">
        <v>69</v>
      </c>
      <c r="Q628" s="80">
        <v>0</v>
      </c>
      <c r="R628" s="80">
        <v>2.6272389999999999</v>
      </c>
      <c r="S628" s="80">
        <v>23.381664000000001</v>
      </c>
      <c r="T628" s="80">
        <v>1150000</v>
      </c>
      <c r="U628" s="91">
        <f>Table1[[#This Row],[Distribution Amount (Dollars)]]/Table1[[#This Row],[NEWdatediff]]</f>
        <v>383333.33333333331</v>
      </c>
      <c r="V628" s="82" t="s">
        <v>1393</v>
      </c>
      <c r="W628" s="82" t="s">
        <v>91</v>
      </c>
      <c r="X628" s="82" t="s">
        <v>72</v>
      </c>
      <c r="Y628" s="82" t="s">
        <v>73</v>
      </c>
      <c r="Z628" s="82">
        <v>1</v>
      </c>
      <c r="AA628" s="82" t="s">
        <v>121</v>
      </c>
      <c r="AB628" s="82" t="s">
        <v>1401</v>
      </c>
      <c r="AD628" s="82" t="s">
        <v>1412</v>
      </c>
      <c r="AE628" s="82" t="s">
        <v>1473</v>
      </c>
      <c r="AN628" s="82" t="s">
        <v>76</v>
      </c>
      <c r="AO628" s="82" t="s">
        <v>1474</v>
      </c>
      <c r="AP628" s="82">
        <v>200000000</v>
      </c>
      <c r="AQ628" s="82" t="s">
        <v>109</v>
      </c>
      <c r="AR628" s="82" t="s">
        <v>4274</v>
      </c>
      <c r="AS628" s="84">
        <v>42090</v>
      </c>
      <c r="AT628" s="85">
        <v>2015</v>
      </c>
      <c r="AU628" s="82" t="s">
        <v>4277</v>
      </c>
      <c r="AV628" s="84">
        <v>42825</v>
      </c>
      <c r="AW628" s="85">
        <v>2017</v>
      </c>
      <c r="AX628" s="85">
        <f>Table1[[#This Row],[End TEST]]-Table1[[#This Row],[Start TEST]]</f>
        <v>2</v>
      </c>
      <c r="AY628" s="85">
        <f>Table1[[#This Row],[TEST_Diff]]+1</f>
        <v>3</v>
      </c>
      <c r="AZ628" s="92">
        <f>DATEDIF(Table1[[#This Row],[Start Year]],Table1[[#This Row],[End Year]],"d") / 365</f>
        <v>2.0136986301369864</v>
      </c>
      <c r="BA628" s="82">
        <v>253800000</v>
      </c>
      <c r="BD628" s="82">
        <v>1</v>
      </c>
      <c r="BE628" s="82">
        <v>1</v>
      </c>
      <c r="BF628" s="82">
        <v>1</v>
      </c>
      <c r="BG628" s="82">
        <v>1</v>
      </c>
      <c r="BH628" s="82">
        <v>1</v>
      </c>
      <c r="BI628" s="82">
        <v>1</v>
      </c>
      <c r="BJ628" s="82">
        <v>1</v>
      </c>
      <c r="BK628" s="82">
        <v>1</v>
      </c>
      <c r="BL628" s="82">
        <v>1</v>
      </c>
      <c r="BM628" s="82">
        <v>1</v>
      </c>
      <c r="BO628" s="82">
        <v>1</v>
      </c>
      <c r="BP628" s="82">
        <v>1</v>
      </c>
    </row>
    <row r="629" spans="1:68" x14ac:dyDescent="0.5">
      <c r="A629" s="82">
        <v>80</v>
      </c>
      <c r="B629" s="82" t="s">
        <v>1471</v>
      </c>
      <c r="D629" s="90">
        <v>43579</v>
      </c>
      <c r="E629" s="90" t="s">
        <v>1472</v>
      </c>
      <c r="F629" s="90"/>
      <c r="G629" s="82" t="s">
        <v>1472</v>
      </c>
      <c r="H629" s="82" t="s">
        <v>1400</v>
      </c>
      <c r="I629" s="80" t="s">
        <v>102</v>
      </c>
      <c r="J629" s="80">
        <v>50</v>
      </c>
      <c r="K629" s="80">
        <v>132</v>
      </c>
      <c r="L629" s="80" t="s">
        <v>692</v>
      </c>
      <c r="M629" s="80">
        <v>0.25</v>
      </c>
      <c r="N629" s="80">
        <v>17.074656000000001</v>
      </c>
      <c r="O629" s="80">
        <v>-61.817520000000002</v>
      </c>
      <c r="P629" s="80" t="s">
        <v>195</v>
      </c>
      <c r="Q629" s="80">
        <v>0</v>
      </c>
      <c r="R629" s="80">
        <v>25.14509</v>
      </c>
      <c r="S629" s="80">
        <v>-80.396960000000007</v>
      </c>
      <c r="T629" s="80">
        <v>250000</v>
      </c>
      <c r="U629" s="91">
        <f>Table1[[#This Row],[Distribution Amount (Dollars)]]/Table1[[#This Row],[NEWdatediff]]</f>
        <v>83333.333333333328</v>
      </c>
      <c r="V629" s="82" t="s">
        <v>1393</v>
      </c>
      <c r="W629" s="82" t="s">
        <v>91</v>
      </c>
      <c r="X629" s="82" t="s">
        <v>72</v>
      </c>
      <c r="Y629" s="82" t="s">
        <v>73</v>
      </c>
      <c r="Z629" s="82">
        <v>1</v>
      </c>
      <c r="AA629" s="82" t="s">
        <v>121</v>
      </c>
      <c r="AB629" s="82" t="s">
        <v>1401</v>
      </c>
      <c r="AD629" s="82" t="s">
        <v>1442</v>
      </c>
      <c r="AE629" s="82" t="s">
        <v>1473</v>
      </c>
      <c r="AN629" s="82" t="s">
        <v>76</v>
      </c>
      <c r="AO629" s="82" t="s">
        <v>1474</v>
      </c>
      <c r="AP629" s="82">
        <v>200000000</v>
      </c>
      <c r="AQ629" s="82" t="s">
        <v>109</v>
      </c>
      <c r="AR629" s="82" t="s">
        <v>4274</v>
      </c>
      <c r="AS629" s="84">
        <v>42090</v>
      </c>
      <c r="AT629" s="85">
        <v>2015</v>
      </c>
      <c r="AU629" s="82" t="s">
        <v>4277</v>
      </c>
      <c r="AV629" s="84">
        <v>42825</v>
      </c>
      <c r="AW629" s="85">
        <v>2017</v>
      </c>
      <c r="AX629" s="85">
        <f>Table1[[#This Row],[End TEST]]-Table1[[#This Row],[Start TEST]]</f>
        <v>2</v>
      </c>
      <c r="AY629" s="85">
        <f>Table1[[#This Row],[TEST_Diff]]+1</f>
        <v>3</v>
      </c>
      <c r="AZ629" s="92">
        <f>DATEDIF(Table1[[#This Row],[Start Year]],Table1[[#This Row],[End Year]],"d") / 365</f>
        <v>2.0136986301369864</v>
      </c>
      <c r="BA629" s="82">
        <v>253800000</v>
      </c>
      <c r="BD629" s="82">
        <v>1</v>
      </c>
      <c r="BE629" s="82">
        <v>1</v>
      </c>
      <c r="BF629" s="82">
        <v>1</v>
      </c>
      <c r="BG629" s="82">
        <v>1</v>
      </c>
      <c r="BH629" s="82">
        <v>1</v>
      </c>
      <c r="BI629" s="82">
        <v>1</v>
      </c>
      <c r="BJ629" s="82">
        <v>1</v>
      </c>
      <c r="BK629" s="82">
        <v>1</v>
      </c>
      <c r="BL629" s="82">
        <v>1</v>
      </c>
      <c r="BM629" s="82">
        <v>1</v>
      </c>
      <c r="BO629" s="82">
        <v>1</v>
      </c>
      <c r="BP629" s="82">
        <v>1</v>
      </c>
    </row>
    <row r="630" spans="1:68" x14ac:dyDescent="0.5">
      <c r="A630" s="82">
        <v>80</v>
      </c>
      <c r="B630" s="82" t="s">
        <v>1471</v>
      </c>
      <c r="D630" s="90">
        <v>43579</v>
      </c>
      <c r="E630" s="90" t="s">
        <v>1472</v>
      </c>
      <c r="F630" s="90"/>
      <c r="G630" s="82" t="s">
        <v>1472</v>
      </c>
      <c r="H630" s="82" t="s">
        <v>1400</v>
      </c>
      <c r="I630" s="80" t="s">
        <v>81</v>
      </c>
      <c r="J630" s="80">
        <v>50</v>
      </c>
      <c r="K630" s="80">
        <v>132</v>
      </c>
      <c r="L630" s="80" t="s">
        <v>692</v>
      </c>
      <c r="M630" s="80">
        <v>0.25</v>
      </c>
      <c r="N630" s="80">
        <v>17.074656000000001</v>
      </c>
      <c r="O630" s="80">
        <v>-61.817520000000002</v>
      </c>
      <c r="P630" s="80" t="s">
        <v>195</v>
      </c>
      <c r="Q630" s="80">
        <v>0</v>
      </c>
      <c r="R630" s="80">
        <v>25.14509</v>
      </c>
      <c r="S630" s="80">
        <v>-80.396960000000007</v>
      </c>
      <c r="T630" s="80">
        <v>250000</v>
      </c>
      <c r="U630" s="91">
        <f>Table1[[#This Row],[Distribution Amount (Dollars)]]/Table1[[#This Row],[NEWdatediff]]</f>
        <v>83333.333333333328</v>
      </c>
      <c r="V630" s="82" t="s">
        <v>1393</v>
      </c>
      <c r="W630" s="82" t="s">
        <v>91</v>
      </c>
      <c r="X630" s="82" t="s">
        <v>72</v>
      </c>
      <c r="Y630" s="82" t="s">
        <v>73</v>
      </c>
      <c r="Z630" s="82">
        <v>1</v>
      </c>
      <c r="AA630" s="82" t="s">
        <v>121</v>
      </c>
      <c r="AB630" s="82" t="s">
        <v>1401</v>
      </c>
      <c r="AD630" s="82" t="s">
        <v>1442</v>
      </c>
      <c r="AE630" s="82" t="s">
        <v>1473</v>
      </c>
      <c r="AN630" s="82" t="s">
        <v>76</v>
      </c>
      <c r="AO630" s="82" t="s">
        <v>1474</v>
      </c>
      <c r="AP630" s="82">
        <v>200000000</v>
      </c>
      <c r="AQ630" s="82" t="s">
        <v>109</v>
      </c>
      <c r="AR630" s="82" t="s">
        <v>4274</v>
      </c>
      <c r="AS630" s="84">
        <v>42090</v>
      </c>
      <c r="AT630" s="85">
        <v>2015</v>
      </c>
      <c r="AU630" s="82" t="s">
        <v>4277</v>
      </c>
      <c r="AV630" s="84">
        <v>42825</v>
      </c>
      <c r="AW630" s="85">
        <v>2017</v>
      </c>
      <c r="AX630" s="85">
        <f>Table1[[#This Row],[End TEST]]-Table1[[#This Row],[Start TEST]]</f>
        <v>2</v>
      </c>
      <c r="AY630" s="85">
        <f>Table1[[#This Row],[TEST_Diff]]+1</f>
        <v>3</v>
      </c>
      <c r="AZ630" s="92">
        <f>DATEDIF(Table1[[#This Row],[Start Year]],Table1[[#This Row],[End Year]],"d") / 365</f>
        <v>2.0136986301369864</v>
      </c>
      <c r="BA630" s="82">
        <v>253800000</v>
      </c>
      <c r="BD630" s="82">
        <v>1</v>
      </c>
      <c r="BE630" s="82">
        <v>1</v>
      </c>
      <c r="BF630" s="82">
        <v>1</v>
      </c>
      <c r="BG630" s="82">
        <v>1</v>
      </c>
      <c r="BH630" s="82">
        <v>1</v>
      </c>
      <c r="BI630" s="82">
        <v>1</v>
      </c>
      <c r="BJ630" s="82">
        <v>1</v>
      </c>
      <c r="BK630" s="82">
        <v>1</v>
      </c>
      <c r="BL630" s="82">
        <v>1</v>
      </c>
      <c r="BM630" s="82">
        <v>1</v>
      </c>
      <c r="BO630" s="82">
        <v>1</v>
      </c>
      <c r="BP630" s="82">
        <v>1</v>
      </c>
    </row>
    <row r="631" spans="1:68" x14ac:dyDescent="0.5">
      <c r="A631" s="82">
        <v>80</v>
      </c>
      <c r="B631" s="82" t="s">
        <v>1471</v>
      </c>
      <c r="D631" s="90">
        <v>43579</v>
      </c>
      <c r="E631" s="90" t="s">
        <v>1472</v>
      </c>
      <c r="F631" s="90"/>
      <c r="G631" s="82" t="s">
        <v>1472</v>
      </c>
      <c r="H631" s="82" t="s">
        <v>1400</v>
      </c>
      <c r="I631" s="80" t="s">
        <v>102</v>
      </c>
      <c r="J631" s="80">
        <v>50</v>
      </c>
      <c r="K631" s="80">
        <v>132</v>
      </c>
      <c r="L631" s="80" t="s">
        <v>763</v>
      </c>
      <c r="M631" s="80">
        <v>0.64</v>
      </c>
      <c r="N631" s="80">
        <v>31.952162000000001</v>
      </c>
      <c r="O631" s="80">
        <v>35.233153999999999</v>
      </c>
      <c r="P631" s="80" t="s">
        <v>268</v>
      </c>
      <c r="Q631" s="80">
        <v>0</v>
      </c>
      <c r="R631" s="80">
        <v>37.477907000000002</v>
      </c>
      <c r="S631" s="80">
        <v>39.411562000000004</v>
      </c>
      <c r="T631" s="80">
        <v>640000</v>
      </c>
      <c r="U631" s="91">
        <f>Table1[[#This Row],[Distribution Amount (Dollars)]]/Table1[[#This Row],[NEWdatediff]]</f>
        <v>213333.33333333334</v>
      </c>
      <c r="V631" s="82" t="s">
        <v>1393</v>
      </c>
      <c r="W631" s="82" t="s">
        <v>91</v>
      </c>
      <c r="X631" s="82" t="s">
        <v>72</v>
      </c>
      <c r="Y631" s="82" t="s">
        <v>73</v>
      </c>
      <c r="Z631" s="82">
        <v>1</v>
      </c>
      <c r="AA631" s="82" t="s">
        <v>121</v>
      </c>
      <c r="AB631" s="82" t="s">
        <v>1401</v>
      </c>
      <c r="AD631" s="82" t="s">
        <v>958</v>
      </c>
      <c r="AE631" s="82" t="s">
        <v>1473</v>
      </c>
      <c r="AN631" s="82" t="s">
        <v>76</v>
      </c>
      <c r="AO631" s="82" t="s">
        <v>1474</v>
      </c>
      <c r="AP631" s="82">
        <v>200000000</v>
      </c>
      <c r="AQ631" s="82" t="s">
        <v>109</v>
      </c>
      <c r="AR631" s="82" t="s">
        <v>4274</v>
      </c>
      <c r="AS631" s="84">
        <v>42090</v>
      </c>
      <c r="AT631" s="85">
        <v>2015</v>
      </c>
      <c r="AU631" s="82" t="s">
        <v>4277</v>
      </c>
      <c r="AV631" s="84">
        <v>42825</v>
      </c>
      <c r="AW631" s="85">
        <v>2017</v>
      </c>
      <c r="AX631" s="85">
        <f>Table1[[#This Row],[End TEST]]-Table1[[#This Row],[Start TEST]]</f>
        <v>2</v>
      </c>
      <c r="AY631" s="85">
        <f>Table1[[#This Row],[TEST_Diff]]+1</f>
        <v>3</v>
      </c>
      <c r="AZ631" s="92">
        <f>DATEDIF(Table1[[#This Row],[Start Year]],Table1[[#This Row],[End Year]],"d") / 365</f>
        <v>2.0136986301369864</v>
      </c>
      <c r="BA631" s="82">
        <v>253800000</v>
      </c>
      <c r="BD631" s="82">
        <v>1</v>
      </c>
      <c r="BE631" s="82">
        <v>1</v>
      </c>
      <c r="BF631" s="82">
        <v>1</v>
      </c>
      <c r="BG631" s="82">
        <v>1</v>
      </c>
      <c r="BH631" s="82">
        <v>1</v>
      </c>
      <c r="BI631" s="82">
        <v>1</v>
      </c>
      <c r="BJ631" s="82">
        <v>1</v>
      </c>
      <c r="BK631" s="82">
        <v>1</v>
      </c>
      <c r="BL631" s="82">
        <v>1</v>
      </c>
      <c r="BM631" s="82">
        <v>1</v>
      </c>
      <c r="BO631" s="82">
        <v>1</v>
      </c>
      <c r="BP631" s="82">
        <v>1</v>
      </c>
    </row>
    <row r="632" spans="1:68" x14ac:dyDescent="0.5">
      <c r="A632" s="82">
        <v>80</v>
      </c>
      <c r="B632" s="82" t="s">
        <v>1471</v>
      </c>
      <c r="D632" s="90">
        <v>43579</v>
      </c>
      <c r="E632" s="90" t="s">
        <v>1472</v>
      </c>
      <c r="F632" s="90"/>
      <c r="G632" s="82" t="s">
        <v>1472</v>
      </c>
      <c r="H632" s="82" t="s">
        <v>1400</v>
      </c>
      <c r="I632" s="80" t="s">
        <v>81</v>
      </c>
      <c r="J632" s="80">
        <v>50</v>
      </c>
      <c r="K632" s="80">
        <v>132</v>
      </c>
      <c r="L632" s="80" t="s">
        <v>763</v>
      </c>
      <c r="M632" s="80">
        <v>0.64</v>
      </c>
      <c r="N632" s="80">
        <v>31.952162000000001</v>
      </c>
      <c r="O632" s="80">
        <v>35.233153999999999</v>
      </c>
      <c r="P632" s="80" t="s">
        <v>268</v>
      </c>
      <c r="Q632" s="80">
        <v>0</v>
      </c>
      <c r="R632" s="80">
        <v>37.477907000000002</v>
      </c>
      <c r="S632" s="80">
        <v>39.411562000000004</v>
      </c>
      <c r="T632" s="80">
        <v>640000</v>
      </c>
      <c r="U632" s="91">
        <f>Table1[[#This Row],[Distribution Amount (Dollars)]]/Table1[[#This Row],[NEWdatediff]]</f>
        <v>213333.33333333334</v>
      </c>
      <c r="V632" s="82" t="s">
        <v>1393</v>
      </c>
      <c r="W632" s="82" t="s">
        <v>91</v>
      </c>
      <c r="X632" s="82" t="s">
        <v>72</v>
      </c>
      <c r="Y632" s="82" t="s">
        <v>73</v>
      </c>
      <c r="Z632" s="82">
        <v>1</v>
      </c>
      <c r="AA632" s="82" t="s">
        <v>121</v>
      </c>
      <c r="AB632" s="82" t="s">
        <v>1401</v>
      </c>
      <c r="AD632" s="82" t="s">
        <v>958</v>
      </c>
      <c r="AE632" s="82" t="s">
        <v>1473</v>
      </c>
      <c r="AN632" s="82" t="s">
        <v>76</v>
      </c>
      <c r="AO632" s="82" t="s">
        <v>1474</v>
      </c>
      <c r="AP632" s="82">
        <v>200000000</v>
      </c>
      <c r="AQ632" s="82" t="s">
        <v>109</v>
      </c>
      <c r="AR632" s="82" t="s">
        <v>4274</v>
      </c>
      <c r="AS632" s="84">
        <v>42090</v>
      </c>
      <c r="AT632" s="85">
        <v>2015</v>
      </c>
      <c r="AU632" s="82" t="s">
        <v>4277</v>
      </c>
      <c r="AV632" s="84">
        <v>42825</v>
      </c>
      <c r="AW632" s="85">
        <v>2017</v>
      </c>
      <c r="AX632" s="85">
        <f>Table1[[#This Row],[End TEST]]-Table1[[#This Row],[Start TEST]]</f>
        <v>2</v>
      </c>
      <c r="AY632" s="85">
        <f>Table1[[#This Row],[TEST_Diff]]+1</f>
        <v>3</v>
      </c>
      <c r="AZ632" s="92">
        <f>DATEDIF(Table1[[#This Row],[Start Year]],Table1[[#This Row],[End Year]],"d") / 365</f>
        <v>2.0136986301369864</v>
      </c>
      <c r="BA632" s="82">
        <v>253800000</v>
      </c>
      <c r="BD632" s="82">
        <v>1</v>
      </c>
      <c r="BE632" s="82">
        <v>1</v>
      </c>
      <c r="BF632" s="82">
        <v>1</v>
      </c>
      <c r="BG632" s="82">
        <v>1</v>
      </c>
      <c r="BH632" s="82">
        <v>1</v>
      </c>
      <c r="BI632" s="82">
        <v>1</v>
      </c>
      <c r="BJ632" s="82">
        <v>1</v>
      </c>
      <c r="BK632" s="82">
        <v>1</v>
      </c>
      <c r="BL632" s="82">
        <v>1</v>
      </c>
      <c r="BM632" s="82">
        <v>1</v>
      </c>
      <c r="BO632" s="82">
        <v>1</v>
      </c>
      <c r="BP632" s="82">
        <v>1</v>
      </c>
    </row>
    <row r="633" spans="1:68" x14ac:dyDescent="0.5">
      <c r="A633" s="82">
        <v>80</v>
      </c>
      <c r="B633" s="82" t="s">
        <v>1471</v>
      </c>
      <c r="D633" s="90">
        <v>43579</v>
      </c>
      <c r="E633" s="90" t="s">
        <v>1472</v>
      </c>
      <c r="F633" s="90"/>
      <c r="G633" s="82" t="s">
        <v>1472</v>
      </c>
      <c r="H633" s="82" t="s">
        <v>1400</v>
      </c>
      <c r="I633" s="80" t="s">
        <v>102</v>
      </c>
      <c r="J633" s="80">
        <v>50</v>
      </c>
      <c r="K633" s="80">
        <v>132</v>
      </c>
      <c r="L633" s="80" t="s">
        <v>493</v>
      </c>
      <c r="M633" s="80">
        <v>0.64</v>
      </c>
      <c r="N633" s="80">
        <v>-0.78927499999999995</v>
      </c>
      <c r="O633" s="80">
        <v>113.92132599999999</v>
      </c>
      <c r="P633" s="80" t="s">
        <v>113</v>
      </c>
      <c r="Q633" s="80">
        <v>0</v>
      </c>
      <c r="R633" s="80">
        <v>10.278548000000001</v>
      </c>
      <c r="S633" s="80">
        <v>102.006446</v>
      </c>
      <c r="T633" s="80">
        <v>640000</v>
      </c>
      <c r="U633" s="91">
        <f>Table1[[#This Row],[Distribution Amount (Dollars)]]/Table1[[#This Row],[NEWdatediff]]</f>
        <v>213333.33333333334</v>
      </c>
      <c r="V633" s="82" t="s">
        <v>1393</v>
      </c>
      <c r="W633" s="82" t="s">
        <v>91</v>
      </c>
      <c r="X633" s="82" t="s">
        <v>72</v>
      </c>
      <c r="Y633" s="82" t="s">
        <v>73</v>
      </c>
      <c r="Z633" s="82">
        <v>1</v>
      </c>
      <c r="AA633" s="82" t="s">
        <v>121</v>
      </c>
      <c r="AB633" s="82" t="s">
        <v>1401</v>
      </c>
      <c r="AD633" s="82" t="s">
        <v>1422</v>
      </c>
      <c r="AE633" s="82" t="s">
        <v>1473</v>
      </c>
      <c r="AN633" s="82" t="s">
        <v>76</v>
      </c>
      <c r="AO633" s="82" t="s">
        <v>1474</v>
      </c>
      <c r="AP633" s="82">
        <v>200000000</v>
      </c>
      <c r="AQ633" s="82" t="s">
        <v>109</v>
      </c>
      <c r="AR633" s="82" t="s">
        <v>4274</v>
      </c>
      <c r="AS633" s="84">
        <v>42090</v>
      </c>
      <c r="AT633" s="85">
        <v>2015</v>
      </c>
      <c r="AU633" s="82" t="s">
        <v>4277</v>
      </c>
      <c r="AV633" s="84">
        <v>42825</v>
      </c>
      <c r="AW633" s="85">
        <v>2017</v>
      </c>
      <c r="AX633" s="85">
        <f>Table1[[#This Row],[End TEST]]-Table1[[#This Row],[Start TEST]]</f>
        <v>2</v>
      </c>
      <c r="AY633" s="85">
        <f>Table1[[#This Row],[TEST_Diff]]+1</f>
        <v>3</v>
      </c>
      <c r="AZ633" s="92">
        <f>DATEDIF(Table1[[#This Row],[Start Year]],Table1[[#This Row],[End Year]],"d") / 365</f>
        <v>2.0136986301369864</v>
      </c>
      <c r="BA633" s="82">
        <v>253800000</v>
      </c>
      <c r="BD633" s="82">
        <v>1</v>
      </c>
      <c r="BE633" s="82">
        <v>1</v>
      </c>
      <c r="BF633" s="82">
        <v>1</v>
      </c>
      <c r="BG633" s="82">
        <v>1</v>
      </c>
      <c r="BH633" s="82">
        <v>1</v>
      </c>
      <c r="BI633" s="82">
        <v>1</v>
      </c>
      <c r="BJ633" s="82">
        <v>1</v>
      </c>
      <c r="BK633" s="82">
        <v>1</v>
      </c>
      <c r="BL633" s="82">
        <v>1</v>
      </c>
      <c r="BM633" s="82">
        <v>1</v>
      </c>
      <c r="BO633" s="82">
        <v>1</v>
      </c>
      <c r="BP633" s="82">
        <v>1</v>
      </c>
    </row>
    <row r="634" spans="1:68" x14ac:dyDescent="0.5">
      <c r="A634" s="82">
        <v>80</v>
      </c>
      <c r="B634" s="82" t="s">
        <v>1471</v>
      </c>
      <c r="D634" s="90">
        <v>43579</v>
      </c>
      <c r="E634" s="90" t="s">
        <v>1472</v>
      </c>
      <c r="F634" s="90"/>
      <c r="G634" s="82" t="s">
        <v>1472</v>
      </c>
      <c r="H634" s="82" t="s">
        <v>1400</v>
      </c>
      <c r="I634" s="80" t="s">
        <v>81</v>
      </c>
      <c r="J634" s="80">
        <v>50</v>
      </c>
      <c r="K634" s="80">
        <v>132</v>
      </c>
      <c r="L634" s="80" t="s">
        <v>493</v>
      </c>
      <c r="M634" s="80">
        <v>0.64</v>
      </c>
      <c r="N634" s="80">
        <v>-0.78927499999999995</v>
      </c>
      <c r="O634" s="80">
        <v>113.92132599999999</v>
      </c>
      <c r="P634" s="80" t="s">
        <v>113</v>
      </c>
      <c r="Q634" s="80">
        <v>0</v>
      </c>
      <c r="R634" s="80">
        <v>10.278548000000001</v>
      </c>
      <c r="S634" s="80">
        <v>102.006446</v>
      </c>
      <c r="T634" s="80">
        <v>640000</v>
      </c>
      <c r="U634" s="91">
        <f>Table1[[#This Row],[Distribution Amount (Dollars)]]/Table1[[#This Row],[NEWdatediff]]</f>
        <v>213333.33333333334</v>
      </c>
      <c r="V634" s="82" t="s">
        <v>1393</v>
      </c>
      <c r="W634" s="82" t="s">
        <v>91</v>
      </c>
      <c r="X634" s="82" t="s">
        <v>72</v>
      </c>
      <c r="Y634" s="82" t="s">
        <v>73</v>
      </c>
      <c r="Z634" s="82">
        <v>1</v>
      </c>
      <c r="AA634" s="82" t="s">
        <v>121</v>
      </c>
      <c r="AB634" s="82" t="s">
        <v>1401</v>
      </c>
      <c r="AD634" s="82" t="s">
        <v>1422</v>
      </c>
      <c r="AE634" s="82" t="s">
        <v>1473</v>
      </c>
      <c r="AN634" s="82" t="s">
        <v>76</v>
      </c>
      <c r="AO634" s="82" t="s">
        <v>1474</v>
      </c>
      <c r="AP634" s="82">
        <v>200000000</v>
      </c>
      <c r="AQ634" s="82" t="s">
        <v>109</v>
      </c>
      <c r="AR634" s="82" t="s">
        <v>4274</v>
      </c>
      <c r="AS634" s="84">
        <v>42090</v>
      </c>
      <c r="AT634" s="85">
        <v>2015</v>
      </c>
      <c r="AU634" s="82" t="s">
        <v>4277</v>
      </c>
      <c r="AV634" s="84">
        <v>42825</v>
      </c>
      <c r="AW634" s="85">
        <v>2017</v>
      </c>
      <c r="AX634" s="85">
        <f>Table1[[#This Row],[End TEST]]-Table1[[#This Row],[Start TEST]]</f>
        <v>2</v>
      </c>
      <c r="AY634" s="85">
        <f>Table1[[#This Row],[TEST_Diff]]+1</f>
        <v>3</v>
      </c>
      <c r="AZ634" s="92">
        <f>DATEDIF(Table1[[#This Row],[Start Year]],Table1[[#This Row],[End Year]],"d") / 365</f>
        <v>2.0136986301369864</v>
      </c>
      <c r="BA634" s="82">
        <v>253800000</v>
      </c>
      <c r="BD634" s="82">
        <v>1</v>
      </c>
      <c r="BE634" s="82">
        <v>1</v>
      </c>
      <c r="BF634" s="82">
        <v>1</v>
      </c>
      <c r="BG634" s="82">
        <v>1</v>
      </c>
      <c r="BH634" s="82">
        <v>1</v>
      </c>
      <c r="BI634" s="82">
        <v>1</v>
      </c>
      <c r="BJ634" s="82">
        <v>1</v>
      </c>
      <c r="BK634" s="82">
        <v>1</v>
      </c>
      <c r="BL634" s="82">
        <v>1</v>
      </c>
      <c r="BM634" s="82">
        <v>1</v>
      </c>
      <c r="BO634" s="82">
        <v>1</v>
      </c>
      <c r="BP634" s="82">
        <v>1</v>
      </c>
    </row>
    <row r="635" spans="1:68" x14ac:dyDescent="0.5">
      <c r="A635" s="82">
        <v>80</v>
      </c>
      <c r="B635" s="82" t="s">
        <v>1471</v>
      </c>
      <c r="D635" s="90">
        <v>43579</v>
      </c>
      <c r="E635" s="90" t="s">
        <v>1472</v>
      </c>
      <c r="F635" s="90"/>
      <c r="G635" s="82" t="s">
        <v>1472</v>
      </c>
      <c r="H635" s="82" t="s">
        <v>1400</v>
      </c>
      <c r="I635" s="80" t="s">
        <v>102</v>
      </c>
      <c r="J635" s="80">
        <v>50</v>
      </c>
      <c r="K635" s="80">
        <v>132</v>
      </c>
      <c r="L635" s="80" t="s">
        <v>689</v>
      </c>
      <c r="M635" s="80">
        <v>0.25</v>
      </c>
      <c r="N635" s="80">
        <v>18.109580999999999</v>
      </c>
      <c r="O635" s="80">
        <v>-77.297507999999993</v>
      </c>
      <c r="P635" s="80" t="s">
        <v>195</v>
      </c>
      <c r="Q635" s="80">
        <v>0</v>
      </c>
      <c r="R635" s="80">
        <v>25.14509</v>
      </c>
      <c r="S635" s="80">
        <v>-80.396960000000007</v>
      </c>
      <c r="T635" s="80">
        <v>250000</v>
      </c>
      <c r="U635" s="91">
        <f>Table1[[#This Row],[Distribution Amount (Dollars)]]/Table1[[#This Row],[NEWdatediff]]</f>
        <v>83333.333333333328</v>
      </c>
      <c r="V635" s="82" t="s">
        <v>1393</v>
      </c>
      <c r="W635" s="82" t="s">
        <v>91</v>
      </c>
      <c r="X635" s="82" t="s">
        <v>72</v>
      </c>
      <c r="Y635" s="82" t="s">
        <v>73</v>
      </c>
      <c r="Z635" s="82">
        <v>1</v>
      </c>
      <c r="AA635" s="82" t="s">
        <v>121</v>
      </c>
      <c r="AB635" s="82" t="s">
        <v>1401</v>
      </c>
      <c r="AD635" s="82" t="s">
        <v>1459</v>
      </c>
      <c r="AE635" s="82" t="s">
        <v>1473</v>
      </c>
      <c r="AN635" s="82" t="s">
        <v>76</v>
      </c>
      <c r="AO635" s="82" t="s">
        <v>1474</v>
      </c>
      <c r="AP635" s="82">
        <v>200000000</v>
      </c>
      <c r="AQ635" s="82" t="s">
        <v>109</v>
      </c>
      <c r="AR635" s="82" t="s">
        <v>4274</v>
      </c>
      <c r="AS635" s="84">
        <v>42090</v>
      </c>
      <c r="AT635" s="85">
        <v>2015</v>
      </c>
      <c r="AU635" s="82" t="s">
        <v>4277</v>
      </c>
      <c r="AV635" s="84">
        <v>42825</v>
      </c>
      <c r="AW635" s="85">
        <v>2017</v>
      </c>
      <c r="AX635" s="85">
        <f>Table1[[#This Row],[End TEST]]-Table1[[#This Row],[Start TEST]]</f>
        <v>2</v>
      </c>
      <c r="AY635" s="85">
        <f>Table1[[#This Row],[TEST_Diff]]+1</f>
        <v>3</v>
      </c>
      <c r="AZ635" s="92">
        <f>DATEDIF(Table1[[#This Row],[Start Year]],Table1[[#This Row],[End Year]],"d") / 365</f>
        <v>2.0136986301369864</v>
      </c>
      <c r="BA635" s="82">
        <v>253800000</v>
      </c>
      <c r="BD635" s="82">
        <v>1</v>
      </c>
      <c r="BE635" s="82">
        <v>1</v>
      </c>
      <c r="BF635" s="82">
        <v>1</v>
      </c>
      <c r="BG635" s="82">
        <v>1</v>
      </c>
      <c r="BH635" s="82">
        <v>1</v>
      </c>
      <c r="BI635" s="82">
        <v>1</v>
      </c>
      <c r="BJ635" s="82">
        <v>1</v>
      </c>
      <c r="BK635" s="82">
        <v>1</v>
      </c>
      <c r="BL635" s="82">
        <v>1</v>
      </c>
      <c r="BM635" s="82">
        <v>1</v>
      </c>
      <c r="BO635" s="82">
        <v>1</v>
      </c>
      <c r="BP635" s="82">
        <v>1</v>
      </c>
    </row>
    <row r="636" spans="1:68" x14ac:dyDescent="0.5">
      <c r="A636" s="82">
        <v>80</v>
      </c>
      <c r="B636" s="82" t="s">
        <v>1471</v>
      </c>
      <c r="D636" s="90">
        <v>43579</v>
      </c>
      <c r="E636" s="90" t="s">
        <v>1472</v>
      </c>
      <c r="F636" s="90"/>
      <c r="G636" s="82" t="s">
        <v>1472</v>
      </c>
      <c r="H636" s="82" t="s">
        <v>1400</v>
      </c>
      <c r="I636" s="80" t="s">
        <v>81</v>
      </c>
      <c r="J636" s="80">
        <v>50</v>
      </c>
      <c r="K636" s="80">
        <v>132</v>
      </c>
      <c r="L636" s="80" t="s">
        <v>689</v>
      </c>
      <c r="M636" s="80">
        <v>0.25</v>
      </c>
      <c r="N636" s="80">
        <v>18.109580999999999</v>
      </c>
      <c r="O636" s="80">
        <v>-77.297507999999993</v>
      </c>
      <c r="P636" s="80" t="s">
        <v>195</v>
      </c>
      <c r="Q636" s="80">
        <v>0</v>
      </c>
      <c r="R636" s="80">
        <v>25.14509</v>
      </c>
      <c r="S636" s="80">
        <v>-80.396960000000007</v>
      </c>
      <c r="T636" s="80">
        <v>250000</v>
      </c>
      <c r="U636" s="91">
        <f>Table1[[#This Row],[Distribution Amount (Dollars)]]/Table1[[#This Row],[NEWdatediff]]</f>
        <v>83333.333333333328</v>
      </c>
      <c r="V636" s="82" t="s">
        <v>1393</v>
      </c>
      <c r="W636" s="82" t="s">
        <v>91</v>
      </c>
      <c r="X636" s="82" t="s">
        <v>72</v>
      </c>
      <c r="Y636" s="82" t="s">
        <v>73</v>
      </c>
      <c r="Z636" s="82">
        <v>1</v>
      </c>
      <c r="AA636" s="82" t="s">
        <v>121</v>
      </c>
      <c r="AB636" s="82" t="s">
        <v>1401</v>
      </c>
      <c r="AD636" s="82" t="s">
        <v>1459</v>
      </c>
      <c r="AE636" s="82" t="s">
        <v>1473</v>
      </c>
      <c r="AN636" s="82" t="s">
        <v>76</v>
      </c>
      <c r="AO636" s="82" t="s">
        <v>1474</v>
      </c>
      <c r="AP636" s="82">
        <v>200000000</v>
      </c>
      <c r="AQ636" s="82" t="s">
        <v>109</v>
      </c>
      <c r="AR636" s="82" t="s">
        <v>4274</v>
      </c>
      <c r="AS636" s="84">
        <v>42090</v>
      </c>
      <c r="AT636" s="85">
        <v>2015</v>
      </c>
      <c r="AU636" s="82" t="s">
        <v>4277</v>
      </c>
      <c r="AV636" s="84">
        <v>42825</v>
      </c>
      <c r="AW636" s="85">
        <v>2017</v>
      </c>
      <c r="AX636" s="85">
        <f>Table1[[#This Row],[End TEST]]-Table1[[#This Row],[Start TEST]]</f>
        <v>2</v>
      </c>
      <c r="AY636" s="85">
        <f>Table1[[#This Row],[TEST_Diff]]+1</f>
        <v>3</v>
      </c>
      <c r="AZ636" s="92">
        <f>DATEDIF(Table1[[#This Row],[Start Year]],Table1[[#This Row],[End Year]],"d") / 365</f>
        <v>2.0136986301369864</v>
      </c>
      <c r="BA636" s="82">
        <v>253800000</v>
      </c>
      <c r="BD636" s="82">
        <v>1</v>
      </c>
      <c r="BE636" s="82">
        <v>1</v>
      </c>
      <c r="BF636" s="82">
        <v>1</v>
      </c>
      <c r="BG636" s="82">
        <v>1</v>
      </c>
      <c r="BH636" s="82">
        <v>1</v>
      </c>
      <c r="BI636" s="82">
        <v>1</v>
      </c>
      <c r="BJ636" s="82">
        <v>1</v>
      </c>
      <c r="BK636" s="82">
        <v>1</v>
      </c>
      <c r="BL636" s="82">
        <v>1</v>
      </c>
      <c r="BM636" s="82">
        <v>1</v>
      </c>
      <c r="BO636" s="82">
        <v>1</v>
      </c>
      <c r="BP636" s="82">
        <v>1</v>
      </c>
    </row>
    <row r="637" spans="1:68" x14ac:dyDescent="0.5">
      <c r="A637" s="82">
        <v>80</v>
      </c>
      <c r="B637" s="82" t="s">
        <v>1471</v>
      </c>
      <c r="D637" s="90">
        <v>43579</v>
      </c>
      <c r="E637" s="90" t="s">
        <v>1472</v>
      </c>
      <c r="F637" s="90"/>
      <c r="G637" s="82" t="s">
        <v>1472</v>
      </c>
      <c r="H637" s="82" t="s">
        <v>1400</v>
      </c>
      <c r="I637" s="80" t="s">
        <v>102</v>
      </c>
      <c r="J637" s="80">
        <v>50</v>
      </c>
      <c r="K637" s="80">
        <v>132</v>
      </c>
      <c r="L637" s="80" t="s">
        <v>194</v>
      </c>
      <c r="M637" s="80">
        <v>0.25</v>
      </c>
      <c r="N637" s="80">
        <v>19.182435999999999</v>
      </c>
      <c r="O637" s="80">
        <v>-72.434515000000005</v>
      </c>
      <c r="P637" s="80" t="s">
        <v>195</v>
      </c>
      <c r="Q637" s="80">
        <v>0</v>
      </c>
      <c r="R637" s="80">
        <v>25.14509</v>
      </c>
      <c r="S637" s="80">
        <v>-80.396960000000007</v>
      </c>
      <c r="T637" s="80">
        <v>250000</v>
      </c>
      <c r="U637" s="91">
        <f>Table1[[#This Row],[Distribution Amount (Dollars)]]/Table1[[#This Row],[NEWdatediff]]</f>
        <v>83333.333333333328</v>
      </c>
      <c r="V637" s="82" t="s">
        <v>1393</v>
      </c>
      <c r="W637" s="82" t="s">
        <v>91</v>
      </c>
      <c r="X637" s="82" t="s">
        <v>72</v>
      </c>
      <c r="Y637" s="82" t="s">
        <v>73</v>
      </c>
      <c r="Z637" s="82">
        <v>1</v>
      </c>
      <c r="AA637" s="82" t="s">
        <v>121</v>
      </c>
      <c r="AB637" s="82" t="s">
        <v>1401</v>
      </c>
      <c r="AD637" s="82" t="s">
        <v>587</v>
      </c>
      <c r="AE637" s="82" t="s">
        <v>1473</v>
      </c>
      <c r="AN637" s="82" t="s">
        <v>76</v>
      </c>
      <c r="AO637" s="82" t="s">
        <v>1474</v>
      </c>
      <c r="AP637" s="82">
        <v>200000000</v>
      </c>
      <c r="AQ637" s="82" t="s">
        <v>109</v>
      </c>
      <c r="AR637" s="82" t="s">
        <v>4274</v>
      </c>
      <c r="AS637" s="84">
        <v>42090</v>
      </c>
      <c r="AT637" s="85">
        <v>2015</v>
      </c>
      <c r="AU637" s="82" t="s">
        <v>4277</v>
      </c>
      <c r="AV637" s="84">
        <v>42825</v>
      </c>
      <c r="AW637" s="85">
        <v>2017</v>
      </c>
      <c r="AX637" s="85">
        <f>Table1[[#This Row],[End TEST]]-Table1[[#This Row],[Start TEST]]</f>
        <v>2</v>
      </c>
      <c r="AY637" s="85">
        <f>Table1[[#This Row],[TEST_Diff]]+1</f>
        <v>3</v>
      </c>
      <c r="AZ637" s="92">
        <f>DATEDIF(Table1[[#This Row],[Start Year]],Table1[[#This Row],[End Year]],"d") / 365</f>
        <v>2.0136986301369864</v>
      </c>
      <c r="BA637" s="82">
        <v>253800000</v>
      </c>
      <c r="BD637" s="82">
        <v>1</v>
      </c>
      <c r="BE637" s="82">
        <v>1</v>
      </c>
      <c r="BF637" s="82">
        <v>1</v>
      </c>
      <c r="BG637" s="82">
        <v>1</v>
      </c>
      <c r="BH637" s="82">
        <v>1</v>
      </c>
      <c r="BI637" s="82">
        <v>1</v>
      </c>
      <c r="BJ637" s="82">
        <v>1</v>
      </c>
      <c r="BK637" s="82">
        <v>1</v>
      </c>
      <c r="BL637" s="82">
        <v>1</v>
      </c>
      <c r="BM637" s="82">
        <v>1</v>
      </c>
      <c r="BO637" s="82">
        <v>1</v>
      </c>
      <c r="BP637" s="82">
        <v>1</v>
      </c>
    </row>
    <row r="638" spans="1:68" x14ac:dyDescent="0.5">
      <c r="A638" s="82">
        <v>80</v>
      </c>
      <c r="B638" s="82" t="s">
        <v>1471</v>
      </c>
      <c r="D638" s="90">
        <v>43579</v>
      </c>
      <c r="E638" s="90" t="s">
        <v>1472</v>
      </c>
      <c r="F638" s="90"/>
      <c r="G638" s="82" t="s">
        <v>1472</v>
      </c>
      <c r="H638" s="82" t="s">
        <v>1400</v>
      </c>
      <c r="I638" s="80" t="s">
        <v>81</v>
      </c>
      <c r="J638" s="80">
        <v>50</v>
      </c>
      <c r="K638" s="80">
        <v>132</v>
      </c>
      <c r="L638" s="80" t="s">
        <v>194</v>
      </c>
      <c r="M638" s="80">
        <v>0.25</v>
      </c>
      <c r="N638" s="80">
        <v>19.182435999999999</v>
      </c>
      <c r="O638" s="80">
        <v>-72.434515000000005</v>
      </c>
      <c r="P638" s="80" t="s">
        <v>195</v>
      </c>
      <c r="Q638" s="80">
        <v>0</v>
      </c>
      <c r="R638" s="80">
        <v>25.14509</v>
      </c>
      <c r="S638" s="80">
        <v>-80.396960000000007</v>
      </c>
      <c r="T638" s="80">
        <v>250000</v>
      </c>
      <c r="U638" s="91">
        <f>Table1[[#This Row],[Distribution Amount (Dollars)]]/Table1[[#This Row],[NEWdatediff]]</f>
        <v>83333.333333333328</v>
      </c>
      <c r="V638" s="82" t="s">
        <v>1393</v>
      </c>
      <c r="W638" s="82" t="s">
        <v>91</v>
      </c>
      <c r="X638" s="82" t="s">
        <v>72</v>
      </c>
      <c r="Y638" s="82" t="s">
        <v>73</v>
      </c>
      <c r="Z638" s="82">
        <v>1</v>
      </c>
      <c r="AA638" s="82" t="s">
        <v>121</v>
      </c>
      <c r="AB638" s="82" t="s">
        <v>1401</v>
      </c>
      <c r="AD638" s="82" t="s">
        <v>587</v>
      </c>
      <c r="AE638" s="82" t="s">
        <v>1473</v>
      </c>
      <c r="AN638" s="82" t="s">
        <v>76</v>
      </c>
      <c r="AO638" s="82" t="s">
        <v>1474</v>
      </c>
      <c r="AP638" s="82">
        <v>200000000</v>
      </c>
      <c r="AQ638" s="82" t="s">
        <v>109</v>
      </c>
      <c r="AR638" s="82" t="s">
        <v>4274</v>
      </c>
      <c r="AS638" s="84">
        <v>42090</v>
      </c>
      <c r="AT638" s="85">
        <v>2015</v>
      </c>
      <c r="AU638" s="82" t="s">
        <v>4277</v>
      </c>
      <c r="AV638" s="84">
        <v>42825</v>
      </c>
      <c r="AW638" s="85">
        <v>2017</v>
      </c>
      <c r="AX638" s="85">
        <f>Table1[[#This Row],[End TEST]]-Table1[[#This Row],[Start TEST]]</f>
        <v>2</v>
      </c>
      <c r="AY638" s="85">
        <f>Table1[[#This Row],[TEST_Diff]]+1</f>
        <v>3</v>
      </c>
      <c r="AZ638" s="92">
        <f>DATEDIF(Table1[[#This Row],[Start Year]],Table1[[#This Row],[End Year]],"d") / 365</f>
        <v>2.0136986301369864</v>
      </c>
      <c r="BA638" s="82">
        <v>253800000</v>
      </c>
      <c r="BD638" s="82">
        <v>1</v>
      </c>
      <c r="BE638" s="82">
        <v>1</v>
      </c>
      <c r="BF638" s="82">
        <v>1</v>
      </c>
      <c r="BG638" s="82">
        <v>1</v>
      </c>
      <c r="BH638" s="82">
        <v>1</v>
      </c>
      <c r="BI638" s="82">
        <v>1</v>
      </c>
      <c r="BJ638" s="82">
        <v>1</v>
      </c>
      <c r="BK638" s="82">
        <v>1</v>
      </c>
      <c r="BL638" s="82">
        <v>1</v>
      </c>
      <c r="BM638" s="82">
        <v>1</v>
      </c>
      <c r="BO638" s="82">
        <v>1</v>
      </c>
      <c r="BP638" s="82">
        <v>1</v>
      </c>
    </row>
    <row r="639" spans="1:68" x14ac:dyDescent="0.5">
      <c r="A639" s="82">
        <v>80</v>
      </c>
      <c r="B639" s="82" t="s">
        <v>1471</v>
      </c>
      <c r="D639" s="90">
        <v>43579</v>
      </c>
      <c r="E639" s="90" t="s">
        <v>1472</v>
      </c>
      <c r="F639" s="90"/>
      <c r="G639" s="82" t="s">
        <v>1472</v>
      </c>
      <c r="H639" s="82" t="s">
        <v>1400</v>
      </c>
      <c r="I639" s="80" t="s">
        <v>102</v>
      </c>
      <c r="J639" s="80">
        <v>50</v>
      </c>
      <c r="K639" s="80">
        <v>132</v>
      </c>
      <c r="L639" s="80" t="s">
        <v>179</v>
      </c>
      <c r="M639" s="80">
        <v>1.1499999999999999</v>
      </c>
      <c r="N639" s="80">
        <v>-4.0383329999999997</v>
      </c>
      <c r="O639" s="80">
        <v>21.758662999999999</v>
      </c>
      <c r="P639" s="80" t="s">
        <v>69</v>
      </c>
      <c r="Q639" s="80">
        <v>0</v>
      </c>
      <c r="R639" s="80">
        <v>2.6272389999999999</v>
      </c>
      <c r="S639" s="80">
        <v>23.381664000000001</v>
      </c>
      <c r="T639" s="80">
        <v>1150000</v>
      </c>
      <c r="U639" s="91">
        <f>Table1[[#This Row],[Distribution Amount (Dollars)]]/Table1[[#This Row],[NEWdatediff]]</f>
        <v>383333.33333333331</v>
      </c>
      <c r="V639" s="82" t="s">
        <v>1393</v>
      </c>
      <c r="W639" s="82" t="s">
        <v>91</v>
      </c>
      <c r="X639" s="82" t="s">
        <v>72</v>
      </c>
      <c r="Y639" s="82" t="s">
        <v>73</v>
      </c>
      <c r="Z639" s="82">
        <v>1</v>
      </c>
      <c r="AA639" s="82" t="s">
        <v>121</v>
      </c>
      <c r="AB639" s="82" t="s">
        <v>1401</v>
      </c>
      <c r="AD639" s="82" t="s">
        <v>1430</v>
      </c>
      <c r="AE639" s="82" t="s">
        <v>1473</v>
      </c>
      <c r="AN639" s="82" t="s">
        <v>76</v>
      </c>
      <c r="AO639" s="82" t="s">
        <v>1474</v>
      </c>
      <c r="AP639" s="82">
        <v>200000000</v>
      </c>
      <c r="AQ639" s="82" t="s">
        <v>109</v>
      </c>
      <c r="AR639" s="82" t="s">
        <v>4274</v>
      </c>
      <c r="AS639" s="84">
        <v>42090</v>
      </c>
      <c r="AT639" s="85">
        <v>2015</v>
      </c>
      <c r="AU639" s="82" t="s">
        <v>4277</v>
      </c>
      <c r="AV639" s="84">
        <v>42825</v>
      </c>
      <c r="AW639" s="85">
        <v>2017</v>
      </c>
      <c r="AX639" s="85">
        <f>Table1[[#This Row],[End TEST]]-Table1[[#This Row],[Start TEST]]</f>
        <v>2</v>
      </c>
      <c r="AY639" s="85">
        <f>Table1[[#This Row],[TEST_Diff]]+1</f>
        <v>3</v>
      </c>
      <c r="AZ639" s="92">
        <f>DATEDIF(Table1[[#This Row],[Start Year]],Table1[[#This Row],[End Year]],"d") / 365</f>
        <v>2.0136986301369864</v>
      </c>
      <c r="BA639" s="82">
        <v>253800000</v>
      </c>
      <c r="BD639" s="82">
        <v>1</v>
      </c>
      <c r="BE639" s="82">
        <v>1</v>
      </c>
      <c r="BF639" s="82">
        <v>1</v>
      </c>
      <c r="BG639" s="82">
        <v>1</v>
      </c>
      <c r="BH639" s="82">
        <v>1</v>
      </c>
      <c r="BI639" s="82">
        <v>1</v>
      </c>
      <c r="BJ639" s="82">
        <v>1</v>
      </c>
      <c r="BK639" s="82">
        <v>1</v>
      </c>
      <c r="BL639" s="82">
        <v>1</v>
      </c>
      <c r="BM639" s="82">
        <v>1</v>
      </c>
      <c r="BO639" s="82">
        <v>1</v>
      </c>
      <c r="BP639" s="82">
        <v>1</v>
      </c>
    </row>
    <row r="640" spans="1:68" x14ac:dyDescent="0.5">
      <c r="A640" s="82">
        <v>80</v>
      </c>
      <c r="B640" s="82" t="s">
        <v>1471</v>
      </c>
      <c r="D640" s="90">
        <v>43579</v>
      </c>
      <c r="E640" s="90" t="s">
        <v>1472</v>
      </c>
      <c r="F640" s="90"/>
      <c r="G640" s="82" t="s">
        <v>1472</v>
      </c>
      <c r="H640" s="82" t="s">
        <v>1400</v>
      </c>
      <c r="I640" s="80" t="s">
        <v>81</v>
      </c>
      <c r="J640" s="80">
        <v>50</v>
      </c>
      <c r="K640" s="80">
        <v>132</v>
      </c>
      <c r="L640" s="80" t="s">
        <v>179</v>
      </c>
      <c r="M640" s="80">
        <v>1.1499999999999999</v>
      </c>
      <c r="N640" s="80">
        <v>-4.0383329999999997</v>
      </c>
      <c r="O640" s="80">
        <v>21.758662999999999</v>
      </c>
      <c r="P640" s="80" t="s">
        <v>69</v>
      </c>
      <c r="Q640" s="80">
        <v>0</v>
      </c>
      <c r="R640" s="80">
        <v>2.6272389999999999</v>
      </c>
      <c r="S640" s="80">
        <v>23.381664000000001</v>
      </c>
      <c r="T640" s="80">
        <v>1150000</v>
      </c>
      <c r="U640" s="91">
        <f>Table1[[#This Row],[Distribution Amount (Dollars)]]/Table1[[#This Row],[NEWdatediff]]</f>
        <v>383333.33333333331</v>
      </c>
      <c r="V640" s="82" t="s">
        <v>1393</v>
      </c>
      <c r="W640" s="82" t="s">
        <v>91</v>
      </c>
      <c r="X640" s="82" t="s">
        <v>72</v>
      </c>
      <c r="Y640" s="82" t="s">
        <v>73</v>
      </c>
      <c r="Z640" s="82">
        <v>1</v>
      </c>
      <c r="AA640" s="82" t="s">
        <v>121</v>
      </c>
      <c r="AB640" s="82" t="s">
        <v>1401</v>
      </c>
      <c r="AD640" s="82" t="s">
        <v>1430</v>
      </c>
      <c r="AE640" s="82" t="s">
        <v>1473</v>
      </c>
      <c r="AN640" s="82" t="s">
        <v>76</v>
      </c>
      <c r="AO640" s="82" t="s">
        <v>1474</v>
      </c>
      <c r="AP640" s="82">
        <v>200000000</v>
      </c>
      <c r="AQ640" s="82" t="s">
        <v>109</v>
      </c>
      <c r="AR640" s="82" t="s">
        <v>4274</v>
      </c>
      <c r="AS640" s="84">
        <v>42090</v>
      </c>
      <c r="AT640" s="85">
        <v>2015</v>
      </c>
      <c r="AU640" s="82" t="s">
        <v>4277</v>
      </c>
      <c r="AV640" s="84">
        <v>42825</v>
      </c>
      <c r="AW640" s="85">
        <v>2017</v>
      </c>
      <c r="AX640" s="85">
        <f>Table1[[#This Row],[End TEST]]-Table1[[#This Row],[Start TEST]]</f>
        <v>2</v>
      </c>
      <c r="AY640" s="85">
        <f>Table1[[#This Row],[TEST_Diff]]+1</f>
        <v>3</v>
      </c>
      <c r="AZ640" s="92">
        <f>DATEDIF(Table1[[#This Row],[Start Year]],Table1[[#This Row],[End Year]],"d") / 365</f>
        <v>2.0136986301369864</v>
      </c>
      <c r="BA640" s="82">
        <v>253800000</v>
      </c>
      <c r="BD640" s="82">
        <v>1</v>
      </c>
      <c r="BE640" s="82">
        <v>1</v>
      </c>
      <c r="BF640" s="82">
        <v>1</v>
      </c>
      <c r="BG640" s="82">
        <v>1</v>
      </c>
      <c r="BH640" s="82">
        <v>1</v>
      </c>
      <c r="BI640" s="82">
        <v>1</v>
      </c>
      <c r="BJ640" s="82">
        <v>1</v>
      </c>
      <c r="BK640" s="82">
        <v>1</v>
      </c>
      <c r="BL640" s="82">
        <v>1</v>
      </c>
      <c r="BM640" s="82">
        <v>1</v>
      </c>
      <c r="BO640" s="82">
        <v>1</v>
      </c>
      <c r="BP640" s="82">
        <v>1</v>
      </c>
    </row>
    <row r="641" spans="1:68" x14ac:dyDescent="0.5">
      <c r="A641" s="82">
        <v>80</v>
      </c>
      <c r="B641" s="82" t="s">
        <v>1471</v>
      </c>
      <c r="D641" s="90">
        <v>43579</v>
      </c>
      <c r="E641" s="90" t="s">
        <v>1472</v>
      </c>
      <c r="F641" s="90"/>
      <c r="G641" s="82" t="s">
        <v>1472</v>
      </c>
      <c r="H641" s="82" t="s">
        <v>1400</v>
      </c>
      <c r="I641" s="80" t="s">
        <v>102</v>
      </c>
      <c r="J641" s="80">
        <v>50</v>
      </c>
      <c r="K641" s="80">
        <v>132</v>
      </c>
      <c r="L641" s="80" t="s">
        <v>1412</v>
      </c>
      <c r="M641" s="80">
        <v>0.25</v>
      </c>
      <c r="N641" s="80">
        <v>-33.121091999999997</v>
      </c>
      <c r="O641" s="80">
        <v>-55.900528000000001</v>
      </c>
      <c r="P641" s="80" t="s">
        <v>84</v>
      </c>
      <c r="Q641" s="80">
        <v>0</v>
      </c>
      <c r="R641" s="80">
        <v>-15.623037</v>
      </c>
      <c r="S641" s="80">
        <v>-59.0625</v>
      </c>
      <c r="T641" s="80">
        <v>250000</v>
      </c>
      <c r="U641" s="91">
        <f>Table1[[#This Row],[Distribution Amount (Dollars)]]/Table1[[#This Row],[NEWdatediff]]</f>
        <v>83333.333333333328</v>
      </c>
      <c r="V641" s="82" t="s">
        <v>1393</v>
      </c>
      <c r="W641" s="82" t="s">
        <v>91</v>
      </c>
      <c r="X641" s="82" t="s">
        <v>72</v>
      </c>
      <c r="Y641" s="82" t="s">
        <v>73</v>
      </c>
      <c r="Z641" s="82">
        <v>1</v>
      </c>
      <c r="AA641" s="82" t="s">
        <v>121</v>
      </c>
      <c r="AB641" s="82" t="s">
        <v>1401</v>
      </c>
      <c r="AD641" s="82" t="s">
        <v>1434</v>
      </c>
      <c r="AE641" s="82" t="s">
        <v>1473</v>
      </c>
      <c r="AN641" s="82" t="s">
        <v>76</v>
      </c>
      <c r="AO641" s="82" t="s">
        <v>1474</v>
      </c>
      <c r="AP641" s="82">
        <v>200000000</v>
      </c>
      <c r="AQ641" s="82" t="s">
        <v>109</v>
      </c>
      <c r="AR641" s="82" t="s">
        <v>4274</v>
      </c>
      <c r="AS641" s="84">
        <v>42090</v>
      </c>
      <c r="AT641" s="85">
        <v>2015</v>
      </c>
      <c r="AU641" s="82" t="s">
        <v>4277</v>
      </c>
      <c r="AV641" s="84">
        <v>42825</v>
      </c>
      <c r="AW641" s="85">
        <v>2017</v>
      </c>
      <c r="AX641" s="85">
        <f>Table1[[#This Row],[End TEST]]-Table1[[#This Row],[Start TEST]]</f>
        <v>2</v>
      </c>
      <c r="AY641" s="85">
        <f>Table1[[#This Row],[TEST_Diff]]+1</f>
        <v>3</v>
      </c>
      <c r="AZ641" s="92">
        <f>DATEDIF(Table1[[#This Row],[Start Year]],Table1[[#This Row],[End Year]],"d") / 365</f>
        <v>2.0136986301369864</v>
      </c>
      <c r="BA641" s="82">
        <v>253800000</v>
      </c>
      <c r="BD641" s="82">
        <v>1</v>
      </c>
      <c r="BE641" s="82">
        <v>1</v>
      </c>
      <c r="BF641" s="82">
        <v>1</v>
      </c>
      <c r="BG641" s="82">
        <v>1</v>
      </c>
      <c r="BH641" s="82">
        <v>1</v>
      </c>
      <c r="BI641" s="82">
        <v>1</v>
      </c>
      <c r="BJ641" s="82">
        <v>1</v>
      </c>
      <c r="BK641" s="82">
        <v>1</v>
      </c>
      <c r="BL641" s="82">
        <v>1</v>
      </c>
      <c r="BM641" s="82">
        <v>1</v>
      </c>
      <c r="BO641" s="82">
        <v>1</v>
      </c>
      <c r="BP641" s="82">
        <v>1</v>
      </c>
    </row>
    <row r="642" spans="1:68" x14ac:dyDescent="0.5">
      <c r="A642" s="82">
        <v>80</v>
      </c>
      <c r="B642" s="82" t="s">
        <v>1471</v>
      </c>
      <c r="D642" s="90">
        <v>43579</v>
      </c>
      <c r="E642" s="90" t="s">
        <v>1472</v>
      </c>
      <c r="F642" s="90"/>
      <c r="G642" s="82" t="s">
        <v>1472</v>
      </c>
      <c r="H642" s="82" t="s">
        <v>1400</v>
      </c>
      <c r="I642" s="80" t="s">
        <v>81</v>
      </c>
      <c r="J642" s="80">
        <v>50</v>
      </c>
      <c r="K642" s="80">
        <v>132</v>
      </c>
      <c r="L642" s="80" t="s">
        <v>1412</v>
      </c>
      <c r="M642" s="80">
        <v>0.25</v>
      </c>
      <c r="N642" s="80">
        <v>-33.121091999999997</v>
      </c>
      <c r="O642" s="80">
        <v>-55.900528000000001</v>
      </c>
      <c r="P642" s="80" t="s">
        <v>84</v>
      </c>
      <c r="Q642" s="80">
        <v>0</v>
      </c>
      <c r="R642" s="80">
        <v>-15.623037</v>
      </c>
      <c r="S642" s="80">
        <v>-59.0625</v>
      </c>
      <c r="T642" s="80">
        <v>250000</v>
      </c>
      <c r="U642" s="91">
        <f>Table1[[#This Row],[Distribution Amount (Dollars)]]/Table1[[#This Row],[NEWdatediff]]</f>
        <v>83333.333333333328</v>
      </c>
      <c r="V642" s="82" t="s">
        <v>1393</v>
      </c>
      <c r="W642" s="82" t="s">
        <v>91</v>
      </c>
      <c r="X642" s="82" t="s">
        <v>72</v>
      </c>
      <c r="Y642" s="82" t="s">
        <v>73</v>
      </c>
      <c r="Z642" s="82">
        <v>1</v>
      </c>
      <c r="AA642" s="82" t="s">
        <v>121</v>
      </c>
      <c r="AB642" s="82" t="s">
        <v>1401</v>
      </c>
      <c r="AD642" s="82" t="s">
        <v>1434</v>
      </c>
      <c r="AE642" s="82" t="s">
        <v>1473</v>
      </c>
      <c r="AN642" s="82" t="s">
        <v>76</v>
      </c>
      <c r="AO642" s="82" t="s">
        <v>1474</v>
      </c>
      <c r="AP642" s="82">
        <v>200000000</v>
      </c>
      <c r="AQ642" s="82" t="s">
        <v>109</v>
      </c>
      <c r="AR642" s="82" t="s">
        <v>4274</v>
      </c>
      <c r="AS642" s="84">
        <v>42090</v>
      </c>
      <c r="AT642" s="85">
        <v>2015</v>
      </c>
      <c r="AU642" s="82" t="s">
        <v>4277</v>
      </c>
      <c r="AV642" s="84">
        <v>42825</v>
      </c>
      <c r="AW642" s="85">
        <v>2017</v>
      </c>
      <c r="AX642" s="85">
        <f>Table1[[#This Row],[End TEST]]-Table1[[#This Row],[Start TEST]]</f>
        <v>2</v>
      </c>
      <c r="AY642" s="85">
        <f>Table1[[#This Row],[TEST_Diff]]+1</f>
        <v>3</v>
      </c>
      <c r="AZ642" s="92">
        <f>DATEDIF(Table1[[#This Row],[Start Year]],Table1[[#This Row],[End Year]],"d") / 365</f>
        <v>2.0136986301369864</v>
      </c>
      <c r="BA642" s="82">
        <v>253800000</v>
      </c>
      <c r="BD642" s="82">
        <v>1</v>
      </c>
      <c r="BE642" s="82">
        <v>1</v>
      </c>
      <c r="BF642" s="82">
        <v>1</v>
      </c>
      <c r="BG642" s="82">
        <v>1</v>
      </c>
      <c r="BH642" s="82">
        <v>1</v>
      </c>
      <c r="BI642" s="82">
        <v>1</v>
      </c>
      <c r="BJ642" s="82">
        <v>1</v>
      </c>
      <c r="BK642" s="82">
        <v>1</v>
      </c>
      <c r="BL642" s="82">
        <v>1</v>
      </c>
      <c r="BM642" s="82">
        <v>1</v>
      </c>
      <c r="BO642" s="82">
        <v>1</v>
      </c>
      <c r="BP642" s="82">
        <v>1</v>
      </c>
    </row>
    <row r="643" spans="1:68" x14ac:dyDescent="0.5">
      <c r="A643" s="82">
        <v>80</v>
      </c>
      <c r="B643" s="82" t="s">
        <v>1471</v>
      </c>
      <c r="D643" s="90">
        <v>43579</v>
      </c>
      <c r="E643" s="90" t="s">
        <v>1472</v>
      </c>
      <c r="F643" s="90"/>
      <c r="G643" s="82" t="s">
        <v>1472</v>
      </c>
      <c r="H643" s="82" t="s">
        <v>1400</v>
      </c>
      <c r="I643" s="80" t="s">
        <v>102</v>
      </c>
      <c r="J643" s="80">
        <v>50</v>
      </c>
      <c r="K643" s="80">
        <v>132</v>
      </c>
      <c r="L643" s="80" t="s">
        <v>241</v>
      </c>
      <c r="M643" s="80">
        <v>0.64</v>
      </c>
      <c r="N643" s="80">
        <v>20.593682999999999</v>
      </c>
      <c r="O643" s="80">
        <v>78.962883000000005</v>
      </c>
      <c r="P643" s="80" t="s">
        <v>114</v>
      </c>
      <c r="Q643" s="80">
        <v>0</v>
      </c>
      <c r="R643" s="80">
        <v>25.384855999999999</v>
      </c>
      <c r="S643" s="80">
        <v>68.458809000000002</v>
      </c>
      <c r="T643" s="80">
        <v>640000</v>
      </c>
      <c r="U643" s="91">
        <f>Table1[[#This Row],[Distribution Amount (Dollars)]]/Table1[[#This Row],[NEWdatediff]]</f>
        <v>213333.33333333334</v>
      </c>
      <c r="V643" s="82" t="s">
        <v>1393</v>
      </c>
      <c r="W643" s="82" t="s">
        <v>91</v>
      </c>
      <c r="X643" s="82" t="s">
        <v>72</v>
      </c>
      <c r="Y643" s="82" t="s">
        <v>73</v>
      </c>
      <c r="Z643" s="82">
        <v>1</v>
      </c>
      <c r="AA643" s="82" t="s">
        <v>121</v>
      </c>
      <c r="AB643" s="82" t="s">
        <v>1401</v>
      </c>
      <c r="AD643" s="82" t="s">
        <v>1411</v>
      </c>
      <c r="AE643" s="82" t="s">
        <v>1473</v>
      </c>
      <c r="AN643" s="82" t="s">
        <v>76</v>
      </c>
      <c r="AO643" s="82" t="s">
        <v>1474</v>
      </c>
      <c r="AP643" s="82">
        <v>200000000</v>
      </c>
      <c r="AQ643" s="82" t="s">
        <v>109</v>
      </c>
      <c r="AR643" s="82" t="s">
        <v>4274</v>
      </c>
      <c r="AS643" s="84">
        <v>42090</v>
      </c>
      <c r="AT643" s="85">
        <v>2015</v>
      </c>
      <c r="AU643" s="82" t="s">
        <v>4277</v>
      </c>
      <c r="AV643" s="84">
        <v>42825</v>
      </c>
      <c r="AW643" s="85">
        <v>2017</v>
      </c>
      <c r="AX643" s="85">
        <f>Table1[[#This Row],[End TEST]]-Table1[[#This Row],[Start TEST]]</f>
        <v>2</v>
      </c>
      <c r="AY643" s="85">
        <f>Table1[[#This Row],[TEST_Diff]]+1</f>
        <v>3</v>
      </c>
      <c r="AZ643" s="92">
        <f>DATEDIF(Table1[[#This Row],[Start Year]],Table1[[#This Row],[End Year]],"d") / 365</f>
        <v>2.0136986301369864</v>
      </c>
      <c r="BA643" s="82">
        <v>253800000</v>
      </c>
      <c r="BD643" s="82">
        <v>1</v>
      </c>
      <c r="BE643" s="82">
        <v>1</v>
      </c>
      <c r="BF643" s="82">
        <v>1</v>
      </c>
      <c r="BG643" s="82">
        <v>1</v>
      </c>
      <c r="BH643" s="82">
        <v>1</v>
      </c>
      <c r="BI643" s="82">
        <v>1</v>
      </c>
      <c r="BJ643" s="82">
        <v>1</v>
      </c>
      <c r="BK643" s="82">
        <v>1</v>
      </c>
      <c r="BL643" s="82">
        <v>1</v>
      </c>
      <c r="BM643" s="82">
        <v>1</v>
      </c>
      <c r="BO643" s="82">
        <v>1</v>
      </c>
      <c r="BP643" s="82">
        <v>1</v>
      </c>
    </row>
    <row r="644" spans="1:68" x14ac:dyDescent="0.5">
      <c r="A644" s="82">
        <v>80</v>
      </c>
      <c r="B644" s="82" t="s">
        <v>1471</v>
      </c>
      <c r="D644" s="90">
        <v>43579</v>
      </c>
      <c r="E644" s="90" t="s">
        <v>1472</v>
      </c>
      <c r="F644" s="90"/>
      <c r="G644" s="82" t="s">
        <v>1472</v>
      </c>
      <c r="H644" s="82" t="s">
        <v>1400</v>
      </c>
      <c r="I644" s="80" t="s">
        <v>81</v>
      </c>
      <c r="J644" s="80">
        <v>50</v>
      </c>
      <c r="K644" s="80">
        <v>132</v>
      </c>
      <c r="L644" s="80" t="s">
        <v>241</v>
      </c>
      <c r="M644" s="80">
        <v>0.64</v>
      </c>
      <c r="N644" s="80">
        <v>20.593682999999999</v>
      </c>
      <c r="O644" s="80">
        <v>78.962883000000005</v>
      </c>
      <c r="P644" s="80" t="s">
        <v>114</v>
      </c>
      <c r="Q644" s="80">
        <v>0</v>
      </c>
      <c r="R644" s="80">
        <v>25.384855999999999</v>
      </c>
      <c r="S644" s="80">
        <v>68.458809000000002</v>
      </c>
      <c r="T644" s="80">
        <v>640000</v>
      </c>
      <c r="U644" s="91">
        <f>Table1[[#This Row],[Distribution Amount (Dollars)]]/Table1[[#This Row],[NEWdatediff]]</f>
        <v>213333.33333333334</v>
      </c>
      <c r="V644" s="82" t="s">
        <v>1393</v>
      </c>
      <c r="W644" s="82" t="s">
        <v>91</v>
      </c>
      <c r="X644" s="82" t="s">
        <v>72</v>
      </c>
      <c r="Y644" s="82" t="s">
        <v>73</v>
      </c>
      <c r="Z644" s="82">
        <v>1</v>
      </c>
      <c r="AA644" s="82" t="s">
        <v>121</v>
      </c>
      <c r="AB644" s="82" t="s">
        <v>1401</v>
      </c>
      <c r="AD644" s="82" t="s">
        <v>1411</v>
      </c>
      <c r="AE644" s="82" t="s">
        <v>1473</v>
      </c>
      <c r="AN644" s="82" t="s">
        <v>76</v>
      </c>
      <c r="AO644" s="82" t="s">
        <v>1474</v>
      </c>
      <c r="AP644" s="82">
        <v>200000000</v>
      </c>
      <c r="AQ644" s="82" t="s">
        <v>109</v>
      </c>
      <c r="AR644" s="82" t="s">
        <v>4274</v>
      </c>
      <c r="AS644" s="84">
        <v>42090</v>
      </c>
      <c r="AT644" s="85">
        <v>2015</v>
      </c>
      <c r="AU644" s="82" t="s">
        <v>4277</v>
      </c>
      <c r="AV644" s="84">
        <v>42825</v>
      </c>
      <c r="AW644" s="85">
        <v>2017</v>
      </c>
      <c r="AX644" s="85">
        <f>Table1[[#This Row],[End TEST]]-Table1[[#This Row],[Start TEST]]</f>
        <v>2</v>
      </c>
      <c r="AY644" s="85">
        <f>Table1[[#This Row],[TEST_Diff]]+1</f>
        <v>3</v>
      </c>
      <c r="AZ644" s="92">
        <f>DATEDIF(Table1[[#This Row],[Start Year]],Table1[[#This Row],[End Year]],"d") / 365</f>
        <v>2.0136986301369864</v>
      </c>
      <c r="BA644" s="82">
        <v>253800000</v>
      </c>
      <c r="BD644" s="82">
        <v>1</v>
      </c>
      <c r="BE644" s="82">
        <v>1</v>
      </c>
      <c r="BF644" s="82">
        <v>1</v>
      </c>
      <c r="BG644" s="82">
        <v>1</v>
      </c>
      <c r="BH644" s="82">
        <v>1</v>
      </c>
      <c r="BI644" s="82">
        <v>1</v>
      </c>
      <c r="BJ644" s="82">
        <v>1</v>
      </c>
      <c r="BK644" s="82">
        <v>1</v>
      </c>
      <c r="BL644" s="82">
        <v>1</v>
      </c>
      <c r="BM644" s="82">
        <v>1</v>
      </c>
      <c r="BO644" s="82">
        <v>1</v>
      </c>
      <c r="BP644" s="82">
        <v>1</v>
      </c>
    </row>
    <row r="645" spans="1:68" x14ac:dyDescent="0.5">
      <c r="A645" s="82">
        <v>80</v>
      </c>
      <c r="B645" s="82" t="s">
        <v>1471</v>
      </c>
      <c r="D645" s="90">
        <v>43579</v>
      </c>
      <c r="E645" s="90" t="s">
        <v>1472</v>
      </c>
      <c r="F645" s="90"/>
      <c r="G645" s="82" t="s">
        <v>1472</v>
      </c>
      <c r="H645" s="82" t="s">
        <v>1400</v>
      </c>
      <c r="I645" s="80" t="s">
        <v>102</v>
      </c>
      <c r="J645" s="80">
        <v>50</v>
      </c>
      <c r="K645" s="80">
        <v>132</v>
      </c>
      <c r="L645" s="80" t="s">
        <v>1461</v>
      </c>
      <c r="M645" s="80">
        <v>0.64</v>
      </c>
      <c r="N645" s="80">
        <v>27.514161999999999</v>
      </c>
      <c r="O645" s="80">
        <v>90.433600999999996</v>
      </c>
      <c r="P645" s="80" t="s">
        <v>114</v>
      </c>
      <c r="Q645" s="80">
        <v>0</v>
      </c>
      <c r="R645" s="80">
        <v>25.384855999999999</v>
      </c>
      <c r="S645" s="80">
        <v>68.458809000000002</v>
      </c>
      <c r="T645" s="80">
        <v>640000</v>
      </c>
      <c r="U645" s="91">
        <f>Table1[[#This Row],[Distribution Amount (Dollars)]]/Table1[[#This Row],[NEWdatediff]]</f>
        <v>213333.33333333334</v>
      </c>
      <c r="V645" s="82" t="s">
        <v>1393</v>
      </c>
      <c r="W645" s="82" t="s">
        <v>91</v>
      </c>
      <c r="X645" s="82" t="s">
        <v>72</v>
      </c>
      <c r="Y645" s="82" t="s">
        <v>73</v>
      </c>
      <c r="Z645" s="82">
        <v>1</v>
      </c>
      <c r="AA645" s="82" t="s">
        <v>121</v>
      </c>
      <c r="AB645" s="82" t="s">
        <v>1401</v>
      </c>
      <c r="AD645" s="82" t="s">
        <v>83</v>
      </c>
      <c r="AE645" s="82" t="s">
        <v>1473</v>
      </c>
      <c r="AN645" s="82" t="s">
        <v>76</v>
      </c>
      <c r="AO645" s="82" t="s">
        <v>1474</v>
      </c>
      <c r="AP645" s="82">
        <v>200000000</v>
      </c>
      <c r="AQ645" s="82" t="s">
        <v>109</v>
      </c>
      <c r="AR645" s="82" t="s">
        <v>4274</v>
      </c>
      <c r="AS645" s="84">
        <v>42090</v>
      </c>
      <c r="AT645" s="85">
        <v>2015</v>
      </c>
      <c r="AU645" s="82" t="s">
        <v>4277</v>
      </c>
      <c r="AV645" s="84">
        <v>42825</v>
      </c>
      <c r="AW645" s="85">
        <v>2017</v>
      </c>
      <c r="AX645" s="85">
        <f>Table1[[#This Row],[End TEST]]-Table1[[#This Row],[Start TEST]]</f>
        <v>2</v>
      </c>
      <c r="AY645" s="85">
        <f>Table1[[#This Row],[TEST_Diff]]+1</f>
        <v>3</v>
      </c>
      <c r="AZ645" s="92">
        <f>DATEDIF(Table1[[#This Row],[Start Year]],Table1[[#This Row],[End Year]],"d") / 365</f>
        <v>2.0136986301369864</v>
      </c>
      <c r="BA645" s="82">
        <v>253800000</v>
      </c>
      <c r="BD645" s="82">
        <v>1</v>
      </c>
      <c r="BE645" s="82">
        <v>1</v>
      </c>
      <c r="BF645" s="82">
        <v>1</v>
      </c>
      <c r="BG645" s="82">
        <v>1</v>
      </c>
      <c r="BH645" s="82">
        <v>1</v>
      </c>
      <c r="BI645" s="82">
        <v>1</v>
      </c>
      <c r="BJ645" s="82">
        <v>1</v>
      </c>
      <c r="BK645" s="82">
        <v>1</v>
      </c>
      <c r="BL645" s="82">
        <v>1</v>
      </c>
      <c r="BM645" s="82">
        <v>1</v>
      </c>
      <c r="BO645" s="82">
        <v>1</v>
      </c>
      <c r="BP645" s="82">
        <v>1</v>
      </c>
    </row>
    <row r="646" spans="1:68" x14ac:dyDescent="0.5">
      <c r="A646" s="82">
        <v>80</v>
      </c>
      <c r="B646" s="82" t="s">
        <v>1471</v>
      </c>
      <c r="D646" s="90">
        <v>43579</v>
      </c>
      <c r="E646" s="90" t="s">
        <v>1472</v>
      </c>
      <c r="F646" s="90"/>
      <c r="G646" s="82" t="s">
        <v>1472</v>
      </c>
      <c r="H646" s="82" t="s">
        <v>1400</v>
      </c>
      <c r="I646" s="80" t="s">
        <v>81</v>
      </c>
      <c r="J646" s="80">
        <v>50</v>
      </c>
      <c r="K646" s="80">
        <v>132</v>
      </c>
      <c r="L646" s="80" t="s">
        <v>1461</v>
      </c>
      <c r="M646" s="80">
        <v>0.64</v>
      </c>
      <c r="N646" s="80">
        <v>27.514161999999999</v>
      </c>
      <c r="O646" s="80">
        <v>90.433600999999996</v>
      </c>
      <c r="P646" s="80" t="s">
        <v>114</v>
      </c>
      <c r="Q646" s="80">
        <v>0</v>
      </c>
      <c r="R646" s="80">
        <v>25.384855999999999</v>
      </c>
      <c r="S646" s="80">
        <v>68.458809000000002</v>
      </c>
      <c r="T646" s="80">
        <v>640000</v>
      </c>
      <c r="U646" s="91">
        <f>Table1[[#This Row],[Distribution Amount (Dollars)]]/Table1[[#This Row],[NEWdatediff]]</f>
        <v>213333.33333333334</v>
      </c>
      <c r="V646" s="82" t="s">
        <v>1393</v>
      </c>
      <c r="W646" s="82" t="s">
        <v>91</v>
      </c>
      <c r="X646" s="82" t="s">
        <v>72</v>
      </c>
      <c r="Y646" s="82" t="s">
        <v>73</v>
      </c>
      <c r="Z646" s="82">
        <v>1</v>
      </c>
      <c r="AA646" s="82" t="s">
        <v>121</v>
      </c>
      <c r="AB646" s="82" t="s">
        <v>1401</v>
      </c>
      <c r="AD646" s="82" t="s">
        <v>83</v>
      </c>
      <c r="AE646" s="82" t="s">
        <v>1473</v>
      </c>
      <c r="AN646" s="82" t="s">
        <v>76</v>
      </c>
      <c r="AO646" s="82" t="s">
        <v>1474</v>
      </c>
      <c r="AP646" s="82">
        <v>200000000</v>
      </c>
      <c r="AQ646" s="82" t="s">
        <v>109</v>
      </c>
      <c r="AR646" s="82" t="s">
        <v>4274</v>
      </c>
      <c r="AS646" s="84">
        <v>42090</v>
      </c>
      <c r="AT646" s="85">
        <v>2015</v>
      </c>
      <c r="AU646" s="82" t="s">
        <v>4277</v>
      </c>
      <c r="AV646" s="84">
        <v>42825</v>
      </c>
      <c r="AW646" s="85">
        <v>2017</v>
      </c>
      <c r="AX646" s="85">
        <f>Table1[[#This Row],[End TEST]]-Table1[[#This Row],[Start TEST]]</f>
        <v>2</v>
      </c>
      <c r="AY646" s="85">
        <f>Table1[[#This Row],[TEST_Diff]]+1</f>
        <v>3</v>
      </c>
      <c r="AZ646" s="92">
        <f>DATEDIF(Table1[[#This Row],[Start Year]],Table1[[#This Row],[End Year]],"d") / 365</f>
        <v>2.0136986301369864</v>
      </c>
      <c r="BA646" s="82">
        <v>253800000</v>
      </c>
      <c r="BD646" s="82">
        <v>1</v>
      </c>
      <c r="BE646" s="82">
        <v>1</v>
      </c>
      <c r="BF646" s="82">
        <v>1</v>
      </c>
      <c r="BG646" s="82">
        <v>1</v>
      </c>
      <c r="BH646" s="82">
        <v>1</v>
      </c>
      <c r="BI646" s="82">
        <v>1</v>
      </c>
      <c r="BJ646" s="82">
        <v>1</v>
      </c>
      <c r="BK646" s="82">
        <v>1</v>
      </c>
      <c r="BL646" s="82">
        <v>1</v>
      </c>
      <c r="BM646" s="82">
        <v>1</v>
      </c>
      <c r="BO646" s="82">
        <v>1</v>
      </c>
      <c r="BP646" s="82">
        <v>1</v>
      </c>
    </row>
    <row r="647" spans="1:68" x14ac:dyDescent="0.5">
      <c r="A647" s="82">
        <v>80</v>
      </c>
      <c r="B647" s="82" t="s">
        <v>1471</v>
      </c>
      <c r="D647" s="90">
        <v>43579</v>
      </c>
      <c r="E647" s="90" t="s">
        <v>1472</v>
      </c>
      <c r="F647" s="90"/>
      <c r="G647" s="82" t="s">
        <v>1472</v>
      </c>
      <c r="H647" s="82" t="s">
        <v>1400</v>
      </c>
      <c r="I647" s="80" t="s">
        <v>102</v>
      </c>
      <c r="J647" s="80">
        <v>50</v>
      </c>
      <c r="K647" s="80">
        <v>132</v>
      </c>
      <c r="L647" s="80" t="s">
        <v>155</v>
      </c>
      <c r="M647" s="80">
        <v>1.1499999999999999</v>
      </c>
      <c r="N647" s="80">
        <v>-25.97325</v>
      </c>
      <c r="O647" s="80">
        <v>32.572029999999998</v>
      </c>
      <c r="P647" s="80" t="s">
        <v>69</v>
      </c>
      <c r="Q647" s="80">
        <v>0</v>
      </c>
      <c r="R647" s="80">
        <v>2.6272389999999999</v>
      </c>
      <c r="S647" s="80">
        <v>23.381664000000001</v>
      </c>
      <c r="T647" s="80">
        <v>1150000</v>
      </c>
      <c r="U647" s="91">
        <f>Table1[[#This Row],[Distribution Amount (Dollars)]]/Table1[[#This Row],[NEWdatediff]]</f>
        <v>383333.33333333331</v>
      </c>
      <c r="V647" s="82" t="s">
        <v>1393</v>
      </c>
      <c r="W647" s="82" t="s">
        <v>91</v>
      </c>
      <c r="X647" s="82" t="s">
        <v>72</v>
      </c>
      <c r="Y647" s="82" t="s">
        <v>73</v>
      </c>
      <c r="Z647" s="82">
        <v>1</v>
      </c>
      <c r="AA647" s="82" t="s">
        <v>121</v>
      </c>
      <c r="AB647" s="82" t="s">
        <v>1401</v>
      </c>
      <c r="AD647" s="82" t="s">
        <v>1419</v>
      </c>
      <c r="AE647" s="82" t="s">
        <v>1473</v>
      </c>
      <c r="AN647" s="82" t="s">
        <v>76</v>
      </c>
      <c r="AO647" s="82" t="s">
        <v>1474</v>
      </c>
      <c r="AP647" s="82">
        <v>200000000</v>
      </c>
      <c r="AQ647" s="82" t="s">
        <v>109</v>
      </c>
      <c r="AR647" s="82" t="s">
        <v>4274</v>
      </c>
      <c r="AS647" s="84">
        <v>42090</v>
      </c>
      <c r="AT647" s="85">
        <v>2015</v>
      </c>
      <c r="AU647" s="82" t="s">
        <v>4277</v>
      </c>
      <c r="AV647" s="84">
        <v>42825</v>
      </c>
      <c r="AW647" s="85">
        <v>2017</v>
      </c>
      <c r="AX647" s="85">
        <f>Table1[[#This Row],[End TEST]]-Table1[[#This Row],[Start TEST]]</f>
        <v>2</v>
      </c>
      <c r="AY647" s="85">
        <f>Table1[[#This Row],[TEST_Diff]]+1</f>
        <v>3</v>
      </c>
      <c r="AZ647" s="92">
        <f>DATEDIF(Table1[[#This Row],[Start Year]],Table1[[#This Row],[End Year]],"d") / 365</f>
        <v>2.0136986301369864</v>
      </c>
      <c r="BA647" s="82">
        <v>253800000</v>
      </c>
      <c r="BD647" s="82">
        <v>1</v>
      </c>
      <c r="BE647" s="82">
        <v>1</v>
      </c>
      <c r="BF647" s="82">
        <v>1</v>
      </c>
      <c r="BG647" s="82">
        <v>1</v>
      </c>
      <c r="BH647" s="82">
        <v>1</v>
      </c>
      <c r="BI647" s="82">
        <v>1</v>
      </c>
      <c r="BJ647" s="82">
        <v>1</v>
      </c>
      <c r="BK647" s="82">
        <v>1</v>
      </c>
      <c r="BL647" s="82">
        <v>1</v>
      </c>
      <c r="BM647" s="82">
        <v>1</v>
      </c>
      <c r="BO647" s="82">
        <v>1</v>
      </c>
      <c r="BP647" s="82">
        <v>1</v>
      </c>
    </row>
    <row r="648" spans="1:68" x14ac:dyDescent="0.5">
      <c r="A648" s="82">
        <v>80</v>
      </c>
      <c r="B648" s="82" t="s">
        <v>1471</v>
      </c>
      <c r="D648" s="90">
        <v>43579</v>
      </c>
      <c r="E648" s="90" t="s">
        <v>1472</v>
      </c>
      <c r="F648" s="90"/>
      <c r="G648" s="82" t="s">
        <v>1472</v>
      </c>
      <c r="H648" s="82" t="s">
        <v>1400</v>
      </c>
      <c r="I648" s="80" t="s">
        <v>81</v>
      </c>
      <c r="J648" s="80">
        <v>50</v>
      </c>
      <c r="K648" s="80">
        <v>132</v>
      </c>
      <c r="L648" s="80" t="s">
        <v>155</v>
      </c>
      <c r="M648" s="80">
        <v>1.1499999999999999</v>
      </c>
      <c r="N648" s="80">
        <v>-25.97325</v>
      </c>
      <c r="O648" s="80">
        <v>32.572029999999998</v>
      </c>
      <c r="P648" s="80" t="s">
        <v>69</v>
      </c>
      <c r="Q648" s="80">
        <v>0</v>
      </c>
      <c r="R648" s="80">
        <v>2.6272389999999999</v>
      </c>
      <c r="S648" s="80">
        <v>23.381664000000001</v>
      </c>
      <c r="T648" s="80">
        <v>1150000</v>
      </c>
      <c r="U648" s="91">
        <f>Table1[[#This Row],[Distribution Amount (Dollars)]]/Table1[[#This Row],[NEWdatediff]]</f>
        <v>383333.33333333331</v>
      </c>
      <c r="V648" s="82" t="s">
        <v>1393</v>
      </c>
      <c r="W648" s="82" t="s">
        <v>91</v>
      </c>
      <c r="X648" s="82" t="s">
        <v>72</v>
      </c>
      <c r="Y648" s="82" t="s">
        <v>73</v>
      </c>
      <c r="Z648" s="82">
        <v>1</v>
      </c>
      <c r="AA648" s="82" t="s">
        <v>121</v>
      </c>
      <c r="AB648" s="82" t="s">
        <v>1401</v>
      </c>
      <c r="AD648" s="82" t="s">
        <v>1419</v>
      </c>
      <c r="AE648" s="82" t="s">
        <v>1473</v>
      </c>
      <c r="AN648" s="82" t="s">
        <v>76</v>
      </c>
      <c r="AO648" s="82" t="s">
        <v>1474</v>
      </c>
      <c r="AP648" s="82">
        <v>200000000</v>
      </c>
      <c r="AQ648" s="82" t="s">
        <v>109</v>
      </c>
      <c r="AR648" s="82" t="s">
        <v>4274</v>
      </c>
      <c r="AS648" s="84">
        <v>42090</v>
      </c>
      <c r="AT648" s="85">
        <v>2015</v>
      </c>
      <c r="AU648" s="82" t="s">
        <v>4277</v>
      </c>
      <c r="AV648" s="84">
        <v>42825</v>
      </c>
      <c r="AW648" s="85">
        <v>2017</v>
      </c>
      <c r="AX648" s="85">
        <f>Table1[[#This Row],[End TEST]]-Table1[[#This Row],[Start TEST]]</f>
        <v>2</v>
      </c>
      <c r="AY648" s="85">
        <f>Table1[[#This Row],[TEST_Diff]]+1</f>
        <v>3</v>
      </c>
      <c r="AZ648" s="92">
        <f>DATEDIF(Table1[[#This Row],[Start Year]],Table1[[#This Row],[End Year]],"d") / 365</f>
        <v>2.0136986301369864</v>
      </c>
      <c r="BA648" s="82">
        <v>253800000</v>
      </c>
      <c r="BD648" s="82">
        <v>1</v>
      </c>
      <c r="BE648" s="82">
        <v>1</v>
      </c>
      <c r="BF648" s="82">
        <v>1</v>
      </c>
      <c r="BG648" s="82">
        <v>1</v>
      </c>
      <c r="BH648" s="82">
        <v>1</v>
      </c>
      <c r="BI648" s="82">
        <v>1</v>
      </c>
      <c r="BJ648" s="82">
        <v>1</v>
      </c>
      <c r="BK648" s="82">
        <v>1</v>
      </c>
      <c r="BL648" s="82">
        <v>1</v>
      </c>
      <c r="BM648" s="82">
        <v>1</v>
      </c>
      <c r="BO648" s="82">
        <v>1</v>
      </c>
      <c r="BP648" s="82">
        <v>1</v>
      </c>
    </row>
    <row r="649" spans="1:68" x14ac:dyDescent="0.5">
      <c r="A649" s="82">
        <v>80</v>
      </c>
      <c r="B649" s="82" t="s">
        <v>1471</v>
      </c>
      <c r="D649" s="90">
        <v>43579</v>
      </c>
      <c r="E649" s="90" t="s">
        <v>1472</v>
      </c>
      <c r="F649" s="90"/>
      <c r="G649" s="82" t="s">
        <v>1472</v>
      </c>
      <c r="H649" s="82" t="s">
        <v>1400</v>
      </c>
      <c r="I649" s="80" t="s">
        <v>102</v>
      </c>
      <c r="J649" s="80">
        <v>50</v>
      </c>
      <c r="K649" s="80">
        <v>132</v>
      </c>
      <c r="L649" s="80" t="s">
        <v>5227</v>
      </c>
      <c r="M649" s="80">
        <v>0.64</v>
      </c>
      <c r="N649" s="80">
        <v>19.856269999999999</v>
      </c>
      <c r="O649" s="80">
        <v>102.495499</v>
      </c>
      <c r="P649" s="80" t="s">
        <v>113</v>
      </c>
      <c r="Q649" s="80">
        <v>0</v>
      </c>
      <c r="R649" s="80">
        <v>10.278548000000001</v>
      </c>
      <c r="S649" s="80">
        <v>102.006446</v>
      </c>
      <c r="T649" s="80">
        <v>640000</v>
      </c>
      <c r="U649" s="91">
        <f>Table1[[#This Row],[Distribution Amount (Dollars)]]/Table1[[#This Row],[NEWdatediff]]</f>
        <v>213333.33333333334</v>
      </c>
      <c r="V649" s="82" t="s">
        <v>1393</v>
      </c>
      <c r="W649" s="82" t="s">
        <v>91</v>
      </c>
      <c r="X649" s="82" t="s">
        <v>72</v>
      </c>
      <c r="Y649" s="82" t="s">
        <v>73</v>
      </c>
      <c r="Z649" s="82">
        <v>1</v>
      </c>
      <c r="AA649" s="82" t="s">
        <v>121</v>
      </c>
      <c r="AB649" s="82" t="s">
        <v>1401</v>
      </c>
      <c r="AD649" s="82" t="s">
        <v>1053</v>
      </c>
      <c r="AE649" s="82" t="s">
        <v>1473</v>
      </c>
      <c r="AN649" s="82" t="s">
        <v>76</v>
      </c>
      <c r="AO649" s="82" t="s">
        <v>1474</v>
      </c>
      <c r="AP649" s="82">
        <v>200000000</v>
      </c>
      <c r="AQ649" s="82" t="s">
        <v>109</v>
      </c>
      <c r="AR649" s="82" t="s">
        <v>4274</v>
      </c>
      <c r="AS649" s="84">
        <v>42090</v>
      </c>
      <c r="AT649" s="85">
        <v>2015</v>
      </c>
      <c r="AU649" s="82" t="s">
        <v>4277</v>
      </c>
      <c r="AV649" s="84">
        <v>42825</v>
      </c>
      <c r="AW649" s="85">
        <v>2017</v>
      </c>
      <c r="AX649" s="85">
        <f>Table1[[#This Row],[End TEST]]-Table1[[#This Row],[Start TEST]]</f>
        <v>2</v>
      </c>
      <c r="AY649" s="85">
        <f>Table1[[#This Row],[TEST_Diff]]+1</f>
        <v>3</v>
      </c>
      <c r="AZ649" s="92">
        <f>DATEDIF(Table1[[#This Row],[Start Year]],Table1[[#This Row],[End Year]],"d") / 365</f>
        <v>2.0136986301369864</v>
      </c>
      <c r="BA649" s="82">
        <v>253800000</v>
      </c>
      <c r="BD649" s="82">
        <v>1</v>
      </c>
      <c r="BE649" s="82">
        <v>1</v>
      </c>
      <c r="BF649" s="82">
        <v>1</v>
      </c>
      <c r="BG649" s="82">
        <v>1</v>
      </c>
      <c r="BH649" s="82">
        <v>1</v>
      </c>
      <c r="BI649" s="82">
        <v>1</v>
      </c>
      <c r="BJ649" s="82">
        <v>1</v>
      </c>
      <c r="BK649" s="82">
        <v>1</v>
      </c>
      <c r="BL649" s="82">
        <v>1</v>
      </c>
      <c r="BM649" s="82">
        <v>1</v>
      </c>
      <c r="BO649" s="82">
        <v>1</v>
      </c>
      <c r="BP649" s="82">
        <v>1</v>
      </c>
    </row>
    <row r="650" spans="1:68" x14ac:dyDescent="0.5">
      <c r="A650" s="82">
        <v>80</v>
      </c>
      <c r="B650" s="82" t="s">
        <v>1471</v>
      </c>
      <c r="D650" s="90">
        <v>43579</v>
      </c>
      <c r="E650" s="90" t="s">
        <v>1472</v>
      </c>
      <c r="F650" s="90"/>
      <c r="G650" s="82" t="s">
        <v>1472</v>
      </c>
      <c r="H650" s="82" t="s">
        <v>1400</v>
      </c>
      <c r="I650" s="80" t="s">
        <v>81</v>
      </c>
      <c r="J650" s="80">
        <v>50</v>
      </c>
      <c r="K650" s="80">
        <v>132</v>
      </c>
      <c r="L650" s="80" t="s">
        <v>5227</v>
      </c>
      <c r="M650" s="80">
        <v>0.64</v>
      </c>
      <c r="N650" s="80">
        <v>19.856269999999999</v>
      </c>
      <c r="O650" s="80">
        <v>102.495499</v>
      </c>
      <c r="P650" s="80" t="s">
        <v>113</v>
      </c>
      <c r="Q650" s="80">
        <v>0</v>
      </c>
      <c r="R650" s="80">
        <v>10.278548000000001</v>
      </c>
      <c r="S650" s="80">
        <v>102.006446</v>
      </c>
      <c r="T650" s="80">
        <v>640000</v>
      </c>
      <c r="U650" s="91">
        <f>Table1[[#This Row],[Distribution Amount (Dollars)]]/Table1[[#This Row],[NEWdatediff]]</f>
        <v>213333.33333333334</v>
      </c>
      <c r="V650" s="82" t="s">
        <v>1393</v>
      </c>
      <c r="W650" s="82" t="s">
        <v>91</v>
      </c>
      <c r="X650" s="82" t="s">
        <v>72</v>
      </c>
      <c r="Y650" s="82" t="s">
        <v>73</v>
      </c>
      <c r="Z650" s="82">
        <v>1</v>
      </c>
      <c r="AA650" s="82" t="s">
        <v>121</v>
      </c>
      <c r="AB650" s="82" t="s">
        <v>1401</v>
      </c>
      <c r="AD650" s="82" t="s">
        <v>1053</v>
      </c>
      <c r="AE650" s="82" t="s">
        <v>1473</v>
      </c>
      <c r="AN650" s="82" t="s">
        <v>76</v>
      </c>
      <c r="AO650" s="82" t="s">
        <v>1474</v>
      </c>
      <c r="AP650" s="82">
        <v>200000000</v>
      </c>
      <c r="AQ650" s="82" t="s">
        <v>109</v>
      </c>
      <c r="AR650" s="82" t="s">
        <v>4274</v>
      </c>
      <c r="AS650" s="84">
        <v>42090</v>
      </c>
      <c r="AT650" s="85">
        <v>2015</v>
      </c>
      <c r="AU650" s="82" t="s">
        <v>4277</v>
      </c>
      <c r="AV650" s="84">
        <v>42825</v>
      </c>
      <c r="AW650" s="85">
        <v>2017</v>
      </c>
      <c r="AX650" s="85">
        <f>Table1[[#This Row],[End TEST]]-Table1[[#This Row],[Start TEST]]</f>
        <v>2</v>
      </c>
      <c r="AY650" s="85">
        <f>Table1[[#This Row],[TEST_Diff]]+1</f>
        <v>3</v>
      </c>
      <c r="AZ650" s="92">
        <f>DATEDIF(Table1[[#This Row],[Start Year]],Table1[[#This Row],[End Year]],"d") / 365</f>
        <v>2.0136986301369864</v>
      </c>
      <c r="BA650" s="82">
        <v>253800000</v>
      </c>
      <c r="BD650" s="82">
        <v>1</v>
      </c>
      <c r="BE650" s="82">
        <v>1</v>
      </c>
      <c r="BF650" s="82">
        <v>1</v>
      </c>
      <c r="BG650" s="82">
        <v>1</v>
      </c>
      <c r="BH650" s="82">
        <v>1</v>
      </c>
      <c r="BI650" s="82">
        <v>1</v>
      </c>
      <c r="BJ650" s="82">
        <v>1</v>
      </c>
      <c r="BK650" s="82">
        <v>1</v>
      </c>
      <c r="BL650" s="82">
        <v>1</v>
      </c>
      <c r="BM650" s="82">
        <v>1</v>
      </c>
      <c r="BO650" s="82">
        <v>1</v>
      </c>
      <c r="BP650" s="82">
        <v>1</v>
      </c>
    </row>
    <row r="651" spans="1:68" x14ac:dyDescent="0.5">
      <c r="A651" s="82">
        <v>80</v>
      </c>
      <c r="B651" s="82" t="s">
        <v>1471</v>
      </c>
      <c r="D651" s="90">
        <v>43579</v>
      </c>
      <c r="E651" s="90" t="s">
        <v>1472</v>
      </c>
      <c r="F651" s="90"/>
      <c r="G651" s="82" t="s">
        <v>1472</v>
      </c>
      <c r="H651" s="82" t="s">
        <v>1400</v>
      </c>
      <c r="I651" s="80" t="s">
        <v>102</v>
      </c>
      <c r="J651" s="80">
        <v>50</v>
      </c>
      <c r="K651" s="80">
        <v>132</v>
      </c>
      <c r="L651" s="80" t="s">
        <v>890</v>
      </c>
      <c r="M651" s="80">
        <v>0.25</v>
      </c>
      <c r="N651" s="80">
        <v>-10.151092999999999</v>
      </c>
      <c r="O651" s="80">
        <v>-75.311132000000001</v>
      </c>
      <c r="P651" s="80" t="s">
        <v>84</v>
      </c>
      <c r="Q651" s="80">
        <v>0</v>
      </c>
      <c r="R651" s="80">
        <v>-15.623037</v>
      </c>
      <c r="S651" s="80">
        <v>-59.0625</v>
      </c>
      <c r="T651" s="80">
        <v>250000</v>
      </c>
      <c r="U651" s="91">
        <f>Table1[[#This Row],[Distribution Amount (Dollars)]]/Table1[[#This Row],[NEWdatediff]]</f>
        <v>83333.333333333328</v>
      </c>
      <c r="V651" s="82" t="s">
        <v>1393</v>
      </c>
      <c r="W651" s="82" t="s">
        <v>91</v>
      </c>
      <c r="X651" s="82" t="s">
        <v>72</v>
      </c>
      <c r="Y651" s="82" t="s">
        <v>73</v>
      </c>
      <c r="Z651" s="82">
        <v>1</v>
      </c>
      <c r="AA651" s="82" t="s">
        <v>121</v>
      </c>
      <c r="AB651" s="82" t="s">
        <v>1401</v>
      </c>
      <c r="AD651" s="82" t="s">
        <v>1427</v>
      </c>
      <c r="AE651" s="82" t="s">
        <v>1473</v>
      </c>
      <c r="AN651" s="82" t="s">
        <v>76</v>
      </c>
      <c r="AO651" s="82" t="s">
        <v>1474</v>
      </c>
      <c r="AP651" s="82">
        <v>200000000</v>
      </c>
      <c r="AQ651" s="82" t="s">
        <v>109</v>
      </c>
      <c r="AR651" s="82" t="s">
        <v>4274</v>
      </c>
      <c r="AS651" s="84">
        <v>42090</v>
      </c>
      <c r="AT651" s="85">
        <v>2015</v>
      </c>
      <c r="AU651" s="82" t="s">
        <v>4277</v>
      </c>
      <c r="AV651" s="84">
        <v>42825</v>
      </c>
      <c r="AW651" s="85">
        <v>2017</v>
      </c>
      <c r="AX651" s="85">
        <f>Table1[[#This Row],[End TEST]]-Table1[[#This Row],[Start TEST]]</f>
        <v>2</v>
      </c>
      <c r="AY651" s="85">
        <f>Table1[[#This Row],[TEST_Diff]]+1</f>
        <v>3</v>
      </c>
      <c r="AZ651" s="92">
        <f>DATEDIF(Table1[[#This Row],[Start Year]],Table1[[#This Row],[End Year]],"d") / 365</f>
        <v>2.0136986301369864</v>
      </c>
      <c r="BA651" s="82">
        <v>253800000</v>
      </c>
      <c r="BD651" s="82">
        <v>1</v>
      </c>
      <c r="BE651" s="82">
        <v>1</v>
      </c>
      <c r="BF651" s="82">
        <v>1</v>
      </c>
      <c r="BG651" s="82">
        <v>1</v>
      </c>
      <c r="BH651" s="82">
        <v>1</v>
      </c>
      <c r="BI651" s="82">
        <v>1</v>
      </c>
      <c r="BJ651" s="82">
        <v>1</v>
      </c>
      <c r="BK651" s="82">
        <v>1</v>
      </c>
      <c r="BL651" s="82">
        <v>1</v>
      </c>
      <c r="BM651" s="82">
        <v>1</v>
      </c>
      <c r="BO651" s="82">
        <v>1</v>
      </c>
      <c r="BP651" s="82">
        <v>1</v>
      </c>
    </row>
    <row r="652" spans="1:68" x14ac:dyDescent="0.5">
      <c r="A652" s="82">
        <v>80</v>
      </c>
      <c r="B652" s="82" t="s">
        <v>1471</v>
      </c>
      <c r="D652" s="90">
        <v>43579</v>
      </c>
      <c r="E652" s="90" t="s">
        <v>1472</v>
      </c>
      <c r="F652" s="90"/>
      <c r="G652" s="82" t="s">
        <v>1472</v>
      </c>
      <c r="H652" s="82" t="s">
        <v>1400</v>
      </c>
      <c r="I652" s="80" t="s">
        <v>81</v>
      </c>
      <c r="J652" s="80">
        <v>50</v>
      </c>
      <c r="K652" s="80">
        <v>132</v>
      </c>
      <c r="L652" s="80" t="s">
        <v>890</v>
      </c>
      <c r="M652" s="80">
        <v>0.25</v>
      </c>
      <c r="N652" s="80">
        <v>-10.151092999999999</v>
      </c>
      <c r="O652" s="80">
        <v>-75.311132000000001</v>
      </c>
      <c r="P652" s="80" t="s">
        <v>84</v>
      </c>
      <c r="Q652" s="80">
        <v>0</v>
      </c>
      <c r="R652" s="80">
        <v>-15.623037</v>
      </c>
      <c r="S652" s="80">
        <v>-59.0625</v>
      </c>
      <c r="T652" s="80">
        <v>250000</v>
      </c>
      <c r="U652" s="91">
        <f>Table1[[#This Row],[Distribution Amount (Dollars)]]/Table1[[#This Row],[NEWdatediff]]</f>
        <v>83333.333333333328</v>
      </c>
      <c r="V652" s="82" t="s">
        <v>1393</v>
      </c>
      <c r="W652" s="82" t="s">
        <v>91</v>
      </c>
      <c r="X652" s="82" t="s">
        <v>72</v>
      </c>
      <c r="Y652" s="82" t="s">
        <v>73</v>
      </c>
      <c r="Z652" s="82">
        <v>1</v>
      </c>
      <c r="AA652" s="82" t="s">
        <v>121</v>
      </c>
      <c r="AB652" s="82" t="s">
        <v>1401</v>
      </c>
      <c r="AD652" s="82" t="s">
        <v>1427</v>
      </c>
      <c r="AE652" s="82" t="s">
        <v>1473</v>
      </c>
      <c r="AN652" s="82" t="s">
        <v>76</v>
      </c>
      <c r="AO652" s="82" t="s">
        <v>1474</v>
      </c>
      <c r="AP652" s="82">
        <v>200000000</v>
      </c>
      <c r="AQ652" s="82" t="s">
        <v>109</v>
      </c>
      <c r="AR652" s="82" t="s">
        <v>4274</v>
      </c>
      <c r="AS652" s="84">
        <v>42090</v>
      </c>
      <c r="AT652" s="85">
        <v>2015</v>
      </c>
      <c r="AU652" s="82" t="s">
        <v>4277</v>
      </c>
      <c r="AV652" s="84">
        <v>42825</v>
      </c>
      <c r="AW652" s="85">
        <v>2017</v>
      </c>
      <c r="AX652" s="85">
        <f>Table1[[#This Row],[End TEST]]-Table1[[#This Row],[Start TEST]]</f>
        <v>2</v>
      </c>
      <c r="AY652" s="85">
        <f>Table1[[#This Row],[TEST_Diff]]+1</f>
        <v>3</v>
      </c>
      <c r="AZ652" s="92">
        <f>DATEDIF(Table1[[#This Row],[Start Year]],Table1[[#This Row],[End Year]],"d") / 365</f>
        <v>2.0136986301369864</v>
      </c>
      <c r="BA652" s="82">
        <v>253800000</v>
      </c>
      <c r="BD652" s="82">
        <v>1</v>
      </c>
      <c r="BE652" s="82">
        <v>1</v>
      </c>
      <c r="BF652" s="82">
        <v>1</v>
      </c>
      <c r="BG652" s="82">
        <v>1</v>
      </c>
      <c r="BH652" s="82">
        <v>1</v>
      </c>
      <c r="BI652" s="82">
        <v>1</v>
      </c>
      <c r="BJ652" s="82">
        <v>1</v>
      </c>
      <c r="BK652" s="82">
        <v>1</v>
      </c>
      <c r="BL652" s="82">
        <v>1</v>
      </c>
      <c r="BM652" s="82">
        <v>1</v>
      </c>
      <c r="BO652" s="82">
        <v>1</v>
      </c>
      <c r="BP652" s="82">
        <v>1</v>
      </c>
    </row>
    <row r="653" spans="1:68" x14ac:dyDescent="0.5">
      <c r="A653" s="82">
        <v>80</v>
      </c>
      <c r="B653" s="82" t="s">
        <v>1471</v>
      </c>
      <c r="D653" s="90">
        <v>43579</v>
      </c>
      <c r="E653" s="90" t="s">
        <v>1472</v>
      </c>
      <c r="F653" s="90"/>
      <c r="G653" s="82" t="s">
        <v>1472</v>
      </c>
      <c r="H653" s="82" t="s">
        <v>1400</v>
      </c>
      <c r="I653" s="80" t="s">
        <v>102</v>
      </c>
      <c r="J653" s="80">
        <v>50</v>
      </c>
      <c r="K653" s="80">
        <v>132</v>
      </c>
      <c r="L653" s="80" t="s">
        <v>5228</v>
      </c>
      <c r="M653" s="80">
        <v>0.64</v>
      </c>
      <c r="N653" s="80">
        <v>37.663997999999999</v>
      </c>
      <c r="O653" s="80">
        <v>127.97846199999999</v>
      </c>
      <c r="P653" s="80" t="s">
        <v>112</v>
      </c>
      <c r="Q653" s="80">
        <v>0</v>
      </c>
      <c r="R653" s="80">
        <v>45.052331000000002</v>
      </c>
      <c r="S653" s="80">
        <v>118.90412999999999</v>
      </c>
      <c r="T653" s="80">
        <v>640000</v>
      </c>
      <c r="U653" s="91">
        <f>Table1[[#This Row],[Distribution Amount (Dollars)]]/Table1[[#This Row],[NEWdatediff]]</f>
        <v>213333.33333333334</v>
      </c>
      <c r="V653" s="82" t="s">
        <v>1393</v>
      </c>
      <c r="W653" s="82" t="s">
        <v>91</v>
      </c>
      <c r="X653" s="82" t="s">
        <v>72</v>
      </c>
      <c r="Y653" s="82" t="s">
        <v>73</v>
      </c>
      <c r="Z653" s="82">
        <v>1</v>
      </c>
      <c r="AA653" s="82" t="s">
        <v>121</v>
      </c>
      <c r="AB653" s="82" t="s">
        <v>1401</v>
      </c>
      <c r="AD653" s="82" t="s">
        <v>763</v>
      </c>
      <c r="AE653" s="82" t="s">
        <v>1473</v>
      </c>
      <c r="AN653" s="82" t="s">
        <v>76</v>
      </c>
      <c r="AO653" s="82" t="s">
        <v>1474</v>
      </c>
      <c r="AP653" s="82">
        <v>200000000</v>
      </c>
      <c r="AQ653" s="82" t="s">
        <v>109</v>
      </c>
      <c r="AR653" s="82" t="s">
        <v>4274</v>
      </c>
      <c r="AS653" s="84">
        <v>42090</v>
      </c>
      <c r="AT653" s="85">
        <v>2015</v>
      </c>
      <c r="AU653" s="82" t="s">
        <v>4277</v>
      </c>
      <c r="AV653" s="84">
        <v>42825</v>
      </c>
      <c r="AW653" s="85">
        <v>2017</v>
      </c>
      <c r="AX653" s="85">
        <f>Table1[[#This Row],[End TEST]]-Table1[[#This Row],[Start TEST]]</f>
        <v>2</v>
      </c>
      <c r="AY653" s="85">
        <f>Table1[[#This Row],[TEST_Diff]]+1</f>
        <v>3</v>
      </c>
      <c r="AZ653" s="92">
        <f>DATEDIF(Table1[[#This Row],[Start Year]],Table1[[#This Row],[End Year]],"d") / 365</f>
        <v>2.0136986301369864</v>
      </c>
      <c r="BA653" s="82">
        <v>253800000</v>
      </c>
      <c r="BD653" s="82">
        <v>1</v>
      </c>
      <c r="BE653" s="82">
        <v>1</v>
      </c>
      <c r="BF653" s="82">
        <v>1</v>
      </c>
      <c r="BG653" s="82">
        <v>1</v>
      </c>
      <c r="BH653" s="82">
        <v>1</v>
      </c>
      <c r="BI653" s="82">
        <v>1</v>
      </c>
      <c r="BJ653" s="82">
        <v>1</v>
      </c>
      <c r="BK653" s="82">
        <v>1</v>
      </c>
      <c r="BL653" s="82">
        <v>1</v>
      </c>
      <c r="BM653" s="82">
        <v>1</v>
      </c>
      <c r="BO653" s="82">
        <v>1</v>
      </c>
      <c r="BP653" s="82">
        <v>1</v>
      </c>
    </row>
    <row r="654" spans="1:68" x14ac:dyDescent="0.5">
      <c r="A654" s="82">
        <v>80</v>
      </c>
      <c r="B654" s="82" t="s">
        <v>1471</v>
      </c>
      <c r="D654" s="90">
        <v>43579</v>
      </c>
      <c r="E654" s="90" t="s">
        <v>1472</v>
      </c>
      <c r="F654" s="90"/>
      <c r="G654" s="82" t="s">
        <v>1472</v>
      </c>
      <c r="H654" s="82" t="s">
        <v>1400</v>
      </c>
      <c r="I654" s="80" t="s">
        <v>81</v>
      </c>
      <c r="J654" s="80">
        <v>50</v>
      </c>
      <c r="K654" s="80">
        <v>132</v>
      </c>
      <c r="L654" s="80" t="s">
        <v>5228</v>
      </c>
      <c r="M654" s="80">
        <v>0.64</v>
      </c>
      <c r="N654" s="80">
        <v>37.663997999999999</v>
      </c>
      <c r="O654" s="80">
        <v>127.97846199999999</v>
      </c>
      <c r="P654" s="80" t="s">
        <v>112</v>
      </c>
      <c r="Q654" s="80">
        <v>0</v>
      </c>
      <c r="R654" s="80">
        <v>45.052331000000002</v>
      </c>
      <c r="S654" s="80">
        <v>118.90412999999999</v>
      </c>
      <c r="T654" s="80">
        <v>640000</v>
      </c>
      <c r="U654" s="91">
        <f>Table1[[#This Row],[Distribution Amount (Dollars)]]/Table1[[#This Row],[NEWdatediff]]</f>
        <v>213333.33333333334</v>
      </c>
      <c r="V654" s="82" t="s">
        <v>1393</v>
      </c>
      <c r="W654" s="82" t="s">
        <v>91</v>
      </c>
      <c r="X654" s="82" t="s">
        <v>72</v>
      </c>
      <c r="Y654" s="82" t="s">
        <v>73</v>
      </c>
      <c r="Z654" s="82">
        <v>1</v>
      </c>
      <c r="AA654" s="82" t="s">
        <v>121</v>
      </c>
      <c r="AB654" s="82" t="s">
        <v>1401</v>
      </c>
      <c r="AD654" s="82" t="s">
        <v>763</v>
      </c>
      <c r="AE654" s="82" t="s">
        <v>1473</v>
      </c>
      <c r="AN654" s="82" t="s">
        <v>76</v>
      </c>
      <c r="AO654" s="82" t="s">
        <v>1474</v>
      </c>
      <c r="AP654" s="82">
        <v>200000000</v>
      </c>
      <c r="AQ654" s="82" t="s">
        <v>109</v>
      </c>
      <c r="AR654" s="82" t="s">
        <v>4274</v>
      </c>
      <c r="AS654" s="84">
        <v>42090</v>
      </c>
      <c r="AT654" s="85">
        <v>2015</v>
      </c>
      <c r="AU654" s="82" t="s">
        <v>4277</v>
      </c>
      <c r="AV654" s="84">
        <v>42825</v>
      </c>
      <c r="AW654" s="85">
        <v>2017</v>
      </c>
      <c r="AX654" s="85">
        <f>Table1[[#This Row],[End TEST]]-Table1[[#This Row],[Start TEST]]</f>
        <v>2</v>
      </c>
      <c r="AY654" s="85">
        <f>Table1[[#This Row],[TEST_Diff]]+1</f>
        <v>3</v>
      </c>
      <c r="AZ654" s="92">
        <f>DATEDIF(Table1[[#This Row],[Start Year]],Table1[[#This Row],[End Year]],"d") / 365</f>
        <v>2.0136986301369864</v>
      </c>
      <c r="BA654" s="82">
        <v>253800000</v>
      </c>
      <c r="BD654" s="82">
        <v>1</v>
      </c>
      <c r="BE654" s="82">
        <v>1</v>
      </c>
      <c r="BF654" s="82">
        <v>1</v>
      </c>
      <c r="BG654" s="82">
        <v>1</v>
      </c>
      <c r="BH654" s="82">
        <v>1</v>
      </c>
      <c r="BI654" s="82">
        <v>1</v>
      </c>
      <c r="BJ654" s="82">
        <v>1</v>
      </c>
      <c r="BK654" s="82">
        <v>1</v>
      </c>
      <c r="BL654" s="82">
        <v>1</v>
      </c>
      <c r="BM654" s="82">
        <v>1</v>
      </c>
      <c r="BO654" s="82">
        <v>1</v>
      </c>
      <c r="BP654" s="82">
        <v>1</v>
      </c>
    </row>
    <row r="655" spans="1:68" x14ac:dyDescent="0.5">
      <c r="A655" s="82">
        <v>80</v>
      </c>
      <c r="B655" s="82" t="s">
        <v>1471</v>
      </c>
      <c r="D655" s="90">
        <v>43579</v>
      </c>
      <c r="E655" s="90" t="s">
        <v>1472</v>
      </c>
      <c r="F655" s="90"/>
      <c r="G655" s="82" t="s">
        <v>1472</v>
      </c>
      <c r="H655" s="82" t="s">
        <v>1400</v>
      </c>
      <c r="I655" s="80" t="s">
        <v>102</v>
      </c>
      <c r="J655" s="80">
        <v>50</v>
      </c>
      <c r="K655" s="80">
        <v>132</v>
      </c>
      <c r="L655" s="80" t="s">
        <v>1452</v>
      </c>
      <c r="M655" s="80">
        <v>0.25</v>
      </c>
      <c r="N655" s="80">
        <v>7.0767740000000003</v>
      </c>
      <c r="O655" s="80">
        <v>-66.091605000000001</v>
      </c>
      <c r="P655" s="80" t="s">
        <v>84</v>
      </c>
      <c r="Q655" s="80">
        <v>0</v>
      </c>
      <c r="R655" s="80">
        <v>-15.623037</v>
      </c>
      <c r="S655" s="80">
        <v>-59.0625</v>
      </c>
      <c r="T655" s="80">
        <v>250000</v>
      </c>
      <c r="U655" s="91">
        <f>Table1[[#This Row],[Distribution Amount (Dollars)]]/Table1[[#This Row],[NEWdatediff]]</f>
        <v>83333.333333333328</v>
      </c>
      <c r="V655" s="82" t="s">
        <v>1393</v>
      </c>
      <c r="W655" s="82" t="s">
        <v>91</v>
      </c>
      <c r="X655" s="82" t="s">
        <v>72</v>
      </c>
      <c r="Y655" s="82" t="s">
        <v>73</v>
      </c>
      <c r="Z655" s="82">
        <v>1</v>
      </c>
      <c r="AA655" s="82" t="s">
        <v>121</v>
      </c>
      <c r="AB655" s="82" t="s">
        <v>1401</v>
      </c>
      <c r="AD655" s="82" t="s">
        <v>693</v>
      </c>
      <c r="AE655" s="82" t="s">
        <v>1473</v>
      </c>
      <c r="AN655" s="82" t="s">
        <v>76</v>
      </c>
      <c r="AO655" s="82" t="s">
        <v>1474</v>
      </c>
      <c r="AP655" s="82">
        <v>200000000</v>
      </c>
      <c r="AQ655" s="82" t="s">
        <v>109</v>
      </c>
      <c r="AR655" s="82" t="s">
        <v>4274</v>
      </c>
      <c r="AS655" s="84">
        <v>42090</v>
      </c>
      <c r="AT655" s="85">
        <v>2015</v>
      </c>
      <c r="AU655" s="82" t="s">
        <v>4277</v>
      </c>
      <c r="AV655" s="84">
        <v>42825</v>
      </c>
      <c r="AW655" s="85">
        <v>2017</v>
      </c>
      <c r="AX655" s="85">
        <f>Table1[[#This Row],[End TEST]]-Table1[[#This Row],[Start TEST]]</f>
        <v>2</v>
      </c>
      <c r="AY655" s="85">
        <f>Table1[[#This Row],[TEST_Diff]]+1</f>
        <v>3</v>
      </c>
      <c r="AZ655" s="92">
        <f>DATEDIF(Table1[[#This Row],[Start Year]],Table1[[#This Row],[End Year]],"d") / 365</f>
        <v>2.0136986301369864</v>
      </c>
      <c r="BA655" s="82">
        <v>253800000</v>
      </c>
      <c r="BD655" s="82">
        <v>1</v>
      </c>
      <c r="BE655" s="82">
        <v>1</v>
      </c>
      <c r="BF655" s="82">
        <v>1</v>
      </c>
      <c r="BG655" s="82">
        <v>1</v>
      </c>
      <c r="BH655" s="82">
        <v>1</v>
      </c>
      <c r="BI655" s="82">
        <v>1</v>
      </c>
      <c r="BJ655" s="82">
        <v>1</v>
      </c>
      <c r="BK655" s="82">
        <v>1</v>
      </c>
      <c r="BL655" s="82">
        <v>1</v>
      </c>
      <c r="BM655" s="82">
        <v>1</v>
      </c>
      <c r="BO655" s="82">
        <v>1</v>
      </c>
      <c r="BP655" s="82">
        <v>1</v>
      </c>
    </row>
    <row r="656" spans="1:68" x14ac:dyDescent="0.5">
      <c r="A656" s="82">
        <v>80</v>
      </c>
      <c r="B656" s="82" t="s">
        <v>1471</v>
      </c>
      <c r="D656" s="90">
        <v>43579</v>
      </c>
      <c r="E656" s="90" t="s">
        <v>1472</v>
      </c>
      <c r="F656" s="90"/>
      <c r="G656" s="82" t="s">
        <v>1472</v>
      </c>
      <c r="H656" s="82" t="s">
        <v>1400</v>
      </c>
      <c r="I656" s="80" t="s">
        <v>81</v>
      </c>
      <c r="J656" s="80">
        <v>50</v>
      </c>
      <c r="K656" s="80">
        <v>132</v>
      </c>
      <c r="L656" s="80" t="s">
        <v>1452</v>
      </c>
      <c r="M656" s="80">
        <v>0.25</v>
      </c>
      <c r="N656" s="80">
        <v>7.0767740000000003</v>
      </c>
      <c r="O656" s="80">
        <v>-66.091605000000001</v>
      </c>
      <c r="P656" s="80" t="s">
        <v>84</v>
      </c>
      <c r="Q656" s="80">
        <v>0</v>
      </c>
      <c r="R656" s="80">
        <v>-15.623037</v>
      </c>
      <c r="S656" s="80">
        <v>-59.0625</v>
      </c>
      <c r="T656" s="80">
        <v>250000</v>
      </c>
      <c r="U656" s="91">
        <f>Table1[[#This Row],[Distribution Amount (Dollars)]]/Table1[[#This Row],[NEWdatediff]]</f>
        <v>83333.333333333328</v>
      </c>
      <c r="V656" s="82" t="s">
        <v>1393</v>
      </c>
      <c r="W656" s="82" t="s">
        <v>91</v>
      </c>
      <c r="X656" s="82" t="s">
        <v>72</v>
      </c>
      <c r="Y656" s="82" t="s">
        <v>73</v>
      </c>
      <c r="Z656" s="82">
        <v>1</v>
      </c>
      <c r="AA656" s="82" t="s">
        <v>121</v>
      </c>
      <c r="AB656" s="82" t="s">
        <v>1401</v>
      </c>
      <c r="AD656" s="82" t="s">
        <v>693</v>
      </c>
      <c r="AE656" s="82" t="s">
        <v>1473</v>
      </c>
      <c r="AN656" s="82" t="s">
        <v>76</v>
      </c>
      <c r="AO656" s="82" t="s">
        <v>1474</v>
      </c>
      <c r="AP656" s="82">
        <v>200000000</v>
      </c>
      <c r="AQ656" s="82" t="s">
        <v>109</v>
      </c>
      <c r="AR656" s="82" t="s">
        <v>4274</v>
      </c>
      <c r="AS656" s="84">
        <v>42090</v>
      </c>
      <c r="AT656" s="85">
        <v>2015</v>
      </c>
      <c r="AU656" s="82" t="s">
        <v>4277</v>
      </c>
      <c r="AV656" s="84">
        <v>42825</v>
      </c>
      <c r="AW656" s="85">
        <v>2017</v>
      </c>
      <c r="AX656" s="85">
        <f>Table1[[#This Row],[End TEST]]-Table1[[#This Row],[Start TEST]]</f>
        <v>2</v>
      </c>
      <c r="AY656" s="85">
        <f>Table1[[#This Row],[TEST_Diff]]+1</f>
        <v>3</v>
      </c>
      <c r="AZ656" s="92">
        <f>DATEDIF(Table1[[#This Row],[Start Year]],Table1[[#This Row],[End Year]],"d") / 365</f>
        <v>2.0136986301369864</v>
      </c>
      <c r="BA656" s="82">
        <v>253800000</v>
      </c>
      <c r="BD656" s="82">
        <v>1</v>
      </c>
      <c r="BE656" s="82">
        <v>1</v>
      </c>
      <c r="BF656" s="82">
        <v>1</v>
      </c>
      <c r="BG656" s="82">
        <v>1</v>
      </c>
      <c r="BH656" s="82">
        <v>1</v>
      </c>
      <c r="BI656" s="82">
        <v>1</v>
      </c>
      <c r="BJ656" s="82">
        <v>1</v>
      </c>
      <c r="BK656" s="82">
        <v>1</v>
      </c>
      <c r="BL656" s="82">
        <v>1</v>
      </c>
      <c r="BM656" s="82">
        <v>1</v>
      </c>
      <c r="BO656" s="82">
        <v>1</v>
      </c>
      <c r="BP656" s="82">
        <v>1</v>
      </c>
    </row>
    <row r="657" spans="1:68" x14ac:dyDescent="0.5">
      <c r="A657" s="82">
        <v>80</v>
      </c>
      <c r="B657" s="82" t="s">
        <v>1471</v>
      </c>
      <c r="D657" s="90">
        <v>43579</v>
      </c>
      <c r="E657" s="90" t="s">
        <v>1472</v>
      </c>
      <c r="F657" s="90"/>
      <c r="G657" s="82" t="s">
        <v>1472</v>
      </c>
      <c r="H657" s="82" t="s">
        <v>1400</v>
      </c>
      <c r="I657" s="80" t="s">
        <v>102</v>
      </c>
      <c r="J657" s="80">
        <v>50</v>
      </c>
      <c r="K657" s="80">
        <v>132</v>
      </c>
      <c r="L657" s="80" t="s">
        <v>295</v>
      </c>
      <c r="M657" s="80">
        <v>0.64</v>
      </c>
      <c r="N657" s="80">
        <v>7.5172420000000004</v>
      </c>
      <c r="O657" s="80">
        <v>80.779494</v>
      </c>
      <c r="P657" s="80" t="s">
        <v>114</v>
      </c>
      <c r="Q657" s="80">
        <v>0</v>
      </c>
      <c r="R657" s="80">
        <v>25.384855999999999</v>
      </c>
      <c r="S657" s="80">
        <v>68.458809000000002</v>
      </c>
      <c r="T657" s="80">
        <v>640000</v>
      </c>
      <c r="U657" s="91">
        <f>Table1[[#This Row],[Distribution Amount (Dollars)]]/Table1[[#This Row],[NEWdatediff]]</f>
        <v>213333.33333333334</v>
      </c>
      <c r="V657" s="82" t="s">
        <v>1393</v>
      </c>
      <c r="W657" s="82" t="s">
        <v>91</v>
      </c>
      <c r="X657" s="82" t="s">
        <v>72</v>
      </c>
      <c r="Y657" s="82" t="s">
        <v>73</v>
      </c>
      <c r="Z657" s="82">
        <v>1</v>
      </c>
      <c r="AA657" s="82" t="s">
        <v>121</v>
      </c>
      <c r="AB657" s="82" t="s">
        <v>1401</v>
      </c>
      <c r="AD657" s="82" t="s">
        <v>152</v>
      </c>
      <c r="AE657" s="82" t="s">
        <v>1473</v>
      </c>
      <c r="AN657" s="82" t="s">
        <v>76</v>
      </c>
      <c r="AO657" s="82" t="s">
        <v>1474</v>
      </c>
      <c r="AP657" s="82">
        <v>200000000</v>
      </c>
      <c r="AQ657" s="82" t="s">
        <v>109</v>
      </c>
      <c r="AR657" s="82" t="s">
        <v>4274</v>
      </c>
      <c r="AS657" s="84">
        <v>42090</v>
      </c>
      <c r="AT657" s="85">
        <v>2015</v>
      </c>
      <c r="AU657" s="82" t="s">
        <v>4277</v>
      </c>
      <c r="AV657" s="84">
        <v>42825</v>
      </c>
      <c r="AW657" s="85">
        <v>2017</v>
      </c>
      <c r="AX657" s="85">
        <f>Table1[[#This Row],[End TEST]]-Table1[[#This Row],[Start TEST]]</f>
        <v>2</v>
      </c>
      <c r="AY657" s="85">
        <f>Table1[[#This Row],[TEST_Diff]]+1</f>
        <v>3</v>
      </c>
      <c r="AZ657" s="92">
        <f>DATEDIF(Table1[[#This Row],[Start Year]],Table1[[#This Row],[End Year]],"d") / 365</f>
        <v>2.0136986301369864</v>
      </c>
      <c r="BA657" s="82">
        <v>253800000</v>
      </c>
      <c r="BD657" s="82">
        <v>1</v>
      </c>
      <c r="BE657" s="82">
        <v>1</v>
      </c>
      <c r="BF657" s="82">
        <v>1</v>
      </c>
      <c r="BG657" s="82">
        <v>1</v>
      </c>
      <c r="BH657" s="82">
        <v>1</v>
      </c>
      <c r="BI657" s="82">
        <v>1</v>
      </c>
      <c r="BJ657" s="82">
        <v>1</v>
      </c>
      <c r="BK657" s="82">
        <v>1</v>
      </c>
      <c r="BL657" s="82">
        <v>1</v>
      </c>
      <c r="BM657" s="82">
        <v>1</v>
      </c>
      <c r="BO657" s="82">
        <v>1</v>
      </c>
      <c r="BP657" s="82">
        <v>1</v>
      </c>
    </row>
    <row r="658" spans="1:68" x14ac:dyDescent="0.5">
      <c r="A658" s="82">
        <v>80</v>
      </c>
      <c r="B658" s="82" t="s">
        <v>1471</v>
      </c>
      <c r="D658" s="90">
        <v>43579</v>
      </c>
      <c r="E658" s="90" t="s">
        <v>1472</v>
      </c>
      <c r="F658" s="90"/>
      <c r="G658" s="82" t="s">
        <v>1472</v>
      </c>
      <c r="H658" s="82" t="s">
        <v>1400</v>
      </c>
      <c r="I658" s="80" t="s">
        <v>81</v>
      </c>
      <c r="J658" s="80">
        <v>50</v>
      </c>
      <c r="K658" s="80">
        <v>132</v>
      </c>
      <c r="L658" s="80" t="s">
        <v>295</v>
      </c>
      <c r="M658" s="80">
        <v>0.64</v>
      </c>
      <c r="N658" s="80">
        <v>7.5172420000000004</v>
      </c>
      <c r="O658" s="80">
        <v>80.779494</v>
      </c>
      <c r="P658" s="80" t="s">
        <v>114</v>
      </c>
      <c r="Q658" s="80">
        <v>0</v>
      </c>
      <c r="R658" s="80">
        <v>25.384855999999999</v>
      </c>
      <c r="S658" s="80">
        <v>68.458809000000002</v>
      </c>
      <c r="T658" s="80">
        <v>640000</v>
      </c>
      <c r="U658" s="91">
        <f>Table1[[#This Row],[Distribution Amount (Dollars)]]/Table1[[#This Row],[NEWdatediff]]</f>
        <v>213333.33333333334</v>
      </c>
      <c r="V658" s="82" t="s">
        <v>1393</v>
      </c>
      <c r="W658" s="82" t="s">
        <v>91</v>
      </c>
      <c r="X658" s="82" t="s">
        <v>72</v>
      </c>
      <c r="Y658" s="82" t="s">
        <v>73</v>
      </c>
      <c r="Z658" s="82">
        <v>1</v>
      </c>
      <c r="AA658" s="82" t="s">
        <v>121</v>
      </c>
      <c r="AB658" s="82" t="s">
        <v>1401</v>
      </c>
      <c r="AD658" s="82" t="s">
        <v>152</v>
      </c>
      <c r="AE658" s="82" t="s">
        <v>1473</v>
      </c>
      <c r="AN658" s="82" t="s">
        <v>76</v>
      </c>
      <c r="AO658" s="82" t="s">
        <v>1474</v>
      </c>
      <c r="AP658" s="82">
        <v>200000000</v>
      </c>
      <c r="AQ658" s="82" t="s">
        <v>109</v>
      </c>
      <c r="AR658" s="82" t="s">
        <v>4274</v>
      </c>
      <c r="AS658" s="84">
        <v>42090</v>
      </c>
      <c r="AT658" s="85">
        <v>2015</v>
      </c>
      <c r="AU658" s="82" t="s">
        <v>4277</v>
      </c>
      <c r="AV658" s="84">
        <v>42825</v>
      </c>
      <c r="AW658" s="85">
        <v>2017</v>
      </c>
      <c r="AX658" s="85">
        <f>Table1[[#This Row],[End TEST]]-Table1[[#This Row],[Start TEST]]</f>
        <v>2</v>
      </c>
      <c r="AY658" s="85">
        <f>Table1[[#This Row],[TEST_Diff]]+1</f>
        <v>3</v>
      </c>
      <c r="AZ658" s="92">
        <f>DATEDIF(Table1[[#This Row],[Start Year]],Table1[[#This Row],[End Year]],"d") / 365</f>
        <v>2.0136986301369864</v>
      </c>
      <c r="BA658" s="82">
        <v>253800000</v>
      </c>
      <c r="BD658" s="82">
        <v>1</v>
      </c>
      <c r="BE658" s="82">
        <v>1</v>
      </c>
      <c r="BF658" s="82">
        <v>1</v>
      </c>
      <c r="BG658" s="82">
        <v>1</v>
      </c>
      <c r="BH658" s="82">
        <v>1</v>
      </c>
      <c r="BI658" s="82">
        <v>1</v>
      </c>
      <c r="BJ658" s="82">
        <v>1</v>
      </c>
      <c r="BK658" s="82">
        <v>1</v>
      </c>
      <c r="BL658" s="82">
        <v>1</v>
      </c>
      <c r="BM658" s="82">
        <v>1</v>
      </c>
      <c r="BO658" s="82">
        <v>1</v>
      </c>
      <c r="BP658" s="82">
        <v>1</v>
      </c>
    </row>
    <row r="659" spans="1:68" x14ac:dyDescent="0.5">
      <c r="A659" s="82">
        <v>80</v>
      </c>
      <c r="B659" s="82" t="s">
        <v>1471</v>
      </c>
      <c r="D659" s="90">
        <v>43579</v>
      </c>
      <c r="E659" s="90" t="s">
        <v>1472</v>
      </c>
      <c r="F659" s="90"/>
      <c r="G659" s="82" t="s">
        <v>1472</v>
      </c>
      <c r="H659" s="82" t="s">
        <v>1400</v>
      </c>
      <c r="I659" s="80" t="s">
        <v>102</v>
      </c>
      <c r="J659" s="80">
        <v>50</v>
      </c>
      <c r="K659" s="80">
        <v>132</v>
      </c>
      <c r="L659" s="80" t="s">
        <v>1162</v>
      </c>
      <c r="M659" s="80">
        <v>1.1499999999999999</v>
      </c>
      <c r="N659" s="80">
        <v>10.785546</v>
      </c>
      <c r="O659" s="80">
        <v>-11.029862</v>
      </c>
      <c r="P659" s="80" t="s">
        <v>69</v>
      </c>
      <c r="Q659" s="80">
        <v>0</v>
      </c>
      <c r="R659" s="80">
        <v>2.6272389999999999</v>
      </c>
      <c r="S659" s="80">
        <v>23.381664000000001</v>
      </c>
      <c r="T659" s="80">
        <v>1150000</v>
      </c>
      <c r="U659" s="91">
        <f>Table1[[#This Row],[Distribution Amount (Dollars)]]/Table1[[#This Row],[NEWdatediff]]</f>
        <v>383333.33333333331</v>
      </c>
      <c r="V659" s="82" t="s">
        <v>1393</v>
      </c>
      <c r="W659" s="82" t="s">
        <v>91</v>
      </c>
      <c r="X659" s="82" t="s">
        <v>72</v>
      </c>
      <c r="Y659" s="82" t="s">
        <v>73</v>
      </c>
      <c r="Z659" s="82">
        <v>1</v>
      </c>
      <c r="AA659" s="82" t="s">
        <v>121</v>
      </c>
      <c r="AB659" s="82" t="s">
        <v>1401</v>
      </c>
      <c r="AD659" s="82" t="s">
        <v>689</v>
      </c>
      <c r="AE659" s="82" t="s">
        <v>1473</v>
      </c>
      <c r="AN659" s="82" t="s">
        <v>76</v>
      </c>
      <c r="AO659" s="82" t="s">
        <v>1474</v>
      </c>
      <c r="AP659" s="82">
        <v>200000000</v>
      </c>
      <c r="AQ659" s="82" t="s">
        <v>109</v>
      </c>
      <c r="AR659" s="82" t="s">
        <v>4274</v>
      </c>
      <c r="AS659" s="84">
        <v>42090</v>
      </c>
      <c r="AT659" s="85">
        <v>2015</v>
      </c>
      <c r="AU659" s="82" t="s">
        <v>4277</v>
      </c>
      <c r="AV659" s="84">
        <v>42825</v>
      </c>
      <c r="AW659" s="85">
        <v>2017</v>
      </c>
      <c r="AX659" s="85">
        <f>Table1[[#This Row],[End TEST]]-Table1[[#This Row],[Start TEST]]</f>
        <v>2</v>
      </c>
      <c r="AY659" s="85">
        <f>Table1[[#This Row],[TEST_Diff]]+1</f>
        <v>3</v>
      </c>
      <c r="AZ659" s="92">
        <f>DATEDIF(Table1[[#This Row],[Start Year]],Table1[[#This Row],[End Year]],"d") / 365</f>
        <v>2.0136986301369864</v>
      </c>
      <c r="BA659" s="82">
        <v>253800000</v>
      </c>
      <c r="BD659" s="82">
        <v>1</v>
      </c>
      <c r="BE659" s="82">
        <v>1</v>
      </c>
      <c r="BF659" s="82">
        <v>1</v>
      </c>
      <c r="BG659" s="82">
        <v>1</v>
      </c>
      <c r="BH659" s="82">
        <v>1</v>
      </c>
      <c r="BI659" s="82">
        <v>1</v>
      </c>
      <c r="BJ659" s="82">
        <v>1</v>
      </c>
      <c r="BK659" s="82">
        <v>1</v>
      </c>
      <c r="BL659" s="82">
        <v>1</v>
      </c>
      <c r="BM659" s="82">
        <v>1</v>
      </c>
      <c r="BO659" s="82">
        <v>1</v>
      </c>
      <c r="BP659" s="82">
        <v>1</v>
      </c>
    </row>
    <row r="660" spans="1:68" x14ac:dyDescent="0.5">
      <c r="A660" s="82">
        <v>80</v>
      </c>
      <c r="B660" s="82" t="s">
        <v>1471</v>
      </c>
      <c r="D660" s="90">
        <v>43579</v>
      </c>
      <c r="E660" s="90" t="s">
        <v>1472</v>
      </c>
      <c r="F660" s="90"/>
      <c r="G660" s="82" t="s">
        <v>1472</v>
      </c>
      <c r="H660" s="82" t="s">
        <v>1400</v>
      </c>
      <c r="I660" s="80" t="s">
        <v>81</v>
      </c>
      <c r="J660" s="80">
        <v>50</v>
      </c>
      <c r="K660" s="80">
        <v>132</v>
      </c>
      <c r="L660" s="80" t="s">
        <v>1162</v>
      </c>
      <c r="M660" s="80">
        <v>1.1499999999999999</v>
      </c>
      <c r="N660" s="80">
        <v>10.785546</v>
      </c>
      <c r="O660" s="80">
        <v>-11.029862</v>
      </c>
      <c r="P660" s="80" t="s">
        <v>69</v>
      </c>
      <c r="Q660" s="80">
        <v>0</v>
      </c>
      <c r="R660" s="80">
        <v>2.6272389999999999</v>
      </c>
      <c r="S660" s="80">
        <v>23.381664000000001</v>
      </c>
      <c r="T660" s="80">
        <v>1150000</v>
      </c>
      <c r="U660" s="91">
        <f>Table1[[#This Row],[Distribution Amount (Dollars)]]/Table1[[#This Row],[NEWdatediff]]</f>
        <v>383333.33333333331</v>
      </c>
      <c r="V660" s="82" t="s">
        <v>1393</v>
      </c>
      <c r="W660" s="82" t="s">
        <v>91</v>
      </c>
      <c r="X660" s="82" t="s">
        <v>72</v>
      </c>
      <c r="Y660" s="82" t="s">
        <v>73</v>
      </c>
      <c r="Z660" s="82">
        <v>1</v>
      </c>
      <c r="AA660" s="82" t="s">
        <v>121</v>
      </c>
      <c r="AB660" s="82" t="s">
        <v>1401</v>
      </c>
      <c r="AD660" s="82" t="s">
        <v>689</v>
      </c>
      <c r="AE660" s="82" t="s">
        <v>1473</v>
      </c>
      <c r="AN660" s="82" t="s">
        <v>76</v>
      </c>
      <c r="AO660" s="82" t="s">
        <v>1474</v>
      </c>
      <c r="AP660" s="82">
        <v>200000000</v>
      </c>
      <c r="AQ660" s="82" t="s">
        <v>109</v>
      </c>
      <c r="AR660" s="82" t="s">
        <v>4274</v>
      </c>
      <c r="AS660" s="84">
        <v>42090</v>
      </c>
      <c r="AT660" s="85">
        <v>2015</v>
      </c>
      <c r="AU660" s="82" t="s">
        <v>4277</v>
      </c>
      <c r="AV660" s="84">
        <v>42825</v>
      </c>
      <c r="AW660" s="85">
        <v>2017</v>
      </c>
      <c r="AX660" s="85">
        <f>Table1[[#This Row],[End TEST]]-Table1[[#This Row],[Start TEST]]</f>
        <v>2</v>
      </c>
      <c r="AY660" s="85">
        <f>Table1[[#This Row],[TEST_Diff]]+1</f>
        <v>3</v>
      </c>
      <c r="AZ660" s="92">
        <f>DATEDIF(Table1[[#This Row],[Start Year]],Table1[[#This Row],[End Year]],"d") / 365</f>
        <v>2.0136986301369864</v>
      </c>
      <c r="BA660" s="82">
        <v>253800000</v>
      </c>
      <c r="BD660" s="82">
        <v>1</v>
      </c>
      <c r="BE660" s="82">
        <v>1</v>
      </c>
      <c r="BF660" s="82">
        <v>1</v>
      </c>
      <c r="BG660" s="82">
        <v>1</v>
      </c>
      <c r="BH660" s="82">
        <v>1</v>
      </c>
      <c r="BI660" s="82">
        <v>1</v>
      </c>
      <c r="BJ660" s="82">
        <v>1</v>
      </c>
      <c r="BK660" s="82">
        <v>1</v>
      </c>
      <c r="BL660" s="82">
        <v>1</v>
      </c>
      <c r="BM660" s="82">
        <v>1</v>
      </c>
      <c r="BO660" s="82">
        <v>1</v>
      </c>
      <c r="BP660" s="82">
        <v>1</v>
      </c>
    </row>
    <row r="661" spans="1:68" x14ac:dyDescent="0.5">
      <c r="A661" s="82">
        <v>80</v>
      </c>
      <c r="B661" s="82" t="s">
        <v>1471</v>
      </c>
      <c r="D661" s="90">
        <v>43579</v>
      </c>
      <c r="E661" s="90" t="s">
        <v>1472</v>
      </c>
      <c r="F661" s="90"/>
      <c r="G661" s="82" t="s">
        <v>1472</v>
      </c>
      <c r="H661" s="82" t="s">
        <v>1400</v>
      </c>
      <c r="I661" s="80" t="s">
        <v>102</v>
      </c>
      <c r="J661" s="80">
        <v>50</v>
      </c>
      <c r="K661" s="80">
        <v>132</v>
      </c>
      <c r="L661" s="80" t="s">
        <v>1420</v>
      </c>
      <c r="M661" s="80">
        <v>1.1499999999999999</v>
      </c>
      <c r="N661" s="80">
        <v>28.033885999999999</v>
      </c>
      <c r="O661" s="80">
        <v>1.659626</v>
      </c>
      <c r="P661" s="80" t="s">
        <v>110</v>
      </c>
      <c r="Q661" s="80">
        <v>0</v>
      </c>
      <c r="R661" s="80">
        <v>26.625188000000001</v>
      </c>
      <c r="S661" s="80">
        <v>6.809552</v>
      </c>
      <c r="T661" s="80">
        <v>1150000</v>
      </c>
      <c r="U661" s="91">
        <f>Table1[[#This Row],[Distribution Amount (Dollars)]]/Table1[[#This Row],[NEWdatediff]]</f>
        <v>383333.33333333331</v>
      </c>
      <c r="V661" s="82" t="s">
        <v>1393</v>
      </c>
      <c r="W661" s="82" t="s">
        <v>91</v>
      </c>
      <c r="X661" s="82" t="s">
        <v>72</v>
      </c>
      <c r="Y661" s="82" t="s">
        <v>73</v>
      </c>
      <c r="Z661" s="82">
        <v>1</v>
      </c>
      <c r="AA661" s="82" t="s">
        <v>121</v>
      </c>
      <c r="AB661" s="82" t="s">
        <v>1401</v>
      </c>
      <c r="AD661" s="82" t="s">
        <v>1410</v>
      </c>
      <c r="AE661" s="82" t="s">
        <v>1473</v>
      </c>
      <c r="AN661" s="82" t="s">
        <v>76</v>
      </c>
      <c r="AO661" s="82" t="s">
        <v>1474</v>
      </c>
      <c r="AP661" s="82">
        <v>200000000</v>
      </c>
      <c r="AQ661" s="82" t="s">
        <v>109</v>
      </c>
      <c r="AR661" s="82" t="s">
        <v>4274</v>
      </c>
      <c r="AS661" s="84">
        <v>42090</v>
      </c>
      <c r="AT661" s="85">
        <v>2015</v>
      </c>
      <c r="AU661" s="82" t="s">
        <v>4277</v>
      </c>
      <c r="AV661" s="84">
        <v>42825</v>
      </c>
      <c r="AW661" s="85">
        <v>2017</v>
      </c>
      <c r="AX661" s="85">
        <f>Table1[[#This Row],[End TEST]]-Table1[[#This Row],[Start TEST]]</f>
        <v>2</v>
      </c>
      <c r="AY661" s="85">
        <f>Table1[[#This Row],[TEST_Diff]]+1</f>
        <v>3</v>
      </c>
      <c r="AZ661" s="92">
        <f>DATEDIF(Table1[[#This Row],[Start Year]],Table1[[#This Row],[End Year]],"d") / 365</f>
        <v>2.0136986301369864</v>
      </c>
      <c r="BA661" s="82">
        <v>253800000</v>
      </c>
      <c r="BD661" s="82">
        <v>1</v>
      </c>
      <c r="BE661" s="82">
        <v>1</v>
      </c>
      <c r="BF661" s="82">
        <v>1</v>
      </c>
      <c r="BG661" s="82">
        <v>1</v>
      </c>
      <c r="BH661" s="82">
        <v>1</v>
      </c>
      <c r="BI661" s="82">
        <v>1</v>
      </c>
      <c r="BJ661" s="82">
        <v>1</v>
      </c>
      <c r="BK661" s="82">
        <v>1</v>
      </c>
      <c r="BL661" s="82">
        <v>1</v>
      </c>
      <c r="BM661" s="82">
        <v>1</v>
      </c>
      <c r="BO661" s="82">
        <v>1</v>
      </c>
      <c r="BP661" s="82">
        <v>1</v>
      </c>
    </row>
    <row r="662" spans="1:68" x14ac:dyDescent="0.5">
      <c r="A662" s="82">
        <v>80</v>
      </c>
      <c r="B662" s="82" t="s">
        <v>1471</v>
      </c>
      <c r="D662" s="90">
        <v>43579</v>
      </c>
      <c r="E662" s="90" t="s">
        <v>1472</v>
      </c>
      <c r="F662" s="90"/>
      <c r="G662" s="82" t="s">
        <v>1472</v>
      </c>
      <c r="H662" s="82" t="s">
        <v>1400</v>
      </c>
      <c r="I662" s="80" t="s">
        <v>81</v>
      </c>
      <c r="J662" s="80">
        <v>50</v>
      </c>
      <c r="K662" s="80">
        <v>132</v>
      </c>
      <c r="L662" s="80" t="s">
        <v>1420</v>
      </c>
      <c r="M662" s="80">
        <v>1.1499999999999999</v>
      </c>
      <c r="N662" s="80">
        <v>28.033885999999999</v>
      </c>
      <c r="O662" s="80">
        <v>1.659626</v>
      </c>
      <c r="P662" s="80" t="s">
        <v>110</v>
      </c>
      <c r="Q662" s="80">
        <v>0</v>
      </c>
      <c r="R662" s="80">
        <v>26.625188000000001</v>
      </c>
      <c r="S662" s="80">
        <v>6.809552</v>
      </c>
      <c r="T662" s="80">
        <v>1150000</v>
      </c>
      <c r="U662" s="91">
        <f>Table1[[#This Row],[Distribution Amount (Dollars)]]/Table1[[#This Row],[NEWdatediff]]</f>
        <v>383333.33333333331</v>
      </c>
      <c r="V662" s="82" t="s">
        <v>1393</v>
      </c>
      <c r="W662" s="82" t="s">
        <v>91</v>
      </c>
      <c r="X662" s="82" t="s">
        <v>72</v>
      </c>
      <c r="Y662" s="82" t="s">
        <v>73</v>
      </c>
      <c r="Z662" s="82">
        <v>1</v>
      </c>
      <c r="AA662" s="82" t="s">
        <v>121</v>
      </c>
      <c r="AB662" s="82" t="s">
        <v>1401</v>
      </c>
      <c r="AD662" s="82" t="s">
        <v>1410</v>
      </c>
      <c r="AE662" s="82" t="s">
        <v>1473</v>
      </c>
      <c r="AN662" s="82" t="s">
        <v>76</v>
      </c>
      <c r="AO662" s="82" t="s">
        <v>1474</v>
      </c>
      <c r="AP662" s="82">
        <v>200000000</v>
      </c>
      <c r="AQ662" s="82" t="s">
        <v>109</v>
      </c>
      <c r="AR662" s="82" t="s">
        <v>4274</v>
      </c>
      <c r="AS662" s="84">
        <v>42090</v>
      </c>
      <c r="AT662" s="85">
        <v>2015</v>
      </c>
      <c r="AU662" s="82" t="s">
        <v>4277</v>
      </c>
      <c r="AV662" s="84">
        <v>42825</v>
      </c>
      <c r="AW662" s="85">
        <v>2017</v>
      </c>
      <c r="AX662" s="85">
        <f>Table1[[#This Row],[End TEST]]-Table1[[#This Row],[Start TEST]]</f>
        <v>2</v>
      </c>
      <c r="AY662" s="85">
        <f>Table1[[#This Row],[TEST_Diff]]+1</f>
        <v>3</v>
      </c>
      <c r="AZ662" s="92">
        <f>DATEDIF(Table1[[#This Row],[Start Year]],Table1[[#This Row],[End Year]],"d") / 365</f>
        <v>2.0136986301369864</v>
      </c>
      <c r="BA662" s="82">
        <v>253800000</v>
      </c>
      <c r="BD662" s="82">
        <v>1</v>
      </c>
      <c r="BE662" s="82">
        <v>1</v>
      </c>
      <c r="BF662" s="82">
        <v>1</v>
      </c>
      <c r="BG662" s="82">
        <v>1</v>
      </c>
      <c r="BH662" s="82">
        <v>1</v>
      </c>
      <c r="BI662" s="82">
        <v>1</v>
      </c>
      <c r="BJ662" s="82">
        <v>1</v>
      </c>
      <c r="BK662" s="82">
        <v>1</v>
      </c>
      <c r="BL662" s="82">
        <v>1</v>
      </c>
      <c r="BM662" s="82">
        <v>1</v>
      </c>
      <c r="BO662" s="82">
        <v>1</v>
      </c>
      <c r="BP662" s="82">
        <v>1</v>
      </c>
    </row>
    <row r="663" spans="1:68" x14ac:dyDescent="0.5">
      <c r="A663" s="82">
        <v>80</v>
      </c>
      <c r="B663" s="82" t="s">
        <v>1471</v>
      </c>
      <c r="D663" s="90">
        <v>43579</v>
      </c>
      <c r="E663" s="90" t="s">
        <v>1472</v>
      </c>
      <c r="F663" s="90"/>
      <c r="G663" s="82" t="s">
        <v>1472</v>
      </c>
      <c r="H663" s="82" t="s">
        <v>1400</v>
      </c>
      <c r="I663" s="80" t="s">
        <v>102</v>
      </c>
      <c r="J663" s="80">
        <v>50</v>
      </c>
      <c r="K663" s="80">
        <v>132</v>
      </c>
      <c r="L663" s="80" t="s">
        <v>469</v>
      </c>
      <c r="M663" s="80">
        <v>0.6</v>
      </c>
      <c r="N663" s="80">
        <v>15.744085999999999</v>
      </c>
      <c r="O663" s="80">
        <v>47.666449999999998</v>
      </c>
      <c r="P663" s="80" t="s">
        <v>268</v>
      </c>
      <c r="Q663" s="80">
        <v>0</v>
      </c>
      <c r="R663" s="80">
        <v>37.477907000000002</v>
      </c>
      <c r="S663" s="80">
        <v>39.411562000000004</v>
      </c>
      <c r="T663" s="80">
        <v>600000</v>
      </c>
      <c r="U663" s="91">
        <f>Table1[[#This Row],[Distribution Amount (Dollars)]]/Table1[[#This Row],[NEWdatediff]]</f>
        <v>200000</v>
      </c>
      <c r="V663" s="82" t="s">
        <v>1393</v>
      </c>
      <c r="W663" s="82" t="s">
        <v>91</v>
      </c>
      <c r="X663" s="82" t="s">
        <v>72</v>
      </c>
      <c r="Y663" s="82" t="s">
        <v>73</v>
      </c>
      <c r="Z663" s="82">
        <v>1</v>
      </c>
      <c r="AA663" s="82" t="s">
        <v>121</v>
      </c>
      <c r="AB663" s="82" t="s">
        <v>1401</v>
      </c>
      <c r="AD663" s="82" t="s">
        <v>1424</v>
      </c>
      <c r="AE663" s="82" t="s">
        <v>1473</v>
      </c>
      <c r="AN663" s="82" t="s">
        <v>76</v>
      </c>
      <c r="AO663" s="82" t="s">
        <v>1474</v>
      </c>
      <c r="AP663" s="82">
        <v>200000000</v>
      </c>
      <c r="AQ663" s="82" t="s">
        <v>109</v>
      </c>
      <c r="AR663" s="82" t="s">
        <v>4274</v>
      </c>
      <c r="AS663" s="84">
        <v>42090</v>
      </c>
      <c r="AT663" s="85">
        <v>2015</v>
      </c>
      <c r="AU663" s="82" t="s">
        <v>4277</v>
      </c>
      <c r="AV663" s="84">
        <v>42825</v>
      </c>
      <c r="AW663" s="85">
        <v>2017</v>
      </c>
      <c r="AX663" s="85">
        <f>Table1[[#This Row],[End TEST]]-Table1[[#This Row],[Start TEST]]</f>
        <v>2</v>
      </c>
      <c r="AY663" s="85">
        <f>Table1[[#This Row],[TEST_Diff]]+1</f>
        <v>3</v>
      </c>
      <c r="AZ663" s="92">
        <f>DATEDIF(Table1[[#This Row],[Start Year]],Table1[[#This Row],[End Year]],"d") / 365</f>
        <v>2.0136986301369864</v>
      </c>
      <c r="BA663" s="82">
        <v>253800000</v>
      </c>
      <c r="BD663" s="82">
        <v>1</v>
      </c>
      <c r="BE663" s="82">
        <v>1</v>
      </c>
      <c r="BF663" s="82">
        <v>1</v>
      </c>
      <c r="BG663" s="82">
        <v>1</v>
      </c>
      <c r="BH663" s="82">
        <v>1</v>
      </c>
      <c r="BI663" s="82">
        <v>1</v>
      </c>
      <c r="BJ663" s="82">
        <v>1</v>
      </c>
      <c r="BK663" s="82">
        <v>1</v>
      </c>
      <c r="BL663" s="82">
        <v>1</v>
      </c>
      <c r="BM663" s="82">
        <v>1</v>
      </c>
      <c r="BO663" s="82">
        <v>1</v>
      </c>
      <c r="BP663" s="82">
        <v>1</v>
      </c>
    </row>
    <row r="664" spans="1:68" x14ac:dyDescent="0.5">
      <c r="A664" s="82">
        <v>80</v>
      </c>
      <c r="B664" s="82" t="s">
        <v>1471</v>
      </c>
      <c r="D664" s="90">
        <v>43579</v>
      </c>
      <c r="E664" s="90" t="s">
        <v>1472</v>
      </c>
      <c r="F664" s="90"/>
      <c r="G664" s="82" t="s">
        <v>1472</v>
      </c>
      <c r="H664" s="82" t="s">
        <v>1400</v>
      </c>
      <c r="I664" s="80" t="s">
        <v>81</v>
      </c>
      <c r="J664" s="80">
        <v>50</v>
      </c>
      <c r="K664" s="80">
        <v>132</v>
      </c>
      <c r="L664" s="80" t="s">
        <v>469</v>
      </c>
      <c r="M664" s="80">
        <v>0.6</v>
      </c>
      <c r="N664" s="80">
        <v>15.744085999999999</v>
      </c>
      <c r="O664" s="80">
        <v>47.666449999999998</v>
      </c>
      <c r="P664" s="80" t="s">
        <v>268</v>
      </c>
      <c r="Q664" s="80">
        <v>0</v>
      </c>
      <c r="R664" s="80">
        <v>37.477907000000002</v>
      </c>
      <c r="S664" s="80">
        <v>39.411562000000004</v>
      </c>
      <c r="T664" s="80">
        <v>600000</v>
      </c>
      <c r="U664" s="91">
        <f>Table1[[#This Row],[Distribution Amount (Dollars)]]/Table1[[#This Row],[NEWdatediff]]</f>
        <v>200000</v>
      </c>
      <c r="V664" s="82" t="s">
        <v>1393</v>
      </c>
      <c r="W664" s="82" t="s">
        <v>91</v>
      </c>
      <c r="X664" s="82" t="s">
        <v>72</v>
      </c>
      <c r="Y664" s="82" t="s">
        <v>73</v>
      </c>
      <c r="Z664" s="82">
        <v>1</v>
      </c>
      <c r="AA664" s="82" t="s">
        <v>121</v>
      </c>
      <c r="AB664" s="82" t="s">
        <v>1401</v>
      </c>
      <c r="AD664" s="82" t="s">
        <v>1424</v>
      </c>
      <c r="AE664" s="82" t="s">
        <v>1473</v>
      </c>
      <c r="AN664" s="82" t="s">
        <v>76</v>
      </c>
      <c r="AO664" s="82" t="s">
        <v>1474</v>
      </c>
      <c r="AP664" s="82">
        <v>200000000</v>
      </c>
      <c r="AQ664" s="82" t="s">
        <v>109</v>
      </c>
      <c r="AR664" s="82" t="s">
        <v>4274</v>
      </c>
      <c r="AS664" s="84">
        <v>42090</v>
      </c>
      <c r="AT664" s="85">
        <v>2015</v>
      </c>
      <c r="AU664" s="82" t="s">
        <v>4277</v>
      </c>
      <c r="AV664" s="84">
        <v>42825</v>
      </c>
      <c r="AW664" s="85">
        <v>2017</v>
      </c>
      <c r="AX664" s="85">
        <f>Table1[[#This Row],[End TEST]]-Table1[[#This Row],[Start TEST]]</f>
        <v>2</v>
      </c>
      <c r="AY664" s="85">
        <f>Table1[[#This Row],[TEST_Diff]]+1</f>
        <v>3</v>
      </c>
      <c r="AZ664" s="92">
        <f>DATEDIF(Table1[[#This Row],[Start Year]],Table1[[#This Row],[End Year]],"d") / 365</f>
        <v>2.0136986301369864</v>
      </c>
      <c r="BA664" s="82">
        <v>253800000</v>
      </c>
      <c r="BD664" s="82">
        <v>1</v>
      </c>
      <c r="BE664" s="82">
        <v>1</v>
      </c>
      <c r="BF664" s="82">
        <v>1</v>
      </c>
      <c r="BG664" s="82">
        <v>1</v>
      </c>
      <c r="BH664" s="82">
        <v>1</v>
      </c>
      <c r="BI664" s="82">
        <v>1</v>
      </c>
      <c r="BJ664" s="82">
        <v>1</v>
      </c>
      <c r="BK664" s="82">
        <v>1</v>
      </c>
      <c r="BL664" s="82">
        <v>1</v>
      </c>
      <c r="BM664" s="82">
        <v>1</v>
      </c>
      <c r="BO664" s="82">
        <v>1</v>
      </c>
      <c r="BP664" s="82">
        <v>1</v>
      </c>
    </row>
    <row r="665" spans="1:68" x14ac:dyDescent="0.5">
      <c r="A665" s="82">
        <v>80</v>
      </c>
      <c r="B665" s="82" t="s">
        <v>1471</v>
      </c>
      <c r="D665" s="90">
        <v>43579</v>
      </c>
      <c r="E665" s="90" t="s">
        <v>1472</v>
      </c>
      <c r="F665" s="90"/>
      <c r="G665" s="82" t="s">
        <v>1472</v>
      </c>
      <c r="H665" s="82" t="s">
        <v>1400</v>
      </c>
      <c r="I665" s="80" t="s">
        <v>102</v>
      </c>
      <c r="J665" s="80">
        <v>50</v>
      </c>
      <c r="K665" s="80">
        <v>132</v>
      </c>
      <c r="L665" s="80" t="s">
        <v>426</v>
      </c>
      <c r="M665" s="80">
        <v>0.64</v>
      </c>
      <c r="N665" s="80">
        <v>23.684994</v>
      </c>
      <c r="O665" s="80">
        <v>90.356330999999997</v>
      </c>
      <c r="P665" s="80" t="s">
        <v>114</v>
      </c>
      <c r="Q665" s="80">
        <v>0</v>
      </c>
      <c r="R665" s="80">
        <v>25.384855999999999</v>
      </c>
      <c r="S665" s="80">
        <v>68.458809000000002</v>
      </c>
      <c r="T665" s="80">
        <v>640000</v>
      </c>
      <c r="U665" s="91">
        <f>Table1[[#This Row],[Distribution Amount (Dollars)]]/Table1[[#This Row],[NEWdatediff]]</f>
        <v>213333.33333333334</v>
      </c>
      <c r="V665" s="82" t="s">
        <v>1393</v>
      </c>
      <c r="W665" s="82" t="s">
        <v>91</v>
      </c>
      <c r="X665" s="82" t="s">
        <v>72</v>
      </c>
      <c r="Y665" s="82" t="s">
        <v>73</v>
      </c>
      <c r="Z665" s="82">
        <v>1</v>
      </c>
      <c r="AA665" s="82" t="s">
        <v>121</v>
      </c>
      <c r="AB665" s="82" t="s">
        <v>1401</v>
      </c>
      <c r="AD665" s="82" t="s">
        <v>1455</v>
      </c>
      <c r="AE665" s="82" t="s">
        <v>1473</v>
      </c>
      <c r="AN665" s="82" t="s">
        <v>76</v>
      </c>
      <c r="AO665" s="82" t="s">
        <v>1474</v>
      </c>
      <c r="AP665" s="82">
        <v>200000000</v>
      </c>
      <c r="AQ665" s="82" t="s">
        <v>109</v>
      </c>
      <c r="AR665" s="82" t="s">
        <v>4274</v>
      </c>
      <c r="AS665" s="84">
        <v>42090</v>
      </c>
      <c r="AT665" s="85">
        <v>2015</v>
      </c>
      <c r="AU665" s="82" t="s">
        <v>4277</v>
      </c>
      <c r="AV665" s="84">
        <v>42825</v>
      </c>
      <c r="AW665" s="85">
        <v>2017</v>
      </c>
      <c r="AX665" s="85">
        <f>Table1[[#This Row],[End TEST]]-Table1[[#This Row],[Start TEST]]</f>
        <v>2</v>
      </c>
      <c r="AY665" s="85">
        <f>Table1[[#This Row],[TEST_Diff]]+1</f>
        <v>3</v>
      </c>
      <c r="AZ665" s="92">
        <f>DATEDIF(Table1[[#This Row],[Start Year]],Table1[[#This Row],[End Year]],"d") / 365</f>
        <v>2.0136986301369864</v>
      </c>
      <c r="BA665" s="82">
        <v>253800000</v>
      </c>
      <c r="BD665" s="82">
        <v>1</v>
      </c>
      <c r="BE665" s="82">
        <v>1</v>
      </c>
      <c r="BF665" s="82">
        <v>1</v>
      </c>
      <c r="BG665" s="82">
        <v>1</v>
      </c>
      <c r="BH665" s="82">
        <v>1</v>
      </c>
      <c r="BI665" s="82">
        <v>1</v>
      </c>
      <c r="BJ665" s="82">
        <v>1</v>
      </c>
      <c r="BK665" s="82">
        <v>1</v>
      </c>
      <c r="BL665" s="82">
        <v>1</v>
      </c>
      <c r="BM665" s="82">
        <v>1</v>
      </c>
      <c r="BO665" s="82">
        <v>1</v>
      </c>
      <c r="BP665" s="82">
        <v>1</v>
      </c>
    </row>
    <row r="666" spans="1:68" x14ac:dyDescent="0.5">
      <c r="A666" s="82">
        <v>80</v>
      </c>
      <c r="B666" s="82" t="s">
        <v>1471</v>
      </c>
      <c r="D666" s="90">
        <v>43579</v>
      </c>
      <c r="E666" s="90" t="s">
        <v>1472</v>
      </c>
      <c r="F666" s="90"/>
      <c r="G666" s="82" t="s">
        <v>1472</v>
      </c>
      <c r="H666" s="82" t="s">
        <v>1400</v>
      </c>
      <c r="I666" s="80" t="s">
        <v>81</v>
      </c>
      <c r="J666" s="80">
        <v>50</v>
      </c>
      <c r="K666" s="80">
        <v>132</v>
      </c>
      <c r="L666" s="80" t="s">
        <v>426</v>
      </c>
      <c r="M666" s="80">
        <v>0.64</v>
      </c>
      <c r="N666" s="80">
        <v>23.684994</v>
      </c>
      <c r="O666" s="80">
        <v>90.356330999999997</v>
      </c>
      <c r="P666" s="80" t="s">
        <v>114</v>
      </c>
      <c r="Q666" s="80">
        <v>0</v>
      </c>
      <c r="R666" s="80">
        <v>25.384855999999999</v>
      </c>
      <c r="S666" s="80">
        <v>68.458809000000002</v>
      </c>
      <c r="T666" s="80">
        <v>640000</v>
      </c>
      <c r="U666" s="91">
        <f>Table1[[#This Row],[Distribution Amount (Dollars)]]/Table1[[#This Row],[NEWdatediff]]</f>
        <v>213333.33333333334</v>
      </c>
      <c r="V666" s="82" t="s">
        <v>1393</v>
      </c>
      <c r="W666" s="82" t="s">
        <v>91</v>
      </c>
      <c r="X666" s="82" t="s">
        <v>72</v>
      </c>
      <c r="Y666" s="82" t="s">
        <v>73</v>
      </c>
      <c r="Z666" s="82">
        <v>1</v>
      </c>
      <c r="AA666" s="82" t="s">
        <v>121</v>
      </c>
      <c r="AB666" s="82" t="s">
        <v>1401</v>
      </c>
      <c r="AD666" s="82" t="s">
        <v>1455</v>
      </c>
      <c r="AE666" s="82" t="s">
        <v>1473</v>
      </c>
      <c r="AN666" s="82" t="s">
        <v>76</v>
      </c>
      <c r="AO666" s="82" t="s">
        <v>1474</v>
      </c>
      <c r="AP666" s="82">
        <v>200000000</v>
      </c>
      <c r="AQ666" s="82" t="s">
        <v>109</v>
      </c>
      <c r="AR666" s="82" t="s">
        <v>4274</v>
      </c>
      <c r="AS666" s="84">
        <v>42090</v>
      </c>
      <c r="AT666" s="85">
        <v>2015</v>
      </c>
      <c r="AU666" s="82" t="s">
        <v>4277</v>
      </c>
      <c r="AV666" s="84">
        <v>42825</v>
      </c>
      <c r="AW666" s="85">
        <v>2017</v>
      </c>
      <c r="AX666" s="85">
        <f>Table1[[#This Row],[End TEST]]-Table1[[#This Row],[Start TEST]]</f>
        <v>2</v>
      </c>
      <c r="AY666" s="85">
        <f>Table1[[#This Row],[TEST_Diff]]+1</f>
        <v>3</v>
      </c>
      <c r="AZ666" s="92">
        <f>DATEDIF(Table1[[#This Row],[Start Year]],Table1[[#This Row],[End Year]],"d") / 365</f>
        <v>2.0136986301369864</v>
      </c>
      <c r="BA666" s="82">
        <v>253800000</v>
      </c>
      <c r="BD666" s="82">
        <v>1</v>
      </c>
      <c r="BE666" s="82">
        <v>1</v>
      </c>
      <c r="BF666" s="82">
        <v>1</v>
      </c>
      <c r="BG666" s="82">
        <v>1</v>
      </c>
      <c r="BH666" s="82">
        <v>1</v>
      </c>
      <c r="BI666" s="82">
        <v>1</v>
      </c>
      <c r="BJ666" s="82">
        <v>1</v>
      </c>
      <c r="BK666" s="82">
        <v>1</v>
      </c>
      <c r="BL666" s="82">
        <v>1</v>
      </c>
      <c r="BM666" s="82">
        <v>1</v>
      </c>
      <c r="BO666" s="82">
        <v>1</v>
      </c>
      <c r="BP666" s="82">
        <v>1</v>
      </c>
    </row>
    <row r="667" spans="1:68" x14ac:dyDescent="0.5">
      <c r="A667" s="82">
        <v>80</v>
      </c>
      <c r="B667" s="82" t="s">
        <v>1471</v>
      </c>
      <c r="D667" s="90">
        <v>43579</v>
      </c>
      <c r="E667" s="90" t="s">
        <v>1472</v>
      </c>
      <c r="F667" s="90"/>
      <c r="G667" s="82" t="s">
        <v>1472</v>
      </c>
      <c r="H667" s="82" t="s">
        <v>1400</v>
      </c>
      <c r="I667" s="80" t="s">
        <v>102</v>
      </c>
      <c r="J667" s="80">
        <v>50</v>
      </c>
      <c r="K667" s="80">
        <v>132</v>
      </c>
      <c r="L667" s="80" t="s">
        <v>1410</v>
      </c>
      <c r="M667" s="80">
        <v>0.64</v>
      </c>
      <c r="N667" s="80">
        <v>39.240085000000001</v>
      </c>
      <c r="O667" s="80">
        <v>59.093667000000003</v>
      </c>
      <c r="P667" s="80" t="s">
        <v>111</v>
      </c>
      <c r="Q667" s="80">
        <v>0</v>
      </c>
      <c r="R667" s="80">
        <v>43.890490999999997</v>
      </c>
      <c r="S667" s="80">
        <v>71.138231000000005</v>
      </c>
      <c r="T667" s="80">
        <v>640000</v>
      </c>
      <c r="U667" s="91">
        <f>Table1[[#This Row],[Distribution Amount (Dollars)]]/Table1[[#This Row],[NEWdatediff]]</f>
        <v>213333.33333333334</v>
      </c>
      <c r="V667" s="82" t="s">
        <v>1393</v>
      </c>
      <c r="W667" s="82" t="s">
        <v>91</v>
      </c>
      <c r="X667" s="82" t="s">
        <v>72</v>
      </c>
      <c r="Y667" s="82" t="s">
        <v>73</v>
      </c>
      <c r="Z667" s="82">
        <v>1</v>
      </c>
      <c r="AA667" s="82" t="s">
        <v>121</v>
      </c>
      <c r="AB667" s="82" t="s">
        <v>1401</v>
      </c>
      <c r="AD667" s="82" t="s">
        <v>118</v>
      </c>
      <c r="AE667" s="82" t="s">
        <v>1473</v>
      </c>
      <c r="AN667" s="82" t="s">
        <v>76</v>
      </c>
      <c r="AO667" s="82" t="s">
        <v>1474</v>
      </c>
      <c r="AP667" s="82">
        <v>200000000</v>
      </c>
      <c r="AQ667" s="82" t="s">
        <v>109</v>
      </c>
      <c r="AR667" s="82" t="s">
        <v>4274</v>
      </c>
      <c r="AS667" s="84">
        <v>42090</v>
      </c>
      <c r="AT667" s="85">
        <v>2015</v>
      </c>
      <c r="AU667" s="82" t="s">
        <v>4277</v>
      </c>
      <c r="AV667" s="84">
        <v>42825</v>
      </c>
      <c r="AW667" s="85">
        <v>2017</v>
      </c>
      <c r="AX667" s="85">
        <f>Table1[[#This Row],[End TEST]]-Table1[[#This Row],[Start TEST]]</f>
        <v>2</v>
      </c>
      <c r="AY667" s="85">
        <f>Table1[[#This Row],[TEST_Diff]]+1</f>
        <v>3</v>
      </c>
      <c r="AZ667" s="92">
        <f>DATEDIF(Table1[[#This Row],[Start Year]],Table1[[#This Row],[End Year]],"d") / 365</f>
        <v>2.0136986301369864</v>
      </c>
      <c r="BA667" s="82">
        <v>253800000</v>
      </c>
      <c r="BD667" s="82">
        <v>1</v>
      </c>
      <c r="BE667" s="82">
        <v>1</v>
      </c>
      <c r="BF667" s="82">
        <v>1</v>
      </c>
      <c r="BG667" s="82">
        <v>1</v>
      </c>
      <c r="BH667" s="82">
        <v>1</v>
      </c>
      <c r="BI667" s="82">
        <v>1</v>
      </c>
      <c r="BJ667" s="82">
        <v>1</v>
      </c>
      <c r="BK667" s="82">
        <v>1</v>
      </c>
      <c r="BL667" s="82">
        <v>1</v>
      </c>
      <c r="BM667" s="82">
        <v>1</v>
      </c>
      <c r="BO667" s="82">
        <v>1</v>
      </c>
      <c r="BP667" s="82">
        <v>1</v>
      </c>
    </row>
    <row r="668" spans="1:68" x14ac:dyDescent="0.5">
      <c r="A668" s="82">
        <v>80</v>
      </c>
      <c r="B668" s="82" t="s">
        <v>1471</v>
      </c>
      <c r="D668" s="90">
        <v>43579</v>
      </c>
      <c r="E668" s="90" t="s">
        <v>1472</v>
      </c>
      <c r="F668" s="90"/>
      <c r="G668" s="82" t="s">
        <v>1472</v>
      </c>
      <c r="H668" s="82" t="s">
        <v>1400</v>
      </c>
      <c r="I668" s="80" t="s">
        <v>81</v>
      </c>
      <c r="J668" s="80">
        <v>50</v>
      </c>
      <c r="K668" s="80">
        <v>132</v>
      </c>
      <c r="L668" s="80" t="s">
        <v>1410</v>
      </c>
      <c r="M668" s="80">
        <v>0.64</v>
      </c>
      <c r="N668" s="80">
        <v>39.240085000000001</v>
      </c>
      <c r="O668" s="80">
        <v>59.093667000000003</v>
      </c>
      <c r="P668" s="80" t="s">
        <v>111</v>
      </c>
      <c r="Q668" s="80">
        <v>0</v>
      </c>
      <c r="R668" s="80">
        <v>43.890490999999997</v>
      </c>
      <c r="S668" s="80">
        <v>71.138231000000005</v>
      </c>
      <c r="T668" s="80">
        <v>640000</v>
      </c>
      <c r="U668" s="91">
        <f>Table1[[#This Row],[Distribution Amount (Dollars)]]/Table1[[#This Row],[NEWdatediff]]</f>
        <v>213333.33333333334</v>
      </c>
      <c r="V668" s="82" t="s">
        <v>1393</v>
      </c>
      <c r="W668" s="82" t="s">
        <v>91</v>
      </c>
      <c r="X668" s="82" t="s">
        <v>72</v>
      </c>
      <c r="Y668" s="82" t="s">
        <v>73</v>
      </c>
      <c r="Z668" s="82">
        <v>1</v>
      </c>
      <c r="AA668" s="82" t="s">
        <v>121</v>
      </c>
      <c r="AB668" s="82" t="s">
        <v>1401</v>
      </c>
      <c r="AD668" s="82" t="s">
        <v>118</v>
      </c>
      <c r="AE668" s="82" t="s">
        <v>1473</v>
      </c>
      <c r="AN668" s="82" t="s">
        <v>76</v>
      </c>
      <c r="AO668" s="82" t="s">
        <v>1474</v>
      </c>
      <c r="AP668" s="82">
        <v>200000000</v>
      </c>
      <c r="AQ668" s="82" t="s">
        <v>109</v>
      </c>
      <c r="AR668" s="82" t="s">
        <v>4274</v>
      </c>
      <c r="AS668" s="84">
        <v>42090</v>
      </c>
      <c r="AT668" s="85">
        <v>2015</v>
      </c>
      <c r="AU668" s="82" t="s">
        <v>4277</v>
      </c>
      <c r="AV668" s="84">
        <v>42825</v>
      </c>
      <c r="AW668" s="85">
        <v>2017</v>
      </c>
      <c r="AX668" s="85">
        <f>Table1[[#This Row],[End TEST]]-Table1[[#This Row],[Start TEST]]</f>
        <v>2</v>
      </c>
      <c r="AY668" s="85">
        <f>Table1[[#This Row],[TEST_Diff]]+1</f>
        <v>3</v>
      </c>
      <c r="AZ668" s="92">
        <f>DATEDIF(Table1[[#This Row],[Start Year]],Table1[[#This Row],[End Year]],"d") / 365</f>
        <v>2.0136986301369864</v>
      </c>
      <c r="BA668" s="82">
        <v>253800000</v>
      </c>
      <c r="BD668" s="82">
        <v>1</v>
      </c>
      <c r="BE668" s="82">
        <v>1</v>
      </c>
      <c r="BF668" s="82">
        <v>1</v>
      </c>
      <c r="BG668" s="82">
        <v>1</v>
      </c>
      <c r="BH668" s="82">
        <v>1</v>
      </c>
      <c r="BI668" s="82">
        <v>1</v>
      </c>
      <c r="BJ668" s="82">
        <v>1</v>
      </c>
      <c r="BK668" s="82">
        <v>1</v>
      </c>
      <c r="BL668" s="82">
        <v>1</v>
      </c>
      <c r="BM668" s="82">
        <v>1</v>
      </c>
      <c r="BO668" s="82">
        <v>1</v>
      </c>
      <c r="BP668" s="82">
        <v>1</v>
      </c>
    </row>
    <row r="669" spans="1:68" x14ac:dyDescent="0.5">
      <c r="A669" s="82">
        <v>80</v>
      </c>
      <c r="B669" s="82" t="s">
        <v>1471</v>
      </c>
      <c r="D669" s="90">
        <v>43579</v>
      </c>
      <c r="E669" s="90" t="s">
        <v>1472</v>
      </c>
      <c r="F669" s="90"/>
      <c r="G669" s="82" t="s">
        <v>1472</v>
      </c>
      <c r="H669" s="82" t="s">
        <v>1400</v>
      </c>
      <c r="I669" s="80" t="s">
        <v>102</v>
      </c>
      <c r="J669" s="80">
        <v>50</v>
      </c>
      <c r="K669" s="80">
        <v>132</v>
      </c>
      <c r="L669" s="80" t="s">
        <v>1435</v>
      </c>
      <c r="M669" s="80">
        <v>1.1499999999999999</v>
      </c>
      <c r="N669" s="80">
        <v>11.721634</v>
      </c>
      <c r="O669" s="80">
        <v>-15.035075000000001</v>
      </c>
      <c r="P669" s="80" t="s">
        <v>69</v>
      </c>
      <c r="Q669" s="80">
        <v>0</v>
      </c>
      <c r="R669" s="80">
        <v>2.6272389999999999</v>
      </c>
      <c r="S669" s="80">
        <v>23.381664000000001</v>
      </c>
      <c r="T669" s="80">
        <v>1150000</v>
      </c>
      <c r="U669" s="91">
        <f>Table1[[#This Row],[Distribution Amount (Dollars)]]/Table1[[#This Row],[NEWdatediff]]</f>
        <v>383333.33333333331</v>
      </c>
      <c r="V669" s="82" t="s">
        <v>1393</v>
      </c>
      <c r="W669" s="82" t="s">
        <v>91</v>
      </c>
      <c r="X669" s="82" t="s">
        <v>72</v>
      </c>
      <c r="Y669" s="82" t="s">
        <v>73</v>
      </c>
      <c r="Z669" s="82">
        <v>1</v>
      </c>
      <c r="AA669" s="82" t="s">
        <v>121</v>
      </c>
      <c r="AB669" s="82" t="s">
        <v>1401</v>
      </c>
      <c r="AD669" s="82" t="s">
        <v>1461</v>
      </c>
      <c r="AE669" s="82" t="s">
        <v>1473</v>
      </c>
      <c r="AN669" s="82" t="s">
        <v>76</v>
      </c>
      <c r="AO669" s="82" t="s">
        <v>1474</v>
      </c>
      <c r="AP669" s="82">
        <v>200000000</v>
      </c>
      <c r="AQ669" s="82" t="s">
        <v>109</v>
      </c>
      <c r="AR669" s="82" t="s">
        <v>4274</v>
      </c>
      <c r="AS669" s="84">
        <v>42090</v>
      </c>
      <c r="AT669" s="85">
        <v>2015</v>
      </c>
      <c r="AU669" s="82" t="s">
        <v>4277</v>
      </c>
      <c r="AV669" s="84">
        <v>42825</v>
      </c>
      <c r="AW669" s="85">
        <v>2017</v>
      </c>
      <c r="AX669" s="85">
        <f>Table1[[#This Row],[End TEST]]-Table1[[#This Row],[Start TEST]]</f>
        <v>2</v>
      </c>
      <c r="AY669" s="85">
        <f>Table1[[#This Row],[TEST_Diff]]+1</f>
        <v>3</v>
      </c>
      <c r="AZ669" s="92">
        <f>DATEDIF(Table1[[#This Row],[Start Year]],Table1[[#This Row],[End Year]],"d") / 365</f>
        <v>2.0136986301369864</v>
      </c>
      <c r="BA669" s="82">
        <v>253800000</v>
      </c>
      <c r="BD669" s="82">
        <v>1</v>
      </c>
      <c r="BE669" s="82">
        <v>1</v>
      </c>
      <c r="BF669" s="82">
        <v>1</v>
      </c>
      <c r="BG669" s="82">
        <v>1</v>
      </c>
      <c r="BH669" s="82">
        <v>1</v>
      </c>
      <c r="BI669" s="82">
        <v>1</v>
      </c>
      <c r="BJ669" s="82">
        <v>1</v>
      </c>
      <c r="BK669" s="82">
        <v>1</v>
      </c>
      <c r="BL669" s="82">
        <v>1</v>
      </c>
      <c r="BM669" s="82">
        <v>1</v>
      </c>
      <c r="BO669" s="82">
        <v>1</v>
      </c>
      <c r="BP669" s="82">
        <v>1</v>
      </c>
    </row>
    <row r="670" spans="1:68" x14ac:dyDescent="0.5">
      <c r="A670" s="82">
        <v>80</v>
      </c>
      <c r="B670" s="82" t="s">
        <v>1471</v>
      </c>
      <c r="D670" s="90">
        <v>43579</v>
      </c>
      <c r="E670" s="90" t="s">
        <v>1472</v>
      </c>
      <c r="F670" s="90"/>
      <c r="G670" s="82" t="s">
        <v>1472</v>
      </c>
      <c r="H670" s="82" t="s">
        <v>1400</v>
      </c>
      <c r="I670" s="80" t="s">
        <v>81</v>
      </c>
      <c r="J670" s="80">
        <v>50</v>
      </c>
      <c r="K670" s="80">
        <v>132</v>
      </c>
      <c r="L670" s="80" t="s">
        <v>1435</v>
      </c>
      <c r="M670" s="80">
        <v>1.1499999999999999</v>
      </c>
      <c r="N670" s="80">
        <v>11.721634</v>
      </c>
      <c r="O670" s="80">
        <v>-15.035075000000001</v>
      </c>
      <c r="P670" s="80" t="s">
        <v>69</v>
      </c>
      <c r="Q670" s="80">
        <v>0</v>
      </c>
      <c r="R670" s="80">
        <v>2.6272389999999999</v>
      </c>
      <c r="S670" s="80">
        <v>23.381664000000001</v>
      </c>
      <c r="T670" s="80">
        <v>1150000</v>
      </c>
      <c r="U670" s="91">
        <f>Table1[[#This Row],[Distribution Amount (Dollars)]]/Table1[[#This Row],[NEWdatediff]]</f>
        <v>383333.33333333331</v>
      </c>
      <c r="V670" s="82" t="s">
        <v>1393</v>
      </c>
      <c r="W670" s="82" t="s">
        <v>91</v>
      </c>
      <c r="X670" s="82" t="s">
        <v>72</v>
      </c>
      <c r="Y670" s="82" t="s">
        <v>73</v>
      </c>
      <c r="Z670" s="82">
        <v>1</v>
      </c>
      <c r="AA670" s="82" t="s">
        <v>121</v>
      </c>
      <c r="AB670" s="82" t="s">
        <v>1401</v>
      </c>
      <c r="AD670" s="82" t="s">
        <v>1461</v>
      </c>
      <c r="AE670" s="82" t="s">
        <v>1473</v>
      </c>
      <c r="AN670" s="82" t="s">
        <v>76</v>
      </c>
      <c r="AO670" s="82" t="s">
        <v>1474</v>
      </c>
      <c r="AP670" s="82">
        <v>200000000</v>
      </c>
      <c r="AQ670" s="82" t="s">
        <v>109</v>
      </c>
      <c r="AR670" s="82" t="s">
        <v>4274</v>
      </c>
      <c r="AS670" s="84">
        <v>42090</v>
      </c>
      <c r="AT670" s="85">
        <v>2015</v>
      </c>
      <c r="AU670" s="82" t="s">
        <v>4277</v>
      </c>
      <c r="AV670" s="84">
        <v>42825</v>
      </c>
      <c r="AW670" s="85">
        <v>2017</v>
      </c>
      <c r="AX670" s="85">
        <f>Table1[[#This Row],[End TEST]]-Table1[[#This Row],[Start TEST]]</f>
        <v>2</v>
      </c>
      <c r="AY670" s="85">
        <f>Table1[[#This Row],[TEST_Diff]]+1</f>
        <v>3</v>
      </c>
      <c r="AZ670" s="92">
        <f>DATEDIF(Table1[[#This Row],[Start Year]],Table1[[#This Row],[End Year]],"d") / 365</f>
        <v>2.0136986301369864</v>
      </c>
      <c r="BA670" s="82">
        <v>253800000</v>
      </c>
      <c r="BD670" s="82">
        <v>1</v>
      </c>
      <c r="BE670" s="82">
        <v>1</v>
      </c>
      <c r="BF670" s="82">
        <v>1</v>
      </c>
      <c r="BG670" s="82">
        <v>1</v>
      </c>
      <c r="BH670" s="82">
        <v>1</v>
      </c>
      <c r="BI670" s="82">
        <v>1</v>
      </c>
      <c r="BJ670" s="82">
        <v>1</v>
      </c>
      <c r="BK670" s="82">
        <v>1</v>
      </c>
      <c r="BL670" s="82">
        <v>1</v>
      </c>
      <c r="BM670" s="82">
        <v>1</v>
      </c>
      <c r="BO670" s="82">
        <v>1</v>
      </c>
      <c r="BP670" s="82">
        <v>1</v>
      </c>
    </row>
    <row r="671" spans="1:68" x14ac:dyDescent="0.5">
      <c r="A671" s="82">
        <v>80</v>
      </c>
      <c r="B671" s="82" t="s">
        <v>1471</v>
      </c>
      <c r="D671" s="90">
        <v>43579</v>
      </c>
      <c r="E671" s="90" t="s">
        <v>1472</v>
      </c>
      <c r="F671" s="90"/>
      <c r="G671" s="82" t="s">
        <v>1472</v>
      </c>
      <c r="H671" s="82" t="s">
        <v>1400</v>
      </c>
      <c r="I671" s="80" t="s">
        <v>102</v>
      </c>
      <c r="J671" s="80">
        <v>50</v>
      </c>
      <c r="K671" s="80">
        <v>132</v>
      </c>
      <c r="L671" s="80" t="s">
        <v>1421</v>
      </c>
      <c r="M671" s="80">
        <v>1.1499999999999999</v>
      </c>
      <c r="N671" s="80">
        <v>13.444526</v>
      </c>
      <c r="O671" s="80">
        <v>-15.912853999999999</v>
      </c>
      <c r="P671" s="80" t="s">
        <v>69</v>
      </c>
      <c r="Q671" s="80">
        <v>0</v>
      </c>
      <c r="R671" s="80">
        <v>2.6272389999999999</v>
      </c>
      <c r="S671" s="80">
        <v>23.381664000000001</v>
      </c>
      <c r="T671" s="80">
        <v>1150000</v>
      </c>
      <c r="U671" s="91">
        <f>Table1[[#This Row],[Distribution Amount (Dollars)]]/Table1[[#This Row],[NEWdatediff]]</f>
        <v>383333.33333333331</v>
      </c>
      <c r="V671" s="82" t="s">
        <v>1393</v>
      </c>
      <c r="W671" s="82" t="s">
        <v>91</v>
      </c>
      <c r="X671" s="82" t="s">
        <v>72</v>
      </c>
      <c r="Y671" s="82" t="s">
        <v>73</v>
      </c>
      <c r="Z671" s="82">
        <v>1</v>
      </c>
      <c r="AA671" s="82" t="s">
        <v>121</v>
      </c>
      <c r="AB671" s="82" t="s">
        <v>1401</v>
      </c>
      <c r="AD671" s="82" t="s">
        <v>890</v>
      </c>
      <c r="AE671" s="82" t="s">
        <v>1473</v>
      </c>
      <c r="AN671" s="82" t="s">
        <v>76</v>
      </c>
      <c r="AO671" s="82" t="s">
        <v>1474</v>
      </c>
      <c r="AP671" s="82">
        <v>200000000</v>
      </c>
      <c r="AQ671" s="82" t="s">
        <v>109</v>
      </c>
      <c r="AR671" s="82" t="s">
        <v>4274</v>
      </c>
      <c r="AS671" s="84">
        <v>42090</v>
      </c>
      <c r="AT671" s="85">
        <v>2015</v>
      </c>
      <c r="AU671" s="82" t="s">
        <v>4277</v>
      </c>
      <c r="AV671" s="84">
        <v>42825</v>
      </c>
      <c r="AW671" s="85">
        <v>2017</v>
      </c>
      <c r="AX671" s="85">
        <f>Table1[[#This Row],[End TEST]]-Table1[[#This Row],[Start TEST]]</f>
        <v>2</v>
      </c>
      <c r="AY671" s="85">
        <f>Table1[[#This Row],[TEST_Diff]]+1</f>
        <v>3</v>
      </c>
      <c r="AZ671" s="92">
        <f>DATEDIF(Table1[[#This Row],[Start Year]],Table1[[#This Row],[End Year]],"d") / 365</f>
        <v>2.0136986301369864</v>
      </c>
      <c r="BA671" s="82">
        <v>253800000</v>
      </c>
      <c r="BD671" s="82">
        <v>1</v>
      </c>
      <c r="BE671" s="82">
        <v>1</v>
      </c>
      <c r="BF671" s="82">
        <v>1</v>
      </c>
      <c r="BG671" s="82">
        <v>1</v>
      </c>
      <c r="BH671" s="82">
        <v>1</v>
      </c>
      <c r="BI671" s="82">
        <v>1</v>
      </c>
      <c r="BJ671" s="82">
        <v>1</v>
      </c>
      <c r="BK671" s="82">
        <v>1</v>
      </c>
      <c r="BL671" s="82">
        <v>1</v>
      </c>
      <c r="BM671" s="82">
        <v>1</v>
      </c>
      <c r="BO671" s="82">
        <v>1</v>
      </c>
      <c r="BP671" s="82">
        <v>1</v>
      </c>
    </row>
    <row r="672" spans="1:68" x14ac:dyDescent="0.5">
      <c r="A672" s="82">
        <v>80</v>
      </c>
      <c r="B672" s="82" t="s">
        <v>1471</v>
      </c>
      <c r="D672" s="90">
        <v>43579</v>
      </c>
      <c r="E672" s="90" t="s">
        <v>1472</v>
      </c>
      <c r="F672" s="90"/>
      <c r="G672" s="82" t="s">
        <v>1472</v>
      </c>
      <c r="H672" s="82" t="s">
        <v>1400</v>
      </c>
      <c r="I672" s="80" t="s">
        <v>81</v>
      </c>
      <c r="J672" s="80">
        <v>50</v>
      </c>
      <c r="K672" s="80">
        <v>132</v>
      </c>
      <c r="L672" s="80" t="s">
        <v>1421</v>
      </c>
      <c r="M672" s="80">
        <v>1.1499999999999999</v>
      </c>
      <c r="N672" s="80">
        <v>13.444526</v>
      </c>
      <c r="O672" s="80">
        <v>-15.912853999999999</v>
      </c>
      <c r="P672" s="80" t="s">
        <v>69</v>
      </c>
      <c r="Q672" s="80">
        <v>0</v>
      </c>
      <c r="R672" s="80">
        <v>2.6272389999999999</v>
      </c>
      <c r="S672" s="80">
        <v>23.381664000000001</v>
      </c>
      <c r="T672" s="80">
        <v>1150000</v>
      </c>
      <c r="U672" s="91">
        <f>Table1[[#This Row],[Distribution Amount (Dollars)]]/Table1[[#This Row],[NEWdatediff]]</f>
        <v>383333.33333333331</v>
      </c>
      <c r="V672" s="82" t="s">
        <v>1393</v>
      </c>
      <c r="W672" s="82" t="s">
        <v>91</v>
      </c>
      <c r="X672" s="82" t="s">
        <v>72</v>
      </c>
      <c r="Y672" s="82" t="s">
        <v>73</v>
      </c>
      <c r="Z672" s="82">
        <v>1</v>
      </c>
      <c r="AA672" s="82" t="s">
        <v>121</v>
      </c>
      <c r="AB672" s="82" t="s">
        <v>1401</v>
      </c>
      <c r="AD672" s="82" t="s">
        <v>890</v>
      </c>
      <c r="AE672" s="82" t="s">
        <v>1473</v>
      </c>
      <c r="AN672" s="82" t="s">
        <v>76</v>
      </c>
      <c r="AO672" s="82" t="s">
        <v>1474</v>
      </c>
      <c r="AP672" s="82">
        <v>200000000</v>
      </c>
      <c r="AQ672" s="82" t="s">
        <v>109</v>
      </c>
      <c r="AR672" s="82" t="s">
        <v>4274</v>
      </c>
      <c r="AS672" s="84">
        <v>42090</v>
      </c>
      <c r="AT672" s="85">
        <v>2015</v>
      </c>
      <c r="AU672" s="82" t="s">
        <v>4277</v>
      </c>
      <c r="AV672" s="84">
        <v>42825</v>
      </c>
      <c r="AW672" s="85">
        <v>2017</v>
      </c>
      <c r="AX672" s="85">
        <f>Table1[[#This Row],[End TEST]]-Table1[[#This Row],[Start TEST]]</f>
        <v>2</v>
      </c>
      <c r="AY672" s="85">
        <f>Table1[[#This Row],[TEST_Diff]]+1</f>
        <v>3</v>
      </c>
      <c r="AZ672" s="92">
        <f>DATEDIF(Table1[[#This Row],[Start Year]],Table1[[#This Row],[End Year]],"d") / 365</f>
        <v>2.0136986301369864</v>
      </c>
      <c r="BA672" s="82">
        <v>253800000</v>
      </c>
      <c r="BD672" s="82">
        <v>1</v>
      </c>
      <c r="BE672" s="82">
        <v>1</v>
      </c>
      <c r="BF672" s="82">
        <v>1</v>
      </c>
      <c r="BG672" s="82">
        <v>1</v>
      </c>
      <c r="BH672" s="82">
        <v>1</v>
      </c>
      <c r="BI672" s="82">
        <v>1</v>
      </c>
      <c r="BJ672" s="82">
        <v>1</v>
      </c>
      <c r="BK672" s="82">
        <v>1</v>
      </c>
      <c r="BL672" s="82">
        <v>1</v>
      </c>
      <c r="BM672" s="82">
        <v>1</v>
      </c>
      <c r="BO672" s="82">
        <v>1</v>
      </c>
      <c r="BP672" s="82">
        <v>1</v>
      </c>
    </row>
    <row r="673" spans="1:68" x14ac:dyDescent="0.5">
      <c r="A673" s="82">
        <v>80</v>
      </c>
      <c r="B673" s="82" t="s">
        <v>1471</v>
      </c>
      <c r="D673" s="90">
        <v>43579</v>
      </c>
      <c r="E673" s="90" t="s">
        <v>1472</v>
      </c>
      <c r="F673" s="90"/>
      <c r="G673" s="82" t="s">
        <v>1472</v>
      </c>
      <c r="H673" s="82" t="s">
        <v>1400</v>
      </c>
      <c r="I673" s="80" t="s">
        <v>102</v>
      </c>
      <c r="J673" s="80">
        <v>50</v>
      </c>
      <c r="K673" s="80">
        <v>132</v>
      </c>
      <c r="L673" s="80" t="s">
        <v>1442</v>
      </c>
      <c r="M673" s="80">
        <v>0.25</v>
      </c>
      <c r="N673" s="80">
        <v>18.735693000000001</v>
      </c>
      <c r="O673" s="80">
        <v>-70.162650999999997</v>
      </c>
      <c r="P673" s="80" t="s">
        <v>195</v>
      </c>
      <c r="Q673" s="80">
        <v>0</v>
      </c>
      <c r="R673" s="80">
        <v>25.14509</v>
      </c>
      <c r="S673" s="80">
        <v>-80.396960000000007</v>
      </c>
      <c r="T673" s="80">
        <v>250000</v>
      </c>
      <c r="U673" s="91">
        <f>Table1[[#This Row],[Distribution Amount (Dollars)]]/Table1[[#This Row],[NEWdatediff]]</f>
        <v>83333.333333333328</v>
      </c>
      <c r="V673" s="82" t="s">
        <v>1393</v>
      </c>
      <c r="W673" s="82" t="s">
        <v>91</v>
      </c>
      <c r="X673" s="82" t="s">
        <v>72</v>
      </c>
      <c r="Y673" s="82" t="s">
        <v>73</v>
      </c>
      <c r="Z673" s="82">
        <v>1</v>
      </c>
      <c r="AA673" s="82" t="s">
        <v>121</v>
      </c>
      <c r="AB673" s="82" t="s">
        <v>1401</v>
      </c>
      <c r="AD673" s="82" t="s">
        <v>154</v>
      </c>
      <c r="AE673" s="82" t="s">
        <v>1473</v>
      </c>
      <c r="AN673" s="82" t="s">
        <v>76</v>
      </c>
      <c r="AO673" s="82" t="s">
        <v>1474</v>
      </c>
      <c r="AP673" s="82">
        <v>200000000</v>
      </c>
      <c r="AQ673" s="82" t="s">
        <v>109</v>
      </c>
      <c r="AR673" s="82" t="s">
        <v>4274</v>
      </c>
      <c r="AS673" s="84">
        <v>42090</v>
      </c>
      <c r="AT673" s="85">
        <v>2015</v>
      </c>
      <c r="AU673" s="82" t="s">
        <v>4277</v>
      </c>
      <c r="AV673" s="84">
        <v>42825</v>
      </c>
      <c r="AW673" s="85">
        <v>2017</v>
      </c>
      <c r="AX673" s="85">
        <f>Table1[[#This Row],[End TEST]]-Table1[[#This Row],[Start TEST]]</f>
        <v>2</v>
      </c>
      <c r="AY673" s="85">
        <f>Table1[[#This Row],[TEST_Diff]]+1</f>
        <v>3</v>
      </c>
      <c r="AZ673" s="92">
        <f>DATEDIF(Table1[[#This Row],[Start Year]],Table1[[#This Row],[End Year]],"d") / 365</f>
        <v>2.0136986301369864</v>
      </c>
      <c r="BA673" s="82">
        <v>253800000</v>
      </c>
      <c r="BD673" s="82">
        <v>1</v>
      </c>
      <c r="BE673" s="82">
        <v>1</v>
      </c>
      <c r="BF673" s="82">
        <v>1</v>
      </c>
      <c r="BG673" s="82">
        <v>1</v>
      </c>
      <c r="BH673" s="82">
        <v>1</v>
      </c>
      <c r="BI673" s="82">
        <v>1</v>
      </c>
      <c r="BJ673" s="82">
        <v>1</v>
      </c>
      <c r="BK673" s="82">
        <v>1</v>
      </c>
      <c r="BL673" s="82">
        <v>1</v>
      </c>
      <c r="BM673" s="82">
        <v>1</v>
      </c>
      <c r="BO673" s="82">
        <v>1</v>
      </c>
      <c r="BP673" s="82">
        <v>1</v>
      </c>
    </row>
    <row r="674" spans="1:68" x14ac:dyDescent="0.5">
      <c r="A674" s="82">
        <v>80</v>
      </c>
      <c r="B674" s="82" t="s">
        <v>1471</v>
      </c>
      <c r="D674" s="90">
        <v>43579</v>
      </c>
      <c r="E674" s="90" t="s">
        <v>1472</v>
      </c>
      <c r="F674" s="90"/>
      <c r="G674" s="82" t="s">
        <v>1472</v>
      </c>
      <c r="H674" s="82" t="s">
        <v>1400</v>
      </c>
      <c r="I674" s="80" t="s">
        <v>81</v>
      </c>
      <c r="J674" s="80">
        <v>50</v>
      </c>
      <c r="K674" s="80">
        <v>132</v>
      </c>
      <c r="L674" s="80" t="s">
        <v>1442</v>
      </c>
      <c r="M674" s="80">
        <v>0.25</v>
      </c>
      <c r="N674" s="80">
        <v>18.735693000000001</v>
      </c>
      <c r="O674" s="80">
        <v>-70.162650999999997</v>
      </c>
      <c r="P674" s="80" t="s">
        <v>195</v>
      </c>
      <c r="Q674" s="80">
        <v>0</v>
      </c>
      <c r="R674" s="80">
        <v>25.14509</v>
      </c>
      <c r="S674" s="80">
        <v>-80.396960000000007</v>
      </c>
      <c r="T674" s="80">
        <v>250000</v>
      </c>
      <c r="U674" s="91">
        <f>Table1[[#This Row],[Distribution Amount (Dollars)]]/Table1[[#This Row],[NEWdatediff]]</f>
        <v>83333.333333333328</v>
      </c>
      <c r="V674" s="82" t="s">
        <v>1393</v>
      </c>
      <c r="W674" s="82" t="s">
        <v>91</v>
      </c>
      <c r="X674" s="82" t="s">
        <v>72</v>
      </c>
      <c r="Y674" s="82" t="s">
        <v>73</v>
      </c>
      <c r="Z674" s="82">
        <v>1</v>
      </c>
      <c r="AA674" s="82" t="s">
        <v>121</v>
      </c>
      <c r="AB674" s="82" t="s">
        <v>1401</v>
      </c>
      <c r="AD674" s="82" t="s">
        <v>154</v>
      </c>
      <c r="AE674" s="82" t="s">
        <v>1473</v>
      </c>
      <c r="AN674" s="82" t="s">
        <v>76</v>
      </c>
      <c r="AO674" s="82" t="s">
        <v>1474</v>
      </c>
      <c r="AP674" s="82">
        <v>200000000</v>
      </c>
      <c r="AQ674" s="82" t="s">
        <v>109</v>
      </c>
      <c r="AR674" s="82" t="s">
        <v>4274</v>
      </c>
      <c r="AS674" s="84">
        <v>42090</v>
      </c>
      <c r="AT674" s="85">
        <v>2015</v>
      </c>
      <c r="AU674" s="82" t="s">
        <v>4277</v>
      </c>
      <c r="AV674" s="84">
        <v>42825</v>
      </c>
      <c r="AW674" s="85">
        <v>2017</v>
      </c>
      <c r="AX674" s="85">
        <f>Table1[[#This Row],[End TEST]]-Table1[[#This Row],[Start TEST]]</f>
        <v>2</v>
      </c>
      <c r="AY674" s="85">
        <f>Table1[[#This Row],[TEST_Diff]]+1</f>
        <v>3</v>
      </c>
      <c r="AZ674" s="92">
        <f>DATEDIF(Table1[[#This Row],[Start Year]],Table1[[#This Row],[End Year]],"d") / 365</f>
        <v>2.0136986301369864</v>
      </c>
      <c r="BA674" s="82">
        <v>253800000</v>
      </c>
      <c r="BD674" s="82">
        <v>1</v>
      </c>
      <c r="BE674" s="82">
        <v>1</v>
      </c>
      <c r="BF674" s="82">
        <v>1</v>
      </c>
      <c r="BG674" s="82">
        <v>1</v>
      </c>
      <c r="BH674" s="82">
        <v>1</v>
      </c>
      <c r="BI674" s="82">
        <v>1</v>
      </c>
      <c r="BJ674" s="82">
        <v>1</v>
      </c>
      <c r="BK674" s="82">
        <v>1</v>
      </c>
      <c r="BL674" s="82">
        <v>1</v>
      </c>
      <c r="BM674" s="82">
        <v>1</v>
      </c>
      <c r="BO674" s="82">
        <v>1</v>
      </c>
      <c r="BP674" s="82">
        <v>1</v>
      </c>
    </row>
    <row r="675" spans="1:68" x14ac:dyDescent="0.5">
      <c r="A675" s="82">
        <v>80</v>
      </c>
      <c r="B675" s="82" t="s">
        <v>1471</v>
      </c>
      <c r="D675" s="90">
        <v>43579</v>
      </c>
      <c r="E675" s="90" t="s">
        <v>1472</v>
      </c>
      <c r="F675" s="90"/>
      <c r="G675" s="82" t="s">
        <v>1472</v>
      </c>
      <c r="H675" s="82" t="s">
        <v>1400</v>
      </c>
      <c r="I675" s="80" t="s">
        <v>102</v>
      </c>
      <c r="J675" s="80">
        <v>50</v>
      </c>
      <c r="K675" s="80">
        <v>132</v>
      </c>
      <c r="L675" s="80" t="s">
        <v>1448</v>
      </c>
      <c r="M675" s="80">
        <v>1.1499999999999999</v>
      </c>
      <c r="N675" s="80">
        <v>-11.6455</v>
      </c>
      <c r="O675" s="80">
        <v>43.333302000000003</v>
      </c>
      <c r="P675" s="80" t="s">
        <v>69</v>
      </c>
      <c r="Q675" s="80">
        <v>0</v>
      </c>
      <c r="R675" s="80">
        <v>2.6272389999999999</v>
      </c>
      <c r="S675" s="80">
        <v>23.381664000000001</v>
      </c>
      <c r="T675" s="80">
        <v>1150000</v>
      </c>
      <c r="U675" s="91">
        <f>Table1[[#This Row],[Distribution Amount (Dollars)]]/Table1[[#This Row],[NEWdatediff]]</f>
        <v>383333.33333333331</v>
      </c>
      <c r="V675" s="82" t="s">
        <v>1393</v>
      </c>
      <c r="W675" s="82" t="s">
        <v>91</v>
      </c>
      <c r="X675" s="82" t="s">
        <v>72</v>
      </c>
      <c r="Y675" s="82" t="s">
        <v>73</v>
      </c>
      <c r="Z675" s="82">
        <v>1</v>
      </c>
      <c r="AA675" s="82" t="s">
        <v>121</v>
      </c>
      <c r="AB675" s="82" t="s">
        <v>1401</v>
      </c>
      <c r="AD675" s="82" t="s">
        <v>1437</v>
      </c>
      <c r="AE675" s="82" t="s">
        <v>1473</v>
      </c>
      <c r="AN675" s="82" t="s">
        <v>76</v>
      </c>
      <c r="AO675" s="82" t="s">
        <v>1474</v>
      </c>
      <c r="AP675" s="82">
        <v>200000000</v>
      </c>
      <c r="AQ675" s="82" t="s">
        <v>109</v>
      </c>
      <c r="AR675" s="82" t="s">
        <v>4274</v>
      </c>
      <c r="AS675" s="84">
        <v>42090</v>
      </c>
      <c r="AT675" s="85">
        <v>2015</v>
      </c>
      <c r="AU675" s="82" t="s">
        <v>4277</v>
      </c>
      <c r="AV675" s="84">
        <v>42825</v>
      </c>
      <c r="AW675" s="85">
        <v>2017</v>
      </c>
      <c r="AX675" s="85">
        <f>Table1[[#This Row],[End TEST]]-Table1[[#This Row],[Start TEST]]</f>
        <v>2</v>
      </c>
      <c r="AY675" s="85">
        <f>Table1[[#This Row],[TEST_Diff]]+1</f>
        <v>3</v>
      </c>
      <c r="AZ675" s="92">
        <f>DATEDIF(Table1[[#This Row],[Start Year]],Table1[[#This Row],[End Year]],"d") / 365</f>
        <v>2.0136986301369864</v>
      </c>
      <c r="BA675" s="82">
        <v>253800000</v>
      </c>
      <c r="BD675" s="82">
        <v>1</v>
      </c>
      <c r="BE675" s="82">
        <v>1</v>
      </c>
      <c r="BF675" s="82">
        <v>1</v>
      </c>
      <c r="BG675" s="82">
        <v>1</v>
      </c>
      <c r="BH675" s="82">
        <v>1</v>
      </c>
      <c r="BI675" s="82">
        <v>1</v>
      </c>
      <c r="BJ675" s="82">
        <v>1</v>
      </c>
      <c r="BK675" s="82">
        <v>1</v>
      </c>
      <c r="BL675" s="82">
        <v>1</v>
      </c>
      <c r="BM675" s="82">
        <v>1</v>
      </c>
      <c r="BO675" s="82">
        <v>1</v>
      </c>
      <c r="BP675" s="82">
        <v>1</v>
      </c>
    </row>
    <row r="676" spans="1:68" x14ac:dyDescent="0.5">
      <c r="A676" s="82">
        <v>80</v>
      </c>
      <c r="B676" s="82" t="s">
        <v>1471</v>
      </c>
      <c r="D676" s="90">
        <v>43579</v>
      </c>
      <c r="E676" s="90" t="s">
        <v>1472</v>
      </c>
      <c r="F676" s="90"/>
      <c r="G676" s="82" t="s">
        <v>1472</v>
      </c>
      <c r="H676" s="82" t="s">
        <v>1400</v>
      </c>
      <c r="I676" s="80" t="s">
        <v>81</v>
      </c>
      <c r="J676" s="80">
        <v>50</v>
      </c>
      <c r="K676" s="80">
        <v>132</v>
      </c>
      <c r="L676" s="80" t="s">
        <v>1448</v>
      </c>
      <c r="M676" s="80">
        <v>1.1499999999999999</v>
      </c>
      <c r="N676" s="80">
        <v>-11.6455</v>
      </c>
      <c r="O676" s="80">
        <v>43.333302000000003</v>
      </c>
      <c r="P676" s="80" t="s">
        <v>69</v>
      </c>
      <c r="Q676" s="80">
        <v>0</v>
      </c>
      <c r="R676" s="80">
        <v>2.6272389999999999</v>
      </c>
      <c r="S676" s="80">
        <v>23.381664000000001</v>
      </c>
      <c r="T676" s="80">
        <v>1150000</v>
      </c>
      <c r="U676" s="91">
        <f>Table1[[#This Row],[Distribution Amount (Dollars)]]/Table1[[#This Row],[NEWdatediff]]</f>
        <v>383333.33333333331</v>
      </c>
      <c r="V676" s="82" t="s">
        <v>1393</v>
      </c>
      <c r="W676" s="82" t="s">
        <v>91</v>
      </c>
      <c r="X676" s="82" t="s">
        <v>72</v>
      </c>
      <c r="Y676" s="82" t="s">
        <v>73</v>
      </c>
      <c r="Z676" s="82">
        <v>1</v>
      </c>
      <c r="AA676" s="82" t="s">
        <v>121</v>
      </c>
      <c r="AB676" s="82" t="s">
        <v>1401</v>
      </c>
      <c r="AD676" s="82" t="s">
        <v>1437</v>
      </c>
      <c r="AE676" s="82" t="s">
        <v>1473</v>
      </c>
      <c r="AN676" s="82" t="s">
        <v>76</v>
      </c>
      <c r="AO676" s="82" t="s">
        <v>1474</v>
      </c>
      <c r="AP676" s="82">
        <v>200000000</v>
      </c>
      <c r="AQ676" s="82" t="s">
        <v>109</v>
      </c>
      <c r="AR676" s="82" t="s">
        <v>4274</v>
      </c>
      <c r="AS676" s="84">
        <v>42090</v>
      </c>
      <c r="AT676" s="85">
        <v>2015</v>
      </c>
      <c r="AU676" s="82" t="s">
        <v>4277</v>
      </c>
      <c r="AV676" s="84">
        <v>42825</v>
      </c>
      <c r="AW676" s="85">
        <v>2017</v>
      </c>
      <c r="AX676" s="85">
        <f>Table1[[#This Row],[End TEST]]-Table1[[#This Row],[Start TEST]]</f>
        <v>2</v>
      </c>
      <c r="AY676" s="85">
        <f>Table1[[#This Row],[TEST_Diff]]+1</f>
        <v>3</v>
      </c>
      <c r="AZ676" s="92">
        <f>DATEDIF(Table1[[#This Row],[Start Year]],Table1[[#This Row],[End Year]],"d") / 365</f>
        <v>2.0136986301369864</v>
      </c>
      <c r="BA676" s="82">
        <v>253800000</v>
      </c>
      <c r="BD676" s="82">
        <v>1</v>
      </c>
      <c r="BE676" s="82">
        <v>1</v>
      </c>
      <c r="BF676" s="82">
        <v>1</v>
      </c>
      <c r="BG676" s="82">
        <v>1</v>
      </c>
      <c r="BH676" s="82">
        <v>1</v>
      </c>
      <c r="BI676" s="82">
        <v>1</v>
      </c>
      <c r="BJ676" s="82">
        <v>1</v>
      </c>
      <c r="BK676" s="82">
        <v>1</v>
      </c>
      <c r="BL676" s="82">
        <v>1</v>
      </c>
      <c r="BM676" s="82">
        <v>1</v>
      </c>
      <c r="BO676" s="82">
        <v>1</v>
      </c>
      <c r="BP676" s="82">
        <v>1</v>
      </c>
    </row>
    <row r="677" spans="1:68" x14ac:dyDescent="0.5">
      <c r="A677" s="82">
        <v>80</v>
      </c>
      <c r="B677" s="82" t="s">
        <v>1471</v>
      </c>
      <c r="D677" s="90">
        <v>43579</v>
      </c>
      <c r="E677" s="90" t="s">
        <v>1472</v>
      </c>
      <c r="F677" s="90"/>
      <c r="G677" s="82" t="s">
        <v>1472</v>
      </c>
      <c r="H677" s="82" t="s">
        <v>1400</v>
      </c>
      <c r="I677" s="80" t="s">
        <v>102</v>
      </c>
      <c r="J677" s="80">
        <v>50</v>
      </c>
      <c r="K677" s="80">
        <v>132</v>
      </c>
      <c r="L677" s="80" t="s">
        <v>1417</v>
      </c>
      <c r="M677" s="80">
        <v>1.1499999999999999</v>
      </c>
      <c r="N677" s="80">
        <v>-11.202692000000001</v>
      </c>
      <c r="O677" s="80">
        <v>17.873885999999999</v>
      </c>
      <c r="P677" s="80" t="s">
        <v>69</v>
      </c>
      <c r="Q677" s="80">
        <v>0</v>
      </c>
      <c r="R677" s="80">
        <v>2.6272389999999999</v>
      </c>
      <c r="S677" s="80">
        <v>23.381664000000001</v>
      </c>
      <c r="T677" s="80">
        <v>1150000</v>
      </c>
      <c r="U677" s="91">
        <f>Table1[[#This Row],[Distribution Amount (Dollars)]]/Table1[[#This Row],[NEWdatediff]]</f>
        <v>383333.33333333331</v>
      </c>
      <c r="V677" s="82" t="s">
        <v>1393</v>
      </c>
      <c r="W677" s="82" t="s">
        <v>91</v>
      </c>
      <c r="X677" s="82" t="s">
        <v>72</v>
      </c>
      <c r="Y677" s="82" t="s">
        <v>73</v>
      </c>
      <c r="Z677" s="82">
        <v>1</v>
      </c>
      <c r="AA677" s="82" t="s">
        <v>121</v>
      </c>
      <c r="AB677" s="82" t="s">
        <v>1401</v>
      </c>
      <c r="AD677" s="82" t="s">
        <v>1435</v>
      </c>
      <c r="AE677" s="82" t="s">
        <v>1473</v>
      </c>
      <c r="AN677" s="82" t="s">
        <v>76</v>
      </c>
      <c r="AO677" s="82" t="s">
        <v>1474</v>
      </c>
      <c r="AP677" s="82">
        <v>200000000</v>
      </c>
      <c r="AQ677" s="82" t="s">
        <v>109</v>
      </c>
      <c r="AR677" s="82" t="s">
        <v>4274</v>
      </c>
      <c r="AS677" s="84">
        <v>42090</v>
      </c>
      <c r="AT677" s="85">
        <v>2015</v>
      </c>
      <c r="AU677" s="82" t="s">
        <v>4277</v>
      </c>
      <c r="AV677" s="84">
        <v>42825</v>
      </c>
      <c r="AW677" s="85">
        <v>2017</v>
      </c>
      <c r="AX677" s="85">
        <f>Table1[[#This Row],[End TEST]]-Table1[[#This Row],[Start TEST]]</f>
        <v>2</v>
      </c>
      <c r="AY677" s="85">
        <f>Table1[[#This Row],[TEST_Diff]]+1</f>
        <v>3</v>
      </c>
      <c r="AZ677" s="92">
        <f>DATEDIF(Table1[[#This Row],[Start Year]],Table1[[#This Row],[End Year]],"d") / 365</f>
        <v>2.0136986301369864</v>
      </c>
      <c r="BA677" s="82">
        <v>253800000</v>
      </c>
      <c r="BD677" s="82">
        <v>1</v>
      </c>
      <c r="BE677" s="82">
        <v>1</v>
      </c>
      <c r="BF677" s="82">
        <v>1</v>
      </c>
      <c r="BG677" s="82">
        <v>1</v>
      </c>
      <c r="BH677" s="82">
        <v>1</v>
      </c>
      <c r="BI677" s="82">
        <v>1</v>
      </c>
      <c r="BJ677" s="82">
        <v>1</v>
      </c>
      <c r="BK677" s="82">
        <v>1</v>
      </c>
      <c r="BL677" s="82">
        <v>1</v>
      </c>
      <c r="BM677" s="82">
        <v>1</v>
      </c>
      <c r="BO677" s="82">
        <v>1</v>
      </c>
      <c r="BP677" s="82">
        <v>1</v>
      </c>
    </row>
    <row r="678" spans="1:68" x14ac:dyDescent="0.5">
      <c r="A678" s="82">
        <v>80</v>
      </c>
      <c r="B678" s="82" t="s">
        <v>1471</v>
      </c>
      <c r="D678" s="90">
        <v>43579</v>
      </c>
      <c r="E678" s="90" t="s">
        <v>1472</v>
      </c>
      <c r="F678" s="90"/>
      <c r="G678" s="82" t="s">
        <v>1472</v>
      </c>
      <c r="H678" s="82" t="s">
        <v>1400</v>
      </c>
      <c r="I678" s="80" t="s">
        <v>81</v>
      </c>
      <c r="J678" s="80">
        <v>50</v>
      </c>
      <c r="K678" s="80">
        <v>132</v>
      </c>
      <c r="L678" s="80" t="s">
        <v>1417</v>
      </c>
      <c r="M678" s="80">
        <v>1.1499999999999999</v>
      </c>
      <c r="N678" s="80">
        <v>-11.202692000000001</v>
      </c>
      <c r="O678" s="80">
        <v>17.873885999999999</v>
      </c>
      <c r="P678" s="80" t="s">
        <v>69</v>
      </c>
      <c r="Q678" s="80">
        <v>0</v>
      </c>
      <c r="R678" s="80">
        <v>2.6272389999999999</v>
      </c>
      <c r="S678" s="80">
        <v>23.381664000000001</v>
      </c>
      <c r="T678" s="80">
        <v>1150000</v>
      </c>
      <c r="U678" s="91">
        <f>Table1[[#This Row],[Distribution Amount (Dollars)]]/Table1[[#This Row],[NEWdatediff]]</f>
        <v>383333.33333333331</v>
      </c>
      <c r="V678" s="82" t="s">
        <v>1393</v>
      </c>
      <c r="W678" s="82" t="s">
        <v>91</v>
      </c>
      <c r="X678" s="82" t="s">
        <v>72</v>
      </c>
      <c r="Y678" s="82" t="s">
        <v>73</v>
      </c>
      <c r="Z678" s="82">
        <v>1</v>
      </c>
      <c r="AA678" s="82" t="s">
        <v>121</v>
      </c>
      <c r="AB678" s="82" t="s">
        <v>1401</v>
      </c>
      <c r="AD678" s="82" t="s">
        <v>1435</v>
      </c>
      <c r="AE678" s="82" t="s">
        <v>1473</v>
      </c>
      <c r="AN678" s="82" t="s">
        <v>76</v>
      </c>
      <c r="AO678" s="82" t="s">
        <v>1474</v>
      </c>
      <c r="AP678" s="82">
        <v>200000000</v>
      </c>
      <c r="AQ678" s="82" t="s">
        <v>109</v>
      </c>
      <c r="AR678" s="82" t="s">
        <v>4274</v>
      </c>
      <c r="AS678" s="84">
        <v>42090</v>
      </c>
      <c r="AT678" s="85">
        <v>2015</v>
      </c>
      <c r="AU678" s="82" t="s">
        <v>4277</v>
      </c>
      <c r="AV678" s="84">
        <v>42825</v>
      </c>
      <c r="AW678" s="85">
        <v>2017</v>
      </c>
      <c r="AX678" s="85">
        <f>Table1[[#This Row],[End TEST]]-Table1[[#This Row],[Start TEST]]</f>
        <v>2</v>
      </c>
      <c r="AY678" s="85">
        <f>Table1[[#This Row],[TEST_Diff]]+1</f>
        <v>3</v>
      </c>
      <c r="AZ678" s="92">
        <f>DATEDIF(Table1[[#This Row],[Start Year]],Table1[[#This Row],[End Year]],"d") / 365</f>
        <v>2.0136986301369864</v>
      </c>
      <c r="BA678" s="82">
        <v>253800000</v>
      </c>
      <c r="BD678" s="82">
        <v>1</v>
      </c>
      <c r="BE678" s="82">
        <v>1</v>
      </c>
      <c r="BF678" s="82">
        <v>1</v>
      </c>
      <c r="BG678" s="82">
        <v>1</v>
      </c>
      <c r="BH678" s="82">
        <v>1</v>
      </c>
      <c r="BI678" s="82">
        <v>1</v>
      </c>
      <c r="BJ678" s="82">
        <v>1</v>
      </c>
      <c r="BK678" s="82">
        <v>1</v>
      </c>
      <c r="BL678" s="82">
        <v>1</v>
      </c>
      <c r="BM678" s="82">
        <v>1</v>
      </c>
      <c r="BO678" s="82">
        <v>1</v>
      </c>
      <c r="BP678" s="82">
        <v>1</v>
      </c>
    </row>
    <row r="679" spans="1:68" x14ac:dyDescent="0.5">
      <c r="A679" s="82">
        <v>80</v>
      </c>
      <c r="B679" s="82" t="s">
        <v>1471</v>
      </c>
      <c r="D679" s="90">
        <v>43579</v>
      </c>
      <c r="E679" s="90" t="s">
        <v>1472</v>
      </c>
      <c r="F679" s="90"/>
      <c r="G679" s="82" t="s">
        <v>1472</v>
      </c>
      <c r="H679" s="82" t="s">
        <v>1400</v>
      </c>
      <c r="I679" s="80" t="s">
        <v>102</v>
      </c>
      <c r="J679" s="80">
        <v>50</v>
      </c>
      <c r="K679" s="80">
        <v>132</v>
      </c>
      <c r="L679" s="80" t="s">
        <v>1413</v>
      </c>
      <c r="M679" s="80">
        <v>0.25</v>
      </c>
      <c r="N679" s="80">
        <v>12.865416</v>
      </c>
      <c r="O679" s="80">
        <v>-85.207229999999996</v>
      </c>
      <c r="P679" s="80" t="s">
        <v>308</v>
      </c>
      <c r="Q679" s="80">
        <v>0</v>
      </c>
      <c r="R679" s="80">
        <v>13.923406</v>
      </c>
      <c r="S679" s="80">
        <v>-86.952798999999999</v>
      </c>
      <c r="T679" s="80">
        <v>250000</v>
      </c>
      <c r="U679" s="91">
        <f>Table1[[#This Row],[Distribution Amount (Dollars)]]/Table1[[#This Row],[NEWdatediff]]</f>
        <v>83333.333333333328</v>
      </c>
      <c r="V679" s="82" t="s">
        <v>1393</v>
      </c>
      <c r="W679" s="82" t="s">
        <v>91</v>
      </c>
      <c r="X679" s="82" t="s">
        <v>72</v>
      </c>
      <c r="Y679" s="82" t="s">
        <v>73</v>
      </c>
      <c r="Z679" s="82">
        <v>1</v>
      </c>
      <c r="AA679" s="82" t="s">
        <v>121</v>
      </c>
      <c r="AB679" s="82" t="s">
        <v>1401</v>
      </c>
      <c r="AD679" s="82" t="s">
        <v>393</v>
      </c>
      <c r="AE679" s="82" t="s">
        <v>1473</v>
      </c>
      <c r="AN679" s="82" t="s">
        <v>76</v>
      </c>
      <c r="AO679" s="82" t="s">
        <v>1474</v>
      </c>
      <c r="AP679" s="82">
        <v>200000000</v>
      </c>
      <c r="AQ679" s="82" t="s">
        <v>109</v>
      </c>
      <c r="AR679" s="82" t="s">
        <v>4274</v>
      </c>
      <c r="AS679" s="84">
        <v>42090</v>
      </c>
      <c r="AT679" s="85">
        <v>2015</v>
      </c>
      <c r="AU679" s="82" t="s">
        <v>4277</v>
      </c>
      <c r="AV679" s="84">
        <v>42825</v>
      </c>
      <c r="AW679" s="85">
        <v>2017</v>
      </c>
      <c r="AX679" s="85">
        <f>Table1[[#This Row],[End TEST]]-Table1[[#This Row],[Start TEST]]</f>
        <v>2</v>
      </c>
      <c r="AY679" s="85">
        <f>Table1[[#This Row],[TEST_Diff]]+1</f>
        <v>3</v>
      </c>
      <c r="AZ679" s="92">
        <f>DATEDIF(Table1[[#This Row],[Start Year]],Table1[[#This Row],[End Year]],"d") / 365</f>
        <v>2.0136986301369864</v>
      </c>
      <c r="BA679" s="82">
        <v>253800000</v>
      </c>
      <c r="BD679" s="82">
        <v>1</v>
      </c>
      <c r="BE679" s="82">
        <v>1</v>
      </c>
      <c r="BF679" s="82">
        <v>1</v>
      </c>
      <c r="BG679" s="82">
        <v>1</v>
      </c>
      <c r="BH679" s="82">
        <v>1</v>
      </c>
      <c r="BI679" s="82">
        <v>1</v>
      </c>
      <c r="BJ679" s="82">
        <v>1</v>
      </c>
      <c r="BK679" s="82">
        <v>1</v>
      </c>
      <c r="BL679" s="82">
        <v>1</v>
      </c>
      <c r="BM679" s="82">
        <v>1</v>
      </c>
      <c r="BO679" s="82">
        <v>1</v>
      </c>
      <c r="BP679" s="82">
        <v>1</v>
      </c>
    </row>
    <row r="680" spans="1:68" x14ac:dyDescent="0.5">
      <c r="A680" s="82">
        <v>80</v>
      </c>
      <c r="B680" s="82" t="s">
        <v>1471</v>
      </c>
      <c r="D680" s="90">
        <v>43579</v>
      </c>
      <c r="E680" s="90" t="s">
        <v>1472</v>
      </c>
      <c r="F680" s="90"/>
      <c r="G680" s="82" t="s">
        <v>1472</v>
      </c>
      <c r="H680" s="82" t="s">
        <v>1400</v>
      </c>
      <c r="I680" s="80" t="s">
        <v>81</v>
      </c>
      <c r="J680" s="80">
        <v>50</v>
      </c>
      <c r="K680" s="80">
        <v>132</v>
      </c>
      <c r="L680" s="80" t="s">
        <v>1413</v>
      </c>
      <c r="M680" s="80">
        <v>0.25</v>
      </c>
      <c r="N680" s="80">
        <v>12.865416</v>
      </c>
      <c r="O680" s="80">
        <v>-85.207229999999996</v>
      </c>
      <c r="P680" s="80" t="s">
        <v>308</v>
      </c>
      <c r="Q680" s="80">
        <v>0</v>
      </c>
      <c r="R680" s="80">
        <v>13.923406</v>
      </c>
      <c r="S680" s="80">
        <v>-86.952798999999999</v>
      </c>
      <c r="T680" s="80">
        <v>250000</v>
      </c>
      <c r="U680" s="91">
        <f>Table1[[#This Row],[Distribution Amount (Dollars)]]/Table1[[#This Row],[NEWdatediff]]</f>
        <v>83333.333333333328</v>
      </c>
      <c r="V680" s="82" t="s">
        <v>1393</v>
      </c>
      <c r="W680" s="82" t="s">
        <v>91</v>
      </c>
      <c r="X680" s="82" t="s">
        <v>72</v>
      </c>
      <c r="Y680" s="82" t="s">
        <v>73</v>
      </c>
      <c r="Z680" s="82">
        <v>1</v>
      </c>
      <c r="AA680" s="82" t="s">
        <v>121</v>
      </c>
      <c r="AB680" s="82" t="s">
        <v>1401</v>
      </c>
      <c r="AD680" s="82" t="s">
        <v>393</v>
      </c>
      <c r="AE680" s="82" t="s">
        <v>1473</v>
      </c>
      <c r="AN680" s="82" t="s">
        <v>76</v>
      </c>
      <c r="AO680" s="82" t="s">
        <v>1474</v>
      </c>
      <c r="AP680" s="82">
        <v>200000000</v>
      </c>
      <c r="AQ680" s="82" t="s">
        <v>109</v>
      </c>
      <c r="AR680" s="82" t="s">
        <v>4274</v>
      </c>
      <c r="AS680" s="84">
        <v>42090</v>
      </c>
      <c r="AT680" s="85">
        <v>2015</v>
      </c>
      <c r="AU680" s="82" t="s">
        <v>4277</v>
      </c>
      <c r="AV680" s="84">
        <v>42825</v>
      </c>
      <c r="AW680" s="85">
        <v>2017</v>
      </c>
      <c r="AX680" s="85">
        <f>Table1[[#This Row],[End TEST]]-Table1[[#This Row],[Start TEST]]</f>
        <v>2</v>
      </c>
      <c r="AY680" s="85">
        <f>Table1[[#This Row],[TEST_Diff]]+1</f>
        <v>3</v>
      </c>
      <c r="AZ680" s="92">
        <f>DATEDIF(Table1[[#This Row],[Start Year]],Table1[[#This Row],[End Year]],"d") / 365</f>
        <v>2.0136986301369864</v>
      </c>
      <c r="BA680" s="82">
        <v>253800000</v>
      </c>
      <c r="BD680" s="82">
        <v>1</v>
      </c>
      <c r="BE680" s="82">
        <v>1</v>
      </c>
      <c r="BF680" s="82">
        <v>1</v>
      </c>
      <c r="BG680" s="82">
        <v>1</v>
      </c>
      <c r="BH680" s="82">
        <v>1</v>
      </c>
      <c r="BI680" s="82">
        <v>1</v>
      </c>
      <c r="BJ680" s="82">
        <v>1</v>
      </c>
      <c r="BK680" s="82">
        <v>1</v>
      </c>
      <c r="BL680" s="82">
        <v>1</v>
      </c>
      <c r="BM680" s="82">
        <v>1</v>
      </c>
      <c r="BO680" s="82">
        <v>1</v>
      </c>
      <c r="BP680" s="82">
        <v>1</v>
      </c>
    </row>
    <row r="681" spans="1:68" x14ac:dyDescent="0.5">
      <c r="A681" s="82">
        <v>80</v>
      </c>
      <c r="B681" s="82" t="s">
        <v>1471</v>
      </c>
      <c r="D681" s="90">
        <v>43579</v>
      </c>
      <c r="E681" s="90" t="s">
        <v>1472</v>
      </c>
      <c r="F681" s="90"/>
      <c r="G681" s="82" t="s">
        <v>1472</v>
      </c>
      <c r="H681" s="82" t="s">
        <v>1400</v>
      </c>
      <c r="I681" s="80" t="s">
        <v>102</v>
      </c>
      <c r="J681" s="80">
        <v>50</v>
      </c>
      <c r="K681" s="80">
        <v>132</v>
      </c>
      <c r="L681" s="80" t="s">
        <v>1429</v>
      </c>
      <c r="M681" s="80">
        <v>0.67</v>
      </c>
      <c r="N681" s="80">
        <v>42.708678999999997</v>
      </c>
      <c r="O681" s="80">
        <v>19.374389999999998</v>
      </c>
      <c r="P681" s="80" t="s">
        <v>307</v>
      </c>
      <c r="Q681" s="80">
        <v>0</v>
      </c>
      <c r="R681" s="80">
        <v>48.122632000000003</v>
      </c>
      <c r="S681" s="80">
        <v>30.108753</v>
      </c>
      <c r="T681" s="80">
        <v>670000</v>
      </c>
      <c r="U681" s="91">
        <f>Table1[[#This Row],[Distribution Amount (Dollars)]]/Table1[[#This Row],[NEWdatediff]]</f>
        <v>223333.33333333334</v>
      </c>
      <c r="V681" s="82" t="s">
        <v>1393</v>
      </c>
      <c r="W681" s="82" t="s">
        <v>91</v>
      </c>
      <c r="X681" s="82" t="s">
        <v>72</v>
      </c>
      <c r="Y681" s="82" t="s">
        <v>73</v>
      </c>
      <c r="Z681" s="82">
        <v>1</v>
      </c>
      <c r="AA681" s="82" t="s">
        <v>121</v>
      </c>
      <c r="AB681" s="82" t="s">
        <v>1401</v>
      </c>
      <c r="AD681" s="82" t="s">
        <v>1470</v>
      </c>
      <c r="AE681" s="82" t="s">
        <v>1473</v>
      </c>
      <c r="AN681" s="82" t="s">
        <v>76</v>
      </c>
      <c r="AO681" s="82" t="s">
        <v>1474</v>
      </c>
      <c r="AP681" s="82">
        <v>200000000</v>
      </c>
      <c r="AQ681" s="82" t="s">
        <v>109</v>
      </c>
      <c r="AR681" s="82" t="s">
        <v>4274</v>
      </c>
      <c r="AS681" s="84">
        <v>42090</v>
      </c>
      <c r="AT681" s="85">
        <v>2015</v>
      </c>
      <c r="AU681" s="82" t="s">
        <v>4277</v>
      </c>
      <c r="AV681" s="84">
        <v>42825</v>
      </c>
      <c r="AW681" s="85">
        <v>2017</v>
      </c>
      <c r="AX681" s="85">
        <f>Table1[[#This Row],[End TEST]]-Table1[[#This Row],[Start TEST]]</f>
        <v>2</v>
      </c>
      <c r="AY681" s="85">
        <f>Table1[[#This Row],[TEST_Diff]]+1</f>
        <v>3</v>
      </c>
      <c r="AZ681" s="92">
        <f>DATEDIF(Table1[[#This Row],[Start Year]],Table1[[#This Row],[End Year]],"d") / 365</f>
        <v>2.0136986301369864</v>
      </c>
      <c r="BA681" s="82">
        <v>253800000</v>
      </c>
      <c r="BD681" s="82">
        <v>1</v>
      </c>
      <c r="BE681" s="82">
        <v>1</v>
      </c>
      <c r="BF681" s="82">
        <v>1</v>
      </c>
      <c r="BG681" s="82">
        <v>1</v>
      </c>
      <c r="BH681" s="82">
        <v>1</v>
      </c>
      <c r="BI681" s="82">
        <v>1</v>
      </c>
      <c r="BJ681" s="82">
        <v>1</v>
      </c>
      <c r="BK681" s="82">
        <v>1</v>
      </c>
      <c r="BL681" s="82">
        <v>1</v>
      </c>
      <c r="BM681" s="82">
        <v>1</v>
      </c>
      <c r="BO681" s="82">
        <v>1</v>
      </c>
      <c r="BP681" s="82">
        <v>1</v>
      </c>
    </row>
    <row r="682" spans="1:68" x14ac:dyDescent="0.5">
      <c r="A682" s="82">
        <v>80</v>
      </c>
      <c r="B682" s="82" t="s">
        <v>1471</v>
      </c>
      <c r="D682" s="90">
        <v>43579</v>
      </c>
      <c r="E682" s="90" t="s">
        <v>1472</v>
      </c>
      <c r="F682" s="90"/>
      <c r="G682" s="82" t="s">
        <v>1472</v>
      </c>
      <c r="H682" s="82" t="s">
        <v>1400</v>
      </c>
      <c r="I682" s="80" t="s">
        <v>81</v>
      </c>
      <c r="J682" s="80">
        <v>50</v>
      </c>
      <c r="K682" s="80">
        <v>132</v>
      </c>
      <c r="L682" s="80" t="s">
        <v>1429</v>
      </c>
      <c r="M682" s="80">
        <v>0.67</v>
      </c>
      <c r="N682" s="80">
        <v>42.708678999999997</v>
      </c>
      <c r="O682" s="80">
        <v>19.374389999999998</v>
      </c>
      <c r="P682" s="80" t="s">
        <v>307</v>
      </c>
      <c r="Q682" s="80">
        <v>0</v>
      </c>
      <c r="R682" s="80">
        <v>48.122632000000003</v>
      </c>
      <c r="S682" s="80">
        <v>30.108753</v>
      </c>
      <c r="T682" s="80">
        <v>670000</v>
      </c>
      <c r="U682" s="91">
        <f>Table1[[#This Row],[Distribution Amount (Dollars)]]/Table1[[#This Row],[NEWdatediff]]</f>
        <v>223333.33333333334</v>
      </c>
      <c r="V682" s="82" t="s">
        <v>1393</v>
      </c>
      <c r="W682" s="82" t="s">
        <v>91</v>
      </c>
      <c r="X682" s="82" t="s">
        <v>72</v>
      </c>
      <c r="Y682" s="82" t="s">
        <v>73</v>
      </c>
      <c r="Z682" s="82">
        <v>1</v>
      </c>
      <c r="AA682" s="82" t="s">
        <v>121</v>
      </c>
      <c r="AB682" s="82" t="s">
        <v>1401</v>
      </c>
      <c r="AD682" s="82" t="s">
        <v>1470</v>
      </c>
      <c r="AE682" s="82" t="s">
        <v>1473</v>
      </c>
      <c r="AN682" s="82" t="s">
        <v>76</v>
      </c>
      <c r="AO682" s="82" t="s">
        <v>1474</v>
      </c>
      <c r="AP682" s="82">
        <v>200000000</v>
      </c>
      <c r="AQ682" s="82" t="s">
        <v>109</v>
      </c>
      <c r="AR682" s="82" t="s">
        <v>4274</v>
      </c>
      <c r="AS682" s="84">
        <v>42090</v>
      </c>
      <c r="AT682" s="85">
        <v>2015</v>
      </c>
      <c r="AU682" s="82" t="s">
        <v>4277</v>
      </c>
      <c r="AV682" s="84">
        <v>42825</v>
      </c>
      <c r="AW682" s="85">
        <v>2017</v>
      </c>
      <c r="AX682" s="85">
        <f>Table1[[#This Row],[End TEST]]-Table1[[#This Row],[Start TEST]]</f>
        <v>2</v>
      </c>
      <c r="AY682" s="85">
        <f>Table1[[#This Row],[TEST_Diff]]+1</f>
        <v>3</v>
      </c>
      <c r="AZ682" s="92">
        <f>DATEDIF(Table1[[#This Row],[Start Year]],Table1[[#This Row],[End Year]],"d") / 365</f>
        <v>2.0136986301369864</v>
      </c>
      <c r="BA682" s="82">
        <v>253800000</v>
      </c>
      <c r="BD682" s="82">
        <v>1</v>
      </c>
      <c r="BE682" s="82">
        <v>1</v>
      </c>
      <c r="BF682" s="82">
        <v>1</v>
      </c>
      <c r="BG682" s="82">
        <v>1</v>
      </c>
      <c r="BH682" s="82">
        <v>1</v>
      </c>
      <c r="BI682" s="82">
        <v>1</v>
      </c>
      <c r="BJ682" s="82">
        <v>1</v>
      </c>
      <c r="BK682" s="82">
        <v>1</v>
      </c>
      <c r="BL682" s="82">
        <v>1</v>
      </c>
      <c r="BM682" s="82">
        <v>1</v>
      </c>
      <c r="BO682" s="82">
        <v>1</v>
      </c>
      <c r="BP682" s="82">
        <v>1</v>
      </c>
    </row>
    <row r="683" spans="1:68" x14ac:dyDescent="0.5">
      <c r="A683" s="82">
        <v>80</v>
      </c>
      <c r="B683" s="82" t="s">
        <v>1471</v>
      </c>
      <c r="D683" s="90">
        <v>43579</v>
      </c>
      <c r="E683" s="90" t="s">
        <v>1472</v>
      </c>
      <c r="F683" s="90"/>
      <c r="G683" s="82" t="s">
        <v>1472</v>
      </c>
      <c r="H683" s="82" t="s">
        <v>1400</v>
      </c>
      <c r="I683" s="80" t="s">
        <v>102</v>
      </c>
      <c r="J683" s="80">
        <v>50</v>
      </c>
      <c r="K683" s="80">
        <v>132</v>
      </c>
      <c r="L683" s="80" t="s">
        <v>1449</v>
      </c>
      <c r="M683" s="80">
        <v>0.25</v>
      </c>
      <c r="N683" s="80">
        <v>-23.236211000000001</v>
      </c>
      <c r="O683" s="80">
        <v>-58.391024000000002</v>
      </c>
      <c r="P683" s="80" t="s">
        <v>84</v>
      </c>
      <c r="Q683" s="80">
        <v>0</v>
      </c>
      <c r="R683" s="80">
        <v>-15.623037</v>
      </c>
      <c r="S683" s="80">
        <v>-59.0625</v>
      </c>
      <c r="T683" s="80">
        <v>250000</v>
      </c>
      <c r="U683" s="91">
        <f>Table1[[#This Row],[Distribution Amount (Dollars)]]/Table1[[#This Row],[NEWdatediff]]</f>
        <v>83333.333333333328</v>
      </c>
      <c r="V683" s="82" t="s">
        <v>1393</v>
      </c>
      <c r="W683" s="82" t="s">
        <v>91</v>
      </c>
      <c r="X683" s="82" t="s">
        <v>72</v>
      </c>
      <c r="Y683" s="82" t="s">
        <v>73</v>
      </c>
      <c r="Z683" s="82">
        <v>1</v>
      </c>
      <c r="AA683" s="82" t="s">
        <v>121</v>
      </c>
      <c r="AB683" s="82" t="s">
        <v>1401</v>
      </c>
      <c r="AD683" s="82" t="s">
        <v>480</v>
      </c>
      <c r="AE683" s="82" t="s">
        <v>1473</v>
      </c>
      <c r="AN683" s="82" t="s">
        <v>76</v>
      </c>
      <c r="AO683" s="82" t="s">
        <v>1474</v>
      </c>
      <c r="AP683" s="82">
        <v>200000000</v>
      </c>
      <c r="AQ683" s="82" t="s">
        <v>109</v>
      </c>
      <c r="AR683" s="82" t="s">
        <v>4274</v>
      </c>
      <c r="AS683" s="84">
        <v>42090</v>
      </c>
      <c r="AT683" s="85">
        <v>2015</v>
      </c>
      <c r="AU683" s="82" t="s">
        <v>4277</v>
      </c>
      <c r="AV683" s="84">
        <v>42825</v>
      </c>
      <c r="AW683" s="85">
        <v>2017</v>
      </c>
      <c r="AX683" s="85">
        <f>Table1[[#This Row],[End TEST]]-Table1[[#This Row],[Start TEST]]</f>
        <v>2</v>
      </c>
      <c r="AY683" s="85">
        <f>Table1[[#This Row],[TEST_Diff]]+1</f>
        <v>3</v>
      </c>
      <c r="AZ683" s="92">
        <f>DATEDIF(Table1[[#This Row],[Start Year]],Table1[[#This Row],[End Year]],"d") / 365</f>
        <v>2.0136986301369864</v>
      </c>
      <c r="BA683" s="82">
        <v>253800000</v>
      </c>
      <c r="BD683" s="82">
        <v>1</v>
      </c>
      <c r="BE683" s="82">
        <v>1</v>
      </c>
      <c r="BF683" s="82">
        <v>1</v>
      </c>
      <c r="BG683" s="82">
        <v>1</v>
      </c>
      <c r="BH683" s="82">
        <v>1</v>
      </c>
      <c r="BI683" s="82">
        <v>1</v>
      </c>
      <c r="BJ683" s="82">
        <v>1</v>
      </c>
      <c r="BK683" s="82">
        <v>1</v>
      </c>
      <c r="BL683" s="82">
        <v>1</v>
      </c>
      <c r="BM683" s="82">
        <v>1</v>
      </c>
      <c r="BO683" s="82">
        <v>1</v>
      </c>
      <c r="BP683" s="82">
        <v>1</v>
      </c>
    </row>
    <row r="684" spans="1:68" x14ac:dyDescent="0.5">
      <c r="A684" s="82">
        <v>80</v>
      </c>
      <c r="B684" s="82" t="s">
        <v>1471</v>
      </c>
      <c r="D684" s="90">
        <v>43579</v>
      </c>
      <c r="E684" s="90" t="s">
        <v>1472</v>
      </c>
      <c r="F684" s="90"/>
      <c r="G684" s="82" t="s">
        <v>1472</v>
      </c>
      <c r="H684" s="82" t="s">
        <v>1400</v>
      </c>
      <c r="I684" s="80" t="s">
        <v>81</v>
      </c>
      <c r="J684" s="80">
        <v>50</v>
      </c>
      <c r="K684" s="80">
        <v>132</v>
      </c>
      <c r="L684" s="80" t="s">
        <v>1449</v>
      </c>
      <c r="M684" s="80">
        <v>0.25</v>
      </c>
      <c r="N684" s="80">
        <v>-23.236211000000001</v>
      </c>
      <c r="O684" s="80">
        <v>-58.391024000000002</v>
      </c>
      <c r="P684" s="80" t="s">
        <v>84</v>
      </c>
      <c r="Q684" s="80">
        <v>0</v>
      </c>
      <c r="R684" s="80">
        <v>-15.623037</v>
      </c>
      <c r="S684" s="80">
        <v>-59.0625</v>
      </c>
      <c r="T684" s="80">
        <v>250000</v>
      </c>
      <c r="U684" s="91">
        <f>Table1[[#This Row],[Distribution Amount (Dollars)]]/Table1[[#This Row],[NEWdatediff]]</f>
        <v>83333.333333333328</v>
      </c>
      <c r="V684" s="82" t="s">
        <v>1393</v>
      </c>
      <c r="W684" s="82" t="s">
        <v>91</v>
      </c>
      <c r="X684" s="82" t="s">
        <v>72</v>
      </c>
      <c r="Y684" s="82" t="s">
        <v>73</v>
      </c>
      <c r="Z684" s="82">
        <v>1</v>
      </c>
      <c r="AA684" s="82" t="s">
        <v>121</v>
      </c>
      <c r="AB684" s="82" t="s">
        <v>1401</v>
      </c>
      <c r="AD684" s="82" t="s">
        <v>480</v>
      </c>
      <c r="AE684" s="82" t="s">
        <v>1473</v>
      </c>
      <c r="AN684" s="82" t="s">
        <v>76</v>
      </c>
      <c r="AO684" s="82" t="s">
        <v>1474</v>
      </c>
      <c r="AP684" s="82">
        <v>200000000</v>
      </c>
      <c r="AQ684" s="82" t="s">
        <v>109</v>
      </c>
      <c r="AR684" s="82" t="s">
        <v>4274</v>
      </c>
      <c r="AS684" s="84">
        <v>42090</v>
      </c>
      <c r="AT684" s="85">
        <v>2015</v>
      </c>
      <c r="AU684" s="82" t="s">
        <v>4277</v>
      </c>
      <c r="AV684" s="84">
        <v>42825</v>
      </c>
      <c r="AW684" s="85">
        <v>2017</v>
      </c>
      <c r="AX684" s="85">
        <f>Table1[[#This Row],[End TEST]]-Table1[[#This Row],[Start TEST]]</f>
        <v>2</v>
      </c>
      <c r="AY684" s="85">
        <f>Table1[[#This Row],[TEST_Diff]]+1</f>
        <v>3</v>
      </c>
      <c r="AZ684" s="92">
        <f>DATEDIF(Table1[[#This Row],[Start Year]],Table1[[#This Row],[End Year]],"d") / 365</f>
        <v>2.0136986301369864</v>
      </c>
      <c r="BA684" s="82">
        <v>253800000</v>
      </c>
      <c r="BD684" s="82">
        <v>1</v>
      </c>
      <c r="BE684" s="82">
        <v>1</v>
      </c>
      <c r="BF684" s="82">
        <v>1</v>
      </c>
      <c r="BG684" s="82">
        <v>1</v>
      </c>
      <c r="BH684" s="82">
        <v>1</v>
      </c>
      <c r="BI684" s="82">
        <v>1</v>
      </c>
      <c r="BJ684" s="82">
        <v>1</v>
      </c>
      <c r="BK684" s="82">
        <v>1</v>
      </c>
      <c r="BL684" s="82">
        <v>1</v>
      </c>
      <c r="BM684" s="82">
        <v>1</v>
      </c>
      <c r="BO684" s="82">
        <v>1</v>
      </c>
      <c r="BP684" s="82">
        <v>1</v>
      </c>
    </row>
    <row r="685" spans="1:68" x14ac:dyDescent="0.5">
      <c r="A685" s="82">
        <v>80</v>
      </c>
      <c r="B685" s="82" t="s">
        <v>1471</v>
      </c>
      <c r="D685" s="90">
        <v>43579</v>
      </c>
      <c r="E685" s="90" t="s">
        <v>1472</v>
      </c>
      <c r="F685" s="90"/>
      <c r="G685" s="82" t="s">
        <v>1472</v>
      </c>
      <c r="H685" s="82" t="s">
        <v>1400</v>
      </c>
      <c r="I685" s="80" t="s">
        <v>102</v>
      </c>
      <c r="J685" s="80">
        <v>50</v>
      </c>
      <c r="K685" s="80">
        <v>132</v>
      </c>
      <c r="L685" s="80" t="s">
        <v>225</v>
      </c>
      <c r="M685" s="80">
        <v>0.25</v>
      </c>
      <c r="N685" s="80">
        <v>-16.290154000000001</v>
      </c>
      <c r="O685" s="80">
        <v>-63.588653999999998</v>
      </c>
      <c r="P685" s="80" t="s">
        <v>84</v>
      </c>
      <c r="Q685" s="80">
        <v>0</v>
      </c>
      <c r="R685" s="80">
        <v>-15.623037</v>
      </c>
      <c r="S685" s="80">
        <v>-59.0625</v>
      </c>
      <c r="T685" s="80">
        <v>250000</v>
      </c>
      <c r="U685" s="91">
        <f>Table1[[#This Row],[Distribution Amount (Dollars)]]/Table1[[#This Row],[NEWdatediff]]</f>
        <v>83333.333333333328</v>
      </c>
      <c r="V685" s="82" t="s">
        <v>1393</v>
      </c>
      <c r="W685" s="82" t="s">
        <v>91</v>
      </c>
      <c r="X685" s="82" t="s">
        <v>72</v>
      </c>
      <c r="Y685" s="82" t="s">
        <v>73</v>
      </c>
      <c r="Z685" s="82">
        <v>1</v>
      </c>
      <c r="AA685" s="82" t="s">
        <v>121</v>
      </c>
      <c r="AB685" s="82" t="s">
        <v>1401</v>
      </c>
      <c r="AD685" s="82" t="s">
        <v>1440</v>
      </c>
      <c r="AE685" s="82" t="s">
        <v>1473</v>
      </c>
      <c r="AN685" s="82" t="s">
        <v>76</v>
      </c>
      <c r="AO685" s="82" t="s">
        <v>1474</v>
      </c>
      <c r="AP685" s="82">
        <v>200000000</v>
      </c>
      <c r="AQ685" s="82" t="s">
        <v>109</v>
      </c>
      <c r="AR685" s="82" t="s">
        <v>4274</v>
      </c>
      <c r="AS685" s="84">
        <v>42090</v>
      </c>
      <c r="AT685" s="85">
        <v>2015</v>
      </c>
      <c r="AU685" s="82" t="s">
        <v>4277</v>
      </c>
      <c r="AV685" s="84">
        <v>42825</v>
      </c>
      <c r="AW685" s="85">
        <v>2017</v>
      </c>
      <c r="AX685" s="85">
        <f>Table1[[#This Row],[End TEST]]-Table1[[#This Row],[Start TEST]]</f>
        <v>2</v>
      </c>
      <c r="AY685" s="85">
        <f>Table1[[#This Row],[TEST_Diff]]+1</f>
        <v>3</v>
      </c>
      <c r="AZ685" s="92">
        <f>DATEDIF(Table1[[#This Row],[Start Year]],Table1[[#This Row],[End Year]],"d") / 365</f>
        <v>2.0136986301369864</v>
      </c>
      <c r="BA685" s="82">
        <v>253800000</v>
      </c>
      <c r="BD685" s="82">
        <v>1</v>
      </c>
      <c r="BE685" s="82">
        <v>1</v>
      </c>
      <c r="BF685" s="82">
        <v>1</v>
      </c>
      <c r="BG685" s="82">
        <v>1</v>
      </c>
      <c r="BH685" s="82">
        <v>1</v>
      </c>
      <c r="BI685" s="82">
        <v>1</v>
      </c>
      <c r="BJ685" s="82">
        <v>1</v>
      </c>
      <c r="BK685" s="82">
        <v>1</v>
      </c>
      <c r="BL685" s="82">
        <v>1</v>
      </c>
      <c r="BM685" s="82">
        <v>1</v>
      </c>
      <c r="BO685" s="82">
        <v>1</v>
      </c>
      <c r="BP685" s="82">
        <v>1</v>
      </c>
    </row>
    <row r="686" spans="1:68" x14ac:dyDescent="0.5">
      <c r="A686" s="82">
        <v>80</v>
      </c>
      <c r="B686" s="82" t="s">
        <v>1471</v>
      </c>
      <c r="D686" s="90">
        <v>43579</v>
      </c>
      <c r="E686" s="90" t="s">
        <v>1472</v>
      </c>
      <c r="F686" s="90"/>
      <c r="G686" s="82" t="s">
        <v>1472</v>
      </c>
      <c r="H686" s="82" t="s">
        <v>1400</v>
      </c>
      <c r="I686" s="80" t="s">
        <v>81</v>
      </c>
      <c r="J686" s="80">
        <v>50</v>
      </c>
      <c r="K686" s="80">
        <v>132</v>
      </c>
      <c r="L686" s="80" t="s">
        <v>225</v>
      </c>
      <c r="M686" s="80">
        <v>0.25</v>
      </c>
      <c r="N686" s="80">
        <v>-16.290154000000001</v>
      </c>
      <c r="O686" s="80">
        <v>-63.588653999999998</v>
      </c>
      <c r="P686" s="80" t="s">
        <v>84</v>
      </c>
      <c r="Q686" s="80">
        <v>0</v>
      </c>
      <c r="R686" s="80">
        <v>-15.623037</v>
      </c>
      <c r="S686" s="80">
        <v>-59.0625</v>
      </c>
      <c r="T686" s="80">
        <v>250000</v>
      </c>
      <c r="U686" s="91">
        <f>Table1[[#This Row],[Distribution Amount (Dollars)]]/Table1[[#This Row],[NEWdatediff]]</f>
        <v>83333.333333333328</v>
      </c>
      <c r="V686" s="82" t="s">
        <v>1393</v>
      </c>
      <c r="W686" s="82" t="s">
        <v>91</v>
      </c>
      <c r="X686" s="82" t="s">
        <v>72</v>
      </c>
      <c r="Y686" s="82" t="s">
        <v>73</v>
      </c>
      <c r="Z686" s="82">
        <v>1</v>
      </c>
      <c r="AA686" s="82" t="s">
        <v>121</v>
      </c>
      <c r="AB686" s="82" t="s">
        <v>1401</v>
      </c>
      <c r="AD686" s="82" t="s">
        <v>1440</v>
      </c>
      <c r="AE686" s="82" t="s">
        <v>1473</v>
      </c>
      <c r="AN686" s="82" t="s">
        <v>76</v>
      </c>
      <c r="AO686" s="82" t="s">
        <v>1474</v>
      </c>
      <c r="AP686" s="82">
        <v>200000000</v>
      </c>
      <c r="AQ686" s="82" t="s">
        <v>109</v>
      </c>
      <c r="AR686" s="82" t="s">
        <v>4274</v>
      </c>
      <c r="AS686" s="84">
        <v>42090</v>
      </c>
      <c r="AT686" s="85">
        <v>2015</v>
      </c>
      <c r="AU686" s="82" t="s">
        <v>4277</v>
      </c>
      <c r="AV686" s="84">
        <v>42825</v>
      </c>
      <c r="AW686" s="85">
        <v>2017</v>
      </c>
      <c r="AX686" s="85">
        <f>Table1[[#This Row],[End TEST]]-Table1[[#This Row],[Start TEST]]</f>
        <v>2</v>
      </c>
      <c r="AY686" s="85">
        <f>Table1[[#This Row],[TEST_Diff]]+1</f>
        <v>3</v>
      </c>
      <c r="AZ686" s="92">
        <f>DATEDIF(Table1[[#This Row],[Start Year]],Table1[[#This Row],[End Year]],"d") / 365</f>
        <v>2.0136986301369864</v>
      </c>
      <c r="BA686" s="82">
        <v>253800000</v>
      </c>
      <c r="BD686" s="82">
        <v>1</v>
      </c>
      <c r="BE686" s="82">
        <v>1</v>
      </c>
      <c r="BF686" s="82">
        <v>1</v>
      </c>
      <c r="BG686" s="82">
        <v>1</v>
      </c>
      <c r="BH686" s="82">
        <v>1</v>
      </c>
      <c r="BI686" s="82">
        <v>1</v>
      </c>
      <c r="BJ686" s="82">
        <v>1</v>
      </c>
      <c r="BK686" s="82">
        <v>1</v>
      </c>
      <c r="BL686" s="82">
        <v>1</v>
      </c>
      <c r="BM686" s="82">
        <v>1</v>
      </c>
      <c r="BO686" s="82">
        <v>1</v>
      </c>
      <c r="BP686" s="82">
        <v>1</v>
      </c>
    </row>
    <row r="687" spans="1:68" x14ac:dyDescent="0.5">
      <c r="A687" s="82">
        <v>80</v>
      </c>
      <c r="B687" s="82" t="s">
        <v>1471</v>
      </c>
      <c r="D687" s="90">
        <v>43579</v>
      </c>
      <c r="E687" s="90" t="s">
        <v>1472</v>
      </c>
      <c r="F687" s="90"/>
      <c r="G687" s="82" t="s">
        <v>1472</v>
      </c>
      <c r="H687" s="82" t="s">
        <v>1400</v>
      </c>
      <c r="I687" s="80" t="s">
        <v>102</v>
      </c>
      <c r="J687" s="80">
        <v>50</v>
      </c>
      <c r="K687" s="80">
        <v>132</v>
      </c>
      <c r="L687" s="80" t="s">
        <v>600</v>
      </c>
      <c r="M687" s="80">
        <v>0.64</v>
      </c>
      <c r="N687" s="80">
        <v>21.916222000000001</v>
      </c>
      <c r="O687" s="80">
        <v>95.955971000000005</v>
      </c>
      <c r="P687" s="80" t="s">
        <v>113</v>
      </c>
      <c r="Q687" s="80">
        <v>0</v>
      </c>
      <c r="R687" s="80">
        <v>10.278548000000001</v>
      </c>
      <c r="S687" s="80">
        <v>102.006446</v>
      </c>
      <c r="T687" s="80">
        <v>640000</v>
      </c>
      <c r="U687" s="91">
        <f>Table1[[#This Row],[Distribution Amount (Dollars)]]/Table1[[#This Row],[NEWdatediff]]</f>
        <v>213333.33333333334</v>
      </c>
      <c r="V687" s="82" t="s">
        <v>1393</v>
      </c>
      <c r="W687" s="82" t="s">
        <v>91</v>
      </c>
      <c r="X687" s="82" t="s">
        <v>72</v>
      </c>
      <c r="Y687" s="82" t="s">
        <v>73</v>
      </c>
      <c r="Z687" s="82">
        <v>1</v>
      </c>
      <c r="AA687" s="82" t="s">
        <v>121</v>
      </c>
      <c r="AB687" s="82" t="s">
        <v>1401</v>
      </c>
      <c r="AD687" s="82" t="s">
        <v>1425</v>
      </c>
      <c r="AE687" s="82" t="s">
        <v>1473</v>
      </c>
      <c r="AN687" s="82" t="s">
        <v>76</v>
      </c>
      <c r="AO687" s="82" t="s">
        <v>1474</v>
      </c>
      <c r="AP687" s="82">
        <v>200000000</v>
      </c>
      <c r="AQ687" s="82" t="s">
        <v>109</v>
      </c>
      <c r="AR687" s="82" t="s">
        <v>4274</v>
      </c>
      <c r="AS687" s="84">
        <v>42090</v>
      </c>
      <c r="AT687" s="85">
        <v>2015</v>
      </c>
      <c r="AU687" s="82" t="s">
        <v>4277</v>
      </c>
      <c r="AV687" s="84">
        <v>42825</v>
      </c>
      <c r="AW687" s="85">
        <v>2017</v>
      </c>
      <c r="AX687" s="85">
        <f>Table1[[#This Row],[End TEST]]-Table1[[#This Row],[Start TEST]]</f>
        <v>2</v>
      </c>
      <c r="AY687" s="85">
        <f>Table1[[#This Row],[TEST_Diff]]+1</f>
        <v>3</v>
      </c>
      <c r="AZ687" s="92">
        <f>DATEDIF(Table1[[#This Row],[Start Year]],Table1[[#This Row],[End Year]],"d") / 365</f>
        <v>2.0136986301369864</v>
      </c>
      <c r="BA687" s="82">
        <v>253800000</v>
      </c>
      <c r="BD687" s="82">
        <v>1</v>
      </c>
      <c r="BE687" s="82">
        <v>1</v>
      </c>
      <c r="BF687" s="82">
        <v>1</v>
      </c>
      <c r="BG687" s="82">
        <v>1</v>
      </c>
      <c r="BH687" s="82">
        <v>1</v>
      </c>
      <c r="BI687" s="82">
        <v>1</v>
      </c>
      <c r="BJ687" s="82">
        <v>1</v>
      </c>
      <c r="BK687" s="82">
        <v>1</v>
      </c>
      <c r="BL687" s="82">
        <v>1</v>
      </c>
      <c r="BM687" s="82">
        <v>1</v>
      </c>
      <c r="BO687" s="82">
        <v>1</v>
      </c>
      <c r="BP687" s="82">
        <v>1</v>
      </c>
    </row>
    <row r="688" spans="1:68" x14ac:dyDescent="0.5">
      <c r="A688" s="82">
        <v>80</v>
      </c>
      <c r="B688" s="82" t="s">
        <v>1471</v>
      </c>
      <c r="D688" s="90">
        <v>43579</v>
      </c>
      <c r="E688" s="90" t="s">
        <v>1472</v>
      </c>
      <c r="F688" s="90"/>
      <c r="G688" s="82" t="s">
        <v>1472</v>
      </c>
      <c r="H688" s="82" t="s">
        <v>1400</v>
      </c>
      <c r="I688" s="80" t="s">
        <v>81</v>
      </c>
      <c r="J688" s="80">
        <v>50</v>
      </c>
      <c r="K688" s="80">
        <v>132</v>
      </c>
      <c r="L688" s="80" t="s">
        <v>600</v>
      </c>
      <c r="M688" s="80">
        <v>0.64</v>
      </c>
      <c r="N688" s="80">
        <v>21.916222000000001</v>
      </c>
      <c r="O688" s="80">
        <v>95.955971000000005</v>
      </c>
      <c r="P688" s="80" t="s">
        <v>113</v>
      </c>
      <c r="Q688" s="80">
        <v>0</v>
      </c>
      <c r="R688" s="80">
        <v>10.278548000000001</v>
      </c>
      <c r="S688" s="80">
        <v>102.006446</v>
      </c>
      <c r="T688" s="80">
        <v>640000</v>
      </c>
      <c r="U688" s="91">
        <f>Table1[[#This Row],[Distribution Amount (Dollars)]]/Table1[[#This Row],[NEWdatediff]]</f>
        <v>213333.33333333334</v>
      </c>
      <c r="V688" s="82" t="s">
        <v>1393</v>
      </c>
      <c r="W688" s="82" t="s">
        <v>91</v>
      </c>
      <c r="X688" s="82" t="s">
        <v>72</v>
      </c>
      <c r="Y688" s="82" t="s">
        <v>73</v>
      </c>
      <c r="Z688" s="82">
        <v>1</v>
      </c>
      <c r="AA688" s="82" t="s">
        <v>121</v>
      </c>
      <c r="AB688" s="82" t="s">
        <v>1401</v>
      </c>
      <c r="AD688" s="82" t="s">
        <v>1425</v>
      </c>
      <c r="AE688" s="82" t="s">
        <v>1473</v>
      </c>
      <c r="AN688" s="82" t="s">
        <v>76</v>
      </c>
      <c r="AO688" s="82" t="s">
        <v>1474</v>
      </c>
      <c r="AP688" s="82">
        <v>200000000</v>
      </c>
      <c r="AQ688" s="82" t="s">
        <v>109</v>
      </c>
      <c r="AR688" s="82" t="s">
        <v>4274</v>
      </c>
      <c r="AS688" s="84">
        <v>42090</v>
      </c>
      <c r="AT688" s="85">
        <v>2015</v>
      </c>
      <c r="AU688" s="82" t="s">
        <v>4277</v>
      </c>
      <c r="AV688" s="84">
        <v>42825</v>
      </c>
      <c r="AW688" s="85">
        <v>2017</v>
      </c>
      <c r="AX688" s="85">
        <f>Table1[[#This Row],[End TEST]]-Table1[[#This Row],[Start TEST]]</f>
        <v>2</v>
      </c>
      <c r="AY688" s="85">
        <f>Table1[[#This Row],[TEST_Diff]]+1</f>
        <v>3</v>
      </c>
      <c r="AZ688" s="92">
        <f>DATEDIF(Table1[[#This Row],[Start Year]],Table1[[#This Row],[End Year]],"d") / 365</f>
        <v>2.0136986301369864</v>
      </c>
      <c r="BA688" s="82">
        <v>253800000</v>
      </c>
      <c r="BD688" s="82">
        <v>1</v>
      </c>
      <c r="BE688" s="82">
        <v>1</v>
      </c>
      <c r="BF688" s="82">
        <v>1</v>
      </c>
      <c r="BG688" s="82">
        <v>1</v>
      </c>
      <c r="BH688" s="82">
        <v>1</v>
      </c>
      <c r="BI688" s="82">
        <v>1</v>
      </c>
      <c r="BJ688" s="82">
        <v>1</v>
      </c>
      <c r="BK688" s="82">
        <v>1</v>
      </c>
      <c r="BL688" s="82">
        <v>1</v>
      </c>
      <c r="BM688" s="82">
        <v>1</v>
      </c>
      <c r="BO688" s="82">
        <v>1</v>
      </c>
      <c r="BP688" s="82">
        <v>1</v>
      </c>
    </row>
    <row r="689" spans="1:68" x14ac:dyDescent="0.5">
      <c r="A689" s="82">
        <v>80</v>
      </c>
      <c r="B689" s="82" t="s">
        <v>1471</v>
      </c>
      <c r="D689" s="90">
        <v>43579</v>
      </c>
      <c r="E689" s="90" t="s">
        <v>1472</v>
      </c>
      <c r="F689" s="90"/>
      <c r="G689" s="82" t="s">
        <v>1472</v>
      </c>
      <c r="H689" s="82" t="s">
        <v>1400</v>
      </c>
      <c r="I689" s="80" t="s">
        <v>102</v>
      </c>
      <c r="J689" s="80">
        <v>50</v>
      </c>
      <c r="K689" s="80">
        <v>132</v>
      </c>
      <c r="L689" s="80" t="s">
        <v>688</v>
      </c>
      <c r="M689" s="80">
        <v>0.25</v>
      </c>
      <c r="N689" s="80">
        <v>16.742498000000001</v>
      </c>
      <c r="O689" s="80">
        <v>-62.187365999999997</v>
      </c>
      <c r="P689" s="80" t="s">
        <v>195</v>
      </c>
      <c r="Q689" s="80">
        <v>0</v>
      </c>
      <c r="R689" s="80">
        <v>25.14509</v>
      </c>
      <c r="S689" s="80">
        <v>-80.396960000000007</v>
      </c>
      <c r="T689" s="80">
        <v>250000</v>
      </c>
      <c r="U689" s="91">
        <f>Table1[[#This Row],[Distribution Amount (Dollars)]]/Table1[[#This Row],[NEWdatediff]]</f>
        <v>83333.333333333328</v>
      </c>
      <c r="V689" s="82" t="s">
        <v>1393</v>
      </c>
      <c r="W689" s="82" t="s">
        <v>91</v>
      </c>
      <c r="X689" s="82" t="s">
        <v>72</v>
      </c>
      <c r="Y689" s="82" t="s">
        <v>73</v>
      </c>
      <c r="Z689" s="82">
        <v>1</v>
      </c>
      <c r="AA689" s="82" t="s">
        <v>121</v>
      </c>
      <c r="AB689" s="82" t="s">
        <v>1401</v>
      </c>
      <c r="AD689" s="82" t="s">
        <v>959</v>
      </c>
      <c r="AE689" s="82" t="s">
        <v>1473</v>
      </c>
      <c r="AN689" s="82" t="s">
        <v>76</v>
      </c>
      <c r="AO689" s="82" t="s">
        <v>1474</v>
      </c>
      <c r="AP689" s="82">
        <v>200000000</v>
      </c>
      <c r="AQ689" s="82" t="s">
        <v>109</v>
      </c>
      <c r="AR689" s="82" t="s">
        <v>4274</v>
      </c>
      <c r="AS689" s="84">
        <v>42090</v>
      </c>
      <c r="AT689" s="85">
        <v>2015</v>
      </c>
      <c r="AU689" s="82" t="s">
        <v>4277</v>
      </c>
      <c r="AV689" s="84">
        <v>42825</v>
      </c>
      <c r="AW689" s="85">
        <v>2017</v>
      </c>
      <c r="AX689" s="85">
        <f>Table1[[#This Row],[End TEST]]-Table1[[#This Row],[Start TEST]]</f>
        <v>2</v>
      </c>
      <c r="AY689" s="85">
        <f>Table1[[#This Row],[TEST_Diff]]+1</f>
        <v>3</v>
      </c>
      <c r="AZ689" s="92">
        <f>DATEDIF(Table1[[#This Row],[Start Year]],Table1[[#This Row],[End Year]],"d") / 365</f>
        <v>2.0136986301369864</v>
      </c>
      <c r="BA689" s="82">
        <v>253800000</v>
      </c>
      <c r="BD689" s="82">
        <v>1</v>
      </c>
      <c r="BE689" s="82">
        <v>1</v>
      </c>
      <c r="BF689" s="82">
        <v>1</v>
      </c>
      <c r="BG689" s="82">
        <v>1</v>
      </c>
      <c r="BH689" s="82">
        <v>1</v>
      </c>
      <c r="BI689" s="82">
        <v>1</v>
      </c>
      <c r="BJ689" s="82">
        <v>1</v>
      </c>
      <c r="BK689" s="82">
        <v>1</v>
      </c>
      <c r="BL689" s="82">
        <v>1</v>
      </c>
      <c r="BM689" s="82">
        <v>1</v>
      </c>
      <c r="BO689" s="82">
        <v>1</v>
      </c>
      <c r="BP689" s="82">
        <v>1</v>
      </c>
    </row>
    <row r="690" spans="1:68" x14ac:dyDescent="0.5">
      <c r="A690" s="82">
        <v>80</v>
      </c>
      <c r="B690" s="82" t="s">
        <v>1471</v>
      </c>
      <c r="D690" s="90">
        <v>43579</v>
      </c>
      <c r="E690" s="90" t="s">
        <v>1472</v>
      </c>
      <c r="F690" s="90"/>
      <c r="G690" s="82" t="s">
        <v>1472</v>
      </c>
      <c r="H690" s="82" t="s">
        <v>1400</v>
      </c>
      <c r="I690" s="80" t="s">
        <v>81</v>
      </c>
      <c r="J690" s="80">
        <v>50</v>
      </c>
      <c r="K690" s="80">
        <v>132</v>
      </c>
      <c r="L690" s="80" t="s">
        <v>688</v>
      </c>
      <c r="M690" s="80">
        <v>0.25</v>
      </c>
      <c r="N690" s="80">
        <v>16.742498000000001</v>
      </c>
      <c r="O690" s="80">
        <v>-62.187365999999997</v>
      </c>
      <c r="P690" s="80" t="s">
        <v>195</v>
      </c>
      <c r="Q690" s="80">
        <v>0</v>
      </c>
      <c r="R690" s="80">
        <v>25.14509</v>
      </c>
      <c r="S690" s="80">
        <v>-80.396960000000007</v>
      </c>
      <c r="T690" s="80">
        <v>250000</v>
      </c>
      <c r="U690" s="91">
        <f>Table1[[#This Row],[Distribution Amount (Dollars)]]/Table1[[#This Row],[NEWdatediff]]</f>
        <v>83333.333333333328</v>
      </c>
      <c r="V690" s="82" t="s">
        <v>1393</v>
      </c>
      <c r="W690" s="82" t="s">
        <v>91</v>
      </c>
      <c r="X690" s="82" t="s">
        <v>72</v>
      </c>
      <c r="Y690" s="82" t="s">
        <v>73</v>
      </c>
      <c r="Z690" s="82">
        <v>1</v>
      </c>
      <c r="AA690" s="82" t="s">
        <v>121</v>
      </c>
      <c r="AB690" s="82" t="s">
        <v>1401</v>
      </c>
      <c r="AD690" s="82" t="s">
        <v>959</v>
      </c>
      <c r="AE690" s="82" t="s">
        <v>1473</v>
      </c>
      <c r="AN690" s="82" t="s">
        <v>76</v>
      </c>
      <c r="AO690" s="82" t="s">
        <v>1474</v>
      </c>
      <c r="AP690" s="82">
        <v>200000000</v>
      </c>
      <c r="AQ690" s="82" t="s">
        <v>109</v>
      </c>
      <c r="AR690" s="82" t="s">
        <v>4274</v>
      </c>
      <c r="AS690" s="84">
        <v>42090</v>
      </c>
      <c r="AT690" s="85">
        <v>2015</v>
      </c>
      <c r="AU690" s="82" t="s">
        <v>4277</v>
      </c>
      <c r="AV690" s="84">
        <v>42825</v>
      </c>
      <c r="AW690" s="85">
        <v>2017</v>
      </c>
      <c r="AX690" s="85">
        <f>Table1[[#This Row],[End TEST]]-Table1[[#This Row],[Start TEST]]</f>
        <v>2</v>
      </c>
      <c r="AY690" s="85">
        <f>Table1[[#This Row],[TEST_Diff]]+1</f>
        <v>3</v>
      </c>
      <c r="AZ690" s="92">
        <f>DATEDIF(Table1[[#This Row],[Start Year]],Table1[[#This Row],[End Year]],"d") / 365</f>
        <v>2.0136986301369864</v>
      </c>
      <c r="BA690" s="82">
        <v>253800000</v>
      </c>
      <c r="BD690" s="82">
        <v>1</v>
      </c>
      <c r="BE690" s="82">
        <v>1</v>
      </c>
      <c r="BF690" s="82">
        <v>1</v>
      </c>
      <c r="BG690" s="82">
        <v>1</v>
      </c>
      <c r="BH690" s="82">
        <v>1</v>
      </c>
      <c r="BI690" s="82">
        <v>1</v>
      </c>
      <c r="BJ690" s="82">
        <v>1</v>
      </c>
      <c r="BK690" s="82">
        <v>1</v>
      </c>
      <c r="BL690" s="82">
        <v>1</v>
      </c>
      <c r="BM690" s="82">
        <v>1</v>
      </c>
      <c r="BO690" s="82">
        <v>1</v>
      </c>
      <c r="BP690" s="82">
        <v>1</v>
      </c>
    </row>
    <row r="691" spans="1:68" x14ac:dyDescent="0.5">
      <c r="A691" s="82">
        <v>80</v>
      </c>
      <c r="B691" s="82" t="s">
        <v>1471</v>
      </c>
      <c r="D691" s="90">
        <v>43579</v>
      </c>
      <c r="E691" s="90" t="s">
        <v>1472</v>
      </c>
      <c r="F691" s="90"/>
      <c r="G691" s="82" t="s">
        <v>1472</v>
      </c>
      <c r="H691" s="82" t="s">
        <v>1400</v>
      </c>
      <c r="I691" s="80" t="s">
        <v>102</v>
      </c>
      <c r="J691" s="80">
        <v>50</v>
      </c>
      <c r="K691" s="80">
        <v>132</v>
      </c>
      <c r="L691" s="80" t="s">
        <v>691</v>
      </c>
      <c r="M691" s="80">
        <v>0.25</v>
      </c>
      <c r="N691" s="80">
        <v>17.326188999999999</v>
      </c>
      <c r="O691" s="80">
        <v>-62.753518</v>
      </c>
      <c r="P691" s="80" t="s">
        <v>195</v>
      </c>
      <c r="Q691" s="80">
        <v>0</v>
      </c>
      <c r="R691" s="80">
        <v>25.14509</v>
      </c>
      <c r="S691" s="80">
        <v>-80.396960000000007</v>
      </c>
      <c r="T691" s="80">
        <v>250000</v>
      </c>
      <c r="U691" s="91">
        <f>Table1[[#This Row],[Distribution Amount (Dollars)]]/Table1[[#This Row],[NEWdatediff]]</f>
        <v>83333.333333333328</v>
      </c>
      <c r="V691" s="82" t="s">
        <v>1393</v>
      </c>
      <c r="W691" s="82" t="s">
        <v>91</v>
      </c>
      <c r="X691" s="82" t="s">
        <v>72</v>
      </c>
      <c r="Y691" s="82" t="s">
        <v>73</v>
      </c>
      <c r="Z691" s="82">
        <v>1</v>
      </c>
      <c r="AA691" s="82" t="s">
        <v>121</v>
      </c>
      <c r="AB691" s="82" t="s">
        <v>1401</v>
      </c>
      <c r="AD691" s="82" t="s">
        <v>469</v>
      </c>
      <c r="AE691" s="82" t="s">
        <v>1473</v>
      </c>
      <c r="AN691" s="82" t="s">
        <v>76</v>
      </c>
      <c r="AO691" s="82" t="s">
        <v>1474</v>
      </c>
      <c r="AP691" s="82">
        <v>200000000</v>
      </c>
      <c r="AQ691" s="82" t="s">
        <v>109</v>
      </c>
      <c r="AR691" s="82" t="s">
        <v>4274</v>
      </c>
      <c r="AS691" s="84">
        <v>42090</v>
      </c>
      <c r="AT691" s="85">
        <v>2015</v>
      </c>
      <c r="AU691" s="82" t="s">
        <v>4277</v>
      </c>
      <c r="AV691" s="84">
        <v>42825</v>
      </c>
      <c r="AW691" s="85">
        <v>2017</v>
      </c>
      <c r="AX691" s="85">
        <f>Table1[[#This Row],[End TEST]]-Table1[[#This Row],[Start TEST]]</f>
        <v>2</v>
      </c>
      <c r="AY691" s="85">
        <f>Table1[[#This Row],[TEST_Diff]]+1</f>
        <v>3</v>
      </c>
      <c r="AZ691" s="92">
        <f>DATEDIF(Table1[[#This Row],[Start Year]],Table1[[#This Row],[End Year]],"d") / 365</f>
        <v>2.0136986301369864</v>
      </c>
      <c r="BA691" s="82">
        <v>253800000</v>
      </c>
      <c r="BD691" s="82">
        <v>1</v>
      </c>
      <c r="BE691" s="82">
        <v>1</v>
      </c>
      <c r="BF691" s="82">
        <v>1</v>
      </c>
      <c r="BG691" s="82">
        <v>1</v>
      </c>
      <c r="BH691" s="82">
        <v>1</v>
      </c>
      <c r="BI691" s="82">
        <v>1</v>
      </c>
      <c r="BJ691" s="82">
        <v>1</v>
      </c>
      <c r="BK691" s="82">
        <v>1</v>
      </c>
      <c r="BL691" s="82">
        <v>1</v>
      </c>
      <c r="BM691" s="82">
        <v>1</v>
      </c>
      <c r="BO691" s="82">
        <v>1</v>
      </c>
      <c r="BP691" s="82">
        <v>1</v>
      </c>
    </row>
    <row r="692" spans="1:68" x14ac:dyDescent="0.5">
      <c r="A692" s="82">
        <v>80</v>
      </c>
      <c r="B692" s="82" t="s">
        <v>1471</v>
      </c>
      <c r="D692" s="90">
        <v>43579</v>
      </c>
      <c r="E692" s="90" t="s">
        <v>1472</v>
      </c>
      <c r="F692" s="90"/>
      <c r="G692" s="82" t="s">
        <v>1472</v>
      </c>
      <c r="H692" s="82" t="s">
        <v>1400</v>
      </c>
      <c r="I692" s="80" t="s">
        <v>81</v>
      </c>
      <c r="J692" s="80">
        <v>50</v>
      </c>
      <c r="K692" s="80">
        <v>132</v>
      </c>
      <c r="L692" s="80" t="s">
        <v>691</v>
      </c>
      <c r="M692" s="80">
        <v>0.25</v>
      </c>
      <c r="N692" s="80">
        <v>17.326188999999999</v>
      </c>
      <c r="O692" s="80">
        <v>-62.753518</v>
      </c>
      <c r="P692" s="80" t="s">
        <v>195</v>
      </c>
      <c r="Q692" s="80">
        <v>0</v>
      </c>
      <c r="R692" s="80">
        <v>25.14509</v>
      </c>
      <c r="S692" s="80">
        <v>-80.396960000000007</v>
      </c>
      <c r="T692" s="80">
        <v>250000</v>
      </c>
      <c r="U692" s="91">
        <f>Table1[[#This Row],[Distribution Amount (Dollars)]]/Table1[[#This Row],[NEWdatediff]]</f>
        <v>83333.333333333328</v>
      </c>
      <c r="V692" s="82" t="s">
        <v>1393</v>
      </c>
      <c r="W692" s="82" t="s">
        <v>91</v>
      </c>
      <c r="X692" s="82" t="s">
        <v>72</v>
      </c>
      <c r="Y692" s="82" t="s">
        <v>73</v>
      </c>
      <c r="Z692" s="82">
        <v>1</v>
      </c>
      <c r="AA692" s="82" t="s">
        <v>121</v>
      </c>
      <c r="AB692" s="82" t="s">
        <v>1401</v>
      </c>
      <c r="AD692" s="82" t="s">
        <v>469</v>
      </c>
      <c r="AE692" s="82" t="s">
        <v>1473</v>
      </c>
      <c r="AN692" s="82" t="s">
        <v>76</v>
      </c>
      <c r="AO692" s="82" t="s">
        <v>1474</v>
      </c>
      <c r="AP692" s="82">
        <v>200000000</v>
      </c>
      <c r="AQ692" s="82" t="s">
        <v>109</v>
      </c>
      <c r="AR692" s="82" t="s">
        <v>4274</v>
      </c>
      <c r="AS692" s="84">
        <v>42090</v>
      </c>
      <c r="AT692" s="85">
        <v>2015</v>
      </c>
      <c r="AU692" s="82" t="s">
        <v>4277</v>
      </c>
      <c r="AV692" s="84">
        <v>42825</v>
      </c>
      <c r="AW692" s="85">
        <v>2017</v>
      </c>
      <c r="AX692" s="85">
        <f>Table1[[#This Row],[End TEST]]-Table1[[#This Row],[Start TEST]]</f>
        <v>2</v>
      </c>
      <c r="AY692" s="85">
        <f>Table1[[#This Row],[TEST_Diff]]+1</f>
        <v>3</v>
      </c>
      <c r="AZ692" s="92">
        <f>DATEDIF(Table1[[#This Row],[Start Year]],Table1[[#This Row],[End Year]],"d") / 365</f>
        <v>2.0136986301369864</v>
      </c>
      <c r="BA692" s="82">
        <v>253800000</v>
      </c>
      <c r="BD692" s="82">
        <v>1</v>
      </c>
      <c r="BE692" s="82">
        <v>1</v>
      </c>
      <c r="BF692" s="82">
        <v>1</v>
      </c>
      <c r="BG692" s="82">
        <v>1</v>
      </c>
      <c r="BH692" s="82">
        <v>1</v>
      </c>
      <c r="BI692" s="82">
        <v>1</v>
      </c>
      <c r="BJ692" s="82">
        <v>1</v>
      </c>
      <c r="BK692" s="82">
        <v>1</v>
      </c>
      <c r="BL692" s="82">
        <v>1</v>
      </c>
      <c r="BM692" s="82">
        <v>1</v>
      </c>
      <c r="BO692" s="82">
        <v>1</v>
      </c>
      <c r="BP692" s="82">
        <v>1</v>
      </c>
    </row>
    <row r="693" spans="1:68" x14ac:dyDescent="0.5">
      <c r="A693" s="82">
        <v>80</v>
      </c>
      <c r="B693" s="82" t="s">
        <v>1471</v>
      </c>
      <c r="D693" s="90">
        <v>43579</v>
      </c>
      <c r="E693" s="90" t="s">
        <v>1472</v>
      </c>
      <c r="F693" s="90"/>
      <c r="G693" s="82" t="s">
        <v>1472</v>
      </c>
      <c r="H693" s="82" t="s">
        <v>1400</v>
      </c>
      <c r="I693" s="80" t="s">
        <v>102</v>
      </c>
      <c r="J693" s="80">
        <v>50</v>
      </c>
      <c r="K693" s="80">
        <v>132</v>
      </c>
      <c r="L693" s="80" t="s">
        <v>480</v>
      </c>
      <c r="M693" s="80">
        <v>1.1499999999999999</v>
      </c>
      <c r="N693" s="80">
        <v>8.5029109999999992</v>
      </c>
      <c r="O693" s="80">
        <v>0.982742</v>
      </c>
      <c r="P693" s="80" t="s">
        <v>69</v>
      </c>
      <c r="Q693" s="80">
        <v>0</v>
      </c>
      <c r="R693" s="80">
        <v>2.6272389999999999</v>
      </c>
      <c r="S693" s="80">
        <v>23.381664000000001</v>
      </c>
      <c r="T693" s="80">
        <v>1150000</v>
      </c>
      <c r="U693" s="91">
        <f>Table1[[#This Row],[Distribution Amount (Dollars)]]/Table1[[#This Row],[NEWdatediff]]</f>
        <v>383333.33333333331</v>
      </c>
      <c r="V693" s="82" t="s">
        <v>1393</v>
      </c>
      <c r="W693" s="82" t="s">
        <v>91</v>
      </c>
      <c r="X693" s="82" t="s">
        <v>72</v>
      </c>
      <c r="Y693" s="82" t="s">
        <v>73</v>
      </c>
      <c r="Z693" s="82">
        <v>1</v>
      </c>
      <c r="AA693" s="82" t="s">
        <v>121</v>
      </c>
      <c r="AB693" s="82" t="s">
        <v>1401</v>
      </c>
      <c r="AD693" s="82" t="s">
        <v>1429</v>
      </c>
      <c r="AE693" s="82" t="s">
        <v>1473</v>
      </c>
      <c r="AN693" s="82" t="s">
        <v>76</v>
      </c>
      <c r="AO693" s="82" t="s">
        <v>1474</v>
      </c>
      <c r="AP693" s="82">
        <v>200000000</v>
      </c>
      <c r="AQ693" s="82" t="s">
        <v>109</v>
      </c>
      <c r="AR693" s="82" t="s">
        <v>4274</v>
      </c>
      <c r="AS693" s="84">
        <v>42090</v>
      </c>
      <c r="AT693" s="85">
        <v>2015</v>
      </c>
      <c r="AU693" s="82" t="s">
        <v>4277</v>
      </c>
      <c r="AV693" s="84">
        <v>42825</v>
      </c>
      <c r="AW693" s="85">
        <v>2017</v>
      </c>
      <c r="AX693" s="85">
        <f>Table1[[#This Row],[End TEST]]-Table1[[#This Row],[Start TEST]]</f>
        <v>2</v>
      </c>
      <c r="AY693" s="85">
        <f>Table1[[#This Row],[TEST_Diff]]+1</f>
        <v>3</v>
      </c>
      <c r="AZ693" s="92">
        <f>DATEDIF(Table1[[#This Row],[Start Year]],Table1[[#This Row],[End Year]],"d") / 365</f>
        <v>2.0136986301369864</v>
      </c>
      <c r="BA693" s="82">
        <v>253800000</v>
      </c>
      <c r="BD693" s="82">
        <v>1</v>
      </c>
      <c r="BE693" s="82">
        <v>1</v>
      </c>
      <c r="BF693" s="82">
        <v>1</v>
      </c>
      <c r="BG693" s="82">
        <v>1</v>
      </c>
      <c r="BH693" s="82">
        <v>1</v>
      </c>
      <c r="BI693" s="82">
        <v>1</v>
      </c>
      <c r="BJ693" s="82">
        <v>1</v>
      </c>
      <c r="BK693" s="82">
        <v>1</v>
      </c>
      <c r="BL693" s="82">
        <v>1</v>
      </c>
      <c r="BM693" s="82">
        <v>1</v>
      </c>
      <c r="BO693" s="82">
        <v>1</v>
      </c>
      <c r="BP693" s="82">
        <v>1</v>
      </c>
    </row>
    <row r="694" spans="1:68" x14ac:dyDescent="0.5">
      <c r="A694" s="82">
        <v>80</v>
      </c>
      <c r="B694" s="82" t="s">
        <v>1471</v>
      </c>
      <c r="D694" s="90">
        <v>43579</v>
      </c>
      <c r="E694" s="90" t="s">
        <v>1472</v>
      </c>
      <c r="F694" s="90"/>
      <c r="G694" s="82" t="s">
        <v>1472</v>
      </c>
      <c r="H694" s="82" t="s">
        <v>1400</v>
      </c>
      <c r="I694" s="80" t="s">
        <v>81</v>
      </c>
      <c r="J694" s="80">
        <v>50</v>
      </c>
      <c r="K694" s="80">
        <v>132</v>
      </c>
      <c r="L694" s="80" t="s">
        <v>480</v>
      </c>
      <c r="M694" s="80">
        <v>1.1499999999999999</v>
      </c>
      <c r="N694" s="80">
        <v>8.5029109999999992</v>
      </c>
      <c r="O694" s="80">
        <v>0.982742</v>
      </c>
      <c r="P694" s="80" t="s">
        <v>69</v>
      </c>
      <c r="Q694" s="80">
        <v>0</v>
      </c>
      <c r="R694" s="80">
        <v>2.6272389999999999</v>
      </c>
      <c r="S694" s="80">
        <v>23.381664000000001</v>
      </c>
      <c r="T694" s="80">
        <v>1150000</v>
      </c>
      <c r="U694" s="91">
        <f>Table1[[#This Row],[Distribution Amount (Dollars)]]/Table1[[#This Row],[NEWdatediff]]</f>
        <v>383333.33333333331</v>
      </c>
      <c r="V694" s="82" t="s">
        <v>1393</v>
      </c>
      <c r="W694" s="82" t="s">
        <v>91</v>
      </c>
      <c r="X694" s="82" t="s">
        <v>72</v>
      </c>
      <c r="Y694" s="82" t="s">
        <v>73</v>
      </c>
      <c r="Z694" s="82">
        <v>1</v>
      </c>
      <c r="AA694" s="82" t="s">
        <v>121</v>
      </c>
      <c r="AB694" s="82" t="s">
        <v>1401</v>
      </c>
      <c r="AD694" s="82" t="s">
        <v>1429</v>
      </c>
      <c r="AE694" s="82" t="s">
        <v>1473</v>
      </c>
      <c r="AN694" s="82" t="s">
        <v>76</v>
      </c>
      <c r="AO694" s="82" t="s">
        <v>1474</v>
      </c>
      <c r="AP694" s="82">
        <v>200000000</v>
      </c>
      <c r="AQ694" s="82" t="s">
        <v>109</v>
      </c>
      <c r="AR694" s="82" t="s">
        <v>4274</v>
      </c>
      <c r="AS694" s="84">
        <v>42090</v>
      </c>
      <c r="AT694" s="85">
        <v>2015</v>
      </c>
      <c r="AU694" s="82" t="s">
        <v>4277</v>
      </c>
      <c r="AV694" s="84">
        <v>42825</v>
      </c>
      <c r="AW694" s="85">
        <v>2017</v>
      </c>
      <c r="AX694" s="85">
        <f>Table1[[#This Row],[End TEST]]-Table1[[#This Row],[Start TEST]]</f>
        <v>2</v>
      </c>
      <c r="AY694" s="85">
        <f>Table1[[#This Row],[TEST_Diff]]+1</f>
        <v>3</v>
      </c>
      <c r="AZ694" s="92">
        <f>DATEDIF(Table1[[#This Row],[Start Year]],Table1[[#This Row],[End Year]],"d") / 365</f>
        <v>2.0136986301369864</v>
      </c>
      <c r="BA694" s="82">
        <v>253800000</v>
      </c>
      <c r="BD694" s="82">
        <v>1</v>
      </c>
      <c r="BE694" s="82">
        <v>1</v>
      </c>
      <c r="BF694" s="82">
        <v>1</v>
      </c>
      <c r="BG694" s="82">
        <v>1</v>
      </c>
      <c r="BH694" s="82">
        <v>1</v>
      </c>
      <c r="BI694" s="82">
        <v>1</v>
      </c>
      <c r="BJ694" s="82">
        <v>1</v>
      </c>
      <c r="BK694" s="82">
        <v>1</v>
      </c>
      <c r="BL694" s="82">
        <v>1</v>
      </c>
      <c r="BM694" s="82">
        <v>1</v>
      </c>
      <c r="BO694" s="82">
        <v>1</v>
      </c>
      <c r="BP694" s="82">
        <v>1</v>
      </c>
    </row>
    <row r="695" spans="1:68" x14ac:dyDescent="0.5">
      <c r="A695" s="82">
        <v>80</v>
      </c>
      <c r="B695" s="82" t="s">
        <v>1471</v>
      </c>
      <c r="D695" s="90">
        <v>43579</v>
      </c>
      <c r="E695" s="90" t="s">
        <v>1472</v>
      </c>
      <c r="F695" s="90"/>
      <c r="G695" s="82" t="s">
        <v>1472</v>
      </c>
      <c r="H695" s="82" t="s">
        <v>1400</v>
      </c>
      <c r="I695" s="80" t="s">
        <v>102</v>
      </c>
      <c r="J695" s="80">
        <v>50</v>
      </c>
      <c r="K695" s="80">
        <v>132</v>
      </c>
      <c r="L695" s="80" t="s">
        <v>267</v>
      </c>
      <c r="M695" s="80">
        <v>0.64</v>
      </c>
      <c r="N695" s="80">
        <v>30.585163000000001</v>
      </c>
      <c r="O695" s="80">
        <v>36.238415000000003</v>
      </c>
      <c r="P695" s="80" t="s">
        <v>268</v>
      </c>
      <c r="Q695" s="80">
        <v>0</v>
      </c>
      <c r="R695" s="80">
        <v>37.477907000000002</v>
      </c>
      <c r="S695" s="80">
        <v>39.411562000000004</v>
      </c>
      <c r="T695" s="80">
        <v>640000</v>
      </c>
      <c r="U695" s="91">
        <f>Table1[[#This Row],[Distribution Amount (Dollars)]]/Table1[[#This Row],[NEWdatediff]]</f>
        <v>213333.33333333334</v>
      </c>
      <c r="V695" s="82" t="s">
        <v>1393</v>
      </c>
      <c r="W695" s="82" t="s">
        <v>91</v>
      </c>
      <c r="X695" s="82" t="s">
        <v>72</v>
      </c>
      <c r="Y695" s="82" t="s">
        <v>73</v>
      </c>
      <c r="Z695" s="82">
        <v>1</v>
      </c>
      <c r="AA695" s="82" t="s">
        <v>121</v>
      </c>
      <c r="AB695" s="82" t="s">
        <v>1401</v>
      </c>
      <c r="AD695" s="82" t="s">
        <v>698</v>
      </c>
      <c r="AE695" s="82" t="s">
        <v>1473</v>
      </c>
      <c r="AN695" s="82" t="s">
        <v>76</v>
      </c>
      <c r="AO695" s="82" t="s">
        <v>1474</v>
      </c>
      <c r="AP695" s="82">
        <v>200000000</v>
      </c>
      <c r="AQ695" s="82" t="s">
        <v>109</v>
      </c>
      <c r="AR695" s="82" t="s">
        <v>4274</v>
      </c>
      <c r="AS695" s="84">
        <v>42090</v>
      </c>
      <c r="AT695" s="85">
        <v>2015</v>
      </c>
      <c r="AU695" s="82" t="s">
        <v>4277</v>
      </c>
      <c r="AV695" s="84">
        <v>42825</v>
      </c>
      <c r="AW695" s="85">
        <v>2017</v>
      </c>
      <c r="AX695" s="85">
        <f>Table1[[#This Row],[End TEST]]-Table1[[#This Row],[Start TEST]]</f>
        <v>2</v>
      </c>
      <c r="AY695" s="85">
        <f>Table1[[#This Row],[TEST_Diff]]+1</f>
        <v>3</v>
      </c>
      <c r="AZ695" s="92">
        <f>DATEDIF(Table1[[#This Row],[Start Year]],Table1[[#This Row],[End Year]],"d") / 365</f>
        <v>2.0136986301369864</v>
      </c>
      <c r="BA695" s="82">
        <v>253800000</v>
      </c>
      <c r="BD695" s="82">
        <v>1</v>
      </c>
      <c r="BE695" s="82">
        <v>1</v>
      </c>
      <c r="BF695" s="82">
        <v>1</v>
      </c>
      <c r="BG695" s="82">
        <v>1</v>
      </c>
      <c r="BH695" s="82">
        <v>1</v>
      </c>
      <c r="BI695" s="82">
        <v>1</v>
      </c>
      <c r="BJ695" s="82">
        <v>1</v>
      </c>
      <c r="BK695" s="82">
        <v>1</v>
      </c>
      <c r="BL695" s="82">
        <v>1</v>
      </c>
      <c r="BM695" s="82">
        <v>1</v>
      </c>
      <c r="BO695" s="82">
        <v>1</v>
      </c>
      <c r="BP695" s="82">
        <v>1</v>
      </c>
    </row>
    <row r="696" spans="1:68" x14ac:dyDescent="0.5">
      <c r="A696" s="82">
        <v>80</v>
      </c>
      <c r="B696" s="82" t="s">
        <v>1471</v>
      </c>
      <c r="D696" s="90">
        <v>43579</v>
      </c>
      <c r="E696" s="90" t="s">
        <v>1472</v>
      </c>
      <c r="F696" s="90"/>
      <c r="G696" s="82" t="s">
        <v>1472</v>
      </c>
      <c r="H696" s="82" t="s">
        <v>1400</v>
      </c>
      <c r="I696" s="80" t="s">
        <v>81</v>
      </c>
      <c r="J696" s="80">
        <v>50</v>
      </c>
      <c r="K696" s="80">
        <v>132</v>
      </c>
      <c r="L696" s="80" t="s">
        <v>267</v>
      </c>
      <c r="M696" s="80">
        <v>0.64</v>
      </c>
      <c r="N696" s="80">
        <v>30.585163000000001</v>
      </c>
      <c r="O696" s="80">
        <v>36.238415000000003</v>
      </c>
      <c r="P696" s="80" t="s">
        <v>268</v>
      </c>
      <c r="Q696" s="80">
        <v>0</v>
      </c>
      <c r="R696" s="80">
        <v>37.477907000000002</v>
      </c>
      <c r="S696" s="80">
        <v>39.411562000000004</v>
      </c>
      <c r="T696" s="80">
        <v>640000</v>
      </c>
      <c r="U696" s="91">
        <f>Table1[[#This Row],[Distribution Amount (Dollars)]]/Table1[[#This Row],[NEWdatediff]]</f>
        <v>213333.33333333334</v>
      </c>
      <c r="V696" s="82" t="s">
        <v>1393</v>
      </c>
      <c r="W696" s="82" t="s">
        <v>91</v>
      </c>
      <c r="X696" s="82" t="s">
        <v>72</v>
      </c>
      <c r="Y696" s="82" t="s">
        <v>73</v>
      </c>
      <c r="Z696" s="82">
        <v>1</v>
      </c>
      <c r="AA696" s="82" t="s">
        <v>121</v>
      </c>
      <c r="AB696" s="82" t="s">
        <v>1401</v>
      </c>
      <c r="AD696" s="82" t="s">
        <v>698</v>
      </c>
      <c r="AE696" s="82" t="s">
        <v>1473</v>
      </c>
      <c r="AN696" s="82" t="s">
        <v>76</v>
      </c>
      <c r="AO696" s="82" t="s">
        <v>1474</v>
      </c>
      <c r="AP696" s="82">
        <v>200000000</v>
      </c>
      <c r="AQ696" s="82" t="s">
        <v>109</v>
      </c>
      <c r="AR696" s="82" t="s">
        <v>4274</v>
      </c>
      <c r="AS696" s="84">
        <v>42090</v>
      </c>
      <c r="AT696" s="85">
        <v>2015</v>
      </c>
      <c r="AU696" s="82" t="s">
        <v>4277</v>
      </c>
      <c r="AV696" s="84">
        <v>42825</v>
      </c>
      <c r="AW696" s="85">
        <v>2017</v>
      </c>
      <c r="AX696" s="85">
        <f>Table1[[#This Row],[End TEST]]-Table1[[#This Row],[Start TEST]]</f>
        <v>2</v>
      </c>
      <c r="AY696" s="85">
        <f>Table1[[#This Row],[TEST_Diff]]+1</f>
        <v>3</v>
      </c>
      <c r="AZ696" s="92">
        <f>DATEDIF(Table1[[#This Row],[Start Year]],Table1[[#This Row],[End Year]],"d") / 365</f>
        <v>2.0136986301369864</v>
      </c>
      <c r="BA696" s="82">
        <v>253800000</v>
      </c>
      <c r="BD696" s="82">
        <v>1</v>
      </c>
      <c r="BE696" s="82">
        <v>1</v>
      </c>
      <c r="BF696" s="82">
        <v>1</v>
      </c>
      <c r="BG696" s="82">
        <v>1</v>
      </c>
      <c r="BH696" s="82">
        <v>1</v>
      </c>
      <c r="BI696" s="82">
        <v>1</v>
      </c>
      <c r="BJ696" s="82">
        <v>1</v>
      </c>
      <c r="BK696" s="82">
        <v>1</v>
      </c>
      <c r="BL696" s="82">
        <v>1</v>
      </c>
      <c r="BM696" s="82">
        <v>1</v>
      </c>
      <c r="BO696" s="82">
        <v>1</v>
      </c>
      <c r="BP696" s="82">
        <v>1</v>
      </c>
    </row>
    <row r="697" spans="1:68" x14ac:dyDescent="0.5">
      <c r="A697" s="82">
        <v>80</v>
      </c>
      <c r="B697" s="82" t="s">
        <v>1471</v>
      </c>
      <c r="D697" s="90">
        <v>43579</v>
      </c>
      <c r="E697" s="90" t="s">
        <v>1472</v>
      </c>
      <c r="F697" s="90"/>
      <c r="G697" s="82" t="s">
        <v>1472</v>
      </c>
      <c r="H697" s="82" t="s">
        <v>1400</v>
      </c>
      <c r="I697" s="80" t="s">
        <v>102</v>
      </c>
      <c r="J697" s="80">
        <v>50</v>
      </c>
      <c r="K697" s="80">
        <v>132</v>
      </c>
      <c r="L697" s="80" t="s">
        <v>693</v>
      </c>
      <c r="M697" s="80">
        <v>0.25</v>
      </c>
      <c r="N697" s="80">
        <v>13.254808000000001</v>
      </c>
      <c r="O697" s="80">
        <v>-61.193764999999999</v>
      </c>
      <c r="P697" s="80" t="s">
        <v>195</v>
      </c>
      <c r="Q697" s="80">
        <v>0</v>
      </c>
      <c r="R697" s="80">
        <v>25.14509</v>
      </c>
      <c r="S697" s="80">
        <v>-80.396960000000007</v>
      </c>
      <c r="T697" s="80">
        <v>250000</v>
      </c>
      <c r="U697" s="91">
        <f>Table1[[#This Row],[Distribution Amount (Dollars)]]/Table1[[#This Row],[NEWdatediff]]</f>
        <v>83333.333333333328</v>
      </c>
      <c r="V697" s="82" t="s">
        <v>1393</v>
      </c>
      <c r="W697" s="82" t="s">
        <v>91</v>
      </c>
      <c r="X697" s="82" t="s">
        <v>72</v>
      </c>
      <c r="Y697" s="82" t="s">
        <v>73</v>
      </c>
      <c r="Z697" s="82">
        <v>1</v>
      </c>
      <c r="AA697" s="82" t="s">
        <v>121</v>
      </c>
      <c r="AB697" s="82" t="s">
        <v>1401</v>
      </c>
      <c r="AD697" s="82" t="s">
        <v>153</v>
      </c>
      <c r="AE697" s="82" t="s">
        <v>1473</v>
      </c>
      <c r="AN697" s="82" t="s">
        <v>76</v>
      </c>
      <c r="AO697" s="82" t="s">
        <v>1474</v>
      </c>
      <c r="AP697" s="82">
        <v>200000000</v>
      </c>
      <c r="AQ697" s="82" t="s">
        <v>109</v>
      </c>
      <c r="AR697" s="82" t="s">
        <v>4274</v>
      </c>
      <c r="AS697" s="84">
        <v>42090</v>
      </c>
      <c r="AT697" s="85">
        <v>2015</v>
      </c>
      <c r="AU697" s="82" t="s">
        <v>4277</v>
      </c>
      <c r="AV697" s="84">
        <v>42825</v>
      </c>
      <c r="AW697" s="85">
        <v>2017</v>
      </c>
      <c r="AX697" s="85">
        <f>Table1[[#This Row],[End TEST]]-Table1[[#This Row],[Start TEST]]</f>
        <v>2</v>
      </c>
      <c r="AY697" s="85">
        <f>Table1[[#This Row],[TEST_Diff]]+1</f>
        <v>3</v>
      </c>
      <c r="AZ697" s="92">
        <f>DATEDIF(Table1[[#This Row],[Start Year]],Table1[[#This Row],[End Year]],"d") / 365</f>
        <v>2.0136986301369864</v>
      </c>
      <c r="BA697" s="82">
        <v>253800000</v>
      </c>
      <c r="BD697" s="82">
        <v>1</v>
      </c>
      <c r="BE697" s="82">
        <v>1</v>
      </c>
      <c r="BF697" s="82">
        <v>1</v>
      </c>
      <c r="BG697" s="82">
        <v>1</v>
      </c>
      <c r="BH697" s="82">
        <v>1</v>
      </c>
      <c r="BI697" s="82">
        <v>1</v>
      </c>
      <c r="BJ697" s="82">
        <v>1</v>
      </c>
      <c r="BK697" s="82">
        <v>1</v>
      </c>
      <c r="BL697" s="82">
        <v>1</v>
      </c>
      <c r="BM697" s="82">
        <v>1</v>
      </c>
      <c r="BO697" s="82">
        <v>1</v>
      </c>
      <c r="BP697" s="82">
        <v>1</v>
      </c>
    </row>
    <row r="698" spans="1:68" x14ac:dyDescent="0.5">
      <c r="A698" s="82">
        <v>80</v>
      </c>
      <c r="B698" s="82" t="s">
        <v>1471</v>
      </c>
      <c r="D698" s="90">
        <v>43579</v>
      </c>
      <c r="E698" s="90" t="s">
        <v>1472</v>
      </c>
      <c r="F698" s="90"/>
      <c r="G698" s="82" t="s">
        <v>1472</v>
      </c>
      <c r="H698" s="82" t="s">
        <v>1400</v>
      </c>
      <c r="I698" s="80" t="s">
        <v>81</v>
      </c>
      <c r="J698" s="80">
        <v>50</v>
      </c>
      <c r="K698" s="80">
        <v>132</v>
      </c>
      <c r="L698" s="80" t="s">
        <v>693</v>
      </c>
      <c r="M698" s="80">
        <v>0.25</v>
      </c>
      <c r="N698" s="80">
        <v>13.254808000000001</v>
      </c>
      <c r="O698" s="80">
        <v>-61.193764999999999</v>
      </c>
      <c r="P698" s="80" t="s">
        <v>195</v>
      </c>
      <c r="Q698" s="80">
        <v>0</v>
      </c>
      <c r="R698" s="80">
        <v>25.14509</v>
      </c>
      <c r="S698" s="80">
        <v>-80.396960000000007</v>
      </c>
      <c r="T698" s="80">
        <v>250000</v>
      </c>
      <c r="U698" s="91">
        <f>Table1[[#This Row],[Distribution Amount (Dollars)]]/Table1[[#This Row],[NEWdatediff]]</f>
        <v>83333.333333333328</v>
      </c>
      <c r="V698" s="82" t="s">
        <v>1393</v>
      </c>
      <c r="W698" s="82" t="s">
        <v>91</v>
      </c>
      <c r="X698" s="82" t="s">
        <v>72</v>
      </c>
      <c r="Y698" s="82" t="s">
        <v>73</v>
      </c>
      <c r="Z698" s="82">
        <v>1</v>
      </c>
      <c r="AA698" s="82" t="s">
        <v>121</v>
      </c>
      <c r="AB698" s="82" t="s">
        <v>1401</v>
      </c>
      <c r="AD698" s="82" t="s">
        <v>153</v>
      </c>
      <c r="AE698" s="82" t="s">
        <v>1473</v>
      </c>
      <c r="AN698" s="82" t="s">
        <v>76</v>
      </c>
      <c r="AO698" s="82" t="s">
        <v>1474</v>
      </c>
      <c r="AP698" s="82">
        <v>200000000</v>
      </c>
      <c r="AQ698" s="82" t="s">
        <v>109</v>
      </c>
      <c r="AR698" s="82" t="s">
        <v>4274</v>
      </c>
      <c r="AS698" s="84">
        <v>42090</v>
      </c>
      <c r="AT698" s="85">
        <v>2015</v>
      </c>
      <c r="AU698" s="82" t="s">
        <v>4277</v>
      </c>
      <c r="AV698" s="84">
        <v>42825</v>
      </c>
      <c r="AW698" s="85">
        <v>2017</v>
      </c>
      <c r="AX698" s="85">
        <f>Table1[[#This Row],[End TEST]]-Table1[[#This Row],[Start TEST]]</f>
        <v>2</v>
      </c>
      <c r="AY698" s="85">
        <f>Table1[[#This Row],[TEST_Diff]]+1</f>
        <v>3</v>
      </c>
      <c r="AZ698" s="92">
        <f>DATEDIF(Table1[[#This Row],[Start Year]],Table1[[#This Row],[End Year]],"d") / 365</f>
        <v>2.0136986301369864</v>
      </c>
      <c r="BA698" s="82">
        <v>253800000</v>
      </c>
      <c r="BD698" s="82">
        <v>1</v>
      </c>
      <c r="BE698" s="82">
        <v>1</v>
      </c>
      <c r="BF698" s="82">
        <v>1</v>
      </c>
      <c r="BG698" s="82">
        <v>1</v>
      </c>
      <c r="BH698" s="82">
        <v>1</v>
      </c>
      <c r="BI698" s="82">
        <v>1</v>
      </c>
      <c r="BJ698" s="82">
        <v>1</v>
      </c>
      <c r="BK698" s="82">
        <v>1</v>
      </c>
      <c r="BL698" s="82">
        <v>1</v>
      </c>
      <c r="BM698" s="82">
        <v>1</v>
      </c>
      <c r="BO698" s="82">
        <v>1</v>
      </c>
      <c r="BP698" s="82">
        <v>1</v>
      </c>
    </row>
    <row r="699" spans="1:68" x14ac:dyDescent="0.5">
      <c r="A699" s="82">
        <v>80</v>
      </c>
      <c r="B699" s="82" t="s">
        <v>1471</v>
      </c>
      <c r="D699" s="90">
        <v>43579</v>
      </c>
      <c r="E699" s="90" t="s">
        <v>1472</v>
      </c>
      <c r="F699" s="90"/>
      <c r="G699" s="82" t="s">
        <v>1472</v>
      </c>
      <c r="H699" s="82" t="s">
        <v>1400</v>
      </c>
      <c r="I699" s="80" t="s">
        <v>102</v>
      </c>
      <c r="J699" s="80">
        <v>50</v>
      </c>
      <c r="K699" s="80">
        <v>132</v>
      </c>
      <c r="L699" s="80" t="s">
        <v>4981</v>
      </c>
      <c r="M699" s="80">
        <v>1.1499999999999999</v>
      </c>
      <c r="N699" s="80">
        <v>6.8214699999999997</v>
      </c>
      <c r="O699" s="80">
        <v>-5.2798499999999997</v>
      </c>
      <c r="P699" s="80" t="s">
        <v>69</v>
      </c>
      <c r="Q699" s="80">
        <v>0</v>
      </c>
      <c r="R699" s="80">
        <v>2.6272389999999999</v>
      </c>
      <c r="S699" s="80">
        <v>23.381664000000001</v>
      </c>
      <c r="T699" s="80">
        <v>1150000</v>
      </c>
      <c r="U699" s="91">
        <f>Table1[[#This Row],[Distribution Amount (Dollars)]]/Table1[[#This Row],[NEWdatediff]]</f>
        <v>383333.33333333331</v>
      </c>
      <c r="V699" s="82" t="s">
        <v>1393</v>
      </c>
      <c r="W699" s="82" t="s">
        <v>91</v>
      </c>
      <c r="X699" s="82" t="s">
        <v>72</v>
      </c>
      <c r="Y699" s="82" t="s">
        <v>73</v>
      </c>
      <c r="Z699" s="82">
        <v>1</v>
      </c>
      <c r="AA699" s="82" t="s">
        <v>121</v>
      </c>
      <c r="AB699" s="82" t="s">
        <v>1401</v>
      </c>
      <c r="AD699" s="82" t="s">
        <v>498</v>
      </c>
      <c r="AE699" s="82" t="s">
        <v>1473</v>
      </c>
      <c r="AN699" s="82" t="s">
        <v>76</v>
      </c>
      <c r="AO699" s="82" t="s">
        <v>1474</v>
      </c>
      <c r="AP699" s="82">
        <v>200000000</v>
      </c>
      <c r="AQ699" s="82" t="s">
        <v>109</v>
      </c>
      <c r="AR699" s="82" t="s">
        <v>4274</v>
      </c>
      <c r="AS699" s="84">
        <v>42090</v>
      </c>
      <c r="AT699" s="85">
        <v>2015</v>
      </c>
      <c r="AU699" s="82" t="s">
        <v>4277</v>
      </c>
      <c r="AV699" s="84">
        <v>42825</v>
      </c>
      <c r="AW699" s="85">
        <v>2017</v>
      </c>
      <c r="AX699" s="85">
        <f>Table1[[#This Row],[End TEST]]-Table1[[#This Row],[Start TEST]]</f>
        <v>2</v>
      </c>
      <c r="AY699" s="85">
        <f>Table1[[#This Row],[TEST_Diff]]+1</f>
        <v>3</v>
      </c>
      <c r="AZ699" s="92">
        <f>DATEDIF(Table1[[#This Row],[Start Year]],Table1[[#This Row],[End Year]],"d") / 365</f>
        <v>2.0136986301369864</v>
      </c>
      <c r="BA699" s="82">
        <v>253800000</v>
      </c>
      <c r="BD699" s="82">
        <v>1</v>
      </c>
      <c r="BE699" s="82">
        <v>1</v>
      </c>
      <c r="BF699" s="82">
        <v>1</v>
      </c>
      <c r="BG699" s="82">
        <v>1</v>
      </c>
      <c r="BH699" s="82">
        <v>1</v>
      </c>
      <c r="BI699" s="82">
        <v>1</v>
      </c>
      <c r="BJ699" s="82">
        <v>1</v>
      </c>
      <c r="BK699" s="82">
        <v>1</v>
      </c>
      <c r="BL699" s="82">
        <v>1</v>
      </c>
      <c r="BM699" s="82">
        <v>1</v>
      </c>
      <c r="BO699" s="82">
        <v>1</v>
      </c>
      <c r="BP699" s="82">
        <v>1</v>
      </c>
    </row>
    <row r="700" spans="1:68" x14ac:dyDescent="0.5">
      <c r="A700" s="82">
        <v>80</v>
      </c>
      <c r="B700" s="82" t="s">
        <v>1471</v>
      </c>
      <c r="D700" s="90">
        <v>43579</v>
      </c>
      <c r="E700" s="90" t="s">
        <v>1472</v>
      </c>
      <c r="F700" s="90"/>
      <c r="G700" s="82" t="s">
        <v>1472</v>
      </c>
      <c r="H700" s="82" t="s">
        <v>1400</v>
      </c>
      <c r="I700" s="80" t="s">
        <v>81</v>
      </c>
      <c r="J700" s="80">
        <v>50</v>
      </c>
      <c r="K700" s="80">
        <v>132</v>
      </c>
      <c r="L700" s="80" t="s">
        <v>4981</v>
      </c>
      <c r="M700" s="80">
        <v>1.1499999999999999</v>
      </c>
      <c r="N700" s="80">
        <v>6.8214699999999997</v>
      </c>
      <c r="O700" s="80">
        <v>-5.2798499999999997</v>
      </c>
      <c r="P700" s="80" t="s">
        <v>69</v>
      </c>
      <c r="Q700" s="80">
        <v>0</v>
      </c>
      <c r="R700" s="80">
        <v>2.6272389999999999</v>
      </c>
      <c r="S700" s="80">
        <v>23.381664000000001</v>
      </c>
      <c r="T700" s="80">
        <v>1150000</v>
      </c>
      <c r="U700" s="91">
        <f>Table1[[#This Row],[Distribution Amount (Dollars)]]/Table1[[#This Row],[NEWdatediff]]</f>
        <v>383333.33333333331</v>
      </c>
      <c r="V700" s="82" t="s">
        <v>1393</v>
      </c>
      <c r="W700" s="82" t="s">
        <v>91</v>
      </c>
      <c r="X700" s="82" t="s">
        <v>72</v>
      </c>
      <c r="Y700" s="82" t="s">
        <v>73</v>
      </c>
      <c r="Z700" s="82">
        <v>1</v>
      </c>
      <c r="AA700" s="82" t="s">
        <v>121</v>
      </c>
      <c r="AB700" s="82" t="s">
        <v>1401</v>
      </c>
      <c r="AD700" s="82" t="s">
        <v>498</v>
      </c>
      <c r="AE700" s="82" t="s">
        <v>1473</v>
      </c>
      <c r="AN700" s="82" t="s">
        <v>76</v>
      </c>
      <c r="AO700" s="82" t="s">
        <v>1474</v>
      </c>
      <c r="AP700" s="82">
        <v>200000000</v>
      </c>
      <c r="AQ700" s="82" t="s">
        <v>109</v>
      </c>
      <c r="AR700" s="82" t="s">
        <v>4274</v>
      </c>
      <c r="AS700" s="84">
        <v>42090</v>
      </c>
      <c r="AT700" s="85">
        <v>2015</v>
      </c>
      <c r="AU700" s="82" t="s">
        <v>4277</v>
      </c>
      <c r="AV700" s="84">
        <v>42825</v>
      </c>
      <c r="AW700" s="85">
        <v>2017</v>
      </c>
      <c r="AX700" s="85">
        <f>Table1[[#This Row],[End TEST]]-Table1[[#This Row],[Start TEST]]</f>
        <v>2</v>
      </c>
      <c r="AY700" s="85">
        <f>Table1[[#This Row],[TEST_Diff]]+1</f>
        <v>3</v>
      </c>
      <c r="AZ700" s="92">
        <f>DATEDIF(Table1[[#This Row],[Start Year]],Table1[[#This Row],[End Year]],"d") / 365</f>
        <v>2.0136986301369864</v>
      </c>
      <c r="BA700" s="82">
        <v>253800000</v>
      </c>
      <c r="BD700" s="82">
        <v>1</v>
      </c>
      <c r="BE700" s="82">
        <v>1</v>
      </c>
      <c r="BF700" s="82">
        <v>1</v>
      </c>
      <c r="BG700" s="82">
        <v>1</v>
      </c>
      <c r="BH700" s="82">
        <v>1</v>
      </c>
      <c r="BI700" s="82">
        <v>1</v>
      </c>
      <c r="BJ700" s="82">
        <v>1</v>
      </c>
      <c r="BK700" s="82">
        <v>1</v>
      </c>
      <c r="BL700" s="82">
        <v>1</v>
      </c>
      <c r="BM700" s="82">
        <v>1</v>
      </c>
      <c r="BO700" s="82">
        <v>1</v>
      </c>
      <c r="BP700" s="82">
        <v>1</v>
      </c>
    </row>
    <row r="701" spans="1:68" x14ac:dyDescent="0.5">
      <c r="A701" s="82">
        <v>80</v>
      </c>
      <c r="B701" s="82" t="s">
        <v>1471</v>
      </c>
      <c r="D701" s="90">
        <v>43579</v>
      </c>
      <c r="E701" s="90" t="s">
        <v>1472</v>
      </c>
      <c r="F701" s="90"/>
      <c r="G701" s="82" t="s">
        <v>1472</v>
      </c>
      <c r="H701" s="82" t="s">
        <v>1400</v>
      </c>
      <c r="I701" s="80" t="s">
        <v>102</v>
      </c>
      <c r="J701" s="80">
        <v>50</v>
      </c>
      <c r="K701" s="80">
        <v>132</v>
      </c>
      <c r="L701" s="80" t="s">
        <v>83</v>
      </c>
      <c r="M701" s="80">
        <v>0.25</v>
      </c>
      <c r="N701" s="80">
        <v>-1.8312390000000001</v>
      </c>
      <c r="O701" s="80">
        <v>-78.183402999999998</v>
      </c>
      <c r="P701" s="80" t="s">
        <v>84</v>
      </c>
      <c r="Q701" s="80">
        <v>0</v>
      </c>
      <c r="R701" s="80">
        <v>-15.623037</v>
      </c>
      <c r="S701" s="80">
        <v>-59.0625</v>
      </c>
      <c r="T701" s="80">
        <v>250000</v>
      </c>
      <c r="U701" s="91">
        <f>Table1[[#This Row],[Distribution Amount (Dollars)]]/Table1[[#This Row],[NEWdatediff]]</f>
        <v>83333.333333333328</v>
      </c>
      <c r="V701" s="82" t="s">
        <v>1393</v>
      </c>
      <c r="W701" s="82" t="s">
        <v>91</v>
      </c>
      <c r="X701" s="82" t="s">
        <v>72</v>
      </c>
      <c r="Y701" s="82" t="s">
        <v>73</v>
      </c>
      <c r="Z701" s="82">
        <v>1</v>
      </c>
      <c r="AA701" s="82" t="s">
        <v>121</v>
      </c>
      <c r="AB701" s="82" t="s">
        <v>1401</v>
      </c>
      <c r="AD701" s="82" t="s">
        <v>720</v>
      </c>
      <c r="AE701" s="82" t="s">
        <v>1473</v>
      </c>
      <c r="AN701" s="82" t="s">
        <v>76</v>
      </c>
      <c r="AO701" s="82" t="s">
        <v>1474</v>
      </c>
      <c r="AP701" s="82">
        <v>200000000</v>
      </c>
      <c r="AQ701" s="82" t="s">
        <v>109</v>
      </c>
      <c r="AR701" s="82" t="s">
        <v>4274</v>
      </c>
      <c r="AS701" s="84">
        <v>42090</v>
      </c>
      <c r="AT701" s="85">
        <v>2015</v>
      </c>
      <c r="AU701" s="82" t="s">
        <v>4277</v>
      </c>
      <c r="AV701" s="84">
        <v>42825</v>
      </c>
      <c r="AW701" s="85">
        <v>2017</v>
      </c>
      <c r="AX701" s="85">
        <f>Table1[[#This Row],[End TEST]]-Table1[[#This Row],[Start TEST]]</f>
        <v>2</v>
      </c>
      <c r="AY701" s="85">
        <f>Table1[[#This Row],[TEST_Diff]]+1</f>
        <v>3</v>
      </c>
      <c r="AZ701" s="92">
        <f>DATEDIF(Table1[[#This Row],[Start Year]],Table1[[#This Row],[End Year]],"d") / 365</f>
        <v>2.0136986301369864</v>
      </c>
      <c r="BA701" s="82">
        <v>253800000</v>
      </c>
      <c r="BD701" s="82">
        <v>1</v>
      </c>
      <c r="BE701" s="82">
        <v>1</v>
      </c>
      <c r="BF701" s="82">
        <v>1</v>
      </c>
      <c r="BG701" s="82">
        <v>1</v>
      </c>
      <c r="BH701" s="82">
        <v>1</v>
      </c>
      <c r="BI701" s="82">
        <v>1</v>
      </c>
      <c r="BJ701" s="82">
        <v>1</v>
      </c>
      <c r="BK701" s="82">
        <v>1</v>
      </c>
      <c r="BL701" s="82">
        <v>1</v>
      </c>
      <c r="BM701" s="82">
        <v>1</v>
      </c>
      <c r="BO701" s="82">
        <v>1</v>
      </c>
      <c r="BP701" s="82">
        <v>1</v>
      </c>
    </row>
    <row r="702" spans="1:68" x14ac:dyDescent="0.5">
      <c r="A702" s="82">
        <v>80</v>
      </c>
      <c r="B702" s="82" t="s">
        <v>1471</v>
      </c>
      <c r="D702" s="90">
        <v>43579</v>
      </c>
      <c r="E702" s="90" t="s">
        <v>1472</v>
      </c>
      <c r="F702" s="90"/>
      <c r="G702" s="82" t="s">
        <v>1472</v>
      </c>
      <c r="H702" s="82" t="s">
        <v>1400</v>
      </c>
      <c r="I702" s="80" t="s">
        <v>81</v>
      </c>
      <c r="J702" s="80">
        <v>50</v>
      </c>
      <c r="K702" s="80">
        <v>132</v>
      </c>
      <c r="L702" s="80" t="s">
        <v>83</v>
      </c>
      <c r="M702" s="80">
        <v>0.25</v>
      </c>
      <c r="N702" s="80">
        <v>-1.8312390000000001</v>
      </c>
      <c r="O702" s="80">
        <v>-78.183402999999998</v>
      </c>
      <c r="P702" s="80" t="s">
        <v>84</v>
      </c>
      <c r="Q702" s="80">
        <v>0</v>
      </c>
      <c r="R702" s="80">
        <v>-15.623037</v>
      </c>
      <c r="S702" s="80">
        <v>-59.0625</v>
      </c>
      <c r="T702" s="80">
        <v>250000</v>
      </c>
      <c r="U702" s="91">
        <f>Table1[[#This Row],[Distribution Amount (Dollars)]]/Table1[[#This Row],[NEWdatediff]]</f>
        <v>83333.333333333328</v>
      </c>
      <c r="V702" s="82" t="s">
        <v>1393</v>
      </c>
      <c r="W702" s="82" t="s">
        <v>91</v>
      </c>
      <c r="X702" s="82" t="s">
        <v>72</v>
      </c>
      <c r="Y702" s="82" t="s">
        <v>73</v>
      </c>
      <c r="Z702" s="82">
        <v>1</v>
      </c>
      <c r="AA702" s="82" t="s">
        <v>121</v>
      </c>
      <c r="AB702" s="82" t="s">
        <v>1401</v>
      </c>
      <c r="AD702" s="82" t="s">
        <v>720</v>
      </c>
      <c r="AE702" s="82" t="s">
        <v>1473</v>
      </c>
      <c r="AN702" s="82" t="s">
        <v>76</v>
      </c>
      <c r="AO702" s="82" t="s">
        <v>1474</v>
      </c>
      <c r="AP702" s="82">
        <v>200000000</v>
      </c>
      <c r="AQ702" s="82" t="s">
        <v>109</v>
      </c>
      <c r="AR702" s="82" t="s">
        <v>4274</v>
      </c>
      <c r="AS702" s="84">
        <v>42090</v>
      </c>
      <c r="AT702" s="85">
        <v>2015</v>
      </c>
      <c r="AU702" s="82" t="s">
        <v>4277</v>
      </c>
      <c r="AV702" s="84">
        <v>42825</v>
      </c>
      <c r="AW702" s="85">
        <v>2017</v>
      </c>
      <c r="AX702" s="85">
        <f>Table1[[#This Row],[End TEST]]-Table1[[#This Row],[Start TEST]]</f>
        <v>2</v>
      </c>
      <c r="AY702" s="85">
        <f>Table1[[#This Row],[TEST_Diff]]+1</f>
        <v>3</v>
      </c>
      <c r="AZ702" s="92">
        <f>DATEDIF(Table1[[#This Row],[Start Year]],Table1[[#This Row],[End Year]],"d") / 365</f>
        <v>2.0136986301369864</v>
      </c>
      <c r="BA702" s="82">
        <v>253800000</v>
      </c>
      <c r="BD702" s="82">
        <v>1</v>
      </c>
      <c r="BE702" s="82">
        <v>1</v>
      </c>
      <c r="BF702" s="82">
        <v>1</v>
      </c>
      <c r="BG702" s="82">
        <v>1</v>
      </c>
      <c r="BH702" s="82">
        <v>1</v>
      </c>
      <c r="BI702" s="82">
        <v>1</v>
      </c>
      <c r="BJ702" s="82">
        <v>1</v>
      </c>
      <c r="BK702" s="82">
        <v>1</v>
      </c>
      <c r="BL702" s="82">
        <v>1</v>
      </c>
      <c r="BM702" s="82">
        <v>1</v>
      </c>
      <c r="BO702" s="82">
        <v>1</v>
      </c>
      <c r="BP702" s="82">
        <v>1</v>
      </c>
    </row>
    <row r="703" spans="1:68" x14ac:dyDescent="0.5">
      <c r="A703" s="82">
        <v>80</v>
      </c>
      <c r="B703" s="82" t="s">
        <v>1471</v>
      </c>
      <c r="D703" s="90">
        <v>43579</v>
      </c>
      <c r="E703" s="90" t="s">
        <v>1472</v>
      </c>
      <c r="F703" s="90"/>
      <c r="G703" s="82" t="s">
        <v>1472</v>
      </c>
      <c r="H703" s="82" t="s">
        <v>1400</v>
      </c>
      <c r="I703" s="80" t="s">
        <v>102</v>
      </c>
      <c r="J703" s="80">
        <v>50</v>
      </c>
      <c r="K703" s="80">
        <v>132</v>
      </c>
      <c r="L703" s="80" t="s">
        <v>1414</v>
      </c>
      <c r="M703" s="80">
        <v>0.25</v>
      </c>
      <c r="N703" s="80">
        <v>21.521757000000001</v>
      </c>
      <c r="O703" s="80">
        <v>-77.781165999999999</v>
      </c>
      <c r="P703" s="80" t="s">
        <v>195</v>
      </c>
      <c r="Q703" s="80">
        <v>0</v>
      </c>
      <c r="R703" s="80">
        <v>25.14509</v>
      </c>
      <c r="S703" s="80">
        <v>-80.396960000000007</v>
      </c>
      <c r="T703" s="80">
        <v>250000</v>
      </c>
      <c r="U703" s="91">
        <f>Table1[[#This Row],[Distribution Amount (Dollars)]]/Table1[[#This Row],[NEWdatediff]]</f>
        <v>83333.333333333328</v>
      </c>
      <c r="V703" s="82" t="s">
        <v>1393</v>
      </c>
      <c r="W703" s="82" t="s">
        <v>91</v>
      </c>
      <c r="X703" s="82" t="s">
        <v>72</v>
      </c>
      <c r="Y703" s="82" t="s">
        <v>73</v>
      </c>
      <c r="Z703" s="82">
        <v>1</v>
      </c>
      <c r="AA703" s="82" t="s">
        <v>121</v>
      </c>
      <c r="AB703" s="82" t="s">
        <v>1401</v>
      </c>
      <c r="AD703" s="82" t="s">
        <v>1441</v>
      </c>
      <c r="AE703" s="82" t="s">
        <v>1473</v>
      </c>
      <c r="AN703" s="82" t="s">
        <v>76</v>
      </c>
      <c r="AO703" s="82" t="s">
        <v>1474</v>
      </c>
      <c r="AP703" s="82">
        <v>200000000</v>
      </c>
      <c r="AQ703" s="82" t="s">
        <v>109</v>
      </c>
      <c r="AR703" s="82" t="s">
        <v>4274</v>
      </c>
      <c r="AS703" s="84">
        <v>42090</v>
      </c>
      <c r="AT703" s="85">
        <v>2015</v>
      </c>
      <c r="AU703" s="82" t="s">
        <v>4277</v>
      </c>
      <c r="AV703" s="84">
        <v>42825</v>
      </c>
      <c r="AW703" s="85">
        <v>2017</v>
      </c>
      <c r="AX703" s="85">
        <f>Table1[[#This Row],[End TEST]]-Table1[[#This Row],[Start TEST]]</f>
        <v>2</v>
      </c>
      <c r="AY703" s="85">
        <f>Table1[[#This Row],[TEST_Diff]]+1</f>
        <v>3</v>
      </c>
      <c r="AZ703" s="92">
        <f>DATEDIF(Table1[[#This Row],[Start Year]],Table1[[#This Row],[End Year]],"d") / 365</f>
        <v>2.0136986301369864</v>
      </c>
      <c r="BA703" s="82">
        <v>253800000</v>
      </c>
      <c r="BD703" s="82">
        <v>1</v>
      </c>
      <c r="BE703" s="82">
        <v>1</v>
      </c>
      <c r="BF703" s="82">
        <v>1</v>
      </c>
      <c r="BG703" s="82">
        <v>1</v>
      </c>
      <c r="BH703" s="82">
        <v>1</v>
      </c>
      <c r="BI703" s="82">
        <v>1</v>
      </c>
      <c r="BJ703" s="82">
        <v>1</v>
      </c>
      <c r="BK703" s="82">
        <v>1</v>
      </c>
      <c r="BL703" s="82">
        <v>1</v>
      </c>
      <c r="BM703" s="82">
        <v>1</v>
      </c>
      <c r="BO703" s="82">
        <v>1</v>
      </c>
      <c r="BP703" s="82">
        <v>1</v>
      </c>
    </row>
    <row r="704" spans="1:68" x14ac:dyDescent="0.5">
      <c r="A704" s="82">
        <v>80</v>
      </c>
      <c r="B704" s="82" t="s">
        <v>1471</v>
      </c>
      <c r="D704" s="90">
        <v>43579</v>
      </c>
      <c r="E704" s="90" t="s">
        <v>1472</v>
      </c>
      <c r="F704" s="90"/>
      <c r="G704" s="82" t="s">
        <v>1472</v>
      </c>
      <c r="H704" s="82" t="s">
        <v>1400</v>
      </c>
      <c r="I704" s="80" t="s">
        <v>81</v>
      </c>
      <c r="J704" s="80">
        <v>50</v>
      </c>
      <c r="K704" s="80">
        <v>132</v>
      </c>
      <c r="L704" s="80" t="s">
        <v>1414</v>
      </c>
      <c r="M704" s="80">
        <v>0.25</v>
      </c>
      <c r="N704" s="80">
        <v>21.521757000000001</v>
      </c>
      <c r="O704" s="80">
        <v>-77.781165999999999</v>
      </c>
      <c r="P704" s="80" t="s">
        <v>195</v>
      </c>
      <c r="Q704" s="80">
        <v>0</v>
      </c>
      <c r="R704" s="80">
        <v>25.14509</v>
      </c>
      <c r="S704" s="80">
        <v>-80.396960000000007</v>
      </c>
      <c r="T704" s="80">
        <v>250000</v>
      </c>
      <c r="U704" s="91">
        <f>Table1[[#This Row],[Distribution Amount (Dollars)]]/Table1[[#This Row],[NEWdatediff]]</f>
        <v>83333.333333333328</v>
      </c>
      <c r="V704" s="82" t="s">
        <v>1393</v>
      </c>
      <c r="W704" s="82" t="s">
        <v>91</v>
      </c>
      <c r="X704" s="82" t="s">
        <v>72</v>
      </c>
      <c r="Y704" s="82" t="s">
        <v>73</v>
      </c>
      <c r="Z704" s="82">
        <v>1</v>
      </c>
      <c r="AA704" s="82" t="s">
        <v>121</v>
      </c>
      <c r="AB704" s="82" t="s">
        <v>1401</v>
      </c>
      <c r="AD704" s="82" t="s">
        <v>1441</v>
      </c>
      <c r="AE704" s="82" t="s">
        <v>1473</v>
      </c>
      <c r="AN704" s="82" t="s">
        <v>76</v>
      </c>
      <c r="AO704" s="82" t="s">
        <v>1474</v>
      </c>
      <c r="AP704" s="82">
        <v>200000000</v>
      </c>
      <c r="AQ704" s="82" t="s">
        <v>109</v>
      </c>
      <c r="AR704" s="82" t="s">
        <v>4274</v>
      </c>
      <c r="AS704" s="84">
        <v>42090</v>
      </c>
      <c r="AT704" s="85">
        <v>2015</v>
      </c>
      <c r="AU704" s="82" t="s">
        <v>4277</v>
      </c>
      <c r="AV704" s="84">
        <v>42825</v>
      </c>
      <c r="AW704" s="85">
        <v>2017</v>
      </c>
      <c r="AX704" s="85">
        <f>Table1[[#This Row],[End TEST]]-Table1[[#This Row],[Start TEST]]</f>
        <v>2</v>
      </c>
      <c r="AY704" s="85">
        <f>Table1[[#This Row],[TEST_Diff]]+1</f>
        <v>3</v>
      </c>
      <c r="AZ704" s="92">
        <f>DATEDIF(Table1[[#This Row],[Start Year]],Table1[[#This Row],[End Year]],"d") / 365</f>
        <v>2.0136986301369864</v>
      </c>
      <c r="BA704" s="82">
        <v>253800000</v>
      </c>
      <c r="BD704" s="82">
        <v>1</v>
      </c>
      <c r="BE704" s="82">
        <v>1</v>
      </c>
      <c r="BF704" s="82">
        <v>1</v>
      </c>
      <c r="BG704" s="82">
        <v>1</v>
      </c>
      <c r="BH704" s="82">
        <v>1</v>
      </c>
      <c r="BI704" s="82">
        <v>1</v>
      </c>
      <c r="BJ704" s="82">
        <v>1</v>
      </c>
      <c r="BK704" s="82">
        <v>1</v>
      </c>
      <c r="BL704" s="82">
        <v>1</v>
      </c>
      <c r="BM704" s="82">
        <v>1</v>
      </c>
      <c r="BO704" s="82">
        <v>1</v>
      </c>
      <c r="BP704" s="82">
        <v>1</v>
      </c>
    </row>
    <row r="705" spans="1:68" x14ac:dyDescent="0.5">
      <c r="A705" s="82">
        <v>80</v>
      </c>
      <c r="B705" s="82" t="s">
        <v>1471</v>
      </c>
      <c r="D705" s="90">
        <v>43579</v>
      </c>
      <c r="E705" s="90" t="s">
        <v>1472</v>
      </c>
      <c r="F705" s="90"/>
      <c r="G705" s="82" t="s">
        <v>1472</v>
      </c>
      <c r="H705" s="82" t="s">
        <v>1400</v>
      </c>
      <c r="I705" s="80" t="s">
        <v>102</v>
      </c>
      <c r="J705" s="80">
        <v>50</v>
      </c>
      <c r="K705" s="80">
        <v>132</v>
      </c>
      <c r="L705" s="80" t="s">
        <v>68</v>
      </c>
      <c r="M705" s="80">
        <v>1.1499999999999999</v>
      </c>
      <c r="N705" s="80">
        <v>12.238333000000001</v>
      </c>
      <c r="O705" s="80">
        <v>-1.561593</v>
      </c>
      <c r="P705" s="80" t="s">
        <v>69</v>
      </c>
      <c r="Q705" s="80">
        <v>0</v>
      </c>
      <c r="R705" s="80">
        <v>2.6272389999999999</v>
      </c>
      <c r="S705" s="80">
        <v>23.381664000000001</v>
      </c>
      <c r="T705" s="80">
        <v>1150000</v>
      </c>
      <c r="U705" s="91">
        <f>Table1[[#This Row],[Distribution Amount (Dollars)]]/Table1[[#This Row],[NEWdatediff]]</f>
        <v>383333.33333333331</v>
      </c>
      <c r="V705" s="82" t="s">
        <v>1393</v>
      </c>
      <c r="W705" s="82" t="s">
        <v>91</v>
      </c>
      <c r="X705" s="82" t="s">
        <v>72</v>
      </c>
      <c r="Y705" s="82" t="s">
        <v>73</v>
      </c>
      <c r="Z705" s="82">
        <v>1</v>
      </c>
      <c r="AA705" s="82" t="s">
        <v>121</v>
      </c>
      <c r="AB705" s="82" t="s">
        <v>1401</v>
      </c>
      <c r="AD705" s="82" t="s">
        <v>156</v>
      </c>
      <c r="AE705" s="82" t="s">
        <v>1473</v>
      </c>
      <c r="AN705" s="82" t="s">
        <v>76</v>
      </c>
      <c r="AO705" s="82" t="s">
        <v>1474</v>
      </c>
      <c r="AP705" s="82">
        <v>200000000</v>
      </c>
      <c r="AQ705" s="82" t="s">
        <v>109</v>
      </c>
      <c r="AR705" s="82" t="s">
        <v>4274</v>
      </c>
      <c r="AS705" s="84">
        <v>42090</v>
      </c>
      <c r="AT705" s="85">
        <v>2015</v>
      </c>
      <c r="AU705" s="82" t="s">
        <v>4277</v>
      </c>
      <c r="AV705" s="84">
        <v>42825</v>
      </c>
      <c r="AW705" s="85">
        <v>2017</v>
      </c>
      <c r="AX705" s="85">
        <f>Table1[[#This Row],[End TEST]]-Table1[[#This Row],[Start TEST]]</f>
        <v>2</v>
      </c>
      <c r="AY705" s="85">
        <f>Table1[[#This Row],[TEST_Diff]]+1</f>
        <v>3</v>
      </c>
      <c r="AZ705" s="92">
        <f>DATEDIF(Table1[[#This Row],[Start Year]],Table1[[#This Row],[End Year]],"d") / 365</f>
        <v>2.0136986301369864</v>
      </c>
      <c r="BA705" s="82">
        <v>253800000</v>
      </c>
      <c r="BD705" s="82">
        <v>1</v>
      </c>
      <c r="BE705" s="82">
        <v>1</v>
      </c>
      <c r="BF705" s="82">
        <v>1</v>
      </c>
      <c r="BG705" s="82">
        <v>1</v>
      </c>
      <c r="BH705" s="82">
        <v>1</v>
      </c>
      <c r="BI705" s="82">
        <v>1</v>
      </c>
      <c r="BJ705" s="82">
        <v>1</v>
      </c>
      <c r="BK705" s="82">
        <v>1</v>
      </c>
      <c r="BL705" s="82">
        <v>1</v>
      </c>
      <c r="BM705" s="82">
        <v>1</v>
      </c>
      <c r="BO705" s="82">
        <v>1</v>
      </c>
      <c r="BP705" s="82">
        <v>1</v>
      </c>
    </row>
    <row r="706" spans="1:68" x14ac:dyDescent="0.5">
      <c r="A706" s="82">
        <v>80</v>
      </c>
      <c r="B706" s="82" t="s">
        <v>1471</v>
      </c>
      <c r="D706" s="90">
        <v>43579</v>
      </c>
      <c r="E706" s="90" t="s">
        <v>1472</v>
      </c>
      <c r="F706" s="90"/>
      <c r="G706" s="82" t="s">
        <v>1472</v>
      </c>
      <c r="H706" s="82" t="s">
        <v>1400</v>
      </c>
      <c r="I706" s="80" t="s">
        <v>81</v>
      </c>
      <c r="J706" s="80">
        <v>50</v>
      </c>
      <c r="K706" s="80">
        <v>132</v>
      </c>
      <c r="L706" s="80" t="s">
        <v>68</v>
      </c>
      <c r="M706" s="80">
        <v>1.1499999999999999</v>
      </c>
      <c r="N706" s="80">
        <v>12.238333000000001</v>
      </c>
      <c r="O706" s="80">
        <v>-1.561593</v>
      </c>
      <c r="P706" s="80" t="s">
        <v>69</v>
      </c>
      <c r="Q706" s="80">
        <v>0</v>
      </c>
      <c r="R706" s="80">
        <v>2.6272389999999999</v>
      </c>
      <c r="S706" s="80">
        <v>23.381664000000001</v>
      </c>
      <c r="T706" s="80">
        <v>1150000</v>
      </c>
      <c r="U706" s="91">
        <f>Table1[[#This Row],[Distribution Amount (Dollars)]]/Table1[[#This Row],[NEWdatediff]]</f>
        <v>383333.33333333331</v>
      </c>
      <c r="V706" s="82" t="s">
        <v>1393</v>
      </c>
      <c r="W706" s="82" t="s">
        <v>91</v>
      </c>
      <c r="X706" s="82" t="s">
        <v>72</v>
      </c>
      <c r="Y706" s="82" t="s">
        <v>73</v>
      </c>
      <c r="Z706" s="82">
        <v>1</v>
      </c>
      <c r="AA706" s="82" t="s">
        <v>121</v>
      </c>
      <c r="AB706" s="82" t="s">
        <v>1401</v>
      </c>
      <c r="AD706" s="82" t="s">
        <v>156</v>
      </c>
      <c r="AE706" s="82" t="s">
        <v>1473</v>
      </c>
      <c r="AN706" s="82" t="s">
        <v>76</v>
      </c>
      <c r="AO706" s="82" t="s">
        <v>1474</v>
      </c>
      <c r="AP706" s="82">
        <v>200000000</v>
      </c>
      <c r="AQ706" s="82" t="s">
        <v>109</v>
      </c>
      <c r="AR706" s="82" t="s">
        <v>4274</v>
      </c>
      <c r="AS706" s="84">
        <v>42090</v>
      </c>
      <c r="AT706" s="85">
        <v>2015</v>
      </c>
      <c r="AU706" s="82" t="s">
        <v>4277</v>
      </c>
      <c r="AV706" s="84">
        <v>42825</v>
      </c>
      <c r="AW706" s="85">
        <v>2017</v>
      </c>
      <c r="AX706" s="85">
        <f>Table1[[#This Row],[End TEST]]-Table1[[#This Row],[Start TEST]]</f>
        <v>2</v>
      </c>
      <c r="AY706" s="85">
        <f>Table1[[#This Row],[TEST_Diff]]+1</f>
        <v>3</v>
      </c>
      <c r="AZ706" s="92">
        <f>DATEDIF(Table1[[#This Row],[Start Year]],Table1[[#This Row],[End Year]],"d") / 365</f>
        <v>2.0136986301369864</v>
      </c>
      <c r="BA706" s="82">
        <v>253800000</v>
      </c>
      <c r="BD706" s="82">
        <v>1</v>
      </c>
      <c r="BE706" s="82">
        <v>1</v>
      </c>
      <c r="BF706" s="82">
        <v>1</v>
      </c>
      <c r="BG706" s="82">
        <v>1</v>
      </c>
      <c r="BH706" s="82">
        <v>1</v>
      </c>
      <c r="BI706" s="82">
        <v>1</v>
      </c>
      <c r="BJ706" s="82">
        <v>1</v>
      </c>
      <c r="BK706" s="82">
        <v>1</v>
      </c>
      <c r="BL706" s="82">
        <v>1</v>
      </c>
      <c r="BM706" s="82">
        <v>1</v>
      </c>
      <c r="BO706" s="82">
        <v>1</v>
      </c>
      <c r="BP706" s="82">
        <v>1</v>
      </c>
    </row>
    <row r="707" spans="1:68" x14ac:dyDescent="0.5">
      <c r="A707" s="82">
        <v>80</v>
      </c>
      <c r="B707" s="82" t="s">
        <v>1471</v>
      </c>
      <c r="D707" s="90">
        <v>43579</v>
      </c>
      <c r="E707" s="90" t="s">
        <v>1472</v>
      </c>
      <c r="F707" s="90"/>
      <c r="G707" s="82" t="s">
        <v>1472</v>
      </c>
      <c r="H707" s="82" t="s">
        <v>1400</v>
      </c>
      <c r="I707" s="80" t="s">
        <v>102</v>
      </c>
      <c r="J707" s="80">
        <v>50</v>
      </c>
      <c r="K707" s="80">
        <v>132</v>
      </c>
      <c r="L707" s="80" t="s">
        <v>1407</v>
      </c>
      <c r="M707" s="80">
        <v>0.25</v>
      </c>
      <c r="N707" s="80">
        <v>5.6238229999999998</v>
      </c>
      <c r="O707" s="80">
        <v>-58.974781</v>
      </c>
      <c r="P707" s="80" t="s">
        <v>84</v>
      </c>
      <c r="Q707" s="80">
        <v>0</v>
      </c>
      <c r="R707" s="80">
        <v>-15.623037</v>
      </c>
      <c r="S707" s="80">
        <v>-59.0625</v>
      </c>
      <c r="T707" s="80">
        <v>250000</v>
      </c>
      <c r="U707" s="91">
        <f>Table1[[#This Row],[Distribution Amount (Dollars)]]/Table1[[#This Row],[NEWdatediff]]</f>
        <v>83333.333333333328</v>
      </c>
      <c r="V707" s="82" t="s">
        <v>1393</v>
      </c>
      <c r="W707" s="82" t="s">
        <v>91</v>
      </c>
      <c r="X707" s="82" t="s">
        <v>72</v>
      </c>
      <c r="Y707" s="82" t="s">
        <v>73</v>
      </c>
      <c r="Z707" s="82">
        <v>1</v>
      </c>
      <c r="AA707" s="82" t="s">
        <v>121</v>
      </c>
      <c r="AB707" s="82" t="s">
        <v>1401</v>
      </c>
      <c r="AD707" s="82" t="s">
        <v>493</v>
      </c>
      <c r="AE707" s="82" t="s">
        <v>1473</v>
      </c>
      <c r="AN707" s="82" t="s">
        <v>76</v>
      </c>
      <c r="AO707" s="82" t="s">
        <v>1474</v>
      </c>
      <c r="AP707" s="82">
        <v>200000000</v>
      </c>
      <c r="AQ707" s="82" t="s">
        <v>109</v>
      </c>
      <c r="AR707" s="82" t="s">
        <v>4274</v>
      </c>
      <c r="AS707" s="84">
        <v>42090</v>
      </c>
      <c r="AT707" s="85">
        <v>2015</v>
      </c>
      <c r="AU707" s="82" t="s">
        <v>4277</v>
      </c>
      <c r="AV707" s="84">
        <v>42825</v>
      </c>
      <c r="AW707" s="85">
        <v>2017</v>
      </c>
      <c r="AX707" s="85">
        <f>Table1[[#This Row],[End TEST]]-Table1[[#This Row],[Start TEST]]</f>
        <v>2</v>
      </c>
      <c r="AY707" s="85">
        <f>Table1[[#This Row],[TEST_Diff]]+1</f>
        <v>3</v>
      </c>
      <c r="AZ707" s="92">
        <f>DATEDIF(Table1[[#This Row],[Start Year]],Table1[[#This Row],[End Year]],"d") / 365</f>
        <v>2.0136986301369864</v>
      </c>
      <c r="BA707" s="82">
        <v>253800000</v>
      </c>
      <c r="BD707" s="82">
        <v>1</v>
      </c>
      <c r="BE707" s="82">
        <v>1</v>
      </c>
      <c r="BF707" s="82">
        <v>1</v>
      </c>
      <c r="BG707" s="82">
        <v>1</v>
      </c>
      <c r="BH707" s="82">
        <v>1</v>
      </c>
      <c r="BI707" s="82">
        <v>1</v>
      </c>
      <c r="BJ707" s="82">
        <v>1</v>
      </c>
      <c r="BK707" s="82">
        <v>1</v>
      </c>
      <c r="BL707" s="82">
        <v>1</v>
      </c>
      <c r="BM707" s="82">
        <v>1</v>
      </c>
      <c r="BO707" s="82">
        <v>1</v>
      </c>
      <c r="BP707" s="82">
        <v>1</v>
      </c>
    </row>
    <row r="708" spans="1:68" x14ac:dyDescent="0.5">
      <c r="A708" s="82">
        <v>80</v>
      </c>
      <c r="B708" s="82" t="s">
        <v>1471</v>
      </c>
      <c r="D708" s="90">
        <v>43579</v>
      </c>
      <c r="E708" s="90" t="s">
        <v>1472</v>
      </c>
      <c r="F708" s="90"/>
      <c r="G708" s="82" t="s">
        <v>1472</v>
      </c>
      <c r="H708" s="82" t="s">
        <v>1400</v>
      </c>
      <c r="I708" s="80" t="s">
        <v>81</v>
      </c>
      <c r="J708" s="80">
        <v>50</v>
      </c>
      <c r="K708" s="80">
        <v>132</v>
      </c>
      <c r="L708" s="80" t="s">
        <v>1407</v>
      </c>
      <c r="M708" s="80">
        <v>0.25</v>
      </c>
      <c r="N708" s="80">
        <v>5.6238229999999998</v>
      </c>
      <c r="O708" s="80">
        <v>-58.974781</v>
      </c>
      <c r="P708" s="80" t="s">
        <v>84</v>
      </c>
      <c r="Q708" s="80">
        <v>0</v>
      </c>
      <c r="R708" s="80">
        <v>-15.623037</v>
      </c>
      <c r="S708" s="80">
        <v>-59.0625</v>
      </c>
      <c r="T708" s="80">
        <v>250000</v>
      </c>
      <c r="U708" s="91">
        <f>Table1[[#This Row],[Distribution Amount (Dollars)]]/Table1[[#This Row],[NEWdatediff]]</f>
        <v>83333.333333333328</v>
      </c>
      <c r="V708" s="82" t="s">
        <v>1393</v>
      </c>
      <c r="W708" s="82" t="s">
        <v>91</v>
      </c>
      <c r="X708" s="82" t="s">
        <v>72</v>
      </c>
      <c r="Y708" s="82" t="s">
        <v>73</v>
      </c>
      <c r="Z708" s="82">
        <v>1</v>
      </c>
      <c r="AA708" s="82" t="s">
        <v>121</v>
      </c>
      <c r="AB708" s="82" t="s">
        <v>1401</v>
      </c>
      <c r="AD708" s="82" t="s">
        <v>493</v>
      </c>
      <c r="AE708" s="82" t="s">
        <v>1473</v>
      </c>
      <c r="AN708" s="82" t="s">
        <v>76</v>
      </c>
      <c r="AO708" s="82" t="s">
        <v>1474</v>
      </c>
      <c r="AP708" s="82">
        <v>200000000</v>
      </c>
      <c r="AQ708" s="82" t="s">
        <v>109</v>
      </c>
      <c r="AR708" s="82" t="s">
        <v>4274</v>
      </c>
      <c r="AS708" s="84">
        <v>42090</v>
      </c>
      <c r="AT708" s="85">
        <v>2015</v>
      </c>
      <c r="AU708" s="82" t="s">
        <v>4277</v>
      </c>
      <c r="AV708" s="84">
        <v>42825</v>
      </c>
      <c r="AW708" s="85">
        <v>2017</v>
      </c>
      <c r="AX708" s="85">
        <f>Table1[[#This Row],[End TEST]]-Table1[[#This Row],[Start TEST]]</f>
        <v>2</v>
      </c>
      <c r="AY708" s="85">
        <f>Table1[[#This Row],[TEST_Diff]]+1</f>
        <v>3</v>
      </c>
      <c r="AZ708" s="92">
        <f>DATEDIF(Table1[[#This Row],[Start Year]],Table1[[#This Row],[End Year]],"d") / 365</f>
        <v>2.0136986301369864</v>
      </c>
      <c r="BA708" s="82">
        <v>253800000</v>
      </c>
      <c r="BD708" s="82">
        <v>1</v>
      </c>
      <c r="BE708" s="82">
        <v>1</v>
      </c>
      <c r="BF708" s="82">
        <v>1</v>
      </c>
      <c r="BG708" s="82">
        <v>1</v>
      </c>
      <c r="BH708" s="82">
        <v>1</v>
      </c>
      <c r="BI708" s="82">
        <v>1</v>
      </c>
      <c r="BJ708" s="82">
        <v>1</v>
      </c>
      <c r="BK708" s="82">
        <v>1</v>
      </c>
      <c r="BL708" s="82">
        <v>1</v>
      </c>
      <c r="BM708" s="82">
        <v>1</v>
      </c>
      <c r="BO708" s="82">
        <v>1</v>
      </c>
      <c r="BP708" s="82">
        <v>1</v>
      </c>
    </row>
    <row r="709" spans="1:68" x14ac:dyDescent="0.5">
      <c r="A709" s="82">
        <v>80</v>
      </c>
      <c r="B709" s="82" t="s">
        <v>1471</v>
      </c>
      <c r="D709" s="90">
        <v>43579</v>
      </c>
      <c r="E709" s="90" t="s">
        <v>1472</v>
      </c>
      <c r="F709" s="90"/>
      <c r="G709" s="82" t="s">
        <v>1472</v>
      </c>
      <c r="H709" s="82" t="s">
        <v>1400</v>
      </c>
      <c r="I709" s="80" t="s">
        <v>102</v>
      </c>
      <c r="J709" s="80">
        <v>50</v>
      </c>
      <c r="K709" s="80">
        <v>132</v>
      </c>
      <c r="L709" s="80" t="s">
        <v>588</v>
      </c>
      <c r="M709" s="80">
        <v>0.64</v>
      </c>
      <c r="N709" s="80">
        <v>28.394856999999998</v>
      </c>
      <c r="O709" s="80">
        <v>84.124008000000003</v>
      </c>
      <c r="P709" s="80" t="s">
        <v>114</v>
      </c>
      <c r="Q709" s="80">
        <v>0</v>
      </c>
      <c r="R709" s="80">
        <v>25.384855999999999</v>
      </c>
      <c r="S709" s="80">
        <v>68.458809000000002</v>
      </c>
      <c r="T709" s="80">
        <v>640000</v>
      </c>
      <c r="U709" s="91">
        <f>Table1[[#This Row],[Distribution Amount (Dollars)]]/Table1[[#This Row],[NEWdatediff]]</f>
        <v>213333.33333333334</v>
      </c>
      <c r="V709" s="82" t="s">
        <v>1393</v>
      </c>
      <c r="W709" s="82" t="s">
        <v>91</v>
      </c>
      <c r="X709" s="82" t="s">
        <v>72</v>
      </c>
      <c r="Y709" s="82" t="s">
        <v>73</v>
      </c>
      <c r="Z709" s="82">
        <v>1</v>
      </c>
      <c r="AA709" s="82" t="s">
        <v>121</v>
      </c>
      <c r="AB709" s="82" t="s">
        <v>1401</v>
      </c>
      <c r="AD709" s="82" t="s">
        <v>694</v>
      </c>
      <c r="AE709" s="82" t="s">
        <v>1473</v>
      </c>
      <c r="AN709" s="82" t="s">
        <v>76</v>
      </c>
      <c r="AO709" s="82" t="s">
        <v>1474</v>
      </c>
      <c r="AP709" s="82">
        <v>200000000</v>
      </c>
      <c r="AQ709" s="82" t="s">
        <v>109</v>
      </c>
      <c r="AR709" s="82" t="s">
        <v>4274</v>
      </c>
      <c r="AS709" s="84">
        <v>42090</v>
      </c>
      <c r="AT709" s="85">
        <v>2015</v>
      </c>
      <c r="AU709" s="82" t="s">
        <v>4277</v>
      </c>
      <c r="AV709" s="84">
        <v>42825</v>
      </c>
      <c r="AW709" s="85">
        <v>2017</v>
      </c>
      <c r="AX709" s="85">
        <f>Table1[[#This Row],[End TEST]]-Table1[[#This Row],[Start TEST]]</f>
        <v>2</v>
      </c>
      <c r="AY709" s="85">
        <f>Table1[[#This Row],[TEST_Diff]]+1</f>
        <v>3</v>
      </c>
      <c r="AZ709" s="92">
        <f>DATEDIF(Table1[[#This Row],[Start Year]],Table1[[#This Row],[End Year]],"d") / 365</f>
        <v>2.0136986301369864</v>
      </c>
      <c r="BA709" s="82">
        <v>253800000</v>
      </c>
      <c r="BD709" s="82">
        <v>1</v>
      </c>
      <c r="BE709" s="82">
        <v>1</v>
      </c>
      <c r="BF709" s="82">
        <v>1</v>
      </c>
      <c r="BG709" s="82">
        <v>1</v>
      </c>
      <c r="BH709" s="82">
        <v>1</v>
      </c>
      <c r="BI709" s="82">
        <v>1</v>
      </c>
      <c r="BJ709" s="82">
        <v>1</v>
      </c>
      <c r="BK709" s="82">
        <v>1</v>
      </c>
      <c r="BL709" s="82">
        <v>1</v>
      </c>
      <c r="BM709" s="82">
        <v>1</v>
      </c>
      <c r="BO709" s="82">
        <v>1</v>
      </c>
      <c r="BP709" s="82">
        <v>1</v>
      </c>
    </row>
    <row r="710" spans="1:68" x14ac:dyDescent="0.5">
      <c r="A710" s="82">
        <v>80</v>
      </c>
      <c r="B710" s="82" t="s">
        <v>1471</v>
      </c>
      <c r="D710" s="90">
        <v>43579</v>
      </c>
      <c r="E710" s="90" t="s">
        <v>1472</v>
      </c>
      <c r="F710" s="90"/>
      <c r="G710" s="82" t="s">
        <v>1472</v>
      </c>
      <c r="H710" s="82" t="s">
        <v>1400</v>
      </c>
      <c r="I710" s="80" t="s">
        <v>81</v>
      </c>
      <c r="J710" s="80">
        <v>50</v>
      </c>
      <c r="K710" s="80">
        <v>132</v>
      </c>
      <c r="L710" s="80" t="s">
        <v>588</v>
      </c>
      <c r="M710" s="80">
        <v>0.64</v>
      </c>
      <c r="N710" s="80">
        <v>28.394856999999998</v>
      </c>
      <c r="O710" s="80">
        <v>84.124008000000003</v>
      </c>
      <c r="P710" s="80" t="s">
        <v>114</v>
      </c>
      <c r="Q710" s="80">
        <v>0</v>
      </c>
      <c r="R710" s="80">
        <v>25.384855999999999</v>
      </c>
      <c r="S710" s="80">
        <v>68.458809000000002</v>
      </c>
      <c r="T710" s="80">
        <v>640000</v>
      </c>
      <c r="U710" s="91">
        <f>Table1[[#This Row],[Distribution Amount (Dollars)]]/Table1[[#This Row],[NEWdatediff]]</f>
        <v>213333.33333333334</v>
      </c>
      <c r="V710" s="82" t="s">
        <v>1393</v>
      </c>
      <c r="W710" s="82" t="s">
        <v>91</v>
      </c>
      <c r="X710" s="82" t="s">
        <v>72</v>
      </c>
      <c r="Y710" s="82" t="s">
        <v>73</v>
      </c>
      <c r="Z710" s="82">
        <v>1</v>
      </c>
      <c r="AA710" s="82" t="s">
        <v>121</v>
      </c>
      <c r="AB710" s="82" t="s">
        <v>1401</v>
      </c>
      <c r="AD710" s="82" t="s">
        <v>694</v>
      </c>
      <c r="AE710" s="82" t="s">
        <v>1473</v>
      </c>
      <c r="AN710" s="82" t="s">
        <v>76</v>
      </c>
      <c r="AO710" s="82" t="s">
        <v>1474</v>
      </c>
      <c r="AP710" s="82">
        <v>200000000</v>
      </c>
      <c r="AQ710" s="82" t="s">
        <v>109</v>
      </c>
      <c r="AR710" s="82" t="s">
        <v>4274</v>
      </c>
      <c r="AS710" s="84">
        <v>42090</v>
      </c>
      <c r="AT710" s="85">
        <v>2015</v>
      </c>
      <c r="AU710" s="82" t="s">
        <v>4277</v>
      </c>
      <c r="AV710" s="84">
        <v>42825</v>
      </c>
      <c r="AW710" s="85">
        <v>2017</v>
      </c>
      <c r="AX710" s="85">
        <f>Table1[[#This Row],[End TEST]]-Table1[[#This Row],[Start TEST]]</f>
        <v>2</v>
      </c>
      <c r="AY710" s="85">
        <f>Table1[[#This Row],[TEST_Diff]]+1</f>
        <v>3</v>
      </c>
      <c r="AZ710" s="92">
        <f>DATEDIF(Table1[[#This Row],[Start Year]],Table1[[#This Row],[End Year]],"d") / 365</f>
        <v>2.0136986301369864</v>
      </c>
      <c r="BA710" s="82">
        <v>253800000</v>
      </c>
      <c r="BD710" s="82">
        <v>1</v>
      </c>
      <c r="BE710" s="82">
        <v>1</v>
      </c>
      <c r="BF710" s="82">
        <v>1</v>
      </c>
      <c r="BG710" s="82">
        <v>1</v>
      </c>
      <c r="BH710" s="82">
        <v>1</v>
      </c>
      <c r="BI710" s="82">
        <v>1</v>
      </c>
      <c r="BJ710" s="82">
        <v>1</v>
      </c>
      <c r="BK710" s="82">
        <v>1</v>
      </c>
      <c r="BL710" s="82">
        <v>1</v>
      </c>
      <c r="BM710" s="82">
        <v>1</v>
      </c>
      <c r="BO710" s="82">
        <v>1</v>
      </c>
      <c r="BP710" s="82">
        <v>1</v>
      </c>
    </row>
    <row r="711" spans="1:68" x14ac:dyDescent="0.5">
      <c r="A711" s="82">
        <v>80</v>
      </c>
      <c r="B711" s="82" t="s">
        <v>1471</v>
      </c>
      <c r="D711" s="90">
        <v>43579</v>
      </c>
      <c r="E711" s="90" t="s">
        <v>1472</v>
      </c>
      <c r="F711" s="90"/>
      <c r="G711" s="82" t="s">
        <v>1472</v>
      </c>
      <c r="H711" s="82" t="s">
        <v>1400</v>
      </c>
      <c r="I711" s="80" t="s">
        <v>102</v>
      </c>
      <c r="J711" s="80">
        <v>50</v>
      </c>
      <c r="K711" s="80">
        <v>132</v>
      </c>
      <c r="L711" s="80" t="s">
        <v>82</v>
      </c>
      <c r="M711" s="80">
        <v>1.1499999999999999</v>
      </c>
      <c r="N711" s="80">
        <v>15.221447</v>
      </c>
      <c r="O711" s="80">
        <v>-14.820880000000001</v>
      </c>
      <c r="P711" s="80" t="s">
        <v>69</v>
      </c>
      <c r="Q711" s="80">
        <v>0</v>
      </c>
      <c r="R711" s="80">
        <v>2.6272389999999999</v>
      </c>
      <c r="S711" s="80">
        <v>23.381664000000001</v>
      </c>
      <c r="T711" s="80">
        <v>1150000</v>
      </c>
      <c r="U711" s="91">
        <f>Table1[[#This Row],[Distribution Amount (Dollars)]]/Table1[[#This Row],[NEWdatediff]]</f>
        <v>383333.33333333331</v>
      </c>
      <c r="V711" s="82" t="s">
        <v>1393</v>
      </c>
      <c r="W711" s="82" t="s">
        <v>91</v>
      </c>
      <c r="X711" s="82" t="s">
        <v>72</v>
      </c>
      <c r="Y711" s="82" t="s">
        <v>73</v>
      </c>
      <c r="Z711" s="82">
        <v>1</v>
      </c>
      <c r="AA711" s="82" t="s">
        <v>121</v>
      </c>
      <c r="AB711" s="82" t="s">
        <v>1401</v>
      </c>
      <c r="AD711" s="82" t="s">
        <v>1452</v>
      </c>
      <c r="AE711" s="82" t="s">
        <v>1473</v>
      </c>
      <c r="AN711" s="82" t="s">
        <v>76</v>
      </c>
      <c r="AO711" s="82" t="s">
        <v>1474</v>
      </c>
      <c r="AP711" s="82">
        <v>200000000</v>
      </c>
      <c r="AQ711" s="82" t="s">
        <v>109</v>
      </c>
      <c r="AR711" s="82" t="s">
        <v>4274</v>
      </c>
      <c r="AS711" s="84">
        <v>42090</v>
      </c>
      <c r="AT711" s="85">
        <v>2015</v>
      </c>
      <c r="AU711" s="82" t="s">
        <v>4277</v>
      </c>
      <c r="AV711" s="84">
        <v>42825</v>
      </c>
      <c r="AW711" s="85">
        <v>2017</v>
      </c>
      <c r="AX711" s="85">
        <f>Table1[[#This Row],[End TEST]]-Table1[[#This Row],[Start TEST]]</f>
        <v>2</v>
      </c>
      <c r="AY711" s="85">
        <f>Table1[[#This Row],[TEST_Diff]]+1</f>
        <v>3</v>
      </c>
      <c r="AZ711" s="92">
        <f>DATEDIF(Table1[[#This Row],[Start Year]],Table1[[#This Row],[End Year]],"d") / 365</f>
        <v>2.0136986301369864</v>
      </c>
      <c r="BA711" s="82">
        <v>253800000</v>
      </c>
      <c r="BD711" s="82">
        <v>1</v>
      </c>
      <c r="BE711" s="82">
        <v>1</v>
      </c>
      <c r="BF711" s="82">
        <v>1</v>
      </c>
      <c r="BG711" s="82">
        <v>1</v>
      </c>
      <c r="BH711" s="82">
        <v>1</v>
      </c>
      <c r="BI711" s="82">
        <v>1</v>
      </c>
      <c r="BJ711" s="82">
        <v>1</v>
      </c>
      <c r="BK711" s="82">
        <v>1</v>
      </c>
      <c r="BL711" s="82">
        <v>1</v>
      </c>
      <c r="BM711" s="82">
        <v>1</v>
      </c>
      <c r="BO711" s="82">
        <v>1</v>
      </c>
      <c r="BP711" s="82">
        <v>1</v>
      </c>
    </row>
    <row r="712" spans="1:68" x14ac:dyDescent="0.5">
      <c r="A712" s="82">
        <v>80</v>
      </c>
      <c r="B712" s="82" t="s">
        <v>1471</v>
      </c>
      <c r="D712" s="90">
        <v>43579</v>
      </c>
      <c r="E712" s="90" t="s">
        <v>1472</v>
      </c>
      <c r="F712" s="90"/>
      <c r="G712" s="82" t="s">
        <v>1472</v>
      </c>
      <c r="H712" s="82" t="s">
        <v>1400</v>
      </c>
      <c r="I712" s="80" t="s">
        <v>81</v>
      </c>
      <c r="J712" s="80">
        <v>50</v>
      </c>
      <c r="K712" s="80">
        <v>132</v>
      </c>
      <c r="L712" s="80" t="s">
        <v>82</v>
      </c>
      <c r="M712" s="80">
        <v>1.1499999999999999</v>
      </c>
      <c r="N712" s="80">
        <v>15.221447</v>
      </c>
      <c r="O712" s="80">
        <v>-14.820880000000001</v>
      </c>
      <c r="P712" s="80" t="s">
        <v>69</v>
      </c>
      <c r="Q712" s="80">
        <v>0</v>
      </c>
      <c r="R712" s="80">
        <v>2.6272389999999999</v>
      </c>
      <c r="S712" s="80">
        <v>23.381664000000001</v>
      </c>
      <c r="T712" s="80">
        <v>1150000</v>
      </c>
      <c r="U712" s="91">
        <f>Table1[[#This Row],[Distribution Amount (Dollars)]]/Table1[[#This Row],[NEWdatediff]]</f>
        <v>383333.33333333331</v>
      </c>
      <c r="V712" s="82" t="s">
        <v>1393</v>
      </c>
      <c r="W712" s="82" t="s">
        <v>91</v>
      </c>
      <c r="X712" s="82" t="s">
        <v>72</v>
      </c>
      <c r="Y712" s="82" t="s">
        <v>73</v>
      </c>
      <c r="Z712" s="82">
        <v>1</v>
      </c>
      <c r="AA712" s="82" t="s">
        <v>121</v>
      </c>
      <c r="AB712" s="82" t="s">
        <v>1401</v>
      </c>
      <c r="AD712" s="82" t="s">
        <v>1452</v>
      </c>
      <c r="AE712" s="82" t="s">
        <v>1473</v>
      </c>
      <c r="AN712" s="82" t="s">
        <v>76</v>
      </c>
      <c r="AO712" s="82" t="s">
        <v>1474</v>
      </c>
      <c r="AP712" s="82">
        <v>200000000</v>
      </c>
      <c r="AQ712" s="82" t="s">
        <v>109</v>
      </c>
      <c r="AR712" s="82" t="s">
        <v>4274</v>
      </c>
      <c r="AS712" s="84">
        <v>42090</v>
      </c>
      <c r="AT712" s="85">
        <v>2015</v>
      </c>
      <c r="AU712" s="82" t="s">
        <v>4277</v>
      </c>
      <c r="AV712" s="84">
        <v>42825</v>
      </c>
      <c r="AW712" s="85">
        <v>2017</v>
      </c>
      <c r="AX712" s="85">
        <f>Table1[[#This Row],[End TEST]]-Table1[[#This Row],[Start TEST]]</f>
        <v>2</v>
      </c>
      <c r="AY712" s="85">
        <f>Table1[[#This Row],[TEST_Diff]]+1</f>
        <v>3</v>
      </c>
      <c r="AZ712" s="92">
        <f>DATEDIF(Table1[[#This Row],[Start Year]],Table1[[#This Row],[End Year]],"d") / 365</f>
        <v>2.0136986301369864</v>
      </c>
      <c r="BA712" s="82">
        <v>253800000</v>
      </c>
      <c r="BD712" s="82">
        <v>1</v>
      </c>
      <c r="BE712" s="82">
        <v>1</v>
      </c>
      <c r="BF712" s="82">
        <v>1</v>
      </c>
      <c r="BG712" s="82">
        <v>1</v>
      </c>
      <c r="BH712" s="82">
        <v>1</v>
      </c>
      <c r="BI712" s="82">
        <v>1</v>
      </c>
      <c r="BJ712" s="82">
        <v>1</v>
      </c>
      <c r="BK712" s="82">
        <v>1</v>
      </c>
      <c r="BL712" s="82">
        <v>1</v>
      </c>
      <c r="BM712" s="82">
        <v>1</v>
      </c>
      <c r="BO712" s="82">
        <v>1</v>
      </c>
      <c r="BP712" s="82">
        <v>1</v>
      </c>
    </row>
    <row r="713" spans="1:68" x14ac:dyDescent="0.5">
      <c r="A713" s="82">
        <v>80</v>
      </c>
      <c r="B713" s="82" t="s">
        <v>1471</v>
      </c>
      <c r="D713" s="90">
        <v>43579</v>
      </c>
      <c r="E713" s="90" t="s">
        <v>1472</v>
      </c>
      <c r="F713" s="90"/>
      <c r="G713" s="82" t="s">
        <v>1472</v>
      </c>
      <c r="H713" s="82" t="s">
        <v>1400</v>
      </c>
      <c r="I713" s="80" t="s">
        <v>102</v>
      </c>
      <c r="J713" s="80">
        <v>50</v>
      </c>
      <c r="K713" s="80">
        <v>132</v>
      </c>
      <c r="L713" s="80" t="s">
        <v>1445</v>
      </c>
      <c r="M713" s="80">
        <v>0.25</v>
      </c>
      <c r="N713" s="80">
        <v>8.5379810000000003</v>
      </c>
      <c r="O713" s="80">
        <v>-80.782127000000003</v>
      </c>
      <c r="P713" s="80" t="s">
        <v>308</v>
      </c>
      <c r="Q713" s="80">
        <v>0</v>
      </c>
      <c r="R713" s="80">
        <v>13.923406</v>
      </c>
      <c r="S713" s="80">
        <v>-86.952798999999999</v>
      </c>
      <c r="T713" s="80">
        <v>250000</v>
      </c>
      <c r="U713" s="91">
        <f>Table1[[#This Row],[Distribution Amount (Dollars)]]/Table1[[#This Row],[NEWdatediff]]</f>
        <v>83333.333333333328</v>
      </c>
      <c r="V713" s="82" t="s">
        <v>1393</v>
      </c>
      <c r="W713" s="82" t="s">
        <v>91</v>
      </c>
      <c r="X713" s="82" t="s">
        <v>72</v>
      </c>
      <c r="Y713" s="82" t="s">
        <v>73</v>
      </c>
      <c r="Z713" s="82">
        <v>1</v>
      </c>
      <c r="AA713" s="82" t="s">
        <v>121</v>
      </c>
      <c r="AB713" s="82" t="s">
        <v>1401</v>
      </c>
      <c r="AD713" s="82" t="s">
        <v>1420</v>
      </c>
      <c r="AE713" s="82" t="s">
        <v>1473</v>
      </c>
      <c r="AN713" s="82" t="s">
        <v>76</v>
      </c>
      <c r="AO713" s="82" t="s">
        <v>1474</v>
      </c>
      <c r="AP713" s="82">
        <v>200000000</v>
      </c>
      <c r="AQ713" s="82" t="s">
        <v>109</v>
      </c>
      <c r="AR713" s="82" t="s">
        <v>4274</v>
      </c>
      <c r="AS713" s="84">
        <v>42090</v>
      </c>
      <c r="AT713" s="85">
        <v>2015</v>
      </c>
      <c r="AU713" s="82" t="s">
        <v>4277</v>
      </c>
      <c r="AV713" s="84">
        <v>42825</v>
      </c>
      <c r="AW713" s="85">
        <v>2017</v>
      </c>
      <c r="AX713" s="85">
        <f>Table1[[#This Row],[End TEST]]-Table1[[#This Row],[Start TEST]]</f>
        <v>2</v>
      </c>
      <c r="AY713" s="85">
        <f>Table1[[#This Row],[TEST_Diff]]+1</f>
        <v>3</v>
      </c>
      <c r="AZ713" s="92">
        <f>DATEDIF(Table1[[#This Row],[Start Year]],Table1[[#This Row],[End Year]],"d") / 365</f>
        <v>2.0136986301369864</v>
      </c>
      <c r="BA713" s="82">
        <v>253800000</v>
      </c>
      <c r="BD713" s="82">
        <v>1</v>
      </c>
      <c r="BE713" s="82">
        <v>1</v>
      </c>
      <c r="BF713" s="82">
        <v>1</v>
      </c>
      <c r="BG713" s="82">
        <v>1</v>
      </c>
      <c r="BH713" s="82">
        <v>1</v>
      </c>
      <c r="BI713" s="82">
        <v>1</v>
      </c>
      <c r="BJ713" s="82">
        <v>1</v>
      </c>
      <c r="BK713" s="82">
        <v>1</v>
      </c>
      <c r="BL713" s="82">
        <v>1</v>
      </c>
      <c r="BM713" s="82">
        <v>1</v>
      </c>
      <c r="BO713" s="82">
        <v>1</v>
      </c>
      <c r="BP713" s="82">
        <v>1</v>
      </c>
    </row>
    <row r="714" spans="1:68" x14ac:dyDescent="0.5">
      <c r="A714" s="82">
        <v>80</v>
      </c>
      <c r="B714" s="82" t="s">
        <v>1471</v>
      </c>
      <c r="D714" s="90">
        <v>43579</v>
      </c>
      <c r="E714" s="90" t="s">
        <v>1472</v>
      </c>
      <c r="F714" s="90"/>
      <c r="G714" s="82" t="s">
        <v>1472</v>
      </c>
      <c r="H714" s="82" t="s">
        <v>1400</v>
      </c>
      <c r="I714" s="80" t="s">
        <v>81</v>
      </c>
      <c r="J714" s="80">
        <v>50</v>
      </c>
      <c r="K714" s="80">
        <v>132</v>
      </c>
      <c r="L714" s="80" t="s">
        <v>1445</v>
      </c>
      <c r="M714" s="80">
        <v>0.25</v>
      </c>
      <c r="N714" s="80">
        <v>8.5379810000000003</v>
      </c>
      <c r="O714" s="80">
        <v>-80.782127000000003</v>
      </c>
      <c r="P714" s="80" t="s">
        <v>308</v>
      </c>
      <c r="Q714" s="80">
        <v>0</v>
      </c>
      <c r="R714" s="80">
        <v>13.923406</v>
      </c>
      <c r="S714" s="80">
        <v>-86.952798999999999</v>
      </c>
      <c r="T714" s="80">
        <v>250000</v>
      </c>
      <c r="U714" s="91">
        <f>Table1[[#This Row],[Distribution Amount (Dollars)]]/Table1[[#This Row],[NEWdatediff]]</f>
        <v>83333.333333333328</v>
      </c>
      <c r="V714" s="82" t="s">
        <v>1393</v>
      </c>
      <c r="W714" s="82" t="s">
        <v>91</v>
      </c>
      <c r="X714" s="82" t="s">
        <v>72</v>
      </c>
      <c r="Y714" s="82" t="s">
        <v>73</v>
      </c>
      <c r="Z714" s="82">
        <v>1</v>
      </c>
      <c r="AA714" s="82" t="s">
        <v>121</v>
      </c>
      <c r="AB714" s="82" t="s">
        <v>1401</v>
      </c>
      <c r="AD714" s="82" t="s">
        <v>1420</v>
      </c>
      <c r="AE714" s="82" t="s">
        <v>1473</v>
      </c>
      <c r="AN714" s="82" t="s">
        <v>76</v>
      </c>
      <c r="AO714" s="82" t="s">
        <v>1474</v>
      </c>
      <c r="AP714" s="82">
        <v>200000000</v>
      </c>
      <c r="AQ714" s="82" t="s">
        <v>109</v>
      </c>
      <c r="AR714" s="82" t="s">
        <v>4274</v>
      </c>
      <c r="AS714" s="84">
        <v>42090</v>
      </c>
      <c r="AT714" s="85">
        <v>2015</v>
      </c>
      <c r="AU714" s="82" t="s">
        <v>4277</v>
      </c>
      <c r="AV714" s="84">
        <v>42825</v>
      </c>
      <c r="AW714" s="85">
        <v>2017</v>
      </c>
      <c r="AX714" s="85">
        <f>Table1[[#This Row],[End TEST]]-Table1[[#This Row],[Start TEST]]</f>
        <v>2</v>
      </c>
      <c r="AY714" s="85">
        <f>Table1[[#This Row],[TEST_Diff]]+1</f>
        <v>3</v>
      </c>
      <c r="AZ714" s="92">
        <f>DATEDIF(Table1[[#This Row],[Start Year]],Table1[[#This Row],[End Year]],"d") / 365</f>
        <v>2.0136986301369864</v>
      </c>
      <c r="BA714" s="82">
        <v>253800000</v>
      </c>
      <c r="BD714" s="82">
        <v>1</v>
      </c>
      <c r="BE714" s="82">
        <v>1</v>
      </c>
      <c r="BF714" s="82">
        <v>1</v>
      </c>
      <c r="BG714" s="82">
        <v>1</v>
      </c>
      <c r="BH714" s="82">
        <v>1</v>
      </c>
      <c r="BI714" s="82">
        <v>1</v>
      </c>
      <c r="BJ714" s="82">
        <v>1</v>
      </c>
      <c r="BK714" s="82">
        <v>1</v>
      </c>
      <c r="BL714" s="82">
        <v>1</v>
      </c>
      <c r="BM714" s="82">
        <v>1</v>
      </c>
      <c r="BO714" s="82">
        <v>1</v>
      </c>
      <c r="BP714" s="82">
        <v>1</v>
      </c>
    </row>
    <row r="715" spans="1:68" x14ac:dyDescent="0.5">
      <c r="A715" s="82">
        <v>80</v>
      </c>
      <c r="B715" s="82" t="s">
        <v>1471</v>
      </c>
      <c r="D715" s="90">
        <v>43579</v>
      </c>
      <c r="E715" s="90" t="s">
        <v>1472</v>
      </c>
      <c r="F715" s="90"/>
      <c r="G715" s="82" t="s">
        <v>1472</v>
      </c>
      <c r="H715" s="82" t="s">
        <v>1400</v>
      </c>
      <c r="I715" s="80" t="s">
        <v>102</v>
      </c>
      <c r="J715" s="80">
        <v>50</v>
      </c>
      <c r="K715" s="80">
        <v>132</v>
      </c>
      <c r="L715" s="80" t="s">
        <v>312</v>
      </c>
      <c r="M715" s="80">
        <v>1.1499999999999999</v>
      </c>
      <c r="N715" s="80">
        <v>-29.140993000000002</v>
      </c>
      <c r="O715" s="80">
        <v>24.367459</v>
      </c>
      <c r="P715" s="80" t="s">
        <v>69</v>
      </c>
      <c r="Q715" s="80">
        <v>0</v>
      </c>
      <c r="R715" s="80">
        <v>2.6272389999999999</v>
      </c>
      <c r="S715" s="80">
        <v>23.381664000000001</v>
      </c>
      <c r="T715" s="80">
        <v>1150000</v>
      </c>
      <c r="U715" s="91">
        <f>Table1[[#This Row],[Distribution Amount (Dollars)]]/Table1[[#This Row],[NEWdatediff]]</f>
        <v>383333.33333333331</v>
      </c>
      <c r="V715" s="82" t="s">
        <v>1393</v>
      </c>
      <c r="W715" s="82" t="s">
        <v>91</v>
      </c>
      <c r="X715" s="82" t="s">
        <v>72</v>
      </c>
      <c r="Y715" s="82" t="s">
        <v>73</v>
      </c>
      <c r="Z715" s="82">
        <v>1</v>
      </c>
      <c r="AA715" s="82" t="s">
        <v>121</v>
      </c>
      <c r="AB715" s="82" t="s">
        <v>1401</v>
      </c>
      <c r="AD715" s="82" t="s">
        <v>1436</v>
      </c>
      <c r="AE715" s="82" t="s">
        <v>1473</v>
      </c>
      <c r="AN715" s="82" t="s">
        <v>76</v>
      </c>
      <c r="AO715" s="82" t="s">
        <v>1474</v>
      </c>
      <c r="AP715" s="82">
        <v>200000000</v>
      </c>
      <c r="AQ715" s="82" t="s">
        <v>109</v>
      </c>
      <c r="AR715" s="82" t="s">
        <v>4274</v>
      </c>
      <c r="AS715" s="84">
        <v>42090</v>
      </c>
      <c r="AT715" s="85">
        <v>2015</v>
      </c>
      <c r="AU715" s="82" t="s">
        <v>4277</v>
      </c>
      <c r="AV715" s="84">
        <v>42825</v>
      </c>
      <c r="AW715" s="85">
        <v>2017</v>
      </c>
      <c r="AX715" s="85">
        <f>Table1[[#This Row],[End TEST]]-Table1[[#This Row],[Start TEST]]</f>
        <v>2</v>
      </c>
      <c r="AY715" s="85">
        <f>Table1[[#This Row],[TEST_Diff]]+1</f>
        <v>3</v>
      </c>
      <c r="AZ715" s="92">
        <f>DATEDIF(Table1[[#This Row],[Start Year]],Table1[[#This Row],[End Year]],"d") / 365</f>
        <v>2.0136986301369864</v>
      </c>
      <c r="BA715" s="82">
        <v>253800000</v>
      </c>
      <c r="BD715" s="82">
        <v>1</v>
      </c>
      <c r="BE715" s="82">
        <v>1</v>
      </c>
      <c r="BF715" s="82">
        <v>1</v>
      </c>
      <c r="BG715" s="82">
        <v>1</v>
      </c>
      <c r="BH715" s="82">
        <v>1</v>
      </c>
      <c r="BI715" s="82">
        <v>1</v>
      </c>
      <c r="BJ715" s="82">
        <v>1</v>
      </c>
      <c r="BK715" s="82">
        <v>1</v>
      </c>
      <c r="BL715" s="82">
        <v>1</v>
      </c>
      <c r="BM715" s="82">
        <v>1</v>
      </c>
      <c r="BO715" s="82">
        <v>1</v>
      </c>
      <c r="BP715" s="82">
        <v>1</v>
      </c>
    </row>
    <row r="716" spans="1:68" x14ac:dyDescent="0.5">
      <c r="A716" s="82">
        <v>80</v>
      </c>
      <c r="B716" s="82" t="s">
        <v>1471</v>
      </c>
      <c r="D716" s="90">
        <v>43579</v>
      </c>
      <c r="E716" s="90" t="s">
        <v>1472</v>
      </c>
      <c r="F716" s="90"/>
      <c r="G716" s="82" t="s">
        <v>1472</v>
      </c>
      <c r="H716" s="82" t="s">
        <v>1400</v>
      </c>
      <c r="I716" s="80" t="s">
        <v>81</v>
      </c>
      <c r="J716" s="80">
        <v>50</v>
      </c>
      <c r="K716" s="80">
        <v>132</v>
      </c>
      <c r="L716" s="80" t="s">
        <v>312</v>
      </c>
      <c r="M716" s="80">
        <v>1.1499999999999999</v>
      </c>
      <c r="N716" s="80">
        <v>-29.140993000000002</v>
      </c>
      <c r="O716" s="80">
        <v>24.367459</v>
      </c>
      <c r="P716" s="80" t="s">
        <v>69</v>
      </c>
      <c r="Q716" s="80">
        <v>0</v>
      </c>
      <c r="R716" s="80">
        <v>2.6272389999999999</v>
      </c>
      <c r="S716" s="80">
        <v>23.381664000000001</v>
      </c>
      <c r="T716" s="80">
        <v>1150000</v>
      </c>
      <c r="U716" s="91">
        <f>Table1[[#This Row],[Distribution Amount (Dollars)]]/Table1[[#This Row],[NEWdatediff]]</f>
        <v>383333.33333333331</v>
      </c>
      <c r="V716" s="82" t="s">
        <v>1393</v>
      </c>
      <c r="W716" s="82" t="s">
        <v>91</v>
      </c>
      <c r="X716" s="82" t="s">
        <v>72</v>
      </c>
      <c r="Y716" s="82" t="s">
        <v>73</v>
      </c>
      <c r="Z716" s="82">
        <v>1</v>
      </c>
      <c r="AA716" s="82" t="s">
        <v>121</v>
      </c>
      <c r="AB716" s="82" t="s">
        <v>1401</v>
      </c>
      <c r="AD716" s="82" t="s">
        <v>1436</v>
      </c>
      <c r="AE716" s="82" t="s">
        <v>1473</v>
      </c>
      <c r="AN716" s="82" t="s">
        <v>76</v>
      </c>
      <c r="AO716" s="82" t="s">
        <v>1474</v>
      </c>
      <c r="AP716" s="82">
        <v>200000000</v>
      </c>
      <c r="AQ716" s="82" t="s">
        <v>109</v>
      </c>
      <c r="AR716" s="82" t="s">
        <v>4274</v>
      </c>
      <c r="AS716" s="84">
        <v>42090</v>
      </c>
      <c r="AT716" s="85">
        <v>2015</v>
      </c>
      <c r="AU716" s="82" t="s">
        <v>4277</v>
      </c>
      <c r="AV716" s="84">
        <v>42825</v>
      </c>
      <c r="AW716" s="85">
        <v>2017</v>
      </c>
      <c r="AX716" s="85">
        <f>Table1[[#This Row],[End TEST]]-Table1[[#This Row],[Start TEST]]</f>
        <v>2</v>
      </c>
      <c r="AY716" s="85">
        <f>Table1[[#This Row],[TEST_Diff]]+1</f>
        <v>3</v>
      </c>
      <c r="AZ716" s="92">
        <f>DATEDIF(Table1[[#This Row],[Start Year]],Table1[[#This Row],[End Year]],"d") / 365</f>
        <v>2.0136986301369864</v>
      </c>
      <c r="BA716" s="82">
        <v>253800000</v>
      </c>
      <c r="BD716" s="82">
        <v>1</v>
      </c>
      <c r="BE716" s="82">
        <v>1</v>
      </c>
      <c r="BF716" s="82">
        <v>1</v>
      </c>
      <c r="BG716" s="82">
        <v>1</v>
      </c>
      <c r="BH716" s="82">
        <v>1</v>
      </c>
      <c r="BI716" s="82">
        <v>1</v>
      </c>
      <c r="BJ716" s="82">
        <v>1</v>
      </c>
      <c r="BK716" s="82">
        <v>1</v>
      </c>
      <c r="BL716" s="82">
        <v>1</v>
      </c>
      <c r="BM716" s="82">
        <v>1</v>
      </c>
      <c r="BO716" s="82">
        <v>1</v>
      </c>
      <c r="BP716" s="82">
        <v>1</v>
      </c>
    </row>
    <row r="717" spans="1:68" x14ac:dyDescent="0.5">
      <c r="A717" s="82">
        <v>80</v>
      </c>
      <c r="B717" s="82" t="s">
        <v>1471</v>
      </c>
      <c r="D717" s="90">
        <v>43579</v>
      </c>
      <c r="E717" s="90" t="s">
        <v>1472</v>
      </c>
      <c r="F717" s="90"/>
      <c r="G717" s="82" t="s">
        <v>1472</v>
      </c>
      <c r="H717" s="82" t="s">
        <v>1400</v>
      </c>
      <c r="I717" s="80" t="s">
        <v>102</v>
      </c>
      <c r="J717" s="80">
        <v>50</v>
      </c>
      <c r="K717" s="80">
        <v>132</v>
      </c>
      <c r="L717" s="80" t="s">
        <v>1453</v>
      </c>
      <c r="M717" s="80">
        <v>1.1499999999999999</v>
      </c>
      <c r="N717" s="80">
        <v>-37.384836</v>
      </c>
      <c r="O717" s="80">
        <v>-12.58666</v>
      </c>
      <c r="P717" s="80" t="s">
        <v>195</v>
      </c>
      <c r="Q717" s="80">
        <v>0</v>
      </c>
      <c r="R717" s="80">
        <v>25.14509</v>
      </c>
      <c r="S717" s="80">
        <v>-80.396960000000007</v>
      </c>
      <c r="T717" s="80">
        <v>1150000</v>
      </c>
      <c r="U717" s="91">
        <f>Table1[[#This Row],[Distribution Amount (Dollars)]]/Table1[[#This Row],[NEWdatediff]]</f>
        <v>383333.33333333331</v>
      </c>
      <c r="V717" s="82" t="s">
        <v>1393</v>
      </c>
      <c r="W717" s="82" t="s">
        <v>91</v>
      </c>
      <c r="X717" s="82" t="s">
        <v>72</v>
      </c>
      <c r="Y717" s="82" t="s">
        <v>73</v>
      </c>
      <c r="Z717" s="82">
        <v>1</v>
      </c>
      <c r="AA717" s="82" t="s">
        <v>121</v>
      </c>
      <c r="AB717" s="82" t="s">
        <v>1401</v>
      </c>
      <c r="AD717" s="82" t="s">
        <v>385</v>
      </c>
      <c r="AE717" s="82" t="s">
        <v>1473</v>
      </c>
      <c r="AN717" s="82" t="s">
        <v>76</v>
      </c>
      <c r="AO717" s="82" t="s">
        <v>1474</v>
      </c>
      <c r="AP717" s="82">
        <v>200000000</v>
      </c>
      <c r="AQ717" s="82" t="s">
        <v>109</v>
      </c>
      <c r="AR717" s="82" t="s">
        <v>4274</v>
      </c>
      <c r="AS717" s="84">
        <v>42090</v>
      </c>
      <c r="AT717" s="85">
        <v>2015</v>
      </c>
      <c r="AU717" s="82" t="s">
        <v>4277</v>
      </c>
      <c r="AV717" s="84">
        <v>42825</v>
      </c>
      <c r="AW717" s="85">
        <v>2017</v>
      </c>
      <c r="AX717" s="85">
        <f>Table1[[#This Row],[End TEST]]-Table1[[#This Row],[Start TEST]]</f>
        <v>2</v>
      </c>
      <c r="AY717" s="85">
        <f>Table1[[#This Row],[TEST_Diff]]+1</f>
        <v>3</v>
      </c>
      <c r="AZ717" s="92">
        <f>DATEDIF(Table1[[#This Row],[Start Year]],Table1[[#This Row],[End Year]],"d") / 365</f>
        <v>2.0136986301369864</v>
      </c>
      <c r="BA717" s="82">
        <v>253800000</v>
      </c>
      <c r="BD717" s="82">
        <v>1</v>
      </c>
      <c r="BE717" s="82">
        <v>1</v>
      </c>
      <c r="BF717" s="82">
        <v>1</v>
      </c>
      <c r="BG717" s="82">
        <v>1</v>
      </c>
      <c r="BH717" s="82">
        <v>1</v>
      </c>
      <c r="BI717" s="82">
        <v>1</v>
      </c>
      <c r="BJ717" s="82">
        <v>1</v>
      </c>
      <c r="BK717" s="82">
        <v>1</v>
      </c>
      <c r="BL717" s="82">
        <v>1</v>
      </c>
      <c r="BM717" s="82">
        <v>1</v>
      </c>
      <c r="BO717" s="82">
        <v>1</v>
      </c>
      <c r="BP717" s="82">
        <v>1</v>
      </c>
    </row>
    <row r="718" spans="1:68" x14ac:dyDescent="0.5">
      <c r="A718" s="82">
        <v>80</v>
      </c>
      <c r="B718" s="82" t="s">
        <v>1471</v>
      </c>
      <c r="D718" s="90">
        <v>43579</v>
      </c>
      <c r="E718" s="90" t="s">
        <v>1472</v>
      </c>
      <c r="F718" s="90"/>
      <c r="G718" s="82" t="s">
        <v>1472</v>
      </c>
      <c r="H718" s="82" t="s">
        <v>1400</v>
      </c>
      <c r="I718" s="80" t="s">
        <v>81</v>
      </c>
      <c r="J718" s="80">
        <v>50</v>
      </c>
      <c r="K718" s="80">
        <v>132</v>
      </c>
      <c r="L718" s="80" t="s">
        <v>1453</v>
      </c>
      <c r="M718" s="80">
        <v>1.1499999999999999</v>
      </c>
      <c r="N718" s="80">
        <v>-37.384836</v>
      </c>
      <c r="O718" s="80">
        <v>-12.58666</v>
      </c>
      <c r="P718" s="80" t="s">
        <v>195</v>
      </c>
      <c r="Q718" s="80">
        <v>0</v>
      </c>
      <c r="R718" s="80">
        <v>25.14509</v>
      </c>
      <c r="S718" s="80">
        <v>-80.396960000000007</v>
      </c>
      <c r="T718" s="80">
        <v>1150000</v>
      </c>
      <c r="U718" s="91">
        <f>Table1[[#This Row],[Distribution Amount (Dollars)]]/Table1[[#This Row],[NEWdatediff]]</f>
        <v>383333.33333333331</v>
      </c>
      <c r="V718" s="82" t="s">
        <v>1393</v>
      </c>
      <c r="W718" s="82" t="s">
        <v>91</v>
      </c>
      <c r="X718" s="82" t="s">
        <v>72</v>
      </c>
      <c r="Y718" s="82" t="s">
        <v>73</v>
      </c>
      <c r="Z718" s="82">
        <v>1</v>
      </c>
      <c r="AA718" s="82" t="s">
        <v>121</v>
      </c>
      <c r="AB718" s="82" t="s">
        <v>1401</v>
      </c>
      <c r="AD718" s="82" t="s">
        <v>385</v>
      </c>
      <c r="AE718" s="82" t="s">
        <v>1473</v>
      </c>
      <c r="AN718" s="82" t="s">
        <v>76</v>
      </c>
      <c r="AO718" s="82" t="s">
        <v>1474</v>
      </c>
      <c r="AP718" s="82">
        <v>200000000</v>
      </c>
      <c r="AQ718" s="82" t="s">
        <v>109</v>
      </c>
      <c r="AR718" s="82" t="s">
        <v>4274</v>
      </c>
      <c r="AS718" s="84">
        <v>42090</v>
      </c>
      <c r="AT718" s="85">
        <v>2015</v>
      </c>
      <c r="AU718" s="82" t="s">
        <v>4277</v>
      </c>
      <c r="AV718" s="84">
        <v>42825</v>
      </c>
      <c r="AW718" s="85">
        <v>2017</v>
      </c>
      <c r="AX718" s="85">
        <f>Table1[[#This Row],[End TEST]]-Table1[[#This Row],[Start TEST]]</f>
        <v>2</v>
      </c>
      <c r="AY718" s="85">
        <f>Table1[[#This Row],[TEST_Diff]]+1</f>
        <v>3</v>
      </c>
      <c r="AZ718" s="92">
        <f>DATEDIF(Table1[[#This Row],[Start Year]],Table1[[#This Row],[End Year]],"d") / 365</f>
        <v>2.0136986301369864</v>
      </c>
      <c r="BA718" s="82">
        <v>253800000</v>
      </c>
      <c r="BD718" s="82">
        <v>1</v>
      </c>
      <c r="BE718" s="82">
        <v>1</v>
      </c>
      <c r="BF718" s="82">
        <v>1</v>
      </c>
      <c r="BG718" s="82">
        <v>1</v>
      </c>
      <c r="BH718" s="82">
        <v>1</v>
      </c>
      <c r="BI718" s="82">
        <v>1</v>
      </c>
      <c r="BJ718" s="82">
        <v>1</v>
      </c>
      <c r="BK718" s="82">
        <v>1</v>
      </c>
      <c r="BL718" s="82">
        <v>1</v>
      </c>
      <c r="BM718" s="82">
        <v>1</v>
      </c>
      <c r="BO718" s="82">
        <v>1</v>
      </c>
      <c r="BP718" s="82">
        <v>1</v>
      </c>
    </row>
    <row r="719" spans="1:68" x14ac:dyDescent="0.5">
      <c r="A719" s="82">
        <v>80</v>
      </c>
      <c r="B719" s="82" t="s">
        <v>1471</v>
      </c>
      <c r="D719" s="90">
        <v>43579</v>
      </c>
      <c r="E719" s="90" t="s">
        <v>1472</v>
      </c>
      <c r="F719" s="90"/>
      <c r="G719" s="82" t="s">
        <v>1472</v>
      </c>
      <c r="H719" s="82" t="s">
        <v>1400</v>
      </c>
      <c r="I719" s="80" t="s">
        <v>102</v>
      </c>
      <c r="J719" s="80">
        <v>50</v>
      </c>
      <c r="K719" s="80">
        <v>132</v>
      </c>
      <c r="L719" s="80" t="s">
        <v>1411</v>
      </c>
      <c r="M719" s="80">
        <v>0.64</v>
      </c>
      <c r="N719" s="80">
        <v>40.069099000000001</v>
      </c>
      <c r="O719" s="80">
        <v>45.038189000000003</v>
      </c>
      <c r="P719" s="80" t="s">
        <v>268</v>
      </c>
      <c r="Q719" s="80">
        <v>0</v>
      </c>
      <c r="R719" s="80">
        <v>37.477907000000002</v>
      </c>
      <c r="S719" s="80">
        <v>39.411562000000004</v>
      </c>
      <c r="T719" s="80">
        <v>640000</v>
      </c>
      <c r="U719" s="91">
        <f>Table1[[#This Row],[Distribution Amount (Dollars)]]/Table1[[#This Row],[NEWdatediff]]</f>
        <v>213333.33333333334</v>
      </c>
      <c r="V719" s="82" t="s">
        <v>1393</v>
      </c>
      <c r="W719" s="82" t="s">
        <v>91</v>
      </c>
      <c r="X719" s="82" t="s">
        <v>72</v>
      </c>
      <c r="Y719" s="82" t="s">
        <v>73</v>
      </c>
      <c r="Z719" s="82">
        <v>1</v>
      </c>
      <c r="AA719" s="82" t="s">
        <v>121</v>
      </c>
      <c r="AB719" s="82" t="s">
        <v>1401</v>
      </c>
      <c r="AD719" s="82" t="s">
        <v>194</v>
      </c>
      <c r="AE719" s="82" t="s">
        <v>1473</v>
      </c>
      <c r="AN719" s="82" t="s">
        <v>76</v>
      </c>
      <c r="AO719" s="82" t="s">
        <v>1474</v>
      </c>
      <c r="AP719" s="82">
        <v>200000000</v>
      </c>
      <c r="AQ719" s="82" t="s">
        <v>109</v>
      </c>
      <c r="AR719" s="82" t="s">
        <v>4274</v>
      </c>
      <c r="AS719" s="84">
        <v>42090</v>
      </c>
      <c r="AT719" s="85">
        <v>2015</v>
      </c>
      <c r="AU719" s="82" t="s">
        <v>4277</v>
      </c>
      <c r="AV719" s="84">
        <v>42825</v>
      </c>
      <c r="AW719" s="85">
        <v>2017</v>
      </c>
      <c r="AX719" s="85">
        <f>Table1[[#This Row],[End TEST]]-Table1[[#This Row],[Start TEST]]</f>
        <v>2</v>
      </c>
      <c r="AY719" s="85">
        <f>Table1[[#This Row],[TEST_Diff]]+1</f>
        <v>3</v>
      </c>
      <c r="AZ719" s="92">
        <f>DATEDIF(Table1[[#This Row],[Start Year]],Table1[[#This Row],[End Year]],"d") / 365</f>
        <v>2.0136986301369864</v>
      </c>
      <c r="BA719" s="82">
        <v>253800000</v>
      </c>
      <c r="BD719" s="82">
        <v>1</v>
      </c>
      <c r="BE719" s="82">
        <v>1</v>
      </c>
      <c r="BF719" s="82">
        <v>1</v>
      </c>
      <c r="BG719" s="82">
        <v>1</v>
      </c>
      <c r="BH719" s="82">
        <v>1</v>
      </c>
      <c r="BI719" s="82">
        <v>1</v>
      </c>
      <c r="BJ719" s="82">
        <v>1</v>
      </c>
      <c r="BK719" s="82">
        <v>1</v>
      </c>
      <c r="BL719" s="82">
        <v>1</v>
      </c>
      <c r="BM719" s="82">
        <v>1</v>
      </c>
      <c r="BO719" s="82">
        <v>1</v>
      </c>
      <c r="BP719" s="82">
        <v>1</v>
      </c>
    </row>
    <row r="720" spans="1:68" x14ac:dyDescent="0.5">
      <c r="A720" s="82">
        <v>80</v>
      </c>
      <c r="B720" s="82" t="s">
        <v>1471</v>
      </c>
      <c r="D720" s="90">
        <v>43579</v>
      </c>
      <c r="E720" s="90" t="s">
        <v>1472</v>
      </c>
      <c r="F720" s="90"/>
      <c r="G720" s="82" t="s">
        <v>1472</v>
      </c>
      <c r="H720" s="82" t="s">
        <v>1400</v>
      </c>
      <c r="I720" s="80" t="s">
        <v>81</v>
      </c>
      <c r="J720" s="80">
        <v>50</v>
      </c>
      <c r="K720" s="80">
        <v>132</v>
      </c>
      <c r="L720" s="80" t="s">
        <v>1411</v>
      </c>
      <c r="M720" s="80">
        <v>0.64</v>
      </c>
      <c r="N720" s="80">
        <v>40.069099000000001</v>
      </c>
      <c r="O720" s="80">
        <v>45.038189000000003</v>
      </c>
      <c r="P720" s="80" t="s">
        <v>268</v>
      </c>
      <c r="Q720" s="80">
        <v>0</v>
      </c>
      <c r="R720" s="80">
        <v>37.477907000000002</v>
      </c>
      <c r="S720" s="80">
        <v>39.411562000000004</v>
      </c>
      <c r="T720" s="80">
        <v>640000</v>
      </c>
      <c r="U720" s="91">
        <f>Table1[[#This Row],[Distribution Amount (Dollars)]]/Table1[[#This Row],[NEWdatediff]]</f>
        <v>213333.33333333334</v>
      </c>
      <c r="V720" s="82" t="s">
        <v>1393</v>
      </c>
      <c r="W720" s="82" t="s">
        <v>91</v>
      </c>
      <c r="X720" s="82" t="s">
        <v>72</v>
      </c>
      <c r="Y720" s="82" t="s">
        <v>73</v>
      </c>
      <c r="Z720" s="82">
        <v>1</v>
      </c>
      <c r="AA720" s="82" t="s">
        <v>121</v>
      </c>
      <c r="AB720" s="82" t="s">
        <v>1401</v>
      </c>
      <c r="AD720" s="82" t="s">
        <v>194</v>
      </c>
      <c r="AE720" s="82" t="s">
        <v>1473</v>
      </c>
      <c r="AN720" s="82" t="s">
        <v>76</v>
      </c>
      <c r="AO720" s="82" t="s">
        <v>1474</v>
      </c>
      <c r="AP720" s="82">
        <v>200000000</v>
      </c>
      <c r="AQ720" s="82" t="s">
        <v>109</v>
      </c>
      <c r="AR720" s="82" t="s">
        <v>4274</v>
      </c>
      <c r="AS720" s="84">
        <v>42090</v>
      </c>
      <c r="AT720" s="85">
        <v>2015</v>
      </c>
      <c r="AU720" s="82" t="s">
        <v>4277</v>
      </c>
      <c r="AV720" s="84">
        <v>42825</v>
      </c>
      <c r="AW720" s="85">
        <v>2017</v>
      </c>
      <c r="AX720" s="85">
        <f>Table1[[#This Row],[End TEST]]-Table1[[#This Row],[Start TEST]]</f>
        <v>2</v>
      </c>
      <c r="AY720" s="85">
        <f>Table1[[#This Row],[TEST_Diff]]+1</f>
        <v>3</v>
      </c>
      <c r="AZ720" s="92">
        <f>DATEDIF(Table1[[#This Row],[Start Year]],Table1[[#This Row],[End Year]],"d") / 365</f>
        <v>2.0136986301369864</v>
      </c>
      <c r="BA720" s="82">
        <v>253800000</v>
      </c>
      <c r="BD720" s="82">
        <v>1</v>
      </c>
      <c r="BE720" s="82">
        <v>1</v>
      </c>
      <c r="BF720" s="82">
        <v>1</v>
      </c>
      <c r="BG720" s="82">
        <v>1</v>
      </c>
      <c r="BH720" s="82">
        <v>1</v>
      </c>
      <c r="BI720" s="82">
        <v>1</v>
      </c>
      <c r="BJ720" s="82">
        <v>1</v>
      </c>
      <c r="BK720" s="82">
        <v>1</v>
      </c>
      <c r="BL720" s="82">
        <v>1</v>
      </c>
      <c r="BM720" s="82">
        <v>1</v>
      </c>
      <c r="BO720" s="82">
        <v>1</v>
      </c>
      <c r="BP720" s="82">
        <v>1</v>
      </c>
    </row>
    <row r="721" spans="1:68" x14ac:dyDescent="0.5">
      <c r="A721" s="82">
        <v>80</v>
      </c>
      <c r="B721" s="82" t="s">
        <v>1471</v>
      </c>
      <c r="D721" s="90">
        <v>43579</v>
      </c>
      <c r="E721" s="90" t="s">
        <v>1472</v>
      </c>
      <c r="F721" s="90"/>
      <c r="G721" s="82" t="s">
        <v>1472</v>
      </c>
      <c r="H721" s="82" t="s">
        <v>1400</v>
      </c>
      <c r="I721" s="80" t="s">
        <v>102</v>
      </c>
      <c r="J721" s="80">
        <v>50</v>
      </c>
      <c r="K721" s="80">
        <v>132</v>
      </c>
      <c r="L721" s="80" t="s">
        <v>1434</v>
      </c>
      <c r="M721" s="80">
        <v>1.1499999999999999</v>
      </c>
      <c r="N721" s="80">
        <v>21.007891000000001</v>
      </c>
      <c r="O721" s="80">
        <v>-10.940835</v>
      </c>
      <c r="P721" s="80" t="s">
        <v>69</v>
      </c>
      <c r="Q721" s="80">
        <v>0</v>
      </c>
      <c r="R721" s="80">
        <v>2.6272389999999999</v>
      </c>
      <c r="S721" s="80">
        <v>23.381664000000001</v>
      </c>
      <c r="T721" s="80">
        <v>1150000</v>
      </c>
      <c r="U721" s="91">
        <f>Table1[[#This Row],[Distribution Amount (Dollars)]]/Table1[[#This Row],[NEWdatediff]]</f>
        <v>383333.33333333331</v>
      </c>
      <c r="V721" s="82" t="s">
        <v>1393</v>
      </c>
      <c r="W721" s="82" t="s">
        <v>91</v>
      </c>
      <c r="X721" s="82" t="s">
        <v>72</v>
      </c>
      <c r="Y721" s="82" t="s">
        <v>73</v>
      </c>
      <c r="Z721" s="82">
        <v>1</v>
      </c>
      <c r="AA721" s="82" t="s">
        <v>121</v>
      </c>
      <c r="AB721" s="82" t="s">
        <v>1401</v>
      </c>
      <c r="AD721" s="82" t="s">
        <v>1408</v>
      </c>
      <c r="AE721" s="82" t="s">
        <v>1473</v>
      </c>
      <c r="AN721" s="82" t="s">
        <v>76</v>
      </c>
      <c r="AO721" s="82" t="s">
        <v>1474</v>
      </c>
      <c r="AP721" s="82">
        <v>200000000</v>
      </c>
      <c r="AQ721" s="82" t="s">
        <v>109</v>
      </c>
      <c r="AR721" s="82" t="s">
        <v>4274</v>
      </c>
      <c r="AS721" s="84">
        <v>42090</v>
      </c>
      <c r="AT721" s="85">
        <v>2015</v>
      </c>
      <c r="AU721" s="82" t="s">
        <v>4277</v>
      </c>
      <c r="AV721" s="84">
        <v>42825</v>
      </c>
      <c r="AW721" s="85">
        <v>2017</v>
      </c>
      <c r="AX721" s="85">
        <f>Table1[[#This Row],[End TEST]]-Table1[[#This Row],[Start TEST]]</f>
        <v>2</v>
      </c>
      <c r="AY721" s="85">
        <f>Table1[[#This Row],[TEST_Diff]]+1</f>
        <v>3</v>
      </c>
      <c r="AZ721" s="92">
        <f>DATEDIF(Table1[[#This Row],[Start Year]],Table1[[#This Row],[End Year]],"d") / 365</f>
        <v>2.0136986301369864</v>
      </c>
      <c r="BA721" s="82">
        <v>253800000</v>
      </c>
      <c r="BD721" s="82">
        <v>1</v>
      </c>
      <c r="BE721" s="82">
        <v>1</v>
      </c>
      <c r="BF721" s="82">
        <v>1</v>
      </c>
      <c r="BG721" s="82">
        <v>1</v>
      </c>
      <c r="BH721" s="82">
        <v>1</v>
      </c>
      <c r="BI721" s="82">
        <v>1</v>
      </c>
      <c r="BJ721" s="82">
        <v>1</v>
      </c>
      <c r="BK721" s="82">
        <v>1</v>
      </c>
      <c r="BL721" s="82">
        <v>1</v>
      </c>
      <c r="BM721" s="82">
        <v>1</v>
      </c>
      <c r="BO721" s="82">
        <v>1</v>
      </c>
      <c r="BP721" s="82">
        <v>1</v>
      </c>
    </row>
    <row r="722" spans="1:68" x14ac:dyDescent="0.5">
      <c r="A722" s="82">
        <v>80</v>
      </c>
      <c r="B722" s="82" t="s">
        <v>1471</v>
      </c>
      <c r="D722" s="90">
        <v>43579</v>
      </c>
      <c r="E722" s="90" t="s">
        <v>1472</v>
      </c>
      <c r="F722" s="90"/>
      <c r="G722" s="82" t="s">
        <v>1472</v>
      </c>
      <c r="H722" s="82" t="s">
        <v>1400</v>
      </c>
      <c r="I722" s="80" t="s">
        <v>81</v>
      </c>
      <c r="J722" s="80">
        <v>50</v>
      </c>
      <c r="K722" s="80">
        <v>132</v>
      </c>
      <c r="L722" s="80" t="s">
        <v>1434</v>
      </c>
      <c r="M722" s="80">
        <v>1.1499999999999999</v>
      </c>
      <c r="N722" s="80">
        <v>21.007891000000001</v>
      </c>
      <c r="O722" s="80">
        <v>-10.940835</v>
      </c>
      <c r="P722" s="80" t="s">
        <v>69</v>
      </c>
      <c r="Q722" s="80">
        <v>0</v>
      </c>
      <c r="R722" s="80">
        <v>2.6272389999999999</v>
      </c>
      <c r="S722" s="80">
        <v>23.381664000000001</v>
      </c>
      <c r="T722" s="80">
        <v>1150000</v>
      </c>
      <c r="U722" s="91">
        <f>Table1[[#This Row],[Distribution Amount (Dollars)]]/Table1[[#This Row],[NEWdatediff]]</f>
        <v>383333.33333333331</v>
      </c>
      <c r="V722" s="82" t="s">
        <v>1393</v>
      </c>
      <c r="W722" s="82" t="s">
        <v>91</v>
      </c>
      <c r="X722" s="82" t="s">
        <v>72</v>
      </c>
      <c r="Y722" s="82" t="s">
        <v>73</v>
      </c>
      <c r="Z722" s="82">
        <v>1</v>
      </c>
      <c r="AA722" s="82" t="s">
        <v>121</v>
      </c>
      <c r="AB722" s="82" t="s">
        <v>1401</v>
      </c>
      <c r="AD722" s="82" t="s">
        <v>1408</v>
      </c>
      <c r="AE722" s="82" t="s">
        <v>1473</v>
      </c>
      <c r="AN722" s="82" t="s">
        <v>76</v>
      </c>
      <c r="AO722" s="82" t="s">
        <v>1474</v>
      </c>
      <c r="AP722" s="82">
        <v>200000000</v>
      </c>
      <c r="AQ722" s="82" t="s">
        <v>109</v>
      </c>
      <c r="AR722" s="82" t="s">
        <v>4274</v>
      </c>
      <c r="AS722" s="84">
        <v>42090</v>
      </c>
      <c r="AT722" s="85">
        <v>2015</v>
      </c>
      <c r="AU722" s="82" t="s">
        <v>4277</v>
      </c>
      <c r="AV722" s="84">
        <v>42825</v>
      </c>
      <c r="AW722" s="85">
        <v>2017</v>
      </c>
      <c r="AX722" s="85">
        <f>Table1[[#This Row],[End TEST]]-Table1[[#This Row],[Start TEST]]</f>
        <v>2</v>
      </c>
      <c r="AY722" s="85">
        <f>Table1[[#This Row],[TEST_Diff]]+1</f>
        <v>3</v>
      </c>
      <c r="AZ722" s="92">
        <f>DATEDIF(Table1[[#This Row],[Start Year]],Table1[[#This Row],[End Year]],"d") / 365</f>
        <v>2.0136986301369864</v>
      </c>
      <c r="BA722" s="82">
        <v>253800000</v>
      </c>
      <c r="BD722" s="82">
        <v>1</v>
      </c>
      <c r="BE722" s="82">
        <v>1</v>
      </c>
      <c r="BF722" s="82">
        <v>1</v>
      </c>
      <c r="BG722" s="82">
        <v>1</v>
      </c>
      <c r="BH722" s="82">
        <v>1</v>
      </c>
      <c r="BI722" s="82">
        <v>1</v>
      </c>
      <c r="BJ722" s="82">
        <v>1</v>
      </c>
      <c r="BK722" s="82">
        <v>1</v>
      </c>
      <c r="BL722" s="82">
        <v>1</v>
      </c>
      <c r="BM722" s="82">
        <v>1</v>
      </c>
      <c r="BO722" s="82">
        <v>1</v>
      </c>
      <c r="BP722" s="82">
        <v>1</v>
      </c>
    </row>
    <row r="723" spans="1:68" x14ac:dyDescent="0.5">
      <c r="A723" s="82">
        <v>80</v>
      </c>
      <c r="B723" s="82" t="s">
        <v>1471</v>
      </c>
      <c r="D723" s="90">
        <v>43579</v>
      </c>
      <c r="E723" s="90" t="s">
        <v>1472</v>
      </c>
      <c r="F723" s="90"/>
      <c r="G723" s="82" t="s">
        <v>1472</v>
      </c>
      <c r="H723" s="82" t="s">
        <v>1400</v>
      </c>
      <c r="I723" s="80" t="s">
        <v>102</v>
      </c>
      <c r="J723" s="80">
        <v>50</v>
      </c>
      <c r="K723" s="80">
        <v>132</v>
      </c>
      <c r="L723" s="80" t="s">
        <v>1416</v>
      </c>
      <c r="M723" s="80">
        <v>0.64</v>
      </c>
      <c r="N723" s="80">
        <v>-8.8191640000000007</v>
      </c>
      <c r="O723" s="80">
        <v>125.86583299999999</v>
      </c>
      <c r="P723" s="80" t="s">
        <v>113</v>
      </c>
      <c r="Q723" s="80">
        <v>0</v>
      </c>
      <c r="R723" s="80">
        <v>10.278548000000001</v>
      </c>
      <c r="S723" s="80">
        <v>102.006446</v>
      </c>
      <c r="T723" s="80">
        <v>640000</v>
      </c>
      <c r="U723" s="91">
        <f>Table1[[#This Row],[Distribution Amount (Dollars)]]/Table1[[#This Row],[NEWdatediff]]</f>
        <v>213333.33333333334</v>
      </c>
      <c r="V723" s="82" t="s">
        <v>1393</v>
      </c>
      <c r="W723" s="82" t="s">
        <v>91</v>
      </c>
      <c r="X723" s="82" t="s">
        <v>72</v>
      </c>
      <c r="Y723" s="82" t="s">
        <v>73</v>
      </c>
      <c r="Z723" s="82">
        <v>1</v>
      </c>
      <c r="AA723" s="82" t="s">
        <v>121</v>
      </c>
      <c r="AB723" s="82" t="s">
        <v>1401</v>
      </c>
      <c r="AD723" s="82" t="s">
        <v>398</v>
      </c>
      <c r="AE723" s="82" t="s">
        <v>1473</v>
      </c>
      <c r="AN723" s="82" t="s">
        <v>76</v>
      </c>
      <c r="AO723" s="82" t="s">
        <v>1474</v>
      </c>
      <c r="AP723" s="82">
        <v>200000000</v>
      </c>
      <c r="AQ723" s="82" t="s">
        <v>109</v>
      </c>
      <c r="AR723" s="82" t="s">
        <v>4274</v>
      </c>
      <c r="AS723" s="84">
        <v>42090</v>
      </c>
      <c r="AT723" s="85">
        <v>2015</v>
      </c>
      <c r="AU723" s="82" t="s">
        <v>4277</v>
      </c>
      <c r="AV723" s="84">
        <v>42825</v>
      </c>
      <c r="AW723" s="85">
        <v>2017</v>
      </c>
      <c r="AX723" s="85">
        <f>Table1[[#This Row],[End TEST]]-Table1[[#This Row],[Start TEST]]</f>
        <v>2</v>
      </c>
      <c r="AY723" s="85">
        <f>Table1[[#This Row],[TEST_Diff]]+1</f>
        <v>3</v>
      </c>
      <c r="AZ723" s="92">
        <f>DATEDIF(Table1[[#This Row],[Start Year]],Table1[[#This Row],[End Year]],"d") / 365</f>
        <v>2.0136986301369864</v>
      </c>
      <c r="BA723" s="82">
        <v>253800000</v>
      </c>
      <c r="BD723" s="82">
        <v>1</v>
      </c>
      <c r="BE723" s="82">
        <v>1</v>
      </c>
      <c r="BF723" s="82">
        <v>1</v>
      </c>
      <c r="BG723" s="82">
        <v>1</v>
      </c>
      <c r="BH723" s="82">
        <v>1</v>
      </c>
      <c r="BI723" s="82">
        <v>1</v>
      </c>
      <c r="BJ723" s="82">
        <v>1</v>
      </c>
      <c r="BK723" s="82">
        <v>1</v>
      </c>
      <c r="BL723" s="82">
        <v>1</v>
      </c>
      <c r="BM723" s="82">
        <v>1</v>
      </c>
      <c r="BO723" s="82">
        <v>1</v>
      </c>
      <c r="BP723" s="82">
        <v>1</v>
      </c>
    </row>
    <row r="724" spans="1:68" x14ac:dyDescent="0.5">
      <c r="A724" s="82">
        <v>80</v>
      </c>
      <c r="B724" s="82" t="s">
        <v>1471</v>
      </c>
      <c r="D724" s="90">
        <v>43579</v>
      </c>
      <c r="E724" s="90" t="s">
        <v>1472</v>
      </c>
      <c r="F724" s="90"/>
      <c r="G724" s="82" t="s">
        <v>1472</v>
      </c>
      <c r="H724" s="82" t="s">
        <v>1400</v>
      </c>
      <c r="I724" s="80" t="s">
        <v>81</v>
      </c>
      <c r="J724" s="80">
        <v>50</v>
      </c>
      <c r="K724" s="80">
        <v>132</v>
      </c>
      <c r="L724" s="80" t="s">
        <v>1416</v>
      </c>
      <c r="M724" s="80">
        <v>0.64</v>
      </c>
      <c r="N724" s="80">
        <v>-8.8191640000000007</v>
      </c>
      <c r="O724" s="80">
        <v>125.86583299999999</v>
      </c>
      <c r="P724" s="80" t="s">
        <v>113</v>
      </c>
      <c r="Q724" s="80">
        <v>0</v>
      </c>
      <c r="R724" s="80">
        <v>10.278548000000001</v>
      </c>
      <c r="S724" s="80">
        <v>102.006446</v>
      </c>
      <c r="T724" s="80">
        <v>640000</v>
      </c>
      <c r="U724" s="91">
        <f>Table1[[#This Row],[Distribution Amount (Dollars)]]/Table1[[#This Row],[NEWdatediff]]</f>
        <v>213333.33333333334</v>
      </c>
      <c r="V724" s="82" t="s">
        <v>1393</v>
      </c>
      <c r="W724" s="82" t="s">
        <v>91</v>
      </c>
      <c r="X724" s="82" t="s">
        <v>72</v>
      </c>
      <c r="Y724" s="82" t="s">
        <v>73</v>
      </c>
      <c r="Z724" s="82">
        <v>1</v>
      </c>
      <c r="AA724" s="82" t="s">
        <v>121</v>
      </c>
      <c r="AB724" s="82" t="s">
        <v>1401</v>
      </c>
      <c r="AD724" s="82" t="s">
        <v>398</v>
      </c>
      <c r="AE724" s="82" t="s">
        <v>1473</v>
      </c>
      <c r="AN724" s="82" t="s">
        <v>76</v>
      </c>
      <c r="AO724" s="82" t="s">
        <v>1474</v>
      </c>
      <c r="AP724" s="82">
        <v>200000000</v>
      </c>
      <c r="AQ724" s="82" t="s">
        <v>109</v>
      </c>
      <c r="AR724" s="82" t="s">
        <v>4274</v>
      </c>
      <c r="AS724" s="84">
        <v>42090</v>
      </c>
      <c r="AT724" s="85">
        <v>2015</v>
      </c>
      <c r="AU724" s="82" t="s">
        <v>4277</v>
      </c>
      <c r="AV724" s="84">
        <v>42825</v>
      </c>
      <c r="AW724" s="85">
        <v>2017</v>
      </c>
      <c r="AX724" s="85">
        <f>Table1[[#This Row],[End TEST]]-Table1[[#This Row],[Start TEST]]</f>
        <v>2</v>
      </c>
      <c r="AY724" s="85">
        <f>Table1[[#This Row],[TEST_Diff]]+1</f>
        <v>3</v>
      </c>
      <c r="AZ724" s="92">
        <f>DATEDIF(Table1[[#This Row],[Start Year]],Table1[[#This Row],[End Year]],"d") / 365</f>
        <v>2.0136986301369864</v>
      </c>
      <c r="BA724" s="82">
        <v>253800000</v>
      </c>
      <c r="BD724" s="82">
        <v>1</v>
      </c>
      <c r="BE724" s="82">
        <v>1</v>
      </c>
      <c r="BF724" s="82">
        <v>1</v>
      </c>
      <c r="BG724" s="82">
        <v>1</v>
      </c>
      <c r="BH724" s="82">
        <v>1</v>
      </c>
      <c r="BI724" s="82">
        <v>1</v>
      </c>
      <c r="BJ724" s="82">
        <v>1</v>
      </c>
      <c r="BK724" s="82">
        <v>1</v>
      </c>
      <c r="BL724" s="82">
        <v>1</v>
      </c>
      <c r="BM724" s="82">
        <v>1</v>
      </c>
      <c r="BO724" s="82">
        <v>1</v>
      </c>
      <c r="BP724" s="82">
        <v>1</v>
      </c>
    </row>
    <row r="725" spans="1:68" x14ac:dyDescent="0.5">
      <c r="A725" s="82">
        <v>80</v>
      </c>
      <c r="B725" s="82" t="s">
        <v>1471</v>
      </c>
      <c r="D725" s="90">
        <v>43579</v>
      </c>
      <c r="E725" s="90" t="s">
        <v>1472</v>
      </c>
      <c r="F725" s="90"/>
      <c r="G725" s="82" t="s">
        <v>1472</v>
      </c>
      <c r="H725" s="82" t="s">
        <v>1400</v>
      </c>
      <c r="I725" s="80" t="s">
        <v>102</v>
      </c>
      <c r="J725" s="80">
        <v>50</v>
      </c>
      <c r="K725" s="80">
        <v>132</v>
      </c>
      <c r="L725" s="80" t="s">
        <v>1440</v>
      </c>
      <c r="M725" s="80">
        <v>1.1499999999999999</v>
      </c>
      <c r="N725" s="80">
        <v>15.339</v>
      </c>
      <c r="O725" s="80">
        <v>38.937111000000002</v>
      </c>
      <c r="P725" s="80" t="s">
        <v>69</v>
      </c>
      <c r="Q725" s="80">
        <v>0</v>
      </c>
      <c r="R725" s="80">
        <v>2.6272389999999999</v>
      </c>
      <c r="S725" s="80">
        <v>23.381664000000001</v>
      </c>
      <c r="T725" s="80">
        <v>1150000</v>
      </c>
      <c r="U725" s="91">
        <f>Table1[[#This Row],[Distribution Amount (Dollars)]]/Table1[[#This Row],[NEWdatediff]]</f>
        <v>383333.33333333331</v>
      </c>
      <c r="V725" s="82" t="s">
        <v>1393</v>
      </c>
      <c r="W725" s="82" t="s">
        <v>91</v>
      </c>
      <c r="X725" s="82" t="s">
        <v>72</v>
      </c>
      <c r="Y725" s="82" t="s">
        <v>73</v>
      </c>
      <c r="Z725" s="82">
        <v>1</v>
      </c>
      <c r="AA725" s="82" t="s">
        <v>121</v>
      </c>
      <c r="AB725" s="82" t="s">
        <v>1401</v>
      </c>
      <c r="AD725" s="82" t="s">
        <v>1457</v>
      </c>
      <c r="AE725" s="82" t="s">
        <v>1473</v>
      </c>
      <c r="AN725" s="82" t="s">
        <v>76</v>
      </c>
      <c r="AO725" s="82" t="s">
        <v>1474</v>
      </c>
      <c r="AP725" s="82">
        <v>200000000</v>
      </c>
      <c r="AQ725" s="82" t="s">
        <v>109</v>
      </c>
      <c r="AR725" s="82" t="s">
        <v>4274</v>
      </c>
      <c r="AS725" s="84">
        <v>42090</v>
      </c>
      <c r="AT725" s="85">
        <v>2015</v>
      </c>
      <c r="AU725" s="82" t="s">
        <v>4277</v>
      </c>
      <c r="AV725" s="84">
        <v>42825</v>
      </c>
      <c r="AW725" s="85">
        <v>2017</v>
      </c>
      <c r="AX725" s="85">
        <f>Table1[[#This Row],[End TEST]]-Table1[[#This Row],[Start TEST]]</f>
        <v>2</v>
      </c>
      <c r="AY725" s="85">
        <f>Table1[[#This Row],[TEST_Diff]]+1</f>
        <v>3</v>
      </c>
      <c r="AZ725" s="92">
        <f>DATEDIF(Table1[[#This Row],[Start Year]],Table1[[#This Row],[End Year]],"d") / 365</f>
        <v>2.0136986301369864</v>
      </c>
      <c r="BA725" s="82">
        <v>253800000</v>
      </c>
      <c r="BD725" s="82">
        <v>1</v>
      </c>
      <c r="BE725" s="82">
        <v>1</v>
      </c>
      <c r="BF725" s="82">
        <v>1</v>
      </c>
      <c r="BG725" s="82">
        <v>1</v>
      </c>
      <c r="BH725" s="82">
        <v>1</v>
      </c>
      <c r="BI725" s="82">
        <v>1</v>
      </c>
      <c r="BJ725" s="82">
        <v>1</v>
      </c>
      <c r="BK725" s="82">
        <v>1</v>
      </c>
      <c r="BL725" s="82">
        <v>1</v>
      </c>
      <c r="BM725" s="82">
        <v>1</v>
      </c>
      <c r="BO725" s="82">
        <v>1</v>
      </c>
      <c r="BP725" s="82">
        <v>1</v>
      </c>
    </row>
    <row r="726" spans="1:68" x14ac:dyDescent="0.5">
      <c r="A726" s="82">
        <v>80</v>
      </c>
      <c r="B726" s="82" t="s">
        <v>1471</v>
      </c>
      <c r="D726" s="90">
        <v>43579</v>
      </c>
      <c r="E726" s="90" t="s">
        <v>1472</v>
      </c>
      <c r="F726" s="90"/>
      <c r="G726" s="82" t="s">
        <v>1472</v>
      </c>
      <c r="H726" s="82" t="s">
        <v>1400</v>
      </c>
      <c r="I726" s="80" t="s">
        <v>81</v>
      </c>
      <c r="J726" s="80">
        <v>50</v>
      </c>
      <c r="K726" s="80">
        <v>132</v>
      </c>
      <c r="L726" s="80" t="s">
        <v>1440</v>
      </c>
      <c r="M726" s="80">
        <v>1.1499999999999999</v>
      </c>
      <c r="N726" s="80">
        <v>15.339</v>
      </c>
      <c r="O726" s="80">
        <v>38.937111000000002</v>
      </c>
      <c r="P726" s="80" t="s">
        <v>69</v>
      </c>
      <c r="Q726" s="80">
        <v>0</v>
      </c>
      <c r="R726" s="80">
        <v>2.6272389999999999</v>
      </c>
      <c r="S726" s="80">
        <v>23.381664000000001</v>
      </c>
      <c r="T726" s="80">
        <v>1150000</v>
      </c>
      <c r="U726" s="91">
        <f>Table1[[#This Row],[Distribution Amount (Dollars)]]/Table1[[#This Row],[NEWdatediff]]</f>
        <v>383333.33333333331</v>
      </c>
      <c r="V726" s="82" t="s">
        <v>1393</v>
      </c>
      <c r="W726" s="82" t="s">
        <v>91</v>
      </c>
      <c r="X726" s="82" t="s">
        <v>72</v>
      </c>
      <c r="Y726" s="82" t="s">
        <v>73</v>
      </c>
      <c r="Z726" s="82">
        <v>1</v>
      </c>
      <c r="AA726" s="82" t="s">
        <v>121</v>
      </c>
      <c r="AB726" s="82" t="s">
        <v>1401</v>
      </c>
      <c r="AD726" s="82" t="s">
        <v>1457</v>
      </c>
      <c r="AE726" s="82" t="s">
        <v>1473</v>
      </c>
      <c r="AN726" s="82" t="s">
        <v>76</v>
      </c>
      <c r="AO726" s="82" t="s">
        <v>1474</v>
      </c>
      <c r="AP726" s="82">
        <v>200000000</v>
      </c>
      <c r="AQ726" s="82" t="s">
        <v>109</v>
      </c>
      <c r="AR726" s="82" t="s">
        <v>4274</v>
      </c>
      <c r="AS726" s="84">
        <v>42090</v>
      </c>
      <c r="AT726" s="85">
        <v>2015</v>
      </c>
      <c r="AU726" s="82" t="s">
        <v>4277</v>
      </c>
      <c r="AV726" s="84">
        <v>42825</v>
      </c>
      <c r="AW726" s="85">
        <v>2017</v>
      </c>
      <c r="AX726" s="85">
        <f>Table1[[#This Row],[End TEST]]-Table1[[#This Row],[Start TEST]]</f>
        <v>2</v>
      </c>
      <c r="AY726" s="85">
        <f>Table1[[#This Row],[TEST_Diff]]+1</f>
        <v>3</v>
      </c>
      <c r="AZ726" s="92">
        <f>DATEDIF(Table1[[#This Row],[Start Year]],Table1[[#This Row],[End Year]],"d") / 365</f>
        <v>2.0136986301369864</v>
      </c>
      <c r="BA726" s="82">
        <v>253800000</v>
      </c>
      <c r="BD726" s="82">
        <v>1</v>
      </c>
      <c r="BE726" s="82">
        <v>1</v>
      </c>
      <c r="BF726" s="82">
        <v>1</v>
      </c>
      <c r="BG726" s="82">
        <v>1</v>
      </c>
      <c r="BH726" s="82">
        <v>1</v>
      </c>
      <c r="BI726" s="82">
        <v>1</v>
      </c>
      <c r="BJ726" s="82">
        <v>1</v>
      </c>
      <c r="BK726" s="82">
        <v>1</v>
      </c>
      <c r="BL726" s="82">
        <v>1</v>
      </c>
      <c r="BM726" s="82">
        <v>1</v>
      </c>
      <c r="BO726" s="82">
        <v>1</v>
      </c>
      <c r="BP726" s="82">
        <v>1</v>
      </c>
    </row>
    <row r="727" spans="1:68" x14ac:dyDescent="0.5">
      <c r="A727" s="82">
        <v>80</v>
      </c>
      <c r="B727" s="82" t="s">
        <v>1471</v>
      </c>
      <c r="D727" s="90">
        <v>43579</v>
      </c>
      <c r="E727" s="90" t="s">
        <v>1472</v>
      </c>
      <c r="F727" s="90"/>
      <c r="G727" s="82" t="s">
        <v>1472</v>
      </c>
      <c r="H727" s="82" t="s">
        <v>1400</v>
      </c>
      <c r="I727" s="80" t="s">
        <v>102</v>
      </c>
      <c r="J727" s="80">
        <v>50</v>
      </c>
      <c r="K727" s="80">
        <v>132</v>
      </c>
      <c r="L727" s="80" t="s">
        <v>1176</v>
      </c>
      <c r="M727" s="80">
        <v>1.1499999999999999</v>
      </c>
      <c r="N727" s="80">
        <v>31.791702000000001</v>
      </c>
      <c r="O727" s="80">
        <v>-7.0926200000000001</v>
      </c>
      <c r="P727" s="80" t="s">
        <v>110</v>
      </c>
      <c r="Q727" s="80">
        <v>0</v>
      </c>
      <c r="R727" s="80">
        <v>26.625188000000001</v>
      </c>
      <c r="S727" s="80">
        <v>6.809552</v>
      </c>
      <c r="T727" s="80">
        <v>1150000</v>
      </c>
      <c r="U727" s="91">
        <f>Table1[[#This Row],[Distribution Amount (Dollars)]]/Table1[[#This Row],[NEWdatediff]]</f>
        <v>383333.33333333331</v>
      </c>
      <c r="V727" s="82" t="s">
        <v>1393</v>
      </c>
      <c r="W727" s="82" t="s">
        <v>91</v>
      </c>
      <c r="X727" s="82" t="s">
        <v>72</v>
      </c>
      <c r="Y727" s="82" t="s">
        <v>73</v>
      </c>
      <c r="Z727" s="82">
        <v>1</v>
      </c>
      <c r="AA727" s="82" t="s">
        <v>121</v>
      </c>
      <c r="AB727" s="82" t="s">
        <v>1401</v>
      </c>
      <c r="AD727" s="82" t="s">
        <v>600</v>
      </c>
      <c r="AE727" s="82" t="s">
        <v>1473</v>
      </c>
      <c r="AN727" s="82" t="s">
        <v>76</v>
      </c>
      <c r="AO727" s="82" t="s">
        <v>1474</v>
      </c>
      <c r="AP727" s="82">
        <v>200000000</v>
      </c>
      <c r="AQ727" s="82" t="s">
        <v>109</v>
      </c>
      <c r="AR727" s="82" t="s">
        <v>4274</v>
      </c>
      <c r="AS727" s="84">
        <v>42090</v>
      </c>
      <c r="AT727" s="85">
        <v>2015</v>
      </c>
      <c r="AU727" s="82" t="s">
        <v>4277</v>
      </c>
      <c r="AV727" s="84">
        <v>42825</v>
      </c>
      <c r="AW727" s="85">
        <v>2017</v>
      </c>
      <c r="AX727" s="85">
        <f>Table1[[#This Row],[End TEST]]-Table1[[#This Row],[Start TEST]]</f>
        <v>2</v>
      </c>
      <c r="AY727" s="85">
        <f>Table1[[#This Row],[TEST_Diff]]+1</f>
        <v>3</v>
      </c>
      <c r="AZ727" s="92">
        <f>DATEDIF(Table1[[#This Row],[Start Year]],Table1[[#This Row],[End Year]],"d") / 365</f>
        <v>2.0136986301369864</v>
      </c>
      <c r="BA727" s="82">
        <v>253800000</v>
      </c>
      <c r="BD727" s="82">
        <v>1</v>
      </c>
      <c r="BE727" s="82">
        <v>1</v>
      </c>
      <c r="BF727" s="82">
        <v>1</v>
      </c>
      <c r="BG727" s="82">
        <v>1</v>
      </c>
      <c r="BH727" s="82">
        <v>1</v>
      </c>
      <c r="BI727" s="82">
        <v>1</v>
      </c>
      <c r="BJ727" s="82">
        <v>1</v>
      </c>
      <c r="BK727" s="82">
        <v>1</v>
      </c>
      <c r="BL727" s="82">
        <v>1</v>
      </c>
      <c r="BM727" s="82">
        <v>1</v>
      </c>
      <c r="BO727" s="82">
        <v>1</v>
      </c>
      <c r="BP727" s="82">
        <v>1</v>
      </c>
    </row>
    <row r="728" spans="1:68" x14ac:dyDescent="0.5">
      <c r="A728" s="82">
        <v>80</v>
      </c>
      <c r="B728" s="82" t="s">
        <v>1471</v>
      </c>
      <c r="D728" s="90">
        <v>43579</v>
      </c>
      <c r="E728" s="90" t="s">
        <v>1472</v>
      </c>
      <c r="F728" s="90"/>
      <c r="G728" s="82" t="s">
        <v>1472</v>
      </c>
      <c r="H728" s="82" t="s">
        <v>1400</v>
      </c>
      <c r="I728" s="80" t="s">
        <v>81</v>
      </c>
      <c r="J728" s="80">
        <v>50</v>
      </c>
      <c r="K728" s="80">
        <v>132</v>
      </c>
      <c r="L728" s="80" t="s">
        <v>1176</v>
      </c>
      <c r="M728" s="80">
        <v>1.1499999999999999</v>
      </c>
      <c r="N728" s="80">
        <v>31.791702000000001</v>
      </c>
      <c r="O728" s="80">
        <v>-7.0926200000000001</v>
      </c>
      <c r="P728" s="80" t="s">
        <v>110</v>
      </c>
      <c r="Q728" s="80">
        <v>0</v>
      </c>
      <c r="R728" s="80">
        <v>26.625188000000001</v>
      </c>
      <c r="S728" s="80">
        <v>6.809552</v>
      </c>
      <c r="T728" s="80">
        <v>1150000</v>
      </c>
      <c r="U728" s="91">
        <f>Table1[[#This Row],[Distribution Amount (Dollars)]]/Table1[[#This Row],[NEWdatediff]]</f>
        <v>383333.33333333331</v>
      </c>
      <c r="V728" s="82" t="s">
        <v>1393</v>
      </c>
      <c r="W728" s="82" t="s">
        <v>91</v>
      </c>
      <c r="X728" s="82" t="s">
        <v>72</v>
      </c>
      <c r="Y728" s="82" t="s">
        <v>73</v>
      </c>
      <c r="Z728" s="82">
        <v>1</v>
      </c>
      <c r="AA728" s="82" t="s">
        <v>121</v>
      </c>
      <c r="AB728" s="82" t="s">
        <v>1401</v>
      </c>
      <c r="AD728" s="82" t="s">
        <v>600</v>
      </c>
      <c r="AE728" s="82" t="s">
        <v>1473</v>
      </c>
      <c r="AN728" s="82" t="s">
        <v>76</v>
      </c>
      <c r="AO728" s="82" t="s">
        <v>1474</v>
      </c>
      <c r="AP728" s="82">
        <v>200000000</v>
      </c>
      <c r="AQ728" s="82" t="s">
        <v>109</v>
      </c>
      <c r="AR728" s="82" t="s">
        <v>4274</v>
      </c>
      <c r="AS728" s="84">
        <v>42090</v>
      </c>
      <c r="AT728" s="85">
        <v>2015</v>
      </c>
      <c r="AU728" s="82" t="s">
        <v>4277</v>
      </c>
      <c r="AV728" s="84">
        <v>42825</v>
      </c>
      <c r="AW728" s="85">
        <v>2017</v>
      </c>
      <c r="AX728" s="85">
        <f>Table1[[#This Row],[End TEST]]-Table1[[#This Row],[Start TEST]]</f>
        <v>2</v>
      </c>
      <c r="AY728" s="85">
        <f>Table1[[#This Row],[TEST_Diff]]+1</f>
        <v>3</v>
      </c>
      <c r="AZ728" s="92">
        <f>DATEDIF(Table1[[#This Row],[Start Year]],Table1[[#This Row],[End Year]],"d") / 365</f>
        <v>2.0136986301369864</v>
      </c>
      <c r="BA728" s="82">
        <v>253800000</v>
      </c>
      <c r="BD728" s="82">
        <v>1</v>
      </c>
      <c r="BE728" s="82">
        <v>1</v>
      </c>
      <c r="BF728" s="82">
        <v>1</v>
      </c>
      <c r="BG728" s="82">
        <v>1</v>
      </c>
      <c r="BH728" s="82">
        <v>1</v>
      </c>
      <c r="BI728" s="82">
        <v>1</v>
      </c>
      <c r="BJ728" s="82">
        <v>1</v>
      </c>
      <c r="BK728" s="82">
        <v>1</v>
      </c>
      <c r="BL728" s="82">
        <v>1</v>
      </c>
      <c r="BM728" s="82">
        <v>1</v>
      </c>
      <c r="BO728" s="82">
        <v>1</v>
      </c>
      <c r="BP728" s="82">
        <v>1</v>
      </c>
    </row>
    <row r="729" spans="1:68" x14ac:dyDescent="0.5">
      <c r="A729" s="82">
        <v>80</v>
      </c>
      <c r="B729" s="82" t="s">
        <v>1471</v>
      </c>
      <c r="D729" s="90">
        <v>43579</v>
      </c>
      <c r="E729" s="90" t="s">
        <v>1472</v>
      </c>
      <c r="F729" s="90"/>
      <c r="G729" s="82" t="s">
        <v>1472</v>
      </c>
      <c r="H729" s="82" t="s">
        <v>1400</v>
      </c>
      <c r="I729" s="80" t="s">
        <v>102</v>
      </c>
      <c r="J729" s="80">
        <v>50</v>
      </c>
      <c r="K729" s="80">
        <v>132</v>
      </c>
      <c r="L729" s="80" t="s">
        <v>393</v>
      </c>
      <c r="M729" s="80">
        <v>1.1499999999999999</v>
      </c>
      <c r="N729" s="80">
        <v>-29.609987</v>
      </c>
      <c r="O729" s="80">
        <v>28.233608</v>
      </c>
      <c r="P729" s="80" t="s">
        <v>69</v>
      </c>
      <c r="Q729" s="80">
        <v>0</v>
      </c>
      <c r="R729" s="80">
        <v>2.6272389999999999</v>
      </c>
      <c r="S729" s="80">
        <v>23.381664000000001</v>
      </c>
      <c r="T729" s="80">
        <v>1150000</v>
      </c>
      <c r="U729" s="91">
        <f>Table1[[#This Row],[Distribution Amount (Dollars)]]/Table1[[#This Row],[NEWdatediff]]</f>
        <v>383333.33333333331</v>
      </c>
      <c r="V729" s="82" t="s">
        <v>1393</v>
      </c>
      <c r="W729" s="82" t="s">
        <v>91</v>
      </c>
      <c r="X729" s="82" t="s">
        <v>72</v>
      </c>
      <c r="Y729" s="82" t="s">
        <v>73</v>
      </c>
      <c r="Z729" s="82">
        <v>1</v>
      </c>
      <c r="AA729" s="82" t="s">
        <v>121</v>
      </c>
      <c r="AB729" s="82" t="s">
        <v>1401</v>
      </c>
      <c r="AD729" s="82" t="s">
        <v>1453</v>
      </c>
      <c r="AE729" s="82" t="s">
        <v>1473</v>
      </c>
      <c r="AN729" s="82" t="s">
        <v>76</v>
      </c>
      <c r="AO729" s="82" t="s">
        <v>1474</v>
      </c>
      <c r="AP729" s="82">
        <v>200000000</v>
      </c>
      <c r="AQ729" s="82" t="s">
        <v>109</v>
      </c>
      <c r="AR729" s="82" t="s">
        <v>4274</v>
      </c>
      <c r="AS729" s="84">
        <v>42090</v>
      </c>
      <c r="AT729" s="85">
        <v>2015</v>
      </c>
      <c r="AU729" s="82" t="s">
        <v>4277</v>
      </c>
      <c r="AV729" s="84">
        <v>42825</v>
      </c>
      <c r="AW729" s="85">
        <v>2017</v>
      </c>
      <c r="AX729" s="85">
        <f>Table1[[#This Row],[End TEST]]-Table1[[#This Row],[Start TEST]]</f>
        <v>2</v>
      </c>
      <c r="AY729" s="85">
        <f>Table1[[#This Row],[TEST_Diff]]+1</f>
        <v>3</v>
      </c>
      <c r="AZ729" s="92">
        <f>DATEDIF(Table1[[#This Row],[Start Year]],Table1[[#This Row],[End Year]],"d") / 365</f>
        <v>2.0136986301369864</v>
      </c>
      <c r="BA729" s="82">
        <v>253800000</v>
      </c>
      <c r="BD729" s="82">
        <v>1</v>
      </c>
      <c r="BE729" s="82">
        <v>1</v>
      </c>
      <c r="BF729" s="82">
        <v>1</v>
      </c>
      <c r="BG729" s="82">
        <v>1</v>
      </c>
      <c r="BH729" s="82">
        <v>1</v>
      </c>
      <c r="BI729" s="82">
        <v>1</v>
      </c>
      <c r="BJ729" s="82">
        <v>1</v>
      </c>
      <c r="BK729" s="82">
        <v>1</v>
      </c>
      <c r="BL729" s="82">
        <v>1</v>
      </c>
      <c r="BM729" s="82">
        <v>1</v>
      </c>
      <c r="BO729" s="82">
        <v>1</v>
      </c>
      <c r="BP729" s="82">
        <v>1</v>
      </c>
    </row>
    <row r="730" spans="1:68" x14ac:dyDescent="0.5">
      <c r="A730" s="82">
        <v>80</v>
      </c>
      <c r="B730" s="82" t="s">
        <v>1471</v>
      </c>
      <c r="D730" s="90">
        <v>43579</v>
      </c>
      <c r="E730" s="90" t="s">
        <v>1472</v>
      </c>
      <c r="F730" s="90"/>
      <c r="G730" s="82" t="s">
        <v>1472</v>
      </c>
      <c r="H730" s="82" t="s">
        <v>1400</v>
      </c>
      <c r="I730" s="80" t="s">
        <v>81</v>
      </c>
      <c r="J730" s="80">
        <v>50</v>
      </c>
      <c r="K730" s="80">
        <v>132</v>
      </c>
      <c r="L730" s="80" t="s">
        <v>393</v>
      </c>
      <c r="M730" s="80">
        <v>1.1499999999999999</v>
      </c>
      <c r="N730" s="80">
        <v>-29.609987</v>
      </c>
      <c r="O730" s="80">
        <v>28.233608</v>
      </c>
      <c r="P730" s="80" t="s">
        <v>69</v>
      </c>
      <c r="Q730" s="80">
        <v>0</v>
      </c>
      <c r="R730" s="80">
        <v>2.6272389999999999</v>
      </c>
      <c r="S730" s="80">
        <v>23.381664000000001</v>
      </c>
      <c r="T730" s="80">
        <v>1150000</v>
      </c>
      <c r="U730" s="91">
        <f>Table1[[#This Row],[Distribution Amount (Dollars)]]/Table1[[#This Row],[NEWdatediff]]</f>
        <v>383333.33333333331</v>
      </c>
      <c r="V730" s="82" t="s">
        <v>1393</v>
      </c>
      <c r="W730" s="82" t="s">
        <v>91</v>
      </c>
      <c r="X730" s="82" t="s">
        <v>72</v>
      </c>
      <c r="Y730" s="82" t="s">
        <v>73</v>
      </c>
      <c r="Z730" s="82">
        <v>1</v>
      </c>
      <c r="AA730" s="82" t="s">
        <v>121</v>
      </c>
      <c r="AB730" s="82" t="s">
        <v>1401</v>
      </c>
      <c r="AD730" s="82" t="s">
        <v>1453</v>
      </c>
      <c r="AE730" s="82" t="s">
        <v>1473</v>
      </c>
      <c r="AN730" s="82" t="s">
        <v>76</v>
      </c>
      <c r="AO730" s="82" t="s">
        <v>1474</v>
      </c>
      <c r="AP730" s="82">
        <v>200000000</v>
      </c>
      <c r="AQ730" s="82" t="s">
        <v>109</v>
      </c>
      <c r="AR730" s="82" t="s">
        <v>4274</v>
      </c>
      <c r="AS730" s="84">
        <v>42090</v>
      </c>
      <c r="AT730" s="85">
        <v>2015</v>
      </c>
      <c r="AU730" s="82" t="s">
        <v>4277</v>
      </c>
      <c r="AV730" s="84">
        <v>42825</v>
      </c>
      <c r="AW730" s="85">
        <v>2017</v>
      </c>
      <c r="AX730" s="85">
        <f>Table1[[#This Row],[End TEST]]-Table1[[#This Row],[Start TEST]]</f>
        <v>2</v>
      </c>
      <c r="AY730" s="85">
        <f>Table1[[#This Row],[TEST_Diff]]+1</f>
        <v>3</v>
      </c>
      <c r="AZ730" s="92">
        <f>DATEDIF(Table1[[#This Row],[Start Year]],Table1[[#This Row],[End Year]],"d") / 365</f>
        <v>2.0136986301369864</v>
      </c>
      <c r="BA730" s="82">
        <v>253800000</v>
      </c>
      <c r="BD730" s="82">
        <v>1</v>
      </c>
      <c r="BE730" s="82">
        <v>1</v>
      </c>
      <c r="BF730" s="82">
        <v>1</v>
      </c>
      <c r="BG730" s="82">
        <v>1</v>
      </c>
      <c r="BH730" s="82">
        <v>1</v>
      </c>
      <c r="BI730" s="82">
        <v>1</v>
      </c>
      <c r="BJ730" s="82">
        <v>1</v>
      </c>
      <c r="BK730" s="82">
        <v>1</v>
      </c>
      <c r="BL730" s="82">
        <v>1</v>
      </c>
      <c r="BM730" s="82">
        <v>1</v>
      </c>
      <c r="BO730" s="82">
        <v>1</v>
      </c>
      <c r="BP730" s="82">
        <v>1</v>
      </c>
    </row>
    <row r="731" spans="1:68" x14ac:dyDescent="0.5">
      <c r="A731" s="82">
        <v>80</v>
      </c>
      <c r="B731" s="82" t="s">
        <v>1471</v>
      </c>
      <c r="D731" s="90">
        <v>43579</v>
      </c>
      <c r="E731" s="90" t="s">
        <v>1472</v>
      </c>
      <c r="F731" s="90"/>
      <c r="G731" s="82" t="s">
        <v>1472</v>
      </c>
      <c r="H731" s="82" t="s">
        <v>1400</v>
      </c>
      <c r="I731" s="80" t="s">
        <v>102</v>
      </c>
      <c r="J731" s="80">
        <v>50</v>
      </c>
      <c r="K731" s="80">
        <v>132</v>
      </c>
      <c r="L731" s="80" t="s">
        <v>153</v>
      </c>
      <c r="M731" s="80">
        <v>1.1499999999999999</v>
      </c>
      <c r="N731" s="80">
        <v>-14.311909999999999</v>
      </c>
      <c r="O731" s="80">
        <v>28.23479</v>
      </c>
      <c r="P731" s="80" t="s">
        <v>69</v>
      </c>
      <c r="Q731" s="80">
        <v>0</v>
      </c>
      <c r="R731" s="80">
        <v>2.6272389999999999</v>
      </c>
      <c r="S731" s="80">
        <v>23.381664000000001</v>
      </c>
      <c r="T731" s="80">
        <v>1150000</v>
      </c>
      <c r="U731" s="91">
        <f>Table1[[#This Row],[Distribution Amount (Dollars)]]/Table1[[#This Row],[NEWdatediff]]</f>
        <v>383333.33333333331</v>
      </c>
      <c r="V731" s="82" t="s">
        <v>1393</v>
      </c>
      <c r="W731" s="82" t="s">
        <v>91</v>
      </c>
      <c r="X731" s="82" t="s">
        <v>72</v>
      </c>
      <c r="Y731" s="82" t="s">
        <v>73</v>
      </c>
      <c r="Z731" s="82">
        <v>1</v>
      </c>
      <c r="AA731" s="82" t="s">
        <v>121</v>
      </c>
      <c r="AB731" s="82" t="s">
        <v>1401</v>
      </c>
      <c r="AD731" s="82" t="s">
        <v>1465</v>
      </c>
      <c r="AE731" s="82" t="s">
        <v>1473</v>
      </c>
      <c r="AN731" s="82" t="s">
        <v>76</v>
      </c>
      <c r="AO731" s="82" t="s">
        <v>1474</v>
      </c>
      <c r="AP731" s="82">
        <v>200000000</v>
      </c>
      <c r="AQ731" s="82" t="s">
        <v>109</v>
      </c>
      <c r="AR731" s="82" t="s">
        <v>4274</v>
      </c>
      <c r="AS731" s="84">
        <v>42090</v>
      </c>
      <c r="AT731" s="85">
        <v>2015</v>
      </c>
      <c r="AU731" s="82" t="s">
        <v>4277</v>
      </c>
      <c r="AV731" s="84">
        <v>42825</v>
      </c>
      <c r="AW731" s="85">
        <v>2017</v>
      </c>
      <c r="AX731" s="85">
        <f>Table1[[#This Row],[End TEST]]-Table1[[#This Row],[Start TEST]]</f>
        <v>2</v>
      </c>
      <c r="AY731" s="85">
        <f>Table1[[#This Row],[TEST_Diff]]+1</f>
        <v>3</v>
      </c>
      <c r="AZ731" s="92">
        <f>DATEDIF(Table1[[#This Row],[Start Year]],Table1[[#This Row],[End Year]],"d") / 365</f>
        <v>2.0136986301369864</v>
      </c>
      <c r="BA731" s="82">
        <v>253800000</v>
      </c>
      <c r="BD731" s="82">
        <v>1</v>
      </c>
      <c r="BE731" s="82">
        <v>1</v>
      </c>
      <c r="BF731" s="82">
        <v>1</v>
      </c>
      <c r="BG731" s="82">
        <v>1</v>
      </c>
      <c r="BH731" s="82">
        <v>1</v>
      </c>
      <c r="BI731" s="82">
        <v>1</v>
      </c>
      <c r="BJ731" s="82">
        <v>1</v>
      </c>
      <c r="BK731" s="82">
        <v>1</v>
      </c>
      <c r="BL731" s="82">
        <v>1</v>
      </c>
      <c r="BM731" s="82">
        <v>1</v>
      </c>
      <c r="BO731" s="82">
        <v>1</v>
      </c>
      <c r="BP731" s="82">
        <v>1</v>
      </c>
    </row>
    <row r="732" spans="1:68" x14ac:dyDescent="0.5">
      <c r="A732" s="82">
        <v>80</v>
      </c>
      <c r="B732" s="82" t="s">
        <v>1471</v>
      </c>
      <c r="D732" s="90">
        <v>43579</v>
      </c>
      <c r="E732" s="90" t="s">
        <v>1472</v>
      </c>
      <c r="F732" s="90"/>
      <c r="G732" s="82" t="s">
        <v>1472</v>
      </c>
      <c r="H732" s="82" t="s">
        <v>1400</v>
      </c>
      <c r="I732" s="80" t="s">
        <v>81</v>
      </c>
      <c r="J732" s="80">
        <v>50</v>
      </c>
      <c r="K732" s="80">
        <v>132</v>
      </c>
      <c r="L732" s="80" t="s">
        <v>153</v>
      </c>
      <c r="M732" s="80">
        <v>1.1499999999999999</v>
      </c>
      <c r="N732" s="80">
        <v>-14.311909999999999</v>
      </c>
      <c r="O732" s="80">
        <v>28.23479</v>
      </c>
      <c r="P732" s="80" t="s">
        <v>69</v>
      </c>
      <c r="Q732" s="80">
        <v>0</v>
      </c>
      <c r="R732" s="80">
        <v>2.6272389999999999</v>
      </c>
      <c r="S732" s="80">
        <v>23.381664000000001</v>
      </c>
      <c r="T732" s="80">
        <v>1150000</v>
      </c>
      <c r="U732" s="91">
        <f>Table1[[#This Row],[Distribution Amount (Dollars)]]/Table1[[#This Row],[NEWdatediff]]</f>
        <v>383333.33333333331</v>
      </c>
      <c r="V732" s="82" t="s">
        <v>1393</v>
      </c>
      <c r="W732" s="82" t="s">
        <v>91</v>
      </c>
      <c r="X732" s="82" t="s">
        <v>72</v>
      </c>
      <c r="Y732" s="82" t="s">
        <v>73</v>
      </c>
      <c r="Z732" s="82">
        <v>1</v>
      </c>
      <c r="AA732" s="82" t="s">
        <v>121</v>
      </c>
      <c r="AB732" s="82" t="s">
        <v>1401</v>
      </c>
      <c r="AD732" s="82" t="s">
        <v>1465</v>
      </c>
      <c r="AE732" s="82" t="s">
        <v>1473</v>
      </c>
      <c r="AN732" s="82" t="s">
        <v>76</v>
      </c>
      <c r="AO732" s="82" t="s">
        <v>1474</v>
      </c>
      <c r="AP732" s="82">
        <v>200000000</v>
      </c>
      <c r="AQ732" s="82" t="s">
        <v>109</v>
      </c>
      <c r="AR732" s="82" t="s">
        <v>4274</v>
      </c>
      <c r="AS732" s="84">
        <v>42090</v>
      </c>
      <c r="AT732" s="85">
        <v>2015</v>
      </c>
      <c r="AU732" s="82" t="s">
        <v>4277</v>
      </c>
      <c r="AV732" s="84">
        <v>42825</v>
      </c>
      <c r="AW732" s="85">
        <v>2017</v>
      </c>
      <c r="AX732" s="85">
        <f>Table1[[#This Row],[End TEST]]-Table1[[#This Row],[Start TEST]]</f>
        <v>2</v>
      </c>
      <c r="AY732" s="85">
        <f>Table1[[#This Row],[TEST_Diff]]+1</f>
        <v>3</v>
      </c>
      <c r="AZ732" s="92">
        <f>DATEDIF(Table1[[#This Row],[Start Year]],Table1[[#This Row],[End Year]],"d") / 365</f>
        <v>2.0136986301369864</v>
      </c>
      <c r="BA732" s="82">
        <v>253800000</v>
      </c>
      <c r="BD732" s="82">
        <v>1</v>
      </c>
      <c r="BE732" s="82">
        <v>1</v>
      </c>
      <c r="BF732" s="82">
        <v>1</v>
      </c>
      <c r="BG732" s="82">
        <v>1</v>
      </c>
      <c r="BH732" s="82">
        <v>1</v>
      </c>
      <c r="BI732" s="82">
        <v>1</v>
      </c>
      <c r="BJ732" s="82">
        <v>1</v>
      </c>
      <c r="BK732" s="82">
        <v>1</v>
      </c>
      <c r="BL732" s="82">
        <v>1</v>
      </c>
      <c r="BM732" s="82">
        <v>1</v>
      </c>
      <c r="BO732" s="82">
        <v>1</v>
      </c>
      <c r="BP732" s="82">
        <v>1</v>
      </c>
    </row>
    <row r="733" spans="1:68" x14ac:dyDescent="0.5">
      <c r="A733" s="82">
        <v>80</v>
      </c>
      <c r="B733" s="82" t="s">
        <v>1471</v>
      </c>
      <c r="D733" s="90">
        <v>43579</v>
      </c>
      <c r="E733" s="90" t="s">
        <v>1472</v>
      </c>
      <c r="F733" s="90"/>
      <c r="G733" s="82" t="s">
        <v>1472</v>
      </c>
      <c r="H733" s="82" t="s">
        <v>1400</v>
      </c>
      <c r="I733" s="80" t="s">
        <v>102</v>
      </c>
      <c r="J733" s="80">
        <v>50</v>
      </c>
      <c r="K733" s="80">
        <v>132</v>
      </c>
      <c r="L733" s="80" t="s">
        <v>151</v>
      </c>
      <c r="M733" s="80">
        <v>1.1499999999999999</v>
      </c>
      <c r="N733" s="80">
        <v>8.5602839999999993</v>
      </c>
      <c r="O733" s="80">
        <v>-11.791922</v>
      </c>
      <c r="P733" s="80" t="s">
        <v>69</v>
      </c>
      <c r="Q733" s="80">
        <v>0</v>
      </c>
      <c r="R733" s="80">
        <v>2.6272389999999999</v>
      </c>
      <c r="S733" s="80">
        <v>23.381664000000001</v>
      </c>
      <c r="T733" s="80">
        <v>1150000</v>
      </c>
      <c r="U733" s="91">
        <f>Table1[[#This Row],[Distribution Amount (Dollars)]]/Table1[[#This Row],[NEWdatediff]]</f>
        <v>383333.33333333331</v>
      </c>
      <c r="V733" s="82" t="s">
        <v>1393</v>
      </c>
      <c r="W733" s="82" t="s">
        <v>91</v>
      </c>
      <c r="X733" s="82" t="s">
        <v>72</v>
      </c>
      <c r="Y733" s="82" t="s">
        <v>73</v>
      </c>
      <c r="Z733" s="82">
        <v>1</v>
      </c>
      <c r="AA733" s="82" t="s">
        <v>121</v>
      </c>
      <c r="AB733" s="82" t="s">
        <v>1401</v>
      </c>
      <c r="AD733" s="82" t="s">
        <v>1454</v>
      </c>
      <c r="AE733" s="82" t="s">
        <v>1473</v>
      </c>
      <c r="AN733" s="82" t="s">
        <v>76</v>
      </c>
      <c r="AO733" s="82" t="s">
        <v>1474</v>
      </c>
      <c r="AP733" s="82">
        <v>200000000</v>
      </c>
      <c r="AQ733" s="82" t="s">
        <v>109</v>
      </c>
      <c r="AR733" s="82" t="s">
        <v>4274</v>
      </c>
      <c r="AS733" s="84">
        <v>42090</v>
      </c>
      <c r="AT733" s="85">
        <v>2015</v>
      </c>
      <c r="AU733" s="82" t="s">
        <v>4277</v>
      </c>
      <c r="AV733" s="84">
        <v>42825</v>
      </c>
      <c r="AW733" s="85">
        <v>2017</v>
      </c>
      <c r="AX733" s="85">
        <f>Table1[[#This Row],[End TEST]]-Table1[[#This Row],[Start TEST]]</f>
        <v>2</v>
      </c>
      <c r="AY733" s="85">
        <f>Table1[[#This Row],[TEST_Diff]]+1</f>
        <v>3</v>
      </c>
      <c r="AZ733" s="92">
        <f>DATEDIF(Table1[[#This Row],[Start Year]],Table1[[#This Row],[End Year]],"d") / 365</f>
        <v>2.0136986301369864</v>
      </c>
      <c r="BA733" s="82">
        <v>253800000</v>
      </c>
      <c r="BD733" s="82">
        <v>1</v>
      </c>
      <c r="BE733" s="82">
        <v>1</v>
      </c>
      <c r="BF733" s="82">
        <v>1</v>
      </c>
      <c r="BG733" s="82">
        <v>1</v>
      </c>
      <c r="BH733" s="82">
        <v>1</v>
      </c>
      <c r="BI733" s="82">
        <v>1</v>
      </c>
      <c r="BJ733" s="82">
        <v>1</v>
      </c>
      <c r="BK733" s="82">
        <v>1</v>
      </c>
      <c r="BL733" s="82">
        <v>1</v>
      </c>
      <c r="BM733" s="82">
        <v>1</v>
      </c>
      <c r="BO733" s="82">
        <v>1</v>
      </c>
      <c r="BP733" s="82">
        <v>1</v>
      </c>
    </row>
    <row r="734" spans="1:68" x14ac:dyDescent="0.5">
      <c r="A734" s="82">
        <v>80</v>
      </c>
      <c r="B734" s="82" t="s">
        <v>1471</v>
      </c>
      <c r="D734" s="90">
        <v>43579</v>
      </c>
      <c r="E734" s="90" t="s">
        <v>1472</v>
      </c>
      <c r="F734" s="90"/>
      <c r="G734" s="82" t="s">
        <v>1472</v>
      </c>
      <c r="H734" s="82" t="s">
        <v>1400</v>
      </c>
      <c r="I734" s="80" t="s">
        <v>81</v>
      </c>
      <c r="J734" s="80">
        <v>50</v>
      </c>
      <c r="K734" s="80">
        <v>132</v>
      </c>
      <c r="L734" s="80" t="s">
        <v>151</v>
      </c>
      <c r="M734" s="80">
        <v>1.1499999999999999</v>
      </c>
      <c r="N734" s="80">
        <v>8.5602839999999993</v>
      </c>
      <c r="O734" s="80">
        <v>-11.791922</v>
      </c>
      <c r="P734" s="80" t="s">
        <v>69</v>
      </c>
      <c r="Q734" s="80">
        <v>0</v>
      </c>
      <c r="R734" s="80">
        <v>2.6272389999999999</v>
      </c>
      <c r="S734" s="80">
        <v>23.381664000000001</v>
      </c>
      <c r="T734" s="80">
        <v>1150000</v>
      </c>
      <c r="U734" s="91">
        <f>Table1[[#This Row],[Distribution Amount (Dollars)]]/Table1[[#This Row],[NEWdatediff]]</f>
        <v>383333.33333333331</v>
      </c>
      <c r="V734" s="82" t="s">
        <v>1393</v>
      </c>
      <c r="W734" s="82" t="s">
        <v>91</v>
      </c>
      <c r="X734" s="82" t="s">
        <v>72</v>
      </c>
      <c r="Y734" s="82" t="s">
        <v>73</v>
      </c>
      <c r="Z734" s="82">
        <v>1</v>
      </c>
      <c r="AA734" s="82" t="s">
        <v>121</v>
      </c>
      <c r="AB734" s="82" t="s">
        <v>1401</v>
      </c>
      <c r="AD734" s="82" t="s">
        <v>1454</v>
      </c>
      <c r="AE734" s="82" t="s">
        <v>1473</v>
      </c>
      <c r="AN734" s="82" t="s">
        <v>76</v>
      </c>
      <c r="AO734" s="82" t="s">
        <v>1474</v>
      </c>
      <c r="AP734" s="82">
        <v>200000000</v>
      </c>
      <c r="AQ734" s="82" t="s">
        <v>109</v>
      </c>
      <c r="AR734" s="82" t="s">
        <v>4274</v>
      </c>
      <c r="AS734" s="84">
        <v>42090</v>
      </c>
      <c r="AT734" s="85">
        <v>2015</v>
      </c>
      <c r="AU734" s="82" t="s">
        <v>4277</v>
      </c>
      <c r="AV734" s="84">
        <v>42825</v>
      </c>
      <c r="AW734" s="85">
        <v>2017</v>
      </c>
      <c r="AX734" s="85">
        <f>Table1[[#This Row],[End TEST]]-Table1[[#This Row],[Start TEST]]</f>
        <v>2</v>
      </c>
      <c r="AY734" s="85">
        <f>Table1[[#This Row],[TEST_Diff]]+1</f>
        <v>3</v>
      </c>
      <c r="AZ734" s="92">
        <f>DATEDIF(Table1[[#This Row],[Start Year]],Table1[[#This Row],[End Year]],"d") / 365</f>
        <v>2.0136986301369864</v>
      </c>
      <c r="BA734" s="82">
        <v>253800000</v>
      </c>
      <c r="BD734" s="82">
        <v>1</v>
      </c>
      <c r="BE734" s="82">
        <v>1</v>
      </c>
      <c r="BF734" s="82">
        <v>1</v>
      </c>
      <c r="BG734" s="82">
        <v>1</v>
      </c>
      <c r="BH734" s="82">
        <v>1</v>
      </c>
      <c r="BI734" s="82">
        <v>1</v>
      </c>
      <c r="BJ734" s="82">
        <v>1</v>
      </c>
      <c r="BK734" s="82">
        <v>1</v>
      </c>
      <c r="BL734" s="82">
        <v>1</v>
      </c>
      <c r="BM734" s="82">
        <v>1</v>
      </c>
      <c r="BO734" s="82">
        <v>1</v>
      </c>
      <c r="BP734" s="82">
        <v>1</v>
      </c>
    </row>
    <row r="735" spans="1:68" x14ac:dyDescent="0.5">
      <c r="A735" s="82">
        <v>80</v>
      </c>
      <c r="B735" s="82" t="s">
        <v>1471</v>
      </c>
      <c r="D735" s="90">
        <v>43579</v>
      </c>
      <c r="E735" s="90" t="s">
        <v>1472</v>
      </c>
      <c r="F735" s="90"/>
      <c r="G735" s="82" t="s">
        <v>1472</v>
      </c>
      <c r="H735" s="82" t="s">
        <v>1400</v>
      </c>
      <c r="I735" s="80" t="s">
        <v>102</v>
      </c>
      <c r="J735" s="80">
        <v>50</v>
      </c>
      <c r="K735" s="80">
        <v>132</v>
      </c>
      <c r="L735" s="80" t="s">
        <v>1454</v>
      </c>
      <c r="M735" s="80">
        <v>0.25</v>
      </c>
      <c r="N735" s="80">
        <v>3.919305</v>
      </c>
      <c r="O735" s="80">
        <v>-56.027782000000002</v>
      </c>
      <c r="P735" s="80" t="s">
        <v>84</v>
      </c>
      <c r="Q735" s="80">
        <v>0</v>
      </c>
      <c r="R735" s="80">
        <v>-15.623037</v>
      </c>
      <c r="S735" s="80">
        <v>-59.0625</v>
      </c>
      <c r="T735" s="80">
        <v>250000</v>
      </c>
      <c r="U735" s="91">
        <f>Table1[[#This Row],[Distribution Amount (Dollars)]]/Table1[[#This Row],[NEWdatediff]]</f>
        <v>83333.333333333328</v>
      </c>
      <c r="V735" s="82" t="s">
        <v>1393</v>
      </c>
      <c r="W735" s="82" t="s">
        <v>91</v>
      </c>
      <c r="X735" s="82" t="s">
        <v>72</v>
      </c>
      <c r="Y735" s="82" t="s">
        <v>73</v>
      </c>
      <c r="Z735" s="82">
        <v>1</v>
      </c>
      <c r="AA735" s="82" t="s">
        <v>121</v>
      </c>
      <c r="AB735" s="82" t="s">
        <v>1401</v>
      </c>
      <c r="AD735" s="82" t="s">
        <v>1417</v>
      </c>
      <c r="AE735" s="82" t="s">
        <v>1473</v>
      </c>
      <c r="AN735" s="82" t="s">
        <v>76</v>
      </c>
      <c r="AO735" s="82" t="s">
        <v>1474</v>
      </c>
      <c r="AP735" s="82">
        <v>200000000</v>
      </c>
      <c r="AQ735" s="82" t="s">
        <v>109</v>
      </c>
      <c r="AR735" s="82" t="s">
        <v>4274</v>
      </c>
      <c r="AS735" s="84">
        <v>42090</v>
      </c>
      <c r="AT735" s="85">
        <v>2015</v>
      </c>
      <c r="AU735" s="82" t="s">
        <v>4277</v>
      </c>
      <c r="AV735" s="84">
        <v>42825</v>
      </c>
      <c r="AW735" s="85">
        <v>2017</v>
      </c>
      <c r="AX735" s="85">
        <f>Table1[[#This Row],[End TEST]]-Table1[[#This Row],[Start TEST]]</f>
        <v>2</v>
      </c>
      <c r="AY735" s="85">
        <f>Table1[[#This Row],[TEST_Diff]]+1</f>
        <v>3</v>
      </c>
      <c r="AZ735" s="92">
        <f>DATEDIF(Table1[[#This Row],[Start Year]],Table1[[#This Row],[End Year]],"d") / 365</f>
        <v>2.0136986301369864</v>
      </c>
      <c r="BA735" s="82">
        <v>253800000</v>
      </c>
      <c r="BD735" s="82">
        <v>1</v>
      </c>
      <c r="BE735" s="82">
        <v>1</v>
      </c>
      <c r="BF735" s="82">
        <v>1</v>
      </c>
      <c r="BG735" s="82">
        <v>1</v>
      </c>
      <c r="BH735" s="82">
        <v>1</v>
      </c>
      <c r="BI735" s="82">
        <v>1</v>
      </c>
      <c r="BJ735" s="82">
        <v>1</v>
      </c>
      <c r="BK735" s="82">
        <v>1</v>
      </c>
      <c r="BL735" s="82">
        <v>1</v>
      </c>
      <c r="BM735" s="82">
        <v>1</v>
      </c>
      <c r="BO735" s="82">
        <v>1</v>
      </c>
      <c r="BP735" s="82">
        <v>1</v>
      </c>
    </row>
    <row r="736" spans="1:68" x14ac:dyDescent="0.5">
      <c r="A736" s="82">
        <v>80</v>
      </c>
      <c r="B736" s="82" t="s">
        <v>1471</v>
      </c>
      <c r="D736" s="90">
        <v>43579</v>
      </c>
      <c r="E736" s="90" t="s">
        <v>1472</v>
      </c>
      <c r="F736" s="90"/>
      <c r="G736" s="82" t="s">
        <v>1472</v>
      </c>
      <c r="H736" s="82" t="s">
        <v>1400</v>
      </c>
      <c r="I736" s="80" t="s">
        <v>81</v>
      </c>
      <c r="J736" s="80">
        <v>50</v>
      </c>
      <c r="K736" s="80">
        <v>132</v>
      </c>
      <c r="L736" s="80" t="s">
        <v>1454</v>
      </c>
      <c r="M736" s="80">
        <v>0.25</v>
      </c>
      <c r="N736" s="80">
        <v>3.919305</v>
      </c>
      <c r="O736" s="80">
        <v>-56.027782000000002</v>
      </c>
      <c r="P736" s="80" t="s">
        <v>84</v>
      </c>
      <c r="Q736" s="80">
        <v>0</v>
      </c>
      <c r="R736" s="80">
        <v>-15.623037</v>
      </c>
      <c r="S736" s="80">
        <v>-59.0625</v>
      </c>
      <c r="T736" s="80">
        <v>250000</v>
      </c>
      <c r="U736" s="91">
        <f>Table1[[#This Row],[Distribution Amount (Dollars)]]/Table1[[#This Row],[NEWdatediff]]</f>
        <v>83333.333333333328</v>
      </c>
      <c r="V736" s="82" t="s">
        <v>1393</v>
      </c>
      <c r="W736" s="82" t="s">
        <v>91</v>
      </c>
      <c r="X736" s="82" t="s">
        <v>72</v>
      </c>
      <c r="Y736" s="82" t="s">
        <v>73</v>
      </c>
      <c r="Z736" s="82">
        <v>1</v>
      </c>
      <c r="AA736" s="82" t="s">
        <v>121</v>
      </c>
      <c r="AB736" s="82" t="s">
        <v>1401</v>
      </c>
      <c r="AD736" s="82" t="s">
        <v>1417</v>
      </c>
      <c r="AE736" s="82" t="s">
        <v>1473</v>
      </c>
      <c r="AN736" s="82" t="s">
        <v>76</v>
      </c>
      <c r="AO736" s="82" t="s">
        <v>1474</v>
      </c>
      <c r="AP736" s="82">
        <v>200000000</v>
      </c>
      <c r="AQ736" s="82" t="s">
        <v>109</v>
      </c>
      <c r="AR736" s="82" t="s">
        <v>4274</v>
      </c>
      <c r="AS736" s="84">
        <v>42090</v>
      </c>
      <c r="AT736" s="85">
        <v>2015</v>
      </c>
      <c r="AU736" s="82" t="s">
        <v>4277</v>
      </c>
      <c r="AV736" s="84">
        <v>42825</v>
      </c>
      <c r="AW736" s="85">
        <v>2017</v>
      </c>
      <c r="AX736" s="85">
        <f>Table1[[#This Row],[End TEST]]-Table1[[#This Row],[Start TEST]]</f>
        <v>2</v>
      </c>
      <c r="AY736" s="85">
        <f>Table1[[#This Row],[TEST_Diff]]+1</f>
        <v>3</v>
      </c>
      <c r="AZ736" s="92">
        <f>DATEDIF(Table1[[#This Row],[Start Year]],Table1[[#This Row],[End Year]],"d") / 365</f>
        <v>2.0136986301369864</v>
      </c>
      <c r="BA736" s="82">
        <v>253800000</v>
      </c>
      <c r="BD736" s="82">
        <v>1</v>
      </c>
      <c r="BE736" s="82">
        <v>1</v>
      </c>
      <c r="BF736" s="82">
        <v>1</v>
      </c>
      <c r="BG736" s="82">
        <v>1</v>
      </c>
      <c r="BH736" s="82">
        <v>1</v>
      </c>
      <c r="BI736" s="82">
        <v>1</v>
      </c>
      <c r="BJ736" s="82">
        <v>1</v>
      </c>
      <c r="BK736" s="82">
        <v>1</v>
      </c>
      <c r="BL736" s="82">
        <v>1</v>
      </c>
      <c r="BM736" s="82">
        <v>1</v>
      </c>
      <c r="BO736" s="82">
        <v>1</v>
      </c>
      <c r="BP736" s="82">
        <v>1</v>
      </c>
    </row>
    <row r="737" spans="1:68" x14ac:dyDescent="0.5">
      <c r="A737" s="82">
        <v>80</v>
      </c>
      <c r="B737" s="82" t="s">
        <v>1471</v>
      </c>
      <c r="D737" s="90">
        <v>43579</v>
      </c>
      <c r="E737" s="90" t="s">
        <v>1472</v>
      </c>
      <c r="F737" s="90"/>
      <c r="G737" s="82" t="s">
        <v>1472</v>
      </c>
      <c r="H737" s="82" t="s">
        <v>1400</v>
      </c>
      <c r="I737" s="80" t="s">
        <v>102</v>
      </c>
      <c r="J737" s="80">
        <v>50</v>
      </c>
      <c r="K737" s="80">
        <v>132</v>
      </c>
      <c r="L737" s="80" t="s">
        <v>118</v>
      </c>
      <c r="M737" s="80">
        <v>1.1499999999999999</v>
      </c>
      <c r="N737" s="80">
        <v>-6.4530960000000004</v>
      </c>
      <c r="O737" s="80">
        <v>34.894539000000002</v>
      </c>
      <c r="P737" s="80" t="s">
        <v>69</v>
      </c>
      <c r="Q737" s="80">
        <v>0</v>
      </c>
      <c r="R737" s="80">
        <v>2.6272389999999999</v>
      </c>
      <c r="S737" s="80">
        <v>23.381664000000001</v>
      </c>
      <c r="T737" s="80">
        <v>1150000</v>
      </c>
      <c r="U737" s="91">
        <f>Table1[[#This Row],[Distribution Amount (Dollars)]]/Table1[[#This Row],[NEWdatediff]]</f>
        <v>383333.33333333331</v>
      </c>
      <c r="V737" s="82" t="s">
        <v>1393</v>
      </c>
      <c r="W737" s="82" t="s">
        <v>91</v>
      </c>
      <c r="X737" s="82" t="s">
        <v>72</v>
      </c>
      <c r="Y737" s="82" t="s">
        <v>73</v>
      </c>
      <c r="Z737" s="82">
        <v>1</v>
      </c>
      <c r="AA737" s="82" t="s">
        <v>121</v>
      </c>
      <c r="AB737" s="82" t="s">
        <v>1401</v>
      </c>
      <c r="AD737" s="82" t="s">
        <v>144</v>
      </c>
      <c r="AE737" s="82" t="s">
        <v>1473</v>
      </c>
      <c r="AN737" s="82" t="s">
        <v>76</v>
      </c>
      <c r="AO737" s="82" t="s">
        <v>1474</v>
      </c>
      <c r="AP737" s="82">
        <v>200000000</v>
      </c>
      <c r="AQ737" s="82" t="s">
        <v>109</v>
      </c>
      <c r="AR737" s="82" t="s">
        <v>4274</v>
      </c>
      <c r="AS737" s="84">
        <v>42090</v>
      </c>
      <c r="AT737" s="85">
        <v>2015</v>
      </c>
      <c r="AU737" s="82" t="s">
        <v>4277</v>
      </c>
      <c r="AV737" s="84">
        <v>42825</v>
      </c>
      <c r="AW737" s="85">
        <v>2017</v>
      </c>
      <c r="AX737" s="85">
        <f>Table1[[#This Row],[End TEST]]-Table1[[#This Row],[Start TEST]]</f>
        <v>2</v>
      </c>
      <c r="AY737" s="85">
        <f>Table1[[#This Row],[TEST_Diff]]+1</f>
        <v>3</v>
      </c>
      <c r="AZ737" s="92">
        <f>DATEDIF(Table1[[#This Row],[Start Year]],Table1[[#This Row],[End Year]],"d") / 365</f>
        <v>2.0136986301369864</v>
      </c>
      <c r="BA737" s="82">
        <v>253800000</v>
      </c>
      <c r="BD737" s="82">
        <v>1</v>
      </c>
      <c r="BE737" s="82">
        <v>1</v>
      </c>
      <c r="BF737" s="82">
        <v>1</v>
      </c>
      <c r="BG737" s="82">
        <v>1</v>
      </c>
      <c r="BH737" s="82">
        <v>1</v>
      </c>
      <c r="BI737" s="82">
        <v>1</v>
      </c>
      <c r="BJ737" s="82">
        <v>1</v>
      </c>
      <c r="BK737" s="82">
        <v>1</v>
      </c>
      <c r="BL737" s="82">
        <v>1</v>
      </c>
      <c r="BM737" s="82">
        <v>1</v>
      </c>
      <c r="BO737" s="82">
        <v>1</v>
      </c>
      <c r="BP737" s="82">
        <v>1</v>
      </c>
    </row>
    <row r="738" spans="1:68" x14ac:dyDescent="0.5">
      <c r="A738" s="82">
        <v>80</v>
      </c>
      <c r="B738" s="82" t="s">
        <v>1471</v>
      </c>
      <c r="D738" s="90">
        <v>43579</v>
      </c>
      <c r="E738" s="90" t="s">
        <v>1472</v>
      </c>
      <c r="F738" s="90"/>
      <c r="G738" s="82" t="s">
        <v>1472</v>
      </c>
      <c r="H738" s="82" t="s">
        <v>1400</v>
      </c>
      <c r="I738" s="80" t="s">
        <v>81</v>
      </c>
      <c r="J738" s="80">
        <v>50</v>
      </c>
      <c r="K738" s="80">
        <v>132</v>
      </c>
      <c r="L738" s="80" t="s">
        <v>118</v>
      </c>
      <c r="M738" s="80">
        <v>1.1499999999999999</v>
      </c>
      <c r="N738" s="80">
        <v>-6.4530960000000004</v>
      </c>
      <c r="O738" s="80">
        <v>34.894539000000002</v>
      </c>
      <c r="P738" s="80" t="s">
        <v>69</v>
      </c>
      <c r="Q738" s="80">
        <v>0</v>
      </c>
      <c r="R738" s="80">
        <v>2.6272389999999999</v>
      </c>
      <c r="S738" s="80">
        <v>23.381664000000001</v>
      </c>
      <c r="T738" s="80">
        <v>1150000</v>
      </c>
      <c r="U738" s="91">
        <f>Table1[[#This Row],[Distribution Amount (Dollars)]]/Table1[[#This Row],[NEWdatediff]]</f>
        <v>383333.33333333331</v>
      </c>
      <c r="V738" s="82" t="s">
        <v>1393</v>
      </c>
      <c r="W738" s="82" t="s">
        <v>91</v>
      </c>
      <c r="X738" s="82" t="s">
        <v>72</v>
      </c>
      <c r="Y738" s="82" t="s">
        <v>73</v>
      </c>
      <c r="Z738" s="82">
        <v>1</v>
      </c>
      <c r="AA738" s="82" t="s">
        <v>121</v>
      </c>
      <c r="AB738" s="82" t="s">
        <v>1401</v>
      </c>
      <c r="AD738" s="82" t="s">
        <v>144</v>
      </c>
      <c r="AE738" s="82" t="s">
        <v>1473</v>
      </c>
      <c r="AN738" s="82" t="s">
        <v>76</v>
      </c>
      <c r="AO738" s="82" t="s">
        <v>1474</v>
      </c>
      <c r="AP738" s="82">
        <v>200000000</v>
      </c>
      <c r="AQ738" s="82" t="s">
        <v>109</v>
      </c>
      <c r="AR738" s="82" t="s">
        <v>4274</v>
      </c>
      <c r="AS738" s="84">
        <v>42090</v>
      </c>
      <c r="AT738" s="85">
        <v>2015</v>
      </c>
      <c r="AU738" s="82" t="s">
        <v>4277</v>
      </c>
      <c r="AV738" s="84">
        <v>42825</v>
      </c>
      <c r="AW738" s="85">
        <v>2017</v>
      </c>
      <c r="AX738" s="85">
        <f>Table1[[#This Row],[End TEST]]-Table1[[#This Row],[Start TEST]]</f>
        <v>2</v>
      </c>
      <c r="AY738" s="85">
        <f>Table1[[#This Row],[TEST_Diff]]+1</f>
        <v>3</v>
      </c>
      <c r="AZ738" s="92">
        <f>DATEDIF(Table1[[#This Row],[Start Year]],Table1[[#This Row],[End Year]],"d") / 365</f>
        <v>2.0136986301369864</v>
      </c>
      <c r="BA738" s="82">
        <v>253800000</v>
      </c>
      <c r="BD738" s="82">
        <v>1</v>
      </c>
      <c r="BE738" s="82">
        <v>1</v>
      </c>
      <c r="BF738" s="82">
        <v>1</v>
      </c>
      <c r="BG738" s="82">
        <v>1</v>
      </c>
      <c r="BH738" s="82">
        <v>1</v>
      </c>
      <c r="BI738" s="82">
        <v>1</v>
      </c>
      <c r="BJ738" s="82">
        <v>1</v>
      </c>
      <c r="BK738" s="82">
        <v>1</v>
      </c>
      <c r="BL738" s="82">
        <v>1</v>
      </c>
      <c r="BM738" s="82">
        <v>1</v>
      </c>
      <c r="BO738" s="82">
        <v>1</v>
      </c>
      <c r="BP738" s="82">
        <v>1</v>
      </c>
    </row>
    <row r="739" spans="1:68" x14ac:dyDescent="0.5">
      <c r="A739" s="82">
        <v>80</v>
      </c>
      <c r="B739" s="82" t="s">
        <v>1471</v>
      </c>
      <c r="D739" s="90">
        <v>43579</v>
      </c>
      <c r="E739" s="90" t="s">
        <v>1472</v>
      </c>
      <c r="F739" s="90"/>
      <c r="G739" s="82" t="s">
        <v>1472</v>
      </c>
      <c r="H739" s="82" t="s">
        <v>1400</v>
      </c>
      <c r="I739" s="80" t="s">
        <v>102</v>
      </c>
      <c r="J739" s="80">
        <v>50</v>
      </c>
      <c r="K739" s="80">
        <v>132</v>
      </c>
      <c r="L739" s="80" t="s">
        <v>952</v>
      </c>
      <c r="M739" s="80">
        <v>0.25</v>
      </c>
      <c r="N739" s="80">
        <v>15.605589</v>
      </c>
      <c r="O739" s="80">
        <v>-90.390001999999996</v>
      </c>
      <c r="P739" s="80" t="s">
        <v>308</v>
      </c>
      <c r="Q739" s="80">
        <v>0</v>
      </c>
      <c r="R739" s="80">
        <v>13.923406</v>
      </c>
      <c r="S739" s="80">
        <v>-86.952798999999999</v>
      </c>
      <c r="T739" s="80">
        <v>250000</v>
      </c>
      <c r="U739" s="91">
        <f>Table1[[#This Row],[Distribution Amount (Dollars)]]/Table1[[#This Row],[NEWdatediff]]</f>
        <v>83333.333333333328</v>
      </c>
      <c r="V739" s="82" t="s">
        <v>1393</v>
      </c>
      <c r="W739" s="82" t="s">
        <v>91</v>
      </c>
      <c r="X739" s="82" t="s">
        <v>72</v>
      </c>
      <c r="Y739" s="82" t="s">
        <v>73</v>
      </c>
      <c r="Z739" s="82">
        <v>1</v>
      </c>
      <c r="AA739" s="82" t="s">
        <v>121</v>
      </c>
      <c r="AB739" s="82" t="s">
        <v>1401</v>
      </c>
      <c r="AD739" s="82" t="s">
        <v>586</v>
      </c>
      <c r="AE739" s="82" t="s">
        <v>1473</v>
      </c>
      <c r="AN739" s="82" t="s">
        <v>76</v>
      </c>
      <c r="AO739" s="82" t="s">
        <v>1474</v>
      </c>
      <c r="AP739" s="82">
        <v>200000000</v>
      </c>
      <c r="AQ739" s="82" t="s">
        <v>109</v>
      </c>
      <c r="AR739" s="82" t="s">
        <v>4274</v>
      </c>
      <c r="AS739" s="84">
        <v>42090</v>
      </c>
      <c r="AT739" s="85">
        <v>2015</v>
      </c>
      <c r="AU739" s="82" t="s">
        <v>4277</v>
      </c>
      <c r="AV739" s="84">
        <v>42825</v>
      </c>
      <c r="AW739" s="85">
        <v>2017</v>
      </c>
      <c r="AX739" s="85">
        <f>Table1[[#This Row],[End TEST]]-Table1[[#This Row],[Start TEST]]</f>
        <v>2</v>
      </c>
      <c r="AY739" s="85">
        <f>Table1[[#This Row],[TEST_Diff]]+1</f>
        <v>3</v>
      </c>
      <c r="AZ739" s="92">
        <f>DATEDIF(Table1[[#This Row],[Start Year]],Table1[[#This Row],[End Year]],"d") / 365</f>
        <v>2.0136986301369864</v>
      </c>
      <c r="BA739" s="82">
        <v>253800000</v>
      </c>
      <c r="BD739" s="82">
        <v>1</v>
      </c>
      <c r="BE739" s="82">
        <v>1</v>
      </c>
      <c r="BF739" s="82">
        <v>1</v>
      </c>
      <c r="BG739" s="82">
        <v>1</v>
      </c>
      <c r="BH739" s="82">
        <v>1</v>
      </c>
      <c r="BI739" s="82">
        <v>1</v>
      </c>
      <c r="BJ739" s="82">
        <v>1</v>
      </c>
      <c r="BK739" s="82">
        <v>1</v>
      </c>
      <c r="BL739" s="82">
        <v>1</v>
      </c>
      <c r="BM739" s="82">
        <v>1</v>
      </c>
      <c r="BO739" s="82">
        <v>1</v>
      </c>
      <c r="BP739" s="82">
        <v>1</v>
      </c>
    </row>
    <row r="740" spans="1:68" x14ac:dyDescent="0.5">
      <c r="A740" s="82">
        <v>80</v>
      </c>
      <c r="B740" s="82" t="s">
        <v>1471</v>
      </c>
      <c r="D740" s="90">
        <v>43579</v>
      </c>
      <c r="E740" s="90" t="s">
        <v>1472</v>
      </c>
      <c r="F740" s="90"/>
      <c r="G740" s="82" t="s">
        <v>1472</v>
      </c>
      <c r="H740" s="82" t="s">
        <v>1400</v>
      </c>
      <c r="I740" s="80" t="s">
        <v>81</v>
      </c>
      <c r="J740" s="80">
        <v>50</v>
      </c>
      <c r="K740" s="80">
        <v>132</v>
      </c>
      <c r="L740" s="80" t="s">
        <v>952</v>
      </c>
      <c r="M740" s="80">
        <v>0.25</v>
      </c>
      <c r="N740" s="80">
        <v>15.605589</v>
      </c>
      <c r="O740" s="80">
        <v>-90.390001999999996</v>
      </c>
      <c r="P740" s="80" t="s">
        <v>308</v>
      </c>
      <c r="Q740" s="80">
        <v>0</v>
      </c>
      <c r="R740" s="80">
        <v>13.923406</v>
      </c>
      <c r="S740" s="80">
        <v>-86.952798999999999</v>
      </c>
      <c r="T740" s="80">
        <v>250000</v>
      </c>
      <c r="U740" s="91">
        <f>Table1[[#This Row],[Distribution Amount (Dollars)]]/Table1[[#This Row],[NEWdatediff]]</f>
        <v>83333.333333333328</v>
      </c>
      <c r="V740" s="82" t="s">
        <v>1393</v>
      </c>
      <c r="W740" s="82" t="s">
        <v>91</v>
      </c>
      <c r="X740" s="82" t="s">
        <v>72</v>
      </c>
      <c r="Y740" s="82" t="s">
        <v>73</v>
      </c>
      <c r="Z740" s="82">
        <v>1</v>
      </c>
      <c r="AA740" s="82" t="s">
        <v>121</v>
      </c>
      <c r="AB740" s="82" t="s">
        <v>1401</v>
      </c>
      <c r="AD740" s="82" t="s">
        <v>586</v>
      </c>
      <c r="AE740" s="82" t="s">
        <v>1473</v>
      </c>
      <c r="AN740" s="82" t="s">
        <v>76</v>
      </c>
      <c r="AO740" s="82" t="s">
        <v>1474</v>
      </c>
      <c r="AP740" s="82">
        <v>200000000</v>
      </c>
      <c r="AQ740" s="82" t="s">
        <v>109</v>
      </c>
      <c r="AR740" s="82" t="s">
        <v>4274</v>
      </c>
      <c r="AS740" s="84">
        <v>42090</v>
      </c>
      <c r="AT740" s="85">
        <v>2015</v>
      </c>
      <c r="AU740" s="82" t="s">
        <v>4277</v>
      </c>
      <c r="AV740" s="84">
        <v>42825</v>
      </c>
      <c r="AW740" s="85">
        <v>2017</v>
      </c>
      <c r="AX740" s="85">
        <f>Table1[[#This Row],[End TEST]]-Table1[[#This Row],[Start TEST]]</f>
        <v>2</v>
      </c>
      <c r="AY740" s="85">
        <f>Table1[[#This Row],[TEST_Diff]]+1</f>
        <v>3</v>
      </c>
      <c r="AZ740" s="92">
        <f>DATEDIF(Table1[[#This Row],[Start Year]],Table1[[#This Row],[End Year]],"d") / 365</f>
        <v>2.0136986301369864</v>
      </c>
      <c r="BA740" s="82">
        <v>253800000</v>
      </c>
      <c r="BD740" s="82">
        <v>1</v>
      </c>
      <c r="BE740" s="82">
        <v>1</v>
      </c>
      <c r="BF740" s="82">
        <v>1</v>
      </c>
      <c r="BG740" s="82">
        <v>1</v>
      </c>
      <c r="BH740" s="82">
        <v>1</v>
      </c>
      <c r="BI740" s="82">
        <v>1</v>
      </c>
      <c r="BJ740" s="82">
        <v>1</v>
      </c>
      <c r="BK740" s="82">
        <v>1</v>
      </c>
      <c r="BL740" s="82">
        <v>1</v>
      </c>
      <c r="BM740" s="82">
        <v>1</v>
      </c>
      <c r="BO740" s="82">
        <v>1</v>
      </c>
      <c r="BP740" s="82">
        <v>1</v>
      </c>
    </row>
    <row r="741" spans="1:68" x14ac:dyDescent="0.5">
      <c r="A741" s="82">
        <v>80</v>
      </c>
      <c r="B741" s="82" t="s">
        <v>1471</v>
      </c>
      <c r="D741" s="90">
        <v>43579</v>
      </c>
      <c r="E741" s="90" t="s">
        <v>1472</v>
      </c>
      <c r="F741" s="90"/>
      <c r="G741" s="82" t="s">
        <v>1472</v>
      </c>
      <c r="H741" s="82" t="s">
        <v>1400</v>
      </c>
      <c r="I741" s="80" t="s">
        <v>102</v>
      </c>
      <c r="J741" s="80">
        <v>50</v>
      </c>
      <c r="K741" s="80">
        <v>132</v>
      </c>
      <c r="L741" s="80" t="s">
        <v>385</v>
      </c>
      <c r="M741" s="80">
        <v>1.1499999999999999</v>
      </c>
      <c r="N741" s="80">
        <v>8.0529410000000006</v>
      </c>
      <c r="O741" s="80">
        <v>29.518585999999999</v>
      </c>
      <c r="P741" s="80" t="s">
        <v>69</v>
      </c>
      <c r="Q741" s="80">
        <v>0</v>
      </c>
      <c r="R741" s="80">
        <v>2.6272389999999999</v>
      </c>
      <c r="S741" s="80">
        <v>23.381664000000001</v>
      </c>
      <c r="T741" s="80">
        <v>1150000</v>
      </c>
      <c r="U741" s="91">
        <f>Table1[[#This Row],[Distribution Amount (Dollars)]]/Table1[[#This Row],[NEWdatediff]]</f>
        <v>383333.33333333331</v>
      </c>
      <c r="V741" s="82" t="s">
        <v>1393</v>
      </c>
      <c r="W741" s="82" t="s">
        <v>91</v>
      </c>
      <c r="X741" s="82" t="s">
        <v>72</v>
      </c>
      <c r="Y741" s="82" t="s">
        <v>73</v>
      </c>
      <c r="Z741" s="82">
        <v>1</v>
      </c>
      <c r="AA741" s="82" t="s">
        <v>121</v>
      </c>
      <c r="AB741" s="82" t="s">
        <v>1401</v>
      </c>
      <c r="AD741" s="82" t="s">
        <v>589</v>
      </c>
      <c r="AE741" s="82" t="s">
        <v>1473</v>
      </c>
      <c r="AN741" s="82" t="s">
        <v>76</v>
      </c>
      <c r="AO741" s="82" t="s">
        <v>1474</v>
      </c>
      <c r="AP741" s="82">
        <v>200000000</v>
      </c>
      <c r="AQ741" s="82" t="s">
        <v>109</v>
      </c>
      <c r="AR741" s="82" t="s">
        <v>4274</v>
      </c>
      <c r="AS741" s="84">
        <v>42090</v>
      </c>
      <c r="AT741" s="85">
        <v>2015</v>
      </c>
      <c r="AU741" s="82" t="s">
        <v>4277</v>
      </c>
      <c r="AV741" s="84">
        <v>42825</v>
      </c>
      <c r="AW741" s="85">
        <v>2017</v>
      </c>
      <c r="AX741" s="85">
        <f>Table1[[#This Row],[End TEST]]-Table1[[#This Row],[Start TEST]]</f>
        <v>2</v>
      </c>
      <c r="AY741" s="85">
        <f>Table1[[#This Row],[TEST_Diff]]+1</f>
        <v>3</v>
      </c>
      <c r="AZ741" s="92">
        <f>DATEDIF(Table1[[#This Row],[Start Year]],Table1[[#This Row],[End Year]],"d") / 365</f>
        <v>2.0136986301369864</v>
      </c>
      <c r="BA741" s="82">
        <v>253800000</v>
      </c>
      <c r="BD741" s="82">
        <v>1</v>
      </c>
      <c r="BE741" s="82">
        <v>1</v>
      </c>
      <c r="BF741" s="82">
        <v>1</v>
      </c>
      <c r="BG741" s="82">
        <v>1</v>
      </c>
      <c r="BH741" s="82">
        <v>1</v>
      </c>
      <c r="BI741" s="82">
        <v>1</v>
      </c>
      <c r="BJ741" s="82">
        <v>1</v>
      </c>
      <c r="BK741" s="82">
        <v>1</v>
      </c>
      <c r="BL741" s="82">
        <v>1</v>
      </c>
      <c r="BM741" s="82">
        <v>1</v>
      </c>
      <c r="BO741" s="82">
        <v>1</v>
      </c>
      <c r="BP741" s="82">
        <v>1</v>
      </c>
    </row>
    <row r="742" spans="1:68" x14ac:dyDescent="0.5">
      <c r="A742" s="82">
        <v>80</v>
      </c>
      <c r="B742" s="82" t="s">
        <v>1471</v>
      </c>
      <c r="D742" s="90">
        <v>43579</v>
      </c>
      <c r="E742" s="90" t="s">
        <v>1472</v>
      </c>
      <c r="F742" s="90"/>
      <c r="G742" s="82" t="s">
        <v>1472</v>
      </c>
      <c r="H742" s="82" t="s">
        <v>1400</v>
      </c>
      <c r="I742" s="80" t="s">
        <v>81</v>
      </c>
      <c r="J742" s="80">
        <v>50</v>
      </c>
      <c r="K742" s="80">
        <v>132</v>
      </c>
      <c r="L742" s="80" t="s">
        <v>385</v>
      </c>
      <c r="M742" s="80">
        <v>1.1499999999999999</v>
      </c>
      <c r="N742" s="80">
        <v>8.0529410000000006</v>
      </c>
      <c r="O742" s="80">
        <v>29.518585999999999</v>
      </c>
      <c r="P742" s="80" t="s">
        <v>69</v>
      </c>
      <c r="Q742" s="80">
        <v>0</v>
      </c>
      <c r="R742" s="80">
        <v>2.6272389999999999</v>
      </c>
      <c r="S742" s="80">
        <v>23.381664000000001</v>
      </c>
      <c r="T742" s="80">
        <v>1150000</v>
      </c>
      <c r="U742" s="91">
        <f>Table1[[#This Row],[Distribution Amount (Dollars)]]/Table1[[#This Row],[NEWdatediff]]</f>
        <v>383333.33333333331</v>
      </c>
      <c r="V742" s="82" t="s">
        <v>1393</v>
      </c>
      <c r="W742" s="82" t="s">
        <v>91</v>
      </c>
      <c r="X742" s="82" t="s">
        <v>72</v>
      </c>
      <c r="Y742" s="82" t="s">
        <v>73</v>
      </c>
      <c r="Z742" s="82">
        <v>1</v>
      </c>
      <c r="AA742" s="82" t="s">
        <v>121</v>
      </c>
      <c r="AB742" s="82" t="s">
        <v>1401</v>
      </c>
      <c r="AD742" s="82" t="s">
        <v>589</v>
      </c>
      <c r="AE742" s="82" t="s">
        <v>1473</v>
      </c>
      <c r="AN742" s="82" t="s">
        <v>76</v>
      </c>
      <c r="AO742" s="82" t="s">
        <v>1474</v>
      </c>
      <c r="AP742" s="82">
        <v>200000000</v>
      </c>
      <c r="AQ742" s="82" t="s">
        <v>109</v>
      </c>
      <c r="AR742" s="82" t="s">
        <v>4274</v>
      </c>
      <c r="AS742" s="84">
        <v>42090</v>
      </c>
      <c r="AT742" s="85">
        <v>2015</v>
      </c>
      <c r="AU742" s="82" t="s">
        <v>4277</v>
      </c>
      <c r="AV742" s="84">
        <v>42825</v>
      </c>
      <c r="AW742" s="85">
        <v>2017</v>
      </c>
      <c r="AX742" s="85">
        <f>Table1[[#This Row],[End TEST]]-Table1[[#This Row],[Start TEST]]</f>
        <v>2</v>
      </c>
      <c r="AY742" s="85">
        <f>Table1[[#This Row],[TEST_Diff]]+1</f>
        <v>3</v>
      </c>
      <c r="AZ742" s="92">
        <f>DATEDIF(Table1[[#This Row],[Start Year]],Table1[[#This Row],[End Year]],"d") / 365</f>
        <v>2.0136986301369864</v>
      </c>
      <c r="BA742" s="82">
        <v>253800000</v>
      </c>
      <c r="BD742" s="82">
        <v>1</v>
      </c>
      <c r="BE742" s="82">
        <v>1</v>
      </c>
      <c r="BF742" s="82">
        <v>1</v>
      </c>
      <c r="BG742" s="82">
        <v>1</v>
      </c>
      <c r="BH742" s="82">
        <v>1</v>
      </c>
      <c r="BI742" s="82">
        <v>1</v>
      </c>
      <c r="BJ742" s="82">
        <v>1</v>
      </c>
      <c r="BK742" s="82">
        <v>1</v>
      </c>
      <c r="BL742" s="82">
        <v>1</v>
      </c>
      <c r="BM742" s="82">
        <v>1</v>
      </c>
      <c r="BO742" s="82">
        <v>1</v>
      </c>
      <c r="BP742" s="82">
        <v>1</v>
      </c>
    </row>
    <row r="743" spans="1:68" x14ac:dyDescent="0.5">
      <c r="A743" s="82">
        <v>80</v>
      </c>
      <c r="B743" s="82" t="s">
        <v>1471</v>
      </c>
      <c r="D743" s="90">
        <v>43579</v>
      </c>
      <c r="E743" s="90" t="s">
        <v>1472</v>
      </c>
      <c r="F743" s="90"/>
      <c r="G743" s="82" t="s">
        <v>1472</v>
      </c>
      <c r="H743" s="82" t="s">
        <v>1400</v>
      </c>
      <c r="I743" s="80" t="s">
        <v>102</v>
      </c>
      <c r="J743" s="80">
        <v>50</v>
      </c>
      <c r="K743" s="80">
        <v>132</v>
      </c>
      <c r="L743" s="80" t="s">
        <v>1406</v>
      </c>
      <c r="M743" s="80">
        <v>1.1499999999999999</v>
      </c>
      <c r="N743" s="80">
        <v>-4.5034650000000003</v>
      </c>
      <c r="O743" s="80">
        <v>55.375751999999999</v>
      </c>
      <c r="P743" s="80" t="s">
        <v>69</v>
      </c>
      <c r="Q743" s="80">
        <v>0</v>
      </c>
      <c r="R743" s="80">
        <v>2.6272389999999999</v>
      </c>
      <c r="S743" s="80">
        <v>23.381664000000001</v>
      </c>
      <c r="T743" s="80">
        <v>1150000</v>
      </c>
      <c r="U743" s="91">
        <f>Table1[[#This Row],[Distribution Amount (Dollars)]]/Table1[[#This Row],[NEWdatediff]]</f>
        <v>383333.33333333331</v>
      </c>
      <c r="V743" s="82" t="s">
        <v>1393</v>
      </c>
      <c r="W743" s="82" t="s">
        <v>91</v>
      </c>
      <c r="X743" s="82" t="s">
        <v>72</v>
      </c>
      <c r="Y743" s="82" t="s">
        <v>73</v>
      </c>
      <c r="Z743" s="82">
        <v>1</v>
      </c>
      <c r="AA743" s="82" t="s">
        <v>121</v>
      </c>
      <c r="AB743" s="82" t="s">
        <v>1401</v>
      </c>
      <c r="AD743" s="82" t="s">
        <v>497</v>
      </c>
      <c r="AE743" s="82" t="s">
        <v>1473</v>
      </c>
      <c r="AN743" s="82" t="s">
        <v>76</v>
      </c>
      <c r="AO743" s="82" t="s">
        <v>1474</v>
      </c>
      <c r="AP743" s="82">
        <v>200000000</v>
      </c>
      <c r="AQ743" s="82" t="s">
        <v>109</v>
      </c>
      <c r="AR743" s="82" t="s">
        <v>4274</v>
      </c>
      <c r="AS743" s="84">
        <v>42090</v>
      </c>
      <c r="AT743" s="85">
        <v>2015</v>
      </c>
      <c r="AU743" s="82" t="s">
        <v>4277</v>
      </c>
      <c r="AV743" s="84">
        <v>42825</v>
      </c>
      <c r="AW743" s="85">
        <v>2017</v>
      </c>
      <c r="AX743" s="85">
        <f>Table1[[#This Row],[End TEST]]-Table1[[#This Row],[Start TEST]]</f>
        <v>2</v>
      </c>
      <c r="AY743" s="85">
        <f>Table1[[#This Row],[TEST_Diff]]+1</f>
        <v>3</v>
      </c>
      <c r="AZ743" s="92">
        <f>DATEDIF(Table1[[#This Row],[Start Year]],Table1[[#This Row],[End Year]],"d") / 365</f>
        <v>2.0136986301369864</v>
      </c>
      <c r="BA743" s="82">
        <v>253800000</v>
      </c>
      <c r="BD743" s="82">
        <v>1</v>
      </c>
      <c r="BE743" s="82">
        <v>1</v>
      </c>
      <c r="BF743" s="82">
        <v>1</v>
      </c>
      <c r="BG743" s="82">
        <v>1</v>
      </c>
      <c r="BH743" s="82">
        <v>1</v>
      </c>
      <c r="BI743" s="82">
        <v>1</v>
      </c>
      <c r="BJ743" s="82">
        <v>1</v>
      </c>
      <c r="BK743" s="82">
        <v>1</v>
      </c>
      <c r="BL743" s="82">
        <v>1</v>
      </c>
      <c r="BM743" s="82">
        <v>1</v>
      </c>
      <c r="BO743" s="82">
        <v>1</v>
      </c>
      <c r="BP743" s="82">
        <v>1</v>
      </c>
    </row>
    <row r="744" spans="1:68" x14ac:dyDescent="0.5">
      <c r="A744" s="82">
        <v>80</v>
      </c>
      <c r="B744" s="82" t="s">
        <v>1471</v>
      </c>
      <c r="D744" s="90">
        <v>43579</v>
      </c>
      <c r="E744" s="90" t="s">
        <v>1472</v>
      </c>
      <c r="F744" s="90"/>
      <c r="G744" s="82" t="s">
        <v>1472</v>
      </c>
      <c r="H744" s="82" t="s">
        <v>1400</v>
      </c>
      <c r="I744" s="80" t="s">
        <v>81</v>
      </c>
      <c r="J744" s="80">
        <v>50</v>
      </c>
      <c r="K744" s="80">
        <v>132</v>
      </c>
      <c r="L744" s="80" t="s">
        <v>1406</v>
      </c>
      <c r="M744" s="80">
        <v>1.1499999999999999</v>
      </c>
      <c r="N744" s="80">
        <v>-4.5034650000000003</v>
      </c>
      <c r="O744" s="80">
        <v>55.375751999999999</v>
      </c>
      <c r="P744" s="80" t="s">
        <v>69</v>
      </c>
      <c r="Q744" s="80">
        <v>0</v>
      </c>
      <c r="R744" s="80">
        <v>2.6272389999999999</v>
      </c>
      <c r="S744" s="80">
        <v>23.381664000000001</v>
      </c>
      <c r="T744" s="80">
        <v>1150000</v>
      </c>
      <c r="U744" s="91">
        <f>Table1[[#This Row],[Distribution Amount (Dollars)]]/Table1[[#This Row],[NEWdatediff]]</f>
        <v>383333.33333333331</v>
      </c>
      <c r="V744" s="82" t="s">
        <v>1393</v>
      </c>
      <c r="W744" s="82" t="s">
        <v>91</v>
      </c>
      <c r="X744" s="82" t="s">
        <v>72</v>
      </c>
      <c r="Y744" s="82" t="s">
        <v>73</v>
      </c>
      <c r="Z744" s="82">
        <v>1</v>
      </c>
      <c r="AA744" s="82" t="s">
        <v>121</v>
      </c>
      <c r="AB744" s="82" t="s">
        <v>1401</v>
      </c>
      <c r="AD744" s="82" t="s">
        <v>497</v>
      </c>
      <c r="AE744" s="82" t="s">
        <v>1473</v>
      </c>
      <c r="AN744" s="82" t="s">
        <v>76</v>
      </c>
      <c r="AO744" s="82" t="s">
        <v>1474</v>
      </c>
      <c r="AP744" s="82">
        <v>200000000</v>
      </c>
      <c r="AQ744" s="82" t="s">
        <v>109</v>
      </c>
      <c r="AR744" s="82" t="s">
        <v>4274</v>
      </c>
      <c r="AS744" s="84">
        <v>42090</v>
      </c>
      <c r="AT744" s="85">
        <v>2015</v>
      </c>
      <c r="AU744" s="82" t="s">
        <v>4277</v>
      </c>
      <c r="AV744" s="84">
        <v>42825</v>
      </c>
      <c r="AW744" s="85">
        <v>2017</v>
      </c>
      <c r="AX744" s="85">
        <f>Table1[[#This Row],[End TEST]]-Table1[[#This Row],[Start TEST]]</f>
        <v>2</v>
      </c>
      <c r="AY744" s="85">
        <f>Table1[[#This Row],[TEST_Diff]]+1</f>
        <v>3</v>
      </c>
      <c r="AZ744" s="92">
        <f>DATEDIF(Table1[[#This Row],[Start Year]],Table1[[#This Row],[End Year]],"d") / 365</f>
        <v>2.0136986301369864</v>
      </c>
      <c r="BA744" s="82">
        <v>253800000</v>
      </c>
      <c r="BD744" s="82">
        <v>1</v>
      </c>
      <c r="BE744" s="82">
        <v>1</v>
      </c>
      <c r="BF744" s="82">
        <v>1</v>
      </c>
      <c r="BG744" s="82">
        <v>1</v>
      </c>
      <c r="BH744" s="82">
        <v>1</v>
      </c>
      <c r="BI744" s="82">
        <v>1</v>
      </c>
      <c r="BJ744" s="82">
        <v>1</v>
      </c>
      <c r="BK744" s="82">
        <v>1</v>
      </c>
      <c r="BL744" s="82">
        <v>1</v>
      </c>
      <c r="BM744" s="82">
        <v>1</v>
      </c>
      <c r="BO744" s="82">
        <v>1</v>
      </c>
      <c r="BP744" s="82">
        <v>1</v>
      </c>
    </row>
    <row r="745" spans="1:68" x14ac:dyDescent="0.5">
      <c r="A745" s="82">
        <v>80</v>
      </c>
      <c r="B745" s="82" t="s">
        <v>1471</v>
      </c>
      <c r="D745" s="90">
        <v>43579</v>
      </c>
      <c r="E745" s="90" t="s">
        <v>1472</v>
      </c>
      <c r="F745" s="90"/>
      <c r="G745" s="82" t="s">
        <v>1472</v>
      </c>
      <c r="H745" s="82" t="s">
        <v>1400</v>
      </c>
      <c r="I745" s="80" t="s">
        <v>102</v>
      </c>
      <c r="J745" s="80">
        <v>50</v>
      </c>
      <c r="K745" s="80">
        <v>132</v>
      </c>
      <c r="L745" s="80" t="s">
        <v>957</v>
      </c>
      <c r="M745" s="80">
        <v>0.25</v>
      </c>
      <c r="N745" s="80">
        <v>14.761664</v>
      </c>
      <c r="O745" s="80">
        <v>-86.921640999999994</v>
      </c>
      <c r="P745" s="80" t="s">
        <v>308</v>
      </c>
      <c r="Q745" s="80">
        <v>0</v>
      </c>
      <c r="R745" s="80">
        <v>13.923406</v>
      </c>
      <c r="S745" s="80">
        <v>-86.952798999999999</v>
      </c>
      <c r="T745" s="80">
        <v>250000</v>
      </c>
      <c r="U745" s="91">
        <f>Table1[[#This Row],[Distribution Amount (Dollars)]]/Table1[[#This Row],[NEWdatediff]]</f>
        <v>83333.333333333328</v>
      </c>
      <c r="V745" s="82" t="s">
        <v>1393</v>
      </c>
      <c r="W745" s="82" t="s">
        <v>91</v>
      </c>
      <c r="X745" s="82" t="s">
        <v>72</v>
      </c>
      <c r="Y745" s="82" t="s">
        <v>73</v>
      </c>
      <c r="Z745" s="82">
        <v>1</v>
      </c>
      <c r="AA745" s="82" t="s">
        <v>121</v>
      </c>
      <c r="AB745" s="82" t="s">
        <v>1401</v>
      </c>
      <c r="AD745" s="82" t="s">
        <v>325</v>
      </c>
      <c r="AE745" s="82" t="s">
        <v>1473</v>
      </c>
      <c r="AN745" s="82" t="s">
        <v>76</v>
      </c>
      <c r="AO745" s="82" t="s">
        <v>1474</v>
      </c>
      <c r="AP745" s="82">
        <v>200000000</v>
      </c>
      <c r="AQ745" s="82" t="s">
        <v>109</v>
      </c>
      <c r="AR745" s="82" t="s">
        <v>4274</v>
      </c>
      <c r="AS745" s="84">
        <v>42090</v>
      </c>
      <c r="AT745" s="85">
        <v>2015</v>
      </c>
      <c r="AU745" s="82" t="s">
        <v>4277</v>
      </c>
      <c r="AV745" s="84">
        <v>42825</v>
      </c>
      <c r="AW745" s="85">
        <v>2017</v>
      </c>
      <c r="AX745" s="85">
        <f>Table1[[#This Row],[End TEST]]-Table1[[#This Row],[Start TEST]]</f>
        <v>2</v>
      </c>
      <c r="AY745" s="85">
        <f>Table1[[#This Row],[TEST_Diff]]+1</f>
        <v>3</v>
      </c>
      <c r="AZ745" s="92">
        <f>DATEDIF(Table1[[#This Row],[Start Year]],Table1[[#This Row],[End Year]],"d") / 365</f>
        <v>2.0136986301369864</v>
      </c>
      <c r="BA745" s="82">
        <v>253800000</v>
      </c>
      <c r="BD745" s="82">
        <v>1</v>
      </c>
      <c r="BE745" s="82">
        <v>1</v>
      </c>
      <c r="BF745" s="82">
        <v>1</v>
      </c>
      <c r="BG745" s="82">
        <v>1</v>
      </c>
      <c r="BH745" s="82">
        <v>1</v>
      </c>
      <c r="BI745" s="82">
        <v>1</v>
      </c>
      <c r="BJ745" s="82">
        <v>1</v>
      </c>
      <c r="BK745" s="82">
        <v>1</v>
      </c>
      <c r="BL745" s="82">
        <v>1</v>
      </c>
      <c r="BM745" s="82">
        <v>1</v>
      </c>
      <c r="BO745" s="82">
        <v>1</v>
      </c>
      <c r="BP745" s="82">
        <v>1</v>
      </c>
    </row>
    <row r="746" spans="1:68" x14ac:dyDescent="0.5">
      <c r="A746" s="82">
        <v>80</v>
      </c>
      <c r="B746" s="82" t="s">
        <v>1471</v>
      </c>
      <c r="D746" s="90">
        <v>43579</v>
      </c>
      <c r="E746" s="90" t="s">
        <v>1472</v>
      </c>
      <c r="F746" s="90"/>
      <c r="G746" s="82" t="s">
        <v>1472</v>
      </c>
      <c r="H746" s="82" t="s">
        <v>1400</v>
      </c>
      <c r="I746" s="80" t="s">
        <v>81</v>
      </c>
      <c r="J746" s="80">
        <v>50</v>
      </c>
      <c r="K746" s="80">
        <v>132</v>
      </c>
      <c r="L746" s="80" t="s">
        <v>957</v>
      </c>
      <c r="M746" s="80">
        <v>0.25</v>
      </c>
      <c r="N746" s="80">
        <v>14.761664</v>
      </c>
      <c r="O746" s="80">
        <v>-86.921640999999994</v>
      </c>
      <c r="P746" s="80" t="s">
        <v>308</v>
      </c>
      <c r="Q746" s="80">
        <v>0</v>
      </c>
      <c r="R746" s="80">
        <v>13.923406</v>
      </c>
      <c r="S746" s="80">
        <v>-86.952798999999999</v>
      </c>
      <c r="T746" s="80">
        <v>250000</v>
      </c>
      <c r="U746" s="91">
        <f>Table1[[#This Row],[Distribution Amount (Dollars)]]/Table1[[#This Row],[NEWdatediff]]</f>
        <v>83333.333333333328</v>
      </c>
      <c r="V746" s="82" t="s">
        <v>1393</v>
      </c>
      <c r="W746" s="82" t="s">
        <v>91</v>
      </c>
      <c r="X746" s="82" t="s">
        <v>72</v>
      </c>
      <c r="Y746" s="82" t="s">
        <v>73</v>
      </c>
      <c r="Z746" s="82">
        <v>1</v>
      </c>
      <c r="AA746" s="82" t="s">
        <v>121</v>
      </c>
      <c r="AB746" s="82" t="s">
        <v>1401</v>
      </c>
      <c r="AD746" s="82" t="s">
        <v>325</v>
      </c>
      <c r="AE746" s="82" t="s">
        <v>1473</v>
      </c>
      <c r="AN746" s="82" t="s">
        <v>76</v>
      </c>
      <c r="AO746" s="82" t="s">
        <v>1474</v>
      </c>
      <c r="AP746" s="82">
        <v>200000000</v>
      </c>
      <c r="AQ746" s="82" t="s">
        <v>109</v>
      </c>
      <c r="AR746" s="82" t="s">
        <v>4274</v>
      </c>
      <c r="AS746" s="84">
        <v>42090</v>
      </c>
      <c r="AT746" s="85">
        <v>2015</v>
      </c>
      <c r="AU746" s="82" t="s">
        <v>4277</v>
      </c>
      <c r="AV746" s="84">
        <v>42825</v>
      </c>
      <c r="AW746" s="85">
        <v>2017</v>
      </c>
      <c r="AX746" s="85">
        <f>Table1[[#This Row],[End TEST]]-Table1[[#This Row],[Start TEST]]</f>
        <v>2</v>
      </c>
      <c r="AY746" s="85">
        <f>Table1[[#This Row],[TEST_Diff]]+1</f>
        <v>3</v>
      </c>
      <c r="AZ746" s="92">
        <f>DATEDIF(Table1[[#This Row],[Start Year]],Table1[[#This Row],[End Year]],"d") / 365</f>
        <v>2.0136986301369864</v>
      </c>
      <c r="BA746" s="82">
        <v>253800000</v>
      </c>
      <c r="BD746" s="82">
        <v>1</v>
      </c>
      <c r="BE746" s="82">
        <v>1</v>
      </c>
      <c r="BF746" s="82">
        <v>1</v>
      </c>
      <c r="BG746" s="82">
        <v>1</v>
      </c>
      <c r="BH746" s="82">
        <v>1</v>
      </c>
      <c r="BI746" s="82">
        <v>1</v>
      </c>
      <c r="BJ746" s="82">
        <v>1</v>
      </c>
      <c r="BK746" s="82">
        <v>1</v>
      </c>
      <c r="BL746" s="82">
        <v>1</v>
      </c>
      <c r="BM746" s="82">
        <v>1</v>
      </c>
      <c r="BO746" s="82">
        <v>1</v>
      </c>
      <c r="BP746" s="82">
        <v>1</v>
      </c>
    </row>
    <row r="747" spans="1:68" x14ac:dyDescent="0.5">
      <c r="A747" s="82">
        <v>80</v>
      </c>
      <c r="B747" s="82" t="s">
        <v>1471</v>
      </c>
      <c r="D747" s="90">
        <v>43579</v>
      </c>
      <c r="E747" s="90" t="s">
        <v>1472</v>
      </c>
      <c r="F747" s="90"/>
      <c r="G747" s="82" t="s">
        <v>1472</v>
      </c>
      <c r="H747" s="82" t="s">
        <v>1400</v>
      </c>
      <c r="I747" s="80" t="s">
        <v>102</v>
      </c>
      <c r="J747" s="80">
        <v>50</v>
      </c>
      <c r="K747" s="80">
        <v>132</v>
      </c>
      <c r="L747" s="80" t="s">
        <v>154</v>
      </c>
      <c r="M747" s="80">
        <v>0.9</v>
      </c>
      <c r="N747" s="80">
        <v>-19.166689999999999</v>
      </c>
      <c r="O747" s="80">
        <v>29.516362000000001</v>
      </c>
      <c r="P747" s="80" t="s">
        <v>69</v>
      </c>
      <c r="Q747" s="80">
        <v>0</v>
      </c>
      <c r="R747" s="80">
        <v>2.6272389999999999</v>
      </c>
      <c r="S747" s="80">
        <v>23.381664000000001</v>
      </c>
      <c r="T747" s="80">
        <v>900000</v>
      </c>
      <c r="U747" s="91">
        <f>Table1[[#This Row],[Distribution Amount (Dollars)]]/Table1[[#This Row],[NEWdatediff]]</f>
        <v>300000</v>
      </c>
      <c r="V747" s="82" t="s">
        <v>1393</v>
      </c>
      <c r="W747" s="82" t="s">
        <v>91</v>
      </c>
      <c r="X747" s="82" t="s">
        <v>72</v>
      </c>
      <c r="Y747" s="82" t="s">
        <v>73</v>
      </c>
      <c r="Z747" s="82">
        <v>1</v>
      </c>
      <c r="AA747" s="82" t="s">
        <v>121</v>
      </c>
      <c r="AB747" s="82" t="s">
        <v>1401</v>
      </c>
      <c r="AD747" s="82" t="s">
        <v>241</v>
      </c>
      <c r="AE747" s="82" t="s">
        <v>1473</v>
      </c>
      <c r="AN747" s="82" t="s">
        <v>76</v>
      </c>
      <c r="AO747" s="82" t="s">
        <v>1474</v>
      </c>
      <c r="AP747" s="82">
        <v>200000000</v>
      </c>
      <c r="AQ747" s="82" t="s">
        <v>109</v>
      </c>
      <c r="AR747" s="82" t="s">
        <v>4274</v>
      </c>
      <c r="AS747" s="84">
        <v>42090</v>
      </c>
      <c r="AT747" s="85">
        <v>2015</v>
      </c>
      <c r="AU747" s="82" t="s">
        <v>4277</v>
      </c>
      <c r="AV747" s="84">
        <v>42825</v>
      </c>
      <c r="AW747" s="85">
        <v>2017</v>
      </c>
      <c r="AX747" s="85">
        <f>Table1[[#This Row],[End TEST]]-Table1[[#This Row],[Start TEST]]</f>
        <v>2</v>
      </c>
      <c r="AY747" s="85">
        <f>Table1[[#This Row],[TEST_Diff]]+1</f>
        <v>3</v>
      </c>
      <c r="AZ747" s="92">
        <f>DATEDIF(Table1[[#This Row],[Start Year]],Table1[[#This Row],[End Year]],"d") / 365</f>
        <v>2.0136986301369864</v>
      </c>
      <c r="BA747" s="82">
        <v>253800000</v>
      </c>
      <c r="BD747" s="82">
        <v>1</v>
      </c>
      <c r="BE747" s="82">
        <v>1</v>
      </c>
      <c r="BF747" s="82">
        <v>1</v>
      </c>
      <c r="BG747" s="82">
        <v>1</v>
      </c>
      <c r="BH747" s="82">
        <v>1</v>
      </c>
      <c r="BI747" s="82">
        <v>1</v>
      </c>
      <c r="BJ747" s="82">
        <v>1</v>
      </c>
      <c r="BK747" s="82">
        <v>1</v>
      </c>
      <c r="BL747" s="82">
        <v>1</v>
      </c>
      <c r="BM747" s="82">
        <v>1</v>
      </c>
      <c r="BO747" s="82">
        <v>1</v>
      </c>
      <c r="BP747" s="82">
        <v>1</v>
      </c>
    </row>
    <row r="748" spans="1:68" x14ac:dyDescent="0.5">
      <c r="A748" s="82">
        <v>80</v>
      </c>
      <c r="B748" s="82" t="s">
        <v>1471</v>
      </c>
      <c r="D748" s="90">
        <v>43579</v>
      </c>
      <c r="E748" s="90" t="s">
        <v>1472</v>
      </c>
      <c r="F748" s="90"/>
      <c r="G748" s="82" t="s">
        <v>1472</v>
      </c>
      <c r="H748" s="82" t="s">
        <v>1400</v>
      </c>
      <c r="I748" s="80" t="s">
        <v>81</v>
      </c>
      <c r="J748" s="80">
        <v>50</v>
      </c>
      <c r="K748" s="80">
        <v>132</v>
      </c>
      <c r="L748" s="80" t="s">
        <v>154</v>
      </c>
      <c r="M748" s="80">
        <v>0.9</v>
      </c>
      <c r="N748" s="80">
        <v>-19.166689999999999</v>
      </c>
      <c r="O748" s="80">
        <v>29.516362000000001</v>
      </c>
      <c r="P748" s="80" t="s">
        <v>69</v>
      </c>
      <c r="Q748" s="80">
        <v>0</v>
      </c>
      <c r="R748" s="80">
        <v>2.6272389999999999</v>
      </c>
      <c r="S748" s="80">
        <v>23.381664000000001</v>
      </c>
      <c r="T748" s="80">
        <v>900000</v>
      </c>
      <c r="U748" s="91">
        <f>Table1[[#This Row],[Distribution Amount (Dollars)]]/Table1[[#This Row],[NEWdatediff]]</f>
        <v>300000</v>
      </c>
      <c r="V748" s="82" t="s">
        <v>1393</v>
      </c>
      <c r="W748" s="82" t="s">
        <v>91</v>
      </c>
      <c r="X748" s="82" t="s">
        <v>72</v>
      </c>
      <c r="Y748" s="82" t="s">
        <v>73</v>
      </c>
      <c r="Z748" s="82">
        <v>1</v>
      </c>
      <c r="AA748" s="82" t="s">
        <v>121</v>
      </c>
      <c r="AB748" s="82" t="s">
        <v>1401</v>
      </c>
      <c r="AD748" s="82" t="s">
        <v>241</v>
      </c>
      <c r="AE748" s="82" t="s">
        <v>1473</v>
      </c>
      <c r="AN748" s="82" t="s">
        <v>76</v>
      </c>
      <c r="AO748" s="82" t="s">
        <v>1474</v>
      </c>
      <c r="AP748" s="82">
        <v>200000000</v>
      </c>
      <c r="AQ748" s="82" t="s">
        <v>109</v>
      </c>
      <c r="AR748" s="82" t="s">
        <v>4274</v>
      </c>
      <c r="AS748" s="84">
        <v>42090</v>
      </c>
      <c r="AT748" s="85">
        <v>2015</v>
      </c>
      <c r="AU748" s="82" t="s">
        <v>4277</v>
      </c>
      <c r="AV748" s="84">
        <v>42825</v>
      </c>
      <c r="AW748" s="85">
        <v>2017</v>
      </c>
      <c r="AX748" s="85">
        <f>Table1[[#This Row],[End TEST]]-Table1[[#This Row],[Start TEST]]</f>
        <v>2</v>
      </c>
      <c r="AY748" s="85">
        <f>Table1[[#This Row],[TEST_Diff]]+1</f>
        <v>3</v>
      </c>
      <c r="AZ748" s="92">
        <f>DATEDIF(Table1[[#This Row],[Start Year]],Table1[[#This Row],[End Year]],"d") / 365</f>
        <v>2.0136986301369864</v>
      </c>
      <c r="BA748" s="82">
        <v>253800000</v>
      </c>
      <c r="BD748" s="82">
        <v>1</v>
      </c>
      <c r="BE748" s="82">
        <v>1</v>
      </c>
      <c r="BF748" s="82">
        <v>1</v>
      </c>
      <c r="BG748" s="82">
        <v>1</v>
      </c>
      <c r="BH748" s="82">
        <v>1</v>
      </c>
      <c r="BI748" s="82">
        <v>1</v>
      </c>
      <c r="BJ748" s="82">
        <v>1</v>
      </c>
      <c r="BK748" s="82">
        <v>1</v>
      </c>
      <c r="BL748" s="82">
        <v>1</v>
      </c>
      <c r="BM748" s="82">
        <v>1</v>
      </c>
      <c r="BO748" s="82">
        <v>1</v>
      </c>
      <c r="BP748" s="82">
        <v>1</v>
      </c>
    </row>
    <row r="749" spans="1:68" x14ac:dyDescent="0.5">
      <c r="A749" s="82">
        <v>80</v>
      </c>
      <c r="B749" s="82" t="s">
        <v>1471</v>
      </c>
      <c r="D749" s="90">
        <v>43579</v>
      </c>
      <c r="E749" s="90" t="s">
        <v>1472</v>
      </c>
      <c r="F749" s="90"/>
      <c r="G749" s="82" t="s">
        <v>1472</v>
      </c>
      <c r="H749" s="82" t="s">
        <v>1400</v>
      </c>
      <c r="I749" s="80" t="s">
        <v>102</v>
      </c>
      <c r="J749" s="80">
        <v>50</v>
      </c>
      <c r="K749" s="80">
        <v>132</v>
      </c>
      <c r="L749" s="80" t="s">
        <v>1437</v>
      </c>
      <c r="M749" s="80">
        <v>0.67</v>
      </c>
      <c r="N749" s="80">
        <v>43.915886</v>
      </c>
      <c r="O749" s="80">
        <v>17.679075000000001</v>
      </c>
      <c r="P749" s="80" t="s">
        <v>307</v>
      </c>
      <c r="Q749" s="80">
        <v>0</v>
      </c>
      <c r="R749" s="80">
        <v>48.122632000000003</v>
      </c>
      <c r="S749" s="80">
        <v>30.108753</v>
      </c>
      <c r="T749" s="80">
        <v>670000</v>
      </c>
      <c r="U749" s="91">
        <f>Table1[[#This Row],[Distribution Amount (Dollars)]]/Table1[[#This Row],[NEWdatediff]]</f>
        <v>223333.33333333334</v>
      </c>
      <c r="V749" s="82" t="s">
        <v>1393</v>
      </c>
      <c r="W749" s="82" t="s">
        <v>91</v>
      </c>
      <c r="X749" s="82" t="s">
        <v>72</v>
      </c>
      <c r="Y749" s="82" t="s">
        <v>73</v>
      </c>
      <c r="Z749" s="82">
        <v>1</v>
      </c>
      <c r="AA749" s="82" t="s">
        <v>121</v>
      </c>
      <c r="AB749" s="82" t="s">
        <v>1401</v>
      </c>
      <c r="AD749" s="82" t="s">
        <v>1406</v>
      </c>
      <c r="AE749" s="82" t="s">
        <v>1473</v>
      </c>
      <c r="AN749" s="82" t="s">
        <v>76</v>
      </c>
      <c r="AO749" s="82" t="s">
        <v>1474</v>
      </c>
      <c r="AP749" s="82">
        <v>200000000</v>
      </c>
      <c r="AQ749" s="82" t="s">
        <v>109</v>
      </c>
      <c r="AR749" s="82" t="s">
        <v>4274</v>
      </c>
      <c r="AS749" s="84">
        <v>42090</v>
      </c>
      <c r="AT749" s="85">
        <v>2015</v>
      </c>
      <c r="AU749" s="82" t="s">
        <v>4277</v>
      </c>
      <c r="AV749" s="84">
        <v>42825</v>
      </c>
      <c r="AW749" s="85">
        <v>2017</v>
      </c>
      <c r="AX749" s="85">
        <f>Table1[[#This Row],[End TEST]]-Table1[[#This Row],[Start TEST]]</f>
        <v>2</v>
      </c>
      <c r="AY749" s="85">
        <f>Table1[[#This Row],[TEST_Diff]]+1</f>
        <v>3</v>
      </c>
      <c r="AZ749" s="92">
        <f>DATEDIF(Table1[[#This Row],[Start Year]],Table1[[#This Row],[End Year]],"d") / 365</f>
        <v>2.0136986301369864</v>
      </c>
      <c r="BA749" s="82">
        <v>253800000</v>
      </c>
      <c r="BD749" s="82">
        <v>1</v>
      </c>
      <c r="BE749" s="82">
        <v>1</v>
      </c>
      <c r="BF749" s="82">
        <v>1</v>
      </c>
      <c r="BG749" s="82">
        <v>1</v>
      </c>
      <c r="BH749" s="82">
        <v>1</v>
      </c>
      <c r="BI749" s="82">
        <v>1</v>
      </c>
      <c r="BJ749" s="82">
        <v>1</v>
      </c>
      <c r="BK749" s="82">
        <v>1</v>
      </c>
      <c r="BL749" s="82">
        <v>1</v>
      </c>
      <c r="BM749" s="82">
        <v>1</v>
      </c>
      <c r="BO749" s="82">
        <v>1</v>
      </c>
      <c r="BP749" s="82">
        <v>1</v>
      </c>
    </row>
    <row r="750" spans="1:68" x14ac:dyDescent="0.5">
      <c r="A750" s="82">
        <v>80</v>
      </c>
      <c r="B750" s="82" t="s">
        <v>1471</v>
      </c>
      <c r="D750" s="90">
        <v>43579</v>
      </c>
      <c r="E750" s="90" t="s">
        <v>1472</v>
      </c>
      <c r="F750" s="90"/>
      <c r="G750" s="82" t="s">
        <v>1472</v>
      </c>
      <c r="H750" s="82" t="s">
        <v>1400</v>
      </c>
      <c r="I750" s="80" t="s">
        <v>81</v>
      </c>
      <c r="J750" s="80">
        <v>50</v>
      </c>
      <c r="K750" s="80">
        <v>132</v>
      </c>
      <c r="L750" s="80" t="s">
        <v>1437</v>
      </c>
      <c r="M750" s="80">
        <v>0.67</v>
      </c>
      <c r="N750" s="80">
        <v>43.915886</v>
      </c>
      <c r="O750" s="80">
        <v>17.679075000000001</v>
      </c>
      <c r="P750" s="80" t="s">
        <v>307</v>
      </c>
      <c r="Q750" s="80">
        <v>0</v>
      </c>
      <c r="R750" s="80">
        <v>48.122632000000003</v>
      </c>
      <c r="S750" s="80">
        <v>30.108753</v>
      </c>
      <c r="T750" s="80">
        <v>670000</v>
      </c>
      <c r="U750" s="91">
        <f>Table1[[#This Row],[Distribution Amount (Dollars)]]/Table1[[#This Row],[NEWdatediff]]</f>
        <v>223333.33333333334</v>
      </c>
      <c r="V750" s="82" t="s">
        <v>1393</v>
      </c>
      <c r="W750" s="82" t="s">
        <v>91</v>
      </c>
      <c r="X750" s="82" t="s">
        <v>72</v>
      </c>
      <c r="Y750" s="82" t="s">
        <v>73</v>
      </c>
      <c r="Z750" s="82">
        <v>1</v>
      </c>
      <c r="AA750" s="82" t="s">
        <v>121</v>
      </c>
      <c r="AB750" s="82" t="s">
        <v>1401</v>
      </c>
      <c r="AD750" s="82" t="s">
        <v>1406</v>
      </c>
      <c r="AE750" s="82" t="s">
        <v>1473</v>
      </c>
      <c r="AN750" s="82" t="s">
        <v>76</v>
      </c>
      <c r="AO750" s="82" t="s">
        <v>1474</v>
      </c>
      <c r="AP750" s="82">
        <v>200000000</v>
      </c>
      <c r="AQ750" s="82" t="s">
        <v>109</v>
      </c>
      <c r="AR750" s="82" t="s">
        <v>4274</v>
      </c>
      <c r="AS750" s="84">
        <v>42090</v>
      </c>
      <c r="AT750" s="85">
        <v>2015</v>
      </c>
      <c r="AU750" s="82" t="s">
        <v>4277</v>
      </c>
      <c r="AV750" s="84">
        <v>42825</v>
      </c>
      <c r="AW750" s="85">
        <v>2017</v>
      </c>
      <c r="AX750" s="85">
        <f>Table1[[#This Row],[End TEST]]-Table1[[#This Row],[Start TEST]]</f>
        <v>2</v>
      </c>
      <c r="AY750" s="85">
        <f>Table1[[#This Row],[TEST_Diff]]+1</f>
        <v>3</v>
      </c>
      <c r="AZ750" s="92">
        <f>DATEDIF(Table1[[#This Row],[Start Year]],Table1[[#This Row],[End Year]],"d") / 365</f>
        <v>2.0136986301369864</v>
      </c>
      <c r="BA750" s="82">
        <v>253800000</v>
      </c>
      <c r="BD750" s="82">
        <v>1</v>
      </c>
      <c r="BE750" s="82">
        <v>1</v>
      </c>
      <c r="BF750" s="82">
        <v>1</v>
      </c>
      <c r="BG750" s="82">
        <v>1</v>
      </c>
      <c r="BH750" s="82">
        <v>1</v>
      </c>
      <c r="BI750" s="82">
        <v>1</v>
      </c>
      <c r="BJ750" s="82">
        <v>1</v>
      </c>
      <c r="BK750" s="82">
        <v>1</v>
      </c>
      <c r="BL750" s="82">
        <v>1</v>
      </c>
      <c r="BM750" s="82">
        <v>1</v>
      </c>
      <c r="BO750" s="82">
        <v>1</v>
      </c>
      <c r="BP750" s="82">
        <v>1</v>
      </c>
    </row>
    <row r="751" spans="1:68" x14ac:dyDescent="0.5">
      <c r="A751" s="82">
        <v>80</v>
      </c>
      <c r="B751" s="82" t="s">
        <v>1471</v>
      </c>
      <c r="D751" s="90">
        <v>43579</v>
      </c>
      <c r="E751" s="90" t="s">
        <v>1472</v>
      </c>
      <c r="F751" s="90"/>
      <c r="G751" s="82" t="s">
        <v>1472</v>
      </c>
      <c r="H751" s="82" t="s">
        <v>1400</v>
      </c>
      <c r="I751" s="80" t="s">
        <v>102</v>
      </c>
      <c r="J751" s="80">
        <v>50</v>
      </c>
      <c r="K751" s="80">
        <v>132</v>
      </c>
      <c r="L751" s="80" t="s">
        <v>1465</v>
      </c>
      <c r="M751" s="80">
        <v>0.67</v>
      </c>
      <c r="N751" s="80">
        <v>42.665439999999997</v>
      </c>
      <c r="O751" s="80">
        <v>21.165319</v>
      </c>
      <c r="P751" s="80" t="s">
        <v>307</v>
      </c>
      <c r="Q751" s="80">
        <v>0</v>
      </c>
      <c r="R751" s="80">
        <v>48.122632000000003</v>
      </c>
      <c r="S751" s="80">
        <v>30.108753</v>
      </c>
      <c r="T751" s="80">
        <v>670000</v>
      </c>
      <c r="U751" s="91">
        <f>Table1[[#This Row],[Distribution Amount (Dollars)]]/Table1[[#This Row],[NEWdatediff]]</f>
        <v>223333.33333333334</v>
      </c>
      <c r="V751" s="82" t="s">
        <v>1393</v>
      </c>
      <c r="W751" s="82" t="s">
        <v>91</v>
      </c>
      <c r="X751" s="82" t="s">
        <v>72</v>
      </c>
      <c r="Y751" s="82" t="s">
        <v>73</v>
      </c>
      <c r="Z751" s="82">
        <v>1</v>
      </c>
      <c r="AA751" s="82" t="s">
        <v>121</v>
      </c>
      <c r="AB751" s="82" t="s">
        <v>1401</v>
      </c>
      <c r="AD751" s="82" t="s">
        <v>1458</v>
      </c>
      <c r="AE751" s="82" t="s">
        <v>1473</v>
      </c>
      <c r="AN751" s="82" t="s">
        <v>76</v>
      </c>
      <c r="AO751" s="82" t="s">
        <v>1474</v>
      </c>
      <c r="AP751" s="82">
        <v>200000000</v>
      </c>
      <c r="AQ751" s="82" t="s">
        <v>109</v>
      </c>
      <c r="AR751" s="82" t="s">
        <v>4274</v>
      </c>
      <c r="AS751" s="84">
        <v>42090</v>
      </c>
      <c r="AT751" s="85">
        <v>2015</v>
      </c>
      <c r="AU751" s="82" t="s">
        <v>4277</v>
      </c>
      <c r="AV751" s="84">
        <v>42825</v>
      </c>
      <c r="AW751" s="85">
        <v>2017</v>
      </c>
      <c r="AX751" s="85">
        <f>Table1[[#This Row],[End TEST]]-Table1[[#This Row],[Start TEST]]</f>
        <v>2</v>
      </c>
      <c r="AY751" s="85">
        <f>Table1[[#This Row],[TEST_Diff]]+1</f>
        <v>3</v>
      </c>
      <c r="AZ751" s="92">
        <f>DATEDIF(Table1[[#This Row],[Start Year]],Table1[[#This Row],[End Year]],"d") / 365</f>
        <v>2.0136986301369864</v>
      </c>
      <c r="BA751" s="82">
        <v>253800000</v>
      </c>
      <c r="BD751" s="82">
        <v>1</v>
      </c>
      <c r="BE751" s="82">
        <v>1</v>
      </c>
      <c r="BF751" s="82">
        <v>1</v>
      </c>
      <c r="BG751" s="82">
        <v>1</v>
      </c>
      <c r="BH751" s="82">
        <v>1</v>
      </c>
      <c r="BI751" s="82">
        <v>1</v>
      </c>
      <c r="BJ751" s="82">
        <v>1</v>
      </c>
      <c r="BK751" s="82">
        <v>1</v>
      </c>
      <c r="BL751" s="82">
        <v>1</v>
      </c>
      <c r="BM751" s="82">
        <v>1</v>
      </c>
      <c r="BO751" s="82">
        <v>1</v>
      </c>
      <c r="BP751" s="82">
        <v>1</v>
      </c>
    </row>
    <row r="752" spans="1:68" x14ac:dyDescent="0.5">
      <c r="A752" s="82">
        <v>80</v>
      </c>
      <c r="B752" s="82" t="s">
        <v>1471</v>
      </c>
      <c r="D752" s="90">
        <v>43579</v>
      </c>
      <c r="E752" s="90" t="s">
        <v>1472</v>
      </c>
      <c r="F752" s="90"/>
      <c r="G752" s="82" t="s">
        <v>1472</v>
      </c>
      <c r="H752" s="82" t="s">
        <v>1400</v>
      </c>
      <c r="I752" s="80" t="s">
        <v>81</v>
      </c>
      <c r="J752" s="80">
        <v>50</v>
      </c>
      <c r="K752" s="80">
        <v>132</v>
      </c>
      <c r="L752" s="80" t="s">
        <v>1465</v>
      </c>
      <c r="M752" s="80">
        <v>0.67</v>
      </c>
      <c r="N752" s="80">
        <v>42.665439999999997</v>
      </c>
      <c r="O752" s="80">
        <v>21.165319</v>
      </c>
      <c r="P752" s="80" t="s">
        <v>307</v>
      </c>
      <c r="Q752" s="80">
        <v>0</v>
      </c>
      <c r="R752" s="80">
        <v>48.122632000000003</v>
      </c>
      <c r="S752" s="80">
        <v>30.108753</v>
      </c>
      <c r="T752" s="80">
        <v>670000</v>
      </c>
      <c r="U752" s="91">
        <f>Table1[[#This Row],[Distribution Amount (Dollars)]]/Table1[[#This Row],[NEWdatediff]]</f>
        <v>223333.33333333334</v>
      </c>
      <c r="V752" s="82" t="s">
        <v>1393</v>
      </c>
      <c r="W752" s="82" t="s">
        <v>91</v>
      </c>
      <c r="X752" s="82" t="s">
        <v>72</v>
      </c>
      <c r="Y752" s="82" t="s">
        <v>73</v>
      </c>
      <c r="Z752" s="82">
        <v>1</v>
      </c>
      <c r="AA752" s="82" t="s">
        <v>121</v>
      </c>
      <c r="AB752" s="82" t="s">
        <v>1401</v>
      </c>
      <c r="AD752" s="82" t="s">
        <v>1458</v>
      </c>
      <c r="AE752" s="82" t="s">
        <v>1473</v>
      </c>
      <c r="AN752" s="82" t="s">
        <v>76</v>
      </c>
      <c r="AO752" s="82" t="s">
        <v>1474</v>
      </c>
      <c r="AP752" s="82">
        <v>200000000</v>
      </c>
      <c r="AQ752" s="82" t="s">
        <v>109</v>
      </c>
      <c r="AR752" s="82" t="s">
        <v>4274</v>
      </c>
      <c r="AS752" s="84">
        <v>42090</v>
      </c>
      <c r="AT752" s="85">
        <v>2015</v>
      </c>
      <c r="AU752" s="82" t="s">
        <v>4277</v>
      </c>
      <c r="AV752" s="84">
        <v>42825</v>
      </c>
      <c r="AW752" s="85">
        <v>2017</v>
      </c>
      <c r="AX752" s="85">
        <f>Table1[[#This Row],[End TEST]]-Table1[[#This Row],[Start TEST]]</f>
        <v>2</v>
      </c>
      <c r="AY752" s="85">
        <f>Table1[[#This Row],[TEST_Diff]]+1</f>
        <v>3</v>
      </c>
      <c r="AZ752" s="92">
        <f>DATEDIF(Table1[[#This Row],[Start Year]],Table1[[#This Row],[End Year]],"d") / 365</f>
        <v>2.0136986301369864</v>
      </c>
      <c r="BA752" s="82">
        <v>253800000</v>
      </c>
      <c r="BD752" s="82">
        <v>1</v>
      </c>
      <c r="BE752" s="82">
        <v>1</v>
      </c>
      <c r="BF752" s="82">
        <v>1</v>
      </c>
      <c r="BG752" s="82">
        <v>1</v>
      </c>
      <c r="BH752" s="82">
        <v>1</v>
      </c>
      <c r="BI752" s="82">
        <v>1</v>
      </c>
      <c r="BJ752" s="82">
        <v>1</v>
      </c>
      <c r="BK752" s="82">
        <v>1</v>
      </c>
      <c r="BL752" s="82">
        <v>1</v>
      </c>
      <c r="BM752" s="82">
        <v>1</v>
      </c>
      <c r="BO752" s="82">
        <v>1</v>
      </c>
      <c r="BP752" s="82">
        <v>1</v>
      </c>
    </row>
    <row r="753" spans="1:68" x14ac:dyDescent="0.5">
      <c r="A753" s="82">
        <v>80</v>
      </c>
      <c r="B753" s="82" t="s">
        <v>1471</v>
      </c>
      <c r="D753" s="90">
        <v>43579</v>
      </c>
      <c r="E753" s="90" t="s">
        <v>1472</v>
      </c>
      <c r="F753" s="90"/>
      <c r="G753" s="82" t="s">
        <v>1472</v>
      </c>
      <c r="H753" s="82" t="s">
        <v>1400</v>
      </c>
      <c r="I753" s="80" t="s">
        <v>102</v>
      </c>
      <c r="J753" s="80">
        <v>50</v>
      </c>
      <c r="K753" s="80">
        <v>132</v>
      </c>
      <c r="L753" s="80" t="s">
        <v>719</v>
      </c>
      <c r="M753" s="80">
        <v>0.64</v>
      </c>
      <c r="N753" s="80">
        <v>33.939109999999999</v>
      </c>
      <c r="O753" s="80">
        <v>67.709952999999999</v>
      </c>
      <c r="P753" s="80" t="s">
        <v>114</v>
      </c>
      <c r="Q753" s="80">
        <v>0</v>
      </c>
      <c r="R753" s="80">
        <v>25.384855999999999</v>
      </c>
      <c r="S753" s="80">
        <v>68.458809000000002</v>
      </c>
      <c r="T753" s="80">
        <v>640000</v>
      </c>
      <c r="U753" s="91">
        <f>Table1[[#This Row],[Distribution Amount (Dollars)]]/Table1[[#This Row],[NEWdatediff]]</f>
        <v>213333.33333333334</v>
      </c>
      <c r="V753" s="82" t="s">
        <v>1393</v>
      </c>
      <c r="W753" s="82" t="s">
        <v>91</v>
      </c>
      <c r="X753" s="82" t="s">
        <v>72</v>
      </c>
      <c r="Y753" s="82" t="s">
        <v>73</v>
      </c>
      <c r="Z753" s="82">
        <v>1</v>
      </c>
      <c r="AA753" s="82" t="s">
        <v>121</v>
      </c>
      <c r="AB753" s="82" t="s">
        <v>1401</v>
      </c>
      <c r="AD753" s="82" t="s">
        <v>1409</v>
      </c>
      <c r="AE753" s="82" t="s">
        <v>1473</v>
      </c>
      <c r="AN753" s="82" t="s">
        <v>76</v>
      </c>
      <c r="AO753" s="82" t="s">
        <v>1474</v>
      </c>
      <c r="AP753" s="82">
        <v>200000000</v>
      </c>
      <c r="AQ753" s="82" t="s">
        <v>109</v>
      </c>
      <c r="AR753" s="82" t="s">
        <v>4274</v>
      </c>
      <c r="AS753" s="84">
        <v>42090</v>
      </c>
      <c r="AT753" s="85">
        <v>2015</v>
      </c>
      <c r="AU753" s="82" t="s">
        <v>4277</v>
      </c>
      <c r="AV753" s="84">
        <v>42825</v>
      </c>
      <c r="AW753" s="85">
        <v>2017</v>
      </c>
      <c r="AX753" s="85">
        <f>Table1[[#This Row],[End TEST]]-Table1[[#This Row],[Start TEST]]</f>
        <v>2</v>
      </c>
      <c r="AY753" s="85">
        <f>Table1[[#This Row],[TEST_Diff]]+1</f>
        <v>3</v>
      </c>
      <c r="AZ753" s="92">
        <f>DATEDIF(Table1[[#This Row],[Start Year]],Table1[[#This Row],[End Year]],"d") / 365</f>
        <v>2.0136986301369864</v>
      </c>
      <c r="BA753" s="82">
        <v>253800000</v>
      </c>
      <c r="BD753" s="82">
        <v>1</v>
      </c>
      <c r="BE753" s="82">
        <v>1</v>
      </c>
      <c r="BF753" s="82">
        <v>1</v>
      </c>
      <c r="BG753" s="82">
        <v>1</v>
      </c>
      <c r="BH753" s="82">
        <v>1</v>
      </c>
      <c r="BI753" s="82">
        <v>1</v>
      </c>
      <c r="BJ753" s="82">
        <v>1</v>
      </c>
      <c r="BK753" s="82">
        <v>1</v>
      </c>
      <c r="BL753" s="82">
        <v>1</v>
      </c>
      <c r="BM753" s="82">
        <v>1</v>
      </c>
      <c r="BO753" s="82">
        <v>1</v>
      </c>
      <c r="BP753" s="82">
        <v>1</v>
      </c>
    </row>
    <row r="754" spans="1:68" x14ac:dyDescent="0.5">
      <c r="A754" s="82">
        <v>80</v>
      </c>
      <c r="B754" s="82" t="s">
        <v>1471</v>
      </c>
      <c r="D754" s="90">
        <v>43579</v>
      </c>
      <c r="E754" s="90" t="s">
        <v>1472</v>
      </c>
      <c r="F754" s="90"/>
      <c r="G754" s="82" t="s">
        <v>1472</v>
      </c>
      <c r="H754" s="82" t="s">
        <v>1400</v>
      </c>
      <c r="I754" s="80" t="s">
        <v>81</v>
      </c>
      <c r="J754" s="80">
        <v>50</v>
      </c>
      <c r="K754" s="80">
        <v>132</v>
      </c>
      <c r="L754" s="80" t="s">
        <v>719</v>
      </c>
      <c r="M754" s="80">
        <v>0.64</v>
      </c>
      <c r="N754" s="80">
        <v>33.939109999999999</v>
      </c>
      <c r="O754" s="80">
        <v>67.709952999999999</v>
      </c>
      <c r="P754" s="80" t="s">
        <v>114</v>
      </c>
      <c r="Q754" s="80">
        <v>0</v>
      </c>
      <c r="R754" s="80">
        <v>25.384855999999999</v>
      </c>
      <c r="S754" s="80">
        <v>68.458809000000002</v>
      </c>
      <c r="T754" s="80">
        <v>640000</v>
      </c>
      <c r="U754" s="91">
        <f>Table1[[#This Row],[Distribution Amount (Dollars)]]/Table1[[#This Row],[NEWdatediff]]</f>
        <v>213333.33333333334</v>
      </c>
      <c r="V754" s="82" t="s">
        <v>1393</v>
      </c>
      <c r="W754" s="82" t="s">
        <v>91</v>
      </c>
      <c r="X754" s="82" t="s">
        <v>72</v>
      </c>
      <c r="Y754" s="82" t="s">
        <v>73</v>
      </c>
      <c r="Z754" s="82">
        <v>1</v>
      </c>
      <c r="AA754" s="82" t="s">
        <v>121</v>
      </c>
      <c r="AB754" s="82" t="s">
        <v>1401</v>
      </c>
      <c r="AD754" s="82" t="s">
        <v>1409</v>
      </c>
      <c r="AE754" s="82" t="s">
        <v>1473</v>
      </c>
      <c r="AN754" s="82" t="s">
        <v>76</v>
      </c>
      <c r="AO754" s="82" t="s">
        <v>1474</v>
      </c>
      <c r="AP754" s="82">
        <v>200000000</v>
      </c>
      <c r="AQ754" s="82" t="s">
        <v>109</v>
      </c>
      <c r="AR754" s="82" t="s">
        <v>4274</v>
      </c>
      <c r="AS754" s="84">
        <v>42090</v>
      </c>
      <c r="AT754" s="85">
        <v>2015</v>
      </c>
      <c r="AU754" s="82" t="s">
        <v>4277</v>
      </c>
      <c r="AV754" s="84">
        <v>42825</v>
      </c>
      <c r="AW754" s="85">
        <v>2017</v>
      </c>
      <c r="AX754" s="85">
        <f>Table1[[#This Row],[End TEST]]-Table1[[#This Row],[Start TEST]]</f>
        <v>2</v>
      </c>
      <c r="AY754" s="85">
        <f>Table1[[#This Row],[TEST_Diff]]+1</f>
        <v>3</v>
      </c>
      <c r="AZ754" s="92">
        <f>DATEDIF(Table1[[#This Row],[Start Year]],Table1[[#This Row],[End Year]],"d") / 365</f>
        <v>2.0136986301369864</v>
      </c>
      <c r="BA754" s="82">
        <v>253800000</v>
      </c>
      <c r="BD754" s="82">
        <v>1</v>
      </c>
      <c r="BE754" s="82">
        <v>1</v>
      </c>
      <c r="BF754" s="82">
        <v>1</v>
      </c>
      <c r="BG754" s="82">
        <v>1</v>
      </c>
      <c r="BH754" s="82">
        <v>1</v>
      </c>
      <c r="BI754" s="82">
        <v>1</v>
      </c>
      <c r="BJ754" s="82">
        <v>1</v>
      </c>
      <c r="BK754" s="82">
        <v>1</v>
      </c>
      <c r="BL754" s="82">
        <v>1</v>
      </c>
      <c r="BM754" s="82">
        <v>1</v>
      </c>
      <c r="BO754" s="82">
        <v>1</v>
      </c>
      <c r="BP754" s="82">
        <v>1</v>
      </c>
    </row>
    <row r="755" spans="1:68" x14ac:dyDescent="0.5">
      <c r="A755" s="82">
        <v>80</v>
      </c>
      <c r="B755" s="82" t="s">
        <v>1471</v>
      </c>
      <c r="D755" s="90">
        <v>43579</v>
      </c>
      <c r="E755" s="90" t="s">
        <v>1472</v>
      </c>
      <c r="F755" s="90"/>
      <c r="G755" s="82" t="s">
        <v>1472</v>
      </c>
      <c r="H755" s="82" t="s">
        <v>1400</v>
      </c>
      <c r="I755" s="80" t="s">
        <v>102</v>
      </c>
      <c r="J755" s="80">
        <v>50</v>
      </c>
      <c r="K755" s="80">
        <v>132</v>
      </c>
      <c r="L755" s="80" t="s">
        <v>1458</v>
      </c>
      <c r="M755" s="80">
        <v>1.1499999999999999</v>
      </c>
      <c r="N755" s="80">
        <v>-22.957640000000001</v>
      </c>
      <c r="O755" s="80">
        <v>18.490410000000001</v>
      </c>
      <c r="P755" s="80" t="s">
        <v>69</v>
      </c>
      <c r="Q755" s="80">
        <v>0</v>
      </c>
      <c r="R755" s="80">
        <v>2.6272389999999999</v>
      </c>
      <c r="S755" s="80">
        <v>23.381664000000001</v>
      </c>
      <c r="T755" s="80">
        <v>1150000</v>
      </c>
      <c r="U755" s="91">
        <f>Table1[[#This Row],[Distribution Amount (Dollars)]]/Table1[[#This Row],[NEWdatediff]]</f>
        <v>383333.33333333331</v>
      </c>
      <c r="V755" s="82" t="s">
        <v>1393</v>
      </c>
      <c r="W755" s="82" t="s">
        <v>91</v>
      </c>
      <c r="X755" s="82" t="s">
        <v>72</v>
      </c>
      <c r="Y755" s="82" t="s">
        <v>73</v>
      </c>
      <c r="Z755" s="82">
        <v>1</v>
      </c>
      <c r="AA755" s="82" t="s">
        <v>121</v>
      </c>
      <c r="AB755" s="82" t="s">
        <v>1401</v>
      </c>
      <c r="AD755" s="82" t="s">
        <v>1444</v>
      </c>
      <c r="AE755" s="82" t="s">
        <v>1473</v>
      </c>
      <c r="AN755" s="82" t="s">
        <v>76</v>
      </c>
      <c r="AO755" s="82" t="s">
        <v>1474</v>
      </c>
      <c r="AP755" s="82">
        <v>200000000</v>
      </c>
      <c r="AQ755" s="82" t="s">
        <v>109</v>
      </c>
      <c r="AR755" s="82" t="s">
        <v>4274</v>
      </c>
      <c r="AS755" s="84">
        <v>42090</v>
      </c>
      <c r="AT755" s="85">
        <v>2015</v>
      </c>
      <c r="AU755" s="82" t="s">
        <v>4277</v>
      </c>
      <c r="AV755" s="84">
        <v>42825</v>
      </c>
      <c r="AW755" s="85">
        <v>2017</v>
      </c>
      <c r="AX755" s="85">
        <f>Table1[[#This Row],[End TEST]]-Table1[[#This Row],[Start TEST]]</f>
        <v>2</v>
      </c>
      <c r="AY755" s="85">
        <f>Table1[[#This Row],[TEST_Diff]]+1</f>
        <v>3</v>
      </c>
      <c r="AZ755" s="92">
        <f>DATEDIF(Table1[[#This Row],[Start Year]],Table1[[#This Row],[End Year]],"d") / 365</f>
        <v>2.0136986301369864</v>
      </c>
      <c r="BA755" s="82">
        <v>253800000</v>
      </c>
      <c r="BD755" s="82">
        <v>1</v>
      </c>
      <c r="BE755" s="82">
        <v>1</v>
      </c>
      <c r="BF755" s="82">
        <v>1</v>
      </c>
      <c r="BG755" s="82">
        <v>1</v>
      </c>
      <c r="BH755" s="82">
        <v>1</v>
      </c>
      <c r="BI755" s="82">
        <v>1</v>
      </c>
      <c r="BJ755" s="82">
        <v>1</v>
      </c>
      <c r="BK755" s="82">
        <v>1</v>
      </c>
      <c r="BL755" s="82">
        <v>1</v>
      </c>
      <c r="BM755" s="82">
        <v>1</v>
      </c>
      <c r="BO755" s="82">
        <v>1</v>
      </c>
      <c r="BP755" s="82">
        <v>1</v>
      </c>
    </row>
    <row r="756" spans="1:68" x14ac:dyDescent="0.5">
      <c r="A756" s="82">
        <v>80</v>
      </c>
      <c r="B756" s="82" t="s">
        <v>1471</v>
      </c>
      <c r="D756" s="90">
        <v>43579</v>
      </c>
      <c r="E756" s="90" t="s">
        <v>1472</v>
      </c>
      <c r="F756" s="90"/>
      <c r="G756" s="82" t="s">
        <v>1472</v>
      </c>
      <c r="H756" s="82" t="s">
        <v>1400</v>
      </c>
      <c r="I756" s="80" t="s">
        <v>81</v>
      </c>
      <c r="J756" s="80">
        <v>50</v>
      </c>
      <c r="K756" s="80">
        <v>132</v>
      </c>
      <c r="L756" s="80" t="s">
        <v>1458</v>
      </c>
      <c r="M756" s="80">
        <v>1.1499999999999999</v>
      </c>
      <c r="N756" s="80">
        <v>-22.957640000000001</v>
      </c>
      <c r="O756" s="80">
        <v>18.490410000000001</v>
      </c>
      <c r="P756" s="80" t="s">
        <v>69</v>
      </c>
      <c r="Q756" s="80">
        <v>0</v>
      </c>
      <c r="R756" s="80">
        <v>2.6272389999999999</v>
      </c>
      <c r="S756" s="80">
        <v>23.381664000000001</v>
      </c>
      <c r="T756" s="80">
        <v>1150000</v>
      </c>
      <c r="U756" s="91">
        <f>Table1[[#This Row],[Distribution Amount (Dollars)]]/Table1[[#This Row],[NEWdatediff]]</f>
        <v>383333.33333333331</v>
      </c>
      <c r="V756" s="82" t="s">
        <v>1393</v>
      </c>
      <c r="W756" s="82" t="s">
        <v>91</v>
      </c>
      <c r="X756" s="82" t="s">
        <v>72</v>
      </c>
      <c r="Y756" s="82" t="s">
        <v>73</v>
      </c>
      <c r="Z756" s="82">
        <v>1</v>
      </c>
      <c r="AA756" s="82" t="s">
        <v>121</v>
      </c>
      <c r="AB756" s="82" t="s">
        <v>1401</v>
      </c>
      <c r="AD756" s="82" t="s">
        <v>1444</v>
      </c>
      <c r="AE756" s="82" t="s">
        <v>1473</v>
      </c>
      <c r="AN756" s="82" t="s">
        <v>76</v>
      </c>
      <c r="AO756" s="82" t="s">
        <v>1474</v>
      </c>
      <c r="AP756" s="82">
        <v>200000000</v>
      </c>
      <c r="AQ756" s="82" t="s">
        <v>109</v>
      </c>
      <c r="AR756" s="82" t="s">
        <v>4274</v>
      </c>
      <c r="AS756" s="84">
        <v>42090</v>
      </c>
      <c r="AT756" s="85">
        <v>2015</v>
      </c>
      <c r="AU756" s="82" t="s">
        <v>4277</v>
      </c>
      <c r="AV756" s="84">
        <v>42825</v>
      </c>
      <c r="AW756" s="85">
        <v>2017</v>
      </c>
      <c r="AX756" s="85">
        <f>Table1[[#This Row],[End TEST]]-Table1[[#This Row],[Start TEST]]</f>
        <v>2</v>
      </c>
      <c r="AY756" s="85">
        <f>Table1[[#This Row],[TEST_Diff]]+1</f>
        <v>3</v>
      </c>
      <c r="AZ756" s="92">
        <f>DATEDIF(Table1[[#This Row],[Start Year]],Table1[[#This Row],[End Year]],"d") / 365</f>
        <v>2.0136986301369864</v>
      </c>
      <c r="BA756" s="82">
        <v>253800000</v>
      </c>
      <c r="BD756" s="82">
        <v>1</v>
      </c>
      <c r="BE756" s="82">
        <v>1</v>
      </c>
      <c r="BF756" s="82">
        <v>1</v>
      </c>
      <c r="BG756" s="82">
        <v>1</v>
      </c>
      <c r="BH756" s="82">
        <v>1</v>
      </c>
      <c r="BI756" s="82">
        <v>1</v>
      </c>
      <c r="BJ756" s="82">
        <v>1</v>
      </c>
      <c r="BK756" s="82">
        <v>1</v>
      </c>
      <c r="BL756" s="82">
        <v>1</v>
      </c>
      <c r="BM756" s="82">
        <v>1</v>
      </c>
      <c r="BO756" s="82">
        <v>1</v>
      </c>
      <c r="BP756" s="82">
        <v>1</v>
      </c>
    </row>
    <row r="757" spans="1:68" x14ac:dyDescent="0.5">
      <c r="A757" s="82">
        <v>80</v>
      </c>
      <c r="B757" s="82" t="s">
        <v>1471</v>
      </c>
      <c r="D757" s="90">
        <v>43579</v>
      </c>
      <c r="E757" s="90" t="s">
        <v>1472</v>
      </c>
      <c r="F757" s="90"/>
      <c r="G757" s="82" t="s">
        <v>1472</v>
      </c>
      <c r="H757" s="82" t="s">
        <v>1400</v>
      </c>
      <c r="I757" s="80" t="s">
        <v>102</v>
      </c>
      <c r="J757" s="80">
        <v>50</v>
      </c>
      <c r="K757" s="80">
        <v>132</v>
      </c>
      <c r="L757" s="80" t="s">
        <v>683</v>
      </c>
      <c r="M757" s="80">
        <v>0.25</v>
      </c>
      <c r="N757" s="80">
        <v>18.220554</v>
      </c>
      <c r="O757" s="80">
        <v>-63.068615000000001</v>
      </c>
      <c r="P757" s="80" t="s">
        <v>195</v>
      </c>
      <c r="Q757" s="80">
        <v>0</v>
      </c>
      <c r="R757" s="80">
        <v>25.14509</v>
      </c>
      <c r="S757" s="80">
        <v>-80.396960000000007</v>
      </c>
      <c r="T757" s="80">
        <v>250000</v>
      </c>
      <c r="U757" s="91">
        <f>Table1[[#This Row],[Distribution Amount (Dollars)]]/Table1[[#This Row],[NEWdatediff]]</f>
        <v>83333.333333333328</v>
      </c>
      <c r="V757" s="82" t="s">
        <v>1393</v>
      </c>
      <c r="W757" s="82" t="s">
        <v>91</v>
      </c>
      <c r="X757" s="82" t="s">
        <v>72</v>
      </c>
      <c r="Y757" s="82" t="s">
        <v>73</v>
      </c>
      <c r="Z757" s="82">
        <v>1</v>
      </c>
      <c r="AA757" s="82" t="s">
        <v>121</v>
      </c>
      <c r="AB757" s="82" t="s">
        <v>1401</v>
      </c>
      <c r="AD757" s="82" t="s">
        <v>1439</v>
      </c>
      <c r="AE757" s="82" t="s">
        <v>1473</v>
      </c>
      <c r="AN757" s="82" t="s">
        <v>76</v>
      </c>
      <c r="AO757" s="82" t="s">
        <v>1474</v>
      </c>
      <c r="AP757" s="82">
        <v>200000000</v>
      </c>
      <c r="AQ757" s="82" t="s">
        <v>109</v>
      </c>
      <c r="AR757" s="82" t="s">
        <v>4274</v>
      </c>
      <c r="AS757" s="84">
        <v>42090</v>
      </c>
      <c r="AT757" s="85">
        <v>2015</v>
      </c>
      <c r="AU757" s="82" t="s">
        <v>4277</v>
      </c>
      <c r="AV757" s="84">
        <v>42825</v>
      </c>
      <c r="AW757" s="85">
        <v>2017</v>
      </c>
      <c r="AX757" s="85">
        <f>Table1[[#This Row],[End TEST]]-Table1[[#This Row],[Start TEST]]</f>
        <v>2</v>
      </c>
      <c r="AY757" s="85">
        <f>Table1[[#This Row],[TEST_Diff]]+1</f>
        <v>3</v>
      </c>
      <c r="AZ757" s="92">
        <f>DATEDIF(Table1[[#This Row],[Start Year]],Table1[[#This Row],[End Year]],"d") / 365</f>
        <v>2.0136986301369864</v>
      </c>
      <c r="BA757" s="82">
        <v>253800000</v>
      </c>
      <c r="BD757" s="82">
        <v>1</v>
      </c>
      <c r="BE757" s="82">
        <v>1</v>
      </c>
      <c r="BF757" s="82">
        <v>1</v>
      </c>
      <c r="BG757" s="82">
        <v>1</v>
      </c>
      <c r="BH757" s="82">
        <v>1</v>
      </c>
      <c r="BI757" s="82">
        <v>1</v>
      </c>
      <c r="BJ757" s="82">
        <v>1</v>
      </c>
      <c r="BK757" s="82">
        <v>1</v>
      </c>
      <c r="BL757" s="82">
        <v>1</v>
      </c>
      <c r="BM757" s="82">
        <v>1</v>
      </c>
      <c r="BO757" s="82">
        <v>1</v>
      </c>
      <c r="BP757" s="82">
        <v>1</v>
      </c>
    </row>
    <row r="758" spans="1:68" x14ac:dyDescent="0.5">
      <c r="A758" s="82">
        <v>80</v>
      </c>
      <c r="B758" s="82" t="s">
        <v>1471</v>
      </c>
      <c r="D758" s="90">
        <v>43579</v>
      </c>
      <c r="E758" s="90" t="s">
        <v>1472</v>
      </c>
      <c r="F758" s="90"/>
      <c r="G758" s="82" t="s">
        <v>1472</v>
      </c>
      <c r="H758" s="82" t="s">
        <v>1400</v>
      </c>
      <c r="I758" s="80" t="s">
        <v>81</v>
      </c>
      <c r="J758" s="80">
        <v>50</v>
      </c>
      <c r="K758" s="80">
        <v>132</v>
      </c>
      <c r="L758" s="80" t="s">
        <v>683</v>
      </c>
      <c r="M758" s="80">
        <v>0.25</v>
      </c>
      <c r="N758" s="80">
        <v>18.220554</v>
      </c>
      <c r="O758" s="80">
        <v>-63.068615000000001</v>
      </c>
      <c r="P758" s="80" t="s">
        <v>195</v>
      </c>
      <c r="Q758" s="80">
        <v>0</v>
      </c>
      <c r="R758" s="80">
        <v>25.14509</v>
      </c>
      <c r="S758" s="80">
        <v>-80.396960000000007</v>
      </c>
      <c r="T758" s="80">
        <v>250000</v>
      </c>
      <c r="U758" s="91">
        <f>Table1[[#This Row],[Distribution Amount (Dollars)]]/Table1[[#This Row],[NEWdatediff]]</f>
        <v>83333.333333333328</v>
      </c>
      <c r="V758" s="82" t="s">
        <v>1393</v>
      </c>
      <c r="W758" s="82" t="s">
        <v>91</v>
      </c>
      <c r="X758" s="82" t="s">
        <v>72</v>
      </c>
      <c r="Y758" s="82" t="s">
        <v>73</v>
      </c>
      <c r="Z758" s="82">
        <v>1</v>
      </c>
      <c r="AA758" s="82" t="s">
        <v>121</v>
      </c>
      <c r="AB758" s="82" t="s">
        <v>1401</v>
      </c>
      <c r="AD758" s="82" t="s">
        <v>1439</v>
      </c>
      <c r="AE758" s="82" t="s">
        <v>1473</v>
      </c>
      <c r="AN758" s="82" t="s">
        <v>76</v>
      </c>
      <c r="AO758" s="82" t="s">
        <v>1474</v>
      </c>
      <c r="AP758" s="82">
        <v>200000000</v>
      </c>
      <c r="AQ758" s="82" t="s">
        <v>109</v>
      </c>
      <c r="AR758" s="82" t="s">
        <v>4274</v>
      </c>
      <c r="AS758" s="84">
        <v>42090</v>
      </c>
      <c r="AT758" s="85">
        <v>2015</v>
      </c>
      <c r="AU758" s="82" t="s">
        <v>4277</v>
      </c>
      <c r="AV758" s="84">
        <v>42825</v>
      </c>
      <c r="AW758" s="85">
        <v>2017</v>
      </c>
      <c r="AX758" s="85">
        <f>Table1[[#This Row],[End TEST]]-Table1[[#This Row],[Start TEST]]</f>
        <v>2</v>
      </c>
      <c r="AY758" s="85">
        <f>Table1[[#This Row],[TEST_Diff]]+1</f>
        <v>3</v>
      </c>
      <c r="AZ758" s="92">
        <f>DATEDIF(Table1[[#This Row],[Start Year]],Table1[[#This Row],[End Year]],"d") / 365</f>
        <v>2.0136986301369864</v>
      </c>
      <c r="BA758" s="82">
        <v>253800000</v>
      </c>
      <c r="BD758" s="82">
        <v>1</v>
      </c>
      <c r="BE758" s="82">
        <v>1</v>
      </c>
      <c r="BF758" s="82">
        <v>1</v>
      </c>
      <c r="BG758" s="82">
        <v>1</v>
      </c>
      <c r="BH758" s="82">
        <v>1</v>
      </c>
      <c r="BI758" s="82">
        <v>1</v>
      </c>
      <c r="BJ758" s="82">
        <v>1</v>
      </c>
      <c r="BK758" s="82">
        <v>1</v>
      </c>
      <c r="BL758" s="82">
        <v>1</v>
      </c>
      <c r="BM758" s="82">
        <v>1</v>
      </c>
      <c r="BO758" s="82">
        <v>1</v>
      </c>
      <c r="BP758" s="82">
        <v>1</v>
      </c>
    </row>
    <row r="759" spans="1:68" x14ac:dyDescent="0.5">
      <c r="A759" s="82">
        <v>80</v>
      </c>
      <c r="B759" s="82" t="s">
        <v>1471</v>
      </c>
      <c r="D759" s="90">
        <v>43579</v>
      </c>
      <c r="E759" s="90" t="s">
        <v>1472</v>
      </c>
      <c r="F759" s="90"/>
      <c r="G759" s="82" t="s">
        <v>1472</v>
      </c>
      <c r="H759" s="82" t="s">
        <v>1400</v>
      </c>
      <c r="I759" s="80" t="s">
        <v>102</v>
      </c>
      <c r="J759" s="80">
        <v>50</v>
      </c>
      <c r="K759" s="80">
        <v>132</v>
      </c>
      <c r="L759" s="80" t="s">
        <v>1451</v>
      </c>
      <c r="M759" s="80">
        <v>1.1499999999999999</v>
      </c>
      <c r="N759" s="80">
        <v>3.75298</v>
      </c>
      <c r="O759" s="80">
        <v>8.7740799999999997</v>
      </c>
      <c r="P759" s="80" t="s">
        <v>69</v>
      </c>
      <c r="Q759" s="80">
        <v>0</v>
      </c>
      <c r="R759" s="80">
        <v>2.6272389999999999</v>
      </c>
      <c r="S759" s="80">
        <v>23.381664000000001</v>
      </c>
      <c r="T759" s="80">
        <v>1150000</v>
      </c>
      <c r="U759" s="91">
        <f>Table1[[#This Row],[Distribution Amount (Dollars)]]/Table1[[#This Row],[NEWdatediff]]</f>
        <v>383333.33333333331</v>
      </c>
      <c r="V759" s="82" t="s">
        <v>1393</v>
      </c>
      <c r="W759" s="82" t="s">
        <v>91</v>
      </c>
      <c r="X759" s="82" t="s">
        <v>72</v>
      </c>
      <c r="Y759" s="82" t="s">
        <v>73</v>
      </c>
      <c r="Z759" s="82">
        <v>1</v>
      </c>
      <c r="AA759" s="82" t="s">
        <v>121</v>
      </c>
      <c r="AB759" s="82" t="s">
        <v>1401</v>
      </c>
      <c r="AD759" s="82" t="s">
        <v>588</v>
      </c>
      <c r="AE759" s="82" t="s">
        <v>1473</v>
      </c>
      <c r="AN759" s="82" t="s">
        <v>76</v>
      </c>
      <c r="AO759" s="82" t="s">
        <v>1474</v>
      </c>
      <c r="AP759" s="82">
        <v>200000000</v>
      </c>
      <c r="AQ759" s="82" t="s">
        <v>109</v>
      </c>
      <c r="AR759" s="82" t="s">
        <v>4274</v>
      </c>
      <c r="AS759" s="84">
        <v>42090</v>
      </c>
      <c r="AT759" s="85">
        <v>2015</v>
      </c>
      <c r="AU759" s="82" t="s">
        <v>4277</v>
      </c>
      <c r="AV759" s="84">
        <v>42825</v>
      </c>
      <c r="AW759" s="85">
        <v>2017</v>
      </c>
      <c r="AX759" s="85">
        <f>Table1[[#This Row],[End TEST]]-Table1[[#This Row],[Start TEST]]</f>
        <v>2</v>
      </c>
      <c r="AY759" s="85">
        <f>Table1[[#This Row],[TEST_Diff]]+1</f>
        <v>3</v>
      </c>
      <c r="AZ759" s="92">
        <f>DATEDIF(Table1[[#This Row],[Start Year]],Table1[[#This Row],[End Year]],"d") / 365</f>
        <v>2.0136986301369864</v>
      </c>
      <c r="BA759" s="82">
        <v>253800000</v>
      </c>
      <c r="BD759" s="82">
        <v>1</v>
      </c>
      <c r="BE759" s="82">
        <v>1</v>
      </c>
      <c r="BF759" s="82">
        <v>1</v>
      </c>
      <c r="BG759" s="82">
        <v>1</v>
      </c>
      <c r="BH759" s="82">
        <v>1</v>
      </c>
      <c r="BI759" s="82">
        <v>1</v>
      </c>
      <c r="BJ759" s="82">
        <v>1</v>
      </c>
      <c r="BK759" s="82">
        <v>1</v>
      </c>
      <c r="BL759" s="82">
        <v>1</v>
      </c>
      <c r="BM759" s="82">
        <v>1</v>
      </c>
      <c r="BO759" s="82">
        <v>1</v>
      </c>
      <c r="BP759" s="82">
        <v>1</v>
      </c>
    </row>
    <row r="760" spans="1:68" x14ac:dyDescent="0.5">
      <c r="A760" s="82">
        <v>80</v>
      </c>
      <c r="B760" s="82" t="s">
        <v>1471</v>
      </c>
      <c r="D760" s="90">
        <v>43579</v>
      </c>
      <c r="E760" s="90" t="s">
        <v>1472</v>
      </c>
      <c r="F760" s="90"/>
      <c r="G760" s="82" t="s">
        <v>1472</v>
      </c>
      <c r="H760" s="82" t="s">
        <v>1400</v>
      </c>
      <c r="I760" s="80" t="s">
        <v>81</v>
      </c>
      <c r="J760" s="80">
        <v>50</v>
      </c>
      <c r="K760" s="80">
        <v>132</v>
      </c>
      <c r="L760" s="80" t="s">
        <v>1451</v>
      </c>
      <c r="M760" s="80">
        <v>1.1499999999999999</v>
      </c>
      <c r="N760" s="80">
        <v>3.75298</v>
      </c>
      <c r="O760" s="80">
        <v>8.7740799999999997</v>
      </c>
      <c r="P760" s="80" t="s">
        <v>69</v>
      </c>
      <c r="Q760" s="80">
        <v>0</v>
      </c>
      <c r="R760" s="80">
        <v>2.6272389999999999</v>
      </c>
      <c r="S760" s="80">
        <v>23.381664000000001</v>
      </c>
      <c r="T760" s="80">
        <v>1150000</v>
      </c>
      <c r="U760" s="91">
        <f>Table1[[#This Row],[Distribution Amount (Dollars)]]/Table1[[#This Row],[NEWdatediff]]</f>
        <v>383333.33333333331</v>
      </c>
      <c r="V760" s="82" t="s">
        <v>1393</v>
      </c>
      <c r="W760" s="82" t="s">
        <v>91</v>
      </c>
      <c r="X760" s="82" t="s">
        <v>72</v>
      </c>
      <c r="Y760" s="82" t="s">
        <v>73</v>
      </c>
      <c r="Z760" s="82">
        <v>1</v>
      </c>
      <c r="AA760" s="82" t="s">
        <v>121</v>
      </c>
      <c r="AB760" s="82" t="s">
        <v>1401</v>
      </c>
      <c r="AD760" s="82" t="s">
        <v>588</v>
      </c>
      <c r="AE760" s="82" t="s">
        <v>1473</v>
      </c>
      <c r="AN760" s="82" t="s">
        <v>76</v>
      </c>
      <c r="AO760" s="82" t="s">
        <v>1474</v>
      </c>
      <c r="AP760" s="82">
        <v>200000000</v>
      </c>
      <c r="AQ760" s="82" t="s">
        <v>109</v>
      </c>
      <c r="AR760" s="82" t="s">
        <v>4274</v>
      </c>
      <c r="AS760" s="84">
        <v>42090</v>
      </c>
      <c r="AT760" s="85">
        <v>2015</v>
      </c>
      <c r="AU760" s="82" t="s">
        <v>4277</v>
      </c>
      <c r="AV760" s="84">
        <v>42825</v>
      </c>
      <c r="AW760" s="85">
        <v>2017</v>
      </c>
      <c r="AX760" s="85">
        <f>Table1[[#This Row],[End TEST]]-Table1[[#This Row],[Start TEST]]</f>
        <v>2</v>
      </c>
      <c r="AY760" s="85">
        <f>Table1[[#This Row],[TEST_Diff]]+1</f>
        <v>3</v>
      </c>
      <c r="AZ760" s="92">
        <f>DATEDIF(Table1[[#This Row],[Start Year]],Table1[[#This Row],[End Year]],"d") / 365</f>
        <v>2.0136986301369864</v>
      </c>
      <c r="BA760" s="82">
        <v>253800000</v>
      </c>
      <c r="BD760" s="82">
        <v>1</v>
      </c>
      <c r="BE760" s="82">
        <v>1</v>
      </c>
      <c r="BF760" s="82">
        <v>1</v>
      </c>
      <c r="BG760" s="82">
        <v>1</v>
      </c>
      <c r="BH760" s="82">
        <v>1</v>
      </c>
      <c r="BI760" s="82">
        <v>1</v>
      </c>
      <c r="BJ760" s="82">
        <v>1</v>
      </c>
      <c r="BK760" s="82">
        <v>1</v>
      </c>
      <c r="BL760" s="82">
        <v>1</v>
      </c>
      <c r="BM760" s="82">
        <v>1</v>
      </c>
      <c r="BO760" s="82">
        <v>1</v>
      </c>
      <c r="BP760" s="82">
        <v>1</v>
      </c>
    </row>
    <row r="761" spans="1:68" x14ac:dyDescent="0.5">
      <c r="A761" s="82">
        <v>80</v>
      </c>
      <c r="B761" s="82" t="s">
        <v>1471</v>
      </c>
      <c r="D761" s="90">
        <v>43579</v>
      </c>
      <c r="E761" s="90" t="s">
        <v>1472</v>
      </c>
      <c r="F761" s="90"/>
      <c r="G761" s="82" t="s">
        <v>1472</v>
      </c>
      <c r="H761" s="82" t="s">
        <v>1400</v>
      </c>
      <c r="I761" s="80" t="s">
        <v>102</v>
      </c>
      <c r="J761" s="80">
        <v>50</v>
      </c>
      <c r="K761" s="80">
        <v>132</v>
      </c>
      <c r="L761" s="80" t="s">
        <v>1439</v>
      </c>
      <c r="M761" s="80">
        <v>0.67</v>
      </c>
      <c r="N761" s="80">
        <v>41.153331999999999</v>
      </c>
      <c r="O761" s="80">
        <v>20.168330999999998</v>
      </c>
      <c r="P761" s="80" t="s">
        <v>307</v>
      </c>
      <c r="Q761" s="80">
        <v>0</v>
      </c>
      <c r="R761" s="80">
        <v>48.122632000000003</v>
      </c>
      <c r="S761" s="80">
        <v>30.108753</v>
      </c>
      <c r="T761" s="80">
        <v>670000</v>
      </c>
      <c r="U761" s="91">
        <f>Table1[[#This Row],[Distribution Amount (Dollars)]]/Table1[[#This Row],[NEWdatediff]]</f>
        <v>223333.33333333334</v>
      </c>
      <c r="V761" s="82" t="s">
        <v>1393</v>
      </c>
      <c r="W761" s="82" t="s">
        <v>91</v>
      </c>
      <c r="X761" s="82" t="s">
        <v>72</v>
      </c>
      <c r="Y761" s="82" t="s">
        <v>73</v>
      </c>
      <c r="Z761" s="82">
        <v>1</v>
      </c>
      <c r="AA761" s="82" t="s">
        <v>121</v>
      </c>
      <c r="AB761" s="82" t="s">
        <v>1401</v>
      </c>
      <c r="AD761" s="82" t="s">
        <v>1469</v>
      </c>
      <c r="AE761" s="82" t="s">
        <v>1473</v>
      </c>
      <c r="AN761" s="82" t="s">
        <v>76</v>
      </c>
      <c r="AO761" s="82" t="s">
        <v>1474</v>
      </c>
      <c r="AP761" s="82">
        <v>200000000</v>
      </c>
      <c r="AQ761" s="82" t="s">
        <v>109</v>
      </c>
      <c r="AR761" s="82" t="s">
        <v>4274</v>
      </c>
      <c r="AS761" s="84">
        <v>42090</v>
      </c>
      <c r="AT761" s="85">
        <v>2015</v>
      </c>
      <c r="AU761" s="82" t="s">
        <v>4277</v>
      </c>
      <c r="AV761" s="84">
        <v>42825</v>
      </c>
      <c r="AW761" s="85">
        <v>2017</v>
      </c>
      <c r="AX761" s="85">
        <f>Table1[[#This Row],[End TEST]]-Table1[[#This Row],[Start TEST]]</f>
        <v>2</v>
      </c>
      <c r="AY761" s="85">
        <f>Table1[[#This Row],[TEST_Diff]]+1</f>
        <v>3</v>
      </c>
      <c r="AZ761" s="92">
        <f>DATEDIF(Table1[[#This Row],[Start Year]],Table1[[#This Row],[End Year]],"d") / 365</f>
        <v>2.0136986301369864</v>
      </c>
      <c r="BA761" s="82">
        <v>253800000</v>
      </c>
      <c r="BD761" s="82">
        <v>1</v>
      </c>
      <c r="BE761" s="82">
        <v>1</v>
      </c>
      <c r="BF761" s="82">
        <v>1</v>
      </c>
      <c r="BG761" s="82">
        <v>1</v>
      </c>
      <c r="BH761" s="82">
        <v>1</v>
      </c>
      <c r="BI761" s="82">
        <v>1</v>
      </c>
      <c r="BJ761" s="82">
        <v>1</v>
      </c>
      <c r="BK761" s="82">
        <v>1</v>
      </c>
      <c r="BL761" s="82">
        <v>1</v>
      </c>
      <c r="BM761" s="82">
        <v>1</v>
      </c>
      <c r="BO761" s="82">
        <v>1</v>
      </c>
      <c r="BP761" s="82">
        <v>1</v>
      </c>
    </row>
    <row r="762" spans="1:68" x14ac:dyDescent="0.5">
      <c r="A762" s="82">
        <v>80</v>
      </c>
      <c r="B762" s="82" t="s">
        <v>1471</v>
      </c>
      <c r="D762" s="90">
        <v>43579</v>
      </c>
      <c r="E762" s="90" t="s">
        <v>1472</v>
      </c>
      <c r="F762" s="90"/>
      <c r="G762" s="82" t="s">
        <v>1472</v>
      </c>
      <c r="H762" s="82" t="s">
        <v>1400</v>
      </c>
      <c r="I762" s="80" t="s">
        <v>81</v>
      </c>
      <c r="J762" s="80">
        <v>50</v>
      </c>
      <c r="K762" s="80">
        <v>132</v>
      </c>
      <c r="L762" s="80" t="s">
        <v>1439</v>
      </c>
      <c r="M762" s="80">
        <v>0.67</v>
      </c>
      <c r="N762" s="80">
        <v>41.153331999999999</v>
      </c>
      <c r="O762" s="80">
        <v>20.168330999999998</v>
      </c>
      <c r="P762" s="80" t="s">
        <v>307</v>
      </c>
      <c r="Q762" s="80">
        <v>0</v>
      </c>
      <c r="R762" s="80">
        <v>48.122632000000003</v>
      </c>
      <c r="S762" s="80">
        <v>30.108753</v>
      </c>
      <c r="T762" s="80">
        <v>670000</v>
      </c>
      <c r="U762" s="91">
        <f>Table1[[#This Row],[Distribution Amount (Dollars)]]/Table1[[#This Row],[NEWdatediff]]</f>
        <v>223333.33333333334</v>
      </c>
      <c r="V762" s="82" t="s">
        <v>1393</v>
      </c>
      <c r="W762" s="82" t="s">
        <v>91</v>
      </c>
      <c r="X762" s="82" t="s">
        <v>72</v>
      </c>
      <c r="Y762" s="82" t="s">
        <v>73</v>
      </c>
      <c r="Z762" s="82">
        <v>1</v>
      </c>
      <c r="AA762" s="82" t="s">
        <v>121</v>
      </c>
      <c r="AB762" s="82" t="s">
        <v>1401</v>
      </c>
      <c r="AD762" s="82" t="s">
        <v>1469</v>
      </c>
      <c r="AE762" s="82" t="s">
        <v>1473</v>
      </c>
      <c r="AN762" s="82" t="s">
        <v>76</v>
      </c>
      <c r="AO762" s="82" t="s">
        <v>1474</v>
      </c>
      <c r="AP762" s="82">
        <v>200000000</v>
      </c>
      <c r="AQ762" s="82" t="s">
        <v>109</v>
      </c>
      <c r="AR762" s="82" t="s">
        <v>4274</v>
      </c>
      <c r="AS762" s="84">
        <v>42090</v>
      </c>
      <c r="AT762" s="85">
        <v>2015</v>
      </c>
      <c r="AU762" s="82" t="s">
        <v>4277</v>
      </c>
      <c r="AV762" s="84">
        <v>42825</v>
      </c>
      <c r="AW762" s="85">
        <v>2017</v>
      </c>
      <c r="AX762" s="85">
        <f>Table1[[#This Row],[End TEST]]-Table1[[#This Row],[Start TEST]]</f>
        <v>2</v>
      </c>
      <c r="AY762" s="85">
        <f>Table1[[#This Row],[TEST_Diff]]+1</f>
        <v>3</v>
      </c>
      <c r="AZ762" s="92">
        <f>DATEDIF(Table1[[#This Row],[Start Year]],Table1[[#This Row],[End Year]],"d") / 365</f>
        <v>2.0136986301369864</v>
      </c>
      <c r="BA762" s="82">
        <v>253800000</v>
      </c>
      <c r="BD762" s="82">
        <v>1</v>
      </c>
      <c r="BE762" s="82">
        <v>1</v>
      </c>
      <c r="BF762" s="82">
        <v>1</v>
      </c>
      <c r="BG762" s="82">
        <v>1</v>
      </c>
      <c r="BH762" s="82">
        <v>1</v>
      </c>
      <c r="BI762" s="82">
        <v>1</v>
      </c>
      <c r="BJ762" s="82">
        <v>1</v>
      </c>
      <c r="BK762" s="82">
        <v>1</v>
      </c>
      <c r="BL762" s="82">
        <v>1</v>
      </c>
      <c r="BM762" s="82">
        <v>1</v>
      </c>
      <c r="BO762" s="82">
        <v>1</v>
      </c>
      <c r="BP762" s="82">
        <v>1</v>
      </c>
    </row>
    <row r="763" spans="1:68" x14ac:dyDescent="0.5">
      <c r="A763" s="82">
        <v>80</v>
      </c>
      <c r="B763" s="82" t="s">
        <v>1471</v>
      </c>
      <c r="D763" s="90">
        <v>43579</v>
      </c>
      <c r="E763" s="90" t="s">
        <v>1472</v>
      </c>
      <c r="F763" s="90"/>
      <c r="G763" s="82" t="s">
        <v>1472</v>
      </c>
      <c r="H763" s="82" t="s">
        <v>1400</v>
      </c>
      <c r="I763" s="80" t="s">
        <v>102</v>
      </c>
      <c r="J763" s="80">
        <v>50</v>
      </c>
      <c r="K763" s="80">
        <v>132</v>
      </c>
      <c r="L763" s="80" t="s">
        <v>1466</v>
      </c>
      <c r="M763" s="80">
        <v>0.67</v>
      </c>
      <c r="N763" s="80">
        <v>47.411633000000002</v>
      </c>
      <c r="O763" s="80">
        <v>28.369883999999999</v>
      </c>
      <c r="P763" s="80" t="s">
        <v>307</v>
      </c>
      <c r="Q763" s="80">
        <v>0</v>
      </c>
      <c r="R763" s="80">
        <v>48.122632000000003</v>
      </c>
      <c r="S763" s="80">
        <v>30.108753</v>
      </c>
      <c r="T763" s="80">
        <v>670000</v>
      </c>
      <c r="U763" s="91">
        <f>Table1[[#This Row],[Distribution Amount (Dollars)]]/Table1[[#This Row],[NEWdatediff]]</f>
        <v>223333.33333333334</v>
      </c>
      <c r="V763" s="82" t="s">
        <v>1393</v>
      </c>
      <c r="W763" s="82" t="s">
        <v>91</v>
      </c>
      <c r="X763" s="82" t="s">
        <v>72</v>
      </c>
      <c r="Y763" s="82" t="s">
        <v>73</v>
      </c>
      <c r="Z763" s="82">
        <v>1</v>
      </c>
      <c r="AA763" s="82" t="s">
        <v>121</v>
      </c>
      <c r="AB763" s="82" t="s">
        <v>1401</v>
      </c>
      <c r="AD763" s="82" t="s">
        <v>1462</v>
      </c>
      <c r="AE763" s="82" t="s">
        <v>1473</v>
      </c>
      <c r="AN763" s="82" t="s">
        <v>76</v>
      </c>
      <c r="AO763" s="82" t="s">
        <v>1474</v>
      </c>
      <c r="AP763" s="82">
        <v>200000000</v>
      </c>
      <c r="AQ763" s="82" t="s">
        <v>109</v>
      </c>
      <c r="AR763" s="82" t="s">
        <v>4274</v>
      </c>
      <c r="AS763" s="84">
        <v>42090</v>
      </c>
      <c r="AT763" s="85">
        <v>2015</v>
      </c>
      <c r="AU763" s="82" t="s">
        <v>4277</v>
      </c>
      <c r="AV763" s="84">
        <v>42825</v>
      </c>
      <c r="AW763" s="85">
        <v>2017</v>
      </c>
      <c r="AX763" s="85">
        <f>Table1[[#This Row],[End TEST]]-Table1[[#This Row],[Start TEST]]</f>
        <v>2</v>
      </c>
      <c r="AY763" s="85">
        <f>Table1[[#This Row],[TEST_Diff]]+1</f>
        <v>3</v>
      </c>
      <c r="AZ763" s="92">
        <f>DATEDIF(Table1[[#This Row],[Start Year]],Table1[[#This Row],[End Year]],"d") / 365</f>
        <v>2.0136986301369864</v>
      </c>
      <c r="BA763" s="82">
        <v>253800000</v>
      </c>
      <c r="BD763" s="82">
        <v>1</v>
      </c>
      <c r="BE763" s="82">
        <v>1</v>
      </c>
      <c r="BF763" s="82">
        <v>1</v>
      </c>
      <c r="BG763" s="82">
        <v>1</v>
      </c>
      <c r="BH763" s="82">
        <v>1</v>
      </c>
      <c r="BI763" s="82">
        <v>1</v>
      </c>
      <c r="BJ763" s="82">
        <v>1</v>
      </c>
      <c r="BK763" s="82">
        <v>1</v>
      </c>
      <c r="BL763" s="82">
        <v>1</v>
      </c>
      <c r="BM763" s="82">
        <v>1</v>
      </c>
      <c r="BO763" s="82">
        <v>1</v>
      </c>
      <c r="BP763" s="82">
        <v>1</v>
      </c>
    </row>
    <row r="764" spans="1:68" x14ac:dyDescent="0.5">
      <c r="A764" s="82">
        <v>80</v>
      </c>
      <c r="B764" s="82" t="s">
        <v>1471</v>
      </c>
      <c r="D764" s="90">
        <v>43579</v>
      </c>
      <c r="E764" s="90" t="s">
        <v>1472</v>
      </c>
      <c r="F764" s="90"/>
      <c r="G764" s="82" t="s">
        <v>1472</v>
      </c>
      <c r="H764" s="82" t="s">
        <v>1400</v>
      </c>
      <c r="I764" s="80" t="s">
        <v>81</v>
      </c>
      <c r="J764" s="80">
        <v>50</v>
      </c>
      <c r="K764" s="80">
        <v>132</v>
      </c>
      <c r="L764" s="80" t="s">
        <v>1466</v>
      </c>
      <c r="M764" s="80">
        <v>0.67</v>
      </c>
      <c r="N764" s="80">
        <v>47.411633000000002</v>
      </c>
      <c r="O764" s="80">
        <v>28.369883999999999</v>
      </c>
      <c r="P764" s="80" t="s">
        <v>307</v>
      </c>
      <c r="Q764" s="80">
        <v>0</v>
      </c>
      <c r="R764" s="80">
        <v>48.122632000000003</v>
      </c>
      <c r="S764" s="80">
        <v>30.108753</v>
      </c>
      <c r="T764" s="80">
        <v>670000</v>
      </c>
      <c r="U764" s="91">
        <f>Table1[[#This Row],[Distribution Amount (Dollars)]]/Table1[[#This Row],[NEWdatediff]]</f>
        <v>223333.33333333334</v>
      </c>
      <c r="V764" s="82" t="s">
        <v>1393</v>
      </c>
      <c r="W764" s="82" t="s">
        <v>91</v>
      </c>
      <c r="X764" s="82" t="s">
        <v>72</v>
      </c>
      <c r="Y764" s="82" t="s">
        <v>73</v>
      </c>
      <c r="Z764" s="82">
        <v>1</v>
      </c>
      <c r="AA764" s="82" t="s">
        <v>121</v>
      </c>
      <c r="AB764" s="82" t="s">
        <v>1401</v>
      </c>
      <c r="AD764" s="82" t="s">
        <v>1462</v>
      </c>
      <c r="AE764" s="82" t="s">
        <v>1473</v>
      </c>
      <c r="AN764" s="82" t="s">
        <v>76</v>
      </c>
      <c r="AO764" s="82" t="s">
        <v>1474</v>
      </c>
      <c r="AP764" s="82">
        <v>200000000</v>
      </c>
      <c r="AQ764" s="82" t="s">
        <v>109</v>
      </c>
      <c r="AR764" s="82" t="s">
        <v>4274</v>
      </c>
      <c r="AS764" s="84">
        <v>42090</v>
      </c>
      <c r="AT764" s="85">
        <v>2015</v>
      </c>
      <c r="AU764" s="82" t="s">
        <v>4277</v>
      </c>
      <c r="AV764" s="84">
        <v>42825</v>
      </c>
      <c r="AW764" s="85">
        <v>2017</v>
      </c>
      <c r="AX764" s="85">
        <f>Table1[[#This Row],[End TEST]]-Table1[[#This Row],[Start TEST]]</f>
        <v>2</v>
      </c>
      <c r="AY764" s="85">
        <f>Table1[[#This Row],[TEST_Diff]]+1</f>
        <v>3</v>
      </c>
      <c r="AZ764" s="92">
        <f>DATEDIF(Table1[[#This Row],[Start Year]],Table1[[#This Row],[End Year]],"d") / 365</f>
        <v>2.0136986301369864</v>
      </c>
      <c r="BA764" s="82">
        <v>253800000</v>
      </c>
      <c r="BD764" s="82">
        <v>1</v>
      </c>
      <c r="BE764" s="82">
        <v>1</v>
      </c>
      <c r="BF764" s="82">
        <v>1</v>
      </c>
      <c r="BG764" s="82">
        <v>1</v>
      </c>
      <c r="BH764" s="82">
        <v>1</v>
      </c>
      <c r="BI764" s="82">
        <v>1</v>
      </c>
      <c r="BJ764" s="82">
        <v>1</v>
      </c>
      <c r="BK764" s="82">
        <v>1</v>
      </c>
      <c r="BL764" s="82">
        <v>1</v>
      </c>
      <c r="BM764" s="82">
        <v>1</v>
      </c>
      <c r="BO764" s="82">
        <v>1</v>
      </c>
      <c r="BP764" s="82">
        <v>1</v>
      </c>
    </row>
    <row r="765" spans="1:68" x14ac:dyDescent="0.5">
      <c r="A765" s="82">
        <v>80</v>
      </c>
      <c r="B765" s="82" t="s">
        <v>1471</v>
      </c>
      <c r="D765" s="90">
        <v>43579</v>
      </c>
      <c r="E765" s="90" t="s">
        <v>1472</v>
      </c>
      <c r="F765" s="90"/>
      <c r="G765" s="82" t="s">
        <v>1472</v>
      </c>
      <c r="H765" s="82" t="s">
        <v>1400</v>
      </c>
      <c r="I765" s="80" t="s">
        <v>102</v>
      </c>
      <c r="J765" s="80">
        <v>50</v>
      </c>
      <c r="K765" s="80">
        <v>132</v>
      </c>
      <c r="L765" s="80" t="s">
        <v>690</v>
      </c>
      <c r="M765" s="80">
        <v>0.25</v>
      </c>
      <c r="N765" s="80">
        <v>13.897869</v>
      </c>
      <c r="O765" s="80">
        <v>-60.968711999999996</v>
      </c>
      <c r="P765" s="80" t="s">
        <v>195</v>
      </c>
      <c r="Q765" s="80">
        <v>0</v>
      </c>
      <c r="R765" s="80">
        <v>25.14509</v>
      </c>
      <c r="S765" s="80">
        <v>-80.396960000000007</v>
      </c>
      <c r="T765" s="80">
        <v>250000</v>
      </c>
      <c r="U765" s="91">
        <f>Table1[[#This Row],[Distribution Amount (Dollars)]]/Table1[[#This Row],[NEWdatediff]]</f>
        <v>83333.333333333328</v>
      </c>
      <c r="V765" s="82" t="s">
        <v>1393</v>
      </c>
      <c r="W765" s="82" t="s">
        <v>91</v>
      </c>
      <c r="X765" s="82" t="s">
        <v>72</v>
      </c>
      <c r="Y765" s="82" t="s">
        <v>73</v>
      </c>
      <c r="Z765" s="82">
        <v>1</v>
      </c>
      <c r="AA765" s="82" t="s">
        <v>121</v>
      </c>
      <c r="AB765" s="82" t="s">
        <v>1401</v>
      </c>
      <c r="AD765" s="82" t="s">
        <v>1464</v>
      </c>
      <c r="AE765" s="82" t="s">
        <v>1473</v>
      </c>
      <c r="AN765" s="82" t="s">
        <v>76</v>
      </c>
      <c r="AO765" s="82" t="s">
        <v>1474</v>
      </c>
      <c r="AP765" s="82">
        <v>200000000</v>
      </c>
      <c r="AQ765" s="82" t="s">
        <v>109</v>
      </c>
      <c r="AR765" s="82" t="s">
        <v>4274</v>
      </c>
      <c r="AS765" s="84">
        <v>42090</v>
      </c>
      <c r="AT765" s="85">
        <v>2015</v>
      </c>
      <c r="AU765" s="82" t="s">
        <v>4277</v>
      </c>
      <c r="AV765" s="84">
        <v>42825</v>
      </c>
      <c r="AW765" s="85">
        <v>2017</v>
      </c>
      <c r="AX765" s="85">
        <f>Table1[[#This Row],[End TEST]]-Table1[[#This Row],[Start TEST]]</f>
        <v>2</v>
      </c>
      <c r="AY765" s="85">
        <f>Table1[[#This Row],[TEST_Diff]]+1</f>
        <v>3</v>
      </c>
      <c r="AZ765" s="92">
        <f>DATEDIF(Table1[[#This Row],[Start Year]],Table1[[#This Row],[End Year]],"d") / 365</f>
        <v>2.0136986301369864</v>
      </c>
      <c r="BA765" s="82">
        <v>253800000</v>
      </c>
      <c r="BD765" s="82">
        <v>1</v>
      </c>
      <c r="BE765" s="82">
        <v>1</v>
      </c>
      <c r="BF765" s="82">
        <v>1</v>
      </c>
      <c r="BG765" s="82">
        <v>1</v>
      </c>
      <c r="BH765" s="82">
        <v>1</v>
      </c>
      <c r="BI765" s="82">
        <v>1</v>
      </c>
      <c r="BJ765" s="82">
        <v>1</v>
      </c>
      <c r="BK765" s="82">
        <v>1</v>
      </c>
      <c r="BL765" s="82">
        <v>1</v>
      </c>
      <c r="BM765" s="82">
        <v>1</v>
      </c>
      <c r="BO765" s="82">
        <v>1</v>
      </c>
      <c r="BP765" s="82">
        <v>1</v>
      </c>
    </row>
    <row r="766" spans="1:68" x14ac:dyDescent="0.5">
      <c r="A766" s="82">
        <v>80</v>
      </c>
      <c r="B766" s="82" t="s">
        <v>1471</v>
      </c>
      <c r="D766" s="90">
        <v>43579</v>
      </c>
      <c r="E766" s="90" t="s">
        <v>1472</v>
      </c>
      <c r="F766" s="90"/>
      <c r="G766" s="82" t="s">
        <v>1472</v>
      </c>
      <c r="H766" s="82" t="s">
        <v>1400</v>
      </c>
      <c r="I766" s="80" t="s">
        <v>81</v>
      </c>
      <c r="J766" s="80">
        <v>50</v>
      </c>
      <c r="K766" s="80">
        <v>132</v>
      </c>
      <c r="L766" s="80" t="s">
        <v>690</v>
      </c>
      <c r="M766" s="80">
        <v>0.25</v>
      </c>
      <c r="N766" s="80">
        <v>13.897869</v>
      </c>
      <c r="O766" s="80">
        <v>-60.968711999999996</v>
      </c>
      <c r="P766" s="80" t="s">
        <v>195</v>
      </c>
      <c r="Q766" s="80">
        <v>0</v>
      </c>
      <c r="R766" s="80">
        <v>25.14509</v>
      </c>
      <c r="S766" s="80">
        <v>-80.396960000000007</v>
      </c>
      <c r="T766" s="80">
        <v>250000</v>
      </c>
      <c r="U766" s="91">
        <f>Table1[[#This Row],[Distribution Amount (Dollars)]]/Table1[[#This Row],[NEWdatediff]]</f>
        <v>83333.333333333328</v>
      </c>
      <c r="V766" s="82" t="s">
        <v>1393</v>
      </c>
      <c r="W766" s="82" t="s">
        <v>91</v>
      </c>
      <c r="X766" s="82" t="s">
        <v>72</v>
      </c>
      <c r="Y766" s="82" t="s">
        <v>73</v>
      </c>
      <c r="Z766" s="82">
        <v>1</v>
      </c>
      <c r="AA766" s="82" t="s">
        <v>121</v>
      </c>
      <c r="AB766" s="82" t="s">
        <v>1401</v>
      </c>
      <c r="AD766" s="82" t="s">
        <v>1464</v>
      </c>
      <c r="AE766" s="82" t="s">
        <v>1473</v>
      </c>
      <c r="AN766" s="82" t="s">
        <v>76</v>
      </c>
      <c r="AO766" s="82" t="s">
        <v>1474</v>
      </c>
      <c r="AP766" s="82">
        <v>200000000</v>
      </c>
      <c r="AQ766" s="82" t="s">
        <v>109</v>
      </c>
      <c r="AR766" s="82" t="s">
        <v>4274</v>
      </c>
      <c r="AS766" s="84">
        <v>42090</v>
      </c>
      <c r="AT766" s="85">
        <v>2015</v>
      </c>
      <c r="AU766" s="82" t="s">
        <v>4277</v>
      </c>
      <c r="AV766" s="84">
        <v>42825</v>
      </c>
      <c r="AW766" s="85">
        <v>2017</v>
      </c>
      <c r="AX766" s="85">
        <f>Table1[[#This Row],[End TEST]]-Table1[[#This Row],[Start TEST]]</f>
        <v>2</v>
      </c>
      <c r="AY766" s="85">
        <f>Table1[[#This Row],[TEST_Diff]]+1</f>
        <v>3</v>
      </c>
      <c r="AZ766" s="92">
        <f>DATEDIF(Table1[[#This Row],[Start Year]],Table1[[#This Row],[End Year]],"d") / 365</f>
        <v>2.0136986301369864</v>
      </c>
      <c r="BA766" s="82">
        <v>253800000</v>
      </c>
      <c r="BD766" s="82">
        <v>1</v>
      </c>
      <c r="BE766" s="82">
        <v>1</v>
      </c>
      <c r="BF766" s="82">
        <v>1</v>
      </c>
      <c r="BG766" s="82">
        <v>1</v>
      </c>
      <c r="BH766" s="82">
        <v>1</v>
      </c>
      <c r="BI766" s="82">
        <v>1</v>
      </c>
      <c r="BJ766" s="82">
        <v>1</v>
      </c>
      <c r="BK766" s="82">
        <v>1</v>
      </c>
      <c r="BL766" s="82">
        <v>1</v>
      </c>
      <c r="BM766" s="82">
        <v>1</v>
      </c>
      <c r="BO766" s="82">
        <v>1</v>
      </c>
      <c r="BP766" s="82">
        <v>1</v>
      </c>
    </row>
    <row r="767" spans="1:68" x14ac:dyDescent="0.5">
      <c r="A767" s="82">
        <v>80</v>
      </c>
      <c r="B767" s="82" t="s">
        <v>1471</v>
      </c>
      <c r="D767" s="90">
        <v>43579</v>
      </c>
      <c r="E767" s="90" t="s">
        <v>1472</v>
      </c>
      <c r="F767" s="90"/>
      <c r="G767" s="82" t="s">
        <v>1472</v>
      </c>
      <c r="H767" s="82" t="s">
        <v>1400</v>
      </c>
      <c r="I767" s="80" t="s">
        <v>102</v>
      </c>
      <c r="J767" s="80">
        <v>50</v>
      </c>
      <c r="K767" s="80">
        <v>132</v>
      </c>
      <c r="L767" s="80" t="s">
        <v>589</v>
      </c>
      <c r="M767" s="80">
        <v>0.64</v>
      </c>
      <c r="N767" s="80">
        <v>35.861660000000001</v>
      </c>
      <c r="O767" s="80">
        <v>104.195396</v>
      </c>
      <c r="P767" s="80" t="s">
        <v>112</v>
      </c>
      <c r="Q767" s="80">
        <v>0</v>
      </c>
      <c r="R767" s="80">
        <v>45.052331000000002</v>
      </c>
      <c r="S767" s="80">
        <v>118.90412999999999</v>
      </c>
      <c r="T767" s="80">
        <v>640000</v>
      </c>
      <c r="U767" s="91">
        <f>Table1[[#This Row],[Distribution Amount (Dollars)]]/Table1[[#This Row],[NEWdatediff]]</f>
        <v>213333.33333333334</v>
      </c>
      <c r="V767" s="82" t="s">
        <v>1393</v>
      </c>
      <c r="W767" s="82" t="s">
        <v>91</v>
      </c>
      <c r="X767" s="82" t="s">
        <v>72</v>
      </c>
      <c r="Y767" s="82" t="s">
        <v>73</v>
      </c>
      <c r="Z767" s="82">
        <v>1</v>
      </c>
      <c r="AA767" s="82" t="s">
        <v>121</v>
      </c>
      <c r="AB767" s="82" t="s">
        <v>1401</v>
      </c>
      <c r="AD767" s="82" t="s">
        <v>691</v>
      </c>
      <c r="AE767" s="82" t="s">
        <v>1473</v>
      </c>
      <c r="AN767" s="82" t="s">
        <v>76</v>
      </c>
      <c r="AO767" s="82" t="s">
        <v>1474</v>
      </c>
      <c r="AP767" s="82">
        <v>200000000</v>
      </c>
      <c r="AQ767" s="82" t="s">
        <v>109</v>
      </c>
      <c r="AR767" s="82" t="s">
        <v>4274</v>
      </c>
      <c r="AS767" s="84">
        <v>42090</v>
      </c>
      <c r="AT767" s="85">
        <v>2015</v>
      </c>
      <c r="AU767" s="82" t="s">
        <v>4277</v>
      </c>
      <c r="AV767" s="84">
        <v>42825</v>
      </c>
      <c r="AW767" s="85">
        <v>2017</v>
      </c>
      <c r="AX767" s="85">
        <f>Table1[[#This Row],[End TEST]]-Table1[[#This Row],[Start TEST]]</f>
        <v>2</v>
      </c>
      <c r="AY767" s="85">
        <f>Table1[[#This Row],[TEST_Diff]]+1</f>
        <v>3</v>
      </c>
      <c r="AZ767" s="92">
        <f>DATEDIF(Table1[[#This Row],[Start Year]],Table1[[#This Row],[End Year]],"d") / 365</f>
        <v>2.0136986301369864</v>
      </c>
      <c r="BA767" s="82">
        <v>253800000</v>
      </c>
      <c r="BD767" s="82">
        <v>1</v>
      </c>
      <c r="BE767" s="82">
        <v>1</v>
      </c>
      <c r="BF767" s="82">
        <v>1</v>
      </c>
      <c r="BG767" s="82">
        <v>1</v>
      </c>
      <c r="BH767" s="82">
        <v>1</v>
      </c>
      <c r="BI767" s="82">
        <v>1</v>
      </c>
      <c r="BJ767" s="82">
        <v>1</v>
      </c>
      <c r="BK767" s="82">
        <v>1</v>
      </c>
      <c r="BL767" s="82">
        <v>1</v>
      </c>
      <c r="BM767" s="82">
        <v>1</v>
      </c>
      <c r="BO767" s="82">
        <v>1</v>
      </c>
      <c r="BP767" s="82">
        <v>1</v>
      </c>
    </row>
    <row r="768" spans="1:68" x14ac:dyDescent="0.5">
      <c r="A768" s="82">
        <v>80</v>
      </c>
      <c r="B768" s="82" t="s">
        <v>1471</v>
      </c>
      <c r="D768" s="90">
        <v>43579</v>
      </c>
      <c r="E768" s="90" t="s">
        <v>1472</v>
      </c>
      <c r="F768" s="90"/>
      <c r="G768" s="82" t="s">
        <v>1472</v>
      </c>
      <c r="H768" s="82" t="s">
        <v>1400</v>
      </c>
      <c r="I768" s="80" t="s">
        <v>81</v>
      </c>
      <c r="J768" s="80">
        <v>50</v>
      </c>
      <c r="K768" s="80">
        <v>132</v>
      </c>
      <c r="L768" s="80" t="s">
        <v>589</v>
      </c>
      <c r="M768" s="80">
        <v>0.64</v>
      </c>
      <c r="N768" s="80">
        <v>35.861660000000001</v>
      </c>
      <c r="O768" s="80">
        <v>104.195396</v>
      </c>
      <c r="P768" s="80" t="s">
        <v>112</v>
      </c>
      <c r="Q768" s="80">
        <v>0</v>
      </c>
      <c r="R768" s="80">
        <v>45.052331000000002</v>
      </c>
      <c r="S768" s="80">
        <v>118.90412999999999</v>
      </c>
      <c r="T768" s="80">
        <v>640000</v>
      </c>
      <c r="U768" s="91">
        <f>Table1[[#This Row],[Distribution Amount (Dollars)]]/Table1[[#This Row],[NEWdatediff]]</f>
        <v>213333.33333333334</v>
      </c>
      <c r="V768" s="82" t="s">
        <v>1393</v>
      </c>
      <c r="W768" s="82" t="s">
        <v>91</v>
      </c>
      <c r="X768" s="82" t="s">
        <v>72</v>
      </c>
      <c r="Y768" s="82" t="s">
        <v>73</v>
      </c>
      <c r="Z768" s="82">
        <v>1</v>
      </c>
      <c r="AA768" s="82" t="s">
        <v>121</v>
      </c>
      <c r="AB768" s="82" t="s">
        <v>1401</v>
      </c>
      <c r="AD768" s="82" t="s">
        <v>691</v>
      </c>
      <c r="AE768" s="82" t="s">
        <v>1473</v>
      </c>
      <c r="AN768" s="82" t="s">
        <v>76</v>
      </c>
      <c r="AO768" s="82" t="s">
        <v>1474</v>
      </c>
      <c r="AP768" s="82">
        <v>200000000</v>
      </c>
      <c r="AQ768" s="82" t="s">
        <v>109</v>
      </c>
      <c r="AR768" s="82" t="s">
        <v>4274</v>
      </c>
      <c r="AS768" s="84">
        <v>42090</v>
      </c>
      <c r="AT768" s="85">
        <v>2015</v>
      </c>
      <c r="AU768" s="82" t="s">
        <v>4277</v>
      </c>
      <c r="AV768" s="84">
        <v>42825</v>
      </c>
      <c r="AW768" s="85">
        <v>2017</v>
      </c>
      <c r="AX768" s="85">
        <f>Table1[[#This Row],[End TEST]]-Table1[[#This Row],[Start TEST]]</f>
        <v>2</v>
      </c>
      <c r="AY768" s="85">
        <f>Table1[[#This Row],[TEST_Diff]]+1</f>
        <v>3</v>
      </c>
      <c r="AZ768" s="92">
        <f>DATEDIF(Table1[[#This Row],[Start Year]],Table1[[#This Row],[End Year]],"d") / 365</f>
        <v>2.0136986301369864</v>
      </c>
      <c r="BA768" s="82">
        <v>253800000</v>
      </c>
      <c r="BD768" s="82">
        <v>1</v>
      </c>
      <c r="BE768" s="82">
        <v>1</v>
      </c>
      <c r="BF768" s="82">
        <v>1</v>
      </c>
      <c r="BG768" s="82">
        <v>1</v>
      </c>
      <c r="BH768" s="82">
        <v>1</v>
      </c>
      <c r="BI768" s="82">
        <v>1</v>
      </c>
      <c r="BJ768" s="82">
        <v>1</v>
      </c>
      <c r="BK768" s="82">
        <v>1</v>
      </c>
      <c r="BL768" s="82">
        <v>1</v>
      </c>
      <c r="BM768" s="82">
        <v>1</v>
      </c>
      <c r="BO768" s="82">
        <v>1</v>
      </c>
      <c r="BP768" s="82">
        <v>1</v>
      </c>
    </row>
    <row r="769" spans="1:68" x14ac:dyDescent="0.5">
      <c r="A769" s="82">
        <v>80</v>
      </c>
      <c r="B769" s="82" t="s">
        <v>1471</v>
      </c>
      <c r="D769" s="90">
        <v>43579</v>
      </c>
      <c r="E769" s="90" t="s">
        <v>1472</v>
      </c>
      <c r="F769" s="90"/>
      <c r="G769" s="82" t="s">
        <v>1472</v>
      </c>
      <c r="H769" s="82" t="s">
        <v>1400</v>
      </c>
      <c r="I769" s="80" t="s">
        <v>102</v>
      </c>
      <c r="J769" s="80">
        <v>50</v>
      </c>
      <c r="K769" s="80">
        <v>132</v>
      </c>
      <c r="L769" s="80" t="s">
        <v>1427</v>
      </c>
      <c r="M769" s="80">
        <v>1.1499999999999999</v>
      </c>
      <c r="N769" s="80">
        <v>13.178000000000001</v>
      </c>
      <c r="O769" s="80">
        <v>30.231000999999999</v>
      </c>
      <c r="P769" s="80" t="s">
        <v>110</v>
      </c>
      <c r="Q769" s="80">
        <v>0</v>
      </c>
      <c r="R769" s="80">
        <v>26.625188000000001</v>
      </c>
      <c r="S769" s="80">
        <v>6.809552</v>
      </c>
      <c r="T769" s="80">
        <v>1150000</v>
      </c>
      <c r="U769" s="91">
        <f>Table1[[#This Row],[Distribution Amount (Dollars)]]/Table1[[#This Row],[NEWdatediff]]</f>
        <v>383333.33333333331</v>
      </c>
      <c r="V769" s="82" t="s">
        <v>1393</v>
      </c>
      <c r="W769" s="82" t="s">
        <v>91</v>
      </c>
      <c r="X769" s="82" t="s">
        <v>72</v>
      </c>
      <c r="Y769" s="82" t="s">
        <v>73</v>
      </c>
      <c r="Z769" s="82">
        <v>1</v>
      </c>
      <c r="AA769" s="82" t="s">
        <v>121</v>
      </c>
      <c r="AB769" s="82" t="s">
        <v>1401</v>
      </c>
      <c r="AD769" s="82" t="s">
        <v>1407</v>
      </c>
      <c r="AE769" s="82" t="s">
        <v>1473</v>
      </c>
      <c r="AN769" s="82" t="s">
        <v>76</v>
      </c>
      <c r="AO769" s="82" t="s">
        <v>1474</v>
      </c>
      <c r="AP769" s="82">
        <v>200000000</v>
      </c>
      <c r="AQ769" s="82" t="s">
        <v>109</v>
      </c>
      <c r="AR769" s="82" t="s">
        <v>4274</v>
      </c>
      <c r="AS769" s="84">
        <v>42090</v>
      </c>
      <c r="AT769" s="85">
        <v>2015</v>
      </c>
      <c r="AU769" s="82" t="s">
        <v>4277</v>
      </c>
      <c r="AV769" s="84">
        <v>42825</v>
      </c>
      <c r="AW769" s="85">
        <v>2017</v>
      </c>
      <c r="AX769" s="85">
        <f>Table1[[#This Row],[End TEST]]-Table1[[#This Row],[Start TEST]]</f>
        <v>2</v>
      </c>
      <c r="AY769" s="85">
        <f>Table1[[#This Row],[TEST_Diff]]+1</f>
        <v>3</v>
      </c>
      <c r="AZ769" s="92">
        <f>DATEDIF(Table1[[#This Row],[Start Year]],Table1[[#This Row],[End Year]],"d") / 365</f>
        <v>2.0136986301369864</v>
      </c>
      <c r="BA769" s="82">
        <v>253800000</v>
      </c>
      <c r="BD769" s="82">
        <v>1</v>
      </c>
      <c r="BE769" s="82">
        <v>1</v>
      </c>
      <c r="BF769" s="82">
        <v>1</v>
      </c>
      <c r="BG769" s="82">
        <v>1</v>
      </c>
      <c r="BH769" s="82">
        <v>1</v>
      </c>
      <c r="BI769" s="82">
        <v>1</v>
      </c>
      <c r="BJ769" s="82">
        <v>1</v>
      </c>
      <c r="BK769" s="82">
        <v>1</v>
      </c>
      <c r="BL769" s="82">
        <v>1</v>
      </c>
      <c r="BM769" s="82">
        <v>1</v>
      </c>
      <c r="BO769" s="82">
        <v>1</v>
      </c>
      <c r="BP769" s="82">
        <v>1</v>
      </c>
    </row>
    <row r="770" spans="1:68" x14ac:dyDescent="0.5">
      <c r="A770" s="82">
        <v>80</v>
      </c>
      <c r="B770" s="82" t="s">
        <v>1471</v>
      </c>
      <c r="D770" s="90">
        <v>43579</v>
      </c>
      <c r="E770" s="90" t="s">
        <v>1472</v>
      </c>
      <c r="F770" s="90"/>
      <c r="G770" s="82" t="s">
        <v>1472</v>
      </c>
      <c r="H770" s="82" t="s">
        <v>1400</v>
      </c>
      <c r="I770" s="80" t="s">
        <v>81</v>
      </c>
      <c r="J770" s="80">
        <v>50</v>
      </c>
      <c r="K770" s="80">
        <v>132</v>
      </c>
      <c r="L770" s="80" t="s">
        <v>1427</v>
      </c>
      <c r="M770" s="80">
        <v>1.1499999999999999</v>
      </c>
      <c r="N770" s="80">
        <v>13.178000000000001</v>
      </c>
      <c r="O770" s="80">
        <v>30.231000999999999</v>
      </c>
      <c r="P770" s="80" t="s">
        <v>110</v>
      </c>
      <c r="Q770" s="80">
        <v>0</v>
      </c>
      <c r="R770" s="80">
        <v>26.625188000000001</v>
      </c>
      <c r="S770" s="80">
        <v>6.809552</v>
      </c>
      <c r="T770" s="80">
        <v>1150000</v>
      </c>
      <c r="U770" s="91">
        <f>Table1[[#This Row],[Distribution Amount (Dollars)]]/Table1[[#This Row],[NEWdatediff]]</f>
        <v>383333.33333333331</v>
      </c>
      <c r="V770" s="82" t="s">
        <v>1393</v>
      </c>
      <c r="W770" s="82" t="s">
        <v>91</v>
      </c>
      <c r="X770" s="82" t="s">
        <v>72</v>
      </c>
      <c r="Y770" s="82" t="s">
        <v>73</v>
      </c>
      <c r="Z770" s="82">
        <v>1</v>
      </c>
      <c r="AA770" s="82" t="s">
        <v>121</v>
      </c>
      <c r="AB770" s="82" t="s">
        <v>1401</v>
      </c>
      <c r="AD770" s="82" t="s">
        <v>1407</v>
      </c>
      <c r="AE770" s="82" t="s">
        <v>1473</v>
      </c>
      <c r="AN770" s="82" t="s">
        <v>76</v>
      </c>
      <c r="AO770" s="82" t="s">
        <v>1474</v>
      </c>
      <c r="AP770" s="82">
        <v>200000000</v>
      </c>
      <c r="AQ770" s="82" t="s">
        <v>109</v>
      </c>
      <c r="AR770" s="82" t="s">
        <v>4274</v>
      </c>
      <c r="AS770" s="84">
        <v>42090</v>
      </c>
      <c r="AT770" s="85">
        <v>2015</v>
      </c>
      <c r="AU770" s="82" t="s">
        <v>4277</v>
      </c>
      <c r="AV770" s="84">
        <v>42825</v>
      </c>
      <c r="AW770" s="85">
        <v>2017</v>
      </c>
      <c r="AX770" s="85">
        <f>Table1[[#This Row],[End TEST]]-Table1[[#This Row],[Start TEST]]</f>
        <v>2</v>
      </c>
      <c r="AY770" s="85">
        <f>Table1[[#This Row],[TEST_Diff]]+1</f>
        <v>3</v>
      </c>
      <c r="AZ770" s="92">
        <f>DATEDIF(Table1[[#This Row],[Start Year]],Table1[[#This Row],[End Year]],"d") / 365</f>
        <v>2.0136986301369864</v>
      </c>
      <c r="BA770" s="82">
        <v>253800000</v>
      </c>
      <c r="BD770" s="82">
        <v>1</v>
      </c>
      <c r="BE770" s="82">
        <v>1</v>
      </c>
      <c r="BF770" s="82">
        <v>1</v>
      </c>
      <c r="BG770" s="82">
        <v>1</v>
      </c>
      <c r="BH770" s="82">
        <v>1</v>
      </c>
      <c r="BI770" s="82">
        <v>1</v>
      </c>
      <c r="BJ770" s="82">
        <v>1</v>
      </c>
      <c r="BK770" s="82">
        <v>1</v>
      </c>
      <c r="BL770" s="82">
        <v>1</v>
      </c>
      <c r="BM770" s="82">
        <v>1</v>
      </c>
      <c r="BO770" s="82">
        <v>1</v>
      </c>
      <c r="BP770" s="82">
        <v>1</v>
      </c>
    </row>
    <row r="771" spans="1:68" x14ac:dyDescent="0.5">
      <c r="A771" s="82">
        <v>80</v>
      </c>
      <c r="B771" s="82" t="s">
        <v>1471</v>
      </c>
      <c r="D771" s="90">
        <v>43579</v>
      </c>
      <c r="E771" s="90" t="s">
        <v>1472</v>
      </c>
      <c r="F771" s="90"/>
      <c r="G771" s="82" t="s">
        <v>1472</v>
      </c>
      <c r="H771" s="82" t="s">
        <v>1400</v>
      </c>
      <c r="I771" s="80" t="s">
        <v>102</v>
      </c>
      <c r="J771" s="80">
        <v>50</v>
      </c>
      <c r="K771" s="80">
        <v>132</v>
      </c>
      <c r="L771" s="80" t="s">
        <v>1419</v>
      </c>
      <c r="M771" s="80">
        <v>1.1499999999999999</v>
      </c>
      <c r="N771" s="80">
        <v>11.825138000000001</v>
      </c>
      <c r="O771" s="80">
        <v>42.590274999999998</v>
      </c>
      <c r="P771" s="80" t="s">
        <v>69</v>
      </c>
      <c r="Q771" s="80">
        <v>0</v>
      </c>
      <c r="R771" s="80">
        <v>2.6272389999999999</v>
      </c>
      <c r="S771" s="80">
        <v>23.381664000000001</v>
      </c>
      <c r="T771" s="80">
        <v>1150000</v>
      </c>
      <c r="U771" s="91">
        <f>Table1[[#This Row],[Distribution Amount (Dollars)]]/Table1[[#This Row],[NEWdatediff]]</f>
        <v>383333.33333333331</v>
      </c>
      <c r="V771" s="82" t="s">
        <v>1393</v>
      </c>
      <c r="W771" s="82" t="s">
        <v>91</v>
      </c>
      <c r="X771" s="82" t="s">
        <v>72</v>
      </c>
      <c r="Y771" s="82" t="s">
        <v>73</v>
      </c>
      <c r="Z771" s="82">
        <v>1</v>
      </c>
      <c r="AA771" s="82" t="s">
        <v>121</v>
      </c>
      <c r="AB771" s="82" t="s">
        <v>1401</v>
      </c>
      <c r="AD771" s="82" t="s">
        <v>374</v>
      </c>
      <c r="AE771" s="82" t="s">
        <v>1473</v>
      </c>
      <c r="AN771" s="82" t="s">
        <v>76</v>
      </c>
      <c r="AO771" s="82" t="s">
        <v>1474</v>
      </c>
      <c r="AP771" s="82">
        <v>200000000</v>
      </c>
      <c r="AQ771" s="82" t="s">
        <v>109</v>
      </c>
      <c r="AR771" s="82" t="s">
        <v>4274</v>
      </c>
      <c r="AS771" s="84">
        <v>42090</v>
      </c>
      <c r="AT771" s="85">
        <v>2015</v>
      </c>
      <c r="AU771" s="82" t="s">
        <v>4277</v>
      </c>
      <c r="AV771" s="84">
        <v>42825</v>
      </c>
      <c r="AW771" s="85">
        <v>2017</v>
      </c>
      <c r="AX771" s="85">
        <f>Table1[[#This Row],[End TEST]]-Table1[[#This Row],[Start TEST]]</f>
        <v>2</v>
      </c>
      <c r="AY771" s="85">
        <f>Table1[[#This Row],[TEST_Diff]]+1</f>
        <v>3</v>
      </c>
      <c r="AZ771" s="92">
        <f>DATEDIF(Table1[[#This Row],[Start Year]],Table1[[#This Row],[End Year]],"d") / 365</f>
        <v>2.0136986301369864</v>
      </c>
      <c r="BA771" s="82">
        <v>253800000</v>
      </c>
      <c r="BD771" s="82">
        <v>1</v>
      </c>
      <c r="BE771" s="82">
        <v>1</v>
      </c>
      <c r="BF771" s="82">
        <v>1</v>
      </c>
      <c r="BG771" s="82">
        <v>1</v>
      </c>
      <c r="BH771" s="82">
        <v>1</v>
      </c>
      <c r="BI771" s="82">
        <v>1</v>
      </c>
      <c r="BJ771" s="82">
        <v>1</v>
      </c>
      <c r="BK771" s="82">
        <v>1</v>
      </c>
      <c r="BL771" s="82">
        <v>1</v>
      </c>
      <c r="BM771" s="82">
        <v>1</v>
      </c>
      <c r="BO771" s="82">
        <v>1</v>
      </c>
      <c r="BP771" s="82">
        <v>1</v>
      </c>
    </row>
    <row r="772" spans="1:68" x14ac:dyDescent="0.5">
      <c r="A772" s="82">
        <v>80</v>
      </c>
      <c r="B772" s="82" t="s">
        <v>1471</v>
      </c>
      <c r="D772" s="90">
        <v>43579</v>
      </c>
      <c r="E772" s="90" t="s">
        <v>1472</v>
      </c>
      <c r="F772" s="90"/>
      <c r="G772" s="82" t="s">
        <v>1472</v>
      </c>
      <c r="H772" s="82" t="s">
        <v>1400</v>
      </c>
      <c r="I772" s="80" t="s">
        <v>81</v>
      </c>
      <c r="J772" s="80">
        <v>50</v>
      </c>
      <c r="K772" s="80">
        <v>132</v>
      </c>
      <c r="L772" s="80" t="s">
        <v>1419</v>
      </c>
      <c r="M772" s="80">
        <v>1.1499999999999999</v>
      </c>
      <c r="N772" s="80">
        <v>11.825138000000001</v>
      </c>
      <c r="O772" s="80">
        <v>42.590274999999998</v>
      </c>
      <c r="P772" s="80" t="s">
        <v>69</v>
      </c>
      <c r="Q772" s="80">
        <v>0</v>
      </c>
      <c r="R772" s="80">
        <v>2.6272389999999999</v>
      </c>
      <c r="S772" s="80">
        <v>23.381664000000001</v>
      </c>
      <c r="T772" s="80">
        <v>1150000</v>
      </c>
      <c r="U772" s="91">
        <f>Table1[[#This Row],[Distribution Amount (Dollars)]]/Table1[[#This Row],[NEWdatediff]]</f>
        <v>383333.33333333331</v>
      </c>
      <c r="V772" s="82" t="s">
        <v>1393</v>
      </c>
      <c r="W772" s="82" t="s">
        <v>91</v>
      </c>
      <c r="X772" s="82" t="s">
        <v>72</v>
      </c>
      <c r="Y772" s="82" t="s">
        <v>73</v>
      </c>
      <c r="Z772" s="82">
        <v>1</v>
      </c>
      <c r="AA772" s="82" t="s">
        <v>121</v>
      </c>
      <c r="AB772" s="82" t="s">
        <v>1401</v>
      </c>
      <c r="AD772" s="82" t="s">
        <v>374</v>
      </c>
      <c r="AE772" s="82" t="s">
        <v>1473</v>
      </c>
      <c r="AN772" s="82" t="s">
        <v>76</v>
      </c>
      <c r="AO772" s="82" t="s">
        <v>1474</v>
      </c>
      <c r="AP772" s="82">
        <v>200000000</v>
      </c>
      <c r="AQ772" s="82" t="s">
        <v>109</v>
      </c>
      <c r="AR772" s="82" t="s">
        <v>4274</v>
      </c>
      <c r="AS772" s="84">
        <v>42090</v>
      </c>
      <c r="AT772" s="85">
        <v>2015</v>
      </c>
      <c r="AU772" s="82" t="s">
        <v>4277</v>
      </c>
      <c r="AV772" s="84">
        <v>42825</v>
      </c>
      <c r="AW772" s="85">
        <v>2017</v>
      </c>
      <c r="AX772" s="85">
        <f>Table1[[#This Row],[End TEST]]-Table1[[#This Row],[Start TEST]]</f>
        <v>2</v>
      </c>
      <c r="AY772" s="85">
        <f>Table1[[#This Row],[TEST_Diff]]+1</f>
        <v>3</v>
      </c>
      <c r="AZ772" s="92">
        <f>DATEDIF(Table1[[#This Row],[Start Year]],Table1[[#This Row],[End Year]],"d") / 365</f>
        <v>2.0136986301369864</v>
      </c>
      <c r="BA772" s="82">
        <v>253800000</v>
      </c>
      <c r="BD772" s="82">
        <v>1</v>
      </c>
      <c r="BE772" s="82">
        <v>1</v>
      </c>
      <c r="BF772" s="82">
        <v>1</v>
      </c>
      <c r="BG772" s="82">
        <v>1</v>
      </c>
      <c r="BH772" s="82">
        <v>1</v>
      </c>
      <c r="BI772" s="82">
        <v>1</v>
      </c>
      <c r="BJ772" s="82">
        <v>1</v>
      </c>
      <c r="BK772" s="82">
        <v>1</v>
      </c>
      <c r="BL772" s="82">
        <v>1</v>
      </c>
      <c r="BM772" s="82">
        <v>1</v>
      </c>
      <c r="BO772" s="82">
        <v>1</v>
      </c>
      <c r="BP772" s="82">
        <v>1</v>
      </c>
    </row>
    <row r="773" spans="1:68" x14ac:dyDescent="0.5">
      <c r="A773" s="82">
        <v>80</v>
      </c>
      <c r="B773" s="82" t="s">
        <v>1471</v>
      </c>
      <c r="D773" s="90">
        <v>43579</v>
      </c>
      <c r="E773" s="90" t="s">
        <v>1472</v>
      </c>
      <c r="F773" s="90"/>
      <c r="G773" s="82" t="s">
        <v>1472</v>
      </c>
      <c r="H773" s="82" t="s">
        <v>1400</v>
      </c>
      <c r="I773" s="80" t="s">
        <v>102</v>
      </c>
      <c r="J773" s="80">
        <v>50</v>
      </c>
      <c r="K773" s="80">
        <v>132</v>
      </c>
      <c r="L773" s="80" t="s">
        <v>152</v>
      </c>
      <c r="M773" s="80">
        <v>1.1499999999999999</v>
      </c>
      <c r="N773" s="80">
        <v>-1.8655060000000001</v>
      </c>
      <c r="O773" s="80">
        <v>29.917652</v>
      </c>
      <c r="P773" s="80" t="s">
        <v>69</v>
      </c>
      <c r="Q773" s="80">
        <v>0</v>
      </c>
      <c r="R773" s="80">
        <v>2.6272389999999999</v>
      </c>
      <c r="S773" s="80">
        <v>23.381664000000001</v>
      </c>
      <c r="T773" s="80">
        <v>1150000</v>
      </c>
      <c r="U773" s="91">
        <f>Table1[[#This Row],[Distribution Amount (Dollars)]]/Table1[[#This Row],[NEWdatediff]]</f>
        <v>383333.33333333331</v>
      </c>
      <c r="V773" s="82" t="s">
        <v>1393</v>
      </c>
      <c r="W773" s="82" t="s">
        <v>91</v>
      </c>
      <c r="X773" s="82" t="s">
        <v>72</v>
      </c>
      <c r="Y773" s="82" t="s">
        <v>73</v>
      </c>
      <c r="Z773" s="82">
        <v>1</v>
      </c>
      <c r="AA773" s="82" t="s">
        <v>121</v>
      </c>
      <c r="AB773" s="82" t="s">
        <v>1401</v>
      </c>
      <c r="AD773" s="82" t="s">
        <v>957</v>
      </c>
      <c r="AE773" s="82" t="s">
        <v>1473</v>
      </c>
      <c r="AN773" s="82" t="s">
        <v>76</v>
      </c>
      <c r="AO773" s="82" t="s">
        <v>1474</v>
      </c>
      <c r="AP773" s="82">
        <v>200000000</v>
      </c>
      <c r="AQ773" s="82" t="s">
        <v>109</v>
      </c>
      <c r="AR773" s="82" t="s">
        <v>4274</v>
      </c>
      <c r="AS773" s="84">
        <v>42090</v>
      </c>
      <c r="AT773" s="85">
        <v>2015</v>
      </c>
      <c r="AU773" s="82" t="s">
        <v>4277</v>
      </c>
      <c r="AV773" s="84">
        <v>42825</v>
      </c>
      <c r="AW773" s="85">
        <v>2017</v>
      </c>
      <c r="AX773" s="85">
        <f>Table1[[#This Row],[End TEST]]-Table1[[#This Row],[Start TEST]]</f>
        <v>2</v>
      </c>
      <c r="AY773" s="85">
        <f>Table1[[#This Row],[TEST_Diff]]+1</f>
        <v>3</v>
      </c>
      <c r="AZ773" s="92">
        <f>DATEDIF(Table1[[#This Row],[Start Year]],Table1[[#This Row],[End Year]],"d") / 365</f>
        <v>2.0136986301369864</v>
      </c>
      <c r="BA773" s="82">
        <v>253800000</v>
      </c>
      <c r="BD773" s="82">
        <v>1</v>
      </c>
      <c r="BE773" s="82">
        <v>1</v>
      </c>
      <c r="BF773" s="82">
        <v>1</v>
      </c>
      <c r="BG773" s="82">
        <v>1</v>
      </c>
      <c r="BH773" s="82">
        <v>1</v>
      </c>
      <c r="BI773" s="82">
        <v>1</v>
      </c>
      <c r="BJ773" s="82">
        <v>1</v>
      </c>
      <c r="BK773" s="82">
        <v>1</v>
      </c>
      <c r="BL773" s="82">
        <v>1</v>
      </c>
      <c r="BM773" s="82">
        <v>1</v>
      </c>
      <c r="BO773" s="82">
        <v>1</v>
      </c>
      <c r="BP773" s="82">
        <v>1</v>
      </c>
    </row>
    <row r="774" spans="1:68" x14ac:dyDescent="0.5">
      <c r="A774" s="82">
        <v>80</v>
      </c>
      <c r="B774" s="82" t="s">
        <v>1471</v>
      </c>
      <c r="D774" s="90">
        <v>43579</v>
      </c>
      <c r="E774" s="90" t="s">
        <v>1472</v>
      </c>
      <c r="F774" s="90"/>
      <c r="G774" s="82" t="s">
        <v>1472</v>
      </c>
      <c r="H774" s="82" t="s">
        <v>1400</v>
      </c>
      <c r="I774" s="80" t="s">
        <v>81</v>
      </c>
      <c r="J774" s="80">
        <v>50</v>
      </c>
      <c r="K774" s="80">
        <v>132</v>
      </c>
      <c r="L774" s="80" t="s">
        <v>152</v>
      </c>
      <c r="M774" s="80">
        <v>1.1499999999999999</v>
      </c>
      <c r="N774" s="80">
        <v>-1.8655060000000001</v>
      </c>
      <c r="O774" s="80">
        <v>29.917652</v>
      </c>
      <c r="P774" s="80" t="s">
        <v>69</v>
      </c>
      <c r="Q774" s="80">
        <v>0</v>
      </c>
      <c r="R774" s="80">
        <v>2.6272389999999999</v>
      </c>
      <c r="S774" s="80">
        <v>23.381664000000001</v>
      </c>
      <c r="T774" s="80">
        <v>1150000</v>
      </c>
      <c r="U774" s="91">
        <f>Table1[[#This Row],[Distribution Amount (Dollars)]]/Table1[[#This Row],[NEWdatediff]]</f>
        <v>383333.33333333331</v>
      </c>
      <c r="V774" s="82" t="s">
        <v>1393</v>
      </c>
      <c r="W774" s="82" t="s">
        <v>91</v>
      </c>
      <c r="X774" s="82" t="s">
        <v>72</v>
      </c>
      <c r="Y774" s="82" t="s">
        <v>73</v>
      </c>
      <c r="Z774" s="82">
        <v>1</v>
      </c>
      <c r="AA774" s="82" t="s">
        <v>121</v>
      </c>
      <c r="AB774" s="82" t="s">
        <v>1401</v>
      </c>
      <c r="AD774" s="82" t="s">
        <v>957</v>
      </c>
      <c r="AE774" s="82" t="s">
        <v>1473</v>
      </c>
      <c r="AN774" s="82" t="s">
        <v>76</v>
      </c>
      <c r="AO774" s="82" t="s">
        <v>1474</v>
      </c>
      <c r="AP774" s="82">
        <v>200000000</v>
      </c>
      <c r="AQ774" s="82" t="s">
        <v>109</v>
      </c>
      <c r="AR774" s="82" t="s">
        <v>4274</v>
      </c>
      <c r="AS774" s="84">
        <v>42090</v>
      </c>
      <c r="AT774" s="85">
        <v>2015</v>
      </c>
      <c r="AU774" s="82" t="s">
        <v>4277</v>
      </c>
      <c r="AV774" s="84">
        <v>42825</v>
      </c>
      <c r="AW774" s="85">
        <v>2017</v>
      </c>
      <c r="AX774" s="85">
        <f>Table1[[#This Row],[End TEST]]-Table1[[#This Row],[Start TEST]]</f>
        <v>2</v>
      </c>
      <c r="AY774" s="85">
        <f>Table1[[#This Row],[TEST_Diff]]+1</f>
        <v>3</v>
      </c>
      <c r="AZ774" s="92">
        <f>DATEDIF(Table1[[#This Row],[Start Year]],Table1[[#This Row],[End Year]],"d") / 365</f>
        <v>2.0136986301369864</v>
      </c>
      <c r="BA774" s="82">
        <v>253800000</v>
      </c>
      <c r="BD774" s="82">
        <v>1</v>
      </c>
      <c r="BE774" s="82">
        <v>1</v>
      </c>
      <c r="BF774" s="82">
        <v>1</v>
      </c>
      <c r="BG774" s="82">
        <v>1</v>
      </c>
      <c r="BH774" s="82">
        <v>1</v>
      </c>
      <c r="BI774" s="82">
        <v>1</v>
      </c>
      <c r="BJ774" s="82">
        <v>1</v>
      </c>
      <c r="BK774" s="82">
        <v>1</v>
      </c>
      <c r="BL774" s="82">
        <v>1</v>
      </c>
      <c r="BM774" s="82">
        <v>1</v>
      </c>
      <c r="BO774" s="82">
        <v>1</v>
      </c>
      <c r="BP774" s="82">
        <v>1</v>
      </c>
    </row>
    <row r="775" spans="1:68" x14ac:dyDescent="0.5">
      <c r="A775" s="82">
        <v>80</v>
      </c>
      <c r="B775" s="82" t="s">
        <v>1471</v>
      </c>
      <c r="D775" s="90">
        <v>43579</v>
      </c>
      <c r="E775" s="90" t="s">
        <v>1472</v>
      </c>
      <c r="F775" s="90"/>
      <c r="G775" s="82" t="s">
        <v>1472</v>
      </c>
      <c r="H775" s="82" t="s">
        <v>1400</v>
      </c>
      <c r="I775" s="80" t="s">
        <v>102</v>
      </c>
      <c r="J775" s="80">
        <v>50</v>
      </c>
      <c r="K775" s="80">
        <v>132</v>
      </c>
      <c r="L775" s="80" t="s">
        <v>1470</v>
      </c>
      <c r="M775" s="80">
        <v>0.25</v>
      </c>
      <c r="N775" s="80">
        <v>-38.416096000000003</v>
      </c>
      <c r="O775" s="80">
        <v>-63.616672999999999</v>
      </c>
      <c r="P775" s="80" t="s">
        <v>84</v>
      </c>
      <c r="Q775" s="80">
        <v>0</v>
      </c>
      <c r="R775" s="80">
        <v>-15.623037</v>
      </c>
      <c r="S775" s="80">
        <v>-59.0625</v>
      </c>
      <c r="T775" s="80">
        <v>250000</v>
      </c>
      <c r="U775" s="91">
        <f>Table1[[#This Row],[Distribution Amount (Dollars)]]/Table1[[#This Row],[NEWdatediff]]</f>
        <v>83333.333333333328</v>
      </c>
      <c r="V775" s="82" t="s">
        <v>1393</v>
      </c>
      <c r="W775" s="82" t="s">
        <v>91</v>
      </c>
      <c r="X775" s="82" t="s">
        <v>72</v>
      </c>
      <c r="Y775" s="82" t="s">
        <v>73</v>
      </c>
      <c r="Z775" s="82">
        <v>1</v>
      </c>
      <c r="AA775" s="82" t="s">
        <v>121</v>
      </c>
      <c r="AB775" s="82" t="s">
        <v>1401</v>
      </c>
      <c r="AD775" s="82" t="s">
        <v>500</v>
      </c>
      <c r="AE775" s="82" t="s">
        <v>1473</v>
      </c>
      <c r="AN775" s="82" t="s">
        <v>76</v>
      </c>
      <c r="AO775" s="82" t="s">
        <v>1474</v>
      </c>
      <c r="AP775" s="82">
        <v>200000000</v>
      </c>
      <c r="AQ775" s="82" t="s">
        <v>109</v>
      </c>
      <c r="AR775" s="82" t="s">
        <v>4274</v>
      </c>
      <c r="AS775" s="84">
        <v>42090</v>
      </c>
      <c r="AT775" s="85">
        <v>2015</v>
      </c>
      <c r="AU775" s="82" t="s">
        <v>4277</v>
      </c>
      <c r="AV775" s="84">
        <v>42825</v>
      </c>
      <c r="AW775" s="85">
        <v>2017</v>
      </c>
      <c r="AX775" s="85">
        <f>Table1[[#This Row],[End TEST]]-Table1[[#This Row],[Start TEST]]</f>
        <v>2</v>
      </c>
      <c r="AY775" s="85">
        <f>Table1[[#This Row],[TEST_Diff]]+1</f>
        <v>3</v>
      </c>
      <c r="AZ775" s="92">
        <f>DATEDIF(Table1[[#This Row],[Start Year]],Table1[[#This Row],[End Year]],"d") / 365</f>
        <v>2.0136986301369864</v>
      </c>
      <c r="BA775" s="82">
        <v>253800000</v>
      </c>
      <c r="BD775" s="82">
        <v>1</v>
      </c>
      <c r="BE775" s="82">
        <v>1</v>
      </c>
      <c r="BF775" s="82">
        <v>1</v>
      </c>
      <c r="BG775" s="82">
        <v>1</v>
      </c>
      <c r="BH775" s="82">
        <v>1</v>
      </c>
      <c r="BI775" s="82">
        <v>1</v>
      </c>
      <c r="BJ775" s="82">
        <v>1</v>
      </c>
      <c r="BK775" s="82">
        <v>1</v>
      </c>
      <c r="BL775" s="82">
        <v>1</v>
      </c>
      <c r="BM775" s="82">
        <v>1</v>
      </c>
      <c r="BO775" s="82">
        <v>1</v>
      </c>
      <c r="BP775" s="82">
        <v>1</v>
      </c>
    </row>
    <row r="776" spans="1:68" x14ac:dyDescent="0.5">
      <c r="A776" s="82">
        <v>80</v>
      </c>
      <c r="B776" s="82" t="s">
        <v>1471</v>
      </c>
      <c r="D776" s="90">
        <v>43579</v>
      </c>
      <c r="E776" s="90" t="s">
        <v>1472</v>
      </c>
      <c r="F776" s="90"/>
      <c r="G776" s="82" t="s">
        <v>1472</v>
      </c>
      <c r="H776" s="82" t="s">
        <v>1400</v>
      </c>
      <c r="I776" s="80" t="s">
        <v>81</v>
      </c>
      <c r="J776" s="80">
        <v>50</v>
      </c>
      <c r="K776" s="80">
        <v>132</v>
      </c>
      <c r="L776" s="80" t="s">
        <v>1470</v>
      </c>
      <c r="M776" s="80">
        <v>0.25</v>
      </c>
      <c r="N776" s="80">
        <v>-38.416096000000003</v>
      </c>
      <c r="O776" s="80">
        <v>-63.616672999999999</v>
      </c>
      <c r="P776" s="80" t="s">
        <v>84</v>
      </c>
      <c r="Q776" s="80">
        <v>0</v>
      </c>
      <c r="R776" s="80">
        <v>-15.623037</v>
      </c>
      <c r="S776" s="80">
        <v>-59.0625</v>
      </c>
      <c r="T776" s="80">
        <v>250000</v>
      </c>
      <c r="U776" s="91">
        <f>Table1[[#This Row],[Distribution Amount (Dollars)]]/Table1[[#This Row],[NEWdatediff]]</f>
        <v>83333.333333333328</v>
      </c>
      <c r="V776" s="82" t="s">
        <v>1393</v>
      </c>
      <c r="W776" s="82" t="s">
        <v>91</v>
      </c>
      <c r="X776" s="82" t="s">
        <v>72</v>
      </c>
      <c r="Y776" s="82" t="s">
        <v>73</v>
      </c>
      <c r="Z776" s="82">
        <v>1</v>
      </c>
      <c r="AA776" s="82" t="s">
        <v>121</v>
      </c>
      <c r="AB776" s="82" t="s">
        <v>1401</v>
      </c>
      <c r="AD776" s="82" t="s">
        <v>500</v>
      </c>
      <c r="AE776" s="82" t="s">
        <v>1473</v>
      </c>
      <c r="AN776" s="82" t="s">
        <v>76</v>
      </c>
      <c r="AO776" s="82" t="s">
        <v>1474</v>
      </c>
      <c r="AP776" s="82">
        <v>200000000</v>
      </c>
      <c r="AQ776" s="82" t="s">
        <v>109</v>
      </c>
      <c r="AR776" s="82" t="s">
        <v>4274</v>
      </c>
      <c r="AS776" s="84">
        <v>42090</v>
      </c>
      <c r="AT776" s="85">
        <v>2015</v>
      </c>
      <c r="AU776" s="82" t="s">
        <v>4277</v>
      </c>
      <c r="AV776" s="84">
        <v>42825</v>
      </c>
      <c r="AW776" s="85">
        <v>2017</v>
      </c>
      <c r="AX776" s="85">
        <f>Table1[[#This Row],[End TEST]]-Table1[[#This Row],[Start TEST]]</f>
        <v>2</v>
      </c>
      <c r="AY776" s="85">
        <f>Table1[[#This Row],[TEST_Diff]]+1</f>
        <v>3</v>
      </c>
      <c r="AZ776" s="92">
        <f>DATEDIF(Table1[[#This Row],[Start Year]],Table1[[#This Row],[End Year]],"d") / 365</f>
        <v>2.0136986301369864</v>
      </c>
      <c r="BA776" s="82">
        <v>253800000</v>
      </c>
      <c r="BD776" s="82">
        <v>1</v>
      </c>
      <c r="BE776" s="82">
        <v>1</v>
      </c>
      <c r="BF776" s="82">
        <v>1</v>
      </c>
      <c r="BG776" s="82">
        <v>1</v>
      </c>
      <c r="BH776" s="82">
        <v>1</v>
      </c>
      <c r="BI776" s="82">
        <v>1</v>
      </c>
      <c r="BJ776" s="82">
        <v>1</v>
      </c>
      <c r="BK776" s="82">
        <v>1</v>
      </c>
      <c r="BL776" s="82">
        <v>1</v>
      </c>
      <c r="BM776" s="82">
        <v>1</v>
      </c>
      <c r="BO776" s="82">
        <v>1</v>
      </c>
      <c r="BP776" s="82">
        <v>1</v>
      </c>
    </row>
    <row r="777" spans="1:68" x14ac:dyDescent="0.5">
      <c r="A777" s="82">
        <v>80</v>
      </c>
      <c r="B777" s="82" t="s">
        <v>1471</v>
      </c>
      <c r="D777" s="90">
        <v>43579</v>
      </c>
      <c r="E777" s="90" t="s">
        <v>1472</v>
      </c>
      <c r="F777" s="90"/>
      <c r="G777" s="82" t="s">
        <v>1472</v>
      </c>
      <c r="H777" s="82" t="s">
        <v>1400</v>
      </c>
      <c r="I777" s="80" t="s">
        <v>102</v>
      </c>
      <c r="J777" s="80">
        <v>50</v>
      </c>
      <c r="K777" s="80">
        <v>132</v>
      </c>
      <c r="L777" s="80" t="s">
        <v>1408</v>
      </c>
      <c r="M777" s="80">
        <v>1.1499999999999999</v>
      </c>
      <c r="N777" s="80">
        <v>-20.348403999999999</v>
      </c>
      <c r="O777" s="80">
        <v>57.552151000000002</v>
      </c>
      <c r="P777" s="80" t="s">
        <v>69</v>
      </c>
      <c r="Q777" s="80">
        <v>0</v>
      </c>
      <c r="R777" s="80">
        <v>2.6272389999999999</v>
      </c>
      <c r="S777" s="80">
        <v>23.381664000000001</v>
      </c>
      <c r="T777" s="80">
        <v>1150000</v>
      </c>
      <c r="U777" s="91">
        <f>Table1[[#This Row],[Distribution Amount (Dollars)]]/Table1[[#This Row],[NEWdatediff]]</f>
        <v>383333.33333333331</v>
      </c>
      <c r="V777" s="82" t="s">
        <v>1393</v>
      </c>
      <c r="W777" s="82" t="s">
        <v>91</v>
      </c>
      <c r="X777" s="82" t="s">
        <v>72</v>
      </c>
      <c r="Y777" s="82" t="s">
        <v>73</v>
      </c>
      <c r="Z777" s="82">
        <v>1</v>
      </c>
      <c r="AA777" s="82" t="s">
        <v>121</v>
      </c>
      <c r="AB777" s="82" t="s">
        <v>1401</v>
      </c>
      <c r="AD777" s="82" t="s">
        <v>1413</v>
      </c>
      <c r="AE777" s="82" t="s">
        <v>1473</v>
      </c>
      <c r="AN777" s="82" t="s">
        <v>76</v>
      </c>
      <c r="AO777" s="82" t="s">
        <v>1474</v>
      </c>
      <c r="AP777" s="82">
        <v>200000000</v>
      </c>
      <c r="AQ777" s="82" t="s">
        <v>109</v>
      </c>
      <c r="AR777" s="82" t="s">
        <v>4274</v>
      </c>
      <c r="AS777" s="84">
        <v>42090</v>
      </c>
      <c r="AT777" s="85">
        <v>2015</v>
      </c>
      <c r="AU777" s="82" t="s">
        <v>4277</v>
      </c>
      <c r="AV777" s="84">
        <v>42825</v>
      </c>
      <c r="AW777" s="85">
        <v>2017</v>
      </c>
      <c r="AX777" s="85">
        <f>Table1[[#This Row],[End TEST]]-Table1[[#This Row],[Start TEST]]</f>
        <v>2</v>
      </c>
      <c r="AY777" s="85">
        <f>Table1[[#This Row],[TEST_Diff]]+1</f>
        <v>3</v>
      </c>
      <c r="AZ777" s="92">
        <f>DATEDIF(Table1[[#This Row],[Start Year]],Table1[[#This Row],[End Year]],"d") / 365</f>
        <v>2.0136986301369864</v>
      </c>
      <c r="BA777" s="82">
        <v>253800000</v>
      </c>
      <c r="BD777" s="82">
        <v>1</v>
      </c>
      <c r="BE777" s="82">
        <v>1</v>
      </c>
      <c r="BF777" s="82">
        <v>1</v>
      </c>
      <c r="BG777" s="82">
        <v>1</v>
      </c>
      <c r="BH777" s="82">
        <v>1</v>
      </c>
      <c r="BI777" s="82">
        <v>1</v>
      </c>
      <c r="BJ777" s="82">
        <v>1</v>
      </c>
      <c r="BK777" s="82">
        <v>1</v>
      </c>
      <c r="BL777" s="82">
        <v>1</v>
      </c>
      <c r="BM777" s="82">
        <v>1</v>
      </c>
      <c r="BO777" s="82">
        <v>1</v>
      </c>
      <c r="BP777" s="82">
        <v>1</v>
      </c>
    </row>
    <row r="778" spans="1:68" x14ac:dyDescent="0.5">
      <c r="A778" s="82">
        <v>80</v>
      </c>
      <c r="B778" s="82" t="s">
        <v>1471</v>
      </c>
      <c r="D778" s="90">
        <v>43579</v>
      </c>
      <c r="E778" s="90" t="s">
        <v>1472</v>
      </c>
      <c r="F778" s="90"/>
      <c r="G778" s="82" t="s">
        <v>1472</v>
      </c>
      <c r="H778" s="82" t="s">
        <v>1400</v>
      </c>
      <c r="I778" s="80" t="s">
        <v>81</v>
      </c>
      <c r="J778" s="80">
        <v>50</v>
      </c>
      <c r="K778" s="80">
        <v>132</v>
      </c>
      <c r="L778" s="80" t="s">
        <v>1408</v>
      </c>
      <c r="M778" s="80">
        <v>1.1499999999999999</v>
      </c>
      <c r="N778" s="80">
        <v>-20.348403999999999</v>
      </c>
      <c r="O778" s="80">
        <v>57.552151000000002</v>
      </c>
      <c r="P778" s="80" t="s">
        <v>69</v>
      </c>
      <c r="Q778" s="80">
        <v>0</v>
      </c>
      <c r="R778" s="80">
        <v>2.6272389999999999</v>
      </c>
      <c r="S778" s="80">
        <v>23.381664000000001</v>
      </c>
      <c r="T778" s="80">
        <v>1150000</v>
      </c>
      <c r="U778" s="91">
        <f>Table1[[#This Row],[Distribution Amount (Dollars)]]/Table1[[#This Row],[NEWdatediff]]</f>
        <v>383333.33333333331</v>
      </c>
      <c r="V778" s="82" t="s">
        <v>1393</v>
      </c>
      <c r="W778" s="82" t="s">
        <v>91</v>
      </c>
      <c r="X778" s="82" t="s">
        <v>72</v>
      </c>
      <c r="Y778" s="82" t="s">
        <v>73</v>
      </c>
      <c r="Z778" s="82">
        <v>1</v>
      </c>
      <c r="AA778" s="82" t="s">
        <v>121</v>
      </c>
      <c r="AB778" s="82" t="s">
        <v>1401</v>
      </c>
      <c r="AD778" s="82" t="s">
        <v>1413</v>
      </c>
      <c r="AE778" s="82" t="s">
        <v>1473</v>
      </c>
      <c r="AN778" s="82" t="s">
        <v>76</v>
      </c>
      <c r="AO778" s="82" t="s">
        <v>1474</v>
      </c>
      <c r="AP778" s="82">
        <v>200000000</v>
      </c>
      <c r="AQ778" s="82" t="s">
        <v>109</v>
      </c>
      <c r="AR778" s="82" t="s">
        <v>4274</v>
      </c>
      <c r="AS778" s="84">
        <v>42090</v>
      </c>
      <c r="AT778" s="85">
        <v>2015</v>
      </c>
      <c r="AU778" s="82" t="s">
        <v>4277</v>
      </c>
      <c r="AV778" s="84">
        <v>42825</v>
      </c>
      <c r="AW778" s="85">
        <v>2017</v>
      </c>
      <c r="AX778" s="85">
        <f>Table1[[#This Row],[End TEST]]-Table1[[#This Row],[Start TEST]]</f>
        <v>2</v>
      </c>
      <c r="AY778" s="85">
        <f>Table1[[#This Row],[TEST_Diff]]+1</f>
        <v>3</v>
      </c>
      <c r="AZ778" s="92">
        <f>DATEDIF(Table1[[#This Row],[Start Year]],Table1[[#This Row],[End Year]],"d") / 365</f>
        <v>2.0136986301369864</v>
      </c>
      <c r="BA778" s="82">
        <v>253800000</v>
      </c>
      <c r="BD778" s="82">
        <v>1</v>
      </c>
      <c r="BE778" s="82">
        <v>1</v>
      </c>
      <c r="BF778" s="82">
        <v>1</v>
      </c>
      <c r="BG778" s="82">
        <v>1</v>
      </c>
      <c r="BH778" s="82">
        <v>1</v>
      </c>
      <c r="BI778" s="82">
        <v>1</v>
      </c>
      <c r="BJ778" s="82">
        <v>1</v>
      </c>
      <c r="BK778" s="82">
        <v>1</v>
      </c>
      <c r="BL778" s="82">
        <v>1</v>
      </c>
      <c r="BM778" s="82">
        <v>1</v>
      </c>
      <c r="BO778" s="82">
        <v>1</v>
      </c>
      <c r="BP778" s="82">
        <v>1</v>
      </c>
    </row>
    <row r="779" spans="1:68" x14ac:dyDescent="0.5">
      <c r="A779" s="82">
        <v>80</v>
      </c>
      <c r="B779" s="82" t="s">
        <v>1471</v>
      </c>
      <c r="D779" s="90">
        <v>43579</v>
      </c>
      <c r="E779" s="90" t="s">
        <v>1472</v>
      </c>
      <c r="F779" s="90"/>
      <c r="G779" s="82" t="s">
        <v>1472</v>
      </c>
      <c r="H779" s="82" t="s">
        <v>1400</v>
      </c>
      <c r="I779" s="80" t="s">
        <v>102</v>
      </c>
      <c r="J779" s="80">
        <v>50</v>
      </c>
      <c r="K779" s="80">
        <v>132</v>
      </c>
      <c r="L779" s="80" t="s">
        <v>730</v>
      </c>
      <c r="M779" s="80">
        <v>1.1499999999999999</v>
      </c>
      <c r="N779" s="80">
        <v>15.454166000000001</v>
      </c>
      <c r="O779" s="80">
        <v>18.732206000000001</v>
      </c>
      <c r="P779" s="80" t="s">
        <v>69</v>
      </c>
      <c r="Q779" s="80">
        <v>0</v>
      </c>
      <c r="R779" s="80">
        <v>2.6272389999999999</v>
      </c>
      <c r="S779" s="80">
        <v>23.381664000000001</v>
      </c>
      <c r="T779" s="80">
        <v>1150000</v>
      </c>
      <c r="U779" s="91">
        <f>Table1[[#This Row],[Distribution Amount (Dollars)]]/Table1[[#This Row],[NEWdatediff]]</f>
        <v>383333.33333333331</v>
      </c>
      <c r="V779" s="82" t="s">
        <v>1393</v>
      </c>
      <c r="W779" s="82" t="s">
        <v>91</v>
      </c>
      <c r="X779" s="82" t="s">
        <v>72</v>
      </c>
      <c r="Y779" s="82" t="s">
        <v>73</v>
      </c>
      <c r="Z779" s="82">
        <v>1</v>
      </c>
      <c r="AA779" s="82" t="s">
        <v>121</v>
      </c>
      <c r="AB779" s="82" t="s">
        <v>1401</v>
      </c>
      <c r="AD779" s="82" t="s">
        <v>225</v>
      </c>
      <c r="AE779" s="82" t="s">
        <v>1473</v>
      </c>
      <c r="AN779" s="82" t="s">
        <v>76</v>
      </c>
      <c r="AO779" s="82" t="s">
        <v>1474</v>
      </c>
      <c r="AP779" s="82">
        <v>200000000</v>
      </c>
      <c r="AQ779" s="82" t="s">
        <v>109</v>
      </c>
      <c r="AR779" s="82" t="s">
        <v>4274</v>
      </c>
      <c r="AS779" s="84">
        <v>42090</v>
      </c>
      <c r="AT779" s="85">
        <v>2015</v>
      </c>
      <c r="AU779" s="82" t="s">
        <v>4277</v>
      </c>
      <c r="AV779" s="84">
        <v>42825</v>
      </c>
      <c r="AW779" s="85">
        <v>2017</v>
      </c>
      <c r="AX779" s="85">
        <f>Table1[[#This Row],[End TEST]]-Table1[[#This Row],[Start TEST]]</f>
        <v>2</v>
      </c>
      <c r="AY779" s="85">
        <f>Table1[[#This Row],[TEST_Diff]]+1</f>
        <v>3</v>
      </c>
      <c r="AZ779" s="92">
        <f>DATEDIF(Table1[[#This Row],[Start Year]],Table1[[#This Row],[End Year]],"d") / 365</f>
        <v>2.0136986301369864</v>
      </c>
      <c r="BA779" s="82">
        <v>253800000</v>
      </c>
      <c r="BD779" s="82">
        <v>1</v>
      </c>
      <c r="BE779" s="82">
        <v>1</v>
      </c>
      <c r="BF779" s="82">
        <v>1</v>
      </c>
      <c r="BG779" s="82">
        <v>1</v>
      </c>
      <c r="BH779" s="82">
        <v>1</v>
      </c>
      <c r="BI779" s="82">
        <v>1</v>
      </c>
      <c r="BJ779" s="82">
        <v>1</v>
      </c>
      <c r="BK779" s="82">
        <v>1</v>
      </c>
      <c r="BL779" s="82">
        <v>1</v>
      </c>
      <c r="BM779" s="82">
        <v>1</v>
      </c>
      <c r="BO779" s="82">
        <v>1</v>
      </c>
      <c r="BP779" s="82">
        <v>1</v>
      </c>
    </row>
    <row r="780" spans="1:68" x14ac:dyDescent="0.5">
      <c r="A780" s="82">
        <v>80</v>
      </c>
      <c r="B780" s="82" t="s">
        <v>1471</v>
      </c>
      <c r="D780" s="90">
        <v>43579</v>
      </c>
      <c r="E780" s="90" t="s">
        <v>1472</v>
      </c>
      <c r="F780" s="90"/>
      <c r="G780" s="82" t="s">
        <v>1472</v>
      </c>
      <c r="H780" s="82" t="s">
        <v>1400</v>
      </c>
      <c r="I780" s="80" t="s">
        <v>81</v>
      </c>
      <c r="J780" s="80">
        <v>50</v>
      </c>
      <c r="K780" s="80">
        <v>132</v>
      </c>
      <c r="L780" s="80" t="s">
        <v>730</v>
      </c>
      <c r="M780" s="80">
        <v>1.1499999999999999</v>
      </c>
      <c r="N780" s="80">
        <v>15.454166000000001</v>
      </c>
      <c r="O780" s="80">
        <v>18.732206000000001</v>
      </c>
      <c r="P780" s="80" t="s">
        <v>69</v>
      </c>
      <c r="Q780" s="80">
        <v>0</v>
      </c>
      <c r="R780" s="80">
        <v>2.6272389999999999</v>
      </c>
      <c r="S780" s="80">
        <v>23.381664000000001</v>
      </c>
      <c r="T780" s="80">
        <v>1150000</v>
      </c>
      <c r="U780" s="91">
        <f>Table1[[#This Row],[Distribution Amount (Dollars)]]/Table1[[#This Row],[NEWdatediff]]</f>
        <v>383333.33333333331</v>
      </c>
      <c r="V780" s="82" t="s">
        <v>1393</v>
      </c>
      <c r="W780" s="82" t="s">
        <v>91</v>
      </c>
      <c r="X780" s="82" t="s">
        <v>72</v>
      </c>
      <c r="Y780" s="82" t="s">
        <v>73</v>
      </c>
      <c r="Z780" s="82">
        <v>1</v>
      </c>
      <c r="AA780" s="82" t="s">
        <v>121</v>
      </c>
      <c r="AB780" s="82" t="s">
        <v>1401</v>
      </c>
      <c r="AD780" s="82" t="s">
        <v>225</v>
      </c>
      <c r="AE780" s="82" t="s">
        <v>1473</v>
      </c>
      <c r="AN780" s="82" t="s">
        <v>76</v>
      </c>
      <c r="AO780" s="82" t="s">
        <v>1474</v>
      </c>
      <c r="AP780" s="82">
        <v>200000000</v>
      </c>
      <c r="AQ780" s="82" t="s">
        <v>109</v>
      </c>
      <c r="AR780" s="82" t="s">
        <v>4274</v>
      </c>
      <c r="AS780" s="84">
        <v>42090</v>
      </c>
      <c r="AT780" s="85">
        <v>2015</v>
      </c>
      <c r="AU780" s="82" t="s">
        <v>4277</v>
      </c>
      <c r="AV780" s="84">
        <v>42825</v>
      </c>
      <c r="AW780" s="85">
        <v>2017</v>
      </c>
      <c r="AX780" s="85">
        <f>Table1[[#This Row],[End TEST]]-Table1[[#This Row],[Start TEST]]</f>
        <v>2</v>
      </c>
      <c r="AY780" s="85">
        <f>Table1[[#This Row],[TEST_Diff]]+1</f>
        <v>3</v>
      </c>
      <c r="AZ780" s="92">
        <f>DATEDIF(Table1[[#This Row],[Start Year]],Table1[[#This Row],[End Year]],"d") / 365</f>
        <v>2.0136986301369864</v>
      </c>
      <c r="BA780" s="82">
        <v>253800000</v>
      </c>
      <c r="BD780" s="82">
        <v>1</v>
      </c>
      <c r="BE780" s="82">
        <v>1</v>
      </c>
      <c r="BF780" s="82">
        <v>1</v>
      </c>
      <c r="BG780" s="82">
        <v>1</v>
      </c>
      <c r="BH780" s="82">
        <v>1</v>
      </c>
      <c r="BI780" s="82">
        <v>1</v>
      </c>
      <c r="BJ780" s="82">
        <v>1</v>
      </c>
      <c r="BK780" s="82">
        <v>1</v>
      </c>
      <c r="BL780" s="82">
        <v>1</v>
      </c>
      <c r="BM780" s="82">
        <v>1</v>
      </c>
      <c r="BO780" s="82">
        <v>1</v>
      </c>
      <c r="BP780" s="82">
        <v>1</v>
      </c>
    </row>
    <row r="781" spans="1:68" x14ac:dyDescent="0.5">
      <c r="A781" s="82">
        <v>80</v>
      </c>
      <c r="B781" s="82" t="s">
        <v>1471</v>
      </c>
      <c r="D781" s="90">
        <v>43579</v>
      </c>
      <c r="E781" s="90" t="s">
        <v>1472</v>
      </c>
      <c r="F781" s="90"/>
      <c r="G781" s="82" t="s">
        <v>1472</v>
      </c>
      <c r="H781" s="82" t="s">
        <v>1400</v>
      </c>
      <c r="I781" s="80" t="s">
        <v>102</v>
      </c>
      <c r="J781" s="80">
        <v>50</v>
      </c>
      <c r="K781" s="80">
        <v>132</v>
      </c>
      <c r="L781" s="80" t="s">
        <v>694</v>
      </c>
      <c r="M781" s="80">
        <v>0.25</v>
      </c>
      <c r="N781" s="80">
        <v>15.414999</v>
      </c>
      <c r="O781" s="80">
        <v>-61.370975000000001</v>
      </c>
      <c r="P781" s="80" t="s">
        <v>195</v>
      </c>
      <c r="Q781" s="80">
        <v>0</v>
      </c>
      <c r="R781" s="80">
        <v>25.14509</v>
      </c>
      <c r="S781" s="80">
        <v>-80.396960000000007</v>
      </c>
      <c r="T781" s="80">
        <v>250000</v>
      </c>
      <c r="U781" s="91">
        <f>Table1[[#This Row],[Distribution Amount (Dollars)]]/Table1[[#This Row],[NEWdatediff]]</f>
        <v>83333.333333333328</v>
      </c>
      <c r="V781" s="82" t="s">
        <v>1393</v>
      </c>
      <c r="W781" s="82" t="s">
        <v>91</v>
      </c>
      <c r="X781" s="82" t="s">
        <v>72</v>
      </c>
      <c r="Y781" s="82" t="s">
        <v>73</v>
      </c>
      <c r="Z781" s="82">
        <v>1</v>
      </c>
      <c r="AA781" s="82" t="s">
        <v>121</v>
      </c>
      <c r="AB781" s="82" t="s">
        <v>1401</v>
      </c>
      <c r="AD781" s="82" t="s">
        <v>641</v>
      </c>
      <c r="AE781" s="82" t="s">
        <v>1473</v>
      </c>
      <c r="AN781" s="82" t="s">
        <v>76</v>
      </c>
      <c r="AO781" s="82" t="s">
        <v>1474</v>
      </c>
      <c r="AP781" s="82">
        <v>200000000</v>
      </c>
      <c r="AQ781" s="82" t="s">
        <v>109</v>
      </c>
      <c r="AR781" s="82" t="s">
        <v>4274</v>
      </c>
      <c r="AS781" s="84">
        <v>42090</v>
      </c>
      <c r="AT781" s="85">
        <v>2015</v>
      </c>
      <c r="AU781" s="82" t="s">
        <v>4277</v>
      </c>
      <c r="AV781" s="84">
        <v>42825</v>
      </c>
      <c r="AW781" s="85">
        <v>2017</v>
      </c>
      <c r="AX781" s="85">
        <f>Table1[[#This Row],[End TEST]]-Table1[[#This Row],[Start TEST]]</f>
        <v>2</v>
      </c>
      <c r="AY781" s="85">
        <f>Table1[[#This Row],[TEST_Diff]]+1</f>
        <v>3</v>
      </c>
      <c r="AZ781" s="92">
        <f>DATEDIF(Table1[[#This Row],[Start Year]],Table1[[#This Row],[End Year]],"d") / 365</f>
        <v>2.0136986301369864</v>
      </c>
      <c r="BA781" s="82">
        <v>253800000</v>
      </c>
      <c r="BD781" s="82">
        <v>1</v>
      </c>
      <c r="BE781" s="82">
        <v>1</v>
      </c>
      <c r="BF781" s="82">
        <v>1</v>
      </c>
      <c r="BG781" s="82">
        <v>1</v>
      </c>
      <c r="BH781" s="82">
        <v>1</v>
      </c>
      <c r="BI781" s="82">
        <v>1</v>
      </c>
      <c r="BJ781" s="82">
        <v>1</v>
      </c>
      <c r="BK781" s="82">
        <v>1</v>
      </c>
      <c r="BL781" s="82">
        <v>1</v>
      </c>
      <c r="BM781" s="82">
        <v>1</v>
      </c>
      <c r="BO781" s="82">
        <v>1</v>
      </c>
      <c r="BP781" s="82">
        <v>1</v>
      </c>
    </row>
    <row r="782" spans="1:68" x14ac:dyDescent="0.5">
      <c r="A782" s="82">
        <v>80</v>
      </c>
      <c r="B782" s="82" t="s">
        <v>1471</v>
      </c>
      <c r="D782" s="90">
        <v>43579</v>
      </c>
      <c r="E782" s="90" t="s">
        <v>1472</v>
      </c>
      <c r="F782" s="90"/>
      <c r="G782" s="82" t="s">
        <v>1472</v>
      </c>
      <c r="H782" s="82" t="s">
        <v>1400</v>
      </c>
      <c r="I782" s="80" t="s">
        <v>81</v>
      </c>
      <c r="J782" s="80">
        <v>50</v>
      </c>
      <c r="K782" s="80">
        <v>132</v>
      </c>
      <c r="L782" s="80" t="s">
        <v>694</v>
      </c>
      <c r="M782" s="80">
        <v>0.25</v>
      </c>
      <c r="N782" s="80">
        <v>15.414999</v>
      </c>
      <c r="O782" s="80">
        <v>-61.370975000000001</v>
      </c>
      <c r="P782" s="80" t="s">
        <v>195</v>
      </c>
      <c r="Q782" s="80">
        <v>0</v>
      </c>
      <c r="R782" s="80">
        <v>25.14509</v>
      </c>
      <c r="S782" s="80">
        <v>-80.396960000000007</v>
      </c>
      <c r="T782" s="80">
        <v>250000</v>
      </c>
      <c r="U782" s="91">
        <f>Table1[[#This Row],[Distribution Amount (Dollars)]]/Table1[[#This Row],[NEWdatediff]]</f>
        <v>83333.333333333328</v>
      </c>
      <c r="V782" s="82" t="s">
        <v>1393</v>
      </c>
      <c r="W782" s="82" t="s">
        <v>91</v>
      </c>
      <c r="X782" s="82" t="s">
        <v>72</v>
      </c>
      <c r="Y782" s="82" t="s">
        <v>73</v>
      </c>
      <c r="Z782" s="82">
        <v>1</v>
      </c>
      <c r="AA782" s="82" t="s">
        <v>121</v>
      </c>
      <c r="AB782" s="82" t="s">
        <v>1401</v>
      </c>
      <c r="AD782" s="82" t="s">
        <v>641</v>
      </c>
      <c r="AE782" s="82" t="s">
        <v>1473</v>
      </c>
      <c r="AN782" s="82" t="s">
        <v>76</v>
      </c>
      <c r="AO782" s="82" t="s">
        <v>1474</v>
      </c>
      <c r="AP782" s="82">
        <v>200000000</v>
      </c>
      <c r="AQ782" s="82" t="s">
        <v>109</v>
      </c>
      <c r="AR782" s="82" t="s">
        <v>4274</v>
      </c>
      <c r="AS782" s="84">
        <v>42090</v>
      </c>
      <c r="AT782" s="85">
        <v>2015</v>
      </c>
      <c r="AU782" s="82" t="s">
        <v>4277</v>
      </c>
      <c r="AV782" s="84">
        <v>42825</v>
      </c>
      <c r="AW782" s="85">
        <v>2017</v>
      </c>
      <c r="AX782" s="85">
        <f>Table1[[#This Row],[End TEST]]-Table1[[#This Row],[Start TEST]]</f>
        <v>2</v>
      </c>
      <c r="AY782" s="85">
        <f>Table1[[#This Row],[TEST_Diff]]+1</f>
        <v>3</v>
      </c>
      <c r="AZ782" s="92">
        <f>DATEDIF(Table1[[#This Row],[Start Year]],Table1[[#This Row],[End Year]],"d") / 365</f>
        <v>2.0136986301369864</v>
      </c>
      <c r="BA782" s="82">
        <v>253800000</v>
      </c>
      <c r="BD782" s="82">
        <v>1</v>
      </c>
      <c r="BE782" s="82">
        <v>1</v>
      </c>
      <c r="BF782" s="82">
        <v>1</v>
      </c>
      <c r="BG782" s="82">
        <v>1</v>
      </c>
      <c r="BH782" s="82">
        <v>1</v>
      </c>
      <c r="BI782" s="82">
        <v>1</v>
      </c>
      <c r="BJ782" s="82">
        <v>1</v>
      </c>
      <c r="BK782" s="82">
        <v>1</v>
      </c>
      <c r="BL782" s="82">
        <v>1</v>
      </c>
      <c r="BM782" s="82">
        <v>1</v>
      </c>
      <c r="BO782" s="82">
        <v>1</v>
      </c>
      <c r="BP782" s="82">
        <v>1</v>
      </c>
    </row>
    <row r="783" spans="1:68" x14ac:dyDescent="0.5">
      <c r="A783" s="82">
        <v>80</v>
      </c>
      <c r="B783" s="82" t="s">
        <v>1471</v>
      </c>
      <c r="D783" s="90">
        <v>43579</v>
      </c>
      <c r="E783" s="90" t="s">
        <v>1472</v>
      </c>
      <c r="F783" s="90"/>
      <c r="G783" s="82" t="s">
        <v>1472</v>
      </c>
      <c r="H783" s="82" t="s">
        <v>1400</v>
      </c>
      <c r="I783" s="80" t="s">
        <v>102</v>
      </c>
      <c r="J783" s="80">
        <v>50</v>
      </c>
      <c r="K783" s="80">
        <v>132</v>
      </c>
      <c r="L783" s="80" t="s">
        <v>1422</v>
      </c>
      <c r="M783" s="80">
        <v>0.25</v>
      </c>
      <c r="N783" s="80">
        <v>-35.675148</v>
      </c>
      <c r="O783" s="80">
        <v>-71.542968999999999</v>
      </c>
      <c r="P783" s="80" t="s">
        <v>84</v>
      </c>
      <c r="Q783" s="80">
        <v>0</v>
      </c>
      <c r="R783" s="80">
        <v>-15.623037</v>
      </c>
      <c r="S783" s="80">
        <v>-59.0625</v>
      </c>
      <c r="T783" s="80">
        <v>250000</v>
      </c>
      <c r="U783" s="91">
        <f>Table1[[#This Row],[Distribution Amount (Dollars)]]/Table1[[#This Row],[NEWdatediff]]</f>
        <v>83333.333333333328</v>
      </c>
      <c r="V783" s="82" t="s">
        <v>1393</v>
      </c>
      <c r="W783" s="82" t="s">
        <v>91</v>
      </c>
      <c r="X783" s="82" t="s">
        <v>72</v>
      </c>
      <c r="Y783" s="82" t="s">
        <v>73</v>
      </c>
      <c r="Z783" s="82">
        <v>1</v>
      </c>
      <c r="AA783" s="82" t="s">
        <v>121</v>
      </c>
      <c r="AB783" s="82" t="s">
        <v>1401</v>
      </c>
      <c r="AD783" s="82" t="s">
        <v>1414</v>
      </c>
      <c r="AE783" s="82" t="s">
        <v>1473</v>
      </c>
      <c r="AN783" s="82" t="s">
        <v>76</v>
      </c>
      <c r="AO783" s="82" t="s">
        <v>1474</v>
      </c>
      <c r="AP783" s="82">
        <v>200000000</v>
      </c>
      <c r="AQ783" s="82" t="s">
        <v>109</v>
      </c>
      <c r="AR783" s="82" t="s">
        <v>4274</v>
      </c>
      <c r="AS783" s="84">
        <v>42090</v>
      </c>
      <c r="AT783" s="85">
        <v>2015</v>
      </c>
      <c r="AU783" s="82" t="s">
        <v>4277</v>
      </c>
      <c r="AV783" s="84">
        <v>42825</v>
      </c>
      <c r="AW783" s="85">
        <v>2017</v>
      </c>
      <c r="AX783" s="85">
        <f>Table1[[#This Row],[End TEST]]-Table1[[#This Row],[Start TEST]]</f>
        <v>2</v>
      </c>
      <c r="AY783" s="85">
        <f>Table1[[#This Row],[TEST_Diff]]+1</f>
        <v>3</v>
      </c>
      <c r="AZ783" s="92">
        <f>DATEDIF(Table1[[#This Row],[Start Year]],Table1[[#This Row],[End Year]],"d") / 365</f>
        <v>2.0136986301369864</v>
      </c>
      <c r="BA783" s="82">
        <v>253800000</v>
      </c>
      <c r="BD783" s="82">
        <v>1</v>
      </c>
      <c r="BE783" s="82">
        <v>1</v>
      </c>
      <c r="BF783" s="82">
        <v>1</v>
      </c>
      <c r="BG783" s="82">
        <v>1</v>
      </c>
      <c r="BH783" s="82">
        <v>1</v>
      </c>
      <c r="BI783" s="82">
        <v>1</v>
      </c>
      <c r="BJ783" s="82">
        <v>1</v>
      </c>
      <c r="BK783" s="82">
        <v>1</v>
      </c>
      <c r="BL783" s="82">
        <v>1</v>
      </c>
      <c r="BM783" s="82">
        <v>1</v>
      </c>
      <c r="BO783" s="82">
        <v>1</v>
      </c>
      <c r="BP783" s="82">
        <v>1</v>
      </c>
    </row>
    <row r="784" spans="1:68" x14ac:dyDescent="0.5">
      <c r="A784" s="82">
        <v>80</v>
      </c>
      <c r="B784" s="82" t="s">
        <v>1471</v>
      </c>
      <c r="D784" s="90">
        <v>43579</v>
      </c>
      <c r="E784" s="90" t="s">
        <v>1472</v>
      </c>
      <c r="F784" s="90"/>
      <c r="G784" s="82" t="s">
        <v>1472</v>
      </c>
      <c r="H784" s="82" t="s">
        <v>1400</v>
      </c>
      <c r="I784" s="80" t="s">
        <v>81</v>
      </c>
      <c r="J784" s="80">
        <v>50</v>
      </c>
      <c r="K784" s="80">
        <v>132</v>
      </c>
      <c r="L784" s="80" t="s">
        <v>1422</v>
      </c>
      <c r="M784" s="80">
        <v>0.25</v>
      </c>
      <c r="N784" s="80">
        <v>-35.675148</v>
      </c>
      <c r="O784" s="80">
        <v>-71.542968999999999</v>
      </c>
      <c r="P784" s="80" t="s">
        <v>84</v>
      </c>
      <c r="Q784" s="80">
        <v>0</v>
      </c>
      <c r="R784" s="80">
        <v>-15.623037</v>
      </c>
      <c r="S784" s="80">
        <v>-59.0625</v>
      </c>
      <c r="T784" s="80">
        <v>250000</v>
      </c>
      <c r="U784" s="91">
        <f>Table1[[#This Row],[Distribution Amount (Dollars)]]/Table1[[#This Row],[NEWdatediff]]</f>
        <v>83333.333333333328</v>
      </c>
      <c r="V784" s="82" t="s">
        <v>1393</v>
      </c>
      <c r="W784" s="82" t="s">
        <v>91</v>
      </c>
      <c r="X784" s="82" t="s">
        <v>72</v>
      </c>
      <c r="Y784" s="82" t="s">
        <v>73</v>
      </c>
      <c r="Z784" s="82">
        <v>1</v>
      </c>
      <c r="AA784" s="82" t="s">
        <v>121</v>
      </c>
      <c r="AB784" s="82" t="s">
        <v>1401</v>
      </c>
      <c r="AD784" s="82" t="s">
        <v>1414</v>
      </c>
      <c r="AE784" s="82" t="s">
        <v>1473</v>
      </c>
      <c r="AN784" s="82" t="s">
        <v>76</v>
      </c>
      <c r="AO784" s="82" t="s">
        <v>1474</v>
      </c>
      <c r="AP784" s="82">
        <v>200000000</v>
      </c>
      <c r="AQ784" s="82" t="s">
        <v>109</v>
      </c>
      <c r="AR784" s="82" t="s">
        <v>4274</v>
      </c>
      <c r="AS784" s="84">
        <v>42090</v>
      </c>
      <c r="AT784" s="85">
        <v>2015</v>
      </c>
      <c r="AU784" s="82" t="s">
        <v>4277</v>
      </c>
      <c r="AV784" s="84">
        <v>42825</v>
      </c>
      <c r="AW784" s="85">
        <v>2017</v>
      </c>
      <c r="AX784" s="85">
        <f>Table1[[#This Row],[End TEST]]-Table1[[#This Row],[Start TEST]]</f>
        <v>2</v>
      </c>
      <c r="AY784" s="85">
        <f>Table1[[#This Row],[TEST_Diff]]+1</f>
        <v>3</v>
      </c>
      <c r="AZ784" s="92">
        <f>DATEDIF(Table1[[#This Row],[Start Year]],Table1[[#This Row],[End Year]],"d") / 365</f>
        <v>2.0136986301369864</v>
      </c>
      <c r="BA784" s="82">
        <v>253800000</v>
      </c>
      <c r="BD784" s="82">
        <v>1</v>
      </c>
      <c r="BE784" s="82">
        <v>1</v>
      </c>
      <c r="BF784" s="82">
        <v>1</v>
      </c>
      <c r="BG784" s="82">
        <v>1</v>
      </c>
      <c r="BH784" s="82">
        <v>1</v>
      </c>
      <c r="BI784" s="82">
        <v>1</v>
      </c>
      <c r="BJ784" s="82">
        <v>1</v>
      </c>
      <c r="BK784" s="82">
        <v>1</v>
      </c>
      <c r="BL784" s="82">
        <v>1</v>
      </c>
      <c r="BM784" s="82">
        <v>1</v>
      </c>
      <c r="BO784" s="82">
        <v>1</v>
      </c>
      <c r="BP784" s="82">
        <v>1</v>
      </c>
    </row>
    <row r="785" spans="1:68" x14ac:dyDescent="0.5">
      <c r="A785" s="82">
        <v>80</v>
      </c>
      <c r="B785" s="82" t="s">
        <v>1471</v>
      </c>
      <c r="D785" s="90">
        <v>43579</v>
      </c>
      <c r="E785" s="90" t="s">
        <v>1472</v>
      </c>
      <c r="F785" s="90"/>
      <c r="G785" s="82" t="s">
        <v>1472</v>
      </c>
      <c r="H785" s="82" t="s">
        <v>1400</v>
      </c>
      <c r="I785" s="80" t="s">
        <v>102</v>
      </c>
      <c r="J785" s="80">
        <v>50</v>
      </c>
      <c r="K785" s="80">
        <v>132</v>
      </c>
      <c r="L785" s="80" t="s">
        <v>220</v>
      </c>
      <c r="M785" s="80">
        <v>1.1499999999999999</v>
      </c>
      <c r="N785" s="80">
        <v>-2.3559E-2</v>
      </c>
      <c r="O785" s="80">
        <v>37.906193000000002</v>
      </c>
      <c r="P785" s="80" t="s">
        <v>69</v>
      </c>
      <c r="Q785" s="80">
        <v>0</v>
      </c>
      <c r="R785" s="80">
        <v>2.6272389999999999</v>
      </c>
      <c r="S785" s="80">
        <v>23.381664000000001</v>
      </c>
      <c r="T785" s="80">
        <v>1150000</v>
      </c>
      <c r="U785" s="91">
        <f>Table1[[#This Row],[Distribution Amount (Dollars)]]/Table1[[#This Row],[NEWdatediff]]</f>
        <v>383333.33333333331</v>
      </c>
      <c r="V785" s="82" t="s">
        <v>1393</v>
      </c>
      <c r="W785" s="82" t="s">
        <v>91</v>
      </c>
      <c r="X785" s="82" t="s">
        <v>72</v>
      </c>
      <c r="Y785" s="82" t="s">
        <v>73</v>
      </c>
      <c r="Z785" s="82">
        <v>1</v>
      </c>
      <c r="AA785" s="82" t="s">
        <v>121</v>
      </c>
      <c r="AB785" s="82" t="s">
        <v>1401</v>
      </c>
      <c r="AD785" s="82" t="s">
        <v>1460</v>
      </c>
      <c r="AE785" s="82" t="s">
        <v>1473</v>
      </c>
      <c r="AN785" s="82" t="s">
        <v>76</v>
      </c>
      <c r="AO785" s="82" t="s">
        <v>1474</v>
      </c>
      <c r="AP785" s="82">
        <v>200000000</v>
      </c>
      <c r="AQ785" s="82" t="s">
        <v>109</v>
      </c>
      <c r="AR785" s="82" t="s">
        <v>4274</v>
      </c>
      <c r="AS785" s="84">
        <v>42090</v>
      </c>
      <c r="AT785" s="85">
        <v>2015</v>
      </c>
      <c r="AU785" s="82" t="s">
        <v>4277</v>
      </c>
      <c r="AV785" s="84">
        <v>42825</v>
      </c>
      <c r="AW785" s="85">
        <v>2017</v>
      </c>
      <c r="AX785" s="85">
        <f>Table1[[#This Row],[End TEST]]-Table1[[#This Row],[Start TEST]]</f>
        <v>2</v>
      </c>
      <c r="AY785" s="85">
        <f>Table1[[#This Row],[TEST_Diff]]+1</f>
        <v>3</v>
      </c>
      <c r="AZ785" s="92">
        <f>DATEDIF(Table1[[#This Row],[Start Year]],Table1[[#This Row],[End Year]],"d") / 365</f>
        <v>2.0136986301369864</v>
      </c>
      <c r="BA785" s="82">
        <v>253800000</v>
      </c>
      <c r="BD785" s="82">
        <v>1</v>
      </c>
      <c r="BE785" s="82">
        <v>1</v>
      </c>
      <c r="BF785" s="82">
        <v>1</v>
      </c>
      <c r="BG785" s="82">
        <v>1</v>
      </c>
      <c r="BH785" s="82">
        <v>1</v>
      </c>
      <c r="BI785" s="82">
        <v>1</v>
      </c>
      <c r="BJ785" s="82">
        <v>1</v>
      </c>
      <c r="BK785" s="82">
        <v>1</v>
      </c>
      <c r="BL785" s="82">
        <v>1</v>
      </c>
      <c r="BM785" s="82">
        <v>1</v>
      </c>
      <c r="BO785" s="82">
        <v>1</v>
      </c>
      <c r="BP785" s="82">
        <v>1</v>
      </c>
    </row>
    <row r="786" spans="1:68" x14ac:dyDescent="0.5">
      <c r="A786" s="82">
        <v>80</v>
      </c>
      <c r="B786" s="82" t="s">
        <v>1471</v>
      </c>
      <c r="D786" s="90">
        <v>43579</v>
      </c>
      <c r="E786" s="90" t="s">
        <v>1472</v>
      </c>
      <c r="F786" s="90"/>
      <c r="G786" s="82" t="s">
        <v>1472</v>
      </c>
      <c r="H786" s="82" t="s">
        <v>1400</v>
      </c>
      <c r="I786" s="80" t="s">
        <v>81</v>
      </c>
      <c r="J786" s="80">
        <v>50</v>
      </c>
      <c r="K786" s="80">
        <v>132</v>
      </c>
      <c r="L786" s="80" t="s">
        <v>220</v>
      </c>
      <c r="M786" s="80">
        <v>1.1499999999999999</v>
      </c>
      <c r="N786" s="80">
        <v>-2.3559E-2</v>
      </c>
      <c r="O786" s="80">
        <v>37.906193000000002</v>
      </c>
      <c r="P786" s="80" t="s">
        <v>69</v>
      </c>
      <c r="Q786" s="80">
        <v>0</v>
      </c>
      <c r="R786" s="80">
        <v>2.6272389999999999</v>
      </c>
      <c r="S786" s="80">
        <v>23.381664000000001</v>
      </c>
      <c r="T786" s="80">
        <v>1150000</v>
      </c>
      <c r="U786" s="91">
        <f>Table1[[#This Row],[Distribution Amount (Dollars)]]/Table1[[#This Row],[NEWdatediff]]</f>
        <v>383333.33333333331</v>
      </c>
      <c r="V786" s="82" t="s">
        <v>1393</v>
      </c>
      <c r="W786" s="82" t="s">
        <v>91</v>
      </c>
      <c r="X786" s="82" t="s">
        <v>72</v>
      </c>
      <c r="Y786" s="82" t="s">
        <v>73</v>
      </c>
      <c r="Z786" s="82">
        <v>1</v>
      </c>
      <c r="AA786" s="82" t="s">
        <v>121</v>
      </c>
      <c r="AB786" s="82" t="s">
        <v>1401</v>
      </c>
      <c r="AD786" s="82" t="s">
        <v>1460</v>
      </c>
      <c r="AE786" s="82" t="s">
        <v>1473</v>
      </c>
      <c r="AN786" s="82" t="s">
        <v>76</v>
      </c>
      <c r="AO786" s="82" t="s">
        <v>1474</v>
      </c>
      <c r="AP786" s="82">
        <v>200000000</v>
      </c>
      <c r="AQ786" s="82" t="s">
        <v>109</v>
      </c>
      <c r="AR786" s="82" t="s">
        <v>4274</v>
      </c>
      <c r="AS786" s="84">
        <v>42090</v>
      </c>
      <c r="AT786" s="85">
        <v>2015</v>
      </c>
      <c r="AU786" s="82" t="s">
        <v>4277</v>
      </c>
      <c r="AV786" s="84">
        <v>42825</v>
      </c>
      <c r="AW786" s="85">
        <v>2017</v>
      </c>
      <c r="AX786" s="85">
        <f>Table1[[#This Row],[End TEST]]-Table1[[#This Row],[Start TEST]]</f>
        <v>2</v>
      </c>
      <c r="AY786" s="85">
        <f>Table1[[#This Row],[TEST_Diff]]+1</f>
        <v>3</v>
      </c>
      <c r="AZ786" s="92">
        <f>DATEDIF(Table1[[#This Row],[Start Year]],Table1[[#This Row],[End Year]],"d") / 365</f>
        <v>2.0136986301369864</v>
      </c>
      <c r="BA786" s="82">
        <v>253800000</v>
      </c>
      <c r="BD786" s="82">
        <v>1</v>
      </c>
      <c r="BE786" s="82">
        <v>1</v>
      </c>
      <c r="BF786" s="82">
        <v>1</v>
      </c>
      <c r="BG786" s="82">
        <v>1</v>
      </c>
      <c r="BH786" s="82">
        <v>1</v>
      </c>
      <c r="BI786" s="82">
        <v>1</v>
      </c>
      <c r="BJ786" s="82">
        <v>1</v>
      </c>
      <c r="BK786" s="82">
        <v>1</v>
      </c>
      <c r="BL786" s="82">
        <v>1</v>
      </c>
      <c r="BM786" s="82">
        <v>1</v>
      </c>
      <c r="BO786" s="82">
        <v>1</v>
      </c>
      <c r="BP786" s="82">
        <v>1</v>
      </c>
    </row>
    <row r="787" spans="1:68" x14ac:dyDescent="0.5">
      <c r="A787" s="82">
        <v>80</v>
      </c>
      <c r="B787" s="82" t="s">
        <v>1471</v>
      </c>
      <c r="D787" s="90">
        <v>43579</v>
      </c>
      <c r="E787" s="90" t="s">
        <v>1472</v>
      </c>
      <c r="F787" s="90"/>
      <c r="G787" s="82" t="s">
        <v>1472</v>
      </c>
      <c r="H787" s="82" t="s">
        <v>1400</v>
      </c>
      <c r="I787" s="80" t="s">
        <v>102</v>
      </c>
      <c r="J787" s="80">
        <v>50</v>
      </c>
      <c r="K787" s="80">
        <v>132</v>
      </c>
      <c r="L787" s="80" t="s">
        <v>1456</v>
      </c>
      <c r="M787" s="80">
        <v>0.64</v>
      </c>
      <c r="N787" s="80">
        <v>49.395662000000002</v>
      </c>
      <c r="O787" s="80">
        <v>30.980983999999999</v>
      </c>
      <c r="P787" s="80" t="s">
        <v>307</v>
      </c>
      <c r="Q787" s="80">
        <v>0</v>
      </c>
      <c r="R787" s="80">
        <v>48.122632000000003</v>
      </c>
      <c r="S787" s="80">
        <v>30.108753</v>
      </c>
      <c r="T787" s="80">
        <v>640000</v>
      </c>
      <c r="U787" s="91">
        <f>Table1[[#This Row],[Distribution Amount (Dollars)]]/Table1[[#This Row],[NEWdatediff]]</f>
        <v>213333.33333333334</v>
      </c>
      <c r="V787" s="82" t="s">
        <v>1393</v>
      </c>
      <c r="W787" s="82" t="s">
        <v>91</v>
      </c>
      <c r="X787" s="82" t="s">
        <v>72</v>
      </c>
      <c r="Y787" s="82" t="s">
        <v>73</v>
      </c>
      <c r="Z787" s="82">
        <v>1</v>
      </c>
      <c r="AA787" s="82" t="s">
        <v>121</v>
      </c>
      <c r="AB787" s="82" t="s">
        <v>1401</v>
      </c>
      <c r="AD787" s="82" t="s">
        <v>1438</v>
      </c>
      <c r="AE787" s="82" t="s">
        <v>1473</v>
      </c>
      <c r="AN787" s="82" t="s">
        <v>76</v>
      </c>
      <c r="AO787" s="82" t="s">
        <v>1474</v>
      </c>
      <c r="AP787" s="82">
        <v>200000000</v>
      </c>
      <c r="AQ787" s="82" t="s">
        <v>109</v>
      </c>
      <c r="AR787" s="82" t="s">
        <v>4274</v>
      </c>
      <c r="AS787" s="84">
        <v>42090</v>
      </c>
      <c r="AT787" s="85">
        <v>2015</v>
      </c>
      <c r="AU787" s="82" t="s">
        <v>4277</v>
      </c>
      <c r="AV787" s="84">
        <v>42825</v>
      </c>
      <c r="AW787" s="85">
        <v>2017</v>
      </c>
      <c r="AX787" s="85">
        <f>Table1[[#This Row],[End TEST]]-Table1[[#This Row],[Start TEST]]</f>
        <v>2</v>
      </c>
      <c r="AY787" s="85">
        <f>Table1[[#This Row],[TEST_Diff]]+1</f>
        <v>3</v>
      </c>
      <c r="AZ787" s="92">
        <f>DATEDIF(Table1[[#This Row],[Start Year]],Table1[[#This Row],[End Year]],"d") / 365</f>
        <v>2.0136986301369864</v>
      </c>
      <c r="BA787" s="82">
        <v>253800000</v>
      </c>
      <c r="BD787" s="82">
        <v>1</v>
      </c>
      <c r="BE787" s="82">
        <v>1</v>
      </c>
      <c r="BF787" s="82">
        <v>1</v>
      </c>
      <c r="BG787" s="82">
        <v>1</v>
      </c>
      <c r="BH787" s="82">
        <v>1</v>
      </c>
      <c r="BI787" s="82">
        <v>1</v>
      </c>
      <c r="BJ787" s="82">
        <v>1</v>
      </c>
      <c r="BK787" s="82">
        <v>1</v>
      </c>
      <c r="BL787" s="82">
        <v>1</v>
      </c>
      <c r="BM787" s="82">
        <v>1</v>
      </c>
      <c r="BO787" s="82">
        <v>1</v>
      </c>
      <c r="BP787" s="82">
        <v>1</v>
      </c>
    </row>
    <row r="788" spans="1:68" x14ac:dyDescent="0.5">
      <c r="A788" s="82">
        <v>80</v>
      </c>
      <c r="B788" s="82" t="s">
        <v>1471</v>
      </c>
      <c r="D788" s="90">
        <v>43579</v>
      </c>
      <c r="E788" s="90" t="s">
        <v>1472</v>
      </c>
      <c r="F788" s="90"/>
      <c r="G788" s="82" t="s">
        <v>1472</v>
      </c>
      <c r="H788" s="82" t="s">
        <v>1400</v>
      </c>
      <c r="I788" s="80" t="s">
        <v>81</v>
      </c>
      <c r="J788" s="80">
        <v>50</v>
      </c>
      <c r="K788" s="80">
        <v>132</v>
      </c>
      <c r="L788" s="80" t="s">
        <v>1456</v>
      </c>
      <c r="M788" s="80">
        <v>0.64</v>
      </c>
      <c r="N788" s="80">
        <v>49.395662000000002</v>
      </c>
      <c r="O788" s="80">
        <v>30.980983999999999</v>
      </c>
      <c r="P788" s="80" t="s">
        <v>307</v>
      </c>
      <c r="Q788" s="80">
        <v>0</v>
      </c>
      <c r="R788" s="80">
        <v>48.122632000000003</v>
      </c>
      <c r="S788" s="80">
        <v>30.108753</v>
      </c>
      <c r="T788" s="80">
        <v>640000</v>
      </c>
      <c r="U788" s="91">
        <f>Table1[[#This Row],[Distribution Amount (Dollars)]]/Table1[[#This Row],[NEWdatediff]]</f>
        <v>213333.33333333334</v>
      </c>
      <c r="V788" s="82" t="s">
        <v>1393</v>
      </c>
      <c r="W788" s="82" t="s">
        <v>91</v>
      </c>
      <c r="X788" s="82" t="s">
        <v>72</v>
      </c>
      <c r="Y788" s="82" t="s">
        <v>73</v>
      </c>
      <c r="Z788" s="82">
        <v>1</v>
      </c>
      <c r="AA788" s="82" t="s">
        <v>121</v>
      </c>
      <c r="AB788" s="82" t="s">
        <v>1401</v>
      </c>
      <c r="AD788" s="82" t="s">
        <v>1438</v>
      </c>
      <c r="AE788" s="82" t="s">
        <v>1473</v>
      </c>
      <c r="AN788" s="82" t="s">
        <v>76</v>
      </c>
      <c r="AO788" s="82" t="s">
        <v>1474</v>
      </c>
      <c r="AP788" s="82">
        <v>200000000</v>
      </c>
      <c r="AQ788" s="82" t="s">
        <v>109</v>
      </c>
      <c r="AR788" s="82" t="s">
        <v>4274</v>
      </c>
      <c r="AS788" s="84">
        <v>42090</v>
      </c>
      <c r="AT788" s="85">
        <v>2015</v>
      </c>
      <c r="AU788" s="82" t="s">
        <v>4277</v>
      </c>
      <c r="AV788" s="84">
        <v>42825</v>
      </c>
      <c r="AW788" s="85">
        <v>2017</v>
      </c>
      <c r="AX788" s="85">
        <f>Table1[[#This Row],[End TEST]]-Table1[[#This Row],[Start TEST]]</f>
        <v>2</v>
      </c>
      <c r="AY788" s="85">
        <f>Table1[[#This Row],[TEST_Diff]]+1</f>
        <v>3</v>
      </c>
      <c r="AZ788" s="92">
        <f>DATEDIF(Table1[[#This Row],[Start Year]],Table1[[#This Row],[End Year]],"d") / 365</f>
        <v>2.0136986301369864</v>
      </c>
      <c r="BA788" s="82">
        <v>253800000</v>
      </c>
      <c r="BD788" s="82">
        <v>1</v>
      </c>
      <c r="BE788" s="82">
        <v>1</v>
      </c>
      <c r="BF788" s="82">
        <v>1</v>
      </c>
      <c r="BG788" s="82">
        <v>1</v>
      </c>
      <c r="BH788" s="82">
        <v>1</v>
      </c>
      <c r="BI788" s="82">
        <v>1</v>
      </c>
      <c r="BJ788" s="82">
        <v>1</v>
      </c>
      <c r="BK788" s="82">
        <v>1</v>
      </c>
      <c r="BL788" s="82">
        <v>1</v>
      </c>
      <c r="BM788" s="82">
        <v>1</v>
      </c>
      <c r="BO788" s="82">
        <v>1</v>
      </c>
      <c r="BP788" s="82">
        <v>1</v>
      </c>
    </row>
    <row r="789" spans="1:68" x14ac:dyDescent="0.5">
      <c r="A789" s="82">
        <v>80</v>
      </c>
      <c r="B789" s="82" t="s">
        <v>1471</v>
      </c>
      <c r="D789" s="90">
        <v>43579</v>
      </c>
      <c r="E789" s="90" t="s">
        <v>1472</v>
      </c>
      <c r="F789" s="90"/>
      <c r="G789" s="82" t="s">
        <v>1472</v>
      </c>
      <c r="H789" s="82" t="s">
        <v>1400</v>
      </c>
      <c r="I789" s="80" t="s">
        <v>102</v>
      </c>
      <c r="J789" s="80">
        <v>50</v>
      </c>
      <c r="K789" s="80">
        <v>132</v>
      </c>
      <c r="L789" s="80" t="s">
        <v>1469</v>
      </c>
      <c r="M789" s="80">
        <v>0.64</v>
      </c>
      <c r="N789" s="80">
        <v>32.427909999999997</v>
      </c>
      <c r="O789" s="80">
        <v>53.688046</v>
      </c>
      <c r="P789" s="80" t="s">
        <v>114</v>
      </c>
      <c r="Q789" s="80">
        <v>0</v>
      </c>
      <c r="R789" s="80">
        <v>25.384855999999999</v>
      </c>
      <c r="S789" s="80">
        <v>68.458809000000002</v>
      </c>
      <c r="T789" s="80">
        <v>640000</v>
      </c>
      <c r="U789" s="91">
        <f>Table1[[#This Row],[Distribution Amount (Dollars)]]/Table1[[#This Row],[NEWdatediff]]</f>
        <v>213333.33333333334</v>
      </c>
      <c r="V789" s="82" t="s">
        <v>1393</v>
      </c>
      <c r="W789" s="82" t="s">
        <v>91</v>
      </c>
      <c r="X789" s="82" t="s">
        <v>72</v>
      </c>
      <c r="Y789" s="82" t="s">
        <v>73</v>
      </c>
      <c r="Z789" s="82">
        <v>1</v>
      </c>
      <c r="AA789" s="82" t="s">
        <v>121</v>
      </c>
      <c r="AB789" s="82" t="s">
        <v>1401</v>
      </c>
      <c r="AD789" s="82" t="s">
        <v>730</v>
      </c>
      <c r="AE789" s="82" t="s">
        <v>1473</v>
      </c>
      <c r="AN789" s="82" t="s">
        <v>76</v>
      </c>
      <c r="AO789" s="82" t="s">
        <v>1474</v>
      </c>
      <c r="AP789" s="82">
        <v>200000000</v>
      </c>
      <c r="AQ789" s="82" t="s">
        <v>109</v>
      </c>
      <c r="AR789" s="82" t="s">
        <v>4274</v>
      </c>
      <c r="AS789" s="84">
        <v>42090</v>
      </c>
      <c r="AT789" s="85">
        <v>2015</v>
      </c>
      <c r="AU789" s="82" t="s">
        <v>4277</v>
      </c>
      <c r="AV789" s="84">
        <v>42825</v>
      </c>
      <c r="AW789" s="85">
        <v>2017</v>
      </c>
      <c r="AX789" s="85">
        <f>Table1[[#This Row],[End TEST]]-Table1[[#This Row],[Start TEST]]</f>
        <v>2</v>
      </c>
      <c r="AY789" s="85">
        <f>Table1[[#This Row],[TEST_Diff]]+1</f>
        <v>3</v>
      </c>
      <c r="AZ789" s="92">
        <f>DATEDIF(Table1[[#This Row],[Start Year]],Table1[[#This Row],[End Year]],"d") / 365</f>
        <v>2.0136986301369864</v>
      </c>
      <c r="BA789" s="82">
        <v>253800000</v>
      </c>
      <c r="BD789" s="82">
        <v>1</v>
      </c>
      <c r="BE789" s="82">
        <v>1</v>
      </c>
      <c r="BF789" s="82">
        <v>1</v>
      </c>
      <c r="BG789" s="82">
        <v>1</v>
      </c>
      <c r="BH789" s="82">
        <v>1</v>
      </c>
      <c r="BI789" s="82">
        <v>1</v>
      </c>
      <c r="BJ789" s="82">
        <v>1</v>
      </c>
      <c r="BK789" s="82">
        <v>1</v>
      </c>
      <c r="BL789" s="82">
        <v>1</v>
      </c>
      <c r="BM789" s="82">
        <v>1</v>
      </c>
      <c r="BO789" s="82">
        <v>1</v>
      </c>
      <c r="BP789" s="82">
        <v>1</v>
      </c>
    </row>
    <row r="790" spans="1:68" x14ac:dyDescent="0.5">
      <c r="A790" s="82">
        <v>80</v>
      </c>
      <c r="B790" s="82" t="s">
        <v>1471</v>
      </c>
      <c r="D790" s="90">
        <v>43579</v>
      </c>
      <c r="E790" s="90" t="s">
        <v>1472</v>
      </c>
      <c r="F790" s="90"/>
      <c r="G790" s="82" t="s">
        <v>1472</v>
      </c>
      <c r="H790" s="82" t="s">
        <v>1400</v>
      </c>
      <c r="I790" s="80" t="s">
        <v>81</v>
      </c>
      <c r="J790" s="80">
        <v>50</v>
      </c>
      <c r="K790" s="80">
        <v>132</v>
      </c>
      <c r="L790" s="80" t="s">
        <v>1469</v>
      </c>
      <c r="M790" s="80">
        <v>0.64</v>
      </c>
      <c r="N790" s="80">
        <v>32.427909999999997</v>
      </c>
      <c r="O790" s="80">
        <v>53.688046</v>
      </c>
      <c r="P790" s="80" t="s">
        <v>114</v>
      </c>
      <c r="Q790" s="80">
        <v>0</v>
      </c>
      <c r="R790" s="80">
        <v>25.384855999999999</v>
      </c>
      <c r="S790" s="80">
        <v>68.458809000000002</v>
      </c>
      <c r="T790" s="80">
        <v>640000</v>
      </c>
      <c r="U790" s="91">
        <f>Table1[[#This Row],[Distribution Amount (Dollars)]]/Table1[[#This Row],[NEWdatediff]]</f>
        <v>213333.33333333334</v>
      </c>
      <c r="V790" s="82" t="s">
        <v>1393</v>
      </c>
      <c r="W790" s="82" t="s">
        <v>91</v>
      </c>
      <c r="X790" s="82" t="s">
        <v>72</v>
      </c>
      <c r="Y790" s="82" t="s">
        <v>73</v>
      </c>
      <c r="Z790" s="82">
        <v>1</v>
      </c>
      <c r="AA790" s="82" t="s">
        <v>121</v>
      </c>
      <c r="AB790" s="82" t="s">
        <v>1401</v>
      </c>
      <c r="AD790" s="82" t="s">
        <v>730</v>
      </c>
      <c r="AE790" s="82" t="s">
        <v>1473</v>
      </c>
      <c r="AN790" s="82" t="s">
        <v>76</v>
      </c>
      <c r="AO790" s="82" t="s">
        <v>1474</v>
      </c>
      <c r="AP790" s="82">
        <v>200000000</v>
      </c>
      <c r="AQ790" s="82" t="s">
        <v>109</v>
      </c>
      <c r="AR790" s="82" t="s">
        <v>4274</v>
      </c>
      <c r="AS790" s="84">
        <v>42090</v>
      </c>
      <c r="AT790" s="85">
        <v>2015</v>
      </c>
      <c r="AU790" s="82" t="s">
        <v>4277</v>
      </c>
      <c r="AV790" s="84">
        <v>42825</v>
      </c>
      <c r="AW790" s="85">
        <v>2017</v>
      </c>
      <c r="AX790" s="85">
        <f>Table1[[#This Row],[End TEST]]-Table1[[#This Row],[Start TEST]]</f>
        <v>2</v>
      </c>
      <c r="AY790" s="85">
        <f>Table1[[#This Row],[TEST_Diff]]+1</f>
        <v>3</v>
      </c>
      <c r="AZ790" s="92">
        <f>DATEDIF(Table1[[#This Row],[Start Year]],Table1[[#This Row],[End Year]],"d") / 365</f>
        <v>2.0136986301369864</v>
      </c>
      <c r="BA790" s="82">
        <v>253800000</v>
      </c>
      <c r="BD790" s="82">
        <v>1</v>
      </c>
      <c r="BE790" s="82">
        <v>1</v>
      </c>
      <c r="BF790" s="82">
        <v>1</v>
      </c>
      <c r="BG790" s="82">
        <v>1</v>
      </c>
      <c r="BH790" s="82">
        <v>1</v>
      </c>
      <c r="BI790" s="82">
        <v>1</v>
      </c>
      <c r="BJ790" s="82">
        <v>1</v>
      </c>
      <c r="BK790" s="82">
        <v>1</v>
      </c>
      <c r="BL790" s="82">
        <v>1</v>
      </c>
      <c r="BM790" s="82">
        <v>1</v>
      </c>
      <c r="BO790" s="82">
        <v>1</v>
      </c>
      <c r="BP790" s="82">
        <v>1</v>
      </c>
    </row>
    <row r="791" spans="1:68" x14ac:dyDescent="0.5">
      <c r="A791" s="82">
        <v>80</v>
      </c>
      <c r="B791" s="82" t="s">
        <v>1471</v>
      </c>
      <c r="D791" s="90">
        <v>43579</v>
      </c>
      <c r="E791" s="90" t="s">
        <v>1472</v>
      </c>
      <c r="F791" s="90"/>
      <c r="G791" s="82" t="s">
        <v>1472</v>
      </c>
      <c r="H791" s="82" t="s">
        <v>1400</v>
      </c>
      <c r="I791" s="80" t="s">
        <v>102</v>
      </c>
      <c r="J791" s="80">
        <v>50</v>
      </c>
      <c r="K791" s="80">
        <v>132</v>
      </c>
      <c r="L791" s="80" t="s">
        <v>1455</v>
      </c>
      <c r="M791" s="80">
        <v>0.25</v>
      </c>
      <c r="N791" s="80">
        <v>4.5708679999999999</v>
      </c>
      <c r="O791" s="80">
        <v>-74.297332999999995</v>
      </c>
      <c r="P791" s="80" t="s">
        <v>84</v>
      </c>
      <c r="Q791" s="80">
        <v>0</v>
      </c>
      <c r="R791" s="80">
        <v>-15.623037</v>
      </c>
      <c r="S791" s="80">
        <v>-59.0625</v>
      </c>
      <c r="T791" s="80">
        <v>250000</v>
      </c>
      <c r="U791" s="91">
        <f>Table1[[#This Row],[Distribution Amount (Dollars)]]/Table1[[#This Row],[NEWdatediff]]</f>
        <v>83333.333333333328</v>
      </c>
      <c r="V791" s="82" t="s">
        <v>1393</v>
      </c>
      <c r="W791" s="82" t="s">
        <v>91</v>
      </c>
      <c r="X791" s="82" t="s">
        <v>72</v>
      </c>
      <c r="Y791" s="82" t="s">
        <v>73</v>
      </c>
      <c r="Z791" s="82">
        <v>1</v>
      </c>
      <c r="AA791" s="82" t="s">
        <v>121</v>
      </c>
      <c r="AB791" s="82" t="s">
        <v>1401</v>
      </c>
      <c r="AD791" s="82" t="s">
        <v>683</v>
      </c>
      <c r="AE791" s="82" t="s">
        <v>1473</v>
      </c>
      <c r="AN791" s="82" t="s">
        <v>76</v>
      </c>
      <c r="AO791" s="82" t="s">
        <v>1474</v>
      </c>
      <c r="AP791" s="82">
        <v>200000000</v>
      </c>
      <c r="AQ791" s="82" t="s">
        <v>109</v>
      </c>
      <c r="AR791" s="82" t="s">
        <v>4274</v>
      </c>
      <c r="AS791" s="84">
        <v>42090</v>
      </c>
      <c r="AT791" s="85">
        <v>2015</v>
      </c>
      <c r="AU791" s="82" t="s">
        <v>4277</v>
      </c>
      <c r="AV791" s="84">
        <v>42825</v>
      </c>
      <c r="AW791" s="85">
        <v>2017</v>
      </c>
      <c r="AX791" s="85">
        <f>Table1[[#This Row],[End TEST]]-Table1[[#This Row],[Start TEST]]</f>
        <v>2</v>
      </c>
      <c r="AY791" s="85">
        <f>Table1[[#This Row],[TEST_Diff]]+1</f>
        <v>3</v>
      </c>
      <c r="AZ791" s="92">
        <f>DATEDIF(Table1[[#This Row],[Start Year]],Table1[[#This Row],[End Year]],"d") / 365</f>
        <v>2.0136986301369864</v>
      </c>
      <c r="BA791" s="82">
        <v>253800000</v>
      </c>
      <c r="BD791" s="82">
        <v>1</v>
      </c>
      <c r="BE791" s="82">
        <v>1</v>
      </c>
      <c r="BF791" s="82">
        <v>1</v>
      </c>
      <c r="BG791" s="82">
        <v>1</v>
      </c>
      <c r="BH791" s="82">
        <v>1</v>
      </c>
      <c r="BI791" s="82">
        <v>1</v>
      </c>
      <c r="BJ791" s="82">
        <v>1</v>
      </c>
      <c r="BK791" s="82">
        <v>1</v>
      </c>
      <c r="BL791" s="82">
        <v>1</v>
      </c>
      <c r="BM791" s="82">
        <v>1</v>
      </c>
      <c r="BO791" s="82">
        <v>1</v>
      </c>
      <c r="BP791" s="82">
        <v>1</v>
      </c>
    </row>
    <row r="792" spans="1:68" x14ac:dyDescent="0.5">
      <c r="A792" s="82">
        <v>80</v>
      </c>
      <c r="B792" s="82" t="s">
        <v>1471</v>
      </c>
      <c r="D792" s="90">
        <v>43579</v>
      </c>
      <c r="E792" s="90" t="s">
        <v>1472</v>
      </c>
      <c r="F792" s="90"/>
      <c r="G792" s="82" t="s">
        <v>1472</v>
      </c>
      <c r="H792" s="82" t="s">
        <v>1400</v>
      </c>
      <c r="I792" s="80" t="s">
        <v>81</v>
      </c>
      <c r="J792" s="80">
        <v>50</v>
      </c>
      <c r="K792" s="80">
        <v>132</v>
      </c>
      <c r="L792" s="80" t="s">
        <v>1455</v>
      </c>
      <c r="M792" s="80">
        <v>0.25</v>
      </c>
      <c r="N792" s="80">
        <v>4.5708679999999999</v>
      </c>
      <c r="O792" s="80">
        <v>-74.297332999999995</v>
      </c>
      <c r="P792" s="80" t="s">
        <v>84</v>
      </c>
      <c r="Q792" s="80">
        <v>0</v>
      </c>
      <c r="R792" s="80">
        <v>-15.623037</v>
      </c>
      <c r="S792" s="80">
        <v>-59.0625</v>
      </c>
      <c r="T792" s="80">
        <v>250000</v>
      </c>
      <c r="U792" s="91">
        <f>Table1[[#This Row],[Distribution Amount (Dollars)]]/Table1[[#This Row],[NEWdatediff]]</f>
        <v>83333.333333333328</v>
      </c>
      <c r="V792" s="82" t="s">
        <v>1393</v>
      </c>
      <c r="W792" s="82" t="s">
        <v>91</v>
      </c>
      <c r="X792" s="82" t="s">
        <v>72</v>
      </c>
      <c r="Y792" s="82" t="s">
        <v>73</v>
      </c>
      <c r="Z792" s="82">
        <v>1</v>
      </c>
      <c r="AA792" s="82" t="s">
        <v>121</v>
      </c>
      <c r="AB792" s="82" t="s">
        <v>1401</v>
      </c>
      <c r="AD792" s="82" t="s">
        <v>683</v>
      </c>
      <c r="AE792" s="82" t="s">
        <v>1473</v>
      </c>
      <c r="AN792" s="82" t="s">
        <v>76</v>
      </c>
      <c r="AO792" s="82" t="s">
        <v>1474</v>
      </c>
      <c r="AP792" s="82">
        <v>200000000</v>
      </c>
      <c r="AQ792" s="82" t="s">
        <v>109</v>
      </c>
      <c r="AR792" s="82" t="s">
        <v>4274</v>
      </c>
      <c r="AS792" s="84">
        <v>42090</v>
      </c>
      <c r="AT792" s="85">
        <v>2015</v>
      </c>
      <c r="AU792" s="82" t="s">
        <v>4277</v>
      </c>
      <c r="AV792" s="84">
        <v>42825</v>
      </c>
      <c r="AW792" s="85">
        <v>2017</v>
      </c>
      <c r="AX792" s="85">
        <f>Table1[[#This Row],[End TEST]]-Table1[[#This Row],[Start TEST]]</f>
        <v>2</v>
      </c>
      <c r="AY792" s="85">
        <f>Table1[[#This Row],[TEST_Diff]]+1</f>
        <v>3</v>
      </c>
      <c r="AZ792" s="92">
        <f>DATEDIF(Table1[[#This Row],[Start Year]],Table1[[#This Row],[End Year]],"d") / 365</f>
        <v>2.0136986301369864</v>
      </c>
      <c r="BA792" s="82">
        <v>253800000</v>
      </c>
      <c r="BD792" s="82">
        <v>1</v>
      </c>
      <c r="BE792" s="82">
        <v>1</v>
      </c>
      <c r="BF792" s="82">
        <v>1</v>
      </c>
      <c r="BG792" s="82">
        <v>1</v>
      </c>
      <c r="BH792" s="82">
        <v>1</v>
      </c>
      <c r="BI792" s="82">
        <v>1</v>
      </c>
      <c r="BJ792" s="82">
        <v>1</v>
      </c>
      <c r="BK792" s="82">
        <v>1</v>
      </c>
      <c r="BL792" s="82">
        <v>1</v>
      </c>
      <c r="BM792" s="82">
        <v>1</v>
      </c>
      <c r="BO792" s="82">
        <v>1</v>
      </c>
      <c r="BP792" s="82">
        <v>1</v>
      </c>
    </row>
    <row r="793" spans="1:68" x14ac:dyDescent="0.5">
      <c r="A793" s="82">
        <v>80</v>
      </c>
      <c r="B793" s="82" t="s">
        <v>1471</v>
      </c>
      <c r="D793" s="90">
        <v>43579</v>
      </c>
      <c r="E793" s="90" t="s">
        <v>1472</v>
      </c>
      <c r="F793" s="90"/>
      <c r="G793" s="82" t="s">
        <v>1472</v>
      </c>
      <c r="H793" s="82" t="s">
        <v>1400</v>
      </c>
      <c r="I793" s="80" t="s">
        <v>102</v>
      </c>
      <c r="J793" s="80">
        <v>50</v>
      </c>
      <c r="K793" s="80">
        <v>132</v>
      </c>
      <c r="L793" s="80" t="s">
        <v>1438</v>
      </c>
      <c r="M793" s="80">
        <v>0.64</v>
      </c>
      <c r="N793" s="80">
        <v>3.2027779999999999</v>
      </c>
      <c r="O793" s="80">
        <v>73.220680000000002</v>
      </c>
      <c r="P793" s="80" t="s">
        <v>114</v>
      </c>
      <c r="Q793" s="80">
        <v>0</v>
      </c>
      <c r="R793" s="80">
        <v>25.384855999999999</v>
      </c>
      <c r="S793" s="80">
        <v>68.458809000000002</v>
      </c>
      <c r="T793" s="80">
        <v>640000</v>
      </c>
      <c r="U793" s="91">
        <f>Table1[[#This Row],[Distribution Amount (Dollars)]]/Table1[[#This Row],[NEWdatediff]]</f>
        <v>213333.33333333334</v>
      </c>
      <c r="V793" s="82" t="s">
        <v>1393</v>
      </c>
      <c r="W793" s="82" t="s">
        <v>91</v>
      </c>
      <c r="X793" s="82" t="s">
        <v>72</v>
      </c>
      <c r="Y793" s="82" t="s">
        <v>73</v>
      </c>
      <c r="Z793" s="82">
        <v>1</v>
      </c>
      <c r="AA793" s="82" t="s">
        <v>121</v>
      </c>
      <c r="AB793" s="82" t="s">
        <v>1401</v>
      </c>
      <c r="AD793" s="82" t="s">
        <v>1162</v>
      </c>
      <c r="AE793" s="82" t="s">
        <v>1473</v>
      </c>
      <c r="AN793" s="82" t="s">
        <v>76</v>
      </c>
      <c r="AO793" s="82" t="s">
        <v>1474</v>
      </c>
      <c r="AP793" s="82">
        <v>200000000</v>
      </c>
      <c r="AQ793" s="82" t="s">
        <v>109</v>
      </c>
      <c r="AR793" s="82" t="s">
        <v>4274</v>
      </c>
      <c r="AS793" s="84">
        <v>42090</v>
      </c>
      <c r="AT793" s="85">
        <v>2015</v>
      </c>
      <c r="AU793" s="82" t="s">
        <v>4277</v>
      </c>
      <c r="AV793" s="84">
        <v>42825</v>
      </c>
      <c r="AW793" s="85">
        <v>2017</v>
      </c>
      <c r="AX793" s="85">
        <f>Table1[[#This Row],[End TEST]]-Table1[[#This Row],[Start TEST]]</f>
        <v>2</v>
      </c>
      <c r="AY793" s="85">
        <f>Table1[[#This Row],[TEST_Diff]]+1</f>
        <v>3</v>
      </c>
      <c r="AZ793" s="92">
        <f>DATEDIF(Table1[[#This Row],[Start Year]],Table1[[#This Row],[End Year]],"d") / 365</f>
        <v>2.0136986301369864</v>
      </c>
      <c r="BA793" s="82">
        <v>253800000</v>
      </c>
      <c r="BD793" s="82">
        <v>1</v>
      </c>
      <c r="BE793" s="82">
        <v>1</v>
      </c>
      <c r="BF793" s="82">
        <v>1</v>
      </c>
      <c r="BG793" s="82">
        <v>1</v>
      </c>
      <c r="BH793" s="82">
        <v>1</v>
      </c>
      <c r="BI793" s="82">
        <v>1</v>
      </c>
      <c r="BJ793" s="82">
        <v>1</v>
      </c>
      <c r="BK793" s="82">
        <v>1</v>
      </c>
      <c r="BL793" s="82">
        <v>1</v>
      </c>
      <c r="BM793" s="82">
        <v>1</v>
      </c>
      <c r="BO793" s="82">
        <v>1</v>
      </c>
      <c r="BP793" s="82">
        <v>1</v>
      </c>
    </row>
    <row r="794" spans="1:68" x14ac:dyDescent="0.5">
      <c r="A794" s="82">
        <v>80</v>
      </c>
      <c r="B794" s="82" t="s">
        <v>1471</v>
      </c>
      <c r="D794" s="90">
        <v>43579</v>
      </c>
      <c r="E794" s="90" t="s">
        <v>1472</v>
      </c>
      <c r="F794" s="90"/>
      <c r="G794" s="82" t="s">
        <v>1472</v>
      </c>
      <c r="H794" s="82" t="s">
        <v>1400</v>
      </c>
      <c r="I794" s="80" t="s">
        <v>81</v>
      </c>
      <c r="J794" s="80">
        <v>50</v>
      </c>
      <c r="K794" s="80">
        <v>132</v>
      </c>
      <c r="L794" s="80" t="s">
        <v>1438</v>
      </c>
      <c r="M794" s="80">
        <v>0.64</v>
      </c>
      <c r="N794" s="80">
        <v>3.2027779999999999</v>
      </c>
      <c r="O794" s="80">
        <v>73.220680000000002</v>
      </c>
      <c r="P794" s="80" t="s">
        <v>114</v>
      </c>
      <c r="Q794" s="80">
        <v>0</v>
      </c>
      <c r="R794" s="80">
        <v>25.384855999999999</v>
      </c>
      <c r="S794" s="80">
        <v>68.458809000000002</v>
      </c>
      <c r="T794" s="80">
        <v>640000</v>
      </c>
      <c r="U794" s="91">
        <f>Table1[[#This Row],[Distribution Amount (Dollars)]]/Table1[[#This Row],[NEWdatediff]]</f>
        <v>213333.33333333334</v>
      </c>
      <c r="V794" s="82" t="s">
        <v>1393</v>
      </c>
      <c r="W794" s="82" t="s">
        <v>91</v>
      </c>
      <c r="X794" s="82" t="s">
        <v>72</v>
      </c>
      <c r="Y794" s="82" t="s">
        <v>73</v>
      </c>
      <c r="Z794" s="82">
        <v>1</v>
      </c>
      <c r="AA794" s="82" t="s">
        <v>121</v>
      </c>
      <c r="AB794" s="82" t="s">
        <v>1401</v>
      </c>
      <c r="AD794" s="82" t="s">
        <v>1162</v>
      </c>
      <c r="AE794" s="82" t="s">
        <v>1473</v>
      </c>
      <c r="AN794" s="82" t="s">
        <v>76</v>
      </c>
      <c r="AO794" s="82" t="s">
        <v>1474</v>
      </c>
      <c r="AP794" s="82">
        <v>200000000</v>
      </c>
      <c r="AQ794" s="82" t="s">
        <v>109</v>
      </c>
      <c r="AR794" s="82" t="s">
        <v>4274</v>
      </c>
      <c r="AS794" s="84">
        <v>42090</v>
      </c>
      <c r="AT794" s="85">
        <v>2015</v>
      </c>
      <c r="AU794" s="82" t="s">
        <v>4277</v>
      </c>
      <c r="AV794" s="84">
        <v>42825</v>
      </c>
      <c r="AW794" s="85">
        <v>2017</v>
      </c>
      <c r="AX794" s="85">
        <f>Table1[[#This Row],[End TEST]]-Table1[[#This Row],[Start TEST]]</f>
        <v>2</v>
      </c>
      <c r="AY794" s="85">
        <f>Table1[[#This Row],[TEST_Diff]]+1</f>
        <v>3</v>
      </c>
      <c r="AZ794" s="92">
        <f>DATEDIF(Table1[[#This Row],[Start Year]],Table1[[#This Row],[End Year]],"d") / 365</f>
        <v>2.0136986301369864</v>
      </c>
      <c r="BA794" s="82">
        <v>253800000</v>
      </c>
      <c r="BD794" s="82">
        <v>1</v>
      </c>
      <c r="BE794" s="82">
        <v>1</v>
      </c>
      <c r="BF794" s="82">
        <v>1</v>
      </c>
      <c r="BG794" s="82">
        <v>1</v>
      </c>
      <c r="BH794" s="82">
        <v>1</v>
      </c>
      <c r="BI794" s="82">
        <v>1</v>
      </c>
      <c r="BJ794" s="82">
        <v>1</v>
      </c>
      <c r="BK794" s="82">
        <v>1</v>
      </c>
      <c r="BL794" s="82">
        <v>1</v>
      </c>
      <c r="BM794" s="82">
        <v>1</v>
      </c>
      <c r="BO794" s="82">
        <v>1</v>
      </c>
      <c r="BP794" s="82">
        <v>1</v>
      </c>
    </row>
    <row r="795" spans="1:68" x14ac:dyDescent="0.5">
      <c r="A795" s="82">
        <v>80</v>
      </c>
      <c r="B795" s="82" t="s">
        <v>1471</v>
      </c>
      <c r="D795" s="90">
        <v>43579</v>
      </c>
      <c r="E795" s="90" t="s">
        <v>1472</v>
      </c>
      <c r="F795" s="90"/>
      <c r="G795" s="82" t="s">
        <v>1472</v>
      </c>
      <c r="H795" s="82" t="s">
        <v>1400</v>
      </c>
      <c r="I795" s="80" t="s">
        <v>102</v>
      </c>
      <c r="J795" s="80">
        <v>50</v>
      </c>
      <c r="K795" s="80">
        <v>132</v>
      </c>
      <c r="L795" s="80" t="s">
        <v>325</v>
      </c>
      <c r="M795" s="80">
        <v>1.1499999999999999</v>
      </c>
      <c r="N795" s="80">
        <v>6.4280549999999996</v>
      </c>
      <c r="O795" s="80">
        <v>-9.4294989999999999</v>
      </c>
      <c r="P795" s="80" t="s">
        <v>69</v>
      </c>
      <c r="Q795" s="80">
        <v>0</v>
      </c>
      <c r="R795" s="80">
        <v>2.6272389999999999</v>
      </c>
      <c r="S795" s="80">
        <v>23.381664000000001</v>
      </c>
      <c r="T795" s="80">
        <v>1150000</v>
      </c>
      <c r="U795" s="91">
        <f>Table1[[#This Row],[Distribution Amount (Dollars)]]/Table1[[#This Row],[NEWdatediff]]</f>
        <v>383333.33333333331</v>
      </c>
      <c r="V795" s="82" t="s">
        <v>1393</v>
      </c>
      <c r="W795" s="82" t="s">
        <v>91</v>
      </c>
      <c r="X795" s="82" t="s">
        <v>72</v>
      </c>
      <c r="Y795" s="82" t="s">
        <v>73</v>
      </c>
      <c r="Z795" s="82">
        <v>1</v>
      </c>
      <c r="AA795" s="82" t="s">
        <v>121</v>
      </c>
      <c r="AB795" s="82" t="s">
        <v>1401</v>
      </c>
      <c r="AD795" s="82" t="s">
        <v>151</v>
      </c>
      <c r="AE795" s="82" t="s">
        <v>1473</v>
      </c>
      <c r="AN795" s="82" t="s">
        <v>76</v>
      </c>
      <c r="AO795" s="82" t="s">
        <v>1474</v>
      </c>
      <c r="AP795" s="82">
        <v>200000000</v>
      </c>
      <c r="AQ795" s="82" t="s">
        <v>109</v>
      </c>
      <c r="AR795" s="82" t="s">
        <v>4274</v>
      </c>
      <c r="AS795" s="84">
        <v>42090</v>
      </c>
      <c r="AT795" s="85">
        <v>2015</v>
      </c>
      <c r="AU795" s="82" t="s">
        <v>4277</v>
      </c>
      <c r="AV795" s="84">
        <v>42825</v>
      </c>
      <c r="AW795" s="85">
        <v>2017</v>
      </c>
      <c r="AX795" s="85">
        <f>Table1[[#This Row],[End TEST]]-Table1[[#This Row],[Start TEST]]</f>
        <v>2</v>
      </c>
      <c r="AY795" s="85">
        <f>Table1[[#This Row],[TEST_Diff]]+1</f>
        <v>3</v>
      </c>
      <c r="AZ795" s="92">
        <f>DATEDIF(Table1[[#This Row],[Start Year]],Table1[[#This Row],[End Year]],"d") / 365</f>
        <v>2.0136986301369864</v>
      </c>
      <c r="BA795" s="82">
        <v>253800000</v>
      </c>
      <c r="BD795" s="82">
        <v>1</v>
      </c>
      <c r="BE795" s="82">
        <v>1</v>
      </c>
      <c r="BF795" s="82">
        <v>1</v>
      </c>
      <c r="BG795" s="82">
        <v>1</v>
      </c>
      <c r="BH795" s="82">
        <v>1</v>
      </c>
      <c r="BI795" s="82">
        <v>1</v>
      </c>
      <c r="BJ795" s="82">
        <v>1</v>
      </c>
      <c r="BK795" s="82">
        <v>1</v>
      </c>
      <c r="BL795" s="82">
        <v>1</v>
      </c>
      <c r="BM795" s="82">
        <v>1</v>
      </c>
      <c r="BO795" s="82">
        <v>1</v>
      </c>
      <c r="BP795" s="82">
        <v>1</v>
      </c>
    </row>
    <row r="796" spans="1:68" x14ac:dyDescent="0.5">
      <c r="A796" s="82">
        <v>80</v>
      </c>
      <c r="B796" s="82" t="s">
        <v>1471</v>
      </c>
      <c r="D796" s="90">
        <v>43579</v>
      </c>
      <c r="E796" s="90" t="s">
        <v>1472</v>
      </c>
      <c r="F796" s="90"/>
      <c r="G796" s="82" t="s">
        <v>1472</v>
      </c>
      <c r="H796" s="82" t="s">
        <v>1400</v>
      </c>
      <c r="I796" s="80" t="s">
        <v>81</v>
      </c>
      <c r="J796" s="80">
        <v>50</v>
      </c>
      <c r="K796" s="80">
        <v>132</v>
      </c>
      <c r="L796" s="80" t="s">
        <v>325</v>
      </c>
      <c r="M796" s="80">
        <v>1.1499999999999999</v>
      </c>
      <c r="N796" s="80">
        <v>6.4280549999999996</v>
      </c>
      <c r="O796" s="80">
        <v>-9.4294989999999999</v>
      </c>
      <c r="P796" s="80" t="s">
        <v>69</v>
      </c>
      <c r="Q796" s="80">
        <v>0</v>
      </c>
      <c r="R796" s="80">
        <v>2.6272389999999999</v>
      </c>
      <c r="S796" s="80">
        <v>23.381664000000001</v>
      </c>
      <c r="T796" s="80">
        <v>1150000</v>
      </c>
      <c r="U796" s="91">
        <f>Table1[[#This Row],[Distribution Amount (Dollars)]]/Table1[[#This Row],[NEWdatediff]]</f>
        <v>383333.33333333331</v>
      </c>
      <c r="V796" s="82" t="s">
        <v>1393</v>
      </c>
      <c r="W796" s="82" t="s">
        <v>91</v>
      </c>
      <c r="X796" s="82" t="s">
        <v>72</v>
      </c>
      <c r="Y796" s="82" t="s">
        <v>73</v>
      </c>
      <c r="Z796" s="82">
        <v>1</v>
      </c>
      <c r="AA796" s="82" t="s">
        <v>121</v>
      </c>
      <c r="AB796" s="82" t="s">
        <v>1401</v>
      </c>
      <c r="AD796" s="82" t="s">
        <v>151</v>
      </c>
      <c r="AE796" s="82" t="s">
        <v>1473</v>
      </c>
      <c r="AN796" s="82" t="s">
        <v>76</v>
      </c>
      <c r="AO796" s="82" t="s">
        <v>1474</v>
      </c>
      <c r="AP796" s="82">
        <v>200000000</v>
      </c>
      <c r="AQ796" s="82" t="s">
        <v>109</v>
      </c>
      <c r="AR796" s="82" t="s">
        <v>4274</v>
      </c>
      <c r="AS796" s="84">
        <v>42090</v>
      </c>
      <c r="AT796" s="85">
        <v>2015</v>
      </c>
      <c r="AU796" s="82" t="s">
        <v>4277</v>
      </c>
      <c r="AV796" s="84">
        <v>42825</v>
      </c>
      <c r="AW796" s="85">
        <v>2017</v>
      </c>
      <c r="AX796" s="85">
        <f>Table1[[#This Row],[End TEST]]-Table1[[#This Row],[Start TEST]]</f>
        <v>2</v>
      </c>
      <c r="AY796" s="85">
        <f>Table1[[#This Row],[TEST_Diff]]+1</f>
        <v>3</v>
      </c>
      <c r="AZ796" s="92">
        <f>DATEDIF(Table1[[#This Row],[Start Year]],Table1[[#This Row],[End Year]],"d") / 365</f>
        <v>2.0136986301369864</v>
      </c>
      <c r="BA796" s="82">
        <v>253800000</v>
      </c>
      <c r="BD796" s="82">
        <v>1</v>
      </c>
      <c r="BE796" s="82">
        <v>1</v>
      </c>
      <c r="BF796" s="82">
        <v>1</v>
      </c>
      <c r="BG796" s="82">
        <v>1</v>
      </c>
      <c r="BH796" s="82">
        <v>1</v>
      </c>
      <c r="BI796" s="82">
        <v>1</v>
      </c>
      <c r="BJ796" s="82">
        <v>1</v>
      </c>
      <c r="BK796" s="82">
        <v>1</v>
      </c>
      <c r="BL796" s="82">
        <v>1</v>
      </c>
      <c r="BM796" s="82">
        <v>1</v>
      </c>
      <c r="BO796" s="82">
        <v>1</v>
      </c>
      <c r="BP796" s="82">
        <v>1</v>
      </c>
    </row>
    <row r="797" spans="1:68" x14ac:dyDescent="0.5">
      <c r="A797" s="82">
        <v>80</v>
      </c>
      <c r="B797" s="82" t="s">
        <v>1471</v>
      </c>
      <c r="D797" s="90">
        <v>43579</v>
      </c>
      <c r="E797" s="90" t="s">
        <v>1472</v>
      </c>
      <c r="F797" s="90"/>
      <c r="G797" s="82" t="s">
        <v>1472</v>
      </c>
      <c r="H797" s="82" t="s">
        <v>1400</v>
      </c>
      <c r="I797" s="80" t="s">
        <v>102</v>
      </c>
      <c r="J797" s="80">
        <v>50</v>
      </c>
      <c r="K797" s="80">
        <v>132</v>
      </c>
      <c r="L797" s="80" t="s">
        <v>1430</v>
      </c>
      <c r="M797" s="80">
        <v>0.25</v>
      </c>
      <c r="N797" s="80">
        <v>-14.235004</v>
      </c>
      <c r="O797" s="80">
        <v>-51.925282000000003</v>
      </c>
      <c r="P797" s="80" t="s">
        <v>84</v>
      </c>
      <c r="Q797" s="80">
        <v>0</v>
      </c>
      <c r="R797" s="80">
        <v>-15.623037</v>
      </c>
      <c r="S797" s="80">
        <v>-59.0625</v>
      </c>
      <c r="T797" s="80">
        <v>250000</v>
      </c>
      <c r="U797" s="91">
        <f>Table1[[#This Row],[Distribution Amount (Dollars)]]/Table1[[#This Row],[NEWdatediff]]</f>
        <v>83333.333333333328</v>
      </c>
      <c r="V797" s="82" t="s">
        <v>1393</v>
      </c>
      <c r="W797" s="82" t="s">
        <v>91</v>
      </c>
      <c r="X797" s="82" t="s">
        <v>72</v>
      </c>
      <c r="Y797" s="82" t="s">
        <v>73</v>
      </c>
      <c r="Z797" s="82">
        <v>1</v>
      </c>
      <c r="AA797" s="82" t="s">
        <v>121</v>
      </c>
      <c r="AB797" s="82" t="s">
        <v>1401</v>
      </c>
      <c r="AD797" s="82" t="s">
        <v>1443</v>
      </c>
      <c r="AE797" s="82" t="s">
        <v>1473</v>
      </c>
      <c r="AN797" s="82" t="s">
        <v>76</v>
      </c>
      <c r="AO797" s="82" t="s">
        <v>1474</v>
      </c>
      <c r="AP797" s="82">
        <v>200000000</v>
      </c>
      <c r="AQ797" s="82" t="s">
        <v>109</v>
      </c>
      <c r="AR797" s="82" t="s">
        <v>4274</v>
      </c>
      <c r="AS797" s="84">
        <v>42090</v>
      </c>
      <c r="AT797" s="85">
        <v>2015</v>
      </c>
      <c r="AU797" s="82" t="s">
        <v>4277</v>
      </c>
      <c r="AV797" s="84">
        <v>42825</v>
      </c>
      <c r="AW797" s="85">
        <v>2017</v>
      </c>
      <c r="AX797" s="85">
        <f>Table1[[#This Row],[End TEST]]-Table1[[#This Row],[Start TEST]]</f>
        <v>2</v>
      </c>
      <c r="AY797" s="85">
        <f>Table1[[#This Row],[TEST_Diff]]+1</f>
        <v>3</v>
      </c>
      <c r="AZ797" s="92">
        <f>DATEDIF(Table1[[#This Row],[Start Year]],Table1[[#This Row],[End Year]],"d") / 365</f>
        <v>2.0136986301369864</v>
      </c>
      <c r="BA797" s="82">
        <v>253800000</v>
      </c>
      <c r="BD797" s="82">
        <v>1</v>
      </c>
      <c r="BE797" s="82">
        <v>1</v>
      </c>
      <c r="BF797" s="82">
        <v>1</v>
      </c>
      <c r="BG797" s="82">
        <v>1</v>
      </c>
      <c r="BH797" s="82">
        <v>1</v>
      </c>
      <c r="BI797" s="82">
        <v>1</v>
      </c>
      <c r="BJ797" s="82">
        <v>1</v>
      </c>
      <c r="BK797" s="82">
        <v>1</v>
      </c>
      <c r="BL797" s="82">
        <v>1</v>
      </c>
      <c r="BM797" s="82">
        <v>1</v>
      </c>
      <c r="BO797" s="82">
        <v>1</v>
      </c>
      <c r="BP797" s="82">
        <v>1</v>
      </c>
    </row>
    <row r="798" spans="1:68" x14ac:dyDescent="0.5">
      <c r="A798" s="82">
        <v>80</v>
      </c>
      <c r="B798" s="82" t="s">
        <v>1471</v>
      </c>
      <c r="D798" s="90">
        <v>43579</v>
      </c>
      <c r="E798" s="90" t="s">
        <v>1472</v>
      </c>
      <c r="F798" s="90"/>
      <c r="G798" s="82" t="s">
        <v>1472</v>
      </c>
      <c r="H798" s="82" t="s">
        <v>1400</v>
      </c>
      <c r="I798" s="80" t="s">
        <v>81</v>
      </c>
      <c r="J798" s="80">
        <v>50</v>
      </c>
      <c r="K798" s="80">
        <v>132</v>
      </c>
      <c r="L798" s="80" t="s">
        <v>1430</v>
      </c>
      <c r="M798" s="80">
        <v>0.25</v>
      </c>
      <c r="N798" s="80">
        <v>-14.235004</v>
      </c>
      <c r="O798" s="80">
        <v>-51.925282000000003</v>
      </c>
      <c r="P798" s="80" t="s">
        <v>84</v>
      </c>
      <c r="Q798" s="80">
        <v>0</v>
      </c>
      <c r="R798" s="80">
        <v>-15.623037</v>
      </c>
      <c r="S798" s="80">
        <v>-59.0625</v>
      </c>
      <c r="T798" s="80">
        <v>250000</v>
      </c>
      <c r="U798" s="91">
        <f>Table1[[#This Row],[Distribution Amount (Dollars)]]/Table1[[#This Row],[NEWdatediff]]</f>
        <v>83333.333333333328</v>
      </c>
      <c r="V798" s="82" t="s">
        <v>1393</v>
      </c>
      <c r="W798" s="82" t="s">
        <v>91</v>
      </c>
      <c r="X798" s="82" t="s">
        <v>72</v>
      </c>
      <c r="Y798" s="82" t="s">
        <v>73</v>
      </c>
      <c r="Z798" s="82">
        <v>1</v>
      </c>
      <c r="AA798" s="82" t="s">
        <v>121</v>
      </c>
      <c r="AB798" s="82" t="s">
        <v>1401</v>
      </c>
      <c r="AD798" s="82" t="s">
        <v>1443</v>
      </c>
      <c r="AE798" s="82" t="s">
        <v>1473</v>
      </c>
      <c r="AN798" s="82" t="s">
        <v>76</v>
      </c>
      <c r="AO798" s="82" t="s">
        <v>1474</v>
      </c>
      <c r="AP798" s="82">
        <v>200000000</v>
      </c>
      <c r="AQ798" s="82" t="s">
        <v>109</v>
      </c>
      <c r="AR798" s="82" t="s">
        <v>4274</v>
      </c>
      <c r="AS798" s="84">
        <v>42090</v>
      </c>
      <c r="AT798" s="85">
        <v>2015</v>
      </c>
      <c r="AU798" s="82" t="s">
        <v>4277</v>
      </c>
      <c r="AV798" s="84">
        <v>42825</v>
      </c>
      <c r="AW798" s="85">
        <v>2017</v>
      </c>
      <c r="AX798" s="85">
        <f>Table1[[#This Row],[End TEST]]-Table1[[#This Row],[Start TEST]]</f>
        <v>2</v>
      </c>
      <c r="AY798" s="85">
        <f>Table1[[#This Row],[TEST_Diff]]+1</f>
        <v>3</v>
      </c>
      <c r="AZ798" s="92">
        <f>DATEDIF(Table1[[#This Row],[Start Year]],Table1[[#This Row],[End Year]],"d") / 365</f>
        <v>2.0136986301369864</v>
      </c>
      <c r="BA798" s="82">
        <v>253800000</v>
      </c>
      <c r="BD798" s="82">
        <v>1</v>
      </c>
      <c r="BE798" s="82">
        <v>1</v>
      </c>
      <c r="BF798" s="82">
        <v>1</v>
      </c>
      <c r="BG798" s="82">
        <v>1</v>
      </c>
      <c r="BH798" s="82">
        <v>1</v>
      </c>
      <c r="BI798" s="82">
        <v>1</v>
      </c>
      <c r="BJ798" s="82">
        <v>1</v>
      </c>
      <c r="BK798" s="82">
        <v>1</v>
      </c>
      <c r="BL798" s="82">
        <v>1</v>
      </c>
      <c r="BM798" s="82">
        <v>1</v>
      </c>
      <c r="BO798" s="82">
        <v>1</v>
      </c>
      <c r="BP798" s="82">
        <v>1</v>
      </c>
    </row>
    <row r="799" spans="1:68" x14ac:dyDescent="0.5">
      <c r="A799" s="82">
        <v>80</v>
      </c>
      <c r="B799" s="82" t="s">
        <v>1471</v>
      </c>
      <c r="D799" s="90">
        <v>43579</v>
      </c>
      <c r="E799" s="90" t="s">
        <v>1472</v>
      </c>
      <c r="F799" s="90"/>
      <c r="G799" s="82" t="s">
        <v>1472</v>
      </c>
      <c r="H799" s="82" t="s">
        <v>1400</v>
      </c>
      <c r="I799" s="80" t="s">
        <v>102</v>
      </c>
      <c r="J799" s="80">
        <v>50</v>
      </c>
      <c r="K799" s="80">
        <v>132</v>
      </c>
      <c r="L799" s="80" t="s">
        <v>1460</v>
      </c>
      <c r="M799" s="80">
        <v>0.64</v>
      </c>
      <c r="N799" s="80">
        <v>39.061414999999997</v>
      </c>
      <c r="O799" s="80">
        <v>35.124581999999997</v>
      </c>
      <c r="P799" s="80" t="s">
        <v>268</v>
      </c>
      <c r="Q799" s="80">
        <v>0</v>
      </c>
      <c r="R799" s="80">
        <v>37.477907000000002</v>
      </c>
      <c r="S799" s="80">
        <v>39.411562000000004</v>
      </c>
      <c r="T799" s="80">
        <v>640000</v>
      </c>
      <c r="U799" s="91">
        <f>Table1[[#This Row],[Distribution Amount (Dollars)]]/Table1[[#This Row],[NEWdatediff]]</f>
        <v>213333.33333333334</v>
      </c>
      <c r="V799" s="82" t="s">
        <v>1393</v>
      </c>
      <c r="W799" s="82" t="s">
        <v>91</v>
      </c>
      <c r="X799" s="82" t="s">
        <v>72</v>
      </c>
      <c r="Y799" s="82" t="s">
        <v>73</v>
      </c>
      <c r="Z799" s="82">
        <v>1</v>
      </c>
      <c r="AA799" s="82" t="s">
        <v>121</v>
      </c>
      <c r="AB799" s="82" t="s">
        <v>1401</v>
      </c>
      <c r="AD799" s="82" t="s">
        <v>1415</v>
      </c>
      <c r="AE799" s="82" t="s">
        <v>1473</v>
      </c>
      <c r="AN799" s="82" t="s">
        <v>76</v>
      </c>
      <c r="AO799" s="82" t="s">
        <v>1474</v>
      </c>
      <c r="AP799" s="82">
        <v>200000000</v>
      </c>
      <c r="AQ799" s="82" t="s">
        <v>109</v>
      </c>
      <c r="AR799" s="82" t="s">
        <v>4274</v>
      </c>
      <c r="AS799" s="84">
        <v>42090</v>
      </c>
      <c r="AT799" s="85">
        <v>2015</v>
      </c>
      <c r="AU799" s="82" t="s">
        <v>4277</v>
      </c>
      <c r="AV799" s="84">
        <v>42825</v>
      </c>
      <c r="AW799" s="85">
        <v>2017</v>
      </c>
      <c r="AX799" s="85">
        <f>Table1[[#This Row],[End TEST]]-Table1[[#This Row],[Start TEST]]</f>
        <v>2</v>
      </c>
      <c r="AY799" s="85">
        <f>Table1[[#This Row],[TEST_Diff]]+1</f>
        <v>3</v>
      </c>
      <c r="AZ799" s="92">
        <f>DATEDIF(Table1[[#This Row],[Start Year]],Table1[[#This Row],[End Year]],"d") / 365</f>
        <v>2.0136986301369864</v>
      </c>
      <c r="BA799" s="82">
        <v>253800000</v>
      </c>
      <c r="BD799" s="82">
        <v>1</v>
      </c>
      <c r="BE799" s="82">
        <v>1</v>
      </c>
      <c r="BF799" s="82">
        <v>1</v>
      </c>
      <c r="BG799" s="82">
        <v>1</v>
      </c>
      <c r="BH799" s="82">
        <v>1</v>
      </c>
      <c r="BI799" s="82">
        <v>1</v>
      </c>
      <c r="BJ799" s="82">
        <v>1</v>
      </c>
      <c r="BK799" s="82">
        <v>1</v>
      </c>
      <c r="BL799" s="82">
        <v>1</v>
      </c>
      <c r="BM799" s="82">
        <v>1</v>
      </c>
      <c r="BO799" s="82">
        <v>1</v>
      </c>
      <c r="BP799" s="82">
        <v>1</v>
      </c>
    </row>
    <row r="800" spans="1:68" x14ac:dyDescent="0.5">
      <c r="A800" s="82">
        <v>80</v>
      </c>
      <c r="B800" s="82" t="s">
        <v>1471</v>
      </c>
      <c r="D800" s="90">
        <v>43579</v>
      </c>
      <c r="E800" s="90" t="s">
        <v>1472</v>
      </c>
      <c r="F800" s="90"/>
      <c r="G800" s="82" t="s">
        <v>1472</v>
      </c>
      <c r="H800" s="82" t="s">
        <v>1400</v>
      </c>
      <c r="I800" s="80" t="s">
        <v>81</v>
      </c>
      <c r="J800" s="80">
        <v>50</v>
      </c>
      <c r="K800" s="80">
        <v>132</v>
      </c>
      <c r="L800" s="80" t="s">
        <v>1460</v>
      </c>
      <c r="M800" s="80">
        <v>0.64</v>
      </c>
      <c r="N800" s="80">
        <v>39.061414999999997</v>
      </c>
      <c r="O800" s="80">
        <v>35.124581999999997</v>
      </c>
      <c r="P800" s="80" t="s">
        <v>268</v>
      </c>
      <c r="Q800" s="80">
        <v>0</v>
      </c>
      <c r="R800" s="80">
        <v>37.477907000000002</v>
      </c>
      <c r="S800" s="80">
        <v>39.411562000000004</v>
      </c>
      <c r="T800" s="80">
        <v>640000</v>
      </c>
      <c r="U800" s="91">
        <f>Table1[[#This Row],[Distribution Amount (Dollars)]]/Table1[[#This Row],[NEWdatediff]]</f>
        <v>213333.33333333334</v>
      </c>
      <c r="V800" s="82" t="s">
        <v>1393</v>
      </c>
      <c r="W800" s="82" t="s">
        <v>91</v>
      </c>
      <c r="X800" s="82" t="s">
        <v>72</v>
      </c>
      <c r="Y800" s="82" t="s">
        <v>73</v>
      </c>
      <c r="Z800" s="82">
        <v>1</v>
      </c>
      <c r="AA800" s="82" t="s">
        <v>121</v>
      </c>
      <c r="AB800" s="82" t="s">
        <v>1401</v>
      </c>
      <c r="AD800" s="82" t="s">
        <v>1415</v>
      </c>
      <c r="AE800" s="82" t="s">
        <v>1473</v>
      </c>
      <c r="AN800" s="82" t="s">
        <v>76</v>
      </c>
      <c r="AO800" s="82" t="s">
        <v>1474</v>
      </c>
      <c r="AP800" s="82">
        <v>200000000</v>
      </c>
      <c r="AQ800" s="82" t="s">
        <v>109</v>
      </c>
      <c r="AR800" s="82" t="s">
        <v>4274</v>
      </c>
      <c r="AS800" s="84">
        <v>42090</v>
      </c>
      <c r="AT800" s="85">
        <v>2015</v>
      </c>
      <c r="AU800" s="82" t="s">
        <v>4277</v>
      </c>
      <c r="AV800" s="84">
        <v>42825</v>
      </c>
      <c r="AW800" s="85">
        <v>2017</v>
      </c>
      <c r="AX800" s="85">
        <f>Table1[[#This Row],[End TEST]]-Table1[[#This Row],[Start TEST]]</f>
        <v>2</v>
      </c>
      <c r="AY800" s="85">
        <f>Table1[[#This Row],[TEST_Diff]]+1</f>
        <v>3</v>
      </c>
      <c r="AZ800" s="92">
        <f>DATEDIF(Table1[[#This Row],[Start Year]],Table1[[#This Row],[End Year]],"d") / 365</f>
        <v>2.0136986301369864</v>
      </c>
      <c r="BA800" s="82">
        <v>253800000</v>
      </c>
      <c r="BD800" s="82">
        <v>1</v>
      </c>
      <c r="BE800" s="82">
        <v>1</v>
      </c>
      <c r="BF800" s="82">
        <v>1</v>
      </c>
      <c r="BG800" s="82">
        <v>1</v>
      </c>
      <c r="BH800" s="82">
        <v>1</v>
      </c>
      <c r="BI800" s="82">
        <v>1</v>
      </c>
      <c r="BJ800" s="82">
        <v>1</v>
      </c>
      <c r="BK800" s="82">
        <v>1</v>
      </c>
      <c r="BL800" s="82">
        <v>1</v>
      </c>
      <c r="BM800" s="82">
        <v>1</v>
      </c>
      <c r="BO800" s="82">
        <v>1</v>
      </c>
      <c r="BP800" s="82">
        <v>1</v>
      </c>
    </row>
    <row r="801" spans="1:68" x14ac:dyDescent="0.5">
      <c r="A801" s="82">
        <v>80</v>
      </c>
      <c r="B801" s="82" t="s">
        <v>1471</v>
      </c>
      <c r="D801" s="90">
        <v>43579</v>
      </c>
      <c r="E801" s="90" t="s">
        <v>1472</v>
      </c>
      <c r="F801" s="90"/>
      <c r="G801" s="82" t="s">
        <v>1472</v>
      </c>
      <c r="H801" s="82" t="s">
        <v>1400</v>
      </c>
      <c r="I801" s="80" t="s">
        <v>102</v>
      </c>
      <c r="J801" s="80">
        <v>50</v>
      </c>
      <c r="K801" s="80">
        <v>132</v>
      </c>
      <c r="L801" s="80" t="s">
        <v>1053</v>
      </c>
      <c r="M801" s="80">
        <v>1.1499999999999999</v>
      </c>
      <c r="N801" s="80">
        <v>17.607787999999999</v>
      </c>
      <c r="O801" s="80">
        <v>8.0816660000000002</v>
      </c>
      <c r="P801" s="80" t="s">
        <v>69</v>
      </c>
      <c r="Q801" s="80">
        <v>0</v>
      </c>
      <c r="R801" s="80">
        <v>2.6272389999999999</v>
      </c>
      <c r="S801" s="80">
        <v>23.381664000000001</v>
      </c>
      <c r="T801" s="80">
        <v>1150000</v>
      </c>
      <c r="U801" s="91">
        <f>Table1[[#This Row],[Distribution Amount (Dollars)]]/Table1[[#This Row],[NEWdatediff]]</f>
        <v>383333.33333333331</v>
      </c>
      <c r="V801" s="82" t="s">
        <v>1393</v>
      </c>
      <c r="W801" s="82" t="s">
        <v>91</v>
      </c>
      <c r="X801" s="82" t="s">
        <v>72</v>
      </c>
      <c r="Y801" s="82" t="s">
        <v>73</v>
      </c>
      <c r="Z801" s="82">
        <v>1</v>
      </c>
      <c r="AA801" s="82" t="s">
        <v>121</v>
      </c>
      <c r="AB801" s="82" t="s">
        <v>1401</v>
      </c>
      <c r="AD801" s="82" t="s">
        <v>687</v>
      </c>
      <c r="AE801" s="82" t="s">
        <v>1473</v>
      </c>
      <c r="AN801" s="82" t="s">
        <v>76</v>
      </c>
      <c r="AO801" s="82" t="s">
        <v>1474</v>
      </c>
      <c r="AP801" s="82">
        <v>200000000</v>
      </c>
      <c r="AQ801" s="82" t="s">
        <v>109</v>
      </c>
      <c r="AR801" s="82" t="s">
        <v>4274</v>
      </c>
      <c r="AS801" s="84">
        <v>42090</v>
      </c>
      <c r="AT801" s="85">
        <v>2015</v>
      </c>
      <c r="AU801" s="82" t="s">
        <v>4277</v>
      </c>
      <c r="AV801" s="84">
        <v>42825</v>
      </c>
      <c r="AW801" s="85">
        <v>2017</v>
      </c>
      <c r="AX801" s="85">
        <f>Table1[[#This Row],[End TEST]]-Table1[[#This Row],[Start TEST]]</f>
        <v>2</v>
      </c>
      <c r="AY801" s="85">
        <f>Table1[[#This Row],[TEST_Diff]]+1</f>
        <v>3</v>
      </c>
      <c r="AZ801" s="92">
        <f>DATEDIF(Table1[[#This Row],[Start Year]],Table1[[#This Row],[End Year]],"d") / 365</f>
        <v>2.0136986301369864</v>
      </c>
      <c r="BA801" s="82">
        <v>253800000</v>
      </c>
      <c r="BD801" s="82">
        <v>1</v>
      </c>
      <c r="BE801" s="82">
        <v>1</v>
      </c>
      <c r="BF801" s="82">
        <v>1</v>
      </c>
      <c r="BG801" s="82">
        <v>1</v>
      </c>
      <c r="BH801" s="82">
        <v>1</v>
      </c>
      <c r="BI801" s="82">
        <v>1</v>
      </c>
      <c r="BJ801" s="82">
        <v>1</v>
      </c>
      <c r="BK801" s="82">
        <v>1</v>
      </c>
      <c r="BL801" s="82">
        <v>1</v>
      </c>
      <c r="BM801" s="82">
        <v>1</v>
      </c>
      <c r="BO801" s="82">
        <v>1</v>
      </c>
      <c r="BP801" s="82">
        <v>1</v>
      </c>
    </row>
    <row r="802" spans="1:68" x14ac:dyDescent="0.5">
      <c r="A802" s="82">
        <v>80</v>
      </c>
      <c r="B802" s="82" t="s">
        <v>1471</v>
      </c>
      <c r="D802" s="90">
        <v>43579</v>
      </c>
      <c r="E802" s="90" t="s">
        <v>1472</v>
      </c>
      <c r="F802" s="90"/>
      <c r="G802" s="82" t="s">
        <v>1472</v>
      </c>
      <c r="H802" s="82" t="s">
        <v>1400</v>
      </c>
      <c r="I802" s="80" t="s">
        <v>81</v>
      </c>
      <c r="J802" s="80">
        <v>50</v>
      </c>
      <c r="K802" s="80">
        <v>132</v>
      </c>
      <c r="L802" s="80" t="s">
        <v>1053</v>
      </c>
      <c r="M802" s="80">
        <v>1.1499999999999999</v>
      </c>
      <c r="N802" s="80">
        <v>17.607787999999999</v>
      </c>
      <c r="O802" s="80">
        <v>8.0816660000000002</v>
      </c>
      <c r="P802" s="80" t="s">
        <v>69</v>
      </c>
      <c r="Q802" s="80">
        <v>0</v>
      </c>
      <c r="R802" s="80">
        <v>2.6272389999999999</v>
      </c>
      <c r="S802" s="80">
        <v>23.381664000000001</v>
      </c>
      <c r="T802" s="80">
        <v>1150000</v>
      </c>
      <c r="U802" s="91">
        <f>Table1[[#This Row],[Distribution Amount (Dollars)]]/Table1[[#This Row],[NEWdatediff]]</f>
        <v>383333.33333333331</v>
      </c>
      <c r="V802" s="82" t="s">
        <v>1393</v>
      </c>
      <c r="W802" s="82" t="s">
        <v>91</v>
      </c>
      <c r="X802" s="82" t="s">
        <v>72</v>
      </c>
      <c r="Y802" s="82" t="s">
        <v>73</v>
      </c>
      <c r="Z802" s="82">
        <v>1</v>
      </c>
      <c r="AA802" s="82" t="s">
        <v>121</v>
      </c>
      <c r="AB802" s="82" t="s">
        <v>1401</v>
      </c>
      <c r="AD802" s="82" t="s">
        <v>687</v>
      </c>
      <c r="AE802" s="82" t="s">
        <v>1473</v>
      </c>
      <c r="AN802" s="82" t="s">
        <v>76</v>
      </c>
      <c r="AO802" s="82" t="s">
        <v>1474</v>
      </c>
      <c r="AP802" s="82">
        <v>200000000</v>
      </c>
      <c r="AQ802" s="82" t="s">
        <v>109</v>
      </c>
      <c r="AR802" s="82" t="s">
        <v>4274</v>
      </c>
      <c r="AS802" s="84">
        <v>42090</v>
      </c>
      <c r="AT802" s="85">
        <v>2015</v>
      </c>
      <c r="AU802" s="82" t="s">
        <v>4277</v>
      </c>
      <c r="AV802" s="84">
        <v>42825</v>
      </c>
      <c r="AW802" s="85">
        <v>2017</v>
      </c>
      <c r="AX802" s="85">
        <f>Table1[[#This Row],[End TEST]]-Table1[[#This Row],[Start TEST]]</f>
        <v>2</v>
      </c>
      <c r="AY802" s="85">
        <f>Table1[[#This Row],[TEST_Diff]]+1</f>
        <v>3</v>
      </c>
      <c r="AZ802" s="92">
        <f>DATEDIF(Table1[[#This Row],[Start Year]],Table1[[#This Row],[End Year]],"d") / 365</f>
        <v>2.0136986301369864</v>
      </c>
      <c r="BA802" s="82">
        <v>253800000</v>
      </c>
      <c r="BD802" s="82">
        <v>1</v>
      </c>
      <c r="BE802" s="82">
        <v>1</v>
      </c>
      <c r="BF802" s="82">
        <v>1</v>
      </c>
      <c r="BG802" s="82">
        <v>1</v>
      </c>
      <c r="BH802" s="82">
        <v>1</v>
      </c>
      <c r="BI802" s="82">
        <v>1</v>
      </c>
      <c r="BJ802" s="82">
        <v>1</v>
      </c>
      <c r="BK802" s="82">
        <v>1</v>
      </c>
      <c r="BL802" s="82">
        <v>1</v>
      </c>
      <c r="BM802" s="82">
        <v>1</v>
      </c>
      <c r="BO802" s="82">
        <v>1</v>
      </c>
      <c r="BP802" s="82">
        <v>1</v>
      </c>
    </row>
    <row r="803" spans="1:68" x14ac:dyDescent="0.5">
      <c r="A803" s="82">
        <v>80</v>
      </c>
      <c r="B803" s="82" t="s">
        <v>1471</v>
      </c>
      <c r="D803" s="90">
        <v>43579</v>
      </c>
      <c r="E803" s="90" t="s">
        <v>1472</v>
      </c>
      <c r="F803" s="90"/>
      <c r="G803" s="82" t="s">
        <v>1472</v>
      </c>
      <c r="H803" s="82" t="s">
        <v>1400</v>
      </c>
      <c r="I803" s="80" t="s">
        <v>102</v>
      </c>
      <c r="J803" s="80">
        <v>50</v>
      </c>
      <c r="K803" s="80">
        <v>132</v>
      </c>
      <c r="L803" s="80" t="s">
        <v>1074</v>
      </c>
      <c r="M803" s="80">
        <v>1.1499999999999999</v>
      </c>
      <c r="N803" s="80">
        <v>5.7863959999999999</v>
      </c>
      <c r="O803" s="80">
        <v>47.325853000000002</v>
      </c>
      <c r="P803" s="80" t="s">
        <v>69</v>
      </c>
      <c r="Q803" s="80">
        <v>0</v>
      </c>
      <c r="R803" s="80">
        <v>2.6272389999999999</v>
      </c>
      <c r="S803" s="80">
        <v>23.381664000000001</v>
      </c>
      <c r="T803" s="80">
        <v>1150000</v>
      </c>
      <c r="U803" s="91">
        <f>Table1[[#This Row],[Distribution Amount (Dollars)]]/Table1[[#This Row],[NEWdatediff]]</f>
        <v>383333.33333333331</v>
      </c>
      <c r="V803" s="82" t="s">
        <v>1393</v>
      </c>
      <c r="W803" s="82" t="s">
        <v>91</v>
      </c>
      <c r="X803" s="82" t="s">
        <v>72</v>
      </c>
      <c r="Y803" s="82" t="s">
        <v>73</v>
      </c>
      <c r="Z803" s="82">
        <v>1</v>
      </c>
      <c r="AA803" s="82" t="s">
        <v>121</v>
      </c>
      <c r="AB803" s="82" t="s">
        <v>1401</v>
      </c>
      <c r="AD803" s="82" t="s">
        <v>1466</v>
      </c>
      <c r="AE803" s="82" t="s">
        <v>1473</v>
      </c>
      <c r="AN803" s="82" t="s">
        <v>76</v>
      </c>
      <c r="AO803" s="82" t="s">
        <v>1474</v>
      </c>
      <c r="AP803" s="82">
        <v>200000000</v>
      </c>
      <c r="AQ803" s="82" t="s">
        <v>109</v>
      </c>
      <c r="AR803" s="82" t="s">
        <v>4274</v>
      </c>
      <c r="AS803" s="84">
        <v>42090</v>
      </c>
      <c r="AT803" s="85">
        <v>2015</v>
      </c>
      <c r="AU803" s="82" t="s">
        <v>4277</v>
      </c>
      <c r="AV803" s="84">
        <v>42825</v>
      </c>
      <c r="AW803" s="85">
        <v>2017</v>
      </c>
      <c r="AX803" s="85">
        <f>Table1[[#This Row],[End TEST]]-Table1[[#This Row],[Start TEST]]</f>
        <v>2</v>
      </c>
      <c r="AY803" s="85">
        <f>Table1[[#This Row],[TEST_Diff]]+1</f>
        <v>3</v>
      </c>
      <c r="AZ803" s="92">
        <f>DATEDIF(Table1[[#This Row],[Start Year]],Table1[[#This Row],[End Year]],"d") / 365</f>
        <v>2.0136986301369864</v>
      </c>
      <c r="BA803" s="82">
        <v>253800000</v>
      </c>
      <c r="BD803" s="82">
        <v>1</v>
      </c>
      <c r="BE803" s="82">
        <v>1</v>
      </c>
      <c r="BF803" s="82">
        <v>1</v>
      </c>
      <c r="BG803" s="82">
        <v>1</v>
      </c>
      <c r="BH803" s="82">
        <v>1</v>
      </c>
      <c r="BI803" s="82">
        <v>1</v>
      </c>
      <c r="BJ803" s="82">
        <v>1</v>
      </c>
      <c r="BK803" s="82">
        <v>1</v>
      </c>
      <c r="BL803" s="82">
        <v>1</v>
      </c>
      <c r="BM803" s="82">
        <v>1</v>
      </c>
      <c r="BO803" s="82">
        <v>1</v>
      </c>
      <c r="BP803" s="82">
        <v>1</v>
      </c>
    </row>
    <row r="804" spans="1:68" x14ac:dyDescent="0.5">
      <c r="A804" s="82">
        <v>80</v>
      </c>
      <c r="B804" s="82" t="s">
        <v>1471</v>
      </c>
      <c r="D804" s="90">
        <v>43579</v>
      </c>
      <c r="E804" s="90" t="s">
        <v>1472</v>
      </c>
      <c r="F804" s="90"/>
      <c r="G804" s="82" t="s">
        <v>1472</v>
      </c>
      <c r="H804" s="82" t="s">
        <v>1400</v>
      </c>
      <c r="I804" s="80" t="s">
        <v>81</v>
      </c>
      <c r="J804" s="80">
        <v>50</v>
      </c>
      <c r="K804" s="80">
        <v>132</v>
      </c>
      <c r="L804" s="80" t="s">
        <v>1074</v>
      </c>
      <c r="M804" s="80">
        <v>1.1499999999999999</v>
      </c>
      <c r="N804" s="80">
        <v>5.7863959999999999</v>
      </c>
      <c r="O804" s="80">
        <v>47.325853000000002</v>
      </c>
      <c r="P804" s="80" t="s">
        <v>69</v>
      </c>
      <c r="Q804" s="80">
        <v>0</v>
      </c>
      <c r="R804" s="80">
        <v>2.6272389999999999</v>
      </c>
      <c r="S804" s="80">
        <v>23.381664000000001</v>
      </c>
      <c r="T804" s="80">
        <v>1150000</v>
      </c>
      <c r="U804" s="91">
        <f>Table1[[#This Row],[Distribution Amount (Dollars)]]/Table1[[#This Row],[NEWdatediff]]</f>
        <v>383333.33333333331</v>
      </c>
      <c r="V804" s="82" t="s">
        <v>1393</v>
      </c>
      <c r="W804" s="82" t="s">
        <v>91</v>
      </c>
      <c r="X804" s="82" t="s">
        <v>72</v>
      </c>
      <c r="Y804" s="82" t="s">
        <v>73</v>
      </c>
      <c r="Z804" s="82">
        <v>1</v>
      </c>
      <c r="AA804" s="82" t="s">
        <v>121</v>
      </c>
      <c r="AB804" s="82" t="s">
        <v>1401</v>
      </c>
      <c r="AD804" s="82" t="s">
        <v>1466</v>
      </c>
      <c r="AE804" s="82" t="s">
        <v>1473</v>
      </c>
      <c r="AN804" s="82" t="s">
        <v>76</v>
      </c>
      <c r="AO804" s="82" t="s">
        <v>1474</v>
      </c>
      <c r="AP804" s="82">
        <v>200000000</v>
      </c>
      <c r="AQ804" s="82" t="s">
        <v>109</v>
      </c>
      <c r="AR804" s="82" t="s">
        <v>4274</v>
      </c>
      <c r="AS804" s="84">
        <v>42090</v>
      </c>
      <c r="AT804" s="85">
        <v>2015</v>
      </c>
      <c r="AU804" s="82" t="s">
        <v>4277</v>
      </c>
      <c r="AV804" s="84">
        <v>42825</v>
      </c>
      <c r="AW804" s="85">
        <v>2017</v>
      </c>
      <c r="AX804" s="85">
        <f>Table1[[#This Row],[End TEST]]-Table1[[#This Row],[Start TEST]]</f>
        <v>2</v>
      </c>
      <c r="AY804" s="85">
        <f>Table1[[#This Row],[TEST_Diff]]+1</f>
        <v>3</v>
      </c>
      <c r="AZ804" s="92">
        <f>DATEDIF(Table1[[#This Row],[Start Year]],Table1[[#This Row],[End Year]],"d") / 365</f>
        <v>2.0136986301369864</v>
      </c>
      <c r="BA804" s="82">
        <v>253800000</v>
      </c>
      <c r="BD804" s="82">
        <v>1</v>
      </c>
      <c r="BE804" s="82">
        <v>1</v>
      </c>
      <c r="BF804" s="82">
        <v>1</v>
      </c>
      <c r="BG804" s="82">
        <v>1</v>
      </c>
      <c r="BH804" s="82">
        <v>1</v>
      </c>
      <c r="BI804" s="82">
        <v>1</v>
      </c>
      <c r="BJ804" s="82">
        <v>1</v>
      </c>
      <c r="BK804" s="82">
        <v>1</v>
      </c>
      <c r="BL804" s="82">
        <v>1</v>
      </c>
      <c r="BM804" s="82">
        <v>1</v>
      </c>
      <c r="BO804" s="82">
        <v>1</v>
      </c>
      <c r="BP804" s="82">
        <v>1</v>
      </c>
    </row>
    <row r="805" spans="1:68" x14ac:dyDescent="0.5">
      <c r="A805" s="82">
        <v>80</v>
      </c>
      <c r="B805" s="82" t="s">
        <v>1471</v>
      </c>
      <c r="D805" s="90">
        <v>43579</v>
      </c>
      <c r="E805" s="90" t="s">
        <v>1472</v>
      </c>
      <c r="F805" s="90"/>
      <c r="G805" s="82" t="s">
        <v>1472</v>
      </c>
      <c r="H805" s="82" t="s">
        <v>1400</v>
      </c>
      <c r="I805" s="80" t="s">
        <v>102</v>
      </c>
      <c r="J805" s="80">
        <v>50</v>
      </c>
      <c r="K805" s="80">
        <v>132</v>
      </c>
      <c r="L805" s="80" t="s">
        <v>1423</v>
      </c>
      <c r="M805" s="80">
        <v>1.1499999999999999</v>
      </c>
      <c r="N805" s="80">
        <v>-0.59094500000000005</v>
      </c>
      <c r="O805" s="80">
        <v>11.797237000000001</v>
      </c>
      <c r="P805" s="80" t="s">
        <v>69</v>
      </c>
      <c r="Q805" s="80">
        <v>0</v>
      </c>
      <c r="R805" s="80">
        <v>2.6272389999999999</v>
      </c>
      <c r="S805" s="80">
        <v>23.381664000000001</v>
      </c>
      <c r="T805" s="80">
        <v>1150000</v>
      </c>
      <c r="U805" s="91">
        <f>Table1[[#This Row],[Distribution Amount (Dollars)]]/Table1[[#This Row],[NEWdatediff]]</f>
        <v>383333.33333333331</v>
      </c>
      <c r="V805" s="82" t="s">
        <v>1393</v>
      </c>
      <c r="W805" s="82" t="s">
        <v>91</v>
      </c>
      <c r="X805" s="82" t="s">
        <v>72</v>
      </c>
      <c r="Y805" s="82" t="s">
        <v>73</v>
      </c>
      <c r="Z805" s="82">
        <v>1</v>
      </c>
      <c r="AA805" s="82" t="s">
        <v>121</v>
      </c>
      <c r="AB805" s="82" t="s">
        <v>1401</v>
      </c>
      <c r="AD805" s="82" t="s">
        <v>1428</v>
      </c>
      <c r="AE805" s="82" t="s">
        <v>1473</v>
      </c>
      <c r="AN805" s="82" t="s">
        <v>76</v>
      </c>
      <c r="AO805" s="82" t="s">
        <v>1474</v>
      </c>
      <c r="AP805" s="82">
        <v>200000000</v>
      </c>
      <c r="AQ805" s="82" t="s">
        <v>109</v>
      </c>
      <c r="AR805" s="82" t="s">
        <v>4274</v>
      </c>
      <c r="AS805" s="84">
        <v>42090</v>
      </c>
      <c r="AT805" s="85">
        <v>2015</v>
      </c>
      <c r="AU805" s="82" t="s">
        <v>4277</v>
      </c>
      <c r="AV805" s="84">
        <v>42825</v>
      </c>
      <c r="AW805" s="85">
        <v>2017</v>
      </c>
      <c r="AX805" s="85">
        <f>Table1[[#This Row],[End TEST]]-Table1[[#This Row],[Start TEST]]</f>
        <v>2</v>
      </c>
      <c r="AY805" s="85">
        <f>Table1[[#This Row],[TEST_Diff]]+1</f>
        <v>3</v>
      </c>
      <c r="AZ805" s="92">
        <f>DATEDIF(Table1[[#This Row],[Start Year]],Table1[[#This Row],[End Year]],"d") / 365</f>
        <v>2.0136986301369864</v>
      </c>
      <c r="BA805" s="82">
        <v>253800000</v>
      </c>
      <c r="BD805" s="82">
        <v>1</v>
      </c>
      <c r="BE805" s="82">
        <v>1</v>
      </c>
      <c r="BF805" s="82">
        <v>1</v>
      </c>
      <c r="BG805" s="82">
        <v>1</v>
      </c>
      <c r="BH805" s="82">
        <v>1</v>
      </c>
      <c r="BI805" s="82">
        <v>1</v>
      </c>
      <c r="BJ805" s="82">
        <v>1</v>
      </c>
      <c r="BK805" s="82">
        <v>1</v>
      </c>
      <c r="BL805" s="82">
        <v>1</v>
      </c>
      <c r="BM805" s="82">
        <v>1</v>
      </c>
      <c r="BO805" s="82">
        <v>1</v>
      </c>
      <c r="BP805" s="82">
        <v>1</v>
      </c>
    </row>
    <row r="806" spans="1:68" x14ac:dyDescent="0.5">
      <c r="A806" s="82">
        <v>80</v>
      </c>
      <c r="B806" s="82" t="s">
        <v>1471</v>
      </c>
      <c r="D806" s="90">
        <v>43579</v>
      </c>
      <c r="E806" s="90" t="s">
        <v>1472</v>
      </c>
      <c r="F806" s="90"/>
      <c r="G806" s="82" t="s">
        <v>1472</v>
      </c>
      <c r="H806" s="82" t="s">
        <v>1400</v>
      </c>
      <c r="I806" s="80" t="s">
        <v>81</v>
      </c>
      <c r="J806" s="80">
        <v>50</v>
      </c>
      <c r="K806" s="80">
        <v>132</v>
      </c>
      <c r="L806" s="80" t="s">
        <v>1423</v>
      </c>
      <c r="M806" s="80">
        <v>1.1499999999999999</v>
      </c>
      <c r="N806" s="80">
        <v>-0.59094500000000005</v>
      </c>
      <c r="O806" s="80">
        <v>11.797237000000001</v>
      </c>
      <c r="P806" s="80" t="s">
        <v>69</v>
      </c>
      <c r="Q806" s="80">
        <v>0</v>
      </c>
      <c r="R806" s="80">
        <v>2.6272389999999999</v>
      </c>
      <c r="S806" s="80">
        <v>23.381664000000001</v>
      </c>
      <c r="T806" s="80">
        <v>1150000</v>
      </c>
      <c r="U806" s="91">
        <f>Table1[[#This Row],[Distribution Amount (Dollars)]]/Table1[[#This Row],[NEWdatediff]]</f>
        <v>383333.33333333331</v>
      </c>
      <c r="V806" s="82" t="s">
        <v>1393</v>
      </c>
      <c r="W806" s="82" t="s">
        <v>91</v>
      </c>
      <c r="X806" s="82" t="s">
        <v>72</v>
      </c>
      <c r="Y806" s="82" t="s">
        <v>73</v>
      </c>
      <c r="Z806" s="82">
        <v>1</v>
      </c>
      <c r="AA806" s="82" t="s">
        <v>121</v>
      </c>
      <c r="AB806" s="82" t="s">
        <v>1401</v>
      </c>
      <c r="AD806" s="82" t="s">
        <v>1428</v>
      </c>
      <c r="AE806" s="82" t="s">
        <v>1473</v>
      </c>
      <c r="AN806" s="82" t="s">
        <v>76</v>
      </c>
      <c r="AO806" s="82" t="s">
        <v>1474</v>
      </c>
      <c r="AP806" s="82">
        <v>200000000</v>
      </c>
      <c r="AQ806" s="82" t="s">
        <v>109</v>
      </c>
      <c r="AR806" s="82" t="s">
        <v>4274</v>
      </c>
      <c r="AS806" s="84">
        <v>42090</v>
      </c>
      <c r="AT806" s="85">
        <v>2015</v>
      </c>
      <c r="AU806" s="82" t="s">
        <v>4277</v>
      </c>
      <c r="AV806" s="84">
        <v>42825</v>
      </c>
      <c r="AW806" s="85">
        <v>2017</v>
      </c>
      <c r="AX806" s="85">
        <f>Table1[[#This Row],[End TEST]]-Table1[[#This Row],[Start TEST]]</f>
        <v>2</v>
      </c>
      <c r="AY806" s="85">
        <f>Table1[[#This Row],[TEST_Diff]]+1</f>
        <v>3</v>
      </c>
      <c r="AZ806" s="92">
        <f>DATEDIF(Table1[[#This Row],[Start Year]],Table1[[#This Row],[End Year]],"d") / 365</f>
        <v>2.0136986301369864</v>
      </c>
      <c r="BA806" s="82">
        <v>253800000</v>
      </c>
      <c r="BD806" s="82">
        <v>1</v>
      </c>
      <c r="BE806" s="82">
        <v>1</v>
      </c>
      <c r="BF806" s="82">
        <v>1</v>
      </c>
      <c r="BG806" s="82">
        <v>1</v>
      </c>
      <c r="BH806" s="82">
        <v>1</v>
      </c>
      <c r="BI806" s="82">
        <v>1</v>
      </c>
      <c r="BJ806" s="82">
        <v>1</v>
      </c>
      <c r="BK806" s="82">
        <v>1</v>
      </c>
      <c r="BL806" s="82">
        <v>1</v>
      </c>
      <c r="BM806" s="82">
        <v>1</v>
      </c>
      <c r="BO806" s="82">
        <v>1</v>
      </c>
      <c r="BP806" s="82">
        <v>1</v>
      </c>
    </row>
    <row r="807" spans="1:68" x14ac:dyDescent="0.5">
      <c r="A807" s="82">
        <v>80</v>
      </c>
      <c r="B807" s="82" t="s">
        <v>1471</v>
      </c>
      <c r="D807" s="90">
        <v>43579</v>
      </c>
      <c r="E807" s="90" t="s">
        <v>1472</v>
      </c>
      <c r="F807" s="90"/>
      <c r="G807" s="82" t="s">
        <v>1472</v>
      </c>
      <c r="H807" s="82" t="s">
        <v>1400</v>
      </c>
      <c r="I807" s="80" t="s">
        <v>102</v>
      </c>
      <c r="J807" s="80">
        <v>50</v>
      </c>
      <c r="K807" s="80">
        <v>132</v>
      </c>
      <c r="L807" s="80" t="s">
        <v>958</v>
      </c>
      <c r="M807" s="80">
        <v>0.25</v>
      </c>
      <c r="N807" s="80">
        <v>17.189876999999999</v>
      </c>
      <c r="O807" s="80">
        <v>-88.497649999999993</v>
      </c>
      <c r="P807" s="80" t="s">
        <v>84</v>
      </c>
      <c r="Q807" s="80">
        <v>0</v>
      </c>
      <c r="R807" s="80">
        <v>-15.623037</v>
      </c>
      <c r="S807" s="80">
        <v>-59.0625</v>
      </c>
      <c r="T807" s="80">
        <v>250000</v>
      </c>
      <c r="U807" s="91">
        <f>Table1[[#This Row],[Distribution Amount (Dollars)]]/Table1[[#This Row],[NEWdatediff]]</f>
        <v>83333.333333333328</v>
      </c>
      <c r="V807" s="82" t="s">
        <v>1393</v>
      </c>
      <c r="W807" s="82" t="s">
        <v>91</v>
      </c>
      <c r="X807" s="82" t="s">
        <v>72</v>
      </c>
      <c r="Y807" s="82" t="s">
        <v>73</v>
      </c>
      <c r="Z807" s="82">
        <v>1</v>
      </c>
      <c r="AA807" s="82" t="s">
        <v>121</v>
      </c>
      <c r="AB807" s="82" t="s">
        <v>1401</v>
      </c>
      <c r="AD807" s="82" t="s">
        <v>690</v>
      </c>
      <c r="AE807" s="82" t="s">
        <v>1473</v>
      </c>
      <c r="AN807" s="82" t="s">
        <v>76</v>
      </c>
      <c r="AO807" s="82" t="s">
        <v>1474</v>
      </c>
      <c r="AP807" s="82">
        <v>200000000</v>
      </c>
      <c r="AQ807" s="82" t="s">
        <v>109</v>
      </c>
      <c r="AR807" s="82" t="s">
        <v>4274</v>
      </c>
      <c r="AS807" s="84">
        <v>42090</v>
      </c>
      <c r="AT807" s="85">
        <v>2015</v>
      </c>
      <c r="AU807" s="82" t="s">
        <v>4277</v>
      </c>
      <c r="AV807" s="84">
        <v>42825</v>
      </c>
      <c r="AW807" s="85">
        <v>2017</v>
      </c>
      <c r="AX807" s="85">
        <f>Table1[[#This Row],[End TEST]]-Table1[[#This Row],[Start TEST]]</f>
        <v>2</v>
      </c>
      <c r="AY807" s="85">
        <f>Table1[[#This Row],[TEST_Diff]]+1</f>
        <v>3</v>
      </c>
      <c r="AZ807" s="92">
        <f>DATEDIF(Table1[[#This Row],[Start Year]],Table1[[#This Row],[End Year]],"d") / 365</f>
        <v>2.0136986301369864</v>
      </c>
      <c r="BA807" s="82">
        <v>253800000</v>
      </c>
      <c r="BD807" s="82">
        <v>1</v>
      </c>
      <c r="BE807" s="82">
        <v>1</v>
      </c>
      <c r="BF807" s="82">
        <v>1</v>
      </c>
      <c r="BG807" s="82">
        <v>1</v>
      </c>
      <c r="BH807" s="82">
        <v>1</v>
      </c>
      <c r="BI807" s="82">
        <v>1</v>
      </c>
      <c r="BJ807" s="82">
        <v>1</v>
      </c>
      <c r="BK807" s="82">
        <v>1</v>
      </c>
      <c r="BL807" s="82">
        <v>1</v>
      </c>
      <c r="BM807" s="82">
        <v>1</v>
      </c>
      <c r="BO807" s="82">
        <v>1</v>
      </c>
      <c r="BP807" s="82">
        <v>1</v>
      </c>
    </row>
    <row r="808" spans="1:68" x14ac:dyDescent="0.5">
      <c r="A808" s="82">
        <v>80</v>
      </c>
      <c r="B808" s="82" t="s">
        <v>1471</v>
      </c>
      <c r="D808" s="90">
        <v>43579</v>
      </c>
      <c r="E808" s="90" t="s">
        <v>1472</v>
      </c>
      <c r="F808" s="90"/>
      <c r="G808" s="82" t="s">
        <v>1472</v>
      </c>
      <c r="H808" s="82" t="s">
        <v>1400</v>
      </c>
      <c r="I808" s="80" t="s">
        <v>81</v>
      </c>
      <c r="J808" s="80">
        <v>50</v>
      </c>
      <c r="K808" s="80">
        <v>132</v>
      </c>
      <c r="L808" s="80" t="s">
        <v>958</v>
      </c>
      <c r="M808" s="80">
        <v>0.25</v>
      </c>
      <c r="N808" s="80">
        <v>17.189876999999999</v>
      </c>
      <c r="O808" s="80">
        <v>-88.497649999999993</v>
      </c>
      <c r="P808" s="80" t="s">
        <v>84</v>
      </c>
      <c r="Q808" s="80">
        <v>0</v>
      </c>
      <c r="R808" s="80">
        <v>-15.623037</v>
      </c>
      <c r="S808" s="80">
        <v>-59.0625</v>
      </c>
      <c r="T808" s="80">
        <v>250000</v>
      </c>
      <c r="U808" s="91">
        <f>Table1[[#This Row],[Distribution Amount (Dollars)]]/Table1[[#This Row],[NEWdatediff]]</f>
        <v>83333.333333333328</v>
      </c>
      <c r="V808" s="82" t="s">
        <v>1393</v>
      </c>
      <c r="W808" s="82" t="s">
        <v>91</v>
      </c>
      <c r="X808" s="82" t="s">
        <v>72</v>
      </c>
      <c r="Y808" s="82" t="s">
        <v>73</v>
      </c>
      <c r="Z808" s="82">
        <v>1</v>
      </c>
      <c r="AA808" s="82" t="s">
        <v>121</v>
      </c>
      <c r="AB808" s="82" t="s">
        <v>1401</v>
      </c>
      <c r="AD808" s="82" t="s">
        <v>690</v>
      </c>
      <c r="AE808" s="82" t="s">
        <v>1473</v>
      </c>
      <c r="AN808" s="82" t="s">
        <v>76</v>
      </c>
      <c r="AO808" s="82" t="s">
        <v>1474</v>
      </c>
      <c r="AP808" s="82">
        <v>200000000</v>
      </c>
      <c r="AQ808" s="82" t="s">
        <v>109</v>
      </c>
      <c r="AR808" s="82" t="s">
        <v>4274</v>
      </c>
      <c r="AS808" s="84">
        <v>42090</v>
      </c>
      <c r="AT808" s="85">
        <v>2015</v>
      </c>
      <c r="AU808" s="82" t="s">
        <v>4277</v>
      </c>
      <c r="AV808" s="84">
        <v>42825</v>
      </c>
      <c r="AW808" s="85">
        <v>2017</v>
      </c>
      <c r="AX808" s="85">
        <f>Table1[[#This Row],[End TEST]]-Table1[[#This Row],[Start TEST]]</f>
        <v>2</v>
      </c>
      <c r="AY808" s="85">
        <f>Table1[[#This Row],[TEST_Diff]]+1</f>
        <v>3</v>
      </c>
      <c r="AZ808" s="92">
        <f>DATEDIF(Table1[[#This Row],[Start Year]],Table1[[#This Row],[End Year]],"d") / 365</f>
        <v>2.0136986301369864</v>
      </c>
      <c r="BA808" s="82">
        <v>253800000</v>
      </c>
      <c r="BD808" s="82">
        <v>1</v>
      </c>
      <c r="BE808" s="82">
        <v>1</v>
      </c>
      <c r="BF808" s="82">
        <v>1</v>
      </c>
      <c r="BG808" s="82">
        <v>1</v>
      </c>
      <c r="BH808" s="82">
        <v>1</v>
      </c>
      <c r="BI808" s="82">
        <v>1</v>
      </c>
      <c r="BJ808" s="82">
        <v>1</v>
      </c>
      <c r="BK808" s="82">
        <v>1</v>
      </c>
      <c r="BL808" s="82">
        <v>1</v>
      </c>
      <c r="BM808" s="82">
        <v>1</v>
      </c>
      <c r="BO808" s="82">
        <v>1</v>
      </c>
      <c r="BP808" s="82">
        <v>1</v>
      </c>
    </row>
    <row r="809" spans="1:68" x14ac:dyDescent="0.5">
      <c r="A809" s="82">
        <v>80</v>
      </c>
      <c r="B809" s="82" t="s">
        <v>1471</v>
      </c>
      <c r="D809" s="90">
        <v>43579</v>
      </c>
      <c r="E809" s="90" t="s">
        <v>1472</v>
      </c>
      <c r="F809" s="90"/>
      <c r="G809" s="82" t="s">
        <v>1472</v>
      </c>
      <c r="H809" s="82" t="s">
        <v>1400</v>
      </c>
      <c r="I809" s="80" t="s">
        <v>102</v>
      </c>
      <c r="J809" s="80">
        <v>50</v>
      </c>
      <c r="K809" s="80">
        <v>132</v>
      </c>
      <c r="L809" s="80" t="s">
        <v>720</v>
      </c>
      <c r="M809" s="80">
        <v>0.64</v>
      </c>
      <c r="N809" s="80">
        <v>38.702573999999998</v>
      </c>
      <c r="O809" s="80">
        <v>70.730098999999996</v>
      </c>
      <c r="P809" s="80" t="s">
        <v>111</v>
      </c>
      <c r="Q809" s="80">
        <v>0</v>
      </c>
      <c r="R809" s="80">
        <v>43.890490999999997</v>
      </c>
      <c r="S809" s="80">
        <v>71.138231000000005</v>
      </c>
      <c r="T809" s="80">
        <v>640000</v>
      </c>
      <c r="U809" s="91">
        <f>Table1[[#This Row],[Distribution Amount (Dollars)]]/Table1[[#This Row],[NEWdatediff]]</f>
        <v>213333.33333333334</v>
      </c>
      <c r="V809" s="82" t="s">
        <v>1393</v>
      </c>
      <c r="W809" s="82" t="s">
        <v>91</v>
      </c>
      <c r="X809" s="82" t="s">
        <v>72</v>
      </c>
      <c r="Y809" s="82" t="s">
        <v>73</v>
      </c>
      <c r="Z809" s="82">
        <v>1</v>
      </c>
      <c r="AA809" s="82" t="s">
        <v>121</v>
      </c>
      <c r="AB809" s="82" t="s">
        <v>1401</v>
      </c>
      <c r="AD809" s="82" t="s">
        <v>1431</v>
      </c>
      <c r="AE809" s="82" t="s">
        <v>1473</v>
      </c>
      <c r="AN809" s="82" t="s">
        <v>76</v>
      </c>
      <c r="AO809" s="82" t="s">
        <v>1474</v>
      </c>
      <c r="AP809" s="82">
        <v>200000000</v>
      </c>
      <c r="AQ809" s="82" t="s">
        <v>109</v>
      </c>
      <c r="AR809" s="82" t="s">
        <v>4274</v>
      </c>
      <c r="AS809" s="84">
        <v>42090</v>
      </c>
      <c r="AT809" s="85">
        <v>2015</v>
      </c>
      <c r="AU809" s="82" t="s">
        <v>4277</v>
      </c>
      <c r="AV809" s="84">
        <v>42825</v>
      </c>
      <c r="AW809" s="85">
        <v>2017</v>
      </c>
      <c r="AX809" s="85">
        <f>Table1[[#This Row],[End TEST]]-Table1[[#This Row],[Start TEST]]</f>
        <v>2</v>
      </c>
      <c r="AY809" s="85">
        <f>Table1[[#This Row],[TEST_Diff]]+1</f>
        <v>3</v>
      </c>
      <c r="AZ809" s="92">
        <f>DATEDIF(Table1[[#This Row],[Start Year]],Table1[[#This Row],[End Year]],"d") / 365</f>
        <v>2.0136986301369864</v>
      </c>
      <c r="BA809" s="82">
        <v>253800000</v>
      </c>
      <c r="BD809" s="82">
        <v>1</v>
      </c>
      <c r="BE809" s="82">
        <v>1</v>
      </c>
      <c r="BF809" s="82">
        <v>1</v>
      </c>
      <c r="BG809" s="82">
        <v>1</v>
      </c>
      <c r="BH809" s="82">
        <v>1</v>
      </c>
      <c r="BI809" s="82">
        <v>1</v>
      </c>
      <c r="BJ809" s="82">
        <v>1</v>
      </c>
      <c r="BK809" s="82">
        <v>1</v>
      </c>
      <c r="BL809" s="82">
        <v>1</v>
      </c>
      <c r="BM809" s="82">
        <v>1</v>
      </c>
      <c r="BO809" s="82">
        <v>1</v>
      </c>
      <c r="BP809" s="82">
        <v>1</v>
      </c>
    </row>
    <row r="810" spans="1:68" x14ac:dyDescent="0.5">
      <c r="A810" s="82">
        <v>80</v>
      </c>
      <c r="B810" s="82" t="s">
        <v>1471</v>
      </c>
      <c r="D810" s="90">
        <v>43579</v>
      </c>
      <c r="E810" s="90" t="s">
        <v>1472</v>
      </c>
      <c r="F810" s="90"/>
      <c r="G810" s="82" t="s">
        <v>1472</v>
      </c>
      <c r="H810" s="82" t="s">
        <v>1400</v>
      </c>
      <c r="I810" s="80" t="s">
        <v>81</v>
      </c>
      <c r="J810" s="80">
        <v>50</v>
      </c>
      <c r="K810" s="80">
        <v>132</v>
      </c>
      <c r="L810" s="80" t="s">
        <v>720</v>
      </c>
      <c r="M810" s="80">
        <v>0.64</v>
      </c>
      <c r="N810" s="80">
        <v>38.702573999999998</v>
      </c>
      <c r="O810" s="80">
        <v>70.730098999999996</v>
      </c>
      <c r="P810" s="80" t="s">
        <v>111</v>
      </c>
      <c r="Q810" s="80">
        <v>0</v>
      </c>
      <c r="R810" s="80">
        <v>43.890490999999997</v>
      </c>
      <c r="S810" s="80">
        <v>71.138231000000005</v>
      </c>
      <c r="T810" s="80">
        <v>640000</v>
      </c>
      <c r="U810" s="91">
        <f>Table1[[#This Row],[Distribution Amount (Dollars)]]/Table1[[#This Row],[NEWdatediff]]</f>
        <v>213333.33333333334</v>
      </c>
      <c r="V810" s="82" t="s">
        <v>1393</v>
      </c>
      <c r="W810" s="82" t="s">
        <v>91</v>
      </c>
      <c r="X810" s="82" t="s">
        <v>72</v>
      </c>
      <c r="Y810" s="82" t="s">
        <v>73</v>
      </c>
      <c r="Z810" s="82">
        <v>1</v>
      </c>
      <c r="AA810" s="82" t="s">
        <v>121</v>
      </c>
      <c r="AB810" s="82" t="s">
        <v>1401</v>
      </c>
      <c r="AD810" s="82" t="s">
        <v>1431</v>
      </c>
      <c r="AE810" s="82" t="s">
        <v>1473</v>
      </c>
      <c r="AN810" s="82" t="s">
        <v>76</v>
      </c>
      <c r="AO810" s="82" t="s">
        <v>1474</v>
      </c>
      <c r="AP810" s="82">
        <v>200000000</v>
      </c>
      <c r="AQ810" s="82" t="s">
        <v>109</v>
      </c>
      <c r="AR810" s="82" t="s">
        <v>4274</v>
      </c>
      <c r="AS810" s="84">
        <v>42090</v>
      </c>
      <c r="AT810" s="85">
        <v>2015</v>
      </c>
      <c r="AU810" s="82" t="s">
        <v>4277</v>
      </c>
      <c r="AV810" s="84">
        <v>42825</v>
      </c>
      <c r="AW810" s="85">
        <v>2017</v>
      </c>
      <c r="AX810" s="85">
        <f>Table1[[#This Row],[End TEST]]-Table1[[#This Row],[Start TEST]]</f>
        <v>2</v>
      </c>
      <c r="AY810" s="85">
        <f>Table1[[#This Row],[TEST_Diff]]+1</f>
        <v>3</v>
      </c>
      <c r="AZ810" s="92">
        <f>DATEDIF(Table1[[#This Row],[Start Year]],Table1[[#This Row],[End Year]],"d") / 365</f>
        <v>2.0136986301369864</v>
      </c>
      <c r="BA810" s="82">
        <v>253800000</v>
      </c>
      <c r="BD810" s="82">
        <v>1</v>
      </c>
      <c r="BE810" s="82">
        <v>1</v>
      </c>
      <c r="BF810" s="82">
        <v>1</v>
      </c>
      <c r="BG810" s="82">
        <v>1</v>
      </c>
      <c r="BH810" s="82">
        <v>1</v>
      </c>
      <c r="BI810" s="82">
        <v>1</v>
      </c>
      <c r="BJ810" s="82">
        <v>1</v>
      </c>
      <c r="BK810" s="82">
        <v>1</v>
      </c>
      <c r="BL810" s="82">
        <v>1</v>
      </c>
      <c r="BM810" s="82">
        <v>1</v>
      </c>
      <c r="BO810" s="82">
        <v>1</v>
      </c>
      <c r="BP810" s="82">
        <v>1</v>
      </c>
    </row>
    <row r="811" spans="1:68" x14ac:dyDescent="0.5">
      <c r="A811" s="82">
        <v>80</v>
      </c>
      <c r="B811" s="82" t="s">
        <v>1471</v>
      </c>
      <c r="D811" s="90">
        <v>43579</v>
      </c>
      <c r="E811" s="90" t="s">
        <v>1472</v>
      </c>
      <c r="F811" s="90"/>
      <c r="G811" s="82" t="s">
        <v>1472</v>
      </c>
      <c r="H811" s="82" t="s">
        <v>1400</v>
      </c>
      <c r="I811" s="80" t="s">
        <v>102</v>
      </c>
      <c r="J811" s="80">
        <v>50</v>
      </c>
      <c r="K811" s="80">
        <v>132</v>
      </c>
      <c r="L811" s="80" t="s">
        <v>698</v>
      </c>
      <c r="M811" s="80">
        <v>1.1499999999999999</v>
      </c>
      <c r="N811" s="80">
        <v>6.6111110000000002</v>
      </c>
      <c r="O811" s="80">
        <v>20.939444000000002</v>
      </c>
      <c r="P811" s="80" t="s">
        <v>69</v>
      </c>
      <c r="Q811" s="80">
        <v>0</v>
      </c>
      <c r="R811" s="80">
        <v>2.6272389999999999</v>
      </c>
      <c r="S811" s="80">
        <v>23.381664000000001</v>
      </c>
      <c r="T811" s="80">
        <v>1150000</v>
      </c>
      <c r="U811" s="91">
        <f>Table1[[#This Row],[Distribution Amount (Dollars)]]/Table1[[#This Row],[NEWdatediff]]</f>
        <v>383333.33333333331</v>
      </c>
      <c r="V811" s="82" t="s">
        <v>1393</v>
      </c>
      <c r="W811" s="82" t="s">
        <v>91</v>
      </c>
      <c r="X811" s="82" t="s">
        <v>72</v>
      </c>
      <c r="Y811" s="82" t="s">
        <v>73</v>
      </c>
      <c r="Z811" s="82">
        <v>1</v>
      </c>
      <c r="AA811" s="82" t="s">
        <v>121</v>
      </c>
      <c r="AB811" s="82" t="s">
        <v>1401</v>
      </c>
      <c r="AD811" s="82" t="s">
        <v>169</v>
      </c>
      <c r="AE811" s="82" t="s">
        <v>1473</v>
      </c>
      <c r="AN811" s="82" t="s">
        <v>76</v>
      </c>
      <c r="AO811" s="82" t="s">
        <v>1474</v>
      </c>
      <c r="AP811" s="82">
        <v>200000000</v>
      </c>
      <c r="AQ811" s="82" t="s">
        <v>109</v>
      </c>
      <c r="AR811" s="82" t="s">
        <v>4274</v>
      </c>
      <c r="AS811" s="84">
        <v>42090</v>
      </c>
      <c r="AT811" s="85">
        <v>2015</v>
      </c>
      <c r="AU811" s="82" t="s">
        <v>4277</v>
      </c>
      <c r="AV811" s="84">
        <v>42825</v>
      </c>
      <c r="AW811" s="85">
        <v>2017</v>
      </c>
      <c r="AX811" s="85">
        <f>Table1[[#This Row],[End TEST]]-Table1[[#This Row],[Start TEST]]</f>
        <v>2</v>
      </c>
      <c r="AY811" s="85">
        <f>Table1[[#This Row],[TEST_Diff]]+1</f>
        <v>3</v>
      </c>
      <c r="AZ811" s="92">
        <f>DATEDIF(Table1[[#This Row],[Start Year]],Table1[[#This Row],[End Year]],"d") / 365</f>
        <v>2.0136986301369864</v>
      </c>
      <c r="BA811" s="82">
        <v>253800000</v>
      </c>
      <c r="BD811" s="82">
        <v>1</v>
      </c>
      <c r="BE811" s="82">
        <v>1</v>
      </c>
      <c r="BF811" s="82">
        <v>1</v>
      </c>
      <c r="BG811" s="82">
        <v>1</v>
      </c>
      <c r="BH811" s="82">
        <v>1</v>
      </c>
      <c r="BI811" s="82">
        <v>1</v>
      </c>
      <c r="BJ811" s="82">
        <v>1</v>
      </c>
      <c r="BK811" s="82">
        <v>1</v>
      </c>
      <c r="BL811" s="82">
        <v>1</v>
      </c>
      <c r="BM811" s="82">
        <v>1</v>
      </c>
      <c r="BO811" s="82">
        <v>1</v>
      </c>
      <c r="BP811" s="82">
        <v>1</v>
      </c>
    </row>
    <row r="812" spans="1:68" x14ac:dyDescent="0.5">
      <c r="A812" s="82">
        <v>80</v>
      </c>
      <c r="B812" s="82" t="s">
        <v>1471</v>
      </c>
      <c r="D812" s="90">
        <v>43579</v>
      </c>
      <c r="E812" s="90" t="s">
        <v>1472</v>
      </c>
      <c r="F812" s="90"/>
      <c r="G812" s="82" t="s">
        <v>1472</v>
      </c>
      <c r="H812" s="82" t="s">
        <v>1400</v>
      </c>
      <c r="I812" s="80" t="s">
        <v>81</v>
      </c>
      <c r="J812" s="80">
        <v>50</v>
      </c>
      <c r="K812" s="80">
        <v>132</v>
      </c>
      <c r="L812" s="80" t="s">
        <v>698</v>
      </c>
      <c r="M812" s="80">
        <v>1.1499999999999999</v>
      </c>
      <c r="N812" s="80">
        <v>6.6111110000000002</v>
      </c>
      <c r="O812" s="80">
        <v>20.939444000000002</v>
      </c>
      <c r="P812" s="80" t="s">
        <v>69</v>
      </c>
      <c r="Q812" s="80">
        <v>0</v>
      </c>
      <c r="R812" s="80">
        <v>2.6272389999999999</v>
      </c>
      <c r="S812" s="80">
        <v>23.381664000000001</v>
      </c>
      <c r="T812" s="80">
        <v>1150000</v>
      </c>
      <c r="U812" s="91">
        <f>Table1[[#This Row],[Distribution Amount (Dollars)]]/Table1[[#This Row],[NEWdatediff]]</f>
        <v>383333.33333333331</v>
      </c>
      <c r="V812" s="82" t="s">
        <v>1393</v>
      </c>
      <c r="W812" s="82" t="s">
        <v>91</v>
      </c>
      <c r="X812" s="82" t="s">
        <v>72</v>
      </c>
      <c r="Y812" s="82" t="s">
        <v>73</v>
      </c>
      <c r="Z812" s="82">
        <v>1</v>
      </c>
      <c r="AA812" s="82" t="s">
        <v>121</v>
      </c>
      <c r="AB812" s="82" t="s">
        <v>1401</v>
      </c>
      <c r="AD812" s="82" t="s">
        <v>169</v>
      </c>
      <c r="AE812" s="82" t="s">
        <v>1473</v>
      </c>
      <c r="AN812" s="82" t="s">
        <v>76</v>
      </c>
      <c r="AO812" s="82" t="s">
        <v>1474</v>
      </c>
      <c r="AP812" s="82">
        <v>200000000</v>
      </c>
      <c r="AQ812" s="82" t="s">
        <v>109</v>
      </c>
      <c r="AR812" s="82" t="s">
        <v>4274</v>
      </c>
      <c r="AS812" s="84">
        <v>42090</v>
      </c>
      <c r="AT812" s="85">
        <v>2015</v>
      </c>
      <c r="AU812" s="82" t="s">
        <v>4277</v>
      </c>
      <c r="AV812" s="84">
        <v>42825</v>
      </c>
      <c r="AW812" s="85">
        <v>2017</v>
      </c>
      <c r="AX812" s="85">
        <f>Table1[[#This Row],[End TEST]]-Table1[[#This Row],[Start TEST]]</f>
        <v>2</v>
      </c>
      <c r="AY812" s="85">
        <f>Table1[[#This Row],[TEST_Diff]]+1</f>
        <v>3</v>
      </c>
      <c r="AZ812" s="92">
        <f>DATEDIF(Table1[[#This Row],[Start Year]],Table1[[#This Row],[End Year]],"d") / 365</f>
        <v>2.0136986301369864</v>
      </c>
      <c r="BA812" s="82">
        <v>253800000</v>
      </c>
      <c r="BD812" s="82">
        <v>1</v>
      </c>
      <c r="BE812" s="82">
        <v>1</v>
      </c>
      <c r="BF812" s="82">
        <v>1</v>
      </c>
      <c r="BG812" s="82">
        <v>1</v>
      </c>
      <c r="BH812" s="82">
        <v>1</v>
      </c>
      <c r="BI812" s="82">
        <v>1</v>
      </c>
      <c r="BJ812" s="82">
        <v>1</v>
      </c>
      <c r="BK812" s="82">
        <v>1</v>
      </c>
      <c r="BL812" s="82">
        <v>1</v>
      </c>
      <c r="BM812" s="82">
        <v>1</v>
      </c>
      <c r="BO812" s="82">
        <v>1</v>
      </c>
      <c r="BP812" s="82">
        <v>1</v>
      </c>
    </row>
    <row r="813" spans="1:68" x14ac:dyDescent="0.5">
      <c r="A813" s="82">
        <v>80</v>
      </c>
      <c r="B813" s="82" t="s">
        <v>1471</v>
      </c>
      <c r="D813" s="90">
        <v>43579</v>
      </c>
      <c r="E813" s="90" t="s">
        <v>1472</v>
      </c>
      <c r="F813" s="90"/>
      <c r="G813" s="82" t="s">
        <v>1472</v>
      </c>
      <c r="H813" s="82" t="s">
        <v>1400</v>
      </c>
      <c r="I813" s="80" t="s">
        <v>102</v>
      </c>
      <c r="J813" s="80">
        <v>50</v>
      </c>
      <c r="K813" s="80">
        <v>132</v>
      </c>
      <c r="L813" s="80" t="s">
        <v>169</v>
      </c>
      <c r="M813" s="80">
        <v>1.1499999999999999</v>
      </c>
      <c r="N813" s="80">
        <v>9.0819989999999997</v>
      </c>
      <c r="O813" s="80">
        <v>8.6752769999999995</v>
      </c>
      <c r="P813" s="80" t="s">
        <v>69</v>
      </c>
      <c r="Q813" s="80">
        <v>0</v>
      </c>
      <c r="R813" s="80">
        <v>2.6272389999999999</v>
      </c>
      <c r="S813" s="80">
        <v>23.381664000000001</v>
      </c>
      <c r="T813" s="80">
        <v>1150000</v>
      </c>
      <c r="U813" s="91">
        <f>Table1[[#This Row],[Distribution Amount (Dollars)]]/Table1[[#This Row],[NEWdatediff]]</f>
        <v>383333.33333333331</v>
      </c>
      <c r="V813" s="82" t="s">
        <v>1393</v>
      </c>
      <c r="W813" s="82" t="s">
        <v>91</v>
      </c>
      <c r="X813" s="82" t="s">
        <v>72</v>
      </c>
      <c r="Y813" s="82" t="s">
        <v>73</v>
      </c>
      <c r="Z813" s="82">
        <v>1</v>
      </c>
      <c r="AA813" s="82" t="s">
        <v>121</v>
      </c>
      <c r="AB813" s="82" t="s">
        <v>1401</v>
      </c>
      <c r="AD813" s="82" t="s">
        <v>499</v>
      </c>
      <c r="AE813" s="82" t="s">
        <v>1473</v>
      </c>
      <c r="AN813" s="82" t="s">
        <v>76</v>
      </c>
      <c r="AO813" s="82" t="s">
        <v>1474</v>
      </c>
      <c r="AP813" s="82">
        <v>200000000</v>
      </c>
      <c r="AQ813" s="82" t="s">
        <v>109</v>
      </c>
      <c r="AR813" s="82" t="s">
        <v>4274</v>
      </c>
      <c r="AS813" s="84">
        <v>42090</v>
      </c>
      <c r="AT813" s="85">
        <v>2015</v>
      </c>
      <c r="AU813" s="82" t="s">
        <v>4277</v>
      </c>
      <c r="AV813" s="84">
        <v>42825</v>
      </c>
      <c r="AW813" s="85">
        <v>2017</v>
      </c>
      <c r="AX813" s="85">
        <f>Table1[[#This Row],[End TEST]]-Table1[[#This Row],[Start TEST]]</f>
        <v>2</v>
      </c>
      <c r="AY813" s="85">
        <f>Table1[[#This Row],[TEST_Diff]]+1</f>
        <v>3</v>
      </c>
      <c r="AZ813" s="92">
        <f>DATEDIF(Table1[[#This Row],[Start Year]],Table1[[#This Row],[End Year]],"d") / 365</f>
        <v>2.0136986301369864</v>
      </c>
      <c r="BA813" s="82">
        <v>253800000</v>
      </c>
      <c r="BD813" s="82">
        <v>1</v>
      </c>
      <c r="BE813" s="82">
        <v>1</v>
      </c>
      <c r="BF813" s="82">
        <v>1</v>
      </c>
      <c r="BG813" s="82">
        <v>1</v>
      </c>
      <c r="BH813" s="82">
        <v>1</v>
      </c>
      <c r="BI813" s="82">
        <v>1</v>
      </c>
      <c r="BJ813" s="82">
        <v>1</v>
      </c>
      <c r="BK813" s="82">
        <v>1</v>
      </c>
      <c r="BL813" s="82">
        <v>1</v>
      </c>
      <c r="BM813" s="82">
        <v>1</v>
      </c>
      <c r="BO813" s="82">
        <v>1</v>
      </c>
      <c r="BP813" s="82">
        <v>1</v>
      </c>
    </row>
    <row r="814" spans="1:68" x14ac:dyDescent="0.5">
      <c r="A814" s="82">
        <v>80</v>
      </c>
      <c r="B814" s="82" t="s">
        <v>1471</v>
      </c>
      <c r="D814" s="90">
        <v>43579</v>
      </c>
      <c r="E814" s="90" t="s">
        <v>1472</v>
      </c>
      <c r="F814" s="90"/>
      <c r="G814" s="82" t="s">
        <v>1472</v>
      </c>
      <c r="H814" s="82" t="s">
        <v>1400</v>
      </c>
      <c r="I814" s="80" t="s">
        <v>81</v>
      </c>
      <c r="J814" s="80">
        <v>50</v>
      </c>
      <c r="K814" s="80">
        <v>132</v>
      </c>
      <c r="L814" s="80" t="s">
        <v>169</v>
      </c>
      <c r="M814" s="80">
        <v>1.1499999999999999</v>
      </c>
      <c r="N814" s="80">
        <v>9.0819989999999997</v>
      </c>
      <c r="O814" s="80">
        <v>8.6752769999999995</v>
      </c>
      <c r="P814" s="80" t="s">
        <v>69</v>
      </c>
      <c r="Q814" s="80">
        <v>0</v>
      </c>
      <c r="R814" s="80">
        <v>2.6272389999999999</v>
      </c>
      <c r="S814" s="80">
        <v>23.381664000000001</v>
      </c>
      <c r="T814" s="80">
        <v>1150000</v>
      </c>
      <c r="U814" s="91">
        <f>Table1[[#This Row],[Distribution Amount (Dollars)]]/Table1[[#This Row],[NEWdatediff]]</f>
        <v>383333.33333333331</v>
      </c>
      <c r="V814" s="82" t="s">
        <v>1393</v>
      </c>
      <c r="W814" s="82" t="s">
        <v>91</v>
      </c>
      <c r="X814" s="82" t="s">
        <v>72</v>
      </c>
      <c r="Y814" s="82" t="s">
        <v>73</v>
      </c>
      <c r="Z814" s="82">
        <v>1</v>
      </c>
      <c r="AA814" s="82" t="s">
        <v>121</v>
      </c>
      <c r="AB814" s="82" t="s">
        <v>1401</v>
      </c>
      <c r="AD814" s="82" t="s">
        <v>499</v>
      </c>
      <c r="AE814" s="82" t="s">
        <v>1473</v>
      </c>
      <c r="AN814" s="82" t="s">
        <v>76</v>
      </c>
      <c r="AO814" s="82" t="s">
        <v>1474</v>
      </c>
      <c r="AP814" s="82">
        <v>200000000</v>
      </c>
      <c r="AQ814" s="82" t="s">
        <v>109</v>
      </c>
      <c r="AR814" s="82" t="s">
        <v>4274</v>
      </c>
      <c r="AS814" s="84">
        <v>42090</v>
      </c>
      <c r="AT814" s="85">
        <v>2015</v>
      </c>
      <c r="AU814" s="82" t="s">
        <v>4277</v>
      </c>
      <c r="AV814" s="84">
        <v>42825</v>
      </c>
      <c r="AW814" s="85">
        <v>2017</v>
      </c>
      <c r="AX814" s="85">
        <f>Table1[[#This Row],[End TEST]]-Table1[[#This Row],[Start TEST]]</f>
        <v>2</v>
      </c>
      <c r="AY814" s="85">
        <f>Table1[[#This Row],[TEST_Diff]]+1</f>
        <v>3</v>
      </c>
      <c r="AZ814" s="92">
        <f>DATEDIF(Table1[[#This Row],[Start Year]],Table1[[#This Row],[End Year]],"d") / 365</f>
        <v>2.0136986301369864</v>
      </c>
      <c r="BA814" s="82">
        <v>253800000</v>
      </c>
      <c r="BD814" s="82">
        <v>1</v>
      </c>
      <c r="BE814" s="82">
        <v>1</v>
      </c>
      <c r="BF814" s="82">
        <v>1</v>
      </c>
      <c r="BG814" s="82">
        <v>1</v>
      </c>
      <c r="BH814" s="82">
        <v>1</v>
      </c>
      <c r="BI814" s="82">
        <v>1</v>
      </c>
      <c r="BJ814" s="82">
        <v>1</v>
      </c>
      <c r="BK814" s="82">
        <v>1</v>
      </c>
      <c r="BL814" s="82">
        <v>1</v>
      </c>
      <c r="BM814" s="82">
        <v>1</v>
      </c>
      <c r="BO814" s="82">
        <v>1</v>
      </c>
      <c r="BP814" s="82">
        <v>1</v>
      </c>
    </row>
    <row r="815" spans="1:68" x14ac:dyDescent="0.5">
      <c r="A815" s="82">
        <v>80</v>
      </c>
      <c r="B815" s="82" t="s">
        <v>1471</v>
      </c>
      <c r="D815" s="90">
        <v>43579</v>
      </c>
      <c r="E815" s="90" t="s">
        <v>1472</v>
      </c>
      <c r="F815" s="90"/>
      <c r="G815" s="82" t="s">
        <v>1472</v>
      </c>
      <c r="H815" s="82" t="s">
        <v>1400</v>
      </c>
      <c r="I815" s="80" t="s">
        <v>102</v>
      </c>
      <c r="J815" s="80">
        <v>50</v>
      </c>
      <c r="K815" s="80">
        <v>132</v>
      </c>
      <c r="L815" s="80" t="s">
        <v>1464</v>
      </c>
      <c r="M815" s="80">
        <v>0.64</v>
      </c>
      <c r="N815" s="80">
        <v>33.854720999999998</v>
      </c>
      <c r="O815" s="80">
        <v>35.862285999999997</v>
      </c>
      <c r="P815" s="80" t="s">
        <v>268</v>
      </c>
      <c r="Q815" s="80">
        <v>0</v>
      </c>
      <c r="R815" s="80">
        <v>37.477907000000002</v>
      </c>
      <c r="S815" s="80">
        <v>39.411562000000004</v>
      </c>
      <c r="T815" s="80">
        <v>640000</v>
      </c>
      <c r="U815" s="91">
        <f>Table1[[#This Row],[Distribution Amount (Dollars)]]/Table1[[#This Row],[NEWdatediff]]</f>
        <v>213333.33333333334</v>
      </c>
      <c r="V815" s="82" t="s">
        <v>1393</v>
      </c>
      <c r="W815" s="82" t="s">
        <v>91</v>
      </c>
      <c r="X815" s="82" t="s">
        <v>72</v>
      </c>
      <c r="Y815" s="82" t="s">
        <v>73</v>
      </c>
      <c r="Z815" s="82">
        <v>1</v>
      </c>
      <c r="AA815" s="82" t="s">
        <v>121</v>
      </c>
      <c r="AB815" s="82" t="s">
        <v>1401</v>
      </c>
      <c r="AD815" s="82" t="s">
        <v>1448</v>
      </c>
      <c r="AE815" s="82" t="s">
        <v>1473</v>
      </c>
      <c r="AN815" s="82" t="s">
        <v>76</v>
      </c>
      <c r="AO815" s="82" t="s">
        <v>1474</v>
      </c>
      <c r="AP815" s="82">
        <v>200000000</v>
      </c>
      <c r="AQ815" s="82" t="s">
        <v>109</v>
      </c>
      <c r="AR815" s="82" t="s">
        <v>4274</v>
      </c>
      <c r="AS815" s="84">
        <v>42090</v>
      </c>
      <c r="AT815" s="85">
        <v>2015</v>
      </c>
      <c r="AU815" s="82" t="s">
        <v>4277</v>
      </c>
      <c r="AV815" s="84">
        <v>42825</v>
      </c>
      <c r="AW815" s="85">
        <v>2017</v>
      </c>
      <c r="AX815" s="85">
        <f>Table1[[#This Row],[End TEST]]-Table1[[#This Row],[Start TEST]]</f>
        <v>2</v>
      </c>
      <c r="AY815" s="85">
        <f>Table1[[#This Row],[TEST_Diff]]+1</f>
        <v>3</v>
      </c>
      <c r="AZ815" s="92">
        <f>DATEDIF(Table1[[#This Row],[Start Year]],Table1[[#This Row],[End Year]],"d") / 365</f>
        <v>2.0136986301369864</v>
      </c>
      <c r="BA815" s="82">
        <v>253800000</v>
      </c>
      <c r="BD815" s="82">
        <v>1</v>
      </c>
      <c r="BE815" s="82">
        <v>1</v>
      </c>
      <c r="BF815" s="82">
        <v>1</v>
      </c>
      <c r="BG815" s="82">
        <v>1</v>
      </c>
      <c r="BH815" s="82">
        <v>1</v>
      </c>
      <c r="BI815" s="82">
        <v>1</v>
      </c>
      <c r="BJ815" s="82">
        <v>1</v>
      </c>
      <c r="BK815" s="82">
        <v>1</v>
      </c>
      <c r="BL815" s="82">
        <v>1</v>
      </c>
      <c r="BM815" s="82">
        <v>1</v>
      </c>
      <c r="BO815" s="82">
        <v>1</v>
      </c>
      <c r="BP815" s="82">
        <v>1</v>
      </c>
    </row>
    <row r="816" spans="1:68" x14ac:dyDescent="0.5">
      <c r="A816" s="82">
        <v>80</v>
      </c>
      <c r="B816" s="82" t="s">
        <v>1471</v>
      </c>
      <c r="D816" s="90">
        <v>43579</v>
      </c>
      <c r="E816" s="90" t="s">
        <v>1472</v>
      </c>
      <c r="F816" s="90"/>
      <c r="G816" s="82" t="s">
        <v>1472</v>
      </c>
      <c r="H816" s="82" t="s">
        <v>1400</v>
      </c>
      <c r="I816" s="80" t="s">
        <v>81</v>
      </c>
      <c r="J816" s="80">
        <v>50</v>
      </c>
      <c r="K816" s="80">
        <v>132</v>
      </c>
      <c r="L816" s="80" t="s">
        <v>1464</v>
      </c>
      <c r="M816" s="80">
        <v>0.64</v>
      </c>
      <c r="N816" s="80">
        <v>33.854720999999998</v>
      </c>
      <c r="O816" s="80">
        <v>35.862285999999997</v>
      </c>
      <c r="P816" s="80" t="s">
        <v>268</v>
      </c>
      <c r="Q816" s="80">
        <v>0</v>
      </c>
      <c r="R816" s="80">
        <v>37.477907000000002</v>
      </c>
      <c r="S816" s="80">
        <v>39.411562000000004</v>
      </c>
      <c r="T816" s="80">
        <v>640000</v>
      </c>
      <c r="U816" s="91">
        <f>Table1[[#This Row],[Distribution Amount (Dollars)]]/Table1[[#This Row],[NEWdatediff]]</f>
        <v>213333.33333333334</v>
      </c>
      <c r="V816" s="82" t="s">
        <v>1393</v>
      </c>
      <c r="W816" s="82" t="s">
        <v>91</v>
      </c>
      <c r="X816" s="82" t="s">
        <v>72</v>
      </c>
      <c r="Y816" s="82" t="s">
        <v>73</v>
      </c>
      <c r="Z816" s="82">
        <v>1</v>
      </c>
      <c r="AA816" s="82" t="s">
        <v>121</v>
      </c>
      <c r="AB816" s="82" t="s">
        <v>1401</v>
      </c>
      <c r="AD816" s="82" t="s">
        <v>1448</v>
      </c>
      <c r="AE816" s="82" t="s">
        <v>1473</v>
      </c>
      <c r="AN816" s="82" t="s">
        <v>76</v>
      </c>
      <c r="AO816" s="82" t="s">
        <v>1474</v>
      </c>
      <c r="AP816" s="82">
        <v>200000000</v>
      </c>
      <c r="AQ816" s="82" t="s">
        <v>109</v>
      </c>
      <c r="AR816" s="82" t="s">
        <v>4274</v>
      </c>
      <c r="AS816" s="84">
        <v>42090</v>
      </c>
      <c r="AT816" s="85">
        <v>2015</v>
      </c>
      <c r="AU816" s="82" t="s">
        <v>4277</v>
      </c>
      <c r="AV816" s="84">
        <v>42825</v>
      </c>
      <c r="AW816" s="85">
        <v>2017</v>
      </c>
      <c r="AX816" s="85">
        <f>Table1[[#This Row],[End TEST]]-Table1[[#This Row],[Start TEST]]</f>
        <v>2</v>
      </c>
      <c r="AY816" s="85">
        <f>Table1[[#This Row],[TEST_Diff]]+1</f>
        <v>3</v>
      </c>
      <c r="AZ816" s="92">
        <f>DATEDIF(Table1[[#This Row],[Start Year]],Table1[[#This Row],[End Year]],"d") / 365</f>
        <v>2.0136986301369864</v>
      </c>
      <c r="BA816" s="82">
        <v>253800000</v>
      </c>
      <c r="BD816" s="82">
        <v>1</v>
      </c>
      <c r="BE816" s="82">
        <v>1</v>
      </c>
      <c r="BF816" s="82">
        <v>1</v>
      </c>
      <c r="BG816" s="82">
        <v>1</v>
      </c>
      <c r="BH816" s="82">
        <v>1</v>
      </c>
      <c r="BI816" s="82">
        <v>1</v>
      </c>
      <c r="BJ816" s="82">
        <v>1</v>
      </c>
      <c r="BK816" s="82">
        <v>1</v>
      </c>
      <c r="BL816" s="82">
        <v>1</v>
      </c>
      <c r="BM816" s="82">
        <v>1</v>
      </c>
      <c r="BO816" s="82">
        <v>1</v>
      </c>
      <c r="BP816" s="82">
        <v>1</v>
      </c>
    </row>
    <row r="817" spans="1:68" x14ac:dyDescent="0.5">
      <c r="A817" s="82">
        <v>80</v>
      </c>
      <c r="B817" s="82" t="s">
        <v>1471</v>
      </c>
      <c r="D817" s="90">
        <v>43579</v>
      </c>
      <c r="E817" s="90" t="s">
        <v>1472</v>
      </c>
      <c r="F817" s="90"/>
      <c r="G817" s="82" t="s">
        <v>1472</v>
      </c>
      <c r="H817" s="82" t="s">
        <v>1400</v>
      </c>
      <c r="I817" s="80" t="s">
        <v>102</v>
      </c>
      <c r="J817" s="80">
        <v>50</v>
      </c>
      <c r="K817" s="80">
        <v>132</v>
      </c>
      <c r="L817" s="80" t="s">
        <v>1467</v>
      </c>
      <c r="M817" s="80">
        <v>0.64</v>
      </c>
      <c r="N817" s="80">
        <v>48.019573000000001</v>
      </c>
      <c r="O817" s="80">
        <v>66.923682999999997</v>
      </c>
      <c r="P817" s="80" t="s">
        <v>111</v>
      </c>
      <c r="Q817" s="80">
        <v>0</v>
      </c>
      <c r="R817" s="80">
        <v>43.890490999999997</v>
      </c>
      <c r="S817" s="80">
        <v>71.138231000000005</v>
      </c>
      <c r="T817" s="80">
        <v>640000</v>
      </c>
      <c r="U817" s="91">
        <f>Table1[[#This Row],[Distribution Amount (Dollars)]]/Table1[[#This Row],[NEWdatediff]]</f>
        <v>213333.33333333334</v>
      </c>
      <c r="V817" s="82" t="s">
        <v>1393</v>
      </c>
      <c r="W817" s="82" t="s">
        <v>91</v>
      </c>
      <c r="X817" s="82" t="s">
        <v>72</v>
      </c>
      <c r="Y817" s="82" t="s">
        <v>73</v>
      </c>
      <c r="Z817" s="82">
        <v>1</v>
      </c>
      <c r="AA817" s="82" t="s">
        <v>121</v>
      </c>
      <c r="AB817" s="82" t="s">
        <v>1401</v>
      </c>
      <c r="AD817" s="82" t="s">
        <v>952</v>
      </c>
      <c r="AE817" s="82" t="s">
        <v>1473</v>
      </c>
      <c r="AN817" s="82" t="s">
        <v>76</v>
      </c>
      <c r="AO817" s="82" t="s">
        <v>1474</v>
      </c>
      <c r="AP817" s="82">
        <v>200000000</v>
      </c>
      <c r="AQ817" s="82" t="s">
        <v>109</v>
      </c>
      <c r="AR817" s="82" t="s">
        <v>4274</v>
      </c>
      <c r="AS817" s="84">
        <v>42090</v>
      </c>
      <c r="AT817" s="85">
        <v>2015</v>
      </c>
      <c r="AU817" s="82" t="s">
        <v>4277</v>
      </c>
      <c r="AV817" s="84">
        <v>42825</v>
      </c>
      <c r="AW817" s="85">
        <v>2017</v>
      </c>
      <c r="AX817" s="85">
        <f>Table1[[#This Row],[End TEST]]-Table1[[#This Row],[Start TEST]]</f>
        <v>2</v>
      </c>
      <c r="AY817" s="85">
        <f>Table1[[#This Row],[TEST_Diff]]+1</f>
        <v>3</v>
      </c>
      <c r="AZ817" s="92">
        <f>DATEDIF(Table1[[#This Row],[Start Year]],Table1[[#This Row],[End Year]],"d") / 365</f>
        <v>2.0136986301369864</v>
      </c>
      <c r="BA817" s="82">
        <v>253800000</v>
      </c>
      <c r="BD817" s="82">
        <v>1</v>
      </c>
      <c r="BE817" s="82">
        <v>1</v>
      </c>
      <c r="BF817" s="82">
        <v>1</v>
      </c>
      <c r="BG817" s="82">
        <v>1</v>
      </c>
      <c r="BH817" s="82">
        <v>1</v>
      </c>
      <c r="BI817" s="82">
        <v>1</v>
      </c>
      <c r="BJ817" s="82">
        <v>1</v>
      </c>
      <c r="BK817" s="82">
        <v>1</v>
      </c>
      <c r="BL817" s="82">
        <v>1</v>
      </c>
      <c r="BM817" s="82">
        <v>1</v>
      </c>
      <c r="BO817" s="82">
        <v>1</v>
      </c>
      <c r="BP817" s="82">
        <v>1</v>
      </c>
    </row>
    <row r="818" spans="1:68" x14ac:dyDescent="0.5">
      <c r="A818" s="82">
        <v>80</v>
      </c>
      <c r="B818" s="82" t="s">
        <v>1471</v>
      </c>
      <c r="D818" s="90">
        <v>43579</v>
      </c>
      <c r="E818" s="90" t="s">
        <v>1472</v>
      </c>
      <c r="F818" s="90"/>
      <c r="G818" s="82" t="s">
        <v>1472</v>
      </c>
      <c r="H818" s="82" t="s">
        <v>1400</v>
      </c>
      <c r="I818" s="80" t="s">
        <v>81</v>
      </c>
      <c r="J818" s="80">
        <v>50</v>
      </c>
      <c r="K818" s="80">
        <v>132</v>
      </c>
      <c r="L818" s="80" t="s">
        <v>1467</v>
      </c>
      <c r="M818" s="80">
        <v>0.64</v>
      </c>
      <c r="N818" s="80">
        <v>48.019573000000001</v>
      </c>
      <c r="O818" s="80">
        <v>66.923682999999997</v>
      </c>
      <c r="P818" s="80" t="s">
        <v>111</v>
      </c>
      <c r="Q818" s="80">
        <v>0</v>
      </c>
      <c r="R818" s="80">
        <v>43.890490999999997</v>
      </c>
      <c r="S818" s="80">
        <v>71.138231000000005</v>
      </c>
      <c r="T818" s="80">
        <v>640000</v>
      </c>
      <c r="U818" s="91">
        <f>Table1[[#This Row],[Distribution Amount (Dollars)]]/Table1[[#This Row],[NEWdatediff]]</f>
        <v>213333.33333333334</v>
      </c>
      <c r="V818" s="82" t="s">
        <v>1393</v>
      </c>
      <c r="W818" s="82" t="s">
        <v>91</v>
      </c>
      <c r="X818" s="82" t="s">
        <v>72</v>
      </c>
      <c r="Y818" s="82" t="s">
        <v>73</v>
      </c>
      <c r="Z818" s="82">
        <v>1</v>
      </c>
      <c r="AA818" s="82" t="s">
        <v>121</v>
      </c>
      <c r="AB818" s="82" t="s">
        <v>1401</v>
      </c>
      <c r="AD818" s="82" t="s">
        <v>952</v>
      </c>
      <c r="AE818" s="82" t="s">
        <v>1473</v>
      </c>
      <c r="AN818" s="82" t="s">
        <v>76</v>
      </c>
      <c r="AO818" s="82" t="s">
        <v>1474</v>
      </c>
      <c r="AP818" s="82">
        <v>200000000</v>
      </c>
      <c r="AQ818" s="82" t="s">
        <v>109</v>
      </c>
      <c r="AR818" s="82" t="s">
        <v>4274</v>
      </c>
      <c r="AS818" s="84">
        <v>42090</v>
      </c>
      <c r="AT818" s="85">
        <v>2015</v>
      </c>
      <c r="AU818" s="82" t="s">
        <v>4277</v>
      </c>
      <c r="AV818" s="84">
        <v>42825</v>
      </c>
      <c r="AW818" s="85">
        <v>2017</v>
      </c>
      <c r="AX818" s="85">
        <f>Table1[[#This Row],[End TEST]]-Table1[[#This Row],[Start TEST]]</f>
        <v>2</v>
      </c>
      <c r="AY818" s="85">
        <f>Table1[[#This Row],[TEST_Diff]]+1</f>
        <v>3</v>
      </c>
      <c r="AZ818" s="92">
        <f>DATEDIF(Table1[[#This Row],[Start Year]],Table1[[#This Row],[End Year]],"d") / 365</f>
        <v>2.0136986301369864</v>
      </c>
      <c r="BA818" s="82">
        <v>253800000</v>
      </c>
      <c r="BD818" s="82">
        <v>1</v>
      </c>
      <c r="BE818" s="82">
        <v>1</v>
      </c>
      <c r="BF818" s="82">
        <v>1</v>
      </c>
      <c r="BG818" s="82">
        <v>1</v>
      </c>
      <c r="BH818" s="82">
        <v>1</v>
      </c>
      <c r="BI818" s="82">
        <v>1</v>
      </c>
      <c r="BJ818" s="82">
        <v>1</v>
      </c>
      <c r="BK818" s="82">
        <v>1</v>
      </c>
      <c r="BL818" s="82">
        <v>1</v>
      </c>
      <c r="BM818" s="82">
        <v>1</v>
      </c>
      <c r="BO818" s="82">
        <v>1</v>
      </c>
      <c r="BP818" s="82">
        <v>1</v>
      </c>
    </row>
    <row r="819" spans="1:68" x14ac:dyDescent="0.5">
      <c r="A819" s="82">
        <v>80</v>
      </c>
      <c r="B819" s="82" t="s">
        <v>1471</v>
      </c>
      <c r="D819" s="90">
        <v>43579</v>
      </c>
      <c r="E819" s="90" t="s">
        <v>1472</v>
      </c>
      <c r="F819" s="90"/>
      <c r="G819" s="82" t="s">
        <v>1472</v>
      </c>
      <c r="H819" s="82" t="s">
        <v>1400</v>
      </c>
      <c r="I819" s="80" t="s">
        <v>102</v>
      </c>
      <c r="J819" s="80">
        <v>50</v>
      </c>
      <c r="K819" s="80">
        <v>132</v>
      </c>
      <c r="L819" s="80" t="s">
        <v>959</v>
      </c>
      <c r="M819" s="80">
        <v>0.25</v>
      </c>
      <c r="N819" s="80">
        <v>13.794185000000001</v>
      </c>
      <c r="O819" s="80">
        <v>-88.896529999999998</v>
      </c>
      <c r="P819" s="80" t="s">
        <v>308</v>
      </c>
      <c r="Q819" s="80">
        <v>0</v>
      </c>
      <c r="R819" s="80">
        <v>13.923406</v>
      </c>
      <c r="S819" s="80">
        <v>-86.952798999999999</v>
      </c>
      <c r="T819" s="80">
        <v>250000</v>
      </c>
      <c r="U819" s="91">
        <f>Table1[[#This Row],[Distribution Amount (Dollars)]]/Table1[[#This Row],[NEWdatediff]]</f>
        <v>83333.333333333328</v>
      </c>
      <c r="V819" s="82" t="s">
        <v>1393</v>
      </c>
      <c r="W819" s="82" t="s">
        <v>91</v>
      </c>
      <c r="X819" s="82" t="s">
        <v>72</v>
      </c>
      <c r="Y819" s="82" t="s">
        <v>73</v>
      </c>
      <c r="Z819" s="82">
        <v>1</v>
      </c>
      <c r="AA819" s="82" t="s">
        <v>121</v>
      </c>
      <c r="AB819" s="82" t="s">
        <v>1401</v>
      </c>
      <c r="AD819" s="82" t="s">
        <v>1074</v>
      </c>
      <c r="AE819" s="82" t="s">
        <v>1473</v>
      </c>
      <c r="AN819" s="82" t="s">
        <v>76</v>
      </c>
      <c r="AO819" s="82" t="s">
        <v>1474</v>
      </c>
      <c r="AP819" s="82">
        <v>200000000</v>
      </c>
      <c r="AQ819" s="82" t="s">
        <v>109</v>
      </c>
      <c r="AR819" s="82" t="s">
        <v>4274</v>
      </c>
      <c r="AS819" s="84">
        <v>42090</v>
      </c>
      <c r="AT819" s="85">
        <v>2015</v>
      </c>
      <c r="AU819" s="82" t="s">
        <v>4277</v>
      </c>
      <c r="AV819" s="84">
        <v>42825</v>
      </c>
      <c r="AW819" s="85">
        <v>2017</v>
      </c>
      <c r="AX819" s="85">
        <f>Table1[[#This Row],[End TEST]]-Table1[[#This Row],[Start TEST]]</f>
        <v>2</v>
      </c>
      <c r="AY819" s="85">
        <f>Table1[[#This Row],[TEST_Diff]]+1</f>
        <v>3</v>
      </c>
      <c r="AZ819" s="92">
        <f>DATEDIF(Table1[[#This Row],[Start Year]],Table1[[#This Row],[End Year]],"d") / 365</f>
        <v>2.0136986301369864</v>
      </c>
      <c r="BA819" s="82">
        <v>253800000</v>
      </c>
      <c r="BD819" s="82">
        <v>1</v>
      </c>
      <c r="BE819" s="82">
        <v>1</v>
      </c>
      <c r="BF819" s="82">
        <v>1</v>
      </c>
      <c r="BG819" s="82">
        <v>1</v>
      </c>
      <c r="BH819" s="82">
        <v>1</v>
      </c>
      <c r="BI819" s="82">
        <v>1</v>
      </c>
      <c r="BJ819" s="82">
        <v>1</v>
      </c>
      <c r="BK819" s="82">
        <v>1</v>
      </c>
      <c r="BL819" s="82">
        <v>1</v>
      </c>
      <c r="BM819" s="82">
        <v>1</v>
      </c>
      <c r="BO819" s="82">
        <v>1</v>
      </c>
      <c r="BP819" s="82">
        <v>1</v>
      </c>
    </row>
    <row r="820" spans="1:68" x14ac:dyDescent="0.5">
      <c r="A820" s="82">
        <v>80</v>
      </c>
      <c r="B820" s="82" t="s">
        <v>1471</v>
      </c>
      <c r="D820" s="90">
        <v>43579</v>
      </c>
      <c r="E820" s="90" t="s">
        <v>1472</v>
      </c>
      <c r="F820" s="90"/>
      <c r="G820" s="82" t="s">
        <v>1472</v>
      </c>
      <c r="H820" s="82" t="s">
        <v>1400</v>
      </c>
      <c r="I820" s="80" t="s">
        <v>81</v>
      </c>
      <c r="J820" s="80">
        <v>50</v>
      </c>
      <c r="K820" s="80">
        <v>132</v>
      </c>
      <c r="L820" s="80" t="s">
        <v>959</v>
      </c>
      <c r="M820" s="80">
        <v>0.25</v>
      </c>
      <c r="N820" s="80">
        <v>13.794185000000001</v>
      </c>
      <c r="O820" s="80">
        <v>-88.896529999999998</v>
      </c>
      <c r="P820" s="80" t="s">
        <v>308</v>
      </c>
      <c r="Q820" s="80">
        <v>0</v>
      </c>
      <c r="R820" s="80">
        <v>13.923406</v>
      </c>
      <c r="S820" s="80">
        <v>-86.952798999999999</v>
      </c>
      <c r="T820" s="80">
        <v>250000</v>
      </c>
      <c r="U820" s="91">
        <f>Table1[[#This Row],[Distribution Amount (Dollars)]]/Table1[[#This Row],[NEWdatediff]]</f>
        <v>83333.333333333328</v>
      </c>
      <c r="V820" s="82" t="s">
        <v>1393</v>
      </c>
      <c r="W820" s="82" t="s">
        <v>91</v>
      </c>
      <c r="X820" s="82" t="s">
        <v>72</v>
      </c>
      <c r="Y820" s="82" t="s">
        <v>73</v>
      </c>
      <c r="Z820" s="82">
        <v>1</v>
      </c>
      <c r="AA820" s="82" t="s">
        <v>121</v>
      </c>
      <c r="AB820" s="82" t="s">
        <v>1401</v>
      </c>
      <c r="AD820" s="82" t="s">
        <v>1074</v>
      </c>
      <c r="AE820" s="82" t="s">
        <v>1473</v>
      </c>
      <c r="AN820" s="82" t="s">
        <v>76</v>
      </c>
      <c r="AO820" s="82" t="s">
        <v>1474</v>
      </c>
      <c r="AP820" s="82">
        <v>200000000</v>
      </c>
      <c r="AQ820" s="82" t="s">
        <v>109</v>
      </c>
      <c r="AR820" s="82" t="s">
        <v>4274</v>
      </c>
      <c r="AS820" s="84">
        <v>42090</v>
      </c>
      <c r="AT820" s="85">
        <v>2015</v>
      </c>
      <c r="AU820" s="82" t="s">
        <v>4277</v>
      </c>
      <c r="AV820" s="84">
        <v>42825</v>
      </c>
      <c r="AW820" s="85">
        <v>2017</v>
      </c>
      <c r="AX820" s="85">
        <f>Table1[[#This Row],[End TEST]]-Table1[[#This Row],[Start TEST]]</f>
        <v>2</v>
      </c>
      <c r="AY820" s="85">
        <f>Table1[[#This Row],[TEST_Diff]]+1</f>
        <v>3</v>
      </c>
      <c r="AZ820" s="92">
        <f>DATEDIF(Table1[[#This Row],[Start Year]],Table1[[#This Row],[End Year]],"d") / 365</f>
        <v>2.0136986301369864</v>
      </c>
      <c r="BA820" s="82">
        <v>253800000</v>
      </c>
      <c r="BD820" s="82">
        <v>1</v>
      </c>
      <c r="BE820" s="82">
        <v>1</v>
      </c>
      <c r="BF820" s="82">
        <v>1</v>
      </c>
      <c r="BG820" s="82">
        <v>1</v>
      </c>
      <c r="BH820" s="82">
        <v>1</v>
      </c>
      <c r="BI820" s="82">
        <v>1</v>
      </c>
      <c r="BJ820" s="82">
        <v>1</v>
      </c>
      <c r="BK820" s="82">
        <v>1</v>
      </c>
      <c r="BL820" s="82">
        <v>1</v>
      </c>
      <c r="BM820" s="82">
        <v>1</v>
      </c>
      <c r="BO820" s="82">
        <v>1</v>
      </c>
      <c r="BP820" s="82">
        <v>1</v>
      </c>
    </row>
    <row r="821" spans="1:68" x14ac:dyDescent="0.5">
      <c r="A821" s="82">
        <v>80</v>
      </c>
      <c r="B821" s="82" t="s">
        <v>1471</v>
      </c>
      <c r="D821" s="90">
        <v>43579</v>
      </c>
      <c r="E821" s="90" t="s">
        <v>1472</v>
      </c>
      <c r="F821" s="90"/>
      <c r="G821" s="82" t="s">
        <v>1472</v>
      </c>
      <c r="H821" s="82" t="s">
        <v>1400</v>
      </c>
      <c r="I821" s="80" t="s">
        <v>102</v>
      </c>
      <c r="J821" s="80">
        <v>50</v>
      </c>
      <c r="K821" s="80">
        <v>132</v>
      </c>
      <c r="L821" s="80" t="s">
        <v>1436</v>
      </c>
      <c r="M821" s="80">
        <v>0.67</v>
      </c>
      <c r="N821" s="80">
        <v>41.608635</v>
      </c>
      <c r="O821" s="80">
        <v>21.745274999999999</v>
      </c>
      <c r="P821" s="80" t="s">
        <v>307</v>
      </c>
      <c r="Q821" s="80">
        <v>0</v>
      </c>
      <c r="R821" s="80">
        <v>48.122632000000003</v>
      </c>
      <c r="S821" s="80">
        <v>30.108753</v>
      </c>
      <c r="T821" s="80">
        <v>670000</v>
      </c>
      <c r="U821" s="91">
        <f>Table1[[#This Row],[Distribution Amount (Dollars)]]/Table1[[#This Row],[NEWdatediff]]</f>
        <v>223333.33333333334</v>
      </c>
      <c r="V821" s="82" t="s">
        <v>1393</v>
      </c>
      <c r="W821" s="82" t="s">
        <v>91</v>
      </c>
      <c r="X821" s="82" t="s">
        <v>72</v>
      </c>
      <c r="Y821" s="82" t="s">
        <v>73</v>
      </c>
      <c r="Z821" s="82">
        <v>1</v>
      </c>
      <c r="AA821" s="82" t="s">
        <v>121</v>
      </c>
      <c r="AB821" s="82" t="s">
        <v>1401</v>
      </c>
      <c r="AD821" s="82" t="s">
        <v>721</v>
      </c>
      <c r="AE821" s="82" t="s">
        <v>1473</v>
      </c>
      <c r="AN821" s="82" t="s">
        <v>76</v>
      </c>
      <c r="AO821" s="82" t="s">
        <v>1474</v>
      </c>
      <c r="AP821" s="82">
        <v>200000000</v>
      </c>
      <c r="AQ821" s="82" t="s">
        <v>109</v>
      </c>
      <c r="AR821" s="82" t="s">
        <v>4274</v>
      </c>
      <c r="AS821" s="84">
        <v>42090</v>
      </c>
      <c r="AT821" s="85">
        <v>2015</v>
      </c>
      <c r="AU821" s="82" t="s">
        <v>4277</v>
      </c>
      <c r="AV821" s="84">
        <v>42825</v>
      </c>
      <c r="AW821" s="85">
        <v>2017</v>
      </c>
      <c r="AX821" s="85">
        <f>Table1[[#This Row],[End TEST]]-Table1[[#This Row],[Start TEST]]</f>
        <v>2</v>
      </c>
      <c r="AY821" s="85">
        <f>Table1[[#This Row],[TEST_Diff]]+1</f>
        <v>3</v>
      </c>
      <c r="AZ821" s="92">
        <f>DATEDIF(Table1[[#This Row],[Start Year]],Table1[[#This Row],[End Year]],"d") / 365</f>
        <v>2.0136986301369864</v>
      </c>
      <c r="BA821" s="82">
        <v>253800000</v>
      </c>
      <c r="BD821" s="82">
        <v>1</v>
      </c>
      <c r="BE821" s="82">
        <v>1</v>
      </c>
      <c r="BF821" s="82">
        <v>1</v>
      </c>
      <c r="BG821" s="82">
        <v>1</v>
      </c>
      <c r="BH821" s="82">
        <v>1</v>
      </c>
      <c r="BI821" s="82">
        <v>1</v>
      </c>
      <c r="BJ821" s="82">
        <v>1</v>
      </c>
      <c r="BK821" s="82">
        <v>1</v>
      </c>
      <c r="BL821" s="82">
        <v>1</v>
      </c>
      <c r="BM821" s="82">
        <v>1</v>
      </c>
      <c r="BO821" s="82">
        <v>1</v>
      </c>
      <c r="BP821" s="82">
        <v>1</v>
      </c>
    </row>
    <row r="822" spans="1:68" x14ac:dyDescent="0.5">
      <c r="A822" s="82">
        <v>80</v>
      </c>
      <c r="B822" s="82" t="s">
        <v>1471</v>
      </c>
      <c r="D822" s="90">
        <v>43579</v>
      </c>
      <c r="E822" s="90" t="s">
        <v>1472</v>
      </c>
      <c r="F822" s="90"/>
      <c r="G822" s="82" t="s">
        <v>1472</v>
      </c>
      <c r="H822" s="82" t="s">
        <v>1400</v>
      </c>
      <c r="I822" s="80" t="s">
        <v>81</v>
      </c>
      <c r="J822" s="80">
        <v>50</v>
      </c>
      <c r="K822" s="80">
        <v>132</v>
      </c>
      <c r="L822" s="80" t="s">
        <v>1436</v>
      </c>
      <c r="M822" s="80">
        <v>0.67</v>
      </c>
      <c r="N822" s="80">
        <v>41.608635</v>
      </c>
      <c r="O822" s="80">
        <v>21.745274999999999</v>
      </c>
      <c r="P822" s="80" t="s">
        <v>307</v>
      </c>
      <c r="Q822" s="80">
        <v>0</v>
      </c>
      <c r="R822" s="80">
        <v>48.122632000000003</v>
      </c>
      <c r="S822" s="80">
        <v>30.108753</v>
      </c>
      <c r="T822" s="80">
        <v>670000</v>
      </c>
      <c r="U822" s="91">
        <f>Table1[[#This Row],[Distribution Amount (Dollars)]]/Table1[[#This Row],[NEWdatediff]]</f>
        <v>223333.33333333334</v>
      </c>
      <c r="V822" s="82" t="s">
        <v>1393</v>
      </c>
      <c r="W822" s="82" t="s">
        <v>91</v>
      </c>
      <c r="X822" s="82" t="s">
        <v>72</v>
      </c>
      <c r="Y822" s="82" t="s">
        <v>73</v>
      </c>
      <c r="Z822" s="82">
        <v>1</v>
      </c>
      <c r="AA822" s="82" t="s">
        <v>121</v>
      </c>
      <c r="AB822" s="82" t="s">
        <v>1401</v>
      </c>
      <c r="AD822" s="82" t="s">
        <v>721</v>
      </c>
      <c r="AE822" s="82" t="s">
        <v>1473</v>
      </c>
      <c r="AN822" s="82" t="s">
        <v>76</v>
      </c>
      <c r="AO822" s="82" t="s">
        <v>1474</v>
      </c>
      <c r="AP822" s="82">
        <v>200000000</v>
      </c>
      <c r="AQ822" s="82" t="s">
        <v>109</v>
      </c>
      <c r="AR822" s="82" t="s">
        <v>4274</v>
      </c>
      <c r="AS822" s="84">
        <v>42090</v>
      </c>
      <c r="AT822" s="85">
        <v>2015</v>
      </c>
      <c r="AU822" s="82" t="s">
        <v>4277</v>
      </c>
      <c r="AV822" s="84">
        <v>42825</v>
      </c>
      <c r="AW822" s="85">
        <v>2017</v>
      </c>
      <c r="AX822" s="85">
        <f>Table1[[#This Row],[End TEST]]-Table1[[#This Row],[Start TEST]]</f>
        <v>2</v>
      </c>
      <c r="AY822" s="85">
        <f>Table1[[#This Row],[TEST_Diff]]+1</f>
        <v>3</v>
      </c>
      <c r="AZ822" s="92">
        <f>DATEDIF(Table1[[#This Row],[Start Year]],Table1[[#This Row],[End Year]],"d") / 365</f>
        <v>2.0136986301369864</v>
      </c>
      <c r="BA822" s="82">
        <v>253800000</v>
      </c>
      <c r="BD822" s="82">
        <v>1</v>
      </c>
      <c r="BE822" s="82">
        <v>1</v>
      </c>
      <c r="BF822" s="82">
        <v>1</v>
      </c>
      <c r="BG822" s="82">
        <v>1</v>
      </c>
      <c r="BH822" s="82">
        <v>1</v>
      </c>
      <c r="BI822" s="82">
        <v>1</v>
      </c>
      <c r="BJ822" s="82">
        <v>1</v>
      </c>
      <c r="BK822" s="82">
        <v>1</v>
      </c>
      <c r="BL822" s="82">
        <v>1</v>
      </c>
      <c r="BM822" s="82">
        <v>1</v>
      </c>
      <c r="BO822" s="82">
        <v>1</v>
      </c>
      <c r="BP822" s="82">
        <v>1</v>
      </c>
    </row>
    <row r="823" spans="1:68" x14ac:dyDescent="0.5">
      <c r="A823" s="82">
        <v>80</v>
      </c>
      <c r="B823" s="82" t="s">
        <v>1471</v>
      </c>
      <c r="D823" s="90">
        <v>43579</v>
      </c>
      <c r="E823" s="90" t="s">
        <v>1472</v>
      </c>
      <c r="F823" s="90"/>
      <c r="G823" s="82" t="s">
        <v>1472</v>
      </c>
      <c r="H823" s="82" t="s">
        <v>1400</v>
      </c>
      <c r="I823" s="80" t="s">
        <v>102</v>
      </c>
      <c r="J823" s="80">
        <v>50</v>
      </c>
      <c r="K823" s="80">
        <v>132</v>
      </c>
      <c r="L823" s="80" t="s">
        <v>1447</v>
      </c>
      <c r="M823" s="80">
        <v>1.1499999999999999</v>
      </c>
      <c r="N823" s="80">
        <v>-22.328474</v>
      </c>
      <c r="O823" s="80">
        <v>24.684866</v>
      </c>
      <c r="P823" s="80" t="s">
        <v>69</v>
      </c>
      <c r="Q823" s="80">
        <v>0</v>
      </c>
      <c r="R823" s="80">
        <v>2.6272389999999999</v>
      </c>
      <c r="S823" s="80">
        <v>23.381664000000001</v>
      </c>
      <c r="T823" s="80">
        <v>1150000</v>
      </c>
      <c r="U823" s="91">
        <f>Table1[[#This Row],[Distribution Amount (Dollars)]]/Table1[[#This Row],[NEWdatediff]]</f>
        <v>383333.33333333331</v>
      </c>
      <c r="V823" s="82" t="s">
        <v>1393</v>
      </c>
      <c r="W823" s="82" t="s">
        <v>91</v>
      </c>
      <c r="X823" s="82" t="s">
        <v>72</v>
      </c>
      <c r="Y823" s="82" t="s">
        <v>73</v>
      </c>
      <c r="Z823" s="82">
        <v>1</v>
      </c>
      <c r="AA823" s="82" t="s">
        <v>121</v>
      </c>
      <c r="AB823" s="82" t="s">
        <v>1401</v>
      </c>
      <c r="AD823" s="82" t="s">
        <v>1421</v>
      </c>
      <c r="AE823" s="82" t="s">
        <v>1473</v>
      </c>
      <c r="AN823" s="82" t="s">
        <v>76</v>
      </c>
      <c r="AO823" s="82" t="s">
        <v>1474</v>
      </c>
      <c r="AP823" s="82">
        <v>200000000</v>
      </c>
      <c r="AQ823" s="82" t="s">
        <v>109</v>
      </c>
      <c r="AR823" s="82" t="s">
        <v>4274</v>
      </c>
      <c r="AS823" s="84">
        <v>42090</v>
      </c>
      <c r="AT823" s="85">
        <v>2015</v>
      </c>
      <c r="AU823" s="82" t="s">
        <v>4277</v>
      </c>
      <c r="AV823" s="84">
        <v>42825</v>
      </c>
      <c r="AW823" s="85">
        <v>2017</v>
      </c>
      <c r="AX823" s="85">
        <f>Table1[[#This Row],[End TEST]]-Table1[[#This Row],[Start TEST]]</f>
        <v>2</v>
      </c>
      <c r="AY823" s="85">
        <f>Table1[[#This Row],[TEST_Diff]]+1</f>
        <v>3</v>
      </c>
      <c r="AZ823" s="92">
        <f>DATEDIF(Table1[[#This Row],[Start Year]],Table1[[#This Row],[End Year]],"d") / 365</f>
        <v>2.0136986301369864</v>
      </c>
      <c r="BA823" s="82">
        <v>253800000</v>
      </c>
      <c r="BD823" s="82">
        <v>1</v>
      </c>
      <c r="BE823" s="82">
        <v>1</v>
      </c>
      <c r="BF823" s="82">
        <v>1</v>
      </c>
      <c r="BG823" s="82">
        <v>1</v>
      </c>
      <c r="BH823" s="82">
        <v>1</v>
      </c>
      <c r="BI823" s="82">
        <v>1</v>
      </c>
      <c r="BJ823" s="82">
        <v>1</v>
      </c>
      <c r="BK823" s="82">
        <v>1</v>
      </c>
      <c r="BL823" s="82">
        <v>1</v>
      </c>
      <c r="BM823" s="82">
        <v>1</v>
      </c>
      <c r="BO823" s="82">
        <v>1</v>
      </c>
      <c r="BP823" s="82">
        <v>1</v>
      </c>
    </row>
    <row r="824" spans="1:68" x14ac:dyDescent="0.5">
      <c r="A824" s="82">
        <v>80</v>
      </c>
      <c r="B824" s="82" t="s">
        <v>1471</v>
      </c>
      <c r="D824" s="90">
        <v>43579</v>
      </c>
      <c r="E824" s="90" t="s">
        <v>1472</v>
      </c>
      <c r="F824" s="90"/>
      <c r="G824" s="82" t="s">
        <v>1472</v>
      </c>
      <c r="H824" s="82" t="s">
        <v>1400</v>
      </c>
      <c r="I824" s="80" t="s">
        <v>81</v>
      </c>
      <c r="J824" s="80">
        <v>50</v>
      </c>
      <c r="K824" s="80">
        <v>132</v>
      </c>
      <c r="L824" s="80" t="s">
        <v>1447</v>
      </c>
      <c r="M824" s="80">
        <v>1.1499999999999999</v>
      </c>
      <c r="N824" s="80">
        <v>-22.328474</v>
      </c>
      <c r="O824" s="80">
        <v>24.684866</v>
      </c>
      <c r="P824" s="80" t="s">
        <v>69</v>
      </c>
      <c r="Q824" s="80">
        <v>0</v>
      </c>
      <c r="R824" s="80">
        <v>2.6272389999999999</v>
      </c>
      <c r="S824" s="80">
        <v>23.381664000000001</v>
      </c>
      <c r="T824" s="80">
        <v>1150000</v>
      </c>
      <c r="U824" s="91">
        <f>Table1[[#This Row],[Distribution Amount (Dollars)]]/Table1[[#This Row],[NEWdatediff]]</f>
        <v>383333.33333333331</v>
      </c>
      <c r="V824" s="82" t="s">
        <v>1393</v>
      </c>
      <c r="W824" s="82" t="s">
        <v>91</v>
      </c>
      <c r="X824" s="82" t="s">
        <v>72</v>
      </c>
      <c r="Y824" s="82" t="s">
        <v>73</v>
      </c>
      <c r="Z824" s="82">
        <v>1</v>
      </c>
      <c r="AA824" s="82" t="s">
        <v>121</v>
      </c>
      <c r="AB824" s="82" t="s">
        <v>1401</v>
      </c>
      <c r="AD824" s="82" t="s">
        <v>1421</v>
      </c>
      <c r="AE824" s="82" t="s">
        <v>1473</v>
      </c>
      <c r="AN824" s="82" t="s">
        <v>76</v>
      </c>
      <c r="AO824" s="82" t="s">
        <v>1474</v>
      </c>
      <c r="AP824" s="82">
        <v>200000000</v>
      </c>
      <c r="AQ824" s="82" t="s">
        <v>109</v>
      </c>
      <c r="AR824" s="82" t="s">
        <v>4274</v>
      </c>
      <c r="AS824" s="84">
        <v>42090</v>
      </c>
      <c r="AT824" s="85">
        <v>2015</v>
      </c>
      <c r="AU824" s="82" t="s">
        <v>4277</v>
      </c>
      <c r="AV824" s="84">
        <v>42825</v>
      </c>
      <c r="AW824" s="85">
        <v>2017</v>
      </c>
      <c r="AX824" s="85">
        <f>Table1[[#This Row],[End TEST]]-Table1[[#This Row],[Start TEST]]</f>
        <v>2</v>
      </c>
      <c r="AY824" s="85">
        <f>Table1[[#This Row],[TEST_Diff]]+1</f>
        <v>3</v>
      </c>
      <c r="AZ824" s="92">
        <f>DATEDIF(Table1[[#This Row],[Start Year]],Table1[[#This Row],[End Year]],"d") / 365</f>
        <v>2.0136986301369864</v>
      </c>
      <c r="BA824" s="82">
        <v>253800000</v>
      </c>
      <c r="BD824" s="82">
        <v>1</v>
      </c>
      <c r="BE824" s="82">
        <v>1</v>
      </c>
      <c r="BF824" s="82">
        <v>1</v>
      </c>
      <c r="BG824" s="82">
        <v>1</v>
      </c>
      <c r="BH824" s="82">
        <v>1</v>
      </c>
      <c r="BI824" s="82">
        <v>1</v>
      </c>
      <c r="BJ824" s="82">
        <v>1</v>
      </c>
      <c r="BK824" s="82">
        <v>1</v>
      </c>
      <c r="BL824" s="82">
        <v>1</v>
      </c>
      <c r="BM824" s="82">
        <v>1</v>
      </c>
      <c r="BO824" s="82">
        <v>1</v>
      </c>
      <c r="BP824" s="82">
        <v>1</v>
      </c>
    </row>
    <row r="825" spans="1:68" x14ac:dyDescent="0.5">
      <c r="A825" s="82">
        <v>80</v>
      </c>
      <c r="B825" s="82" t="s">
        <v>1471</v>
      </c>
      <c r="D825" s="90">
        <v>43579</v>
      </c>
      <c r="E825" s="90" t="s">
        <v>1472</v>
      </c>
      <c r="F825" s="90"/>
      <c r="G825" s="82" t="s">
        <v>1472</v>
      </c>
      <c r="H825" s="82" t="s">
        <v>1400</v>
      </c>
      <c r="I825" s="80" t="s">
        <v>102</v>
      </c>
      <c r="J825" s="80">
        <v>50</v>
      </c>
      <c r="K825" s="80">
        <v>132</v>
      </c>
      <c r="L825" s="80" t="s">
        <v>89</v>
      </c>
      <c r="M825" s="80">
        <v>1.1499999999999999</v>
      </c>
      <c r="N825" s="80">
        <v>6.8808540000000002</v>
      </c>
      <c r="O825" s="80">
        <v>-1.167594</v>
      </c>
      <c r="P825" s="80" t="s">
        <v>69</v>
      </c>
      <c r="Q825" s="80">
        <v>0</v>
      </c>
      <c r="R825" s="80">
        <v>2.6272389999999999</v>
      </c>
      <c r="S825" s="80">
        <v>23.381664000000001</v>
      </c>
      <c r="T825" s="80">
        <v>1150000</v>
      </c>
      <c r="U825" s="91">
        <f>Table1[[#This Row],[Distribution Amount (Dollars)]]/Table1[[#This Row],[NEWdatediff]]</f>
        <v>383333.33333333331</v>
      </c>
      <c r="V825" s="82" t="s">
        <v>1393</v>
      </c>
      <c r="W825" s="82" t="s">
        <v>91</v>
      </c>
      <c r="X825" s="82" t="s">
        <v>72</v>
      </c>
      <c r="Y825" s="82" t="s">
        <v>73</v>
      </c>
      <c r="Z825" s="82">
        <v>1</v>
      </c>
      <c r="AA825" s="82" t="s">
        <v>121</v>
      </c>
      <c r="AB825" s="82" t="s">
        <v>1401</v>
      </c>
      <c r="AD825" s="82" t="s">
        <v>295</v>
      </c>
      <c r="AE825" s="82" t="s">
        <v>1473</v>
      </c>
      <c r="AN825" s="82" t="s">
        <v>76</v>
      </c>
      <c r="AO825" s="82" t="s">
        <v>1474</v>
      </c>
      <c r="AP825" s="82">
        <v>200000000</v>
      </c>
      <c r="AQ825" s="82" t="s">
        <v>109</v>
      </c>
      <c r="AR825" s="82" t="s">
        <v>4274</v>
      </c>
      <c r="AS825" s="84">
        <v>42090</v>
      </c>
      <c r="AT825" s="85">
        <v>2015</v>
      </c>
      <c r="AU825" s="82" t="s">
        <v>4277</v>
      </c>
      <c r="AV825" s="84">
        <v>42825</v>
      </c>
      <c r="AW825" s="85">
        <v>2017</v>
      </c>
      <c r="AX825" s="85">
        <f>Table1[[#This Row],[End TEST]]-Table1[[#This Row],[Start TEST]]</f>
        <v>2</v>
      </c>
      <c r="AY825" s="85">
        <f>Table1[[#This Row],[TEST_Diff]]+1</f>
        <v>3</v>
      </c>
      <c r="AZ825" s="92">
        <f>DATEDIF(Table1[[#This Row],[Start Year]],Table1[[#This Row],[End Year]],"d") / 365</f>
        <v>2.0136986301369864</v>
      </c>
      <c r="BA825" s="82">
        <v>253800000</v>
      </c>
      <c r="BD825" s="82">
        <v>1</v>
      </c>
      <c r="BE825" s="82">
        <v>1</v>
      </c>
      <c r="BF825" s="82">
        <v>1</v>
      </c>
      <c r="BG825" s="82">
        <v>1</v>
      </c>
      <c r="BH825" s="82">
        <v>1</v>
      </c>
      <c r="BI825" s="82">
        <v>1</v>
      </c>
      <c r="BJ825" s="82">
        <v>1</v>
      </c>
      <c r="BK825" s="82">
        <v>1</v>
      </c>
      <c r="BL825" s="82">
        <v>1</v>
      </c>
      <c r="BM825" s="82">
        <v>1</v>
      </c>
      <c r="BO825" s="82">
        <v>1</v>
      </c>
      <c r="BP825" s="82">
        <v>1</v>
      </c>
    </row>
    <row r="826" spans="1:68" x14ac:dyDescent="0.5">
      <c r="A826" s="82">
        <v>80</v>
      </c>
      <c r="B826" s="82" t="s">
        <v>1471</v>
      </c>
      <c r="D826" s="90">
        <v>43579</v>
      </c>
      <c r="E826" s="90" t="s">
        <v>1472</v>
      </c>
      <c r="F826" s="90"/>
      <c r="G826" s="82" t="s">
        <v>1472</v>
      </c>
      <c r="H826" s="82" t="s">
        <v>1400</v>
      </c>
      <c r="I826" s="80" t="s">
        <v>81</v>
      </c>
      <c r="J826" s="80">
        <v>50</v>
      </c>
      <c r="K826" s="80">
        <v>132</v>
      </c>
      <c r="L826" s="80" t="s">
        <v>89</v>
      </c>
      <c r="M826" s="80">
        <v>1.1499999999999999</v>
      </c>
      <c r="N826" s="80">
        <v>6.8808540000000002</v>
      </c>
      <c r="O826" s="80">
        <v>-1.167594</v>
      </c>
      <c r="P826" s="80" t="s">
        <v>69</v>
      </c>
      <c r="Q826" s="80">
        <v>0</v>
      </c>
      <c r="R826" s="80">
        <v>2.6272389999999999</v>
      </c>
      <c r="S826" s="80">
        <v>23.381664000000001</v>
      </c>
      <c r="T826" s="80">
        <v>1150000</v>
      </c>
      <c r="U826" s="91">
        <f>Table1[[#This Row],[Distribution Amount (Dollars)]]/Table1[[#This Row],[NEWdatediff]]</f>
        <v>383333.33333333331</v>
      </c>
      <c r="V826" s="82" t="s">
        <v>1393</v>
      </c>
      <c r="W826" s="82" t="s">
        <v>91</v>
      </c>
      <c r="X826" s="82" t="s">
        <v>72</v>
      </c>
      <c r="Y826" s="82" t="s">
        <v>73</v>
      </c>
      <c r="Z826" s="82">
        <v>1</v>
      </c>
      <c r="AA826" s="82" t="s">
        <v>121</v>
      </c>
      <c r="AB826" s="82" t="s">
        <v>1401</v>
      </c>
      <c r="AD826" s="82" t="s">
        <v>295</v>
      </c>
      <c r="AE826" s="82" t="s">
        <v>1473</v>
      </c>
      <c r="AN826" s="82" t="s">
        <v>76</v>
      </c>
      <c r="AO826" s="82" t="s">
        <v>1474</v>
      </c>
      <c r="AP826" s="82">
        <v>200000000</v>
      </c>
      <c r="AQ826" s="82" t="s">
        <v>109</v>
      </c>
      <c r="AR826" s="82" t="s">
        <v>4274</v>
      </c>
      <c r="AS826" s="84">
        <v>42090</v>
      </c>
      <c r="AT826" s="85">
        <v>2015</v>
      </c>
      <c r="AU826" s="82" t="s">
        <v>4277</v>
      </c>
      <c r="AV826" s="84">
        <v>42825</v>
      </c>
      <c r="AW826" s="85">
        <v>2017</v>
      </c>
      <c r="AX826" s="85">
        <f>Table1[[#This Row],[End TEST]]-Table1[[#This Row],[Start TEST]]</f>
        <v>2</v>
      </c>
      <c r="AY826" s="85">
        <f>Table1[[#This Row],[TEST_Diff]]+1</f>
        <v>3</v>
      </c>
      <c r="AZ826" s="92">
        <f>DATEDIF(Table1[[#This Row],[Start Year]],Table1[[#This Row],[End Year]],"d") / 365</f>
        <v>2.0136986301369864</v>
      </c>
      <c r="BA826" s="82">
        <v>253800000</v>
      </c>
      <c r="BD826" s="82">
        <v>1</v>
      </c>
      <c r="BE826" s="82">
        <v>1</v>
      </c>
      <c r="BF826" s="82">
        <v>1</v>
      </c>
      <c r="BG826" s="82">
        <v>1</v>
      </c>
      <c r="BH826" s="82">
        <v>1</v>
      </c>
      <c r="BI826" s="82">
        <v>1</v>
      </c>
      <c r="BJ826" s="82">
        <v>1</v>
      </c>
      <c r="BK826" s="82">
        <v>1</v>
      </c>
      <c r="BL826" s="82">
        <v>1</v>
      </c>
      <c r="BM826" s="82">
        <v>1</v>
      </c>
      <c r="BO826" s="82">
        <v>1</v>
      </c>
      <c r="BP826" s="82">
        <v>1</v>
      </c>
    </row>
    <row r="827" spans="1:68" x14ac:dyDescent="0.5">
      <c r="A827" s="82">
        <v>80</v>
      </c>
      <c r="B827" s="82" t="s">
        <v>1471</v>
      </c>
      <c r="D827" s="90">
        <v>43579</v>
      </c>
      <c r="E827" s="90" t="s">
        <v>1472</v>
      </c>
      <c r="F827" s="90"/>
      <c r="G827" s="82" t="s">
        <v>1472</v>
      </c>
      <c r="H827" s="82" t="s">
        <v>1400</v>
      </c>
      <c r="I827" s="80" t="s">
        <v>102</v>
      </c>
      <c r="J827" s="80">
        <v>50</v>
      </c>
      <c r="K827" s="80">
        <v>132</v>
      </c>
      <c r="L827" s="80" t="s">
        <v>398</v>
      </c>
      <c r="M827" s="80">
        <v>1.1499999999999999</v>
      </c>
      <c r="N827" s="80">
        <v>-26.564709000000001</v>
      </c>
      <c r="O827" s="80">
        <v>31.501491999999999</v>
      </c>
      <c r="P827" s="80" t="s">
        <v>69</v>
      </c>
      <c r="Q827" s="80">
        <v>0</v>
      </c>
      <c r="R827" s="80">
        <v>2.6272389999999999</v>
      </c>
      <c r="S827" s="80">
        <v>23.381664000000001</v>
      </c>
      <c r="T827" s="80">
        <v>1150000</v>
      </c>
      <c r="U827" s="91">
        <f>Table1[[#This Row],[Distribution Amount (Dollars)]]/Table1[[#This Row],[NEWdatediff]]</f>
        <v>383333.33333333331</v>
      </c>
      <c r="V827" s="82" t="s">
        <v>1393</v>
      </c>
      <c r="W827" s="82" t="s">
        <v>91</v>
      </c>
      <c r="X827" s="82" t="s">
        <v>72</v>
      </c>
      <c r="Y827" s="82" t="s">
        <v>73</v>
      </c>
      <c r="Z827" s="82">
        <v>1</v>
      </c>
      <c r="AA827" s="82" t="s">
        <v>121</v>
      </c>
      <c r="AB827" s="82" t="s">
        <v>1401</v>
      </c>
      <c r="AD827" s="82" t="s">
        <v>1450</v>
      </c>
      <c r="AE827" s="82" t="s">
        <v>1473</v>
      </c>
      <c r="AN827" s="82" t="s">
        <v>76</v>
      </c>
      <c r="AO827" s="82" t="s">
        <v>1474</v>
      </c>
      <c r="AP827" s="82">
        <v>200000000</v>
      </c>
      <c r="AQ827" s="82" t="s">
        <v>109</v>
      </c>
      <c r="AR827" s="82" t="s">
        <v>4274</v>
      </c>
      <c r="AS827" s="84">
        <v>42090</v>
      </c>
      <c r="AT827" s="85">
        <v>2015</v>
      </c>
      <c r="AU827" s="82" t="s">
        <v>4277</v>
      </c>
      <c r="AV827" s="84">
        <v>42825</v>
      </c>
      <c r="AW827" s="85">
        <v>2017</v>
      </c>
      <c r="AX827" s="85">
        <f>Table1[[#This Row],[End TEST]]-Table1[[#This Row],[Start TEST]]</f>
        <v>2</v>
      </c>
      <c r="AY827" s="85">
        <f>Table1[[#This Row],[TEST_Diff]]+1</f>
        <v>3</v>
      </c>
      <c r="AZ827" s="92">
        <f>DATEDIF(Table1[[#This Row],[Start Year]],Table1[[#This Row],[End Year]],"d") / 365</f>
        <v>2.0136986301369864</v>
      </c>
      <c r="BA827" s="82">
        <v>253800000</v>
      </c>
      <c r="BD827" s="82">
        <v>1</v>
      </c>
      <c r="BE827" s="82">
        <v>1</v>
      </c>
      <c r="BF827" s="82">
        <v>1</v>
      </c>
      <c r="BG827" s="82">
        <v>1</v>
      </c>
      <c r="BH827" s="82">
        <v>1</v>
      </c>
      <c r="BI827" s="82">
        <v>1</v>
      </c>
      <c r="BJ827" s="82">
        <v>1</v>
      </c>
      <c r="BK827" s="82">
        <v>1</v>
      </c>
      <c r="BL827" s="82">
        <v>1</v>
      </c>
      <c r="BM827" s="82">
        <v>1</v>
      </c>
      <c r="BO827" s="82">
        <v>1</v>
      </c>
      <c r="BP827" s="82">
        <v>1</v>
      </c>
    </row>
    <row r="828" spans="1:68" x14ac:dyDescent="0.5">
      <c r="A828" s="82">
        <v>80</v>
      </c>
      <c r="B828" s="82" t="s">
        <v>1471</v>
      </c>
      <c r="D828" s="90">
        <v>43579</v>
      </c>
      <c r="E828" s="90" t="s">
        <v>1472</v>
      </c>
      <c r="F828" s="90"/>
      <c r="G828" s="82" t="s">
        <v>1472</v>
      </c>
      <c r="H828" s="82" t="s">
        <v>1400</v>
      </c>
      <c r="I828" s="80" t="s">
        <v>81</v>
      </c>
      <c r="J828" s="80">
        <v>50</v>
      </c>
      <c r="K828" s="80">
        <v>132</v>
      </c>
      <c r="L828" s="80" t="s">
        <v>398</v>
      </c>
      <c r="M828" s="80">
        <v>1.1499999999999999</v>
      </c>
      <c r="N828" s="80">
        <v>-26.564709000000001</v>
      </c>
      <c r="O828" s="80">
        <v>31.501491999999999</v>
      </c>
      <c r="P828" s="80" t="s">
        <v>69</v>
      </c>
      <c r="Q828" s="80">
        <v>0</v>
      </c>
      <c r="R828" s="80">
        <v>2.6272389999999999</v>
      </c>
      <c r="S828" s="80">
        <v>23.381664000000001</v>
      </c>
      <c r="T828" s="80">
        <v>1150000</v>
      </c>
      <c r="U828" s="91">
        <f>Table1[[#This Row],[Distribution Amount (Dollars)]]/Table1[[#This Row],[NEWdatediff]]</f>
        <v>383333.33333333331</v>
      </c>
      <c r="V828" s="82" t="s">
        <v>1393</v>
      </c>
      <c r="W828" s="82" t="s">
        <v>91</v>
      </c>
      <c r="X828" s="82" t="s">
        <v>72</v>
      </c>
      <c r="Y828" s="82" t="s">
        <v>73</v>
      </c>
      <c r="Z828" s="82">
        <v>1</v>
      </c>
      <c r="AA828" s="82" t="s">
        <v>121</v>
      </c>
      <c r="AB828" s="82" t="s">
        <v>1401</v>
      </c>
      <c r="AD828" s="82" t="s">
        <v>1450</v>
      </c>
      <c r="AE828" s="82" t="s">
        <v>1473</v>
      </c>
      <c r="AN828" s="82" t="s">
        <v>76</v>
      </c>
      <c r="AO828" s="82" t="s">
        <v>1474</v>
      </c>
      <c r="AP828" s="82">
        <v>200000000</v>
      </c>
      <c r="AQ828" s="82" t="s">
        <v>109</v>
      </c>
      <c r="AR828" s="82" t="s">
        <v>4274</v>
      </c>
      <c r="AS828" s="84">
        <v>42090</v>
      </c>
      <c r="AT828" s="85">
        <v>2015</v>
      </c>
      <c r="AU828" s="82" t="s">
        <v>4277</v>
      </c>
      <c r="AV828" s="84">
        <v>42825</v>
      </c>
      <c r="AW828" s="85">
        <v>2017</v>
      </c>
      <c r="AX828" s="85">
        <f>Table1[[#This Row],[End TEST]]-Table1[[#This Row],[Start TEST]]</f>
        <v>2</v>
      </c>
      <c r="AY828" s="85">
        <f>Table1[[#This Row],[TEST_Diff]]+1</f>
        <v>3</v>
      </c>
      <c r="AZ828" s="92">
        <f>DATEDIF(Table1[[#This Row],[Start Year]],Table1[[#This Row],[End Year]],"d") / 365</f>
        <v>2.0136986301369864</v>
      </c>
      <c r="BA828" s="82">
        <v>253800000</v>
      </c>
      <c r="BD828" s="82">
        <v>1</v>
      </c>
      <c r="BE828" s="82">
        <v>1</v>
      </c>
      <c r="BF828" s="82">
        <v>1</v>
      </c>
      <c r="BG828" s="82">
        <v>1</v>
      </c>
      <c r="BH828" s="82">
        <v>1</v>
      </c>
      <c r="BI828" s="82">
        <v>1</v>
      </c>
      <c r="BJ828" s="82">
        <v>1</v>
      </c>
      <c r="BK828" s="82">
        <v>1</v>
      </c>
      <c r="BL828" s="82">
        <v>1</v>
      </c>
      <c r="BM828" s="82">
        <v>1</v>
      </c>
      <c r="BO828" s="82">
        <v>1</v>
      </c>
      <c r="BP828" s="82">
        <v>1</v>
      </c>
    </row>
    <row r="829" spans="1:68" x14ac:dyDescent="0.5">
      <c r="A829" s="82">
        <v>80</v>
      </c>
      <c r="B829" s="82" t="s">
        <v>1471</v>
      </c>
      <c r="D829" s="90">
        <v>43579</v>
      </c>
      <c r="E829" s="90" t="s">
        <v>1472</v>
      </c>
      <c r="F829" s="90"/>
      <c r="G829" s="82" t="s">
        <v>1472</v>
      </c>
      <c r="H829" s="82" t="s">
        <v>1400</v>
      </c>
      <c r="I829" s="80" t="s">
        <v>102</v>
      </c>
      <c r="J829" s="80">
        <v>50</v>
      </c>
      <c r="K829" s="80">
        <v>132</v>
      </c>
      <c r="L829" s="80" t="s">
        <v>1441</v>
      </c>
      <c r="M829" s="80">
        <v>0.64</v>
      </c>
      <c r="N829" s="80">
        <v>41.834051000000002</v>
      </c>
      <c r="O829" s="80">
        <v>63.179886000000003</v>
      </c>
      <c r="P829" s="80" t="s">
        <v>111</v>
      </c>
      <c r="Q829" s="80">
        <v>0</v>
      </c>
      <c r="R829" s="80">
        <v>43.890490999999997</v>
      </c>
      <c r="S829" s="80">
        <v>71.138231000000005</v>
      </c>
      <c r="T829" s="80">
        <v>640000</v>
      </c>
      <c r="U829" s="91">
        <f>Table1[[#This Row],[Distribution Amount (Dollars)]]/Table1[[#This Row],[NEWdatediff]]</f>
        <v>213333.33333333334</v>
      </c>
      <c r="V829" s="82" t="s">
        <v>1393</v>
      </c>
      <c r="W829" s="82" t="s">
        <v>91</v>
      </c>
      <c r="X829" s="82" t="s">
        <v>72</v>
      </c>
      <c r="Y829" s="82" t="s">
        <v>73</v>
      </c>
      <c r="Z829" s="82">
        <v>1</v>
      </c>
      <c r="AA829" s="82" t="s">
        <v>121</v>
      </c>
      <c r="AB829" s="82" t="s">
        <v>1401</v>
      </c>
      <c r="AD829" s="82" t="s">
        <v>688</v>
      </c>
      <c r="AE829" s="82" t="s">
        <v>1473</v>
      </c>
      <c r="AN829" s="82" t="s">
        <v>76</v>
      </c>
      <c r="AO829" s="82" t="s">
        <v>1474</v>
      </c>
      <c r="AP829" s="82">
        <v>200000000</v>
      </c>
      <c r="AQ829" s="82" t="s">
        <v>109</v>
      </c>
      <c r="AR829" s="82" t="s">
        <v>4274</v>
      </c>
      <c r="AS829" s="84">
        <v>42090</v>
      </c>
      <c r="AT829" s="85">
        <v>2015</v>
      </c>
      <c r="AU829" s="82" t="s">
        <v>4277</v>
      </c>
      <c r="AV829" s="84">
        <v>42825</v>
      </c>
      <c r="AW829" s="85">
        <v>2017</v>
      </c>
      <c r="AX829" s="85">
        <f>Table1[[#This Row],[End TEST]]-Table1[[#This Row],[Start TEST]]</f>
        <v>2</v>
      </c>
      <c r="AY829" s="85">
        <f>Table1[[#This Row],[TEST_Diff]]+1</f>
        <v>3</v>
      </c>
      <c r="AZ829" s="92">
        <f>DATEDIF(Table1[[#This Row],[Start Year]],Table1[[#This Row],[End Year]],"d") / 365</f>
        <v>2.0136986301369864</v>
      </c>
      <c r="BA829" s="82">
        <v>253800000</v>
      </c>
      <c r="BD829" s="82">
        <v>1</v>
      </c>
      <c r="BE829" s="82">
        <v>1</v>
      </c>
      <c r="BF829" s="82">
        <v>1</v>
      </c>
      <c r="BG829" s="82">
        <v>1</v>
      </c>
      <c r="BH829" s="82">
        <v>1</v>
      </c>
      <c r="BI829" s="82">
        <v>1</v>
      </c>
      <c r="BJ829" s="82">
        <v>1</v>
      </c>
      <c r="BK829" s="82">
        <v>1</v>
      </c>
      <c r="BL829" s="82">
        <v>1</v>
      </c>
      <c r="BM829" s="82">
        <v>1</v>
      </c>
      <c r="BO829" s="82">
        <v>1</v>
      </c>
      <c r="BP829" s="82">
        <v>1</v>
      </c>
    </row>
    <row r="830" spans="1:68" x14ac:dyDescent="0.5">
      <c r="A830" s="82">
        <v>80</v>
      </c>
      <c r="B830" s="82" t="s">
        <v>1471</v>
      </c>
      <c r="D830" s="90">
        <v>43579</v>
      </c>
      <c r="E830" s="90" t="s">
        <v>1472</v>
      </c>
      <c r="F830" s="90"/>
      <c r="G830" s="82" t="s">
        <v>1472</v>
      </c>
      <c r="H830" s="82" t="s">
        <v>1400</v>
      </c>
      <c r="I830" s="80" t="s">
        <v>81</v>
      </c>
      <c r="J830" s="80">
        <v>50</v>
      </c>
      <c r="K830" s="80">
        <v>132</v>
      </c>
      <c r="L830" s="80" t="s">
        <v>1441</v>
      </c>
      <c r="M830" s="80">
        <v>0.64</v>
      </c>
      <c r="N830" s="80">
        <v>41.834051000000002</v>
      </c>
      <c r="O830" s="80">
        <v>63.179886000000003</v>
      </c>
      <c r="P830" s="80" t="s">
        <v>111</v>
      </c>
      <c r="Q830" s="80">
        <v>0</v>
      </c>
      <c r="R830" s="80">
        <v>43.890490999999997</v>
      </c>
      <c r="S830" s="80">
        <v>71.138231000000005</v>
      </c>
      <c r="T830" s="80">
        <v>640000</v>
      </c>
      <c r="U830" s="91">
        <f>Table1[[#This Row],[Distribution Amount (Dollars)]]/Table1[[#This Row],[NEWdatediff]]</f>
        <v>213333.33333333334</v>
      </c>
      <c r="V830" s="82" t="s">
        <v>1393</v>
      </c>
      <c r="W830" s="82" t="s">
        <v>91</v>
      </c>
      <c r="X830" s="82" t="s">
        <v>72</v>
      </c>
      <c r="Y830" s="82" t="s">
        <v>73</v>
      </c>
      <c r="Z830" s="82">
        <v>1</v>
      </c>
      <c r="AA830" s="82" t="s">
        <v>121</v>
      </c>
      <c r="AB830" s="82" t="s">
        <v>1401</v>
      </c>
      <c r="AD830" s="82" t="s">
        <v>688</v>
      </c>
      <c r="AE830" s="82" t="s">
        <v>1473</v>
      </c>
      <c r="AN830" s="82" t="s">
        <v>76</v>
      </c>
      <c r="AO830" s="82" t="s">
        <v>1474</v>
      </c>
      <c r="AP830" s="82">
        <v>200000000</v>
      </c>
      <c r="AQ830" s="82" t="s">
        <v>109</v>
      </c>
      <c r="AR830" s="82" t="s">
        <v>4274</v>
      </c>
      <c r="AS830" s="84">
        <v>42090</v>
      </c>
      <c r="AT830" s="85">
        <v>2015</v>
      </c>
      <c r="AU830" s="82" t="s">
        <v>4277</v>
      </c>
      <c r="AV830" s="84">
        <v>42825</v>
      </c>
      <c r="AW830" s="85">
        <v>2017</v>
      </c>
      <c r="AX830" s="85">
        <f>Table1[[#This Row],[End TEST]]-Table1[[#This Row],[Start TEST]]</f>
        <v>2</v>
      </c>
      <c r="AY830" s="85">
        <f>Table1[[#This Row],[TEST_Diff]]+1</f>
        <v>3</v>
      </c>
      <c r="AZ830" s="92">
        <f>DATEDIF(Table1[[#This Row],[Start Year]],Table1[[#This Row],[End Year]],"d") / 365</f>
        <v>2.0136986301369864</v>
      </c>
      <c r="BA830" s="82">
        <v>253800000</v>
      </c>
      <c r="BD830" s="82">
        <v>1</v>
      </c>
      <c r="BE830" s="82">
        <v>1</v>
      </c>
      <c r="BF830" s="82">
        <v>1</v>
      </c>
      <c r="BG830" s="82">
        <v>1</v>
      </c>
      <c r="BH830" s="82">
        <v>1</v>
      </c>
      <c r="BI830" s="82">
        <v>1</v>
      </c>
      <c r="BJ830" s="82">
        <v>1</v>
      </c>
      <c r="BK830" s="82">
        <v>1</v>
      </c>
      <c r="BL830" s="82">
        <v>1</v>
      </c>
      <c r="BM830" s="82">
        <v>1</v>
      </c>
      <c r="BO830" s="82">
        <v>1</v>
      </c>
      <c r="BP830" s="82">
        <v>1</v>
      </c>
    </row>
    <row r="831" spans="1:68" x14ac:dyDescent="0.5">
      <c r="A831" s="82">
        <v>80</v>
      </c>
      <c r="B831" s="82" t="s">
        <v>1471</v>
      </c>
      <c r="D831" s="90">
        <v>43579</v>
      </c>
      <c r="E831" s="90" t="s">
        <v>1472</v>
      </c>
      <c r="F831" s="90"/>
      <c r="G831" s="82" t="s">
        <v>1472</v>
      </c>
      <c r="H831" s="82" t="s">
        <v>1400</v>
      </c>
      <c r="I831" s="80" t="s">
        <v>102</v>
      </c>
      <c r="J831" s="80">
        <v>50</v>
      </c>
      <c r="K831" s="80">
        <v>132</v>
      </c>
      <c r="L831" s="80" t="s">
        <v>1459</v>
      </c>
      <c r="M831" s="80">
        <v>1.1499999999999999</v>
      </c>
      <c r="N831" s="80">
        <v>32.892220000000002</v>
      </c>
      <c r="O831" s="80">
        <v>13.173080000000001</v>
      </c>
      <c r="P831" s="80" t="s">
        <v>110</v>
      </c>
      <c r="Q831" s="80">
        <v>0</v>
      </c>
      <c r="R831" s="80">
        <v>26.625188000000001</v>
      </c>
      <c r="S831" s="80">
        <v>6.809552</v>
      </c>
      <c r="T831" s="80">
        <v>1150000</v>
      </c>
      <c r="U831" s="91">
        <f>Table1[[#This Row],[Distribution Amount (Dollars)]]/Table1[[#This Row],[NEWdatediff]]</f>
        <v>383333.33333333331</v>
      </c>
      <c r="V831" s="82" t="s">
        <v>1393</v>
      </c>
      <c r="W831" s="82" t="s">
        <v>91</v>
      </c>
      <c r="X831" s="82" t="s">
        <v>72</v>
      </c>
      <c r="Y831" s="82" t="s">
        <v>73</v>
      </c>
      <c r="Z831" s="82">
        <v>1</v>
      </c>
      <c r="AA831" s="82" t="s">
        <v>121</v>
      </c>
      <c r="AB831" s="82" t="s">
        <v>1401</v>
      </c>
      <c r="AD831" s="82" t="s">
        <v>1423</v>
      </c>
      <c r="AE831" s="82" t="s">
        <v>1473</v>
      </c>
      <c r="AN831" s="82" t="s">
        <v>76</v>
      </c>
      <c r="AO831" s="82" t="s">
        <v>1474</v>
      </c>
      <c r="AP831" s="82">
        <v>200000000</v>
      </c>
      <c r="AQ831" s="82" t="s">
        <v>109</v>
      </c>
      <c r="AR831" s="82" t="s">
        <v>4274</v>
      </c>
      <c r="AS831" s="84">
        <v>42090</v>
      </c>
      <c r="AT831" s="85">
        <v>2015</v>
      </c>
      <c r="AU831" s="82" t="s">
        <v>4277</v>
      </c>
      <c r="AV831" s="84">
        <v>42825</v>
      </c>
      <c r="AW831" s="85">
        <v>2017</v>
      </c>
      <c r="AX831" s="85">
        <f>Table1[[#This Row],[End TEST]]-Table1[[#This Row],[Start TEST]]</f>
        <v>2</v>
      </c>
      <c r="AY831" s="85">
        <f>Table1[[#This Row],[TEST_Diff]]+1</f>
        <v>3</v>
      </c>
      <c r="AZ831" s="92">
        <f>DATEDIF(Table1[[#This Row],[Start Year]],Table1[[#This Row],[End Year]],"d") / 365</f>
        <v>2.0136986301369864</v>
      </c>
      <c r="BA831" s="82">
        <v>253800000</v>
      </c>
      <c r="BD831" s="82">
        <v>1</v>
      </c>
      <c r="BE831" s="82">
        <v>1</v>
      </c>
      <c r="BF831" s="82">
        <v>1</v>
      </c>
      <c r="BG831" s="82">
        <v>1</v>
      </c>
      <c r="BH831" s="82">
        <v>1</v>
      </c>
      <c r="BI831" s="82">
        <v>1</v>
      </c>
      <c r="BJ831" s="82">
        <v>1</v>
      </c>
      <c r="BK831" s="82">
        <v>1</v>
      </c>
      <c r="BL831" s="82">
        <v>1</v>
      </c>
      <c r="BM831" s="82">
        <v>1</v>
      </c>
      <c r="BO831" s="82">
        <v>1</v>
      </c>
      <c r="BP831" s="82">
        <v>1</v>
      </c>
    </row>
    <row r="832" spans="1:68" x14ac:dyDescent="0.5">
      <c r="A832" s="82">
        <v>80</v>
      </c>
      <c r="B832" s="82" t="s">
        <v>1471</v>
      </c>
      <c r="D832" s="90">
        <v>43579</v>
      </c>
      <c r="E832" s="90" t="s">
        <v>1472</v>
      </c>
      <c r="F832" s="90"/>
      <c r="G832" s="82" t="s">
        <v>1472</v>
      </c>
      <c r="H832" s="82" t="s">
        <v>1400</v>
      </c>
      <c r="I832" s="80" t="s">
        <v>81</v>
      </c>
      <c r="J832" s="80">
        <v>50</v>
      </c>
      <c r="K832" s="80">
        <v>132</v>
      </c>
      <c r="L832" s="80" t="s">
        <v>1459</v>
      </c>
      <c r="M832" s="80">
        <v>1.1499999999999999</v>
      </c>
      <c r="N832" s="80">
        <v>32.892220000000002</v>
      </c>
      <c r="O832" s="80">
        <v>13.173080000000001</v>
      </c>
      <c r="P832" s="80" t="s">
        <v>110</v>
      </c>
      <c r="Q832" s="80">
        <v>0</v>
      </c>
      <c r="R832" s="80">
        <v>26.625188000000001</v>
      </c>
      <c r="S832" s="80">
        <v>6.809552</v>
      </c>
      <c r="T832" s="80">
        <v>1150000</v>
      </c>
      <c r="U832" s="91">
        <f>Table1[[#This Row],[Distribution Amount (Dollars)]]/Table1[[#This Row],[NEWdatediff]]</f>
        <v>383333.33333333331</v>
      </c>
      <c r="V832" s="82" t="s">
        <v>1393</v>
      </c>
      <c r="W832" s="82" t="s">
        <v>91</v>
      </c>
      <c r="X832" s="82" t="s">
        <v>72</v>
      </c>
      <c r="Y832" s="82" t="s">
        <v>73</v>
      </c>
      <c r="Z832" s="82">
        <v>1</v>
      </c>
      <c r="AA832" s="82" t="s">
        <v>121</v>
      </c>
      <c r="AB832" s="82" t="s">
        <v>1401</v>
      </c>
      <c r="AD832" s="82" t="s">
        <v>1423</v>
      </c>
      <c r="AE832" s="82" t="s">
        <v>1473</v>
      </c>
      <c r="AN832" s="82" t="s">
        <v>76</v>
      </c>
      <c r="AO832" s="82" t="s">
        <v>1474</v>
      </c>
      <c r="AP832" s="82">
        <v>200000000</v>
      </c>
      <c r="AQ832" s="82" t="s">
        <v>109</v>
      </c>
      <c r="AR832" s="82" t="s">
        <v>4274</v>
      </c>
      <c r="AS832" s="84">
        <v>42090</v>
      </c>
      <c r="AT832" s="85">
        <v>2015</v>
      </c>
      <c r="AU832" s="82" t="s">
        <v>4277</v>
      </c>
      <c r="AV832" s="84">
        <v>42825</v>
      </c>
      <c r="AW832" s="85">
        <v>2017</v>
      </c>
      <c r="AX832" s="85">
        <f>Table1[[#This Row],[End TEST]]-Table1[[#This Row],[Start TEST]]</f>
        <v>2</v>
      </c>
      <c r="AY832" s="85">
        <f>Table1[[#This Row],[TEST_Diff]]+1</f>
        <v>3</v>
      </c>
      <c r="AZ832" s="92">
        <f>DATEDIF(Table1[[#This Row],[Start Year]],Table1[[#This Row],[End Year]],"d") / 365</f>
        <v>2.0136986301369864</v>
      </c>
      <c r="BA832" s="82">
        <v>253800000</v>
      </c>
      <c r="BD832" s="82">
        <v>1</v>
      </c>
      <c r="BE832" s="82">
        <v>1</v>
      </c>
      <c r="BF832" s="82">
        <v>1</v>
      </c>
      <c r="BG832" s="82">
        <v>1</v>
      </c>
      <c r="BH832" s="82">
        <v>1</v>
      </c>
      <c r="BI832" s="82">
        <v>1</v>
      </c>
      <c r="BJ832" s="82">
        <v>1</v>
      </c>
      <c r="BK832" s="82">
        <v>1</v>
      </c>
      <c r="BL832" s="82">
        <v>1</v>
      </c>
      <c r="BM832" s="82">
        <v>1</v>
      </c>
      <c r="BO832" s="82">
        <v>1</v>
      </c>
      <c r="BP832" s="82">
        <v>1</v>
      </c>
    </row>
    <row r="833" spans="1:68" x14ac:dyDescent="0.5">
      <c r="A833" s="82">
        <v>80</v>
      </c>
      <c r="B833" s="82" t="s">
        <v>1471</v>
      </c>
      <c r="D833" s="90">
        <v>43579</v>
      </c>
      <c r="E833" s="90" t="s">
        <v>1472</v>
      </c>
      <c r="F833" s="90"/>
      <c r="G833" s="82" t="s">
        <v>1472</v>
      </c>
      <c r="H833" s="82" t="s">
        <v>1400</v>
      </c>
      <c r="I833" s="80" t="s">
        <v>102</v>
      </c>
      <c r="J833" s="80">
        <v>50</v>
      </c>
      <c r="K833" s="80">
        <v>132</v>
      </c>
      <c r="L833" s="80" t="s">
        <v>497</v>
      </c>
      <c r="M833" s="80">
        <v>1.1499999999999999</v>
      </c>
      <c r="N833" s="80">
        <v>7.3697220000000003</v>
      </c>
      <c r="O833" s="80">
        <v>12.354722000000001</v>
      </c>
      <c r="P833" s="80" t="s">
        <v>69</v>
      </c>
      <c r="Q833" s="80">
        <v>0</v>
      </c>
      <c r="R833" s="80">
        <v>2.6272389999999999</v>
      </c>
      <c r="S833" s="80">
        <v>23.381664000000001</v>
      </c>
      <c r="T833" s="80">
        <v>1150000</v>
      </c>
      <c r="U833" s="91">
        <f>Table1[[#This Row],[Distribution Amount (Dollars)]]/Table1[[#This Row],[NEWdatediff]]</f>
        <v>383333.33333333331</v>
      </c>
      <c r="V833" s="82" t="s">
        <v>1393</v>
      </c>
      <c r="W833" s="82" t="s">
        <v>91</v>
      </c>
      <c r="X833" s="82" t="s">
        <v>72</v>
      </c>
      <c r="Y833" s="82" t="s">
        <v>73</v>
      </c>
      <c r="Z833" s="82">
        <v>1</v>
      </c>
      <c r="AA833" s="82" t="s">
        <v>121</v>
      </c>
      <c r="AB833" s="82" t="s">
        <v>1401</v>
      </c>
      <c r="AD833" s="82" t="s">
        <v>221</v>
      </c>
      <c r="AE833" s="82" t="s">
        <v>1473</v>
      </c>
      <c r="AN833" s="82" t="s">
        <v>76</v>
      </c>
      <c r="AO833" s="82" t="s">
        <v>1474</v>
      </c>
      <c r="AP833" s="82">
        <v>200000000</v>
      </c>
      <c r="AQ833" s="82" t="s">
        <v>109</v>
      </c>
      <c r="AR833" s="82" t="s">
        <v>4274</v>
      </c>
      <c r="AS833" s="84">
        <v>42090</v>
      </c>
      <c r="AT833" s="85">
        <v>2015</v>
      </c>
      <c r="AU833" s="82" t="s">
        <v>4277</v>
      </c>
      <c r="AV833" s="84">
        <v>42825</v>
      </c>
      <c r="AW833" s="85">
        <v>2017</v>
      </c>
      <c r="AX833" s="85">
        <f>Table1[[#This Row],[End TEST]]-Table1[[#This Row],[Start TEST]]</f>
        <v>2</v>
      </c>
      <c r="AY833" s="85">
        <f>Table1[[#This Row],[TEST_Diff]]+1</f>
        <v>3</v>
      </c>
      <c r="AZ833" s="92">
        <f>DATEDIF(Table1[[#This Row],[Start Year]],Table1[[#This Row],[End Year]],"d") / 365</f>
        <v>2.0136986301369864</v>
      </c>
      <c r="BA833" s="82">
        <v>253800000</v>
      </c>
      <c r="BD833" s="82">
        <v>1</v>
      </c>
      <c r="BE833" s="82">
        <v>1</v>
      </c>
      <c r="BF833" s="82">
        <v>1</v>
      </c>
      <c r="BG833" s="82">
        <v>1</v>
      </c>
      <c r="BH833" s="82">
        <v>1</v>
      </c>
      <c r="BI833" s="82">
        <v>1</v>
      </c>
      <c r="BJ833" s="82">
        <v>1</v>
      </c>
      <c r="BK833" s="82">
        <v>1</v>
      </c>
      <c r="BL833" s="82">
        <v>1</v>
      </c>
      <c r="BM833" s="82">
        <v>1</v>
      </c>
      <c r="BO833" s="82">
        <v>1</v>
      </c>
      <c r="BP833" s="82">
        <v>1</v>
      </c>
    </row>
    <row r="834" spans="1:68" x14ac:dyDescent="0.5">
      <c r="A834" s="82">
        <v>80</v>
      </c>
      <c r="B834" s="82" t="s">
        <v>1471</v>
      </c>
      <c r="D834" s="90">
        <v>43579</v>
      </c>
      <c r="E834" s="90" t="s">
        <v>1472</v>
      </c>
      <c r="F834" s="90"/>
      <c r="G834" s="82" t="s">
        <v>1472</v>
      </c>
      <c r="H834" s="82" t="s">
        <v>1400</v>
      </c>
      <c r="I834" s="80" t="s">
        <v>81</v>
      </c>
      <c r="J834" s="80">
        <v>50</v>
      </c>
      <c r="K834" s="80">
        <v>132</v>
      </c>
      <c r="L834" s="80" t="s">
        <v>497</v>
      </c>
      <c r="M834" s="80">
        <v>1.1499999999999999</v>
      </c>
      <c r="N834" s="80">
        <v>7.3697220000000003</v>
      </c>
      <c r="O834" s="80">
        <v>12.354722000000001</v>
      </c>
      <c r="P834" s="80" t="s">
        <v>69</v>
      </c>
      <c r="Q834" s="80">
        <v>0</v>
      </c>
      <c r="R834" s="80">
        <v>2.6272389999999999</v>
      </c>
      <c r="S834" s="80">
        <v>23.381664000000001</v>
      </c>
      <c r="T834" s="80">
        <v>1150000</v>
      </c>
      <c r="U834" s="91">
        <f>Table1[[#This Row],[Distribution Amount (Dollars)]]/Table1[[#This Row],[NEWdatediff]]</f>
        <v>383333.33333333331</v>
      </c>
      <c r="V834" s="82" t="s">
        <v>1393</v>
      </c>
      <c r="W834" s="82" t="s">
        <v>91</v>
      </c>
      <c r="X834" s="82" t="s">
        <v>72</v>
      </c>
      <c r="Y834" s="82" t="s">
        <v>73</v>
      </c>
      <c r="Z834" s="82">
        <v>1</v>
      </c>
      <c r="AA834" s="82" t="s">
        <v>121</v>
      </c>
      <c r="AB834" s="82" t="s">
        <v>1401</v>
      </c>
      <c r="AD834" s="82" t="s">
        <v>221</v>
      </c>
      <c r="AE834" s="82" t="s">
        <v>1473</v>
      </c>
      <c r="AN834" s="82" t="s">
        <v>76</v>
      </c>
      <c r="AO834" s="82" t="s">
        <v>1474</v>
      </c>
      <c r="AP834" s="82">
        <v>200000000</v>
      </c>
      <c r="AQ834" s="82" t="s">
        <v>109</v>
      </c>
      <c r="AR834" s="82" t="s">
        <v>4274</v>
      </c>
      <c r="AS834" s="84">
        <v>42090</v>
      </c>
      <c r="AT834" s="85">
        <v>2015</v>
      </c>
      <c r="AU834" s="82" t="s">
        <v>4277</v>
      </c>
      <c r="AV834" s="84">
        <v>42825</v>
      </c>
      <c r="AW834" s="85">
        <v>2017</v>
      </c>
      <c r="AX834" s="85">
        <f>Table1[[#This Row],[End TEST]]-Table1[[#This Row],[Start TEST]]</f>
        <v>2</v>
      </c>
      <c r="AY834" s="85">
        <f>Table1[[#This Row],[TEST_Diff]]+1</f>
        <v>3</v>
      </c>
      <c r="AZ834" s="92">
        <f>DATEDIF(Table1[[#This Row],[Start Year]],Table1[[#This Row],[End Year]],"d") / 365</f>
        <v>2.0136986301369864</v>
      </c>
      <c r="BA834" s="82">
        <v>253800000</v>
      </c>
      <c r="BD834" s="82">
        <v>1</v>
      </c>
      <c r="BE834" s="82">
        <v>1</v>
      </c>
      <c r="BF834" s="82">
        <v>1</v>
      </c>
      <c r="BG834" s="82">
        <v>1</v>
      </c>
      <c r="BH834" s="82">
        <v>1</v>
      </c>
      <c r="BI834" s="82">
        <v>1</v>
      </c>
      <c r="BJ834" s="82">
        <v>1</v>
      </c>
      <c r="BK834" s="82">
        <v>1</v>
      </c>
      <c r="BL834" s="82">
        <v>1</v>
      </c>
      <c r="BM834" s="82">
        <v>1</v>
      </c>
      <c r="BO834" s="82">
        <v>1</v>
      </c>
      <c r="BP834" s="82">
        <v>1</v>
      </c>
    </row>
    <row r="835" spans="1:68" x14ac:dyDescent="0.5">
      <c r="A835" s="82">
        <v>80</v>
      </c>
      <c r="B835" s="82" t="s">
        <v>1471</v>
      </c>
      <c r="D835" s="90">
        <v>43579</v>
      </c>
      <c r="E835" s="90" t="s">
        <v>1472</v>
      </c>
      <c r="F835" s="90"/>
      <c r="G835" s="82" t="s">
        <v>1472</v>
      </c>
      <c r="H835" s="82" t="s">
        <v>1400</v>
      </c>
      <c r="I835" s="80" t="s">
        <v>102</v>
      </c>
      <c r="J835" s="80">
        <v>50</v>
      </c>
      <c r="K835" s="80">
        <v>132</v>
      </c>
      <c r="L835" s="80" t="s">
        <v>374</v>
      </c>
      <c r="M835" s="80">
        <v>1.1499999999999999</v>
      </c>
      <c r="N835" s="80">
        <v>-3.3730560000000001</v>
      </c>
      <c r="O835" s="80">
        <v>29.918886000000001</v>
      </c>
      <c r="P835" s="80" t="s">
        <v>69</v>
      </c>
      <c r="Q835" s="80">
        <v>0</v>
      </c>
      <c r="R835" s="80">
        <v>2.6272389999999999</v>
      </c>
      <c r="S835" s="80">
        <v>23.381664000000001</v>
      </c>
      <c r="T835" s="80">
        <v>1150000</v>
      </c>
      <c r="U835" s="91">
        <f>Table1[[#This Row],[Distribution Amount (Dollars)]]/Table1[[#This Row],[NEWdatediff]]</f>
        <v>383333.33333333331</v>
      </c>
      <c r="V835" s="82" t="s">
        <v>1393</v>
      </c>
      <c r="W835" s="82" t="s">
        <v>91</v>
      </c>
      <c r="X835" s="82" t="s">
        <v>72</v>
      </c>
      <c r="Y835" s="82" t="s">
        <v>73</v>
      </c>
      <c r="Z835" s="82">
        <v>1</v>
      </c>
      <c r="AA835" s="82" t="s">
        <v>121</v>
      </c>
      <c r="AB835" s="82" t="s">
        <v>1401</v>
      </c>
      <c r="AD835" s="82" t="s">
        <v>719</v>
      </c>
      <c r="AE835" s="82" t="s">
        <v>1473</v>
      </c>
      <c r="AN835" s="82" t="s">
        <v>76</v>
      </c>
      <c r="AO835" s="82" t="s">
        <v>1474</v>
      </c>
      <c r="AP835" s="82">
        <v>200000000</v>
      </c>
      <c r="AQ835" s="82" t="s">
        <v>109</v>
      </c>
      <c r="AR835" s="82" t="s">
        <v>4274</v>
      </c>
      <c r="AS835" s="84">
        <v>42090</v>
      </c>
      <c r="AT835" s="85">
        <v>2015</v>
      </c>
      <c r="AU835" s="82" t="s">
        <v>4277</v>
      </c>
      <c r="AV835" s="84">
        <v>42825</v>
      </c>
      <c r="AW835" s="85">
        <v>2017</v>
      </c>
      <c r="AX835" s="85">
        <f>Table1[[#This Row],[End TEST]]-Table1[[#This Row],[Start TEST]]</f>
        <v>2</v>
      </c>
      <c r="AY835" s="85">
        <f>Table1[[#This Row],[TEST_Diff]]+1</f>
        <v>3</v>
      </c>
      <c r="AZ835" s="92">
        <f>DATEDIF(Table1[[#This Row],[Start Year]],Table1[[#This Row],[End Year]],"d") / 365</f>
        <v>2.0136986301369864</v>
      </c>
      <c r="BA835" s="82">
        <v>253800000</v>
      </c>
      <c r="BD835" s="82">
        <v>1</v>
      </c>
      <c r="BE835" s="82">
        <v>1</v>
      </c>
      <c r="BF835" s="82">
        <v>1</v>
      </c>
      <c r="BG835" s="82">
        <v>1</v>
      </c>
      <c r="BH835" s="82">
        <v>1</v>
      </c>
      <c r="BI835" s="82">
        <v>1</v>
      </c>
      <c r="BJ835" s="82">
        <v>1</v>
      </c>
      <c r="BK835" s="82">
        <v>1</v>
      </c>
      <c r="BL835" s="82">
        <v>1</v>
      </c>
      <c r="BM835" s="82">
        <v>1</v>
      </c>
      <c r="BO835" s="82">
        <v>1</v>
      </c>
      <c r="BP835" s="82">
        <v>1</v>
      </c>
    </row>
    <row r="836" spans="1:68" x14ac:dyDescent="0.5">
      <c r="A836" s="82">
        <v>80</v>
      </c>
      <c r="B836" s="82" t="s">
        <v>1471</v>
      </c>
      <c r="D836" s="90">
        <v>43579</v>
      </c>
      <c r="E836" s="90" t="s">
        <v>1472</v>
      </c>
      <c r="F836" s="90"/>
      <c r="G836" s="82" t="s">
        <v>1472</v>
      </c>
      <c r="H836" s="82" t="s">
        <v>1400</v>
      </c>
      <c r="I836" s="80" t="s">
        <v>81</v>
      </c>
      <c r="J836" s="80">
        <v>50</v>
      </c>
      <c r="K836" s="80">
        <v>132</v>
      </c>
      <c r="L836" s="80" t="s">
        <v>374</v>
      </c>
      <c r="M836" s="80">
        <v>1.1499999999999999</v>
      </c>
      <c r="N836" s="80">
        <v>-3.3730560000000001</v>
      </c>
      <c r="O836" s="80">
        <v>29.918886000000001</v>
      </c>
      <c r="P836" s="80" t="s">
        <v>69</v>
      </c>
      <c r="Q836" s="80">
        <v>0</v>
      </c>
      <c r="R836" s="80">
        <v>2.6272389999999999</v>
      </c>
      <c r="S836" s="80">
        <v>23.381664000000001</v>
      </c>
      <c r="T836" s="80">
        <v>1150000</v>
      </c>
      <c r="U836" s="91">
        <f>Table1[[#This Row],[Distribution Amount (Dollars)]]/Table1[[#This Row],[NEWdatediff]]</f>
        <v>383333.33333333331</v>
      </c>
      <c r="V836" s="82" t="s">
        <v>1393</v>
      </c>
      <c r="W836" s="82" t="s">
        <v>91</v>
      </c>
      <c r="X836" s="82" t="s">
        <v>72</v>
      </c>
      <c r="Y836" s="82" t="s">
        <v>73</v>
      </c>
      <c r="Z836" s="82">
        <v>1</v>
      </c>
      <c r="AA836" s="82" t="s">
        <v>121</v>
      </c>
      <c r="AB836" s="82" t="s">
        <v>1401</v>
      </c>
      <c r="AD836" s="82" t="s">
        <v>719</v>
      </c>
      <c r="AE836" s="82" t="s">
        <v>1473</v>
      </c>
      <c r="AN836" s="82" t="s">
        <v>76</v>
      </c>
      <c r="AO836" s="82" t="s">
        <v>1474</v>
      </c>
      <c r="AP836" s="82">
        <v>200000000</v>
      </c>
      <c r="AQ836" s="82" t="s">
        <v>109</v>
      </c>
      <c r="AR836" s="82" t="s">
        <v>4274</v>
      </c>
      <c r="AS836" s="84">
        <v>42090</v>
      </c>
      <c r="AT836" s="85">
        <v>2015</v>
      </c>
      <c r="AU836" s="82" t="s">
        <v>4277</v>
      </c>
      <c r="AV836" s="84">
        <v>42825</v>
      </c>
      <c r="AW836" s="85">
        <v>2017</v>
      </c>
      <c r="AX836" s="85">
        <f>Table1[[#This Row],[End TEST]]-Table1[[#This Row],[Start TEST]]</f>
        <v>2</v>
      </c>
      <c r="AY836" s="85">
        <f>Table1[[#This Row],[TEST_Diff]]+1</f>
        <v>3</v>
      </c>
      <c r="AZ836" s="92">
        <f>DATEDIF(Table1[[#This Row],[Start Year]],Table1[[#This Row],[End Year]],"d") / 365</f>
        <v>2.0136986301369864</v>
      </c>
      <c r="BA836" s="82">
        <v>253800000</v>
      </c>
      <c r="BD836" s="82">
        <v>1</v>
      </c>
      <c r="BE836" s="82">
        <v>1</v>
      </c>
      <c r="BF836" s="82">
        <v>1</v>
      </c>
      <c r="BG836" s="82">
        <v>1</v>
      </c>
      <c r="BH836" s="82">
        <v>1</v>
      </c>
      <c r="BI836" s="82">
        <v>1</v>
      </c>
      <c r="BJ836" s="82">
        <v>1</v>
      </c>
      <c r="BK836" s="82">
        <v>1</v>
      </c>
      <c r="BL836" s="82">
        <v>1</v>
      </c>
      <c r="BM836" s="82">
        <v>1</v>
      </c>
      <c r="BO836" s="82">
        <v>1</v>
      </c>
      <c r="BP836" s="82">
        <v>1</v>
      </c>
    </row>
    <row r="837" spans="1:68" x14ac:dyDescent="0.5">
      <c r="A837" s="82">
        <v>80</v>
      </c>
      <c r="B837" s="82" t="s">
        <v>1471</v>
      </c>
      <c r="D837" s="90">
        <v>43579</v>
      </c>
      <c r="E837" s="90" t="s">
        <v>1472</v>
      </c>
      <c r="F837" s="90"/>
      <c r="G837" s="82" t="s">
        <v>1472</v>
      </c>
      <c r="H837" s="82" t="s">
        <v>1400</v>
      </c>
      <c r="I837" s="80" t="s">
        <v>102</v>
      </c>
      <c r="J837" s="80">
        <v>50</v>
      </c>
      <c r="K837" s="80">
        <v>132</v>
      </c>
      <c r="L837" s="80" t="s">
        <v>500</v>
      </c>
      <c r="M837" s="80">
        <v>0.64</v>
      </c>
      <c r="N837" s="80">
        <v>51.19171</v>
      </c>
      <c r="O837" s="80">
        <v>7.0523000000000002E-2</v>
      </c>
      <c r="P837" s="80" t="s">
        <v>113</v>
      </c>
      <c r="Q837" s="80">
        <v>0</v>
      </c>
      <c r="R837" s="80">
        <v>10.278548000000001</v>
      </c>
      <c r="S837" s="80">
        <v>102.006446</v>
      </c>
      <c r="T837" s="80">
        <v>640000</v>
      </c>
      <c r="U837" s="91">
        <f>Table1[[#This Row],[Distribution Amount (Dollars)]]/Table1[[#This Row],[NEWdatediff]]</f>
        <v>213333.33333333334</v>
      </c>
      <c r="V837" s="82" t="s">
        <v>1393</v>
      </c>
      <c r="W837" s="82" t="s">
        <v>91</v>
      </c>
      <c r="X837" s="82" t="s">
        <v>72</v>
      </c>
      <c r="Y837" s="82" t="s">
        <v>73</v>
      </c>
      <c r="Z837" s="82">
        <v>1</v>
      </c>
      <c r="AA837" s="82" t="s">
        <v>121</v>
      </c>
      <c r="AB837" s="82" t="s">
        <v>1401</v>
      </c>
      <c r="AD837" s="82" t="s">
        <v>1433</v>
      </c>
      <c r="AE837" s="82" t="s">
        <v>1473</v>
      </c>
      <c r="AN837" s="82" t="s">
        <v>76</v>
      </c>
      <c r="AO837" s="82" t="s">
        <v>1474</v>
      </c>
      <c r="AP837" s="82">
        <v>200000000</v>
      </c>
      <c r="AQ837" s="82" t="s">
        <v>109</v>
      </c>
      <c r="AR837" s="82" t="s">
        <v>4274</v>
      </c>
      <c r="AS837" s="84">
        <v>42090</v>
      </c>
      <c r="AT837" s="85">
        <v>2015</v>
      </c>
      <c r="AU837" s="82" t="s">
        <v>4277</v>
      </c>
      <c r="AV837" s="84">
        <v>42825</v>
      </c>
      <c r="AW837" s="85">
        <v>2017</v>
      </c>
      <c r="AX837" s="85">
        <f>Table1[[#This Row],[End TEST]]-Table1[[#This Row],[Start TEST]]</f>
        <v>2</v>
      </c>
      <c r="AY837" s="85">
        <f>Table1[[#This Row],[TEST_Diff]]+1</f>
        <v>3</v>
      </c>
      <c r="AZ837" s="92">
        <f>DATEDIF(Table1[[#This Row],[Start Year]],Table1[[#This Row],[End Year]],"d") / 365</f>
        <v>2.0136986301369864</v>
      </c>
      <c r="BA837" s="82">
        <v>253800000</v>
      </c>
      <c r="BD837" s="82">
        <v>1</v>
      </c>
      <c r="BE837" s="82">
        <v>1</v>
      </c>
      <c r="BF837" s="82">
        <v>1</v>
      </c>
      <c r="BG837" s="82">
        <v>1</v>
      </c>
      <c r="BH837" s="82">
        <v>1</v>
      </c>
      <c r="BI837" s="82">
        <v>1</v>
      </c>
      <c r="BJ837" s="82">
        <v>1</v>
      </c>
      <c r="BK837" s="82">
        <v>1</v>
      </c>
      <c r="BL837" s="82">
        <v>1</v>
      </c>
      <c r="BM837" s="82">
        <v>1</v>
      </c>
      <c r="BO837" s="82">
        <v>1</v>
      </c>
      <c r="BP837" s="82">
        <v>1</v>
      </c>
    </row>
    <row r="838" spans="1:68" x14ac:dyDescent="0.5">
      <c r="A838" s="82">
        <v>80</v>
      </c>
      <c r="B838" s="82" t="s">
        <v>1471</v>
      </c>
      <c r="D838" s="90">
        <v>43579</v>
      </c>
      <c r="E838" s="90" t="s">
        <v>1472</v>
      </c>
      <c r="F838" s="90"/>
      <c r="G838" s="82" t="s">
        <v>1472</v>
      </c>
      <c r="H838" s="82" t="s">
        <v>1400</v>
      </c>
      <c r="I838" s="80" t="s">
        <v>81</v>
      </c>
      <c r="J838" s="80">
        <v>50</v>
      </c>
      <c r="K838" s="80">
        <v>132</v>
      </c>
      <c r="L838" s="80" t="s">
        <v>500</v>
      </c>
      <c r="M838" s="80">
        <v>0.64</v>
      </c>
      <c r="N838" s="80">
        <v>51.19171</v>
      </c>
      <c r="O838" s="80">
        <v>7.0523000000000002E-2</v>
      </c>
      <c r="P838" s="80" t="s">
        <v>113</v>
      </c>
      <c r="Q838" s="80">
        <v>0</v>
      </c>
      <c r="R838" s="80">
        <v>10.278548000000001</v>
      </c>
      <c r="S838" s="80">
        <v>102.006446</v>
      </c>
      <c r="T838" s="80">
        <v>640000</v>
      </c>
      <c r="U838" s="91">
        <f>Table1[[#This Row],[Distribution Amount (Dollars)]]/Table1[[#This Row],[NEWdatediff]]</f>
        <v>213333.33333333334</v>
      </c>
      <c r="V838" s="82" t="s">
        <v>1393</v>
      </c>
      <c r="W838" s="82" t="s">
        <v>91</v>
      </c>
      <c r="X838" s="82" t="s">
        <v>72</v>
      </c>
      <c r="Y838" s="82" t="s">
        <v>73</v>
      </c>
      <c r="Z838" s="82">
        <v>1</v>
      </c>
      <c r="AA838" s="82" t="s">
        <v>121</v>
      </c>
      <c r="AB838" s="82" t="s">
        <v>1401</v>
      </c>
      <c r="AD838" s="82" t="s">
        <v>1433</v>
      </c>
      <c r="AE838" s="82" t="s">
        <v>1473</v>
      </c>
      <c r="AN838" s="82" t="s">
        <v>76</v>
      </c>
      <c r="AO838" s="82" t="s">
        <v>1474</v>
      </c>
      <c r="AP838" s="82">
        <v>200000000</v>
      </c>
      <c r="AQ838" s="82" t="s">
        <v>109</v>
      </c>
      <c r="AR838" s="82" t="s">
        <v>4274</v>
      </c>
      <c r="AS838" s="84">
        <v>42090</v>
      </c>
      <c r="AT838" s="85">
        <v>2015</v>
      </c>
      <c r="AU838" s="82" t="s">
        <v>4277</v>
      </c>
      <c r="AV838" s="84">
        <v>42825</v>
      </c>
      <c r="AW838" s="85">
        <v>2017</v>
      </c>
      <c r="AX838" s="85">
        <f>Table1[[#This Row],[End TEST]]-Table1[[#This Row],[Start TEST]]</f>
        <v>2</v>
      </c>
      <c r="AY838" s="85">
        <f>Table1[[#This Row],[TEST_Diff]]+1</f>
        <v>3</v>
      </c>
      <c r="AZ838" s="92">
        <f>DATEDIF(Table1[[#This Row],[Start Year]],Table1[[#This Row],[End Year]],"d") / 365</f>
        <v>2.0136986301369864</v>
      </c>
      <c r="BA838" s="82">
        <v>253800000</v>
      </c>
      <c r="BD838" s="82">
        <v>1</v>
      </c>
      <c r="BE838" s="82">
        <v>1</v>
      </c>
      <c r="BF838" s="82">
        <v>1</v>
      </c>
      <c r="BG838" s="82">
        <v>1</v>
      </c>
      <c r="BH838" s="82">
        <v>1</v>
      </c>
      <c r="BI838" s="82">
        <v>1</v>
      </c>
      <c r="BJ838" s="82">
        <v>1</v>
      </c>
      <c r="BK838" s="82">
        <v>1</v>
      </c>
      <c r="BL838" s="82">
        <v>1</v>
      </c>
      <c r="BM838" s="82">
        <v>1</v>
      </c>
      <c r="BO838" s="82">
        <v>1</v>
      </c>
      <c r="BP838" s="82">
        <v>1</v>
      </c>
    </row>
    <row r="839" spans="1:68" x14ac:dyDescent="0.5">
      <c r="A839" s="82">
        <v>80</v>
      </c>
      <c r="B839" s="82" t="s">
        <v>1471</v>
      </c>
      <c r="D839" s="90">
        <v>43579</v>
      </c>
      <c r="E839" s="90" t="s">
        <v>1472</v>
      </c>
      <c r="F839" s="90"/>
      <c r="G839" s="82" t="s">
        <v>1472</v>
      </c>
      <c r="H839" s="82" t="s">
        <v>1400</v>
      </c>
      <c r="I839" s="80" t="s">
        <v>102</v>
      </c>
      <c r="J839" s="80">
        <v>50</v>
      </c>
      <c r="K839" s="80">
        <v>132</v>
      </c>
      <c r="L839" s="80" t="s">
        <v>1468</v>
      </c>
      <c r="M839" s="80">
        <v>0.25</v>
      </c>
      <c r="N839" s="80">
        <v>23.634501</v>
      </c>
      <c r="O839" s="80">
        <v>-102.55278800000001</v>
      </c>
      <c r="P839" s="80" t="s">
        <v>308</v>
      </c>
      <c r="Q839" s="80">
        <v>0</v>
      </c>
      <c r="R839" s="80">
        <v>13.923406</v>
      </c>
      <c r="S839" s="80">
        <v>-86.952798999999999</v>
      </c>
      <c r="T839" s="80">
        <v>250000</v>
      </c>
      <c r="U839" s="91">
        <f>Table1[[#This Row],[Distribution Amount (Dollars)]]/Table1[[#This Row],[NEWdatediff]]</f>
        <v>83333.333333333328</v>
      </c>
      <c r="V839" s="82" t="s">
        <v>1393</v>
      </c>
      <c r="W839" s="82" t="s">
        <v>91</v>
      </c>
      <c r="X839" s="82" t="s">
        <v>72</v>
      </c>
      <c r="Y839" s="82" t="s">
        <v>73</v>
      </c>
      <c r="Z839" s="82">
        <v>1</v>
      </c>
      <c r="AA839" s="82" t="s">
        <v>121</v>
      </c>
      <c r="AB839" s="82" t="s">
        <v>1401</v>
      </c>
      <c r="AD839" s="82" t="s">
        <v>139</v>
      </c>
      <c r="AE839" s="82" t="s">
        <v>1473</v>
      </c>
      <c r="AN839" s="82" t="s">
        <v>76</v>
      </c>
      <c r="AO839" s="82" t="s">
        <v>1474</v>
      </c>
      <c r="AP839" s="82">
        <v>200000000</v>
      </c>
      <c r="AQ839" s="82" t="s">
        <v>109</v>
      </c>
      <c r="AR839" s="82" t="s">
        <v>4274</v>
      </c>
      <c r="AS839" s="84">
        <v>42090</v>
      </c>
      <c r="AT839" s="85">
        <v>2015</v>
      </c>
      <c r="AU839" s="82" t="s">
        <v>4277</v>
      </c>
      <c r="AV839" s="84">
        <v>42825</v>
      </c>
      <c r="AW839" s="85">
        <v>2017</v>
      </c>
      <c r="AX839" s="85">
        <f>Table1[[#This Row],[End TEST]]-Table1[[#This Row],[Start TEST]]</f>
        <v>2</v>
      </c>
      <c r="AY839" s="85">
        <f>Table1[[#This Row],[TEST_Diff]]+1</f>
        <v>3</v>
      </c>
      <c r="AZ839" s="92">
        <f>DATEDIF(Table1[[#This Row],[Start Year]],Table1[[#This Row],[End Year]],"d") / 365</f>
        <v>2.0136986301369864</v>
      </c>
      <c r="BA839" s="82">
        <v>253800000</v>
      </c>
      <c r="BD839" s="82">
        <v>1</v>
      </c>
      <c r="BE839" s="82">
        <v>1</v>
      </c>
      <c r="BF839" s="82">
        <v>1</v>
      </c>
      <c r="BG839" s="82">
        <v>1</v>
      </c>
      <c r="BH839" s="82">
        <v>1</v>
      </c>
      <c r="BI839" s="82">
        <v>1</v>
      </c>
      <c r="BJ839" s="82">
        <v>1</v>
      </c>
      <c r="BK839" s="82">
        <v>1</v>
      </c>
      <c r="BL839" s="82">
        <v>1</v>
      </c>
      <c r="BM839" s="82">
        <v>1</v>
      </c>
      <c r="BO839" s="82">
        <v>1</v>
      </c>
      <c r="BP839" s="82">
        <v>1</v>
      </c>
    </row>
    <row r="840" spans="1:68" x14ac:dyDescent="0.5">
      <c r="A840" s="82">
        <v>80</v>
      </c>
      <c r="B840" s="82" t="s">
        <v>1471</v>
      </c>
      <c r="D840" s="90">
        <v>43579</v>
      </c>
      <c r="E840" s="90" t="s">
        <v>1472</v>
      </c>
      <c r="F840" s="90"/>
      <c r="G840" s="82" t="s">
        <v>1472</v>
      </c>
      <c r="H840" s="82" t="s">
        <v>1400</v>
      </c>
      <c r="I840" s="80" t="s">
        <v>81</v>
      </c>
      <c r="J840" s="80">
        <v>50</v>
      </c>
      <c r="K840" s="80">
        <v>132</v>
      </c>
      <c r="L840" s="80" t="s">
        <v>1468</v>
      </c>
      <c r="M840" s="80">
        <v>0.25</v>
      </c>
      <c r="N840" s="80">
        <v>23.634501</v>
      </c>
      <c r="O840" s="80">
        <v>-102.55278800000001</v>
      </c>
      <c r="P840" s="80" t="s">
        <v>308</v>
      </c>
      <c r="Q840" s="80">
        <v>0</v>
      </c>
      <c r="R840" s="80">
        <v>13.923406</v>
      </c>
      <c r="S840" s="80">
        <v>-86.952798999999999</v>
      </c>
      <c r="T840" s="80">
        <v>250000</v>
      </c>
      <c r="U840" s="91">
        <f>Table1[[#This Row],[Distribution Amount (Dollars)]]/Table1[[#This Row],[NEWdatediff]]</f>
        <v>83333.333333333328</v>
      </c>
      <c r="V840" s="82" t="s">
        <v>1393</v>
      </c>
      <c r="W840" s="82" t="s">
        <v>91</v>
      </c>
      <c r="X840" s="82" t="s">
        <v>72</v>
      </c>
      <c r="Y840" s="82" t="s">
        <v>73</v>
      </c>
      <c r="Z840" s="82">
        <v>1</v>
      </c>
      <c r="AA840" s="82" t="s">
        <v>121</v>
      </c>
      <c r="AB840" s="82" t="s">
        <v>1401</v>
      </c>
      <c r="AD840" s="82" t="s">
        <v>139</v>
      </c>
      <c r="AE840" s="82" t="s">
        <v>1473</v>
      </c>
      <c r="AN840" s="82" t="s">
        <v>76</v>
      </c>
      <c r="AO840" s="82" t="s">
        <v>1474</v>
      </c>
      <c r="AP840" s="82">
        <v>200000000</v>
      </c>
      <c r="AQ840" s="82" t="s">
        <v>109</v>
      </c>
      <c r="AR840" s="82" t="s">
        <v>4274</v>
      </c>
      <c r="AS840" s="84">
        <v>42090</v>
      </c>
      <c r="AT840" s="85">
        <v>2015</v>
      </c>
      <c r="AU840" s="82" t="s">
        <v>4277</v>
      </c>
      <c r="AV840" s="84">
        <v>42825</v>
      </c>
      <c r="AW840" s="85">
        <v>2017</v>
      </c>
      <c r="AX840" s="85">
        <f>Table1[[#This Row],[End TEST]]-Table1[[#This Row],[Start TEST]]</f>
        <v>2</v>
      </c>
      <c r="AY840" s="85">
        <f>Table1[[#This Row],[TEST_Diff]]+1</f>
        <v>3</v>
      </c>
      <c r="AZ840" s="92">
        <f>DATEDIF(Table1[[#This Row],[Start Year]],Table1[[#This Row],[End Year]],"d") / 365</f>
        <v>2.0136986301369864</v>
      </c>
      <c r="BA840" s="82">
        <v>253800000</v>
      </c>
      <c r="BD840" s="82">
        <v>1</v>
      </c>
      <c r="BE840" s="82">
        <v>1</v>
      </c>
      <c r="BF840" s="82">
        <v>1</v>
      </c>
      <c r="BG840" s="82">
        <v>1</v>
      </c>
      <c r="BH840" s="82">
        <v>1</v>
      </c>
      <c r="BI840" s="82">
        <v>1</v>
      </c>
      <c r="BJ840" s="82">
        <v>1</v>
      </c>
      <c r="BK840" s="82">
        <v>1</v>
      </c>
      <c r="BL840" s="82">
        <v>1</v>
      </c>
      <c r="BM840" s="82">
        <v>1</v>
      </c>
      <c r="BO840" s="82">
        <v>1</v>
      </c>
      <c r="BP840" s="82">
        <v>1</v>
      </c>
    </row>
    <row r="841" spans="1:68" x14ac:dyDescent="0.5">
      <c r="A841" s="82">
        <v>80</v>
      </c>
      <c r="B841" s="82" t="s">
        <v>1471</v>
      </c>
      <c r="D841" s="90">
        <v>43579</v>
      </c>
      <c r="E841" s="90" t="s">
        <v>1472</v>
      </c>
      <c r="F841" s="90"/>
      <c r="G841" s="82" t="s">
        <v>1472</v>
      </c>
      <c r="H841" s="82" t="s">
        <v>1400</v>
      </c>
      <c r="I841" s="80" t="s">
        <v>102</v>
      </c>
      <c r="J841" s="80">
        <v>50</v>
      </c>
      <c r="K841" s="80">
        <v>132</v>
      </c>
      <c r="L841" s="80" t="s">
        <v>1409</v>
      </c>
      <c r="M841" s="80">
        <v>0.64</v>
      </c>
      <c r="N841" s="80">
        <v>32.674683999999999</v>
      </c>
      <c r="O841" s="80">
        <v>-83.250659999999996</v>
      </c>
      <c r="P841" s="80" t="s">
        <v>268</v>
      </c>
      <c r="Q841" s="80">
        <v>0</v>
      </c>
      <c r="R841" s="80">
        <v>37.477907000000002</v>
      </c>
      <c r="S841" s="80">
        <v>39.411562000000004</v>
      </c>
      <c r="T841" s="80">
        <v>640000</v>
      </c>
      <c r="U841" s="91">
        <f>Table1[[#This Row],[Distribution Amount (Dollars)]]/Table1[[#This Row],[NEWdatediff]]</f>
        <v>213333.33333333334</v>
      </c>
      <c r="V841" s="82" t="s">
        <v>1393</v>
      </c>
      <c r="W841" s="82" t="s">
        <v>91</v>
      </c>
      <c r="X841" s="82" t="s">
        <v>72</v>
      </c>
      <c r="Y841" s="82" t="s">
        <v>73</v>
      </c>
      <c r="Z841" s="82">
        <v>1</v>
      </c>
      <c r="AA841" s="82" t="s">
        <v>121</v>
      </c>
      <c r="AB841" s="82" t="s">
        <v>1401</v>
      </c>
      <c r="AD841" s="82" t="s">
        <v>1446</v>
      </c>
      <c r="AE841" s="82" t="s">
        <v>1473</v>
      </c>
      <c r="AN841" s="82" t="s">
        <v>76</v>
      </c>
      <c r="AO841" s="82" t="s">
        <v>1474</v>
      </c>
      <c r="AP841" s="82">
        <v>200000000</v>
      </c>
      <c r="AQ841" s="82" t="s">
        <v>109</v>
      </c>
      <c r="AR841" s="82" t="s">
        <v>4274</v>
      </c>
      <c r="AS841" s="84">
        <v>42090</v>
      </c>
      <c r="AT841" s="85">
        <v>2015</v>
      </c>
      <c r="AU841" s="82" t="s">
        <v>4277</v>
      </c>
      <c r="AV841" s="84">
        <v>42825</v>
      </c>
      <c r="AW841" s="85">
        <v>2017</v>
      </c>
      <c r="AX841" s="85">
        <f>Table1[[#This Row],[End TEST]]-Table1[[#This Row],[Start TEST]]</f>
        <v>2</v>
      </c>
      <c r="AY841" s="85">
        <f>Table1[[#This Row],[TEST_Diff]]+1</f>
        <v>3</v>
      </c>
      <c r="AZ841" s="92">
        <f>DATEDIF(Table1[[#This Row],[Start Year]],Table1[[#This Row],[End Year]],"d") / 365</f>
        <v>2.0136986301369864</v>
      </c>
      <c r="BA841" s="82">
        <v>253800000</v>
      </c>
      <c r="BD841" s="82">
        <v>1</v>
      </c>
      <c r="BE841" s="82">
        <v>1</v>
      </c>
      <c r="BF841" s="82">
        <v>1</v>
      </c>
      <c r="BG841" s="82">
        <v>1</v>
      </c>
      <c r="BH841" s="82">
        <v>1</v>
      </c>
      <c r="BI841" s="82">
        <v>1</v>
      </c>
      <c r="BJ841" s="82">
        <v>1</v>
      </c>
      <c r="BK841" s="82">
        <v>1</v>
      </c>
      <c r="BL841" s="82">
        <v>1</v>
      </c>
      <c r="BM841" s="82">
        <v>1</v>
      </c>
      <c r="BO841" s="82">
        <v>1</v>
      </c>
      <c r="BP841" s="82">
        <v>1</v>
      </c>
    </row>
    <row r="842" spans="1:68" x14ac:dyDescent="0.5">
      <c r="A842" s="82">
        <v>80</v>
      </c>
      <c r="B842" s="82" t="s">
        <v>1471</v>
      </c>
      <c r="D842" s="90">
        <v>43579</v>
      </c>
      <c r="E842" s="90" t="s">
        <v>1472</v>
      </c>
      <c r="F842" s="90"/>
      <c r="G842" s="82" t="s">
        <v>1472</v>
      </c>
      <c r="H842" s="82" t="s">
        <v>1400</v>
      </c>
      <c r="I842" s="80" t="s">
        <v>81</v>
      </c>
      <c r="J842" s="80">
        <v>50</v>
      </c>
      <c r="K842" s="80">
        <v>132</v>
      </c>
      <c r="L842" s="80" t="s">
        <v>1409</v>
      </c>
      <c r="M842" s="80">
        <v>0.64</v>
      </c>
      <c r="N842" s="80">
        <v>32.674683999999999</v>
      </c>
      <c r="O842" s="80">
        <v>-83.250659999999996</v>
      </c>
      <c r="P842" s="80" t="s">
        <v>268</v>
      </c>
      <c r="Q842" s="80">
        <v>0</v>
      </c>
      <c r="R842" s="80">
        <v>37.477907000000002</v>
      </c>
      <c r="S842" s="80">
        <v>39.411562000000004</v>
      </c>
      <c r="T842" s="80">
        <v>640000</v>
      </c>
      <c r="U842" s="91">
        <f>Table1[[#This Row],[Distribution Amount (Dollars)]]/Table1[[#This Row],[NEWdatediff]]</f>
        <v>213333.33333333334</v>
      </c>
      <c r="V842" s="82" t="s">
        <v>1393</v>
      </c>
      <c r="W842" s="82" t="s">
        <v>91</v>
      </c>
      <c r="X842" s="82" t="s">
        <v>72</v>
      </c>
      <c r="Y842" s="82" t="s">
        <v>73</v>
      </c>
      <c r="Z842" s="82">
        <v>1</v>
      </c>
      <c r="AA842" s="82" t="s">
        <v>121</v>
      </c>
      <c r="AB842" s="82" t="s">
        <v>1401</v>
      </c>
      <c r="AD842" s="82" t="s">
        <v>1446</v>
      </c>
      <c r="AE842" s="82" t="s">
        <v>1473</v>
      </c>
      <c r="AN842" s="82" t="s">
        <v>76</v>
      </c>
      <c r="AO842" s="82" t="s">
        <v>1474</v>
      </c>
      <c r="AP842" s="82">
        <v>200000000</v>
      </c>
      <c r="AQ842" s="82" t="s">
        <v>109</v>
      </c>
      <c r="AR842" s="82" t="s">
        <v>4274</v>
      </c>
      <c r="AS842" s="84">
        <v>42090</v>
      </c>
      <c r="AT842" s="85">
        <v>2015</v>
      </c>
      <c r="AU842" s="82" t="s">
        <v>4277</v>
      </c>
      <c r="AV842" s="84">
        <v>42825</v>
      </c>
      <c r="AW842" s="85">
        <v>2017</v>
      </c>
      <c r="AX842" s="85">
        <f>Table1[[#This Row],[End TEST]]-Table1[[#This Row],[Start TEST]]</f>
        <v>2</v>
      </c>
      <c r="AY842" s="85">
        <f>Table1[[#This Row],[TEST_Diff]]+1</f>
        <v>3</v>
      </c>
      <c r="AZ842" s="92">
        <f>DATEDIF(Table1[[#This Row],[Start Year]],Table1[[#This Row],[End Year]],"d") / 365</f>
        <v>2.0136986301369864</v>
      </c>
      <c r="BA842" s="82">
        <v>253800000</v>
      </c>
      <c r="BD842" s="82">
        <v>1</v>
      </c>
      <c r="BE842" s="82">
        <v>1</v>
      </c>
      <c r="BF842" s="82">
        <v>1</v>
      </c>
      <c r="BG842" s="82">
        <v>1</v>
      </c>
      <c r="BH842" s="82">
        <v>1</v>
      </c>
      <c r="BI842" s="82">
        <v>1</v>
      </c>
      <c r="BJ842" s="82">
        <v>1</v>
      </c>
      <c r="BK842" s="82">
        <v>1</v>
      </c>
      <c r="BL842" s="82">
        <v>1</v>
      </c>
      <c r="BM842" s="82">
        <v>1</v>
      </c>
      <c r="BO842" s="82">
        <v>1</v>
      </c>
      <c r="BP842" s="82">
        <v>1</v>
      </c>
    </row>
    <row r="843" spans="1:68" x14ac:dyDescent="0.5">
      <c r="A843" s="82">
        <v>80</v>
      </c>
      <c r="B843" s="82" t="s">
        <v>1471</v>
      </c>
      <c r="D843" s="90">
        <v>43579</v>
      </c>
      <c r="E843" s="90" t="s">
        <v>1472</v>
      </c>
      <c r="F843" s="90"/>
      <c r="G843" s="82" t="s">
        <v>1472</v>
      </c>
      <c r="H843" s="82" t="s">
        <v>1400</v>
      </c>
      <c r="I843" s="80" t="s">
        <v>102</v>
      </c>
      <c r="J843" s="80">
        <v>50</v>
      </c>
      <c r="K843" s="80">
        <v>132</v>
      </c>
      <c r="L843" s="80" t="s">
        <v>499</v>
      </c>
      <c r="M843" s="80">
        <v>1.1499999999999999</v>
      </c>
      <c r="N843" s="80">
        <v>-13.254308</v>
      </c>
      <c r="O843" s="80">
        <v>34.301524999999998</v>
      </c>
      <c r="P843" s="80" t="s">
        <v>69</v>
      </c>
      <c r="Q843" s="80">
        <v>0</v>
      </c>
      <c r="R843" s="80">
        <v>2.6272389999999999</v>
      </c>
      <c r="S843" s="80">
        <v>23.381664000000001</v>
      </c>
      <c r="T843" s="80">
        <v>1150000</v>
      </c>
      <c r="U843" s="91">
        <f>Table1[[#This Row],[Distribution Amount (Dollars)]]/Table1[[#This Row],[NEWdatediff]]</f>
        <v>383333.33333333331</v>
      </c>
      <c r="V843" s="82" t="s">
        <v>1393</v>
      </c>
      <c r="W843" s="82" t="s">
        <v>91</v>
      </c>
      <c r="X843" s="82" t="s">
        <v>72</v>
      </c>
      <c r="Y843" s="82" t="s">
        <v>73</v>
      </c>
      <c r="Z843" s="82">
        <v>1</v>
      </c>
      <c r="AA843" s="82" t="s">
        <v>121</v>
      </c>
      <c r="AB843" s="82" t="s">
        <v>1401</v>
      </c>
      <c r="AD843" s="82" t="s">
        <v>1447</v>
      </c>
      <c r="AE843" s="82" t="s">
        <v>1473</v>
      </c>
      <c r="AN843" s="82" t="s">
        <v>76</v>
      </c>
      <c r="AO843" s="82" t="s">
        <v>1474</v>
      </c>
      <c r="AP843" s="82">
        <v>200000000</v>
      </c>
      <c r="AQ843" s="82" t="s">
        <v>109</v>
      </c>
      <c r="AR843" s="82" t="s">
        <v>4274</v>
      </c>
      <c r="AS843" s="84">
        <v>42090</v>
      </c>
      <c r="AT843" s="85">
        <v>2015</v>
      </c>
      <c r="AU843" s="82" t="s">
        <v>4277</v>
      </c>
      <c r="AV843" s="84">
        <v>42825</v>
      </c>
      <c r="AW843" s="85">
        <v>2017</v>
      </c>
      <c r="AX843" s="85">
        <f>Table1[[#This Row],[End TEST]]-Table1[[#This Row],[Start TEST]]</f>
        <v>2</v>
      </c>
      <c r="AY843" s="85">
        <f>Table1[[#This Row],[TEST_Diff]]+1</f>
        <v>3</v>
      </c>
      <c r="AZ843" s="92">
        <f>DATEDIF(Table1[[#This Row],[Start Year]],Table1[[#This Row],[End Year]],"d") / 365</f>
        <v>2.0136986301369864</v>
      </c>
      <c r="BA843" s="82">
        <v>253800000</v>
      </c>
      <c r="BD843" s="82">
        <v>1</v>
      </c>
      <c r="BE843" s="82">
        <v>1</v>
      </c>
      <c r="BF843" s="82">
        <v>1</v>
      </c>
      <c r="BG843" s="82">
        <v>1</v>
      </c>
      <c r="BH843" s="82">
        <v>1</v>
      </c>
      <c r="BI843" s="82">
        <v>1</v>
      </c>
      <c r="BJ843" s="82">
        <v>1</v>
      </c>
      <c r="BK843" s="82">
        <v>1</v>
      </c>
      <c r="BL843" s="82">
        <v>1</v>
      </c>
      <c r="BM843" s="82">
        <v>1</v>
      </c>
      <c r="BO843" s="82">
        <v>1</v>
      </c>
      <c r="BP843" s="82">
        <v>1</v>
      </c>
    </row>
    <row r="844" spans="1:68" x14ac:dyDescent="0.5">
      <c r="A844" s="82">
        <v>80</v>
      </c>
      <c r="B844" s="82" t="s">
        <v>1471</v>
      </c>
      <c r="D844" s="90">
        <v>43579</v>
      </c>
      <c r="E844" s="90" t="s">
        <v>1472</v>
      </c>
      <c r="F844" s="90"/>
      <c r="G844" s="82" t="s">
        <v>1472</v>
      </c>
      <c r="H844" s="82" t="s">
        <v>1400</v>
      </c>
      <c r="I844" s="80" t="s">
        <v>81</v>
      </c>
      <c r="J844" s="80">
        <v>50</v>
      </c>
      <c r="K844" s="80">
        <v>132</v>
      </c>
      <c r="L844" s="80" t="s">
        <v>499</v>
      </c>
      <c r="M844" s="80">
        <v>1.1499999999999999</v>
      </c>
      <c r="N844" s="80">
        <v>-13.254308</v>
      </c>
      <c r="O844" s="80">
        <v>34.301524999999998</v>
      </c>
      <c r="P844" s="80" t="s">
        <v>69</v>
      </c>
      <c r="Q844" s="80">
        <v>0</v>
      </c>
      <c r="R844" s="80">
        <v>2.6272389999999999</v>
      </c>
      <c r="S844" s="80">
        <v>23.381664000000001</v>
      </c>
      <c r="T844" s="80">
        <v>1150000</v>
      </c>
      <c r="U844" s="91">
        <f>Table1[[#This Row],[Distribution Amount (Dollars)]]/Table1[[#This Row],[NEWdatediff]]</f>
        <v>383333.33333333331</v>
      </c>
      <c r="V844" s="82" t="s">
        <v>1393</v>
      </c>
      <c r="W844" s="82" t="s">
        <v>91</v>
      </c>
      <c r="X844" s="82" t="s">
        <v>72</v>
      </c>
      <c r="Y844" s="82" t="s">
        <v>73</v>
      </c>
      <c r="Z844" s="82">
        <v>1</v>
      </c>
      <c r="AA844" s="82" t="s">
        <v>121</v>
      </c>
      <c r="AB844" s="82" t="s">
        <v>1401</v>
      </c>
      <c r="AD844" s="82" t="s">
        <v>1447</v>
      </c>
      <c r="AE844" s="82" t="s">
        <v>1473</v>
      </c>
      <c r="AN844" s="82" t="s">
        <v>76</v>
      </c>
      <c r="AO844" s="82" t="s">
        <v>1474</v>
      </c>
      <c r="AP844" s="82">
        <v>200000000</v>
      </c>
      <c r="AQ844" s="82" t="s">
        <v>109</v>
      </c>
      <c r="AR844" s="82" t="s">
        <v>4274</v>
      </c>
      <c r="AS844" s="84">
        <v>42090</v>
      </c>
      <c r="AT844" s="85">
        <v>2015</v>
      </c>
      <c r="AU844" s="82" t="s">
        <v>4277</v>
      </c>
      <c r="AV844" s="84">
        <v>42825</v>
      </c>
      <c r="AW844" s="85">
        <v>2017</v>
      </c>
      <c r="AX844" s="85">
        <f>Table1[[#This Row],[End TEST]]-Table1[[#This Row],[Start TEST]]</f>
        <v>2</v>
      </c>
      <c r="AY844" s="85">
        <f>Table1[[#This Row],[TEST_Diff]]+1</f>
        <v>3</v>
      </c>
      <c r="AZ844" s="92">
        <f>DATEDIF(Table1[[#This Row],[Start Year]],Table1[[#This Row],[End Year]],"d") / 365</f>
        <v>2.0136986301369864</v>
      </c>
      <c r="BA844" s="82">
        <v>253800000</v>
      </c>
      <c r="BD844" s="82">
        <v>1</v>
      </c>
      <c r="BE844" s="82">
        <v>1</v>
      </c>
      <c r="BF844" s="82">
        <v>1</v>
      </c>
      <c r="BG844" s="82">
        <v>1</v>
      </c>
      <c r="BH844" s="82">
        <v>1</v>
      </c>
      <c r="BI844" s="82">
        <v>1</v>
      </c>
      <c r="BJ844" s="82">
        <v>1</v>
      </c>
      <c r="BK844" s="82">
        <v>1</v>
      </c>
      <c r="BL844" s="82">
        <v>1</v>
      </c>
      <c r="BM844" s="82">
        <v>1</v>
      </c>
      <c r="BO844" s="82">
        <v>1</v>
      </c>
      <c r="BP844" s="82">
        <v>1</v>
      </c>
    </row>
    <row r="845" spans="1:68" x14ac:dyDescent="0.5">
      <c r="A845" s="82">
        <v>80</v>
      </c>
      <c r="B845" s="82" t="s">
        <v>1471</v>
      </c>
      <c r="D845" s="90">
        <v>43579</v>
      </c>
      <c r="E845" s="90" t="s">
        <v>1472</v>
      </c>
      <c r="F845" s="90"/>
      <c r="G845" s="82" t="s">
        <v>1472</v>
      </c>
      <c r="H845" s="82" t="s">
        <v>1400</v>
      </c>
      <c r="I845" s="80" t="s">
        <v>102</v>
      </c>
      <c r="J845" s="80">
        <v>50</v>
      </c>
      <c r="K845" s="80">
        <v>132</v>
      </c>
      <c r="L845" s="80" t="s">
        <v>1418</v>
      </c>
      <c r="M845" s="80">
        <v>0.67</v>
      </c>
      <c r="N845" s="80">
        <v>53.709808000000002</v>
      </c>
      <c r="O845" s="80">
        <v>27.953388</v>
      </c>
      <c r="P845" s="80" t="s">
        <v>307</v>
      </c>
      <c r="Q845" s="80">
        <v>0</v>
      </c>
      <c r="R845" s="80">
        <v>48.122632000000003</v>
      </c>
      <c r="S845" s="80">
        <v>30.108753</v>
      </c>
      <c r="T845" s="80">
        <v>670000</v>
      </c>
      <c r="U845" s="91">
        <f>Table1[[#This Row],[Distribution Amount (Dollars)]]/Table1[[#This Row],[NEWdatediff]]</f>
        <v>223333.33333333334</v>
      </c>
      <c r="V845" s="82" t="s">
        <v>1393</v>
      </c>
      <c r="W845" s="82" t="s">
        <v>91</v>
      </c>
      <c r="X845" s="82" t="s">
        <v>72</v>
      </c>
      <c r="Y845" s="82" t="s">
        <v>73</v>
      </c>
      <c r="Z845" s="82">
        <v>1</v>
      </c>
      <c r="AA845" s="82" t="s">
        <v>121</v>
      </c>
      <c r="AB845" s="82" t="s">
        <v>1401</v>
      </c>
      <c r="AD845" s="82" t="s">
        <v>1432</v>
      </c>
      <c r="AE845" s="82" t="s">
        <v>1473</v>
      </c>
      <c r="AN845" s="82" t="s">
        <v>76</v>
      </c>
      <c r="AO845" s="82" t="s">
        <v>1474</v>
      </c>
      <c r="AP845" s="82">
        <v>200000000</v>
      </c>
      <c r="AQ845" s="82" t="s">
        <v>109</v>
      </c>
      <c r="AR845" s="82" t="s">
        <v>4274</v>
      </c>
      <c r="AS845" s="84">
        <v>42090</v>
      </c>
      <c r="AT845" s="85">
        <v>2015</v>
      </c>
      <c r="AU845" s="82" t="s">
        <v>4277</v>
      </c>
      <c r="AV845" s="84">
        <v>42825</v>
      </c>
      <c r="AW845" s="85">
        <v>2017</v>
      </c>
      <c r="AX845" s="85">
        <f>Table1[[#This Row],[End TEST]]-Table1[[#This Row],[Start TEST]]</f>
        <v>2</v>
      </c>
      <c r="AY845" s="85">
        <f>Table1[[#This Row],[TEST_Diff]]+1</f>
        <v>3</v>
      </c>
      <c r="AZ845" s="92">
        <f>DATEDIF(Table1[[#This Row],[Start Year]],Table1[[#This Row],[End Year]],"d") / 365</f>
        <v>2.0136986301369864</v>
      </c>
      <c r="BA845" s="82">
        <v>253800000</v>
      </c>
      <c r="BD845" s="82">
        <v>1</v>
      </c>
      <c r="BE845" s="82">
        <v>1</v>
      </c>
      <c r="BF845" s="82">
        <v>1</v>
      </c>
      <c r="BG845" s="82">
        <v>1</v>
      </c>
      <c r="BH845" s="82">
        <v>1</v>
      </c>
      <c r="BI845" s="82">
        <v>1</v>
      </c>
      <c r="BJ845" s="82">
        <v>1</v>
      </c>
      <c r="BK845" s="82">
        <v>1</v>
      </c>
      <c r="BL845" s="82">
        <v>1</v>
      </c>
      <c r="BM845" s="82">
        <v>1</v>
      </c>
      <c r="BO845" s="82">
        <v>1</v>
      </c>
      <c r="BP845" s="82">
        <v>1</v>
      </c>
    </row>
    <row r="846" spans="1:68" x14ac:dyDescent="0.5">
      <c r="A846" s="82">
        <v>80</v>
      </c>
      <c r="B846" s="82" t="s">
        <v>1471</v>
      </c>
      <c r="D846" s="90">
        <v>43579</v>
      </c>
      <c r="E846" s="90" t="s">
        <v>1472</v>
      </c>
      <c r="F846" s="90"/>
      <c r="G846" s="82" t="s">
        <v>1472</v>
      </c>
      <c r="H846" s="82" t="s">
        <v>1400</v>
      </c>
      <c r="I846" s="80" t="s">
        <v>81</v>
      </c>
      <c r="J846" s="80">
        <v>50</v>
      </c>
      <c r="K846" s="80">
        <v>132</v>
      </c>
      <c r="L846" s="80" t="s">
        <v>1418</v>
      </c>
      <c r="M846" s="80">
        <v>0.67</v>
      </c>
      <c r="N846" s="80">
        <v>53.709808000000002</v>
      </c>
      <c r="O846" s="80">
        <v>27.953388</v>
      </c>
      <c r="P846" s="80" t="s">
        <v>307</v>
      </c>
      <c r="Q846" s="80">
        <v>0</v>
      </c>
      <c r="R846" s="80">
        <v>48.122632000000003</v>
      </c>
      <c r="S846" s="80">
        <v>30.108753</v>
      </c>
      <c r="T846" s="80">
        <v>670000</v>
      </c>
      <c r="U846" s="91">
        <f>Table1[[#This Row],[Distribution Amount (Dollars)]]/Table1[[#This Row],[NEWdatediff]]</f>
        <v>223333.33333333334</v>
      </c>
      <c r="V846" s="82" t="s">
        <v>1393</v>
      </c>
      <c r="W846" s="82" t="s">
        <v>91</v>
      </c>
      <c r="X846" s="82" t="s">
        <v>72</v>
      </c>
      <c r="Y846" s="82" t="s">
        <v>73</v>
      </c>
      <c r="Z846" s="82">
        <v>1</v>
      </c>
      <c r="AA846" s="82" t="s">
        <v>121</v>
      </c>
      <c r="AB846" s="82" t="s">
        <v>1401</v>
      </c>
      <c r="AD846" s="82" t="s">
        <v>1432</v>
      </c>
      <c r="AE846" s="82" t="s">
        <v>1473</v>
      </c>
      <c r="AN846" s="82" t="s">
        <v>76</v>
      </c>
      <c r="AO846" s="82" t="s">
        <v>1474</v>
      </c>
      <c r="AP846" s="82">
        <v>200000000</v>
      </c>
      <c r="AQ846" s="82" t="s">
        <v>109</v>
      </c>
      <c r="AR846" s="82" t="s">
        <v>4274</v>
      </c>
      <c r="AS846" s="84">
        <v>42090</v>
      </c>
      <c r="AT846" s="85">
        <v>2015</v>
      </c>
      <c r="AU846" s="82" t="s">
        <v>4277</v>
      </c>
      <c r="AV846" s="84">
        <v>42825</v>
      </c>
      <c r="AW846" s="85">
        <v>2017</v>
      </c>
      <c r="AX846" s="85">
        <f>Table1[[#This Row],[End TEST]]-Table1[[#This Row],[Start TEST]]</f>
        <v>2</v>
      </c>
      <c r="AY846" s="85">
        <f>Table1[[#This Row],[TEST_Diff]]+1</f>
        <v>3</v>
      </c>
      <c r="AZ846" s="92">
        <f>DATEDIF(Table1[[#This Row],[Start Year]],Table1[[#This Row],[End Year]],"d") / 365</f>
        <v>2.0136986301369864</v>
      </c>
      <c r="BA846" s="82">
        <v>253800000</v>
      </c>
      <c r="BD846" s="82">
        <v>1</v>
      </c>
      <c r="BE846" s="82">
        <v>1</v>
      </c>
      <c r="BF846" s="82">
        <v>1</v>
      </c>
      <c r="BG846" s="82">
        <v>1</v>
      </c>
      <c r="BH846" s="82">
        <v>1</v>
      </c>
      <c r="BI846" s="82">
        <v>1</v>
      </c>
      <c r="BJ846" s="82">
        <v>1</v>
      </c>
      <c r="BK846" s="82">
        <v>1</v>
      </c>
      <c r="BL846" s="82">
        <v>1</v>
      </c>
      <c r="BM846" s="82">
        <v>1</v>
      </c>
      <c r="BO846" s="82">
        <v>1</v>
      </c>
      <c r="BP846" s="82">
        <v>1</v>
      </c>
    </row>
    <row r="847" spans="1:68" x14ac:dyDescent="0.5">
      <c r="A847" s="82">
        <v>80</v>
      </c>
      <c r="B847" s="82" t="s">
        <v>1471</v>
      </c>
      <c r="D847" s="90">
        <v>43579</v>
      </c>
      <c r="E847" s="90" t="s">
        <v>1472</v>
      </c>
      <c r="F847" s="90"/>
      <c r="G847" s="82" t="s">
        <v>1472</v>
      </c>
      <c r="H847" s="82" t="s">
        <v>1400</v>
      </c>
      <c r="I847" s="80" t="s">
        <v>102</v>
      </c>
      <c r="J847" s="80">
        <v>50</v>
      </c>
      <c r="K847" s="80">
        <v>132</v>
      </c>
      <c r="L847" s="80" t="s">
        <v>687</v>
      </c>
      <c r="M847" s="80">
        <v>0.25</v>
      </c>
      <c r="N847" s="80">
        <v>12.112926</v>
      </c>
      <c r="O847" s="80">
        <v>-61.679377000000002</v>
      </c>
      <c r="P847" s="80" t="s">
        <v>195</v>
      </c>
      <c r="Q847" s="80">
        <v>0</v>
      </c>
      <c r="R847" s="80">
        <v>25.14509</v>
      </c>
      <c r="S847" s="80">
        <v>-80.396960000000007</v>
      </c>
      <c r="T847" s="80">
        <v>250000</v>
      </c>
      <c r="U847" s="91">
        <f>Table1[[#This Row],[Distribution Amount (Dollars)]]/Table1[[#This Row],[NEWdatediff]]</f>
        <v>83333.333333333328</v>
      </c>
      <c r="V847" s="82" t="s">
        <v>1393</v>
      </c>
      <c r="W847" s="82" t="s">
        <v>91</v>
      </c>
      <c r="X847" s="82" t="s">
        <v>72</v>
      </c>
      <c r="Y847" s="82" t="s">
        <v>73</v>
      </c>
      <c r="Z847" s="82">
        <v>1</v>
      </c>
      <c r="AA847" s="82" t="s">
        <v>121</v>
      </c>
      <c r="AB847" s="82" t="s">
        <v>1401</v>
      </c>
      <c r="AD847" s="82" t="s">
        <v>312</v>
      </c>
      <c r="AE847" s="82" t="s">
        <v>1473</v>
      </c>
      <c r="AN847" s="82" t="s">
        <v>76</v>
      </c>
      <c r="AO847" s="82" t="s">
        <v>1474</v>
      </c>
      <c r="AP847" s="82">
        <v>200000000</v>
      </c>
      <c r="AQ847" s="82" t="s">
        <v>109</v>
      </c>
      <c r="AR847" s="82" t="s">
        <v>4274</v>
      </c>
      <c r="AS847" s="84">
        <v>42090</v>
      </c>
      <c r="AT847" s="85">
        <v>2015</v>
      </c>
      <c r="AU847" s="82" t="s">
        <v>4277</v>
      </c>
      <c r="AV847" s="84">
        <v>42825</v>
      </c>
      <c r="AW847" s="85">
        <v>2017</v>
      </c>
      <c r="AX847" s="85">
        <f>Table1[[#This Row],[End TEST]]-Table1[[#This Row],[Start TEST]]</f>
        <v>2</v>
      </c>
      <c r="AY847" s="85">
        <f>Table1[[#This Row],[TEST_Diff]]+1</f>
        <v>3</v>
      </c>
      <c r="AZ847" s="92">
        <f>DATEDIF(Table1[[#This Row],[Start Year]],Table1[[#This Row],[End Year]],"d") / 365</f>
        <v>2.0136986301369864</v>
      </c>
      <c r="BA847" s="82">
        <v>253800000</v>
      </c>
      <c r="BD847" s="82">
        <v>1</v>
      </c>
      <c r="BE847" s="82">
        <v>1</v>
      </c>
      <c r="BF847" s="82">
        <v>1</v>
      </c>
      <c r="BG847" s="82">
        <v>1</v>
      </c>
      <c r="BH847" s="82">
        <v>1</v>
      </c>
      <c r="BI847" s="82">
        <v>1</v>
      </c>
      <c r="BJ847" s="82">
        <v>1</v>
      </c>
      <c r="BK847" s="82">
        <v>1</v>
      </c>
      <c r="BL847" s="82">
        <v>1</v>
      </c>
      <c r="BM847" s="82">
        <v>1</v>
      </c>
      <c r="BO847" s="82">
        <v>1</v>
      </c>
      <c r="BP847" s="82">
        <v>1</v>
      </c>
    </row>
    <row r="848" spans="1:68" x14ac:dyDescent="0.5">
      <c r="A848" s="82">
        <v>80</v>
      </c>
      <c r="B848" s="82" t="s">
        <v>1471</v>
      </c>
      <c r="D848" s="90">
        <v>43579</v>
      </c>
      <c r="E848" s="90" t="s">
        <v>1472</v>
      </c>
      <c r="F848" s="90"/>
      <c r="G848" s="82" t="s">
        <v>1472</v>
      </c>
      <c r="H848" s="82" t="s">
        <v>1400</v>
      </c>
      <c r="I848" s="80" t="s">
        <v>81</v>
      </c>
      <c r="J848" s="80">
        <v>50</v>
      </c>
      <c r="K848" s="80">
        <v>132</v>
      </c>
      <c r="L848" s="80" t="s">
        <v>687</v>
      </c>
      <c r="M848" s="80">
        <v>0.25</v>
      </c>
      <c r="N848" s="80">
        <v>12.112926</v>
      </c>
      <c r="O848" s="80">
        <v>-61.679377000000002</v>
      </c>
      <c r="P848" s="80" t="s">
        <v>195</v>
      </c>
      <c r="Q848" s="80">
        <v>0</v>
      </c>
      <c r="R848" s="80">
        <v>25.14509</v>
      </c>
      <c r="S848" s="80">
        <v>-80.396960000000007</v>
      </c>
      <c r="T848" s="80">
        <v>250000</v>
      </c>
      <c r="U848" s="91">
        <f>Table1[[#This Row],[Distribution Amount (Dollars)]]/Table1[[#This Row],[NEWdatediff]]</f>
        <v>83333.333333333328</v>
      </c>
      <c r="V848" s="82" t="s">
        <v>1393</v>
      </c>
      <c r="W848" s="82" t="s">
        <v>91</v>
      </c>
      <c r="X848" s="82" t="s">
        <v>72</v>
      </c>
      <c r="Y848" s="82" t="s">
        <v>73</v>
      </c>
      <c r="Z848" s="82">
        <v>1</v>
      </c>
      <c r="AA848" s="82" t="s">
        <v>121</v>
      </c>
      <c r="AB848" s="82" t="s">
        <v>1401</v>
      </c>
      <c r="AD848" s="82" t="s">
        <v>312</v>
      </c>
      <c r="AE848" s="82" t="s">
        <v>1473</v>
      </c>
      <c r="AN848" s="82" t="s">
        <v>76</v>
      </c>
      <c r="AO848" s="82" t="s">
        <v>1474</v>
      </c>
      <c r="AP848" s="82">
        <v>200000000</v>
      </c>
      <c r="AQ848" s="82" t="s">
        <v>109</v>
      </c>
      <c r="AR848" s="82" t="s">
        <v>4274</v>
      </c>
      <c r="AS848" s="84">
        <v>42090</v>
      </c>
      <c r="AT848" s="85">
        <v>2015</v>
      </c>
      <c r="AU848" s="82" t="s">
        <v>4277</v>
      </c>
      <c r="AV848" s="84">
        <v>42825</v>
      </c>
      <c r="AW848" s="85">
        <v>2017</v>
      </c>
      <c r="AX848" s="85">
        <f>Table1[[#This Row],[End TEST]]-Table1[[#This Row],[Start TEST]]</f>
        <v>2</v>
      </c>
      <c r="AY848" s="85">
        <f>Table1[[#This Row],[TEST_Diff]]+1</f>
        <v>3</v>
      </c>
      <c r="AZ848" s="92">
        <f>DATEDIF(Table1[[#This Row],[Start Year]],Table1[[#This Row],[End Year]],"d") / 365</f>
        <v>2.0136986301369864</v>
      </c>
      <c r="BA848" s="82">
        <v>253800000</v>
      </c>
      <c r="BD848" s="82">
        <v>1</v>
      </c>
      <c r="BE848" s="82">
        <v>1</v>
      </c>
      <c r="BF848" s="82">
        <v>1</v>
      </c>
      <c r="BG848" s="82">
        <v>1</v>
      </c>
      <c r="BH848" s="82">
        <v>1</v>
      </c>
      <c r="BI848" s="82">
        <v>1</v>
      </c>
      <c r="BJ848" s="82">
        <v>1</v>
      </c>
      <c r="BK848" s="82">
        <v>1</v>
      </c>
      <c r="BL848" s="82">
        <v>1</v>
      </c>
      <c r="BM848" s="82">
        <v>1</v>
      </c>
      <c r="BO848" s="82">
        <v>1</v>
      </c>
      <c r="BP848" s="82">
        <v>1</v>
      </c>
    </row>
    <row r="849" spans="1:68" x14ac:dyDescent="0.5">
      <c r="A849" s="82">
        <v>80</v>
      </c>
      <c r="B849" s="82" t="s">
        <v>1471</v>
      </c>
      <c r="D849" s="90">
        <v>43579</v>
      </c>
      <c r="E849" s="90" t="s">
        <v>1472</v>
      </c>
      <c r="F849" s="90"/>
      <c r="G849" s="82" t="s">
        <v>1472</v>
      </c>
      <c r="H849" s="82" t="s">
        <v>1400</v>
      </c>
      <c r="I849" s="80" t="s">
        <v>102</v>
      </c>
      <c r="J849" s="80">
        <v>50</v>
      </c>
      <c r="K849" s="80">
        <v>132</v>
      </c>
      <c r="L849" s="80" t="s">
        <v>1425</v>
      </c>
      <c r="M849" s="80">
        <v>0.64</v>
      </c>
      <c r="N849" s="80">
        <v>4.2104840000000001</v>
      </c>
      <c r="O849" s="80">
        <v>101.975769</v>
      </c>
      <c r="P849" s="80" t="s">
        <v>113</v>
      </c>
      <c r="Q849" s="80">
        <v>0</v>
      </c>
      <c r="R849" s="80">
        <v>10.278548000000001</v>
      </c>
      <c r="S849" s="80">
        <v>102.006446</v>
      </c>
      <c r="T849" s="80">
        <v>640000</v>
      </c>
      <c r="U849" s="91">
        <f>Table1[[#This Row],[Distribution Amount (Dollars)]]/Table1[[#This Row],[NEWdatediff]]</f>
        <v>213333.33333333334</v>
      </c>
      <c r="V849" s="82" t="s">
        <v>1393</v>
      </c>
      <c r="W849" s="82" t="s">
        <v>91</v>
      </c>
      <c r="X849" s="82" t="s">
        <v>72</v>
      </c>
      <c r="Y849" s="82" t="s">
        <v>73</v>
      </c>
      <c r="Z849" s="82">
        <v>1</v>
      </c>
      <c r="AA849" s="82" t="s">
        <v>121</v>
      </c>
      <c r="AB849" s="82" t="s">
        <v>1401</v>
      </c>
      <c r="AD849" s="82" t="s">
        <v>1468</v>
      </c>
      <c r="AE849" s="82" t="s">
        <v>1473</v>
      </c>
      <c r="AN849" s="82" t="s">
        <v>76</v>
      </c>
      <c r="AO849" s="82" t="s">
        <v>1474</v>
      </c>
      <c r="AP849" s="82">
        <v>200000000</v>
      </c>
      <c r="AQ849" s="82" t="s">
        <v>109</v>
      </c>
      <c r="AR849" s="82" t="s">
        <v>4274</v>
      </c>
      <c r="AS849" s="84">
        <v>42090</v>
      </c>
      <c r="AT849" s="85">
        <v>2015</v>
      </c>
      <c r="AU849" s="82" t="s">
        <v>4277</v>
      </c>
      <c r="AV849" s="84">
        <v>42825</v>
      </c>
      <c r="AW849" s="85">
        <v>2017</v>
      </c>
      <c r="AX849" s="85">
        <f>Table1[[#This Row],[End TEST]]-Table1[[#This Row],[Start TEST]]</f>
        <v>2</v>
      </c>
      <c r="AY849" s="85">
        <f>Table1[[#This Row],[TEST_Diff]]+1</f>
        <v>3</v>
      </c>
      <c r="AZ849" s="92">
        <f>DATEDIF(Table1[[#This Row],[Start Year]],Table1[[#This Row],[End Year]],"d") / 365</f>
        <v>2.0136986301369864</v>
      </c>
      <c r="BA849" s="82">
        <v>253800000</v>
      </c>
      <c r="BD849" s="82">
        <v>1</v>
      </c>
      <c r="BE849" s="82">
        <v>1</v>
      </c>
      <c r="BF849" s="82">
        <v>1</v>
      </c>
      <c r="BG849" s="82">
        <v>1</v>
      </c>
      <c r="BH849" s="82">
        <v>1</v>
      </c>
      <c r="BI849" s="82">
        <v>1</v>
      </c>
      <c r="BJ849" s="82">
        <v>1</v>
      </c>
      <c r="BK849" s="82">
        <v>1</v>
      </c>
      <c r="BL849" s="82">
        <v>1</v>
      </c>
      <c r="BM849" s="82">
        <v>1</v>
      </c>
      <c r="BO849" s="82">
        <v>1</v>
      </c>
      <c r="BP849" s="82">
        <v>1</v>
      </c>
    </row>
    <row r="850" spans="1:68" x14ac:dyDescent="0.5">
      <c r="A850" s="82">
        <v>80</v>
      </c>
      <c r="B850" s="82" t="s">
        <v>1471</v>
      </c>
      <c r="D850" s="90">
        <v>43579</v>
      </c>
      <c r="E850" s="90" t="s">
        <v>1472</v>
      </c>
      <c r="F850" s="90"/>
      <c r="G850" s="82" t="s">
        <v>1472</v>
      </c>
      <c r="H850" s="82" t="s">
        <v>1400</v>
      </c>
      <c r="I850" s="80" t="s">
        <v>81</v>
      </c>
      <c r="J850" s="80">
        <v>50</v>
      </c>
      <c r="K850" s="80">
        <v>132</v>
      </c>
      <c r="L850" s="80" t="s">
        <v>1425</v>
      </c>
      <c r="M850" s="80">
        <v>0.64</v>
      </c>
      <c r="N850" s="80">
        <v>4.2104840000000001</v>
      </c>
      <c r="O850" s="80">
        <v>101.975769</v>
      </c>
      <c r="P850" s="80" t="s">
        <v>113</v>
      </c>
      <c r="Q850" s="80">
        <v>0</v>
      </c>
      <c r="R850" s="80">
        <v>10.278548000000001</v>
      </c>
      <c r="S850" s="80">
        <v>102.006446</v>
      </c>
      <c r="T850" s="80">
        <v>640000</v>
      </c>
      <c r="U850" s="91">
        <f>Table1[[#This Row],[Distribution Amount (Dollars)]]/Table1[[#This Row],[NEWdatediff]]</f>
        <v>213333.33333333334</v>
      </c>
      <c r="V850" s="82" t="s">
        <v>1393</v>
      </c>
      <c r="W850" s="82" t="s">
        <v>91</v>
      </c>
      <c r="X850" s="82" t="s">
        <v>72</v>
      </c>
      <c r="Y850" s="82" t="s">
        <v>73</v>
      </c>
      <c r="Z850" s="82">
        <v>1</v>
      </c>
      <c r="AA850" s="82" t="s">
        <v>121</v>
      </c>
      <c r="AB850" s="82" t="s">
        <v>1401</v>
      </c>
      <c r="AD850" s="82" t="s">
        <v>1468</v>
      </c>
      <c r="AE850" s="82" t="s">
        <v>1473</v>
      </c>
      <c r="AN850" s="82" t="s">
        <v>76</v>
      </c>
      <c r="AO850" s="82" t="s">
        <v>1474</v>
      </c>
      <c r="AP850" s="82">
        <v>200000000</v>
      </c>
      <c r="AQ850" s="82" t="s">
        <v>109</v>
      </c>
      <c r="AR850" s="82" t="s">
        <v>4274</v>
      </c>
      <c r="AS850" s="84">
        <v>42090</v>
      </c>
      <c r="AT850" s="85">
        <v>2015</v>
      </c>
      <c r="AU850" s="82" t="s">
        <v>4277</v>
      </c>
      <c r="AV850" s="84">
        <v>42825</v>
      </c>
      <c r="AW850" s="85">
        <v>2017</v>
      </c>
      <c r="AX850" s="85">
        <f>Table1[[#This Row],[End TEST]]-Table1[[#This Row],[Start TEST]]</f>
        <v>2</v>
      </c>
      <c r="AY850" s="85">
        <f>Table1[[#This Row],[TEST_Diff]]+1</f>
        <v>3</v>
      </c>
      <c r="AZ850" s="92">
        <f>DATEDIF(Table1[[#This Row],[Start Year]],Table1[[#This Row],[End Year]],"d") / 365</f>
        <v>2.0136986301369864</v>
      </c>
      <c r="BA850" s="82">
        <v>253800000</v>
      </c>
      <c r="BD850" s="82">
        <v>1</v>
      </c>
      <c r="BE850" s="82">
        <v>1</v>
      </c>
      <c r="BF850" s="82">
        <v>1</v>
      </c>
      <c r="BG850" s="82">
        <v>1</v>
      </c>
      <c r="BH850" s="82">
        <v>1</v>
      </c>
      <c r="BI850" s="82">
        <v>1</v>
      </c>
      <c r="BJ850" s="82">
        <v>1</v>
      </c>
      <c r="BK850" s="82">
        <v>1</v>
      </c>
      <c r="BL850" s="82">
        <v>1</v>
      </c>
      <c r="BM850" s="82">
        <v>1</v>
      </c>
      <c r="BO850" s="82">
        <v>1</v>
      </c>
      <c r="BP850" s="82">
        <v>1</v>
      </c>
    </row>
    <row r="851" spans="1:68" x14ac:dyDescent="0.5">
      <c r="A851" s="82">
        <v>81</v>
      </c>
      <c r="B851" s="82" t="s">
        <v>2749</v>
      </c>
      <c r="D851" s="90">
        <v>43371</v>
      </c>
      <c r="E851" s="90" t="s">
        <v>2750</v>
      </c>
      <c r="F851" s="90"/>
      <c r="G851" s="82" t="s">
        <v>2750</v>
      </c>
      <c r="H851" s="82" t="s">
        <v>2751</v>
      </c>
      <c r="I851" s="80" t="s">
        <v>98</v>
      </c>
      <c r="J851" s="80">
        <v>100</v>
      </c>
      <c r="K851" s="80">
        <v>132</v>
      </c>
      <c r="L851" s="80" t="s">
        <v>225</v>
      </c>
      <c r="M851" s="80">
        <v>0.78</v>
      </c>
      <c r="N851" s="80">
        <v>-16.290154000000001</v>
      </c>
      <c r="O851" s="80">
        <v>-63.588653999999998</v>
      </c>
      <c r="P851" s="80" t="s">
        <v>84</v>
      </c>
      <c r="Q851" s="80">
        <v>0</v>
      </c>
      <c r="R851" s="80">
        <v>-15.623037</v>
      </c>
      <c r="S851" s="80">
        <v>-59.0625</v>
      </c>
      <c r="T851" s="80">
        <v>1170</v>
      </c>
      <c r="U851" s="91">
        <f>Table1[[#This Row],[Distribution Amount (Dollars)]]/Table1[[#This Row],[NEWdatediff]]</f>
        <v>1170</v>
      </c>
      <c r="V851" s="82" t="s">
        <v>140</v>
      </c>
      <c r="W851" s="82" t="s">
        <v>91</v>
      </c>
      <c r="X851" s="82" t="s">
        <v>72</v>
      </c>
      <c r="Y851" s="82" t="s">
        <v>73</v>
      </c>
      <c r="Z851" s="82">
        <v>1</v>
      </c>
      <c r="AB851" s="82" t="s">
        <v>2752</v>
      </c>
      <c r="AD851" s="82" t="s">
        <v>1458</v>
      </c>
      <c r="AE851" s="82" t="s">
        <v>2753</v>
      </c>
      <c r="AN851" s="82" t="s">
        <v>76</v>
      </c>
      <c r="AO851" s="82" t="s">
        <v>2754</v>
      </c>
      <c r="AP851" s="82">
        <v>150000</v>
      </c>
      <c r="AQ851" s="82" t="s">
        <v>109</v>
      </c>
      <c r="AR851" s="82" t="s">
        <v>4274</v>
      </c>
      <c r="AS851" s="84">
        <v>41728</v>
      </c>
      <c r="AT851" s="85">
        <v>2014</v>
      </c>
      <c r="AU851" s="82" t="s">
        <v>4277</v>
      </c>
      <c r="AV851" s="84">
        <v>42003</v>
      </c>
      <c r="AW851" s="85">
        <v>2014</v>
      </c>
      <c r="AX851" s="85">
        <f>Table1[[#This Row],[End TEST]]-Table1[[#This Row],[Start TEST]]</f>
        <v>0</v>
      </c>
      <c r="AY851" s="85">
        <f>Table1[[#This Row],[TEST_Diff]]+1</f>
        <v>1</v>
      </c>
      <c r="AZ851" s="92">
        <f>DATEDIF(Table1[[#This Row],[Start Year]],Table1[[#This Row],[End Year]],"d") / 365</f>
        <v>0.75342465753424659</v>
      </c>
    </row>
    <row r="852" spans="1:68" x14ac:dyDescent="0.5">
      <c r="A852" s="82">
        <v>81</v>
      </c>
      <c r="B852" s="82" t="s">
        <v>2749</v>
      </c>
      <c r="D852" s="90">
        <v>43371</v>
      </c>
      <c r="E852" s="90" t="s">
        <v>2750</v>
      </c>
      <c r="F852" s="90"/>
      <c r="G852" s="82" t="s">
        <v>2750</v>
      </c>
      <c r="H852" s="82" t="s">
        <v>2751</v>
      </c>
      <c r="I852" s="80" t="s">
        <v>98</v>
      </c>
      <c r="J852" s="80">
        <v>100</v>
      </c>
      <c r="K852" s="80">
        <v>132</v>
      </c>
      <c r="L852" s="80" t="s">
        <v>1425</v>
      </c>
      <c r="M852" s="80">
        <v>0.69</v>
      </c>
      <c r="N852" s="80">
        <v>4.2104840000000001</v>
      </c>
      <c r="O852" s="80">
        <v>101.975769</v>
      </c>
      <c r="P852" s="80" t="s">
        <v>113</v>
      </c>
      <c r="Q852" s="80">
        <v>0</v>
      </c>
      <c r="R852" s="80">
        <v>10.278548000000001</v>
      </c>
      <c r="S852" s="80">
        <v>102.006446</v>
      </c>
      <c r="T852" s="80">
        <v>1035</v>
      </c>
      <c r="U852" s="91">
        <f>Table1[[#This Row],[Distribution Amount (Dollars)]]/Table1[[#This Row],[NEWdatediff]]</f>
        <v>1035</v>
      </c>
      <c r="V852" s="82" t="s">
        <v>140</v>
      </c>
      <c r="W852" s="82" t="s">
        <v>91</v>
      </c>
      <c r="X852" s="82" t="s">
        <v>72</v>
      </c>
      <c r="Y852" s="82" t="s">
        <v>73</v>
      </c>
      <c r="Z852" s="82">
        <v>1</v>
      </c>
      <c r="AB852" s="82" t="s">
        <v>2752</v>
      </c>
      <c r="AD852" s="82" t="s">
        <v>1456</v>
      </c>
      <c r="AE852" s="82" t="s">
        <v>2753</v>
      </c>
      <c r="AN852" s="82" t="s">
        <v>76</v>
      </c>
      <c r="AO852" s="82" t="s">
        <v>2754</v>
      </c>
      <c r="AP852" s="82">
        <v>150000</v>
      </c>
      <c r="AQ852" s="82" t="s">
        <v>109</v>
      </c>
      <c r="AR852" s="82" t="s">
        <v>4274</v>
      </c>
      <c r="AS852" s="84">
        <v>41728</v>
      </c>
      <c r="AT852" s="85">
        <v>2014</v>
      </c>
      <c r="AU852" s="82" t="s">
        <v>4277</v>
      </c>
      <c r="AV852" s="84">
        <v>42003</v>
      </c>
      <c r="AW852" s="85">
        <v>2014</v>
      </c>
      <c r="AX852" s="85">
        <f>Table1[[#This Row],[End TEST]]-Table1[[#This Row],[Start TEST]]</f>
        <v>0</v>
      </c>
      <c r="AY852" s="85">
        <f>Table1[[#This Row],[TEST_Diff]]+1</f>
        <v>1</v>
      </c>
      <c r="AZ852" s="92">
        <f>DATEDIF(Table1[[#This Row],[Start Year]],Table1[[#This Row],[End Year]],"d") / 365</f>
        <v>0.75342465753424659</v>
      </c>
    </row>
    <row r="853" spans="1:68" x14ac:dyDescent="0.5">
      <c r="A853" s="82">
        <v>81</v>
      </c>
      <c r="B853" s="82" t="s">
        <v>2749</v>
      </c>
      <c r="D853" s="90">
        <v>43371</v>
      </c>
      <c r="E853" s="90" t="s">
        <v>2750</v>
      </c>
      <c r="F853" s="90"/>
      <c r="G853" s="82" t="s">
        <v>2750</v>
      </c>
      <c r="H853" s="82" t="s">
        <v>2751</v>
      </c>
      <c r="I853" s="80" t="s">
        <v>98</v>
      </c>
      <c r="J853" s="80">
        <v>100</v>
      </c>
      <c r="K853" s="80">
        <v>132</v>
      </c>
      <c r="L853" s="80" t="s">
        <v>1467</v>
      </c>
      <c r="M853" s="80">
        <v>0.69</v>
      </c>
      <c r="N853" s="80">
        <v>48.019573000000001</v>
      </c>
      <c r="O853" s="80">
        <v>66.923682999999997</v>
      </c>
      <c r="P853" s="80" t="s">
        <v>111</v>
      </c>
      <c r="Q853" s="80">
        <v>0</v>
      </c>
      <c r="R853" s="80">
        <v>43.890490999999997</v>
      </c>
      <c r="S853" s="80">
        <v>71.138231000000005</v>
      </c>
      <c r="T853" s="80">
        <v>1035</v>
      </c>
      <c r="U853" s="91">
        <f>Table1[[#This Row],[Distribution Amount (Dollars)]]/Table1[[#This Row],[NEWdatediff]]</f>
        <v>1035</v>
      </c>
      <c r="V853" s="82" t="s">
        <v>140</v>
      </c>
      <c r="W853" s="82" t="s">
        <v>91</v>
      </c>
      <c r="X853" s="82" t="s">
        <v>72</v>
      </c>
      <c r="Y853" s="82" t="s">
        <v>73</v>
      </c>
      <c r="Z853" s="82">
        <v>1</v>
      </c>
      <c r="AB853" s="82" t="s">
        <v>2752</v>
      </c>
      <c r="AD853" s="82" t="s">
        <v>1441</v>
      </c>
      <c r="AE853" s="82" t="s">
        <v>2753</v>
      </c>
      <c r="AN853" s="82" t="s">
        <v>76</v>
      </c>
      <c r="AO853" s="82" t="s">
        <v>2754</v>
      </c>
      <c r="AP853" s="82">
        <v>150000</v>
      </c>
      <c r="AQ853" s="82" t="s">
        <v>109</v>
      </c>
      <c r="AR853" s="82" t="s">
        <v>4274</v>
      </c>
      <c r="AS853" s="84">
        <v>41728</v>
      </c>
      <c r="AT853" s="85">
        <v>2014</v>
      </c>
      <c r="AU853" s="82" t="s">
        <v>4277</v>
      </c>
      <c r="AV853" s="84">
        <v>42003</v>
      </c>
      <c r="AW853" s="85">
        <v>2014</v>
      </c>
      <c r="AX853" s="85">
        <f>Table1[[#This Row],[End TEST]]-Table1[[#This Row],[Start TEST]]</f>
        <v>0</v>
      </c>
      <c r="AY853" s="85">
        <f>Table1[[#This Row],[TEST_Diff]]+1</f>
        <v>1</v>
      </c>
      <c r="AZ853" s="92">
        <f>DATEDIF(Table1[[#This Row],[Start Year]],Table1[[#This Row],[End Year]],"d") / 365</f>
        <v>0.75342465753424659</v>
      </c>
    </row>
    <row r="854" spans="1:68" x14ac:dyDescent="0.5">
      <c r="A854" s="82">
        <v>81</v>
      </c>
      <c r="B854" s="82" t="s">
        <v>2749</v>
      </c>
      <c r="D854" s="90">
        <v>43371</v>
      </c>
      <c r="E854" s="90" t="s">
        <v>2750</v>
      </c>
      <c r="F854" s="90"/>
      <c r="G854" s="82" t="s">
        <v>2750</v>
      </c>
      <c r="H854" s="82" t="s">
        <v>2751</v>
      </c>
      <c r="I854" s="80" t="s">
        <v>98</v>
      </c>
      <c r="J854" s="80">
        <v>100</v>
      </c>
      <c r="K854" s="80">
        <v>132</v>
      </c>
      <c r="L854" s="80" t="s">
        <v>4981</v>
      </c>
      <c r="M854" s="80">
        <v>0.45</v>
      </c>
      <c r="N854" s="80">
        <v>6.8214699999999997</v>
      </c>
      <c r="O854" s="80">
        <v>-5.2798499999999997</v>
      </c>
      <c r="P854" s="80" t="s">
        <v>69</v>
      </c>
      <c r="Q854" s="80">
        <v>0</v>
      </c>
      <c r="R854" s="80">
        <v>2.6272389999999999</v>
      </c>
      <c r="S854" s="80">
        <v>23.381664000000001</v>
      </c>
      <c r="T854" s="80">
        <v>675</v>
      </c>
      <c r="U854" s="91">
        <f>Table1[[#This Row],[Distribution Amount (Dollars)]]/Table1[[#This Row],[NEWdatediff]]</f>
        <v>675</v>
      </c>
      <c r="V854" s="82" t="s">
        <v>140</v>
      </c>
      <c r="W854" s="82" t="s">
        <v>91</v>
      </c>
      <c r="X854" s="82" t="s">
        <v>72</v>
      </c>
      <c r="Y854" s="82" t="s">
        <v>73</v>
      </c>
      <c r="Z854" s="82">
        <v>1</v>
      </c>
      <c r="AB854" s="82" t="s">
        <v>2752</v>
      </c>
      <c r="AD854" s="82" t="s">
        <v>1435</v>
      </c>
      <c r="AE854" s="82" t="s">
        <v>2753</v>
      </c>
      <c r="AN854" s="82" t="s">
        <v>76</v>
      </c>
      <c r="AO854" s="82" t="s">
        <v>2754</v>
      </c>
      <c r="AP854" s="82">
        <v>150000</v>
      </c>
      <c r="AQ854" s="82" t="s">
        <v>109</v>
      </c>
      <c r="AR854" s="82" t="s">
        <v>4274</v>
      </c>
      <c r="AS854" s="84">
        <v>41728</v>
      </c>
      <c r="AT854" s="85">
        <v>2014</v>
      </c>
      <c r="AU854" s="82" t="s">
        <v>4277</v>
      </c>
      <c r="AV854" s="84">
        <v>42003</v>
      </c>
      <c r="AW854" s="85">
        <v>2014</v>
      </c>
      <c r="AX854" s="85">
        <f>Table1[[#This Row],[End TEST]]-Table1[[#This Row],[Start TEST]]</f>
        <v>0</v>
      </c>
      <c r="AY854" s="85">
        <f>Table1[[#This Row],[TEST_Diff]]+1</f>
        <v>1</v>
      </c>
      <c r="AZ854" s="92">
        <f>DATEDIF(Table1[[#This Row],[Start Year]],Table1[[#This Row],[End Year]],"d") / 365</f>
        <v>0.75342465753424659</v>
      </c>
    </row>
    <row r="855" spans="1:68" x14ac:dyDescent="0.5">
      <c r="A855" s="82">
        <v>81</v>
      </c>
      <c r="B855" s="82" t="s">
        <v>2749</v>
      </c>
      <c r="D855" s="90">
        <v>43371</v>
      </c>
      <c r="E855" s="90" t="s">
        <v>2750</v>
      </c>
      <c r="F855" s="90"/>
      <c r="G855" s="82" t="s">
        <v>2750</v>
      </c>
      <c r="H855" s="82" t="s">
        <v>2751</v>
      </c>
      <c r="I855" s="80" t="s">
        <v>98</v>
      </c>
      <c r="J855" s="80">
        <v>100</v>
      </c>
      <c r="K855" s="80">
        <v>132</v>
      </c>
      <c r="L855" s="80" t="s">
        <v>499</v>
      </c>
      <c r="M855" s="80">
        <v>0.45</v>
      </c>
      <c r="N855" s="80">
        <v>-13.254308</v>
      </c>
      <c r="O855" s="80">
        <v>34.301524999999998</v>
      </c>
      <c r="P855" s="80" t="s">
        <v>69</v>
      </c>
      <c r="Q855" s="80">
        <v>0</v>
      </c>
      <c r="R855" s="80">
        <v>2.6272389999999999</v>
      </c>
      <c r="S855" s="80">
        <v>23.381664000000001</v>
      </c>
      <c r="T855" s="80">
        <v>675</v>
      </c>
      <c r="U855" s="91">
        <f>Table1[[#This Row],[Distribution Amount (Dollars)]]/Table1[[#This Row],[NEWdatediff]]</f>
        <v>675</v>
      </c>
      <c r="V855" s="82" t="s">
        <v>140</v>
      </c>
      <c r="W855" s="82" t="s">
        <v>91</v>
      </c>
      <c r="X855" s="82" t="s">
        <v>72</v>
      </c>
      <c r="Y855" s="82" t="s">
        <v>73</v>
      </c>
      <c r="Z855" s="82">
        <v>1</v>
      </c>
      <c r="AB855" s="82" t="s">
        <v>2752</v>
      </c>
      <c r="AD855" s="82" t="s">
        <v>692</v>
      </c>
      <c r="AE855" s="82" t="s">
        <v>2753</v>
      </c>
      <c r="AN855" s="82" t="s">
        <v>76</v>
      </c>
      <c r="AO855" s="82" t="s">
        <v>2754</v>
      </c>
      <c r="AP855" s="82">
        <v>150000</v>
      </c>
      <c r="AQ855" s="82" t="s">
        <v>109</v>
      </c>
      <c r="AR855" s="82" t="s">
        <v>4274</v>
      </c>
      <c r="AS855" s="84">
        <v>41728</v>
      </c>
      <c r="AT855" s="85">
        <v>2014</v>
      </c>
      <c r="AU855" s="82" t="s">
        <v>4277</v>
      </c>
      <c r="AV855" s="84">
        <v>42003</v>
      </c>
      <c r="AW855" s="85">
        <v>2014</v>
      </c>
      <c r="AX855" s="85">
        <f>Table1[[#This Row],[End TEST]]-Table1[[#This Row],[Start TEST]]</f>
        <v>0</v>
      </c>
      <c r="AY855" s="85">
        <f>Table1[[#This Row],[TEST_Diff]]+1</f>
        <v>1</v>
      </c>
      <c r="AZ855" s="92">
        <f>DATEDIF(Table1[[#This Row],[Start Year]],Table1[[#This Row],[End Year]],"d") / 365</f>
        <v>0.75342465753424659</v>
      </c>
    </row>
    <row r="856" spans="1:68" x14ac:dyDescent="0.5">
      <c r="A856" s="82">
        <v>81</v>
      </c>
      <c r="B856" s="82" t="s">
        <v>2749</v>
      </c>
      <c r="D856" s="90">
        <v>43371</v>
      </c>
      <c r="E856" s="90" t="s">
        <v>2750</v>
      </c>
      <c r="F856" s="90"/>
      <c r="G856" s="82" t="s">
        <v>2750</v>
      </c>
      <c r="H856" s="82" t="s">
        <v>2751</v>
      </c>
      <c r="I856" s="80" t="s">
        <v>98</v>
      </c>
      <c r="J856" s="80">
        <v>100</v>
      </c>
      <c r="K856" s="80">
        <v>132</v>
      </c>
      <c r="L856" s="80" t="s">
        <v>139</v>
      </c>
      <c r="M856" s="80">
        <v>0.45</v>
      </c>
      <c r="N856" s="80">
        <v>9.1449999999999996</v>
      </c>
      <c r="O856" s="80">
        <v>40.489674000000001</v>
      </c>
      <c r="P856" s="80" t="s">
        <v>69</v>
      </c>
      <c r="Q856" s="80">
        <v>0</v>
      </c>
      <c r="R856" s="80">
        <v>2.6272389999999999</v>
      </c>
      <c r="S856" s="80">
        <v>23.381664000000001</v>
      </c>
      <c r="T856" s="80">
        <v>675</v>
      </c>
      <c r="U856" s="91">
        <f>Table1[[#This Row],[Distribution Amount (Dollars)]]/Table1[[#This Row],[NEWdatediff]]</f>
        <v>675</v>
      </c>
      <c r="V856" s="82" t="s">
        <v>140</v>
      </c>
      <c r="W856" s="82" t="s">
        <v>91</v>
      </c>
      <c r="X856" s="82" t="s">
        <v>72</v>
      </c>
      <c r="Y856" s="82" t="s">
        <v>73</v>
      </c>
      <c r="Z856" s="82">
        <v>1</v>
      </c>
      <c r="AB856" s="82" t="s">
        <v>2752</v>
      </c>
      <c r="AD856" s="82" t="s">
        <v>1463</v>
      </c>
      <c r="AE856" s="82" t="s">
        <v>2753</v>
      </c>
      <c r="AN856" s="82" t="s">
        <v>76</v>
      </c>
      <c r="AO856" s="82" t="s">
        <v>2754</v>
      </c>
      <c r="AP856" s="82">
        <v>150000</v>
      </c>
      <c r="AQ856" s="82" t="s">
        <v>109</v>
      </c>
      <c r="AR856" s="82" t="s">
        <v>4274</v>
      </c>
      <c r="AS856" s="84">
        <v>41728</v>
      </c>
      <c r="AT856" s="85">
        <v>2014</v>
      </c>
      <c r="AU856" s="82" t="s">
        <v>4277</v>
      </c>
      <c r="AV856" s="84">
        <v>42003</v>
      </c>
      <c r="AW856" s="85">
        <v>2014</v>
      </c>
      <c r="AX856" s="85">
        <f>Table1[[#This Row],[End TEST]]-Table1[[#This Row],[Start TEST]]</f>
        <v>0</v>
      </c>
      <c r="AY856" s="85">
        <f>Table1[[#This Row],[TEST_Diff]]+1</f>
        <v>1</v>
      </c>
      <c r="AZ856" s="92">
        <f>DATEDIF(Table1[[#This Row],[Start Year]],Table1[[#This Row],[End Year]],"d") / 365</f>
        <v>0.75342465753424659</v>
      </c>
    </row>
    <row r="857" spans="1:68" x14ac:dyDescent="0.5">
      <c r="A857" s="82">
        <v>81</v>
      </c>
      <c r="B857" s="82" t="s">
        <v>2749</v>
      </c>
      <c r="D857" s="90">
        <v>43371</v>
      </c>
      <c r="E857" s="90" t="s">
        <v>2750</v>
      </c>
      <c r="F857" s="90"/>
      <c r="G857" s="82" t="s">
        <v>2750</v>
      </c>
      <c r="H857" s="82" t="s">
        <v>2751</v>
      </c>
      <c r="I857" s="80" t="s">
        <v>98</v>
      </c>
      <c r="J857" s="80">
        <v>100</v>
      </c>
      <c r="K857" s="80">
        <v>132</v>
      </c>
      <c r="L857" s="80" t="s">
        <v>1441</v>
      </c>
      <c r="M857" s="80">
        <v>0.69</v>
      </c>
      <c r="N857" s="80">
        <v>41.834051000000002</v>
      </c>
      <c r="O857" s="80">
        <v>63.179886000000003</v>
      </c>
      <c r="P857" s="80" t="s">
        <v>111</v>
      </c>
      <c r="Q857" s="80">
        <v>0</v>
      </c>
      <c r="R857" s="80">
        <v>43.890490999999997</v>
      </c>
      <c r="S857" s="80">
        <v>71.138231000000005</v>
      </c>
      <c r="T857" s="80">
        <v>1035</v>
      </c>
      <c r="U857" s="91">
        <f>Table1[[#This Row],[Distribution Amount (Dollars)]]/Table1[[#This Row],[NEWdatediff]]</f>
        <v>1035</v>
      </c>
      <c r="V857" s="82" t="s">
        <v>140</v>
      </c>
      <c r="W857" s="82" t="s">
        <v>91</v>
      </c>
      <c r="X857" s="82" t="s">
        <v>72</v>
      </c>
      <c r="Y857" s="82" t="s">
        <v>73</v>
      </c>
      <c r="Z857" s="82">
        <v>1</v>
      </c>
      <c r="AB857" s="82" t="s">
        <v>2752</v>
      </c>
      <c r="AD857" s="82" t="s">
        <v>393</v>
      </c>
      <c r="AE857" s="82" t="s">
        <v>2753</v>
      </c>
      <c r="AN857" s="82" t="s">
        <v>76</v>
      </c>
      <c r="AO857" s="82" t="s">
        <v>2754</v>
      </c>
      <c r="AP857" s="82">
        <v>150000</v>
      </c>
      <c r="AQ857" s="82" t="s">
        <v>109</v>
      </c>
      <c r="AR857" s="82" t="s">
        <v>4274</v>
      </c>
      <c r="AS857" s="84">
        <v>41728</v>
      </c>
      <c r="AT857" s="85">
        <v>2014</v>
      </c>
      <c r="AU857" s="82" t="s">
        <v>4277</v>
      </c>
      <c r="AV857" s="84">
        <v>42003</v>
      </c>
      <c r="AW857" s="85">
        <v>2014</v>
      </c>
      <c r="AX857" s="85">
        <f>Table1[[#This Row],[End TEST]]-Table1[[#This Row],[Start TEST]]</f>
        <v>0</v>
      </c>
      <c r="AY857" s="85">
        <f>Table1[[#This Row],[TEST_Diff]]+1</f>
        <v>1</v>
      </c>
      <c r="AZ857" s="92">
        <f>DATEDIF(Table1[[#This Row],[Start Year]],Table1[[#This Row],[End Year]],"d") / 365</f>
        <v>0.75342465753424659</v>
      </c>
    </row>
    <row r="858" spans="1:68" x14ac:dyDescent="0.5">
      <c r="A858" s="82">
        <v>81</v>
      </c>
      <c r="B858" s="82" t="s">
        <v>2749</v>
      </c>
      <c r="D858" s="90">
        <v>43371</v>
      </c>
      <c r="E858" s="90" t="s">
        <v>2750</v>
      </c>
      <c r="F858" s="90"/>
      <c r="G858" s="82" t="s">
        <v>2750</v>
      </c>
      <c r="H858" s="82" t="s">
        <v>2751</v>
      </c>
      <c r="I858" s="80" t="s">
        <v>98</v>
      </c>
      <c r="J858" s="80">
        <v>100</v>
      </c>
      <c r="K858" s="80">
        <v>132</v>
      </c>
      <c r="L858" s="80" t="s">
        <v>719</v>
      </c>
      <c r="M858" s="80">
        <v>0.69</v>
      </c>
      <c r="N858" s="80">
        <v>33.939109999999999</v>
      </c>
      <c r="O858" s="80">
        <v>67.709952999999999</v>
      </c>
      <c r="P858" s="80" t="s">
        <v>114</v>
      </c>
      <c r="Q858" s="80">
        <v>0</v>
      </c>
      <c r="R858" s="80">
        <v>25.384855999999999</v>
      </c>
      <c r="S858" s="80">
        <v>68.458809000000002</v>
      </c>
      <c r="T858" s="80">
        <v>1035</v>
      </c>
      <c r="U858" s="91">
        <f>Table1[[#This Row],[Distribution Amount (Dollars)]]/Table1[[#This Row],[NEWdatediff]]</f>
        <v>1035</v>
      </c>
      <c r="V858" s="82" t="s">
        <v>140</v>
      </c>
      <c r="W858" s="82" t="s">
        <v>91</v>
      </c>
      <c r="X858" s="82" t="s">
        <v>72</v>
      </c>
      <c r="Y858" s="82" t="s">
        <v>73</v>
      </c>
      <c r="Z858" s="82">
        <v>1</v>
      </c>
      <c r="AB858" s="82" t="s">
        <v>2752</v>
      </c>
      <c r="AD858" s="82" t="s">
        <v>221</v>
      </c>
      <c r="AE858" s="82" t="s">
        <v>2753</v>
      </c>
      <c r="AN858" s="82" t="s">
        <v>76</v>
      </c>
      <c r="AO858" s="82" t="s">
        <v>2754</v>
      </c>
      <c r="AP858" s="82">
        <v>150000</v>
      </c>
      <c r="AQ858" s="82" t="s">
        <v>109</v>
      </c>
      <c r="AR858" s="82" t="s">
        <v>4274</v>
      </c>
      <c r="AS858" s="84">
        <v>41728</v>
      </c>
      <c r="AT858" s="85">
        <v>2014</v>
      </c>
      <c r="AU858" s="82" t="s">
        <v>4277</v>
      </c>
      <c r="AV858" s="84">
        <v>42003</v>
      </c>
      <c r="AW858" s="85">
        <v>2014</v>
      </c>
      <c r="AX858" s="85">
        <f>Table1[[#This Row],[End TEST]]-Table1[[#This Row],[Start TEST]]</f>
        <v>0</v>
      </c>
      <c r="AY858" s="85">
        <f>Table1[[#This Row],[TEST_Diff]]+1</f>
        <v>1</v>
      </c>
      <c r="AZ858" s="92">
        <f>DATEDIF(Table1[[#This Row],[Start Year]],Table1[[#This Row],[End Year]],"d") / 365</f>
        <v>0.75342465753424659</v>
      </c>
    </row>
    <row r="859" spans="1:68" x14ac:dyDescent="0.5">
      <c r="A859" s="82">
        <v>81</v>
      </c>
      <c r="B859" s="82" t="s">
        <v>2749</v>
      </c>
      <c r="D859" s="90">
        <v>43371</v>
      </c>
      <c r="E859" s="90" t="s">
        <v>2750</v>
      </c>
      <c r="F859" s="90"/>
      <c r="G859" s="82" t="s">
        <v>2750</v>
      </c>
      <c r="H859" s="82" t="s">
        <v>2751</v>
      </c>
      <c r="I859" s="80" t="s">
        <v>98</v>
      </c>
      <c r="J859" s="80">
        <v>100</v>
      </c>
      <c r="K859" s="80">
        <v>132</v>
      </c>
      <c r="L859" s="80" t="s">
        <v>687</v>
      </c>
      <c r="M859" s="80">
        <v>0.78</v>
      </c>
      <c r="N859" s="80">
        <v>12.112926</v>
      </c>
      <c r="O859" s="80">
        <v>-61.679377000000002</v>
      </c>
      <c r="P859" s="80" t="s">
        <v>195</v>
      </c>
      <c r="Q859" s="80">
        <v>0</v>
      </c>
      <c r="R859" s="80">
        <v>25.14509</v>
      </c>
      <c r="S859" s="80">
        <v>-80.396960000000007</v>
      </c>
      <c r="T859" s="80">
        <v>1170</v>
      </c>
      <c r="U859" s="91">
        <f>Table1[[#This Row],[Distribution Amount (Dollars)]]/Table1[[#This Row],[NEWdatediff]]</f>
        <v>1170</v>
      </c>
      <c r="V859" s="82" t="s">
        <v>140</v>
      </c>
      <c r="W859" s="82" t="s">
        <v>91</v>
      </c>
      <c r="X859" s="82" t="s">
        <v>72</v>
      </c>
      <c r="Y859" s="82" t="s">
        <v>73</v>
      </c>
      <c r="Z859" s="82">
        <v>1</v>
      </c>
      <c r="AB859" s="82" t="s">
        <v>2752</v>
      </c>
      <c r="AD859" s="82" t="s">
        <v>691</v>
      </c>
      <c r="AE859" s="82" t="s">
        <v>2753</v>
      </c>
      <c r="AN859" s="82" t="s">
        <v>76</v>
      </c>
      <c r="AO859" s="82" t="s">
        <v>2754</v>
      </c>
      <c r="AP859" s="82">
        <v>150000</v>
      </c>
      <c r="AQ859" s="82" t="s">
        <v>109</v>
      </c>
      <c r="AR859" s="82" t="s">
        <v>4274</v>
      </c>
      <c r="AS859" s="84">
        <v>41728</v>
      </c>
      <c r="AT859" s="85">
        <v>2014</v>
      </c>
      <c r="AU859" s="82" t="s">
        <v>4277</v>
      </c>
      <c r="AV859" s="84">
        <v>42003</v>
      </c>
      <c r="AW859" s="85">
        <v>2014</v>
      </c>
      <c r="AX859" s="85">
        <f>Table1[[#This Row],[End TEST]]-Table1[[#This Row],[Start TEST]]</f>
        <v>0</v>
      </c>
      <c r="AY859" s="85">
        <f>Table1[[#This Row],[TEST_Diff]]+1</f>
        <v>1</v>
      </c>
      <c r="AZ859" s="92">
        <f>DATEDIF(Table1[[#This Row],[Start Year]],Table1[[#This Row],[End Year]],"d") / 365</f>
        <v>0.75342465753424659</v>
      </c>
    </row>
    <row r="860" spans="1:68" x14ac:dyDescent="0.5">
      <c r="A860" s="82">
        <v>81</v>
      </c>
      <c r="B860" s="82" t="s">
        <v>2749</v>
      </c>
      <c r="D860" s="90">
        <v>43371</v>
      </c>
      <c r="E860" s="90" t="s">
        <v>2750</v>
      </c>
      <c r="F860" s="90"/>
      <c r="G860" s="82" t="s">
        <v>2750</v>
      </c>
      <c r="H860" s="82" t="s">
        <v>2751</v>
      </c>
      <c r="I860" s="80" t="s">
        <v>98</v>
      </c>
      <c r="J860" s="80">
        <v>100</v>
      </c>
      <c r="K860" s="80">
        <v>132</v>
      </c>
      <c r="L860" s="80" t="s">
        <v>1439</v>
      </c>
      <c r="M860" s="80">
        <v>2.78</v>
      </c>
      <c r="N860" s="80">
        <v>41.153331999999999</v>
      </c>
      <c r="O860" s="80">
        <v>20.168330999999998</v>
      </c>
      <c r="P860" s="80" t="s">
        <v>307</v>
      </c>
      <c r="Q860" s="80">
        <v>0</v>
      </c>
      <c r="R860" s="80">
        <v>48.122632000000003</v>
      </c>
      <c r="S860" s="80">
        <v>30.108753</v>
      </c>
      <c r="T860" s="80">
        <v>4170</v>
      </c>
      <c r="U860" s="91">
        <f>Table1[[#This Row],[Distribution Amount (Dollars)]]/Table1[[#This Row],[NEWdatediff]]</f>
        <v>4170</v>
      </c>
      <c r="V860" s="82" t="s">
        <v>140</v>
      </c>
      <c r="W860" s="82" t="s">
        <v>91</v>
      </c>
      <c r="X860" s="82" t="s">
        <v>72</v>
      </c>
      <c r="Y860" s="82" t="s">
        <v>73</v>
      </c>
      <c r="Z860" s="82">
        <v>1</v>
      </c>
      <c r="AB860" s="82" t="s">
        <v>2752</v>
      </c>
      <c r="AD860" s="82" t="s">
        <v>1437</v>
      </c>
      <c r="AE860" s="82" t="s">
        <v>2753</v>
      </c>
      <c r="AN860" s="82" t="s">
        <v>76</v>
      </c>
      <c r="AO860" s="82" t="s">
        <v>2754</v>
      </c>
      <c r="AP860" s="82">
        <v>150000</v>
      </c>
      <c r="AQ860" s="82" t="s">
        <v>109</v>
      </c>
      <c r="AR860" s="82" t="s">
        <v>4274</v>
      </c>
      <c r="AS860" s="84">
        <v>41728</v>
      </c>
      <c r="AT860" s="85">
        <v>2014</v>
      </c>
      <c r="AU860" s="82" t="s">
        <v>4277</v>
      </c>
      <c r="AV860" s="84">
        <v>42003</v>
      </c>
      <c r="AW860" s="85">
        <v>2014</v>
      </c>
      <c r="AX860" s="85">
        <f>Table1[[#This Row],[End TEST]]-Table1[[#This Row],[Start TEST]]</f>
        <v>0</v>
      </c>
      <c r="AY860" s="85">
        <f>Table1[[#This Row],[TEST_Diff]]+1</f>
        <v>1</v>
      </c>
      <c r="AZ860" s="92">
        <f>DATEDIF(Table1[[#This Row],[Start Year]],Table1[[#This Row],[End Year]],"d") / 365</f>
        <v>0.75342465753424659</v>
      </c>
    </row>
    <row r="861" spans="1:68" x14ac:dyDescent="0.5">
      <c r="A861" s="82">
        <v>81</v>
      </c>
      <c r="B861" s="82" t="s">
        <v>2749</v>
      </c>
      <c r="D861" s="90">
        <v>43371</v>
      </c>
      <c r="E861" s="90" t="s">
        <v>2750</v>
      </c>
      <c r="F861" s="90"/>
      <c r="G861" s="82" t="s">
        <v>2750</v>
      </c>
      <c r="H861" s="82" t="s">
        <v>2751</v>
      </c>
      <c r="I861" s="80" t="s">
        <v>98</v>
      </c>
      <c r="J861" s="80">
        <v>100</v>
      </c>
      <c r="K861" s="80">
        <v>132</v>
      </c>
      <c r="L861" s="80" t="s">
        <v>498</v>
      </c>
      <c r="M861" s="80">
        <v>0.45</v>
      </c>
      <c r="N861" s="80">
        <v>-18.766946999999998</v>
      </c>
      <c r="O861" s="80">
        <v>46.869106000000002</v>
      </c>
      <c r="P861" s="80" t="s">
        <v>69</v>
      </c>
      <c r="Q861" s="80">
        <v>0</v>
      </c>
      <c r="R861" s="80">
        <v>2.6272389999999999</v>
      </c>
      <c r="S861" s="80">
        <v>23.381664000000001</v>
      </c>
      <c r="T861" s="80">
        <v>675</v>
      </c>
      <c r="U861" s="91">
        <f>Table1[[#This Row],[Distribution Amount (Dollars)]]/Table1[[#This Row],[NEWdatediff]]</f>
        <v>675</v>
      </c>
      <c r="V861" s="82" t="s">
        <v>140</v>
      </c>
      <c r="W861" s="82" t="s">
        <v>91</v>
      </c>
      <c r="X861" s="82" t="s">
        <v>72</v>
      </c>
      <c r="Y861" s="82" t="s">
        <v>73</v>
      </c>
      <c r="Z861" s="82">
        <v>1</v>
      </c>
      <c r="AB861" s="82" t="s">
        <v>2752</v>
      </c>
      <c r="AD861" s="82" t="s">
        <v>688</v>
      </c>
      <c r="AE861" s="82" t="s">
        <v>2753</v>
      </c>
      <c r="AN861" s="82" t="s">
        <v>76</v>
      </c>
      <c r="AO861" s="82" t="s">
        <v>2754</v>
      </c>
      <c r="AP861" s="82">
        <v>150000</v>
      </c>
      <c r="AQ861" s="82" t="s">
        <v>109</v>
      </c>
      <c r="AR861" s="82" t="s">
        <v>4274</v>
      </c>
      <c r="AS861" s="84">
        <v>41728</v>
      </c>
      <c r="AT861" s="85">
        <v>2014</v>
      </c>
      <c r="AU861" s="82" t="s">
        <v>4277</v>
      </c>
      <c r="AV861" s="84">
        <v>42003</v>
      </c>
      <c r="AW861" s="85">
        <v>2014</v>
      </c>
      <c r="AX861" s="85">
        <f>Table1[[#This Row],[End TEST]]-Table1[[#This Row],[Start TEST]]</f>
        <v>0</v>
      </c>
      <c r="AY861" s="85">
        <f>Table1[[#This Row],[TEST_Diff]]+1</f>
        <v>1</v>
      </c>
      <c r="AZ861" s="92">
        <f>DATEDIF(Table1[[#This Row],[Start Year]],Table1[[#This Row],[End Year]],"d") / 365</f>
        <v>0.75342465753424659</v>
      </c>
    </row>
    <row r="862" spans="1:68" x14ac:dyDescent="0.5">
      <c r="A862" s="82">
        <v>81</v>
      </c>
      <c r="B862" s="82" t="s">
        <v>2749</v>
      </c>
      <c r="D862" s="90">
        <v>43371</v>
      </c>
      <c r="E862" s="90" t="s">
        <v>2750</v>
      </c>
      <c r="F862" s="90"/>
      <c r="G862" s="82" t="s">
        <v>2750</v>
      </c>
      <c r="H862" s="82" t="s">
        <v>2751</v>
      </c>
      <c r="I862" s="80" t="s">
        <v>98</v>
      </c>
      <c r="J862" s="80">
        <v>100</v>
      </c>
      <c r="K862" s="80">
        <v>132</v>
      </c>
      <c r="L862" s="80" t="s">
        <v>698</v>
      </c>
      <c r="M862" s="80">
        <v>0.45</v>
      </c>
      <c r="N862" s="80">
        <v>6.6111110000000002</v>
      </c>
      <c r="O862" s="80">
        <v>20.939444000000002</v>
      </c>
      <c r="P862" s="80" t="s">
        <v>69</v>
      </c>
      <c r="Q862" s="80">
        <v>0</v>
      </c>
      <c r="R862" s="80">
        <v>2.6272389999999999</v>
      </c>
      <c r="S862" s="80">
        <v>23.381664000000001</v>
      </c>
      <c r="T862" s="80">
        <v>675</v>
      </c>
      <c r="U862" s="91">
        <f>Table1[[#This Row],[Distribution Amount (Dollars)]]/Table1[[#This Row],[NEWdatediff]]</f>
        <v>675</v>
      </c>
      <c r="V862" s="82" t="s">
        <v>140</v>
      </c>
      <c r="W862" s="82" t="s">
        <v>91</v>
      </c>
      <c r="X862" s="82" t="s">
        <v>72</v>
      </c>
      <c r="Y862" s="82" t="s">
        <v>73</v>
      </c>
      <c r="Z862" s="82">
        <v>1</v>
      </c>
      <c r="AB862" s="82" t="s">
        <v>2752</v>
      </c>
      <c r="AD862" s="82" t="s">
        <v>1432</v>
      </c>
      <c r="AE862" s="82" t="s">
        <v>2753</v>
      </c>
      <c r="AN862" s="82" t="s">
        <v>76</v>
      </c>
      <c r="AO862" s="82" t="s">
        <v>2754</v>
      </c>
      <c r="AP862" s="82">
        <v>150000</v>
      </c>
      <c r="AQ862" s="82" t="s">
        <v>109</v>
      </c>
      <c r="AR862" s="82" t="s">
        <v>4274</v>
      </c>
      <c r="AS862" s="84">
        <v>41728</v>
      </c>
      <c r="AT862" s="85">
        <v>2014</v>
      </c>
      <c r="AU862" s="82" t="s">
        <v>4277</v>
      </c>
      <c r="AV862" s="84">
        <v>42003</v>
      </c>
      <c r="AW862" s="85">
        <v>2014</v>
      </c>
      <c r="AX862" s="85">
        <f>Table1[[#This Row],[End TEST]]-Table1[[#This Row],[Start TEST]]</f>
        <v>0</v>
      </c>
      <c r="AY862" s="85">
        <f>Table1[[#This Row],[TEST_Diff]]+1</f>
        <v>1</v>
      </c>
      <c r="AZ862" s="92">
        <f>DATEDIF(Table1[[#This Row],[Start Year]],Table1[[#This Row],[End Year]],"d") / 365</f>
        <v>0.75342465753424659</v>
      </c>
    </row>
    <row r="863" spans="1:68" x14ac:dyDescent="0.5">
      <c r="A863" s="82">
        <v>81</v>
      </c>
      <c r="B863" s="82" t="s">
        <v>2749</v>
      </c>
      <c r="D863" s="90">
        <v>43371</v>
      </c>
      <c r="E863" s="90" t="s">
        <v>2750</v>
      </c>
      <c r="F863" s="90"/>
      <c r="G863" s="82" t="s">
        <v>2750</v>
      </c>
      <c r="H863" s="82" t="s">
        <v>2751</v>
      </c>
      <c r="I863" s="80" t="s">
        <v>98</v>
      </c>
      <c r="J863" s="80">
        <v>100</v>
      </c>
      <c r="K863" s="80">
        <v>132</v>
      </c>
      <c r="L863" s="80" t="s">
        <v>1074</v>
      </c>
      <c r="M863" s="80">
        <v>0.45</v>
      </c>
      <c r="N863" s="80">
        <v>5.7863959999999999</v>
      </c>
      <c r="O863" s="80">
        <v>47.325853000000002</v>
      </c>
      <c r="P863" s="80" t="s">
        <v>69</v>
      </c>
      <c r="Q863" s="80">
        <v>0</v>
      </c>
      <c r="R863" s="80">
        <v>2.6272389999999999</v>
      </c>
      <c r="S863" s="80">
        <v>23.381664000000001</v>
      </c>
      <c r="T863" s="80">
        <v>675</v>
      </c>
      <c r="U863" s="91">
        <f>Table1[[#This Row],[Distribution Amount (Dollars)]]/Table1[[#This Row],[NEWdatediff]]</f>
        <v>675</v>
      </c>
      <c r="V863" s="82" t="s">
        <v>140</v>
      </c>
      <c r="W863" s="82" t="s">
        <v>91</v>
      </c>
      <c r="X863" s="82" t="s">
        <v>72</v>
      </c>
      <c r="Y863" s="82" t="s">
        <v>73</v>
      </c>
      <c r="Z863" s="82">
        <v>1</v>
      </c>
      <c r="AB863" s="82" t="s">
        <v>2752</v>
      </c>
      <c r="AD863" s="82" t="s">
        <v>1461</v>
      </c>
      <c r="AE863" s="82" t="s">
        <v>2753</v>
      </c>
      <c r="AN863" s="82" t="s">
        <v>76</v>
      </c>
      <c r="AO863" s="82" t="s">
        <v>2754</v>
      </c>
      <c r="AP863" s="82">
        <v>150000</v>
      </c>
      <c r="AQ863" s="82" t="s">
        <v>109</v>
      </c>
      <c r="AR863" s="82" t="s">
        <v>4274</v>
      </c>
      <c r="AS863" s="84">
        <v>41728</v>
      </c>
      <c r="AT863" s="85">
        <v>2014</v>
      </c>
      <c r="AU863" s="82" t="s">
        <v>4277</v>
      </c>
      <c r="AV863" s="84">
        <v>42003</v>
      </c>
      <c r="AW863" s="85">
        <v>2014</v>
      </c>
      <c r="AX863" s="85">
        <f>Table1[[#This Row],[End TEST]]-Table1[[#This Row],[Start TEST]]</f>
        <v>0</v>
      </c>
      <c r="AY863" s="85">
        <f>Table1[[#This Row],[TEST_Diff]]+1</f>
        <v>1</v>
      </c>
      <c r="AZ863" s="92">
        <f>DATEDIF(Table1[[#This Row],[Start Year]],Table1[[#This Row],[End Year]],"d") / 365</f>
        <v>0.75342465753424659</v>
      </c>
    </row>
    <row r="864" spans="1:68" x14ac:dyDescent="0.5">
      <c r="A864" s="82">
        <v>81</v>
      </c>
      <c r="B864" s="82" t="s">
        <v>2749</v>
      </c>
      <c r="D864" s="90">
        <v>43371</v>
      </c>
      <c r="E864" s="90" t="s">
        <v>2750</v>
      </c>
      <c r="F864" s="90"/>
      <c r="G864" s="82" t="s">
        <v>2750</v>
      </c>
      <c r="H864" s="82" t="s">
        <v>2751</v>
      </c>
      <c r="I864" s="80" t="s">
        <v>98</v>
      </c>
      <c r="J864" s="80">
        <v>100</v>
      </c>
      <c r="K864" s="80">
        <v>132</v>
      </c>
      <c r="L864" s="80" t="s">
        <v>241</v>
      </c>
      <c r="M864" s="80">
        <v>0.69</v>
      </c>
      <c r="N864" s="80">
        <v>20.593682999999999</v>
      </c>
      <c r="O864" s="80">
        <v>78.962883000000005</v>
      </c>
      <c r="P864" s="80" t="s">
        <v>114</v>
      </c>
      <c r="Q864" s="80">
        <v>0</v>
      </c>
      <c r="R864" s="80">
        <v>25.384855999999999</v>
      </c>
      <c r="S864" s="80">
        <v>68.458809000000002</v>
      </c>
      <c r="T864" s="80">
        <v>1035</v>
      </c>
      <c r="U864" s="91">
        <f>Table1[[#This Row],[Distribution Amount (Dollars)]]/Table1[[#This Row],[NEWdatediff]]</f>
        <v>1035</v>
      </c>
      <c r="V864" s="82" t="s">
        <v>140</v>
      </c>
      <c r="W864" s="82" t="s">
        <v>91</v>
      </c>
      <c r="X864" s="82" t="s">
        <v>72</v>
      </c>
      <c r="Y864" s="82" t="s">
        <v>73</v>
      </c>
      <c r="Z864" s="82">
        <v>1</v>
      </c>
      <c r="AB864" s="82" t="s">
        <v>2752</v>
      </c>
      <c r="AD864" s="82" t="s">
        <v>480</v>
      </c>
      <c r="AE864" s="82" t="s">
        <v>2753</v>
      </c>
      <c r="AN864" s="82" t="s">
        <v>76</v>
      </c>
      <c r="AO864" s="82" t="s">
        <v>2754</v>
      </c>
      <c r="AP864" s="82">
        <v>150000</v>
      </c>
      <c r="AQ864" s="82" t="s">
        <v>109</v>
      </c>
      <c r="AR864" s="82" t="s">
        <v>4274</v>
      </c>
      <c r="AS864" s="84">
        <v>41728</v>
      </c>
      <c r="AT864" s="85">
        <v>2014</v>
      </c>
      <c r="AU864" s="82" t="s">
        <v>4277</v>
      </c>
      <c r="AV864" s="84">
        <v>42003</v>
      </c>
      <c r="AW864" s="85">
        <v>2014</v>
      </c>
      <c r="AX864" s="85">
        <f>Table1[[#This Row],[End TEST]]-Table1[[#This Row],[Start TEST]]</f>
        <v>0</v>
      </c>
      <c r="AY864" s="85">
        <f>Table1[[#This Row],[TEST_Diff]]+1</f>
        <v>1</v>
      </c>
      <c r="AZ864" s="92">
        <f>DATEDIF(Table1[[#This Row],[Start Year]],Table1[[#This Row],[End Year]],"d") / 365</f>
        <v>0.75342465753424659</v>
      </c>
    </row>
    <row r="865" spans="1:52" x14ac:dyDescent="0.5">
      <c r="A865" s="82">
        <v>81</v>
      </c>
      <c r="B865" s="82" t="s">
        <v>2749</v>
      </c>
      <c r="D865" s="90">
        <v>43371</v>
      </c>
      <c r="E865" s="90" t="s">
        <v>2750</v>
      </c>
      <c r="F865" s="90"/>
      <c r="G865" s="82" t="s">
        <v>2750</v>
      </c>
      <c r="H865" s="82" t="s">
        <v>2751</v>
      </c>
      <c r="I865" s="80" t="s">
        <v>98</v>
      </c>
      <c r="J865" s="80">
        <v>100</v>
      </c>
      <c r="K865" s="80">
        <v>132</v>
      </c>
      <c r="L865" s="80" t="s">
        <v>144</v>
      </c>
      <c r="M865" s="80">
        <v>0.45</v>
      </c>
      <c r="N865" s="80">
        <v>1.105402</v>
      </c>
      <c r="O865" s="80">
        <v>32.520620000000001</v>
      </c>
      <c r="P865" s="80" t="s">
        <v>69</v>
      </c>
      <c r="Q865" s="80">
        <v>0</v>
      </c>
      <c r="R865" s="80">
        <v>2.6272389999999999</v>
      </c>
      <c r="S865" s="80">
        <v>23.381664000000001</v>
      </c>
      <c r="T865" s="80">
        <v>675</v>
      </c>
      <c r="U865" s="91">
        <f>Table1[[#This Row],[Distribution Amount (Dollars)]]/Table1[[#This Row],[NEWdatediff]]</f>
        <v>675</v>
      </c>
      <c r="V865" s="82" t="s">
        <v>140</v>
      </c>
      <c r="W865" s="82" t="s">
        <v>91</v>
      </c>
      <c r="X865" s="82" t="s">
        <v>72</v>
      </c>
      <c r="Y865" s="82" t="s">
        <v>73</v>
      </c>
      <c r="Z865" s="82">
        <v>1</v>
      </c>
      <c r="AB865" s="82" t="s">
        <v>2752</v>
      </c>
      <c r="AD865" s="82" t="s">
        <v>890</v>
      </c>
      <c r="AE865" s="82" t="s">
        <v>2753</v>
      </c>
      <c r="AN865" s="82" t="s">
        <v>76</v>
      </c>
      <c r="AO865" s="82" t="s">
        <v>2754</v>
      </c>
      <c r="AP865" s="82">
        <v>150000</v>
      </c>
      <c r="AQ865" s="82" t="s">
        <v>109</v>
      </c>
      <c r="AR865" s="82" t="s">
        <v>4274</v>
      </c>
      <c r="AS865" s="84">
        <v>41728</v>
      </c>
      <c r="AT865" s="85">
        <v>2014</v>
      </c>
      <c r="AU865" s="82" t="s">
        <v>4277</v>
      </c>
      <c r="AV865" s="84">
        <v>42003</v>
      </c>
      <c r="AW865" s="85">
        <v>2014</v>
      </c>
      <c r="AX865" s="85">
        <f>Table1[[#This Row],[End TEST]]-Table1[[#This Row],[Start TEST]]</f>
        <v>0</v>
      </c>
      <c r="AY865" s="85">
        <f>Table1[[#This Row],[TEST_Diff]]+1</f>
        <v>1</v>
      </c>
      <c r="AZ865" s="92">
        <f>DATEDIF(Table1[[#This Row],[Start Year]],Table1[[#This Row],[End Year]],"d") / 365</f>
        <v>0.75342465753424659</v>
      </c>
    </row>
    <row r="866" spans="1:52" x14ac:dyDescent="0.5">
      <c r="A866" s="82">
        <v>81</v>
      </c>
      <c r="B866" s="82" t="s">
        <v>2749</v>
      </c>
      <c r="D866" s="90">
        <v>43371</v>
      </c>
      <c r="E866" s="90" t="s">
        <v>2750</v>
      </c>
      <c r="F866" s="90"/>
      <c r="G866" s="82" t="s">
        <v>2750</v>
      </c>
      <c r="H866" s="82" t="s">
        <v>2751</v>
      </c>
      <c r="I866" s="80" t="s">
        <v>98</v>
      </c>
      <c r="J866" s="80">
        <v>100</v>
      </c>
      <c r="K866" s="80">
        <v>132</v>
      </c>
      <c r="L866" s="80" t="s">
        <v>1460</v>
      </c>
      <c r="M866" s="80">
        <v>0.69</v>
      </c>
      <c r="N866" s="80">
        <v>39.061414999999997</v>
      </c>
      <c r="O866" s="80">
        <v>35.124581999999997</v>
      </c>
      <c r="P866" s="80" t="s">
        <v>268</v>
      </c>
      <c r="Q866" s="80">
        <v>0</v>
      </c>
      <c r="R866" s="80">
        <v>37.477907000000002</v>
      </c>
      <c r="S866" s="80">
        <v>39.411562000000004</v>
      </c>
      <c r="T866" s="80">
        <v>1035</v>
      </c>
      <c r="U866" s="91">
        <f>Table1[[#This Row],[Distribution Amount (Dollars)]]/Table1[[#This Row],[NEWdatediff]]</f>
        <v>1035</v>
      </c>
      <c r="V866" s="82" t="s">
        <v>140</v>
      </c>
      <c r="W866" s="82" t="s">
        <v>91</v>
      </c>
      <c r="X866" s="82" t="s">
        <v>72</v>
      </c>
      <c r="Y866" s="82" t="s">
        <v>73</v>
      </c>
      <c r="Z866" s="82">
        <v>1</v>
      </c>
      <c r="AB866" s="82" t="s">
        <v>2752</v>
      </c>
      <c r="AD866" s="82" t="s">
        <v>1422</v>
      </c>
      <c r="AE866" s="82" t="s">
        <v>2753</v>
      </c>
      <c r="AN866" s="82" t="s">
        <v>76</v>
      </c>
      <c r="AO866" s="82" t="s">
        <v>2754</v>
      </c>
      <c r="AP866" s="82">
        <v>150000</v>
      </c>
      <c r="AQ866" s="82" t="s">
        <v>109</v>
      </c>
      <c r="AR866" s="82" t="s">
        <v>4274</v>
      </c>
      <c r="AS866" s="84">
        <v>41728</v>
      </c>
      <c r="AT866" s="85">
        <v>2014</v>
      </c>
      <c r="AU866" s="82" t="s">
        <v>4277</v>
      </c>
      <c r="AV866" s="84">
        <v>42003</v>
      </c>
      <c r="AW866" s="85">
        <v>2014</v>
      </c>
      <c r="AX866" s="85">
        <f>Table1[[#This Row],[End TEST]]-Table1[[#This Row],[Start TEST]]</f>
        <v>0</v>
      </c>
      <c r="AY866" s="85">
        <f>Table1[[#This Row],[TEST_Diff]]+1</f>
        <v>1</v>
      </c>
      <c r="AZ866" s="92">
        <f>DATEDIF(Table1[[#This Row],[Start Year]],Table1[[#This Row],[End Year]],"d") / 365</f>
        <v>0.75342465753424659</v>
      </c>
    </row>
    <row r="867" spans="1:52" x14ac:dyDescent="0.5">
      <c r="A867" s="82">
        <v>81</v>
      </c>
      <c r="B867" s="82" t="s">
        <v>2749</v>
      </c>
      <c r="D867" s="90">
        <v>43371</v>
      </c>
      <c r="E867" s="90" t="s">
        <v>2750</v>
      </c>
      <c r="F867" s="90"/>
      <c r="G867" s="82" t="s">
        <v>2750</v>
      </c>
      <c r="H867" s="82" t="s">
        <v>2751</v>
      </c>
      <c r="I867" s="80" t="s">
        <v>98</v>
      </c>
      <c r="J867" s="80">
        <v>100</v>
      </c>
      <c r="K867" s="80">
        <v>132</v>
      </c>
      <c r="L867" s="80" t="s">
        <v>763</v>
      </c>
      <c r="M867" s="80">
        <v>0.69</v>
      </c>
      <c r="N867" s="80">
        <v>31.952162000000001</v>
      </c>
      <c r="O867" s="80">
        <v>35.233153999999999</v>
      </c>
      <c r="P867" s="80" t="s">
        <v>268</v>
      </c>
      <c r="Q867" s="80">
        <v>0</v>
      </c>
      <c r="R867" s="80">
        <v>37.477907000000002</v>
      </c>
      <c r="S867" s="80">
        <v>39.411562000000004</v>
      </c>
      <c r="T867" s="80">
        <v>1035</v>
      </c>
      <c r="U867" s="91">
        <f>Table1[[#This Row],[Distribution Amount (Dollars)]]/Table1[[#This Row],[NEWdatediff]]</f>
        <v>1035</v>
      </c>
      <c r="V867" s="82" t="s">
        <v>140</v>
      </c>
      <c r="W867" s="82" t="s">
        <v>91</v>
      </c>
      <c r="X867" s="82" t="s">
        <v>72</v>
      </c>
      <c r="Y867" s="82" t="s">
        <v>73</v>
      </c>
      <c r="Z867" s="82">
        <v>1</v>
      </c>
      <c r="AB867" s="82" t="s">
        <v>2752</v>
      </c>
      <c r="AD867" s="82" t="s">
        <v>1443</v>
      </c>
      <c r="AE867" s="82" t="s">
        <v>2753</v>
      </c>
      <c r="AN867" s="82" t="s">
        <v>76</v>
      </c>
      <c r="AO867" s="82" t="s">
        <v>2754</v>
      </c>
      <c r="AP867" s="82">
        <v>150000</v>
      </c>
      <c r="AQ867" s="82" t="s">
        <v>109</v>
      </c>
      <c r="AR867" s="82" t="s">
        <v>4274</v>
      </c>
      <c r="AS867" s="84">
        <v>41728</v>
      </c>
      <c r="AT867" s="85">
        <v>2014</v>
      </c>
      <c r="AU867" s="82" t="s">
        <v>4277</v>
      </c>
      <c r="AV867" s="84">
        <v>42003</v>
      </c>
      <c r="AW867" s="85">
        <v>2014</v>
      </c>
      <c r="AX867" s="85">
        <f>Table1[[#This Row],[End TEST]]-Table1[[#This Row],[Start TEST]]</f>
        <v>0</v>
      </c>
      <c r="AY867" s="85">
        <f>Table1[[#This Row],[TEST_Diff]]+1</f>
        <v>1</v>
      </c>
      <c r="AZ867" s="92">
        <f>DATEDIF(Table1[[#This Row],[Start Year]],Table1[[#This Row],[End Year]],"d") / 365</f>
        <v>0.75342465753424659</v>
      </c>
    </row>
    <row r="868" spans="1:52" x14ac:dyDescent="0.5">
      <c r="A868" s="82">
        <v>81</v>
      </c>
      <c r="B868" s="82" t="s">
        <v>2749</v>
      </c>
      <c r="D868" s="90">
        <v>43371</v>
      </c>
      <c r="E868" s="90" t="s">
        <v>2750</v>
      </c>
      <c r="F868" s="90"/>
      <c r="G868" s="82" t="s">
        <v>2750</v>
      </c>
      <c r="H868" s="82" t="s">
        <v>2751</v>
      </c>
      <c r="I868" s="80" t="s">
        <v>98</v>
      </c>
      <c r="J868" s="80">
        <v>100</v>
      </c>
      <c r="K868" s="80">
        <v>132</v>
      </c>
      <c r="L868" s="80" t="s">
        <v>1431</v>
      </c>
      <c r="M868" s="80">
        <v>0.69</v>
      </c>
      <c r="N868" s="80">
        <v>15.660392</v>
      </c>
      <c r="O868" s="80">
        <v>101.520053</v>
      </c>
      <c r="P868" s="80" t="s">
        <v>113</v>
      </c>
      <c r="Q868" s="80">
        <v>0</v>
      </c>
      <c r="R868" s="80">
        <v>10.278548000000001</v>
      </c>
      <c r="S868" s="80">
        <v>102.006446</v>
      </c>
      <c r="T868" s="80">
        <v>1035</v>
      </c>
      <c r="U868" s="91">
        <f>Table1[[#This Row],[Distribution Amount (Dollars)]]/Table1[[#This Row],[NEWdatediff]]</f>
        <v>1035</v>
      </c>
      <c r="V868" s="82" t="s">
        <v>140</v>
      </c>
      <c r="W868" s="82" t="s">
        <v>91</v>
      </c>
      <c r="X868" s="82" t="s">
        <v>72</v>
      </c>
      <c r="Y868" s="82" t="s">
        <v>73</v>
      </c>
      <c r="Z868" s="82">
        <v>1</v>
      </c>
      <c r="AB868" s="82" t="s">
        <v>2752</v>
      </c>
      <c r="AD868" s="82" t="s">
        <v>1423</v>
      </c>
      <c r="AE868" s="82" t="s">
        <v>2753</v>
      </c>
      <c r="AN868" s="82" t="s">
        <v>76</v>
      </c>
      <c r="AO868" s="82" t="s">
        <v>2754</v>
      </c>
      <c r="AP868" s="82">
        <v>150000</v>
      </c>
      <c r="AQ868" s="82" t="s">
        <v>109</v>
      </c>
      <c r="AR868" s="82" t="s">
        <v>4274</v>
      </c>
      <c r="AS868" s="84">
        <v>41728</v>
      </c>
      <c r="AT868" s="85">
        <v>2014</v>
      </c>
      <c r="AU868" s="82" t="s">
        <v>4277</v>
      </c>
      <c r="AV868" s="84">
        <v>42003</v>
      </c>
      <c r="AW868" s="85">
        <v>2014</v>
      </c>
      <c r="AX868" s="85">
        <f>Table1[[#This Row],[End TEST]]-Table1[[#This Row],[Start TEST]]</f>
        <v>0</v>
      </c>
      <c r="AY868" s="85">
        <f>Table1[[#This Row],[TEST_Diff]]+1</f>
        <v>1</v>
      </c>
      <c r="AZ868" s="92">
        <f>DATEDIF(Table1[[#This Row],[Start Year]],Table1[[#This Row],[End Year]],"d") / 365</f>
        <v>0.75342465753424659</v>
      </c>
    </row>
    <row r="869" spans="1:52" x14ac:dyDescent="0.5">
      <c r="A869" s="82">
        <v>81</v>
      </c>
      <c r="B869" s="82" t="s">
        <v>2749</v>
      </c>
      <c r="D869" s="90">
        <v>43371</v>
      </c>
      <c r="E869" s="90" t="s">
        <v>2750</v>
      </c>
      <c r="F869" s="90"/>
      <c r="G869" s="82" t="s">
        <v>2750</v>
      </c>
      <c r="H869" s="82" t="s">
        <v>2751</v>
      </c>
      <c r="I869" s="80" t="s">
        <v>98</v>
      </c>
      <c r="J869" s="80">
        <v>100</v>
      </c>
      <c r="K869" s="80">
        <v>132</v>
      </c>
      <c r="L869" s="80" t="s">
        <v>469</v>
      </c>
      <c r="M869" s="80">
        <v>0.85</v>
      </c>
      <c r="N869" s="80">
        <v>15.744085999999999</v>
      </c>
      <c r="O869" s="80">
        <v>47.666449999999998</v>
      </c>
      <c r="P869" s="80" t="s">
        <v>268</v>
      </c>
      <c r="Q869" s="80">
        <v>0</v>
      </c>
      <c r="R869" s="80">
        <v>37.477907000000002</v>
      </c>
      <c r="S869" s="80">
        <v>39.411562000000004</v>
      </c>
      <c r="T869" s="80">
        <v>1275</v>
      </c>
      <c r="U869" s="91">
        <f>Table1[[#This Row],[Distribution Amount (Dollars)]]/Table1[[#This Row],[NEWdatediff]]</f>
        <v>1275</v>
      </c>
      <c r="V869" s="82" t="s">
        <v>140</v>
      </c>
      <c r="W869" s="82" t="s">
        <v>91</v>
      </c>
      <c r="X869" s="82" t="s">
        <v>72</v>
      </c>
      <c r="Y869" s="82" t="s">
        <v>73</v>
      </c>
      <c r="Z869" s="82">
        <v>1</v>
      </c>
      <c r="AB869" s="82" t="s">
        <v>2752</v>
      </c>
      <c r="AD869" s="82" t="s">
        <v>763</v>
      </c>
      <c r="AE869" s="82" t="s">
        <v>2753</v>
      </c>
      <c r="AN869" s="82" t="s">
        <v>76</v>
      </c>
      <c r="AO869" s="82" t="s">
        <v>2754</v>
      </c>
      <c r="AP869" s="82">
        <v>150000</v>
      </c>
      <c r="AQ869" s="82" t="s">
        <v>109</v>
      </c>
      <c r="AR869" s="82" t="s">
        <v>4274</v>
      </c>
      <c r="AS869" s="84">
        <v>41728</v>
      </c>
      <c r="AT869" s="85">
        <v>2014</v>
      </c>
      <c r="AU869" s="82" t="s">
        <v>4277</v>
      </c>
      <c r="AV869" s="84">
        <v>42003</v>
      </c>
      <c r="AW869" s="85">
        <v>2014</v>
      </c>
      <c r="AX869" s="85">
        <f>Table1[[#This Row],[End TEST]]-Table1[[#This Row],[Start TEST]]</f>
        <v>0</v>
      </c>
      <c r="AY869" s="85">
        <f>Table1[[#This Row],[TEST_Diff]]+1</f>
        <v>1</v>
      </c>
      <c r="AZ869" s="92">
        <f>DATEDIF(Table1[[#This Row],[Start Year]],Table1[[#This Row],[End Year]],"d") / 365</f>
        <v>0.75342465753424659</v>
      </c>
    </row>
    <row r="870" spans="1:52" x14ac:dyDescent="0.5">
      <c r="A870" s="82">
        <v>81</v>
      </c>
      <c r="B870" s="82" t="s">
        <v>2749</v>
      </c>
      <c r="D870" s="90">
        <v>43371</v>
      </c>
      <c r="E870" s="90" t="s">
        <v>2750</v>
      </c>
      <c r="F870" s="90"/>
      <c r="G870" s="82" t="s">
        <v>2750</v>
      </c>
      <c r="H870" s="82" t="s">
        <v>2751</v>
      </c>
      <c r="I870" s="80" t="s">
        <v>98</v>
      </c>
      <c r="J870" s="80">
        <v>100</v>
      </c>
      <c r="K870" s="80">
        <v>132</v>
      </c>
      <c r="L870" s="80" t="s">
        <v>958</v>
      </c>
      <c r="M870" s="80">
        <v>0.78</v>
      </c>
      <c r="N870" s="80">
        <v>17.189876999999999</v>
      </c>
      <c r="O870" s="80">
        <v>-88.497649999999993</v>
      </c>
      <c r="P870" s="80" t="s">
        <v>84</v>
      </c>
      <c r="Q870" s="80">
        <v>0</v>
      </c>
      <c r="R870" s="80">
        <v>-15.623037</v>
      </c>
      <c r="S870" s="80">
        <v>-59.0625</v>
      </c>
      <c r="T870" s="80">
        <v>1170</v>
      </c>
      <c r="U870" s="91">
        <f>Table1[[#This Row],[Distribution Amount (Dollars)]]/Table1[[#This Row],[NEWdatediff]]</f>
        <v>1170</v>
      </c>
      <c r="V870" s="82" t="s">
        <v>140</v>
      </c>
      <c r="W870" s="82" t="s">
        <v>91</v>
      </c>
      <c r="X870" s="82" t="s">
        <v>72</v>
      </c>
      <c r="Y870" s="82" t="s">
        <v>73</v>
      </c>
      <c r="Z870" s="82">
        <v>1</v>
      </c>
      <c r="AB870" s="82" t="s">
        <v>2752</v>
      </c>
      <c r="AD870" s="82" t="s">
        <v>1440</v>
      </c>
      <c r="AE870" s="82" t="s">
        <v>2753</v>
      </c>
      <c r="AN870" s="82" t="s">
        <v>76</v>
      </c>
      <c r="AO870" s="82" t="s">
        <v>2754</v>
      </c>
      <c r="AP870" s="82">
        <v>150000</v>
      </c>
      <c r="AQ870" s="82" t="s">
        <v>109</v>
      </c>
      <c r="AR870" s="82" t="s">
        <v>4274</v>
      </c>
      <c r="AS870" s="84">
        <v>41728</v>
      </c>
      <c r="AT870" s="85">
        <v>2014</v>
      </c>
      <c r="AU870" s="82" t="s">
        <v>4277</v>
      </c>
      <c r="AV870" s="84">
        <v>42003</v>
      </c>
      <c r="AW870" s="85">
        <v>2014</v>
      </c>
      <c r="AX870" s="85">
        <f>Table1[[#This Row],[End TEST]]-Table1[[#This Row],[Start TEST]]</f>
        <v>0</v>
      </c>
      <c r="AY870" s="85">
        <f>Table1[[#This Row],[TEST_Diff]]+1</f>
        <v>1</v>
      </c>
      <c r="AZ870" s="92">
        <f>DATEDIF(Table1[[#This Row],[Start Year]],Table1[[#This Row],[End Year]],"d") / 365</f>
        <v>0.75342465753424659</v>
      </c>
    </row>
    <row r="871" spans="1:52" x14ac:dyDescent="0.5">
      <c r="A871" s="82">
        <v>81</v>
      </c>
      <c r="B871" s="82" t="s">
        <v>2749</v>
      </c>
      <c r="D871" s="90">
        <v>43371</v>
      </c>
      <c r="E871" s="90" t="s">
        <v>2750</v>
      </c>
      <c r="F871" s="90"/>
      <c r="G871" s="82" t="s">
        <v>2750</v>
      </c>
      <c r="H871" s="82" t="s">
        <v>2751</v>
      </c>
      <c r="I871" s="80" t="s">
        <v>98</v>
      </c>
      <c r="J871" s="80">
        <v>100</v>
      </c>
      <c r="K871" s="80">
        <v>132</v>
      </c>
      <c r="L871" s="80" t="s">
        <v>1422</v>
      </c>
      <c r="M871" s="80">
        <v>0.78</v>
      </c>
      <c r="N871" s="80">
        <v>-35.675148</v>
      </c>
      <c r="O871" s="80">
        <v>-71.542968999999999</v>
      </c>
      <c r="P871" s="80" t="s">
        <v>84</v>
      </c>
      <c r="Q871" s="80">
        <v>0</v>
      </c>
      <c r="R871" s="80">
        <v>-15.623037</v>
      </c>
      <c r="S871" s="80">
        <v>-59.0625</v>
      </c>
      <c r="T871" s="80">
        <v>1170</v>
      </c>
      <c r="U871" s="91">
        <f>Table1[[#This Row],[Distribution Amount (Dollars)]]/Table1[[#This Row],[NEWdatediff]]</f>
        <v>1170</v>
      </c>
      <c r="V871" s="82" t="s">
        <v>140</v>
      </c>
      <c r="W871" s="82" t="s">
        <v>91</v>
      </c>
      <c r="X871" s="82" t="s">
        <v>72</v>
      </c>
      <c r="Y871" s="82" t="s">
        <v>73</v>
      </c>
      <c r="Z871" s="82">
        <v>1</v>
      </c>
      <c r="AB871" s="82" t="s">
        <v>2752</v>
      </c>
      <c r="AD871" s="82" t="s">
        <v>156</v>
      </c>
      <c r="AE871" s="82" t="s">
        <v>2753</v>
      </c>
      <c r="AN871" s="82" t="s">
        <v>76</v>
      </c>
      <c r="AO871" s="82" t="s">
        <v>2754</v>
      </c>
      <c r="AP871" s="82">
        <v>150000</v>
      </c>
      <c r="AQ871" s="82" t="s">
        <v>109</v>
      </c>
      <c r="AR871" s="82" t="s">
        <v>4274</v>
      </c>
      <c r="AS871" s="84">
        <v>41728</v>
      </c>
      <c r="AT871" s="85">
        <v>2014</v>
      </c>
      <c r="AU871" s="82" t="s">
        <v>4277</v>
      </c>
      <c r="AV871" s="84">
        <v>42003</v>
      </c>
      <c r="AW871" s="85">
        <v>2014</v>
      </c>
      <c r="AX871" s="85">
        <f>Table1[[#This Row],[End TEST]]-Table1[[#This Row],[Start TEST]]</f>
        <v>0</v>
      </c>
      <c r="AY871" s="85">
        <f>Table1[[#This Row],[TEST_Diff]]+1</f>
        <v>1</v>
      </c>
      <c r="AZ871" s="92">
        <f>DATEDIF(Table1[[#This Row],[Start Year]],Table1[[#This Row],[End Year]],"d") / 365</f>
        <v>0.75342465753424659</v>
      </c>
    </row>
    <row r="872" spans="1:52" x14ac:dyDescent="0.5">
      <c r="A872" s="82">
        <v>81</v>
      </c>
      <c r="B872" s="82" t="s">
        <v>2749</v>
      </c>
      <c r="D872" s="90">
        <v>43371</v>
      </c>
      <c r="E872" s="90" t="s">
        <v>2750</v>
      </c>
      <c r="F872" s="90"/>
      <c r="G872" s="82" t="s">
        <v>2750</v>
      </c>
      <c r="H872" s="82" t="s">
        <v>2751</v>
      </c>
      <c r="I872" s="80" t="s">
        <v>98</v>
      </c>
      <c r="J872" s="80">
        <v>100</v>
      </c>
      <c r="K872" s="80">
        <v>132</v>
      </c>
      <c r="L872" s="80" t="s">
        <v>1449</v>
      </c>
      <c r="M872" s="80">
        <v>0.78</v>
      </c>
      <c r="N872" s="80">
        <v>-23.236211000000001</v>
      </c>
      <c r="O872" s="80">
        <v>-58.391024000000002</v>
      </c>
      <c r="P872" s="80" t="s">
        <v>84</v>
      </c>
      <c r="Q872" s="80">
        <v>0</v>
      </c>
      <c r="R872" s="80">
        <v>-15.623037</v>
      </c>
      <c r="S872" s="80">
        <v>-59.0625</v>
      </c>
      <c r="T872" s="80">
        <v>1170</v>
      </c>
      <c r="U872" s="91">
        <f>Table1[[#This Row],[Distribution Amount (Dollars)]]/Table1[[#This Row],[NEWdatediff]]</f>
        <v>1170</v>
      </c>
      <c r="V872" s="82" t="s">
        <v>140</v>
      </c>
      <c r="W872" s="82" t="s">
        <v>91</v>
      </c>
      <c r="X872" s="82" t="s">
        <v>72</v>
      </c>
      <c r="Y872" s="82" t="s">
        <v>73</v>
      </c>
      <c r="Z872" s="82">
        <v>1</v>
      </c>
      <c r="AB872" s="82" t="s">
        <v>2752</v>
      </c>
      <c r="AD872" s="82" t="s">
        <v>1053</v>
      </c>
      <c r="AE872" s="82" t="s">
        <v>2753</v>
      </c>
      <c r="AN872" s="82" t="s">
        <v>76</v>
      </c>
      <c r="AO872" s="82" t="s">
        <v>2754</v>
      </c>
      <c r="AP872" s="82">
        <v>150000</v>
      </c>
      <c r="AQ872" s="82" t="s">
        <v>109</v>
      </c>
      <c r="AR872" s="82" t="s">
        <v>4274</v>
      </c>
      <c r="AS872" s="84">
        <v>41728</v>
      </c>
      <c r="AT872" s="85">
        <v>2014</v>
      </c>
      <c r="AU872" s="82" t="s">
        <v>4277</v>
      </c>
      <c r="AV872" s="84">
        <v>42003</v>
      </c>
      <c r="AW872" s="85">
        <v>2014</v>
      </c>
      <c r="AX872" s="85">
        <f>Table1[[#This Row],[End TEST]]-Table1[[#This Row],[Start TEST]]</f>
        <v>0</v>
      </c>
      <c r="AY872" s="85">
        <f>Table1[[#This Row],[TEST_Diff]]+1</f>
        <v>1</v>
      </c>
      <c r="AZ872" s="92">
        <f>DATEDIF(Table1[[#This Row],[Start Year]],Table1[[#This Row],[End Year]],"d") / 365</f>
        <v>0.75342465753424659</v>
      </c>
    </row>
    <row r="873" spans="1:52" x14ac:dyDescent="0.5">
      <c r="A873" s="82">
        <v>81</v>
      </c>
      <c r="B873" s="82" t="s">
        <v>2749</v>
      </c>
      <c r="D873" s="90">
        <v>43371</v>
      </c>
      <c r="E873" s="90" t="s">
        <v>2750</v>
      </c>
      <c r="F873" s="90"/>
      <c r="G873" s="82" t="s">
        <v>2750</v>
      </c>
      <c r="H873" s="82" t="s">
        <v>2751</v>
      </c>
      <c r="I873" s="80" t="s">
        <v>98</v>
      </c>
      <c r="J873" s="80">
        <v>100</v>
      </c>
      <c r="K873" s="80">
        <v>132</v>
      </c>
      <c r="L873" s="80" t="s">
        <v>1411</v>
      </c>
      <c r="M873" s="80">
        <v>0.69</v>
      </c>
      <c r="N873" s="80">
        <v>40.069099000000001</v>
      </c>
      <c r="O873" s="80">
        <v>45.038189000000003</v>
      </c>
      <c r="P873" s="80" t="s">
        <v>268</v>
      </c>
      <c r="Q873" s="80">
        <v>0</v>
      </c>
      <c r="R873" s="80">
        <v>37.477907000000002</v>
      </c>
      <c r="S873" s="80">
        <v>39.411562000000004</v>
      </c>
      <c r="T873" s="80">
        <v>1035</v>
      </c>
      <c r="U873" s="91">
        <f>Table1[[#This Row],[Distribution Amount (Dollars)]]/Table1[[#This Row],[NEWdatediff]]</f>
        <v>1035</v>
      </c>
      <c r="V873" s="82" t="s">
        <v>140</v>
      </c>
      <c r="W873" s="82" t="s">
        <v>91</v>
      </c>
      <c r="X873" s="82" t="s">
        <v>72</v>
      </c>
      <c r="Y873" s="82" t="s">
        <v>73</v>
      </c>
      <c r="Z873" s="82">
        <v>1</v>
      </c>
      <c r="AB873" s="82" t="s">
        <v>2752</v>
      </c>
      <c r="AD873" s="82" t="s">
        <v>267</v>
      </c>
      <c r="AE873" s="82" t="s">
        <v>2753</v>
      </c>
      <c r="AN873" s="82" t="s">
        <v>76</v>
      </c>
      <c r="AO873" s="82" t="s">
        <v>2754</v>
      </c>
      <c r="AP873" s="82">
        <v>150000</v>
      </c>
      <c r="AQ873" s="82" t="s">
        <v>109</v>
      </c>
      <c r="AR873" s="82" t="s">
        <v>4274</v>
      </c>
      <c r="AS873" s="84">
        <v>41728</v>
      </c>
      <c r="AT873" s="85">
        <v>2014</v>
      </c>
      <c r="AU873" s="82" t="s">
        <v>4277</v>
      </c>
      <c r="AV873" s="84">
        <v>42003</v>
      </c>
      <c r="AW873" s="85">
        <v>2014</v>
      </c>
      <c r="AX873" s="85">
        <f>Table1[[#This Row],[End TEST]]-Table1[[#This Row],[Start TEST]]</f>
        <v>0</v>
      </c>
      <c r="AY873" s="85">
        <f>Table1[[#This Row],[TEST_Diff]]+1</f>
        <v>1</v>
      </c>
      <c r="AZ873" s="92">
        <f>DATEDIF(Table1[[#This Row],[Start Year]],Table1[[#This Row],[End Year]],"d") / 365</f>
        <v>0.75342465753424659</v>
      </c>
    </row>
    <row r="874" spans="1:52" x14ac:dyDescent="0.5">
      <c r="A874" s="82">
        <v>81</v>
      </c>
      <c r="B874" s="82" t="s">
        <v>2749</v>
      </c>
      <c r="D874" s="90">
        <v>43371</v>
      </c>
      <c r="E874" s="90" t="s">
        <v>2750</v>
      </c>
      <c r="F874" s="90"/>
      <c r="G874" s="82" t="s">
        <v>2750</v>
      </c>
      <c r="H874" s="82" t="s">
        <v>2751</v>
      </c>
      <c r="I874" s="80" t="s">
        <v>98</v>
      </c>
      <c r="J874" s="80">
        <v>100</v>
      </c>
      <c r="K874" s="80">
        <v>132</v>
      </c>
      <c r="L874" s="80" t="s">
        <v>1453</v>
      </c>
      <c r="M874" s="80">
        <v>0.45</v>
      </c>
      <c r="N874" s="80">
        <v>-37.384836</v>
      </c>
      <c r="O874" s="80">
        <v>-12.58666</v>
      </c>
      <c r="P874" s="80" t="s">
        <v>195</v>
      </c>
      <c r="Q874" s="80">
        <v>0</v>
      </c>
      <c r="R874" s="80">
        <v>25.14509</v>
      </c>
      <c r="S874" s="80">
        <v>-80.396960000000007</v>
      </c>
      <c r="T874" s="80">
        <v>675</v>
      </c>
      <c r="U874" s="91">
        <f>Table1[[#This Row],[Distribution Amount (Dollars)]]/Table1[[#This Row],[NEWdatediff]]</f>
        <v>675</v>
      </c>
      <c r="V874" s="82" t="s">
        <v>140</v>
      </c>
      <c r="W874" s="82" t="s">
        <v>91</v>
      </c>
      <c r="X874" s="82" t="s">
        <v>72</v>
      </c>
      <c r="Y874" s="82" t="s">
        <v>73</v>
      </c>
      <c r="Z874" s="82">
        <v>1</v>
      </c>
      <c r="AB874" s="82" t="s">
        <v>2752</v>
      </c>
      <c r="AD874" s="82" t="s">
        <v>1408</v>
      </c>
      <c r="AE874" s="82" t="s">
        <v>2753</v>
      </c>
      <c r="AN874" s="82" t="s">
        <v>76</v>
      </c>
      <c r="AO874" s="82" t="s">
        <v>2754</v>
      </c>
      <c r="AP874" s="82">
        <v>150000</v>
      </c>
      <c r="AQ874" s="82" t="s">
        <v>109</v>
      </c>
      <c r="AR874" s="82" t="s">
        <v>4274</v>
      </c>
      <c r="AS874" s="84">
        <v>41728</v>
      </c>
      <c r="AT874" s="85">
        <v>2014</v>
      </c>
      <c r="AU874" s="82" t="s">
        <v>4277</v>
      </c>
      <c r="AV874" s="84">
        <v>42003</v>
      </c>
      <c r="AW874" s="85">
        <v>2014</v>
      </c>
      <c r="AX874" s="85">
        <f>Table1[[#This Row],[End TEST]]-Table1[[#This Row],[Start TEST]]</f>
        <v>0</v>
      </c>
      <c r="AY874" s="85">
        <f>Table1[[#This Row],[TEST_Diff]]+1</f>
        <v>1</v>
      </c>
      <c r="AZ874" s="92">
        <f>DATEDIF(Table1[[#This Row],[Start Year]],Table1[[#This Row],[End Year]],"d") / 365</f>
        <v>0.75342465753424659</v>
      </c>
    </row>
    <row r="875" spans="1:52" x14ac:dyDescent="0.5">
      <c r="A875" s="82">
        <v>81</v>
      </c>
      <c r="B875" s="82" t="s">
        <v>2749</v>
      </c>
      <c r="D875" s="90">
        <v>43371</v>
      </c>
      <c r="E875" s="90" t="s">
        <v>2750</v>
      </c>
      <c r="F875" s="90"/>
      <c r="G875" s="82" t="s">
        <v>2750</v>
      </c>
      <c r="H875" s="82" t="s">
        <v>2751</v>
      </c>
      <c r="I875" s="80" t="s">
        <v>98</v>
      </c>
      <c r="J875" s="80">
        <v>100</v>
      </c>
      <c r="K875" s="80">
        <v>132</v>
      </c>
      <c r="L875" s="80" t="s">
        <v>1436</v>
      </c>
      <c r="M875" s="80">
        <v>2.78</v>
      </c>
      <c r="N875" s="80">
        <v>41.608635</v>
      </c>
      <c r="O875" s="80">
        <v>21.745274999999999</v>
      </c>
      <c r="P875" s="80" t="s">
        <v>307</v>
      </c>
      <c r="Q875" s="80">
        <v>0</v>
      </c>
      <c r="R875" s="80">
        <v>48.122632000000003</v>
      </c>
      <c r="S875" s="80">
        <v>30.108753</v>
      </c>
      <c r="T875" s="80">
        <v>4170</v>
      </c>
      <c r="U875" s="91">
        <f>Table1[[#This Row],[Distribution Amount (Dollars)]]/Table1[[#This Row],[NEWdatediff]]</f>
        <v>4170</v>
      </c>
      <c r="V875" s="82" t="s">
        <v>140</v>
      </c>
      <c r="W875" s="82" t="s">
        <v>91</v>
      </c>
      <c r="X875" s="82" t="s">
        <v>72</v>
      </c>
      <c r="Y875" s="82" t="s">
        <v>73</v>
      </c>
      <c r="Z875" s="82">
        <v>1</v>
      </c>
      <c r="AB875" s="82" t="s">
        <v>2752</v>
      </c>
      <c r="AD875" s="82" t="s">
        <v>1418</v>
      </c>
      <c r="AE875" s="82" t="s">
        <v>2753</v>
      </c>
      <c r="AN875" s="82" t="s">
        <v>76</v>
      </c>
      <c r="AO875" s="82" t="s">
        <v>2754</v>
      </c>
      <c r="AP875" s="82">
        <v>150000</v>
      </c>
      <c r="AQ875" s="82" t="s">
        <v>109</v>
      </c>
      <c r="AR875" s="82" t="s">
        <v>4274</v>
      </c>
      <c r="AS875" s="84">
        <v>41728</v>
      </c>
      <c r="AT875" s="85">
        <v>2014</v>
      </c>
      <c r="AU875" s="82" t="s">
        <v>4277</v>
      </c>
      <c r="AV875" s="84">
        <v>42003</v>
      </c>
      <c r="AW875" s="85">
        <v>2014</v>
      </c>
      <c r="AX875" s="85">
        <f>Table1[[#This Row],[End TEST]]-Table1[[#This Row],[Start TEST]]</f>
        <v>0</v>
      </c>
      <c r="AY875" s="85">
        <f>Table1[[#This Row],[TEST_Diff]]+1</f>
        <v>1</v>
      </c>
      <c r="AZ875" s="92">
        <f>DATEDIF(Table1[[#This Row],[Start Year]],Table1[[#This Row],[End Year]],"d") / 365</f>
        <v>0.75342465753424659</v>
      </c>
    </row>
    <row r="876" spans="1:52" x14ac:dyDescent="0.5">
      <c r="A876" s="82">
        <v>81</v>
      </c>
      <c r="B876" s="82" t="s">
        <v>2749</v>
      </c>
      <c r="D876" s="90">
        <v>43371</v>
      </c>
      <c r="E876" s="90" t="s">
        <v>2750</v>
      </c>
      <c r="F876" s="90"/>
      <c r="G876" s="82" t="s">
        <v>2750</v>
      </c>
      <c r="H876" s="82" t="s">
        <v>2751</v>
      </c>
      <c r="I876" s="80" t="s">
        <v>98</v>
      </c>
      <c r="J876" s="80">
        <v>100</v>
      </c>
      <c r="K876" s="80">
        <v>132</v>
      </c>
      <c r="L876" s="80" t="s">
        <v>1451</v>
      </c>
      <c r="M876" s="80">
        <v>0.45</v>
      </c>
      <c r="N876" s="80">
        <v>3.75298</v>
      </c>
      <c r="O876" s="80">
        <v>8.7740799999999997</v>
      </c>
      <c r="P876" s="80" t="s">
        <v>69</v>
      </c>
      <c r="Q876" s="80">
        <v>0</v>
      </c>
      <c r="R876" s="80">
        <v>2.6272389999999999</v>
      </c>
      <c r="S876" s="80">
        <v>23.381664000000001</v>
      </c>
      <c r="T876" s="80">
        <v>675</v>
      </c>
      <c r="U876" s="91">
        <f>Table1[[#This Row],[Distribution Amount (Dollars)]]/Table1[[#This Row],[NEWdatediff]]</f>
        <v>675</v>
      </c>
      <c r="V876" s="82" t="s">
        <v>140</v>
      </c>
      <c r="W876" s="82" t="s">
        <v>91</v>
      </c>
      <c r="X876" s="82" t="s">
        <v>72</v>
      </c>
      <c r="Y876" s="82" t="s">
        <v>73</v>
      </c>
      <c r="Z876" s="82">
        <v>1</v>
      </c>
      <c r="AB876" s="82" t="s">
        <v>2752</v>
      </c>
      <c r="AD876" s="82" t="s">
        <v>1409</v>
      </c>
      <c r="AE876" s="82" t="s">
        <v>2753</v>
      </c>
      <c r="AN876" s="82" t="s">
        <v>76</v>
      </c>
      <c r="AO876" s="82" t="s">
        <v>2754</v>
      </c>
      <c r="AP876" s="82">
        <v>150000</v>
      </c>
      <c r="AQ876" s="82" t="s">
        <v>109</v>
      </c>
      <c r="AR876" s="82" t="s">
        <v>4274</v>
      </c>
      <c r="AS876" s="84">
        <v>41728</v>
      </c>
      <c r="AT876" s="85">
        <v>2014</v>
      </c>
      <c r="AU876" s="82" t="s">
        <v>4277</v>
      </c>
      <c r="AV876" s="84">
        <v>42003</v>
      </c>
      <c r="AW876" s="85">
        <v>2014</v>
      </c>
      <c r="AX876" s="85">
        <f>Table1[[#This Row],[End TEST]]-Table1[[#This Row],[Start TEST]]</f>
        <v>0</v>
      </c>
      <c r="AY876" s="85">
        <f>Table1[[#This Row],[TEST_Diff]]+1</f>
        <v>1</v>
      </c>
      <c r="AZ876" s="92">
        <f>DATEDIF(Table1[[#This Row],[Start Year]],Table1[[#This Row],[End Year]],"d") / 365</f>
        <v>0.75342465753424659</v>
      </c>
    </row>
    <row r="877" spans="1:52" x14ac:dyDescent="0.5">
      <c r="A877" s="82">
        <v>81</v>
      </c>
      <c r="B877" s="82" t="s">
        <v>2749</v>
      </c>
      <c r="D877" s="90">
        <v>43371</v>
      </c>
      <c r="E877" s="90" t="s">
        <v>2750</v>
      </c>
      <c r="F877" s="90"/>
      <c r="G877" s="82" t="s">
        <v>2750</v>
      </c>
      <c r="H877" s="82" t="s">
        <v>2751</v>
      </c>
      <c r="I877" s="80" t="s">
        <v>98</v>
      </c>
      <c r="J877" s="80">
        <v>100</v>
      </c>
      <c r="K877" s="80">
        <v>132</v>
      </c>
      <c r="L877" s="80" t="s">
        <v>89</v>
      </c>
      <c r="M877" s="80">
        <v>0.45</v>
      </c>
      <c r="N877" s="80">
        <v>6.8808540000000002</v>
      </c>
      <c r="O877" s="80">
        <v>-1.167594</v>
      </c>
      <c r="P877" s="80" t="s">
        <v>69</v>
      </c>
      <c r="Q877" s="80">
        <v>0</v>
      </c>
      <c r="R877" s="80">
        <v>2.6272389999999999</v>
      </c>
      <c r="S877" s="80">
        <v>23.381664000000001</v>
      </c>
      <c r="T877" s="80">
        <v>675</v>
      </c>
      <c r="U877" s="91">
        <f>Table1[[#This Row],[Distribution Amount (Dollars)]]/Table1[[#This Row],[NEWdatediff]]</f>
        <v>675</v>
      </c>
      <c r="V877" s="82" t="s">
        <v>140</v>
      </c>
      <c r="W877" s="82" t="s">
        <v>91</v>
      </c>
      <c r="X877" s="82" t="s">
        <v>72</v>
      </c>
      <c r="Y877" s="82" t="s">
        <v>73</v>
      </c>
      <c r="Z877" s="82">
        <v>1</v>
      </c>
      <c r="AB877" s="82" t="s">
        <v>2752</v>
      </c>
      <c r="AD877" s="82" t="s">
        <v>719</v>
      </c>
      <c r="AE877" s="82" t="s">
        <v>2753</v>
      </c>
      <c r="AN877" s="82" t="s">
        <v>76</v>
      </c>
      <c r="AO877" s="82" t="s">
        <v>2754</v>
      </c>
      <c r="AP877" s="82">
        <v>150000</v>
      </c>
      <c r="AQ877" s="82" t="s">
        <v>109</v>
      </c>
      <c r="AR877" s="82" t="s">
        <v>4274</v>
      </c>
      <c r="AS877" s="84">
        <v>41728</v>
      </c>
      <c r="AT877" s="85">
        <v>2014</v>
      </c>
      <c r="AU877" s="82" t="s">
        <v>4277</v>
      </c>
      <c r="AV877" s="84">
        <v>42003</v>
      </c>
      <c r="AW877" s="85">
        <v>2014</v>
      </c>
      <c r="AX877" s="85">
        <f>Table1[[#This Row],[End TEST]]-Table1[[#This Row],[Start TEST]]</f>
        <v>0</v>
      </c>
      <c r="AY877" s="85">
        <f>Table1[[#This Row],[TEST_Diff]]+1</f>
        <v>1</v>
      </c>
      <c r="AZ877" s="92">
        <f>DATEDIF(Table1[[#This Row],[Start Year]],Table1[[#This Row],[End Year]],"d") / 365</f>
        <v>0.75342465753424659</v>
      </c>
    </row>
    <row r="878" spans="1:52" x14ac:dyDescent="0.5">
      <c r="A878" s="82">
        <v>81</v>
      </c>
      <c r="B878" s="82" t="s">
        <v>2749</v>
      </c>
      <c r="D878" s="90">
        <v>43371</v>
      </c>
      <c r="E878" s="90" t="s">
        <v>2750</v>
      </c>
      <c r="F878" s="90"/>
      <c r="G878" s="82" t="s">
        <v>2750</v>
      </c>
      <c r="H878" s="82" t="s">
        <v>2751</v>
      </c>
      <c r="I878" s="80" t="s">
        <v>98</v>
      </c>
      <c r="J878" s="80">
        <v>100</v>
      </c>
      <c r="K878" s="80">
        <v>132</v>
      </c>
      <c r="L878" s="80" t="s">
        <v>153</v>
      </c>
      <c r="M878" s="80">
        <v>0.45</v>
      </c>
      <c r="N878" s="80">
        <v>-14.311909999999999</v>
      </c>
      <c r="O878" s="80">
        <v>28.23479</v>
      </c>
      <c r="P878" s="80" t="s">
        <v>69</v>
      </c>
      <c r="Q878" s="80">
        <v>0</v>
      </c>
      <c r="R878" s="80">
        <v>2.6272389999999999</v>
      </c>
      <c r="S878" s="80">
        <v>23.381664000000001</v>
      </c>
      <c r="T878" s="80">
        <v>675</v>
      </c>
      <c r="U878" s="91">
        <f>Table1[[#This Row],[Distribution Amount (Dollars)]]/Table1[[#This Row],[NEWdatediff]]</f>
        <v>675</v>
      </c>
      <c r="V878" s="82" t="s">
        <v>140</v>
      </c>
      <c r="W878" s="82" t="s">
        <v>91</v>
      </c>
      <c r="X878" s="82" t="s">
        <v>72</v>
      </c>
      <c r="Y878" s="82" t="s">
        <v>73</v>
      </c>
      <c r="Z878" s="82">
        <v>1</v>
      </c>
      <c r="AB878" s="82" t="s">
        <v>2752</v>
      </c>
      <c r="AD878" s="82" t="s">
        <v>693</v>
      </c>
      <c r="AE878" s="82" t="s">
        <v>2753</v>
      </c>
      <c r="AN878" s="82" t="s">
        <v>76</v>
      </c>
      <c r="AO878" s="82" t="s">
        <v>2754</v>
      </c>
      <c r="AP878" s="82">
        <v>150000</v>
      </c>
      <c r="AQ878" s="82" t="s">
        <v>109</v>
      </c>
      <c r="AR878" s="82" t="s">
        <v>4274</v>
      </c>
      <c r="AS878" s="84">
        <v>41728</v>
      </c>
      <c r="AT878" s="85">
        <v>2014</v>
      </c>
      <c r="AU878" s="82" t="s">
        <v>4277</v>
      </c>
      <c r="AV878" s="84">
        <v>42003</v>
      </c>
      <c r="AW878" s="85">
        <v>2014</v>
      </c>
      <c r="AX878" s="85">
        <f>Table1[[#This Row],[End TEST]]-Table1[[#This Row],[Start TEST]]</f>
        <v>0</v>
      </c>
      <c r="AY878" s="85">
        <f>Table1[[#This Row],[TEST_Diff]]+1</f>
        <v>1</v>
      </c>
      <c r="AZ878" s="92">
        <f>DATEDIF(Table1[[#This Row],[Start Year]],Table1[[#This Row],[End Year]],"d") / 365</f>
        <v>0.75342465753424659</v>
      </c>
    </row>
    <row r="879" spans="1:52" x14ac:dyDescent="0.5">
      <c r="A879" s="82">
        <v>81</v>
      </c>
      <c r="B879" s="82" t="s">
        <v>2749</v>
      </c>
      <c r="D879" s="90">
        <v>43371</v>
      </c>
      <c r="E879" s="90" t="s">
        <v>2750</v>
      </c>
      <c r="F879" s="90"/>
      <c r="G879" s="82" t="s">
        <v>2750</v>
      </c>
      <c r="H879" s="82" t="s">
        <v>2751</v>
      </c>
      <c r="I879" s="80" t="s">
        <v>98</v>
      </c>
      <c r="J879" s="80">
        <v>100</v>
      </c>
      <c r="K879" s="80">
        <v>132</v>
      </c>
      <c r="L879" s="80" t="s">
        <v>689</v>
      </c>
      <c r="M879" s="80">
        <v>0.78</v>
      </c>
      <c r="N879" s="80">
        <v>18.109580999999999</v>
      </c>
      <c r="O879" s="80">
        <v>-77.297507999999993</v>
      </c>
      <c r="P879" s="80" t="s">
        <v>195</v>
      </c>
      <c r="Q879" s="80">
        <v>0</v>
      </c>
      <c r="R879" s="80">
        <v>25.14509</v>
      </c>
      <c r="S879" s="80">
        <v>-80.396960000000007</v>
      </c>
      <c r="T879" s="80">
        <v>1170</v>
      </c>
      <c r="U879" s="91">
        <f>Table1[[#This Row],[Distribution Amount (Dollars)]]/Table1[[#This Row],[NEWdatediff]]</f>
        <v>1170</v>
      </c>
      <c r="V879" s="82" t="s">
        <v>140</v>
      </c>
      <c r="W879" s="82" t="s">
        <v>91</v>
      </c>
      <c r="X879" s="82" t="s">
        <v>72</v>
      </c>
      <c r="Y879" s="82" t="s">
        <v>73</v>
      </c>
      <c r="Z879" s="82">
        <v>1</v>
      </c>
      <c r="AB879" s="82" t="s">
        <v>2752</v>
      </c>
      <c r="AD879" s="82" t="s">
        <v>1427</v>
      </c>
      <c r="AE879" s="82" t="s">
        <v>2753</v>
      </c>
      <c r="AN879" s="82" t="s">
        <v>76</v>
      </c>
      <c r="AO879" s="82" t="s">
        <v>2754</v>
      </c>
      <c r="AP879" s="82">
        <v>150000</v>
      </c>
      <c r="AQ879" s="82" t="s">
        <v>109</v>
      </c>
      <c r="AR879" s="82" t="s">
        <v>4274</v>
      </c>
      <c r="AS879" s="84">
        <v>41728</v>
      </c>
      <c r="AT879" s="85">
        <v>2014</v>
      </c>
      <c r="AU879" s="82" t="s">
        <v>4277</v>
      </c>
      <c r="AV879" s="84">
        <v>42003</v>
      </c>
      <c r="AW879" s="85">
        <v>2014</v>
      </c>
      <c r="AX879" s="85">
        <f>Table1[[#This Row],[End TEST]]-Table1[[#This Row],[Start TEST]]</f>
        <v>0</v>
      </c>
      <c r="AY879" s="85">
        <f>Table1[[#This Row],[TEST_Diff]]+1</f>
        <v>1</v>
      </c>
      <c r="AZ879" s="92">
        <f>DATEDIF(Table1[[#This Row],[Start Year]],Table1[[#This Row],[End Year]],"d") / 365</f>
        <v>0.75342465753424659</v>
      </c>
    </row>
    <row r="880" spans="1:52" x14ac:dyDescent="0.5">
      <c r="A880" s="82">
        <v>81</v>
      </c>
      <c r="B880" s="82" t="s">
        <v>2749</v>
      </c>
      <c r="D880" s="90">
        <v>43371</v>
      </c>
      <c r="E880" s="90" t="s">
        <v>2750</v>
      </c>
      <c r="F880" s="90"/>
      <c r="G880" s="82" t="s">
        <v>2750</v>
      </c>
      <c r="H880" s="82" t="s">
        <v>2751</v>
      </c>
      <c r="I880" s="80" t="s">
        <v>98</v>
      </c>
      <c r="J880" s="80">
        <v>100</v>
      </c>
      <c r="K880" s="80">
        <v>132</v>
      </c>
      <c r="L880" s="80" t="s">
        <v>1418</v>
      </c>
      <c r="M880" s="80">
        <v>2.78</v>
      </c>
      <c r="N880" s="80">
        <v>53.709808000000002</v>
      </c>
      <c r="O880" s="80">
        <v>27.953388</v>
      </c>
      <c r="P880" s="80" t="s">
        <v>307</v>
      </c>
      <c r="Q880" s="80">
        <v>0</v>
      </c>
      <c r="R880" s="80">
        <v>48.122632000000003</v>
      </c>
      <c r="S880" s="80">
        <v>30.108753</v>
      </c>
      <c r="T880" s="80">
        <v>4170</v>
      </c>
      <c r="U880" s="91">
        <f>Table1[[#This Row],[Distribution Amount (Dollars)]]/Table1[[#This Row],[NEWdatediff]]</f>
        <v>4170</v>
      </c>
      <c r="V880" s="82" t="s">
        <v>140</v>
      </c>
      <c r="W880" s="82" t="s">
        <v>91</v>
      </c>
      <c r="X880" s="82" t="s">
        <v>72</v>
      </c>
      <c r="Y880" s="82" t="s">
        <v>73</v>
      </c>
      <c r="Z880" s="82">
        <v>1</v>
      </c>
      <c r="AB880" s="82" t="s">
        <v>2752</v>
      </c>
      <c r="AD880" s="82" t="s">
        <v>500</v>
      </c>
      <c r="AE880" s="82" t="s">
        <v>2753</v>
      </c>
      <c r="AN880" s="82" t="s">
        <v>76</v>
      </c>
      <c r="AO880" s="82" t="s">
        <v>2754</v>
      </c>
      <c r="AP880" s="82">
        <v>150000</v>
      </c>
      <c r="AQ880" s="82" t="s">
        <v>109</v>
      </c>
      <c r="AR880" s="82" t="s">
        <v>4274</v>
      </c>
      <c r="AS880" s="84">
        <v>41728</v>
      </c>
      <c r="AT880" s="85">
        <v>2014</v>
      </c>
      <c r="AU880" s="82" t="s">
        <v>4277</v>
      </c>
      <c r="AV880" s="84">
        <v>42003</v>
      </c>
      <c r="AW880" s="85">
        <v>2014</v>
      </c>
      <c r="AX880" s="85">
        <f>Table1[[#This Row],[End TEST]]-Table1[[#This Row],[Start TEST]]</f>
        <v>0</v>
      </c>
      <c r="AY880" s="85">
        <f>Table1[[#This Row],[TEST_Diff]]+1</f>
        <v>1</v>
      </c>
      <c r="AZ880" s="92">
        <f>DATEDIF(Table1[[#This Row],[Start Year]],Table1[[#This Row],[End Year]],"d") / 365</f>
        <v>0.75342465753424659</v>
      </c>
    </row>
    <row r="881" spans="1:52" x14ac:dyDescent="0.5">
      <c r="A881" s="82">
        <v>81</v>
      </c>
      <c r="B881" s="82" t="s">
        <v>2749</v>
      </c>
      <c r="D881" s="90">
        <v>43371</v>
      </c>
      <c r="E881" s="90" t="s">
        <v>2750</v>
      </c>
      <c r="F881" s="90"/>
      <c r="G881" s="82" t="s">
        <v>2750</v>
      </c>
      <c r="H881" s="82" t="s">
        <v>2751</v>
      </c>
      <c r="I881" s="80" t="s">
        <v>98</v>
      </c>
      <c r="J881" s="80">
        <v>100</v>
      </c>
      <c r="K881" s="80">
        <v>132</v>
      </c>
      <c r="L881" s="80" t="s">
        <v>1162</v>
      </c>
      <c r="M881" s="80">
        <v>0.45</v>
      </c>
      <c r="N881" s="80">
        <v>10.785546</v>
      </c>
      <c r="O881" s="80">
        <v>-11.029862</v>
      </c>
      <c r="P881" s="80" t="s">
        <v>69</v>
      </c>
      <c r="Q881" s="80">
        <v>0</v>
      </c>
      <c r="R881" s="80">
        <v>2.6272389999999999</v>
      </c>
      <c r="S881" s="80">
        <v>23.381664000000001</v>
      </c>
      <c r="T881" s="80">
        <v>675</v>
      </c>
      <c r="U881" s="91">
        <f>Table1[[#This Row],[Distribution Amount (Dollars)]]/Table1[[#This Row],[NEWdatediff]]</f>
        <v>675</v>
      </c>
      <c r="V881" s="82" t="s">
        <v>140</v>
      </c>
      <c r="W881" s="82" t="s">
        <v>91</v>
      </c>
      <c r="X881" s="82" t="s">
        <v>72</v>
      </c>
      <c r="Y881" s="82" t="s">
        <v>73</v>
      </c>
      <c r="Z881" s="82">
        <v>1</v>
      </c>
      <c r="AB881" s="82" t="s">
        <v>2752</v>
      </c>
      <c r="AD881" s="82" t="s">
        <v>959</v>
      </c>
      <c r="AE881" s="82" t="s">
        <v>2753</v>
      </c>
      <c r="AN881" s="82" t="s">
        <v>76</v>
      </c>
      <c r="AO881" s="82" t="s">
        <v>2754</v>
      </c>
      <c r="AP881" s="82">
        <v>150000</v>
      </c>
      <c r="AQ881" s="82" t="s">
        <v>109</v>
      </c>
      <c r="AR881" s="82" t="s">
        <v>4274</v>
      </c>
      <c r="AS881" s="84">
        <v>41728</v>
      </c>
      <c r="AT881" s="85">
        <v>2014</v>
      </c>
      <c r="AU881" s="82" t="s">
        <v>4277</v>
      </c>
      <c r="AV881" s="84">
        <v>42003</v>
      </c>
      <c r="AW881" s="85">
        <v>2014</v>
      </c>
      <c r="AX881" s="85">
        <f>Table1[[#This Row],[End TEST]]-Table1[[#This Row],[Start TEST]]</f>
        <v>0</v>
      </c>
      <c r="AY881" s="85">
        <f>Table1[[#This Row],[TEST_Diff]]+1</f>
        <v>1</v>
      </c>
      <c r="AZ881" s="92">
        <f>DATEDIF(Table1[[#This Row],[Start Year]],Table1[[#This Row],[End Year]],"d") / 365</f>
        <v>0.75342465753424659</v>
      </c>
    </row>
    <row r="882" spans="1:52" x14ac:dyDescent="0.5">
      <c r="A882" s="82">
        <v>81</v>
      </c>
      <c r="B882" s="82" t="s">
        <v>2749</v>
      </c>
      <c r="D882" s="90">
        <v>43371</v>
      </c>
      <c r="E882" s="90" t="s">
        <v>2750</v>
      </c>
      <c r="F882" s="90"/>
      <c r="G882" s="82" t="s">
        <v>2750</v>
      </c>
      <c r="H882" s="82" t="s">
        <v>2751</v>
      </c>
      <c r="I882" s="80" t="s">
        <v>98</v>
      </c>
      <c r="J882" s="80">
        <v>100</v>
      </c>
      <c r="K882" s="80">
        <v>132</v>
      </c>
      <c r="L882" s="80" t="s">
        <v>82</v>
      </c>
      <c r="M882" s="80">
        <v>0.45</v>
      </c>
      <c r="N882" s="80">
        <v>15.221447</v>
      </c>
      <c r="O882" s="80">
        <v>-14.820880000000001</v>
      </c>
      <c r="P882" s="80" t="s">
        <v>69</v>
      </c>
      <c r="Q882" s="80">
        <v>0</v>
      </c>
      <c r="R882" s="80">
        <v>2.6272389999999999</v>
      </c>
      <c r="S882" s="80">
        <v>23.381664000000001</v>
      </c>
      <c r="T882" s="80">
        <v>675</v>
      </c>
      <c r="U882" s="91">
        <f>Table1[[#This Row],[Distribution Amount (Dollars)]]/Table1[[#This Row],[NEWdatediff]]</f>
        <v>675</v>
      </c>
      <c r="V882" s="82" t="s">
        <v>140</v>
      </c>
      <c r="W882" s="82" t="s">
        <v>91</v>
      </c>
      <c r="X882" s="82" t="s">
        <v>72</v>
      </c>
      <c r="Y882" s="82" t="s">
        <v>73</v>
      </c>
      <c r="Z882" s="82">
        <v>1</v>
      </c>
      <c r="AB882" s="82" t="s">
        <v>2752</v>
      </c>
      <c r="AD882" s="82" t="s">
        <v>587</v>
      </c>
      <c r="AE882" s="82" t="s">
        <v>2753</v>
      </c>
      <c r="AN882" s="82" t="s">
        <v>76</v>
      </c>
      <c r="AO882" s="82" t="s">
        <v>2754</v>
      </c>
      <c r="AP882" s="82">
        <v>150000</v>
      </c>
      <c r="AQ882" s="82" t="s">
        <v>109</v>
      </c>
      <c r="AR882" s="82" t="s">
        <v>4274</v>
      </c>
      <c r="AS882" s="84">
        <v>41728</v>
      </c>
      <c r="AT882" s="85">
        <v>2014</v>
      </c>
      <c r="AU882" s="82" t="s">
        <v>4277</v>
      </c>
      <c r="AV882" s="84">
        <v>42003</v>
      </c>
      <c r="AW882" s="85">
        <v>2014</v>
      </c>
      <c r="AX882" s="85">
        <f>Table1[[#This Row],[End TEST]]-Table1[[#This Row],[Start TEST]]</f>
        <v>0</v>
      </c>
      <c r="AY882" s="85">
        <f>Table1[[#This Row],[TEST_Diff]]+1</f>
        <v>1</v>
      </c>
      <c r="AZ882" s="92">
        <f>DATEDIF(Table1[[#This Row],[Start Year]],Table1[[#This Row],[End Year]],"d") / 365</f>
        <v>0.75342465753424659</v>
      </c>
    </row>
    <row r="883" spans="1:52" x14ac:dyDescent="0.5">
      <c r="A883" s="82">
        <v>81</v>
      </c>
      <c r="B883" s="82" t="s">
        <v>2749</v>
      </c>
      <c r="D883" s="90">
        <v>43371</v>
      </c>
      <c r="E883" s="90" t="s">
        <v>2750</v>
      </c>
      <c r="F883" s="90"/>
      <c r="G883" s="82" t="s">
        <v>2750</v>
      </c>
      <c r="H883" s="82" t="s">
        <v>2751</v>
      </c>
      <c r="I883" s="80" t="s">
        <v>98</v>
      </c>
      <c r="J883" s="80">
        <v>100</v>
      </c>
      <c r="K883" s="80">
        <v>132</v>
      </c>
      <c r="L883" s="80" t="s">
        <v>1176</v>
      </c>
      <c r="M883" s="80">
        <v>0.45</v>
      </c>
      <c r="N883" s="80">
        <v>31.791702000000001</v>
      </c>
      <c r="O883" s="80">
        <v>-7.0926200000000001</v>
      </c>
      <c r="P883" s="80" t="s">
        <v>110</v>
      </c>
      <c r="Q883" s="80">
        <v>0</v>
      </c>
      <c r="R883" s="80">
        <v>26.625188000000001</v>
      </c>
      <c r="S883" s="80">
        <v>6.809552</v>
      </c>
      <c r="T883" s="80">
        <v>675</v>
      </c>
      <c r="U883" s="91">
        <f>Table1[[#This Row],[Distribution Amount (Dollars)]]/Table1[[#This Row],[NEWdatediff]]</f>
        <v>675</v>
      </c>
      <c r="V883" s="82" t="s">
        <v>140</v>
      </c>
      <c r="W883" s="82" t="s">
        <v>91</v>
      </c>
      <c r="X883" s="82" t="s">
        <v>72</v>
      </c>
      <c r="Y883" s="82" t="s">
        <v>73</v>
      </c>
      <c r="Z883" s="82">
        <v>1</v>
      </c>
      <c r="AB883" s="82" t="s">
        <v>2752</v>
      </c>
      <c r="AD883" s="82" t="s">
        <v>730</v>
      </c>
      <c r="AE883" s="82" t="s">
        <v>2753</v>
      </c>
      <c r="AN883" s="82" t="s">
        <v>76</v>
      </c>
      <c r="AO883" s="82" t="s">
        <v>2754</v>
      </c>
      <c r="AP883" s="82">
        <v>150000</v>
      </c>
      <c r="AQ883" s="82" t="s">
        <v>109</v>
      </c>
      <c r="AR883" s="82" t="s">
        <v>4274</v>
      </c>
      <c r="AS883" s="84">
        <v>41728</v>
      </c>
      <c r="AT883" s="85">
        <v>2014</v>
      </c>
      <c r="AU883" s="82" t="s">
        <v>4277</v>
      </c>
      <c r="AV883" s="84">
        <v>42003</v>
      </c>
      <c r="AW883" s="85">
        <v>2014</v>
      </c>
      <c r="AX883" s="85">
        <f>Table1[[#This Row],[End TEST]]-Table1[[#This Row],[Start TEST]]</f>
        <v>0</v>
      </c>
      <c r="AY883" s="85">
        <f>Table1[[#This Row],[TEST_Diff]]+1</f>
        <v>1</v>
      </c>
      <c r="AZ883" s="92">
        <f>DATEDIF(Table1[[#This Row],[Start Year]],Table1[[#This Row],[End Year]],"d") / 365</f>
        <v>0.75342465753424659</v>
      </c>
    </row>
    <row r="884" spans="1:52" x14ac:dyDescent="0.5">
      <c r="A884" s="82">
        <v>81</v>
      </c>
      <c r="B884" s="82" t="s">
        <v>2749</v>
      </c>
      <c r="D884" s="90">
        <v>43371</v>
      </c>
      <c r="E884" s="90" t="s">
        <v>2750</v>
      </c>
      <c r="F884" s="90"/>
      <c r="G884" s="82" t="s">
        <v>2750</v>
      </c>
      <c r="H884" s="82" t="s">
        <v>2751</v>
      </c>
      <c r="I884" s="80" t="s">
        <v>98</v>
      </c>
      <c r="J884" s="80">
        <v>100</v>
      </c>
      <c r="K884" s="80">
        <v>132</v>
      </c>
      <c r="L884" s="80" t="s">
        <v>331</v>
      </c>
      <c r="M884" s="80">
        <v>0.45</v>
      </c>
      <c r="N884" s="80">
        <v>9.3076899999999991</v>
      </c>
      <c r="O884" s="80">
        <v>2.3158340000000002</v>
      </c>
      <c r="P884" s="80" t="s">
        <v>69</v>
      </c>
      <c r="Q884" s="80">
        <v>0</v>
      </c>
      <c r="R884" s="80">
        <v>2.6272389999999999</v>
      </c>
      <c r="S884" s="80">
        <v>23.381664000000001</v>
      </c>
      <c r="T884" s="80">
        <v>675</v>
      </c>
      <c r="U884" s="91">
        <f>Table1[[#This Row],[Distribution Amount (Dollars)]]/Table1[[#This Row],[NEWdatediff]]</f>
        <v>675</v>
      </c>
      <c r="V884" s="82" t="s">
        <v>140</v>
      </c>
      <c r="W884" s="82" t="s">
        <v>91</v>
      </c>
      <c r="X884" s="82" t="s">
        <v>72</v>
      </c>
      <c r="Y884" s="82" t="s">
        <v>73</v>
      </c>
      <c r="Z884" s="82">
        <v>1</v>
      </c>
      <c r="AB884" s="82" t="s">
        <v>2752</v>
      </c>
      <c r="AD884" s="82" t="s">
        <v>1466</v>
      </c>
      <c r="AE884" s="82" t="s">
        <v>2753</v>
      </c>
      <c r="AN884" s="82" t="s">
        <v>76</v>
      </c>
      <c r="AO884" s="82" t="s">
        <v>2754</v>
      </c>
      <c r="AP884" s="82">
        <v>150000</v>
      </c>
      <c r="AQ884" s="82" t="s">
        <v>109</v>
      </c>
      <c r="AR884" s="82" t="s">
        <v>4274</v>
      </c>
      <c r="AS884" s="84">
        <v>41728</v>
      </c>
      <c r="AT884" s="85">
        <v>2014</v>
      </c>
      <c r="AU884" s="82" t="s">
        <v>4277</v>
      </c>
      <c r="AV884" s="84">
        <v>42003</v>
      </c>
      <c r="AW884" s="85">
        <v>2014</v>
      </c>
      <c r="AX884" s="85">
        <f>Table1[[#This Row],[End TEST]]-Table1[[#This Row],[Start TEST]]</f>
        <v>0</v>
      </c>
      <c r="AY884" s="85">
        <f>Table1[[#This Row],[TEST_Diff]]+1</f>
        <v>1</v>
      </c>
      <c r="AZ884" s="92">
        <f>DATEDIF(Table1[[#This Row],[Start Year]],Table1[[#This Row],[End Year]],"d") / 365</f>
        <v>0.75342465753424659</v>
      </c>
    </row>
    <row r="885" spans="1:52" x14ac:dyDescent="0.5">
      <c r="A885" s="82">
        <v>81</v>
      </c>
      <c r="B885" s="82" t="s">
        <v>2749</v>
      </c>
      <c r="D885" s="90">
        <v>43371</v>
      </c>
      <c r="E885" s="90" t="s">
        <v>2750</v>
      </c>
      <c r="F885" s="90"/>
      <c r="G885" s="82" t="s">
        <v>2750</v>
      </c>
      <c r="H885" s="82" t="s">
        <v>2751</v>
      </c>
      <c r="I885" s="80" t="s">
        <v>98</v>
      </c>
      <c r="J885" s="80">
        <v>100</v>
      </c>
      <c r="K885" s="80">
        <v>132</v>
      </c>
      <c r="L885" s="80" t="s">
        <v>151</v>
      </c>
      <c r="M885" s="80">
        <v>0.45</v>
      </c>
      <c r="N885" s="80">
        <v>8.5602839999999993</v>
      </c>
      <c r="O885" s="80">
        <v>-11.791922</v>
      </c>
      <c r="P885" s="80" t="s">
        <v>69</v>
      </c>
      <c r="Q885" s="80">
        <v>0</v>
      </c>
      <c r="R885" s="80">
        <v>2.6272389999999999</v>
      </c>
      <c r="S885" s="80">
        <v>23.381664000000001</v>
      </c>
      <c r="T885" s="80">
        <v>675</v>
      </c>
      <c r="U885" s="91">
        <f>Table1[[#This Row],[Distribution Amount (Dollars)]]/Table1[[#This Row],[NEWdatediff]]</f>
        <v>675</v>
      </c>
      <c r="V885" s="82" t="s">
        <v>140</v>
      </c>
      <c r="W885" s="82" t="s">
        <v>91</v>
      </c>
      <c r="X885" s="82" t="s">
        <v>72</v>
      </c>
      <c r="Y885" s="82" t="s">
        <v>73</v>
      </c>
      <c r="Z885" s="82">
        <v>1</v>
      </c>
      <c r="AB885" s="82" t="s">
        <v>2752</v>
      </c>
      <c r="AD885" s="82" t="s">
        <v>1424</v>
      </c>
      <c r="AE885" s="82" t="s">
        <v>2753</v>
      </c>
      <c r="AN885" s="82" t="s">
        <v>76</v>
      </c>
      <c r="AO885" s="82" t="s">
        <v>2754</v>
      </c>
      <c r="AP885" s="82">
        <v>150000</v>
      </c>
      <c r="AQ885" s="82" t="s">
        <v>109</v>
      </c>
      <c r="AR885" s="82" t="s">
        <v>4274</v>
      </c>
      <c r="AS885" s="84">
        <v>41728</v>
      </c>
      <c r="AT885" s="85">
        <v>2014</v>
      </c>
      <c r="AU885" s="82" t="s">
        <v>4277</v>
      </c>
      <c r="AV885" s="84">
        <v>42003</v>
      </c>
      <c r="AW885" s="85">
        <v>2014</v>
      </c>
      <c r="AX885" s="85">
        <f>Table1[[#This Row],[End TEST]]-Table1[[#This Row],[Start TEST]]</f>
        <v>0</v>
      </c>
      <c r="AY885" s="85">
        <f>Table1[[#This Row],[TEST_Diff]]+1</f>
        <v>1</v>
      </c>
      <c r="AZ885" s="92">
        <f>DATEDIF(Table1[[#This Row],[Start Year]],Table1[[#This Row],[End Year]],"d") / 365</f>
        <v>0.75342465753424659</v>
      </c>
    </row>
    <row r="886" spans="1:52" x14ac:dyDescent="0.5">
      <c r="A886" s="82">
        <v>81</v>
      </c>
      <c r="B886" s="82" t="s">
        <v>2749</v>
      </c>
      <c r="D886" s="90">
        <v>43371</v>
      </c>
      <c r="E886" s="90" t="s">
        <v>2750</v>
      </c>
      <c r="F886" s="90"/>
      <c r="G886" s="82" t="s">
        <v>2750</v>
      </c>
      <c r="H886" s="82" t="s">
        <v>2751</v>
      </c>
      <c r="I886" s="80" t="s">
        <v>98</v>
      </c>
      <c r="J886" s="80">
        <v>100</v>
      </c>
      <c r="K886" s="80">
        <v>132</v>
      </c>
      <c r="L886" s="80" t="s">
        <v>691</v>
      </c>
      <c r="M886" s="80">
        <v>0.78</v>
      </c>
      <c r="N886" s="80">
        <v>17.326188999999999</v>
      </c>
      <c r="O886" s="80">
        <v>-62.753518</v>
      </c>
      <c r="P886" s="80" t="s">
        <v>195</v>
      </c>
      <c r="Q886" s="80">
        <v>0</v>
      </c>
      <c r="R886" s="80">
        <v>25.14509</v>
      </c>
      <c r="S886" s="80">
        <v>-80.396960000000007</v>
      </c>
      <c r="T886" s="80">
        <v>1170</v>
      </c>
      <c r="U886" s="91">
        <f>Table1[[#This Row],[Distribution Amount (Dollars)]]/Table1[[#This Row],[NEWdatediff]]</f>
        <v>1170</v>
      </c>
      <c r="V886" s="82" t="s">
        <v>140</v>
      </c>
      <c r="W886" s="82" t="s">
        <v>91</v>
      </c>
      <c r="X886" s="82" t="s">
        <v>72</v>
      </c>
      <c r="Y886" s="82" t="s">
        <v>73</v>
      </c>
      <c r="Z886" s="82">
        <v>1</v>
      </c>
      <c r="AB886" s="82" t="s">
        <v>2752</v>
      </c>
      <c r="AD886" s="82" t="s">
        <v>957</v>
      </c>
      <c r="AE886" s="82" t="s">
        <v>2753</v>
      </c>
      <c r="AN886" s="82" t="s">
        <v>76</v>
      </c>
      <c r="AO886" s="82" t="s">
        <v>2754</v>
      </c>
      <c r="AP886" s="82">
        <v>150000</v>
      </c>
      <c r="AQ886" s="82" t="s">
        <v>109</v>
      </c>
      <c r="AR886" s="82" t="s">
        <v>4274</v>
      </c>
      <c r="AS886" s="84">
        <v>41728</v>
      </c>
      <c r="AT886" s="85">
        <v>2014</v>
      </c>
      <c r="AU886" s="82" t="s">
        <v>4277</v>
      </c>
      <c r="AV886" s="84">
        <v>42003</v>
      </c>
      <c r="AW886" s="85">
        <v>2014</v>
      </c>
      <c r="AX886" s="85">
        <f>Table1[[#This Row],[End TEST]]-Table1[[#This Row],[Start TEST]]</f>
        <v>0</v>
      </c>
      <c r="AY886" s="85">
        <f>Table1[[#This Row],[TEST_Diff]]+1</f>
        <v>1</v>
      </c>
      <c r="AZ886" s="92">
        <f>DATEDIF(Table1[[#This Row],[Start Year]],Table1[[#This Row],[End Year]],"d") / 365</f>
        <v>0.75342465753424659</v>
      </c>
    </row>
    <row r="887" spans="1:52" x14ac:dyDescent="0.5">
      <c r="A887" s="82">
        <v>81</v>
      </c>
      <c r="B887" s="82" t="s">
        <v>2749</v>
      </c>
      <c r="D887" s="90">
        <v>43371</v>
      </c>
      <c r="E887" s="90" t="s">
        <v>2750</v>
      </c>
      <c r="F887" s="90"/>
      <c r="G887" s="82" t="s">
        <v>2750</v>
      </c>
      <c r="H887" s="82" t="s">
        <v>2751</v>
      </c>
      <c r="I887" s="80" t="s">
        <v>98</v>
      </c>
      <c r="J887" s="80">
        <v>100</v>
      </c>
      <c r="K887" s="80">
        <v>132</v>
      </c>
      <c r="L887" s="80" t="s">
        <v>5227</v>
      </c>
      <c r="M887" s="80">
        <v>0.69</v>
      </c>
      <c r="N887" s="80">
        <v>19.856269999999999</v>
      </c>
      <c r="O887" s="80">
        <v>102.495499</v>
      </c>
      <c r="P887" s="80" t="s">
        <v>113</v>
      </c>
      <c r="Q887" s="80">
        <v>0</v>
      </c>
      <c r="R887" s="80">
        <v>10.278548000000001</v>
      </c>
      <c r="S887" s="80">
        <v>102.006446</v>
      </c>
      <c r="T887" s="80">
        <v>1035</v>
      </c>
      <c r="U887" s="91">
        <f>Table1[[#This Row],[Distribution Amount (Dollars)]]/Table1[[#This Row],[NEWdatediff]]</f>
        <v>1035</v>
      </c>
      <c r="V887" s="82" t="s">
        <v>140</v>
      </c>
      <c r="W887" s="82" t="s">
        <v>91</v>
      </c>
      <c r="X887" s="82" t="s">
        <v>72</v>
      </c>
      <c r="Y887" s="82" t="s">
        <v>73</v>
      </c>
      <c r="Z887" s="82">
        <v>1</v>
      </c>
      <c r="AB887" s="82" t="s">
        <v>2752</v>
      </c>
      <c r="AD887" s="82" t="s">
        <v>1438</v>
      </c>
      <c r="AE887" s="82" t="s">
        <v>2753</v>
      </c>
      <c r="AN887" s="82" t="s">
        <v>76</v>
      </c>
      <c r="AO887" s="82" t="s">
        <v>2754</v>
      </c>
      <c r="AP887" s="82">
        <v>150000</v>
      </c>
      <c r="AQ887" s="82" t="s">
        <v>109</v>
      </c>
      <c r="AR887" s="82" t="s">
        <v>4274</v>
      </c>
      <c r="AS887" s="84">
        <v>41728</v>
      </c>
      <c r="AT887" s="85">
        <v>2014</v>
      </c>
      <c r="AU887" s="82" t="s">
        <v>4277</v>
      </c>
      <c r="AV887" s="84">
        <v>42003</v>
      </c>
      <c r="AW887" s="85">
        <v>2014</v>
      </c>
      <c r="AX887" s="85">
        <f>Table1[[#This Row],[End TEST]]-Table1[[#This Row],[Start TEST]]</f>
        <v>0</v>
      </c>
      <c r="AY887" s="85">
        <f>Table1[[#This Row],[TEST_Diff]]+1</f>
        <v>1</v>
      </c>
      <c r="AZ887" s="92">
        <f>DATEDIF(Table1[[#This Row],[Start Year]],Table1[[#This Row],[End Year]],"d") / 365</f>
        <v>0.75342465753424659</v>
      </c>
    </row>
    <row r="888" spans="1:52" x14ac:dyDescent="0.5">
      <c r="A888" s="82">
        <v>81</v>
      </c>
      <c r="B888" s="82" t="s">
        <v>2749</v>
      </c>
      <c r="D888" s="90">
        <v>43371</v>
      </c>
      <c r="E888" s="90" t="s">
        <v>2750</v>
      </c>
      <c r="F888" s="90"/>
      <c r="G888" s="82" t="s">
        <v>2750</v>
      </c>
      <c r="H888" s="82" t="s">
        <v>2751</v>
      </c>
      <c r="I888" s="80" t="s">
        <v>98</v>
      </c>
      <c r="J888" s="80">
        <v>100</v>
      </c>
      <c r="K888" s="80">
        <v>132</v>
      </c>
      <c r="L888" s="80" t="s">
        <v>1423</v>
      </c>
      <c r="M888" s="80">
        <v>0.45</v>
      </c>
      <c r="N888" s="80">
        <v>-0.59094500000000005</v>
      </c>
      <c r="O888" s="80">
        <v>11.797237000000001</v>
      </c>
      <c r="P888" s="80" t="s">
        <v>69</v>
      </c>
      <c r="Q888" s="80">
        <v>0</v>
      </c>
      <c r="R888" s="80">
        <v>2.6272389999999999</v>
      </c>
      <c r="S888" s="80">
        <v>23.381664000000001</v>
      </c>
      <c r="T888" s="80">
        <v>675</v>
      </c>
      <c r="U888" s="91">
        <f>Table1[[#This Row],[Distribution Amount (Dollars)]]/Table1[[#This Row],[NEWdatediff]]</f>
        <v>675</v>
      </c>
      <c r="V888" s="82" t="s">
        <v>140</v>
      </c>
      <c r="W888" s="82" t="s">
        <v>91</v>
      </c>
      <c r="X888" s="82" t="s">
        <v>72</v>
      </c>
      <c r="Y888" s="82" t="s">
        <v>73</v>
      </c>
      <c r="Z888" s="82">
        <v>1</v>
      </c>
      <c r="AB888" s="82" t="s">
        <v>2752</v>
      </c>
      <c r="AD888" s="82" t="s">
        <v>1467</v>
      </c>
      <c r="AE888" s="82" t="s">
        <v>2753</v>
      </c>
      <c r="AN888" s="82" t="s">
        <v>76</v>
      </c>
      <c r="AO888" s="82" t="s">
        <v>2754</v>
      </c>
      <c r="AP888" s="82">
        <v>150000</v>
      </c>
      <c r="AQ888" s="82" t="s">
        <v>109</v>
      </c>
      <c r="AR888" s="82" t="s">
        <v>4274</v>
      </c>
      <c r="AS888" s="84">
        <v>41728</v>
      </c>
      <c r="AT888" s="85">
        <v>2014</v>
      </c>
      <c r="AU888" s="82" t="s">
        <v>4277</v>
      </c>
      <c r="AV888" s="84">
        <v>42003</v>
      </c>
      <c r="AW888" s="85">
        <v>2014</v>
      </c>
      <c r="AX888" s="85">
        <f>Table1[[#This Row],[End TEST]]-Table1[[#This Row],[Start TEST]]</f>
        <v>0</v>
      </c>
      <c r="AY888" s="85">
        <f>Table1[[#This Row],[TEST_Diff]]+1</f>
        <v>1</v>
      </c>
      <c r="AZ888" s="92">
        <f>DATEDIF(Table1[[#This Row],[Start Year]],Table1[[#This Row],[End Year]],"d") / 365</f>
        <v>0.75342465753424659</v>
      </c>
    </row>
    <row r="889" spans="1:52" x14ac:dyDescent="0.5">
      <c r="A889" s="82">
        <v>81</v>
      </c>
      <c r="B889" s="82" t="s">
        <v>2749</v>
      </c>
      <c r="D889" s="90">
        <v>43371</v>
      </c>
      <c r="E889" s="90" t="s">
        <v>2750</v>
      </c>
      <c r="F889" s="90"/>
      <c r="G889" s="82" t="s">
        <v>2750</v>
      </c>
      <c r="H889" s="82" t="s">
        <v>2751</v>
      </c>
      <c r="I889" s="80" t="s">
        <v>98</v>
      </c>
      <c r="J889" s="80">
        <v>100</v>
      </c>
      <c r="K889" s="80">
        <v>132</v>
      </c>
      <c r="L889" s="80" t="s">
        <v>1448</v>
      </c>
      <c r="M889" s="80">
        <v>0.45</v>
      </c>
      <c r="N889" s="80">
        <v>-11.6455</v>
      </c>
      <c r="O889" s="80">
        <v>43.333302000000003</v>
      </c>
      <c r="P889" s="80" t="s">
        <v>69</v>
      </c>
      <c r="Q889" s="80">
        <v>0</v>
      </c>
      <c r="R889" s="80">
        <v>2.6272389999999999</v>
      </c>
      <c r="S889" s="80">
        <v>23.381664000000001</v>
      </c>
      <c r="T889" s="80">
        <v>675</v>
      </c>
      <c r="U889" s="91">
        <f>Table1[[#This Row],[Distribution Amount (Dollars)]]/Table1[[#This Row],[NEWdatediff]]</f>
        <v>675</v>
      </c>
      <c r="V889" s="82" t="s">
        <v>140</v>
      </c>
      <c r="W889" s="82" t="s">
        <v>91</v>
      </c>
      <c r="X889" s="82" t="s">
        <v>72</v>
      </c>
      <c r="Y889" s="82" t="s">
        <v>73</v>
      </c>
      <c r="Z889" s="82">
        <v>1</v>
      </c>
      <c r="AB889" s="82" t="s">
        <v>2752</v>
      </c>
      <c r="AD889" s="82" t="s">
        <v>1411</v>
      </c>
      <c r="AE889" s="82" t="s">
        <v>2753</v>
      </c>
      <c r="AN889" s="82" t="s">
        <v>76</v>
      </c>
      <c r="AO889" s="82" t="s">
        <v>2754</v>
      </c>
      <c r="AP889" s="82">
        <v>150000</v>
      </c>
      <c r="AQ889" s="82" t="s">
        <v>109</v>
      </c>
      <c r="AR889" s="82" t="s">
        <v>4274</v>
      </c>
      <c r="AS889" s="84">
        <v>41728</v>
      </c>
      <c r="AT889" s="85">
        <v>2014</v>
      </c>
      <c r="AU889" s="82" t="s">
        <v>4277</v>
      </c>
      <c r="AV889" s="84">
        <v>42003</v>
      </c>
      <c r="AW889" s="85">
        <v>2014</v>
      </c>
      <c r="AX889" s="85">
        <f>Table1[[#This Row],[End TEST]]-Table1[[#This Row],[Start TEST]]</f>
        <v>0</v>
      </c>
      <c r="AY889" s="85">
        <f>Table1[[#This Row],[TEST_Diff]]+1</f>
        <v>1</v>
      </c>
      <c r="AZ889" s="92">
        <f>DATEDIF(Table1[[#This Row],[Start Year]],Table1[[#This Row],[End Year]],"d") / 365</f>
        <v>0.75342465753424659</v>
      </c>
    </row>
    <row r="890" spans="1:52" x14ac:dyDescent="0.5">
      <c r="A890" s="82">
        <v>81</v>
      </c>
      <c r="B890" s="82" t="s">
        <v>2749</v>
      </c>
      <c r="D890" s="90">
        <v>43371</v>
      </c>
      <c r="E890" s="90" t="s">
        <v>2750</v>
      </c>
      <c r="F890" s="90"/>
      <c r="G890" s="82" t="s">
        <v>2750</v>
      </c>
      <c r="H890" s="82" t="s">
        <v>2751</v>
      </c>
      <c r="I890" s="80" t="s">
        <v>98</v>
      </c>
      <c r="J890" s="80">
        <v>100</v>
      </c>
      <c r="K890" s="80">
        <v>132</v>
      </c>
      <c r="L890" s="80" t="s">
        <v>587</v>
      </c>
      <c r="M890" s="80">
        <v>0.45</v>
      </c>
      <c r="N890" s="80">
        <v>26.820553</v>
      </c>
      <c r="O890" s="80">
        <v>30.802498</v>
      </c>
      <c r="P890" s="80" t="s">
        <v>110</v>
      </c>
      <c r="Q890" s="80">
        <v>0</v>
      </c>
      <c r="R890" s="80">
        <v>26.625188000000001</v>
      </c>
      <c r="S890" s="80">
        <v>6.809552</v>
      </c>
      <c r="T890" s="80">
        <v>675</v>
      </c>
      <c r="U890" s="91">
        <f>Table1[[#This Row],[Distribution Amount (Dollars)]]/Table1[[#This Row],[NEWdatediff]]</f>
        <v>675</v>
      </c>
      <c r="V890" s="82" t="s">
        <v>140</v>
      </c>
      <c r="W890" s="82" t="s">
        <v>91</v>
      </c>
      <c r="X890" s="82" t="s">
        <v>72</v>
      </c>
      <c r="Y890" s="82" t="s">
        <v>73</v>
      </c>
      <c r="Z890" s="82">
        <v>1</v>
      </c>
      <c r="AB890" s="82" t="s">
        <v>2752</v>
      </c>
      <c r="AD890" s="82" t="s">
        <v>1413</v>
      </c>
      <c r="AE890" s="82" t="s">
        <v>2753</v>
      </c>
      <c r="AN890" s="82" t="s">
        <v>76</v>
      </c>
      <c r="AO890" s="82" t="s">
        <v>2754</v>
      </c>
      <c r="AP890" s="82">
        <v>150000</v>
      </c>
      <c r="AQ890" s="82" t="s">
        <v>109</v>
      </c>
      <c r="AR890" s="82" t="s">
        <v>4274</v>
      </c>
      <c r="AS890" s="84">
        <v>41728</v>
      </c>
      <c r="AT890" s="85">
        <v>2014</v>
      </c>
      <c r="AU890" s="82" t="s">
        <v>4277</v>
      </c>
      <c r="AV890" s="84">
        <v>42003</v>
      </c>
      <c r="AW890" s="85">
        <v>2014</v>
      </c>
      <c r="AX890" s="85">
        <f>Table1[[#This Row],[End TEST]]-Table1[[#This Row],[Start TEST]]</f>
        <v>0</v>
      </c>
      <c r="AY890" s="85">
        <f>Table1[[#This Row],[TEST_Diff]]+1</f>
        <v>1</v>
      </c>
      <c r="AZ890" s="92">
        <f>DATEDIF(Table1[[#This Row],[Start Year]],Table1[[#This Row],[End Year]],"d") / 365</f>
        <v>0.75342465753424659</v>
      </c>
    </row>
    <row r="891" spans="1:52" x14ac:dyDescent="0.5">
      <c r="A891" s="82">
        <v>81</v>
      </c>
      <c r="B891" s="82" t="s">
        <v>2749</v>
      </c>
      <c r="D891" s="90">
        <v>43371</v>
      </c>
      <c r="E891" s="90" t="s">
        <v>2750</v>
      </c>
      <c r="F891" s="90"/>
      <c r="G891" s="82" t="s">
        <v>2750</v>
      </c>
      <c r="H891" s="82" t="s">
        <v>2751</v>
      </c>
      <c r="I891" s="80" t="s">
        <v>98</v>
      </c>
      <c r="J891" s="80">
        <v>100</v>
      </c>
      <c r="K891" s="80">
        <v>132</v>
      </c>
      <c r="L891" s="80" t="s">
        <v>169</v>
      </c>
      <c r="M891" s="80">
        <v>0.45</v>
      </c>
      <c r="N891" s="80">
        <v>9.0819989999999997</v>
      </c>
      <c r="O891" s="80">
        <v>8.6752769999999995</v>
      </c>
      <c r="P891" s="80" t="s">
        <v>69</v>
      </c>
      <c r="Q891" s="80">
        <v>0</v>
      </c>
      <c r="R891" s="80">
        <v>2.6272389999999999</v>
      </c>
      <c r="S891" s="80">
        <v>23.381664000000001</v>
      </c>
      <c r="T891" s="80">
        <v>675</v>
      </c>
      <c r="U891" s="91">
        <f>Table1[[#This Row],[Distribution Amount (Dollars)]]/Table1[[#This Row],[NEWdatediff]]</f>
        <v>675</v>
      </c>
      <c r="V891" s="82" t="s">
        <v>140</v>
      </c>
      <c r="W891" s="82" t="s">
        <v>91</v>
      </c>
      <c r="X891" s="82" t="s">
        <v>72</v>
      </c>
      <c r="Y891" s="82" t="s">
        <v>73</v>
      </c>
      <c r="Z891" s="82">
        <v>1</v>
      </c>
      <c r="AB891" s="82" t="s">
        <v>2752</v>
      </c>
      <c r="AD891" s="82" t="s">
        <v>1406</v>
      </c>
      <c r="AE891" s="82" t="s">
        <v>2753</v>
      </c>
      <c r="AN891" s="82" t="s">
        <v>76</v>
      </c>
      <c r="AO891" s="82" t="s">
        <v>2754</v>
      </c>
      <c r="AP891" s="82">
        <v>150000</v>
      </c>
      <c r="AQ891" s="82" t="s">
        <v>109</v>
      </c>
      <c r="AR891" s="82" t="s">
        <v>4274</v>
      </c>
      <c r="AS891" s="84">
        <v>41728</v>
      </c>
      <c r="AT891" s="85">
        <v>2014</v>
      </c>
      <c r="AU891" s="82" t="s">
        <v>4277</v>
      </c>
      <c r="AV891" s="84">
        <v>42003</v>
      </c>
      <c r="AW891" s="85">
        <v>2014</v>
      </c>
      <c r="AX891" s="85">
        <f>Table1[[#This Row],[End TEST]]-Table1[[#This Row],[Start TEST]]</f>
        <v>0</v>
      </c>
      <c r="AY891" s="85">
        <f>Table1[[#This Row],[TEST_Diff]]+1</f>
        <v>1</v>
      </c>
      <c r="AZ891" s="92">
        <f>DATEDIF(Table1[[#This Row],[Start Year]],Table1[[#This Row],[End Year]],"d") / 365</f>
        <v>0.75342465753424659</v>
      </c>
    </row>
    <row r="892" spans="1:52" x14ac:dyDescent="0.5">
      <c r="A892" s="82">
        <v>81</v>
      </c>
      <c r="B892" s="82" t="s">
        <v>2749</v>
      </c>
      <c r="D892" s="90">
        <v>43371</v>
      </c>
      <c r="E892" s="90" t="s">
        <v>2750</v>
      </c>
      <c r="F892" s="90"/>
      <c r="G892" s="82" t="s">
        <v>2750</v>
      </c>
      <c r="H892" s="82" t="s">
        <v>2751</v>
      </c>
      <c r="I892" s="80" t="s">
        <v>98</v>
      </c>
      <c r="J892" s="80">
        <v>100</v>
      </c>
      <c r="K892" s="80">
        <v>132</v>
      </c>
      <c r="L892" s="80" t="s">
        <v>694</v>
      </c>
      <c r="M892" s="80">
        <v>0.78</v>
      </c>
      <c r="N892" s="80">
        <v>15.414999</v>
      </c>
      <c r="O892" s="80">
        <v>-61.370975000000001</v>
      </c>
      <c r="P892" s="80" t="s">
        <v>195</v>
      </c>
      <c r="Q892" s="80">
        <v>0</v>
      </c>
      <c r="R892" s="80">
        <v>25.14509</v>
      </c>
      <c r="S892" s="80">
        <v>-80.396960000000007</v>
      </c>
      <c r="T892" s="80">
        <v>1170</v>
      </c>
      <c r="U892" s="91">
        <f>Table1[[#This Row],[Distribution Amount (Dollars)]]/Table1[[#This Row],[NEWdatediff]]</f>
        <v>1170</v>
      </c>
      <c r="V892" s="82" t="s">
        <v>140</v>
      </c>
      <c r="W892" s="82" t="s">
        <v>91</v>
      </c>
      <c r="X892" s="82" t="s">
        <v>72</v>
      </c>
      <c r="Y892" s="82" t="s">
        <v>73</v>
      </c>
      <c r="Z892" s="82">
        <v>1</v>
      </c>
      <c r="AB892" s="82" t="s">
        <v>2752</v>
      </c>
      <c r="AD892" s="82" t="s">
        <v>1469</v>
      </c>
      <c r="AE892" s="82" t="s">
        <v>2753</v>
      </c>
      <c r="AN892" s="82" t="s">
        <v>76</v>
      </c>
      <c r="AO892" s="82" t="s">
        <v>2754</v>
      </c>
      <c r="AP892" s="82">
        <v>150000</v>
      </c>
      <c r="AQ892" s="82" t="s">
        <v>109</v>
      </c>
      <c r="AR892" s="82" t="s">
        <v>4274</v>
      </c>
      <c r="AS892" s="84">
        <v>41728</v>
      </c>
      <c r="AT892" s="85">
        <v>2014</v>
      </c>
      <c r="AU892" s="82" t="s">
        <v>4277</v>
      </c>
      <c r="AV892" s="84">
        <v>42003</v>
      </c>
      <c r="AW892" s="85">
        <v>2014</v>
      </c>
      <c r="AX892" s="85">
        <f>Table1[[#This Row],[End TEST]]-Table1[[#This Row],[Start TEST]]</f>
        <v>0</v>
      </c>
      <c r="AY892" s="85">
        <f>Table1[[#This Row],[TEST_Diff]]+1</f>
        <v>1</v>
      </c>
      <c r="AZ892" s="92">
        <f>DATEDIF(Table1[[#This Row],[Start Year]],Table1[[#This Row],[End Year]],"d") / 365</f>
        <v>0.75342465753424659</v>
      </c>
    </row>
    <row r="893" spans="1:52" x14ac:dyDescent="0.5">
      <c r="A893" s="82">
        <v>81</v>
      </c>
      <c r="B893" s="82" t="s">
        <v>2749</v>
      </c>
      <c r="D893" s="90">
        <v>43371</v>
      </c>
      <c r="E893" s="90" t="s">
        <v>2750</v>
      </c>
      <c r="F893" s="90"/>
      <c r="G893" s="82" t="s">
        <v>2750</v>
      </c>
      <c r="H893" s="82" t="s">
        <v>2751</v>
      </c>
      <c r="I893" s="80" t="s">
        <v>98</v>
      </c>
      <c r="J893" s="80">
        <v>100</v>
      </c>
      <c r="K893" s="80">
        <v>132</v>
      </c>
      <c r="L893" s="80" t="s">
        <v>957</v>
      </c>
      <c r="M893" s="80">
        <v>0.78</v>
      </c>
      <c r="N893" s="80">
        <v>14.761664</v>
      </c>
      <c r="O893" s="80">
        <v>-86.921640999999994</v>
      </c>
      <c r="P893" s="80" t="s">
        <v>308</v>
      </c>
      <c r="Q893" s="80">
        <v>0</v>
      </c>
      <c r="R893" s="80">
        <v>13.923406</v>
      </c>
      <c r="S893" s="80">
        <v>-86.952798999999999</v>
      </c>
      <c r="T893" s="80">
        <v>1170</v>
      </c>
      <c r="U893" s="91">
        <f>Table1[[#This Row],[Distribution Amount (Dollars)]]/Table1[[#This Row],[NEWdatediff]]</f>
        <v>1170</v>
      </c>
      <c r="V893" s="82" t="s">
        <v>140</v>
      </c>
      <c r="W893" s="82" t="s">
        <v>91</v>
      </c>
      <c r="X893" s="82" t="s">
        <v>72</v>
      </c>
      <c r="Y893" s="82" t="s">
        <v>73</v>
      </c>
      <c r="Z893" s="82">
        <v>1</v>
      </c>
      <c r="AB893" s="82" t="s">
        <v>2752</v>
      </c>
      <c r="AD893" s="82" t="s">
        <v>83</v>
      </c>
      <c r="AE893" s="82" t="s">
        <v>2753</v>
      </c>
      <c r="AN893" s="82" t="s">
        <v>76</v>
      </c>
      <c r="AO893" s="82" t="s">
        <v>2754</v>
      </c>
      <c r="AP893" s="82">
        <v>150000</v>
      </c>
      <c r="AQ893" s="82" t="s">
        <v>109</v>
      </c>
      <c r="AR893" s="82" t="s">
        <v>4274</v>
      </c>
      <c r="AS893" s="84">
        <v>41728</v>
      </c>
      <c r="AT893" s="85">
        <v>2014</v>
      </c>
      <c r="AU893" s="82" t="s">
        <v>4277</v>
      </c>
      <c r="AV893" s="84">
        <v>42003</v>
      </c>
      <c r="AW893" s="85">
        <v>2014</v>
      </c>
      <c r="AX893" s="85">
        <f>Table1[[#This Row],[End TEST]]-Table1[[#This Row],[Start TEST]]</f>
        <v>0</v>
      </c>
      <c r="AY893" s="85">
        <f>Table1[[#This Row],[TEST_Diff]]+1</f>
        <v>1</v>
      </c>
      <c r="AZ893" s="92">
        <f>DATEDIF(Table1[[#This Row],[Start Year]],Table1[[#This Row],[End Year]],"d") / 365</f>
        <v>0.75342465753424659</v>
      </c>
    </row>
    <row r="894" spans="1:52" x14ac:dyDescent="0.5">
      <c r="A894" s="82">
        <v>81</v>
      </c>
      <c r="B894" s="82" t="s">
        <v>2749</v>
      </c>
      <c r="D894" s="90">
        <v>43371</v>
      </c>
      <c r="E894" s="90" t="s">
        <v>2750</v>
      </c>
      <c r="F894" s="90"/>
      <c r="G894" s="82" t="s">
        <v>2750</v>
      </c>
      <c r="H894" s="82" t="s">
        <v>2751</v>
      </c>
      <c r="I894" s="80" t="s">
        <v>98</v>
      </c>
      <c r="J894" s="80">
        <v>100</v>
      </c>
      <c r="K894" s="80">
        <v>132</v>
      </c>
      <c r="L894" s="80" t="s">
        <v>1444</v>
      </c>
      <c r="M894" s="80">
        <v>2.78</v>
      </c>
      <c r="N894" s="80">
        <v>44.226737</v>
      </c>
      <c r="O894" s="80">
        <v>20.795300000000001</v>
      </c>
      <c r="P894" s="80" t="s">
        <v>307</v>
      </c>
      <c r="Q894" s="80">
        <v>0</v>
      </c>
      <c r="R894" s="80">
        <v>48.122632000000003</v>
      </c>
      <c r="S894" s="80">
        <v>30.108753</v>
      </c>
      <c r="T894" s="80">
        <v>4170</v>
      </c>
      <c r="U894" s="91">
        <f>Table1[[#This Row],[Distribution Amount (Dollars)]]/Table1[[#This Row],[NEWdatediff]]</f>
        <v>4170</v>
      </c>
      <c r="V894" s="82" t="s">
        <v>140</v>
      </c>
      <c r="W894" s="82" t="s">
        <v>91</v>
      </c>
      <c r="X894" s="82" t="s">
        <v>72</v>
      </c>
      <c r="Y894" s="82" t="s">
        <v>73</v>
      </c>
      <c r="Z894" s="82">
        <v>1</v>
      </c>
      <c r="AB894" s="82" t="s">
        <v>2752</v>
      </c>
      <c r="AD894" s="82" t="s">
        <v>1436</v>
      </c>
      <c r="AE894" s="82" t="s">
        <v>2753</v>
      </c>
      <c r="AN894" s="82" t="s">
        <v>76</v>
      </c>
      <c r="AO894" s="82" t="s">
        <v>2754</v>
      </c>
      <c r="AP894" s="82">
        <v>150000</v>
      </c>
      <c r="AQ894" s="82" t="s">
        <v>109</v>
      </c>
      <c r="AR894" s="82" t="s">
        <v>4274</v>
      </c>
      <c r="AS894" s="84">
        <v>41728</v>
      </c>
      <c r="AT894" s="85">
        <v>2014</v>
      </c>
      <c r="AU894" s="82" t="s">
        <v>4277</v>
      </c>
      <c r="AV894" s="84">
        <v>42003</v>
      </c>
      <c r="AW894" s="85">
        <v>2014</v>
      </c>
      <c r="AX894" s="85">
        <f>Table1[[#This Row],[End TEST]]-Table1[[#This Row],[Start TEST]]</f>
        <v>0</v>
      </c>
      <c r="AY894" s="85">
        <f>Table1[[#This Row],[TEST_Diff]]+1</f>
        <v>1</v>
      </c>
      <c r="AZ894" s="92">
        <f>DATEDIF(Table1[[#This Row],[Start Year]],Table1[[#This Row],[End Year]],"d") / 365</f>
        <v>0.75342465753424659</v>
      </c>
    </row>
    <row r="895" spans="1:52" x14ac:dyDescent="0.5">
      <c r="A895" s="82">
        <v>81</v>
      </c>
      <c r="B895" s="82" t="s">
        <v>2749</v>
      </c>
      <c r="D895" s="90">
        <v>43371</v>
      </c>
      <c r="E895" s="90" t="s">
        <v>2750</v>
      </c>
      <c r="F895" s="90"/>
      <c r="G895" s="82" t="s">
        <v>2750</v>
      </c>
      <c r="H895" s="82" t="s">
        <v>2751</v>
      </c>
      <c r="I895" s="80" t="s">
        <v>98</v>
      </c>
      <c r="J895" s="80">
        <v>100</v>
      </c>
      <c r="K895" s="80">
        <v>132</v>
      </c>
      <c r="L895" s="80" t="s">
        <v>589</v>
      </c>
      <c r="M895" s="80">
        <v>0.69</v>
      </c>
      <c r="N895" s="80">
        <v>35.861660000000001</v>
      </c>
      <c r="O895" s="80">
        <v>104.195396</v>
      </c>
      <c r="P895" s="80" t="s">
        <v>112</v>
      </c>
      <c r="Q895" s="80">
        <v>0</v>
      </c>
      <c r="R895" s="80">
        <v>45.052331000000002</v>
      </c>
      <c r="S895" s="80">
        <v>118.90412999999999</v>
      </c>
      <c r="T895" s="80">
        <v>1035</v>
      </c>
      <c r="U895" s="91">
        <f>Table1[[#This Row],[Distribution Amount (Dollars)]]/Table1[[#This Row],[NEWdatediff]]</f>
        <v>1035</v>
      </c>
      <c r="V895" s="82" t="s">
        <v>140</v>
      </c>
      <c r="W895" s="82" t="s">
        <v>91</v>
      </c>
      <c r="X895" s="82" t="s">
        <v>72</v>
      </c>
      <c r="Y895" s="82" t="s">
        <v>73</v>
      </c>
      <c r="Z895" s="82">
        <v>1</v>
      </c>
      <c r="AB895" s="82" t="s">
        <v>2752</v>
      </c>
      <c r="AD895" s="82" t="s">
        <v>385</v>
      </c>
      <c r="AE895" s="82" t="s">
        <v>2753</v>
      </c>
      <c r="AN895" s="82" t="s">
        <v>76</v>
      </c>
      <c r="AO895" s="82" t="s">
        <v>2754</v>
      </c>
      <c r="AP895" s="82">
        <v>150000</v>
      </c>
      <c r="AQ895" s="82" t="s">
        <v>109</v>
      </c>
      <c r="AR895" s="82" t="s">
        <v>4274</v>
      </c>
      <c r="AS895" s="84">
        <v>41728</v>
      </c>
      <c r="AT895" s="85">
        <v>2014</v>
      </c>
      <c r="AU895" s="82" t="s">
        <v>4277</v>
      </c>
      <c r="AV895" s="84">
        <v>42003</v>
      </c>
      <c r="AW895" s="85">
        <v>2014</v>
      </c>
      <c r="AX895" s="85">
        <f>Table1[[#This Row],[End TEST]]-Table1[[#This Row],[Start TEST]]</f>
        <v>0</v>
      </c>
      <c r="AY895" s="85">
        <f>Table1[[#This Row],[TEST_Diff]]+1</f>
        <v>1</v>
      </c>
      <c r="AZ895" s="92">
        <f>DATEDIF(Table1[[#This Row],[Start Year]],Table1[[#This Row],[End Year]],"d") / 365</f>
        <v>0.75342465753424659</v>
      </c>
    </row>
    <row r="896" spans="1:52" x14ac:dyDescent="0.5">
      <c r="A896" s="82">
        <v>81</v>
      </c>
      <c r="B896" s="82" t="s">
        <v>2749</v>
      </c>
      <c r="D896" s="90">
        <v>43371</v>
      </c>
      <c r="E896" s="90" t="s">
        <v>2750</v>
      </c>
      <c r="F896" s="90"/>
      <c r="G896" s="82" t="s">
        <v>2750</v>
      </c>
      <c r="H896" s="82" t="s">
        <v>2751</v>
      </c>
      <c r="I896" s="80" t="s">
        <v>98</v>
      </c>
      <c r="J896" s="80">
        <v>100</v>
      </c>
      <c r="K896" s="80">
        <v>132</v>
      </c>
      <c r="L896" s="80" t="s">
        <v>1413</v>
      </c>
      <c r="M896" s="80">
        <v>0.78</v>
      </c>
      <c r="N896" s="80">
        <v>12.865416</v>
      </c>
      <c r="O896" s="80">
        <v>-85.207229999999996</v>
      </c>
      <c r="P896" s="80" t="s">
        <v>308</v>
      </c>
      <c r="Q896" s="80">
        <v>0</v>
      </c>
      <c r="R896" s="80">
        <v>13.923406</v>
      </c>
      <c r="S896" s="80">
        <v>-86.952798999999999</v>
      </c>
      <c r="T896" s="80">
        <v>1170</v>
      </c>
      <c r="U896" s="91">
        <f>Table1[[#This Row],[Distribution Amount (Dollars)]]/Table1[[#This Row],[NEWdatediff]]</f>
        <v>1170</v>
      </c>
      <c r="V896" s="82" t="s">
        <v>140</v>
      </c>
      <c r="W896" s="82" t="s">
        <v>91</v>
      </c>
      <c r="X896" s="82" t="s">
        <v>72</v>
      </c>
      <c r="Y896" s="82" t="s">
        <v>73</v>
      </c>
      <c r="Z896" s="82">
        <v>1</v>
      </c>
      <c r="AB896" s="82" t="s">
        <v>2752</v>
      </c>
      <c r="AD896" s="82" t="s">
        <v>1452</v>
      </c>
      <c r="AE896" s="82" t="s">
        <v>2753</v>
      </c>
      <c r="AN896" s="82" t="s">
        <v>76</v>
      </c>
      <c r="AO896" s="82" t="s">
        <v>2754</v>
      </c>
      <c r="AP896" s="82">
        <v>150000</v>
      </c>
      <c r="AQ896" s="82" t="s">
        <v>109</v>
      </c>
      <c r="AR896" s="82" t="s">
        <v>4274</v>
      </c>
      <c r="AS896" s="84">
        <v>41728</v>
      </c>
      <c r="AT896" s="85">
        <v>2014</v>
      </c>
      <c r="AU896" s="82" t="s">
        <v>4277</v>
      </c>
      <c r="AV896" s="84">
        <v>42003</v>
      </c>
      <c r="AW896" s="85">
        <v>2014</v>
      </c>
      <c r="AX896" s="85">
        <f>Table1[[#This Row],[End TEST]]-Table1[[#This Row],[Start TEST]]</f>
        <v>0</v>
      </c>
      <c r="AY896" s="85">
        <f>Table1[[#This Row],[TEST_Diff]]+1</f>
        <v>1</v>
      </c>
      <c r="AZ896" s="92">
        <f>DATEDIF(Table1[[#This Row],[Start Year]],Table1[[#This Row],[End Year]],"d") / 365</f>
        <v>0.75342465753424659</v>
      </c>
    </row>
    <row r="897" spans="1:52" x14ac:dyDescent="0.5">
      <c r="A897" s="82">
        <v>81</v>
      </c>
      <c r="B897" s="82" t="s">
        <v>2749</v>
      </c>
      <c r="D897" s="90">
        <v>43371</v>
      </c>
      <c r="E897" s="90" t="s">
        <v>2750</v>
      </c>
      <c r="F897" s="90"/>
      <c r="G897" s="82" t="s">
        <v>2750</v>
      </c>
      <c r="H897" s="82" t="s">
        <v>2751</v>
      </c>
      <c r="I897" s="80" t="s">
        <v>98</v>
      </c>
      <c r="J897" s="80">
        <v>100</v>
      </c>
      <c r="K897" s="80">
        <v>132</v>
      </c>
      <c r="L897" s="80" t="s">
        <v>1456</v>
      </c>
      <c r="M897" s="80">
        <v>2.76</v>
      </c>
      <c r="N897" s="80">
        <v>49.395662000000002</v>
      </c>
      <c r="O897" s="80">
        <v>30.980983999999999</v>
      </c>
      <c r="P897" s="80" t="s">
        <v>307</v>
      </c>
      <c r="Q897" s="80">
        <v>0</v>
      </c>
      <c r="R897" s="80">
        <v>48.122632000000003</v>
      </c>
      <c r="S897" s="80">
        <v>30.108753</v>
      </c>
      <c r="T897" s="80">
        <v>4140</v>
      </c>
      <c r="U897" s="91">
        <f>Table1[[#This Row],[Distribution Amount (Dollars)]]/Table1[[#This Row],[NEWdatediff]]</f>
        <v>4140</v>
      </c>
      <c r="V897" s="82" t="s">
        <v>140</v>
      </c>
      <c r="W897" s="82" t="s">
        <v>91</v>
      </c>
      <c r="X897" s="82" t="s">
        <v>72</v>
      </c>
      <c r="Y897" s="82" t="s">
        <v>73</v>
      </c>
      <c r="Z897" s="82">
        <v>1</v>
      </c>
      <c r="AB897" s="82" t="s">
        <v>2752</v>
      </c>
      <c r="AD897" s="82" t="s">
        <v>1444</v>
      </c>
      <c r="AE897" s="82" t="s">
        <v>2753</v>
      </c>
      <c r="AN897" s="82" t="s">
        <v>76</v>
      </c>
      <c r="AO897" s="82" t="s">
        <v>2754</v>
      </c>
      <c r="AP897" s="82">
        <v>150000</v>
      </c>
      <c r="AQ897" s="82" t="s">
        <v>109</v>
      </c>
      <c r="AR897" s="82" t="s">
        <v>4274</v>
      </c>
      <c r="AS897" s="84">
        <v>41728</v>
      </c>
      <c r="AT897" s="85">
        <v>2014</v>
      </c>
      <c r="AU897" s="82" t="s">
        <v>4277</v>
      </c>
      <c r="AV897" s="84">
        <v>42003</v>
      </c>
      <c r="AW897" s="85">
        <v>2014</v>
      </c>
      <c r="AX897" s="85">
        <f>Table1[[#This Row],[End TEST]]-Table1[[#This Row],[Start TEST]]</f>
        <v>0</v>
      </c>
      <c r="AY897" s="85">
        <f>Table1[[#This Row],[TEST_Diff]]+1</f>
        <v>1</v>
      </c>
      <c r="AZ897" s="92">
        <f>DATEDIF(Table1[[#This Row],[Start Year]],Table1[[#This Row],[End Year]],"d") / 365</f>
        <v>0.75342465753424659</v>
      </c>
    </row>
    <row r="898" spans="1:52" x14ac:dyDescent="0.5">
      <c r="A898" s="82">
        <v>81</v>
      </c>
      <c r="B898" s="82" t="s">
        <v>2749</v>
      </c>
      <c r="D898" s="90">
        <v>43371</v>
      </c>
      <c r="E898" s="90" t="s">
        <v>2750</v>
      </c>
      <c r="F898" s="90"/>
      <c r="G898" s="82" t="s">
        <v>2750</v>
      </c>
      <c r="H898" s="82" t="s">
        <v>2751</v>
      </c>
      <c r="I898" s="80" t="s">
        <v>98</v>
      </c>
      <c r="J898" s="80">
        <v>100</v>
      </c>
      <c r="K898" s="80">
        <v>132</v>
      </c>
      <c r="L898" s="80" t="s">
        <v>1420</v>
      </c>
      <c r="M898" s="80">
        <v>0.45</v>
      </c>
      <c r="N898" s="80">
        <v>28.033885999999999</v>
      </c>
      <c r="O898" s="80">
        <v>1.659626</v>
      </c>
      <c r="P898" s="80" t="s">
        <v>110</v>
      </c>
      <c r="Q898" s="80">
        <v>0</v>
      </c>
      <c r="R898" s="80">
        <v>26.625188000000001</v>
      </c>
      <c r="S898" s="80">
        <v>6.809552</v>
      </c>
      <c r="T898" s="80">
        <v>675</v>
      </c>
      <c r="U898" s="91">
        <f>Table1[[#This Row],[Distribution Amount (Dollars)]]/Table1[[#This Row],[NEWdatediff]]</f>
        <v>675</v>
      </c>
      <c r="V898" s="82" t="s">
        <v>140</v>
      </c>
      <c r="W898" s="82" t="s">
        <v>91</v>
      </c>
      <c r="X898" s="82" t="s">
        <v>72</v>
      </c>
      <c r="Y898" s="82" t="s">
        <v>73</v>
      </c>
      <c r="Z898" s="82">
        <v>1</v>
      </c>
      <c r="AB898" s="82" t="s">
        <v>2752</v>
      </c>
      <c r="AD898" s="82" t="s">
        <v>426</v>
      </c>
      <c r="AE898" s="82" t="s">
        <v>2753</v>
      </c>
      <c r="AN898" s="82" t="s">
        <v>76</v>
      </c>
      <c r="AO898" s="82" t="s">
        <v>2754</v>
      </c>
      <c r="AP898" s="82">
        <v>150000</v>
      </c>
      <c r="AQ898" s="82" t="s">
        <v>109</v>
      </c>
      <c r="AR898" s="82" t="s">
        <v>4274</v>
      </c>
      <c r="AS898" s="84">
        <v>41728</v>
      </c>
      <c r="AT898" s="85">
        <v>2014</v>
      </c>
      <c r="AU898" s="82" t="s">
        <v>4277</v>
      </c>
      <c r="AV898" s="84">
        <v>42003</v>
      </c>
      <c r="AW898" s="85">
        <v>2014</v>
      </c>
      <c r="AX898" s="85">
        <f>Table1[[#This Row],[End TEST]]-Table1[[#This Row],[Start TEST]]</f>
        <v>0</v>
      </c>
      <c r="AY898" s="85">
        <f>Table1[[#This Row],[TEST_Diff]]+1</f>
        <v>1</v>
      </c>
      <c r="AZ898" s="92">
        <f>DATEDIF(Table1[[#This Row],[Start Year]],Table1[[#This Row],[End Year]],"d") / 365</f>
        <v>0.75342465753424659</v>
      </c>
    </row>
    <row r="899" spans="1:52" x14ac:dyDescent="0.5">
      <c r="A899" s="82">
        <v>81</v>
      </c>
      <c r="B899" s="82" t="s">
        <v>2749</v>
      </c>
      <c r="D899" s="90">
        <v>43371</v>
      </c>
      <c r="E899" s="90" t="s">
        <v>2750</v>
      </c>
      <c r="F899" s="90"/>
      <c r="G899" s="82" t="s">
        <v>2750</v>
      </c>
      <c r="H899" s="82" t="s">
        <v>2751</v>
      </c>
      <c r="I899" s="80" t="s">
        <v>98</v>
      </c>
      <c r="J899" s="80">
        <v>100</v>
      </c>
      <c r="K899" s="80">
        <v>132</v>
      </c>
      <c r="L899" s="80" t="s">
        <v>1408</v>
      </c>
      <c r="M899" s="80">
        <v>0.45</v>
      </c>
      <c r="N899" s="80">
        <v>-20.348403999999999</v>
      </c>
      <c r="O899" s="80">
        <v>57.552151000000002</v>
      </c>
      <c r="P899" s="80" t="s">
        <v>69</v>
      </c>
      <c r="Q899" s="80">
        <v>0</v>
      </c>
      <c r="R899" s="80">
        <v>2.6272389999999999</v>
      </c>
      <c r="S899" s="80">
        <v>23.381664000000001</v>
      </c>
      <c r="T899" s="80">
        <v>675</v>
      </c>
      <c r="U899" s="91">
        <f>Table1[[#This Row],[Distribution Amount (Dollars)]]/Table1[[#This Row],[NEWdatediff]]</f>
        <v>675</v>
      </c>
      <c r="V899" s="82" t="s">
        <v>140</v>
      </c>
      <c r="W899" s="82" t="s">
        <v>91</v>
      </c>
      <c r="X899" s="82" t="s">
        <v>72</v>
      </c>
      <c r="Y899" s="82" t="s">
        <v>73</v>
      </c>
      <c r="Z899" s="82">
        <v>1</v>
      </c>
      <c r="AB899" s="82" t="s">
        <v>2752</v>
      </c>
      <c r="AD899" s="82" t="s">
        <v>241</v>
      </c>
      <c r="AE899" s="82" t="s">
        <v>2753</v>
      </c>
      <c r="AN899" s="82" t="s">
        <v>76</v>
      </c>
      <c r="AO899" s="82" t="s">
        <v>2754</v>
      </c>
      <c r="AP899" s="82">
        <v>150000</v>
      </c>
      <c r="AQ899" s="82" t="s">
        <v>109</v>
      </c>
      <c r="AR899" s="82" t="s">
        <v>4274</v>
      </c>
      <c r="AS899" s="84">
        <v>41728</v>
      </c>
      <c r="AT899" s="85">
        <v>2014</v>
      </c>
      <c r="AU899" s="82" t="s">
        <v>4277</v>
      </c>
      <c r="AV899" s="84">
        <v>42003</v>
      </c>
      <c r="AW899" s="85">
        <v>2014</v>
      </c>
      <c r="AX899" s="85">
        <f>Table1[[#This Row],[End TEST]]-Table1[[#This Row],[Start TEST]]</f>
        <v>0</v>
      </c>
      <c r="AY899" s="85">
        <f>Table1[[#This Row],[TEST_Diff]]+1</f>
        <v>1</v>
      </c>
      <c r="AZ899" s="92">
        <f>DATEDIF(Table1[[#This Row],[Start Year]],Table1[[#This Row],[End Year]],"d") / 365</f>
        <v>0.75342465753424659</v>
      </c>
    </row>
    <row r="900" spans="1:52" x14ac:dyDescent="0.5">
      <c r="A900" s="82">
        <v>81</v>
      </c>
      <c r="B900" s="82" t="s">
        <v>2749</v>
      </c>
      <c r="D900" s="90">
        <v>43371</v>
      </c>
      <c r="E900" s="90" t="s">
        <v>2750</v>
      </c>
      <c r="F900" s="90"/>
      <c r="G900" s="82" t="s">
        <v>2750</v>
      </c>
      <c r="H900" s="82" t="s">
        <v>2751</v>
      </c>
      <c r="I900" s="80" t="s">
        <v>98</v>
      </c>
      <c r="J900" s="80">
        <v>100</v>
      </c>
      <c r="K900" s="80">
        <v>132</v>
      </c>
      <c r="L900" s="80" t="s">
        <v>374</v>
      </c>
      <c r="M900" s="80">
        <v>0.45</v>
      </c>
      <c r="N900" s="80">
        <v>-3.3730560000000001</v>
      </c>
      <c r="O900" s="80">
        <v>29.918886000000001</v>
      </c>
      <c r="P900" s="80" t="s">
        <v>69</v>
      </c>
      <c r="Q900" s="80">
        <v>0</v>
      </c>
      <c r="R900" s="80">
        <v>2.6272389999999999</v>
      </c>
      <c r="S900" s="80">
        <v>23.381664000000001</v>
      </c>
      <c r="T900" s="80">
        <v>675</v>
      </c>
      <c r="U900" s="91">
        <f>Table1[[#This Row],[Distribution Amount (Dollars)]]/Table1[[#This Row],[NEWdatediff]]</f>
        <v>675</v>
      </c>
      <c r="V900" s="82" t="s">
        <v>140</v>
      </c>
      <c r="W900" s="82" t="s">
        <v>91</v>
      </c>
      <c r="X900" s="82" t="s">
        <v>72</v>
      </c>
      <c r="Y900" s="82" t="s">
        <v>73</v>
      </c>
      <c r="Z900" s="82">
        <v>1</v>
      </c>
      <c r="AB900" s="82" t="s">
        <v>2752</v>
      </c>
      <c r="AD900" s="82" t="s">
        <v>1446</v>
      </c>
      <c r="AE900" s="82" t="s">
        <v>2753</v>
      </c>
      <c r="AN900" s="82" t="s">
        <v>76</v>
      </c>
      <c r="AO900" s="82" t="s">
        <v>2754</v>
      </c>
      <c r="AP900" s="82">
        <v>150000</v>
      </c>
      <c r="AQ900" s="82" t="s">
        <v>109</v>
      </c>
      <c r="AR900" s="82" t="s">
        <v>4274</v>
      </c>
      <c r="AS900" s="84">
        <v>41728</v>
      </c>
      <c r="AT900" s="85">
        <v>2014</v>
      </c>
      <c r="AU900" s="82" t="s">
        <v>4277</v>
      </c>
      <c r="AV900" s="84">
        <v>42003</v>
      </c>
      <c r="AW900" s="85">
        <v>2014</v>
      </c>
      <c r="AX900" s="85">
        <f>Table1[[#This Row],[End TEST]]-Table1[[#This Row],[Start TEST]]</f>
        <v>0</v>
      </c>
      <c r="AY900" s="85">
        <f>Table1[[#This Row],[TEST_Diff]]+1</f>
        <v>1</v>
      </c>
      <c r="AZ900" s="92">
        <f>DATEDIF(Table1[[#This Row],[Start Year]],Table1[[#This Row],[End Year]],"d") / 365</f>
        <v>0.75342465753424659</v>
      </c>
    </row>
    <row r="901" spans="1:52" x14ac:dyDescent="0.5">
      <c r="A901" s="82">
        <v>81</v>
      </c>
      <c r="B901" s="82" t="s">
        <v>2749</v>
      </c>
      <c r="D901" s="90">
        <v>43371</v>
      </c>
      <c r="E901" s="90" t="s">
        <v>2750</v>
      </c>
      <c r="F901" s="90"/>
      <c r="G901" s="82" t="s">
        <v>2750</v>
      </c>
      <c r="H901" s="82" t="s">
        <v>2751</v>
      </c>
      <c r="I901" s="80" t="s">
        <v>98</v>
      </c>
      <c r="J901" s="80">
        <v>100</v>
      </c>
      <c r="K901" s="80">
        <v>132</v>
      </c>
      <c r="L901" s="80" t="s">
        <v>586</v>
      </c>
      <c r="M901" s="80">
        <v>0.69</v>
      </c>
      <c r="N901" s="80">
        <v>12.565678999999999</v>
      </c>
      <c r="O901" s="80">
        <v>104.990967</v>
      </c>
      <c r="P901" s="80" t="s">
        <v>113</v>
      </c>
      <c r="Q901" s="80">
        <v>0</v>
      </c>
      <c r="R901" s="80">
        <v>10.278548000000001</v>
      </c>
      <c r="S901" s="80">
        <v>102.006446</v>
      </c>
      <c r="T901" s="80">
        <v>1035</v>
      </c>
      <c r="U901" s="91">
        <f>Table1[[#This Row],[Distribution Amount (Dollars)]]/Table1[[#This Row],[NEWdatediff]]</f>
        <v>1035</v>
      </c>
      <c r="V901" s="82" t="s">
        <v>140</v>
      </c>
      <c r="W901" s="82" t="s">
        <v>91</v>
      </c>
      <c r="X901" s="82" t="s">
        <v>72</v>
      </c>
      <c r="Y901" s="82" t="s">
        <v>73</v>
      </c>
      <c r="Z901" s="82">
        <v>1</v>
      </c>
      <c r="AB901" s="82" t="s">
        <v>2752</v>
      </c>
      <c r="AD901" s="82" t="s">
        <v>151</v>
      </c>
      <c r="AE901" s="82" t="s">
        <v>2753</v>
      </c>
      <c r="AN901" s="82" t="s">
        <v>76</v>
      </c>
      <c r="AO901" s="82" t="s">
        <v>2754</v>
      </c>
      <c r="AP901" s="82">
        <v>150000</v>
      </c>
      <c r="AQ901" s="82" t="s">
        <v>109</v>
      </c>
      <c r="AR901" s="82" t="s">
        <v>4274</v>
      </c>
      <c r="AS901" s="84">
        <v>41728</v>
      </c>
      <c r="AT901" s="85">
        <v>2014</v>
      </c>
      <c r="AU901" s="82" t="s">
        <v>4277</v>
      </c>
      <c r="AV901" s="84">
        <v>42003</v>
      </c>
      <c r="AW901" s="85">
        <v>2014</v>
      </c>
      <c r="AX901" s="85">
        <f>Table1[[#This Row],[End TEST]]-Table1[[#This Row],[Start TEST]]</f>
        <v>0</v>
      </c>
      <c r="AY901" s="85">
        <f>Table1[[#This Row],[TEST_Diff]]+1</f>
        <v>1</v>
      </c>
      <c r="AZ901" s="92">
        <f>DATEDIF(Table1[[#This Row],[Start Year]],Table1[[#This Row],[End Year]],"d") / 365</f>
        <v>0.75342465753424659</v>
      </c>
    </row>
    <row r="902" spans="1:52" x14ac:dyDescent="0.5">
      <c r="A902" s="82">
        <v>81</v>
      </c>
      <c r="B902" s="82" t="s">
        <v>2749</v>
      </c>
      <c r="D902" s="90">
        <v>43371</v>
      </c>
      <c r="E902" s="90" t="s">
        <v>2750</v>
      </c>
      <c r="F902" s="90"/>
      <c r="G902" s="82" t="s">
        <v>2750</v>
      </c>
      <c r="H902" s="82" t="s">
        <v>2751</v>
      </c>
      <c r="I902" s="80" t="s">
        <v>98</v>
      </c>
      <c r="J902" s="80">
        <v>100</v>
      </c>
      <c r="K902" s="80">
        <v>132</v>
      </c>
      <c r="L902" s="80" t="s">
        <v>1470</v>
      </c>
      <c r="M902" s="80">
        <v>0.78</v>
      </c>
      <c r="N902" s="80">
        <v>-38.416096000000003</v>
      </c>
      <c r="O902" s="80">
        <v>-63.616672999999999</v>
      </c>
      <c r="P902" s="80" t="s">
        <v>84</v>
      </c>
      <c r="Q902" s="80">
        <v>0</v>
      </c>
      <c r="R902" s="80">
        <v>-15.623037</v>
      </c>
      <c r="S902" s="80">
        <v>-59.0625</v>
      </c>
      <c r="T902" s="80">
        <v>1170</v>
      </c>
      <c r="U902" s="91">
        <f>Table1[[#This Row],[Distribution Amount (Dollars)]]/Table1[[#This Row],[NEWdatediff]]</f>
        <v>1170</v>
      </c>
      <c r="V902" s="82" t="s">
        <v>140</v>
      </c>
      <c r="W902" s="82" t="s">
        <v>91</v>
      </c>
      <c r="X902" s="82" t="s">
        <v>72</v>
      </c>
      <c r="Y902" s="82" t="s">
        <v>73</v>
      </c>
      <c r="Z902" s="82">
        <v>1</v>
      </c>
      <c r="AB902" s="82" t="s">
        <v>2752</v>
      </c>
      <c r="AD902" s="82" t="s">
        <v>152</v>
      </c>
      <c r="AE902" s="82" t="s">
        <v>2753</v>
      </c>
      <c r="AN902" s="82" t="s">
        <v>76</v>
      </c>
      <c r="AO902" s="82" t="s">
        <v>2754</v>
      </c>
      <c r="AP902" s="82">
        <v>150000</v>
      </c>
      <c r="AQ902" s="82" t="s">
        <v>109</v>
      </c>
      <c r="AR902" s="82" t="s">
        <v>4274</v>
      </c>
      <c r="AS902" s="84">
        <v>41728</v>
      </c>
      <c r="AT902" s="85">
        <v>2014</v>
      </c>
      <c r="AU902" s="82" t="s">
        <v>4277</v>
      </c>
      <c r="AV902" s="84">
        <v>42003</v>
      </c>
      <c r="AW902" s="85">
        <v>2014</v>
      </c>
      <c r="AX902" s="85">
        <f>Table1[[#This Row],[End TEST]]-Table1[[#This Row],[Start TEST]]</f>
        <v>0</v>
      </c>
      <c r="AY902" s="85">
        <f>Table1[[#This Row],[TEST_Diff]]+1</f>
        <v>1</v>
      </c>
      <c r="AZ902" s="92">
        <f>DATEDIF(Table1[[#This Row],[Start Year]],Table1[[#This Row],[End Year]],"d") / 365</f>
        <v>0.75342465753424659</v>
      </c>
    </row>
    <row r="903" spans="1:52" x14ac:dyDescent="0.5">
      <c r="A903" s="82">
        <v>81</v>
      </c>
      <c r="B903" s="82" t="s">
        <v>2749</v>
      </c>
      <c r="D903" s="90">
        <v>43371</v>
      </c>
      <c r="E903" s="90" t="s">
        <v>2750</v>
      </c>
      <c r="F903" s="90"/>
      <c r="G903" s="82" t="s">
        <v>2750</v>
      </c>
      <c r="H903" s="82" t="s">
        <v>2751</v>
      </c>
      <c r="I903" s="80" t="s">
        <v>98</v>
      </c>
      <c r="J903" s="80">
        <v>100</v>
      </c>
      <c r="K903" s="80">
        <v>132</v>
      </c>
      <c r="L903" s="80" t="s">
        <v>1412</v>
      </c>
      <c r="M903" s="80">
        <v>0.78</v>
      </c>
      <c r="N903" s="80">
        <v>-33.121091999999997</v>
      </c>
      <c r="O903" s="80">
        <v>-55.900528000000001</v>
      </c>
      <c r="P903" s="80" t="s">
        <v>84</v>
      </c>
      <c r="Q903" s="80">
        <v>0</v>
      </c>
      <c r="R903" s="80">
        <v>-15.623037</v>
      </c>
      <c r="S903" s="80">
        <v>-59.0625</v>
      </c>
      <c r="T903" s="80">
        <v>1170</v>
      </c>
      <c r="U903" s="91">
        <f>Table1[[#This Row],[Distribution Amount (Dollars)]]/Table1[[#This Row],[NEWdatediff]]</f>
        <v>1170</v>
      </c>
      <c r="V903" s="82" t="s">
        <v>140</v>
      </c>
      <c r="W903" s="82" t="s">
        <v>91</v>
      </c>
      <c r="X903" s="82" t="s">
        <v>72</v>
      </c>
      <c r="Y903" s="82" t="s">
        <v>73</v>
      </c>
      <c r="Z903" s="82">
        <v>1</v>
      </c>
      <c r="AB903" s="82" t="s">
        <v>2752</v>
      </c>
      <c r="AD903" s="82" t="s">
        <v>1426</v>
      </c>
      <c r="AE903" s="82" t="s">
        <v>2753</v>
      </c>
      <c r="AN903" s="82" t="s">
        <v>76</v>
      </c>
      <c r="AO903" s="82" t="s">
        <v>2754</v>
      </c>
      <c r="AP903" s="82">
        <v>150000</v>
      </c>
      <c r="AQ903" s="82" t="s">
        <v>109</v>
      </c>
      <c r="AR903" s="82" t="s">
        <v>4274</v>
      </c>
      <c r="AS903" s="84">
        <v>41728</v>
      </c>
      <c r="AT903" s="85">
        <v>2014</v>
      </c>
      <c r="AU903" s="82" t="s">
        <v>4277</v>
      </c>
      <c r="AV903" s="84">
        <v>42003</v>
      </c>
      <c r="AW903" s="85">
        <v>2014</v>
      </c>
      <c r="AX903" s="85">
        <f>Table1[[#This Row],[End TEST]]-Table1[[#This Row],[Start TEST]]</f>
        <v>0</v>
      </c>
      <c r="AY903" s="85">
        <f>Table1[[#This Row],[TEST_Diff]]+1</f>
        <v>1</v>
      </c>
      <c r="AZ903" s="92">
        <f>DATEDIF(Table1[[#This Row],[Start Year]],Table1[[#This Row],[End Year]],"d") / 365</f>
        <v>0.75342465753424659</v>
      </c>
    </row>
    <row r="904" spans="1:52" x14ac:dyDescent="0.5">
      <c r="A904" s="82">
        <v>81</v>
      </c>
      <c r="B904" s="82" t="s">
        <v>2749</v>
      </c>
      <c r="D904" s="90">
        <v>43371</v>
      </c>
      <c r="E904" s="90" t="s">
        <v>2750</v>
      </c>
      <c r="F904" s="90"/>
      <c r="G904" s="82" t="s">
        <v>2750</v>
      </c>
      <c r="H904" s="82" t="s">
        <v>2751</v>
      </c>
      <c r="I904" s="80" t="s">
        <v>98</v>
      </c>
      <c r="J904" s="80">
        <v>100</v>
      </c>
      <c r="K904" s="80">
        <v>132</v>
      </c>
      <c r="L904" s="80" t="s">
        <v>194</v>
      </c>
      <c r="M904" s="80">
        <v>0.78</v>
      </c>
      <c r="N904" s="80">
        <v>19.182435999999999</v>
      </c>
      <c r="O904" s="80">
        <v>-72.434515000000005</v>
      </c>
      <c r="P904" s="80" t="s">
        <v>195</v>
      </c>
      <c r="Q904" s="80">
        <v>0</v>
      </c>
      <c r="R904" s="80">
        <v>25.14509</v>
      </c>
      <c r="S904" s="80">
        <v>-80.396960000000007</v>
      </c>
      <c r="T904" s="80">
        <v>1170</v>
      </c>
      <c r="U904" s="91">
        <f>Table1[[#This Row],[Distribution Amount (Dollars)]]/Table1[[#This Row],[NEWdatediff]]</f>
        <v>1170</v>
      </c>
      <c r="V904" s="82" t="s">
        <v>140</v>
      </c>
      <c r="W904" s="82" t="s">
        <v>91</v>
      </c>
      <c r="X904" s="82" t="s">
        <v>72</v>
      </c>
      <c r="Y904" s="82" t="s">
        <v>73</v>
      </c>
      <c r="Z904" s="82">
        <v>1</v>
      </c>
      <c r="AB904" s="82" t="s">
        <v>2752</v>
      </c>
      <c r="AD904" s="82" t="s">
        <v>1457</v>
      </c>
      <c r="AE904" s="82" t="s">
        <v>2753</v>
      </c>
      <c r="AN904" s="82" t="s">
        <v>76</v>
      </c>
      <c r="AO904" s="82" t="s">
        <v>2754</v>
      </c>
      <c r="AP904" s="82">
        <v>150000</v>
      </c>
      <c r="AQ904" s="82" t="s">
        <v>109</v>
      </c>
      <c r="AR904" s="82" t="s">
        <v>4274</v>
      </c>
      <c r="AS904" s="84">
        <v>41728</v>
      </c>
      <c r="AT904" s="85">
        <v>2014</v>
      </c>
      <c r="AU904" s="82" t="s">
        <v>4277</v>
      </c>
      <c r="AV904" s="84">
        <v>42003</v>
      </c>
      <c r="AW904" s="85">
        <v>2014</v>
      </c>
      <c r="AX904" s="85">
        <f>Table1[[#This Row],[End TEST]]-Table1[[#This Row],[Start TEST]]</f>
        <v>0</v>
      </c>
      <c r="AY904" s="85">
        <f>Table1[[#This Row],[TEST_Diff]]+1</f>
        <v>1</v>
      </c>
      <c r="AZ904" s="92">
        <f>DATEDIF(Table1[[#This Row],[Start Year]],Table1[[#This Row],[End Year]],"d") / 365</f>
        <v>0.75342465753424659</v>
      </c>
    </row>
    <row r="905" spans="1:52" x14ac:dyDescent="0.5">
      <c r="A905" s="82">
        <v>81</v>
      </c>
      <c r="B905" s="82" t="s">
        <v>2749</v>
      </c>
      <c r="D905" s="90">
        <v>43371</v>
      </c>
      <c r="E905" s="90" t="s">
        <v>2750</v>
      </c>
      <c r="F905" s="90"/>
      <c r="G905" s="82" t="s">
        <v>2750</v>
      </c>
      <c r="H905" s="82" t="s">
        <v>2751</v>
      </c>
      <c r="I905" s="80" t="s">
        <v>98</v>
      </c>
      <c r="J905" s="80">
        <v>100</v>
      </c>
      <c r="K905" s="80">
        <v>132</v>
      </c>
      <c r="L905" s="80" t="s">
        <v>295</v>
      </c>
      <c r="M905" s="80">
        <v>0.69</v>
      </c>
      <c r="N905" s="80">
        <v>7.5172420000000004</v>
      </c>
      <c r="O905" s="80">
        <v>80.779494</v>
      </c>
      <c r="P905" s="80" t="s">
        <v>114</v>
      </c>
      <c r="Q905" s="80">
        <v>0</v>
      </c>
      <c r="R905" s="80">
        <v>25.384855999999999</v>
      </c>
      <c r="S905" s="80">
        <v>68.458809000000002</v>
      </c>
      <c r="T905" s="80">
        <v>1035</v>
      </c>
      <c r="U905" s="91">
        <f>Table1[[#This Row],[Distribution Amount (Dollars)]]/Table1[[#This Row],[NEWdatediff]]</f>
        <v>1035</v>
      </c>
      <c r="V905" s="82" t="s">
        <v>140</v>
      </c>
      <c r="W905" s="82" t="s">
        <v>91</v>
      </c>
      <c r="X905" s="82" t="s">
        <v>72</v>
      </c>
      <c r="Y905" s="82" t="s">
        <v>73</v>
      </c>
      <c r="Z905" s="82">
        <v>1</v>
      </c>
      <c r="AB905" s="82" t="s">
        <v>2752</v>
      </c>
      <c r="AD905" s="82" t="s">
        <v>1074</v>
      </c>
      <c r="AE905" s="82" t="s">
        <v>2753</v>
      </c>
      <c r="AN905" s="82" t="s">
        <v>76</v>
      </c>
      <c r="AO905" s="82" t="s">
        <v>2754</v>
      </c>
      <c r="AP905" s="82">
        <v>150000</v>
      </c>
      <c r="AQ905" s="82" t="s">
        <v>109</v>
      </c>
      <c r="AR905" s="82" t="s">
        <v>4274</v>
      </c>
      <c r="AS905" s="84">
        <v>41728</v>
      </c>
      <c r="AT905" s="85">
        <v>2014</v>
      </c>
      <c r="AU905" s="82" t="s">
        <v>4277</v>
      </c>
      <c r="AV905" s="84">
        <v>42003</v>
      </c>
      <c r="AW905" s="85">
        <v>2014</v>
      </c>
      <c r="AX905" s="85">
        <f>Table1[[#This Row],[End TEST]]-Table1[[#This Row],[Start TEST]]</f>
        <v>0</v>
      </c>
      <c r="AY905" s="85">
        <f>Table1[[#This Row],[TEST_Diff]]+1</f>
        <v>1</v>
      </c>
      <c r="AZ905" s="92">
        <f>DATEDIF(Table1[[#This Row],[Start Year]],Table1[[#This Row],[End Year]],"d") / 365</f>
        <v>0.75342465753424659</v>
      </c>
    </row>
    <row r="906" spans="1:52" x14ac:dyDescent="0.5">
      <c r="A906" s="82">
        <v>81</v>
      </c>
      <c r="B906" s="82" t="s">
        <v>2749</v>
      </c>
      <c r="D906" s="90">
        <v>43371</v>
      </c>
      <c r="E906" s="90" t="s">
        <v>2750</v>
      </c>
      <c r="F906" s="90"/>
      <c r="G906" s="82" t="s">
        <v>2750</v>
      </c>
      <c r="H906" s="82" t="s">
        <v>2751</v>
      </c>
      <c r="I906" s="80" t="s">
        <v>98</v>
      </c>
      <c r="J906" s="80">
        <v>100</v>
      </c>
      <c r="K906" s="80">
        <v>132</v>
      </c>
      <c r="L906" s="80" t="s">
        <v>683</v>
      </c>
      <c r="M906" s="80">
        <v>0.78</v>
      </c>
      <c r="N906" s="80">
        <v>18.220554</v>
      </c>
      <c r="O906" s="80">
        <v>-63.068615000000001</v>
      </c>
      <c r="P906" s="80" t="s">
        <v>195</v>
      </c>
      <c r="Q906" s="80">
        <v>0</v>
      </c>
      <c r="R906" s="80">
        <v>25.14509</v>
      </c>
      <c r="S906" s="80">
        <v>-80.396960000000007</v>
      </c>
      <c r="T906" s="80">
        <v>1170</v>
      </c>
      <c r="U906" s="91">
        <f>Table1[[#This Row],[Distribution Amount (Dollars)]]/Table1[[#This Row],[NEWdatediff]]</f>
        <v>1170</v>
      </c>
      <c r="V906" s="82" t="s">
        <v>140</v>
      </c>
      <c r="W906" s="82" t="s">
        <v>91</v>
      </c>
      <c r="X906" s="82" t="s">
        <v>72</v>
      </c>
      <c r="Y906" s="82" t="s">
        <v>73</v>
      </c>
      <c r="Z906" s="82">
        <v>1</v>
      </c>
      <c r="AB906" s="82" t="s">
        <v>2752</v>
      </c>
      <c r="AD906" s="82" t="s">
        <v>118</v>
      </c>
      <c r="AE906" s="82" t="s">
        <v>2753</v>
      </c>
      <c r="AN906" s="82" t="s">
        <v>76</v>
      </c>
      <c r="AO906" s="82" t="s">
        <v>2754</v>
      </c>
      <c r="AP906" s="82">
        <v>150000</v>
      </c>
      <c r="AQ906" s="82" t="s">
        <v>109</v>
      </c>
      <c r="AR906" s="82" t="s">
        <v>4274</v>
      </c>
      <c r="AS906" s="84">
        <v>41728</v>
      </c>
      <c r="AT906" s="85">
        <v>2014</v>
      </c>
      <c r="AU906" s="82" t="s">
        <v>4277</v>
      </c>
      <c r="AV906" s="84">
        <v>42003</v>
      </c>
      <c r="AW906" s="85">
        <v>2014</v>
      </c>
      <c r="AX906" s="85">
        <f>Table1[[#This Row],[End TEST]]-Table1[[#This Row],[Start TEST]]</f>
        <v>0</v>
      </c>
      <c r="AY906" s="85">
        <f>Table1[[#This Row],[TEST_Diff]]+1</f>
        <v>1</v>
      </c>
      <c r="AZ906" s="92">
        <f>DATEDIF(Table1[[#This Row],[Start Year]],Table1[[#This Row],[End Year]],"d") / 365</f>
        <v>0.75342465753424659</v>
      </c>
    </row>
    <row r="907" spans="1:52" x14ac:dyDescent="0.5">
      <c r="A907" s="82">
        <v>81</v>
      </c>
      <c r="B907" s="82" t="s">
        <v>2749</v>
      </c>
      <c r="D907" s="90">
        <v>43371</v>
      </c>
      <c r="E907" s="90" t="s">
        <v>2750</v>
      </c>
      <c r="F907" s="90"/>
      <c r="G907" s="82" t="s">
        <v>2750</v>
      </c>
      <c r="H907" s="82" t="s">
        <v>2751</v>
      </c>
      <c r="I907" s="80" t="s">
        <v>98</v>
      </c>
      <c r="J907" s="80">
        <v>100</v>
      </c>
      <c r="K907" s="80">
        <v>132</v>
      </c>
      <c r="L907" s="80" t="s">
        <v>1433</v>
      </c>
      <c r="M907" s="80">
        <v>0.45</v>
      </c>
      <c r="N907" s="80">
        <v>34.207649000000004</v>
      </c>
      <c r="O907" s="80">
        <v>9.465427</v>
      </c>
      <c r="P907" s="80" t="s">
        <v>110</v>
      </c>
      <c r="Q907" s="80">
        <v>0</v>
      </c>
      <c r="R907" s="80">
        <v>26.625188000000001</v>
      </c>
      <c r="S907" s="80">
        <v>6.809552</v>
      </c>
      <c r="T907" s="80">
        <v>675</v>
      </c>
      <c r="U907" s="91">
        <f>Table1[[#This Row],[Distribution Amount (Dollars)]]/Table1[[#This Row],[NEWdatediff]]</f>
        <v>675</v>
      </c>
      <c r="V907" s="82" t="s">
        <v>140</v>
      </c>
      <c r="W907" s="82" t="s">
        <v>91</v>
      </c>
      <c r="X907" s="82" t="s">
        <v>72</v>
      </c>
      <c r="Y907" s="82" t="s">
        <v>73</v>
      </c>
      <c r="Z907" s="82">
        <v>1</v>
      </c>
      <c r="AB907" s="82" t="s">
        <v>2752</v>
      </c>
      <c r="AD907" s="82" t="s">
        <v>1416</v>
      </c>
      <c r="AE907" s="82" t="s">
        <v>2753</v>
      </c>
      <c r="AN907" s="82" t="s">
        <v>76</v>
      </c>
      <c r="AO907" s="82" t="s">
        <v>2754</v>
      </c>
      <c r="AP907" s="82">
        <v>150000</v>
      </c>
      <c r="AQ907" s="82" t="s">
        <v>109</v>
      </c>
      <c r="AR907" s="82" t="s">
        <v>4274</v>
      </c>
      <c r="AS907" s="84">
        <v>41728</v>
      </c>
      <c r="AT907" s="85">
        <v>2014</v>
      </c>
      <c r="AU907" s="82" t="s">
        <v>4277</v>
      </c>
      <c r="AV907" s="84">
        <v>42003</v>
      </c>
      <c r="AW907" s="85">
        <v>2014</v>
      </c>
      <c r="AX907" s="85">
        <f>Table1[[#This Row],[End TEST]]-Table1[[#This Row],[Start TEST]]</f>
        <v>0</v>
      </c>
      <c r="AY907" s="85">
        <f>Table1[[#This Row],[TEST_Diff]]+1</f>
        <v>1</v>
      </c>
      <c r="AZ907" s="92">
        <f>DATEDIF(Table1[[#This Row],[Start Year]],Table1[[#This Row],[End Year]],"d") / 365</f>
        <v>0.75342465753424659</v>
      </c>
    </row>
    <row r="908" spans="1:52" x14ac:dyDescent="0.5">
      <c r="A908" s="82">
        <v>81</v>
      </c>
      <c r="B908" s="82" t="s">
        <v>2749</v>
      </c>
      <c r="D908" s="90">
        <v>43371</v>
      </c>
      <c r="E908" s="90" t="s">
        <v>2750</v>
      </c>
      <c r="F908" s="90"/>
      <c r="G908" s="82" t="s">
        <v>2750</v>
      </c>
      <c r="H908" s="82" t="s">
        <v>2751</v>
      </c>
      <c r="I908" s="80" t="s">
        <v>98</v>
      </c>
      <c r="J908" s="80">
        <v>100</v>
      </c>
      <c r="K908" s="80">
        <v>132</v>
      </c>
      <c r="L908" s="80" t="s">
        <v>1450</v>
      </c>
      <c r="M908" s="80">
        <v>0.45</v>
      </c>
      <c r="N908" s="80">
        <v>-0.228021</v>
      </c>
      <c r="O908" s="80">
        <v>15.827659000000001</v>
      </c>
      <c r="P908" s="80" t="s">
        <v>69</v>
      </c>
      <c r="Q908" s="80">
        <v>0</v>
      </c>
      <c r="R908" s="80">
        <v>2.6272389999999999</v>
      </c>
      <c r="S908" s="80">
        <v>23.381664000000001</v>
      </c>
      <c r="T908" s="80">
        <v>675</v>
      </c>
      <c r="U908" s="91">
        <f>Table1[[#This Row],[Distribution Amount (Dollars)]]/Table1[[#This Row],[NEWdatediff]]</f>
        <v>675</v>
      </c>
      <c r="V908" s="82" t="s">
        <v>140</v>
      </c>
      <c r="W908" s="82" t="s">
        <v>91</v>
      </c>
      <c r="X908" s="82" t="s">
        <v>72</v>
      </c>
      <c r="Y908" s="82" t="s">
        <v>73</v>
      </c>
      <c r="Z908" s="82">
        <v>1</v>
      </c>
      <c r="AB908" s="82" t="s">
        <v>2752</v>
      </c>
      <c r="AD908" s="82" t="s">
        <v>1465</v>
      </c>
      <c r="AE908" s="82" t="s">
        <v>2753</v>
      </c>
      <c r="AN908" s="82" t="s">
        <v>76</v>
      </c>
      <c r="AO908" s="82" t="s">
        <v>2754</v>
      </c>
      <c r="AP908" s="82">
        <v>150000</v>
      </c>
      <c r="AQ908" s="82" t="s">
        <v>109</v>
      </c>
      <c r="AR908" s="82" t="s">
        <v>4274</v>
      </c>
      <c r="AS908" s="84">
        <v>41728</v>
      </c>
      <c r="AT908" s="85">
        <v>2014</v>
      </c>
      <c r="AU908" s="82" t="s">
        <v>4277</v>
      </c>
      <c r="AV908" s="84">
        <v>42003</v>
      </c>
      <c r="AW908" s="85">
        <v>2014</v>
      </c>
      <c r="AX908" s="85">
        <f>Table1[[#This Row],[End TEST]]-Table1[[#This Row],[Start TEST]]</f>
        <v>0</v>
      </c>
      <c r="AY908" s="85">
        <f>Table1[[#This Row],[TEST_Diff]]+1</f>
        <v>1</v>
      </c>
      <c r="AZ908" s="92">
        <f>DATEDIF(Table1[[#This Row],[Start Year]],Table1[[#This Row],[End Year]],"d") / 365</f>
        <v>0.75342465753424659</v>
      </c>
    </row>
    <row r="909" spans="1:52" x14ac:dyDescent="0.5">
      <c r="A909" s="82">
        <v>81</v>
      </c>
      <c r="B909" s="82" t="s">
        <v>2749</v>
      </c>
      <c r="D909" s="90">
        <v>43371</v>
      </c>
      <c r="E909" s="90" t="s">
        <v>2750</v>
      </c>
      <c r="F909" s="90"/>
      <c r="G909" s="82" t="s">
        <v>2750</v>
      </c>
      <c r="H909" s="82" t="s">
        <v>2751</v>
      </c>
      <c r="I909" s="80" t="s">
        <v>98</v>
      </c>
      <c r="J909" s="80">
        <v>100</v>
      </c>
      <c r="K909" s="80">
        <v>132</v>
      </c>
      <c r="L909" s="80" t="s">
        <v>1447</v>
      </c>
      <c r="M909" s="80">
        <v>0.45</v>
      </c>
      <c r="N909" s="80">
        <v>-22.328474</v>
      </c>
      <c r="O909" s="80">
        <v>24.684866</v>
      </c>
      <c r="P909" s="80" t="s">
        <v>69</v>
      </c>
      <c r="Q909" s="80">
        <v>0</v>
      </c>
      <c r="R909" s="80">
        <v>2.6272389999999999</v>
      </c>
      <c r="S909" s="80">
        <v>23.381664000000001</v>
      </c>
      <c r="T909" s="80">
        <v>675</v>
      </c>
      <c r="U909" s="91">
        <f>Table1[[#This Row],[Distribution Amount (Dollars)]]/Table1[[#This Row],[NEWdatediff]]</f>
        <v>675</v>
      </c>
      <c r="V909" s="82" t="s">
        <v>140</v>
      </c>
      <c r="W909" s="82" t="s">
        <v>91</v>
      </c>
      <c r="X909" s="82" t="s">
        <v>72</v>
      </c>
      <c r="Y909" s="82" t="s">
        <v>73</v>
      </c>
      <c r="Z909" s="82">
        <v>1</v>
      </c>
      <c r="AB909" s="82" t="s">
        <v>2752</v>
      </c>
      <c r="AD909" s="82" t="s">
        <v>154</v>
      </c>
      <c r="AE909" s="82" t="s">
        <v>2753</v>
      </c>
      <c r="AN909" s="82" t="s">
        <v>76</v>
      </c>
      <c r="AO909" s="82" t="s">
        <v>2754</v>
      </c>
      <c r="AP909" s="82">
        <v>150000</v>
      </c>
      <c r="AQ909" s="82" t="s">
        <v>109</v>
      </c>
      <c r="AR909" s="82" t="s">
        <v>4274</v>
      </c>
      <c r="AS909" s="84">
        <v>41728</v>
      </c>
      <c r="AT909" s="85">
        <v>2014</v>
      </c>
      <c r="AU909" s="82" t="s">
        <v>4277</v>
      </c>
      <c r="AV909" s="84">
        <v>42003</v>
      </c>
      <c r="AW909" s="85">
        <v>2014</v>
      </c>
      <c r="AX909" s="85">
        <f>Table1[[#This Row],[End TEST]]-Table1[[#This Row],[Start TEST]]</f>
        <v>0</v>
      </c>
      <c r="AY909" s="85">
        <f>Table1[[#This Row],[TEST_Diff]]+1</f>
        <v>1</v>
      </c>
      <c r="AZ909" s="92">
        <f>DATEDIF(Table1[[#This Row],[Start Year]],Table1[[#This Row],[End Year]],"d") / 365</f>
        <v>0.75342465753424659</v>
      </c>
    </row>
    <row r="910" spans="1:52" x14ac:dyDescent="0.5">
      <c r="A910" s="82">
        <v>81</v>
      </c>
      <c r="B910" s="82" t="s">
        <v>2749</v>
      </c>
      <c r="D910" s="90">
        <v>43371</v>
      </c>
      <c r="E910" s="90" t="s">
        <v>2750</v>
      </c>
      <c r="F910" s="90"/>
      <c r="G910" s="82" t="s">
        <v>2750</v>
      </c>
      <c r="H910" s="82" t="s">
        <v>2751</v>
      </c>
      <c r="I910" s="80" t="s">
        <v>98</v>
      </c>
      <c r="J910" s="80">
        <v>100</v>
      </c>
      <c r="K910" s="80">
        <v>132</v>
      </c>
      <c r="L910" s="80" t="s">
        <v>68</v>
      </c>
      <c r="M910" s="80">
        <v>0.45</v>
      </c>
      <c r="N910" s="80">
        <v>12.238333000000001</v>
      </c>
      <c r="O910" s="80">
        <v>-1.561593</v>
      </c>
      <c r="P910" s="80" t="s">
        <v>69</v>
      </c>
      <c r="Q910" s="80">
        <v>0</v>
      </c>
      <c r="R910" s="80">
        <v>2.6272389999999999</v>
      </c>
      <c r="S910" s="80">
        <v>23.381664000000001</v>
      </c>
      <c r="T910" s="80">
        <v>675</v>
      </c>
      <c r="U910" s="91">
        <f>Table1[[#This Row],[Distribution Amount (Dollars)]]/Table1[[#This Row],[NEWdatediff]]</f>
        <v>675</v>
      </c>
      <c r="V910" s="82" t="s">
        <v>140</v>
      </c>
      <c r="W910" s="82" t="s">
        <v>91</v>
      </c>
      <c r="X910" s="82" t="s">
        <v>72</v>
      </c>
      <c r="Y910" s="82" t="s">
        <v>73</v>
      </c>
      <c r="Z910" s="82">
        <v>1</v>
      </c>
      <c r="AB910" s="82" t="s">
        <v>2752</v>
      </c>
      <c r="AD910" s="82" t="s">
        <v>1470</v>
      </c>
      <c r="AE910" s="82" t="s">
        <v>2753</v>
      </c>
      <c r="AN910" s="82" t="s">
        <v>76</v>
      </c>
      <c r="AO910" s="82" t="s">
        <v>2754</v>
      </c>
      <c r="AP910" s="82">
        <v>150000</v>
      </c>
      <c r="AQ910" s="82" t="s">
        <v>109</v>
      </c>
      <c r="AR910" s="82" t="s">
        <v>4274</v>
      </c>
      <c r="AS910" s="84">
        <v>41728</v>
      </c>
      <c r="AT910" s="85">
        <v>2014</v>
      </c>
      <c r="AU910" s="82" t="s">
        <v>4277</v>
      </c>
      <c r="AV910" s="84">
        <v>42003</v>
      </c>
      <c r="AW910" s="85">
        <v>2014</v>
      </c>
      <c r="AX910" s="85">
        <f>Table1[[#This Row],[End TEST]]-Table1[[#This Row],[Start TEST]]</f>
        <v>0</v>
      </c>
      <c r="AY910" s="85">
        <f>Table1[[#This Row],[TEST_Diff]]+1</f>
        <v>1</v>
      </c>
      <c r="AZ910" s="92">
        <f>DATEDIF(Table1[[#This Row],[Start Year]],Table1[[#This Row],[End Year]],"d") / 365</f>
        <v>0.75342465753424659</v>
      </c>
    </row>
    <row r="911" spans="1:52" x14ac:dyDescent="0.5">
      <c r="A911" s="82">
        <v>81</v>
      </c>
      <c r="B911" s="82" t="s">
        <v>2749</v>
      </c>
      <c r="D911" s="90">
        <v>43371</v>
      </c>
      <c r="E911" s="90" t="s">
        <v>2750</v>
      </c>
      <c r="F911" s="90"/>
      <c r="G911" s="82" t="s">
        <v>2750</v>
      </c>
      <c r="H911" s="82" t="s">
        <v>2751</v>
      </c>
      <c r="I911" s="80" t="s">
        <v>98</v>
      </c>
      <c r="J911" s="80">
        <v>100</v>
      </c>
      <c r="K911" s="80">
        <v>132</v>
      </c>
      <c r="L911" s="80" t="s">
        <v>690</v>
      </c>
      <c r="M911" s="80">
        <v>0.78</v>
      </c>
      <c r="N911" s="80">
        <v>13.897869</v>
      </c>
      <c r="O911" s="80">
        <v>-60.968711999999996</v>
      </c>
      <c r="P911" s="80" t="s">
        <v>195</v>
      </c>
      <c r="Q911" s="80">
        <v>0</v>
      </c>
      <c r="R911" s="80">
        <v>25.14509</v>
      </c>
      <c r="S911" s="80">
        <v>-80.396960000000007</v>
      </c>
      <c r="T911" s="80">
        <v>1170</v>
      </c>
      <c r="U911" s="91">
        <f>Table1[[#This Row],[Distribution Amount (Dollars)]]/Table1[[#This Row],[NEWdatediff]]</f>
        <v>1170</v>
      </c>
      <c r="V911" s="82" t="s">
        <v>140</v>
      </c>
      <c r="W911" s="82" t="s">
        <v>91</v>
      </c>
      <c r="X911" s="82" t="s">
        <v>72</v>
      </c>
      <c r="Y911" s="82" t="s">
        <v>73</v>
      </c>
      <c r="Z911" s="82">
        <v>1</v>
      </c>
      <c r="AB911" s="82" t="s">
        <v>2752</v>
      </c>
      <c r="AD911" s="82" t="s">
        <v>68</v>
      </c>
      <c r="AE911" s="82" t="s">
        <v>2753</v>
      </c>
      <c r="AN911" s="82" t="s">
        <v>76</v>
      </c>
      <c r="AO911" s="82" t="s">
        <v>2754</v>
      </c>
      <c r="AP911" s="82">
        <v>150000</v>
      </c>
      <c r="AQ911" s="82" t="s">
        <v>109</v>
      </c>
      <c r="AR911" s="82" t="s">
        <v>4274</v>
      </c>
      <c r="AS911" s="84">
        <v>41728</v>
      </c>
      <c r="AT911" s="85">
        <v>2014</v>
      </c>
      <c r="AU911" s="82" t="s">
        <v>4277</v>
      </c>
      <c r="AV911" s="84">
        <v>42003</v>
      </c>
      <c r="AW911" s="85">
        <v>2014</v>
      </c>
      <c r="AX911" s="85">
        <f>Table1[[#This Row],[End TEST]]-Table1[[#This Row],[Start TEST]]</f>
        <v>0</v>
      </c>
      <c r="AY911" s="85">
        <f>Table1[[#This Row],[TEST_Diff]]+1</f>
        <v>1</v>
      </c>
      <c r="AZ911" s="92">
        <f>DATEDIF(Table1[[#This Row],[Start Year]],Table1[[#This Row],[End Year]],"d") / 365</f>
        <v>0.75342465753424659</v>
      </c>
    </row>
    <row r="912" spans="1:52" x14ac:dyDescent="0.5">
      <c r="A912" s="82">
        <v>81</v>
      </c>
      <c r="B912" s="82" t="s">
        <v>2749</v>
      </c>
      <c r="D912" s="90">
        <v>43371</v>
      </c>
      <c r="E912" s="90" t="s">
        <v>2750</v>
      </c>
      <c r="F912" s="90"/>
      <c r="G912" s="82" t="s">
        <v>2750</v>
      </c>
      <c r="H912" s="82" t="s">
        <v>2751</v>
      </c>
      <c r="I912" s="80" t="s">
        <v>98</v>
      </c>
      <c r="J912" s="80">
        <v>100</v>
      </c>
      <c r="K912" s="80">
        <v>132</v>
      </c>
      <c r="L912" s="80" t="s">
        <v>952</v>
      </c>
      <c r="M912" s="80">
        <v>0.78</v>
      </c>
      <c r="N912" s="80">
        <v>15.605589</v>
      </c>
      <c r="O912" s="80">
        <v>-90.390001999999996</v>
      </c>
      <c r="P912" s="80" t="s">
        <v>308</v>
      </c>
      <c r="Q912" s="80">
        <v>0</v>
      </c>
      <c r="R912" s="80">
        <v>13.923406</v>
      </c>
      <c r="S912" s="80">
        <v>-86.952798999999999</v>
      </c>
      <c r="T912" s="80">
        <v>1170</v>
      </c>
      <c r="U912" s="91">
        <f>Table1[[#This Row],[Distribution Amount (Dollars)]]/Table1[[#This Row],[NEWdatediff]]</f>
        <v>1170</v>
      </c>
      <c r="V912" s="82" t="s">
        <v>140</v>
      </c>
      <c r="W912" s="82" t="s">
        <v>91</v>
      </c>
      <c r="X912" s="82" t="s">
        <v>72</v>
      </c>
      <c r="Y912" s="82" t="s">
        <v>73</v>
      </c>
      <c r="Z912" s="82">
        <v>1</v>
      </c>
      <c r="AB912" s="82" t="s">
        <v>2752</v>
      </c>
      <c r="AD912" s="82" t="s">
        <v>1425</v>
      </c>
      <c r="AE912" s="82" t="s">
        <v>2753</v>
      </c>
      <c r="AN912" s="82" t="s">
        <v>76</v>
      </c>
      <c r="AO912" s="82" t="s">
        <v>2754</v>
      </c>
      <c r="AP912" s="82">
        <v>150000</v>
      </c>
      <c r="AQ912" s="82" t="s">
        <v>109</v>
      </c>
      <c r="AR912" s="82" t="s">
        <v>4274</v>
      </c>
      <c r="AS912" s="84">
        <v>41728</v>
      </c>
      <c r="AT912" s="85">
        <v>2014</v>
      </c>
      <c r="AU912" s="82" t="s">
        <v>4277</v>
      </c>
      <c r="AV912" s="84">
        <v>42003</v>
      </c>
      <c r="AW912" s="85">
        <v>2014</v>
      </c>
      <c r="AX912" s="85">
        <f>Table1[[#This Row],[End TEST]]-Table1[[#This Row],[Start TEST]]</f>
        <v>0</v>
      </c>
      <c r="AY912" s="85">
        <f>Table1[[#This Row],[TEST_Diff]]+1</f>
        <v>1</v>
      </c>
      <c r="AZ912" s="92">
        <f>DATEDIF(Table1[[#This Row],[Start Year]],Table1[[#This Row],[End Year]],"d") / 365</f>
        <v>0.75342465753424659</v>
      </c>
    </row>
    <row r="913" spans="1:52" x14ac:dyDescent="0.5">
      <c r="A913" s="82">
        <v>81</v>
      </c>
      <c r="B913" s="82" t="s">
        <v>2749</v>
      </c>
      <c r="D913" s="90">
        <v>43371</v>
      </c>
      <c r="E913" s="90" t="s">
        <v>2750</v>
      </c>
      <c r="F913" s="90"/>
      <c r="G913" s="82" t="s">
        <v>2750</v>
      </c>
      <c r="H913" s="82" t="s">
        <v>2751</v>
      </c>
      <c r="I913" s="80" t="s">
        <v>98</v>
      </c>
      <c r="J913" s="80">
        <v>100</v>
      </c>
      <c r="K913" s="80">
        <v>132</v>
      </c>
      <c r="L913" s="80" t="s">
        <v>221</v>
      </c>
      <c r="M913" s="80">
        <v>0.69</v>
      </c>
      <c r="N913" s="80">
        <v>30.375319999999999</v>
      </c>
      <c r="O913" s="80">
        <v>69.345116000000004</v>
      </c>
      <c r="P913" s="80" t="s">
        <v>114</v>
      </c>
      <c r="Q913" s="80">
        <v>0</v>
      </c>
      <c r="R913" s="80">
        <v>25.384855999999999</v>
      </c>
      <c r="S913" s="80">
        <v>68.458809000000002</v>
      </c>
      <c r="T913" s="80">
        <v>1035</v>
      </c>
      <c r="U913" s="91">
        <f>Table1[[#This Row],[Distribution Amount (Dollars)]]/Table1[[#This Row],[NEWdatediff]]</f>
        <v>1035</v>
      </c>
      <c r="V913" s="82" t="s">
        <v>140</v>
      </c>
      <c r="W913" s="82" t="s">
        <v>91</v>
      </c>
      <c r="X913" s="82" t="s">
        <v>72</v>
      </c>
      <c r="Y913" s="82" t="s">
        <v>73</v>
      </c>
      <c r="Z913" s="82">
        <v>1</v>
      </c>
      <c r="AB913" s="82" t="s">
        <v>2752</v>
      </c>
      <c r="AD913" s="82" t="s">
        <v>1468</v>
      </c>
      <c r="AE913" s="82" t="s">
        <v>2753</v>
      </c>
      <c r="AN913" s="82" t="s">
        <v>76</v>
      </c>
      <c r="AO913" s="82" t="s">
        <v>2754</v>
      </c>
      <c r="AP913" s="82">
        <v>150000</v>
      </c>
      <c r="AQ913" s="82" t="s">
        <v>109</v>
      </c>
      <c r="AR913" s="82" t="s">
        <v>4274</v>
      </c>
      <c r="AS913" s="84">
        <v>41728</v>
      </c>
      <c r="AT913" s="85">
        <v>2014</v>
      </c>
      <c r="AU913" s="82" t="s">
        <v>4277</v>
      </c>
      <c r="AV913" s="84">
        <v>42003</v>
      </c>
      <c r="AW913" s="85">
        <v>2014</v>
      </c>
      <c r="AX913" s="85">
        <f>Table1[[#This Row],[End TEST]]-Table1[[#This Row],[Start TEST]]</f>
        <v>0</v>
      </c>
      <c r="AY913" s="85">
        <f>Table1[[#This Row],[TEST_Diff]]+1</f>
        <v>1</v>
      </c>
      <c r="AZ913" s="92">
        <f>DATEDIF(Table1[[#This Row],[Start Year]],Table1[[#This Row],[End Year]],"d") / 365</f>
        <v>0.75342465753424659</v>
      </c>
    </row>
    <row r="914" spans="1:52" x14ac:dyDescent="0.5">
      <c r="A914" s="82">
        <v>81</v>
      </c>
      <c r="B914" s="82" t="s">
        <v>2749</v>
      </c>
      <c r="D914" s="90">
        <v>43371</v>
      </c>
      <c r="E914" s="90" t="s">
        <v>2750</v>
      </c>
      <c r="F914" s="90"/>
      <c r="G914" s="82" t="s">
        <v>2750</v>
      </c>
      <c r="H914" s="82" t="s">
        <v>2751</v>
      </c>
      <c r="I914" s="80" t="s">
        <v>98</v>
      </c>
      <c r="J914" s="80">
        <v>100</v>
      </c>
      <c r="K914" s="80">
        <v>132</v>
      </c>
      <c r="L914" s="80" t="s">
        <v>385</v>
      </c>
      <c r="M914" s="80">
        <v>0.45</v>
      </c>
      <c r="N914" s="80">
        <v>8.0529410000000006</v>
      </c>
      <c r="O914" s="80">
        <v>29.518585999999999</v>
      </c>
      <c r="P914" s="80" t="s">
        <v>69</v>
      </c>
      <c r="Q914" s="80">
        <v>0</v>
      </c>
      <c r="R914" s="80">
        <v>2.6272389999999999</v>
      </c>
      <c r="S914" s="80">
        <v>23.381664000000001</v>
      </c>
      <c r="T914" s="80">
        <v>675</v>
      </c>
      <c r="U914" s="91">
        <f>Table1[[#This Row],[Distribution Amount (Dollars)]]/Table1[[#This Row],[NEWdatediff]]</f>
        <v>675</v>
      </c>
      <c r="V914" s="82" t="s">
        <v>140</v>
      </c>
      <c r="W914" s="82" t="s">
        <v>91</v>
      </c>
      <c r="X914" s="82" t="s">
        <v>72</v>
      </c>
      <c r="Y914" s="82" t="s">
        <v>73</v>
      </c>
      <c r="Z914" s="82">
        <v>1</v>
      </c>
      <c r="AB914" s="82" t="s">
        <v>2752</v>
      </c>
      <c r="AD914" s="82" t="s">
        <v>588</v>
      </c>
      <c r="AE914" s="82" t="s">
        <v>2753</v>
      </c>
      <c r="AN914" s="82" t="s">
        <v>76</v>
      </c>
      <c r="AO914" s="82" t="s">
        <v>2754</v>
      </c>
      <c r="AP914" s="82">
        <v>150000</v>
      </c>
      <c r="AQ914" s="82" t="s">
        <v>109</v>
      </c>
      <c r="AR914" s="82" t="s">
        <v>4274</v>
      </c>
      <c r="AS914" s="84">
        <v>41728</v>
      </c>
      <c r="AT914" s="85">
        <v>2014</v>
      </c>
      <c r="AU914" s="82" t="s">
        <v>4277</v>
      </c>
      <c r="AV914" s="84">
        <v>42003</v>
      </c>
      <c r="AW914" s="85">
        <v>2014</v>
      </c>
      <c r="AX914" s="85">
        <f>Table1[[#This Row],[End TEST]]-Table1[[#This Row],[Start TEST]]</f>
        <v>0</v>
      </c>
      <c r="AY914" s="85">
        <f>Table1[[#This Row],[TEST_Diff]]+1</f>
        <v>1</v>
      </c>
      <c r="AZ914" s="92">
        <f>DATEDIF(Table1[[#This Row],[Start Year]],Table1[[#This Row],[End Year]],"d") / 365</f>
        <v>0.75342465753424659</v>
      </c>
    </row>
    <row r="915" spans="1:52" x14ac:dyDescent="0.5">
      <c r="A915" s="82">
        <v>81</v>
      </c>
      <c r="B915" s="82" t="s">
        <v>2749</v>
      </c>
      <c r="D915" s="90">
        <v>43371</v>
      </c>
      <c r="E915" s="90" t="s">
        <v>2750</v>
      </c>
      <c r="F915" s="90"/>
      <c r="G915" s="82" t="s">
        <v>2750</v>
      </c>
      <c r="H915" s="82" t="s">
        <v>2751</v>
      </c>
      <c r="I915" s="80" t="s">
        <v>98</v>
      </c>
      <c r="J915" s="80">
        <v>100</v>
      </c>
      <c r="K915" s="80">
        <v>132</v>
      </c>
      <c r="L915" s="80" t="s">
        <v>1464</v>
      </c>
      <c r="M915" s="80">
        <v>0.69</v>
      </c>
      <c r="N915" s="80">
        <v>33.854720999999998</v>
      </c>
      <c r="O915" s="80">
        <v>35.862285999999997</v>
      </c>
      <c r="P915" s="80" t="s">
        <v>268</v>
      </c>
      <c r="Q915" s="80">
        <v>0</v>
      </c>
      <c r="R915" s="80">
        <v>37.477907000000002</v>
      </c>
      <c r="S915" s="80">
        <v>39.411562000000004</v>
      </c>
      <c r="T915" s="80">
        <v>1035</v>
      </c>
      <c r="U915" s="91">
        <f>Table1[[#This Row],[Distribution Amount (Dollars)]]/Table1[[#This Row],[NEWdatediff]]</f>
        <v>1035</v>
      </c>
      <c r="V915" s="82" t="s">
        <v>140</v>
      </c>
      <c r="W915" s="82" t="s">
        <v>91</v>
      </c>
      <c r="X915" s="82" t="s">
        <v>72</v>
      </c>
      <c r="Y915" s="82" t="s">
        <v>73</v>
      </c>
      <c r="Z915" s="82">
        <v>1</v>
      </c>
      <c r="AB915" s="82" t="s">
        <v>2752</v>
      </c>
      <c r="AD915" s="82" t="s">
        <v>144</v>
      </c>
      <c r="AE915" s="82" t="s">
        <v>2753</v>
      </c>
      <c r="AN915" s="82" t="s">
        <v>76</v>
      </c>
      <c r="AO915" s="82" t="s">
        <v>2754</v>
      </c>
      <c r="AP915" s="82">
        <v>150000</v>
      </c>
      <c r="AQ915" s="82" t="s">
        <v>109</v>
      </c>
      <c r="AR915" s="82" t="s">
        <v>4274</v>
      </c>
      <c r="AS915" s="84">
        <v>41728</v>
      </c>
      <c r="AT915" s="85">
        <v>2014</v>
      </c>
      <c r="AU915" s="82" t="s">
        <v>4277</v>
      </c>
      <c r="AV915" s="84">
        <v>42003</v>
      </c>
      <c r="AW915" s="85">
        <v>2014</v>
      </c>
      <c r="AX915" s="85">
        <f>Table1[[#This Row],[End TEST]]-Table1[[#This Row],[Start TEST]]</f>
        <v>0</v>
      </c>
      <c r="AY915" s="85">
        <f>Table1[[#This Row],[TEST_Diff]]+1</f>
        <v>1</v>
      </c>
      <c r="AZ915" s="92">
        <f>DATEDIF(Table1[[#This Row],[Start Year]],Table1[[#This Row],[End Year]],"d") / 365</f>
        <v>0.75342465753424659</v>
      </c>
    </row>
    <row r="916" spans="1:52" x14ac:dyDescent="0.5">
      <c r="A916" s="82">
        <v>81</v>
      </c>
      <c r="B916" s="82" t="s">
        <v>2749</v>
      </c>
      <c r="D916" s="90">
        <v>43371</v>
      </c>
      <c r="E916" s="90" t="s">
        <v>2750</v>
      </c>
      <c r="F916" s="90"/>
      <c r="G916" s="82" t="s">
        <v>2750</v>
      </c>
      <c r="H916" s="82" t="s">
        <v>2751</v>
      </c>
      <c r="I916" s="80" t="s">
        <v>98</v>
      </c>
      <c r="J916" s="80">
        <v>100</v>
      </c>
      <c r="K916" s="80">
        <v>132</v>
      </c>
      <c r="L916" s="80" t="s">
        <v>152</v>
      </c>
      <c r="M916" s="80">
        <v>0.45</v>
      </c>
      <c r="N916" s="80">
        <v>-1.8655060000000001</v>
      </c>
      <c r="O916" s="80">
        <v>29.917652</v>
      </c>
      <c r="P916" s="80" t="s">
        <v>69</v>
      </c>
      <c r="Q916" s="80">
        <v>0</v>
      </c>
      <c r="R916" s="80">
        <v>2.6272389999999999</v>
      </c>
      <c r="S916" s="80">
        <v>23.381664000000001</v>
      </c>
      <c r="T916" s="80">
        <v>675</v>
      </c>
      <c r="U916" s="91">
        <f>Table1[[#This Row],[Distribution Amount (Dollars)]]/Table1[[#This Row],[NEWdatediff]]</f>
        <v>675</v>
      </c>
      <c r="V916" s="82" t="s">
        <v>140</v>
      </c>
      <c r="W916" s="82" t="s">
        <v>91</v>
      </c>
      <c r="X916" s="82" t="s">
        <v>72</v>
      </c>
      <c r="Y916" s="82" t="s">
        <v>73</v>
      </c>
      <c r="Z916" s="82">
        <v>1</v>
      </c>
      <c r="AB916" s="82" t="s">
        <v>2752</v>
      </c>
      <c r="AD916" s="82" t="s">
        <v>398</v>
      </c>
      <c r="AE916" s="82" t="s">
        <v>2753</v>
      </c>
      <c r="AN916" s="82" t="s">
        <v>76</v>
      </c>
      <c r="AO916" s="82" t="s">
        <v>2754</v>
      </c>
      <c r="AP916" s="82">
        <v>150000</v>
      </c>
      <c r="AQ916" s="82" t="s">
        <v>109</v>
      </c>
      <c r="AR916" s="82" t="s">
        <v>4274</v>
      </c>
      <c r="AS916" s="84">
        <v>41728</v>
      </c>
      <c r="AT916" s="85">
        <v>2014</v>
      </c>
      <c r="AU916" s="82" t="s">
        <v>4277</v>
      </c>
      <c r="AV916" s="84">
        <v>42003</v>
      </c>
      <c r="AW916" s="85">
        <v>2014</v>
      </c>
      <c r="AX916" s="85">
        <f>Table1[[#This Row],[End TEST]]-Table1[[#This Row],[Start TEST]]</f>
        <v>0</v>
      </c>
      <c r="AY916" s="85">
        <f>Table1[[#This Row],[TEST_Diff]]+1</f>
        <v>1</v>
      </c>
      <c r="AZ916" s="92">
        <f>DATEDIF(Table1[[#This Row],[Start Year]],Table1[[#This Row],[End Year]],"d") / 365</f>
        <v>0.75342465753424659</v>
      </c>
    </row>
    <row r="917" spans="1:52" x14ac:dyDescent="0.5">
      <c r="A917" s="82">
        <v>81</v>
      </c>
      <c r="B917" s="82" t="s">
        <v>2749</v>
      </c>
      <c r="D917" s="90">
        <v>43371</v>
      </c>
      <c r="E917" s="90" t="s">
        <v>2750</v>
      </c>
      <c r="F917" s="90"/>
      <c r="G917" s="82" t="s">
        <v>2750</v>
      </c>
      <c r="H917" s="82" t="s">
        <v>2751</v>
      </c>
      <c r="I917" s="80" t="s">
        <v>98</v>
      </c>
      <c r="J917" s="80">
        <v>100</v>
      </c>
      <c r="K917" s="80">
        <v>132</v>
      </c>
      <c r="L917" s="80" t="s">
        <v>1406</v>
      </c>
      <c r="M917" s="80">
        <v>0.45</v>
      </c>
      <c r="N917" s="80">
        <v>-4.5034650000000003</v>
      </c>
      <c r="O917" s="80">
        <v>55.375751999999999</v>
      </c>
      <c r="P917" s="80" t="s">
        <v>69</v>
      </c>
      <c r="Q917" s="80">
        <v>0</v>
      </c>
      <c r="R917" s="80">
        <v>2.6272389999999999</v>
      </c>
      <c r="S917" s="80">
        <v>23.381664000000001</v>
      </c>
      <c r="T917" s="80">
        <v>675</v>
      </c>
      <c r="U917" s="91">
        <f>Table1[[#This Row],[Distribution Amount (Dollars)]]/Table1[[#This Row],[NEWdatediff]]</f>
        <v>675</v>
      </c>
      <c r="V917" s="82" t="s">
        <v>140</v>
      </c>
      <c r="W917" s="82" t="s">
        <v>91</v>
      </c>
      <c r="X917" s="82" t="s">
        <v>72</v>
      </c>
      <c r="Y917" s="82" t="s">
        <v>73</v>
      </c>
      <c r="Z917" s="82">
        <v>1</v>
      </c>
      <c r="AB917" s="82" t="s">
        <v>2752</v>
      </c>
      <c r="AD917" s="82" t="s">
        <v>1417</v>
      </c>
      <c r="AE917" s="82" t="s">
        <v>2753</v>
      </c>
      <c r="AN917" s="82" t="s">
        <v>76</v>
      </c>
      <c r="AO917" s="82" t="s">
        <v>2754</v>
      </c>
      <c r="AP917" s="82">
        <v>150000</v>
      </c>
      <c r="AQ917" s="82" t="s">
        <v>109</v>
      </c>
      <c r="AR917" s="82" t="s">
        <v>4274</v>
      </c>
      <c r="AS917" s="84">
        <v>41728</v>
      </c>
      <c r="AT917" s="85">
        <v>2014</v>
      </c>
      <c r="AU917" s="82" t="s">
        <v>4277</v>
      </c>
      <c r="AV917" s="84">
        <v>42003</v>
      </c>
      <c r="AW917" s="85">
        <v>2014</v>
      </c>
      <c r="AX917" s="85">
        <f>Table1[[#This Row],[End TEST]]-Table1[[#This Row],[Start TEST]]</f>
        <v>0</v>
      </c>
      <c r="AY917" s="85">
        <f>Table1[[#This Row],[TEST_Diff]]+1</f>
        <v>1</v>
      </c>
      <c r="AZ917" s="92">
        <f>DATEDIF(Table1[[#This Row],[Start Year]],Table1[[#This Row],[End Year]],"d") / 365</f>
        <v>0.75342465753424659</v>
      </c>
    </row>
    <row r="918" spans="1:52" x14ac:dyDescent="0.5">
      <c r="A918" s="82">
        <v>81</v>
      </c>
      <c r="B918" s="82" t="s">
        <v>2749</v>
      </c>
      <c r="D918" s="90">
        <v>43371</v>
      </c>
      <c r="E918" s="90" t="s">
        <v>2750</v>
      </c>
      <c r="F918" s="90"/>
      <c r="G918" s="82" t="s">
        <v>2750</v>
      </c>
      <c r="H918" s="82" t="s">
        <v>2751</v>
      </c>
      <c r="I918" s="80" t="s">
        <v>98</v>
      </c>
      <c r="J918" s="80">
        <v>100</v>
      </c>
      <c r="K918" s="80">
        <v>132</v>
      </c>
      <c r="L918" s="80" t="s">
        <v>118</v>
      </c>
      <c r="M918" s="80">
        <v>0.45</v>
      </c>
      <c r="N918" s="80">
        <v>-6.4530960000000004</v>
      </c>
      <c r="O918" s="80">
        <v>34.894539000000002</v>
      </c>
      <c r="P918" s="80" t="s">
        <v>69</v>
      </c>
      <c r="Q918" s="80">
        <v>0</v>
      </c>
      <c r="R918" s="80">
        <v>2.6272389999999999</v>
      </c>
      <c r="S918" s="80">
        <v>23.381664000000001</v>
      </c>
      <c r="T918" s="80">
        <v>675</v>
      </c>
      <c r="U918" s="91">
        <f>Table1[[#This Row],[Distribution Amount (Dollars)]]/Table1[[#This Row],[NEWdatediff]]</f>
        <v>675</v>
      </c>
      <c r="V918" s="82" t="s">
        <v>140</v>
      </c>
      <c r="W918" s="82" t="s">
        <v>91</v>
      </c>
      <c r="X918" s="82" t="s">
        <v>72</v>
      </c>
      <c r="Y918" s="82" t="s">
        <v>73</v>
      </c>
      <c r="Z918" s="82">
        <v>1</v>
      </c>
      <c r="AB918" s="82" t="s">
        <v>2752</v>
      </c>
      <c r="AD918" s="82" t="s">
        <v>698</v>
      </c>
      <c r="AE918" s="82" t="s">
        <v>2753</v>
      </c>
      <c r="AN918" s="82" t="s">
        <v>76</v>
      </c>
      <c r="AO918" s="82" t="s">
        <v>2754</v>
      </c>
      <c r="AP918" s="82">
        <v>150000</v>
      </c>
      <c r="AQ918" s="82" t="s">
        <v>109</v>
      </c>
      <c r="AR918" s="82" t="s">
        <v>4274</v>
      </c>
      <c r="AS918" s="84">
        <v>41728</v>
      </c>
      <c r="AT918" s="85">
        <v>2014</v>
      </c>
      <c r="AU918" s="82" t="s">
        <v>4277</v>
      </c>
      <c r="AV918" s="84">
        <v>42003</v>
      </c>
      <c r="AW918" s="85">
        <v>2014</v>
      </c>
      <c r="AX918" s="85">
        <f>Table1[[#This Row],[End TEST]]-Table1[[#This Row],[Start TEST]]</f>
        <v>0</v>
      </c>
      <c r="AY918" s="85">
        <f>Table1[[#This Row],[TEST_Diff]]+1</f>
        <v>1</v>
      </c>
      <c r="AZ918" s="92">
        <f>DATEDIF(Table1[[#This Row],[Start Year]],Table1[[#This Row],[End Year]],"d") / 365</f>
        <v>0.75342465753424659</v>
      </c>
    </row>
    <row r="919" spans="1:52" x14ac:dyDescent="0.5">
      <c r="A919" s="82">
        <v>81</v>
      </c>
      <c r="B919" s="82" t="s">
        <v>2749</v>
      </c>
      <c r="D919" s="90">
        <v>43371</v>
      </c>
      <c r="E919" s="90" t="s">
        <v>2750</v>
      </c>
      <c r="F919" s="90"/>
      <c r="G919" s="82" t="s">
        <v>2750</v>
      </c>
      <c r="H919" s="82" t="s">
        <v>2751</v>
      </c>
      <c r="I919" s="80" t="s">
        <v>98</v>
      </c>
      <c r="J919" s="80">
        <v>100</v>
      </c>
      <c r="K919" s="80">
        <v>132</v>
      </c>
      <c r="L919" s="80" t="s">
        <v>1419</v>
      </c>
      <c r="M919" s="80">
        <v>0.45</v>
      </c>
      <c r="N919" s="80">
        <v>11.825138000000001</v>
      </c>
      <c r="O919" s="80">
        <v>42.590274999999998</v>
      </c>
      <c r="P919" s="80" t="s">
        <v>69</v>
      </c>
      <c r="Q919" s="80">
        <v>0</v>
      </c>
      <c r="R919" s="80">
        <v>2.6272389999999999</v>
      </c>
      <c r="S919" s="80">
        <v>23.381664000000001</v>
      </c>
      <c r="T919" s="80">
        <v>675</v>
      </c>
      <c r="U919" s="91">
        <f>Table1[[#This Row],[Distribution Amount (Dollars)]]/Table1[[#This Row],[NEWdatediff]]</f>
        <v>675</v>
      </c>
      <c r="V919" s="82" t="s">
        <v>140</v>
      </c>
      <c r="W919" s="82" t="s">
        <v>91</v>
      </c>
      <c r="X919" s="82" t="s">
        <v>72</v>
      </c>
      <c r="Y919" s="82" t="s">
        <v>73</v>
      </c>
      <c r="Z919" s="82">
        <v>1</v>
      </c>
      <c r="AB919" s="82" t="s">
        <v>2752</v>
      </c>
      <c r="AD919" s="82" t="s">
        <v>721</v>
      </c>
      <c r="AE919" s="82" t="s">
        <v>2753</v>
      </c>
      <c r="AN919" s="82" t="s">
        <v>76</v>
      </c>
      <c r="AO919" s="82" t="s">
        <v>2754</v>
      </c>
      <c r="AP919" s="82">
        <v>150000</v>
      </c>
      <c r="AQ919" s="82" t="s">
        <v>109</v>
      </c>
      <c r="AR919" s="82" t="s">
        <v>4274</v>
      </c>
      <c r="AS919" s="84">
        <v>41728</v>
      </c>
      <c r="AT919" s="85">
        <v>2014</v>
      </c>
      <c r="AU919" s="82" t="s">
        <v>4277</v>
      </c>
      <c r="AV919" s="84">
        <v>42003</v>
      </c>
      <c r="AW919" s="85">
        <v>2014</v>
      </c>
      <c r="AX919" s="85">
        <f>Table1[[#This Row],[End TEST]]-Table1[[#This Row],[Start TEST]]</f>
        <v>0</v>
      </c>
      <c r="AY919" s="85">
        <f>Table1[[#This Row],[TEST_Diff]]+1</f>
        <v>1</v>
      </c>
      <c r="AZ919" s="92">
        <f>DATEDIF(Table1[[#This Row],[Start Year]],Table1[[#This Row],[End Year]],"d") / 365</f>
        <v>0.75342465753424659</v>
      </c>
    </row>
    <row r="920" spans="1:52" x14ac:dyDescent="0.5">
      <c r="A920" s="82">
        <v>81</v>
      </c>
      <c r="B920" s="82" t="s">
        <v>2749</v>
      </c>
      <c r="D920" s="90">
        <v>43371</v>
      </c>
      <c r="E920" s="90" t="s">
        <v>2750</v>
      </c>
      <c r="F920" s="90"/>
      <c r="G920" s="82" t="s">
        <v>2750</v>
      </c>
      <c r="H920" s="82" t="s">
        <v>2751</v>
      </c>
      <c r="I920" s="80" t="s">
        <v>98</v>
      </c>
      <c r="J920" s="80">
        <v>100</v>
      </c>
      <c r="K920" s="80">
        <v>132</v>
      </c>
      <c r="L920" s="80" t="s">
        <v>1416</v>
      </c>
      <c r="M920" s="80">
        <v>0.69</v>
      </c>
      <c r="N920" s="80">
        <v>-8.8191640000000007</v>
      </c>
      <c r="O920" s="80">
        <v>125.86583299999999</v>
      </c>
      <c r="P920" s="80" t="s">
        <v>113</v>
      </c>
      <c r="Q920" s="80">
        <v>0</v>
      </c>
      <c r="R920" s="80">
        <v>10.278548000000001</v>
      </c>
      <c r="S920" s="80">
        <v>102.006446</v>
      </c>
      <c r="T920" s="80">
        <v>1035</v>
      </c>
      <c r="U920" s="91">
        <f>Table1[[#This Row],[Distribution Amount (Dollars)]]/Table1[[#This Row],[NEWdatediff]]</f>
        <v>1035</v>
      </c>
      <c r="V920" s="82" t="s">
        <v>140</v>
      </c>
      <c r="W920" s="82" t="s">
        <v>91</v>
      </c>
      <c r="X920" s="82" t="s">
        <v>72</v>
      </c>
      <c r="Y920" s="82" t="s">
        <v>73</v>
      </c>
      <c r="Z920" s="82">
        <v>1</v>
      </c>
      <c r="AB920" s="82" t="s">
        <v>2752</v>
      </c>
      <c r="AD920" s="82" t="s">
        <v>220</v>
      </c>
      <c r="AE920" s="82" t="s">
        <v>2753</v>
      </c>
      <c r="AN920" s="82" t="s">
        <v>76</v>
      </c>
      <c r="AO920" s="82" t="s">
        <v>2754</v>
      </c>
      <c r="AP920" s="82">
        <v>150000</v>
      </c>
      <c r="AQ920" s="82" t="s">
        <v>109</v>
      </c>
      <c r="AR920" s="82" t="s">
        <v>4274</v>
      </c>
      <c r="AS920" s="84">
        <v>41728</v>
      </c>
      <c r="AT920" s="85">
        <v>2014</v>
      </c>
      <c r="AU920" s="82" t="s">
        <v>4277</v>
      </c>
      <c r="AV920" s="84">
        <v>42003</v>
      </c>
      <c r="AW920" s="85">
        <v>2014</v>
      </c>
      <c r="AX920" s="85">
        <f>Table1[[#This Row],[End TEST]]-Table1[[#This Row],[Start TEST]]</f>
        <v>0</v>
      </c>
      <c r="AY920" s="85">
        <f>Table1[[#This Row],[TEST_Diff]]+1</f>
        <v>1</v>
      </c>
      <c r="AZ920" s="92">
        <f>DATEDIF(Table1[[#This Row],[Start Year]],Table1[[#This Row],[End Year]],"d") / 365</f>
        <v>0.75342465753424659</v>
      </c>
    </row>
    <row r="921" spans="1:52" x14ac:dyDescent="0.5">
      <c r="A921" s="82">
        <v>81</v>
      </c>
      <c r="B921" s="82" t="s">
        <v>2749</v>
      </c>
      <c r="D921" s="90">
        <v>43371</v>
      </c>
      <c r="E921" s="90" t="s">
        <v>2750</v>
      </c>
      <c r="F921" s="90"/>
      <c r="G921" s="82" t="s">
        <v>2750</v>
      </c>
      <c r="H921" s="82" t="s">
        <v>2751</v>
      </c>
      <c r="I921" s="80" t="s">
        <v>98</v>
      </c>
      <c r="J921" s="80">
        <v>100</v>
      </c>
      <c r="K921" s="80">
        <v>132</v>
      </c>
      <c r="L921" s="80" t="s">
        <v>1459</v>
      </c>
      <c r="M921" s="80">
        <v>0.45</v>
      </c>
      <c r="N921" s="80">
        <v>32.892220000000002</v>
      </c>
      <c r="O921" s="80">
        <v>13.173080000000001</v>
      </c>
      <c r="P921" s="80" t="s">
        <v>110</v>
      </c>
      <c r="Q921" s="80">
        <v>0</v>
      </c>
      <c r="R921" s="80">
        <v>26.625188000000001</v>
      </c>
      <c r="S921" s="80">
        <v>6.809552</v>
      </c>
      <c r="T921" s="80">
        <v>675</v>
      </c>
      <c r="U921" s="91">
        <f>Table1[[#This Row],[Distribution Amount (Dollars)]]/Table1[[#This Row],[NEWdatediff]]</f>
        <v>675</v>
      </c>
      <c r="V921" s="82" t="s">
        <v>140</v>
      </c>
      <c r="W921" s="82" t="s">
        <v>91</v>
      </c>
      <c r="X921" s="82" t="s">
        <v>72</v>
      </c>
      <c r="Y921" s="82" t="s">
        <v>73</v>
      </c>
      <c r="Z921" s="82">
        <v>1</v>
      </c>
      <c r="AB921" s="82" t="s">
        <v>2752</v>
      </c>
      <c r="AD921" s="82" t="s">
        <v>493</v>
      </c>
      <c r="AE921" s="82" t="s">
        <v>2753</v>
      </c>
      <c r="AN921" s="82" t="s">
        <v>76</v>
      </c>
      <c r="AO921" s="82" t="s">
        <v>2754</v>
      </c>
      <c r="AP921" s="82">
        <v>150000</v>
      </c>
      <c r="AQ921" s="82" t="s">
        <v>109</v>
      </c>
      <c r="AR921" s="82" t="s">
        <v>4274</v>
      </c>
      <c r="AS921" s="84">
        <v>41728</v>
      </c>
      <c r="AT921" s="85">
        <v>2014</v>
      </c>
      <c r="AU921" s="82" t="s">
        <v>4277</v>
      </c>
      <c r="AV921" s="84">
        <v>42003</v>
      </c>
      <c r="AW921" s="85">
        <v>2014</v>
      </c>
      <c r="AX921" s="85">
        <f>Table1[[#This Row],[End TEST]]-Table1[[#This Row],[Start TEST]]</f>
        <v>0</v>
      </c>
      <c r="AY921" s="85">
        <f>Table1[[#This Row],[TEST_Diff]]+1</f>
        <v>1</v>
      </c>
      <c r="AZ921" s="92">
        <f>DATEDIF(Table1[[#This Row],[Start Year]],Table1[[#This Row],[End Year]],"d") / 365</f>
        <v>0.75342465753424659</v>
      </c>
    </row>
    <row r="922" spans="1:52" x14ac:dyDescent="0.5">
      <c r="A922" s="82">
        <v>81</v>
      </c>
      <c r="B922" s="82" t="s">
        <v>2749</v>
      </c>
      <c r="D922" s="90">
        <v>43371</v>
      </c>
      <c r="E922" s="90" t="s">
        <v>2750</v>
      </c>
      <c r="F922" s="90"/>
      <c r="G922" s="82" t="s">
        <v>2750</v>
      </c>
      <c r="H922" s="82" t="s">
        <v>2751</v>
      </c>
      <c r="I922" s="80" t="s">
        <v>98</v>
      </c>
      <c r="J922" s="80">
        <v>100</v>
      </c>
      <c r="K922" s="80">
        <v>132</v>
      </c>
      <c r="L922" s="80" t="s">
        <v>720</v>
      </c>
      <c r="M922" s="80">
        <v>0.69</v>
      </c>
      <c r="N922" s="80">
        <v>38.702573999999998</v>
      </c>
      <c r="O922" s="80">
        <v>70.730098999999996</v>
      </c>
      <c r="P922" s="80" t="s">
        <v>111</v>
      </c>
      <c r="Q922" s="80">
        <v>0</v>
      </c>
      <c r="R922" s="80">
        <v>43.890490999999997</v>
      </c>
      <c r="S922" s="80">
        <v>71.138231000000005</v>
      </c>
      <c r="T922" s="80">
        <v>1035</v>
      </c>
      <c r="U922" s="91">
        <f>Table1[[#This Row],[Distribution Amount (Dollars)]]/Table1[[#This Row],[NEWdatediff]]</f>
        <v>1035</v>
      </c>
      <c r="V922" s="82" t="s">
        <v>140</v>
      </c>
      <c r="W922" s="82" t="s">
        <v>91</v>
      </c>
      <c r="X922" s="82" t="s">
        <v>72</v>
      </c>
      <c r="Y922" s="82" t="s">
        <v>73</v>
      </c>
      <c r="Z922" s="82">
        <v>1</v>
      </c>
      <c r="AB922" s="82" t="s">
        <v>2752</v>
      </c>
      <c r="AD922" s="82" t="s">
        <v>1162</v>
      </c>
      <c r="AE922" s="82" t="s">
        <v>2753</v>
      </c>
      <c r="AN922" s="82" t="s">
        <v>76</v>
      </c>
      <c r="AO922" s="82" t="s">
        <v>2754</v>
      </c>
      <c r="AP922" s="82">
        <v>150000</v>
      </c>
      <c r="AQ922" s="82" t="s">
        <v>109</v>
      </c>
      <c r="AR922" s="82" t="s">
        <v>4274</v>
      </c>
      <c r="AS922" s="84">
        <v>41728</v>
      </c>
      <c r="AT922" s="85">
        <v>2014</v>
      </c>
      <c r="AU922" s="82" t="s">
        <v>4277</v>
      </c>
      <c r="AV922" s="84">
        <v>42003</v>
      </c>
      <c r="AW922" s="85">
        <v>2014</v>
      </c>
      <c r="AX922" s="85">
        <f>Table1[[#This Row],[End TEST]]-Table1[[#This Row],[Start TEST]]</f>
        <v>0</v>
      </c>
      <c r="AY922" s="85">
        <f>Table1[[#This Row],[TEST_Diff]]+1</f>
        <v>1</v>
      </c>
      <c r="AZ922" s="92">
        <f>DATEDIF(Table1[[#This Row],[Start Year]],Table1[[#This Row],[End Year]],"d") / 365</f>
        <v>0.75342465753424659</v>
      </c>
    </row>
    <row r="923" spans="1:52" x14ac:dyDescent="0.5">
      <c r="A923" s="82">
        <v>81</v>
      </c>
      <c r="B923" s="82" t="s">
        <v>2749</v>
      </c>
      <c r="D923" s="90">
        <v>43371</v>
      </c>
      <c r="E923" s="90" t="s">
        <v>2750</v>
      </c>
      <c r="F923" s="90"/>
      <c r="G923" s="82" t="s">
        <v>2750</v>
      </c>
      <c r="H923" s="82" t="s">
        <v>2751</v>
      </c>
      <c r="I923" s="80" t="s">
        <v>98</v>
      </c>
      <c r="J923" s="80">
        <v>100</v>
      </c>
      <c r="K923" s="80">
        <v>132</v>
      </c>
      <c r="L923" s="80" t="s">
        <v>721</v>
      </c>
      <c r="M923" s="80">
        <v>0.69</v>
      </c>
      <c r="N923" s="80">
        <v>41.20438</v>
      </c>
      <c r="O923" s="80">
        <v>74.766098</v>
      </c>
      <c r="P923" s="80" t="s">
        <v>111</v>
      </c>
      <c r="Q923" s="80">
        <v>0</v>
      </c>
      <c r="R923" s="80">
        <v>43.890490999999997</v>
      </c>
      <c r="S923" s="80">
        <v>71.138231000000005</v>
      </c>
      <c r="T923" s="80">
        <v>1035</v>
      </c>
      <c r="U923" s="91">
        <f>Table1[[#This Row],[Distribution Amount (Dollars)]]/Table1[[#This Row],[NEWdatediff]]</f>
        <v>1035</v>
      </c>
      <c r="V923" s="82" t="s">
        <v>140</v>
      </c>
      <c r="W923" s="82" t="s">
        <v>91</v>
      </c>
      <c r="X923" s="82" t="s">
        <v>72</v>
      </c>
      <c r="Y923" s="82" t="s">
        <v>73</v>
      </c>
      <c r="Z923" s="82">
        <v>1</v>
      </c>
      <c r="AB923" s="82" t="s">
        <v>2752</v>
      </c>
      <c r="AD923" s="82" t="s">
        <v>1421</v>
      </c>
      <c r="AE923" s="82" t="s">
        <v>2753</v>
      </c>
      <c r="AN923" s="82" t="s">
        <v>76</v>
      </c>
      <c r="AO923" s="82" t="s">
        <v>2754</v>
      </c>
      <c r="AP923" s="82">
        <v>150000</v>
      </c>
      <c r="AQ923" s="82" t="s">
        <v>109</v>
      </c>
      <c r="AR923" s="82" t="s">
        <v>4274</v>
      </c>
      <c r="AS923" s="84">
        <v>41728</v>
      </c>
      <c r="AT923" s="85">
        <v>2014</v>
      </c>
      <c r="AU923" s="82" t="s">
        <v>4277</v>
      </c>
      <c r="AV923" s="84">
        <v>42003</v>
      </c>
      <c r="AW923" s="85">
        <v>2014</v>
      </c>
      <c r="AX923" s="85">
        <f>Table1[[#This Row],[End TEST]]-Table1[[#This Row],[Start TEST]]</f>
        <v>0</v>
      </c>
      <c r="AY923" s="85">
        <f>Table1[[#This Row],[TEST_Diff]]+1</f>
        <v>1</v>
      </c>
      <c r="AZ923" s="92">
        <f>DATEDIF(Table1[[#This Row],[Start Year]],Table1[[#This Row],[End Year]],"d") / 365</f>
        <v>0.75342465753424659</v>
      </c>
    </row>
    <row r="924" spans="1:52" x14ac:dyDescent="0.5">
      <c r="A924" s="82">
        <v>81</v>
      </c>
      <c r="B924" s="82" t="s">
        <v>2749</v>
      </c>
      <c r="D924" s="90">
        <v>43371</v>
      </c>
      <c r="E924" s="90" t="s">
        <v>2750</v>
      </c>
      <c r="F924" s="90"/>
      <c r="G924" s="82" t="s">
        <v>2750</v>
      </c>
      <c r="H924" s="82" t="s">
        <v>2751</v>
      </c>
      <c r="I924" s="80" t="s">
        <v>98</v>
      </c>
      <c r="J924" s="80">
        <v>100</v>
      </c>
      <c r="K924" s="80">
        <v>132</v>
      </c>
      <c r="L924" s="80" t="s">
        <v>1426</v>
      </c>
      <c r="M924" s="80">
        <v>0.69</v>
      </c>
      <c r="N924" s="80">
        <v>46.862495000000003</v>
      </c>
      <c r="O924" s="80">
        <v>103.84665699999999</v>
      </c>
      <c r="P924" s="80" t="s">
        <v>112</v>
      </c>
      <c r="Q924" s="80">
        <v>0</v>
      </c>
      <c r="R924" s="80">
        <v>45.052331000000002</v>
      </c>
      <c r="S924" s="80">
        <v>118.90412999999999</v>
      </c>
      <c r="T924" s="80">
        <v>1035</v>
      </c>
      <c r="U924" s="91">
        <f>Table1[[#This Row],[Distribution Amount (Dollars)]]/Table1[[#This Row],[NEWdatediff]]</f>
        <v>1035</v>
      </c>
      <c r="V924" s="82" t="s">
        <v>140</v>
      </c>
      <c r="W924" s="82" t="s">
        <v>91</v>
      </c>
      <c r="X924" s="82" t="s">
        <v>72</v>
      </c>
      <c r="Y924" s="82" t="s">
        <v>73</v>
      </c>
      <c r="Z924" s="82">
        <v>1</v>
      </c>
      <c r="AB924" s="82" t="s">
        <v>2752</v>
      </c>
      <c r="AD924" s="82" t="s">
        <v>139</v>
      </c>
      <c r="AE924" s="82" t="s">
        <v>2753</v>
      </c>
      <c r="AN924" s="82" t="s">
        <v>76</v>
      </c>
      <c r="AO924" s="82" t="s">
        <v>2754</v>
      </c>
      <c r="AP924" s="82">
        <v>150000</v>
      </c>
      <c r="AQ924" s="82" t="s">
        <v>109</v>
      </c>
      <c r="AR924" s="82" t="s">
        <v>4274</v>
      </c>
      <c r="AS924" s="84">
        <v>41728</v>
      </c>
      <c r="AT924" s="85">
        <v>2014</v>
      </c>
      <c r="AU924" s="82" t="s">
        <v>4277</v>
      </c>
      <c r="AV924" s="84">
        <v>42003</v>
      </c>
      <c r="AW924" s="85">
        <v>2014</v>
      </c>
      <c r="AX924" s="85">
        <f>Table1[[#This Row],[End TEST]]-Table1[[#This Row],[Start TEST]]</f>
        <v>0</v>
      </c>
      <c r="AY924" s="85">
        <f>Table1[[#This Row],[TEST_Diff]]+1</f>
        <v>1</v>
      </c>
      <c r="AZ924" s="92">
        <f>DATEDIF(Table1[[#This Row],[Start Year]],Table1[[#This Row],[End Year]],"d") / 365</f>
        <v>0.75342465753424659</v>
      </c>
    </row>
    <row r="925" spans="1:52" x14ac:dyDescent="0.5">
      <c r="A925" s="82">
        <v>81</v>
      </c>
      <c r="B925" s="82" t="s">
        <v>2749</v>
      </c>
      <c r="D925" s="90">
        <v>43371</v>
      </c>
      <c r="E925" s="90" t="s">
        <v>2750</v>
      </c>
      <c r="F925" s="90"/>
      <c r="G925" s="82" t="s">
        <v>2750</v>
      </c>
      <c r="H925" s="82" t="s">
        <v>2751</v>
      </c>
      <c r="I925" s="80" t="s">
        <v>98</v>
      </c>
      <c r="J925" s="80">
        <v>100</v>
      </c>
      <c r="K925" s="80">
        <v>132</v>
      </c>
      <c r="L925" s="80" t="s">
        <v>1461</v>
      </c>
      <c r="M925" s="80">
        <v>0.69</v>
      </c>
      <c r="N925" s="80">
        <v>27.514161999999999</v>
      </c>
      <c r="O925" s="80">
        <v>90.433600999999996</v>
      </c>
      <c r="P925" s="80" t="s">
        <v>114</v>
      </c>
      <c r="Q925" s="80">
        <v>0</v>
      </c>
      <c r="R925" s="80">
        <v>25.384855999999999</v>
      </c>
      <c r="S925" s="80">
        <v>68.458809000000002</v>
      </c>
      <c r="T925" s="80">
        <v>1035</v>
      </c>
      <c r="U925" s="91">
        <f>Table1[[#This Row],[Distribution Amount (Dollars)]]/Table1[[#This Row],[NEWdatediff]]</f>
        <v>1035</v>
      </c>
      <c r="V925" s="82" t="s">
        <v>140</v>
      </c>
      <c r="W925" s="82" t="s">
        <v>91</v>
      </c>
      <c r="X925" s="82" t="s">
        <v>72</v>
      </c>
      <c r="Y925" s="82" t="s">
        <v>73</v>
      </c>
      <c r="Z925" s="82">
        <v>1</v>
      </c>
      <c r="AB925" s="82" t="s">
        <v>2752</v>
      </c>
      <c r="AD925" s="82" t="s">
        <v>600</v>
      </c>
      <c r="AE925" s="82" t="s">
        <v>2753</v>
      </c>
      <c r="AN925" s="82" t="s">
        <v>76</v>
      </c>
      <c r="AO925" s="82" t="s">
        <v>2754</v>
      </c>
      <c r="AP925" s="82">
        <v>150000</v>
      </c>
      <c r="AQ925" s="82" t="s">
        <v>109</v>
      </c>
      <c r="AR925" s="82" t="s">
        <v>4274</v>
      </c>
      <c r="AS925" s="84">
        <v>41728</v>
      </c>
      <c r="AT925" s="85">
        <v>2014</v>
      </c>
      <c r="AU925" s="82" t="s">
        <v>4277</v>
      </c>
      <c r="AV925" s="84">
        <v>42003</v>
      </c>
      <c r="AW925" s="85">
        <v>2014</v>
      </c>
      <c r="AX925" s="85">
        <f>Table1[[#This Row],[End TEST]]-Table1[[#This Row],[Start TEST]]</f>
        <v>0</v>
      </c>
      <c r="AY925" s="85">
        <f>Table1[[#This Row],[TEST_Diff]]+1</f>
        <v>1</v>
      </c>
      <c r="AZ925" s="92">
        <f>DATEDIF(Table1[[#This Row],[Start Year]],Table1[[#This Row],[End Year]],"d") / 365</f>
        <v>0.75342465753424659</v>
      </c>
    </row>
    <row r="926" spans="1:52" x14ac:dyDescent="0.5">
      <c r="A926" s="82">
        <v>81</v>
      </c>
      <c r="B926" s="82" t="s">
        <v>2749</v>
      </c>
      <c r="D926" s="90">
        <v>43371</v>
      </c>
      <c r="E926" s="90" t="s">
        <v>2750</v>
      </c>
      <c r="F926" s="90"/>
      <c r="G926" s="82" t="s">
        <v>2750</v>
      </c>
      <c r="H926" s="82" t="s">
        <v>2751</v>
      </c>
      <c r="I926" s="80" t="s">
        <v>98</v>
      </c>
      <c r="J926" s="80">
        <v>100</v>
      </c>
      <c r="K926" s="80">
        <v>132</v>
      </c>
      <c r="L926" s="80" t="s">
        <v>398</v>
      </c>
      <c r="M926" s="80">
        <v>0.45</v>
      </c>
      <c r="N926" s="80">
        <v>-26.564709000000001</v>
      </c>
      <c r="O926" s="80">
        <v>31.501491999999999</v>
      </c>
      <c r="P926" s="80" t="s">
        <v>69</v>
      </c>
      <c r="Q926" s="80">
        <v>0</v>
      </c>
      <c r="R926" s="80">
        <v>2.6272389999999999</v>
      </c>
      <c r="S926" s="80">
        <v>23.381664000000001</v>
      </c>
      <c r="T926" s="80">
        <v>675</v>
      </c>
      <c r="U926" s="91">
        <f>Table1[[#This Row],[Distribution Amount (Dollars)]]/Table1[[#This Row],[NEWdatediff]]</f>
        <v>675</v>
      </c>
      <c r="V926" s="82" t="s">
        <v>140</v>
      </c>
      <c r="W926" s="82" t="s">
        <v>91</v>
      </c>
      <c r="X926" s="82" t="s">
        <v>72</v>
      </c>
      <c r="Y926" s="82" t="s">
        <v>73</v>
      </c>
      <c r="Z926" s="82">
        <v>1</v>
      </c>
      <c r="AB926" s="82" t="s">
        <v>2752</v>
      </c>
      <c r="AD926" s="82" t="s">
        <v>1419</v>
      </c>
      <c r="AE926" s="82" t="s">
        <v>2753</v>
      </c>
      <c r="AN926" s="82" t="s">
        <v>76</v>
      </c>
      <c r="AO926" s="82" t="s">
        <v>2754</v>
      </c>
      <c r="AP926" s="82">
        <v>150000</v>
      </c>
      <c r="AQ926" s="82" t="s">
        <v>109</v>
      </c>
      <c r="AR926" s="82" t="s">
        <v>4274</v>
      </c>
      <c r="AS926" s="84">
        <v>41728</v>
      </c>
      <c r="AT926" s="85">
        <v>2014</v>
      </c>
      <c r="AU926" s="82" t="s">
        <v>4277</v>
      </c>
      <c r="AV926" s="84">
        <v>42003</v>
      </c>
      <c r="AW926" s="85">
        <v>2014</v>
      </c>
      <c r="AX926" s="85">
        <f>Table1[[#This Row],[End TEST]]-Table1[[#This Row],[Start TEST]]</f>
        <v>0</v>
      </c>
      <c r="AY926" s="85">
        <f>Table1[[#This Row],[TEST_Diff]]+1</f>
        <v>1</v>
      </c>
      <c r="AZ926" s="92">
        <f>DATEDIF(Table1[[#This Row],[Start Year]],Table1[[#This Row],[End Year]],"d") / 365</f>
        <v>0.75342465753424659</v>
      </c>
    </row>
    <row r="927" spans="1:52" x14ac:dyDescent="0.5">
      <c r="A927" s="82">
        <v>81</v>
      </c>
      <c r="B927" s="82" t="s">
        <v>2749</v>
      </c>
      <c r="D927" s="90">
        <v>43371</v>
      </c>
      <c r="E927" s="90" t="s">
        <v>2750</v>
      </c>
      <c r="F927" s="90"/>
      <c r="G927" s="82" t="s">
        <v>2750</v>
      </c>
      <c r="H927" s="82" t="s">
        <v>2751</v>
      </c>
      <c r="I927" s="80" t="s">
        <v>98</v>
      </c>
      <c r="J927" s="80">
        <v>100</v>
      </c>
      <c r="K927" s="80">
        <v>132</v>
      </c>
      <c r="L927" s="80" t="s">
        <v>1457</v>
      </c>
      <c r="M927" s="80">
        <v>0.69</v>
      </c>
      <c r="N927" s="80">
        <v>40.143104999999998</v>
      </c>
      <c r="O927" s="80">
        <v>47.576926999999998</v>
      </c>
      <c r="P927" s="80" t="s">
        <v>268</v>
      </c>
      <c r="Q927" s="80">
        <v>0</v>
      </c>
      <c r="R927" s="80">
        <v>37.477907000000002</v>
      </c>
      <c r="S927" s="80">
        <v>39.411562000000004</v>
      </c>
      <c r="T927" s="80">
        <v>1035</v>
      </c>
      <c r="U927" s="91">
        <f>Table1[[#This Row],[Distribution Amount (Dollars)]]/Table1[[#This Row],[NEWdatediff]]</f>
        <v>1035</v>
      </c>
      <c r="V927" s="82" t="s">
        <v>140</v>
      </c>
      <c r="W927" s="82" t="s">
        <v>91</v>
      </c>
      <c r="X927" s="82" t="s">
        <v>72</v>
      </c>
      <c r="Y927" s="82" t="s">
        <v>73</v>
      </c>
      <c r="Z927" s="82">
        <v>1</v>
      </c>
      <c r="AB927" s="82" t="s">
        <v>2752</v>
      </c>
      <c r="AD927" s="82" t="s">
        <v>225</v>
      </c>
      <c r="AE927" s="82" t="s">
        <v>2753</v>
      </c>
      <c r="AN927" s="82" t="s">
        <v>76</v>
      </c>
      <c r="AO927" s="82" t="s">
        <v>2754</v>
      </c>
      <c r="AP927" s="82">
        <v>150000</v>
      </c>
      <c r="AQ927" s="82" t="s">
        <v>109</v>
      </c>
      <c r="AR927" s="82" t="s">
        <v>4274</v>
      </c>
      <c r="AS927" s="84">
        <v>41728</v>
      </c>
      <c r="AT927" s="85">
        <v>2014</v>
      </c>
      <c r="AU927" s="82" t="s">
        <v>4277</v>
      </c>
      <c r="AV927" s="84">
        <v>42003</v>
      </c>
      <c r="AW927" s="85">
        <v>2014</v>
      </c>
      <c r="AX927" s="85">
        <f>Table1[[#This Row],[End TEST]]-Table1[[#This Row],[Start TEST]]</f>
        <v>0</v>
      </c>
      <c r="AY927" s="85">
        <f>Table1[[#This Row],[TEST_Diff]]+1</f>
        <v>1</v>
      </c>
      <c r="AZ927" s="92">
        <f>DATEDIF(Table1[[#This Row],[Start Year]],Table1[[#This Row],[End Year]],"d") / 365</f>
        <v>0.75342465753424659</v>
      </c>
    </row>
    <row r="928" spans="1:52" x14ac:dyDescent="0.5">
      <c r="A928" s="82">
        <v>81</v>
      </c>
      <c r="B928" s="82" t="s">
        <v>2749</v>
      </c>
      <c r="D928" s="90">
        <v>43371</v>
      </c>
      <c r="E928" s="90" t="s">
        <v>2750</v>
      </c>
      <c r="F928" s="90"/>
      <c r="G928" s="82" t="s">
        <v>2750</v>
      </c>
      <c r="H928" s="82" t="s">
        <v>2751</v>
      </c>
      <c r="I928" s="80" t="s">
        <v>98</v>
      </c>
      <c r="J928" s="80">
        <v>100</v>
      </c>
      <c r="K928" s="80">
        <v>132</v>
      </c>
      <c r="L928" s="80" t="s">
        <v>1442</v>
      </c>
      <c r="M928" s="80">
        <v>0.78</v>
      </c>
      <c r="N928" s="80">
        <v>18.735693000000001</v>
      </c>
      <c r="O928" s="80">
        <v>-70.162650999999997</v>
      </c>
      <c r="P928" s="80" t="s">
        <v>195</v>
      </c>
      <c r="Q928" s="80">
        <v>0</v>
      </c>
      <c r="R928" s="80">
        <v>25.14509</v>
      </c>
      <c r="S928" s="80">
        <v>-80.396960000000007</v>
      </c>
      <c r="T928" s="80">
        <v>1170</v>
      </c>
      <c r="U928" s="91">
        <f>Table1[[#This Row],[Distribution Amount (Dollars)]]/Table1[[#This Row],[NEWdatediff]]</f>
        <v>1170</v>
      </c>
      <c r="V928" s="82" t="s">
        <v>140</v>
      </c>
      <c r="W928" s="82" t="s">
        <v>91</v>
      </c>
      <c r="X928" s="82" t="s">
        <v>72</v>
      </c>
      <c r="Y928" s="82" t="s">
        <v>73</v>
      </c>
      <c r="Z928" s="82">
        <v>1</v>
      </c>
      <c r="AB928" s="82" t="s">
        <v>2752</v>
      </c>
      <c r="AD928" s="82" t="s">
        <v>1407</v>
      </c>
      <c r="AE928" s="82" t="s">
        <v>2753</v>
      </c>
      <c r="AN928" s="82" t="s">
        <v>76</v>
      </c>
      <c r="AO928" s="82" t="s">
        <v>2754</v>
      </c>
      <c r="AP928" s="82">
        <v>150000</v>
      </c>
      <c r="AQ928" s="82" t="s">
        <v>109</v>
      </c>
      <c r="AR928" s="82" t="s">
        <v>4274</v>
      </c>
      <c r="AS928" s="84">
        <v>41728</v>
      </c>
      <c r="AT928" s="85">
        <v>2014</v>
      </c>
      <c r="AU928" s="82" t="s">
        <v>4277</v>
      </c>
      <c r="AV928" s="84">
        <v>42003</v>
      </c>
      <c r="AW928" s="85">
        <v>2014</v>
      </c>
      <c r="AX928" s="85">
        <f>Table1[[#This Row],[End TEST]]-Table1[[#This Row],[Start TEST]]</f>
        <v>0</v>
      </c>
      <c r="AY928" s="85">
        <f>Table1[[#This Row],[TEST_Diff]]+1</f>
        <v>1</v>
      </c>
      <c r="AZ928" s="92">
        <f>DATEDIF(Table1[[#This Row],[Start Year]],Table1[[#This Row],[End Year]],"d") / 365</f>
        <v>0.75342465753424659</v>
      </c>
    </row>
    <row r="929" spans="1:52" x14ac:dyDescent="0.5">
      <c r="A929" s="82">
        <v>81</v>
      </c>
      <c r="B929" s="82" t="s">
        <v>2749</v>
      </c>
      <c r="D929" s="90">
        <v>43371</v>
      </c>
      <c r="E929" s="90" t="s">
        <v>2750</v>
      </c>
      <c r="F929" s="90"/>
      <c r="G929" s="82" t="s">
        <v>2750</v>
      </c>
      <c r="H929" s="82" t="s">
        <v>2751</v>
      </c>
      <c r="I929" s="80" t="s">
        <v>98</v>
      </c>
      <c r="J929" s="80">
        <v>100</v>
      </c>
      <c r="K929" s="80">
        <v>132</v>
      </c>
      <c r="L929" s="80" t="s">
        <v>393</v>
      </c>
      <c r="M929" s="80">
        <v>0.45</v>
      </c>
      <c r="N929" s="80">
        <v>-29.609987</v>
      </c>
      <c r="O929" s="80">
        <v>28.233608</v>
      </c>
      <c r="P929" s="80" t="s">
        <v>69</v>
      </c>
      <c r="Q929" s="80">
        <v>0</v>
      </c>
      <c r="R929" s="80">
        <v>2.6272389999999999</v>
      </c>
      <c r="S929" s="80">
        <v>23.381664000000001</v>
      </c>
      <c r="T929" s="80">
        <v>675</v>
      </c>
      <c r="U929" s="91">
        <f>Table1[[#This Row],[Distribution Amount (Dollars)]]/Table1[[#This Row],[NEWdatediff]]</f>
        <v>675</v>
      </c>
      <c r="V929" s="82" t="s">
        <v>140</v>
      </c>
      <c r="W929" s="82" t="s">
        <v>91</v>
      </c>
      <c r="X929" s="82" t="s">
        <v>72</v>
      </c>
      <c r="Y929" s="82" t="s">
        <v>73</v>
      </c>
      <c r="Z929" s="82">
        <v>1</v>
      </c>
      <c r="AB929" s="82" t="s">
        <v>2752</v>
      </c>
      <c r="AD929" s="82" t="s">
        <v>1459</v>
      </c>
      <c r="AE929" s="82" t="s">
        <v>2753</v>
      </c>
      <c r="AN929" s="82" t="s">
        <v>76</v>
      </c>
      <c r="AO929" s="82" t="s">
        <v>2754</v>
      </c>
      <c r="AP929" s="82">
        <v>150000</v>
      </c>
      <c r="AQ929" s="82" t="s">
        <v>109</v>
      </c>
      <c r="AR929" s="82" t="s">
        <v>4274</v>
      </c>
      <c r="AS929" s="84">
        <v>41728</v>
      </c>
      <c r="AT929" s="85">
        <v>2014</v>
      </c>
      <c r="AU929" s="82" t="s">
        <v>4277</v>
      </c>
      <c r="AV929" s="84">
        <v>42003</v>
      </c>
      <c r="AW929" s="85">
        <v>2014</v>
      </c>
      <c r="AX929" s="85">
        <f>Table1[[#This Row],[End TEST]]-Table1[[#This Row],[Start TEST]]</f>
        <v>0</v>
      </c>
      <c r="AY929" s="85">
        <f>Table1[[#This Row],[TEST_Diff]]+1</f>
        <v>1</v>
      </c>
      <c r="AZ929" s="92">
        <f>DATEDIF(Table1[[#This Row],[Start Year]],Table1[[#This Row],[End Year]],"d") / 365</f>
        <v>0.75342465753424659</v>
      </c>
    </row>
    <row r="930" spans="1:52" x14ac:dyDescent="0.5">
      <c r="A930" s="82">
        <v>81</v>
      </c>
      <c r="B930" s="82" t="s">
        <v>2749</v>
      </c>
      <c r="D930" s="90">
        <v>43371</v>
      </c>
      <c r="E930" s="90" t="s">
        <v>2750</v>
      </c>
      <c r="F930" s="90"/>
      <c r="G930" s="82" t="s">
        <v>2750</v>
      </c>
      <c r="H930" s="82" t="s">
        <v>2751</v>
      </c>
      <c r="I930" s="80" t="s">
        <v>98</v>
      </c>
      <c r="J930" s="80">
        <v>100</v>
      </c>
      <c r="K930" s="80">
        <v>132</v>
      </c>
      <c r="L930" s="80" t="s">
        <v>1445</v>
      </c>
      <c r="M930" s="80">
        <v>0.78</v>
      </c>
      <c r="N930" s="80">
        <v>8.5379810000000003</v>
      </c>
      <c r="O930" s="80">
        <v>-80.782127000000003</v>
      </c>
      <c r="P930" s="80" t="s">
        <v>308</v>
      </c>
      <c r="Q930" s="80">
        <v>0</v>
      </c>
      <c r="R930" s="80">
        <v>13.923406</v>
      </c>
      <c r="S930" s="80">
        <v>-86.952798999999999</v>
      </c>
      <c r="T930" s="80">
        <v>1170</v>
      </c>
      <c r="U930" s="91">
        <f>Table1[[#This Row],[Distribution Amount (Dollars)]]/Table1[[#This Row],[NEWdatediff]]</f>
        <v>1170</v>
      </c>
      <c r="V930" s="82" t="s">
        <v>140</v>
      </c>
      <c r="W930" s="82" t="s">
        <v>91</v>
      </c>
      <c r="X930" s="82" t="s">
        <v>72</v>
      </c>
      <c r="Y930" s="82" t="s">
        <v>73</v>
      </c>
      <c r="Z930" s="82">
        <v>1</v>
      </c>
      <c r="AB930" s="82" t="s">
        <v>2752</v>
      </c>
      <c r="AD930" s="82" t="s">
        <v>952</v>
      </c>
      <c r="AE930" s="82" t="s">
        <v>2753</v>
      </c>
      <c r="AN930" s="82" t="s">
        <v>76</v>
      </c>
      <c r="AO930" s="82" t="s">
        <v>2754</v>
      </c>
      <c r="AP930" s="82">
        <v>150000</v>
      </c>
      <c r="AQ930" s="82" t="s">
        <v>109</v>
      </c>
      <c r="AR930" s="82" t="s">
        <v>4274</v>
      </c>
      <c r="AS930" s="84">
        <v>41728</v>
      </c>
      <c r="AT930" s="85">
        <v>2014</v>
      </c>
      <c r="AU930" s="82" t="s">
        <v>4277</v>
      </c>
      <c r="AV930" s="84">
        <v>42003</v>
      </c>
      <c r="AW930" s="85">
        <v>2014</v>
      </c>
      <c r="AX930" s="85">
        <f>Table1[[#This Row],[End TEST]]-Table1[[#This Row],[Start TEST]]</f>
        <v>0</v>
      </c>
      <c r="AY930" s="85">
        <f>Table1[[#This Row],[TEST_Diff]]+1</f>
        <v>1</v>
      </c>
      <c r="AZ930" s="92">
        <f>DATEDIF(Table1[[#This Row],[Start Year]],Table1[[#This Row],[End Year]],"d") / 365</f>
        <v>0.75342465753424659</v>
      </c>
    </row>
    <row r="931" spans="1:52" x14ac:dyDescent="0.5">
      <c r="A931" s="82">
        <v>81</v>
      </c>
      <c r="B931" s="82" t="s">
        <v>2749</v>
      </c>
      <c r="D931" s="90">
        <v>43371</v>
      </c>
      <c r="E931" s="90" t="s">
        <v>2750</v>
      </c>
      <c r="F931" s="90"/>
      <c r="G931" s="82" t="s">
        <v>2750</v>
      </c>
      <c r="H931" s="82" t="s">
        <v>2751</v>
      </c>
      <c r="I931" s="80" t="s">
        <v>98</v>
      </c>
      <c r="J931" s="80">
        <v>100</v>
      </c>
      <c r="K931" s="80">
        <v>132</v>
      </c>
      <c r="L931" s="80" t="s">
        <v>426</v>
      </c>
      <c r="M931" s="80">
        <v>0.69</v>
      </c>
      <c r="N931" s="80">
        <v>23.684994</v>
      </c>
      <c r="O931" s="80">
        <v>90.356330999999997</v>
      </c>
      <c r="P931" s="80" t="s">
        <v>114</v>
      </c>
      <c r="Q931" s="80">
        <v>0</v>
      </c>
      <c r="R931" s="80">
        <v>25.384855999999999</v>
      </c>
      <c r="S931" s="80">
        <v>68.458809000000002</v>
      </c>
      <c r="T931" s="80">
        <v>1035</v>
      </c>
      <c r="U931" s="91">
        <f>Table1[[#This Row],[Distribution Amount (Dollars)]]/Table1[[#This Row],[NEWdatediff]]</f>
        <v>1035</v>
      </c>
      <c r="V931" s="82" t="s">
        <v>140</v>
      </c>
      <c r="W931" s="82" t="s">
        <v>91</v>
      </c>
      <c r="X931" s="82" t="s">
        <v>72</v>
      </c>
      <c r="Y931" s="82" t="s">
        <v>73</v>
      </c>
      <c r="Z931" s="82">
        <v>1</v>
      </c>
      <c r="AB931" s="82" t="s">
        <v>2752</v>
      </c>
      <c r="AD931" s="82" t="s">
        <v>1430</v>
      </c>
      <c r="AE931" s="82" t="s">
        <v>2753</v>
      </c>
      <c r="AN931" s="82" t="s">
        <v>76</v>
      </c>
      <c r="AO931" s="82" t="s">
        <v>2754</v>
      </c>
      <c r="AP931" s="82">
        <v>150000</v>
      </c>
      <c r="AQ931" s="82" t="s">
        <v>109</v>
      </c>
      <c r="AR931" s="82" t="s">
        <v>4274</v>
      </c>
      <c r="AS931" s="84">
        <v>41728</v>
      </c>
      <c r="AT931" s="85">
        <v>2014</v>
      </c>
      <c r="AU931" s="82" t="s">
        <v>4277</v>
      </c>
      <c r="AV931" s="84">
        <v>42003</v>
      </c>
      <c r="AW931" s="85">
        <v>2014</v>
      </c>
      <c r="AX931" s="85">
        <f>Table1[[#This Row],[End TEST]]-Table1[[#This Row],[Start TEST]]</f>
        <v>0</v>
      </c>
      <c r="AY931" s="85">
        <f>Table1[[#This Row],[TEST_Diff]]+1</f>
        <v>1</v>
      </c>
      <c r="AZ931" s="92">
        <f>DATEDIF(Table1[[#This Row],[Start Year]],Table1[[#This Row],[End Year]],"d") / 365</f>
        <v>0.75342465753424659</v>
      </c>
    </row>
    <row r="932" spans="1:52" x14ac:dyDescent="0.5">
      <c r="A932" s="82">
        <v>81</v>
      </c>
      <c r="B932" s="82" t="s">
        <v>2749</v>
      </c>
      <c r="D932" s="90">
        <v>43371</v>
      </c>
      <c r="E932" s="90" t="s">
        <v>2750</v>
      </c>
      <c r="F932" s="90"/>
      <c r="G932" s="82" t="s">
        <v>2750</v>
      </c>
      <c r="H932" s="82" t="s">
        <v>2751</v>
      </c>
      <c r="I932" s="80" t="s">
        <v>98</v>
      </c>
      <c r="J932" s="80">
        <v>100</v>
      </c>
      <c r="K932" s="80">
        <v>132</v>
      </c>
      <c r="L932" s="80" t="s">
        <v>1410</v>
      </c>
      <c r="M932" s="80">
        <v>0.69</v>
      </c>
      <c r="N932" s="80">
        <v>39.240085000000001</v>
      </c>
      <c r="O932" s="80">
        <v>59.093667000000003</v>
      </c>
      <c r="P932" s="80" t="s">
        <v>111</v>
      </c>
      <c r="Q932" s="80">
        <v>0</v>
      </c>
      <c r="R932" s="80">
        <v>43.890490999999997</v>
      </c>
      <c r="S932" s="80">
        <v>71.138231000000005</v>
      </c>
      <c r="T932" s="80">
        <v>1035</v>
      </c>
      <c r="U932" s="91">
        <f>Table1[[#This Row],[Distribution Amount (Dollars)]]/Table1[[#This Row],[NEWdatediff]]</f>
        <v>1035</v>
      </c>
      <c r="V932" s="82" t="s">
        <v>140</v>
      </c>
      <c r="W932" s="82" t="s">
        <v>91</v>
      </c>
      <c r="X932" s="82" t="s">
        <v>72</v>
      </c>
      <c r="Y932" s="82" t="s">
        <v>73</v>
      </c>
      <c r="Z932" s="82">
        <v>1</v>
      </c>
      <c r="AB932" s="82" t="s">
        <v>2752</v>
      </c>
      <c r="AD932" s="82" t="s">
        <v>1453</v>
      </c>
      <c r="AE932" s="82" t="s">
        <v>2753</v>
      </c>
      <c r="AN932" s="82" t="s">
        <v>76</v>
      </c>
      <c r="AO932" s="82" t="s">
        <v>2754</v>
      </c>
      <c r="AP932" s="82">
        <v>150000</v>
      </c>
      <c r="AQ932" s="82" t="s">
        <v>109</v>
      </c>
      <c r="AR932" s="82" t="s">
        <v>4274</v>
      </c>
      <c r="AS932" s="84">
        <v>41728</v>
      </c>
      <c r="AT932" s="85">
        <v>2014</v>
      </c>
      <c r="AU932" s="82" t="s">
        <v>4277</v>
      </c>
      <c r="AV932" s="84">
        <v>42003</v>
      </c>
      <c r="AW932" s="85">
        <v>2014</v>
      </c>
      <c r="AX932" s="85">
        <f>Table1[[#This Row],[End TEST]]-Table1[[#This Row],[Start TEST]]</f>
        <v>0</v>
      </c>
      <c r="AY932" s="85">
        <f>Table1[[#This Row],[TEST_Diff]]+1</f>
        <v>1</v>
      </c>
      <c r="AZ932" s="92">
        <f>DATEDIF(Table1[[#This Row],[Start Year]],Table1[[#This Row],[End Year]],"d") / 365</f>
        <v>0.75342465753424659</v>
      </c>
    </row>
    <row r="933" spans="1:52" x14ac:dyDescent="0.5">
      <c r="A933" s="82">
        <v>81</v>
      </c>
      <c r="B933" s="82" t="s">
        <v>2749</v>
      </c>
      <c r="D933" s="90">
        <v>43371</v>
      </c>
      <c r="E933" s="90" t="s">
        <v>2750</v>
      </c>
      <c r="F933" s="90"/>
      <c r="G933" s="82" t="s">
        <v>2750</v>
      </c>
      <c r="H933" s="82" t="s">
        <v>2751</v>
      </c>
      <c r="I933" s="80" t="s">
        <v>98</v>
      </c>
      <c r="J933" s="80">
        <v>100</v>
      </c>
      <c r="K933" s="80">
        <v>132</v>
      </c>
      <c r="L933" s="80" t="s">
        <v>1407</v>
      </c>
      <c r="M933" s="80">
        <v>0.78</v>
      </c>
      <c r="N933" s="80">
        <v>5.6238229999999998</v>
      </c>
      <c r="O933" s="80">
        <v>-58.974781</v>
      </c>
      <c r="P933" s="80" t="s">
        <v>84</v>
      </c>
      <c r="Q933" s="80">
        <v>0</v>
      </c>
      <c r="R933" s="80">
        <v>-15.623037</v>
      </c>
      <c r="S933" s="80">
        <v>-59.0625</v>
      </c>
      <c r="T933" s="80">
        <v>1170</v>
      </c>
      <c r="U933" s="91">
        <f>Table1[[#This Row],[Distribution Amount (Dollars)]]/Table1[[#This Row],[NEWdatediff]]</f>
        <v>1170</v>
      </c>
      <c r="V933" s="82" t="s">
        <v>140</v>
      </c>
      <c r="W933" s="82" t="s">
        <v>91</v>
      </c>
      <c r="X933" s="82" t="s">
        <v>72</v>
      </c>
      <c r="Y933" s="82" t="s">
        <v>73</v>
      </c>
      <c r="Z933" s="82">
        <v>1</v>
      </c>
      <c r="AB933" s="82" t="s">
        <v>2752</v>
      </c>
      <c r="AD933" s="82" t="s">
        <v>1420</v>
      </c>
      <c r="AE933" s="82" t="s">
        <v>2753</v>
      </c>
      <c r="AN933" s="82" t="s">
        <v>76</v>
      </c>
      <c r="AO933" s="82" t="s">
        <v>2754</v>
      </c>
      <c r="AP933" s="82">
        <v>150000</v>
      </c>
      <c r="AQ933" s="82" t="s">
        <v>109</v>
      </c>
      <c r="AR933" s="82" t="s">
        <v>4274</v>
      </c>
      <c r="AS933" s="84">
        <v>41728</v>
      </c>
      <c r="AT933" s="85">
        <v>2014</v>
      </c>
      <c r="AU933" s="82" t="s">
        <v>4277</v>
      </c>
      <c r="AV933" s="84">
        <v>42003</v>
      </c>
      <c r="AW933" s="85">
        <v>2014</v>
      </c>
      <c r="AX933" s="85">
        <f>Table1[[#This Row],[End TEST]]-Table1[[#This Row],[Start TEST]]</f>
        <v>0</v>
      </c>
      <c r="AY933" s="85">
        <f>Table1[[#This Row],[TEST_Diff]]+1</f>
        <v>1</v>
      </c>
      <c r="AZ933" s="92">
        <f>DATEDIF(Table1[[#This Row],[Start Year]],Table1[[#This Row],[End Year]],"d") / 365</f>
        <v>0.75342465753424659</v>
      </c>
    </row>
    <row r="934" spans="1:52" x14ac:dyDescent="0.5">
      <c r="A934" s="82">
        <v>81</v>
      </c>
      <c r="B934" s="82" t="s">
        <v>2749</v>
      </c>
      <c r="D934" s="90">
        <v>43371</v>
      </c>
      <c r="E934" s="90" t="s">
        <v>2750</v>
      </c>
      <c r="F934" s="90"/>
      <c r="G934" s="82" t="s">
        <v>2750</v>
      </c>
      <c r="H934" s="82" t="s">
        <v>2751</v>
      </c>
      <c r="I934" s="80" t="s">
        <v>98</v>
      </c>
      <c r="J934" s="80">
        <v>100</v>
      </c>
      <c r="K934" s="80">
        <v>132</v>
      </c>
      <c r="L934" s="80" t="s">
        <v>1438</v>
      </c>
      <c r="M934" s="80">
        <v>0.69</v>
      </c>
      <c r="N934" s="80">
        <v>3.2027779999999999</v>
      </c>
      <c r="O934" s="80">
        <v>73.220680000000002</v>
      </c>
      <c r="P934" s="80" t="s">
        <v>114</v>
      </c>
      <c r="Q934" s="80">
        <v>0</v>
      </c>
      <c r="R934" s="80">
        <v>25.384855999999999</v>
      </c>
      <c r="S934" s="80">
        <v>68.458809000000002</v>
      </c>
      <c r="T934" s="80">
        <v>1035</v>
      </c>
      <c r="U934" s="91">
        <f>Table1[[#This Row],[Distribution Amount (Dollars)]]/Table1[[#This Row],[NEWdatediff]]</f>
        <v>1035</v>
      </c>
      <c r="V934" s="82" t="s">
        <v>140</v>
      </c>
      <c r="W934" s="82" t="s">
        <v>91</v>
      </c>
      <c r="X934" s="82" t="s">
        <v>72</v>
      </c>
      <c r="Y934" s="82" t="s">
        <v>73</v>
      </c>
      <c r="Z934" s="82">
        <v>1</v>
      </c>
      <c r="AB934" s="82" t="s">
        <v>2752</v>
      </c>
      <c r="AD934" s="82" t="s">
        <v>155</v>
      </c>
      <c r="AE934" s="82" t="s">
        <v>2753</v>
      </c>
      <c r="AN934" s="82" t="s">
        <v>76</v>
      </c>
      <c r="AO934" s="82" t="s">
        <v>2754</v>
      </c>
      <c r="AP934" s="82">
        <v>150000</v>
      </c>
      <c r="AQ934" s="82" t="s">
        <v>109</v>
      </c>
      <c r="AR934" s="82" t="s">
        <v>4274</v>
      </c>
      <c r="AS934" s="84">
        <v>41728</v>
      </c>
      <c r="AT934" s="85">
        <v>2014</v>
      </c>
      <c r="AU934" s="82" t="s">
        <v>4277</v>
      </c>
      <c r="AV934" s="84">
        <v>42003</v>
      </c>
      <c r="AW934" s="85">
        <v>2014</v>
      </c>
      <c r="AX934" s="85">
        <f>Table1[[#This Row],[End TEST]]-Table1[[#This Row],[Start TEST]]</f>
        <v>0</v>
      </c>
      <c r="AY934" s="85">
        <f>Table1[[#This Row],[TEST_Diff]]+1</f>
        <v>1</v>
      </c>
      <c r="AZ934" s="92">
        <f>DATEDIF(Table1[[#This Row],[Start Year]],Table1[[#This Row],[End Year]],"d") / 365</f>
        <v>0.75342465753424659</v>
      </c>
    </row>
    <row r="935" spans="1:52" x14ac:dyDescent="0.5">
      <c r="A935" s="82">
        <v>81</v>
      </c>
      <c r="B935" s="82" t="s">
        <v>2749</v>
      </c>
      <c r="D935" s="90">
        <v>43371</v>
      </c>
      <c r="E935" s="90" t="s">
        <v>2750</v>
      </c>
      <c r="F935" s="90"/>
      <c r="G935" s="82" t="s">
        <v>2750</v>
      </c>
      <c r="H935" s="82" t="s">
        <v>2751</v>
      </c>
      <c r="I935" s="80" t="s">
        <v>98</v>
      </c>
      <c r="J935" s="80">
        <v>100</v>
      </c>
      <c r="K935" s="80">
        <v>132</v>
      </c>
      <c r="L935" s="80" t="s">
        <v>1468</v>
      </c>
      <c r="M935" s="80">
        <v>0.78</v>
      </c>
      <c r="N935" s="80">
        <v>23.634501</v>
      </c>
      <c r="O935" s="80">
        <v>-102.55278800000001</v>
      </c>
      <c r="P935" s="80" t="s">
        <v>308</v>
      </c>
      <c r="Q935" s="80">
        <v>0</v>
      </c>
      <c r="R935" s="80">
        <v>13.923406</v>
      </c>
      <c r="S935" s="80">
        <v>-86.952798999999999</v>
      </c>
      <c r="T935" s="80">
        <v>1170</v>
      </c>
      <c r="U935" s="91">
        <f>Table1[[#This Row],[Distribution Amount (Dollars)]]/Table1[[#This Row],[NEWdatediff]]</f>
        <v>1170</v>
      </c>
      <c r="V935" s="82" t="s">
        <v>140</v>
      </c>
      <c r="W935" s="82" t="s">
        <v>91</v>
      </c>
      <c r="X935" s="82" t="s">
        <v>72</v>
      </c>
      <c r="Y935" s="82" t="s">
        <v>73</v>
      </c>
      <c r="Z935" s="82">
        <v>1</v>
      </c>
      <c r="AB935" s="82" t="s">
        <v>2752</v>
      </c>
      <c r="AD935" s="82" t="s">
        <v>1454</v>
      </c>
      <c r="AE935" s="82" t="s">
        <v>2753</v>
      </c>
      <c r="AN935" s="82" t="s">
        <v>76</v>
      </c>
      <c r="AO935" s="82" t="s">
        <v>2754</v>
      </c>
      <c r="AP935" s="82">
        <v>150000</v>
      </c>
      <c r="AQ935" s="82" t="s">
        <v>109</v>
      </c>
      <c r="AR935" s="82" t="s">
        <v>4274</v>
      </c>
      <c r="AS935" s="84">
        <v>41728</v>
      </c>
      <c r="AT935" s="85">
        <v>2014</v>
      </c>
      <c r="AU935" s="82" t="s">
        <v>4278</v>
      </c>
      <c r="AV935" s="84">
        <v>42003</v>
      </c>
      <c r="AW935" s="85">
        <v>2014</v>
      </c>
      <c r="AX935" s="85">
        <f>Table1[[#This Row],[End TEST]]-Table1[[#This Row],[Start TEST]]</f>
        <v>0</v>
      </c>
      <c r="AY935" s="85">
        <f>Table1[[#This Row],[TEST_Diff]]+1</f>
        <v>1</v>
      </c>
      <c r="AZ935" s="92">
        <f>DATEDIF(Table1[[#This Row],[Start Year]],Table1[[#This Row],[End Year]],"d") / 365</f>
        <v>0.75342465753424659</v>
      </c>
    </row>
    <row r="936" spans="1:52" x14ac:dyDescent="0.5">
      <c r="A936" s="82">
        <v>81</v>
      </c>
      <c r="B936" s="82" t="s">
        <v>2749</v>
      </c>
      <c r="D936" s="90">
        <v>43371</v>
      </c>
      <c r="E936" s="90" t="s">
        <v>2750</v>
      </c>
      <c r="F936" s="90"/>
      <c r="G936" s="82" t="s">
        <v>2750</v>
      </c>
      <c r="H936" s="82" t="s">
        <v>2751</v>
      </c>
      <c r="I936" s="80" t="s">
        <v>98</v>
      </c>
      <c r="J936" s="80">
        <v>100</v>
      </c>
      <c r="K936" s="80">
        <v>132</v>
      </c>
      <c r="L936" s="80" t="s">
        <v>1452</v>
      </c>
      <c r="M936" s="80">
        <v>0.82</v>
      </c>
      <c r="N936" s="80">
        <v>7.0767740000000003</v>
      </c>
      <c r="O936" s="80">
        <v>-66.091605000000001</v>
      </c>
      <c r="P936" s="80" t="s">
        <v>84</v>
      </c>
      <c r="Q936" s="80">
        <v>0</v>
      </c>
      <c r="R936" s="80">
        <v>-15.623037</v>
      </c>
      <c r="S936" s="80">
        <v>-59.0625</v>
      </c>
      <c r="T936" s="80">
        <v>1230</v>
      </c>
      <c r="U936" s="91">
        <f>Table1[[#This Row],[Distribution Amount (Dollars)]]/Table1[[#This Row],[NEWdatediff]]</f>
        <v>1230</v>
      </c>
      <c r="V936" s="82" t="s">
        <v>140</v>
      </c>
      <c r="W936" s="82" t="s">
        <v>91</v>
      </c>
      <c r="X936" s="82" t="s">
        <v>72</v>
      </c>
      <c r="Y936" s="82" t="s">
        <v>73</v>
      </c>
      <c r="Z936" s="82">
        <v>1</v>
      </c>
      <c r="AB936" s="82" t="s">
        <v>2752</v>
      </c>
      <c r="AD936" s="82" t="s">
        <v>153</v>
      </c>
      <c r="AE936" s="82" t="s">
        <v>2753</v>
      </c>
      <c r="AN936" s="82" t="s">
        <v>76</v>
      </c>
      <c r="AO936" s="82" t="s">
        <v>2754</v>
      </c>
      <c r="AP936" s="82">
        <v>150000</v>
      </c>
      <c r="AQ936" s="82" t="s">
        <v>109</v>
      </c>
      <c r="AR936" s="82" t="s">
        <v>4274</v>
      </c>
      <c r="AS936" s="84">
        <v>41728</v>
      </c>
      <c r="AT936" s="85">
        <v>2014</v>
      </c>
      <c r="AU936" s="82" t="s">
        <v>4277</v>
      </c>
      <c r="AV936" s="84">
        <v>42003</v>
      </c>
      <c r="AW936" s="85">
        <v>2014</v>
      </c>
      <c r="AX936" s="85">
        <f>Table1[[#This Row],[End TEST]]-Table1[[#This Row],[Start TEST]]</f>
        <v>0</v>
      </c>
      <c r="AY936" s="85">
        <f>Table1[[#This Row],[TEST_Diff]]+1</f>
        <v>1</v>
      </c>
      <c r="AZ936" s="92">
        <f>DATEDIF(Table1[[#This Row],[Start Year]],Table1[[#This Row],[End Year]],"d") / 365</f>
        <v>0.75342465753424659</v>
      </c>
    </row>
    <row r="937" spans="1:52" x14ac:dyDescent="0.5">
      <c r="A937" s="82">
        <v>81</v>
      </c>
      <c r="B937" s="82" t="s">
        <v>2749</v>
      </c>
      <c r="D937" s="90">
        <v>43371</v>
      </c>
      <c r="E937" s="90" t="s">
        <v>2750</v>
      </c>
      <c r="F937" s="90"/>
      <c r="G937" s="82" t="s">
        <v>2750</v>
      </c>
      <c r="H937" s="82" t="s">
        <v>2751</v>
      </c>
      <c r="I937" s="80" t="s">
        <v>98</v>
      </c>
      <c r="J937" s="80">
        <v>100</v>
      </c>
      <c r="K937" s="80">
        <v>132</v>
      </c>
      <c r="L937" s="80" t="s">
        <v>1409</v>
      </c>
      <c r="M937" s="80">
        <v>0.69</v>
      </c>
      <c r="N937" s="80">
        <v>32.674683999999999</v>
      </c>
      <c r="O937" s="80">
        <v>-83.250659999999996</v>
      </c>
      <c r="P937" s="80" t="s">
        <v>268</v>
      </c>
      <c r="Q937" s="80">
        <v>0</v>
      </c>
      <c r="R937" s="80">
        <v>37.477907000000002</v>
      </c>
      <c r="S937" s="80">
        <v>39.411562000000004</v>
      </c>
      <c r="T937" s="80">
        <v>1035</v>
      </c>
      <c r="U937" s="91">
        <f>Table1[[#This Row],[Distribution Amount (Dollars)]]/Table1[[#This Row],[NEWdatediff]]</f>
        <v>1035</v>
      </c>
      <c r="V937" s="82" t="s">
        <v>140</v>
      </c>
      <c r="W937" s="82" t="s">
        <v>91</v>
      </c>
      <c r="X937" s="82" t="s">
        <v>72</v>
      </c>
      <c r="Y937" s="82" t="s">
        <v>73</v>
      </c>
      <c r="Z937" s="82">
        <v>1</v>
      </c>
      <c r="AB937" s="82" t="s">
        <v>2752</v>
      </c>
      <c r="AD937" s="82" t="s">
        <v>1429</v>
      </c>
      <c r="AE937" s="82" t="s">
        <v>2753</v>
      </c>
      <c r="AN937" s="82" t="s">
        <v>76</v>
      </c>
      <c r="AO937" s="82" t="s">
        <v>2754</v>
      </c>
      <c r="AP937" s="82">
        <v>150000</v>
      </c>
      <c r="AQ937" s="82" t="s">
        <v>109</v>
      </c>
      <c r="AR937" s="82" t="s">
        <v>4274</v>
      </c>
      <c r="AS937" s="84">
        <v>41728</v>
      </c>
      <c r="AT937" s="85">
        <v>2014</v>
      </c>
      <c r="AU937" s="82" t="s">
        <v>4277</v>
      </c>
      <c r="AV937" s="84">
        <v>42003</v>
      </c>
      <c r="AW937" s="85">
        <v>2014</v>
      </c>
      <c r="AX937" s="85">
        <f>Table1[[#This Row],[End TEST]]-Table1[[#This Row],[Start TEST]]</f>
        <v>0</v>
      </c>
      <c r="AY937" s="85">
        <f>Table1[[#This Row],[TEST_Diff]]+1</f>
        <v>1</v>
      </c>
      <c r="AZ937" s="92">
        <f>DATEDIF(Table1[[#This Row],[Start Year]],Table1[[#This Row],[End Year]],"d") / 365</f>
        <v>0.75342465753424659</v>
      </c>
    </row>
    <row r="938" spans="1:52" x14ac:dyDescent="0.5">
      <c r="A938" s="82">
        <v>81</v>
      </c>
      <c r="B938" s="82" t="s">
        <v>2749</v>
      </c>
      <c r="D938" s="90">
        <v>43371</v>
      </c>
      <c r="E938" s="90" t="s">
        <v>2750</v>
      </c>
      <c r="F938" s="90"/>
      <c r="G938" s="82" t="s">
        <v>2750</v>
      </c>
      <c r="H938" s="82" t="s">
        <v>2751</v>
      </c>
      <c r="I938" s="80" t="s">
        <v>98</v>
      </c>
      <c r="J938" s="80">
        <v>100</v>
      </c>
      <c r="K938" s="80">
        <v>132</v>
      </c>
      <c r="L938" s="80" t="s">
        <v>693</v>
      </c>
      <c r="M938" s="80">
        <v>0.78</v>
      </c>
      <c r="N938" s="80">
        <v>13.254808000000001</v>
      </c>
      <c r="O938" s="80">
        <v>-61.193764999999999</v>
      </c>
      <c r="P938" s="80" t="s">
        <v>195</v>
      </c>
      <c r="Q938" s="80">
        <v>0</v>
      </c>
      <c r="R938" s="80">
        <v>25.14509</v>
      </c>
      <c r="S938" s="80">
        <v>-80.396960000000007</v>
      </c>
      <c r="T938" s="80">
        <v>1170</v>
      </c>
      <c r="U938" s="91">
        <f>Table1[[#This Row],[Distribution Amount (Dollars)]]/Table1[[#This Row],[NEWdatediff]]</f>
        <v>1170</v>
      </c>
      <c r="V938" s="82" t="s">
        <v>140</v>
      </c>
      <c r="W938" s="82" t="s">
        <v>91</v>
      </c>
      <c r="X938" s="82" t="s">
        <v>72</v>
      </c>
      <c r="Y938" s="82" t="s">
        <v>73</v>
      </c>
      <c r="Z938" s="82">
        <v>1</v>
      </c>
      <c r="AB938" s="82" t="s">
        <v>2752</v>
      </c>
      <c r="AD938" s="82" t="s">
        <v>958</v>
      </c>
      <c r="AE938" s="82" t="s">
        <v>2753</v>
      </c>
      <c r="AN938" s="82" t="s">
        <v>76</v>
      </c>
      <c r="AO938" s="82" t="s">
        <v>2754</v>
      </c>
      <c r="AP938" s="82">
        <v>150000</v>
      </c>
      <c r="AQ938" s="82" t="s">
        <v>109</v>
      </c>
      <c r="AR938" s="82" t="s">
        <v>4274</v>
      </c>
      <c r="AS938" s="84">
        <v>41728</v>
      </c>
      <c r="AT938" s="85">
        <v>2014</v>
      </c>
      <c r="AU938" s="82" t="s">
        <v>4277</v>
      </c>
      <c r="AV938" s="84">
        <v>42003</v>
      </c>
      <c r="AW938" s="85">
        <v>2014</v>
      </c>
      <c r="AX938" s="85">
        <f>Table1[[#This Row],[End TEST]]-Table1[[#This Row],[Start TEST]]</f>
        <v>0</v>
      </c>
      <c r="AY938" s="85">
        <f>Table1[[#This Row],[TEST_Diff]]+1</f>
        <v>1</v>
      </c>
      <c r="AZ938" s="92">
        <f>DATEDIF(Table1[[#This Row],[Start Year]],Table1[[#This Row],[End Year]],"d") / 365</f>
        <v>0.75342465753424659</v>
      </c>
    </row>
    <row r="939" spans="1:52" x14ac:dyDescent="0.5">
      <c r="A939" s="82">
        <v>81</v>
      </c>
      <c r="B939" s="82" t="s">
        <v>2749</v>
      </c>
      <c r="D939" s="90">
        <v>43371</v>
      </c>
      <c r="E939" s="90" t="s">
        <v>2750</v>
      </c>
      <c r="F939" s="90"/>
      <c r="G939" s="82" t="s">
        <v>2750</v>
      </c>
      <c r="H939" s="82" t="s">
        <v>2751</v>
      </c>
      <c r="I939" s="80" t="s">
        <v>98</v>
      </c>
      <c r="J939" s="80">
        <v>100</v>
      </c>
      <c r="K939" s="80">
        <v>132</v>
      </c>
      <c r="L939" s="80" t="s">
        <v>890</v>
      </c>
      <c r="M939" s="80">
        <v>0.78</v>
      </c>
      <c r="N939" s="80">
        <v>-10.151092999999999</v>
      </c>
      <c r="O939" s="80">
        <v>-75.311132000000001</v>
      </c>
      <c r="P939" s="80" t="s">
        <v>84</v>
      </c>
      <c r="Q939" s="80">
        <v>0</v>
      </c>
      <c r="R939" s="80">
        <v>-15.623037</v>
      </c>
      <c r="S939" s="80">
        <v>-59.0625</v>
      </c>
      <c r="T939" s="80">
        <v>1170</v>
      </c>
      <c r="U939" s="91">
        <f>Table1[[#This Row],[Distribution Amount (Dollars)]]/Table1[[#This Row],[NEWdatediff]]</f>
        <v>1170</v>
      </c>
      <c r="V939" s="82" t="s">
        <v>140</v>
      </c>
      <c r="W939" s="82" t="s">
        <v>91</v>
      </c>
      <c r="X939" s="82" t="s">
        <v>72</v>
      </c>
      <c r="Y939" s="82" t="s">
        <v>73</v>
      </c>
      <c r="Z939" s="82">
        <v>1</v>
      </c>
      <c r="AB939" s="82" t="s">
        <v>2752</v>
      </c>
      <c r="AD939" s="82" t="s">
        <v>690</v>
      </c>
      <c r="AE939" s="82" t="s">
        <v>2753</v>
      </c>
      <c r="AN939" s="82" t="s">
        <v>76</v>
      </c>
      <c r="AO939" s="82" t="s">
        <v>2754</v>
      </c>
      <c r="AP939" s="82">
        <v>150000</v>
      </c>
      <c r="AQ939" s="82" t="s">
        <v>109</v>
      </c>
      <c r="AR939" s="82" t="s">
        <v>4274</v>
      </c>
      <c r="AS939" s="84">
        <v>41728</v>
      </c>
      <c r="AT939" s="85">
        <v>2014</v>
      </c>
      <c r="AU939" s="82" t="s">
        <v>4277</v>
      </c>
      <c r="AV939" s="84">
        <v>42003</v>
      </c>
      <c r="AW939" s="85">
        <v>2014</v>
      </c>
      <c r="AX939" s="85">
        <f>Table1[[#This Row],[End TEST]]-Table1[[#This Row],[Start TEST]]</f>
        <v>0</v>
      </c>
      <c r="AY939" s="85">
        <f>Table1[[#This Row],[TEST_Diff]]+1</f>
        <v>1</v>
      </c>
      <c r="AZ939" s="92">
        <f>DATEDIF(Table1[[#This Row],[Start Year]],Table1[[#This Row],[End Year]],"d") / 365</f>
        <v>0.75342465753424659</v>
      </c>
    </row>
    <row r="940" spans="1:52" x14ac:dyDescent="0.5">
      <c r="A940" s="82">
        <v>81</v>
      </c>
      <c r="B940" s="82" t="s">
        <v>2749</v>
      </c>
      <c r="D940" s="90">
        <v>43371</v>
      </c>
      <c r="E940" s="90" t="s">
        <v>2750</v>
      </c>
      <c r="F940" s="90"/>
      <c r="G940" s="82" t="s">
        <v>2750</v>
      </c>
      <c r="H940" s="82" t="s">
        <v>2751</v>
      </c>
      <c r="I940" s="80" t="s">
        <v>98</v>
      </c>
      <c r="J940" s="80">
        <v>100</v>
      </c>
      <c r="K940" s="80">
        <v>132</v>
      </c>
      <c r="L940" s="80" t="s">
        <v>1414</v>
      </c>
      <c r="M940" s="80">
        <v>0.78</v>
      </c>
      <c r="N940" s="80">
        <v>21.521757000000001</v>
      </c>
      <c r="O940" s="80">
        <v>-77.781165999999999</v>
      </c>
      <c r="P940" s="80" t="s">
        <v>195</v>
      </c>
      <c r="Q940" s="80">
        <v>0</v>
      </c>
      <c r="R940" s="80">
        <v>25.14509</v>
      </c>
      <c r="S940" s="80">
        <v>-80.396960000000007</v>
      </c>
      <c r="T940" s="80">
        <v>1170</v>
      </c>
      <c r="U940" s="91">
        <f>Table1[[#This Row],[Distribution Amount (Dollars)]]/Table1[[#This Row],[NEWdatediff]]</f>
        <v>1170</v>
      </c>
      <c r="V940" s="82" t="s">
        <v>140</v>
      </c>
      <c r="W940" s="82" t="s">
        <v>91</v>
      </c>
      <c r="X940" s="82" t="s">
        <v>72</v>
      </c>
      <c r="Y940" s="82" t="s">
        <v>73</v>
      </c>
      <c r="Z940" s="82">
        <v>1</v>
      </c>
      <c r="AB940" s="82" t="s">
        <v>2752</v>
      </c>
      <c r="AD940" s="82" t="s">
        <v>194</v>
      </c>
      <c r="AE940" s="82" t="s">
        <v>2753</v>
      </c>
      <c r="AN940" s="82" t="s">
        <v>76</v>
      </c>
      <c r="AO940" s="82" t="s">
        <v>2754</v>
      </c>
      <c r="AP940" s="82">
        <v>150000</v>
      </c>
      <c r="AQ940" s="82" t="s">
        <v>109</v>
      </c>
      <c r="AR940" s="82" t="s">
        <v>4274</v>
      </c>
      <c r="AS940" s="84">
        <v>41728</v>
      </c>
      <c r="AT940" s="85">
        <v>2014</v>
      </c>
      <c r="AU940" s="82" t="s">
        <v>4277</v>
      </c>
      <c r="AV940" s="84">
        <v>42003</v>
      </c>
      <c r="AW940" s="85">
        <v>2014</v>
      </c>
      <c r="AX940" s="85">
        <f>Table1[[#This Row],[End TEST]]-Table1[[#This Row],[Start TEST]]</f>
        <v>0</v>
      </c>
      <c r="AY940" s="85">
        <f>Table1[[#This Row],[TEST_Diff]]+1</f>
        <v>1</v>
      </c>
      <c r="AZ940" s="92">
        <f>DATEDIF(Table1[[#This Row],[Start Year]],Table1[[#This Row],[End Year]],"d") / 365</f>
        <v>0.75342465753424659</v>
      </c>
    </row>
    <row r="941" spans="1:52" x14ac:dyDescent="0.5">
      <c r="A941" s="82">
        <v>81</v>
      </c>
      <c r="B941" s="82" t="s">
        <v>2749</v>
      </c>
      <c r="D941" s="90">
        <v>43371</v>
      </c>
      <c r="E941" s="90" t="s">
        <v>2750</v>
      </c>
      <c r="F941" s="90"/>
      <c r="G941" s="82" t="s">
        <v>2750</v>
      </c>
      <c r="H941" s="82" t="s">
        <v>2751</v>
      </c>
      <c r="I941" s="80" t="s">
        <v>98</v>
      </c>
      <c r="J941" s="80">
        <v>100</v>
      </c>
      <c r="K941" s="80">
        <v>132</v>
      </c>
      <c r="L941" s="80" t="s">
        <v>1469</v>
      </c>
      <c r="M941" s="80">
        <v>0.69</v>
      </c>
      <c r="N941" s="80">
        <v>32.427909999999997</v>
      </c>
      <c r="O941" s="80">
        <v>53.688046</v>
      </c>
      <c r="P941" s="80" t="s">
        <v>114</v>
      </c>
      <c r="Q941" s="80">
        <v>0</v>
      </c>
      <c r="R941" s="80">
        <v>25.384855999999999</v>
      </c>
      <c r="S941" s="80">
        <v>68.458809000000002</v>
      </c>
      <c r="T941" s="80">
        <v>1035</v>
      </c>
      <c r="U941" s="91">
        <f>Table1[[#This Row],[Distribution Amount (Dollars)]]/Table1[[#This Row],[NEWdatediff]]</f>
        <v>1035</v>
      </c>
      <c r="V941" s="82" t="s">
        <v>140</v>
      </c>
      <c r="W941" s="82" t="s">
        <v>91</v>
      </c>
      <c r="X941" s="82" t="s">
        <v>72</v>
      </c>
      <c r="Y941" s="82" t="s">
        <v>73</v>
      </c>
      <c r="Z941" s="82">
        <v>1</v>
      </c>
      <c r="AB941" s="82" t="s">
        <v>2752</v>
      </c>
      <c r="AD941" s="82" t="s">
        <v>1445</v>
      </c>
      <c r="AE941" s="82" t="s">
        <v>2753</v>
      </c>
      <c r="AN941" s="82" t="s">
        <v>76</v>
      </c>
      <c r="AO941" s="82" t="s">
        <v>2754</v>
      </c>
      <c r="AP941" s="82">
        <v>150000</v>
      </c>
      <c r="AQ941" s="82" t="s">
        <v>109</v>
      </c>
      <c r="AR941" s="82" t="s">
        <v>4274</v>
      </c>
      <c r="AS941" s="84">
        <v>41728</v>
      </c>
      <c r="AT941" s="85">
        <v>2014</v>
      </c>
      <c r="AU941" s="82" t="s">
        <v>4277</v>
      </c>
      <c r="AV941" s="84">
        <v>42003</v>
      </c>
      <c r="AW941" s="85">
        <v>2014</v>
      </c>
      <c r="AX941" s="85">
        <f>Table1[[#This Row],[End TEST]]-Table1[[#This Row],[Start TEST]]</f>
        <v>0</v>
      </c>
      <c r="AY941" s="85">
        <f>Table1[[#This Row],[TEST_Diff]]+1</f>
        <v>1</v>
      </c>
      <c r="AZ941" s="92">
        <f>DATEDIF(Table1[[#This Row],[Start Year]],Table1[[#This Row],[End Year]],"d") / 365</f>
        <v>0.75342465753424659</v>
      </c>
    </row>
    <row r="942" spans="1:52" x14ac:dyDescent="0.5">
      <c r="A942" s="82">
        <v>81</v>
      </c>
      <c r="B942" s="82" t="s">
        <v>2749</v>
      </c>
      <c r="D942" s="90">
        <v>43371</v>
      </c>
      <c r="E942" s="90" t="s">
        <v>2750</v>
      </c>
      <c r="F942" s="90"/>
      <c r="G942" s="82" t="s">
        <v>2750</v>
      </c>
      <c r="H942" s="82" t="s">
        <v>2751</v>
      </c>
      <c r="I942" s="80" t="s">
        <v>98</v>
      </c>
      <c r="J942" s="80">
        <v>100</v>
      </c>
      <c r="K942" s="80">
        <v>132</v>
      </c>
      <c r="L942" s="80" t="s">
        <v>692</v>
      </c>
      <c r="M942" s="80">
        <v>0.78</v>
      </c>
      <c r="N942" s="80">
        <v>17.074656000000001</v>
      </c>
      <c r="O942" s="80">
        <v>-61.817520000000002</v>
      </c>
      <c r="P942" s="80" t="s">
        <v>195</v>
      </c>
      <c r="Q942" s="80">
        <v>0</v>
      </c>
      <c r="R942" s="80">
        <v>25.14509</v>
      </c>
      <c r="S942" s="80">
        <v>-80.396960000000007</v>
      </c>
      <c r="T942" s="80">
        <v>1170</v>
      </c>
      <c r="U942" s="91">
        <f>Table1[[#This Row],[Distribution Amount (Dollars)]]/Table1[[#This Row],[NEWdatediff]]</f>
        <v>1170</v>
      </c>
      <c r="V942" s="82" t="s">
        <v>140</v>
      </c>
      <c r="W942" s="82" t="s">
        <v>91</v>
      </c>
      <c r="X942" s="82" t="s">
        <v>72</v>
      </c>
      <c r="Y942" s="82" t="s">
        <v>73</v>
      </c>
      <c r="Z942" s="82">
        <v>1</v>
      </c>
      <c r="AB942" s="82" t="s">
        <v>2752</v>
      </c>
      <c r="AD942" s="82" t="s">
        <v>1410</v>
      </c>
      <c r="AE942" s="82" t="s">
        <v>2753</v>
      </c>
      <c r="AN942" s="82" t="s">
        <v>76</v>
      </c>
      <c r="AO942" s="82" t="s">
        <v>2754</v>
      </c>
      <c r="AP942" s="82">
        <v>150000</v>
      </c>
      <c r="AQ942" s="82" t="s">
        <v>109</v>
      </c>
      <c r="AR942" s="82" t="s">
        <v>4274</v>
      </c>
      <c r="AS942" s="84">
        <v>41728</v>
      </c>
      <c r="AT942" s="85">
        <v>2014</v>
      </c>
      <c r="AU942" s="82" t="s">
        <v>4277</v>
      </c>
      <c r="AV942" s="84">
        <v>42003</v>
      </c>
      <c r="AW942" s="85">
        <v>2014</v>
      </c>
      <c r="AX942" s="85">
        <f>Table1[[#This Row],[End TEST]]-Table1[[#This Row],[Start TEST]]</f>
        <v>0</v>
      </c>
      <c r="AY942" s="85">
        <f>Table1[[#This Row],[TEST_Diff]]+1</f>
        <v>1</v>
      </c>
      <c r="AZ942" s="92">
        <f>DATEDIF(Table1[[#This Row],[Start Year]],Table1[[#This Row],[End Year]],"d") / 365</f>
        <v>0.75342465753424659</v>
      </c>
    </row>
    <row r="943" spans="1:52" x14ac:dyDescent="0.5">
      <c r="A943" s="82">
        <v>81</v>
      </c>
      <c r="B943" s="82" t="s">
        <v>2749</v>
      </c>
      <c r="D943" s="90">
        <v>43371</v>
      </c>
      <c r="E943" s="90" t="s">
        <v>2750</v>
      </c>
      <c r="F943" s="90"/>
      <c r="G943" s="82" t="s">
        <v>2750</v>
      </c>
      <c r="H943" s="82" t="s">
        <v>2751</v>
      </c>
      <c r="I943" s="80" t="s">
        <v>98</v>
      </c>
      <c r="J943" s="80">
        <v>100</v>
      </c>
      <c r="K943" s="80">
        <v>132</v>
      </c>
      <c r="L943" s="80" t="s">
        <v>154</v>
      </c>
      <c r="M943" s="80">
        <v>0.7</v>
      </c>
      <c r="N943" s="80">
        <v>-19.166689999999999</v>
      </c>
      <c r="O943" s="80">
        <v>29.516362000000001</v>
      </c>
      <c r="P943" s="80" t="s">
        <v>69</v>
      </c>
      <c r="Q943" s="80">
        <v>0</v>
      </c>
      <c r="R943" s="80">
        <v>2.6272389999999999</v>
      </c>
      <c r="S943" s="80">
        <v>23.381664000000001</v>
      </c>
      <c r="T943" s="80">
        <v>1050</v>
      </c>
      <c r="U943" s="91">
        <f>Table1[[#This Row],[Distribution Amount (Dollars)]]/Table1[[#This Row],[NEWdatediff]]</f>
        <v>1050</v>
      </c>
      <c r="V943" s="82" t="s">
        <v>140</v>
      </c>
      <c r="W943" s="82" t="s">
        <v>91</v>
      </c>
      <c r="X943" s="82" t="s">
        <v>72</v>
      </c>
      <c r="Y943" s="82" t="s">
        <v>73</v>
      </c>
      <c r="Z943" s="82">
        <v>1</v>
      </c>
      <c r="AB943" s="82" t="s">
        <v>2752</v>
      </c>
      <c r="AD943" s="82" t="s">
        <v>1449</v>
      </c>
      <c r="AE943" s="82" t="s">
        <v>2753</v>
      </c>
      <c r="AN943" s="82" t="s">
        <v>76</v>
      </c>
      <c r="AO943" s="82" t="s">
        <v>2754</v>
      </c>
      <c r="AP943" s="82">
        <v>150000</v>
      </c>
      <c r="AQ943" s="82" t="s">
        <v>109</v>
      </c>
      <c r="AR943" s="82" t="s">
        <v>4274</v>
      </c>
      <c r="AS943" s="84">
        <v>41728</v>
      </c>
      <c r="AT943" s="85">
        <v>2014</v>
      </c>
      <c r="AU943" s="82" t="s">
        <v>4277</v>
      </c>
      <c r="AV943" s="84">
        <v>42003</v>
      </c>
      <c r="AW943" s="85">
        <v>2014</v>
      </c>
      <c r="AX943" s="85">
        <f>Table1[[#This Row],[End TEST]]-Table1[[#This Row],[Start TEST]]</f>
        <v>0</v>
      </c>
      <c r="AY943" s="85">
        <f>Table1[[#This Row],[TEST_Diff]]+1</f>
        <v>1</v>
      </c>
      <c r="AZ943" s="92">
        <f>DATEDIF(Table1[[#This Row],[Start Year]],Table1[[#This Row],[End Year]],"d") / 365</f>
        <v>0.75342465753424659</v>
      </c>
    </row>
    <row r="944" spans="1:52" x14ac:dyDescent="0.5">
      <c r="A944" s="82">
        <v>81</v>
      </c>
      <c r="B944" s="82" t="s">
        <v>2749</v>
      </c>
      <c r="D944" s="90">
        <v>43371</v>
      </c>
      <c r="E944" s="90" t="s">
        <v>2750</v>
      </c>
      <c r="F944" s="90"/>
      <c r="G944" s="82" t="s">
        <v>2750</v>
      </c>
      <c r="H944" s="82" t="s">
        <v>2751</v>
      </c>
      <c r="I944" s="80" t="s">
        <v>98</v>
      </c>
      <c r="J944" s="80">
        <v>100</v>
      </c>
      <c r="K944" s="80">
        <v>132</v>
      </c>
      <c r="L944" s="80" t="s">
        <v>1465</v>
      </c>
      <c r="M944" s="80">
        <v>2.78</v>
      </c>
      <c r="N944" s="80">
        <v>42.665439999999997</v>
      </c>
      <c r="O944" s="80">
        <v>21.165319</v>
      </c>
      <c r="P944" s="80" t="s">
        <v>307</v>
      </c>
      <c r="Q944" s="80">
        <v>0</v>
      </c>
      <c r="R944" s="80">
        <v>48.122632000000003</v>
      </c>
      <c r="S944" s="80">
        <v>30.108753</v>
      </c>
      <c r="T944" s="80">
        <v>4170</v>
      </c>
      <c r="U944" s="91">
        <f>Table1[[#This Row],[Distribution Amount (Dollars)]]/Table1[[#This Row],[NEWdatediff]]</f>
        <v>4170</v>
      </c>
      <c r="V944" s="82" t="s">
        <v>140</v>
      </c>
      <c r="W944" s="82" t="s">
        <v>91</v>
      </c>
      <c r="X944" s="82" t="s">
        <v>72</v>
      </c>
      <c r="Y944" s="82" t="s">
        <v>73</v>
      </c>
      <c r="Z944" s="82">
        <v>1</v>
      </c>
      <c r="AB944" s="82" t="s">
        <v>2752</v>
      </c>
      <c r="AD944" s="82" t="s">
        <v>82</v>
      </c>
      <c r="AE944" s="82" t="s">
        <v>2753</v>
      </c>
      <c r="AN944" s="82" t="s">
        <v>76</v>
      </c>
      <c r="AO944" s="82" t="s">
        <v>2754</v>
      </c>
      <c r="AP944" s="82">
        <v>150000</v>
      </c>
      <c r="AQ944" s="82" t="s">
        <v>109</v>
      </c>
      <c r="AR944" s="82" t="s">
        <v>4274</v>
      </c>
      <c r="AS944" s="84">
        <v>41728</v>
      </c>
      <c r="AT944" s="85">
        <v>2014</v>
      </c>
      <c r="AU944" s="82" t="s">
        <v>4277</v>
      </c>
      <c r="AV944" s="84">
        <v>42003</v>
      </c>
      <c r="AW944" s="85">
        <v>2014</v>
      </c>
      <c r="AX944" s="85">
        <f>Table1[[#This Row],[End TEST]]-Table1[[#This Row],[Start TEST]]</f>
        <v>0</v>
      </c>
      <c r="AY944" s="85">
        <f>Table1[[#This Row],[TEST_Diff]]+1</f>
        <v>1</v>
      </c>
      <c r="AZ944" s="92">
        <f>DATEDIF(Table1[[#This Row],[Start Year]],Table1[[#This Row],[End Year]],"d") / 365</f>
        <v>0.75342465753424659</v>
      </c>
    </row>
    <row r="945" spans="1:52" x14ac:dyDescent="0.5">
      <c r="A945" s="82">
        <v>81</v>
      </c>
      <c r="B945" s="82" t="s">
        <v>2749</v>
      </c>
      <c r="D945" s="90">
        <v>43371</v>
      </c>
      <c r="E945" s="90" t="s">
        <v>2750</v>
      </c>
      <c r="F945" s="90"/>
      <c r="G945" s="82" t="s">
        <v>2750</v>
      </c>
      <c r="H945" s="82" t="s">
        <v>2751</v>
      </c>
      <c r="I945" s="80" t="s">
        <v>98</v>
      </c>
      <c r="J945" s="80">
        <v>100</v>
      </c>
      <c r="K945" s="80">
        <v>132</v>
      </c>
      <c r="L945" s="80" t="s">
        <v>730</v>
      </c>
      <c r="M945" s="80">
        <v>0.45</v>
      </c>
      <c r="N945" s="80">
        <v>15.454166000000001</v>
      </c>
      <c r="O945" s="80">
        <v>18.732206000000001</v>
      </c>
      <c r="P945" s="80" t="s">
        <v>69</v>
      </c>
      <c r="Q945" s="80">
        <v>0</v>
      </c>
      <c r="R945" s="80">
        <v>2.6272389999999999</v>
      </c>
      <c r="S945" s="80">
        <v>23.381664000000001</v>
      </c>
      <c r="T945" s="80">
        <v>675</v>
      </c>
      <c r="U945" s="91">
        <f>Table1[[#This Row],[Distribution Amount (Dollars)]]/Table1[[#This Row],[NEWdatediff]]</f>
        <v>675</v>
      </c>
      <c r="V945" s="82" t="s">
        <v>140</v>
      </c>
      <c r="W945" s="82" t="s">
        <v>91</v>
      </c>
      <c r="X945" s="82" t="s">
        <v>72</v>
      </c>
      <c r="Y945" s="82" t="s">
        <v>73</v>
      </c>
      <c r="Z945" s="82">
        <v>1</v>
      </c>
      <c r="AB945" s="82" t="s">
        <v>2752</v>
      </c>
      <c r="AD945" s="82" t="s">
        <v>331</v>
      </c>
      <c r="AE945" s="82" t="s">
        <v>2753</v>
      </c>
      <c r="AN945" s="82" t="s">
        <v>76</v>
      </c>
      <c r="AO945" s="82" t="s">
        <v>2754</v>
      </c>
      <c r="AP945" s="82">
        <v>150000</v>
      </c>
      <c r="AQ945" s="82" t="s">
        <v>109</v>
      </c>
      <c r="AR945" s="82" t="s">
        <v>4274</v>
      </c>
      <c r="AS945" s="84">
        <v>41728</v>
      </c>
      <c r="AT945" s="85">
        <v>2014</v>
      </c>
      <c r="AU945" s="82" t="s">
        <v>4277</v>
      </c>
      <c r="AV945" s="84">
        <v>42003</v>
      </c>
      <c r="AW945" s="85">
        <v>2014</v>
      </c>
      <c r="AX945" s="85">
        <f>Table1[[#This Row],[End TEST]]-Table1[[#This Row],[Start TEST]]</f>
        <v>0</v>
      </c>
      <c r="AY945" s="85">
        <f>Table1[[#This Row],[TEST_Diff]]+1</f>
        <v>1</v>
      </c>
      <c r="AZ945" s="92">
        <f>DATEDIF(Table1[[#This Row],[Start Year]],Table1[[#This Row],[End Year]],"d") / 365</f>
        <v>0.75342465753424659</v>
      </c>
    </row>
    <row r="946" spans="1:52" x14ac:dyDescent="0.5">
      <c r="A946" s="82">
        <v>81</v>
      </c>
      <c r="B946" s="82" t="s">
        <v>2749</v>
      </c>
      <c r="D946" s="90">
        <v>43371</v>
      </c>
      <c r="E946" s="90" t="s">
        <v>2750</v>
      </c>
      <c r="F946" s="90"/>
      <c r="G946" s="82" t="s">
        <v>2750</v>
      </c>
      <c r="H946" s="82" t="s">
        <v>2751</v>
      </c>
      <c r="I946" s="80" t="s">
        <v>98</v>
      </c>
      <c r="J946" s="80">
        <v>100</v>
      </c>
      <c r="K946" s="80">
        <v>132</v>
      </c>
      <c r="L946" s="80" t="s">
        <v>267</v>
      </c>
      <c r="M946" s="80">
        <v>0.69</v>
      </c>
      <c r="N946" s="80">
        <v>30.585163000000001</v>
      </c>
      <c r="O946" s="80">
        <v>36.238415000000003</v>
      </c>
      <c r="P946" s="80" t="s">
        <v>268</v>
      </c>
      <c r="Q946" s="80">
        <v>0</v>
      </c>
      <c r="R946" s="80">
        <v>37.477907000000002</v>
      </c>
      <c r="S946" s="80">
        <v>39.411562000000004</v>
      </c>
      <c r="T946" s="80">
        <v>1035</v>
      </c>
      <c r="U946" s="91">
        <f>Table1[[#This Row],[Distribution Amount (Dollars)]]/Table1[[#This Row],[NEWdatediff]]</f>
        <v>1035</v>
      </c>
      <c r="V946" s="82" t="s">
        <v>140</v>
      </c>
      <c r="W946" s="82" t="s">
        <v>91</v>
      </c>
      <c r="X946" s="82" t="s">
        <v>72</v>
      </c>
      <c r="Y946" s="82" t="s">
        <v>73</v>
      </c>
      <c r="Z946" s="82">
        <v>1</v>
      </c>
      <c r="AB946" s="82" t="s">
        <v>2752</v>
      </c>
      <c r="AD946" s="82" t="s">
        <v>1442</v>
      </c>
      <c r="AE946" s="82" t="s">
        <v>2753</v>
      </c>
      <c r="AN946" s="82" t="s">
        <v>76</v>
      </c>
      <c r="AO946" s="82" t="s">
        <v>2754</v>
      </c>
      <c r="AP946" s="82">
        <v>150000</v>
      </c>
      <c r="AQ946" s="82" t="s">
        <v>109</v>
      </c>
      <c r="AR946" s="82" t="s">
        <v>4274</v>
      </c>
      <c r="AS946" s="84">
        <v>41728</v>
      </c>
      <c r="AT946" s="85">
        <v>2014</v>
      </c>
      <c r="AU946" s="82" t="s">
        <v>4277</v>
      </c>
      <c r="AV946" s="84">
        <v>42003</v>
      </c>
      <c r="AW946" s="85">
        <v>2014</v>
      </c>
      <c r="AX946" s="85">
        <f>Table1[[#This Row],[End TEST]]-Table1[[#This Row],[Start TEST]]</f>
        <v>0</v>
      </c>
      <c r="AY946" s="85">
        <f>Table1[[#This Row],[TEST_Diff]]+1</f>
        <v>1</v>
      </c>
      <c r="AZ946" s="92">
        <f>DATEDIF(Table1[[#This Row],[Start Year]],Table1[[#This Row],[End Year]],"d") / 365</f>
        <v>0.75342465753424659</v>
      </c>
    </row>
    <row r="947" spans="1:52" x14ac:dyDescent="0.5">
      <c r="A947" s="82">
        <v>81</v>
      </c>
      <c r="B947" s="82" t="s">
        <v>2749</v>
      </c>
      <c r="D947" s="90">
        <v>43371</v>
      </c>
      <c r="E947" s="90" t="s">
        <v>2750</v>
      </c>
      <c r="F947" s="90"/>
      <c r="G947" s="82" t="s">
        <v>2750</v>
      </c>
      <c r="H947" s="82" t="s">
        <v>2751</v>
      </c>
      <c r="I947" s="80" t="s">
        <v>98</v>
      </c>
      <c r="J947" s="80">
        <v>100</v>
      </c>
      <c r="K947" s="80">
        <v>132</v>
      </c>
      <c r="L947" s="80" t="s">
        <v>959</v>
      </c>
      <c r="M947" s="80">
        <v>0.78</v>
      </c>
      <c r="N947" s="80">
        <v>13.794185000000001</v>
      </c>
      <c r="O947" s="80">
        <v>-88.896529999999998</v>
      </c>
      <c r="P947" s="80" t="s">
        <v>308</v>
      </c>
      <c r="Q947" s="80">
        <v>0</v>
      </c>
      <c r="R947" s="80">
        <v>13.923406</v>
      </c>
      <c r="S947" s="80">
        <v>-86.952798999999999</v>
      </c>
      <c r="T947" s="80">
        <v>1170</v>
      </c>
      <c r="U947" s="91">
        <f>Table1[[#This Row],[Distribution Amount (Dollars)]]/Table1[[#This Row],[NEWdatediff]]</f>
        <v>1170</v>
      </c>
      <c r="V947" s="82" t="s">
        <v>140</v>
      </c>
      <c r="W947" s="82" t="s">
        <v>91</v>
      </c>
      <c r="X947" s="82" t="s">
        <v>72</v>
      </c>
      <c r="Y947" s="82" t="s">
        <v>73</v>
      </c>
      <c r="Z947" s="82">
        <v>1</v>
      </c>
      <c r="AB947" s="82" t="s">
        <v>2752</v>
      </c>
      <c r="AD947" s="82" t="s">
        <v>499</v>
      </c>
      <c r="AE947" s="82" t="s">
        <v>2753</v>
      </c>
      <c r="AN947" s="82" t="s">
        <v>76</v>
      </c>
      <c r="AO947" s="82" t="s">
        <v>2754</v>
      </c>
      <c r="AP947" s="82">
        <v>150000</v>
      </c>
      <c r="AQ947" s="82" t="s">
        <v>109</v>
      </c>
      <c r="AR947" s="82" t="s">
        <v>4274</v>
      </c>
      <c r="AS947" s="84">
        <v>41728</v>
      </c>
      <c r="AT947" s="85">
        <v>2014</v>
      </c>
      <c r="AU947" s="82" t="s">
        <v>4277</v>
      </c>
      <c r="AV947" s="84">
        <v>42003</v>
      </c>
      <c r="AW947" s="85">
        <v>2014</v>
      </c>
      <c r="AX947" s="85">
        <f>Table1[[#This Row],[End TEST]]-Table1[[#This Row],[Start TEST]]</f>
        <v>0</v>
      </c>
      <c r="AY947" s="85">
        <f>Table1[[#This Row],[TEST_Diff]]+1</f>
        <v>1</v>
      </c>
      <c r="AZ947" s="92">
        <f>DATEDIF(Table1[[#This Row],[Start Year]],Table1[[#This Row],[End Year]],"d") / 365</f>
        <v>0.75342465753424659</v>
      </c>
    </row>
    <row r="948" spans="1:52" x14ac:dyDescent="0.5">
      <c r="A948" s="82">
        <v>81</v>
      </c>
      <c r="B948" s="82" t="s">
        <v>2749</v>
      </c>
      <c r="D948" s="90">
        <v>43371</v>
      </c>
      <c r="E948" s="90" t="s">
        <v>2750</v>
      </c>
      <c r="F948" s="90"/>
      <c r="G948" s="82" t="s">
        <v>2750</v>
      </c>
      <c r="H948" s="82" t="s">
        <v>2751</v>
      </c>
      <c r="I948" s="80" t="s">
        <v>98</v>
      </c>
      <c r="J948" s="80">
        <v>100</v>
      </c>
      <c r="K948" s="80">
        <v>132</v>
      </c>
      <c r="L948" s="80" t="s">
        <v>1462</v>
      </c>
      <c r="M948" s="80">
        <v>0.69</v>
      </c>
      <c r="N948" s="80">
        <v>33.223190000000002</v>
      </c>
      <c r="O948" s="80">
        <v>43.679290999999999</v>
      </c>
      <c r="P948" s="80" t="s">
        <v>268</v>
      </c>
      <c r="Q948" s="80">
        <v>0</v>
      </c>
      <c r="R948" s="80">
        <v>37.477907000000002</v>
      </c>
      <c r="S948" s="80">
        <v>39.411562000000004</v>
      </c>
      <c r="T948" s="80">
        <v>1035</v>
      </c>
      <c r="U948" s="91">
        <f>Table1[[#This Row],[Distribution Amount (Dollars)]]/Table1[[#This Row],[NEWdatediff]]</f>
        <v>1035</v>
      </c>
      <c r="V948" s="82" t="s">
        <v>140</v>
      </c>
      <c r="W948" s="82" t="s">
        <v>91</v>
      </c>
      <c r="X948" s="82" t="s">
        <v>72</v>
      </c>
      <c r="Y948" s="82" t="s">
        <v>73</v>
      </c>
      <c r="Z948" s="82">
        <v>1</v>
      </c>
      <c r="AB948" s="82" t="s">
        <v>2752</v>
      </c>
      <c r="AD948" s="82" t="s">
        <v>1433</v>
      </c>
      <c r="AE948" s="82" t="s">
        <v>2753</v>
      </c>
      <c r="AN948" s="82" t="s">
        <v>76</v>
      </c>
      <c r="AO948" s="82" t="s">
        <v>2754</v>
      </c>
      <c r="AP948" s="82">
        <v>150000</v>
      </c>
      <c r="AQ948" s="82" t="s">
        <v>109</v>
      </c>
      <c r="AR948" s="82" t="s">
        <v>4274</v>
      </c>
      <c r="AS948" s="84">
        <v>41728</v>
      </c>
      <c r="AT948" s="85">
        <v>2014</v>
      </c>
      <c r="AU948" s="82" t="s">
        <v>4277</v>
      </c>
      <c r="AV948" s="84">
        <v>42003</v>
      </c>
      <c r="AW948" s="85">
        <v>2014</v>
      </c>
      <c r="AX948" s="85">
        <f>Table1[[#This Row],[End TEST]]-Table1[[#This Row],[Start TEST]]</f>
        <v>0</v>
      </c>
      <c r="AY948" s="85">
        <f>Table1[[#This Row],[TEST_Diff]]+1</f>
        <v>1</v>
      </c>
      <c r="AZ948" s="92">
        <f>DATEDIF(Table1[[#This Row],[Start Year]],Table1[[#This Row],[End Year]],"d") / 365</f>
        <v>0.75342465753424659</v>
      </c>
    </row>
    <row r="949" spans="1:52" x14ac:dyDescent="0.5">
      <c r="A949" s="82">
        <v>81</v>
      </c>
      <c r="B949" s="82" t="s">
        <v>2749</v>
      </c>
      <c r="D949" s="90">
        <v>43371</v>
      </c>
      <c r="E949" s="90" t="s">
        <v>2750</v>
      </c>
      <c r="F949" s="90"/>
      <c r="G949" s="82" t="s">
        <v>2750</v>
      </c>
      <c r="H949" s="82" t="s">
        <v>2751</v>
      </c>
      <c r="I949" s="80" t="s">
        <v>98</v>
      </c>
      <c r="J949" s="80">
        <v>100</v>
      </c>
      <c r="K949" s="80">
        <v>132</v>
      </c>
      <c r="L949" s="80" t="s">
        <v>312</v>
      </c>
      <c r="M949" s="80">
        <v>0.45</v>
      </c>
      <c r="N949" s="80">
        <v>-29.140993000000002</v>
      </c>
      <c r="O949" s="80">
        <v>24.367459</v>
      </c>
      <c r="P949" s="80" t="s">
        <v>69</v>
      </c>
      <c r="Q949" s="80">
        <v>0</v>
      </c>
      <c r="R949" s="80">
        <v>2.6272389999999999</v>
      </c>
      <c r="S949" s="80">
        <v>23.381664000000001</v>
      </c>
      <c r="T949" s="80">
        <v>675</v>
      </c>
      <c r="U949" s="91">
        <f>Table1[[#This Row],[Distribution Amount (Dollars)]]/Table1[[#This Row],[NEWdatediff]]</f>
        <v>675</v>
      </c>
      <c r="V949" s="82" t="s">
        <v>140</v>
      </c>
      <c r="W949" s="82" t="s">
        <v>91</v>
      </c>
      <c r="X949" s="82" t="s">
        <v>72</v>
      </c>
      <c r="Y949" s="82" t="s">
        <v>73</v>
      </c>
      <c r="Z949" s="82">
        <v>1</v>
      </c>
      <c r="AB949" s="82" t="s">
        <v>2752</v>
      </c>
      <c r="AD949" s="82" t="s">
        <v>720</v>
      </c>
      <c r="AE949" s="82" t="s">
        <v>2753</v>
      </c>
      <c r="AN949" s="82" t="s">
        <v>76</v>
      </c>
      <c r="AO949" s="82" t="s">
        <v>2754</v>
      </c>
      <c r="AP949" s="82">
        <v>150000</v>
      </c>
      <c r="AQ949" s="82" t="s">
        <v>109</v>
      </c>
      <c r="AR949" s="82" t="s">
        <v>4274</v>
      </c>
      <c r="AS949" s="84">
        <v>41728</v>
      </c>
      <c r="AT949" s="85">
        <v>2014</v>
      </c>
      <c r="AU949" s="82" t="s">
        <v>4277</v>
      </c>
      <c r="AV949" s="84">
        <v>42003</v>
      </c>
      <c r="AW949" s="85">
        <v>2014</v>
      </c>
      <c r="AX949" s="85">
        <f>Table1[[#This Row],[End TEST]]-Table1[[#This Row],[Start TEST]]</f>
        <v>0</v>
      </c>
      <c r="AY949" s="85">
        <f>Table1[[#This Row],[TEST_Diff]]+1</f>
        <v>1</v>
      </c>
      <c r="AZ949" s="92">
        <f>DATEDIF(Table1[[#This Row],[Start Year]],Table1[[#This Row],[End Year]],"d") / 365</f>
        <v>0.75342465753424659</v>
      </c>
    </row>
    <row r="950" spans="1:52" x14ac:dyDescent="0.5">
      <c r="A950" s="82">
        <v>81</v>
      </c>
      <c r="B950" s="82" t="s">
        <v>2749</v>
      </c>
      <c r="D950" s="90">
        <v>43371</v>
      </c>
      <c r="E950" s="90" t="s">
        <v>2750</v>
      </c>
      <c r="F950" s="90"/>
      <c r="G950" s="82" t="s">
        <v>2750</v>
      </c>
      <c r="H950" s="82" t="s">
        <v>2751</v>
      </c>
      <c r="I950" s="80" t="s">
        <v>98</v>
      </c>
      <c r="J950" s="80">
        <v>100</v>
      </c>
      <c r="K950" s="80">
        <v>132</v>
      </c>
      <c r="L950" s="80" t="s">
        <v>1443</v>
      </c>
      <c r="M950" s="80">
        <v>0.78</v>
      </c>
      <c r="N950" s="80">
        <v>9.7489170000000005</v>
      </c>
      <c r="O950" s="80">
        <v>-83.753426000000005</v>
      </c>
      <c r="P950" s="80" t="s">
        <v>308</v>
      </c>
      <c r="Q950" s="80">
        <v>0</v>
      </c>
      <c r="R950" s="80">
        <v>13.923406</v>
      </c>
      <c r="S950" s="80">
        <v>-86.952798999999999</v>
      </c>
      <c r="T950" s="80">
        <v>1170</v>
      </c>
      <c r="U950" s="91">
        <f>Table1[[#This Row],[Distribution Amount (Dollars)]]/Table1[[#This Row],[NEWdatediff]]</f>
        <v>1170</v>
      </c>
      <c r="V950" s="82" t="s">
        <v>140</v>
      </c>
      <c r="W950" s="82" t="s">
        <v>91</v>
      </c>
      <c r="X950" s="82" t="s">
        <v>72</v>
      </c>
      <c r="Y950" s="82" t="s">
        <v>73</v>
      </c>
      <c r="Z950" s="82">
        <v>1</v>
      </c>
      <c r="AB950" s="82" t="s">
        <v>2752</v>
      </c>
      <c r="AD950" s="82" t="s">
        <v>1464</v>
      </c>
      <c r="AE950" s="82" t="s">
        <v>2753</v>
      </c>
      <c r="AN950" s="82" t="s">
        <v>76</v>
      </c>
      <c r="AO950" s="82" t="s">
        <v>2754</v>
      </c>
      <c r="AP950" s="82">
        <v>150000</v>
      </c>
      <c r="AQ950" s="82" t="s">
        <v>109</v>
      </c>
      <c r="AR950" s="82" t="s">
        <v>4274</v>
      </c>
      <c r="AS950" s="84">
        <v>41728</v>
      </c>
      <c r="AT950" s="85">
        <v>2014</v>
      </c>
      <c r="AU950" s="82" t="s">
        <v>4277</v>
      </c>
      <c r="AV950" s="84">
        <v>42003</v>
      </c>
      <c r="AW950" s="85">
        <v>2014</v>
      </c>
      <c r="AX950" s="85">
        <f>Table1[[#This Row],[End TEST]]-Table1[[#This Row],[Start TEST]]</f>
        <v>0</v>
      </c>
      <c r="AY950" s="85">
        <f>Table1[[#This Row],[TEST_Diff]]+1</f>
        <v>1</v>
      </c>
      <c r="AZ950" s="92">
        <f>DATEDIF(Table1[[#This Row],[Start Year]],Table1[[#This Row],[End Year]],"d") / 365</f>
        <v>0.75342465753424659</v>
      </c>
    </row>
    <row r="951" spans="1:52" x14ac:dyDescent="0.5">
      <c r="A951" s="82">
        <v>81</v>
      </c>
      <c r="B951" s="82" t="s">
        <v>2749</v>
      </c>
      <c r="D951" s="90">
        <v>43371</v>
      </c>
      <c r="E951" s="90" t="s">
        <v>2750</v>
      </c>
      <c r="F951" s="90"/>
      <c r="G951" s="82" t="s">
        <v>2750</v>
      </c>
      <c r="H951" s="82" t="s">
        <v>2751</v>
      </c>
      <c r="I951" s="80" t="s">
        <v>98</v>
      </c>
      <c r="J951" s="80">
        <v>100</v>
      </c>
      <c r="K951" s="80">
        <v>132</v>
      </c>
      <c r="L951" s="80" t="s">
        <v>1458</v>
      </c>
      <c r="M951" s="80">
        <v>0.45</v>
      </c>
      <c r="N951" s="80">
        <v>-22.957640000000001</v>
      </c>
      <c r="O951" s="80">
        <v>18.490410000000001</v>
      </c>
      <c r="P951" s="80" t="s">
        <v>69</v>
      </c>
      <c r="Q951" s="80">
        <v>0</v>
      </c>
      <c r="R951" s="80">
        <v>2.6272389999999999</v>
      </c>
      <c r="S951" s="80">
        <v>23.381664000000001</v>
      </c>
      <c r="T951" s="80">
        <v>675</v>
      </c>
      <c r="U951" s="91">
        <f>Table1[[#This Row],[Distribution Amount (Dollars)]]/Table1[[#This Row],[NEWdatediff]]</f>
        <v>675</v>
      </c>
      <c r="V951" s="82" t="s">
        <v>140</v>
      </c>
      <c r="W951" s="82" t="s">
        <v>91</v>
      </c>
      <c r="X951" s="82" t="s">
        <v>72</v>
      </c>
      <c r="Y951" s="82" t="s">
        <v>73</v>
      </c>
      <c r="Z951" s="82">
        <v>1</v>
      </c>
      <c r="AB951" s="82" t="s">
        <v>2752</v>
      </c>
      <c r="AD951" s="82" t="s">
        <v>683</v>
      </c>
      <c r="AE951" s="82" t="s">
        <v>2753</v>
      </c>
      <c r="AN951" s="82" t="s">
        <v>76</v>
      </c>
      <c r="AO951" s="82" t="s">
        <v>2754</v>
      </c>
      <c r="AP951" s="82">
        <v>150000</v>
      </c>
      <c r="AQ951" s="82" t="s">
        <v>109</v>
      </c>
      <c r="AR951" s="82" t="s">
        <v>4274</v>
      </c>
      <c r="AS951" s="84">
        <v>41728</v>
      </c>
      <c r="AT951" s="85">
        <v>2014</v>
      </c>
      <c r="AU951" s="82" t="s">
        <v>4277</v>
      </c>
      <c r="AV951" s="84">
        <v>42003</v>
      </c>
      <c r="AW951" s="85">
        <v>2014</v>
      </c>
      <c r="AX951" s="85">
        <f>Table1[[#This Row],[End TEST]]-Table1[[#This Row],[Start TEST]]</f>
        <v>0</v>
      </c>
      <c r="AY951" s="85">
        <f>Table1[[#This Row],[TEST_Diff]]+1</f>
        <v>1</v>
      </c>
      <c r="AZ951" s="92">
        <f>DATEDIF(Table1[[#This Row],[Start Year]],Table1[[#This Row],[End Year]],"d") / 365</f>
        <v>0.75342465753424659</v>
      </c>
    </row>
    <row r="952" spans="1:52" x14ac:dyDescent="0.5">
      <c r="A952" s="82">
        <v>81</v>
      </c>
      <c r="B952" s="82" t="s">
        <v>2749</v>
      </c>
      <c r="D952" s="90">
        <v>43371</v>
      </c>
      <c r="E952" s="90" t="s">
        <v>2750</v>
      </c>
      <c r="F952" s="90"/>
      <c r="G952" s="82" t="s">
        <v>2750</v>
      </c>
      <c r="H952" s="82" t="s">
        <v>2751</v>
      </c>
      <c r="I952" s="80" t="s">
        <v>98</v>
      </c>
      <c r="J952" s="80">
        <v>100</v>
      </c>
      <c r="K952" s="80">
        <v>132</v>
      </c>
      <c r="L952" s="80" t="s">
        <v>1427</v>
      </c>
      <c r="M952" s="80">
        <v>0.45</v>
      </c>
      <c r="N952" s="80">
        <v>13.178000000000001</v>
      </c>
      <c r="O952" s="80">
        <v>30.231000999999999</v>
      </c>
      <c r="P952" s="80" t="s">
        <v>110</v>
      </c>
      <c r="Q952" s="80">
        <v>0</v>
      </c>
      <c r="R952" s="80">
        <v>26.625188000000001</v>
      </c>
      <c r="S952" s="80">
        <v>6.809552</v>
      </c>
      <c r="T952" s="80">
        <v>675</v>
      </c>
      <c r="U952" s="91">
        <f>Table1[[#This Row],[Distribution Amount (Dollars)]]/Table1[[#This Row],[NEWdatediff]]</f>
        <v>675</v>
      </c>
      <c r="V952" s="82" t="s">
        <v>140</v>
      </c>
      <c r="W952" s="82" t="s">
        <v>91</v>
      </c>
      <c r="X952" s="82" t="s">
        <v>72</v>
      </c>
      <c r="Y952" s="82" t="s">
        <v>73</v>
      </c>
      <c r="Z952" s="82">
        <v>1</v>
      </c>
      <c r="AB952" s="82" t="s">
        <v>2752</v>
      </c>
      <c r="AD952" s="82" t="s">
        <v>641</v>
      </c>
      <c r="AE952" s="82" t="s">
        <v>2753</v>
      </c>
      <c r="AN952" s="82" t="s">
        <v>76</v>
      </c>
      <c r="AO952" s="82" t="s">
        <v>2754</v>
      </c>
      <c r="AP952" s="82">
        <v>150000</v>
      </c>
      <c r="AQ952" s="82" t="s">
        <v>109</v>
      </c>
      <c r="AR952" s="82" t="s">
        <v>4274</v>
      </c>
      <c r="AS952" s="84">
        <v>41728</v>
      </c>
      <c r="AT952" s="85">
        <v>2014</v>
      </c>
      <c r="AU952" s="82" t="s">
        <v>4277</v>
      </c>
      <c r="AV952" s="84">
        <v>42003</v>
      </c>
      <c r="AW952" s="85">
        <v>2014</v>
      </c>
      <c r="AX952" s="85">
        <f>Table1[[#This Row],[End TEST]]-Table1[[#This Row],[Start TEST]]</f>
        <v>0</v>
      </c>
      <c r="AY952" s="85">
        <f>Table1[[#This Row],[TEST_Diff]]+1</f>
        <v>1</v>
      </c>
      <c r="AZ952" s="92">
        <f>DATEDIF(Table1[[#This Row],[Start Year]],Table1[[#This Row],[End Year]],"d") / 365</f>
        <v>0.75342465753424659</v>
      </c>
    </row>
    <row r="953" spans="1:52" x14ac:dyDescent="0.5">
      <c r="A953" s="82">
        <v>81</v>
      </c>
      <c r="B953" s="82" t="s">
        <v>2749</v>
      </c>
      <c r="D953" s="90">
        <v>43371</v>
      </c>
      <c r="E953" s="90" t="s">
        <v>2750</v>
      </c>
      <c r="F953" s="90"/>
      <c r="G953" s="82" t="s">
        <v>2750</v>
      </c>
      <c r="H953" s="82" t="s">
        <v>2751</v>
      </c>
      <c r="I953" s="80" t="s">
        <v>98</v>
      </c>
      <c r="J953" s="80">
        <v>100</v>
      </c>
      <c r="K953" s="80">
        <v>132</v>
      </c>
      <c r="L953" s="80" t="s">
        <v>500</v>
      </c>
      <c r="M953" s="80">
        <v>0.69</v>
      </c>
      <c r="N953" s="80">
        <v>51.19171</v>
      </c>
      <c r="O953" s="80">
        <v>7.0523000000000002E-2</v>
      </c>
      <c r="P953" s="80" t="s">
        <v>113</v>
      </c>
      <c r="Q953" s="80">
        <v>0</v>
      </c>
      <c r="R953" s="80">
        <v>10.278548000000001</v>
      </c>
      <c r="S953" s="80">
        <v>102.006446</v>
      </c>
      <c r="T953" s="80">
        <v>1035</v>
      </c>
      <c r="U953" s="91">
        <f>Table1[[#This Row],[Distribution Amount (Dollars)]]/Table1[[#This Row],[NEWdatediff]]</f>
        <v>1035</v>
      </c>
      <c r="V953" s="82" t="s">
        <v>140</v>
      </c>
      <c r="W953" s="82" t="s">
        <v>91</v>
      </c>
      <c r="X953" s="82" t="s">
        <v>72</v>
      </c>
      <c r="Y953" s="82" t="s">
        <v>73</v>
      </c>
      <c r="Z953" s="82">
        <v>1</v>
      </c>
      <c r="AB953" s="82" t="s">
        <v>2752</v>
      </c>
      <c r="AD953" s="82" t="s">
        <v>1431</v>
      </c>
      <c r="AE953" s="82" t="s">
        <v>2753</v>
      </c>
      <c r="AN953" s="82" t="s">
        <v>76</v>
      </c>
      <c r="AO953" s="82" t="s">
        <v>2754</v>
      </c>
      <c r="AP953" s="82">
        <v>150000</v>
      </c>
      <c r="AQ953" s="82" t="s">
        <v>109</v>
      </c>
      <c r="AR953" s="82" t="s">
        <v>4274</v>
      </c>
      <c r="AS953" s="84">
        <v>41728</v>
      </c>
      <c r="AT953" s="85">
        <v>2014</v>
      </c>
      <c r="AU953" s="82" t="s">
        <v>4277</v>
      </c>
      <c r="AV953" s="84">
        <v>42003</v>
      </c>
      <c r="AW953" s="85">
        <v>2014</v>
      </c>
      <c r="AX953" s="85">
        <f>Table1[[#This Row],[End TEST]]-Table1[[#This Row],[Start TEST]]</f>
        <v>0</v>
      </c>
      <c r="AY953" s="85">
        <f>Table1[[#This Row],[TEST_Diff]]+1</f>
        <v>1</v>
      </c>
      <c r="AZ953" s="92">
        <f>DATEDIF(Table1[[#This Row],[Start Year]],Table1[[#This Row],[End Year]],"d") / 365</f>
        <v>0.75342465753424659</v>
      </c>
    </row>
    <row r="954" spans="1:52" x14ac:dyDescent="0.5">
      <c r="A954" s="82">
        <v>81</v>
      </c>
      <c r="B954" s="82" t="s">
        <v>2749</v>
      </c>
      <c r="D954" s="90">
        <v>43371</v>
      </c>
      <c r="E954" s="90" t="s">
        <v>2750</v>
      </c>
      <c r="F954" s="90"/>
      <c r="G954" s="82" t="s">
        <v>2750</v>
      </c>
      <c r="H954" s="82" t="s">
        <v>2751</v>
      </c>
      <c r="I954" s="80" t="s">
        <v>98</v>
      </c>
      <c r="J954" s="80">
        <v>100</v>
      </c>
      <c r="K954" s="80">
        <v>132</v>
      </c>
      <c r="L954" s="80" t="s">
        <v>600</v>
      </c>
      <c r="M954" s="80">
        <v>0.69</v>
      </c>
      <c r="N954" s="80">
        <v>21.916222000000001</v>
      </c>
      <c r="O954" s="80">
        <v>95.955971000000005</v>
      </c>
      <c r="P954" s="80" t="s">
        <v>113</v>
      </c>
      <c r="Q954" s="80">
        <v>0</v>
      </c>
      <c r="R954" s="80">
        <v>10.278548000000001</v>
      </c>
      <c r="S954" s="80">
        <v>102.006446</v>
      </c>
      <c r="T954" s="80">
        <v>1035</v>
      </c>
      <c r="U954" s="91">
        <f>Table1[[#This Row],[Distribution Amount (Dollars)]]/Table1[[#This Row],[NEWdatediff]]</f>
        <v>1035</v>
      </c>
      <c r="V954" s="82" t="s">
        <v>140</v>
      </c>
      <c r="W954" s="82" t="s">
        <v>91</v>
      </c>
      <c r="X954" s="82" t="s">
        <v>72</v>
      </c>
      <c r="Y954" s="82" t="s">
        <v>73</v>
      </c>
      <c r="Z954" s="82">
        <v>1</v>
      </c>
      <c r="AB954" s="82" t="s">
        <v>2752</v>
      </c>
      <c r="AD954" s="82" t="s">
        <v>1447</v>
      </c>
      <c r="AE954" s="82" t="s">
        <v>2753</v>
      </c>
      <c r="AN954" s="82" t="s">
        <v>76</v>
      </c>
      <c r="AO954" s="82" t="s">
        <v>2754</v>
      </c>
      <c r="AP954" s="82">
        <v>150000</v>
      </c>
      <c r="AQ954" s="82" t="s">
        <v>109</v>
      </c>
      <c r="AR954" s="82" t="s">
        <v>4274</v>
      </c>
      <c r="AS954" s="84">
        <v>41728</v>
      </c>
      <c r="AT954" s="85">
        <v>2014</v>
      </c>
      <c r="AU954" s="82" t="s">
        <v>4277</v>
      </c>
      <c r="AV954" s="84">
        <v>42003</v>
      </c>
      <c r="AW954" s="85">
        <v>2014</v>
      </c>
      <c r="AX954" s="85">
        <f>Table1[[#This Row],[End TEST]]-Table1[[#This Row],[Start TEST]]</f>
        <v>0</v>
      </c>
      <c r="AY954" s="85">
        <f>Table1[[#This Row],[TEST_Diff]]+1</f>
        <v>1</v>
      </c>
      <c r="AZ954" s="92">
        <f>DATEDIF(Table1[[#This Row],[Start Year]],Table1[[#This Row],[End Year]],"d") / 365</f>
        <v>0.75342465753424659</v>
      </c>
    </row>
    <row r="955" spans="1:52" x14ac:dyDescent="0.5">
      <c r="A955" s="82">
        <v>81</v>
      </c>
      <c r="B955" s="82" t="s">
        <v>2749</v>
      </c>
      <c r="D955" s="90">
        <v>43371</v>
      </c>
      <c r="E955" s="90" t="s">
        <v>2750</v>
      </c>
      <c r="F955" s="90"/>
      <c r="G955" s="82" t="s">
        <v>2750</v>
      </c>
      <c r="H955" s="82" t="s">
        <v>2751</v>
      </c>
      <c r="I955" s="80" t="s">
        <v>98</v>
      </c>
      <c r="J955" s="80">
        <v>100</v>
      </c>
      <c r="K955" s="80">
        <v>132</v>
      </c>
      <c r="L955" s="80" t="s">
        <v>1434</v>
      </c>
      <c r="M955" s="80">
        <v>0.45</v>
      </c>
      <c r="N955" s="80">
        <v>21.007891000000001</v>
      </c>
      <c r="O955" s="80">
        <v>-10.940835</v>
      </c>
      <c r="P955" s="80" t="s">
        <v>69</v>
      </c>
      <c r="Q955" s="80">
        <v>0</v>
      </c>
      <c r="R955" s="80">
        <v>2.6272389999999999</v>
      </c>
      <c r="S955" s="80">
        <v>23.381664000000001</v>
      </c>
      <c r="T955" s="80">
        <v>675</v>
      </c>
      <c r="U955" s="91">
        <f>Table1[[#This Row],[Distribution Amount (Dollars)]]/Table1[[#This Row],[NEWdatediff]]</f>
        <v>675</v>
      </c>
      <c r="V955" s="82" t="s">
        <v>140</v>
      </c>
      <c r="W955" s="82" t="s">
        <v>91</v>
      </c>
      <c r="X955" s="82" t="s">
        <v>72</v>
      </c>
      <c r="Y955" s="82" t="s">
        <v>73</v>
      </c>
      <c r="Z955" s="82">
        <v>1</v>
      </c>
      <c r="AB955" s="82" t="s">
        <v>2752</v>
      </c>
      <c r="AD955" s="82" t="s">
        <v>1439</v>
      </c>
      <c r="AE955" s="82" t="s">
        <v>2753</v>
      </c>
      <c r="AN955" s="82" t="s">
        <v>76</v>
      </c>
      <c r="AO955" s="82" t="s">
        <v>2754</v>
      </c>
      <c r="AP955" s="82">
        <v>150000</v>
      </c>
      <c r="AQ955" s="82" t="s">
        <v>109</v>
      </c>
      <c r="AR955" s="82" t="s">
        <v>4274</v>
      </c>
      <c r="AS955" s="84">
        <v>41728</v>
      </c>
      <c r="AT955" s="85">
        <v>2014</v>
      </c>
      <c r="AU955" s="82" t="s">
        <v>4277</v>
      </c>
      <c r="AV955" s="84">
        <v>42003</v>
      </c>
      <c r="AW955" s="85">
        <v>2014</v>
      </c>
      <c r="AX955" s="85">
        <f>Table1[[#This Row],[End TEST]]-Table1[[#This Row],[Start TEST]]</f>
        <v>0</v>
      </c>
      <c r="AY955" s="85">
        <f>Table1[[#This Row],[TEST_Diff]]+1</f>
        <v>1</v>
      </c>
      <c r="AZ955" s="92">
        <f>DATEDIF(Table1[[#This Row],[Start Year]],Table1[[#This Row],[End Year]],"d") / 365</f>
        <v>0.75342465753424659</v>
      </c>
    </row>
    <row r="956" spans="1:52" x14ac:dyDescent="0.5">
      <c r="A956" s="82">
        <v>81</v>
      </c>
      <c r="B956" s="82" t="s">
        <v>2749</v>
      </c>
      <c r="D956" s="90">
        <v>43371</v>
      </c>
      <c r="E956" s="90" t="s">
        <v>2750</v>
      </c>
      <c r="F956" s="90"/>
      <c r="G956" s="82" t="s">
        <v>2750</v>
      </c>
      <c r="H956" s="82" t="s">
        <v>2751</v>
      </c>
      <c r="I956" s="80" t="s">
        <v>98</v>
      </c>
      <c r="J956" s="80">
        <v>100</v>
      </c>
      <c r="K956" s="80">
        <v>132</v>
      </c>
      <c r="L956" s="80" t="s">
        <v>1454</v>
      </c>
      <c r="M956" s="80">
        <v>0.78</v>
      </c>
      <c r="N956" s="80">
        <v>3.919305</v>
      </c>
      <c r="O956" s="80">
        <v>-56.027782000000002</v>
      </c>
      <c r="P956" s="80" t="s">
        <v>84</v>
      </c>
      <c r="Q956" s="80">
        <v>0</v>
      </c>
      <c r="R956" s="80">
        <v>-15.623037</v>
      </c>
      <c r="S956" s="80">
        <v>-59.0625</v>
      </c>
      <c r="T956" s="80">
        <v>1170</v>
      </c>
      <c r="U956" s="91">
        <f>Table1[[#This Row],[Distribution Amount (Dollars)]]/Table1[[#This Row],[NEWdatediff]]</f>
        <v>1170</v>
      </c>
      <c r="V956" s="82" t="s">
        <v>140</v>
      </c>
      <c r="W956" s="82" t="s">
        <v>91</v>
      </c>
      <c r="X956" s="82" t="s">
        <v>72</v>
      </c>
      <c r="Y956" s="82" t="s">
        <v>73</v>
      </c>
      <c r="Z956" s="82">
        <v>1</v>
      </c>
      <c r="AB956" s="82" t="s">
        <v>2752</v>
      </c>
      <c r="AD956" s="82" t="s">
        <v>179</v>
      </c>
      <c r="AE956" s="82" t="s">
        <v>2753</v>
      </c>
      <c r="AN956" s="82" t="s">
        <v>76</v>
      </c>
      <c r="AO956" s="82" t="s">
        <v>2754</v>
      </c>
      <c r="AP956" s="82">
        <v>150000</v>
      </c>
      <c r="AQ956" s="82" t="s">
        <v>109</v>
      </c>
      <c r="AR956" s="82" t="s">
        <v>4274</v>
      </c>
      <c r="AS956" s="84">
        <v>41728</v>
      </c>
      <c r="AT956" s="85">
        <v>2014</v>
      </c>
      <c r="AU956" s="82" t="s">
        <v>4277</v>
      </c>
      <c r="AV956" s="84">
        <v>42003</v>
      </c>
      <c r="AW956" s="85">
        <v>2014</v>
      </c>
      <c r="AX956" s="85">
        <f>Table1[[#This Row],[End TEST]]-Table1[[#This Row],[Start TEST]]</f>
        <v>0</v>
      </c>
      <c r="AY956" s="85">
        <f>Table1[[#This Row],[TEST_Diff]]+1</f>
        <v>1</v>
      </c>
      <c r="AZ956" s="92">
        <f>DATEDIF(Table1[[#This Row],[Start Year]],Table1[[#This Row],[End Year]],"d") / 365</f>
        <v>0.75342465753424659</v>
      </c>
    </row>
    <row r="957" spans="1:52" x14ac:dyDescent="0.5">
      <c r="A957" s="82">
        <v>81</v>
      </c>
      <c r="B957" s="82" t="s">
        <v>2749</v>
      </c>
      <c r="D957" s="90">
        <v>43371</v>
      </c>
      <c r="E957" s="90" t="s">
        <v>2750</v>
      </c>
      <c r="F957" s="90"/>
      <c r="G957" s="82" t="s">
        <v>2750</v>
      </c>
      <c r="H957" s="82" t="s">
        <v>2751</v>
      </c>
      <c r="I957" s="80" t="s">
        <v>98</v>
      </c>
      <c r="J957" s="80">
        <v>100</v>
      </c>
      <c r="K957" s="80">
        <v>132</v>
      </c>
      <c r="L957" s="80" t="s">
        <v>1440</v>
      </c>
      <c r="M957" s="80">
        <v>0.45</v>
      </c>
      <c r="N957" s="80">
        <v>15.339</v>
      </c>
      <c r="O957" s="80">
        <v>38.937111000000002</v>
      </c>
      <c r="P957" s="80" t="s">
        <v>69</v>
      </c>
      <c r="Q957" s="80">
        <v>0</v>
      </c>
      <c r="R957" s="80">
        <v>2.6272389999999999</v>
      </c>
      <c r="S957" s="80">
        <v>23.381664000000001</v>
      </c>
      <c r="T957" s="80">
        <v>675</v>
      </c>
      <c r="U957" s="91">
        <f>Table1[[#This Row],[Distribution Amount (Dollars)]]/Table1[[#This Row],[NEWdatediff]]</f>
        <v>675</v>
      </c>
      <c r="V957" s="82" t="s">
        <v>140</v>
      </c>
      <c r="W957" s="82" t="s">
        <v>91</v>
      </c>
      <c r="X957" s="82" t="s">
        <v>72</v>
      </c>
      <c r="Y957" s="82" t="s">
        <v>73</v>
      </c>
      <c r="Z957" s="82">
        <v>1</v>
      </c>
      <c r="AB957" s="82" t="s">
        <v>2752</v>
      </c>
      <c r="AD957" s="82" t="s">
        <v>1460</v>
      </c>
      <c r="AE957" s="82" t="s">
        <v>2753</v>
      </c>
      <c r="AN957" s="82" t="s">
        <v>76</v>
      </c>
      <c r="AO957" s="82" t="s">
        <v>2754</v>
      </c>
      <c r="AP957" s="82">
        <v>150000</v>
      </c>
      <c r="AQ957" s="82" t="s">
        <v>109</v>
      </c>
      <c r="AR957" s="82" t="s">
        <v>4274</v>
      </c>
      <c r="AS957" s="84">
        <v>41728</v>
      </c>
      <c r="AT957" s="85">
        <v>2014</v>
      </c>
      <c r="AU957" s="82" t="s">
        <v>4277</v>
      </c>
      <c r="AV957" s="84">
        <v>42003</v>
      </c>
      <c r="AW957" s="85">
        <v>2014</v>
      </c>
      <c r="AX957" s="85">
        <f>Table1[[#This Row],[End TEST]]-Table1[[#This Row],[Start TEST]]</f>
        <v>0</v>
      </c>
      <c r="AY957" s="85">
        <f>Table1[[#This Row],[TEST_Diff]]+1</f>
        <v>1</v>
      </c>
      <c r="AZ957" s="92">
        <f>DATEDIF(Table1[[#This Row],[Start Year]],Table1[[#This Row],[End Year]],"d") / 365</f>
        <v>0.75342465753424659</v>
      </c>
    </row>
    <row r="958" spans="1:52" x14ac:dyDescent="0.5">
      <c r="A958" s="82">
        <v>81</v>
      </c>
      <c r="B958" s="82" t="s">
        <v>2749</v>
      </c>
      <c r="D958" s="90">
        <v>43371</v>
      </c>
      <c r="E958" s="90" t="s">
        <v>2750</v>
      </c>
      <c r="F958" s="90"/>
      <c r="G958" s="82" t="s">
        <v>2750</v>
      </c>
      <c r="H958" s="82" t="s">
        <v>2751</v>
      </c>
      <c r="I958" s="80" t="s">
        <v>98</v>
      </c>
      <c r="J958" s="80">
        <v>100</v>
      </c>
      <c r="K958" s="80">
        <v>132</v>
      </c>
      <c r="L958" s="80" t="s">
        <v>1421</v>
      </c>
      <c r="M958" s="80">
        <v>0.45</v>
      </c>
      <c r="N958" s="80">
        <v>13.444526</v>
      </c>
      <c r="O958" s="80">
        <v>-15.912853999999999</v>
      </c>
      <c r="P958" s="80" t="s">
        <v>69</v>
      </c>
      <c r="Q958" s="80">
        <v>0</v>
      </c>
      <c r="R958" s="80">
        <v>2.6272389999999999</v>
      </c>
      <c r="S958" s="80">
        <v>23.381664000000001</v>
      </c>
      <c r="T958" s="80">
        <v>675</v>
      </c>
      <c r="U958" s="91">
        <f>Table1[[#This Row],[Distribution Amount (Dollars)]]/Table1[[#This Row],[NEWdatediff]]</f>
        <v>675</v>
      </c>
      <c r="V958" s="82" t="s">
        <v>140</v>
      </c>
      <c r="W958" s="82" t="s">
        <v>91</v>
      </c>
      <c r="X958" s="82" t="s">
        <v>72</v>
      </c>
      <c r="Y958" s="82" t="s">
        <v>73</v>
      </c>
      <c r="Z958" s="82">
        <v>1</v>
      </c>
      <c r="AB958" s="82" t="s">
        <v>2752</v>
      </c>
      <c r="AD958" s="82" t="s">
        <v>1428</v>
      </c>
      <c r="AE958" s="82" t="s">
        <v>2753</v>
      </c>
      <c r="AN958" s="82" t="s">
        <v>76</v>
      </c>
      <c r="AO958" s="82" t="s">
        <v>2754</v>
      </c>
      <c r="AP958" s="82">
        <v>150000</v>
      </c>
      <c r="AQ958" s="82" t="s">
        <v>109</v>
      </c>
      <c r="AR958" s="82" t="s">
        <v>4274</v>
      </c>
      <c r="AS958" s="84">
        <v>41728</v>
      </c>
      <c r="AT958" s="85">
        <v>2014</v>
      </c>
      <c r="AU958" s="82" t="s">
        <v>4277</v>
      </c>
      <c r="AV958" s="84">
        <v>42003</v>
      </c>
      <c r="AW958" s="85">
        <v>2014</v>
      </c>
      <c r="AX958" s="85">
        <f>Table1[[#This Row],[End TEST]]-Table1[[#This Row],[Start TEST]]</f>
        <v>0</v>
      </c>
      <c r="AY958" s="85">
        <f>Table1[[#This Row],[TEST_Diff]]+1</f>
        <v>1</v>
      </c>
      <c r="AZ958" s="92">
        <f>DATEDIF(Table1[[#This Row],[Start Year]],Table1[[#This Row],[End Year]],"d") / 365</f>
        <v>0.75342465753424659</v>
      </c>
    </row>
    <row r="959" spans="1:52" x14ac:dyDescent="0.5">
      <c r="A959" s="82">
        <v>81</v>
      </c>
      <c r="B959" s="82" t="s">
        <v>2749</v>
      </c>
      <c r="D959" s="90">
        <v>43371</v>
      </c>
      <c r="E959" s="90" t="s">
        <v>2750</v>
      </c>
      <c r="F959" s="90"/>
      <c r="G959" s="82" t="s">
        <v>2750</v>
      </c>
      <c r="H959" s="82" t="s">
        <v>2751</v>
      </c>
      <c r="I959" s="80" t="s">
        <v>98</v>
      </c>
      <c r="J959" s="80">
        <v>100</v>
      </c>
      <c r="K959" s="80">
        <v>132</v>
      </c>
      <c r="L959" s="80" t="s">
        <v>1437</v>
      </c>
      <c r="M959" s="80">
        <v>2.78</v>
      </c>
      <c r="N959" s="80">
        <v>43.915886</v>
      </c>
      <c r="O959" s="80">
        <v>17.679075000000001</v>
      </c>
      <c r="P959" s="80" t="s">
        <v>307</v>
      </c>
      <c r="Q959" s="80">
        <v>0</v>
      </c>
      <c r="R959" s="80">
        <v>48.122632000000003</v>
      </c>
      <c r="S959" s="80">
        <v>30.108753</v>
      </c>
      <c r="T959" s="80">
        <v>4170</v>
      </c>
      <c r="U959" s="91">
        <f>Table1[[#This Row],[Distribution Amount (Dollars)]]/Table1[[#This Row],[NEWdatediff]]</f>
        <v>4170</v>
      </c>
      <c r="V959" s="82" t="s">
        <v>140</v>
      </c>
      <c r="W959" s="82" t="s">
        <v>91</v>
      </c>
      <c r="X959" s="82" t="s">
        <v>72</v>
      </c>
      <c r="Y959" s="82" t="s">
        <v>73</v>
      </c>
      <c r="Z959" s="82">
        <v>1</v>
      </c>
      <c r="AB959" s="82" t="s">
        <v>2752</v>
      </c>
      <c r="AD959" s="82" t="s">
        <v>312</v>
      </c>
      <c r="AE959" s="82" t="s">
        <v>2753</v>
      </c>
      <c r="AN959" s="82" t="s">
        <v>76</v>
      </c>
      <c r="AO959" s="82" t="s">
        <v>2754</v>
      </c>
      <c r="AP959" s="82">
        <v>150000</v>
      </c>
      <c r="AQ959" s="82" t="s">
        <v>109</v>
      </c>
      <c r="AR959" s="82" t="s">
        <v>4274</v>
      </c>
      <c r="AS959" s="84">
        <v>41728</v>
      </c>
      <c r="AT959" s="85">
        <v>2014</v>
      </c>
      <c r="AU959" s="82" t="s">
        <v>4277</v>
      </c>
      <c r="AV959" s="84">
        <v>42003</v>
      </c>
      <c r="AW959" s="85">
        <v>2014</v>
      </c>
      <c r="AX959" s="85">
        <f>Table1[[#This Row],[End TEST]]-Table1[[#This Row],[Start TEST]]</f>
        <v>0</v>
      </c>
      <c r="AY959" s="85">
        <f>Table1[[#This Row],[TEST_Diff]]+1</f>
        <v>1</v>
      </c>
      <c r="AZ959" s="92">
        <f>DATEDIF(Table1[[#This Row],[Start Year]],Table1[[#This Row],[End Year]],"d") / 365</f>
        <v>0.75342465753424659</v>
      </c>
    </row>
    <row r="960" spans="1:52" x14ac:dyDescent="0.5">
      <c r="A960" s="82">
        <v>81</v>
      </c>
      <c r="B960" s="82" t="s">
        <v>2749</v>
      </c>
      <c r="D960" s="90">
        <v>43371</v>
      </c>
      <c r="E960" s="90" t="s">
        <v>2750</v>
      </c>
      <c r="F960" s="90"/>
      <c r="G960" s="82" t="s">
        <v>2750</v>
      </c>
      <c r="H960" s="82" t="s">
        <v>2751</v>
      </c>
      <c r="I960" s="80" t="s">
        <v>98</v>
      </c>
      <c r="J960" s="80">
        <v>100</v>
      </c>
      <c r="K960" s="80">
        <v>132</v>
      </c>
      <c r="L960" s="80" t="s">
        <v>497</v>
      </c>
      <c r="M960" s="80">
        <v>0.45</v>
      </c>
      <c r="N960" s="80">
        <v>7.3697220000000003</v>
      </c>
      <c r="O960" s="80">
        <v>12.354722000000001</v>
      </c>
      <c r="P960" s="80" t="s">
        <v>69</v>
      </c>
      <c r="Q960" s="80">
        <v>0</v>
      </c>
      <c r="R960" s="80">
        <v>2.6272389999999999</v>
      </c>
      <c r="S960" s="80">
        <v>23.381664000000001</v>
      </c>
      <c r="T960" s="80">
        <v>675</v>
      </c>
      <c r="U960" s="91">
        <f>Table1[[#This Row],[Distribution Amount (Dollars)]]/Table1[[#This Row],[NEWdatediff]]</f>
        <v>675</v>
      </c>
      <c r="V960" s="82" t="s">
        <v>140</v>
      </c>
      <c r="W960" s="82" t="s">
        <v>91</v>
      </c>
      <c r="X960" s="82" t="s">
        <v>72</v>
      </c>
      <c r="Y960" s="82" t="s">
        <v>73</v>
      </c>
      <c r="Z960" s="82">
        <v>1</v>
      </c>
      <c r="AB960" s="82" t="s">
        <v>2752</v>
      </c>
      <c r="AD960" s="82" t="s">
        <v>1448</v>
      </c>
      <c r="AE960" s="82" t="s">
        <v>2753</v>
      </c>
      <c r="AN960" s="82" t="s">
        <v>76</v>
      </c>
      <c r="AO960" s="82" t="s">
        <v>2754</v>
      </c>
      <c r="AP960" s="82">
        <v>150000</v>
      </c>
      <c r="AQ960" s="82" t="s">
        <v>109</v>
      </c>
      <c r="AR960" s="82" t="s">
        <v>4274</v>
      </c>
      <c r="AS960" s="84">
        <v>41728</v>
      </c>
      <c r="AT960" s="85">
        <v>2014</v>
      </c>
      <c r="AU960" s="82" t="s">
        <v>4277</v>
      </c>
      <c r="AV960" s="84">
        <v>42003</v>
      </c>
      <c r="AW960" s="85">
        <v>2014</v>
      </c>
      <c r="AX960" s="85">
        <f>Table1[[#This Row],[End TEST]]-Table1[[#This Row],[Start TEST]]</f>
        <v>0</v>
      </c>
      <c r="AY960" s="85">
        <f>Table1[[#This Row],[TEST_Diff]]+1</f>
        <v>1</v>
      </c>
      <c r="AZ960" s="92">
        <f>DATEDIF(Table1[[#This Row],[Start Year]],Table1[[#This Row],[End Year]],"d") / 365</f>
        <v>0.75342465753424659</v>
      </c>
    </row>
    <row r="961" spans="1:52" x14ac:dyDescent="0.5">
      <c r="A961" s="82">
        <v>81</v>
      </c>
      <c r="B961" s="82" t="s">
        <v>2749</v>
      </c>
      <c r="D961" s="90">
        <v>43371</v>
      </c>
      <c r="E961" s="90" t="s">
        <v>2750</v>
      </c>
      <c r="F961" s="90"/>
      <c r="G961" s="82" t="s">
        <v>2750</v>
      </c>
      <c r="H961" s="82" t="s">
        <v>2751</v>
      </c>
      <c r="I961" s="80" t="s">
        <v>98</v>
      </c>
      <c r="J961" s="80">
        <v>100</v>
      </c>
      <c r="K961" s="80">
        <v>132</v>
      </c>
      <c r="L961" s="80" t="s">
        <v>1417</v>
      </c>
      <c r="M961" s="80">
        <v>0.45</v>
      </c>
      <c r="N961" s="80">
        <v>-11.202692000000001</v>
      </c>
      <c r="O961" s="80">
        <v>17.873885999999999</v>
      </c>
      <c r="P961" s="80" t="s">
        <v>69</v>
      </c>
      <c r="Q961" s="80">
        <v>0</v>
      </c>
      <c r="R961" s="80">
        <v>2.6272389999999999</v>
      </c>
      <c r="S961" s="80">
        <v>23.381664000000001</v>
      </c>
      <c r="T961" s="80">
        <v>675</v>
      </c>
      <c r="U961" s="91">
        <f>Table1[[#This Row],[Distribution Amount (Dollars)]]/Table1[[#This Row],[NEWdatediff]]</f>
        <v>675</v>
      </c>
      <c r="V961" s="82" t="s">
        <v>140</v>
      </c>
      <c r="W961" s="82" t="s">
        <v>91</v>
      </c>
      <c r="X961" s="82" t="s">
        <v>72</v>
      </c>
      <c r="Y961" s="82" t="s">
        <v>73</v>
      </c>
      <c r="Z961" s="82">
        <v>1</v>
      </c>
      <c r="AB961" s="82" t="s">
        <v>2752</v>
      </c>
      <c r="AD961" s="82" t="s">
        <v>169</v>
      </c>
      <c r="AE961" s="82" t="s">
        <v>2753</v>
      </c>
      <c r="AN961" s="82" t="s">
        <v>76</v>
      </c>
      <c r="AO961" s="82" t="s">
        <v>2754</v>
      </c>
      <c r="AP961" s="82">
        <v>150000</v>
      </c>
      <c r="AQ961" s="82" t="s">
        <v>109</v>
      </c>
      <c r="AR961" s="82" t="s">
        <v>4274</v>
      </c>
      <c r="AS961" s="84">
        <v>41728</v>
      </c>
      <c r="AT961" s="85">
        <v>2014</v>
      </c>
      <c r="AU961" s="82" t="s">
        <v>4277</v>
      </c>
      <c r="AV961" s="84">
        <v>42003</v>
      </c>
      <c r="AW961" s="85">
        <v>2014</v>
      </c>
      <c r="AX961" s="85">
        <f>Table1[[#This Row],[End TEST]]-Table1[[#This Row],[Start TEST]]</f>
        <v>0</v>
      </c>
      <c r="AY961" s="85">
        <f>Table1[[#This Row],[TEST_Diff]]+1</f>
        <v>1</v>
      </c>
      <c r="AZ961" s="92">
        <f>DATEDIF(Table1[[#This Row],[Start Year]],Table1[[#This Row],[End Year]],"d") / 365</f>
        <v>0.75342465753424659</v>
      </c>
    </row>
    <row r="962" spans="1:52" x14ac:dyDescent="0.5">
      <c r="A962" s="82">
        <v>81</v>
      </c>
      <c r="B962" s="82" t="s">
        <v>2749</v>
      </c>
      <c r="D962" s="90">
        <v>43371</v>
      </c>
      <c r="E962" s="90" t="s">
        <v>2750</v>
      </c>
      <c r="F962" s="90"/>
      <c r="G962" s="82" t="s">
        <v>2750</v>
      </c>
      <c r="H962" s="82" t="s">
        <v>2751</v>
      </c>
      <c r="I962" s="80" t="s">
        <v>98</v>
      </c>
      <c r="J962" s="80">
        <v>100</v>
      </c>
      <c r="K962" s="80">
        <v>132</v>
      </c>
      <c r="L962" s="80" t="s">
        <v>179</v>
      </c>
      <c r="M962" s="80">
        <v>0.45</v>
      </c>
      <c r="N962" s="80">
        <v>-4.0383329999999997</v>
      </c>
      <c r="O962" s="80">
        <v>21.758662999999999</v>
      </c>
      <c r="P962" s="80" t="s">
        <v>69</v>
      </c>
      <c r="Q962" s="80">
        <v>0</v>
      </c>
      <c r="R962" s="80">
        <v>2.6272389999999999</v>
      </c>
      <c r="S962" s="80">
        <v>23.381664000000001</v>
      </c>
      <c r="T962" s="80">
        <v>675</v>
      </c>
      <c r="U962" s="91">
        <f>Table1[[#This Row],[Distribution Amount (Dollars)]]/Table1[[#This Row],[NEWdatediff]]</f>
        <v>675</v>
      </c>
      <c r="V962" s="82" t="s">
        <v>140</v>
      </c>
      <c r="W962" s="82" t="s">
        <v>91</v>
      </c>
      <c r="X962" s="82" t="s">
        <v>72</v>
      </c>
      <c r="Y962" s="82" t="s">
        <v>73</v>
      </c>
      <c r="Z962" s="82">
        <v>1</v>
      </c>
      <c r="AB962" s="82" t="s">
        <v>2752</v>
      </c>
      <c r="AD962" s="82" t="s">
        <v>1450</v>
      </c>
      <c r="AE962" s="82" t="s">
        <v>2753</v>
      </c>
      <c r="AN962" s="82" t="s">
        <v>76</v>
      </c>
      <c r="AO962" s="82" t="s">
        <v>2754</v>
      </c>
      <c r="AP962" s="82">
        <v>150000</v>
      </c>
      <c r="AQ962" s="82" t="s">
        <v>109</v>
      </c>
      <c r="AR962" s="82" t="s">
        <v>4274</v>
      </c>
      <c r="AS962" s="84">
        <v>41728</v>
      </c>
      <c r="AT962" s="85">
        <v>2014</v>
      </c>
      <c r="AU962" s="82" t="s">
        <v>4277</v>
      </c>
      <c r="AV962" s="84">
        <v>42003</v>
      </c>
      <c r="AW962" s="85">
        <v>2014</v>
      </c>
      <c r="AX962" s="85">
        <f>Table1[[#This Row],[End TEST]]-Table1[[#This Row],[Start TEST]]</f>
        <v>0</v>
      </c>
      <c r="AY962" s="85">
        <f>Table1[[#This Row],[TEST_Diff]]+1</f>
        <v>1</v>
      </c>
      <c r="AZ962" s="92">
        <f>DATEDIF(Table1[[#This Row],[Start Year]],Table1[[#This Row],[End Year]],"d") / 365</f>
        <v>0.75342465753424659</v>
      </c>
    </row>
    <row r="963" spans="1:52" x14ac:dyDescent="0.5">
      <c r="A963" s="82">
        <v>81</v>
      </c>
      <c r="B963" s="82" t="s">
        <v>2749</v>
      </c>
      <c r="D963" s="90">
        <v>43371</v>
      </c>
      <c r="E963" s="90" t="s">
        <v>2750</v>
      </c>
      <c r="F963" s="90"/>
      <c r="G963" s="82" t="s">
        <v>2750</v>
      </c>
      <c r="H963" s="82" t="s">
        <v>2751</v>
      </c>
      <c r="I963" s="80" t="s">
        <v>98</v>
      </c>
      <c r="J963" s="80">
        <v>100</v>
      </c>
      <c r="K963" s="80">
        <v>132</v>
      </c>
      <c r="L963" s="80" t="s">
        <v>5228</v>
      </c>
      <c r="M963" s="80">
        <v>0.69</v>
      </c>
      <c r="N963" s="80">
        <v>37.663997999999999</v>
      </c>
      <c r="O963" s="80">
        <v>127.97846199999999</v>
      </c>
      <c r="P963" s="80" t="s">
        <v>112</v>
      </c>
      <c r="Q963" s="80">
        <v>0</v>
      </c>
      <c r="R963" s="80">
        <v>45.052331000000002</v>
      </c>
      <c r="S963" s="80">
        <v>118.90412999999999</v>
      </c>
      <c r="T963" s="80">
        <v>1035</v>
      </c>
      <c r="U963" s="91">
        <f>Table1[[#This Row],[Distribution Amount (Dollars)]]/Table1[[#This Row],[NEWdatediff]]</f>
        <v>1035</v>
      </c>
      <c r="V963" s="82" t="s">
        <v>140</v>
      </c>
      <c r="W963" s="82" t="s">
        <v>91</v>
      </c>
      <c r="X963" s="82" t="s">
        <v>72</v>
      </c>
      <c r="Y963" s="82" t="s">
        <v>73</v>
      </c>
      <c r="Z963" s="82">
        <v>1</v>
      </c>
      <c r="AB963" s="82" t="s">
        <v>2752</v>
      </c>
      <c r="AD963" s="82" t="s">
        <v>1455</v>
      </c>
      <c r="AE963" s="82" t="s">
        <v>2753</v>
      </c>
      <c r="AN963" s="82" t="s">
        <v>76</v>
      </c>
      <c r="AO963" s="82" t="s">
        <v>2754</v>
      </c>
      <c r="AP963" s="82">
        <v>150000</v>
      </c>
      <c r="AQ963" s="82" t="s">
        <v>109</v>
      </c>
      <c r="AR963" s="82" t="s">
        <v>4274</v>
      </c>
      <c r="AS963" s="84">
        <v>41728</v>
      </c>
      <c r="AT963" s="85">
        <v>2014</v>
      </c>
      <c r="AU963" s="82" t="s">
        <v>4277</v>
      </c>
      <c r="AV963" s="84">
        <v>42003</v>
      </c>
      <c r="AW963" s="85">
        <v>2014</v>
      </c>
      <c r="AX963" s="85">
        <f>Table1[[#This Row],[End TEST]]-Table1[[#This Row],[Start TEST]]</f>
        <v>0</v>
      </c>
      <c r="AY963" s="85">
        <f>Table1[[#This Row],[TEST_Diff]]+1</f>
        <v>1</v>
      </c>
      <c r="AZ963" s="92">
        <f>DATEDIF(Table1[[#This Row],[Start Year]],Table1[[#This Row],[End Year]],"d") / 365</f>
        <v>0.75342465753424659</v>
      </c>
    </row>
    <row r="964" spans="1:52" x14ac:dyDescent="0.5">
      <c r="A964" s="82">
        <v>81</v>
      </c>
      <c r="B964" s="82" t="s">
        <v>2749</v>
      </c>
      <c r="D964" s="90">
        <v>43371</v>
      </c>
      <c r="E964" s="90" t="s">
        <v>2750</v>
      </c>
      <c r="F964" s="90"/>
      <c r="G964" s="82" t="s">
        <v>2750</v>
      </c>
      <c r="H964" s="82" t="s">
        <v>2751</v>
      </c>
      <c r="I964" s="80" t="s">
        <v>98</v>
      </c>
      <c r="J964" s="80">
        <v>100</v>
      </c>
      <c r="K964" s="80">
        <v>132</v>
      </c>
      <c r="L964" s="80" t="s">
        <v>1463</v>
      </c>
      <c r="M964" s="80">
        <v>0.45</v>
      </c>
      <c r="N964" s="80">
        <v>-23.5349</v>
      </c>
      <c r="O964" s="80">
        <v>-52.5901</v>
      </c>
      <c r="P964" s="80" t="s">
        <v>69</v>
      </c>
      <c r="Q964" s="80">
        <v>0</v>
      </c>
      <c r="R964" s="80">
        <v>2.6272389999999999</v>
      </c>
      <c r="S964" s="80">
        <v>23.381664000000001</v>
      </c>
      <c r="T964" s="80">
        <v>675</v>
      </c>
      <c r="U964" s="91">
        <f>Table1[[#This Row],[Distribution Amount (Dollars)]]/Table1[[#This Row],[NEWdatediff]]</f>
        <v>675</v>
      </c>
      <c r="V964" s="82" t="s">
        <v>140</v>
      </c>
      <c r="W964" s="82" t="s">
        <v>91</v>
      </c>
      <c r="X964" s="82" t="s">
        <v>72</v>
      </c>
      <c r="Y964" s="82" t="s">
        <v>73</v>
      </c>
      <c r="Z964" s="82">
        <v>1</v>
      </c>
      <c r="AB964" s="82" t="s">
        <v>2752</v>
      </c>
      <c r="AD964" s="82" t="s">
        <v>1451</v>
      </c>
      <c r="AE964" s="82" t="s">
        <v>2753</v>
      </c>
      <c r="AN964" s="82" t="s">
        <v>76</v>
      </c>
      <c r="AO964" s="82" t="s">
        <v>2754</v>
      </c>
      <c r="AP964" s="82">
        <v>150000</v>
      </c>
      <c r="AQ964" s="82" t="s">
        <v>109</v>
      </c>
      <c r="AR964" s="82" t="s">
        <v>4274</v>
      </c>
      <c r="AS964" s="84">
        <v>41728</v>
      </c>
      <c r="AT964" s="85">
        <v>2014</v>
      </c>
      <c r="AU964" s="82" t="s">
        <v>4277</v>
      </c>
      <c r="AV964" s="84">
        <v>42003</v>
      </c>
      <c r="AW964" s="85">
        <v>2014</v>
      </c>
      <c r="AX964" s="85">
        <f>Table1[[#This Row],[End TEST]]-Table1[[#This Row],[Start TEST]]</f>
        <v>0</v>
      </c>
      <c r="AY964" s="85">
        <f>Table1[[#This Row],[TEST_Diff]]+1</f>
        <v>1</v>
      </c>
      <c r="AZ964" s="92">
        <f>DATEDIF(Table1[[#This Row],[Start Year]],Table1[[#This Row],[End Year]],"d") / 365</f>
        <v>0.75342465753424659</v>
      </c>
    </row>
    <row r="965" spans="1:52" x14ac:dyDescent="0.5">
      <c r="A965" s="82">
        <v>81</v>
      </c>
      <c r="B965" s="82" t="s">
        <v>2749</v>
      </c>
      <c r="D965" s="90">
        <v>43371</v>
      </c>
      <c r="E965" s="90" t="s">
        <v>2750</v>
      </c>
      <c r="F965" s="90"/>
      <c r="G965" s="82" t="s">
        <v>2750</v>
      </c>
      <c r="H965" s="82" t="s">
        <v>2751</v>
      </c>
      <c r="I965" s="80" t="s">
        <v>98</v>
      </c>
      <c r="J965" s="80">
        <v>100</v>
      </c>
      <c r="K965" s="80">
        <v>132</v>
      </c>
      <c r="L965" s="80" t="s">
        <v>1428</v>
      </c>
      <c r="M965" s="80">
        <v>0.69</v>
      </c>
      <c r="N965" s="80">
        <v>35.014473000000002</v>
      </c>
      <c r="O965" s="80">
        <v>38.494354000000001</v>
      </c>
      <c r="P965" s="80" t="s">
        <v>268</v>
      </c>
      <c r="Q965" s="80">
        <v>0</v>
      </c>
      <c r="R965" s="80">
        <v>37.477907000000002</v>
      </c>
      <c r="S965" s="80">
        <v>39.411562000000004</v>
      </c>
      <c r="T965" s="80">
        <v>1035</v>
      </c>
      <c r="U965" s="91">
        <f>Table1[[#This Row],[Distribution Amount (Dollars)]]/Table1[[#This Row],[NEWdatediff]]</f>
        <v>1035</v>
      </c>
      <c r="V965" s="82" t="s">
        <v>140</v>
      </c>
      <c r="W965" s="82" t="s">
        <v>91</v>
      </c>
      <c r="X965" s="82" t="s">
        <v>72</v>
      </c>
      <c r="Y965" s="82" t="s">
        <v>73</v>
      </c>
      <c r="Z965" s="82">
        <v>1</v>
      </c>
      <c r="AB965" s="82" t="s">
        <v>2752</v>
      </c>
      <c r="AD965" s="82" t="s">
        <v>497</v>
      </c>
      <c r="AE965" s="82" t="s">
        <v>2753</v>
      </c>
      <c r="AN965" s="82" t="s">
        <v>76</v>
      </c>
      <c r="AO965" s="82" t="s">
        <v>2754</v>
      </c>
      <c r="AP965" s="82">
        <v>150000</v>
      </c>
      <c r="AQ965" s="82" t="s">
        <v>109</v>
      </c>
      <c r="AR965" s="82" t="s">
        <v>4274</v>
      </c>
      <c r="AS965" s="84">
        <v>41728</v>
      </c>
      <c r="AT965" s="85">
        <v>2014</v>
      </c>
      <c r="AU965" s="82" t="s">
        <v>4277</v>
      </c>
      <c r="AV965" s="84">
        <v>42003</v>
      </c>
      <c r="AW965" s="85">
        <v>2014</v>
      </c>
      <c r="AX965" s="85">
        <f>Table1[[#This Row],[End TEST]]-Table1[[#This Row],[Start TEST]]</f>
        <v>0</v>
      </c>
      <c r="AY965" s="85">
        <f>Table1[[#This Row],[TEST_Diff]]+1</f>
        <v>1</v>
      </c>
      <c r="AZ965" s="92">
        <f>DATEDIF(Table1[[#This Row],[Start Year]],Table1[[#This Row],[End Year]],"d") / 365</f>
        <v>0.75342465753424659</v>
      </c>
    </row>
    <row r="966" spans="1:52" x14ac:dyDescent="0.5">
      <c r="A966" s="82">
        <v>81</v>
      </c>
      <c r="B966" s="82" t="s">
        <v>2749</v>
      </c>
      <c r="D966" s="90">
        <v>43371</v>
      </c>
      <c r="E966" s="90" t="s">
        <v>2750</v>
      </c>
      <c r="F966" s="90"/>
      <c r="G966" s="82" t="s">
        <v>2750</v>
      </c>
      <c r="H966" s="82" t="s">
        <v>2751</v>
      </c>
      <c r="I966" s="80" t="s">
        <v>98</v>
      </c>
      <c r="J966" s="80">
        <v>100</v>
      </c>
      <c r="K966" s="80">
        <v>132</v>
      </c>
      <c r="L966" s="80" t="s">
        <v>1435</v>
      </c>
      <c r="M966" s="80">
        <v>0.45</v>
      </c>
      <c r="N966" s="80">
        <v>11.721634</v>
      </c>
      <c r="O966" s="80">
        <v>-15.035075000000001</v>
      </c>
      <c r="P966" s="80" t="s">
        <v>69</v>
      </c>
      <c r="Q966" s="80">
        <v>0</v>
      </c>
      <c r="R966" s="80">
        <v>2.6272389999999999</v>
      </c>
      <c r="S966" s="80">
        <v>23.381664000000001</v>
      </c>
      <c r="T966" s="80">
        <v>675</v>
      </c>
      <c r="U966" s="91">
        <f>Table1[[#This Row],[Distribution Amount (Dollars)]]/Table1[[#This Row],[NEWdatediff]]</f>
        <v>675</v>
      </c>
      <c r="V966" s="82" t="s">
        <v>140</v>
      </c>
      <c r="W966" s="82" t="s">
        <v>91</v>
      </c>
      <c r="X966" s="82" t="s">
        <v>72</v>
      </c>
      <c r="Y966" s="82" t="s">
        <v>73</v>
      </c>
      <c r="Z966" s="82">
        <v>1</v>
      </c>
      <c r="AB966" s="82" t="s">
        <v>2752</v>
      </c>
      <c r="AD966" s="82" t="s">
        <v>469</v>
      </c>
      <c r="AE966" s="82" t="s">
        <v>2753</v>
      </c>
      <c r="AN966" s="82" t="s">
        <v>76</v>
      </c>
      <c r="AO966" s="82" t="s">
        <v>2754</v>
      </c>
      <c r="AP966" s="82">
        <v>150000</v>
      </c>
      <c r="AQ966" s="82" t="s">
        <v>109</v>
      </c>
      <c r="AR966" s="82" t="s">
        <v>4274</v>
      </c>
      <c r="AS966" s="84">
        <v>41728</v>
      </c>
      <c r="AT966" s="85">
        <v>2014</v>
      </c>
      <c r="AU966" s="82" t="s">
        <v>4277</v>
      </c>
      <c r="AV966" s="84">
        <v>42003</v>
      </c>
      <c r="AW966" s="85">
        <v>2014</v>
      </c>
      <c r="AX966" s="85">
        <f>Table1[[#This Row],[End TEST]]-Table1[[#This Row],[Start TEST]]</f>
        <v>0</v>
      </c>
      <c r="AY966" s="85">
        <f>Table1[[#This Row],[TEST_Diff]]+1</f>
        <v>1</v>
      </c>
      <c r="AZ966" s="92">
        <f>DATEDIF(Table1[[#This Row],[Start Year]],Table1[[#This Row],[End Year]],"d") / 365</f>
        <v>0.75342465753424659</v>
      </c>
    </row>
    <row r="967" spans="1:52" x14ac:dyDescent="0.5">
      <c r="A967" s="82">
        <v>81</v>
      </c>
      <c r="B967" s="82" t="s">
        <v>2749</v>
      </c>
      <c r="D967" s="90">
        <v>43371</v>
      </c>
      <c r="E967" s="90" t="s">
        <v>2750</v>
      </c>
      <c r="F967" s="90"/>
      <c r="G967" s="82" t="s">
        <v>2750</v>
      </c>
      <c r="H967" s="82" t="s">
        <v>2751</v>
      </c>
      <c r="I967" s="80" t="s">
        <v>98</v>
      </c>
      <c r="J967" s="80">
        <v>100</v>
      </c>
      <c r="K967" s="80">
        <v>132</v>
      </c>
      <c r="L967" s="80" t="s">
        <v>220</v>
      </c>
      <c r="M967" s="80">
        <v>0.45</v>
      </c>
      <c r="N967" s="80">
        <v>-2.3559E-2</v>
      </c>
      <c r="O967" s="80">
        <v>37.906193000000002</v>
      </c>
      <c r="P967" s="80" t="s">
        <v>69</v>
      </c>
      <c r="Q967" s="80">
        <v>0</v>
      </c>
      <c r="R967" s="80">
        <v>2.6272389999999999</v>
      </c>
      <c r="S967" s="80">
        <v>23.381664000000001</v>
      </c>
      <c r="T967" s="80">
        <v>675</v>
      </c>
      <c r="U967" s="91">
        <f>Table1[[#This Row],[Distribution Amount (Dollars)]]/Table1[[#This Row],[NEWdatediff]]</f>
        <v>675</v>
      </c>
      <c r="V967" s="82" t="s">
        <v>140</v>
      </c>
      <c r="W967" s="82" t="s">
        <v>91</v>
      </c>
      <c r="X967" s="82" t="s">
        <v>72</v>
      </c>
      <c r="Y967" s="82" t="s">
        <v>73</v>
      </c>
      <c r="Z967" s="82">
        <v>1</v>
      </c>
      <c r="AB967" s="82" t="s">
        <v>2752</v>
      </c>
      <c r="AD967" s="82" t="s">
        <v>89</v>
      </c>
      <c r="AE967" s="82" t="s">
        <v>2753</v>
      </c>
      <c r="AN967" s="82" t="s">
        <v>76</v>
      </c>
      <c r="AO967" s="82" t="s">
        <v>2754</v>
      </c>
      <c r="AP967" s="82">
        <v>150000</v>
      </c>
      <c r="AQ967" s="82" t="s">
        <v>109</v>
      </c>
      <c r="AR967" s="82" t="s">
        <v>4274</v>
      </c>
      <c r="AS967" s="84">
        <v>41728</v>
      </c>
      <c r="AT967" s="85">
        <v>2014</v>
      </c>
      <c r="AU967" s="82" t="s">
        <v>4277</v>
      </c>
      <c r="AV967" s="84">
        <v>42003</v>
      </c>
      <c r="AW967" s="85">
        <v>2014</v>
      </c>
      <c r="AX967" s="85">
        <f>Table1[[#This Row],[End TEST]]-Table1[[#This Row],[Start TEST]]</f>
        <v>0</v>
      </c>
      <c r="AY967" s="85">
        <f>Table1[[#This Row],[TEST_Diff]]+1</f>
        <v>1</v>
      </c>
      <c r="AZ967" s="92">
        <f>DATEDIF(Table1[[#This Row],[Start Year]],Table1[[#This Row],[End Year]],"d") / 365</f>
        <v>0.75342465753424659</v>
      </c>
    </row>
    <row r="968" spans="1:52" x14ac:dyDescent="0.5">
      <c r="A968" s="82">
        <v>81</v>
      </c>
      <c r="B968" s="82" t="s">
        <v>2749</v>
      </c>
      <c r="D968" s="90">
        <v>43371</v>
      </c>
      <c r="E968" s="90" t="s">
        <v>2750</v>
      </c>
      <c r="F968" s="90"/>
      <c r="G968" s="82" t="s">
        <v>2750</v>
      </c>
      <c r="H968" s="82" t="s">
        <v>2751</v>
      </c>
      <c r="I968" s="80" t="s">
        <v>98</v>
      </c>
      <c r="J968" s="80">
        <v>100</v>
      </c>
      <c r="K968" s="80">
        <v>132</v>
      </c>
      <c r="L968" s="80" t="s">
        <v>1053</v>
      </c>
      <c r="M968" s="80">
        <v>0.45</v>
      </c>
      <c r="N968" s="80">
        <v>17.607787999999999</v>
      </c>
      <c r="O968" s="80">
        <v>8.0816660000000002</v>
      </c>
      <c r="P968" s="80" t="s">
        <v>69</v>
      </c>
      <c r="Q968" s="80">
        <v>0</v>
      </c>
      <c r="R968" s="80">
        <v>2.6272389999999999</v>
      </c>
      <c r="S968" s="80">
        <v>23.381664000000001</v>
      </c>
      <c r="T968" s="80">
        <v>675</v>
      </c>
      <c r="U968" s="91">
        <f>Table1[[#This Row],[Distribution Amount (Dollars)]]/Table1[[#This Row],[NEWdatediff]]</f>
        <v>675</v>
      </c>
      <c r="V968" s="82" t="s">
        <v>140</v>
      </c>
      <c r="W968" s="82" t="s">
        <v>91</v>
      </c>
      <c r="X968" s="82" t="s">
        <v>72</v>
      </c>
      <c r="Y968" s="82" t="s">
        <v>73</v>
      </c>
      <c r="Z968" s="82">
        <v>1</v>
      </c>
      <c r="AB968" s="82" t="s">
        <v>2752</v>
      </c>
      <c r="AD968" s="82" t="s">
        <v>374</v>
      </c>
      <c r="AE968" s="82" t="s">
        <v>2753</v>
      </c>
      <c r="AN968" s="82" t="s">
        <v>76</v>
      </c>
      <c r="AO968" s="82" t="s">
        <v>2754</v>
      </c>
      <c r="AP968" s="82">
        <v>150000</v>
      </c>
      <c r="AQ968" s="82" t="s">
        <v>109</v>
      </c>
      <c r="AR968" s="82" t="s">
        <v>4274</v>
      </c>
      <c r="AS968" s="84">
        <v>41728</v>
      </c>
      <c r="AT968" s="85">
        <v>2014</v>
      </c>
      <c r="AU968" s="82" t="s">
        <v>4277</v>
      </c>
      <c r="AV968" s="84">
        <v>42003</v>
      </c>
      <c r="AW968" s="85">
        <v>2014</v>
      </c>
      <c r="AX968" s="85">
        <f>Table1[[#This Row],[End TEST]]-Table1[[#This Row],[Start TEST]]</f>
        <v>0</v>
      </c>
      <c r="AY968" s="85">
        <f>Table1[[#This Row],[TEST_Diff]]+1</f>
        <v>1</v>
      </c>
      <c r="AZ968" s="92">
        <f>DATEDIF(Table1[[#This Row],[Start Year]],Table1[[#This Row],[End Year]],"d") / 365</f>
        <v>0.75342465753424659</v>
      </c>
    </row>
    <row r="969" spans="1:52" x14ac:dyDescent="0.5">
      <c r="A969" s="82">
        <v>81</v>
      </c>
      <c r="B969" s="82" t="s">
        <v>2749</v>
      </c>
      <c r="D969" s="90">
        <v>43371</v>
      </c>
      <c r="E969" s="90" t="s">
        <v>2750</v>
      </c>
      <c r="F969" s="90"/>
      <c r="G969" s="82" t="s">
        <v>2750</v>
      </c>
      <c r="H969" s="82" t="s">
        <v>2751</v>
      </c>
      <c r="I969" s="80" t="s">
        <v>98</v>
      </c>
      <c r="J969" s="80">
        <v>100</v>
      </c>
      <c r="K969" s="80">
        <v>132</v>
      </c>
      <c r="L969" s="80" t="s">
        <v>588</v>
      </c>
      <c r="M969" s="80">
        <v>0.69</v>
      </c>
      <c r="N969" s="80">
        <v>28.394856999999998</v>
      </c>
      <c r="O969" s="80">
        <v>84.124008000000003</v>
      </c>
      <c r="P969" s="80" t="s">
        <v>114</v>
      </c>
      <c r="Q969" s="80">
        <v>0</v>
      </c>
      <c r="R969" s="80">
        <v>25.384855999999999</v>
      </c>
      <c r="S969" s="80">
        <v>68.458809000000002</v>
      </c>
      <c r="T969" s="80">
        <v>1035</v>
      </c>
      <c r="U969" s="91">
        <f>Table1[[#This Row],[Distribution Amount (Dollars)]]/Table1[[#This Row],[NEWdatediff]]</f>
        <v>1035</v>
      </c>
      <c r="V969" s="82" t="s">
        <v>140</v>
      </c>
      <c r="W969" s="82" t="s">
        <v>91</v>
      </c>
      <c r="X969" s="82" t="s">
        <v>72</v>
      </c>
      <c r="Y969" s="82" t="s">
        <v>73</v>
      </c>
      <c r="Z969" s="82">
        <v>1</v>
      </c>
      <c r="AB969" s="82" t="s">
        <v>2752</v>
      </c>
      <c r="AD969" s="82" t="s">
        <v>689</v>
      </c>
      <c r="AE969" s="82" t="s">
        <v>2753</v>
      </c>
      <c r="AN969" s="82" t="s">
        <v>76</v>
      </c>
      <c r="AO969" s="82" t="s">
        <v>2754</v>
      </c>
      <c r="AP969" s="82">
        <v>150000</v>
      </c>
      <c r="AQ969" s="82" t="s">
        <v>109</v>
      </c>
      <c r="AR969" s="82" t="s">
        <v>4274</v>
      </c>
      <c r="AS969" s="84">
        <v>41728</v>
      </c>
      <c r="AT969" s="85">
        <v>2014</v>
      </c>
      <c r="AU969" s="82" t="s">
        <v>4277</v>
      </c>
      <c r="AV969" s="84">
        <v>42003</v>
      </c>
      <c r="AW969" s="85">
        <v>2014</v>
      </c>
      <c r="AX969" s="85">
        <f>Table1[[#This Row],[End TEST]]-Table1[[#This Row],[Start TEST]]</f>
        <v>0</v>
      </c>
      <c r="AY969" s="85">
        <f>Table1[[#This Row],[TEST_Diff]]+1</f>
        <v>1</v>
      </c>
      <c r="AZ969" s="92">
        <f>DATEDIF(Table1[[#This Row],[Start Year]],Table1[[#This Row],[End Year]],"d") / 365</f>
        <v>0.75342465753424659</v>
      </c>
    </row>
    <row r="970" spans="1:52" x14ac:dyDescent="0.5">
      <c r="A970" s="82">
        <v>81</v>
      </c>
      <c r="B970" s="82" t="s">
        <v>2749</v>
      </c>
      <c r="D970" s="90">
        <v>43371</v>
      </c>
      <c r="E970" s="90" t="s">
        <v>2750</v>
      </c>
      <c r="F970" s="90"/>
      <c r="G970" s="82" t="s">
        <v>2750</v>
      </c>
      <c r="H970" s="82" t="s">
        <v>2751</v>
      </c>
      <c r="I970" s="80" t="s">
        <v>98</v>
      </c>
      <c r="J970" s="80">
        <v>100</v>
      </c>
      <c r="K970" s="80">
        <v>132</v>
      </c>
      <c r="L970" s="80" t="s">
        <v>1432</v>
      </c>
      <c r="M970" s="80">
        <v>0.69</v>
      </c>
      <c r="N970" s="80">
        <v>13.318655</v>
      </c>
      <c r="O970" s="80">
        <v>108.3681</v>
      </c>
      <c r="P970" s="80" t="s">
        <v>113</v>
      </c>
      <c r="Q970" s="80">
        <v>0</v>
      </c>
      <c r="R970" s="80">
        <v>10.278548000000001</v>
      </c>
      <c r="S970" s="80">
        <v>102.006446</v>
      </c>
      <c r="T970" s="80">
        <v>1035</v>
      </c>
      <c r="U970" s="91">
        <f>Table1[[#This Row],[Distribution Amount (Dollars)]]/Table1[[#This Row],[NEWdatediff]]</f>
        <v>1035</v>
      </c>
      <c r="V970" s="82" t="s">
        <v>140</v>
      </c>
      <c r="W970" s="82" t="s">
        <v>91</v>
      </c>
      <c r="X970" s="82" t="s">
        <v>72</v>
      </c>
      <c r="Y970" s="82" t="s">
        <v>73</v>
      </c>
      <c r="Z970" s="82">
        <v>1</v>
      </c>
      <c r="AB970" s="82" t="s">
        <v>2752</v>
      </c>
      <c r="AD970" s="82" t="s">
        <v>1412</v>
      </c>
      <c r="AE970" s="82" t="s">
        <v>2753</v>
      </c>
      <c r="AN970" s="82" t="s">
        <v>76</v>
      </c>
      <c r="AO970" s="82" t="s">
        <v>2754</v>
      </c>
      <c r="AP970" s="82">
        <v>150000</v>
      </c>
      <c r="AQ970" s="82" t="s">
        <v>109</v>
      </c>
      <c r="AR970" s="82" t="s">
        <v>4274</v>
      </c>
      <c r="AS970" s="84">
        <v>41728</v>
      </c>
      <c r="AT970" s="85">
        <v>2014</v>
      </c>
      <c r="AU970" s="82" t="s">
        <v>4277</v>
      </c>
      <c r="AV970" s="84">
        <v>42003</v>
      </c>
      <c r="AW970" s="85">
        <v>2014</v>
      </c>
      <c r="AX970" s="85">
        <f>Table1[[#This Row],[End TEST]]-Table1[[#This Row],[Start TEST]]</f>
        <v>0</v>
      </c>
      <c r="AY970" s="85">
        <f>Table1[[#This Row],[TEST_Diff]]+1</f>
        <v>1</v>
      </c>
      <c r="AZ970" s="92">
        <f>DATEDIF(Table1[[#This Row],[Start Year]],Table1[[#This Row],[End Year]],"d") / 365</f>
        <v>0.75342465753424659</v>
      </c>
    </row>
    <row r="971" spans="1:52" x14ac:dyDescent="0.5">
      <c r="A971" s="82">
        <v>81</v>
      </c>
      <c r="B971" s="82" t="s">
        <v>2749</v>
      </c>
      <c r="D971" s="90">
        <v>43371</v>
      </c>
      <c r="E971" s="90" t="s">
        <v>2750</v>
      </c>
      <c r="F971" s="90"/>
      <c r="G971" s="82" t="s">
        <v>2750</v>
      </c>
      <c r="H971" s="82" t="s">
        <v>2751</v>
      </c>
      <c r="I971" s="80" t="s">
        <v>98</v>
      </c>
      <c r="J971" s="80">
        <v>100</v>
      </c>
      <c r="K971" s="80">
        <v>132</v>
      </c>
      <c r="L971" s="80" t="s">
        <v>1430</v>
      </c>
      <c r="M971" s="80">
        <v>0.78</v>
      </c>
      <c r="N971" s="80">
        <v>-14.235004</v>
      </c>
      <c r="O971" s="80">
        <v>-51.925282000000003</v>
      </c>
      <c r="P971" s="80" t="s">
        <v>84</v>
      </c>
      <c r="Q971" s="80">
        <v>0</v>
      </c>
      <c r="R971" s="80">
        <v>-15.623037</v>
      </c>
      <c r="S971" s="80">
        <v>-59.0625</v>
      </c>
      <c r="T971" s="80">
        <v>1170</v>
      </c>
      <c r="U971" s="91">
        <f>Table1[[#This Row],[Distribution Amount (Dollars)]]/Table1[[#This Row],[NEWdatediff]]</f>
        <v>1170</v>
      </c>
      <c r="V971" s="82" t="s">
        <v>140</v>
      </c>
      <c r="W971" s="82" t="s">
        <v>91</v>
      </c>
      <c r="X971" s="82" t="s">
        <v>72</v>
      </c>
      <c r="Y971" s="82" t="s">
        <v>73</v>
      </c>
      <c r="Z971" s="82">
        <v>1</v>
      </c>
      <c r="AB971" s="82" t="s">
        <v>2752</v>
      </c>
      <c r="AD971" s="82" t="s">
        <v>325</v>
      </c>
      <c r="AE971" s="82" t="s">
        <v>2753</v>
      </c>
      <c r="AN971" s="82" t="s">
        <v>76</v>
      </c>
      <c r="AO971" s="82" t="s">
        <v>2754</v>
      </c>
      <c r="AP971" s="82">
        <v>150000</v>
      </c>
      <c r="AQ971" s="82" t="s">
        <v>109</v>
      </c>
      <c r="AR971" s="82" t="s">
        <v>4274</v>
      </c>
      <c r="AS971" s="84">
        <v>41728</v>
      </c>
      <c r="AT971" s="85">
        <v>2014</v>
      </c>
      <c r="AU971" s="82" t="s">
        <v>4277</v>
      </c>
      <c r="AV971" s="84">
        <v>42003</v>
      </c>
      <c r="AW971" s="85">
        <v>2014</v>
      </c>
      <c r="AX971" s="85">
        <f>Table1[[#This Row],[End TEST]]-Table1[[#This Row],[Start TEST]]</f>
        <v>0</v>
      </c>
      <c r="AY971" s="85">
        <f>Table1[[#This Row],[TEST_Diff]]+1</f>
        <v>1</v>
      </c>
      <c r="AZ971" s="92">
        <f>DATEDIF(Table1[[#This Row],[Start Year]],Table1[[#This Row],[End Year]],"d") / 365</f>
        <v>0.75342465753424659</v>
      </c>
    </row>
    <row r="972" spans="1:52" x14ac:dyDescent="0.5">
      <c r="A972" s="82">
        <v>81</v>
      </c>
      <c r="B972" s="82" t="s">
        <v>2749</v>
      </c>
      <c r="D972" s="90">
        <v>43371</v>
      </c>
      <c r="E972" s="90" t="s">
        <v>2750</v>
      </c>
      <c r="F972" s="90"/>
      <c r="G972" s="82" t="s">
        <v>2750</v>
      </c>
      <c r="H972" s="82" t="s">
        <v>2751</v>
      </c>
      <c r="I972" s="80" t="s">
        <v>98</v>
      </c>
      <c r="J972" s="80">
        <v>100</v>
      </c>
      <c r="K972" s="80">
        <v>132</v>
      </c>
      <c r="L972" s="80" t="s">
        <v>1415</v>
      </c>
      <c r="M972" s="80">
        <v>0.45</v>
      </c>
      <c r="N972" s="80">
        <v>14.916700000000001</v>
      </c>
      <c r="O972" s="80">
        <v>-23.5075</v>
      </c>
      <c r="P972" s="80" t="s">
        <v>69</v>
      </c>
      <c r="Q972" s="80">
        <v>0</v>
      </c>
      <c r="R972" s="80">
        <v>2.6272389999999999</v>
      </c>
      <c r="S972" s="80">
        <v>23.381664000000001</v>
      </c>
      <c r="T972" s="80">
        <v>675</v>
      </c>
      <c r="U972" s="91">
        <f>Table1[[#This Row],[Distribution Amount (Dollars)]]/Table1[[#This Row],[NEWdatediff]]</f>
        <v>675</v>
      </c>
      <c r="V972" s="82" t="s">
        <v>140</v>
      </c>
      <c r="W972" s="82" t="s">
        <v>91</v>
      </c>
      <c r="X972" s="82" t="s">
        <v>72</v>
      </c>
      <c r="Y972" s="82" t="s">
        <v>73</v>
      </c>
      <c r="Z972" s="82">
        <v>1</v>
      </c>
      <c r="AB972" s="82" t="s">
        <v>2752</v>
      </c>
      <c r="AD972" s="82" t="s">
        <v>295</v>
      </c>
      <c r="AE972" s="82" t="s">
        <v>2753</v>
      </c>
      <c r="AN972" s="82" t="s">
        <v>76</v>
      </c>
      <c r="AO972" s="82" t="s">
        <v>2754</v>
      </c>
      <c r="AP972" s="82">
        <v>150000</v>
      </c>
      <c r="AQ972" s="82" t="s">
        <v>109</v>
      </c>
      <c r="AR972" s="82" t="s">
        <v>4274</v>
      </c>
      <c r="AS972" s="84">
        <v>41728</v>
      </c>
      <c r="AT972" s="85">
        <v>2014</v>
      </c>
      <c r="AU972" s="82" t="s">
        <v>4277</v>
      </c>
      <c r="AV972" s="84">
        <v>42003</v>
      </c>
      <c r="AW972" s="85">
        <v>2014</v>
      </c>
      <c r="AX972" s="85">
        <f>Table1[[#This Row],[End TEST]]-Table1[[#This Row],[Start TEST]]</f>
        <v>0</v>
      </c>
      <c r="AY972" s="85">
        <f>Table1[[#This Row],[TEST_Diff]]+1</f>
        <v>1</v>
      </c>
      <c r="AZ972" s="92">
        <f>DATEDIF(Table1[[#This Row],[Start Year]],Table1[[#This Row],[End Year]],"d") / 365</f>
        <v>0.75342465753424659</v>
      </c>
    </row>
    <row r="973" spans="1:52" x14ac:dyDescent="0.5">
      <c r="A973" s="82">
        <v>81</v>
      </c>
      <c r="B973" s="82" t="s">
        <v>2749</v>
      </c>
      <c r="D973" s="90">
        <v>43371</v>
      </c>
      <c r="E973" s="90" t="s">
        <v>2750</v>
      </c>
      <c r="F973" s="90"/>
      <c r="G973" s="82" t="s">
        <v>2750</v>
      </c>
      <c r="H973" s="82" t="s">
        <v>2751</v>
      </c>
      <c r="I973" s="80" t="s">
        <v>98</v>
      </c>
      <c r="J973" s="80">
        <v>100</v>
      </c>
      <c r="K973" s="80">
        <v>132</v>
      </c>
      <c r="L973" s="80" t="s">
        <v>83</v>
      </c>
      <c r="M973" s="80">
        <v>0.78</v>
      </c>
      <c r="N973" s="80">
        <v>-1.8312390000000001</v>
      </c>
      <c r="O973" s="80">
        <v>-78.183402999999998</v>
      </c>
      <c r="P973" s="80" t="s">
        <v>84</v>
      </c>
      <c r="Q973" s="80">
        <v>0</v>
      </c>
      <c r="R973" s="80">
        <v>-15.623037</v>
      </c>
      <c r="S973" s="80">
        <v>-59.0625</v>
      </c>
      <c r="T973" s="80">
        <v>1170</v>
      </c>
      <c r="U973" s="91">
        <f>Table1[[#This Row],[Distribution Amount (Dollars)]]/Table1[[#This Row],[NEWdatediff]]</f>
        <v>1170</v>
      </c>
      <c r="V973" s="82" t="s">
        <v>140</v>
      </c>
      <c r="W973" s="82" t="s">
        <v>91</v>
      </c>
      <c r="X973" s="82" t="s">
        <v>72</v>
      </c>
      <c r="Y973" s="82" t="s">
        <v>73</v>
      </c>
      <c r="Z973" s="82">
        <v>1</v>
      </c>
      <c r="AB973" s="82" t="s">
        <v>2752</v>
      </c>
      <c r="AD973" s="82" t="s">
        <v>589</v>
      </c>
      <c r="AE973" s="82" t="s">
        <v>2753</v>
      </c>
      <c r="AN973" s="82" t="s">
        <v>76</v>
      </c>
      <c r="AO973" s="82" t="s">
        <v>2754</v>
      </c>
      <c r="AP973" s="82">
        <v>150000</v>
      </c>
      <c r="AQ973" s="82" t="s">
        <v>109</v>
      </c>
      <c r="AR973" s="82" t="s">
        <v>4274</v>
      </c>
      <c r="AS973" s="84">
        <v>41728</v>
      </c>
      <c r="AT973" s="85">
        <v>2014</v>
      </c>
      <c r="AU973" s="82" t="s">
        <v>4277</v>
      </c>
      <c r="AV973" s="84">
        <v>42003</v>
      </c>
      <c r="AW973" s="85">
        <v>2014</v>
      </c>
      <c r="AX973" s="85">
        <f>Table1[[#This Row],[End TEST]]-Table1[[#This Row],[Start TEST]]</f>
        <v>0</v>
      </c>
      <c r="AY973" s="85">
        <f>Table1[[#This Row],[TEST_Diff]]+1</f>
        <v>1</v>
      </c>
      <c r="AZ973" s="92">
        <f>DATEDIF(Table1[[#This Row],[Start Year]],Table1[[#This Row],[End Year]],"d") / 365</f>
        <v>0.75342465753424659</v>
      </c>
    </row>
    <row r="974" spans="1:52" x14ac:dyDescent="0.5">
      <c r="A974" s="82">
        <v>81</v>
      </c>
      <c r="B974" s="82" t="s">
        <v>2749</v>
      </c>
      <c r="D974" s="90">
        <v>43371</v>
      </c>
      <c r="E974" s="90" t="s">
        <v>2750</v>
      </c>
      <c r="F974" s="90"/>
      <c r="G974" s="82" t="s">
        <v>2750</v>
      </c>
      <c r="H974" s="82" t="s">
        <v>2751</v>
      </c>
      <c r="I974" s="80" t="s">
        <v>98</v>
      </c>
      <c r="J974" s="80">
        <v>100</v>
      </c>
      <c r="K974" s="80">
        <v>132</v>
      </c>
      <c r="L974" s="80" t="s">
        <v>1466</v>
      </c>
      <c r="M974" s="80">
        <v>2.78</v>
      </c>
      <c r="N974" s="80">
        <v>47.411633000000002</v>
      </c>
      <c r="O974" s="80">
        <v>28.369883999999999</v>
      </c>
      <c r="P974" s="80" t="s">
        <v>307</v>
      </c>
      <c r="Q974" s="80">
        <v>0</v>
      </c>
      <c r="R974" s="80">
        <v>48.122632000000003</v>
      </c>
      <c r="S974" s="80">
        <v>30.108753</v>
      </c>
      <c r="T974" s="80">
        <v>4170</v>
      </c>
      <c r="U974" s="91">
        <f>Table1[[#This Row],[Distribution Amount (Dollars)]]/Table1[[#This Row],[NEWdatediff]]</f>
        <v>4170</v>
      </c>
      <c r="V974" s="82" t="s">
        <v>140</v>
      </c>
      <c r="W974" s="82" t="s">
        <v>91</v>
      </c>
      <c r="X974" s="82" t="s">
        <v>72</v>
      </c>
      <c r="Y974" s="82" t="s">
        <v>73</v>
      </c>
      <c r="Z974" s="82">
        <v>1</v>
      </c>
      <c r="AB974" s="82" t="s">
        <v>2752</v>
      </c>
      <c r="AD974" s="82" t="s">
        <v>1415</v>
      </c>
      <c r="AE974" s="82" t="s">
        <v>2753</v>
      </c>
      <c r="AN974" s="82" t="s">
        <v>76</v>
      </c>
      <c r="AO974" s="82" t="s">
        <v>2754</v>
      </c>
      <c r="AP974" s="82">
        <v>150000</v>
      </c>
      <c r="AQ974" s="82" t="s">
        <v>109</v>
      </c>
      <c r="AR974" s="82" t="s">
        <v>4274</v>
      </c>
      <c r="AS974" s="84">
        <v>41728</v>
      </c>
      <c r="AT974" s="85">
        <v>2014</v>
      </c>
      <c r="AU974" s="82" t="s">
        <v>4277</v>
      </c>
      <c r="AV974" s="84">
        <v>42003</v>
      </c>
      <c r="AW974" s="85">
        <v>2014</v>
      </c>
      <c r="AX974" s="85">
        <f>Table1[[#This Row],[End TEST]]-Table1[[#This Row],[Start TEST]]</f>
        <v>0</v>
      </c>
      <c r="AY974" s="85">
        <f>Table1[[#This Row],[TEST_Diff]]+1</f>
        <v>1</v>
      </c>
      <c r="AZ974" s="92">
        <f>DATEDIF(Table1[[#This Row],[Start Year]],Table1[[#This Row],[End Year]],"d") / 365</f>
        <v>0.75342465753424659</v>
      </c>
    </row>
    <row r="975" spans="1:52" x14ac:dyDescent="0.5">
      <c r="A975" s="82">
        <v>81</v>
      </c>
      <c r="B975" s="82" t="s">
        <v>2749</v>
      </c>
      <c r="D975" s="90">
        <v>43371</v>
      </c>
      <c r="E975" s="90" t="s">
        <v>2750</v>
      </c>
      <c r="F975" s="90"/>
      <c r="G975" s="82" t="s">
        <v>2750</v>
      </c>
      <c r="H975" s="82" t="s">
        <v>2751</v>
      </c>
      <c r="I975" s="80" t="s">
        <v>98</v>
      </c>
      <c r="J975" s="80">
        <v>100</v>
      </c>
      <c r="K975" s="80">
        <v>132</v>
      </c>
      <c r="L975" s="80" t="s">
        <v>1429</v>
      </c>
      <c r="M975" s="80">
        <v>2.78</v>
      </c>
      <c r="N975" s="80">
        <v>42.708678999999997</v>
      </c>
      <c r="O975" s="80">
        <v>19.374389999999998</v>
      </c>
      <c r="P975" s="80" t="s">
        <v>307</v>
      </c>
      <c r="Q975" s="80">
        <v>0</v>
      </c>
      <c r="R975" s="80">
        <v>48.122632000000003</v>
      </c>
      <c r="S975" s="80">
        <v>30.108753</v>
      </c>
      <c r="T975" s="80">
        <v>4170</v>
      </c>
      <c r="U975" s="91">
        <f>Table1[[#This Row],[Distribution Amount (Dollars)]]/Table1[[#This Row],[NEWdatediff]]</f>
        <v>4170</v>
      </c>
      <c r="V975" s="82" t="s">
        <v>140</v>
      </c>
      <c r="W975" s="82" t="s">
        <v>91</v>
      </c>
      <c r="X975" s="82" t="s">
        <v>72</v>
      </c>
      <c r="Y975" s="82" t="s">
        <v>73</v>
      </c>
      <c r="Z975" s="82">
        <v>1</v>
      </c>
      <c r="AB975" s="82" t="s">
        <v>2752</v>
      </c>
      <c r="AD975" s="82" t="s">
        <v>1176</v>
      </c>
      <c r="AE975" s="82" t="s">
        <v>2753</v>
      </c>
      <c r="AN975" s="82" t="s">
        <v>76</v>
      </c>
      <c r="AO975" s="82" t="s">
        <v>2754</v>
      </c>
      <c r="AP975" s="82">
        <v>150000</v>
      </c>
      <c r="AQ975" s="82" t="s">
        <v>109</v>
      </c>
      <c r="AR975" s="82" t="s">
        <v>4274</v>
      </c>
      <c r="AS975" s="84">
        <v>41728</v>
      </c>
      <c r="AT975" s="85">
        <v>2014</v>
      </c>
      <c r="AU975" s="82" t="s">
        <v>4277</v>
      </c>
      <c r="AV975" s="84">
        <v>42003</v>
      </c>
      <c r="AW975" s="85">
        <v>2014</v>
      </c>
      <c r="AX975" s="85">
        <f>Table1[[#This Row],[End TEST]]-Table1[[#This Row],[Start TEST]]</f>
        <v>0</v>
      </c>
      <c r="AY975" s="85">
        <f>Table1[[#This Row],[TEST_Diff]]+1</f>
        <v>1</v>
      </c>
      <c r="AZ975" s="92">
        <f>DATEDIF(Table1[[#This Row],[Start Year]],Table1[[#This Row],[End Year]],"d") / 365</f>
        <v>0.75342465753424659</v>
      </c>
    </row>
    <row r="976" spans="1:52" x14ac:dyDescent="0.5">
      <c r="A976" s="82">
        <v>81</v>
      </c>
      <c r="B976" s="82" t="s">
        <v>2749</v>
      </c>
      <c r="D976" s="90">
        <v>43371</v>
      </c>
      <c r="E976" s="90" t="s">
        <v>2750</v>
      </c>
      <c r="F976" s="90"/>
      <c r="G976" s="82" t="s">
        <v>2750</v>
      </c>
      <c r="H976" s="82" t="s">
        <v>2751</v>
      </c>
      <c r="I976" s="80" t="s">
        <v>98</v>
      </c>
      <c r="J976" s="80">
        <v>100</v>
      </c>
      <c r="K976" s="80">
        <v>132</v>
      </c>
      <c r="L976" s="80" t="s">
        <v>1455</v>
      </c>
      <c r="M976" s="80">
        <v>0.78</v>
      </c>
      <c r="N976" s="80">
        <v>4.5708679999999999</v>
      </c>
      <c r="O976" s="80">
        <v>-74.297332999999995</v>
      </c>
      <c r="P976" s="80" t="s">
        <v>84</v>
      </c>
      <c r="Q976" s="80">
        <v>0</v>
      </c>
      <c r="R976" s="80">
        <v>-15.623037</v>
      </c>
      <c r="S976" s="80">
        <v>-59.0625</v>
      </c>
      <c r="T976" s="80">
        <v>1170</v>
      </c>
      <c r="U976" s="91">
        <f>Table1[[#This Row],[Distribution Amount (Dollars)]]/Table1[[#This Row],[NEWdatediff]]</f>
        <v>1170</v>
      </c>
      <c r="V976" s="82" t="s">
        <v>140</v>
      </c>
      <c r="W976" s="82" t="s">
        <v>91</v>
      </c>
      <c r="X976" s="82" t="s">
        <v>72</v>
      </c>
      <c r="Y976" s="82" t="s">
        <v>73</v>
      </c>
      <c r="Z976" s="82">
        <v>1</v>
      </c>
      <c r="AB976" s="82" t="s">
        <v>2752</v>
      </c>
      <c r="AD976" s="82" t="s">
        <v>1434</v>
      </c>
      <c r="AE976" s="82" t="s">
        <v>2753</v>
      </c>
      <c r="AN976" s="82" t="s">
        <v>76</v>
      </c>
      <c r="AO976" s="82" t="s">
        <v>2754</v>
      </c>
      <c r="AP976" s="82">
        <v>150000</v>
      </c>
      <c r="AQ976" s="82" t="s">
        <v>109</v>
      </c>
      <c r="AR976" s="82" t="s">
        <v>4274</v>
      </c>
      <c r="AS976" s="84">
        <v>41728</v>
      </c>
      <c r="AT976" s="85">
        <v>2014</v>
      </c>
      <c r="AU976" s="82" t="s">
        <v>4277</v>
      </c>
      <c r="AV976" s="84">
        <v>42003</v>
      </c>
      <c r="AW976" s="85">
        <v>2014</v>
      </c>
      <c r="AX976" s="85">
        <f>Table1[[#This Row],[End TEST]]-Table1[[#This Row],[Start TEST]]</f>
        <v>0</v>
      </c>
      <c r="AY976" s="85">
        <f>Table1[[#This Row],[TEST_Diff]]+1</f>
        <v>1</v>
      </c>
      <c r="AZ976" s="92">
        <f>DATEDIF(Table1[[#This Row],[Start Year]],Table1[[#This Row],[End Year]],"d") / 365</f>
        <v>0.75342465753424659</v>
      </c>
    </row>
    <row r="977" spans="1:52" x14ac:dyDescent="0.5">
      <c r="A977" s="82">
        <v>81</v>
      </c>
      <c r="B977" s="82" t="s">
        <v>2749</v>
      </c>
      <c r="D977" s="90">
        <v>43371</v>
      </c>
      <c r="E977" s="90" t="s">
        <v>2750</v>
      </c>
      <c r="F977" s="90"/>
      <c r="G977" s="82" t="s">
        <v>2750</v>
      </c>
      <c r="H977" s="82" t="s">
        <v>2751</v>
      </c>
      <c r="I977" s="80" t="s">
        <v>98</v>
      </c>
      <c r="J977" s="80">
        <v>100</v>
      </c>
      <c r="K977" s="80">
        <v>132</v>
      </c>
      <c r="L977" s="80" t="s">
        <v>688</v>
      </c>
      <c r="M977" s="80">
        <v>0.78</v>
      </c>
      <c r="N977" s="80">
        <v>16.742498000000001</v>
      </c>
      <c r="O977" s="80">
        <v>-62.187365999999997</v>
      </c>
      <c r="P977" s="80" t="s">
        <v>195</v>
      </c>
      <c r="Q977" s="80">
        <v>0</v>
      </c>
      <c r="R977" s="80">
        <v>25.14509</v>
      </c>
      <c r="S977" s="80">
        <v>-80.396960000000007</v>
      </c>
      <c r="T977" s="80">
        <v>1170</v>
      </c>
      <c r="U977" s="91">
        <f>Table1[[#This Row],[Distribution Amount (Dollars)]]/Table1[[#This Row],[NEWdatediff]]</f>
        <v>1170</v>
      </c>
      <c r="V977" s="82" t="s">
        <v>140</v>
      </c>
      <c r="W977" s="82" t="s">
        <v>91</v>
      </c>
      <c r="X977" s="82" t="s">
        <v>72</v>
      </c>
      <c r="Y977" s="82" t="s">
        <v>73</v>
      </c>
      <c r="Z977" s="82">
        <v>1</v>
      </c>
      <c r="AB977" s="82" t="s">
        <v>2752</v>
      </c>
      <c r="AD977" s="82" t="s">
        <v>498</v>
      </c>
      <c r="AE977" s="82" t="s">
        <v>2753</v>
      </c>
      <c r="AN977" s="82" t="s">
        <v>76</v>
      </c>
      <c r="AO977" s="82" t="s">
        <v>2754</v>
      </c>
      <c r="AP977" s="82">
        <v>150000</v>
      </c>
      <c r="AQ977" s="82" t="s">
        <v>109</v>
      </c>
      <c r="AR977" s="82" t="s">
        <v>4274</v>
      </c>
      <c r="AS977" s="84">
        <v>41728</v>
      </c>
      <c r="AT977" s="85">
        <v>2014</v>
      </c>
      <c r="AU977" s="82" t="s">
        <v>4277</v>
      </c>
      <c r="AV977" s="84">
        <v>42003</v>
      </c>
      <c r="AW977" s="85">
        <v>2014</v>
      </c>
      <c r="AX977" s="85">
        <f>Table1[[#This Row],[End TEST]]-Table1[[#This Row],[Start TEST]]</f>
        <v>0</v>
      </c>
      <c r="AY977" s="85">
        <f>Table1[[#This Row],[TEST_Diff]]+1</f>
        <v>1</v>
      </c>
      <c r="AZ977" s="92">
        <f>DATEDIF(Table1[[#This Row],[Start Year]],Table1[[#This Row],[End Year]],"d") / 365</f>
        <v>0.75342465753424659</v>
      </c>
    </row>
    <row r="978" spans="1:52" x14ac:dyDescent="0.5">
      <c r="A978" s="82">
        <v>81</v>
      </c>
      <c r="B978" s="82" t="s">
        <v>2749</v>
      </c>
      <c r="D978" s="90">
        <v>43371</v>
      </c>
      <c r="E978" s="90" t="s">
        <v>2750</v>
      </c>
      <c r="F978" s="90"/>
      <c r="G978" s="82" t="s">
        <v>2750</v>
      </c>
      <c r="H978" s="82" t="s">
        <v>2751</v>
      </c>
      <c r="I978" s="80" t="s">
        <v>98</v>
      </c>
      <c r="J978" s="80">
        <v>100</v>
      </c>
      <c r="K978" s="80">
        <v>132</v>
      </c>
      <c r="L978" s="80" t="s">
        <v>325</v>
      </c>
      <c r="M978" s="80">
        <v>0.45</v>
      </c>
      <c r="N978" s="80">
        <v>6.4280549999999996</v>
      </c>
      <c r="O978" s="80">
        <v>-9.4294989999999999</v>
      </c>
      <c r="P978" s="80" t="s">
        <v>69</v>
      </c>
      <c r="Q978" s="80">
        <v>0</v>
      </c>
      <c r="R978" s="80">
        <v>2.6272389999999999</v>
      </c>
      <c r="S978" s="80">
        <v>23.381664000000001</v>
      </c>
      <c r="T978" s="80">
        <v>675</v>
      </c>
      <c r="U978" s="91">
        <f>Table1[[#This Row],[Distribution Amount (Dollars)]]/Table1[[#This Row],[NEWdatediff]]</f>
        <v>675</v>
      </c>
      <c r="V978" s="82" t="s">
        <v>140</v>
      </c>
      <c r="W978" s="82" t="s">
        <v>91</v>
      </c>
      <c r="X978" s="82" t="s">
        <v>72</v>
      </c>
      <c r="Y978" s="82" t="s">
        <v>73</v>
      </c>
      <c r="Z978" s="82">
        <v>1</v>
      </c>
      <c r="AB978" s="82" t="s">
        <v>2752</v>
      </c>
      <c r="AD978" s="82" t="s">
        <v>694</v>
      </c>
      <c r="AE978" s="82" t="s">
        <v>2753</v>
      </c>
      <c r="AN978" s="82" t="s">
        <v>76</v>
      </c>
      <c r="AO978" s="82" t="s">
        <v>2754</v>
      </c>
      <c r="AP978" s="82">
        <v>150000</v>
      </c>
      <c r="AQ978" s="82" t="s">
        <v>109</v>
      </c>
      <c r="AR978" s="82" t="s">
        <v>4274</v>
      </c>
      <c r="AS978" s="84">
        <v>41728</v>
      </c>
      <c r="AT978" s="85">
        <v>2014</v>
      </c>
      <c r="AU978" s="82" t="s">
        <v>4277</v>
      </c>
      <c r="AV978" s="84">
        <v>42003</v>
      </c>
      <c r="AW978" s="85">
        <v>2014</v>
      </c>
      <c r="AX978" s="85">
        <f>Table1[[#This Row],[End TEST]]-Table1[[#This Row],[Start TEST]]</f>
        <v>0</v>
      </c>
      <c r="AY978" s="85">
        <f>Table1[[#This Row],[TEST_Diff]]+1</f>
        <v>1</v>
      </c>
      <c r="AZ978" s="92">
        <f>DATEDIF(Table1[[#This Row],[Start Year]],Table1[[#This Row],[End Year]],"d") / 365</f>
        <v>0.75342465753424659</v>
      </c>
    </row>
    <row r="979" spans="1:52" x14ac:dyDescent="0.5">
      <c r="A979" s="82">
        <v>81</v>
      </c>
      <c r="B979" s="82" t="s">
        <v>2749</v>
      </c>
      <c r="D979" s="90">
        <v>43371</v>
      </c>
      <c r="E979" s="90" t="s">
        <v>2750</v>
      </c>
      <c r="F979" s="90"/>
      <c r="G979" s="82" t="s">
        <v>2750</v>
      </c>
      <c r="H979" s="82" t="s">
        <v>2751</v>
      </c>
      <c r="I979" s="80" t="s">
        <v>98</v>
      </c>
      <c r="J979" s="80">
        <v>100</v>
      </c>
      <c r="K979" s="80">
        <v>132</v>
      </c>
      <c r="L979" s="80" t="s">
        <v>480</v>
      </c>
      <c r="M979" s="80">
        <v>0.45</v>
      </c>
      <c r="N979" s="80">
        <v>8.5029109999999992</v>
      </c>
      <c r="O979" s="80">
        <v>0.982742</v>
      </c>
      <c r="P979" s="80" t="s">
        <v>69</v>
      </c>
      <c r="Q979" s="80">
        <v>0</v>
      </c>
      <c r="R979" s="80">
        <v>2.6272389999999999</v>
      </c>
      <c r="S979" s="80">
        <v>23.381664000000001</v>
      </c>
      <c r="T979" s="80">
        <v>675</v>
      </c>
      <c r="U979" s="91">
        <f>Table1[[#This Row],[Distribution Amount (Dollars)]]/Table1[[#This Row],[NEWdatediff]]</f>
        <v>675</v>
      </c>
      <c r="V979" s="82" t="s">
        <v>140</v>
      </c>
      <c r="W979" s="82" t="s">
        <v>91</v>
      </c>
      <c r="X979" s="82" t="s">
        <v>72</v>
      </c>
      <c r="Y979" s="82" t="s">
        <v>73</v>
      </c>
      <c r="Z979" s="82">
        <v>1</v>
      </c>
      <c r="AB979" s="82" t="s">
        <v>2752</v>
      </c>
      <c r="AD979" s="82" t="s">
        <v>1462</v>
      </c>
      <c r="AE979" s="82" t="s">
        <v>2753</v>
      </c>
      <c r="AN979" s="82" t="s">
        <v>76</v>
      </c>
      <c r="AO979" s="82" t="s">
        <v>2754</v>
      </c>
      <c r="AP979" s="82">
        <v>150000</v>
      </c>
      <c r="AQ979" s="82" t="s">
        <v>109</v>
      </c>
      <c r="AR979" s="82" t="s">
        <v>4274</v>
      </c>
      <c r="AS979" s="84">
        <v>41728</v>
      </c>
      <c r="AT979" s="85">
        <v>2014</v>
      </c>
      <c r="AU979" s="82" t="s">
        <v>4277</v>
      </c>
      <c r="AV979" s="84">
        <v>42003</v>
      </c>
      <c r="AW979" s="85">
        <v>2014</v>
      </c>
      <c r="AX979" s="85">
        <f>Table1[[#This Row],[End TEST]]-Table1[[#This Row],[Start TEST]]</f>
        <v>0</v>
      </c>
      <c r="AY979" s="85">
        <f>Table1[[#This Row],[TEST_Diff]]+1</f>
        <v>1</v>
      </c>
      <c r="AZ979" s="92">
        <f>DATEDIF(Table1[[#This Row],[Start Year]],Table1[[#This Row],[End Year]],"d") / 365</f>
        <v>0.75342465753424659</v>
      </c>
    </row>
    <row r="980" spans="1:52" x14ac:dyDescent="0.5">
      <c r="A980" s="82">
        <v>81</v>
      </c>
      <c r="B980" s="82" t="s">
        <v>2749</v>
      </c>
      <c r="D980" s="90">
        <v>43371</v>
      </c>
      <c r="E980" s="90" t="s">
        <v>2750</v>
      </c>
      <c r="F980" s="90"/>
      <c r="G980" s="82" t="s">
        <v>2750</v>
      </c>
      <c r="H980" s="82" t="s">
        <v>2751</v>
      </c>
      <c r="I980" s="80" t="s">
        <v>98</v>
      </c>
      <c r="J980" s="80">
        <v>100</v>
      </c>
      <c r="K980" s="80">
        <v>132</v>
      </c>
      <c r="L980" s="80" t="s">
        <v>156</v>
      </c>
      <c r="M980" s="80">
        <v>0.45</v>
      </c>
      <c r="N980" s="80">
        <v>17.570692000000001</v>
      </c>
      <c r="O980" s="80">
        <v>-3.9961660000000001</v>
      </c>
      <c r="P980" s="80" t="s">
        <v>69</v>
      </c>
      <c r="Q980" s="80">
        <v>0</v>
      </c>
      <c r="R980" s="80">
        <v>2.6272389999999999</v>
      </c>
      <c r="S980" s="80">
        <v>23.381664000000001</v>
      </c>
      <c r="T980" s="80">
        <v>675</v>
      </c>
      <c r="U980" s="91">
        <f>Table1[[#This Row],[Distribution Amount (Dollars)]]/Table1[[#This Row],[NEWdatediff]]</f>
        <v>675</v>
      </c>
      <c r="V980" s="82" t="s">
        <v>140</v>
      </c>
      <c r="W980" s="82" t="s">
        <v>91</v>
      </c>
      <c r="X980" s="82" t="s">
        <v>72</v>
      </c>
      <c r="Y980" s="82" t="s">
        <v>73</v>
      </c>
      <c r="Z980" s="82">
        <v>1</v>
      </c>
      <c r="AB980" s="82" t="s">
        <v>2752</v>
      </c>
      <c r="AD980" s="82" t="s">
        <v>1414</v>
      </c>
      <c r="AE980" s="82" t="s">
        <v>2753</v>
      </c>
      <c r="AN980" s="82" t="s">
        <v>76</v>
      </c>
      <c r="AO980" s="82" t="s">
        <v>2754</v>
      </c>
      <c r="AP980" s="82">
        <v>150000</v>
      </c>
      <c r="AQ980" s="82" t="s">
        <v>109</v>
      </c>
      <c r="AR980" s="82" t="s">
        <v>4274</v>
      </c>
      <c r="AS980" s="84">
        <v>41728</v>
      </c>
      <c r="AT980" s="85">
        <v>2014</v>
      </c>
      <c r="AU980" s="82" t="s">
        <v>4277</v>
      </c>
      <c r="AV980" s="84">
        <v>42003</v>
      </c>
      <c r="AW980" s="85">
        <v>2014</v>
      </c>
      <c r="AX980" s="85">
        <f>Table1[[#This Row],[End TEST]]-Table1[[#This Row],[Start TEST]]</f>
        <v>0</v>
      </c>
      <c r="AY980" s="85">
        <f>Table1[[#This Row],[TEST_Diff]]+1</f>
        <v>1</v>
      </c>
      <c r="AZ980" s="92">
        <f>DATEDIF(Table1[[#This Row],[Start Year]],Table1[[#This Row],[End Year]],"d") / 365</f>
        <v>0.75342465753424659</v>
      </c>
    </row>
    <row r="981" spans="1:52" x14ac:dyDescent="0.5">
      <c r="A981" s="82">
        <v>81</v>
      </c>
      <c r="B981" s="82" t="s">
        <v>2749</v>
      </c>
      <c r="D981" s="90">
        <v>43371</v>
      </c>
      <c r="E981" s="90" t="s">
        <v>2750</v>
      </c>
      <c r="F981" s="90"/>
      <c r="G981" s="82" t="s">
        <v>2750</v>
      </c>
      <c r="H981" s="82" t="s">
        <v>2751</v>
      </c>
      <c r="I981" s="80" t="s">
        <v>98</v>
      </c>
      <c r="J981" s="80">
        <v>100</v>
      </c>
      <c r="K981" s="80">
        <v>132</v>
      </c>
      <c r="L981" s="80" t="s">
        <v>493</v>
      </c>
      <c r="M981" s="80">
        <v>0.69</v>
      </c>
      <c r="N981" s="80">
        <v>-0.78927499999999995</v>
      </c>
      <c r="O981" s="80">
        <v>113.92132599999999</v>
      </c>
      <c r="P981" s="80" t="s">
        <v>113</v>
      </c>
      <c r="Q981" s="80">
        <v>0</v>
      </c>
      <c r="R981" s="80">
        <v>10.278548000000001</v>
      </c>
      <c r="S981" s="80">
        <v>102.006446</v>
      </c>
      <c r="T981" s="80">
        <v>1035</v>
      </c>
      <c r="U981" s="91">
        <f>Table1[[#This Row],[Distribution Amount (Dollars)]]/Table1[[#This Row],[NEWdatediff]]</f>
        <v>1035</v>
      </c>
      <c r="V981" s="82" t="s">
        <v>140</v>
      </c>
      <c r="W981" s="82" t="s">
        <v>91</v>
      </c>
      <c r="X981" s="82" t="s">
        <v>72</v>
      </c>
      <c r="Y981" s="82" t="s">
        <v>73</v>
      </c>
      <c r="Z981" s="82">
        <v>1</v>
      </c>
      <c r="AB981" s="82" t="s">
        <v>2752</v>
      </c>
      <c r="AD981" s="82" t="s">
        <v>687</v>
      </c>
      <c r="AE981" s="82" t="s">
        <v>2753</v>
      </c>
      <c r="AN981" s="82" t="s">
        <v>76</v>
      </c>
      <c r="AO981" s="82" t="s">
        <v>2754</v>
      </c>
      <c r="AP981" s="82">
        <v>150000</v>
      </c>
      <c r="AQ981" s="82" t="s">
        <v>109</v>
      </c>
      <c r="AR981" s="82" t="s">
        <v>4274</v>
      </c>
      <c r="AS981" s="84">
        <v>41728</v>
      </c>
      <c r="AT981" s="85">
        <v>2014</v>
      </c>
      <c r="AU981" s="82" t="s">
        <v>4277</v>
      </c>
      <c r="AV981" s="84">
        <v>42003</v>
      </c>
      <c r="AW981" s="85">
        <v>2014</v>
      </c>
      <c r="AX981" s="85">
        <f>Table1[[#This Row],[End TEST]]-Table1[[#This Row],[Start TEST]]</f>
        <v>0</v>
      </c>
      <c r="AY981" s="85">
        <f>Table1[[#This Row],[TEST_Diff]]+1</f>
        <v>1</v>
      </c>
      <c r="AZ981" s="92">
        <f>DATEDIF(Table1[[#This Row],[Start Year]],Table1[[#This Row],[End Year]],"d") / 365</f>
        <v>0.75342465753424659</v>
      </c>
    </row>
    <row r="982" spans="1:52" x14ac:dyDescent="0.5">
      <c r="A982" s="82">
        <v>81</v>
      </c>
      <c r="B982" s="82" t="s">
        <v>2749</v>
      </c>
      <c r="D982" s="90">
        <v>43371</v>
      </c>
      <c r="E982" s="90" t="s">
        <v>2750</v>
      </c>
      <c r="F982" s="90"/>
      <c r="G982" s="82" t="s">
        <v>2750</v>
      </c>
      <c r="H982" s="82" t="s">
        <v>2751</v>
      </c>
      <c r="I982" s="80" t="s">
        <v>98</v>
      </c>
      <c r="J982" s="80">
        <v>100</v>
      </c>
      <c r="K982" s="80">
        <v>132</v>
      </c>
      <c r="L982" s="80" t="s">
        <v>155</v>
      </c>
      <c r="M982" s="80">
        <v>0.45</v>
      </c>
      <c r="N982" s="80">
        <v>-25.97325</v>
      </c>
      <c r="O982" s="80">
        <v>32.572029999999998</v>
      </c>
      <c r="P982" s="80" t="s">
        <v>69</v>
      </c>
      <c r="Q982" s="80">
        <v>0</v>
      </c>
      <c r="R982" s="80">
        <v>2.6272389999999999</v>
      </c>
      <c r="S982" s="80">
        <v>23.381664000000001</v>
      </c>
      <c r="T982" s="80">
        <v>675</v>
      </c>
      <c r="U982" s="91">
        <f>Table1[[#This Row],[Distribution Amount (Dollars)]]/Table1[[#This Row],[NEWdatediff]]</f>
        <v>675</v>
      </c>
      <c r="V982" s="82" t="s">
        <v>140</v>
      </c>
      <c r="W982" s="82" t="s">
        <v>91</v>
      </c>
      <c r="X982" s="82" t="s">
        <v>72</v>
      </c>
      <c r="Y982" s="82" t="s">
        <v>73</v>
      </c>
      <c r="Z982" s="82">
        <v>1</v>
      </c>
      <c r="AB982" s="82" t="s">
        <v>2752</v>
      </c>
      <c r="AD982" s="82" t="s">
        <v>586</v>
      </c>
      <c r="AE982" s="82" t="s">
        <v>2753</v>
      </c>
      <c r="AN982" s="82" t="s">
        <v>76</v>
      </c>
      <c r="AO982" s="82" t="s">
        <v>2754</v>
      </c>
      <c r="AP982" s="82">
        <v>150000</v>
      </c>
      <c r="AQ982" s="82" t="s">
        <v>109</v>
      </c>
      <c r="AR982" s="82" t="s">
        <v>4274</v>
      </c>
      <c r="AS982" s="84">
        <v>41728</v>
      </c>
      <c r="AT982" s="85">
        <v>2014</v>
      </c>
      <c r="AU982" s="82" t="s">
        <v>4277</v>
      </c>
      <c r="AV982" s="84">
        <v>42003</v>
      </c>
      <c r="AW982" s="85">
        <v>2014</v>
      </c>
      <c r="AX982" s="85">
        <f>Table1[[#This Row],[End TEST]]-Table1[[#This Row],[Start TEST]]</f>
        <v>0</v>
      </c>
      <c r="AY982" s="85">
        <f>Table1[[#This Row],[TEST_Diff]]+1</f>
        <v>1</v>
      </c>
      <c r="AZ982" s="92">
        <f>DATEDIF(Table1[[#This Row],[Start Year]],Table1[[#This Row],[End Year]],"d") / 365</f>
        <v>0.75342465753424659</v>
      </c>
    </row>
    <row r="983" spans="1:52" x14ac:dyDescent="0.5">
      <c r="A983" s="82">
        <v>82</v>
      </c>
      <c r="B983" s="82" t="s">
        <v>3305</v>
      </c>
      <c r="D983" s="90">
        <v>43372</v>
      </c>
      <c r="E983" s="90" t="s">
        <v>3306</v>
      </c>
      <c r="F983" s="90"/>
      <c r="G983" s="82" t="s">
        <v>3306</v>
      </c>
      <c r="H983" s="82" t="s">
        <v>3307</v>
      </c>
      <c r="I983" s="80" t="s">
        <v>98</v>
      </c>
      <c r="J983" s="80">
        <v>10</v>
      </c>
      <c r="K983" s="80">
        <v>1</v>
      </c>
      <c r="L983" s="80" t="s">
        <v>89</v>
      </c>
      <c r="M983" s="80">
        <v>100</v>
      </c>
      <c r="N983" s="80">
        <v>6.8808540000000002</v>
      </c>
      <c r="O983" s="80">
        <v>-1.167594</v>
      </c>
      <c r="P983" s="80" t="s">
        <v>69</v>
      </c>
      <c r="Q983" s="80">
        <v>0</v>
      </c>
      <c r="R983" s="80">
        <v>2.6272389999999999</v>
      </c>
      <c r="S983" s="80">
        <v>23.381664000000001</v>
      </c>
      <c r="T983" s="80">
        <v>971200</v>
      </c>
      <c r="U983" s="91">
        <f>Table1[[#This Row],[Distribution Amount (Dollars)]]/Table1[[#This Row],[NEWdatediff]]</f>
        <v>138742.85714285713</v>
      </c>
      <c r="V983" s="82" t="s">
        <v>3308</v>
      </c>
      <c r="W983" s="82" t="s">
        <v>71</v>
      </c>
      <c r="X983" s="82" t="s">
        <v>3309</v>
      </c>
      <c r="Y983" s="82" t="s">
        <v>73</v>
      </c>
      <c r="Z983" s="82">
        <v>1</v>
      </c>
      <c r="AB983" s="82" t="s">
        <v>3310</v>
      </c>
      <c r="AD983" s="82" t="s">
        <v>89</v>
      </c>
      <c r="AE983" s="82" t="s">
        <v>93</v>
      </c>
      <c r="AN983" s="82" t="s">
        <v>76</v>
      </c>
      <c r="AO983" s="82" t="s">
        <v>3311</v>
      </c>
      <c r="AP983" s="82">
        <v>9712000</v>
      </c>
      <c r="AQ983" s="82" t="s">
        <v>78</v>
      </c>
      <c r="AR983" s="82" t="s">
        <v>4274</v>
      </c>
      <c r="AS983" s="84">
        <v>41971</v>
      </c>
      <c r="AT983" s="85">
        <v>2014</v>
      </c>
      <c r="AU983" s="82" t="s">
        <v>4278</v>
      </c>
      <c r="AV983" s="84">
        <v>43921</v>
      </c>
      <c r="AW983" s="85">
        <v>2020</v>
      </c>
      <c r="AX983" s="85">
        <f>Table1[[#This Row],[End TEST]]-Table1[[#This Row],[Start TEST]]</f>
        <v>6</v>
      </c>
      <c r="AY983" s="85">
        <f>Table1[[#This Row],[TEST_Diff]]+1</f>
        <v>7</v>
      </c>
      <c r="AZ983" s="92">
        <f>DATEDIF(Table1[[#This Row],[Start Year]],Table1[[#This Row],[End Year]],"d") / 365</f>
        <v>5.3424657534246576</v>
      </c>
    </row>
    <row r="984" spans="1:52" x14ac:dyDescent="0.5">
      <c r="A984" s="82">
        <v>82</v>
      </c>
      <c r="B984" s="82" t="s">
        <v>3305</v>
      </c>
      <c r="D984" s="90">
        <v>43372</v>
      </c>
      <c r="E984" s="90" t="s">
        <v>3306</v>
      </c>
      <c r="F984" s="90"/>
      <c r="G984" s="82" t="s">
        <v>3306</v>
      </c>
      <c r="H984" s="82" t="s">
        <v>3307</v>
      </c>
      <c r="I984" s="80" t="s">
        <v>127</v>
      </c>
      <c r="J984" s="80">
        <v>90</v>
      </c>
      <c r="K984" s="80">
        <v>1</v>
      </c>
      <c r="L984" s="80" t="s">
        <v>89</v>
      </c>
      <c r="M984" s="80">
        <v>100</v>
      </c>
      <c r="N984" s="80">
        <v>6.8808540000000002</v>
      </c>
      <c r="O984" s="80">
        <v>-1.167594</v>
      </c>
      <c r="P984" s="80" t="s">
        <v>69</v>
      </c>
      <c r="Q984" s="80">
        <v>0</v>
      </c>
      <c r="R984" s="80">
        <v>2.6272389999999999</v>
      </c>
      <c r="S984" s="80">
        <v>23.381664000000001</v>
      </c>
      <c r="T984" s="80">
        <v>8740800</v>
      </c>
      <c r="U984" s="91">
        <f>Table1[[#This Row],[Distribution Amount (Dollars)]]/Table1[[#This Row],[NEWdatediff]]</f>
        <v>1248685.7142857143</v>
      </c>
      <c r="V984" s="82" t="s">
        <v>3308</v>
      </c>
      <c r="W984" s="82" t="s">
        <v>71</v>
      </c>
      <c r="X984" s="82" t="s">
        <v>3309</v>
      </c>
      <c r="Y984" s="82" t="s">
        <v>73</v>
      </c>
      <c r="Z984" s="82">
        <v>1</v>
      </c>
      <c r="AB984" s="82" t="s">
        <v>3310</v>
      </c>
      <c r="AD984" s="82" t="s">
        <v>89</v>
      </c>
      <c r="AE984" s="82" t="s">
        <v>93</v>
      </c>
      <c r="AN984" s="82" t="s">
        <v>76</v>
      </c>
      <c r="AO984" s="82" t="s">
        <v>3311</v>
      </c>
      <c r="AP984" s="82">
        <v>9712000</v>
      </c>
      <c r="AQ984" s="82" t="s">
        <v>78</v>
      </c>
      <c r="AR984" s="82" t="s">
        <v>4274</v>
      </c>
      <c r="AS984" s="84">
        <v>41971</v>
      </c>
      <c r="AT984" s="85">
        <v>2014</v>
      </c>
      <c r="AU984" s="82" t="s">
        <v>4278</v>
      </c>
      <c r="AV984" s="84">
        <v>43921</v>
      </c>
      <c r="AW984" s="85">
        <v>2020</v>
      </c>
      <c r="AX984" s="85">
        <f>Table1[[#This Row],[End TEST]]-Table1[[#This Row],[Start TEST]]</f>
        <v>6</v>
      </c>
      <c r="AY984" s="85">
        <f>Table1[[#This Row],[TEST_Diff]]+1</f>
        <v>7</v>
      </c>
      <c r="AZ984" s="92">
        <f>DATEDIF(Table1[[#This Row],[Start Year]],Table1[[#This Row],[End Year]],"d") / 365</f>
        <v>5.3424657534246576</v>
      </c>
    </row>
    <row r="985" spans="1:52" x14ac:dyDescent="0.5">
      <c r="A985" s="82">
        <v>83</v>
      </c>
      <c r="B985" s="82" t="s">
        <v>4112</v>
      </c>
      <c r="D985" s="90">
        <v>43372</v>
      </c>
      <c r="E985" s="90" t="s">
        <v>4113</v>
      </c>
      <c r="F985" s="90"/>
      <c r="G985" s="82" t="s">
        <v>4113</v>
      </c>
      <c r="H985" s="82" t="s">
        <v>4114</v>
      </c>
      <c r="I985" s="80" t="s">
        <v>88</v>
      </c>
      <c r="J985" s="80">
        <v>75</v>
      </c>
      <c r="K985" s="80">
        <v>1</v>
      </c>
      <c r="L985" s="80" t="s">
        <v>89</v>
      </c>
      <c r="M985" s="80">
        <v>100</v>
      </c>
      <c r="N985" s="80">
        <v>6.8808540000000002</v>
      </c>
      <c r="O985" s="80">
        <v>-1.167594</v>
      </c>
      <c r="P985" s="80" t="s">
        <v>69</v>
      </c>
      <c r="Q985" s="80">
        <v>0</v>
      </c>
      <c r="R985" s="80">
        <v>2.6272389999999999</v>
      </c>
      <c r="S985" s="80">
        <v>23.381664000000001</v>
      </c>
      <c r="T985" s="80">
        <v>6029558.25</v>
      </c>
      <c r="U985" s="91">
        <f>Table1[[#This Row],[Distribution Amount (Dollars)]]/Table1[[#This Row],[NEWdatediff]]</f>
        <v>1205911.6499999999</v>
      </c>
      <c r="V985" s="82" t="s">
        <v>4115</v>
      </c>
      <c r="W985" s="82" t="s">
        <v>71</v>
      </c>
      <c r="X985" s="82" t="s">
        <v>72</v>
      </c>
      <c r="Y985" s="82" t="s">
        <v>73</v>
      </c>
      <c r="Z985" s="82">
        <v>1</v>
      </c>
      <c r="AB985" s="82" t="s">
        <v>4116</v>
      </c>
      <c r="AD985" s="82" t="s">
        <v>89</v>
      </c>
      <c r="AE985" s="82" t="s">
        <v>93</v>
      </c>
      <c r="AN985" s="82" t="s">
        <v>76</v>
      </c>
      <c r="AO985" s="82" t="s">
        <v>4117</v>
      </c>
      <c r="AP985" s="82">
        <v>8039411</v>
      </c>
      <c r="AQ985" s="82" t="s">
        <v>78</v>
      </c>
      <c r="AR985" s="82" t="s">
        <v>4274</v>
      </c>
      <c r="AS985" s="84">
        <v>42325</v>
      </c>
      <c r="AT985" s="85">
        <v>2015</v>
      </c>
      <c r="AU985" s="82" t="s">
        <v>4278</v>
      </c>
      <c r="AV985" s="84">
        <v>43555</v>
      </c>
      <c r="AW985" s="85">
        <v>2019</v>
      </c>
      <c r="AX985" s="85">
        <f>Table1[[#This Row],[End TEST]]-Table1[[#This Row],[Start TEST]]</f>
        <v>4</v>
      </c>
      <c r="AY985" s="85">
        <f>Table1[[#This Row],[TEST_Diff]]+1</f>
        <v>5</v>
      </c>
      <c r="AZ985" s="92">
        <f>DATEDIF(Table1[[#This Row],[Start Year]],Table1[[#This Row],[End Year]],"d") / 365</f>
        <v>3.3698630136986303</v>
      </c>
    </row>
    <row r="986" spans="1:52" x14ac:dyDescent="0.5">
      <c r="A986" s="82">
        <v>83</v>
      </c>
      <c r="B986" s="82" t="s">
        <v>4112</v>
      </c>
      <c r="D986" s="90">
        <v>43372</v>
      </c>
      <c r="E986" s="90" t="s">
        <v>4113</v>
      </c>
      <c r="F986" s="90"/>
      <c r="G986" s="82" t="s">
        <v>4113</v>
      </c>
      <c r="H986" s="82" t="s">
        <v>4114</v>
      </c>
      <c r="I986" s="80" t="s">
        <v>97</v>
      </c>
      <c r="J986" s="80">
        <v>15</v>
      </c>
      <c r="K986" s="80">
        <v>1</v>
      </c>
      <c r="L986" s="80" t="s">
        <v>89</v>
      </c>
      <c r="M986" s="80">
        <v>100</v>
      </c>
      <c r="N986" s="80">
        <v>6.8808540000000002</v>
      </c>
      <c r="O986" s="80">
        <v>-1.167594</v>
      </c>
      <c r="P986" s="80" t="s">
        <v>69</v>
      </c>
      <c r="Q986" s="80">
        <v>0</v>
      </c>
      <c r="R986" s="80">
        <v>2.6272389999999999</v>
      </c>
      <c r="S986" s="80">
        <v>23.381664000000001</v>
      </c>
      <c r="T986" s="80">
        <v>1205911.6499999999</v>
      </c>
      <c r="U986" s="91">
        <f>Table1[[#This Row],[Distribution Amount (Dollars)]]/Table1[[#This Row],[NEWdatediff]]</f>
        <v>241182.33</v>
      </c>
      <c r="V986" s="82" t="s">
        <v>4115</v>
      </c>
      <c r="W986" s="82" t="s">
        <v>71</v>
      </c>
      <c r="X986" s="82" t="s">
        <v>72</v>
      </c>
      <c r="Y986" s="82" t="s">
        <v>73</v>
      </c>
      <c r="Z986" s="82">
        <v>1</v>
      </c>
      <c r="AB986" s="82" t="s">
        <v>4116</v>
      </c>
      <c r="AD986" s="82" t="s">
        <v>89</v>
      </c>
      <c r="AE986" s="82" t="s">
        <v>93</v>
      </c>
      <c r="AN986" s="82" t="s">
        <v>76</v>
      </c>
      <c r="AO986" s="82" t="s">
        <v>4117</v>
      </c>
      <c r="AP986" s="82">
        <v>8039411</v>
      </c>
      <c r="AQ986" s="82" t="s">
        <v>78</v>
      </c>
      <c r="AR986" s="82" t="s">
        <v>4274</v>
      </c>
      <c r="AS986" s="84">
        <v>42325</v>
      </c>
      <c r="AT986" s="85">
        <v>2015</v>
      </c>
      <c r="AU986" s="82" t="s">
        <v>4278</v>
      </c>
      <c r="AV986" s="84">
        <v>43555</v>
      </c>
      <c r="AW986" s="85">
        <v>2019</v>
      </c>
      <c r="AX986" s="85">
        <f>Table1[[#This Row],[End TEST]]-Table1[[#This Row],[Start TEST]]</f>
        <v>4</v>
      </c>
      <c r="AY986" s="85">
        <f>Table1[[#This Row],[TEST_Diff]]+1</f>
        <v>5</v>
      </c>
      <c r="AZ986" s="92">
        <f>DATEDIF(Table1[[#This Row],[Start Year]],Table1[[#This Row],[End Year]],"d") / 365</f>
        <v>3.3698630136986303</v>
      </c>
    </row>
    <row r="987" spans="1:52" x14ac:dyDescent="0.5">
      <c r="A987" s="82">
        <v>83</v>
      </c>
      <c r="B987" s="82" t="s">
        <v>4112</v>
      </c>
      <c r="D987" s="90">
        <v>43372</v>
      </c>
      <c r="E987" s="90" t="s">
        <v>4113</v>
      </c>
      <c r="F987" s="90"/>
      <c r="G987" s="82" t="s">
        <v>4113</v>
      </c>
      <c r="H987" s="82" t="s">
        <v>4114</v>
      </c>
      <c r="I987" s="80" t="s">
        <v>129</v>
      </c>
      <c r="J987" s="80">
        <v>10</v>
      </c>
      <c r="K987" s="80">
        <v>1</v>
      </c>
      <c r="L987" s="80" t="s">
        <v>89</v>
      </c>
      <c r="M987" s="80">
        <v>100</v>
      </c>
      <c r="N987" s="80">
        <v>6.8808540000000002</v>
      </c>
      <c r="O987" s="80">
        <v>-1.167594</v>
      </c>
      <c r="P987" s="80" t="s">
        <v>69</v>
      </c>
      <c r="Q987" s="80">
        <v>0</v>
      </c>
      <c r="R987" s="80">
        <v>2.6272389999999999</v>
      </c>
      <c r="S987" s="80">
        <v>23.381664000000001</v>
      </c>
      <c r="T987" s="80">
        <v>803941.1</v>
      </c>
      <c r="U987" s="91">
        <f>Table1[[#This Row],[Distribution Amount (Dollars)]]/Table1[[#This Row],[NEWdatediff]]</f>
        <v>160788.22</v>
      </c>
      <c r="V987" s="82" t="s">
        <v>4115</v>
      </c>
      <c r="W987" s="82" t="s">
        <v>71</v>
      </c>
      <c r="X987" s="82" t="s">
        <v>72</v>
      </c>
      <c r="Y987" s="82" t="s">
        <v>73</v>
      </c>
      <c r="Z987" s="82">
        <v>1</v>
      </c>
      <c r="AB987" s="82" t="s">
        <v>4116</v>
      </c>
      <c r="AD987" s="82" t="s">
        <v>89</v>
      </c>
      <c r="AE987" s="82" t="s">
        <v>93</v>
      </c>
      <c r="AN987" s="82" t="s">
        <v>76</v>
      </c>
      <c r="AO987" s="82" t="s">
        <v>4117</v>
      </c>
      <c r="AP987" s="82">
        <v>8039411</v>
      </c>
      <c r="AQ987" s="82" t="s">
        <v>78</v>
      </c>
      <c r="AR987" s="82" t="s">
        <v>4274</v>
      </c>
      <c r="AS987" s="84">
        <v>42325</v>
      </c>
      <c r="AT987" s="85">
        <v>2015</v>
      </c>
      <c r="AU987" s="82" t="s">
        <v>4278</v>
      </c>
      <c r="AV987" s="84">
        <v>43555</v>
      </c>
      <c r="AW987" s="85">
        <v>2019</v>
      </c>
      <c r="AX987" s="85">
        <f>Table1[[#This Row],[End TEST]]-Table1[[#This Row],[Start TEST]]</f>
        <v>4</v>
      </c>
      <c r="AY987" s="85">
        <f>Table1[[#This Row],[TEST_Diff]]+1</f>
        <v>5</v>
      </c>
      <c r="AZ987" s="92">
        <f>DATEDIF(Table1[[#This Row],[Start Year]],Table1[[#This Row],[End Year]],"d") / 365</f>
        <v>3.3698630136986303</v>
      </c>
    </row>
    <row r="988" spans="1:52" x14ac:dyDescent="0.5">
      <c r="A988" s="82">
        <v>84</v>
      </c>
      <c r="B988" s="82" t="s">
        <v>3122</v>
      </c>
      <c r="D988" s="90">
        <v>43372</v>
      </c>
      <c r="E988" s="90" t="s">
        <v>3123</v>
      </c>
      <c r="F988" s="90"/>
      <c r="G988" s="82" t="s">
        <v>3123</v>
      </c>
      <c r="H988" s="82" t="s">
        <v>3124</v>
      </c>
      <c r="I988" s="80" t="s">
        <v>88</v>
      </c>
      <c r="J988" s="80">
        <v>50</v>
      </c>
      <c r="K988" s="80">
        <v>1</v>
      </c>
      <c r="L988" s="80" t="s">
        <v>89</v>
      </c>
      <c r="M988" s="80">
        <v>100</v>
      </c>
      <c r="N988" s="80">
        <v>6.8808540000000002</v>
      </c>
      <c r="O988" s="80">
        <v>-1.167594</v>
      </c>
      <c r="P988" s="80" t="s">
        <v>69</v>
      </c>
      <c r="Q988" s="80">
        <v>0</v>
      </c>
      <c r="R988" s="80">
        <v>2.6272389999999999</v>
      </c>
      <c r="S988" s="80">
        <v>23.381664000000001</v>
      </c>
      <c r="T988" s="80">
        <v>5384676</v>
      </c>
      <c r="U988" s="91">
        <f>Table1[[#This Row],[Distribution Amount (Dollars)]]/Table1[[#This Row],[NEWdatediff]]</f>
        <v>1346169</v>
      </c>
      <c r="V988" s="82" t="s">
        <v>3125</v>
      </c>
      <c r="W988" s="82" t="s">
        <v>71</v>
      </c>
      <c r="X988" s="82" t="s">
        <v>72</v>
      </c>
      <c r="Y988" s="82" t="s">
        <v>73</v>
      </c>
      <c r="Z988" s="82">
        <v>1</v>
      </c>
      <c r="AB988" s="82" t="s">
        <v>3126</v>
      </c>
      <c r="AD988" s="82" t="s">
        <v>89</v>
      </c>
      <c r="AE988" s="82" t="s">
        <v>93</v>
      </c>
      <c r="AN988" s="82" t="s">
        <v>76</v>
      </c>
      <c r="AO988" s="82" t="s">
        <v>3127</v>
      </c>
      <c r="AP988" s="82">
        <v>10769352</v>
      </c>
      <c r="AQ988" s="82" t="s">
        <v>78</v>
      </c>
      <c r="AR988" s="82" t="s">
        <v>4274</v>
      </c>
      <c r="AS988" s="84">
        <v>42251</v>
      </c>
      <c r="AT988" s="85">
        <v>2015</v>
      </c>
      <c r="AU988" s="82" t="s">
        <v>4278</v>
      </c>
      <c r="AV988" s="84">
        <v>43465</v>
      </c>
      <c r="AW988" s="85">
        <v>2018</v>
      </c>
      <c r="AX988" s="85">
        <f>Table1[[#This Row],[End TEST]]-Table1[[#This Row],[Start TEST]]</f>
        <v>3</v>
      </c>
      <c r="AY988" s="85">
        <f>Table1[[#This Row],[TEST_Diff]]+1</f>
        <v>4</v>
      </c>
      <c r="AZ988" s="92">
        <f>DATEDIF(Table1[[#This Row],[Start Year]],Table1[[#This Row],[End Year]],"d") / 365</f>
        <v>3.3260273972602739</v>
      </c>
    </row>
    <row r="989" spans="1:52" x14ac:dyDescent="0.5">
      <c r="A989" s="82">
        <v>84</v>
      </c>
      <c r="B989" s="82" t="s">
        <v>3122</v>
      </c>
      <c r="D989" s="90">
        <v>43372</v>
      </c>
      <c r="E989" s="90" t="s">
        <v>3123</v>
      </c>
      <c r="F989" s="90"/>
      <c r="G989" s="82" t="s">
        <v>3123</v>
      </c>
      <c r="H989" s="82" t="s">
        <v>3124</v>
      </c>
      <c r="I989" s="80" t="s">
        <v>80</v>
      </c>
      <c r="J989" s="80">
        <v>25</v>
      </c>
      <c r="K989" s="80">
        <v>1</v>
      </c>
      <c r="L989" s="80" t="s">
        <v>89</v>
      </c>
      <c r="M989" s="80">
        <v>100</v>
      </c>
      <c r="N989" s="80">
        <v>6.8808540000000002</v>
      </c>
      <c r="O989" s="80">
        <v>-1.167594</v>
      </c>
      <c r="P989" s="80" t="s">
        <v>69</v>
      </c>
      <c r="Q989" s="80">
        <v>0</v>
      </c>
      <c r="R989" s="80">
        <v>2.6272389999999999</v>
      </c>
      <c r="S989" s="80">
        <v>23.381664000000001</v>
      </c>
      <c r="T989" s="80">
        <v>2692338</v>
      </c>
      <c r="U989" s="91">
        <f>Table1[[#This Row],[Distribution Amount (Dollars)]]/Table1[[#This Row],[NEWdatediff]]</f>
        <v>673084.5</v>
      </c>
      <c r="V989" s="82" t="s">
        <v>3125</v>
      </c>
      <c r="W989" s="82" t="s">
        <v>71</v>
      </c>
      <c r="X989" s="82" t="s">
        <v>72</v>
      </c>
      <c r="Y989" s="82" t="s">
        <v>73</v>
      </c>
      <c r="Z989" s="82">
        <v>1</v>
      </c>
      <c r="AB989" s="82" t="s">
        <v>3126</v>
      </c>
      <c r="AD989" s="82" t="s">
        <v>89</v>
      </c>
      <c r="AE989" s="82" t="s">
        <v>93</v>
      </c>
      <c r="AN989" s="82" t="s">
        <v>76</v>
      </c>
      <c r="AO989" s="82" t="s">
        <v>3127</v>
      </c>
      <c r="AP989" s="82">
        <v>10769352</v>
      </c>
      <c r="AQ989" s="82" t="s">
        <v>78</v>
      </c>
      <c r="AR989" s="82" t="s">
        <v>4274</v>
      </c>
      <c r="AS989" s="84">
        <v>42251</v>
      </c>
      <c r="AT989" s="85">
        <v>2015</v>
      </c>
      <c r="AU989" s="82" t="s">
        <v>4278</v>
      </c>
      <c r="AV989" s="84">
        <v>43465</v>
      </c>
      <c r="AW989" s="85">
        <v>2018</v>
      </c>
      <c r="AX989" s="85">
        <f>Table1[[#This Row],[End TEST]]-Table1[[#This Row],[Start TEST]]</f>
        <v>3</v>
      </c>
      <c r="AY989" s="85">
        <f>Table1[[#This Row],[TEST_Diff]]+1</f>
        <v>4</v>
      </c>
      <c r="AZ989" s="92">
        <f>DATEDIF(Table1[[#This Row],[Start Year]],Table1[[#This Row],[End Year]],"d") / 365</f>
        <v>3.3260273972602739</v>
      </c>
    </row>
    <row r="990" spans="1:52" x14ac:dyDescent="0.5">
      <c r="A990" s="82">
        <v>84</v>
      </c>
      <c r="B990" s="82" t="s">
        <v>3122</v>
      </c>
      <c r="D990" s="90">
        <v>43372</v>
      </c>
      <c r="E990" s="90" t="s">
        <v>3123</v>
      </c>
      <c r="F990" s="90"/>
      <c r="G990" s="82" t="s">
        <v>3123</v>
      </c>
      <c r="H990" s="82" t="s">
        <v>3124</v>
      </c>
      <c r="I990" s="80" t="s">
        <v>98</v>
      </c>
      <c r="J990" s="80">
        <v>25</v>
      </c>
      <c r="K990" s="80">
        <v>1</v>
      </c>
      <c r="L990" s="80" t="s">
        <v>89</v>
      </c>
      <c r="M990" s="80">
        <v>100</v>
      </c>
      <c r="N990" s="80">
        <v>6.8808540000000002</v>
      </c>
      <c r="O990" s="80">
        <v>-1.167594</v>
      </c>
      <c r="P990" s="80" t="s">
        <v>69</v>
      </c>
      <c r="Q990" s="80">
        <v>0</v>
      </c>
      <c r="R990" s="80">
        <v>2.6272389999999999</v>
      </c>
      <c r="S990" s="80">
        <v>23.381664000000001</v>
      </c>
      <c r="T990" s="80">
        <v>2692338</v>
      </c>
      <c r="U990" s="91">
        <f>Table1[[#This Row],[Distribution Amount (Dollars)]]/Table1[[#This Row],[NEWdatediff]]</f>
        <v>673084.5</v>
      </c>
      <c r="V990" s="82" t="s">
        <v>3125</v>
      </c>
      <c r="W990" s="82" t="s">
        <v>71</v>
      </c>
      <c r="X990" s="82" t="s">
        <v>72</v>
      </c>
      <c r="Y990" s="82" t="s">
        <v>73</v>
      </c>
      <c r="Z990" s="82">
        <v>1</v>
      </c>
      <c r="AB990" s="82" t="s">
        <v>3126</v>
      </c>
      <c r="AD990" s="82" t="s">
        <v>89</v>
      </c>
      <c r="AE990" s="82" t="s">
        <v>93</v>
      </c>
      <c r="AN990" s="82" t="s">
        <v>76</v>
      </c>
      <c r="AO990" s="82" t="s">
        <v>3127</v>
      </c>
      <c r="AP990" s="82">
        <v>10769352</v>
      </c>
      <c r="AQ990" s="82" t="s">
        <v>78</v>
      </c>
      <c r="AR990" s="82" t="s">
        <v>4274</v>
      </c>
      <c r="AS990" s="84">
        <v>42251</v>
      </c>
      <c r="AT990" s="85">
        <v>2015</v>
      </c>
      <c r="AU990" s="82" t="s">
        <v>4278</v>
      </c>
      <c r="AV990" s="84">
        <v>43465</v>
      </c>
      <c r="AW990" s="85">
        <v>2018</v>
      </c>
      <c r="AX990" s="85">
        <f>Table1[[#This Row],[End TEST]]-Table1[[#This Row],[Start TEST]]</f>
        <v>3</v>
      </c>
      <c r="AY990" s="85">
        <f>Table1[[#This Row],[TEST_Diff]]+1</f>
        <v>4</v>
      </c>
      <c r="AZ990" s="92">
        <f>DATEDIF(Table1[[#This Row],[Start Year]],Table1[[#This Row],[End Year]],"d") / 365</f>
        <v>3.3260273972602739</v>
      </c>
    </row>
    <row r="991" spans="1:52" x14ac:dyDescent="0.5">
      <c r="A991" s="82">
        <v>85</v>
      </c>
      <c r="B991" s="82" t="s">
        <v>3530</v>
      </c>
      <c r="D991" s="90">
        <v>43372</v>
      </c>
      <c r="E991" s="90" t="s">
        <v>3531</v>
      </c>
      <c r="F991" s="90"/>
      <c r="G991" s="82" t="s">
        <v>3531</v>
      </c>
      <c r="H991" s="82" t="s">
        <v>3532</v>
      </c>
      <c r="I991" s="80" t="s">
        <v>128</v>
      </c>
      <c r="J991" s="80">
        <v>40</v>
      </c>
      <c r="K991" s="80">
        <v>1</v>
      </c>
      <c r="L991" s="80" t="s">
        <v>156</v>
      </c>
      <c r="M991" s="80">
        <v>100</v>
      </c>
      <c r="N991" s="80">
        <v>17.570692000000001</v>
      </c>
      <c r="O991" s="80">
        <v>-3.9961660000000001</v>
      </c>
      <c r="P991" s="80" t="s">
        <v>69</v>
      </c>
      <c r="Q991" s="80">
        <v>0</v>
      </c>
      <c r="R991" s="80">
        <v>2.6272389999999999</v>
      </c>
      <c r="S991" s="80">
        <v>23.381664000000001</v>
      </c>
      <c r="T991" s="80">
        <v>8000000</v>
      </c>
      <c r="U991" s="91">
        <f>Table1[[#This Row],[Distribution Amount (Dollars)]]/Table1[[#This Row],[NEWdatediff]]</f>
        <v>2000000</v>
      </c>
      <c r="V991" s="82" t="s">
        <v>90</v>
      </c>
      <c r="W991" s="82" t="s">
        <v>91</v>
      </c>
      <c r="X991" s="82" t="s">
        <v>72</v>
      </c>
      <c r="Y991" s="82" t="s">
        <v>73</v>
      </c>
      <c r="Z991" s="82">
        <v>1</v>
      </c>
      <c r="AB991" s="82" t="s">
        <v>3533</v>
      </c>
      <c r="AD991" s="82" t="s">
        <v>156</v>
      </c>
      <c r="AE991" s="82" t="s">
        <v>837</v>
      </c>
      <c r="AN991" s="82" t="s">
        <v>76</v>
      </c>
      <c r="AO991" s="82" t="s">
        <v>3534</v>
      </c>
      <c r="AP991" s="82">
        <v>20000000</v>
      </c>
      <c r="AQ991" s="82" t="s">
        <v>78</v>
      </c>
      <c r="AR991" s="82" t="s">
        <v>4274</v>
      </c>
      <c r="AS991" s="84">
        <v>42166</v>
      </c>
      <c r="AT991" s="85">
        <v>2015</v>
      </c>
      <c r="AU991" s="82" t="s">
        <v>4278</v>
      </c>
      <c r="AV991" s="84">
        <v>43190</v>
      </c>
      <c r="AW991" s="85">
        <v>2018</v>
      </c>
      <c r="AX991" s="85">
        <f>Table1[[#This Row],[End TEST]]-Table1[[#This Row],[Start TEST]]</f>
        <v>3</v>
      </c>
      <c r="AY991" s="85">
        <f>Table1[[#This Row],[TEST_Diff]]+1</f>
        <v>4</v>
      </c>
      <c r="AZ991" s="92">
        <f>DATEDIF(Table1[[#This Row],[Start Year]],Table1[[#This Row],[End Year]],"d") / 365</f>
        <v>2.8054794520547945</v>
      </c>
    </row>
    <row r="992" spans="1:52" x14ac:dyDescent="0.5">
      <c r="A992" s="82">
        <v>85</v>
      </c>
      <c r="B992" s="82" t="s">
        <v>3530</v>
      </c>
      <c r="D992" s="90">
        <v>43372</v>
      </c>
      <c r="E992" s="90" t="s">
        <v>3531</v>
      </c>
      <c r="F992" s="90"/>
      <c r="G992" s="82" t="s">
        <v>3531</v>
      </c>
      <c r="H992" s="82" t="s">
        <v>3532</v>
      </c>
      <c r="I992" s="80" t="s">
        <v>127</v>
      </c>
      <c r="J992" s="80">
        <v>60</v>
      </c>
      <c r="K992" s="80">
        <v>1</v>
      </c>
      <c r="L992" s="80" t="s">
        <v>156</v>
      </c>
      <c r="M992" s="80">
        <v>100</v>
      </c>
      <c r="N992" s="80">
        <v>17.570692000000001</v>
      </c>
      <c r="O992" s="80">
        <v>-3.9961660000000001</v>
      </c>
      <c r="P992" s="80" t="s">
        <v>69</v>
      </c>
      <c r="Q992" s="80">
        <v>0</v>
      </c>
      <c r="R992" s="80">
        <v>2.6272389999999999</v>
      </c>
      <c r="S992" s="80">
        <v>23.381664000000001</v>
      </c>
      <c r="T992" s="80">
        <v>12000000</v>
      </c>
      <c r="U992" s="91">
        <f>Table1[[#This Row],[Distribution Amount (Dollars)]]/Table1[[#This Row],[NEWdatediff]]</f>
        <v>3000000</v>
      </c>
      <c r="V992" s="82" t="s">
        <v>90</v>
      </c>
      <c r="W992" s="82" t="s">
        <v>91</v>
      </c>
      <c r="X992" s="82" t="s">
        <v>72</v>
      </c>
      <c r="Y992" s="82" t="s">
        <v>73</v>
      </c>
      <c r="Z992" s="82">
        <v>1</v>
      </c>
      <c r="AB992" s="82" t="s">
        <v>3533</v>
      </c>
      <c r="AD992" s="82" t="s">
        <v>156</v>
      </c>
      <c r="AE992" s="82" t="s">
        <v>837</v>
      </c>
      <c r="AN992" s="82" t="s">
        <v>76</v>
      </c>
      <c r="AO992" s="82" t="s">
        <v>3534</v>
      </c>
      <c r="AP992" s="82">
        <v>20000000</v>
      </c>
      <c r="AQ992" s="82" t="s">
        <v>78</v>
      </c>
      <c r="AR992" s="82" t="s">
        <v>4274</v>
      </c>
      <c r="AS992" s="84">
        <v>42166</v>
      </c>
      <c r="AT992" s="85">
        <v>2015</v>
      </c>
      <c r="AU992" s="82" t="s">
        <v>4278</v>
      </c>
      <c r="AV992" s="84">
        <v>43190</v>
      </c>
      <c r="AW992" s="85">
        <v>2018</v>
      </c>
      <c r="AX992" s="85">
        <f>Table1[[#This Row],[End TEST]]-Table1[[#This Row],[Start TEST]]</f>
        <v>3</v>
      </c>
      <c r="AY992" s="85">
        <f>Table1[[#This Row],[TEST_Diff]]+1</f>
        <v>4</v>
      </c>
      <c r="AZ992" s="92">
        <f>DATEDIF(Table1[[#This Row],[Start Year]],Table1[[#This Row],[End Year]],"d") / 365</f>
        <v>2.8054794520547945</v>
      </c>
    </row>
    <row r="993" spans="1:52" x14ac:dyDescent="0.5">
      <c r="A993" s="82">
        <v>87</v>
      </c>
      <c r="B993" s="82" t="s">
        <v>3887</v>
      </c>
      <c r="D993" s="90">
        <v>43372</v>
      </c>
      <c r="E993" s="90" t="s">
        <v>3888</v>
      </c>
      <c r="F993" s="90"/>
      <c r="G993" s="82" t="s">
        <v>3888</v>
      </c>
      <c r="H993" s="82" t="s">
        <v>3889</v>
      </c>
      <c r="I993" s="80" t="s">
        <v>102</v>
      </c>
      <c r="J993" s="80">
        <v>100</v>
      </c>
      <c r="K993" s="80">
        <v>0</v>
      </c>
      <c r="P993" s="80" t="s">
        <v>110</v>
      </c>
      <c r="Q993" s="80">
        <v>25</v>
      </c>
      <c r="R993" s="80">
        <v>26.625188000000001</v>
      </c>
      <c r="S993" s="80">
        <v>6.809552</v>
      </c>
      <c r="T993" s="80">
        <v>21250000</v>
      </c>
      <c r="U993" s="91">
        <f>Table1[[#This Row],[Distribution Amount (Dollars)]]/Table1[[#This Row],[NEWdatediff]]</f>
        <v>3541666.6666666665</v>
      </c>
      <c r="V993" s="82" t="s">
        <v>103</v>
      </c>
      <c r="W993" s="82" t="s">
        <v>91</v>
      </c>
      <c r="X993" s="82" t="s">
        <v>72</v>
      </c>
      <c r="Y993" s="82" t="s">
        <v>73</v>
      </c>
      <c r="Z993" s="82">
        <v>1</v>
      </c>
      <c r="AB993" s="82" t="s">
        <v>3890</v>
      </c>
      <c r="AD993" s="82" t="s">
        <v>113</v>
      </c>
      <c r="AN993" s="82" t="s">
        <v>76</v>
      </c>
      <c r="AO993" s="82" t="s">
        <v>3891</v>
      </c>
      <c r="AP993" s="82">
        <v>85000000</v>
      </c>
      <c r="AQ993" s="82" t="s">
        <v>78</v>
      </c>
      <c r="AR993" s="82" t="s">
        <v>4274</v>
      </c>
      <c r="AS993" s="84">
        <v>42521</v>
      </c>
      <c r="AT993" s="85">
        <v>2016</v>
      </c>
      <c r="AU993" s="82" t="s">
        <v>4278</v>
      </c>
      <c r="AV993" s="84">
        <v>44286</v>
      </c>
      <c r="AW993" s="85">
        <v>2021</v>
      </c>
      <c r="AX993" s="85">
        <f>Table1[[#This Row],[End TEST]]-Table1[[#This Row],[Start TEST]]</f>
        <v>5</v>
      </c>
      <c r="AY993" s="85">
        <f>Table1[[#This Row],[TEST_Diff]]+1</f>
        <v>6</v>
      </c>
      <c r="AZ993" s="92">
        <f>DATEDIF(Table1[[#This Row],[Start Year]],Table1[[#This Row],[End Year]],"d") / 365</f>
        <v>4.8356164383561646</v>
      </c>
    </row>
    <row r="994" spans="1:52" x14ac:dyDescent="0.5">
      <c r="A994" s="82">
        <v>87</v>
      </c>
      <c r="B994" s="82" t="s">
        <v>3887</v>
      </c>
      <c r="D994" s="90">
        <v>43372</v>
      </c>
      <c r="E994" s="90" t="s">
        <v>3888</v>
      </c>
      <c r="F994" s="90"/>
      <c r="G994" s="82" t="s">
        <v>3888</v>
      </c>
      <c r="H994" s="82" t="s">
        <v>3889</v>
      </c>
      <c r="I994" s="80" t="s">
        <v>102</v>
      </c>
      <c r="J994" s="80">
        <v>100</v>
      </c>
      <c r="K994" s="80">
        <v>0</v>
      </c>
      <c r="P994" s="80" t="s">
        <v>307</v>
      </c>
      <c r="Q994" s="80">
        <v>5</v>
      </c>
      <c r="R994" s="80">
        <v>48.122632000000003</v>
      </c>
      <c r="S994" s="80">
        <v>30.108753</v>
      </c>
      <c r="T994" s="80">
        <v>4250000</v>
      </c>
      <c r="U994" s="91">
        <f>Table1[[#This Row],[Distribution Amount (Dollars)]]/Table1[[#This Row],[NEWdatediff]]</f>
        <v>708333.33333333337</v>
      </c>
      <c r="V994" s="82" t="s">
        <v>103</v>
      </c>
      <c r="W994" s="82" t="s">
        <v>91</v>
      </c>
      <c r="X994" s="82" t="s">
        <v>72</v>
      </c>
      <c r="Y994" s="82" t="s">
        <v>73</v>
      </c>
      <c r="Z994" s="82">
        <v>1</v>
      </c>
      <c r="AB994" s="82" t="s">
        <v>3890</v>
      </c>
      <c r="AD994" s="82" t="s">
        <v>114</v>
      </c>
      <c r="AN994" s="82" t="s">
        <v>76</v>
      </c>
      <c r="AO994" s="82" t="s">
        <v>3891</v>
      </c>
      <c r="AP994" s="82">
        <v>85000000</v>
      </c>
      <c r="AQ994" s="82" t="s">
        <v>78</v>
      </c>
      <c r="AR994" s="82" t="s">
        <v>4274</v>
      </c>
      <c r="AS994" s="84">
        <v>42521</v>
      </c>
      <c r="AT994" s="85">
        <v>2016</v>
      </c>
      <c r="AU994" s="82" t="s">
        <v>4278</v>
      </c>
      <c r="AV994" s="84">
        <v>44286</v>
      </c>
      <c r="AW994" s="85">
        <v>2021</v>
      </c>
      <c r="AX994" s="85">
        <f>Table1[[#This Row],[End TEST]]-Table1[[#This Row],[Start TEST]]</f>
        <v>5</v>
      </c>
      <c r="AY994" s="85">
        <f>Table1[[#This Row],[TEST_Diff]]+1</f>
        <v>6</v>
      </c>
      <c r="AZ994" s="92">
        <f>DATEDIF(Table1[[#This Row],[Start Year]],Table1[[#This Row],[End Year]],"d") / 365</f>
        <v>4.8356164383561646</v>
      </c>
    </row>
    <row r="995" spans="1:52" x14ac:dyDescent="0.5">
      <c r="A995" s="82">
        <v>87</v>
      </c>
      <c r="B995" s="82" t="s">
        <v>3887</v>
      </c>
      <c r="D995" s="90">
        <v>43372</v>
      </c>
      <c r="E995" s="90" t="s">
        <v>3888</v>
      </c>
      <c r="F995" s="90"/>
      <c r="G995" s="82" t="s">
        <v>3888</v>
      </c>
      <c r="H995" s="82" t="s">
        <v>3889</v>
      </c>
      <c r="I995" s="80" t="s">
        <v>102</v>
      </c>
      <c r="J995" s="80">
        <v>100</v>
      </c>
      <c r="K995" s="80">
        <v>0</v>
      </c>
      <c r="P995" s="80" t="s">
        <v>111</v>
      </c>
      <c r="Q995" s="80">
        <v>7.5</v>
      </c>
      <c r="R995" s="80">
        <v>43.890490999999997</v>
      </c>
      <c r="S995" s="80">
        <v>71.138231000000005</v>
      </c>
      <c r="T995" s="80">
        <v>6375000</v>
      </c>
      <c r="U995" s="91">
        <f>Table1[[#This Row],[Distribution Amount (Dollars)]]/Table1[[#This Row],[NEWdatediff]]</f>
        <v>1062500</v>
      </c>
      <c r="V995" s="82" t="s">
        <v>103</v>
      </c>
      <c r="W995" s="82" t="s">
        <v>91</v>
      </c>
      <c r="X995" s="82" t="s">
        <v>72</v>
      </c>
      <c r="Y995" s="82" t="s">
        <v>73</v>
      </c>
      <c r="Z995" s="82">
        <v>1</v>
      </c>
      <c r="AB995" s="82" t="s">
        <v>3890</v>
      </c>
      <c r="AD995" s="82" t="s">
        <v>111</v>
      </c>
      <c r="AN995" s="82" t="s">
        <v>76</v>
      </c>
      <c r="AO995" s="82" t="s">
        <v>3891</v>
      </c>
      <c r="AP995" s="82">
        <v>85000000</v>
      </c>
      <c r="AQ995" s="82" t="s">
        <v>78</v>
      </c>
      <c r="AR995" s="82" t="s">
        <v>4274</v>
      </c>
      <c r="AS995" s="84">
        <v>42521</v>
      </c>
      <c r="AT995" s="85">
        <v>2016</v>
      </c>
      <c r="AU995" s="82" t="s">
        <v>4278</v>
      </c>
      <c r="AV995" s="84">
        <v>44286</v>
      </c>
      <c r="AW995" s="85">
        <v>2021</v>
      </c>
      <c r="AX995" s="85">
        <f>Table1[[#This Row],[End TEST]]-Table1[[#This Row],[Start TEST]]</f>
        <v>5</v>
      </c>
      <c r="AY995" s="85">
        <f>Table1[[#This Row],[TEST_Diff]]+1</f>
        <v>6</v>
      </c>
      <c r="AZ995" s="92">
        <f>DATEDIF(Table1[[#This Row],[Start Year]],Table1[[#This Row],[End Year]],"d") / 365</f>
        <v>4.8356164383561646</v>
      </c>
    </row>
    <row r="996" spans="1:52" x14ac:dyDescent="0.5">
      <c r="A996" s="82">
        <v>87</v>
      </c>
      <c r="B996" s="82" t="s">
        <v>3887</v>
      </c>
      <c r="D996" s="90">
        <v>43372</v>
      </c>
      <c r="E996" s="90" t="s">
        <v>3888</v>
      </c>
      <c r="F996" s="90"/>
      <c r="G996" s="82" t="s">
        <v>3888</v>
      </c>
      <c r="H996" s="82" t="s">
        <v>3889</v>
      </c>
      <c r="I996" s="80" t="s">
        <v>102</v>
      </c>
      <c r="J996" s="80">
        <v>100</v>
      </c>
      <c r="K996" s="80">
        <v>0</v>
      </c>
      <c r="P996" s="80" t="s">
        <v>69</v>
      </c>
      <c r="Q996" s="80">
        <v>25</v>
      </c>
      <c r="R996" s="80">
        <v>2.6272389999999999</v>
      </c>
      <c r="S996" s="80">
        <v>23.381664000000001</v>
      </c>
      <c r="T996" s="80">
        <v>21250000</v>
      </c>
      <c r="U996" s="91">
        <f>Table1[[#This Row],[Distribution Amount (Dollars)]]/Table1[[#This Row],[NEWdatediff]]</f>
        <v>3541666.6666666665</v>
      </c>
      <c r="V996" s="82" t="s">
        <v>103</v>
      </c>
      <c r="W996" s="82" t="s">
        <v>91</v>
      </c>
      <c r="X996" s="82" t="s">
        <v>72</v>
      </c>
      <c r="Y996" s="82" t="s">
        <v>73</v>
      </c>
      <c r="Z996" s="82">
        <v>1</v>
      </c>
      <c r="AB996" s="82" t="s">
        <v>3890</v>
      </c>
      <c r="AD996" s="82" t="s">
        <v>84</v>
      </c>
      <c r="AN996" s="82" t="s">
        <v>76</v>
      </c>
      <c r="AO996" s="82" t="s">
        <v>3891</v>
      </c>
      <c r="AP996" s="82">
        <v>85000000</v>
      </c>
      <c r="AQ996" s="82" t="s">
        <v>78</v>
      </c>
      <c r="AR996" s="82" t="s">
        <v>4274</v>
      </c>
      <c r="AS996" s="84">
        <v>42521</v>
      </c>
      <c r="AT996" s="85">
        <v>2016</v>
      </c>
      <c r="AU996" s="82" t="s">
        <v>4278</v>
      </c>
      <c r="AV996" s="84">
        <v>44286</v>
      </c>
      <c r="AW996" s="85">
        <v>2021</v>
      </c>
      <c r="AX996" s="85">
        <f>Table1[[#This Row],[End TEST]]-Table1[[#This Row],[Start TEST]]</f>
        <v>5</v>
      </c>
      <c r="AY996" s="85">
        <f>Table1[[#This Row],[TEST_Diff]]+1</f>
        <v>6</v>
      </c>
      <c r="AZ996" s="92">
        <f>DATEDIF(Table1[[#This Row],[Start Year]],Table1[[#This Row],[End Year]],"d") / 365</f>
        <v>4.8356164383561646</v>
      </c>
    </row>
    <row r="997" spans="1:52" x14ac:dyDescent="0.5">
      <c r="A997" s="82">
        <v>87</v>
      </c>
      <c r="B997" s="82" t="s">
        <v>3887</v>
      </c>
      <c r="D997" s="90">
        <v>43372</v>
      </c>
      <c r="E997" s="90" t="s">
        <v>3888</v>
      </c>
      <c r="F997" s="90"/>
      <c r="G997" s="82" t="s">
        <v>3888</v>
      </c>
      <c r="H997" s="82" t="s">
        <v>3889</v>
      </c>
      <c r="I997" s="80" t="s">
        <v>102</v>
      </c>
      <c r="J997" s="80">
        <v>100</v>
      </c>
      <c r="K997" s="80">
        <v>0</v>
      </c>
      <c r="P997" s="80" t="s">
        <v>113</v>
      </c>
      <c r="Q997" s="80">
        <v>7.5</v>
      </c>
      <c r="R997" s="80">
        <v>10.278548000000001</v>
      </c>
      <c r="S997" s="80">
        <v>102.006446</v>
      </c>
      <c r="T997" s="80">
        <v>6375000</v>
      </c>
      <c r="U997" s="91">
        <f>Table1[[#This Row],[Distribution Amount (Dollars)]]/Table1[[#This Row],[NEWdatediff]]</f>
        <v>1062500</v>
      </c>
      <c r="V997" s="82" t="s">
        <v>103</v>
      </c>
      <c r="W997" s="82" t="s">
        <v>91</v>
      </c>
      <c r="X997" s="82" t="s">
        <v>72</v>
      </c>
      <c r="Y997" s="82" t="s">
        <v>73</v>
      </c>
      <c r="Z997" s="82">
        <v>1</v>
      </c>
      <c r="AB997" s="82" t="s">
        <v>3890</v>
      </c>
      <c r="AD997" s="82" t="s">
        <v>110</v>
      </c>
      <c r="AN997" s="82" t="s">
        <v>76</v>
      </c>
      <c r="AO997" s="82" t="s">
        <v>3891</v>
      </c>
      <c r="AP997" s="82">
        <v>85000000</v>
      </c>
      <c r="AQ997" s="82" t="s">
        <v>78</v>
      </c>
      <c r="AR997" s="82" t="s">
        <v>4274</v>
      </c>
      <c r="AS997" s="84">
        <v>42521</v>
      </c>
      <c r="AT997" s="85">
        <v>2016</v>
      </c>
      <c r="AU997" s="82" t="s">
        <v>4278</v>
      </c>
      <c r="AV997" s="84">
        <v>44286</v>
      </c>
      <c r="AW997" s="85">
        <v>2021</v>
      </c>
      <c r="AX997" s="85">
        <f>Table1[[#This Row],[End TEST]]-Table1[[#This Row],[Start TEST]]</f>
        <v>5</v>
      </c>
      <c r="AY997" s="85">
        <f>Table1[[#This Row],[TEST_Diff]]+1</f>
        <v>6</v>
      </c>
      <c r="AZ997" s="92">
        <f>DATEDIF(Table1[[#This Row],[Start Year]],Table1[[#This Row],[End Year]],"d") / 365</f>
        <v>4.8356164383561646</v>
      </c>
    </row>
    <row r="998" spans="1:52" x14ac:dyDescent="0.5">
      <c r="A998" s="82">
        <v>87</v>
      </c>
      <c r="B998" s="82" t="s">
        <v>3887</v>
      </c>
      <c r="D998" s="90">
        <v>43372</v>
      </c>
      <c r="E998" s="90" t="s">
        <v>3888</v>
      </c>
      <c r="F998" s="90"/>
      <c r="G998" s="82" t="s">
        <v>3888</v>
      </c>
      <c r="H998" s="82" t="s">
        <v>3889</v>
      </c>
      <c r="I998" s="80" t="s">
        <v>102</v>
      </c>
      <c r="J998" s="80">
        <v>100</v>
      </c>
      <c r="K998" s="80">
        <v>0</v>
      </c>
      <c r="P998" s="80" t="s">
        <v>308</v>
      </c>
      <c r="Q998" s="80">
        <v>7.5</v>
      </c>
      <c r="R998" s="80">
        <v>13.923406</v>
      </c>
      <c r="S998" s="80">
        <v>-86.952798999999999</v>
      </c>
      <c r="T998" s="80">
        <v>6375000</v>
      </c>
      <c r="U998" s="91">
        <f>Table1[[#This Row],[Distribution Amount (Dollars)]]/Table1[[#This Row],[NEWdatediff]]</f>
        <v>1062500</v>
      </c>
      <c r="V998" s="82" t="s">
        <v>103</v>
      </c>
      <c r="W998" s="82" t="s">
        <v>91</v>
      </c>
      <c r="X998" s="82" t="s">
        <v>72</v>
      </c>
      <c r="Y998" s="82" t="s">
        <v>73</v>
      </c>
      <c r="Z998" s="82">
        <v>1</v>
      </c>
      <c r="AB998" s="82" t="s">
        <v>3890</v>
      </c>
      <c r="AD998" s="82" t="s">
        <v>307</v>
      </c>
      <c r="AN998" s="82" t="s">
        <v>76</v>
      </c>
      <c r="AO998" s="82" t="s">
        <v>3891</v>
      </c>
      <c r="AP998" s="82">
        <v>85000000</v>
      </c>
      <c r="AQ998" s="82" t="s">
        <v>78</v>
      </c>
      <c r="AR998" s="82" t="s">
        <v>4274</v>
      </c>
      <c r="AS998" s="84">
        <v>42521</v>
      </c>
      <c r="AT998" s="85">
        <v>2016</v>
      </c>
      <c r="AU998" s="82" t="s">
        <v>4278</v>
      </c>
      <c r="AV998" s="84">
        <v>44286</v>
      </c>
      <c r="AW998" s="85">
        <v>2021</v>
      </c>
      <c r="AX998" s="85">
        <f>Table1[[#This Row],[End TEST]]-Table1[[#This Row],[Start TEST]]</f>
        <v>5</v>
      </c>
      <c r="AY998" s="85">
        <f>Table1[[#This Row],[TEST_Diff]]+1</f>
        <v>6</v>
      </c>
      <c r="AZ998" s="92">
        <f>DATEDIF(Table1[[#This Row],[Start Year]],Table1[[#This Row],[End Year]],"d") / 365</f>
        <v>4.8356164383561646</v>
      </c>
    </row>
    <row r="999" spans="1:52" x14ac:dyDescent="0.5">
      <c r="A999" s="82">
        <v>87</v>
      </c>
      <c r="B999" s="82" t="s">
        <v>3887</v>
      </c>
      <c r="D999" s="90">
        <v>43372</v>
      </c>
      <c r="E999" s="90" t="s">
        <v>3888</v>
      </c>
      <c r="F999" s="90"/>
      <c r="G999" s="82" t="s">
        <v>3888</v>
      </c>
      <c r="H999" s="82" t="s">
        <v>3889</v>
      </c>
      <c r="I999" s="80" t="s">
        <v>102</v>
      </c>
      <c r="J999" s="80">
        <v>100</v>
      </c>
      <c r="K999" s="80">
        <v>0</v>
      </c>
      <c r="P999" s="80" t="s">
        <v>114</v>
      </c>
      <c r="Q999" s="80">
        <v>7.5</v>
      </c>
      <c r="R999" s="80">
        <v>25.384855999999999</v>
      </c>
      <c r="S999" s="80">
        <v>68.458809000000002</v>
      </c>
      <c r="T999" s="80">
        <v>6375000</v>
      </c>
      <c r="U999" s="91">
        <f>Table1[[#This Row],[Distribution Amount (Dollars)]]/Table1[[#This Row],[NEWdatediff]]</f>
        <v>1062500</v>
      </c>
      <c r="V999" s="82" t="s">
        <v>103</v>
      </c>
      <c r="W999" s="82" t="s">
        <v>91</v>
      </c>
      <c r="X999" s="82" t="s">
        <v>72</v>
      </c>
      <c r="Y999" s="82" t="s">
        <v>73</v>
      </c>
      <c r="Z999" s="82">
        <v>1</v>
      </c>
      <c r="AB999" s="82" t="s">
        <v>3890</v>
      </c>
      <c r="AD999" s="82" t="s">
        <v>69</v>
      </c>
      <c r="AN999" s="82" t="s">
        <v>76</v>
      </c>
      <c r="AO999" s="82" t="s">
        <v>3891</v>
      </c>
      <c r="AP999" s="82">
        <v>85000000</v>
      </c>
      <c r="AQ999" s="82" t="s">
        <v>78</v>
      </c>
      <c r="AR999" s="82" t="s">
        <v>4274</v>
      </c>
      <c r="AS999" s="84">
        <v>42521</v>
      </c>
      <c r="AT999" s="85">
        <v>2016</v>
      </c>
      <c r="AU999" s="82" t="s">
        <v>4278</v>
      </c>
      <c r="AV999" s="84">
        <v>44286</v>
      </c>
      <c r="AW999" s="85">
        <v>2021</v>
      </c>
      <c r="AX999" s="85">
        <f>Table1[[#This Row],[End TEST]]-Table1[[#This Row],[Start TEST]]</f>
        <v>5</v>
      </c>
      <c r="AY999" s="85">
        <f>Table1[[#This Row],[TEST_Diff]]+1</f>
        <v>6</v>
      </c>
      <c r="AZ999" s="92">
        <f>DATEDIF(Table1[[#This Row],[Start Year]],Table1[[#This Row],[End Year]],"d") / 365</f>
        <v>4.8356164383561646</v>
      </c>
    </row>
    <row r="1000" spans="1:52" x14ac:dyDescent="0.5">
      <c r="A1000" s="82">
        <v>87</v>
      </c>
      <c r="B1000" s="82" t="s">
        <v>3887</v>
      </c>
      <c r="D1000" s="90">
        <v>43372</v>
      </c>
      <c r="E1000" s="90" t="s">
        <v>3888</v>
      </c>
      <c r="F1000" s="90"/>
      <c r="G1000" s="82" t="s">
        <v>3888</v>
      </c>
      <c r="H1000" s="82" t="s">
        <v>3889</v>
      </c>
      <c r="I1000" s="80" t="s">
        <v>102</v>
      </c>
      <c r="J1000" s="80">
        <v>100</v>
      </c>
      <c r="K1000" s="80">
        <v>0</v>
      </c>
      <c r="P1000" s="80" t="s">
        <v>84</v>
      </c>
      <c r="Q1000" s="80">
        <v>7.5</v>
      </c>
      <c r="R1000" s="80">
        <v>-15.623037</v>
      </c>
      <c r="S1000" s="80">
        <v>-59.0625</v>
      </c>
      <c r="T1000" s="80">
        <v>6375000</v>
      </c>
      <c r="U1000" s="91">
        <f>Table1[[#This Row],[Distribution Amount (Dollars)]]/Table1[[#This Row],[NEWdatediff]]</f>
        <v>1062500</v>
      </c>
      <c r="V1000" s="82" t="s">
        <v>103</v>
      </c>
      <c r="W1000" s="82" t="s">
        <v>91</v>
      </c>
      <c r="X1000" s="82" t="s">
        <v>72</v>
      </c>
      <c r="Y1000" s="82" t="s">
        <v>73</v>
      </c>
      <c r="Z1000" s="82">
        <v>1</v>
      </c>
      <c r="AB1000" s="82" t="s">
        <v>3890</v>
      </c>
      <c r="AD1000" s="82" t="s">
        <v>308</v>
      </c>
      <c r="AN1000" s="82" t="s">
        <v>76</v>
      </c>
      <c r="AO1000" s="82" t="s">
        <v>3891</v>
      </c>
      <c r="AP1000" s="82">
        <v>85000000</v>
      </c>
      <c r="AQ1000" s="82" t="s">
        <v>78</v>
      </c>
      <c r="AR1000" s="82" t="s">
        <v>4274</v>
      </c>
      <c r="AS1000" s="84">
        <v>42521</v>
      </c>
      <c r="AT1000" s="85">
        <v>2016</v>
      </c>
      <c r="AU1000" s="82" t="s">
        <v>4278</v>
      </c>
      <c r="AV1000" s="84">
        <v>44286</v>
      </c>
      <c r="AW1000" s="85">
        <v>2021</v>
      </c>
      <c r="AX1000" s="85">
        <f>Table1[[#This Row],[End TEST]]-Table1[[#This Row],[Start TEST]]</f>
        <v>5</v>
      </c>
      <c r="AY1000" s="85">
        <f>Table1[[#This Row],[TEST_Diff]]+1</f>
        <v>6</v>
      </c>
      <c r="AZ1000" s="92">
        <f>DATEDIF(Table1[[#This Row],[Start Year]],Table1[[#This Row],[End Year]],"d") / 365</f>
        <v>4.8356164383561646</v>
      </c>
    </row>
    <row r="1001" spans="1:52" x14ac:dyDescent="0.5">
      <c r="A1001" s="82">
        <v>87</v>
      </c>
      <c r="B1001" s="82" t="s">
        <v>3887</v>
      </c>
      <c r="D1001" s="90">
        <v>43372</v>
      </c>
      <c r="E1001" s="90" t="s">
        <v>3888</v>
      </c>
      <c r="F1001" s="90"/>
      <c r="G1001" s="82" t="s">
        <v>3888</v>
      </c>
      <c r="H1001" s="82" t="s">
        <v>3889</v>
      </c>
      <c r="I1001" s="80" t="s">
        <v>102</v>
      </c>
      <c r="J1001" s="80">
        <v>100</v>
      </c>
      <c r="K1001" s="80">
        <v>0</v>
      </c>
      <c r="P1001" s="80" t="s">
        <v>112</v>
      </c>
      <c r="Q1001" s="80">
        <v>7.5</v>
      </c>
      <c r="R1001" s="80">
        <v>45.052331000000002</v>
      </c>
      <c r="S1001" s="80">
        <v>118.90412999999999</v>
      </c>
      <c r="T1001" s="80">
        <v>6375000</v>
      </c>
      <c r="U1001" s="91">
        <f>Table1[[#This Row],[Distribution Amount (Dollars)]]/Table1[[#This Row],[NEWdatediff]]</f>
        <v>1062500</v>
      </c>
      <c r="V1001" s="82" t="s">
        <v>103</v>
      </c>
      <c r="W1001" s="82" t="s">
        <v>91</v>
      </c>
      <c r="X1001" s="82" t="s">
        <v>72</v>
      </c>
      <c r="Y1001" s="82" t="s">
        <v>73</v>
      </c>
      <c r="Z1001" s="82">
        <v>1</v>
      </c>
      <c r="AB1001" s="82" t="s">
        <v>3890</v>
      </c>
      <c r="AD1001" s="82" t="s">
        <v>112</v>
      </c>
      <c r="AN1001" s="82" t="s">
        <v>76</v>
      </c>
      <c r="AO1001" s="82" t="s">
        <v>3891</v>
      </c>
      <c r="AP1001" s="82">
        <v>85000000</v>
      </c>
      <c r="AQ1001" s="82" t="s">
        <v>78</v>
      </c>
      <c r="AR1001" s="82" t="s">
        <v>4274</v>
      </c>
      <c r="AS1001" s="84">
        <v>42521</v>
      </c>
      <c r="AT1001" s="85">
        <v>2016</v>
      </c>
      <c r="AU1001" s="82" t="s">
        <v>4278</v>
      </c>
      <c r="AV1001" s="84">
        <v>44286</v>
      </c>
      <c r="AW1001" s="85">
        <v>2021</v>
      </c>
      <c r="AX1001" s="85">
        <f>Table1[[#This Row],[End TEST]]-Table1[[#This Row],[Start TEST]]</f>
        <v>5</v>
      </c>
      <c r="AY1001" s="85">
        <f>Table1[[#This Row],[TEST_Diff]]+1</f>
        <v>6</v>
      </c>
      <c r="AZ1001" s="92">
        <f>DATEDIF(Table1[[#This Row],[Start Year]],Table1[[#This Row],[End Year]],"d") / 365</f>
        <v>4.8356164383561646</v>
      </c>
    </row>
    <row r="1002" spans="1:52" x14ac:dyDescent="0.5">
      <c r="A1002" s="82">
        <v>88</v>
      </c>
      <c r="B1002" s="82" t="s">
        <v>4086</v>
      </c>
      <c r="D1002" s="90">
        <v>43372</v>
      </c>
      <c r="E1002" s="90" t="s">
        <v>4087</v>
      </c>
      <c r="F1002" s="90"/>
      <c r="G1002" s="82" t="s">
        <v>4087</v>
      </c>
      <c r="H1002" s="82" t="s">
        <v>4088</v>
      </c>
      <c r="I1002" s="80" t="s">
        <v>88</v>
      </c>
      <c r="J1002" s="80">
        <v>100</v>
      </c>
      <c r="K1002" s="80">
        <v>0</v>
      </c>
      <c r="P1002" s="80" t="s">
        <v>110</v>
      </c>
      <c r="Q1002" s="80">
        <v>20</v>
      </c>
      <c r="R1002" s="80">
        <v>26.625188000000001</v>
      </c>
      <c r="S1002" s="80">
        <v>6.809552</v>
      </c>
      <c r="T1002" s="80">
        <v>2000000</v>
      </c>
      <c r="U1002" s="91">
        <f>Table1[[#This Row],[Distribution Amount (Dollars)]]/Table1[[#This Row],[NEWdatediff]]</f>
        <v>333333.33333333331</v>
      </c>
      <c r="V1002" s="82" t="s">
        <v>4089</v>
      </c>
      <c r="W1002" s="82" t="s">
        <v>91</v>
      </c>
      <c r="X1002" s="82" t="s">
        <v>72</v>
      </c>
      <c r="Y1002" s="82" t="s">
        <v>73</v>
      </c>
      <c r="Z1002" s="82">
        <v>1</v>
      </c>
      <c r="AB1002" s="82" t="s">
        <v>4090</v>
      </c>
      <c r="AD1002" s="82" t="s">
        <v>110</v>
      </c>
      <c r="AE1002" s="82" t="s">
        <v>639</v>
      </c>
      <c r="AN1002" s="82" t="s">
        <v>76</v>
      </c>
      <c r="AO1002" s="82" t="s">
        <v>4091</v>
      </c>
      <c r="AP1002" s="82">
        <v>10000000</v>
      </c>
      <c r="AQ1002" s="82" t="s">
        <v>78</v>
      </c>
      <c r="AR1002" s="82" t="s">
        <v>4274</v>
      </c>
      <c r="AS1002" s="84">
        <v>42138</v>
      </c>
      <c r="AT1002" s="85">
        <v>2015</v>
      </c>
      <c r="AU1002" s="82" t="s">
        <v>4278</v>
      </c>
      <c r="AV1002" s="84">
        <v>43921</v>
      </c>
      <c r="AW1002" s="85">
        <v>2020</v>
      </c>
      <c r="AX1002" s="85">
        <f>Table1[[#This Row],[End TEST]]-Table1[[#This Row],[Start TEST]]</f>
        <v>5</v>
      </c>
      <c r="AY1002" s="85">
        <f>Table1[[#This Row],[TEST_Diff]]+1</f>
        <v>6</v>
      </c>
      <c r="AZ1002" s="92">
        <f>DATEDIF(Table1[[#This Row],[Start Year]],Table1[[#This Row],[End Year]],"d") / 365</f>
        <v>4.8849315068493153</v>
      </c>
    </row>
    <row r="1003" spans="1:52" x14ac:dyDescent="0.5">
      <c r="A1003" s="82">
        <v>88</v>
      </c>
      <c r="B1003" s="82" t="s">
        <v>4086</v>
      </c>
      <c r="D1003" s="90">
        <v>43372</v>
      </c>
      <c r="E1003" s="90" t="s">
        <v>4087</v>
      </c>
      <c r="F1003" s="90"/>
      <c r="G1003" s="82" t="s">
        <v>4087</v>
      </c>
      <c r="H1003" s="82" t="s">
        <v>4088</v>
      </c>
      <c r="I1003" s="80" t="s">
        <v>88</v>
      </c>
      <c r="J1003" s="80">
        <v>100</v>
      </c>
      <c r="K1003" s="80">
        <v>0</v>
      </c>
      <c r="P1003" s="80" t="s">
        <v>308</v>
      </c>
      <c r="Q1003" s="80">
        <v>15</v>
      </c>
      <c r="R1003" s="80">
        <v>13.923406</v>
      </c>
      <c r="S1003" s="80">
        <v>-86.952798999999999</v>
      </c>
      <c r="T1003" s="80">
        <v>1500000</v>
      </c>
      <c r="U1003" s="91">
        <f>Table1[[#This Row],[Distribution Amount (Dollars)]]/Table1[[#This Row],[NEWdatediff]]</f>
        <v>250000</v>
      </c>
      <c r="V1003" s="82" t="s">
        <v>4089</v>
      </c>
      <c r="W1003" s="82" t="s">
        <v>91</v>
      </c>
      <c r="X1003" s="82" t="s">
        <v>72</v>
      </c>
      <c r="Y1003" s="82" t="s">
        <v>73</v>
      </c>
      <c r="Z1003" s="82">
        <v>1</v>
      </c>
      <c r="AB1003" s="82" t="s">
        <v>4090</v>
      </c>
      <c r="AD1003" s="82" t="s">
        <v>308</v>
      </c>
      <c r="AE1003" s="82" t="s">
        <v>639</v>
      </c>
      <c r="AN1003" s="82" t="s">
        <v>76</v>
      </c>
      <c r="AO1003" s="82" t="s">
        <v>4091</v>
      </c>
      <c r="AP1003" s="82">
        <v>10000000</v>
      </c>
      <c r="AQ1003" s="82" t="s">
        <v>78</v>
      </c>
      <c r="AR1003" s="82" t="s">
        <v>4274</v>
      </c>
      <c r="AS1003" s="84">
        <v>42138</v>
      </c>
      <c r="AT1003" s="85">
        <v>2015</v>
      </c>
      <c r="AU1003" s="82" t="s">
        <v>4278</v>
      </c>
      <c r="AV1003" s="84">
        <v>43921</v>
      </c>
      <c r="AW1003" s="85">
        <v>2020</v>
      </c>
      <c r="AX1003" s="85">
        <f>Table1[[#This Row],[End TEST]]-Table1[[#This Row],[Start TEST]]</f>
        <v>5</v>
      </c>
      <c r="AY1003" s="85">
        <f>Table1[[#This Row],[TEST_Diff]]+1</f>
        <v>6</v>
      </c>
      <c r="AZ1003" s="92">
        <f>DATEDIF(Table1[[#This Row],[Start Year]],Table1[[#This Row],[End Year]],"d") / 365</f>
        <v>4.8849315068493153</v>
      </c>
    </row>
    <row r="1004" spans="1:52" x14ac:dyDescent="0.5">
      <c r="A1004" s="82">
        <v>88</v>
      </c>
      <c r="B1004" s="82" t="s">
        <v>4086</v>
      </c>
      <c r="D1004" s="90">
        <v>43372</v>
      </c>
      <c r="E1004" s="90" t="s">
        <v>4087</v>
      </c>
      <c r="F1004" s="90"/>
      <c r="G1004" s="82" t="s">
        <v>4087</v>
      </c>
      <c r="H1004" s="82" t="s">
        <v>4088</v>
      </c>
      <c r="I1004" s="80" t="s">
        <v>88</v>
      </c>
      <c r="J1004" s="80">
        <v>100</v>
      </c>
      <c r="K1004" s="80">
        <v>0</v>
      </c>
      <c r="P1004" s="80" t="s">
        <v>112</v>
      </c>
      <c r="Q1004" s="80">
        <v>7.5</v>
      </c>
      <c r="R1004" s="80">
        <v>45.052331000000002</v>
      </c>
      <c r="S1004" s="80">
        <v>118.90412999999999</v>
      </c>
      <c r="T1004" s="80">
        <v>750000</v>
      </c>
      <c r="U1004" s="91">
        <f>Table1[[#This Row],[Distribution Amount (Dollars)]]/Table1[[#This Row],[NEWdatediff]]</f>
        <v>125000</v>
      </c>
      <c r="V1004" s="82" t="s">
        <v>4089</v>
      </c>
      <c r="W1004" s="82" t="s">
        <v>91</v>
      </c>
      <c r="X1004" s="82" t="s">
        <v>72</v>
      </c>
      <c r="Y1004" s="82" t="s">
        <v>73</v>
      </c>
      <c r="Z1004" s="82">
        <v>1</v>
      </c>
      <c r="AB1004" s="82" t="s">
        <v>4090</v>
      </c>
      <c r="AD1004" s="82" t="s">
        <v>111</v>
      </c>
      <c r="AE1004" s="82" t="s">
        <v>639</v>
      </c>
      <c r="AN1004" s="82" t="s">
        <v>76</v>
      </c>
      <c r="AO1004" s="82" t="s">
        <v>4091</v>
      </c>
      <c r="AP1004" s="82">
        <v>10000000</v>
      </c>
      <c r="AQ1004" s="82" t="s">
        <v>78</v>
      </c>
      <c r="AR1004" s="82" t="s">
        <v>4274</v>
      </c>
      <c r="AS1004" s="84">
        <v>42138</v>
      </c>
      <c r="AT1004" s="85">
        <v>2015</v>
      </c>
      <c r="AU1004" s="82" t="s">
        <v>4278</v>
      </c>
      <c r="AV1004" s="84">
        <v>43921</v>
      </c>
      <c r="AW1004" s="85">
        <v>2020</v>
      </c>
      <c r="AX1004" s="85">
        <f>Table1[[#This Row],[End TEST]]-Table1[[#This Row],[Start TEST]]</f>
        <v>5</v>
      </c>
      <c r="AY1004" s="85">
        <f>Table1[[#This Row],[TEST_Diff]]+1</f>
        <v>6</v>
      </c>
      <c r="AZ1004" s="92">
        <f>DATEDIF(Table1[[#This Row],[Start Year]],Table1[[#This Row],[End Year]],"d") / 365</f>
        <v>4.8849315068493153</v>
      </c>
    </row>
    <row r="1005" spans="1:52" x14ac:dyDescent="0.5">
      <c r="A1005" s="82">
        <v>88</v>
      </c>
      <c r="B1005" s="82" t="s">
        <v>4086</v>
      </c>
      <c r="D1005" s="90">
        <v>43372</v>
      </c>
      <c r="E1005" s="90" t="s">
        <v>4087</v>
      </c>
      <c r="F1005" s="90"/>
      <c r="G1005" s="82" t="s">
        <v>4087</v>
      </c>
      <c r="H1005" s="82" t="s">
        <v>4088</v>
      </c>
      <c r="I1005" s="80" t="s">
        <v>88</v>
      </c>
      <c r="J1005" s="80">
        <v>100</v>
      </c>
      <c r="K1005" s="80">
        <v>0</v>
      </c>
      <c r="P1005" s="80" t="s">
        <v>84</v>
      </c>
      <c r="Q1005" s="80">
        <v>15</v>
      </c>
      <c r="R1005" s="80">
        <v>-15.623037</v>
      </c>
      <c r="S1005" s="80">
        <v>-59.0625</v>
      </c>
      <c r="T1005" s="80">
        <v>1500000</v>
      </c>
      <c r="U1005" s="91">
        <f>Table1[[#This Row],[Distribution Amount (Dollars)]]/Table1[[#This Row],[NEWdatediff]]</f>
        <v>250000</v>
      </c>
      <c r="V1005" s="82" t="s">
        <v>4089</v>
      </c>
      <c r="W1005" s="82" t="s">
        <v>91</v>
      </c>
      <c r="X1005" s="82" t="s">
        <v>72</v>
      </c>
      <c r="Y1005" s="82" t="s">
        <v>73</v>
      </c>
      <c r="Z1005" s="82">
        <v>1</v>
      </c>
      <c r="AB1005" s="82" t="s">
        <v>4090</v>
      </c>
      <c r="AD1005" s="82" t="s">
        <v>113</v>
      </c>
      <c r="AE1005" s="82" t="s">
        <v>639</v>
      </c>
      <c r="AN1005" s="82" t="s">
        <v>76</v>
      </c>
      <c r="AO1005" s="82" t="s">
        <v>4091</v>
      </c>
      <c r="AP1005" s="82">
        <v>10000000</v>
      </c>
      <c r="AQ1005" s="82" t="s">
        <v>78</v>
      </c>
      <c r="AR1005" s="82" t="s">
        <v>4274</v>
      </c>
      <c r="AS1005" s="84">
        <v>42138</v>
      </c>
      <c r="AT1005" s="85">
        <v>2015</v>
      </c>
      <c r="AU1005" s="82" t="s">
        <v>4278</v>
      </c>
      <c r="AV1005" s="84">
        <v>43921</v>
      </c>
      <c r="AW1005" s="85">
        <v>2020</v>
      </c>
      <c r="AX1005" s="85">
        <f>Table1[[#This Row],[End TEST]]-Table1[[#This Row],[Start TEST]]</f>
        <v>5</v>
      </c>
      <c r="AY1005" s="85">
        <f>Table1[[#This Row],[TEST_Diff]]+1</f>
        <v>6</v>
      </c>
      <c r="AZ1005" s="92">
        <f>DATEDIF(Table1[[#This Row],[Start Year]],Table1[[#This Row],[End Year]],"d") / 365</f>
        <v>4.8849315068493153</v>
      </c>
    </row>
    <row r="1006" spans="1:52" x14ac:dyDescent="0.5">
      <c r="A1006" s="82">
        <v>88</v>
      </c>
      <c r="B1006" s="82" t="s">
        <v>4086</v>
      </c>
      <c r="D1006" s="90">
        <v>43372</v>
      </c>
      <c r="E1006" s="90" t="s">
        <v>4087</v>
      </c>
      <c r="F1006" s="90"/>
      <c r="G1006" s="82" t="s">
        <v>4087</v>
      </c>
      <c r="H1006" s="82" t="s">
        <v>4088</v>
      </c>
      <c r="I1006" s="80" t="s">
        <v>88</v>
      </c>
      <c r="J1006" s="80">
        <v>100</v>
      </c>
      <c r="K1006" s="80">
        <v>0</v>
      </c>
      <c r="P1006" s="80" t="s">
        <v>113</v>
      </c>
      <c r="Q1006" s="80">
        <v>7.5</v>
      </c>
      <c r="R1006" s="80">
        <v>10.278548000000001</v>
      </c>
      <c r="S1006" s="80">
        <v>102.006446</v>
      </c>
      <c r="T1006" s="80">
        <v>750000</v>
      </c>
      <c r="U1006" s="91">
        <f>Table1[[#This Row],[Distribution Amount (Dollars)]]/Table1[[#This Row],[NEWdatediff]]</f>
        <v>125000</v>
      </c>
      <c r="V1006" s="82" t="s">
        <v>4089</v>
      </c>
      <c r="W1006" s="82" t="s">
        <v>91</v>
      </c>
      <c r="X1006" s="82" t="s">
        <v>72</v>
      </c>
      <c r="Y1006" s="82" t="s">
        <v>73</v>
      </c>
      <c r="Z1006" s="82">
        <v>1</v>
      </c>
      <c r="AB1006" s="82" t="s">
        <v>4090</v>
      </c>
      <c r="AD1006" s="82" t="s">
        <v>112</v>
      </c>
      <c r="AE1006" s="82" t="s">
        <v>639</v>
      </c>
      <c r="AN1006" s="82" t="s">
        <v>76</v>
      </c>
      <c r="AO1006" s="82" t="s">
        <v>4091</v>
      </c>
      <c r="AP1006" s="82">
        <v>10000000</v>
      </c>
      <c r="AQ1006" s="82" t="s">
        <v>78</v>
      </c>
      <c r="AR1006" s="82" t="s">
        <v>4274</v>
      </c>
      <c r="AS1006" s="84">
        <v>42138</v>
      </c>
      <c r="AT1006" s="85">
        <v>2015</v>
      </c>
      <c r="AU1006" s="82" t="s">
        <v>4278</v>
      </c>
      <c r="AV1006" s="84">
        <v>43921</v>
      </c>
      <c r="AW1006" s="85">
        <v>2020</v>
      </c>
      <c r="AX1006" s="85">
        <f>Table1[[#This Row],[End TEST]]-Table1[[#This Row],[Start TEST]]</f>
        <v>5</v>
      </c>
      <c r="AY1006" s="85">
        <f>Table1[[#This Row],[TEST_Diff]]+1</f>
        <v>6</v>
      </c>
      <c r="AZ1006" s="92">
        <f>DATEDIF(Table1[[#This Row],[Start Year]],Table1[[#This Row],[End Year]],"d") / 365</f>
        <v>4.8849315068493153</v>
      </c>
    </row>
    <row r="1007" spans="1:52" x14ac:dyDescent="0.5">
      <c r="A1007" s="82">
        <v>88</v>
      </c>
      <c r="B1007" s="82" t="s">
        <v>4086</v>
      </c>
      <c r="D1007" s="90">
        <v>43372</v>
      </c>
      <c r="E1007" s="90" t="s">
        <v>4087</v>
      </c>
      <c r="F1007" s="90"/>
      <c r="G1007" s="82" t="s">
        <v>4087</v>
      </c>
      <c r="H1007" s="82" t="s">
        <v>4088</v>
      </c>
      <c r="I1007" s="80" t="s">
        <v>88</v>
      </c>
      <c r="J1007" s="80">
        <v>100</v>
      </c>
      <c r="K1007" s="80">
        <v>0</v>
      </c>
      <c r="P1007" s="80" t="s">
        <v>69</v>
      </c>
      <c r="Q1007" s="80">
        <v>20</v>
      </c>
      <c r="R1007" s="80">
        <v>2.6272389999999999</v>
      </c>
      <c r="S1007" s="80">
        <v>23.381664000000001</v>
      </c>
      <c r="T1007" s="80">
        <v>2000000</v>
      </c>
      <c r="U1007" s="91">
        <f>Table1[[#This Row],[Distribution Amount (Dollars)]]/Table1[[#This Row],[NEWdatediff]]</f>
        <v>333333.33333333331</v>
      </c>
      <c r="V1007" s="82" t="s">
        <v>4089</v>
      </c>
      <c r="W1007" s="82" t="s">
        <v>91</v>
      </c>
      <c r="X1007" s="82" t="s">
        <v>72</v>
      </c>
      <c r="Y1007" s="82" t="s">
        <v>73</v>
      </c>
      <c r="Z1007" s="82">
        <v>1</v>
      </c>
      <c r="AB1007" s="82" t="s">
        <v>4090</v>
      </c>
      <c r="AD1007" s="82" t="s">
        <v>114</v>
      </c>
      <c r="AE1007" s="82" t="s">
        <v>639</v>
      </c>
      <c r="AN1007" s="82" t="s">
        <v>76</v>
      </c>
      <c r="AO1007" s="82" t="s">
        <v>4091</v>
      </c>
      <c r="AP1007" s="82">
        <v>10000000</v>
      </c>
      <c r="AQ1007" s="82" t="s">
        <v>78</v>
      </c>
      <c r="AR1007" s="82" t="s">
        <v>4274</v>
      </c>
      <c r="AS1007" s="84">
        <v>42138</v>
      </c>
      <c r="AT1007" s="85">
        <v>2015</v>
      </c>
      <c r="AU1007" s="82" t="s">
        <v>4278</v>
      </c>
      <c r="AV1007" s="84">
        <v>43921</v>
      </c>
      <c r="AW1007" s="85">
        <v>2020</v>
      </c>
      <c r="AX1007" s="85">
        <f>Table1[[#This Row],[End TEST]]-Table1[[#This Row],[Start TEST]]</f>
        <v>5</v>
      </c>
      <c r="AY1007" s="85">
        <f>Table1[[#This Row],[TEST_Diff]]+1</f>
        <v>6</v>
      </c>
      <c r="AZ1007" s="92">
        <f>DATEDIF(Table1[[#This Row],[Start Year]],Table1[[#This Row],[End Year]],"d") / 365</f>
        <v>4.8849315068493153</v>
      </c>
    </row>
    <row r="1008" spans="1:52" x14ac:dyDescent="0.5">
      <c r="A1008" s="82">
        <v>88</v>
      </c>
      <c r="B1008" s="82" t="s">
        <v>4086</v>
      </c>
      <c r="D1008" s="90">
        <v>43372</v>
      </c>
      <c r="E1008" s="90" t="s">
        <v>4087</v>
      </c>
      <c r="F1008" s="90"/>
      <c r="G1008" s="82" t="s">
        <v>4087</v>
      </c>
      <c r="H1008" s="82" t="s">
        <v>4088</v>
      </c>
      <c r="I1008" s="80" t="s">
        <v>88</v>
      </c>
      <c r="J1008" s="80">
        <v>100</v>
      </c>
      <c r="K1008" s="80">
        <v>0</v>
      </c>
      <c r="P1008" s="80" t="s">
        <v>114</v>
      </c>
      <c r="Q1008" s="80">
        <v>7.5</v>
      </c>
      <c r="R1008" s="80">
        <v>25.384855999999999</v>
      </c>
      <c r="S1008" s="80">
        <v>68.458809000000002</v>
      </c>
      <c r="T1008" s="80">
        <v>750000</v>
      </c>
      <c r="U1008" s="91">
        <f>Table1[[#This Row],[Distribution Amount (Dollars)]]/Table1[[#This Row],[NEWdatediff]]</f>
        <v>125000</v>
      </c>
      <c r="V1008" s="82" t="s">
        <v>4089</v>
      </c>
      <c r="W1008" s="82" t="s">
        <v>91</v>
      </c>
      <c r="X1008" s="82" t="s">
        <v>72</v>
      </c>
      <c r="Y1008" s="82" t="s">
        <v>73</v>
      </c>
      <c r="Z1008" s="82">
        <v>1</v>
      </c>
      <c r="AB1008" s="82" t="s">
        <v>4090</v>
      </c>
      <c r="AD1008" s="82" t="s">
        <v>84</v>
      </c>
      <c r="AE1008" s="82" t="s">
        <v>639</v>
      </c>
      <c r="AN1008" s="82" t="s">
        <v>76</v>
      </c>
      <c r="AO1008" s="82" t="s">
        <v>4091</v>
      </c>
      <c r="AP1008" s="82">
        <v>10000000</v>
      </c>
      <c r="AQ1008" s="82" t="s">
        <v>78</v>
      </c>
      <c r="AR1008" s="82" t="s">
        <v>4274</v>
      </c>
      <c r="AS1008" s="84">
        <v>42138</v>
      </c>
      <c r="AT1008" s="85">
        <v>2015</v>
      </c>
      <c r="AU1008" s="82" t="s">
        <v>4278</v>
      </c>
      <c r="AV1008" s="84">
        <v>43921</v>
      </c>
      <c r="AW1008" s="85">
        <v>2020</v>
      </c>
      <c r="AX1008" s="85">
        <f>Table1[[#This Row],[End TEST]]-Table1[[#This Row],[Start TEST]]</f>
        <v>5</v>
      </c>
      <c r="AY1008" s="85">
        <f>Table1[[#This Row],[TEST_Diff]]+1</f>
        <v>6</v>
      </c>
      <c r="AZ1008" s="92">
        <f>DATEDIF(Table1[[#This Row],[Start Year]],Table1[[#This Row],[End Year]],"d") / 365</f>
        <v>4.8849315068493153</v>
      </c>
    </row>
    <row r="1009" spans="1:59" x14ac:dyDescent="0.5">
      <c r="A1009" s="82">
        <v>88</v>
      </c>
      <c r="B1009" s="82" t="s">
        <v>4086</v>
      </c>
      <c r="D1009" s="90">
        <v>43372</v>
      </c>
      <c r="E1009" s="90" t="s">
        <v>4087</v>
      </c>
      <c r="F1009" s="90"/>
      <c r="G1009" s="82" t="s">
        <v>4087</v>
      </c>
      <c r="H1009" s="82" t="s">
        <v>4088</v>
      </c>
      <c r="I1009" s="80" t="s">
        <v>88</v>
      </c>
      <c r="J1009" s="80">
        <v>100</v>
      </c>
      <c r="K1009" s="80">
        <v>0</v>
      </c>
      <c r="P1009" s="80" t="s">
        <v>111</v>
      </c>
      <c r="Q1009" s="80">
        <v>7.5</v>
      </c>
      <c r="R1009" s="80">
        <v>43.890490999999997</v>
      </c>
      <c r="S1009" s="80">
        <v>71.138231000000005</v>
      </c>
      <c r="T1009" s="80">
        <v>750000</v>
      </c>
      <c r="U1009" s="91">
        <f>Table1[[#This Row],[Distribution Amount (Dollars)]]/Table1[[#This Row],[NEWdatediff]]</f>
        <v>125000</v>
      </c>
      <c r="V1009" s="82" t="s">
        <v>4089</v>
      </c>
      <c r="W1009" s="82" t="s">
        <v>91</v>
      </c>
      <c r="X1009" s="82" t="s">
        <v>72</v>
      </c>
      <c r="Y1009" s="82" t="s">
        <v>73</v>
      </c>
      <c r="Z1009" s="82">
        <v>1</v>
      </c>
      <c r="AB1009" s="82" t="s">
        <v>4090</v>
      </c>
      <c r="AD1009" s="82" t="s">
        <v>69</v>
      </c>
      <c r="AE1009" s="82" t="s">
        <v>639</v>
      </c>
      <c r="AN1009" s="82" t="s">
        <v>76</v>
      </c>
      <c r="AO1009" s="82" t="s">
        <v>4091</v>
      </c>
      <c r="AP1009" s="82">
        <v>10000000</v>
      </c>
      <c r="AQ1009" s="82" t="s">
        <v>78</v>
      </c>
      <c r="AR1009" s="82" t="s">
        <v>4274</v>
      </c>
      <c r="AS1009" s="84">
        <v>42138</v>
      </c>
      <c r="AT1009" s="85">
        <v>2015</v>
      </c>
      <c r="AU1009" s="82" t="s">
        <v>4278</v>
      </c>
      <c r="AV1009" s="84">
        <v>43921</v>
      </c>
      <c r="AW1009" s="85">
        <v>2020</v>
      </c>
      <c r="AX1009" s="85">
        <f>Table1[[#This Row],[End TEST]]-Table1[[#This Row],[Start TEST]]</f>
        <v>5</v>
      </c>
      <c r="AY1009" s="85">
        <f>Table1[[#This Row],[TEST_Diff]]+1</f>
        <v>6</v>
      </c>
      <c r="AZ1009" s="92">
        <f>DATEDIF(Table1[[#This Row],[Start Year]],Table1[[#This Row],[End Year]],"d") / 365</f>
        <v>4.8849315068493153</v>
      </c>
    </row>
    <row r="1010" spans="1:59" x14ac:dyDescent="0.5">
      <c r="A1010" s="82">
        <v>89</v>
      </c>
      <c r="B1010" s="82" t="s">
        <v>64</v>
      </c>
      <c r="D1010" s="90">
        <v>43573</v>
      </c>
      <c r="E1010" s="90" t="s">
        <v>65</v>
      </c>
      <c r="F1010" s="90"/>
      <c r="G1010" s="82" t="s">
        <v>65</v>
      </c>
      <c r="H1010" s="82" t="s">
        <v>66</v>
      </c>
      <c r="I1010" s="80" t="s">
        <v>67</v>
      </c>
      <c r="J1010" s="80">
        <v>56.1</v>
      </c>
      <c r="K1010" s="80">
        <v>3</v>
      </c>
      <c r="L1010" s="80" t="s">
        <v>82</v>
      </c>
      <c r="M1010" s="80">
        <v>1.1000000000000001</v>
      </c>
      <c r="N1010" s="80">
        <v>15.221447</v>
      </c>
      <c r="O1010" s="80">
        <v>-14.820880000000001</v>
      </c>
      <c r="P1010" s="80" t="s">
        <v>69</v>
      </c>
      <c r="Q1010" s="80">
        <v>0</v>
      </c>
      <c r="R1010" s="80">
        <v>2.6272389999999999</v>
      </c>
      <c r="S1010" s="80">
        <v>23.381664000000001</v>
      </c>
      <c r="T1010" s="80">
        <v>1437.6</v>
      </c>
      <c r="U1010" s="91">
        <f>Table1[[#This Row],[Distribution Amount (Dollars)]]/Table1[[#This Row],[NEWdatediff]]</f>
        <v>479.2</v>
      </c>
      <c r="V1010" s="82" t="s">
        <v>70</v>
      </c>
      <c r="W1010" s="82" t="s">
        <v>71</v>
      </c>
      <c r="X1010" s="82" t="s">
        <v>72</v>
      </c>
      <c r="Y1010" s="82" t="s">
        <v>73</v>
      </c>
      <c r="Z1010" s="82">
        <v>1</v>
      </c>
      <c r="AB1010" s="82" t="s">
        <v>74</v>
      </c>
      <c r="AD1010" s="82" t="s">
        <v>83</v>
      </c>
      <c r="AE1010" s="82" t="s">
        <v>75</v>
      </c>
      <c r="AN1010" s="82" t="s">
        <v>76</v>
      </c>
      <c r="AO1010" s="82" t="s">
        <v>77</v>
      </c>
      <c r="AP1010" s="82">
        <v>232960</v>
      </c>
      <c r="AQ1010" s="82" t="s">
        <v>78</v>
      </c>
      <c r="AR1010" s="82" t="s">
        <v>4274</v>
      </c>
      <c r="AS1010" s="84">
        <v>42146</v>
      </c>
      <c r="AT1010" s="85">
        <v>2015</v>
      </c>
      <c r="AU1010" s="82" t="s">
        <v>4277</v>
      </c>
      <c r="AV1010" s="84">
        <v>42825</v>
      </c>
      <c r="AW1010" s="85">
        <v>2017</v>
      </c>
      <c r="AX1010" s="85">
        <f>Table1[[#This Row],[End TEST]]-Table1[[#This Row],[Start TEST]]</f>
        <v>2</v>
      </c>
      <c r="AY1010" s="85">
        <f>Table1[[#This Row],[TEST_Diff]]+1</f>
        <v>3</v>
      </c>
      <c r="AZ1010" s="92">
        <f>DATEDIF(Table1[[#This Row],[Start Year]],Table1[[#This Row],[End Year]],"d") / 365</f>
        <v>1.8602739726027397</v>
      </c>
      <c r="BA1010" s="82">
        <v>15</v>
      </c>
      <c r="BC1010" s="82" t="s">
        <v>79</v>
      </c>
      <c r="BF1010" s="82">
        <v>1</v>
      </c>
      <c r="BG1010" s="82">
        <v>1</v>
      </c>
    </row>
    <row r="1011" spans="1:59" x14ac:dyDescent="0.5">
      <c r="A1011" s="82">
        <v>89</v>
      </c>
      <c r="B1011" s="82" t="s">
        <v>64</v>
      </c>
      <c r="D1011" s="90">
        <v>43573</v>
      </c>
      <c r="E1011" s="90" t="s">
        <v>65</v>
      </c>
      <c r="F1011" s="90"/>
      <c r="G1011" s="82" t="s">
        <v>65</v>
      </c>
      <c r="H1011" s="82" t="s">
        <v>66</v>
      </c>
      <c r="I1011" s="80" t="s">
        <v>81</v>
      </c>
      <c r="J1011" s="80">
        <v>12.4</v>
      </c>
      <c r="K1011" s="80">
        <v>3</v>
      </c>
      <c r="L1011" s="80" t="s">
        <v>82</v>
      </c>
      <c r="M1011" s="80">
        <v>1.1000000000000001</v>
      </c>
      <c r="N1011" s="80">
        <v>15.221447</v>
      </c>
      <c r="O1011" s="80">
        <v>-14.820880000000001</v>
      </c>
      <c r="P1011" s="80" t="s">
        <v>69</v>
      </c>
      <c r="Q1011" s="80">
        <v>0</v>
      </c>
      <c r="R1011" s="80">
        <v>2.6272389999999999</v>
      </c>
      <c r="S1011" s="80">
        <v>23.381664000000001</v>
      </c>
      <c r="T1011" s="80">
        <v>317.76</v>
      </c>
      <c r="U1011" s="91">
        <f>Table1[[#This Row],[Distribution Amount (Dollars)]]/Table1[[#This Row],[NEWdatediff]]</f>
        <v>105.92</v>
      </c>
      <c r="V1011" s="82" t="s">
        <v>70</v>
      </c>
      <c r="W1011" s="82" t="s">
        <v>71</v>
      </c>
      <c r="X1011" s="82" t="s">
        <v>72</v>
      </c>
      <c r="Y1011" s="82" t="s">
        <v>73</v>
      </c>
      <c r="Z1011" s="82">
        <v>1</v>
      </c>
      <c r="AB1011" s="82" t="s">
        <v>74</v>
      </c>
      <c r="AD1011" s="82" t="s">
        <v>83</v>
      </c>
      <c r="AE1011" s="82" t="s">
        <v>75</v>
      </c>
      <c r="AN1011" s="82" t="s">
        <v>76</v>
      </c>
      <c r="AO1011" s="82" t="s">
        <v>77</v>
      </c>
      <c r="AP1011" s="82">
        <v>232960</v>
      </c>
      <c r="AQ1011" s="82" t="s">
        <v>78</v>
      </c>
      <c r="AR1011" s="82" t="s">
        <v>4274</v>
      </c>
      <c r="AS1011" s="84">
        <v>42146</v>
      </c>
      <c r="AT1011" s="85">
        <v>2015</v>
      </c>
      <c r="AU1011" s="82" t="s">
        <v>4277</v>
      </c>
      <c r="AV1011" s="84">
        <v>42825</v>
      </c>
      <c r="AW1011" s="85">
        <v>2017</v>
      </c>
      <c r="AX1011" s="85">
        <f>Table1[[#This Row],[End TEST]]-Table1[[#This Row],[Start TEST]]</f>
        <v>2</v>
      </c>
      <c r="AY1011" s="85">
        <f>Table1[[#This Row],[TEST_Diff]]+1</f>
        <v>3</v>
      </c>
      <c r="AZ1011" s="92">
        <f>DATEDIF(Table1[[#This Row],[Start Year]],Table1[[#This Row],[End Year]],"d") / 365</f>
        <v>1.8602739726027397</v>
      </c>
      <c r="BA1011" s="82">
        <v>15</v>
      </c>
      <c r="BC1011" s="82" t="s">
        <v>79</v>
      </c>
      <c r="BF1011" s="82">
        <v>1</v>
      </c>
      <c r="BG1011" s="82">
        <v>1</v>
      </c>
    </row>
    <row r="1012" spans="1:59" x14ac:dyDescent="0.5">
      <c r="A1012" s="82">
        <v>89</v>
      </c>
      <c r="B1012" s="82" t="s">
        <v>64</v>
      </c>
      <c r="D1012" s="90">
        <v>43573</v>
      </c>
      <c r="E1012" s="90" t="s">
        <v>65</v>
      </c>
      <c r="F1012" s="90"/>
      <c r="G1012" s="82" t="s">
        <v>65</v>
      </c>
      <c r="H1012" s="82" t="s">
        <v>66</v>
      </c>
      <c r="I1012" s="80" t="s">
        <v>80</v>
      </c>
      <c r="J1012" s="80">
        <v>31.5</v>
      </c>
      <c r="K1012" s="80">
        <v>3</v>
      </c>
      <c r="L1012" s="80" t="s">
        <v>82</v>
      </c>
      <c r="M1012" s="80">
        <v>1.1000000000000001</v>
      </c>
      <c r="N1012" s="80">
        <v>15.221447</v>
      </c>
      <c r="O1012" s="80">
        <v>-14.820880000000001</v>
      </c>
      <c r="P1012" s="80" t="s">
        <v>69</v>
      </c>
      <c r="Q1012" s="80">
        <v>0</v>
      </c>
      <c r="R1012" s="80">
        <v>2.6272389999999999</v>
      </c>
      <c r="S1012" s="80">
        <v>23.381664000000001</v>
      </c>
      <c r="T1012" s="80">
        <v>807.21</v>
      </c>
      <c r="U1012" s="91">
        <f>Table1[[#This Row],[Distribution Amount (Dollars)]]/Table1[[#This Row],[NEWdatediff]]</f>
        <v>269.07</v>
      </c>
      <c r="V1012" s="82" t="s">
        <v>70</v>
      </c>
      <c r="W1012" s="82" t="s">
        <v>71</v>
      </c>
      <c r="X1012" s="82" t="s">
        <v>72</v>
      </c>
      <c r="Y1012" s="82" t="s">
        <v>73</v>
      </c>
      <c r="Z1012" s="82">
        <v>1</v>
      </c>
      <c r="AB1012" s="82" t="s">
        <v>74</v>
      </c>
      <c r="AD1012" s="82" t="s">
        <v>83</v>
      </c>
      <c r="AE1012" s="82" t="s">
        <v>75</v>
      </c>
      <c r="AN1012" s="82" t="s">
        <v>76</v>
      </c>
      <c r="AO1012" s="82" t="s">
        <v>77</v>
      </c>
      <c r="AP1012" s="82">
        <v>232960</v>
      </c>
      <c r="AQ1012" s="82" t="s">
        <v>78</v>
      </c>
      <c r="AR1012" s="82" t="s">
        <v>4274</v>
      </c>
      <c r="AS1012" s="84">
        <v>42146</v>
      </c>
      <c r="AT1012" s="85">
        <v>2015</v>
      </c>
      <c r="AU1012" s="82" t="s">
        <v>4277</v>
      </c>
      <c r="AV1012" s="84">
        <v>42825</v>
      </c>
      <c r="AW1012" s="85">
        <v>2017</v>
      </c>
      <c r="AX1012" s="85">
        <f>Table1[[#This Row],[End TEST]]-Table1[[#This Row],[Start TEST]]</f>
        <v>2</v>
      </c>
      <c r="AY1012" s="85">
        <f>Table1[[#This Row],[TEST_Diff]]+1</f>
        <v>3</v>
      </c>
      <c r="AZ1012" s="92">
        <f>DATEDIF(Table1[[#This Row],[Start Year]],Table1[[#This Row],[End Year]],"d") / 365</f>
        <v>1.8602739726027397</v>
      </c>
      <c r="BA1012" s="82">
        <v>15</v>
      </c>
      <c r="BC1012" s="82" t="s">
        <v>79</v>
      </c>
      <c r="BF1012" s="82">
        <v>1</v>
      </c>
      <c r="BG1012" s="82">
        <v>1</v>
      </c>
    </row>
    <row r="1013" spans="1:59" x14ac:dyDescent="0.5">
      <c r="A1013" s="82">
        <v>89</v>
      </c>
      <c r="B1013" s="82" t="s">
        <v>64</v>
      </c>
      <c r="D1013" s="90">
        <v>43573</v>
      </c>
      <c r="E1013" s="90" t="s">
        <v>65</v>
      </c>
      <c r="F1013" s="90"/>
      <c r="G1013" s="82" t="s">
        <v>65</v>
      </c>
      <c r="H1013" s="82" t="s">
        <v>66</v>
      </c>
      <c r="I1013" s="80" t="s">
        <v>67</v>
      </c>
      <c r="J1013" s="80">
        <v>56.1</v>
      </c>
      <c r="K1013" s="80">
        <v>3</v>
      </c>
      <c r="L1013" s="80" t="s">
        <v>83</v>
      </c>
      <c r="M1013" s="80">
        <v>45.3</v>
      </c>
      <c r="N1013" s="80">
        <v>-1.8312390000000001</v>
      </c>
      <c r="O1013" s="80">
        <v>-78.183402999999998</v>
      </c>
      <c r="P1013" s="80" t="s">
        <v>84</v>
      </c>
      <c r="Q1013" s="80">
        <v>0</v>
      </c>
      <c r="R1013" s="80">
        <v>-15.623037</v>
      </c>
      <c r="S1013" s="80">
        <v>-59.0625</v>
      </c>
      <c r="T1013" s="80">
        <v>59202.82</v>
      </c>
      <c r="U1013" s="91">
        <f>Table1[[#This Row],[Distribution Amount (Dollars)]]/Table1[[#This Row],[NEWdatediff]]</f>
        <v>19734.273333333334</v>
      </c>
      <c r="V1013" s="82" t="s">
        <v>70</v>
      </c>
      <c r="W1013" s="82" t="s">
        <v>71</v>
      </c>
      <c r="X1013" s="82" t="s">
        <v>72</v>
      </c>
      <c r="Y1013" s="82" t="s">
        <v>73</v>
      </c>
      <c r="Z1013" s="82">
        <v>1</v>
      </c>
      <c r="AB1013" s="82" t="s">
        <v>74</v>
      </c>
      <c r="AD1013" s="82" t="s">
        <v>82</v>
      </c>
      <c r="AE1013" s="82" t="s">
        <v>75</v>
      </c>
      <c r="AN1013" s="82" t="s">
        <v>76</v>
      </c>
      <c r="AO1013" s="82" t="s">
        <v>77</v>
      </c>
      <c r="AP1013" s="82">
        <v>232960</v>
      </c>
      <c r="AQ1013" s="82" t="s">
        <v>78</v>
      </c>
      <c r="AR1013" s="82" t="s">
        <v>4274</v>
      </c>
      <c r="AS1013" s="84">
        <v>42146</v>
      </c>
      <c r="AT1013" s="85">
        <v>2015</v>
      </c>
      <c r="AU1013" s="82" t="s">
        <v>4277</v>
      </c>
      <c r="AV1013" s="84">
        <v>42825</v>
      </c>
      <c r="AW1013" s="85">
        <v>2017</v>
      </c>
      <c r="AX1013" s="85">
        <f>Table1[[#This Row],[End TEST]]-Table1[[#This Row],[Start TEST]]</f>
        <v>2</v>
      </c>
      <c r="AY1013" s="85">
        <f>Table1[[#This Row],[TEST_Diff]]+1</f>
        <v>3</v>
      </c>
      <c r="AZ1013" s="92">
        <f>DATEDIF(Table1[[#This Row],[Start Year]],Table1[[#This Row],[End Year]],"d") / 365</f>
        <v>1.8602739726027397</v>
      </c>
      <c r="BA1013" s="82">
        <v>15</v>
      </c>
      <c r="BC1013" s="82" t="s">
        <v>79</v>
      </c>
      <c r="BF1013" s="82">
        <v>1</v>
      </c>
      <c r="BG1013" s="82">
        <v>1</v>
      </c>
    </row>
    <row r="1014" spans="1:59" x14ac:dyDescent="0.5">
      <c r="A1014" s="82">
        <v>89</v>
      </c>
      <c r="B1014" s="82" t="s">
        <v>64</v>
      </c>
      <c r="D1014" s="90">
        <v>43573</v>
      </c>
      <c r="E1014" s="90" t="s">
        <v>65</v>
      </c>
      <c r="F1014" s="90"/>
      <c r="G1014" s="82" t="s">
        <v>65</v>
      </c>
      <c r="H1014" s="82" t="s">
        <v>66</v>
      </c>
      <c r="I1014" s="80" t="s">
        <v>81</v>
      </c>
      <c r="J1014" s="80">
        <v>12.4</v>
      </c>
      <c r="K1014" s="80">
        <v>3</v>
      </c>
      <c r="L1014" s="80" t="s">
        <v>83</v>
      </c>
      <c r="M1014" s="80">
        <v>45.3</v>
      </c>
      <c r="N1014" s="80">
        <v>-1.8312390000000001</v>
      </c>
      <c r="O1014" s="80">
        <v>-78.183402999999998</v>
      </c>
      <c r="P1014" s="80" t="s">
        <v>84</v>
      </c>
      <c r="Q1014" s="80">
        <v>0</v>
      </c>
      <c r="R1014" s="80">
        <v>-15.623037</v>
      </c>
      <c r="S1014" s="80">
        <v>-59.0625</v>
      </c>
      <c r="T1014" s="80">
        <v>13085.83</v>
      </c>
      <c r="U1014" s="91">
        <f>Table1[[#This Row],[Distribution Amount (Dollars)]]/Table1[[#This Row],[NEWdatediff]]</f>
        <v>4361.9433333333336</v>
      </c>
      <c r="V1014" s="82" t="s">
        <v>70</v>
      </c>
      <c r="W1014" s="82" t="s">
        <v>71</v>
      </c>
      <c r="X1014" s="82" t="s">
        <v>72</v>
      </c>
      <c r="Y1014" s="82" t="s">
        <v>73</v>
      </c>
      <c r="Z1014" s="82">
        <v>1</v>
      </c>
      <c r="AB1014" s="82" t="s">
        <v>74</v>
      </c>
      <c r="AD1014" s="82" t="s">
        <v>82</v>
      </c>
      <c r="AE1014" s="82" t="s">
        <v>75</v>
      </c>
      <c r="AN1014" s="82" t="s">
        <v>76</v>
      </c>
      <c r="AO1014" s="82" t="s">
        <v>77</v>
      </c>
      <c r="AP1014" s="82">
        <v>232960</v>
      </c>
      <c r="AQ1014" s="82" t="s">
        <v>78</v>
      </c>
      <c r="AR1014" s="82" t="s">
        <v>4274</v>
      </c>
      <c r="AS1014" s="84">
        <v>42146</v>
      </c>
      <c r="AT1014" s="85">
        <v>2015</v>
      </c>
      <c r="AU1014" s="82" t="s">
        <v>4277</v>
      </c>
      <c r="AV1014" s="84">
        <v>42825</v>
      </c>
      <c r="AW1014" s="85">
        <v>2017</v>
      </c>
      <c r="AX1014" s="85">
        <f>Table1[[#This Row],[End TEST]]-Table1[[#This Row],[Start TEST]]</f>
        <v>2</v>
      </c>
      <c r="AY1014" s="85">
        <f>Table1[[#This Row],[TEST_Diff]]+1</f>
        <v>3</v>
      </c>
      <c r="AZ1014" s="92">
        <f>DATEDIF(Table1[[#This Row],[Start Year]],Table1[[#This Row],[End Year]],"d") / 365</f>
        <v>1.8602739726027397</v>
      </c>
      <c r="BA1014" s="82">
        <v>15</v>
      </c>
      <c r="BC1014" s="82" t="s">
        <v>79</v>
      </c>
      <c r="BF1014" s="82">
        <v>1</v>
      </c>
      <c r="BG1014" s="82">
        <v>1</v>
      </c>
    </row>
    <row r="1015" spans="1:59" x14ac:dyDescent="0.5">
      <c r="A1015" s="82">
        <v>89</v>
      </c>
      <c r="B1015" s="82" t="s">
        <v>64</v>
      </c>
      <c r="D1015" s="90">
        <v>43573</v>
      </c>
      <c r="E1015" s="90" t="s">
        <v>65</v>
      </c>
      <c r="F1015" s="90"/>
      <c r="G1015" s="82" t="s">
        <v>65</v>
      </c>
      <c r="H1015" s="82" t="s">
        <v>66</v>
      </c>
      <c r="I1015" s="80" t="s">
        <v>80</v>
      </c>
      <c r="J1015" s="80">
        <v>31.5</v>
      </c>
      <c r="K1015" s="80">
        <v>3</v>
      </c>
      <c r="L1015" s="80" t="s">
        <v>83</v>
      </c>
      <c r="M1015" s="80">
        <v>45.3</v>
      </c>
      <c r="N1015" s="80">
        <v>-1.8312390000000001</v>
      </c>
      <c r="O1015" s="80">
        <v>-78.183402999999998</v>
      </c>
      <c r="P1015" s="80" t="s">
        <v>84</v>
      </c>
      <c r="Q1015" s="80">
        <v>0</v>
      </c>
      <c r="R1015" s="80">
        <v>-15.623037</v>
      </c>
      <c r="S1015" s="80">
        <v>-59.0625</v>
      </c>
      <c r="T1015" s="80">
        <v>33242.230000000003</v>
      </c>
      <c r="U1015" s="91">
        <f>Table1[[#This Row],[Distribution Amount (Dollars)]]/Table1[[#This Row],[NEWdatediff]]</f>
        <v>11080.743333333334</v>
      </c>
      <c r="V1015" s="82" t="s">
        <v>70</v>
      </c>
      <c r="W1015" s="82" t="s">
        <v>71</v>
      </c>
      <c r="X1015" s="82" t="s">
        <v>72</v>
      </c>
      <c r="Y1015" s="82" t="s">
        <v>73</v>
      </c>
      <c r="Z1015" s="82">
        <v>1</v>
      </c>
      <c r="AB1015" s="82" t="s">
        <v>74</v>
      </c>
      <c r="AD1015" s="82" t="s">
        <v>82</v>
      </c>
      <c r="AE1015" s="82" t="s">
        <v>75</v>
      </c>
      <c r="AN1015" s="82" t="s">
        <v>76</v>
      </c>
      <c r="AO1015" s="82" t="s">
        <v>77</v>
      </c>
      <c r="AP1015" s="82">
        <v>232960</v>
      </c>
      <c r="AQ1015" s="82" t="s">
        <v>78</v>
      </c>
      <c r="AR1015" s="82" t="s">
        <v>4274</v>
      </c>
      <c r="AS1015" s="84">
        <v>42146</v>
      </c>
      <c r="AT1015" s="85">
        <v>2015</v>
      </c>
      <c r="AU1015" s="82" t="s">
        <v>4277</v>
      </c>
      <c r="AV1015" s="84">
        <v>42825</v>
      </c>
      <c r="AW1015" s="85">
        <v>2017</v>
      </c>
      <c r="AX1015" s="85">
        <f>Table1[[#This Row],[End TEST]]-Table1[[#This Row],[Start TEST]]</f>
        <v>2</v>
      </c>
      <c r="AY1015" s="85">
        <f>Table1[[#This Row],[TEST_Diff]]+1</f>
        <v>3</v>
      </c>
      <c r="AZ1015" s="92">
        <f>DATEDIF(Table1[[#This Row],[Start Year]],Table1[[#This Row],[End Year]],"d") / 365</f>
        <v>1.8602739726027397</v>
      </c>
      <c r="BA1015" s="82">
        <v>15</v>
      </c>
      <c r="BC1015" s="82" t="s">
        <v>79</v>
      </c>
      <c r="BF1015" s="82">
        <v>1</v>
      </c>
      <c r="BG1015" s="82">
        <v>1</v>
      </c>
    </row>
    <row r="1016" spans="1:59" x14ac:dyDescent="0.5">
      <c r="A1016" s="82">
        <v>89</v>
      </c>
      <c r="B1016" s="82" t="s">
        <v>64</v>
      </c>
      <c r="D1016" s="90">
        <v>43573</v>
      </c>
      <c r="E1016" s="90" t="s">
        <v>65</v>
      </c>
      <c r="F1016" s="90"/>
      <c r="G1016" s="82" t="s">
        <v>65</v>
      </c>
      <c r="H1016" s="82" t="s">
        <v>66</v>
      </c>
      <c r="I1016" s="80" t="s">
        <v>67</v>
      </c>
      <c r="J1016" s="80">
        <v>56.1</v>
      </c>
      <c r="K1016" s="80">
        <v>3</v>
      </c>
      <c r="L1016" s="80" t="s">
        <v>68</v>
      </c>
      <c r="M1016" s="80">
        <v>53.6</v>
      </c>
      <c r="N1016" s="80">
        <v>12.238333000000001</v>
      </c>
      <c r="O1016" s="80">
        <v>-1.561593</v>
      </c>
      <c r="P1016" s="80" t="s">
        <v>69</v>
      </c>
      <c r="Q1016" s="80">
        <v>0</v>
      </c>
      <c r="R1016" s="80">
        <v>2.6272389999999999</v>
      </c>
      <c r="S1016" s="80">
        <v>23.381664000000001</v>
      </c>
      <c r="T1016" s="80">
        <v>70050.14</v>
      </c>
      <c r="U1016" s="91">
        <f>Table1[[#This Row],[Distribution Amount (Dollars)]]/Table1[[#This Row],[NEWdatediff]]</f>
        <v>23350.046666666665</v>
      </c>
      <c r="V1016" s="82" t="s">
        <v>70</v>
      </c>
      <c r="W1016" s="82" t="s">
        <v>71</v>
      </c>
      <c r="X1016" s="82" t="s">
        <v>72</v>
      </c>
      <c r="Y1016" s="82" t="s">
        <v>73</v>
      </c>
      <c r="Z1016" s="82">
        <v>1</v>
      </c>
      <c r="AB1016" s="82" t="s">
        <v>74</v>
      </c>
      <c r="AD1016" s="82" t="s">
        <v>68</v>
      </c>
      <c r="AE1016" s="82" t="s">
        <v>75</v>
      </c>
      <c r="AN1016" s="82" t="s">
        <v>76</v>
      </c>
      <c r="AO1016" s="82" t="s">
        <v>77</v>
      </c>
      <c r="AP1016" s="82">
        <v>232960</v>
      </c>
      <c r="AQ1016" s="82" t="s">
        <v>78</v>
      </c>
      <c r="AR1016" s="82" t="s">
        <v>4274</v>
      </c>
      <c r="AS1016" s="84">
        <v>42146</v>
      </c>
      <c r="AT1016" s="85">
        <v>2015</v>
      </c>
      <c r="AU1016" s="82" t="s">
        <v>4277</v>
      </c>
      <c r="AV1016" s="84">
        <v>42825</v>
      </c>
      <c r="AW1016" s="85">
        <v>2017</v>
      </c>
      <c r="AX1016" s="85">
        <f>Table1[[#This Row],[End TEST]]-Table1[[#This Row],[Start TEST]]</f>
        <v>2</v>
      </c>
      <c r="AY1016" s="85">
        <f>Table1[[#This Row],[TEST_Diff]]+1</f>
        <v>3</v>
      </c>
      <c r="AZ1016" s="92">
        <f>DATEDIF(Table1[[#This Row],[Start Year]],Table1[[#This Row],[End Year]],"d") / 365</f>
        <v>1.8602739726027397</v>
      </c>
      <c r="BA1016" s="82">
        <v>15</v>
      </c>
      <c r="BC1016" s="82" t="s">
        <v>79</v>
      </c>
      <c r="BF1016" s="82">
        <v>1</v>
      </c>
      <c r="BG1016" s="82">
        <v>1</v>
      </c>
    </row>
    <row r="1017" spans="1:59" x14ac:dyDescent="0.5">
      <c r="A1017" s="82">
        <v>89</v>
      </c>
      <c r="B1017" s="82" t="s">
        <v>64</v>
      </c>
      <c r="D1017" s="90">
        <v>43573</v>
      </c>
      <c r="E1017" s="90" t="s">
        <v>65</v>
      </c>
      <c r="F1017" s="90"/>
      <c r="G1017" s="82" t="s">
        <v>65</v>
      </c>
      <c r="H1017" s="82" t="s">
        <v>66</v>
      </c>
      <c r="I1017" s="80" t="s">
        <v>81</v>
      </c>
      <c r="J1017" s="80">
        <v>12.4</v>
      </c>
      <c r="K1017" s="80">
        <v>3</v>
      </c>
      <c r="L1017" s="80" t="s">
        <v>68</v>
      </c>
      <c r="M1017" s="80">
        <v>53.6</v>
      </c>
      <c r="N1017" s="80">
        <v>12.238333000000001</v>
      </c>
      <c r="O1017" s="80">
        <v>-1.561593</v>
      </c>
      <c r="P1017" s="80" t="s">
        <v>69</v>
      </c>
      <c r="Q1017" s="80">
        <v>0</v>
      </c>
      <c r="R1017" s="80">
        <v>2.6272389999999999</v>
      </c>
      <c r="S1017" s="80">
        <v>23.381664000000001</v>
      </c>
      <c r="T1017" s="80">
        <v>15483.45</v>
      </c>
      <c r="U1017" s="91">
        <f>Table1[[#This Row],[Distribution Amount (Dollars)]]/Table1[[#This Row],[NEWdatediff]]</f>
        <v>5161.1500000000005</v>
      </c>
      <c r="V1017" s="82" t="s">
        <v>70</v>
      </c>
      <c r="W1017" s="82" t="s">
        <v>71</v>
      </c>
      <c r="X1017" s="82" t="s">
        <v>72</v>
      </c>
      <c r="Y1017" s="82" t="s">
        <v>73</v>
      </c>
      <c r="Z1017" s="82">
        <v>1</v>
      </c>
      <c r="AB1017" s="82" t="s">
        <v>74</v>
      </c>
      <c r="AD1017" s="82" t="s">
        <v>68</v>
      </c>
      <c r="AE1017" s="82" t="s">
        <v>75</v>
      </c>
      <c r="AN1017" s="82" t="s">
        <v>76</v>
      </c>
      <c r="AO1017" s="82" t="s">
        <v>77</v>
      </c>
      <c r="AP1017" s="82">
        <v>232960</v>
      </c>
      <c r="AQ1017" s="82" t="s">
        <v>78</v>
      </c>
      <c r="AR1017" s="82" t="s">
        <v>4274</v>
      </c>
      <c r="AS1017" s="84">
        <v>42146</v>
      </c>
      <c r="AT1017" s="85">
        <v>2015</v>
      </c>
      <c r="AU1017" s="82" t="s">
        <v>4277</v>
      </c>
      <c r="AV1017" s="84">
        <v>42825</v>
      </c>
      <c r="AW1017" s="85">
        <v>2017</v>
      </c>
      <c r="AX1017" s="85">
        <f>Table1[[#This Row],[End TEST]]-Table1[[#This Row],[Start TEST]]</f>
        <v>2</v>
      </c>
      <c r="AY1017" s="85">
        <f>Table1[[#This Row],[TEST_Diff]]+1</f>
        <v>3</v>
      </c>
      <c r="AZ1017" s="92">
        <f>DATEDIF(Table1[[#This Row],[Start Year]],Table1[[#This Row],[End Year]],"d") / 365</f>
        <v>1.8602739726027397</v>
      </c>
      <c r="BA1017" s="82">
        <v>15</v>
      </c>
      <c r="BC1017" s="82" t="s">
        <v>79</v>
      </c>
      <c r="BF1017" s="82">
        <v>1</v>
      </c>
      <c r="BG1017" s="82">
        <v>1</v>
      </c>
    </row>
    <row r="1018" spans="1:59" x14ac:dyDescent="0.5">
      <c r="A1018" s="82">
        <v>89</v>
      </c>
      <c r="B1018" s="82" t="s">
        <v>64</v>
      </c>
      <c r="D1018" s="90">
        <v>43573</v>
      </c>
      <c r="E1018" s="90" t="s">
        <v>65</v>
      </c>
      <c r="F1018" s="90"/>
      <c r="G1018" s="82" t="s">
        <v>65</v>
      </c>
      <c r="H1018" s="82" t="s">
        <v>66</v>
      </c>
      <c r="I1018" s="80" t="s">
        <v>80</v>
      </c>
      <c r="J1018" s="80">
        <v>31.5</v>
      </c>
      <c r="K1018" s="80">
        <v>3</v>
      </c>
      <c r="L1018" s="80" t="s">
        <v>68</v>
      </c>
      <c r="M1018" s="80">
        <v>53.6</v>
      </c>
      <c r="N1018" s="80">
        <v>12.238333000000001</v>
      </c>
      <c r="O1018" s="80">
        <v>-1.561593</v>
      </c>
      <c r="P1018" s="80" t="s">
        <v>69</v>
      </c>
      <c r="Q1018" s="80">
        <v>0</v>
      </c>
      <c r="R1018" s="80">
        <v>2.6272389999999999</v>
      </c>
      <c r="S1018" s="80">
        <v>23.381664000000001</v>
      </c>
      <c r="T1018" s="80">
        <v>39332.97</v>
      </c>
      <c r="U1018" s="91">
        <f>Table1[[#This Row],[Distribution Amount (Dollars)]]/Table1[[#This Row],[NEWdatediff]]</f>
        <v>13110.99</v>
      </c>
      <c r="V1018" s="82" t="s">
        <v>70</v>
      </c>
      <c r="W1018" s="82" t="s">
        <v>71</v>
      </c>
      <c r="X1018" s="82" t="s">
        <v>72</v>
      </c>
      <c r="Y1018" s="82" t="s">
        <v>73</v>
      </c>
      <c r="Z1018" s="82">
        <v>1</v>
      </c>
      <c r="AB1018" s="82" t="s">
        <v>74</v>
      </c>
      <c r="AD1018" s="82" t="s">
        <v>68</v>
      </c>
      <c r="AE1018" s="82" t="s">
        <v>75</v>
      </c>
      <c r="AN1018" s="82" t="s">
        <v>76</v>
      </c>
      <c r="AO1018" s="82" t="s">
        <v>77</v>
      </c>
      <c r="AP1018" s="82">
        <v>232960</v>
      </c>
      <c r="AQ1018" s="82" t="s">
        <v>78</v>
      </c>
      <c r="AR1018" s="82" t="s">
        <v>4274</v>
      </c>
      <c r="AS1018" s="84">
        <v>42146</v>
      </c>
      <c r="AT1018" s="85">
        <v>2015</v>
      </c>
      <c r="AU1018" s="82" t="s">
        <v>4277</v>
      </c>
      <c r="AV1018" s="84">
        <v>42825</v>
      </c>
      <c r="AW1018" s="85">
        <v>2017</v>
      </c>
      <c r="AX1018" s="85">
        <f>Table1[[#This Row],[End TEST]]-Table1[[#This Row],[Start TEST]]</f>
        <v>2</v>
      </c>
      <c r="AY1018" s="85">
        <f>Table1[[#This Row],[TEST_Diff]]+1</f>
        <v>3</v>
      </c>
      <c r="AZ1018" s="92">
        <f>DATEDIF(Table1[[#This Row],[Start Year]],Table1[[#This Row],[End Year]],"d") / 365</f>
        <v>1.8602739726027397</v>
      </c>
      <c r="BA1018" s="82">
        <v>15</v>
      </c>
      <c r="BC1018" s="82" t="s">
        <v>79</v>
      </c>
      <c r="BF1018" s="82">
        <v>1</v>
      </c>
      <c r="BG1018" s="82">
        <v>1</v>
      </c>
    </row>
    <row r="1019" spans="1:59" x14ac:dyDescent="0.5">
      <c r="A1019" s="82">
        <v>90</v>
      </c>
      <c r="B1019" s="82" t="s">
        <v>2191</v>
      </c>
      <c r="D1019" s="90">
        <v>43371</v>
      </c>
      <c r="E1019" s="90" t="s">
        <v>2192</v>
      </c>
      <c r="F1019" s="90"/>
      <c r="G1019" s="82" t="s">
        <v>2192</v>
      </c>
      <c r="H1019" s="82" t="s">
        <v>2193</v>
      </c>
      <c r="I1019" s="80" t="s">
        <v>81</v>
      </c>
      <c r="J1019" s="80">
        <v>50</v>
      </c>
      <c r="K1019" s="80">
        <v>4</v>
      </c>
      <c r="L1019" s="80" t="s">
        <v>144</v>
      </c>
      <c r="M1019" s="80">
        <v>11</v>
      </c>
      <c r="N1019" s="80">
        <v>1.105402</v>
      </c>
      <c r="O1019" s="80">
        <v>32.520620000000001</v>
      </c>
      <c r="P1019" s="80" t="s">
        <v>69</v>
      </c>
      <c r="Q1019" s="80">
        <v>0</v>
      </c>
      <c r="R1019" s="80">
        <v>2.6272389999999999</v>
      </c>
      <c r="S1019" s="80">
        <v>23.381664000000001</v>
      </c>
      <c r="T1019" s="80">
        <v>19276.400000000001</v>
      </c>
      <c r="U1019" s="91">
        <f>Table1[[#This Row],[Distribution Amount (Dollars)]]/Table1[[#This Row],[NEWdatediff]]</f>
        <v>6425.4666666666672</v>
      </c>
      <c r="V1019" s="82" t="s">
        <v>2194</v>
      </c>
      <c r="W1019" s="82" t="s">
        <v>71</v>
      </c>
      <c r="X1019" s="82" t="s">
        <v>72</v>
      </c>
      <c r="Y1019" s="82" t="s">
        <v>73</v>
      </c>
      <c r="Z1019" s="82">
        <v>1</v>
      </c>
      <c r="AB1019" s="82" t="s">
        <v>2195</v>
      </c>
      <c r="AD1019" s="82" t="s">
        <v>118</v>
      </c>
      <c r="AE1019" s="82" t="s">
        <v>2196</v>
      </c>
      <c r="AN1019" s="82" t="s">
        <v>76</v>
      </c>
      <c r="AO1019" s="82" t="s">
        <v>2197</v>
      </c>
      <c r="AP1019" s="82">
        <v>350480</v>
      </c>
      <c r="AQ1019" s="82" t="s">
        <v>78</v>
      </c>
      <c r="AR1019" s="82" t="s">
        <v>4274</v>
      </c>
      <c r="AS1019" s="84">
        <v>42174</v>
      </c>
      <c r="AT1019" s="85">
        <v>2015</v>
      </c>
      <c r="AU1019" s="82" t="s">
        <v>4278</v>
      </c>
      <c r="AV1019" s="84">
        <v>42825</v>
      </c>
      <c r="AW1019" s="85">
        <v>2017</v>
      </c>
      <c r="AX1019" s="85">
        <f>Table1[[#This Row],[End TEST]]-Table1[[#This Row],[Start TEST]]</f>
        <v>2</v>
      </c>
      <c r="AY1019" s="85">
        <f>Table1[[#This Row],[TEST_Diff]]+1</f>
        <v>3</v>
      </c>
      <c r="AZ1019" s="92">
        <f>DATEDIF(Table1[[#This Row],[Start Year]],Table1[[#This Row],[End Year]],"d") / 365</f>
        <v>1.7835616438356163</v>
      </c>
    </row>
    <row r="1020" spans="1:59" x14ac:dyDescent="0.5">
      <c r="A1020" s="82">
        <v>90</v>
      </c>
      <c r="B1020" s="82" t="s">
        <v>2191</v>
      </c>
      <c r="D1020" s="90">
        <v>43371</v>
      </c>
      <c r="E1020" s="90" t="s">
        <v>2192</v>
      </c>
      <c r="F1020" s="90"/>
      <c r="G1020" s="82" t="s">
        <v>2192</v>
      </c>
      <c r="H1020" s="82" t="s">
        <v>2193</v>
      </c>
      <c r="I1020" s="80" t="s">
        <v>97</v>
      </c>
      <c r="J1020" s="80">
        <v>50</v>
      </c>
      <c r="K1020" s="80">
        <v>4</v>
      </c>
      <c r="L1020" s="80" t="s">
        <v>144</v>
      </c>
      <c r="M1020" s="80">
        <v>11</v>
      </c>
      <c r="N1020" s="80">
        <v>1.105402</v>
      </c>
      <c r="O1020" s="80">
        <v>32.520620000000001</v>
      </c>
      <c r="P1020" s="80" t="s">
        <v>69</v>
      </c>
      <c r="Q1020" s="80">
        <v>0</v>
      </c>
      <c r="R1020" s="80">
        <v>2.6272389999999999</v>
      </c>
      <c r="S1020" s="80">
        <v>23.381664000000001</v>
      </c>
      <c r="T1020" s="80">
        <v>19276.400000000001</v>
      </c>
      <c r="U1020" s="91">
        <f>Table1[[#This Row],[Distribution Amount (Dollars)]]/Table1[[#This Row],[NEWdatediff]]</f>
        <v>6425.4666666666672</v>
      </c>
      <c r="V1020" s="82" t="s">
        <v>2194</v>
      </c>
      <c r="W1020" s="82" t="s">
        <v>71</v>
      </c>
      <c r="X1020" s="82" t="s">
        <v>72</v>
      </c>
      <c r="Y1020" s="82" t="s">
        <v>73</v>
      </c>
      <c r="Z1020" s="82">
        <v>1</v>
      </c>
      <c r="AB1020" s="82" t="s">
        <v>2195</v>
      </c>
      <c r="AD1020" s="82" t="s">
        <v>118</v>
      </c>
      <c r="AE1020" s="82" t="s">
        <v>2196</v>
      </c>
      <c r="AN1020" s="82" t="s">
        <v>76</v>
      </c>
      <c r="AO1020" s="82" t="s">
        <v>2197</v>
      </c>
      <c r="AP1020" s="82">
        <v>350480</v>
      </c>
      <c r="AQ1020" s="82" t="s">
        <v>78</v>
      </c>
      <c r="AR1020" s="82" t="s">
        <v>4274</v>
      </c>
      <c r="AS1020" s="84">
        <v>42174</v>
      </c>
      <c r="AT1020" s="85">
        <v>2015</v>
      </c>
      <c r="AU1020" s="82" t="s">
        <v>4278</v>
      </c>
      <c r="AV1020" s="84">
        <v>42825</v>
      </c>
      <c r="AW1020" s="85">
        <v>2017</v>
      </c>
      <c r="AX1020" s="85">
        <f>Table1[[#This Row],[End TEST]]-Table1[[#This Row],[Start TEST]]</f>
        <v>2</v>
      </c>
      <c r="AY1020" s="85">
        <f>Table1[[#This Row],[TEST_Diff]]+1</f>
        <v>3</v>
      </c>
      <c r="AZ1020" s="92">
        <f>DATEDIF(Table1[[#This Row],[Start Year]],Table1[[#This Row],[End Year]],"d") / 365</f>
        <v>1.7835616438356163</v>
      </c>
    </row>
    <row r="1021" spans="1:59" x14ac:dyDescent="0.5">
      <c r="A1021" s="82">
        <v>90</v>
      </c>
      <c r="B1021" s="82" t="s">
        <v>2191</v>
      </c>
      <c r="D1021" s="90">
        <v>43371</v>
      </c>
      <c r="E1021" s="90" t="s">
        <v>2192</v>
      </c>
      <c r="F1021" s="90"/>
      <c r="G1021" s="82" t="s">
        <v>2192</v>
      </c>
      <c r="H1021" s="82" t="s">
        <v>2193</v>
      </c>
      <c r="I1021" s="80" t="s">
        <v>81</v>
      </c>
      <c r="J1021" s="80">
        <v>50</v>
      </c>
      <c r="K1021" s="80">
        <v>4</v>
      </c>
      <c r="L1021" s="80" t="s">
        <v>118</v>
      </c>
      <c r="M1021" s="80">
        <v>39</v>
      </c>
      <c r="N1021" s="80">
        <v>-6.4530960000000004</v>
      </c>
      <c r="O1021" s="80">
        <v>34.894539000000002</v>
      </c>
      <c r="P1021" s="80" t="s">
        <v>69</v>
      </c>
      <c r="Q1021" s="80">
        <v>0</v>
      </c>
      <c r="R1021" s="80">
        <v>2.6272389999999999</v>
      </c>
      <c r="S1021" s="80">
        <v>23.381664000000001</v>
      </c>
      <c r="T1021" s="80">
        <v>68343.600000000006</v>
      </c>
      <c r="U1021" s="91">
        <f>Table1[[#This Row],[Distribution Amount (Dollars)]]/Table1[[#This Row],[NEWdatediff]]</f>
        <v>22781.200000000001</v>
      </c>
      <c r="V1021" s="82" t="s">
        <v>2194</v>
      </c>
      <c r="W1021" s="82" t="s">
        <v>71</v>
      </c>
      <c r="X1021" s="82" t="s">
        <v>72</v>
      </c>
      <c r="Y1021" s="82" t="s">
        <v>73</v>
      </c>
      <c r="Z1021" s="82">
        <v>1</v>
      </c>
      <c r="AB1021" s="82" t="s">
        <v>2195</v>
      </c>
      <c r="AD1021" s="82" t="s">
        <v>499</v>
      </c>
      <c r="AE1021" s="82" t="s">
        <v>2196</v>
      </c>
      <c r="AN1021" s="82" t="s">
        <v>76</v>
      </c>
      <c r="AO1021" s="82" t="s">
        <v>2197</v>
      </c>
      <c r="AP1021" s="82">
        <v>350480</v>
      </c>
      <c r="AQ1021" s="82" t="s">
        <v>78</v>
      </c>
      <c r="AR1021" s="82" t="s">
        <v>4274</v>
      </c>
      <c r="AS1021" s="84">
        <v>42174</v>
      </c>
      <c r="AT1021" s="85">
        <v>2015</v>
      </c>
      <c r="AU1021" s="82" t="s">
        <v>4278</v>
      </c>
      <c r="AV1021" s="84">
        <v>42825</v>
      </c>
      <c r="AW1021" s="85">
        <v>2017</v>
      </c>
      <c r="AX1021" s="85">
        <f>Table1[[#This Row],[End TEST]]-Table1[[#This Row],[Start TEST]]</f>
        <v>2</v>
      </c>
      <c r="AY1021" s="85">
        <f>Table1[[#This Row],[TEST_Diff]]+1</f>
        <v>3</v>
      </c>
      <c r="AZ1021" s="92">
        <f>DATEDIF(Table1[[#This Row],[Start Year]],Table1[[#This Row],[End Year]],"d") / 365</f>
        <v>1.7835616438356163</v>
      </c>
    </row>
    <row r="1022" spans="1:59" x14ac:dyDescent="0.5">
      <c r="A1022" s="82">
        <v>90</v>
      </c>
      <c r="B1022" s="82" t="s">
        <v>2191</v>
      </c>
      <c r="D1022" s="90">
        <v>43371</v>
      </c>
      <c r="E1022" s="90" t="s">
        <v>2192</v>
      </c>
      <c r="F1022" s="90"/>
      <c r="G1022" s="82" t="s">
        <v>2192</v>
      </c>
      <c r="H1022" s="82" t="s">
        <v>2193</v>
      </c>
      <c r="I1022" s="80" t="s">
        <v>97</v>
      </c>
      <c r="J1022" s="80">
        <v>50</v>
      </c>
      <c r="K1022" s="80">
        <v>4</v>
      </c>
      <c r="L1022" s="80" t="s">
        <v>118</v>
      </c>
      <c r="M1022" s="80">
        <v>39</v>
      </c>
      <c r="N1022" s="80">
        <v>-6.4530960000000004</v>
      </c>
      <c r="O1022" s="80">
        <v>34.894539000000002</v>
      </c>
      <c r="P1022" s="80" t="s">
        <v>69</v>
      </c>
      <c r="Q1022" s="80">
        <v>0</v>
      </c>
      <c r="R1022" s="80">
        <v>2.6272389999999999</v>
      </c>
      <c r="S1022" s="80">
        <v>23.381664000000001</v>
      </c>
      <c r="T1022" s="80">
        <v>68343.600000000006</v>
      </c>
      <c r="U1022" s="91">
        <f>Table1[[#This Row],[Distribution Amount (Dollars)]]/Table1[[#This Row],[NEWdatediff]]</f>
        <v>22781.200000000001</v>
      </c>
      <c r="V1022" s="82" t="s">
        <v>2194</v>
      </c>
      <c r="W1022" s="82" t="s">
        <v>71</v>
      </c>
      <c r="X1022" s="82" t="s">
        <v>72</v>
      </c>
      <c r="Y1022" s="82" t="s">
        <v>73</v>
      </c>
      <c r="Z1022" s="82">
        <v>1</v>
      </c>
      <c r="AB1022" s="82" t="s">
        <v>2195</v>
      </c>
      <c r="AD1022" s="82" t="s">
        <v>499</v>
      </c>
      <c r="AE1022" s="82" t="s">
        <v>2196</v>
      </c>
      <c r="AN1022" s="82" t="s">
        <v>76</v>
      </c>
      <c r="AO1022" s="82" t="s">
        <v>2197</v>
      </c>
      <c r="AP1022" s="82">
        <v>350480</v>
      </c>
      <c r="AQ1022" s="82" t="s">
        <v>78</v>
      </c>
      <c r="AR1022" s="82" t="s">
        <v>4274</v>
      </c>
      <c r="AS1022" s="84">
        <v>42174</v>
      </c>
      <c r="AT1022" s="85">
        <v>2015</v>
      </c>
      <c r="AU1022" s="82" t="s">
        <v>4278</v>
      </c>
      <c r="AV1022" s="84">
        <v>42825</v>
      </c>
      <c r="AW1022" s="85">
        <v>2017</v>
      </c>
      <c r="AX1022" s="85">
        <f>Table1[[#This Row],[End TEST]]-Table1[[#This Row],[Start TEST]]</f>
        <v>2</v>
      </c>
      <c r="AY1022" s="85">
        <f>Table1[[#This Row],[TEST_Diff]]+1</f>
        <v>3</v>
      </c>
      <c r="AZ1022" s="92">
        <f>DATEDIF(Table1[[#This Row],[Start Year]],Table1[[#This Row],[End Year]],"d") / 365</f>
        <v>1.7835616438356163</v>
      </c>
    </row>
    <row r="1023" spans="1:59" x14ac:dyDescent="0.5">
      <c r="A1023" s="82">
        <v>90</v>
      </c>
      <c r="B1023" s="82" t="s">
        <v>2191</v>
      </c>
      <c r="D1023" s="90">
        <v>43371</v>
      </c>
      <c r="E1023" s="90" t="s">
        <v>2192</v>
      </c>
      <c r="F1023" s="90"/>
      <c r="G1023" s="82" t="s">
        <v>2192</v>
      </c>
      <c r="H1023" s="82" t="s">
        <v>2193</v>
      </c>
      <c r="I1023" s="80" t="s">
        <v>81</v>
      </c>
      <c r="J1023" s="80">
        <v>50</v>
      </c>
      <c r="K1023" s="80">
        <v>4</v>
      </c>
      <c r="L1023" s="80" t="s">
        <v>499</v>
      </c>
      <c r="M1023" s="80">
        <v>20</v>
      </c>
      <c r="N1023" s="80">
        <v>-13.254308</v>
      </c>
      <c r="O1023" s="80">
        <v>34.301524999999998</v>
      </c>
      <c r="P1023" s="80" t="s">
        <v>69</v>
      </c>
      <c r="Q1023" s="80">
        <v>0</v>
      </c>
      <c r="R1023" s="80">
        <v>2.6272389999999999</v>
      </c>
      <c r="S1023" s="80">
        <v>23.381664000000001</v>
      </c>
      <c r="T1023" s="80">
        <v>35048</v>
      </c>
      <c r="U1023" s="91">
        <f>Table1[[#This Row],[Distribution Amount (Dollars)]]/Table1[[#This Row],[NEWdatediff]]</f>
        <v>11682.666666666666</v>
      </c>
      <c r="V1023" s="82" t="s">
        <v>2194</v>
      </c>
      <c r="W1023" s="82" t="s">
        <v>71</v>
      </c>
      <c r="X1023" s="82" t="s">
        <v>72</v>
      </c>
      <c r="Y1023" s="82" t="s">
        <v>73</v>
      </c>
      <c r="Z1023" s="82">
        <v>1</v>
      </c>
      <c r="AB1023" s="82" t="s">
        <v>2195</v>
      </c>
      <c r="AD1023" s="82" t="s">
        <v>312</v>
      </c>
      <c r="AE1023" s="82" t="s">
        <v>2196</v>
      </c>
      <c r="AN1023" s="82" t="s">
        <v>76</v>
      </c>
      <c r="AO1023" s="82" t="s">
        <v>2197</v>
      </c>
      <c r="AP1023" s="82">
        <v>350480</v>
      </c>
      <c r="AQ1023" s="82" t="s">
        <v>78</v>
      </c>
      <c r="AR1023" s="82" t="s">
        <v>4274</v>
      </c>
      <c r="AS1023" s="84">
        <v>42174</v>
      </c>
      <c r="AT1023" s="85">
        <v>2015</v>
      </c>
      <c r="AU1023" s="82" t="s">
        <v>4278</v>
      </c>
      <c r="AV1023" s="84">
        <v>42825</v>
      </c>
      <c r="AW1023" s="85">
        <v>2017</v>
      </c>
      <c r="AX1023" s="85">
        <f>Table1[[#This Row],[End TEST]]-Table1[[#This Row],[Start TEST]]</f>
        <v>2</v>
      </c>
      <c r="AY1023" s="85">
        <f>Table1[[#This Row],[TEST_Diff]]+1</f>
        <v>3</v>
      </c>
      <c r="AZ1023" s="92">
        <f>DATEDIF(Table1[[#This Row],[Start Year]],Table1[[#This Row],[End Year]],"d") / 365</f>
        <v>1.7835616438356163</v>
      </c>
    </row>
    <row r="1024" spans="1:59" x14ac:dyDescent="0.5">
      <c r="A1024" s="82">
        <v>90</v>
      </c>
      <c r="B1024" s="82" t="s">
        <v>2191</v>
      </c>
      <c r="D1024" s="90">
        <v>43371</v>
      </c>
      <c r="E1024" s="90" t="s">
        <v>2192</v>
      </c>
      <c r="F1024" s="90"/>
      <c r="G1024" s="82" t="s">
        <v>2192</v>
      </c>
      <c r="H1024" s="82" t="s">
        <v>2193</v>
      </c>
      <c r="I1024" s="80" t="s">
        <v>97</v>
      </c>
      <c r="J1024" s="80">
        <v>50</v>
      </c>
      <c r="K1024" s="80">
        <v>4</v>
      </c>
      <c r="L1024" s="80" t="s">
        <v>499</v>
      </c>
      <c r="M1024" s="80">
        <v>20</v>
      </c>
      <c r="N1024" s="80">
        <v>-13.254308</v>
      </c>
      <c r="O1024" s="80">
        <v>34.301524999999998</v>
      </c>
      <c r="P1024" s="80" t="s">
        <v>69</v>
      </c>
      <c r="Q1024" s="80">
        <v>0</v>
      </c>
      <c r="R1024" s="80">
        <v>2.6272389999999999</v>
      </c>
      <c r="S1024" s="80">
        <v>23.381664000000001</v>
      </c>
      <c r="T1024" s="80">
        <v>35048</v>
      </c>
      <c r="U1024" s="91">
        <f>Table1[[#This Row],[Distribution Amount (Dollars)]]/Table1[[#This Row],[NEWdatediff]]</f>
        <v>11682.666666666666</v>
      </c>
      <c r="V1024" s="82" t="s">
        <v>2194</v>
      </c>
      <c r="W1024" s="82" t="s">
        <v>71</v>
      </c>
      <c r="X1024" s="82" t="s">
        <v>72</v>
      </c>
      <c r="Y1024" s="82" t="s">
        <v>73</v>
      </c>
      <c r="Z1024" s="82">
        <v>1</v>
      </c>
      <c r="AB1024" s="82" t="s">
        <v>2195</v>
      </c>
      <c r="AD1024" s="82" t="s">
        <v>312</v>
      </c>
      <c r="AE1024" s="82" t="s">
        <v>2196</v>
      </c>
      <c r="AN1024" s="82" t="s">
        <v>76</v>
      </c>
      <c r="AO1024" s="82" t="s">
        <v>2197</v>
      </c>
      <c r="AP1024" s="82">
        <v>350480</v>
      </c>
      <c r="AQ1024" s="82" t="s">
        <v>78</v>
      </c>
      <c r="AR1024" s="82" t="s">
        <v>4274</v>
      </c>
      <c r="AS1024" s="84">
        <v>42174</v>
      </c>
      <c r="AT1024" s="85">
        <v>2015</v>
      </c>
      <c r="AU1024" s="82" t="s">
        <v>4278</v>
      </c>
      <c r="AV1024" s="84">
        <v>42825</v>
      </c>
      <c r="AW1024" s="85">
        <v>2017</v>
      </c>
      <c r="AX1024" s="85">
        <f>Table1[[#This Row],[End TEST]]-Table1[[#This Row],[Start TEST]]</f>
        <v>2</v>
      </c>
      <c r="AY1024" s="85">
        <f>Table1[[#This Row],[TEST_Diff]]+1</f>
        <v>3</v>
      </c>
      <c r="AZ1024" s="92">
        <f>DATEDIF(Table1[[#This Row],[Start Year]],Table1[[#This Row],[End Year]],"d") / 365</f>
        <v>1.7835616438356163</v>
      </c>
    </row>
    <row r="1025" spans="1:75" x14ac:dyDescent="0.5">
      <c r="A1025" s="82">
        <v>90</v>
      </c>
      <c r="B1025" s="82" t="s">
        <v>2191</v>
      </c>
      <c r="D1025" s="90">
        <v>43371</v>
      </c>
      <c r="E1025" s="90" t="s">
        <v>2192</v>
      </c>
      <c r="F1025" s="90"/>
      <c r="G1025" s="82" t="s">
        <v>2192</v>
      </c>
      <c r="H1025" s="82" t="s">
        <v>2193</v>
      </c>
      <c r="I1025" s="80" t="s">
        <v>81</v>
      </c>
      <c r="J1025" s="80">
        <v>50</v>
      </c>
      <c r="K1025" s="80">
        <v>4</v>
      </c>
      <c r="L1025" s="80" t="s">
        <v>312</v>
      </c>
      <c r="M1025" s="80">
        <v>30</v>
      </c>
      <c r="N1025" s="80">
        <v>-29.140993000000002</v>
      </c>
      <c r="O1025" s="80">
        <v>24.367459</v>
      </c>
      <c r="P1025" s="80" t="s">
        <v>69</v>
      </c>
      <c r="Q1025" s="80">
        <v>0</v>
      </c>
      <c r="R1025" s="80">
        <v>2.6272389999999999</v>
      </c>
      <c r="S1025" s="80">
        <v>23.381664000000001</v>
      </c>
      <c r="T1025" s="80">
        <v>52572</v>
      </c>
      <c r="U1025" s="91">
        <f>Table1[[#This Row],[Distribution Amount (Dollars)]]/Table1[[#This Row],[NEWdatediff]]</f>
        <v>17524</v>
      </c>
      <c r="V1025" s="82" t="s">
        <v>2194</v>
      </c>
      <c r="W1025" s="82" t="s">
        <v>71</v>
      </c>
      <c r="X1025" s="82" t="s">
        <v>72</v>
      </c>
      <c r="Y1025" s="82" t="s">
        <v>73</v>
      </c>
      <c r="Z1025" s="82">
        <v>1</v>
      </c>
      <c r="AB1025" s="82" t="s">
        <v>2195</v>
      </c>
      <c r="AD1025" s="82" t="s">
        <v>144</v>
      </c>
      <c r="AE1025" s="82" t="s">
        <v>2196</v>
      </c>
      <c r="AN1025" s="82" t="s">
        <v>76</v>
      </c>
      <c r="AO1025" s="82" t="s">
        <v>2197</v>
      </c>
      <c r="AP1025" s="82">
        <v>350480</v>
      </c>
      <c r="AQ1025" s="82" t="s">
        <v>78</v>
      </c>
      <c r="AR1025" s="82" t="s">
        <v>4274</v>
      </c>
      <c r="AS1025" s="84">
        <v>42174</v>
      </c>
      <c r="AT1025" s="85">
        <v>2015</v>
      </c>
      <c r="AU1025" s="82" t="s">
        <v>4278</v>
      </c>
      <c r="AV1025" s="84">
        <v>42825</v>
      </c>
      <c r="AW1025" s="85">
        <v>2017</v>
      </c>
      <c r="AX1025" s="85">
        <f>Table1[[#This Row],[End TEST]]-Table1[[#This Row],[Start TEST]]</f>
        <v>2</v>
      </c>
      <c r="AY1025" s="85">
        <f>Table1[[#This Row],[TEST_Diff]]+1</f>
        <v>3</v>
      </c>
      <c r="AZ1025" s="92">
        <f>DATEDIF(Table1[[#This Row],[Start Year]],Table1[[#This Row],[End Year]],"d") / 365</f>
        <v>1.7835616438356163</v>
      </c>
    </row>
    <row r="1026" spans="1:75" x14ac:dyDescent="0.5">
      <c r="A1026" s="82">
        <v>90</v>
      </c>
      <c r="B1026" s="82" t="s">
        <v>2191</v>
      </c>
      <c r="D1026" s="90">
        <v>43371</v>
      </c>
      <c r="E1026" s="90" t="s">
        <v>2192</v>
      </c>
      <c r="F1026" s="90"/>
      <c r="G1026" s="82" t="s">
        <v>2192</v>
      </c>
      <c r="H1026" s="82" t="s">
        <v>2193</v>
      </c>
      <c r="I1026" s="80" t="s">
        <v>97</v>
      </c>
      <c r="J1026" s="80">
        <v>50</v>
      </c>
      <c r="K1026" s="80">
        <v>4</v>
      </c>
      <c r="L1026" s="80" t="s">
        <v>312</v>
      </c>
      <c r="M1026" s="80">
        <v>30</v>
      </c>
      <c r="N1026" s="80">
        <v>-29.140993000000002</v>
      </c>
      <c r="O1026" s="80">
        <v>24.367459</v>
      </c>
      <c r="P1026" s="80" t="s">
        <v>69</v>
      </c>
      <c r="Q1026" s="80">
        <v>0</v>
      </c>
      <c r="R1026" s="80">
        <v>2.6272389999999999</v>
      </c>
      <c r="S1026" s="80">
        <v>23.381664000000001</v>
      </c>
      <c r="T1026" s="80">
        <v>52572</v>
      </c>
      <c r="U1026" s="91">
        <f>Table1[[#This Row],[Distribution Amount (Dollars)]]/Table1[[#This Row],[NEWdatediff]]</f>
        <v>17524</v>
      </c>
      <c r="V1026" s="82" t="s">
        <v>2194</v>
      </c>
      <c r="W1026" s="82" t="s">
        <v>71</v>
      </c>
      <c r="X1026" s="82" t="s">
        <v>72</v>
      </c>
      <c r="Y1026" s="82" t="s">
        <v>73</v>
      </c>
      <c r="Z1026" s="82">
        <v>1</v>
      </c>
      <c r="AB1026" s="82" t="s">
        <v>2195</v>
      </c>
      <c r="AD1026" s="82" t="s">
        <v>144</v>
      </c>
      <c r="AE1026" s="82" t="s">
        <v>2196</v>
      </c>
      <c r="AN1026" s="82" t="s">
        <v>76</v>
      </c>
      <c r="AO1026" s="82" t="s">
        <v>2197</v>
      </c>
      <c r="AP1026" s="82">
        <v>350480</v>
      </c>
      <c r="AQ1026" s="82" t="s">
        <v>78</v>
      </c>
      <c r="AR1026" s="82" t="s">
        <v>4274</v>
      </c>
      <c r="AS1026" s="84">
        <v>42174</v>
      </c>
      <c r="AT1026" s="85">
        <v>2015</v>
      </c>
      <c r="AU1026" s="82" t="s">
        <v>4278</v>
      </c>
      <c r="AV1026" s="84">
        <v>42825</v>
      </c>
      <c r="AW1026" s="85">
        <v>2017</v>
      </c>
      <c r="AX1026" s="85">
        <f>Table1[[#This Row],[End TEST]]-Table1[[#This Row],[Start TEST]]</f>
        <v>2</v>
      </c>
      <c r="AY1026" s="85">
        <f>Table1[[#This Row],[TEST_Diff]]+1</f>
        <v>3</v>
      </c>
      <c r="AZ1026" s="92">
        <f>DATEDIF(Table1[[#This Row],[Start Year]],Table1[[#This Row],[End Year]],"d") / 365</f>
        <v>1.7835616438356163</v>
      </c>
    </row>
    <row r="1027" spans="1:75" x14ac:dyDescent="0.5">
      <c r="A1027" s="82">
        <v>91</v>
      </c>
      <c r="B1027" s="82" t="s">
        <v>1521</v>
      </c>
      <c r="D1027" s="90">
        <v>43560</v>
      </c>
      <c r="E1027" s="90" t="s">
        <v>1522</v>
      </c>
      <c r="F1027" s="90"/>
      <c r="G1027" s="82" t="s">
        <v>1522</v>
      </c>
      <c r="H1027" s="82" t="s">
        <v>1523</v>
      </c>
      <c r="I1027" s="80" t="s">
        <v>127</v>
      </c>
      <c r="J1027" s="80">
        <v>50</v>
      </c>
      <c r="K1027" s="80">
        <v>1</v>
      </c>
      <c r="L1027" s="80" t="s">
        <v>719</v>
      </c>
      <c r="M1027" s="80">
        <v>100</v>
      </c>
      <c r="N1027" s="80">
        <v>33.939109999999999</v>
      </c>
      <c r="O1027" s="80">
        <v>67.709952999999999</v>
      </c>
      <c r="P1027" s="80" t="s">
        <v>114</v>
      </c>
      <c r="Q1027" s="80">
        <v>0</v>
      </c>
      <c r="R1027" s="80">
        <v>25.384855999999999</v>
      </c>
      <c r="S1027" s="80">
        <v>68.458809000000002</v>
      </c>
      <c r="T1027" s="80">
        <v>27575000</v>
      </c>
      <c r="U1027" s="91">
        <f>Table1[[#This Row],[Distribution Amount (Dollars)]]/Table1[[#This Row],[NEWdatediff]]</f>
        <v>4595833.333333333</v>
      </c>
      <c r="V1027" s="82" t="s">
        <v>207</v>
      </c>
      <c r="W1027" s="82" t="s">
        <v>71</v>
      </c>
      <c r="X1027" s="82" t="s">
        <v>1524</v>
      </c>
      <c r="Y1027" s="82" t="s">
        <v>1525</v>
      </c>
      <c r="Z1027" s="82">
        <v>1</v>
      </c>
      <c r="AB1027" s="82" t="s">
        <v>1526</v>
      </c>
      <c r="AC1027" s="82" t="s">
        <v>710</v>
      </c>
      <c r="AD1027" s="82" t="s">
        <v>719</v>
      </c>
      <c r="AE1027" s="82" t="s">
        <v>1527</v>
      </c>
      <c r="AH1027" s="82" t="s">
        <v>712</v>
      </c>
      <c r="AI1027" s="82" t="s">
        <v>1528</v>
      </c>
      <c r="AM1027" s="82" t="s">
        <v>506</v>
      </c>
      <c r="AN1027" s="82" t="s">
        <v>76</v>
      </c>
      <c r="AO1027" s="82" t="s">
        <v>1529</v>
      </c>
      <c r="AP1027" s="82">
        <v>55150000</v>
      </c>
      <c r="AQ1027" s="82" t="s">
        <v>78</v>
      </c>
      <c r="AR1027" s="82" t="s">
        <v>4274</v>
      </c>
      <c r="AS1027" s="84">
        <v>42360</v>
      </c>
      <c r="AT1027" s="85">
        <v>2015</v>
      </c>
      <c r="AU1027" s="82" t="s">
        <v>4278</v>
      </c>
      <c r="AV1027" s="84">
        <v>44196</v>
      </c>
      <c r="AW1027" s="85">
        <v>2020</v>
      </c>
      <c r="AX1027" s="85">
        <f>Table1[[#This Row],[End TEST]]-Table1[[#This Row],[Start TEST]]</f>
        <v>5</v>
      </c>
      <c r="AY1027" s="85">
        <f>Table1[[#This Row],[TEST_Diff]]+1</f>
        <v>6</v>
      </c>
      <c r="AZ1027" s="92">
        <f>DATEDIF(Table1[[#This Row],[Start Year]],Table1[[#This Row],[End Year]],"d") / 365</f>
        <v>5.0301369863013701</v>
      </c>
      <c r="BA1027" s="82">
        <v>1264022</v>
      </c>
      <c r="BC1027" s="82" t="s">
        <v>1530</v>
      </c>
      <c r="BD1027" s="82">
        <v>1</v>
      </c>
      <c r="BF1027" s="82">
        <v>1</v>
      </c>
      <c r="BH1027" s="82">
        <v>1</v>
      </c>
      <c r="BI1027" s="82">
        <v>1</v>
      </c>
      <c r="BJ1027" s="82">
        <v>1</v>
      </c>
      <c r="BK1027" s="82">
        <v>1</v>
      </c>
      <c r="BP1027" s="82">
        <v>1</v>
      </c>
      <c r="BW1027" s="82" t="s">
        <v>1531</v>
      </c>
    </row>
    <row r="1028" spans="1:75" x14ac:dyDescent="0.5">
      <c r="A1028" s="82">
        <v>91</v>
      </c>
      <c r="B1028" s="82" t="s">
        <v>1521</v>
      </c>
      <c r="D1028" s="90">
        <v>43560</v>
      </c>
      <c r="E1028" s="90" t="s">
        <v>1522</v>
      </c>
      <c r="F1028" s="90"/>
      <c r="G1028" s="82" t="s">
        <v>1522</v>
      </c>
      <c r="H1028" s="82" t="s">
        <v>1523</v>
      </c>
      <c r="I1028" s="80" t="s">
        <v>88</v>
      </c>
      <c r="J1028" s="80">
        <v>10</v>
      </c>
      <c r="K1028" s="80">
        <v>1</v>
      </c>
      <c r="L1028" s="80" t="s">
        <v>719</v>
      </c>
      <c r="M1028" s="80">
        <v>100</v>
      </c>
      <c r="N1028" s="80">
        <v>33.939109999999999</v>
      </c>
      <c r="O1028" s="80">
        <v>67.709952999999999</v>
      </c>
      <c r="P1028" s="80" t="s">
        <v>114</v>
      </c>
      <c r="Q1028" s="80">
        <v>0</v>
      </c>
      <c r="R1028" s="80">
        <v>25.384855999999999</v>
      </c>
      <c r="S1028" s="80">
        <v>68.458809000000002</v>
      </c>
      <c r="T1028" s="80">
        <v>5515000</v>
      </c>
      <c r="U1028" s="91">
        <f>Table1[[#This Row],[Distribution Amount (Dollars)]]/Table1[[#This Row],[NEWdatediff]]</f>
        <v>919166.66666666663</v>
      </c>
      <c r="V1028" s="82" t="s">
        <v>207</v>
      </c>
      <c r="W1028" s="82" t="s">
        <v>71</v>
      </c>
      <c r="X1028" s="82" t="s">
        <v>1524</v>
      </c>
      <c r="Y1028" s="82" t="s">
        <v>1525</v>
      </c>
      <c r="Z1028" s="82">
        <v>1</v>
      </c>
      <c r="AB1028" s="82" t="s">
        <v>1526</v>
      </c>
      <c r="AC1028" s="82" t="s">
        <v>710</v>
      </c>
      <c r="AD1028" s="82" t="s">
        <v>719</v>
      </c>
      <c r="AE1028" s="82" t="s">
        <v>1527</v>
      </c>
      <c r="AH1028" s="82" t="s">
        <v>712</v>
      </c>
      <c r="AI1028" s="82" t="s">
        <v>1528</v>
      </c>
      <c r="AM1028" s="82" t="s">
        <v>506</v>
      </c>
      <c r="AN1028" s="82" t="s">
        <v>76</v>
      </c>
      <c r="AO1028" s="82" t="s">
        <v>1529</v>
      </c>
      <c r="AP1028" s="82">
        <v>55150000</v>
      </c>
      <c r="AQ1028" s="82" t="s">
        <v>78</v>
      </c>
      <c r="AR1028" s="82" t="s">
        <v>4274</v>
      </c>
      <c r="AS1028" s="84">
        <v>42360</v>
      </c>
      <c r="AT1028" s="85">
        <v>2015</v>
      </c>
      <c r="AU1028" s="82" t="s">
        <v>4278</v>
      </c>
      <c r="AV1028" s="84">
        <v>44196</v>
      </c>
      <c r="AW1028" s="85">
        <v>2020</v>
      </c>
      <c r="AX1028" s="85">
        <f>Table1[[#This Row],[End TEST]]-Table1[[#This Row],[Start TEST]]</f>
        <v>5</v>
      </c>
      <c r="AY1028" s="85">
        <f>Table1[[#This Row],[TEST_Diff]]+1</f>
        <v>6</v>
      </c>
      <c r="AZ1028" s="92">
        <f>DATEDIF(Table1[[#This Row],[Start Year]],Table1[[#This Row],[End Year]],"d") / 365</f>
        <v>5.0301369863013701</v>
      </c>
      <c r="BA1028" s="82">
        <v>1264022</v>
      </c>
      <c r="BC1028" s="82" t="s">
        <v>1530</v>
      </c>
      <c r="BD1028" s="82">
        <v>1</v>
      </c>
      <c r="BF1028" s="82">
        <v>1</v>
      </c>
      <c r="BH1028" s="82">
        <v>1</v>
      </c>
      <c r="BI1028" s="82">
        <v>1</v>
      </c>
      <c r="BJ1028" s="82">
        <v>1</v>
      </c>
      <c r="BK1028" s="82">
        <v>1</v>
      </c>
      <c r="BP1028" s="82">
        <v>1</v>
      </c>
      <c r="BW1028" s="82" t="s">
        <v>1531</v>
      </c>
    </row>
    <row r="1029" spans="1:75" x14ac:dyDescent="0.5">
      <c r="A1029" s="82">
        <v>91</v>
      </c>
      <c r="B1029" s="82" t="s">
        <v>1521</v>
      </c>
      <c r="D1029" s="90">
        <v>43560</v>
      </c>
      <c r="E1029" s="90" t="s">
        <v>1522</v>
      </c>
      <c r="F1029" s="90"/>
      <c r="G1029" s="82" t="s">
        <v>1522</v>
      </c>
      <c r="H1029" s="82" t="s">
        <v>1523</v>
      </c>
      <c r="I1029" s="80" t="s">
        <v>67</v>
      </c>
      <c r="J1029" s="80">
        <v>15</v>
      </c>
      <c r="K1029" s="80">
        <v>1</v>
      </c>
      <c r="L1029" s="80" t="s">
        <v>719</v>
      </c>
      <c r="M1029" s="80">
        <v>100</v>
      </c>
      <c r="N1029" s="80">
        <v>33.939109999999999</v>
      </c>
      <c r="O1029" s="80">
        <v>67.709952999999999</v>
      </c>
      <c r="P1029" s="80" t="s">
        <v>114</v>
      </c>
      <c r="Q1029" s="80">
        <v>0</v>
      </c>
      <c r="R1029" s="80">
        <v>25.384855999999999</v>
      </c>
      <c r="S1029" s="80">
        <v>68.458809000000002</v>
      </c>
      <c r="T1029" s="80">
        <v>8272500</v>
      </c>
      <c r="U1029" s="91">
        <f>Table1[[#This Row],[Distribution Amount (Dollars)]]/Table1[[#This Row],[NEWdatediff]]</f>
        <v>1378750</v>
      </c>
      <c r="V1029" s="82" t="s">
        <v>207</v>
      </c>
      <c r="W1029" s="82" t="s">
        <v>71</v>
      </c>
      <c r="X1029" s="82" t="s">
        <v>1524</v>
      </c>
      <c r="Y1029" s="82" t="s">
        <v>1525</v>
      </c>
      <c r="Z1029" s="82">
        <v>1</v>
      </c>
      <c r="AB1029" s="82" t="s">
        <v>1526</v>
      </c>
      <c r="AC1029" s="82" t="s">
        <v>710</v>
      </c>
      <c r="AD1029" s="82" t="s">
        <v>719</v>
      </c>
      <c r="AE1029" s="82" t="s">
        <v>1527</v>
      </c>
      <c r="AH1029" s="82" t="s">
        <v>712</v>
      </c>
      <c r="AI1029" s="82" t="s">
        <v>1528</v>
      </c>
      <c r="AM1029" s="82" t="s">
        <v>506</v>
      </c>
      <c r="AN1029" s="82" t="s">
        <v>76</v>
      </c>
      <c r="AO1029" s="82" t="s">
        <v>1529</v>
      </c>
      <c r="AP1029" s="82">
        <v>55150000</v>
      </c>
      <c r="AQ1029" s="82" t="s">
        <v>78</v>
      </c>
      <c r="AR1029" s="82" t="s">
        <v>4274</v>
      </c>
      <c r="AS1029" s="84">
        <v>42360</v>
      </c>
      <c r="AT1029" s="85">
        <v>2015</v>
      </c>
      <c r="AU1029" s="82" t="s">
        <v>4278</v>
      </c>
      <c r="AV1029" s="84">
        <v>44196</v>
      </c>
      <c r="AW1029" s="85">
        <v>2020</v>
      </c>
      <c r="AX1029" s="85">
        <f>Table1[[#This Row],[End TEST]]-Table1[[#This Row],[Start TEST]]</f>
        <v>5</v>
      </c>
      <c r="AY1029" s="85">
        <f>Table1[[#This Row],[TEST_Diff]]+1</f>
        <v>6</v>
      </c>
      <c r="AZ1029" s="92">
        <f>DATEDIF(Table1[[#This Row],[Start Year]],Table1[[#This Row],[End Year]],"d") / 365</f>
        <v>5.0301369863013701</v>
      </c>
      <c r="BA1029" s="82">
        <v>1264022</v>
      </c>
      <c r="BC1029" s="82" t="s">
        <v>1530</v>
      </c>
      <c r="BD1029" s="82">
        <v>1</v>
      </c>
      <c r="BF1029" s="82">
        <v>1</v>
      </c>
      <c r="BH1029" s="82">
        <v>1</v>
      </c>
      <c r="BI1029" s="82">
        <v>1</v>
      </c>
      <c r="BJ1029" s="82">
        <v>1</v>
      </c>
      <c r="BK1029" s="82">
        <v>1</v>
      </c>
      <c r="BP1029" s="82">
        <v>1</v>
      </c>
      <c r="BW1029" s="82" t="s">
        <v>1531</v>
      </c>
    </row>
    <row r="1030" spans="1:75" x14ac:dyDescent="0.5">
      <c r="A1030" s="82">
        <v>91</v>
      </c>
      <c r="B1030" s="82" t="s">
        <v>1521</v>
      </c>
      <c r="D1030" s="90">
        <v>43560</v>
      </c>
      <c r="E1030" s="90" t="s">
        <v>1522</v>
      </c>
      <c r="F1030" s="90"/>
      <c r="G1030" s="82" t="s">
        <v>1522</v>
      </c>
      <c r="H1030" s="82" t="s">
        <v>1523</v>
      </c>
      <c r="I1030" s="80" t="s">
        <v>129</v>
      </c>
      <c r="J1030" s="80">
        <v>15</v>
      </c>
      <c r="K1030" s="80">
        <v>1</v>
      </c>
      <c r="L1030" s="80" t="s">
        <v>719</v>
      </c>
      <c r="M1030" s="80">
        <v>100</v>
      </c>
      <c r="N1030" s="80">
        <v>33.939109999999999</v>
      </c>
      <c r="O1030" s="80">
        <v>67.709952999999999</v>
      </c>
      <c r="P1030" s="80" t="s">
        <v>114</v>
      </c>
      <c r="Q1030" s="80">
        <v>0</v>
      </c>
      <c r="R1030" s="80">
        <v>25.384855999999999</v>
      </c>
      <c r="S1030" s="80">
        <v>68.458809000000002</v>
      </c>
      <c r="T1030" s="80">
        <v>8272500</v>
      </c>
      <c r="U1030" s="91">
        <f>Table1[[#This Row],[Distribution Amount (Dollars)]]/Table1[[#This Row],[NEWdatediff]]</f>
        <v>1378750</v>
      </c>
      <c r="V1030" s="82" t="s">
        <v>207</v>
      </c>
      <c r="W1030" s="82" t="s">
        <v>71</v>
      </c>
      <c r="X1030" s="82" t="s">
        <v>1524</v>
      </c>
      <c r="Y1030" s="82" t="s">
        <v>1525</v>
      </c>
      <c r="Z1030" s="82">
        <v>1</v>
      </c>
      <c r="AB1030" s="82" t="s">
        <v>1526</v>
      </c>
      <c r="AC1030" s="82" t="s">
        <v>710</v>
      </c>
      <c r="AD1030" s="82" t="s">
        <v>719</v>
      </c>
      <c r="AE1030" s="82" t="s">
        <v>1527</v>
      </c>
      <c r="AH1030" s="82" t="s">
        <v>712</v>
      </c>
      <c r="AI1030" s="82" t="s">
        <v>1528</v>
      </c>
      <c r="AM1030" s="82" t="s">
        <v>506</v>
      </c>
      <c r="AN1030" s="82" t="s">
        <v>76</v>
      </c>
      <c r="AO1030" s="82" t="s">
        <v>1529</v>
      </c>
      <c r="AP1030" s="82">
        <v>55150000</v>
      </c>
      <c r="AQ1030" s="82" t="s">
        <v>78</v>
      </c>
      <c r="AR1030" s="82" t="s">
        <v>4274</v>
      </c>
      <c r="AS1030" s="84">
        <v>42360</v>
      </c>
      <c r="AT1030" s="85">
        <v>2015</v>
      </c>
      <c r="AU1030" s="82" t="s">
        <v>4278</v>
      </c>
      <c r="AV1030" s="84">
        <v>44196</v>
      </c>
      <c r="AW1030" s="85">
        <v>2020</v>
      </c>
      <c r="AX1030" s="85">
        <f>Table1[[#This Row],[End TEST]]-Table1[[#This Row],[Start TEST]]</f>
        <v>5</v>
      </c>
      <c r="AY1030" s="85">
        <f>Table1[[#This Row],[TEST_Diff]]+1</f>
        <v>6</v>
      </c>
      <c r="AZ1030" s="92">
        <f>DATEDIF(Table1[[#This Row],[Start Year]],Table1[[#This Row],[End Year]],"d") / 365</f>
        <v>5.0301369863013701</v>
      </c>
      <c r="BA1030" s="82">
        <v>1264022</v>
      </c>
      <c r="BC1030" s="82" t="s">
        <v>1530</v>
      </c>
      <c r="BD1030" s="82">
        <v>1</v>
      </c>
      <c r="BF1030" s="82">
        <v>1</v>
      </c>
      <c r="BH1030" s="82">
        <v>1</v>
      </c>
      <c r="BI1030" s="82">
        <v>1</v>
      </c>
      <c r="BJ1030" s="82">
        <v>1</v>
      </c>
      <c r="BK1030" s="82">
        <v>1</v>
      </c>
      <c r="BP1030" s="82">
        <v>1</v>
      </c>
      <c r="BW1030" s="82" t="s">
        <v>1531</v>
      </c>
    </row>
    <row r="1031" spans="1:75" x14ac:dyDescent="0.5">
      <c r="A1031" s="82">
        <v>91</v>
      </c>
      <c r="B1031" s="82" t="s">
        <v>1521</v>
      </c>
      <c r="D1031" s="90">
        <v>43560</v>
      </c>
      <c r="E1031" s="90" t="s">
        <v>1522</v>
      </c>
      <c r="F1031" s="90"/>
      <c r="G1031" s="82" t="s">
        <v>1522</v>
      </c>
      <c r="H1031" s="82" t="s">
        <v>1523</v>
      </c>
      <c r="I1031" s="80" t="s">
        <v>97</v>
      </c>
      <c r="J1031" s="80">
        <v>10</v>
      </c>
      <c r="K1031" s="80">
        <v>1</v>
      </c>
      <c r="L1031" s="80" t="s">
        <v>719</v>
      </c>
      <c r="M1031" s="80">
        <v>100</v>
      </c>
      <c r="N1031" s="80">
        <v>33.939109999999999</v>
      </c>
      <c r="O1031" s="80">
        <v>67.709952999999999</v>
      </c>
      <c r="P1031" s="80" t="s">
        <v>114</v>
      </c>
      <c r="Q1031" s="80">
        <v>0</v>
      </c>
      <c r="R1031" s="80">
        <v>25.384855999999999</v>
      </c>
      <c r="S1031" s="80">
        <v>68.458809000000002</v>
      </c>
      <c r="T1031" s="80">
        <v>5515000</v>
      </c>
      <c r="U1031" s="91">
        <f>Table1[[#This Row],[Distribution Amount (Dollars)]]/Table1[[#This Row],[NEWdatediff]]</f>
        <v>919166.66666666663</v>
      </c>
      <c r="V1031" s="82" t="s">
        <v>207</v>
      </c>
      <c r="W1031" s="82" t="s">
        <v>71</v>
      </c>
      <c r="X1031" s="82" t="s">
        <v>1524</v>
      </c>
      <c r="Y1031" s="82" t="s">
        <v>1525</v>
      </c>
      <c r="Z1031" s="82">
        <v>1</v>
      </c>
      <c r="AB1031" s="82" t="s">
        <v>1526</v>
      </c>
      <c r="AC1031" s="82" t="s">
        <v>710</v>
      </c>
      <c r="AD1031" s="82" t="s">
        <v>719</v>
      </c>
      <c r="AE1031" s="82" t="s">
        <v>1527</v>
      </c>
      <c r="AH1031" s="82" t="s">
        <v>712</v>
      </c>
      <c r="AI1031" s="82" t="s">
        <v>1528</v>
      </c>
      <c r="AM1031" s="82" t="s">
        <v>506</v>
      </c>
      <c r="AN1031" s="82" t="s">
        <v>76</v>
      </c>
      <c r="AO1031" s="82" t="s">
        <v>1529</v>
      </c>
      <c r="AP1031" s="82">
        <v>55150000</v>
      </c>
      <c r="AQ1031" s="82" t="s">
        <v>78</v>
      </c>
      <c r="AR1031" s="82" t="s">
        <v>4274</v>
      </c>
      <c r="AS1031" s="84">
        <v>42360</v>
      </c>
      <c r="AT1031" s="85">
        <v>2015</v>
      </c>
      <c r="AU1031" s="82" t="s">
        <v>4278</v>
      </c>
      <c r="AV1031" s="84">
        <v>44196</v>
      </c>
      <c r="AW1031" s="85">
        <v>2020</v>
      </c>
      <c r="AX1031" s="85">
        <f>Table1[[#This Row],[End TEST]]-Table1[[#This Row],[Start TEST]]</f>
        <v>5</v>
      </c>
      <c r="AY1031" s="85">
        <f>Table1[[#This Row],[TEST_Diff]]+1</f>
        <v>6</v>
      </c>
      <c r="AZ1031" s="92">
        <f>DATEDIF(Table1[[#This Row],[Start Year]],Table1[[#This Row],[End Year]],"d") / 365</f>
        <v>5.0301369863013701</v>
      </c>
      <c r="BA1031" s="82">
        <v>1264022</v>
      </c>
      <c r="BC1031" s="82" t="s">
        <v>1530</v>
      </c>
      <c r="BD1031" s="82">
        <v>1</v>
      </c>
      <c r="BF1031" s="82">
        <v>1</v>
      </c>
      <c r="BH1031" s="82">
        <v>1</v>
      </c>
      <c r="BI1031" s="82">
        <v>1</v>
      </c>
      <c r="BJ1031" s="82">
        <v>1</v>
      </c>
      <c r="BK1031" s="82">
        <v>1</v>
      </c>
      <c r="BP1031" s="82">
        <v>1</v>
      </c>
      <c r="BW1031" s="82" t="s">
        <v>1531</v>
      </c>
    </row>
    <row r="1032" spans="1:75" x14ac:dyDescent="0.5">
      <c r="A1032" s="82">
        <v>92</v>
      </c>
      <c r="B1032" s="82" t="s">
        <v>1485</v>
      </c>
      <c r="D1032" s="90">
        <v>43371</v>
      </c>
      <c r="E1032" s="90" t="s">
        <v>1486</v>
      </c>
      <c r="F1032" s="90"/>
      <c r="G1032" s="82" t="s">
        <v>1486</v>
      </c>
      <c r="H1032" s="82" t="s">
        <v>1487</v>
      </c>
      <c r="I1032" s="80" t="s">
        <v>102</v>
      </c>
      <c r="J1032" s="80">
        <v>100</v>
      </c>
      <c r="K1032" s="80">
        <v>0</v>
      </c>
      <c r="P1032" s="80" t="s">
        <v>69</v>
      </c>
      <c r="Q1032" s="80">
        <v>25</v>
      </c>
      <c r="R1032" s="80">
        <v>2.6272389999999999</v>
      </c>
      <c r="S1032" s="80">
        <v>23.381664000000001</v>
      </c>
      <c r="T1032" s="80">
        <v>5000000</v>
      </c>
      <c r="U1032" s="91">
        <f>Table1[[#This Row],[Distribution Amount (Dollars)]]/Table1[[#This Row],[NEWdatediff]]</f>
        <v>1666666.6666666667</v>
      </c>
      <c r="V1032" s="82" t="s">
        <v>140</v>
      </c>
      <c r="W1032" s="82" t="s">
        <v>91</v>
      </c>
      <c r="X1032" s="82" t="s">
        <v>72</v>
      </c>
      <c r="Y1032" s="82" t="s">
        <v>73</v>
      </c>
      <c r="Z1032" s="82">
        <v>1</v>
      </c>
      <c r="AB1032" s="82" t="s">
        <v>1488</v>
      </c>
      <c r="AD1032" s="82" t="s">
        <v>111</v>
      </c>
      <c r="AE1032" s="82" t="s">
        <v>107</v>
      </c>
      <c r="AN1032" s="82" t="s">
        <v>76</v>
      </c>
      <c r="AO1032" s="82" t="s">
        <v>1489</v>
      </c>
      <c r="AP1032" s="82">
        <v>20000000</v>
      </c>
      <c r="AQ1032" s="82" t="s">
        <v>109</v>
      </c>
      <c r="AR1032" s="82" t="s">
        <v>4274</v>
      </c>
      <c r="AS1032" s="84">
        <v>42094</v>
      </c>
      <c r="AT1032" s="85">
        <v>2015</v>
      </c>
      <c r="AU1032" s="82" t="s">
        <v>4277</v>
      </c>
      <c r="AV1032" s="84">
        <v>42825</v>
      </c>
      <c r="AW1032" s="85">
        <v>2017</v>
      </c>
      <c r="AX1032" s="85">
        <f>Table1[[#This Row],[End TEST]]-Table1[[#This Row],[Start TEST]]</f>
        <v>2</v>
      </c>
      <c r="AY1032" s="85">
        <f>Table1[[#This Row],[TEST_Diff]]+1</f>
        <v>3</v>
      </c>
      <c r="AZ1032" s="92">
        <f>DATEDIF(Table1[[#This Row],[Start Year]],Table1[[#This Row],[End Year]],"d") / 365</f>
        <v>2.0027397260273974</v>
      </c>
    </row>
    <row r="1033" spans="1:75" x14ac:dyDescent="0.5">
      <c r="A1033" s="82">
        <v>92</v>
      </c>
      <c r="B1033" s="82" t="s">
        <v>1485</v>
      </c>
      <c r="D1033" s="90">
        <v>43371</v>
      </c>
      <c r="E1033" s="90" t="s">
        <v>1486</v>
      </c>
      <c r="F1033" s="90"/>
      <c r="G1033" s="82" t="s">
        <v>1486</v>
      </c>
      <c r="H1033" s="82" t="s">
        <v>1487</v>
      </c>
      <c r="I1033" s="80" t="s">
        <v>102</v>
      </c>
      <c r="J1033" s="80">
        <v>100</v>
      </c>
      <c r="K1033" s="80">
        <v>0</v>
      </c>
      <c r="P1033" s="80" t="s">
        <v>114</v>
      </c>
      <c r="Q1033" s="80">
        <v>12.5</v>
      </c>
      <c r="R1033" s="80">
        <v>25.384855999999999</v>
      </c>
      <c r="S1033" s="80">
        <v>68.458809000000002</v>
      </c>
      <c r="T1033" s="80">
        <v>2500000</v>
      </c>
      <c r="U1033" s="91">
        <f>Table1[[#This Row],[Distribution Amount (Dollars)]]/Table1[[#This Row],[NEWdatediff]]</f>
        <v>833333.33333333337</v>
      </c>
      <c r="V1033" s="82" t="s">
        <v>140</v>
      </c>
      <c r="W1033" s="82" t="s">
        <v>91</v>
      </c>
      <c r="X1033" s="82" t="s">
        <v>72</v>
      </c>
      <c r="Y1033" s="82" t="s">
        <v>73</v>
      </c>
      <c r="Z1033" s="82">
        <v>1</v>
      </c>
      <c r="AB1033" s="82" t="s">
        <v>1488</v>
      </c>
      <c r="AD1033" s="82" t="s">
        <v>112</v>
      </c>
      <c r="AE1033" s="82" t="s">
        <v>107</v>
      </c>
      <c r="AN1033" s="82" t="s">
        <v>76</v>
      </c>
      <c r="AO1033" s="82" t="s">
        <v>1489</v>
      </c>
      <c r="AP1033" s="82">
        <v>20000000</v>
      </c>
      <c r="AQ1033" s="82" t="s">
        <v>109</v>
      </c>
      <c r="AR1033" s="82" t="s">
        <v>4274</v>
      </c>
      <c r="AS1033" s="84">
        <v>42094</v>
      </c>
      <c r="AT1033" s="85">
        <v>2015</v>
      </c>
      <c r="AU1033" s="82" t="s">
        <v>4277</v>
      </c>
      <c r="AV1033" s="84">
        <v>42825</v>
      </c>
      <c r="AW1033" s="85">
        <v>2017</v>
      </c>
      <c r="AX1033" s="85">
        <f>Table1[[#This Row],[End TEST]]-Table1[[#This Row],[Start TEST]]</f>
        <v>2</v>
      </c>
      <c r="AY1033" s="85">
        <f>Table1[[#This Row],[TEST_Diff]]+1</f>
        <v>3</v>
      </c>
      <c r="AZ1033" s="92">
        <f>DATEDIF(Table1[[#This Row],[Start Year]],Table1[[#This Row],[End Year]],"d") / 365</f>
        <v>2.0027397260273974</v>
      </c>
    </row>
    <row r="1034" spans="1:75" x14ac:dyDescent="0.5">
      <c r="A1034" s="82">
        <v>92</v>
      </c>
      <c r="B1034" s="82" t="s">
        <v>1485</v>
      </c>
      <c r="D1034" s="90">
        <v>43371</v>
      </c>
      <c r="E1034" s="90" t="s">
        <v>1486</v>
      </c>
      <c r="F1034" s="90"/>
      <c r="G1034" s="82" t="s">
        <v>1486</v>
      </c>
      <c r="H1034" s="82" t="s">
        <v>1487</v>
      </c>
      <c r="I1034" s="80" t="s">
        <v>102</v>
      </c>
      <c r="J1034" s="80">
        <v>100</v>
      </c>
      <c r="K1034" s="80">
        <v>0</v>
      </c>
      <c r="P1034" s="80" t="s">
        <v>111</v>
      </c>
      <c r="Q1034" s="80">
        <v>12.5</v>
      </c>
      <c r="R1034" s="80">
        <v>43.890490999999997</v>
      </c>
      <c r="S1034" s="80">
        <v>71.138231000000005</v>
      </c>
      <c r="T1034" s="80">
        <v>2500000</v>
      </c>
      <c r="U1034" s="91">
        <f>Table1[[#This Row],[Distribution Amount (Dollars)]]/Table1[[#This Row],[NEWdatediff]]</f>
        <v>833333.33333333337</v>
      </c>
      <c r="V1034" s="82" t="s">
        <v>140</v>
      </c>
      <c r="W1034" s="82" t="s">
        <v>91</v>
      </c>
      <c r="X1034" s="82" t="s">
        <v>72</v>
      </c>
      <c r="Y1034" s="82" t="s">
        <v>73</v>
      </c>
      <c r="Z1034" s="82">
        <v>1</v>
      </c>
      <c r="AB1034" s="82" t="s">
        <v>1488</v>
      </c>
      <c r="AD1034" s="82" t="s">
        <v>69</v>
      </c>
      <c r="AE1034" s="82" t="s">
        <v>107</v>
      </c>
      <c r="AN1034" s="82" t="s">
        <v>76</v>
      </c>
      <c r="AO1034" s="82" t="s">
        <v>1489</v>
      </c>
      <c r="AP1034" s="82">
        <v>20000000</v>
      </c>
      <c r="AQ1034" s="82" t="s">
        <v>109</v>
      </c>
      <c r="AR1034" s="82" t="s">
        <v>4274</v>
      </c>
      <c r="AS1034" s="84">
        <v>42094</v>
      </c>
      <c r="AT1034" s="85">
        <v>2015</v>
      </c>
      <c r="AU1034" s="82" t="s">
        <v>4277</v>
      </c>
      <c r="AV1034" s="84">
        <v>42825</v>
      </c>
      <c r="AW1034" s="85">
        <v>2017</v>
      </c>
      <c r="AX1034" s="85">
        <f>Table1[[#This Row],[End TEST]]-Table1[[#This Row],[Start TEST]]</f>
        <v>2</v>
      </c>
      <c r="AY1034" s="85">
        <f>Table1[[#This Row],[TEST_Diff]]+1</f>
        <v>3</v>
      </c>
      <c r="AZ1034" s="92">
        <f>DATEDIF(Table1[[#This Row],[Start Year]],Table1[[#This Row],[End Year]],"d") / 365</f>
        <v>2.0027397260273974</v>
      </c>
    </row>
    <row r="1035" spans="1:75" x14ac:dyDescent="0.5">
      <c r="A1035" s="82">
        <v>92</v>
      </c>
      <c r="B1035" s="82" t="s">
        <v>1485</v>
      </c>
      <c r="D1035" s="90">
        <v>43371</v>
      </c>
      <c r="E1035" s="90" t="s">
        <v>1486</v>
      </c>
      <c r="F1035" s="90"/>
      <c r="G1035" s="82" t="s">
        <v>1486</v>
      </c>
      <c r="H1035" s="82" t="s">
        <v>1487</v>
      </c>
      <c r="I1035" s="80" t="s">
        <v>102</v>
      </c>
      <c r="J1035" s="80">
        <v>100</v>
      </c>
      <c r="K1035" s="80">
        <v>0</v>
      </c>
      <c r="P1035" s="80" t="s">
        <v>113</v>
      </c>
      <c r="Q1035" s="80">
        <v>12.5</v>
      </c>
      <c r="R1035" s="80">
        <v>10.278548000000001</v>
      </c>
      <c r="S1035" s="80">
        <v>102.006446</v>
      </c>
      <c r="T1035" s="80">
        <v>2500000</v>
      </c>
      <c r="U1035" s="91">
        <f>Table1[[#This Row],[Distribution Amount (Dollars)]]/Table1[[#This Row],[NEWdatediff]]</f>
        <v>833333.33333333337</v>
      </c>
      <c r="V1035" s="82" t="s">
        <v>140</v>
      </c>
      <c r="W1035" s="82" t="s">
        <v>91</v>
      </c>
      <c r="X1035" s="82" t="s">
        <v>72</v>
      </c>
      <c r="Y1035" s="82" t="s">
        <v>73</v>
      </c>
      <c r="Z1035" s="82">
        <v>1</v>
      </c>
      <c r="AB1035" s="82" t="s">
        <v>1488</v>
      </c>
      <c r="AD1035" s="82" t="s">
        <v>114</v>
      </c>
      <c r="AE1035" s="82" t="s">
        <v>107</v>
      </c>
      <c r="AN1035" s="82" t="s">
        <v>76</v>
      </c>
      <c r="AO1035" s="82" t="s">
        <v>1489</v>
      </c>
      <c r="AP1035" s="82">
        <v>20000000</v>
      </c>
      <c r="AQ1035" s="82" t="s">
        <v>109</v>
      </c>
      <c r="AR1035" s="82" t="s">
        <v>4274</v>
      </c>
      <c r="AS1035" s="84">
        <v>42094</v>
      </c>
      <c r="AT1035" s="85">
        <v>2015</v>
      </c>
      <c r="AU1035" s="82" t="s">
        <v>4277</v>
      </c>
      <c r="AV1035" s="84">
        <v>42825</v>
      </c>
      <c r="AW1035" s="85">
        <v>2017</v>
      </c>
      <c r="AX1035" s="85">
        <f>Table1[[#This Row],[End TEST]]-Table1[[#This Row],[Start TEST]]</f>
        <v>2</v>
      </c>
      <c r="AY1035" s="85">
        <f>Table1[[#This Row],[TEST_Diff]]+1</f>
        <v>3</v>
      </c>
      <c r="AZ1035" s="92">
        <f>DATEDIF(Table1[[#This Row],[Start Year]],Table1[[#This Row],[End Year]],"d") / 365</f>
        <v>2.0027397260273974</v>
      </c>
    </row>
    <row r="1036" spans="1:75" x14ac:dyDescent="0.5">
      <c r="A1036" s="82">
        <v>92</v>
      </c>
      <c r="B1036" s="82" t="s">
        <v>1485</v>
      </c>
      <c r="D1036" s="90">
        <v>43371</v>
      </c>
      <c r="E1036" s="90" t="s">
        <v>1486</v>
      </c>
      <c r="F1036" s="90"/>
      <c r="G1036" s="82" t="s">
        <v>1486</v>
      </c>
      <c r="H1036" s="82" t="s">
        <v>1487</v>
      </c>
      <c r="I1036" s="80" t="s">
        <v>102</v>
      </c>
      <c r="J1036" s="80">
        <v>100</v>
      </c>
      <c r="K1036" s="80">
        <v>0</v>
      </c>
      <c r="P1036" s="80" t="s">
        <v>112</v>
      </c>
      <c r="Q1036" s="80">
        <v>12.5</v>
      </c>
      <c r="R1036" s="80">
        <v>45.052331000000002</v>
      </c>
      <c r="S1036" s="80">
        <v>118.90412999999999</v>
      </c>
      <c r="T1036" s="80">
        <v>2500000</v>
      </c>
      <c r="U1036" s="91">
        <f>Table1[[#This Row],[Distribution Amount (Dollars)]]/Table1[[#This Row],[NEWdatediff]]</f>
        <v>833333.33333333337</v>
      </c>
      <c r="V1036" s="82" t="s">
        <v>140</v>
      </c>
      <c r="W1036" s="82" t="s">
        <v>91</v>
      </c>
      <c r="X1036" s="82" t="s">
        <v>72</v>
      </c>
      <c r="Y1036" s="82" t="s">
        <v>73</v>
      </c>
      <c r="Z1036" s="82">
        <v>1</v>
      </c>
      <c r="AB1036" s="82" t="s">
        <v>1488</v>
      </c>
      <c r="AD1036" s="82" t="s">
        <v>113</v>
      </c>
      <c r="AE1036" s="82" t="s">
        <v>107</v>
      </c>
      <c r="AN1036" s="82" t="s">
        <v>76</v>
      </c>
      <c r="AO1036" s="82" t="s">
        <v>1489</v>
      </c>
      <c r="AP1036" s="82">
        <v>20000000</v>
      </c>
      <c r="AQ1036" s="82" t="s">
        <v>109</v>
      </c>
      <c r="AR1036" s="82" t="s">
        <v>4274</v>
      </c>
      <c r="AS1036" s="84">
        <v>42094</v>
      </c>
      <c r="AT1036" s="85">
        <v>2015</v>
      </c>
      <c r="AU1036" s="82" t="s">
        <v>4277</v>
      </c>
      <c r="AV1036" s="84">
        <v>42825</v>
      </c>
      <c r="AW1036" s="85">
        <v>2017</v>
      </c>
      <c r="AX1036" s="85">
        <f>Table1[[#This Row],[End TEST]]-Table1[[#This Row],[Start TEST]]</f>
        <v>2</v>
      </c>
      <c r="AY1036" s="85">
        <f>Table1[[#This Row],[TEST_Diff]]+1</f>
        <v>3</v>
      </c>
      <c r="AZ1036" s="92">
        <f>DATEDIF(Table1[[#This Row],[Start Year]],Table1[[#This Row],[End Year]],"d") / 365</f>
        <v>2.0027397260273974</v>
      </c>
    </row>
    <row r="1037" spans="1:75" x14ac:dyDescent="0.5">
      <c r="A1037" s="82">
        <v>92</v>
      </c>
      <c r="B1037" s="82" t="s">
        <v>1485</v>
      </c>
      <c r="D1037" s="90">
        <v>43371</v>
      </c>
      <c r="E1037" s="90" t="s">
        <v>1486</v>
      </c>
      <c r="F1037" s="90"/>
      <c r="G1037" s="82" t="s">
        <v>1486</v>
      </c>
      <c r="H1037" s="82" t="s">
        <v>1487</v>
      </c>
      <c r="I1037" s="80" t="s">
        <v>102</v>
      </c>
      <c r="J1037" s="80">
        <v>100</v>
      </c>
      <c r="K1037" s="80">
        <v>0</v>
      </c>
      <c r="P1037" s="80" t="s">
        <v>110</v>
      </c>
      <c r="Q1037" s="80">
        <v>25</v>
      </c>
      <c r="R1037" s="80">
        <v>26.625188000000001</v>
      </c>
      <c r="S1037" s="80">
        <v>6.809552</v>
      </c>
      <c r="T1037" s="80">
        <v>5000000</v>
      </c>
      <c r="U1037" s="91">
        <f>Table1[[#This Row],[Distribution Amount (Dollars)]]/Table1[[#This Row],[NEWdatediff]]</f>
        <v>1666666.6666666667</v>
      </c>
      <c r="V1037" s="82" t="s">
        <v>140</v>
      </c>
      <c r="W1037" s="82" t="s">
        <v>91</v>
      </c>
      <c r="X1037" s="82" t="s">
        <v>72</v>
      </c>
      <c r="Y1037" s="82" t="s">
        <v>73</v>
      </c>
      <c r="Z1037" s="82">
        <v>1</v>
      </c>
      <c r="AB1037" s="82" t="s">
        <v>1488</v>
      </c>
      <c r="AD1037" s="82" t="s">
        <v>110</v>
      </c>
      <c r="AE1037" s="82" t="s">
        <v>107</v>
      </c>
      <c r="AN1037" s="82" t="s">
        <v>76</v>
      </c>
      <c r="AO1037" s="82" t="s">
        <v>1489</v>
      </c>
      <c r="AP1037" s="82">
        <v>20000000</v>
      </c>
      <c r="AQ1037" s="82" t="s">
        <v>109</v>
      </c>
      <c r="AR1037" s="82" t="s">
        <v>4274</v>
      </c>
      <c r="AS1037" s="84">
        <v>42094</v>
      </c>
      <c r="AT1037" s="85">
        <v>2015</v>
      </c>
      <c r="AU1037" s="82" t="s">
        <v>4277</v>
      </c>
      <c r="AV1037" s="84">
        <v>42825</v>
      </c>
      <c r="AW1037" s="85">
        <v>2017</v>
      </c>
      <c r="AX1037" s="85">
        <f>Table1[[#This Row],[End TEST]]-Table1[[#This Row],[Start TEST]]</f>
        <v>2</v>
      </c>
      <c r="AY1037" s="85">
        <f>Table1[[#This Row],[TEST_Diff]]+1</f>
        <v>3</v>
      </c>
      <c r="AZ1037" s="92">
        <f>DATEDIF(Table1[[#This Row],[Start Year]],Table1[[#This Row],[End Year]],"d") / 365</f>
        <v>2.0027397260273974</v>
      </c>
    </row>
    <row r="1038" spans="1:75" x14ac:dyDescent="0.5">
      <c r="A1038" s="82">
        <v>93</v>
      </c>
      <c r="B1038" s="82" t="s">
        <v>2912</v>
      </c>
      <c r="D1038" s="90">
        <v>43371</v>
      </c>
      <c r="E1038" s="90" t="s">
        <v>2913</v>
      </c>
      <c r="F1038" s="90"/>
      <c r="G1038" s="82" t="s">
        <v>2913</v>
      </c>
      <c r="H1038" s="82" t="s">
        <v>2914</v>
      </c>
      <c r="I1038" s="80" t="s">
        <v>128</v>
      </c>
      <c r="J1038" s="80">
        <v>50</v>
      </c>
      <c r="K1038" s="80">
        <v>1</v>
      </c>
      <c r="L1038" s="80" t="s">
        <v>179</v>
      </c>
      <c r="M1038" s="80">
        <v>100</v>
      </c>
      <c r="N1038" s="80">
        <v>-4.0383329999999997</v>
      </c>
      <c r="O1038" s="80">
        <v>21.758662999999999</v>
      </c>
      <c r="P1038" s="80" t="s">
        <v>69</v>
      </c>
      <c r="Q1038" s="80">
        <v>0</v>
      </c>
      <c r="R1038" s="80">
        <v>2.6272389999999999</v>
      </c>
      <c r="S1038" s="80">
        <v>23.381664000000001</v>
      </c>
      <c r="T1038" s="80">
        <v>167033.5</v>
      </c>
      <c r="U1038" s="91">
        <f>Table1[[#This Row],[Distribution Amount (Dollars)]]/Table1[[#This Row],[NEWdatediff]]</f>
        <v>83516.75</v>
      </c>
      <c r="V1038" s="82" t="s">
        <v>2915</v>
      </c>
      <c r="W1038" s="82" t="s">
        <v>91</v>
      </c>
      <c r="X1038" s="82" t="s">
        <v>72</v>
      </c>
      <c r="Y1038" s="82" t="s">
        <v>73</v>
      </c>
      <c r="Z1038" s="82">
        <v>1</v>
      </c>
      <c r="AB1038" s="82" t="s">
        <v>2916</v>
      </c>
      <c r="AD1038" s="82" t="s">
        <v>179</v>
      </c>
      <c r="AE1038" s="82" t="s">
        <v>1311</v>
      </c>
      <c r="AN1038" s="82" t="s">
        <v>76</v>
      </c>
      <c r="AO1038" s="82" t="s">
        <v>2917</v>
      </c>
      <c r="AP1038" s="82">
        <v>334067</v>
      </c>
      <c r="AQ1038" s="82" t="s">
        <v>109</v>
      </c>
      <c r="AR1038" s="82" t="s">
        <v>4274</v>
      </c>
      <c r="AS1038" s="84">
        <v>42055</v>
      </c>
      <c r="AT1038" s="85">
        <v>2015</v>
      </c>
      <c r="AU1038" s="82" t="s">
        <v>4277</v>
      </c>
      <c r="AV1038" s="84">
        <v>42460</v>
      </c>
      <c r="AW1038" s="85">
        <v>2016</v>
      </c>
      <c r="AX1038" s="85">
        <f>Table1[[#This Row],[End TEST]]-Table1[[#This Row],[Start TEST]]</f>
        <v>1</v>
      </c>
      <c r="AY1038" s="85">
        <f>Table1[[#This Row],[TEST_Diff]]+1</f>
        <v>2</v>
      </c>
      <c r="AZ1038" s="92">
        <f>DATEDIF(Table1[[#This Row],[Start Year]],Table1[[#This Row],[End Year]],"d") / 365</f>
        <v>1.1095890410958904</v>
      </c>
    </row>
    <row r="1039" spans="1:75" x14ac:dyDescent="0.5">
      <c r="A1039" s="82">
        <v>93</v>
      </c>
      <c r="B1039" s="82" t="s">
        <v>2912</v>
      </c>
      <c r="D1039" s="90">
        <v>43371</v>
      </c>
      <c r="E1039" s="90" t="s">
        <v>2913</v>
      </c>
      <c r="F1039" s="90"/>
      <c r="G1039" s="82" t="s">
        <v>2913</v>
      </c>
      <c r="H1039" s="82" t="s">
        <v>2914</v>
      </c>
      <c r="I1039" s="80" t="s">
        <v>81</v>
      </c>
      <c r="J1039" s="80">
        <v>25</v>
      </c>
      <c r="K1039" s="80">
        <v>1</v>
      </c>
      <c r="L1039" s="80" t="s">
        <v>179</v>
      </c>
      <c r="M1039" s="80">
        <v>100</v>
      </c>
      <c r="N1039" s="80">
        <v>-4.0383329999999997</v>
      </c>
      <c r="O1039" s="80">
        <v>21.758662999999999</v>
      </c>
      <c r="P1039" s="80" t="s">
        <v>69</v>
      </c>
      <c r="Q1039" s="80">
        <v>0</v>
      </c>
      <c r="R1039" s="80">
        <v>2.6272389999999999</v>
      </c>
      <c r="S1039" s="80">
        <v>23.381664000000001</v>
      </c>
      <c r="T1039" s="80">
        <v>83516.75</v>
      </c>
      <c r="U1039" s="91">
        <f>Table1[[#This Row],[Distribution Amount (Dollars)]]/Table1[[#This Row],[NEWdatediff]]</f>
        <v>41758.375</v>
      </c>
      <c r="V1039" s="82" t="s">
        <v>2915</v>
      </c>
      <c r="W1039" s="82" t="s">
        <v>91</v>
      </c>
      <c r="X1039" s="82" t="s">
        <v>72</v>
      </c>
      <c r="Y1039" s="82" t="s">
        <v>73</v>
      </c>
      <c r="Z1039" s="82">
        <v>1</v>
      </c>
      <c r="AB1039" s="82" t="s">
        <v>2916</v>
      </c>
      <c r="AD1039" s="82" t="s">
        <v>179</v>
      </c>
      <c r="AE1039" s="82" t="s">
        <v>1311</v>
      </c>
      <c r="AN1039" s="82" t="s">
        <v>76</v>
      </c>
      <c r="AO1039" s="82" t="s">
        <v>2917</v>
      </c>
      <c r="AP1039" s="82">
        <v>334067</v>
      </c>
      <c r="AQ1039" s="82" t="s">
        <v>109</v>
      </c>
      <c r="AR1039" s="82" t="s">
        <v>4274</v>
      </c>
      <c r="AS1039" s="84">
        <v>42055</v>
      </c>
      <c r="AT1039" s="85">
        <v>2015</v>
      </c>
      <c r="AU1039" s="82" t="s">
        <v>4277</v>
      </c>
      <c r="AV1039" s="84">
        <v>42460</v>
      </c>
      <c r="AW1039" s="85">
        <v>2016</v>
      </c>
      <c r="AX1039" s="85">
        <f>Table1[[#This Row],[End TEST]]-Table1[[#This Row],[Start TEST]]</f>
        <v>1</v>
      </c>
      <c r="AY1039" s="85">
        <f>Table1[[#This Row],[TEST_Diff]]+1</f>
        <v>2</v>
      </c>
      <c r="AZ1039" s="92">
        <f>DATEDIF(Table1[[#This Row],[Start Year]],Table1[[#This Row],[End Year]],"d") / 365</f>
        <v>1.1095890410958904</v>
      </c>
    </row>
    <row r="1040" spans="1:75" x14ac:dyDescent="0.5">
      <c r="A1040" s="82">
        <v>93</v>
      </c>
      <c r="B1040" s="82" t="s">
        <v>2912</v>
      </c>
      <c r="D1040" s="90">
        <v>43371</v>
      </c>
      <c r="E1040" s="90" t="s">
        <v>2913</v>
      </c>
      <c r="F1040" s="90"/>
      <c r="G1040" s="82" t="s">
        <v>2913</v>
      </c>
      <c r="H1040" s="82" t="s">
        <v>2914</v>
      </c>
      <c r="I1040" s="80" t="s">
        <v>129</v>
      </c>
      <c r="J1040" s="80">
        <v>25</v>
      </c>
      <c r="K1040" s="80">
        <v>1</v>
      </c>
      <c r="L1040" s="80" t="s">
        <v>179</v>
      </c>
      <c r="M1040" s="80">
        <v>100</v>
      </c>
      <c r="N1040" s="80">
        <v>-4.0383329999999997</v>
      </c>
      <c r="O1040" s="80">
        <v>21.758662999999999</v>
      </c>
      <c r="P1040" s="80" t="s">
        <v>69</v>
      </c>
      <c r="Q1040" s="80">
        <v>0</v>
      </c>
      <c r="R1040" s="80">
        <v>2.6272389999999999</v>
      </c>
      <c r="S1040" s="80">
        <v>23.381664000000001</v>
      </c>
      <c r="T1040" s="80">
        <v>83516.75</v>
      </c>
      <c r="U1040" s="91">
        <f>Table1[[#This Row],[Distribution Amount (Dollars)]]/Table1[[#This Row],[NEWdatediff]]</f>
        <v>41758.375</v>
      </c>
      <c r="V1040" s="82" t="s">
        <v>2915</v>
      </c>
      <c r="W1040" s="82" t="s">
        <v>91</v>
      </c>
      <c r="X1040" s="82" t="s">
        <v>72</v>
      </c>
      <c r="Y1040" s="82" t="s">
        <v>73</v>
      </c>
      <c r="Z1040" s="82">
        <v>1</v>
      </c>
      <c r="AB1040" s="82" t="s">
        <v>2916</v>
      </c>
      <c r="AD1040" s="82" t="s">
        <v>179</v>
      </c>
      <c r="AE1040" s="82" t="s">
        <v>1311</v>
      </c>
      <c r="AN1040" s="82" t="s">
        <v>76</v>
      </c>
      <c r="AO1040" s="82" t="s">
        <v>2917</v>
      </c>
      <c r="AP1040" s="82">
        <v>334067</v>
      </c>
      <c r="AQ1040" s="82" t="s">
        <v>109</v>
      </c>
      <c r="AR1040" s="82" t="s">
        <v>4274</v>
      </c>
      <c r="AS1040" s="84">
        <v>42055</v>
      </c>
      <c r="AT1040" s="85">
        <v>2015</v>
      </c>
      <c r="AU1040" s="82" t="s">
        <v>4277</v>
      </c>
      <c r="AV1040" s="84">
        <v>42460</v>
      </c>
      <c r="AW1040" s="85">
        <v>2016</v>
      </c>
      <c r="AX1040" s="85">
        <f>Table1[[#This Row],[End TEST]]-Table1[[#This Row],[Start TEST]]</f>
        <v>1</v>
      </c>
      <c r="AY1040" s="85">
        <f>Table1[[#This Row],[TEST_Diff]]+1</f>
        <v>2</v>
      </c>
      <c r="AZ1040" s="92">
        <f>DATEDIF(Table1[[#This Row],[Start Year]],Table1[[#This Row],[End Year]],"d") / 365</f>
        <v>1.1095890410958904</v>
      </c>
    </row>
    <row r="1041" spans="1:52" x14ac:dyDescent="0.5">
      <c r="A1041" s="82">
        <v>94</v>
      </c>
      <c r="B1041" s="82" t="s">
        <v>3583</v>
      </c>
      <c r="D1041" s="90">
        <v>43372</v>
      </c>
      <c r="E1041" s="90" t="s">
        <v>3584</v>
      </c>
      <c r="F1041" s="90"/>
      <c r="G1041" s="82" t="s">
        <v>3584</v>
      </c>
      <c r="H1041" s="82" t="s">
        <v>3585</v>
      </c>
      <c r="I1041" s="80" t="s">
        <v>98</v>
      </c>
      <c r="J1041" s="80">
        <v>100</v>
      </c>
      <c r="K1041" s="80">
        <v>0</v>
      </c>
      <c r="P1041" s="80" t="s">
        <v>84</v>
      </c>
      <c r="Q1041" s="80">
        <v>27.5</v>
      </c>
      <c r="R1041" s="80">
        <v>-15.623037</v>
      </c>
      <c r="S1041" s="80">
        <v>-59.0625</v>
      </c>
      <c r="T1041" s="80">
        <v>20625</v>
      </c>
      <c r="U1041" s="91">
        <f>Table1[[#This Row],[Distribution Amount (Dollars)]]/Table1[[#This Row],[NEWdatediff]]</f>
        <v>6875</v>
      </c>
      <c r="V1041" s="82" t="s">
        <v>1329</v>
      </c>
      <c r="W1041" s="82" t="s">
        <v>71</v>
      </c>
      <c r="X1041" s="82" t="s">
        <v>72</v>
      </c>
      <c r="Y1041" s="82" t="s">
        <v>73</v>
      </c>
      <c r="Z1041" s="82">
        <v>1</v>
      </c>
      <c r="AB1041" s="82" t="s">
        <v>3586</v>
      </c>
      <c r="AD1041" s="82" t="s">
        <v>114</v>
      </c>
      <c r="AE1041" s="82" t="s">
        <v>639</v>
      </c>
      <c r="AN1041" s="82" t="s">
        <v>76</v>
      </c>
      <c r="AO1041" s="82" t="s">
        <v>3587</v>
      </c>
      <c r="AP1041" s="82">
        <v>75000</v>
      </c>
      <c r="AQ1041" s="82" t="s">
        <v>109</v>
      </c>
      <c r="AR1041" s="82" t="s">
        <v>4274</v>
      </c>
      <c r="AS1041" s="84">
        <v>41936</v>
      </c>
      <c r="AT1041" s="85">
        <v>2014</v>
      </c>
      <c r="AU1041" s="82" t="s">
        <v>4277</v>
      </c>
      <c r="AV1041" s="84">
        <v>42735</v>
      </c>
      <c r="AW1041" s="85">
        <v>2016</v>
      </c>
      <c r="AX1041" s="85">
        <f>Table1[[#This Row],[End TEST]]-Table1[[#This Row],[Start TEST]]</f>
        <v>2</v>
      </c>
      <c r="AY1041" s="85">
        <f>Table1[[#This Row],[TEST_Diff]]+1</f>
        <v>3</v>
      </c>
      <c r="AZ1041" s="92">
        <f>DATEDIF(Table1[[#This Row],[Start Year]],Table1[[#This Row],[End Year]],"d") / 365</f>
        <v>2.1890410958904107</v>
      </c>
    </row>
    <row r="1042" spans="1:52" x14ac:dyDescent="0.5">
      <c r="A1042" s="82">
        <v>94</v>
      </c>
      <c r="B1042" s="82" t="s">
        <v>3583</v>
      </c>
      <c r="D1042" s="90">
        <v>43372</v>
      </c>
      <c r="E1042" s="90" t="s">
        <v>3584</v>
      </c>
      <c r="F1042" s="90"/>
      <c r="G1042" s="82" t="s">
        <v>3584</v>
      </c>
      <c r="H1042" s="82" t="s">
        <v>3585</v>
      </c>
      <c r="I1042" s="80" t="s">
        <v>98</v>
      </c>
      <c r="J1042" s="80">
        <v>100</v>
      </c>
      <c r="K1042" s="80">
        <v>0</v>
      </c>
      <c r="P1042" s="80" t="s">
        <v>110</v>
      </c>
      <c r="Q1042" s="80">
        <v>12.5</v>
      </c>
      <c r="R1042" s="80">
        <v>26.625188000000001</v>
      </c>
      <c r="S1042" s="80">
        <v>6.809552</v>
      </c>
      <c r="T1042" s="80">
        <v>9375</v>
      </c>
      <c r="U1042" s="91">
        <f>Table1[[#This Row],[Distribution Amount (Dollars)]]/Table1[[#This Row],[NEWdatediff]]</f>
        <v>3125</v>
      </c>
      <c r="V1042" s="82" t="s">
        <v>1329</v>
      </c>
      <c r="W1042" s="82" t="s">
        <v>71</v>
      </c>
      <c r="X1042" s="82" t="s">
        <v>72</v>
      </c>
      <c r="Y1042" s="82" t="s">
        <v>73</v>
      </c>
      <c r="Z1042" s="82">
        <v>1</v>
      </c>
      <c r="AB1042" s="82" t="s">
        <v>3586</v>
      </c>
      <c r="AD1042" s="82" t="s">
        <v>69</v>
      </c>
      <c r="AE1042" s="82" t="s">
        <v>639</v>
      </c>
      <c r="AN1042" s="82" t="s">
        <v>76</v>
      </c>
      <c r="AO1042" s="82" t="s">
        <v>3587</v>
      </c>
      <c r="AP1042" s="82">
        <v>75000</v>
      </c>
      <c r="AQ1042" s="82" t="s">
        <v>109</v>
      </c>
      <c r="AR1042" s="82" t="s">
        <v>4274</v>
      </c>
      <c r="AS1042" s="84">
        <v>41936</v>
      </c>
      <c r="AT1042" s="85">
        <v>2014</v>
      </c>
      <c r="AU1042" s="82" t="s">
        <v>4277</v>
      </c>
      <c r="AV1042" s="84">
        <v>42735</v>
      </c>
      <c r="AW1042" s="85">
        <v>2016</v>
      </c>
      <c r="AX1042" s="85">
        <f>Table1[[#This Row],[End TEST]]-Table1[[#This Row],[Start TEST]]</f>
        <v>2</v>
      </c>
      <c r="AY1042" s="85">
        <f>Table1[[#This Row],[TEST_Diff]]+1</f>
        <v>3</v>
      </c>
      <c r="AZ1042" s="92">
        <f>DATEDIF(Table1[[#This Row],[Start Year]],Table1[[#This Row],[End Year]],"d") / 365</f>
        <v>2.1890410958904107</v>
      </c>
    </row>
    <row r="1043" spans="1:52" x14ac:dyDescent="0.5">
      <c r="A1043" s="82">
        <v>94</v>
      </c>
      <c r="B1043" s="82" t="s">
        <v>3583</v>
      </c>
      <c r="D1043" s="90">
        <v>43372</v>
      </c>
      <c r="E1043" s="90" t="s">
        <v>3584</v>
      </c>
      <c r="F1043" s="90"/>
      <c r="G1043" s="82" t="s">
        <v>3584</v>
      </c>
      <c r="H1043" s="82" t="s">
        <v>3585</v>
      </c>
      <c r="I1043" s="80" t="s">
        <v>98</v>
      </c>
      <c r="J1043" s="80">
        <v>100</v>
      </c>
      <c r="K1043" s="80">
        <v>0</v>
      </c>
      <c r="P1043" s="80" t="s">
        <v>112</v>
      </c>
      <c r="Q1043" s="80">
        <v>5</v>
      </c>
      <c r="R1043" s="80">
        <v>45.052331000000002</v>
      </c>
      <c r="S1043" s="80">
        <v>118.90412999999999</v>
      </c>
      <c r="T1043" s="80">
        <v>3750</v>
      </c>
      <c r="U1043" s="91">
        <f>Table1[[#This Row],[Distribution Amount (Dollars)]]/Table1[[#This Row],[NEWdatediff]]</f>
        <v>1250</v>
      </c>
      <c r="V1043" s="82" t="s">
        <v>1329</v>
      </c>
      <c r="W1043" s="82" t="s">
        <v>71</v>
      </c>
      <c r="X1043" s="82" t="s">
        <v>72</v>
      </c>
      <c r="Y1043" s="82" t="s">
        <v>73</v>
      </c>
      <c r="Z1043" s="82">
        <v>1</v>
      </c>
      <c r="AB1043" s="82" t="s">
        <v>3586</v>
      </c>
      <c r="AD1043" s="82" t="s">
        <v>308</v>
      </c>
      <c r="AE1043" s="82" t="s">
        <v>639</v>
      </c>
      <c r="AN1043" s="82" t="s">
        <v>76</v>
      </c>
      <c r="AO1043" s="82" t="s">
        <v>3587</v>
      </c>
      <c r="AP1043" s="82">
        <v>75000</v>
      </c>
      <c r="AQ1043" s="82" t="s">
        <v>109</v>
      </c>
      <c r="AR1043" s="82" t="s">
        <v>4274</v>
      </c>
      <c r="AS1043" s="84">
        <v>41936</v>
      </c>
      <c r="AT1043" s="85">
        <v>2014</v>
      </c>
      <c r="AU1043" s="82" t="s">
        <v>4277</v>
      </c>
      <c r="AV1043" s="84">
        <v>42735</v>
      </c>
      <c r="AW1043" s="85">
        <v>2016</v>
      </c>
      <c r="AX1043" s="85">
        <f>Table1[[#This Row],[End TEST]]-Table1[[#This Row],[Start TEST]]</f>
        <v>2</v>
      </c>
      <c r="AY1043" s="85">
        <f>Table1[[#This Row],[TEST_Diff]]+1</f>
        <v>3</v>
      </c>
      <c r="AZ1043" s="92">
        <f>DATEDIF(Table1[[#This Row],[Start Year]],Table1[[#This Row],[End Year]],"d") / 365</f>
        <v>2.1890410958904107</v>
      </c>
    </row>
    <row r="1044" spans="1:52" x14ac:dyDescent="0.5">
      <c r="A1044" s="82">
        <v>94</v>
      </c>
      <c r="B1044" s="82" t="s">
        <v>3583</v>
      </c>
      <c r="D1044" s="90">
        <v>43372</v>
      </c>
      <c r="E1044" s="90" t="s">
        <v>3584</v>
      </c>
      <c r="F1044" s="90"/>
      <c r="G1044" s="82" t="s">
        <v>3584</v>
      </c>
      <c r="H1044" s="82" t="s">
        <v>3585</v>
      </c>
      <c r="I1044" s="80" t="s">
        <v>98</v>
      </c>
      <c r="J1044" s="80">
        <v>100</v>
      </c>
      <c r="K1044" s="80">
        <v>0</v>
      </c>
      <c r="P1044" s="80" t="s">
        <v>113</v>
      </c>
      <c r="Q1044" s="80">
        <v>5</v>
      </c>
      <c r="R1044" s="80">
        <v>10.278548000000001</v>
      </c>
      <c r="S1044" s="80">
        <v>102.006446</v>
      </c>
      <c r="T1044" s="80">
        <v>3750</v>
      </c>
      <c r="U1044" s="91">
        <f>Table1[[#This Row],[Distribution Amount (Dollars)]]/Table1[[#This Row],[NEWdatediff]]</f>
        <v>1250</v>
      </c>
      <c r="V1044" s="82" t="s">
        <v>1329</v>
      </c>
      <c r="W1044" s="82" t="s">
        <v>71</v>
      </c>
      <c r="X1044" s="82" t="s">
        <v>72</v>
      </c>
      <c r="Y1044" s="82" t="s">
        <v>73</v>
      </c>
      <c r="Z1044" s="82">
        <v>1</v>
      </c>
      <c r="AB1044" s="82" t="s">
        <v>3586</v>
      </c>
      <c r="AD1044" s="82" t="s">
        <v>111</v>
      </c>
      <c r="AE1044" s="82" t="s">
        <v>639</v>
      </c>
      <c r="AN1044" s="82" t="s">
        <v>76</v>
      </c>
      <c r="AO1044" s="82" t="s">
        <v>3587</v>
      </c>
      <c r="AP1044" s="82">
        <v>75000</v>
      </c>
      <c r="AQ1044" s="82" t="s">
        <v>109</v>
      </c>
      <c r="AR1044" s="82" t="s">
        <v>4274</v>
      </c>
      <c r="AS1044" s="84">
        <v>41936</v>
      </c>
      <c r="AT1044" s="85">
        <v>2014</v>
      </c>
      <c r="AU1044" s="82" t="s">
        <v>4277</v>
      </c>
      <c r="AV1044" s="84">
        <v>42735</v>
      </c>
      <c r="AW1044" s="85">
        <v>2016</v>
      </c>
      <c r="AX1044" s="85">
        <f>Table1[[#This Row],[End TEST]]-Table1[[#This Row],[Start TEST]]</f>
        <v>2</v>
      </c>
      <c r="AY1044" s="85">
        <f>Table1[[#This Row],[TEST_Diff]]+1</f>
        <v>3</v>
      </c>
      <c r="AZ1044" s="92">
        <f>DATEDIF(Table1[[#This Row],[Start Year]],Table1[[#This Row],[End Year]],"d") / 365</f>
        <v>2.1890410958904107</v>
      </c>
    </row>
    <row r="1045" spans="1:52" x14ac:dyDescent="0.5">
      <c r="A1045" s="82">
        <v>94</v>
      </c>
      <c r="B1045" s="82" t="s">
        <v>3583</v>
      </c>
      <c r="D1045" s="90">
        <v>43372</v>
      </c>
      <c r="E1045" s="90" t="s">
        <v>3584</v>
      </c>
      <c r="F1045" s="90"/>
      <c r="G1045" s="82" t="s">
        <v>3584</v>
      </c>
      <c r="H1045" s="82" t="s">
        <v>3585</v>
      </c>
      <c r="I1045" s="80" t="s">
        <v>98</v>
      </c>
      <c r="J1045" s="80">
        <v>100</v>
      </c>
      <c r="K1045" s="80">
        <v>0</v>
      </c>
      <c r="P1045" s="80" t="s">
        <v>308</v>
      </c>
      <c r="Q1045" s="80">
        <v>27.5</v>
      </c>
      <c r="R1045" s="80">
        <v>13.923406</v>
      </c>
      <c r="S1045" s="80">
        <v>-86.952798999999999</v>
      </c>
      <c r="T1045" s="80">
        <v>20625</v>
      </c>
      <c r="U1045" s="91">
        <f>Table1[[#This Row],[Distribution Amount (Dollars)]]/Table1[[#This Row],[NEWdatediff]]</f>
        <v>6875</v>
      </c>
      <c r="V1045" s="82" t="s">
        <v>1329</v>
      </c>
      <c r="W1045" s="82" t="s">
        <v>71</v>
      </c>
      <c r="X1045" s="82" t="s">
        <v>72</v>
      </c>
      <c r="Y1045" s="82" t="s">
        <v>73</v>
      </c>
      <c r="Z1045" s="82">
        <v>1</v>
      </c>
      <c r="AB1045" s="82" t="s">
        <v>3586</v>
      </c>
      <c r="AD1045" s="82" t="s">
        <v>84</v>
      </c>
      <c r="AE1045" s="82" t="s">
        <v>639</v>
      </c>
      <c r="AN1045" s="82" t="s">
        <v>76</v>
      </c>
      <c r="AO1045" s="82" t="s">
        <v>3587</v>
      </c>
      <c r="AP1045" s="82">
        <v>75000</v>
      </c>
      <c r="AQ1045" s="82" t="s">
        <v>109</v>
      </c>
      <c r="AR1045" s="82" t="s">
        <v>4274</v>
      </c>
      <c r="AS1045" s="84">
        <v>41936</v>
      </c>
      <c r="AT1045" s="85">
        <v>2014</v>
      </c>
      <c r="AU1045" s="82" t="s">
        <v>4277</v>
      </c>
      <c r="AV1045" s="84">
        <v>42735</v>
      </c>
      <c r="AW1045" s="85">
        <v>2016</v>
      </c>
      <c r="AX1045" s="85">
        <f>Table1[[#This Row],[End TEST]]-Table1[[#This Row],[Start TEST]]</f>
        <v>2</v>
      </c>
      <c r="AY1045" s="85">
        <f>Table1[[#This Row],[TEST_Diff]]+1</f>
        <v>3</v>
      </c>
      <c r="AZ1045" s="92">
        <f>DATEDIF(Table1[[#This Row],[Start Year]],Table1[[#This Row],[End Year]],"d") / 365</f>
        <v>2.1890410958904107</v>
      </c>
    </row>
    <row r="1046" spans="1:52" x14ac:dyDescent="0.5">
      <c r="A1046" s="82">
        <v>94</v>
      </c>
      <c r="B1046" s="82" t="s">
        <v>3583</v>
      </c>
      <c r="D1046" s="90">
        <v>43372</v>
      </c>
      <c r="E1046" s="90" t="s">
        <v>3584</v>
      </c>
      <c r="F1046" s="90"/>
      <c r="G1046" s="82" t="s">
        <v>3584</v>
      </c>
      <c r="H1046" s="82" t="s">
        <v>3585</v>
      </c>
      <c r="I1046" s="80" t="s">
        <v>98</v>
      </c>
      <c r="J1046" s="80">
        <v>100</v>
      </c>
      <c r="K1046" s="80">
        <v>0</v>
      </c>
      <c r="P1046" s="80" t="s">
        <v>69</v>
      </c>
      <c r="Q1046" s="80">
        <v>12.5</v>
      </c>
      <c r="R1046" s="80">
        <v>2.6272389999999999</v>
      </c>
      <c r="S1046" s="80">
        <v>23.381664000000001</v>
      </c>
      <c r="T1046" s="80">
        <v>9375</v>
      </c>
      <c r="U1046" s="91">
        <f>Table1[[#This Row],[Distribution Amount (Dollars)]]/Table1[[#This Row],[NEWdatediff]]</f>
        <v>3125</v>
      </c>
      <c r="V1046" s="82" t="s">
        <v>1329</v>
      </c>
      <c r="W1046" s="82" t="s">
        <v>71</v>
      </c>
      <c r="X1046" s="82" t="s">
        <v>72</v>
      </c>
      <c r="Y1046" s="82" t="s">
        <v>73</v>
      </c>
      <c r="Z1046" s="82">
        <v>1</v>
      </c>
      <c r="AB1046" s="82" t="s">
        <v>3586</v>
      </c>
      <c r="AD1046" s="82" t="s">
        <v>112</v>
      </c>
      <c r="AE1046" s="82" t="s">
        <v>639</v>
      </c>
      <c r="AN1046" s="82" t="s">
        <v>76</v>
      </c>
      <c r="AO1046" s="82" t="s">
        <v>3587</v>
      </c>
      <c r="AP1046" s="82">
        <v>75000</v>
      </c>
      <c r="AQ1046" s="82" t="s">
        <v>109</v>
      </c>
      <c r="AR1046" s="82" t="s">
        <v>4274</v>
      </c>
      <c r="AS1046" s="84">
        <v>41936</v>
      </c>
      <c r="AT1046" s="85">
        <v>2014</v>
      </c>
      <c r="AU1046" s="82" t="s">
        <v>4277</v>
      </c>
      <c r="AV1046" s="84">
        <v>42735</v>
      </c>
      <c r="AW1046" s="85">
        <v>2016</v>
      </c>
      <c r="AX1046" s="85">
        <f>Table1[[#This Row],[End TEST]]-Table1[[#This Row],[Start TEST]]</f>
        <v>2</v>
      </c>
      <c r="AY1046" s="85">
        <f>Table1[[#This Row],[TEST_Diff]]+1</f>
        <v>3</v>
      </c>
      <c r="AZ1046" s="92">
        <f>DATEDIF(Table1[[#This Row],[Start Year]],Table1[[#This Row],[End Year]],"d") / 365</f>
        <v>2.1890410958904107</v>
      </c>
    </row>
    <row r="1047" spans="1:52" x14ac:dyDescent="0.5">
      <c r="A1047" s="82">
        <v>94</v>
      </c>
      <c r="B1047" s="82" t="s">
        <v>3583</v>
      </c>
      <c r="D1047" s="90">
        <v>43372</v>
      </c>
      <c r="E1047" s="90" t="s">
        <v>3584</v>
      </c>
      <c r="F1047" s="90"/>
      <c r="G1047" s="82" t="s">
        <v>3584</v>
      </c>
      <c r="H1047" s="82" t="s">
        <v>3585</v>
      </c>
      <c r="I1047" s="80" t="s">
        <v>98</v>
      </c>
      <c r="J1047" s="80">
        <v>100</v>
      </c>
      <c r="K1047" s="80">
        <v>0</v>
      </c>
      <c r="P1047" s="80" t="s">
        <v>111</v>
      </c>
      <c r="Q1047" s="80">
        <v>5</v>
      </c>
      <c r="R1047" s="80">
        <v>43.890490999999997</v>
      </c>
      <c r="S1047" s="80">
        <v>71.138231000000005</v>
      </c>
      <c r="T1047" s="80">
        <v>3750</v>
      </c>
      <c r="U1047" s="91">
        <f>Table1[[#This Row],[Distribution Amount (Dollars)]]/Table1[[#This Row],[NEWdatediff]]</f>
        <v>1250</v>
      </c>
      <c r="V1047" s="82" t="s">
        <v>1329</v>
      </c>
      <c r="W1047" s="82" t="s">
        <v>71</v>
      </c>
      <c r="X1047" s="82" t="s">
        <v>72</v>
      </c>
      <c r="Y1047" s="82" t="s">
        <v>73</v>
      </c>
      <c r="Z1047" s="82">
        <v>1</v>
      </c>
      <c r="AB1047" s="82" t="s">
        <v>3586</v>
      </c>
      <c r="AD1047" s="82" t="s">
        <v>110</v>
      </c>
      <c r="AE1047" s="82" t="s">
        <v>639</v>
      </c>
      <c r="AN1047" s="82" t="s">
        <v>76</v>
      </c>
      <c r="AO1047" s="82" t="s">
        <v>3587</v>
      </c>
      <c r="AP1047" s="82">
        <v>75000</v>
      </c>
      <c r="AQ1047" s="82" t="s">
        <v>109</v>
      </c>
      <c r="AR1047" s="82" t="s">
        <v>4274</v>
      </c>
      <c r="AS1047" s="84">
        <v>41936</v>
      </c>
      <c r="AT1047" s="85">
        <v>2014</v>
      </c>
      <c r="AU1047" s="82" t="s">
        <v>4277</v>
      </c>
      <c r="AV1047" s="84">
        <v>42735</v>
      </c>
      <c r="AW1047" s="85">
        <v>2016</v>
      </c>
      <c r="AX1047" s="85">
        <f>Table1[[#This Row],[End TEST]]-Table1[[#This Row],[Start TEST]]</f>
        <v>2</v>
      </c>
      <c r="AY1047" s="85">
        <f>Table1[[#This Row],[TEST_Diff]]+1</f>
        <v>3</v>
      </c>
      <c r="AZ1047" s="92">
        <f>DATEDIF(Table1[[#This Row],[Start Year]],Table1[[#This Row],[End Year]],"d") / 365</f>
        <v>2.1890410958904107</v>
      </c>
    </row>
    <row r="1048" spans="1:52" x14ac:dyDescent="0.5">
      <c r="A1048" s="82">
        <v>94</v>
      </c>
      <c r="B1048" s="82" t="s">
        <v>3583</v>
      </c>
      <c r="D1048" s="90">
        <v>43372</v>
      </c>
      <c r="E1048" s="90" t="s">
        <v>3584</v>
      </c>
      <c r="F1048" s="90"/>
      <c r="G1048" s="82" t="s">
        <v>3584</v>
      </c>
      <c r="H1048" s="82" t="s">
        <v>3585</v>
      </c>
      <c r="I1048" s="80" t="s">
        <v>98</v>
      </c>
      <c r="J1048" s="80">
        <v>100</v>
      </c>
      <c r="K1048" s="80">
        <v>0</v>
      </c>
      <c r="P1048" s="80" t="s">
        <v>114</v>
      </c>
      <c r="Q1048" s="80">
        <v>5</v>
      </c>
      <c r="R1048" s="80">
        <v>25.384855999999999</v>
      </c>
      <c r="S1048" s="80">
        <v>68.458809000000002</v>
      </c>
      <c r="T1048" s="80">
        <v>3750</v>
      </c>
      <c r="U1048" s="91">
        <f>Table1[[#This Row],[Distribution Amount (Dollars)]]/Table1[[#This Row],[NEWdatediff]]</f>
        <v>1250</v>
      </c>
      <c r="V1048" s="82" t="s">
        <v>1329</v>
      </c>
      <c r="W1048" s="82" t="s">
        <v>71</v>
      </c>
      <c r="X1048" s="82" t="s">
        <v>72</v>
      </c>
      <c r="Y1048" s="82" t="s">
        <v>73</v>
      </c>
      <c r="Z1048" s="82">
        <v>1</v>
      </c>
      <c r="AB1048" s="82" t="s">
        <v>3586</v>
      </c>
      <c r="AD1048" s="82" t="s">
        <v>113</v>
      </c>
      <c r="AE1048" s="82" t="s">
        <v>639</v>
      </c>
      <c r="AN1048" s="82" t="s">
        <v>76</v>
      </c>
      <c r="AO1048" s="82" t="s">
        <v>3587</v>
      </c>
      <c r="AP1048" s="82">
        <v>75000</v>
      </c>
      <c r="AQ1048" s="82" t="s">
        <v>109</v>
      </c>
      <c r="AR1048" s="82" t="s">
        <v>4274</v>
      </c>
      <c r="AS1048" s="84">
        <v>41936</v>
      </c>
      <c r="AT1048" s="85">
        <v>2014</v>
      </c>
      <c r="AU1048" s="82" t="s">
        <v>4277</v>
      </c>
      <c r="AV1048" s="84">
        <v>42735</v>
      </c>
      <c r="AW1048" s="85">
        <v>2016</v>
      </c>
      <c r="AX1048" s="85">
        <f>Table1[[#This Row],[End TEST]]-Table1[[#This Row],[Start TEST]]</f>
        <v>2</v>
      </c>
      <c r="AY1048" s="85">
        <f>Table1[[#This Row],[TEST_Diff]]+1</f>
        <v>3</v>
      </c>
      <c r="AZ1048" s="92">
        <f>DATEDIF(Table1[[#This Row],[Start Year]],Table1[[#This Row],[End Year]],"d") / 365</f>
        <v>2.1890410958904107</v>
      </c>
    </row>
    <row r="1049" spans="1:52" x14ac:dyDescent="0.5">
      <c r="A1049" s="82">
        <v>95</v>
      </c>
      <c r="B1049" s="82" t="s">
        <v>130</v>
      </c>
      <c r="D1049" s="90">
        <v>43371</v>
      </c>
      <c r="E1049" s="90" t="s">
        <v>131</v>
      </c>
      <c r="F1049" s="90"/>
      <c r="G1049" s="82" t="s">
        <v>131</v>
      </c>
      <c r="H1049" s="82" t="s">
        <v>132</v>
      </c>
      <c r="I1049" s="80" t="s">
        <v>129</v>
      </c>
      <c r="J1049" s="80">
        <v>20</v>
      </c>
      <c r="K1049" s="80">
        <v>1</v>
      </c>
      <c r="L1049" s="80" t="s">
        <v>118</v>
      </c>
      <c r="M1049" s="80">
        <v>100</v>
      </c>
      <c r="N1049" s="80">
        <v>-6.4530960000000004</v>
      </c>
      <c r="O1049" s="80">
        <v>34.894539000000002</v>
      </c>
      <c r="P1049" s="80" t="s">
        <v>69</v>
      </c>
      <c r="Q1049" s="80">
        <v>0</v>
      </c>
      <c r="R1049" s="80">
        <v>2.6272389999999999</v>
      </c>
      <c r="S1049" s="80">
        <v>23.381664000000001</v>
      </c>
      <c r="T1049" s="80">
        <v>3000000</v>
      </c>
      <c r="U1049" s="91">
        <f>Table1[[#This Row],[Distribution Amount (Dollars)]]/Table1[[#This Row],[NEWdatediff]]</f>
        <v>1000000</v>
      </c>
      <c r="V1049" s="82" t="s">
        <v>90</v>
      </c>
      <c r="W1049" s="82" t="s">
        <v>91</v>
      </c>
      <c r="X1049" s="82" t="s">
        <v>72</v>
      </c>
      <c r="Y1049" s="82" t="s">
        <v>73</v>
      </c>
      <c r="Z1049" s="82">
        <v>1</v>
      </c>
      <c r="AB1049" s="82" t="s">
        <v>133</v>
      </c>
      <c r="AD1049" s="82" t="s">
        <v>118</v>
      </c>
      <c r="AE1049" s="82" t="s">
        <v>134</v>
      </c>
      <c r="AN1049" s="82" t="s">
        <v>76</v>
      </c>
      <c r="AO1049" s="82" t="s">
        <v>135</v>
      </c>
      <c r="AP1049" s="82">
        <v>15000000</v>
      </c>
      <c r="AQ1049" s="82" t="s">
        <v>109</v>
      </c>
      <c r="AR1049" s="82" t="s">
        <v>4274</v>
      </c>
      <c r="AS1049" s="84">
        <v>42094</v>
      </c>
      <c r="AT1049" s="85">
        <v>2015</v>
      </c>
      <c r="AU1049" s="82" t="s">
        <v>4277</v>
      </c>
      <c r="AV1049" s="84">
        <v>42825</v>
      </c>
      <c r="AW1049" s="85">
        <v>2017</v>
      </c>
      <c r="AX1049" s="85">
        <f>Table1[[#This Row],[End TEST]]-Table1[[#This Row],[Start TEST]]</f>
        <v>2</v>
      </c>
      <c r="AY1049" s="85">
        <f>Table1[[#This Row],[TEST_Diff]]+1</f>
        <v>3</v>
      </c>
      <c r="AZ1049" s="92">
        <f>DATEDIF(Table1[[#This Row],[Start Year]],Table1[[#This Row],[End Year]],"d") / 365</f>
        <v>2.0027397260273974</v>
      </c>
    </row>
    <row r="1050" spans="1:52" x14ac:dyDescent="0.5">
      <c r="A1050" s="82">
        <v>95</v>
      </c>
      <c r="B1050" s="82" t="s">
        <v>130</v>
      </c>
      <c r="D1050" s="90">
        <v>43371</v>
      </c>
      <c r="E1050" s="90" t="s">
        <v>131</v>
      </c>
      <c r="F1050" s="90"/>
      <c r="G1050" s="82" t="s">
        <v>131</v>
      </c>
      <c r="H1050" s="82" t="s">
        <v>132</v>
      </c>
      <c r="I1050" s="80" t="s">
        <v>127</v>
      </c>
      <c r="J1050" s="80">
        <v>40</v>
      </c>
      <c r="K1050" s="80">
        <v>1</v>
      </c>
      <c r="L1050" s="80" t="s">
        <v>118</v>
      </c>
      <c r="M1050" s="80">
        <v>100</v>
      </c>
      <c r="N1050" s="80">
        <v>-6.4530960000000004</v>
      </c>
      <c r="O1050" s="80">
        <v>34.894539000000002</v>
      </c>
      <c r="P1050" s="80" t="s">
        <v>69</v>
      </c>
      <c r="Q1050" s="80">
        <v>0</v>
      </c>
      <c r="R1050" s="80">
        <v>2.6272389999999999</v>
      </c>
      <c r="S1050" s="80">
        <v>23.381664000000001</v>
      </c>
      <c r="T1050" s="80">
        <v>6000000</v>
      </c>
      <c r="U1050" s="91">
        <f>Table1[[#This Row],[Distribution Amount (Dollars)]]/Table1[[#This Row],[NEWdatediff]]</f>
        <v>2000000</v>
      </c>
      <c r="V1050" s="82" t="s">
        <v>90</v>
      </c>
      <c r="W1050" s="82" t="s">
        <v>91</v>
      </c>
      <c r="X1050" s="82" t="s">
        <v>72</v>
      </c>
      <c r="Y1050" s="82" t="s">
        <v>73</v>
      </c>
      <c r="Z1050" s="82">
        <v>1</v>
      </c>
      <c r="AB1050" s="82" t="s">
        <v>133</v>
      </c>
      <c r="AD1050" s="82" t="s">
        <v>118</v>
      </c>
      <c r="AE1050" s="82" t="s">
        <v>134</v>
      </c>
      <c r="AN1050" s="82" t="s">
        <v>76</v>
      </c>
      <c r="AO1050" s="82" t="s">
        <v>135</v>
      </c>
      <c r="AP1050" s="82">
        <v>15000000</v>
      </c>
      <c r="AQ1050" s="82" t="s">
        <v>109</v>
      </c>
      <c r="AR1050" s="82" t="s">
        <v>4274</v>
      </c>
      <c r="AS1050" s="84">
        <v>42094</v>
      </c>
      <c r="AT1050" s="85">
        <v>2015</v>
      </c>
      <c r="AU1050" s="82" t="s">
        <v>4277</v>
      </c>
      <c r="AV1050" s="84">
        <v>42825</v>
      </c>
      <c r="AW1050" s="85">
        <v>2017</v>
      </c>
      <c r="AX1050" s="85">
        <f>Table1[[#This Row],[End TEST]]-Table1[[#This Row],[Start TEST]]</f>
        <v>2</v>
      </c>
      <c r="AY1050" s="85">
        <f>Table1[[#This Row],[TEST_Diff]]+1</f>
        <v>3</v>
      </c>
      <c r="AZ1050" s="92">
        <f>DATEDIF(Table1[[#This Row],[Start Year]],Table1[[#This Row],[End Year]],"d") / 365</f>
        <v>2.0027397260273974</v>
      </c>
    </row>
    <row r="1051" spans="1:52" x14ac:dyDescent="0.5">
      <c r="A1051" s="82">
        <v>95</v>
      </c>
      <c r="B1051" s="82" t="s">
        <v>130</v>
      </c>
      <c r="D1051" s="90">
        <v>43371</v>
      </c>
      <c r="E1051" s="90" t="s">
        <v>131</v>
      </c>
      <c r="F1051" s="90"/>
      <c r="G1051" s="82" t="s">
        <v>131</v>
      </c>
      <c r="H1051" s="82" t="s">
        <v>132</v>
      </c>
      <c r="I1051" s="80" t="s">
        <v>97</v>
      </c>
      <c r="J1051" s="80">
        <v>30</v>
      </c>
      <c r="K1051" s="80">
        <v>1</v>
      </c>
      <c r="L1051" s="80" t="s">
        <v>118</v>
      </c>
      <c r="M1051" s="80">
        <v>100</v>
      </c>
      <c r="N1051" s="80">
        <v>-6.4530960000000004</v>
      </c>
      <c r="O1051" s="80">
        <v>34.894539000000002</v>
      </c>
      <c r="P1051" s="80" t="s">
        <v>69</v>
      </c>
      <c r="Q1051" s="80">
        <v>0</v>
      </c>
      <c r="R1051" s="80">
        <v>2.6272389999999999</v>
      </c>
      <c r="S1051" s="80">
        <v>23.381664000000001</v>
      </c>
      <c r="T1051" s="80">
        <v>4500000</v>
      </c>
      <c r="U1051" s="91">
        <f>Table1[[#This Row],[Distribution Amount (Dollars)]]/Table1[[#This Row],[NEWdatediff]]</f>
        <v>1500000</v>
      </c>
      <c r="V1051" s="82" t="s">
        <v>90</v>
      </c>
      <c r="W1051" s="82" t="s">
        <v>91</v>
      </c>
      <c r="X1051" s="82" t="s">
        <v>72</v>
      </c>
      <c r="Y1051" s="82" t="s">
        <v>73</v>
      </c>
      <c r="Z1051" s="82">
        <v>1</v>
      </c>
      <c r="AB1051" s="82" t="s">
        <v>133</v>
      </c>
      <c r="AD1051" s="82" t="s">
        <v>118</v>
      </c>
      <c r="AE1051" s="82" t="s">
        <v>134</v>
      </c>
      <c r="AN1051" s="82" t="s">
        <v>76</v>
      </c>
      <c r="AO1051" s="82" t="s">
        <v>135</v>
      </c>
      <c r="AP1051" s="82">
        <v>15000000</v>
      </c>
      <c r="AQ1051" s="82" t="s">
        <v>109</v>
      </c>
      <c r="AR1051" s="82" t="s">
        <v>4274</v>
      </c>
      <c r="AS1051" s="84">
        <v>42094</v>
      </c>
      <c r="AT1051" s="85">
        <v>2015</v>
      </c>
      <c r="AU1051" s="82" t="s">
        <v>4277</v>
      </c>
      <c r="AV1051" s="84">
        <v>42825</v>
      </c>
      <c r="AW1051" s="85">
        <v>2017</v>
      </c>
      <c r="AX1051" s="85">
        <f>Table1[[#This Row],[End TEST]]-Table1[[#This Row],[Start TEST]]</f>
        <v>2</v>
      </c>
      <c r="AY1051" s="85">
        <f>Table1[[#This Row],[TEST_Diff]]+1</f>
        <v>3</v>
      </c>
      <c r="AZ1051" s="92">
        <f>DATEDIF(Table1[[#This Row],[Start Year]],Table1[[#This Row],[End Year]],"d") / 365</f>
        <v>2.0027397260273974</v>
      </c>
    </row>
    <row r="1052" spans="1:52" x14ac:dyDescent="0.5">
      <c r="A1052" s="82">
        <v>95</v>
      </c>
      <c r="B1052" s="82" t="s">
        <v>130</v>
      </c>
      <c r="D1052" s="90">
        <v>43371</v>
      </c>
      <c r="E1052" s="90" t="s">
        <v>131</v>
      </c>
      <c r="F1052" s="90"/>
      <c r="G1052" s="82" t="s">
        <v>131</v>
      </c>
      <c r="H1052" s="82" t="s">
        <v>132</v>
      </c>
      <c r="I1052" s="80" t="s">
        <v>98</v>
      </c>
      <c r="J1052" s="80">
        <v>10</v>
      </c>
      <c r="K1052" s="80">
        <v>1</v>
      </c>
      <c r="L1052" s="80" t="s">
        <v>118</v>
      </c>
      <c r="M1052" s="80">
        <v>100</v>
      </c>
      <c r="N1052" s="80">
        <v>-6.4530960000000004</v>
      </c>
      <c r="O1052" s="80">
        <v>34.894539000000002</v>
      </c>
      <c r="P1052" s="80" t="s">
        <v>69</v>
      </c>
      <c r="Q1052" s="80">
        <v>0</v>
      </c>
      <c r="R1052" s="80">
        <v>2.6272389999999999</v>
      </c>
      <c r="S1052" s="80">
        <v>23.381664000000001</v>
      </c>
      <c r="T1052" s="80">
        <v>1500000</v>
      </c>
      <c r="U1052" s="91">
        <f>Table1[[#This Row],[Distribution Amount (Dollars)]]/Table1[[#This Row],[NEWdatediff]]</f>
        <v>500000</v>
      </c>
      <c r="V1052" s="82" t="s">
        <v>90</v>
      </c>
      <c r="W1052" s="82" t="s">
        <v>91</v>
      </c>
      <c r="X1052" s="82" t="s">
        <v>72</v>
      </c>
      <c r="Y1052" s="82" t="s">
        <v>73</v>
      </c>
      <c r="Z1052" s="82">
        <v>1</v>
      </c>
      <c r="AB1052" s="82" t="s">
        <v>133</v>
      </c>
      <c r="AD1052" s="82" t="s">
        <v>118</v>
      </c>
      <c r="AE1052" s="82" t="s">
        <v>134</v>
      </c>
      <c r="AN1052" s="82" t="s">
        <v>76</v>
      </c>
      <c r="AO1052" s="82" t="s">
        <v>135</v>
      </c>
      <c r="AP1052" s="82">
        <v>15000000</v>
      </c>
      <c r="AQ1052" s="82" t="s">
        <v>109</v>
      </c>
      <c r="AR1052" s="82" t="s">
        <v>4274</v>
      </c>
      <c r="AS1052" s="84">
        <v>42094</v>
      </c>
      <c r="AT1052" s="85">
        <v>2015</v>
      </c>
      <c r="AU1052" s="82" t="s">
        <v>4277</v>
      </c>
      <c r="AV1052" s="84">
        <v>42825</v>
      </c>
      <c r="AW1052" s="85">
        <v>2017</v>
      </c>
      <c r="AX1052" s="85">
        <f>Table1[[#This Row],[End TEST]]-Table1[[#This Row],[Start TEST]]</f>
        <v>2</v>
      </c>
      <c r="AY1052" s="85">
        <f>Table1[[#This Row],[TEST_Diff]]+1</f>
        <v>3</v>
      </c>
      <c r="AZ1052" s="92">
        <f>DATEDIF(Table1[[#This Row],[Start Year]],Table1[[#This Row],[End Year]],"d") / 365</f>
        <v>2.0027397260273974</v>
      </c>
    </row>
    <row r="1053" spans="1:52" x14ac:dyDescent="0.5">
      <c r="A1053" s="82">
        <v>96</v>
      </c>
      <c r="B1053" s="82" t="s">
        <v>1938</v>
      </c>
      <c r="D1053" s="90">
        <v>43371</v>
      </c>
      <c r="E1053" s="90" t="s">
        <v>1939</v>
      </c>
      <c r="F1053" s="90"/>
      <c r="G1053" s="82" t="s">
        <v>1939</v>
      </c>
      <c r="H1053" s="82" t="s">
        <v>1940</v>
      </c>
      <c r="I1053" s="80" t="s">
        <v>102</v>
      </c>
      <c r="J1053" s="80">
        <v>100</v>
      </c>
      <c r="K1053" s="80">
        <v>1</v>
      </c>
      <c r="L1053" s="80" t="s">
        <v>1456</v>
      </c>
      <c r="M1053" s="80">
        <v>100</v>
      </c>
      <c r="N1053" s="80">
        <v>49.395662000000002</v>
      </c>
      <c r="O1053" s="80">
        <v>30.980983999999999</v>
      </c>
      <c r="P1053" s="80" t="s">
        <v>307</v>
      </c>
      <c r="Q1053" s="80">
        <v>0</v>
      </c>
      <c r="R1053" s="80">
        <v>48.122632000000003</v>
      </c>
      <c r="S1053" s="80">
        <v>30.108753</v>
      </c>
      <c r="T1053" s="80">
        <v>3000000</v>
      </c>
      <c r="U1053" s="91">
        <f>Table1[[#This Row],[Distribution Amount (Dollars)]]/Table1[[#This Row],[NEWdatediff]]</f>
        <v>1500000</v>
      </c>
      <c r="V1053" s="82" t="s">
        <v>90</v>
      </c>
      <c r="W1053" s="82" t="s">
        <v>91</v>
      </c>
      <c r="X1053" s="82" t="s">
        <v>72</v>
      </c>
      <c r="Y1053" s="82" t="s">
        <v>73</v>
      </c>
      <c r="Z1053" s="82">
        <v>1</v>
      </c>
      <c r="AB1053" s="82" t="s">
        <v>1941</v>
      </c>
      <c r="AD1053" s="82" t="s">
        <v>1456</v>
      </c>
      <c r="AE1053" s="82" t="s">
        <v>1942</v>
      </c>
      <c r="AN1053" s="82" t="s">
        <v>76</v>
      </c>
      <c r="AO1053" s="82" t="s">
        <v>1943</v>
      </c>
      <c r="AP1053" s="82">
        <v>3000000</v>
      </c>
      <c r="AQ1053" s="82" t="s">
        <v>109</v>
      </c>
      <c r="AR1053" s="82" t="s">
        <v>4274</v>
      </c>
      <c r="AS1053" s="84">
        <v>41988</v>
      </c>
      <c r="AT1053" s="85">
        <v>2014</v>
      </c>
      <c r="AU1053" s="82" t="s">
        <v>4277</v>
      </c>
      <c r="AV1053" s="84">
        <v>42369</v>
      </c>
      <c r="AW1053" s="85">
        <v>2015</v>
      </c>
      <c r="AX1053" s="85">
        <f>Table1[[#This Row],[End TEST]]-Table1[[#This Row],[Start TEST]]</f>
        <v>1</v>
      </c>
      <c r="AY1053" s="85">
        <f>Table1[[#This Row],[TEST_Diff]]+1</f>
        <v>2</v>
      </c>
      <c r="AZ1053" s="92">
        <f>DATEDIF(Table1[[#This Row],[Start Year]],Table1[[#This Row],[End Year]],"d") / 365</f>
        <v>1.0438356164383562</v>
      </c>
    </row>
    <row r="1054" spans="1:52" x14ac:dyDescent="0.5">
      <c r="A1054" s="82">
        <v>97</v>
      </c>
      <c r="B1054" s="82" t="s">
        <v>4106</v>
      </c>
      <c r="D1054" s="90">
        <v>43372</v>
      </c>
      <c r="E1054" s="90" t="s">
        <v>4107</v>
      </c>
      <c r="F1054" s="90"/>
      <c r="G1054" s="82" t="s">
        <v>4107</v>
      </c>
      <c r="H1054" s="82" t="s">
        <v>4108</v>
      </c>
      <c r="I1054" s="80" t="s">
        <v>88</v>
      </c>
      <c r="J1054" s="80">
        <v>80</v>
      </c>
      <c r="K1054" s="80">
        <v>1</v>
      </c>
      <c r="L1054" s="80" t="s">
        <v>68</v>
      </c>
      <c r="M1054" s="80">
        <v>100</v>
      </c>
      <c r="N1054" s="80">
        <v>12.238333000000001</v>
      </c>
      <c r="O1054" s="80">
        <v>-1.561593</v>
      </c>
      <c r="P1054" s="80" t="s">
        <v>69</v>
      </c>
      <c r="Q1054" s="80">
        <v>0</v>
      </c>
      <c r="R1054" s="80">
        <v>2.6272389999999999</v>
      </c>
      <c r="S1054" s="80">
        <v>23.381664000000001</v>
      </c>
      <c r="T1054" s="80">
        <v>10000000</v>
      </c>
      <c r="U1054" s="91">
        <f>Table1[[#This Row],[Distribution Amount (Dollars)]]/Table1[[#This Row],[NEWdatediff]]</f>
        <v>2000000</v>
      </c>
      <c r="V1054" s="82" t="s">
        <v>1650</v>
      </c>
      <c r="W1054" s="82" t="s">
        <v>71</v>
      </c>
      <c r="X1054" s="82" t="s">
        <v>72</v>
      </c>
      <c r="Y1054" s="82" t="s">
        <v>4109</v>
      </c>
      <c r="Z1054" s="82">
        <v>1</v>
      </c>
      <c r="AB1054" s="82" t="s">
        <v>4110</v>
      </c>
      <c r="AD1054" s="82" t="s">
        <v>68</v>
      </c>
      <c r="AE1054" s="82" t="s">
        <v>2863</v>
      </c>
      <c r="AN1054" s="82" t="s">
        <v>76</v>
      </c>
      <c r="AO1054" s="82" t="s">
        <v>4111</v>
      </c>
      <c r="AP1054" s="82">
        <v>12500000</v>
      </c>
      <c r="AQ1054" s="82" t="s">
        <v>78</v>
      </c>
      <c r="AR1054" s="82" t="s">
        <v>4274</v>
      </c>
      <c r="AS1054" s="84">
        <v>42317</v>
      </c>
      <c r="AT1054" s="85">
        <v>2015</v>
      </c>
      <c r="AU1054" s="82" t="s">
        <v>4278</v>
      </c>
      <c r="AV1054" s="84">
        <v>43777</v>
      </c>
      <c r="AW1054" s="85">
        <v>2019</v>
      </c>
      <c r="AX1054" s="85">
        <f>Table1[[#This Row],[End TEST]]-Table1[[#This Row],[Start TEST]]</f>
        <v>4</v>
      </c>
      <c r="AY1054" s="85">
        <f>Table1[[#This Row],[TEST_Diff]]+1</f>
        <v>5</v>
      </c>
      <c r="AZ1054" s="92">
        <f>DATEDIF(Table1[[#This Row],[Start Year]],Table1[[#This Row],[End Year]],"d") / 365</f>
        <v>4</v>
      </c>
    </row>
    <row r="1055" spans="1:52" x14ac:dyDescent="0.5">
      <c r="A1055" s="82">
        <v>97</v>
      </c>
      <c r="B1055" s="82" t="s">
        <v>4106</v>
      </c>
      <c r="D1055" s="90">
        <v>43372</v>
      </c>
      <c r="E1055" s="90" t="s">
        <v>4107</v>
      </c>
      <c r="F1055" s="90"/>
      <c r="G1055" s="82" t="s">
        <v>4107</v>
      </c>
      <c r="H1055" s="82" t="s">
        <v>4108</v>
      </c>
      <c r="I1055" s="80" t="s">
        <v>67</v>
      </c>
      <c r="J1055" s="80">
        <v>20</v>
      </c>
      <c r="K1055" s="80">
        <v>1</v>
      </c>
      <c r="L1055" s="80" t="s">
        <v>68</v>
      </c>
      <c r="M1055" s="80">
        <v>100</v>
      </c>
      <c r="N1055" s="80">
        <v>12.238333000000001</v>
      </c>
      <c r="O1055" s="80">
        <v>-1.561593</v>
      </c>
      <c r="P1055" s="80" t="s">
        <v>69</v>
      </c>
      <c r="Q1055" s="80">
        <v>0</v>
      </c>
      <c r="R1055" s="80">
        <v>2.6272389999999999</v>
      </c>
      <c r="S1055" s="80">
        <v>23.381664000000001</v>
      </c>
      <c r="T1055" s="80">
        <v>2500000</v>
      </c>
      <c r="U1055" s="91">
        <f>Table1[[#This Row],[Distribution Amount (Dollars)]]/Table1[[#This Row],[NEWdatediff]]</f>
        <v>500000</v>
      </c>
      <c r="V1055" s="82" t="s">
        <v>1650</v>
      </c>
      <c r="W1055" s="82" t="s">
        <v>71</v>
      </c>
      <c r="X1055" s="82" t="s">
        <v>72</v>
      </c>
      <c r="Y1055" s="82" t="s">
        <v>4109</v>
      </c>
      <c r="Z1055" s="82">
        <v>1</v>
      </c>
      <c r="AB1055" s="82" t="s">
        <v>4110</v>
      </c>
      <c r="AD1055" s="82" t="s">
        <v>68</v>
      </c>
      <c r="AE1055" s="82" t="s">
        <v>2863</v>
      </c>
      <c r="AN1055" s="82" t="s">
        <v>76</v>
      </c>
      <c r="AO1055" s="82" t="s">
        <v>4111</v>
      </c>
      <c r="AP1055" s="82">
        <v>12500000</v>
      </c>
      <c r="AQ1055" s="82" t="s">
        <v>78</v>
      </c>
      <c r="AR1055" s="82" t="s">
        <v>4274</v>
      </c>
      <c r="AS1055" s="84">
        <v>42317</v>
      </c>
      <c r="AT1055" s="85">
        <v>2015</v>
      </c>
      <c r="AU1055" s="82" t="s">
        <v>4278</v>
      </c>
      <c r="AV1055" s="84">
        <v>43777</v>
      </c>
      <c r="AW1055" s="85">
        <v>2019</v>
      </c>
      <c r="AX1055" s="85">
        <f>Table1[[#This Row],[End TEST]]-Table1[[#This Row],[Start TEST]]</f>
        <v>4</v>
      </c>
      <c r="AY1055" s="85">
        <f>Table1[[#This Row],[TEST_Diff]]+1</f>
        <v>5</v>
      </c>
      <c r="AZ1055" s="92">
        <f>DATEDIF(Table1[[#This Row],[Start Year]],Table1[[#This Row],[End Year]],"d") / 365</f>
        <v>4</v>
      </c>
    </row>
    <row r="1056" spans="1:52" x14ac:dyDescent="0.5">
      <c r="A1056" s="82">
        <v>98</v>
      </c>
      <c r="B1056" s="82" t="s">
        <v>981</v>
      </c>
      <c r="D1056" s="90">
        <v>43371</v>
      </c>
      <c r="E1056" s="90" t="s">
        <v>982</v>
      </c>
      <c r="F1056" s="90"/>
      <c r="G1056" s="82" t="s">
        <v>982</v>
      </c>
      <c r="H1056" s="82" t="s">
        <v>983</v>
      </c>
      <c r="I1056" s="80" t="s">
        <v>98</v>
      </c>
      <c r="J1056" s="80">
        <v>100</v>
      </c>
      <c r="K1056" s="80">
        <v>3</v>
      </c>
      <c r="L1056" s="80" t="s">
        <v>155</v>
      </c>
      <c r="M1056" s="80">
        <v>25</v>
      </c>
      <c r="N1056" s="80">
        <v>-25.97325</v>
      </c>
      <c r="O1056" s="80">
        <v>32.572029999999998</v>
      </c>
      <c r="P1056" s="80" t="s">
        <v>69</v>
      </c>
      <c r="Q1056" s="80">
        <v>0</v>
      </c>
      <c r="R1056" s="80">
        <v>2.6272389999999999</v>
      </c>
      <c r="S1056" s="80">
        <v>23.381664000000001</v>
      </c>
      <c r="T1056" s="80">
        <v>4500000</v>
      </c>
      <c r="U1056" s="91">
        <f>Table1[[#This Row],[Distribution Amount (Dollars)]]/Table1[[#This Row],[NEWdatediff]]</f>
        <v>900000</v>
      </c>
      <c r="V1056" s="82" t="s">
        <v>984</v>
      </c>
      <c r="W1056" s="82" t="s">
        <v>91</v>
      </c>
      <c r="X1056" s="82" t="s">
        <v>72</v>
      </c>
      <c r="Y1056" s="82" t="s">
        <v>73</v>
      </c>
      <c r="Z1056" s="82">
        <v>1</v>
      </c>
      <c r="AB1056" s="82" t="s">
        <v>985</v>
      </c>
      <c r="AD1056" s="82" t="s">
        <v>155</v>
      </c>
      <c r="AN1056" s="82" t="s">
        <v>76</v>
      </c>
      <c r="AO1056" s="82" t="s">
        <v>986</v>
      </c>
      <c r="AP1056" s="82">
        <v>18000000</v>
      </c>
      <c r="AQ1056" s="82" t="s">
        <v>78</v>
      </c>
      <c r="AR1056" s="82" t="s">
        <v>4274</v>
      </c>
      <c r="AS1056" s="84">
        <v>42459</v>
      </c>
      <c r="AT1056" s="85">
        <v>2016</v>
      </c>
      <c r="AU1056" s="82" t="s">
        <v>4278</v>
      </c>
      <c r="AV1056" s="84">
        <v>44012</v>
      </c>
      <c r="AW1056" s="85">
        <v>2020</v>
      </c>
      <c r="AX1056" s="85">
        <f>Table1[[#This Row],[End TEST]]-Table1[[#This Row],[Start TEST]]</f>
        <v>4</v>
      </c>
      <c r="AY1056" s="85">
        <f>Table1[[#This Row],[TEST_Diff]]+1</f>
        <v>5</v>
      </c>
      <c r="AZ1056" s="92">
        <f>DATEDIF(Table1[[#This Row],[Start Year]],Table1[[#This Row],[End Year]],"d") / 365</f>
        <v>4.2547945205479456</v>
      </c>
    </row>
    <row r="1057" spans="1:52" x14ac:dyDescent="0.5">
      <c r="A1057" s="82">
        <v>98</v>
      </c>
      <c r="B1057" s="82" t="s">
        <v>981</v>
      </c>
      <c r="D1057" s="90">
        <v>43371</v>
      </c>
      <c r="E1057" s="90" t="s">
        <v>982</v>
      </c>
      <c r="F1057" s="90"/>
      <c r="G1057" s="82" t="s">
        <v>982</v>
      </c>
      <c r="H1057" s="82" t="s">
        <v>983</v>
      </c>
      <c r="I1057" s="80" t="s">
        <v>98</v>
      </c>
      <c r="J1057" s="80">
        <v>100</v>
      </c>
      <c r="K1057" s="80">
        <v>3</v>
      </c>
      <c r="L1057" s="80" t="s">
        <v>118</v>
      </c>
      <c r="M1057" s="80">
        <v>50</v>
      </c>
      <c r="N1057" s="80">
        <v>-6.4530960000000004</v>
      </c>
      <c r="O1057" s="80">
        <v>34.894539000000002</v>
      </c>
      <c r="P1057" s="80" t="s">
        <v>69</v>
      </c>
      <c r="Q1057" s="80">
        <v>0</v>
      </c>
      <c r="R1057" s="80">
        <v>2.6272389999999999</v>
      </c>
      <c r="S1057" s="80">
        <v>23.381664000000001</v>
      </c>
      <c r="T1057" s="80">
        <v>9000000</v>
      </c>
      <c r="U1057" s="91">
        <f>Table1[[#This Row],[Distribution Amount (Dollars)]]/Table1[[#This Row],[NEWdatediff]]</f>
        <v>1800000</v>
      </c>
      <c r="V1057" s="82" t="s">
        <v>984</v>
      </c>
      <c r="W1057" s="82" t="s">
        <v>91</v>
      </c>
      <c r="X1057" s="82" t="s">
        <v>72</v>
      </c>
      <c r="Y1057" s="82" t="s">
        <v>73</v>
      </c>
      <c r="Z1057" s="82">
        <v>1</v>
      </c>
      <c r="AB1057" s="82" t="s">
        <v>985</v>
      </c>
      <c r="AD1057" s="82" t="s">
        <v>118</v>
      </c>
      <c r="AN1057" s="82" t="s">
        <v>76</v>
      </c>
      <c r="AO1057" s="82" t="s">
        <v>986</v>
      </c>
      <c r="AP1057" s="82">
        <v>18000000</v>
      </c>
      <c r="AQ1057" s="82" t="s">
        <v>78</v>
      </c>
      <c r="AR1057" s="82" t="s">
        <v>4274</v>
      </c>
      <c r="AS1057" s="84">
        <v>42459</v>
      </c>
      <c r="AT1057" s="85">
        <v>2016</v>
      </c>
      <c r="AU1057" s="82" t="s">
        <v>4278</v>
      </c>
      <c r="AV1057" s="84">
        <v>44012</v>
      </c>
      <c r="AW1057" s="85">
        <v>2020</v>
      </c>
      <c r="AX1057" s="85">
        <f>Table1[[#This Row],[End TEST]]-Table1[[#This Row],[Start TEST]]</f>
        <v>4</v>
      </c>
      <c r="AY1057" s="85">
        <f>Table1[[#This Row],[TEST_Diff]]+1</f>
        <v>5</v>
      </c>
      <c r="AZ1057" s="92">
        <f>DATEDIF(Table1[[#This Row],[Start Year]],Table1[[#This Row],[End Year]],"d") / 365</f>
        <v>4.2547945205479456</v>
      </c>
    </row>
    <row r="1058" spans="1:52" x14ac:dyDescent="0.5">
      <c r="A1058" s="82">
        <v>98</v>
      </c>
      <c r="B1058" s="82" t="s">
        <v>981</v>
      </c>
      <c r="D1058" s="90">
        <v>43371</v>
      </c>
      <c r="E1058" s="90" t="s">
        <v>982</v>
      </c>
      <c r="F1058" s="90"/>
      <c r="G1058" s="82" t="s">
        <v>982</v>
      </c>
      <c r="H1058" s="82" t="s">
        <v>983</v>
      </c>
      <c r="I1058" s="80" t="s">
        <v>98</v>
      </c>
      <c r="J1058" s="80">
        <v>100</v>
      </c>
      <c r="K1058" s="80">
        <v>3</v>
      </c>
      <c r="L1058" s="80" t="s">
        <v>426</v>
      </c>
      <c r="M1058" s="80">
        <v>25</v>
      </c>
      <c r="N1058" s="80">
        <v>23.684994</v>
      </c>
      <c r="O1058" s="80">
        <v>90.356330999999997</v>
      </c>
      <c r="P1058" s="80" t="s">
        <v>114</v>
      </c>
      <c r="Q1058" s="80">
        <v>0</v>
      </c>
      <c r="R1058" s="80">
        <v>25.384855999999999</v>
      </c>
      <c r="S1058" s="80">
        <v>68.458809000000002</v>
      </c>
      <c r="T1058" s="80">
        <v>4500000</v>
      </c>
      <c r="U1058" s="91">
        <f>Table1[[#This Row],[Distribution Amount (Dollars)]]/Table1[[#This Row],[NEWdatediff]]</f>
        <v>900000</v>
      </c>
      <c r="V1058" s="82" t="s">
        <v>984</v>
      </c>
      <c r="W1058" s="82" t="s">
        <v>91</v>
      </c>
      <c r="X1058" s="82" t="s">
        <v>72</v>
      </c>
      <c r="Y1058" s="82" t="s">
        <v>73</v>
      </c>
      <c r="Z1058" s="82">
        <v>1</v>
      </c>
      <c r="AB1058" s="82" t="s">
        <v>985</v>
      </c>
      <c r="AD1058" s="82" t="s">
        <v>426</v>
      </c>
      <c r="AN1058" s="82" t="s">
        <v>76</v>
      </c>
      <c r="AO1058" s="82" t="s">
        <v>986</v>
      </c>
      <c r="AP1058" s="82">
        <v>18000000</v>
      </c>
      <c r="AQ1058" s="82" t="s">
        <v>78</v>
      </c>
      <c r="AR1058" s="82" t="s">
        <v>4274</v>
      </c>
      <c r="AS1058" s="84">
        <v>42459</v>
      </c>
      <c r="AT1058" s="85">
        <v>2016</v>
      </c>
      <c r="AU1058" s="82" t="s">
        <v>4278</v>
      </c>
      <c r="AV1058" s="84">
        <v>44012</v>
      </c>
      <c r="AW1058" s="85">
        <v>2020</v>
      </c>
      <c r="AX1058" s="85">
        <f>Table1[[#This Row],[End TEST]]-Table1[[#This Row],[Start TEST]]</f>
        <v>4</v>
      </c>
      <c r="AY1058" s="85">
        <f>Table1[[#This Row],[TEST_Diff]]+1</f>
        <v>5</v>
      </c>
      <c r="AZ1058" s="92">
        <f>DATEDIF(Table1[[#This Row],[Start Year]],Table1[[#This Row],[End Year]],"d") / 365</f>
        <v>4.2547945205479456</v>
      </c>
    </row>
    <row r="1059" spans="1:52" x14ac:dyDescent="0.5">
      <c r="A1059" s="82">
        <v>99</v>
      </c>
      <c r="B1059" s="82" t="s">
        <v>543</v>
      </c>
      <c r="D1059" s="90">
        <v>43371</v>
      </c>
      <c r="E1059" s="90" t="s">
        <v>544</v>
      </c>
      <c r="F1059" s="90"/>
      <c r="G1059" s="82" t="s">
        <v>544</v>
      </c>
      <c r="H1059" s="82" t="s">
        <v>545</v>
      </c>
      <c r="I1059" s="80" t="s">
        <v>98</v>
      </c>
      <c r="J1059" s="80">
        <v>10</v>
      </c>
      <c r="K1059" s="80">
        <v>1</v>
      </c>
      <c r="L1059" s="80" t="s">
        <v>82</v>
      </c>
      <c r="M1059" s="80">
        <v>100</v>
      </c>
      <c r="N1059" s="80">
        <v>15.221447</v>
      </c>
      <c r="O1059" s="80">
        <v>-14.820880000000001</v>
      </c>
      <c r="P1059" s="80" t="s">
        <v>69</v>
      </c>
      <c r="Q1059" s="80">
        <v>0</v>
      </c>
      <c r="R1059" s="80">
        <v>2.6272389999999999</v>
      </c>
      <c r="S1059" s="80">
        <v>23.381664000000001</v>
      </c>
      <c r="T1059" s="80">
        <v>5150000</v>
      </c>
      <c r="U1059" s="91">
        <f>Table1[[#This Row],[Distribution Amount (Dollars)]]/Table1[[#This Row],[NEWdatediff]]</f>
        <v>1030000</v>
      </c>
      <c r="V1059" s="82" t="s">
        <v>546</v>
      </c>
      <c r="W1059" s="82" t="s">
        <v>91</v>
      </c>
      <c r="X1059" s="82" t="s">
        <v>72</v>
      </c>
      <c r="Y1059" s="82" t="s">
        <v>73</v>
      </c>
      <c r="Z1059" s="82">
        <v>1</v>
      </c>
      <c r="AB1059" s="82" t="s">
        <v>547</v>
      </c>
      <c r="AD1059" s="82" t="s">
        <v>82</v>
      </c>
      <c r="AE1059" s="82" t="s">
        <v>548</v>
      </c>
      <c r="AN1059" s="82" t="s">
        <v>76</v>
      </c>
      <c r="AO1059" s="82" t="s">
        <v>549</v>
      </c>
      <c r="AP1059" s="82">
        <v>51500000</v>
      </c>
      <c r="AQ1059" s="82" t="s">
        <v>78</v>
      </c>
      <c r="AR1059" s="82" t="s">
        <v>4274</v>
      </c>
      <c r="AS1059" s="84">
        <v>42411</v>
      </c>
      <c r="AT1059" s="85">
        <v>2016</v>
      </c>
      <c r="AU1059" s="82" t="s">
        <v>4278</v>
      </c>
      <c r="AV1059" s="84">
        <v>43921</v>
      </c>
      <c r="AW1059" s="85">
        <v>2020</v>
      </c>
      <c r="AX1059" s="85">
        <f>Table1[[#This Row],[End TEST]]-Table1[[#This Row],[Start TEST]]</f>
        <v>4</v>
      </c>
      <c r="AY1059" s="85">
        <f>Table1[[#This Row],[TEST_Diff]]+1</f>
        <v>5</v>
      </c>
      <c r="AZ1059" s="92">
        <f>DATEDIF(Table1[[#This Row],[Start Year]],Table1[[#This Row],[End Year]],"d") / 365</f>
        <v>4.1369863013698627</v>
      </c>
    </row>
    <row r="1060" spans="1:52" x14ac:dyDescent="0.5">
      <c r="A1060" s="82">
        <v>99</v>
      </c>
      <c r="B1060" s="82" t="s">
        <v>543</v>
      </c>
      <c r="D1060" s="90">
        <v>43371</v>
      </c>
      <c r="E1060" s="90" t="s">
        <v>544</v>
      </c>
      <c r="F1060" s="90"/>
      <c r="G1060" s="82" t="s">
        <v>544</v>
      </c>
      <c r="H1060" s="82" t="s">
        <v>545</v>
      </c>
      <c r="I1060" s="80" t="s">
        <v>67</v>
      </c>
      <c r="J1060" s="80">
        <v>60</v>
      </c>
      <c r="K1060" s="80">
        <v>1</v>
      </c>
      <c r="L1060" s="80" t="s">
        <v>82</v>
      </c>
      <c r="M1060" s="80">
        <v>100</v>
      </c>
      <c r="N1060" s="80">
        <v>15.221447</v>
      </c>
      <c r="O1060" s="80">
        <v>-14.820880000000001</v>
      </c>
      <c r="P1060" s="80" t="s">
        <v>69</v>
      </c>
      <c r="Q1060" s="80">
        <v>0</v>
      </c>
      <c r="R1060" s="80">
        <v>2.6272389999999999</v>
      </c>
      <c r="S1060" s="80">
        <v>23.381664000000001</v>
      </c>
      <c r="T1060" s="80">
        <v>30900000</v>
      </c>
      <c r="U1060" s="91">
        <f>Table1[[#This Row],[Distribution Amount (Dollars)]]/Table1[[#This Row],[NEWdatediff]]</f>
        <v>6180000</v>
      </c>
      <c r="V1060" s="82" t="s">
        <v>546</v>
      </c>
      <c r="W1060" s="82" t="s">
        <v>91</v>
      </c>
      <c r="X1060" s="82" t="s">
        <v>72</v>
      </c>
      <c r="Y1060" s="82" t="s">
        <v>73</v>
      </c>
      <c r="Z1060" s="82">
        <v>1</v>
      </c>
      <c r="AB1060" s="82" t="s">
        <v>547</v>
      </c>
      <c r="AD1060" s="82" t="s">
        <v>82</v>
      </c>
      <c r="AE1060" s="82" t="s">
        <v>548</v>
      </c>
      <c r="AN1060" s="82" t="s">
        <v>76</v>
      </c>
      <c r="AO1060" s="82" t="s">
        <v>549</v>
      </c>
      <c r="AP1060" s="82">
        <v>51500000</v>
      </c>
      <c r="AQ1060" s="82" t="s">
        <v>78</v>
      </c>
      <c r="AR1060" s="82" t="s">
        <v>4274</v>
      </c>
      <c r="AS1060" s="84">
        <v>42411</v>
      </c>
      <c r="AT1060" s="85">
        <v>2016</v>
      </c>
      <c r="AU1060" s="82" t="s">
        <v>4278</v>
      </c>
      <c r="AV1060" s="84">
        <v>43921</v>
      </c>
      <c r="AW1060" s="85">
        <v>2020</v>
      </c>
      <c r="AX1060" s="85">
        <f>Table1[[#This Row],[End TEST]]-Table1[[#This Row],[Start TEST]]</f>
        <v>4</v>
      </c>
      <c r="AY1060" s="85">
        <f>Table1[[#This Row],[TEST_Diff]]+1</f>
        <v>5</v>
      </c>
      <c r="AZ1060" s="92">
        <f>DATEDIF(Table1[[#This Row],[Start Year]],Table1[[#This Row],[End Year]],"d") / 365</f>
        <v>4.1369863013698627</v>
      </c>
    </row>
    <row r="1061" spans="1:52" x14ac:dyDescent="0.5">
      <c r="A1061" s="82">
        <v>99</v>
      </c>
      <c r="B1061" s="82" t="s">
        <v>543</v>
      </c>
      <c r="D1061" s="90">
        <v>43371</v>
      </c>
      <c r="E1061" s="90" t="s">
        <v>544</v>
      </c>
      <c r="F1061" s="90"/>
      <c r="G1061" s="82" t="s">
        <v>544</v>
      </c>
      <c r="H1061" s="82" t="s">
        <v>545</v>
      </c>
      <c r="I1061" s="80" t="s">
        <v>366</v>
      </c>
      <c r="J1061" s="80">
        <v>30</v>
      </c>
      <c r="K1061" s="80">
        <v>1</v>
      </c>
      <c r="L1061" s="80" t="s">
        <v>82</v>
      </c>
      <c r="M1061" s="80">
        <v>100</v>
      </c>
      <c r="N1061" s="80">
        <v>15.221447</v>
      </c>
      <c r="O1061" s="80">
        <v>-14.820880000000001</v>
      </c>
      <c r="P1061" s="80" t="s">
        <v>69</v>
      </c>
      <c r="Q1061" s="80">
        <v>0</v>
      </c>
      <c r="R1061" s="80">
        <v>2.6272389999999999</v>
      </c>
      <c r="S1061" s="80">
        <v>23.381664000000001</v>
      </c>
      <c r="T1061" s="80">
        <v>15450000</v>
      </c>
      <c r="U1061" s="91">
        <f>Table1[[#This Row],[Distribution Amount (Dollars)]]/Table1[[#This Row],[NEWdatediff]]</f>
        <v>3090000</v>
      </c>
      <c r="V1061" s="82" t="s">
        <v>546</v>
      </c>
      <c r="W1061" s="82" t="s">
        <v>91</v>
      </c>
      <c r="X1061" s="82" t="s">
        <v>72</v>
      </c>
      <c r="Y1061" s="82" t="s">
        <v>73</v>
      </c>
      <c r="Z1061" s="82">
        <v>1</v>
      </c>
      <c r="AB1061" s="82" t="s">
        <v>547</v>
      </c>
      <c r="AD1061" s="82" t="s">
        <v>82</v>
      </c>
      <c r="AE1061" s="82" t="s">
        <v>548</v>
      </c>
      <c r="AN1061" s="82" t="s">
        <v>76</v>
      </c>
      <c r="AO1061" s="82" t="s">
        <v>549</v>
      </c>
      <c r="AP1061" s="82">
        <v>51500000</v>
      </c>
      <c r="AQ1061" s="82" t="s">
        <v>78</v>
      </c>
      <c r="AR1061" s="82" t="s">
        <v>4274</v>
      </c>
      <c r="AS1061" s="84">
        <v>42411</v>
      </c>
      <c r="AT1061" s="85">
        <v>2016</v>
      </c>
      <c r="AU1061" s="82" t="s">
        <v>4278</v>
      </c>
      <c r="AV1061" s="84">
        <v>43921</v>
      </c>
      <c r="AW1061" s="85">
        <v>2020</v>
      </c>
      <c r="AX1061" s="85">
        <f>Table1[[#This Row],[End TEST]]-Table1[[#This Row],[Start TEST]]</f>
        <v>4</v>
      </c>
      <c r="AY1061" s="85">
        <f>Table1[[#This Row],[TEST_Diff]]+1</f>
        <v>5</v>
      </c>
      <c r="AZ1061" s="92">
        <f>DATEDIF(Table1[[#This Row],[Start Year]],Table1[[#This Row],[End Year]],"d") / 365</f>
        <v>4.1369863013698627</v>
      </c>
    </row>
    <row r="1062" spans="1:52" x14ac:dyDescent="0.5">
      <c r="A1062" s="82">
        <v>100</v>
      </c>
      <c r="B1062" s="82" t="s">
        <v>3747</v>
      </c>
      <c r="D1062" s="90">
        <v>43372</v>
      </c>
      <c r="E1062" s="90" t="s">
        <v>3748</v>
      </c>
      <c r="F1062" s="90"/>
      <c r="G1062" s="82" t="s">
        <v>3748</v>
      </c>
      <c r="H1062" s="82" t="s">
        <v>3749</v>
      </c>
      <c r="I1062" s="80" t="s">
        <v>102</v>
      </c>
      <c r="J1062" s="80">
        <v>100</v>
      </c>
      <c r="K1062" s="80">
        <v>1</v>
      </c>
      <c r="L1062" s="80" t="s">
        <v>89</v>
      </c>
      <c r="M1062" s="80">
        <v>100</v>
      </c>
      <c r="N1062" s="80">
        <v>6.8808540000000002</v>
      </c>
      <c r="O1062" s="80">
        <v>-1.167594</v>
      </c>
      <c r="P1062" s="80" t="s">
        <v>69</v>
      </c>
      <c r="Q1062" s="80">
        <v>0</v>
      </c>
      <c r="R1062" s="80">
        <v>2.6272389999999999</v>
      </c>
      <c r="S1062" s="80">
        <v>23.381664000000001</v>
      </c>
      <c r="T1062" s="80">
        <v>3000000</v>
      </c>
      <c r="U1062" s="91">
        <f>Table1[[#This Row],[Distribution Amount (Dollars)]]/Table1[[#This Row],[NEWdatediff]]</f>
        <v>1500000</v>
      </c>
      <c r="V1062" s="82" t="s">
        <v>1309</v>
      </c>
      <c r="W1062" s="82" t="s">
        <v>91</v>
      </c>
      <c r="X1062" s="82" t="s">
        <v>72</v>
      </c>
      <c r="Y1062" s="82" t="s">
        <v>73</v>
      </c>
      <c r="Z1062" s="82">
        <v>1</v>
      </c>
      <c r="AB1062" s="82" t="s">
        <v>3750</v>
      </c>
      <c r="AD1062" s="82" t="s">
        <v>89</v>
      </c>
      <c r="AE1062" s="82" t="s">
        <v>93</v>
      </c>
      <c r="AN1062" s="82" t="s">
        <v>76</v>
      </c>
      <c r="AO1062" s="82" t="s">
        <v>3751</v>
      </c>
      <c r="AP1062" s="82">
        <v>3000000</v>
      </c>
      <c r="AQ1062" s="82" t="s">
        <v>109</v>
      </c>
      <c r="AR1062" s="82" t="s">
        <v>4274</v>
      </c>
      <c r="AS1062" s="84">
        <v>42079</v>
      </c>
      <c r="AT1062" s="85">
        <v>2015</v>
      </c>
      <c r="AU1062" s="82" t="s">
        <v>4277</v>
      </c>
      <c r="AV1062" s="84">
        <v>42570</v>
      </c>
      <c r="AW1062" s="85">
        <v>2016</v>
      </c>
      <c r="AX1062" s="85">
        <f>Table1[[#This Row],[End TEST]]-Table1[[#This Row],[Start TEST]]</f>
        <v>1</v>
      </c>
      <c r="AY1062" s="85">
        <f>Table1[[#This Row],[TEST_Diff]]+1</f>
        <v>2</v>
      </c>
      <c r="AZ1062" s="92">
        <f>DATEDIF(Table1[[#This Row],[Start Year]],Table1[[#This Row],[End Year]],"d") / 365</f>
        <v>1.3452054794520547</v>
      </c>
    </row>
    <row r="1063" spans="1:52" x14ac:dyDescent="0.5">
      <c r="A1063" s="82">
        <v>102</v>
      </c>
      <c r="B1063" s="82" t="s">
        <v>2090</v>
      </c>
      <c r="D1063" s="90">
        <v>43371</v>
      </c>
      <c r="E1063" s="90" t="s">
        <v>2091</v>
      </c>
      <c r="F1063" s="90"/>
      <c r="G1063" s="82" t="s">
        <v>2091</v>
      </c>
      <c r="H1063" s="82" t="s">
        <v>2092</v>
      </c>
      <c r="I1063" s="80" t="s">
        <v>128</v>
      </c>
      <c r="J1063" s="80">
        <v>35</v>
      </c>
      <c r="K1063" s="80">
        <v>0</v>
      </c>
      <c r="P1063" s="80" t="s">
        <v>113</v>
      </c>
      <c r="Q1063" s="80">
        <v>7.5</v>
      </c>
      <c r="R1063" s="80">
        <v>10.278548000000001</v>
      </c>
      <c r="S1063" s="80">
        <v>102.006446</v>
      </c>
      <c r="T1063" s="80">
        <v>4244625</v>
      </c>
      <c r="U1063" s="91">
        <f>Table1[[#This Row],[Distribution Amount (Dollars)]]/Table1[[#This Row],[NEWdatediff]]</f>
        <v>424462.5</v>
      </c>
      <c r="V1063" s="82" t="s">
        <v>319</v>
      </c>
      <c r="W1063" s="82" t="s">
        <v>71</v>
      </c>
      <c r="X1063" s="82" t="s">
        <v>72</v>
      </c>
      <c r="Y1063" s="82" t="s">
        <v>73</v>
      </c>
      <c r="Z1063" s="82">
        <v>1</v>
      </c>
      <c r="AB1063" s="82" t="s">
        <v>2093</v>
      </c>
      <c r="AD1063" s="82" t="s">
        <v>308</v>
      </c>
      <c r="AN1063" s="82" t="s">
        <v>76</v>
      </c>
      <c r="AO1063" s="82" t="s">
        <v>2094</v>
      </c>
      <c r="AP1063" s="82">
        <v>161700000</v>
      </c>
      <c r="AQ1063" s="82" t="s">
        <v>78</v>
      </c>
      <c r="AR1063" s="82" t="s">
        <v>4274</v>
      </c>
      <c r="AS1063" s="84">
        <v>42432</v>
      </c>
      <c r="AT1063" s="85">
        <v>2016</v>
      </c>
      <c r="AU1063" s="82" t="s">
        <v>4278</v>
      </c>
      <c r="AV1063" s="84">
        <v>45747</v>
      </c>
      <c r="AW1063" s="85">
        <v>2025</v>
      </c>
      <c r="AX1063" s="85">
        <f>Table1[[#This Row],[End TEST]]-Table1[[#This Row],[Start TEST]]</f>
        <v>9</v>
      </c>
      <c r="AY1063" s="85">
        <f>Table1[[#This Row],[TEST_Diff]]+1</f>
        <v>10</v>
      </c>
      <c r="AZ1063" s="92">
        <f>DATEDIF(Table1[[#This Row],[Start Year]],Table1[[#This Row],[End Year]],"d") / 365</f>
        <v>9.0821917808219172</v>
      </c>
    </row>
    <row r="1064" spans="1:52" x14ac:dyDescent="0.5">
      <c r="A1064" s="82">
        <v>102</v>
      </c>
      <c r="B1064" s="82" t="s">
        <v>2090</v>
      </c>
      <c r="D1064" s="90">
        <v>43371</v>
      </c>
      <c r="E1064" s="90" t="s">
        <v>2091</v>
      </c>
      <c r="F1064" s="90"/>
      <c r="G1064" s="82" t="s">
        <v>2091</v>
      </c>
      <c r="H1064" s="82" t="s">
        <v>2092</v>
      </c>
      <c r="I1064" s="80" t="s">
        <v>102</v>
      </c>
      <c r="J1064" s="80">
        <v>10</v>
      </c>
      <c r="K1064" s="80">
        <v>0</v>
      </c>
      <c r="P1064" s="80" t="s">
        <v>113</v>
      </c>
      <c r="Q1064" s="80">
        <v>7.5</v>
      </c>
      <c r="R1064" s="80">
        <v>10.278548000000001</v>
      </c>
      <c r="S1064" s="80">
        <v>102.006446</v>
      </c>
      <c r="T1064" s="80">
        <v>1212750</v>
      </c>
      <c r="U1064" s="91">
        <f>Table1[[#This Row],[Distribution Amount (Dollars)]]/Table1[[#This Row],[NEWdatediff]]</f>
        <v>121275</v>
      </c>
      <c r="V1064" s="82" t="s">
        <v>319</v>
      </c>
      <c r="W1064" s="82" t="s">
        <v>71</v>
      </c>
      <c r="X1064" s="82" t="s">
        <v>72</v>
      </c>
      <c r="Y1064" s="82" t="s">
        <v>73</v>
      </c>
      <c r="Z1064" s="82">
        <v>1</v>
      </c>
      <c r="AB1064" s="82" t="s">
        <v>2093</v>
      </c>
      <c r="AD1064" s="82" t="s">
        <v>308</v>
      </c>
      <c r="AN1064" s="82" t="s">
        <v>76</v>
      </c>
      <c r="AO1064" s="82" t="s">
        <v>2094</v>
      </c>
      <c r="AP1064" s="82">
        <v>161700000</v>
      </c>
      <c r="AQ1064" s="82" t="s">
        <v>78</v>
      </c>
      <c r="AR1064" s="82" t="s">
        <v>4274</v>
      </c>
      <c r="AS1064" s="84">
        <v>42432</v>
      </c>
      <c r="AT1064" s="85">
        <v>2016</v>
      </c>
      <c r="AU1064" s="82" t="s">
        <v>4278</v>
      </c>
      <c r="AV1064" s="84">
        <v>45747</v>
      </c>
      <c r="AW1064" s="85">
        <v>2025</v>
      </c>
      <c r="AX1064" s="85">
        <f>Table1[[#This Row],[End TEST]]-Table1[[#This Row],[Start TEST]]</f>
        <v>9</v>
      </c>
      <c r="AY1064" s="85">
        <f>Table1[[#This Row],[TEST_Diff]]+1</f>
        <v>10</v>
      </c>
      <c r="AZ1064" s="92">
        <f>DATEDIF(Table1[[#This Row],[Start Year]],Table1[[#This Row],[End Year]],"d") / 365</f>
        <v>9.0821917808219172</v>
      </c>
    </row>
    <row r="1065" spans="1:52" x14ac:dyDescent="0.5">
      <c r="A1065" s="82">
        <v>102</v>
      </c>
      <c r="B1065" s="82" t="s">
        <v>2090</v>
      </c>
      <c r="D1065" s="90">
        <v>43371</v>
      </c>
      <c r="E1065" s="90" t="s">
        <v>2091</v>
      </c>
      <c r="F1065" s="90"/>
      <c r="G1065" s="82" t="s">
        <v>2091</v>
      </c>
      <c r="H1065" s="82" t="s">
        <v>2092</v>
      </c>
      <c r="I1065" s="80" t="s">
        <v>98</v>
      </c>
      <c r="J1065" s="80">
        <v>10</v>
      </c>
      <c r="K1065" s="80">
        <v>0</v>
      </c>
      <c r="P1065" s="80" t="s">
        <v>113</v>
      </c>
      <c r="Q1065" s="80">
        <v>7.5</v>
      </c>
      <c r="R1065" s="80">
        <v>10.278548000000001</v>
      </c>
      <c r="S1065" s="80">
        <v>102.006446</v>
      </c>
      <c r="T1065" s="80">
        <v>1212750</v>
      </c>
      <c r="U1065" s="91">
        <f>Table1[[#This Row],[Distribution Amount (Dollars)]]/Table1[[#This Row],[NEWdatediff]]</f>
        <v>121275</v>
      </c>
      <c r="V1065" s="82" t="s">
        <v>319</v>
      </c>
      <c r="W1065" s="82" t="s">
        <v>71</v>
      </c>
      <c r="X1065" s="82" t="s">
        <v>72</v>
      </c>
      <c r="Y1065" s="82" t="s">
        <v>73</v>
      </c>
      <c r="Z1065" s="82">
        <v>1</v>
      </c>
      <c r="AB1065" s="82" t="s">
        <v>2093</v>
      </c>
      <c r="AD1065" s="82" t="s">
        <v>308</v>
      </c>
      <c r="AN1065" s="82" t="s">
        <v>76</v>
      </c>
      <c r="AO1065" s="82" t="s">
        <v>2094</v>
      </c>
      <c r="AP1065" s="82">
        <v>161700000</v>
      </c>
      <c r="AQ1065" s="82" t="s">
        <v>78</v>
      </c>
      <c r="AR1065" s="82" t="s">
        <v>4274</v>
      </c>
      <c r="AS1065" s="84">
        <v>42432</v>
      </c>
      <c r="AT1065" s="85">
        <v>2016</v>
      </c>
      <c r="AU1065" s="82" t="s">
        <v>4278</v>
      </c>
      <c r="AV1065" s="84">
        <v>45747</v>
      </c>
      <c r="AW1065" s="85">
        <v>2025</v>
      </c>
      <c r="AX1065" s="85">
        <f>Table1[[#This Row],[End TEST]]-Table1[[#This Row],[Start TEST]]</f>
        <v>9</v>
      </c>
      <c r="AY1065" s="85">
        <f>Table1[[#This Row],[TEST_Diff]]+1</f>
        <v>10</v>
      </c>
      <c r="AZ1065" s="92">
        <f>DATEDIF(Table1[[#This Row],[Start Year]],Table1[[#This Row],[End Year]],"d") / 365</f>
        <v>9.0821917808219172</v>
      </c>
    </row>
    <row r="1066" spans="1:52" x14ac:dyDescent="0.5">
      <c r="A1066" s="82">
        <v>102</v>
      </c>
      <c r="B1066" s="82" t="s">
        <v>2090</v>
      </c>
      <c r="D1066" s="90">
        <v>43371</v>
      </c>
      <c r="E1066" s="90" t="s">
        <v>2091</v>
      </c>
      <c r="F1066" s="90"/>
      <c r="G1066" s="82" t="s">
        <v>2091</v>
      </c>
      <c r="H1066" s="82" t="s">
        <v>2092</v>
      </c>
      <c r="I1066" s="80" t="s">
        <v>88</v>
      </c>
      <c r="J1066" s="80">
        <v>5</v>
      </c>
      <c r="K1066" s="80">
        <v>0</v>
      </c>
      <c r="P1066" s="80" t="s">
        <v>113</v>
      </c>
      <c r="Q1066" s="80">
        <v>7.5</v>
      </c>
      <c r="R1066" s="80">
        <v>10.278548000000001</v>
      </c>
      <c r="S1066" s="80">
        <v>102.006446</v>
      </c>
      <c r="T1066" s="80">
        <v>606375</v>
      </c>
      <c r="U1066" s="91">
        <f>Table1[[#This Row],[Distribution Amount (Dollars)]]/Table1[[#This Row],[NEWdatediff]]</f>
        <v>60637.5</v>
      </c>
      <c r="V1066" s="82" t="s">
        <v>319</v>
      </c>
      <c r="W1066" s="82" t="s">
        <v>71</v>
      </c>
      <c r="X1066" s="82" t="s">
        <v>72</v>
      </c>
      <c r="Y1066" s="82" t="s">
        <v>73</v>
      </c>
      <c r="Z1066" s="82">
        <v>1</v>
      </c>
      <c r="AB1066" s="82" t="s">
        <v>2093</v>
      </c>
      <c r="AD1066" s="82" t="s">
        <v>308</v>
      </c>
      <c r="AN1066" s="82" t="s">
        <v>76</v>
      </c>
      <c r="AO1066" s="82" t="s">
        <v>2094</v>
      </c>
      <c r="AP1066" s="82">
        <v>161700000</v>
      </c>
      <c r="AQ1066" s="82" t="s">
        <v>78</v>
      </c>
      <c r="AR1066" s="82" t="s">
        <v>4274</v>
      </c>
      <c r="AS1066" s="84">
        <v>42432</v>
      </c>
      <c r="AT1066" s="85">
        <v>2016</v>
      </c>
      <c r="AU1066" s="82" t="s">
        <v>4278</v>
      </c>
      <c r="AV1066" s="84">
        <v>45747</v>
      </c>
      <c r="AW1066" s="85">
        <v>2025</v>
      </c>
      <c r="AX1066" s="85">
        <f>Table1[[#This Row],[End TEST]]-Table1[[#This Row],[Start TEST]]</f>
        <v>9</v>
      </c>
      <c r="AY1066" s="85">
        <f>Table1[[#This Row],[TEST_Diff]]+1</f>
        <v>10</v>
      </c>
      <c r="AZ1066" s="92">
        <f>DATEDIF(Table1[[#This Row],[Start Year]],Table1[[#This Row],[End Year]],"d") / 365</f>
        <v>9.0821917808219172</v>
      </c>
    </row>
    <row r="1067" spans="1:52" x14ac:dyDescent="0.5">
      <c r="A1067" s="82">
        <v>102</v>
      </c>
      <c r="B1067" s="82" t="s">
        <v>2090</v>
      </c>
      <c r="D1067" s="90">
        <v>43371</v>
      </c>
      <c r="E1067" s="90" t="s">
        <v>2091</v>
      </c>
      <c r="F1067" s="90"/>
      <c r="G1067" s="82" t="s">
        <v>2091</v>
      </c>
      <c r="H1067" s="82" t="s">
        <v>2092</v>
      </c>
      <c r="I1067" s="80" t="s">
        <v>97</v>
      </c>
      <c r="J1067" s="80">
        <v>30</v>
      </c>
      <c r="K1067" s="80">
        <v>0</v>
      </c>
      <c r="P1067" s="80" t="s">
        <v>113</v>
      </c>
      <c r="Q1067" s="80">
        <v>7.5</v>
      </c>
      <c r="R1067" s="80">
        <v>10.278548000000001</v>
      </c>
      <c r="S1067" s="80">
        <v>102.006446</v>
      </c>
      <c r="T1067" s="80">
        <v>3638250</v>
      </c>
      <c r="U1067" s="91">
        <f>Table1[[#This Row],[Distribution Amount (Dollars)]]/Table1[[#This Row],[NEWdatediff]]</f>
        <v>363825</v>
      </c>
      <c r="V1067" s="82" t="s">
        <v>319</v>
      </c>
      <c r="W1067" s="82" t="s">
        <v>71</v>
      </c>
      <c r="X1067" s="82" t="s">
        <v>72</v>
      </c>
      <c r="Y1067" s="82" t="s">
        <v>73</v>
      </c>
      <c r="Z1067" s="82">
        <v>1</v>
      </c>
      <c r="AB1067" s="82" t="s">
        <v>2093</v>
      </c>
      <c r="AD1067" s="82" t="s">
        <v>308</v>
      </c>
      <c r="AN1067" s="82" t="s">
        <v>76</v>
      </c>
      <c r="AO1067" s="82" t="s">
        <v>2094</v>
      </c>
      <c r="AP1067" s="82">
        <v>161700000</v>
      </c>
      <c r="AQ1067" s="82" t="s">
        <v>78</v>
      </c>
      <c r="AR1067" s="82" t="s">
        <v>4274</v>
      </c>
      <c r="AS1067" s="84">
        <v>42432</v>
      </c>
      <c r="AT1067" s="85">
        <v>2016</v>
      </c>
      <c r="AU1067" s="82" t="s">
        <v>4278</v>
      </c>
      <c r="AV1067" s="84">
        <v>45747</v>
      </c>
      <c r="AW1067" s="85">
        <v>2025</v>
      </c>
      <c r="AX1067" s="85">
        <f>Table1[[#This Row],[End TEST]]-Table1[[#This Row],[Start TEST]]</f>
        <v>9</v>
      </c>
      <c r="AY1067" s="85">
        <f>Table1[[#This Row],[TEST_Diff]]+1</f>
        <v>10</v>
      </c>
      <c r="AZ1067" s="92">
        <f>DATEDIF(Table1[[#This Row],[Start Year]],Table1[[#This Row],[End Year]],"d") / 365</f>
        <v>9.0821917808219172</v>
      </c>
    </row>
    <row r="1068" spans="1:52" x14ac:dyDescent="0.5">
      <c r="A1068" s="82">
        <v>102</v>
      </c>
      <c r="B1068" s="82" t="s">
        <v>2090</v>
      </c>
      <c r="D1068" s="90">
        <v>43371</v>
      </c>
      <c r="E1068" s="90" t="s">
        <v>2091</v>
      </c>
      <c r="F1068" s="90"/>
      <c r="G1068" s="82" t="s">
        <v>2091</v>
      </c>
      <c r="H1068" s="82" t="s">
        <v>2092</v>
      </c>
      <c r="I1068" s="80" t="s">
        <v>67</v>
      </c>
      <c r="J1068" s="80">
        <v>10</v>
      </c>
      <c r="K1068" s="80">
        <v>0</v>
      </c>
      <c r="P1068" s="80" t="s">
        <v>113</v>
      </c>
      <c r="Q1068" s="80">
        <v>7.5</v>
      </c>
      <c r="R1068" s="80">
        <v>10.278548000000001</v>
      </c>
      <c r="S1068" s="80">
        <v>102.006446</v>
      </c>
      <c r="T1068" s="80">
        <v>1212750</v>
      </c>
      <c r="U1068" s="91">
        <f>Table1[[#This Row],[Distribution Amount (Dollars)]]/Table1[[#This Row],[NEWdatediff]]</f>
        <v>121275</v>
      </c>
      <c r="V1068" s="82" t="s">
        <v>319</v>
      </c>
      <c r="W1068" s="82" t="s">
        <v>71</v>
      </c>
      <c r="X1068" s="82" t="s">
        <v>72</v>
      </c>
      <c r="Y1068" s="82" t="s">
        <v>73</v>
      </c>
      <c r="Z1068" s="82">
        <v>1</v>
      </c>
      <c r="AB1068" s="82" t="s">
        <v>2093</v>
      </c>
      <c r="AD1068" s="82" t="s">
        <v>308</v>
      </c>
      <c r="AN1068" s="82" t="s">
        <v>76</v>
      </c>
      <c r="AO1068" s="82" t="s">
        <v>2094</v>
      </c>
      <c r="AP1068" s="82">
        <v>161700000</v>
      </c>
      <c r="AQ1068" s="82" t="s">
        <v>78</v>
      </c>
      <c r="AR1068" s="82" t="s">
        <v>4274</v>
      </c>
      <c r="AS1068" s="84">
        <v>42432</v>
      </c>
      <c r="AT1068" s="85">
        <v>2016</v>
      </c>
      <c r="AU1068" s="82" t="s">
        <v>4278</v>
      </c>
      <c r="AV1068" s="84">
        <v>45747</v>
      </c>
      <c r="AW1068" s="85">
        <v>2025</v>
      </c>
      <c r="AX1068" s="85">
        <f>Table1[[#This Row],[End TEST]]-Table1[[#This Row],[Start TEST]]</f>
        <v>9</v>
      </c>
      <c r="AY1068" s="85">
        <f>Table1[[#This Row],[TEST_Diff]]+1</f>
        <v>10</v>
      </c>
      <c r="AZ1068" s="92">
        <f>DATEDIF(Table1[[#This Row],[Start Year]],Table1[[#This Row],[End Year]],"d") / 365</f>
        <v>9.0821917808219172</v>
      </c>
    </row>
    <row r="1069" spans="1:52" x14ac:dyDescent="0.5">
      <c r="A1069" s="82">
        <v>102</v>
      </c>
      <c r="B1069" s="82" t="s">
        <v>2090</v>
      </c>
      <c r="D1069" s="90">
        <v>43371</v>
      </c>
      <c r="E1069" s="90" t="s">
        <v>2091</v>
      </c>
      <c r="F1069" s="90"/>
      <c r="G1069" s="82" t="s">
        <v>2091</v>
      </c>
      <c r="H1069" s="82" t="s">
        <v>2092</v>
      </c>
      <c r="I1069" s="80" t="s">
        <v>128</v>
      </c>
      <c r="J1069" s="80">
        <v>35</v>
      </c>
      <c r="K1069" s="80">
        <v>0</v>
      </c>
      <c r="P1069" s="80" t="s">
        <v>112</v>
      </c>
      <c r="Q1069" s="80">
        <v>7.5</v>
      </c>
      <c r="R1069" s="80">
        <v>45.052331000000002</v>
      </c>
      <c r="S1069" s="80">
        <v>118.90412999999999</v>
      </c>
      <c r="T1069" s="80">
        <v>4244625</v>
      </c>
      <c r="U1069" s="91">
        <f>Table1[[#This Row],[Distribution Amount (Dollars)]]/Table1[[#This Row],[NEWdatediff]]</f>
        <v>424462.5</v>
      </c>
      <c r="V1069" s="82" t="s">
        <v>319</v>
      </c>
      <c r="W1069" s="82" t="s">
        <v>71</v>
      </c>
      <c r="X1069" s="82" t="s">
        <v>72</v>
      </c>
      <c r="Y1069" s="82" t="s">
        <v>73</v>
      </c>
      <c r="Z1069" s="82">
        <v>1</v>
      </c>
      <c r="AB1069" s="82" t="s">
        <v>2093</v>
      </c>
      <c r="AD1069" s="82" t="s">
        <v>112</v>
      </c>
      <c r="AN1069" s="82" t="s">
        <v>76</v>
      </c>
      <c r="AO1069" s="82" t="s">
        <v>2094</v>
      </c>
      <c r="AP1069" s="82">
        <v>161700000</v>
      </c>
      <c r="AQ1069" s="82" t="s">
        <v>78</v>
      </c>
      <c r="AR1069" s="82" t="s">
        <v>4274</v>
      </c>
      <c r="AS1069" s="84">
        <v>42432</v>
      </c>
      <c r="AT1069" s="85">
        <v>2016</v>
      </c>
      <c r="AU1069" s="82" t="s">
        <v>4278</v>
      </c>
      <c r="AV1069" s="84">
        <v>45747</v>
      </c>
      <c r="AW1069" s="85">
        <v>2025</v>
      </c>
      <c r="AX1069" s="85">
        <f>Table1[[#This Row],[End TEST]]-Table1[[#This Row],[Start TEST]]</f>
        <v>9</v>
      </c>
      <c r="AY1069" s="85">
        <f>Table1[[#This Row],[TEST_Diff]]+1</f>
        <v>10</v>
      </c>
      <c r="AZ1069" s="92">
        <f>DATEDIF(Table1[[#This Row],[Start Year]],Table1[[#This Row],[End Year]],"d") / 365</f>
        <v>9.0821917808219172</v>
      </c>
    </row>
    <row r="1070" spans="1:52" x14ac:dyDescent="0.5">
      <c r="A1070" s="82">
        <v>102</v>
      </c>
      <c r="B1070" s="82" t="s">
        <v>2090</v>
      </c>
      <c r="D1070" s="90">
        <v>43371</v>
      </c>
      <c r="E1070" s="90" t="s">
        <v>2091</v>
      </c>
      <c r="F1070" s="90"/>
      <c r="G1070" s="82" t="s">
        <v>2091</v>
      </c>
      <c r="H1070" s="82" t="s">
        <v>2092</v>
      </c>
      <c r="I1070" s="80" t="s">
        <v>102</v>
      </c>
      <c r="J1070" s="80">
        <v>10</v>
      </c>
      <c r="K1070" s="80">
        <v>0</v>
      </c>
      <c r="P1070" s="80" t="s">
        <v>112</v>
      </c>
      <c r="Q1070" s="80">
        <v>7.5</v>
      </c>
      <c r="R1070" s="80">
        <v>45.052331000000002</v>
      </c>
      <c r="S1070" s="80">
        <v>118.90412999999999</v>
      </c>
      <c r="T1070" s="80">
        <v>1212750</v>
      </c>
      <c r="U1070" s="91">
        <f>Table1[[#This Row],[Distribution Amount (Dollars)]]/Table1[[#This Row],[NEWdatediff]]</f>
        <v>121275</v>
      </c>
      <c r="V1070" s="82" t="s">
        <v>319</v>
      </c>
      <c r="W1070" s="82" t="s">
        <v>71</v>
      </c>
      <c r="X1070" s="82" t="s">
        <v>72</v>
      </c>
      <c r="Y1070" s="82" t="s">
        <v>73</v>
      </c>
      <c r="Z1070" s="82">
        <v>1</v>
      </c>
      <c r="AB1070" s="82" t="s">
        <v>2093</v>
      </c>
      <c r="AD1070" s="82" t="s">
        <v>112</v>
      </c>
      <c r="AN1070" s="82" t="s">
        <v>76</v>
      </c>
      <c r="AO1070" s="82" t="s">
        <v>2094</v>
      </c>
      <c r="AP1070" s="82">
        <v>161700000</v>
      </c>
      <c r="AQ1070" s="82" t="s">
        <v>78</v>
      </c>
      <c r="AR1070" s="82" t="s">
        <v>4274</v>
      </c>
      <c r="AS1070" s="84">
        <v>42432</v>
      </c>
      <c r="AT1070" s="85">
        <v>2016</v>
      </c>
      <c r="AU1070" s="82" t="s">
        <v>4278</v>
      </c>
      <c r="AV1070" s="84">
        <v>45747</v>
      </c>
      <c r="AW1070" s="85">
        <v>2025</v>
      </c>
      <c r="AX1070" s="85">
        <f>Table1[[#This Row],[End TEST]]-Table1[[#This Row],[Start TEST]]</f>
        <v>9</v>
      </c>
      <c r="AY1070" s="85">
        <f>Table1[[#This Row],[TEST_Diff]]+1</f>
        <v>10</v>
      </c>
      <c r="AZ1070" s="92">
        <f>DATEDIF(Table1[[#This Row],[Start Year]],Table1[[#This Row],[End Year]],"d") / 365</f>
        <v>9.0821917808219172</v>
      </c>
    </row>
    <row r="1071" spans="1:52" x14ac:dyDescent="0.5">
      <c r="A1071" s="82">
        <v>102</v>
      </c>
      <c r="B1071" s="82" t="s">
        <v>2090</v>
      </c>
      <c r="D1071" s="90">
        <v>43371</v>
      </c>
      <c r="E1071" s="90" t="s">
        <v>2091</v>
      </c>
      <c r="F1071" s="90"/>
      <c r="G1071" s="82" t="s">
        <v>2091</v>
      </c>
      <c r="H1071" s="82" t="s">
        <v>2092</v>
      </c>
      <c r="I1071" s="80" t="s">
        <v>98</v>
      </c>
      <c r="J1071" s="80">
        <v>10</v>
      </c>
      <c r="K1071" s="80">
        <v>0</v>
      </c>
      <c r="P1071" s="80" t="s">
        <v>112</v>
      </c>
      <c r="Q1071" s="80">
        <v>7.5</v>
      </c>
      <c r="R1071" s="80">
        <v>45.052331000000002</v>
      </c>
      <c r="S1071" s="80">
        <v>118.90412999999999</v>
      </c>
      <c r="T1071" s="80">
        <v>1212750</v>
      </c>
      <c r="U1071" s="91">
        <f>Table1[[#This Row],[Distribution Amount (Dollars)]]/Table1[[#This Row],[NEWdatediff]]</f>
        <v>121275</v>
      </c>
      <c r="V1071" s="82" t="s">
        <v>319</v>
      </c>
      <c r="W1071" s="82" t="s">
        <v>71</v>
      </c>
      <c r="X1071" s="82" t="s">
        <v>72</v>
      </c>
      <c r="Y1071" s="82" t="s">
        <v>73</v>
      </c>
      <c r="Z1071" s="82">
        <v>1</v>
      </c>
      <c r="AB1071" s="82" t="s">
        <v>2093</v>
      </c>
      <c r="AD1071" s="82" t="s">
        <v>112</v>
      </c>
      <c r="AN1071" s="82" t="s">
        <v>76</v>
      </c>
      <c r="AO1071" s="82" t="s">
        <v>2094</v>
      </c>
      <c r="AP1071" s="82">
        <v>161700000</v>
      </c>
      <c r="AQ1071" s="82" t="s">
        <v>78</v>
      </c>
      <c r="AR1071" s="82" t="s">
        <v>4274</v>
      </c>
      <c r="AS1071" s="84">
        <v>42432</v>
      </c>
      <c r="AT1071" s="85">
        <v>2016</v>
      </c>
      <c r="AU1071" s="82" t="s">
        <v>4278</v>
      </c>
      <c r="AV1071" s="84">
        <v>45747</v>
      </c>
      <c r="AW1071" s="85">
        <v>2025</v>
      </c>
      <c r="AX1071" s="85">
        <f>Table1[[#This Row],[End TEST]]-Table1[[#This Row],[Start TEST]]</f>
        <v>9</v>
      </c>
      <c r="AY1071" s="85">
        <f>Table1[[#This Row],[TEST_Diff]]+1</f>
        <v>10</v>
      </c>
      <c r="AZ1071" s="92">
        <f>DATEDIF(Table1[[#This Row],[Start Year]],Table1[[#This Row],[End Year]],"d") / 365</f>
        <v>9.0821917808219172</v>
      </c>
    </row>
    <row r="1072" spans="1:52" x14ac:dyDescent="0.5">
      <c r="A1072" s="82">
        <v>102</v>
      </c>
      <c r="B1072" s="82" t="s">
        <v>2090</v>
      </c>
      <c r="D1072" s="90">
        <v>43371</v>
      </c>
      <c r="E1072" s="90" t="s">
        <v>2091</v>
      </c>
      <c r="F1072" s="90"/>
      <c r="G1072" s="82" t="s">
        <v>2091</v>
      </c>
      <c r="H1072" s="82" t="s">
        <v>2092</v>
      </c>
      <c r="I1072" s="80" t="s">
        <v>88</v>
      </c>
      <c r="J1072" s="80">
        <v>5</v>
      </c>
      <c r="K1072" s="80">
        <v>0</v>
      </c>
      <c r="P1072" s="80" t="s">
        <v>112</v>
      </c>
      <c r="Q1072" s="80">
        <v>7.5</v>
      </c>
      <c r="R1072" s="80">
        <v>45.052331000000002</v>
      </c>
      <c r="S1072" s="80">
        <v>118.90412999999999</v>
      </c>
      <c r="T1072" s="80">
        <v>606375</v>
      </c>
      <c r="U1072" s="91">
        <f>Table1[[#This Row],[Distribution Amount (Dollars)]]/Table1[[#This Row],[NEWdatediff]]</f>
        <v>60637.5</v>
      </c>
      <c r="V1072" s="82" t="s">
        <v>319</v>
      </c>
      <c r="W1072" s="82" t="s">
        <v>71</v>
      </c>
      <c r="X1072" s="82" t="s">
        <v>72</v>
      </c>
      <c r="Y1072" s="82" t="s">
        <v>73</v>
      </c>
      <c r="Z1072" s="82">
        <v>1</v>
      </c>
      <c r="AB1072" s="82" t="s">
        <v>2093</v>
      </c>
      <c r="AD1072" s="82" t="s">
        <v>112</v>
      </c>
      <c r="AN1072" s="82" t="s">
        <v>76</v>
      </c>
      <c r="AO1072" s="82" t="s">
        <v>2094</v>
      </c>
      <c r="AP1072" s="82">
        <v>161700000</v>
      </c>
      <c r="AQ1072" s="82" t="s">
        <v>78</v>
      </c>
      <c r="AR1072" s="82" t="s">
        <v>4274</v>
      </c>
      <c r="AS1072" s="84">
        <v>42432</v>
      </c>
      <c r="AT1072" s="85">
        <v>2016</v>
      </c>
      <c r="AU1072" s="82" t="s">
        <v>4278</v>
      </c>
      <c r="AV1072" s="84">
        <v>45747</v>
      </c>
      <c r="AW1072" s="85">
        <v>2025</v>
      </c>
      <c r="AX1072" s="85">
        <f>Table1[[#This Row],[End TEST]]-Table1[[#This Row],[Start TEST]]</f>
        <v>9</v>
      </c>
      <c r="AY1072" s="85">
        <f>Table1[[#This Row],[TEST_Diff]]+1</f>
        <v>10</v>
      </c>
      <c r="AZ1072" s="92">
        <f>DATEDIF(Table1[[#This Row],[Start Year]],Table1[[#This Row],[End Year]],"d") / 365</f>
        <v>9.0821917808219172</v>
      </c>
    </row>
    <row r="1073" spans="1:52" x14ac:dyDescent="0.5">
      <c r="A1073" s="82">
        <v>102</v>
      </c>
      <c r="B1073" s="82" t="s">
        <v>2090</v>
      </c>
      <c r="D1073" s="90">
        <v>43371</v>
      </c>
      <c r="E1073" s="90" t="s">
        <v>2091</v>
      </c>
      <c r="F1073" s="90"/>
      <c r="G1073" s="82" t="s">
        <v>2091</v>
      </c>
      <c r="H1073" s="82" t="s">
        <v>2092</v>
      </c>
      <c r="I1073" s="80" t="s">
        <v>97</v>
      </c>
      <c r="J1073" s="80">
        <v>30</v>
      </c>
      <c r="K1073" s="80">
        <v>0</v>
      </c>
      <c r="P1073" s="80" t="s">
        <v>112</v>
      </c>
      <c r="Q1073" s="80">
        <v>7.5</v>
      </c>
      <c r="R1073" s="80">
        <v>45.052331000000002</v>
      </c>
      <c r="S1073" s="80">
        <v>118.90412999999999</v>
      </c>
      <c r="T1073" s="80">
        <v>3638250</v>
      </c>
      <c r="U1073" s="91">
        <f>Table1[[#This Row],[Distribution Amount (Dollars)]]/Table1[[#This Row],[NEWdatediff]]</f>
        <v>363825</v>
      </c>
      <c r="V1073" s="82" t="s">
        <v>319</v>
      </c>
      <c r="W1073" s="82" t="s">
        <v>71</v>
      </c>
      <c r="X1073" s="82" t="s">
        <v>72</v>
      </c>
      <c r="Y1073" s="82" t="s">
        <v>73</v>
      </c>
      <c r="Z1073" s="82">
        <v>1</v>
      </c>
      <c r="AB1073" s="82" t="s">
        <v>2093</v>
      </c>
      <c r="AD1073" s="82" t="s">
        <v>112</v>
      </c>
      <c r="AN1073" s="82" t="s">
        <v>76</v>
      </c>
      <c r="AO1073" s="82" t="s">
        <v>2094</v>
      </c>
      <c r="AP1073" s="82">
        <v>161700000</v>
      </c>
      <c r="AQ1073" s="82" t="s">
        <v>78</v>
      </c>
      <c r="AR1073" s="82" t="s">
        <v>4274</v>
      </c>
      <c r="AS1073" s="84">
        <v>42432</v>
      </c>
      <c r="AT1073" s="85">
        <v>2016</v>
      </c>
      <c r="AU1073" s="82" t="s">
        <v>4278</v>
      </c>
      <c r="AV1073" s="84">
        <v>45747</v>
      </c>
      <c r="AW1073" s="85">
        <v>2025</v>
      </c>
      <c r="AX1073" s="85">
        <f>Table1[[#This Row],[End TEST]]-Table1[[#This Row],[Start TEST]]</f>
        <v>9</v>
      </c>
      <c r="AY1073" s="85">
        <f>Table1[[#This Row],[TEST_Diff]]+1</f>
        <v>10</v>
      </c>
      <c r="AZ1073" s="92">
        <f>DATEDIF(Table1[[#This Row],[Start Year]],Table1[[#This Row],[End Year]],"d") / 365</f>
        <v>9.0821917808219172</v>
      </c>
    </row>
    <row r="1074" spans="1:52" x14ac:dyDescent="0.5">
      <c r="A1074" s="82">
        <v>102</v>
      </c>
      <c r="B1074" s="82" t="s">
        <v>2090</v>
      </c>
      <c r="D1074" s="90">
        <v>43371</v>
      </c>
      <c r="E1074" s="90" t="s">
        <v>2091</v>
      </c>
      <c r="F1074" s="90"/>
      <c r="G1074" s="82" t="s">
        <v>2091</v>
      </c>
      <c r="H1074" s="82" t="s">
        <v>2092</v>
      </c>
      <c r="I1074" s="80" t="s">
        <v>67</v>
      </c>
      <c r="J1074" s="80">
        <v>10</v>
      </c>
      <c r="K1074" s="80">
        <v>0</v>
      </c>
      <c r="P1074" s="80" t="s">
        <v>112</v>
      </c>
      <c r="Q1074" s="80">
        <v>7.5</v>
      </c>
      <c r="R1074" s="80">
        <v>45.052331000000002</v>
      </c>
      <c r="S1074" s="80">
        <v>118.90412999999999</v>
      </c>
      <c r="T1074" s="80">
        <v>1212750</v>
      </c>
      <c r="U1074" s="91">
        <f>Table1[[#This Row],[Distribution Amount (Dollars)]]/Table1[[#This Row],[NEWdatediff]]</f>
        <v>121275</v>
      </c>
      <c r="V1074" s="82" t="s">
        <v>319</v>
      </c>
      <c r="W1074" s="82" t="s">
        <v>71</v>
      </c>
      <c r="X1074" s="82" t="s">
        <v>72</v>
      </c>
      <c r="Y1074" s="82" t="s">
        <v>73</v>
      </c>
      <c r="Z1074" s="82">
        <v>1</v>
      </c>
      <c r="AB1074" s="82" t="s">
        <v>2093</v>
      </c>
      <c r="AD1074" s="82" t="s">
        <v>112</v>
      </c>
      <c r="AN1074" s="82" t="s">
        <v>76</v>
      </c>
      <c r="AO1074" s="82" t="s">
        <v>2094</v>
      </c>
      <c r="AP1074" s="82">
        <v>161700000</v>
      </c>
      <c r="AQ1074" s="82" t="s">
        <v>78</v>
      </c>
      <c r="AR1074" s="82" t="s">
        <v>4274</v>
      </c>
      <c r="AS1074" s="84">
        <v>42432</v>
      </c>
      <c r="AT1074" s="85">
        <v>2016</v>
      </c>
      <c r="AU1074" s="82" t="s">
        <v>4278</v>
      </c>
      <c r="AV1074" s="84">
        <v>45747</v>
      </c>
      <c r="AW1074" s="85">
        <v>2025</v>
      </c>
      <c r="AX1074" s="85">
        <f>Table1[[#This Row],[End TEST]]-Table1[[#This Row],[Start TEST]]</f>
        <v>9</v>
      </c>
      <c r="AY1074" s="85">
        <f>Table1[[#This Row],[TEST_Diff]]+1</f>
        <v>10</v>
      </c>
      <c r="AZ1074" s="92">
        <f>DATEDIF(Table1[[#This Row],[Start Year]],Table1[[#This Row],[End Year]],"d") / 365</f>
        <v>9.0821917808219172</v>
      </c>
    </row>
    <row r="1075" spans="1:52" x14ac:dyDescent="0.5">
      <c r="A1075" s="82">
        <v>102</v>
      </c>
      <c r="B1075" s="82" t="s">
        <v>2090</v>
      </c>
      <c r="D1075" s="90">
        <v>43371</v>
      </c>
      <c r="E1075" s="90" t="s">
        <v>2091</v>
      </c>
      <c r="F1075" s="90"/>
      <c r="G1075" s="82" t="s">
        <v>2091</v>
      </c>
      <c r="H1075" s="82" t="s">
        <v>2092</v>
      </c>
      <c r="I1075" s="80" t="s">
        <v>128</v>
      </c>
      <c r="J1075" s="80">
        <v>35</v>
      </c>
      <c r="K1075" s="80">
        <v>0</v>
      </c>
      <c r="P1075" s="80" t="s">
        <v>84</v>
      </c>
      <c r="Q1075" s="80">
        <v>15</v>
      </c>
      <c r="R1075" s="80">
        <v>-15.623037</v>
      </c>
      <c r="S1075" s="80">
        <v>-59.0625</v>
      </c>
      <c r="T1075" s="80">
        <v>8489250</v>
      </c>
      <c r="U1075" s="91">
        <f>Table1[[#This Row],[Distribution Amount (Dollars)]]/Table1[[#This Row],[NEWdatediff]]</f>
        <v>848925</v>
      </c>
      <c r="V1075" s="82" t="s">
        <v>319</v>
      </c>
      <c r="W1075" s="82" t="s">
        <v>71</v>
      </c>
      <c r="X1075" s="82" t="s">
        <v>72</v>
      </c>
      <c r="Y1075" s="82" t="s">
        <v>73</v>
      </c>
      <c r="Z1075" s="82">
        <v>1</v>
      </c>
      <c r="AB1075" s="82" t="s">
        <v>2093</v>
      </c>
      <c r="AD1075" s="82" t="s">
        <v>84</v>
      </c>
      <c r="AN1075" s="82" t="s">
        <v>76</v>
      </c>
      <c r="AO1075" s="82" t="s">
        <v>2094</v>
      </c>
      <c r="AP1075" s="82">
        <v>161700000</v>
      </c>
      <c r="AQ1075" s="82" t="s">
        <v>78</v>
      </c>
      <c r="AR1075" s="82" t="s">
        <v>4274</v>
      </c>
      <c r="AS1075" s="84">
        <v>42432</v>
      </c>
      <c r="AT1075" s="85">
        <v>2016</v>
      </c>
      <c r="AU1075" s="82" t="s">
        <v>4278</v>
      </c>
      <c r="AV1075" s="84">
        <v>45747</v>
      </c>
      <c r="AW1075" s="85">
        <v>2025</v>
      </c>
      <c r="AX1075" s="85">
        <f>Table1[[#This Row],[End TEST]]-Table1[[#This Row],[Start TEST]]</f>
        <v>9</v>
      </c>
      <c r="AY1075" s="85">
        <f>Table1[[#This Row],[TEST_Diff]]+1</f>
        <v>10</v>
      </c>
      <c r="AZ1075" s="92">
        <f>DATEDIF(Table1[[#This Row],[Start Year]],Table1[[#This Row],[End Year]],"d") / 365</f>
        <v>9.0821917808219172</v>
      </c>
    </row>
    <row r="1076" spans="1:52" x14ac:dyDescent="0.5">
      <c r="A1076" s="82">
        <v>102</v>
      </c>
      <c r="B1076" s="82" t="s">
        <v>2090</v>
      </c>
      <c r="D1076" s="90">
        <v>43371</v>
      </c>
      <c r="E1076" s="90" t="s">
        <v>2091</v>
      </c>
      <c r="F1076" s="90"/>
      <c r="G1076" s="82" t="s">
        <v>2091</v>
      </c>
      <c r="H1076" s="82" t="s">
        <v>2092</v>
      </c>
      <c r="I1076" s="80" t="s">
        <v>102</v>
      </c>
      <c r="J1076" s="80">
        <v>10</v>
      </c>
      <c r="K1076" s="80">
        <v>0</v>
      </c>
      <c r="P1076" s="80" t="s">
        <v>84</v>
      </c>
      <c r="Q1076" s="80">
        <v>15</v>
      </c>
      <c r="R1076" s="80">
        <v>-15.623037</v>
      </c>
      <c r="S1076" s="80">
        <v>-59.0625</v>
      </c>
      <c r="T1076" s="80">
        <v>2425500</v>
      </c>
      <c r="U1076" s="91">
        <f>Table1[[#This Row],[Distribution Amount (Dollars)]]/Table1[[#This Row],[NEWdatediff]]</f>
        <v>242550</v>
      </c>
      <c r="V1076" s="82" t="s">
        <v>319</v>
      </c>
      <c r="W1076" s="82" t="s">
        <v>71</v>
      </c>
      <c r="X1076" s="82" t="s">
        <v>72</v>
      </c>
      <c r="Y1076" s="82" t="s">
        <v>73</v>
      </c>
      <c r="Z1076" s="82">
        <v>1</v>
      </c>
      <c r="AB1076" s="82" t="s">
        <v>2093</v>
      </c>
      <c r="AD1076" s="82" t="s">
        <v>84</v>
      </c>
      <c r="AN1076" s="82" t="s">
        <v>76</v>
      </c>
      <c r="AO1076" s="82" t="s">
        <v>2094</v>
      </c>
      <c r="AP1076" s="82">
        <v>161700000</v>
      </c>
      <c r="AQ1076" s="82" t="s">
        <v>78</v>
      </c>
      <c r="AR1076" s="82" t="s">
        <v>4274</v>
      </c>
      <c r="AS1076" s="84">
        <v>42432</v>
      </c>
      <c r="AT1076" s="85">
        <v>2016</v>
      </c>
      <c r="AU1076" s="82" t="s">
        <v>4278</v>
      </c>
      <c r="AV1076" s="84">
        <v>45747</v>
      </c>
      <c r="AW1076" s="85">
        <v>2025</v>
      </c>
      <c r="AX1076" s="85">
        <f>Table1[[#This Row],[End TEST]]-Table1[[#This Row],[Start TEST]]</f>
        <v>9</v>
      </c>
      <c r="AY1076" s="85">
        <f>Table1[[#This Row],[TEST_Diff]]+1</f>
        <v>10</v>
      </c>
      <c r="AZ1076" s="92">
        <f>DATEDIF(Table1[[#This Row],[Start Year]],Table1[[#This Row],[End Year]],"d") / 365</f>
        <v>9.0821917808219172</v>
      </c>
    </row>
    <row r="1077" spans="1:52" x14ac:dyDescent="0.5">
      <c r="A1077" s="82">
        <v>102</v>
      </c>
      <c r="B1077" s="82" t="s">
        <v>2090</v>
      </c>
      <c r="D1077" s="90">
        <v>43371</v>
      </c>
      <c r="E1077" s="90" t="s">
        <v>2091</v>
      </c>
      <c r="F1077" s="90"/>
      <c r="G1077" s="82" t="s">
        <v>2091</v>
      </c>
      <c r="H1077" s="82" t="s">
        <v>2092</v>
      </c>
      <c r="I1077" s="80" t="s">
        <v>98</v>
      </c>
      <c r="J1077" s="80">
        <v>10</v>
      </c>
      <c r="K1077" s="80">
        <v>0</v>
      </c>
      <c r="P1077" s="80" t="s">
        <v>84</v>
      </c>
      <c r="Q1077" s="80">
        <v>15</v>
      </c>
      <c r="R1077" s="80">
        <v>-15.623037</v>
      </c>
      <c r="S1077" s="80">
        <v>-59.0625</v>
      </c>
      <c r="T1077" s="80">
        <v>2425500</v>
      </c>
      <c r="U1077" s="91">
        <f>Table1[[#This Row],[Distribution Amount (Dollars)]]/Table1[[#This Row],[NEWdatediff]]</f>
        <v>242550</v>
      </c>
      <c r="V1077" s="82" t="s">
        <v>319</v>
      </c>
      <c r="W1077" s="82" t="s">
        <v>71</v>
      </c>
      <c r="X1077" s="82" t="s">
        <v>72</v>
      </c>
      <c r="Y1077" s="82" t="s">
        <v>73</v>
      </c>
      <c r="Z1077" s="82">
        <v>1</v>
      </c>
      <c r="AB1077" s="82" t="s">
        <v>2093</v>
      </c>
      <c r="AD1077" s="82" t="s">
        <v>84</v>
      </c>
      <c r="AN1077" s="82" t="s">
        <v>76</v>
      </c>
      <c r="AO1077" s="82" t="s">
        <v>2094</v>
      </c>
      <c r="AP1077" s="82">
        <v>161700000</v>
      </c>
      <c r="AQ1077" s="82" t="s">
        <v>78</v>
      </c>
      <c r="AR1077" s="82" t="s">
        <v>4274</v>
      </c>
      <c r="AS1077" s="84">
        <v>42432</v>
      </c>
      <c r="AT1077" s="85">
        <v>2016</v>
      </c>
      <c r="AU1077" s="82" t="s">
        <v>4278</v>
      </c>
      <c r="AV1077" s="84">
        <v>45747</v>
      </c>
      <c r="AW1077" s="85">
        <v>2025</v>
      </c>
      <c r="AX1077" s="85">
        <f>Table1[[#This Row],[End TEST]]-Table1[[#This Row],[Start TEST]]</f>
        <v>9</v>
      </c>
      <c r="AY1077" s="85">
        <f>Table1[[#This Row],[TEST_Diff]]+1</f>
        <v>10</v>
      </c>
      <c r="AZ1077" s="92">
        <f>DATEDIF(Table1[[#This Row],[Start Year]],Table1[[#This Row],[End Year]],"d") / 365</f>
        <v>9.0821917808219172</v>
      </c>
    </row>
    <row r="1078" spans="1:52" x14ac:dyDescent="0.5">
      <c r="A1078" s="82">
        <v>102</v>
      </c>
      <c r="B1078" s="82" t="s">
        <v>2090</v>
      </c>
      <c r="D1078" s="90">
        <v>43371</v>
      </c>
      <c r="E1078" s="90" t="s">
        <v>2091</v>
      </c>
      <c r="F1078" s="90"/>
      <c r="G1078" s="82" t="s">
        <v>2091</v>
      </c>
      <c r="H1078" s="82" t="s">
        <v>2092</v>
      </c>
      <c r="I1078" s="80" t="s">
        <v>88</v>
      </c>
      <c r="J1078" s="80">
        <v>5</v>
      </c>
      <c r="K1078" s="80">
        <v>0</v>
      </c>
      <c r="P1078" s="80" t="s">
        <v>84</v>
      </c>
      <c r="Q1078" s="80">
        <v>15</v>
      </c>
      <c r="R1078" s="80">
        <v>-15.623037</v>
      </c>
      <c r="S1078" s="80">
        <v>-59.0625</v>
      </c>
      <c r="T1078" s="80">
        <v>1212750</v>
      </c>
      <c r="U1078" s="91">
        <f>Table1[[#This Row],[Distribution Amount (Dollars)]]/Table1[[#This Row],[NEWdatediff]]</f>
        <v>121275</v>
      </c>
      <c r="V1078" s="82" t="s">
        <v>319</v>
      </c>
      <c r="W1078" s="82" t="s">
        <v>71</v>
      </c>
      <c r="X1078" s="82" t="s">
        <v>72</v>
      </c>
      <c r="Y1078" s="82" t="s">
        <v>73</v>
      </c>
      <c r="Z1078" s="82">
        <v>1</v>
      </c>
      <c r="AB1078" s="82" t="s">
        <v>2093</v>
      </c>
      <c r="AD1078" s="82" t="s">
        <v>84</v>
      </c>
      <c r="AN1078" s="82" t="s">
        <v>76</v>
      </c>
      <c r="AO1078" s="82" t="s">
        <v>2094</v>
      </c>
      <c r="AP1078" s="82">
        <v>161700000</v>
      </c>
      <c r="AQ1078" s="82" t="s">
        <v>78</v>
      </c>
      <c r="AR1078" s="82" t="s">
        <v>4274</v>
      </c>
      <c r="AS1078" s="84">
        <v>42432</v>
      </c>
      <c r="AT1078" s="85">
        <v>2016</v>
      </c>
      <c r="AU1078" s="82" t="s">
        <v>4278</v>
      </c>
      <c r="AV1078" s="84">
        <v>45747</v>
      </c>
      <c r="AW1078" s="85">
        <v>2025</v>
      </c>
      <c r="AX1078" s="85">
        <f>Table1[[#This Row],[End TEST]]-Table1[[#This Row],[Start TEST]]</f>
        <v>9</v>
      </c>
      <c r="AY1078" s="85">
        <f>Table1[[#This Row],[TEST_Diff]]+1</f>
        <v>10</v>
      </c>
      <c r="AZ1078" s="92">
        <f>DATEDIF(Table1[[#This Row],[Start Year]],Table1[[#This Row],[End Year]],"d") / 365</f>
        <v>9.0821917808219172</v>
      </c>
    </row>
    <row r="1079" spans="1:52" x14ac:dyDescent="0.5">
      <c r="A1079" s="82">
        <v>102</v>
      </c>
      <c r="B1079" s="82" t="s">
        <v>2090</v>
      </c>
      <c r="D1079" s="90">
        <v>43371</v>
      </c>
      <c r="E1079" s="90" t="s">
        <v>2091</v>
      </c>
      <c r="F1079" s="90"/>
      <c r="G1079" s="82" t="s">
        <v>2091</v>
      </c>
      <c r="H1079" s="82" t="s">
        <v>2092</v>
      </c>
      <c r="I1079" s="80" t="s">
        <v>97</v>
      </c>
      <c r="J1079" s="80">
        <v>30</v>
      </c>
      <c r="K1079" s="80">
        <v>0</v>
      </c>
      <c r="P1079" s="80" t="s">
        <v>84</v>
      </c>
      <c r="Q1079" s="80">
        <v>15</v>
      </c>
      <c r="R1079" s="80">
        <v>-15.623037</v>
      </c>
      <c r="S1079" s="80">
        <v>-59.0625</v>
      </c>
      <c r="T1079" s="80">
        <v>7276500</v>
      </c>
      <c r="U1079" s="91">
        <f>Table1[[#This Row],[Distribution Amount (Dollars)]]/Table1[[#This Row],[NEWdatediff]]</f>
        <v>727650</v>
      </c>
      <c r="V1079" s="82" t="s">
        <v>319</v>
      </c>
      <c r="W1079" s="82" t="s">
        <v>71</v>
      </c>
      <c r="X1079" s="82" t="s">
        <v>72</v>
      </c>
      <c r="Y1079" s="82" t="s">
        <v>73</v>
      </c>
      <c r="Z1079" s="82">
        <v>1</v>
      </c>
      <c r="AB1079" s="82" t="s">
        <v>2093</v>
      </c>
      <c r="AD1079" s="82" t="s">
        <v>84</v>
      </c>
      <c r="AN1079" s="82" t="s">
        <v>76</v>
      </c>
      <c r="AO1079" s="82" t="s">
        <v>2094</v>
      </c>
      <c r="AP1079" s="82">
        <v>161700000</v>
      </c>
      <c r="AQ1079" s="82" t="s">
        <v>78</v>
      </c>
      <c r="AR1079" s="82" t="s">
        <v>4274</v>
      </c>
      <c r="AS1079" s="84">
        <v>42432</v>
      </c>
      <c r="AT1079" s="85">
        <v>2016</v>
      </c>
      <c r="AU1079" s="82" t="s">
        <v>4278</v>
      </c>
      <c r="AV1079" s="84">
        <v>45747</v>
      </c>
      <c r="AW1079" s="85">
        <v>2025</v>
      </c>
      <c r="AX1079" s="85">
        <f>Table1[[#This Row],[End TEST]]-Table1[[#This Row],[Start TEST]]</f>
        <v>9</v>
      </c>
      <c r="AY1079" s="85">
        <f>Table1[[#This Row],[TEST_Diff]]+1</f>
        <v>10</v>
      </c>
      <c r="AZ1079" s="92">
        <f>DATEDIF(Table1[[#This Row],[Start Year]],Table1[[#This Row],[End Year]],"d") / 365</f>
        <v>9.0821917808219172</v>
      </c>
    </row>
    <row r="1080" spans="1:52" x14ac:dyDescent="0.5">
      <c r="A1080" s="82">
        <v>102</v>
      </c>
      <c r="B1080" s="82" t="s">
        <v>2090</v>
      </c>
      <c r="D1080" s="90">
        <v>43371</v>
      </c>
      <c r="E1080" s="90" t="s">
        <v>2091</v>
      </c>
      <c r="F1080" s="90"/>
      <c r="G1080" s="82" t="s">
        <v>2091</v>
      </c>
      <c r="H1080" s="82" t="s">
        <v>2092</v>
      </c>
      <c r="I1080" s="80" t="s">
        <v>67</v>
      </c>
      <c r="J1080" s="80">
        <v>10</v>
      </c>
      <c r="K1080" s="80">
        <v>0</v>
      </c>
      <c r="P1080" s="80" t="s">
        <v>84</v>
      </c>
      <c r="Q1080" s="80">
        <v>15</v>
      </c>
      <c r="R1080" s="80">
        <v>-15.623037</v>
      </c>
      <c r="S1080" s="80">
        <v>-59.0625</v>
      </c>
      <c r="T1080" s="80">
        <v>2425500</v>
      </c>
      <c r="U1080" s="91">
        <f>Table1[[#This Row],[Distribution Amount (Dollars)]]/Table1[[#This Row],[NEWdatediff]]</f>
        <v>242550</v>
      </c>
      <c r="V1080" s="82" t="s">
        <v>319</v>
      </c>
      <c r="W1080" s="82" t="s">
        <v>71</v>
      </c>
      <c r="X1080" s="82" t="s">
        <v>72</v>
      </c>
      <c r="Y1080" s="82" t="s">
        <v>73</v>
      </c>
      <c r="Z1080" s="82">
        <v>1</v>
      </c>
      <c r="AB1080" s="82" t="s">
        <v>2093</v>
      </c>
      <c r="AD1080" s="82" t="s">
        <v>84</v>
      </c>
      <c r="AN1080" s="82" t="s">
        <v>76</v>
      </c>
      <c r="AO1080" s="82" t="s">
        <v>2094</v>
      </c>
      <c r="AP1080" s="82">
        <v>161700000</v>
      </c>
      <c r="AQ1080" s="82" t="s">
        <v>78</v>
      </c>
      <c r="AR1080" s="82" t="s">
        <v>4274</v>
      </c>
      <c r="AS1080" s="84">
        <v>42432</v>
      </c>
      <c r="AT1080" s="85">
        <v>2016</v>
      </c>
      <c r="AU1080" s="82" t="s">
        <v>4278</v>
      </c>
      <c r="AV1080" s="84">
        <v>45747</v>
      </c>
      <c r="AW1080" s="85">
        <v>2025</v>
      </c>
      <c r="AX1080" s="85">
        <f>Table1[[#This Row],[End TEST]]-Table1[[#This Row],[Start TEST]]</f>
        <v>9</v>
      </c>
      <c r="AY1080" s="85">
        <f>Table1[[#This Row],[TEST_Diff]]+1</f>
        <v>10</v>
      </c>
      <c r="AZ1080" s="92">
        <f>DATEDIF(Table1[[#This Row],[Start Year]],Table1[[#This Row],[End Year]],"d") / 365</f>
        <v>9.0821917808219172</v>
      </c>
    </row>
    <row r="1081" spans="1:52" x14ac:dyDescent="0.5">
      <c r="A1081" s="82">
        <v>102</v>
      </c>
      <c r="B1081" s="82" t="s">
        <v>2090</v>
      </c>
      <c r="D1081" s="90">
        <v>43371</v>
      </c>
      <c r="E1081" s="90" t="s">
        <v>2091</v>
      </c>
      <c r="F1081" s="90"/>
      <c r="G1081" s="82" t="s">
        <v>2091</v>
      </c>
      <c r="H1081" s="82" t="s">
        <v>2092</v>
      </c>
      <c r="I1081" s="80" t="s">
        <v>128</v>
      </c>
      <c r="J1081" s="80">
        <v>35</v>
      </c>
      <c r="K1081" s="80">
        <v>0</v>
      </c>
      <c r="P1081" s="80" t="s">
        <v>111</v>
      </c>
      <c r="Q1081" s="80">
        <v>7.5</v>
      </c>
      <c r="R1081" s="80">
        <v>43.890490999999997</v>
      </c>
      <c r="S1081" s="80">
        <v>71.138231000000005</v>
      </c>
      <c r="T1081" s="80">
        <v>4244625</v>
      </c>
      <c r="U1081" s="91">
        <f>Table1[[#This Row],[Distribution Amount (Dollars)]]/Table1[[#This Row],[NEWdatediff]]</f>
        <v>424462.5</v>
      </c>
      <c r="V1081" s="82" t="s">
        <v>319</v>
      </c>
      <c r="W1081" s="82" t="s">
        <v>71</v>
      </c>
      <c r="X1081" s="82" t="s">
        <v>72</v>
      </c>
      <c r="Y1081" s="82" t="s">
        <v>73</v>
      </c>
      <c r="Z1081" s="82">
        <v>1</v>
      </c>
      <c r="AB1081" s="82" t="s">
        <v>2093</v>
      </c>
      <c r="AD1081" s="82" t="s">
        <v>69</v>
      </c>
      <c r="AN1081" s="82" t="s">
        <v>76</v>
      </c>
      <c r="AO1081" s="82" t="s">
        <v>2094</v>
      </c>
      <c r="AP1081" s="82">
        <v>161700000</v>
      </c>
      <c r="AQ1081" s="82" t="s">
        <v>78</v>
      </c>
      <c r="AR1081" s="82" t="s">
        <v>4274</v>
      </c>
      <c r="AS1081" s="84">
        <v>42432</v>
      </c>
      <c r="AT1081" s="85">
        <v>2016</v>
      </c>
      <c r="AU1081" s="82" t="s">
        <v>4278</v>
      </c>
      <c r="AV1081" s="84">
        <v>45747</v>
      </c>
      <c r="AW1081" s="85">
        <v>2025</v>
      </c>
      <c r="AX1081" s="85">
        <f>Table1[[#This Row],[End TEST]]-Table1[[#This Row],[Start TEST]]</f>
        <v>9</v>
      </c>
      <c r="AY1081" s="85">
        <f>Table1[[#This Row],[TEST_Diff]]+1</f>
        <v>10</v>
      </c>
      <c r="AZ1081" s="92">
        <f>DATEDIF(Table1[[#This Row],[Start Year]],Table1[[#This Row],[End Year]],"d") / 365</f>
        <v>9.0821917808219172</v>
      </c>
    </row>
    <row r="1082" spans="1:52" x14ac:dyDescent="0.5">
      <c r="A1082" s="82">
        <v>102</v>
      </c>
      <c r="B1082" s="82" t="s">
        <v>2090</v>
      </c>
      <c r="D1082" s="90">
        <v>43371</v>
      </c>
      <c r="E1082" s="90" t="s">
        <v>2091</v>
      </c>
      <c r="F1082" s="90"/>
      <c r="G1082" s="82" t="s">
        <v>2091</v>
      </c>
      <c r="H1082" s="82" t="s">
        <v>2092</v>
      </c>
      <c r="I1082" s="80" t="s">
        <v>102</v>
      </c>
      <c r="J1082" s="80">
        <v>10</v>
      </c>
      <c r="K1082" s="80">
        <v>0</v>
      </c>
      <c r="P1082" s="80" t="s">
        <v>111</v>
      </c>
      <c r="Q1082" s="80">
        <v>7.5</v>
      </c>
      <c r="R1082" s="80">
        <v>43.890490999999997</v>
      </c>
      <c r="S1082" s="80">
        <v>71.138231000000005</v>
      </c>
      <c r="T1082" s="80">
        <v>1212750</v>
      </c>
      <c r="U1082" s="91">
        <f>Table1[[#This Row],[Distribution Amount (Dollars)]]/Table1[[#This Row],[NEWdatediff]]</f>
        <v>121275</v>
      </c>
      <c r="V1082" s="82" t="s">
        <v>319</v>
      </c>
      <c r="W1082" s="82" t="s">
        <v>71</v>
      </c>
      <c r="X1082" s="82" t="s">
        <v>72</v>
      </c>
      <c r="Y1082" s="82" t="s">
        <v>73</v>
      </c>
      <c r="Z1082" s="82">
        <v>1</v>
      </c>
      <c r="AB1082" s="82" t="s">
        <v>2093</v>
      </c>
      <c r="AD1082" s="82" t="s">
        <v>69</v>
      </c>
      <c r="AN1082" s="82" t="s">
        <v>76</v>
      </c>
      <c r="AO1082" s="82" t="s">
        <v>2094</v>
      </c>
      <c r="AP1082" s="82">
        <v>161700000</v>
      </c>
      <c r="AQ1082" s="82" t="s">
        <v>78</v>
      </c>
      <c r="AR1082" s="82" t="s">
        <v>4274</v>
      </c>
      <c r="AS1082" s="84">
        <v>42432</v>
      </c>
      <c r="AT1082" s="85">
        <v>2016</v>
      </c>
      <c r="AU1082" s="82" t="s">
        <v>4278</v>
      </c>
      <c r="AV1082" s="84">
        <v>45747</v>
      </c>
      <c r="AW1082" s="85">
        <v>2025</v>
      </c>
      <c r="AX1082" s="85">
        <f>Table1[[#This Row],[End TEST]]-Table1[[#This Row],[Start TEST]]</f>
        <v>9</v>
      </c>
      <c r="AY1082" s="85">
        <f>Table1[[#This Row],[TEST_Diff]]+1</f>
        <v>10</v>
      </c>
      <c r="AZ1082" s="92">
        <f>DATEDIF(Table1[[#This Row],[Start Year]],Table1[[#This Row],[End Year]],"d") / 365</f>
        <v>9.0821917808219172</v>
      </c>
    </row>
    <row r="1083" spans="1:52" x14ac:dyDescent="0.5">
      <c r="A1083" s="82">
        <v>102</v>
      </c>
      <c r="B1083" s="82" t="s">
        <v>2090</v>
      </c>
      <c r="D1083" s="90">
        <v>43371</v>
      </c>
      <c r="E1083" s="90" t="s">
        <v>2091</v>
      </c>
      <c r="F1083" s="90"/>
      <c r="G1083" s="82" t="s">
        <v>2091</v>
      </c>
      <c r="H1083" s="82" t="s">
        <v>2092</v>
      </c>
      <c r="I1083" s="80" t="s">
        <v>98</v>
      </c>
      <c r="J1083" s="80">
        <v>10</v>
      </c>
      <c r="K1083" s="80">
        <v>0</v>
      </c>
      <c r="P1083" s="80" t="s">
        <v>111</v>
      </c>
      <c r="Q1083" s="80">
        <v>7.5</v>
      </c>
      <c r="R1083" s="80">
        <v>43.890490999999997</v>
      </c>
      <c r="S1083" s="80">
        <v>71.138231000000005</v>
      </c>
      <c r="T1083" s="80">
        <v>1212750</v>
      </c>
      <c r="U1083" s="91">
        <f>Table1[[#This Row],[Distribution Amount (Dollars)]]/Table1[[#This Row],[NEWdatediff]]</f>
        <v>121275</v>
      </c>
      <c r="V1083" s="82" t="s">
        <v>319</v>
      </c>
      <c r="W1083" s="82" t="s">
        <v>71</v>
      </c>
      <c r="X1083" s="82" t="s">
        <v>72</v>
      </c>
      <c r="Y1083" s="82" t="s">
        <v>73</v>
      </c>
      <c r="Z1083" s="82">
        <v>1</v>
      </c>
      <c r="AB1083" s="82" t="s">
        <v>2093</v>
      </c>
      <c r="AD1083" s="82" t="s">
        <v>69</v>
      </c>
      <c r="AN1083" s="82" t="s">
        <v>76</v>
      </c>
      <c r="AO1083" s="82" t="s">
        <v>2094</v>
      </c>
      <c r="AP1083" s="82">
        <v>161700000</v>
      </c>
      <c r="AQ1083" s="82" t="s">
        <v>78</v>
      </c>
      <c r="AR1083" s="82" t="s">
        <v>4274</v>
      </c>
      <c r="AS1083" s="84">
        <v>42432</v>
      </c>
      <c r="AT1083" s="85">
        <v>2016</v>
      </c>
      <c r="AU1083" s="82" t="s">
        <v>4278</v>
      </c>
      <c r="AV1083" s="84">
        <v>45747</v>
      </c>
      <c r="AW1083" s="85">
        <v>2025</v>
      </c>
      <c r="AX1083" s="85">
        <f>Table1[[#This Row],[End TEST]]-Table1[[#This Row],[Start TEST]]</f>
        <v>9</v>
      </c>
      <c r="AY1083" s="85">
        <f>Table1[[#This Row],[TEST_Diff]]+1</f>
        <v>10</v>
      </c>
      <c r="AZ1083" s="92">
        <f>DATEDIF(Table1[[#This Row],[Start Year]],Table1[[#This Row],[End Year]],"d") / 365</f>
        <v>9.0821917808219172</v>
      </c>
    </row>
    <row r="1084" spans="1:52" x14ac:dyDescent="0.5">
      <c r="A1084" s="82">
        <v>102</v>
      </c>
      <c r="B1084" s="82" t="s">
        <v>2090</v>
      </c>
      <c r="D1084" s="90">
        <v>43371</v>
      </c>
      <c r="E1084" s="90" t="s">
        <v>2091</v>
      </c>
      <c r="F1084" s="90"/>
      <c r="G1084" s="82" t="s">
        <v>2091</v>
      </c>
      <c r="H1084" s="82" t="s">
        <v>2092</v>
      </c>
      <c r="I1084" s="80" t="s">
        <v>88</v>
      </c>
      <c r="J1084" s="80">
        <v>5</v>
      </c>
      <c r="K1084" s="80">
        <v>0</v>
      </c>
      <c r="P1084" s="80" t="s">
        <v>111</v>
      </c>
      <c r="Q1084" s="80">
        <v>7.5</v>
      </c>
      <c r="R1084" s="80">
        <v>43.890490999999997</v>
      </c>
      <c r="S1084" s="80">
        <v>71.138231000000005</v>
      </c>
      <c r="T1084" s="80">
        <v>606375</v>
      </c>
      <c r="U1084" s="91">
        <f>Table1[[#This Row],[Distribution Amount (Dollars)]]/Table1[[#This Row],[NEWdatediff]]</f>
        <v>60637.5</v>
      </c>
      <c r="V1084" s="82" t="s">
        <v>319</v>
      </c>
      <c r="W1084" s="82" t="s">
        <v>71</v>
      </c>
      <c r="X1084" s="82" t="s">
        <v>72</v>
      </c>
      <c r="Y1084" s="82" t="s">
        <v>73</v>
      </c>
      <c r="Z1084" s="82">
        <v>1</v>
      </c>
      <c r="AB1084" s="82" t="s">
        <v>2093</v>
      </c>
      <c r="AD1084" s="82" t="s">
        <v>69</v>
      </c>
      <c r="AN1084" s="82" t="s">
        <v>76</v>
      </c>
      <c r="AO1084" s="82" t="s">
        <v>2094</v>
      </c>
      <c r="AP1084" s="82">
        <v>161700000</v>
      </c>
      <c r="AQ1084" s="82" t="s">
        <v>78</v>
      </c>
      <c r="AR1084" s="82" t="s">
        <v>4274</v>
      </c>
      <c r="AS1084" s="84">
        <v>42432</v>
      </c>
      <c r="AT1084" s="85">
        <v>2016</v>
      </c>
      <c r="AU1084" s="82" t="s">
        <v>4278</v>
      </c>
      <c r="AV1084" s="84">
        <v>45747</v>
      </c>
      <c r="AW1084" s="85">
        <v>2025</v>
      </c>
      <c r="AX1084" s="85">
        <f>Table1[[#This Row],[End TEST]]-Table1[[#This Row],[Start TEST]]</f>
        <v>9</v>
      </c>
      <c r="AY1084" s="85">
        <f>Table1[[#This Row],[TEST_Diff]]+1</f>
        <v>10</v>
      </c>
      <c r="AZ1084" s="92">
        <f>DATEDIF(Table1[[#This Row],[Start Year]],Table1[[#This Row],[End Year]],"d") / 365</f>
        <v>9.0821917808219172</v>
      </c>
    </row>
    <row r="1085" spans="1:52" x14ac:dyDescent="0.5">
      <c r="A1085" s="82">
        <v>102</v>
      </c>
      <c r="B1085" s="82" t="s">
        <v>2090</v>
      </c>
      <c r="D1085" s="90">
        <v>43371</v>
      </c>
      <c r="E1085" s="90" t="s">
        <v>2091</v>
      </c>
      <c r="F1085" s="90"/>
      <c r="G1085" s="82" t="s">
        <v>2091</v>
      </c>
      <c r="H1085" s="82" t="s">
        <v>2092</v>
      </c>
      <c r="I1085" s="80" t="s">
        <v>97</v>
      </c>
      <c r="J1085" s="80">
        <v>30</v>
      </c>
      <c r="K1085" s="80">
        <v>0</v>
      </c>
      <c r="P1085" s="80" t="s">
        <v>111</v>
      </c>
      <c r="Q1085" s="80">
        <v>7.5</v>
      </c>
      <c r="R1085" s="80">
        <v>43.890490999999997</v>
      </c>
      <c r="S1085" s="80">
        <v>71.138231000000005</v>
      </c>
      <c r="T1085" s="80">
        <v>3638250</v>
      </c>
      <c r="U1085" s="91">
        <f>Table1[[#This Row],[Distribution Amount (Dollars)]]/Table1[[#This Row],[NEWdatediff]]</f>
        <v>363825</v>
      </c>
      <c r="V1085" s="82" t="s">
        <v>319</v>
      </c>
      <c r="W1085" s="82" t="s">
        <v>71</v>
      </c>
      <c r="X1085" s="82" t="s">
        <v>72</v>
      </c>
      <c r="Y1085" s="82" t="s">
        <v>73</v>
      </c>
      <c r="Z1085" s="82">
        <v>1</v>
      </c>
      <c r="AB1085" s="82" t="s">
        <v>2093</v>
      </c>
      <c r="AD1085" s="82" t="s">
        <v>69</v>
      </c>
      <c r="AN1085" s="82" t="s">
        <v>76</v>
      </c>
      <c r="AO1085" s="82" t="s">
        <v>2094</v>
      </c>
      <c r="AP1085" s="82">
        <v>161700000</v>
      </c>
      <c r="AQ1085" s="82" t="s">
        <v>78</v>
      </c>
      <c r="AR1085" s="82" t="s">
        <v>4274</v>
      </c>
      <c r="AS1085" s="84">
        <v>42432</v>
      </c>
      <c r="AT1085" s="85">
        <v>2016</v>
      </c>
      <c r="AU1085" s="82" t="s">
        <v>4278</v>
      </c>
      <c r="AV1085" s="84">
        <v>45747</v>
      </c>
      <c r="AW1085" s="85">
        <v>2025</v>
      </c>
      <c r="AX1085" s="85">
        <f>Table1[[#This Row],[End TEST]]-Table1[[#This Row],[Start TEST]]</f>
        <v>9</v>
      </c>
      <c r="AY1085" s="85">
        <f>Table1[[#This Row],[TEST_Diff]]+1</f>
        <v>10</v>
      </c>
      <c r="AZ1085" s="92">
        <f>DATEDIF(Table1[[#This Row],[Start Year]],Table1[[#This Row],[End Year]],"d") / 365</f>
        <v>9.0821917808219172</v>
      </c>
    </row>
    <row r="1086" spans="1:52" x14ac:dyDescent="0.5">
      <c r="A1086" s="82">
        <v>102</v>
      </c>
      <c r="B1086" s="82" t="s">
        <v>2090</v>
      </c>
      <c r="D1086" s="90">
        <v>43371</v>
      </c>
      <c r="E1086" s="90" t="s">
        <v>2091</v>
      </c>
      <c r="F1086" s="90"/>
      <c r="G1086" s="82" t="s">
        <v>2091</v>
      </c>
      <c r="H1086" s="82" t="s">
        <v>2092</v>
      </c>
      <c r="I1086" s="80" t="s">
        <v>67</v>
      </c>
      <c r="J1086" s="80">
        <v>10</v>
      </c>
      <c r="K1086" s="80">
        <v>0</v>
      </c>
      <c r="P1086" s="80" t="s">
        <v>111</v>
      </c>
      <c r="Q1086" s="80">
        <v>7.5</v>
      </c>
      <c r="R1086" s="80">
        <v>43.890490999999997</v>
      </c>
      <c r="S1086" s="80">
        <v>71.138231000000005</v>
      </c>
      <c r="T1086" s="80">
        <v>1212750</v>
      </c>
      <c r="U1086" s="91">
        <f>Table1[[#This Row],[Distribution Amount (Dollars)]]/Table1[[#This Row],[NEWdatediff]]</f>
        <v>121275</v>
      </c>
      <c r="V1086" s="82" t="s">
        <v>319</v>
      </c>
      <c r="W1086" s="82" t="s">
        <v>71</v>
      </c>
      <c r="X1086" s="82" t="s">
        <v>72</v>
      </c>
      <c r="Y1086" s="82" t="s">
        <v>73</v>
      </c>
      <c r="Z1086" s="82">
        <v>1</v>
      </c>
      <c r="AB1086" s="82" t="s">
        <v>2093</v>
      </c>
      <c r="AD1086" s="82" t="s">
        <v>69</v>
      </c>
      <c r="AN1086" s="82" t="s">
        <v>76</v>
      </c>
      <c r="AO1086" s="82" t="s">
        <v>2094</v>
      </c>
      <c r="AP1086" s="82">
        <v>161700000</v>
      </c>
      <c r="AQ1086" s="82" t="s">
        <v>78</v>
      </c>
      <c r="AR1086" s="82" t="s">
        <v>4274</v>
      </c>
      <c r="AS1086" s="84">
        <v>42432</v>
      </c>
      <c r="AT1086" s="85">
        <v>2016</v>
      </c>
      <c r="AU1086" s="82" t="s">
        <v>4278</v>
      </c>
      <c r="AV1086" s="84">
        <v>45747</v>
      </c>
      <c r="AW1086" s="85">
        <v>2025</v>
      </c>
      <c r="AX1086" s="85">
        <f>Table1[[#This Row],[End TEST]]-Table1[[#This Row],[Start TEST]]</f>
        <v>9</v>
      </c>
      <c r="AY1086" s="85">
        <f>Table1[[#This Row],[TEST_Diff]]+1</f>
        <v>10</v>
      </c>
      <c r="AZ1086" s="92">
        <f>DATEDIF(Table1[[#This Row],[Start Year]],Table1[[#This Row],[End Year]],"d") / 365</f>
        <v>9.0821917808219172</v>
      </c>
    </row>
    <row r="1087" spans="1:52" x14ac:dyDescent="0.5">
      <c r="A1087" s="82">
        <v>102</v>
      </c>
      <c r="B1087" s="82" t="s">
        <v>2090</v>
      </c>
      <c r="D1087" s="90">
        <v>43371</v>
      </c>
      <c r="E1087" s="90" t="s">
        <v>2091</v>
      </c>
      <c r="F1087" s="90"/>
      <c r="G1087" s="82" t="s">
        <v>2091</v>
      </c>
      <c r="H1087" s="82" t="s">
        <v>2092</v>
      </c>
      <c r="I1087" s="80" t="s">
        <v>128</v>
      </c>
      <c r="J1087" s="80">
        <v>35</v>
      </c>
      <c r="K1087" s="80">
        <v>0</v>
      </c>
      <c r="P1087" s="80" t="s">
        <v>110</v>
      </c>
      <c r="Q1087" s="80">
        <v>20</v>
      </c>
      <c r="R1087" s="80">
        <v>26.625188000000001</v>
      </c>
      <c r="S1087" s="80">
        <v>6.809552</v>
      </c>
      <c r="T1087" s="80">
        <v>11319000</v>
      </c>
      <c r="U1087" s="91">
        <f>Table1[[#This Row],[Distribution Amount (Dollars)]]/Table1[[#This Row],[NEWdatediff]]</f>
        <v>1131900</v>
      </c>
      <c r="V1087" s="82" t="s">
        <v>319</v>
      </c>
      <c r="W1087" s="82" t="s">
        <v>71</v>
      </c>
      <c r="X1087" s="82" t="s">
        <v>72</v>
      </c>
      <c r="Y1087" s="82" t="s">
        <v>73</v>
      </c>
      <c r="Z1087" s="82">
        <v>1</v>
      </c>
      <c r="AB1087" s="82" t="s">
        <v>2093</v>
      </c>
      <c r="AD1087" s="82" t="s">
        <v>114</v>
      </c>
      <c r="AN1087" s="82" t="s">
        <v>76</v>
      </c>
      <c r="AO1087" s="82" t="s">
        <v>2094</v>
      </c>
      <c r="AP1087" s="82">
        <v>161700000</v>
      </c>
      <c r="AQ1087" s="82" t="s">
        <v>78</v>
      </c>
      <c r="AR1087" s="82" t="s">
        <v>4274</v>
      </c>
      <c r="AS1087" s="84">
        <v>42432</v>
      </c>
      <c r="AT1087" s="85">
        <v>2016</v>
      </c>
      <c r="AU1087" s="82" t="s">
        <v>4278</v>
      </c>
      <c r="AV1087" s="84">
        <v>45747</v>
      </c>
      <c r="AW1087" s="85">
        <v>2025</v>
      </c>
      <c r="AX1087" s="85">
        <f>Table1[[#This Row],[End TEST]]-Table1[[#This Row],[Start TEST]]</f>
        <v>9</v>
      </c>
      <c r="AY1087" s="85">
        <f>Table1[[#This Row],[TEST_Diff]]+1</f>
        <v>10</v>
      </c>
      <c r="AZ1087" s="92">
        <f>DATEDIF(Table1[[#This Row],[Start Year]],Table1[[#This Row],[End Year]],"d") / 365</f>
        <v>9.0821917808219172</v>
      </c>
    </row>
    <row r="1088" spans="1:52" x14ac:dyDescent="0.5">
      <c r="A1088" s="82">
        <v>102</v>
      </c>
      <c r="B1088" s="82" t="s">
        <v>2090</v>
      </c>
      <c r="D1088" s="90">
        <v>43371</v>
      </c>
      <c r="E1088" s="90" t="s">
        <v>2091</v>
      </c>
      <c r="F1088" s="90"/>
      <c r="G1088" s="82" t="s">
        <v>2091</v>
      </c>
      <c r="H1088" s="82" t="s">
        <v>2092</v>
      </c>
      <c r="I1088" s="80" t="s">
        <v>102</v>
      </c>
      <c r="J1088" s="80">
        <v>10</v>
      </c>
      <c r="K1088" s="80">
        <v>0</v>
      </c>
      <c r="P1088" s="80" t="s">
        <v>110</v>
      </c>
      <c r="Q1088" s="80">
        <v>20</v>
      </c>
      <c r="R1088" s="80">
        <v>26.625188000000001</v>
      </c>
      <c r="S1088" s="80">
        <v>6.809552</v>
      </c>
      <c r="T1088" s="80">
        <v>3234000</v>
      </c>
      <c r="U1088" s="91">
        <f>Table1[[#This Row],[Distribution Amount (Dollars)]]/Table1[[#This Row],[NEWdatediff]]</f>
        <v>323400</v>
      </c>
      <c r="V1088" s="82" t="s">
        <v>319</v>
      </c>
      <c r="W1088" s="82" t="s">
        <v>71</v>
      </c>
      <c r="X1088" s="82" t="s">
        <v>72</v>
      </c>
      <c r="Y1088" s="82" t="s">
        <v>73</v>
      </c>
      <c r="Z1088" s="82">
        <v>1</v>
      </c>
      <c r="AB1088" s="82" t="s">
        <v>2093</v>
      </c>
      <c r="AD1088" s="82" t="s">
        <v>114</v>
      </c>
      <c r="AN1088" s="82" t="s">
        <v>76</v>
      </c>
      <c r="AO1088" s="82" t="s">
        <v>2094</v>
      </c>
      <c r="AP1088" s="82">
        <v>161700000</v>
      </c>
      <c r="AQ1088" s="82" t="s">
        <v>78</v>
      </c>
      <c r="AR1088" s="82" t="s">
        <v>4274</v>
      </c>
      <c r="AS1088" s="84">
        <v>42432</v>
      </c>
      <c r="AT1088" s="85">
        <v>2016</v>
      </c>
      <c r="AU1088" s="82" t="s">
        <v>4278</v>
      </c>
      <c r="AV1088" s="84">
        <v>45747</v>
      </c>
      <c r="AW1088" s="85">
        <v>2025</v>
      </c>
      <c r="AX1088" s="85">
        <f>Table1[[#This Row],[End TEST]]-Table1[[#This Row],[Start TEST]]</f>
        <v>9</v>
      </c>
      <c r="AY1088" s="85">
        <f>Table1[[#This Row],[TEST_Diff]]+1</f>
        <v>10</v>
      </c>
      <c r="AZ1088" s="92">
        <f>DATEDIF(Table1[[#This Row],[Start Year]],Table1[[#This Row],[End Year]],"d") / 365</f>
        <v>9.0821917808219172</v>
      </c>
    </row>
    <row r="1089" spans="1:52" x14ac:dyDescent="0.5">
      <c r="A1089" s="82">
        <v>102</v>
      </c>
      <c r="B1089" s="82" t="s">
        <v>2090</v>
      </c>
      <c r="D1089" s="90">
        <v>43371</v>
      </c>
      <c r="E1089" s="90" t="s">
        <v>2091</v>
      </c>
      <c r="F1089" s="90"/>
      <c r="G1089" s="82" t="s">
        <v>2091</v>
      </c>
      <c r="H1089" s="82" t="s">
        <v>2092</v>
      </c>
      <c r="I1089" s="80" t="s">
        <v>98</v>
      </c>
      <c r="J1089" s="80">
        <v>10</v>
      </c>
      <c r="K1089" s="80">
        <v>0</v>
      </c>
      <c r="P1089" s="80" t="s">
        <v>110</v>
      </c>
      <c r="Q1089" s="80">
        <v>20</v>
      </c>
      <c r="R1089" s="80">
        <v>26.625188000000001</v>
      </c>
      <c r="S1089" s="80">
        <v>6.809552</v>
      </c>
      <c r="T1089" s="80">
        <v>3234000</v>
      </c>
      <c r="U1089" s="91">
        <f>Table1[[#This Row],[Distribution Amount (Dollars)]]/Table1[[#This Row],[NEWdatediff]]</f>
        <v>323400</v>
      </c>
      <c r="V1089" s="82" t="s">
        <v>319</v>
      </c>
      <c r="W1089" s="82" t="s">
        <v>71</v>
      </c>
      <c r="X1089" s="82" t="s">
        <v>72</v>
      </c>
      <c r="Y1089" s="82" t="s">
        <v>73</v>
      </c>
      <c r="Z1089" s="82">
        <v>1</v>
      </c>
      <c r="AB1089" s="82" t="s">
        <v>2093</v>
      </c>
      <c r="AD1089" s="82" t="s">
        <v>114</v>
      </c>
      <c r="AN1089" s="82" t="s">
        <v>76</v>
      </c>
      <c r="AO1089" s="82" t="s">
        <v>2094</v>
      </c>
      <c r="AP1089" s="82">
        <v>161700000</v>
      </c>
      <c r="AQ1089" s="82" t="s">
        <v>78</v>
      </c>
      <c r="AR1089" s="82" t="s">
        <v>4274</v>
      </c>
      <c r="AS1089" s="84">
        <v>42432</v>
      </c>
      <c r="AT1089" s="85">
        <v>2016</v>
      </c>
      <c r="AU1089" s="82" t="s">
        <v>4278</v>
      </c>
      <c r="AV1089" s="84">
        <v>45747</v>
      </c>
      <c r="AW1089" s="85">
        <v>2025</v>
      </c>
      <c r="AX1089" s="85">
        <f>Table1[[#This Row],[End TEST]]-Table1[[#This Row],[Start TEST]]</f>
        <v>9</v>
      </c>
      <c r="AY1089" s="85">
        <f>Table1[[#This Row],[TEST_Diff]]+1</f>
        <v>10</v>
      </c>
      <c r="AZ1089" s="92">
        <f>DATEDIF(Table1[[#This Row],[Start Year]],Table1[[#This Row],[End Year]],"d") / 365</f>
        <v>9.0821917808219172</v>
      </c>
    </row>
    <row r="1090" spans="1:52" x14ac:dyDescent="0.5">
      <c r="A1090" s="82">
        <v>102</v>
      </c>
      <c r="B1090" s="82" t="s">
        <v>2090</v>
      </c>
      <c r="D1090" s="90">
        <v>43371</v>
      </c>
      <c r="E1090" s="90" t="s">
        <v>2091</v>
      </c>
      <c r="F1090" s="90"/>
      <c r="G1090" s="82" t="s">
        <v>2091</v>
      </c>
      <c r="H1090" s="82" t="s">
        <v>2092</v>
      </c>
      <c r="I1090" s="80" t="s">
        <v>88</v>
      </c>
      <c r="J1090" s="80">
        <v>5</v>
      </c>
      <c r="K1090" s="80">
        <v>0</v>
      </c>
      <c r="P1090" s="80" t="s">
        <v>110</v>
      </c>
      <c r="Q1090" s="80">
        <v>20</v>
      </c>
      <c r="R1090" s="80">
        <v>26.625188000000001</v>
      </c>
      <c r="S1090" s="80">
        <v>6.809552</v>
      </c>
      <c r="T1090" s="80">
        <v>1617000</v>
      </c>
      <c r="U1090" s="91">
        <f>Table1[[#This Row],[Distribution Amount (Dollars)]]/Table1[[#This Row],[NEWdatediff]]</f>
        <v>161700</v>
      </c>
      <c r="V1090" s="82" t="s">
        <v>319</v>
      </c>
      <c r="W1090" s="82" t="s">
        <v>71</v>
      </c>
      <c r="X1090" s="82" t="s">
        <v>72</v>
      </c>
      <c r="Y1090" s="82" t="s">
        <v>73</v>
      </c>
      <c r="Z1090" s="82">
        <v>1</v>
      </c>
      <c r="AB1090" s="82" t="s">
        <v>2093</v>
      </c>
      <c r="AD1090" s="82" t="s">
        <v>114</v>
      </c>
      <c r="AN1090" s="82" t="s">
        <v>76</v>
      </c>
      <c r="AO1090" s="82" t="s">
        <v>2094</v>
      </c>
      <c r="AP1090" s="82">
        <v>161700000</v>
      </c>
      <c r="AQ1090" s="82" t="s">
        <v>78</v>
      </c>
      <c r="AR1090" s="82" t="s">
        <v>4274</v>
      </c>
      <c r="AS1090" s="84">
        <v>42432</v>
      </c>
      <c r="AT1090" s="85">
        <v>2016</v>
      </c>
      <c r="AU1090" s="82" t="s">
        <v>4278</v>
      </c>
      <c r="AV1090" s="84">
        <v>45747</v>
      </c>
      <c r="AW1090" s="85">
        <v>2025</v>
      </c>
      <c r="AX1090" s="85">
        <f>Table1[[#This Row],[End TEST]]-Table1[[#This Row],[Start TEST]]</f>
        <v>9</v>
      </c>
      <c r="AY1090" s="85">
        <f>Table1[[#This Row],[TEST_Diff]]+1</f>
        <v>10</v>
      </c>
      <c r="AZ1090" s="92">
        <f>DATEDIF(Table1[[#This Row],[Start Year]],Table1[[#This Row],[End Year]],"d") / 365</f>
        <v>9.0821917808219172</v>
      </c>
    </row>
    <row r="1091" spans="1:52" x14ac:dyDescent="0.5">
      <c r="A1091" s="82">
        <v>102</v>
      </c>
      <c r="B1091" s="82" t="s">
        <v>2090</v>
      </c>
      <c r="D1091" s="90">
        <v>43371</v>
      </c>
      <c r="E1091" s="90" t="s">
        <v>2091</v>
      </c>
      <c r="F1091" s="90"/>
      <c r="G1091" s="82" t="s">
        <v>2091</v>
      </c>
      <c r="H1091" s="82" t="s">
        <v>2092</v>
      </c>
      <c r="I1091" s="80" t="s">
        <v>97</v>
      </c>
      <c r="J1091" s="80">
        <v>30</v>
      </c>
      <c r="K1091" s="80">
        <v>0</v>
      </c>
      <c r="P1091" s="80" t="s">
        <v>110</v>
      </c>
      <c r="Q1091" s="80">
        <v>20</v>
      </c>
      <c r="R1091" s="80">
        <v>26.625188000000001</v>
      </c>
      <c r="S1091" s="80">
        <v>6.809552</v>
      </c>
      <c r="T1091" s="80">
        <v>9702000</v>
      </c>
      <c r="U1091" s="91">
        <f>Table1[[#This Row],[Distribution Amount (Dollars)]]/Table1[[#This Row],[NEWdatediff]]</f>
        <v>970200</v>
      </c>
      <c r="V1091" s="82" t="s">
        <v>319</v>
      </c>
      <c r="W1091" s="82" t="s">
        <v>71</v>
      </c>
      <c r="X1091" s="82" t="s">
        <v>72</v>
      </c>
      <c r="Y1091" s="82" t="s">
        <v>73</v>
      </c>
      <c r="Z1091" s="82">
        <v>1</v>
      </c>
      <c r="AB1091" s="82" t="s">
        <v>2093</v>
      </c>
      <c r="AD1091" s="82" t="s">
        <v>114</v>
      </c>
      <c r="AN1091" s="82" t="s">
        <v>76</v>
      </c>
      <c r="AO1091" s="82" t="s">
        <v>2094</v>
      </c>
      <c r="AP1091" s="82">
        <v>161700000</v>
      </c>
      <c r="AQ1091" s="82" t="s">
        <v>78</v>
      </c>
      <c r="AR1091" s="82" t="s">
        <v>4274</v>
      </c>
      <c r="AS1091" s="84">
        <v>42432</v>
      </c>
      <c r="AT1091" s="85">
        <v>2016</v>
      </c>
      <c r="AU1091" s="82" t="s">
        <v>4278</v>
      </c>
      <c r="AV1091" s="84">
        <v>45747</v>
      </c>
      <c r="AW1091" s="85">
        <v>2025</v>
      </c>
      <c r="AX1091" s="85">
        <f>Table1[[#This Row],[End TEST]]-Table1[[#This Row],[Start TEST]]</f>
        <v>9</v>
      </c>
      <c r="AY1091" s="85">
        <f>Table1[[#This Row],[TEST_Diff]]+1</f>
        <v>10</v>
      </c>
      <c r="AZ1091" s="92">
        <f>DATEDIF(Table1[[#This Row],[Start Year]],Table1[[#This Row],[End Year]],"d") / 365</f>
        <v>9.0821917808219172</v>
      </c>
    </row>
    <row r="1092" spans="1:52" x14ac:dyDescent="0.5">
      <c r="A1092" s="82">
        <v>102</v>
      </c>
      <c r="B1092" s="82" t="s">
        <v>2090</v>
      </c>
      <c r="D1092" s="90">
        <v>43371</v>
      </c>
      <c r="E1092" s="90" t="s">
        <v>2091</v>
      </c>
      <c r="F1092" s="90"/>
      <c r="G1092" s="82" t="s">
        <v>2091</v>
      </c>
      <c r="H1092" s="82" t="s">
        <v>2092</v>
      </c>
      <c r="I1092" s="80" t="s">
        <v>67</v>
      </c>
      <c r="J1092" s="80">
        <v>10</v>
      </c>
      <c r="K1092" s="80">
        <v>0</v>
      </c>
      <c r="P1092" s="80" t="s">
        <v>110</v>
      </c>
      <c r="Q1092" s="80">
        <v>20</v>
      </c>
      <c r="R1092" s="80">
        <v>26.625188000000001</v>
      </c>
      <c r="S1092" s="80">
        <v>6.809552</v>
      </c>
      <c r="T1092" s="80">
        <v>3234000</v>
      </c>
      <c r="U1092" s="91">
        <f>Table1[[#This Row],[Distribution Amount (Dollars)]]/Table1[[#This Row],[NEWdatediff]]</f>
        <v>323400</v>
      </c>
      <c r="V1092" s="82" t="s">
        <v>319</v>
      </c>
      <c r="W1092" s="82" t="s">
        <v>71</v>
      </c>
      <c r="X1092" s="82" t="s">
        <v>72</v>
      </c>
      <c r="Y1092" s="82" t="s">
        <v>73</v>
      </c>
      <c r="Z1092" s="82">
        <v>1</v>
      </c>
      <c r="AB1092" s="82" t="s">
        <v>2093</v>
      </c>
      <c r="AD1092" s="82" t="s">
        <v>114</v>
      </c>
      <c r="AN1092" s="82" t="s">
        <v>76</v>
      </c>
      <c r="AO1092" s="82" t="s">
        <v>2094</v>
      </c>
      <c r="AP1092" s="82">
        <v>161700000</v>
      </c>
      <c r="AQ1092" s="82" t="s">
        <v>78</v>
      </c>
      <c r="AR1092" s="82" t="s">
        <v>4274</v>
      </c>
      <c r="AS1092" s="84">
        <v>42432</v>
      </c>
      <c r="AT1092" s="85">
        <v>2016</v>
      </c>
      <c r="AU1092" s="82" t="s">
        <v>4278</v>
      </c>
      <c r="AV1092" s="84">
        <v>45747</v>
      </c>
      <c r="AW1092" s="85">
        <v>2025</v>
      </c>
      <c r="AX1092" s="85">
        <f>Table1[[#This Row],[End TEST]]-Table1[[#This Row],[Start TEST]]</f>
        <v>9</v>
      </c>
      <c r="AY1092" s="85">
        <f>Table1[[#This Row],[TEST_Diff]]+1</f>
        <v>10</v>
      </c>
      <c r="AZ1092" s="92">
        <f>DATEDIF(Table1[[#This Row],[Start Year]],Table1[[#This Row],[End Year]],"d") / 365</f>
        <v>9.0821917808219172</v>
      </c>
    </row>
    <row r="1093" spans="1:52" x14ac:dyDescent="0.5">
      <c r="A1093" s="82">
        <v>102</v>
      </c>
      <c r="B1093" s="82" t="s">
        <v>2090</v>
      </c>
      <c r="D1093" s="90">
        <v>43371</v>
      </c>
      <c r="E1093" s="90" t="s">
        <v>2091</v>
      </c>
      <c r="F1093" s="90"/>
      <c r="G1093" s="82" t="s">
        <v>2091</v>
      </c>
      <c r="H1093" s="82" t="s">
        <v>2092</v>
      </c>
      <c r="I1093" s="80" t="s">
        <v>128</v>
      </c>
      <c r="J1093" s="80">
        <v>35</v>
      </c>
      <c r="K1093" s="80">
        <v>0</v>
      </c>
      <c r="P1093" s="80" t="s">
        <v>114</v>
      </c>
      <c r="Q1093" s="80">
        <v>7.5</v>
      </c>
      <c r="R1093" s="80">
        <v>25.384855999999999</v>
      </c>
      <c r="S1093" s="80">
        <v>68.458809000000002</v>
      </c>
      <c r="T1093" s="80">
        <v>4244625</v>
      </c>
      <c r="U1093" s="91">
        <f>Table1[[#This Row],[Distribution Amount (Dollars)]]/Table1[[#This Row],[NEWdatediff]]</f>
        <v>424462.5</v>
      </c>
      <c r="V1093" s="82" t="s">
        <v>319</v>
      </c>
      <c r="W1093" s="82" t="s">
        <v>71</v>
      </c>
      <c r="X1093" s="82" t="s">
        <v>72</v>
      </c>
      <c r="Y1093" s="82" t="s">
        <v>73</v>
      </c>
      <c r="Z1093" s="82">
        <v>1</v>
      </c>
      <c r="AB1093" s="82" t="s">
        <v>2093</v>
      </c>
      <c r="AD1093" s="82" t="s">
        <v>110</v>
      </c>
      <c r="AN1093" s="82" t="s">
        <v>76</v>
      </c>
      <c r="AO1093" s="82" t="s">
        <v>2094</v>
      </c>
      <c r="AP1093" s="82">
        <v>161700000</v>
      </c>
      <c r="AQ1093" s="82" t="s">
        <v>78</v>
      </c>
      <c r="AR1093" s="82" t="s">
        <v>4274</v>
      </c>
      <c r="AS1093" s="84">
        <v>42432</v>
      </c>
      <c r="AT1093" s="85">
        <v>2016</v>
      </c>
      <c r="AU1093" s="82" t="s">
        <v>4278</v>
      </c>
      <c r="AV1093" s="84">
        <v>45747</v>
      </c>
      <c r="AW1093" s="85">
        <v>2025</v>
      </c>
      <c r="AX1093" s="85">
        <f>Table1[[#This Row],[End TEST]]-Table1[[#This Row],[Start TEST]]</f>
        <v>9</v>
      </c>
      <c r="AY1093" s="85">
        <f>Table1[[#This Row],[TEST_Diff]]+1</f>
        <v>10</v>
      </c>
      <c r="AZ1093" s="92">
        <f>DATEDIF(Table1[[#This Row],[Start Year]],Table1[[#This Row],[End Year]],"d") / 365</f>
        <v>9.0821917808219172</v>
      </c>
    </row>
    <row r="1094" spans="1:52" x14ac:dyDescent="0.5">
      <c r="A1094" s="82">
        <v>102</v>
      </c>
      <c r="B1094" s="82" t="s">
        <v>2090</v>
      </c>
      <c r="D1094" s="90">
        <v>43371</v>
      </c>
      <c r="E1094" s="90" t="s">
        <v>2091</v>
      </c>
      <c r="F1094" s="90"/>
      <c r="G1094" s="82" t="s">
        <v>2091</v>
      </c>
      <c r="H1094" s="82" t="s">
        <v>2092</v>
      </c>
      <c r="I1094" s="80" t="s">
        <v>102</v>
      </c>
      <c r="J1094" s="80">
        <v>10</v>
      </c>
      <c r="K1094" s="80">
        <v>0</v>
      </c>
      <c r="P1094" s="80" t="s">
        <v>114</v>
      </c>
      <c r="Q1094" s="80">
        <v>7.5</v>
      </c>
      <c r="R1094" s="80">
        <v>25.384855999999999</v>
      </c>
      <c r="S1094" s="80">
        <v>68.458809000000002</v>
      </c>
      <c r="T1094" s="80">
        <v>1212750</v>
      </c>
      <c r="U1094" s="91">
        <f>Table1[[#This Row],[Distribution Amount (Dollars)]]/Table1[[#This Row],[NEWdatediff]]</f>
        <v>121275</v>
      </c>
      <c r="V1094" s="82" t="s">
        <v>319</v>
      </c>
      <c r="W1094" s="82" t="s">
        <v>71</v>
      </c>
      <c r="X1094" s="82" t="s">
        <v>72</v>
      </c>
      <c r="Y1094" s="82" t="s">
        <v>73</v>
      </c>
      <c r="Z1094" s="82">
        <v>1</v>
      </c>
      <c r="AB1094" s="82" t="s">
        <v>2093</v>
      </c>
      <c r="AD1094" s="82" t="s">
        <v>110</v>
      </c>
      <c r="AN1094" s="82" t="s">
        <v>76</v>
      </c>
      <c r="AO1094" s="82" t="s">
        <v>2094</v>
      </c>
      <c r="AP1094" s="82">
        <v>161700000</v>
      </c>
      <c r="AQ1094" s="82" t="s">
        <v>78</v>
      </c>
      <c r="AR1094" s="82" t="s">
        <v>4274</v>
      </c>
      <c r="AS1094" s="84">
        <v>42432</v>
      </c>
      <c r="AT1094" s="85">
        <v>2016</v>
      </c>
      <c r="AU1094" s="82" t="s">
        <v>4278</v>
      </c>
      <c r="AV1094" s="84">
        <v>45747</v>
      </c>
      <c r="AW1094" s="85">
        <v>2025</v>
      </c>
      <c r="AX1094" s="85">
        <f>Table1[[#This Row],[End TEST]]-Table1[[#This Row],[Start TEST]]</f>
        <v>9</v>
      </c>
      <c r="AY1094" s="85">
        <f>Table1[[#This Row],[TEST_Diff]]+1</f>
        <v>10</v>
      </c>
      <c r="AZ1094" s="92">
        <f>DATEDIF(Table1[[#This Row],[Start Year]],Table1[[#This Row],[End Year]],"d") / 365</f>
        <v>9.0821917808219172</v>
      </c>
    </row>
    <row r="1095" spans="1:52" x14ac:dyDescent="0.5">
      <c r="A1095" s="82">
        <v>102</v>
      </c>
      <c r="B1095" s="82" t="s">
        <v>2090</v>
      </c>
      <c r="D1095" s="90">
        <v>43371</v>
      </c>
      <c r="E1095" s="90" t="s">
        <v>2091</v>
      </c>
      <c r="F1095" s="90"/>
      <c r="G1095" s="82" t="s">
        <v>2091</v>
      </c>
      <c r="H1095" s="82" t="s">
        <v>2092</v>
      </c>
      <c r="I1095" s="80" t="s">
        <v>98</v>
      </c>
      <c r="J1095" s="80">
        <v>10</v>
      </c>
      <c r="K1095" s="80">
        <v>0</v>
      </c>
      <c r="P1095" s="80" t="s">
        <v>114</v>
      </c>
      <c r="Q1095" s="80">
        <v>7.5</v>
      </c>
      <c r="R1095" s="80">
        <v>25.384855999999999</v>
      </c>
      <c r="S1095" s="80">
        <v>68.458809000000002</v>
      </c>
      <c r="T1095" s="80">
        <v>1212750</v>
      </c>
      <c r="U1095" s="91">
        <f>Table1[[#This Row],[Distribution Amount (Dollars)]]/Table1[[#This Row],[NEWdatediff]]</f>
        <v>121275</v>
      </c>
      <c r="V1095" s="82" t="s">
        <v>319</v>
      </c>
      <c r="W1095" s="82" t="s">
        <v>71</v>
      </c>
      <c r="X1095" s="82" t="s">
        <v>72</v>
      </c>
      <c r="Y1095" s="82" t="s">
        <v>73</v>
      </c>
      <c r="Z1095" s="82">
        <v>1</v>
      </c>
      <c r="AB1095" s="82" t="s">
        <v>2093</v>
      </c>
      <c r="AD1095" s="82" t="s">
        <v>110</v>
      </c>
      <c r="AN1095" s="82" t="s">
        <v>76</v>
      </c>
      <c r="AO1095" s="82" t="s">
        <v>2094</v>
      </c>
      <c r="AP1095" s="82">
        <v>161700000</v>
      </c>
      <c r="AQ1095" s="82" t="s">
        <v>78</v>
      </c>
      <c r="AR1095" s="82" t="s">
        <v>4274</v>
      </c>
      <c r="AS1095" s="84">
        <v>42432</v>
      </c>
      <c r="AT1095" s="85">
        <v>2016</v>
      </c>
      <c r="AU1095" s="82" t="s">
        <v>4278</v>
      </c>
      <c r="AV1095" s="84">
        <v>45747</v>
      </c>
      <c r="AW1095" s="85">
        <v>2025</v>
      </c>
      <c r="AX1095" s="85">
        <f>Table1[[#This Row],[End TEST]]-Table1[[#This Row],[Start TEST]]</f>
        <v>9</v>
      </c>
      <c r="AY1095" s="85">
        <f>Table1[[#This Row],[TEST_Diff]]+1</f>
        <v>10</v>
      </c>
      <c r="AZ1095" s="92">
        <f>DATEDIF(Table1[[#This Row],[Start Year]],Table1[[#This Row],[End Year]],"d") / 365</f>
        <v>9.0821917808219172</v>
      </c>
    </row>
    <row r="1096" spans="1:52" x14ac:dyDescent="0.5">
      <c r="A1096" s="82">
        <v>102</v>
      </c>
      <c r="B1096" s="82" t="s">
        <v>2090</v>
      </c>
      <c r="D1096" s="90">
        <v>43371</v>
      </c>
      <c r="E1096" s="90" t="s">
        <v>2091</v>
      </c>
      <c r="F1096" s="90"/>
      <c r="G1096" s="82" t="s">
        <v>2091</v>
      </c>
      <c r="H1096" s="82" t="s">
        <v>2092</v>
      </c>
      <c r="I1096" s="80" t="s">
        <v>88</v>
      </c>
      <c r="J1096" s="80">
        <v>5</v>
      </c>
      <c r="K1096" s="80">
        <v>0</v>
      </c>
      <c r="P1096" s="80" t="s">
        <v>114</v>
      </c>
      <c r="Q1096" s="80">
        <v>7.5</v>
      </c>
      <c r="R1096" s="80">
        <v>25.384855999999999</v>
      </c>
      <c r="S1096" s="80">
        <v>68.458809000000002</v>
      </c>
      <c r="T1096" s="80">
        <v>606375</v>
      </c>
      <c r="U1096" s="91">
        <f>Table1[[#This Row],[Distribution Amount (Dollars)]]/Table1[[#This Row],[NEWdatediff]]</f>
        <v>60637.5</v>
      </c>
      <c r="V1096" s="82" t="s">
        <v>319</v>
      </c>
      <c r="W1096" s="82" t="s">
        <v>71</v>
      </c>
      <c r="X1096" s="82" t="s">
        <v>72</v>
      </c>
      <c r="Y1096" s="82" t="s">
        <v>73</v>
      </c>
      <c r="Z1096" s="82">
        <v>1</v>
      </c>
      <c r="AB1096" s="82" t="s">
        <v>2093</v>
      </c>
      <c r="AD1096" s="82" t="s">
        <v>110</v>
      </c>
      <c r="AN1096" s="82" t="s">
        <v>76</v>
      </c>
      <c r="AO1096" s="82" t="s">
        <v>2094</v>
      </c>
      <c r="AP1096" s="82">
        <v>161700000</v>
      </c>
      <c r="AQ1096" s="82" t="s">
        <v>78</v>
      </c>
      <c r="AR1096" s="82" t="s">
        <v>4274</v>
      </c>
      <c r="AS1096" s="84">
        <v>42432</v>
      </c>
      <c r="AT1096" s="85">
        <v>2016</v>
      </c>
      <c r="AU1096" s="82" t="s">
        <v>4278</v>
      </c>
      <c r="AV1096" s="84">
        <v>45747</v>
      </c>
      <c r="AW1096" s="85">
        <v>2025</v>
      </c>
      <c r="AX1096" s="85">
        <f>Table1[[#This Row],[End TEST]]-Table1[[#This Row],[Start TEST]]</f>
        <v>9</v>
      </c>
      <c r="AY1096" s="85">
        <f>Table1[[#This Row],[TEST_Diff]]+1</f>
        <v>10</v>
      </c>
      <c r="AZ1096" s="92">
        <f>DATEDIF(Table1[[#This Row],[Start Year]],Table1[[#This Row],[End Year]],"d") / 365</f>
        <v>9.0821917808219172</v>
      </c>
    </row>
    <row r="1097" spans="1:52" x14ac:dyDescent="0.5">
      <c r="A1097" s="82">
        <v>102</v>
      </c>
      <c r="B1097" s="82" t="s">
        <v>2090</v>
      </c>
      <c r="D1097" s="90">
        <v>43371</v>
      </c>
      <c r="E1097" s="90" t="s">
        <v>2091</v>
      </c>
      <c r="F1097" s="90"/>
      <c r="G1097" s="82" t="s">
        <v>2091</v>
      </c>
      <c r="H1097" s="82" t="s">
        <v>2092</v>
      </c>
      <c r="I1097" s="80" t="s">
        <v>97</v>
      </c>
      <c r="J1097" s="80">
        <v>30</v>
      </c>
      <c r="K1097" s="80">
        <v>0</v>
      </c>
      <c r="P1097" s="80" t="s">
        <v>114</v>
      </c>
      <c r="Q1097" s="80">
        <v>7.5</v>
      </c>
      <c r="R1097" s="80">
        <v>25.384855999999999</v>
      </c>
      <c r="S1097" s="80">
        <v>68.458809000000002</v>
      </c>
      <c r="T1097" s="80">
        <v>3638250</v>
      </c>
      <c r="U1097" s="91">
        <f>Table1[[#This Row],[Distribution Amount (Dollars)]]/Table1[[#This Row],[NEWdatediff]]</f>
        <v>363825</v>
      </c>
      <c r="V1097" s="82" t="s">
        <v>319</v>
      </c>
      <c r="W1097" s="82" t="s">
        <v>71</v>
      </c>
      <c r="X1097" s="82" t="s">
        <v>72</v>
      </c>
      <c r="Y1097" s="82" t="s">
        <v>73</v>
      </c>
      <c r="Z1097" s="82">
        <v>1</v>
      </c>
      <c r="AB1097" s="82" t="s">
        <v>2093</v>
      </c>
      <c r="AD1097" s="82" t="s">
        <v>110</v>
      </c>
      <c r="AN1097" s="82" t="s">
        <v>76</v>
      </c>
      <c r="AO1097" s="82" t="s">
        <v>2094</v>
      </c>
      <c r="AP1097" s="82">
        <v>161700000</v>
      </c>
      <c r="AQ1097" s="82" t="s">
        <v>78</v>
      </c>
      <c r="AR1097" s="82" t="s">
        <v>4274</v>
      </c>
      <c r="AS1097" s="84">
        <v>42432</v>
      </c>
      <c r="AT1097" s="85">
        <v>2016</v>
      </c>
      <c r="AU1097" s="82" t="s">
        <v>4278</v>
      </c>
      <c r="AV1097" s="84">
        <v>45747</v>
      </c>
      <c r="AW1097" s="85">
        <v>2025</v>
      </c>
      <c r="AX1097" s="85">
        <f>Table1[[#This Row],[End TEST]]-Table1[[#This Row],[Start TEST]]</f>
        <v>9</v>
      </c>
      <c r="AY1097" s="85">
        <f>Table1[[#This Row],[TEST_Diff]]+1</f>
        <v>10</v>
      </c>
      <c r="AZ1097" s="92">
        <f>DATEDIF(Table1[[#This Row],[Start Year]],Table1[[#This Row],[End Year]],"d") / 365</f>
        <v>9.0821917808219172</v>
      </c>
    </row>
    <row r="1098" spans="1:52" x14ac:dyDescent="0.5">
      <c r="A1098" s="82">
        <v>102</v>
      </c>
      <c r="B1098" s="82" t="s">
        <v>2090</v>
      </c>
      <c r="D1098" s="90">
        <v>43371</v>
      </c>
      <c r="E1098" s="90" t="s">
        <v>2091</v>
      </c>
      <c r="F1098" s="90"/>
      <c r="G1098" s="82" t="s">
        <v>2091</v>
      </c>
      <c r="H1098" s="82" t="s">
        <v>2092</v>
      </c>
      <c r="I1098" s="80" t="s">
        <v>67</v>
      </c>
      <c r="J1098" s="80">
        <v>10</v>
      </c>
      <c r="K1098" s="80">
        <v>0</v>
      </c>
      <c r="P1098" s="80" t="s">
        <v>114</v>
      </c>
      <c r="Q1098" s="80">
        <v>7.5</v>
      </c>
      <c r="R1098" s="80">
        <v>25.384855999999999</v>
      </c>
      <c r="S1098" s="80">
        <v>68.458809000000002</v>
      </c>
      <c r="T1098" s="80">
        <v>1212750</v>
      </c>
      <c r="U1098" s="91">
        <f>Table1[[#This Row],[Distribution Amount (Dollars)]]/Table1[[#This Row],[NEWdatediff]]</f>
        <v>121275</v>
      </c>
      <c r="V1098" s="82" t="s">
        <v>319</v>
      </c>
      <c r="W1098" s="82" t="s">
        <v>71</v>
      </c>
      <c r="X1098" s="82" t="s">
        <v>72</v>
      </c>
      <c r="Y1098" s="82" t="s">
        <v>73</v>
      </c>
      <c r="Z1098" s="82">
        <v>1</v>
      </c>
      <c r="AB1098" s="82" t="s">
        <v>2093</v>
      </c>
      <c r="AD1098" s="82" t="s">
        <v>110</v>
      </c>
      <c r="AN1098" s="82" t="s">
        <v>76</v>
      </c>
      <c r="AO1098" s="82" t="s">
        <v>2094</v>
      </c>
      <c r="AP1098" s="82">
        <v>161700000</v>
      </c>
      <c r="AQ1098" s="82" t="s">
        <v>78</v>
      </c>
      <c r="AR1098" s="82" t="s">
        <v>4274</v>
      </c>
      <c r="AS1098" s="84">
        <v>42432</v>
      </c>
      <c r="AT1098" s="85">
        <v>2016</v>
      </c>
      <c r="AU1098" s="82" t="s">
        <v>4278</v>
      </c>
      <c r="AV1098" s="84">
        <v>45747</v>
      </c>
      <c r="AW1098" s="85">
        <v>2025</v>
      </c>
      <c r="AX1098" s="85">
        <f>Table1[[#This Row],[End TEST]]-Table1[[#This Row],[Start TEST]]</f>
        <v>9</v>
      </c>
      <c r="AY1098" s="85">
        <f>Table1[[#This Row],[TEST_Diff]]+1</f>
        <v>10</v>
      </c>
      <c r="AZ1098" s="92">
        <f>DATEDIF(Table1[[#This Row],[Start Year]],Table1[[#This Row],[End Year]],"d") / 365</f>
        <v>9.0821917808219172</v>
      </c>
    </row>
    <row r="1099" spans="1:52" x14ac:dyDescent="0.5">
      <c r="A1099" s="82">
        <v>102</v>
      </c>
      <c r="B1099" s="82" t="s">
        <v>2090</v>
      </c>
      <c r="D1099" s="90">
        <v>43371</v>
      </c>
      <c r="E1099" s="90" t="s">
        <v>2091</v>
      </c>
      <c r="F1099" s="90"/>
      <c r="G1099" s="82" t="s">
        <v>2091</v>
      </c>
      <c r="H1099" s="82" t="s">
        <v>2092</v>
      </c>
      <c r="I1099" s="80" t="s">
        <v>128</v>
      </c>
      <c r="J1099" s="80">
        <v>35</v>
      </c>
      <c r="K1099" s="80">
        <v>0</v>
      </c>
      <c r="P1099" s="80" t="s">
        <v>69</v>
      </c>
      <c r="Q1099" s="80">
        <v>20</v>
      </c>
      <c r="R1099" s="80">
        <v>2.6272389999999999</v>
      </c>
      <c r="S1099" s="80">
        <v>23.381664000000001</v>
      </c>
      <c r="T1099" s="80">
        <v>11319000</v>
      </c>
      <c r="U1099" s="91">
        <f>Table1[[#This Row],[Distribution Amount (Dollars)]]/Table1[[#This Row],[NEWdatediff]]</f>
        <v>1131900</v>
      </c>
      <c r="V1099" s="82" t="s">
        <v>319</v>
      </c>
      <c r="W1099" s="82" t="s">
        <v>71</v>
      </c>
      <c r="X1099" s="82" t="s">
        <v>72</v>
      </c>
      <c r="Y1099" s="82" t="s">
        <v>73</v>
      </c>
      <c r="Z1099" s="82">
        <v>1</v>
      </c>
      <c r="AB1099" s="82" t="s">
        <v>2093</v>
      </c>
      <c r="AD1099" s="82" t="s">
        <v>113</v>
      </c>
      <c r="AN1099" s="82" t="s">
        <v>76</v>
      </c>
      <c r="AO1099" s="82" t="s">
        <v>2094</v>
      </c>
      <c r="AP1099" s="82">
        <v>161700000</v>
      </c>
      <c r="AQ1099" s="82" t="s">
        <v>78</v>
      </c>
      <c r="AR1099" s="82" t="s">
        <v>4274</v>
      </c>
      <c r="AS1099" s="84">
        <v>42432</v>
      </c>
      <c r="AT1099" s="85">
        <v>2016</v>
      </c>
      <c r="AU1099" s="82" t="s">
        <v>4278</v>
      </c>
      <c r="AV1099" s="84">
        <v>45747</v>
      </c>
      <c r="AW1099" s="85">
        <v>2025</v>
      </c>
      <c r="AX1099" s="85">
        <f>Table1[[#This Row],[End TEST]]-Table1[[#This Row],[Start TEST]]</f>
        <v>9</v>
      </c>
      <c r="AY1099" s="85">
        <f>Table1[[#This Row],[TEST_Diff]]+1</f>
        <v>10</v>
      </c>
      <c r="AZ1099" s="92">
        <f>DATEDIF(Table1[[#This Row],[Start Year]],Table1[[#This Row],[End Year]],"d") / 365</f>
        <v>9.0821917808219172</v>
      </c>
    </row>
    <row r="1100" spans="1:52" x14ac:dyDescent="0.5">
      <c r="A1100" s="82">
        <v>102</v>
      </c>
      <c r="B1100" s="82" t="s">
        <v>2090</v>
      </c>
      <c r="D1100" s="90">
        <v>43371</v>
      </c>
      <c r="E1100" s="90" t="s">
        <v>2091</v>
      </c>
      <c r="F1100" s="90"/>
      <c r="G1100" s="82" t="s">
        <v>2091</v>
      </c>
      <c r="H1100" s="82" t="s">
        <v>2092</v>
      </c>
      <c r="I1100" s="80" t="s">
        <v>102</v>
      </c>
      <c r="J1100" s="80">
        <v>10</v>
      </c>
      <c r="K1100" s="80">
        <v>0</v>
      </c>
      <c r="P1100" s="80" t="s">
        <v>69</v>
      </c>
      <c r="Q1100" s="80">
        <v>20</v>
      </c>
      <c r="R1100" s="80">
        <v>2.6272389999999999</v>
      </c>
      <c r="S1100" s="80">
        <v>23.381664000000001</v>
      </c>
      <c r="T1100" s="80">
        <v>3234000</v>
      </c>
      <c r="U1100" s="91">
        <f>Table1[[#This Row],[Distribution Amount (Dollars)]]/Table1[[#This Row],[NEWdatediff]]</f>
        <v>323400</v>
      </c>
      <c r="V1100" s="82" t="s">
        <v>319</v>
      </c>
      <c r="W1100" s="82" t="s">
        <v>71</v>
      </c>
      <c r="X1100" s="82" t="s">
        <v>72</v>
      </c>
      <c r="Y1100" s="82" t="s">
        <v>73</v>
      </c>
      <c r="Z1100" s="82">
        <v>1</v>
      </c>
      <c r="AB1100" s="82" t="s">
        <v>2093</v>
      </c>
      <c r="AD1100" s="82" t="s">
        <v>113</v>
      </c>
      <c r="AN1100" s="82" t="s">
        <v>76</v>
      </c>
      <c r="AO1100" s="82" t="s">
        <v>2094</v>
      </c>
      <c r="AP1100" s="82">
        <v>161700000</v>
      </c>
      <c r="AQ1100" s="82" t="s">
        <v>78</v>
      </c>
      <c r="AR1100" s="82" t="s">
        <v>4274</v>
      </c>
      <c r="AS1100" s="84">
        <v>42432</v>
      </c>
      <c r="AT1100" s="85">
        <v>2016</v>
      </c>
      <c r="AU1100" s="82" t="s">
        <v>4278</v>
      </c>
      <c r="AV1100" s="84">
        <v>45747</v>
      </c>
      <c r="AW1100" s="85">
        <v>2025</v>
      </c>
      <c r="AX1100" s="85">
        <f>Table1[[#This Row],[End TEST]]-Table1[[#This Row],[Start TEST]]</f>
        <v>9</v>
      </c>
      <c r="AY1100" s="85">
        <f>Table1[[#This Row],[TEST_Diff]]+1</f>
        <v>10</v>
      </c>
      <c r="AZ1100" s="92">
        <f>DATEDIF(Table1[[#This Row],[Start Year]],Table1[[#This Row],[End Year]],"d") / 365</f>
        <v>9.0821917808219172</v>
      </c>
    </row>
    <row r="1101" spans="1:52" x14ac:dyDescent="0.5">
      <c r="A1101" s="82">
        <v>102</v>
      </c>
      <c r="B1101" s="82" t="s">
        <v>2090</v>
      </c>
      <c r="D1101" s="90">
        <v>43371</v>
      </c>
      <c r="E1101" s="90" t="s">
        <v>2091</v>
      </c>
      <c r="F1101" s="90"/>
      <c r="G1101" s="82" t="s">
        <v>2091</v>
      </c>
      <c r="H1101" s="82" t="s">
        <v>2092</v>
      </c>
      <c r="I1101" s="80" t="s">
        <v>98</v>
      </c>
      <c r="J1101" s="80">
        <v>10</v>
      </c>
      <c r="K1101" s="80">
        <v>0</v>
      </c>
      <c r="P1101" s="80" t="s">
        <v>69</v>
      </c>
      <c r="Q1101" s="80">
        <v>20</v>
      </c>
      <c r="R1101" s="80">
        <v>2.6272389999999999</v>
      </c>
      <c r="S1101" s="80">
        <v>23.381664000000001</v>
      </c>
      <c r="T1101" s="80">
        <v>3234000</v>
      </c>
      <c r="U1101" s="91">
        <f>Table1[[#This Row],[Distribution Amount (Dollars)]]/Table1[[#This Row],[NEWdatediff]]</f>
        <v>323400</v>
      </c>
      <c r="V1101" s="82" t="s">
        <v>319</v>
      </c>
      <c r="W1101" s="82" t="s">
        <v>71</v>
      </c>
      <c r="X1101" s="82" t="s">
        <v>72</v>
      </c>
      <c r="Y1101" s="82" t="s">
        <v>73</v>
      </c>
      <c r="Z1101" s="82">
        <v>1</v>
      </c>
      <c r="AB1101" s="82" t="s">
        <v>2093</v>
      </c>
      <c r="AD1101" s="82" t="s">
        <v>113</v>
      </c>
      <c r="AN1101" s="82" t="s">
        <v>76</v>
      </c>
      <c r="AO1101" s="82" t="s">
        <v>2094</v>
      </c>
      <c r="AP1101" s="82">
        <v>161700000</v>
      </c>
      <c r="AQ1101" s="82" t="s">
        <v>78</v>
      </c>
      <c r="AR1101" s="82" t="s">
        <v>4274</v>
      </c>
      <c r="AS1101" s="84">
        <v>42432</v>
      </c>
      <c r="AT1101" s="85">
        <v>2016</v>
      </c>
      <c r="AU1101" s="82" t="s">
        <v>4278</v>
      </c>
      <c r="AV1101" s="84">
        <v>45747</v>
      </c>
      <c r="AW1101" s="85">
        <v>2025</v>
      </c>
      <c r="AX1101" s="85">
        <f>Table1[[#This Row],[End TEST]]-Table1[[#This Row],[Start TEST]]</f>
        <v>9</v>
      </c>
      <c r="AY1101" s="85">
        <f>Table1[[#This Row],[TEST_Diff]]+1</f>
        <v>10</v>
      </c>
      <c r="AZ1101" s="92">
        <f>DATEDIF(Table1[[#This Row],[Start Year]],Table1[[#This Row],[End Year]],"d") / 365</f>
        <v>9.0821917808219172</v>
      </c>
    </row>
    <row r="1102" spans="1:52" x14ac:dyDescent="0.5">
      <c r="A1102" s="82">
        <v>102</v>
      </c>
      <c r="B1102" s="82" t="s">
        <v>2090</v>
      </c>
      <c r="D1102" s="90">
        <v>43371</v>
      </c>
      <c r="E1102" s="90" t="s">
        <v>2091</v>
      </c>
      <c r="F1102" s="90"/>
      <c r="G1102" s="82" t="s">
        <v>2091</v>
      </c>
      <c r="H1102" s="82" t="s">
        <v>2092</v>
      </c>
      <c r="I1102" s="80" t="s">
        <v>88</v>
      </c>
      <c r="J1102" s="80">
        <v>5</v>
      </c>
      <c r="K1102" s="80">
        <v>0</v>
      </c>
      <c r="P1102" s="80" t="s">
        <v>69</v>
      </c>
      <c r="Q1102" s="80">
        <v>20</v>
      </c>
      <c r="R1102" s="80">
        <v>2.6272389999999999</v>
      </c>
      <c r="S1102" s="80">
        <v>23.381664000000001</v>
      </c>
      <c r="T1102" s="80">
        <v>1617000</v>
      </c>
      <c r="U1102" s="91">
        <f>Table1[[#This Row],[Distribution Amount (Dollars)]]/Table1[[#This Row],[NEWdatediff]]</f>
        <v>161700</v>
      </c>
      <c r="V1102" s="82" t="s">
        <v>319</v>
      </c>
      <c r="W1102" s="82" t="s">
        <v>71</v>
      </c>
      <c r="X1102" s="82" t="s">
        <v>72</v>
      </c>
      <c r="Y1102" s="82" t="s">
        <v>73</v>
      </c>
      <c r="Z1102" s="82">
        <v>1</v>
      </c>
      <c r="AB1102" s="82" t="s">
        <v>2093</v>
      </c>
      <c r="AD1102" s="82" t="s">
        <v>113</v>
      </c>
      <c r="AN1102" s="82" t="s">
        <v>76</v>
      </c>
      <c r="AO1102" s="82" t="s">
        <v>2094</v>
      </c>
      <c r="AP1102" s="82">
        <v>161700000</v>
      </c>
      <c r="AQ1102" s="82" t="s">
        <v>78</v>
      </c>
      <c r="AR1102" s="82" t="s">
        <v>4274</v>
      </c>
      <c r="AS1102" s="84">
        <v>42432</v>
      </c>
      <c r="AT1102" s="85">
        <v>2016</v>
      </c>
      <c r="AU1102" s="82" t="s">
        <v>4278</v>
      </c>
      <c r="AV1102" s="84">
        <v>45747</v>
      </c>
      <c r="AW1102" s="85">
        <v>2025</v>
      </c>
      <c r="AX1102" s="85">
        <f>Table1[[#This Row],[End TEST]]-Table1[[#This Row],[Start TEST]]</f>
        <v>9</v>
      </c>
      <c r="AY1102" s="85">
        <f>Table1[[#This Row],[TEST_Diff]]+1</f>
        <v>10</v>
      </c>
      <c r="AZ1102" s="92">
        <f>DATEDIF(Table1[[#This Row],[Start Year]],Table1[[#This Row],[End Year]],"d") / 365</f>
        <v>9.0821917808219172</v>
      </c>
    </row>
    <row r="1103" spans="1:52" x14ac:dyDescent="0.5">
      <c r="A1103" s="82">
        <v>102</v>
      </c>
      <c r="B1103" s="82" t="s">
        <v>2090</v>
      </c>
      <c r="D1103" s="90">
        <v>43371</v>
      </c>
      <c r="E1103" s="90" t="s">
        <v>2091</v>
      </c>
      <c r="F1103" s="90"/>
      <c r="G1103" s="82" t="s">
        <v>2091</v>
      </c>
      <c r="H1103" s="82" t="s">
        <v>2092</v>
      </c>
      <c r="I1103" s="80" t="s">
        <v>97</v>
      </c>
      <c r="J1103" s="80">
        <v>30</v>
      </c>
      <c r="K1103" s="80">
        <v>0</v>
      </c>
      <c r="P1103" s="80" t="s">
        <v>69</v>
      </c>
      <c r="Q1103" s="80">
        <v>20</v>
      </c>
      <c r="R1103" s="80">
        <v>2.6272389999999999</v>
      </c>
      <c r="S1103" s="80">
        <v>23.381664000000001</v>
      </c>
      <c r="T1103" s="80">
        <v>9702000</v>
      </c>
      <c r="U1103" s="91">
        <f>Table1[[#This Row],[Distribution Amount (Dollars)]]/Table1[[#This Row],[NEWdatediff]]</f>
        <v>970200</v>
      </c>
      <c r="V1103" s="82" t="s">
        <v>319</v>
      </c>
      <c r="W1103" s="82" t="s">
        <v>71</v>
      </c>
      <c r="X1103" s="82" t="s">
        <v>72</v>
      </c>
      <c r="Y1103" s="82" t="s">
        <v>73</v>
      </c>
      <c r="Z1103" s="82">
        <v>1</v>
      </c>
      <c r="AB1103" s="82" t="s">
        <v>2093</v>
      </c>
      <c r="AD1103" s="82" t="s">
        <v>113</v>
      </c>
      <c r="AN1103" s="82" t="s">
        <v>76</v>
      </c>
      <c r="AO1103" s="82" t="s">
        <v>2094</v>
      </c>
      <c r="AP1103" s="82">
        <v>161700000</v>
      </c>
      <c r="AQ1103" s="82" t="s">
        <v>78</v>
      </c>
      <c r="AR1103" s="82" t="s">
        <v>4274</v>
      </c>
      <c r="AS1103" s="84">
        <v>42432</v>
      </c>
      <c r="AT1103" s="85">
        <v>2016</v>
      </c>
      <c r="AU1103" s="82" t="s">
        <v>4278</v>
      </c>
      <c r="AV1103" s="84">
        <v>45747</v>
      </c>
      <c r="AW1103" s="85">
        <v>2025</v>
      </c>
      <c r="AX1103" s="85">
        <f>Table1[[#This Row],[End TEST]]-Table1[[#This Row],[Start TEST]]</f>
        <v>9</v>
      </c>
      <c r="AY1103" s="85">
        <f>Table1[[#This Row],[TEST_Diff]]+1</f>
        <v>10</v>
      </c>
      <c r="AZ1103" s="92">
        <f>DATEDIF(Table1[[#This Row],[Start Year]],Table1[[#This Row],[End Year]],"d") / 365</f>
        <v>9.0821917808219172</v>
      </c>
    </row>
    <row r="1104" spans="1:52" x14ac:dyDescent="0.5">
      <c r="A1104" s="82">
        <v>102</v>
      </c>
      <c r="B1104" s="82" t="s">
        <v>2090</v>
      </c>
      <c r="D1104" s="90">
        <v>43371</v>
      </c>
      <c r="E1104" s="90" t="s">
        <v>2091</v>
      </c>
      <c r="F1104" s="90"/>
      <c r="G1104" s="82" t="s">
        <v>2091</v>
      </c>
      <c r="H1104" s="82" t="s">
        <v>2092</v>
      </c>
      <c r="I1104" s="80" t="s">
        <v>67</v>
      </c>
      <c r="J1104" s="80">
        <v>10</v>
      </c>
      <c r="K1104" s="80">
        <v>0</v>
      </c>
      <c r="P1104" s="80" t="s">
        <v>69</v>
      </c>
      <c r="Q1104" s="80">
        <v>20</v>
      </c>
      <c r="R1104" s="80">
        <v>2.6272389999999999</v>
      </c>
      <c r="S1104" s="80">
        <v>23.381664000000001</v>
      </c>
      <c r="T1104" s="80">
        <v>3234000</v>
      </c>
      <c r="U1104" s="91">
        <f>Table1[[#This Row],[Distribution Amount (Dollars)]]/Table1[[#This Row],[NEWdatediff]]</f>
        <v>323400</v>
      </c>
      <c r="V1104" s="82" t="s">
        <v>319</v>
      </c>
      <c r="W1104" s="82" t="s">
        <v>71</v>
      </c>
      <c r="X1104" s="82" t="s">
        <v>72</v>
      </c>
      <c r="Y1104" s="82" t="s">
        <v>73</v>
      </c>
      <c r="Z1104" s="82">
        <v>1</v>
      </c>
      <c r="AB1104" s="82" t="s">
        <v>2093</v>
      </c>
      <c r="AD1104" s="82" t="s">
        <v>113</v>
      </c>
      <c r="AN1104" s="82" t="s">
        <v>76</v>
      </c>
      <c r="AO1104" s="82" t="s">
        <v>2094</v>
      </c>
      <c r="AP1104" s="82">
        <v>161700000</v>
      </c>
      <c r="AQ1104" s="82" t="s">
        <v>78</v>
      </c>
      <c r="AR1104" s="82" t="s">
        <v>4274</v>
      </c>
      <c r="AS1104" s="84">
        <v>42432</v>
      </c>
      <c r="AT1104" s="85">
        <v>2016</v>
      </c>
      <c r="AU1104" s="82" t="s">
        <v>4278</v>
      </c>
      <c r="AV1104" s="84">
        <v>45747</v>
      </c>
      <c r="AW1104" s="85">
        <v>2025</v>
      </c>
      <c r="AX1104" s="85">
        <f>Table1[[#This Row],[End TEST]]-Table1[[#This Row],[Start TEST]]</f>
        <v>9</v>
      </c>
      <c r="AY1104" s="85">
        <f>Table1[[#This Row],[TEST_Diff]]+1</f>
        <v>10</v>
      </c>
      <c r="AZ1104" s="92">
        <f>DATEDIF(Table1[[#This Row],[Start Year]],Table1[[#This Row],[End Year]],"d") / 365</f>
        <v>9.0821917808219172</v>
      </c>
    </row>
    <row r="1105" spans="1:75" x14ac:dyDescent="0.5">
      <c r="A1105" s="82">
        <v>102</v>
      </c>
      <c r="B1105" s="82" t="s">
        <v>2090</v>
      </c>
      <c r="D1105" s="90">
        <v>43371</v>
      </c>
      <c r="E1105" s="90" t="s">
        <v>2091</v>
      </c>
      <c r="F1105" s="90"/>
      <c r="G1105" s="82" t="s">
        <v>2091</v>
      </c>
      <c r="H1105" s="82" t="s">
        <v>2092</v>
      </c>
      <c r="I1105" s="80" t="s">
        <v>128</v>
      </c>
      <c r="J1105" s="80">
        <v>35</v>
      </c>
      <c r="K1105" s="80">
        <v>0</v>
      </c>
      <c r="P1105" s="80" t="s">
        <v>308</v>
      </c>
      <c r="Q1105" s="80">
        <v>15</v>
      </c>
      <c r="R1105" s="80">
        <v>13.923406</v>
      </c>
      <c r="S1105" s="80">
        <v>-86.952798999999999</v>
      </c>
      <c r="T1105" s="80">
        <v>8489250</v>
      </c>
      <c r="U1105" s="91">
        <f>Table1[[#This Row],[Distribution Amount (Dollars)]]/Table1[[#This Row],[NEWdatediff]]</f>
        <v>848925</v>
      </c>
      <c r="V1105" s="82" t="s">
        <v>319</v>
      </c>
      <c r="W1105" s="82" t="s">
        <v>71</v>
      </c>
      <c r="X1105" s="82" t="s">
        <v>72</v>
      </c>
      <c r="Y1105" s="82" t="s">
        <v>73</v>
      </c>
      <c r="Z1105" s="82">
        <v>1</v>
      </c>
      <c r="AB1105" s="82" t="s">
        <v>2093</v>
      </c>
      <c r="AD1105" s="82" t="s">
        <v>111</v>
      </c>
      <c r="AN1105" s="82" t="s">
        <v>76</v>
      </c>
      <c r="AO1105" s="82" t="s">
        <v>2094</v>
      </c>
      <c r="AP1105" s="82">
        <v>161700000</v>
      </c>
      <c r="AQ1105" s="82" t="s">
        <v>78</v>
      </c>
      <c r="AR1105" s="82" t="s">
        <v>4274</v>
      </c>
      <c r="AS1105" s="84">
        <v>42432</v>
      </c>
      <c r="AT1105" s="85">
        <v>2016</v>
      </c>
      <c r="AU1105" s="82" t="s">
        <v>4278</v>
      </c>
      <c r="AV1105" s="84">
        <v>45747</v>
      </c>
      <c r="AW1105" s="85">
        <v>2025</v>
      </c>
      <c r="AX1105" s="85">
        <f>Table1[[#This Row],[End TEST]]-Table1[[#This Row],[Start TEST]]</f>
        <v>9</v>
      </c>
      <c r="AY1105" s="85">
        <f>Table1[[#This Row],[TEST_Diff]]+1</f>
        <v>10</v>
      </c>
      <c r="AZ1105" s="92">
        <f>DATEDIF(Table1[[#This Row],[Start Year]],Table1[[#This Row],[End Year]],"d") / 365</f>
        <v>9.0821917808219172</v>
      </c>
    </row>
    <row r="1106" spans="1:75" x14ac:dyDescent="0.5">
      <c r="A1106" s="82">
        <v>102</v>
      </c>
      <c r="B1106" s="82" t="s">
        <v>2090</v>
      </c>
      <c r="D1106" s="90">
        <v>43371</v>
      </c>
      <c r="E1106" s="90" t="s">
        <v>2091</v>
      </c>
      <c r="F1106" s="90"/>
      <c r="G1106" s="82" t="s">
        <v>2091</v>
      </c>
      <c r="H1106" s="82" t="s">
        <v>2092</v>
      </c>
      <c r="I1106" s="80" t="s">
        <v>102</v>
      </c>
      <c r="J1106" s="80">
        <v>10</v>
      </c>
      <c r="K1106" s="80">
        <v>0</v>
      </c>
      <c r="P1106" s="80" t="s">
        <v>308</v>
      </c>
      <c r="Q1106" s="80">
        <v>15</v>
      </c>
      <c r="R1106" s="80">
        <v>13.923406</v>
      </c>
      <c r="S1106" s="80">
        <v>-86.952798999999999</v>
      </c>
      <c r="T1106" s="80">
        <v>2425500</v>
      </c>
      <c r="U1106" s="91">
        <f>Table1[[#This Row],[Distribution Amount (Dollars)]]/Table1[[#This Row],[NEWdatediff]]</f>
        <v>242550</v>
      </c>
      <c r="V1106" s="82" t="s">
        <v>319</v>
      </c>
      <c r="W1106" s="82" t="s">
        <v>71</v>
      </c>
      <c r="X1106" s="82" t="s">
        <v>72</v>
      </c>
      <c r="Y1106" s="82" t="s">
        <v>73</v>
      </c>
      <c r="Z1106" s="82">
        <v>1</v>
      </c>
      <c r="AB1106" s="82" t="s">
        <v>2093</v>
      </c>
      <c r="AD1106" s="82" t="s">
        <v>111</v>
      </c>
      <c r="AN1106" s="82" t="s">
        <v>76</v>
      </c>
      <c r="AO1106" s="82" t="s">
        <v>2094</v>
      </c>
      <c r="AP1106" s="82">
        <v>161700000</v>
      </c>
      <c r="AQ1106" s="82" t="s">
        <v>78</v>
      </c>
      <c r="AR1106" s="82" t="s">
        <v>4274</v>
      </c>
      <c r="AS1106" s="84">
        <v>42432</v>
      </c>
      <c r="AT1106" s="85">
        <v>2016</v>
      </c>
      <c r="AU1106" s="82" t="s">
        <v>4278</v>
      </c>
      <c r="AV1106" s="84">
        <v>45747</v>
      </c>
      <c r="AW1106" s="85">
        <v>2025</v>
      </c>
      <c r="AX1106" s="85">
        <f>Table1[[#This Row],[End TEST]]-Table1[[#This Row],[Start TEST]]</f>
        <v>9</v>
      </c>
      <c r="AY1106" s="85">
        <f>Table1[[#This Row],[TEST_Diff]]+1</f>
        <v>10</v>
      </c>
      <c r="AZ1106" s="92">
        <f>DATEDIF(Table1[[#This Row],[Start Year]],Table1[[#This Row],[End Year]],"d") / 365</f>
        <v>9.0821917808219172</v>
      </c>
    </row>
    <row r="1107" spans="1:75" x14ac:dyDescent="0.5">
      <c r="A1107" s="82">
        <v>102</v>
      </c>
      <c r="B1107" s="82" t="s">
        <v>2090</v>
      </c>
      <c r="D1107" s="90">
        <v>43371</v>
      </c>
      <c r="E1107" s="90" t="s">
        <v>2091</v>
      </c>
      <c r="F1107" s="90"/>
      <c r="G1107" s="82" t="s">
        <v>2091</v>
      </c>
      <c r="H1107" s="82" t="s">
        <v>2092</v>
      </c>
      <c r="I1107" s="80" t="s">
        <v>98</v>
      </c>
      <c r="J1107" s="80">
        <v>10</v>
      </c>
      <c r="K1107" s="80">
        <v>0</v>
      </c>
      <c r="P1107" s="80" t="s">
        <v>308</v>
      </c>
      <c r="Q1107" s="80">
        <v>15</v>
      </c>
      <c r="R1107" s="80">
        <v>13.923406</v>
      </c>
      <c r="S1107" s="80">
        <v>-86.952798999999999</v>
      </c>
      <c r="T1107" s="80">
        <v>2425500</v>
      </c>
      <c r="U1107" s="91">
        <f>Table1[[#This Row],[Distribution Amount (Dollars)]]/Table1[[#This Row],[NEWdatediff]]</f>
        <v>242550</v>
      </c>
      <c r="V1107" s="82" t="s">
        <v>319</v>
      </c>
      <c r="W1107" s="82" t="s">
        <v>71</v>
      </c>
      <c r="X1107" s="82" t="s">
        <v>72</v>
      </c>
      <c r="Y1107" s="82" t="s">
        <v>73</v>
      </c>
      <c r="Z1107" s="82">
        <v>1</v>
      </c>
      <c r="AB1107" s="82" t="s">
        <v>2093</v>
      </c>
      <c r="AD1107" s="82" t="s">
        <v>111</v>
      </c>
      <c r="AN1107" s="82" t="s">
        <v>76</v>
      </c>
      <c r="AO1107" s="82" t="s">
        <v>2094</v>
      </c>
      <c r="AP1107" s="82">
        <v>161700000</v>
      </c>
      <c r="AQ1107" s="82" t="s">
        <v>78</v>
      </c>
      <c r="AR1107" s="82" t="s">
        <v>4274</v>
      </c>
      <c r="AS1107" s="84">
        <v>42432</v>
      </c>
      <c r="AT1107" s="85">
        <v>2016</v>
      </c>
      <c r="AU1107" s="82" t="s">
        <v>4278</v>
      </c>
      <c r="AV1107" s="84">
        <v>45747</v>
      </c>
      <c r="AW1107" s="85">
        <v>2025</v>
      </c>
      <c r="AX1107" s="85">
        <f>Table1[[#This Row],[End TEST]]-Table1[[#This Row],[Start TEST]]</f>
        <v>9</v>
      </c>
      <c r="AY1107" s="85">
        <f>Table1[[#This Row],[TEST_Diff]]+1</f>
        <v>10</v>
      </c>
      <c r="AZ1107" s="92">
        <f>DATEDIF(Table1[[#This Row],[Start Year]],Table1[[#This Row],[End Year]],"d") / 365</f>
        <v>9.0821917808219172</v>
      </c>
    </row>
    <row r="1108" spans="1:75" x14ac:dyDescent="0.5">
      <c r="A1108" s="82">
        <v>102</v>
      </c>
      <c r="B1108" s="82" t="s">
        <v>2090</v>
      </c>
      <c r="D1108" s="90">
        <v>43371</v>
      </c>
      <c r="E1108" s="90" t="s">
        <v>2091</v>
      </c>
      <c r="F1108" s="90"/>
      <c r="G1108" s="82" t="s">
        <v>2091</v>
      </c>
      <c r="H1108" s="82" t="s">
        <v>2092</v>
      </c>
      <c r="I1108" s="80" t="s">
        <v>88</v>
      </c>
      <c r="J1108" s="80">
        <v>5</v>
      </c>
      <c r="K1108" s="80">
        <v>0</v>
      </c>
      <c r="P1108" s="80" t="s">
        <v>308</v>
      </c>
      <c r="Q1108" s="80">
        <v>15</v>
      </c>
      <c r="R1108" s="80">
        <v>13.923406</v>
      </c>
      <c r="S1108" s="80">
        <v>-86.952798999999999</v>
      </c>
      <c r="T1108" s="80">
        <v>1212750</v>
      </c>
      <c r="U1108" s="91">
        <f>Table1[[#This Row],[Distribution Amount (Dollars)]]/Table1[[#This Row],[NEWdatediff]]</f>
        <v>121275</v>
      </c>
      <c r="V1108" s="82" t="s">
        <v>319</v>
      </c>
      <c r="W1108" s="82" t="s">
        <v>71</v>
      </c>
      <c r="X1108" s="82" t="s">
        <v>72</v>
      </c>
      <c r="Y1108" s="82" t="s">
        <v>73</v>
      </c>
      <c r="Z1108" s="82">
        <v>1</v>
      </c>
      <c r="AB1108" s="82" t="s">
        <v>2093</v>
      </c>
      <c r="AD1108" s="82" t="s">
        <v>111</v>
      </c>
      <c r="AN1108" s="82" t="s">
        <v>76</v>
      </c>
      <c r="AO1108" s="82" t="s">
        <v>2094</v>
      </c>
      <c r="AP1108" s="82">
        <v>161700000</v>
      </c>
      <c r="AQ1108" s="82" t="s">
        <v>78</v>
      </c>
      <c r="AR1108" s="82" t="s">
        <v>4274</v>
      </c>
      <c r="AS1108" s="84">
        <v>42432</v>
      </c>
      <c r="AT1108" s="85">
        <v>2016</v>
      </c>
      <c r="AU1108" s="82" t="s">
        <v>4278</v>
      </c>
      <c r="AV1108" s="84">
        <v>45747</v>
      </c>
      <c r="AW1108" s="85">
        <v>2025</v>
      </c>
      <c r="AX1108" s="85">
        <f>Table1[[#This Row],[End TEST]]-Table1[[#This Row],[Start TEST]]</f>
        <v>9</v>
      </c>
      <c r="AY1108" s="85">
        <f>Table1[[#This Row],[TEST_Diff]]+1</f>
        <v>10</v>
      </c>
      <c r="AZ1108" s="92">
        <f>DATEDIF(Table1[[#This Row],[Start Year]],Table1[[#This Row],[End Year]],"d") / 365</f>
        <v>9.0821917808219172</v>
      </c>
    </row>
    <row r="1109" spans="1:75" x14ac:dyDescent="0.5">
      <c r="A1109" s="82">
        <v>102</v>
      </c>
      <c r="B1109" s="82" t="s">
        <v>2090</v>
      </c>
      <c r="D1109" s="90">
        <v>43371</v>
      </c>
      <c r="E1109" s="90" t="s">
        <v>2091</v>
      </c>
      <c r="F1109" s="90"/>
      <c r="G1109" s="82" t="s">
        <v>2091</v>
      </c>
      <c r="H1109" s="82" t="s">
        <v>2092</v>
      </c>
      <c r="I1109" s="80" t="s">
        <v>97</v>
      </c>
      <c r="J1109" s="80">
        <v>30</v>
      </c>
      <c r="K1109" s="80">
        <v>0</v>
      </c>
      <c r="P1109" s="80" t="s">
        <v>308</v>
      </c>
      <c r="Q1109" s="80">
        <v>15</v>
      </c>
      <c r="R1109" s="80">
        <v>13.923406</v>
      </c>
      <c r="S1109" s="80">
        <v>-86.952798999999999</v>
      </c>
      <c r="T1109" s="80">
        <v>7276500</v>
      </c>
      <c r="U1109" s="91">
        <f>Table1[[#This Row],[Distribution Amount (Dollars)]]/Table1[[#This Row],[NEWdatediff]]</f>
        <v>727650</v>
      </c>
      <c r="V1109" s="82" t="s">
        <v>319</v>
      </c>
      <c r="W1109" s="82" t="s">
        <v>71</v>
      </c>
      <c r="X1109" s="82" t="s">
        <v>72</v>
      </c>
      <c r="Y1109" s="82" t="s">
        <v>73</v>
      </c>
      <c r="Z1109" s="82">
        <v>1</v>
      </c>
      <c r="AB1109" s="82" t="s">
        <v>2093</v>
      </c>
      <c r="AD1109" s="82" t="s">
        <v>111</v>
      </c>
      <c r="AN1109" s="82" t="s">
        <v>76</v>
      </c>
      <c r="AO1109" s="82" t="s">
        <v>2094</v>
      </c>
      <c r="AP1109" s="82">
        <v>161700000</v>
      </c>
      <c r="AQ1109" s="82" t="s">
        <v>78</v>
      </c>
      <c r="AR1109" s="82" t="s">
        <v>4274</v>
      </c>
      <c r="AS1109" s="84">
        <v>42432</v>
      </c>
      <c r="AT1109" s="85">
        <v>2016</v>
      </c>
      <c r="AU1109" s="82" t="s">
        <v>4278</v>
      </c>
      <c r="AV1109" s="84">
        <v>45747</v>
      </c>
      <c r="AW1109" s="85">
        <v>2025</v>
      </c>
      <c r="AX1109" s="85">
        <f>Table1[[#This Row],[End TEST]]-Table1[[#This Row],[Start TEST]]</f>
        <v>9</v>
      </c>
      <c r="AY1109" s="85">
        <f>Table1[[#This Row],[TEST_Diff]]+1</f>
        <v>10</v>
      </c>
      <c r="AZ1109" s="92">
        <f>DATEDIF(Table1[[#This Row],[Start Year]],Table1[[#This Row],[End Year]],"d") / 365</f>
        <v>9.0821917808219172</v>
      </c>
    </row>
    <row r="1110" spans="1:75" x14ac:dyDescent="0.5">
      <c r="A1110" s="82">
        <v>102</v>
      </c>
      <c r="B1110" s="82" t="s">
        <v>2090</v>
      </c>
      <c r="D1110" s="90">
        <v>43371</v>
      </c>
      <c r="E1110" s="90" t="s">
        <v>2091</v>
      </c>
      <c r="F1110" s="90"/>
      <c r="G1110" s="82" t="s">
        <v>2091</v>
      </c>
      <c r="H1110" s="82" t="s">
        <v>2092</v>
      </c>
      <c r="I1110" s="80" t="s">
        <v>67</v>
      </c>
      <c r="J1110" s="80">
        <v>10</v>
      </c>
      <c r="K1110" s="80">
        <v>0</v>
      </c>
      <c r="P1110" s="80" t="s">
        <v>308</v>
      </c>
      <c r="Q1110" s="80">
        <v>15</v>
      </c>
      <c r="R1110" s="80">
        <v>13.923406</v>
      </c>
      <c r="S1110" s="80">
        <v>-86.952798999999999</v>
      </c>
      <c r="T1110" s="80">
        <v>2425500</v>
      </c>
      <c r="U1110" s="91">
        <f>Table1[[#This Row],[Distribution Amount (Dollars)]]/Table1[[#This Row],[NEWdatediff]]</f>
        <v>242550</v>
      </c>
      <c r="V1110" s="82" t="s">
        <v>319</v>
      </c>
      <c r="W1110" s="82" t="s">
        <v>71</v>
      </c>
      <c r="X1110" s="82" t="s">
        <v>72</v>
      </c>
      <c r="Y1110" s="82" t="s">
        <v>73</v>
      </c>
      <c r="Z1110" s="82">
        <v>1</v>
      </c>
      <c r="AB1110" s="82" t="s">
        <v>2093</v>
      </c>
      <c r="AD1110" s="82" t="s">
        <v>111</v>
      </c>
      <c r="AN1110" s="82" t="s">
        <v>76</v>
      </c>
      <c r="AO1110" s="82" t="s">
        <v>2094</v>
      </c>
      <c r="AP1110" s="82">
        <v>161700000</v>
      </c>
      <c r="AQ1110" s="82" t="s">
        <v>78</v>
      </c>
      <c r="AR1110" s="82" t="s">
        <v>4274</v>
      </c>
      <c r="AS1110" s="84">
        <v>42432</v>
      </c>
      <c r="AT1110" s="85">
        <v>2016</v>
      </c>
      <c r="AU1110" s="82" t="s">
        <v>4278</v>
      </c>
      <c r="AV1110" s="84">
        <v>45747</v>
      </c>
      <c r="AW1110" s="85">
        <v>2025</v>
      </c>
      <c r="AX1110" s="85">
        <f>Table1[[#This Row],[End TEST]]-Table1[[#This Row],[Start TEST]]</f>
        <v>9</v>
      </c>
      <c r="AY1110" s="85">
        <f>Table1[[#This Row],[TEST_Diff]]+1</f>
        <v>10</v>
      </c>
      <c r="AZ1110" s="92">
        <f>DATEDIF(Table1[[#This Row],[Start Year]],Table1[[#This Row],[End Year]],"d") / 365</f>
        <v>9.0821917808219172</v>
      </c>
    </row>
    <row r="1111" spans="1:75" x14ac:dyDescent="0.5">
      <c r="A1111" s="82">
        <v>103</v>
      </c>
      <c r="B1111" s="82" t="s">
        <v>1490</v>
      </c>
      <c r="D1111" s="90">
        <v>43573</v>
      </c>
      <c r="E1111" s="90" t="s">
        <v>1491</v>
      </c>
      <c r="F1111" s="90"/>
      <c r="G1111" s="82" t="s">
        <v>1491</v>
      </c>
      <c r="H1111" s="82" t="s">
        <v>1492</v>
      </c>
      <c r="I1111" s="80" t="s">
        <v>67</v>
      </c>
      <c r="J1111" s="80">
        <v>80</v>
      </c>
      <c r="K1111" s="80">
        <v>1</v>
      </c>
      <c r="L1111" s="80" t="s">
        <v>139</v>
      </c>
      <c r="M1111" s="80">
        <v>100</v>
      </c>
      <c r="N1111" s="80">
        <v>9.1449999999999996</v>
      </c>
      <c r="O1111" s="80">
        <v>40.489674000000001</v>
      </c>
      <c r="P1111" s="80" t="s">
        <v>69</v>
      </c>
      <c r="Q1111" s="80">
        <v>0</v>
      </c>
      <c r="R1111" s="80">
        <v>2.6272389999999999</v>
      </c>
      <c r="S1111" s="80">
        <v>23.381664000000001</v>
      </c>
      <c r="T1111" s="80">
        <v>16000000</v>
      </c>
      <c r="U1111" s="91">
        <f>Table1[[#This Row],[Distribution Amount (Dollars)]]/Table1[[#This Row],[NEWdatediff]]</f>
        <v>2666666.6666666665</v>
      </c>
      <c r="V1111" s="82" t="s">
        <v>440</v>
      </c>
      <c r="W1111" s="82" t="s">
        <v>71</v>
      </c>
      <c r="X1111" s="82" t="s">
        <v>1493</v>
      </c>
      <c r="Y1111" s="82" t="s">
        <v>73</v>
      </c>
      <c r="Z1111" s="82">
        <v>1</v>
      </c>
      <c r="AB1111" s="82" t="s">
        <v>1494</v>
      </c>
      <c r="AC1111" s="82" t="s">
        <v>1495</v>
      </c>
      <c r="AD1111" s="82" t="s">
        <v>139</v>
      </c>
      <c r="AE1111" s="82" t="s">
        <v>1496</v>
      </c>
      <c r="AH1111" s="82" t="s">
        <v>676</v>
      </c>
      <c r="AM1111" s="82" t="s">
        <v>1497</v>
      </c>
      <c r="AN1111" s="82" t="s">
        <v>76</v>
      </c>
      <c r="AO1111" s="82" t="s">
        <v>1498</v>
      </c>
      <c r="AP1111" s="82">
        <v>20000000</v>
      </c>
      <c r="AQ1111" s="82" t="s">
        <v>78</v>
      </c>
      <c r="AR1111" s="82" t="s">
        <v>4274</v>
      </c>
      <c r="AS1111" s="84">
        <v>42356</v>
      </c>
      <c r="AT1111" s="85">
        <v>2015</v>
      </c>
      <c r="AU1111" s="82" t="s">
        <v>4278</v>
      </c>
      <c r="AV1111" s="84">
        <v>43921</v>
      </c>
      <c r="AW1111" s="85">
        <v>2020</v>
      </c>
      <c r="AX1111" s="85">
        <f>Table1[[#This Row],[End TEST]]-Table1[[#This Row],[Start TEST]]</f>
        <v>5</v>
      </c>
      <c r="AY1111" s="85">
        <f>Table1[[#This Row],[TEST_Diff]]+1</f>
        <v>6</v>
      </c>
      <c r="AZ1111" s="92">
        <f>DATEDIF(Table1[[#This Row],[Start Year]],Table1[[#This Row],[End Year]],"d") / 365</f>
        <v>4.2876712328767121</v>
      </c>
      <c r="BA1111" s="82">
        <v>188630</v>
      </c>
      <c r="BB1111" s="82">
        <v>825218</v>
      </c>
      <c r="BD1111" s="82">
        <v>1</v>
      </c>
      <c r="BF1111" s="82">
        <v>1</v>
      </c>
      <c r="BJ1111" s="82">
        <v>1</v>
      </c>
      <c r="BW1111" s="82" t="s">
        <v>1499</v>
      </c>
    </row>
    <row r="1112" spans="1:75" x14ac:dyDescent="0.5">
      <c r="A1112" s="82">
        <v>103</v>
      </c>
      <c r="B1112" s="82" t="s">
        <v>1490</v>
      </c>
      <c r="D1112" s="90">
        <v>43573</v>
      </c>
      <c r="E1112" s="90" t="s">
        <v>1491</v>
      </c>
      <c r="F1112" s="90"/>
      <c r="G1112" s="82" t="s">
        <v>1491</v>
      </c>
      <c r="H1112" s="82" t="s">
        <v>1492</v>
      </c>
      <c r="I1112" s="80" t="s">
        <v>88</v>
      </c>
      <c r="J1112" s="80">
        <v>20</v>
      </c>
      <c r="K1112" s="80">
        <v>1</v>
      </c>
      <c r="L1112" s="80" t="s">
        <v>139</v>
      </c>
      <c r="M1112" s="80">
        <v>100</v>
      </c>
      <c r="N1112" s="80">
        <v>9.1449999999999996</v>
      </c>
      <c r="O1112" s="80">
        <v>40.489674000000001</v>
      </c>
      <c r="P1112" s="80" t="s">
        <v>69</v>
      </c>
      <c r="Q1112" s="80">
        <v>0</v>
      </c>
      <c r="R1112" s="80">
        <v>2.6272389999999999</v>
      </c>
      <c r="S1112" s="80">
        <v>23.381664000000001</v>
      </c>
      <c r="T1112" s="80">
        <v>4000000</v>
      </c>
      <c r="U1112" s="91">
        <f>Table1[[#This Row],[Distribution Amount (Dollars)]]/Table1[[#This Row],[NEWdatediff]]</f>
        <v>666666.66666666663</v>
      </c>
      <c r="V1112" s="82" t="s">
        <v>440</v>
      </c>
      <c r="W1112" s="82" t="s">
        <v>71</v>
      </c>
      <c r="X1112" s="82" t="s">
        <v>1493</v>
      </c>
      <c r="Y1112" s="82" t="s">
        <v>73</v>
      </c>
      <c r="Z1112" s="82">
        <v>1</v>
      </c>
      <c r="AB1112" s="82" t="s">
        <v>1494</v>
      </c>
      <c r="AC1112" s="82" t="s">
        <v>1495</v>
      </c>
      <c r="AD1112" s="82" t="s">
        <v>139</v>
      </c>
      <c r="AE1112" s="82" t="s">
        <v>1496</v>
      </c>
      <c r="AH1112" s="82" t="s">
        <v>676</v>
      </c>
      <c r="AM1112" s="82" t="s">
        <v>1497</v>
      </c>
      <c r="AN1112" s="82" t="s">
        <v>76</v>
      </c>
      <c r="AO1112" s="82" t="s">
        <v>1498</v>
      </c>
      <c r="AP1112" s="82">
        <v>20000000</v>
      </c>
      <c r="AQ1112" s="82" t="s">
        <v>78</v>
      </c>
      <c r="AR1112" s="82" t="s">
        <v>4274</v>
      </c>
      <c r="AS1112" s="84">
        <v>42356</v>
      </c>
      <c r="AT1112" s="85">
        <v>2015</v>
      </c>
      <c r="AU1112" s="82" t="s">
        <v>4278</v>
      </c>
      <c r="AV1112" s="84">
        <v>43921</v>
      </c>
      <c r="AW1112" s="85">
        <v>2020</v>
      </c>
      <c r="AX1112" s="85">
        <f>Table1[[#This Row],[End TEST]]-Table1[[#This Row],[Start TEST]]</f>
        <v>5</v>
      </c>
      <c r="AY1112" s="85">
        <f>Table1[[#This Row],[TEST_Diff]]+1</f>
        <v>6</v>
      </c>
      <c r="AZ1112" s="92">
        <f>DATEDIF(Table1[[#This Row],[Start Year]],Table1[[#This Row],[End Year]],"d") / 365</f>
        <v>4.2876712328767121</v>
      </c>
      <c r="BA1112" s="82">
        <v>188630</v>
      </c>
      <c r="BB1112" s="82">
        <v>825218</v>
      </c>
      <c r="BD1112" s="82">
        <v>1</v>
      </c>
      <c r="BF1112" s="82">
        <v>1</v>
      </c>
      <c r="BJ1112" s="82">
        <v>1</v>
      </c>
      <c r="BW1112" s="82" t="s">
        <v>1499</v>
      </c>
    </row>
    <row r="1113" spans="1:75" x14ac:dyDescent="0.5">
      <c r="A1113" s="82">
        <v>104</v>
      </c>
      <c r="B1113" s="82" t="s">
        <v>2467</v>
      </c>
      <c r="D1113" s="90">
        <v>43579</v>
      </c>
      <c r="E1113" s="90" t="s">
        <v>2468</v>
      </c>
      <c r="F1113" s="90"/>
      <c r="G1113" s="82" t="s">
        <v>2468</v>
      </c>
      <c r="H1113" s="82" t="s">
        <v>2469</v>
      </c>
      <c r="I1113" s="80" t="s">
        <v>67</v>
      </c>
      <c r="J1113" s="80">
        <v>16</v>
      </c>
      <c r="K1113" s="80">
        <v>4</v>
      </c>
      <c r="L1113" s="80" t="s">
        <v>645</v>
      </c>
      <c r="M1113" s="80">
        <v>1</v>
      </c>
      <c r="N1113" s="80">
        <v>56.130367</v>
      </c>
      <c r="O1113" s="80">
        <v>-106.346771</v>
      </c>
      <c r="P1113" s="80" t="s">
        <v>646</v>
      </c>
      <c r="Q1113" s="80">
        <v>0</v>
      </c>
      <c r="R1113" s="80">
        <v>56.130367</v>
      </c>
      <c r="S1113" s="80">
        <v>-106.346771</v>
      </c>
      <c r="T1113" s="80">
        <v>1649.92</v>
      </c>
      <c r="U1113" s="91">
        <f>Table1[[#This Row],[Distribution Amount (Dollars)]]/Table1[[#This Row],[NEWdatediff]]</f>
        <v>274.98666666666668</v>
      </c>
      <c r="V1113" s="82" t="s">
        <v>2470</v>
      </c>
      <c r="W1113" s="82" t="s">
        <v>71</v>
      </c>
      <c r="X1113" s="82" t="s">
        <v>2471</v>
      </c>
      <c r="Y1113" s="82" t="s">
        <v>73</v>
      </c>
      <c r="Z1113" s="82">
        <v>1</v>
      </c>
      <c r="AA1113" s="82" t="s">
        <v>210</v>
      </c>
      <c r="AB1113" s="82" t="s">
        <v>2472</v>
      </c>
      <c r="AD1113" s="82" t="s">
        <v>588</v>
      </c>
      <c r="AE1113" s="82" t="s">
        <v>2473</v>
      </c>
      <c r="AI1113" s="82" t="s">
        <v>2474</v>
      </c>
      <c r="AN1113" s="82" t="s">
        <v>2475</v>
      </c>
      <c r="AO1113" s="82" t="s">
        <v>2476</v>
      </c>
      <c r="AP1113" s="82">
        <v>1031199</v>
      </c>
      <c r="AQ1113" s="82" t="s">
        <v>78</v>
      </c>
      <c r="AR1113" s="82" t="s">
        <v>4274</v>
      </c>
      <c r="AS1113" s="84">
        <v>42425</v>
      </c>
      <c r="AT1113" s="85">
        <v>2016</v>
      </c>
      <c r="AU1113" s="82" t="s">
        <v>4278</v>
      </c>
      <c r="AV1113" s="84">
        <v>44469</v>
      </c>
      <c r="AW1113" s="85">
        <v>2021</v>
      </c>
      <c r="AX1113" s="85">
        <f>Table1[[#This Row],[End TEST]]-Table1[[#This Row],[Start TEST]]</f>
        <v>5</v>
      </c>
      <c r="AY1113" s="85">
        <f>Table1[[#This Row],[TEST_Diff]]+1</f>
        <v>6</v>
      </c>
      <c r="AZ1113" s="92">
        <f>DATEDIF(Table1[[#This Row],[Start Year]],Table1[[#This Row],[End Year]],"d") / 365</f>
        <v>5.6</v>
      </c>
      <c r="BA1113" s="82">
        <v>50000</v>
      </c>
      <c r="BC1113" s="82" t="s">
        <v>2477</v>
      </c>
      <c r="BD1113" s="82">
        <v>1</v>
      </c>
      <c r="BE1113" s="82">
        <v>1</v>
      </c>
      <c r="BH1113" s="82">
        <v>1</v>
      </c>
      <c r="BI1113" s="82">
        <v>1</v>
      </c>
      <c r="BJ1113" s="82">
        <v>1</v>
      </c>
      <c r="BK1113" s="82">
        <v>1</v>
      </c>
      <c r="BP1113" s="82">
        <v>1</v>
      </c>
      <c r="BW1113" s="82" t="s">
        <v>2478</v>
      </c>
    </row>
    <row r="1114" spans="1:75" x14ac:dyDescent="0.5">
      <c r="A1114" s="82">
        <v>104</v>
      </c>
      <c r="B1114" s="82" t="s">
        <v>2467</v>
      </c>
      <c r="D1114" s="90">
        <v>43579</v>
      </c>
      <c r="E1114" s="90" t="s">
        <v>2468</v>
      </c>
      <c r="F1114" s="90"/>
      <c r="G1114" s="82" t="s">
        <v>2468</v>
      </c>
      <c r="H1114" s="82" t="s">
        <v>2469</v>
      </c>
      <c r="I1114" s="80" t="s">
        <v>97</v>
      </c>
      <c r="J1114" s="80">
        <v>24</v>
      </c>
      <c r="K1114" s="80">
        <v>4</v>
      </c>
      <c r="L1114" s="80" t="s">
        <v>645</v>
      </c>
      <c r="M1114" s="80">
        <v>1</v>
      </c>
      <c r="N1114" s="80">
        <v>56.130367</v>
      </c>
      <c r="O1114" s="80">
        <v>-106.346771</v>
      </c>
      <c r="P1114" s="80" t="s">
        <v>646</v>
      </c>
      <c r="Q1114" s="80">
        <v>0</v>
      </c>
      <c r="R1114" s="80">
        <v>56.130367</v>
      </c>
      <c r="S1114" s="80">
        <v>-106.346771</v>
      </c>
      <c r="T1114" s="80">
        <v>2474.88</v>
      </c>
      <c r="U1114" s="91">
        <f>Table1[[#This Row],[Distribution Amount (Dollars)]]/Table1[[#This Row],[NEWdatediff]]</f>
        <v>412.48</v>
      </c>
      <c r="V1114" s="82" t="s">
        <v>2470</v>
      </c>
      <c r="W1114" s="82" t="s">
        <v>71</v>
      </c>
      <c r="X1114" s="82" t="s">
        <v>2471</v>
      </c>
      <c r="Y1114" s="82" t="s">
        <v>73</v>
      </c>
      <c r="Z1114" s="82">
        <v>1</v>
      </c>
      <c r="AA1114" s="82" t="s">
        <v>210</v>
      </c>
      <c r="AB1114" s="82" t="s">
        <v>2472</v>
      </c>
      <c r="AD1114" s="82" t="s">
        <v>588</v>
      </c>
      <c r="AE1114" s="82" t="s">
        <v>2473</v>
      </c>
      <c r="AI1114" s="82" t="s">
        <v>2474</v>
      </c>
      <c r="AN1114" s="82" t="s">
        <v>2475</v>
      </c>
      <c r="AO1114" s="82" t="s">
        <v>2476</v>
      </c>
      <c r="AP1114" s="82">
        <v>1031199</v>
      </c>
      <c r="AQ1114" s="82" t="s">
        <v>78</v>
      </c>
      <c r="AR1114" s="82" t="s">
        <v>4274</v>
      </c>
      <c r="AS1114" s="84">
        <v>42425</v>
      </c>
      <c r="AT1114" s="85">
        <v>2016</v>
      </c>
      <c r="AU1114" s="82" t="s">
        <v>4278</v>
      </c>
      <c r="AV1114" s="84">
        <v>44469</v>
      </c>
      <c r="AW1114" s="85">
        <v>2021</v>
      </c>
      <c r="AX1114" s="85">
        <f>Table1[[#This Row],[End TEST]]-Table1[[#This Row],[Start TEST]]</f>
        <v>5</v>
      </c>
      <c r="AY1114" s="85">
        <f>Table1[[#This Row],[TEST_Diff]]+1</f>
        <v>6</v>
      </c>
      <c r="AZ1114" s="92">
        <f>DATEDIF(Table1[[#This Row],[Start Year]],Table1[[#This Row],[End Year]],"d") / 365</f>
        <v>5.6</v>
      </c>
      <c r="BA1114" s="82">
        <v>50000</v>
      </c>
      <c r="BC1114" s="82" t="s">
        <v>2477</v>
      </c>
      <c r="BD1114" s="82">
        <v>1</v>
      </c>
      <c r="BE1114" s="82">
        <v>1</v>
      </c>
      <c r="BH1114" s="82">
        <v>1</v>
      </c>
      <c r="BI1114" s="82">
        <v>1</v>
      </c>
      <c r="BJ1114" s="82">
        <v>1</v>
      </c>
      <c r="BK1114" s="82">
        <v>1</v>
      </c>
      <c r="BP1114" s="82">
        <v>1</v>
      </c>
      <c r="BW1114" s="82" t="s">
        <v>2478</v>
      </c>
    </row>
    <row r="1115" spans="1:75" x14ac:dyDescent="0.5">
      <c r="A1115" s="82">
        <v>104</v>
      </c>
      <c r="B1115" s="82" t="s">
        <v>2467</v>
      </c>
      <c r="D1115" s="90">
        <v>43579</v>
      </c>
      <c r="E1115" s="90" t="s">
        <v>2468</v>
      </c>
      <c r="F1115" s="90"/>
      <c r="G1115" s="82" t="s">
        <v>2468</v>
      </c>
      <c r="H1115" s="82" t="s">
        <v>2469</v>
      </c>
      <c r="I1115" s="80" t="s">
        <v>129</v>
      </c>
      <c r="J1115" s="80">
        <v>3</v>
      </c>
      <c r="K1115" s="80">
        <v>4</v>
      </c>
      <c r="L1115" s="80" t="s">
        <v>645</v>
      </c>
      <c r="M1115" s="80">
        <v>1</v>
      </c>
      <c r="N1115" s="80">
        <v>56.130367</v>
      </c>
      <c r="O1115" s="80">
        <v>-106.346771</v>
      </c>
      <c r="P1115" s="80" t="s">
        <v>646</v>
      </c>
      <c r="Q1115" s="80">
        <v>0</v>
      </c>
      <c r="R1115" s="80">
        <v>56.130367</v>
      </c>
      <c r="S1115" s="80">
        <v>-106.346771</v>
      </c>
      <c r="T1115" s="80">
        <v>309.36</v>
      </c>
      <c r="U1115" s="91">
        <f>Table1[[#This Row],[Distribution Amount (Dollars)]]/Table1[[#This Row],[NEWdatediff]]</f>
        <v>51.56</v>
      </c>
      <c r="V1115" s="82" t="s">
        <v>2470</v>
      </c>
      <c r="W1115" s="82" t="s">
        <v>71</v>
      </c>
      <c r="X1115" s="82" t="s">
        <v>2471</v>
      </c>
      <c r="Y1115" s="82" t="s">
        <v>73</v>
      </c>
      <c r="Z1115" s="82">
        <v>1</v>
      </c>
      <c r="AA1115" s="82" t="s">
        <v>210</v>
      </c>
      <c r="AB1115" s="82" t="s">
        <v>2472</v>
      </c>
      <c r="AD1115" s="82" t="s">
        <v>588</v>
      </c>
      <c r="AE1115" s="82" t="s">
        <v>2473</v>
      </c>
      <c r="AI1115" s="82" t="s">
        <v>2474</v>
      </c>
      <c r="AN1115" s="82" t="s">
        <v>2475</v>
      </c>
      <c r="AO1115" s="82" t="s">
        <v>2476</v>
      </c>
      <c r="AP1115" s="82">
        <v>1031199</v>
      </c>
      <c r="AQ1115" s="82" t="s">
        <v>78</v>
      </c>
      <c r="AR1115" s="82" t="s">
        <v>4274</v>
      </c>
      <c r="AS1115" s="84">
        <v>42425</v>
      </c>
      <c r="AT1115" s="85">
        <v>2016</v>
      </c>
      <c r="AU1115" s="82" t="s">
        <v>4278</v>
      </c>
      <c r="AV1115" s="84">
        <v>44469</v>
      </c>
      <c r="AW1115" s="85">
        <v>2021</v>
      </c>
      <c r="AX1115" s="85">
        <f>Table1[[#This Row],[End TEST]]-Table1[[#This Row],[Start TEST]]</f>
        <v>5</v>
      </c>
      <c r="AY1115" s="85">
        <f>Table1[[#This Row],[TEST_Diff]]+1</f>
        <v>6</v>
      </c>
      <c r="AZ1115" s="92">
        <f>DATEDIF(Table1[[#This Row],[Start Year]],Table1[[#This Row],[End Year]],"d") / 365</f>
        <v>5.6</v>
      </c>
      <c r="BA1115" s="82">
        <v>50000</v>
      </c>
      <c r="BC1115" s="82" t="s">
        <v>2477</v>
      </c>
      <c r="BD1115" s="82">
        <v>1</v>
      </c>
      <c r="BE1115" s="82">
        <v>1</v>
      </c>
      <c r="BH1115" s="82">
        <v>1</v>
      </c>
      <c r="BI1115" s="82">
        <v>1</v>
      </c>
      <c r="BJ1115" s="82">
        <v>1</v>
      </c>
      <c r="BK1115" s="82">
        <v>1</v>
      </c>
      <c r="BP1115" s="82">
        <v>1</v>
      </c>
      <c r="BW1115" s="82" t="s">
        <v>2478</v>
      </c>
    </row>
    <row r="1116" spans="1:75" x14ac:dyDescent="0.5">
      <c r="A1116" s="82">
        <v>104</v>
      </c>
      <c r="B1116" s="82" t="s">
        <v>2467</v>
      </c>
      <c r="D1116" s="90">
        <v>43579</v>
      </c>
      <c r="E1116" s="90" t="s">
        <v>2468</v>
      </c>
      <c r="F1116" s="90"/>
      <c r="G1116" s="82" t="s">
        <v>2468</v>
      </c>
      <c r="H1116" s="82" t="s">
        <v>2469</v>
      </c>
      <c r="I1116" s="80" t="s">
        <v>88</v>
      </c>
      <c r="J1116" s="80">
        <v>56</v>
      </c>
      <c r="K1116" s="80">
        <v>4</v>
      </c>
      <c r="L1116" s="80" t="s">
        <v>645</v>
      </c>
      <c r="M1116" s="80">
        <v>1</v>
      </c>
      <c r="N1116" s="80">
        <v>56.130367</v>
      </c>
      <c r="O1116" s="80">
        <v>-106.346771</v>
      </c>
      <c r="P1116" s="80" t="s">
        <v>646</v>
      </c>
      <c r="Q1116" s="80">
        <v>0</v>
      </c>
      <c r="R1116" s="80">
        <v>56.130367</v>
      </c>
      <c r="S1116" s="80">
        <v>-106.346771</v>
      </c>
      <c r="T1116" s="80">
        <v>5774.71</v>
      </c>
      <c r="U1116" s="91">
        <f>Table1[[#This Row],[Distribution Amount (Dollars)]]/Table1[[#This Row],[NEWdatediff]]</f>
        <v>962.45166666666671</v>
      </c>
      <c r="V1116" s="82" t="s">
        <v>2470</v>
      </c>
      <c r="W1116" s="82" t="s">
        <v>71</v>
      </c>
      <c r="X1116" s="82" t="s">
        <v>2471</v>
      </c>
      <c r="Y1116" s="82" t="s">
        <v>73</v>
      </c>
      <c r="Z1116" s="82">
        <v>1</v>
      </c>
      <c r="AA1116" s="82" t="s">
        <v>210</v>
      </c>
      <c r="AB1116" s="82" t="s">
        <v>2472</v>
      </c>
      <c r="AD1116" s="82" t="s">
        <v>588</v>
      </c>
      <c r="AE1116" s="82" t="s">
        <v>2473</v>
      </c>
      <c r="AI1116" s="82" t="s">
        <v>2474</v>
      </c>
      <c r="AN1116" s="82" t="s">
        <v>2475</v>
      </c>
      <c r="AO1116" s="82" t="s">
        <v>2476</v>
      </c>
      <c r="AP1116" s="82">
        <v>1031199</v>
      </c>
      <c r="AQ1116" s="82" t="s">
        <v>78</v>
      </c>
      <c r="AR1116" s="82" t="s">
        <v>4274</v>
      </c>
      <c r="AS1116" s="84">
        <v>42425</v>
      </c>
      <c r="AT1116" s="85">
        <v>2016</v>
      </c>
      <c r="AU1116" s="82" t="s">
        <v>4278</v>
      </c>
      <c r="AV1116" s="84">
        <v>44469</v>
      </c>
      <c r="AW1116" s="85">
        <v>2021</v>
      </c>
      <c r="AX1116" s="85">
        <f>Table1[[#This Row],[End TEST]]-Table1[[#This Row],[Start TEST]]</f>
        <v>5</v>
      </c>
      <c r="AY1116" s="85">
        <f>Table1[[#This Row],[TEST_Diff]]+1</f>
        <v>6</v>
      </c>
      <c r="AZ1116" s="92">
        <f>DATEDIF(Table1[[#This Row],[Start Year]],Table1[[#This Row],[End Year]],"d") / 365</f>
        <v>5.6</v>
      </c>
      <c r="BA1116" s="82">
        <v>50000</v>
      </c>
      <c r="BC1116" s="82" t="s">
        <v>2477</v>
      </c>
      <c r="BD1116" s="82">
        <v>1</v>
      </c>
      <c r="BE1116" s="82">
        <v>1</v>
      </c>
      <c r="BH1116" s="82">
        <v>1</v>
      </c>
      <c r="BI1116" s="82">
        <v>1</v>
      </c>
      <c r="BJ1116" s="82">
        <v>1</v>
      </c>
      <c r="BK1116" s="82">
        <v>1</v>
      </c>
      <c r="BP1116" s="82">
        <v>1</v>
      </c>
      <c r="BW1116" s="82" t="s">
        <v>2478</v>
      </c>
    </row>
    <row r="1117" spans="1:75" x14ac:dyDescent="0.5">
      <c r="A1117" s="82">
        <v>104</v>
      </c>
      <c r="B1117" s="82" t="s">
        <v>2467</v>
      </c>
      <c r="D1117" s="90">
        <v>43579</v>
      </c>
      <c r="E1117" s="90" t="s">
        <v>2468</v>
      </c>
      <c r="F1117" s="90"/>
      <c r="G1117" s="82" t="s">
        <v>2468</v>
      </c>
      <c r="H1117" s="82" t="s">
        <v>2469</v>
      </c>
      <c r="I1117" s="80" t="s">
        <v>80</v>
      </c>
      <c r="J1117" s="80">
        <v>1</v>
      </c>
      <c r="K1117" s="80">
        <v>4</v>
      </c>
      <c r="L1117" s="80" t="s">
        <v>645</v>
      </c>
      <c r="M1117" s="80">
        <v>1</v>
      </c>
      <c r="N1117" s="80">
        <v>56.130367</v>
      </c>
      <c r="O1117" s="80">
        <v>-106.346771</v>
      </c>
      <c r="P1117" s="80" t="s">
        <v>646</v>
      </c>
      <c r="Q1117" s="80">
        <v>0</v>
      </c>
      <c r="R1117" s="80">
        <v>56.130367</v>
      </c>
      <c r="S1117" s="80">
        <v>-106.346771</v>
      </c>
      <c r="T1117" s="80">
        <v>103.12</v>
      </c>
      <c r="U1117" s="91">
        <f>Table1[[#This Row],[Distribution Amount (Dollars)]]/Table1[[#This Row],[NEWdatediff]]</f>
        <v>17.186666666666667</v>
      </c>
      <c r="V1117" s="82" t="s">
        <v>2470</v>
      </c>
      <c r="W1117" s="82" t="s">
        <v>71</v>
      </c>
      <c r="X1117" s="82" t="s">
        <v>2471</v>
      </c>
      <c r="Y1117" s="82" t="s">
        <v>73</v>
      </c>
      <c r="Z1117" s="82">
        <v>1</v>
      </c>
      <c r="AA1117" s="82" t="s">
        <v>210</v>
      </c>
      <c r="AB1117" s="82" t="s">
        <v>2472</v>
      </c>
      <c r="AD1117" s="82" t="s">
        <v>588</v>
      </c>
      <c r="AE1117" s="82" t="s">
        <v>2473</v>
      </c>
      <c r="AI1117" s="82" t="s">
        <v>2474</v>
      </c>
      <c r="AN1117" s="82" t="s">
        <v>2475</v>
      </c>
      <c r="AO1117" s="82" t="s">
        <v>2476</v>
      </c>
      <c r="AP1117" s="82">
        <v>1031199</v>
      </c>
      <c r="AQ1117" s="82" t="s">
        <v>78</v>
      </c>
      <c r="AR1117" s="82" t="s">
        <v>4274</v>
      </c>
      <c r="AS1117" s="84">
        <v>42425</v>
      </c>
      <c r="AT1117" s="85">
        <v>2016</v>
      </c>
      <c r="AU1117" s="82" t="s">
        <v>4278</v>
      </c>
      <c r="AV1117" s="84">
        <v>44469</v>
      </c>
      <c r="AW1117" s="85">
        <v>2021</v>
      </c>
      <c r="AX1117" s="85">
        <f>Table1[[#This Row],[End TEST]]-Table1[[#This Row],[Start TEST]]</f>
        <v>5</v>
      </c>
      <c r="AY1117" s="85">
        <f>Table1[[#This Row],[TEST_Diff]]+1</f>
        <v>6</v>
      </c>
      <c r="AZ1117" s="92">
        <f>DATEDIF(Table1[[#This Row],[Start Year]],Table1[[#This Row],[End Year]],"d") / 365</f>
        <v>5.6</v>
      </c>
      <c r="BA1117" s="82">
        <v>50000</v>
      </c>
      <c r="BC1117" s="82" t="s">
        <v>2477</v>
      </c>
      <c r="BD1117" s="82">
        <v>1</v>
      </c>
      <c r="BE1117" s="82">
        <v>1</v>
      </c>
      <c r="BH1117" s="82">
        <v>1</v>
      </c>
      <c r="BI1117" s="82">
        <v>1</v>
      </c>
      <c r="BJ1117" s="82">
        <v>1</v>
      </c>
      <c r="BK1117" s="82">
        <v>1</v>
      </c>
      <c r="BP1117" s="82">
        <v>1</v>
      </c>
      <c r="BW1117" s="82" t="s">
        <v>2478</v>
      </c>
    </row>
    <row r="1118" spans="1:75" x14ac:dyDescent="0.5">
      <c r="A1118" s="82">
        <v>104</v>
      </c>
      <c r="B1118" s="82" t="s">
        <v>2467</v>
      </c>
      <c r="D1118" s="90">
        <v>43579</v>
      </c>
      <c r="E1118" s="90" t="s">
        <v>2468</v>
      </c>
      <c r="F1118" s="90"/>
      <c r="G1118" s="82" t="s">
        <v>2468</v>
      </c>
      <c r="H1118" s="82" t="s">
        <v>2469</v>
      </c>
      <c r="I1118" s="80" t="s">
        <v>67</v>
      </c>
      <c r="J1118" s="80">
        <v>16</v>
      </c>
      <c r="K1118" s="80">
        <v>4</v>
      </c>
      <c r="L1118" s="80" t="s">
        <v>68</v>
      </c>
      <c r="M1118" s="80">
        <v>29.15</v>
      </c>
      <c r="N1118" s="80">
        <v>12.238333000000001</v>
      </c>
      <c r="O1118" s="80">
        <v>-1.561593</v>
      </c>
      <c r="P1118" s="80" t="s">
        <v>69</v>
      </c>
      <c r="Q1118" s="80">
        <v>0</v>
      </c>
      <c r="R1118" s="80">
        <v>2.6272389999999999</v>
      </c>
      <c r="S1118" s="80">
        <v>23.381664000000001</v>
      </c>
      <c r="T1118" s="80">
        <v>48095.12</v>
      </c>
      <c r="U1118" s="91">
        <f>Table1[[#This Row],[Distribution Amount (Dollars)]]/Table1[[#This Row],[NEWdatediff]]</f>
        <v>8015.8533333333335</v>
      </c>
      <c r="V1118" s="82" t="s">
        <v>2470</v>
      </c>
      <c r="W1118" s="82" t="s">
        <v>71</v>
      </c>
      <c r="X1118" s="82" t="s">
        <v>2471</v>
      </c>
      <c r="Y1118" s="82" t="s">
        <v>73</v>
      </c>
      <c r="Z1118" s="82">
        <v>1</v>
      </c>
      <c r="AA1118" s="82" t="s">
        <v>210</v>
      </c>
      <c r="AB1118" s="82" t="s">
        <v>2472</v>
      </c>
      <c r="AD1118" s="82" t="s">
        <v>957</v>
      </c>
      <c r="AE1118" s="82" t="s">
        <v>2473</v>
      </c>
      <c r="AI1118" s="82" t="s">
        <v>2474</v>
      </c>
      <c r="AN1118" s="82" t="s">
        <v>2475</v>
      </c>
      <c r="AO1118" s="82" t="s">
        <v>2476</v>
      </c>
      <c r="AP1118" s="82">
        <v>1031199</v>
      </c>
      <c r="AQ1118" s="82" t="s">
        <v>78</v>
      </c>
      <c r="AR1118" s="82" t="s">
        <v>4274</v>
      </c>
      <c r="AS1118" s="84">
        <v>42425</v>
      </c>
      <c r="AT1118" s="85">
        <v>2016</v>
      </c>
      <c r="AU1118" s="82" t="s">
        <v>4278</v>
      </c>
      <c r="AV1118" s="84">
        <v>44469</v>
      </c>
      <c r="AW1118" s="85">
        <v>2021</v>
      </c>
      <c r="AX1118" s="85">
        <f>Table1[[#This Row],[End TEST]]-Table1[[#This Row],[Start TEST]]</f>
        <v>5</v>
      </c>
      <c r="AY1118" s="85">
        <f>Table1[[#This Row],[TEST_Diff]]+1</f>
        <v>6</v>
      </c>
      <c r="AZ1118" s="92">
        <f>DATEDIF(Table1[[#This Row],[Start Year]],Table1[[#This Row],[End Year]],"d") / 365</f>
        <v>5.6</v>
      </c>
      <c r="BA1118" s="82">
        <v>50000</v>
      </c>
      <c r="BC1118" s="82" t="s">
        <v>2477</v>
      </c>
      <c r="BD1118" s="82">
        <v>1</v>
      </c>
      <c r="BE1118" s="82">
        <v>1</v>
      </c>
      <c r="BH1118" s="82">
        <v>1</v>
      </c>
      <c r="BI1118" s="82">
        <v>1</v>
      </c>
      <c r="BJ1118" s="82">
        <v>1</v>
      </c>
      <c r="BK1118" s="82">
        <v>1</v>
      </c>
      <c r="BP1118" s="82">
        <v>1</v>
      </c>
      <c r="BW1118" s="82" t="s">
        <v>2478</v>
      </c>
    </row>
    <row r="1119" spans="1:75" x14ac:dyDescent="0.5">
      <c r="A1119" s="82">
        <v>104</v>
      </c>
      <c r="B1119" s="82" t="s">
        <v>2467</v>
      </c>
      <c r="D1119" s="90">
        <v>43579</v>
      </c>
      <c r="E1119" s="90" t="s">
        <v>2468</v>
      </c>
      <c r="F1119" s="90"/>
      <c r="G1119" s="82" t="s">
        <v>2468</v>
      </c>
      <c r="H1119" s="82" t="s">
        <v>2469</v>
      </c>
      <c r="I1119" s="80" t="s">
        <v>97</v>
      </c>
      <c r="J1119" s="80">
        <v>24</v>
      </c>
      <c r="K1119" s="80">
        <v>4</v>
      </c>
      <c r="L1119" s="80" t="s">
        <v>68</v>
      </c>
      <c r="M1119" s="80">
        <v>29.15</v>
      </c>
      <c r="N1119" s="80">
        <v>12.238333000000001</v>
      </c>
      <c r="O1119" s="80">
        <v>-1.561593</v>
      </c>
      <c r="P1119" s="80" t="s">
        <v>69</v>
      </c>
      <c r="Q1119" s="80">
        <v>0</v>
      </c>
      <c r="R1119" s="80">
        <v>2.6272389999999999</v>
      </c>
      <c r="S1119" s="80">
        <v>23.381664000000001</v>
      </c>
      <c r="T1119" s="80">
        <v>72142.679999999993</v>
      </c>
      <c r="U1119" s="91">
        <f>Table1[[#This Row],[Distribution Amount (Dollars)]]/Table1[[#This Row],[NEWdatediff]]</f>
        <v>12023.779999999999</v>
      </c>
      <c r="V1119" s="82" t="s">
        <v>2470</v>
      </c>
      <c r="W1119" s="82" t="s">
        <v>71</v>
      </c>
      <c r="X1119" s="82" t="s">
        <v>2471</v>
      </c>
      <c r="Y1119" s="82" t="s">
        <v>73</v>
      </c>
      <c r="Z1119" s="82">
        <v>1</v>
      </c>
      <c r="AA1119" s="82" t="s">
        <v>210</v>
      </c>
      <c r="AB1119" s="82" t="s">
        <v>2472</v>
      </c>
      <c r="AD1119" s="82" t="s">
        <v>957</v>
      </c>
      <c r="AE1119" s="82" t="s">
        <v>2473</v>
      </c>
      <c r="AI1119" s="82" t="s">
        <v>2474</v>
      </c>
      <c r="AN1119" s="82" t="s">
        <v>2475</v>
      </c>
      <c r="AO1119" s="82" t="s">
        <v>2476</v>
      </c>
      <c r="AP1119" s="82">
        <v>1031199</v>
      </c>
      <c r="AQ1119" s="82" t="s">
        <v>78</v>
      </c>
      <c r="AR1119" s="82" t="s">
        <v>4274</v>
      </c>
      <c r="AS1119" s="84">
        <v>42425</v>
      </c>
      <c r="AT1119" s="85">
        <v>2016</v>
      </c>
      <c r="AU1119" s="82" t="s">
        <v>4278</v>
      </c>
      <c r="AV1119" s="84">
        <v>44469</v>
      </c>
      <c r="AW1119" s="85">
        <v>2021</v>
      </c>
      <c r="AX1119" s="85">
        <f>Table1[[#This Row],[End TEST]]-Table1[[#This Row],[Start TEST]]</f>
        <v>5</v>
      </c>
      <c r="AY1119" s="85">
        <f>Table1[[#This Row],[TEST_Diff]]+1</f>
        <v>6</v>
      </c>
      <c r="AZ1119" s="92">
        <f>DATEDIF(Table1[[#This Row],[Start Year]],Table1[[#This Row],[End Year]],"d") / 365</f>
        <v>5.6</v>
      </c>
      <c r="BA1119" s="82">
        <v>50000</v>
      </c>
      <c r="BC1119" s="82" t="s">
        <v>2477</v>
      </c>
      <c r="BD1119" s="82">
        <v>1</v>
      </c>
      <c r="BE1119" s="82">
        <v>1</v>
      </c>
      <c r="BH1119" s="82">
        <v>1</v>
      </c>
      <c r="BI1119" s="82">
        <v>1</v>
      </c>
      <c r="BJ1119" s="82">
        <v>1</v>
      </c>
      <c r="BK1119" s="82">
        <v>1</v>
      </c>
      <c r="BP1119" s="82">
        <v>1</v>
      </c>
      <c r="BW1119" s="82" t="s">
        <v>2478</v>
      </c>
    </row>
    <row r="1120" spans="1:75" x14ac:dyDescent="0.5">
      <c r="A1120" s="82">
        <v>104</v>
      </c>
      <c r="B1120" s="82" t="s">
        <v>2467</v>
      </c>
      <c r="D1120" s="90">
        <v>43579</v>
      </c>
      <c r="E1120" s="90" t="s">
        <v>2468</v>
      </c>
      <c r="F1120" s="90"/>
      <c r="G1120" s="82" t="s">
        <v>2468</v>
      </c>
      <c r="H1120" s="82" t="s">
        <v>2469</v>
      </c>
      <c r="I1120" s="80" t="s">
        <v>129</v>
      </c>
      <c r="J1120" s="80">
        <v>3</v>
      </c>
      <c r="K1120" s="80">
        <v>4</v>
      </c>
      <c r="L1120" s="80" t="s">
        <v>68</v>
      </c>
      <c r="M1120" s="80">
        <v>29.15</v>
      </c>
      <c r="N1120" s="80">
        <v>12.238333000000001</v>
      </c>
      <c r="O1120" s="80">
        <v>-1.561593</v>
      </c>
      <c r="P1120" s="80" t="s">
        <v>69</v>
      </c>
      <c r="Q1120" s="80">
        <v>0</v>
      </c>
      <c r="R1120" s="80">
        <v>2.6272389999999999</v>
      </c>
      <c r="S1120" s="80">
        <v>23.381664000000001</v>
      </c>
      <c r="T1120" s="80">
        <v>9017.84</v>
      </c>
      <c r="U1120" s="91">
        <f>Table1[[#This Row],[Distribution Amount (Dollars)]]/Table1[[#This Row],[NEWdatediff]]</f>
        <v>1502.9733333333334</v>
      </c>
      <c r="V1120" s="82" t="s">
        <v>2470</v>
      </c>
      <c r="W1120" s="82" t="s">
        <v>71</v>
      </c>
      <c r="X1120" s="82" t="s">
        <v>2471</v>
      </c>
      <c r="Y1120" s="82" t="s">
        <v>73</v>
      </c>
      <c r="Z1120" s="82">
        <v>1</v>
      </c>
      <c r="AA1120" s="82" t="s">
        <v>210</v>
      </c>
      <c r="AB1120" s="82" t="s">
        <v>2472</v>
      </c>
      <c r="AD1120" s="82" t="s">
        <v>957</v>
      </c>
      <c r="AE1120" s="82" t="s">
        <v>2473</v>
      </c>
      <c r="AI1120" s="82" t="s">
        <v>2474</v>
      </c>
      <c r="AN1120" s="82" t="s">
        <v>2475</v>
      </c>
      <c r="AO1120" s="82" t="s">
        <v>2476</v>
      </c>
      <c r="AP1120" s="82">
        <v>1031199</v>
      </c>
      <c r="AQ1120" s="82" t="s">
        <v>78</v>
      </c>
      <c r="AR1120" s="82" t="s">
        <v>4274</v>
      </c>
      <c r="AS1120" s="84">
        <v>42425</v>
      </c>
      <c r="AT1120" s="85">
        <v>2016</v>
      </c>
      <c r="AU1120" s="82" t="s">
        <v>4278</v>
      </c>
      <c r="AV1120" s="84">
        <v>44469</v>
      </c>
      <c r="AW1120" s="85">
        <v>2021</v>
      </c>
      <c r="AX1120" s="85">
        <f>Table1[[#This Row],[End TEST]]-Table1[[#This Row],[Start TEST]]</f>
        <v>5</v>
      </c>
      <c r="AY1120" s="85">
        <f>Table1[[#This Row],[TEST_Diff]]+1</f>
        <v>6</v>
      </c>
      <c r="AZ1120" s="92">
        <f>DATEDIF(Table1[[#This Row],[Start Year]],Table1[[#This Row],[End Year]],"d") / 365</f>
        <v>5.6</v>
      </c>
      <c r="BA1120" s="82">
        <v>50000</v>
      </c>
      <c r="BC1120" s="82" t="s">
        <v>2477</v>
      </c>
      <c r="BD1120" s="82">
        <v>1</v>
      </c>
      <c r="BE1120" s="82">
        <v>1</v>
      </c>
      <c r="BH1120" s="82">
        <v>1</v>
      </c>
      <c r="BI1120" s="82">
        <v>1</v>
      </c>
      <c r="BJ1120" s="82">
        <v>1</v>
      </c>
      <c r="BK1120" s="82">
        <v>1</v>
      </c>
      <c r="BP1120" s="82">
        <v>1</v>
      </c>
      <c r="BW1120" s="82" t="s">
        <v>2478</v>
      </c>
    </row>
    <row r="1121" spans="1:75" x14ac:dyDescent="0.5">
      <c r="A1121" s="82">
        <v>104</v>
      </c>
      <c r="B1121" s="82" t="s">
        <v>2467</v>
      </c>
      <c r="D1121" s="90">
        <v>43579</v>
      </c>
      <c r="E1121" s="90" t="s">
        <v>2468</v>
      </c>
      <c r="F1121" s="90"/>
      <c r="G1121" s="82" t="s">
        <v>2468</v>
      </c>
      <c r="H1121" s="82" t="s">
        <v>2469</v>
      </c>
      <c r="I1121" s="80" t="s">
        <v>88</v>
      </c>
      <c r="J1121" s="80">
        <v>56</v>
      </c>
      <c r="K1121" s="80">
        <v>4</v>
      </c>
      <c r="L1121" s="80" t="s">
        <v>68</v>
      </c>
      <c r="M1121" s="80">
        <v>29.15</v>
      </c>
      <c r="N1121" s="80">
        <v>12.238333000000001</v>
      </c>
      <c r="O1121" s="80">
        <v>-1.561593</v>
      </c>
      <c r="P1121" s="80" t="s">
        <v>69</v>
      </c>
      <c r="Q1121" s="80">
        <v>0</v>
      </c>
      <c r="R1121" s="80">
        <v>2.6272389999999999</v>
      </c>
      <c r="S1121" s="80">
        <v>23.381664000000001</v>
      </c>
      <c r="T1121" s="80">
        <v>168332.92</v>
      </c>
      <c r="U1121" s="91">
        <f>Table1[[#This Row],[Distribution Amount (Dollars)]]/Table1[[#This Row],[NEWdatediff]]</f>
        <v>28055.486666666668</v>
      </c>
      <c r="V1121" s="82" t="s">
        <v>2470</v>
      </c>
      <c r="W1121" s="82" t="s">
        <v>71</v>
      </c>
      <c r="X1121" s="82" t="s">
        <v>2471</v>
      </c>
      <c r="Y1121" s="82" t="s">
        <v>73</v>
      </c>
      <c r="Z1121" s="82">
        <v>1</v>
      </c>
      <c r="AA1121" s="82" t="s">
        <v>210</v>
      </c>
      <c r="AB1121" s="82" t="s">
        <v>2472</v>
      </c>
      <c r="AD1121" s="82" t="s">
        <v>957</v>
      </c>
      <c r="AE1121" s="82" t="s">
        <v>2473</v>
      </c>
      <c r="AI1121" s="82" t="s">
        <v>2474</v>
      </c>
      <c r="AN1121" s="82" t="s">
        <v>2475</v>
      </c>
      <c r="AO1121" s="82" t="s">
        <v>2476</v>
      </c>
      <c r="AP1121" s="82">
        <v>1031199</v>
      </c>
      <c r="AQ1121" s="82" t="s">
        <v>78</v>
      </c>
      <c r="AR1121" s="82" t="s">
        <v>4274</v>
      </c>
      <c r="AS1121" s="84">
        <v>42425</v>
      </c>
      <c r="AT1121" s="85">
        <v>2016</v>
      </c>
      <c r="AU1121" s="82" t="s">
        <v>4278</v>
      </c>
      <c r="AV1121" s="84">
        <v>44469</v>
      </c>
      <c r="AW1121" s="85">
        <v>2021</v>
      </c>
      <c r="AX1121" s="85">
        <f>Table1[[#This Row],[End TEST]]-Table1[[#This Row],[Start TEST]]</f>
        <v>5</v>
      </c>
      <c r="AY1121" s="85">
        <f>Table1[[#This Row],[TEST_Diff]]+1</f>
        <v>6</v>
      </c>
      <c r="AZ1121" s="92">
        <f>DATEDIF(Table1[[#This Row],[Start Year]],Table1[[#This Row],[End Year]],"d") / 365</f>
        <v>5.6</v>
      </c>
      <c r="BA1121" s="82">
        <v>50000</v>
      </c>
      <c r="BC1121" s="82" t="s">
        <v>2477</v>
      </c>
      <c r="BD1121" s="82">
        <v>1</v>
      </c>
      <c r="BE1121" s="82">
        <v>1</v>
      </c>
      <c r="BH1121" s="82">
        <v>1</v>
      </c>
      <c r="BI1121" s="82">
        <v>1</v>
      </c>
      <c r="BJ1121" s="82">
        <v>1</v>
      </c>
      <c r="BK1121" s="82">
        <v>1</v>
      </c>
      <c r="BP1121" s="82">
        <v>1</v>
      </c>
      <c r="BW1121" s="82" t="s">
        <v>2478</v>
      </c>
    </row>
    <row r="1122" spans="1:75" x14ac:dyDescent="0.5">
      <c r="A1122" s="82">
        <v>104</v>
      </c>
      <c r="B1122" s="82" t="s">
        <v>2467</v>
      </c>
      <c r="D1122" s="90">
        <v>43579</v>
      </c>
      <c r="E1122" s="90" t="s">
        <v>2468</v>
      </c>
      <c r="F1122" s="90"/>
      <c r="G1122" s="82" t="s">
        <v>2468</v>
      </c>
      <c r="H1122" s="82" t="s">
        <v>2469</v>
      </c>
      <c r="I1122" s="80" t="s">
        <v>80</v>
      </c>
      <c r="J1122" s="80">
        <v>1</v>
      </c>
      <c r="K1122" s="80">
        <v>4</v>
      </c>
      <c r="L1122" s="80" t="s">
        <v>68</v>
      </c>
      <c r="M1122" s="80">
        <v>29.15</v>
      </c>
      <c r="N1122" s="80">
        <v>12.238333000000001</v>
      </c>
      <c r="O1122" s="80">
        <v>-1.561593</v>
      </c>
      <c r="P1122" s="80" t="s">
        <v>69</v>
      </c>
      <c r="Q1122" s="80">
        <v>0</v>
      </c>
      <c r="R1122" s="80">
        <v>2.6272389999999999</v>
      </c>
      <c r="S1122" s="80">
        <v>23.381664000000001</v>
      </c>
      <c r="T1122" s="80">
        <v>3005.95</v>
      </c>
      <c r="U1122" s="91">
        <f>Table1[[#This Row],[Distribution Amount (Dollars)]]/Table1[[#This Row],[NEWdatediff]]</f>
        <v>500.99166666666662</v>
      </c>
      <c r="V1122" s="82" t="s">
        <v>2470</v>
      </c>
      <c r="W1122" s="82" t="s">
        <v>71</v>
      </c>
      <c r="X1122" s="82" t="s">
        <v>2471</v>
      </c>
      <c r="Y1122" s="82" t="s">
        <v>73</v>
      </c>
      <c r="Z1122" s="82">
        <v>1</v>
      </c>
      <c r="AA1122" s="82" t="s">
        <v>210</v>
      </c>
      <c r="AB1122" s="82" t="s">
        <v>2472</v>
      </c>
      <c r="AD1122" s="82" t="s">
        <v>957</v>
      </c>
      <c r="AE1122" s="82" t="s">
        <v>2473</v>
      </c>
      <c r="AI1122" s="82" t="s">
        <v>2474</v>
      </c>
      <c r="AN1122" s="82" t="s">
        <v>2475</v>
      </c>
      <c r="AO1122" s="82" t="s">
        <v>2476</v>
      </c>
      <c r="AP1122" s="82">
        <v>1031199</v>
      </c>
      <c r="AQ1122" s="82" t="s">
        <v>78</v>
      </c>
      <c r="AR1122" s="82" t="s">
        <v>4274</v>
      </c>
      <c r="AS1122" s="84">
        <v>42425</v>
      </c>
      <c r="AT1122" s="85">
        <v>2016</v>
      </c>
      <c r="AU1122" s="82" t="s">
        <v>4278</v>
      </c>
      <c r="AV1122" s="84">
        <v>44469</v>
      </c>
      <c r="AW1122" s="85">
        <v>2021</v>
      </c>
      <c r="AX1122" s="85">
        <f>Table1[[#This Row],[End TEST]]-Table1[[#This Row],[Start TEST]]</f>
        <v>5</v>
      </c>
      <c r="AY1122" s="85">
        <f>Table1[[#This Row],[TEST_Diff]]+1</f>
        <v>6</v>
      </c>
      <c r="AZ1122" s="92">
        <f>DATEDIF(Table1[[#This Row],[Start Year]],Table1[[#This Row],[End Year]],"d") / 365</f>
        <v>5.6</v>
      </c>
      <c r="BA1122" s="82">
        <v>50000</v>
      </c>
      <c r="BC1122" s="82" t="s">
        <v>2477</v>
      </c>
      <c r="BD1122" s="82">
        <v>1</v>
      </c>
      <c r="BE1122" s="82">
        <v>1</v>
      </c>
      <c r="BH1122" s="82">
        <v>1</v>
      </c>
      <c r="BI1122" s="82">
        <v>1</v>
      </c>
      <c r="BJ1122" s="82">
        <v>1</v>
      </c>
      <c r="BK1122" s="82">
        <v>1</v>
      </c>
      <c r="BP1122" s="82">
        <v>1</v>
      </c>
      <c r="BW1122" s="82" t="s">
        <v>2478</v>
      </c>
    </row>
    <row r="1123" spans="1:75" x14ac:dyDescent="0.5">
      <c r="A1123" s="82">
        <v>104</v>
      </c>
      <c r="B1123" s="82" t="s">
        <v>2467</v>
      </c>
      <c r="D1123" s="90">
        <v>43579</v>
      </c>
      <c r="E1123" s="90" t="s">
        <v>2468</v>
      </c>
      <c r="F1123" s="90"/>
      <c r="G1123" s="82" t="s">
        <v>2468</v>
      </c>
      <c r="H1123" s="82" t="s">
        <v>2469</v>
      </c>
      <c r="I1123" s="80" t="s">
        <v>67</v>
      </c>
      <c r="J1123" s="80">
        <v>16</v>
      </c>
      <c r="K1123" s="80">
        <v>4</v>
      </c>
      <c r="L1123" s="80" t="s">
        <v>957</v>
      </c>
      <c r="M1123" s="80">
        <v>30.08</v>
      </c>
      <c r="N1123" s="80">
        <v>14.761664</v>
      </c>
      <c r="O1123" s="80">
        <v>-86.921640999999994</v>
      </c>
      <c r="P1123" s="80" t="s">
        <v>308</v>
      </c>
      <c r="Q1123" s="80">
        <v>0</v>
      </c>
      <c r="R1123" s="80">
        <v>13.923406</v>
      </c>
      <c r="S1123" s="80">
        <v>-86.952798999999999</v>
      </c>
      <c r="T1123" s="80">
        <v>49629.55</v>
      </c>
      <c r="U1123" s="91">
        <f>Table1[[#This Row],[Distribution Amount (Dollars)]]/Table1[[#This Row],[NEWdatediff]]</f>
        <v>8271.5916666666672</v>
      </c>
      <c r="V1123" s="82" t="s">
        <v>2470</v>
      </c>
      <c r="W1123" s="82" t="s">
        <v>71</v>
      </c>
      <c r="X1123" s="82" t="s">
        <v>2471</v>
      </c>
      <c r="Y1123" s="82" t="s">
        <v>73</v>
      </c>
      <c r="Z1123" s="82">
        <v>1</v>
      </c>
      <c r="AA1123" s="82" t="s">
        <v>210</v>
      </c>
      <c r="AB1123" s="82" t="s">
        <v>2472</v>
      </c>
      <c r="AD1123" s="82" t="s">
        <v>68</v>
      </c>
      <c r="AE1123" s="82" t="s">
        <v>2473</v>
      </c>
      <c r="AI1123" s="82" t="s">
        <v>2474</v>
      </c>
      <c r="AN1123" s="82" t="s">
        <v>2475</v>
      </c>
      <c r="AO1123" s="82" t="s">
        <v>2476</v>
      </c>
      <c r="AP1123" s="82">
        <v>1031199</v>
      </c>
      <c r="AQ1123" s="82" t="s">
        <v>78</v>
      </c>
      <c r="AR1123" s="82" t="s">
        <v>4274</v>
      </c>
      <c r="AS1123" s="84">
        <v>42425</v>
      </c>
      <c r="AT1123" s="85">
        <v>2016</v>
      </c>
      <c r="AU1123" s="82" t="s">
        <v>4278</v>
      </c>
      <c r="AV1123" s="84">
        <v>44469</v>
      </c>
      <c r="AW1123" s="85">
        <v>2021</v>
      </c>
      <c r="AX1123" s="85">
        <f>Table1[[#This Row],[End TEST]]-Table1[[#This Row],[Start TEST]]</f>
        <v>5</v>
      </c>
      <c r="AY1123" s="85">
        <f>Table1[[#This Row],[TEST_Diff]]+1</f>
        <v>6</v>
      </c>
      <c r="AZ1123" s="92">
        <f>DATEDIF(Table1[[#This Row],[Start Year]],Table1[[#This Row],[End Year]],"d") / 365</f>
        <v>5.6</v>
      </c>
      <c r="BA1123" s="82">
        <v>50000</v>
      </c>
      <c r="BC1123" s="82" t="s">
        <v>2477</v>
      </c>
      <c r="BD1123" s="82">
        <v>1</v>
      </c>
      <c r="BE1123" s="82">
        <v>1</v>
      </c>
      <c r="BH1123" s="82">
        <v>1</v>
      </c>
      <c r="BI1123" s="82">
        <v>1</v>
      </c>
      <c r="BJ1123" s="82">
        <v>1</v>
      </c>
      <c r="BK1123" s="82">
        <v>1</v>
      </c>
      <c r="BP1123" s="82">
        <v>1</v>
      </c>
      <c r="BW1123" s="82" t="s">
        <v>2478</v>
      </c>
    </row>
    <row r="1124" spans="1:75" x14ac:dyDescent="0.5">
      <c r="A1124" s="82">
        <v>104</v>
      </c>
      <c r="B1124" s="82" t="s">
        <v>2467</v>
      </c>
      <c r="D1124" s="90">
        <v>43579</v>
      </c>
      <c r="E1124" s="90" t="s">
        <v>2468</v>
      </c>
      <c r="F1124" s="90"/>
      <c r="G1124" s="82" t="s">
        <v>2468</v>
      </c>
      <c r="H1124" s="82" t="s">
        <v>2469</v>
      </c>
      <c r="I1124" s="80" t="s">
        <v>97</v>
      </c>
      <c r="J1124" s="80">
        <v>24</v>
      </c>
      <c r="K1124" s="80">
        <v>4</v>
      </c>
      <c r="L1124" s="80" t="s">
        <v>957</v>
      </c>
      <c r="M1124" s="80">
        <v>30.08</v>
      </c>
      <c r="N1124" s="80">
        <v>14.761664</v>
      </c>
      <c r="O1124" s="80">
        <v>-86.921640999999994</v>
      </c>
      <c r="P1124" s="80" t="s">
        <v>308</v>
      </c>
      <c r="Q1124" s="80">
        <v>0</v>
      </c>
      <c r="R1124" s="80">
        <v>13.923406</v>
      </c>
      <c r="S1124" s="80">
        <v>-86.952798999999999</v>
      </c>
      <c r="T1124" s="80">
        <v>74444.320000000007</v>
      </c>
      <c r="U1124" s="91">
        <f>Table1[[#This Row],[Distribution Amount (Dollars)]]/Table1[[#This Row],[NEWdatediff]]</f>
        <v>12407.386666666667</v>
      </c>
      <c r="V1124" s="82" t="s">
        <v>2470</v>
      </c>
      <c r="W1124" s="82" t="s">
        <v>71</v>
      </c>
      <c r="X1124" s="82" t="s">
        <v>2471</v>
      </c>
      <c r="Y1124" s="82" t="s">
        <v>73</v>
      </c>
      <c r="Z1124" s="82">
        <v>1</v>
      </c>
      <c r="AA1124" s="82" t="s">
        <v>210</v>
      </c>
      <c r="AB1124" s="82" t="s">
        <v>2472</v>
      </c>
      <c r="AD1124" s="82" t="s">
        <v>68</v>
      </c>
      <c r="AE1124" s="82" t="s">
        <v>2473</v>
      </c>
      <c r="AI1124" s="82" t="s">
        <v>2474</v>
      </c>
      <c r="AN1124" s="82" t="s">
        <v>2475</v>
      </c>
      <c r="AO1124" s="82" t="s">
        <v>2476</v>
      </c>
      <c r="AP1124" s="82">
        <v>1031199</v>
      </c>
      <c r="AQ1124" s="82" t="s">
        <v>78</v>
      </c>
      <c r="AR1124" s="82" t="s">
        <v>4274</v>
      </c>
      <c r="AS1124" s="84">
        <v>42425</v>
      </c>
      <c r="AT1124" s="85">
        <v>2016</v>
      </c>
      <c r="AU1124" s="82" t="s">
        <v>4278</v>
      </c>
      <c r="AV1124" s="84">
        <v>44469</v>
      </c>
      <c r="AW1124" s="85">
        <v>2021</v>
      </c>
      <c r="AX1124" s="85">
        <f>Table1[[#This Row],[End TEST]]-Table1[[#This Row],[Start TEST]]</f>
        <v>5</v>
      </c>
      <c r="AY1124" s="85">
        <f>Table1[[#This Row],[TEST_Diff]]+1</f>
        <v>6</v>
      </c>
      <c r="AZ1124" s="92">
        <f>DATEDIF(Table1[[#This Row],[Start Year]],Table1[[#This Row],[End Year]],"d") / 365</f>
        <v>5.6</v>
      </c>
      <c r="BA1124" s="82">
        <v>50000</v>
      </c>
      <c r="BC1124" s="82" t="s">
        <v>2477</v>
      </c>
      <c r="BD1124" s="82">
        <v>1</v>
      </c>
      <c r="BE1124" s="82">
        <v>1</v>
      </c>
      <c r="BH1124" s="82">
        <v>1</v>
      </c>
      <c r="BI1124" s="82">
        <v>1</v>
      </c>
      <c r="BJ1124" s="82">
        <v>1</v>
      </c>
      <c r="BK1124" s="82">
        <v>1</v>
      </c>
      <c r="BP1124" s="82">
        <v>1</v>
      </c>
      <c r="BW1124" s="82" t="s">
        <v>2478</v>
      </c>
    </row>
    <row r="1125" spans="1:75" x14ac:dyDescent="0.5">
      <c r="A1125" s="82">
        <v>104</v>
      </c>
      <c r="B1125" s="82" t="s">
        <v>2467</v>
      </c>
      <c r="D1125" s="90">
        <v>43579</v>
      </c>
      <c r="E1125" s="90" t="s">
        <v>2468</v>
      </c>
      <c r="F1125" s="90"/>
      <c r="G1125" s="82" t="s">
        <v>2468</v>
      </c>
      <c r="H1125" s="82" t="s">
        <v>2469</v>
      </c>
      <c r="I1125" s="80" t="s">
        <v>129</v>
      </c>
      <c r="J1125" s="80">
        <v>3</v>
      </c>
      <c r="K1125" s="80">
        <v>4</v>
      </c>
      <c r="L1125" s="80" t="s">
        <v>957</v>
      </c>
      <c r="M1125" s="80">
        <v>30.08</v>
      </c>
      <c r="N1125" s="80">
        <v>14.761664</v>
      </c>
      <c r="O1125" s="80">
        <v>-86.921640999999994</v>
      </c>
      <c r="P1125" s="80" t="s">
        <v>308</v>
      </c>
      <c r="Q1125" s="80">
        <v>0</v>
      </c>
      <c r="R1125" s="80">
        <v>13.923406</v>
      </c>
      <c r="S1125" s="80">
        <v>-86.952798999999999</v>
      </c>
      <c r="T1125" s="80">
        <v>9305.5400000000009</v>
      </c>
      <c r="U1125" s="91">
        <f>Table1[[#This Row],[Distribution Amount (Dollars)]]/Table1[[#This Row],[NEWdatediff]]</f>
        <v>1550.9233333333334</v>
      </c>
      <c r="V1125" s="82" t="s">
        <v>2470</v>
      </c>
      <c r="W1125" s="82" t="s">
        <v>71</v>
      </c>
      <c r="X1125" s="82" t="s">
        <v>2471</v>
      </c>
      <c r="Y1125" s="82" t="s">
        <v>73</v>
      </c>
      <c r="Z1125" s="82">
        <v>1</v>
      </c>
      <c r="AA1125" s="82" t="s">
        <v>210</v>
      </c>
      <c r="AB1125" s="82" t="s">
        <v>2472</v>
      </c>
      <c r="AD1125" s="82" t="s">
        <v>68</v>
      </c>
      <c r="AE1125" s="82" t="s">
        <v>2473</v>
      </c>
      <c r="AI1125" s="82" t="s">
        <v>2474</v>
      </c>
      <c r="AN1125" s="82" t="s">
        <v>2475</v>
      </c>
      <c r="AO1125" s="82" t="s">
        <v>2476</v>
      </c>
      <c r="AP1125" s="82">
        <v>1031199</v>
      </c>
      <c r="AQ1125" s="82" t="s">
        <v>78</v>
      </c>
      <c r="AR1125" s="82" t="s">
        <v>4274</v>
      </c>
      <c r="AS1125" s="84">
        <v>42425</v>
      </c>
      <c r="AT1125" s="85">
        <v>2016</v>
      </c>
      <c r="AU1125" s="82" t="s">
        <v>4278</v>
      </c>
      <c r="AV1125" s="84">
        <v>44469</v>
      </c>
      <c r="AW1125" s="85">
        <v>2021</v>
      </c>
      <c r="AX1125" s="85">
        <f>Table1[[#This Row],[End TEST]]-Table1[[#This Row],[Start TEST]]</f>
        <v>5</v>
      </c>
      <c r="AY1125" s="85">
        <f>Table1[[#This Row],[TEST_Diff]]+1</f>
        <v>6</v>
      </c>
      <c r="AZ1125" s="92">
        <f>DATEDIF(Table1[[#This Row],[Start Year]],Table1[[#This Row],[End Year]],"d") / 365</f>
        <v>5.6</v>
      </c>
      <c r="BA1125" s="82">
        <v>50000</v>
      </c>
      <c r="BC1125" s="82" t="s">
        <v>2477</v>
      </c>
      <c r="BD1125" s="82">
        <v>1</v>
      </c>
      <c r="BE1125" s="82">
        <v>1</v>
      </c>
      <c r="BH1125" s="82">
        <v>1</v>
      </c>
      <c r="BI1125" s="82">
        <v>1</v>
      </c>
      <c r="BJ1125" s="82">
        <v>1</v>
      </c>
      <c r="BK1125" s="82">
        <v>1</v>
      </c>
      <c r="BP1125" s="82">
        <v>1</v>
      </c>
      <c r="BW1125" s="82" t="s">
        <v>2478</v>
      </c>
    </row>
    <row r="1126" spans="1:75" x14ac:dyDescent="0.5">
      <c r="A1126" s="82">
        <v>104</v>
      </c>
      <c r="B1126" s="82" t="s">
        <v>2467</v>
      </c>
      <c r="D1126" s="90">
        <v>43579</v>
      </c>
      <c r="E1126" s="90" t="s">
        <v>2468</v>
      </c>
      <c r="F1126" s="90"/>
      <c r="G1126" s="82" t="s">
        <v>2468</v>
      </c>
      <c r="H1126" s="82" t="s">
        <v>2469</v>
      </c>
      <c r="I1126" s="80" t="s">
        <v>88</v>
      </c>
      <c r="J1126" s="80">
        <v>56</v>
      </c>
      <c r="K1126" s="80">
        <v>4</v>
      </c>
      <c r="L1126" s="80" t="s">
        <v>957</v>
      </c>
      <c r="M1126" s="80">
        <v>30.08</v>
      </c>
      <c r="N1126" s="80">
        <v>14.761664</v>
      </c>
      <c r="O1126" s="80">
        <v>-86.921640999999994</v>
      </c>
      <c r="P1126" s="80" t="s">
        <v>308</v>
      </c>
      <c r="Q1126" s="80">
        <v>0</v>
      </c>
      <c r="R1126" s="80">
        <v>13.923406</v>
      </c>
      <c r="S1126" s="80">
        <v>-86.952798999999999</v>
      </c>
      <c r="T1126" s="80">
        <v>173703.41</v>
      </c>
      <c r="U1126" s="91">
        <f>Table1[[#This Row],[Distribution Amount (Dollars)]]/Table1[[#This Row],[NEWdatediff]]</f>
        <v>28950.568333333333</v>
      </c>
      <c r="V1126" s="82" t="s">
        <v>2470</v>
      </c>
      <c r="W1126" s="82" t="s">
        <v>71</v>
      </c>
      <c r="X1126" s="82" t="s">
        <v>2471</v>
      </c>
      <c r="Y1126" s="82" t="s">
        <v>73</v>
      </c>
      <c r="Z1126" s="82">
        <v>1</v>
      </c>
      <c r="AA1126" s="82" t="s">
        <v>210</v>
      </c>
      <c r="AB1126" s="82" t="s">
        <v>2472</v>
      </c>
      <c r="AD1126" s="82" t="s">
        <v>68</v>
      </c>
      <c r="AE1126" s="82" t="s">
        <v>2473</v>
      </c>
      <c r="AI1126" s="82" t="s">
        <v>2474</v>
      </c>
      <c r="AN1126" s="82" t="s">
        <v>2475</v>
      </c>
      <c r="AO1126" s="82" t="s">
        <v>2476</v>
      </c>
      <c r="AP1126" s="82">
        <v>1031199</v>
      </c>
      <c r="AQ1126" s="82" t="s">
        <v>78</v>
      </c>
      <c r="AR1126" s="82" t="s">
        <v>4274</v>
      </c>
      <c r="AS1126" s="84">
        <v>42425</v>
      </c>
      <c r="AT1126" s="85">
        <v>2016</v>
      </c>
      <c r="AU1126" s="82" t="s">
        <v>4278</v>
      </c>
      <c r="AV1126" s="84">
        <v>44469</v>
      </c>
      <c r="AW1126" s="85">
        <v>2021</v>
      </c>
      <c r="AX1126" s="85">
        <f>Table1[[#This Row],[End TEST]]-Table1[[#This Row],[Start TEST]]</f>
        <v>5</v>
      </c>
      <c r="AY1126" s="85">
        <f>Table1[[#This Row],[TEST_Diff]]+1</f>
        <v>6</v>
      </c>
      <c r="AZ1126" s="92">
        <f>DATEDIF(Table1[[#This Row],[Start Year]],Table1[[#This Row],[End Year]],"d") / 365</f>
        <v>5.6</v>
      </c>
      <c r="BA1126" s="82">
        <v>50000</v>
      </c>
      <c r="BC1126" s="82" t="s">
        <v>2477</v>
      </c>
      <c r="BD1126" s="82">
        <v>1</v>
      </c>
      <c r="BE1126" s="82">
        <v>1</v>
      </c>
      <c r="BH1126" s="82">
        <v>1</v>
      </c>
      <c r="BI1126" s="82">
        <v>1</v>
      </c>
      <c r="BJ1126" s="82">
        <v>1</v>
      </c>
      <c r="BK1126" s="82">
        <v>1</v>
      </c>
      <c r="BP1126" s="82">
        <v>1</v>
      </c>
      <c r="BW1126" s="82" t="s">
        <v>2478</v>
      </c>
    </row>
    <row r="1127" spans="1:75" x14ac:dyDescent="0.5">
      <c r="A1127" s="82">
        <v>104</v>
      </c>
      <c r="B1127" s="82" t="s">
        <v>2467</v>
      </c>
      <c r="D1127" s="90">
        <v>43579</v>
      </c>
      <c r="E1127" s="90" t="s">
        <v>2468</v>
      </c>
      <c r="F1127" s="90"/>
      <c r="G1127" s="82" t="s">
        <v>2468</v>
      </c>
      <c r="H1127" s="82" t="s">
        <v>2469</v>
      </c>
      <c r="I1127" s="80" t="s">
        <v>80</v>
      </c>
      <c r="J1127" s="80">
        <v>1</v>
      </c>
      <c r="K1127" s="80">
        <v>4</v>
      </c>
      <c r="L1127" s="80" t="s">
        <v>957</v>
      </c>
      <c r="M1127" s="80">
        <v>30.08</v>
      </c>
      <c r="N1127" s="80">
        <v>14.761664</v>
      </c>
      <c r="O1127" s="80">
        <v>-86.921640999999994</v>
      </c>
      <c r="P1127" s="80" t="s">
        <v>308</v>
      </c>
      <c r="Q1127" s="80">
        <v>0</v>
      </c>
      <c r="R1127" s="80">
        <v>13.923406</v>
      </c>
      <c r="S1127" s="80">
        <v>-86.952798999999999</v>
      </c>
      <c r="T1127" s="80">
        <v>3101.85</v>
      </c>
      <c r="U1127" s="91">
        <f>Table1[[#This Row],[Distribution Amount (Dollars)]]/Table1[[#This Row],[NEWdatediff]]</f>
        <v>516.97500000000002</v>
      </c>
      <c r="V1127" s="82" t="s">
        <v>2470</v>
      </c>
      <c r="W1127" s="82" t="s">
        <v>71</v>
      </c>
      <c r="X1127" s="82" t="s">
        <v>2471</v>
      </c>
      <c r="Y1127" s="82" t="s">
        <v>73</v>
      </c>
      <c r="Z1127" s="82">
        <v>1</v>
      </c>
      <c r="AA1127" s="82" t="s">
        <v>210</v>
      </c>
      <c r="AB1127" s="82" t="s">
        <v>2472</v>
      </c>
      <c r="AD1127" s="82" t="s">
        <v>68</v>
      </c>
      <c r="AE1127" s="82" t="s">
        <v>2473</v>
      </c>
      <c r="AI1127" s="82" t="s">
        <v>2474</v>
      </c>
      <c r="AN1127" s="82" t="s">
        <v>2475</v>
      </c>
      <c r="AO1127" s="82" t="s">
        <v>2476</v>
      </c>
      <c r="AP1127" s="82">
        <v>1031199</v>
      </c>
      <c r="AQ1127" s="82" t="s">
        <v>78</v>
      </c>
      <c r="AR1127" s="82" t="s">
        <v>4274</v>
      </c>
      <c r="AS1127" s="84">
        <v>42425</v>
      </c>
      <c r="AT1127" s="85">
        <v>2016</v>
      </c>
      <c r="AU1127" s="82" t="s">
        <v>4278</v>
      </c>
      <c r="AV1127" s="84">
        <v>44469</v>
      </c>
      <c r="AW1127" s="85">
        <v>2021</v>
      </c>
      <c r="AX1127" s="85">
        <f>Table1[[#This Row],[End TEST]]-Table1[[#This Row],[Start TEST]]</f>
        <v>5</v>
      </c>
      <c r="AY1127" s="85">
        <f>Table1[[#This Row],[TEST_Diff]]+1</f>
        <v>6</v>
      </c>
      <c r="AZ1127" s="92">
        <f>DATEDIF(Table1[[#This Row],[Start Year]],Table1[[#This Row],[End Year]],"d") / 365</f>
        <v>5.6</v>
      </c>
      <c r="BA1127" s="82">
        <v>50000</v>
      </c>
      <c r="BC1127" s="82" t="s">
        <v>2477</v>
      </c>
      <c r="BD1127" s="82">
        <v>1</v>
      </c>
      <c r="BE1127" s="82">
        <v>1</v>
      </c>
      <c r="BH1127" s="82">
        <v>1</v>
      </c>
      <c r="BI1127" s="82">
        <v>1</v>
      </c>
      <c r="BJ1127" s="82">
        <v>1</v>
      </c>
      <c r="BK1127" s="82">
        <v>1</v>
      </c>
      <c r="BP1127" s="82">
        <v>1</v>
      </c>
      <c r="BW1127" s="82" t="s">
        <v>2478</v>
      </c>
    </row>
    <row r="1128" spans="1:75" x14ac:dyDescent="0.5">
      <c r="A1128" s="82">
        <v>104</v>
      </c>
      <c r="B1128" s="82" t="s">
        <v>2467</v>
      </c>
      <c r="D1128" s="90">
        <v>43579</v>
      </c>
      <c r="E1128" s="90" t="s">
        <v>2468</v>
      </c>
      <c r="F1128" s="90"/>
      <c r="G1128" s="82" t="s">
        <v>2468</v>
      </c>
      <c r="H1128" s="82" t="s">
        <v>2469</v>
      </c>
      <c r="I1128" s="80" t="s">
        <v>67</v>
      </c>
      <c r="J1128" s="80">
        <v>16</v>
      </c>
      <c r="K1128" s="80">
        <v>4</v>
      </c>
      <c r="L1128" s="80" t="s">
        <v>588</v>
      </c>
      <c r="M1128" s="80">
        <v>39.770000000000003</v>
      </c>
      <c r="N1128" s="80">
        <v>28.394856999999998</v>
      </c>
      <c r="O1128" s="80">
        <v>84.124008000000003</v>
      </c>
      <c r="P1128" s="80" t="s">
        <v>114</v>
      </c>
      <c r="Q1128" s="80">
        <v>0</v>
      </c>
      <c r="R1128" s="80">
        <v>25.384855999999999</v>
      </c>
      <c r="S1128" s="80">
        <v>68.458809000000002</v>
      </c>
      <c r="T1128" s="80">
        <v>65617.25</v>
      </c>
      <c r="U1128" s="91">
        <f>Table1[[#This Row],[Distribution Amount (Dollars)]]/Table1[[#This Row],[NEWdatediff]]</f>
        <v>10936.208333333334</v>
      </c>
      <c r="V1128" s="82" t="s">
        <v>2470</v>
      </c>
      <c r="W1128" s="82" t="s">
        <v>71</v>
      </c>
      <c r="X1128" s="82" t="s">
        <v>2471</v>
      </c>
      <c r="Y1128" s="82" t="s">
        <v>73</v>
      </c>
      <c r="Z1128" s="82">
        <v>1</v>
      </c>
      <c r="AA1128" s="82" t="s">
        <v>210</v>
      </c>
      <c r="AB1128" s="82" t="s">
        <v>2472</v>
      </c>
      <c r="AD1128" s="82" t="s">
        <v>645</v>
      </c>
      <c r="AE1128" s="82" t="s">
        <v>2473</v>
      </c>
      <c r="AI1128" s="82" t="s">
        <v>2474</v>
      </c>
      <c r="AN1128" s="82" t="s">
        <v>2475</v>
      </c>
      <c r="AO1128" s="82" t="s">
        <v>2476</v>
      </c>
      <c r="AP1128" s="82">
        <v>1031199</v>
      </c>
      <c r="AQ1128" s="82" t="s">
        <v>78</v>
      </c>
      <c r="AR1128" s="82" t="s">
        <v>4274</v>
      </c>
      <c r="AS1128" s="84">
        <v>42425</v>
      </c>
      <c r="AT1128" s="85">
        <v>2016</v>
      </c>
      <c r="AU1128" s="82" t="s">
        <v>4278</v>
      </c>
      <c r="AV1128" s="84">
        <v>44469</v>
      </c>
      <c r="AW1128" s="85">
        <v>2021</v>
      </c>
      <c r="AX1128" s="85">
        <f>Table1[[#This Row],[End TEST]]-Table1[[#This Row],[Start TEST]]</f>
        <v>5</v>
      </c>
      <c r="AY1128" s="85">
        <f>Table1[[#This Row],[TEST_Diff]]+1</f>
        <v>6</v>
      </c>
      <c r="AZ1128" s="92">
        <f>DATEDIF(Table1[[#This Row],[Start Year]],Table1[[#This Row],[End Year]],"d") / 365</f>
        <v>5.6</v>
      </c>
      <c r="BA1128" s="82">
        <v>50000</v>
      </c>
      <c r="BC1128" s="82" t="s">
        <v>2477</v>
      </c>
      <c r="BD1128" s="82">
        <v>1</v>
      </c>
      <c r="BE1128" s="82">
        <v>1</v>
      </c>
      <c r="BH1128" s="82">
        <v>1</v>
      </c>
      <c r="BI1128" s="82">
        <v>1</v>
      </c>
      <c r="BJ1128" s="82">
        <v>1</v>
      </c>
      <c r="BK1128" s="82">
        <v>1</v>
      </c>
      <c r="BP1128" s="82">
        <v>1</v>
      </c>
      <c r="BW1128" s="82" t="s">
        <v>2478</v>
      </c>
    </row>
    <row r="1129" spans="1:75" x14ac:dyDescent="0.5">
      <c r="A1129" s="82">
        <v>104</v>
      </c>
      <c r="B1129" s="82" t="s">
        <v>2467</v>
      </c>
      <c r="D1129" s="90">
        <v>43579</v>
      </c>
      <c r="E1129" s="90" t="s">
        <v>2468</v>
      </c>
      <c r="F1129" s="90"/>
      <c r="G1129" s="82" t="s">
        <v>2468</v>
      </c>
      <c r="H1129" s="82" t="s">
        <v>2469</v>
      </c>
      <c r="I1129" s="80" t="s">
        <v>97</v>
      </c>
      <c r="J1129" s="80">
        <v>24</v>
      </c>
      <c r="K1129" s="80">
        <v>4</v>
      </c>
      <c r="L1129" s="80" t="s">
        <v>588</v>
      </c>
      <c r="M1129" s="80">
        <v>39.770000000000003</v>
      </c>
      <c r="N1129" s="80">
        <v>28.394856999999998</v>
      </c>
      <c r="O1129" s="80">
        <v>84.124008000000003</v>
      </c>
      <c r="P1129" s="80" t="s">
        <v>114</v>
      </c>
      <c r="Q1129" s="80">
        <v>0</v>
      </c>
      <c r="R1129" s="80">
        <v>25.384855999999999</v>
      </c>
      <c r="S1129" s="80">
        <v>68.458809000000002</v>
      </c>
      <c r="T1129" s="80">
        <v>98425.88</v>
      </c>
      <c r="U1129" s="91">
        <f>Table1[[#This Row],[Distribution Amount (Dollars)]]/Table1[[#This Row],[NEWdatediff]]</f>
        <v>16404.313333333335</v>
      </c>
      <c r="V1129" s="82" t="s">
        <v>2470</v>
      </c>
      <c r="W1129" s="82" t="s">
        <v>71</v>
      </c>
      <c r="X1129" s="82" t="s">
        <v>2471</v>
      </c>
      <c r="Y1129" s="82" t="s">
        <v>73</v>
      </c>
      <c r="Z1129" s="82">
        <v>1</v>
      </c>
      <c r="AA1129" s="82" t="s">
        <v>210</v>
      </c>
      <c r="AB1129" s="82" t="s">
        <v>2472</v>
      </c>
      <c r="AD1129" s="82" t="s">
        <v>645</v>
      </c>
      <c r="AE1129" s="82" t="s">
        <v>2473</v>
      </c>
      <c r="AI1129" s="82" t="s">
        <v>2474</v>
      </c>
      <c r="AN1129" s="82" t="s">
        <v>2475</v>
      </c>
      <c r="AO1129" s="82" t="s">
        <v>2476</v>
      </c>
      <c r="AP1129" s="82">
        <v>1031199</v>
      </c>
      <c r="AQ1129" s="82" t="s">
        <v>78</v>
      </c>
      <c r="AR1129" s="82" t="s">
        <v>4274</v>
      </c>
      <c r="AS1129" s="84">
        <v>42425</v>
      </c>
      <c r="AT1129" s="85">
        <v>2016</v>
      </c>
      <c r="AU1129" s="82" t="s">
        <v>4278</v>
      </c>
      <c r="AV1129" s="84">
        <v>44469</v>
      </c>
      <c r="AW1129" s="85">
        <v>2021</v>
      </c>
      <c r="AX1129" s="85">
        <f>Table1[[#This Row],[End TEST]]-Table1[[#This Row],[Start TEST]]</f>
        <v>5</v>
      </c>
      <c r="AY1129" s="85">
        <f>Table1[[#This Row],[TEST_Diff]]+1</f>
        <v>6</v>
      </c>
      <c r="AZ1129" s="92">
        <f>DATEDIF(Table1[[#This Row],[Start Year]],Table1[[#This Row],[End Year]],"d") / 365</f>
        <v>5.6</v>
      </c>
      <c r="BA1129" s="82">
        <v>50000</v>
      </c>
      <c r="BC1129" s="82" t="s">
        <v>2477</v>
      </c>
      <c r="BD1129" s="82">
        <v>1</v>
      </c>
      <c r="BE1129" s="82">
        <v>1</v>
      </c>
      <c r="BH1129" s="82">
        <v>1</v>
      </c>
      <c r="BI1129" s="82">
        <v>1</v>
      </c>
      <c r="BJ1129" s="82">
        <v>1</v>
      </c>
      <c r="BK1129" s="82">
        <v>1</v>
      </c>
      <c r="BP1129" s="82">
        <v>1</v>
      </c>
      <c r="BW1129" s="82" t="s">
        <v>2478</v>
      </c>
    </row>
    <row r="1130" spans="1:75" x14ac:dyDescent="0.5">
      <c r="A1130" s="82">
        <v>104</v>
      </c>
      <c r="B1130" s="82" t="s">
        <v>2467</v>
      </c>
      <c r="D1130" s="90">
        <v>43579</v>
      </c>
      <c r="E1130" s="90" t="s">
        <v>2468</v>
      </c>
      <c r="F1130" s="90"/>
      <c r="G1130" s="82" t="s">
        <v>2468</v>
      </c>
      <c r="H1130" s="82" t="s">
        <v>2469</v>
      </c>
      <c r="I1130" s="80" t="s">
        <v>129</v>
      </c>
      <c r="J1130" s="80">
        <v>3</v>
      </c>
      <c r="K1130" s="80">
        <v>4</v>
      </c>
      <c r="L1130" s="80" t="s">
        <v>588</v>
      </c>
      <c r="M1130" s="80">
        <v>39.770000000000003</v>
      </c>
      <c r="N1130" s="80">
        <v>28.394856999999998</v>
      </c>
      <c r="O1130" s="80">
        <v>84.124008000000003</v>
      </c>
      <c r="P1130" s="80" t="s">
        <v>114</v>
      </c>
      <c r="Q1130" s="80">
        <v>0</v>
      </c>
      <c r="R1130" s="80">
        <v>25.384855999999999</v>
      </c>
      <c r="S1130" s="80">
        <v>68.458809000000002</v>
      </c>
      <c r="T1130" s="80">
        <v>12303.24</v>
      </c>
      <c r="U1130" s="91">
        <f>Table1[[#This Row],[Distribution Amount (Dollars)]]/Table1[[#This Row],[NEWdatediff]]</f>
        <v>2050.54</v>
      </c>
      <c r="V1130" s="82" t="s">
        <v>2470</v>
      </c>
      <c r="W1130" s="82" t="s">
        <v>71</v>
      </c>
      <c r="X1130" s="82" t="s">
        <v>2471</v>
      </c>
      <c r="Y1130" s="82" t="s">
        <v>73</v>
      </c>
      <c r="Z1130" s="82">
        <v>1</v>
      </c>
      <c r="AA1130" s="82" t="s">
        <v>210</v>
      </c>
      <c r="AB1130" s="82" t="s">
        <v>2472</v>
      </c>
      <c r="AD1130" s="82" t="s">
        <v>645</v>
      </c>
      <c r="AE1130" s="82" t="s">
        <v>2473</v>
      </c>
      <c r="AI1130" s="82" t="s">
        <v>2474</v>
      </c>
      <c r="AN1130" s="82" t="s">
        <v>2475</v>
      </c>
      <c r="AO1130" s="82" t="s">
        <v>2476</v>
      </c>
      <c r="AP1130" s="82">
        <v>1031199</v>
      </c>
      <c r="AQ1130" s="82" t="s">
        <v>78</v>
      </c>
      <c r="AR1130" s="82" t="s">
        <v>4274</v>
      </c>
      <c r="AS1130" s="84">
        <v>42425</v>
      </c>
      <c r="AT1130" s="85">
        <v>2016</v>
      </c>
      <c r="AU1130" s="82" t="s">
        <v>4278</v>
      </c>
      <c r="AV1130" s="84">
        <v>44469</v>
      </c>
      <c r="AW1130" s="85">
        <v>2021</v>
      </c>
      <c r="AX1130" s="85">
        <f>Table1[[#This Row],[End TEST]]-Table1[[#This Row],[Start TEST]]</f>
        <v>5</v>
      </c>
      <c r="AY1130" s="85">
        <f>Table1[[#This Row],[TEST_Diff]]+1</f>
        <v>6</v>
      </c>
      <c r="AZ1130" s="92">
        <f>DATEDIF(Table1[[#This Row],[Start Year]],Table1[[#This Row],[End Year]],"d") / 365</f>
        <v>5.6</v>
      </c>
      <c r="BA1130" s="82">
        <v>50000</v>
      </c>
      <c r="BC1130" s="82" t="s">
        <v>2477</v>
      </c>
      <c r="BD1130" s="82">
        <v>1</v>
      </c>
      <c r="BE1130" s="82">
        <v>1</v>
      </c>
      <c r="BH1130" s="82">
        <v>1</v>
      </c>
      <c r="BI1130" s="82">
        <v>1</v>
      </c>
      <c r="BJ1130" s="82">
        <v>1</v>
      </c>
      <c r="BK1130" s="82">
        <v>1</v>
      </c>
      <c r="BP1130" s="82">
        <v>1</v>
      </c>
      <c r="BW1130" s="82" t="s">
        <v>2478</v>
      </c>
    </row>
    <row r="1131" spans="1:75" x14ac:dyDescent="0.5">
      <c r="A1131" s="82">
        <v>104</v>
      </c>
      <c r="B1131" s="82" t="s">
        <v>2467</v>
      </c>
      <c r="D1131" s="90">
        <v>43579</v>
      </c>
      <c r="E1131" s="90" t="s">
        <v>2468</v>
      </c>
      <c r="F1131" s="90"/>
      <c r="G1131" s="82" t="s">
        <v>2468</v>
      </c>
      <c r="H1131" s="82" t="s">
        <v>2469</v>
      </c>
      <c r="I1131" s="80" t="s">
        <v>88</v>
      </c>
      <c r="J1131" s="80">
        <v>56</v>
      </c>
      <c r="K1131" s="80">
        <v>4</v>
      </c>
      <c r="L1131" s="80" t="s">
        <v>588</v>
      </c>
      <c r="M1131" s="80">
        <v>39.770000000000003</v>
      </c>
      <c r="N1131" s="80">
        <v>28.394856999999998</v>
      </c>
      <c r="O1131" s="80">
        <v>84.124008000000003</v>
      </c>
      <c r="P1131" s="80" t="s">
        <v>114</v>
      </c>
      <c r="Q1131" s="80">
        <v>0</v>
      </c>
      <c r="R1131" s="80">
        <v>25.384855999999999</v>
      </c>
      <c r="S1131" s="80">
        <v>68.458809000000002</v>
      </c>
      <c r="T1131" s="80">
        <v>229660.39</v>
      </c>
      <c r="U1131" s="91">
        <f>Table1[[#This Row],[Distribution Amount (Dollars)]]/Table1[[#This Row],[NEWdatediff]]</f>
        <v>38276.731666666667</v>
      </c>
      <c r="V1131" s="82" t="s">
        <v>2470</v>
      </c>
      <c r="W1131" s="82" t="s">
        <v>71</v>
      </c>
      <c r="X1131" s="82" t="s">
        <v>2471</v>
      </c>
      <c r="Y1131" s="82" t="s">
        <v>73</v>
      </c>
      <c r="Z1131" s="82">
        <v>1</v>
      </c>
      <c r="AA1131" s="82" t="s">
        <v>210</v>
      </c>
      <c r="AB1131" s="82" t="s">
        <v>2472</v>
      </c>
      <c r="AD1131" s="82" t="s">
        <v>645</v>
      </c>
      <c r="AE1131" s="82" t="s">
        <v>2473</v>
      </c>
      <c r="AI1131" s="82" t="s">
        <v>2474</v>
      </c>
      <c r="AN1131" s="82" t="s">
        <v>2475</v>
      </c>
      <c r="AO1131" s="82" t="s">
        <v>2476</v>
      </c>
      <c r="AP1131" s="82">
        <v>1031199</v>
      </c>
      <c r="AQ1131" s="82" t="s">
        <v>78</v>
      </c>
      <c r="AR1131" s="82" t="s">
        <v>4274</v>
      </c>
      <c r="AS1131" s="84">
        <v>42425</v>
      </c>
      <c r="AT1131" s="85">
        <v>2016</v>
      </c>
      <c r="AU1131" s="82" t="s">
        <v>4278</v>
      </c>
      <c r="AV1131" s="84">
        <v>44469</v>
      </c>
      <c r="AW1131" s="85">
        <v>2021</v>
      </c>
      <c r="AX1131" s="85">
        <f>Table1[[#This Row],[End TEST]]-Table1[[#This Row],[Start TEST]]</f>
        <v>5</v>
      </c>
      <c r="AY1131" s="85">
        <f>Table1[[#This Row],[TEST_Diff]]+1</f>
        <v>6</v>
      </c>
      <c r="AZ1131" s="92">
        <f>DATEDIF(Table1[[#This Row],[Start Year]],Table1[[#This Row],[End Year]],"d") / 365</f>
        <v>5.6</v>
      </c>
      <c r="BA1131" s="82">
        <v>50000</v>
      </c>
      <c r="BC1131" s="82" t="s">
        <v>2477</v>
      </c>
      <c r="BD1131" s="82">
        <v>1</v>
      </c>
      <c r="BE1131" s="82">
        <v>1</v>
      </c>
      <c r="BH1131" s="82">
        <v>1</v>
      </c>
      <c r="BI1131" s="82">
        <v>1</v>
      </c>
      <c r="BJ1131" s="82">
        <v>1</v>
      </c>
      <c r="BK1131" s="82">
        <v>1</v>
      </c>
      <c r="BP1131" s="82">
        <v>1</v>
      </c>
      <c r="BW1131" s="82" t="s">
        <v>2478</v>
      </c>
    </row>
    <row r="1132" spans="1:75" x14ac:dyDescent="0.5">
      <c r="A1132" s="82">
        <v>104</v>
      </c>
      <c r="B1132" s="82" t="s">
        <v>2467</v>
      </c>
      <c r="D1132" s="90">
        <v>43579</v>
      </c>
      <c r="E1132" s="90" t="s">
        <v>2468</v>
      </c>
      <c r="F1132" s="90"/>
      <c r="G1132" s="82" t="s">
        <v>2468</v>
      </c>
      <c r="H1132" s="82" t="s">
        <v>2469</v>
      </c>
      <c r="I1132" s="80" t="s">
        <v>80</v>
      </c>
      <c r="J1132" s="80">
        <v>1</v>
      </c>
      <c r="K1132" s="80">
        <v>4</v>
      </c>
      <c r="L1132" s="80" t="s">
        <v>588</v>
      </c>
      <c r="M1132" s="80">
        <v>39.770000000000003</v>
      </c>
      <c r="N1132" s="80">
        <v>28.394856999999998</v>
      </c>
      <c r="O1132" s="80">
        <v>84.124008000000003</v>
      </c>
      <c r="P1132" s="80" t="s">
        <v>114</v>
      </c>
      <c r="Q1132" s="80">
        <v>0</v>
      </c>
      <c r="R1132" s="80">
        <v>25.384855999999999</v>
      </c>
      <c r="S1132" s="80">
        <v>68.458809000000002</v>
      </c>
      <c r="T1132" s="80">
        <v>4101.08</v>
      </c>
      <c r="U1132" s="91">
        <f>Table1[[#This Row],[Distribution Amount (Dollars)]]/Table1[[#This Row],[NEWdatediff]]</f>
        <v>683.51333333333332</v>
      </c>
      <c r="V1132" s="82" t="s">
        <v>2470</v>
      </c>
      <c r="W1132" s="82" t="s">
        <v>71</v>
      </c>
      <c r="X1132" s="82" t="s">
        <v>2471</v>
      </c>
      <c r="Y1132" s="82" t="s">
        <v>73</v>
      </c>
      <c r="Z1132" s="82">
        <v>1</v>
      </c>
      <c r="AA1132" s="82" t="s">
        <v>210</v>
      </c>
      <c r="AB1132" s="82" t="s">
        <v>2472</v>
      </c>
      <c r="AD1132" s="82" t="s">
        <v>645</v>
      </c>
      <c r="AE1132" s="82" t="s">
        <v>2473</v>
      </c>
      <c r="AI1132" s="82" t="s">
        <v>2474</v>
      </c>
      <c r="AN1132" s="82" t="s">
        <v>2475</v>
      </c>
      <c r="AO1132" s="82" t="s">
        <v>2476</v>
      </c>
      <c r="AP1132" s="82">
        <v>1031199</v>
      </c>
      <c r="AQ1132" s="82" t="s">
        <v>78</v>
      </c>
      <c r="AR1132" s="82" t="s">
        <v>4274</v>
      </c>
      <c r="AS1132" s="84">
        <v>42425</v>
      </c>
      <c r="AT1132" s="85">
        <v>2016</v>
      </c>
      <c r="AU1132" s="82" t="s">
        <v>4278</v>
      </c>
      <c r="AV1132" s="84">
        <v>44469</v>
      </c>
      <c r="AW1132" s="85">
        <v>2021</v>
      </c>
      <c r="AX1132" s="85">
        <f>Table1[[#This Row],[End TEST]]-Table1[[#This Row],[Start TEST]]</f>
        <v>5</v>
      </c>
      <c r="AY1132" s="85">
        <f>Table1[[#This Row],[TEST_Diff]]+1</f>
        <v>6</v>
      </c>
      <c r="AZ1132" s="92">
        <f>DATEDIF(Table1[[#This Row],[Start Year]],Table1[[#This Row],[End Year]],"d") / 365</f>
        <v>5.6</v>
      </c>
      <c r="BA1132" s="82">
        <v>50000</v>
      </c>
      <c r="BC1132" s="82" t="s">
        <v>2477</v>
      </c>
      <c r="BD1132" s="82">
        <v>1</v>
      </c>
      <c r="BE1132" s="82">
        <v>1</v>
      </c>
      <c r="BH1132" s="82">
        <v>1</v>
      </c>
      <c r="BI1132" s="82">
        <v>1</v>
      </c>
      <c r="BJ1132" s="82">
        <v>1</v>
      </c>
      <c r="BK1132" s="82">
        <v>1</v>
      </c>
      <c r="BP1132" s="82">
        <v>1</v>
      </c>
      <c r="BW1132" s="82" t="s">
        <v>2478</v>
      </c>
    </row>
    <row r="1133" spans="1:75" x14ac:dyDescent="0.5">
      <c r="A1133" s="82">
        <v>105</v>
      </c>
      <c r="B1133" s="82" t="s">
        <v>1246</v>
      </c>
      <c r="D1133" s="90">
        <v>43579</v>
      </c>
      <c r="E1133" s="90" t="s">
        <v>1247</v>
      </c>
      <c r="F1133" s="90"/>
      <c r="G1133" s="82" t="s">
        <v>1247</v>
      </c>
      <c r="H1133" s="82" t="s">
        <v>1248</v>
      </c>
      <c r="I1133" s="80" t="s">
        <v>127</v>
      </c>
      <c r="J1133" s="80">
        <v>4</v>
      </c>
      <c r="K1133" s="80">
        <v>2</v>
      </c>
      <c r="L1133" s="80" t="s">
        <v>220</v>
      </c>
      <c r="M1133" s="80">
        <v>43</v>
      </c>
      <c r="N1133" s="80">
        <v>-2.3559E-2</v>
      </c>
      <c r="O1133" s="80">
        <v>37.906193000000002</v>
      </c>
      <c r="P1133" s="80" t="s">
        <v>69</v>
      </c>
      <c r="Q1133" s="80">
        <v>0</v>
      </c>
      <c r="R1133" s="80">
        <v>2.6272389999999999</v>
      </c>
      <c r="S1133" s="80">
        <v>23.381664000000001</v>
      </c>
      <c r="T1133" s="80">
        <v>76115.850000000006</v>
      </c>
      <c r="U1133" s="91">
        <f>Table1[[#This Row],[Distribution Amount (Dollars)]]/Table1[[#This Row],[NEWdatediff]]</f>
        <v>15223.170000000002</v>
      </c>
      <c r="V1133" s="82" t="s">
        <v>1249</v>
      </c>
      <c r="W1133" s="82" t="s">
        <v>71</v>
      </c>
      <c r="X1133" s="82" t="s">
        <v>1250</v>
      </c>
      <c r="Y1133" s="82" t="s">
        <v>1251</v>
      </c>
      <c r="Z1133" s="82">
        <v>1</v>
      </c>
      <c r="AA1133" s="82" t="s">
        <v>210</v>
      </c>
      <c r="AB1133" s="82" t="s">
        <v>1252</v>
      </c>
      <c r="AC1133" s="82" t="s">
        <v>1253</v>
      </c>
      <c r="AD1133" s="82" t="s">
        <v>220</v>
      </c>
      <c r="AE1133" s="82" t="s">
        <v>1254</v>
      </c>
      <c r="AF1133" s="82" t="s">
        <v>420</v>
      </c>
      <c r="AN1133" s="82" t="s">
        <v>1255</v>
      </c>
      <c r="AO1133" s="82" t="s">
        <v>1256</v>
      </c>
      <c r="AP1133" s="82">
        <v>4425340</v>
      </c>
      <c r="AQ1133" s="82" t="s">
        <v>78</v>
      </c>
      <c r="AR1133" s="82" t="s">
        <v>4274</v>
      </c>
      <c r="AS1133" s="84">
        <v>42445</v>
      </c>
      <c r="AT1133" s="85">
        <v>2016</v>
      </c>
      <c r="AU1133" s="82" t="s">
        <v>4278</v>
      </c>
      <c r="AV1133" s="84">
        <v>43921</v>
      </c>
      <c r="AW1133" s="85">
        <v>2020</v>
      </c>
      <c r="AX1133" s="85">
        <f>Table1[[#This Row],[End TEST]]-Table1[[#This Row],[Start TEST]]</f>
        <v>4</v>
      </c>
      <c r="AY1133" s="85">
        <f>Table1[[#This Row],[TEST_Diff]]+1</f>
        <v>5</v>
      </c>
      <c r="AZ1133" s="92">
        <f>DATEDIF(Table1[[#This Row],[Start Year]],Table1[[#This Row],[End Year]],"d") / 365</f>
        <v>4.043835616438356</v>
      </c>
      <c r="BA1133" s="82">
        <v>1886409</v>
      </c>
      <c r="BB1133" s="82">
        <v>5000000</v>
      </c>
      <c r="BC1133" s="82" t="s">
        <v>1257</v>
      </c>
      <c r="BD1133" s="82">
        <v>1</v>
      </c>
      <c r="BE1133" s="82">
        <v>1</v>
      </c>
      <c r="BH1133" s="82">
        <v>1</v>
      </c>
      <c r="BI1133" s="82">
        <v>1</v>
      </c>
      <c r="BJ1133" s="82">
        <v>1</v>
      </c>
      <c r="BO1133" s="82">
        <v>1</v>
      </c>
      <c r="BP1133" s="82">
        <v>1</v>
      </c>
      <c r="BW1133" s="82" t="s">
        <v>1258</v>
      </c>
    </row>
    <row r="1134" spans="1:75" x14ac:dyDescent="0.5">
      <c r="A1134" s="82">
        <v>105</v>
      </c>
      <c r="B1134" s="82" t="s">
        <v>1246</v>
      </c>
      <c r="D1134" s="90">
        <v>43579</v>
      </c>
      <c r="E1134" s="90" t="s">
        <v>1247</v>
      </c>
      <c r="F1134" s="90"/>
      <c r="G1134" s="82" t="s">
        <v>1247</v>
      </c>
      <c r="H1134" s="82" t="s">
        <v>1248</v>
      </c>
      <c r="I1134" s="80" t="s">
        <v>97</v>
      </c>
      <c r="J1134" s="80">
        <v>8</v>
      </c>
      <c r="K1134" s="80">
        <v>2</v>
      </c>
      <c r="L1134" s="80" t="s">
        <v>220</v>
      </c>
      <c r="M1134" s="80">
        <v>43</v>
      </c>
      <c r="N1134" s="80">
        <v>-2.3559E-2</v>
      </c>
      <c r="O1134" s="80">
        <v>37.906193000000002</v>
      </c>
      <c r="P1134" s="80" t="s">
        <v>69</v>
      </c>
      <c r="Q1134" s="80">
        <v>0</v>
      </c>
      <c r="R1134" s="80">
        <v>2.6272389999999999</v>
      </c>
      <c r="S1134" s="80">
        <v>23.381664000000001</v>
      </c>
      <c r="T1134" s="80">
        <v>152231.70000000001</v>
      </c>
      <c r="U1134" s="91">
        <f>Table1[[#This Row],[Distribution Amount (Dollars)]]/Table1[[#This Row],[NEWdatediff]]</f>
        <v>30446.340000000004</v>
      </c>
      <c r="V1134" s="82" t="s">
        <v>1249</v>
      </c>
      <c r="W1134" s="82" t="s">
        <v>71</v>
      </c>
      <c r="X1134" s="82" t="s">
        <v>1250</v>
      </c>
      <c r="Y1134" s="82" t="s">
        <v>1251</v>
      </c>
      <c r="Z1134" s="82">
        <v>1</v>
      </c>
      <c r="AA1134" s="82" t="s">
        <v>210</v>
      </c>
      <c r="AB1134" s="82" t="s">
        <v>1252</v>
      </c>
      <c r="AC1134" s="82" t="s">
        <v>1253</v>
      </c>
      <c r="AD1134" s="82" t="s">
        <v>220</v>
      </c>
      <c r="AE1134" s="82" t="s">
        <v>1254</v>
      </c>
      <c r="AF1134" s="82" t="s">
        <v>420</v>
      </c>
      <c r="AN1134" s="82" t="s">
        <v>1255</v>
      </c>
      <c r="AO1134" s="82" t="s">
        <v>1256</v>
      </c>
      <c r="AP1134" s="82">
        <v>4425340</v>
      </c>
      <c r="AQ1134" s="82" t="s">
        <v>78</v>
      </c>
      <c r="AR1134" s="82" t="s">
        <v>4274</v>
      </c>
      <c r="AS1134" s="84">
        <v>42445</v>
      </c>
      <c r="AT1134" s="85">
        <v>2016</v>
      </c>
      <c r="AU1134" s="82" t="s">
        <v>4278</v>
      </c>
      <c r="AV1134" s="84">
        <v>43921</v>
      </c>
      <c r="AW1134" s="85">
        <v>2020</v>
      </c>
      <c r="AX1134" s="85">
        <f>Table1[[#This Row],[End TEST]]-Table1[[#This Row],[Start TEST]]</f>
        <v>4</v>
      </c>
      <c r="AY1134" s="85">
        <f>Table1[[#This Row],[TEST_Diff]]+1</f>
        <v>5</v>
      </c>
      <c r="AZ1134" s="92">
        <f>DATEDIF(Table1[[#This Row],[Start Year]],Table1[[#This Row],[End Year]],"d") / 365</f>
        <v>4.043835616438356</v>
      </c>
      <c r="BA1134" s="82">
        <v>1886409</v>
      </c>
      <c r="BB1134" s="82">
        <v>5000000</v>
      </c>
      <c r="BC1134" s="82" t="s">
        <v>1257</v>
      </c>
      <c r="BD1134" s="82">
        <v>1</v>
      </c>
      <c r="BE1134" s="82">
        <v>1</v>
      </c>
      <c r="BH1134" s="82">
        <v>1</v>
      </c>
      <c r="BI1134" s="82">
        <v>1</v>
      </c>
      <c r="BJ1134" s="82">
        <v>1</v>
      </c>
      <c r="BO1134" s="82">
        <v>1</v>
      </c>
      <c r="BP1134" s="82">
        <v>1</v>
      </c>
      <c r="BW1134" s="82" t="s">
        <v>1258</v>
      </c>
    </row>
    <row r="1135" spans="1:75" x14ac:dyDescent="0.5">
      <c r="A1135" s="82">
        <v>105</v>
      </c>
      <c r="B1135" s="82" t="s">
        <v>1246</v>
      </c>
      <c r="D1135" s="90">
        <v>43579</v>
      </c>
      <c r="E1135" s="90" t="s">
        <v>1247</v>
      </c>
      <c r="F1135" s="90"/>
      <c r="G1135" s="82" t="s">
        <v>1247</v>
      </c>
      <c r="H1135" s="82" t="s">
        <v>1248</v>
      </c>
      <c r="I1135" s="80" t="s">
        <v>67</v>
      </c>
      <c r="J1135" s="80">
        <v>42</v>
      </c>
      <c r="K1135" s="80">
        <v>2</v>
      </c>
      <c r="L1135" s="80" t="s">
        <v>220</v>
      </c>
      <c r="M1135" s="80">
        <v>43</v>
      </c>
      <c r="N1135" s="80">
        <v>-2.3559E-2</v>
      </c>
      <c r="O1135" s="80">
        <v>37.906193000000002</v>
      </c>
      <c r="P1135" s="80" t="s">
        <v>69</v>
      </c>
      <c r="Q1135" s="80">
        <v>0</v>
      </c>
      <c r="R1135" s="80">
        <v>2.6272389999999999</v>
      </c>
      <c r="S1135" s="80">
        <v>23.381664000000001</v>
      </c>
      <c r="T1135" s="80">
        <v>799216.4</v>
      </c>
      <c r="U1135" s="91">
        <f>Table1[[#This Row],[Distribution Amount (Dollars)]]/Table1[[#This Row],[NEWdatediff]]</f>
        <v>159843.28</v>
      </c>
      <c r="V1135" s="82" t="s">
        <v>1249</v>
      </c>
      <c r="W1135" s="82" t="s">
        <v>71</v>
      </c>
      <c r="X1135" s="82" t="s">
        <v>1250</v>
      </c>
      <c r="Y1135" s="82" t="s">
        <v>1251</v>
      </c>
      <c r="Z1135" s="82">
        <v>1</v>
      </c>
      <c r="AA1135" s="82" t="s">
        <v>210</v>
      </c>
      <c r="AB1135" s="82" t="s">
        <v>1252</v>
      </c>
      <c r="AC1135" s="82" t="s">
        <v>1253</v>
      </c>
      <c r="AD1135" s="82" t="s">
        <v>220</v>
      </c>
      <c r="AE1135" s="82" t="s">
        <v>1254</v>
      </c>
      <c r="AF1135" s="82" t="s">
        <v>420</v>
      </c>
      <c r="AN1135" s="82" t="s">
        <v>1255</v>
      </c>
      <c r="AO1135" s="82" t="s">
        <v>1256</v>
      </c>
      <c r="AP1135" s="82">
        <v>4425340</v>
      </c>
      <c r="AQ1135" s="82" t="s">
        <v>78</v>
      </c>
      <c r="AR1135" s="82" t="s">
        <v>4274</v>
      </c>
      <c r="AS1135" s="84">
        <v>42445</v>
      </c>
      <c r="AT1135" s="85">
        <v>2016</v>
      </c>
      <c r="AU1135" s="82" t="s">
        <v>4278</v>
      </c>
      <c r="AV1135" s="84">
        <v>43921</v>
      </c>
      <c r="AW1135" s="85">
        <v>2020</v>
      </c>
      <c r="AX1135" s="85">
        <f>Table1[[#This Row],[End TEST]]-Table1[[#This Row],[Start TEST]]</f>
        <v>4</v>
      </c>
      <c r="AY1135" s="85">
        <f>Table1[[#This Row],[TEST_Diff]]+1</f>
        <v>5</v>
      </c>
      <c r="AZ1135" s="92">
        <f>DATEDIF(Table1[[#This Row],[Start Year]],Table1[[#This Row],[End Year]],"d") / 365</f>
        <v>4.043835616438356</v>
      </c>
      <c r="BA1135" s="82">
        <v>1886409</v>
      </c>
      <c r="BB1135" s="82">
        <v>5000000</v>
      </c>
      <c r="BC1135" s="82" t="s">
        <v>1257</v>
      </c>
      <c r="BD1135" s="82">
        <v>1</v>
      </c>
      <c r="BE1135" s="82">
        <v>1</v>
      </c>
      <c r="BH1135" s="82">
        <v>1</v>
      </c>
      <c r="BI1135" s="82">
        <v>1</v>
      </c>
      <c r="BJ1135" s="82">
        <v>1</v>
      </c>
      <c r="BO1135" s="82">
        <v>1</v>
      </c>
      <c r="BP1135" s="82">
        <v>1</v>
      </c>
      <c r="BW1135" s="82" t="s">
        <v>1258</v>
      </c>
    </row>
    <row r="1136" spans="1:75" x14ac:dyDescent="0.5">
      <c r="A1136" s="82">
        <v>105</v>
      </c>
      <c r="B1136" s="82" t="s">
        <v>1246</v>
      </c>
      <c r="D1136" s="90">
        <v>43579</v>
      </c>
      <c r="E1136" s="90" t="s">
        <v>1247</v>
      </c>
      <c r="F1136" s="90"/>
      <c r="G1136" s="82" t="s">
        <v>1247</v>
      </c>
      <c r="H1136" s="82" t="s">
        <v>1248</v>
      </c>
      <c r="I1136" s="80" t="s">
        <v>98</v>
      </c>
      <c r="J1136" s="80">
        <v>4</v>
      </c>
      <c r="K1136" s="80">
        <v>2</v>
      </c>
      <c r="L1136" s="80" t="s">
        <v>220</v>
      </c>
      <c r="M1136" s="80">
        <v>43</v>
      </c>
      <c r="N1136" s="80">
        <v>-2.3559E-2</v>
      </c>
      <c r="O1136" s="80">
        <v>37.906193000000002</v>
      </c>
      <c r="P1136" s="80" t="s">
        <v>69</v>
      </c>
      <c r="Q1136" s="80">
        <v>0</v>
      </c>
      <c r="R1136" s="80">
        <v>2.6272389999999999</v>
      </c>
      <c r="S1136" s="80">
        <v>23.381664000000001</v>
      </c>
      <c r="T1136" s="80">
        <v>76115.850000000006</v>
      </c>
      <c r="U1136" s="91">
        <f>Table1[[#This Row],[Distribution Amount (Dollars)]]/Table1[[#This Row],[NEWdatediff]]</f>
        <v>15223.170000000002</v>
      </c>
      <c r="V1136" s="82" t="s">
        <v>1249</v>
      </c>
      <c r="W1136" s="82" t="s">
        <v>71</v>
      </c>
      <c r="X1136" s="82" t="s">
        <v>1250</v>
      </c>
      <c r="Y1136" s="82" t="s">
        <v>1251</v>
      </c>
      <c r="Z1136" s="82">
        <v>1</v>
      </c>
      <c r="AA1136" s="82" t="s">
        <v>210</v>
      </c>
      <c r="AB1136" s="82" t="s">
        <v>1252</v>
      </c>
      <c r="AC1136" s="82" t="s">
        <v>1253</v>
      </c>
      <c r="AD1136" s="82" t="s">
        <v>220</v>
      </c>
      <c r="AE1136" s="82" t="s">
        <v>1254</v>
      </c>
      <c r="AF1136" s="82" t="s">
        <v>420</v>
      </c>
      <c r="AN1136" s="82" t="s">
        <v>1255</v>
      </c>
      <c r="AO1136" s="82" t="s">
        <v>1256</v>
      </c>
      <c r="AP1136" s="82">
        <v>4425340</v>
      </c>
      <c r="AQ1136" s="82" t="s">
        <v>78</v>
      </c>
      <c r="AR1136" s="82" t="s">
        <v>4274</v>
      </c>
      <c r="AS1136" s="84">
        <v>42445</v>
      </c>
      <c r="AT1136" s="85">
        <v>2016</v>
      </c>
      <c r="AU1136" s="82" t="s">
        <v>4278</v>
      </c>
      <c r="AV1136" s="84">
        <v>43921</v>
      </c>
      <c r="AW1136" s="85">
        <v>2020</v>
      </c>
      <c r="AX1136" s="85">
        <f>Table1[[#This Row],[End TEST]]-Table1[[#This Row],[Start TEST]]</f>
        <v>4</v>
      </c>
      <c r="AY1136" s="85">
        <f>Table1[[#This Row],[TEST_Diff]]+1</f>
        <v>5</v>
      </c>
      <c r="AZ1136" s="92">
        <f>DATEDIF(Table1[[#This Row],[Start Year]],Table1[[#This Row],[End Year]],"d") / 365</f>
        <v>4.043835616438356</v>
      </c>
      <c r="BA1136" s="82">
        <v>1886409</v>
      </c>
      <c r="BB1136" s="82">
        <v>5000000</v>
      </c>
      <c r="BC1136" s="82" t="s">
        <v>1257</v>
      </c>
      <c r="BD1136" s="82">
        <v>1</v>
      </c>
      <c r="BE1136" s="82">
        <v>1</v>
      </c>
      <c r="BH1136" s="82">
        <v>1</v>
      </c>
      <c r="BI1136" s="82">
        <v>1</v>
      </c>
      <c r="BJ1136" s="82">
        <v>1</v>
      </c>
      <c r="BO1136" s="82">
        <v>1</v>
      </c>
      <c r="BP1136" s="82">
        <v>1</v>
      </c>
      <c r="BW1136" s="82" t="s">
        <v>1258</v>
      </c>
    </row>
    <row r="1137" spans="1:75" x14ac:dyDescent="0.5">
      <c r="A1137" s="82">
        <v>105</v>
      </c>
      <c r="B1137" s="82" t="s">
        <v>1246</v>
      </c>
      <c r="D1137" s="90">
        <v>43579</v>
      </c>
      <c r="E1137" s="90" t="s">
        <v>1247</v>
      </c>
      <c r="F1137" s="90"/>
      <c r="G1137" s="82" t="s">
        <v>1247</v>
      </c>
      <c r="H1137" s="82" t="s">
        <v>1248</v>
      </c>
      <c r="I1137" s="80" t="s">
        <v>128</v>
      </c>
      <c r="J1137" s="80">
        <v>42</v>
      </c>
      <c r="K1137" s="80">
        <v>2</v>
      </c>
      <c r="L1137" s="80" t="s">
        <v>220</v>
      </c>
      <c r="M1137" s="80">
        <v>43</v>
      </c>
      <c r="N1137" s="80">
        <v>-2.3559E-2</v>
      </c>
      <c r="O1137" s="80">
        <v>37.906193000000002</v>
      </c>
      <c r="P1137" s="80" t="s">
        <v>69</v>
      </c>
      <c r="Q1137" s="80">
        <v>0</v>
      </c>
      <c r="R1137" s="80">
        <v>2.6272389999999999</v>
      </c>
      <c r="S1137" s="80">
        <v>23.381664000000001</v>
      </c>
      <c r="T1137" s="80">
        <v>799216.4</v>
      </c>
      <c r="U1137" s="91">
        <f>Table1[[#This Row],[Distribution Amount (Dollars)]]/Table1[[#This Row],[NEWdatediff]]</f>
        <v>159843.28</v>
      </c>
      <c r="V1137" s="82" t="s">
        <v>1249</v>
      </c>
      <c r="W1137" s="82" t="s">
        <v>71</v>
      </c>
      <c r="X1137" s="82" t="s">
        <v>1250</v>
      </c>
      <c r="Y1137" s="82" t="s">
        <v>1251</v>
      </c>
      <c r="Z1137" s="82">
        <v>1</v>
      </c>
      <c r="AA1137" s="82" t="s">
        <v>210</v>
      </c>
      <c r="AB1137" s="82" t="s">
        <v>1252</v>
      </c>
      <c r="AC1137" s="82" t="s">
        <v>1253</v>
      </c>
      <c r="AD1137" s="82" t="s">
        <v>220</v>
      </c>
      <c r="AE1137" s="82" t="s">
        <v>1254</v>
      </c>
      <c r="AF1137" s="82" t="s">
        <v>420</v>
      </c>
      <c r="AN1137" s="82" t="s">
        <v>1255</v>
      </c>
      <c r="AO1137" s="82" t="s">
        <v>1256</v>
      </c>
      <c r="AP1137" s="82">
        <v>4425340</v>
      </c>
      <c r="AQ1137" s="82" t="s">
        <v>78</v>
      </c>
      <c r="AR1137" s="82" t="s">
        <v>4274</v>
      </c>
      <c r="AS1137" s="84">
        <v>42445</v>
      </c>
      <c r="AT1137" s="85">
        <v>2016</v>
      </c>
      <c r="AU1137" s="82" t="s">
        <v>4278</v>
      </c>
      <c r="AV1137" s="84">
        <v>43921</v>
      </c>
      <c r="AW1137" s="85">
        <v>2020</v>
      </c>
      <c r="AX1137" s="85">
        <f>Table1[[#This Row],[End TEST]]-Table1[[#This Row],[Start TEST]]</f>
        <v>4</v>
      </c>
      <c r="AY1137" s="85">
        <f>Table1[[#This Row],[TEST_Diff]]+1</f>
        <v>5</v>
      </c>
      <c r="AZ1137" s="92">
        <f>DATEDIF(Table1[[#This Row],[Start Year]],Table1[[#This Row],[End Year]],"d") / 365</f>
        <v>4.043835616438356</v>
      </c>
      <c r="BA1137" s="82">
        <v>1886409</v>
      </c>
      <c r="BB1137" s="82">
        <v>5000000</v>
      </c>
      <c r="BC1137" s="82" t="s">
        <v>1257</v>
      </c>
      <c r="BD1137" s="82">
        <v>1</v>
      </c>
      <c r="BE1137" s="82">
        <v>1</v>
      </c>
      <c r="BH1137" s="82">
        <v>1</v>
      </c>
      <c r="BI1137" s="82">
        <v>1</v>
      </c>
      <c r="BJ1137" s="82">
        <v>1</v>
      </c>
      <c r="BO1137" s="82">
        <v>1</v>
      </c>
      <c r="BP1137" s="82">
        <v>1</v>
      </c>
      <c r="BW1137" s="82" t="s">
        <v>1258</v>
      </c>
    </row>
    <row r="1138" spans="1:75" x14ac:dyDescent="0.5">
      <c r="A1138" s="82">
        <v>105</v>
      </c>
      <c r="B1138" s="82" t="s">
        <v>1246</v>
      </c>
      <c r="D1138" s="90">
        <v>43579</v>
      </c>
      <c r="E1138" s="90" t="s">
        <v>1247</v>
      </c>
      <c r="F1138" s="90"/>
      <c r="G1138" s="82" t="s">
        <v>1247</v>
      </c>
      <c r="H1138" s="82" t="s">
        <v>1248</v>
      </c>
      <c r="I1138" s="80" t="s">
        <v>127</v>
      </c>
      <c r="J1138" s="80">
        <v>4</v>
      </c>
      <c r="K1138" s="80">
        <v>2</v>
      </c>
      <c r="L1138" s="80" t="s">
        <v>4981</v>
      </c>
      <c r="M1138" s="80">
        <v>57</v>
      </c>
      <c r="N1138" s="80">
        <v>6.8214699999999997</v>
      </c>
      <c r="O1138" s="80">
        <v>-5.2798499999999997</v>
      </c>
      <c r="P1138" s="80" t="s">
        <v>69</v>
      </c>
      <c r="Q1138" s="80">
        <v>0</v>
      </c>
      <c r="R1138" s="80">
        <v>2.6272389999999999</v>
      </c>
      <c r="S1138" s="80">
        <v>23.381664000000001</v>
      </c>
      <c r="T1138" s="80">
        <v>100897.75</v>
      </c>
      <c r="U1138" s="91">
        <f>Table1[[#This Row],[Distribution Amount (Dollars)]]/Table1[[#This Row],[NEWdatediff]]</f>
        <v>20179.55</v>
      </c>
      <c r="V1138" s="82" t="s">
        <v>1249</v>
      </c>
      <c r="W1138" s="82" t="s">
        <v>71</v>
      </c>
      <c r="X1138" s="82" t="s">
        <v>1250</v>
      </c>
      <c r="Y1138" s="82" t="s">
        <v>1251</v>
      </c>
      <c r="Z1138" s="82">
        <v>1</v>
      </c>
      <c r="AA1138" s="82" t="s">
        <v>210</v>
      </c>
      <c r="AB1138" s="82" t="s">
        <v>1252</v>
      </c>
      <c r="AC1138" s="82" t="s">
        <v>1253</v>
      </c>
      <c r="AD1138" s="82" t="s">
        <v>641</v>
      </c>
      <c r="AE1138" s="82" t="s">
        <v>1254</v>
      </c>
      <c r="AF1138" s="82" t="s">
        <v>420</v>
      </c>
      <c r="AN1138" s="82" t="s">
        <v>1255</v>
      </c>
      <c r="AO1138" s="82" t="s">
        <v>1256</v>
      </c>
      <c r="AP1138" s="82">
        <v>4425340</v>
      </c>
      <c r="AQ1138" s="82" t="s">
        <v>78</v>
      </c>
      <c r="AR1138" s="82" t="s">
        <v>4274</v>
      </c>
      <c r="AS1138" s="84">
        <v>42445</v>
      </c>
      <c r="AT1138" s="85">
        <v>2016</v>
      </c>
      <c r="AU1138" s="82" t="s">
        <v>4278</v>
      </c>
      <c r="AV1138" s="84">
        <v>43921</v>
      </c>
      <c r="AW1138" s="85">
        <v>2020</v>
      </c>
      <c r="AX1138" s="85">
        <f>Table1[[#This Row],[End TEST]]-Table1[[#This Row],[Start TEST]]</f>
        <v>4</v>
      </c>
      <c r="AY1138" s="85">
        <f>Table1[[#This Row],[TEST_Diff]]+1</f>
        <v>5</v>
      </c>
      <c r="AZ1138" s="92">
        <f>DATEDIF(Table1[[#This Row],[Start Year]],Table1[[#This Row],[End Year]],"d") / 365</f>
        <v>4.043835616438356</v>
      </c>
      <c r="BA1138" s="82">
        <v>1886409</v>
      </c>
      <c r="BB1138" s="82">
        <v>5000000</v>
      </c>
      <c r="BC1138" s="82" t="s">
        <v>1257</v>
      </c>
      <c r="BD1138" s="82">
        <v>1</v>
      </c>
      <c r="BE1138" s="82">
        <v>1</v>
      </c>
      <c r="BH1138" s="82">
        <v>1</v>
      </c>
      <c r="BI1138" s="82">
        <v>1</v>
      </c>
      <c r="BJ1138" s="82">
        <v>1</v>
      </c>
      <c r="BO1138" s="82">
        <v>1</v>
      </c>
      <c r="BP1138" s="82">
        <v>1</v>
      </c>
      <c r="BW1138" s="82" t="s">
        <v>1258</v>
      </c>
    </row>
    <row r="1139" spans="1:75" x14ac:dyDescent="0.5">
      <c r="A1139" s="82">
        <v>105</v>
      </c>
      <c r="B1139" s="82" t="s">
        <v>1246</v>
      </c>
      <c r="D1139" s="90">
        <v>43579</v>
      </c>
      <c r="E1139" s="90" t="s">
        <v>1247</v>
      </c>
      <c r="F1139" s="90"/>
      <c r="G1139" s="82" t="s">
        <v>1247</v>
      </c>
      <c r="H1139" s="82" t="s">
        <v>1248</v>
      </c>
      <c r="I1139" s="80" t="s">
        <v>97</v>
      </c>
      <c r="J1139" s="80">
        <v>8</v>
      </c>
      <c r="K1139" s="80">
        <v>2</v>
      </c>
      <c r="L1139" s="80" t="s">
        <v>4981</v>
      </c>
      <c r="M1139" s="80">
        <v>57</v>
      </c>
      <c r="N1139" s="80">
        <v>6.8214699999999997</v>
      </c>
      <c r="O1139" s="80">
        <v>-5.2798499999999997</v>
      </c>
      <c r="P1139" s="80" t="s">
        <v>69</v>
      </c>
      <c r="Q1139" s="80">
        <v>0</v>
      </c>
      <c r="R1139" s="80">
        <v>2.6272389999999999</v>
      </c>
      <c r="S1139" s="80">
        <v>23.381664000000001</v>
      </c>
      <c r="T1139" s="80">
        <v>201795.5</v>
      </c>
      <c r="U1139" s="91">
        <f>Table1[[#This Row],[Distribution Amount (Dollars)]]/Table1[[#This Row],[NEWdatediff]]</f>
        <v>40359.1</v>
      </c>
      <c r="V1139" s="82" t="s">
        <v>1249</v>
      </c>
      <c r="W1139" s="82" t="s">
        <v>71</v>
      </c>
      <c r="X1139" s="82" t="s">
        <v>1250</v>
      </c>
      <c r="Y1139" s="82" t="s">
        <v>1251</v>
      </c>
      <c r="Z1139" s="82">
        <v>1</v>
      </c>
      <c r="AA1139" s="82" t="s">
        <v>210</v>
      </c>
      <c r="AB1139" s="82" t="s">
        <v>1252</v>
      </c>
      <c r="AC1139" s="82" t="s">
        <v>1253</v>
      </c>
      <c r="AD1139" s="82" t="s">
        <v>641</v>
      </c>
      <c r="AE1139" s="82" t="s">
        <v>1254</v>
      </c>
      <c r="AF1139" s="82" t="s">
        <v>420</v>
      </c>
      <c r="AN1139" s="82" t="s">
        <v>1255</v>
      </c>
      <c r="AO1139" s="82" t="s">
        <v>1256</v>
      </c>
      <c r="AP1139" s="82">
        <v>4425340</v>
      </c>
      <c r="AQ1139" s="82" t="s">
        <v>78</v>
      </c>
      <c r="AR1139" s="82" t="s">
        <v>4274</v>
      </c>
      <c r="AS1139" s="84">
        <v>42445</v>
      </c>
      <c r="AT1139" s="85">
        <v>2016</v>
      </c>
      <c r="AU1139" s="82" t="s">
        <v>4278</v>
      </c>
      <c r="AV1139" s="84">
        <v>43921</v>
      </c>
      <c r="AW1139" s="85">
        <v>2020</v>
      </c>
      <c r="AX1139" s="85">
        <f>Table1[[#This Row],[End TEST]]-Table1[[#This Row],[Start TEST]]</f>
        <v>4</v>
      </c>
      <c r="AY1139" s="85">
        <f>Table1[[#This Row],[TEST_Diff]]+1</f>
        <v>5</v>
      </c>
      <c r="AZ1139" s="92">
        <f>DATEDIF(Table1[[#This Row],[Start Year]],Table1[[#This Row],[End Year]],"d") / 365</f>
        <v>4.043835616438356</v>
      </c>
      <c r="BA1139" s="82">
        <v>1886409</v>
      </c>
      <c r="BB1139" s="82">
        <v>5000000</v>
      </c>
      <c r="BC1139" s="82" t="s">
        <v>1257</v>
      </c>
      <c r="BD1139" s="82">
        <v>1</v>
      </c>
      <c r="BE1139" s="82">
        <v>1</v>
      </c>
      <c r="BH1139" s="82">
        <v>1</v>
      </c>
      <c r="BI1139" s="82">
        <v>1</v>
      </c>
      <c r="BJ1139" s="82">
        <v>1</v>
      </c>
      <c r="BO1139" s="82">
        <v>1</v>
      </c>
      <c r="BP1139" s="82">
        <v>1</v>
      </c>
      <c r="BW1139" s="82" t="s">
        <v>1258</v>
      </c>
    </row>
    <row r="1140" spans="1:75" x14ac:dyDescent="0.5">
      <c r="A1140" s="82">
        <v>105</v>
      </c>
      <c r="B1140" s="82" t="s">
        <v>1246</v>
      </c>
      <c r="D1140" s="90">
        <v>43579</v>
      </c>
      <c r="E1140" s="90" t="s">
        <v>1247</v>
      </c>
      <c r="F1140" s="90"/>
      <c r="G1140" s="82" t="s">
        <v>1247</v>
      </c>
      <c r="H1140" s="82" t="s">
        <v>1248</v>
      </c>
      <c r="I1140" s="80" t="s">
        <v>67</v>
      </c>
      <c r="J1140" s="80">
        <v>42</v>
      </c>
      <c r="K1140" s="80">
        <v>2</v>
      </c>
      <c r="L1140" s="80" t="s">
        <v>4981</v>
      </c>
      <c r="M1140" s="80">
        <v>57</v>
      </c>
      <c r="N1140" s="80">
        <v>6.8214699999999997</v>
      </c>
      <c r="O1140" s="80">
        <v>-5.2798499999999997</v>
      </c>
      <c r="P1140" s="80" t="s">
        <v>69</v>
      </c>
      <c r="Q1140" s="80">
        <v>0</v>
      </c>
      <c r="R1140" s="80">
        <v>2.6272389999999999</v>
      </c>
      <c r="S1140" s="80">
        <v>23.381664000000001</v>
      </c>
      <c r="T1140" s="80">
        <v>1059426.3999999999</v>
      </c>
      <c r="U1140" s="91">
        <f>Table1[[#This Row],[Distribution Amount (Dollars)]]/Table1[[#This Row],[NEWdatediff]]</f>
        <v>211885.27999999997</v>
      </c>
      <c r="V1140" s="82" t="s">
        <v>1249</v>
      </c>
      <c r="W1140" s="82" t="s">
        <v>71</v>
      </c>
      <c r="X1140" s="82" t="s">
        <v>1250</v>
      </c>
      <c r="Y1140" s="82" t="s">
        <v>1251</v>
      </c>
      <c r="Z1140" s="82">
        <v>1</v>
      </c>
      <c r="AA1140" s="82" t="s">
        <v>210</v>
      </c>
      <c r="AB1140" s="82" t="s">
        <v>1252</v>
      </c>
      <c r="AC1140" s="82" t="s">
        <v>1253</v>
      </c>
      <c r="AD1140" s="82" t="s">
        <v>641</v>
      </c>
      <c r="AE1140" s="82" t="s">
        <v>1254</v>
      </c>
      <c r="AF1140" s="82" t="s">
        <v>420</v>
      </c>
      <c r="AN1140" s="82" t="s">
        <v>1255</v>
      </c>
      <c r="AO1140" s="82" t="s">
        <v>1256</v>
      </c>
      <c r="AP1140" s="82">
        <v>4425340</v>
      </c>
      <c r="AQ1140" s="82" t="s">
        <v>78</v>
      </c>
      <c r="AR1140" s="82" t="s">
        <v>4274</v>
      </c>
      <c r="AS1140" s="84">
        <v>42445</v>
      </c>
      <c r="AT1140" s="85">
        <v>2016</v>
      </c>
      <c r="AU1140" s="82" t="s">
        <v>4278</v>
      </c>
      <c r="AV1140" s="84">
        <v>43921</v>
      </c>
      <c r="AW1140" s="85">
        <v>2020</v>
      </c>
      <c r="AX1140" s="85">
        <f>Table1[[#This Row],[End TEST]]-Table1[[#This Row],[Start TEST]]</f>
        <v>4</v>
      </c>
      <c r="AY1140" s="85">
        <f>Table1[[#This Row],[TEST_Diff]]+1</f>
        <v>5</v>
      </c>
      <c r="AZ1140" s="92">
        <f>DATEDIF(Table1[[#This Row],[Start Year]],Table1[[#This Row],[End Year]],"d") / 365</f>
        <v>4.043835616438356</v>
      </c>
      <c r="BA1140" s="82">
        <v>1886409</v>
      </c>
      <c r="BB1140" s="82">
        <v>5000000</v>
      </c>
      <c r="BC1140" s="82" t="s">
        <v>1257</v>
      </c>
      <c r="BD1140" s="82">
        <v>1</v>
      </c>
      <c r="BE1140" s="82">
        <v>1</v>
      </c>
      <c r="BH1140" s="82">
        <v>1</v>
      </c>
      <c r="BI1140" s="82">
        <v>1</v>
      </c>
      <c r="BJ1140" s="82">
        <v>1</v>
      </c>
      <c r="BO1140" s="82">
        <v>1</v>
      </c>
      <c r="BP1140" s="82">
        <v>1</v>
      </c>
      <c r="BW1140" s="82" t="s">
        <v>1258</v>
      </c>
    </row>
    <row r="1141" spans="1:75" x14ac:dyDescent="0.5">
      <c r="A1141" s="82">
        <v>105</v>
      </c>
      <c r="B1141" s="82" t="s">
        <v>1246</v>
      </c>
      <c r="D1141" s="90">
        <v>43579</v>
      </c>
      <c r="E1141" s="90" t="s">
        <v>1247</v>
      </c>
      <c r="F1141" s="90"/>
      <c r="G1141" s="82" t="s">
        <v>1247</v>
      </c>
      <c r="H1141" s="82" t="s">
        <v>1248</v>
      </c>
      <c r="I1141" s="80" t="s">
        <v>98</v>
      </c>
      <c r="J1141" s="80">
        <v>4</v>
      </c>
      <c r="K1141" s="80">
        <v>2</v>
      </c>
      <c r="L1141" s="80" t="s">
        <v>4981</v>
      </c>
      <c r="M1141" s="80">
        <v>57</v>
      </c>
      <c r="N1141" s="80">
        <v>6.8214699999999997</v>
      </c>
      <c r="O1141" s="80">
        <v>-5.2798499999999997</v>
      </c>
      <c r="P1141" s="80" t="s">
        <v>69</v>
      </c>
      <c r="Q1141" s="80">
        <v>0</v>
      </c>
      <c r="R1141" s="80">
        <v>2.6272389999999999</v>
      </c>
      <c r="S1141" s="80">
        <v>23.381664000000001</v>
      </c>
      <c r="T1141" s="80">
        <v>100897.75</v>
      </c>
      <c r="U1141" s="91">
        <f>Table1[[#This Row],[Distribution Amount (Dollars)]]/Table1[[#This Row],[NEWdatediff]]</f>
        <v>20179.55</v>
      </c>
      <c r="V1141" s="82" t="s">
        <v>1249</v>
      </c>
      <c r="W1141" s="82" t="s">
        <v>71</v>
      </c>
      <c r="X1141" s="82" t="s">
        <v>1250</v>
      </c>
      <c r="Y1141" s="82" t="s">
        <v>1251</v>
      </c>
      <c r="Z1141" s="82">
        <v>1</v>
      </c>
      <c r="AA1141" s="82" t="s">
        <v>210</v>
      </c>
      <c r="AB1141" s="82" t="s">
        <v>1252</v>
      </c>
      <c r="AC1141" s="82" t="s">
        <v>1253</v>
      </c>
      <c r="AD1141" s="82" t="s">
        <v>641</v>
      </c>
      <c r="AE1141" s="82" t="s">
        <v>1254</v>
      </c>
      <c r="AF1141" s="82" t="s">
        <v>420</v>
      </c>
      <c r="AN1141" s="82" t="s">
        <v>1255</v>
      </c>
      <c r="AO1141" s="82" t="s">
        <v>1256</v>
      </c>
      <c r="AP1141" s="82">
        <v>4425340</v>
      </c>
      <c r="AQ1141" s="82" t="s">
        <v>78</v>
      </c>
      <c r="AR1141" s="82" t="s">
        <v>4274</v>
      </c>
      <c r="AS1141" s="84">
        <v>42445</v>
      </c>
      <c r="AT1141" s="85">
        <v>2016</v>
      </c>
      <c r="AU1141" s="82" t="s">
        <v>4278</v>
      </c>
      <c r="AV1141" s="84">
        <v>43921</v>
      </c>
      <c r="AW1141" s="85">
        <v>2020</v>
      </c>
      <c r="AX1141" s="85">
        <f>Table1[[#This Row],[End TEST]]-Table1[[#This Row],[Start TEST]]</f>
        <v>4</v>
      </c>
      <c r="AY1141" s="85">
        <f>Table1[[#This Row],[TEST_Diff]]+1</f>
        <v>5</v>
      </c>
      <c r="AZ1141" s="92">
        <f>DATEDIF(Table1[[#This Row],[Start Year]],Table1[[#This Row],[End Year]],"d") / 365</f>
        <v>4.043835616438356</v>
      </c>
      <c r="BA1141" s="82">
        <v>1886409</v>
      </c>
      <c r="BB1141" s="82">
        <v>5000000</v>
      </c>
      <c r="BC1141" s="82" t="s">
        <v>1257</v>
      </c>
      <c r="BD1141" s="82">
        <v>1</v>
      </c>
      <c r="BE1141" s="82">
        <v>1</v>
      </c>
      <c r="BH1141" s="82">
        <v>1</v>
      </c>
      <c r="BI1141" s="82">
        <v>1</v>
      </c>
      <c r="BJ1141" s="82">
        <v>1</v>
      </c>
      <c r="BO1141" s="82">
        <v>1</v>
      </c>
      <c r="BP1141" s="82">
        <v>1</v>
      </c>
      <c r="BW1141" s="82" t="s">
        <v>1258</v>
      </c>
    </row>
    <row r="1142" spans="1:75" x14ac:dyDescent="0.5">
      <c r="A1142" s="82">
        <v>105</v>
      </c>
      <c r="B1142" s="82" t="s">
        <v>1246</v>
      </c>
      <c r="D1142" s="90">
        <v>43579</v>
      </c>
      <c r="E1142" s="90" t="s">
        <v>1247</v>
      </c>
      <c r="F1142" s="90"/>
      <c r="G1142" s="82" t="s">
        <v>1247</v>
      </c>
      <c r="H1142" s="82" t="s">
        <v>1248</v>
      </c>
      <c r="I1142" s="80" t="s">
        <v>128</v>
      </c>
      <c r="J1142" s="80">
        <v>42</v>
      </c>
      <c r="K1142" s="80">
        <v>2</v>
      </c>
      <c r="L1142" s="80" t="s">
        <v>4981</v>
      </c>
      <c r="M1142" s="80">
        <v>57</v>
      </c>
      <c r="N1142" s="80">
        <v>6.8214699999999997</v>
      </c>
      <c r="O1142" s="80">
        <v>-5.2798499999999997</v>
      </c>
      <c r="P1142" s="80" t="s">
        <v>69</v>
      </c>
      <c r="Q1142" s="80">
        <v>0</v>
      </c>
      <c r="R1142" s="80">
        <v>2.6272389999999999</v>
      </c>
      <c r="S1142" s="80">
        <v>23.381664000000001</v>
      </c>
      <c r="T1142" s="80">
        <v>1059426.3999999999</v>
      </c>
      <c r="U1142" s="91">
        <f>Table1[[#This Row],[Distribution Amount (Dollars)]]/Table1[[#This Row],[NEWdatediff]]</f>
        <v>211885.27999999997</v>
      </c>
      <c r="V1142" s="82" t="s">
        <v>1249</v>
      </c>
      <c r="W1142" s="82" t="s">
        <v>71</v>
      </c>
      <c r="X1142" s="82" t="s">
        <v>1250</v>
      </c>
      <c r="Y1142" s="82" t="s">
        <v>1251</v>
      </c>
      <c r="Z1142" s="82">
        <v>1</v>
      </c>
      <c r="AA1142" s="82" t="s">
        <v>210</v>
      </c>
      <c r="AB1142" s="82" t="s">
        <v>1252</v>
      </c>
      <c r="AC1142" s="82" t="s">
        <v>1253</v>
      </c>
      <c r="AD1142" s="82" t="s">
        <v>641</v>
      </c>
      <c r="AE1142" s="82" t="s">
        <v>1254</v>
      </c>
      <c r="AF1142" s="82" t="s">
        <v>420</v>
      </c>
      <c r="AN1142" s="82" t="s">
        <v>1255</v>
      </c>
      <c r="AO1142" s="82" t="s">
        <v>1256</v>
      </c>
      <c r="AP1142" s="82">
        <v>4425340</v>
      </c>
      <c r="AQ1142" s="82" t="s">
        <v>78</v>
      </c>
      <c r="AR1142" s="82" t="s">
        <v>4274</v>
      </c>
      <c r="AS1142" s="84">
        <v>42445</v>
      </c>
      <c r="AT1142" s="85">
        <v>2016</v>
      </c>
      <c r="AU1142" s="82" t="s">
        <v>4278</v>
      </c>
      <c r="AV1142" s="84">
        <v>43921</v>
      </c>
      <c r="AW1142" s="85">
        <v>2020</v>
      </c>
      <c r="AX1142" s="85">
        <f>Table1[[#This Row],[End TEST]]-Table1[[#This Row],[Start TEST]]</f>
        <v>4</v>
      </c>
      <c r="AY1142" s="85">
        <f>Table1[[#This Row],[TEST_Diff]]+1</f>
        <v>5</v>
      </c>
      <c r="AZ1142" s="92">
        <f>DATEDIF(Table1[[#This Row],[Start Year]],Table1[[#This Row],[End Year]],"d") / 365</f>
        <v>4.043835616438356</v>
      </c>
      <c r="BA1142" s="82">
        <v>1886409</v>
      </c>
      <c r="BB1142" s="82">
        <v>5000000</v>
      </c>
      <c r="BC1142" s="82" t="s">
        <v>1257</v>
      </c>
      <c r="BD1142" s="82">
        <v>1</v>
      </c>
      <c r="BE1142" s="82">
        <v>1</v>
      </c>
      <c r="BH1142" s="82">
        <v>1</v>
      </c>
      <c r="BI1142" s="82">
        <v>1</v>
      </c>
      <c r="BJ1142" s="82">
        <v>1</v>
      </c>
      <c r="BO1142" s="82">
        <v>1</v>
      </c>
      <c r="BP1142" s="82">
        <v>1</v>
      </c>
      <c r="BW1142" s="82" t="s">
        <v>1258</v>
      </c>
    </row>
    <row r="1143" spans="1:75" x14ac:dyDescent="0.5">
      <c r="A1143" s="82">
        <v>106</v>
      </c>
      <c r="B1143" s="82" t="s">
        <v>3445</v>
      </c>
      <c r="D1143" s="90">
        <v>43579</v>
      </c>
      <c r="E1143" s="90" t="s">
        <v>3446</v>
      </c>
      <c r="F1143" s="90"/>
      <c r="G1143" s="82" t="s">
        <v>3446</v>
      </c>
      <c r="H1143" s="82" t="s">
        <v>3447</v>
      </c>
      <c r="I1143" s="80" t="s">
        <v>127</v>
      </c>
      <c r="J1143" s="80">
        <v>4</v>
      </c>
      <c r="K1143" s="80">
        <v>3</v>
      </c>
      <c r="L1143" s="80" t="s">
        <v>645</v>
      </c>
      <c r="M1143" s="80">
        <v>6</v>
      </c>
      <c r="N1143" s="80">
        <v>56.130367</v>
      </c>
      <c r="O1143" s="80">
        <v>-106.346771</v>
      </c>
      <c r="P1143" s="80" t="s">
        <v>646</v>
      </c>
      <c r="Q1143" s="80">
        <v>0</v>
      </c>
      <c r="R1143" s="80">
        <v>56.130367</v>
      </c>
      <c r="S1143" s="80">
        <v>-106.346771</v>
      </c>
      <c r="T1143" s="80">
        <v>10095.18</v>
      </c>
      <c r="U1143" s="91">
        <f>Table1[[#This Row],[Distribution Amount (Dollars)]]/Table1[[#This Row],[NEWdatediff]]</f>
        <v>2019.0360000000001</v>
      </c>
      <c r="V1143" s="82" t="s">
        <v>2744</v>
      </c>
      <c r="W1143" s="82" t="s">
        <v>71</v>
      </c>
      <c r="X1143" s="82" t="s">
        <v>3448</v>
      </c>
      <c r="Y1143" s="82" t="s">
        <v>73</v>
      </c>
      <c r="Z1143" s="82">
        <v>1</v>
      </c>
      <c r="AA1143" s="82" t="s">
        <v>210</v>
      </c>
      <c r="AB1143" s="82" t="s">
        <v>3449</v>
      </c>
      <c r="AC1143" s="82" t="s">
        <v>3450</v>
      </c>
      <c r="AD1143" s="82" t="s">
        <v>645</v>
      </c>
      <c r="AE1143" s="82" t="s">
        <v>3451</v>
      </c>
      <c r="AI1143" s="82" t="s">
        <v>2326</v>
      </c>
      <c r="AL1143" s="82" t="s">
        <v>215</v>
      </c>
      <c r="AM1143" s="82" t="s">
        <v>3452</v>
      </c>
      <c r="AN1143" s="82" t="s">
        <v>76</v>
      </c>
      <c r="AO1143" s="82" t="s">
        <v>3453</v>
      </c>
      <c r="AP1143" s="82">
        <v>4206323</v>
      </c>
      <c r="AQ1143" s="82" t="s">
        <v>78</v>
      </c>
      <c r="AR1143" s="82" t="s">
        <v>4274</v>
      </c>
      <c r="AS1143" s="84">
        <v>42446</v>
      </c>
      <c r="AT1143" s="85">
        <v>2016</v>
      </c>
      <c r="AU1143" s="82" t="s">
        <v>4278</v>
      </c>
      <c r="AV1143" s="84">
        <v>43921</v>
      </c>
      <c r="AW1143" s="85">
        <v>2020</v>
      </c>
      <c r="AX1143" s="85">
        <f>Table1[[#This Row],[End TEST]]-Table1[[#This Row],[Start TEST]]</f>
        <v>4</v>
      </c>
      <c r="AY1143" s="85">
        <f>Table1[[#This Row],[TEST_Diff]]+1</f>
        <v>5</v>
      </c>
      <c r="AZ1143" s="92">
        <f>DATEDIF(Table1[[#This Row],[Start Year]],Table1[[#This Row],[End Year]],"d") / 365</f>
        <v>4.0410958904109586</v>
      </c>
      <c r="BA1143" s="82">
        <v>68029</v>
      </c>
      <c r="BC1143" s="82" t="s">
        <v>3454</v>
      </c>
      <c r="BD1143" s="82">
        <v>1</v>
      </c>
      <c r="BE1143" s="82">
        <v>1</v>
      </c>
      <c r="BF1143" s="82">
        <v>1</v>
      </c>
      <c r="BH1143" s="82">
        <v>1</v>
      </c>
      <c r="BI1143" s="82">
        <v>1</v>
      </c>
      <c r="BJ1143" s="82">
        <v>1</v>
      </c>
      <c r="BK1143" s="82">
        <v>1</v>
      </c>
      <c r="BU1143" s="82">
        <v>1</v>
      </c>
    </row>
    <row r="1144" spans="1:75" x14ac:dyDescent="0.5">
      <c r="A1144" s="82">
        <v>106</v>
      </c>
      <c r="B1144" s="82" t="s">
        <v>3445</v>
      </c>
      <c r="D1144" s="90">
        <v>43579</v>
      </c>
      <c r="E1144" s="90" t="s">
        <v>3446</v>
      </c>
      <c r="F1144" s="90"/>
      <c r="G1144" s="82" t="s">
        <v>3446</v>
      </c>
      <c r="H1144" s="82" t="s">
        <v>3447</v>
      </c>
      <c r="I1144" s="80" t="s">
        <v>98</v>
      </c>
      <c r="J1144" s="80">
        <v>27</v>
      </c>
      <c r="K1144" s="80">
        <v>3</v>
      </c>
      <c r="L1144" s="80" t="s">
        <v>645</v>
      </c>
      <c r="M1144" s="80">
        <v>6</v>
      </c>
      <c r="N1144" s="80">
        <v>56.130367</v>
      </c>
      <c r="O1144" s="80">
        <v>-106.346771</v>
      </c>
      <c r="P1144" s="80" t="s">
        <v>646</v>
      </c>
      <c r="Q1144" s="80">
        <v>0</v>
      </c>
      <c r="R1144" s="80">
        <v>56.130367</v>
      </c>
      <c r="S1144" s="80">
        <v>-106.346771</v>
      </c>
      <c r="T1144" s="80">
        <v>68142.429999999993</v>
      </c>
      <c r="U1144" s="91">
        <f>Table1[[#This Row],[Distribution Amount (Dollars)]]/Table1[[#This Row],[NEWdatediff]]</f>
        <v>13628.485999999999</v>
      </c>
      <c r="V1144" s="82" t="s">
        <v>2744</v>
      </c>
      <c r="W1144" s="82" t="s">
        <v>71</v>
      </c>
      <c r="X1144" s="82" t="s">
        <v>3448</v>
      </c>
      <c r="Y1144" s="82" t="s">
        <v>73</v>
      </c>
      <c r="Z1144" s="82">
        <v>1</v>
      </c>
      <c r="AA1144" s="82" t="s">
        <v>210</v>
      </c>
      <c r="AB1144" s="82" t="s">
        <v>3449</v>
      </c>
      <c r="AC1144" s="82" t="s">
        <v>3450</v>
      </c>
      <c r="AD1144" s="82" t="s">
        <v>645</v>
      </c>
      <c r="AE1144" s="82" t="s">
        <v>3451</v>
      </c>
      <c r="AI1144" s="82" t="s">
        <v>2326</v>
      </c>
      <c r="AL1144" s="82" t="s">
        <v>215</v>
      </c>
      <c r="AM1144" s="82" t="s">
        <v>3452</v>
      </c>
      <c r="AN1144" s="82" t="s">
        <v>76</v>
      </c>
      <c r="AO1144" s="82" t="s">
        <v>3453</v>
      </c>
      <c r="AP1144" s="82">
        <v>4206323</v>
      </c>
      <c r="AQ1144" s="82" t="s">
        <v>78</v>
      </c>
      <c r="AR1144" s="82" t="s">
        <v>4274</v>
      </c>
      <c r="AS1144" s="84">
        <v>42446</v>
      </c>
      <c r="AT1144" s="85">
        <v>2016</v>
      </c>
      <c r="AU1144" s="82" t="s">
        <v>4278</v>
      </c>
      <c r="AV1144" s="84">
        <v>43921</v>
      </c>
      <c r="AW1144" s="85">
        <v>2020</v>
      </c>
      <c r="AX1144" s="85">
        <f>Table1[[#This Row],[End TEST]]-Table1[[#This Row],[Start TEST]]</f>
        <v>4</v>
      </c>
      <c r="AY1144" s="85">
        <f>Table1[[#This Row],[TEST_Diff]]+1</f>
        <v>5</v>
      </c>
      <c r="AZ1144" s="92">
        <f>DATEDIF(Table1[[#This Row],[Start Year]],Table1[[#This Row],[End Year]],"d") / 365</f>
        <v>4.0410958904109586</v>
      </c>
      <c r="BA1144" s="82">
        <v>68029</v>
      </c>
      <c r="BC1144" s="82" t="s">
        <v>3454</v>
      </c>
      <c r="BD1144" s="82">
        <v>1</v>
      </c>
      <c r="BE1144" s="82">
        <v>1</v>
      </c>
      <c r="BF1144" s="82">
        <v>1</v>
      </c>
      <c r="BH1144" s="82">
        <v>1</v>
      </c>
      <c r="BI1144" s="82">
        <v>1</v>
      </c>
      <c r="BJ1144" s="82">
        <v>1</v>
      </c>
      <c r="BK1144" s="82">
        <v>1</v>
      </c>
      <c r="BU1144" s="82">
        <v>1</v>
      </c>
    </row>
    <row r="1145" spans="1:75" x14ac:dyDescent="0.5">
      <c r="A1145" s="82">
        <v>106</v>
      </c>
      <c r="B1145" s="82" t="s">
        <v>3445</v>
      </c>
      <c r="D1145" s="90">
        <v>43579</v>
      </c>
      <c r="E1145" s="90" t="s">
        <v>3446</v>
      </c>
      <c r="F1145" s="90"/>
      <c r="G1145" s="82" t="s">
        <v>3446</v>
      </c>
      <c r="H1145" s="82" t="s">
        <v>3447</v>
      </c>
      <c r="I1145" s="80" t="s">
        <v>97</v>
      </c>
      <c r="J1145" s="80">
        <v>19</v>
      </c>
      <c r="K1145" s="80">
        <v>3</v>
      </c>
      <c r="L1145" s="80" t="s">
        <v>645</v>
      </c>
      <c r="M1145" s="80">
        <v>6</v>
      </c>
      <c r="N1145" s="80">
        <v>56.130367</v>
      </c>
      <c r="O1145" s="80">
        <v>-106.346771</v>
      </c>
      <c r="P1145" s="80" t="s">
        <v>646</v>
      </c>
      <c r="Q1145" s="80">
        <v>0</v>
      </c>
      <c r="R1145" s="80">
        <v>56.130367</v>
      </c>
      <c r="S1145" s="80">
        <v>-106.346771</v>
      </c>
      <c r="T1145" s="80">
        <v>47952.08</v>
      </c>
      <c r="U1145" s="91">
        <f>Table1[[#This Row],[Distribution Amount (Dollars)]]/Table1[[#This Row],[NEWdatediff]]</f>
        <v>9590.4160000000011</v>
      </c>
      <c r="V1145" s="82" t="s">
        <v>2744</v>
      </c>
      <c r="W1145" s="82" t="s">
        <v>71</v>
      </c>
      <c r="X1145" s="82" t="s">
        <v>3448</v>
      </c>
      <c r="Y1145" s="82" t="s">
        <v>73</v>
      </c>
      <c r="Z1145" s="82">
        <v>1</v>
      </c>
      <c r="AA1145" s="82" t="s">
        <v>210</v>
      </c>
      <c r="AB1145" s="82" t="s">
        <v>3449</v>
      </c>
      <c r="AC1145" s="82" t="s">
        <v>3450</v>
      </c>
      <c r="AD1145" s="82" t="s">
        <v>645</v>
      </c>
      <c r="AE1145" s="82" t="s">
        <v>3451</v>
      </c>
      <c r="AI1145" s="82" t="s">
        <v>2326</v>
      </c>
      <c r="AL1145" s="82" t="s">
        <v>215</v>
      </c>
      <c r="AM1145" s="82" t="s">
        <v>3452</v>
      </c>
      <c r="AN1145" s="82" t="s">
        <v>76</v>
      </c>
      <c r="AO1145" s="82" t="s">
        <v>3453</v>
      </c>
      <c r="AP1145" s="82">
        <v>4206323</v>
      </c>
      <c r="AQ1145" s="82" t="s">
        <v>78</v>
      </c>
      <c r="AR1145" s="82" t="s">
        <v>4274</v>
      </c>
      <c r="AS1145" s="84">
        <v>42446</v>
      </c>
      <c r="AT1145" s="85">
        <v>2016</v>
      </c>
      <c r="AU1145" s="82" t="s">
        <v>4278</v>
      </c>
      <c r="AV1145" s="84">
        <v>43921</v>
      </c>
      <c r="AW1145" s="85">
        <v>2020</v>
      </c>
      <c r="AX1145" s="85">
        <f>Table1[[#This Row],[End TEST]]-Table1[[#This Row],[Start TEST]]</f>
        <v>4</v>
      </c>
      <c r="AY1145" s="85">
        <f>Table1[[#This Row],[TEST_Diff]]+1</f>
        <v>5</v>
      </c>
      <c r="AZ1145" s="92">
        <f>DATEDIF(Table1[[#This Row],[Start Year]],Table1[[#This Row],[End Year]],"d") / 365</f>
        <v>4.0410958904109586</v>
      </c>
      <c r="BA1145" s="82">
        <v>68029</v>
      </c>
      <c r="BC1145" s="82" t="s">
        <v>3454</v>
      </c>
      <c r="BD1145" s="82">
        <v>1</v>
      </c>
      <c r="BE1145" s="82">
        <v>1</v>
      </c>
      <c r="BF1145" s="82">
        <v>1</v>
      </c>
      <c r="BH1145" s="82">
        <v>1</v>
      </c>
      <c r="BI1145" s="82">
        <v>1</v>
      </c>
      <c r="BJ1145" s="82">
        <v>1</v>
      </c>
      <c r="BK1145" s="82">
        <v>1</v>
      </c>
      <c r="BU1145" s="82">
        <v>1</v>
      </c>
    </row>
    <row r="1146" spans="1:75" x14ac:dyDescent="0.5">
      <c r="A1146" s="82">
        <v>106</v>
      </c>
      <c r="B1146" s="82" t="s">
        <v>3445</v>
      </c>
      <c r="D1146" s="90">
        <v>43579</v>
      </c>
      <c r="E1146" s="90" t="s">
        <v>3446</v>
      </c>
      <c r="F1146" s="90"/>
      <c r="G1146" s="82" t="s">
        <v>3446</v>
      </c>
      <c r="H1146" s="82" t="s">
        <v>3447</v>
      </c>
      <c r="I1146" s="80" t="s">
        <v>80</v>
      </c>
      <c r="J1146" s="80">
        <v>6</v>
      </c>
      <c r="K1146" s="80">
        <v>3</v>
      </c>
      <c r="L1146" s="80" t="s">
        <v>645</v>
      </c>
      <c r="M1146" s="80">
        <v>6</v>
      </c>
      <c r="N1146" s="80">
        <v>56.130367</v>
      </c>
      <c r="O1146" s="80">
        <v>-106.346771</v>
      </c>
      <c r="P1146" s="80" t="s">
        <v>646</v>
      </c>
      <c r="Q1146" s="80">
        <v>0</v>
      </c>
      <c r="R1146" s="80">
        <v>56.130367</v>
      </c>
      <c r="S1146" s="80">
        <v>-106.346771</v>
      </c>
      <c r="T1146" s="80">
        <v>15142.76</v>
      </c>
      <c r="U1146" s="91">
        <f>Table1[[#This Row],[Distribution Amount (Dollars)]]/Table1[[#This Row],[NEWdatediff]]</f>
        <v>3028.5520000000001</v>
      </c>
      <c r="V1146" s="82" t="s">
        <v>2744</v>
      </c>
      <c r="W1146" s="82" t="s">
        <v>71</v>
      </c>
      <c r="X1146" s="82" t="s">
        <v>3448</v>
      </c>
      <c r="Y1146" s="82" t="s">
        <v>73</v>
      </c>
      <c r="Z1146" s="82">
        <v>1</v>
      </c>
      <c r="AA1146" s="82" t="s">
        <v>210</v>
      </c>
      <c r="AB1146" s="82" t="s">
        <v>3449</v>
      </c>
      <c r="AC1146" s="82" t="s">
        <v>3450</v>
      </c>
      <c r="AD1146" s="82" t="s">
        <v>645</v>
      </c>
      <c r="AE1146" s="82" t="s">
        <v>3451</v>
      </c>
      <c r="AI1146" s="82" t="s">
        <v>2326</v>
      </c>
      <c r="AL1146" s="82" t="s">
        <v>215</v>
      </c>
      <c r="AM1146" s="82" t="s">
        <v>3452</v>
      </c>
      <c r="AN1146" s="82" t="s">
        <v>76</v>
      </c>
      <c r="AO1146" s="82" t="s">
        <v>3453</v>
      </c>
      <c r="AP1146" s="82">
        <v>4206323</v>
      </c>
      <c r="AQ1146" s="82" t="s">
        <v>78</v>
      </c>
      <c r="AR1146" s="82" t="s">
        <v>4274</v>
      </c>
      <c r="AS1146" s="84">
        <v>42446</v>
      </c>
      <c r="AT1146" s="85">
        <v>2016</v>
      </c>
      <c r="AU1146" s="82" t="s">
        <v>4278</v>
      </c>
      <c r="AV1146" s="84">
        <v>43921</v>
      </c>
      <c r="AW1146" s="85">
        <v>2020</v>
      </c>
      <c r="AX1146" s="85">
        <f>Table1[[#This Row],[End TEST]]-Table1[[#This Row],[Start TEST]]</f>
        <v>4</v>
      </c>
      <c r="AY1146" s="85">
        <f>Table1[[#This Row],[TEST_Diff]]+1</f>
        <v>5</v>
      </c>
      <c r="AZ1146" s="92">
        <f>DATEDIF(Table1[[#This Row],[Start Year]],Table1[[#This Row],[End Year]],"d") / 365</f>
        <v>4.0410958904109586</v>
      </c>
      <c r="BA1146" s="82">
        <v>68029</v>
      </c>
      <c r="BC1146" s="82" t="s">
        <v>3454</v>
      </c>
      <c r="BD1146" s="82">
        <v>1</v>
      </c>
      <c r="BE1146" s="82">
        <v>1</v>
      </c>
      <c r="BF1146" s="82">
        <v>1</v>
      </c>
      <c r="BH1146" s="82">
        <v>1</v>
      </c>
      <c r="BI1146" s="82">
        <v>1</v>
      </c>
      <c r="BJ1146" s="82">
        <v>1</v>
      </c>
      <c r="BK1146" s="82">
        <v>1</v>
      </c>
      <c r="BU1146" s="82">
        <v>1</v>
      </c>
    </row>
    <row r="1147" spans="1:75" x14ac:dyDescent="0.5">
      <c r="A1147" s="82">
        <v>106</v>
      </c>
      <c r="B1147" s="82" t="s">
        <v>3445</v>
      </c>
      <c r="D1147" s="90">
        <v>43579</v>
      </c>
      <c r="E1147" s="90" t="s">
        <v>3446</v>
      </c>
      <c r="F1147" s="90"/>
      <c r="G1147" s="82" t="s">
        <v>3446</v>
      </c>
      <c r="H1147" s="82" t="s">
        <v>3447</v>
      </c>
      <c r="I1147" s="80" t="s">
        <v>67</v>
      </c>
      <c r="J1147" s="80">
        <v>44</v>
      </c>
      <c r="K1147" s="80">
        <v>3</v>
      </c>
      <c r="L1147" s="80" t="s">
        <v>645</v>
      </c>
      <c r="M1147" s="80">
        <v>6</v>
      </c>
      <c r="N1147" s="80">
        <v>56.130367</v>
      </c>
      <c r="O1147" s="80">
        <v>-106.346771</v>
      </c>
      <c r="P1147" s="80" t="s">
        <v>646</v>
      </c>
      <c r="Q1147" s="80">
        <v>0</v>
      </c>
      <c r="R1147" s="80">
        <v>56.130367</v>
      </c>
      <c r="S1147" s="80">
        <v>-106.346771</v>
      </c>
      <c r="T1147" s="80">
        <v>111046.93</v>
      </c>
      <c r="U1147" s="91">
        <f>Table1[[#This Row],[Distribution Amount (Dollars)]]/Table1[[#This Row],[NEWdatediff]]</f>
        <v>22209.385999999999</v>
      </c>
      <c r="V1147" s="82" t="s">
        <v>2744</v>
      </c>
      <c r="W1147" s="82" t="s">
        <v>71</v>
      </c>
      <c r="X1147" s="82" t="s">
        <v>3448</v>
      </c>
      <c r="Y1147" s="82" t="s">
        <v>73</v>
      </c>
      <c r="Z1147" s="82">
        <v>1</v>
      </c>
      <c r="AA1147" s="82" t="s">
        <v>210</v>
      </c>
      <c r="AB1147" s="82" t="s">
        <v>3449</v>
      </c>
      <c r="AC1147" s="82" t="s">
        <v>3450</v>
      </c>
      <c r="AD1147" s="82" t="s">
        <v>645</v>
      </c>
      <c r="AE1147" s="82" t="s">
        <v>3451</v>
      </c>
      <c r="AI1147" s="82" t="s">
        <v>2326</v>
      </c>
      <c r="AL1147" s="82" t="s">
        <v>215</v>
      </c>
      <c r="AM1147" s="82" t="s">
        <v>3452</v>
      </c>
      <c r="AN1147" s="82" t="s">
        <v>76</v>
      </c>
      <c r="AO1147" s="82" t="s">
        <v>3453</v>
      </c>
      <c r="AP1147" s="82">
        <v>4206323</v>
      </c>
      <c r="AQ1147" s="82" t="s">
        <v>78</v>
      </c>
      <c r="AR1147" s="82" t="s">
        <v>4274</v>
      </c>
      <c r="AS1147" s="84">
        <v>42446</v>
      </c>
      <c r="AT1147" s="85">
        <v>2016</v>
      </c>
      <c r="AU1147" s="82" t="s">
        <v>4278</v>
      </c>
      <c r="AV1147" s="84">
        <v>43921</v>
      </c>
      <c r="AW1147" s="85">
        <v>2020</v>
      </c>
      <c r="AX1147" s="85">
        <f>Table1[[#This Row],[End TEST]]-Table1[[#This Row],[Start TEST]]</f>
        <v>4</v>
      </c>
      <c r="AY1147" s="85">
        <f>Table1[[#This Row],[TEST_Diff]]+1</f>
        <v>5</v>
      </c>
      <c r="AZ1147" s="92">
        <f>DATEDIF(Table1[[#This Row],[Start Year]],Table1[[#This Row],[End Year]],"d") / 365</f>
        <v>4.0410958904109586</v>
      </c>
      <c r="BA1147" s="82">
        <v>68029</v>
      </c>
      <c r="BC1147" s="82" t="s">
        <v>3454</v>
      </c>
      <c r="BD1147" s="82">
        <v>1</v>
      </c>
      <c r="BE1147" s="82">
        <v>1</v>
      </c>
      <c r="BF1147" s="82">
        <v>1</v>
      </c>
      <c r="BH1147" s="82">
        <v>1</v>
      </c>
      <c r="BI1147" s="82">
        <v>1</v>
      </c>
      <c r="BJ1147" s="82">
        <v>1</v>
      </c>
      <c r="BK1147" s="82">
        <v>1</v>
      </c>
      <c r="BU1147" s="82">
        <v>1</v>
      </c>
    </row>
    <row r="1148" spans="1:75" x14ac:dyDescent="0.5">
      <c r="A1148" s="82">
        <v>106</v>
      </c>
      <c r="B1148" s="82" t="s">
        <v>3445</v>
      </c>
      <c r="D1148" s="90">
        <v>43579</v>
      </c>
      <c r="E1148" s="90" t="s">
        <v>3446</v>
      </c>
      <c r="F1148" s="90"/>
      <c r="G1148" s="82" t="s">
        <v>3446</v>
      </c>
      <c r="H1148" s="82" t="s">
        <v>3447</v>
      </c>
      <c r="I1148" s="80" t="s">
        <v>127</v>
      </c>
      <c r="J1148" s="80">
        <v>4</v>
      </c>
      <c r="K1148" s="80">
        <v>3</v>
      </c>
      <c r="L1148" s="80" t="s">
        <v>1432</v>
      </c>
      <c r="M1148" s="80">
        <v>49</v>
      </c>
      <c r="N1148" s="80">
        <v>13.318655</v>
      </c>
      <c r="O1148" s="80">
        <v>108.3681</v>
      </c>
      <c r="P1148" s="80" t="s">
        <v>113</v>
      </c>
      <c r="Q1148" s="80">
        <v>0</v>
      </c>
      <c r="R1148" s="80">
        <v>10.278548000000001</v>
      </c>
      <c r="S1148" s="80">
        <v>102.006446</v>
      </c>
      <c r="T1148" s="80">
        <v>82443.929999999993</v>
      </c>
      <c r="U1148" s="91">
        <f>Table1[[#This Row],[Distribution Amount (Dollars)]]/Table1[[#This Row],[NEWdatediff]]</f>
        <v>16488.786</v>
      </c>
      <c r="V1148" s="82" t="s">
        <v>2744</v>
      </c>
      <c r="W1148" s="82" t="s">
        <v>71</v>
      </c>
      <c r="X1148" s="82" t="s">
        <v>3448</v>
      </c>
      <c r="Y1148" s="82" t="s">
        <v>73</v>
      </c>
      <c r="Z1148" s="82">
        <v>1</v>
      </c>
      <c r="AA1148" s="82" t="s">
        <v>210</v>
      </c>
      <c r="AB1148" s="82" t="s">
        <v>3449</v>
      </c>
      <c r="AC1148" s="82" t="s">
        <v>3450</v>
      </c>
      <c r="AD1148" s="82" t="s">
        <v>1432</v>
      </c>
      <c r="AE1148" s="82" t="s">
        <v>3451</v>
      </c>
      <c r="AI1148" s="82" t="s">
        <v>2326</v>
      </c>
      <c r="AL1148" s="82" t="s">
        <v>215</v>
      </c>
      <c r="AM1148" s="82" t="s">
        <v>3452</v>
      </c>
      <c r="AN1148" s="82" t="s">
        <v>76</v>
      </c>
      <c r="AO1148" s="82" t="s">
        <v>3453</v>
      </c>
      <c r="AP1148" s="82">
        <v>4206323</v>
      </c>
      <c r="AQ1148" s="82" t="s">
        <v>78</v>
      </c>
      <c r="AR1148" s="82" t="s">
        <v>4274</v>
      </c>
      <c r="AS1148" s="84">
        <v>42446</v>
      </c>
      <c r="AT1148" s="85">
        <v>2016</v>
      </c>
      <c r="AU1148" s="82" t="s">
        <v>4278</v>
      </c>
      <c r="AV1148" s="84">
        <v>43921</v>
      </c>
      <c r="AW1148" s="85">
        <v>2020</v>
      </c>
      <c r="AX1148" s="85">
        <f>Table1[[#This Row],[End TEST]]-Table1[[#This Row],[Start TEST]]</f>
        <v>4</v>
      </c>
      <c r="AY1148" s="85">
        <f>Table1[[#This Row],[TEST_Diff]]+1</f>
        <v>5</v>
      </c>
      <c r="AZ1148" s="92">
        <f>DATEDIF(Table1[[#This Row],[Start Year]],Table1[[#This Row],[End Year]],"d") / 365</f>
        <v>4.0410958904109586</v>
      </c>
      <c r="BA1148" s="82">
        <v>68029</v>
      </c>
      <c r="BC1148" s="82" t="s">
        <v>3454</v>
      </c>
      <c r="BD1148" s="82">
        <v>1</v>
      </c>
      <c r="BE1148" s="82">
        <v>1</v>
      </c>
      <c r="BF1148" s="82">
        <v>1</v>
      </c>
      <c r="BH1148" s="82">
        <v>1</v>
      </c>
      <c r="BI1148" s="82">
        <v>1</v>
      </c>
      <c r="BJ1148" s="82">
        <v>1</v>
      </c>
      <c r="BK1148" s="82">
        <v>1</v>
      </c>
      <c r="BU1148" s="82">
        <v>1</v>
      </c>
    </row>
    <row r="1149" spans="1:75" x14ac:dyDescent="0.5">
      <c r="A1149" s="82">
        <v>106</v>
      </c>
      <c r="B1149" s="82" t="s">
        <v>3445</v>
      </c>
      <c r="D1149" s="90">
        <v>43579</v>
      </c>
      <c r="E1149" s="90" t="s">
        <v>3446</v>
      </c>
      <c r="F1149" s="90"/>
      <c r="G1149" s="82" t="s">
        <v>3446</v>
      </c>
      <c r="H1149" s="82" t="s">
        <v>3447</v>
      </c>
      <c r="I1149" s="80" t="s">
        <v>98</v>
      </c>
      <c r="J1149" s="80">
        <v>27</v>
      </c>
      <c r="K1149" s="80">
        <v>3</v>
      </c>
      <c r="L1149" s="80" t="s">
        <v>1432</v>
      </c>
      <c r="M1149" s="80">
        <v>49</v>
      </c>
      <c r="N1149" s="80">
        <v>13.318655</v>
      </c>
      <c r="O1149" s="80">
        <v>108.3681</v>
      </c>
      <c r="P1149" s="80" t="s">
        <v>113</v>
      </c>
      <c r="Q1149" s="80">
        <v>0</v>
      </c>
      <c r="R1149" s="80">
        <v>10.278548000000001</v>
      </c>
      <c r="S1149" s="80">
        <v>102.006446</v>
      </c>
      <c r="T1149" s="80">
        <v>556496.53</v>
      </c>
      <c r="U1149" s="91">
        <f>Table1[[#This Row],[Distribution Amount (Dollars)]]/Table1[[#This Row],[NEWdatediff]]</f>
        <v>111299.30600000001</v>
      </c>
      <c r="V1149" s="82" t="s">
        <v>2744</v>
      </c>
      <c r="W1149" s="82" t="s">
        <v>71</v>
      </c>
      <c r="X1149" s="82" t="s">
        <v>3448</v>
      </c>
      <c r="Y1149" s="82" t="s">
        <v>73</v>
      </c>
      <c r="Z1149" s="82">
        <v>1</v>
      </c>
      <c r="AA1149" s="82" t="s">
        <v>210</v>
      </c>
      <c r="AB1149" s="82" t="s">
        <v>3449</v>
      </c>
      <c r="AC1149" s="82" t="s">
        <v>3450</v>
      </c>
      <c r="AD1149" s="82" t="s">
        <v>1432</v>
      </c>
      <c r="AE1149" s="82" t="s">
        <v>3451</v>
      </c>
      <c r="AI1149" s="82" t="s">
        <v>2326</v>
      </c>
      <c r="AL1149" s="82" t="s">
        <v>215</v>
      </c>
      <c r="AM1149" s="82" t="s">
        <v>3452</v>
      </c>
      <c r="AN1149" s="82" t="s">
        <v>76</v>
      </c>
      <c r="AO1149" s="82" t="s">
        <v>3453</v>
      </c>
      <c r="AP1149" s="82">
        <v>4206323</v>
      </c>
      <c r="AQ1149" s="82" t="s">
        <v>78</v>
      </c>
      <c r="AR1149" s="82" t="s">
        <v>4274</v>
      </c>
      <c r="AS1149" s="84">
        <v>42446</v>
      </c>
      <c r="AT1149" s="85">
        <v>2016</v>
      </c>
      <c r="AU1149" s="82" t="s">
        <v>4278</v>
      </c>
      <c r="AV1149" s="84">
        <v>43921</v>
      </c>
      <c r="AW1149" s="85">
        <v>2020</v>
      </c>
      <c r="AX1149" s="85">
        <f>Table1[[#This Row],[End TEST]]-Table1[[#This Row],[Start TEST]]</f>
        <v>4</v>
      </c>
      <c r="AY1149" s="85">
        <f>Table1[[#This Row],[TEST_Diff]]+1</f>
        <v>5</v>
      </c>
      <c r="AZ1149" s="92">
        <f>DATEDIF(Table1[[#This Row],[Start Year]],Table1[[#This Row],[End Year]],"d") / 365</f>
        <v>4.0410958904109586</v>
      </c>
      <c r="BA1149" s="82">
        <v>68029</v>
      </c>
      <c r="BC1149" s="82" t="s">
        <v>3454</v>
      </c>
      <c r="BD1149" s="82">
        <v>1</v>
      </c>
      <c r="BE1149" s="82">
        <v>1</v>
      </c>
      <c r="BF1149" s="82">
        <v>1</v>
      </c>
      <c r="BH1149" s="82">
        <v>1</v>
      </c>
      <c r="BI1149" s="82">
        <v>1</v>
      </c>
      <c r="BJ1149" s="82">
        <v>1</v>
      </c>
      <c r="BK1149" s="82">
        <v>1</v>
      </c>
      <c r="BU1149" s="82">
        <v>1</v>
      </c>
    </row>
    <row r="1150" spans="1:75" x14ac:dyDescent="0.5">
      <c r="A1150" s="82">
        <v>106</v>
      </c>
      <c r="B1150" s="82" t="s">
        <v>3445</v>
      </c>
      <c r="D1150" s="90">
        <v>43579</v>
      </c>
      <c r="E1150" s="90" t="s">
        <v>3446</v>
      </c>
      <c r="F1150" s="90"/>
      <c r="G1150" s="82" t="s">
        <v>3446</v>
      </c>
      <c r="H1150" s="82" t="s">
        <v>3447</v>
      </c>
      <c r="I1150" s="80" t="s">
        <v>97</v>
      </c>
      <c r="J1150" s="80">
        <v>19</v>
      </c>
      <c r="K1150" s="80">
        <v>3</v>
      </c>
      <c r="L1150" s="80" t="s">
        <v>1432</v>
      </c>
      <c r="M1150" s="80">
        <v>49</v>
      </c>
      <c r="N1150" s="80">
        <v>13.318655</v>
      </c>
      <c r="O1150" s="80">
        <v>108.3681</v>
      </c>
      <c r="P1150" s="80" t="s">
        <v>113</v>
      </c>
      <c r="Q1150" s="80">
        <v>0</v>
      </c>
      <c r="R1150" s="80">
        <v>10.278548000000001</v>
      </c>
      <c r="S1150" s="80">
        <v>102.006446</v>
      </c>
      <c r="T1150" s="80">
        <v>391608.67</v>
      </c>
      <c r="U1150" s="91">
        <f>Table1[[#This Row],[Distribution Amount (Dollars)]]/Table1[[#This Row],[NEWdatediff]]</f>
        <v>78321.733999999997</v>
      </c>
      <c r="V1150" s="82" t="s">
        <v>2744</v>
      </c>
      <c r="W1150" s="82" t="s">
        <v>71</v>
      </c>
      <c r="X1150" s="82" t="s">
        <v>3448</v>
      </c>
      <c r="Y1150" s="82" t="s">
        <v>73</v>
      </c>
      <c r="Z1150" s="82">
        <v>1</v>
      </c>
      <c r="AA1150" s="82" t="s">
        <v>210</v>
      </c>
      <c r="AB1150" s="82" t="s">
        <v>3449</v>
      </c>
      <c r="AC1150" s="82" t="s">
        <v>3450</v>
      </c>
      <c r="AD1150" s="82" t="s">
        <v>1432</v>
      </c>
      <c r="AE1150" s="82" t="s">
        <v>3451</v>
      </c>
      <c r="AI1150" s="82" t="s">
        <v>2326</v>
      </c>
      <c r="AL1150" s="82" t="s">
        <v>215</v>
      </c>
      <c r="AM1150" s="82" t="s">
        <v>3452</v>
      </c>
      <c r="AN1150" s="82" t="s">
        <v>76</v>
      </c>
      <c r="AO1150" s="82" t="s">
        <v>3453</v>
      </c>
      <c r="AP1150" s="82">
        <v>4206323</v>
      </c>
      <c r="AQ1150" s="82" t="s">
        <v>78</v>
      </c>
      <c r="AR1150" s="82" t="s">
        <v>4274</v>
      </c>
      <c r="AS1150" s="84">
        <v>42446</v>
      </c>
      <c r="AT1150" s="85">
        <v>2016</v>
      </c>
      <c r="AU1150" s="82" t="s">
        <v>4278</v>
      </c>
      <c r="AV1150" s="84">
        <v>43921</v>
      </c>
      <c r="AW1150" s="85">
        <v>2020</v>
      </c>
      <c r="AX1150" s="85">
        <f>Table1[[#This Row],[End TEST]]-Table1[[#This Row],[Start TEST]]</f>
        <v>4</v>
      </c>
      <c r="AY1150" s="85">
        <f>Table1[[#This Row],[TEST_Diff]]+1</f>
        <v>5</v>
      </c>
      <c r="AZ1150" s="92">
        <f>DATEDIF(Table1[[#This Row],[Start Year]],Table1[[#This Row],[End Year]],"d") / 365</f>
        <v>4.0410958904109586</v>
      </c>
      <c r="BA1150" s="82">
        <v>68029</v>
      </c>
      <c r="BC1150" s="82" t="s">
        <v>3454</v>
      </c>
      <c r="BD1150" s="82">
        <v>1</v>
      </c>
      <c r="BE1150" s="82">
        <v>1</v>
      </c>
      <c r="BF1150" s="82">
        <v>1</v>
      </c>
      <c r="BH1150" s="82">
        <v>1</v>
      </c>
      <c r="BI1150" s="82">
        <v>1</v>
      </c>
      <c r="BJ1150" s="82">
        <v>1</v>
      </c>
      <c r="BK1150" s="82">
        <v>1</v>
      </c>
      <c r="BU1150" s="82">
        <v>1</v>
      </c>
    </row>
    <row r="1151" spans="1:75" x14ac:dyDescent="0.5">
      <c r="A1151" s="82">
        <v>106</v>
      </c>
      <c r="B1151" s="82" t="s">
        <v>3445</v>
      </c>
      <c r="D1151" s="90">
        <v>43579</v>
      </c>
      <c r="E1151" s="90" t="s">
        <v>3446</v>
      </c>
      <c r="F1151" s="90"/>
      <c r="G1151" s="82" t="s">
        <v>3446</v>
      </c>
      <c r="H1151" s="82" t="s">
        <v>3447</v>
      </c>
      <c r="I1151" s="80" t="s">
        <v>80</v>
      </c>
      <c r="J1151" s="80">
        <v>6</v>
      </c>
      <c r="K1151" s="80">
        <v>3</v>
      </c>
      <c r="L1151" s="80" t="s">
        <v>1432</v>
      </c>
      <c r="M1151" s="80">
        <v>49</v>
      </c>
      <c r="N1151" s="80">
        <v>13.318655</v>
      </c>
      <c r="O1151" s="80">
        <v>108.3681</v>
      </c>
      <c r="P1151" s="80" t="s">
        <v>113</v>
      </c>
      <c r="Q1151" s="80">
        <v>0</v>
      </c>
      <c r="R1151" s="80">
        <v>10.278548000000001</v>
      </c>
      <c r="S1151" s="80">
        <v>102.006446</v>
      </c>
      <c r="T1151" s="80">
        <v>123665.9</v>
      </c>
      <c r="U1151" s="91">
        <f>Table1[[#This Row],[Distribution Amount (Dollars)]]/Table1[[#This Row],[NEWdatediff]]</f>
        <v>24733.18</v>
      </c>
      <c r="V1151" s="82" t="s">
        <v>2744</v>
      </c>
      <c r="W1151" s="82" t="s">
        <v>71</v>
      </c>
      <c r="X1151" s="82" t="s">
        <v>3448</v>
      </c>
      <c r="Y1151" s="82" t="s">
        <v>73</v>
      </c>
      <c r="Z1151" s="82">
        <v>1</v>
      </c>
      <c r="AA1151" s="82" t="s">
        <v>210</v>
      </c>
      <c r="AB1151" s="82" t="s">
        <v>3449</v>
      </c>
      <c r="AC1151" s="82" t="s">
        <v>3450</v>
      </c>
      <c r="AD1151" s="82" t="s">
        <v>1432</v>
      </c>
      <c r="AE1151" s="82" t="s">
        <v>3451</v>
      </c>
      <c r="AI1151" s="82" t="s">
        <v>2326</v>
      </c>
      <c r="AL1151" s="82" t="s">
        <v>215</v>
      </c>
      <c r="AM1151" s="82" t="s">
        <v>3452</v>
      </c>
      <c r="AN1151" s="82" t="s">
        <v>76</v>
      </c>
      <c r="AO1151" s="82" t="s">
        <v>3453</v>
      </c>
      <c r="AP1151" s="82">
        <v>4206323</v>
      </c>
      <c r="AQ1151" s="82" t="s">
        <v>78</v>
      </c>
      <c r="AR1151" s="82" t="s">
        <v>4274</v>
      </c>
      <c r="AS1151" s="84">
        <v>42446</v>
      </c>
      <c r="AT1151" s="85">
        <v>2016</v>
      </c>
      <c r="AU1151" s="82" t="s">
        <v>4278</v>
      </c>
      <c r="AV1151" s="84">
        <v>43921</v>
      </c>
      <c r="AW1151" s="85">
        <v>2020</v>
      </c>
      <c r="AX1151" s="85">
        <f>Table1[[#This Row],[End TEST]]-Table1[[#This Row],[Start TEST]]</f>
        <v>4</v>
      </c>
      <c r="AY1151" s="85">
        <f>Table1[[#This Row],[TEST_Diff]]+1</f>
        <v>5</v>
      </c>
      <c r="AZ1151" s="92">
        <f>DATEDIF(Table1[[#This Row],[Start Year]],Table1[[#This Row],[End Year]],"d") / 365</f>
        <v>4.0410958904109586</v>
      </c>
      <c r="BA1151" s="82">
        <v>68029</v>
      </c>
      <c r="BC1151" s="82" t="s">
        <v>3454</v>
      </c>
      <c r="BD1151" s="82">
        <v>1</v>
      </c>
      <c r="BE1151" s="82">
        <v>1</v>
      </c>
      <c r="BF1151" s="82">
        <v>1</v>
      </c>
      <c r="BH1151" s="82">
        <v>1</v>
      </c>
      <c r="BI1151" s="82">
        <v>1</v>
      </c>
      <c r="BJ1151" s="82">
        <v>1</v>
      </c>
      <c r="BK1151" s="82">
        <v>1</v>
      </c>
      <c r="BU1151" s="82">
        <v>1</v>
      </c>
    </row>
    <row r="1152" spans="1:75" x14ac:dyDescent="0.5">
      <c r="A1152" s="82">
        <v>106</v>
      </c>
      <c r="B1152" s="82" t="s">
        <v>3445</v>
      </c>
      <c r="D1152" s="90">
        <v>43579</v>
      </c>
      <c r="E1152" s="90" t="s">
        <v>3446</v>
      </c>
      <c r="F1152" s="90"/>
      <c r="G1152" s="82" t="s">
        <v>3446</v>
      </c>
      <c r="H1152" s="82" t="s">
        <v>3447</v>
      </c>
      <c r="I1152" s="80" t="s">
        <v>67</v>
      </c>
      <c r="J1152" s="80">
        <v>44</v>
      </c>
      <c r="K1152" s="80">
        <v>3</v>
      </c>
      <c r="L1152" s="80" t="s">
        <v>1432</v>
      </c>
      <c r="M1152" s="80">
        <v>49</v>
      </c>
      <c r="N1152" s="80">
        <v>13.318655</v>
      </c>
      <c r="O1152" s="80">
        <v>108.3681</v>
      </c>
      <c r="P1152" s="80" t="s">
        <v>113</v>
      </c>
      <c r="Q1152" s="80">
        <v>0</v>
      </c>
      <c r="R1152" s="80">
        <v>10.278548000000001</v>
      </c>
      <c r="S1152" s="80">
        <v>102.006446</v>
      </c>
      <c r="T1152" s="80">
        <v>906883.24</v>
      </c>
      <c r="U1152" s="91">
        <f>Table1[[#This Row],[Distribution Amount (Dollars)]]/Table1[[#This Row],[NEWdatediff]]</f>
        <v>181376.64799999999</v>
      </c>
      <c r="V1152" s="82" t="s">
        <v>2744</v>
      </c>
      <c r="W1152" s="82" t="s">
        <v>71</v>
      </c>
      <c r="X1152" s="82" t="s">
        <v>3448</v>
      </c>
      <c r="Y1152" s="82" t="s">
        <v>73</v>
      </c>
      <c r="Z1152" s="82">
        <v>1</v>
      </c>
      <c r="AA1152" s="82" t="s">
        <v>210</v>
      </c>
      <c r="AB1152" s="82" t="s">
        <v>3449</v>
      </c>
      <c r="AC1152" s="82" t="s">
        <v>3450</v>
      </c>
      <c r="AD1152" s="82" t="s">
        <v>1432</v>
      </c>
      <c r="AE1152" s="82" t="s">
        <v>3451</v>
      </c>
      <c r="AI1152" s="82" t="s">
        <v>2326</v>
      </c>
      <c r="AL1152" s="82" t="s">
        <v>215</v>
      </c>
      <c r="AM1152" s="82" t="s">
        <v>3452</v>
      </c>
      <c r="AN1152" s="82" t="s">
        <v>76</v>
      </c>
      <c r="AO1152" s="82" t="s">
        <v>3453</v>
      </c>
      <c r="AP1152" s="82">
        <v>4206323</v>
      </c>
      <c r="AQ1152" s="82" t="s">
        <v>78</v>
      </c>
      <c r="AR1152" s="82" t="s">
        <v>4274</v>
      </c>
      <c r="AS1152" s="84">
        <v>42446</v>
      </c>
      <c r="AT1152" s="85">
        <v>2016</v>
      </c>
      <c r="AU1152" s="82" t="s">
        <v>4278</v>
      </c>
      <c r="AV1152" s="84">
        <v>43921</v>
      </c>
      <c r="AW1152" s="85">
        <v>2020</v>
      </c>
      <c r="AX1152" s="85">
        <f>Table1[[#This Row],[End TEST]]-Table1[[#This Row],[Start TEST]]</f>
        <v>4</v>
      </c>
      <c r="AY1152" s="85">
        <f>Table1[[#This Row],[TEST_Diff]]+1</f>
        <v>5</v>
      </c>
      <c r="AZ1152" s="92">
        <f>DATEDIF(Table1[[#This Row],[Start Year]],Table1[[#This Row],[End Year]],"d") / 365</f>
        <v>4.0410958904109586</v>
      </c>
      <c r="BA1152" s="82">
        <v>68029</v>
      </c>
      <c r="BC1152" s="82" t="s">
        <v>3454</v>
      </c>
      <c r="BD1152" s="82">
        <v>1</v>
      </c>
      <c r="BE1152" s="82">
        <v>1</v>
      </c>
      <c r="BF1152" s="82">
        <v>1</v>
      </c>
      <c r="BH1152" s="82">
        <v>1</v>
      </c>
      <c r="BI1152" s="82">
        <v>1</v>
      </c>
      <c r="BJ1152" s="82">
        <v>1</v>
      </c>
      <c r="BK1152" s="82">
        <v>1</v>
      </c>
      <c r="BU1152" s="82">
        <v>1</v>
      </c>
    </row>
    <row r="1153" spans="1:73" x14ac:dyDescent="0.5">
      <c r="A1153" s="82">
        <v>106</v>
      </c>
      <c r="B1153" s="82" t="s">
        <v>3445</v>
      </c>
      <c r="D1153" s="90">
        <v>43579</v>
      </c>
      <c r="E1153" s="90" t="s">
        <v>3446</v>
      </c>
      <c r="F1153" s="90"/>
      <c r="G1153" s="82" t="s">
        <v>3446</v>
      </c>
      <c r="H1153" s="82" t="s">
        <v>3447</v>
      </c>
      <c r="I1153" s="80" t="s">
        <v>127</v>
      </c>
      <c r="J1153" s="80">
        <v>4</v>
      </c>
      <c r="K1153" s="80">
        <v>3</v>
      </c>
      <c r="L1153" s="80" t="s">
        <v>588</v>
      </c>
      <c r="M1153" s="80">
        <v>45</v>
      </c>
      <c r="N1153" s="80">
        <v>28.394856999999998</v>
      </c>
      <c r="O1153" s="80">
        <v>84.124008000000003</v>
      </c>
      <c r="P1153" s="80" t="s">
        <v>114</v>
      </c>
      <c r="Q1153" s="80">
        <v>0</v>
      </c>
      <c r="R1153" s="80">
        <v>25.384855999999999</v>
      </c>
      <c r="S1153" s="80">
        <v>68.458809000000002</v>
      </c>
      <c r="T1153" s="80">
        <v>75713.81</v>
      </c>
      <c r="U1153" s="91">
        <f>Table1[[#This Row],[Distribution Amount (Dollars)]]/Table1[[#This Row],[NEWdatediff]]</f>
        <v>15142.761999999999</v>
      </c>
      <c r="V1153" s="82" t="s">
        <v>2744</v>
      </c>
      <c r="W1153" s="82" t="s">
        <v>71</v>
      </c>
      <c r="X1153" s="82" t="s">
        <v>3448</v>
      </c>
      <c r="Y1153" s="82" t="s">
        <v>73</v>
      </c>
      <c r="Z1153" s="82">
        <v>1</v>
      </c>
      <c r="AA1153" s="82" t="s">
        <v>210</v>
      </c>
      <c r="AB1153" s="82" t="s">
        <v>3449</v>
      </c>
      <c r="AC1153" s="82" t="s">
        <v>3450</v>
      </c>
      <c r="AD1153" s="82" t="s">
        <v>588</v>
      </c>
      <c r="AE1153" s="82" t="s">
        <v>3451</v>
      </c>
      <c r="AI1153" s="82" t="s">
        <v>2326</v>
      </c>
      <c r="AL1153" s="82" t="s">
        <v>215</v>
      </c>
      <c r="AM1153" s="82" t="s">
        <v>3452</v>
      </c>
      <c r="AN1153" s="82" t="s">
        <v>76</v>
      </c>
      <c r="AO1153" s="82" t="s">
        <v>3453</v>
      </c>
      <c r="AP1153" s="82">
        <v>4206323</v>
      </c>
      <c r="AQ1153" s="82" t="s">
        <v>78</v>
      </c>
      <c r="AR1153" s="82" t="s">
        <v>4274</v>
      </c>
      <c r="AS1153" s="84">
        <v>42446</v>
      </c>
      <c r="AT1153" s="85">
        <v>2016</v>
      </c>
      <c r="AU1153" s="82" t="s">
        <v>4278</v>
      </c>
      <c r="AV1153" s="84">
        <v>43921</v>
      </c>
      <c r="AW1153" s="85">
        <v>2020</v>
      </c>
      <c r="AX1153" s="85">
        <f>Table1[[#This Row],[End TEST]]-Table1[[#This Row],[Start TEST]]</f>
        <v>4</v>
      </c>
      <c r="AY1153" s="85">
        <f>Table1[[#This Row],[TEST_Diff]]+1</f>
        <v>5</v>
      </c>
      <c r="AZ1153" s="92">
        <f>DATEDIF(Table1[[#This Row],[Start Year]],Table1[[#This Row],[End Year]],"d") / 365</f>
        <v>4.0410958904109586</v>
      </c>
      <c r="BA1153" s="82">
        <v>68029</v>
      </c>
      <c r="BC1153" s="82" t="s">
        <v>3454</v>
      </c>
      <c r="BD1153" s="82">
        <v>1</v>
      </c>
      <c r="BE1153" s="82">
        <v>1</v>
      </c>
      <c r="BF1153" s="82">
        <v>1</v>
      </c>
      <c r="BH1153" s="82">
        <v>1</v>
      </c>
      <c r="BI1153" s="82">
        <v>1</v>
      </c>
      <c r="BJ1153" s="82">
        <v>1</v>
      </c>
      <c r="BK1153" s="82">
        <v>1</v>
      </c>
      <c r="BU1153" s="82">
        <v>1</v>
      </c>
    </row>
    <row r="1154" spans="1:73" x14ac:dyDescent="0.5">
      <c r="A1154" s="82">
        <v>106</v>
      </c>
      <c r="B1154" s="82" t="s">
        <v>3445</v>
      </c>
      <c r="D1154" s="90">
        <v>43579</v>
      </c>
      <c r="E1154" s="90" t="s">
        <v>3446</v>
      </c>
      <c r="F1154" s="90"/>
      <c r="G1154" s="82" t="s">
        <v>3446</v>
      </c>
      <c r="H1154" s="82" t="s">
        <v>3447</v>
      </c>
      <c r="I1154" s="80" t="s">
        <v>98</v>
      </c>
      <c r="J1154" s="80">
        <v>27</v>
      </c>
      <c r="K1154" s="80">
        <v>3</v>
      </c>
      <c r="L1154" s="80" t="s">
        <v>588</v>
      </c>
      <c r="M1154" s="80">
        <v>45</v>
      </c>
      <c r="N1154" s="80">
        <v>28.394856999999998</v>
      </c>
      <c r="O1154" s="80">
        <v>84.124008000000003</v>
      </c>
      <c r="P1154" s="80" t="s">
        <v>114</v>
      </c>
      <c r="Q1154" s="80">
        <v>0</v>
      </c>
      <c r="R1154" s="80">
        <v>25.384855999999999</v>
      </c>
      <c r="S1154" s="80">
        <v>68.458809000000002</v>
      </c>
      <c r="T1154" s="80">
        <v>511068.24</v>
      </c>
      <c r="U1154" s="91">
        <f>Table1[[#This Row],[Distribution Amount (Dollars)]]/Table1[[#This Row],[NEWdatediff]]</f>
        <v>102213.648</v>
      </c>
      <c r="V1154" s="82" t="s">
        <v>2744</v>
      </c>
      <c r="W1154" s="82" t="s">
        <v>71</v>
      </c>
      <c r="X1154" s="82" t="s">
        <v>3448</v>
      </c>
      <c r="Y1154" s="82" t="s">
        <v>73</v>
      </c>
      <c r="Z1154" s="82">
        <v>1</v>
      </c>
      <c r="AA1154" s="82" t="s">
        <v>210</v>
      </c>
      <c r="AB1154" s="82" t="s">
        <v>3449</v>
      </c>
      <c r="AC1154" s="82" t="s">
        <v>3450</v>
      </c>
      <c r="AD1154" s="82" t="s">
        <v>588</v>
      </c>
      <c r="AE1154" s="82" t="s">
        <v>3451</v>
      </c>
      <c r="AI1154" s="82" t="s">
        <v>2326</v>
      </c>
      <c r="AL1154" s="82" t="s">
        <v>215</v>
      </c>
      <c r="AM1154" s="82" t="s">
        <v>3452</v>
      </c>
      <c r="AN1154" s="82" t="s">
        <v>76</v>
      </c>
      <c r="AO1154" s="82" t="s">
        <v>3453</v>
      </c>
      <c r="AP1154" s="82">
        <v>4206323</v>
      </c>
      <c r="AQ1154" s="82" t="s">
        <v>78</v>
      </c>
      <c r="AR1154" s="82" t="s">
        <v>4274</v>
      </c>
      <c r="AS1154" s="84">
        <v>42446</v>
      </c>
      <c r="AT1154" s="85">
        <v>2016</v>
      </c>
      <c r="AU1154" s="82" t="s">
        <v>4278</v>
      </c>
      <c r="AV1154" s="84">
        <v>43921</v>
      </c>
      <c r="AW1154" s="85">
        <v>2020</v>
      </c>
      <c r="AX1154" s="85">
        <f>Table1[[#This Row],[End TEST]]-Table1[[#This Row],[Start TEST]]</f>
        <v>4</v>
      </c>
      <c r="AY1154" s="85">
        <f>Table1[[#This Row],[TEST_Diff]]+1</f>
        <v>5</v>
      </c>
      <c r="AZ1154" s="92">
        <f>DATEDIF(Table1[[#This Row],[Start Year]],Table1[[#This Row],[End Year]],"d") / 365</f>
        <v>4.0410958904109586</v>
      </c>
      <c r="BA1154" s="82">
        <v>68029</v>
      </c>
      <c r="BC1154" s="82" t="s">
        <v>3454</v>
      </c>
      <c r="BD1154" s="82">
        <v>1</v>
      </c>
      <c r="BE1154" s="82">
        <v>1</v>
      </c>
      <c r="BF1154" s="82">
        <v>1</v>
      </c>
      <c r="BH1154" s="82">
        <v>1</v>
      </c>
      <c r="BI1154" s="82">
        <v>1</v>
      </c>
      <c r="BJ1154" s="82">
        <v>1</v>
      </c>
      <c r="BK1154" s="82">
        <v>1</v>
      </c>
      <c r="BU1154" s="82">
        <v>1</v>
      </c>
    </row>
    <row r="1155" spans="1:73" x14ac:dyDescent="0.5">
      <c r="A1155" s="82">
        <v>106</v>
      </c>
      <c r="B1155" s="82" t="s">
        <v>3445</v>
      </c>
      <c r="D1155" s="90">
        <v>43579</v>
      </c>
      <c r="E1155" s="90" t="s">
        <v>3446</v>
      </c>
      <c r="F1155" s="90"/>
      <c r="G1155" s="82" t="s">
        <v>3446</v>
      </c>
      <c r="H1155" s="82" t="s">
        <v>3447</v>
      </c>
      <c r="I1155" s="80" t="s">
        <v>97</v>
      </c>
      <c r="J1155" s="80">
        <v>19</v>
      </c>
      <c r="K1155" s="80">
        <v>3</v>
      </c>
      <c r="L1155" s="80" t="s">
        <v>588</v>
      </c>
      <c r="M1155" s="80">
        <v>45</v>
      </c>
      <c r="N1155" s="80">
        <v>28.394856999999998</v>
      </c>
      <c r="O1155" s="80">
        <v>84.124008000000003</v>
      </c>
      <c r="P1155" s="80" t="s">
        <v>114</v>
      </c>
      <c r="Q1155" s="80">
        <v>0</v>
      </c>
      <c r="R1155" s="80">
        <v>25.384855999999999</v>
      </c>
      <c r="S1155" s="80">
        <v>68.458809000000002</v>
      </c>
      <c r="T1155" s="80">
        <v>359640.62</v>
      </c>
      <c r="U1155" s="91">
        <f>Table1[[#This Row],[Distribution Amount (Dollars)]]/Table1[[#This Row],[NEWdatediff]]</f>
        <v>71928.123999999996</v>
      </c>
      <c r="V1155" s="82" t="s">
        <v>2744</v>
      </c>
      <c r="W1155" s="82" t="s">
        <v>71</v>
      </c>
      <c r="X1155" s="82" t="s">
        <v>3448</v>
      </c>
      <c r="Y1155" s="82" t="s">
        <v>73</v>
      </c>
      <c r="Z1155" s="82">
        <v>1</v>
      </c>
      <c r="AA1155" s="82" t="s">
        <v>210</v>
      </c>
      <c r="AB1155" s="82" t="s">
        <v>3449</v>
      </c>
      <c r="AC1155" s="82" t="s">
        <v>3450</v>
      </c>
      <c r="AD1155" s="82" t="s">
        <v>588</v>
      </c>
      <c r="AE1155" s="82" t="s">
        <v>3451</v>
      </c>
      <c r="AI1155" s="82" t="s">
        <v>2326</v>
      </c>
      <c r="AL1155" s="82" t="s">
        <v>215</v>
      </c>
      <c r="AM1155" s="82" t="s">
        <v>3452</v>
      </c>
      <c r="AN1155" s="82" t="s">
        <v>76</v>
      </c>
      <c r="AO1155" s="82" t="s">
        <v>3453</v>
      </c>
      <c r="AP1155" s="82">
        <v>4206323</v>
      </c>
      <c r="AQ1155" s="82" t="s">
        <v>78</v>
      </c>
      <c r="AR1155" s="82" t="s">
        <v>4274</v>
      </c>
      <c r="AS1155" s="84">
        <v>42446</v>
      </c>
      <c r="AT1155" s="85">
        <v>2016</v>
      </c>
      <c r="AU1155" s="82" t="s">
        <v>4278</v>
      </c>
      <c r="AV1155" s="84">
        <v>43921</v>
      </c>
      <c r="AW1155" s="85">
        <v>2020</v>
      </c>
      <c r="AX1155" s="85">
        <f>Table1[[#This Row],[End TEST]]-Table1[[#This Row],[Start TEST]]</f>
        <v>4</v>
      </c>
      <c r="AY1155" s="85">
        <f>Table1[[#This Row],[TEST_Diff]]+1</f>
        <v>5</v>
      </c>
      <c r="AZ1155" s="92">
        <f>DATEDIF(Table1[[#This Row],[Start Year]],Table1[[#This Row],[End Year]],"d") / 365</f>
        <v>4.0410958904109586</v>
      </c>
      <c r="BA1155" s="82">
        <v>68029</v>
      </c>
      <c r="BC1155" s="82" t="s">
        <v>3454</v>
      </c>
      <c r="BD1155" s="82">
        <v>1</v>
      </c>
      <c r="BE1155" s="82">
        <v>1</v>
      </c>
      <c r="BF1155" s="82">
        <v>1</v>
      </c>
      <c r="BH1155" s="82">
        <v>1</v>
      </c>
      <c r="BI1155" s="82">
        <v>1</v>
      </c>
      <c r="BJ1155" s="82">
        <v>1</v>
      </c>
      <c r="BK1155" s="82">
        <v>1</v>
      </c>
      <c r="BU1155" s="82">
        <v>1</v>
      </c>
    </row>
    <row r="1156" spans="1:73" x14ac:dyDescent="0.5">
      <c r="A1156" s="82">
        <v>106</v>
      </c>
      <c r="B1156" s="82" t="s">
        <v>3445</v>
      </c>
      <c r="D1156" s="90">
        <v>43579</v>
      </c>
      <c r="E1156" s="90" t="s">
        <v>3446</v>
      </c>
      <c r="F1156" s="90"/>
      <c r="G1156" s="82" t="s">
        <v>3446</v>
      </c>
      <c r="H1156" s="82" t="s">
        <v>3447</v>
      </c>
      <c r="I1156" s="80" t="s">
        <v>80</v>
      </c>
      <c r="J1156" s="80">
        <v>6</v>
      </c>
      <c r="K1156" s="80">
        <v>3</v>
      </c>
      <c r="L1156" s="80" t="s">
        <v>588</v>
      </c>
      <c r="M1156" s="80">
        <v>45</v>
      </c>
      <c r="N1156" s="80">
        <v>28.394856999999998</v>
      </c>
      <c r="O1156" s="80">
        <v>84.124008000000003</v>
      </c>
      <c r="P1156" s="80" t="s">
        <v>114</v>
      </c>
      <c r="Q1156" s="80">
        <v>0</v>
      </c>
      <c r="R1156" s="80">
        <v>25.384855999999999</v>
      </c>
      <c r="S1156" s="80">
        <v>68.458809000000002</v>
      </c>
      <c r="T1156" s="80">
        <v>113570.72</v>
      </c>
      <c r="U1156" s="91">
        <f>Table1[[#This Row],[Distribution Amount (Dollars)]]/Table1[[#This Row],[NEWdatediff]]</f>
        <v>22714.144</v>
      </c>
      <c r="V1156" s="82" t="s">
        <v>2744</v>
      </c>
      <c r="W1156" s="82" t="s">
        <v>71</v>
      </c>
      <c r="X1156" s="82" t="s">
        <v>3448</v>
      </c>
      <c r="Y1156" s="82" t="s">
        <v>73</v>
      </c>
      <c r="Z1156" s="82">
        <v>1</v>
      </c>
      <c r="AA1156" s="82" t="s">
        <v>210</v>
      </c>
      <c r="AB1156" s="82" t="s">
        <v>3449</v>
      </c>
      <c r="AC1156" s="82" t="s">
        <v>3450</v>
      </c>
      <c r="AD1156" s="82" t="s">
        <v>588</v>
      </c>
      <c r="AE1156" s="82" t="s">
        <v>3451</v>
      </c>
      <c r="AI1156" s="82" t="s">
        <v>2326</v>
      </c>
      <c r="AL1156" s="82" t="s">
        <v>215</v>
      </c>
      <c r="AM1156" s="82" t="s">
        <v>3452</v>
      </c>
      <c r="AN1156" s="82" t="s">
        <v>76</v>
      </c>
      <c r="AO1156" s="82" t="s">
        <v>3453</v>
      </c>
      <c r="AP1156" s="82">
        <v>4206323</v>
      </c>
      <c r="AQ1156" s="82" t="s">
        <v>78</v>
      </c>
      <c r="AR1156" s="82" t="s">
        <v>4274</v>
      </c>
      <c r="AS1156" s="84">
        <v>42446</v>
      </c>
      <c r="AT1156" s="85">
        <v>2016</v>
      </c>
      <c r="AU1156" s="82" t="s">
        <v>4278</v>
      </c>
      <c r="AV1156" s="84">
        <v>43921</v>
      </c>
      <c r="AW1156" s="85">
        <v>2020</v>
      </c>
      <c r="AX1156" s="85">
        <f>Table1[[#This Row],[End TEST]]-Table1[[#This Row],[Start TEST]]</f>
        <v>4</v>
      </c>
      <c r="AY1156" s="85">
        <f>Table1[[#This Row],[TEST_Diff]]+1</f>
        <v>5</v>
      </c>
      <c r="AZ1156" s="92">
        <f>DATEDIF(Table1[[#This Row],[Start Year]],Table1[[#This Row],[End Year]],"d") / 365</f>
        <v>4.0410958904109586</v>
      </c>
      <c r="BA1156" s="82">
        <v>68029</v>
      </c>
      <c r="BC1156" s="82" t="s">
        <v>3454</v>
      </c>
      <c r="BD1156" s="82">
        <v>1</v>
      </c>
      <c r="BE1156" s="82">
        <v>1</v>
      </c>
      <c r="BF1156" s="82">
        <v>1</v>
      </c>
      <c r="BH1156" s="82">
        <v>1</v>
      </c>
      <c r="BI1156" s="82">
        <v>1</v>
      </c>
      <c r="BJ1156" s="82">
        <v>1</v>
      </c>
      <c r="BK1156" s="82">
        <v>1</v>
      </c>
      <c r="BU1156" s="82">
        <v>1</v>
      </c>
    </row>
    <row r="1157" spans="1:73" x14ac:dyDescent="0.5">
      <c r="A1157" s="82">
        <v>106</v>
      </c>
      <c r="B1157" s="82" t="s">
        <v>3445</v>
      </c>
      <c r="D1157" s="90">
        <v>43579</v>
      </c>
      <c r="E1157" s="90" t="s">
        <v>3446</v>
      </c>
      <c r="F1157" s="90"/>
      <c r="G1157" s="82" t="s">
        <v>3446</v>
      </c>
      <c r="H1157" s="82" t="s">
        <v>3447</v>
      </c>
      <c r="I1157" s="80" t="s">
        <v>67</v>
      </c>
      <c r="J1157" s="80">
        <v>44</v>
      </c>
      <c r="K1157" s="80">
        <v>3</v>
      </c>
      <c r="L1157" s="80" t="s">
        <v>588</v>
      </c>
      <c r="M1157" s="80">
        <v>45</v>
      </c>
      <c r="N1157" s="80">
        <v>28.394856999999998</v>
      </c>
      <c r="O1157" s="80">
        <v>84.124008000000003</v>
      </c>
      <c r="P1157" s="80" t="s">
        <v>114</v>
      </c>
      <c r="Q1157" s="80">
        <v>0</v>
      </c>
      <c r="R1157" s="80">
        <v>25.384855999999999</v>
      </c>
      <c r="S1157" s="80">
        <v>68.458809000000002</v>
      </c>
      <c r="T1157" s="80">
        <v>832851.95</v>
      </c>
      <c r="U1157" s="91">
        <f>Table1[[#This Row],[Distribution Amount (Dollars)]]/Table1[[#This Row],[NEWdatediff]]</f>
        <v>166570.38999999998</v>
      </c>
      <c r="V1157" s="82" t="s">
        <v>2744</v>
      </c>
      <c r="W1157" s="82" t="s">
        <v>71</v>
      </c>
      <c r="X1157" s="82" t="s">
        <v>3448</v>
      </c>
      <c r="Y1157" s="82" t="s">
        <v>73</v>
      </c>
      <c r="Z1157" s="82">
        <v>1</v>
      </c>
      <c r="AA1157" s="82" t="s">
        <v>210</v>
      </c>
      <c r="AB1157" s="82" t="s">
        <v>3449</v>
      </c>
      <c r="AC1157" s="82" t="s">
        <v>3450</v>
      </c>
      <c r="AD1157" s="82" t="s">
        <v>588</v>
      </c>
      <c r="AE1157" s="82" t="s">
        <v>3451</v>
      </c>
      <c r="AI1157" s="82" t="s">
        <v>2326</v>
      </c>
      <c r="AL1157" s="82" t="s">
        <v>215</v>
      </c>
      <c r="AM1157" s="82" t="s">
        <v>3452</v>
      </c>
      <c r="AN1157" s="82" t="s">
        <v>76</v>
      </c>
      <c r="AO1157" s="82" t="s">
        <v>3453</v>
      </c>
      <c r="AP1157" s="82">
        <v>4206323</v>
      </c>
      <c r="AQ1157" s="82" t="s">
        <v>78</v>
      </c>
      <c r="AR1157" s="82" t="s">
        <v>4274</v>
      </c>
      <c r="AS1157" s="84">
        <v>42446</v>
      </c>
      <c r="AT1157" s="85">
        <v>2016</v>
      </c>
      <c r="AU1157" s="82" t="s">
        <v>4278</v>
      </c>
      <c r="AV1157" s="84">
        <v>43921</v>
      </c>
      <c r="AW1157" s="85">
        <v>2020</v>
      </c>
      <c r="AX1157" s="85">
        <f>Table1[[#This Row],[End TEST]]-Table1[[#This Row],[Start TEST]]</f>
        <v>4</v>
      </c>
      <c r="AY1157" s="85">
        <f>Table1[[#This Row],[TEST_Diff]]+1</f>
        <v>5</v>
      </c>
      <c r="AZ1157" s="92">
        <f>DATEDIF(Table1[[#This Row],[Start Year]],Table1[[#This Row],[End Year]],"d") / 365</f>
        <v>4.0410958904109586</v>
      </c>
      <c r="BA1157" s="82">
        <v>68029</v>
      </c>
      <c r="BC1157" s="82" t="s">
        <v>3454</v>
      </c>
      <c r="BD1157" s="82">
        <v>1</v>
      </c>
      <c r="BE1157" s="82">
        <v>1</v>
      </c>
      <c r="BF1157" s="82">
        <v>1</v>
      </c>
      <c r="BH1157" s="82">
        <v>1</v>
      </c>
      <c r="BI1157" s="82">
        <v>1</v>
      </c>
      <c r="BJ1157" s="82">
        <v>1</v>
      </c>
      <c r="BK1157" s="82">
        <v>1</v>
      </c>
      <c r="BU1157" s="82">
        <v>1</v>
      </c>
    </row>
    <row r="1158" spans="1:73" x14ac:dyDescent="0.5">
      <c r="A1158" s="82">
        <v>107</v>
      </c>
      <c r="B1158" s="82" t="s">
        <v>2204</v>
      </c>
      <c r="D1158" s="90">
        <v>43371</v>
      </c>
      <c r="E1158" s="90" t="s">
        <v>2205</v>
      </c>
      <c r="F1158" s="90"/>
      <c r="G1158" s="82" t="s">
        <v>2205</v>
      </c>
      <c r="H1158" s="82" t="s">
        <v>2206</v>
      </c>
      <c r="I1158" s="80" t="s">
        <v>97</v>
      </c>
      <c r="J1158" s="80">
        <v>50</v>
      </c>
      <c r="K1158" s="80">
        <v>0</v>
      </c>
      <c r="P1158" s="80" t="s">
        <v>69</v>
      </c>
      <c r="Q1158" s="80">
        <v>50</v>
      </c>
      <c r="R1158" s="80">
        <v>2.6272389999999999</v>
      </c>
      <c r="S1158" s="80">
        <v>23.381664000000001</v>
      </c>
      <c r="T1158" s="80">
        <v>85000</v>
      </c>
      <c r="U1158" s="91">
        <f>Table1[[#This Row],[Distribution Amount (Dollars)]]/Table1[[#This Row],[NEWdatediff]]</f>
        <v>85000</v>
      </c>
      <c r="V1158" s="82" t="s">
        <v>2207</v>
      </c>
      <c r="W1158" s="82" t="s">
        <v>91</v>
      </c>
      <c r="X1158" s="82" t="s">
        <v>72</v>
      </c>
      <c r="Y1158" s="82" t="s">
        <v>73</v>
      </c>
      <c r="Z1158" s="82">
        <v>1</v>
      </c>
      <c r="AB1158" s="82" t="s">
        <v>2208</v>
      </c>
      <c r="AD1158" s="82" t="s">
        <v>69</v>
      </c>
      <c r="AE1158" s="82" t="s">
        <v>2209</v>
      </c>
      <c r="AN1158" s="82" t="s">
        <v>76</v>
      </c>
      <c r="AO1158" s="82" t="s">
        <v>2210</v>
      </c>
      <c r="AP1158" s="82">
        <v>340000</v>
      </c>
      <c r="AQ1158" s="82" t="s">
        <v>109</v>
      </c>
      <c r="AR1158" s="82" t="s">
        <v>4274</v>
      </c>
      <c r="AS1158" s="84">
        <v>42093</v>
      </c>
      <c r="AT1158" s="85">
        <v>2015</v>
      </c>
      <c r="AU1158" s="82" t="s">
        <v>4277</v>
      </c>
      <c r="AV1158" s="84">
        <v>42369</v>
      </c>
      <c r="AW1158" s="85">
        <v>2015</v>
      </c>
      <c r="AX1158" s="85">
        <f>Table1[[#This Row],[End TEST]]-Table1[[#This Row],[Start TEST]]</f>
        <v>0</v>
      </c>
      <c r="AY1158" s="85">
        <f>Table1[[#This Row],[TEST_Diff]]+1</f>
        <v>1</v>
      </c>
      <c r="AZ1158" s="92">
        <f>DATEDIF(Table1[[#This Row],[Start Year]],Table1[[#This Row],[End Year]],"d") / 365</f>
        <v>0.75616438356164384</v>
      </c>
    </row>
    <row r="1159" spans="1:73" x14ac:dyDescent="0.5">
      <c r="A1159" s="82">
        <v>107</v>
      </c>
      <c r="B1159" s="82" t="s">
        <v>2204</v>
      </c>
      <c r="D1159" s="90">
        <v>43371</v>
      </c>
      <c r="E1159" s="90" t="s">
        <v>2205</v>
      </c>
      <c r="F1159" s="90"/>
      <c r="G1159" s="82" t="s">
        <v>2205</v>
      </c>
      <c r="H1159" s="82" t="s">
        <v>2206</v>
      </c>
      <c r="I1159" s="80" t="s">
        <v>81</v>
      </c>
      <c r="J1159" s="80">
        <v>50</v>
      </c>
      <c r="K1159" s="80">
        <v>0</v>
      </c>
      <c r="P1159" s="80" t="s">
        <v>69</v>
      </c>
      <c r="Q1159" s="80">
        <v>50</v>
      </c>
      <c r="R1159" s="80">
        <v>2.6272389999999999</v>
      </c>
      <c r="S1159" s="80">
        <v>23.381664000000001</v>
      </c>
      <c r="T1159" s="80">
        <v>85000</v>
      </c>
      <c r="U1159" s="91">
        <f>Table1[[#This Row],[Distribution Amount (Dollars)]]/Table1[[#This Row],[NEWdatediff]]</f>
        <v>85000</v>
      </c>
      <c r="V1159" s="82" t="s">
        <v>2207</v>
      </c>
      <c r="W1159" s="82" t="s">
        <v>91</v>
      </c>
      <c r="X1159" s="82" t="s">
        <v>72</v>
      </c>
      <c r="Y1159" s="82" t="s">
        <v>73</v>
      </c>
      <c r="Z1159" s="82">
        <v>1</v>
      </c>
      <c r="AB1159" s="82" t="s">
        <v>2208</v>
      </c>
      <c r="AD1159" s="82" t="s">
        <v>69</v>
      </c>
      <c r="AE1159" s="82" t="s">
        <v>2209</v>
      </c>
      <c r="AN1159" s="82" t="s">
        <v>76</v>
      </c>
      <c r="AO1159" s="82" t="s">
        <v>2210</v>
      </c>
      <c r="AP1159" s="82">
        <v>340000</v>
      </c>
      <c r="AQ1159" s="82" t="s">
        <v>109</v>
      </c>
      <c r="AR1159" s="82" t="s">
        <v>4274</v>
      </c>
      <c r="AS1159" s="84">
        <v>42093</v>
      </c>
      <c r="AT1159" s="85">
        <v>2015</v>
      </c>
      <c r="AU1159" s="82" t="s">
        <v>4277</v>
      </c>
      <c r="AV1159" s="84">
        <v>42369</v>
      </c>
      <c r="AW1159" s="85">
        <v>2015</v>
      </c>
      <c r="AX1159" s="85">
        <f>Table1[[#This Row],[End TEST]]-Table1[[#This Row],[Start TEST]]</f>
        <v>0</v>
      </c>
      <c r="AY1159" s="85">
        <f>Table1[[#This Row],[TEST_Diff]]+1</f>
        <v>1</v>
      </c>
      <c r="AZ1159" s="92">
        <f>DATEDIF(Table1[[#This Row],[Start Year]],Table1[[#This Row],[End Year]],"d") / 365</f>
        <v>0.75616438356164384</v>
      </c>
    </row>
    <row r="1160" spans="1:73" x14ac:dyDescent="0.5">
      <c r="A1160" s="82">
        <v>107</v>
      </c>
      <c r="B1160" s="82" t="s">
        <v>2204</v>
      </c>
      <c r="D1160" s="90">
        <v>43371</v>
      </c>
      <c r="E1160" s="90" t="s">
        <v>2205</v>
      </c>
      <c r="F1160" s="90"/>
      <c r="G1160" s="82" t="s">
        <v>2205</v>
      </c>
      <c r="H1160" s="82" t="s">
        <v>2206</v>
      </c>
      <c r="I1160" s="80" t="s">
        <v>97</v>
      </c>
      <c r="J1160" s="80">
        <v>50</v>
      </c>
      <c r="K1160" s="80">
        <v>0</v>
      </c>
      <c r="P1160" s="80" t="s">
        <v>110</v>
      </c>
      <c r="Q1160" s="80">
        <v>50</v>
      </c>
      <c r="R1160" s="80">
        <v>26.625188000000001</v>
      </c>
      <c r="S1160" s="80">
        <v>6.809552</v>
      </c>
      <c r="T1160" s="80">
        <v>85000</v>
      </c>
      <c r="U1160" s="91">
        <f>Table1[[#This Row],[Distribution Amount (Dollars)]]/Table1[[#This Row],[NEWdatediff]]</f>
        <v>85000</v>
      </c>
      <c r="V1160" s="82" t="s">
        <v>2207</v>
      </c>
      <c r="W1160" s="82" t="s">
        <v>91</v>
      </c>
      <c r="X1160" s="82" t="s">
        <v>72</v>
      </c>
      <c r="Y1160" s="82" t="s">
        <v>73</v>
      </c>
      <c r="Z1160" s="82">
        <v>1</v>
      </c>
      <c r="AB1160" s="82" t="s">
        <v>2208</v>
      </c>
      <c r="AD1160" s="82" t="s">
        <v>110</v>
      </c>
      <c r="AE1160" s="82" t="s">
        <v>2209</v>
      </c>
      <c r="AN1160" s="82" t="s">
        <v>76</v>
      </c>
      <c r="AO1160" s="82" t="s">
        <v>2210</v>
      </c>
      <c r="AP1160" s="82">
        <v>340000</v>
      </c>
      <c r="AQ1160" s="82" t="s">
        <v>109</v>
      </c>
      <c r="AR1160" s="82" t="s">
        <v>4274</v>
      </c>
      <c r="AS1160" s="84">
        <v>42093</v>
      </c>
      <c r="AT1160" s="85">
        <v>2015</v>
      </c>
      <c r="AU1160" s="82" t="s">
        <v>4277</v>
      </c>
      <c r="AV1160" s="84">
        <v>42369</v>
      </c>
      <c r="AW1160" s="85">
        <v>2015</v>
      </c>
      <c r="AX1160" s="85">
        <f>Table1[[#This Row],[End TEST]]-Table1[[#This Row],[Start TEST]]</f>
        <v>0</v>
      </c>
      <c r="AY1160" s="85">
        <f>Table1[[#This Row],[TEST_Diff]]+1</f>
        <v>1</v>
      </c>
      <c r="AZ1160" s="92">
        <f>DATEDIF(Table1[[#This Row],[Start Year]],Table1[[#This Row],[End Year]],"d") / 365</f>
        <v>0.75616438356164384</v>
      </c>
    </row>
    <row r="1161" spans="1:73" x14ac:dyDescent="0.5">
      <c r="A1161" s="82">
        <v>107</v>
      </c>
      <c r="B1161" s="82" t="s">
        <v>2204</v>
      </c>
      <c r="D1161" s="90">
        <v>43371</v>
      </c>
      <c r="E1161" s="90" t="s">
        <v>2205</v>
      </c>
      <c r="F1161" s="90"/>
      <c r="G1161" s="82" t="s">
        <v>2205</v>
      </c>
      <c r="H1161" s="82" t="s">
        <v>2206</v>
      </c>
      <c r="I1161" s="80" t="s">
        <v>81</v>
      </c>
      <c r="J1161" s="80">
        <v>50</v>
      </c>
      <c r="K1161" s="80">
        <v>0</v>
      </c>
      <c r="P1161" s="80" t="s">
        <v>110</v>
      </c>
      <c r="Q1161" s="80">
        <v>50</v>
      </c>
      <c r="R1161" s="80">
        <v>26.625188000000001</v>
      </c>
      <c r="S1161" s="80">
        <v>6.809552</v>
      </c>
      <c r="T1161" s="80">
        <v>85000</v>
      </c>
      <c r="U1161" s="91">
        <f>Table1[[#This Row],[Distribution Amount (Dollars)]]/Table1[[#This Row],[NEWdatediff]]</f>
        <v>85000</v>
      </c>
      <c r="V1161" s="82" t="s">
        <v>2207</v>
      </c>
      <c r="W1161" s="82" t="s">
        <v>91</v>
      </c>
      <c r="X1161" s="82" t="s">
        <v>72</v>
      </c>
      <c r="Y1161" s="82" t="s">
        <v>73</v>
      </c>
      <c r="Z1161" s="82">
        <v>1</v>
      </c>
      <c r="AB1161" s="82" t="s">
        <v>2208</v>
      </c>
      <c r="AD1161" s="82" t="s">
        <v>110</v>
      </c>
      <c r="AE1161" s="82" t="s">
        <v>2209</v>
      </c>
      <c r="AN1161" s="82" t="s">
        <v>76</v>
      </c>
      <c r="AO1161" s="82" t="s">
        <v>2210</v>
      </c>
      <c r="AP1161" s="82">
        <v>340000</v>
      </c>
      <c r="AQ1161" s="82" t="s">
        <v>109</v>
      </c>
      <c r="AR1161" s="82" t="s">
        <v>4274</v>
      </c>
      <c r="AS1161" s="84">
        <v>42093</v>
      </c>
      <c r="AT1161" s="85">
        <v>2015</v>
      </c>
      <c r="AU1161" s="82" t="s">
        <v>4277</v>
      </c>
      <c r="AV1161" s="84">
        <v>42369</v>
      </c>
      <c r="AW1161" s="85">
        <v>2015</v>
      </c>
      <c r="AX1161" s="85">
        <f>Table1[[#This Row],[End TEST]]-Table1[[#This Row],[Start TEST]]</f>
        <v>0</v>
      </c>
      <c r="AY1161" s="85">
        <f>Table1[[#This Row],[TEST_Diff]]+1</f>
        <v>1</v>
      </c>
      <c r="AZ1161" s="92">
        <f>DATEDIF(Table1[[#This Row],[Start Year]],Table1[[#This Row],[End Year]],"d") / 365</f>
        <v>0.75616438356164384</v>
      </c>
    </row>
    <row r="1162" spans="1:73" x14ac:dyDescent="0.5">
      <c r="A1162" s="82">
        <v>108</v>
      </c>
      <c r="B1162" s="82" t="s">
        <v>501</v>
      </c>
      <c r="D1162" s="90">
        <v>43514</v>
      </c>
      <c r="E1162" s="90" t="s">
        <v>502</v>
      </c>
      <c r="F1162" s="90"/>
      <c r="G1162" s="82" t="s">
        <v>502</v>
      </c>
      <c r="H1162" s="82" t="s">
        <v>503</v>
      </c>
      <c r="I1162" s="80" t="s">
        <v>67</v>
      </c>
      <c r="J1162" s="80">
        <v>100</v>
      </c>
      <c r="K1162" s="80">
        <v>9</v>
      </c>
      <c r="L1162" s="80" t="s">
        <v>241</v>
      </c>
      <c r="M1162" s="80">
        <v>18.25</v>
      </c>
      <c r="N1162" s="80">
        <v>20.593682999999999</v>
      </c>
      <c r="O1162" s="80">
        <v>78.962883000000005</v>
      </c>
      <c r="P1162" s="80" t="s">
        <v>114</v>
      </c>
      <c r="Q1162" s="80">
        <v>0</v>
      </c>
      <c r="R1162" s="80">
        <v>25.384855999999999</v>
      </c>
      <c r="S1162" s="80">
        <v>68.458809000000002</v>
      </c>
      <c r="T1162" s="80">
        <v>13687500</v>
      </c>
      <c r="U1162" s="91">
        <f>Table1[[#This Row],[Distribution Amount (Dollars)]]/Table1[[#This Row],[NEWdatediff]]</f>
        <v>2281250</v>
      </c>
      <c r="V1162" s="82" t="s">
        <v>494</v>
      </c>
      <c r="W1162" s="82" t="s">
        <v>71</v>
      </c>
      <c r="X1162" s="82" t="s">
        <v>234</v>
      </c>
      <c r="Y1162" s="82" t="s">
        <v>182</v>
      </c>
      <c r="Z1162" s="82">
        <v>1</v>
      </c>
      <c r="AB1162" s="82" t="s">
        <v>504</v>
      </c>
      <c r="AD1162" s="82" t="s">
        <v>220</v>
      </c>
      <c r="AE1162" s="82" t="s">
        <v>505</v>
      </c>
      <c r="AM1162" s="82" t="s">
        <v>506</v>
      </c>
      <c r="AN1162" s="82" t="s">
        <v>76</v>
      </c>
      <c r="AO1162" s="82" t="s">
        <v>507</v>
      </c>
      <c r="AP1162" s="82">
        <v>75000000</v>
      </c>
      <c r="AQ1162" s="82" t="s">
        <v>78</v>
      </c>
      <c r="AR1162" s="82" t="s">
        <v>4274</v>
      </c>
      <c r="AS1162" s="84">
        <v>42235</v>
      </c>
      <c r="AT1162" s="85">
        <v>2015</v>
      </c>
      <c r="AU1162" s="82" t="s">
        <v>4278</v>
      </c>
      <c r="AV1162" s="84">
        <v>43921</v>
      </c>
      <c r="AW1162" s="85">
        <v>2020</v>
      </c>
      <c r="AX1162" s="85">
        <f>Table1[[#This Row],[End TEST]]-Table1[[#This Row],[Start TEST]]</f>
        <v>5</v>
      </c>
      <c r="AY1162" s="85">
        <f>Table1[[#This Row],[TEST_Diff]]+1</f>
        <v>6</v>
      </c>
      <c r="AZ1162" s="92">
        <f>DATEDIF(Table1[[#This Row],[Start Year]],Table1[[#This Row],[End Year]],"d") / 365</f>
        <v>4.6191780821917812</v>
      </c>
      <c r="BD1162" s="82">
        <v>1</v>
      </c>
      <c r="BF1162" s="82">
        <v>1</v>
      </c>
      <c r="BJ1162" s="82">
        <v>1</v>
      </c>
      <c r="BK1162" s="82">
        <v>1</v>
      </c>
      <c r="BO1162" s="82">
        <v>1</v>
      </c>
      <c r="BP1162" s="82">
        <v>1</v>
      </c>
    </row>
    <row r="1163" spans="1:73" x14ac:dyDescent="0.5">
      <c r="A1163" s="82">
        <v>108</v>
      </c>
      <c r="B1163" s="82" t="s">
        <v>501</v>
      </c>
      <c r="D1163" s="90">
        <v>43514</v>
      </c>
      <c r="E1163" s="90" t="s">
        <v>502</v>
      </c>
      <c r="F1163" s="90"/>
      <c r="G1163" s="82" t="s">
        <v>502</v>
      </c>
      <c r="H1163" s="82" t="s">
        <v>503</v>
      </c>
      <c r="I1163" s="80" t="s">
        <v>67</v>
      </c>
      <c r="J1163" s="80">
        <v>100</v>
      </c>
      <c r="K1163" s="80">
        <v>9</v>
      </c>
      <c r="L1163" s="80" t="s">
        <v>139</v>
      </c>
      <c r="M1163" s="80">
        <v>23.73</v>
      </c>
      <c r="N1163" s="80">
        <v>9.1449999999999996</v>
      </c>
      <c r="O1163" s="80">
        <v>40.489674000000001</v>
      </c>
      <c r="P1163" s="80" t="s">
        <v>69</v>
      </c>
      <c r="Q1163" s="80">
        <v>0</v>
      </c>
      <c r="R1163" s="80">
        <v>2.6272389999999999</v>
      </c>
      <c r="S1163" s="80">
        <v>23.381664000000001</v>
      </c>
      <c r="T1163" s="80">
        <v>17797500</v>
      </c>
      <c r="U1163" s="91">
        <f>Table1[[#This Row],[Distribution Amount (Dollars)]]/Table1[[#This Row],[NEWdatediff]]</f>
        <v>2966250</v>
      </c>
      <c r="V1163" s="82" t="s">
        <v>494</v>
      </c>
      <c r="W1163" s="82" t="s">
        <v>71</v>
      </c>
      <c r="X1163" s="82" t="s">
        <v>234</v>
      </c>
      <c r="Y1163" s="82" t="s">
        <v>182</v>
      </c>
      <c r="Z1163" s="82">
        <v>1</v>
      </c>
      <c r="AB1163" s="82" t="s">
        <v>504</v>
      </c>
      <c r="AD1163" s="82" t="s">
        <v>139</v>
      </c>
      <c r="AE1163" s="82" t="s">
        <v>505</v>
      </c>
      <c r="AM1163" s="82" t="s">
        <v>506</v>
      </c>
      <c r="AN1163" s="82" t="s">
        <v>76</v>
      </c>
      <c r="AO1163" s="82" t="s">
        <v>507</v>
      </c>
      <c r="AP1163" s="82">
        <v>75000000</v>
      </c>
      <c r="AQ1163" s="82" t="s">
        <v>78</v>
      </c>
      <c r="AR1163" s="82" t="s">
        <v>4274</v>
      </c>
      <c r="AS1163" s="84">
        <v>42235</v>
      </c>
      <c r="AT1163" s="85">
        <v>2015</v>
      </c>
      <c r="AU1163" s="82" t="s">
        <v>4278</v>
      </c>
      <c r="AV1163" s="84">
        <v>43921</v>
      </c>
      <c r="AW1163" s="85">
        <v>2020</v>
      </c>
      <c r="AX1163" s="85">
        <f>Table1[[#This Row],[End TEST]]-Table1[[#This Row],[Start TEST]]</f>
        <v>5</v>
      </c>
      <c r="AY1163" s="85">
        <f>Table1[[#This Row],[TEST_Diff]]+1</f>
        <v>6</v>
      </c>
      <c r="AZ1163" s="92">
        <f>DATEDIF(Table1[[#This Row],[Start Year]],Table1[[#This Row],[End Year]],"d") / 365</f>
        <v>4.6191780821917812</v>
      </c>
      <c r="BD1163" s="82">
        <v>1</v>
      </c>
      <c r="BF1163" s="82">
        <v>1</v>
      </c>
      <c r="BJ1163" s="82">
        <v>1</v>
      </c>
      <c r="BK1163" s="82">
        <v>1</v>
      </c>
      <c r="BO1163" s="82">
        <v>1</v>
      </c>
      <c r="BP1163" s="82">
        <v>1</v>
      </c>
    </row>
    <row r="1164" spans="1:73" x14ac:dyDescent="0.5">
      <c r="A1164" s="82">
        <v>108</v>
      </c>
      <c r="B1164" s="82" t="s">
        <v>501</v>
      </c>
      <c r="D1164" s="90">
        <v>43514</v>
      </c>
      <c r="E1164" s="90" t="s">
        <v>502</v>
      </c>
      <c r="F1164" s="90"/>
      <c r="G1164" s="82" t="s">
        <v>502</v>
      </c>
      <c r="H1164" s="82" t="s">
        <v>503</v>
      </c>
      <c r="I1164" s="80" t="s">
        <v>67</v>
      </c>
      <c r="J1164" s="80">
        <v>100</v>
      </c>
      <c r="K1164" s="80">
        <v>9</v>
      </c>
      <c r="L1164" s="80" t="s">
        <v>500</v>
      </c>
      <c r="M1164" s="80">
        <v>5.7</v>
      </c>
      <c r="N1164" s="80">
        <v>51.19171</v>
      </c>
      <c r="O1164" s="80">
        <v>7.0523000000000002E-2</v>
      </c>
      <c r="P1164" s="80" t="s">
        <v>113</v>
      </c>
      <c r="Q1164" s="80">
        <v>0</v>
      </c>
      <c r="R1164" s="80">
        <v>10.278548000000001</v>
      </c>
      <c r="S1164" s="80">
        <v>102.006446</v>
      </c>
      <c r="T1164" s="80">
        <v>4275000</v>
      </c>
      <c r="U1164" s="91">
        <f>Table1[[#This Row],[Distribution Amount (Dollars)]]/Table1[[#This Row],[NEWdatediff]]</f>
        <v>712500</v>
      </c>
      <c r="V1164" s="82" t="s">
        <v>494</v>
      </c>
      <c r="W1164" s="82" t="s">
        <v>71</v>
      </c>
      <c r="X1164" s="82" t="s">
        <v>234</v>
      </c>
      <c r="Y1164" s="82" t="s">
        <v>182</v>
      </c>
      <c r="Z1164" s="82">
        <v>1</v>
      </c>
      <c r="AB1164" s="82" t="s">
        <v>504</v>
      </c>
      <c r="AD1164" s="82" t="s">
        <v>221</v>
      </c>
      <c r="AE1164" s="82" t="s">
        <v>505</v>
      </c>
      <c r="AM1164" s="82" t="s">
        <v>506</v>
      </c>
      <c r="AN1164" s="82" t="s">
        <v>76</v>
      </c>
      <c r="AO1164" s="82" t="s">
        <v>507</v>
      </c>
      <c r="AP1164" s="82">
        <v>75000000</v>
      </c>
      <c r="AQ1164" s="82" t="s">
        <v>78</v>
      </c>
      <c r="AR1164" s="82" t="s">
        <v>4274</v>
      </c>
      <c r="AS1164" s="84">
        <v>42235</v>
      </c>
      <c r="AT1164" s="85">
        <v>2015</v>
      </c>
      <c r="AU1164" s="82" t="s">
        <v>4278</v>
      </c>
      <c r="AV1164" s="84">
        <v>43921</v>
      </c>
      <c r="AW1164" s="85">
        <v>2020</v>
      </c>
      <c r="AX1164" s="85">
        <f>Table1[[#This Row],[End TEST]]-Table1[[#This Row],[Start TEST]]</f>
        <v>5</v>
      </c>
      <c r="AY1164" s="85">
        <f>Table1[[#This Row],[TEST_Diff]]+1</f>
        <v>6</v>
      </c>
      <c r="AZ1164" s="92">
        <f>DATEDIF(Table1[[#This Row],[Start Year]],Table1[[#This Row],[End Year]],"d") / 365</f>
        <v>4.6191780821917812</v>
      </c>
      <c r="BD1164" s="82">
        <v>1</v>
      </c>
      <c r="BF1164" s="82">
        <v>1</v>
      </c>
      <c r="BJ1164" s="82">
        <v>1</v>
      </c>
      <c r="BK1164" s="82">
        <v>1</v>
      </c>
      <c r="BO1164" s="82">
        <v>1</v>
      </c>
      <c r="BP1164" s="82">
        <v>1</v>
      </c>
    </row>
    <row r="1165" spans="1:73" x14ac:dyDescent="0.5">
      <c r="A1165" s="82">
        <v>108</v>
      </c>
      <c r="B1165" s="82" t="s">
        <v>501</v>
      </c>
      <c r="D1165" s="90">
        <v>43514</v>
      </c>
      <c r="E1165" s="90" t="s">
        <v>502</v>
      </c>
      <c r="F1165" s="90"/>
      <c r="G1165" s="82" t="s">
        <v>502</v>
      </c>
      <c r="H1165" s="82" t="s">
        <v>503</v>
      </c>
      <c r="I1165" s="80" t="s">
        <v>67</v>
      </c>
      <c r="J1165" s="80">
        <v>100</v>
      </c>
      <c r="K1165" s="80">
        <v>9</v>
      </c>
      <c r="L1165" s="80" t="s">
        <v>221</v>
      </c>
      <c r="M1165" s="80">
        <v>8.9499999999999993</v>
      </c>
      <c r="N1165" s="80">
        <v>30.375319999999999</v>
      </c>
      <c r="O1165" s="80">
        <v>69.345116000000004</v>
      </c>
      <c r="P1165" s="80" t="s">
        <v>114</v>
      </c>
      <c r="Q1165" s="80">
        <v>0</v>
      </c>
      <c r="R1165" s="80">
        <v>25.384855999999999</v>
      </c>
      <c r="S1165" s="80">
        <v>68.458809000000002</v>
      </c>
      <c r="T1165" s="80">
        <v>6712500</v>
      </c>
      <c r="U1165" s="91">
        <f>Table1[[#This Row],[Distribution Amount (Dollars)]]/Table1[[#This Row],[NEWdatediff]]</f>
        <v>1118750</v>
      </c>
      <c r="V1165" s="82" t="s">
        <v>494</v>
      </c>
      <c r="W1165" s="82" t="s">
        <v>71</v>
      </c>
      <c r="X1165" s="82" t="s">
        <v>234</v>
      </c>
      <c r="Y1165" s="82" t="s">
        <v>182</v>
      </c>
      <c r="Z1165" s="82">
        <v>1</v>
      </c>
      <c r="AB1165" s="82" t="s">
        <v>504</v>
      </c>
      <c r="AD1165" s="82" t="s">
        <v>493</v>
      </c>
      <c r="AE1165" s="82" t="s">
        <v>505</v>
      </c>
      <c r="AM1165" s="82" t="s">
        <v>506</v>
      </c>
      <c r="AN1165" s="82" t="s">
        <v>76</v>
      </c>
      <c r="AO1165" s="82" t="s">
        <v>507</v>
      </c>
      <c r="AP1165" s="82">
        <v>75000000</v>
      </c>
      <c r="AQ1165" s="82" t="s">
        <v>78</v>
      </c>
      <c r="AR1165" s="82" t="s">
        <v>4274</v>
      </c>
      <c r="AS1165" s="84">
        <v>42235</v>
      </c>
      <c r="AT1165" s="85">
        <v>2015</v>
      </c>
      <c r="AU1165" s="82" t="s">
        <v>4278</v>
      </c>
      <c r="AV1165" s="84">
        <v>43921</v>
      </c>
      <c r="AW1165" s="85">
        <v>2020</v>
      </c>
      <c r="AX1165" s="85">
        <f>Table1[[#This Row],[End TEST]]-Table1[[#This Row],[Start TEST]]</f>
        <v>5</v>
      </c>
      <c r="AY1165" s="85">
        <f>Table1[[#This Row],[TEST_Diff]]+1</f>
        <v>6</v>
      </c>
      <c r="AZ1165" s="92">
        <f>DATEDIF(Table1[[#This Row],[Start Year]],Table1[[#This Row],[End Year]],"d") / 365</f>
        <v>4.6191780821917812</v>
      </c>
      <c r="BD1165" s="82">
        <v>1</v>
      </c>
      <c r="BF1165" s="82">
        <v>1</v>
      </c>
      <c r="BJ1165" s="82">
        <v>1</v>
      </c>
      <c r="BK1165" s="82">
        <v>1</v>
      </c>
      <c r="BO1165" s="82">
        <v>1</v>
      </c>
      <c r="BP1165" s="82">
        <v>1</v>
      </c>
    </row>
    <row r="1166" spans="1:73" x14ac:dyDescent="0.5">
      <c r="A1166" s="82">
        <v>108</v>
      </c>
      <c r="B1166" s="82" t="s">
        <v>501</v>
      </c>
      <c r="D1166" s="90">
        <v>43514</v>
      </c>
      <c r="E1166" s="90" t="s">
        <v>502</v>
      </c>
      <c r="F1166" s="90"/>
      <c r="G1166" s="82" t="s">
        <v>502</v>
      </c>
      <c r="H1166" s="82" t="s">
        <v>503</v>
      </c>
      <c r="I1166" s="80" t="s">
        <v>67</v>
      </c>
      <c r="J1166" s="80">
        <v>100</v>
      </c>
      <c r="K1166" s="80">
        <v>9</v>
      </c>
      <c r="L1166" s="80" t="s">
        <v>118</v>
      </c>
      <c r="M1166" s="80">
        <v>3.61</v>
      </c>
      <c r="N1166" s="80">
        <v>-6.4530960000000004</v>
      </c>
      <c r="O1166" s="80">
        <v>34.894539000000002</v>
      </c>
      <c r="P1166" s="80" t="s">
        <v>69</v>
      </c>
      <c r="Q1166" s="80">
        <v>0</v>
      </c>
      <c r="R1166" s="80">
        <v>2.6272389999999999</v>
      </c>
      <c r="S1166" s="80">
        <v>23.381664000000001</v>
      </c>
      <c r="T1166" s="80">
        <v>2707500</v>
      </c>
      <c r="U1166" s="91">
        <f>Table1[[#This Row],[Distribution Amount (Dollars)]]/Table1[[#This Row],[NEWdatediff]]</f>
        <v>451250</v>
      </c>
      <c r="V1166" s="82" t="s">
        <v>494</v>
      </c>
      <c r="W1166" s="82" t="s">
        <v>71</v>
      </c>
      <c r="X1166" s="82" t="s">
        <v>234</v>
      </c>
      <c r="Y1166" s="82" t="s">
        <v>182</v>
      </c>
      <c r="Z1166" s="82">
        <v>1</v>
      </c>
      <c r="AB1166" s="82" t="s">
        <v>504</v>
      </c>
      <c r="AD1166" s="82" t="s">
        <v>241</v>
      </c>
      <c r="AE1166" s="82" t="s">
        <v>505</v>
      </c>
      <c r="AM1166" s="82" t="s">
        <v>506</v>
      </c>
      <c r="AN1166" s="82" t="s">
        <v>76</v>
      </c>
      <c r="AO1166" s="82" t="s">
        <v>507</v>
      </c>
      <c r="AP1166" s="82">
        <v>75000000</v>
      </c>
      <c r="AQ1166" s="82" t="s">
        <v>78</v>
      </c>
      <c r="AR1166" s="82" t="s">
        <v>4274</v>
      </c>
      <c r="AS1166" s="84">
        <v>42235</v>
      </c>
      <c r="AT1166" s="85">
        <v>2015</v>
      </c>
      <c r="AU1166" s="82" t="s">
        <v>4278</v>
      </c>
      <c r="AV1166" s="84">
        <v>43921</v>
      </c>
      <c r="AW1166" s="85">
        <v>2020</v>
      </c>
      <c r="AX1166" s="85">
        <f>Table1[[#This Row],[End TEST]]-Table1[[#This Row],[Start TEST]]</f>
        <v>5</v>
      </c>
      <c r="AY1166" s="85">
        <f>Table1[[#This Row],[TEST_Diff]]+1</f>
        <v>6</v>
      </c>
      <c r="AZ1166" s="92">
        <f>DATEDIF(Table1[[#This Row],[Start Year]],Table1[[#This Row],[End Year]],"d") / 365</f>
        <v>4.6191780821917812</v>
      </c>
      <c r="BD1166" s="82">
        <v>1</v>
      </c>
      <c r="BF1166" s="82">
        <v>1</v>
      </c>
      <c r="BJ1166" s="82">
        <v>1</v>
      </c>
      <c r="BK1166" s="82">
        <v>1</v>
      </c>
      <c r="BO1166" s="82">
        <v>1</v>
      </c>
      <c r="BP1166" s="82">
        <v>1</v>
      </c>
    </row>
    <row r="1167" spans="1:73" x14ac:dyDescent="0.5">
      <c r="A1167" s="82">
        <v>108</v>
      </c>
      <c r="B1167" s="82" t="s">
        <v>501</v>
      </c>
      <c r="D1167" s="90">
        <v>43514</v>
      </c>
      <c r="E1167" s="90" t="s">
        <v>502</v>
      </c>
      <c r="F1167" s="90"/>
      <c r="G1167" s="82" t="s">
        <v>502</v>
      </c>
      <c r="H1167" s="82" t="s">
        <v>503</v>
      </c>
      <c r="I1167" s="80" t="s">
        <v>67</v>
      </c>
      <c r="J1167" s="80">
        <v>100</v>
      </c>
      <c r="K1167" s="80">
        <v>9</v>
      </c>
      <c r="L1167" s="80" t="s">
        <v>493</v>
      </c>
      <c r="M1167" s="80">
        <v>0.83</v>
      </c>
      <c r="N1167" s="80">
        <v>-0.78927499999999995</v>
      </c>
      <c r="O1167" s="80">
        <v>113.92132599999999</v>
      </c>
      <c r="P1167" s="80" t="s">
        <v>113</v>
      </c>
      <c r="Q1167" s="80">
        <v>0</v>
      </c>
      <c r="R1167" s="80">
        <v>10.278548000000001</v>
      </c>
      <c r="S1167" s="80">
        <v>102.006446</v>
      </c>
      <c r="T1167" s="80">
        <v>622500</v>
      </c>
      <c r="U1167" s="91">
        <f>Table1[[#This Row],[Distribution Amount (Dollars)]]/Table1[[#This Row],[NEWdatediff]]</f>
        <v>103750</v>
      </c>
      <c r="V1167" s="82" t="s">
        <v>494</v>
      </c>
      <c r="W1167" s="82" t="s">
        <v>71</v>
      </c>
      <c r="X1167" s="82" t="s">
        <v>234</v>
      </c>
      <c r="Y1167" s="82" t="s">
        <v>182</v>
      </c>
      <c r="Z1167" s="82">
        <v>1</v>
      </c>
      <c r="AB1167" s="82" t="s">
        <v>504</v>
      </c>
      <c r="AD1167" s="82" t="s">
        <v>82</v>
      </c>
      <c r="AE1167" s="82" t="s">
        <v>505</v>
      </c>
      <c r="AM1167" s="82" t="s">
        <v>506</v>
      </c>
      <c r="AN1167" s="82" t="s">
        <v>76</v>
      </c>
      <c r="AO1167" s="82" t="s">
        <v>507</v>
      </c>
      <c r="AP1167" s="82">
        <v>75000000</v>
      </c>
      <c r="AQ1167" s="82" t="s">
        <v>78</v>
      </c>
      <c r="AR1167" s="82" t="s">
        <v>4274</v>
      </c>
      <c r="AS1167" s="84">
        <v>42235</v>
      </c>
      <c r="AT1167" s="85">
        <v>2015</v>
      </c>
      <c r="AU1167" s="82" t="s">
        <v>4278</v>
      </c>
      <c r="AV1167" s="84">
        <v>43921</v>
      </c>
      <c r="AW1167" s="85">
        <v>2020</v>
      </c>
      <c r="AX1167" s="85">
        <f>Table1[[#This Row],[End TEST]]-Table1[[#This Row],[Start TEST]]</f>
        <v>5</v>
      </c>
      <c r="AY1167" s="85">
        <f>Table1[[#This Row],[TEST_Diff]]+1</f>
        <v>6</v>
      </c>
      <c r="AZ1167" s="92">
        <f>DATEDIF(Table1[[#This Row],[Start Year]],Table1[[#This Row],[End Year]],"d") / 365</f>
        <v>4.6191780821917812</v>
      </c>
      <c r="BD1167" s="82">
        <v>1</v>
      </c>
      <c r="BF1167" s="82">
        <v>1</v>
      </c>
      <c r="BJ1167" s="82">
        <v>1</v>
      </c>
      <c r="BK1167" s="82">
        <v>1</v>
      </c>
      <c r="BO1167" s="82">
        <v>1</v>
      </c>
      <c r="BP1167" s="82">
        <v>1</v>
      </c>
    </row>
    <row r="1168" spans="1:73" x14ac:dyDescent="0.5">
      <c r="A1168" s="82">
        <v>108</v>
      </c>
      <c r="B1168" s="82" t="s">
        <v>501</v>
      </c>
      <c r="D1168" s="90">
        <v>43514</v>
      </c>
      <c r="E1168" s="90" t="s">
        <v>502</v>
      </c>
      <c r="F1168" s="90"/>
      <c r="G1168" s="82" t="s">
        <v>502</v>
      </c>
      <c r="H1168" s="82" t="s">
        <v>503</v>
      </c>
      <c r="I1168" s="80" t="s">
        <v>67</v>
      </c>
      <c r="J1168" s="80">
        <v>100</v>
      </c>
      <c r="K1168" s="80">
        <v>9</v>
      </c>
      <c r="L1168" s="80" t="s">
        <v>82</v>
      </c>
      <c r="M1168" s="80">
        <v>4.05</v>
      </c>
      <c r="N1168" s="80">
        <v>15.221447</v>
      </c>
      <c r="O1168" s="80">
        <v>-14.820880000000001</v>
      </c>
      <c r="P1168" s="80" t="s">
        <v>69</v>
      </c>
      <c r="Q1168" s="80">
        <v>0</v>
      </c>
      <c r="R1168" s="80">
        <v>2.6272389999999999</v>
      </c>
      <c r="S1168" s="80">
        <v>23.381664000000001</v>
      </c>
      <c r="T1168" s="80">
        <v>3037500</v>
      </c>
      <c r="U1168" s="91">
        <f>Table1[[#This Row],[Distribution Amount (Dollars)]]/Table1[[#This Row],[NEWdatediff]]</f>
        <v>506250</v>
      </c>
      <c r="V1168" s="82" t="s">
        <v>494</v>
      </c>
      <c r="W1168" s="82" t="s">
        <v>71</v>
      </c>
      <c r="X1168" s="82" t="s">
        <v>234</v>
      </c>
      <c r="Y1168" s="82" t="s">
        <v>182</v>
      </c>
      <c r="Z1168" s="82">
        <v>1</v>
      </c>
      <c r="AB1168" s="82" t="s">
        <v>504</v>
      </c>
      <c r="AD1168" s="82" t="s">
        <v>118</v>
      </c>
      <c r="AE1168" s="82" t="s">
        <v>505</v>
      </c>
      <c r="AM1168" s="82" t="s">
        <v>506</v>
      </c>
      <c r="AN1168" s="82" t="s">
        <v>76</v>
      </c>
      <c r="AO1168" s="82" t="s">
        <v>507</v>
      </c>
      <c r="AP1168" s="82">
        <v>75000000</v>
      </c>
      <c r="AQ1168" s="82" t="s">
        <v>78</v>
      </c>
      <c r="AR1168" s="82" t="s">
        <v>4274</v>
      </c>
      <c r="AS1168" s="84">
        <v>42235</v>
      </c>
      <c r="AT1168" s="85">
        <v>2015</v>
      </c>
      <c r="AU1168" s="82" t="s">
        <v>4278</v>
      </c>
      <c r="AV1168" s="84">
        <v>43921</v>
      </c>
      <c r="AW1168" s="85">
        <v>2020</v>
      </c>
      <c r="AX1168" s="85">
        <f>Table1[[#This Row],[End TEST]]-Table1[[#This Row],[Start TEST]]</f>
        <v>5</v>
      </c>
      <c r="AY1168" s="85">
        <f>Table1[[#This Row],[TEST_Diff]]+1</f>
        <v>6</v>
      </c>
      <c r="AZ1168" s="92">
        <f>DATEDIF(Table1[[#This Row],[Start Year]],Table1[[#This Row],[End Year]],"d") / 365</f>
        <v>4.6191780821917812</v>
      </c>
      <c r="BD1168" s="82">
        <v>1</v>
      </c>
      <c r="BF1168" s="82">
        <v>1</v>
      </c>
      <c r="BJ1168" s="82">
        <v>1</v>
      </c>
      <c r="BK1168" s="82">
        <v>1</v>
      </c>
      <c r="BO1168" s="82">
        <v>1</v>
      </c>
      <c r="BP1168" s="82">
        <v>1</v>
      </c>
    </row>
    <row r="1169" spans="1:75" x14ac:dyDescent="0.5">
      <c r="A1169" s="82">
        <v>108</v>
      </c>
      <c r="B1169" s="82" t="s">
        <v>501</v>
      </c>
      <c r="D1169" s="90">
        <v>43514</v>
      </c>
      <c r="E1169" s="90" t="s">
        <v>502</v>
      </c>
      <c r="F1169" s="90"/>
      <c r="G1169" s="82" t="s">
        <v>502</v>
      </c>
      <c r="H1169" s="82" t="s">
        <v>503</v>
      </c>
      <c r="I1169" s="80" t="s">
        <v>67</v>
      </c>
      <c r="J1169" s="80">
        <v>100</v>
      </c>
      <c r="K1169" s="80">
        <v>9</v>
      </c>
      <c r="L1169" s="80" t="s">
        <v>220</v>
      </c>
      <c r="M1169" s="80">
        <v>28.97</v>
      </c>
      <c r="N1169" s="80">
        <v>-2.3559E-2</v>
      </c>
      <c r="O1169" s="80">
        <v>37.906193000000002</v>
      </c>
      <c r="P1169" s="80" t="s">
        <v>69</v>
      </c>
      <c r="Q1169" s="80">
        <v>0</v>
      </c>
      <c r="R1169" s="80">
        <v>2.6272389999999999</v>
      </c>
      <c r="S1169" s="80">
        <v>23.381664000000001</v>
      </c>
      <c r="T1169" s="80">
        <v>21727500</v>
      </c>
      <c r="U1169" s="91">
        <f>Table1[[#This Row],[Distribution Amount (Dollars)]]/Table1[[#This Row],[NEWdatediff]]</f>
        <v>3621250</v>
      </c>
      <c r="V1169" s="82" t="s">
        <v>494</v>
      </c>
      <c r="W1169" s="82" t="s">
        <v>71</v>
      </c>
      <c r="X1169" s="82" t="s">
        <v>234</v>
      </c>
      <c r="Y1169" s="82" t="s">
        <v>182</v>
      </c>
      <c r="Z1169" s="82">
        <v>1</v>
      </c>
      <c r="AB1169" s="82" t="s">
        <v>504</v>
      </c>
      <c r="AD1169" s="82" t="s">
        <v>426</v>
      </c>
      <c r="AE1169" s="82" t="s">
        <v>505</v>
      </c>
      <c r="AM1169" s="82" t="s">
        <v>506</v>
      </c>
      <c r="AN1169" s="82" t="s">
        <v>76</v>
      </c>
      <c r="AO1169" s="82" t="s">
        <v>507</v>
      </c>
      <c r="AP1169" s="82">
        <v>75000000</v>
      </c>
      <c r="AQ1169" s="82" t="s">
        <v>78</v>
      </c>
      <c r="AR1169" s="82" t="s">
        <v>4274</v>
      </c>
      <c r="AS1169" s="84">
        <v>42235</v>
      </c>
      <c r="AT1169" s="85">
        <v>2015</v>
      </c>
      <c r="AU1169" s="82" t="s">
        <v>4278</v>
      </c>
      <c r="AV1169" s="84">
        <v>43921</v>
      </c>
      <c r="AW1169" s="85">
        <v>2020</v>
      </c>
      <c r="AX1169" s="85">
        <f>Table1[[#This Row],[End TEST]]-Table1[[#This Row],[Start TEST]]</f>
        <v>5</v>
      </c>
      <c r="AY1169" s="85">
        <f>Table1[[#This Row],[TEST_Diff]]+1</f>
        <v>6</v>
      </c>
      <c r="AZ1169" s="92">
        <f>DATEDIF(Table1[[#This Row],[Start Year]],Table1[[#This Row],[End Year]],"d") / 365</f>
        <v>4.6191780821917812</v>
      </c>
      <c r="BD1169" s="82">
        <v>1</v>
      </c>
      <c r="BF1169" s="82">
        <v>1</v>
      </c>
      <c r="BJ1169" s="82">
        <v>1</v>
      </c>
      <c r="BK1169" s="82">
        <v>1</v>
      </c>
      <c r="BO1169" s="82">
        <v>1</v>
      </c>
      <c r="BP1169" s="82">
        <v>1</v>
      </c>
    </row>
    <row r="1170" spans="1:75" x14ac:dyDescent="0.5">
      <c r="A1170" s="82">
        <v>108</v>
      </c>
      <c r="B1170" s="82" t="s">
        <v>501</v>
      </c>
      <c r="D1170" s="90">
        <v>43514</v>
      </c>
      <c r="E1170" s="90" t="s">
        <v>502</v>
      </c>
      <c r="F1170" s="90"/>
      <c r="G1170" s="82" t="s">
        <v>502</v>
      </c>
      <c r="H1170" s="82" t="s">
        <v>503</v>
      </c>
      <c r="I1170" s="80" t="s">
        <v>67</v>
      </c>
      <c r="J1170" s="80">
        <v>100</v>
      </c>
      <c r="K1170" s="80">
        <v>9</v>
      </c>
      <c r="L1170" s="80" t="s">
        <v>426</v>
      </c>
      <c r="M1170" s="80">
        <v>5.91</v>
      </c>
      <c r="N1170" s="80">
        <v>23.684994</v>
      </c>
      <c r="O1170" s="80">
        <v>90.356330999999997</v>
      </c>
      <c r="P1170" s="80" t="s">
        <v>114</v>
      </c>
      <c r="Q1170" s="80">
        <v>0</v>
      </c>
      <c r="R1170" s="80">
        <v>25.384855999999999</v>
      </c>
      <c r="S1170" s="80">
        <v>68.458809000000002</v>
      </c>
      <c r="T1170" s="80">
        <v>4432500</v>
      </c>
      <c r="U1170" s="91">
        <f>Table1[[#This Row],[Distribution Amount (Dollars)]]/Table1[[#This Row],[NEWdatediff]]</f>
        <v>738750</v>
      </c>
      <c r="V1170" s="82" t="s">
        <v>494</v>
      </c>
      <c r="W1170" s="82" t="s">
        <v>71</v>
      </c>
      <c r="X1170" s="82" t="s">
        <v>234</v>
      </c>
      <c r="Y1170" s="82" t="s">
        <v>182</v>
      </c>
      <c r="Z1170" s="82">
        <v>1</v>
      </c>
      <c r="AB1170" s="82" t="s">
        <v>504</v>
      </c>
      <c r="AD1170" s="82" t="s">
        <v>500</v>
      </c>
      <c r="AE1170" s="82" t="s">
        <v>505</v>
      </c>
      <c r="AM1170" s="82" t="s">
        <v>506</v>
      </c>
      <c r="AN1170" s="82" t="s">
        <v>76</v>
      </c>
      <c r="AO1170" s="82" t="s">
        <v>507</v>
      </c>
      <c r="AP1170" s="82">
        <v>75000000</v>
      </c>
      <c r="AQ1170" s="82" t="s">
        <v>78</v>
      </c>
      <c r="AR1170" s="82" t="s">
        <v>4274</v>
      </c>
      <c r="AS1170" s="84">
        <v>42235</v>
      </c>
      <c r="AT1170" s="85">
        <v>2015</v>
      </c>
      <c r="AU1170" s="82" t="s">
        <v>4278</v>
      </c>
      <c r="AV1170" s="84">
        <v>43921</v>
      </c>
      <c r="AW1170" s="85">
        <v>2020</v>
      </c>
      <c r="AX1170" s="85">
        <f>Table1[[#This Row],[End TEST]]-Table1[[#This Row],[Start TEST]]</f>
        <v>5</v>
      </c>
      <c r="AY1170" s="85">
        <f>Table1[[#This Row],[TEST_Diff]]+1</f>
        <v>6</v>
      </c>
      <c r="AZ1170" s="92">
        <f>DATEDIF(Table1[[#This Row],[Start Year]],Table1[[#This Row],[End Year]],"d") / 365</f>
        <v>4.6191780821917812</v>
      </c>
      <c r="BD1170" s="82">
        <v>1</v>
      </c>
      <c r="BF1170" s="82">
        <v>1</v>
      </c>
      <c r="BJ1170" s="82">
        <v>1</v>
      </c>
      <c r="BK1170" s="82">
        <v>1</v>
      </c>
      <c r="BO1170" s="82">
        <v>1</v>
      </c>
      <c r="BP1170" s="82">
        <v>1</v>
      </c>
    </row>
    <row r="1171" spans="1:75" x14ac:dyDescent="0.5">
      <c r="A1171" s="82">
        <v>109</v>
      </c>
      <c r="B1171" s="82" t="s">
        <v>2130</v>
      </c>
      <c r="D1171" s="90">
        <v>43579</v>
      </c>
      <c r="E1171" s="90" t="s">
        <v>2131</v>
      </c>
      <c r="F1171" s="90"/>
      <c r="G1171" s="82" t="s">
        <v>2131</v>
      </c>
      <c r="H1171" s="82" t="s">
        <v>2132</v>
      </c>
      <c r="I1171" s="80" t="s">
        <v>67</v>
      </c>
      <c r="J1171" s="80">
        <v>80</v>
      </c>
      <c r="K1171" s="80">
        <v>1</v>
      </c>
      <c r="L1171" s="80" t="s">
        <v>139</v>
      </c>
      <c r="M1171" s="80">
        <v>100</v>
      </c>
      <c r="N1171" s="80">
        <v>9.1449999999999996</v>
      </c>
      <c r="O1171" s="80">
        <v>40.489674000000001</v>
      </c>
      <c r="P1171" s="80" t="s">
        <v>69</v>
      </c>
      <c r="Q1171" s="80">
        <v>0</v>
      </c>
      <c r="R1171" s="80">
        <v>2.6272389999999999</v>
      </c>
      <c r="S1171" s="80">
        <v>23.381664000000001</v>
      </c>
      <c r="T1171" s="80">
        <v>24000000</v>
      </c>
      <c r="U1171" s="91">
        <f>Table1[[#This Row],[Distribution Amount (Dollars)]]/Table1[[#This Row],[NEWdatediff]]</f>
        <v>4800000</v>
      </c>
      <c r="V1171" s="82" t="s">
        <v>459</v>
      </c>
      <c r="W1171" s="82" t="s">
        <v>71</v>
      </c>
      <c r="X1171" s="82" t="s">
        <v>72</v>
      </c>
      <c r="Y1171" s="82" t="s">
        <v>73</v>
      </c>
      <c r="Z1171" s="82">
        <v>1</v>
      </c>
      <c r="AA1171" s="82" t="s">
        <v>121</v>
      </c>
      <c r="AB1171" s="82" t="s">
        <v>2133</v>
      </c>
      <c r="AC1171" s="82" t="s">
        <v>1750</v>
      </c>
      <c r="AD1171" s="82" t="s">
        <v>139</v>
      </c>
      <c r="AE1171" s="82" t="s">
        <v>2134</v>
      </c>
      <c r="AH1171" s="82" t="s">
        <v>676</v>
      </c>
      <c r="AI1171" s="82" t="s">
        <v>2135</v>
      </c>
      <c r="AN1171" s="82" t="s">
        <v>76</v>
      </c>
      <c r="AO1171" s="82" t="s">
        <v>2136</v>
      </c>
      <c r="AP1171" s="82">
        <v>30000000</v>
      </c>
      <c r="AQ1171" s="82" t="s">
        <v>78</v>
      </c>
      <c r="AR1171" s="82" t="s">
        <v>4274</v>
      </c>
      <c r="AS1171" s="84">
        <v>42391</v>
      </c>
      <c r="AT1171" s="85">
        <v>2016</v>
      </c>
      <c r="AU1171" s="82" t="s">
        <v>4278</v>
      </c>
      <c r="AV1171" s="84">
        <v>44013</v>
      </c>
      <c r="AW1171" s="85">
        <v>2020</v>
      </c>
      <c r="AX1171" s="85">
        <f>Table1[[#This Row],[End TEST]]-Table1[[#This Row],[Start TEST]]</f>
        <v>4</v>
      </c>
      <c r="AY1171" s="85">
        <f>Table1[[#This Row],[TEST_Diff]]+1</f>
        <v>5</v>
      </c>
      <c r="AZ1171" s="92">
        <f>DATEDIF(Table1[[#This Row],[Start Year]],Table1[[#This Row],[End Year]],"d") / 365</f>
        <v>4.4438356164383563</v>
      </c>
      <c r="BA1171" s="82">
        <v>1000000</v>
      </c>
      <c r="BC1171" s="82" t="s">
        <v>2137</v>
      </c>
      <c r="BD1171" s="82">
        <v>1</v>
      </c>
      <c r="BF1171" s="82">
        <v>1</v>
      </c>
      <c r="BJ1171" s="82">
        <v>1</v>
      </c>
      <c r="BK1171" s="82">
        <v>1</v>
      </c>
      <c r="BP1171" s="82">
        <v>1</v>
      </c>
      <c r="BW1171" s="82" t="s">
        <v>2138</v>
      </c>
    </row>
    <row r="1172" spans="1:75" x14ac:dyDescent="0.5">
      <c r="A1172" s="82">
        <v>109</v>
      </c>
      <c r="B1172" s="82" t="s">
        <v>2130</v>
      </c>
      <c r="D1172" s="90">
        <v>43579</v>
      </c>
      <c r="E1172" s="90" t="s">
        <v>2131</v>
      </c>
      <c r="F1172" s="90"/>
      <c r="G1172" s="82" t="s">
        <v>2131</v>
      </c>
      <c r="H1172" s="82" t="s">
        <v>2132</v>
      </c>
      <c r="I1172" s="80" t="s">
        <v>88</v>
      </c>
      <c r="J1172" s="80">
        <v>20</v>
      </c>
      <c r="K1172" s="80">
        <v>1</v>
      </c>
      <c r="L1172" s="80" t="s">
        <v>139</v>
      </c>
      <c r="M1172" s="80">
        <v>100</v>
      </c>
      <c r="N1172" s="80">
        <v>9.1449999999999996</v>
      </c>
      <c r="O1172" s="80">
        <v>40.489674000000001</v>
      </c>
      <c r="P1172" s="80" t="s">
        <v>69</v>
      </c>
      <c r="Q1172" s="80">
        <v>0</v>
      </c>
      <c r="R1172" s="80">
        <v>2.6272389999999999</v>
      </c>
      <c r="S1172" s="80">
        <v>23.381664000000001</v>
      </c>
      <c r="T1172" s="80">
        <v>6000000</v>
      </c>
      <c r="U1172" s="91">
        <f>Table1[[#This Row],[Distribution Amount (Dollars)]]/Table1[[#This Row],[NEWdatediff]]</f>
        <v>1200000</v>
      </c>
      <c r="V1172" s="82" t="s">
        <v>459</v>
      </c>
      <c r="W1172" s="82" t="s">
        <v>71</v>
      </c>
      <c r="X1172" s="82" t="s">
        <v>72</v>
      </c>
      <c r="Y1172" s="82" t="s">
        <v>73</v>
      </c>
      <c r="Z1172" s="82">
        <v>1</v>
      </c>
      <c r="AA1172" s="82" t="s">
        <v>121</v>
      </c>
      <c r="AB1172" s="82" t="s">
        <v>2133</v>
      </c>
      <c r="AC1172" s="82" t="s">
        <v>1750</v>
      </c>
      <c r="AD1172" s="82" t="s">
        <v>139</v>
      </c>
      <c r="AE1172" s="82" t="s">
        <v>2134</v>
      </c>
      <c r="AH1172" s="82" t="s">
        <v>676</v>
      </c>
      <c r="AI1172" s="82" t="s">
        <v>2135</v>
      </c>
      <c r="AN1172" s="82" t="s">
        <v>76</v>
      </c>
      <c r="AO1172" s="82" t="s">
        <v>2136</v>
      </c>
      <c r="AP1172" s="82">
        <v>30000000</v>
      </c>
      <c r="AQ1172" s="82" t="s">
        <v>78</v>
      </c>
      <c r="AR1172" s="82" t="s">
        <v>4274</v>
      </c>
      <c r="AS1172" s="84">
        <v>42391</v>
      </c>
      <c r="AT1172" s="85">
        <v>2016</v>
      </c>
      <c r="AU1172" s="82" t="s">
        <v>4278</v>
      </c>
      <c r="AV1172" s="84">
        <v>44013</v>
      </c>
      <c r="AW1172" s="85">
        <v>2020</v>
      </c>
      <c r="AX1172" s="85">
        <f>Table1[[#This Row],[End TEST]]-Table1[[#This Row],[Start TEST]]</f>
        <v>4</v>
      </c>
      <c r="AY1172" s="85">
        <f>Table1[[#This Row],[TEST_Diff]]+1</f>
        <v>5</v>
      </c>
      <c r="AZ1172" s="92">
        <f>DATEDIF(Table1[[#This Row],[Start Year]],Table1[[#This Row],[End Year]],"d") / 365</f>
        <v>4.4438356164383563</v>
      </c>
      <c r="BA1172" s="82">
        <v>1000000</v>
      </c>
      <c r="BC1172" s="82" t="s">
        <v>2137</v>
      </c>
      <c r="BD1172" s="82">
        <v>1</v>
      </c>
      <c r="BF1172" s="82">
        <v>1</v>
      </c>
      <c r="BJ1172" s="82">
        <v>1</v>
      </c>
      <c r="BK1172" s="82">
        <v>1</v>
      </c>
      <c r="BP1172" s="82">
        <v>1</v>
      </c>
      <c r="BW1172" s="82" t="s">
        <v>2138</v>
      </c>
    </row>
    <row r="1173" spans="1:75" x14ac:dyDescent="0.5">
      <c r="A1173" s="82">
        <v>110</v>
      </c>
      <c r="B1173" s="82" t="s">
        <v>2035</v>
      </c>
      <c r="D1173" s="90">
        <v>43371</v>
      </c>
      <c r="E1173" s="90" t="s">
        <v>2036</v>
      </c>
      <c r="F1173" s="90"/>
      <c r="G1173" s="82" t="s">
        <v>2036</v>
      </c>
      <c r="H1173" s="82" t="s">
        <v>2037</v>
      </c>
      <c r="I1173" s="80" t="s">
        <v>98</v>
      </c>
      <c r="J1173" s="80">
        <v>18</v>
      </c>
      <c r="K1173" s="80">
        <v>1</v>
      </c>
      <c r="L1173" s="80" t="s">
        <v>600</v>
      </c>
      <c r="M1173" s="80">
        <v>100</v>
      </c>
      <c r="N1173" s="80">
        <v>21.916222000000001</v>
      </c>
      <c r="O1173" s="80">
        <v>95.955971000000005</v>
      </c>
      <c r="P1173" s="80" t="s">
        <v>113</v>
      </c>
      <c r="Q1173" s="80">
        <v>0</v>
      </c>
      <c r="R1173" s="80">
        <v>10.278548000000001</v>
      </c>
      <c r="S1173" s="80">
        <v>102.006446</v>
      </c>
      <c r="T1173" s="80">
        <v>3342420</v>
      </c>
      <c r="U1173" s="91">
        <f>Table1[[#This Row],[Distribution Amount (Dollars)]]/Table1[[#This Row],[NEWdatediff]]</f>
        <v>557070</v>
      </c>
      <c r="V1173" s="82" t="s">
        <v>601</v>
      </c>
      <c r="W1173" s="82" t="s">
        <v>71</v>
      </c>
      <c r="X1173" s="82" t="s">
        <v>72</v>
      </c>
      <c r="Y1173" s="82" t="s">
        <v>73</v>
      </c>
      <c r="Z1173" s="82">
        <v>1</v>
      </c>
      <c r="AB1173" s="82" t="s">
        <v>2038</v>
      </c>
      <c r="AD1173" s="82" t="s">
        <v>600</v>
      </c>
      <c r="AE1173" s="82" t="s">
        <v>2039</v>
      </c>
      <c r="AN1173" s="82" t="s">
        <v>76</v>
      </c>
      <c r="AO1173" s="82" t="s">
        <v>2040</v>
      </c>
      <c r="AP1173" s="82">
        <v>18569000</v>
      </c>
      <c r="AQ1173" s="82" t="s">
        <v>78</v>
      </c>
      <c r="AR1173" s="82" t="s">
        <v>4274</v>
      </c>
      <c r="AS1173" s="84">
        <v>42324</v>
      </c>
      <c r="AT1173" s="85">
        <v>2015</v>
      </c>
      <c r="AU1173" s="82" t="s">
        <v>4278</v>
      </c>
      <c r="AV1173" s="84">
        <v>44012</v>
      </c>
      <c r="AW1173" s="85">
        <v>2020</v>
      </c>
      <c r="AX1173" s="85">
        <f>Table1[[#This Row],[End TEST]]-Table1[[#This Row],[Start TEST]]</f>
        <v>5</v>
      </c>
      <c r="AY1173" s="85">
        <f>Table1[[#This Row],[TEST_Diff]]+1</f>
        <v>6</v>
      </c>
      <c r="AZ1173" s="92">
        <f>DATEDIF(Table1[[#This Row],[Start Year]],Table1[[#This Row],[End Year]],"d") / 365</f>
        <v>4.624657534246575</v>
      </c>
    </row>
    <row r="1174" spans="1:75" x14ac:dyDescent="0.5">
      <c r="A1174" s="82">
        <v>110</v>
      </c>
      <c r="B1174" s="82" t="s">
        <v>2035</v>
      </c>
      <c r="D1174" s="90">
        <v>43371</v>
      </c>
      <c r="E1174" s="90" t="s">
        <v>2036</v>
      </c>
      <c r="F1174" s="90"/>
      <c r="G1174" s="82" t="s">
        <v>2036</v>
      </c>
      <c r="H1174" s="82" t="s">
        <v>2037</v>
      </c>
      <c r="I1174" s="80" t="s">
        <v>282</v>
      </c>
      <c r="J1174" s="80">
        <v>7</v>
      </c>
      <c r="K1174" s="80">
        <v>1</v>
      </c>
      <c r="L1174" s="80" t="s">
        <v>600</v>
      </c>
      <c r="M1174" s="80">
        <v>100</v>
      </c>
      <c r="N1174" s="80">
        <v>21.916222000000001</v>
      </c>
      <c r="O1174" s="80">
        <v>95.955971000000005</v>
      </c>
      <c r="P1174" s="80" t="s">
        <v>113</v>
      </c>
      <c r="Q1174" s="80">
        <v>0</v>
      </c>
      <c r="R1174" s="80">
        <v>10.278548000000001</v>
      </c>
      <c r="S1174" s="80">
        <v>102.006446</v>
      </c>
      <c r="T1174" s="80">
        <v>1299830</v>
      </c>
      <c r="U1174" s="91">
        <f>Table1[[#This Row],[Distribution Amount (Dollars)]]/Table1[[#This Row],[NEWdatediff]]</f>
        <v>216638.33333333334</v>
      </c>
      <c r="V1174" s="82" t="s">
        <v>601</v>
      </c>
      <c r="W1174" s="82" t="s">
        <v>71</v>
      </c>
      <c r="X1174" s="82" t="s">
        <v>72</v>
      </c>
      <c r="Y1174" s="82" t="s">
        <v>73</v>
      </c>
      <c r="Z1174" s="82">
        <v>1</v>
      </c>
      <c r="AB1174" s="82" t="s">
        <v>2038</v>
      </c>
      <c r="AD1174" s="82" t="s">
        <v>600</v>
      </c>
      <c r="AE1174" s="82" t="s">
        <v>2039</v>
      </c>
      <c r="AN1174" s="82" t="s">
        <v>76</v>
      </c>
      <c r="AO1174" s="82" t="s">
        <v>2040</v>
      </c>
      <c r="AP1174" s="82">
        <v>18569000</v>
      </c>
      <c r="AQ1174" s="82" t="s">
        <v>78</v>
      </c>
      <c r="AR1174" s="82" t="s">
        <v>4274</v>
      </c>
      <c r="AS1174" s="84">
        <v>42324</v>
      </c>
      <c r="AT1174" s="85">
        <v>2015</v>
      </c>
      <c r="AU1174" s="82" t="s">
        <v>4278</v>
      </c>
      <c r="AV1174" s="84">
        <v>44012</v>
      </c>
      <c r="AW1174" s="85">
        <v>2020</v>
      </c>
      <c r="AX1174" s="85">
        <f>Table1[[#This Row],[End TEST]]-Table1[[#This Row],[Start TEST]]</f>
        <v>5</v>
      </c>
      <c r="AY1174" s="85">
        <f>Table1[[#This Row],[TEST_Diff]]+1</f>
        <v>6</v>
      </c>
      <c r="AZ1174" s="92">
        <f>DATEDIF(Table1[[#This Row],[Start Year]],Table1[[#This Row],[End Year]],"d") / 365</f>
        <v>4.624657534246575</v>
      </c>
    </row>
    <row r="1175" spans="1:75" x14ac:dyDescent="0.5">
      <c r="A1175" s="82">
        <v>110</v>
      </c>
      <c r="B1175" s="82" t="s">
        <v>2035</v>
      </c>
      <c r="D1175" s="90">
        <v>43371</v>
      </c>
      <c r="E1175" s="90" t="s">
        <v>2036</v>
      </c>
      <c r="F1175" s="90"/>
      <c r="G1175" s="82" t="s">
        <v>2036</v>
      </c>
      <c r="H1175" s="82" t="s">
        <v>2037</v>
      </c>
      <c r="I1175" s="80" t="s">
        <v>128</v>
      </c>
      <c r="J1175" s="80">
        <v>15</v>
      </c>
      <c r="K1175" s="80">
        <v>1</v>
      </c>
      <c r="L1175" s="80" t="s">
        <v>600</v>
      </c>
      <c r="M1175" s="80">
        <v>100</v>
      </c>
      <c r="N1175" s="80">
        <v>21.916222000000001</v>
      </c>
      <c r="O1175" s="80">
        <v>95.955971000000005</v>
      </c>
      <c r="P1175" s="80" t="s">
        <v>113</v>
      </c>
      <c r="Q1175" s="80">
        <v>0</v>
      </c>
      <c r="R1175" s="80">
        <v>10.278548000000001</v>
      </c>
      <c r="S1175" s="80">
        <v>102.006446</v>
      </c>
      <c r="T1175" s="80">
        <v>2785350</v>
      </c>
      <c r="U1175" s="91">
        <f>Table1[[#This Row],[Distribution Amount (Dollars)]]/Table1[[#This Row],[NEWdatediff]]</f>
        <v>464225</v>
      </c>
      <c r="V1175" s="82" t="s">
        <v>601</v>
      </c>
      <c r="W1175" s="82" t="s">
        <v>71</v>
      </c>
      <c r="X1175" s="82" t="s">
        <v>72</v>
      </c>
      <c r="Y1175" s="82" t="s">
        <v>73</v>
      </c>
      <c r="Z1175" s="82">
        <v>1</v>
      </c>
      <c r="AB1175" s="82" t="s">
        <v>2038</v>
      </c>
      <c r="AD1175" s="82" t="s">
        <v>600</v>
      </c>
      <c r="AE1175" s="82" t="s">
        <v>2039</v>
      </c>
      <c r="AN1175" s="82" t="s">
        <v>76</v>
      </c>
      <c r="AO1175" s="82" t="s">
        <v>2040</v>
      </c>
      <c r="AP1175" s="82">
        <v>18569000</v>
      </c>
      <c r="AQ1175" s="82" t="s">
        <v>78</v>
      </c>
      <c r="AR1175" s="82" t="s">
        <v>4274</v>
      </c>
      <c r="AS1175" s="84">
        <v>42324</v>
      </c>
      <c r="AT1175" s="85">
        <v>2015</v>
      </c>
      <c r="AU1175" s="82" t="s">
        <v>4278</v>
      </c>
      <c r="AV1175" s="84">
        <v>44012</v>
      </c>
      <c r="AW1175" s="85">
        <v>2020</v>
      </c>
      <c r="AX1175" s="85">
        <f>Table1[[#This Row],[End TEST]]-Table1[[#This Row],[Start TEST]]</f>
        <v>5</v>
      </c>
      <c r="AY1175" s="85">
        <f>Table1[[#This Row],[TEST_Diff]]+1</f>
        <v>6</v>
      </c>
      <c r="AZ1175" s="92">
        <f>DATEDIF(Table1[[#This Row],[Start Year]],Table1[[#This Row],[End Year]],"d") / 365</f>
        <v>4.624657534246575</v>
      </c>
    </row>
    <row r="1176" spans="1:75" x14ac:dyDescent="0.5">
      <c r="A1176" s="82">
        <v>110</v>
      </c>
      <c r="B1176" s="82" t="s">
        <v>2035</v>
      </c>
      <c r="D1176" s="90">
        <v>43371</v>
      </c>
      <c r="E1176" s="90" t="s">
        <v>2036</v>
      </c>
      <c r="F1176" s="90"/>
      <c r="G1176" s="82" t="s">
        <v>2036</v>
      </c>
      <c r="H1176" s="82" t="s">
        <v>2037</v>
      </c>
      <c r="I1176" s="80" t="s">
        <v>281</v>
      </c>
      <c r="J1176" s="80">
        <v>35</v>
      </c>
      <c r="K1176" s="80">
        <v>1</v>
      </c>
      <c r="L1176" s="80" t="s">
        <v>600</v>
      </c>
      <c r="M1176" s="80">
        <v>100</v>
      </c>
      <c r="N1176" s="80">
        <v>21.916222000000001</v>
      </c>
      <c r="O1176" s="80">
        <v>95.955971000000005</v>
      </c>
      <c r="P1176" s="80" t="s">
        <v>113</v>
      </c>
      <c r="Q1176" s="80">
        <v>0</v>
      </c>
      <c r="R1176" s="80">
        <v>10.278548000000001</v>
      </c>
      <c r="S1176" s="80">
        <v>102.006446</v>
      </c>
      <c r="T1176" s="80">
        <v>6499150</v>
      </c>
      <c r="U1176" s="91">
        <f>Table1[[#This Row],[Distribution Amount (Dollars)]]/Table1[[#This Row],[NEWdatediff]]</f>
        <v>1083191.6666666667</v>
      </c>
      <c r="V1176" s="82" t="s">
        <v>601</v>
      </c>
      <c r="W1176" s="82" t="s">
        <v>71</v>
      </c>
      <c r="X1176" s="82" t="s">
        <v>72</v>
      </c>
      <c r="Y1176" s="82" t="s">
        <v>73</v>
      </c>
      <c r="Z1176" s="82">
        <v>1</v>
      </c>
      <c r="AB1176" s="82" t="s">
        <v>2038</v>
      </c>
      <c r="AD1176" s="82" t="s">
        <v>600</v>
      </c>
      <c r="AE1176" s="82" t="s">
        <v>2039</v>
      </c>
      <c r="AN1176" s="82" t="s">
        <v>76</v>
      </c>
      <c r="AO1176" s="82" t="s">
        <v>2040</v>
      </c>
      <c r="AP1176" s="82">
        <v>18569000</v>
      </c>
      <c r="AQ1176" s="82" t="s">
        <v>78</v>
      </c>
      <c r="AR1176" s="82" t="s">
        <v>4274</v>
      </c>
      <c r="AS1176" s="84">
        <v>42324</v>
      </c>
      <c r="AT1176" s="85">
        <v>2015</v>
      </c>
      <c r="AU1176" s="82" t="s">
        <v>4278</v>
      </c>
      <c r="AV1176" s="84">
        <v>44012</v>
      </c>
      <c r="AW1176" s="85">
        <v>2020</v>
      </c>
      <c r="AX1176" s="85">
        <f>Table1[[#This Row],[End TEST]]-Table1[[#This Row],[Start TEST]]</f>
        <v>5</v>
      </c>
      <c r="AY1176" s="85">
        <f>Table1[[#This Row],[TEST_Diff]]+1</f>
        <v>6</v>
      </c>
      <c r="AZ1176" s="92">
        <f>DATEDIF(Table1[[#This Row],[Start Year]],Table1[[#This Row],[End Year]],"d") / 365</f>
        <v>4.624657534246575</v>
      </c>
    </row>
    <row r="1177" spans="1:75" x14ac:dyDescent="0.5">
      <c r="A1177" s="82">
        <v>110</v>
      </c>
      <c r="B1177" s="82" t="s">
        <v>2035</v>
      </c>
      <c r="D1177" s="90">
        <v>43371</v>
      </c>
      <c r="E1177" s="90" t="s">
        <v>2036</v>
      </c>
      <c r="F1177" s="90"/>
      <c r="G1177" s="82" t="s">
        <v>2036</v>
      </c>
      <c r="H1177" s="82" t="s">
        <v>2037</v>
      </c>
      <c r="I1177" s="80" t="s">
        <v>280</v>
      </c>
      <c r="J1177" s="80">
        <v>20</v>
      </c>
      <c r="K1177" s="80">
        <v>1</v>
      </c>
      <c r="L1177" s="80" t="s">
        <v>600</v>
      </c>
      <c r="M1177" s="80">
        <v>100</v>
      </c>
      <c r="N1177" s="80">
        <v>21.916222000000001</v>
      </c>
      <c r="O1177" s="80">
        <v>95.955971000000005</v>
      </c>
      <c r="P1177" s="80" t="s">
        <v>113</v>
      </c>
      <c r="Q1177" s="80">
        <v>0</v>
      </c>
      <c r="R1177" s="80">
        <v>10.278548000000001</v>
      </c>
      <c r="S1177" s="80">
        <v>102.006446</v>
      </c>
      <c r="T1177" s="80">
        <v>3713800</v>
      </c>
      <c r="U1177" s="91">
        <f>Table1[[#This Row],[Distribution Amount (Dollars)]]/Table1[[#This Row],[NEWdatediff]]</f>
        <v>618966.66666666663</v>
      </c>
      <c r="V1177" s="82" t="s">
        <v>601</v>
      </c>
      <c r="W1177" s="82" t="s">
        <v>71</v>
      </c>
      <c r="X1177" s="82" t="s">
        <v>72</v>
      </c>
      <c r="Y1177" s="82" t="s">
        <v>73</v>
      </c>
      <c r="Z1177" s="82">
        <v>1</v>
      </c>
      <c r="AB1177" s="82" t="s">
        <v>2038</v>
      </c>
      <c r="AD1177" s="82" t="s">
        <v>600</v>
      </c>
      <c r="AE1177" s="82" t="s">
        <v>2039</v>
      </c>
      <c r="AN1177" s="82" t="s">
        <v>76</v>
      </c>
      <c r="AO1177" s="82" t="s">
        <v>2040</v>
      </c>
      <c r="AP1177" s="82">
        <v>18569000</v>
      </c>
      <c r="AQ1177" s="82" t="s">
        <v>78</v>
      </c>
      <c r="AR1177" s="82" t="s">
        <v>4274</v>
      </c>
      <c r="AS1177" s="84">
        <v>42324</v>
      </c>
      <c r="AT1177" s="85">
        <v>2015</v>
      </c>
      <c r="AU1177" s="82" t="s">
        <v>4278</v>
      </c>
      <c r="AV1177" s="84">
        <v>44012</v>
      </c>
      <c r="AW1177" s="85">
        <v>2020</v>
      </c>
      <c r="AX1177" s="85">
        <f>Table1[[#This Row],[End TEST]]-Table1[[#This Row],[Start TEST]]</f>
        <v>5</v>
      </c>
      <c r="AY1177" s="85">
        <f>Table1[[#This Row],[TEST_Diff]]+1</f>
        <v>6</v>
      </c>
      <c r="AZ1177" s="92">
        <f>DATEDIF(Table1[[#This Row],[Start Year]],Table1[[#This Row],[End Year]],"d") / 365</f>
        <v>4.624657534246575</v>
      </c>
    </row>
    <row r="1178" spans="1:75" x14ac:dyDescent="0.5">
      <c r="A1178" s="82">
        <v>110</v>
      </c>
      <c r="B1178" s="82" t="s">
        <v>2035</v>
      </c>
      <c r="D1178" s="90">
        <v>43371</v>
      </c>
      <c r="E1178" s="90" t="s">
        <v>2036</v>
      </c>
      <c r="F1178" s="90"/>
      <c r="G1178" s="82" t="s">
        <v>2036</v>
      </c>
      <c r="H1178" s="82" t="s">
        <v>2037</v>
      </c>
      <c r="I1178" s="80" t="s">
        <v>97</v>
      </c>
      <c r="J1178" s="80">
        <v>5</v>
      </c>
      <c r="K1178" s="80">
        <v>1</v>
      </c>
      <c r="L1178" s="80" t="s">
        <v>600</v>
      </c>
      <c r="M1178" s="80">
        <v>100</v>
      </c>
      <c r="N1178" s="80">
        <v>21.916222000000001</v>
      </c>
      <c r="O1178" s="80">
        <v>95.955971000000005</v>
      </c>
      <c r="P1178" s="80" t="s">
        <v>113</v>
      </c>
      <c r="Q1178" s="80">
        <v>0</v>
      </c>
      <c r="R1178" s="80">
        <v>10.278548000000001</v>
      </c>
      <c r="S1178" s="80">
        <v>102.006446</v>
      </c>
      <c r="T1178" s="80">
        <v>928450</v>
      </c>
      <c r="U1178" s="91">
        <f>Table1[[#This Row],[Distribution Amount (Dollars)]]/Table1[[#This Row],[NEWdatediff]]</f>
        <v>154741.66666666666</v>
      </c>
      <c r="V1178" s="82" t="s">
        <v>601</v>
      </c>
      <c r="W1178" s="82" t="s">
        <v>71</v>
      </c>
      <c r="X1178" s="82" t="s">
        <v>72</v>
      </c>
      <c r="Y1178" s="82" t="s">
        <v>73</v>
      </c>
      <c r="Z1178" s="82">
        <v>1</v>
      </c>
      <c r="AB1178" s="82" t="s">
        <v>2038</v>
      </c>
      <c r="AD1178" s="82" t="s">
        <v>600</v>
      </c>
      <c r="AE1178" s="82" t="s">
        <v>2039</v>
      </c>
      <c r="AN1178" s="82" t="s">
        <v>76</v>
      </c>
      <c r="AO1178" s="82" t="s">
        <v>2040</v>
      </c>
      <c r="AP1178" s="82">
        <v>18569000</v>
      </c>
      <c r="AQ1178" s="82" t="s">
        <v>78</v>
      </c>
      <c r="AR1178" s="82" t="s">
        <v>4274</v>
      </c>
      <c r="AS1178" s="84">
        <v>42324</v>
      </c>
      <c r="AT1178" s="85">
        <v>2015</v>
      </c>
      <c r="AU1178" s="82" t="s">
        <v>4278</v>
      </c>
      <c r="AV1178" s="84">
        <v>44012</v>
      </c>
      <c r="AW1178" s="85">
        <v>2020</v>
      </c>
      <c r="AX1178" s="85">
        <f>Table1[[#This Row],[End TEST]]-Table1[[#This Row],[Start TEST]]</f>
        <v>5</v>
      </c>
      <c r="AY1178" s="85">
        <f>Table1[[#This Row],[TEST_Diff]]+1</f>
        <v>6</v>
      </c>
      <c r="AZ1178" s="92">
        <f>DATEDIF(Table1[[#This Row],[Start Year]],Table1[[#This Row],[End Year]],"d") / 365</f>
        <v>4.624657534246575</v>
      </c>
    </row>
    <row r="1179" spans="1:75" x14ac:dyDescent="0.5">
      <c r="A1179" s="82">
        <v>111</v>
      </c>
      <c r="B1179" s="82" t="s">
        <v>2284</v>
      </c>
      <c r="D1179" s="90">
        <v>43371</v>
      </c>
      <c r="E1179" s="90" t="s">
        <v>2285</v>
      </c>
      <c r="F1179" s="90"/>
      <c r="G1179" s="82" t="s">
        <v>2285</v>
      </c>
      <c r="H1179" s="82" t="s">
        <v>2286</v>
      </c>
      <c r="I1179" s="80" t="s">
        <v>759</v>
      </c>
      <c r="J1179" s="80">
        <v>50</v>
      </c>
      <c r="K1179" s="80">
        <v>0</v>
      </c>
      <c r="P1179" s="80" t="s">
        <v>308</v>
      </c>
      <c r="Q1179" s="80">
        <v>12.5</v>
      </c>
      <c r="R1179" s="80">
        <v>13.923406</v>
      </c>
      <c r="S1179" s="80">
        <v>-86.952798999999999</v>
      </c>
      <c r="T1179" s="80">
        <v>303750</v>
      </c>
      <c r="U1179" s="91">
        <f>Table1[[#This Row],[Distribution Amount (Dollars)]]/Table1[[#This Row],[NEWdatediff]]</f>
        <v>151875</v>
      </c>
      <c r="V1179" s="82" t="s">
        <v>2287</v>
      </c>
      <c r="W1179" s="82" t="s">
        <v>91</v>
      </c>
      <c r="X1179" s="82" t="s">
        <v>72</v>
      </c>
      <c r="Y1179" s="82" t="s">
        <v>73</v>
      </c>
      <c r="Z1179" s="82">
        <v>1</v>
      </c>
      <c r="AB1179" s="82" t="s">
        <v>2288</v>
      </c>
      <c r="AD1179" s="82" t="s">
        <v>113</v>
      </c>
      <c r="AE1179" s="82" t="s">
        <v>305</v>
      </c>
      <c r="AN1179" s="82" t="s">
        <v>76</v>
      </c>
      <c r="AO1179" s="82" t="s">
        <v>2289</v>
      </c>
      <c r="AP1179" s="82">
        <v>4860000</v>
      </c>
      <c r="AQ1179" s="82" t="s">
        <v>109</v>
      </c>
      <c r="AR1179" s="82" t="s">
        <v>4274</v>
      </c>
      <c r="AS1179" s="84">
        <v>42045</v>
      </c>
      <c r="AT1179" s="81">
        <v>2015</v>
      </c>
      <c r="AU1179" s="82" t="s">
        <v>4277</v>
      </c>
      <c r="AV1179" s="84">
        <v>42553</v>
      </c>
      <c r="AW1179" s="81">
        <v>2016</v>
      </c>
      <c r="AX1179" s="85">
        <f>Table1[[#This Row],[End TEST]]-Table1[[#This Row],[Start TEST]]</f>
        <v>1</v>
      </c>
      <c r="AY1179" s="85">
        <f>Table1[[#This Row],[TEST_Diff]]+1</f>
        <v>2</v>
      </c>
      <c r="AZ1179" s="92">
        <f>DATEDIF(Table1[[#This Row],[Start Year]],Table1[[#This Row],[End Year]],"d") / 365</f>
        <v>1.3917808219178083</v>
      </c>
    </row>
    <row r="1180" spans="1:75" x14ac:dyDescent="0.5">
      <c r="A1180" s="82">
        <v>111</v>
      </c>
      <c r="B1180" s="82" t="s">
        <v>2284</v>
      </c>
      <c r="D1180" s="90">
        <v>43371</v>
      </c>
      <c r="E1180" s="90" t="s">
        <v>2285</v>
      </c>
      <c r="F1180" s="90"/>
      <c r="G1180" s="82" t="s">
        <v>2285</v>
      </c>
      <c r="H1180" s="82" t="s">
        <v>2286</v>
      </c>
      <c r="I1180" s="80" t="s">
        <v>81</v>
      </c>
      <c r="J1180" s="80">
        <v>50</v>
      </c>
      <c r="K1180" s="80">
        <v>0</v>
      </c>
      <c r="P1180" s="80" t="s">
        <v>308</v>
      </c>
      <c r="Q1180" s="80">
        <v>12.5</v>
      </c>
      <c r="R1180" s="80">
        <v>13.923406</v>
      </c>
      <c r="S1180" s="80">
        <v>-86.952798999999999</v>
      </c>
      <c r="T1180" s="80">
        <v>303750</v>
      </c>
      <c r="U1180" s="91">
        <f>Table1[[#This Row],[Distribution Amount (Dollars)]]/Table1[[#This Row],[NEWdatediff]]</f>
        <v>151875</v>
      </c>
      <c r="V1180" s="82" t="s">
        <v>2287</v>
      </c>
      <c r="W1180" s="82" t="s">
        <v>91</v>
      </c>
      <c r="X1180" s="82" t="s">
        <v>72</v>
      </c>
      <c r="Y1180" s="82" t="s">
        <v>73</v>
      </c>
      <c r="Z1180" s="82">
        <v>1</v>
      </c>
      <c r="AB1180" s="82" t="s">
        <v>2288</v>
      </c>
      <c r="AD1180" s="82" t="s">
        <v>113</v>
      </c>
      <c r="AE1180" s="82" t="s">
        <v>305</v>
      </c>
      <c r="AN1180" s="82" t="s">
        <v>76</v>
      </c>
      <c r="AO1180" s="82" t="s">
        <v>2289</v>
      </c>
      <c r="AP1180" s="82">
        <v>4860000</v>
      </c>
      <c r="AQ1180" s="82" t="s">
        <v>109</v>
      </c>
      <c r="AR1180" s="82" t="s">
        <v>4274</v>
      </c>
      <c r="AS1180" s="84">
        <v>42045</v>
      </c>
      <c r="AT1180" s="81">
        <v>2015</v>
      </c>
      <c r="AU1180" s="82" t="s">
        <v>4277</v>
      </c>
      <c r="AV1180" s="84">
        <v>42553</v>
      </c>
      <c r="AW1180" s="81">
        <v>2016</v>
      </c>
      <c r="AX1180" s="85">
        <f>Table1[[#This Row],[End TEST]]-Table1[[#This Row],[Start TEST]]</f>
        <v>1</v>
      </c>
      <c r="AY1180" s="85">
        <f>Table1[[#This Row],[TEST_Diff]]+1</f>
        <v>2</v>
      </c>
      <c r="AZ1180" s="92">
        <f>DATEDIF(Table1[[#This Row],[Start Year]],Table1[[#This Row],[End Year]],"d") / 365</f>
        <v>1.3917808219178083</v>
      </c>
    </row>
    <row r="1181" spans="1:75" x14ac:dyDescent="0.5">
      <c r="A1181" s="82">
        <v>111</v>
      </c>
      <c r="B1181" s="82" t="s">
        <v>2284</v>
      </c>
      <c r="D1181" s="90">
        <v>43371</v>
      </c>
      <c r="E1181" s="90" t="s">
        <v>2285</v>
      </c>
      <c r="F1181" s="90"/>
      <c r="G1181" s="82" t="s">
        <v>2285</v>
      </c>
      <c r="H1181" s="82" t="s">
        <v>2286</v>
      </c>
      <c r="I1181" s="80" t="s">
        <v>759</v>
      </c>
      <c r="J1181" s="80">
        <v>50</v>
      </c>
      <c r="K1181" s="80">
        <v>0</v>
      </c>
      <c r="P1181" s="80" t="s">
        <v>111</v>
      </c>
      <c r="Q1181" s="80">
        <v>7.5</v>
      </c>
      <c r="R1181" s="80">
        <v>43.890490999999997</v>
      </c>
      <c r="S1181" s="80">
        <v>71.138231000000005</v>
      </c>
      <c r="T1181" s="80">
        <v>182250</v>
      </c>
      <c r="U1181" s="91">
        <f>Table1[[#This Row],[Distribution Amount (Dollars)]]/Table1[[#This Row],[NEWdatediff]]</f>
        <v>91125</v>
      </c>
      <c r="V1181" s="82" t="s">
        <v>2287</v>
      </c>
      <c r="W1181" s="82" t="s">
        <v>91</v>
      </c>
      <c r="X1181" s="82" t="s">
        <v>72</v>
      </c>
      <c r="Y1181" s="82" t="s">
        <v>73</v>
      </c>
      <c r="Z1181" s="82">
        <v>1</v>
      </c>
      <c r="AB1181" s="82" t="s">
        <v>2288</v>
      </c>
      <c r="AD1181" s="82" t="s">
        <v>113</v>
      </c>
      <c r="AE1181" s="82" t="s">
        <v>305</v>
      </c>
      <c r="AN1181" s="82" t="s">
        <v>76</v>
      </c>
      <c r="AO1181" s="82" t="s">
        <v>2289</v>
      </c>
      <c r="AP1181" s="82">
        <v>4860000</v>
      </c>
      <c r="AQ1181" s="82" t="s">
        <v>109</v>
      </c>
      <c r="AR1181" s="82" t="s">
        <v>4274</v>
      </c>
      <c r="AS1181" s="84">
        <v>42045</v>
      </c>
      <c r="AT1181" s="81">
        <v>2015</v>
      </c>
      <c r="AU1181" s="82" t="s">
        <v>4277</v>
      </c>
      <c r="AV1181" s="84">
        <v>42553</v>
      </c>
      <c r="AW1181" s="81">
        <v>2016</v>
      </c>
      <c r="AX1181" s="85">
        <f>Table1[[#This Row],[End TEST]]-Table1[[#This Row],[Start TEST]]</f>
        <v>1</v>
      </c>
      <c r="AY1181" s="85">
        <f>Table1[[#This Row],[TEST_Diff]]+1</f>
        <v>2</v>
      </c>
      <c r="AZ1181" s="92">
        <f>DATEDIF(Table1[[#This Row],[Start Year]],Table1[[#This Row],[End Year]],"d") / 365</f>
        <v>1.3917808219178083</v>
      </c>
    </row>
    <row r="1182" spans="1:75" x14ac:dyDescent="0.5">
      <c r="A1182" s="82">
        <v>111</v>
      </c>
      <c r="B1182" s="82" t="s">
        <v>2284</v>
      </c>
      <c r="D1182" s="90">
        <v>43371</v>
      </c>
      <c r="E1182" s="90" t="s">
        <v>2285</v>
      </c>
      <c r="F1182" s="90"/>
      <c r="G1182" s="82" t="s">
        <v>2285</v>
      </c>
      <c r="H1182" s="82" t="s">
        <v>2286</v>
      </c>
      <c r="I1182" s="80" t="s">
        <v>81</v>
      </c>
      <c r="J1182" s="80">
        <v>50</v>
      </c>
      <c r="K1182" s="80">
        <v>0</v>
      </c>
      <c r="P1182" s="80" t="s">
        <v>111</v>
      </c>
      <c r="Q1182" s="80">
        <v>7.5</v>
      </c>
      <c r="R1182" s="80">
        <v>43.890490999999997</v>
      </c>
      <c r="S1182" s="80">
        <v>71.138231000000005</v>
      </c>
      <c r="T1182" s="80">
        <v>182250</v>
      </c>
      <c r="U1182" s="91">
        <f>Table1[[#This Row],[Distribution Amount (Dollars)]]/Table1[[#This Row],[NEWdatediff]]</f>
        <v>91125</v>
      </c>
      <c r="V1182" s="82" t="s">
        <v>2287</v>
      </c>
      <c r="W1182" s="82" t="s">
        <v>91</v>
      </c>
      <c r="X1182" s="82" t="s">
        <v>72</v>
      </c>
      <c r="Y1182" s="82" t="s">
        <v>73</v>
      </c>
      <c r="Z1182" s="82">
        <v>1</v>
      </c>
      <c r="AB1182" s="82" t="s">
        <v>2288</v>
      </c>
      <c r="AD1182" s="82" t="s">
        <v>113</v>
      </c>
      <c r="AE1182" s="82" t="s">
        <v>305</v>
      </c>
      <c r="AN1182" s="82" t="s">
        <v>76</v>
      </c>
      <c r="AO1182" s="82" t="s">
        <v>2289</v>
      </c>
      <c r="AP1182" s="82">
        <v>4860000</v>
      </c>
      <c r="AQ1182" s="82" t="s">
        <v>109</v>
      </c>
      <c r="AR1182" s="82" t="s">
        <v>4274</v>
      </c>
      <c r="AS1182" s="84">
        <v>42045</v>
      </c>
      <c r="AT1182" s="81">
        <v>2015</v>
      </c>
      <c r="AU1182" s="82" t="s">
        <v>4277</v>
      </c>
      <c r="AV1182" s="84">
        <v>42553</v>
      </c>
      <c r="AW1182" s="81">
        <v>2016</v>
      </c>
      <c r="AX1182" s="85">
        <f>Table1[[#This Row],[End TEST]]-Table1[[#This Row],[Start TEST]]</f>
        <v>1</v>
      </c>
      <c r="AY1182" s="85">
        <f>Table1[[#This Row],[TEST_Diff]]+1</f>
        <v>2</v>
      </c>
      <c r="AZ1182" s="92">
        <f>DATEDIF(Table1[[#This Row],[Start Year]],Table1[[#This Row],[End Year]],"d") / 365</f>
        <v>1.3917808219178083</v>
      </c>
    </row>
    <row r="1183" spans="1:75" x14ac:dyDescent="0.5">
      <c r="A1183" s="82">
        <v>111</v>
      </c>
      <c r="B1183" s="82" t="s">
        <v>2284</v>
      </c>
      <c r="D1183" s="90">
        <v>43371</v>
      </c>
      <c r="E1183" s="90" t="s">
        <v>2285</v>
      </c>
      <c r="F1183" s="90"/>
      <c r="G1183" s="82" t="s">
        <v>2285</v>
      </c>
      <c r="H1183" s="82" t="s">
        <v>2286</v>
      </c>
      <c r="I1183" s="80" t="s">
        <v>759</v>
      </c>
      <c r="J1183" s="80">
        <v>50</v>
      </c>
      <c r="K1183" s="80">
        <v>0</v>
      </c>
      <c r="P1183" s="80" t="s">
        <v>69</v>
      </c>
      <c r="Q1183" s="80">
        <v>20</v>
      </c>
      <c r="R1183" s="80">
        <v>2.6272389999999999</v>
      </c>
      <c r="S1183" s="80">
        <v>23.381664000000001</v>
      </c>
      <c r="T1183" s="80">
        <v>486000</v>
      </c>
      <c r="U1183" s="91">
        <f>Table1[[#This Row],[Distribution Amount (Dollars)]]/Table1[[#This Row],[NEWdatediff]]</f>
        <v>243000</v>
      </c>
      <c r="V1183" s="82" t="s">
        <v>2287</v>
      </c>
      <c r="W1183" s="82" t="s">
        <v>91</v>
      </c>
      <c r="X1183" s="82" t="s">
        <v>72</v>
      </c>
      <c r="Y1183" s="82" t="s">
        <v>73</v>
      </c>
      <c r="Z1183" s="82">
        <v>1</v>
      </c>
      <c r="AB1183" s="82" t="s">
        <v>2288</v>
      </c>
      <c r="AD1183" s="82" t="s">
        <v>113</v>
      </c>
      <c r="AE1183" s="82" t="s">
        <v>305</v>
      </c>
      <c r="AN1183" s="82" t="s">
        <v>76</v>
      </c>
      <c r="AO1183" s="82" t="s">
        <v>2289</v>
      </c>
      <c r="AP1183" s="82">
        <v>4860000</v>
      </c>
      <c r="AQ1183" s="82" t="s">
        <v>109</v>
      </c>
      <c r="AR1183" s="82" t="s">
        <v>4274</v>
      </c>
      <c r="AS1183" s="84">
        <v>42045</v>
      </c>
      <c r="AT1183" s="81">
        <v>2015</v>
      </c>
      <c r="AU1183" s="82" t="s">
        <v>4277</v>
      </c>
      <c r="AV1183" s="84">
        <v>42553</v>
      </c>
      <c r="AW1183" s="81">
        <v>2016</v>
      </c>
      <c r="AX1183" s="85">
        <f>Table1[[#This Row],[End TEST]]-Table1[[#This Row],[Start TEST]]</f>
        <v>1</v>
      </c>
      <c r="AY1183" s="85">
        <f>Table1[[#This Row],[TEST_Diff]]+1</f>
        <v>2</v>
      </c>
      <c r="AZ1183" s="92">
        <f>DATEDIF(Table1[[#This Row],[Start Year]],Table1[[#This Row],[End Year]],"d") / 365</f>
        <v>1.3917808219178083</v>
      </c>
    </row>
    <row r="1184" spans="1:75" x14ac:dyDescent="0.5">
      <c r="A1184" s="82">
        <v>111</v>
      </c>
      <c r="B1184" s="82" t="s">
        <v>2284</v>
      </c>
      <c r="D1184" s="90">
        <v>43371</v>
      </c>
      <c r="E1184" s="90" t="s">
        <v>2285</v>
      </c>
      <c r="F1184" s="90"/>
      <c r="G1184" s="82" t="s">
        <v>2285</v>
      </c>
      <c r="H1184" s="82" t="s">
        <v>2286</v>
      </c>
      <c r="I1184" s="80" t="s">
        <v>81</v>
      </c>
      <c r="J1184" s="80">
        <v>50</v>
      </c>
      <c r="K1184" s="80">
        <v>0</v>
      </c>
      <c r="P1184" s="80" t="s">
        <v>69</v>
      </c>
      <c r="Q1184" s="80">
        <v>20</v>
      </c>
      <c r="R1184" s="80">
        <v>2.6272389999999999</v>
      </c>
      <c r="S1184" s="80">
        <v>23.381664000000001</v>
      </c>
      <c r="T1184" s="80">
        <v>486000</v>
      </c>
      <c r="U1184" s="91">
        <f>Table1[[#This Row],[Distribution Amount (Dollars)]]/Table1[[#This Row],[NEWdatediff]]</f>
        <v>243000</v>
      </c>
      <c r="V1184" s="82" t="s">
        <v>2287</v>
      </c>
      <c r="W1184" s="82" t="s">
        <v>91</v>
      </c>
      <c r="X1184" s="82" t="s">
        <v>72</v>
      </c>
      <c r="Y1184" s="82" t="s">
        <v>73</v>
      </c>
      <c r="Z1184" s="82">
        <v>1</v>
      </c>
      <c r="AB1184" s="82" t="s">
        <v>2288</v>
      </c>
      <c r="AD1184" s="82" t="s">
        <v>113</v>
      </c>
      <c r="AE1184" s="82" t="s">
        <v>305</v>
      </c>
      <c r="AN1184" s="82" t="s">
        <v>76</v>
      </c>
      <c r="AO1184" s="82" t="s">
        <v>2289</v>
      </c>
      <c r="AP1184" s="82">
        <v>4860000</v>
      </c>
      <c r="AQ1184" s="82" t="s">
        <v>109</v>
      </c>
      <c r="AR1184" s="82" t="s">
        <v>4274</v>
      </c>
      <c r="AS1184" s="84">
        <v>42045</v>
      </c>
      <c r="AT1184" s="81">
        <v>2015</v>
      </c>
      <c r="AU1184" s="82" t="s">
        <v>4277</v>
      </c>
      <c r="AV1184" s="84">
        <v>42553</v>
      </c>
      <c r="AW1184" s="81">
        <v>2016</v>
      </c>
      <c r="AX1184" s="85">
        <f>Table1[[#This Row],[End TEST]]-Table1[[#This Row],[Start TEST]]</f>
        <v>1</v>
      </c>
      <c r="AY1184" s="85">
        <f>Table1[[#This Row],[TEST_Diff]]+1</f>
        <v>2</v>
      </c>
      <c r="AZ1184" s="92">
        <f>DATEDIF(Table1[[#This Row],[Start Year]],Table1[[#This Row],[End Year]],"d") / 365</f>
        <v>1.3917808219178083</v>
      </c>
    </row>
    <row r="1185" spans="1:52" x14ac:dyDescent="0.5">
      <c r="A1185" s="82">
        <v>111</v>
      </c>
      <c r="B1185" s="82" t="s">
        <v>2284</v>
      </c>
      <c r="D1185" s="90">
        <v>43371</v>
      </c>
      <c r="E1185" s="90" t="s">
        <v>2285</v>
      </c>
      <c r="F1185" s="90"/>
      <c r="G1185" s="82" t="s">
        <v>2285</v>
      </c>
      <c r="H1185" s="82" t="s">
        <v>2286</v>
      </c>
      <c r="I1185" s="80" t="s">
        <v>759</v>
      </c>
      <c r="J1185" s="80">
        <v>50</v>
      </c>
      <c r="K1185" s="80">
        <v>0</v>
      </c>
      <c r="P1185" s="80" t="s">
        <v>84</v>
      </c>
      <c r="Q1185" s="80">
        <v>12.5</v>
      </c>
      <c r="R1185" s="80">
        <v>-15.623037</v>
      </c>
      <c r="S1185" s="80">
        <v>-59.0625</v>
      </c>
      <c r="T1185" s="80">
        <v>303750</v>
      </c>
      <c r="U1185" s="91">
        <f>Table1[[#This Row],[Distribution Amount (Dollars)]]/Table1[[#This Row],[NEWdatediff]]</f>
        <v>151875</v>
      </c>
      <c r="V1185" s="82" t="s">
        <v>2287</v>
      </c>
      <c r="W1185" s="82" t="s">
        <v>91</v>
      </c>
      <c r="X1185" s="82" t="s">
        <v>72</v>
      </c>
      <c r="Y1185" s="82" t="s">
        <v>73</v>
      </c>
      <c r="Z1185" s="82">
        <v>1</v>
      </c>
      <c r="AB1185" s="82" t="s">
        <v>2288</v>
      </c>
      <c r="AD1185" s="82" t="s">
        <v>113</v>
      </c>
      <c r="AE1185" s="82" t="s">
        <v>305</v>
      </c>
      <c r="AN1185" s="82" t="s">
        <v>76</v>
      </c>
      <c r="AO1185" s="82" t="s">
        <v>2289</v>
      </c>
      <c r="AP1185" s="82">
        <v>4860000</v>
      </c>
      <c r="AQ1185" s="82" t="s">
        <v>109</v>
      </c>
      <c r="AR1185" s="82" t="s">
        <v>4274</v>
      </c>
      <c r="AS1185" s="84">
        <v>42045</v>
      </c>
      <c r="AT1185" s="81">
        <v>2015</v>
      </c>
      <c r="AU1185" s="82" t="s">
        <v>4277</v>
      </c>
      <c r="AV1185" s="84">
        <v>42553</v>
      </c>
      <c r="AW1185" s="81">
        <v>2016</v>
      </c>
      <c r="AX1185" s="85">
        <f>Table1[[#This Row],[End TEST]]-Table1[[#This Row],[Start TEST]]</f>
        <v>1</v>
      </c>
      <c r="AY1185" s="85">
        <f>Table1[[#This Row],[TEST_Diff]]+1</f>
        <v>2</v>
      </c>
      <c r="AZ1185" s="92">
        <f>DATEDIF(Table1[[#This Row],[Start Year]],Table1[[#This Row],[End Year]],"d") / 365</f>
        <v>1.3917808219178083</v>
      </c>
    </row>
    <row r="1186" spans="1:52" x14ac:dyDescent="0.5">
      <c r="A1186" s="82">
        <v>111</v>
      </c>
      <c r="B1186" s="82" t="s">
        <v>2284</v>
      </c>
      <c r="D1186" s="90">
        <v>43371</v>
      </c>
      <c r="E1186" s="90" t="s">
        <v>2285</v>
      </c>
      <c r="F1186" s="90"/>
      <c r="G1186" s="82" t="s">
        <v>2285</v>
      </c>
      <c r="H1186" s="82" t="s">
        <v>2286</v>
      </c>
      <c r="I1186" s="80" t="s">
        <v>81</v>
      </c>
      <c r="J1186" s="80">
        <v>50</v>
      </c>
      <c r="K1186" s="80">
        <v>0</v>
      </c>
      <c r="P1186" s="80" t="s">
        <v>84</v>
      </c>
      <c r="Q1186" s="80">
        <v>12.5</v>
      </c>
      <c r="R1186" s="80">
        <v>-15.623037</v>
      </c>
      <c r="S1186" s="80">
        <v>-59.0625</v>
      </c>
      <c r="T1186" s="80">
        <v>303750</v>
      </c>
      <c r="U1186" s="91">
        <f>Table1[[#This Row],[Distribution Amount (Dollars)]]/Table1[[#This Row],[NEWdatediff]]</f>
        <v>151875</v>
      </c>
      <c r="V1186" s="82" t="s">
        <v>2287</v>
      </c>
      <c r="W1186" s="82" t="s">
        <v>91</v>
      </c>
      <c r="X1186" s="82" t="s">
        <v>72</v>
      </c>
      <c r="Y1186" s="82" t="s">
        <v>73</v>
      </c>
      <c r="Z1186" s="82">
        <v>1</v>
      </c>
      <c r="AB1186" s="82" t="s">
        <v>2288</v>
      </c>
      <c r="AD1186" s="82" t="s">
        <v>113</v>
      </c>
      <c r="AE1186" s="82" t="s">
        <v>305</v>
      </c>
      <c r="AN1186" s="82" t="s">
        <v>76</v>
      </c>
      <c r="AO1186" s="82" t="s">
        <v>2289</v>
      </c>
      <c r="AP1186" s="82">
        <v>4860000</v>
      </c>
      <c r="AQ1186" s="82" t="s">
        <v>109</v>
      </c>
      <c r="AR1186" s="82" t="s">
        <v>4274</v>
      </c>
      <c r="AS1186" s="84">
        <v>42045</v>
      </c>
      <c r="AT1186" s="81">
        <v>2015</v>
      </c>
      <c r="AU1186" s="82" t="s">
        <v>4277</v>
      </c>
      <c r="AV1186" s="84">
        <v>42553</v>
      </c>
      <c r="AW1186" s="81">
        <v>2016</v>
      </c>
      <c r="AX1186" s="85">
        <f>Table1[[#This Row],[End TEST]]-Table1[[#This Row],[Start TEST]]</f>
        <v>1</v>
      </c>
      <c r="AY1186" s="85">
        <f>Table1[[#This Row],[TEST_Diff]]+1</f>
        <v>2</v>
      </c>
      <c r="AZ1186" s="92">
        <f>DATEDIF(Table1[[#This Row],[Start Year]],Table1[[#This Row],[End Year]],"d") / 365</f>
        <v>1.3917808219178083</v>
      </c>
    </row>
    <row r="1187" spans="1:52" x14ac:dyDescent="0.5">
      <c r="A1187" s="82">
        <v>111</v>
      </c>
      <c r="B1187" s="82" t="s">
        <v>2284</v>
      </c>
      <c r="D1187" s="90">
        <v>43371</v>
      </c>
      <c r="E1187" s="90" t="s">
        <v>2285</v>
      </c>
      <c r="F1187" s="90"/>
      <c r="G1187" s="82" t="s">
        <v>2285</v>
      </c>
      <c r="H1187" s="82" t="s">
        <v>2286</v>
      </c>
      <c r="I1187" s="80" t="s">
        <v>759</v>
      </c>
      <c r="J1187" s="80">
        <v>50</v>
      </c>
      <c r="K1187" s="80">
        <v>0</v>
      </c>
      <c r="P1187" s="80" t="s">
        <v>307</v>
      </c>
      <c r="Q1187" s="80">
        <v>5</v>
      </c>
      <c r="R1187" s="80">
        <v>48.122632000000003</v>
      </c>
      <c r="S1187" s="80">
        <v>30.108753</v>
      </c>
      <c r="T1187" s="80">
        <v>121500</v>
      </c>
      <c r="U1187" s="91">
        <f>Table1[[#This Row],[Distribution Amount (Dollars)]]/Table1[[#This Row],[NEWdatediff]]</f>
        <v>60750</v>
      </c>
      <c r="V1187" s="82" t="s">
        <v>2287</v>
      </c>
      <c r="W1187" s="82" t="s">
        <v>91</v>
      </c>
      <c r="X1187" s="82" t="s">
        <v>72</v>
      </c>
      <c r="Y1187" s="82" t="s">
        <v>73</v>
      </c>
      <c r="Z1187" s="82">
        <v>1</v>
      </c>
      <c r="AB1187" s="82" t="s">
        <v>2288</v>
      </c>
      <c r="AD1187" s="82" t="s">
        <v>113</v>
      </c>
      <c r="AE1187" s="82" t="s">
        <v>305</v>
      </c>
      <c r="AN1187" s="82" t="s">
        <v>76</v>
      </c>
      <c r="AO1187" s="82" t="s">
        <v>2289</v>
      </c>
      <c r="AP1187" s="82">
        <v>4860000</v>
      </c>
      <c r="AQ1187" s="82" t="s">
        <v>109</v>
      </c>
      <c r="AR1187" s="82" t="s">
        <v>4274</v>
      </c>
      <c r="AS1187" s="84">
        <v>42045</v>
      </c>
      <c r="AT1187" s="81">
        <v>2015</v>
      </c>
      <c r="AU1187" s="82" t="s">
        <v>4277</v>
      </c>
      <c r="AV1187" s="84">
        <v>42553</v>
      </c>
      <c r="AW1187" s="81">
        <v>2016</v>
      </c>
      <c r="AX1187" s="85">
        <f>Table1[[#This Row],[End TEST]]-Table1[[#This Row],[Start TEST]]</f>
        <v>1</v>
      </c>
      <c r="AY1187" s="85">
        <f>Table1[[#This Row],[TEST_Diff]]+1</f>
        <v>2</v>
      </c>
      <c r="AZ1187" s="92">
        <f>DATEDIF(Table1[[#This Row],[Start Year]],Table1[[#This Row],[End Year]],"d") / 365</f>
        <v>1.3917808219178083</v>
      </c>
    </row>
    <row r="1188" spans="1:52" x14ac:dyDescent="0.5">
      <c r="A1188" s="82">
        <v>111</v>
      </c>
      <c r="B1188" s="82" t="s">
        <v>2284</v>
      </c>
      <c r="D1188" s="90">
        <v>43371</v>
      </c>
      <c r="E1188" s="90" t="s">
        <v>2285</v>
      </c>
      <c r="F1188" s="90"/>
      <c r="G1188" s="82" t="s">
        <v>2285</v>
      </c>
      <c r="H1188" s="82" t="s">
        <v>2286</v>
      </c>
      <c r="I1188" s="80" t="s">
        <v>81</v>
      </c>
      <c r="J1188" s="80">
        <v>50</v>
      </c>
      <c r="K1188" s="80">
        <v>0</v>
      </c>
      <c r="P1188" s="80" t="s">
        <v>307</v>
      </c>
      <c r="Q1188" s="80">
        <v>5</v>
      </c>
      <c r="R1188" s="80">
        <v>48.122632000000003</v>
      </c>
      <c r="S1188" s="80">
        <v>30.108753</v>
      </c>
      <c r="T1188" s="80">
        <v>121500</v>
      </c>
      <c r="U1188" s="91">
        <f>Table1[[#This Row],[Distribution Amount (Dollars)]]/Table1[[#This Row],[NEWdatediff]]</f>
        <v>60750</v>
      </c>
      <c r="V1188" s="82" t="s">
        <v>2287</v>
      </c>
      <c r="W1188" s="82" t="s">
        <v>91</v>
      </c>
      <c r="X1188" s="82" t="s">
        <v>72</v>
      </c>
      <c r="Y1188" s="82" t="s">
        <v>73</v>
      </c>
      <c r="Z1188" s="82">
        <v>1</v>
      </c>
      <c r="AB1188" s="82" t="s">
        <v>2288</v>
      </c>
      <c r="AD1188" s="82" t="s">
        <v>113</v>
      </c>
      <c r="AE1188" s="82" t="s">
        <v>305</v>
      </c>
      <c r="AN1188" s="82" t="s">
        <v>76</v>
      </c>
      <c r="AO1188" s="82" t="s">
        <v>2289</v>
      </c>
      <c r="AP1188" s="82">
        <v>4860000</v>
      </c>
      <c r="AQ1188" s="82" t="s">
        <v>109</v>
      </c>
      <c r="AR1188" s="82" t="s">
        <v>4274</v>
      </c>
      <c r="AS1188" s="84">
        <v>42045</v>
      </c>
      <c r="AT1188" s="81">
        <v>2015</v>
      </c>
      <c r="AU1188" s="82" t="s">
        <v>4277</v>
      </c>
      <c r="AV1188" s="84">
        <v>42553</v>
      </c>
      <c r="AW1188" s="81">
        <v>2016</v>
      </c>
      <c r="AX1188" s="85">
        <f>Table1[[#This Row],[End TEST]]-Table1[[#This Row],[Start TEST]]</f>
        <v>1</v>
      </c>
      <c r="AY1188" s="85">
        <f>Table1[[#This Row],[TEST_Diff]]+1</f>
        <v>2</v>
      </c>
      <c r="AZ1188" s="92">
        <f>DATEDIF(Table1[[#This Row],[Start Year]],Table1[[#This Row],[End Year]],"d") / 365</f>
        <v>1.3917808219178083</v>
      </c>
    </row>
    <row r="1189" spans="1:52" x14ac:dyDescent="0.5">
      <c r="A1189" s="82">
        <v>111</v>
      </c>
      <c r="B1189" s="82" t="s">
        <v>2284</v>
      </c>
      <c r="D1189" s="90">
        <v>43371</v>
      </c>
      <c r="E1189" s="90" t="s">
        <v>2285</v>
      </c>
      <c r="F1189" s="90"/>
      <c r="G1189" s="82" t="s">
        <v>2285</v>
      </c>
      <c r="H1189" s="82" t="s">
        <v>2286</v>
      </c>
      <c r="I1189" s="80" t="s">
        <v>759</v>
      </c>
      <c r="J1189" s="80">
        <v>50</v>
      </c>
      <c r="K1189" s="80">
        <v>0</v>
      </c>
      <c r="P1189" s="80" t="s">
        <v>112</v>
      </c>
      <c r="Q1189" s="80">
        <v>7.5</v>
      </c>
      <c r="R1189" s="80">
        <v>45.052331000000002</v>
      </c>
      <c r="S1189" s="80">
        <v>118.90412999999999</v>
      </c>
      <c r="T1189" s="80">
        <v>182250</v>
      </c>
      <c r="U1189" s="91">
        <f>Table1[[#This Row],[Distribution Amount (Dollars)]]/Table1[[#This Row],[NEWdatediff]]</f>
        <v>91125</v>
      </c>
      <c r="V1189" s="82" t="s">
        <v>2287</v>
      </c>
      <c r="W1189" s="82" t="s">
        <v>91</v>
      </c>
      <c r="X1189" s="82" t="s">
        <v>72</v>
      </c>
      <c r="Y1189" s="82" t="s">
        <v>73</v>
      </c>
      <c r="Z1189" s="82">
        <v>1</v>
      </c>
      <c r="AB1189" s="82" t="s">
        <v>2288</v>
      </c>
      <c r="AD1189" s="82" t="s">
        <v>308</v>
      </c>
      <c r="AE1189" s="82" t="s">
        <v>305</v>
      </c>
      <c r="AN1189" s="82" t="s">
        <v>76</v>
      </c>
      <c r="AO1189" s="82" t="s">
        <v>2289</v>
      </c>
      <c r="AP1189" s="82">
        <v>4860000</v>
      </c>
      <c r="AQ1189" s="82" t="s">
        <v>109</v>
      </c>
      <c r="AR1189" s="82" t="s">
        <v>4274</v>
      </c>
      <c r="AS1189" s="84">
        <v>42045</v>
      </c>
      <c r="AT1189" s="81">
        <v>2015</v>
      </c>
      <c r="AU1189" s="82" t="s">
        <v>4277</v>
      </c>
      <c r="AV1189" s="84">
        <v>42553</v>
      </c>
      <c r="AW1189" s="81">
        <v>2016</v>
      </c>
      <c r="AX1189" s="85">
        <f>Table1[[#This Row],[End TEST]]-Table1[[#This Row],[Start TEST]]</f>
        <v>1</v>
      </c>
      <c r="AY1189" s="85">
        <f>Table1[[#This Row],[TEST_Diff]]+1</f>
        <v>2</v>
      </c>
      <c r="AZ1189" s="92">
        <f>DATEDIF(Table1[[#This Row],[Start Year]],Table1[[#This Row],[End Year]],"d") / 365</f>
        <v>1.3917808219178083</v>
      </c>
    </row>
    <row r="1190" spans="1:52" x14ac:dyDescent="0.5">
      <c r="A1190" s="82">
        <v>111</v>
      </c>
      <c r="B1190" s="82" t="s">
        <v>2284</v>
      </c>
      <c r="D1190" s="90">
        <v>43371</v>
      </c>
      <c r="E1190" s="90" t="s">
        <v>2285</v>
      </c>
      <c r="F1190" s="90"/>
      <c r="G1190" s="82" t="s">
        <v>2285</v>
      </c>
      <c r="H1190" s="82" t="s">
        <v>2286</v>
      </c>
      <c r="I1190" s="80" t="s">
        <v>81</v>
      </c>
      <c r="J1190" s="80">
        <v>50</v>
      </c>
      <c r="K1190" s="80">
        <v>0</v>
      </c>
      <c r="P1190" s="80" t="s">
        <v>112</v>
      </c>
      <c r="Q1190" s="80">
        <v>7.5</v>
      </c>
      <c r="R1190" s="80">
        <v>45.052331000000002</v>
      </c>
      <c r="S1190" s="80">
        <v>118.90412999999999</v>
      </c>
      <c r="T1190" s="80">
        <v>182250</v>
      </c>
      <c r="U1190" s="91">
        <f>Table1[[#This Row],[Distribution Amount (Dollars)]]/Table1[[#This Row],[NEWdatediff]]</f>
        <v>91125</v>
      </c>
      <c r="V1190" s="82" t="s">
        <v>2287</v>
      </c>
      <c r="W1190" s="82" t="s">
        <v>91</v>
      </c>
      <c r="X1190" s="82" t="s">
        <v>72</v>
      </c>
      <c r="Y1190" s="82" t="s">
        <v>73</v>
      </c>
      <c r="Z1190" s="82">
        <v>1</v>
      </c>
      <c r="AB1190" s="82" t="s">
        <v>2288</v>
      </c>
      <c r="AD1190" s="82" t="s">
        <v>114</v>
      </c>
      <c r="AE1190" s="82" t="s">
        <v>305</v>
      </c>
      <c r="AN1190" s="82" t="s">
        <v>76</v>
      </c>
      <c r="AO1190" s="82" t="s">
        <v>2289</v>
      </c>
      <c r="AP1190" s="82">
        <v>4860000</v>
      </c>
      <c r="AQ1190" s="82" t="s">
        <v>109</v>
      </c>
      <c r="AR1190" s="82" t="s">
        <v>4274</v>
      </c>
      <c r="AS1190" s="84">
        <v>42045</v>
      </c>
      <c r="AT1190" s="81">
        <v>2015</v>
      </c>
      <c r="AU1190" s="82" t="s">
        <v>4277</v>
      </c>
      <c r="AV1190" s="84">
        <v>42553</v>
      </c>
      <c r="AW1190" s="81">
        <v>2016</v>
      </c>
      <c r="AX1190" s="85">
        <f>Table1[[#This Row],[End TEST]]-Table1[[#This Row],[Start TEST]]</f>
        <v>1</v>
      </c>
      <c r="AY1190" s="85">
        <f>Table1[[#This Row],[TEST_Diff]]+1</f>
        <v>2</v>
      </c>
      <c r="AZ1190" s="92">
        <f>DATEDIF(Table1[[#This Row],[Start Year]],Table1[[#This Row],[End Year]],"d") / 365</f>
        <v>1.3917808219178083</v>
      </c>
    </row>
    <row r="1191" spans="1:52" x14ac:dyDescent="0.5">
      <c r="A1191" s="82">
        <v>111</v>
      </c>
      <c r="B1191" s="82" t="s">
        <v>2284</v>
      </c>
      <c r="D1191" s="90">
        <v>43371</v>
      </c>
      <c r="E1191" s="90" t="s">
        <v>2285</v>
      </c>
      <c r="F1191" s="90"/>
      <c r="G1191" s="82" t="s">
        <v>2285</v>
      </c>
      <c r="H1191" s="82" t="s">
        <v>2286</v>
      </c>
      <c r="I1191" s="80" t="s">
        <v>759</v>
      </c>
      <c r="J1191" s="80">
        <v>50</v>
      </c>
      <c r="K1191" s="80">
        <v>0</v>
      </c>
      <c r="P1191" s="80" t="s">
        <v>110</v>
      </c>
      <c r="Q1191" s="80">
        <v>20</v>
      </c>
      <c r="R1191" s="80">
        <v>26.625188000000001</v>
      </c>
      <c r="S1191" s="80">
        <v>6.809552</v>
      </c>
      <c r="T1191" s="80">
        <v>486000</v>
      </c>
      <c r="U1191" s="91">
        <f>Table1[[#This Row],[Distribution Amount (Dollars)]]/Table1[[#This Row],[NEWdatediff]]</f>
        <v>243000</v>
      </c>
      <c r="V1191" s="82" t="s">
        <v>2287</v>
      </c>
      <c r="W1191" s="82" t="s">
        <v>91</v>
      </c>
      <c r="X1191" s="82" t="s">
        <v>72</v>
      </c>
      <c r="Y1191" s="82" t="s">
        <v>73</v>
      </c>
      <c r="Z1191" s="82">
        <v>1</v>
      </c>
      <c r="AB1191" s="82" t="s">
        <v>2288</v>
      </c>
      <c r="AD1191" s="82" t="s">
        <v>69</v>
      </c>
      <c r="AE1191" s="82" t="s">
        <v>305</v>
      </c>
      <c r="AN1191" s="82" t="s">
        <v>76</v>
      </c>
      <c r="AO1191" s="82" t="s">
        <v>2289</v>
      </c>
      <c r="AP1191" s="82">
        <v>4860000</v>
      </c>
      <c r="AQ1191" s="82" t="s">
        <v>109</v>
      </c>
      <c r="AR1191" s="82" t="s">
        <v>4274</v>
      </c>
      <c r="AS1191" s="84">
        <v>42045</v>
      </c>
      <c r="AT1191" s="81">
        <v>2015</v>
      </c>
      <c r="AU1191" s="82" t="s">
        <v>4277</v>
      </c>
      <c r="AV1191" s="84">
        <v>42553</v>
      </c>
      <c r="AW1191" s="81">
        <v>2016</v>
      </c>
      <c r="AX1191" s="85">
        <f>Table1[[#This Row],[End TEST]]-Table1[[#This Row],[Start TEST]]</f>
        <v>1</v>
      </c>
      <c r="AY1191" s="85">
        <f>Table1[[#This Row],[TEST_Diff]]+1</f>
        <v>2</v>
      </c>
      <c r="AZ1191" s="92">
        <f>DATEDIF(Table1[[#This Row],[Start Year]],Table1[[#This Row],[End Year]],"d") / 365</f>
        <v>1.3917808219178083</v>
      </c>
    </row>
    <row r="1192" spans="1:52" x14ac:dyDescent="0.5">
      <c r="A1192" s="82">
        <v>111</v>
      </c>
      <c r="B1192" s="82" t="s">
        <v>2284</v>
      </c>
      <c r="D1192" s="90">
        <v>43371</v>
      </c>
      <c r="E1192" s="90" t="s">
        <v>2285</v>
      </c>
      <c r="F1192" s="90"/>
      <c r="G1192" s="82" t="s">
        <v>2285</v>
      </c>
      <c r="H1192" s="82" t="s">
        <v>2286</v>
      </c>
      <c r="I1192" s="80" t="s">
        <v>81</v>
      </c>
      <c r="J1192" s="80">
        <v>50</v>
      </c>
      <c r="K1192" s="80">
        <v>0</v>
      </c>
      <c r="P1192" s="80" t="s">
        <v>110</v>
      </c>
      <c r="Q1192" s="80">
        <v>20</v>
      </c>
      <c r="R1192" s="80">
        <v>26.625188000000001</v>
      </c>
      <c r="S1192" s="80">
        <v>6.809552</v>
      </c>
      <c r="T1192" s="80">
        <v>486000</v>
      </c>
      <c r="U1192" s="91">
        <f>Table1[[#This Row],[Distribution Amount (Dollars)]]/Table1[[#This Row],[NEWdatediff]]</f>
        <v>243000</v>
      </c>
      <c r="V1192" s="82" t="s">
        <v>2287</v>
      </c>
      <c r="W1192" s="82" t="s">
        <v>91</v>
      </c>
      <c r="X1192" s="82" t="s">
        <v>72</v>
      </c>
      <c r="Y1192" s="82" t="s">
        <v>73</v>
      </c>
      <c r="Z1192" s="82">
        <v>1</v>
      </c>
      <c r="AB1192" s="82" t="s">
        <v>2288</v>
      </c>
      <c r="AD1192" s="82" t="s">
        <v>111</v>
      </c>
      <c r="AE1192" s="82" t="s">
        <v>305</v>
      </c>
      <c r="AN1192" s="82" t="s">
        <v>76</v>
      </c>
      <c r="AO1192" s="82" t="s">
        <v>2289</v>
      </c>
      <c r="AP1192" s="82">
        <v>4860000</v>
      </c>
      <c r="AQ1192" s="82" t="s">
        <v>109</v>
      </c>
      <c r="AR1192" s="82" t="s">
        <v>4274</v>
      </c>
      <c r="AS1192" s="84">
        <v>42045</v>
      </c>
      <c r="AT1192" s="81">
        <v>2015</v>
      </c>
      <c r="AU1192" s="82" t="s">
        <v>4277</v>
      </c>
      <c r="AV1192" s="84">
        <v>42553</v>
      </c>
      <c r="AW1192" s="81">
        <v>2016</v>
      </c>
      <c r="AX1192" s="85">
        <f>Table1[[#This Row],[End TEST]]-Table1[[#This Row],[Start TEST]]</f>
        <v>1</v>
      </c>
      <c r="AY1192" s="85">
        <f>Table1[[#This Row],[TEST_Diff]]+1</f>
        <v>2</v>
      </c>
      <c r="AZ1192" s="92">
        <f>DATEDIF(Table1[[#This Row],[Start Year]],Table1[[#This Row],[End Year]],"d") / 365</f>
        <v>1.3917808219178083</v>
      </c>
    </row>
    <row r="1193" spans="1:52" x14ac:dyDescent="0.5">
      <c r="A1193" s="82">
        <v>111</v>
      </c>
      <c r="B1193" s="82" t="s">
        <v>2284</v>
      </c>
      <c r="D1193" s="90">
        <v>43371</v>
      </c>
      <c r="E1193" s="90" t="s">
        <v>2285</v>
      </c>
      <c r="F1193" s="90"/>
      <c r="G1193" s="82" t="s">
        <v>2285</v>
      </c>
      <c r="H1193" s="82" t="s">
        <v>2286</v>
      </c>
      <c r="I1193" s="80" t="s">
        <v>759</v>
      </c>
      <c r="J1193" s="80">
        <v>50</v>
      </c>
      <c r="K1193" s="80">
        <v>0</v>
      </c>
      <c r="P1193" s="80" t="s">
        <v>114</v>
      </c>
      <c r="Q1193" s="80">
        <v>7.5</v>
      </c>
      <c r="R1193" s="80">
        <v>25.384855999999999</v>
      </c>
      <c r="S1193" s="80">
        <v>68.458809000000002</v>
      </c>
      <c r="T1193" s="80">
        <v>182250</v>
      </c>
      <c r="U1193" s="91">
        <f>Table1[[#This Row],[Distribution Amount (Dollars)]]/Table1[[#This Row],[NEWdatediff]]</f>
        <v>91125</v>
      </c>
      <c r="V1193" s="82" t="s">
        <v>2287</v>
      </c>
      <c r="W1193" s="82" t="s">
        <v>91</v>
      </c>
      <c r="X1193" s="82" t="s">
        <v>72</v>
      </c>
      <c r="Y1193" s="82" t="s">
        <v>73</v>
      </c>
      <c r="Z1193" s="82">
        <v>1</v>
      </c>
      <c r="AB1193" s="82" t="s">
        <v>2288</v>
      </c>
      <c r="AD1193" s="82" t="s">
        <v>110</v>
      </c>
      <c r="AE1193" s="82" t="s">
        <v>305</v>
      </c>
      <c r="AN1193" s="82" t="s">
        <v>76</v>
      </c>
      <c r="AO1193" s="82" t="s">
        <v>2289</v>
      </c>
      <c r="AP1193" s="82">
        <v>4860000</v>
      </c>
      <c r="AQ1193" s="82" t="s">
        <v>109</v>
      </c>
      <c r="AR1193" s="82" t="s">
        <v>4274</v>
      </c>
      <c r="AS1193" s="84">
        <v>42045</v>
      </c>
      <c r="AT1193" s="81">
        <v>2015</v>
      </c>
      <c r="AU1193" s="82" t="s">
        <v>4277</v>
      </c>
      <c r="AV1193" s="84">
        <v>42553</v>
      </c>
      <c r="AW1193" s="81">
        <v>2016</v>
      </c>
      <c r="AX1193" s="85">
        <f>Table1[[#This Row],[End TEST]]-Table1[[#This Row],[Start TEST]]</f>
        <v>1</v>
      </c>
      <c r="AY1193" s="85">
        <f>Table1[[#This Row],[TEST_Diff]]+1</f>
        <v>2</v>
      </c>
      <c r="AZ1193" s="92">
        <f>DATEDIF(Table1[[#This Row],[Start Year]],Table1[[#This Row],[End Year]],"d") / 365</f>
        <v>1.3917808219178083</v>
      </c>
    </row>
    <row r="1194" spans="1:52" x14ac:dyDescent="0.5">
      <c r="A1194" s="82">
        <v>111</v>
      </c>
      <c r="B1194" s="82" t="s">
        <v>2284</v>
      </c>
      <c r="D1194" s="90">
        <v>43371</v>
      </c>
      <c r="E1194" s="90" t="s">
        <v>2285</v>
      </c>
      <c r="F1194" s="90"/>
      <c r="G1194" s="82" t="s">
        <v>2285</v>
      </c>
      <c r="H1194" s="82" t="s">
        <v>2286</v>
      </c>
      <c r="I1194" s="80" t="s">
        <v>81</v>
      </c>
      <c r="J1194" s="80">
        <v>50</v>
      </c>
      <c r="K1194" s="80">
        <v>0</v>
      </c>
      <c r="P1194" s="80" t="s">
        <v>114</v>
      </c>
      <c r="Q1194" s="80">
        <v>7.5</v>
      </c>
      <c r="R1194" s="80">
        <v>25.384855999999999</v>
      </c>
      <c r="S1194" s="80">
        <v>68.458809000000002</v>
      </c>
      <c r="T1194" s="80">
        <v>182250</v>
      </c>
      <c r="U1194" s="91">
        <f>Table1[[#This Row],[Distribution Amount (Dollars)]]/Table1[[#This Row],[NEWdatediff]]</f>
        <v>91125</v>
      </c>
      <c r="V1194" s="82" t="s">
        <v>2287</v>
      </c>
      <c r="W1194" s="82" t="s">
        <v>91</v>
      </c>
      <c r="X1194" s="82" t="s">
        <v>72</v>
      </c>
      <c r="Y1194" s="82" t="s">
        <v>73</v>
      </c>
      <c r="Z1194" s="82">
        <v>1</v>
      </c>
      <c r="AB1194" s="82" t="s">
        <v>2288</v>
      </c>
      <c r="AD1194" s="82" t="s">
        <v>112</v>
      </c>
      <c r="AE1194" s="82" t="s">
        <v>305</v>
      </c>
      <c r="AN1194" s="82" t="s">
        <v>76</v>
      </c>
      <c r="AO1194" s="82" t="s">
        <v>2289</v>
      </c>
      <c r="AP1194" s="82">
        <v>4860000</v>
      </c>
      <c r="AQ1194" s="82" t="s">
        <v>109</v>
      </c>
      <c r="AR1194" s="82" t="s">
        <v>4274</v>
      </c>
      <c r="AS1194" s="84">
        <v>42045</v>
      </c>
      <c r="AT1194" s="81">
        <v>2015</v>
      </c>
      <c r="AU1194" s="82" t="s">
        <v>4277</v>
      </c>
      <c r="AV1194" s="84">
        <v>42553</v>
      </c>
      <c r="AW1194" s="81">
        <v>2016</v>
      </c>
      <c r="AX1194" s="85">
        <f>Table1[[#This Row],[End TEST]]-Table1[[#This Row],[Start TEST]]</f>
        <v>1</v>
      </c>
      <c r="AY1194" s="85">
        <f>Table1[[#This Row],[TEST_Diff]]+1</f>
        <v>2</v>
      </c>
      <c r="AZ1194" s="92">
        <f>DATEDIF(Table1[[#This Row],[Start Year]],Table1[[#This Row],[End Year]],"d") / 365</f>
        <v>1.3917808219178083</v>
      </c>
    </row>
    <row r="1195" spans="1:52" x14ac:dyDescent="0.5">
      <c r="A1195" s="82">
        <v>111</v>
      </c>
      <c r="B1195" s="82" t="s">
        <v>2284</v>
      </c>
      <c r="D1195" s="90">
        <v>43371</v>
      </c>
      <c r="E1195" s="90" t="s">
        <v>2285</v>
      </c>
      <c r="F1195" s="90"/>
      <c r="G1195" s="82" t="s">
        <v>2285</v>
      </c>
      <c r="H1195" s="82" t="s">
        <v>2286</v>
      </c>
      <c r="I1195" s="80" t="s">
        <v>759</v>
      </c>
      <c r="J1195" s="80">
        <v>50</v>
      </c>
      <c r="K1195" s="80">
        <v>0</v>
      </c>
      <c r="P1195" s="80" t="s">
        <v>113</v>
      </c>
      <c r="Q1195" s="80">
        <v>7.5</v>
      </c>
      <c r="R1195" s="80">
        <v>10.278548000000001</v>
      </c>
      <c r="S1195" s="80">
        <v>102.006446</v>
      </c>
      <c r="T1195" s="80">
        <v>182250</v>
      </c>
      <c r="U1195" s="91">
        <f>Table1[[#This Row],[Distribution Amount (Dollars)]]/Table1[[#This Row],[NEWdatediff]]</f>
        <v>91125</v>
      </c>
      <c r="V1195" s="82" t="s">
        <v>2287</v>
      </c>
      <c r="W1195" s="82" t="s">
        <v>91</v>
      </c>
      <c r="X1195" s="82" t="s">
        <v>72</v>
      </c>
      <c r="Y1195" s="82" t="s">
        <v>73</v>
      </c>
      <c r="Z1195" s="82">
        <v>1</v>
      </c>
      <c r="AB1195" s="82" t="s">
        <v>2288</v>
      </c>
      <c r="AD1195" s="82" t="s">
        <v>307</v>
      </c>
      <c r="AE1195" s="82" t="s">
        <v>305</v>
      </c>
      <c r="AN1195" s="82" t="s">
        <v>76</v>
      </c>
      <c r="AO1195" s="82" t="s">
        <v>2289</v>
      </c>
      <c r="AP1195" s="82">
        <v>4860000</v>
      </c>
      <c r="AQ1195" s="82" t="s">
        <v>109</v>
      </c>
      <c r="AR1195" s="82" t="s">
        <v>4274</v>
      </c>
      <c r="AS1195" s="84">
        <v>42045</v>
      </c>
      <c r="AT1195" s="81">
        <v>2015</v>
      </c>
      <c r="AU1195" s="82" t="s">
        <v>4277</v>
      </c>
      <c r="AV1195" s="84">
        <v>42553</v>
      </c>
      <c r="AW1195" s="81">
        <v>2016</v>
      </c>
      <c r="AX1195" s="85">
        <f>Table1[[#This Row],[End TEST]]-Table1[[#This Row],[Start TEST]]</f>
        <v>1</v>
      </c>
      <c r="AY1195" s="85">
        <f>Table1[[#This Row],[TEST_Diff]]+1</f>
        <v>2</v>
      </c>
      <c r="AZ1195" s="92">
        <f>DATEDIF(Table1[[#This Row],[Start Year]],Table1[[#This Row],[End Year]],"d") / 365</f>
        <v>1.3917808219178083</v>
      </c>
    </row>
    <row r="1196" spans="1:52" x14ac:dyDescent="0.5">
      <c r="A1196" s="82">
        <v>111</v>
      </c>
      <c r="B1196" s="82" t="s">
        <v>2284</v>
      </c>
      <c r="D1196" s="90">
        <v>43371</v>
      </c>
      <c r="E1196" s="90" t="s">
        <v>2285</v>
      </c>
      <c r="F1196" s="90"/>
      <c r="G1196" s="82" t="s">
        <v>2285</v>
      </c>
      <c r="H1196" s="82" t="s">
        <v>2286</v>
      </c>
      <c r="I1196" s="80" t="s">
        <v>81</v>
      </c>
      <c r="J1196" s="80">
        <v>50</v>
      </c>
      <c r="K1196" s="80">
        <v>0</v>
      </c>
      <c r="P1196" s="80" t="s">
        <v>113</v>
      </c>
      <c r="Q1196" s="80">
        <v>7.5</v>
      </c>
      <c r="R1196" s="80">
        <v>10.278548000000001</v>
      </c>
      <c r="S1196" s="80">
        <v>102.006446</v>
      </c>
      <c r="T1196" s="80">
        <v>182250</v>
      </c>
      <c r="U1196" s="91">
        <f>Table1[[#This Row],[Distribution Amount (Dollars)]]/Table1[[#This Row],[NEWdatediff]]</f>
        <v>91125</v>
      </c>
      <c r="V1196" s="82" t="s">
        <v>2287</v>
      </c>
      <c r="W1196" s="82" t="s">
        <v>91</v>
      </c>
      <c r="X1196" s="82" t="s">
        <v>72</v>
      </c>
      <c r="Y1196" s="82" t="s">
        <v>73</v>
      </c>
      <c r="Z1196" s="82">
        <v>1</v>
      </c>
      <c r="AB1196" s="82" t="s">
        <v>2288</v>
      </c>
      <c r="AD1196" s="82" t="s">
        <v>84</v>
      </c>
      <c r="AE1196" s="82" t="s">
        <v>305</v>
      </c>
      <c r="AN1196" s="82" t="s">
        <v>76</v>
      </c>
      <c r="AO1196" s="82" t="s">
        <v>2289</v>
      </c>
      <c r="AP1196" s="82">
        <v>4860000</v>
      </c>
      <c r="AQ1196" s="82" t="s">
        <v>109</v>
      </c>
      <c r="AR1196" s="82" t="s">
        <v>4274</v>
      </c>
      <c r="AS1196" s="84">
        <v>42045</v>
      </c>
      <c r="AT1196" s="81">
        <v>2015</v>
      </c>
      <c r="AU1196" s="82" t="s">
        <v>4277</v>
      </c>
      <c r="AV1196" s="84">
        <v>42553</v>
      </c>
      <c r="AW1196" s="81">
        <v>2016</v>
      </c>
      <c r="AX1196" s="85">
        <f>Table1[[#This Row],[End TEST]]-Table1[[#This Row],[Start TEST]]</f>
        <v>1</v>
      </c>
      <c r="AY1196" s="85">
        <f>Table1[[#This Row],[TEST_Diff]]+1</f>
        <v>2</v>
      </c>
      <c r="AZ1196" s="92">
        <f>DATEDIF(Table1[[#This Row],[Start Year]],Table1[[#This Row],[End Year]],"d") / 365</f>
        <v>1.3917808219178083</v>
      </c>
    </row>
    <row r="1197" spans="1:52" x14ac:dyDescent="0.5">
      <c r="A1197" s="82">
        <v>112</v>
      </c>
      <c r="B1197" s="82" t="s">
        <v>1157</v>
      </c>
      <c r="D1197" s="90">
        <v>43371</v>
      </c>
      <c r="E1197" s="90" t="s">
        <v>1158</v>
      </c>
      <c r="F1197" s="90"/>
      <c r="G1197" s="82" t="s">
        <v>1158</v>
      </c>
      <c r="H1197" s="82" t="s">
        <v>1159</v>
      </c>
      <c r="I1197" s="80" t="s">
        <v>128</v>
      </c>
      <c r="J1197" s="80">
        <v>33</v>
      </c>
      <c r="K1197" s="80">
        <v>15</v>
      </c>
      <c r="L1197" s="80" t="s">
        <v>155</v>
      </c>
      <c r="M1197" s="80">
        <v>6.66</v>
      </c>
      <c r="N1197" s="80">
        <v>-25.97325</v>
      </c>
      <c r="O1197" s="80">
        <v>32.572029999999998</v>
      </c>
      <c r="P1197" s="80" t="s">
        <v>69</v>
      </c>
      <c r="Q1197" s="80">
        <v>0</v>
      </c>
      <c r="R1197" s="80">
        <v>2.6272389999999999</v>
      </c>
      <c r="S1197" s="80">
        <v>23.381664000000001</v>
      </c>
      <c r="T1197" s="80">
        <v>1538460</v>
      </c>
      <c r="U1197" s="91">
        <f>Table1[[#This Row],[Distribution Amount (Dollars)]]/Table1[[#This Row],[NEWdatediff]]</f>
        <v>307692</v>
      </c>
      <c r="V1197" s="82" t="s">
        <v>90</v>
      </c>
      <c r="W1197" s="82" t="s">
        <v>91</v>
      </c>
      <c r="X1197" s="82" t="s">
        <v>72</v>
      </c>
      <c r="Y1197" s="82" t="s">
        <v>73</v>
      </c>
      <c r="Z1197" s="82">
        <v>1</v>
      </c>
      <c r="AB1197" s="82" t="s">
        <v>1160</v>
      </c>
      <c r="AD1197" s="82" t="s">
        <v>499</v>
      </c>
      <c r="AN1197" s="82" t="s">
        <v>76</v>
      </c>
      <c r="AO1197" s="82" t="s">
        <v>1161</v>
      </c>
      <c r="AP1197" s="82">
        <v>70000000</v>
      </c>
      <c r="AQ1197" s="82" t="s">
        <v>78</v>
      </c>
      <c r="AR1197" s="82" t="s">
        <v>4274</v>
      </c>
      <c r="AS1197" s="84">
        <v>42674</v>
      </c>
      <c r="AT1197" s="85">
        <v>2016</v>
      </c>
      <c r="AU1197" s="82" t="s">
        <v>4278</v>
      </c>
      <c r="AV1197" s="84">
        <v>44196</v>
      </c>
      <c r="AW1197" s="85">
        <v>2020</v>
      </c>
      <c r="AX1197" s="85">
        <f>Table1[[#This Row],[End TEST]]-Table1[[#This Row],[Start TEST]]</f>
        <v>4</v>
      </c>
      <c r="AY1197" s="85">
        <f>Table1[[#This Row],[TEST_Diff]]+1</f>
        <v>5</v>
      </c>
      <c r="AZ1197" s="92">
        <f>DATEDIF(Table1[[#This Row],[Start Year]],Table1[[#This Row],[End Year]],"d") / 365</f>
        <v>4.1698630136986301</v>
      </c>
    </row>
    <row r="1198" spans="1:52" x14ac:dyDescent="0.5">
      <c r="A1198" s="82">
        <v>112</v>
      </c>
      <c r="B1198" s="82" t="s">
        <v>1157</v>
      </c>
      <c r="D1198" s="90">
        <v>43371</v>
      </c>
      <c r="E1198" s="90" t="s">
        <v>1158</v>
      </c>
      <c r="F1198" s="90"/>
      <c r="G1198" s="82" t="s">
        <v>1158</v>
      </c>
      <c r="H1198" s="82" t="s">
        <v>1159</v>
      </c>
      <c r="I1198" s="80" t="s">
        <v>67</v>
      </c>
      <c r="J1198" s="80">
        <v>67</v>
      </c>
      <c r="K1198" s="80">
        <v>15</v>
      </c>
      <c r="L1198" s="80" t="s">
        <v>155</v>
      </c>
      <c r="M1198" s="80">
        <v>6.66</v>
      </c>
      <c r="N1198" s="80">
        <v>-25.97325</v>
      </c>
      <c r="O1198" s="80">
        <v>32.572029999999998</v>
      </c>
      <c r="P1198" s="80" t="s">
        <v>69</v>
      </c>
      <c r="Q1198" s="80">
        <v>0</v>
      </c>
      <c r="R1198" s="80">
        <v>2.6272389999999999</v>
      </c>
      <c r="S1198" s="80">
        <v>23.381664000000001</v>
      </c>
      <c r="T1198" s="80">
        <v>3123540</v>
      </c>
      <c r="U1198" s="91">
        <f>Table1[[#This Row],[Distribution Amount (Dollars)]]/Table1[[#This Row],[NEWdatediff]]</f>
        <v>624708</v>
      </c>
      <c r="V1198" s="82" t="s">
        <v>90</v>
      </c>
      <c r="W1198" s="82" t="s">
        <v>91</v>
      </c>
      <c r="X1198" s="82" t="s">
        <v>72</v>
      </c>
      <c r="Y1198" s="82" t="s">
        <v>73</v>
      </c>
      <c r="Z1198" s="82">
        <v>1</v>
      </c>
      <c r="AB1198" s="82" t="s">
        <v>1160</v>
      </c>
      <c r="AD1198" s="82" t="s">
        <v>499</v>
      </c>
      <c r="AN1198" s="82" t="s">
        <v>76</v>
      </c>
      <c r="AO1198" s="82" t="s">
        <v>1161</v>
      </c>
      <c r="AP1198" s="82">
        <v>70000000</v>
      </c>
      <c r="AQ1198" s="82" t="s">
        <v>78</v>
      </c>
      <c r="AR1198" s="82" t="s">
        <v>4274</v>
      </c>
      <c r="AS1198" s="84">
        <v>42674</v>
      </c>
      <c r="AT1198" s="85">
        <v>2016</v>
      </c>
      <c r="AU1198" s="82" t="s">
        <v>4278</v>
      </c>
      <c r="AV1198" s="84">
        <v>44196</v>
      </c>
      <c r="AW1198" s="85">
        <v>2020</v>
      </c>
      <c r="AX1198" s="85">
        <f>Table1[[#This Row],[End TEST]]-Table1[[#This Row],[Start TEST]]</f>
        <v>4</v>
      </c>
      <c r="AY1198" s="85">
        <f>Table1[[#This Row],[TEST_Diff]]+1</f>
        <v>5</v>
      </c>
      <c r="AZ1198" s="92">
        <f>DATEDIF(Table1[[#This Row],[Start Year]],Table1[[#This Row],[End Year]],"d") / 365</f>
        <v>4.1698630136986301</v>
      </c>
    </row>
    <row r="1199" spans="1:52" x14ac:dyDescent="0.5">
      <c r="A1199" s="82">
        <v>112</v>
      </c>
      <c r="B1199" s="82" t="s">
        <v>1157</v>
      </c>
      <c r="D1199" s="90">
        <v>43371</v>
      </c>
      <c r="E1199" s="90" t="s">
        <v>1158</v>
      </c>
      <c r="F1199" s="90"/>
      <c r="G1199" s="82" t="s">
        <v>1158</v>
      </c>
      <c r="H1199" s="82" t="s">
        <v>1159</v>
      </c>
      <c r="I1199" s="80" t="s">
        <v>128</v>
      </c>
      <c r="J1199" s="80">
        <v>33</v>
      </c>
      <c r="K1199" s="80">
        <v>15</v>
      </c>
      <c r="L1199" s="80" t="s">
        <v>4981</v>
      </c>
      <c r="M1199" s="80">
        <v>6.67</v>
      </c>
      <c r="N1199" s="80">
        <v>6.8214699999999997</v>
      </c>
      <c r="O1199" s="80">
        <v>-5.2798499999999997</v>
      </c>
      <c r="P1199" s="80" t="s">
        <v>69</v>
      </c>
      <c r="Q1199" s="80">
        <v>0</v>
      </c>
      <c r="R1199" s="80">
        <v>2.6272389999999999</v>
      </c>
      <c r="S1199" s="80">
        <v>23.381664000000001</v>
      </c>
      <c r="T1199" s="80">
        <v>1540770</v>
      </c>
      <c r="U1199" s="91">
        <f>Table1[[#This Row],[Distribution Amount (Dollars)]]/Table1[[#This Row],[NEWdatediff]]</f>
        <v>308154</v>
      </c>
      <c r="V1199" s="82" t="s">
        <v>90</v>
      </c>
      <c r="W1199" s="82" t="s">
        <v>91</v>
      </c>
      <c r="X1199" s="82" t="s">
        <v>72</v>
      </c>
      <c r="Y1199" s="82" t="s">
        <v>73</v>
      </c>
      <c r="Z1199" s="82">
        <v>1</v>
      </c>
      <c r="AB1199" s="82" t="s">
        <v>1160</v>
      </c>
      <c r="AD1199" s="82" t="s">
        <v>1162</v>
      </c>
      <c r="AN1199" s="82" t="s">
        <v>76</v>
      </c>
      <c r="AO1199" s="82" t="s">
        <v>1161</v>
      </c>
      <c r="AP1199" s="82">
        <v>70000000</v>
      </c>
      <c r="AQ1199" s="82" t="s">
        <v>78</v>
      </c>
      <c r="AR1199" s="82" t="s">
        <v>4274</v>
      </c>
      <c r="AS1199" s="84">
        <v>42674</v>
      </c>
      <c r="AT1199" s="85">
        <v>2016</v>
      </c>
      <c r="AU1199" s="82" t="s">
        <v>4278</v>
      </c>
      <c r="AV1199" s="84">
        <v>44196</v>
      </c>
      <c r="AW1199" s="85">
        <v>2020</v>
      </c>
      <c r="AX1199" s="85">
        <f>Table1[[#This Row],[End TEST]]-Table1[[#This Row],[Start TEST]]</f>
        <v>4</v>
      </c>
      <c r="AY1199" s="85">
        <f>Table1[[#This Row],[TEST_Diff]]+1</f>
        <v>5</v>
      </c>
      <c r="AZ1199" s="92">
        <f>DATEDIF(Table1[[#This Row],[Start Year]],Table1[[#This Row],[End Year]],"d") / 365</f>
        <v>4.1698630136986301</v>
      </c>
    </row>
    <row r="1200" spans="1:52" x14ac:dyDescent="0.5">
      <c r="A1200" s="82">
        <v>112</v>
      </c>
      <c r="B1200" s="82" t="s">
        <v>1157</v>
      </c>
      <c r="D1200" s="90">
        <v>43371</v>
      </c>
      <c r="E1200" s="90" t="s">
        <v>1158</v>
      </c>
      <c r="F1200" s="90"/>
      <c r="G1200" s="82" t="s">
        <v>1158</v>
      </c>
      <c r="H1200" s="82" t="s">
        <v>1159</v>
      </c>
      <c r="I1200" s="80" t="s">
        <v>67</v>
      </c>
      <c r="J1200" s="80">
        <v>67</v>
      </c>
      <c r="K1200" s="80">
        <v>15</v>
      </c>
      <c r="L1200" s="80" t="s">
        <v>4981</v>
      </c>
      <c r="M1200" s="80">
        <v>6.67</v>
      </c>
      <c r="N1200" s="80">
        <v>6.8214699999999997</v>
      </c>
      <c r="O1200" s="80">
        <v>-5.2798499999999997</v>
      </c>
      <c r="P1200" s="80" t="s">
        <v>69</v>
      </c>
      <c r="Q1200" s="80">
        <v>0</v>
      </c>
      <c r="R1200" s="80">
        <v>2.6272389999999999</v>
      </c>
      <c r="S1200" s="80">
        <v>23.381664000000001</v>
      </c>
      <c r="T1200" s="80">
        <v>3128230</v>
      </c>
      <c r="U1200" s="91">
        <f>Table1[[#This Row],[Distribution Amount (Dollars)]]/Table1[[#This Row],[NEWdatediff]]</f>
        <v>625646</v>
      </c>
      <c r="V1200" s="82" t="s">
        <v>90</v>
      </c>
      <c r="W1200" s="82" t="s">
        <v>91</v>
      </c>
      <c r="X1200" s="82" t="s">
        <v>72</v>
      </c>
      <c r="Y1200" s="82" t="s">
        <v>73</v>
      </c>
      <c r="Z1200" s="82">
        <v>1</v>
      </c>
      <c r="AB1200" s="82" t="s">
        <v>1160</v>
      </c>
      <c r="AD1200" s="82" t="s">
        <v>1162</v>
      </c>
      <c r="AN1200" s="82" t="s">
        <v>76</v>
      </c>
      <c r="AO1200" s="82" t="s">
        <v>1161</v>
      </c>
      <c r="AP1200" s="82">
        <v>70000000</v>
      </c>
      <c r="AQ1200" s="82" t="s">
        <v>78</v>
      </c>
      <c r="AR1200" s="82" t="s">
        <v>4274</v>
      </c>
      <c r="AS1200" s="84">
        <v>42674</v>
      </c>
      <c r="AT1200" s="85">
        <v>2016</v>
      </c>
      <c r="AU1200" s="82" t="s">
        <v>4278</v>
      </c>
      <c r="AV1200" s="84">
        <v>44196</v>
      </c>
      <c r="AW1200" s="85">
        <v>2020</v>
      </c>
      <c r="AX1200" s="85">
        <f>Table1[[#This Row],[End TEST]]-Table1[[#This Row],[Start TEST]]</f>
        <v>4</v>
      </c>
      <c r="AY1200" s="85">
        <f>Table1[[#This Row],[TEST_Diff]]+1</f>
        <v>5</v>
      </c>
      <c r="AZ1200" s="92">
        <f>DATEDIF(Table1[[#This Row],[Start Year]],Table1[[#This Row],[End Year]],"d") / 365</f>
        <v>4.1698630136986301</v>
      </c>
    </row>
    <row r="1201" spans="1:52" x14ac:dyDescent="0.5">
      <c r="A1201" s="82">
        <v>112</v>
      </c>
      <c r="B1201" s="82" t="s">
        <v>1157</v>
      </c>
      <c r="D1201" s="90">
        <v>43371</v>
      </c>
      <c r="E1201" s="90" t="s">
        <v>1158</v>
      </c>
      <c r="F1201" s="90"/>
      <c r="G1201" s="82" t="s">
        <v>1158</v>
      </c>
      <c r="H1201" s="82" t="s">
        <v>1159</v>
      </c>
      <c r="I1201" s="80" t="s">
        <v>128</v>
      </c>
      <c r="J1201" s="80">
        <v>33</v>
      </c>
      <c r="K1201" s="80">
        <v>15</v>
      </c>
      <c r="L1201" s="80" t="s">
        <v>385</v>
      </c>
      <c r="M1201" s="80">
        <v>6.66</v>
      </c>
      <c r="N1201" s="80">
        <v>8.0529410000000006</v>
      </c>
      <c r="O1201" s="80">
        <v>29.518585999999999</v>
      </c>
      <c r="P1201" s="80" t="s">
        <v>69</v>
      </c>
      <c r="Q1201" s="80">
        <v>0</v>
      </c>
      <c r="R1201" s="80">
        <v>2.6272389999999999</v>
      </c>
      <c r="S1201" s="80">
        <v>23.381664000000001</v>
      </c>
      <c r="T1201" s="80">
        <v>1538460</v>
      </c>
      <c r="U1201" s="91">
        <f>Table1[[#This Row],[Distribution Amount (Dollars)]]/Table1[[#This Row],[NEWdatediff]]</f>
        <v>307692</v>
      </c>
      <c r="V1201" s="82" t="s">
        <v>90</v>
      </c>
      <c r="W1201" s="82" t="s">
        <v>91</v>
      </c>
      <c r="X1201" s="82" t="s">
        <v>72</v>
      </c>
      <c r="Y1201" s="82" t="s">
        <v>73</v>
      </c>
      <c r="Z1201" s="82">
        <v>1</v>
      </c>
      <c r="AB1201" s="82" t="s">
        <v>1160</v>
      </c>
      <c r="AD1201" s="82" t="s">
        <v>385</v>
      </c>
      <c r="AN1201" s="82" t="s">
        <v>76</v>
      </c>
      <c r="AO1201" s="82" t="s">
        <v>1161</v>
      </c>
      <c r="AP1201" s="82">
        <v>70000000</v>
      </c>
      <c r="AQ1201" s="82" t="s">
        <v>78</v>
      </c>
      <c r="AR1201" s="82" t="s">
        <v>4274</v>
      </c>
      <c r="AS1201" s="84">
        <v>42674</v>
      </c>
      <c r="AT1201" s="85">
        <v>2016</v>
      </c>
      <c r="AU1201" s="82" t="s">
        <v>4278</v>
      </c>
      <c r="AV1201" s="84">
        <v>44196</v>
      </c>
      <c r="AW1201" s="85">
        <v>2020</v>
      </c>
      <c r="AX1201" s="85">
        <f>Table1[[#This Row],[End TEST]]-Table1[[#This Row],[Start TEST]]</f>
        <v>4</v>
      </c>
      <c r="AY1201" s="85">
        <f>Table1[[#This Row],[TEST_Diff]]+1</f>
        <v>5</v>
      </c>
      <c r="AZ1201" s="92">
        <f>DATEDIF(Table1[[#This Row],[Start Year]],Table1[[#This Row],[End Year]],"d") / 365</f>
        <v>4.1698630136986301</v>
      </c>
    </row>
    <row r="1202" spans="1:52" x14ac:dyDescent="0.5">
      <c r="A1202" s="82">
        <v>112</v>
      </c>
      <c r="B1202" s="82" t="s">
        <v>1157</v>
      </c>
      <c r="D1202" s="90">
        <v>43371</v>
      </c>
      <c r="E1202" s="90" t="s">
        <v>1158</v>
      </c>
      <c r="F1202" s="90"/>
      <c r="G1202" s="82" t="s">
        <v>1158</v>
      </c>
      <c r="H1202" s="82" t="s">
        <v>1159</v>
      </c>
      <c r="I1202" s="80" t="s">
        <v>67</v>
      </c>
      <c r="J1202" s="80">
        <v>67</v>
      </c>
      <c r="K1202" s="80">
        <v>15</v>
      </c>
      <c r="L1202" s="80" t="s">
        <v>385</v>
      </c>
      <c r="M1202" s="80">
        <v>6.66</v>
      </c>
      <c r="N1202" s="80">
        <v>8.0529410000000006</v>
      </c>
      <c r="O1202" s="80">
        <v>29.518585999999999</v>
      </c>
      <c r="P1202" s="80" t="s">
        <v>69</v>
      </c>
      <c r="Q1202" s="80">
        <v>0</v>
      </c>
      <c r="R1202" s="80">
        <v>2.6272389999999999</v>
      </c>
      <c r="S1202" s="80">
        <v>23.381664000000001</v>
      </c>
      <c r="T1202" s="80">
        <v>3123540</v>
      </c>
      <c r="U1202" s="91">
        <f>Table1[[#This Row],[Distribution Amount (Dollars)]]/Table1[[#This Row],[NEWdatediff]]</f>
        <v>624708</v>
      </c>
      <c r="V1202" s="82" t="s">
        <v>90</v>
      </c>
      <c r="W1202" s="82" t="s">
        <v>91</v>
      </c>
      <c r="X1202" s="82" t="s">
        <v>72</v>
      </c>
      <c r="Y1202" s="82" t="s">
        <v>73</v>
      </c>
      <c r="Z1202" s="82">
        <v>1</v>
      </c>
      <c r="AB1202" s="82" t="s">
        <v>1160</v>
      </c>
      <c r="AD1202" s="82" t="s">
        <v>385</v>
      </c>
      <c r="AN1202" s="82" t="s">
        <v>76</v>
      </c>
      <c r="AO1202" s="82" t="s">
        <v>1161</v>
      </c>
      <c r="AP1202" s="82">
        <v>70000000</v>
      </c>
      <c r="AQ1202" s="82" t="s">
        <v>78</v>
      </c>
      <c r="AR1202" s="82" t="s">
        <v>4274</v>
      </c>
      <c r="AS1202" s="84">
        <v>42674</v>
      </c>
      <c r="AT1202" s="85">
        <v>2016</v>
      </c>
      <c r="AU1202" s="82" t="s">
        <v>4278</v>
      </c>
      <c r="AV1202" s="84">
        <v>44196</v>
      </c>
      <c r="AW1202" s="85">
        <v>2020</v>
      </c>
      <c r="AX1202" s="85">
        <f>Table1[[#This Row],[End TEST]]-Table1[[#This Row],[Start TEST]]</f>
        <v>4</v>
      </c>
      <c r="AY1202" s="85">
        <f>Table1[[#This Row],[TEST_Diff]]+1</f>
        <v>5</v>
      </c>
      <c r="AZ1202" s="92">
        <f>DATEDIF(Table1[[#This Row],[Start Year]],Table1[[#This Row],[End Year]],"d") / 365</f>
        <v>4.1698630136986301</v>
      </c>
    </row>
    <row r="1203" spans="1:52" x14ac:dyDescent="0.5">
      <c r="A1203" s="82">
        <v>112</v>
      </c>
      <c r="B1203" s="82" t="s">
        <v>1157</v>
      </c>
      <c r="D1203" s="90">
        <v>43371</v>
      </c>
      <c r="E1203" s="90" t="s">
        <v>1158</v>
      </c>
      <c r="F1203" s="90"/>
      <c r="G1203" s="82" t="s">
        <v>1158</v>
      </c>
      <c r="H1203" s="82" t="s">
        <v>1159</v>
      </c>
      <c r="I1203" s="80" t="s">
        <v>128</v>
      </c>
      <c r="J1203" s="80">
        <v>33</v>
      </c>
      <c r="K1203" s="80">
        <v>15</v>
      </c>
      <c r="L1203" s="80" t="s">
        <v>68</v>
      </c>
      <c r="M1203" s="80">
        <v>6.67</v>
      </c>
      <c r="N1203" s="80">
        <v>12.238333000000001</v>
      </c>
      <c r="O1203" s="80">
        <v>-1.561593</v>
      </c>
      <c r="P1203" s="80" t="s">
        <v>69</v>
      </c>
      <c r="Q1203" s="80">
        <v>0</v>
      </c>
      <c r="R1203" s="80">
        <v>2.6272389999999999</v>
      </c>
      <c r="S1203" s="80">
        <v>23.381664000000001</v>
      </c>
      <c r="T1203" s="80">
        <v>1540770</v>
      </c>
      <c r="U1203" s="91">
        <f>Table1[[#This Row],[Distribution Amount (Dollars)]]/Table1[[#This Row],[NEWdatediff]]</f>
        <v>308154</v>
      </c>
      <c r="V1203" s="82" t="s">
        <v>90</v>
      </c>
      <c r="W1203" s="82" t="s">
        <v>91</v>
      </c>
      <c r="X1203" s="82" t="s">
        <v>72</v>
      </c>
      <c r="Y1203" s="82" t="s">
        <v>73</v>
      </c>
      <c r="Z1203" s="82">
        <v>1</v>
      </c>
      <c r="AB1203" s="82" t="s">
        <v>1160</v>
      </c>
      <c r="AD1203" s="82" t="s">
        <v>179</v>
      </c>
      <c r="AN1203" s="82" t="s">
        <v>76</v>
      </c>
      <c r="AO1203" s="82" t="s">
        <v>1161</v>
      </c>
      <c r="AP1203" s="82">
        <v>70000000</v>
      </c>
      <c r="AQ1203" s="82" t="s">
        <v>78</v>
      </c>
      <c r="AR1203" s="82" t="s">
        <v>4274</v>
      </c>
      <c r="AS1203" s="84">
        <v>42674</v>
      </c>
      <c r="AT1203" s="85">
        <v>2016</v>
      </c>
      <c r="AU1203" s="82" t="s">
        <v>4278</v>
      </c>
      <c r="AV1203" s="84">
        <v>44196</v>
      </c>
      <c r="AW1203" s="85">
        <v>2020</v>
      </c>
      <c r="AX1203" s="85">
        <f>Table1[[#This Row],[End TEST]]-Table1[[#This Row],[Start TEST]]</f>
        <v>4</v>
      </c>
      <c r="AY1203" s="85">
        <f>Table1[[#This Row],[TEST_Diff]]+1</f>
        <v>5</v>
      </c>
      <c r="AZ1203" s="92">
        <f>DATEDIF(Table1[[#This Row],[Start Year]],Table1[[#This Row],[End Year]],"d") / 365</f>
        <v>4.1698630136986301</v>
      </c>
    </row>
    <row r="1204" spans="1:52" x14ac:dyDescent="0.5">
      <c r="A1204" s="82">
        <v>112</v>
      </c>
      <c r="B1204" s="82" t="s">
        <v>1157</v>
      </c>
      <c r="D1204" s="90">
        <v>43371</v>
      </c>
      <c r="E1204" s="90" t="s">
        <v>1158</v>
      </c>
      <c r="F1204" s="90"/>
      <c r="G1204" s="82" t="s">
        <v>1158</v>
      </c>
      <c r="H1204" s="82" t="s">
        <v>1159</v>
      </c>
      <c r="I1204" s="80" t="s">
        <v>67</v>
      </c>
      <c r="J1204" s="80">
        <v>67</v>
      </c>
      <c r="K1204" s="80">
        <v>15</v>
      </c>
      <c r="L1204" s="80" t="s">
        <v>68</v>
      </c>
      <c r="M1204" s="80">
        <v>6.67</v>
      </c>
      <c r="N1204" s="80">
        <v>12.238333000000001</v>
      </c>
      <c r="O1204" s="80">
        <v>-1.561593</v>
      </c>
      <c r="P1204" s="80" t="s">
        <v>69</v>
      </c>
      <c r="Q1204" s="80">
        <v>0</v>
      </c>
      <c r="R1204" s="80">
        <v>2.6272389999999999</v>
      </c>
      <c r="S1204" s="80">
        <v>23.381664000000001</v>
      </c>
      <c r="T1204" s="80">
        <v>3128230</v>
      </c>
      <c r="U1204" s="91">
        <f>Table1[[#This Row],[Distribution Amount (Dollars)]]/Table1[[#This Row],[NEWdatediff]]</f>
        <v>625646</v>
      </c>
      <c r="V1204" s="82" t="s">
        <v>90</v>
      </c>
      <c r="W1204" s="82" t="s">
        <v>91</v>
      </c>
      <c r="X1204" s="82" t="s">
        <v>72</v>
      </c>
      <c r="Y1204" s="82" t="s">
        <v>73</v>
      </c>
      <c r="Z1204" s="82">
        <v>1</v>
      </c>
      <c r="AB1204" s="82" t="s">
        <v>1160</v>
      </c>
      <c r="AD1204" s="82" t="s">
        <v>179</v>
      </c>
      <c r="AN1204" s="82" t="s">
        <v>76</v>
      </c>
      <c r="AO1204" s="82" t="s">
        <v>1161</v>
      </c>
      <c r="AP1204" s="82">
        <v>70000000</v>
      </c>
      <c r="AQ1204" s="82" t="s">
        <v>78</v>
      </c>
      <c r="AR1204" s="82" t="s">
        <v>4274</v>
      </c>
      <c r="AS1204" s="84">
        <v>42674</v>
      </c>
      <c r="AT1204" s="85">
        <v>2016</v>
      </c>
      <c r="AU1204" s="82" t="s">
        <v>4278</v>
      </c>
      <c r="AV1204" s="84">
        <v>44196</v>
      </c>
      <c r="AW1204" s="85">
        <v>2020</v>
      </c>
      <c r="AX1204" s="85">
        <f>Table1[[#This Row],[End TEST]]-Table1[[#This Row],[Start TEST]]</f>
        <v>4</v>
      </c>
      <c r="AY1204" s="85">
        <f>Table1[[#This Row],[TEST_Diff]]+1</f>
        <v>5</v>
      </c>
      <c r="AZ1204" s="92">
        <f>DATEDIF(Table1[[#This Row],[Start Year]],Table1[[#This Row],[End Year]],"d") / 365</f>
        <v>4.1698630136986301</v>
      </c>
    </row>
    <row r="1205" spans="1:52" x14ac:dyDescent="0.5">
      <c r="A1205" s="82">
        <v>112</v>
      </c>
      <c r="B1205" s="82" t="s">
        <v>1157</v>
      </c>
      <c r="D1205" s="90">
        <v>43371</v>
      </c>
      <c r="E1205" s="90" t="s">
        <v>1158</v>
      </c>
      <c r="F1205" s="90"/>
      <c r="G1205" s="82" t="s">
        <v>1158</v>
      </c>
      <c r="H1205" s="82" t="s">
        <v>1159</v>
      </c>
      <c r="I1205" s="80" t="s">
        <v>128</v>
      </c>
      <c r="J1205" s="80">
        <v>33</v>
      </c>
      <c r="K1205" s="80">
        <v>15</v>
      </c>
      <c r="L1205" s="80" t="s">
        <v>179</v>
      </c>
      <c r="M1205" s="80">
        <v>6.67</v>
      </c>
      <c r="N1205" s="80">
        <v>-4.0383329999999997</v>
      </c>
      <c r="O1205" s="80">
        <v>21.758662999999999</v>
      </c>
      <c r="P1205" s="80" t="s">
        <v>69</v>
      </c>
      <c r="Q1205" s="80">
        <v>0</v>
      </c>
      <c r="R1205" s="80">
        <v>2.6272389999999999</v>
      </c>
      <c r="S1205" s="80">
        <v>23.381664000000001</v>
      </c>
      <c r="T1205" s="80">
        <v>1540770</v>
      </c>
      <c r="U1205" s="91">
        <f>Table1[[#This Row],[Distribution Amount (Dollars)]]/Table1[[#This Row],[NEWdatediff]]</f>
        <v>308154</v>
      </c>
      <c r="V1205" s="82" t="s">
        <v>90</v>
      </c>
      <c r="W1205" s="82" t="s">
        <v>91</v>
      </c>
      <c r="X1205" s="82" t="s">
        <v>72</v>
      </c>
      <c r="Y1205" s="82" t="s">
        <v>73</v>
      </c>
      <c r="Z1205" s="82">
        <v>1</v>
      </c>
      <c r="AB1205" s="82" t="s">
        <v>1160</v>
      </c>
      <c r="AD1205" s="82" t="s">
        <v>68</v>
      </c>
      <c r="AN1205" s="82" t="s">
        <v>76</v>
      </c>
      <c r="AO1205" s="82" t="s">
        <v>1161</v>
      </c>
      <c r="AP1205" s="82">
        <v>70000000</v>
      </c>
      <c r="AQ1205" s="82" t="s">
        <v>78</v>
      </c>
      <c r="AR1205" s="82" t="s">
        <v>4274</v>
      </c>
      <c r="AS1205" s="84">
        <v>42674</v>
      </c>
      <c r="AT1205" s="85">
        <v>2016</v>
      </c>
      <c r="AU1205" s="82" t="s">
        <v>4278</v>
      </c>
      <c r="AV1205" s="84">
        <v>44196</v>
      </c>
      <c r="AW1205" s="85">
        <v>2020</v>
      </c>
      <c r="AX1205" s="85">
        <f>Table1[[#This Row],[End TEST]]-Table1[[#This Row],[Start TEST]]</f>
        <v>4</v>
      </c>
      <c r="AY1205" s="85">
        <f>Table1[[#This Row],[TEST_Diff]]+1</f>
        <v>5</v>
      </c>
      <c r="AZ1205" s="92">
        <f>DATEDIF(Table1[[#This Row],[Start Year]],Table1[[#This Row],[End Year]],"d") / 365</f>
        <v>4.1698630136986301</v>
      </c>
    </row>
    <row r="1206" spans="1:52" x14ac:dyDescent="0.5">
      <c r="A1206" s="82">
        <v>112</v>
      </c>
      <c r="B1206" s="82" t="s">
        <v>1157</v>
      </c>
      <c r="D1206" s="90">
        <v>43371</v>
      </c>
      <c r="E1206" s="90" t="s">
        <v>1158</v>
      </c>
      <c r="F1206" s="90"/>
      <c r="G1206" s="82" t="s">
        <v>1158</v>
      </c>
      <c r="H1206" s="82" t="s">
        <v>1159</v>
      </c>
      <c r="I1206" s="80" t="s">
        <v>67</v>
      </c>
      <c r="J1206" s="80">
        <v>67</v>
      </c>
      <c r="K1206" s="80">
        <v>15</v>
      </c>
      <c r="L1206" s="80" t="s">
        <v>179</v>
      </c>
      <c r="M1206" s="80">
        <v>6.67</v>
      </c>
      <c r="N1206" s="80">
        <v>-4.0383329999999997</v>
      </c>
      <c r="O1206" s="80">
        <v>21.758662999999999</v>
      </c>
      <c r="P1206" s="80" t="s">
        <v>69</v>
      </c>
      <c r="Q1206" s="80">
        <v>0</v>
      </c>
      <c r="R1206" s="80">
        <v>2.6272389999999999</v>
      </c>
      <c r="S1206" s="80">
        <v>23.381664000000001</v>
      </c>
      <c r="T1206" s="80">
        <v>3128230</v>
      </c>
      <c r="U1206" s="91">
        <f>Table1[[#This Row],[Distribution Amount (Dollars)]]/Table1[[#This Row],[NEWdatediff]]</f>
        <v>625646</v>
      </c>
      <c r="V1206" s="82" t="s">
        <v>90</v>
      </c>
      <c r="W1206" s="82" t="s">
        <v>91</v>
      </c>
      <c r="X1206" s="82" t="s">
        <v>72</v>
      </c>
      <c r="Y1206" s="82" t="s">
        <v>73</v>
      </c>
      <c r="Z1206" s="82">
        <v>1</v>
      </c>
      <c r="AB1206" s="82" t="s">
        <v>1160</v>
      </c>
      <c r="AD1206" s="82" t="s">
        <v>68</v>
      </c>
      <c r="AN1206" s="82" t="s">
        <v>76</v>
      </c>
      <c r="AO1206" s="82" t="s">
        <v>1161</v>
      </c>
      <c r="AP1206" s="82">
        <v>70000000</v>
      </c>
      <c r="AQ1206" s="82" t="s">
        <v>78</v>
      </c>
      <c r="AR1206" s="82" t="s">
        <v>4274</v>
      </c>
      <c r="AS1206" s="84">
        <v>42674</v>
      </c>
      <c r="AT1206" s="85">
        <v>2016</v>
      </c>
      <c r="AU1206" s="82" t="s">
        <v>4278</v>
      </c>
      <c r="AV1206" s="84">
        <v>44196</v>
      </c>
      <c r="AW1206" s="85">
        <v>2020</v>
      </c>
      <c r="AX1206" s="85">
        <f>Table1[[#This Row],[End TEST]]-Table1[[#This Row],[Start TEST]]</f>
        <v>4</v>
      </c>
      <c r="AY1206" s="85">
        <f>Table1[[#This Row],[TEST_Diff]]+1</f>
        <v>5</v>
      </c>
      <c r="AZ1206" s="92">
        <f>DATEDIF(Table1[[#This Row],[Start Year]],Table1[[#This Row],[End Year]],"d") / 365</f>
        <v>4.1698630136986301</v>
      </c>
    </row>
    <row r="1207" spans="1:52" x14ac:dyDescent="0.5">
      <c r="A1207" s="82">
        <v>112</v>
      </c>
      <c r="B1207" s="82" t="s">
        <v>1157</v>
      </c>
      <c r="D1207" s="90">
        <v>43371</v>
      </c>
      <c r="E1207" s="90" t="s">
        <v>1158</v>
      </c>
      <c r="F1207" s="90"/>
      <c r="G1207" s="82" t="s">
        <v>1158</v>
      </c>
      <c r="H1207" s="82" t="s">
        <v>1159</v>
      </c>
      <c r="I1207" s="80" t="s">
        <v>128</v>
      </c>
      <c r="J1207" s="80">
        <v>33</v>
      </c>
      <c r="K1207" s="80">
        <v>15</v>
      </c>
      <c r="L1207" s="80" t="s">
        <v>151</v>
      </c>
      <c r="M1207" s="80">
        <v>6.66</v>
      </c>
      <c r="N1207" s="80">
        <v>8.5602839999999993</v>
      </c>
      <c r="O1207" s="80">
        <v>-11.791922</v>
      </c>
      <c r="P1207" s="80" t="s">
        <v>69</v>
      </c>
      <c r="Q1207" s="80">
        <v>0</v>
      </c>
      <c r="R1207" s="80">
        <v>2.6272389999999999</v>
      </c>
      <c r="S1207" s="80">
        <v>23.381664000000001</v>
      </c>
      <c r="T1207" s="80">
        <v>1538460</v>
      </c>
      <c r="U1207" s="91">
        <f>Table1[[#This Row],[Distribution Amount (Dollars)]]/Table1[[#This Row],[NEWdatediff]]</f>
        <v>307692</v>
      </c>
      <c r="V1207" s="82" t="s">
        <v>90</v>
      </c>
      <c r="W1207" s="82" t="s">
        <v>91</v>
      </c>
      <c r="X1207" s="82" t="s">
        <v>72</v>
      </c>
      <c r="Y1207" s="82" t="s">
        <v>73</v>
      </c>
      <c r="Z1207" s="82">
        <v>1</v>
      </c>
      <c r="AB1207" s="82" t="s">
        <v>1160</v>
      </c>
      <c r="AD1207" s="82" t="s">
        <v>498</v>
      </c>
      <c r="AN1207" s="82" t="s">
        <v>76</v>
      </c>
      <c r="AO1207" s="82" t="s">
        <v>1161</v>
      </c>
      <c r="AP1207" s="82">
        <v>70000000</v>
      </c>
      <c r="AQ1207" s="82" t="s">
        <v>78</v>
      </c>
      <c r="AR1207" s="82" t="s">
        <v>4274</v>
      </c>
      <c r="AS1207" s="84">
        <v>42674</v>
      </c>
      <c r="AT1207" s="85">
        <v>2016</v>
      </c>
      <c r="AU1207" s="82" t="s">
        <v>4278</v>
      </c>
      <c r="AV1207" s="84">
        <v>44196</v>
      </c>
      <c r="AW1207" s="85">
        <v>2020</v>
      </c>
      <c r="AX1207" s="85">
        <f>Table1[[#This Row],[End TEST]]-Table1[[#This Row],[Start TEST]]</f>
        <v>4</v>
      </c>
      <c r="AY1207" s="85">
        <f>Table1[[#This Row],[TEST_Diff]]+1</f>
        <v>5</v>
      </c>
      <c r="AZ1207" s="92">
        <f>DATEDIF(Table1[[#This Row],[Start Year]],Table1[[#This Row],[End Year]],"d") / 365</f>
        <v>4.1698630136986301</v>
      </c>
    </row>
    <row r="1208" spans="1:52" x14ac:dyDescent="0.5">
      <c r="A1208" s="82">
        <v>112</v>
      </c>
      <c r="B1208" s="82" t="s">
        <v>1157</v>
      </c>
      <c r="D1208" s="90">
        <v>43371</v>
      </c>
      <c r="E1208" s="90" t="s">
        <v>1158</v>
      </c>
      <c r="F1208" s="90"/>
      <c r="G1208" s="82" t="s">
        <v>1158</v>
      </c>
      <c r="H1208" s="82" t="s">
        <v>1159</v>
      </c>
      <c r="I1208" s="80" t="s">
        <v>67</v>
      </c>
      <c r="J1208" s="80">
        <v>67</v>
      </c>
      <c r="K1208" s="80">
        <v>15</v>
      </c>
      <c r="L1208" s="80" t="s">
        <v>151</v>
      </c>
      <c r="M1208" s="80">
        <v>6.66</v>
      </c>
      <c r="N1208" s="80">
        <v>8.5602839999999993</v>
      </c>
      <c r="O1208" s="80">
        <v>-11.791922</v>
      </c>
      <c r="P1208" s="80" t="s">
        <v>69</v>
      </c>
      <c r="Q1208" s="80">
        <v>0</v>
      </c>
      <c r="R1208" s="80">
        <v>2.6272389999999999</v>
      </c>
      <c r="S1208" s="80">
        <v>23.381664000000001</v>
      </c>
      <c r="T1208" s="80">
        <v>3123540</v>
      </c>
      <c r="U1208" s="91">
        <f>Table1[[#This Row],[Distribution Amount (Dollars)]]/Table1[[#This Row],[NEWdatediff]]</f>
        <v>624708</v>
      </c>
      <c r="V1208" s="82" t="s">
        <v>90</v>
      </c>
      <c r="W1208" s="82" t="s">
        <v>91</v>
      </c>
      <c r="X1208" s="82" t="s">
        <v>72</v>
      </c>
      <c r="Y1208" s="82" t="s">
        <v>73</v>
      </c>
      <c r="Z1208" s="82">
        <v>1</v>
      </c>
      <c r="AB1208" s="82" t="s">
        <v>1160</v>
      </c>
      <c r="AD1208" s="82" t="s">
        <v>498</v>
      </c>
      <c r="AN1208" s="82" t="s">
        <v>76</v>
      </c>
      <c r="AO1208" s="82" t="s">
        <v>1161</v>
      </c>
      <c r="AP1208" s="82">
        <v>70000000</v>
      </c>
      <c r="AQ1208" s="82" t="s">
        <v>78</v>
      </c>
      <c r="AR1208" s="82" t="s">
        <v>4274</v>
      </c>
      <c r="AS1208" s="84">
        <v>42674</v>
      </c>
      <c r="AT1208" s="85">
        <v>2016</v>
      </c>
      <c r="AU1208" s="82" t="s">
        <v>4278</v>
      </c>
      <c r="AV1208" s="84">
        <v>44196</v>
      </c>
      <c r="AW1208" s="85">
        <v>2020</v>
      </c>
      <c r="AX1208" s="85">
        <f>Table1[[#This Row],[End TEST]]-Table1[[#This Row],[Start TEST]]</f>
        <v>4</v>
      </c>
      <c r="AY1208" s="85">
        <f>Table1[[#This Row],[TEST_Diff]]+1</f>
        <v>5</v>
      </c>
      <c r="AZ1208" s="92">
        <f>DATEDIF(Table1[[#This Row],[Start Year]],Table1[[#This Row],[End Year]],"d") / 365</f>
        <v>4.1698630136986301</v>
      </c>
    </row>
    <row r="1209" spans="1:52" x14ac:dyDescent="0.5">
      <c r="A1209" s="82">
        <v>112</v>
      </c>
      <c r="B1209" s="82" t="s">
        <v>1157</v>
      </c>
      <c r="D1209" s="90">
        <v>43371</v>
      </c>
      <c r="E1209" s="90" t="s">
        <v>1158</v>
      </c>
      <c r="F1209" s="90"/>
      <c r="G1209" s="82" t="s">
        <v>1158</v>
      </c>
      <c r="H1209" s="82" t="s">
        <v>1159</v>
      </c>
      <c r="I1209" s="80" t="s">
        <v>128</v>
      </c>
      <c r="J1209" s="80">
        <v>33</v>
      </c>
      <c r="K1209" s="80">
        <v>15</v>
      </c>
      <c r="L1209" s="80" t="s">
        <v>497</v>
      </c>
      <c r="M1209" s="80">
        <v>6.67</v>
      </c>
      <c r="N1209" s="80">
        <v>7.3697220000000003</v>
      </c>
      <c r="O1209" s="80">
        <v>12.354722000000001</v>
      </c>
      <c r="P1209" s="80" t="s">
        <v>69</v>
      </c>
      <c r="Q1209" s="80">
        <v>0</v>
      </c>
      <c r="R1209" s="80">
        <v>2.6272389999999999</v>
      </c>
      <c r="S1209" s="80">
        <v>23.381664000000001</v>
      </c>
      <c r="T1209" s="80">
        <v>1540770</v>
      </c>
      <c r="U1209" s="91">
        <f>Table1[[#This Row],[Distribution Amount (Dollars)]]/Table1[[#This Row],[NEWdatediff]]</f>
        <v>308154</v>
      </c>
      <c r="V1209" s="82" t="s">
        <v>90</v>
      </c>
      <c r="W1209" s="82" t="s">
        <v>91</v>
      </c>
      <c r="X1209" s="82" t="s">
        <v>72</v>
      </c>
      <c r="Y1209" s="82" t="s">
        <v>73</v>
      </c>
      <c r="Z1209" s="82">
        <v>1</v>
      </c>
      <c r="AB1209" s="82" t="s">
        <v>1160</v>
      </c>
      <c r="AD1209" s="82" t="s">
        <v>374</v>
      </c>
      <c r="AN1209" s="82" t="s">
        <v>76</v>
      </c>
      <c r="AO1209" s="82" t="s">
        <v>1161</v>
      </c>
      <c r="AP1209" s="82">
        <v>70000000</v>
      </c>
      <c r="AQ1209" s="82" t="s">
        <v>78</v>
      </c>
      <c r="AR1209" s="82" t="s">
        <v>4274</v>
      </c>
      <c r="AS1209" s="84">
        <v>42674</v>
      </c>
      <c r="AT1209" s="85">
        <v>2016</v>
      </c>
      <c r="AU1209" s="82" t="s">
        <v>4278</v>
      </c>
      <c r="AV1209" s="84">
        <v>44196</v>
      </c>
      <c r="AW1209" s="85">
        <v>2020</v>
      </c>
      <c r="AX1209" s="85">
        <f>Table1[[#This Row],[End TEST]]-Table1[[#This Row],[Start TEST]]</f>
        <v>4</v>
      </c>
      <c r="AY1209" s="85">
        <f>Table1[[#This Row],[TEST_Diff]]+1</f>
        <v>5</v>
      </c>
      <c r="AZ1209" s="92">
        <f>DATEDIF(Table1[[#This Row],[Start Year]],Table1[[#This Row],[End Year]],"d") / 365</f>
        <v>4.1698630136986301</v>
      </c>
    </row>
    <row r="1210" spans="1:52" x14ac:dyDescent="0.5">
      <c r="A1210" s="82">
        <v>112</v>
      </c>
      <c r="B1210" s="82" t="s">
        <v>1157</v>
      </c>
      <c r="D1210" s="90">
        <v>43371</v>
      </c>
      <c r="E1210" s="90" t="s">
        <v>1158</v>
      </c>
      <c r="F1210" s="90"/>
      <c r="G1210" s="82" t="s">
        <v>1158</v>
      </c>
      <c r="H1210" s="82" t="s">
        <v>1159</v>
      </c>
      <c r="I1210" s="80" t="s">
        <v>67</v>
      </c>
      <c r="J1210" s="80">
        <v>67</v>
      </c>
      <c r="K1210" s="80">
        <v>15</v>
      </c>
      <c r="L1210" s="80" t="s">
        <v>497</v>
      </c>
      <c r="M1210" s="80">
        <v>6.67</v>
      </c>
      <c r="N1210" s="80">
        <v>7.3697220000000003</v>
      </c>
      <c r="O1210" s="80">
        <v>12.354722000000001</v>
      </c>
      <c r="P1210" s="80" t="s">
        <v>69</v>
      </c>
      <c r="Q1210" s="80">
        <v>0</v>
      </c>
      <c r="R1210" s="80">
        <v>2.6272389999999999</v>
      </c>
      <c r="S1210" s="80">
        <v>23.381664000000001</v>
      </c>
      <c r="T1210" s="80">
        <v>3128230</v>
      </c>
      <c r="U1210" s="91">
        <f>Table1[[#This Row],[Distribution Amount (Dollars)]]/Table1[[#This Row],[NEWdatediff]]</f>
        <v>625646</v>
      </c>
      <c r="V1210" s="82" t="s">
        <v>90</v>
      </c>
      <c r="W1210" s="82" t="s">
        <v>91</v>
      </c>
      <c r="X1210" s="82" t="s">
        <v>72</v>
      </c>
      <c r="Y1210" s="82" t="s">
        <v>73</v>
      </c>
      <c r="Z1210" s="82">
        <v>1</v>
      </c>
      <c r="AB1210" s="82" t="s">
        <v>1160</v>
      </c>
      <c r="AD1210" s="82" t="s">
        <v>374</v>
      </c>
      <c r="AN1210" s="82" t="s">
        <v>76</v>
      </c>
      <c r="AO1210" s="82" t="s">
        <v>1161</v>
      </c>
      <c r="AP1210" s="82">
        <v>70000000</v>
      </c>
      <c r="AQ1210" s="82" t="s">
        <v>78</v>
      </c>
      <c r="AR1210" s="82" t="s">
        <v>4274</v>
      </c>
      <c r="AS1210" s="84">
        <v>42674</v>
      </c>
      <c r="AT1210" s="85">
        <v>2016</v>
      </c>
      <c r="AU1210" s="82" t="s">
        <v>4278</v>
      </c>
      <c r="AV1210" s="84">
        <v>44196</v>
      </c>
      <c r="AW1210" s="85">
        <v>2020</v>
      </c>
      <c r="AX1210" s="85">
        <f>Table1[[#This Row],[End TEST]]-Table1[[#This Row],[Start TEST]]</f>
        <v>4</v>
      </c>
      <c r="AY1210" s="85">
        <f>Table1[[#This Row],[TEST_Diff]]+1</f>
        <v>5</v>
      </c>
      <c r="AZ1210" s="92">
        <f>DATEDIF(Table1[[#This Row],[Start Year]],Table1[[#This Row],[End Year]],"d") / 365</f>
        <v>4.1698630136986301</v>
      </c>
    </row>
    <row r="1211" spans="1:52" x14ac:dyDescent="0.5">
      <c r="A1211" s="82">
        <v>112</v>
      </c>
      <c r="B1211" s="82" t="s">
        <v>1157</v>
      </c>
      <c r="D1211" s="90">
        <v>43371</v>
      </c>
      <c r="E1211" s="90" t="s">
        <v>1158</v>
      </c>
      <c r="F1211" s="90"/>
      <c r="G1211" s="82" t="s">
        <v>1158</v>
      </c>
      <c r="H1211" s="82" t="s">
        <v>1159</v>
      </c>
      <c r="I1211" s="80" t="s">
        <v>128</v>
      </c>
      <c r="J1211" s="80">
        <v>33</v>
      </c>
      <c r="K1211" s="80">
        <v>15</v>
      </c>
      <c r="L1211" s="80" t="s">
        <v>698</v>
      </c>
      <c r="M1211" s="80">
        <v>6.67</v>
      </c>
      <c r="N1211" s="80">
        <v>6.6111110000000002</v>
      </c>
      <c r="O1211" s="80">
        <v>20.939444000000002</v>
      </c>
      <c r="P1211" s="80" t="s">
        <v>69</v>
      </c>
      <c r="Q1211" s="80">
        <v>0</v>
      </c>
      <c r="R1211" s="80">
        <v>2.6272389999999999</v>
      </c>
      <c r="S1211" s="80">
        <v>23.381664000000001</v>
      </c>
      <c r="T1211" s="80">
        <v>1540770</v>
      </c>
      <c r="U1211" s="91">
        <f>Table1[[#This Row],[Distribution Amount (Dollars)]]/Table1[[#This Row],[NEWdatediff]]</f>
        <v>308154</v>
      </c>
      <c r="V1211" s="82" t="s">
        <v>90</v>
      </c>
      <c r="W1211" s="82" t="s">
        <v>91</v>
      </c>
      <c r="X1211" s="82" t="s">
        <v>72</v>
      </c>
      <c r="Y1211" s="82" t="s">
        <v>73</v>
      </c>
      <c r="Z1211" s="82">
        <v>1</v>
      </c>
      <c r="AB1211" s="82" t="s">
        <v>1160</v>
      </c>
      <c r="AD1211" s="82" t="s">
        <v>151</v>
      </c>
      <c r="AN1211" s="82" t="s">
        <v>76</v>
      </c>
      <c r="AO1211" s="82" t="s">
        <v>1161</v>
      </c>
      <c r="AP1211" s="82">
        <v>70000000</v>
      </c>
      <c r="AQ1211" s="82" t="s">
        <v>78</v>
      </c>
      <c r="AR1211" s="82" t="s">
        <v>4274</v>
      </c>
      <c r="AS1211" s="84">
        <v>42674</v>
      </c>
      <c r="AT1211" s="85">
        <v>2016</v>
      </c>
      <c r="AU1211" s="82" t="s">
        <v>4278</v>
      </c>
      <c r="AV1211" s="84">
        <v>44196</v>
      </c>
      <c r="AW1211" s="85">
        <v>2020</v>
      </c>
      <c r="AX1211" s="85">
        <f>Table1[[#This Row],[End TEST]]-Table1[[#This Row],[Start TEST]]</f>
        <v>4</v>
      </c>
      <c r="AY1211" s="85">
        <f>Table1[[#This Row],[TEST_Diff]]+1</f>
        <v>5</v>
      </c>
      <c r="AZ1211" s="92">
        <f>DATEDIF(Table1[[#This Row],[Start Year]],Table1[[#This Row],[End Year]],"d") / 365</f>
        <v>4.1698630136986301</v>
      </c>
    </row>
    <row r="1212" spans="1:52" x14ac:dyDescent="0.5">
      <c r="A1212" s="82">
        <v>112</v>
      </c>
      <c r="B1212" s="82" t="s">
        <v>1157</v>
      </c>
      <c r="D1212" s="90">
        <v>43371</v>
      </c>
      <c r="E1212" s="90" t="s">
        <v>1158</v>
      </c>
      <c r="F1212" s="90"/>
      <c r="G1212" s="82" t="s">
        <v>1158</v>
      </c>
      <c r="H1212" s="82" t="s">
        <v>1159</v>
      </c>
      <c r="I1212" s="80" t="s">
        <v>67</v>
      </c>
      <c r="J1212" s="80">
        <v>67</v>
      </c>
      <c r="K1212" s="80">
        <v>15</v>
      </c>
      <c r="L1212" s="80" t="s">
        <v>698</v>
      </c>
      <c r="M1212" s="80">
        <v>6.67</v>
      </c>
      <c r="N1212" s="80">
        <v>6.6111110000000002</v>
      </c>
      <c r="O1212" s="80">
        <v>20.939444000000002</v>
      </c>
      <c r="P1212" s="80" t="s">
        <v>69</v>
      </c>
      <c r="Q1212" s="80">
        <v>0</v>
      </c>
      <c r="R1212" s="80">
        <v>2.6272389999999999</v>
      </c>
      <c r="S1212" s="80">
        <v>23.381664000000001</v>
      </c>
      <c r="T1212" s="80">
        <v>3128230</v>
      </c>
      <c r="U1212" s="91">
        <f>Table1[[#This Row],[Distribution Amount (Dollars)]]/Table1[[#This Row],[NEWdatediff]]</f>
        <v>625646</v>
      </c>
      <c r="V1212" s="82" t="s">
        <v>90</v>
      </c>
      <c r="W1212" s="82" t="s">
        <v>91</v>
      </c>
      <c r="X1212" s="82" t="s">
        <v>72</v>
      </c>
      <c r="Y1212" s="82" t="s">
        <v>73</v>
      </c>
      <c r="Z1212" s="82">
        <v>1</v>
      </c>
      <c r="AB1212" s="82" t="s">
        <v>1160</v>
      </c>
      <c r="AD1212" s="82" t="s">
        <v>151</v>
      </c>
      <c r="AN1212" s="82" t="s">
        <v>76</v>
      </c>
      <c r="AO1212" s="82" t="s">
        <v>1161</v>
      </c>
      <c r="AP1212" s="82">
        <v>70000000</v>
      </c>
      <c r="AQ1212" s="82" t="s">
        <v>78</v>
      </c>
      <c r="AR1212" s="82" t="s">
        <v>4274</v>
      </c>
      <c r="AS1212" s="84">
        <v>42674</v>
      </c>
      <c r="AT1212" s="85">
        <v>2016</v>
      </c>
      <c r="AU1212" s="82" t="s">
        <v>4278</v>
      </c>
      <c r="AV1212" s="84">
        <v>44196</v>
      </c>
      <c r="AW1212" s="85">
        <v>2020</v>
      </c>
      <c r="AX1212" s="85">
        <f>Table1[[#This Row],[End TEST]]-Table1[[#This Row],[Start TEST]]</f>
        <v>4</v>
      </c>
      <c r="AY1212" s="85">
        <f>Table1[[#This Row],[TEST_Diff]]+1</f>
        <v>5</v>
      </c>
      <c r="AZ1212" s="92">
        <f>DATEDIF(Table1[[#This Row],[Start Year]],Table1[[#This Row],[End Year]],"d") / 365</f>
        <v>4.1698630136986301</v>
      </c>
    </row>
    <row r="1213" spans="1:52" x14ac:dyDescent="0.5">
      <c r="A1213" s="82">
        <v>112</v>
      </c>
      <c r="B1213" s="82" t="s">
        <v>1157</v>
      </c>
      <c r="D1213" s="90">
        <v>43371</v>
      </c>
      <c r="E1213" s="90" t="s">
        <v>1158</v>
      </c>
      <c r="F1213" s="90"/>
      <c r="G1213" s="82" t="s">
        <v>1158</v>
      </c>
      <c r="H1213" s="82" t="s">
        <v>1159</v>
      </c>
      <c r="I1213" s="80" t="s">
        <v>128</v>
      </c>
      <c r="J1213" s="80">
        <v>33</v>
      </c>
      <c r="K1213" s="80">
        <v>15</v>
      </c>
      <c r="L1213" s="80" t="s">
        <v>1162</v>
      </c>
      <c r="M1213" s="80">
        <v>6.67</v>
      </c>
      <c r="N1213" s="80">
        <v>10.785546</v>
      </c>
      <c r="O1213" s="80">
        <v>-11.029862</v>
      </c>
      <c r="P1213" s="80" t="s">
        <v>69</v>
      </c>
      <c r="Q1213" s="80">
        <v>0</v>
      </c>
      <c r="R1213" s="80">
        <v>2.6272389999999999</v>
      </c>
      <c r="S1213" s="80">
        <v>23.381664000000001</v>
      </c>
      <c r="T1213" s="80">
        <v>1540770</v>
      </c>
      <c r="U1213" s="91">
        <f>Table1[[#This Row],[Distribution Amount (Dollars)]]/Table1[[#This Row],[NEWdatediff]]</f>
        <v>308154</v>
      </c>
      <c r="V1213" s="82" t="s">
        <v>90</v>
      </c>
      <c r="W1213" s="82" t="s">
        <v>91</v>
      </c>
      <c r="X1213" s="82" t="s">
        <v>72</v>
      </c>
      <c r="Y1213" s="82" t="s">
        <v>73</v>
      </c>
      <c r="Z1213" s="82">
        <v>1</v>
      </c>
      <c r="AB1213" s="82" t="s">
        <v>1160</v>
      </c>
      <c r="AD1213" s="82" t="s">
        <v>155</v>
      </c>
      <c r="AN1213" s="82" t="s">
        <v>76</v>
      </c>
      <c r="AO1213" s="82" t="s">
        <v>1161</v>
      </c>
      <c r="AP1213" s="82">
        <v>70000000</v>
      </c>
      <c r="AQ1213" s="82" t="s">
        <v>78</v>
      </c>
      <c r="AR1213" s="82" t="s">
        <v>4274</v>
      </c>
      <c r="AS1213" s="84">
        <v>42674</v>
      </c>
      <c r="AT1213" s="85">
        <v>2016</v>
      </c>
      <c r="AU1213" s="82" t="s">
        <v>4278</v>
      </c>
      <c r="AV1213" s="84">
        <v>44196</v>
      </c>
      <c r="AW1213" s="85">
        <v>2020</v>
      </c>
      <c r="AX1213" s="85">
        <f>Table1[[#This Row],[End TEST]]-Table1[[#This Row],[Start TEST]]</f>
        <v>4</v>
      </c>
      <c r="AY1213" s="85">
        <f>Table1[[#This Row],[TEST_Diff]]+1</f>
        <v>5</v>
      </c>
      <c r="AZ1213" s="92">
        <f>DATEDIF(Table1[[#This Row],[Start Year]],Table1[[#This Row],[End Year]],"d") / 365</f>
        <v>4.1698630136986301</v>
      </c>
    </row>
    <row r="1214" spans="1:52" x14ac:dyDescent="0.5">
      <c r="A1214" s="82">
        <v>112</v>
      </c>
      <c r="B1214" s="82" t="s">
        <v>1157</v>
      </c>
      <c r="D1214" s="90">
        <v>43371</v>
      </c>
      <c r="E1214" s="90" t="s">
        <v>1158</v>
      </c>
      <c r="F1214" s="90"/>
      <c r="G1214" s="82" t="s">
        <v>1158</v>
      </c>
      <c r="H1214" s="82" t="s">
        <v>1159</v>
      </c>
      <c r="I1214" s="80" t="s">
        <v>67</v>
      </c>
      <c r="J1214" s="80">
        <v>67</v>
      </c>
      <c r="K1214" s="80">
        <v>15</v>
      </c>
      <c r="L1214" s="80" t="s">
        <v>1162</v>
      </c>
      <c r="M1214" s="80">
        <v>6.67</v>
      </c>
      <c r="N1214" s="80">
        <v>10.785546</v>
      </c>
      <c r="O1214" s="80">
        <v>-11.029862</v>
      </c>
      <c r="P1214" s="80" t="s">
        <v>69</v>
      </c>
      <c r="Q1214" s="80">
        <v>0</v>
      </c>
      <c r="R1214" s="80">
        <v>2.6272389999999999</v>
      </c>
      <c r="S1214" s="80">
        <v>23.381664000000001</v>
      </c>
      <c r="T1214" s="80">
        <v>3128230</v>
      </c>
      <c r="U1214" s="91">
        <f>Table1[[#This Row],[Distribution Amount (Dollars)]]/Table1[[#This Row],[NEWdatediff]]</f>
        <v>625646</v>
      </c>
      <c r="V1214" s="82" t="s">
        <v>90</v>
      </c>
      <c r="W1214" s="82" t="s">
        <v>91</v>
      </c>
      <c r="X1214" s="82" t="s">
        <v>72</v>
      </c>
      <c r="Y1214" s="82" t="s">
        <v>73</v>
      </c>
      <c r="Z1214" s="82">
        <v>1</v>
      </c>
      <c r="AB1214" s="82" t="s">
        <v>1160</v>
      </c>
      <c r="AD1214" s="82" t="s">
        <v>155</v>
      </c>
      <c r="AN1214" s="82" t="s">
        <v>76</v>
      </c>
      <c r="AO1214" s="82" t="s">
        <v>1161</v>
      </c>
      <c r="AP1214" s="82">
        <v>70000000</v>
      </c>
      <c r="AQ1214" s="82" t="s">
        <v>78</v>
      </c>
      <c r="AR1214" s="82" t="s">
        <v>4274</v>
      </c>
      <c r="AS1214" s="84">
        <v>42674</v>
      </c>
      <c r="AT1214" s="85">
        <v>2016</v>
      </c>
      <c r="AU1214" s="82" t="s">
        <v>4278</v>
      </c>
      <c r="AV1214" s="84">
        <v>44196</v>
      </c>
      <c r="AW1214" s="85">
        <v>2020</v>
      </c>
      <c r="AX1214" s="85">
        <f>Table1[[#This Row],[End TEST]]-Table1[[#This Row],[Start TEST]]</f>
        <v>4</v>
      </c>
      <c r="AY1214" s="85">
        <f>Table1[[#This Row],[TEST_Diff]]+1</f>
        <v>5</v>
      </c>
      <c r="AZ1214" s="92">
        <f>DATEDIF(Table1[[#This Row],[Start Year]],Table1[[#This Row],[End Year]],"d") / 365</f>
        <v>4.1698630136986301</v>
      </c>
    </row>
    <row r="1215" spans="1:52" x14ac:dyDescent="0.5">
      <c r="A1215" s="82">
        <v>112</v>
      </c>
      <c r="B1215" s="82" t="s">
        <v>1157</v>
      </c>
      <c r="D1215" s="90">
        <v>43371</v>
      </c>
      <c r="E1215" s="90" t="s">
        <v>1158</v>
      </c>
      <c r="F1215" s="90"/>
      <c r="G1215" s="82" t="s">
        <v>1158</v>
      </c>
      <c r="H1215" s="82" t="s">
        <v>1159</v>
      </c>
      <c r="I1215" s="80" t="s">
        <v>128</v>
      </c>
      <c r="J1215" s="80">
        <v>33</v>
      </c>
      <c r="K1215" s="80">
        <v>15</v>
      </c>
      <c r="L1215" s="80" t="s">
        <v>480</v>
      </c>
      <c r="M1215" s="80">
        <v>6.66</v>
      </c>
      <c r="N1215" s="80">
        <v>8.5029109999999992</v>
      </c>
      <c r="O1215" s="80">
        <v>0.982742</v>
      </c>
      <c r="P1215" s="80" t="s">
        <v>69</v>
      </c>
      <c r="Q1215" s="80">
        <v>0</v>
      </c>
      <c r="R1215" s="80">
        <v>2.6272389999999999</v>
      </c>
      <c r="S1215" s="80">
        <v>23.381664000000001</v>
      </c>
      <c r="T1215" s="80">
        <v>1538460</v>
      </c>
      <c r="U1215" s="91">
        <f>Table1[[#This Row],[Distribution Amount (Dollars)]]/Table1[[#This Row],[NEWdatediff]]</f>
        <v>307692</v>
      </c>
      <c r="V1215" s="82" t="s">
        <v>90</v>
      </c>
      <c r="W1215" s="82" t="s">
        <v>91</v>
      </c>
      <c r="X1215" s="82" t="s">
        <v>72</v>
      </c>
      <c r="Y1215" s="82" t="s">
        <v>73</v>
      </c>
      <c r="Z1215" s="82">
        <v>1</v>
      </c>
      <c r="AB1215" s="82" t="s">
        <v>1160</v>
      </c>
      <c r="AD1215" s="82" t="s">
        <v>641</v>
      </c>
      <c r="AN1215" s="82" t="s">
        <v>76</v>
      </c>
      <c r="AO1215" s="82" t="s">
        <v>1161</v>
      </c>
      <c r="AP1215" s="82">
        <v>70000000</v>
      </c>
      <c r="AQ1215" s="82" t="s">
        <v>78</v>
      </c>
      <c r="AR1215" s="82" t="s">
        <v>4274</v>
      </c>
      <c r="AS1215" s="84">
        <v>42674</v>
      </c>
      <c r="AT1215" s="85">
        <v>2016</v>
      </c>
      <c r="AU1215" s="82" t="s">
        <v>4278</v>
      </c>
      <c r="AV1215" s="84">
        <v>44196</v>
      </c>
      <c r="AW1215" s="85">
        <v>2020</v>
      </c>
      <c r="AX1215" s="85">
        <f>Table1[[#This Row],[End TEST]]-Table1[[#This Row],[Start TEST]]</f>
        <v>4</v>
      </c>
      <c r="AY1215" s="85">
        <f>Table1[[#This Row],[TEST_Diff]]+1</f>
        <v>5</v>
      </c>
      <c r="AZ1215" s="92">
        <f>DATEDIF(Table1[[#This Row],[Start Year]],Table1[[#This Row],[End Year]],"d") / 365</f>
        <v>4.1698630136986301</v>
      </c>
    </row>
    <row r="1216" spans="1:52" x14ac:dyDescent="0.5">
      <c r="A1216" s="82">
        <v>112</v>
      </c>
      <c r="B1216" s="82" t="s">
        <v>1157</v>
      </c>
      <c r="D1216" s="90">
        <v>43371</v>
      </c>
      <c r="E1216" s="90" t="s">
        <v>1158</v>
      </c>
      <c r="F1216" s="90"/>
      <c r="G1216" s="82" t="s">
        <v>1158</v>
      </c>
      <c r="H1216" s="82" t="s">
        <v>1159</v>
      </c>
      <c r="I1216" s="80" t="s">
        <v>67</v>
      </c>
      <c r="J1216" s="80">
        <v>67</v>
      </c>
      <c r="K1216" s="80">
        <v>15</v>
      </c>
      <c r="L1216" s="80" t="s">
        <v>480</v>
      </c>
      <c r="M1216" s="80">
        <v>6.66</v>
      </c>
      <c r="N1216" s="80">
        <v>8.5029109999999992</v>
      </c>
      <c r="O1216" s="80">
        <v>0.982742</v>
      </c>
      <c r="P1216" s="80" t="s">
        <v>69</v>
      </c>
      <c r="Q1216" s="80">
        <v>0</v>
      </c>
      <c r="R1216" s="80">
        <v>2.6272389999999999</v>
      </c>
      <c r="S1216" s="80">
        <v>23.381664000000001</v>
      </c>
      <c r="T1216" s="80">
        <v>3123540</v>
      </c>
      <c r="U1216" s="91">
        <f>Table1[[#This Row],[Distribution Amount (Dollars)]]/Table1[[#This Row],[NEWdatediff]]</f>
        <v>624708</v>
      </c>
      <c r="V1216" s="82" t="s">
        <v>90</v>
      </c>
      <c r="W1216" s="82" t="s">
        <v>91</v>
      </c>
      <c r="X1216" s="82" t="s">
        <v>72</v>
      </c>
      <c r="Y1216" s="82" t="s">
        <v>73</v>
      </c>
      <c r="Z1216" s="82">
        <v>1</v>
      </c>
      <c r="AB1216" s="82" t="s">
        <v>1160</v>
      </c>
      <c r="AD1216" s="82" t="s">
        <v>641</v>
      </c>
      <c r="AN1216" s="82" t="s">
        <v>76</v>
      </c>
      <c r="AO1216" s="82" t="s">
        <v>1161</v>
      </c>
      <c r="AP1216" s="82">
        <v>70000000</v>
      </c>
      <c r="AQ1216" s="82" t="s">
        <v>78</v>
      </c>
      <c r="AR1216" s="82" t="s">
        <v>4274</v>
      </c>
      <c r="AS1216" s="84">
        <v>42674</v>
      </c>
      <c r="AT1216" s="85">
        <v>2016</v>
      </c>
      <c r="AU1216" s="82" t="s">
        <v>4278</v>
      </c>
      <c r="AV1216" s="84">
        <v>44196</v>
      </c>
      <c r="AW1216" s="85">
        <v>2020</v>
      </c>
      <c r="AX1216" s="85">
        <f>Table1[[#This Row],[End TEST]]-Table1[[#This Row],[Start TEST]]</f>
        <v>4</v>
      </c>
      <c r="AY1216" s="85">
        <f>Table1[[#This Row],[TEST_Diff]]+1</f>
        <v>5</v>
      </c>
      <c r="AZ1216" s="92">
        <f>DATEDIF(Table1[[#This Row],[Start Year]],Table1[[#This Row],[End Year]],"d") / 365</f>
        <v>4.1698630136986301</v>
      </c>
    </row>
    <row r="1217" spans="1:75" x14ac:dyDescent="0.5">
      <c r="A1217" s="82">
        <v>112</v>
      </c>
      <c r="B1217" s="82" t="s">
        <v>1157</v>
      </c>
      <c r="D1217" s="90">
        <v>43371</v>
      </c>
      <c r="E1217" s="90" t="s">
        <v>1158</v>
      </c>
      <c r="F1217" s="90"/>
      <c r="G1217" s="82" t="s">
        <v>1158</v>
      </c>
      <c r="H1217" s="82" t="s">
        <v>1159</v>
      </c>
      <c r="I1217" s="80" t="s">
        <v>128</v>
      </c>
      <c r="J1217" s="80">
        <v>33</v>
      </c>
      <c r="K1217" s="80">
        <v>15</v>
      </c>
      <c r="L1217" s="80" t="s">
        <v>730</v>
      </c>
      <c r="M1217" s="80">
        <v>6.67</v>
      </c>
      <c r="N1217" s="80">
        <v>15.454166000000001</v>
      </c>
      <c r="O1217" s="80">
        <v>18.732206000000001</v>
      </c>
      <c r="P1217" s="80" t="s">
        <v>69</v>
      </c>
      <c r="Q1217" s="80">
        <v>0</v>
      </c>
      <c r="R1217" s="80">
        <v>2.6272389999999999</v>
      </c>
      <c r="S1217" s="80">
        <v>23.381664000000001</v>
      </c>
      <c r="T1217" s="80">
        <v>1540770</v>
      </c>
      <c r="U1217" s="91">
        <f>Table1[[#This Row],[Distribution Amount (Dollars)]]/Table1[[#This Row],[NEWdatediff]]</f>
        <v>308154</v>
      </c>
      <c r="V1217" s="82" t="s">
        <v>90</v>
      </c>
      <c r="W1217" s="82" t="s">
        <v>91</v>
      </c>
      <c r="X1217" s="82" t="s">
        <v>72</v>
      </c>
      <c r="Y1217" s="82" t="s">
        <v>73</v>
      </c>
      <c r="Z1217" s="82">
        <v>1</v>
      </c>
      <c r="AB1217" s="82" t="s">
        <v>1160</v>
      </c>
      <c r="AD1217" s="82" t="s">
        <v>730</v>
      </c>
      <c r="AN1217" s="82" t="s">
        <v>76</v>
      </c>
      <c r="AO1217" s="82" t="s">
        <v>1161</v>
      </c>
      <c r="AP1217" s="82">
        <v>70000000</v>
      </c>
      <c r="AQ1217" s="82" t="s">
        <v>78</v>
      </c>
      <c r="AR1217" s="82" t="s">
        <v>4274</v>
      </c>
      <c r="AS1217" s="84">
        <v>42674</v>
      </c>
      <c r="AT1217" s="85">
        <v>2016</v>
      </c>
      <c r="AU1217" s="82" t="s">
        <v>4278</v>
      </c>
      <c r="AV1217" s="84">
        <v>44196</v>
      </c>
      <c r="AW1217" s="85">
        <v>2020</v>
      </c>
      <c r="AX1217" s="85">
        <f>Table1[[#This Row],[End TEST]]-Table1[[#This Row],[Start TEST]]</f>
        <v>4</v>
      </c>
      <c r="AY1217" s="85">
        <f>Table1[[#This Row],[TEST_Diff]]+1</f>
        <v>5</v>
      </c>
      <c r="AZ1217" s="92">
        <f>DATEDIF(Table1[[#This Row],[Start Year]],Table1[[#This Row],[End Year]],"d") / 365</f>
        <v>4.1698630136986301</v>
      </c>
    </row>
    <row r="1218" spans="1:75" x14ac:dyDescent="0.5">
      <c r="A1218" s="82">
        <v>112</v>
      </c>
      <c r="B1218" s="82" t="s">
        <v>1157</v>
      </c>
      <c r="D1218" s="90">
        <v>43371</v>
      </c>
      <c r="E1218" s="90" t="s">
        <v>1158</v>
      </c>
      <c r="F1218" s="90"/>
      <c r="G1218" s="82" t="s">
        <v>1158</v>
      </c>
      <c r="H1218" s="82" t="s">
        <v>1159</v>
      </c>
      <c r="I1218" s="80" t="s">
        <v>67</v>
      </c>
      <c r="J1218" s="80">
        <v>67</v>
      </c>
      <c r="K1218" s="80">
        <v>15</v>
      </c>
      <c r="L1218" s="80" t="s">
        <v>730</v>
      </c>
      <c r="M1218" s="80">
        <v>6.67</v>
      </c>
      <c r="N1218" s="80">
        <v>15.454166000000001</v>
      </c>
      <c r="O1218" s="80">
        <v>18.732206000000001</v>
      </c>
      <c r="P1218" s="80" t="s">
        <v>69</v>
      </c>
      <c r="Q1218" s="80">
        <v>0</v>
      </c>
      <c r="R1218" s="80">
        <v>2.6272389999999999</v>
      </c>
      <c r="S1218" s="80">
        <v>23.381664000000001</v>
      </c>
      <c r="T1218" s="80">
        <v>3128230</v>
      </c>
      <c r="U1218" s="91">
        <f>Table1[[#This Row],[Distribution Amount (Dollars)]]/Table1[[#This Row],[NEWdatediff]]</f>
        <v>625646</v>
      </c>
      <c r="V1218" s="82" t="s">
        <v>90</v>
      </c>
      <c r="W1218" s="82" t="s">
        <v>91</v>
      </c>
      <c r="X1218" s="82" t="s">
        <v>72</v>
      </c>
      <c r="Y1218" s="82" t="s">
        <v>73</v>
      </c>
      <c r="Z1218" s="82">
        <v>1</v>
      </c>
      <c r="AB1218" s="82" t="s">
        <v>1160</v>
      </c>
      <c r="AD1218" s="82" t="s">
        <v>730</v>
      </c>
      <c r="AN1218" s="82" t="s">
        <v>76</v>
      </c>
      <c r="AO1218" s="82" t="s">
        <v>1161</v>
      </c>
      <c r="AP1218" s="82">
        <v>70000000</v>
      </c>
      <c r="AQ1218" s="82" t="s">
        <v>78</v>
      </c>
      <c r="AR1218" s="82" t="s">
        <v>4274</v>
      </c>
      <c r="AS1218" s="84">
        <v>42674</v>
      </c>
      <c r="AT1218" s="85">
        <v>2016</v>
      </c>
      <c r="AU1218" s="82" t="s">
        <v>4278</v>
      </c>
      <c r="AV1218" s="84">
        <v>44196</v>
      </c>
      <c r="AW1218" s="85">
        <v>2020</v>
      </c>
      <c r="AX1218" s="85">
        <f>Table1[[#This Row],[End TEST]]-Table1[[#This Row],[Start TEST]]</f>
        <v>4</v>
      </c>
      <c r="AY1218" s="85">
        <f>Table1[[#This Row],[TEST_Diff]]+1</f>
        <v>5</v>
      </c>
      <c r="AZ1218" s="92">
        <f>DATEDIF(Table1[[#This Row],[Start Year]],Table1[[#This Row],[End Year]],"d") / 365</f>
        <v>4.1698630136986301</v>
      </c>
    </row>
    <row r="1219" spans="1:75" x14ac:dyDescent="0.5">
      <c r="A1219" s="82">
        <v>112</v>
      </c>
      <c r="B1219" s="82" t="s">
        <v>1157</v>
      </c>
      <c r="D1219" s="90">
        <v>43371</v>
      </c>
      <c r="E1219" s="90" t="s">
        <v>1158</v>
      </c>
      <c r="F1219" s="90"/>
      <c r="G1219" s="82" t="s">
        <v>1158</v>
      </c>
      <c r="H1219" s="82" t="s">
        <v>1159</v>
      </c>
      <c r="I1219" s="80" t="s">
        <v>128</v>
      </c>
      <c r="J1219" s="80">
        <v>33</v>
      </c>
      <c r="K1219" s="80">
        <v>15</v>
      </c>
      <c r="L1219" s="80" t="s">
        <v>374</v>
      </c>
      <c r="M1219" s="80">
        <v>6.67</v>
      </c>
      <c r="N1219" s="80">
        <v>-3.3730560000000001</v>
      </c>
      <c r="O1219" s="80">
        <v>29.918886000000001</v>
      </c>
      <c r="P1219" s="80" t="s">
        <v>69</v>
      </c>
      <c r="Q1219" s="80">
        <v>0</v>
      </c>
      <c r="R1219" s="80">
        <v>2.6272389999999999</v>
      </c>
      <c r="S1219" s="80">
        <v>23.381664000000001</v>
      </c>
      <c r="T1219" s="80">
        <v>1540770</v>
      </c>
      <c r="U1219" s="91">
        <f>Table1[[#This Row],[Distribution Amount (Dollars)]]/Table1[[#This Row],[NEWdatediff]]</f>
        <v>308154</v>
      </c>
      <c r="V1219" s="82" t="s">
        <v>90</v>
      </c>
      <c r="W1219" s="82" t="s">
        <v>91</v>
      </c>
      <c r="X1219" s="82" t="s">
        <v>72</v>
      </c>
      <c r="Y1219" s="82" t="s">
        <v>73</v>
      </c>
      <c r="Z1219" s="82">
        <v>1</v>
      </c>
      <c r="AB1219" s="82" t="s">
        <v>1160</v>
      </c>
      <c r="AD1219" s="82" t="s">
        <v>698</v>
      </c>
      <c r="AN1219" s="82" t="s">
        <v>76</v>
      </c>
      <c r="AO1219" s="82" t="s">
        <v>1161</v>
      </c>
      <c r="AP1219" s="82">
        <v>70000000</v>
      </c>
      <c r="AQ1219" s="82" t="s">
        <v>78</v>
      </c>
      <c r="AR1219" s="82" t="s">
        <v>4274</v>
      </c>
      <c r="AS1219" s="84">
        <v>42674</v>
      </c>
      <c r="AT1219" s="85">
        <v>2016</v>
      </c>
      <c r="AU1219" s="82" t="s">
        <v>4278</v>
      </c>
      <c r="AV1219" s="84">
        <v>44196</v>
      </c>
      <c r="AW1219" s="85">
        <v>2020</v>
      </c>
      <c r="AX1219" s="85">
        <f>Table1[[#This Row],[End TEST]]-Table1[[#This Row],[Start TEST]]</f>
        <v>4</v>
      </c>
      <c r="AY1219" s="85">
        <f>Table1[[#This Row],[TEST_Diff]]+1</f>
        <v>5</v>
      </c>
      <c r="AZ1219" s="92">
        <f>DATEDIF(Table1[[#This Row],[Start Year]],Table1[[#This Row],[End Year]],"d") / 365</f>
        <v>4.1698630136986301</v>
      </c>
    </row>
    <row r="1220" spans="1:75" x14ac:dyDescent="0.5">
      <c r="A1220" s="82">
        <v>112</v>
      </c>
      <c r="B1220" s="82" t="s">
        <v>1157</v>
      </c>
      <c r="D1220" s="90">
        <v>43371</v>
      </c>
      <c r="E1220" s="90" t="s">
        <v>1158</v>
      </c>
      <c r="F1220" s="90"/>
      <c r="G1220" s="82" t="s">
        <v>1158</v>
      </c>
      <c r="H1220" s="82" t="s">
        <v>1159</v>
      </c>
      <c r="I1220" s="80" t="s">
        <v>67</v>
      </c>
      <c r="J1220" s="80">
        <v>67</v>
      </c>
      <c r="K1220" s="80">
        <v>15</v>
      </c>
      <c r="L1220" s="80" t="s">
        <v>374</v>
      </c>
      <c r="M1220" s="80">
        <v>6.67</v>
      </c>
      <c r="N1220" s="80">
        <v>-3.3730560000000001</v>
      </c>
      <c r="O1220" s="80">
        <v>29.918886000000001</v>
      </c>
      <c r="P1220" s="80" t="s">
        <v>69</v>
      </c>
      <c r="Q1220" s="80">
        <v>0</v>
      </c>
      <c r="R1220" s="80">
        <v>2.6272389999999999</v>
      </c>
      <c r="S1220" s="80">
        <v>23.381664000000001</v>
      </c>
      <c r="T1220" s="80">
        <v>3128230</v>
      </c>
      <c r="U1220" s="91">
        <f>Table1[[#This Row],[Distribution Amount (Dollars)]]/Table1[[#This Row],[NEWdatediff]]</f>
        <v>625646</v>
      </c>
      <c r="V1220" s="82" t="s">
        <v>90</v>
      </c>
      <c r="W1220" s="82" t="s">
        <v>91</v>
      </c>
      <c r="X1220" s="82" t="s">
        <v>72</v>
      </c>
      <c r="Y1220" s="82" t="s">
        <v>73</v>
      </c>
      <c r="Z1220" s="82">
        <v>1</v>
      </c>
      <c r="AB1220" s="82" t="s">
        <v>1160</v>
      </c>
      <c r="AD1220" s="82" t="s">
        <v>698</v>
      </c>
      <c r="AN1220" s="82" t="s">
        <v>76</v>
      </c>
      <c r="AO1220" s="82" t="s">
        <v>1161</v>
      </c>
      <c r="AP1220" s="82">
        <v>70000000</v>
      </c>
      <c r="AQ1220" s="82" t="s">
        <v>78</v>
      </c>
      <c r="AR1220" s="82" t="s">
        <v>4274</v>
      </c>
      <c r="AS1220" s="84">
        <v>42674</v>
      </c>
      <c r="AT1220" s="85">
        <v>2016</v>
      </c>
      <c r="AU1220" s="82" t="s">
        <v>4278</v>
      </c>
      <c r="AV1220" s="84">
        <v>44196</v>
      </c>
      <c r="AW1220" s="85">
        <v>2020</v>
      </c>
      <c r="AX1220" s="85">
        <f>Table1[[#This Row],[End TEST]]-Table1[[#This Row],[Start TEST]]</f>
        <v>4</v>
      </c>
      <c r="AY1220" s="85">
        <f>Table1[[#This Row],[TEST_Diff]]+1</f>
        <v>5</v>
      </c>
      <c r="AZ1220" s="92">
        <f>DATEDIF(Table1[[#This Row],[Start Year]],Table1[[#This Row],[End Year]],"d") / 365</f>
        <v>4.1698630136986301</v>
      </c>
    </row>
    <row r="1221" spans="1:75" x14ac:dyDescent="0.5">
      <c r="A1221" s="82">
        <v>112</v>
      </c>
      <c r="B1221" s="82" t="s">
        <v>1157</v>
      </c>
      <c r="D1221" s="90">
        <v>43371</v>
      </c>
      <c r="E1221" s="90" t="s">
        <v>1158</v>
      </c>
      <c r="F1221" s="90"/>
      <c r="G1221" s="82" t="s">
        <v>1158</v>
      </c>
      <c r="H1221" s="82" t="s">
        <v>1159</v>
      </c>
      <c r="I1221" s="80" t="s">
        <v>128</v>
      </c>
      <c r="J1221" s="80">
        <v>33</v>
      </c>
      <c r="K1221" s="80">
        <v>15</v>
      </c>
      <c r="L1221" s="80" t="s">
        <v>498</v>
      </c>
      <c r="M1221" s="80">
        <v>6.67</v>
      </c>
      <c r="N1221" s="80">
        <v>-18.766946999999998</v>
      </c>
      <c r="O1221" s="80">
        <v>46.869106000000002</v>
      </c>
      <c r="P1221" s="80" t="s">
        <v>69</v>
      </c>
      <c r="Q1221" s="80">
        <v>0</v>
      </c>
      <c r="R1221" s="80">
        <v>2.6272389999999999</v>
      </c>
      <c r="S1221" s="80">
        <v>23.381664000000001</v>
      </c>
      <c r="T1221" s="80">
        <v>1540770</v>
      </c>
      <c r="U1221" s="91">
        <f>Table1[[#This Row],[Distribution Amount (Dollars)]]/Table1[[#This Row],[NEWdatediff]]</f>
        <v>308154</v>
      </c>
      <c r="V1221" s="82" t="s">
        <v>90</v>
      </c>
      <c r="W1221" s="82" t="s">
        <v>91</v>
      </c>
      <c r="X1221" s="82" t="s">
        <v>72</v>
      </c>
      <c r="Y1221" s="82" t="s">
        <v>73</v>
      </c>
      <c r="Z1221" s="82">
        <v>1</v>
      </c>
      <c r="AB1221" s="82" t="s">
        <v>1160</v>
      </c>
      <c r="AD1221" s="82" t="s">
        <v>497</v>
      </c>
      <c r="AN1221" s="82" t="s">
        <v>76</v>
      </c>
      <c r="AO1221" s="82" t="s">
        <v>1161</v>
      </c>
      <c r="AP1221" s="82">
        <v>70000000</v>
      </c>
      <c r="AQ1221" s="82" t="s">
        <v>78</v>
      </c>
      <c r="AR1221" s="82" t="s">
        <v>4274</v>
      </c>
      <c r="AS1221" s="84">
        <v>42674</v>
      </c>
      <c r="AT1221" s="85">
        <v>2016</v>
      </c>
      <c r="AU1221" s="82" t="s">
        <v>4278</v>
      </c>
      <c r="AV1221" s="84">
        <v>44196</v>
      </c>
      <c r="AW1221" s="85">
        <v>2020</v>
      </c>
      <c r="AX1221" s="85">
        <f>Table1[[#This Row],[End TEST]]-Table1[[#This Row],[Start TEST]]</f>
        <v>4</v>
      </c>
      <c r="AY1221" s="85">
        <f>Table1[[#This Row],[TEST_Diff]]+1</f>
        <v>5</v>
      </c>
      <c r="AZ1221" s="92">
        <f>DATEDIF(Table1[[#This Row],[Start Year]],Table1[[#This Row],[End Year]],"d") / 365</f>
        <v>4.1698630136986301</v>
      </c>
    </row>
    <row r="1222" spans="1:75" x14ac:dyDescent="0.5">
      <c r="A1222" s="82">
        <v>112</v>
      </c>
      <c r="B1222" s="82" t="s">
        <v>1157</v>
      </c>
      <c r="D1222" s="90">
        <v>43371</v>
      </c>
      <c r="E1222" s="90" t="s">
        <v>1158</v>
      </c>
      <c r="F1222" s="90"/>
      <c r="G1222" s="82" t="s">
        <v>1158</v>
      </c>
      <c r="H1222" s="82" t="s">
        <v>1159</v>
      </c>
      <c r="I1222" s="80" t="s">
        <v>67</v>
      </c>
      <c r="J1222" s="80">
        <v>67</v>
      </c>
      <c r="K1222" s="80">
        <v>15</v>
      </c>
      <c r="L1222" s="80" t="s">
        <v>498</v>
      </c>
      <c r="M1222" s="80">
        <v>6.67</v>
      </c>
      <c r="N1222" s="80">
        <v>-18.766946999999998</v>
      </c>
      <c r="O1222" s="80">
        <v>46.869106000000002</v>
      </c>
      <c r="P1222" s="80" t="s">
        <v>69</v>
      </c>
      <c r="Q1222" s="80">
        <v>0</v>
      </c>
      <c r="R1222" s="80">
        <v>2.6272389999999999</v>
      </c>
      <c r="S1222" s="80">
        <v>23.381664000000001</v>
      </c>
      <c r="T1222" s="80">
        <v>3128230</v>
      </c>
      <c r="U1222" s="91">
        <f>Table1[[#This Row],[Distribution Amount (Dollars)]]/Table1[[#This Row],[NEWdatediff]]</f>
        <v>625646</v>
      </c>
      <c r="V1222" s="82" t="s">
        <v>90</v>
      </c>
      <c r="W1222" s="82" t="s">
        <v>91</v>
      </c>
      <c r="X1222" s="82" t="s">
        <v>72</v>
      </c>
      <c r="Y1222" s="82" t="s">
        <v>73</v>
      </c>
      <c r="Z1222" s="82">
        <v>1</v>
      </c>
      <c r="AB1222" s="82" t="s">
        <v>1160</v>
      </c>
      <c r="AD1222" s="82" t="s">
        <v>497</v>
      </c>
      <c r="AN1222" s="82" t="s">
        <v>76</v>
      </c>
      <c r="AO1222" s="82" t="s">
        <v>1161</v>
      </c>
      <c r="AP1222" s="82">
        <v>70000000</v>
      </c>
      <c r="AQ1222" s="82" t="s">
        <v>78</v>
      </c>
      <c r="AR1222" s="82" t="s">
        <v>4274</v>
      </c>
      <c r="AS1222" s="84">
        <v>42674</v>
      </c>
      <c r="AT1222" s="85">
        <v>2016</v>
      </c>
      <c r="AU1222" s="82" t="s">
        <v>4278</v>
      </c>
      <c r="AV1222" s="84">
        <v>44196</v>
      </c>
      <c r="AW1222" s="85">
        <v>2020</v>
      </c>
      <c r="AX1222" s="85">
        <f>Table1[[#This Row],[End TEST]]-Table1[[#This Row],[Start TEST]]</f>
        <v>4</v>
      </c>
      <c r="AY1222" s="85">
        <f>Table1[[#This Row],[TEST_Diff]]+1</f>
        <v>5</v>
      </c>
      <c r="AZ1222" s="92">
        <f>DATEDIF(Table1[[#This Row],[Start Year]],Table1[[#This Row],[End Year]],"d") / 365</f>
        <v>4.1698630136986301</v>
      </c>
    </row>
    <row r="1223" spans="1:75" x14ac:dyDescent="0.5">
      <c r="A1223" s="82">
        <v>112</v>
      </c>
      <c r="B1223" s="82" t="s">
        <v>1157</v>
      </c>
      <c r="D1223" s="90">
        <v>43371</v>
      </c>
      <c r="E1223" s="90" t="s">
        <v>1158</v>
      </c>
      <c r="F1223" s="90"/>
      <c r="G1223" s="82" t="s">
        <v>1158</v>
      </c>
      <c r="H1223" s="82" t="s">
        <v>1159</v>
      </c>
      <c r="I1223" s="80" t="s">
        <v>128</v>
      </c>
      <c r="J1223" s="80">
        <v>33</v>
      </c>
      <c r="K1223" s="80">
        <v>15</v>
      </c>
      <c r="L1223" s="80" t="s">
        <v>331</v>
      </c>
      <c r="M1223" s="80">
        <v>6.67</v>
      </c>
      <c r="N1223" s="80">
        <v>9.3076899999999991</v>
      </c>
      <c r="O1223" s="80">
        <v>2.3158340000000002</v>
      </c>
      <c r="P1223" s="80" t="s">
        <v>69</v>
      </c>
      <c r="Q1223" s="80">
        <v>0</v>
      </c>
      <c r="R1223" s="80">
        <v>2.6272389999999999</v>
      </c>
      <c r="S1223" s="80">
        <v>23.381664000000001</v>
      </c>
      <c r="T1223" s="80">
        <v>1540770</v>
      </c>
      <c r="U1223" s="91">
        <f>Table1[[#This Row],[Distribution Amount (Dollars)]]/Table1[[#This Row],[NEWdatediff]]</f>
        <v>308154</v>
      </c>
      <c r="V1223" s="82" t="s">
        <v>90</v>
      </c>
      <c r="W1223" s="82" t="s">
        <v>91</v>
      </c>
      <c r="X1223" s="82" t="s">
        <v>72</v>
      </c>
      <c r="Y1223" s="82" t="s">
        <v>73</v>
      </c>
      <c r="Z1223" s="82">
        <v>1</v>
      </c>
      <c r="AB1223" s="82" t="s">
        <v>1160</v>
      </c>
      <c r="AD1223" s="82" t="s">
        <v>480</v>
      </c>
      <c r="AN1223" s="82" t="s">
        <v>76</v>
      </c>
      <c r="AO1223" s="82" t="s">
        <v>1161</v>
      </c>
      <c r="AP1223" s="82">
        <v>70000000</v>
      </c>
      <c r="AQ1223" s="82" t="s">
        <v>78</v>
      </c>
      <c r="AR1223" s="82" t="s">
        <v>4274</v>
      </c>
      <c r="AS1223" s="84">
        <v>42674</v>
      </c>
      <c r="AT1223" s="85">
        <v>2016</v>
      </c>
      <c r="AU1223" s="82" t="s">
        <v>4278</v>
      </c>
      <c r="AV1223" s="84">
        <v>44196</v>
      </c>
      <c r="AW1223" s="85">
        <v>2020</v>
      </c>
      <c r="AX1223" s="85">
        <f>Table1[[#This Row],[End TEST]]-Table1[[#This Row],[Start TEST]]</f>
        <v>4</v>
      </c>
      <c r="AY1223" s="85">
        <f>Table1[[#This Row],[TEST_Diff]]+1</f>
        <v>5</v>
      </c>
      <c r="AZ1223" s="92">
        <f>DATEDIF(Table1[[#This Row],[Start Year]],Table1[[#This Row],[End Year]],"d") / 365</f>
        <v>4.1698630136986301</v>
      </c>
    </row>
    <row r="1224" spans="1:75" x14ac:dyDescent="0.5">
      <c r="A1224" s="82">
        <v>112</v>
      </c>
      <c r="B1224" s="82" t="s">
        <v>1157</v>
      </c>
      <c r="D1224" s="90">
        <v>43371</v>
      </c>
      <c r="E1224" s="90" t="s">
        <v>1158</v>
      </c>
      <c r="F1224" s="90"/>
      <c r="G1224" s="82" t="s">
        <v>1158</v>
      </c>
      <c r="H1224" s="82" t="s">
        <v>1159</v>
      </c>
      <c r="I1224" s="80" t="s">
        <v>67</v>
      </c>
      <c r="J1224" s="80">
        <v>67</v>
      </c>
      <c r="K1224" s="80">
        <v>15</v>
      </c>
      <c r="L1224" s="80" t="s">
        <v>331</v>
      </c>
      <c r="M1224" s="80">
        <v>6.67</v>
      </c>
      <c r="N1224" s="80">
        <v>9.3076899999999991</v>
      </c>
      <c r="O1224" s="80">
        <v>2.3158340000000002</v>
      </c>
      <c r="P1224" s="80" t="s">
        <v>69</v>
      </c>
      <c r="Q1224" s="80">
        <v>0</v>
      </c>
      <c r="R1224" s="80">
        <v>2.6272389999999999</v>
      </c>
      <c r="S1224" s="80">
        <v>23.381664000000001</v>
      </c>
      <c r="T1224" s="80">
        <v>3128230</v>
      </c>
      <c r="U1224" s="91">
        <f>Table1[[#This Row],[Distribution Amount (Dollars)]]/Table1[[#This Row],[NEWdatediff]]</f>
        <v>625646</v>
      </c>
      <c r="V1224" s="82" t="s">
        <v>90</v>
      </c>
      <c r="W1224" s="82" t="s">
        <v>91</v>
      </c>
      <c r="X1224" s="82" t="s">
        <v>72</v>
      </c>
      <c r="Y1224" s="82" t="s">
        <v>73</v>
      </c>
      <c r="Z1224" s="82">
        <v>1</v>
      </c>
      <c r="AB1224" s="82" t="s">
        <v>1160</v>
      </c>
      <c r="AD1224" s="82" t="s">
        <v>480</v>
      </c>
      <c r="AN1224" s="82" t="s">
        <v>76</v>
      </c>
      <c r="AO1224" s="82" t="s">
        <v>1161</v>
      </c>
      <c r="AP1224" s="82">
        <v>70000000</v>
      </c>
      <c r="AQ1224" s="82" t="s">
        <v>78</v>
      </c>
      <c r="AR1224" s="82" t="s">
        <v>4274</v>
      </c>
      <c r="AS1224" s="84">
        <v>42674</v>
      </c>
      <c r="AT1224" s="85">
        <v>2016</v>
      </c>
      <c r="AU1224" s="82" t="s">
        <v>4278</v>
      </c>
      <c r="AV1224" s="84">
        <v>44196</v>
      </c>
      <c r="AW1224" s="85">
        <v>2020</v>
      </c>
      <c r="AX1224" s="85">
        <f>Table1[[#This Row],[End TEST]]-Table1[[#This Row],[Start TEST]]</f>
        <v>4</v>
      </c>
      <c r="AY1224" s="85">
        <f>Table1[[#This Row],[TEST_Diff]]+1</f>
        <v>5</v>
      </c>
      <c r="AZ1224" s="92">
        <f>DATEDIF(Table1[[#This Row],[Start Year]],Table1[[#This Row],[End Year]],"d") / 365</f>
        <v>4.1698630136986301</v>
      </c>
    </row>
    <row r="1225" spans="1:75" x14ac:dyDescent="0.5">
      <c r="A1225" s="82">
        <v>112</v>
      </c>
      <c r="B1225" s="82" t="s">
        <v>1157</v>
      </c>
      <c r="D1225" s="90">
        <v>43371</v>
      </c>
      <c r="E1225" s="90" t="s">
        <v>1158</v>
      </c>
      <c r="F1225" s="90"/>
      <c r="G1225" s="82" t="s">
        <v>1158</v>
      </c>
      <c r="H1225" s="82" t="s">
        <v>1159</v>
      </c>
      <c r="I1225" s="80" t="s">
        <v>128</v>
      </c>
      <c r="J1225" s="80">
        <v>33</v>
      </c>
      <c r="K1225" s="80">
        <v>15</v>
      </c>
      <c r="L1225" s="80" t="s">
        <v>499</v>
      </c>
      <c r="M1225" s="80">
        <v>6.66</v>
      </c>
      <c r="N1225" s="80">
        <v>-13.254308</v>
      </c>
      <c r="O1225" s="80">
        <v>34.301524999999998</v>
      </c>
      <c r="P1225" s="80" t="s">
        <v>69</v>
      </c>
      <c r="Q1225" s="80">
        <v>0</v>
      </c>
      <c r="R1225" s="80">
        <v>2.6272389999999999</v>
      </c>
      <c r="S1225" s="80">
        <v>23.381664000000001</v>
      </c>
      <c r="T1225" s="80">
        <v>1538460</v>
      </c>
      <c r="U1225" s="91">
        <f>Table1[[#This Row],[Distribution Amount (Dollars)]]/Table1[[#This Row],[NEWdatediff]]</f>
        <v>307692</v>
      </c>
      <c r="V1225" s="82" t="s">
        <v>90</v>
      </c>
      <c r="W1225" s="82" t="s">
        <v>91</v>
      </c>
      <c r="X1225" s="82" t="s">
        <v>72</v>
      </c>
      <c r="Y1225" s="82" t="s">
        <v>73</v>
      </c>
      <c r="Z1225" s="82">
        <v>1</v>
      </c>
      <c r="AB1225" s="82" t="s">
        <v>1160</v>
      </c>
      <c r="AD1225" s="82" t="s">
        <v>331</v>
      </c>
      <c r="AN1225" s="82" t="s">
        <v>76</v>
      </c>
      <c r="AO1225" s="82" t="s">
        <v>1161</v>
      </c>
      <c r="AP1225" s="82">
        <v>70000000</v>
      </c>
      <c r="AQ1225" s="82" t="s">
        <v>78</v>
      </c>
      <c r="AR1225" s="82" t="s">
        <v>4274</v>
      </c>
      <c r="AS1225" s="84">
        <v>42674</v>
      </c>
      <c r="AT1225" s="85">
        <v>2016</v>
      </c>
      <c r="AU1225" s="82" t="s">
        <v>4278</v>
      </c>
      <c r="AV1225" s="84">
        <v>44196</v>
      </c>
      <c r="AW1225" s="85">
        <v>2020</v>
      </c>
      <c r="AX1225" s="85">
        <f>Table1[[#This Row],[End TEST]]-Table1[[#This Row],[Start TEST]]</f>
        <v>4</v>
      </c>
      <c r="AY1225" s="85">
        <f>Table1[[#This Row],[TEST_Diff]]+1</f>
        <v>5</v>
      </c>
      <c r="AZ1225" s="92">
        <f>DATEDIF(Table1[[#This Row],[Start Year]],Table1[[#This Row],[End Year]],"d") / 365</f>
        <v>4.1698630136986301</v>
      </c>
    </row>
    <row r="1226" spans="1:75" x14ac:dyDescent="0.5">
      <c r="A1226" s="82">
        <v>112</v>
      </c>
      <c r="B1226" s="82" t="s">
        <v>1157</v>
      </c>
      <c r="D1226" s="90">
        <v>43371</v>
      </c>
      <c r="E1226" s="90" t="s">
        <v>1158</v>
      </c>
      <c r="F1226" s="90"/>
      <c r="G1226" s="82" t="s">
        <v>1158</v>
      </c>
      <c r="H1226" s="82" t="s">
        <v>1159</v>
      </c>
      <c r="I1226" s="80" t="s">
        <v>67</v>
      </c>
      <c r="J1226" s="80">
        <v>67</v>
      </c>
      <c r="K1226" s="80">
        <v>15</v>
      </c>
      <c r="L1226" s="80" t="s">
        <v>499</v>
      </c>
      <c r="M1226" s="80">
        <v>6.66</v>
      </c>
      <c r="N1226" s="80">
        <v>-13.254308</v>
      </c>
      <c r="O1226" s="80">
        <v>34.301524999999998</v>
      </c>
      <c r="P1226" s="80" t="s">
        <v>69</v>
      </c>
      <c r="Q1226" s="80">
        <v>0</v>
      </c>
      <c r="R1226" s="80">
        <v>2.6272389999999999</v>
      </c>
      <c r="S1226" s="80">
        <v>23.381664000000001</v>
      </c>
      <c r="T1226" s="80">
        <v>3123540</v>
      </c>
      <c r="U1226" s="91">
        <f>Table1[[#This Row],[Distribution Amount (Dollars)]]/Table1[[#This Row],[NEWdatediff]]</f>
        <v>624708</v>
      </c>
      <c r="V1226" s="82" t="s">
        <v>90</v>
      </c>
      <c r="W1226" s="82" t="s">
        <v>91</v>
      </c>
      <c r="X1226" s="82" t="s">
        <v>72</v>
      </c>
      <c r="Y1226" s="82" t="s">
        <v>73</v>
      </c>
      <c r="Z1226" s="82">
        <v>1</v>
      </c>
      <c r="AB1226" s="82" t="s">
        <v>1160</v>
      </c>
      <c r="AD1226" s="82" t="s">
        <v>331</v>
      </c>
      <c r="AN1226" s="82" t="s">
        <v>76</v>
      </c>
      <c r="AO1226" s="82" t="s">
        <v>1161</v>
      </c>
      <c r="AP1226" s="82">
        <v>70000000</v>
      </c>
      <c r="AQ1226" s="82" t="s">
        <v>78</v>
      </c>
      <c r="AR1226" s="82" t="s">
        <v>4274</v>
      </c>
      <c r="AS1226" s="84">
        <v>42674</v>
      </c>
      <c r="AT1226" s="85">
        <v>2016</v>
      </c>
      <c r="AU1226" s="82" t="s">
        <v>4278</v>
      </c>
      <c r="AV1226" s="84">
        <v>44196</v>
      </c>
      <c r="AW1226" s="85">
        <v>2020</v>
      </c>
      <c r="AX1226" s="85">
        <f>Table1[[#This Row],[End TEST]]-Table1[[#This Row],[Start TEST]]</f>
        <v>4</v>
      </c>
      <c r="AY1226" s="85">
        <f>Table1[[#This Row],[TEST_Diff]]+1</f>
        <v>5</v>
      </c>
      <c r="AZ1226" s="92">
        <f>DATEDIF(Table1[[#This Row],[Start Year]],Table1[[#This Row],[End Year]],"d") / 365</f>
        <v>4.1698630136986301</v>
      </c>
    </row>
    <row r="1227" spans="1:75" x14ac:dyDescent="0.5">
      <c r="A1227" s="82">
        <v>113</v>
      </c>
      <c r="B1227" s="82" t="s">
        <v>3690</v>
      </c>
      <c r="D1227" s="90">
        <v>43521</v>
      </c>
      <c r="E1227" s="90" t="s">
        <v>3691</v>
      </c>
      <c r="F1227" s="90"/>
      <c r="G1227" s="82" t="s">
        <v>3691</v>
      </c>
      <c r="H1227" s="82" t="s">
        <v>3692</v>
      </c>
      <c r="I1227" s="80" t="s">
        <v>102</v>
      </c>
      <c r="J1227" s="80">
        <v>100</v>
      </c>
      <c r="K1227" s="80">
        <v>0</v>
      </c>
      <c r="P1227" s="80" t="s">
        <v>113</v>
      </c>
      <c r="Q1227" s="80">
        <v>5.65</v>
      </c>
      <c r="R1227" s="80">
        <v>10.278548000000001</v>
      </c>
      <c r="S1227" s="80">
        <v>102.006446</v>
      </c>
      <c r="T1227" s="80">
        <v>29380000</v>
      </c>
      <c r="U1227" s="91">
        <f>Table1[[#This Row],[Distribution Amount (Dollars)]]/Table1[[#This Row],[NEWdatediff]]</f>
        <v>4197142.8571428573</v>
      </c>
      <c r="V1227" s="82" t="s">
        <v>1356</v>
      </c>
      <c r="W1227" s="82" t="s">
        <v>91</v>
      </c>
      <c r="X1227" s="82" t="s">
        <v>72</v>
      </c>
      <c r="Y1227" s="82" t="s">
        <v>73</v>
      </c>
      <c r="Z1227" s="82">
        <v>1</v>
      </c>
      <c r="AB1227" s="82" t="s">
        <v>3693</v>
      </c>
      <c r="AD1227" s="82" t="s">
        <v>112</v>
      </c>
      <c r="AE1227" s="82" t="s">
        <v>305</v>
      </c>
      <c r="AI1227" s="82" t="s">
        <v>2463</v>
      </c>
      <c r="AN1227" s="82" t="s">
        <v>3694</v>
      </c>
      <c r="AO1227" s="82" t="s">
        <v>3695</v>
      </c>
      <c r="AP1227" s="82">
        <v>520000000</v>
      </c>
      <c r="AQ1227" s="82" t="s">
        <v>78</v>
      </c>
      <c r="AR1227" s="82" t="s">
        <v>4274</v>
      </c>
      <c r="AS1227" s="84">
        <v>42264</v>
      </c>
      <c r="AT1227" s="85">
        <v>2015</v>
      </c>
      <c r="AU1227" s="82" t="s">
        <v>4278</v>
      </c>
      <c r="AV1227" s="84">
        <v>44561</v>
      </c>
      <c r="AW1227" s="85">
        <v>2021</v>
      </c>
      <c r="AX1227" s="85">
        <f>Table1[[#This Row],[End TEST]]-Table1[[#This Row],[Start TEST]]</f>
        <v>6</v>
      </c>
      <c r="AY1227" s="85">
        <f>Table1[[#This Row],[TEST_Diff]]+1</f>
        <v>7</v>
      </c>
      <c r="AZ1227" s="92">
        <f>DATEDIF(Table1[[#This Row],[Start Year]],Table1[[#This Row],[End Year]],"d") / 365</f>
        <v>6.2931506849315069</v>
      </c>
      <c r="BJ1227" s="82">
        <v>1</v>
      </c>
      <c r="BK1227" s="82">
        <v>1</v>
      </c>
      <c r="BW1227" s="82" t="s">
        <v>3696</v>
      </c>
    </row>
    <row r="1228" spans="1:75" x14ac:dyDescent="0.5">
      <c r="A1228" s="82">
        <v>113</v>
      </c>
      <c r="B1228" s="82" t="s">
        <v>3690</v>
      </c>
      <c r="D1228" s="90">
        <v>43521</v>
      </c>
      <c r="E1228" s="90" t="s">
        <v>3691</v>
      </c>
      <c r="F1228" s="90"/>
      <c r="G1228" s="82" t="s">
        <v>3691</v>
      </c>
      <c r="H1228" s="82" t="s">
        <v>3692</v>
      </c>
      <c r="I1228" s="80" t="s">
        <v>102</v>
      </c>
      <c r="J1228" s="80">
        <v>100</v>
      </c>
      <c r="K1228" s="80">
        <v>0</v>
      </c>
      <c r="P1228" s="80" t="s">
        <v>110</v>
      </c>
      <c r="Q1228" s="80">
        <v>35.9</v>
      </c>
      <c r="R1228" s="80">
        <v>26.625188000000001</v>
      </c>
      <c r="S1228" s="80">
        <v>6.809552</v>
      </c>
      <c r="T1228" s="80">
        <v>186680000</v>
      </c>
      <c r="U1228" s="91">
        <f>Table1[[#This Row],[Distribution Amount (Dollars)]]/Table1[[#This Row],[NEWdatediff]]</f>
        <v>26668571.428571429</v>
      </c>
      <c r="V1228" s="82" t="s">
        <v>1356</v>
      </c>
      <c r="W1228" s="82" t="s">
        <v>91</v>
      </c>
      <c r="X1228" s="82" t="s">
        <v>72</v>
      </c>
      <c r="Y1228" s="82" t="s">
        <v>73</v>
      </c>
      <c r="Z1228" s="82">
        <v>1</v>
      </c>
      <c r="AB1228" s="82" t="s">
        <v>3693</v>
      </c>
      <c r="AD1228" s="82" t="s">
        <v>69</v>
      </c>
      <c r="AE1228" s="82" t="s">
        <v>305</v>
      </c>
      <c r="AI1228" s="82" t="s">
        <v>2463</v>
      </c>
      <c r="AN1228" s="82" t="s">
        <v>3694</v>
      </c>
      <c r="AO1228" s="82" t="s">
        <v>3695</v>
      </c>
      <c r="AP1228" s="82">
        <v>520000000</v>
      </c>
      <c r="AQ1228" s="82" t="s">
        <v>78</v>
      </c>
      <c r="AR1228" s="82" t="s">
        <v>4274</v>
      </c>
      <c r="AS1228" s="84">
        <v>42264</v>
      </c>
      <c r="AT1228" s="85">
        <v>2015</v>
      </c>
      <c r="AU1228" s="82" t="s">
        <v>4278</v>
      </c>
      <c r="AV1228" s="84">
        <v>44561</v>
      </c>
      <c r="AW1228" s="85">
        <v>2021</v>
      </c>
      <c r="AX1228" s="85">
        <f>Table1[[#This Row],[End TEST]]-Table1[[#This Row],[Start TEST]]</f>
        <v>6</v>
      </c>
      <c r="AY1228" s="85">
        <f>Table1[[#This Row],[TEST_Diff]]+1</f>
        <v>7</v>
      </c>
      <c r="AZ1228" s="92">
        <f>DATEDIF(Table1[[#This Row],[Start Year]],Table1[[#This Row],[End Year]],"d") / 365</f>
        <v>6.2931506849315069</v>
      </c>
      <c r="BJ1228" s="82">
        <v>1</v>
      </c>
      <c r="BK1228" s="82">
        <v>1</v>
      </c>
      <c r="BW1228" s="82" t="s">
        <v>3696</v>
      </c>
    </row>
    <row r="1229" spans="1:75" x14ac:dyDescent="0.5">
      <c r="A1229" s="82">
        <v>113</v>
      </c>
      <c r="B1229" s="82" t="s">
        <v>3690</v>
      </c>
      <c r="D1229" s="90">
        <v>43521</v>
      </c>
      <c r="E1229" s="90" t="s">
        <v>3691</v>
      </c>
      <c r="F1229" s="90"/>
      <c r="G1229" s="82" t="s">
        <v>3691</v>
      </c>
      <c r="H1229" s="82" t="s">
        <v>3692</v>
      </c>
      <c r="I1229" s="80" t="s">
        <v>102</v>
      </c>
      <c r="J1229" s="80">
        <v>100</v>
      </c>
      <c r="K1229" s="80">
        <v>0</v>
      </c>
      <c r="P1229" s="80" t="s">
        <v>308</v>
      </c>
      <c r="Q1229" s="80">
        <v>2.8</v>
      </c>
      <c r="R1229" s="80">
        <v>13.923406</v>
      </c>
      <c r="S1229" s="80">
        <v>-86.952798999999999</v>
      </c>
      <c r="T1229" s="80">
        <v>14560000</v>
      </c>
      <c r="U1229" s="91">
        <f>Table1[[#This Row],[Distribution Amount (Dollars)]]/Table1[[#This Row],[NEWdatediff]]</f>
        <v>2080000</v>
      </c>
      <c r="V1229" s="82" t="s">
        <v>1356</v>
      </c>
      <c r="W1229" s="82" t="s">
        <v>91</v>
      </c>
      <c r="X1229" s="82" t="s">
        <v>72</v>
      </c>
      <c r="Y1229" s="82" t="s">
        <v>73</v>
      </c>
      <c r="Z1229" s="82">
        <v>1</v>
      </c>
      <c r="AB1229" s="82" t="s">
        <v>3693</v>
      </c>
      <c r="AD1229" s="82" t="s">
        <v>110</v>
      </c>
      <c r="AE1229" s="82" t="s">
        <v>305</v>
      </c>
      <c r="AI1229" s="82" t="s">
        <v>2463</v>
      </c>
      <c r="AN1229" s="82" t="s">
        <v>3694</v>
      </c>
      <c r="AO1229" s="82" t="s">
        <v>3695</v>
      </c>
      <c r="AP1229" s="82">
        <v>520000000</v>
      </c>
      <c r="AQ1229" s="82" t="s">
        <v>78</v>
      </c>
      <c r="AR1229" s="82" t="s">
        <v>4274</v>
      </c>
      <c r="AS1229" s="84">
        <v>42264</v>
      </c>
      <c r="AT1229" s="85">
        <v>2015</v>
      </c>
      <c r="AU1229" s="82" t="s">
        <v>4278</v>
      </c>
      <c r="AV1229" s="84">
        <v>44561</v>
      </c>
      <c r="AW1229" s="85">
        <v>2021</v>
      </c>
      <c r="AX1229" s="85">
        <f>Table1[[#This Row],[End TEST]]-Table1[[#This Row],[Start TEST]]</f>
        <v>6</v>
      </c>
      <c r="AY1229" s="85">
        <f>Table1[[#This Row],[TEST_Diff]]+1</f>
        <v>7</v>
      </c>
      <c r="AZ1229" s="92">
        <f>DATEDIF(Table1[[#This Row],[Start Year]],Table1[[#This Row],[End Year]],"d") / 365</f>
        <v>6.2931506849315069</v>
      </c>
      <c r="BJ1229" s="82">
        <v>1</v>
      </c>
      <c r="BK1229" s="82">
        <v>1</v>
      </c>
      <c r="BW1229" s="82" t="s">
        <v>3696</v>
      </c>
    </row>
    <row r="1230" spans="1:75" x14ac:dyDescent="0.5">
      <c r="A1230" s="82">
        <v>113</v>
      </c>
      <c r="B1230" s="82" t="s">
        <v>3690</v>
      </c>
      <c r="D1230" s="90">
        <v>43521</v>
      </c>
      <c r="E1230" s="90" t="s">
        <v>3691</v>
      </c>
      <c r="F1230" s="90"/>
      <c r="G1230" s="82" t="s">
        <v>3691</v>
      </c>
      <c r="H1230" s="82" t="s">
        <v>3692</v>
      </c>
      <c r="I1230" s="80" t="s">
        <v>102</v>
      </c>
      <c r="J1230" s="80">
        <v>100</v>
      </c>
      <c r="K1230" s="80">
        <v>0</v>
      </c>
      <c r="P1230" s="80" t="s">
        <v>69</v>
      </c>
      <c r="Q1230" s="80">
        <v>35.9</v>
      </c>
      <c r="R1230" s="80">
        <v>2.6272389999999999</v>
      </c>
      <c r="S1230" s="80">
        <v>23.381664000000001</v>
      </c>
      <c r="T1230" s="80">
        <v>186680000</v>
      </c>
      <c r="U1230" s="91">
        <f>Table1[[#This Row],[Distribution Amount (Dollars)]]/Table1[[#This Row],[NEWdatediff]]</f>
        <v>26668571.428571429</v>
      </c>
      <c r="V1230" s="82" t="s">
        <v>1356</v>
      </c>
      <c r="W1230" s="82" t="s">
        <v>91</v>
      </c>
      <c r="X1230" s="82" t="s">
        <v>72</v>
      </c>
      <c r="Y1230" s="82" t="s">
        <v>73</v>
      </c>
      <c r="Z1230" s="82">
        <v>1</v>
      </c>
      <c r="AB1230" s="82" t="s">
        <v>3693</v>
      </c>
      <c r="AD1230" s="82" t="s">
        <v>111</v>
      </c>
      <c r="AE1230" s="82" t="s">
        <v>305</v>
      </c>
      <c r="AI1230" s="82" t="s">
        <v>2463</v>
      </c>
      <c r="AN1230" s="82" t="s">
        <v>3694</v>
      </c>
      <c r="AO1230" s="82" t="s">
        <v>3695</v>
      </c>
      <c r="AP1230" s="82">
        <v>520000000</v>
      </c>
      <c r="AQ1230" s="82" t="s">
        <v>78</v>
      </c>
      <c r="AR1230" s="82" t="s">
        <v>4274</v>
      </c>
      <c r="AS1230" s="84">
        <v>42264</v>
      </c>
      <c r="AT1230" s="85">
        <v>2015</v>
      </c>
      <c r="AU1230" s="82" t="s">
        <v>4278</v>
      </c>
      <c r="AV1230" s="84">
        <v>44561</v>
      </c>
      <c r="AW1230" s="85">
        <v>2021</v>
      </c>
      <c r="AX1230" s="85">
        <f>Table1[[#This Row],[End TEST]]-Table1[[#This Row],[Start TEST]]</f>
        <v>6</v>
      </c>
      <c r="AY1230" s="85">
        <f>Table1[[#This Row],[TEST_Diff]]+1</f>
        <v>7</v>
      </c>
      <c r="AZ1230" s="92">
        <f>DATEDIF(Table1[[#This Row],[Start Year]],Table1[[#This Row],[End Year]],"d") / 365</f>
        <v>6.2931506849315069</v>
      </c>
      <c r="BJ1230" s="82">
        <v>1</v>
      </c>
      <c r="BK1230" s="82">
        <v>1</v>
      </c>
      <c r="BW1230" s="82" t="s">
        <v>3696</v>
      </c>
    </row>
    <row r="1231" spans="1:75" x14ac:dyDescent="0.5">
      <c r="A1231" s="82">
        <v>113</v>
      </c>
      <c r="B1231" s="82" t="s">
        <v>3690</v>
      </c>
      <c r="D1231" s="90">
        <v>43521</v>
      </c>
      <c r="E1231" s="90" t="s">
        <v>3691</v>
      </c>
      <c r="F1231" s="90"/>
      <c r="G1231" s="82" t="s">
        <v>3691</v>
      </c>
      <c r="H1231" s="82" t="s">
        <v>3692</v>
      </c>
      <c r="I1231" s="80" t="s">
        <v>102</v>
      </c>
      <c r="J1231" s="80">
        <v>100</v>
      </c>
      <c r="K1231" s="80">
        <v>0</v>
      </c>
      <c r="P1231" s="80" t="s">
        <v>111</v>
      </c>
      <c r="Q1231" s="80">
        <v>5.65</v>
      </c>
      <c r="R1231" s="80">
        <v>43.890490999999997</v>
      </c>
      <c r="S1231" s="80">
        <v>71.138231000000005</v>
      </c>
      <c r="T1231" s="80">
        <v>29380000</v>
      </c>
      <c r="U1231" s="91">
        <f>Table1[[#This Row],[Distribution Amount (Dollars)]]/Table1[[#This Row],[NEWdatediff]]</f>
        <v>4197142.8571428573</v>
      </c>
      <c r="V1231" s="82" t="s">
        <v>1356</v>
      </c>
      <c r="W1231" s="82" t="s">
        <v>91</v>
      </c>
      <c r="X1231" s="82" t="s">
        <v>72</v>
      </c>
      <c r="Y1231" s="82" t="s">
        <v>73</v>
      </c>
      <c r="Z1231" s="82">
        <v>1</v>
      </c>
      <c r="AB1231" s="82" t="s">
        <v>3693</v>
      </c>
      <c r="AD1231" s="82" t="s">
        <v>113</v>
      </c>
      <c r="AE1231" s="82" t="s">
        <v>305</v>
      </c>
      <c r="AI1231" s="82" t="s">
        <v>2463</v>
      </c>
      <c r="AN1231" s="82" t="s">
        <v>3694</v>
      </c>
      <c r="AO1231" s="82" t="s">
        <v>3695</v>
      </c>
      <c r="AP1231" s="82">
        <v>520000000</v>
      </c>
      <c r="AQ1231" s="82" t="s">
        <v>78</v>
      </c>
      <c r="AR1231" s="82" t="s">
        <v>4274</v>
      </c>
      <c r="AS1231" s="84">
        <v>42264</v>
      </c>
      <c r="AT1231" s="85">
        <v>2015</v>
      </c>
      <c r="AU1231" s="82" t="s">
        <v>4278</v>
      </c>
      <c r="AV1231" s="84">
        <v>44561</v>
      </c>
      <c r="AW1231" s="85">
        <v>2021</v>
      </c>
      <c r="AX1231" s="85">
        <f>Table1[[#This Row],[End TEST]]-Table1[[#This Row],[Start TEST]]</f>
        <v>6</v>
      </c>
      <c r="AY1231" s="85">
        <f>Table1[[#This Row],[TEST_Diff]]+1</f>
        <v>7</v>
      </c>
      <c r="AZ1231" s="92">
        <f>DATEDIF(Table1[[#This Row],[Start Year]],Table1[[#This Row],[End Year]],"d") / 365</f>
        <v>6.2931506849315069</v>
      </c>
      <c r="BJ1231" s="82">
        <v>1</v>
      </c>
      <c r="BK1231" s="82">
        <v>1</v>
      </c>
      <c r="BW1231" s="82" t="s">
        <v>3696</v>
      </c>
    </row>
    <row r="1232" spans="1:75" x14ac:dyDescent="0.5">
      <c r="A1232" s="82">
        <v>113</v>
      </c>
      <c r="B1232" s="82" t="s">
        <v>3690</v>
      </c>
      <c r="D1232" s="90">
        <v>43521</v>
      </c>
      <c r="E1232" s="90" t="s">
        <v>3691</v>
      </c>
      <c r="F1232" s="90"/>
      <c r="G1232" s="82" t="s">
        <v>3691</v>
      </c>
      <c r="H1232" s="82" t="s">
        <v>3692</v>
      </c>
      <c r="I1232" s="80" t="s">
        <v>102</v>
      </c>
      <c r="J1232" s="80">
        <v>100</v>
      </c>
      <c r="K1232" s="80">
        <v>0</v>
      </c>
      <c r="P1232" s="80" t="s">
        <v>112</v>
      </c>
      <c r="Q1232" s="80">
        <v>5.65</v>
      </c>
      <c r="R1232" s="80">
        <v>45.052331000000002</v>
      </c>
      <c r="S1232" s="80">
        <v>118.90412999999999</v>
      </c>
      <c r="T1232" s="80">
        <v>29380000</v>
      </c>
      <c r="U1232" s="91">
        <f>Table1[[#This Row],[Distribution Amount (Dollars)]]/Table1[[#This Row],[NEWdatediff]]</f>
        <v>4197142.8571428573</v>
      </c>
      <c r="V1232" s="82" t="s">
        <v>1356</v>
      </c>
      <c r="W1232" s="82" t="s">
        <v>91</v>
      </c>
      <c r="X1232" s="82" t="s">
        <v>72</v>
      </c>
      <c r="Y1232" s="82" t="s">
        <v>73</v>
      </c>
      <c r="Z1232" s="82">
        <v>1</v>
      </c>
      <c r="AB1232" s="82" t="s">
        <v>3693</v>
      </c>
      <c r="AD1232" s="82" t="s">
        <v>308</v>
      </c>
      <c r="AE1232" s="82" t="s">
        <v>305</v>
      </c>
      <c r="AI1232" s="82" t="s">
        <v>2463</v>
      </c>
      <c r="AN1232" s="82" t="s">
        <v>3694</v>
      </c>
      <c r="AO1232" s="82" t="s">
        <v>3695</v>
      </c>
      <c r="AP1232" s="82">
        <v>520000000</v>
      </c>
      <c r="AQ1232" s="82" t="s">
        <v>78</v>
      </c>
      <c r="AR1232" s="82" t="s">
        <v>4274</v>
      </c>
      <c r="AS1232" s="84">
        <v>42264</v>
      </c>
      <c r="AT1232" s="85">
        <v>2015</v>
      </c>
      <c r="AU1232" s="82" t="s">
        <v>4278</v>
      </c>
      <c r="AV1232" s="84">
        <v>44561</v>
      </c>
      <c r="AW1232" s="85">
        <v>2021</v>
      </c>
      <c r="AX1232" s="85">
        <f>Table1[[#This Row],[End TEST]]-Table1[[#This Row],[Start TEST]]</f>
        <v>6</v>
      </c>
      <c r="AY1232" s="85">
        <f>Table1[[#This Row],[TEST_Diff]]+1</f>
        <v>7</v>
      </c>
      <c r="AZ1232" s="92">
        <f>DATEDIF(Table1[[#This Row],[Start Year]],Table1[[#This Row],[End Year]],"d") / 365</f>
        <v>6.2931506849315069</v>
      </c>
      <c r="BJ1232" s="82">
        <v>1</v>
      </c>
      <c r="BK1232" s="82">
        <v>1</v>
      </c>
      <c r="BW1232" s="82" t="s">
        <v>3696</v>
      </c>
    </row>
    <row r="1233" spans="1:75" x14ac:dyDescent="0.5">
      <c r="A1233" s="82">
        <v>113</v>
      </c>
      <c r="B1233" s="82" t="s">
        <v>3690</v>
      </c>
      <c r="D1233" s="90">
        <v>43521</v>
      </c>
      <c r="E1233" s="90" t="s">
        <v>3691</v>
      </c>
      <c r="F1233" s="90"/>
      <c r="G1233" s="82" t="s">
        <v>3691</v>
      </c>
      <c r="H1233" s="82" t="s">
        <v>3692</v>
      </c>
      <c r="I1233" s="80" t="s">
        <v>102</v>
      </c>
      <c r="J1233" s="80">
        <v>100</v>
      </c>
      <c r="K1233" s="80">
        <v>0</v>
      </c>
      <c r="P1233" s="80" t="s">
        <v>84</v>
      </c>
      <c r="Q1233" s="80">
        <v>2.8</v>
      </c>
      <c r="R1233" s="80">
        <v>-15.623037</v>
      </c>
      <c r="S1233" s="80">
        <v>-59.0625</v>
      </c>
      <c r="T1233" s="80">
        <v>14560000</v>
      </c>
      <c r="U1233" s="91">
        <f>Table1[[#This Row],[Distribution Amount (Dollars)]]/Table1[[#This Row],[NEWdatediff]]</f>
        <v>2080000</v>
      </c>
      <c r="V1233" s="82" t="s">
        <v>1356</v>
      </c>
      <c r="W1233" s="82" t="s">
        <v>91</v>
      </c>
      <c r="X1233" s="82" t="s">
        <v>72</v>
      </c>
      <c r="Y1233" s="82" t="s">
        <v>73</v>
      </c>
      <c r="Z1233" s="82">
        <v>1</v>
      </c>
      <c r="AB1233" s="82" t="s">
        <v>3693</v>
      </c>
      <c r="AD1233" s="82" t="s">
        <v>114</v>
      </c>
      <c r="AE1233" s="82" t="s">
        <v>305</v>
      </c>
      <c r="AI1233" s="82" t="s">
        <v>2463</v>
      </c>
      <c r="AN1233" s="82" t="s">
        <v>3694</v>
      </c>
      <c r="AO1233" s="82" t="s">
        <v>3695</v>
      </c>
      <c r="AP1233" s="82">
        <v>520000000</v>
      </c>
      <c r="AQ1233" s="82" t="s">
        <v>78</v>
      </c>
      <c r="AR1233" s="82" t="s">
        <v>4274</v>
      </c>
      <c r="AS1233" s="84">
        <v>42264</v>
      </c>
      <c r="AT1233" s="85">
        <v>2015</v>
      </c>
      <c r="AU1233" s="82" t="s">
        <v>4278</v>
      </c>
      <c r="AV1233" s="84">
        <v>44561</v>
      </c>
      <c r="AW1233" s="85">
        <v>2021</v>
      </c>
      <c r="AX1233" s="85">
        <f>Table1[[#This Row],[End TEST]]-Table1[[#This Row],[Start TEST]]</f>
        <v>6</v>
      </c>
      <c r="AY1233" s="85">
        <f>Table1[[#This Row],[TEST_Diff]]+1</f>
        <v>7</v>
      </c>
      <c r="AZ1233" s="92">
        <f>DATEDIF(Table1[[#This Row],[Start Year]],Table1[[#This Row],[End Year]],"d") / 365</f>
        <v>6.2931506849315069</v>
      </c>
      <c r="BJ1233" s="82">
        <v>1</v>
      </c>
      <c r="BK1233" s="82">
        <v>1</v>
      </c>
      <c r="BW1233" s="82" t="s">
        <v>3696</v>
      </c>
    </row>
    <row r="1234" spans="1:75" x14ac:dyDescent="0.5">
      <c r="A1234" s="82">
        <v>113</v>
      </c>
      <c r="B1234" s="82" t="s">
        <v>3690</v>
      </c>
      <c r="D1234" s="90">
        <v>43521</v>
      </c>
      <c r="E1234" s="90" t="s">
        <v>3691</v>
      </c>
      <c r="F1234" s="90"/>
      <c r="G1234" s="82" t="s">
        <v>3691</v>
      </c>
      <c r="H1234" s="82" t="s">
        <v>3692</v>
      </c>
      <c r="I1234" s="80" t="s">
        <v>102</v>
      </c>
      <c r="J1234" s="80">
        <v>100</v>
      </c>
      <c r="K1234" s="80">
        <v>0</v>
      </c>
      <c r="P1234" s="80" t="s">
        <v>114</v>
      </c>
      <c r="Q1234" s="80">
        <v>5.65</v>
      </c>
      <c r="R1234" s="80">
        <v>25.384855999999999</v>
      </c>
      <c r="S1234" s="80">
        <v>68.458809000000002</v>
      </c>
      <c r="T1234" s="80">
        <v>29380000</v>
      </c>
      <c r="U1234" s="91">
        <f>Table1[[#This Row],[Distribution Amount (Dollars)]]/Table1[[#This Row],[NEWdatediff]]</f>
        <v>4197142.8571428573</v>
      </c>
      <c r="V1234" s="82" t="s">
        <v>1356</v>
      </c>
      <c r="W1234" s="82" t="s">
        <v>91</v>
      </c>
      <c r="X1234" s="82" t="s">
        <v>72</v>
      </c>
      <c r="Y1234" s="82" t="s">
        <v>73</v>
      </c>
      <c r="Z1234" s="82">
        <v>1</v>
      </c>
      <c r="AB1234" s="82" t="s">
        <v>3693</v>
      </c>
      <c r="AD1234" s="82" t="s">
        <v>84</v>
      </c>
      <c r="AE1234" s="82" t="s">
        <v>305</v>
      </c>
      <c r="AI1234" s="82" t="s">
        <v>2463</v>
      </c>
      <c r="AN1234" s="82" t="s">
        <v>3694</v>
      </c>
      <c r="AO1234" s="82" t="s">
        <v>3695</v>
      </c>
      <c r="AP1234" s="82">
        <v>520000000</v>
      </c>
      <c r="AQ1234" s="82" t="s">
        <v>78</v>
      </c>
      <c r="AR1234" s="82" t="s">
        <v>4274</v>
      </c>
      <c r="AS1234" s="84">
        <v>42264</v>
      </c>
      <c r="AT1234" s="85">
        <v>2015</v>
      </c>
      <c r="AU1234" s="82" t="s">
        <v>4278</v>
      </c>
      <c r="AV1234" s="84">
        <v>44561</v>
      </c>
      <c r="AW1234" s="85">
        <v>2021</v>
      </c>
      <c r="AX1234" s="85">
        <f>Table1[[#This Row],[End TEST]]-Table1[[#This Row],[Start TEST]]</f>
        <v>6</v>
      </c>
      <c r="AY1234" s="85">
        <f>Table1[[#This Row],[TEST_Diff]]+1</f>
        <v>7</v>
      </c>
      <c r="AZ1234" s="92">
        <f>DATEDIF(Table1[[#This Row],[Start Year]],Table1[[#This Row],[End Year]],"d") / 365</f>
        <v>6.2931506849315069</v>
      </c>
      <c r="BJ1234" s="82">
        <v>1</v>
      </c>
      <c r="BK1234" s="82">
        <v>1</v>
      </c>
      <c r="BW1234" s="82" t="s">
        <v>3696</v>
      </c>
    </row>
    <row r="1235" spans="1:75" x14ac:dyDescent="0.5">
      <c r="A1235" s="82">
        <v>114</v>
      </c>
      <c r="B1235" s="82" t="s">
        <v>3572</v>
      </c>
      <c r="D1235" s="90">
        <v>43530</v>
      </c>
      <c r="E1235" s="90" t="s">
        <v>3573</v>
      </c>
      <c r="F1235" s="90"/>
      <c r="G1235" s="82" t="s">
        <v>3573</v>
      </c>
      <c r="H1235" s="82" t="s">
        <v>3574</v>
      </c>
      <c r="I1235" s="80" t="s">
        <v>129</v>
      </c>
      <c r="J1235" s="80">
        <v>45</v>
      </c>
      <c r="K1235" s="80">
        <v>1</v>
      </c>
      <c r="L1235" s="80" t="s">
        <v>169</v>
      </c>
      <c r="M1235" s="80">
        <v>100</v>
      </c>
      <c r="N1235" s="80">
        <v>9.0819989999999997</v>
      </c>
      <c r="O1235" s="80">
        <v>8.6752769999999995</v>
      </c>
      <c r="P1235" s="80" t="s">
        <v>69</v>
      </c>
      <c r="Q1235" s="80">
        <v>0</v>
      </c>
      <c r="R1235" s="80">
        <v>2.6272389999999999</v>
      </c>
      <c r="S1235" s="80">
        <v>23.381664000000001</v>
      </c>
      <c r="T1235" s="80">
        <v>5557500</v>
      </c>
      <c r="U1235" s="91">
        <f>Table1[[#This Row],[Distribution Amount (Dollars)]]/Table1[[#This Row],[NEWdatediff]]</f>
        <v>1389375</v>
      </c>
      <c r="V1235" s="82" t="s">
        <v>226</v>
      </c>
      <c r="W1235" s="82" t="s">
        <v>71</v>
      </c>
      <c r="X1235" s="82" t="s">
        <v>72</v>
      </c>
      <c r="Y1235" s="82" t="s">
        <v>73</v>
      </c>
      <c r="Z1235" s="82">
        <v>1</v>
      </c>
      <c r="AB1235" s="82" t="s">
        <v>3575</v>
      </c>
      <c r="AD1235" s="82" t="s">
        <v>169</v>
      </c>
      <c r="AE1235" s="82" t="s">
        <v>3576</v>
      </c>
      <c r="AN1235" s="82" t="s">
        <v>76</v>
      </c>
      <c r="AO1235" s="82" t="s">
        <v>3577</v>
      </c>
      <c r="AP1235" s="82">
        <v>12350000</v>
      </c>
      <c r="AQ1235" s="82" t="s">
        <v>78</v>
      </c>
      <c r="AR1235" s="82" t="s">
        <v>4274</v>
      </c>
      <c r="AS1235" s="84">
        <v>42425</v>
      </c>
      <c r="AT1235" s="85">
        <v>2016</v>
      </c>
      <c r="AU1235" s="82" t="s">
        <v>4278</v>
      </c>
      <c r="AV1235" s="84">
        <v>43616</v>
      </c>
      <c r="AW1235" s="85">
        <v>2019</v>
      </c>
      <c r="AX1235" s="85">
        <f>Table1[[#This Row],[End TEST]]-Table1[[#This Row],[Start TEST]]</f>
        <v>3</v>
      </c>
      <c r="AY1235" s="85">
        <f>Table1[[#This Row],[TEST_Diff]]+1</f>
        <v>4</v>
      </c>
      <c r="AZ1235" s="92">
        <f>DATEDIF(Table1[[#This Row],[Start Year]],Table1[[#This Row],[End Year]],"d") / 365</f>
        <v>3.2630136986301368</v>
      </c>
      <c r="BD1235" s="82">
        <v>1</v>
      </c>
      <c r="BE1235" s="82">
        <v>1</v>
      </c>
      <c r="BF1235" s="82">
        <v>1</v>
      </c>
      <c r="BJ1235" s="82">
        <v>1</v>
      </c>
      <c r="BK1235" s="82">
        <v>1</v>
      </c>
    </row>
    <row r="1236" spans="1:75" x14ac:dyDescent="0.5">
      <c r="A1236" s="82">
        <v>114</v>
      </c>
      <c r="B1236" s="82" t="s">
        <v>3572</v>
      </c>
      <c r="D1236" s="90">
        <v>43530</v>
      </c>
      <c r="E1236" s="90" t="s">
        <v>3573</v>
      </c>
      <c r="F1236" s="90"/>
      <c r="G1236" s="82" t="s">
        <v>3573</v>
      </c>
      <c r="H1236" s="82" t="s">
        <v>3574</v>
      </c>
      <c r="I1236" s="80" t="s">
        <v>127</v>
      </c>
      <c r="J1236" s="80">
        <v>45</v>
      </c>
      <c r="K1236" s="80">
        <v>1</v>
      </c>
      <c r="L1236" s="80" t="s">
        <v>169</v>
      </c>
      <c r="M1236" s="80">
        <v>100</v>
      </c>
      <c r="N1236" s="80">
        <v>9.0819989999999997</v>
      </c>
      <c r="O1236" s="80">
        <v>8.6752769999999995</v>
      </c>
      <c r="P1236" s="80" t="s">
        <v>69</v>
      </c>
      <c r="Q1236" s="80">
        <v>0</v>
      </c>
      <c r="R1236" s="80">
        <v>2.6272389999999999</v>
      </c>
      <c r="S1236" s="80">
        <v>23.381664000000001</v>
      </c>
      <c r="T1236" s="80">
        <v>5557500</v>
      </c>
      <c r="U1236" s="91">
        <f>Table1[[#This Row],[Distribution Amount (Dollars)]]/Table1[[#This Row],[NEWdatediff]]</f>
        <v>1389375</v>
      </c>
      <c r="V1236" s="82" t="s">
        <v>226</v>
      </c>
      <c r="W1236" s="82" t="s">
        <v>71</v>
      </c>
      <c r="X1236" s="82" t="s">
        <v>72</v>
      </c>
      <c r="Y1236" s="82" t="s">
        <v>73</v>
      </c>
      <c r="Z1236" s="82">
        <v>1</v>
      </c>
      <c r="AB1236" s="82" t="s">
        <v>3575</v>
      </c>
      <c r="AD1236" s="82" t="s">
        <v>169</v>
      </c>
      <c r="AE1236" s="82" t="s">
        <v>3576</v>
      </c>
      <c r="AN1236" s="82" t="s">
        <v>76</v>
      </c>
      <c r="AO1236" s="82" t="s">
        <v>3577</v>
      </c>
      <c r="AP1236" s="82">
        <v>12350000</v>
      </c>
      <c r="AQ1236" s="82" t="s">
        <v>78</v>
      </c>
      <c r="AR1236" s="82" t="s">
        <v>4274</v>
      </c>
      <c r="AS1236" s="84">
        <v>42425</v>
      </c>
      <c r="AT1236" s="85">
        <v>2016</v>
      </c>
      <c r="AU1236" s="82" t="s">
        <v>4278</v>
      </c>
      <c r="AV1236" s="84">
        <v>43616</v>
      </c>
      <c r="AW1236" s="85">
        <v>2019</v>
      </c>
      <c r="AX1236" s="85">
        <f>Table1[[#This Row],[End TEST]]-Table1[[#This Row],[Start TEST]]</f>
        <v>3</v>
      </c>
      <c r="AY1236" s="85">
        <f>Table1[[#This Row],[TEST_Diff]]+1</f>
        <v>4</v>
      </c>
      <c r="AZ1236" s="92">
        <f>DATEDIF(Table1[[#This Row],[Start Year]],Table1[[#This Row],[End Year]],"d") / 365</f>
        <v>3.2630136986301368</v>
      </c>
      <c r="BD1236" s="82">
        <v>1</v>
      </c>
      <c r="BE1236" s="82">
        <v>1</v>
      </c>
      <c r="BF1236" s="82">
        <v>1</v>
      </c>
      <c r="BJ1236" s="82">
        <v>1</v>
      </c>
      <c r="BK1236" s="82">
        <v>1</v>
      </c>
    </row>
    <row r="1237" spans="1:75" x14ac:dyDescent="0.5">
      <c r="A1237" s="82">
        <v>114</v>
      </c>
      <c r="B1237" s="82" t="s">
        <v>3572</v>
      </c>
      <c r="D1237" s="90">
        <v>43530</v>
      </c>
      <c r="E1237" s="90" t="s">
        <v>3573</v>
      </c>
      <c r="F1237" s="90"/>
      <c r="G1237" s="82" t="s">
        <v>3573</v>
      </c>
      <c r="H1237" s="82" t="s">
        <v>3574</v>
      </c>
      <c r="I1237" s="80" t="s">
        <v>128</v>
      </c>
      <c r="J1237" s="80">
        <v>10</v>
      </c>
      <c r="K1237" s="80">
        <v>1</v>
      </c>
      <c r="L1237" s="80" t="s">
        <v>169</v>
      </c>
      <c r="M1237" s="80">
        <v>100</v>
      </c>
      <c r="N1237" s="80">
        <v>9.0819989999999997</v>
      </c>
      <c r="O1237" s="80">
        <v>8.6752769999999995</v>
      </c>
      <c r="P1237" s="80" t="s">
        <v>69</v>
      </c>
      <c r="Q1237" s="80">
        <v>0</v>
      </c>
      <c r="R1237" s="80">
        <v>2.6272389999999999</v>
      </c>
      <c r="S1237" s="80">
        <v>23.381664000000001</v>
      </c>
      <c r="T1237" s="80">
        <v>1235000</v>
      </c>
      <c r="U1237" s="91">
        <f>Table1[[#This Row],[Distribution Amount (Dollars)]]/Table1[[#This Row],[NEWdatediff]]</f>
        <v>308750</v>
      </c>
      <c r="V1237" s="82" t="s">
        <v>226</v>
      </c>
      <c r="W1237" s="82" t="s">
        <v>71</v>
      </c>
      <c r="X1237" s="82" t="s">
        <v>72</v>
      </c>
      <c r="Y1237" s="82" t="s">
        <v>73</v>
      </c>
      <c r="Z1237" s="82">
        <v>1</v>
      </c>
      <c r="AB1237" s="82" t="s">
        <v>3575</v>
      </c>
      <c r="AD1237" s="82" t="s">
        <v>169</v>
      </c>
      <c r="AE1237" s="82" t="s">
        <v>3576</v>
      </c>
      <c r="AN1237" s="82" t="s">
        <v>76</v>
      </c>
      <c r="AO1237" s="82" t="s">
        <v>3577</v>
      </c>
      <c r="AP1237" s="82">
        <v>12350000</v>
      </c>
      <c r="AQ1237" s="82" t="s">
        <v>78</v>
      </c>
      <c r="AR1237" s="82" t="s">
        <v>4274</v>
      </c>
      <c r="AS1237" s="84">
        <v>42425</v>
      </c>
      <c r="AT1237" s="85">
        <v>2016</v>
      </c>
      <c r="AU1237" s="82" t="s">
        <v>4278</v>
      </c>
      <c r="AV1237" s="84">
        <v>43616</v>
      </c>
      <c r="AW1237" s="85">
        <v>2019</v>
      </c>
      <c r="AX1237" s="85">
        <f>Table1[[#This Row],[End TEST]]-Table1[[#This Row],[Start TEST]]</f>
        <v>3</v>
      </c>
      <c r="AY1237" s="85">
        <f>Table1[[#This Row],[TEST_Diff]]+1</f>
        <v>4</v>
      </c>
      <c r="AZ1237" s="92">
        <f>DATEDIF(Table1[[#This Row],[Start Year]],Table1[[#This Row],[End Year]],"d") / 365</f>
        <v>3.2630136986301368</v>
      </c>
      <c r="BD1237" s="82">
        <v>1</v>
      </c>
      <c r="BE1237" s="82">
        <v>1</v>
      </c>
      <c r="BF1237" s="82">
        <v>1</v>
      </c>
      <c r="BJ1237" s="82">
        <v>1</v>
      </c>
      <c r="BK1237" s="82">
        <v>1</v>
      </c>
    </row>
    <row r="1238" spans="1:75" x14ac:dyDescent="0.5">
      <c r="A1238" s="82">
        <v>115</v>
      </c>
      <c r="B1238" s="82" t="s">
        <v>3763</v>
      </c>
      <c r="D1238" s="90">
        <v>43372</v>
      </c>
      <c r="E1238" s="90" t="s">
        <v>3764</v>
      </c>
      <c r="F1238" s="90"/>
      <c r="G1238" s="82" t="s">
        <v>3764</v>
      </c>
      <c r="H1238" s="82" t="s">
        <v>3765</v>
      </c>
      <c r="I1238" s="80" t="s">
        <v>102</v>
      </c>
      <c r="J1238" s="80">
        <v>100</v>
      </c>
      <c r="K1238" s="80">
        <v>0</v>
      </c>
      <c r="P1238" s="80" t="s">
        <v>113</v>
      </c>
      <c r="Q1238" s="80">
        <v>8.25</v>
      </c>
      <c r="R1238" s="80">
        <v>10.278548000000001</v>
      </c>
      <c r="S1238" s="80">
        <v>102.006446</v>
      </c>
      <c r="T1238" s="80">
        <v>990000</v>
      </c>
      <c r="U1238" s="91">
        <f>Table1[[#This Row],[Distribution Amount (Dollars)]]/Table1[[#This Row],[NEWdatediff]]</f>
        <v>198000</v>
      </c>
      <c r="V1238" s="82" t="s">
        <v>90</v>
      </c>
      <c r="W1238" s="82" t="s">
        <v>91</v>
      </c>
      <c r="X1238" s="82" t="s">
        <v>72</v>
      </c>
      <c r="Y1238" s="82" t="s">
        <v>73</v>
      </c>
      <c r="Z1238" s="82">
        <v>1</v>
      </c>
      <c r="AB1238" s="82" t="s">
        <v>3766</v>
      </c>
      <c r="AD1238" s="82" t="s">
        <v>111</v>
      </c>
      <c r="AN1238" s="82" t="s">
        <v>76</v>
      </c>
      <c r="AO1238" s="82" t="s">
        <v>3767</v>
      </c>
      <c r="AP1238" s="82">
        <v>12000000</v>
      </c>
      <c r="AQ1238" s="82" t="s">
        <v>78</v>
      </c>
      <c r="AR1238" s="82" t="s">
        <v>4274</v>
      </c>
      <c r="AS1238" s="84">
        <v>42360</v>
      </c>
      <c r="AT1238" s="85">
        <v>2015</v>
      </c>
      <c r="AU1238" s="82" t="s">
        <v>4278</v>
      </c>
      <c r="AV1238" s="84">
        <v>43830</v>
      </c>
      <c r="AW1238" s="85">
        <v>2019</v>
      </c>
      <c r="AX1238" s="85">
        <f>Table1[[#This Row],[End TEST]]-Table1[[#This Row],[Start TEST]]</f>
        <v>4</v>
      </c>
      <c r="AY1238" s="85">
        <f>Table1[[#This Row],[TEST_Diff]]+1</f>
        <v>5</v>
      </c>
      <c r="AZ1238" s="92">
        <f>DATEDIF(Table1[[#This Row],[Start Year]],Table1[[#This Row],[End Year]],"d") / 365</f>
        <v>4.0273972602739727</v>
      </c>
    </row>
    <row r="1239" spans="1:75" x14ac:dyDescent="0.5">
      <c r="A1239" s="82">
        <v>115</v>
      </c>
      <c r="B1239" s="82" t="s">
        <v>3763</v>
      </c>
      <c r="D1239" s="90">
        <v>43372</v>
      </c>
      <c r="E1239" s="90" t="s">
        <v>3764</v>
      </c>
      <c r="F1239" s="90"/>
      <c r="G1239" s="82" t="s">
        <v>3764</v>
      </c>
      <c r="H1239" s="82" t="s">
        <v>3765</v>
      </c>
      <c r="I1239" s="80" t="s">
        <v>102</v>
      </c>
      <c r="J1239" s="80">
        <v>100</v>
      </c>
      <c r="K1239" s="80">
        <v>0</v>
      </c>
      <c r="P1239" s="80" t="s">
        <v>84</v>
      </c>
      <c r="Q1239" s="80">
        <v>16.5</v>
      </c>
      <c r="R1239" s="80">
        <v>-15.623037</v>
      </c>
      <c r="S1239" s="80">
        <v>-59.0625</v>
      </c>
      <c r="T1239" s="80">
        <v>1980000</v>
      </c>
      <c r="U1239" s="91">
        <f>Table1[[#This Row],[Distribution Amount (Dollars)]]/Table1[[#This Row],[NEWdatediff]]</f>
        <v>396000</v>
      </c>
      <c r="V1239" s="82" t="s">
        <v>90</v>
      </c>
      <c r="W1239" s="82" t="s">
        <v>91</v>
      </c>
      <c r="X1239" s="82" t="s">
        <v>72</v>
      </c>
      <c r="Y1239" s="82" t="s">
        <v>73</v>
      </c>
      <c r="Z1239" s="82">
        <v>1</v>
      </c>
      <c r="AB1239" s="82" t="s">
        <v>3766</v>
      </c>
      <c r="AD1239" s="82" t="s">
        <v>112</v>
      </c>
      <c r="AN1239" s="82" t="s">
        <v>76</v>
      </c>
      <c r="AO1239" s="82" t="s">
        <v>3767</v>
      </c>
      <c r="AP1239" s="82">
        <v>12000000</v>
      </c>
      <c r="AQ1239" s="82" t="s">
        <v>78</v>
      </c>
      <c r="AR1239" s="82" t="s">
        <v>4274</v>
      </c>
      <c r="AS1239" s="84">
        <v>42360</v>
      </c>
      <c r="AT1239" s="85">
        <v>2015</v>
      </c>
      <c r="AU1239" s="82" t="s">
        <v>4278</v>
      </c>
      <c r="AV1239" s="84">
        <v>43830</v>
      </c>
      <c r="AW1239" s="85">
        <v>2019</v>
      </c>
      <c r="AX1239" s="85">
        <f>Table1[[#This Row],[End TEST]]-Table1[[#This Row],[Start TEST]]</f>
        <v>4</v>
      </c>
      <c r="AY1239" s="85">
        <f>Table1[[#This Row],[TEST_Diff]]+1</f>
        <v>5</v>
      </c>
      <c r="AZ1239" s="92">
        <f>DATEDIF(Table1[[#This Row],[Start Year]],Table1[[#This Row],[End Year]],"d") / 365</f>
        <v>4.0273972602739727</v>
      </c>
    </row>
    <row r="1240" spans="1:75" x14ac:dyDescent="0.5">
      <c r="A1240" s="82">
        <v>115</v>
      </c>
      <c r="B1240" s="82" t="s">
        <v>3763</v>
      </c>
      <c r="D1240" s="90">
        <v>43372</v>
      </c>
      <c r="E1240" s="90" t="s">
        <v>3764</v>
      </c>
      <c r="F1240" s="90"/>
      <c r="G1240" s="82" t="s">
        <v>3764</v>
      </c>
      <c r="H1240" s="82" t="s">
        <v>3765</v>
      </c>
      <c r="I1240" s="80" t="s">
        <v>102</v>
      </c>
      <c r="J1240" s="80">
        <v>100</v>
      </c>
      <c r="K1240" s="80">
        <v>0</v>
      </c>
      <c r="P1240" s="80" t="s">
        <v>114</v>
      </c>
      <c r="Q1240" s="80">
        <v>8.25</v>
      </c>
      <c r="R1240" s="80">
        <v>25.384855999999999</v>
      </c>
      <c r="S1240" s="80">
        <v>68.458809000000002</v>
      </c>
      <c r="T1240" s="80">
        <v>990000</v>
      </c>
      <c r="U1240" s="91">
        <f>Table1[[#This Row],[Distribution Amount (Dollars)]]/Table1[[#This Row],[NEWdatediff]]</f>
        <v>198000</v>
      </c>
      <c r="V1240" s="82" t="s">
        <v>90</v>
      </c>
      <c r="W1240" s="82" t="s">
        <v>91</v>
      </c>
      <c r="X1240" s="82" t="s">
        <v>72</v>
      </c>
      <c r="Y1240" s="82" t="s">
        <v>73</v>
      </c>
      <c r="Z1240" s="82">
        <v>1</v>
      </c>
      <c r="AB1240" s="82" t="s">
        <v>3766</v>
      </c>
      <c r="AD1240" s="82" t="s">
        <v>110</v>
      </c>
      <c r="AN1240" s="82" t="s">
        <v>76</v>
      </c>
      <c r="AO1240" s="82" t="s">
        <v>3767</v>
      </c>
      <c r="AP1240" s="82">
        <v>12000000</v>
      </c>
      <c r="AQ1240" s="82" t="s">
        <v>78</v>
      </c>
      <c r="AR1240" s="82" t="s">
        <v>4274</v>
      </c>
      <c r="AS1240" s="84">
        <v>42360</v>
      </c>
      <c r="AT1240" s="85">
        <v>2015</v>
      </c>
      <c r="AU1240" s="82" t="s">
        <v>4278</v>
      </c>
      <c r="AV1240" s="84">
        <v>43830</v>
      </c>
      <c r="AW1240" s="85">
        <v>2019</v>
      </c>
      <c r="AX1240" s="85">
        <f>Table1[[#This Row],[End TEST]]-Table1[[#This Row],[Start TEST]]</f>
        <v>4</v>
      </c>
      <c r="AY1240" s="85">
        <f>Table1[[#This Row],[TEST_Diff]]+1</f>
        <v>5</v>
      </c>
      <c r="AZ1240" s="92">
        <f>DATEDIF(Table1[[#This Row],[Start Year]],Table1[[#This Row],[End Year]],"d") / 365</f>
        <v>4.0273972602739727</v>
      </c>
    </row>
    <row r="1241" spans="1:75" x14ac:dyDescent="0.5">
      <c r="A1241" s="82">
        <v>115</v>
      </c>
      <c r="B1241" s="82" t="s">
        <v>3763</v>
      </c>
      <c r="D1241" s="90">
        <v>43372</v>
      </c>
      <c r="E1241" s="90" t="s">
        <v>3764</v>
      </c>
      <c r="F1241" s="90"/>
      <c r="G1241" s="82" t="s">
        <v>3764</v>
      </c>
      <c r="H1241" s="82" t="s">
        <v>3765</v>
      </c>
      <c r="I1241" s="80" t="s">
        <v>102</v>
      </c>
      <c r="J1241" s="80">
        <v>100</v>
      </c>
      <c r="K1241" s="80">
        <v>0</v>
      </c>
      <c r="P1241" s="80" t="s">
        <v>110</v>
      </c>
      <c r="Q1241" s="80">
        <v>17</v>
      </c>
      <c r="R1241" s="80">
        <v>26.625188000000001</v>
      </c>
      <c r="S1241" s="80">
        <v>6.809552</v>
      </c>
      <c r="T1241" s="80">
        <v>2040000</v>
      </c>
      <c r="U1241" s="91">
        <f>Table1[[#This Row],[Distribution Amount (Dollars)]]/Table1[[#This Row],[NEWdatediff]]</f>
        <v>408000</v>
      </c>
      <c r="V1241" s="82" t="s">
        <v>90</v>
      </c>
      <c r="W1241" s="82" t="s">
        <v>91</v>
      </c>
      <c r="X1241" s="82" t="s">
        <v>72</v>
      </c>
      <c r="Y1241" s="82" t="s">
        <v>73</v>
      </c>
      <c r="Z1241" s="82">
        <v>1</v>
      </c>
      <c r="AB1241" s="82" t="s">
        <v>3766</v>
      </c>
      <c r="AD1241" s="82" t="s">
        <v>69</v>
      </c>
      <c r="AN1241" s="82" t="s">
        <v>76</v>
      </c>
      <c r="AO1241" s="82" t="s">
        <v>3767</v>
      </c>
      <c r="AP1241" s="82">
        <v>12000000</v>
      </c>
      <c r="AQ1241" s="82" t="s">
        <v>78</v>
      </c>
      <c r="AR1241" s="82" t="s">
        <v>4274</v>
      </c>
      <c r="AS1241" s="84">
        <v>42360</v>
      </c>
      <c r="AT1241" s="85">
        <v>2015</v>
      </c>
      <c r="AU1241" s="82" t="s">
        <v>4278</v>
      </c>
      <c r="AV1241" s="84">
        <v>43830</v>
      </c>
      <c r="AW1241" s="85">
        <v>2019</v>
      </c>
      <c r="AX1241" s="85">
        <f>Table1[[#This Row],[End TEST]]-Table1[[#This Row],[Start TEST]]</f>
        <v>4</v>
      </c>
      <c r="AY1241" s="85">
        <f>Table1[[#This Row],[TEST_Diff]]+1</f>
        <v>5</v>
      </c>
      <c r="AZ1241" s="92">
        <f>DATEDIF(Table1[[#This Row],[Start Year]],Table1[[#This Row],[End Year]],"d") / 365</f>
        <v>4.0273972602739727</v>
      </c>
    </row>
    <row r="1242" spans="1:75" x14ac:dyDescent="0.5">
      <c r="A1242" s="82">
        <v>115</v>
      </c>
      <c r="B1242" s="82" t="s">
        <v>3763</v>
      </c>
      <c r="D1242" s="90">
        <v>43372</v>
      </c>
      <c r="E1242" s="90" t="s">
        <v>3764</v>
      </c>
      <c r="F1242" s="90"/>
      <c r="G1242" s="82" t="s">
        <v>3764</v>
      </c>
      <c r="H1242" s="82" t="s">
        <v>3765</v>
      </c>
      <c r="I1242" s="80" t="s">
        <v>102</v>
      </c>
      <c r="J1242" s="80">
        <v>100</v>
      </c>
      <c r="K1242" s="80">
        <v>0</v>
      </c>
      <c r="P1242" s="80" t="s">
        <v>111</v>
      </c>
      <c r="Q1242" s="80">
        <v>8.25</v>
      </c>
      <c r="R1242" s="80">
        <v>43.890490999999997</v>
      </c>
      <c r="S1242" s="80">
        <v>71.138231000000005</v>
      </c>
      <c r="T1242" s="80">
        <v>990000</v>
      </c>
      <c r="U1242" s="91">
        <f>Table1[[#This Row],[Distribution Amount (Dollars)]]/Table1[[#This Row],[NEWdatediff]]</f>
        <v>198000</v>
      </c>
      <c r="V1242" s="82" t="s">
        <v>90</v>
      </c>
      <c r="W1242" s="82" t="s">
        <v>91</v>
      </c>
      <c r="X1242" s="82" t="s">
        <v>72</v>
      </c>
      <c r="Y1242" s="82" t="s">
        <v>73</v>
      </c>
      <c r="Z1242" s="82">
        <v>1</v>
      </c>
      <c r="AB1242" s="82" t="s">
        <v>3766</v>
      </c>
      <c r="AD1242" s="82" t="s">
        <v>113</v>
      </c>
      <c r="AN1242" s="82" t="s">
        <v>76</v>
      </c>
      <c r="AO1242" s="82" t="s">
        <v>3767</v>
      </c>
      <c r="AP1242" s="82">
        <v>12000000</v>
      </c>
      <c r="AQ1242" s="82" t="s">
        <v>78</v>
      </c>
      <c r="AR1242" s="82" t="s">
        <v>4274</v>
      </c>
      <c r="AS1242" s="84">
        <v>42360</v>
      </c>
      <c r="AT1242" s="85">
        <v>2015</v>
      </c>
      <c r="AU1242" s="82" t="s">
        <v>4278</v>
      </c>
      <c r="AV1242" s="84">
        <v>43830</v>
      </c>
      <c r="AW1242" s="85">
        <v>2019</v>
      </c>
      <c r="AX1242" s="85">
        <f>Table1[[#This Row],[End TEST]]-Table1[[#This Row],[Start TEST]]</f>
        <v>4</v>
      </c>
      <c r="AY1242" s="85">
        <f>Table1[[#This Row],[TEST_Diff]]+1</f>
        <v>5</v>
      </c>
      <c r="AZ1242" s="92">
        <f>DATEDIF(Table1[[#This Row],[Start Year]],Table1[[#This Row],[End Year]],"d") / 365</f>
        <v>4.0273972602739727</v>
      </c>
    </row>
    <row r="1243" spans="1:75" x14ac:dyDescent="0.5">
      <c r="A1243" s="82">
        <v>115</v>
      </c>
      <c r="B1243" s="82" t="s">
        <v>3763</v>
      </c>
      <c r="D1243" s="90">
        <v>43372</v>
      </c>
      <c r="E1243" s="90" t="s">
        <v>3764</v>
      </c>
      <c r="F1243" s="90"/>
      <c r="G1243" s="82" t="s">
        <v>3764</v>
      </c>
      <c r="H1243" s="82" t="s">
        <v>3765</v>
      </c>
      <c r="I1243" s="80" t="s">
        <v>102</v>
      </c>
      <c r="J1243" s="80">
        <v>100</v>
      </c>
      <c r="K1243" s="80">
        <v>0</v>
      </c>
      <c r="P1243" s="80" t="s">
        <v>69</v>
      </c>
      <c r="Q1243" s="80">
        <v>17</v>
      </c>
      <c r="R1243" s="80">
        <v>2.6272389999999999</v>
      </c>
      <c r="S1243" s="80">
        <v>23.381664000000001</v>
      </c>
      <c r="T1243" s="80">
        <v>2040000</v>
      </c>
      <c r="U1243" s="91">
        <f>Table1[[#This Row],[Distribution Amount (Dollars)]]/Table1[[#This Row],[NEWdatediff]]</f>
        <v>408000</v>
      </c>
      <c r="V1243" s="82" t="s">
        <v>90</v>
      </c>
      <c r="W1243" s="82" t="s">
        <v>91</v>
      </c>
      <c r="X1243" s="82" t="s">
        <v>72</v>
      </c>
      <c r="Y1243" s="82" t="s">
        <v>73</v>
      </c>
      <c r="Z1243" s="82">
        <v>1</v>
      </c>
      <c r="AB1243" s="82" t="s">
        <v>3766</v>
      </c>
      <c r="AD1243" s="82" t="s">
        <v>308</v>
      </c>
      <c r="AN1243" s="82" t="s">
        <v>76</v>
      </c>
      <c r="AO1243" s="82" t="s">
        <v>3767</v>
      </c>
      <c r="AP1243" s="82">
        <v>12000000</v>
      </c>
      <c r="AQ1243" s="82" t="s">
        <v>78</v>
      </c>
      <c r="AR1243" s="82" t="s">
        <v>4274</v>
      </c>
      <c r="AS1243" s="84">
        <v>42360</v>
      </c>
      <c r="AT1243" s="85">
        <v>2015</v>
      </c>
      <c r="AU1243" s="82" t="s">
        <v>4278</v>
      </c>
      <c r="AV1243" s="84">
        <v>43830</v>
      </c>
      <c r="AW1243" s="85">
        <v>2019</v>
      </c>
      <c r="AX1243" s="85">
        <f>Table1[[#This Row],[End TEST]]-Table1[[#This Row],[Start TEST]]</f>
        <v>4</v>
      </c>
      <c r="AY1243" s="85">
        <f>Table1[[#This Row],[TEST_Diff]]+1</f>
        <v>5</v>
      </c>
      <c r="AZ1243" s="92">
        <f>DATEDIF(Table1[[#This Row],[Start Year]],Table1[[#This Row],[End Year]],"d") / 365</f>
        <v>4.0273972602739727</v>
      </c>
    </row>
    <row r="1244" spans="1:75" x14ac:dyDescent="0.5">
      <c r="A1244" s="82">
        <v>115</v>
      </c>
      <c r="B1244" s="82" t="s">
        <v>3763</v>
      </c>
      <c r="D1244" s="90">
        <v>43372</v>
      </c>
      <c r="E1244" s="90" t="s">
        <v>3764</v>
      </c>
      <c r="F1244" s="90"/>
      <c r="G1244" s="82" t="s">
        <v>3764</v>
      </c>
      <c r="H1244" s="82" t="s">
        <v>3765</v>
      </c>
      <c r="I1244" s="80" t="s">
        <v>102</v>
      </c>
      <c r="J1244" s="80">
        <v>100</v>
      </c>
      <c r="K1244" s="80">
        <v>0</v>
      </c>
      <c r="P1244" s="80" t="s">
        <v>308</v>
      </c>
      <c r="Q1244" s="80">
        <v>16.5</v>
      </c>
      <c r="R1244" s="80">
        <v>13.923406</v>
      </c>
      <c r="S1244" s="80">
        <v>-86.952798999999999</v>
      </c>
      <c r="T1244" s="80">
        <v>1980000</v>
      </c>
      <c r="U1244" s="91">
        <f>Table1[[#This Row],[Distribution Amount (Dollars)]]/Table1[[#This Row],[NEWdatediff]]</f>
        <v>396000</v>
      </c>
      <c r="V1244" s="82" t="s">
        <v>90</v>
      </c>
      <c r="W1244" s="82" t="s">
        <v>91</v>
      </c>
      <c r="X1244" s="82" t="s">
        <v>72</v>
      </c>
      <c r="Y1244" s="82" t="s">
        <v>73</v>
      </c>
      <c r="Z1244" s="82">
        <v>1</v>
      </c>
      <c r="AB1244" s="82" t="s">
        <v>3766</v>
      </c>
      <c r="AD1244" s="82" t="s">
        <v>84</v>
      </c>
      <c r="AN1244" s="82" t="s">
        <v>76</v>
      </c>
      <c r="AO1244" s="82" t="s">
        <v>3767</v>
      </c>
      <c r="AP1244" s="82">
        <v>12000000</v>
      </c>
      <c r="AQ1244" s="82" t="s">
        <v>78</v>
      </c>
      <c r="AR1244" s="82" t="s">
        <v>4274</v>
      </c>
      <c r="AS1244" s="84">
        <v>42360</v>
      </c>
      <c r="AT1244" s="85">
        <v>2015</v>
      </c>
      <c r="AU1244" s="82" t="s">
        <v>4278</v>
      </c>
      <c r="AV1244" s="84">
        <v>43830</v>
      </c>
      <c r="AW1244" s="85">
        <v>2019</v>
      </c>
      <c r="AX1244" s="85">
        <f>Table1[[#This Row],[End TEST]]-Table1[[#This Row],[Start TEST]]</f>
        <v>4</v>
      </c>
      <c r="AY1244" s="85">
        <f>Table1[[#This Row],[TEST_Diff]]+1</f>
        <v>5</v>
      </c>
      <c r="AZ1244" s="92">
        <f>DATEDIF(Table1[[#This Row],[Start Year]],Table1[[#This Row],[End Year]],"d") / 365</f>
        <v>4.0273972602739727</v>
      </c>
    </row>
    <row r="1245" spans="1:75" x14ac:dyDescent="0.5">
      <c r="A1245" s="82">
        <v>115</v>
      </c>
      <c r="B1245" s="82" t="s">
        <v>3763</v>
      </c>
      <c r="D1245" s="90">
        <v>43372</v>
      </c>
      <c r="E1245" s="90" t="s">
        <v>3764</v>
      </c>
      <c r="F1245" s="90"/>
      <c r="G1245" s="82" t="s">
        <v>3764</v>
      </c>
      <c r="H1245" s="82" t="s">
        <v>3765</v>
      </c>
      <c r="I1245" s="80" t="s">
        <v>102</v>
      </c>
      <c r="J1245" s="80">
        <v>100</v>
      </c>
      <c r="K1245" s="80">
        <v>0</v>
      </c>
      <c r="P1245" s="80" t="s">
        <v>112</v>
      </c>
      <c r="Q1245" s="80">
        <v>8.25</v>
      </c>
      <c r="R1245" s="80">
        <v>45.052331000000002</v>
      </c>
      <c r="S1245" s="80">
        <v>118.90412999999999</v>
      </c>
      <c r="T1245" s="80">
        <v>990000</v>
      </c>
      <c r="U1245" s="91">
        <f>Table1[[#This Row],[Distribution Amount (Dollars)]]/Table1[[#This Row],[NEWdatediff]]</f>
        <v>198000</v>
      </c>
      <c r="V1245" s="82" t="s">
        <v>90</v>
      </c>
      <c r="W1245" s="82" t="s">
        <v>91</v>
      </c>
      <c r="X1245" s="82" t="s">
        <v>72</v>
      </c>
      <c r="Y1245" s="82" t="s">
        <v>73</v>
      </c>
      <c r="Z1245" s="82">
        <v>1</v>
      </c>
      <c r="AB1245" s="82" t="s">
        <v>3766</v>
      </c>
      <c r="AD1245" s="82" t="s">
        <v>114</v>
      </c>
      <c r="AN1245" s="82" t="s">
        <v>76</v>
      </c>
      <c r="AO1245" s="82" t="s">
        <v>3767</v>
      </c>
      <c r="AP1245" s="82">
        <v>12000000</v>
      </c>
      <c r="AQ1245" s="82" t="s">
        <v>78</v>
      </c>
      <c r="AR1245" s="82" t="s">
        <v>4274</v>
      </c>
      <c r="AS1245" s="84">
        <v>42360</v>
      </c>
      <c r="AT1245" s="85">
        <v>2015</v>
      </c>
      <c r="AU1245" s="82" t="s">
        <v>4278</v>
      </c>
      <c r="AV1245" s="84">
        <v>43830</v>
      </c>
      <c r="AW1245" s="85">
        <v>2019</v>
      </c>
      <c r="AX1245" s="85">
        <f>Table1[[#This Row],[End TEST]]-Table1[[#This Row],[Start TEST]]</f>
        <v>4</v>
      </c>
      <c r="AY1245" s="85">
        <f>Table1[[#This Row],[TEST_Diff]]+1</f>
        <v>5</v>
      </c>
      <c r="AZ1245" s="92">
        <f>DATEDIF(Table1[[#This Row],[Start Year]],Table1[[#This Row],[End Year]],"d") / 365</f>
        <v>4.0273972602739727</v>
      </c>
    </row>
    <row r="1246" spans="1:75" x14ac:dyDescent="0.5">
      <c r="A1246" s="82">
        <v>116</v>
      </c>
      <c r="B1246" s="82" t="s">
        <v>3470</v>
      </c>
      <c r="D1246" s="90">
        <v>43579</v>
      </c>
      <c r="E1246" s="90" t="s">
        <v>3471</v>
      </c>
      <c r="F1246" s="90"/>
      <c r="G1246" s="82" t="s">
        <v>3471</v>
      </c>
      <c r="H1246" s="82" t="s">
        <v>3472</v>
      </c>
      <c r="I1246" s="80" t="s">
        <v>127</v>
      </c>
      <c r="J1246" s="80">
        <v>60</v>
      </c>
      <c r="K1246" s="80">
        <v>1</v>
      </c>
      <c r="L1246" s="80" t="s">
        <v>385</v>
      </c>
      <c r="M1246" s="80">
        <v>100</v>
      </c>
      <c r="N1246" s="80">
        <v>8.0529410000000006</v>
      </c>
      <c r="O1246" s="80">
        <v>29.518585999999999</v>
      </c>
      <c r="P1246" s="80" t="s">
        <v>69</v>
      </c>
      <c r="Q1246" s="80">
        <v>0</v>
      </c>
      <c r="R1246" s="80">
        <v>2.6272389999999999</v>
      </c>
      <c r="S1246" s="80">
        <v>23.381664000000001</v>
      </c>
      <c r="T1246" s="80">
        <v>30300000</v>
      </c>
      <c r="U1246" s="91">
        <f>Table1[[#This Row],[Distribution Amount (Dollars)]]/Table1[[#This Row],[NEWdatediff]]</f>
        <v>5050000</v>
      </c>
      <c r="V1246" s="82" t="s">
        <v>287</v>
      </c>
      <c r="W1246" s="82" t="s">
        <v>91</v>
      </c>
      <c r="X1246" s="82" t="s">
        <v>3473</v>
      </c>
      <c r="Y1246" s="82" t="s">
        <v>73</v>
      </c>
      <c r="Z1246" s="82">
        <v>1</v>
      </c>
      <c r="AA1246" s="82" t="s">
        <v>121</v>
      </c>
      <c r="AB1246" s="82" t="s">
        <v>3474</v>
      </c>
      <c r="AD1246" s="82" t="s">
        <v>385</v>
      </c>
      <c r="AE1246" s="82" t="s">
        <v>1022</v>
      </c>
      <c r="AN1246" s="82" t="s">
        <v>76</v>
      </c>
      <c r="AO1246" s="82" t="s">
        <v>3475</v>
      </c>
      <c r="AP1246" s="82">
        <v>50500000</v>
      </c>
      <c r="AQ1246" s="82" t="s">
        <v>78</v>
      </c>
      <c r="AR1246" s="82" t="s">
        <v>4274</v>
      </c>
      <c r="AS1246" s="84">
        <v>42353</v>
      </c>
      <c r="AT1246" s="85">
        <v>2015</v>
      </c>
      <c r="AU1246" s="82" t="s">
        <v>4278</v>
      </c>
      <c r="AV1246" s="84">
        <v>44180</v>
      </c>
      <c r="AW1246" s="85">
        <v>2020</v>
      </c>
      <c r="AX1246" s="85">
        <f>Table1[[#This Row],[End TEST]]-Table1[[#This Row],[Start TEST]]</f>
        <v>5</v>
      </c>
      <c r="AY1246" s="85">
        <f>Table1[[#This Row],[TEST_Diff]]+1</f>
        <v>6</v>
      </c>
      <c r="AZ1246" s="92">
        <f>DATEDIF(Table1[[#This Row],[Start Year]],Table1[[#This Row],[End Year]],"d") / 365</f>
        <v>5.0054794520547947</v>
      </c>
      <c r="BA1246" s="82">
        <v>850</v>
      </c>
      <c r="BC1246" s="82" t="s">
        <v>3476</v>
      </c>
      <c r="BD1246" s="82">
        <v>1</v>
      </c>
      <c r="BE1246" s="82">
        <v>1</v>
      </c>
      <c r="BJ1246" s="82">
        <v>1</v>
      </c>
      <c r="BK1246" s="82">
        <v>1</v>
      </c>
      <c r="BO1246" s="82">
        <v>1</v>
      </c>
      <c r="BP1246" s="82">
        <v>1</v>
      </c>
      <c r="BW1246" s="82" t="s">
        <v>3477</v>
      </c>
    </row>
    <row r="1247" spans="1:75" x14ac:dyDescent="0.5">
      <c r="A1247" s="82">
        <v>116</v>
      </c>
      <c r="B1247" s="82" t="s">
        <v>3470</v>
      </c>
      <c r="D1247" s="90">
        <v>43579</v>
      </c>
      <c r="E1247" s="90" t="s">
        <v>3471</v>
      </c>
      <c r="F1247" s="90"/>
      <c r="G1247" s="82" t="s">
        <v>3471</v>
      </c>
      <c r="H1247" s="82" t="s">
        <v>3472</v>
      </c>
      <c r="I1247" s="80" t="s">
        <v>97</v>
      </c>
      <c r="J1247" s="80">
        <v>10</v>
      </c>
      <c r="K1247" s="80">
        <v>1</v>
      </c>
      <c r="L1247" s="80" t="s">
        <v>385</v>
      </c>
      <c r="M1247" s="80">
        <v>100</v>
      </c>
      <c r="N1247" s="80">
        <v>8.0529410000000006</v>
      </c>
      <c r="O1247" s="80">
        <v>29.518585999999999</v>
      </c>
      <c r="P1247" s="80" t="s">
        <v>69</v>
      </c>
      <c r="Q1247" s="80">
        <v>0</v>
      </c>
      <c r="R1247" s="80">
        <v>2.6272389999999999</v>
      </c>
      <c r="S1247" s="80">
        <v>23.381664000000001</v>
      </c>
      <c r="T1247" s="80">
        <v>5050000</v>
      </c>
      <c r="U1247" s="91">
        <f>Table1[[#This Row],[Distribution Amount (Dollars)]]/Table1[[#This Row],[NEWdatediff]]</f>
        <v>841666.66666666663</v>
      </c>
      <c r="V1247" s="82" t="s">
        <v>287</v>
      </c>
      <c r="W1247" s="82" t="s">
        <v>91</v>
      </c>
      <c r="X1247" s="82" t="s">
        <v>3473</v>
      </c>
      <c r="Y1247" s="82" t="s">
        <v>73</v>
      </c>
      <c r="Z1247" s="82">
        <v>1</v>
      </c>
      <c r="AA1247" s="82" t="s">
        <v>121</v>
      </c>
      <c r="AB1247" s="82" t="s">
        <v>3474</v>
      </c>
      <c r="AD1247" s="82" t="s">
        <v>385</v>
      </c>
      <c r="AE1247" s="82" t="s">
        <v>1022</v>
      </c>
      <c r="AN1247" s="82" t="s">
        <v>76</v>
      </c>
      <c r="AO1247" s="82" t="s">
        <v>3475</v>
      </c>
      <c r="AP1247" s="82">
        <v>50500000</v>
      </c>
      <c r="AQ1247" s="82" t="s">
        <v>78</v>
      </c>
      <c r="AR1247" s="82" t="s">
        <v>4274</v>
      </c>
      <c r="AS1247" s="84">
        <v>42353</v>
      </c>
      <c r="AT1247" s="85">
        <v>2015</v>
      </c>
      <c r="AU1247" s="82" t="s">
        <v>4278</v>
      </c>
      <c r="AV1247" s="84">
        <v>44180</v>
      </c>
      <c r="AW1247" s="85">
        <v>2020</v>
      </c>
      <c r="AX1247" s="85">
        <f>Table1[[#This Row],[End TEST]]-Table1[[#This Row],[Start TEST]]</f>
        <v>5</v>
      </c>
      <c r="AY1247" s="85">
        <f>Table1[[#This Row],[TEST_Diff]]+1</f>
        <v>6</v>
      </c>
      <c r="AZ1247" s="92">
        <f>DATEDIF(Table1[[#This Row],[Start Year]],Table1[[#This Row],[End Year]],"d") / 365</f>
        <v>5.0054794520547947</v>
      </c>
      <c r="BA1247" s="82">
        <v>850</v>
      </c>
      <c r="BC1247" s="82" t="s">
        <v>3476</v>
      </c>
      <c r="BD1247" s="82">
        <v>1</v>
      </c>
      <c r="BE1247" s="82">
        <v>1</v>
      </c>
      <c r="BJ1247" s="82">
        <v>1</v>
      </c>
      <c r="BK1247" s="82">
        <v>1</v>
      </c>
      <c r="BO1247" s="82">
        <v>1</v>
      </c>
      <c r="BP1247" s="82">
        <v>1</v>
      </c>
      <c r="BW1247" s="82" t="s">
        <v>3477</v>
      </c>
    </row>
    <row r="1248" spans="1:75" x14ac:dyDescent="0.5">
      <c r="A1248" s="82">
        <v>116</v>
      </c>
      <c r="B1248" s="82" t="s">
        <v>3470</v>
      </c>
      <c r="D1248" s="90">
        <v>43579</v>
      </c>
      <c r="E1248" s="90" t="s">
        <v>3471</v>
      </c>
      <c r="F1248" s="90"/>
      <c r="G1248" s="82" t="s">
        <v>3471</v>
      </c>
      <c r="H1248" s="82" t="s">
        <v>3472</v>
      </c>
      <c r="I1248" s="80" t="s">
        <v>129</v>
      </c>
      <c r="J1248" s="80">
        <v>30</v>
      </c>
      <c r="K1248" s="80">
        <v>1</v>
      </c>
      <c r="L1248" s="80" t="s">
        <v>385</v>
      </c>
      <c r="M1248" s="80">
        <v>100</v>
      </c>
      <c r="N1248" s="80">
        <v>8.0529410000000006</v>
      </c>
      <c r="O1248" s="80">
        <v>29.518585999999999</v>
      </c>
      <c r="P1248" s="80" t="s">
        <v>69</v>
      </c>
      <c r="Q1248" s="80">
        <v>0</v>
      </c>
      <c r="R1248" s="80">
        <v>2.6272389999999999</v>
      </c>
      <c r="S1248" s="80">
        <v>23.381664000000001</v>
      </c>
      <c r="T1248" s="80">
        <v>15150000</v>
      </c>
      <c r="U1248" s="91">
        <f>Table1[[#This Row],[Distribution Amount (Dollars)]]/Table1[[#This Row],[NEWdatediff]]</f>
        <v>2525000</v>
      </c>
      <c r="V1248" s="82" t="s">
        <v>287</v>
      </c>
      <c r="W1248" s="82" t="s">
        <v>91</v>
      </c>
      <c r="X1248" s="82" t="s">
        <v>3473</v>
      </c>
      <c r="Y1248" s="82" t="s">
        <v>73</v>
      </c>
      <c r="Z1248" s="82">
        <v>1</v>
      </c>
      <c r="AA1248" s="82" t="s">
        <v>121</v>
      </c>
      <c r="AB1248" s="82" t="s">
        <v>3474</v>
      </c>
      <c r="AD1248" s="82" t="s">
        <v>385</v>
      </c>
      <c r="AE1248" s="82" t="s">
        <v>1022</v>
      </c>
      <c r="AN1248" s="82" t="s">
        <v>76</v>
      </c>
      <c r="AO1248" s="82" t="s">
        <v>3475</v>
      </c>
      <c r="AP1248" s="82">
        <v>50500000</v>
      </c>
      <c r="AQ1248" s="82" t="s">
        <v>78</v>
      </c>
      <c r="AR1248" s="82" t="s">
        <v>4274</v>
      </c>
      <c r="AS1248" s="84">
        <v>42353</v>
      </c>
      <c r="AT1248" s="85">
        <v>2015</v>
      </c>
      <c r="AU1248" s="82" t="s">
        <v>4278</v>
      </c>
      <c r="AV1248" s="84">
        <v>44180</v>
      </c>
      <c r="AW1248" s="85">
        <v>2020</v>
      </c>
      <c r="AX1248" s="85">
        <f>Table1[[#This Row],[End TEST]]-Table1[[#This Row],[Start TEST]]</f>
        <v>5</v>
      </c>
      <c r="AY1248" s="85">
        <f>Table1[[#This Row],[TEST_Diff]]+1</f>
        <v>6</v>
      </c>
      <c r="AZ1248" s="92">
        <f>DATEDIF(Table1[[#This Row],[Start Year]],Table1[[#This Row],[End Year]],"d") / 365</f>
        <v>5.0054794520547947</v>
      </c>
      <c r="BA1248" s="82">
        <v>850</v>
      </c>
      <c r="BC1248" s="82" t="s">
        <v>3476</v>
      </c>
      <c r="BD1248" s="82">
        <v>1</v>
      </c>
      <c r="BE1248" s="82">
        <v>1</v>
      </c>
      <c r="BJ1248" s="82">
        <v>1</v>
      </c>
      <c r="BK1248" s="82">
        <v>1</v>
      </c>
      <c r="BO1248" s="82">
        <v>1</v>
      </c>
      <c r="BP1248" s="82">
        <v>1</v>
      </c>
      <c r="BW1248" s="82" t="s">
        <v>3477</v>
      </c>
    </row>
    <row r="1249" spans="1:65" x14ac:dyDescent="0.5">
      <c r="A1249" s="82">
        <v>117</v>
      </c>
      <c r="B1249" s="82" t="s">
        <v>3811</v>
      </c>
      <c r="D1249" s="90">
        <v>43372</v>
      </c>
      <c r="E1249" s="90" t="s">
        <v>3812</v>
      </c>
      <c r="F1249" s="90"/>
      <c r="G1249" s="82" t="s">
        <v>3812</v>
      </c>
      <c r="H1249" s="82" t="s">
        <v>3813</v>
      </c>
      <c r="I1249" s="80" t="s">
        <v>98</v>
      </c>
      <c r="J1249" s="80">
        <v>100</v>
      </c>
      <c r="K1249" s="80">
        <v>0</v>
      </c>
      <c r="P1249" s="80" t="s">
        <v>110</v>
      </c>
      <c r="Q1249" s="80">
        <v>16.7</v>
      </c>
      <c r="R1249" s="80">
        <v>26.625188000000001</v>
      </c>
      <c r="S1249" s="80">
        <v>6.809552</v>
      </c>
      <c r="T1249" s="80">
        <v>196141.5</v>
      </c>
      <c r="U1249" s="91">
        <f>Table1[[#This Row],[Distribution Amount (Dollars)]]/Table1[[#This Row],[NEWdatediff]]</f>
        <v>65380.5</v>
      </c>
      <c r="V1249" s="82" t="s">
        <v>3814</v>
      </c>
      <c r="W1249" s="82" t="s">
        <v>91</v>
      </c>
      <c r="X1249" s="82" t="s">
        <v>72</v>
      </c>
      <c r="Y1249" s="82" t="s">
        <v>73</v>
      </c>
      <c r="Z1249" s="82">
        <v>1</v>
      </c>
      <c r="AB1249" s="82" t="s">
        <v>3815</v>
      </c>
      <c r="AD1249" s="82" t="s">
        <v>112</v>
      </c>
      <c r="AE1249" s="82" t="s">
        <v>639</v>
      </c>
      <c r="AN1249" s="82" t="s">
        <v>76</v>
      </c>
      <c r="AO1249" s="82" t="s">
        <v>3816</v>
      </c>
      <c r="AP1249" s="82">
        <v>1174500</v>
      </c>
      <c r="AQ1249" s="82" t="s">
        <v>109</v>
      </c>
      <c r="AR1249" s="82" t="s">
        <v>4274</v>
      </c>
      <c r="AS1249" s="84">
        <v>42094</v>
      </c>
      <c r="AT1249" s="85">
        <v>2015</v>
      </c>
      <c r="AU1249" s="82" t="s">
        <v>4277</v>
      </c>
      <c r="AV1249" s="84">
        <v>43069</v>
      </c>
      <c r="AW1249" s="85">
        <v>2017</v>
      </c>
      <c r="AX1249" s="85">
        <f>Table1[[#This Row],[End TEST]]-Table1[[#This Row],[Start TEST]]</f>
        <v>2</v>
      </c>
      <c r="AY1249" s="85">
        <f>Table1[[#This Row],[TEST_Diff]]+1</f>
        <v>3</v>
      </c>
      <c r="AZ1249" s="92">
        <f>DATEDIF(Table1[[#This Row],[Start Year]],Table1[[#This Row],[End Year]],"d") / 365</f>
        <v>2.6712328767123288</v>
      </c>
    </row>
    <row r="1250" spans="1:65" x14ac:dyDescent="0.5">
      <c r="A1250" s="82">
        <v>117</v>
      </c>
      <c r="B1250" s="82" t="s">
        <v>3811</v>
      </c>
      <c r="D1250" s="90">
        <v>43372</v>
      </c>
      <c r="E1250" s="90" t="s">
        <v>3812</v>
      </c>
      <c r="F1250" s="90"/>
      <c r="G1250" s="82" t="s">
        <v>3812</v>
      </c>
      <c r="H1250" s="82" t="s">
        <v>3813</v>
      </c>
      <c r="I1250" s="80" t="s">
        <v>98</v>
      </c>
      <c r="J1250" s="80">
        <v>100</v>
      </c>
      <c r="K1250" s="80">
        <v>0</v>
      </c>
      <c r="P1250" s="80" t="s">
        <v>84</v>
      </c>
      <c r="Q1250" s="80">
        <v>16.649999999999999</v>
      </c>
      <c r="R1250" s="80">
        <v>-15.623037</v>
      </c>
      <c r="S1250" s="80">
        <v>-59.0625</v>
      </c>
      <c r="T1250" s="80">
        <v>195554.25</v>
      </c>
      <c r="U1250" s="91">
        <f>Table1[[#This Row],[Distribution Amount (Dollars)]]/Table1[[#This Row],[NEWdatediff]]</f>
        <v>65184.75</v>
      </c>
      <c r="V1250" s="82" t="s">
        <v>3814</v>
      </c>
      <c r="W1250" s="82" t="s">
        <v>91</v>
      </c>
      <c r="X1250" s="82" t="s">
        <v>72</v>
      </c>
      <c r="Y1250" s="82" t="s">
        <v>73</v>
      </c>
      <c r="Z1250" s="82">
        <v>1</v>
      </c>
      <c r="AB1250" s="82" t="s">
        <v>3815</v>
      </c>
      <c r="AD1250" s="82" t="s">
        <v>69</v>
      </c>
      <c r="AE1250" s="82" t="s">
        <v>639</v>
      </c>
      <c r="AN1250" s="82" t="s">
        <v>76</v>
      </c>
      <c r="AO1250" s="82" t="s">
        <v>3816</v>
      </c>
      <c r="AP1250" s="82">
        <v>1174500</v>
      </c>
      <c r="AQ1250" s="82" t="s">
        <v>109</v>
      </c>
      <c r="AR1250" s="82" t="s">
        <v>4274</v>
      </c>
      <c r="AS1250" s="84">
        <v>42094</v>
      </c>
      <c r="AT1250" s="85">
        <v>2015</v>
      </c>
      <c r="AU1250" s="82" t="s">
        <v>4277</v>
      </c>
      <c r="AV1250" s="84">
        <v>43069</v>
      </c>
      <c r="AW1250" s="85">
        <v>2017</v>
      </c>
      <c r="AX1250" s="85">
        <f>Table1[[#This Row],[End TEST]]-Table1[[#This Row],[Start TEST]]</f>
        <v>2</v>
      </c>
      <c r="AY1250" s="85">
        <f>Table1[[#This Row],[TEST_Diff]]+1</f>
        <v>3</v>
      </c>
      <c r="AZ1250" s="92">
        <f>DATEDIF(Table1[[#This Row],[Start Year]],Table1[[#This Row],[End Year]],"d") / 365</f>
        <v>2.6712328767123288</v>
      </c>
    </row>
    <row r="1251" spans="1:65" x14ac:dyDescent="0.5">
      <c r="A1251" s="82">
        <v>117</v>
      </c>
      <c r="B1251" s="82" t="s">
        <v>3811</v>
      </c>
      <c r="D1251" s="90">
        <v>43372</v>
      </c>
      <c r="E1251" s="90" t="s">
        <v>3812</v>
      </c>
      <c r="F1251" s="90"/>
      <c r="G1251" s="82" t="s">
        <v>3812</v>
      </c>
      <c r="H1251" s="82" t="s">
        <v>3813</v>
      </c>
      <c r="I1251" s="80" t="s">
        <v>98</v>
      </c>
      <c r="J1251" s="80">
        <v>100</v>
      </c>
      <c r="K1251" s="80">
        <v>0</v>
      </c>
      <c r="P1251" s="80" t="s">
        <v>111</v>
      </c>
      <c r="Q1251" s="80">
        <v>8.3000000000000007</v>
      </c>
      <c r="R1251" s="80">
        <v>43.890490999999997</v>
      </c>
      <c r="S1251" s="80">
        <v>71.138231000000005</v>
      </c>
      <c r="T1251" s="80">
        <v>97483.5</v>
      </c>
      <c r="U1251" s="91">
        <f>Table1[[#This Row],[Distribution Amount (Dollars)]]/Table1[[#This Row],[NEWdatediff]]</f>
        <v>32494.5</v>
      </c>
      <c r="V1251" s="82" t="s">
        <v>3814</v>
      </c>
      <c r="W1251" s="82" t="s">
        <v>91</v>
      </c>
      <c r="X1251" s="82" t="s">
        <v>72</v>
      </c>
      <c r="Y1251" s="82" t="s">
        <v>73</v>
      </c>
      <c r="Z1251" s="82">
        <v>1</v>
      </c>
      <c r="AB1251" s="82" t="s">
        <v>3815</v>
      </c>
      <c r="AD1251" s="82" t="s">
        <v>308</v>
      </c>
      <c r="AE1251" s="82" t="s">
        <v>639</v>
      </c>
      <c r="AN1251" s="82" t="s">
        <v>76</v>
      </c>
      <c r="AO1251" s="82" t="s">
        <v>3816</v>
      </c>
      <c r="AP1251" s="82">
        <v>1174500</v>
      </c>
      <c r="AQ1251" s="82" t="s">
        <v>109</v>
      </c>
      <c r="AR1251" s="82" t="s">
        <v>4274</v>
      </c>
      <c r="AS1251" s="84">
        <v>42094</v>
      </c>
      <c r="AT1251" s="85">
        <v>2015</v>
      </c>
      <c r="AU1251" s="82" t="s">
        <v>4277</v>
      </c>
      <c r="AV1251" s="84">
        <v>43069</v>
      </c>
      <c r="AW1251" s="85">
        <v>2017</v>
      </c>
      <c r="AX1251" s="85">
        <f>Table1[[#This Row],[End TEST]]-Table1[[#This Row],[Start TEST]]</f>
        <v>2</v>
      </c>
      <c r="AY1251" s="85">
        <f>Table1[[#This Row],[TEST_Diff]]+1</f>
        <v>3</v>
      </c>
      <c r="AZ1251" s="92">
        <f>DATEDIF(Table1[[#This Row],[Start Year]],Table1[[#This Row],[End Year]],"d") / 365</f>
        <v>2.6712328767123288</v>
      </c>
    </row>
    <row r="1252" spans="1:65" x14ac:dyDescent="0.5">
      <c r="A1252" s="82">
        <v>117</v>
      </c>
      <c r="B1252" s="82" t="s">
        <v>3811</v>
      </c>
      <c r="D1252" s="90">
        <v>43372</v>
      </c>
      <c r="E1252" s="90" t="s">
        <v>3812</v>
      </c>
      <c r="F1252" s="90"/>
      <c r="G1252" s="82" t="s">
        <v>3812</v>
      </c>
      <c r="H1252" s="82" t="s">
        <v>3813</v>
      </c>
      <c r="I1252" s="80" t="s">
        <v>98</v>
      </c>
      <c r="J1252" s="80">
        <v>100</v>
      </c>
      <c r="K1252" s="80">
        <v>0</v>
      </c>
      <c r="P1252" s="80" t="s">
        <v>308</v>
      </c>
      <c r="Q1252" s="80">
        <v>16.649999999999999</v>
      </c>
      <c r="R1252" s="80">
        <v>13.923406</v>
      </c>
      <c r="S1252" s="80">
        <v>-86.952798999999999</v>
      </c>
      <c r="T1252" s="80">
        <v>195554.25</v>
      </c>
      <c r="U1252" s="91">
        <f>Table1[[#This Row],[Distribution Amount (Dollars)]]/Table1[[#This Row],[NEWdatediff]]</f>
        <v>65184.75</v>
      </c>
      <c r="V1252" s="82" t="s">
        <v>3814</v>
      </c>
      <c r="W1252" s="82" t="s">
        <v>91</v>
      </c>
      <c r="X1252" s="82" t="s">
        <v>72</v>
      </c>
      <c r="Y1252" s="82" t="s">
        <v>73</v>
      </c>
      <c r="Z1252" s="82">
        <v>1</v>
      </c>
      <c r="AB1252" s="82" t="s">
        <v>3815</v>
      </c>
      <c r="AD1252" s="82" t="s">
        <v>110</v>
      </c>
      <c r="AE1252" s="82" t="s">
        <v>639</v>
      </c>
      <c r="AN1252" s="82" t="s">
        <v>76</v>
      </c>
      <c r="AO1252" s="82" t="s">
        <v>3816</v>
      </c>
      <c r="AP1252" s="82">
        <v>1174500</v>
      </c>
      <c r="AQ1252" s="82" t="s">
        <v>109</v>
      </c>
      <c r="AR1252" s="82" t="s">
        <v>4274</v>
      </c>
      <c r="AS1252" s="84">
        <v>42094</v>
      </c>
      <c r="AT1252" s="85">
        <v>2015</v>
      </c>
      <c r="AU1252" s="82" t="s">
        <v>4277</v>
      </c>
      <c r="AV1252" s="84">
        <v>43069</v>
      </c>
      <c r="AW1252" s="85">
        <v>2017</v>
      </c>
      <c r="AX1252" s="85">
        <f>Table1[[#This Row],[End TEST]]-Table1[[#This Row],[Start TEST]]</f>
        <v>2</v>
      </c>
      <c r="AY1252" s="85">
        <f>Table1[[#This Row],[TEST_Diff]]+1</f>
        <v>3</v>
      </c>
      <c r="AZ1252" s="92">
        <f>DATEDIF(Table1[[#This Row],[Start Year]],Table1[[#This Row],[End Year]],"d") / 365</f>
        <v>2.6712328767123288</v>
      </c>
    </row>
    <row r="1253" spans="1:65" x14ac:dyDescent="0.5">
      <c r="A1253" s="82">
        <v>117</v>
      </c>
      <c r="B1253" s="82" t="s">
        <v>3811</v>
      </c>
      <c r="D1253" s="90">
        <v>43372</v>
      </c>
      <c r="E1253" s="90" t="s">
        <v>3812</v>
      </c>
      <c r="F1253" s="90"/>
      <c r="G1253" s="82" t="s">
        <v>3812</v>
      </c>
      <c r="H1253" s="82" t="s">
        <v>3813</v>
      </c>
      <c r="I1253" s="80" t="s">
        <v>98</v>
      </c>
      <c r="J1253" s="80">
        <v>100</v>
      </c>
      <c r="K1253" s="80">
        <v>0</v>
      </c>
      <c r="P1253" s="80" t="s">
        <v>113</v>
      </c>
      <c r="Q1253" s="80">
        <v>8.4</v>
      </c>
      <c r="R1253" s="80">
        <v>10.278548000000001</v>
      </c>
      <c r="S1253" s="80">
        <v>102.006446</v>
      </c>
      <c r="T1253" s="80">
        <v>98658</v>
      </c>
      <c r="U1253" s="91">
        <f>Table1[[#This Row],[Distribution Amount (Dollars)]]/Table1[[#This Row],[NEWdatediff]]</f>
        <v>32886</v>
      </c>
      <c r="V1253" s="82" t="s">
        <v>3814</v>
      </c>
      <c r="W1253" s="82" t="s">
        <v>91</v>
      </c>
      <c r="X1253" s="82" t="s">
        <v>72</v>
      </c>
      <c r="Y1253" s="82" t="s">
        <v>73</v>
      </c>
      <c r="Z1253" s="82">
        <v>1</v>
      </c>
      <c r="AB1253" s="82" t="s">
        <v>3815</v>
      </c>
      <c r="AD1253" s="82" t="s">
        <v>111</v>
      </c>
      <c r="AE1253" s="82" t="s">
        <v>639</v>
      </c>
      <c r="AN1253" s="82" t="s">
        <v>76</v>
      </c>
      <c r="AO1253" s="82" t="s">
        <v>3816</v>
      </c>
      <c r="AP1253" s="82">
        <v>1174500</v>
      </c>
      <c r="AQ1253" s="82" t="s">
        <v>109</v>
      </c>
      <c r="AR1253" s="82" t="s">
        <v>4274</v>
      </c>
      <c r="AS1253" s="84">
        <v>42094</v>
      </c>
      <c r="AT1253" s="85">
        <v>2015</v>
      </c>
      <c r="AU1253" s="82" t="s">
        <v>4277</v>
      </c>
      <c r="AV1253" s="84">
        <v>43069</v>
      </c>
      <c r="AW1253" s="85">
        <v>2017</v>
      </c>
      <c r="AX1253" s="85">
        <f>Table1[[#This Row],[End TEST]]-Table1[[#This Row],[Start TEST]]</f>
        <v>2</v>
      </c>
      <c r="AY1253" s="85">
        <f>Table1[[#This Row],[TEST_Diff]]+1</f>
        <v>3</v>
      </c>
      <c r="AZ1253" s="92">
        <f>DATEDIF(Table1[[#This Row],[Start Year]],Table1[[#This Row],[End Year]],"d") / 365</f>
        <v>2.6712328767123288</v>
      </c>
    </row>
    <row r="1254" spans="1:65" x14ac:dyDescent="0.5">
      <c r="A1254" s="82">
        <v>117</v>
      </c>
      <c r="B1254" s="82" t="s">
        <v>3811</v>
      </c>
      <c r="D1254" s="90">
        <v>43372</v>
      </c>
      <c r="E1254" s="90" t="s">
        <v>3812</v>
      </c>
      <c r="F1254" s="90"/>
      <c r="G1254" s="82" t="s">
        <v>3812</v>
      </c>
      <c r="H1254" s="82" t="s">
        <v>3813</v>
      </c>
      <c r="I1254" s="80" t="s">
        <v>98</v>
      </c>
      <c r="J1254" s="80">
        <v>100</v>
      </c>
      <c r="K1254" s="80">
        <v>0</v>
      </c>
      <c r="P1254" s="80" t="s">
        <v>69</v>
      </c>
      <c r="Q1254" s="80">
        <v>16.7</v>
      </c>
      <c r="R1254" s="80">
        <v>2.6272389999999999</v>
      </c>
      <c r="S1254" s="80">
        <v>23.381664000000001</v>
      </c>
      <c r="T1254" s="80">
        <v>196141.5</v>
      </c>
      <c r="U1254" s="91">
        <f>Table1[[#This Row],[Distribution Amount (Dollars)]]/Table1[[#This Row],[NEWdatediff]]</f>
        <v>65380.5</v>
      </c>
      <c r="V1254" s="82" t="s">
        <v>3814</v>
      </c>
      <c r="W1254" s="82" t="s">
        <v>91</v>
      </c>
      <c r="X1254" s="82" t="s">
        <v>72</v>
      </c>
      <c r="Y1254" s="82" t="s">
        <v>73</v>
      </c>
      <c r="Z1254" s="82">
        <v>1</v>
      </c>
      <c r="AB1254" s="82" t="s">
        <v>3815</v>
      </c>
      <c r="AD1254" s="82" t="s">
        <v>84</v>
      </c>
      <c r="AE1254" s="82" t="s">
        <v>639</v>
      </c>
      <c r="AN1254" s="82" t="s">
        <v>76</v>
      </c>
      <c r="AO1254" s="82" t="s">
        <v>3816</v>
      </c>
      <c r="AP1254" s="82">
        <v>1174500</v>
      </c>
      <c r="AQ1254" s="82" t="s">
        <v>109</v>
      </c>
      <c r="AR1254" s="82" t="s">
        <v>4274</v>
      </c>
      <c r="AS1254" s="84">
        <v>42094</v>
      </c>
      <c r="AT1254" s="85">
        <v>2015</v>
      </c>
      <c r="AU1254" s="82" t="s">
        <v>4277</v>
      </c>
      <c r="AV1254" s="84">
        <v>43069</v>
      </c>
      <c r="AW1254" s="85">
        <v>2017</v>
      </c>
      <c r="AX1254" s="85">
        <f>Table1[[#This Row],[End TEST]]-Table1[[#This Row],[Start TEST]]</f>
        <v>2</v>
      </c>
      <c r="AY1254" s="85">
        <f>Table1[[#This Row],[TEST_Diff]]+1</f>
        <v>3</v>
      </c>
      <c r="AZ1254" s="92">
        <f>DATEDIF(Table1[[#This Row],[Start Year]],Table1[[#This Row],[End Year]],"d") / 365</f>
        <v>2.6712328767123288</v>
      </c>
    </row>
    <row r="1255" spans="1:65" x14ac:dyDescent="0.5">
      <c r="A1255" s="82">
        <v>117</v>
      </c>
      <c r="B1255" s="82" t="s">
        <v>3811</v>
      </c>
      <c r="D1255" s="90">
        <v>43372</v>
      </c>
      <c r="E1255" s="90" t="s">
        <v>3812</v>
      </c>
      <c r="F1255" s="90"/>
      <c r="G1255" s="82" t="s">
        <v>3812</v>
      </c>
      <c r="H1255" s="82" t="s">
        <v>3813</v>
      </c>
      <c r="I1255" s="80" t="s">
        <v>98</v>
      </c>
      <c r="J1255" s="80">
        <v>100</v>
      </c>
      <c r="K1255" s="80">
        <v>0</v>
      </c>
      <c r="P1255" s="80" t="s">
        <v>112</v>
      </c>
      <c r="Q1255" s="80">
        <v>8.3000000000000007</v>
      </c>
      <c r="R1255" s="80">
        <v>45.052331000000002</v>
      </c>
      <c r="S1255" s="80">
        <v>118.90412999999999</v>
      </c>
      <c r="T1255" s="80">
        <v>97483.5</v>
      </c>
      <c r="U1255" s="91">
        <f>Table1[[#This Row],[Distribution Amount (Dollars)]]/Table1[[#This Row],[NEWdatediff]]</f>
        <v>32494.5</v>
      </c>
      <c r="V1255" s="82" t="s">
        <v>3814</v>
      </c>
      <c r="W1255" s="82" t="s">
        <v>91</v>
      </c>
      <c r="X1255" s="82" t="s">
        <v>72</v>
      </c>
      <c r="Y1255" s="82" t="s">
        <v>73</v>
      </c>
      <c r="Z1255" s="82">
        <v>1</v>
      </c>
      <c r="AB1255" s="82" t="s">
        <v>3815</v>
      </c>
      <c r="AD1255" s="82" t="s">
        <v>114</v>
      </c>
      <c r="AE1255" s="82" t="s">
        <v>639</v>
      </c>
      <c r="AN1255" s="82" t="s">
        <v>76</v>
      </c>
      <c r="AO1255" s="82" t="s">
        <v>3816</v>
      </c>
      <c r="AP1255" s="82">
        <v>1174500</v>
      </c>
      <c r="AQ1255" s="82" t="s">
        <v>109</v>
      </c>
      <c r="AR1255" s="82" t="s">
        <v>4274</v>
      </c>
      <c r="AS1255" s="84">
        <v>42094</v>
      </c>
      <c r="AT1255" s="85">
        <v>2015</v>
      </c>
      <c r="AU1255" s="82" t="s">
        <v>4277</v>
      </c>
      <c r="AV1255" s="84">
        <v>43069</v>
      </c>
      <c r="AW1255" s="85">
        <v>2017</v>
      </c>
      <c r="AX1255" s="85">
        <f>Table1[[#This Row],[End TEST]]-Table1[[#This Row],[Start TEST]]</f>
        <v>2</v>
      </c>
      <c r="AY1255" s="85">
        <f>Table1[[#This Row],[TEST_Diff]]+1</f>
        <v>3</v>
      </c>
      <c r="AZ1255" s="92">
        <f>DATEDIF(Table1[[#This Row],[Start Year]],Table1[[#This Row],[End Year]],"d") / 365</f>
        <v>2.6712328767123288</v>
      </c>
    </row>
    <row r="1256" spans="1:65" x14ac:dyDescent="0.5">
      <c r="A1256" s="82">
        <v>117</v>
      </c>
      <c r="B1256" s="82" t="s">
        <v>3811</v>
      </c>
      <c r="D1256" s="90">
        <v>43372</v>
      </c>
      <c r="E1256" s="90" t="s">
        <v>3812</v>
      </c>
      <c r="F1256" s="90"/>
      <c r="G1256" s="82" t="s">
        <v>3812</v>
      </c>
      <c r="H1256" s="82" t="s">
        <v>3813</v>
      </c>
      <c r="I1256" s="80" t="s">
        <v>98</v>
      </c>
      <c r="J1256" s="80">
        <v>100</v>
      </c>
      <c r="K1256" s="80">
        <v>0</v>
      </c>
      <c r="P1256" s="80" t="s">
        <v>114</v>
      </c>
      <c r="Q1256" s="80">
        <v>8.3000000000000007</v>
      </c>
      <c r="R1256" s="80">
        <v>25.384855999999999</v>
      </c>
      <c r="S1256" s="80">
        <v>68.458809000000002</v>
      </c>
      <c r="T1256" s="80">
        <v>97483.5</v>
      </c>
      <c r="U1256" s="91">
        <f>Table1[[#This Row],[Distribution Amount (Dollars)]]/Table1[[#This Row],[NEWdatediff]]</f>
        <v>32494.5</v>
      </c>
      <c r="V1256" s="82" t="s">
        <v>3814</v>
      </c>
      <c r="W1256" s="82" t="s">
        <v>91</v>
      </c>
      <c r="X1256" s="82" t="s">
        <v>72</v>
      </c>
      <c r="Y1256" s="82" t="s">
        <v>73</v>
      </c>
      <c r="Z1256" s="82">
        <v>1</v>
      </c>
      <c r="AB1256" s="82" t="s">
        <v>3815</v>
      </c>
      <c r="AD1256" s="82" t="s">
        <v>113</v>
      </c>
      <c r="AE1256" s="82" t="s">
        <v>639</v>
      </c>
      <c r="AN1256" s="82" t="s">
        <v>76</v>
      </c>
      <c r="AO1256" s="82" t="s">
        <v>3816</v>
      </c>
      <c r="AP1256" s="82">
        <v>1174500</v>
      </c>
      <c r="AQ1256" s="82" t="s">
        <v>109</v>
      </c>
      <c r="AR1256" s="82" t="s">
        <v>4274</v>
      </c>
      <c r="AS1256" s="84">
        <v>42094</v>
      </c>
      <c r="AT1256" s="85">
        <v>2015</v>
      </c>
      <c r="AU1256" s="82" t="s">
        <v>4277</v>
      </c>
      <c r="AV1256" s="84">
        <v>43069</v>
      </c>
      <c r="AW1256" s="85">
        <v>2017</v>
      </c>
      <c r="AX1256" s="85">
        <f>Table1[[#This Row],[End TEST]]-Table1[[#This Row],[Start TEST]]</f>
        <v>2</v>
      </c>
      <c r="AY1256" s="85">
        <f>Table1[[#This Row],[TEST_Diff]]+1</f>
        <v>3</v>
      </c>
      <c r="AZ1256" s="92">
        <f>DATEDIF(Table1[[#This Row],[Start Year]],Table1[[#This Row],[End Year]],"d") / 365</f>
        <v>2.6712328767123288</v>
      </c>
    </row>
    <row r="1257" spans="1:65" x14ac:dyDescent="0.5">
      <c r="A1257" s="82">
        <v>118</v>
      </c>
      <c r="B1257" s="82" t="s">
        <v>3790</v>
      </c>
      <c r="D1257" s="90">
        <v>43537</v>
      </c>
      <c r="E1257" s="90" t="s">
        <v>3791</v>
      </c>
      <c r="F1257" s="90"/>
      <c r="G1257" s="82" t="s">
        <v>3791</v>
      </c>
      <c r="H1257" s="82" t="s">
        <v>3792</v>
      </c>
      <c r="I1257" s="80" t="s">
        <v>127</v>
      </c>
      <c r="J1257" s="80">
        <v>40</v>
      </c>
      <c r="K1257" s="80">
        <v>1</v>
      </c>
      <c r="L1257" s="80" t="s">
        <v>194</v>
      </c>
      <c r="M1257" s="80">
        <v>100</v>
      </c>
      <c r="N1257" s="80">
        <v>19.182435999999999</v>
      </c>
      <c r="O1257" s="80">
        <v>-72.434515000000005</v>
      </c>
      <c r="P1257" s="80" t="s">
        <v>195</v>
      </c>
      <c r="Q1257" s="80">
        <v>0</v>
      </c>
      <c r="R1257" s="80">
        <v>25.14509</v>
      </c>
      <c r="S1257" s="80">
        <v>-80.396960000000007</v>
      </c>
      <c r="T1257" s="80">
        <v>1485068</v>
      </c>
      <c r="U1257" s="91">
        <f>Table1[[#This Row],[Distribution Amount (Dollars)]]/Table1[[#This Row],[NEWdatediff]]</f>
        <v>495022.66666666669</v>
      </c>
      <c r="V1257" s="82" t="s">
        <v>2903</v>
      </c>
      <c r="W1257" s="82" t="s">
        <v>71</v>
      </c>
      <c r="X1257" s="82" t="s">
        <v>3793</v>
      </c>
      <c r="Y1257" s="82" t="s">
        <v>73</v>
      </c>
      <c r="Z1257" s="82">
        <v>1</v>
      </c>
      <c r="AB1257" s="82" t="s">
        <v>3794</v>
      </c>
      <c r="AD1257" s="82" t="s">
        <v>194</v>
      </c>
      <c r="AE1257" s="82" t="s">
        <v>941</v>
      </c>
      <c r="AN1257" s="82" t="s">
        <v>76</v>
      </c>
      <c r="AO1257" s="82" t="s">
        <v>3795</v>
      </c>
      <c r="AP1257" s="82">
        <v>3712670</v>
      </c>
      <c r="AQ1257" s="82" t="s">
        <v>109</v>
      </c>
      <c r="AR1257" s="82" t="s">
        <v>4274</v>
      </c>
      <c r="AS1257" s="84">
        <v>42328</v>
      </c>
      <c r="AT1257" s="85">
        <v>2015</v>
      </c>
      <c r="AU1257" s="82" t="s">
        <v>4277</v>
      </c>
      <c r="AV1257" s="84">
        <v>42978</v>
      </c>
      <c r="AW1257" s="85">
        <v>2017</v>
      </c>
      <c r="AX1257" s="85">
        <f>Table1[[#This Row],[End TEST]]-Table1[[#This Row],[Start TEST]]</f>
        <v>2</v>
      </c>
      <c r="AY1257" s="85">
        <f>Table1[[#This Row],[TEST_Diff]]+1</f>
        <v>3</v>
      </c>
      <c r="AZ1257" s="92">
        <f>DATEDIF(Table1[[#This Row],[Start Year]],Table1[[#This Row],[End Year]],"d") / 365</f>
        <v>1.7808219178082192</v>
      </c>
      <c r="BD1257" s="82">
        <v>1</v>
      </c>
      <c r="BE1257" s="82">
        <v>1</v>
      </c>
      <c r="BF1257" s="82">
        <v>1</v>
      </c>
      <c r="BG1257" s="82">
        <v>1</v>
      </c>
      <c r="BH1257" s="82">
        <v>1</v>
      </c>
      <c r="BI1257" s="82">
        <v>1</v>
      </c>
      <c r="BJ1257" s="82">
        <v>1</v>
      </c>
      <c r="BK1257" s="82">
        <v>1</v>
      </c>
      <c r="BL1257" s="82">
        <v>1</v>
      </c>
      <c r="BM1257" s="82">
        <v>1</v>
      </c>
    </row>
    <row r="1258" spans="1:65" x14ac:dyDescent="0.5">
      <c r="A1258" s="82">
        <v>118</v>
      </c>
      <c r="B1258" s="82" t="s">
        <v>3790</v>
      </c>
      <c r="D1258" s="90">
        <v>43537</v>
      </c>
      <c r="E1258" s="90" t="s">
        <v>3791</v>
      </c>
      <c r="F1258" s="90"/>
      <c r="G1258" s="82" t="s">
        <v>3791</v>
      </c>
      <c r="H1258" s="82" t="s">
        <v>3792</v>
      </c>
      <c r="I1258" s="80" t="s">
        <v>98</v>
      </c>
      <c r="J1258" s="80">
        <v>50</v>
      </c>
      <c r="K1258" s="80">
        <v>1</v>
      </c>
      <c r="L1258" s="80" t="s">
        <v>194</v>
      </c>
      <c r="M1258" s="80">
        <v>100</v>
      </c>
      <c r="N1258" s="80">
        <v>19.182435999999999</v>
      </c>
      <c r="O1258" s="80">
        <v>-72.434515000000005</v>
      </c>
      <c r="P1258" s="80" t="s">
        <v>195</v>
      </c>
      <c r="Q1258" s="80">
        <v>0</v>
      </c>
      <c r="R1258" s="80">
        <v>25.14509</v>
      </c>
      <c r="S1258" s="80">
        <v>-80.396960000000007</v>
      </c>
      <c r="T1258" s="80">
        <v>1856335</v>
      </c>
      <c r="U1258" s="91">
        <f>Table1[[#This Row],[Distribution Amount (Dollars)]]/Table1[[#This Row],[NEWdatediff]]</f>
        <v>618778.33333333337</v>
      </c>
      <c r="V1258" s="82" t="s">
        <v>2903</v>
      </c>
      <c r="W1258" s="82" t="s">
        <v>71</v>
      </c>
      <c r="X1258" s="82" t="s">
        <v>3793</v>
      </c>
      <c r="Y1258" s="82" t="s">
        <v>73</v>
      </c>
      <c r="Z1258" s="82">
        <v>1</v>
      </c>
      <c r="AB1258" s="82" t="s">
        <v>3794</v>
      </c>
      <c r="AD1258" s="82" t="s">
        <v>194</v>
      </c>
      <c r="AE1258" s="82" t="s">
        <v>941</v>
      </c>
      <c r="AN1258" s="82" t="s">
        <v>76</v>
      </c>
      <c r="AO1258" s="82" t="s">
        <v>3795</v>
      </c>
      <c r="AP1258" s="82">
        <v>3712670</v>
      </c>
      <c r="AQ1258" s="82" t="s">
        <v>109</v>
      </c>
      <c r="AR1258" s="82" t="s">
        <v>4274</v>
      </c>
      <c r="AS1258" s="84">
        <v>42328</v>
      </c>
      <c r="AT1258" s="85">
        <v>2015</v>
      </c>
      <c r="AU1258" s="82" t="s">
        <v>4277</v>
      </c>
      <c r="AV1258" s="84">
        <v>42978</v>
      </c>
      <c r="AW1258" s="85">
        <v>2017</v>
      </c>
      <c r="AX1258" s="85">
        <f>Table1[[#This Row],[End TEST]]-Table1[[#This Row],[Start TEST]]</f>
        <v>2</v>
      </c>
      <c r="AY1258" s="85">
        <f>Table1[[#This Row],[TEST_Diff]]+1</f>
        <v>3</v>
      </c>
      <c r="AZ1258" s="92">
        <f>DATEDIF(Table1[[#This Row],[Start Year]],Table1[[#This Row],[End Year]],"d") / 365</f>
        <v>1.7808219178082192</v>
      </c>
      <c r="BD1258" s="82">
        <v>1</v>
      </c>
      <c r="BE1258" s="82">
        <v>1</v>
      </c>
      <c r="BF1258" s="82">
        <v>1</v>
      </c>
      <c r="BG1258" s="82">
        <v>1</v>
      </c>
      <c r="BH1258" s="82">
        <v>1</v>
      </c>
      <c r="BI1258" s="82">
        <v>1</v>
      </c>
      <c r="BJ1258" s="82">
        <v>1</v>
      </c>
      <c r="BK1258" s="82">
        <v>1</v>
      </c>
      <c r="BL1258" s="82">
        <v>1</v>
      </c>
      <c r="BM1258" s="82">
        <v>1</v>
      </c>
    </row>
    <row r="1259" spans="1:65" x14ac:dyDescent="0.5">
      <c r="A1259" s="82">
        <v>118</v>
      </c>
      <c r="B1259" s="82" t="s">
        <v>3790</v>
      </c>
      <c r="D1259" s="90">
        <v>43537</v>
      </c>
      <c r="E1259" s="90" t="s">
        <v>3791</v>
      </c>
      <c r="F1259" s="90"/>
      <c r="G1259" s="82" t="s">
        <v>3791</v>
      </c>
      <c r="H1259" s="82" t="s">
        <v>3792</v>
      </c>
      <c r="I1259" s="80" t="s">
        <v>128</v>
      </c>
      <c r="J1259" s="80">
        <v>10</v>
      </c>
      <c r="K1259" s="80">
        <v>1</v>
      </c>
      <c r="L1259" s="80" t="s">
        <v>194</v>
      </c>
      <c r="M1259" s="80">
        <v>100</v>
      </c>
      <c r="N1259" s="80">
        <v>19.182435999999999</v>
      </c>
      <c r="O1259" s="80">
        <v>-72.434515000000005</v>
      </c>
      <c r="P1259" s="80" t="s">
        <v>195</v>
      </c>
      <c r="Q1259" s="80">
        <v>0</v>
      </c>
      <c r="R1259" s="80">
        <v>25.14509</v>
      </c>
      <c r="S1259" s="80">
        <v>-80.396960000000007</v>
      </c>
      <c r="T1259" s="80">
        <v>371267</v>
      </c>
      <c r="U1259" s="91">
        <f>Table1[[#This Row],[Distribution Amount (Dollars)]]/Table1[[#This Row],[NEWdatediff]]</f>
        <v>123755.66666666667</v>
      </c>
      <c r="V1259" s="82" t="s">
        <v>2903</v>
      </c>
      <c r="W1259" s="82" t="s">
        <v>71</v>
      </c>
      <c r="X1259" s="82" t="s">
        <v>3793</v>
      </c>
      <c r="Y1259" s="82" t="s">
        <v>73</v>
      </c>
      <c r="Z1259" s="82">
        <v>1</v>
      </c>
      <c r="AB1259" s="82" t="s">
        <v>3794</v>
      </c>
      <c r="AD1259" s="82" t="s">
        <v>194</v>
      </c>
      <c r="AE1259" s="82" t="s">
        <v>941</v>
      </c>
      <c r="AN1259" s="82" t="s">
        <v>76</v>
      </c>
      <c r="AO1259" s="82" t="s">
        <v>3795</v>
      </c>
      <c r="AP1259" s="82">
        <v>3712670</v>
      </c>
      <c r="AQ1259" s="82" t="s">
        <v>109</v>
      </c>
      <c r="AR1259" s="82" t="s">
        <v>4274</v>
      </c>
      <c r="AS1259" s="84">
        <v>42328</v>
      </c>
      <c r="AT1259" s="85">
        <v>2015</v>
      </c>
      <c r="AU1259" s="82" t="s">
        <v>4277</v>
      </c>
      <c r="AV1259" s="84">
        <v>42978</v>
      </c>
      <c r="AW1259" s="85">
        <v>2017</v>
      </c>
      <c r="AX1259" s="85">
        <f>Table1[[#This Row],[End TEST]]-Table1[[#This Row],[Start TEST]]</f>
        <v>2</v>
      </c>
      <c r="AY1259" s="85">
        <f>Table1[[#This Row],[TEST_Diff]]+1</f>
        <v>3</v>
      </c>
      <c r="AZ1259" s="92">
        <f>DATEDIF(Table1[[#This Row],[Start Year]],Table1[[#This Row],[End Year]],"d") / 365</f>
        <v>1.7808219178082192</v>
      </c>
      <c r="BD1259" s="82">
        <v>1</v>
      </c>
      <c r="BE1259" s="82">
        <v>1</v>
      </c>
      <c r="BF1259" s="82">
        <v>1</v>
      </c>
      <c r="BG1259" s="82">
        <v>1</v>
      </c>
      <c r="BH1259" s="82">
        <v>1</v>
      </c>
      <c r="BI1259" s="82">
        <v>1</v>
      </c>
      <c r="BJ1259" s="82">
        <v>1</v>
      </c>
      <c r="BK1259" s="82">
        <v>1</v>
      </c>
      <c r="BL1259" s="82">
        <v>1</v>
      </c>
      <c r="BM1259" s="82">
        <v>1</v>
      </c>
    </row>
    <row r="1260" spans="1:65" x14ac:dyDescent="0.5">
      <c r="A1260" s="82">
        <v>119</v>
      </c>
      <c r="B1260" s="82" t="s">
        <v>1479</v>
      </c>
      <c r="D1260" s="90">
        <v>43371</v>
      </c>
      <c r="E1260" s="90" t="s">
        <v>1480</v>
      </c>
      <c r="F1260" s="90"/>
      <c r="G1260" s="82" t="s">
        <v>1480</v>
      </c>
      <c r="H1260" s="82" t="s">
        <v>1481</v>
      </c>
      <c r="I1260" s="80" t="s">
        <v>67</v>
      </c>
      <c r="J1260" s="80">
        <v>100</v>
      </c>
      <c r="K1260" s="80">
        <v>0</v>
      </c>
      <c r="P1260" s="80" t="s">
        <v>69</v>
      </c>
      <c r="Q1260" s="80">
        <v>15</v>
      </c>
      <c r="R1260" s="80">
        <v>2.6272389999999999</v>
      </c>
      <c r="S1260" s="80">
        <v>23.381664000000001</v>
      </c>
      <c r="T1260" s="80">
        <v>30000</v>
      </c>
      <c r="U1260" s="91">
        <f>Table1[[#This Row],[Distribution Amount (Dollars)]]/Table1[[#This Row],[NEWdatediff]]</f>
        <v>15000</v>
      </c>
      <c r="V1260" s="82" t="s">
        <v>1482</v>
      </c>
      <c r="W1260" s="82" t="s">
        <v>91</v>
      </c>
      <c r="X1260" s="82" t="s">
        <v>72</v>
      </c>
      <c r="Y1260" s="82" t="s">
        <v>73</v>
      </c>
      <c r="Z1260" s="82">
        <v>1</v>
      </c>
      <c r="AB1260" s="82" t="s">
        <v>1483</v>
      </c>
      <c r="AD1260" s="82" t="s">
        <v>84</v>
      </c>
      <c r="AE1260" s="82" t="s">
        <v>305</v>
      </c>
      <c r="AN1260" s="82" t="s">
        <v>76</v>
      </c>
      <c r="AO1260" s="82" t="s">
        <v>1484</v>
      </c>
      <c r="AP1260" s="82">
        <v>200000</v>
      </c>
      <c r="AQ1260" s="82" t="s">
        <v>109</v>
      </c>
      <c r="AR1260" s="82" t="s">
        <v>4274</v>
      </c>
      <c r="AS1260" s="84">
        <v>42213</v>
      </c>
      <c r="AT1260" s="85">
        <v>2015</v>
      </c>
      <c r="AU1260" s="82" t="s">
        <v>4277</v>
      </c>
      <c r="AV1260" s="84">
        <v>42551</v>
      </c>
      <c r="AW1260" s="85">
        <v>2016</v>
      </c>
      <c r="AX1260" s="85">
        <f>Table1[[#This Row],[End TEST]]-Table1[[#This Row],[Start TEST]]</f>
        <v>1</v>
      </c>
      <c r="AY1260" s="85">
        <f>Table1[[#This Row],[TEST_Diff]]+1</f>
        <v>2</v>
      </c>
      <c r="AZ1260" s="92">
        <f>DATEDIF(Table1[[#This Row],[Start Year]],Table1[[#This Row],[End Year]],"d") / 365</f>
        <v>0.92602739726027394</v>
      </c>
    </row>
    <row r="1261" spans="1:65" x14ac:dyDescent="0.5">
      <c r="A1261" s="82">
        <v>119</v>
      </c>
      <c r="B1261" s="82" t="s">
        <v>1479</v>
      </c>
      <c r="D1261" s="90">
        <v>43371</v>
      </c>
      <c r="E1261" s="90" t="s">
        <v>1480</v>
      </c>
      <c r="F1261" s="90"/>
      <c r="G1261" s="82" t="s">
        <v>1480</v>
      </c>
      <c r="H1261" s="82" t="s">
        <v>1481</v>
      </c>
      <c r="I1261" s="80" t="s">
        <v>67</v>
      </c>
      <c r="J1261" s="80">
        <v>100</v>
      </c>
      <c r="K1261" s="80">
        <v>0</v>
      </c>
      <c r="P1261" s="80" t="s">
        <v>308</v>
      </c>
      <c r="Q1261" s="80">
        <v>10</v>
      </c>
      <c r="R1261" s="80">
        <v>13.923406</v>
      </c>
      <c r="S1261" s="80">
        <v>-86.952798999999999</v>
      </c>
      <c r="T1261" s="80">
        <v>20000</v>
      </c>
      <c r="U1261" s="91">
        <f>Table1[[#This Row],[Distribution Amount (Dollars)]]/Table1[[#This Row],[NEWdatediff]]</f>
        <v>10000</v>
      </c>
      <c r="V1261" s="82" t="s">
        <v>1482</v>
      </c>
      <c r="W1261" s="82" t="s">
        <v>91</v>
      </c>
      <c r="X1261" s="82" t="s">
        <v>72</v>
      </c>
      <c r="Y1261" s="82" t="s">
        <v>73</v>
      </c>
      <c r="Z1261" s="82">
        <v>1</v>
      </c>
      <c r="AB1261" s="82" t="s">
        <v>1483</v>
      </c>
      <c r="AD1261" s="82" t="s">
        <v>111</v>
      </c>
      <c r="AE1261" s="82" t="s">
        <v>305</v>
      </c>
      <c r="AN1261" s="82" t="s">
        <v>76</v>
      </c>
      <c r="AO1261" s="82" t="s">
        <v>1484</v>
      </c>
      <c r="AP1261" s="82">
        <v>200000</v>
      </c>
      <c r="AQ1261" s="82" t="s">
        <v>109</v>
      </c>
      <c r="AR1261" s="82" t="s">
        <v>4274</v>
      </c>
      <c r="AS1261" s="84">
        <v>42213</v>
      </c>
      <c r="AT1261" s="85">
        <v>2015</v>
      </c>
      <c r="AU1261" s="82" t="s">
        <v>4277</v>
      </c>
      <c r="AV1261" s="84">
        <v>42551</v>
      </c>
      <c r="AW1261" s="85">
        <v>2016</v>
      </c>
      <c r="AX1261" s="85">
        <f>Table1[[#This Row],[End TEST]]-Table1[[#This Row],[Start TEST]]</f>
        <v>1</v>
      </c>
      <c r="AY1261" s="85">
        <f>Table1[[#This Row],[TEST_Diff]]+1</f>
        <v>2</v>
      </c>
      <c r="AZ1261" s="92">
        <f>DATEDIF(Table1[[#This Row],[Start Year]],Table1[[#This Row],[End Year]],"d") / 365</f>
        <v>0.92602739726027394</v>
      </c>
    </row>
    <row r="1262" spans="1:65" x14ac:dyDescent="0.5">
      <c r="A1262" s="82">
        <v>119</v>
      </c>
      <c r="B1262" s="82" t="s">
        <v>1479</v>
      </c>
      <c r="D1262" s="90">
        <v>43371</v>
      </c>
      <c r="E1262" s="90" t="s">
        <v>1480</v>
      </c>
      <c r="F1262" s="90"/>
      <c r="G1262" s="82" t="s">
        <v>1480</v>
      </c>
      <c r="H1262" s="82" t="s">
        <v>1481</v>
      </c>
      <c r="I1262" s="80" t="s">
        <v>67</v>
      </c>
      <c r="J1262" s="80">
        <v>100</v>
      </c>
      <c r="K1262" s="80">
        <v>0</v>
      </c>
      <c r="P1262" s="80" t="s">
        <v>110</v>
      </c>
      <c r="Q1262" s="80">
        <v>15</v>
      </c>
      <c r="R1262" s="80">
        <v>26.625188000000001</v>
      </c>
      <c r="S1262" s="80">
        <v>6.809552</v>
      </c>
      <c r="T1262" s="80">
        <v>30000</v>
      </c>
      <c r="U1262" s="91">
        <f>Table1[[#This Row],[Distribution Amount (Dollars)]]/Table1[[#This Row],[NEWdatediff]]</f>
        <v>15000</v>
      </c>
      <c r="V1262" s="82" t="s">
        <v>1482</v>
      </c>
      <c r="W1262" s="82" t="s">
        <v>91</v>
      </c>
      <c r="X1262" s="82" t="s">
        <v>72</v>
      </c>
      <c r="Y1262" s="82" t="s">
        <v>73</v>
      </c>
      <c r="Z1262" s="82">
        <v>1</v>
      </c>
      <c r="AB1262" s="82" t="s">
        <v>1483</v>
      </c>
      <c r="AD1262" s="82" t="s">
        <v>110</v>
      </c>
      <c r="AE1262" s="82" t="s">
        <v>305</v>
      </c>
      <c r="AN1262" s="82" t="s">
        <v>76</v>
      </c>
      <c r="AO1262" s="82" t="s">
        <v>1484</v>
      </c>
      <c r="AP1262" s="82">
        <v>200000</v>
      </c>
      <c r="AQ1262" s="82" t="s">
        <v>109</v>
      </c>
      <c r="AR1262" s="82" t="s">
        <v>4274</v>
      </c>
      <c r="AS1262" s="84">
        <v>42213</v>
      </c>
      <c r="AT1262" s="85">
        <v>2015</v>
      </c>
      <c r="AU1262" s="82" t="s">
        <v>4277</v>
      </c>
      <c r="AV1262" s="84">
        <v>42551</v>
      </c>
      <c r="AW1262" s="85">
        <v>2016</v>
      </c>
      <c r="AX1262" s="85">
        <f>Table1[[#This Row],[End TEST]]-Table1[[#This Row],[Start TEST]]</f>
        <v>1</v>
      </c>
      <c r="AY1262" s="85">
        <f>Table1[[#This Row],[TEST_Diff]]+1</f>
        <v>2</v>
      </c>
      <c r="AZ1262" s="92">
        <f>DATEDIF(Table1[[#This Row],[Start Year]],Table1[[#This Row],[End Year]],"d") / 365</f>
        <v>0.92602739726027394</v>
      </c>
    </row>
    <row r="1263" spans="1:65" x14ac:dyDescent="0.5">
      <c r="A1263" s="82">
        <v>119</v>
      </c>
      <c r="B1263" s="82" t="s">
        <v>1479</v>
      </c>
      <c r="D1263" s="90">
        <v>43371</v>
      </c>
      <c r="E1263" s="90" t="s">
        <v>1480</v>
      </c>
      <c r="F1263" s="90"/>
      <c r="G1263" s="82" t="s">
        <v>1480</v>
      </c>
      <c r="H1263" s="82" t="s">
        <v>1481</v>
      </c>
      <c r="I1263" s="80" t="s">
        <v>67</v>
      </c>
      <c r="J1263" s="80">
        <v>100</v>
      </c>
      <c r="K1263" s="80">
        <v>0</v>
      </c>
      <c r="P1263" s="80" t="s">
        <v>112</v>
      </c>
      <c r="Q1263" s="80">
        <v>7.5</v>
      </c>
      <c r="R1263" s="80">
        <v>45.052331000000002</v>
      </c>
      <c r="S1263" s="80">
        <v>118.90412999999999</v>
      </c>
      <c r="T1263" s="80">
        <v>15000</v>
      </c>
      <c r="U1263" s="91">
        <f>Table1[[#This Row],[Distribution Amount (Dollars)]]/Table1[[#This Row],[NEWdatediff]]</f>
        <v>7500</v>
      </c>
      <c r="V1263" s="82" t="s">
        <v>1482</v>
      </c>
      <c r="W1263" s="82" t="s">
        <v>91</v>
      </c>
      <c r="X1263" s="82" t="s">
        <v>72</v>
      </c>
      <c r="Y1263" s="82" t="s">
        <v>73</v>
      </c>
      <c r="Z1263" s="82">
        <v>1</v>
      </c>
      <c r="AB1263" s="82" t="s">
        <v>1483</v>
      </c>
      <c r="AD1263" s="82" t="s">
        <v>69</v>
      </c>
      <c r="AE1263" s="82" t="s">
        <v>305</v>
      </c>
      <c r="AN1263" s="82" t="s">
        <v>76</v>
      </c>
      <c r="AO1263" s="82" t="s">
        <v>1484</v>
      </c>
      <c r="AP1263" s="82">
        <v>200000</v>
      </c>
      <c r="AQ1263" s="82" t="s">
        <v>109</v>
      </c>
      <c r="AR1263" s="82" t="s">
        <v>4274</v>
      </c>
      <c r="AS1263" s="84">
        <v>42213</v>
      </c>
      <c r="AT1263" s="85">
        <v>2015</v>
      </c>
      <c r="AU1263" s="82" t="s">
        <v>4277</v>
      </c>
      <c r="AV1263" s="84">
        <v>42551</v>
      </c>
      <c r="AW1263" s="85">
        <v>2016</v>
      </c>
      <c r="AX1263" s="85">
        <f>Table1[[#This Row],[End TEST]]-Table1[[#This Row],[Start TEST]]</f>
        <v>1</v>
      </c>
      <c r="AY1263" s="85">
        <f>Table1[[#This Row],[TEST_Diff]]+1</f>
        <v>2</v>
      </c>
      <c r="AZ1263" s="92">
        <f>DATEDIF(Table1[[#This Row],[Start Year]],Table1[[#This Row],[End Year]],"d") / 365</f>
        <v>0.92602739726027394</v>
      </c>
    </row>
    <row r="1264" spans="1:65" x14ac:dyDescent="0.5">
      <c r="A1264" s="82">
        <v>119</v>
      </c>
      <c r="B1264" s="82" t="s">
        <v>1479</v>
      </c>
      <c r="D1264" s="90">
        <v>43371</v>
      </c>
      <c r="E1264" s="90" t="s">
        <v>1480</v>
      </c>
      <c r="F1264" s="90"/>
      <c r="G1264" s="82" t="s">
        <v>1480</v>
      </c>
      <c r="H1264" s="82" t="s">
        <v>1481</v>
      </c>
      <c r="I1264" s="80" t="s">
        <v>67</v>
      </c>
      <c r="J1264" s="80">
        <v>100</v>
      </c>
      <c r="K1264" s="80">
        <v>0</v>
      </c>
      <c r="P1264" s="80" t="s">
        <v>84</v>
      </c>
      <c r="Q1264" s="80">
        <v>10</v>
      </c>
      <c r="R1264" s="80">
        <v>-15.623037</v>
      </c>
      <c r="S1264" s="80">
        <v>-59.0625</v>
      </c>
      <c r="T1264" s="80">
        <v>20000</v>
      </c>
      <c r="U1264" s="91">
        <f>Table1[[#This Row],[Distribution Amount (Dollars)]]/Table1[[#This Row],[NEWdatediff]]</f>
        <v>10000</v>
      </c>
      <c r="V1264" s="82" t="s">
        <v>1482</v>
      </c>
      <c r="W1264" s="82" t="s">
        <v>91</v>
      </c>
      <c r="X1264" s="82" t="s">
        <v>72</v>
      </c>
      <c r="Y1264" s="82" t="s">
        <v>73</v>
      </c>
      <c r="Z1264" s="82">
        <v>1</v>
      </c>
      <c r="AB1264" s="82" t="s">
        <v>1483</v>
      </c>
      <c r="AD1264" s="82" t="s">
        <v>307</v>
      </c>
      <c r="AE1264" s="82" t="s">
        <v>305</v>
      </c>
      <c r="AN1264" s="82" t="s">
        <v>76</v>
      </c>
      <c r="AO1264" s="82" t="s">
        <v>1484</v>
      </c>
      <c r="AP1264" s="82">
        <v>200000</v>
      </c>
      <c r="AQ1264" s="82" t="s">
        <v>109</v>
      </c>
      <c r="AR1264" s="82" t="s">
        <v>4274</v>
      </c>
      <c r="AS1264" s="84">
        <v>42213</v>
      </c>
      <c r="AT1264" s="85">
        <v>2015</v>
      </c>
      <c r="AU1264" s="82" t="s">
        <v>4277</v>
      </c>
      <c r="AV1264" s="84">
        <v>42551</v>
      </c>
      <c r="AW1264" s="85">
        <v>2016</v>
      </c>
      <c r="AX1264" s="85">
        <f>Table1[[#This Row],[End TEST]]-Table1[[#This Row],[Start TEST]]</f>
        <v>1</v>
      </c>
      <c r="AY1264" s="85">
        <f>Table1[[#This Row],[TEST_Diff]]+1</f>
        <v>2</v>
      </c>
      <c r="AZ1264" s="92">
        <f>DATEDIF(Table1[[#This Row],[Start Year]],Table1[[#This Row],[End Year]],"d") / 365</f>
        <v>0.92602739726027394</v>
      </c>
    </row>
    <row r="1265" spans="1:59" x14ac:dyDescent="0.5">
      <c r="A1265" s="82">
        <v>119</v>
      </c>
      <c r="B1265" s="82" t="s">
        <v>1479</v>
      </c>
      <c r="D1265" s="90">
        <v>43371</v>
      </c>
      <c r="E1265" s="90" t="s">
        <v>1480</v>
      </c>
      <c r="F1265" s="90"/>
      <c r="G1265" s="82" t="s">
        <v>1480</v>
      </c>
      <c r="H1265" s="82" t="s">
        <v>1481</v>
      </c>
      <c r="I1265" s="80" t="s">
        <v>67</v>
      </c>
      <c r="J1265" s="80">
        <v>100</v>
      </c>
      <c r="K1265" s="80">
        <v>0</v>
      </c>
      <c r="P1265" s="80" t="s">
        <v>113</v>
      </c>
      <c r="Q1265" s="80">
        <v>7.5</v>
      </c>
      <c r="R1265" s="80">
        <v>10.278548000000001</v>
      </c>
      <c r="S1265" s="80">
        <v>102.006446</v>
      </c>
      <c r="T1265" s="80">
        <v>15000</v>
      </c>
      <c r="U1265" s="91">
        <f>Table1[[#This Row],[Distribution Amount (Dollars)]]/Table1[[#This Row],[NEWdatediff]]</f>
        <v>7500</v>
      </c>
      <c r="V1265" s="82" t="s">
        <v>1482</v>
      </c>
      <c r="W1265" s="82" t="s">
        <v>91</v>
      </c>
      <c r="X1265" s="82" t="s">
        <v>72</v>
      </c>
      <c r="Y1265" s="82" t="s">
        <v>73</v>
      </c>
      <c r="Z1265" s="82">
        <v>1</v>
      </c>
      <c r="AB1265" s="82" t="s">
        <v>1483</v>
      </c>
      <c r="AD1265" s="82" t="s">
        <v>114</v>
      </c>
      <c r="AE1265" s="82" t="s">
        <v>305</v>
      </c>
      <c r="AN1265" s="82" t="s">
        <v>76</v>
      </c>
      <c r="AO1265" s="82" t="s">
        <v>1484</v>
      </c>
      <c r="AP1265" s="82">
        <v>200000</v>
      </c>
      <c r="AQ1265" s="82" t="s">
        <v>109</v>
      </c>
      <c r="AR1265" s="82" t="s">
        <v>4274</v>
      </c>
      <c r="AS1265" s="84">
        <v>42213</v>
      </c>
      <c r="AT1265" s="85">
        <v>2015</v>
      </c>
      <c r="AU1265" s="82" t="s">
        <v>4277</v>
      </c>
      <c r="AV1265" s="84">
        <v>42551</v>
      </c>
      <c r="AW1265" s="85">
        <v>2016</v>
      </c>
      <c r="AX1265" s="85">
        <f>Table1[[#This Row],[End TEST]]-Table1[[#This Row],[Start TEST]]</f>
        <v>1</v>
      </c>
      <c r="AY1265" s="85">
        <f>Table1[[#This Row],[TEST_Diff]]+1</f>
        <v>2</v>
      </c>
      <c r="AZ1265" s="92">
        <f>DATEDIF(Table1[[#This Row],[Start Year]],Table1[[#This Row],[End Year]],"d") / 365</f>
        <v>0.92602739726027394</v>
      </c>
    </row>
    <row r="1266" spans="1:59" x14ac:dyDescent="0.5">
      <c r="A1266" s="82">
        <v>119</v>
      </c>
      <c r="B1266" s="82" t="s">
        <v>1479</v>
      </c>
      <c r="D1266" s="90">
        <v>43371</v>
      </c>
      <c r="E1266" s="90" t="s">
        <v>1480</v>
      </c>
      <c r="F1266" s="90"/>
      <c r="G1266" s="82" t="s">
        <v>1480</v>
      </c>
      <c r="H1266" s="82" t="s">
        <v>1481</v>
      </c>
      <c r="I1266" s="80" t="s">
        <v>67</v>
      </c>
      <c r="J1266" s="80">
        <v>100</v>
      </c>
      <c r="K1266" s="80">
        <v>0</v>
      </c>
      <c r="P1266" s="80" t="s">
        <v>111</v>
      </c>
      <c r="Q1266" s="80">
        <v>7.5</v>
      </c>
      <c r="R1266" s="80">
        <v>43.890490999999997</v>
      </c>
      <c r="S1266" s="80">
        <v>71.138231000000005</v>
      </c>
      <c r="T1266" s="80">
        <v>15000</v>
      </c>
      <c r="U1266" s="91">
        <f>Table1[[#This Row],[Distribution Amount (Dollars)]]/Table1[[#This Row],[NEWdatediff]]</f>
        <v>7500</v>
      </c>
      <c r="V1266" s="82" t="s">
        <v>1482</v>
      </c>
      <c r="W1266" s="82" t="s">
        <v>91</v>
      </c>
      <c r="X1266" s="82" t="s">
        <v>72</v>
      </c>
      <c r="Y1266" s="82" t="s">
        <v>73</v>
      </c>
      <c r="Z1266" s="82">
        <v>1</v>
      </c>
      <c r="AB1266" s="82" t="s">
        <v>1483</v>
      </c>
      <c r="AD1266" s="82" t="s">
        <v>113</v>
      </c>
      <c r="AE1266" s="82" t="s">
        <v>305</v>
      </c>
      <c r="AN1266" s="82" t="s">
        <v>76</v>
      </c>
      <c r="AO1266" s="82" t="s">
        <v>1484</v>
      </c>
      <c r="AP1266" s="82">
        <v>200000</v>
      </c>
      <c r="AQ1266" s="82" t="s">
        <v>109</v>
      </c>
      <c r="AR1266" s="82" t="s">
        <v>4274</v>
      </c>
      <c r="AS1266" s="84">
        <v>42213</v>
      </c>
      <c r="AT1266" s="85">
        <v>2015</v>
      </c>
      <c r="AU1266" s="82" t="s">
        <v>4277</v>
      </c>
      <c r="AV1266" s="84">
        <v>42551</v>
      </c>
      <c r="AW1266" s="85">
        <v>2016</v>
      </c>
      <c r="AX1266" s="85">
        <f>Table1[[#This Row],[End TEST]]-Table1[[#This Row],[Start TEST]]</f>
        <v>1</v>
      </c>
      <c r="AY1266" s="85">
        <f>Table1[[#This Row],[TEST_Diff]]+1</f>
        <v>2</v>
      </c>
      <c r="AZ1266" s="92">
        <f>DATEDIF(Table1[[#This Row],[Start Year]],Table1[[#This Row],[End Year]],"d") / 365</f>
        <v>0.92602739726027394</v>
      </c>
    </row>
    <row r="1267" spans="1:59" x14ac:dyDescent="0.5">
      <c r="A1267" s="82">
        <v>119</v>
      </c>
      <c r="B1267" s="82" t="s">
        <v>1479</v>
      </c>
      <c r="D1267" s="90">
        <v>43371</v>
      </c>
      <c r="E1267" s="90" t="s">
        <v>1480</v>
      </c>
      <c r="F1267" s="90"/>
      <c r="G1267" s="82" t="s">
        <v>1480</v>
      </c>
      <c r="H1267" s="82" t="s">
        <v>1481</v>
      </c>
      <c r="I1267" s="80" t="s">
        <v>67</v>
      </c>
      <c r="J1267" s="80">
        <v>100</v>
      </c>
      <c r="K1267" s="80">
        <v>0</v>
      </c>
      <c r="P1267" s="80" t="s">
        <v>307</v>
      </c>
      <c r="Q1267" s="80">
        <v>20</v>
      </c>
      <c r="R1267" s="80">
        <v>48.122632000000003</v>
      </c>
      <c r="S1267" s="80">
        <v>30.108753</v>
      </c>
      <c r="T1267" s="80">
        <v>40000</v>
      </c>
      <c r="U1267" s="91">
        <f>Table1[[#This Row],[Distribution Amount (Dollars)]]/Table1[[#This Row],[NEWdatediff]]</f>
        <v>20000</v>
      </c>
      <c r="V1267" s="82" t="s">
        <v>1482</v>
      </c>
      <c r="W1267" s="82" t="s">
        <v>91</v>
      </c>
      <c r="X1267" s="82" t="s">
        <v>72</v>
      </c>
      <c r="Y1267" s="82" t="s">
        <v>73</v>
      </c>
      <c r="Z1267" s="82">
        <v>1</v>
      </c>
      <c r="AB1267" s="82" t="s">
        <v>1483</v>
      </c>
      <c r="AD1267" s="82" t="s">
        <v>308</v>
      </c>
      <c r="AE1267" s="82" t="s">
        <v>305</v>
      </c>
      <c r="AN1267" s="82" t="s">
        <v>76</v>
      </c>
      <c r="AO1267" s="82" t="s">
        <v>1484</v>
      </c>
      <c r="AP1267" s="82">
        <v>200000</v>
      </c>
      <c r="AQ1267" s="82" t="s">
        <v>109</v>
      </c>
      <c r="AR1267" s="82" t="s">
        <v>4274</v>
      </c>
      <c r="AS1267" s="84">
        <v>42213</v>
      </c>
      <c r="AT1267" s="85">
        <v>2015</v>
      </c>
      <c r="AU1267" s="82" t="s">
        <v>4277</v>
      </c>
      <c r="AV1267" s="84">
        <v>42551</v>
      </c>
      <c r="AW1267" s="85">
        <v>2016</v>
      </c>
      <c r="AX1267" s="85">
        <f>Table1[[#This Row],[End TEST]]-Table1[[#This Row],[Start TEST]]</f>
        <v>1</v>
      </c>
      <c r="AY1267" s="85">
        <f>Table1[[#This Row],[TEST_Diff]]+1</f>
        <v>2</v>
      </c>
      <c r="AZ1267" s="92">
        <f>DATEDIF(Table1[[#This Row],[Start Year]],Table1[[#This Row],[End Year]],"d") / 365</f>
        <v>0.92602739726027394</v>
      </c>
    </row>
    <row r="1268" spans="1:59" x14ac:dyDescent="0.5">
      <c r="A1268" s="82">
        <v>119</v>
      </c>
      <c r="B1268" s="82" t="s">
        <v>1479</v>
      </c>
      <c r="D1268" s="90">
        <v>43371</v>
      </c>
      <c r="E1268" s="90" t="s">
        <v>1480</v>
      </c>
      <c r="F1268" s="90"/>
      <c r="G1268" s="82" t="s">
        <v>1480</v>
      </c>
      <c r="H1268" s="82" t="s">
        <v>1481</v>
      </c>
      <c r="I1268" s="80" t="s">
        <v>67</v>
      </c>
      <c r="J1268" s="80">
        <v>100</v>
      </c>
      <c r="K1268" s="80">
        <v>0</v>
      </c>
      <c r="P1268" s="80" t="s">
        <v>114</v>
      </c>
      <c r="Q1268" s="80">
        <v>7.5</v>
      </c>
      <c r="R1268" s="80">
        <v>25.384855999999999</v>
      </c>
      <c r="S1268" s="80">
        <v>68.458809000000002</v>
      </c>
      <c r="T1268" s="80">
        <v>15000</v>
      </c>
      <c r="U1268" s="91">
        <f>Table1[[#This Row],[Distribution Amount (Dollars)]]/Table1[[#This Row],[NEWdatediff]]</f>
        <v>7500</v>
      </c>
      <c r="V1268" s="82" t="s">
        <v>1482</v>
      </c>
      <c r="W1268" s="82" t="s">
        <v>91</v>
      </c>
      <c r="X1268" s="82" t="s">
        <v>72</v>
      </c>
      <c r="Y1268" s="82" t="s">
        <v>73</v>
      </c>
      <c r="Z1268" s="82">
        <v>1</v>
      </c>
      <c r="AB1268" s="82" t="s">
        <v>1483</v>
      </c>
      <c r="AD1268" s="82" t="s">
        <v>112</v>
      </c>
      <c r="AE1268" s="82" t="s">
        <v>305</v>
      </c>
      <c r="AN1268" s="82" t="s">
        <v>76</v>
      </c>
      <c r="AO1268" s="82" t="s">
        <v>1484</v>
      </c>
      <c r="AP1268" s="82">
        <v>200000</v>
      </c>
      <c r="AQ1268" s="82" t="s">
        <v>109</v>
      </c>
      <c r="AR1268" s="82" t="s">
        <v>4274</v>
      </c>
      <c r="AS1268" s="84">
        <v>42213</v>
      </c>
      <c r="AT1268" s="85">
        <v>2015</v>
      </c>
      <c r="AU1268" s="82" t="s">
        <v>4277</v>
      </c>
      <c r="AV1268" s="84">
        <v>42551</v>
      </c>
      <c r="AW1268" s="85">
        <v>2016</v>
      </c>
      <c r="AX1268" s="85">
        <f>Table1[[#This Row],[End TEST]]-Table1[[#This Row],[Start TEST]]</f>
        <v>1</v>
      </c>
      <c r="AY1268" s="85">
        <f>Table1[[#This Row],[TEST_Diff]]+1</f>
        <v>2</v>
      </c>
      <c r="AZ1268" s="92">
        <f>DATEDIF(Table1[[#This Row],[Start Year]],Table1[[#This Row],[End Year]],"d") / 365</f>
        <v>0.92602739726027394</v>
      </c>
    </row>
    <row r="1269" spans="1:59" x14ac:dyDescent="0.5">
      <c r="A1269" s="82">
        <v>120</v>
      </c>
      <c r="B1269" s="82" t="s">
        <v>2859</v>
      </c>
      <c r="D1269" s="90">
        <v>43371</v>
      </c>
      <c r="E1269" s="90" t="s">
        <v>2860</v>
      </c>
      <c r="F1269" s="90"/>
      <c r="G1269" s="82" t="s">
        <v>2860</v>
      </c>
      <c r="H1269" s="82" t="s">
        <v>2861</v>
      </c>
      <c r="I1269" s="80" t="s">
        <v>102</v>
      </c>
      <c r="J1269" s="80">
        <v>100</v>
      </c>
      <c r="K1269" s="80">
        <v>1</v>
      </c>
      <c r="L1269" s="80" t="s">
        <v>68</v>
      </c>
      <c r="M1269" s="80">
        <v>100</v>
      </c>
      <c r="N1269" s="80">
        <v>12.238333000000001</v>
      </c>
      <c r="O1269" s="80">
        <v>-1.561593</v>
      </c>
      <c r="P1269" s="80" t="s">
        <v>69</v>
      </c>
      <c r="Q1269" s="80">
        <v>0</v>
      </c>
      <c r="R1269" s="80">
        <v>2.6272389999999999</v>
      </c>
      <c r="S1269" s="80">
        <v>23.381664000000001</v>
      </c>
      <c r="T1269" s="80">
        <v>894030</v>
      </c>
      <c r="U1269" s="91">
        <f>Table1[[#This Row],[Distribution Amount (Dollars)]]/Table1[[#This Row],[NEWdatediff]]</f>
        <v>298010</v>
      </c>
      <c r="V1269" s="82" t="s">
        <v>1605</v>
      </c>
      <c r="W1269" s="82" t="s">
        <v>71</v>
      </c>
      <c r="X1269" s="82" t="s">
        <v>72</v>
      </c>
      <c r="Y1269" s="82" t="s">
        <v>73</v>
      </c>
      <c r="Z1269" s="82">
        <v>1</v>
      </c>
      <c r="AB1269" s="82" t="s">
        <v>2862</v>
      </c>
      <c r="AD1269" s="82" t="s">
        <v>68</v>
      </c>
      <c r="AE1269" s="82" t="s">
        <v>2863</v>
      </c>
      <c r="AN1269" s="82" t="s">
        <v>76</v>
      </c>
      <c r="AO1269" s="82" t="s">
        <v>2864</v>
      </c>
      <c r="AP1269" s="82">
        <v>894030</v>
      </c>
      <c r="AQ1269" s="82" t="s">
        <v>109</v>
      </c>
      <c r="AR1269" s="82" t="s">
        <v>4274</v>
      </c>
      <c r="AS1269" s="84">
        <v>42313</v>
      </c>
      <c r="AT1269" s="85">
        <v>2015</v>
      </c>
      <c r="AU1269" s="82" t="s">
        <v>4277</v>
      </c>
      <c r="AV1269" s="84">
        <v>42766</v>
      </c>
      <c r="AW1269" s="85">
        <v>2017</v>
      </c>
      <c r="AX1269" s="85">
        <f>Table1[[#This Row],[End TEST]]-Table1[[#This Row],[Start TEST]]</f>
        <v>2</v>
      </c>
      <c r="AY1269" s="85">
        <f>Table1[[#This Row],[TEST_Diff]]+1</f>
        <v>3</v>
      </c>
      <c r="AZ1269" s="92">
        <f>DATEDIF(Table1[[#This Row],[Start Year]],Table1[[#This Row],[End Year]],"d") / 365</f>
        <v>1.2410958904109588</v>
      </c>
    </row>
    <row r="1270" spans="1:59" x14ac:dyDescent="0.5">
      <c r="A1270" s="82">
        <v>121</v>
      </c>
      <c r="B1270" s="82" t="s">
        <v>2853</v>
      </c>
      <c r="D1270" s="90">
        <v>43371</v>
      </c>
      <c r="E1270" s="90" t="s">
        <v>2854</v>
      </c>
      <c r="F1270" s="90"/>
      <c r="G1270" s="82" t="s">
        <v>2854</v>
      </c>
      <c r="H1270" s="82" t="s">
        <v>2855</v>
      </c>
      <c r="I1270" s="80" t="s">
        <v>102</v>
      </c>
      <c r="J1270" s="80">
        <v>100</v>
      </c>
      <c r="K1270" s="80">
        <v>1</v>
      </c>
      <c r="L1270" s="80" t="s">
        <v>331</v>
      </c>
      <c r="M1270" s="80">
        <v>100</v>
      </c>
      <c r="N1270" s="80">
        <v>9.3076899999999991</v>
      </c>
      <c r="O1270" s="80">
        <v>2.3158340000000002</v>
      </c>
      <c r="P1270" s="80" t="s">
        <v>69</v>
      </c>
      <c r="Q1270" s="80">
        <v>0</v>
      </c>
      <c r="R1270" s="80">
        <v>2.6272389999999999</v>
      </c>
      <c r="S1270" s="80">
        <v>23.381664000000001</v>
      </c>
      <c r="T1270" s="80">
        <v>1708787</v>
      </c>
      <c r="U1270" s="91">
        <f>Table1[[#This Row],[Distribution Amount (Dollars)]]/Table1[[#This Row],[NEWdatediff]]</f>
        <v>569595.66666666663</v>
      </c>
      <c r="V1270" s="82" t="s">
        <v>1605</v>
      </c>
      <c r="W1270" s="82" t="s">
        <v>71</v>
      </c>
      <c r="X1270" s="82" t="s">
        <v>72</v>
      </c>
      <c r="Y1270" s="82" t="s">
        <v>73</v>
      </c>
      <c r="Z1270" s="82">
        <v>1</v>
      </c>
      <c r="AB1270" s="82" t="s">
        <v>2856</v>
      </c>
      <c r="AD1270" s="82" t="s">
        <v>331</v>
      </c>
      <c r="AE1270" s="82" t="s">
        <v>2857</v>
      </c>
      <c r="AN1270" s="82" t="s">
        <v>76</v>
      </c>
      <c r="AO1270" s="82" t="s">
        <v>2858</v>
      </c>
      <c r="AP1270" s="82">
        <v>1708787</v>
      </c>
      <c r="AQ1270" s="82" t="s">
        <v>109</v>
      </c>
      <c r="AR1270" s="82" t="s">
        <v>4274</v>
      </c>
      <c r="AS1270" s="84">
        <v>42313</v>
      </c>
      <c r="AT1270" s="85">
        <v>2015</v>
      </c>
      <c r="AU1270" s="82" t="s">
        <v>4277</v>
      </c>
      <c r="AV1270" s="84">
        <v>42978</v>
      </c>
      <c r="AW1270" s="85">
        <v>2017</v>
      </c>
      <c r="AX1270" s="85">
        <f>Table1[[#This Row],[End TEST]]-Table1[[#This Row],[Start TEST]]</f>
        <v>2</v>
      </c>
      <c r="AY1270" s="85">
        <f>Table1[[#This Row],[TEST_Diff]]+1</f>
        <v>3</v>
      </c>
      <c r="AZ1270" s="92">
        <f>DATEDIF(Table1[[#This Row],[Start Year]],Table1[[#This Row],[End Year]],"d") / 365</f>
        <v>1.821917808219178</v>
      </c>
    </row>
    <row r="1271" spans="1:59" x14ac:dyDescent="0.5">
      <c r="A1271" s="82">
        <v>122</v>
      </c>
      <c r="B1271" s="82" t="s">
        <v>4082</v>
      </c>
      <c r="D1271" s="90">
        <v>43512</v>
      </c>
      <c r="E1271" s="90" t="s">
        <v>4083</v>
      </c>
      <c r="F1271" s="90"/>
      <c r="G1271" s="82" t="s">
        <v>4083</v>
      </c>
      <c r="H1271" s="82" t="s">
        <v>4078</v>
      </c>
      <c r="I1271" s="80" t="s">
        <v>127</v>
      </c>
      <c r="J1271" s="80">
        <v>20</v>
      </c>
      <c r="K1271" s="80">
        <v>0</v>
      </c>
      <c r="P1271" s="80" t="s">
        <v>69</v>
      </c>
      <c r="Q1271" s="80">
        <v>12.5</v>
      </c>
      <c r="R1271" s="80">
        <v>2.6272389999999999</v>
      </c>
      <c r="S1271" s="80">
        <v>23.381664000000001</v>
      </c>
      <c r="T1271" s="80">
        <v>390000</v>
      </c>
      <c r="U1271" s="91">
        <f>Table1[[#This Row],[Distribution Amount (Dollars)]]/Table1[[#This Row],[NEWdatediff]]</f>
        <v>390000</v>
      </c>
      <c r="V1271" s="82" t="s">
        <v>287</v>
      </c>
      <c r="W1271" s="82" t="s">
        <v>91</v>
      </c>
      <c r="X1271" s="82" t="s">
        <v>72</v>
      </c>
      <c r="Y1271" s="82" t="s">
        <v>73</v>
      </c>
      <c r="Z1271" s="82">
        <v>1</v>
      </c>
      <c r="AB1271" s="82" t="s">
        <v>4084</v>
      </c>
      <c r="AD1271" s="82" t="s">
        <v>114</v>
      </c>
      <c r="AN1271" s="82" t="s">
        <v>76</v>
      </c>
      <c r="AO1271" s="82" t="s">
        <v>4085</v>
      </c>
      <c r="AP1271" s="82">
        <v>15600000</v>
      </c>
      <c r="AQ1271" s="82" t="s">
        <v>109</v>
      </c>
      <c r="AR1271" s="82" t="s">
        <v>4274</v>
      </c>
      <c r="AS1271" s="84">
        <v>42454</v>
      </c>
      <c r="AT1271" s="85">
        <v>2016</v>
      </c>
      <c r="AU1271" s="82" t="s">
        <v>4277</v>
      </c>
      <c r="AV1271" s="84">
        <v>42735</v>
      </c>
      <c r="AW1271" s="85">
        <v>2016</v>
      </c>
      <c r="AX1271" s="85">
        <f>Table1[[#This Row],[End TEST]]-Table1[[#This Row],[Start TEST]]</f>
        <v>0</v>
      </c>
      <c r="AY1271" s="85">
        <f>Table1[[#This Row],[TEST_Diff]]+1</f>
        <v>1</v>
      </c>
      <c r="AZ1271" s="92">
        <f>DATEDIF(Table1[[#This Row],[Start Year]],Table1[[#This Row],[End Year]],"d") / 365</f>
        <v>0.76986301369863008</v>
      </c>
      <c r="BD1271" s="82">
        <v>1</v>
      </c>
      <c r="BE1271" s="82">
        <v>1</v>
      </c>
      <c r="BF1271" s="82">
        <v>1</v>
      </c>
      <c r="BG1271" s="82">
        <v>1</v>
      </c>
    </row>
    <row r="1272" spans="1:59" x14ac:dyDescent="0.5">
      <c r="A1272" s="82">
        <v>122</v>
      </c>
      <c r="B1272" s="82" t="s">
        <v>4082</v>
      </c>
      <c r="D1272" s="90">
        <v>43512</v>
      </c>
      <c r="E1272" s="90" t="s">
        <v>4083</v>
      </c>
      <c r="F1272" s="90"/>
      <c r="G1272" s="82" t="s">
        <v>4083</v>
      </c>
      <c r="H1272" s="82" t="s">
        <v>4078</v>
      </c>
      <c r="I1272" s="80" t="s">
        <v>129</v>
      </c>
      <c r="J1272" s="80">
        <v>40</v>
      </c>
      <c r="K1272" s="80">
        <v>0</v>
      </c>
      <c r="P1272" s="80" t="s">
        <v>69</v>
      </c>
      <c r="Q1272" s="80">
        <v>12.5</v>
      </c>
      <c r="R1272" s="80">
        <v>2.6272389999999999</v>
      </c>
      <c r="S1272" s="80">
        <v>23.381664000000001</v>
      </c>
      <c r="T1272" s="80">
        <v>780000</v>
      </c>
      <c r="U1272" s="91">
        <f>Table1[[#This Row],[Distribution Amount (Dollars)]]/Table1[[#This Row],[NEWdatediff]]</f>
        <v>780000</v>
      </c>
      <c r="V1272" s="82" t="s">
        <v>287</v>
      </c>
      <c r="W1272" s="82" t="s">
        <v>91</v>
      </c>
      <c r="X1272" s="82" t="s">
        <v>72</v>
      </c>
      <c r="Y1272" s="82" t="s">
        <v>73</v>
      </c>
      <c r="Z1272" s="82">
        <v>1</v>
      </c>
      <c r="AB1272" s="82" t="s">
        <v>4084</v>
      </c>
      <c r="AD1272" s="82" t="s">
        <v>114</v>
      </c>
      <c r="AN1272" s="82" t="s">
        <v>76</v>
      </c>
      <c r="AO1272" s="82" t="s">
        <v>4085</v>
      </c>
      <c r="AP1272" s="82">
        <v>15600000</v>
      </c>
      <c r="AQ1272" s="82" t="s">
        <v>109</v>
      </c>
      <c r="AR1272" s="82" t="s">
        <v>4274</v>
      </c>
      <c r="AS1272" s="84">
        <v>42454</v>
      </c>
      <c r="AT1272" s="85">
        <v>2016</v>
      </c>
      <c r="AU1272" s="82" t="s">
        <v>4277</v>
      </c>
      <c r="AV1272" s="84">
        <v>42735</v>
      </c>
      <c r="AW1272" s="85">
        <v>2016</v>
      </c>
      <c r="AX1272" s="85">
        <f>Table1[[#This Row],[End TEST]]-Table1[[#This Row],[Start TEST]]</f>
        <v>0</v>
      </c>
      <c r="AY1272" s="85">
        <f>Table1[[#This Row],[TEST_Diff]]+1</f>
        <v>1</v>
      </c>
      <c r="AZ1272" s="92">
        <f>DATEDIF(Table1[[#This Row],[Start Year]],Table1[[#This Row],[End Year]],"d") / 365</f>
        <v>0.76986301369863008</v>
      </c>
      <c r="BD1272" s="82">
        <v>1</v>
      </c>
      <c r="BE1272" s="82">
        <v>1</v>
      </c>
      <c r="BF1272" s="82">
        <v>1</v>
      </c>
      <c r="BG1272" s="82">
        <v>1</v>
      </c>
    </row>
    <row r="1273" spans="1:59" x14ac:dyDescent="0.5">
      <c r="A1273" s="82">
        <v>122</v>
      </c>
      <c r="B1273" s="82" t="s">
        <v>4082</v>
      </c>
      <c r="D1273" s="90">
        <v>43512</v>
      </c>
      <c r="E1273" s="90" t="s">
        <v>4083</v>
      </c>
      <c r="F1273" s="90"/>
      <c r="G1273" s="82" t="s">
        <v>4083</v>
      </c>
      <c r="H1273" s="82" t="s">
        <v>4078</v>
      </c>
      <c r="I1273" s="80" t="s">
        <v>98</v>
      </c>
      <c r="J1273" s="80">
        <v>20</v>
      </c>
      <c r="K1273" s="80">
        <v>0</v>
      </c>
      <c r="P1273" s="80" t="s">
        <v>69</v>
      </c>
      <c r="Q1273" s="80">
        <v>12.5</v>
      </c>
      <c r="R1273" s="80">
        <v>2.6272389999999999</v>
      </c>
      <c r="S1273" s="80">
        <v>23.381664000000001</v>
      </c>
      <c r="T1273" s="80">
        <v>390000</v>
      </c>
      <c r="U1273" s="91">
        <f>Table1[[#This Row],[Distribution Amount (Dollars)]]/Table1[[#This Row],[NEWdatediff]]</f>
        <v>390000</v>
      </c>
      <c r="V1273" s="82" t="s">
        <v>287</v>
      </c>
      <c r="W1273" s="82" t="s">
        <v>91</v>
      </c>
      <c r="X1273" s="82" t="s">
        <v>72</v>
      </c>
      <c r="Y1273" s="82" t="s">
        <v>73</v>
      </c>
      <c r="Z1273" s="82">
        <v>1</v>
      </c>
      <c r="AB1273" s="82" t="s">
        <v>4084</v>
      </c>
      <c r="AD1273" s="82" t="s">
        <v>114</v>
      </c>
      <c r="AN1273" s="82" t="s">
        <v>76</v>
      </c>
      <c r="AO1273" s="82" t="s">
        <v>4085</v>
      </c>
      <c r="AP1273" s="82">
        <v>15600000</v>
      </c>
      <c r="AQ1273" s="82" t="s">
        <v>109</v>
      </c>
      <c r="AR1273" s="82" t="s">
        <v>4274</v>
      </c>
      <c r="AS1273" s="84">
        <v>42454</v>
      </c>
      <c r="AT1273" s="85">
        <v>2016</v>
      </c>
      <c r="AU1273" s="82" t="s">
        <v>4277</v>
      </c>
      <c r="AV1273" s="84">
        <v>42735</v>
      </c>
      <c r="AW1273" s="85">
        <v>2016</v>
      </c>
      <c r="AX1273" s="85">
        <f>Table1[[#This Row],[End TEST]]-Table1[[#This Row],[Start TEST]]</f>
        <v>0</v>
      </c>
      <c r="AY1273" s="85">
        <f>Table1[[#This Row],[TEST_Diff]]+1</f>
        <v>1</v>
      </c>
      <c r="AZ1273" s="92">
        <f>DATEDIF(Table1[[#This Row],[Start Year]],Table1[[#This Row],[End Year]],"d") / 365</f>
        <v>0.76986301369863008</v>
      </c>
      <c r="BD1273" s="82">
        <v>1</v>
      </c>
      <c r="BE1273" s="82">
        <v>1</v>
      </c>
      <c r="BF1273" s="82">
        <v>1</v>
      </c>
      <c r="BG1273" s="82">
        <v>1</v>
      </c>
    </row>
    <row r="1274" spans="1:59" x14ac:dyDescent="0.5">
      <c r="A1274" s="82">
        <v>122</v>
      </c>
      <c r="B1274" s="82" t="s">
        <v>4082</v>
      </c>
      <c r="D1274" s="90">
        <v>43512</v>
      </c>
      <c r="E1274" s="90" t="s">
        <v>4083</v>
      </c>
      <c r="F1274" s="90"/>
      <c r="G1274" s="82" t="s">
        <v>4083</v>
      </c>
      <c r="H1274" s="82" t="s">
        <v>4078</v>
      </c>
      <c r="I1274" s="80" t="s">
        <v>280</v>
      </c>
      <c r="J1274" s="80">
        <v>5</v>
      </c>
      <c r="K1274" s="80">
        <v>0</v>
      </c>
      <c r="P1274" s="80" t="s">
        <v>69</v>
      </c>
      <c r="Q1274" s="80">
        <v>12.5</v>
      </c>
      <c r="R1274" s="80">
        <v>2.6272389999999999</v>
      </c>
      <c r="S1274" s="80">
        <v>23.381664000000001</v>
      </c>
      <c r="T1274" s="80">
        <v>97500</v>
      </c>
      <c r="U1274" s="91">
        <f>Table1[[#This Row],[Distribution Amount (Dollars)]]/Table1[[#This Row],[NEWdatediff]]</f>
        <v>97500</v>
      </c>
      <c r="V1274" s="82" t="s">
        <v>287</v>
      </c>
      <c r="W1274" s="82" t="s">
        <v>91</v>
      </c>
      <c r="X1274" s="82" t="s">
        <v>72</v>
      </c>
      <c r="Y1274" s="82" t="s">
        <v>73</v>
      </c>
      <c r="Z1274" s="82">
        <v>1</v>
      </c>
      <c r="AB1274" s="82" t="s">
        <v>4084</v>
      </c>
      <c r="AD1274" s="82" t="s">
        <v>114</v>
      </c>
      <c r="AN1274" s="82" t="s">
        <v>76</v>
      </c>
      <c r="AO1274" s="82" t="s">
        <v>4085</v>
      </c>
      <c r="AP1274" s="82">
        <v>15600000</v>
      </c>
      <c r="AQ1274" s="82" t="s">
        <v>109</v>
      </c>
      <c r="AR1274" s="82" t="s">
        <v>4274</v>
      </c>
      <c r="AS1274" s="84">
        <v>42454</v>
      </c>
      <c r="AT1274" s="85">
        <v>2016</v>
      </c>
      <c r="AU1274" s="82" t="s">
        <v>4277</v>
      </c>
      <c r="AV1274" s="84">
        <v>42735</v>
      </c>
      <c r="AW1274" s="85">
        <v>2016</v>
      </c>
      <c r="AX1274" s="85">
        <f>Table1[[#This Row],[End TEST]]-Table1[[#This Row],[Start TEST]]</f>
        <v>0</v>
      </c>
      <c r="AY1274" s="85">
        <f>Table1[[#This Row],[TEST_Diff]]+1</f>
        <v>1</v>
      </c>
      <c r="AZ1274" s="92">
        <f>DATEDIF(Table1[[#This Row],[Start Year]],Table1[[#This Row],[End Year]],"d") / 365</f>
        <v>0.76986301369863008</v>
      </c>
      <c r="BD1274" s="82">
        <v>1</v>
      </c>
      <c r="BE1274" s="82">
        <v>1</v>
      </c>
      <c r="BF1274" s="82">
        <v>1</v>
      </c>
      <c r="BG1274" s="82">
        <v>1</v>
      </c>
    </row>
    <row r="1275" spans="1:59" x14ac:dyDescent="0.5">
      <c r="A1275" s="82">
        <v>122</v>
      </c>
      <c r="B1275" s="82" t="s">
        <v>4082</v>
      </c>
      <c r="D1275" s="90">
        <v>43512</v>
      </c>
      <c r="E1275" s="90" t="s">
        <v>4083</v>
      </c>
      <c r="F1275" s="90"/>
      <c r="G1275" s="82" t="s">
        <v>4083</v>
      </c>
      <c r="H1275" s="82" t="s">
        <v>4078</v>
      </c>
      <c r="I1275" s="80" t="s">
        <v>81</v>
      </c>
      <c r="J1275" s="80">
        <v>15</v>
      </c>
      <c r="K1275" s="80">
        <v>0</v>
      </c>
      <c r="P1275" s="80" t="s">
        <v>69</v>
      </c>
      <c r="Q1275" s="80">
        <v>12.5</v>
      </c>
      <c r="R1275" s="80">
        <v>2.6272389999999999</v>
      </c>
      <c r="S1275" s="80">
        <v>23.381664000000001</v>
      </c>
      <c r="T1275" s="80">
        <v>292500</v>
      </c>
      <c r="U1275" s="91">
        <f>Table1[[#This Row],[Distribution Amount (Dollars)]]/Table1[[#This Row],[NEWdatediff]]</f>
        <v>292500</v>
      </c>
      <c r="V1275" s="82" t="s">
        <v>287</v>
      </c>
      <c r="W1275" s="82" t="s">
        <v>91</v>
      </c>
      <c r="X1275" s="82" t="s">
        <v>72</v>
      </c>
      <c r="Y1275" s="82" t="s">
        <v>73</v>
      </c>
      <c r="Z1275" s="82">
        <v>1</v>
      </c>
      <c r="AB1275" s="82" t="s">
        <v>4084</v>
      </c>
      <c r="AD1275" s="82" t="s">
        <v>114</v>
      </c>
      <c r="AN1275" s="82" t="s">
        <v>76</v>
      </c>
      <c r="AO1275" s="82" t="s">
        <v>4085</v>
      </c>
      <c r="AP1275" s="82">
        <v>15600000</v>
      </c>
      <c r="AQ1275" s="82" t="s">
        <v>109</v>
      </c>
      <c r="AR1275" s="82" t="s">
        <v>4274</v>
      </c>
      <c r="AS1275" s="84">
        <v>42454</v>
      </c>
      <c r="AT1275" s="85">
        <v>2016</v>
      </c>
      <c r="AU1275" s="82" t="s">
        <v>4277</v>
      </c>
      <c r="AV1275" s="84">
        <v>42735</v>
      </c>
      <c r="AW1275" s="85">
        <v>2016</v>
      </c>
      <c r="AX1275" s="85">
        <f>Table1[[#This Row],[End TEST]]-Table1[[#This Row],[Start TEST]]</f>
        <v>0</v>
      </c>
      <c r="AY1275" s="85">
        <f>Table1[[#This Row],[TEST_Diff]]+1</f>
        <v>1</v>
      </c>
      <c r="AZ1275" s="92">
        <f>DATEDIF(Table1[[#This Row],[Start Year]],Table1[[#This Row],[End Year]],"d") / 365</f>
        <v>0.76986301369863008</v>
      </c>
      <c r="BD1275" s="82">
        <v>1</v>
      </c>
      <c r="BE1275" s="82">
        <v>1</v>
      </c>
      <c r="BF1275" s="82">
        <v>1</v>
      </c>
      <c r="BG1275" s="82">
        <v>1</v>
      </c>
    </row>
    <row r="1276" spans="1:59" x14ac:dyDescent="0.5">
      <c r="A1276" s="82">
        <v>122</v>
      </c>
      <c r="B1276" s="82" t="s">
        <v>4082</v>
      </c>
      <c r="D1276" s="90">
        <v>43512</v>
      </c>
      <c r="E1276" s="90" t="s">
        <v>4083</v>
      </c>
      <c r="F1276" s="90"/>
      <c r="G1276" s="82" t="s">
        <v>4083</v>
      </c>
      <c r="H1276" s="82" t="s">
        <v>4078</v>
      </c>
      <c r="I1276" s="80" t="s">
        <v>127</v>
      </c>
      <c r="J1276" s="80">
        <v>20</v>
      </c>
      <c r="K1276" s="80">
        <v>0</v>
      </c>
      <c r="P1276" s="80" t="s">
        <v>307</v>
      </c>
      <c r="Q1276" s="80">
        <v>25</v>
      </c>
      <c r="R1276" s="80">
        <v>48.122632000000003</v>
      </c>
      <c r="S1276" s="80">
        <v>30.108753</v>
      </c>
      <c r="T1276" s="80">
        <v>780000</v>
      </c>
      <c r="U1276" s="91">
        <f>Table1[[#This Row],[Distribution Amount (Dollars)]]/Table1[[#This Row],[NEWdatediff]]</f>
        <v>780000</v>
      </c>
      <c r="V1276" s="82" t="s">
        <v>287</v>
      </c>
      <c r="W1276" s="82" t="s">
        <v>91</v>
      </c>
      <c r="X1276" s="82" t="s">
        <v>72</v>
      </c>
      <c r="Y1276" s="82" t="s">
        <v>73</v>
      </c>
      <c r="Z1276" s="82">
        <v>1</v>
      </c>
      <c r="AB1276" s="82" t="s">
        <v>4084</v>
      </c>
      <c r="AD1276" s="82" t="s">
        <v>112</v>
      </c>
      <c r="AN1276" s="82" t="s">
        <v>76</v>
      </c>
      <c r="AO1276" s="82" t="s">
        <v>4085</v>
      </c>
      <c r="AP1276" s="82">
        <v>15600000</v>
      </c>
      <c r="AQ1276" s="82" t="s">
        <v>109</v>
      </c>
      <c r="AR1276" s="82" t="s">
        <v>4274</v>
      </c>
      <c r="AS1276" s="84">
        <v>42454</v>
      </c>
      <c r="AT1276" s="85">
        <v>2016</v>
      </c>
      <c r="AU1276" s="82" t="s">
        <v>4277</v>
      </c>
      <c r="AV1276" s="84">
        <v>42735</v>
      </c>
      <c r="AW1276" s="85">
        <v>2016</v>
      </c>
      <c r="AX1276" s="85">
        <f>Table1[[#This Row],[End TEST]]-Table1[[#This Row],[Start TEST]]</f>
        <v>0</v>
      </c>
      <c r="AY1276" s="85">
        <f>Table1[[#This Row],[TEST_Diff]]+1</f>
        <v>1</v>
      </c>
      <c r="AZ1276" s="92">
        <f>DATEDIF(Table1[[#This Row],[Start Year]],Table1[[#This Row],[End Year]],"d") / 365</f>
        <v>0.76986301369863008</v>
      </c>
      <c r="BD1276" s="82">
        <v>1</v>
      </c>
      <c r="BE1276" s="82">
        <v>1</v>
      </c>
      <c r="BF1276" s="82">
        <v>1</v>
      </c>
      <c r="BG1276" s="82">
        <v>1</v>
      </c>
    </row>
    <row r="1277" spans="1:59" x14ac:dyDescent="0.5">
      <c r="A1277" s="82">
        <v>122</v>
      </c>
      <c r="B1277" s="82" t="s">
        <v>4082</v>
      </c>
      <c r="D1277" s="90">
        <v>43512</v>
      </c>
      <c r="E1277" s="90" t="s">
        <v>4083</v>
      </c>
      <c r="F1277" s="90"/>
      <c r="G1277" s="82" t="s">
        <v>4083</v>
      </c>
      <c r="H1277" s="82" t="s">
        <v>4078</v>
      </c>
      <c r="I1277" s="80" t="s">
        <v>129</v>
      </c>
      <c r="J1277" s="80">
        <v>40</v>
      </c>
      <c r="K1277" s="80">
        <v>0</v>
      </c>
      <c r="P1277" s="80" t="s">
        <v>307</v>
      </c>
      <c r="Q1277" s="80">
        <v>25</v>
      </c>
      <c r="R1277" s="80">
        <v>48.122632000000003</v>
      </c>
      <c r="S1277" s="80">
        <v>30.108753</v>
      </c>
      <c r="T1277" s="80">
        <v>1560000</v>
      </c>
      <c r="U1277" s="91">
        <f>Table1[[#This Row],[Distribution Amount (Dollars)]]/Table1[[#This Row],[NEWdatediff]]</f>
        <v>1560000</v>
      </c>
      <c r="V1277" s="82" t="s">
        <v>287</v>
      </c>
      <c r="W1277" s="82" t="s">
        <v>91</v>
      </c>
      <c r="X1277" s="82" t="s">
        <v>72</v>
      </c>
      <c r="Y1277" s="82" t="s">
        <v>73</v>
      </c>
      <c r="Z1277" s="82">
        <v>1</v>
      </c>
      <c r="AB1277" s="82" t="s">
        <v>4084</v>
      </c>
      <c r="AD1277" s="82" t="s">
        <v>112</v>
      </c>
      <c r="AN1277" s="82" t="s">
        <v>76</v>
      </c>
      <c r="AO1277" s="82" t="s">
        <v>4085</v>
      </c>
      <c r="AP1277" s="82">
        <v>15600000</v>
      </c>
      <c r="AQ1277" s="82" t="s">
        <v>109</v>
      </c>
      <c r="AR1277" s="82" t="s">
        <v>4274</v>
      </c>
      <c r="AS1277" s="84">
        <v>42454</v>
      </c>
      <c r="AT1277" s="85">
        <v>2016</v>
      </c>
      <c r="AU1277" s="82" t="s">
        <v>4277</v>
      </c>
      <c r="AV1277" s="84">
        <v>42735</v>
      </c>
      <c r="AW1277" s="85">
        <v>2016</v>
      </c>
      <c r="AX1277" s="85">
        <f>Table1[[#This Row],[End TEST]]-Table1[[#This Row],[Start TEST]]</f>
        <v>0</v>
      </c>
      <c r="AY1277" s="85">
        <f>Table1[[#This Row],[TEST_Diff]]+1</f>
        <v>1</v>
      </c>
      <c r="AZ1277" s="92">
        <f>DATEDIF(Table1[[#This Row],[Start Year]],Table1[[#This Row],[End Year]],"d") / 365</f>
        <v>0.76986301369863008</v>
      </c>
      <c r="BD1277" s="82">
        <v>1</v>
      </c>
      <c r="BE1277" s="82">
        <v>1</v>
      </c>
      <c r="BF1277" s="82">
        <v>1</v>
      </c>
      <c r="BG1277" s="82">
        <v>1</v>
      </c>
    </row>
    <row r="1278" spans="1:59" x14ac:dyDescent="0.5">
      <c r="A1278" s="82">
        <v>122</v>
      </c>
      <c r="B1278" s="82" t="s">
        <v>4082</v>
      </c>
      <c r="D1278" s="90">
        <v>43512</v>
      </c>
      <c r="E1278" s="90" t="s">
        <v>4083</v>
      </c>
      <c r="F1278" s="90"/>
      <c r="G1278" s="82" t="s">
        <v>4083</v>
      </c>
      <c r="H1278" s="82" t="s">
        <v>4078</v>
      </c>
      <c r="I1278" s="80" t="s">
        <v>98</v>
      </c>
      <c r="J1278" s="80">
        <v>20</v>
      </c>
      <c r="K1278" s="80">
        <v>0</v>
      </c>
      <c r="P1278" s="80" t="s">
        <v>307</v>
      </c>
      <c r="Q1278" s="80">
        <v>25</v>
      </c>
      <c r="R1278" s="80">
        <v>48.122632000000003</v>
      </c>
      <c r="S1278" s="80">
        <v>30.108753</v>
      </c>
      <c r="T1278" s="80">
        <v>780000</v>
      </c>
      <c r="U1278" s="91">
        <f>Table1[[#This Row],[Distribution Amount (Dollars)]]/Table1[[#This Row],[NEWdatediff]]</f>
        <v>780000</v>
      </c>
      <c r="V1278" s="82" t="s">
        <v>287</v>
      </c>
      <c r="W1278" s="82" t="s">
        <v>91</v>
      </c>
      <c r="X1278" s="82" t="s">
        <v>72</v>
      </c>
      <c r="Y1278" s="82" t="s">
        <v>73</v>
      </c>
      <c r="Z1278" s="82">
        <v>1</v>
      </c>
      <c r="AB1278" s="82" t="s">
        <v>4084</v>
      </c>
      <c r="AD1278" s="82" t="s">
        <v>112</v>
      </c>
      <c r="AN1278" s="82" t="s">
        <v>76</v>
      </c>
      <c r="AO1278" s="82" t="s">
        <v>4085</v>
      </c>
      <c r="AP1278" s="82">
        <v>15600000</v>
      </c>
      <c r="AQ1278" s="82" t="s">
        <v>109</v>
      </c>
      <c r="AR1278" s="82" t="s">
        <v>4274</v>
      </c>
      <c r="AS1278" s="84">
        <v>42454</v>
      </c>
      <c r="AT1278" s="85">
        <v>2016</v>
      </c>
      <c r="AU1278" s="82" t="s">
        <v>4277</v>
      </c>
      <c r="AV1278" s="84">
        <v>42735</v>
      </c>
      <c r="AW1278" s="85">
        <v>2016</v>
      </c>
      <c r="AX1278" s="85">
        <f>Table1[[#This Row],[End TEST]]-Table1[[#This Row],[Start TEST]]</f>
        <v>0</v>
      </c>
      <c r="AY1278" s="85">
        <f>Table1[[#This Row],[TEST_Diff]]+1</f>
        <v>1</v>
      </c>
      <c r="AZ1278" s="92">
        <f>DATEDIF(Table1[[#This Row],[Start Year]],Table1[[#This Row],[End Year]],"d") / 365</f>
        <v>0.76986301369863008</v>
      </c>
      <c r="BD1278" s="82">
        <v>1</v>
      </c>
      <c r="BE1278" s="82">
        <v>1</v>
      </c>
      <c r="BF1278" s="82">
        <v>1</v>
      </c>
      <c r="BG1278" s="82">
        <v>1</v>
      </c>
    </row>
    <row r="1279" spans="1:59" x14ac:dyDescent="0.5">
      <c r="A1279" s="82">
        <v>122</v>
      </c>
      <c r="B1279" s="82" t="s">
        <v>4082</v>
      </c>
      <c r="D1279" s="90">
        <v>43512</v>
      </c>
      <c r="E1279" s="90" t="s">
        <v>4083</v>
      </c>
      <c r="F1279" s="90"/>
      <c r="G1279" s="82" t="s">
        <v>4083</v>
      </c>
      <c r="H1279" s="82" t="s">
        <v>4078</v>
      </c>
      <c r="I1279" s="80" t="s">
        <v>280</v>
      </c>
      <c r="J1279" s="80">
        <v>5</v>
      </c>
      <c r="K1279" s="80">
        <v>0</v>
      </c>
      <c r="P1279" s="80" t="s">
        <v>307</v>
      </c>
      <c r="Q1279" s="80">
        <v>25</v>
      </c>
      <c r="R1279" s="80">
        <v>48.122632000000003</v>
      </c>
      <c r="S1279" s="80">
        <v>30.108753</v>
      </c>
      <c r="T1279" s="80">
        <v>195000</v>
      </c>
      <c r="U1279" s="91">
        <f>Table1[[#This Row],[Distribution Amount (Dollars)]]/Table1[[#This Row],[NEWdatediff]]</f>
        <v>195000</v>
      </c>
      <c r="V1279" s="82" t="s">
        <v>287</v>
      </c>
      <c r="W1279" s="82" t="s">
        <v>91</v>
      </c>
      <c r="X1279" s="82" t="s">
        <v>72</v>
      </c>
      <c r="Y1279" s="82" t="s">
        <v>73</v>
      </c>
      <c r="Z1279" s="82">
        <v>1</v>
      </c>
      <c r="AB1279" s="82" t="s">
        <v>4084</v>
      </c>
      <c r="AD1279" s="82" t="s">
        <v>112</v>
      </c>
      <c r="AN1279" s="82" t="s">
        <v>76</v>
      </c>
      <c r="AO1279" s="82" t="s">
        <v>4085</v>
      </c>
      <c r="AP1279" s="82">
        <v>15600000</v>
      </c>
      <c r="AQ1279" s="82" t="s">
        <v>109</v>
      </c>
      <c r="AR1279" s="82" t="s">
        <v>4274</v>
      </c>
      <c r="AS1279" s="84">
        <v>42454</v>
      </c>
      <c r="AT1279" s="85">
        <v>2016</v>
      </c>
      <c r="AU1279" s="82" t="s">
        <v>4277</v>
      </c>
      <c r="AV1279" s="84">
        <v>42735</v>
      </c>
      <c r="AW1279" s="85">
        <v>2016</v>
      </c>
      <c r="AX1279" s="85">
        <f>Table1[[#This Row],[End TEST]]-Table1[[#This Row],[Start TEST]]</f>
        <v>0</v>
      </c>
      <c r="AY1279" s="85">
        <f>Table1[[#This Row],[TEST_Diff]]+1</f>
        <v>1</v>
      </c>
      <c r="AZ1279" s="92">
        <f>DATEDIF(Table1[[#This Row],[Start Year]],Table1[[#This Row],[End Year]],"d") / 365</f>
        <v>0.76986301369863008</v>
      </c>
      <c r="BD1279" s="82">
        <v>1</v>
      </c>
      <c r="BE1279" s="82">
        <v>1</v>
      </c>
      <c r="BF1279" s="82">
        <v>1</v>
      </c>
      <c r="BG1279" s="82">
        <v>1</v>
      </c>
    </row>
    <row r="1280" spans="1:59" x14ac:dyDescent="0.5">
      <c r="A1280" s="82">
        <v>122</v>
      </c>
      <c r="B1280" s="82" t="s">
        <v>4082</v>
      </c>
      <c r="D1280" s="90">
        <v>43512</v>
      </c>
      <c r="E1280" s="90" t="s">
        <v>4083</v>
      </c>
      <c r="F1280" s="90"/>
      <c r="G1280" s="82" t="s">
        <v>4083</v>
      </c>
      <c r="H1280" s="82" t="s">
        <v>4078</v>
      </c>
      <c r="I1280" s="80" t="s">
        <v>81</v>
      </c>
      <c r="J1280" s="80">
        <v>15</v>
      </c>
      <c r="K1280" s="80">
        <v>0</v>
      </c>
      <c r="P1280" s="80" t="s">
        <v>307</v>
      </c>
      <c r="Q1280" s="80">
        <v>25</v>
      </c>
      <c r="R1280" s="80">
        <v>48.122632000000003</v>
      </c>
      <c r="S1280" s="80">
        <v>30.108753</v>
      </c>
      <c r="T1280" s="80">
        <v>585000</v>
      </c>
      <c r="U1280" s="91">
        <f>Table1[[#This Row],[Distribution Amount (Dollars)]]/Table1[[#This Row],[NEWdatediff]]</f>
        <v>585000</v>
      </c>
      <c r="V1280" s="82" t="s">
        <v>287</v>
      </c>
      <c r="W1280" s="82" t="s">
        <v>91</v>
      </c>
      <c r="X1280" s="82" t="s">
        <v>72</v>
      </c>
      <c r="Y1280" s="82" t="s">
        <v>73</v>
      </c>
      <c r="Z1280" s="82">
        <v>1</v>
      </c>
      <c r="AB1280" s="82" t="s">
        <v>4084</v>
      </c>
      <c r="AD1280" s="82" t="s">
        <v>112</v>
      </c>
      <c r="AN1280" s="82" t="s">
        <v>76</v>
      </c>
      <c r="AO1280" s="82" t="s">
        <v>4085</v>
      </c>
      <c r="AP1280" s="82">
        <v>15600000</v>
      </c>
      <c r="AQ1280" s="82" t="s">
        <v>109</v>
      </c>
      <c r="AR1280" s="82" t="s">
        <v>4274</v>
      </c>
      <c r="AS1280" s="84">
        <v>42454</v>
      </c>
      <c r="AT1280" s="85">
        <v>2016</v>
      </c>
      <c r="AU1280" s="82" t="s">
        <v>4277</v>
      </c>
      <c r="AV1280" s="84">
        <v>42735</v>
      </c>
      <c r="AW1280" s="85">
        <v>2016</v>
      </c>
      <c r="AX1280" s="85">
        <f>Table1[[#This Row],[End TEST]]-Table1[[#This Row],[Start TEST]]</f>
        <v>0</v>
      </c>
      <c r="AY1280" s="85">
        <f>Table1[[#This Row],[TEST_Diff]]+1</f>
        <v>1</v>
      </c>
      <c r="AZ1280" s="92">
        <f>DATEDIF(Table1[[#This Row],[Start Year]],Table1[[#This Row],[End Year]],"d") / 365</f>
        <v>0.76986301369863008</v>
      </c>
      <c r="BD1280" s="82">
        <v>1</v>
      </c>
      <c r="BE1280" s="82">
        <v>1</v>
      </c>
      <c r="BF1280" s="82">
        <v>1</v>
      </c>
      <c r="BG1280" s="82">
        <v>1</v>
      </c>
    </row>
    <row r="1281" spans="1:59" x14ac:dyDescent="0.5">
      <c r="A1281" s="82">
        <v>122</v>
      </c>
      <c r="B1281" s="82" t="s">
        <v>4082</v>
      </c>
      <c r="D1281" s="90">
        <v>43512</v>
      </c>
      <c r="E1281" s="90" t="s">
        <v>4083</v>
      </c>
      <c r="F1281" s="90"/>
      <c r="G1281" s="82" t="s">
        <v>4083</v>
      </c>
      <c r="H1281" s="82" t="s">
        <v>4078</v>
      </c>
      <c r="I1281" s="80" t="s">
        <v>127</v>
      </c>
      <c r="J1281" s="80">
        <v>20</v>
      </c>
      <c r="K1281" s="80">
        <v>0</v>
      </c>
      <c r="P1281" s="80" t="s">
        <v>308</v>
      </c>
      <c r="Q1281" s="80">
        <v>12.5</v>
      </c>
      <c r="R1281" s="80">
        <v>13.923406</v>
      </c>
      <c r="S1281" s="80">
        <v>-86.952798999999999</v>
      </c>
      <c r="T1281" s="80">
        <v>390000</v>
      </c>
      <c r="U1281" s="91">
        <f>Table1[[#This Row],[Distribution Amount (Dollars)]]/Table1[[#This Row],[NEWdatediff]]</f>
        <v>390000</v>
      </c>
      <c r="V1281" s="82" t="s">
        <v>287</v>
      </c>
      <c r="W1281" s="82" t="s">
        <v>91</v>
      </c>
      <c r="X1281" s="82" t="s">
        <v>72</v>
      </c>
      <c r="Y1281" s="82" t="s">
        <v>73</v>
      </c>
      <c r="Z1281" s="82">
        <v>1</v>
      </c>
      <c r="AB1281" s="82" t="s">
        <v>4084</v>
      </c>
      <c r="AD1281" s="82" t="s">
        <v>111</v>
      </c>
      <c r="AN1281" s="82" t="s">
        <v>76</v>
      </c>
      <c r="AO1281" s="82" t="s">
        <v>4085</v>
      </c>
      <c r="AP1281" s="82">
        <v>15600000</v>
      </c>
      <c r="AQ1281" s="82" t="s">
        <v>109</v>
      </c>
      <c r="AR1281" s="82" t="s">
        <v>4274</v>
      </c>
      <c r="AS1281" s="84">
        <v>42454</v>
      </c>
      <c r="AT1281" s="85">
        <v>2016</v>
      </c>
      <c r="AU1281" s="82" t="s">
        <v>4277</v>
      </c>
      <c r="AV1281" s="84">
        <v>42735</v>
      </c>
      <c r="AW1281" s="85">
        <v>2016</v>
      </c>
      <c r="AX1281" s="85">
        <f>Table1[[#This Row],[End TEST]]-Table1[[#This Row],[Start TEST]]</f>
        <v>0</v>
      </c>
      <c r="AY1281" s="85">
        <f>Table1[[#This Row],[TEST_Diff]]+1</f>
        <v>1</v>
      </c>
      <c r="AZ1281" s="92">
        <f>DATEDIF(Table1[[#This Row],[Start Year]],Table1[[#This Row],[End Year]],"d") / 365</f>
        <v>0.76986301369863008</v>
      </c>
      <c r="BD1281" s="82">
        <v>1</v>
      </c>
      <c r="BE1281" s="82">
        <v>1</v>
      </c>
      <c r="BF1281" s="82">
        <v>1</v>
      </c>
      <c r="BG1281" s="82">
        <v>1</v>
      </c>
    </row>
    <row r="1282" spans="1:59" x14ac:dyDescent="0.5">
      <c r="A1282" s="82">
        <v>122</v>
      </c>
      <c r="B1282" s="82" t="s">
        <v>4082</v>
      </c>
      <c r="D1282" s="90">
        <v>43512</v>
      </c>
      <c r="E1282" s="90" t="s">
        <v>4083</v>
      </c>
      <c r="F1282" s="90"/>
      <c r="G1282" s="82" t="s">
        <v>4083</v>
      </c>
      <c r="H1282" s="82" t="s">
        <v>4078</v>
      </c>
      <c r="I1282" s="80" t="s">
        <v>129</v>
      </c>
      <c r="J1282" s="80">
        <v>40</v>
      </c>
      <c r="K1282" s="80">
        <v>0</v>
      </c>
      <c r="P1282" s="80" t="s">
        <v>308</v>
      </c>
      <c r="Q1282" s="80">
        <v>12.5</v>
      </c>
      <c r="R1282" s="80">
        <v>13.923406</v>
      </c>
      <c r="S1282" s="80">
        <v>-86.952798999999999</v>
      </c>
      <c r="T1282" s="80">
        <v>780000</v>
      </c>
      <c r="U1282" s="91">
        <f>Table1[[#This Row],[Distribution Amount (Dollars)]]/Table1[[#This Row],[NEWdatediff]]</f>
        <v>780000</v>
      </c>
      <c r="V1282" s="82" t="s">
        <v>287</v>
      </c>
      <c r="W1282" s="82" t="s">
        <v>91</v>
      </c>
      <c r="X1282" s="82" t="s">
        <v>72</v>
      </c>
      <c r="Y1282" s="82" t="s">
        <v>73</v>
      </c>
      <c r="Z1282" s="82">
        <v>1</v>
      </c>
      <c r="AB1282" s="82" t="s">
        <v>4084</v>
      </c>
      <c r="AD1282" s="82" t="s">
        <v>111</v>
      </c>
      <c r="AN1282" s="82" t="s">
        <v>76</v>
      </c>
      <c r="AO1282" s="82" t="s">
        <v>4085</v>
      </c>
      <c r="AP1282" s="82">
        <v>15600000</v>
      </c>
      <c r="AQ1282" s="82" t="s">
        <v>109</v>
      </c>
      <c r="AR1282" s="82" t="s">
        <v>4274</v>
      </c>
      <c r="AS1282" s="84">
        <v>42454</v>
      </c>
      <c r="AT1282" s="85">
        <v>2016</v>
      </c>
      <c r="AU1282" s="82" t="s">
        <v>4277</v>
      </c>
      <c r="AV1282" s="84">
        <v>42735</v>
      </c>
      <c r="AW1282" s="85">
        <v>2016</v>
      </c>
      <c r="AX1282" s="85">
        <f>Table1[[#This Row],[End TEST]]-Table1[[#This Row],[Start TEST]]</f>
        <v>0</v>
      </c>
      <c r="AY1282" s="85">
        <f>Table1[[#This Row],[TEST_Diff]]+1</f>
        <v>1</v>
      </c>
      <c r="AZ1282" s="92">
        <f>DATEDIF(Table1[[#This Row],[Start Year]],Table1[[#This Row],[End Year]],"d") / 365</f>
        <v>0.76986301369863008</v>
      </c>
      <c r="BD1282" s="82">
        <v>1</v>
      </c>
      <c r="BE1282" s="82">
        <v>1</v>
      </c>
      <c r="BF1282" s="82">
        <v>1</v>
      </c>
      <c r="BG1282" s="82">
        <v>1</v>
      </c>
    </row>
    <row r="1283" spans="1:59" x14ac:dyDescent="0.5">
      <c r="A1283" s="82">
        <v>122</v>
      </c>
      <c r="B1283" s="82" t="s">
        <v>4082</v>
      </c>
      <c r="D1283" s="90">
        <v>43512</v>
      </c>
      <c r="E1283" s="90" t="s">
        <v>4083</v>
      </c>
      <c r="F1283" s="90"/>
      <c r="G1283" s="82" t="s">
        <v>4083</v>
      </c>
      <c r="H1283" s="82" t="s">
        <v>4078</v>
      </c>
      <c r="I1283" s="80" t="s">
        <v>98</v>
      </c>
      <c r="J1283" s="80">
        <v>20</v>
      </c>
      <c r="K1283" s="80">
        <v>0</v>
      </c>
      <c r="P1283" s="80" t="s">
        <v>308</v>
      </c>
      <c r="Q1283" s="80">
        <v>12.5</v>
      </c>
      <c r="R1283" s="80">
        <v>13.923406</v>
      </c>
      <c r="S1283" s="80">
        <v>-86.952798999999999</v>
      </c>
      <c r="T1283" s="80">
        <v>390000</v>
      </c>
      <c r="U1283" s="91">
        <f>Table1[[#This Row],[Distribution Amount (Dollars)]]/Table1[[#This Row],[NEWdatediff]]</f>
        <v>390000</v>
      </c>
      <c r="V1283" s="82" t="s">
        <v>287</v>
      </c>
      <c r="W1283" s="82" t="s">
        <v>91</v>
      </c>
      <c r="X1283" s="82" t="s">
        <v>72</v>
      </c>
      <c r="Y1283" s="82" t="s">
        <v>73</v>
      </c>
      <c r="Z1283" s="82">
        <v>1</v>
      </c>
      <c r="AB1283" s="82" t="s">
        <v>4084</v>
      </c>
      <c r="AD1283" s="82" t="s">
        <v>111</v>
      </c>
      <c r="AN1283" s="82" t="s">
        <v>76</v>
      </c>
      <c r="AO1283" s="82" t="s">
        <v>4085</v>
      </c>
      <c r="AP1283" s="82">
        <v>15600000</v>
      </c>
      <c r="AQ1283" s="82" t="s">
        <v>109</v>
      </c>
      <c r="AR1283" s="82" t="s">
        <v>4274</v>
      </c>
      <c r="AS1283" s="84">
        <v>42454</v>
      </c>
      <c r="AT1283" s="85">
        <v>2016</v>
      </c>
      <c r="AU1283" s="82" t="s">
        <v>4277</v>
      </c>
      <c r="AV1283" s="84">
        <v>42735</v>
      </c>
      <c r="AW1283" s="85">
        <v>2016</v>
      </c>
      <c r="AX1283" s="85">
        <f>Table1[[#This Row],[End TEST]]-Table1[[#This Row],[Start TEST]]</f>
        <v>0</v>
      </c>
      <c r="AY1283" s="85">
        <f>Table1[[#This Row],[TEST_Diff]]+1</f>
        <v>1</v>
      </c>
      <c r="AZ1283" s="92">
        <f>DATEDIF(Table1[[#This Row],[Start Year]],Table1[[#This Row],[End Year]],"d") / 365</f>
        <v>0.76986301369863008</v>
      </c>
      <c r="BD1283" s="82">
        <v>1</v>
      </c>
      <c r="BE1283" s="82">
        <v>1</v>
      </c>
      <c r="BF1283" s="82">
        <v>1</v>
      </c>
      <c r="BG1283" s="82">
        <v>1</v>
      </c>
    </row>
    <row r="1284" spans="1:59" x14ac:dyDescent="0.5">
      <c r="A1284" s="82">
        <v>122</v>
      </c>
      <c r="B1284" s="82" t="s">
        <v>4082</v>
      </c>
      <c r="D1284" s="90">
        <v>43512</v>
      </c>
      <c r="E1284" s="90" t="s">
        <v>4083</v>
      </c>
      <c r="F1284" s="90"/>
      <c r="G1284" s="82" t="s">
        <v>4083</v>
      </c>
      <c r="H1284" s="82" t="s">
        <v>4078</v>
      </c>
      <c r="I1284" s="80" t="s">
        <v>280</v>
      </c>
      <c r="J1284" s="80">
        <v>5</v>
      </c>
      <c r="K1284" s="80">
        <v>0</v>
      </c>
      <c r="P1284" s="80" t="s">
        <v>308</v>
      </c>
      <c r="Q1284" s="80">
        <v>12.5</v>
      </c>
      <c r="R1284" s="80">
        <v>13.923406</v>
      </c>
      <c r="S1284" s="80">
        <v>-86.952798999999999</v>
      </c>
      <c r="T1284" s="80">
        <v>97500</v>
      </c>
      <c r="U1284" s="91">
        <f>Table1[[#This Row],[Distribution Amount (Dollars)]]/Table1[[#This Row],[NEWdatediff]]</f>
        <v>97500</v>
      </c>
      <c r="V1284" s="82" t="s">
        <v>287</v>
      </c>
      <c r="W1284" s="82" t="s">
        <v>91</v>
      </c>
      <c r="X1284" s="82" t="s">
        <v>72</v>
      </c>
      <c r="Y1284" s="82" t="s">
        <v>73</v>
      </c>
      <c r="Z1284" s="82">
        <v>1</v>
      </c>
      <c r="AB1284" s="82" t="s">
        <v>4084</v>
      </c>
      <c r="AD1284" s="82" t="s">
        <v>111</v>
      </c>
      <c r="AN1284" s="82" t="s">
        <v>76</v>
      </c>
      <c r="AO1284" s="82" t="s">
        <v>4085</v>
      </c>
      <c r="AP1284" s="82">
        <v>15600000</v>
      </c>
      <c r="AQ1284" s="82" t="s">
        <v>109</v>
      </c>
      <c r="AR1284" s="82" t="s">
        <v>4274</v>
      </c>
      <c r="AS1284" s="84">
        <v>42454</v>
      </c>
      <c r="AT1284" s="85">
        <v>2016</v>
      </c>
      <c r="AU1284" s="82" t="s">
        <v>4277</v>
      </c>
      <c r="AV1284" s="84">
        <v>42735</v>
      </c>
      <c r="AW1284" s="85">
        <v>2016</v>
      </c>
      <c r="AX1284" s="85">
        <f>Table1[[#This Row],[End TEST]]-Table1[[#This Row],[Start TEST]]</f>
        <v>0</v>
      </c>
      <c r="AY1284" s="85">
        <f>Table1[[#This Row],[TEST_Diff]]+1</f>
        <v>1</v>
      </c>
      <c r="AZ1284" s="92">
        <f>DATEDIF(Table1[[#This Row],[Start Year]],Table1[[#This Row],[End Year]],"d") / 365</f>
        <v>0.76986301369863008</v>
      </c>
      <c r="BD1284" s="82">
        <v>1</v>
      </c>
      <c r="BE1284" s="82">
        <v>1</v>
      </c>
      <c r="BF1284" s="82">
        <v>1</v>
      </c>
      <c r="BG1284" s="82">
        <v>1</v>
      </c>
    </row>
    <row r="1285" spans="1:59" x14ac:dyDescent="0.5">
      <c r="A1285" s="82">
        <v>122</v>
      </c>
      <c r="B1285" s="82" t="s">
        <v>4082</v>
      </c>
      <c r="D1285" s="90">
        <v>43512</v>
      </c>
      <c r="E1285" s="90" t="s">
        <v>4083</v>
      </c>
      <c r="F1285" s="90"/>
      <c r="G1285" s="82" t="s">
        <v>4083</v>
      </c>
      <c r="H1285" s="82" t="s">
        <v>4078</v>
      </c>
      <c r="I1285" s="80" t="s">
        <v>81</v>
      </c>
      <c r="J1285" s="80">
        <v>15</v>
      </c>
      <c r="K1285" s="80">
        <v>0</v>
      </c>
      <c r="P1285" s="80" t="s">
        <v>308</v>
      </c>
      <c r="Q1285" s="80">
        <v>12.5</v>
      </c>
      <c r="R1285" s="80">
        <v>13.923406</v>
      </c>
      <c r="S1285" s="80">
        <v>-86.952798999999999</v>
      </c>
      <c r="T1285" s="80">
        <v>292500</v>
      </c>
      <c r="U1285" s="91">
        <f>Table1[[#This Row],[Distribution Amount (Dollars)]]/Table1[[#This Row],[NEWdatediff]]</f>
        <v>292500</v>
      </c>
      <c r="V1285" s="82" t="s">
        <v>287</v>
      </c>
      <c r="W1285" s="82" t="s">
        <v>91</v>
      </c>
      <c r="X1285" s="82" t="s">
        <v>72</v>
      </c>
      <c r="Y1285" s="82" t="s">
        <v>73</v>
      </c>
      <c r="Z1285" s="82">
        <v>1</v>
      </c>
      <c r="AB1285" s="82" t="s">
        <v>4084</v>
      </c>
      <c r="AD1285" s="82" t="s">
        <v>111</v>
      </c>
      <c r="AN1285" s="82" t="s">
        <v>76</v>
      </c>
      <c r="AO1285" s="82" t="s">
        <v>4085</v>
      </c>
      <c r="AP1285" s="82">
        <v>15600000</v>
      </c>
      <c r="AQ1285" s="82" t="s">
        <v>109</v>
      </c>
      <c r="AR1285" s="82" t="s">
        <v>4274</v>
      </c>
      <c r="AS1285" s="84">
        <v>42454</v>
      </c>
      <c r="AT1285" s="85">
        <v>2016</v>
      </c>
      <c r="AU1285" s="82" t="s">
        <v>4277</v>
      </c>
      <c r="AV1285" s="84">
        <v>42735</v>
      </c>
      <c r="AW1285" s="85">
        <v>2016</v>
      </c>
      <c r="AX1285" s="85">
        <f>Table1[[#This Row],[End TEST]]-Table1[[#This Row],[Start TEST]]</f>
        <v>0</v>
      </c>
      <c r="AY1285" s="85">
        <f>Table1[[#This Row],[TEST_Diff]]+1</f>
        <v>1</v>
      </c>
      <c r="AZ1285" s="92">
        <f>DATEDIF(Table1[[#This Row],[Start Year]],Table1[[#This Row],[End Year]],"d") / 365</f>
        <v>0.76986301369863008</v>
      </c>
      <c r="BD1285" s="82">
        <v>1</v>
      </c>
      <c r="BE1285" s="82">
        <v>1</v>
      </c>
      <c r="BF1285" s="82">
        <v>1</v>
      </c>
      <c r="BG1285" s="82">
        <v>1</v>
      </c>
    </row>
    <row r="1286" spans="1:59" x14ac:dyDescent="0.5">
      <c r="A1286" s="82">
        <v>122</v>
      </c>
      <c r="B1286" s="82" t="s">
        <v>4082</v>
      </c>
      <c r="D1286" s="90">
        <v>43512</v>
      </c>
      <c r="E1286" s="90" t="s">
        <v>4083</v>
      </c>
      <c r="F1286" s="90"/>
      <c r="G1286" s="82" t="s">
        <v>4083</v>
      </c>
      <c r="H1286" s="82" t="s">
        <v>4078</v>
      </c>
      <c r="I1286" s="80" t="s">
        <v>127</v>
      </c>
      <c r="J1286" s="80">
        <v>20</v>
      </c>
      <c r="K1286" s="80">
        <v>0</v>
      </c>
      <c r="P1286" s="80" t="s">
        <v>113</v>
      </c>
      <c r="Q1286" s="80">
        <v>6.25</v>
      </c>
      <c r="R1286" s="80">
        <v>10.278548000000001</v>
      </c>
      <c r="S1286" s="80">
        <v>102.006446</v>
      </c>
      <c r="T1286" s="80">
        <v>195000</v>
      </c>
      <c r="U1286" s="91">
        <f>Table1[[#This Row],[Distribution Amount (Dollars)]]/Table1[[#This Row],[NEWdatediff]]</f>
        <v>195000</v>
      </c>
      <c r="V1286" s="82" t="s">
        <v>287</v>
      </c>
      <c r="W1286" s="82" t="s">
        <v>91</v>
      </c>
      <c r="X1286" s="82" t="s">
        <v>72</v>
      </c>
      <c r="Y1286" s="82" t="s">
        <v>73</v>
      </c>
      <c r="Z1286" s="82">
        <v>1</v>
      </c>
      <c r="AB1286" s="82" t="s">
        <v>4084</v>
      </c>
      <c r="AD1286" s="82" t="s">
        <v>84</v>
      </c>
      <c r="AN1286" s="82" t="s">
        <v>76</v>
      </c>
      <c r="AO1286" s="82" t="s">
        <v>4085</v>
      </c>
      <c r="AP1286" s="82">
        <v>15600000</v>
      </c>
      <c r="AQ1286" s="82" t="s">
        <v>109</v>
      </c>
      <c r="AR1286" s="82" t="s">
        <v>4274</v>
      </c>
      <c r="AS1286" s="84">
        <v>42454</v>
      </c>
      <c r="AT1286" s="85">
        <v>2016</v>
      </c>
      <c r="AU1286" s="82" t="s">
        <v>4277</v>
      </c>
      <c r="AV1286" s="84">
        <v>42735</v>
      </c>
      <c r="AW1286" s="85">
        <v>2016</v>
      </c>
      <c r="AX1286" s="85">
        <f>Table1[[#This Row],[End TEST]]-Table1[[#This Row],[Start TEST]]</f>
        <v>0</v>
      </c>
      <c r="AY1286" s="85">
        <f>Table1[[#This Row],[TEST_Diff]]+1</f>
        <v>1</v>
      </c>
      <c r="AZ1286" s="92">
        <f>DATEDIF(Table1[[#This Row],[Start Year]],Table1[[#This Row],[End Year]],"d") / 365</f>
        <v>0.76986301369863008</v>
      </c>
      <c r="BD1286" s="82">
        <v>1</v>
      </c>
      <c r="BE1286" s="82">
        <v>1</v>
      </c>
      <c r="BF1286" s="82">
        <v>1</v>
      </c>
      <c r="BG1286" s="82">
        <v>1</v>
      </c>
    </row>
    <row r="1287" spans="1:59" x14ac:dyDescent="0.5">
      <c r="A1287" s="82">
        <v>122</v>
      </c>
      <c r="B1287" s="82" t="s">
        <v>4082</v>
      </c>
      <c r="D1287" s="90">
        <v>43512</v>
      </c>
      <c r="E1287" s="90" t="s">
        <v>4083</v>
      </c>
      <c r="F1287" s="90"/>
      <c r="G1287" s="82" t="s">
        <v>4083</v>
      </c>
      <c r="H1287" s="82" t="s">
        <v>4078</v>
      </c>
      <c r="I1287" s="80" t="s">
        <v>129</v>
      </c>
      <c r="J1287" s="80">
        <v>40</v>
      </c>
      <c r="K1287" s="80">
        <v>0</v>
      </c>
      <c r="P1287" s="80" t="s">
        <v>113</v>
      </c>
      <c r="Q1287" s="80">
        <v>6.25</v>
      </c>
      <c r="R1287" s="80">
        <v>10.278548000000001</v>
      </c>
      <c r="S1287" s="80">
        <v>102.006446</v>
      </c>
      <c r="T1287" s="80">
        <v>390000</v>
      </c>
      <c r="U1287" s="91">
        <f>Table1[[#This Row],[Distribution Amount (Dollars)]]/Table1[[#This Row],[NEWdatediff]]</f>
        <v>390000</v>
      </c>
      <c r="V1287" s="82" t="s">
        <v>287</v>
      </c>
      <c r="W1287" s="82" t="s">
        <v>91</v>
      </c>
      <c r="X1287" s="82" t="s">
        <v>72</v>
      </c>
      <c r="Y1287" s="82" t="s">
        <v>73</v>
      </c>
      <c r="Z1287" s="82">
        <v>1</v>
      </c>
      <c r="AB1287" s="82" t="s">
        <v>4084</v>
      </c>
      <c r="AD1287" s="82" t="s">
        <v>84</v>
      </c>
      <c r="AN1287" s="82" t="s">
        <v>76</v>
      </c>
      <c r="AO1287" s="82" t="s">
        <v>4085</v>
      </c>
      <c r="AP1287" s="82">
        <v>15600000</v>
      </c>
      <c r="AQ1287" s="82" t="s">
        <v>109</v>
      </c>
      <c r="AR1287" s="82" t="s">
        <v>4274</v>
      </c>
      <c r="AS1287" s="84">
        <v>42454</v>
      </c>
      <c r="AT1287" s="85">
        <v>2016</v>
      </c>
      <c r="AU1287" s="82" t="s">
        <v>4277</v>
      </c>
      <c r="AV1287" s="84">
        <v>42735</v>
      </c>
      <c r="AW1287" s="85">
        <v>2016</v>
      </c>
      <c r="AX1287" s="85">
        <f>Table1[[#This Row],[End TEST]]-Table1[[#This Row],[Start TEST]]</f>
        <v>0</v>
      </c>
      <c r="AY1287" s="85">
        <f>Table1[[#This Row],[TEST_Diff]]+1</f>
        <v>1</v>
      </c>
      <c r="AZ1287" s="92">
        <f>DATEDIF(Table1[[#This Row],[Start Year]],Table1[[#This Row],[End Year]],"d") / 365</f>
        <v>0.76986301369863008</v>
      </c>
      <c r="BD1287" s="82">
        <v>1</v>
      </c>
      <c r="BE1287" s="82">
        <v>1</v>
      </c>
      <c r="BF1287" s="82">
        <v>1</v>
      </c>
      <c r="BG1287" s="82">
        <v>1</v>
      </c>
    </row>
    <row r="1288" spans="1:59" x14ac:dyDescent="0.5">
      <c r="A1288" s="82">
        <v>122</v>
      </c>
      <c r="B1288" s="82" t="s">
        <v>4082</v>
      </c>
      <c r="D1288" s="90">
        <v>43512</v>
      </c>
      <c r="E1288" s="90" t="s">
        <v>4083</v>
      </c>
      <c r="F1288" s="90"/>
      <c r="G1288" s="82" t="s">
        <v>4083</v>
      </c>
      <c r="H1288" s="82" t="s">
        <v>4078</v>
      </c>
      <c r="I1288" s="80" t="s">
        <v>98</v>
      </c>
      <c r="J1288" s="80">
        <v>20</v>
      </c>
      <c r="K1288" s="80">
        <v>0</v>
      </c>
      <c r="P1288" s="80" t="s">
        <v>113</v>
      </c>
      <c r="Q1288" s="80">
        <v>6.25</v>
      </c>
      <c r="R1288" s="80">
        <v>10.278548000000001</v>
      </c>
      <c r="S1288" s="80">
        <v>102.006446</v>
      </c>
      <c r="T1288" s="80">
        <v>195000</v>
      </c>
      <c r="U1288" s="91">
        <f>Table1[[#This Row],[Distribution Amount (Dollars)]]/Table1[[#This Row],[NEWdatediff]]</f>
        <v>195000</v>
      </c>
      <c r="V1288" s="82" t="s">
        <v>287</v>
      </c>
      <c r="W1288" s="82" t="s">
        <v>91</v>
      </c>
      <c r="X1288" s="82" t="s">
        <v>72</v>
      </c>
      <c r="Y1288" s="82" t="s">
        <v>73</v>
      </c>
      <c r="Z1288" s="82">
        <v>1</v>
      </c>
      <c r="AB1288" s="82" t="s">
        <v>4084</v>
      </c>
      <c r="AD1288" s="82" t="s">
        <v>84</v>
      </c>
      <c r="AN1288" s="82" t="s">
        <v>76</v>
      </c>
      <c r="AO1288" s="82" t="s">
        <v>4085</v>
      </c>
      <c r="AP1288" s="82">
        <v>15600000</v>
      </c>
      <c r="AQ1288" s="82" t="s">
        <v>109</v>
      </c>
      <c r="AR1288" s="82" t="s">
        <v>4274</v>
      </c>
      <c r="AS1288" s="84">
        <v>42454</v>
      </c>
      <c r="AT1288" s="85">
        <v>2016</v>
      </c>
      <c r="AU1288" s="82" t="s">
        <v>4277</v>
      </c>
      <c r="AV1288" s="84">
        <v>42735</v>
      </c>
      <c r="AW1288" s="85">
        <v>2016</v>
      </c>
      <c r="AX1288" s="85">
        <f>Table1[[#This Row],[End TEST]]-Table1[[#This Row],[Start TEST]]</f>
        <v>0</v>
      </c>
      <c r="AY1288" s="85">
        <f>Table1[[#This Row],[TEST_Diff]]+1</f>
        <v>1</v>
      </c>
      <c r="AZ1288" s="92">
        <f>DATEDIF(Table1[[#This Row],[Start Year]],Table1[[#This Row],[End Year]],"d") / 365</f>
        <v>0.76986301369863008</v>
      </c>
      <c r="BD1288" s="82">
        <v>1</v>
      </c>
      <c r="BE1288" s="82">
        <v>1</v>
      </c>
      <c r="BF1288" s="82">
        <v>1</v>
      </c>
      <c r="BG1288" s="82">
        <v>1</v>
      </c>
    </row>
    <row r="1289" spans="1:59" x14ac:dyDescent="0.5">
      <c r="A1289" s="82">
        <v>122</v>
      </c>
      <c r="B1289" s="82" t="s">
        <v>4082</v>
      </c>
      <c r="D1289" s="90">
        <v>43512</v>
      </c>
      <c r="E1289" s="90" t="s">
        <v>4083</v>
      </c>
      <c r="F1289" s="90"/>
      <c r="G1289" s="82" t="s">
        <v>4083</v>
      </c>
      <c r="H1289" s="82" t="s">
        <v>4078</v>
      </c>
      <c r="I1289" s="80" t="s">
        <v>280</v>
      </c>
      <c r="J1289" s="80">
        <v>5</v>
      </c>
      <c r="K1289" s="80">
        <v>0</v>
      </c>
      <c r="P1289" s="80" t="s">
        <v>113</v>
      </c>
      <c r="Q1289" s="80">
        <v>6.25</v>
      </c>
      <c r="R1289" s="80">
        <v>10.278548000000001</v>
      </c>
      <c r="S1289" s="80">
        <v>102.006446</v>
      </c>
      <c r="T1289" s="80">
        <v>48750</v>
      </c>
      <c r="U1289" s="91">
        <f>Table1[[#This Row],[Distribution Amount (Dollars)]]/Table1[[#This Row],[NEWdatediff]]</f>
        <v>48750</v>
      </c>
      <c r="V1289" s="82" t="s">
        <v>287</v>
      </c>
      <c r="W1289" s="82" t="s">
        <v>91</v>
      </c>
      <c r="X1289" s="82" t="s">
        <v>72</v>
      </c>
      <c r="Y1289" s="82" t="s">
        <v>73</v>
      </c>
      <c r="Z1289" s="82">
        <v>1</v>
      </c>
      <c r="AB1289" s="82" t="s">
        <v>4084</v>
      </c>
      <c r="AD1289" s="82" t="s">
        <v>84</v>
      </c>
      <c r="AN1289" s="82" t="s">
        <v>76</v>
      </c>
      <c r="AO1289" s="82" t="s">
        <v>4085</v>
      </c>
      <c r="AP1289" s="82">
        <v>15600000</v>
      </c>
      <c r="AQ1289" s="82" t="s">
        <v>109</v>
      </c>
      <c r="AR1289" s="82" t="s">
        <v>4274</v>
      </c>
      <c r="AS1289" s="84">
        <v>42454</v>
      </c>
      <c r="AT1289" s="85">
        <v>2016</v>
      </c>
      <c r="AU1289" s="82" t="s">
        <v>4277</v>
      </c>
      <c r="AV1289" s="84">
        <v>42735</v>
      </c>
      <c r="AW1289" s="85">
        <v>2016</v>
      </c>
      <c r="AX1289" s="85">
        <f>Table1[[#This Row],[End TEST]]-Table1[[#This Row],[Start TEST]]</f>
        <v>0</v>
      </c>
      <c r="AY1289" s="85">
        <f>Table1[[#This Row],[TEST_Diff]]+1</f>
        <v>1</v>
      </c>
      <c r="AZ1289" s="92">
        <f>DATEDIF(Table1[[#This Row],[Start Year]],Table1[[#This Row],[End Year]],"d") / 365</f>
        <v>0.76986301369863008</v>
      </c>
      <c r="BD1289" s="82">
        <v>1</v>
      </c>
      <c r="BE1289" s="82">
        <v>1</v>
      </c>
      <c r="BF1289" s="82">
        <v>1</v>
      </c>
      <c r="BG1289" s="82">
        <v>1</v>
      </c>
    </row>
    <row r="1290" spans="1:59" x14ac:dyDescent="0.5">
      <c r="A1290" s="82">
        <v>122</v>
      </c>
      <c r="B1290" s="82" t="s">
        <v>4082</v>
      </c>
      <c r="D1290" s="90">
        <v>43512</v>
      </c>
      <c r="E1290" s="90" t="s">
        <v>4083</v>
      </c>
      <c r="F1290" s="90"/>
      <c r="G1290" s="82" t="s">
        <v>4083</v>
      </c>
      <c r="H1290" s="82" t="s">
        <v>4078</v>
      </c>
      <c r="I1290" s="80" t="s">
        <v>81</v>
      </c>
      <c r="J1290" s="80">
        <v>15</v>
      </c>
      <c r="K1290" s="80">
        <v>0</v>
      </c>
      <c r="P1290" s="80" t="s">
        <v>113</v>
      </c>
      <c r="Q1290" s="80">
        <v>6.25</v>
      </c>
      <c r="R1290" s="80">
        <v>10.278548000000001</v>
      </c>
      <c r="S1290" s="80">
        <v>102.006446</v>
      </c>
      <c r="T1290" s="80">
        <v>146250</v>
      </c>
      <c r="U1290" s="91">
        <f>Table1[[#This Row],[Distribution Amount (Dollars)]]/Table1[[#This Row],[NEWdatediff]]</f>
        <v>146250</v>
      </c>
      <c r="V1290" s="82" t="s">
        <v>287</v>
      </c>
      <c r="W1290" s="82" t="s">
        <v>91</v>
      </c>
      <c r="X1290" s="82" t="s">
        <v>72</v>
      </c>
      <c r="Y1290" s="82" t="s">
        <v>73</v>
      </c>
      <c r="Z1290" s="82">
        <v>1</v>
      </c>
      <c r="AB1290" s="82" t="s">
        <v>4084</v>
      </c>
      <c r="AD1290" s="82" t="s">
        <v>84</v>
      </c>
      <c r="AN1290" s="82" t="s">
        <v>76</v>
      </c>
      <c r="AO1290" s="82" t="s">
        <v>4085</v>
      </c>
      <c r="AP1290" s="82">
        <v>15600000</v>
      </c>
      <c r="AQ1290" s="82" t="s">
        <v>109</v>
      </c>
      <c r="AR1290" s="82" t="s">
        <v>4274</v>
      </c>
      <c r="AS1290" s="84">
        <v>42454</v>
      </c>
      <c r="AT1290" s="85">
        <v>2016</v>
      </c>
      <c r="AU1290" s="82" t="s">
        <v>4277</v>
      </c>
      <c r="AV1290" s="84">
        <v>42735</v>
      </c>
      <c r="AW1290" s="85">
        <v>2016</v>
      </c>
      <c r="AX1290" s="85">
        <f>Table1[[#This Row],[End TEST]]-Table1[[#This Row],[Start TEST]]</f>
        <v>0</v>
      </c>
      <c r="AY1290" s="85">
        <f>Table1[[#This Row],[TEST_Diff]]+1</f>
        <v>1</v>
      </c>
      <c r="AZ1290" s="92">
        <f>DATEDIF(Table1[[#This Row],[Start Year]],Table1[[#This Row],[End Year]],"d") / 365</f>
        <v>0.76986301369863008</v>
      </c>
      <c r="BD1290" s="82">
        <v>1</v>
      </c>
      <c r="BE1290" s="82">
        <v>1</v>
      </c>
      <c r="BF1290" s="82">
        <v>1</v>
      </c>
      <c r="BG1290" s="82">
        <v>1</v>
      </c>
    </row>
    <row r="1291" spans="1:59" x14ac:dyDescent="0.5">
      <c r="A1291" s="82">
        <v>122</v>
      </c>
      <c r="B1291" s="82" t="s">
        <v>4082</v>
      </c>
      <c r="D1291" s="90">
        <v>43512</v>
      </c>
      <c r="E1291" s="90" t="s">
        <v>4083</v>
      </c>
      <c r="F1291" s="90"/>
      <c r="G1291" s="82" t="s">
        <v>4083</v>
      </c>
      <c r="H1291" s="82" t="s">
        <v>4078</v>
      </c>
      <c r="I1291" s="80" t="s">
        <v>127</v>
      </c>
      <c r="J1291" s="80">
        <v>20</v>
      </c>
      <c r="K1291" s="80">
        <v>0</v>
      </c>
      <c r="P1291" s="80" t="s">
        <v>110</v>
      </c>
      <c r="Q1291" s="80">
        <v>12.5</v>
      </c>
      <c r="R1291" s="80">
        <v>26.625188000000001</v>
      </c>
      <c r="S1291" s="80">
        <v>6.809552</v>
      </c>
      <c r="T1291" s="80">
        <v>390000</v>
      </c>
      <c r="U1291" s="91">
        <f>Table1[[#This Row],[Distribution Amount (Dollars)]]/Table1[[#This Row],[NEWdatediff]]</f>
        <v>390000</v>
      </c>
      <c r="V1291" s="82" t="s">
        <v>287</v>
      </c>
      <c r="W1291" s="82" t="s">
        <v>91</v>
      </c>
      <c r="X1291" s="82" t="s">
        <v>72</v>
      </c>
      <c r="Y1291" s="82" t="s">
        <v>73</v>
      </c>
      <c r="Z1291" s="82">
        <v>1</v>
      </c>
      <c r="AB1291" s="82" t="s">
        <v>4084</v>
      </c>
      <c r="AD1291" s="82" t="s">
        <v>113</v>
      </c>
      <c r="AN1291" s="82" t="s">
        <v>76</v>
      </c>
      <c r="AO1291" s="82" t="s">
        <v>4085</v>
      </c>
      <c r="AP1291" s="82">
        <v>15600000</v>
      </c>
      <c r="AQ1291" s="82" t="s">
        <v>109</v>
      </c>
      <c r="AR1291" s="82" t="s">
        <v>4274</v>
      </c>
      <c r="AS1291" s="84">
        <v>42454</v>
      </c>
      <c r="AT1291" s="85">
        <v>2016</v>
      </c>
      <c r="AU1291" s="82" t="s">
        <v>4277</v>
      </c>
      <c r="AV1291" s="84">
        <v>42735</v>
      </c>
      <c r="AW1291" s="85">
        <v>2016</v>
      </c>
      <c r="AX1291" s="85">
        <f>Table1[[#This Row],[End TEST]]-Table1[[#This Row],[Start TEST]]</f>
        <v>0</v>
      </c>
      <c r="AY1291" s="85">
        <f>Table1[[#This Row],[TEST_Diff]]+1</f>
        <v>1</v>
      </c>
      <c r="AZ1291" s="92">
        <f>DATEDIF(Table1[[#This Row],[Start Year]],Table1[[#This Row],[End Year]],"d") / 365</f>
        <v>0.76986301369863008</v>
      </c>
      <c r="BD1291" s="82">
        <v>1</v>
      </c>
      <c r="BE1291" s="82">
        <v>1</v>
      </c>
      <c r="BF1291" s="82">
        <v>1</v>
      </c>
      <c r="BG1291" s="82">
        <v>1</v>
      </c>
    </row>
    <row r="1292" spans="1:59" x14ac:dyDescent="0.5">
      <c r="A1292" s="82">
        <v>122</v>
      </c>
      <c r="B1292" s="82" t="s">
        <v>4082</v>
      </c>
      <c r="D1292" s="90">
        <v>43512</v>
      </c>
      <c r="E1292" s="90" t="s">
        <v>4083</v>
      </c>
      <c r="F1292" s="90"/>
      <c r="G1292" s="82" t="s">
        <v>4083</v>
      </c>
      <c r="H1292" s="82" t="s">
        <v>4078</v>
      </c>
      <c r="I1292" s="80" t="s">
        <v>129</v>
      </c>
      <c r="J1292" s="80">
        <v>40</v>
      </c>
      <c r="K1292" s="80">
        <v>0</v>
      </c>
      <c r="P1292" s="80" t="s">
        <v>110</v>
      </c>
      <c r="Q1292" s="80">
        <v>12.5</v>
      </c>
      <c r="R1292" s="80">
        <v>26.625188000000001</v>
      </c>
      <c r="S1292" s="80">
        <v>6.809552</v>
      </c>
      <c r="T1292" s="80">
        <v>780000</v>
      </c>
      <c r="U1292" s="91">
        <f>Table1[[#This Row],[Distribution Amount (Dollars)]]/Table1[[#This Row],[NEWdatediff]]</f>
        <v>780000</v>
      </c>
      <c r="V1292" s="82" t="s">
        <v>287</v>
      </c>
      <c r="W1292" s="82" t="s">
        <v>91</v>
      </c>
      <c r="X1292" s="82" t="s">
        <v>72</v>
      </c>
      <c r="Y1292" s="82" t="s">
        <v>73</v>
      </c>
      <c r="Z1292" s="82">
        <v>1</v>
      </c>
      <c r="AB1292" s="82" t="s">
        <v>4084</v>
      </c>
      <c r="AD1292" s="82" t="s">
        <v>113</v>
      </c>
      <c r="AN1292" s="82" t="s">
        <v>76</v>
      </c>
      <c r="AO1292" s="82" t="s">
        <v>4085</v>
      </c>
      <c r="AP1292" s="82">
        <v>15600000</v>
      </c>
      <c r="AQ1292" s="82" t="s">
        <v>109</v>
      </c>
      <c r="AR1292" s="82" t="s">
        <v>4274</v>
      </c>
      <c r="AS1292" s="84">
        <v>42454</v>
      </c>
      <c r="AT1292" s="85">
        <v>2016</v>
      </c>
      <c r="AU1292" s="82" t="s">
        <v>4277</v>
      </c>
      <c r="AV1292" s="84">
        <v>42735</v>
      </c>
      <c r="AW1292" s="85">
        <v>2016</v>
      </c>
      <c r="AX1292" s="85">
        <f>Table1[[#This Row],[End TEST]]-Table1[[#This Row],[Start TEST]]</f>
        <v>0</v>
      </c>
      <c r="AY1292" s="85">
        <f>Table1[[#This Row],[TEST_Diff]]+1</f>
        <v>1</v>
      </c>
      <c r="AZ1292" s="92">
        <f>DATEDIF(Table1[[#This Row],[Start Year]],Table1[[#This Row],[End Year]],"d") / 365</f>
        <v>0.76986301369863008</v>
      </c>
      <c r="BD1292" s="82">
        <v>1</v>
      </c>
      <c r="BE1292" s="82">
        <v>1</v>
      </c>
      <c r="BF1292" s="82">
        <v>1</v>
      </c>
      <c r="BG1292" s="82">
        <v>1</v>
      </c>
    </row>
    <row r="1293" spans="1:59" x14ac:dyDescent="0.5">
      <c r="A1293" s="82">
        <v>122</v>
      </c>
      <c r="B1293" s="82" t="s">
        <v>4082</v>
      </c>
      <c r="D1293" s="90">
        <v>43512</v>
      </c>
      <c r="E1293" s="90" t="s">
        <v>4083</v>
      </c>
      <c r="F1293" s="90"/>
      <c r="G1293" s="82" t="s">
        <v>4083</v>
      </c>
      <c r="H1293" s="82" t="s">
        <v>4078</v>
      </c>
      <c r="I1293" s="80" t="s">
        <v>98</v>
      </c>
      <c r="J1293" s="80">
        <v>20</v>
      </c>
      <c r="K1293" s="80">
        <v>0</v>
      </c>
      <c r="P1293" s="80" t="s">
        <v>110</v>
      </c>
      <c r="Q1293" s="80">
        <v>12.5</v>
      </c>
      <c r="R1293" s="80">
        <v>26.625188000000001</v>
      </c>
      <c r="S1293" s="80">
        <v>6.809552</v>
      </c>
      <c r="T1293" s="80">
        <v>390000</v>
      </c>
      <c r="U1293" s="91">
        <f>Table1[[#This Row],[Distribution Amount (Dollars)]]/Table1[[#This Row],[NEWdatediff]]</f>
        <v>390000</v>
      </c>
      <c r="V1293" s="82" t="s">
        <v>287</v>
      </c>
      <c r="W1293" s="82" t="s">
        <v>91</v>
      </c>
      <c r="X1293" s="82" t="s">
        <v>72</v>
      </c>
      <c r="Y1293" s="82" t="s">
        <v>73</v>
      </c>
      <c r="Z1293" s="82">
        <v>1</v>
      </c>
      <c r="AB1293" s="82" t="s">
        <v>4084</v>
      </c>
      <c r="AD1293" s="82" t="s">
        <v>113</v>
      </c>
      <c r="AN1293" s="82" t="s">
        <v>76</v>
      </c>
      <c r="AO1293" s="82" t="s">
        <v>4085</v>
      </c>
      <c r="AP1293" s="82">
        <v>15600000</v>
      </c>
      <c r="AQ1293" s="82" t="s">
        <v>109</v>
      </c>
      <c r="AR1293" s="82" t="s">
        <v>4274</v>
      </c>
      <c r="AS1293" s="84">
        <v>42454</v>
      </c>
      <c r="AT1293" s="85">
        <v>2016</v>
      </c>
      <c r="AU1293" s="82" t="s">
        <v>4277</v>
      </c>
      <c r="AV1293" s="84">
        <v>42735</v>
      </c>
      <c r="AW1293" s="85">
        <v>2016</v>
      </c>
      <c r="AX1293" s="85">
        <f>Table1[[#This Row],[End TEST]]-Table1[[#This Row],[Start TEST]]</f>
        <v>0</v>
      </c>
      <c r="AY1293" s="85">
        <f>Table1[[#This Row],[TEST_Diff]]+1</f>
        <v>1</v>
      </c>
      <c r="AZ1293" s="92">
        <f>DATEDIF(Table1[[#This Row],[Start Year]],Table1[[#This Row],[End Year]],"d") / 365</f>
        <v>0.76986301369863008</v>
      </c>
      <c r="BD1293" s="82">
        <v>1</v>
      </c>
      <c r="BE1293" s="82">
        <v>1</v>
      </c>
      <c r="BF1293" s="82">
        <v>1</v>
      </c>
      <c r="BG1293" s="82">
        <v>1</v>
      </c>
    </row>
    <row r="1294" spans="1:59" x14ac:dyDescent="0.5">
      <c r="A1294" s="82">
        <v>122</v>
      </c>
      <c r="B1294" s="82" t="s">
        <v>4082</v>
      </c>
      <c r="D1294" s="90">
        <v>43512</v>
      </c>
      <c r="E1294" s="90" t="s">
        <v>4083</v>
      </c>
      <c r="F1294" s="90"/>
      <c r="G1294" s="82" t="s">
        <v>4083</v>
      </c>
      <c r="H1294" s="82" t="s">
        <v>4078</v>
      </c>
      <c r="I1294" s="80" t="s">
        <v>280</v>
      </c>
      <c r="J1294" s="80">
        <v>5</v>
      </c>
      <c r="K1294" s="80">
        <v>0</v>
      </c>
      <c r="P1294" s="80" t="s">
        <v>110</v>
      </c>
      <c r="Q1294" s="80">
        <v>12.5</v>
      </c>
      <c r="R1294" s="80">
        <v>26.625188000000001</v>
      </c>
      <c r="S1294" s="80">
        <v>6.809552</v>
      </c>
      <c r="T1294" s="80">
        <v>97500</v>
      </c>
      <c r="U1294" s="91">
        <f>Table1[[#This Row],[Distribution Amount (Dollars)]]/Table1[[#This Row],[NEWdatediff]]</f>
        <v>97500</v>
      </c>
      <c r="V1294" s="82" t="s">
        <v>287</v>
      </c>
      <c r="W1294" s="82" t="s">
        <v>91</v>
      </c>
      <c r="X1294" s="82" t="s">
        <v>72</v>
      </c>
      <c r="Y1294" s="82" t="s">
        <v>73</v>
      </c>
      <c r="Z1294" s="82">
        <v>1</v>
      </c>
      <c r="AB1294" s="82" t="s">
        <v>4084</v>
      </c>
      <c r="AD1294" s="82" t="s">
        <v>113</v>
      </c>
      <c r="AN1294" s="82" t="s">
        <v>76</v>
      </c>
      <c r="AO1294" s="82" t="s">
        <v>4085</v>
      </c>
      <c r="AP1294" s="82">
        <v>15600000</v>
      </c>
      <c r="AQ1294" s="82" t="s">
        <v>109</v>
      </c>
      <c r="AR1294" s="82" t="s">
        <v>4274</v>
      </c>
      <c r="AS1294" s="84">
        <v>42454</v>
      </c>
      <c r="AT1294" s="85">
        <v>2016</v>
      </c>
      <c r="AU1294" s="82" t="s">
        <v>4277</v>
      </c>
      <c r="AV1294" s="84">
        <v>42735</v>
      </c>
      <c r="AW1294" s="85">
        <v>2016</v>
      </c>
      <c r="AX1294" s="85">
        <f>Table1[[#This Row],[End TEST]]-Table1[[#This Row],[Start TEST]]</f>
        <v>0</v>
      </c>
      <c r="AY1294" s="85">
        <f>Table1[[#This Row],[TEST_Diff]]+1</f>
        <v>1</v>
      </c>
      <c r="AZ1294" s="92">
        <f>DATEDIF(Table1[[#This Row],[Start Year]],Table1[[#This Row],[End Year]],"d") / 365</f>
        <v>0.76986301369863008</v>
      </c>
      <c r="BD1294" s="82">
        <v>1</v>
      </c>
      <c r="BE1294" s="82">
        <v>1</v>
      </c>
      <c r="BF1294" s="82">
        <v>1</v>
      </c>
      <c r="BG1294" s="82">
        <v>1</v>
      </c>
    </row>
    <row r="1295" spans="1:59" x14ac:dyDescent="0.5">
      <c r="A1295" s="82">
        <v>122</v>
      </c>
      <c r="B1295" s="82" t="s">
        <v>4082</v>
      </c>
      <c r="D1295" s="90">
        <v>43512</v>
      </c>
      <c r="E1295" s="90" t="s">
        <v>4083</v>
      </c>
      <c r="F1295" s="90"/>
      <c r="G1295" s="82" t="s">
        <v>4083</v>
      </c>
      <c r="H1295" s="82" t="s">
        <v>4078</v>
      </c>
      <c r="I1295" s="80" t="s">
        <v>81</v>
      </c>
      <c r="J1295" s="80">
        <v>15</v>
      </c>
      <c r="K1295" s="80">
        <v>0</v>
      </c>
      <c r="P1295" s="80" t="s">
        <v>110</v>
      </c>
      <c r="Q1295" s="80">
        <v>12.5</v>
      </c>
      <c r="R1295" s="80">
        <v>26.625188000000001</v>
      </c>
      <c r="S1295" s="80">
        <v>6.809552</v>
      </c>
      <c r="T1295" s="80">
        <v>292500</v>
      </c>
      <c r="U1295" s="91">
        <f>Table1[[#This Row],[Distribution Amount (Dollars)]]/Table1[[#This Row],[NEWdatediff]]</f>
        <v>292500</v>
      </c>
      <c r="V1295" s="82" t="s">
        <v>287</v>
      </c>
      <c r="W1295" s="82" t="s">
        <v>91</v>
      </c>
      <c r="X1295" s="82" t="s">
        <v>72</v>
      </c>
      <c r="Y1295" s="82" t="s">
        <v>73</v>
      </c>
      <c r="Z1295" s="82">
        <v>1</v>
      </c>
      <c r="AB1295" s="82" t="s">
        <v>4084</v>
      </c>
      <c r="AD1295" s="82" t="s">
        <v>113</v>
      </c>
      <c r="AN1295" s="82" t="s">
        <v>76</v>
      </c>
      <c r="AO1295" s="82" t="s">
        <v>4085</v>
      </c>
      <c r="AP1295" s="82">
        <v>15600000</v>
      </c>
      <c r="AQ1295" s="82" t="s">
        <v>109</v>
      </c>
      <c r="AR1295" s="82" t="s">
        <v>4274</v>
      </c>
      <c r="AS1295" s="84">
        <v>42454</v>
      </c>
      <c r="AT1295" s="85">
        <v>2016</v>
      </c>
      <c r="AU1295" s="82" t="s">
        <v>4277</v>
      </c>
      <c r="AV1295" s="84">
        <v>42735</v>
      </c>
      <c r="AW1295" s="85">
        <v>2016</v>
      </c>
      <c r="AX1295" s="85">
        <f>Table1[[#This Row],[End TEST]]-Table1[[#This Row],[Start TEST]]</f>
        <v>0</v>
      </c>
      <c r="AY1295" s="85">
        <f>Table1[[#This Row],[TEST_Diff]]+1</f>
        <v>1</v>
      </c>
      <c r="AZ1295" s="92">
        <f>DATEDIF(Table1[[#This Row],[Start Year]],Table1[[#This Row],[End Year]],"d") / 365</f>
        <v>0.76986301369863008</v>
      </c>
      <c r="BD1295" s="82">
        <v>1</v>
      </c>
      <c r="BE1295" s="82">
        <v>1</v>
      </c>
      <c r="BF1295" s="82">
        <v>1</v>
      </c>
      <c r="BG1295" s="82">
        <v>1</v>
      </c>
    </row>
    <row r="1296" spans="1:59" x14ac:dyDescent="0.5">
      <c r="A1296" s="82">
        <v>122</v>
      </c>
      <c r="B1296" s="82" t="s">
        <v>4082</v>
      </c>
      <c r="D1296" s="90">
        <v>43512</v>
      </c>
      <c r="E1296" s="90" t="s">
        <v>4083</v>
      </c>
      <c r="F1296" s="90"/>
      <c r="G1296" s="82" t="s">
        <v>4083</v>
      </c>
      <c r="H1296" s="82" t="s">
        <v>4078</v>
      </c>
      <c r="I1296" s="80" t="s">
        <v>127</v>
      </c>
      <c r="J1296" s="80">
        <v>20</v>
      </c>
      <c r="K1296" s="80">
        <v>0</v>
      </c>
      <c r="P1296" s="80" t="s">
        <v>112</v>
      </c>
      <c r="Q1296" s="80">
        <v>6.25</v>
      </c>
      <c r="R1296" s="80">
        <v>45.052331000000002</v>
      </c>
      <c r="S1296" s="80">
        <v>118.90412999999999</v>
      </c>
      <c r="T1296" s="80">
        <v>195000</v>
      </c>
      <c r="U1296" s="91">
        <f>Table1[[#This Row],[Distribution Amount (Dollars)]]/Table1[[#This Row],[NEWdatediff]]</f>
        <v>195000</v>
      </c>
      <c r="V1296" s="82" t="s">
        <v>287</v>
      </c>
      <c r="W1296" s="82" t="s">
        <v>91</v>
      </c>
      <c r="X1296" s="82" t="s">
        <v>72</v>
      </c>
      <c r="Y1296" s="82" t="s">
        <v>73</v>
      </c>
      <c r="Z1296" s="82">
        <v>1</v>
      </c>
      <c r="AB1296" s="82" t="s">
        <v>4084</v>
      </c>
      <c r="AD1296" s="82" t="s">
        <v>110</v>
      </c>
      <c r="AN1296" s="82" t="s">
        <v>76</v>
      </c>
      <c r="AO1296" s="82" t="s">
        <v>4085</v>
      </c>
      <c r="AP1296" s="82">
        <v>15600000</v>
      </c>
      <c r="AQ1296" s="82" t="s">
        <v>109</v>
      </c>
      <c r="AR1296" s="82" t="s">
        <v>4274</v>
      </c>
      <c r="AS1296" s="84">
        <v>42454</v>
      </c>
      <c r="AT1296" s="85">
        <v>2016</v>
      </c>
      <c r="AU1296" s="82" t="s">
        <v>4277</v>
      </c>
      <c r="AV1296" s="84">
        <v>42735</v>
      </c>
      <c r="AW1296" s="85">
        <v>2016</v>
      </c>
      <c r="AX1296" s="85">
        <f>Table1[[#This Row],[End TEST]]-Table1[[#This Row],[Start TEST]]</f>
        <v>0</v>
      </c>
      <c r="AY1296" s="85">
        <f>Table1[[#This Row],[TEST_Diff]]+1</f>
        <v>1</v>
      </c>
      <c r="AZ1296" s="92">
        <f>DATEDIF(Table1[[#This Row],[Start Year]],Table1[[#This Row],[End Year]],"d") / 365</f>
        <v>0.76986301369863008</v>
      </c>
      <c r="BD1296" s="82">
        <v>1</v>
      </c>
      <c r="BE1296" s="82">
        <v>1</v>
      </c>
      <c r="BF1296" s="82">
        <v>1</v>
      </c>
      <c r="BG1296" s="82">
        <v>1</v>
      </c>
    </row>
    <row r="1297" spans="1:59" x14ac:dyDescent="0.5">
      <c r="A1297" s="82">
        <v>122</v>
      </c>
      <c r="B1297" s="82" t="s">
        <v>4082</v>
      </c>
      <c r="D1297" s="90">
        <v>43512</v>
      </c>
      <c r="E1297" s="90" t="s">
        <v>4083</v>
      </c>
      <c r="F1297" s="90"/>
      <c r="G1297" s="82" t="s">
        <v>4083</v>
      </c>
      <c r="H1297" s="82" t="s">
        <v>4078</v>
      </c>
      <c r="I1297" s="80" t="s">
        <v>129</v>
      </c>
      <c r="J1297" s="80">
        <v>40</v>
      </c>
      <c r="K1297" s="80">
        <v>0</v>
      </c>
      <c r="P1297" s="80" t="s">
        <v>112</v>
      </c>
      <c r="Q1297" s="80">
        <v>6.25</v>
      </c>
      <c r="R1297" s="80">
        <v>45.052331000000002</v>
      </c>
      <c r="S1297" s="80">
        <v>118.90412999999999</v>
      </c>
      <c r="T1297" s="80">
        <v>390000</v>
      </c>
      <c r="U1297" s="91">
        <f>Table1[[#This Row],[Distribution Amount (Dollars)]]/Table1[[#This Row],[NEWdatediff]]</f>
        <v>390000</v>
      </c>
      <c r="V1297" s="82" t="s">
        <v>287</v>
      </c>
      <c r="W1297" s="82" t="s">
        <v>91</v>
      </c>
      <c r="X1297" s="82" t="s">
        <v>72</v>
      </c>
      <c r="Y1297" s="82" t="s">
        <v>73</v>
      </c>
      <c r="Z1297" s="82">
        <v>1</v>
      </c>
      <c r="AB1297" s="82" t="s">
        <v>4084</v>
      </c>
      <c r="AD1297" s="82" t="s">
        <v>110</v>
      </c>
      <c r="AN1297" s="82" t="s">
        <v>76</v>
      </c>
      <c r="AO1297" s="82" t="s">
        <v>4085</v>
      </c>
      <c r="AP1297" s="82">
        <v>15600000</v>
      </c>
      <c r="AQ1297" s="82" t="s">
        <v>109</v>
      </c>
      <c r="AR1297" s="82" t="s">
        <v>4274</v>
      </c>
      <c r="AS1297" s="84">
        <v>42454</v>
      </c>
      <c r="AT1297" s="85">
        <v>2016</v>
      </c>
      <c r="AU1297" s="82" t="s">
        <v>4277</v>
      </c>
      <c r="AV1297" s="84">
        <v>42735</v>
      </c>
      <c r="AW1297" s="85">
        <v>2016</v>
      </c>
      <c r="AX1297" s="85">
        <f>Table1[[#This Row],[End TEST]]-Table1[[#This Row],[Start TEST]]</f>
        <v>0</v>
      </c>
      <c r="AY1297" s="85">
        <f>Table1[[#This Row],[TEST_Diff]]+1</f>
        <v>1</v>
      </c>
      <c r="AZ1297" s="92">
        <f>DATEDIF(Table1[[#This Row],[Start Year]],Table1[[#This Row],[End Year]],"d") / 365</f>
        <v>0.76986301369863008</v>
      </c>
      <c r="BD1297" s="82">
        <v>1</v>
      </c>
      <c r="BE1297" s="82">
        <v>1</v>
      </c>
      <c r="BF1297" s="82">
        <v>1</v>
      </c>
      <c r="BG1297" s="82">
        <v>1</v>
      </c>
    </row>
    <row r="1298" spans="1:59" x14ac:dyDescent="0.5">
      <c r="A1298" s="82">
        <v>122</v>
      </c>
      <c r="B1298" s="82" t="s">
        <v>4082</v>
      </c>
      <c r="D1298" s="90">
        <v>43512</v>
      </c>
      <c r="E1298" s="90" t="s">
        <v>4083</v>
      </c>
      <c r="F1298" s="90"/>
      <c r="G1298" s="82" t="s">
        <v>4083</v>
      </c>
      <c r="H1298" s="82" t="s">
        <v>4078</v>
      </c>
      <c r="I1298" s="80" t="s">
        <v>98</v>
      </c>
      <c r="J1298" s="80">
        <v>20</v>
      </c>
      <c r="K1298" s="80">
        <v>0</v>
      </c>
      <c r="P1298" s="80" t="s">
        <v>112</v>
      </c>
      <c r="Q1298" s="80">
        <v>6.25</v>
      </c>
      <c r="R1298" s="80">
        <v>45.052331000000002</v>
      </c>
      <c r="S1298" s="80">
        <v>118.90412999999999</v>
      </c>
      <c r="T1298" s="80">
        <v>195000</v>
      </c>
      <c r="U1298" s="91">
        <f>Table1[[#This Row],[Distribution Amount (Dollars)]]/Table1[[#This Row],[NEWdatediff]]</f>
        <v>195000</v>
      </c>
      <c r="V1298" s="82" t="s">
        <v>287</v>
      </c>
      <c r="W1298" s="82" t="s">
        <v>91</v>
      </c>
      <c r="X1298" s="82" t="s">
        <v>72</v>
      </c>
      <c r="Y1298" s="82" t="s">
        <v>73</v>
      </c>
      <c r="Z1298" s="82">
        <v>1</v>
      </c>
      <c r="AB1298" s="82" t="s">
        <v>4084</v>
      </c>
      <c r="AD1298" s="82" t="s">
        <v>110</v>
      </c>
      <c r="AN1298" s="82" t="s">
        <v>76</v>
      </c>
      <c r="AO1298" s="82" t="s">
        <v>4085</v>
      </c>
      <c r="AP1298" s="82">
        <v>15600000</v>
      </c>
      <c r="AQ1298" s="82" t="s">
        <v>109</v>
      </c>
      <c r="AR1298" s="82" t="s">
        <v>4274</v>
      </c>
      <c r="AS1298" s="84">
        <v>42454</v>
      </c>
      <c r="AT1298" s="85">
        <v>2016</v>
      </c>
      <c r="AU1298" s="82" t="s">
        <v>4277</v>
      </c>
      <c r="AV1298" s="84">
        <v>42735</v>
      </c>
      <c r="AW1298" s="85">
        <v>2016</v>
      </c>
      <c r="AX1298" s="85">
        <f>Table1[[#This Row],[End TEST]]-Table1[[#This Row],[Start TEST]]</f>
        <v>0</v>
      </c>
      <c r="AY1298" s="85">
        <f>Table1[[#This Row],[TEST_Diff]]+1</f>
        <v>1</v>
      </c>
      <c r="AZ1298" s="92">
        <f>DATEDIF(Table1[[#This Row],[Start Year]],Table1[[#This Row],[End Year]],"d") / 365</f>
        <v>0.76986301369863008</v>
      </c>
      <c r="BD1298" s="82">
        <v>1</v>
      </c>
      <c r="BE1298" s="82">
        <v>1</v>
      </c>
      <c r="BF1298" s="82">
        <v>1</v>
      </c>
      <c r="BG1298" s="82">
        <v>1</v>
      </c>
    </row>
    <row r="1299" spans="1:59" x14ac:dyDescent="0.5">
      <c r="A1299" s="82">
        <v>122</v>
      </c>
      <c r="B1299" s="82" t="s">
        <v>4082</v>
      </c>
      <c r="D1299" s="90">
        <v>43512</v>
      </c>
      <c r="E1299" s="90" t="s">
        <v>4083</v>
      </c>
      <c r="F1299" s="90"/>
      <c r="G1299" s="82" t="s">
        <v>4083</v>
      </c>
      <c r="H1299" s="82" t="s">
        <v>4078</v>
      </c>
      <c r="I1299" s="80" t="s">
        <v>280</v>
      </c>
      <c r="J1299" s="80">
        <v>5</v>
      </c>
      <c r="K1299" s="80">
        <v>0</v>
      </c>
      <c r="P1299" s="80" t="s">
        <v>112</v>
      </c>
      <c r="Q1299" s="80">
        <v>6.25</v>
      </c>
      <c r="R1299" s="80">
        <v>45.052331000000002</v>
      </c>
      <c r="S1299" s="80">
        <v>118.90412999999999</v>
      </c>
      <c r="T1299" s="80">
        <v>48750</v>
      </c>
      <c r="U1299" s="91">
        <f>Table1[[#This Row],[Distribution Amount (Dollars)]]/Table1[[#This Row],[NEWdatediff]]</f>
        <v>48750</v>
      </c>
      <c r="V1299" s="82" t="s">
        <v>287</v>
      </c>
      <c r="W1299" s="82" t="s">
        <v>91</v>
      </c>
      <c r="X1299" s="82" t="s">
        <v>72</v>
      </c>
      <c r="Y1299" s="82" t="s">
        <v>73</v>
      </c>
      <c r="Z1299" s="82">
        <v>1</v>
      </c>
      <c r="AB1299" s="82" t="s">
        <v>4084</v>
      </c>
      <c r="AD1299" s="82" t="s">
        <v>110</v>
      </c>
      <c r="AN1299" s="82" t="s">
        <v>76</v>
      </c>
      <c r="AO1299" s="82" t="s">
        <v>4085</v>
      </c>
      <c r="AP1299" s="82">
        <v>15600000</v>
      </c>
      <c r="AQ1299" s="82" t="s">
        <v>109</v>
      </c>
      <c r="AR1299" s="82" t="s">
        <v>4274</v>
      </c>
      <c r="AS1299" s="84">
        <v>42454</v>
      </c>
      <c r="AT1299" s="85">
        <v>2016</v>
      </c>
      <c r="AU1299" s="82" t="s">
        <v>4277</v>
      </c>
      <c r="AV1299" s="84">
        <v>42735</v>
      </c>
      <c r="AW1299" s="85">
        <v>2016</v>
      </c>
      <c r="AX1299" s="85">
        <f>Table1[[#This Row],[End TEST]]-Table1[[#This Row],[Start TEST]]</f>
        <v>0</v>
      </c>
      <c r="AY1299" s="85">
        <f>Table1[[#This Row],[TEST_Diff]]+1</f>
        <v>1</v>
      </c>
      <c r="AZ1299" s="92">
        <f>DATEDIF(Table1[[#This Row],[Start Year]],Table1[[#This Row],[End Year]],"d") / 365</f>
        <v>0.76986301369863008</v>
      </c>
      <c r="BD1299" s="82">
        <v>1</v>
      </c>
      <c r="BE1299" s="82">
        <v>1</v>
      </c>
      <c r="BF1299" s="82">
        <v>1</v>
      </c>
      <c r="BG1299" s="82">
        <v>1</v>
      </c>
    </row>
    <row r="1300" spans="1:59" x14ac:dyDescent="0.5">
      <c r="A1300" s="82">
        <v>122</v>
      </c>
      <c r="B1300" s="82" t="s">
        <v>4082</v>
      </c>
      <c r="D1300" s="90">
        <v>43512</v>
      </c>
      <c r="E1300" s="90" t="s">
        <v>4083</v>
      </c>
      <c r="F1300" s="90"/>
      <c r="G1300" s="82" t="s">
        <v>4083</v>
      </c>
      <c r="H1300" s="82" t="s">
        <v>4078</v>
      </c>
      <c r="I1300" s="80" t="s">
        <v>81</v>
      </c>
      <c r="J1300" s="80">
        <v>15</v>
      </c>
      <c r="K1300" s="80">
        <v>0</v>
      </c>
      <c r="P1300" s="80" t="s">
        <v>112</v>
      </c>
      <c r="Q1300" s="80">
        <v>6.25</v>
      </c>
      <c r="R1300" s="80">
        <v>45.052331000000002</v>
      </c>
      <c r="S1300" s="80">
        <v>118.90412999999999</v>
      </c>
      <c r="T1300" s="80">
        <v>146250</v>
      </c>
      <c r="U1300" s="91">
        <f>Table1[[#This Row],[Distribution Amount (Dollars)]]/Table1[[#This Row],[NEWdatediff]]</f>
        <v>146250</v>
      </c>
      <c r="V1300" s="82" t="s">
        <v>287</v>
      </c>
      <c r="W1300" s="82" t="s">
        <v>91</v>
      </c>
      <c r="X1300" s="82" t="s">
        <v>72</v>
      </c>
      <c r="Y1300" s="82" t="s">
        <v>73</v>
      </c>
      <c r="Z1300" s="82">
        <v>1</v>
      </c>
      <c r="AB1300" s="82" t="s">
        <v>4084</v>
      </c>
      <c r="AD1300" s="82" t="s">
        <v>110</v>
      </c>
      <c r="AN1300" s="82" t="s">
        <v>76</v>
      </c>
      <c r="AO1300" s="82" t="s">
        <v>4085</v>
      </c>
      <c r="AP1300" s="82">
        <v>15600000</v>
      </c>
      <c r="AQ1300" s="82" t="s">
        <v>109</v>
      </c>
      <c r="AR1300" s="82" t="s">
        <v>4274</v>
      </c>
      <c r="AS1300" s="84">
        <v>42454</v>
      </c>
      <c r="AT1300" s="85">
        <v>2016</v>
      </c>
      <c r="AU1300" s="82" t="s">
        <v>4277</v>
      </c>
      <c r="AV1300" s="84">
        <v>42735</v>
      </c>
      <c r="AW1300" s="85">
        <v>2016</v>
      </c>
      <c r="AX1300" s="85">
        <f>Table1[[#This Row],[End TEST]]-Table1[[#This Row],[Start TEST]]</f>
        <v>0</v>
      </c>
      <c r="AY1300" s="85">
        <f>Table1[[#This Row],[TEST_Diff]]+1</f>
        <v>1</v>
      </c>
      <c r="AZ1300" s="92">
        <f>DATEDIF(Table1[[#This Row],[Start Year]],Table1[[#This Row],[End Year]],"d") / 365</f>
        <v>0.76986301369863008</v>
      </c>
      <c r="BD1300" s="82">
        <v>1</v>
      </c>
      <c r="BE1300" s="82">
        <v>1</v>
      </c>
      <c r="BF1300" s="82">
        <v>1</v>
      </c>
      <c r="BG1300" s="82">
        <v>1</v>
      </c>
    </row>
    <row r="1301" spans="1:59" x14ac:dyDescent="0.5">
      <c r="A1301" s="82">
        <v>122</v>
      </c>
      <c r="B1301" s="82" t="s">
        <v>4082</v>
      </c>
      <c r="D1301" s="90">
        <v>43512</v>
      </c>
      <c r="E1301" s="90" t="s">
        <v>4083</v>
      </c>
      <c r="F1301" s="90"/>
      <c r="G1301" s="82" t="s">
        <v>4083</v>
      </c>
      <c r="H1301" s="82" t="s">
        <v>4078</v>
      </c>
      <c r="I1301" s="80" t="s">
        <v>127</v>
      </c>
      <c r="J1301" s="80">
        <v>20</v>
      </c>
      <c r="K1301" s="80">
        <v>0</v>
      </c>
      <c r="P1301" s="80" t="s">
        <v>84</v>
      </c>
      <c r="Q1301" s="80">
        <v>12.5</v>
      </c>
      <c r="R1301" s="80">
        <v>-15.623037</v>
      </c>
      <c r="S1301" s="80">
        <v>-59.0625</v>
      </c>
      <c r="T1301" s="80">
        <v>390000</v>
      </c>
      <c r="U1301" s="91">
        <f>Table1[[#This Row],[Distribution Amount (Dollars)]]/Table1[[#This Row],[NEWdatediff]]</f>
        <v>390000</v>
      </c>
      <c r="V1301" s="82" t="s">
        <v>287</v>
      </c>
      <c r="W1301" s="82" t="s">
        <v>91</v>
      </c>
      <c r="X1301" s="82" t="s">
        <v>72</v>
      </c>
      <c r="Y1301" s="82" t="s">
        <v>73</v>
      </c>
      <c r="Z1301" s="82">
        <v>1</v>
      </c>
      <c r="AB1301" s="82" t="s">
        <v>4084</v>
      </c>
      <c r="AD1301" s="82" t="s">
        <v>308</v>
      </c>
      <c r="AN1301" s="82" t="s">
        <v>76</v>
      </c>
      <c r="AO1301" s="82" t="s">
        <v>4085</v>
      </c>
      <c r="AP1301" s="82">
        <v>15600000</v>
      </c>
      <c r="AQ1301" s="82" t="s">
        <v>109</v>
      </c>
      <c r="AR1301" s="82" t="s">
        <v>4274</v>
      </c>
      <c r="AS1301" s="84">
        <v>42454</v>
      </c>
      <c r="AT1301" s="85">
        <v>2016</v>
      </c>
      <c r="AU1301" s="82" t="s">
        <v>4277</v>
      </c>
      <c r="AV1301" s="84">
        <v>42735</v>
      </c>
      <c r="AW1301" s="85">
        <v>2016</v>
      </c>
      <c r="AX1301" s="85">
        <f>Table1[[#This Row],[End TEST]]-Table1[[#This Row],[Start TEST]]</f>
        <v>0</v>
      </c>
      <c r="AY1301" s="85">
        <f>Table1[[#This Row],[TEST_Diff]]+1</f>
        <v>1</v>
      </c>
      <c r="AZ1301" s="92">
        <f>DATEDIF(Table1[[#This Row],[Start Year]],Table1[[#This Row],[End Year]],"d") / 365</f>
        <v>0.76986301369863008</v>
      </c>
      <c r="BD1301" s="82">
        <v>1</v>
      </c>
      <c r="BE1301" s="82">
        <v>1</v>
      </c>
      <c r="BF1301" s="82">
        <v>1</v>
      </c>
      <c r="BG1301" s="82">
        <v>1</v>
      </c>
    </row>
    <row r="1302" spans="1:59" x14ac:dyDescent="0.5">
      <c r="A1302" s="82">
        <v>122</v>
      </c>
      <c r="B1302" s="82" t="s">
        <v>4082</v>
      </c>
      <c r="D1302" s="90">
        <v>43512</v>
      </c>
      <c r="E1302" s="90" t="s">
        <v>4083</v>
      </c>
      <c r="F1302" s="90"/>
      <c r="G1302" s="82" t="s">
        <v>4083</v>
      </c>
      <c r="H1302" s="82" t="s">
        <v>4078</v>
      </c>
      <c r="I1302" s="80" t="s">
        <v>129</v>
      </c>
      <c r="J1302" s="80">
        <v>40</v>
      </c>
      <c r="K1302" s="80">
        <v>0</v>
      </c>
      <c r="P1302" s="80" t="s">
        <v>84</v>
      </c>
      <c r="Q1302" s="80">
        <v>12.5</v>
      </c>
      <c r="R1302" s="80">
        <v>-15.623037</v>
      </c>
      <c r="S1302" s="80">
        <v>-59.0625</v>
      </c>
      <c r="T1302" s="80">
        <v>780000</v>
      </c>
      <c r="U1302" s="91">
        <f>Table1[[#This Row],[Distribution Amount (Dollars)]]/Table1[[#This Row],[NEWdatediff]]</f>
        <v>780000</v>
      </c>
      <c r="V1302" s="82" t="s">
        <v>287</v>
      </c>
      <c r="W1302" s="82" t="s">
        <v>91</v>
      </c>
      <c r="X1302" s="82" t="s">
        <v>72</v>
      </c>
      <c r="Y1302" s="82" t="s">
        <v>73</v>
      </c>
      <c r="Z1302" s="82">
        <v>1</v>
      </c>
      <c r="AB1302" s="82" t="s">
        <v>4084</v>
      </c>
      <c r="AD1302" s="82" t="s">
        <v>308</v>
      </c>
      <c r="AN1302" s="82" t="s">
        <v>76</v>
      </c>
      <c r="AO1302" s="82" t="s">
        <v>4085</v>
      </c>
      <c r="AP1302" s="82">
        <v>15600000</v>
      </c>
      <c r="AQ1302" s="82" t="s">
        <v>109</v>
      </c>
      <c r="AR1302" s="82" t="s">
        <v>4274</v>
      </c>
      <c r="AS1302" s="84">
        <v>42454</v>
      </c>
      <c r="AT1302" s="85">
        <v>2016</v>
      </c>
      <c r="AU1302" s="82" t="s">
        <v>4277</v>
      </c>
      <c r="AV1302" s="84">
        <v>42735</v>
      </c>
      <c r="AW1302" s="85">
        <v>2016</v>
      </c>
      <c r="AX1302" s="85">
        <f>Table1[[#This Row],[End TEST]]-Table1[[#This Row],[Start TEST]]</f>
        <v>0</v>
      </c>
      <c r="AY1302" s="85">
        <f>Table1[[#This Row],[TEST_Diff]]+1</f>
        <v>1</v>
      </c>
      <c r="AZ1302" s="92">
        <f>DATEDIF(Table1[[#This Row],[Start Year]],Table1[[#This Row],[End Year]],"d") / 365</f>
        <v>0.76986301369863008</v>
      </c>
      <c r="BD1302" s="82">
        <v>1</v>
      </c>
      <c r="BE1302" s="82">
        <v>1</v>
      </c>
      <c r="BF1302" s="82">
        <v>1</v>
      </c>
      <c r="BG1302" s="82">
        <v>1</v>
      </c>
    </row>
    <row r="1303" spans="1:59" x14ac:dyDescent="0.5">
      <c r="A1303" s="82">
        <v>122</v>
      </c>
      <c r="B1303" s="82" t="s">
        <v>4082</v>
      </c>
      <c r="D1303" s="90">
        <v>43512</v>
      </c>
      <c r="E1303" s="90" t="s">
        <v>4083</v>
      </c>
      <c r="F1303" s="90"/>
      <c r="G1303" s="82" t="s">
        <v>4083</v>
      </c>
      <c r="H1303" s="82" t="s">
        <v>4078</v>
      </c>
      <c r="I1303" s="80" t="s">
        <v>98</v>
      </c>
      <c r="J1303" s="80">
        <v>20</v>
      </c>
      <c r="K1303" s="80">
        <v>0</v>
      </c>
      <c r="P1303" s="80" t="s">
        <v>84</v>
      </c>
      <c r="Q1303" s="80">
        <v>12.5</v>
      </c>
      <c r="R1303" s="80">
        <v>-15.623037</v>
      </c>
      <c r="S1303" s="80">
        <v>-59.0625</v>
      </c>
      <c r="T1303" s="80">
        <v>390000</v>
      </c>
      <c r="U1303" s="91">
        <f>Table1[[#This Row],[Distribution Amount (Dollars)]]/Table1[[#This Row],[NEWdatediff]]</f>
        <v>390000</v>
      </c>
      <c r="V1303" s="82" t="s">
        <v>287</v>
      </c>
      <c r="W1303" s="82" t="s">
        <v>91</v>
      </c>
      <c r="X1303" s="82" t="s">
        <v>72</v>
      </c>
      <c r="Y1303" s="82" t="s">
        <v>73</v>
      </c>
      <c r="Z1303" s="82">
        <v>1</v>
      </c>
      <c r="AB1303" s="82" t="s">
        <v>4084</v>
      </c>
      <c r="AD1303" s="82" t="s">
        <v>308</v>
      </c>
      <c r="AN1303" s="82" t="s">
        <v>76</v>
      </c>
      <c r="AO1303" s="82" t="s">
        <v>4085</v>
      </c>
      <c r="AP1303" s="82">
        <v>15600000</v>
      </c>
      <c r="AQ1303" s="82" t="s">
        <v>109</v>
      </c>
      <c r="AR1303" s="82" t="s">
        <v>4274</v>
      </c>
      <c r="AS1303" s="84">
        <v>42454</v>
      </c>
      <c r="AT1303" s="85">
        <v>2016</v>
      </c>
      <c r="AU1303" s="82" t="s">
        <v>4277</v>
      </c>
      <c r="AV1303" s="84">
        <v>42735</v>
      </c>
      <c r="AW1303" s="85">
        <v>2016</v>
      </c>
      <c r="AX1303" s="85">
        <f>Table1[[#This Row],[End TEST]]-Table1[[#This Row],[Start TEST]]</f>
        <v>0</v>
      </c>
      <c r="AY1303" s="85">
        <f>Table1[[#This Row],[TEST_Diff]]+1</f>
        <v>1</v>
      </c>
      <c r="AZ1303" s="92">
        <f>DATEDIF(Table1[[#This Row],[Start Year]],Table1[[#This Row],[End Year]],"d") / 365</f>
        <v>0.76986301369863008</v>
      </c>
      <c r="BD1303" s="82">
        <v>1</v>
      </c>
      <c r="BE1303" s="82">
        <v>1</v>
      </c>
      <c r="BF1303" s="82">
        <v>1</v>
      </c>
      <c r="BG1303" s="82">
        <v>1</v>
      </c>
    </row>
    <row r="1304" spans="1:59" x14ac:dyDescent="0.5">
      <c r="A1304" s="82">
        <v>122</v>
      </c>
      <c r="B1304" s="82" t="s">
        <v>4082</v>
      </c>
      <c r="D1304" s="90">
        <v>43512</v>
      </c>
      <c r="E1304" s="90" t="s">
        <v>4083</v>
      </c>
      <c r="F1304" s="90"/>
      <c r="G1304" s="82" t="s">
        <v>4083</v>
      </c>
      <c r="H1304" s="82" t="s">
        <v>4078</v>
      </c>
      <c r="I1304" s="80" t="s">
        <v>280</v>
      </c>
      <c r="J1304" s="80">
        <v>5</v>
      </c>
      <c r="K1304" s="80">
        <v>0</v>
      </c>
      <c r="P1304" s="80" t="s">
        <v>84</v>
      </c>
      <c r="Q1304" s="80">
        <v>12.5</v>
      </c>
      <c r="R1304" s="80">
        <v>-15.623037</v>
      </c>
      <c r="S1304" s="80">
        <v>-59.0625</v>
      </c>
      <c r="T1304" s="80">
        <v>97500</v>
      </c>
      <c r="U1304" s="91">
        <f>Table1[[#This Row],[Distribution Amount (Dollars)]]/Table1[[#This Row],[NEWdatediff]]</f>
        <v>97500</v>
      </c>
      <c r="V1304" s="82" t="s">
        <v>287</v>
      </c>
      <c r="W1304" s="82" t="s">
        <v>91</v>
      </c>
      <c r="X1304" s="82" t="s">
        <v>72</v>
      </c>
      <c r="Y1304" s="82" t="s">
        <v>73</v>
      </c>
      <c r="Z1304" s="82">
        <v>1</v>
      </c>
      <c r="AB1304" s="82" t="s">
        <v>4084</v>
      </c>
      <c r="AD1304" s="82" t="s">
        <v>308</v>
      </c>
      <c r="AN1304" s="82" t="s">
        <v>76</v>
      </c>
      <c r="AO1304" s="82" t="s">
        <v>4085</v>
      </c>
      <c r="AP1304" s="82">
        <v>15600000</v>
      </c>
      <c r="AQ1304" s="82" t="s">
        <v>109</v>
      </c>
      <c r="AR1304" s="82" t="s">
        <v>4274</v>
      </c>
      <c r="AS1304" s="84">
        <v>42454</v>
      </c>
      <c r="AT1304" s="85">
        <v>2016</v>
      </c>
      <c r="AU1304" s="82" t="s">
        <v>4277</v>
      </c>
      <c r="AV1304" s="84">
        <v>42735</v>
      </c>
      <c r="AW1304" s="85">
        <v>2016</v>
      </c>
      <c r="AX1304" s="85">
        <f>Table1[[#This Row],[End TEST]]-Table1[[#This Row],[Start TEST]]</f>
        <v>0</v>
      </c>
      <c r="AY1304" s="85">
        <f>Table1[[#This Row],[TEST_Diff]]+1</f>
        <v>1</v>
      </c>
      <c r="AZ1304" s="92">
        <f>DATEDIF(Table1[[#This Row],[Start Year]],Table1[[#This Row],[End Year]],"d") / 365</f>
        <v>0.76986301369863008</v>
      </c>
      <c r="BD1304" s="82">
        <v>1</v>
      </c>
      <c r="BE1304" s="82">
        <v>1</v>
      </c>
      <c r="BF1304" s="82">
        <v>1</v>
      </c>
      <c r="BG1304" s="82">
        <v>1</v>
      </c>
    </row>
    <row r="1305" spans="1:59" x14ac:dyDescent="0.5">
      <c r="A1305" s="82">
        <v>122</v>
      </c>
      <c r="B1305" s="82" t="s">
        <v>4082</v>
      </c>
      <c r="D1305" s="90">
        <v>43512</v>
      </c>
      <c r="E1305" s="90" t="s">
        <v>4083</v>
      </c>
      <c r="F1305" s="90"/>
      <c r="G1305" s="82" t="s">
        <v>4083</v>
      </c>
      <c r="H1305" s="82" t="s">
        <v>4078</v>
      </c>
      <c r="I1305" s="80" t="s">
        <v>81</v>
      </c>
      <c r="J1305" s="80">
        <v>15</v>
      </c>
      <c r="K1305" s="80">
        <v>0</v>
      </c>
      <c r="P1305" s="80" t="s">
        <v>84</v>
      </c>
      <c r="Q1305" s="80">
        <v>12.5</v>
      </c>
      <c r="R1305" s="80">
        <v>-15.623037</v>
      </c>
      <c r="S1305" s="80">
        <v>-59.0625</v>
      </c>
      <c r="T1305" s="80">
        <v>292500</v>
      </c>
      <c r="U1305" s="91">
        <f>Table1[[#This Row],[Distribution Amount (Dollars)]]/Table1[[#This Row],[NEWdatediff]]</f>
        <v>292500</v>
      </c>
      <c r="V1305" s="82" t="s">
        <v>287</v>
      </c>
      <c r="W1305" s="82" t="s">
        <v>91</v>
      </c>
      <c r="X1305" s="82" t="s">
        <v>72</v>
      </c>
      <c r="Y1305" s="82" t="s">
        <v>73</v>
      </c>
      <c r="Z1305" s="82">
        <v>1</v>
      </c>
      <c r="AB1305" s="82" t="s">
        <v>4084</v>
      </c>
      <c r="AD1305" s="82" t="s">
        <v>308</v>
      </c>
      <c r="AN1305" s="82" t="s">
        <v>76</v>
      </c>
      <c r="AO1305" s="82" t="s">
        <v>4085</v>
      </c>
      <c r="AP1305" s="82">
        <v>15600000</v>
      </c>
      <c r="AQ1305" s="82" t="s">
        <v>109</v>
      </c>
      <c r="AR1305" s="82" t="s">
        <v>4274</v>
      </c>
      <c r="AS1305" s="84">
        <v>42454</v>
      </c>
      <c r="AT1305" s="85">
        <v>2016</v>
      </c>
      <c r="AU1305" s="82" t="s">
        <v>4277</v>
      </c>
      <c r="AV1305" s="84">
        <v>42735</v>
      </c>
      <c r="AW1305" s="85">
        <v>2016</v>
      </c>
      <c r="AX1305" s="85">
        <f>Table1[[#This Row],[End TEST]]-Table1[[#This Row],[Start TEST]]</f>
        <v>0</v>
      </c>
      <c r="AY1305" s="85">
        <f>Table1[[#This Row],[TEST_Diff]]+1</f>
        <v>1</v>
      </c>
      <c r="AZ1305" s="92">
        <f>DATEDIF(Table1[[#This Row],[Start Year]],Table1[[#This Row],[End Year]],"d") / 365</f>
        <v>0.76986301369863008</v>
      </c>
      <c r="BD1305" s="82">
        <v>1</v>
      </c>
      <c r="BE1305" s="82">
        <v>1</v>
      </c>
      <c r="BF1305" s="82">
        <v>1</v>
      </c>
      <c r="BG1305" s="82">
        <v>1</v>
      </c>
    </row>
    <row r="1306" spans="1:59" x14ac:dyDescent="0.5">
      <c r="A1306" s="82">
        <v>122</v>
      </c>
      <c r="B1306" s="82" t="s">
        <v>4082</v>
      </c>
      <c r="D1306" s="90">
        <v>43512</v>
      </c>
      <c r="E1306" s="90" t="s">
        <v>4083</v>
      </c>
      <c r="F1306" s="90"/>
      <c r="G1306" s="82" t="s">
        <v>4083</v>
      </c>
      <c r="H1306" s="82" t="s">
        <v>4078</v>
      </c>
      <c r="I1306" s="80" t="s">
        <v>127</v>
      </c>
      <c r="J1306" s="80">
        <v>20</v>
      </c>
      <c r="K1306" s="80">
        <v>0</v>
      </c>
      <c r="P1306" s="80" t="s">
        <v>114</v>
      </c>
      <c r="Q1306" s="80">
        <v>6.25</v>
      </c>
      <c r="R1306" s="80">
        <v>25.384855999999999</v>
      </c>
      <c r="S1306" s="80">
        <v>68.458809000000002</v>
      </c>
      <c r="T1306" s="80">
        <v>195000</v>
      </c>
      <c r="U1306" s="91">
        <f>Table1[[#This Row],[Distribution Amount (Dollars)]]/Table1[[#This Row],[NEWdatediff]]</f>
        <v>195000</v>
      </c>
      <c r="V1306" s="82" t="s">
        <v>287</v>
      </c>
      <c r="W1306" s="82" t="s">
        <v>91</v>
      </c>
      <c r="X1306" s="82" t="s">
        <v>72</v>
      </c>
      <c r="Y1306" s="82" t="s">
        <v>73</v>
      </c>
      <c r="Z1306" s="82">
        <v>1</v>
      </c>
      <c r="AB1306" s="82" t="s">
        <v>4084</v>
      </c>
      <c r="AD1306" s="82" t="s">
        <v>307</v>
      </c>
      <c r="AN1306" s="82" t="s">
        <v>76</v>
      </c>
      <c r="AO1306" s="82" t="s">
        <v>4085</v>
      </c>
      <c r="AP1306" s="82">
        <v>15600000</v>
      </c>
      <c r="AQ1306" s="82" t="s">
        <v>109</v>
      </c>
      <c r="AR1306" s="82" t="s">
        <v>4274</v>
      </c>
      <c r="AS1306" s="84">
        <v>42454</v>
      </c>
      <c r="AT1306" s="85">
        <v>2016</v>
      </c>
      <c r="AU1306" s="82" t="s">
        <v>4277</v>
      </c>
      <c r="AV1306" s="84">
        <v>42735</v>
      </c>
      <c r="AW1306" s="85">
        <v>2016</v>
      </c>
      <c r="AX1306" s="85">
        <f>Table1[[#This Row],[End TEST]]-Table1[[#This Row],[Start TEST]]</f>
        <v>0</v>
      </c>
      <c r="AY1306" s="85">
        <f>Table1[[#This Row],[TEST_Diff]]+1</f>
        <v>1</v>
      </c>
      <c r="AZ1306" s="92">
        <f>DATEDIF(Table1[[#This Row],[Start Year]],Table1[[#This Row],[End Year]],"d") / 365</f>
        <v>0.76986301369863008</v>
      </c>
      <c r="BD1306" s="82">
        <v>1</v>
      </c>
      <c r="BE1306" s="82">
        <v>1</v>
      </c>
      <c r="BF1306" s="82">
        <v>1</v>
      </c>
      <c r="BG1306" s="82">
        <v>1</v>
      </c>
    </row>
    <row r="1307" spans="1:59" x14ac:dyDescent="0.5">
      <c r="A1307" s="82">
        <v>122</v>
      </c>
      <c r="B1307" s="82" t="s">
        <v>4082</v>
      </c>
      <c r="D1307" s="90">
        <v>43512</v>
      </c>
      <c r="E1307" s="90" t="s">
        <v>4083</v>
      </c>
      <c r="F1307" s="90"/>
      <c r="G1307" s="82" t="s">
        <v>4083</v>
      </c>
      <c r="H1307" s="82" t="s">
        <v>4078</v>
      </c>
      <c r="I1307" s="80" t="s">
        <v>129</v>
      </c>
      <c r="J1307" s="80">
        <v>40</v>
      </c>
      <c r="K1307" s="80">
        <v>0</v>
      </c>
      <c r="P1307" s="80" t="s">
        <v>114</v>
      </c>
      <c r="Q1307" s="80">
        <v>6.25</v>
      </c>
      <c r="R1307" s="80">
        <v>25.384855999999999</v>
      </c>
      <c r="S1307" s="80">
        <v>68.458809000000002</v>
      </c>
      <c r="T1307" s="80">
        <v>390000</v>
      </c>
      <c r="U1307" s="91">
        <f>Table1[[#This Row],[Distribution Amount (Dollars)]]/Table1[[#This Row],[NEWdatediff]]</f>
        <v>390000</v>
      </c>
      <c r="V1307" s="82" t="s">
        <v>287</v>
      </c>
      <c r="W1307" s="82" t="s">
        <v>91</v>
      </c>
      <c r="X1307" s="82" t="s">
        <v>72</v>
      </c>
      <c r="Y1307" s="82" t="s">
        <v>73</v>
      </c>
      <c r="Z1307" s="82">
        <v>1</v>
      </c>
      <c r="AB1307" s="82" t="s">
        <v>4084</v>
      </c>
      <c r="AD1307" s="82" t="s">
        <v>307</v>
      </c>
      <c r="AN1307" s="82" t="s">
        <v>76</v>
      </c>
      <c r="AO1307" s="82" t="s">
        <v>4085</v>
      </c>
      <c r="AP1307" s="82">
        <v>15600000</v>
      </c>
      <c r="AQ1307" s="82" t="s">
        <v>109</v>
      </c>
      <c r="AR1307" s="82" t="s">
        <v>4274</v>
      </c>
      <c r="AS1307" s="84">
        <v>42454</v>
      </c>
      <c r="AT1307" s="85">
        <v>2016</v>
      </c>
      <c r="AU1307" s="82" t="s">
        <v>4277</v>
      </c>
      <c r="AV1307" s="84">
        <v>42735</v>
      </c>
      <c r="AW1307" s="85">
        <v>2016</v>
      </c>
      <c r="AX1307" s="85">
        <f>Table1[[#This Row],[End TEST]]-Table1[[#This Row],[Start TEST]]</f>
        <v>0</v>
      </c>
      <c r="AY1307" s="85">
        <f>Table1[[#This Row],[TEST_Diff]]+1</f>
        <v>1</v>
      </c>
      <c r="AZ1307" s="92">
        <f>DATEDIF(Table1[[#This Row],[Start Year]],Table1[[#This Row],[End Year]],"d") / 365</f>
        <v>0.76986301369863008</v>
      </c>
      <c r="BD1307" s="82">
        <v>1</v>
      </c>
      <c r="BE1307" s="82">
        <v>1</v>
      </c>
      <c r="BF1307" s="82">
        <v>1</v>
      </c>
      <c r="BG1307" s="82">
        <v>1</v>
      </c>
    </row>
    <row r="1308" spans="1:59" x14ac:dyDescent="0.5">
      <c r="A1308" s="82">
        <v>122</v>
      </c>
      <c r="B1308" s="82" t="s">
        <v>4082</v>
      </c>
      <c r="D1308" s="90">
        <v>43512</v>
      </c>
      <c r="E1308" s="90" t="s">
        <v>4083</v>
      </c>
      <c r="F1308" s="90"/>
      <c r="G1308" s="82" t="s">
        <v>4083</v>
      </c>
      <c r="H1308" s="82" t="s">
        <v>4078</v>
      </c>
      <c r="I1308" s="80" t="s">
        <v>98</v>
      </c>
      <c r="J1308" s="80">
        <v>20</v>
      </c>
      <c r="K1308" s="80">
        <v>0</v>
      </c>
      <c r="P1308" s="80" t="s">
        <v>114</v>
      </c>
      <c r="Q1308" s="80">
        <v>6.25</v>
      </c>
      <c r="R1308" s="80">
        <v>25.384855999999999</v>
      </c>
      <c r="S1308" s="80">
        <v>68.458809000000002</v>
      </c>
      <c r="T1308" s="80">
        <v>195000</v>
      </c>
      <c r="U1308" s="91">
        <f>Table1[[#This Row],[Distribution Amount (Dollars)]]/Table1[[#This Row],[NEWdatediff]]</f>
        <v>195000</v>
      </c>
      <c r="V1308" s="82" t="s">
        <v>287</v>
      </c>
      <c r="W1308" s="82" t="s">
        <v>91</v>
      </c>
      <c r="X1308" s="82" t="s">
        <v>72</v>
      </c>
      <c r="Y1308" s="82" t="s">
        <v>73</v>
      </c>
      <c r="Z1308" s="82">
        <v>1</v>
      </c>
      <c r="AB1308" s="82" t="s">
        <v>4084</v>
      </c>
      <c r="AD1308" s="82" t="s">
        <v>307</v>
      </c>
      <c r="AN1308" s="82" t="s">
        <v>76</v>
      </c>
      <c r="AO1308" s="82" t="s">
        <v>4085</v>
      </c>
      <c r="AP1308" s="82">
        <v>15600000</v>
      </c>
      <c r="AQ1308" s="82" t="s">
        <v>109</v>
      </c>
      <c r="AR1308" s="82" t="s">
        <v>4274</v>
      </c>
      <c r="AS1308" s="84">
        <v>42454</v>
      </c>
      <c r="AT1308" s="85">
        <v>2016</v>
      </c>
      <c r="AU1308" s="82" t="s">
        <v>4277</v>
      </c>
      <c r="AV1308" s="84">
        <v>42735</v>
      </c>
      <c r="AW1308" s="85">
        <v>2016</v>
      </c>
      <c r="AX1308" s="85">
        <f>Table1[[#This Row],[End TEST]]-Table1[[#This Row],[Start TEST]]</f>
        <v>0</v>
      </c>
      <c r="AY1308" s="85">
        <f>Table1[[#This Row],[TEST_Diff]]+1</f>
        <v>1</v>
      </c>
      <c r="AZ1308" s="92">
        <f>DATEDIF(Table1[[#This Row],[Start Year]],Table1[[#This Row],[End Year]],"d") / 365</f>
        <v>0.76986301369863008</v>
      </c>
      <c r="BD1308" s="82">
        <v>1</v>
      </c>
      <c r="BE1308" s="82">
        <v>1</v>
      </c>
      <c r="BF1308" s="82">
        <v>1</v>
      </c>
      <c r="BG1308" s="82">
        <v>1</v>
      </c>
    </row>
    <row r="1309" spans="1:59" x14ac:dyDescent="0.5">
      <c r="A1309" s="82">
        <v>122</v>
      </c>
      <c r="B1309" s="82" t="s">
        <v>4082</v>
      </c>
      <c r="D1309" s="90">
        <v>43512</v>
      </c>
      <c r="E1309" s="90" t="s">
        <v>4083</v>
      </c>
      <c r="F1309" s="90"/>
      <c r="G1309" s="82" t="s">
        <v>4083</v>
      </c>
      <c r="H1309" s="82" t="s">
        <v>4078</v>
      </c>
      <c r="I1309" s="80" t="s">
        <v>280</v>
      </c>
      <c r="J1309" s="80">
        <v>5</v>
      </c>
      <c r="K1309" s="80">
        <v>0</v>
      </c>
      <c r="P1309" s="80" t="s">
        <v>114</v>
      </c>
      <c r="Q1309" s="80">
        <v>6.25</v>
      </c>
      <c r="R1309" s="80">
        <v>25.384855999999999</v>
      </c>
      <c r="S1309" s="80">
        <v>68.458809000000002</v>
      </c>
      <c r="T1309" s="80">
        <v>48750</v>
      </c>
      <c r="U1309" s="91">
        <f>Table1[[#This Row],[Distribution Amount (Dollars)]]/Table1[[#This Row],[NEWdatediff]]</f>
        <v>48750</v>
      </c>
      <c r="V1309" s="82" t="s">
        <v>287</v>
      </c>
      <c r="W1309" s="82" t="s">
        <v>91</v>
      </c>
      <c r="X1309" s="82" t="s">
        <v>72</v>
      </c>
      <c r="Y1309" s="82" t="s">
        <v>73</v>
      </c>
      <c r="Z1309" s="82">
        <v>1</v>
      </c>
      <c r="AB1309" s="82" t="s">
        <v>4084</v>
      </c>
      <c r="AD1309" s="82" t="s">
        <v>307</v>
      </c>
      <c r="AN1309" s="82" t="s">
        <v>76</v>
      </c>
      <c r="AO1309" s="82" t="s">
        <v>4085</v>
      </c>
      <c r="AP1309" s="82">
        <v>15600000</v>
      </c>
      <c r="AQ1309" s="82" t="s">
        <v>109</v>
      </c>
      <c r="AR1309" s="82" t="s">
        <v>4274</v>
      </c>
      <c r="AS1309" s="84">
        <v>42454</v>
      </c>
      <c r="AT1309" s="85">
        <v>2016</v>
      </c>
      <c r="AU1309" s="82" t="s">
        <v>4277</v>
      </c>
      <c r="AV1309" s="84">
        <v>42735</v>
      </c>
      <c r="AW1309" s="85">
        <v>2016</v>
      </c>
      <c r="AX1309" s="85">
        <f>Table1[[#This Row],[End TEST]]-Table1[[#This Row],[Start TEST]]</f>
        <v>0</v>
      </c>
      <c r="AY1309" s="85">
        <f>Table1[[#This Row],[TEST_Diff]]+1</f>
        <v>1</v>
      </c>
      <c r="AZ1309" s="92">
        <f>DATEDIF(Table1[[#This Row],[Start Year]],Table1[[#This Row],[End Year]],"d") / 365</f>
        <v>0.76986301369863008</v>
      </c>
      <c r="BD1309" s="82">
        <v>1</v>
      </c>
      <c r="BE1309" s="82">
        <v>1</v>
      </c>
      <c r="BF1309" s="82">
        <v>1</v>
      </c>
      <c r="BG1309" s="82">
        <v>1</v>
      </c>
    </row>
    <row r="1310" spans="1:59" x14ac:dyDescent="0.5">
      <c r="A1310" s="82">
        <v>122</v>
      </c>
      <c r="B1310" s="82" t="s">
        <v>4082</v>
      </c>
      <c r="D1310" s="90">
        <v>43512</v>
      </c>
      <c r="E1310" s="90" t="s">
        <v>4083</v>
      </c>
      <c r="F1310" s="90"/>
      <c r="G1310" s="82" t="s">
        <v>4083</v>
      </c>
      <c r="H1310" s="82" t="s">
        <v>4078</v>
      </c>
      <c r="I1310" s="80" t="s">
        <v>81</v>
      </c>
      <c r="J1310" s="80">
        <v>15</v>
      </c>
      <c r="K1310" s="80">
        <v>0</v>
      </c>
      <c r="P1310" s="80" t="s">
        <v>114</v>
      </c>
      <c r="Q1310" s="80">
        <v>6.25</v>
      </c>
      <c r="R1310" s="80">
        <v>25.384855999999999</v>
      </c>
      <c r="S1310" s="80">
        <v>68.458809000000002</v>
      </c>
      <c r="T1310" s="80">
        <v>146250</v>
      </c>
      <c r="U1310" s="91">
        <f>Table1[[#This Row],[Distribution Amount (Dollars)]]/Table1[[#This Row],[NEWdatediff]]</f>
        <v>146250</v>
      </c>
      <c r="V1310" s="82" t="s">
        <v>287</v>
      </c>
      <c r="W1310" s="82" t="s">
        <v>91</v>
      </c>
      <c r="X1310" s="82" t="s">
        <v>72</v>
      </c>
      <c r="Y1310" s="82" t="s">
        <v>73</v>
      </c>
      <c r="Z1310" s="82">
        <v>1</v>
      </c>
      <c r="AB1310" s="82" t="s">
        <v>4084</v>
      </c>
      <c r="AD1310" s="82" t="s">
        <v>307</v>
      </c>
      <c r="AN1310" s="82" t="s">
        <v>76</v>
      </c>
      <c r="AO1310" s="82" t="s">
        <v>4085</v>
      </c>
      <c r="AP1310" s="82">
        <v>15600000</v>
      </c>
      <c r="AQ1310" s="82" t="s">
        <v>109</v>
      </c>
      <c r="AR1310" s="82" t="s">
        <v>4274</v>
      </c>
      <c r="AS1310" s="84">
        <v>42454</v>
      </c>
      <c r="AT1310" s="85">
        <v>2016</v>
      </c>
      <c r="AU1310" s="82" t="s">
        <v>4277</v>
      </c>
      <c r="AV1310" s="84">
        <v>42735</v>
      </c>
      <c r="AW1310" s="85">
        <v>2016</v>
      </c>
      <c r="AX1310" s="85">
        <f>Table1[[#This Row],[End TEST]]-Table1[[#This Row],[Start TEST]]</f>
        <v>0</v>
      </c>
      <c r="AY1310" s="85">
        <f>Table1[[#This Row],[TEST_Diff]]+1</f>
        <v>1</v>
      </c>
      <c r="AZ1310" s="92">
        <f>DATEDIF(Table1[[#This Row],[Start Year]],Table1[[#This Row],[End Year]],"d") / 365</f>
        <v>0.76986301369863008</v>
      </c>
      <c r="BD1310" s="82">
        <v>1</v>
      </c>
      <c r="BE1310" s="82">
        <v>1</v>
      </c>
      <c r="BF1310" s="82">
        <v>1</v>
      </c>
      <c r="BG1310" s="82">
        <v>1</v>
      </c>
    </row>
    <row r="1311" spans="1:59" x14ac:dyDescent="0.5">
      <c r="A1311" s="82">
        <v>122</v>
      </c>
      <c r="B1311" s="82" t="s">
        <v>4082</v>
      </c>
      <c r="D1311" s="90">
        <v>43512</v>
      </c>
      <c r="E1311" s="90" t="s">
        <v>4083</v>
      </c>
      <c r="F1311" s="90"/>
      <c r="G1311" s="82" t="s">
        <v>4083</v>
      </c>
      <c r="H1311" s="82" t="s">
        <v>4078</v>
      </c>
      <c r="I1311" s="80" t="s">
        <v>127</v>
      </c>
      <c r="J1311" s="80">
        <v>20</v>
      </c>
      <c r="K1311" s="80">
        <v>0</v>
      </c>
      <c r="P1311" s="80" t="s">
        <v>111</v>
      </c>
      <c r="Q1311" s="80">
        <v>6.25</v>
      </c>
      <c r="R1311" s="80">
        <v>43.890490999999997</v>
      </c>
      <c r="S1311" s="80">
        <v>71.138231000000005</v>
      </c>
      <c r="T1311" s="80">
        <v>195000</v>
      </c>
      <c r="U1311" s="91">
        <f>Table1[[#This Row],[Distribution Amount (Dollars)]]/Table1[[#This Row],[NEWdatediff]]</f>
        <v>195000</v>
      </c>
      <c r="V1311" s="82" t="s">
        <v>287</v>
      </c>
      <c r="W1311" s="82" t="s">
        <v>91</v>
      </c>
      <c r="X1311" s="82" t="s">
        <v>72</v>
      </c>
      <c r="Y1311" s="82" t="s">
        <v>73</v>
      </c>
      <c r="Z1311" s="82">
        <v>1</v>
      </c>
      <c r="AB1311" s="82" t="s">
        <v>4084</v>
      </c>
      <c r="AD1311" s="82" t="s">
        <v>69</v>
      </c>
      <c r="AN1311" s="82" t="s">
        <v>76</v>
      </c>
      <c r="AO1311" s="82" t="s">
        <v>4085</v>
      </c>
      <c r="AP1311" s="82">
        <v>15600000</v>
      </c>
      <c r="AQ1311" s="82" t="s">
        <v>109</v>
      </c>
      <c r="AR1311" s="82" t="s">
        <v>4274</v>
      </c>
      <c r="AS1311" s="84">
        <v>42454</v>
      </c>
      <c r="AT1311" s="85">
        <v>2016</v>
      </c>
      <c r="AU1311" s="82" t="s">
        <v>4277</v>
      </c>
      <c r="AV1311" s="84">
        <v>42735</v>
      </c>
      <c r="AW1311" s="85">
        <v>2016</v>
      </c>
      <c r="AX1311" s="85">
        <f>Table1[[#This Row],[End TEST]]-Table1[[#This Row],[Start TEST]]</f>
        <v>0</v>
      </c>
      <c r="AY1311" s="85">
        <f>Table1[[#This Row],[TEST_Diff]]+1</f>
        <v>1</v>
      </c>
      <c r="AZ1311" s="92">
        <f>DATEDIF(Table1[[#This Row],[Start Year]],Table1[[#This Row],[End Year]],"d") / 365</f>
        <v>0.76986301369863008</v>
      </c>
      <c r="BD1311" s="82">
        <v>1</v>
      </c>
      <c r="BE1311" s="82">
        <v>1</v>
      </c>
      <c r="BF1311" s="82">
        <v>1</v>
      </c>
      <c r="BG1311" s="82">
        <v>1</v>
      </c>
    </row>
    <row r="1312" spans="1:59" x14ac:dyDescent="0.5">
      <c r="A1312" s="82">
        <v>122</v>
      </c>
      <c r="B1312" s="82" t="s">
        <v>4082</v>
      </c>
      <c r="D1312" s="90">
        <v>43512</v>
      </c>
      <c r="E1312" s="90" t="s">
        <v>4083</v>
      </c>
      <c r="F1312" s="90"/>
      <c r="G1312" s="82" t="s">
        <v>4083</v>
      </c>
      <c r="H1312" s="82" t="s">
        <v>4078</v>
      </c>
      <c r="I1312" s="80" t="s">
        <v>129</v>
      </c>
      <c r="J1312" s="80">
        <v>40</v>
      </c>
      <c r="K1312" s="80">
        <v>0</v>
      </c>
      <c r="P1312" s="80" t="s">
        <v>111</v>
      </c>
      <c r="Q1312" s="80">
        <v>6.25</v>
      </c>
      <c r="R1312" s="80">
        <v>43.890490999999997</v>
      </c>
      <c r="S1312" s="80">
        <v>71.138231000000005</v>
      </c>
      <c r="T1312" s="80">
        <v>390000</v>
      </c>
      <c r="U1312" s="91">
        <f>Table1[[#This Row],[Distribution Amount (Dollars)]]/Table1[[#This Row],[NEWdatediff]]</f>
        <v>390000</v>
      </c>
      <c r="V1312" s="82" t="s">
        <v>287</v>
      </c>
      <c r="W1312" s="82" t="s">
        <v>91</v>
      </c>
      <c r="X1312" s="82" t="s">
        <v>72</v>
      </c>
      <c r="Y1312" s="82" t="s">
        <v>73</v>
      </c>
      <c r="Z1312" s="82">
        <v>1</v>
      </c>
      <c r="AB1312" s="82" t="s">
        <v>4084</v>
      </c>
      <c r="AD1312" s="82" t="s">
        <v>69</v>
      </c>
      <c r="AN1312" s="82" t="s">
        <v>76</v>
      </c>
      <c r="AO1312" s="82" t="s">
        <v>4085</v>
      </c>
      <c r="AP1312" s="82">
        <v>15600000</v>
      </c>
      <c r="AQ1312" s="82" t="s">
        <v>109</v>
      </c>
      <c r="AR1312" s="82" t="s">
        <v>4274</v>
      </c>
      <c r="AS1312" s="84">
        <v>42454</v>
      </c>
      <c r="AT1312" s="85">
        <v>2016</v>
      </c>
      <c r="AU1312" s="82" t="s">
        <v>4277</v>
      </c>
      <c r="AV1312" s="84">
        <v>42735</v>
      </c>
      <c r="AW1312" s="85">
        <v>2016</v>
      </c>
      <c r="AX1312" s="85">
        <f>Table1[[#This Row],[End TEST]]-Table1[[#This Row],[Start TEST]]</f>
        <v>0</v>
      </c>
      <c r="AY1312" s="85">
        <f>Table1[[#This Row],[TEST_Diff]]+1</f>
        <v>1</v>
      </c>
      <c r="AZ1312" s="92">
        <f>DATEDIF(Table1[[#This Row],[Start Year]],Table1[[#This Row],[End Year]],"d") / 365</f>
        <v>0.76986301369863008</v>
      </c>
      <c r="BD1312" s="82">
        <v>1</v>
      </c>
      <c r="BE1312" s="82">
        <v>1</v>
      </c>
      <c r="BF1312" s="82">
        <v>1</v>
      </c>
      <c r="BG1312" s="82">
        <v>1</v>
      </c>
    </row>
    <row r="1313" spans="1:59" x14ac:dyDescent="0.5">
      <c r="A1313" s="82">
        <v>122</v>
      </c>
      <c r="B1313" s="82" t="s">
        <v>4082</v>
      </c>
      <c r="D1313" s="90">
        <v>43512</v>
      </c>
      <c r="E1313" s="90" t="s">
        <v>4083</v>
      </c>
      <c r="F1313" s="90"/>
      <c r="G1313" s="82" t="s">
        <v>4083</v>
      </c>
      <c r="H1313" s="82" t="s">
        <v>4078</v>
      </c>
      <c r="I1313" s="80" t="s">
        <v>98</v>
      </c>
      <c r="J1313" s="80">
        <v>20</v>
      </c>
      <c r="K1313" s="80">
        <v>0</v>
      </c>
      <c r="P1313" s="80" t="s">
        <v>111</v>
      </c>
      <c r="Q1313" s="80">
        <v>6.25</v>
      </c>
      <c r="R1313" s="80">
        <v>43.890490999999997</v>
      </c>
      <c r="S1313" s="80">
        <v>71.138231000000005</v>
      </c>
      <c r="T1313" s="80">
        <v>195000</v>
      </c>
      <c r="U1313" s="91">
        <f>Table1[[#This Row],[Distribution Amount (Dollars)]]/Table1[[#This Row],[NEWdatediff]]</f>
        <v>195000</v>
      </c>
      <c r="V1313" s="82" t="s">
        <v>287</v>
      </c>
      <c r="W1313" s="82" t="s">
        <v>91</v>
      </c>
      <c r="X1313" s="82" t="s">
        <v>72</v>
      </c>
      <c r="Y1313" s="82" t="s">
        <v>73</v>
      </c>
      <c r="Z1313" s="82">
        <v>1</v>
      </c>
      <c r="AB1313" s="82" t="s">
        <v>4084</v>
      </c>
      <c r="AD1313" s="82" t="s">
        <v>69</v>
      </c>
      <c r="AN1313" s="82" t="s">
        <v>76</v>
      </c>
      <c r="AO1313" s="82" t="s">
        <v>4085</v>
      </c>
      <c r="AP1313" s="82">
        <v>15600000</v>
      </c>
      <c r="AQ1313" s="82" t="s">
        <v>109</v>
      </c>
      <c r="AR1313" s="82" t="s">
        <v>4274</v>
      </c>
      <c r="AS1313" s="84">
        <v>42454</v>
      </c>
      <c r="AT1313" s="85">
        <v>2016</v>
      </c>
      <c r="AU1313" s="82" t="s">
        <v>4277</v>
      </c>
      <c r="AV1313" s="84">
        <v>42735</v>
      </c>
      <c r="AW1313" s="85">
        <v>2016</v>
      </c>
      <c r="AX1313" s="85">
        <f>Table1[[#This Row],[End TEST]]-Table1[[#This Row],[Start TEST]]</f>
        <v>0</v>
      </c>
      <c r="AY1313" s="85">
        <f>Table1[[#This Row],[TEST_Diff]]+1</f>
        <v>1</v>
      </c>
      <c r="AZ1313" s="92">
        <f>DATEDIF(Table1[[#This Row],[Start Year]],Table1[[#This Row],[End Year]],"d") / 365</f>
        <v>0.76986301369863008</v>
      </c>
      <c r="BD1313" s="82">
        <v>1</v>
      </c>
      <c r="BE1313" s="82">
        <v>1</v>
      </c>
      <c r="BF1313" s="82">
        <v>1</v>
      </c>
      <c r="BG1313" s="82">
        <v>1</v>
      </c>
    </row>
    <row r="1314" spans="1:59" x14ac:dyDescent="0.5">
      <c r="A1314" s="82">
        <v>122</v>
      </c>
      <c r="B1314" s="82" t="s">
        <v>4082</v>
      </c>
      <c r="D1314" s="90">
        <v>43512</v>
      </c>
      <c r="E1314" s="90" t="s">
        <v>4083</v>
      </c>
      <c r="F1314" s="90"/>
      <c r="G1314" s="82" t="s">
        <v>4083</v>
      </c>
      <c r="H1314" s="82" t="s">
        <v>4078</v>
      </c>
      <c r="I1314" s="80" t="s">
        <v>280</v>
      </c>
      <c r="J1314" s="80">
        <v>5</v>
      </c>
      <c r="K1314" s="80">
        <v>0</v>
      </c>
      <c r="P1314" s="80" t="s">
        <v>111</v>
      </c>
      <c r="Q1314" s="80">
        <v>6.25</v>
      </c>
      <c r="R1314" s="80">
        <v>43.890490999999997</v>
      </c>
      <c r="S1314" s="80">
        <v>71.138231000000005</v>
      </c>
      <c r="T1314" s="80">
        <v>48750</v>
      </c>
      <c r="U1314" s="91">
        <f>Table1[[#This Row],[Distribution Amount (Dollars)]]/Table1[[#This Row],[NEWdatediff]]</f>
        <v>48750</v>
      </c>
      <c r="V1314" s="82" t="s">
        <v>287</v>
      </c>
      <c r="W1314" s="82" t="s">
        <v>91</v>
      </c>
      <c r="X1314" s="82" t="s">
        <v>72</v>
      </c>
      <c r="Y1314" s="82" t="s">
        <v>73</v>
      </c>
      <c r="Z1314" s="82">
        <v>1</v>
      </c>
      <c r="AB1314" s="82" t="s">
        <v>4084</v>
      </c>
      <c r="AD1314" s="82" t="s">
        <v>69</v>
      </c>
      <c r="AN1314" s="82" t="s">
        <v>76</v>
      </c>
      <c r="AO1314" s="82" t="s">
        <v>4085</v>
      </c>
      <c r="AP1314" s="82">
        <v>15600000</v>
      </c>
      <c r="AQ1314" s="82" t="s">
        <v>109</v>
      </c>
      <c r="AR1314" s="82" t="s">
        <v>4274</v>
      </c>
      <c r="AS1314" s="84">
        <v>42454</v>
      </c>
      <c r="AT1314" s="85">
        <v>2016</v>
      </c>
      <c r="AU1314" s="82" t="s">
        <v>4277</v>
      </c>
      <c r="AV1314" s="84">
        <v>42735</v>
      </c>
      <c r="AW1314" s="85">
        <v>2016</v>
      </c>
      <c r="AX1314" s="85">
        <f>Table1[[#This Row],[End TEST]]-Table1[[#This Row],[Start TEST]]</f>
        <v>0</v>
      </c>
      <c r="AY1314" s="85">
        <f>Table1[[#This Row],[TEST_Diff]]+1</f>
        <v>1</v>
      </c>
      <c r="AZ1314" s="92">
        <f>DATEDIF(Table1[[#This Row],[Start Year]],Table1[[#This Row],[End Year]],"d") / 365</f>
        <v>0.76986301369863008</v>
      </c>
      <c r="BD1314" s="82">
        <v>1</v>
      </c>
      <c r="BE1314" s="82">
        <v>1</v>
      </c>
      <c r="BF1314" s="82">
        <v>1</v>
      </c>
      <c r="BG1314" s="82">
        <v>1</v>
      </c>
    </row>
    <row r="1315" spans="1:59" x14ac:dyDescent="0.5">
      <c r="A1315" s="82">
        <v>122</v>
      </c>
      <c r="B1315" s="82" t="s">
        <v>4082</v>
      </c>
      <c r="D1315" s="90">
        <v>43512</v>
      </c>
      <c r="E1315" s="90" t="s">
        <v>4083</v>
      </c>
      <c r="F1315" s="90"/>
      <c r="G1315" s="82" t="s">
        <v>4083</v>
      </c>
      <c r="H1315" s="82" t="s">
        <v>4078</v>
      </c>
      <c r="I1315" s="80" t="s">
        <v>81</v>
      </c>
      <c r="J1315" s="80">
        <v>15</v>
      </c>
      <c r="K1315" s="80">
        <v>0</v>
      </c>
      <c r="P1315" s="80" t="s">
        <v>111</v>
      </c>
      <c r="Q1315" s="80">
        <v>6.25</v>
      </c>
      <c r="R1315" s="80">
        <v>43.890490999999997</v>
      </c>
      <c r="S1315" s="80">
        <v>71.138231000000005</v>
      </c>
      <c r="T1315" s="80">
        <v>146250</v>
      </c>
      <c r="U1315" s="91">
        <f>Table1[[#This Row],[Distribution Amount (Dollars)]]/Table1[[#This Row],[NEWdatediff]]</f>
        <v>146250</v>
      </c>
      <c r="V1315" s="82" t="s">
        <v>287</v>
      </c>
      <c r="W1315" s="82" t="s">
        <v>91</v>
      </c>
      <c r="X1315" s="82" t="s">
        <v>72</v>
      </c>
      <c r="Y1315" s="82" t="s">
        <v>73</v>
      </c>
      <c r="Z1315" s="82">
        <v>1</v>
      </c>
      <c r="AB1315" s="82" t="s">
        <v>4084</v>
      </c>
      <c r="AD1315" s="82" t="s">
        <v>69</v>
      </c>
      <c r="AN1315" s="82" t="s">
        <v>76</v>
      </c>
      <c r="AO1315" s="82" t="s">
        <v>4085</v>
      </c>
      <c r="AP1315" s="82">
        <v>15600000</v>
      </c>
      <c r="AQ1315" s="82" t="s">
        <v>109</v>
      </c>
      <c r="AR1315" s="82" t="s">
        <v>4274</v>
      </c>
      <c r="AS1315" s="84">
        <v>42454</v>
      </c>
      <c r="AT1315" s="85">
        <v>2016</v>
      </c>
      <c r="AU1315" s="82" t="s">
        <v>4277</v>
      </c>
      <c r="AV1315" s="84">
        <v>42735</v>
      </c>
      <c r="AW1315" s="85">
        <v>2016</v>
      </c>
      <c r="AX1315" s="85">
        <f>Table1[[#This Row],[End TEST]]-Table1[[#This Row],[Start TEST]]</f>
        <v>0</v>
      </c>
      <c r="AY1315" s="85">
        <f>Table1[[#This Row],[TEST_Diff]]+1</f>
        <v>1</v>
      </c>
      <c r="AZ1315" s="92">
        <f>DATEDIF(Table1[[#This Row],[Start Year]],Table1[[#This Row],[End Year]],"d") / 365</f>
        <v>0.76986301369863008</v>
      </c>
      <c r="BD1315" s="82">
        <v>1</v>
      </c>
      <c r="BE1315" s="82">
        <v>1</v>
      </c>
      <c r="BF1315" s="82">
        <v>1</v>
      </c>
      <c r="BG1315" s="82">
        <v>1</v>
      </c>
    </row>
    <row r="1316" spans="1:59" x14ac:dyDescent="0.5">
      <c r="A1316" s="82">
        <v>123</v>
      </c>
      <c r="B1316" s="82" t="s">
        <v>4060</v>
      </c>
      <c r="D1316" s="90">
        <v>43372</v>
      </c>
      <c r="E1316" s="90" t="s">
        <v>4061</v>
      </c>
      <c r="F1316" s="90"/>
      <c r="G1316" s="82" t="s">
        <v>4061</v>
      </c>
      <c r="H1316" s="82" t="s">
        <v>4062</v>
      </c>
      <c r="I1316" s="80" t="s">
        <v>128</v>
      </c>
      <c r="J1316" s="80">
        <v>5.75</v>
      </c>
      <c r="K1316" s="80">
        <v>0</v>
      </c>
      <c r="P1316" s="80" t="s">
        <v>113</v>
      </c>
      <c r="Q1316" s="80">
        <v>6</v>
      </c>
      <c r="R1316" s="80">
        <v>10.278548000000001</v>
      </c>
      <c r="S1316" s="80">
        <v>102.006446</v>
      </c>
      <c r="T1316" s="80">
        <v>55890</v>
      </c>
      <c r="U1316" s="91">
        <f>Table1[[#This Row],[Distribution Amount (Dollars)]]/Table1[[#This Row],[NEWdatediff]]</f>
        <v>27945</v>
      </c>
      <c r="V1316" s="82" t="s">
        <v>90</v>
      </c>
      <c r="W1316" s="82" t="s">
        <v>91</v>
      </c>
      <c r="X1316" s="82" t="s">
        <v>72</v>
      </c>
      <c r="Y1316" s="82" t="s">
        <v>73</v>
      </c>
      <c r="Z1316" s="82">
        <v>1</v>
      </c>
      <c r="AB1316" s="82" t="s">
        <v>4063</v>
      </c>
      <c r="AD1316" s="82" t="s">
        <v>113</v>
      </c>
      <c r="AN1316" s="82" t="s">
        <v>76</v>
      </c>
      <c r="AO1316" s="82" t="s">
        <v>4064</v>
      </c>
      <c r="AP1316" s="82">
        <v>16200000</v>
      </c>
      <c r="AQ1316" s="82" t="s">
        <v>109</v>
      </c>
      <c r="AR1316" s="82" t="s">
        <v>4274</v>
      </c>
      <c r="AS1316" s="84">
        <v>42502</v>
      </c>
      <c r="AT1316" s="85">
        <v>2016</v>
      </c>
      <c r="AU1316" s="82" t="s">
        <v>4277</v>
      </c>
      <c r="AV1316" s="84">
        <v>42783</v>
      </c>
      <c r="AW1316" s="85">
        <v>2017</v>
      </c>
      <c r="AX1316" s="85">
        <f>Table1[[#This Row],[End TEST]]-Table1[[#This Row],[Start TEST]]</f>
        <v>1</v>
      </c>
      <c r="AY1316" s="85">
        <f>Table1[[#This Row],[TEST_Diff]]+1</f>
        <v>2</v>
      </c>
      <c r="AZ1316" s="92">
        <f>DATEDIF(Table1[[#This Row],[Start Year]],Table1[[#This Row],[End Year]],"d") / 365</f>
        <v>0.76986301369863008</v>
      </c>
    </row>
    <row r="1317" spans="1:59" x14ac:dyDescent="0.5">
      <c r="A1317" s="82">
        <v>123</v>
      </c>
      <c r="B1317" s="82" t="s">
        <v>4060</v>
      </c>
      <c r="D1317" s="90">
        <v>43372</v>
      </c>
      <c r="E1317" s="90" t="s">
        <v>4061</v>
      </c>
      <c r="F1317" s="90"/>
      <c r="G1317" s="82" t="s">
        <v>4061</v>
      </c>
      <c r="H1317" s="82" t="s">
        <v>4062</v>
      </c>
      <c r="I1317" s="80" t="s">
        <v>283</v>
      </c>
      <c r="J1317" s="80">
        <v>16.5</v>
      </c>
      <c r="K1317" s="80">
        <v>0</v>
      </c>
      <c r="P1317" s="80" t="s">
        <v>113</v>
      </c>
      <c r="Q1317" s="80">
        <v>6</v>
      </c>
      <c r="R1317" s="80">
        <v>10.278548000000001</v>
      </c>
      <c r="S1317" s="80">
        <v>102.006446</v>
      </c>
      <c r="T1317" s="80">
        <v>160380</v>
      </c>
      <c r="U1317" s="91">
        <f>Table1[[#This Row],[Distribution Amount (Dollars)]]/Table1[[#This Row],[NEWdatediff]]</f>
        <v>80190</v>
      </c>
      <c r="V1317" s="82" t="s">
        <v>90</v>
      </c>
      <c r="W1317" s="82" t="s">
        <v>91</v>
      </c>
      <c r="X1317" s="82" t="s">
        <v>72</v>
      </c>
      <c r="Y1317" s="82" t="s">
        <v>73</v>
      </c>
      <c r="Z1317" s="82">
        <v>1</v>
      </c>
      <c r="AB1317" s="82" t="s">
        <v>4063</v>
      </c>
      <c r="AD1317" s="82" t="s">
        <v>113</v>
      </c>
      <c r="AN1317" s="82" t="s">
        <v>76</v>
      </c>
      <c r="AO1317" s="82" t="s">
        <v>4064</v>
      </c>
      <c r="AP1317" s="82">
        <v>16200000</v>
      </c>
      <c r="AQ1317" s="82" t="s">
        <v>109</v>
      </c>
      <c r="AR1317" s="82" t="s">
        <v>4274</v>
      </c>
      <c r="AS1317" s="84">
        <v>42502</v>
      </c>
      <c r="AT1317" s="85">
        <v>2016</v>
      </c>
      <c r="AU1317" s="82" t="s">
        <v>4277</v>
      </c>
      <c r="AV1317" s="84">
        <v>42783</v>
      </c>
      <c r="AW1317" s="85">
        <v>2017</v>
      </c>
      <c r="AX1317" s="85">
        <f>Table1[[#This Row],[End TEST]]-Table1[[#This Row],[Start TEST]]</f>
        <v>1</v>
      </c>
      <c r="AY1317" s="85">
        <f>Table1[[#This Row],[TEST_Diff]]+1</f>
        <v>2</v>
      </c>
      <c r="AZ1317" s="92">
        <f>DATEDIF(Table1[[#This Row],[Start Year]],Table1[[#This Row],[End Year]],"d") / 365</f>
        <v>0.76986301369863008</v>
      </c>
    </row>
    <row r="1318" spans="1:59" x14ac:dyDescent="0.5">
      <c r="A1318" s="82">
        <v>123</v>
      </c>
      <c r="B1318" s="82" t="s">
        <v>4060</v>
      </c>
      <c r="D1318" s="90">
        <v>43372</v>
      </c>
      <c r="E1318" s="90" t="s">
        <v>4061</v>
      </c>
      <c r="F1318" s="90"/>
      <c r="G1318" s="82" t="s">
        <v>4061</v>
      </c>
      <c r="H1318" s="82" t="s">
        <v>4062</v>
      </c>
      <c r="I1318" s="80" t="s">
        <v>97</v>
      </c>
      <c r="J1318" s="80">
        <v>5.75</v>
      </c>
      <c r="K1318" s="80">
        <v>0</v>
      </c>
      <c r="P1318" s="80" t="s">
        <v>113</v>
      </c>
      <c r="Q1318" s="80">
        <v>6</v>
      </c>
      <c r="R1318" s="80">
        <v>10.278548000000001</v>
      </c>
      <c r="S1318" s="80">
        <v>102.006446</v>
      </c>
      <c r="T1318" s="80">
        <v>55890</v>
      </c>
      <c r="U1318" s="91">
        <f>Table1[[#This Row],[Distribution Amount (Dollars)]]/Table1[[#This Row],[NEWdatediff]]</f>
        <v>27945</v>
      </c>
      <c r="V1318" s="82" t="s">
        <v>90</v>
      </c>
      <c r="W1318" s="82" t="s">
        <v>91</v>
      </c>
      <c r="X1318" s="82" t="s">
        <v>72</v>
      </c>
      <c r="Y1318" s="82" t="s">
        <v>73</v>
      </c>
      <c r="Z1318" s="82">
        <v>1</v>
      </c>
      <c r="AB1318" s="82" t="s">
        <v>4063</v>
      </c>
      <c r="AD1318" s="82" t="s">
        <v>113</v>
      </c>
      <c r="AN1318" s="82" t="s">
        <v>76</v>
      </c>
      <c r="AO1318" s="82" t="s">
        <v>4064</v>
      </c>
      <c r="AP1318" s="82">
        <v>16200000</v>
      </c>
      <c r="AQ1318" s="82" t="s">
        <v>109</v>
      </c>
      <c r="AR1318" s="82" t="s">
        <v>4274</v>
      </c>
      <c r="AS1318" s="84">
        <v>42502</v>
      </c>
      <c r="AT1318" s="85">
        <v>2016</v>
      </c>
      <c r="AU1318" s="82" t="s">
        <v>4277</v>
      </c>
      <c r="AV1318" s="84">
        <v>42783</v>
      </c>
      <c r="AW1318" s="85">
        <v>2017</v>
      </c>
      <c r="AX1318" s="85">
        <f>Table1[[#This Row],[End TEST]]-Table1[[#This Row],[Start TEST]]</f>
        <v>1</v>
      </c>
      <c r="AY1318" s="85">
        <f>Table1[[#This Row],[TEST_Diff]]+1</f>
        <v>2</v>
      </c>
      <c r="AZ1318" s="92">
        <f>DATEDIF(Table1[[#This Row],[Start Year]],Table1[[#This Row],[End Year]],"d") / 365</f>
        <v>0.76986301369863008</v>
      </c>
    </row>
    <row r="1319" spans="1:59" x14ac:dyDescent="0.5">
      <c r="A1319" s="82">
        <v>123</v>
      </c>
      <c r="B1319" s="82" t="s">
        <v>4060</v>
      </c>
      <c r="D1319" s="90">
        <v>43372</v>
      </c>
      <c r="E1319" s="90" t="s">
        <v>4061</v>
      </c>
      <c r="F1319" s="90"/>
      <c r="G1319" s="82" t="s">
        <v>4061</v>
      </c>
      <c r="H1319" s="82" t="s">
        <v>4062</v>
      </c>
      <c r="I1319" s="80" t="s">
        <v>281</v>
      </c>
      <c r="J1319" s="80">
        <v>18.75</v>
      </c>
      <c r="K1319" s="80">
        <v>0</v>
      </c>
      <c r="P1319" s="80" t="s">
        <v>113</v>
      </c>
      <c r="Q1319" s="80">
        <v>6</v>
      </c>
      <c r="R1319" s="80">
        <v>10.278548000000001</v>
      </c>
      <c r="S1319" s="80">
        <v>102.006446</v>
      </c>
      <c r="T1319" s="80">
        <v>182250</v>
      </c>
      <c r="U1319" s="91">
        <f>Table1[[#This Row],[Distribution Amount (Dollars)]]/Table1[[#This Row],[NEWdatediff]]</f>
        <v>91125</v>
      </c>
      <c r="V1319" s="82" t="s">
        <v>90</v>
      </c>
      <c r="W1319" s="82" t="s">
        <v>91</v>
      </c>
      <c r="X1319" s="82" t="s">
        <v>72</v>
      </c>
      <c r="Y1319" s="82" t="s">
        <v>73</v>
      </c>
      <c r="Z1319" s="82">
        <v>1</v>
      </c>
      <c r="AB1319" s="82" t="s">
        <v>4063</v>
      </c>
      <c r="AD1319" s="82" t="s">
        <v>113</v>
      </c>
      <c r="AN1319" s="82" t="s">
        <v>76</v>
      </c>
      <c r="AO1319" s="82" t="s">
        <v>4064</v>
      </c>
      <c r="AP1319" s="82">
        <v>16200000</v>
      </c>
      <c r="AQ1319" s="82" t="s">
        <v>109</v>
      </c>
      <c r="AR1319" s="82" t="s">
        <v>4274</v>
      </c>
      <c r="AS1319" s="84">
        <v>42502</v>
      </c>
      <c r="AT1319" s="85">
        <v>2016</v>
      </c>
      <c r="AU1319" s="82" t="s">
        <v>4277</v>
      </c>
      <c r="AV1319" s="84">
        <v>42783</v>
      </c>
      <c r="AW1319" s="85">
        <v>2017</v>
      </c>
      <c r="AX1319" s="85">
        <f>Table1[[#This Row],[End TEST]]-Table1[[#This Row],[Start TEST]]</f>
        <v>1</v>
      </c>
      <c r="AY1319" s="85">
        <f>Table1[[#This Row],[TEST_Diff]]+1</f>
        <v>2</v>
      </c>
      <c r="AZ1319" s="92">
        <f>DATEDIF(Table1[[#This Row],[Start Year]],Table1[[#This Row],[End Year]],"d") / 365</f>
        <v>0.76986301369863008</v>
      </c>
    </row>
    <row r="1320" spans="1:59" x14ac:dyDescent="0.5">
      <c r="A1320" s="82">
        <v>123</v>
      </c>
      <c r="B1320" s="82" t="s">
        <v>4060</v>
      </c>
      <c r="D1320" s="90">
        <v>43372</v>
      </c>
      <c r="E1320" s="90" t="s">
        <v>4061</v>
      </c>
      <c r="F1320" s="90"/>
      <c r="G1320" s="82" t="s">
        <v>4061</v>
      </c>
      <c r="H1320" s="82" t="s">
        <v>4062</v>
      </c>
      <c r="I1320" s="80" t="s">
        <v>81</v>
      </c>
      <c r="J1320" s="80">
        <v>5.25</v>
      </c>
      <c r="K1320" s="80">
        <v>0</v>
      </c>
      <c r="P1320" s="80" t="s">
        <v>113</v>
      </c>
      <c r="Q1320" s="80">
        <v>6</v>
      </c>
      <c r="R1320" s="80">
        <v>10.278548000000001</v>
      </c>
      <c r="S1320" s="80">
        <v>102.006446</v>
      </c>
      <c r="T1320" s="80">
        <v>51030</v>
      </c>
      <c r="U1320" s="91">
        <f>Table1[[#This Row],[Distribution Amount (Dollars)]]/Table1[[#This Row],[NEWdatediff]]</f>
        <v>25515</v>
      </c>
      <c r="V1320" s="82" t="s">
        <v>90</v>
      </c>
      <c r="W1320" s="82" t="s">
        <v>91</v>
      </c>
      <c r="X1320" s="82" t="s">
        <v>72</v>
      </c>
      <c r="Y1320" s="82" t="s">
        <v>73</v>
      </c>
      <c r="Z1320" s="82">
        <v>1</v>
      </c>
      <c r="AB1320" s="82" t="s">
        <v>4063</v>
      </c>
      <c r="AD1320" s="82" t="s">
        <v>113</v>
      </c>
      <c r="AN1320" s="82" t="s">
        <v>76</v>
      </c>
      <c r="AO1320" s="82" t="s">
        <v>4064</v>
      </c>
      <c r="AP1320" s="82">
        <v>16200000</v>
      </c>
      <c r="AQ1320" s="82" t="s">
        <v>109</v>
      </c>
      <c r="AR1320" s="82" t="s">
        <v>4274</v>
      </c>
      <c r="AS1320" s="84">
        <v>42502</v>
      </c>
      <c r="AT1320" s="85">
        <v>2016</v>
      </c>
      <c r="AU1320" s="82" t="s">
        <v>4277</v>
      </c>
      <c r="AV1320" s="84">
        <v>42783</v>
      </c>
      <c r="AW1320" s="85">
        <v>2017</v>
      </c>
      <c r="AX1320" s="85">
        <f>Table1[[#This Row],[End TEST]]-Table1[[#This Row],[Start TEST]]</f>
        <v>1</v>
      </c>
      <c r="AY1320" s="85">
        <f>Table1[[#This Row],[TEST_Diff]]+1</f>
        <v>2</v>
      </c>
      <c r="AZ1320" s="92">
        <f>DATEDIF(Table1[[#This Row],[Start Year]],Table1[[#This Row],[End Year]],"d") / 365</f>
        <v>0.76986301369863008</v>
      </c>
    </row>
    <row r="1321" spans="1:59" x14ac:dyDescent="0.5">
      <c r="A1321" s="82">
        <v>123</v>
      </c>
      <c r="B1321" s="82" t="s">
        <v>4060</v>
      </c>
      <c r="D1321" s="90">
        <v>43372</v>
      </c>
      <c r="E1321" s="90" t="s">
        <v>4061</v>
      </c>
      <c r="F1321" s="90"/>
      <c r="G1321" s="82" t="s">
        <v>4061</v>
      </c>
      <c r="H1321" s="82" t="s">
        <v>4062</v>
      </c>
      <c r="I1321" s="80" t="s">
        <v>280</v>
      </c>
      <c r="J1321" s="80">
        <v>25</v>
      </c>
      <c r="K1321" s="80">
        <v>0</v>
      </c>
      <c r="P1321" s="80" t="s">
        <v>113</v>
      </c>
      <c r="Q1321" s="80">
        <v>6</v>
      </c>
      <c r="R1321" s="80">
        <v>10.278548000000001</v>
      </c>
      <c r="S1321" s="80">
        <v>102.006446</v>
      </c>
      <c r="T1321" s="80">
        <v>243000</v>
      </c>
      <c r="U1321" s="91">
        <f>Table1[[#This Row],[Distribution Amount (Dollars)]]/Table1[[#This Row],[NEWdatediff]]</f>
        <v>121500</v>
      </c>
      <c r="V1321" s="82" t="s">
        <v>90</v>
      </c>
      <c r="W1321" s="82" t="s">
        <v>91</v>
      </c>
      <c r="X1321" s="82" t="s">
        <v>72</v>
      </c>
      <c r="Y1321" s="82" t="s">
        <v>73</v>
      </c>
      <c r="Z1321" s="82">
        <v>1</v>
      </c>
      <c r="AB1321" s="82" t="s">
        <v>4063</v>
      </c>
      <c r="AD1321" s="82" t="s">
        <v>113</v>
      </c>
      <c r="AN1321" s="82" t="s">
        <v>76</v>
      </c>
      <c r="AO1321" s="82" t="s">
        <v>4064</v>
      </c>
      <c r="AP1321" s="82">
        <v>16200000</v>
      </c>
      <c r="AQ1321" s="82" t="s">
        <v>109</v>
      </c>
      <c r="AR1321" s="82" t="s">
        <v>4274</v>
      </c>
      <c r="AS1321" s="84">
        <v>42502</v>
      </c>
      <c r="AT1321" s="85">
        <v>2016</v>
      </c>
      <c r="AU1321" s="82" t="s">
        <v>4277</v>
      </c>
      <c r="AV1321" s="84">
        <v>42783</v>
      </c>
      <c r="AW1321" s="85">
        <v>2017</v>
      </c>
      <c r="AX1321" s="85">
        <f>Table1[[#This Row],[End TEST]]-Table1[[#This Row],[Start TEST]]</f>
        <v>1</v>
      </c>
      <c r="AY1321" s="85">
        <f>Table1[[#This Row],[TEST_Diff]]+1</f>
        <v>2</v>
      </c>
      <c r="AZ1321" s="92">
        <f>DATEDIF(Table1[[#This Row],[Start Year]],Table1[[#This Row],[End Year]],"d") / 365</f>
        <v>0.76986301369863008</v>
      </c>
    </row>
    <row r="1322" spans="1:59" x14ac:dyDescent="0.5">
      <c r="A1322" s="82">
        <v>123</v>
      </c>
      <c r="B1322" s="82" t="s">
        <v>4060</v>
      </c>
      <c r="D1322" s="90">
        <v>43372</v>
      </c>
      <c r="E1322" s="90" t="s">
        <v>4061</v>
      </c>
      <c r="F1322" s="90"/>
      <c r="G1322" s="82" t="s">
        <v>4061</v>
      </c>
      <c r="H1322" s="82" t="s">
        <v>4062</v>
      </c>
      <c r="I1322" s="80" t="s">
        <v>127</v>
      </c>
      <c r="J1322" s="80">
        <v>5.75</v>
      </c>
      <c r="K1322" s="80">
        <v>0</v>
      </c>
      <c r="P1322" s="80" t="s">
        <v>113</v>
      </c>
      <c r="Q1322" s="80">
        <v>6</v>
      </c>
      <c r="R1322" s="80">
        <v>10.278548000000001</v>
      </c>
      <c r="S1322" s="80">
        <v>102.006446</v>
      </c>
      <c r="T1322" s="80">
        <v>55890</v>
      </c>
      <c r="U1322" s="91">
        <f>Table1[[#This Row],[Distribution Amount (Dollars)]]/Table1[[#This Row],[NEWdatediff]]</f>
        <v>27945</v>
      </c>
      <c r="V1322" s="82" t="s">
        <v>90</v>
      </c>
      <c r="W1322" s="82" t="s">
        <v>91</v>
      </c>
      <c r="X1322" s="82" t="s">
        <v>72</v>
      </c>
      <c r="Y1322" s="82" t="s">
        <v>73</v>
      </c>
      <c r="Z1322" s="82">
        <v>1</v>
      </c>
      <c r="AB1322" s="82" t="s">
        <v>4063</v>
      </c>
      <c r="AD1322" s="82" t="s">
        <v>113</v>
      </c>
      <c r="AN1322" s="82" t="s">
        <v>76</v>
      </c>
      <c r="AO1322" s="82" t="s">
        <v>4064</v>
      </c>
      <c r="AP1322" s="82">
        <v>16200000</v>
      </c>
      <c r="AQ1322" s="82" t="s">
        <v>109</v>
      </c>
      <c r="AR1322" s="82" t="s">
        <v>4274</v>
      </c>
      <c r="AS1322" s="84">
        <v>42502</v>
      </c>
      <c r="AT1322" s="85">
        <v>2016</v>
      </c>
      <c r="AU1322" s="82" t="s">
        <v>4277</v>
      </c>
      <c r="AV1322" s="84">
        <v>42783</v>
      </c>
      <c r="AW1322" s="85">
        <v>2017</v>
      </c>
      <c r="AX1322" s="85">
        <f>Table1[[#This Row],[End TEST]]-Table1[[#This Row],[Start TEST]]</f>
        <v>1</v>
      </c>
      <c r="AY1322" s="85">
        <f>Table1[[#This Row],[TEST_Diff]]+1</f>
        <v>2</v>
      </c>
      <c r="AZ1322" s="92">
        <f>DATEDIF(Table1[[#This Row],[Start Year]],Table1[[#This Row],[End Year]],"d") / 365</f>
        <v>0.76986301369863008</v>
      </c>
    </row>
    <row r="1323" spans="1:59" x14ac:dyDescent="0.5">
      <c r="A1323" s="82">
        <v>123</v>
      </c>
      <c r="B1323" s="82" t="s">
        <v>4060</v>
      </c>
      <c r="D1323" s="90">
        <v>43372</v>
      </c>
      <c r="E1323" s="90" t="s">
        <v>4061</v>
      </c>
      <c r="F1323" s="90"/>
      <c r="G1323" s="82" t="s">
        <v>4061</v>
      </c>
      <c r="H1323" s="82" t="s">
        <v>4062</v>
      </c>
      <c r="I1323" s="80" t="s">
        <v>67</v>
      </c>
      <c r="J1323" s="80">
        <v>5.75</v>
      </c>
      <c r="K1323" s="80">
        <v>0</v>
      </c>
      <c r="P1323" s="80" t="s">
        <v>113</v>
      </c>
      <c r="Q1323" s="80">
        <v>6</v>
      </c>
      <c r="R1323" s="80">
        <v>10.278548000000001</v>
      </c>
      <c r="S1323" s="80">
        <v>102.006446</v>
      </c>
      <c r="T1323" s="80">
        <v>55890</v>
      </c>
      <c r="U1323" s="91">
        <f>Table1[[#This Row],[Distribution Amount (Dollars)]]/Table1[[#This Row],[NEWdatediff]]</f>
        <v>27945</v>
      </c>
      <c r="V1323" s="82" t="s">
        <v>90</v>
      </c>
      <c r="W1323" s="82" t="s">
        <v>91</v>
      </c>
      <c r="X1323" s="82" t="s">
        <v>72</v>
      </c>
      <c r="Y1323" s="82" t="s">
        <v>73</v>
      </c>
      <c r="Z1323" s="82">
        <v>1</v>
      </c>
      <c r="AB1323" s="82" t="s">
        <v>4063</v>
      </c>
      <c r="AD1323" s="82" t="s">
        <v>113</v>
      </c>
      <c r="AN1323" s="82" t="s">
        <v>76</v>
      </c>
      <c r="AO1323" s="82" t="s">
        <v>4064</v>
      </c>
      <c r="AP1323" s="82">
        <v>16200000</v>
      </c>
      <c r="AQ1323" s="82" t="s">
        <v>109</v>
      </c>
      <c r="AR1323" s="82" t="s">
        <v>4274</v>
      </c>
      <c r="AS1323" s="84">
        <v>42502</v>
      </c>
      <c r="AT1323" s="85">
        <v>2016</v>
      </c>
      <c r="AU1323" s="82" t="s">
        <v>4277</v>
      </c>
      <c r="AV1323" s="84">
        <v>42783</v>
      </c>
      <c r="AW1323" s="85">
        <v>2017</v>
      </c>
      <c r="AX1323" s="85">
        <f>Table1[[#This Row],[End TEST]]-Table1[[#This Row],[Start TEST]]</f>
        <v>1</v>
      </c>
      <c r="AY1323" s="85">
        <f>Table1[[#This Row],[TEST_Diff]]+1</f>
        <v>2</v>
      </c>
      <c r="AZ1323" s="92">
        <f>DATEDIF(Table1[[#This Row],[Start Year]],Table1[[#This Row],[End Year]],"d") / 365</f>
        <v>0.76986301369863008</v>
      </c>
    </row>
    <row r="1324" spans="1:59" x14ac:dyDescent="0.5">
      <c r="A1324" s="82">
        <v>123</v>
      </c>
      <c r="B1324" s="82" t="s">
        <v>4060</v>
      </c>
      <c r="D1324" s="90">
        <v>43372</v>
      </c>
      <c r="E1324" s="90" t="s">
        <v>4061</v>
      </c>
      <c r="F1324" s="90"/>
      <c r="G1324" s="82" t="s">
        <v>4061</v>
      </c>
      <c r="H1324" s="82" t="s">
        <v>4062</v>
      </c>
      <c r="I1324" s="80" t="s">
        <v>102</v>
      </c>
      <c r="J1324" s="80">
        <v>11.5</v>
      </c>
      <c r="K1324" s="80">
        <v>0</v>
      </c>
      <c r="P1324" s="80" t="s">
        <v>113</v>
      </c>
      <c r="Q1324" s="80">
        <v>6</v>
      </c>
      <c r="R1324" s="80">
        <v>10.278548000000001</v>
      </c>
      <c r="S1324" s="80">
        <v>102.006446</v>
      </c>
      <c r="T1324" s="80">
        <v>111780</v>
      </c>
      <c r="U1324" s="91">
        <f>Table1[[#This Row],[Distribution Amount (Dollars)]]/Table1[[#This Row],[NEWdatediff]]</f>
        <v>55890</v>
      </c>
      <c r="V1324" s="82" t="s">
        <v>90</v>
      </c>
      <c r="W1324" s="82" t="s">
        <v>91</v>
      </c>
      <c r="X1324" s="82" t="s">
        <v>72</v>
      </c>
      <c r="Y1324" s="82" t="s">
        <v>73</v>
      </c>
      <c r="Z1324" s="82">
        <v>1</v>
      </c>
      <c r="AB1324" s="82" t="s">
        <v>4063</v>
      </c>
      <c r="AD1324" s="82" t="s">
        <v>113</v>
      </c>
      <c r="AN1324" s="82" t="s">
        <v>76</v>
      </c>
      <c r="AO1324" s="82" t="s">
        <v>4064</v>
      </c>
      <c r="AP1324" s="82">
        <v>16200000</v>
      </c>
      <c r="AQ1324" s="82" t="s">
        <v>109</v>
      </c>
      <c r="AR1324" s="82" t="s">
        <v>4274</v>
      </c>
      <c r="AS1324" s="84">
        <v>42502</v>
      </c>
      <c r="AT1324" s="85">
        <v>2016</v>
      </c>
      <c r="AU1324" s="82" t="s">
        <v>4277</v>
      </c>
      <c r="AV1324" s="84">
        <v>42783</v>
      </c>
      <c r="AW1324" s="85">
        <v>2017</v>
      </c>
      <c r="AX1324" s="85">
        <f>Table1[[#This Row],[End TEST]]-Table1[[#This Row],[Start TEST]]</f>
        <v>1</v>
      </c>
      <c r="AY1324" s="85">
        <f>Table1[[#This Row],[TEST_Diff]]+1</f>
        <v>2</v>
      </c>
      <c r="AZ1324" s="92">
        <f>DATEDIF(Table1[[#This Row],[Start Year]],Table1[[#This Row],[End Year]],"d") / 365</f>
        <v>0.76986301369863008</v>
      </c>
    </row>
    <row r="1325" spans="1:59" x14ac:dyDescent="0.5">
      <c r="A1325" s="82">
        <v>123</v>
      </c>
      <c r="B1325" s="82" t="s">
        <v>4060</v>
      </c>
      <c r="D1325" s="90">
        <v>43372</v>
      </c>
      <c r="E1325" s="90" t="s">
        <v>4061</v>
      </c>
      <c r="F1325" s="90"/>
      <c r="G1325" s="82" t="s">
        <v>4061</v>
      </c>
      <c r="H1325" s="82" t="s">
        <v>4062</v>
      </c>
      <c r="I1325" s="80" t="s">
        <v>128</v>
      </c>
      <c r="J1325" s="80">
        <v>5.75</v>
      </c>
      <c r="K1325" s="80">
        <v>0</v>
      </c>
      <c r="P1325" s="80" t="s">
        <v>307</v>
      </c>
      <c r="Q1325" s="80">
        <v>3</v>
      </c>
      <c r="R1325" s="80">
        <v>48.122632000000003</v>
      </c>
      <c r="S1325" s="80">
        <v>30.108753</v>
      </c>
      <c r="T1325" s="80">
        <v>27945</v>
      </c>
      <c r="U1325" s="91">
        <f>Table1[[#This Row],[Distribution Amount (Dollars)]]/Table1[[#This Row],[NEWdatediff]]</f>
        <v>13972.5</v>
      </c>
      <c r="V1325" s="82" t="s">
        <v>90</v>
      </c>
      <c r="W1325" s="82" t="s">
        <v>91</v>
      </c>
      <c r="X1325" s="82" t="s">
        <v>72</v>
      </c>
      <c r="Y1325" s="82" t="s">
        <v>73</v>
      </c>
      <c r="Z1325" s="82">
        <v>1</v>
      </c>
      <c r="AB1325" s="82" t="s">
        <v>4063</v>
      </c>
      <c r="AD1325" s="82" t="s">
        <v>110</v>
      </c>
      <c r="AN1325" s="82" t="s">
        <v>76</v>
      </c>
      <c r="AO1325" s="82" t="s">
        <v>4064</v>
      </c>
      <c r="AP1325" s="82">
        <v>16200000</v>
      </c>
      <c r="AQ1325" s="82" t="s">
        <v>109</v>
      </c>
      <c r="AR1325" s="82" t="s">
        <v>4274</v>
      </c>
      <c r="AS1325" s="84">
        <v>42502</v>
      </c>
      <c r="AT1325" s="85">
        <v>2016</v>
      </c>
      <c r="AU1325" s="82" t="s">
        <v>4277</v>
      </c>
      <c r="AV1325" s="84">
        <v>42783</v>
      </c>
      <c r="AW1325" s="85">
        <v>2017</v>
      </c>
      <c r="AX1325" s="85">
        <f>Table1[[#This Row],[End TEST]]-Table1[[#This Row],[Start TEST]]</f>
        <v>1</v>
      </c>
      <c r="AY1325" s="85">
        <f>Table1[[#This Row],[TEST_Diff]]+1</f>
        <v>2</v>
      </c>
      <c r="AZ1325" s="92">
        <f>DATEDIF(Table1[[#This Row],[Start Year]],Table1[[#This Row],[End Year]],"d") / 365</f>
        <v>0.76986301369863008</v>
      </c>
    </row>
    <row r="1326" spans="1:59" x14ac:dyDescent="0.5">
      <c r="A1326" s="82">
        <v>123</v>
      </c>
      <c r="B1326" s="82" t="s">
        <v>4060</v>
      </c>
      <c r="D1326" s="90">
        <v>43372</v>
      </c>
      <c r="E1326" s="90" t="s">
        <v>4061</v>
      </c>
      <c r="F1326" s="90"/>
      <c r="G1326" s="82" t="s">
        <v>4061</v>
      </c>
      <c r="H1326" s="82" t="s">
        <v>4062</v>
      </c>
      <c r="I1326" s="80" t="s">
        <v>283</v>
      </c>
      <c r="J1326" s="80">
        <v>16.5</v>
      </c>
      <c r="K1326" s="80">
        <v>0</v>
      </c>
      <c r="P1326" s="80" t="s">
        <v>307</v>
      </c>
      <c r="Q1326" s="80">
        <v>3</v>
      </c>
      <c r="R1326" s="80">
        <v>48.122632000000003</v>
      </c>
      <c r="S1326" s="80">
        <v>30.108753</v>
      </c>
      <c r="T1326" s="80">
        <v>80190</v>
      </c>
      <c r="U1326" s="91">
        <f>Table1[[#This Row],[Distribution Amount (Dollars)]]/Table1[[#This Row],[NEWdatediff]]</f>
        <v>40095</v>
      </c>
      <c r="V1326" s="82" t="s">
        <v>90</v>
      </c>
      <c r="W1326" s="82" t="s">
        <v>91</v>
      </c>
      <c r="X1326" s="82" t="s">
        <v>72</v>
      </c>
      <c r="Y1326" s="82" t="s">
        <v>73</v>
      </c>
      <c r="Z1326" s="82">
        <v>1</v>
      </c>
      <c r="AB1326" s="82" t="s">
        <v>4063</v>
      </c>
      <c r="AD1326" s="82" t="s">
        <v>110</v>
      </c>
      <c r="AN1326" s="82" t="s">
        <v>76</v>
      </c>
      <c r="AO1326" s="82" t="s">
        <v>4064</v>
      </c>
      <c r="AP1326" s="82">
        <v>16200000</v>
      </c>
      <c r="AQ1326" s="82" t="s">
        <v>109</v>
      </c>
      <c r="AR1326" s="82" t="s">
        <v>4274</v>
      </c>
      <c r="AS1326" s="84">
        <v>42502</v>
      </c>
      <c r="AT1326" s="85">
        <v>2016</v>
      </c>
      <c r="AU1326" s="82" t="s">
        <v>4277</v>
      </c>
      <c r="AV1326" s="84">
        <v>42783</v>
      </c>
      <c r="AW1326" s="85">
        <v>2017</v>
      </c>
      <c r="AX1326" s="85">
        <f>Table1[[#This Row],[End TEST]]-Table1[[#This Row],[Start TEST]]</f>
        <v>1</v>
      </c>
      <c r="AY1326" s="85">
        <f>Table1[[#This Row],[TEST_Diff]]+1</f>
        <v>2</v>
      </c>
      <c r="AZ1326" s="92">
        <f>DATEDIF(Table1[[#This Row],[Start Year]],Table1[[#This Row],[End Year]],"d") / 365</f>
        <v>0.76986301369863008</v>
      </c>
    </row>
    <row r="1327" spans="1:59" x14ac:dyDescent="0.5">
      <c r="A1327" s="82">
        <v>123</v>
      </c>
      <c r="B1327" s="82" t="s">
        <v>4060</v>
      </c>
      <c r="D1327" s="90">
        <v>43372</v>
      </c>
      <c r="E1327" s="90" t="s">
        <v>4061</v>
      </c>
      <c r="F1327" s="90"/>
      <c r="G1327" s="82" t="s">
        <v>4061</v>
      </c>
      <c r="H1327" s="82" t="s">
        <v>4062</v>
      </c>
      <c r="I1327" s="80" t="s">
        <v>97</v>
      </c>
      <c r="J1327" s="80">
        <v>5.75</v>
      </c>
      <c r="K1327" s="80">
        <v>0</v>
      </c>
      <c r="P1327" s="80" t="s">
        <v>307</v>
      </c>
      <c r="Q1327" s="80">
        <v>3</v>
      </c>
      <c r="R1327" s="80">
        <v>48.122632000000003</v>
      </c>
      <c r="S1327" s="80">
        <v>30.108753</v>
      </c>
      <c r="T1327" s="80">
        <v>27945</v>
      </c>
      <c r="U1327" s="91">
        <f>Table1[[#This Row],[Distribution Amount (Dollars)]]/Table1[[#This Row],[NEWdatediff]]</f>
        <v>13972.5</v>
      </c>
      <c r="V1327" s="82" t="s">
        <v>90</v>
      </c>
      <c r="W1327" s="82" t="s">
        <v>91</v>
      </c>
      <c r="X1327" s="82" t="s">
        <v>72</v>
      </c>
      <c r="Y1327" s="82" t="s">
        <v>73</v>
      </c>
      <c r="Z1327" s="82">
        <v>1</v>
      </c>
      <c r="AB1327" s="82" t="s">
        <v>4063</v>
      </c>
      <c r="AD1327" s="82" t="s">
        <v>110</v>
      </c>
      <c r="AN1327" s="82" t="s">
        <v>76</v>
      </c>
      <c r="AO1327" s="82" t="s">
        <v>4064</v>
      </c>
      <c r="AP1327" s="82">
        <v>16200000</v>
      </c>
      <c r="AQ1327" s="82" t="s">
        <v>109</v>
      </c>
      <c r="AR1327" s="82" t="s">
        <v>4274</v>
      </c>
      <c r="AS1327" s="84">
        <v>42502</v>
      </c>
      <c r="AT1327" s="85">
        <v>2016</v>
      </c>
      <c r="AU1327" s="82" t="s">
        <v>4277</v>
      </c>
      <c r="AV1327" s="84">
        <v>42783</v>
      </c>
      <c r="AW1327" s="85">
        <v>2017</v>
      </c>
      <c r="AX1327" s="85">
        <f>Table1[[#This Row],[End TEST]]-Table1[[#This Row],[Start TEST]]</f>
        <v>1</v>
      </c>
      <c r="AY1327" s="85">
        <f>Table1[[#This Row],[TEST_Diff]]+1</f>
        <v>2</v>
      </c>
      <c r="AZ1327" s="92">
        <f>DATEDIF(Table1[[#This Row],[Start Year]],Table1[[#This Row],[End Year]],"d") / 365</f>
        <v>0.76986301369863008</v>
      </c>
    </row>
    <row r="1328" spans="1:59" x14ac:dyDescent="0.5">
      <c r="A1328" s="82">
        <v>123</v>
      </c>
      <c r="B1328" s="82" t="s">
        <v>4060</v>
      </c>
      <c r="D1328" s="90">
        <v>43372</v>
      </c>
      <c r="E1328" s="90" t="s">
        <v>4061</v>
      </c>
      <c r="F1328" s="90"/>
      <c r="G1328" s="82" t="s">
        <v>4061</v>
      </c>
      <c r="H1328" s="82" t="s">
        <v>4062</v>
      </c>
      <c r="I1328" s="80" t="s">
        <v>281</v>
      </c>
      <c r="J1328" s="80">
        <v>18.75</v>
      </c>
      <c r="K1328" s="80">
        <v>0</v>
      </c>
      <c r="P1328" s="80" t="s">
        <v>307</v>
      </c>
      <c r="Q1328" s="80">
        <v>3</v>
      </c>
      <c r="R1328" s="80">
        <v>48.122632000000003</v>
      </c>
      <c r="S1328" s="80">
        <v>30.108753</v>
      </c>
      <c r="T1328" s="80">
        <v>91125</v>
      </c>
      <c r="U1328" s="91">
        <f>Table1[[#This Row],[Distribution Amount (Dollars)]]/Table1[[#This Row],[NEWdatediff]]</f>
        <v>45562.5</v>
      </c>
      <c r="V1328" s="82" t="s">
        <v>90</v>
      </c>
      <c r="W1328" s="82" t="s">
        <v>91</v>
      </c>
      <c r="X1328" s="82" t="s">
        <v>72</v>
      </c>
      <c r="Y1328" s="82" t="s">
        <v>73</v>
      </c>
      <c r="Z1328" s="82">
        <v>1</v>
      </c>
      <c r="AB1328" s="82" t="s">
        <v>4063</v>
      </c>
      <c r="AD1328" s="82" t="s">
        <v>110</v>
      </c>
      <c r="AN1328" s="82" t="s">
        <v>76</v>
      </c>
      <c r="AO1328" s="82" t="s">
        <v>4064</v>
      </c>
      <c r="AP1328" s="82">
        <v>16200000</v>
      </c>
      <c r="AQ1328" s="82" t="s">
        <v>109</v>
      </c>
      <c r="AR1328" s="82" t="s">
        <v>4274</v>
      </c>
      <c r="AS1328" s="84">
        <v>42502</v>
      </c>
      <c r="AT1328" s="85">
        <v>2016</v>
      </c>
      <c r="AU1328" s="82" t="s">
        <v>4277</v>
      </c>
      <c r="AV1328" s="84">
        <v>42783</v>
      </c>
      <c r="AW1328" s="85">
        <v>2017</v>
      </c>
      <c r="AX1328" s="85">
        <f>Table1[[#This Row],[End TEST]]-Table1[[#This Row],[Start TEST]]</f>
        <v>1</v>
      </c>
      <c r="AY1328" s="85">
        <f>Table1[[#This Row],[TEST_Diff]]+1</f>
        <v>2</v>
      </c>
      <c r="AZ1328" s="92">
        <f>DATEDIF(Table1[[#This Row],[Start Year]],Table1[[#This Row],[End Year]],"d") / 365</f>
        <v>0.76986301369863008</v>
      </c>
    </row>
    <row r="1329" spans="1:52" x14ac:dyDescent="0.5">
      <c r="A1329" s="82">
        <v>123</v>
      </c>
      <c r="B1329" s="82" t="s">
        <v>4060</v>
      </c>
      <c r="D1329" s="90">
        <v>43372</v>
      </c>
      <c r="E1329" s="90" t="s">
        <v>4061</v>
      </c>
      <c r="F1329" s="90"/>
      <c r="G1329" s="82" t="s">
        <v>4061</v>
      </c>
      <c r="H1329" s="82" t="s">
        <v>4062</v>
      </c>
      <c r="I1329" s="80" t="s">
        <v>81</v>
      </c>
      <c r="J1329" s="80">
        <v>5.25</v>
      </c>
      <c r="K1329" s="80">
        <v>0</v>
      </c>
      <c r="P1329" s="80" t="s">
        <v>307</v>
      </c>
      <c r="Q1329" s="80">
        <v>3</v>
      </c>
      <c r="R1329" s="80">
        <v>48.122632000000003</v>
      </c>
      <c r="S1329" s="80">
        <v>30.108753</v>
      </c>
      <c r="T1329" s="80">
        <v>25515</v>
      </c>
      <c r="U1329" s="91">
        <f>Table1[[#This Row],[Distribution Amount (Dollars)]]/Table1[[#This Row],[NEWdatediff]]</f>
        <v>12757.5</v>
      </c>
      <c r="V1329" s="82" t="s">
        <v>90</v>
      </c>
      <c r="W1329" s="82" t="s">
        <v>91</v>
      </c>
      <c r="X1329" s="82" t="s">
        <v>72</v>
      </c>
      <c r="Y1329" s="82" t="s">
        <v>73</v>
      </c>
      <c r="Z1329" s="82">
        <v>1</v>
      </c>
      <c r="AB1329" s="82" t="s">
        <v>4063</v>
      </c>
      <c r="AD1329" s="82" t="s">
        <v>110</v>
      </c>
      <c r="AN1329" s="82" t="s">
        <v>76</v>
      </c>
      <c r="AO1329" s="82" t="s">
        <v>4064</v>
      </c>
      <c r="AP1329" s="82">
        <v>16200000</v>
      </c>
      <c r="AQ1329" s="82" t="s">
        <v>109</v>
      </c>
      <c r="AR1329" s="82" t="s">
        <v>4274</v>
      </c>
      <c r="AS1329" s="84">
        <v>42502</v>
      </c>
      <c r="AT1329" s="85">
        <v>2016</v>
      </c>
      <c r="AU1329" s="82" t="s">
        <v>4277</v>
      </c>
      <c r="AV1329" s="84">
        <v>42783</v>
      </c>
      <c r="AW1329" s="85">
        <v>2017</v>
      </c>
      <c r="AX1329" s="85">
        <f>Table1[[#This Row],[End TEST]]-Table1[[#This Row],[Start TEST]]</f>
        <v>1</v>
      </c>
      <c r="AY1329" s="85">
        <f>Table1[[#This Row],[TEST_Diff]]+1</f>
        <v>2</v>
      </c>
      <c r="AZ1329" s="92">
        <f>DATEDIF(Table1[[#This Row],[Start Year]],Table1[[#This Row],[End Year]],"d") / 365</f>
        <v>0.76986301369863008</v>
      </c>
    </row>
    <row r="1330" spans="1:52" x14ac:dyDescent="0.5">
      <c r="A1330" s="82">
        <v>123</v>
      </c>
      <c r="B1330" s="82" t="s">
        <v>4060</v>
      </c>
      <c r="D1330" s="90">
        <v>43372</v>
      </c>
      <c r="E1330" s="90" t="s">
        <v>4061</v>
      </c>
      <c r="F1330" s="90"/>
      <c r="G1330" s="82" t="s">
        <v>4061</v>
      </c>
      <c r="H1330" s="82" t="s">
        <v>4062</v>
      </c>
      <c r="I1330" s="80" t="s">
        <v>280</v>
      </c>
      <c r="J1330" s="80">
        <v>25</v>
      </c>
      <c r="K1330" s="80">
        <v>0</v>
      </c>
      <c r="P1330" s="80" t="s">
        <v>307</v>
      </c>
      <c r="Q1330" s="80">
        <v>3</v>
      </c>
      <c r="R1330" s="80">
        <v>48.122632000000003</v>
      </c>
      <c r="S1330" s="80">
        <v>30.108753</v>
      </c>
      <c r="T1330" s="80">
        <v>121500</v>
      </c>
      <c r="U1330" s="91">
        <f>Table1[[#This Row],[Distribution Amount (Dollars)]]/Table1[[#This Row],[NEWdatediff]]</f>
        <v>60750</v>
      </c>
      <c r="V1330" s="82" t="s">
        <v>90</v>
      </c>
      <c r="W1330" s="82" t="s">
        <v>91</v>
      </c>
      <c r="X1330" s="82" t="s">
        <v>72</v>
      </c>
      <c r="Y1330" s="82" t="s">
        <v>73</v>
      </c>
      <c r="Z1330" s="82">
        <v>1</v>
      </c>
      <c r="AB1330" s="82" t="s">
        <v>4063</v>
      </c>
      <c r="AD1330" s="82" t="s">
        <v>110</v>
      </c>
      <c r="AN1330" s="82" t="s">
        <v>76</v>
      </c>
      <c r="AO1330" s="82" t="s">
        <v>4064</v>
      </c>
      <c r="AP1330" s="82">
        <v>16200000</v>
      </c>
      <c r="AQ1330" s="82" t="s">
        <v>109</v>
      </c>
      <c r="AR1330" s="82" t="s">
        <v>4274</v>
      </c>
      <c r="AS1330" s="84">
        <v>42502</v>
      </c>
      <c r="AT1330" s="85">
        <v>2016</v>
      </c>
      <c r="AU1330" s="82" t="s">
        <v>4277</v>
      </c>
      <c r="AV1330" s="84">
        <v>42783</v>
      </c>
      <c r="AW1330" s="85">
        <v>2017</v>
      </c>
      <c r="AX1330" s="85">
        <f>Table1[[#This Row],[End TEST]]-Table1[[#This Row],[Start TEST]]</f>
        <v>1</v>
      </c>
      <c r="AY1330" s="85">
        <f>Table1[[#This Row],[TEST_Diff]]+1</f>
        <v>2</v>
      </c>
      <c r="AZ1330" s="92">
        <f>DATEDIF(Table1[[#This Row],[Start Year]],Table1[[#This Row],[End Year]],"d") / 365</f>
        <v>0.76986301369863008</v>
      </c>
    </row>
    <row r="1331" spans="1:52" x14ac:dyDescent="0.5">
      <c r="A1331" s="82">
        <v>123</v>
      </c>
      <c r="B1331" s="82" t="s">
        <v>4060</v>
      </c>
      <c r="D1331" s="90">
        <v>43372</v>
      </c>
      <c r="E1331" s="90" t="s">
        <v>4061</v>
      </c>
      <c r="F1331" s="90"/>
      <c r="G1331" s="82" t="s">
        <v>4061</v>
      </c>
      <c r="H1331" s="82" t="s">
        <v>4062</v>
      </c>
      <c r="I1331" s="80" t="s">
        <v>127</v>
      </c>
      <c r="J1331" s="80">
        <v>5.75</v>
      </c>
      <c r="K1331" s="80">
        <v>0</v>
      </c>
      <c r="P1331" s="80" t="s">
        <v>307</v>
      </c>
      <c r="Q1331" s="80">
        <v>3</v>
      </c>
      <c r="R1331" s="80">
        <v>48.122632000000003</v>
      </c>
      <c r="S1331" s="80">
        <v>30.108753</v>
      </c>
      <c r="T1331" s="80">
        <v>27945</v>
      </c>
      <c r="U1331" s="91">
        <f>Table1[[#This Row],[Distribution Amount (Dollars)]]/Table1[[#This Row],[NEWdatediff]]</f>
        <v>13972.5</v>
      </c>
      <c r="V1331" s="82" t="s">
        <v>90</v>
      </c>
      <c r="W1331" s="82" t="s">
        <v>91</v>
      </c>
      <c r="X1331" s="82" t="s">
        <v>72</v>
      </c>
      <c r="Y1331" s="82" t="s">
        <v>73</v>
      </c>
      <c r="Z1331" s="82">
        <v>1</v>
      </c>
      <c r="AB1331" s="82" t="s">
        <v>4063</v>
      </c>
      <c r="AD1331" s="82" t="s">
        <v>110</v>
      </c>
      <c r="AN1331" s="82" t="s">
        <v>76</v>
      </c>
      <c r="AO1331" s="82" t="s">
        <v>4064</v>
      </c>
      <c r="AP1331" s="82">
        <v>16200000</v>
      </c>
      <c r="AQ1331" s="82" t="s">
        <v>109</v>
      </c>
      <c r="AR1331" s="82" t="s">
        <v>4274</v>
      </c>
      <c r="AS1331" s="84">
        <v>42502</v>
      </c>
      <c r="AT1331" s="85">
        <v>2016</v>
      </c>
      <c r="AU1331" s="82" t="s">
        <v>4277</v>
      </c>
      <c r="AV1331" s="84">
        <v>42783</v>
      </c>
      <c r="AW1331" s="85">
        <v>2017</v>
      </c>
      <c r="AX1331" s="85">
        <f>Table1[[#This Row],[End TEST]]-Table1[[#This Row],[Start TEST]]</f>
        <v>1</v>
      </c>
      <c r="AY1331" s="85">
        <f>Table1[[#This Row],[TEST_Diff]]+1</f>
        <v>2</v>
      </c>
      <c r="AZ1331" s="92">
        <f>DATEDIF(Table1[[#This Row],[Start Year]],Table1[[#This Row],[End Year]],"d") / 365</f>
        <v>0.76986301369863008</v>
      </c>
    </row>
    <row r="1332" spans="1:52" x14ac:dyDescent="0.5">
      <c r="A1332" s="82">
        <v>123</v>
      </c>
      <c r="B1332" s="82" t="s">
        <v>4060</v>
      </c>
      <c r="D1332" s="90">
        <v>43372</v>
      </c>
      <c r="E1332" s="90" t="s">
        <v>4061</v>
      </c>
      <c r="F1332" s="90"/>
      <c r="G1332" s="82" t="s">
        <v>4061</v>
      </c>
      <c r="H1332" s="82" t="s">
        <v>4062</v>
      </c>
      <c r="I1332" s="80" t="s">
        <v>67</v>
      </c>
      <c r="J1332" s="80">
        <v>5.75</v>
      </c>
      <c r="K1332" s="80">
        <v>0</v>
      </c>
      <c r="P1332" s="80" t="s">
        <v>307</v>
      </c>
      <c r="Q1332" s="80">
        <v>3</v>
      </c>
      <c r="R1332" s="80">
        <v>48.122632000000003</v>
      </c>
      <c r="S1332" s="80">
        <v>30.108753</v>
      </c>
      <c r="T1332" s="80">
        <v>27945</v>
      </c>
      <c r="U1332" s="91">
        <f>Table1[[#This Row],[Distribution Amount (Dollars)]]/Table1[[#This Row],[NEWdatediff]]</f>
        <v>13972.5</v>
      </c>
      <c r="V1332" s="82" t="s">
        <v>90</v>
      </c>
      <c r="W1332" s="82" t="s">
        <v>91</v>
      </c>
      <c r="X1332" s="82" t="s">
        <v>72</v>
      </c>
      <c r="Y1332" s="82" t="s">
        <v>73</v>
      </c>
      <c r="Z1332" s="82">
        <v>1</v>
      </c>
      <c r="AB1332" s="82" t="s">
        <v>4063</v>
      </c>
      <c r="AD1332" s="82" t="s">
        <v>110</v>
      </c>
      <c r="AN1332" s="82" t="s">
        <v>76</v>
      </c>
      <c r="AO1332" s="82" t="s">
        <v>4064</v>
      </c>
      <c r="AP1332" s="82">
        <v>16200000</v>
      </c>
      <c r="AQ1332" s="82" t="s">
        <v>109</v>
      </c>
      <c r="AR1332" s="82" t="s">
        <v>4274</v>
      </c>
      <c r="AS1332" s="84">
        <v>42502</v>
      </c>
      <c r="AT1332" s="85">
        <v>2016</v>
      </c>
      <c r="AU1332" s="82" t="s">
        <v>4277</v>
      </c>
      <c r="AV1332" s="84">
        <v>42783</v>
      </c>
      <c r="AW1332" s="85">
        <v>2017</v>
      </c>
      <c r="AX1332" s="85">
        <f>Table1[[#This Row],[End TEST]]-Table1[[#This Row],[Start TEST]]</f>
        <v>1</v>
      </c>
      <c r="AY1332" s="85">
        <f>Table1[[#This Row],[TEST_Diff]]+1</f>
        <v>2</v>
      </c>
      <c r="AZ1332" s="92">
        <f>DATEDIF(Table1[[#This Row],[Start Year]],Table1[[#This Row],[End Year]],"d") / 365</f>
        <v>0.76986301369863008</v>
      </c>
    </row>
    <row r="1333" spans="1:52" x14ac:dyDescent="0.5">
      <c r="A1333" s="82">
        <v>123</v>
      </c>
      <c r="B1333" s="82" t="s">
        <v>4060</v>
      </c>
      <c r="D1333" s="90">
        <v>43372</v>
      </c>
      <c r="E1333" s="90" t="s">
        <v>4061</v>
      </c>
      <c r="F1333" s="90"/>
      <c r="G1333" s="82" t="s">
        <v>4061</v>
      </c>
      <c r="H1333" s="82" t="s">
        <v>4062</v>
      </c>
      <c r="I1333" s="80" t="s">
        <v>102</v>
      </c>
      <c r="J1333" s="80">
        <v>11.5</v>
      </c>
      <c r="K1333" s="80">
        <v>0</v>
      </c>
      <c r="P1333" s="80" t="s">
        <v>307</v>
      </c>
      <c r="Q1333" s="80">
        <v>3</v>
      </c>
      <c r="R1333" s="80">
        <v>48.122632000000003</v>
      </c>
      <c r="S1333" s="80">
        <v>30.108753</v>
      </c>
      <c r="T1333" s="80">
        <v>55890</v>
      </c>
      <c r="U1333" s="91">
        <f>Table1[[#This Row],[Distribution Amount (Dollars)]]/Table1[[#This Row],[NEWdatediff]]</f>
        <v>27945</v>
      </c>
      <c r="V1333" s="82" t="s">
        <v>90</v>
      </c>
      <c r="W1333" s="82" t="s">
        <v>91</v>
      </c>
      <c r="X1333" s="82" t="s">
        <v>72</v>
      </c>
      <c r="Y1333" s="82" t="s">
        <v>73</v>
      </c>
      <c r="Z1333" s="82">
        <v>1</v>
      </c>
      <c r="AB1333" s="82" t="s">
        <v>4063</v>
      </c>
      <c r="AD1333" s="82" t="s">
        <v>110</v>
      </c>
      <c r="AN1333" s="82" t="s">
        <v>76</v>
      </c>
      <c r="AO1333" s="82" t="s">
        <v>4064</v>
      </c>
      <c r="AP1333" s="82">
        <v>16200000</v>
      </c>
      <c r="AQ1333" s="82" t="s">
        <v>109</v>
      </c>
      <c r="AR1333" s="82" t="s">
        <v>4274</v>
      </c>
      <c r="AS1333" s="84">
        <v>42502</v>
      </c>
      <c r="AT1333" s="85">
        <v>2016</v>
      </c>
      <c r="AU1333" s="82" t="s">
        <v>4277</v>
      </c>
      <c r="AV1333" s="84">
        <v>42783</v>
      </c>
      <c r="AW1333" s="85">
        <v>2017</v>
      </c>
      <c r="AX1333" s="85">
        <f>Table1[[#This Row],[End TEST]]-Table1[[#This Row],[Start TEST]]</f>
        <v>1</v>
      </c>
      <c r="AY1333" s="85">
        <f>Table1[[#This Row],[TEST_Diff]]+1</f>
        <v>2</v>
      </c>
      <c r="AZ1333" s="92">
        <f>DATEDIF(Table1[[#This Row],[Start Year]],Table1[[#This Row],[End Year]],"d") / 365</f>
        <v>0.76986301369863008</v>
      </c>
    </row>
    <row r="1334" spans="1:52" x14ac:dyDescent="0.5">
      <c r="A1334" s="82">
        <v>123</v>
      </c>
      <c r="B1334" s="82" t="s">
        <v>4060</v>
      </c>
      <c r="D1334" s="90">
        <v>43372</v>
      </c>
      <c r="E1334" s="90" t="s">
        <v>4061</v>
      </c>
      <c r="F1334" s="90"/>
      <c r="G1334" s="82" t="s">
        <v>4061</v>
      </c>
      <c r="H1334" s="82" t="s">
        <v>4062</v>
      </c>
      <c r="I1334" s="80" t="s">
        <v>128</v>
      </c>
      <c r="J1334" s="80">
        <v>5.75</v>
      </c>
      <c r="K1334" s="80">
        <v>0</v>
      </c>
      <c r="P1334" s="80" t="s">
        <v>112</v>
      </c>
      <c r="Q1334" s="80">
        <v>6</v>
      </c>
      <c r="R1334" s="80">
        <v>45.052331000000002</v>
      </c>
      <c r="S1334" s="80">
        <v>118.90412999999999</v>
      </c>
      <c r="T1334" s="80">
        <v>55890</v>
      </c>
      <c r="U1334" s="91">
        <f>Table1[[#This Row],[Distribution Amount (Dollars)]]/Table1[[#This Row],[NEWdatediff]]</f>
        <v>27945</v>
      </c>
      <c r="V1334" s="82" t="s">
        <v>90</v>
      </c>
      <c r="W1334" s="82" t="s">
        <v>91</v>
      </c>
      <c r="X1334" s="82" t="s">
        <v>72</v>
      </c>
      <c r="Y1334" s="82" t="s">
        <v>73</v>
      </c>
      <c r="Z1334" s="82">
        <v>1</v>
      </c>
      <c r="AB1334" s="82" t="s">
        <v>4063</v>
      </c>
      <c r="AD1334" s="82" t="s">
        <v>114</v>
      </c>
      <c r="AN1334" s="82" t="s">
        <v>76</v>
      </c>
      <c r="AO1334" s="82" t="s">
        <v>4064</v>
      </c>
      <c r="AP1334" s="82">
        <v>16200000</v>
      </c>
      <c r="AQ1334" s="82" t="s">
        <v>109</v>
      </c>
      <c r="AR1334" s="82" t="s">
        <v>4274</v>
      </c>
      <c r="AS1334" s="84">
        <v>42502</v>
      </c>
      <c r="AT1334" s="85">
        <v>2016</v>
      </c>
      <c r="AU1334" s="82" t="s">
        <v>4277</v>
      </c>
      <c r="AV1334" s="84">
        <v>42783</v>
      </c>
      <c r="AW1334" s="85">
        <v>2017</v>
      </c>
      <c r="AX1334" s="85">
        <f>Table1[[#This Row],[End TEST]]-Table1[[#This Row],[Start TEST]]</f>
        <v>1</v>
      </c>
      <c r="AY1334" s="85">
        <f>Table1[[#This Row],[TEST_Diff]]+1</f>
        <v>2</v>
      </c>
      <c r="AZ1334" s="92">
        <f>DATEDIF(Table1[[#This Row],[Start Year]],Table1[[#This Row],[End Year]],"d") / 365</f>
        <v>0.76986301369863008</v>
      </c>
    </row>
    <row r="1335" spans="1:52" x14ac:dyDescent="0.5">
      <c r="A1335" s="82">
        <v>123</v>
      </c>
      <c r="B1335" s="82" t="s">
        <v>4060</v>
      </c>
      <c r="D1335" s="90">
        <v>43372</v>
      </c>
      <c r="E1335" s="90" t="s">
        <v>4061</v>
      </c>
      <c r="F1335" s="90"/>
      <c r="G1335" s="82" t="s">
        <v>4061</v>
      </c>
      <c r="H1335" s="82" t="s">
        <v>4062</v>
      </c>
      <c r="I1335" s="80" t="s">
        <v>283</v>
      </c>
      <c r="J1335" s="80">
        <v>16.5</v>
      </c>
      <c r="K1335" s="80">
        <v>0</v>
      </c>
      <c r="P1335" s="80" t="s">
        <v>112</v>
      </c>
      <c r="Q1335" s="80">
        <v>6</v>
      </c>
      <c r="R1335" s="80">
        <v>45.052331000000002</v>
      </c>
      <c r="S1335" s="80">
        <v>118.90412999999999</v>
      </c>
      <c r="T1335" s="80">
        <v>160380</v>
      </c>
      <c r="U1335" s="91">
        <f>Table1[[#This Row],[Distribution Amount (Dollars)]]/Table1[[#This Row],[NEWdatediff]]</f>
        <v>80190</v>
      </c>
      <c r="V1335" s="82" t="s">
        <v>90</v>
      </c>
      <c r="W1335" s="82" t="s">
        <v>91</v>
      </c>
      <c r="X1335" s="82" t="s">
        <v>72</v>
      </c>
      <c r="Y1335" s="82" t="s">
        <v>73</v>
      </c>
      <c r="Z1335" s="82">
        <v>1</v>
      </c>
      <c r="AB1335" s="82" t="s">
        <v>4063</v>
      </c>
      <c r="AD1335" s="82" t="s">
        <v>114</v>
      </c>
      <c r="AN1335" s="82" t="s">
        <v>76</v>
      </c>
      <c r="AO1335" s="82" t="s">
        <v>4064</v>
      </c>
      <c r="AP1335" s="82">
        <v>16200000</v>
      </c>
      <c r="AQ1335" s="82" t="s">
        <v>109</v>
      </c>
      <c r="AR1335" s="82" t="s">
        <v>4274</v>
      </c>
      <c r="AS1335" s="84">
        <v>42502</v>
      </c>
      <c r="AT1335" s="85">
        <v>2016</v>
      </c>
      <c r="AU1335" s="82" t="s">
        <v>4277</v>
      </c>
      <c r="AV1335" s="84">
        <v>42783</v>
      </c>
      <c r="AW1335" s="85">
        <v>2017</v>
      </c>
      <c r="AX1335" s="85">
        <f>Table1[[#This Row],[End TEST]]-Table1[[#This Row],[Start TEST]]</f>
        <v>1</v>
      </c>
      <c r="AY1335" s="85">
        <f>Table1[[#This Row],[TEST_Diff]]+1</f>
        <v>2</v>
      </c>
      <c r="AZ1335" s="92">
        <f>DATEDIF(Table1[[#This Row],[Start Year]],Table1[[#This Row],[End Year]],"d") / 365</f>
        <v>0.76986301369863008</v>
      </c>
    </row>
    <row r="1336" spans="1:52" x14ac:dyDescent="0.5">
      <c r="A1336" s="82">
        <v>123</v>
      </c>
      <c r="B1336" s="82" t="s">
        <v>4060</v>
      </c>
      <c r="D1336" s="90">
        <v>43372</v>
      </c>
      <c r="E1336" s="90" t="s">
        <v>4061</v>
      </c>
      <c r="F1336" s="90"/>
      <c r="G1336" s="82" t="s">
        <v>4061</v>
      </c>
      <c r="H1336" s="82" t="s">
        <v>4062</v>
      </c>
      <c r="I1336" s="80" t="s">
        <v>97</v>
      </c>
      <c r="J1336" s="80">
        <v>5.75</v>
      </c>
      <c r="K1336" s="80">
        <v>0</v>
      </c>
      <c r="P1336" s="80" t="s">
        <v>112</v>
      </c>
      <c r="Q1336" s="80">
        <v>6</v>
      </c>
      <c r="R1336" s="80">
        <v>45.052331000000002</v>
      </c>
      <c r="S1336" s="80">
        <v>118.90412999999999</v>
      </c>
      <c r="T1336" s="80">
        <v>55890</v>
      </c>
      <c r="U1336" s="91">
        <f>Table1[[#This Row],[Distribution Amount (Dollars)]]/Table1[[#This Row],[NEWdatediff]]</f>
        <v>27945</v>
      </c>
      <c r="V1336" s="82" t="s">
        <v>90</v>
      </c>
      <c r="W1336" s="82" t="s">
        <v>91</v>
      </c>
      <c r="X1336" s="82" t="s">
        <v>72</v>
      </c>
      <c r="Y1336" s="82" t="s">
        <v>73</v>
      </c>
      <c r="Z1336" s="82">
        <v>1</v>
      </c>
      <c r="AB1336" s="82" t="s">
        <v>4063</v>
      </c>
      <c r="AD1336" s="82" t="s">
        <v>114</v>
      </c>
      <c r="AN1336" s="82" t="s">
        <v>76</v>
      </c>
      <c r="AO1336" s="82" t="s">
        <v>4064</v>
      </c>
      <c r="AP1336" s="82">
        <v>16200000</v>
      </c>
      <c r="AQ1336" s="82" t="s">
        <v>109</v>
      </c>
      <c r="AR1336" s="82" t="s">
        <v>4274</v>
      </c>
      <c r="AS1336" s="84">
        <v>42502</v>
      </c>
      <c r="AT1336" s="85">
        <v>2016</v>
      </c>
      <c r="AU1336" s="82" t="s">
        <v>4277</v>
      </c>
      <c r="AV1336" s="84">
        <v>42783</v>
      </c>
      <c r="AW1336" s="85">
        <v>2017</v>
      </c>
      <c r="AX1336" s="85">
        <f>Table1[[#This Row],[End TEST]]-Table1[[#This Row],[Start TEST]]</f>
        <v>1</v>
      </c>
      <c r="AY1336" s="85">
        <f>Table1[[#This Row],[TEST_Diff]]+1</f>
        <v>2</v>
      </c>
      <c r="AZ1336" s="92">
        <f>DATEDIF(Table1[[#This Row],[Start Year]],Table1[[#This Row],[End Year]],"d") / 365</f>
        <v>0.76986301369863008</v>
      </c>
    </row>
    <row r="1337" spans="1:52" x14ac:dyDescent="0.5">
      <c r="A1337" s="82">
        <v>123</v>
      </c>
      <c r="B1337" s="82" t="s">
        <v>4060</v>
      </c>
      <c r="D1337" s="90">
        <v>43372</v>
      </c>
      <c r="E1337" s="90" t="s">
        <v>4061</v>
      </c>
      <c r="F1337" s="90"/>
      <c r="G1337" s="82" t="s">
        <v>4061</v>
      </c>
      <c r="H1337" s="82" t="s">
        <v>4062</v>
      </c>
      <c r="I1337" s="80" t="s">
        <v>281</v>
      </c>
      <c r="J1337" s="80">
        <v>18.75</v>
      </c>
      <c r="K1337" s="80">
        <v>0</v>
      </c>
      <c r="P1337" s="80" t="s">
        <v>112</v>
      </c>
      <c r="Q1337" s="80">
        <v>6</v>
      </c>
      <c r="R1337" s="80">
        <v>45.052331000000002</v>
      </c>
      <c r="S1337" s="80">
        <v>118.90412999999999</v>
      </c>
      <c r="T1337" s="80">
        <v>182250</v>
      </c>
      <c r="U1337" s="91">
        <f>Table1[[#This Row],[Distribution Amount (Dollars)]]/Table1[[#This Row],[NEWdatediff]]</f>
        <v>91125</v>
      </c>
      <c r="V1337" s="82" t="s">
        <v>90</v>
      </c>
      <c r="W1337" s="82" t="s">
        <v>91</v>
      </c>
      <c r="X1337" s="82" t="s">
        <v>72</v>
      </c>
      <c r="Y1337" s="82" t="s">
        <v>73</v>
      </c>
      <c r="Z1337" s="82">
        <v>1</v>
      </c>
      <c r="AB1337" s="82" t="s">
        <v>4063</v>
      </c>
      <c r="AD1337" s="82" t="s">
        <v>114</v>
      </c>
      <c r="AN1337" s="82" t="s">
        <v>76</v>
      </c>
      <c r="AO1337" s="82" t="s">
        <v>4064</v>
      </c>
      <c r="AP1337" s="82">
        <v>16200000</v>
      </c>
      <c r="AQ1337" s="82" t="s">
        <v>109</v>
      </c>
      <c r="AR1337" s="82" t="s">
        <v>4274</v>
      </c>
      <c r="AS1337" s="84">
        <v>42502</v>
      </c>
      <c r="AT1337" s="85">
        <v>2016</v>
      </c>
      <c r="AU1337" s="82" t="s">
        <v>4277</v>
      </c>
      <c r="AV1337" s="84">
        <v>42783</v>
      </c>
      <c r="AW1337" s="85">
        <v>2017</v>
      </c>
      <c r="AX1337" s="85">
        <f>Table1[[#This Row],[End TEST]]-Table1[[#This Row],[Start TEST]]</f>
        <v>1</v>
      </c>
      <c r="AY1337" s="85">
        <f>Table1[[#This Row],[TEST_Diff]]+1</f>
        <v>2</v>
      </c>
      <c r="AZ1337" s="92">
        <f>DATEDIF(Table1[[#This Row],[Start Year]],Table1[[#This Row],[End Year]],"d") / 365</f>
        <v>0.76986301369863008</v>
      </c>
    </row>
    <row r="1338" spans="1:52" x14ac:dyDescent="0.5">
      <c r="A1338" s="82">
        <v>123</v>
      </c>
      <c r="B1338" s="82" t="s">
        <v>4060</v>
      </c>
      <c r="D1338" s="90">
        <v>43372</v>
      </c>
      <c r="E1338" s="90" t="s">
        <v>4061</v>
      </c>
      <c r="F1338" s="90"/>
      <c r="G1338" s="82" t="s">
        <v>4061</v>
      </c>
      <c r="H1338" s="82" t="s">
        <v>4062</v>
      </c>
      <c r="I1338" s="80" t="s">
        <v>81</v>
      </c>
      <c r="J1338" s="80">
        <v>5.25</v>
      </c>
      <c r="K1338" s="80">
        <v>0</v>
      </c>
      <c r="P1338" s="80" t="s">
        <v>112</v>
      </c>
      <c r="Q1338" s="80">
        <v>6</v>
      </c>
      <c r="R1338" s="80">
        <v>45.052331000000002</v>
      </c>
      <c r="S1338" s="80">
        <v>118.90412999999999</v>
      </c>
      <c r="T1338" s="80">
        <v>51030</v>
      </c>
      <c r="U1338" s="91">
        <f>Table1[[#This Row],[Distribution Amount (Dollars)]]/Table1[[#This Row],[NEWdatediff]]</f>
        <v>25515</v>
      </c>
      <c r="V1338" s="82" t="s">
        <v>90</v>
      </c>
      <c r="W1338" s="82" t="s">
        <v>91</v>
      </c>
      <c r="X1338" s="82" t="s">
        <v>72</v>
      </c>
      <c r="Y1338" s="82" t="s">
        <v>73</v>
      </c>
      <c r="Z1338" s="82">
        <v>1</v>
      </c>
      <c r="AB1338" s="82" t="s">
        <v>4063</v>
      </c>
      <c r="AD1338" s="82" t="s">
        <v>114</v>
      </c>
      <c r="AN1338" s="82" t="s">
        <v>76</v>
      </c>
      <c r="AO1338" s="82" t="s">
        <v>4064</v>
      </c>
      <c r="AP1338" s="82">
        <v>16200000</v>
      </c>
      <c r="AQ1338" s="82" t="s">
        <v>109</v>
      </c>
      <c r="AR1338" s="82" t="s">
        <v>4274</v>
      </c>
      <c r="AS1338" s="84">
        <v>42502</v>
      </c>
      <c r="AT1338" s="85">
        <v>2016</v>
      </c>
      <c r="AU1338" s="82" t="s">
        <v>4277</v>
      </c>
      <c r="AV1338" s="84">
        <v>42783</v>
      </c>
      <c r="AW1338" s="85">
        <v>2017</v>
      </c>
      <c r="AX1338" s="85">
        <f>Table1[[#This Row],[End TEST]]-Table1[[#This Row],[Start TEST]]</f>
        <v>1</v>
      </c>
      <c r="AY1338" s="85">
        <f>Table1[[#This Row],[TEST_Diff]]+1</f>
        <v>2</v>
      </c>
      <c r="AZ1338" s="92">
        <f>DATEDIF(Table1[[#This Row],[Start Year]],Table1[[#This Row],[End Year]],"d") / 365</f>
        <v>0.76986301369863008</v>
      </c>
    </row>
    <row r="1339" spans="1:52" x14ac:dyDescent="0.5">
      <c r="A1339" s="82">
        <v>123</v>
      </c>
      <c r="B1339" s="82" t="s">
        <v>4060</v>
      </c>
      <c r="D1339" s="90">
        <v>43372</v>
      </c>
      <c r="E1339" s="90" t="s">
        <v>4061</v>
      </c>
      <c r="F1339" s="90"/>
      <c r="G1339" s="82" t="s">
        <v>4061</v>
      </c>
      <c r="H1339" s="82" t="s">
        <v>4062</v>
      </c>
      <c r="I1339" s="80" t="s">
        <v>280</v>
      </c>
      <c r="J1339" s="80">
        <v>25</v>
      </c>
      <c r="K1339" s="80">
        <v>0</v>
      </c>
      <c r="P1339" s="80" t="s">
        <v>112</v>
      </c>
      <c r="Q1339" s="80">
        <v>6</v>
      </c>
      <c r="R1339" s="80">
        <v>45.052331000000002</v>
      </c>
      <c r="S1339" s="80">
        <v>118.90412999999999</v>
      </c>
      <c r="T1339" s="80">
        <v>243000</v>
      </c>
      <c r="U1339" s="91">
        <f>Table1[[#This Row],[Distribution Amount (Dollars)]]/Table1[[#This Row],[NEWdatediff]]</f>
        <v>121500</v>
      </c>
      <c r="V1339" s="82" t="s">
        <v>90</v>
      </c>
      <c r="W1339" s="82" t="s">
        <v>91</v>
      </c>
      <c r="X1339" s="82" t="s">
        <v>72</v>
      </c>
      <c r="Y1339" s="82" t="s">
        <v>73</v>
      </c>
      <c r="Z1339" s="82">
        <v>1</v>
      </c>
      <c r="AB1339" s="82" t="s">
        <v>4063</v>
      </c>
      <c r="AD1339" s="82" t="s">
        <v>114</v>
      </c>
      <c r="AN1339" s="82" t="s">
        <v>76</v>
      </c>
      <c r="AO1339" s="82" t="s">
        <v>4064</v>
      </c>
      <c r="AP1339" s="82">
        <v>16200000</v>
      </c>
      <c r="AQ1339" s="82" t="s">
        <v>109</v>
      </c>
      <c r="AR1339" s="82" t="s">
        <v>4274</v>
      </c>
      <c r="AS1339" s="84">
        <v>42502</v>
      </c>
      <c r="AT1339" s="85">
        <v>2016</v>
      </c>
      <c r="AU1339" s="82" t="s">
        <v>4277</v>
      </c>
      <c r="AV1339" s="84">
        <v>42783</v>
      </c>
      <c r="AW1339" s="85">
        <v>2017</v>
      </c>
      <c r="AX1339" s="85">
        <f>Table1[[#This Row],[End TEST]]-Table1[[#This Row],[Start TEST]]</f>
        <v>1</v>
      </c>
      <c r="AY1339" s="85">
        <f>Table1[[#This Row],[TEST_Diff]]+1</f>
        <v>2</v>
      </c>
      <c r="AZ1339" s="92">
        <f>DATEDIF(Table1[[#This Row],[Start Year]],Table1[[#This Row],[End Year]],"d") / 365</f>
        <v>0.76986301369863008</v>
      </c>
    </row>
    <row r="1340" spans="1:52" x14ac:dyDescent="0.5">
      <c r="A1340" s="82">
        <v>123</v>
      </c>
      <c r="B1340" s="82" t="s">
        <v>4060</v>
      </c>
      <c r="D1340" s="90">
        <v>43372</v>
      </c>
      <c r="E1340" s="90" t="s">
        <v>4061</v>
      </c>
      <c r="F1340" s="90"/>
      <c r="G1340" s="82" t="s">
        <v>4061</v>
      </c>
      <c r="H1340" s="82" t="s">
        <v>4062</v>
      </c>
      <c r="I1340" s="80" t="s">
        <v>127</v>
      </c>
      <c r="J1340" s="80">
        <v>5.75</v>
      </c>
      <c r="K1340" s="80">
        <v>0</v>
      </c>
      <c r="P1340" s="80" t="s">
        <v>112</v>
      </c>
      <c r="Q1340" s="80">
        <v>6</v>
      </c>
      <c r="R1340" s="80">
        <v>45.052331000000002</v>
      </c>
      <c r="S1340" s="80">
        <v>118.90412999999999</v>
      </c>
      <c r="T1340" s="80">
        <v>55890</v>
      </c>
      <c r="U1340" s="91">
        <f>Table1[[#This Row],[Distribution Amount (Dollars)]]/Table1[[#This Row],[NEWdatediff]]</f>
        <v>27945</v>
      </c>
      <c r="V1340" s="82" t="s">
        <v>90</v>
      </c>
      <c r="W1340" s="82" t="s">
        <v>91</v>
      </c>
      <c r="X1340" s="82" t="s">
        <v>72</v>
      </c>
      <c r="Y1340" s="82" t="s">
        <v>73</v>
      </c>
      <c r="Z1340" s="82">
        <v>1</v>
      </c>
      <c r="AB1340" s="82" t="s">
        <v>4063</v>
      </c>
      <c r="AD1340" s="82" t="s">
        <v>114</v>
      </c>
      <c r="AN1340" s="82" t="s">
        <v>76</v>
      </c>
      <c r="AO1340" s="82" t="s">
        <v>4064</v>
      </c>
      <c r="AP1340" s="82">
        <v>16200000</v>
      </c>
      <c r="AQ1340" s="82" t="s">
        <v>109</v>
      </c>
      <c r="AR1340" s="82" t="s">
        <v>4274</v>
      </c>
      <c r="AS1340" s="84">
        <v>42502</v>
      </c>
      <c r="AT1340" s="85">
        <v>2016</v>
      </c>
      <c r="AU1340" s="82" t="s">
        <v>4277</v>
      </c>
      <c r="AV1340" s="84">
        <v>42783</v>
      </c>
      <c r="AW1340" s="85">
        <v>2017</v>
      </c>
      <c r="AX1340" s="85">
        <f>Table1[[#This Row],[End TEST]]-Table1[[#This Row],[Start TEST]]</f>
        <v>1</v>
      </c>
      <c r="AY1340" s="85">
        <f>Table1[[#This Row],[TEST_Diff]]+1</f>
        <v>2</v>
      </c>
      <c r="AZ1340" s="92">
        <f>DATEDIF(Table1[[#This Row],[Start Year]],Table1[[#This Row],[End Year]],"d") / 365</f>
        <v>0.76986301369863008</v>
      </c>
    </row>
    <row r="1341" spans="1:52" x14ac:dyDescent="0.5">
      <c r="A1341" s="82">
        <v>123</v>
      </c>
      <c r="B1341" s="82" t="s">
        <v>4060</v>
      </c>
      <c r="D1341" s="90">
        <v>43372</v>
      </c>
      <c r="E1341" s="90" t="s">
        <v>4061</v>
      </c>
      <c r="F1341" s="90"/>
      <c r="G1341" s="82" t="s">
        <v>4061</v>
      </c>
      <c r="H1341" s="82" t="s">
        <v>4062</v>
      </c>
      <c r="I1341" s="80" t="s">
        <v>67</v>
      </c>
      <c r="J1341" s="80">
        <v>5.75</v>
      </c>
      <c r="K1341" s="80">
        <v>0</v>
      </c>
      <c r="P1341" s="80" t="s">
        <v>112</v>
      </c>
      <c r="Q1341" s="80">
        <v>6</v>
      </c>
      <c r="R1341" s="80">
        <v>45.052331000000002</v>
      </c>
      <c r="S1341" s="80">
        <v>118.90412999999999</v>
      </c>
      <c r="T1341" s="80">
        <v>55890</v>
      </c>
      <c r="U1341" s="91">
        <f>Table1[[#This Row],[Distribution Amount (Dollars)]]/Table1[[#This Row],[NEWdatediff]]</f>
        <v>27945</v>
      </c>
      <c r="V1341" s="82" t="s">
        <v>90</v>
      </c>
      <c r="W1341" s="82" t="s">
        <v>91</v>
      </c>
      <c r="X1341" s="82" t="s">
        <v>72</v>
      </c>
      <c r="Y1341" s="82" t="s">
        <v>73</v>
      </c>
      <c r="Z1341" s="82">
        <v>1</v>
      </c>
      <c r="AB1341" s="82" t="s">
        <v>4063</v>
      </c>
      <c r="AD1341" s="82" t="s">
        <v>114</v>
      </c>
      <c r="AN1341" s="82" t="s">
        <v>76</v>
      </c>
      <c r="AO1341" s="82" t="s">
        <v>4064</v>
      </c>
      <c r="AP1341" s="82">
        <v>16200000</v>
      </c>
      <c r="AQ1341" s="82" t="s">
        <v>109</v>
      </c>
      <c r="AR1341" s="82" t="s">
        <v>4274</v>
      </c>
      <c r="AS1341" s="84">
        <v>42502</v>
      </c>
      <c r="AT1341" s="85">
        <v>2016</v>
      </c>
      <c r="AU1341" s="82" t="s">
        <v>4277</v>
      </c>
      <c r="AV1341" s="84">
        <v>42783</v>
      </c>
      <c r="AW1341" s="85">
        <v>2017</v>
      </c>
      <c r="AX1341" s="85">
        <f>Table1[[#This Row],[End TEST]]-Table1[[#This Row],[Start TEST]]</f>
        <v>1</v>
      </c>
      <c r="AY1341" s="85">
        <f>Table1[[#This Row],[TEST_Diff]]+1</f>
        <v>2</v>
      </c>
      <c r="AZ1341" s="92">
        <f>DATEDIF(Table1[[#This Row],[Start Year]],Table1[[#This Row],[End Year]],"d") / 365</f>
        <v>0.76986301369863008</v>
      </c>
    </row>
    <row r="1342" spans="1:52" x14ac:dyDescent="0.5">
      <c r="A1342" s="82">
        <v>123</v>
      </c>
      <c r="B1342" s="82" t="s">
        <v>4060</v>
      </c>
      <c r="D1342" s="90">
        <v>43372</v>
      </c>
      <c r="E1342" s="90" t="s">
        <v>4061</v>
      </c>
      <c r="F1342" s="90"/>
      <c r="G1342" s="82" t="s">
        <v>4061</v>
      </c>
      <c r="H1342" s="82" t="s">
        <v>4062</v>
      </c>
      <c r="I1342" s="80" t="s">
        <v>102</v>
      </c>
      <c r="J1342" s="80">
        <v>11.5</v>
      </c>
      <c r="K1342" s="80">
        <v>0</v>
      </c>
      <c r="P1342" s="80" t="s">
        <v>112</v>
      </c>
      <c r="Q1342" s="80">
        <v>6</v>
      </c>
      <c r="R1342" s="80">
        <v>45.052331000000002</v>
      </c>
      <c r="S1342" s="80">
        <v>118.90412999999999</v>
      </c>
      <c r="T1342" s="80">
        <v>111780</v>
      </c>
      <c r="U1342" s="91">
        <f>Table1[[#This Row],[Distribution Amount (Dollars)]]/Table1[[#This Row],[NEWdatediff]]</f>
        <v>55890</v>
      </c>
      <c r="V1342" s="82" t="s">
        <v>90</v>
      </c>
      <c r="W1342" s="82" t="s">
        <v>91</v>
      </c>
      <c r="X1342" s="82" t="s">
        <v>72</v>
      </c>
      <c r="Y1342" s="82" t="s">
        <v>73</v>
      </c>
      <c r="Z1342" s="82">
        <v>1</v>
      </c>
      <c r="AB1342" s="82" t="s">
        <v>4063</v>
      </c>
      <c r="AD1342" s="82" t="s">
        <v>114</v>
      </c>
      <c r="AN1342" s="82" t="s">
        <v>76</v>
      </c>
      <c r="AO1342" s="82" t="s">
        <v>4064</v>
      </c>
      <c r="AP1342" s="82">
        <v>16200000</v>
      </c>
      <c r="AQ1342" s="82" t="s">
        <v>109</v>
      </c>
      <c r="AR1342" s="82" t="s">
        <v>4274</v>
      </c>
      <c r="AS1342" s="84">
        <v>42502</v>
      </c>
      <c r="AT1342" s="85">
        <v>2016</v>
      </c>
      <c r="AU1342" s="82" t="s">
        <v>4277</v>
      </c>
      <c r="AV1342" s="84">
        <v>42783</v>
      </c>
      <c r="AW1342" s="85">
        <v>2017</v>
      </c>
      <c r="AX1342" s="85">
        <f>Table1[[#This Row],[End TEST]]-Table1[[#This Row],[Start TEST]]</f>
        <v>1</v>
      </c>
      <c r="AY1342" s="85">
        <f>Table1[[#This Row],[TEST_Diff]]+1</f>
        <v>2</v>
      </c>
      <c r="AZ1342" s="92">
        <f>DATEDIF(Table1[[#This Row],[Start Year]],Table1[[#This Row],[End Year]],"d") / 365</f>
        <v>0.76986301369863008</v>
      </c>
    </row>
    <row r="1343" spans="1:52" x14ac:dyDescent="0.5">
      <c r="A1343" s="82">
        <v>123</v>
      </c>
      <c r="B1343" s="82" t="s">
        <v>4060</v>
      </c>
      <c r="D1343" s="90">
        <v>43372</v>
      </c>
      <c r="E1343" s="90" t="s">
        <v>4061</v>
      </c>
      <c r="F1343" s="90"/>
      <c r="G1343" s="82" t="s">
        <v>4061</v>
      </c>
      <c r="H1343" s="82" t="s">
        <v>4062</v>
      </c>
      <c r="I1343" s="80" t="s">
        <v>128</v>
      </c>
      <c r="J1343" s="80">
        <v>5.75</v>
      </c>
      <c r="K1343" s="80">
        <v>0</v>
      </c>
      <c r="P1343" s="80" t="s">
        <v>111</v>
      </c>
      <c r="Q1343" s="80">
        <v>6</v>
      </c>
      <c r="R1343" s="80">
        <v>43.890490999999997</v>
      </c>
      <c r="S1343" s="80">
        <v>71.138231000000005</v>
      </c>
      <c r="T1343" s="80">
        <v>55890</v>
      </c>
      <c r="U1343" s="91">
        <f>Table1[[#This Row],[Distribution Amount (Dollars)]]/Table1[[#This Row],[NEWdatediff]]</f>
        <v>27945</v>
      </c>
      <c r="V1343" s="82" t="s">
        <v>90</v>
      </c>
      <c r="W1343" s="82" t="s">
        <v>91</v>
      </c>
      <c r="X1343" s="82" t="s">
        <v>72</v>
      </c>
      <c r="Y1343" s="82" t="s">
        <v>73</v>
      </c>
      <c r="Z1343" s="82">
        <v>1</v>
      </c>
      <c r="AB1343" s="82" t="s">
        <v>4063</v>
      </c>
      <c r="AD1343" s="82" t="s">
        <v>307</v>
      </c>
      <c r="AN1343" s="82" t="s">
        <v>76</v>
      </c>
      <c r="AO1343" s="82" t="s">
        <v>4064</v>
      </c>
      <c r="AP1343" s="82">
        <v>16200000</v>
      </c>
      <c r="AQ1343" s="82" t="s">
        <v>109</v>
      </c>
      <c r="AR1343" s="82" t="s">
        <v>4274</v>
      </c>
      <c r="AS1343" s="84">
        <v>42502</v>
      </c>
      <c r="AT1343" s="85">
        <v>2016</v>
      </c>
      <c r="AU1343" s="82" t="s">
        <v>4277</v>
      </c>
      <c r="AV1343" s="84">
        <v>42783</v>
      </c>
      <c r="AW1343" s="85">
        <v>2017</v>
      </c>
      <c r="AX1343" s="85">
        <f>Table1[[#This Row],[End TEST]]-Table1[[#This Row],[Start TEST]]</f>
        <v>1</v>
      </c>
      <c r="AY1343" s="85">
        <f>Table1[[#This Row],[TEST_Diff]]+1</f>
        <v>2</v>
      </c>
      <c r="AZ1343" s="92">
        <f>DATEDIF(Table1[[#This Row],[Start Year]],Table1[[#This Row],[End Year]],"d") / 365</f>
        <v>0.76986301369863008</v>
      </c>
    </row>
    <row r="1344" spans="1:52" x14ac:dyDescent="0.5">
      <c r="A1344" s="82">
        <v>123</v>
      </c>
      <c r="B1344" s="82" t="s">
        <v>4060</v>
      </c>
      <c r="D1344" s="90">
        <v>43372</v>
      </c>
      <c r="E1344" s="90" t="s">
        <v>4061</v>
      </c>
      <c r="F1344" s="90"/>
      <c r="G1344" s="82" t="s">
        <v>4061</v>
      </c>
      <c r="H1344" s="82" t="s">
        <v>4062</v>
      </c>
      <c r="I1344" s="80" t="s">
        <v>283</v>
      </c>
      <c r="J1344" s="80">
        <v>16.5</v>
      </c>
      <c r="K1344" s="80">
        <v>0</v>
      </c>
      <c r="P1344" s="80" t="s">
        <v>111</v>
      </c>
      <c r="Q1344" s="80">
        <v>6</v>
      </c>
      <c r="R1344" s="80">
        <v>43.890490999999997</v>
      </c>
      <c r="S1344" s="80">
        <v>71.138231000000005</v>
      </c>
      <c r="T1344" s="80">
        <v>160380</v>
      </c>
      <c r="U1344" s="91">
        <f>Table1[[#This Row],[Distribution Amount (Dollars)]]/Table1[[#This Row],[NEWdatediff]]</f>
        <v>80190</v>
      </c>
      <c r="V1344" s="82" t="s">
        <v>90</v>
      </c>
      <c r="W1344" s="82" t="s">
        <v>91</v>
      </c>
      <c r="X1344" s="82" t="s">
        <v>72</v>
      </c>
      <c r="Y1344" s="82" t="s">
        <v>73</v>
      </c>
      <c r="Z1344" s="82">
        <v>1</v>
      </c>
      <c r="AB1344" s="82" t="s">
        <v>4063</v>
      </c>
      <c r="AD1344" s="82" t="s">
        <v>307</v>
      </c>
      <c r="AN1344" s="82" t="s">
        <v>76</v>
      </c>
      <c r="AO1344" s="82" t="s">
        <v>4064</v>
      </c>
      <c r="AP1344" s="82">
        <v>16200000</v>
      </c>
      <c r="AQ1344" s="82" t="s">
        <v>109</v>
      </c>
      <c r="AR1344" s="82" t="s">
        <v>4274</v>
      </c>
      <c r="AS1344" s="84">
        <v>42502</v>
      </c>
      <c r="AT1344" s="85">
        <v>2016</v>
      </c>
      <c r="AU1344" s="82" t="s">
        <v>4277</v>
      </c>
      <c r="AV1344" s="84">
        <v>42783</v>
      </c>
      <c r="AW1344" s="85">
        <v>2017</v>
      </c>
      <c r="AX1344" s="85">
        <f>Table1[[#This Row],[End TEST]]-Table1[[#This Row],[Start TEST]]</f>
        <v>1</v>
      </c>
      <c r="AY1344" s="85">
        <f>Table1[[#This Row],[TEST_Diff]]+1</f>
        <v>2</v>
      </c>
      <c r="AZ1344" s="92">
        <f>DATEDIF(Table1[[#This Row],[Start Year]],Table1[[#This Row],[End Year]],"d") / 365</f>
        <v>0.76986301369863008</v>
      </c>
    </row>
    <row r="1345" spans="1:52" x14ac:dyDescent="0.5">
      <c r="A1345" s="82">
        <v>123</v>
      </c>
      <c r="B1345" s="82" t="s">
        <v>4060</v>
      </c>
      <c r="D1345" s="90">
        <v>43372</v>
      </c>
      <c r="E1345" s="90" t="s">
        <v>4061</v>
      </c>
      <c r="F1345" s="90"/>
      <c r="G1345" s="82" t="s">
        <v>4061</v>
      </c>
      <c r="H1345" s="82" t="s">
        <v>4062</v>
      </c>
      <c r="I1345" s="80" t="s">
        <v>97</v>
      </c>
      <c r="J1345" s="80">
        <v>5.75</v>
      </c>
      <c r="K1345" s="80">
        <v>0</v>
      </c>
      <c r="P1345" s="80" t="s">
        <v>111</v>
      </c>
      <c r="Q1345" s="80">
        <v>6</v>
      </c>
      <c r="R1345" s="80">
        <v>43.890490999999997</v>
      </c>
      <c r="S1345" s="80">
        <v>71.138231000000005</v>
      </c>
      <c r="T1345" s="80">
        <v>55890</v>
      </c>
      <c r="U1345" s="91">
        <f>Table1[[#This Row],[Distribution Amount (Dollars)]]/Table1[[#This Row],[NEWdatediff]]</f>
        <v>27945</v>
      </c>
      <c r="V1345" s="82" t="s">
        <v>90</v>
      </c>
      <c r="W1345" s="82" t="s">
        <v>91</v>
      </c>
      <c r="X1345" s="82" t="s">
        <v>72</v>
      </c>
      <c r="Y1345" s="82" t="s">
        <v>73</v>
      </c>
      <c r="Z1345" s="82">
        <v>1</v>
      </c>
      <c r="AB1345" s="82" t="s">
        <v>4063</v>
      </c>
      <c r="AD1345" s="82" t="s">
        <v>307</v>
      </c>
      <c r="AN1345" s="82" t="s">
        <v>76</v>
      </c>
      <c r="AO1345" s="82" t="s">
        <v>4064</v>
      </c>
      <c r="AP1345" s="82">
        <v>16200000</v>
      </c>
      <c r="AQ1345" s="82" t="s">
        <v>109</v>
      </c>
      <c r="AR1345" s="82" t="s">
        <v>4274</v>
      </c>
      <c r="AS1345" s="84">
        <v>42502</v>
      </c>
      <c r="AT1345" s="85">
        <v>2016</v>
      </c>
      <c r="AU1345" s="82" t="s">
        <v>4277</v>
      </c>
      <c r="AV1345" s="84">
        <v>42783</v>
      </c>
      <c r="AW1345" s="85">
        <v>2017</v>
      </c>
      <c r="AX1345" s="85">
        <f>Table1[[#This Row],[End TEST]]-Table1[[#This Row],[Start TEST]]</f>
        <v>1</v>
      </c>
      <c r="AY1345" s="85">
        <f>Table1[[#This Row],[TEST_Diff]]+1</f>
        <v>2</v>
      </c>
      <c r="AZ1345" s="92">
        <f>DATEDIF(Table1[[#This Row],[Start Year]],Table1[[#This Row],[End Year]],"d") / 365</f>
        <v>0.76986301369863008</v>
      </c>
    </row>
    <row r="1346" spans="1:52" x14ac:dyDescent="0.5">
      <c r="A1346" s="82">
        <v>123</v>
      </c>
      <c r="B1346" s="82" t="s">
        <v>4060</v>
      </c>
      <c r="D1346" s="90">
        <v>43372</v>
      </c>
      <c r="E1346" s="90" t="s">
        <v>4061</v>
      </c>
      <c r="F1346" s="90"/>
      <c r="G1346" s="82" t="s">
        <v>4061</v>
      </c>
      <c r="H1346" s="82" t="s">
        <v>4062</v>
      </c>
      <c r="I1346" s="80" t="s">
        <v>281</v>
      </c>
      <c r="J1346" s="80">
        <v>18.75</v>
      </c>
      <c r="K1346" s="80">
        <v>0</v>
      </c>
      <c r="P1346" s="80" t="s">
        <v>111</v>
      </c>
      <c r="Q1346" s="80">
        <v>6</v>
      </c>
      <c r="R1346" s="80">
        <v>43.890490999999997</v>
      </c>
      <c r="S1346" s="80">
        <v>71.138231000000005</v>
      </c>
      <c r="T1346" s="80">
        <v>182250</v>
      </c>
      <c r="U1346" s="91">
        <f>Table1[[#This Row],[Distribution Amount (Dollars)]]/Table1[[#This Row],[NEWdatediff]]</f>
        <v>91125</v>
      </c>
      <c r="V1346" s="82" t="s">
        <v>90</v>
      </c>
      <c r="W1346" s="82" t="s">
        <v>91</v>
      </c>
      <c r="X1346" s="82" t="s">
        <v>72</v>
      </c>
      <c r="Y1346" s="82" t="s">
        <v>73</v>
      </c>
      <c r="Z1346" s="82">
        <v>1</v>
      </c>
      <c r="AB1346" s="82" t="s">
        <v>4063</v>
      </c>
      <c r="AD1346" s="82" t="s">
        <v>307</v>
      </c>
      <c r="AN1346" s="82" t="s">
        <v>76</v>
      </c>
      <c r="AO1346" s="82" t="s">
        <v>4064</v>
      </c>
      <c r="AP1346" s="82">
        <v>16200000</v>
      </c>
      <c r="AQ1346" s="82" t="s">
        <v>109</v>
      </c>
      <c r="AR1346" s="82" t="s">
        <v>4274</v>
      </c>
      <c r="AS1346" s="84">
        <v>42502</v>
      </c>
      <c r="AT1346" s="85">
        <v>2016</v>
      </c>
      <c r="AU1346" s="82" t="s">
        <v>4277</v>
      </c>
      <c r="AV1346" s="84">
        <v>42783</v>
      </c>
      <c r="AW1346" s="85">
        <v>2017</v>
      </c>
      <c r="AX1346" s="85">
        <f>Table1[[#This Row],[End TEST]]-Table1[[#This Row],[Start TEST]]</f>
        <v>1</v>
      </c>
      <c r="AY1346" s="85">
        <f>Table1[[#This Row],[TEST_Diff]]+1</f>
        <v>2</v>
      </c>
      <c r="AZ1346" s="92">
        <f>DATEDIF(Table1[[#This Row],[Start Year]],Table1[[#This Row],[End Year]],"d") / 365</f>
        <v>0.76986301369863008</v>
      </c>
    </row>
    <row r="1347" spans="1:52" x14ac:dyDescent="0.5">
      <c r="A1347" s="82">
        <v>123</v>
      </c>
      <c r="B1347" s="82" t="s">
        <v>4060</v>
      </c>
      <c r="D1347" s="90">
        <v>43372</v>
      </c>
      <c r="E1347" s="90" t="s">
        <v>4061</v>
      </c>
      <c r="F1347" s="90"/>
      <c r="G1347" s="82" t="s">
        <v>4061</v>
      </c>
      <c r="H1347" s="82" t="s">
        <v>4062</v>
      </c>
      <c r="I1347" s="80" t="s">
        <v>81</v>
      </c>
      <c r="J1347" s="80">
        <v>5.25</v>
      </c>
      <c r="K1347" s="80">
        <v>0</v>
      </c>
      <c r="P1347" s="80" t="s">
        <v>111</v>
      </c>
      <c r="Q1347" s="80">
        <v>6</v>
      </c>
      <c r="R1347" s="80">
        <v>43.890490999999997</v>
      </c>
      <c r="S1347" s="80">
        <v>71.138231000000005</v>
      </c>
      <c r="T1347" s="80">
        <v>51030</v>
      </c>
      <c r="U1347" s="91">
        <f>Table1[[#This Row],[Distribution Amount (Dollars)]]/Table1[[#This Row],[NEWdatediff]]</f>
        <v>25515</v>
      </c>
      <c r="V1347" s="82" t="s">
        <v>90</v>
      </c>
      <c r="W1347" s="82" t="s">
        <v>91</v>
      </c>
      <c r="X1347" s="82" t="s">
        <v>72</v>
      </c>
      <c r="Y1347" s="82" t="s">
        <v>73</v>
      </c>
      <c r="Z1347" s="82">
        <v>1</v>
      </c>
      <c r="AB1347" s="82" t="s">
        <v>4063</v>
      </c>
      <c r="AD1347" s="82" t="s">
        <v>307</v>
      </c>
      <c r="AN1347" s="82" t="s">
        <v>76</v>
      </c>
      <c r="AO1347" s="82" t="s">
        <v>4064</v>
      </c>
      <c r="AP1347" s="82">
        <v>16200000</v>
      </c>
      <c r="AQ1347" s="82" t="s">
        <v>109</v>
      </c>
      <c r="AR1347" s="82" t="s">
        <v>4274</v>
      </c>
      <c r="AS1347" s="84">
        <v>42502</v>
      </c>
      <c r="AT1347" s="85">
        <v>2016</v>
      </c>
      <c r="AU1347" s="82" t="s">
        <v>4277</v>
      </c>
      <c r="AV1347" s="84">
        <v>42783</v>
      </c>
      <c r="AW1347" s="85">
        <v>2017</v>
      </c>
      <c r="AX1347" s="85">
        <f>Table1[[#This Row],[End TEST]]-Table1[[#This Row],[Start TEST]]</f>
        <v>1</v>
      </c>
      <c r="AY1347" s="85">
        <f>Table1[[#This Row],[TEST_Diff]]+1</f>
        <v>2</v>
      </c>
      <c r="AZ1347" s="92">
        <f>DATEDIF(Table1[[#This Row],[Start Year]],Table1[[#This Row],[End Year]],"d") / 365</f>
        <v>0.76986301369863008</v>
      </c>
    </row>
    <row r="1348" spans="1:52" x14ac:dyDescent="0.5">
      <c r="A1348" s="82">
        <v>123</v>
      </c>
      <c r="B1348" s="82" t="s">
        <v>4060</v>
      </c>
      <c r="D1348" s="90">
        <v>43372</v>
      </c>
      <c r="E1348" s="90" t="s">
        <v>4061</v>
      </c>
      <c r="F1348" s="90"/>
      <c r="G1348" s="82" t="s">
        <v>4061</v>
      </c>
      <c r="H1348" s="82" t="s">
        <v>4062</v>
      </c>
      <c r="I1348" s="80" t="s">
        <v>280</v>
      </c>
      <c r="J1348" s="80">
        <v>25</v>
      </c>
      <c r="K1348" s="80">
        <v>0</v>
      </c>
      <c r="P1348" s="80" t="s">
        <v>111</v>
      </c>
      <c r="Q1348" s="80">
        <v>6</v>
      </c>
      <c r="R1348" s="80">
        <v>43.890490999999997</v>
      </c>
      <c r="S1348" s="80">
        <v>71.138231000000005</v>
      </c>
      <c r="T1348" s="80">
        <v>243000</v>
      </c>
      <c r="U1348" s="91">
        <f>Table1[[#This Row],[Distribution Amount (Dollars)]]/Table1[[#This Row],[NEWdatediff]]</f>
        <v>121500</v>
      </c>
      <c r="V1348" s="82" t="s">
        <v>90</v>
      </c>
      <c r="W1348" s="82" t="s">
        <v>91</v>
      </c>
      <c r="X1348" s="82" t="s">
        <v>72</v>
      </c>
      <c r="Y1348" s="82" t="s">
        <v>73</v>
      </c>
      <c r="Z1348" s="82">
        <v>1</v>
      </c>
      <c r="AB1348" s="82" t="s">
        <v>4063</v>
      </c>
      <c r="AD1348" s="82" t="s">
        <v>307</v>
      </c>
      <c r="AN1348" s="82" t="s">
        <v>76</v>
      </c>
      <c r="AO1348" s="82" t="s">
        <v>4064</v>
      </c>
      <c r="AP1348" s="82">
        <v>16200000</v>
      </c>
      <c r="AQ1348" s="82" t="s">
        <v>109</v>
      </c>
      <c r="AR1348" s="82" t="s">
        <v>4274</v>
      </c>
      <c r="AS1348" s="84">
        <v>42502</v>
      </c>
      <c r="AT1348" s="85">
        <v>2016</v>
      </c>
      <c r="AU1348" s="82" t="s">
        <v>4277</v>
      </c>
      <c r="AV1348" s="84">
        <v>42783</v>
      </c>
      <c r="AW1348" s="85">
        <v>2017</v>
      </c>
      <c r="AX1348" s="85">
        <f>Table1[[#This Row],[End TEST]]-Table1[[#This Row],[Start TEST]]</f>
        <v>1</v>
      </c>
      <c r="AY1348" s="85">
        <f>Table1[[#This Row],[TEST_Diff]]+1</f>
        <v>2</v>
      </c>
      <c r="AZ1348" s="92">
        <f>DATEDIF(Table1[[#This Row],[Start Year]],Table1[[#This Row],[End Year]],"d") / 365</f>
        <v>0.76986301369863008</v>
      </c>
    </row>
    <row r="1349" spans="1:52" x14ac:dyDescent="0.5">
      <c r="A1349" s="82">
        <v>123</v>
      </c>
      <c r="B1349" s="82" t="s">
        <v>4060</v>
      </c>
      <c r="D1349" s="90">
        <v>43372</v>
      </c>
      <c r="E1349" s="90" t="s">
        <v>4061</v>
      </c>
      <c r="F1349" s="90"/>
      <c r="G1349" s="82" t="s">
        <v>4061</v>
      </c>
      <c r="H1349" s="82" t="s">
        <v>4062</v>
      </c>
      <c r="I1349" s="80" t="s">
        <v>127</v>
      </c>
      <c r="J1349" s="80">
        <v>5.75</v>
      </c>
      <c r="K1349" s="80">
        <v>0</v>
      </c>
      <c r="P1349" s="80" t="s">
        <v>111</v>
      </c>
      <c r="Q1349" s="80">
        <v>6</v>
      </c>
      <c r="R1349" s="80">
        <v>43.890490999999997</v>
      </c>
      <c r="S1349" s="80">
        <v>71.138231000000005</v>
      </c>
      <c r="T1349" s="80">
        <v>55890</v>
      </c>
      <c r="U1349" s="91">
        <f>Table1[[#This Row],[Distribution Amount (Dollars)]]/Table1[[#This Row],[NEWdatediff]]</f>
        <v>27945</v>
      </c>
      <c r="V1349" s="82" t="s">
        <v>90</v>
      </c>
      <c r="W1349" s="82" t="s">
        <v>91</v>
      </c>
      <c r="X1349" s="82" t="s">
        <v>72</v>
      </c>
      <c r="Y1349" s="82" t="s">
        <v>73</v>
      </c>
      <c r="Z1349" s="82">
        <v>1</v>
      </c>
      <c r="AB1349" s="82" t="s">
        <v>4063</v>
      </c>
      <c r="AD1349" s="82" t="s">
        <v>307</v>
      </c>
      <c r="AN1349" s="82" t="s">
        <v>76</v>
      </c>
      <c r="AO1349" s="82" t="s">
        <v>4064</v>
      </c>
      <c r="AP1349" s="82">
        <v>16200000</v>
      </c>
      <c r="AQ1349" s="82" t="s">
        <v>109</v>
      </c>
      <c r="AR1349" s="82" t="s">
        <v>4274</v>
      </c>
      <c r="AS1349" s="84">
        <v>42502</v>
      </c>
      <c r="AT1349" s="85">
        <v>2016</v>
      </c>
      <c r="AU1349" s="82" t="s">
        <v>4277</v>
      </c>
      <c r="AV1349" s="84">
        <v>42783</v>
      </c>
      <c r="AW1349" s="85">
        <v>2017</v>
      </c>
      <c r="AX1349" s="85">
        <f>Table1[[#This Row],[End TEST]]-Table1[[#This Row],[Start TEST]]</f>
        <v>1</v>
      </c>
      <c r="AY1349" s="85">
        <f>Table1[[#This Row],[TEST_Diff]]+1</f>
        <v>2</v>
      </c>
      <c r="AZ1349" s="92">
        <f>DATEDIF(Table1[[#This Row],[Start Year]],Table1[[#This Row],[End Year]],"d") / 365</f>
        <v>0.76986301369863008</v>
      </c>
    </row>
    <row r="1350" spans="1:52" x14ac:dyDescent="0.5">
      <c r="A1350" s="82">
        <v>123</v>
      </c>
      <c r="B1350" s="82" t="s">
        <v>4060</v>
      </c>
      <c r="D1350" s="90">
        <v>43372</v>
      </c>
      <c r="E1350" s="90" t="s">
        <v>4061</v>
      </c>
      <c r="F1350" s="90"/>
      <c r="G1350" s="82" t="s">
        <v>4061</v>
      </c>
      <c r="H1350" s="82" t="s">
        <v>4062</v>
      </c>
      <c r="I1350" s="80" t="s">
        <v>67</v>
      </c>
      <c r="J1350" s="80">
        <v>5.75</v>
      </c>
      <c r="K1350" s="80">
        <v>0</v>
      </c>
      <c r="P1350" s="80" t="s">
        <v>111</v>
      </c>
      <c r="Q1350" s="80">
        <v>6</v>
      </c>
      <c r="R1350" s="80">
        <v>43.890490999999997</v>
      </c>
      <c r="S1350" s="80">
        <v>71.138231000000005</v>
      </c>
      <c r="T1350" s="80">
        <v>55890</v>
      </c>
      <c r="U1350" s="91">
        <f>Table1[[#This Row],[Distribution Amount (Dollars)]]/Table1[[#This Row],[NEWdatediff]]</f>
        <v>27945</v>
      </c>
      <c r="V1350" s="82" t="s">
        <v>90</v>
      </c>
      <c r="W1350" s="82" t="s">
        <v>91</v>
      </c>
      <c r="X1350" s="82" t="s">
        <v>72</v>
      </c>
      <c r="Y1350" s="82" t="s">
        <v>73</v>
      </c>
      <c r="Z1350" s="82">
        <v>1</v>
      </c>
      <c r="AB1350" s="82" t="s">
        <v>4063</v>
      </c>
      <c r="AD1350" s="82" t="s">
        <v>307</v>
      </c>
      <c r="AN1350" s="82" t="s">
        <v>76</v>
      </c>
      <c r="AO1350" s="82" t="s">
        <v>4064</v>
      </c>
      <c r="AP1350" s="82">
        <v>16200000</v>
      </c>
      <c r="AQ1350" s="82" t="s">
        <v>109</v>
      </c>
      <c r="AR1350" s="82" t="s">
        <v>4274</v>
      </c>
      <c r="AS1350" s="84">
        <v>42502</v>
      </c>
      <c r="AT1350" s="85">
        <v>2016</v>
      </c>
      <c r="AU1350" s="82" t="s">
        <v>4277</v>
      </c>
      <c r="AV1350" s="84">
        <v>42783</v>
      </c>
      <c r="AW1350" s="85">
        <v>2017</v>
      </c>
      <c r="AX1350" s="85">
        <f>Table1[[#This Row],[End TEST]]-Table1[[#This Row],[Start TEST]]</f>
        <v>1</v>
      </c>
      <c r="AY1350" s="85">
        <f>Table1[[#This Row],[TEST_Diff]]+1</f>
        <v>2</v>
      </c>
      <c r="AZ1350" s="92">
        <f>DATEDIF(Table1[[#This Row],[Start Year]],Table1[[#This Row],[End Year]],"d") / 365</f>
        <v>0.76986301369863008</v>
      </c>
    </row>
    <row r="1351" spans="1:52" x14ac:dyDescent="0.5">
      <c r="A1351" s="82">
        <v>123</v>
      </c>
      <c r="B1351" s="82" t="s">
        <v>4060</v>
      </c>
      <c r="D1351" s="90">
        <v>43372</v>
      </c>
      <c r="E1351" s="90" t="s">
        <v>4061</v>
      </c>
      <c r="F1351" s="90"/>
      <c r="G1351" s="82" t="s">
        <v>4061</v>
      </c>
      <c r="H1351" s="82" t="s">
        <v>4062</v>
      </c>
      <c r="I1351" s="80" t="s">
        <v>102</v>
      </c>
      <c r="J1351" s="80">
        <v>11.5</v>
      </c>
      <c r="K1351" s="80">
        <v>0</v>
      </c>
      <c r="P1351" s="80" t="s">
        <v>111</v>
      </c>
      <c r="Q1351" s="80">
        <v>6</v>
      </c>
      <c r="R1351" s="80">
        <v>43.890490999999997</v>
      </c>
      <c r="S1351" s="80">
        <v>71.138231000000005</v>
      </c>
      <c r="T1351" s="80">
        <v>111780</v>
      </c>
      <c r="U1351" s="91">
        <f>Table1[[#This Row],[Distribution Amount (Dollars)]]/Table1[[#This Row],[NEWdatediff]]</f>
        <v>55890</v>
      </c>
      <c r="V1351" s="82" t="s">
        <v>90</v>
      </c>
      <c r="W1351" s="82" t="s">
        <v>91</v>
      </c>
      <c r="X1351" s="82" t="s">
        <v>72</v>
      </c>
      <c r="Y1351" s="82" t="s">
        <v>73</v>
      </c>
      <c r="Z1351" s="82">
        <v>1</v>
      </c>
      <c r="AB1351" s="82" t="s">
        <v>4063</v>
      </c>
      <c r="AD1351" s="82" t="s">
        <v>307</v>
      </c>
      <c r="AN1351" s="82" t="s">
        <v>76</v>
      </c>
      <c r="AO1351" s="82" t="s">
        <v>4064</v>
      </c>
      <c r="AP1351" s="82">
        <v>16200000</v>
      </c>
      <c r="AQ1351" s="82" t="s">
        <v>109</v>
      </c>
      <c r="AR1351" s="82" t="s">
        <v>4274</v>
      </c>
      <c r="AS1351" s="84">
        <v>42502</v>
      </c>
      <c r="AT1351" s="85">
        <v>2016</v>
      </c>
      <c r="AU1351" s="82" t="s">
        <v>4277</v>
      </c>
      <c r="AV1351" s="84">
        <v>42783</v>
      </c>
      <c r="AW1351" s="85">
        <v>2017</v>
      </c>
      <c r="AX1351" s="85">
        <f>Table1[[#This Row],[End TEST]]-Table1[[#This Row],[Start TEST]]</f>
        <v>1</v>
      </c>
      <c r="AY1351" s="85">
        <f>Table1[[#This Row],[TEST_Diff]]+1</f>
        <v>2</v>
      </c>
      <c r="AZ1351" s="92">
        <f>DATEDIF(Table1[[#This Row],[Start Year]],Table1[[#This Row],[End Year]],"d") / 365</f>
        <v>0.76986301369863008</v>
      </c>
    </row>
    <row r="1352" spans="1:52" x14ac:dyDescent="0.5">
      <c r="A1352" s="82">
        <v>123</v>
      </c>
      <c r="B1352" s="82" t="s">
        <v>4060</v>
      </c>
      <c r="D1352" s="90">
        <v>43372</v>
      </c>
      <c r="E1352" s="90" t="s">
        <v>4061</v>
      </c>
      <c r="F1352" s="90"/>
      <c r="G1352" s="82" t="s">
        <v>4061</v>
      </c>
      <c r="H1352" s="82" t="s">
        <v>4062</v>
      </c>
      <c r="I1352" s="80" t="s">
        <v>128</v>
      </c>
      <c r="J1352" s="80">
        <v>5.75</v>
      </c>
      <c r="K1352" s="80">
        <v>0</v>
      </c>
      <c r="P1352" s="80" t="s">
        <v>69</v>
      </c>
      <c r="Q1352" s="80">
        <v>38</v>
      </c>
      <c r="R1352" s="80">
        <v>2.6272389999999999</v>
      </c>
      <c r="S1352" s="80">
        <v>23.381664000000001</v>
      </c>
      <c r="T1352" s="80">
        <v>353970</v>
      </c>
      <c r="U1352" s="91">
        <f>Table1[[#This Row],[Distribution Amount (Dollars)]]/Table1[[#This Row],[NEWdatediff]]</f>
        <v>176985</v>
      </c>
      <c r="V1352" s="82" t="s">
        <v>90</v>
      </c>
      <c r="W1352" s="82" t="s">
        <v>91</v>
      </c>
      <c r="X1352" s="82" t="s">
        <v>72</v>
      </c>
      <c r="Y1352" s="82" t="s">
        <v>73</v>
      </c>
      <c r="Z1352" s="82">
        <v>1</v>
      </c>
      <c r="AB1352" s="82" t="s">
        <v>4063</v>
      </c>
      <c r="AD1352" s="82" t="s">
        <v>111</v>
      </c>
      <c r="AN1352" s="82" t="s">
        <v>76</v>
      </c>
      <c r="AO1352" s="82" t="s">
        <v>4064</v>
      </c>
      <c r="AP1352" s="82">
        <v>16200000</v>
      </c>
      <c r="AQ1352" s="82" t="s">
        <v>109</v>
      </c>
      <c r="AR1352" s="82" t="s">
        <v>4274</v>
      </c>
      <c r="AS1352" s="84">
        <v>42502</v>
      </c>
      <c r="AT1352" s="85">
        <v>2016</v>
      </c>
      <c r="AU1352" s="82" t="s">
        <v>4277</v>
      </c>
      <c r="AV1352" s="84">
        <v>42783</v>
      </c>
      <c r="AW1352" s="85">
        <v>2017</v>
      </c>
      <c r="AX1352" s="85">
        <f>Table1[[#This Row],[End TEST]]-Table1[[#This Row],[Start TEST]]</f>
        <v>1</v>
      </c>
      <c r="AY1352" s="85">
        <f>Table1[[#This Row],[TEST_Diff]]+1</f>
        <v>2</v>
      </c>
      <c r="AZ1352" s="92">
        <f>DATEDIF(Table1[[#This Row],[Start Year]],Table1[[#This Row],[End Year]],"d") / 365</f>
        <v>0.76986301369863008</v>
      </c>
    </row>
    <row r="1353" spans="1:52" x14ac:dyDescent="0.5">
      <c r="A1353" s="82">
        <v>123</v>
      </c>
      <c r="B1353" s="82" t="s">
        <v>4060</v>
      </c>
      <c r="D1353" s="90">
        <v>43372</v>
      </c>
      <c r="E1353" s="90" t="s">
        <v>4061</v>
      </c>
      <c r="F1353" s="90"/>
      <c r="G1353" s="82" t="s">
        <v>4061</v>
      </c>
      <c r="H1353" s="82" t="s">
        <v>4062</v>
      </c>
      <c r="I1353" s="80" t="s">
        <v>283</v>
      </c>
      <c r="J1353" s="80">
        <v>16.5</v>
      </c>
      <c r="K1353" s="80">
        <v>0</v>
      </c>
      <c r="P1353" s="80" t="s">
        <v>69</v>
      </c>
      <c r="Q1353" s="80">
        <v>38</v>
      </c>
      <c r="R1353" s="80">
        <v>2.6272389999999999</v>
      </c>
      <c r="S1353" s="80">
        <v>23.381664000000001</v>
      </c>
      <c r="T1353" s="80">
        <v>1015740</v>
      </c>
      <c r="U1353" s="91">
        <f>Table1[[#This Row],[Distribution Amount (Dollars)]]/Table1[[#This Row],[NEWdatediff]]</f>
        <v>507870</v>
      </c>
      <c r="V1353" s="82" t="s">
        <v>90</v>
      </c>
      <c r="W1353" s="82" t="s">
        <v>91</v>
      </c>
      <c r="X1353" s="82" t="s">
        <v>72</v>
      </c>
      <c r="Y1353" s="82" t="s">
        <v>73</v>
      </c>
      <c r="Z1353" s="82">
        <v>1</v>
      </c>
      <c r="AB1353" s="82" t="s">
        <v>4063</v>
      </c>
      <c r="AD1353" s="82" t="s">
        <v>111</v>
      </c>
      <c r="AN1353" s="82" t="s">
        <v>76</v>
      </c>
      <c r="AO1353" s="82" t="s">
        <v>4064</v>
      </c>
      <c r="AP1353" s="82">
        <v>16200000</v>
      </c>
      <c r="AQ1353" s="82" t="s">
        <v>109</v>
      </c>
      <c r="AR1353" s="82" t="s">
        <v>4274</v>
      </c>
      <c r="AS1353" s="84">
        <v>42502</v>
      </c>
      <c r="AT1353" s="85">
        <v>2016</v>
      </c>
      <c r="AU1353" s="82" t="s">
        <v>4277</v>
      </c>
      <c r="AV1353" s="84">
        <v>42783</v>
      </c>
      <c r="AW1353" s="85">
        <v>2017</v>
      </c>
      <c r="AX1353" s="85">
        <f>Table1[[#This Row],[End TEST]]-Table1[[#This Row],[Start TEST]]</f>
        <v>1</v>
      </c>
      <c r="AY1353" s="85">
        <f>Table1[[#This Row],[TEST_Diff]]+1</f>
        <v>2</v>
      </c>
      <c r="AZ1353" s="92">
        <f>DATEDIF(Table1[[#This Row],[Start Year]],Table1[[#This Row],[End Year]],"d") / 365</f>
        <v>0.76986301369863008</v>
      </c>
    </row>
    <row r="1354" spans="1:52" x14ac:dyDescent="0.5">
      <c r="A1354" s="82">
        <v>123</v>
      </c>
      <c r="B1354" s="82" t="s">
        <v>4060</v>
      </c>
      <c r="D1354" s="90">
        <v>43372</v>
      </c>
      <c r="E1354" s="90" t="s">
        <v>4061</v>
      </c>
      <c r="F1354" s="90"/>
      <c r="G1354" s="82" t="s">
        <v>4061</v>
      </c>
      <c r="H1354" s="82" t="s">
        <v>4062</v>
      </c>
      <c r="I1354" s="80" t="s">
        <v>97</v>
      </c>
      <c r="J1354" s="80">
        <v>5.75</v>
      </c>
      <c r="K1354" s="80">
        <v>0</v>
      </c>
      <c r="P1354" s="80" t="s">
        <v>69</v>
      </c>
      <c r="Q1354" s="80">
        <v>38</v>
      </c>
      <c r="R1354" s="80">
        <v>2.6272389999999999</v>
      </c>
      <c r="S1354" s="80">
        <v>23.381664000000001</v>
      </c>
      <c r="T1354" s="80">
        <v>353970</v>
      </c>
      <c r="U1354" s="91">
        <f>Table1[[#This Row],[Distribution Amount (Dollars)]]/Table1[[#This Row],[NEWdatediff]]</f>
        <v>176985</v>
      </c>
      <c r="V1354" s="82" t="s">
        <v>90</v>
      </c>
      <c r="W1354" s="82" t="s">
        <v>91</v>
      </c>
      <c r="X1354" s="82" t="s">
        <v>72</v>
      </c>
      <c r="Y1354" s="82" t="s">
        <v>73</v>
      </c>
      <c r="Z1354" s="82">
        <v>1</v>
      </c>
      <c r="AB1354" s="82" t="s">
        <v>4063</v>
      </c>
      <c r="AD1354" s="82" t="s">
        <v>111</v>
      </c>
      <c r="AN1354" s="82" t="s">
        <v>76</v>
      </c>
      <c r="AO1354" s="82" t="s">
        <v>4064</v>
      </c>
      <c r="AP1354" s="82">
        <v>16200000</v>
      </c>
      <c r="AQ1354" s="82" t="s">
        <v>109</v>
      </c>
      <c r="AR1354" s="82" t="s">
        <v>4274</v>
      </c>
      <c r="AS1354" s="84">
        <v>42502</v>
      </c>
      <c r="AT1354" s="85">
        <v>2016</v>
      </c>
      <c r="AU1354" s="82" t="s">
        <v>4277</v>
      </c>
      <c r="AV1354" s="84">
        <v>42783</v>
      </c>
      <c r="AW1354" s="85">
        <v>2017</v>
      </c>
      <c r="AX1354" s="85">
        <f>Table1[[#This Row],[End TEST]]-Table1[[#This Row],[Start TEST]]</f>
        <v>1</v>
      </c>
      <c r="AY1354" s="85">
        <f>Table1[[#This Row],[TEST_Diff]]+1</f>
        <v>2</v>
      </c>
      <c r="AZ1354" s="92">
        <f>DATEDIF(Table1[[#This Row],[Start Year]],Table1[[#This Row],[End Year]],"d") / 365</f>
        <v>0.76986301369863008</v>
      </c>
    </row>
    <row r="1355" spans="1:52" x14ac:dyDescent="0.5">
      <c r="A1355" s="82">
        <v>123</v>
      </c>
      <c r="B1355" s="82" t="s">
        <v>4060</v>
      </c>
      <c r="D1355" s="90">
        <v>43372</v>
      </c>
      <c r="E1355" s="90" t="s">
        <v>4061</v>
      </c>
      <c r="F1355" s="90"/>
      <c r="G1355" s="82" t="s">
        <v>4061</v>
      </c>
      <c r="H1355" s="82" t="s">
        <v>4062</v>
      </c>
      <c r="I1355" s="80" t="s">
        <v>281</v>
      </c>
      <c r="J1355" s="80">
        <v>18.75</v>
      </c>
      <c r="K1355" s="80">
        <v>0</v>
      </c>
      <c r="P1355" s="80" t="s">
        <v>69</v>
      </c>
      <c r="Q1355" s="80">
        <v>38</v>
      </c>
      <c r="R1355" s="80">
        <v>2.6272389999999999</v>
      </c>
      <c r="S1355" s="80">
        <v>23.381664000000001</v>
      </c>
      <c r="T1355" s="80">
        <v>1154250</v>
      </c>
      <c r="U1355" s="91">
        <f>Table1[[#This Row],[Distribution Amount (Dollars)]]/Table1[[#This Row],[NEWdatediff]]</f>
        <v>577125</v>
      </c>
      <c r="V1355" s="82" t="s">
        <v>90</v>
      </c>
      <c r="W1355" s="82" t="s">
        <v>91</v>
      </c>
      <c r="X1355" s="82" t="s">
        <v>72</v>
      </c>
      <c r="Y1355" s="82" t="s">
        <v>73</v>
      </c>
      <c r="Z1355" s="82">
        <v>1</v>
      </c>
      <c r="AB1355" s="82" t="s">
        <v>4063</v>
      </c>
      <c r="AD1355" s="82" t="s">
        <v>111</v>
      </c>
      <c r="AN1355" s="82" t="s">
        <v>76</v>
      </c>
      <c r="AO1355" s="82" t="s">
        <v>4064</v>
      </c>
      <c r="AP1355" s="82">
        <v>16200000</v>
      </c>
      <c r="AQ1355" s="82" t="s">
        <v>109</v>
      </c>
      <c r="AR1355" s="82" t="s">
        <v>4274</v>
      </c>
      <c r="AS1355" s="84">
        <v>42502</v>
      </c>
      <c r="AT1355" s="85">
        <v>2016</v>
      </c>
      <c r="AU1355" s="82" t="s">
        <v>4277</v>
      </c>
      <c r="AV1355" s="84">
        <v>42783</v>
      </c>
      <c r="AW1355" s="85">
        <v>2017</v>
      </c>
      <c r="AX1355" s="85">
        <f>Table1[[#This Row],[End TEST]]-Table1[[#This Row],[Start TEST]]</f>
        <v>1</v>
      </c>
      <c r="AY1355" s="85">
        <f>Table1[[#This Row],[TEST_Diff]]+1</f>
        <v>2</v>
      </c>
      <c r="AZ1355" s="92">
        <f>DATEDIF(Table1[[#This Row],[Start Year]],Table1[[#This Row],[End Year]],"d") / 365</f>
        <v>0.76986301369863008</v>
      </c>
    </row>
    <row r="1356" spans="1:52" x14ac:dyDescent="0.5">
      <c r="A1356" s="82">
        <v>123</v>
      </c>
      <c r="B1356" s="82" t="s">
        <v>4060</v>
      </c>
      <c r="D1356" s="90">
        <v>43372</v>
      </c>
      <c r="E1356" s="90" t="s">
        <v>4061</v>
      </c>
      <c r="F1356" s="90"/>
      <c r="G1356" s="82" t="s">
        <v>4061</v>
      </c>
      <c r="H1356" s="82" t="s">
        <v>4062</v>
      </c>
      <c r="I1356" s="80" t="s">
        <v>81</v>
      </c>
      <c r="J1356" s="80">
        <v>5.25</v>
      </c>
      <c r="K1356" s="80">
        <v>0</v>
      </c>
      <c r="P1356" s="80" t="s">
        <v>69</v>
      </c>
      <c r="Q1356" s="80">
        <v>38</v>
      </c>
      <c r="R1356" s="80">
        <v>2.6272389999999999</v>
      </c>
      <c r="S1356" s="80">
        <v>23.381664000000001</v>
      </c>
      <c r="T1356" s="80">
        <v>323190</v>
      </c>
      <c r="U1356" s="91">
        <f>Table1[[#This Row],[Distribution Amount (Dollars)]]/Table1[[#This Row],[NEWdatediff]]</f>
        <v>161595</v>
      </c>
      <c r="V1356" s="82" t="s">
        <v>90</v>
      </c>
      <c r="W1356" s="82" t="s">
        <v>91</v>
      </c>
      <c r="X1356" s="82" t="s">
        <v>72</v>
      </c>
      <c r="Y1356" s="82" t="s">
        <v>73</v>
      </c>
      <c r="Z1356" s="82">
        <v>1</v>
      </c>
      <c r="AB1356" s="82" t="s">
        <v>4063</v>
      </c>
      <c r="AD1356" s="82" t="s">
        <v>111</v>
      </c>
      <c r="AN1356" s="82" t="s">
        <v>76</v>
      </c>
      <c r="AO1356" s="82" t="s">
        <v>4064</v>
      </c>
      <c r="AP1356" s="82">
        <v>16200000</v>
      </c>
      <c r="AQ1356" s="82" t="s">
        <v>109</v>
      </c>
      <c r="AR1356" s="82" t="s">
        <v>4274</v>
      </c>
      <c r="AS1356" s="84">
        <v>42502</v>
      </c>
      <c r="AT1356" s="85">
        <v>2016</v>
      </c>
      <c r="AU1356" s="82" t="s">
        <v>4277</v>
      </c>
      <c r="AV1356" s="84">
        <v>42783</v>
      </c>
      <c r="AW1356" s="85">
        <v>2017</v>
      </c>
      <c r="AX1356" s="85">
        <f>Table1[[#This Row],[End TEST]]-Table1[[#This Row],[Start TEST]]</f>
        <v>1</v>
      </c>
      <c r="AY1356" s="85">
        <f>Table1[[#This Row],[TEST_Diff]]+1</f>
        <v>2</v>
      </c>
      <c r="AZ1356" s="92">
        <f>DATEDIF(Table1[[#This Row],[Start Year]],Table1[[#This Row],[End Year]],"d") / 365</f>
        <v>0.76986301369863008</v>
      </c>
    </row>
    <row r="1357" spans="1:52" x14ac:dyDescent="0.5">
      <c r="A1357" s="82">
        <v>123</v>
      </c>
      <c r="B1357" s="82" t="s">
        <v>4060</v>
      </c>
      <c r="D1357" s="90">
        <v>43372</v>
      </c>
      <c r="E1357" s="90" t="s">
        <v>4061</v>
      </c>
      <c r="F1357" s="90"/>
      <c r="G1357" s="82" t="s">
        <v>4061</v>
      </c>
      <c r="H1357" s="82" t="s">
        <v>4062</v>
      </c>
      <c r="I1357" s="80" t="s">
        <v>280</v>
      </c>
      <c r="J1357" s="80">
        <v>25</v>
      </c>
      <c r="K1357" s="80">
        <v>0</v>
      </c>
      <c r="P1357" s="80" t="s">
        <v>69</v>
      </c>
      <c r="Q1357" s="80">
        <v>38</v>
      </c>
      <c r="R1357" s="80">
        <v>2.6272389999999999</v>
      </c>
      <c r="S1357" s="80">
        <v>23.381664000000001</v>
      </c>
      <c r="T1357" s="80">
        <v>1539000</v>
      </c>
      <c r="U1357" s="91">
        <f>Table1[[#This Row],[Distribution Amount (Dollars)]]/Table1[[#This Row],[NEWdatediff]]</f>
        <v>769500</v>
      </c>
      <c r="V1357" s="82" t="s">
        <v>90</v>
      </c>
      <c r="W1357" s="82" t="s">
        <v>91</v>
      </c>
      <c r="X1357" s="82" t="s">
        <v>72</v>
      </c>
      <c r="Y1357" s="82" t="s">
        <v>73</v>
      </c>
      <c r="Z1357" s="82">
        <v>1</v>
      </c>
      <c r="AB1357" s="82" t="s">
        <v>4063</v>
      </c>
      <c r="AD1357" s="82" t="s">
        <v>111</v>
      </c>
      <c r="AN1357" s="82" t="s">
        <v>76</v>
      </c>
      <c r="AO1357" s="82" t="s">
        <v>4064</v>
      </c>
      <c r="AP1357" s="82">
        <v>16200000</v>
      </c>
      <c r="AQ1357" s="82" t="s">
        <v>109</v>
      </c>
      <c r="AR1357" s="82" t="s">
        <v>4274</v>
      </c>
      <c r="AS1357" s="84">
        <v>42502</v>
      </c>
      <c r="AT1357" s="85">
        <v>2016</v>
      </c>
      <c r="AU1357" s="82" t="s">
        <v>4277</v>
      </c>
      <c r="AV1357" s="84">
        <v>42783</v>
      </c>
      <c r="AW1357" s="85">
        <v>2017</v>
      </c>
      <c r="AX1357" s="85">
        <f>Table1[[#This Row],[End TEST]]-Table1[[#This Row],[Start TEST]]</f>
        <v>1</v>
      </c>
      <c r="AY1357" s="85">
        <f>Table1[[#This Row],[TEST_Diff]]+1</f>
        <v>2</v>
      </c>
      <c r="AZ1357" s="92">
        <f>DATEDIF(Table1[[#This Row],[Start Year]],Table1[[#This Row],[End Year]],"d") / 365</f>
        <v>0.76986301369863008</v>
      </c>
    </row>
    <row r="1358" spans="1:52" x14ac:dyDescent="0.5">
      <c r="A1358" s="82">
        <v>123</v>
      </c>
      <c r="B1358" s="82" t="s">
        <v>4060</v>
      </c>
      <c r="D1358" s="90">
        <v>43372</v>
      </c>
      <c r="E1358" s="90" t="s">
        <v>4061</v>
      </c>
      <c r="F1358" s="90"/>
      <c r="G1358" s="82" t="s">
        <v>4061</v>
      </c>
      <c r="H1358" s="82" t="s">
        <v>4062</v>
      </c>
      <c r="I1358" s="80" t="s">
        <v>127</v>
      </c>
      <c r="J1358" s="80">
        <v>5.75</v>
      </c>
      <c r="K1358" s="80">
        <v>0</v>
      </c>
      <c r="P1358" s="80" t="s">
        <v>69</v>
      </c>
      <c r="Q1358" s="80">
        <v>38</v>
      </c>
      <c r="R1358" s="80">
        <v>2.6272389999999999</v>
      </c>
      <c r="S1358" s="80">
        <v>23.381664000000001</v>
      </c>
      <c r="T1358" s="80">
        <v>353970</v>
      </c>
      <c r="U1358" s="91">
        <f>Table1[[#This Row],[Distribution Amount (Dollars)]]/Table1[[#This Row],[NEWdatediff]]</f>
        <v>176985</v>
      </c>
      <c r="V1358" s="82" t="s">
        <v>90</v>
      </c>
      <c r="W1358" s="82" t="s">
        <v>91</v>
      </c>
      <c r="X1358" s="82" t="s">
        <v>72</v>
      </c>
      <c r="Y1358" s="82" t="s">
        <v>73</v>
      </c>
      <c r="Z1358" s="82">
        <v>1</v>
      </c>
      <c r="AB1358" s="82" t="s">
        <v>4063</v>
      </c>
      <c r="AD1358" s="82" t="s">
        <v>111</v>
      </c>
      <c r="AN1358" s="82" t="s">
        <v>76</v>
      </c>
      <c r="AO1358" s="82" t="s">
        <v>4064</v>
      </c>
      <c r="AP1358" s="82">
        <v>16200000</v>
      </c>
      <c r="AQ1358" s="82" t="s">
        <v>109</v>
      </c>
      <c r="AR1358" s="82" t="s">
        <v>4274</v>
      </c>
      <c r="AS1358" s="84">
        <v>42502</v>
      </c>
      <c r="AT1358" s="85">
        <v>2016</v>
      </c>
      <c r="AU1358" s="82" t="s">
        <v>4277</v>
      </c>
      <c r="AV1358" s="84">
        <v>42783</v>
      </c>
      <c r="AW1358" s="85">
        <v>2017</v>
      </c>
      <c r="AX1358" s="85">
        <f>Table1[[#This Row],[End TEST]]-Table1[[#This Row],[Start TEST]]</f>
        <v>1</v>
      </c>
      <c r="AY1358" s="85">
        <f>Table1[[#This Row],[TEST_Diff]]+1</f>
        <v>2</v>
      </c>
      <c r="AZ1358" s="92">
        <f>DATEDIF(Table1[[#This Row],[Start Year]],Table1[[#This Row],[End Year]],"d") / 365</f>
        <v>0.76986301369863008</v>
      </c>
    </row>
    <row r="1359" spans="1:52" x14ac:dyDescent="0.5">
      <c r="A1359" s="82">
        <v>123</v>
      </c>
      <c r="B1359" s="82" t="s">
        <v>4060</v>
      </c>
      <c r="D1359" s="90">
        <v>43372</v>
      </c>
      <c r="E1359" s="90" t="s">
        <v>4061</v>
      </c>
      <c r="F1359" s="90"/>
      <c r="G1359" s="82" t="s">
        <v>4061</v>
      </c>
      <c r="H1359" s="82" t="s">
        <v>4062</v>
      </c>
      <c r="I1359" s="80" t="s">
        <v>67</v>
      </c>
      <c r="J1359" s="80">
        <v>5.75</v>
      </c>
      <c r="K1359" s="80">
        <v>0</v>
      </c>
      <c r="P1359" s="80" t="s">
        <v>69</v>
      </c>
      <c r="Q1359" s="80">
        <v>38</v>
      </c>
      <c r="R1359" s="80">
        <v>2.6272389999999999</v>
      </c>
      <c r="S1359" s="80">
        <v>23.381664000000001</v>
      </c>
      <c r="T1359" s="80">
        <v>353970</v>
      </c>
      <c r="U1359" s="91">
        <f>Table1[[#This Row],[Distribution Amount (Dollars)]]/Table1[[#This Row],[NEWdatediff]]</f>
        <v>176985</v>
      </c>
      <c r="V1359" s="82" t="s">
        <v>90</v>
      </c>
      <c r="W1359" s="82" t="s">
        <v>91</v>
      </c>
      <c r="X1359" s="82" t="s">
        <v>72</v>
      </c>
      <c r="Y1359" s="82" t="s">
        <v>73</v>
      </c>
      <c r="Z1359" s="82">
        <v>1</v>
      </c>
      <c r="AB1359" s="82" t="s">
        <v>4063</v>
      </c>
      <c r="AD1359" s="82" t="s">
        <v>111</v>
      </c>
      <c r="AN1359" s="82" t="s">
        <v>76</v>
      </c>
      <c r="AO1359" s="82" t="s">
        <v>4064</v>
      </c>
      <c r="AP1359" s="82">
        <v>16200000</v>
      </c>
      <c r="AQ1359" s="82" t="s">
        <v>109</v>
      </c>
      <c r="AR1359" s="82" t="s">
        <v>4274</v>
      </c>
      <c r="AS1359" s="84">
        <v>42502</v>
      </c>
      <c r="AT1359" s="85">
        <v>2016</v>
      </c>
      <c r="AU1359" s="82" t="s">
        <v>4277</v>
      </c>
      <c r="AV1359" s="84">
        <v>42783</v>
      </c>
      <c r="AW1359" s="85">
        <v>2017</v>
      </c>
      <c r="AX1359" s="85">
        <f>Table1[[#This Row],[End TEST]]-Table1[[#This Row],[Start TEST]]</f>
        <v>1</v>
      </c>
      <c r="AY1359" s="85">
        <f>Table1[[#This Row],[TEST_Diff]]+1</f>
        <v>2</v>
      </c>
      <c r="AZ1359" s="92">
        <f>DATEDIF(Table1[[#This Row],[Start Year]],Table1[[#This Row],[End Year]],"d") / 365</f>
        <v>0.76986301369863008</v>
      </c>
    </row>
    <row r="1360" spans="1:52" x14ac:dyDescent="0.5">
      <c r="A1360" s="82">
        <v>123</v>
      </c>
      <c r="B1360" s="82" t="s">
        <v>4060</v>
      </c>
      <c r="D1360" s="90">
        <v>43372</v>
      </c>
      <c r="E1360" s="90" t="s">
        <v>4061</v>
      </c>
      <c r="F1360" s="90"/>
      <c r="G1360" s="82" t="s">
        <v>4061</v>
      </c>
      <c r="H1360" s="82" t="s">
        <v>4062</v>
      </c>
      <c r="I1360" s="80" t="s">
        <v>102</v>
      </c>
      <c r="J1360" s="80">
        <v>11.5</v>
      </c>
      <c r="K1360" s="80">
        <v>0</v>
      </c>
      <c r="P1360" s="80" t="s">
        <v>69</v>
      </c>
      <c r="Q1360" s="80">
        <v>38</v>
      </c>
      <c r="R1360" s="80">
        <v>2.6272389999999999</v>
      </c>
      <c r="S1360" s="80">
        <v>23.381664000000001</v>
      </c>
      <c r="T1360" s="80">
        <v>707940</v>
      </c>
      <c r="U1360" s="91">
        <f>Table1[[#This Row],[Distribution Amount (Dollars)]]/Table1[[#This Row],[NEWdatediff]]</f>
        <v>353970</v>
      </c>
      <c r="V1360" s="82" t="s">
        <v>90</v>
      </c>
      <c r="W1360" s="82" t="s">
        <v>91</v>
      </c>
      <c r="X1360" s="82" t="s">
        <v>72</v>
      </c>
      <c r="Y1360" s="82" t="s">
        <v>73</v>
      </c>
      <c r="Z1360" s="82">
        <v>1</v>
      </c>
      <c r="AB1360" s="82" t="s">
        <v>4063</v>
      </c>
      <c r="AD1360" s="82" t="s">
        <v>111</v>
      </c>
      <c r="AN1360" s="82" t="s">
        <v>76</v>
      </c>
      <c r="AO1360" s="82" t="s">
        <v>4064</v>
      </c>
      <c r="AP1360" s="82">
        <v>16200000</v>
      </c>
      <c r="AQ1360" s="82" t="s">
        <v>109</v>
      </c>
      <c r="AR1360" s="82" t="s">
        <v>4274</v>
      </c>
      <c r="AS1360" s="84">
        <v>42502</v>
      </c>
      <c r="AT1360" s="85">
        <v>2016</v>
      </c>
      <c r="AU1360" s="82" t="s">
        <v>4277</v>
      </c>
      <c r="AV1360" s="84">
        <v>42783</v>
      </c>
      <c r="AW1360" s="85">
        <v>2017</v>
      </c>
      <c r="AX1360" s="85">
        <f>Table1[[#This Row],[End TEST]]-Table1[[#This Row],[Start TEST]]</f>
        <v>1</v>
      </c>
      <c r="AY1360" s="85">
        <f>Table1[[#This Row],[TEST_Diff]]+1</f>
        <v>2</v>
      </c>
      <c r="AZ1360" s="92">
        <f>DATEDIF(Table1[[#This Row],[Start Year]],Table1[[#This Row],[End Year]],"d") / 365</f>
        <v>0.76986301369863008</v>
      </c>
    </row>
    <row r="1361" spans="1:52" x14ac:dyDescent="0.5">
      <c r="A1361" s="82">
        <v>123</v>
      </c>
      <c r="B1361" s="82" t="s">
        <v>4060</v>
      </c>
      <c r="D1361" s="90">
        <v>43372</v>
      </c>
      <c r="E1361" s="90" t="s">
        <v>4061</v>
      </c>
      <c r="F1361" s="90"/>
      <c r="G1361" s="82" t="s">
        <v>4061</v>
      </c>
      <c r="H1361" s="82" t="s">
        <v>4062</v>
      </c>
      <c r="I1361" s="80" t="s">
        <v>128</v>
      </c>
      <c r="J1361" s="80">
        <v>5.75</v>
      </c>
      <c r="K1361" s="80">
        <v>0</v>
      </c>
      <c r="P1361" s="80" t="s">
        <v>110</v>
      </c>
      <c r="Q1361" s="80">
        <v>35</v>
      </c>
      <c r="R1361" s="80">
        <v>26.625188000000001</v>
      </c>
      <c r="S1361" s="80">
        <v>6.809552</v>
      </c>
      <c r="T1361" s="80">
        <v>326025</v>
      </c>
      <c r="U1361" s="91">
        <f>Table1[[#This Row],[Distribution Amount (Dollars)]]/Table1[[#This Row],[NEWdatediff]]</f>
        <v>163012.5</v>
      </c>
      <c r="V1361" s="82" t="s">
        <v>90</v>
      </c>
      <c r="W1361" s="82" t="s">
        <v>91</v>
      </c>
      <c r="X1361" s="82" t="s">
        <v>72</v>
      </c>
      <c r="Y1361" s="82" t="s">
        <v>73</v>
      </c>
      <c r="Z1361" s="82">
        <v>1</v>
      </c>
      <c r="AB1361" s="82" t="s">
        <v>4063</v>
      </c>
      <c r="AD1361" s="82" t="s">
        <v>69</v>
      </c>
      <c r="AN1361" s="82" t="s">
        <v>76</v>
      </c>
      <c r="AO1361" s="82" t="s">
        <v>4064</v>
      </c>
      <c r="AP1361" s="82">
        <v>16200000</v>
      </c>
      <c r="AQ1361" s="82" t="s">
        <v>109</v>
      </c>
      <c r="AR1361" s="82" t="s">
        <v>4274</v>
      </c>
      <c r="AS1361" s="84">
        <v>42502</v>
      </c>
      <c r="AT1361" s="85">
        <v>2016</v>
      </c>
      <c r="AU1361" s="82" t="s">
        <v>4277</v>
      </c>
      <c r="AV1361" s="84">
        <v>42783</v>
      </c>
      <c r="AW1361" s="85">
        <v>2017</v>
      </c>
      <c r="AX1361" s="85">
        <f>Table1[[#This Row],[End TEST]]-Table1[[#This Row],[Start TEST]]</f>
        <v>1</v>
      </c>
      <c r="AY1361" s="85">
        <f>Table1[[#This Row],[TEST_Diff]]+1</f>
        <v>2</v>
      </c>
      <c r="AZ1361" s="92">
        <f>DATEDIF(Table1[[#This Row],[Start Year]],Table1[[#This Row],[End Year]],"d") / 365</f>
        <v>0.76986301369863008</v>
      </c>
    </row>
    <row r="1362" spans="1:52" x14ac:dyDescent="0.5">
      <c r="A1362" s="82">
        <v>123</v>
      </c>
      <c r="B1362" s="82" t="s">
        <v>4060</v>
      </c>
      <c r="D1362" s="90">
        <v>43372</v>
      </c>
      <c r="E1362" s="90" t="s">
        <v>4061</v>
      </c>
      <c r="F1362" s="90"/>
      <c r="G1362" s="82" t="s">
        <v>4061</v>
      </c>
      <c r="H1362" s="82" t="s">
        <v>4062</v>
      </c>
      <c r="I1362" s="80" t="s">
        <v>283</v>
      </c>
      <c r="J1362" s="80">
        <v>16.5</v>
      </c>
      <c r="K1362" s="80">
        <v>0</v>
      </c>
      <c r="P1362" s="80" t="s">
        <v>110</v>
      </c>
      <c r="Q1362" s="80">
        <v>35</v>
      </c>
      <c r="R1362" s="80">
        <v>26.625188000000001</v>
      </c>
      <c r="S1362" s="80">
        <v>6.809552</v>
      </c>
      <c r="T1362" s="80">
        <v>935550</v>
      </c>
      <c r="U1362" s="91">
        <f>Table1[[#This Row],[Distribution Amount (Dollars)]]/Table1[[#This Row],[NEWdatediff]]</f>
        <v>467775</v>
      </c>
      <c r="V1362" s="82" t="s">
        <v>90</v>
      </c>
      <c r="W1362" s="82" t="s">
        <v>91</v>
      </c>
      <c r="X1362" s="82" t="s">
        <v>72</v>
      </c>
      <c r="Y1362" s="82" t="s">
        <v>73</v>
      </c>
      <c r="Z1362" s="82">
        <v>1</v>
      </c>
      <c r="AB1362" s="82" t="s">
        <v>4063</v>
      </c>
      <c r="AD1362" s="82" t="s">
        <v>69</v>
      </c>
      <c r="AN1362" s="82" t="s">
        <v>76</v>
      </c>
      <c r="AO1362" s="82" t="s">
        <v>4064</v>
      </c>
      <c r="AP1362" s="82">
        <v>16200000</v>
      </c>
      <c r="AQ1362" s="82" t="s">
        <v>109</v>
      </c>
      <c r="AR1362" s="82" t="s">
        <v>4274</v>
      </c>
      <c r="AS1362" s="84">
        <v>42502</v>
      </c>
      <c r="AT1362" s="85">
        <v>2016</v>
      </c>
      <c r="AU1362" s="82" t="s">
        <v>4277</v>
      </c>
      <c r="AV1362" s="84">
        <v>42783</v>
      </c>
      <c r="AW1362" s="85">
        <v>2017</v>
      </c>
      <c r="AX1362" s="85">
        <f>Table1[[#This Row],[End TEST]]-Table1[[#This Row],[Start TEST]]</f>
        <v>1</v>
      </c>
      <c r="AY1362" s="85">
        <f>Table1[[#This Row],[TEST_Diff]]+1</f>
        <v>2</v>
      </c>
      <c r="AZ1362" s="92">
        <f>DATEDIF(Table1[[#This Row],[Start Year]],Table1[[#This Row],[End Year]],"d") / 365</f>
        <v>0.76986301369863008</v>
      </c>
    </row>
    <row r="1363" spans="1:52" x14ac:dyDescent="0.5">
      <c r="A1363" s="82">
        <v>123</v>
      </c>
      <c r="B1363" s="82" t="s">
        <v>4060</v>
      </c>
      <c r="D1363" s="90">
        <v>43372</v>
      </c>
      <c r="E1363" s="90" t="s">
        <v>4061</v>
      </c>
      <c r="F1363" s="90"/>
      <c r="G1363" s="82" t="s">
        <v>4061</v>
      </c>
      <c r="H1363" s="82" t="s">
        <v>4062</v>
      </c>
      <c r="I1363" s="80" t="s">
        <v>97</v>
      </c>
      <c r="J1363" s="80">
        <v>5.75</v>
      </c>
      <c r="K1363" s="80">
        <v>0</v>
      </c>
      <c r="P1363" s="80" t="s">
        <v>110</v>
      </c>
      <c r="Q1363" s="80">
        <v>35</v>
      </c>
      <c r="R1363" s="80">
        <v>26.625188000000001</v>
      </c>
      <c r="S1363" s="80">
        <v>6.809552</v>
      </c>
      <c r="T1363" s="80">
        <v>326025</v>
      </c>
      <c r="U1363" s="91">
        <f>Table1[[#This Row],[Distribution Amount (Dollars)]]/Table1[[#This Row],[NEWdatediff]]</f>
        <v>163012.5</v>
      </c>
      <c r="V1363" s="82" t="s">
        <v>90</v>
      </c>
      <c r="W1363" s="82" t="s">
        <v>91</v>
      </c>
      <c r="X1363" s="82" t="s">
        <v>72</v>
      </c>
      <c r="Y1363" s="82" t="s">
        <v>73</v>
      </c>
      <c r="Z1363" s="82">
        <v>1</v>
      </c>
      <c r="AB1363" s="82" t="s">
        <v>4063</v>
      </c>
      <c r="AD1363" s="82" t="s">
        <v>69</v>
      </c>
      <c r="AN1363" s="82" t="s">
        <v>76</v>
      </c>
      <c r="AO1363" s="82" t="s">
        <v>4064</v>
      </c>
      <c r="AP1363" s="82">
        <v>16200000</v>
      </c>
      <c r="AQ1363" s="82" t="s">
        <v>109</v>
      </c>
      <c r="AR1363" s="82" t="s">
        <v>4274</v>
      </c>
      <c r="AS1363" s="84">
        <v>42502</v>
      </c>
      <c r="AT1363" s="85">
        <v>2016</v>
      </c>
      <c r="AU1363" s="82" t="s">
        <v>4277</v>
      </c>
      <c r="AV1363" s="84">
        <v>42783</v>
      </c>
      <c r="AW1363" s="85">
        <v>2017</v>
      </c>
      <c r="AX1363" s="85">
        <f>Table1[[#This Row],[End TEST]]-Table1[[#This Row],[Start TEST]]</f>
        <v>1</v>
      </c>
      <c r="AY1363" s="85">
        <f>Table1[[#This Row],[TEST_Diff]]+1</f>
        <v>2</v>
      </c>
      <c r="AZ1363" s="92">
        <f>DATEDIF(Table1[[#This Row],[Start Year]],Table1[[#This Row],[End Year]],"d") / 365</f>
        <v>0.76986301369863008</v>
      </c>
    </row>
    <row r="1364" spans="1:52" x14ac:dyDescent="0.5">
      <c r="A1364" s="82">
        <v>123</v>
      </c>
      <c r="B1364" s="82" t="s">
        <v>4060</v>
      </c>
      <c r="D1364" s="90">
        <v>43372</v>
      </c>
      <c r="E1364" s="90" t="s">
        <v>4061</v>
      </c>
      <c r="F1364" s="90"/>
      <c r="G1364" s="82" t="s">
        <v>4061</v>
      </c>
      <c r="H1364" s="82" t="s">
        <v>4062</v>
      </c>
      <c r="I1364" s="80" t="s">
        <v>281</v>
      </c>
      <c r="J1364" s="80">
        <v>18.75</v>
      </c>
      <c r="K1364" s="80">
        <v>0</v>
      </c>
      <c r="P1364" s="80" t="s">
        <v>110</v>
      </c>
      <c r="Q1364" s="80">
        <v>35</v>
      </c>
      <c r="R1364" s="80">
        <v>26.625188000000001</v>
      </c>
      <c r="S1364" s="80">
        <v>6.809552</v>
      </c>
      <c r="T1364" s="80">
        <v>1063125</v>
      </c>
      <c r="U1364" s="91">
        <f>Table1[[#This Row],[Distribution Amount (Dollars)]]/Table1[[#This Row],[NEWdatediff]]</f>
        <v>531562.5</v>
      </c>
      <c r="V1364" s="82" t="s">
        <v>90</v>
      </c>
      <c r="W1364" s="82" t="s">
        <v>91</v>
      </c>
      <c r="X1364" s="82" t="s">
        <v>72</v>
      </c>
      <c r="Y1364" s="82" t="s">
        <v>73</v>
      </c>
      <c r="Z1364" s="82">
        <v>1</v>
      </c>
      <c r="AB1364" s="82" t="s">
        <v>4063</v>
      </c>
      <c r="AD1364" s="82" t="s">
        <v>69</v>
      </c>
      <c r="AN1364" s="82" t="s">
        <v>76</v>
      </c>
      <c r="AO1364" s="82" t="s">
        <v>4064</v>
      </c>
      <c r="AP1364" s="82">
        <v>16200000</v>
      </c>
      <c r="AQ1364" s="82" t="s">
        <v>109</v>
      </c>
      <c r="AR1364" s="82" t="s">
        <v>4274</v>
      </c>
      <c r="AS1364" s="84">
        <v>42502</v>
      </c>
      <c r="AT1364" s="85">
        <v>2016</v>
      </c>
      <c r="AU1364" s="82" t="s">
        <v>4277</v>
      </c>
      <c r="AV1364" s="84">
        <v>42783</v>
      </c>
      <c r="AW1364" s="85">
        <v>2017</v>
      </c>
      <c r="AX1364" s="85">
        <f>Table1[[#This Row],[End TEST]]-Table1[[#This Row],[Start TEST]]</f>
        <v>1</v>
      </c>
      <c r="AY1364" s="85">
        <f>Table1[[#This Row],[TEST_Diff]]+1</f>
        <v>2</v>
      </c>
      <c r="AZ1364" s="92">
        <f>DATEDIF(Table1[[#This Row],[Start Year]],Table1[[#This Row],[End Year]],"d") / 365</f>
        <v>0.76986301369863008</v>
      </c>
    </row>
    <row r="1365" spans="1:52" x14ac:dyDescent="0.5">
      <c r="A1365" s="82">
        <v>123</v>
      </c>
      <c r="B1365" s="82" t="s">
        <v>4060</v>
      </c>
      <c r="D1365" s="90">
        <v>43372</v>
      </c>
      <c r="E1365" s="90" t="s">
        <v>4061</v>
      </c>
      <c r="F1365" s="90"/>
      <c r="G1365" s="82" t="s">
        <v>4061</v>
      </c>
      <c r="H1365" s="82" t="s">
        <v>4062</v>
      </c>
      <c r="I1365" s="80" t="s">
        <v>81</v>
      </c>
      <c r="J1365" s="80">
        <v>5.25</v>
      </c>
      <c r="K1365" s="80">
        <v>0</v>
      </c>
      <c r="P1365" s="80" t="s">
        <v>110</v>
      </c>
      <c r="Q1365" s="80">
        <v>35</v>
      </c>
      <c r="R1365" s="80">
        <v>26.625188000000001</v>
      </c>
      <c r="S1365" s="80">
        <v>6.809552</v>
      </c>
      <c r="T1365" s="80">
        <v>297675</v>
      </c>
      <c r="U1365" s="91">
        <f>Table1[[#This Row],[Distribution Amount (Dollars)]]/Table1[[#This Row],[NEWdatediff]]</f>
        <v>148837.5</v>
      </c>
      <c r="V1365" s="82" t="s">
        <v>90</v>
      </c>
      <c r="W1365" s="82" t="s">
        <v>91</v>
      </c>
      <c r="X1365" s="82" t="s">
        <v>72</v>
      </c>
      <c r="Y1365" s="82" t="s">
        <v>73</v>
      </c>
      <c r="Z1365" s="82">
        <v>1</v>
      </c>
      <c r="AB1365" s="82" t="s">
        <v>4063</v>
      </c>
      <c r="AD1365" s="82" t="s">
        <v>69</v>
      </c>
      <c r="AN1365" s="82" t="s">
        <v>76</v>
      </c>
      <c r="AO1365" s="82" t="s">
        <v>4064</v>
      </c>
      <c r="AP1365" s="82">
        <v>16200000</v>
      </c>
      <c r="AQ1365" s="82" t="s">
        <v>109</v>
      </c>
      <c r="AR1365" s="82" t="s">
        <v>4274</v>
      </c>
      <c r="AS1365" s="84">
        <v>42502</v>
      </c>
      <c r="AT1365" s="85">
        <v>2016</v>
      </c>
      <c r="AU1365" s="82" t="s">
        <v>4277</v>
      </c>
      <c r="AV1365" s="84">
        <v>42783</v>
      </c>
      <c r="AW1365" s="85">
        <v>2017</v>
      </c>
      <c r="AX1365" s="85">
        <f>Table1[[#This Row],[End TEST]]-Table1[[#This Row],[Start TEST]]</f>
        <v>1</v>
      </c>
      <c r="AY1365" s="85">
        <f>Table1[[#This Row],[TEST_Diff]]+1</f>
        <v>2</v>
      </c>
      <c r="AZ1365" s="92">
        <f>DATEDIF(Table1[[#This Row],[Start Year]],Table1[[#This Row],[End Year]],"d") / 365</f>
        <v>0.76986301369863008</v>
      </c>
    </row>
    <row r="1366" spans="1:52" x14ac:dyDescent="0.5">
      <c r="A1366" s="82">
        <v>123</v>
      </c>
      <c r="B1366" s="82" t="s">
        <v>4060</v>
      </c>
      <c r="D1366" s="90">
        <v>43372</v>
      </c>
      <c r="E1366" s="90" t="s">
        <v>4061</v>
      </c>
      <c r="F1366" s="90"/>
      <c r="G1366" s="82" t="s">
        <v>4061</v>
      </c>
      <c r="H1366" s="82" t="s">
        <v>4062</v>
      </c>
      <c r="I1366" s="80" t="s">
        <v>280</v>
      </c>
      <c r="J1366" s="80">
        <v>25</v>
      </c>
      <c r="K1366" s="80">
        <v>0</v>
      </c>
      <c r="P1366" s="80" t="s">
        <v>110</v>
      </c>
      <c r="Q1366" s="80">
        <v>35</v>
      </c>
      <c r="R1366" s="80">
        <v>26.625188000000001</v>
      </c>
      <c r="S1366" s="80">
        <v>6.809552</v>
      </c>
      <c r="T1366" s="80">
        <v>1417500</v>
      </c>
      <c r="U1366" s="91">
        <f>Table1[[#This Row],[Distribution Amount (Dollars)]]/Table1[[#This Row],[NEWdatediff]]</f>
        <v>708750</v>
      </c>
      <c r="V1366" s="82" t="s">
        <v>90</v>
      </c>
      <c r="W1366" s="82" t="s">
        <v>91</v>
      </c>
      <c r="X1366" s="82" t="s">
        <v>72</v>
      </c>
      <c r="Y1366" s="82" t="s">
        <v>73</v>
      </c>
      <c r="Z1366" s="82">
        <v>1</v>
      </c>
      <c r="AB1366" s="82" t="s">
        <v>4063</v>
      </c>
      <c r="AD1366" s="82" t="s">
        <v>69</v>
      </c>
      <c r="AN1366" s="82" t="s">
        <v>76</v>
      </c>
      <c r="AO1366" s="82" t="s">
        <v>4064</v>
      </c>
      <c r="AP1366" s="82">
        <v>16200000</v>
      </c>
      <c r="AQ1366" s="82" t="s">
        <v>109</v>
      </c>
      <c r="AR1366" s="82" t="s">
        <v>4274</v>
      </c>
      <c r="AS1366" s="84">
        <v>42502</v>
      </c>
      <c r="AT1366" s="85">
        <v>2016</v>
      </c>
      <c r="AU1366" s="82" t="s">
        <v>4277</v>
      </c>
      <c r="AV1366" s="84">
        <v>42783</v>
      </c>
      <c r="AW1366" s="85">
        <v>2017</v>
      </c>
      <c r="AX1366" s="85">
        <f>Table1[[#This Row],[End TEST]]-Table1[[#This Row],[Start TEST]]</f>
        <v>1</v>
      </c>
      <c r="AY1366" s="85">
        <f>Table1[[#This Row],[TEST_Diff]]+1</f>
        <v>2</v>
      </c>
      <c r="AZ1366" s="92">
        <f>DATEDIF(Table1[[#This Row],[Start Year]],Table1[[#This Row],[End Year]],"d") / 365</f>
        <v>0.76986301369863008</v>
      </c>
    </row>
    <row r="1367" spans="1:52" x14ac:dyDescent="0.5">
      <c r="A1367" s="82">
        <v>123</v>
      </c>
      <c r="B1367" s="82" t="s">
        <v>4060</v>
      </c>
      <c r="D1367" s="90">
        <v>43372</v>
      </c>
      <c r="E1367" s="90" t="s">
        <v>4061</v>
      </c>
      <c r="F1367" s="90"/>
      <c r="G1367" s="82" t="s">
        <v>4061</v>
      </c>
      <c r="H1367" s="82" t="s">
        <v>4062</v>
      </c>
      <c r="I1367" s="80" t="s">
        <v>127</v>
      </c>
      <c r="J1367" s="80">
        <v>5.75</v>
      </c>
      <c r="K1367" s="80">
        <v>0</v>
      </c>
      <c r="P1367" s="80" t="s">
        <v>110</v>
      </c>
      <c r="Q1367" s="80">
        <v>35</v>
      </c>
      <c r="R1367" s="80">
        <v>26.625188000000001</v>
      </c>
      <c r="S1367" s="80">
        <v>6.809552</v>
      </c>
      <c r="T1367" s="80">
        <v>326025</v>
      </c>
      <c r="U1367" s="91">
        <f>Table1[[#This Row],[Distribution Amount (Dollars)]]/Table1[[#This Row],[NEWdatediff]]</f>
        <v>163012.5</v>
      </c>
      <c r="V1367" s="82" t="s">
        <v>90</v>
      </c>
      <c r="W1367" s="82" t="s">
        <v>91</v>
      </c>
      <c r="X1367" s="82" t="s">
        <v>72</v>
      </c>
      <c r="Y1367" s="82" t="s">
        <v>73</v>
      </c>
      <c r="Z1367" s="82">
        <v>1</v>
      </c>
      <c r="AB1367" s="82" t="s">
        <v>4063</v>
      </c>
      <c r="AD1367" s="82" t="s">
        <v>69</v>
      </c>
      <c r="AN1367" s="82" t="s">
        <v>76</v>
      </c>
      <c r="AO1367" s="82" t="s">
        <v>4064</v>
      </c>
      <c r="AP1367" s="82">
        <v>16200000</v>
      </c>
      <c r="AQ1367" s="82" t="s">
        <v>109</v>
      </c>
      <c r="AR1367" s="82" t="s">
        <v>4274</v>
      </c>
      <c r="AS1367" s="84">
        <v>42502</v>
      </c>
      <c r="AT1367" s="85">
        <v>2016</v>
      </c>
      <c r="AU1367" s="82" t="s">
        <v>4277</v>
      </c>
      <c r="AV1367" s="84">
        <v>42783</v>
      </c>
      <c r="AW1367" s="85">
        <v>2017</v>
      </c>
      <c r="AX1367" s="85">
        <f>Table1[[#This Row],[End TEST]]-Table1[[#This Row],[Start TEST]]</f>
        <v>1</v>
      </c>
      <c r="AY1367" s="85">
        <f>Table1[[#This Row],[TEST_Diff]]+1</f>
        <v>2</v>
      </c>
      <c r="AZ1367" s="92">
        <f>DATEDIF(Table1[[#This Row],[Start Year]],Table1[[#This Row],[End Year]],"d") / 365</f>
        <v>0.76986301369863008</v>
      </c>
    </row>
    <row r="1368" spans="1:52" x14ac:dyDescent="0.5">
      <c r="A1368" s="82">
        <v>123</v>
      </c>
      <c r="B1368" s="82" t="s">
        <v>4060</v>
      </c>
      <c r="D1368" s="90">
        <v>43372</v>
      </c>
      <c r="E1368" s="90" t="s">
        <v>4061</v>
      </c>
      <c r="F1368" s="90"/>
      <c r="G1368" s="82" t="s">
        <v>4061</v>
      </c>
      <c r="H1368" s="82" t="s">
        <v>4062</v>
      </c>
      <c r="I1368" s="80" t="s">
        <v>67</v>
      </c>
      <c r="J1368" s="80">
        <v>5.75</v>
      </c>
      <c r="K1368" s="80">
        <v>0</v>
      </c>
      <c r="P1368" s="80" t="s">
        <v>110</v>
      </c>
      <c r="Q1368" s="80">
        <v>35</v>
      </c>
      <c r="R1368" s="80">
        <v>26.625188000000001</v>
      </c>
      <c r="S1368" s="80">
        <v>6.809552</v>
      </c>
      <c r="T1368" s="80">
        <v>326025</v>
      </c>
      <c r="U1368" s="91">
        <f>Table1[[#This Row],[Distribution Amount (Dollars)]]/Table1[[#This Row],[NEWdatediff]]</f>
        <v>163012.5</v>
      </c>
      <c r="V1368" s="82" t="s">
        <v>90</v>
      </c>
      <c r="W1368" s="82" t="s">
        <v>91</v>
      </c>
      <c r="X1368" s="82" t="s">
        <v>72</v>
      </c>
      <c r="Y1368" s="82" t="s">
        <v>73</v>
      </c>
      <c r="Z1368" s="82">
        <v>1</v>
      </c>
      <c r="AB1368" s="82" t="s">
        <v>4063</v>
      </c>
      <c r="AD1368" s="82" t="s">
        <v>69</v>
      </c>
      <c r="AN1368" s="82" t="s">
        <v>76</v>
      </c>
      <c r="AO1368" s="82" t="s">
        <v>4064</v>
      </c>
      <c r="AP1368" s="82">
        <v>16200000</v>
      </c>
      <c r="AQ1368" s="82" t="s">
        <v>109</v>
      </c>
      <c r="AR1368" s="82" t="s">
        <v>4274</v>
      </c>
      <c r="AS1368" s="84">
        <v>42502</v>
      </c>
      <c r="AT1368" s="85">
        <v>2016</v>
      </c>
      <c r="AU1368" s="82" t="s">
        <v>4277</v>
      </c>
      <c r="AV1368" s="84">
        <v>42783</v>
      </c>
      <c r="AW1368" s="85">
        <v>2017</v>
      </c>
      <c r="AX1368" s="85">
        <f>Table1[[#This Row],[End TEST]]-Table1[[#This Row],[Start TEST]]</f>
        <v>1</v>
      </c>
      <c r="AY1368" s="85">
        <f>Table1[[#This Row],[TEST_Diff]]+1</f>
        <v>2</v>
      </c>
      <c r="AZ1368" s="92">
        <f>DATEDIF(Table1[[#This Row],[Start Year]],Table1[[#This Row],[End Year]],"d") / 365</f>
        <v>0.76986301369863008</v>
      </c>
    </row>
    <row r="1369" spans="1:52" x14ac:dyDescent="0.5">
      <c r="A1369" s="82">
        <v>123</v>
      </c>
      <c r="B1369" s="82" t="s">
        <v>4060</v>
      </c>
      <c r="D1369" s="90">
        <v>43372</v>
      </c>
      <c r="E1369" s="90" t="s">
        <v>4061</v>
      </c>
      <c r="F1369" s="90"/>
      <c r="G1369" s="82" t="s">
        <v>4061</v>
      </c>
      <c r="H1369" s="82" t="s">
        <v>4062</v>
      </c>
      <c r="I1369" s="80" t="s">
        <v>102</v>
      </c>
      <c r="J1369" s="80">
        <v>11.5</v>
      </c>
      <c r="K1369" s="80">
        <v>0</v>
      </c>
      <c r="P1369" s="80" t="s">
        <v>110</v>
      </c>
      <c r="Q1369" s="80">
        <v>35</v>
      </c>
      <c r="R1369" s="80">
        <v>26.625188000000001</v>
      </c>
      <c r="S1369" s="80">
        <v>6.809552</v>
      </c>
      <c r="T1369" s="80">
        <v>652050</v>
      </c>
      <c r="U1369" s="91">
        <f>Table1[[#This Row],[Distribution Amount (Dollars)]]/Table1[[#This Row],[NEWdatediff]]</f>
        <v>326025</v>
      </c>
      <c r="V1369" s="82" t="s">
        <v>90</v>
      </c>
      <c r="W1369" s="82" t="s">
        <v>91</v>
      </c>
      <c r="X1369" s="82" t="s">
        <v>72</v>
      </c>
      <c r="Y1369" s="82" t="s">
        <v>73</v>
      </c>
      <c r="Z1369" s="82">
        <v>1</v>
      </c>
      <c r="AB1369" s="82" t="s">
        <v>4063</v>
      </c>
      <c r="AD1369" s="82" t="s">
        <v>69</v>
      </c>
      <c r="AN1369" s="82" t="s">
        <v>76</v>
      </c>
      <c r="AO1369" s="82" t="s">
        <v>4064</v>
      </c>
      <c r="AP1369" s="82">
        <v>16200000</v>
      </c>
      <c r="AQ1369" s="82" t="s">
        <v>109</v>
      </c>
      <c r="AR1369" s="82" t="s">
        <v>4274</v>
      </c>
      <c r="AS1369" s="84">
        <v>42502</v>
      </c>
      <c r="AT1369" s="85">
        <v>2016</v>
      </c>
      <c r="AU1369" s="82" t="s">
        <v>4277</v>
      </c>
      <c r="AV1369" s="84">
        <v>42783</v>
      </c>
      <c r="AW1369" s="85">
        <v>2017</v>
      </c>
      <c r="AX1369" s="85">
        <f>Table1[[#This Row],[End TEST]]-Table1[[#This Row],[Start TEST]]</f>
        <v>1</v>
      </c>
      <c r="AY1369" s="85">
        <f>Table1[[#This Row],[TEST_Diff]]+1</f>
        <v>2</v>
      </c>
      <c r="AZ1369" s="92">
        <f>DATEDIF(Table1[[#This Row],[Start Year]],Table1[[#This Row],[End Year]],"d") / 365</f>
        <v>0.76986301369863008</v>
      </c>
    </row>
    <row r="1370" spans="1:52" x14ac:dyDescent="0.5">
      <c r="A1370" s="82">
        <v>123</v>
      </c>
      <c r="B1370" s="82" t="s">
        <v>4060</v>
      </c>
      <c r="D1370" s="90">
        <v>43372</v>
      </c>
      <c r="E1370" s="90" t="s">
        <v>4061</v>
      </c>
      <c r="F1370" s="90"/>
      <c r="G1370" s="82" t="s">
        <v>4061</v>
      </c>
      <c r="H1370" s="82" t="s">
        <v>4062</v>
      </c>
      <c r="I1370" s="80" t="s">
        <v>128</v>
      </c>
      <c r="J1370" s="80">
        <v>5.75</v>
      </c>
      <c r="K1370" s="80">
        <v>0</v>
      </c>
      <c r="P1370" s="80" t="s">
        <v>114</v>
      </c>
      <c r="Q1370" s="80">
        <v>6</v>
      </c>
      <c r="R1370" s="80">
        <v>25.384855999999999</v>
      </c>
      <c r="S1370" s="80">
        <v>68.458809000000002</v>
      </c>
      <c r="T1370" s="80">
        <v>55890</v>
      </c>
      <c r="U1370" s="91">
        <f>Table1[[#This Row],[Distribution Amount (Dollars)]]/Table1[[#This Row],[NEWdatediff]]</f>
        <v>27945</v>
      </c>
      <c r="V1370" s="82" t="s">
        <v>90</v>
      </c>
      <c r="W1370" s="82" t="s">
        <v>91</v>
      </c>
      <c r="X1370" s="82" t="s">
        <v>72</v>
      </c>
      <c r="Y1370" s="82" t="s">
        <v>73</v>
      </c>
      <c r="Z1370" s="82">
        <v>1</v>
      </c>
      <c r="AB1370" s="82" t="s">
        <v>4063</v>
      </c>
      <c r="AD1370" s="82" t="s">
        <v>112</v>
      </c>
      <c r="AN1370" s="82" t="s">
        <v>76</v>
      </c>
      <c r="AO1370" s="82" t="s">
        <v>4064</v>
      </c>
      <c r="AP1370" s="82">
        <v>16200000</v>
      </c>
      <c r="AQ1370" s="82" t="s">
        <v>109</v>
      </c>
      <c r="AR1370" s="82" t="s">
        <v>4274</v>
      </c>
      <c r="AS1370" s="84">
        <v>42502</v>
      </c>
      <c r="AT1370" s="85">
        <v>2016</v>
      </c>
      <c r="AU1370" s="82" t="s">
        <v>4277</v>
      </c>
      <c r="AV1370" s="84">
        <v>42783</v>
      </c>
      <c r="AW1370" s="85">
        <v>2017</v>
      </c>
      <c r="AX1370" s="85">
        <f>Table1[[#This Row],[End TEST]]-Table1[[#This Row],[Start TEST]]</f>
        <v>1</v>
      </c>
      <c r="AY1370" s="85">
        <f>Table1[[#This Row],[TEST_Diff]]+1</f>
        <v>2</v>
      </c>
      <c r="AZ1370" s="92">
        <f>DATEDIF(Table1[[#This Row],[Start Year]],Table1[[#This Row],[End Year]],"d") / 365</f>
        <v>0.76986301369863008</v>
      </c>
    </row>
    <row r="1371" spans="1:52" x14ac:dyDescent="0.5">
      <c r="A1371" s="82">
        <v>123</v>
      </c>
      <c r="B1371" s="82" t="s">
        <v>4060</v>
      </c>
      <c r="D1371" s="90">
        <v>43372</v>
      </c>
      <c r="E1371" s="90" t="s">
        <v>4061</v>
      </c>
      <c r="F1371" s="90"/>
      <c r="G1371" s="82" t="s">
        <v>4061</v>
      </c>
      <c r="H1371" s="82" t="s">
        <v>4062</v>
      </c>
      <c r="I1371" s="80" t="s">
        <v>283</v>
      </c>
      <c r="J1371" s="80">
        <v>16.5</v>
      </c>
      <c r="K1371" s="80">
        <v>0</v>
      </c>
      <c r="P1371" s="80" t="s">
        <v>114</v>
      </c>
      <c r="Q1371" s="80">
        <v>6</v>
      </c>
      <c r="R1371" s="80">
        <v>25.384855999999999</v>
      </c>
      <c r="S1371" s="80">
        <v>68.458809000000002</v>
      </c>
      <c r="T1371" s="80">
        <v>160380</v>
      </c>
      <c r="U1371" s="91">
        <f>Table1[[#This Row],[Distribution Amount (Dollars)]]/Table1[[#This Row],[NEWdatediff]]</f>
        <v>80190</v>
      </c>
      <c r="V1371" s="82" t="s">
        <v>90</v>
      </c>
      <c r="W1371" s="82" t="s">
        <v>91</v>
      </c>
      <c r="X1371" s="82" t="s">
        <v>72</v>
      </c>
      <c r="Y1371" s="82" t="s">
        <v>73</v>
      </c>
      <c r="Z1371" s="82">
        <v>1</v>
      </c>
      <c r="AB1371" s="82" t="s">
        <v>4063</v>
      </c>
      <c r="AD1371" s="82" t="s">
        <v>112</v>
      </c>
      <c r="AN1371" s="82" t="s">
        <v>76</v>
      </c>
      <c r="AO1371" s="82" t="s">
        <v>4064</v>
      </c>
      <c r="AP1371" s="82">
        <v>16200000</v>
      </c>
      <c r="AQ1371" s="82" t="s">
        <v>109</v>
      </c>
      <c r="AR1371" s="82" t="s">
        <v>4274</v>
      </c>
      <c r="AS1371" s="84">
        <v>42502</v>
      </c>
      <c r="AT1371" s="85">
        <v>2016</v>
      </c>
      <c r="AU1371" s="82" t="s">
        <v>4277</v>
      </c>
      <c r="AV1371" s="84">
        <v>42783</v>
      </c>
      <c r="AW1371" s="85">
        <v>2017</v>
      </c>
      <c r="AX1371" s="85">
        <f>Table1[[#This Row],[End TEST]]-Table1[[#This Row],[Start TEST]]</f>
        <v>1</v>
      </c>
      <c r="AY1371" s="85">
        <f>Table1[[#This Row],[TEST_Diff]]+1</f>
        <v>2</v>
      </c>
      <c r="AZ1371" s="92">
        <f>DATEDIF(Table1[[#This Row],[Start Year]],Table1[[#This Row],[End Year]],"d") / 365</f>
        <v>0.76986301369863008</v>
      </c>
    </row>
    <row r="1372" spans="1:52" x14ac:dyDescent="0.5">
      <c r="A1372" s="82">
        <v>123</v>
      </c>
      <c r="B1372" s="82" t="s">
        <v>4060</v>
      </c>
      <c r="D1372" s="90">
        <v>43372</v>
      </c>
      <c r="E1372" s="90" t="s">
        <v>4061</v>
      </c>
      <c r="F1372" s="90"/>
      <c r="G1372" s="82" t="s">
        <v>4061</v>
      </c>
      <c r="H1372" s="82" t="s">
        <v>4062</v>
      </c>
      <c r="I1372" s="80" t="s">
        <v>97</v>
      </c>
      <c r="J1372" s="80">
        <v>5.75</v>
      </c>
      <c r="K1372" s="80">
        <v>0</v>
      </c>
      <c r="P1372" s="80" t="s">
        <v>114</v>
      </c>
      <c r="Q1372" s="80">
        <v>6</v>
      </c>
      <c r="R1372" s="80">
        <v>25.384855999999999</v>
      </c>
      <c r="S1372" s="80">
        <v>68.458809000000002</v>
      </c>
      <c r="T1372" s="80">
        <v>55890</v>
      </c>
      <c r="U1372" s="91">
        <f>Table1[[#This Row],[Distribution Amount (Dollars)]]/Table1[[#This Row],[NEWdatediff]]</f>
        <v>27945</v>
      </c>
      <c r="V1372" s="82" t="s">
        <v>90</v>
      </c>
      <c r="W1372" s="82" t="s">
        <v>91</v>
      </c>
      <c r="X1372" s="82" t="s">
        <v>72</v>
      </c>
      <c r="Y1372" s="82" t="s">
        <v>73</v>
      </c>
      <c r="Z1372" s="82">
        <v>1</v>
      </c>
      <c r="AB1372" s="82" t="s">
        <v>4063</v>
      </c>
      <c r="AD1372" s="82" t="s">
        <v>112</v>
      </c>
      <c r="AN1372" s="82" t="s">
        <v>76</v>
      </c>
      <c r="AO1372" s="82" t="s">
        <v>4064</v>
      </c>
      <c r="AP1372" s="82">
        <v>16200000</v>
      </c>
      <c r="AQ1372" s="82" t="s">
        <v>109</v>
      </c>
      <c r="AR1372" s="82" t="s">
        <v>4274</v>
      </c>
      <c r="AS1372" s="84">
        <v>42502</v>
      </c>
      <c r="AT1372" s="85">
        <v>2016</v>
      </c>
      <c r="AU1372" s="82" t="s">
        <v>4277</v>
      </c>
      <c r="AV1372" s="84">
        <v>42783</v>
      </c>
      <c r="AW1372" s="85">
        <v>2017</v>
      </c>
      <c r="AX1372" s="85">
        <f>Table1[[#This Row],[End TEST]]-Table1[[#This Row],[Start TEST]]</f>
        <v>1</v>
      </c>
      <c r="AY1372" s="85">
        <f>Table1[[#This Row],[TEST_Diff]]+1</f>
        <v>2</v>
      </c>
      <c r="AZ1372" s="92">
        <f>DATEDIF(Table1[[#This Row],[Start Year]],Table1[[#This Row],[End Year]],"d") / 365</f>
        <v>0.76986301369863008</v>
      </c>
    </row>
    <row r="1373" spans="1:52" x14ac:dyDescent="0.5">
      <c r="A1373" s="82">
        <v>123</v>
      </c>
      <c r="B1373" s="82" t="s">
        <v>4060</v>
      </c>
      <c r="D1373" s="90">
        <v>43372</v>
      </c>
      <c r="E1373" s="90" t="s">
        <v>4061</v>
      </c>
      <c r="F1373" s="90"/>
      <c r="G1373" s="82" t="s">
        <v>4061</v>
      </c>
      <c r="H1373" s="82" t="s">
        <v>4062</v>
      </c>
      <c r="I1373" s="80" t="s">
        <v>281</v>
      </c>
      <c r="J1373" s="80">
        <v>18.75</v>
      </c>
      <c r="K1373" s="80">
        <v>0</v>
      </c>
      <c r="P1373" s="80" t="s">
        <v>114</v>
      </c>
      <c r="Q1373" s="80">
        <v>6</v>
      </c>
      <c r="R1373" s="80">
        <v>25.384855999999999</v>
      </c>
      <c r="S1373" s="80">
        <v>68.458809000000002</v>
      </c>
      <c r="T1373" s="80">
        <v>182250</v>
      </c>
      <c r="U1373" s="91">
        <f>Table1[[#This Row],[Distribution Amount (Dollars)]]/Table1[[#This Row],[NEWdatediff]]</f>
        <v>91125</v>
      </c>
      <c r="V1373" s="82" t="s">
        <v>90</v>
      </c>
      <c r="W1373" s="82" t="s">
        <v>91</v>
      </c>
      <c r="X1373" s="82" t="s">
        <v>72</v>
      </c>
      <c r="Y1373" s="82" t="s">
        <v>73</v>
      </c>
      <c r="Z1373" s="82">
        <v>1</v>
      </c>
      <c r="AB1373" s="82" t="s">
        <v>4063</v>
      </c>
      <c r="AD1373" s="82" t="s">
        <v>112</v>
      </c>
      <c r="AN1373" s="82" t="s">
        <v>76</v>
      </c>
      <c r="AO1373" s="82" t="s">
        <v>4064</v>
      </c>
      <c r="AP1373" s="82">
        <v>16200000</v>
      </c>
      <c r="AQ1373" s="82" t="s">
        <v>109</v>
      </c>
      <c r="AR1373" s="82" t="s">
        <v>4274</v>
      </c>
      <c r="AS1373" s="84">
        <v>42502</v>
      </c>
      <c r="AT1373" s="85">
        <v>2016</v>
      </c>
      <c r="AU1373" s="82" t="s">
        <v>4277</v>
      </c>
      <c r="AV1373" s="84">
        <v>42783</v>
      </c>
      <c r="AW1373" s="85">
        <v>2017</v>
      </c>
      <c r="AX1373" s="85">
        <f>Table1[[#This Row],[End TEST]]-Table1[[#This Row],[Start TEST]]</f>
        <v>1</v>
      </c>
      <c r="AY1373" s="85">
        <f>Table1[[#This Row],[TEST_Diff]]+1</f>
        <v>2</v>
      </c>
      <c r="AZ1373" s="92">
        <f>DATEDIF(Table1[[#This Row],[Start Year]],Table1[[#This Row],[End Year]],"d") / 365</f>
        <v>0.76986301369863008</v>
      </c>
    </row>
    <row r="1374" spans="1:52" x14ac:dyDescent="0.5">
      <c r="A1374" s="82">
        <v>123</v>
      </c>
      <c r="B1374" s="82" t="s">
        <v>4060</v>
      </c>
      <c r="D1374" s="90">
        <v>43372</v>
      </c>
      <c r="E1374" s="90" t="s">
        <v>4061</v>
      </c>
      <c r="F1374" s="90"/>
      <c r="G1374" s="82" t="s">
        <v>4061</v>
      </c>
      <c r="H1374" s="82" t="s">
        <v>4062</v>
      </c>
      <c r="I1374" s="80" t="s">
        <v>81</v>
      </c>
      <c r="J1374" s="80">
        <v>5.25</v>
      </c>
      <c r="K1374" s="80">
        <v>0</v>
      </c>
      <c r="P1374" s="80" t="s">
        <v>114</v>
      </c>
      <c r="Q1374" s="80">
        <v>6</v>
      </c>
      <c r="R1374" s="80">
        <v>25.384855999999999</v>
      </c>
      <c r="S1374" s="80">
        <v>68.458809000000002</v>
      </c>
      <c r="T1374" s="80">
        <v>51030</v>
      </c>
      <c r="U1374" s="91">
        <f>Table1[[#This Row],[Distribution Amount (Dollars)]]/Table1[[#This Row],[NEWdatediff]]</f>
        <v>25515</v>
      </c>
      <c r="V1374" s="82" t="s">
        <v>90</v>
      </c>
      <c r="W1374" s="82" t="s">
        <v>91</v>
      </c>
      <c r="X1374" s="82" t="s">
        <v>72</v>
      </c>
      <c r="Y1374" s="82" t="s">
        <v>73</v>
      </c>
      <c r="Z1374" s="82">
        <v>1</v>
      </c>
      <c r="AB1374" s="82" t="s">
        <v>4063</v>
      </c>
      <c r="AD1374" s="82" t="s">
        <v>112</v>
      </c>
      <c r="AN1374" s="82" t="s">
        <v>76</v>
      </c>
      <c r="AO1374" s="82" t="s">
        <v>4064</v>
      </c>
      <c r="AP1374" s="82">
        <v>16200000</v>
      </c>
      <c r="AQ1374" s="82" t="s">
        <v>109</v>
      </c>
      <c r="AR1374" s="82" t="s">
        <v>4274</v>
      </c>
      <c r="AS1374" s="84">
        <v>42502</v>
      </c>
      <c r="AT1374" s="85">
        <v>2016</v>
      </c>
      <c r="AU1374" s="82" t="s">
        <v>4277</v>
      </c>
      <c r="AV1374" s="84">
        <v>42783</v>
      </c>
      <c r="AW1374" s="85">
        <v>2017</v>
      </c>
      <c r="AX1374" s="85">
        <f>Table1[[#This Row],[End TEST]]-Table1[[#This Row],[Start TEST]]</f>
        <v>1</v>
      </c>
      <c r="AY1374" s="85">
        <f>Table1[[#This Row],[TEST_Diff]]+1</f>
        <v>2</v>
      </c>
      <c r="AZ1374" s="92">
        <f>DATEDIF(Table1[[#This Row],[Start Year]],Table1[[#This Row],[End Year]],"d") / 365</f>
        <v>0.76986301369863008</v>
      </c>
    </row>
    <row r="1375" spans="1:52" x14ac:dyDescent="0.5">
      <c r="A1375" s="82">
        <v>123</v>
      </c>
      <c r="B1375" s="82" t="s">
        <v>4060</v>
      </c>
      <c r="D1375" s="90">
        <v>43372</v>
      </c>
      <c r="E1375" s="90" t="s">
        <v>4061</v>
      </c>
      <c r="F1375" s="90"/>
      <c r="G1375" s="82" t="s">
        <v>4061</v>
      </c>
      <c r="H1375" s="82" t="s">
        <v>4062</v>
      </c>
      <c r="I1375" s="80" t="s">
        <v>280</v>
      </c>
      <c r="J1375" s="80">
        <v>25</v>
      </c>
      <c r="K1375" s="80">
        <v>0</v>
      </c>
      <c r="P1375" s="80" t="s">
        <v>114</v>
      </c>
      <c r="Q1375" s="80">
        <v>6</v>
      </c>
      <c r="R1375" s="80">
        <v>25.384855999999999</v>
      </c>
      <c r="S1375" s="80">
        <v>68.458809000000002</v>
      </c>
      <c r="T1375" s="80">
        <v>243000</v>
      </c>
      <c r="U1375" s="91">
        <f>Table1[[#This Row],[Distribution Amount (Dollars)]]/Table1[[#This Row],[NEWdatediff]]</f>
        <v>121500</v>
      </c>
      <c r="V1375" s="82" t="s">
        <v>90</v>
      </c>
      <c r="W1375" s="82" t="s">
        <v>91</v>
      </c>
      <c r="X1375" s="82" t="s">
        <v>72</v>
      </c>
      <c r="Y1375" s="82" t="s">
        <v>73</v>
      </c>
      <c r="Z1375" s="82">
        <v>1</v>
      </c>
      <c r="AB1375" s="82" t="s">
        <v>4063</v>
      </c>
      <c r="AD1375" s="82" t="s">
        <v>112</v>
      </c>
      <c r="AN1375" s="82" t="s">
        <v>76</v>
      </c>
      <c r="AO1375" s="82" t="s">
        <v>4064</v>
      </c>
      <c r="AP1375" s="82">
        <v>16200000</v>
      </c>
      <c r="AQ1375" s="82" t="s">
        <v>109</v>
      </c>
      <c r="AR1375" s="82" t="s">
        <v>4274</v>
      </c>
      <c r="AS1375" s="84">
        <v>42502</v>
      </c>
      <c r="AT1375" s="85">
        <v>2016</v>
      </c>
      <c r="AU1375" s="82" t="s">
        <v>4277</v>
      </c>
      <c r="AV1375" s="84">
        <v>42783</v>
      </c>
      <c r="AW1375" s="85">
        <v>2017</v>
      </c>
      <c r="AX1375" s="85">
        <f>Table1[[#This Row],[End TEST]]-Table1[[#This Row],[Start TEST]]</f>
        <v>1</v>
      </c>
      <c r="AY1375" s="85">
        <f>Table1[[#This Row],[TEST_Diff]]+1</f>
        <v>2</v>
      </c>
      <c r="AZ1375" s="92">
        <f>DATEDIF(Table1[[#This Row],[Start Year]],Table1[[#This Row],[End Year]],"d") / 365</f>
        <v>0.76986301369863008</v>
      </c>
    </row>
    <row r="1376" spans="1:52" x14ac:dyDescent="0.5">
      <c r="A1376" s="82">
        <v>123</v>
      </c>
      <c r="B1376" s="82" t="s">
        <v>4060</v>
      </c>
      <c r="D1376" s="90">
        <v>43372</v>
      </c>
      <c r="E1376" s="90" t="s">
        <v>4061</v>
      </c>
      <c r="F1376" s="90"/>
      <c r="G1376" s="82" t="s">
        <v>4061</v>
      </c>
      <c r="H1376" s="82" t="s">
        <v>4062</v>
      </c>
      <c r="I1376" s="80" t="s">
        <v>127</v>
      </c>
      <c r="J1376" s="80">
        <v>5.75</v>
      </c>
      <c r="K1376" s="80">
        <v>0</v>
      </c>
      <c r="P1376" s="80" t="s">
        <v>114</v>
      </c>
      <c r="Q1376" s="80">
        <v>6</v>
      </c>
      <c r="R1376" s="80">
        <v>25.384855999999999</v>
      </c>
      <c r="S1376" s="80">
        <v>68.458809000000002</v>
      </c>
      <c r="T1376" s="80">
        <v>55890</v>
      </c>
      <c r="U1376" s="91">
        <f>Table1[[#This Row],[Distribution Amount (Dollars)]]/Table1[[#This Row],[NEWdatediff]]</f>
        <v>27945</v>
      </c>
      <c r="V1376" s="82" t="s">
        <v>90</v>
      </c>
      <c r="W1376" s="82" t="s">
        <v>91</v>
      </c>
      <c r="X1376" s="82" t="s">
        <v>72</v>
      </c>
      <c r="Y1376" s="82" t="s">
        <v>73</v>
      </c>
      <c r="Z1376" s="82">
        <v>1</v>
      </c>
      <c r="AB1376" s="82" t="s">
        <v>4063</v>
      </c>
      <c r="AD1376" s="82" t="s">
        <v>112</v>
      </c>
      <c r="AN1376" s="82" t="s">
        <v>76</v>
      </c>
      <c r="AO1376" s="82" t="s">
        <v>4064</v>
      </c>
      <c r="AP1376" s="82">
        <v>16200000</v>
      </c>
      <c r="AQ1376" s="82" t="s">
        <v>109</v>
      </c>
      <c r="AR1376" s="82" t="s">
        <v>4274</v>
      </c>
      <c r="AS1376" s="84">
        <v>42502</v>
      </c>
      <c r="AT1376" s="85">
        <v>2016</v>
      </c>
      <c r="AU1376" s="82" t="s">
        <v>4277</v>
      </c>
      <c r="AV1376" s="84">
        <v>42783</v>
      </c>
      <c r="AW1376" s="85">
        <v>2017</v>
      </c>
      <c r="AX1376" s="85">
        <f>Table1[[#This Row],[End TEST]]-Table1[[#This Row],[Start TEST]]</f>
        <v>1</v>
      </c>
      <c r="AY1376" s="85">
        <f>Table1[[#This Row],[TEST_Diff]]+1</f>
        <v>2</v>
      </c>
      <c r="AZ1376" s="92">
        <f>DATEDIF(Table1[[#This Row],[Start Year]],Table1[[#This Row],[End Year]],"d") / 365</f>
        <v>0.76986301369863008</v>
      </c>
    </row>
    <row r="1377" spans="1:52" x14ac:dyDescent="0.5">
      <c r="A1377" s="82">
        <v>123</v>
      </c>
      <c r="B1377" s="82" t="s">
        <v>4060</v>
      </c>
      <c r="D1377" s="90">
        <v>43372</v>
      </c>
      <c r="E1377" s="90" t="s">
        <v>4061</v>
      </c>
      <c r="F1377" s="90"/>
      <c r="G1377" s="82" t="s">
        <v>4061</v>
      </c>
      <c r="H1377" s="82" t="s">
        <v>4062</v>
      </c>
      <c r="I1377" s="80" t="s">
        <v>67</v>
      </c>
      <c r="J1377" s="80">
        <v>5.75</v>
      </c>
      <c r="K1377" s="80">
        <v>0</v>
      </c>
      <c r="P1377" s="80" t="s">
        <v>114</v>
      </c>
      <c r="Q1377" s="80">
        <v>6</v>
      </c>
      <c r="R1377" s="80">
        <v>25.384855999999999</v>
      </c>
      <c r="S1377" s="80">
        <v>68.458809000000002</v>
      </c>
      <c r="T1377" s="80">
        <v>55890</v>
      </c>
      <c r="U1377" s="91">
        <f>Table1[[#This Row],[Distribution Amount (Dollars)]]/Table1[[#This Row],[NEWdatediff]]</f>
        <v>27945</v>
      </c>
      <c r="V1377" s="82" t="s">
        <v>90</v>
      </c>
      <c r="W1377" s="82" t="s">
        <v>91</v>
      </c>
      <c r="X1377" s="82" t="s">
        <v>72</v>
      </c>
      <c r="Y1377" s="82" t="s">
        <v>73</v>
      </c>
      <c r="Z1377" s="82">
        <v>1</v>
      </c>
      <c r="AB1377" s="82" t="s">
        <v>4063</v>
      </c>
      <c r="AD1377" s="82" t="s">
        <v>112</v>
      </c>
      <c r="AN1377" s="82" t="s">
        <v>76</v>
      </c>
      <c r="AO1377" s="82" t="s">
        <v>4064</v>
      </c>
      <c r="AP1377" s="82">
        <v>16200000</v>
      </c>
      <c r="AQ1377" s="82" t="s">
        <v>109</v>
      </c>
      <c r="AR1377" s="82" t="s">
        <v>4274</v>
      </c>
      <c r="AS1377" s="84">
        <v>42502</v>
      </c>
      <c r="AT1377" s="85">
        <v>2016</v>
      </c>
      <c r="AU1377" s="82" t="s">
        <v>4277</v>
      </c>
      <c r="AV1377" s="84">
        <v>42783</v>
      </c>
      <c r="AW1377" s="85">
        <v>2017</v>
      </c>
      <c r="AX1377" s="85">
        <f>Table1[[#This Row],[End TEST]]-Table1[[#This Row],[Start TEST]]</f>
        <v>1</v>
      </c>
      <c r="AY1377" s="85">
        <f>Table1[[#This Row],[TEST_Diff]]+1</f>
        <v>2</v>
      </c>
      <c r="AZ1377" s="92">
        <f>DATEDIF(Table1[[#This Row],[Start Year]],Table1[[#This Row],[End Year]],"d") / 365</f>
        <v>0.76986301369863008</v>
      </c>
    </row>
    <row r="1378" spans="1:52" x14ac:dyDescent="0.5">
      <c r="A1378" s="82">
        <v>123</v>
      </c>
      <c r="B1378" s="82" t="s">
        <v>4060</v>
      </c>
      <c r="D1378" s="90">
        <v>43372</v>
      </c>
      <c r="E1378" s="90" t="s">
        <v>4061</v>
      </c>
      <c r="F1378" s="90"/>
      <c r="G1378" s="82" t="s">
        <v>4061</v>
      </c>
      <c r="H1378" s="82" t="s">
        <v>4062</v>
      </c>
      <c r="I1378" s="80" t="s">
        <v>102</v>
      </c>
      <c r="J1378" s="80">
        <v>11.5</v>
      </c>
      <c r="K1378" s="80">
        <v>0</v>
      </c>
      <c r="P1378" s="80" t="s">
        <v>114</v>
      </c>
      <c r="Q1378" s="80">
        <v>6</v>
      </c>
      <c r="R1378" s="80">
        <v>25.384855999999999</v>
      </c>
      <c r="S1378" s="80">
        <v>68.458809000000002</v>
      </c>
      <c r="T1378" s="80">
        <v>111780</v>
      </c>
      <c r="U1378" s="91">
        <f>Table1[[#This Row],[Distribution Amount (Dollars)]]/Table1[[#This Row],[NEWdatediff]]</f>
        <v>55890</v>
      </c>
      <c r="V1378" s="82" t="s">
        <v>90</v>
      </c>
      <c r="W1378" s="82" t="s">
        <v>91</v>
      </c>
      <c r="X1378" s="82" t="s">
        <v>72</v>
      </c>
      <c r="Y1378" s="82" t="s">
        <v>73</v>
      </c>
      <c r="Z1378" s="82">
        <v>1</v>
      </c>
      <c r="AB1378" s="82" t="s">
        <v>4063</v>
      </c>
      <c r="AD1378" s="82" t="s">
        <v>112</v>
      </c>
      <c r="AN1378" s="82" t="s">
        <v>76</v>
      </c>
      <c r="AO1378" s="82" t="s">
        <v>4064</v>
      </c>
      <c r="AP1378" s="82">
        <v>16200000</v>
      </c>
      <c r="AQ1378" s="82" t="s">
        <v>109</v>
      </c>
      <c r="AR1378" s="82" t="s">
        <v>4274</v>
      </c>
      <c r="AS1378" s="84">
        <v>42502</v>
      </c>
      <c r="AT1378" s="85">
        <v>2016</v>
      </c>
      <c r="AU1378" s="82" t="s">
        <v>4277</v>
      </c>
      <c r="AV1378" s="84">
        <v>42783</v>
      </c>
      <c r="AW1378" s="85">
        <v>2017</v>
      </c>
      <c r="AX1378" s="85">
        <f>Table1[[#This Row],[End TEST]]-Table1[[#This Row],[Start TEST]]</f>
        <v>1</v>
      </c>
      <c r="AY1378" s="85">
        <f>Table1[[#This Row],[TEST_Diff]]+1</f>
        <v>2</v>
      </c>
      <c r="AZ1378" s="92">
        <f>DATEDIF(Table1[[#This Row],[Start Year]],Table1[[#This Row],[End Year]],"d") / 365</f>
        <v>0.76986301369863008</v>
      </c>
    </row>
    <row r="1379" spans="1:52" x14ac:dyDescent="0.5">
      <c r="A1379" s="82">
        <v>124</v>
      </c>
      <c r="B1379" s="82" t="s">
        <v>3673</v>
      </c>
      <c r="D1379" s="90">
        <v>43372</v>
      </c>
      <c r="E1379" s="90" t="s">
        <v>3674</v>
      </c>
      <c r="F1379" s="90"/>
      <c r="G1379" s="82" t="s">
        <v>3674</v>
      </c>
      <c r="H1379" s="82" t="s">
        <v>3675</v>
      </c>
      <c r="I1379" s="80" t="s">
        <v>759</v>
      </c>
      <c r="J1379" s="80">
        <v>20</v>
      </c>
      <c r="K1379" s="80">
        <v>0</v>
      </c>
      <c r="P1379" s="80" t="s">
        <v>110</v>
      </c>
      <c r="Q1379" s="80">
        <v>50</v>
      </c>
      <c r="R1379" s="80">
        <v>26.625188000000001</v>
      </c>
      <c r="S1379" s="80">
        <v>6.809552</v>
      </c>
      <c r="T1379" s="80">
        <v>50000</v>
      </c>
      <c r="U1379" s="91">
        <f>Table1[[#This Row],[Distribution Amount (Dollars)]]/Table1[[#This Row],[NEWdatediff]]</f>
        <v>50000</v>
      </c>
      <c r="V1379" s="82" t="s">
        <v>2207</v>
      </c>
      <c r="W1379" s="82" t="s">
        <v>91</v>
      </c>
      <c r="X1379" s="82" t="s">
        <v>72</v>
      </c>
      <c r="Y1379" s="82" t="s">
        <v>73</v>
      </c>
      <c r="Z1379" s="82">
        <v>1</v>
      </c>
      <c r="AB1379" s="82" t="s">
        <v>3676</v>
      </c>
      <c r="AD1379" s="82" t="s">
        <v>110</v>
      </c>
      <c r="AN1379" s="82" t="s">
        <v>76</v>
      </c>
      <c r="AO1379" s="82" t="s">
        <v>3677</v>
      </c>
      <c r="AP1379" s="82">
        <v>500000</v>
      </c>
      <c r="AQ1379" s="82" t="s">
        <v>109</v>
      </c>
      <c r="AR1379" s="82" t="s">
        <v>4274</v>
      </c>
      <c r="AS1379" s="84">
        <v>42459</v>
      </c>
      <c r="AT1379" s="85">
        <v>2016</v>
      </c>
      <c r="AU1379" s="82" t="s">
        <v>4277</v>
      </c>
      <c r="AV1379" s="84">
        <v>42735</v>
      </c>
      <c r="AW1379" s="85">
        <v>2016</v>
      </c>
      <c r="AX1379" s="85">
        <f>Table1[[#This Row],[End TEST]]-Table1[[#This Row],[Start TEST]]</f>
        <v>0</v>
      </c>
      <c r="AY1379" s="85">
        <f>Table1[[#This Row],[TEST_Diff]]+1</f>
        <v>1</v>
      </c>
      <c r="AZ1379" s="92">
        <f>DATEDIF(Table1[[#This Row],[Start Year]],Table1[[#This Row],[End Year]],"d") / 365</f>
        <v>0.75616438356164384</v>
      </c>
    </row>
    <row r="1380" spans="1:52" x14ac:dyDescent="0.5">
      <c r="A1380" s="82">
        <v>124</v>
      </c>
      <c r="B1380" s="82" t="s">
        <v>3673</v>
      </c>
      <c r="D1380" s="90">
        <v>43372</v>
      </c>
      <c r="E1380" s="90" t="s">
        <v>3674</v>
      </c>
      <c r="F1380" s="90"/>
      <c r="G1380" s="82" t="s">
        <v>3674</v>
      </c>
      <c r="H1380" s="82" t="s">
        <v>3675</v>
      </c>
      <c r="I1380" s="80" t="s">
        <v>81</v>
      </c>
      <c r="J1380" s="80">
        <v>40</v>
      </c>
      <c r="K1380" s="80">
        <v>0</v>
      </c>
      <c r="P1380" s="80" t="s">
        <v>110</v>
      </c>
      <c r="Q1380" s="80">
        <v>50</v>
      </c>
      <c r="R1380" s="80">
        <v>26.625188000000001</v>
      </c>
      <c r="S1380" s="80">
        <v>6.809552</v>
      </c>
      <c r="T1380" s="80">
        <v>100000</v>
      </c>
      <c r="U1380" s="91">
        <f>Table1[[#This Row],[Distribution Amount (Dollars)]]/Table1[[#This Row],[NEWdatediff]]</f>
        <v>100000</v>
      </c>
      <c r="V1380" s="82" t="s">
        <v>2207</v>
      </c>
      <c r="W1380" s="82" t="s">
        <v>91</v>
      </c>
      <c r="X1380" s="82" t="s">
        <v>72</v>
      </c>
      <c r="Y1380" s="82" t="s">
        <v>73</v>
      </c>
      <c r="Z1380" s="82">
        <v>1</v>
      </c>
      <c r="AB1380" s="82" t="s">
        <v>3676</v>
      </c>
      <c r="AD1380" s="82" t="s">
        <v>110</v>
      </c>
      <c r="AN1380" s="82" t="s">
        <v>76</v>
      </c>
      <c r="AO1380" s="82" t="s">
        <v>3677</v>
      </c>
      <c r="AP1380" s="82">
        <v>500000</v>
      </c>
      <c r="AQ1380" s="82" t="s">
        <v>109</v>
      </c>
      <c r="AR1380" s="82" t="s">
        <v>4274</v>
      </c>
      <c r="AS1380" s="84">
        <v>42459</v>
      </c>
      <c r="AT1380" s="85">
        <v>2016</v>
      </c>
      <c r="AU1380" s="82" t="s">
        <v>4277</v>
      </c>
      <c r="AV1380" s="84">
        <v>42735</v>
      </c>
      <c r="AW1380" s="85">
        <v>2016</v>
      </c>
      <c r="AX1380" s="85">
        <f>Table1[[#This Row],[End TEST]]-Table1[[#This Row],[Start TEST]]</f>
        <v>0</v>
      </c>
      <c r="AY1380" s="85">
        <f>Table1[[#This Row],[TEST_Diff]]+1</f>
        <v>1</v>
      </c>
      <c r="AZ1380" s="92">
        <f>DATEDIF(Table1[[#This Row],[Start Year]],Table1[[#This Row],[End Year]],"d") / 365</f>
        <v>0.75616438356164384</v>
      </c>
    </row>
    <row r="1381" spans="1:52" x14ac:dyDescent="0.5">
      <c r="A1381" s="82">
        <v>124</v>
      </c>
      <c r="B1381" s="82" t="s">
        <v>3673</v>
      </c>
      <c r="D1381" s="90">
        <v>43372</v>
      </c>
      <c r="E1381" s="90" t="s">
        <v>3674</v>
      </c>
      <c r="F1381" s="90"/>
      <c r="G1381" s="82" t="s">
        <v>3674</v>
      </c>
      <c r="H1381" s="82" t="s">
        <v>3675</v>
      </c>
      <c r="I1381" s="80" t="s">
        <v>97</v>
      </c>
      <c r="J1381" s="80">
        <v>40</v>
      </c>
      <c r="K1381" s="80">
        <v>0</v>
      </c>
      <c r="P1381" s="80" t="s">
        <v>110</v>
      </c>
      <c r="Q1381" s="80">
        <v>50</v>
      </c>
      <c r="R1381" s="80">
        <v>26.625188000000001</v>
      </c>
      <c r="S1381" s="80">
        <v>6.809552</v>
      </c>
      <c r="T1381" s="80">
        <v>100000</v>
      </c>
      <c r="U1381" s="91">
        <f>Table1[[#This Row],[Distribution Amount (Dollars)]]/Table1[[#This Row],[NEWdatediff]]</f>
        <v>100000</v>
      </c>
      <c r="V1381" s="82" t="s">
        <v>2207</v>
      </c>
      <c r="W1381" s="82" t="s">
        <v>91</v>
      </c>
      <c r="X1381" s="82" t="s">
        <v>72</v>
      </c>
      <c r="Y1381" s="82" t="s">
        <v>73</v>
      </c>
      <c r="Z1381" s="82">
        <v>1</v>
      </c>
      <c r="AB1381" s="82" t="s">
        <v>3676</v>
      </c>
      <c r="AD1381" s="82" t="s">
        <v>110</v>
      </c>
      <c r="AN1381" s="82" t="s">
        <v>76</v>
      </c>
      <c r="AO1381" s="82" t="s">
        <v>3677</v>
      </c>
      <c r="AP1381" s="82">
        <v>500000</v>
      </c>
      <c r="AQ1381" s="82" t="s">
        <v>109</v>
      </c>
      <c r="AR1381" s="82" t="s">
        <v>4274</v>
      </c>
      <c r="AS1381" s="84">
        <v>42459</v>
      </c>
      <c r="AT1381" s="85">
        <v>2016</v>
      </c>
      <c r="AU1381" s="82" t="s">
        <v>4277</v>
      </c>
      <c r="AV1381" s="84">
        <v>42735</v>
      </c>
      <c r="AW1381" s="85">
        <v>2016</v>
      </c>
      <c r="AX1381" s="85">
        <f>Table1[[#This Row],[End TEST]]-Table1[[#This Row],[Start TEST]]</f>
        <v>0</v>
      </c>
      <c r="AY1381" s="85">
        <f>Table1[[#This Row],[TEST_Diff]]+1</f>
        <v>1</v>
      </c>
      <c r="AZ1381" s="92">
        <f>DATEDIF(Table1[[#This Row],[Start Year]],Table1[[#This Row],[End Year]],"d") / 365</f>
        <v>0.75616438356164384</v>
      </c>
    </row>
    <row r="1382" spans="1:52" x14ac:dyDescent="0.5">
      <c r="A1382" s="82">
        <v>124</v>
      </c>
      <c r="B1382" s="82" t="s">
        <v>3673</v>
      </c>
      <c r="D1382" s="90">
        <v>43372</v>
      </c>
      <c r="E1382" s="90" t="s">
        <v>3674</v>
      </c>
      <c r="F1382" s="90"/>
      <c r="G1382" s="82" t="s">
        <v>3674</v>
      </c>
      <c r="H1382" s="82" t="s">
        <v>3675</v>
      </c>
      <c r="I1382" s="80" t="s">
        <v>759</v>
      </c>
      <c r="J1382" s="80">
        <v>20</v>
      </c>
      <c r="K1382" s="80">
        <v>0</v>
      </c>
      <c r="P1382" s="80" t="s">
        <v>69</v>
      </c>
      <c r="Q1382" s="80">
        <v>50</v>
      </c>
      <c r="R1382" s="80">
        <v>2.6272389999999999</v>
      </c>
      <c r="S1382" s="80">
        <v>23.381664000000001</v>
      </c>
      <c r="T1382" s="80">
        <v>50000</v>
      </c>
      <c r="U1382" s="91">
        <f>Table1[[#This Row],[Distribution Amount (Dollars)]]/Table1[[#This Row],[NEWdatediff]]</f>
        <v>50000</v>
      </c>
      <c r="V1382" s="82" t="s">
        <v>2207</v>
      </c>
      <c r="W1382" s="82" t="s">
        <v>91</v>
      </c>
      <c r="X1382" s="82" t="s">
        <v>72</v>
      </c>
      <c r="Y1382" s="82" t="s">
        <v>73</v>
      </c>
      <c r="Z1382" s="82">
        <v>1</v>
      </c>
      <c r="AB1382" s="82" t="s">
        <v>3676</v>
      </c>
      <c r="AD1382" s="82" t="s">
        <v>69</v>
      </c>
      <c r="AN1382" s="82" t="s">
        <v>76</v>
      </c>
      <c r="AO1382" s="82" t="s">
        <v>3677</v>
      </c>
      <c r="AP1382" s="82">
        <v>500000</v>
      </c>
      <c r="AQ1382" s="82" t="s">
        <v>109</v>
      </c>
      <c r="AR1382" s="82" t="s">
        <v>4274</v>
      </c>
      <c r="AS1382" s="84">
        <v>42459</v>
      </c>
      <c r="AT1382" s="85">
        <v>2016</v>
      </c>
      <c r="AU1382" s="82" t="s">
        <v>4277</v>
      </c>
      <c r="AV1382" s="84">
        <v>42735</v>
      </c>
      <c r="AW1382" s="85">
        <v>2016</v>
      </c>
      <c r="AX1382" s="85">
        <f>Table1[[#This Row],[End TEST]]-Table1[[#This Row],[Start TEST]]</f>
        <v>0</v>
      </c>
      <c r="AY1382" s="85">
        <f>Table1[[#This Row],[TEST_Diff]]+1</f>
        <v>1</v>
      </c>
      <c r="AZ1382" s="92">
        <f>DATEDIF(Table1[[#This Row],[Start Year]],Table1[[#This Row],[End Year]],"d") / 365</f>
        <v>0.75616438356164384</v>
      </c>
    </row>
    <row r="1383" spans="1:52" x14ac:dyDescent="0.5">
      <c r="A1383" s="82">
        <v>124</v>
      </c>
      <c r="B1383" s="82" t="s">
        <v>3673</v>
      </c>
      <c r="D1383" s="90">
        <v>43372</v>
      </c>
      <c r="E1383" s="90" t="s">
        <v>3674</v>
      </c>
      <c r="F1383" s="90"/>
      <c r="G1383" s="82" t="s">
        <v>3674</v>
      </c>
      <c r="H1383" s="82" t="s">
        <v>3675</v>
      </c>
      <c r="I1383" s="80" t="s">
        <v>81</v>
      </c>
      <c r="J1383" s="80">
        <v>40</v>
      </c>
      <c r="K1383" s="80">
        <v>0</v>
      </c>
      <c r="P1383" s="80" t="s">
        <v>69</v>
      </c>
      <c r="Q1383" s="80">
        <v>50</v>
      </c>
      <c r="R1383" s="80">
        <v>2.6272389999999999</v>
      </c>
      <c r="S1383" s="80">
        <v>23.381664000000001</v>
      </c>
      <c r="T1383" s="80">
        <v>100000</v>
      </c>
      <c r="U1383" s="91">
        <f>Table1[[#This Row],[Distribution Amount (Dollars)]]/Table1[[#This Row],[NEWdatediff]]</f>
        <v>100000</v>
      </c>
      <c r="V1383" s="82" t="s">
        <v>2207</v>
      </c>
      <c r="W1383" s="82" t="s">
        <v>91</v>
      </c>
      <c r="X1383" s="82" t="s">
        <v>72</v>
      </c>
      <c r="Y1383" s="82" t="s">
        <v>73</v>
      </c>
      <c r="Z1383" s="82">
        <v>1</v>
      </c>
      <c r="AB1383" s="82" t="s">
        <v>3676</v>
      </c>
      <c r="AD1383" s="82" t="s">
        <v>69</v>
      </c>
      <c r="AN1383" s="82" t="s">
        <v>76</v>
      </c>
      <c r="AO1383" s="82" t="s">
        <v>3677</v>
      </c>
      <c r="AP1383" s="82">
        <v>500000</v>
      </c>
      <c r="AQ1383" s="82" t="s">
        <v>109</v>
      </c>
      <c r="AR1383" s="82" t="s">
        <v>4274</v>
      </c>
      <c r="AS1383" s="84">
        <v>42459</v>
      </c>
      <c r="AT1383" s="85">
        <v>2016</v>
      </c>
      <c r="AU1383" s="82" t="s">
        <v>4277</v>
      </c>
      <c r="AV1383" s="84">
        <v>42735</v>
      </c>
      <c r="AW1383" s="85">
        <v>2016</v>
      </c>
      <c r="AX1383" s="85">
        <f>Table1[[#This Row],[End TEST]]-Table1[[#This Row],[Start TEST]]</f>
        <v>0</v>
      </c>
      <c r="AY1383" s="85">
        <f>Table1[[#This Row],[TEST_Diff]]+1</f>
        <v>1</v>
      </c>
      <c r="AZ1383" s="92">
        <f>DATEDIF(Table1[[#This Row],[Start Year]],Table1[[#This Row],[End Year]],"d") / 365</f>
        <v>0.75616438356164384</v>
      </c>
    </row>
    <row r="1384" spans="1:52" x14ac:dyDescent="0.5">
      <c r="A1384" s="82">
        <v>124</v>
      </c>
      <c r="B1384" s="82" t="s">
        <v>3673</v>
      </c>
      <c r="D1384" s="90">
        <v>43372</v>
      </c>
      <c r="E1384" s="90" t="s">
        <v>3674</v>
      </c>
      <c r="F1384" s="90"/>
      <c r="G1384" s="82" t="s">
        <v>3674</v>
      </c>
      <c r="H1384" s="82" t="s">
        <v>3675</v>
      </c>
      <c r="I1384" s="80" t="s">
        <v>97</v>
      </c>
      <c r="J1384" s="80">
        <v>40</v>
      </c>
      <c r="K1384" s="80">
        <v>0</v>
      </c>
      <c r="P1384" s="80" t="s">
        <v>69</v>
      </c>
      <c r="Q1384" s="80">
        <v>50</v>
      </c>
      <c r="R1384" s="80">
        <v>2.6272389999999999</v>
      </c>
      <c r="S1384" s="80">
        <v>23.381664000000001</v>
      </c>
      <c r="T1384" s="80">
        <v>100000</v>
      </c>
      <c r="U1384" s="91">
        <f>Table1[[#This Row],[Distribution Amount (Dollars)]]/Table1[[#This Row],[NEWdatediff]]</f>
        <v>100000</v>
      </c>
      <c r="V1384" s="82" t="s">
        <v>2207</v>
      </c>
      <c r="W1384" s="82" t="s">
        <v>91</v>
      </c>
      <c r="X1384" s="82" t="s">
        <v>72</v>
      </c>
      <c r="Y1384" s="82" t="s">
        <v>73</v>
      </c>
      <c r="Z1384" s="82">
        <v>1</v>
      </c>
      <c r="AB1384" s="82" t="s">
        <v>3676</v>
      </c>
      <c r="AD1384" s="82" t="s">
        <v>69</v>
      </c>
      <c r="AN1384" s="82" t="s">
        <v>76</v>
      </c>
      <c r="AO1384" s="82" t="s">
        <v>3677</v>
      </c>
      <c r="AP1384" s="82">
        <v>500000</v>
      </c>
      <c r="AQ1384" s="82" t="s">
        <v>109</v>
      </c>
      <c r="AR1384" s="82" t="s">
        <v>4274</v>
      </c>
      <c r="AS1384" s="84">
        <v>42459</v>
      </c>
      <c r="AT1384" s="85">
        <v>2016</v>
      </c>
      <c r="AU1384" s="82" t="s">
        <v>4277</v>
      </c>
      <c r="AV1384" s="84">
        <v>42735</v>
      </c>
      <c r="AW1384" s="85">
        <v>2016</v>
      </c>
      <c r="AX1384" s="85">
        <f>Table1[[#This Row],[End TEST]]-Table1[[#This Row],[Start TEST]]</f>
        <v>0</v>
      </c>
      <c r="AY1384" s="85">
        <f>Table1[[#This Row],[TEST_Diff]]+1</f>
        <v>1</v>
      </c>
      <c r="AZ1384" s="92">
        <f>DATEDIF(Table1[[#This Row],[Start Year]],Table1[[#This Row],[End Year]],"d") / 365</f>
        <v>0.75616438356164384</v>
      </c>
    </row>
    <row r="1385" spans="1:52" x14ac:dyDescent="0.5">
      <c r="A1385" s="82">
        <v>125</v>
      </c>
      <c r="B1385" s="82" t="s">
        <v>4052</v>
      </c>
      <c r="D1385" s="90">
        <v>43372</v>
      </c>
      <c r="E1385" s="90" t="s">
        <v>4053</v>
      </c>
      <c r="F1385" s="90"/>
      <c r="G1385" s="82" t="s">
        <v>4053</v>
      </c>
      <c r="H1385" s="82" t="s">
        <v>2286</v>
      </c>
      <c r="I1385" s="80" t="s">
        <v>81</v>
      </c>
      <c r="J1385" s="80">
        <v>66</v>
      </c>
      <c r="K1385" s="80">
        <v>0</v>
      </c>
      <c r="P1385" s="80" t="s">
        <v>308</v>
      </c>
      <c r="Q1385" s="80">
        <v>15</v>
      </c>
      <c r="R1385" s="80">
        <v>13.923406</v>
      </c>
      <c r="S1385" s="80">
        <v>-86.952798999999999</v>
      </c>
      <c r="T1385" s="80">
        <v>962280</v>
      </c>
      <c r="U1385" s="91">
        <f>Table1[[#This Row],[Distribution Amount (Dollars)]]/Table1[[#This Row],[NEWdatediff]]</f>
        <v>320760</v>
      </c>
      <c r="V1385" s="82" t="s">
        <v>2287</v>
      </c>
      <c r="W1385" s="82" t="s">
        <v>91</v>
      </c>
      <c r="X1385" s="82" t="s">
        <v>72</v>
      </c>
      <c r="Y1385" s="82" t="s">
        <v>73</v>
      </c>
      <c r="Z1385" s="82">
        <v>1</v>
      </c>
      <c r="AB1385" s="82" t="s">
        <v>4054</v>
      </c>
      <c r="AD1385" s="82" t="s">
        <v>111</v>
      </c>
      <c r="AN1385" s="82" t="s">
        <v>76</v>
      </c>
      <c r="AO1385" s="82" t="s">
        <v>4055</v>
      </c>
      <c r="AP1385" s="82">
        <v>9720000</v>
      </c>
      <c r="AQ1385" s="82" t="s">
        <v>78</v>
      </c>
      <c r="AR1385" s="82" t="s">
        <v>4274</v>
      </c>
      <c r="AS1385" s="84">
        <v>42503</v>
      </c>
      <c r="AT1385" s="85">
        <v>2016</v>
      </c>
      <c r="AU1385" s="82" t="s">
        <v>4278</v>
      </c>
      <c r="AV1385" s="84">
        <v>43312</v>
      </c>
      <c r="AW1385" s="85">
        <v>2018</v>
      </c>
      <c r="AX1385" s="85">
        <f>Table1[[#This Row],[End TEST]]-Table1[[#This Row],[Start TEST]]</f>
        <v>2</v>
      </c>
      <c r="AY1385" s="85">
        <f>Table1[[#This Row],[TEST_Diff]]+1</f>
        <v>3</v>
      </c>
      <c r="AZ1385" s="92">
        <f>DATEDIF(Table1[[#This Row],[Start Year]],Table1[[#This Row],[End Year]],"d") / 365</f>
        <v>2.2164383561643834</v>
      </c>
    </row>
    <row r="1386" spans="1:52" x14ac:dyDescent="0.5">
      <c r="A1386" s="82">
        <v>125</v>
      </c>
      <c r="B1386" s="82" t="s">
        <v>4052</v>
      </c>
      <c r="D1386" s="90">
        <v>43372</v>
      </c>
      <c r="E1386" s="90" t="s">
        <v>4053</v>
      </c>
      <c r="F1386" s="90"/>
      <c r="G1386" s="82" t="s">
        <v>4053</v>
      </c>
      <c r="H1386" s="82" t="s">
        <v>2286</v>
      </c>
      <c r="I1386" s="80" t="s">
        <v>759</v>
      </c>
      <c r="J1386" s="80">
        <v>34</v>
      </c>
      <c r="K1386" s="80">
        <v>0</v>
      </c>
      <c r="P1386" s="80" t="s">
        <v>308</v>
      </c>
      <c r="Q1386" s="80">
        <v>15</v>
      </c>
      <c r="R1386" s="80">
        <v>13.923406</v>
      </c>
      <c r="S1386" s="80">
        <v>-86.952798999999999</v>
      </c>
      <c r="T1386" s="80">
        <v>495720</v>
      </c>
      <c r="U1386" s="91">
        <f>Table1[[#This Row],[Distribution Amount (Dollars)]]/Table1[[#This Row],[NEWdatediff]]</f>
        <v>165240</v>
      </c>
      <c r="V1386" s="82" t="s">
        <v>2287</v>
      </c>
      <c r="W1386" s="82" t="s">
        <v>91</v>
      </c>
      <c r="X1386" s="82" t="s">
        <v>72</v>
      </c>
      <c r="Y1386" s="82" t="s">
        <v>73</v>
      </c>
      <c r="Z1386" s="82">
        <v>1</v>
      </c>
      <c r="AB1386" s="82" t="s">
        <v>4054</v>
      </c>
      <c r="AD1386" s="82" t="s">
        <v>111</v>
      </c>
      <c r="AN1386" s="82" t="s">
        <v>76</v>
      </c>
      <c r="AO1386" s="82" t="s">
        <v>4055</v>
      </c>
      <c r="AP1386" s="82">
        <v>9720000</v>
      </c>
      <c r="AQ1386" s="82" t="s">
        <v>78</v>
      </c>
      <c r="AR1386" s="82" t="s">
        <v>4274</v>
      </c>
      <c r="AS1386" s="84">
        <v>42503</v>
      </c>
      <c r="AT1386" s="85">
        <v>2016</v>
      </c>
      <c r="AU1386" s="82" t="s">
        <v>4278</v>
      </c>
      <c r="AV1386" s="84">
        <v>43312</v>
      </c>
      <c r="AW1386" s="85">
        <v>2018</v>
      </c>
      <c r="AX1386" s="85">
        <f>Table1[[#This Row],[End TEST]]-Table1[[#This Row],[Start TEST]]</f>
        <v>2</v>
      </c>
      <c r="AY1386" s="85">
        <f>Table1[[#This Row],[TEST_Diff]]+1</f>
        <v>3</v>
      </c>
      <c r="AZ1386" s="92">
        <f>DATEDIF(Table1[[#This Row],[Start Year]],Table1[[#This Row],[End Year]],"d") / 365</f>
        <v>2.2164383561643834</v>
      </c>
    </row>
    <row r="1387" spans="1:52" x14ac:dyDescent="0.5">
      <c r="A1387" s="82">
        <v>125</v>
      </c>
      <c r="B1387" s="82" t="s">
        <v>4052</v>
      </c>
      <c r="D1387" s="90">
        <v>43372</v>
      </c>
      <c r="E1387" s="90" t="s">
        <v>4053</v>
      </c>
      <c r="F1387" s="90"/>
      <c r="G1387" s="82" t="s">
        <v>4053</v>
      </c>
      <c r="H1387" s="82" t="s">
        <v>2286</v>
      </c>
      <c r="I1387" s="80" t="s">
        <v>81</v>
      </c>
      <c r="J1387" s="80">
        <v>66</v>
      </c>
      <c r="K1387" s="80">
        <v>0</v>
      </c>
      <c r="P1387" s="80" t="s">
        <v>69</v>
      </c>
      <c r="Q1387" s="80">
        <v>20</v>
      </c>
      <c r="R1387" s="80">
        <v>2.6272389999999999</v>
      </c>
      <c r="S1387" s="80">
        <v>23.381664000000001</v>
      </c>
      <c r="T1387" s="80">
        <v>1283040</v>
      </c>
      <c r="U1387" s="91">
        <f>Table1[[#This Row],[Distribution Amount (Dollars)]]/Table1[[#This Row],[NEWdatediff]]</f>
        <v>427680</v>
      </c>
      <c r="V1387" s="82" t="s">
        <v>2287</v>
      </c>
      <c r="W1387" s="82" t="s">
        <v>91</v>
      </c>
      <c r="X1387" s="82" t="s">
        <v>72</v>
      </c>
      <c r="Y1387" s="82" t="s">
        <v>73</v>
      </c>
      <c r="Z1387" s="82">
        <v>1</v>
      </c>
      <c r="AB1387" s="82" t="s">
        <v>4054</v>
      </c>
      <c r="AD1387" s="82" t="s">
        <v>114</v>
      </c>
      <c r="AN1387" s="82" t="s">
        <v>76</v>
      </c>
      <c r="AO1387" s="82" t="s">
        <v>4055</v>
      </c>
      <c r="AP1387" s="82">
        <v>9720000</v>
      </c>
      <c r="AQ1387" s="82" t="s">
        <v>78</v>
      </c>
      <c r="AR1387" s="82" t="s">
        <v>4274</v>
      </c>
      <c r="AS1387" s="84">
        <v>42503</v>
      </c>
      <c r="AT1387" s="85">
        <v>2016</v>
      </c>
      <c r="AU1387" s="82" t="s">
        <v>4278</v>
      </c>
      <c r="AV1387" s="84">
        <v>43312</v>
      </c>
      <c r="AW1387" s="85">
        <v>2018</v>
      </c>
      <c r="AX1387" s="85">
        <f>Table1[[#This Row],[End TEST]]-Table1[[#This Row],[Start TEST]]</f>
        <v>2</v>
      </c>
      <c r="AY1387" s="85">
        <f>Table1[[#This Row],[TEST_Diff]]+1</f>
        <v>3</v>
      </c>
      <c r="AZ1387" s="92">
        <f>DATEDIF(Table1[[#This Row],[Start Year]],Table1[[#This Row],[End Year]],"d") / 365</f>
        <v>2.2164383561643834</v>
      </c>
    </row>
    <row r="1388" spans="1:52" x14ac:dyDescent="0.5">
      <c r="A1388" s="82">
        <v>125</v>
      </c>
      <c r="B1388" s="82" t="s">
        <v>4052</v>
      </c>
      <c r="D1388" s="90">
        <v>43372</v>
      </c>
      <c r="E1388" s="90" t="s">
        <v>4053</v>
      </c>
      <c r="F1388" s="90"/>
      <c r="G1388" s="82" t="s">
        <v>4053</v>
      </c>
      <c r="H1388" s="82" t="s">
        <v>2286</v>
      </c>
      <c r="I1388" s="80" t="s">
        <v>759</v>
      </c>
      <c r="J1388" s="80">
        <v>34</v>
      </c>
      <c r="K1388" s="80">
        <v>0</v>
      </c>
      <c r="P1388" s="80" t="s">
        <v>69</v>
      </c>
      <c r="Q1388" s="80">
        <v>20</v>
      </c>
      <c r="R1388" s="80">
        <v>2.6272389999999999</v>
      </c>
      <c r="S1388" s="80">
        <v>23.381664000000001</v>
      </c>
      <c r="T1388" s="80">
        <v>660960</v>
      </c>
      <c r="U1388" s="91">
        <f>Table1[[#This Row],[Distribution Amount (Dollars)]]/Table1[[#This Row],[NEWdatediff]]</f>
        <v>220320</v>
      </c>
      <c r="V1388" s="82" t="s">
        <v>2287</v>
      </c>
      <c r="W1388" s="82" t="s">
        <v>91</v>
      </c>
      <c r="X1388" s="82" t="s">
        <v>72</v>
      </c>
      <c r="Y1388" s="82" t="s">
        <v>73</v>
      </c>
      <c r="Z1388" s="82">
        <v>1</v>
      </c>
      <c r="AB1388" s="82" t="s">
        <v>4054</v>
      </c>
      <c r="AD1388" s="82" t="s">
        <v>114</v>
      </c>
      <c r="AN1388" s="82" t="s">
        <v>76</v>
      </c>
      <c r="AO1388" s="82" t="s">
        <v>4055</v>
      </c>
      <c r="AP1388" s="82">
        <v>9720000</v>
      </c>
      <c r="AQ1388" s="82" t="s">
        <v>78</v>
      </c>
      <c r="AR1388" s="82" t="s">
        <v>4274</v>
      </c>
      <c r="AS1388" s="84">
        <v>42503</v>
      </c>
      <c r="AT1388" s="85">
        <v>2016</v>
      </c>
      <c r="AU1388" s="82" t="s">
        <v>4278</v>
      </c>
      <c r="AV1388" s="84">
        <v>43312</v>
      </c>
      <c r="AW1388" s="85">
        <v>2018</v>
      </c>
      <c r="AX1388" s="85">
        <f>Table1[[#This Row],[End TEST]]-Table1[[#This Row],[Start TEST]]</f>
        <v>2</v>
      </c>
      <c r="AY1388" s="85">
        <f>Table1[[#This Row],[TEST_Diff]]+1</f>
        <v>3</v>
      </c>
      <c r="AZ1388" s="92">
        <f>DATEDIF(Table1[[#This Row],[Start Year]],Table1[[#This Row],[End Year]],"d") / 365</f>
        <v>2.2164383561643834</v>
      </c>
    </row>
    <row r="1389" spans="1:52" x14ac:dyDescent="0.5">
      <c r="A1389" s="82">
        <v>125</v>
      </c>
      <c r="B1389" s="82" t="s">
        <v>4052</v>
      </c>
      <c r="D1389" s="90">
        <v>43372</v>
      </c>
      <c r="E1389" s="90" t="s">
        <v>4053</v>
      </c>
      <c r="F1389" s="90"/>
      <c r="G1389" s="82" t="s">
        <v>4053</v>
      </c>
      <c r="H1389" s="82" t="s">
        <v>2286</v>
      </c>
      <c r="I1389" s="80" t="s">
        <v>81</v>
      </c>
      <c r="J1389" s="80">
        <v>66</v>
      </c>
      <c r="K1389" s="80">
        <v>0</v>
      </c>
      <c r="P1389" s="80" t="s">
        <v>111</v>
      </c>
      <c r="Q1389" s="80">
        <v>7.5</v>
      </c>
      <c r="R1389" s="80">
        <v>43.890490999999997</v>
      </c>
      <c r="S1389" s="80">
        <v>71.138231000000005</v>
      </c>
      <c r="T1389" s="80">
        <v>481140</v>
      </c>
      <c r="U1389" s="91">
        <f>Table1[[#This Row],[Distribution Amount (Dollars)]]/Table1[[#This Row],[NEWdatediff]]</f>
        <v>160380</v>
      </c>
      <c r="V1389" s="82" t="s">
        <v>2287</v>
      </c>
      <c r="W1389" s="82" t="s">
        <v>91</v>
      </c>
      <c r="X1389" s="82" t="s">
        <v>72</v>
      </c>
      <c r="Y1389" s="82" t="s">
        <v>73</v>
      </c>
      <c r="Z1389" s="82">
        <v>1</v>
      </c>
      <c r="AB1389" s="82" t="s">
        <v>4054</v>
      </c>
      <c r="AD1389" s="82" t="s">
        <v>110</v>
      </c>
      <c r="AN1389" s="82" t="s">
        <v>76</v>
      </c>
      <c r="AO1389" s="82" t="s">
        <v>4055</v>
      </c>
      <c r="AP1389" s="82">
        <v>9720000</v>
      </c>
      <c r="AQ1389" s="82" t="s">
        <v>78</v>
      </c>
      <c r="AR1389" s="82" t="s">
        <v>4274</v>
      </c>
      <c r="AS1389" s="84">
        <v>42503</v>
      </c>
      <c r="AT1389" s="85">
        <v>2016</v>
      </c>
      <c r="AU1389" s="82" t="s">
        <v>4278</v>
      </c>
      <c r="AV1389" s="84">
        <v>43312</v>
      </c>
      <c r="AW1389" s="85">
        <v>2018</v>
      </c>
      <c r="AX1389" s="85">
        <f>Table1[[#This Row],[End TEST]]-Table1[[#This Row],[Start TEST]]</f>
        <v>2</v>
      </c>
      <c r="AY1389" s="85">
        <f>Table1[[#This Row],[TEST_Diff]]+1</f>
        <v>3</v>
      </c>
      <c r="AZ1389" s="92">
        <f>DATEDIF(Table1[[#This Row],[Start Year]],Table1[[#This Row],[End Year]],"d") / 365</f>
        <v>2.2164383561643834</v>
      </c>
    </row>
    <row r="1390" spans="1:52" x14ac:dyDescent="0.5">
      <c r="A1390" s="82">
        <v>125</v>
      </c>
      <c r="B1390" s="82" t="s">
        <v>4052</v>
      </c>
      <c r="D1390" s="90">
        <v>43372</v>
      </c>
      <c r="E1390" s="90" t="s">
        <v>4053</v>
      </c>
      <c r="F1390" s="90"/>
      <c r="G1390" s="82" t="s">
        <v>4053</v>
      </c>
      <c r="H1390" s="82" t="s">
        <v>2286</v>
      </c>
      <c r="I1390" s="80" t="s">
        <v>759</v>
      </c>
      <c r="J1390" s="80">
        <v>34</v>
      </c>
      <c r="K1390" s="80">
        <v>0</v>
      </c>
      <c r="P1390" s="80" t="s">
        <v>111</v>
      </c>
      <c r="Q1390" s="80">
        <v>7.5</v>
      </c>
      <c r="R1390" s="80">
        <v>43.890490999999997</v>
      </c>
      <c r="S1390" s="80">
        <v>71.138231000000005</v>
      </c>
      <c r="T1390" s="80">
        <v>247860</v>
      </c>
      <c r="U1390" s="91">
        <f>Table1[[#This Row],[Distribution Amount (Dollars)]]/Table1[[#This Row],[NEWdatediff]]</f>
        <v>82620</v>
      </c>
      <c r="V1390" s="82" t="s">
        <v>2287</v>
      </c>
      <c r="W1390" s="82" t="s">
        <v>91</v>
      </c>
      <c r="X1390" s="82" t="s">
        <v>72</v>
      </c>
      <c r="Y1390" s="82" t="s">
        <v>73</v>
      </c>
      <c r="Z1390" s="82">
        <v>1</v>
      </c>
      <c r="AB1390" s="82" t="s">
        <v>4054</v>
      </c>
      <c r="AD1390" s="82" t="s">
        <v>110</v>
      </c>
      <c r="AN1390" s="82" t="s">
        <v>76</v>
      </c>
      <c r="AO1390" s="82" t="s">
        <v>4055</v>
      </c>
      <c r="AP1390" s="82">
        <v>9720000</v>
      </c>
      <c r="AQ1390" s="82" t="s">
        <v>78</v>
      </c>
      <c r="AR1390" s="82" t="s">
        <v>4274</v>
      </c>
      <c r="AS1390" s="84">
        <v>42503</v>
      </c>
      <c r="AT1390" s="85">
        <v>2016</v>
      </c>
      <c r="AU1390" s="82" t="s">
        <v>4278</v>
      </c>
      <c r="AV1390" s="84">
        <v>43312</v>
      </c>
      <c r="AW1390" s="85">
        <v>2018</v>
      </c>
      <c r="AX1390" s="85">
        <f>Table1[[#This Row],[End TEST]]-Table1[[#This Row],[Start TEST]]</f>
        <v>2</v>
      </c>
      <c r="AY1390" s="85">
        <f>Table1[[#This Row],[TEST_Diff]]+1</f>
        <v>3</v>
      </c>
      <c r="AZ1390" s="92">
        <f>DATEDIF(Table1[[#This Row],[Start Year]],Table1[[#This Row],[End Year]],"d") / 365</f>
        <v>2.2164383561643834</v>
      </c>
    </row>
    <row r="1391" spans="1:52" x14ac:dyDescent="0.5">
      <c r="A1391" s="82">
        <v>125</v>
      </c>
      <c r="B1391" s="82" t="s">
        <v>4052</v>
      </c>
      <c r="D1391" s="90">
        <v>43372</v>
      </c>
      <c r="E1391" s="90" t="s">
        <v>4053</v>
      </c>
      <c r="F1391" s="90"/>
      <c r="G1391" s="82" t="s">
        <v>4053</v>
      </c>
      <c r="H1391" s="82" t="s">
        <v>2286</v>
      </c>
      <c r="I1391" s="80" t="s">
        <v>81</v>
      </c>
      <c r="J1391" s="80">
        <v>66</v>
      </c>
      <c r="K1391" s="80">
        <v>0</v>
      </c>
      <c r="P1391" s="80" t="s">
        <v>113</v>
      </c>
      <c r="Q1391" s="80">
        <v>7.5</v>
      </c>
      <c r="R1391" s="80">
        <v>10.278548000000001</v>
      </c>
      <c r="S1391" s="80">
        <v>102.006446</v>
      </c>
      <c r="T1391" s="80">
        <v>481140</v>
      </c>
      <c r="U1391" s="91">
        <f>Table1[[#This Row],[Distribution Amount (Dollars)]]/Table1[[#This Row],[NEWdatediff]]</f>
        <v>160380</v>
      </c>
      <c r="V1391" s="82" t="s">
        <v>2287</v>
      </c>
      <c r="W1391" s="82" t="s">
        <v>91</v>
      </c>
      <c r="X1391" s="82" t="s">
        <v>72</v>
      </c>
      <c r="Y1391" s="82" t="s">
        <v>73</v>
      </c>
      <c r="Z1391" s="82">
        <v>1</v>
      </c>
      <c r="AB1391" s="82" t="s">
        <v>4054</v>
      </c>
      <c r="AD1391" s="82" t="s">
        <v>112</v>
      </c>
      <c r="AN1391" s="82" t="s">
        <v>76</v>
      </c>
      <c r="AO1391" s="82" t="s">
        <v>4055</v>
      </c>
      <c r="AP1391" s="82">
        <v>9720000</v>
      </c>
      <c r="AQ1391" s="82" t="s">
        <v>78</v>
      </c>
      <c r="AR1391" s="82" t="s">
        <v>4274</v>
      </c>
      <c r="AS1391" s="84">
        <v>42503</v>
      </c>
      <c r="AT1391" s="85">
        <v>2016</v>
      </c>
      <c r="AU1391" s="82" t="s">
        <v>4278</v>
      </c>
      <c r="AV1391" s="84">
        <v>43312</v>
      </c>
      <c r="AW1391" s="85">
        <v>2018</v>
      </c>
      <c r="AX1391" s="85">
        <f>Table1[[#This Row],[End TEST]]-Table1[[#This Row],[Start TEST]]</f>
        <v>2</v>
      </c>
      <c r="AY1391" s="85">
        <f>Table1[[#This Row],[TEST_Diff]]+1</f>
        <v>3</v>
      </c>
      <c r="AZ1391" s="92">
        <f>DATEDIF(Table1[[#This Row],[Start Year]],Table1[[#This Row],[End Year]],"d") / 365</f>
        <v>2.2164383561643834</v>
      </c>
    </row>
    <row r="1392" spans="1:52" x14ac:dyDescent="0.5">
      <c r="A1392" s="82">
        <v>125</v>
      </c>
      <c r="B1392" s="82" t="s">
        <v>4052</v>
      </c>
      <c r="D1392" s="90">
        <v>43372</v>
      </c>
      <c r="E1392" s="90" t="s">
        <v>4053</v>
      </c>
      <c r="F1392" s="90"/>
      <c r="G1392" s="82" t="s">
        <v>4053</v>
      </c>
      <c r="H1392" s="82" t="s">
        <v>2286</v>
      </c>
      <c r="I1392" s="80" t="s">
        <v>759</v>
      </c>
      <c r="J1392" s="80">
        <v>34</v>
      </c>
      <c r="K1392" s="80">
        <v>0</v>
      </c>
      <c r="P1392" s="80" t="s">
        <v>113</v>
      </c>
      <c r="Q1392" s="80">
        <v>7.5</v>
      </c>
      <c r="R1392" s="80">
        <v>10.278548000000001</v>
      </c>
      <c r="S1392" s="80">
        <v>102.006446</v>
      </c>
      <c r="T1392" s="80">
        <v>247860</v>
      </c>
      <c r="U1392" s="91">
        <f>Table1[[#This Row],[Distribution Amount (Dollars)]]/Table1[[#This Row],[NEWdatediff]]</f>
        <v>82620</v>
      </c>
      <c r="V1392" s="82" t="s">
        <v>2287</v>
      </c>
      <c r="W1392" s="82" t="s">
        <v>91</v>
      </c>
      <c r="X1392" s="82" t="s">
        <v>72</v>
      </c>
      <c r="Y1392" s="82" t="s">
        <v>73</v>
      </c>
      <c r="Z1392" s="82">
        <v>1</v>
      </c>
      <c r="AB1392" s="82" t="s">
        <v>4054</v>
      </c>
      <c r="AD1392" s="82" t="s">
        <v>112</v>
      </c>
      <c r="AN1392" s="82" t="s">
        <v>76</v>
      </c>
      <c r="AO1392" s="82" t="s">
        <v>4055</v>
      </c>
      <c r="AP1392" s="82">
        <v>9720000</v>
      </c>
      <c r="AQ1392" s="82" t="s">
        <v>78</v>
      </c>
      <c r="AR1392" s="82" t="s">
        <v>4274</v>
      </c>
      <c r="AS1392" s="84">
        <v>42503</v>
      </c>
      <c r="AT1392" s="85">
        <v>2016</v>
      </c>
      <c r="AU1392" s="82" t="s">
        <v>4278</v>
      </c>
      <c r="AV1392" s="84">
        <v>43312</v>
      </c>
      <c r="AW1392" s="85">
        <v>2018</v>
      </c>
      <c r="AX1392" s="85">
        <f>Table1[[#This Row],[End TEST]]-Table1[[#This Row],[Start TEST]]</f>
        <v>2</v>
      </c>
      <c r="AY1392" s="85">
        <f>Table1[[#This Row],[TEST_Diff]]+1</f>
        <v>3</v>
      </c>
      <c r="AZ1392" s="92">
        <f>DATEDIF(Table1[[#This Row],[Start Year]],Table1[[#This Row],[End Year]],"d") / 365</f>
        <v>2.2164383561643834</v>
      </c>
    </row>
    <row r="1393" spans="1:75" x14ac:dyDescent="0.5">
      <c r="A1393" s="82">
        <v>125</v>
      </c>
      <c r="B1393" s="82" t="s">
        <v>4052</v>
      </c>
      <c r="D1393" s="90">
        <v>43372</v>
      </c>
      <c r="E1393" s="90" t="s">
        <v>4053</v>
      </c>
      <c r="F1393" s="90"/>
      <c r="G1393" s="82" t="s">
        <v>4053</v>
      </c>
      <c r="H1393" s="82" t="s">
        <v>2286</v>
      </c>
      <c r="I1393" s="80" t="s">
        <v>81</v>
      </c>
      <c r="J1393" s="80">
        <v>66</v>
      </c>
      <c r="K1393" s="80">
        <v>0</v>
      </c>
      <c r="P1393" s="80" t="s">
        <v>84</v>
      </c>
      <c r="Q1393" s="80">
        <v>15</v>
      </c>
      <c r="R1393" s="80">
        <v>-15.623037</v>
      </c>
      <c r="S1393" s="80">
        <v>-59.0625</v>
      </c>
      <c r="T1393" s="80">
        <v>962280</v>
      </c>
      <c r="U1393" s="91">
        <f>Table1[[#This Row],[Distribution Amount (Dollars)]]/Table1[[#This Row],[NEWdatediff]]</f>
        <v>320760</v>
      </c>
      <c r="V1393" s="82" t="s">
        <v>2287</v>
      </c>
      <c r="W1393" s="82" t="s">
        <v>91</v>
      </c>
      <c r="X1393" s="82" t="s">
        <v>72</v>
      </c>
      <c r="Y1393" s="82" t="s">
        <v>73</v>
      </c>
      <c r="Z1393" s="82">
        <v>1</v>
      </c>
      <c r="AB1393" s="82" t="s">
        <v>4054</v>
      </c>
      <c r="AD1393" s="82" t="s">
        <v>69</v>
      </c>
      <c r="AN1393" s="82" t="s">
        <v>76</v>
      </c>
      <c r="AO1393" s="82" t="s">
        <v>4055</v>
      </c>
      <c r="AP1393" s="82">
        <v>9720000</v>
      </c>
      <c r="AQ1393" s="82" t="s">
        <v>78</v>
      </c>
      <c r="AR1393" s="82" t="s">
        <v>4274</v>
      </c>
      <c r="AS1393" s="84">
        <v>42503</v>
      </c>
      <c r="AT1393" s="85">
        <v>2016</v>
      </c>
      <c r="AU1393" s="82" t="s">
        <v>4278</v>
      </c>
      <c r="AV1393" s="84">
        <v>43312</v>
      </c>
      <c r="AW1393" s="85">
        <v>2018</v>
      </c>
      <c r="AX1393" s="85">
        <f>Table1[[#This Row],[End TEST]]-Table1[[#This Row],[Start TEST]]</f>
        <v>2</v>
      </c>
      <c r="AY1393" s="85">
        <f>Table1[[#This Row],[TEST_Diff]]+1</f>
        <v>3</v>
      </c>
      <c r="AZ1393" s="92">
        <f>DATEDIF(Table1[[#This Row],[Start Year]],Table1[[#This Row],[End Year]],"d") / 365</f>
        <v>2.2164383561643834</v>
      </c>
    </row>
    <row r="1394" spans="1:75" x14ac:dyDescent="0.5">
      <c r="A1394" s="82">
        <v>125</v>
      </c>
      <c r="B1394" s="82" t="s">
        <v>4052</v>
      </c>
      <c r="D1394" s="90">
        <v>43372</v>
      </c>
      <c r="E1394" s="90" t="s">
        <v>4053</v>
      </c>
      <c r="F1394" s="90"/>
      <c r="G1394" s="82" t="s">
        <v>4053</v>
      </c>
      <c r="H1394" s="82" t="s">
        <v>2286</v>
      </c>
      <c r="I1394" s="80" t="s">
        <v>759</v>
      </c>
      <c r="J1394" s="80">
        <v>34</v>
      </c>
      <c r="K1394" s="80">
        <v>0</v>
      </c>
      <c r="P1394" s="80" t="s">
        <v>84</v>
      </c>
      <c r="Q1394" s="80">
        <v>15</v>
      </c>
      <c r="R1394" s="80">
        <v>-15.623037</v>
      </c>
      <c r="S1394" s="80">
        <v>-59.0625</v>
      </c>
      <c r="T1394" s="80">
        <v>495720</v>
      </c>
      <c r="U1394" s="91">
        <f>Table1[[#This Row],[Distribution Amount (Dollars)]]/Table1[[#This Row],[NEWdatediff]]</f>
        <v>165240</v>
      </c>
      <c r="V1394" s="82" t="s">
        <v>2287</v>
      </c>
      <c r="W1394" s="82" t="s">
        <v>91</v>
      </c>
      <c r="X1394" s="82" t="s">
        <v>72</v>
      </c>
      <c r="Y1394" s="82" t="s">
        <v>73</v>
      </c>
      <c r="Z1394" s="82">
        <v>1</v>
      </c>
      <c r="AB1394" s="82" t="s">
        <v>4054</v>
      </c>
      <c r="AD1394" s="82" t="s">
        <v>69</v>
      </c>
      <c r="AN1394" s="82" t="s">
        <v>76</v>
      </c>
      <c r="AO1394" s="82" t="s">
        <v>4055</v>
      </c>
      <c r="AP1394" s="82">
        <v>9720000</v>
      </c>
      <c r="AQ1394" s="82" t="s">
        <v>78</v>
      </c>
      <c r="AR1394" s="82" t="s">
        <v>4274</v>
      </c>
      <c r="AS1394" s="84">
        <v>42503</v>
      </c>
      <c r="AT1394" s="85">
        <v>2016</v>
      </c>
      <c r="AU1394" s="82" t="s">
        <v>4278</v>
      </c>
      <c r="AV1394" s="84">
        <v>43312</v>
      </c>
      <c r="AW1394" s="85">
        <v>2018</v>
      </c>
      <c r="AX1394" s="85">
        <f>Table1[[#This Row],[End TEST]]-Table1[[#This Row],[Start TEST]]</f>
        <v>2</v>
      </c>
      <c r="AY1394" s="85">
        <f>Table1[[#This Row],[TEST_Diff]]+1</f>
        <v>3</v>
      </c>
      <c r="AZ1394" s="92">
        <f>DATEDIF(Table1[[#This Row],[Start Year]],Table1[[#This Row],[End Year]],"d") / 365</f>
        <v>2.2164383561643834</v>
      </c>
    </row>
    <row r="1395" spans="1:75" x14ac:dyDescent="0.5">
      <c r="A1395" s="82">
        <v>125</v>
      </c>
      <c r="B1395" s="82" t="s">
        <v>4052</v>
      </c>
      <c r="D1395" s="90">
        <v>43372</v>
      </c>
      <c r="E1395" s="90" t="s">
        <v>4053</v>
      </c>
      <c r="F1395" s="90"/>
      <c r="G1395" s="82" t="s">
        <v>4053</v>
      </c>
      <c r="H1395" s="82" t="s">
        <v>2286</v>
      </c>
      <c r="I1395" s="80" t="s">
        <v>81</v>
      </c>
      <c r="J1395" s="80">
        <v>66</v>
      </c>
      <c r="K1395" s="80">
        <v>0</v>
      </c>
      <c r="P1395" s="80" t="s">
        <v>112</v>
      </c>
      <c r="Q1395" s="80">
        <v>7.5</v>
      </c>
      <c r="R1395" s="80">
        <v>45.052331000000002</v>
      </c>
      <c r="S1395" s="80">
        <v>118.90412999999999</v>
      </c>
      <c r="T1395" s="80">
        <v>481140</v>
      </c>
      <c r="U1395" s="91">
        <f>Table1[[#This Row],[Distribution Amount (Dollars)]]/Table1[[#This Row],[NEWdatediff]]</f>
        <v>160380</v>
      </c>
      <c r="V1395" s="82" t="s">
        <v>2287</v>
      </c>
      <c r="W1395" s="82" t="s">
        <v>91</v>
      </c>
      <c r="X1395" s="82" t="s">
        <v>72</v>
      </c>
      <c r="Y1395" s="82" t="s">
        <v>73</v>
      </c>
      <c r="Z1395" s="82">
        <v>1</v>
      </c>
      <c r="AB1395" s="82" t="s">
        <v>4054</v>
      </c>
      <c r="AD1395" s="82" t="s">
        <v>84</v>
      </c>
      <c r="AN1395" s="82" t="s">
        <v>76</v>
      </c>
      <c r="AO1395" s="82" t="s">
        <v>4055</v>
      </c>
      <c r="AP1395" s="82">
        <v>9720000</v>
      </c>
      <c r="AQ1395" s="82" t="s">
        <v>78</v>
      </c>
      <c r="AR1395" s="82" t="s">
        <v>4274</v>
      </c>
      <c r="AS1395" s="84">
        <v>42503</v>
      </c>
      <c r="AT1395" s="85">
        <v>2016</v>
      </c>
      <c r="AU1395" s="82" t="s">
        <v>4278</v>
      </c>
      <c r="AV1395" s="84">
        <v>43312</v>
      </c>
      <c r="AW1395" s="85">
        <v>2018</v>
      </c>
      <c r="AX1395" s="85">
        <f>Table1[[#This Row],[End TEST]]-Table1[[#This Row],[Start TEST]]</f>
        <v>2</v>
      </c>
      <c r="AY1395" s="85">
        <f>Table1[[#This Row],[TEST_Diff]]+1</f>
        <v>3</v>
      </c>
      <c r="AZ1395" s="92">
        <f>DATEDIF(Table1[[#This Row],[Start Year]],Table1[[#This Row],[End Year]],"d") / 365</f>
        <v>2.2164383561643834</v>
      </c>
    </row>
    <row r="1396" spans="1:75" x14ac:dyDescent="0.5">
      <c r="A1396" s="82">
        <v>125</v>
      </c>
      <c r="B1396" s="82" t="s">
        <v>4052</v>
      </c>
      <c r="D1396" s="90">
        <v>43372</v>
      </c>
      <c r="E1396" s="90" t="s">
        <v>4053</v>
      </c>
      <c r="F1396" s="90"/>
      <c r="G1396" s="82" t="s">
        <v>4053</v>
      </c>
      <c r="H1396" s="82" t="s">
        <v>2286</v>
      </c>
      <c r="I1396" s="80" t="s">
        <v>759</v>
      </c>
      <c r="J1396" s="80">
        <v>34</v>
      </c>
      <c r="K1396" s="80">
        <v>0</v>
      </c>
      <c r="P1396" s="80" t="s">
        <v>112</v>
      </c>
      <c r="Q1396" s="80">
        <v>7.5</v>
      </c>
      <c r="R1396" s="80">
        <v>45.052331000000002</v>
      </c>
      <c r="S1396" s="80">
        <v>118.90412999999999</v>
      </c>
      <c r="T1396" s="80">
        <v>247860</v>
      </c>
      <c r="U1396" s="91">
        <f>Table1[[#This Row],[Distribution Amount (Dollars)]]/Table1[[#This Row],[NEWdatediff]]</f>
        <v>82620</v>
      </c>
      <c r="V1396" s="82" t="s">
        <v>2287</v>
      </c>
      <c r="W1396" s="82" t="s">
        <v>91</v>
      </c>
      <c r="X1396" s="82" t="s">
        <v>72</v>
      </c>
      <c r="Y1396" s="82" t="s">
        <v>73</v>
      </c>
      <c r="Z1396" s="82">
        <v>1</v>
      </c>
      <c r="AB1396" s="82" t="s">
        <v>4054</v>
      </c>
      <c r="AD1396" s="82" t="s">
        <v>84</v>
      </c>
      <c r="AN1396" s="82" t="s">
        <v>76</v>
      </c>
      <c r="AO1396" s="82" t="s">
        <v>4055</v>
      </c>
      <c r="AP1396" s="82">
        <v>9720000</v>
      </c>
      <c r="AQ1396" s="82" t="s">
        <v>78</v>
      </c>
      <c r="AR1396" s="82" t="s">
        <v>4274</v>
      </c>
      <c r="AS1396" s="84">
        <v>42503</v>
      </c>
      <c r="AT1396" s="85">
        <v>2016</v>
      </c>
      <c r="AU1396" s="82" t="s">
        <v>4278</v>
      </c>
      <c r="AV1396" s="84">
        <v>43312</v>
      </c>
      <c r="AW1396" s="85">
        <v>2018</v>
      </c>
      <c r="AX1396" s="85">
        <f>Table1[[#This Row],[End TEST]]-Table1[[#This Row],[Start TEST]]</f>
        <v>2</v>
      </c>
      <c r="AY1396" s="85">
        <f>Table1[[#This Row],[TEST_Diff]]+1</f>
        <v>3</v>
      </c>
      <c r="AZ1396" s="92">
        <f>DATEDIF(Table1[[#This Row],[Start Year]],Table1[[#This Row],[End Year]],"d") / 365</f>
        <v>2.2164383561643834</v>
      </c>
    </row>
    <row r="1397" spans="1:75" x14ac:dyDescent="0.5">
      <c r="A1397" s="82">
        <v>125</v>
      </c>
      <c r="B1397" s="82" t="s">
        <v>4052</v>
      </c>
      <c r="D1397" s="90">
        <v>43372</v>
      </c>
      <c r="E1397" s="90" t="s">
        <v>4053</v>
      </c>
      <c r="F1397" s="90"/>
      <c r="G1397" s="82" t="s">
        <v>4053</v>
      </c>
      <c r="H1397" s="82" t="s">
        <v>2286</v>
      </c>
      <c r="I1397" s="80" t="s">
        <v>81</v>
      </c>
      <c r="J1397" s="80">
        <v>66</v>
      </c>
      <c r="K1397" s="80">
        <v>0</v>
      </c>
      <c r="P1397" s="80" t="s">
        <v>110</v>
      </c>
      <c r="Q1397" s="80">
        <v>20</v>
      </c>
      <c r="R1397" s="80">
        <v>26.625188000000001</v>
      </c>
      <c r="S1397" s="80">
        <v>6.809552</v>
      </c>
      <c r="T1397" s="80">
        <v>1283040</v>
      </c>
      <c r="U1397" s="91">
        <f>Table1[[#This Row],[Distribution Amount (Dollars)]]/Table1[[#This Row],[NEWdatediff]]</f>
        <v>427680</v>
      </c>
      <c r="V1397" s="82" t="s">
        <v>2287</v>
      </c>
      <c r="W1397" s="82" t="s">
        <v>91</v>
      </c>
      <c r="X1397" s="82" t="s">
        <v>72</v>
      </c>
      <c r="Y1397" s="82" t="s">
        <v>73</v>
      </c>
      <c r="Z1397" s="82">
        <v>1</v>
      </c>
      <c r="AB1397" s="82" t="s">
        <v>4054</v>
      </c>
      <c r="AD1397" s="82" t="s">
        <v>113</v>
      </c>
      <c r="AN1397" s="82" t="s">
        <v>76</v>
      </c>
      <c r="AO1397" s="82" t="s">
        <v>4055</v>
      </c>
      <c r="AP1397" s="82">
        <v>9720000</v>
      </c>
      <c r="AQ1397" s="82" t="s">
        <v>78</v>
      </c>
      <c r="AR1397" s="82" t="s">
        <v>4274</v>
      </c>
      <c r="AS1397" s="84">
        <v>42503</v>
      </c>
      <c r="AT1397" s="85">
        <v>2016</v>
      </c>
      <c r="AU1397" s="82" t="s">
        <v>4278</v>
      </c>
      <c r="AV1397" s="84">
        <v>43312</v>
      </c>
      <c r="AW1397" s="85">
        <v>2018</v>
      </c>
      <c r="AX1397" s="85">
        <f>Table1[[#This Row],[End TEST]]-Table1[[#This Row],[Start TEST]]</f>
        <v>2</v>
      </c>
      <c r="AY1397" s="85">
        <f>Table1[[#This Row],[TEST_Diff]]+1</f>
        <v>3</v>
      </c>
      <c r="AZ1397" s="92">
        <f>DATEDIF(Table1[[#This Row],[Start Year]],Table1[[#This Row],[End Year]],"d") / 365</f>
        <v>2.2164383561643834</v>
      </c>
    </row>
    <row r="1398" spans="1:75" x14ac:dyDescent="0.5">
      <c r="A1398" s="82">
        <v>125</v>
      </c>
      <c r="B1398" s="82" t="s">
        <v>4052</v>
      </c>
      <c r="D1398" s="90">
        <v>43372</v>
      </c>
      <c r="E1398" s="90" t="s">
        <v>4053</v>
      </c>
      <c r="F1398" s="90"/>
      <c r="G1398" s="82" t="s">
        <v>4053</v>
      </c>
      <c r="H1398" s="82" t="s">
        <v>2286</v>
      </c>
      <c r="I1398" s="80" t="s">
        <v>759</v>
      </c>
      <c r="J1398" s="80">
        <v>34</v>
      </c>
      <c r="K1398" s="80">
        <v>0</v>
      </c>
      <c r="P1398" s="80" t="s">
        <v>110</v>
      </c>
      <c r="Q1398" s="80">
        <v>20</v>
      </c>
      <c r="R1398" s="80">
        <v>26.625188000000001</v>
      </c>
      <c r="S1398" s="80">
        <v>6.809552</v>
      </c>
      <c r="T1398" s="80">
        <v>660960</v>
      </c>
      <c r="U1398" s="91">
        <f>Table1[[#This Row],[Distribution Amount (Dollars)]]/Table1[[#This Row],[NEWdatediff]]</f>
        <v>220320</v>
      </c>
      <c r="V1398" s="82" t="s">
        <v>2287</v>
      </c>
      <c r="W1398" s="82" t="s">
        <v>91</v>
      </c>
      <c r="X1398" s="82" t="s">
        <v>72</v>
      </c>
      <c r="Y1398" s="82" t="s">
        <v>73</v>
      </c>
      <c r="Z1398" s="82">
        <v>1</v>
      </c>
      <c r="AB1398" s="82" t="s">
        <v>4054</v>
      </c>
      <c r="AD1398" s="82" t="s">
        <v>113</v>
      </c>
      <c r="AN1398" s="82" t="s">
        <v>76</v>
      </c>
      <c r="AO1398" s="82" t="s">
        <v>4055</v>
      </c>
      <c r="AP1398" s="82">
        <v>9720000</v>
      </c>
      <c r="AQ1398" s="82" t="s">
        <v>78</v>
      </c>
      <c r="AR1398" s="82" t="s">
        <v>4274</v>
      </c>
      <c r="AS1398" s="84">
        <v>42503</v>
      </c>
      <c r="AT1398" s="85">
        <v>2016</v>
      </c>
      <c r="AU1398" s="82" t="s">
        <v>4278</v>
      </c>
      <c r="AV1398" s="84">
        <v>43312</v>
      </c>
      <c r="AW1398" s="85">
        <v>2018</v>
      </c>
      <c r="AX1398" s="85">
        <f>Table1[[#This Row],[End TEST]]-Table1[[#This Row],[Start TEST]]</f>
        <v>2</v>
      </c>
      <c r="AY1398" s="85">
        <f>Table1[[#This Row],[TEST_Diff]]+1</f>
        <v>3</v>
      </c>
      <c r="AZ1398" s="92">
        <f>DATEDIF(Table1[[#This Row],[Start Year]],Table1[[#This Row],[End Year]],"d") / 365</f>
        <v>2.2164383561643834</v>
      </c>
    </row>
    <row r="1399" spans="1:75" x14ac:dyDescent="0.5">
      <c r="A1399" s="82">
        <v>125</v>
      </c>
      <c r="B1399" s="82" t="s">
        <v>4052</v>
      </c>
      <c r="D1399" s="90">
        <v>43372</v>
      </c>
      <c r="E1399" s="90" t="s">
        <v>4053</v>
      </c>
      <c r="F1399" s="90"/>
      <c r="G1399" s="82" t="s">
        <v>4053</v>
      </c>
      <c r="H1399" s="82" t="s">
        <v>2286</v>
      </c>
      <c r="I1399" s="80" t="s">
        <v>81</v>
      </c>
      <c r="J1399" s="80">
        <v>66</v>
      </c>
      <c r="K1399" s="80">
        <v>0</v>
      </c>
      <c r="P1399" s="80" t="s">
        <v>114</v>
      </c>
      <c r="Q1399" s="80">
        <v>7.5</v>
      </c>
      <c r="R1399" s="80">
        <v>25.384855999999999</v>
      </c>
      <c r="S1399" s="80">
        <v>68.458809000000002</v>
      </c>
      <c r="T1399" s="80">
        <v>481140</v>
      </c>
      <c r="U1399" s="91">
        <f>Table1[[#This Row],[Distribution Amount (Dollars)]]/Table1[[#This Row],[NEWdatediff]]</f>
        <v>160380</v>
      </c>
      <c r="V1399" s="82" t="s">
        <v>2287</v>
      </c>
      <c r="W1399" s="82" t="s">
        <v>91</v>
      </c>
      <c r="X1399" s="82" t="s">
        <v>72</v>
      </c>
      <c r="Y1399" s="82" t="s">
        <v>73</v>
      </c>
      <c r="Z1399" s="82">
        <v>1</v>
      </c>
      <c r="AB1399" s="82" t="s">
        <v>4054</v>
      </c>
      <c r="AD1399" s="82" t="s">
        <v>308</v>
      </c>
      <c r="AN1399" s="82" t="s">
        <v>76</v>
      </c>
      <c r="AO1399" s="82" t="s">
        <v>4055</v>
      </c>
      <c r="AP1399" s="82">
        <v>9720000</v>
      </c>
      <c r="AQ1399" s="82" t="s">
        <v>78</v>
      </c>
      <c r="AR1399" s="82" t="s">
        <v>4274</v>
      </c>
      <c r="AS1399" s="84">
        <v>42503</v>
      </c>
      <c r="AT1399" s="85">
        <v>2016</v>
      </c>
      <c r="AU1399" s="82" t="s">
        <v>4278</v>
      </c>
      <c r="AV1399" s="84">
        <v>43312</v>
      </c>
      <c r="AW1399" s="85">
        <v>2018</v>
      </c>
      <c r="AX1399" s="85">
        <f>Table1[[#This Row],[End TEST]]-Table1[[#This Row],[Start TEST]]</f>
        <v>2</v>
      </c>
      <c r="AY1399" s="85">
        <f>Table1[[#This Row],[TEST_Diff]]+1</f>
        <v>3</v>
      </c>
      <c r="AZ1399" s="92">
        <f>DATEDIF(Table1[[#This Row],[Start Year]],Table1[[#This Row],[End Year]],"d") / 365</f>
        <v>2.2164383561643834</v>
      </c>
    </row>
    <row r="1400" spans="1:75" x14ac:dyDescent="0.5">
      <c r="A1400" s="82">
        <v>125</v>
      </c>
      <c r="B1400" s="82" t="s">
        <v>4052</v>
      </c>
      <c r="D1400" s="90">
        <v>43372</v>
      </c>
      <c r="E1400" s="90" t="s">
        <v>4053</v>
      </c>
      <c r="F1400" s="90"/>
      <c r="G1400" s="82" t="s">
        <v>4053</v>
      </c>
      <c r="H1400" s="82" t="s">
        <v>2286</v>
      </c>
      <c r="I1400" s="80" t="s">
        <v>759</v>
      </c>
      <c r="J1400" s="80">
        <v>34</v>
      </c>
      <c r="K1400" s="80">
        <v>0</v>
      </c>
      <c r="P1400" s="80" t="s">
        <v>114</v>
      </c>
      <c r="Q1400" s="80">
        <v>7.5</v>
      </c>
      <c r="R1400" s="80">
        <v>25.384855999999999</v>
      </c>
      <c r="S1400" s="80">
        <v>68.458809000000002</v>
      </c>
      <c r="T1400" s="80">
        <v>247860</v>
      </c>
      <c r="U1400" s="91">
        <f>Table1[[#This Row],[Distribution Amount (Dollars)]]/Table1[[#This Row],[NEWdatediff]]</f>
        <v>82620</v>
      </c>
      <c r="V1400" s="82" t="s">
        <v>2287</v>
      </c>
      <c r="W1400" s="82" t="s">
        <v>91</v>
      </c>
      <c r="X1400" s="82" t="s">
        <v>72</v>
      </c>
      <c r="Y1400" s="82" t="s">
        <v>73</v>
      </c>
      <c r="Z1400" s="82">
        <v>1</v>
      </c>
      <c r="AB1400" s="82" t="s">
        <v>4054</v>
      </c>
      <c r="AD1400" s="82" t="s">
        <v>308</v>
      </c>
      <c r="AN1400" s="82" t="s">
        <v>76</v>
      </c>
      <c r="AO1400" s="82" t="s">
        <v>4055</v>
      </c>
      <c r="AP1400" s="82">
        <v>9720000</v>
      </c>
      <c r="AQ1400" s="82" t="s">
        <v>78</v>
      </c>
      <c r="AR1400" s="82" t="s">
        <v>4274</v>
      </c>
      <c r="AS1400" s="84">
        <v>42503</v>
      </c>
      <c r="AT1400" s="85">
        <v>2016</v>
      </c>
      <c r="AU1400" s="82" t="s">
        <v>4278</v>
      </c>
      <c r="AV1400" s="84">
        <v>43312</v>
      </c>
      <c r="AW1400" s="85">
        <v>2018</v>
      </c>
      <c r="AX1400" s="85">
        <f>Table1[[#This Row],[End TEST]]-Table1[[#This Row],[Start TEST]]</f>
        <v>2</v>
      </c>
      <c r="AY1400" s="85">
        <f>Table1[[#This Row],[TEST_Diff]]+1</f>
        <v>3</v>
      </c>
      <c r="AZ1400" s="92">
        <f>DATEDIF(Table1[[#This Row],[Start Year]],Table1[[#This Row],[End Year]],"d") / 365</f>
        <v>2.2164383561643834</v>
      </c>
    </row>
    <row r="1401" spans="1:75" x14ac:dyDescent="0.5">
      <c r="A1401" s="82">
        <v>126</v>
      </c>
      <c r="B1401" s="82" t="s">
        <v>722</v>
      </c>
      <c r="D1401" s="90">
        <v>43371</v>
      </c>
      <c r="E1401" s="90" t="s">
        <v>723</v>
      </c>
      <c r="F1401" s="90"/>
      <c r="G1401" s="82" t="s">
        <v>723</v>
      </c>
      <c r="H1401" s="82" t="s">
        <v>724</v>
      </c>
      <c r="I1401" s="80" t="s">
        <v>98</v>
      </c>
      <c r="J1401" s="80">
        <v>100</v>
      </c>
      <c r="K1401" s="80">
        <v>0</v>
      </c>
      <c r="P1401" s="80" t="s">
        <v>113</v>
      </c>
      <c r="Q1401" s="80">
        <v>12.5</v>
      </c>
      <c r="R1401" s="80">
        <v>10.278548000000001</v>
      </c>
      <c r="S1401" s="80">
        <v>102.006446</v>
      </c>
      <c r="T1401" s="80">
        <v>1875000</v>
      </c>
      <c r="U1401" s="91">
        <f>Table1[[#This Row],[Distribution Amount (Dollars)]]/Table1[[#This Row],[NEWdatediff]]</f>
        <v>312500</v>
      </c>
      <c r="V1401" s="82" t="s">
        <v>637</v>
      </c>
      <c r="W1401" s="82" t="s">
        <v>71</v>
      </c>
      <c r="X1401" s="82" t="s">
        <v>72</v>
      </c>
      <c r="Y1401" s="82" t="s">
        <v>73</v>
      </c>
      <c r="Z1401" s="82">
        <v>1</v>
      </c>
      <c r="AB1401" s="82" t="s">
        <v>725</v>
      </c>
      <c r="AD1401" s="82" t="s">
        <v>113</v>
      </c>
      <c r="AE1401" s="82" t="s">
        <v>639</v>
      </c>
      <c r="AN1401" s="82" t="s">
        <v>76</v>
      </c>
      <c r="AO1401" s="82" t="s">
        <v>726</v>
      </c>
      <c r="AP1401" s="82">
        <v>15000000</v>
      </c>
      <c r="AQ1401" s="82" t="s">
        <v>78</v>
      </c>
      <c r="AR1401" s="82" t="s">
        <v>4274</v>
      </c>
      <c r="AS1401" s="84">
        <v>42352</v>
      </c>
      <c r="AT1401" s="85">
        <v>2015</v>
      </c>
      <c r="AU1401" s="82" t="s">
        <v>4278</v>
      </c>
      <c r="AV1401" s="84">
        <v>44165</v>
      </c>
      <c r="AW1401" s="85">
        <v>2020</v>
      </c>
      <c r="AX1401" s="85">
        <f>Table1[[#This Row],[End TEST]]-Table1[[#This Row],[Start TEST]]</f>
        <v>5</v>
      </c>
      <c r="AY1401" s="85">
        <f>Table1[[#This Row],[TEST_Diff]]+1</f>
        <v>6</v>
      </c>
      <c r="AZ1401" s="92">
        <f>DATEDIF(Table1[[#This Row],[Start Year]],Table1[[#This Row],[End Year]],"d") / 365</f>
        <v>4.9671232876712326</v>
      </c>
    </row>
    <row r="1402" spans="1:75" x14ac:dyDescent="0.5">
      <c r="A1402" s="82">
        <v>126</v>
      </c>
      <c r="B1402" s="82" t="s">
        <v>722</v>
      </c>
      <c r="D1402" s="90">
        <v>43371</v>
      </c>
      <c r="E1402" s="90" t="s">
        <v>723</v>
      </c>
      <c r="F1402" s="90"/>
      <c r="G1402" s="82" t="s">
        <v>723</v>
      </c>
      <c r="H1402" s="82" t="s">
        <v>724</v>
      </c>
      <c r="I1402" s="80" t="s">
        <v>98</v>
      </c>
      <c r="J1402" s="80">
        <v>100</v>
      </c>
      <c r="K1402" s="80">
        <v>0</v>
      </c>
      <c r="P1402" s="80" t="s">
        <v>114</v>
      </c>
      <c r="Q1402" s="80">
        <v>12.5</v>
      </c>
      <c r="R1402" s="80">
        <v>25.384855999999999</v>
      </c>
      <c r="S1402" s="80">
        <v>68.458809000000002</v>
      </c>
      <c r="T1402" s="80">
        <v>1875000</v>
      </c>
      <c r="U1402" s="91">
        <f>Table1[[#This Row],[Distribution Amount (Dollars)]]/Table1[[#This Row],[NEWdatediff]]</f>
        <v>312500</v>
      </c>
      <c r="V1402" s="82" t="s">
        <v>637</v>
      </c>
      <c r="W1402" s="82" t="s">
        <v>71</v>
      </c>
      <c r="X1402" s="82" t="s">
        <v>72</v>
      </c>
      <c r="Y1402" s="82" t="s">
        <v>73</v>
      </c>
      <c r="Z1402" s="82">
        <v>1</v>
      </c>
      <c r="AB1402" s="82" t="s">
        <v>725</v>
      </c>
      <c r="AD1402" s="82" t="s">
        <v>114</v>
      </c>
      <c r="AE1402" s="82" t="s">
        <v>639</v>
      </c>
      <c r="AN1402" s="82" t="s">
        <v>76</v>
      </c>
      <c r="AO1402" s="82" t="s">
        <v>726</v>
      </c>
      <c r="AP1402" s="82">
        <v>15000000</v>
      </c>
      <c r="AQ1402" s="82" t="s">
        <v>78</v>
      </c>
      <c r="AR1402" s="82" t="s">
        <v>4274</v>
      </c>
      <c r="AS1402" s="84">
        <v>42352</v>
      </c>
      <c r="AT1402" s="85">
        <v>2015</v>
      </c>
      <c r="AU1402" s="82" t="s">
        <v>4278</v>
      </c>
      <c r="AV1402" s="84">
        <v>44165</v>
      </c>
      <c r="AW1402" s="85">
        <v>2020</v>
      </c>
      <c r="AX1402" s="85">
        <f>Table1[[#This Row],[End TEST]]-Table1[[#This Row],[Start TEST]]</f>
        <v>5</v>
      </c>
      <c r="AY1402" s="85">
        <f>Table1[[#This Row],[TEST_Diff]]+1</f>
        <v>6</v>
      </c>
      <c r="AZ1402" s="92">
        <f>DATEDIF(Table1[[#This Row],[Start Year]],Table1[[#This Row],[End Year]],"d") / 365</f>
        <v>4.9671232876712326</v>
      </c>
    </row>
    <row r="1403" spans="1:75" x14ac:dyDescent="0.5">
      <c r="A1403" s="82">
        <v>126</v>
      </c>
      <c r="B1403" s="82" t="s">
        <v>722</v>
      </c>
      <c r="D1403" s="90">
        <v>43371</v>
      </c>
      <c r="E1403" s="90" t="s">
        <v>723</v>
      </c>
      <c r="F1403" s="90"/>
      <c r="G1403" s="82" t="s">
        <v>723</v>
      </c>
      <c r="H1403" s="82" t="s">
        <v>724</v>
      </c>
      <c r="I1403" s="80" t="s">
        <v>98</v>
      </c>
      <c r="J1403" s="80">
        <v>100</v>
      </c>
      <c r="K1403" s="80">
        <v>0</v>
      </c>
      <c r="P1403" s="80" t="s">
        <v>111</v>
      </c>
      <c r="Q1403" s="80">
        <v>12.5</v>
      </c>
      <c r="R1403" s="80">
        <v>43.890490999999997</v>
      </c>
      <c r="S1403" s="80">
        <v>71.138231000000005</v>
      </c>
      <c r="T1403" s="80">
        <v>1875000</v>
      </c>
      <c r="U1403" s="91">
        <f>Table1[[#This Row],[Distribution Amount (Dollars)]]/Table1[[#This Row],[NEWdatediff]]</f>
        <v>312500</v>
      </c>
      <c r="V1403" s="82" t="s">
        <v>637</v>
      </c>
      <c r="W1403" s="82" t="s">
        <v>71</v>
      </c>
      <c r="X1403" s="82" t="s">
        <v>72</v>
      </c>
      <c r="Y1403" s="82" t="s">
        <v>73</v>
      </c>
      <c r="Z1403" s="82">
        <v>1</v>
      </c>
      <c r="AB1403" s="82" t="s">
        <v>725</v>
      </c>
      <c r="AD1403" s="82" t="s">
        <v>112</v>
      </c>
      <c r="AE1403" s="82" t="s">
        <v>639</v>
      </c>
      <c r="AN1403" s="82" t="s">
        <v>76</v>
      </c>
      <c r="AO1403" s="82" t="s">
        <v>726</v>
      </c>
      <c r="AP1403" s="82">
        <v>15000000</v>
      </c>
      <c r="AQ1403" s="82" t="s">
        <v>78</v>
      </c>
      <c r="AR1403" s="82" t="s">
        <v>4274</v>
      </c>
      <c r="AS1403" s="84">
        <v>42352</v>
      </c>
      <c r="AT1403" s="85">
        <v>2015</v>
      </c>
      <c r="AU1403" s="82" t="s">
        <v>4278</v>
      </c>
      <c r="AV1403" s="84">
        <v>44165</v>
      </c>
      <c r="AW1403" s="85">
        <v>2020</v>
      </c>
      <c r="AX1403" s="85">
        <f>Table1[[#This Row],[End TEST]]-Table1[[#This Row],[Start TEST]]</f>
        <v>5</v>
      </c>
      <c r="AY1403" s="85">
        <f>Table1[[#This Row],[TEST_Diff]]+1</f>
        <v>6</v>
      </c>
      <c r="AZ1403" s="92">
        <f>DATEDIF(Table1[[#This Row],[Start Year]],Table1[[#This Row],[End Year]],"d") / 365</f>
        <v>4.9671232876712326</v>
      </c>
    </row>
    <row r="1404" spans="1:75" x14ac:dyDescent="0.5">
      <c r="A1404" s="82">
        <v>126</v>
      </c>
      <c r="B1404" s="82" t="s">
        <v>722</v>
      </c>
      <c r="D1404" s="90">
        <v>43371</v>
      </c>
      <c r="E1404" s="90" t="s">
        <v>723</v>
      </c>
      <c r="F1404" s="90"/>
      <c r="G1404" s="82" t="s">
        <v>723</v>
      </c>
      <c r="H1404" s="82" t="s">
        <v>724</v>
      </c>
      <c r="I1404" s="80" t="s">
        <v>98</v>
      </c>
      <c r="J1404" s="80">
        <v>100</v>
      </c>
      <c r="K1404" s="80">
        <v>0</v>
      </c>
      <c r="P1404" s="80" t="s">
        <v>69</v>
      </c>
      <c r="Q1404" s="80">
        <v>25</v>
      </c>
      <c r="R1404" s="80">
        <v>2.6272389999999999</v>
      </c>
      <c r="S1404" s="80">
        <v>23.381664000000001</v>
      </c>
      <c r="T1404" s="80">
        <v>3750000</v>
      </c>
      <c r="U1404" s="91">
        <f>Table1[[#This Row],[Distribution Amount (Dollars)]]/Table1[[#This Row],[NEWdatediff]]</f>
        <v>625000</v>
      </c>
      <c r="V1404" s="82" t="s">
        <v>637</v>
      </c>
      <c r="W1404" s="82" t="s">
        <v>71</v>
      </c>
      <c r="X1404" s="82" t="s">
        <v>72</v>
      </c>
      <c r="Y1404" s="82" t="s">
        <v>73</v>
      </c>
      <c r="Z1404" s="82">
        <v>1</v>
      </c>
      <c r="AB1404" s="82" t="s">
        <v>725</v>
      </c>
      <c r="AD1404" s="82" t="s">
        <v>69</v>
      </c>
      <c r="AE1404" s="82" t="s">
        <v>639</v>
      </c>
      <c r="AN1404" s="82" t="s">
        <v>76</v>
      </c>
      <c r="AO1404" s="82" t="s">
        <v>726</v>
      </c>
      <c r="AP1404" s="82">
        <v>15000000</v>
      </c>
      <c r="AQ1404" s="82" t="s">
        <v>78</v>
      </c>
      <c r="AR1404" s="82" t="s">
        <v>4274</v>
      </c>
      <c r="AS1404" s="84">
        <v>42352</v>
      </c>
      <c r="AT1404" s="85">
        <v>2015</v>
      </c>
      <c r="AU1404" s="82" t="s">
        <v>4278</v>
      </c>
      <c r="AV1404" s="84">
        <v>44165</v>
      </c>
      <c r="AW1404" s="85">
        <v>2020</v>
      </c>
      <c r="AX1404" s="85">
        <f>Table1[[#This Row],[End TEST]]-Table1[[#This Row],[Start TEST]]</f>
        <v>5</v>
      </c>
      <c r="AY1404" s="85">
        <f>Table1[[#This Row],[TEST_Diff]]+1</f>
        <v>6</v>
      </c>
      <c r="AZ1404" s="92">
        <f>DATEDIF(Table1[[#This Row],[Start Year]],Table1[[#This Row],[End Year]],"d") / 365</f>
        <v>4.9671232876712326</v>
      </c>
    </row>
    <row r="1405" spans="1:75" x14ac:dyDescent="0.5">
      <c r="A1405" s="82">
        <v>126</v>
      </c>
      <c r="B1405" s="82" t="s">
        <v>722</v>
      </c>
      <c r="D1405" s="90">
        <v>43371</v>
      </c>
      <c r="E1405" s="90" t="s">
        <v>723</v>
      </c>
      <c r="F1405" s="90"/>
      <c r="G1405" s="82" t="s">
        <v>723</v>
      </c>
      <c r="H1405" s="82" t="s">
        <v>724</v>
      </c>
      <c r="I1405" s="80" t="s">
        <v>98</v>
      </c>
      <c r="J1405" s="80">
        <v>100</v>
      </c>
      <c r="K1405" s="80">
        <v>0</v>
      </c>
      <c r="P1405" s="80" t="s">
        <v>112</v>
      </c>
      <c r="Q1405" s="80">
        <v>12.5</v>
      </c>
      <c r="R1405" s="80">
        <v>45.052331000000002</v>
      </c>
      <c r="S1405" s="80">
        <v>118.90412999999999</v>
      </c>
      <c r="T1405" s="80">
        <v>1875000</v>
      </c>
      <c r="U1405" s="91">
        <f>Table1[[#This Row],[Distribution Amount (Dollars)]]/Table1[[#This Row],[NEWdatediff]]</f>
        <v>312500</v>
      </c>
      <c r="V1405" s="82" t="s">
        <v>637</v>
      </c>
      <c r="W1405" s="82" t="s">
        <v>71</v>
      </c>
      <c r="X1405" s="82" t="s">
        <v>72</v>
      </c>
      <c r="Y1405" s="82" t="s">
        <v>73</v>
      </c>
      <c r="Z1405" s="82">
        <v>1</v>
      </c>
      <c r="AB1405" s="82" t="s">
        <v>725</v>
      </c>
      <c r="AD1405" s="82" t="s">
        <v>111</v>
      </c>
      <c r="AE1405" s="82" t="s">
        <v>639</v>
      </c>
      <c r="AN1405" s="82" t="s">
        <v>76</v>
      </c>
      <c r="AO1405" s="82" t="s">
        <v>726</v>
      </c>
      <c r="AP1405" s="82">
        <v>15000000</v>
      </c>
      <c r="AQ1405" s="82" t="s">
        <v>78</v>
      </c>
      <c r="AR1405" s="82" t="s">
        <v>4274</v>
      </c>
      <c r="AS1405" s="84">
        <v>42352</v>
      </c>
      <c r="AT1405" s="85">
        <v>2015</v>
      </c>
      <c r="AU1405" s="82" t="s">
        <v>4278</v>
      </c>
      <c r="AV1405" s="84">
        <v>44165</v>
      </c>
      <c r="AW1405" s="85">
        <v>2020</v>
      </c>
      <c r="AX1405" s="85">
        <f>Table1[[#This Row],[End TEST]]-Table1[[#This Row],[Start TEST]]</f>
        <v>5</v>
      </c>
      <c r="AY1405" s="85">
        <f>Table1[[#This Row],[TEST_Diff]]+1</f>
        <v>6</v>
      </c>
      <c r="AZ1405" s="92">
        <f>DATEDIF(Table1[[#This Row],[Start Year]],Table1[[#This Row],[End Year]],"d") / 365</f>
        <v>4.9671232876712326</v>
      </c>
    </row>
    <row r="1406" spans="1:75" x14ac:dyDescent="0.5">
      <c r="A1406" s="82">
        <v>126</v>
      </c>
      <c r="B1406" s="82" t="s">
        <v>722</v>
      </c>
      <c r="D1406" s="90">
        <v>43371</v>
      </c>
      <c r="E1406" s="90" t="s">
        <v>723</v>
      </c>
      <c r="F1406" s="90"/>
      <c r="G1406" s="82" t="s">
        <v>723</v>
      </c>
      <c r="H1406" s="82" t="s">
        <v>724</v>
      </c>
      <c r="I1406" s="80" t="s">
        <v>98</v>
      </c>
      <c r="J1406" s="80">
        <v>100</v>
      </c>
      <c r="K1406" s="80">
        <v>0</v>
      </c>
      <c r="P1406" s="80" t="s">
        <v>110</v>
      </c>
      <c r="Q1406" s="80">
        <v>25</v>
      </c>
      <c r="R1406" s="80">
        <v>26.625188000000001</v>
      </c>
      <c r="S1406" s="80">
        <v>6.809552</v>
      </c>
      <c r="T1406" s="80">
        <v>3750000</v>
      </c>
      <c r="U1406" s="91">
        <f>Table1[[#This Row],[Distribution Amount (Dollars)]]/Table1[[#This Row],[NEWdatediff]]</f>
        <v>625000</v>
      </c>
      <c r="V1406" s="82" t="s">
        <v>637</v>
      </c>
      <c r="W1406" s="82" t="s">
        <v>71</v>
      </c>
      <c r="X1406" s="82" t="s">
        <v>72</v>
      </c>
      <c r="Y1406" s="82" t="s">
        <v>73</v>
      </c>
      <c r="Z1406" s="82">
        <v>1</v>
      </c>
      <c r="AB1406" s="82" t="s">
        <v>725</v>
      </c>
      <c r="AD1406" s="82" t="s">
        <v>110</v>
      </c>
      <c r="AE1406" s="82" t="s">
        <v>639</v>
      </c>
      <c r="AN1406" s="82" t="s">
        <v>76</v>
      </c>
      <c r="AO1406" s="82" t="s">
        <v>726</v>
      </c>
      <c r="AP1406" s="82">
        <v>15000000</v>
      </c>
      <c r="AQ1406" s="82" t="s">
        <v>78</v>
      </c>
      <c r="AR1406" s="82" t="s">
        <v>4274</v>
      </c>
      <c r="AS1406" s="84">
        <v>42352</v>
      </c>
      <c r="AT1406" s="85">
        <v>2015</v>
      </c>
      <c r="AU1406" s="82" t="s">
        <v>4278</v>
      </c>
      <c r="AV1406" s="84">
        <v>44165</v>
      </c>
      <c r="AW1406" s="85">
        <v>2020</v>
      </c>
      <c r="AX1406" s="85">
        <f>Table1[[#This Row],[End TEST]]-Table1[[#This Row],[Start TEST]]</f>
        <v>5</v>
      </c>
      <c r="AY1406" s="85">
        <f>Table1[[#This Row],[TEST_Diff]]+1</f>
        <v>6</v>
      </c>
      <c r="AZ1406" s="92">
        <f>DATEDIF(Table1[[#This Row],[Start Year]],Table1[[#This Row],[End Year]],"d") / 365</f>
        <v>4.9671232876712326</v>
      </c>
    </row>
    <row r="1407" spans="1:75" x14ac:dyDescent="0.5">
      <c r="A1407" s="82">
        <v>127</v>
      </c>
      <c r="B1407" s="82" t="s">
        <v>526</v>
      </c>
      <c r="D1407" s="90">
        <v>43514</v>
      </c>
      <c r="E1407" s="90" t="s">
        <v>527</v>
      </c>
      <c r="F1407" s="90"/>
      <c r="G1407" s="82" t="s">
        <v>527</v>
      </c>
      <c r="H1407" s="82" t="s">
        <v>528</v>
      </c>
      <c r="I1407" s="80" t="s">
        <v>129</v>
      </c>
      <c r="J1407" s="80">
        <v>50</v>
      </c>
      <c r="K1407" s="80">
        <v>3</v>
      </c>
      <c r="L1407" s="80" t="s">
        <v>426</v>
      </c>
      <c r="M1407" s="80">
        <v>33.340000000000003</v>
      </c>
      <c r="N1407" s="80">
        <v>23.684994</v>
      </c>
      <c r="O1407" s="80">
        <v>90.356330999999997</v>
      </c>
      <c r="P1407" s="80" t="s">
        <v>114</v>
      </c>
      <c r="Q1407" s="80">
        <v>0</v>
      </c>
      <c r="R1407" s="80">
        <v>25.384855999999999</v>
      </c>
      <c r="S1407" s="80">
        <v>68.458809000000002</v>
      </c>
      <c r="T1407" s="80">
        <v>3334000</v>
      </c>
      <c r="U1407" s="91">
        <f>Table1[[#This Row],[Distribution Amount (Dollars)]]/Table1[[#This Row],[NEWdatediff]]</f>
        <v>666800</v>
      </c>
      <c r="V1407" s="82" t="s">
        <v>529</v>
      </c>
      <c r="W1407" s="82" t="s">
        <v>71</v>
      </c>
      <c r="X1407" s="82" t="s">
        <v>530</v>
      </c>
      <c r="Y1407" s="82" t="s">
        <v>73</v>
      </c>
      <c r="Z1407" s="82">
        <v>1</v>
      </c>
      <c r="AB1407" s="82" t="s">
        <v>531</v>
      </c>
      <c r="AC1407" s="82" t="s">
        <v>532</v>
      </c>
      <c r="AD1407" s="82" t="s">
        <v>156</v>
      </c>
      <c r="AE1407" s="82" t="s">
        <v>533</v>
      </c>
      <c r="AM1407" s="82" t="s">
        <v>380</v>
      </c>
      <c r="AN1407" s="82" t="s">
        <v>76</v>
      </c>
      <c r="AO1407" s="82" t="s">
        <v>534</v>
      </c>
      <c r="AP1407" s="82">
        <v>20000000</v>
      </c>
      <c r="AQ1407" s="82" t="s">
        <v>78</v>
      </c>
      <c r="AR1407" s="82" t="s">
        <v>4274</v>
      </c>
      <c r="AS1407" s="84">
        <v>42440</v>
      </c>
      <c r="AT1407" s="85">
        <v>2016</v>
      </c>
      <c r="AU1407" s="82" t="s">
        <v>4278</v>
      </c>
      <c r="AV1407" s="84">
        <v>44196</v>
      </c>
      <c r="AW1407" s="85">
        <v>2020</v>
      </c>
      <c r="AX1407" s="85">
        <f>Table1[[#This Row],[End TEST]]-Table1[[#This Row],[Start TEST]]</f>
        <v>4</v>
      </c>
      <c r="AY1407" s="85">
        <f>Table1[[#This Row],[TEST_Diff]]+1</f>
        <v>5</v>
      </c>
      <c r="AZ1407" s="92">
        <f>DATEDIF(Table1[[#This Row],[Start Year]],Table1[[#This Row],[End Year]],"d") / 365</f>
        <v>4.8109589041095893</v>
      </c>
      <c r="BA1407" s="82">
        <v>2069861</v>
      </c>
      <c r="BB1407" s="82">
        <v>1898485</v>
      </c>
      <c r="BC1407" s="82" t="s">
        <v>535</v>
      </c>
      <c r="BD1407" s="82">
        <v>1</v>
      </c>
      <c r="BE1407" s="82">
        <v>1</v>
      </c>
      <c r="BF1407" s="82">
        <v>1</v>
      </c>
      <c r="BG1407" s="82">
        <v>1</v>
      </c>
      <c r="BK1407" s="82">
        <v>1</v>
      </c>
      <c r="BW1407" s="82" t="s">
        <v>536</v>
      </c>
    </row>
    <row r="1408" spans="1:75" x14ac:dyDescent="0.5">
      <c r="A1408" s="82">
        <v>127</v>
      </c>
      <c r="B1408" s="82" t="s">
        <v>526</v>
      </c>
      <c r="D1408" s="90">
        <v>43514</v>
      </c>
      <c r="E1408" s="90" t="s">
        <v>527</v>
      </c>
      <c r="F1408" s="90"/>
      <c r="G1408" s="82" t="s">
        <v>527</v>
      </c>
      <c r="H1408" s="82" t="s">
        <v>528</v>
      </c>
      <c r="I1408" s="80" t="s">
        <v>128</v>
      </c>
      <c r="J1408" s="80">
        <v>50</v>
      </c>
      <c r="K1408" s="80">
        <v>3</v>
      </c>
      <c r="L1408" s="80" t="s">
        <v>426</v>
      </c>
      <c r="M1408" s="80">
        <v>33.340000000000003</v>
      </c>
      <c r="N1408" s="80">
        <v>23.684994</v>
      </c>
      <c r="O1408" s="80">
        <v>90.356330999999997</v>
      </c>
      <c r="P1408" s="80" t="s">
        <v>114</v>
      </c>
      <c r="Q1408" s="80">
        <v>0</v>
      </c>
      <c r="R1408" s="80">
        <v>25.384855999999999</v>
      </c>
      <c r="S1408" s="80">
        <v>68.458809000000002</v>
      </c>
      <c r="T1408" s="80">
        <v>3334000</v>
      </c>
      <c r="U1408" s="91">
        <f>Table1[[#This Row],[Distribution Amount (Dollars)]]/Table1[[#This Row],[NEWdatediff]]</f>
        <v>666800</v>
      </c>
      <c r="V1408" s="82" t="s">
        <v>529</v>
      </c>
      <c r="W1408" s="82" t="s">
        <v>71</v>
      </c>
      <c r="X1408" s="82" t="s">
        <v>530</v>
      </c>
      <c r="Y1408" s="82" t="s">
        <v>73</v>
      </c>
      <c r="Z1408" s="82">
        <v>1</v>
      </c>
      <c r="AB1408" s="82" t="s">
        <v>531</v>
      </c>
      <c r="AC1408" s="82" t="s">
        <v>532</v>
      </c>
      <c r="AD1408" s="82" t="s">
        <v>156</v>
      </c>
      <c r="AE1408" s="82" t="s">
        <v>533</v>
      </c>
      <c r="AM1408" s="82" t="s">
        <v>380</v>
      </c>
      <c r="AN1408" s="82" t="s">
        <v>76</v>
      </c>
      <c r="AO1408" s="82" t="s">
        <v>534</v>
      </c>
      <c r="AP1408" s="82">
        <v>20000000</v>
      </c>
      <c r="AQ1408" s="82" t="s">
        <v>78</v>
      </c>
      <c r="AR1408" s="82" t="s">
        <v>4274</v>
      </c>
      <c r="AS1408" s="84">
        <v>42440</v>
      </c>
      <c r="AT1408" s="85">
        <v>2016</v>
      </c>
      <c r="AU1408" s="82" t="s">
        <v>4278</v>
      </c>
      <c r="AV1408" s="84">
        <v>44196</v>
      </c>
      <c r="AW1408" s="85">
        <v>2020</v>
      </c>
      <c r="AX1408" s="85">
        <f>Table1[[#This Row],[End TEST]]-Table1[[#This Row],[Start TEST]]</f>
        <v>4</v>
      </c>
      <c r="AY1408" s="85">
        <f>Table1[[#This Row],[TEST_Diff]]+1</f>
        <v>5</v>
      </c>
      <c r="AZ1408" s="92">
        <f>DATEDIF(Table1[[#This Row],[Start Year]],Table1[[#This Row],[End Year]],"d") / 365</f>
        <v>4.8109589041095893</v>
      </c>
      <c r="BA1408" s="82">
        <v>2069861</v>
      </c>
      <c r="BB1408" s="82">
        <v>1898485</v>
      </c>
      <c r="BC1408" s="82" t="s">
        <v>535</v>
      </c>
      <c r="BD1408" s="82">
        <v>1</v>
      </c>
      <c r="BE1408" s="82">
        <v>1</v>
      </c>
      <c r="BF1408" s="82">
        <v>1</v>
      </c>
      <c r="BG1408" s="82">
        <v>1</v>
      </c>
      <c r="BK1408" s="82">
        <v>1</v>
      </c>
      <c r="BW1408" s="82" t="s">
        <v>536</v>
      </c>
    </row>
    <row r="1409" spans="1:75" x14ac:dyDescent="0.5">
      <c r="A1409" s="82">
        <v>127</v>
      </c>
      <c r="B1409" s="82" t="s">
        <v>526</v>
      </c>
      <c r="D1409" s="90">
        <v>43514</v>
      </c>
      <c r="E1409" s="90" t="s">
        <v>527</v>
      </c>
      <c r="F1409" s="90"/>
      <c r="G1409" s="82" t="s">
        <v>527</v>
      </c>
      <c r="H1409" s="82" t="s">
        <v>528</v>
      </c>
      <c r="I1409" s="80" t="s">
        <v>129</v>
      </c>
      <c r="J1409" s="80">
        <v>50</v>
      </c>
      <c r="K1409" s="80">
        <v>3</v>
      </c>
      <c r="L1409" s="80" t="s">
        <v>139</v>
      </c>
      <c r="M1409" s="80">
        <v>33.33</v>
      </c>
      <c r="N1409" s="80">
        <v>9.1449999999999996</v>
      </c>
      <c r="O1409" s="80">
        <v>40.489674000000001</v>
      </c>
      <c r="P1409" s="80" t="s">
        <v>69</v>
      </c>
      <c r="Q1409" s="80">
        <v>0</v>
      </c>
      <c r="R1409" s="80">
        <v>2.6272389999999999</v>
      </c>
      <c r="S1409" s="80">
        <v>23.381664000000001</v>
      </c>
      <c r="T1409" s="80">
        <v>3333000</v>
      </c>
      <c r="U1409" s="91">
        <f>Table1[[#This Row],[Distribution Amount (Dollars)]]/Table1[[#This Row],[NEWdatediff]]</f>
        <v>666600</v>
      </c>
      <c r="V1409" s="82" t="s">
        <v>529</v>
      </c>
      <c r="W1409" s="82" t="s">
        <v>71</v>
      </c>
      <c r="X1409" s="82" t="s">
        <v>530</v>
      </c>
      <c r="Y1409" s="82" t="s">
        <v>73</v>
      </c>
      <c r="Z1409" s="82">
        <v>1</v>
      </c>
      <c r="AB1409" s="82" t="s">
        <v>531</v>
      </c>
      <c r="AC1409" s="82" t="s">
        <v>532</v>
      </c>
      <c r="AD1409" s="82" t="s">
        <v>426</v>
      </c>
      <c r="AE1409" s="82" t="s">
        <v>533</v>
      </c>
      <c r="AM1409" s="82" t="s">
        <v>380</v>
      </c>
      <c r="AN1409" s="82" t="s">
        <v>76</v>
      </c>
      <c r="AO1409" s="82" t="s">
        <v>534</v>
      </c>
      <c r="AP1409" s="82">
        <v>20000000</v>
      </c>
      <c r="AQ1409" s="82" t="s">
        <v>78</v>
      </c>
      <c r="AR1409" s="82" t="s">
        <v>4274</v>
      </c>
      <c r="AS1409" s="84">
        <v>42440</v>
      </c>
      <c r="AT1409" s="85">
        <v>2016</v>
      </c>
      <c r="AU1409" s="82" t="s">
        <v>4278</v>
      </c>
      <c r="AV1409" s="84">
        <v>44196</v>
      </c>
      <c r="AW1409" s="85">
        <v>2020</v>
      </c>
      <c r="AX1409" s="85">
        <f>Table1[[#This Row],[End TEST]]-Table1[[#This Row],[Start TEST]]</f>
        <v>4</v>
      </c>
      <c r="AY1409" s="85">
        <f>Table1[[#This Row],[TEST_Diff]]+1</f>
        <v>5</v>
      </c>
      <c r="AZ1409" s="92">
        <f>DATEDIF(Table1[[#This Row],[Start Year]],Table1[[#This Row],[End Year]],"d") / 365</f>
        <v>4.8109589041095893</v>
      </c>
      <c r="BA1409" s="82">
        <v>2069861</v>
      </c>
      <c r="BB1409" s="82">
        <v>1898485</v>
      </c>
      <c r="BC1409" s="82" t="s">
        <v>535</v>
      </c>
      <c r="BD1409" s="82">
        <v>1</v>
      </c>
      <c r="BE1409" s="82">
        <v>1</v>
      </c>
      <c r="BF1409" s="82">
        <v>1</v>
      </c>
      <c r="BG1409" s="82">
        <v>1</v>
      </c>
      <c r="BK1409" s="82">
        <v>1</v>
      </c>
      <c r="BW1409" s="82" t="s">
        <v>536</v>
      </c>
    </row>
    <row r="1410" spans="1:75" x14ac:dyDescent="0.5">
      <c r="A1410" s="82">
        <v>127</v>
      </c>
      <c r="B1410" s="82" t="s">
        <v>526</v>
      </c>
      <c r="D1410" s="90">
        <v>43514</v>
      </c>
      <c r="E1410" s="90" t="s">
        <v>527</v>
      </c>
      <c r="F1410" s="90"/>
      <c r="G1410" s="82" t="s">
        <v>527</v>
      </c>
      <c r="H1410" s="82" t="s">
        <v>528</v>
      </c>
      <c r="I1410" s="80" t="s">
        <v>128</v>
      </c>
      <c r="J1410" s="80">
        <v>50</v>
      </c>
      <c r="K1410" s="80">
        <v>3</v>
      </c>
      <c r="L1410" s="80" t="s">
        <v>139</v>
      </c>
      <c r="M1410" s="80">
        <v>33.33</v>
      </c>
      <c r="N1410" s="80">
        <v>9.1449999999999996</v>
      </c>
      <c r="O1410" s="80">
        <v>40.489674000000001</v>
      </c>
      <c r="P1410" s="80" t="s">
        <v>69</v>
      </c>
      <c r="Q1410" s="80">
        <v>0</v>
      </c>
      <c r="R1410" s="80">
        <v>2.6272389999999999</v>
      </c>
      <c r="S1410" s="80">
        <v>23.381664000000001</v>
      </c>
      <c r="T1410" s="80">
        <v>3333000</v>
      </c>
      <c r="U1410" s="91">
        <f>Table1[[#This Row],[Distribution Amount (Dollars)]]/Table1[[#This Row],[NEWdatediff]]</f>
        <v>666600</v>
      </c>
      <c r="V1410" s="82" t="s">
        <v>529</v>
      </c>
      <c r="W1410" s="82" t="s">
        <v>71</v>
      </c>
      <c r="X1410" s="82" t="s">
        <v>530</v>
      </c>
      <c r="Y1410" s="82" t="s">
        <v>73</v>
      </c>
      <c r="Z1410" s="82">
        <v>1</v>
      </c>
      <c r="AB1410" s="82" t="s">
        <v>531</v>
      </c>
      <c r="AC1410" s="82" t="s">
        <v>532</v>
      </c>
      <c r="AD1410" s="82" t="s">
        <v>426</v>
      </c>
      <c r="AE1410" s="82" t="s">
        <v>533</v>
      </c>
      <c r="AM1410" s="82" t="s">
        <v>380</v>
      </c>
      <c r="AN1410" s="82" t="s">
        <v>76</v>
      </c>
      <c r="AO1410" s="82" t="s">
        <v>534</v>
      </c>
      <c r="AP1410" s="82">
        <v>20000000</v>
      </c>
      <c r="AQ1410" s="82" t="s">
        <v>78</v>
      </c>
      <c r="AR1410" s="82" t="s">
        <v>4274</v>
      </c>
      <c r="AS1410" s="84">
        <v>42440</v>
      </c>
      <c r="AT1410" s="85">
        <v>2016</v>
      </c>
      <c r="AU1410" s="82" t="s">
        <v>4278</v>
      </c>
      <c r="AV1410" s="84">
        <v>44196</v>
      </c>
      <c r="AW1410" s="85">
        <v>2020</v>
      </c>
      <c r="AX1410" s="85">
        <f>Table1[[#This Row],[End TEST]]-Table1[[#This Row],[Start TEST]]</f>
        <v>4</v>
      </c>
      <c r="AY1410" s="85">
        <f>Table1[[#This Row],[TEST_Diff]]+1</f>
        <v>5</v>
      </c>
      <c r="AZ1410" s="92">
        <f>DATEDIF(Table1[[#This Row],[Start Year]],Table1[[#This Row],[End Year]],"d") / 365</f>
        <v>4.8109589041095893</v>
      </c>
      <c r="BA1410" s="82">
        <v>2069861</v>
      </c>
      <c r="BB1410" s="82">
        <v>1898485</v>
      </c>
      <c r="BC1410" s="82" t="s">
        <v>535</v>
      </c>
      <c r="BD1410" s="82">
        <v>1</v>
      </c>
      <c r="BE1410" s="82">
        <v>1</v>
      </c>
      <c r="BF1410" s="82">
        <v>1</v>
      </c>
      <c r="BG1410" s="82">
        <v>1</v>
      </c>
      <c r="BK1410" s="82">
        <v>1</v>
      </c>
      <c r="BW1410" s="82" t="s">
        <v>536</v>
      </c>
    </row>
    <row r="1411" spans="1:75" x14ac:dyDescent="0.5">
      <c r="A1411" s="82">
        <v>127</v>
      </c>
      <c r="B1411" s="82" t="s">
        <v>526</v>
      </c>
      <c r="D1411" s="90">
        <v>43514</v>
      </c>
      <c r="E1411" s="90" t="s">
        <v>527</v>
      </c>
      <c r="F1411" s="90"/>
      <c r="G1411" s="82" t="s">
        <v>527</v>
      </c>
      <c r="H1411" s="82" t="s">
        <v>528</v>
      </c>
      <c r="I1411" s="80" t="s">
        <v>129</v>
      </c>
      <c r="J1411" s="80">
        <v>50</v>
      </c>
      <c r="K1411" s="80">
        <v>3</v>
      </c>
      <c r="L1411" s="80" t="s">
        <v>156</v>
      </c>
      <c r="M1411" s="80">
        <v>33.33</v>
      </c>
      <c r="N1411" s="80">
        <v>17.570692000000001</v>
      </c>
      <c r="O1411" s="80">
        <v>-3.9961660000000001</v>
      </c>
      <c r="P1411" s="80" t="s">
        <v>69</v>
      </c>
      <c r="Q1411" s="80">
        <v>0</v>
      </c>
      <c r="R1411" s="80">
        <v>2.6272389999999999</v>
      </c>
      <c r="S1411" s="80">
        <v>23.381664000000001</v>
      </c>
      <c r="T1411" s="80">
        <v>3333000</v>
      </c>
      <c r="U1411" s="91">
        <f>Table1[[#This Row],[Distribution Amount (Dollars)]]/Table1[[#This Row],[NEWdatediff]]</f>
        <v>666600</v>
      </c>
      <c r="V1411" s="82" t="s">
        <v>529</v>
      </c>
      <c r="W1411" s="82" t="s">
        <v>71</v>
      </c>
      <c r="X1411" s="82" t="s">
        <v>530</v>
      </c>
      <c r="Y1411" s="82" t="s">
        <v>73</v>
      </c>
      <c r="Z1411" s="82">
        <v>1</v>
      </c>
      <c r="AB1411" s="82" t="s">
        <v>531</v>
      </c>
      <c r="AC1411" s="82" t="s">
        <v>532</v>
      </c>
      <c r="AD1411" s="82" t="s">
        <v>139</v>
      </c>
      <c r="AE1411" s="82" t="s">
        <v>533</v>
      </c>
      <c r="AM1411" s="82" t="s">
        <v>380</v>
      </c>
      <c r="AN1411" s="82" t="s">
        <v>76</v>
      </c>
      <c r="AO1411" s="82" t="s">
        <v>534</v>
      </c>
      <c r="AP1411" s="82">
        <v>20000000</v>
      </c>
      <c r="AQ1411" s="82" t="s">
        <v>78</v>
      </c>
      <c r="AR1411" s="82" t="s">
        <v>4274</v>
      </c>
      <c r="AS1411" s="84">
        <v>42440</v>
      </c>
      <c r="AT1411" s="85">
        <v>2016</v>
      </c>
      <c r="AU1411" s="82" t="s">
        <v>4278</v>
      </c>
      <c r="AV1411" s="84">
        <v>44196</v>
      </c>
      <c r="AW1411" s="85">
        <v>2020</v>
      </c>
      <c r="AX1411" s="85">
        <f>Table1[[#This Row],[End TEST]]-Table1[[#This Row],[Start TEST]]</f>
        <v>4</v>
      </c>
      <c r="AY1411" s="85">
        <f>Table1[[#This Row],[TEST_Diff]]+1</f>
        <v>5</v>
      </c>
      <c r="AZ1411" s="92">
        <f>DATEDIF(Table1[[#This Row],[Start Year]],Table1[[#This Row],[End Year]],"d") / 365</f>
        <v>4.8109589041095893</v>
      </c>
      <c r="BA1411" s="82">
        <v>2069861</v>
      </c>
      <c r="BB1411" s="82">
        <v>1898485</v>
      </c>
      <c r="BC1411" s="82" t="s">
        <v>535</v>
      </c>
      <c r="BD1411" s="82">
        <v>1</v>
      </c>
      <c r="BE1411" s="82">
        <v>1</v>
      </c>
      <c r="BF1411" s="82">
        <v>1</v>
      </c>
      <c r="BG1411" s="82">
        <v>1</v>
      </c>
      <c r="BK1411" s="82">
        <v>1</v>
      </c>
      <c r="BW1411" s="82" t="s">
        <v>536</v>
      </c>
    </row>
    <row r="1412" spans="1:75" x14ac:dyDescent="0.5">
      <c r="A1412" s="82">
        <v>127</v>
      </c>
      <c r="B1412" s="82" t="s">
        <v>526</v>
      </c>
      <c r="D1412" s="90">
        <v>43514</v>
      </c>
      <c r="E1412" s="90" t="s">
        <v>527</v>
      </c>
      <c r="F1412" s="90"/>
      <c r="G1412" s="82" t="s">
        <v>527</v>
      </c>
      <c r="H1412" s="82" t="s">
        <v>528</v>
      </c>
      <c r="I1412" s="80" t="s">
        <v>128</v>
      </c>
      <c r="J1412" s="80">
        <v>50</v>
      </c>
      <c r="K1412" s="80">
        <v>3</v>
      </c>
      <c r="L1412" s="80" t="s">
        <v>156</v>
      </c>
      <c r="M1412" s="80">
        <v>33.33</v>
      </c>
      <c r="N1412" s="80">
        <v>17.570692000000001</v>
      </c>
      <c r="O1412" s="80">
        <v>-3.9961660000000001</v>
      </c>
      <c r="P1412" s="80" t="s">
        <v>69</v>
      </c>
      <c r="Q1412" s="80">
        <v>0</v>
      </c>
      <c r="R1412" s="80">
        <v>2.6272389999999999</v>
      </c>
      <c r="S1412" s="80">
        <v>23.381664000000001</v>
      </c>
      <c r="T1412" s="80">
        <v>3333000</v>
      </c>
      <c r="U1412" s="91">
        <f>Table1[[#This Row],[Distribution Amount (Dollars)]]/Table1[[#This Row],[NEWdatediff]]</f>
        <v>666600</v>
      </c>
      <c r="V1412" s="82" t="s">
        <v>529</v>
      </c>
      <c r="W1412" s="82" t="s">
        <v>71</v>
      </c>
      <c r="X1412" s="82" t="s">
        <v>530</v>
      </c>
      <c r="Y1412" s="82" t="s">
        <v>73</v>
      </c>
      <c r="Z1412" s="82">
        <v>1</v>
      </c>
      <c r="AB1412" s="82" t="s">
        <v>531</v>
      </c>
      <c r="AC1412" s="82" t="s">
        <v>532</v>
      </c>
      <c r="AD1412" s="82" t="s">
        <v>139</v>
      </c>
      <c r="AE1412" s="82" t="s">
        <v>533</v>
      </c>
      <c r="AM1412" s="82" t="s">
        <v>380</v>
      </c>
      <c r="AN1412" s="82" t="s">
        <v>76</v>
      </c>
      <c r="AO1412" s="82" t="s">
        <v>534</v>
      </c>
      <c r="AP1412" s="82">
        <v>20000000</v>
      </c>
      <c r="AQ1412" s="82" t="s">
        <v>78</v>
      </c>
      <c r="AR1412" s="82" t="s">
        <v>4274</v>
      </c>
      <c r="AS1412" s="84">
        <v>42440</v>
      </c>
      <c r="AT1412" s="85">
        <v>2016</v>
      </c>
      <c r="AU1412" s="82" t="s">
        <v>4278</v>
      </c>
      <c r="AV1412" s="84">
        <v>44196</v>
      </c>
      <c r="AW1412" s="85">
        <v>2020</v>
      </c>
      <c r="AX1412" s="85">
        <f>Table1[[#This Row],[End TEST]]-Table1[[#This Row],[Start TEST]]</f>
        <v>4</v>
      </c>
      <c r="AY1412" s="85">
        <f>Table1[[#This Row],[TEST_Diff]]+1</f>
        <v>5</v>
      </c>
      <c r="AZ1412" s="92">
        <f>DATEDIF(Table1[[#This Row],[Start Year]],Table1[[#This Row],[End Year]],"d") / 365</f>
        <v>4.8109589041095893</v>
      </c>
      <c r="BA1412" s="82">
        <v>2069861</v>
      </c>
      <c r="BB1412" s="82">
        <v>1898485</v>
      </c>
      <c r="BC1412" s="82" t="s">
        <v>535</v>
      </c>
      <c r="BD1412" s="82">
        <v>1</v>
      </c>
      <c r="BE1412" s="82">
        <v>1</v>
      </c>
      <c r="BF1412" s="82">
        <v>1</v>
      </c>
      <c r="BG1412" s="82">
        <v>1</v>
      </c>
      <c r="BK1412" s="82">
        <v>1</v>
      </c>
      <c r="BW1412" s="82" t="s">
        <v>536</v>
      </c>
    </row>
    <row r="1413" spans="1:75" x14ac:dyDescent="0.5">
      <c r="A1413" s="82">
        <v>128</v>
      </c>
      <c r="B1413" s="82" t="s">
        <v>1384</v>
      </c>
      <c r="D1413" s="90">
        <v>43371</v>
      </c>
      <c r="E1413" s="90" t="s">
        <v>1385</v>
      </c>
      <c r="F1413" s="90"/>
      <c r="G1413" s="82" t="s">
        <v>1385</v>
      </c>
      <c r="H1413" s="82" t="s">
        <v>1386</v>
      </c>
      <c r="I1413" s="80" t="s">
        <v>98</v>
      </c>
      <c r="J1413" s="80">
        <v>100</v>
      </c>
      <c r="K1413" s="80">
        <v>0</v>
      </c>
      <c r="P1413" s="80" t="s">
        <v>308</v>
      </c>
      <c r="Q1413" s="80">
        <v>12.5</v>
      </c>
      <c r="R1413" s="80">
        <v>13.923406</v>
      </c>
      <c r="S1413" s="80">
        <v>-86.952798999999999</v>
      </c>
      <c r="T1413" s="80">
        <v>31250</v>
      </c>
      <c r="U1413" s="91">
        <f>Table1[[#This Row],[Distribution Amount (Dollars)]]/Table1[[#This Row],[NEWdatediff]]</f>
        <v>15625</v>
      </c>
      <c r="V1413" s="82" t="s">
        <v>1387</v>
      </c>
      <c r="W1413" s="82" t="s">
        <v>71</v>
      </c>
      <c r="X1413" s="82" t="s">
        <v>72</v>
      </c>
      <c r="Y1413" s="82" t="s">
        <v>73</v>
      </c>
      <c r="Z1413" s="82">
        <v>1</v>
      </c>
      <c r="AB1413" s="82" t="s">
        <v>1388</v>
      </c>
      <c r="AD1413" s="82" t="s">
        <v>114</v>
      </c>
      <c r="AN1413" s="82" t="s">
        <v>76</v>
      </c>
      <c r="AO1413" s="82" t="s">
        <v>1389</v>
      </c>
      <c r="AP1413" s="82">
        <v>250000</v>
      </c>
      <c r="AQ1413" s="82" t="s">
        <v>109</v>
      </c>
      <c r="AR1413" s="82" t="s">
        <v>4274</v>
      </c>
      <c r="AS1413" s="84">
        <v>42459</v>
      </c>
      <c r="AT1413" s="85">
        <v>2016</v>
      </c>
      <c r="AU1413" s="82" t="s">
        <v>4277</v>
      </c>
      <c r="AV1413" s="84">
        <v>42825</v>
      </c>
      <c r="AW1413" s="85">
        <v>2017</v>
      </c>
      <c r="AX1413" s="85">
        <f>Table1[[#This Row],[End TEST]]-Table1[[#This Row],[Start TEST]]</f>
        <v>1</v>
      </c>
      <c r="AY1413" s="85">
        <f>Table1[[#This Row],[TEST_Diff]]+1</f>
        <v>2</v>
      </c>
      <c r="AZ1413" s="92">
        <f>DATEDIF(Table1[[#This Row],[Start Year]],Table1[[#This Row],[End Year]],"d") / 365</f>
        <v>1.0027397260273974</v>
      </c>
    </row>
    <row r="1414" spans="1:75" x14ac:dyDescent="0.5">
      <c r="A1414" s="82">
        <v>128</v>
      </c>
      <c r="B1414" s="82" t="s">
        <v>1384</v>
      </c>
      <c r="D1414" s="90">
        <v>43371</v>
      </c>
      <c r="E1414" s="90" t="s">
        <v>1385</v>
      </c>
      <c r="F1414" s="90"/>
      <c r="G1414" s="82" t="s">
        <v>1385</v>
      </c>
      <c r="H1414" s="82" t="s">
        <v>1386</v>
      </c>
      <c r="I1414" s="80" t="s">
        <v>98</v>
      </c>
      <c r="J1414" s="80">
        <v>100</v>
      </c>
      <c r="K1414" s="80">
        <v>0</v>
      </c>
      <c r="P1414" s="80" t="s">
        <v>113</v>
      </c>
      <c r="Q1414" s="80">
        <v>6.25</v>
      </c>
      <c r="R1414" s="80">
        <v>10.278548000000001</v>
      </c>
      <c r="S1414" s="80">
        <v>102.006446</v>
      </c>
      <c r="T1414" s="80">
        <v>15625</v>
      </c>
      <c r="U1414" s="91">
        <f>Table1[[#This Row],[Distribution Amount (Dollars)]]/Table1[[#This Row],[NEWdatediff]]</f>
        <v>7812.5</v>
      </c>
      <c r="V1414" s="82" t="s">
        <v>1387</v>
      </c>
      <c r="W1414" s="82" t="s">
        <v>71</v>
      </c>
      <c r="X1414" s="82" t="s">
        <v>72</v>
      </c>
      <c r="Y1414" s="82" t="s">
        <v>73</v>
      </c>
      <c r="Z1414" s="82">
        <v>1</v>
      </c>
      <c r="AB1414" s="82" t="s">
        <v>1388</v>
      </c>
      <c r="AD1414" s="82" t="s">
        <v>308</v>
      </c>
      <c r="AN1414" s="82" t="s">
        <v>76</v>
      </c>
      <c r="AO1414" s="82" t="s">
        <v>1389</v>
      </c>
      <c r="AP1414" s="82">
        <v>250000</v>
      </c>
      <c r="AQ1414" s="82" t="s">
        <v>109</v>
      </c>
      <c r="AR1414" s="82" t="s">
        <v>4274</v>
      </c>
      <c r="AS1414" s="84">
        <v>42459</v>
      </c>
      <c r="AT1414" s="85">
        <v>2016</v>
      </c>
      <c r="AU1414" s="82" t="s">
        <v>4277</v>
      </c>
      <c r="AV1414" s="84">
        <v>42825</v>
      </c>
      <c r="AW1414" s="85">
        <v>2017</v>
      </c>
      <c r="AX1414" s="85">
        <f>Table1[[#This Row],[End TEST]]-Table1[[#This Row],[Start TEST]]</f>
        <v>1</v>
      </c>
      <c r="AY1414" s="85">
        <f>Table1[[#This Row],[TEST_Diff]]+1</f>
        <v>2</v>
      </c>
      <c r="AZ1414" s="92">
        <f>DATEDIF(Table1[[#This Row],[Start Year]],Table1[[#This Row],[End Year]],"d") / 365</f>
        <v>1.0027397260273974</v>
      </c>
    </row>
    <row r="1415" spans="1:75" x14ac:dyDescent="0.5">
      <c r="A1415" s="82">
        <v>128</v>
      </c>
      <c r="B1415" s="82" t="s">
        <v>1384</v>
      </c>
      <c r="D1415" s="90">
        <v>43371</v>
      </c>
      <c r="E1415" s="90" t="s">
        <v>1385</v>
      </c>
      <c r="F1415" s="90"/>
      <c r="G1415" s="82" t="s">
        <v>1385</v>
      </c>
      <c r="H1415" s="82" t="s">
        <v>1386</v>
      </c>
      <c r="I1415" s="80" t="s">
        <v>98</v>
      </c>
      <c r="J1415" s="80">
        <v>100</v>
      </c>
      <c r="K1415" s="80">
        <v>0</v>
      </c>
      <c r="P1415" s="80" t="s">
        <v>69</v>
      </c>
      <c r="Q1415" s="80">
        <v>12.5</v>
      </c>
      <c r="R1415" s="80">
        <v>2.6272389999999999</v>
      </c>
      <c r="S1415" s="80">
        <v>23.381664000000001</v>
      </c>
      <c r="T1415" s="80">
        <v>31250</v>
      </c>
      <c r="U1415" s="91">
        <f>Table1[[#This Row],[Distribution Amount (Dollars)]]/Table1[[#This Row],[NEWdatediff]]</f>
        <v>15625</v>
      </c>
      <c r="V1415" s="82" t="s">
        <v>1387</v>
      </c>
      <c r="W1415" s="82" t="s">
        <v>71</v>
      </c>
      <c r="X1415" s="82" t="s">
        <v>72</v>
      </c>
      <c r="Y1415" s="82" t="s">
        <v>73</v>
      </c>
      <c r="Z1415" s="82">
        <v>1</v>
      </c>
      <c r="AB1415" s="82" t="s">
        <v>1388</v>
      </c>
      <c r="AD1415" s="82" t="s">
        <v>113</v>
      </c>
      <c r="AN1415" s="82" t="s">
        <v>76</v>
      </c>
      <c r="AO1415" s="82" t="s">
        <v>1389</v>
      </c>
      <c r="AP1415" s="82">
        <v>250000</v>
      </c>
      <c r="AQ1415" s="82" t="s">
        <v>109</v>
      </c>
      <c r="AR1415" s="82" t="s">
        <v>4274</v>
      </c>
      <c r="AS1415" s="84">
        <v>42459</v>
      </c>
      <c r="AT1415" s="85">
        <v>2016</v>
      </c>
      <c r="AU1415" s="82" t="s">
        <v>4277</v>
      </c>
      <c r="AV1415" s="84">
        <v>42825</v>
      </c>
      <c r="AW1415" s="85">
        <v>2017</v>
      </c>
      <c r="AX1415" s="85">
        <f>Table1[[#This Row],[End TEST]]-Table1[[#This Row],[Start TEST]]</f>
        <v>1</v>
      </c>
      <c r="AY1415" s="85">
        <f>Table1[[#This Row],[TEST_Diff]]+1</f>
        <v>2</v>
      </c>
      <c r="AZ1415" s="92">
        <f>DATEDIF(Table1[[#This Row],[Start Year]],Table1[[#This Row],[End Year]],"d") / 365</f>
        <v>1.0027397260273974</v>
      </c>
    </row>
    <row r="1416" spans="1:75" x14ac:dyDescent="0.5">
      <c r="A1416" s="82">
        <v>128</v>
      </c>
      <c r="B1416" s="82" t="s">
        <v>1384</v>
      </c>
      <c r="D1416" s="90">
        <v>43371</v>
      </c>
      <c r="E1416" s="90" t="s">
        <v>1385</v>
      </c>
      <c r="F1416" s="90"/>
      <c r="G1416" s="82" t="s">
        <v>1385</v>
      </c>
      <c r="H1416" s="82" t="s">
        <v>1386</v>
      </c>
      <c r="I1416" s="80" t="s">
        <v>98</v>
      </c>
      <c r="J1416" s="80">
        <v>100</v>
      </c>
      <c r="K1416" s="80">
        <v>0</v>
      </c>
      <c r="P1416" s="80" t="s">
        <v>112</v>
      </c>
      <c r="Q1416" s="80">
        <v>6.25</v>
      </c>
      <c r="R1416" s="80">
        <v>45.052331000000002</v>
      </c>
      <c r="S1416" s="80">
        <v>118.90412999999999</v>
      </c>
      <c r="T1416" s="80">
        <v>15625</v>
      </c>
      <c r="U1416" s="91">
        <f>Table1[[#This Row],[Distribution Amount (Dollars)]]/Table1[[#This Row],[NEWdatediff]]</f>
        <v>7812.5</v>
      </c>
      <c r="V1416" s="82" t="s">
        <v>1387</v>
      </c>
      <c r="W1416" s="82" t="s">
        <v>71</v>
      </c>
      <c r="X1416" s="82" t="s">
        <v>72</v>
      </c>
      <c r="Y1416" s="82" t="s">
        <v>73</v>
      </c>
      <c r="Z1416" s="82">
        <v>1</v>
      </c>
      <c r="AB1416" s="82" t="s">
        <v>1388</v>
      </c>
      <c r="AD1416" s="82" t="s">
        <v>307</v>
      </c>
      <c r="AN1416" s="82" t="s">
        <v>76</v>
      </c>
      <c r="AO1416" s="82" t="s">
        <v>1389</v>
      </c>
      <c r="AP1416" s="82">
        <v>250000</v>
      </c>
      <c r="AQ1416" s="82" t="s">
        <v>109</v>
      </c>
      <c r="AR1416" s="82" t="s">
        <v>4274</v>
      </c>
      <c r="AS1416" s="84">
        <v>42459</v>
      </c>
      <c r="AT1416" s="85">
        <v>2016</v>
      </c>
      <c r="AU1416" s="82" t="s">
        <v>4277</v>
      </c>
      <c r="AV1416" s="84">
        <v>42825</v>
      </c>
      <c r="AW1416" s="85">
        <v>2017</v>
      </c>
      <c r="AX1416" s="85">
        <f>Table1[[#This Row],[End TEST]]-Table1[[#This Row],[Start TEST]]</f>
        <v>1</v>
      </c>
      <c r="AY1416" s="85">
        <f>Table1[[#This Row],[TEST_Diff]]+1</f>
        <v>2</v>
      </c>
      <c r="AZ1416" s="92">
        <f>DATEDIF(Table1[[#This Row],[Start Year]],Table1[[#This Row],[End Year]],"d") / 365</f>
        <v>1.0027397260273974</v>
      </c>
    </row>
    <row r="1417" spans="1:75" x14ac:dyDescent="0.5">
      <c r="A1417" s="82">
        <v>128</v>
      </c>
      <c r="B1417" s="82" t="s">
        <v>1384</v>
      </c>
      <c r="D1417" s="90">
        <v>43371</v>
      </c>
      <c r="E1417" s="90" t="s">
        <v>1385</v>
      </c>
      <c r="F1417" s="90"/>
      <c r="G1417" s="82" t="s">
        <v>1385</v>
      </c>
      <c r="H1417" s="82" t="s">
        <v>1386</v>
      </c>
      <c r="I1417" s="80" t="s">
        <v>98</v>
      </c>
      <c r="J1417" s="80">
        <v>100</v>
      </c>
      <c r="K1417" s="80">
        <v>0</v>
      </c>
      <c r="P1417" s="80" t="s">
        <v>110</v>
      </c>
      <c r="Q1417" s="80">
        <v>12.5</v>
      </c>
      <c r="R1417" s="80">
        <v>26.625188000000001</v>
      </c>
      <c r="S1417" s="80">
        <v>6.809552</v>
      </c>
      <c r="T1417" s="80">
        <v>31250</v>
      </c>
      <c r="U1417" s="91">
        <f>Table1[[#This Row],[Distribution Amount (Dollars)]]/Table1[[#This Row],[NEWdatediff]]</f>
        <v>15625</v>
      </c>
      <c r="V1417" s="82" t="s">
        <v>1387</v>
      </c>
      <c r="W1417" s="82" t="s">
        <v>71</v>
      </c>
      <c r="X1417" s="82" t="s">
        <v>72</v>
      </c>
      <c r="Y1417" s="82" t="s">
        <v>73</v>
      </c>
      <c r="Z1417" s="82">
        <v>1</v>
      </c>
      <c r="AB1417" s="82" t="s">
        <v>1388</v>
      </c>
      <c r="AD1417" s="82" t="s">
        <v>111</v>
      </c>
      <c r="AN1417" s="82" t="s">
        <v>76</v>
      </c>
      <c r="AO1417" s="82" t="s">
        <v>1389</v>
      </c>
      <c r="AP1417" s="82">
        <v>250000</v>
      </c>
      <c r="AQ1417" s="82" t="s">
        <v>109</v>
      </c>
      <c r="AR1417" s="82" t="s">
        <v>4274</v>
      </c>
      <c r="AS1417" s="84">
        <v>42459</v>
      </c>
      <c r="AT1417" s="85">
        <v>2016</v>
      </c>
      <c r="AU1417" s="82" t="s">
        <v>4277</v>
      </c>
      <c r="AV1417" s="84">
        <v>42825</v>
      </c>
      <c r="AW1417" s="85">
        <v>2017</v>
      </c>
      <c r="AX1417" s="85">
        <f>Table1[[#This Row],[End TEST]]-Table1[[#This Row],[Start TEST]]</f>
        <v>1</v>
      </c>
      <c r="AY1417" s="85">
        <f>Table1[[#This Row],[TEST_Diff]]+1</f>
        <v>2</v>
      </c>
      <c r="AZ1417" s="92">
        <f>DATEDIF(Table1[[#This Row],[Start Year]],Table1[[#This Row],[End Year]],"d") / 365</f>
        <v>1.0027397260273974</v>
      </c>
    </row>
    <row r="1418" spans="1:75" x14ac:dyDescent="0.5">
      <c r="A1418" s="82">
        <v>128</v>
      </c>
      <c r="B1418" s="82" t="s">
        <v>1384</v>
      </c>
      <c r="D1418" s="90">
        <v>43371</v>
      </c>
      <c r="E1418" s="90" t="s">
        <v>1385</v>
      </c>
      <c r="F1418" s="90"/>
      <c r="G1418" s="82" t="s">
        <v>1385</v>
      </c>
      <c r="H1418" s="82" t="s">
        <v>1386</v>
      </c>
      <c r="I1418" s="80" t="s">
        <v>98</v>
      </c>
      <c r="J1418" s="80">
        <v>100</v>
      </c>
      <c r="K1418" s="80">
        <v>0</v>
      </c>
      <c r="P1418" s="80" t="s">
        <v>114</v>
      </c>
      <c r="Q1418" s="80">
        <v>6.25</v>
      </c>
      <c r="R1418" s="80">
        <v>25.384855999999999</v>
      </c>
      <c r="S1418" s="80">
        <v>68.458809000000002</v>
      </c>
      <c r="T1418" s="80">
        <v>15625</v>
      </c>
      <c r="U1418" s="91">
        <f>Table1[[#This Row],[Distribution Amount (Dollars)]]/Table1[[#This Row],[NEWdatediff]]</f>
        <v>7812.5</v>
      </c>
      <c r="V1418" s="82" t="s">
        <v>1387</v>
      </c>
      <c r="W1418" s="82" t="s">
        <v>71</v>
      </c>
      <c r="X1418" s="82" t="s">
        <v>72</v>
      </c>
      <c r="Y1418" s="82" t="s">
        <v>73</v>
      </c>
      <c r="Z1418" s="82">
        <v>1</v>
      </c>
      <c r="AB1418" s="82" t="s">
        <v>1388</v>
      </c>
      <c r="AD1418" s="82" t="s">
        <v>84</v>
      </c>
      <c r="AN1418" s="82" t="s">
        <v>76</v>
      </c>
      <c r="AO1418" s="82" t="s">
        <v>1389</v>
      </c>
      <c r="AP1418" s="82">
        <v>250000</v>
      </c>
      <c r="AQ1418" s="82" t="s">
        <v>109</v>
      </c>
      <c r="AR1418" s="82" t="s">
        <v>4274</v>
      </c>
      <c r="AS1418" s="84">
        <v>42459</v>
      </c>
      <c r="AT1418" s="85">
        <v>2016</v>
      </c>
      <c r="AU1418" s="82" t="s">
        <v>4277</v>
      </c>
      <c r="AV1418" s="84">
        <v>42825</v>
      </c>
      <c r="AW1418" s="85">
        <v>2017</v>
      </c>
      <c r="AX1418" s="85">
        <f>Table1[[#This Row],[End TEST]]-Table1[[#This Row],[Start TEST]]</f>
        <v>1</v>
      </c>
      <c r="AY1418" s="85">
        <f>Table1[[#This Row],[TEST_Diff]]+1</f>
        <v>2</v>
      </c>
      <c r="AZ1418" s="92">
        <f>DATEDIF(Table1[[#This Row],[Start Year]],Table1[[#This Row],[End Year]],"d") / 365</f>
        <v>1.0027397260273974</v>
      </c>
    </row>
    <row r="1419" spans="1:75" x14ac:dyDescent="0.5">
      <c r="A1419" s="82">
        <v>128</v>
      </c>
      <c r="B1419" s="82" t="s">
        <v>1384</v>
      </c>
      <c r="D1419" s="90">
        <v>43371</v>
      </c>
      <c r="E1419" s="90" t="s">
        <v>1385</v>
      </c>
      <c r="F1419" s="90"/>
      <c r="G1419" s="82" t="s">
        <v>1385</v>
      </c>
      <c r="H1419" s="82" t="s">
        <v>1386</v>
      </c>
      <c r="I1419" s="80" t="s">
        <v>98</v>
      </c>
      <c r="J1419" s="80">
        <v>100</v>
      </c>
      <c r="K1419" s="80">
        <v>0</v>
      </c>
      <c r="P1419" s="80" t="s">
        <v>307</v>
      </c>
      <c r="Q1419" s="80">
        <v>25</v>
      </c>
      <c r="R1419" s="80">
        <v>48.122632000000003</v>
      </c>
      <c r="S1419" s="80">
        <v>30.108753</v>
      </c>
      <c r="T1419" s="80">
        <v>62500</v>
      </c>
      <c r="U1419" s="91">
        <f>Table1[[#This Row],[Distribution Amount (Dollars)]]/Table1[[#This Row],[NEWdatediff]]</f>
        <v>31250</v>
      </c>
      <c r="V1419" s="82" t="s">
        <v>1387</v>
      </c>
      <c r="W1419" s="82" t="s">
        <v>71</v>
      </c>
      <c r="X1419" s="82" t="s">
        <v>72</v>
      </c>
      <c r="Y1419" s="82" t="s">
        <v>73</v>
      </c>
      <c r="Z1419" s="82">
        <v>1</v>
      </c>
      <c r="AB1419" s="82" t="s">
        <v>1388</v>
      </c>
      <c r="AD1419" s="82" t="s">
        <v>69</v>
      </c>
      <c r="AN1419" s="82" t="s">
        <v>76</v>
      </c>
      <c r="AO1419" s="82" t="s">
        <v>1389</v>
      </c>
      <c r="AP1419" s="82">
        <v>250000</v>
      </c>
      <c r="AQ1419" s="82" t="s">
        <v>109</v>
      </c>
      <c r="AR1419" s="82" t="s">
        <v>4274</v>
      </c>
      <c r="AS1419" s="84">
        <v>42459</v>
      </c>
      <c r="AT1419" s="85">
        <v>2016</v>
      </c>
      <c r="AU1419" s="82" t="s">
        <v>4277</v>
      </c>
      <c r="AV1419" s="84">
        <v>42825</v>
      </c>
      <c r="AW1419" s="85">
        <v>2017</v>
      </c>
      <c r="AX1419" s="85">
        <f>Table1[[#This Row],[End TEST]]-Table1[[#This Row],[Start TEST]]</f>
        <v>1</v>
      </c>
      <c r="AY1419" s="85">
        <f>Table1[[#This Row],[TEST_Diff]]+1</f>
        <v>2</v>
      </c>
      <c r="AZ1419" s="92">
        <f>DATEDIF(Table1[[#This Row],[Start Year]],Table1[[#This Row],[End Year]],"d") / 365</f>
        <v>1.0027397260273974</v>
      </c>
    </row>
    <row r="1420" spans="1:75" x14ac:dyDescent="0.5">
      <c r="A1420" s="82">
        <v>128</v>
      </c>
      <c r="B1420" s="82" t="s">
        <v>1384</v>
      </c>
      <c r="D1420" s="90">
        <v>43371</v>
      </c>
      <c r="E1420" s="90" t="s">
        <v>1385</v>
      </c>
      <c r="F1420" s="90"/>
      <c r="G1420" s="82" t="s">
        <v>1385</v>
      </c>
      <c r="H1420" s="82" t="s">
        <v>1386</v>
      </c>
      <c r="I1420" s="80" t="s">
        <v>98</v>
      </c>
      <c r="J1420" s="80">
        <v>100</v>
      </c>
      <c r="K1420" s="80">
        <v>0</v>
      </c>
      <c r="P1420" s="80" t="s">
        <v>84</v>
      </c>
      <c r="Q1420" s="80">
        <v>12.5</v>
      </c>
      <c r="R1420" s="80">
        <v>-15.623037</v>
      </c>
      <c r="S1420" s="80">
        <v>-59.0625</v>
      </c>
      <c r="T1420" s="80">
        <v>31250</v>
      </c>
      <c r="U1420" s="91">
        <f>Table1[[#This Row],[Distribution Amount (Dollars)]]/Table1[[#This Row],[NEWdatediff]]</f>
        <v>15625</v>
      </c>
      <c r="V1420" s="82" t="s">
        <v>1387</v>
      </c>
      <c r="W1420" s="82" t="s">
        <v>71</v>
      </c>
      <c r="X1420" s="82" t="s">
        <v>72</v>
      </c>
      <c r="Y1420" s="82" t="s">
        <v>73</v>
      </c>
      <c r="Z1420" s="82">
        <v>1</v>
      </c>
      <c r="AB1420" s="82" t="s">
        <v>1388</v>
      </c>
      <c r="AD1420" s="82" t="s">
        <v>112</v>
      </c>
      <c r="AN1420" s="82" t="s">
        <v>76</v>
      </c>
      <c r="AO1420" s="82" t="s">
        <v>1389</v>
      </c>
      <c r="AP1420" s="82">
        <v>250000</v>
      </c>
      <c r="AQ1420" s="82" t="s">
        <v>109</v>
      </c>
      <c r="AR1420" s="82" t="s">
        <v>4274</v>
      </c>
      <c r="AS1420" s="84">
        <v>42459</v>
      </c>
      <c r="AT1420" s="85">
        <v>2016</v>
      </c>
      <c r="AU1420" s="82" t="s">
        <v>4277</v>
      </c>
      <c r="AV1420" s="84">
        <v>42825</v>
      </c>
      <c r="AW1420" s="85">
        <v>2017</v>
      </c>
      <c r="AX1420" s="85">
        <f>Table1[[#This Row],[End TEST]]-Table1[[#This Row],[Start TEST]]</f>
        <v>1</v>
      </c>
      <c r="AY1420" s="85">
        <f>Table1[[#This Row],[TEST_Diff]]+1</f>
        <v>2</v>
      </c>
      <c r="AZ1420" s="92">
        <f>DATEDIF(Table1[[#This Row],[Start Year]],Table1[[#This Row],[End Year]],"d") / 365</f>
        <v>1.0027397260273974</v>
      </c>
    </row>
    <row r="1421" spans="1:75" x14ac:dyDescent="0.5">
      <c r="A1421" s="82">
        <v>128</v>
      </c>
      <c r="B1421" s="82" t="s">
        <v>1384</v>
      </c>
      <c r="D1421" s="90">
        <v>43371</v>
      </c>
      <c r="E1421" s="90" t="s">
        <v>1385</v>
      </c>
      <c r="F1421" s="90"/>
      <c r="G1421" s="82" t="s">
        <v>1385</v>
      </c>
      <c r="H1421" s="82" t="s">
        <v>1386</v>
      </c>
      <c r="I1421" s="80" t="s">
        <v>98</v>
      </c>
      <c r="J1421" s="80">
        <v>100</v>
      </c>
      <c r="K1421" s="80">
        <v>0</v>
      </c>
      <c r="P1421" s="80" t="s">
        <v>111</v>
      </c>
      <c r="Q1421" s="80">
        <v>6.25</v>
      </c>
      <c r="R1421" s="80">
        <v>43.890490999999997</v>
      </c>
      <c r="S1421" s="80">
        <v>71.138231000000005</v>
      </c>
      <c r="T1421" s="80">
        <v>15625</v>
      </c>
      <c r="U1421" s="91">
        <f>Table1[[#This Row],[Distribution Amount (Dollars)]]/Table1[[#This Row],[NEWdatediff]]</f>
        <v>7812.5</v>
      </c>
      <c r="V1421" s="82" t="s">
        <v>1387</v>
      </c>
      <c r="W1421" s="82" t="s">
        <v>71</v>
      </c>
      <c r="X1421" s="82" t="s">
        <v>72</v>
      </c>
      <c r="Y1421" s="82" t="s">
        <v>73</v>
      </c>
      <c r="Z1421" s="82">
        <v>1</v>
      </c>
      <c r="AB1421" s="82" t="s">
        <v>1388</v>
      </c>
      <c r="AD1421" s="82" t="s">
        <v>110</v>
      </c>
      <c r="AN1421" s="82" t="s">
        <v>76</v>
      </c>
      <c r="AO1421" s="82" t="s">
        <v>1389</v>
      </c>
      <c r="AP1421" s="82">
        <v>250000</v>
      </c>
      <c r="AQ1421" s="82" t="s">
        <v>109</v>
      </c>
      <c r="AR1421" s="82" t="s">
        <v>4274</v>
      </c>
      <c r="AS1421" s="84">
        <v>42459</v>
      </c>
      <c r="AT1421" s="85">
        <v>2016</v>
      </c>
      <c r="AU1421" s="82" t="s">
        <v>4277</v>
      </c>
      <c r="AV1421" s="84">
        <v>42825</v>
      </c>
      <c r="AW1421" s="85">
        <v>2017</v>
      </c>
      <c r="AX1421" s="85">
        <f>Table1[[#This Row],[End TEST]]-Table1[[#This Row],[Start TEST]]</f>
        <v>1</v>
      </c>
      <c r="AY1421" s="85">
        <f>Table1[[#This Row],[TEST_Diff]]+1</f>
        <v>2</v>
      </c>
      <c r="AZ1421" s="92">
        <f>DATEDIF(Table1[[#This Row],[Start Year]],Table1[[#This Row],[End Year]],"d") / 365</f>
        <v>1.0027397260273974</v>
      </c>
    </row>
    <row r="1422" spans="1:75" x14ac:dyDescent="0.5">
      <c r="A1422" s="82">
        <v>129</v>
      </c>
      <c r="B1422" s="82" t="s">
        <v>2941</v>
      </c>
      <c r="D1422" s="90">
        <v>43512</v>
      </c>
      <c r="E1422" s="90" t="s">
        <v>2942</v>
      </c>
      <c r="F1422" s="90"/>
      <c r="G1422" s="82" t="s">
        <v>2942</v>
      </c>
      <c r="H1422" s="82" t="s">
        <v>2943</v>
      </c>
      <c r="I1422" s="80" t="s">
        <v>129</v>
      </c>
      <c r="J1422" s="80">
        <v>25</v>
      </c>
      <c r="K1422" s="80">
        <v>1</v>
      </c>
      <c r="L1422" s="80" t="s">
        <v>957</v>
      </c>
      <c r="M1422" s="80">
        <v>100</v>
      </c>
      <c r="N1422" s="80">
        <v>14.761664</v>
      </c>
      <c r="O1422" s="80">
        <v>-86.921640999999994</v>
      </c>
      <c r="P1422" s="80" t="s">
        <v>308</v>
      </c>
      <c r="Q1422" s="80">
        <v>0</v>
      </c>
      <c r="R1422" s="80">
        <v>13.923406</v>
      </c>
      <c r="S1422" s="80">
        <v>-86.952798999999999</v>
      </c>
      <c r="T1422" s="80">
        <v>2750000</v>
      </c>
      <c r="U1422" s="91">
        <f>Table1[[#This Row],[Distribution Amount (Dollars)]]/Table1[[#This Row],[NEWdatediff]]</f>
        <v>458333.33333333331</v>
      </c>
      <c r="V1422" s="82" t="s">
        <v>287</v>
      </c>
      <c r="W1422" s="82" t="s">
        <v>91</v>
      </c>
      <c r="X1422" s="82" t="s">
        <v>72</v>
      </c>
      <c r="Y1422" s="82" t="s">
        <v>73</v>
      </c>
      <c r="Z1422" s="82">
        <v>1</v>
      </c>
      <c r="AB1422" s="82" t="s">
        <v>2944</v>
      </c>
      <c r="AD1422" s="82" t="s">
        <v>957</v>
      </c>
      <c r="AN1422" s="82" t="s">
        <v>76</v>
      </c>
      <c r="AO1422" s="82" t="s">
        <v>2945</v>
      </c>
      <c r="AP1422" s="82">
        <v>11000000</v>
      </c>
      <c r="AQ1422" s="82" t="s">
        <v>78</v>
      </c>
      <c r="AR1422" s="82" t="s">
        <v>4274</v>
      </c>
      <c r="AS1422" s="84">
        <v>42594</v>
      </c>
      <c r="AT1422" s="85">
        <v>2016</v>
      </c>
      <c r="AU1422" s="82" t="s">
        <v>4278</v>
      </c>
      <c r="AV1422" s="84">
        <v>44210</v>
      </c>
      <c r="AW1422" s="85">
        <v>2021</v>
      </c>
      <c r="AX1422" s="85">
        <f>Table1[[#This Row],[End TEST]]-Table1[[#This Row],[Start TEST]]</f>
        <v>5</v>
      </c>
      <c r="AY1422" s="85">
        <f>Table1[[#This Row],[TEST_Diff]]+1</f>
        <v>6</v>
      </c>
      <c r="AZ1422" s="92">
        <f>DATEDIF(Table1[[#This Row],[Start Year]],Table1[[#This Row],[End Year]],"d") / 365</f>
        <v>4.4273972602739722</v>
      </c>
      <c r="BD1422" s="82">
        <v>1</v>
      </c>
      <c r="BE1422" s="82">
        <v>1</v>
      </c>
      <c r="BF1422" s="82">
        <v>1</v>
      </c>
      <c r="BG1422" s="82">
        <v>1</v>
      </c>
      <c r="BH1422" s="82">
        <v>1</v>
      </c>
      <c r="BI1422" s="82">
        <v>1</v>
      </c>
      <c r="BJ1422" s="82">
        <v>1</v>
      </c>
      <c r="BK1422" s="82">
        <v>1</v>
      </c>
    </row>
    <row r="1423" spans="1:75" x14ac:dyDescent="0.5">
      <c r="A1423" s="82">
        <v>129</v>
      </c>
      <c r="B1423" s="82" t="s">
        <v>2941</v>
      </c>
      <c r="D1423" s="90">
        <v>43512</v>
      </c>
      <c r="E1423" s="90" t="s">
        <v>2942</v>
      </c>
      <c r="F1423" s="90"/>
      <c r="G1423" s="82" t="s">
        <v>2942</v>
      </c>
      <c r="H1423" s="82" t="s">
        <v>2943</v>
      </c>
      <c r="I1423" s="80" t="s">
        <v>97</v>
      </c>
      <c r="J1423" s="80">
        <v>25</v>
      </c>
      <c r="K1423" s="80">
        <v>1</v>
      </c>
      <c r="L1423" s="80" t="s">
        <v>957</v>
      </c>
      <c r="M1423" s="80">
        <v>100</v>
      </c>
      <c r="N1423" s="80">
        <v>14.761664</v>
      </c>
      <c r="O1423" s="80">
        <v>-86.921640999999994</v>
      </c>
      <c r="P1423" s="80" t="s">
        <v>308</v>
      </c>
      <c r="Q1423" s="80">
        <v>0</v>
      </c>
      <c r="R1423" s="80">
        <v>13.923406</v>
      </c>
      <c r="S1423" s="80">
        <v>-86.952798999999999</v>
      </c>
      <c r="T1423" s="80">
        <v>2750000</v>
      </c>
      <c r="U1423" s="91">
        <f>Table1[[#This Row],[Distribution Amount (Dollars)]]/Table1[[#This Row],[NEWdatediff]]</f>
        <v>458333.33333333331</v>
      </c>
      <c r="V1423" s="82" t="s">
        <v>287</v>
      </c>
      <c r="W1423" s="82" t="s">
        <v>91</v>
      </c>
      <c r="X1423" s="82" t="s">
        <v>72</v>
      </c>
      <c r="Y1423" s="82" t="s">
        <v>73</v>
      </c>
      <c r="Z1423" s="82">
        <v>1</v>
      </c>
      <c r="AB1423" s="82" t="s">
        <v>2944</v>
      </c>
      <c r="AD1423" s="82" t="s">
        <v>957</v>
      </c>
      <c r="AN1423" s="82" t="s">
        <v>76</v>
      </c>
      <c r="AO1423" s="82" t="s">
        <v>2945</v>
      </c>
      <c r="AP1423" s="82">
        <v>11000000</v>
      </c>
      <c r="AQ1423" s="82" t="s">
        <v>78</v>
      </c>
      <c r="AR1423" s="82" t="s">
        <v>4274</v>
      </c>
      <c r="AS1423" s="84">
        <v>42594</v>
      </c>
      <c r="AT1423" s="85">
        <v>2016</v>
      </c>
      <c r="AU1423" s="82" t="s">
        <v>4278</v>
      </c>
      <c r="AV1423" s="84">
        <v>44210</v>
      </c>
      <c r="AW1423" s="85">
        <v>2021</v>
      </c>
      <c r="AX1423" s="85">
        <f>Table1[[#This Row],[End TEST]]-Table1[[#This Row],[Start TEST]]</f>
        <v>5</v>
      </c>
      <c r="AY1423" s="85">
        <f>Table1[[#This Row],[TEST_Diff]]+1</f>
        <v>6</v>
      </c>
      <c r="AZ1423" s="92">
        <f>DATEDIF(Table1[[#This Row],[Start Year]],Table1[[#This Row],[End Year]],"d") / 365</f>
        <v>4.4273972602739722</v>
      </c>
      <c r="BD1423" s="82">
        <v>1</v>
      </c>
      <c r="BE1423" s="82">
        <v>1</v>
      </c>
      <c r="BF1423" s="82">
        <v>1</v>
      </c>
      <c r="BG1423" s="82">
        <v>1</v>
      </c>
      <c r="BH1423" s="82">
        <v>1</v>
      </c>
      <c r="BI1423" s="82">
        <v>1</v>
      </c>
      <c r="BJ1423" s="82">
        <v>1</v>
      </c>
      <c r="BK1423" s="82">
        <v>1</v>
      </c>
    </row>
    <row r="1424" spans="1:75" x14ac:dyDescent="0.5">
      <c r="A1424" s="82">
        <v>129</v>
      </c>
      <c r="B1424" s="82" t="s">
        <v>2941</v>
      </c>
      <c r="D1424" s="90">
        <v>43512</v>
      </c>
      <c r="E1424" s="90" t="s">
        <v>2942</v>
      </c>
      <c r="F1424" s="90"/>
      <c r="G1424" s="82" t="s">
        <v>2942</v>
      </c>
      <c r="H1424" s="82" t="s">
        <v>2943</v>
      </c>
      <c r="I1424" s="80" t="s">
        <v>98</v>
      </c>
      <c r="J1424" s="80">
        <v>25</v>
      </c>
      <c r="K1424" s="80">
        <v>1</v>
      </c>
      <c r="L1424" s="80" t="s">
        <v>957</v>
      </c>
      <c r="M1424" s="80">
        <v>100</v>
      </c>
      <c r="N1424" s="80">
        <v>14.761664</v>
      </c>
      <c r="O1424" s="80">
        <v>-86.921640999999994</v>
      </c>
      <c r="P1424" s="80" t="s">
        <v>308</v>
      </c>
      <c r="Q1424" s="80">
        <v>0</v>
      </c>
      <c r="R1424" s="80">
        <v>13.923406</v>
      </c>
      <c r="S1424" s="80">
        <v>-86.952798999999999</v>
      </c>
      <c r="T1424" s="80">
        <v>2750000</v>
      </c>
      <c r="U1424" s="91">
        <f>Table1[[#This Row],[Distribution Amount (Dollars)]]/Table1[[#This Row],[NEWdatediff]]</f>
        <v>458333.33333333331</v>
      </c>
      <c r="V1424" s="82" t="s">
        <v>287</v>
      </c>
      <c r="W1424" s="82" t="s">
        <v>91</v>
      </c>
      <c r="X1424" s="82" t="s">
        <v>72</v>
      </c>
      <c r="Y1424" s="82" t="s">
        <v>73</v>
      </c>
      <c r="Z1424" s="82">
        <v>1</v>
      </c>
      <c r="AB1424" s="82" t="s">
        <v>2944</v>
      </c>
      <c r="AD1424" s="82" t="s">
        <v>957</v>
      </c>
      <c r="AN1424" s="82" t="s">
        <v>76</v>
      </c>
      <c r="AO1424" s="82" t="s">
        <v>2945</v>
      </c>
      <c r="AP1424" s="82">
        <v>11000000</v>
      </c>
      <c r="AQ1424" s="82" t="s">
        <v>78</v>
      </c>
      <c r="AR1424" s="82" t="s">
        <v>4274</v>
      </c>
      <c r="AS1424" s="84">
        <v>42594</v>
      </c>
      <c r="AT1424" s="85">
        <v>2016</v>
      </c>
      <c r="AU1424" s="82" t="s">
        <v>4278</v>
      </c>
      <c r="AV1424" s="84">
        <v>44210</v>
      </c>
      <c r="AW1424" s="85">
        <v>2021</v>
      </c>
      <c r="AX1424" s="85">
        <f>Table1[[#This Row],[End TEST]]-Table1[[#This Row],[Start TEST]]</f>
        <v>5</v>
      </c>
      <c r="AY1424" s="85">
        <f>Table1[[#This Row],[TEST_Diff]]+1</f>
        <v>6</v>
      </c>
      <c r="AZ1424" s="92">
        <f>DATEDIF(Table1[[#This Row],[Start Year]],Table1[[#This Row],[End Year]],"d") / 365</f>
        <v>4.4273972602739722</v>
      </c>
      <c r="BD1424" s="82">
        <v>1</v>
      </c>
      <c r="BE1424" s="82">
        <v>1</v>
      </c>
      <c r="BF1424" s="82">
        <v>1</v>
      </c>
      <c r="BG1424" s="82">
        <v>1</v>
      </c>
      <c r="BH1424" s="82">
        <v>1</v>
      </c>
      <c r="BI1424" s="82">
        <v>1</v>
      </c>
      <c r="BJ1424" s="82">
        <v>1</v>
      </c>
      <c r="BK1424" s="82">
        <v>1</v>
      </c>
    </row>
    <row r="1425" spans="1:63" x14ac:dyDescent="0.5">
      <c r="A1425" s="82">
        <v>129</v>
      </c>
      <c r="B1425" s="82" t="s">
        <v>2941</v>
      </c>
      <c r="D1425" s="90">
        <v>43512</v>
      </c>
      <c r="E1425" s="90" t="s">
        <v>2942</v>
      </c>
      <c r="F1425" s="90"/>
      <c r="G1425" s="82" t="s">
        <v>2942</v>
      </c>
      <c r="H1425" s="82" t="s">
        <v>2943</v>
      </c>
      <c r="I1425" s="80" t="s">
        <v>127</v>
      </c>
      <c r="J1425" s="80">
        <v>15</v>
      </c>
      <c r="K1425" s="80">
        <v>1</v>
      </c>
      <c r="L1425" s="80" t="s">
        <v>957</v>
      </c>
      <c r="M1425" s="80">
        <v>100</v>
      </c>
      <c r="N1425" s="80">
        <v>14.761664</v>
      </c>
      <c r="O1425" s="80">
        <v>-86.921640999999994</v>
      </c>
      <c r="P1425" s="80" t="s">
        <v>308</v>
      </c>
      <c r="Q1425" s="80">
        <v>0</v>
      </c>
      <c r="R1425" s="80">
        <v>13.923406</v>
      </c>
      <c r="S1425" s="80">
        <v>-86.952798999999999</v>
      </c>
      <c r="T1425" s="80">
        <v>1650000</v>
      </c>
      <c r="U1425" s="91">
        <f>Table1[[#This Row],[Distribution Amount (Dollars)]]/Table1[[#This Row],[NEWdatediff]]</f>
        <v>275000</v>
      </c>
      <c r="V1425" s="82" t="s">
        <v>287</v>
      </c>
      <c r="W1425" s="82" t="s">
        <v>91</v>
      </c>
      <c r="X1425" s="82" t="s">
        <v>72</v>
      </c>
      <c r="Y1425" s="82" t="s">
        <v>73</v>
      </c>
      <c r="Z1425" s="82">
        <v>1</v>
      </c>
      <c r="AB1425" s="82" t="s">
        <v>2944</v>
      </c>
      <c r="AD1425" s="82" t="s">
        <v>957</v>
      </c>
      <c r="AN1425" s="82" t="s">
        <v>76</v>
      </c>
      <c r="AO1425" s="82" t="s">
        <v>2945</v>
      </c>
      <c r="AP1425" s="82">
        <v>11000000</v>
      </c>
      <c r="AQ1425" s="82" t="s">
        <v>78</v>
      </c>
      <c r="AR1425" s="82" t="s">
        <v>4274</v>
      </c>
      <c r="AS1425" s="84">
        <v>42594</v>
      </c>
      <c r="AT1425" s="85">
        <v>2016</v>
      </c>
      <c r="AU1425" s="82" t="s">
        <v>4278</v>
      </c>
      <c r="AV1425" s="84">
        <v>44210</v>
      </c>
      <c r="AW1425" s="85">
        <v>2021</v>
      </c>
      <c r="AX1425" s="85">
        <f>Table1[[#This Row],[End TEST]]-Table1[[#This Row],[Start TEST]]</f>
        <v>5</v>
      </c>
      <c r="AY1425" s="85">
        <f>Table1[[#This Row],[TEST_Diff]]+1</f>
        <v>6</v>
      </c>
      <c r="AZ1425" s="92">
        <f>DATEDIF(Table1[[#This Row],[Start Year]],Table1[[#This Row],[End Year]],"d") / 365</f>
        <v>4.4273972602739722</v>
      </c>
      <c r="BD1425" s="82">
        <v>1</v>
      </c>
      <c r="BE1425" s="82">
        <v>1</v>
      </c>
      <c r="BF1425" s="82">
        <v>1</v>
      </c>
      <c r="BG1425" s="82">
        <v>1</v>
      </c>
      <c r="BH1425" s="82">
        <v>1</v>
      </c>
      <c r="BI1425" s="82">
        <v>1</v>
      </c>
      <c r="BJ1425" s="82">
        <v>1</v>
      </c>
      <c r="BK1425" s="82">
        <v>1</v>
      </c>
    </row>
    <row r="1426" spans="1:63" x14ac:dyDescent="0.5">
      <c r="A1426" s="82">
        <v>129</v>
      </c>
      <c r="B1426" s="82" t="s">
        <v>2941</v>
      </c>
      <c r="D1426" s="90">
        <v>43512</v>
      </c>
      <c r="E1426" s="90" t="s">
        <v>2942</v>
      </c>
      <c r="F1426" s="90"/>
      <c r="G1426" s="82" t="s">
        <v>2942</v>
      </c>
      <c r="H1426" s="82" t="s">
        <v>2943</v>
      </c>
      <c r="I1426" s="80" t="s">
        <v>759</v>
      </c>
      <c r="J1426" s="80">
        <v>10</v>
      </c>
      <c r="K1426" s="80">
        <v>1</v>
      </c>
      <c r="L1426" s="80" t="s">
        <v>957</v>
      </c>
      <c r="M1426" s="80">
        <v>100</v>
      </c>
      <c r="N1426" s="80">
        <v>14.761664</v>
      </c>
      <c r="O1426" s="80">
        <v>-86.921640999999994</v>
      </c>
      <c r="P1426" s="80" t="s">
        <v>308</v>
      </c>
      <c r="Q1426" s="80">
        <v>0</v>
      </c>
      <c r="R1426" s="80">
        <v>13.923406</v>
      </c>
      <c r="S1426" s="80">
        <v>-86.952798999999999</v>
      </c>
      <c r="T1426" s="80">
        <v>1100000</v>
      </c>
      <c r="U1426" s="91">
        <f>Table1[[#This Row],[Distribution Amount (Dollars)]]/Table1[[#This Row],[NEWdatediff]]</f>
        <v>183333.33333333334</v>
      </c>
      <c r="V1426" s="82" t="s">
        <v>287</v>
      </c>
      <c r="W1426" s="82" t="s">
        <v>91</v>
      </c>
      <c r="X1426" s="82" t="s">
        <v>72</v>
      </c>
      <c r="Y1426" s="82" t="s">
        <v>73</v>
      </c>
      <c r="Z1426" s="82">
        <v>1</v>
      </c>
      <c r="AB1426" s="82" t="s">
        <v>2944</v>
      </c>
      <c r="AD1426" s="82" t="s">
        <v>957</v>
      </c>
      <c r="AN1426" s="82" t="s">
        <v>76</v>
      </c>
      <c r="AO1426" s="82" t="s">
        <v>2945</v>
      </c>
      <c r="AP1426" s="82">
        <v>11000000</v>
      </c>
      <c r="AQ1426" s="82" t="s">
        <v>78</v>
      </c>
      <c r="AR1426" s="82" t="s">
        <v>4274</v>
      </c>
      <c r="AS1426" s="84">
        <v>42594</v>
      </c>
      <c r="AT1426" s="85">
        <v>2016</v>
      </c>
      <c r="AU1426" s="82" t="s">
        <v>4278</v>
      </c>
      <c r="AV1426" s="84">
        <v>44210</v>
      </c>
      <c r="AW1426" s="85">
        <v>2021</v>
      </c>
      <c r="AX1426" s="85">
        <f>Table1[[#This Row],[End TEST]]-Table1[[#This Row],[Start TEST]]</f>
        <v>5</v>
      </c>
      <c r="AY1426" s="85">
        <f>Table1[[#This Row],[TEST_Diff]]+1</f>
        <v>6</v>
      </c>
      <c r="AZ1426" s="92">
        <f>DATEDIF(Table1[[#This Row],[Start Year]],Table1[[#This Row],[End Year]],"d") / 365</f>
        <v>4.4273972602739722</v>
      </c>
      <c r="BD1426" s="82">
        <v>1</v>
      </c>
      <c r="BE1426" s="82">
        <v>1</v>
      </c>
      <c r="BF1426" s="82">
        <v>1</v>
      </c>
      <c r="BG1426" s="82">
        <v>1</v>
      </c>
      <c r="BH1426" s="82">
        <v>1</v>
      </c>
      <c r="BI1426" s="82">
        <v>1</v>
      </c>
      <c r="BJ1426" s="82">
        <v>1</v>
      </c>
      <c r="BK1426" s="82">
        <v>1</v>
      </c>
    </row>
    <row r="1427" spans="1:63" x14ac:dyDescent="0.5">
      <c r="A1427" s="82">
        <v>130</v>
      </c>
      <c r="B1427" s="82" t="s">
        <v>562</v>
      </c>
      <c r="D1427" s="90">
        <v>43371</v>
      </c>
      <c r="E1427" s="90" t="s">
        <v>563</v>
      </c>
      <c r="F1427" s="90"/>
      <c r="G1427" s="82" t="s">
        <v>563</v>
      </c>
      <c r="H1427" s="82" t="s">
        <v>564</v>
      </c>
      <c r="I1427" s="80" t="s">
        <v>102</v>
      </c>
      <c r="J1427" s="80">
        <v>100</v>
      </c>
      <c r="K1427" s="80">
        <v>1</v>
      </c>
      <c r="L1427" s="80" t="s">
        <v>221</v>
      </c>
      <c r="M1427" s="80">
        <v>100</v>
      </c>
      <c r="N1427" s="80">
        <v>30.375319999999999</v>
      </c>
      <c r="O1427" s="80">
        <v>69.345116000000004</v>
      </c>
      <c r="P1427" s="80" t="s">
        <v>114</v>
      </c>
      <c r="Q1427" s="80">
        <v>0</v>
      </c>
      <c r="R1427" s="80">
        <v>25.384855999999999</v>
      </c>
      <c r="S1427" s="80">
        <v>68.458809000000002</v>
      </c>
      <c r="T1427" s="80">
        <v>20000000</v>
      </c>
      <c r="U1427" s="91">
        <f>Table1[[#This Row],[Distribution Amount (Dollars)]]/Table1[[#This Row],[NEWdatediff]]</f>
        <v>6666666.666666667</v>
      </c>
      <c r="V1427" s="82" t="s">
        <v>90</v>
      </c>
      <c r="W1427" s="82" t="s">
        <v>91</v>
      </c>
      <c r="X1427" s="82" t="s">
        <v>72</v>
      </c>
      <c r="Y1427" s="82" t="s">
        <v>73</v>
      </c>
      <c r="Z1427" s="82">
        <v>1</v>
      </c>
      <c r="AB1427" s="82" t="s">
        <v>565</v>
      </c>
      <c r="AD1427" s="82" t="s">
        <v>221</v>
      </c>
      <c r="AE1427" s="82" t="s">
        <v>566</v>
      </c>
      <c r="AN1427" s="82" t="s">
        <v>76</v>
      </c>
      <c r="AO1427" s="82" t="s">
        <v>567</v>
      </c>
      <c r="AP1427" s="82">
        <v>20000000</v>
      </c>
      <c r="AQ1427" s="82" t="s">
        <v>78</v>
      </c>
      <c r="AR1427" s="82" t="s">
        <v>4274</v>
      </c>
      <c r="AS1427" s="84">
        <v>42408</v>
      </c>
      <c r="AT1427" s="85">
        <v>2016</v>
      </c>
      <c r="AU1427" s="82" t="s">
        <v>4278</v>
      </c>
      <c r="AV1427" s="84">
        <v>43465</v>
      </c>
      <c r="AW1427" s="85">
        <v>2018</v>
      </c>
      <c r="AX1427" s="85">
        <f>Table1[[#This Row],[End TEST]]-Table1[[#This Row],[Start TEST]]</f>
        <v>2</v>
      </c>
      <c r="AY1427" s="85">
        <f>Table1[[#This Row],[TEST_Diff]]+1</f>
        <v>3</v>
      </c>
      <c r="AZ1427" s="92">
        <f>DATEDIF(Table1[[#This Row],[Start Year]],Table1[[#This Row],[End Year]],"d") / 365</f>
        <v>2.8958904109589043</v>
      </c>
    </row>
    <row r="1428" spans="1:63" x14ac:dyDescent="0.5">
      <c r="A1428" s="82">
        <v>131</v>
      </c>
      <c r="B1428" s="82" t="s">
        <v>1152</v>
      </c>
      <c r="D1428" s="90">
        <v>43371</v>
      </c>
      <c r="E1428" s="90" t="s">
        <v>1153</v>
      </c>
      <c r="F1428" s="90"/>
      <c r="G1428" s="82" t="s">
        <v>1153</v>
      </c>
      <c r="H1428" s="82" t="s">
        <v>1154</v>
      </c>
      <c r="I1428" s="80" t="s">
        <v>67</v>
      </c>
      <c r="J1428" s="80">
        <v>100</v>
      </c>
      <c r="K1428" s="80">
        <v>1</v>
      </c>
      <c r="L1428" s="80" t="s">
        <v>89</v>
      </c>
      <c r="M1428" s="80">
        <v>100</v>
      </c>
      <c r="N1428" s="80">
        <v>6.8808540000000002</v>
      </c>
      <c r="O1428" s="80">
        <v>-1.167594</v>
      </c>
      <c r="P1428" s="80" t="s">
        <v>69</v>
      </c>
      <c r="Q1428" s="80">
        <v>0</v>
      </c>
      <c r="R1428" s="80">
        <v>2.6272389999999999</v>
      </c>
      <c r="S1428" s="80">
        <v>23.381664000000001</v>
      </c>
      <c r="T1428" s="80">
        <v>19900000</v>
      </c>
      <c r="U1428" s="91">
        <f>Table1[[#This Row],[Distribution Amount (Dollars)]]/Table1[[#This Row],[NEWdatediff]]</f>
        <v>4975000</v>
      </c>
      <c r="V1428" s="82" t="s">
        <v>828</v>
      </c>
      <c r="W1428" s="82" t="s">
        <v>91</v>
      </c>
      <c r="X1428" s="82" t="s">
        <v>72</v>
      </c>
      <c r="Y1428" s="82" t="s">
        <v>73</v>
      </c>
      <c r="Z1428" s="82">
        <v>1</v>
      </c>
      <c r="AB1428" s="82" t="s">
        <v>1155</v>
      </c>
      <c r="AD1428" s="82" t="s">
        <v>89</v>
      </c>
      <c r="AN1428" s="82" t="s">
        <v>76</v>
      </c>
      <c r="AO1428" s="82" t="s">
        <v>1156</v>
      </c>
      <c r="AP1428" s="82">
        <v>19900000</v>
      </c>
      <c r="AQ1428" s="82" t="s">
        <v>78</v>
      </c>
      <c r="AR1428" s="82" t="s">
        <v>4274</v>
      </c>
      <c r="AS1428" s="84">
        <v>42450</v>
      </c>
      <c r="AT1428" s="85">
        <v>2016</v>
      </c>
      <c r="AU1428" s="82" t="s">
        <v>4278</v>
      </c>
      <c r="AV1428" s="84">
        <v>43730</v>
      </c>
      <c r="AW1428" s="85">
        <v>2019</v>
      </c>
      <c r="AX1428" s="85">
        <f>Table1[[#This Row],[End TEST]]-Table1[[#This Row],[Start TEST]]</f>
        <v>3</v>
      </c>
      <c r="AY1428" s="85">
        <f>Table1[[#This Row],[TEST_Diff]]+1</f>
        <v>4</v>
      </c>
      <c r="AZ1428" s="92">
        <f>DATEDIF(Table1[[#This Row],[Start Year]],Table1[[#This Row],[End Year]],"d") / 365</f>
        <v>3.506849315068493</v>
      </c>
    </row>
    <row r="1429" spans="1:63" x14ac:dyDescent="0.5">
      <c r="A1429" s="82">
        <v>133</v>
      </c>
      <c r="B1429" s="82" t="s">
        <v>3752</v>
      </c>
      <c r="D1429" s="90">
        <v>43372</v>
      </c>
      <c r="E1429" s="90" t="s">
        <v>3753</v>
      </c>
      <c r="F1429" s="90"/>
      <c r="G1429" s="82" t="s">
        <v>3753</v>
      </c>
      <c r="H1429" s="82" t="s">
        <v>3754</v>
      </c>
      <c r="I1429" s="80" t="s">
        <v>88</v>
      </c>
      <c r="J1429" s="80">
        <v>10</v>
      </c>
      <c r="K1429" s="80">
        <v>0</v>
      </c>
      <c r="P1429" s="80" t="s">
        <v>111</v>
      </c>
      <c r="Q1429" s="80">
        <v>7.5</v>
      </c>
      <c r="R1429" s="80">
        <v>43.890490999999997</v>
      </c>
      <c r="S1429" s="80">
        <v>71.138231000000005</v>
      </c>
      <c r="T1429" s="80">
        <v>1500000</v>
      </c>
      <c r="U1429" s="91">
        <f>Table1[[#This Row],[Distribution Amount (Dollars)]]/Table1[[#This Row],[NEWdatediff]]</f>
        <v>214285.71428571429</v>
      </c>
      <c r="V1429" s="82" t="s">
        <v>1029</v>
      </c>
      <c r="W1429" s="82" t="s">
        <v>91</v>
      </c>
      <c r="X1429" s="82" t="s">
        <v>72</v>
      </c>
      <c r="Y1429" s="82" t="s">
        <v>73</v>
      </c>
      <c r="Z1429" s="82">
        <v>1</v>
      </c>
      <c r="AB1429" s="82" t="s">
        <v>3755</v>
      </c>
      <c r="AD1429" s="82" t="s">
        <v>110</v>
      </c>
      <c r="AE1429" s="82" t="s">
        <v>305</v>
      </c>
      <c r="AN1429" s="82" t="s">
        <v>76</v>
      </c>
      <c r="AO1429" s="82" t="s">
        <v>3756</v>
      </c>
      <c r="AP1429" s="82">
        <v>200000000</v>
      </c>
      <c r="AQ1429" s="82" t="s">
        <v>78</v>
      </c>
      <c r="AR1429" s="82" t="s">
        <v>4274</v>
      </c>
      <c r="AS1429" s="84">
        <v>42352</v>
      </c>
      <c r="AT1429" s="85">
        <v>2015</v>
      </c>
      <c r="AU1429" s="82" t="s">
        <v>4278</v>
      </c>
      <c r="AV1429" s="84">
        <v>44286</v>
      </c>
      <c r="AW1429" s="85">
        <v>2021</v>
      </c>
      <c r="AX1429" s="85">
        <f>Table1[[#This Row],[End TEST]]-Table1[[#This Row],[Start TEST]]</f>
        <v>6</v>
      </c>
      <c r="AY1429" s="85">
        <f>Table1[[#This Row],[TEST_Diff]]+1</f>
        <v>7</v>
      </c>
      <c r="AZ1429" s="92">
        <f>DATEDIF(Table1[[#This Row],[Start Year]],Table1[[#This Row],[End Year]],"d") / 365</f>
        <v>5.2986301369863016</v>
      </c>
    </row>
    <row r="1430" spans="1:63" x14ac:dyDescent="0.5">
      <c r="A1430" s="82">
        <v>133</v>
      </c>
      <c r="B1430" s="82" t="s">
        <v>3752</v>
      </c>
      <c r="D1430" s="90">
        <v>43372</v>
      </c>
      <c r="E1430" s="90" t="s">
        <v>3753</v>
      </c>
      <c r="F1430" s="90"/>
      <c r="G1430" s="82" t="s">
        <v>3753</v>
      </c>
      <c r="H1430" s="82" t="s">
        <v>3754</v>
      </c>
      <c r="I1430" s="80" t="s">
        <v>98</v>
      </c>
      <c r="J1430" s="80">
        <v>10</v>
      </c>
      <c r="K1430" s="80">
        <v>0</v>
      </c>
      <c r="P1430" s="80" t="s">
        <v>111</v>
      </c>
      <c r="Q1430" s="80">
        <v>7.5</v>
      </c>
      <c r="R1430" s="80">
        <v>43.890490999999997</v>
      </c>
      <c r="S1430" s="80">
        <v>71.138231000000005</v>
      </c>
      <c r="T1430" s="80">
        <v>1500000</v>
      </c>
      <c r="U1430" s="91">
        <f>Table1[[#This Row],[Distribution Amount (Dollars)]]/Table1[[#This Row],[NEWdatediff]]</f>
        <v>214285.71428571429</v>
      </c>
      <c r="V1430" s="82" t="s">
        <v>1029</v>
      </c>
      <c r="W1430" s="82" t="s">
        <v>91</v>
      </c>
      <c r="X1430" s="82" t="s">
        <v>72</v>
      </c>
      <c r="Y1430" s="82" t="s">
        <v>73</v>
      </c>
      <c r="Z1430" s="82">
        <v>1</v>
      </c>
      <c r="AB1430" s="82" t="s">
        <v>3755</v>
      </c>
      <c r="AD1430" s="82" t="s">
        <v>110</v>
      </c>
      <c r="AE1430" s="82" t="s">
        <v>305</v>
      </c>
      <c r="AN1430" s="82" t="s">
        <v>76</v>
      </c>
      <c r="AO1430" s="82" t="s">
        <v>3756</v>
      </c>
      <c r="AP1430" s="82">
        <v>200000000</v>
      </c>
      <c r="AQ1430" s="82" t="s">
        <v>78</v>
      </c>
      <c r="AR1430" s="82" t="s">
        <v>4274</v>
      </c>
      <c r="AS1430" s="84">
        <v>42352</v>
      </c>
      <c r="AT1430" s="85">
        <v>2015</v>
      </c>
      <c r="AU1430" s="82" t="s">
        <v>4278</v>
      </c>
      <c r="AV1430" s="84">
        <v>44286</v>
      </c>
      <c r="AW1430" s="85">
        <v>2021</v>
      </c>
      <c r="AX1430" s="85">
        <f>Table1[[#This Row],[End TEST]]-Table1[[#This Row],[Start TEST]]</f>
        <v>6</v>
      </c>
      <c r="AY1430" s="85">
        <f>Table1[[#This Row],[TEST_Diff]]+1</f>
        <v>7</v>
      </c>
      <c r="AZ1430" s="92">
        <f>DATEDIF(Table1[[#This Row],[Start Year]],Table1[[#This Row],[End Year]],"d") / 365</f>
        <v>5.2986301369863016</v>
      </c>
    </row>
    <row r="1431" spans="1:63" x14ac:dyDescent="0.5">
      <c r="A1431" s="82">
        <v>133</v>
      </c>
      <c r="B1431" s="82" t="s">
        <v>3752</v>
      </c>
      <c r="D1431" s="90">
        <v>43372</v>
      </c>
      <c r="E1431" s="90" t="s">
        <v>3753</v>
      </c>
      <c r="F1431" s="90"/>
      <c r="G1431" s="82" t="s">
        <v>3753</v>
      </c>
      <c r="H1431" s="82" t="s">
        <v>3754</v>
      </c>
      <c r="I1431" s="80" t="s">
        <v>67</v>
      </c>
      <c r="J1431" s="80">
        <v>10</v>
      </c>
      <c r="K1431" s="80">
        <v>0</v>
      </c>
      <c r="P1431" s="80" t="s">
        <v>111</v>
      </c>
      <c r="Q1431" s="80">
        <v>7.5</v>
      </c>
      <c r="R1431" s="80">
        <v>43.890490999999997</v>
      </c>
      <c r="S1431" s="80">
        <v>71.138231000000005</v>
      </c>
      <c r="T1431" s="80">
        <v>1500000</v>
      </c>
      <c r="U1431" s="91">
        <f>Table1[[#This Row],[Distribution Amount (Dollars)]]/Table1[[#This Row],[NEWdatediff]]</f>
        <v>214285.71428571429</v>
      </c>
      <c r="V1431" s="82" t="s">
        <v>1029</v>
      </c>
      <c r="W1431" s="82" t="s">
        <v>91</v>
      </c>
      <c r="X1431" s="82" t="s">
        <v>72</v>
      </c>
      <c r="Y1431" s="82" t="s">
        <v>73</v>
      </c>
      <c r="Z1431" s="82">
        <v>1</v>
      </c>
      <c r="AB1431" s="82" t="s">
        <v>3755</v>
      </c>
      <c r="AD1431" s="82" t="s">
        <v>110</v>
      </c>
      <c r="AE1431" s="82" t="s">
        <v>305</v>
      </c>
      <c r="AN1431" s="82" t="s">
        <v>76</v>
      </c>
      <c r="AO1431" s="82" t="s">
        <v>3756</v>
      </c>
      <c r="AP1431" s="82">
        <v>200000000</v>
      </c>
      <c r="AQ1431" s="82" t="s">
        <v>78</v>
      </c>
      <c r="AR1431" s="82" t="s">
        <v>4274</v>
      </c>
      <c r="AS1431" s="84">
        <v>42352</v>
      </c>
      <c r="AT1431" s="85">
        <v>2015</v>
      </c>
      <c r="AU1431" s="82" t="s">
        <v>4278</v>
      </c>
      <c r="AV1431" s="84">
        <v>44286</v>
      </c>
      <c r="AW1431" s="85">
        <v>2021</v>
      </c>
      <c r="AX1431" s="85">
        <f>Table1[[#This Row],[End TEST]]-Table1[[#This Row],[Start TEST]]</f>
        <v>6</v>
      </c>
      <c r="AY1431" s="85">
        <f>Table1[[#This Row],[TEST_Diff]]+1</f>
        <v>7</v>
      </c>
      <c r="AZ1431" s="92">
        <f>DATEDIF(Table1[[#This Row],[Start Year]],Table1[[#This Row],[End Year]],"d") / 365</f>
        <v>5.2986301369863016</v>
      </c>
    </row>
    <row r="1432" spans="1:63" x14ac:dyDescent="0.5">
      <c r="A1432" s="82">
        <v>133</v>
      </c>
      <c r="B1432" s="82" t="s">
        <v>3752</v>
      </c>
      <c r="D1432" s="90">
        <v>43372</v>
      </c>
      <c r="E1432" s="90" t="s">
        <v>3753</v>
      </c>
      <c r="F1432" s="90"/>
      <c r="G1432" s="82" t="s">
        <v>3753</v>
      </c>
      <c r="H1432" s="82" t="s">
        <v>3754</v>
      </c>
      <c r="I1432" s="80" t="s">
        <v>129</v>
      </c>
      <c r="J1432" s="80">
        <v>20</v>
      </c>
      <c r="K1432" s="80">
        <v>0</v>
      </c>
      <c r="P1432" s="80" t="s">
        <v>111</v>
      </c>
      <c r="Q1432" s="80">
        <v>7.5</v>
      </c>
      <c r="R1432" s="80">
        <v>43.890490999999997</v>
      </c>
      <c r="S1432" s="80">
        <v>71.138231000000005</v>
      </c>
      <c r="T1432" s="80">
        <v>3000000</v>
      </c>
      <c r="U1432" s="91">
        <f>Table1[[#This Row],[Distribution Amount (Dollars)]]/Table1[[#This Row],[NEWdatediff]]</f>
        <v>428571.42857142858</v>
      </c>
      <c r="V1432" s="82" t="s">
        <v>1029</v>
      </c>
      <c r="W1432" s="82" t="s">
        <v>91</v>
      </c>
      <c r="X1432" s="82" t="s">
        <v>72</v>
      </c>
      <c r="Y1432" s="82" t="s">
        <v>73</v>
      </c>
      <c r="Z1432" s="82">
        <v>1</v>
      </c>
      <c r="AB1432" s="82" t="s">
        <v>3755</v>
      </c>
      <c r="AD1432" s="82" t="s">
        <v>110</v>
      </c>
      <c r="AE1432" s="82" t="s">
        <v>305</v>
      </c>
      <c r="AN1432" s="82" t="s">
        <v>76</v>
      </c>
      <c r="AO1432" s="82" t="s">
        <v>3756</v>
      </c>
      <c r="AP1432" s="82">
        <v>200000000</v>
      </c>
      <c r="AQ1432" s="82" t="s">
        <v>78</v>
      </c>
      <c r="AR1432" s="82" t="s">
        <v>4274</v>
      </c>
      <c r="AS1432" s="84">
        <v>42352</v>
      </c>
      <c r="AT1432" s="85">
        <v>2015</v>
      </c>
      <c r="AU1432" s="82" t="s">
        <v>4278</v>
      </c>
      <c r="AV1432" s="84">
        <v>44286</v>
      </c>
      <c r="AW1432" s="85">
        <v>2021</v>
      </c>
      <c r="AX1432" s="85">
        <f>Table1[[#This Row],[End TEST]]-Table1[[#This Row],[Start TEST]]</f>
        <v>6</v>
      </c>
      <c r="AY1432" s="85">
        <f>Table1[[#This Row],[TEST_Diff]]+1</f>
        <v>7</v>
      </c>
      <c r="AZ1432" s="92">
        <f>DATEDIF(Table1[[#This Row],[Start Year]],Table1[[#This Row],[End Year]],"d") / 365</f>
        <v>5.2986301369863016</v>
      </c>
    </row>
    <row r="1433" spans="1:63" x14ac:dyDescent="0.5">
      <c r="A1433" s="82">
        <v>133</v>
      </c>
      <c r="B1433" s="82" t="s">
        <v>3752</v>
      </c>
      <c r="D1433" s="90">
        <v>43372</v>
      </c>
      <c r="E1433" s="90" t="s">
        <v>3753</v>
      </c>
      <c r="F1433" s="90"/>
      <c r="G1433" s="82" t="s">
        <v>3753</v>
      </c>
      <c r="H1433" s="82" t="s">
        <v>3754</v>
      </c>
      <c r="I1433" s="80" t="s">
        <v>127</v>
      </c>
      <c r="J1433" s="80">
        <v>30</v>
      </c>
      <c r="K1433" s="80">
        <v>0</v>
      </c>
      <c r="P1433" s="80" t="s">
        <v>111</v>
      </c>
      <c r="Q1433" s="80">
        <v>7.5</v>
      </c>
      <c r="R1433" s="80">
        <v>43.890490999999997</v>
      </c>
      <c r="S1433" s="80">
        <v>71.138231000000005</v>
      </c>
      <c r="T1433" s="80">
        <v>4500000</v>
      </c>
      <c r="U1433" s="91">
        <f>Table1[[#This Row],[Distribution Amount (Dollars)]]/Table1[[#This Row],[NEWdatediff]]</f>
        <v>642857.14285714284</v>
      </c>
      <c r="V1433" s="82" t="s">
        <v>1029</v>
      </c>
      <c r="W1433" s="82" t="s">
        <v>91</v>
      </c>
      <c r="X1433" s="82" t="s">
        <v>72</v>
      </c>
      <c r="Y1433" s="82" t="s">
        <v>73</v>
      </c>
      <c r="Z1433" s="82">
        <v>1</v>
      </c>
      <c r="AB1433" s="82" t="s">
        <v>3755</v>
      </c>
      <c r="AD1433" s="82" t="s">
        <v>110</v>
      </c>
      <c r="AE1433" s="82" t="s">
        <v>305</v>
      </c>
      <c r="AN1433" s="82" t="s">
        <v>76</v>
      </c>
      <c r="AO1433" s="82" t="s">
        <v>3756</v>
      </c>
      <c r="AP1433" s="82">
        <v>200000000</v>
      </c>
      <c r="AQ1433" s="82" t="s">
        <v>78</v>
      </c>
      <c r="AR1433" s="82" t="s">
        <v>4274</v>
      </c>
      <c r="AS1433" s="84">
        <v>42352</v>
      </c>
      <c r="AT1433" s="85">
        <v>2015</v>
      </c>
      <c r="AU1433" s="82" t="s">
        <v>4278</v>
      </c>
      <c r="AV1433" s="84">
        <v>44286</v>
      </c>
      <c r="AW1433" s="85">
        <v>2021</v>
      </c>
      <c r="AX1433" s="85">
        <f>Table1[[#This Row],[End TEST]]-Table1[[#This Row],[Start TEST]]</f>
        <v>6</v>
      </c>
      <c r="AY1433" s="85">
        <f>Table1[[#This Row],[TEST_Diff]]+1</f>
        <v>7</v>
      </c>
      <c r="AZ1433" s="92">
        <f>DATEDIF(Table1[[#This Row],[Start Year]],Table1[[#This Row],[End Year]],"d") / 365</f>
        <v>5.2986301369863016</v>
      </c>
    </row>
    <row r="1434" spans="1:63" x14ac:dyDescent="0.5">
      <c r="A1434" s="82">
        <v>133</v>
      </c>
      <c r="B1434" s="82" t="s">
        <v>3752</v>
      </c>
      <c r="D1434" s="90">
        <v>43372</v>
      </c>
      <c r="E1434" s="90" t="s">
        <v>3753</v>
      </c>
      <c r="F1434" s="90"/>
      <c r="G1434" s="82" t="s">
        <v>3753</v>
      </c>
      <c r="H1434" s="82" t="s">
        <v>3754</v>
      </c>
      <c r="I1434" s="80" t="s">
        <v>128</v>
      </c>
      <c r="J1434" s="80">
        <v>20</v>
      </c>
      <c r="K1434" s="80">
        <v>0</v>
      </c>
      <c r="P1434" s="80" t="s">
        <v>111</v>
      </c>
      <c r="Q1434" s="80">
        <v>7.5</v>
      </c>
      <c r="R1434" s="80">
        <v>43.890490999999997</v>
      </c>
      <c r="S1434" s="80">
        <v>71.138231000000005</v>
      </c>
      <c r="T1434" s="80">
        <v>3000000</v>
      </c>
      <c r="U1434" s="91">
        <f>Table1[[#This Row],[Distribution Amount (Dollars)]]/Table1[[#This Row],[NEWdatediff]]</f>
        <v>428571.42857142858</v>
      </c>
      <c r="V1434" s="82" t="s">
        <v>1029</v>
      </c>
      <c r="W1434" s="82" t="s">
        <v>91</v>
      </c>
      <c r="X1434" s="82" t="s">
        <v>72</v>
      </c>
      <c r="Y1434" s="82" t="s">
        <v>73</v>
      </c>
      <c r="Z1434" s="82">
        <v>1</v>
      </c>
      <c r="AB1434" s="82" t="s">
        <v>3755</v>
      </c>
      <c r="AD1434" s="82" t="s">
        <v>110</v>
      </c>
      <c r="AE1434" s="82" t="s">
        <v>305</v>
      </c>
      <c r="AN1434" s="82" t="s">
        <v>76</v>
      </c>
      <c r="AO1434" s="82" t="s">
        <v>3756</v>
      </c>
      <c r="AP1434" s="82">
        <v>200000000</v>
      </c>
      <c r="AQ1434" s="82" t="s">
        <v>78</v>
      </c>
      <c r="AR1434" s="82" t="s">
        <v>4274</v>
      </c>
      <c r="AS1434" s="84">
        <v>42352</v>
      </c>
      <c r="AT1434" s="85">
        <v>2015</v>
      </c>
      <c r="AU1434" s="82" t="s">
        <v>4278</v>
      </c>
      <c r="AV1434" s="84">
        <v>44286</v>
      </c>
      <c r="AW1434" s="85">
        <v>2021</v>
      </c>
      <c r="AX1434" s="85">
        <f>Table1[[#This Row],[End TEST]]-Table1[[#This Row],[Start TEST]]</f>
        <v>6</v>
      </c>
      <c r="AY1434" s="85">
        <f>Table1[[#This Row],[TEST_Diff]]+1</f>
        <v>7</v>
      </c>
      <c r="AZ1434" s="92">
        <f>DATEDIF(Table1[[#This Row],[Start Year]],Table1[[#This Row],[End Year]],"d") / 365</f>
        <v>5.2986301369863016</v>
      </c>
    </row>
    <row r="1435" spans="1:63" x14ac:dyDescent="0.5">
      <c r="A1435" s="82">
        <v>133</v>
      </c>
      <c r="B1435" s="82" t="s">
        <v>3752</v>
      </c>
      <c r="D1435" s="90">
        <v>43372</v>
      </c>
      <c r="E1435" s="90" t="s">
        <v>3753</v>
      </c>
      <c r="F1435" s="90"/>
      <c r="G1435" s="82" t="s">
        <v>3753</v>
      </c>
      <c r="H1435" s="82" t="s">
        <v>3754</v>
      </c>
      <c r="I1435" s="80" t="s">
        <v>88</v>
      </c>
      <c r="J1435" s="80">
        <v>10</v>
      </c>
      <c r="K1435" s="80">
        <v>0</v>
      </c>
      <c r="P1435" s="80" t="s">
        <v>308</v>
      </c>
      <c r="Q1435" s="80">
        <v>10</v>
      </c>
      <c r="R1435" s="80">
        <v>13.923406</v>
      </c>
      <c r="S1435" s="80">
        <v>-86.952798999999999</v>
      </c>
      <c r="T1435" s="80">
        <v>2000000</v>
      </c>
      <c r="U1435" s="91">
        <f>Table1[[#This Row],[Distribution Amount (Dollars)]]/Table1[[#This Row],[NEWdatediff]]</f>
        <v>285714.28571428574</v>
      </c>
      <c r="V1435" s="82" t="s">
        <v>1029</v>
      </c>
      <c r="W1435" s="82" t="s">
        <v>91</v>
      </c>
      <c r="X1435" s="82" t="s">
        <v>72</v>
      </c>
      <c r="Y1435" s="82" t="s">
        <v>73</v>
      </c>
      <c r="Z1435" s="82">
        <v>1</v>
      </c>
      <c r="AB1435" s="82" t="s">
        <v>3755</v>
      </c>
      <c r="AD1435" s="82" t="s">
        <v>111</v>
      </c>
      <c r="AE1435" s="82" t="s">
        <v>305</v>
      </c>
      <c r="AN1435" s="82" t="s">
        <v>76</v>
      </c>
      <c r="AO1435" s="82" t="s">
        <v>3756</v>
      </c>
      <c r="AP1435" s="82">
        <v>200000000</v>
      </c>
      <c r="AQ1435" s="82" t="s">
        <v>78</v>
      </c>
      <c r="AR1435" s="82" t="s">
        <v>4274</v>
      </c>
      <c r="AS1435" s="84">
        <v>42352</v>
      </c>
      <c r="AT1435" s="85">
        <v>2015</v>
      </c>
      <c r="AU1435" s="82" t="s">
        <v>4278</v>
      </c>
      <c r="AV1435" s="84">
        <v>44286</v>
      </c>
      <c r="AW1435" s="85">
        <v>2021</v>
      </c>
      <c r="AX1435" s="85">
        <f>Table1[[#This Row],[End TEST]]-Table1[[#This Row],[Start TEST]]</f>
        <v>6</v>
      </c>
      <c r="AY1435" s="85">
        <f>Table1[[#This Row],[TEST_Diff]]+1</f>
        <v>7</v>
      </c>
      <c r="AZ1435" s="92">
        <f>DATEDIF(Table1[[#This Row],[Start Year]],Table1[[#This Row],[End Year]],"d") / 365</f>
        <v>5.2986301369863016</v>
      </c>
    </row>
    <row r="1436" spans="1:63" x14ac:dyDescent="0.5">
      <c r="A1436" s="82">
        <v>133</v>
      </c>
      <c r="B1436" s="82" t="s">
        <v>3752</v>
      </c>
      <c r="D1436" s="90">
        <v>43372</v>
      </c>
      <c r="E1436" s="90" t="s">
        <v>3753</v>
      </c>
      <c r="F1436" s="90"/>
      <c r="G1436" s="82" t="s">
        <v>3753</v>
      </c>
      <c r="H1436" s="82" t="s">
        <v>3754</v>
      </c>
      <c r="I1436" s="80" t="s">
        <v>98</v>
      </c>
      <c r="J1436" s="80">
        <v>10</v>
      </c>
      <c r="K1436" s="80">
        <v>0</v>
      </c>
      <c r="P1436" s="80" t="s">
        <v>308</v>
      </c>
      <c r="Q1436" s="80">
        <v>10</v>
      </c>
      <c r="R1436" s="80">
        <v>13.923406</v>
      </c>
      <c r="S1436" s="80">
        <v>-86.952798999999999</v>
      </c>
      <c r="T1436" s="80">
        <v>2000000</v>
      </c>
      <c r="U1436" s="91">
        <f>Table1[[#This Row],[Distribution Amount (Dollars)]]/Table1[[#This Row],[NEWdatediff]]</f>
        <v>285714.28571428574</v>
      </c>
      <c r="V1436" s="82" t="s">
        <v>1029</v>
      </c>
      <c r="W1436" s="82" t="s">
        <v>91</v>
      </c>
      <c r="X1436" s="82" t="s">
        <v>72</v>
      </c>
      <c r="Y1436" s="82" t="s">
        <v>73</v>
      </c>
      <c r="Z1436" s="82">
        <v>1</v>
      </c>
      <c r="AB1436" s="82" t="s">
        <v>3755</v>
      </c>
      <c r="AD1436" s="82" t="s">
        <v>111</v>
      </c>
      <c r="AE1436" s="82" t="s">
        <v>305</v>
      </c>
      <c r="AN1436" s="82" t="s">
        <v>76</v>
      </c>
      <c r="AO1436" s="82" t="s">
        <v>3756</v>
      </c>
      <c r="AP1436" s="82">
        <v>200000000</v>
      </c>
      <c r="AQ1436" s="82" t="s">
        <v>78</v>
      </c>
      <c r="AR1436" s="82" t="s">
        <v>4274</v>
      </c>
      <c r="AS1436" s="84">
        <v>42352</v>
      </c>
      <c r="AT1436" s="85">
        <v>2015</v>
      </c>
      <c r="AU1436" s="82" t="s">
        <v>4278</v>
      </c>
      <c r="AV1436" s="84">
        <v>44286</v>
      </c>
      <c r="AW1436" s="85">
        <v>2021</v>
      </c>
      <c r="AX1436" s="85">
        <f>Table1[[#This Row],[End TEST]]-Table1[[#This Row],[Start TEST]]</f>
        <v>6</v>
      </c>
      <c r="AY1436" s="85">
        <f>Table1[[#This Row],[TEST_Diff]]+1</f>
        <v>7</v>
      </c>
      <c r="AZ1436" s="92">
        <f>DATEDIF(Table1[[#This Row],[Start Year]],Table1[[#This Row],[End Year]],"d") / 365</f>
        <v>5.2986301369863016</v>
      </c>
    </row>
    <row r="1437" spans="1:63" x14ac:dyDescent="0.5">
      <c r="A1437" s="82">
        <v>133</v>
      </c>
      <c r="B1437" s="82" t="s">
        <v>3752</v>
      </c>
      <c r="D1437" s="90">
        <v>43372</v>
      </c>
      <c r="E1437" s="90" t="s">
        <v>3753</v>
      </c>
      <c r="F1437" s="90"/>
      <c r="G1437" s="82" t="s">
        <v>3753</v>
      </c>
      <c r="H1437" s="82" t="s">
        <v>3754</v>
      </c>
      <c r="I1437" s="80" t="s">
        <v>67</v>
      </c>
      <c r="J1437" s="80">
        <v>10</v>
      </c>
      <c r="K1437" s="80">
        <v>0</v>
      </c>
      <c r="P1437" s="80" t="s">
        <v>308</v>
      </c>
      <c r="Q1437" s="80">
        <v>10</v>
      </c>
      <c r="R1437" s="80">
        <v>13.923406</v>
      </c>
      <c r="S1437" s="80">
        <v>-86.952798999999999</v>
      </c>
      <c r="T1437" s="80">
        <v>2000000</v>
      </c>
      <c r="U1437" s="91">
        <f>Table1[[#This Row],[Distribution Amount (Dollars)]]/Table1[[#This Row],[NEWdatediff]]</f>
        <v>285714.28571428574</v>
      </c>
      <c r="V1437" s="82" t="s">
        <v>1029</v>
      </c>
      <c r="W1437" s="82" t="s">
        <v>91</v>
      </c>
      <c r="X1437" s="82" t="s">
        <v>72</v>
      </c>
      <c r="Y1437" s="82" t="s">
        <v>73</v>
      </c>
      <c r="Z1437" s="82">
        <v>1</v>
      </c>
      <c r="AB1437" s="82" t="s">
        <v>3755</v>
      </c>
      <c r="AD1437" s="82" t="s">
        <v>111</v>
      </c>
      <c r="AE1437" s="82" t="s">
        <v>305</v>
      </c>
      <c r="AN1437" s="82" t="s">
        <v>76</v>
      </c>
      <c r="AO1437" s="82" t="s">
        <v>3756</v>
      </c>
      <c r="AP1437" s="82">
        <v>200000000</v>
      </c>
      <c r="AQ1437" s="82" t="s">
        <v>78</v>
      </c>
      <c r="AR1437" s="82" t="s">
        <v>4274</v>
      </c>
      <c r="AS1437" s="84">
        <v>42352</v>
      </c>
      <c r="AT1437" s="85">
        <v>2015</v>
      </c>
      <c r="AU1437" s="82" t="s">
        <v>4278</v>
      </c>
      <c r="AV1437" s="84">
        <v>44286</v>
      </c>
      <c r="AW1437" s="85">
        <v>2021</v>
      </c>
      <c r="AX1437" s="85">
        <f>Table1[[#This Row],[End TEST]]-Table1[[#This Row],[Start TEST]]</f>
        <v>6</v>
      </c>
      <c r="AY1437" s="85">
        <f>Table1[[#This Row],[TEST_Diff]]+1</f>
        <v>7</v>
      </c>
      <c r="AZ1437" s="92">
        <f>DATEDIF(Table1[[#This Row],[Start Year]],Table1[[#This Row],[End Year]],"d") / 365</f>
        <v>5.2986301369863016</v>
      </c>
    </row>
    <row r="1438" spans="1:63" x14ac:dyDescent="0.5">
      <c r="A1438" s="82">
        <v>133</v>
      </c>
      <c r="B1438" s="82" t="s">
        <v>3752</v>
      </c>
      <c r="D1438" s="90">
        <v>43372</v>
      </c>
      <c r="E1438" s="90" t="s">
        <v>3753</v>
      </c>
      <c r="F1438" s="90"/>
      <c r="G1438" s="82" t="s">
        <v>3753</v>
      </c>
      <c r="H1438" s="82" t="s">
        <v>3754</v>
      </c>
      <c r="I1438" s="80" t="s">
        <v>129</v>
      </c>
      <c r="J1438" s="80">
        <v>20</v>
      </c>
      <c r="K1438" s="80">
        <v>0</v>
      </c>
      <c r="P1438" s="80" t="s">
        <v>308</v>
      </c>
      <c r="Q1438" s="80">
        <v>10</v>
      </c>
      <c r="R1438" s="80">
        <v>13.923406</v>
      </c>
      <c r="S1438" s="80">
        <v>-86.952798999999999</v>
      </c>
      <c r="T1438" s="80">
        <v>4000000</v>
      </c>
      <c r="U1438" s="91">
        <f>Table1[[#This Row],[Distribution Amount (Dollars)]]/Table1[[#This Row],[NEWdatediff]]</f>
        <v>571428.57142857148</v>
      </c>
      <c r="V1438" s="82" t="s">
        <v>1029</v>
      </c>
      <c r="W1438" s="82" t="s">
        <v>91</v>
      </c>
      <c r="X1438" s="82" t="s">
        <v>72</v>
      </c>
      <c r="Y1438" s="82" t="s">
        <v>73</v>
      </c>
      <c r="Z1438" s="82">
        <v>1</v>
      </c>
      <c r="AB1438" s="82" t="s">
        <v>3755</v>
      </c>
      <c r="AD1438" s="82" t="s">
        <v>111</v>
      </c>
      <c r="AE1438" s="82" t="s">
        <v>305</v>
      </c>
      <c r="AN1438" s="82" t="s">
        <v>76</v>
      </c>
      <c r="AO1438" s="82" t="s">
        <v>3756</v>
      </c>
      <c r="AP1438" s="82">
        <v>200000000</v>
      </c>
      <c r="AQ1438" s="82" t="s">
        <v>78</v>
      </c>
      <c r="AR1438" s="82" t="s">
        <v>4274</v>
      </c>
      <c r="AS1438" s="84">
        <v>42352</v>
      </c>
      <c r="AT1438" s="85">
        <v>2015</v>
      </c>
      <c r="AU1438" s="82" t="s">
        <v>4278</v>
      </c>
      <c r="AV1438" s="84">
        <v>44286</v>
      </c>
      <c r="AW1438" s="85">
        <v>2021</v>
      </c>
      <c r="AX1438" s="85">
        <f>Table1[[#This Row],[End TEST]]-Table1[[#This Row],[Start TEST]]</f>
        <v>6</v>
      </c>
      <c r="AY1438" s="85">
        <f>Table1[[#This Row],[TEST_Diff]]+1</f>
        <v>7</v>
      </c>
      <c r="AZ1438" s="92">
        <f>DATEDIF(Table1[[#This Row],[Start Year]],Table1[[#This Row],[End Year]],"d") / 365</f>
        <v>5.2986301369863016</v>
      </c>
    </row>
    <row r="1439" spans="1:63" x14ac:dyDescent="0.5">
      <c r="A1439" s="82">
        <v>133</v>
      </c>
      <c r="B1439" s="82" t="s">
        <v>3752</v>
      </c>
      <c r="D1439" s="90">
        <v>43372</v>
      </c>
      <c r="E1439" s="90" t="s">
        <v>3753</v>
      </c>
      <c r="F1439" s="90"/>
      <c r="G1439" s="82" t="s">
        <v>3753</v>
      </c>
      <c r="H1439" s="82" t="s">
        <v>3754</v>
      </c>
      <c r="I1439" s="80" t="s">
        <v>127</v>
      </c>
      <c r="J1439" s="80">
        <v>30</v>
      </c>
      <c r="K1439" s="80">
        <v>0</v>
      </c>
      <c r="P1439" s="80" t="s">
        <v>308</v>
      </c>
      <c r="Q1439" s="80">
        <v>10</v>
      </c>
      <c r="R1439" s="80">
        <v>13.923406</v>
      </c>
      <c r="S1439" s="80">
        <v>-86.952798999999999</v>
      </c>
      <c r="T1439" s="80">
        <v>6000000</v>
      </c>
      <c r="U1439" s="91">
        <f>Table1[[#This Row],[Distribution Amount (Dollars)]]/Table1[[#This Row],[NEWdatediff]]</f>
        <v>857142.85714285716</v>
      </c>
      <c r="V1439" s="82" t="s">
        <v>1029</v>
      </c>
      <c r="W1439" s="82" t="s">
        <v>91</v>
      </c>
      <c r="X1439" s="82" t="s">
        <v>72</v>
      </c>
      <c r="Y1439" s="82" t="s">
        <v>73</v>
      </c>
      <c r="Z1439" s="82">
        <v>1</v>
      </c>
      <c r="AB1439" s="82" t="s">
        <v>3755</v>
      </c>
      <c r="AD1439" s="82" t="s">
        <v>111</v>
      </c>
      <c r="AE1439" s="82" t="s">
        <v>305</v>
      </c>
      <c r="AN1439" s="82" t="s">
        <v>76</v>
      </c>
      <c r="AO1439" s="82" t="s">
        <v>3756</v>
      </c>
      <c r="AP1439" s="82">
        <v>200000000</v>
      </c>
      <c r="AQ1439" s="82" t="s">
        <v>78</v>
      </c>
      <c r="AR1439" s="82" t="s">
        <v>4274</v>
      </c>
      <c r="AS1439" s="84">
        <v>42352</v>
      </c>
      <c r="AT1439" s="85">
        <v>2015</v>
      </c>
      <c r="AU1439" s="82" t="s">
        <v>4278</v>
      </c>
      <c r="AV1439" s="84">
        <v>44286</v>
      </c>
      <c r="AW1439" s="85">
        <v>2021</v>
      </c>
      <c r="AX1439" s="85">
        <f>Table1[[#This Row],[End TEST]]-Table1[[#This Row],[Start TEST]]</f>
        <v>6</v>
      </c>
      <c r="AY1439" s="85">
        <f>Table1[[#This Row],[TEST_Diff]]+1</f>
        <v>7</v>
      </c>
      <c r="AZ1439" s="92">
        <f>DATEDIF(Table1[[#This Row],[Start Year]],Table1[[#This Row],[End Year]],"d") / 365</f>
        <v>5.2986301369863016</v>
      </c>
    </row>
    <row r="1440" spans="1:63" x14ac:dyDescent="0.5">
      <c r="A1440" s="82">
        <v>133</v>
      </c>
      <c r="B1440" s="82" t="s">
        <v>3752</v>
      </c>
      <c r="D1440" s="90">
        <v>43372</v>
      </c>
      <c r="E1440" s="90" t="s">
        <v>3753</v>
      </c>
      <c r="F1440" s="90"/>
      <c r="G1440" s="82" t="s">
        <v>3753</v>
      </c>
      <c r="H1440" s="82" t="s">
        <v>3754</v>
      </c>
      <c r="I1440" s="80" t="s">
        <v>128</v>
      </c>
      <c r="J1440" s="80">
        <v>20</v>
      </c>
      <c r="K1440" s="80">
        <v>0</v>
      </c>
      <c r="P1440" s="80" t="s">
        <v>308</v>
      </c>
      <c r="Q1440" s="80">
        <v>10</v>
      </c>
      <c r="R1440" s="80">
        <v>13.923406</v>
      </c>
      <c r="S1440" s="80">
        <v>-86.952798999999999</v>
      </c>
      <c r="T1440" s="80">
        <v>4000000</v>
      </c>
      <c r="U1440" s="91">
        <f>Table1[[#This Row],[Distribution Amount (Dollars)]]/Table1[[#This Row],[NEWdatediff]]</f>
        <v>571428.57142857148</v>
      </c>
      <c r="V1440" s="82" t="s">
        <v>1029</v>
      </c>
      <c r="W1440" s="82" t="s">
        <v>91</v>
      </c>
      <c r="X1440" s="82" t="s">
        <v>72</v>
      </c>
      <c r="Y1440" s="82" t="s">
        <v>73</v>
      </c>
      <c r="Z1440" s="82">
        <v>1</v>
      </c>
      <c r="AB1440" s="82" t="s">
        <v>3755</v>
      </c>
      <c r="AD1440" s="82" t="s">
        <v>111</v>
      </c>
      <c r="AE1440" s="82" t="s">
        <v>305</v>
      </c>
      <c r="AN1440" s="82" t="s">
        <v>76</v>
      </c>
      <c r="AO1440" s="82" t="s">
        <v>3756</v>
      </c>
      <c r="AP1440" s="82">
        <v>200000000</v>
      </c>
      <c r="AQ1440" s="82" t="s">
        <v>78</v>
      </c>
      <c r="AR1440" s="82" t="s">
        <v>4274</v>
      </c>
      <c r="AS1440" s="84">
        <v>42352</v>
      </c>
      <c r="AT1440" s="85">
        <v>2015</v>
      </c>
      <c r="AU1440" s="82" t="s">
        <v>4278</v>
      </c>
      <c r="AV1440" s="84">
        <v>44286</v>
      </c>
      <c r="AW1440" s="85">
        <v>2021</v>
      </c>
      <c r="AX1440" s="85">
        <f>Table1[[#This Row],[End TEST]]-Table1[[#This Row],[Start TEST]]</f>
        <v>6</v>
      </c>
      <c r="AY1440" s="85">
        <f>Table1[[#This Row],[TEST_Diff]]+1</f>
        <v>7</v>
      </c>
      <c r="AZ1440" s="92">
        <f>DATEDIF(Table1[[#This Row],[Start Year]],Table1[[#This Row],[End Year]],"d") / 365</f>
        <v>5.2986301369863016</v>
      </c>
    </row>
    <row r="1441" spans="1:52" x14ac:dyDescent="0.5">
      <c r="A1441" s="82">
        <v>133</v>
      </c>
      <c r="B1441" s="82" t="s">
        <v>3752</v>
      </c>
      <c r="D1441" s="90">
        <v>43372</v>
      </c>
      <c r="E1441" s="90" t="s">
        <v>3753</v>
      </c>
      <c r="F1441" s="90"/>
      <c r="G1441" s="82" t="s">
        <v>3753</v>
      </c>
      <c r="H1441" s="82" t="s">
        <v>3754</v>
      </c>
      <c r="I1441" s="80" t="s">
        <v>88</v>
      </c>
      <c r="J1441" s="80">
        <v>10</v>
      </c>
      <c r="K1441" s="80">
        <v>0</v>
      </c>
      <c r="P1441" s="80" t="s">
        <v>114</v>
      </c>
      <c r="Q1441" s="80">
        <v>7.5</v>
      </c>
      <c r="R1441" s="80">
        <v>25.384855999999999</v>
      </c>
      <c r="S1441" s="80">
        <v>68.458809000000002</v>
      </c>
      <c r="T1441" s="80">
        <v>1500000</v>
      </c>
      <c r="U1441" s="91">
        <f>Table1[[#This Row],[Distribution Amount (Dollars)]]/Table1[[#This Row],[NEWdatediff]]</f>
        <v>214285.71428571429</v>
      </c>
      <c r="V1441" s="82" t="s">
        <v>1029</v>
      </c>
      <c r="W1441" s="82" t="s">
        <v>91</v>
      </c>
      <c r="X1441" s="82" t="s">
        <v>72</v>
      </c>
      <c r="Y1441" s="82" t="s">
        <v>73</v>
      </c>
      <c r="Z1441" s="82">
        <v>1</v>
      </c>
      <c r="AB1441" s="82" t="s">
        <v>3755</v>
      </c>
      <c r="AD1441" s="82" t="s">
        <v>84</v>
      </c>
      <c r="AE1441" s="82" t="s">
        <v>305</v>
      </c>
      <c r="AN1441" s="82" t="s">
        <v>76</v>
      </c>
      <c r="AO1441" s="82" t="s">
        <v>3756</v>
      </c>
      <c r="AP1441" s="82">
        <v>200000000</v>
      </c>
      <c r="AQ1441" s="82" t="s">
        <v>78</v>
      </c>
      <c r="AR1441" s="82" t="s">
        <v>4274</v>
      </c>
      <c r="AS1441" s="84">
        <v>42352</v>
      </c>
      <c r="AT1441" s="85">
        <v>2015</v>
      </c>
      <c r="AU1441" s="82" t="s">
        <v>4278</v>
      </c>
      <c r="AV1441" s="84">
        <v>44286</v>
      </c>
      <c r="AW1441" s="85">
        <v>2021</v>
      </c>
      <c r="AX1441" s="85">
        <f>Table1[[#This Row],[End TEST]]-Table1[[#This Row],[Start TEST]]</f>
        <v>6</v>
      </c>
      <c r="AY1441" s="85">
        <f>Table1[[#This Row],[TEST_Diff]]+1</f>
        <v>7</v>
      </c>
      <c r="AZ1441" s="92">
        <f>DATEDIF(Table1[[#This Row],[Start Year]],Table1[[#This Row],[End Year]],"d") / 365</f>
        <v>5.2986301369863016</v>
      </c>
    </row>
    <row r="1442" spans="1:52" x14ac:dyDescent="0.5">
      <c r="A1442" s="82">
        <v>133</v>
      </c>
      <c r="B1442" s="82" t="s">
        <v>3752</v>
      </c>
      <c r="D1442" s="90">
        <v>43372</v>
      </c>
      <c r="E1442" s="90" t="s">
        <v>3753</v>
      </c>
      <c r="F1442" s="90"/>
      <c r="G1442" s="82" t="s">
        <v>3753</v>
      </c>
      <c r="H1442" s="82" t="s">
        <v>3754</v>
      </c>
      <c r="I1442" s="80" t="s">
        <v>98</v>
      </c>
      <c r="J1442" s="80">
        <v>10</v>
      </c>
      <c r="K1442" s="80">
        <v>0</v>
      </c>
      <c r="P1442" s="80" t="s">
        <v>114</v>
      </c>
      <c r="Q1442" s="80">
        <v>7.5</v>
      </c>
      <c r="R1442" s="80">
        <v>25.384855999999999</v>
      </c>
      <c r="S1442" s="80">
        <v>68.458809000000002</v>
      </c>
      <c r="T1442" s="80">
        <v>1500000</v>
      </c>
      <c r="U1442" s="91">
        <f>Table1[[#This Row],[Distribution Amount (Dollars)]]/Table1[[#This Row],[NEWdatediff]]</f>
        <v>214285.71428571429</v>
      </c>
      <c r="V1442" s="82" t="s">
        <v>1029</v>
      </c>
      <c r="W1442" s="82" t="s">
        <v>91</v>
      </c>
      <c r="X1442" s="82" t="s">
        <v>72</v>
      </c>
      <c r="Y1442" s="82" t="s">
        <v>73</v>
      </c>
      <c r="Z1442" s="82">
        <v>1</v>
      </c>
      <c r="AB1442" s="82" t="s">
        <v>3755</v>
      </c>
      <c r="AD1442" s="82" t="s">
        <v>84</v>
      </c>
      <c r="AE1442" s="82" t="s">
        <v>305</v>
      </c>
      <c r="AN1442" s="82" t="s">
        <v>76</v>
      </c>
      <c r="AO1442" s="82" t="s">
        <v>3756</v>
      </c>
      <c r="AP1442" s="82">
        <v>200000000</v>
      </c>
      <c r="AQ1442" s="82" t="s">
        <v>78</v>
      </c>
      <c r="AR1442" s="82" t="s">
        <v>4274</v>
      </c>
      <c r="AS1442" s="84">
        <v>42352</v>
      </c>
      <c r="AT1442" s="85">
        <v>2015</v>
      </c>
      <c r="AU1442" s="82" t="s">
        <v>4278</v>
      </c>
      <c r="AV1442" s="84">
        <v>44286</v>
      </c>
      <c r="AW1442" s="85">
        <v>2021</v>
      </c>
      <c r="AX1442" s="85">
        <f>Table1[[#This Row],[End TEST]]-Table1[[#This Row],[Start TEST]]</f>
        <v>6</v>
      </c>
      <c r="AY1442" s="85">
        <f>Table1[[#This Row],[TEST_Diff]]+1</f>
        <v>7</v>
      </c>
      <c r="AZ1442" s="92">
        <f>DATEDIF(Table1[[#This Row],[Start Year]],Table1[[#This Row],[End Year]],"d") / 365</f>
        <v>5.2986301369863016</v>
      </c>
    </row>
    <row r="1443" spans="1:52" x14ac:dyDescent="0.5">
      <c r="A1443" s="82">
        <v>133</v>
      </c>
      <c r="B1443" s="82" t="s">
        <v>3752</v>
      </c>
      <c r="D1443" s="90">
        <v>43372</v>
      </c>
      <c r="E1443" s="90" t="s">
        <v>3753</v>
      </c>
      <c r="F1443" s="90"/>
      <c r="G1443" s="82" t="s">
        <v>3753</v>
      </c>
      <c r="H1443" s="82" t="s">
        <v>3754</v>
      </c>
      <c r="I1443" s="80" t="s">
        <v>67</v>
      </c>
      <c r="J1443" s="80">
        <v>10</v>
      </c>
      <c r="K1443" s="80">
        <v>0</v>
      </c>
      <c r="P1443" s="80" t="s">
        <v>114</v>
      </c>
      <c r="Q1443" s="80">
        <v>7.5</v>
      </c>
      <c r="R1443" s="80">
        <v>25.384855999999999</v>
      </c>
      <c r="S1443" s="80">
        <v>68.458809000000002</v>
      </c>
      <c r="T1443" s="80">
        <v>1500000</v>
      </c>
      <c r="U1443" s="91">
        <f>Table1[[#This Row],[Distribution Amount (Dollars)]]/Table1[[#This Row],[NEWdatediff]]</f>
        <v>214285.71428571429</v>
      </c>
      <c r="V1443" s="82" t="s">
        <v>1029</v>
      </c>
      <c r="W1443" s="82" t="s">
        <v>91</v>
      </c>
      <c r="X1443" s="82" t="s">
        <v>72</v>
      </c>
      <c r="Y1443" s="82" t="s">
        <v>73</v>
      </c>
      <c r="Z1443" s="82">
        <v>1</v>
      </c>
      <c r="AB1443" s="82" t="s">
        <v>3755</v>
      </c>
      <c r="AD1443" s="82" t="s">
        <v>84</v>
      </c>
      <c r="AE1443" s="82" t="s">
        <v>305</v>
      </c>
      <c r="AN1443" s="82" t="s">
        <v>76</v>
      </c>
      <c r="AO1443" s="82" t="s">
        <v>3756</v>
      </c>
      <c r="AP1443" s="82">
        <v>200000000</v>
      </c>
      <c r="AQ1443" s="82" t="s">
        <v>78</v>
      </c>
      <c r="AR1443" s="82" t="s">
        <v>4274</v>
      </c>
      <c r="AS1443" s="84">
        <v>42352</v>
      </c>
      <c r="AT1443" s="85">
        <v>2015</v>
      </c>
      <c r="AU1443" s="82" t="s">
        <v>4278</v>
      </c>
      <c r="AV1443" s="84">
        <v>44286</v>
      </c>
      <c r="AW1443" s="85">
        <v>2021</v>
      </c>
      <c r="AX1443" s="85">
        <f>Table1[[#This Row],[End TEST]]-Table1[[#This Row],[Start TEST]]</f>
        <v>6</v>
      </c>
      <c r="AY1443" s="85">
        <f>Table1[[#This Row],[TEST_Diff]]+1</f>
        <v>7</v>
      </c>
      <c r="AZ1443" s="92">
        <f>DATEDIF(Table1[[#This Row],[Start Year]],Table1[[#This Row],[End Year]],"d") / 365</f>
        <v>5.2986301369863016</v>
      </c>
    </row>
    <row r="1444" spans="1:52" x14ac:dyDescent="0.5">
      <c r="A1444" s="82">
        <v>133</v>
      </c>
      <c r="B1444" s="82" t="s">
        <v>3752</v>
      </c>
      <c r="D1444" s="90">
        <v>43372</v>
      </c>
      <c r="E1444" s="90" t="s">
        <v>3753</v>
      </c>
      <c r="F1444" s="90"/>
      <c r="G1444" s="82" t="s">
        <v>3753</v>
      </c>
      <c r="H1444" s="82" t="s">
        <v>3754</v>
      </c>
      <c r="I1444" s="80" t="s">
        <v>129</v>
      </c>
      <c r="J1444" s="80">
        <v>20</v>
      </c>
      <c r="K1444" s="80">
        <v>0</v>
      </c>
      <c r="P1444" s="80" t="s">
        <v>114</v>
      </c>
      <c r="Q1444" s="80">
        <v>7.5</v>
      </c>
      <c r="R1444" s="80">
        <v>25.384855999999999</v>
      </c>
      <c r="S1444" s="80">
        <v>68.458809000000002</v>
      </c>
      <c r="T1444" s="80">
        <v>3000000</v>
      </c>
      <c r="U1444" s="91">
        <f>Table1[[#This Row],[Distribution Amount (Dollars)]]/Table1[[#This Row],[NEWdatediff]]</f>
        <v>428571.42857142858</v>
      </c>
      <c r="V1444" s="82" t="s">
        <v>1029</v>
      </c>
      <c r="W1444" s="82" t="s">
        <v>91</v>
      </c>
      <c r="X1444" s="82" t="s">
        <v>72</v>
      </c>
      <c r="Y1444" s="82" t="s">
        <v>73</v>
      </c>
      <c r="Z1444" s="82">
        <v>1</v>
      </c>
      <c r="AB1444" s="82" t="s">
        <v>3755</v>
      </c>
      <c r="AD1444" s="82" t="s">
        <v>84</v>
      </c>
      <c r="AE1444" s="82" t="s">
        <v>305</v>
      </c>
      <c r="AN1444" s="82" t="s">
        <v>76</v>
      </c>
      <c r="AO1444" s="82" t="s">
        <v>3756</v>
      </c>
      <c r="AP1444" s="82">
        <v>200000000</v>
      </c>
      <c r="AQ1444" s="82" t="s">
        <v>78</v>
      </c>
      <c r="AR1444" s="82" t="s">
        <v>4274</v>
      </c>
      <c r="AS1444" s="84">
        <v>42352</v>
      </c>
      <c r="AT1444" s="85">
        <v>2015</v>
      </c>
      <c r="AU1444" s="82" t="s">
        <v>4278</v>
      </c>
      <c r="AV1444" s="84">
        <v>44286</v>
      </c>
      <c r="AW1444" s="85">
        <v>2021</v>
      </c>
      <c r="AX1444" s="85">
        <f>Table1[[#This Row],[End TEST]]-Table1[[#This Row],[Start TEST]]</f>
        <v>6</v>
      </c>
      <c r="AY1444" s="85">
        <f>Table1[[#This Row],[TEST_Diff]]+1</f>
        <v>7</v>
      </c>
      <c r="AZ1444" s="92">
        <f>DATEDIF(Table1[[#This Row],[Start Year]],Table1[[#This Row],[End Year]],"d") / 365</f>
        <v>5.2986301369863016</v>
      </c>
    </row>
    <row r="1445" spans="1:52" x14ac:dyDescent="0.5">
      <c r="A1445" s="82">
        <v>133</v>
      </c>
      <c r="B1445" s="82" t="s">
        <v>3752</v>
      </c>
      <c r="D1445" s="90">
        <v>43372</v>
      </c>
      <c r="E1445" s="90" t="s">
        <v>3753</v>
      </c>
      <c r="F1445" s="90"/>
      <c r="G1445" s="82" t="s">
        <v>3753</v>
      </c>
      <c r="H1445" s="82" t="s">
        <v>3754</v>
      </c>
      <c r="I1445" s="80" t="s">
        <v>127</v>
      </c>
      <c r="J1445" s="80">
        <v>30</v>
      </c>
      <c r="K1445" s="80">
        <v>0</v>
      </c>
      <c r="P1445" s="80" t="s">
        <v>114</v>
      </c>
      <c r="Q1445" s="80">
        <v>7.5</v>
      </c>
      <c r="R1445" s="80">
        <v>25.384855999999999</v>
      </c>
      <c r="S1445" s="80">
        <v>68.458809000000002</v>
      </c>
      <c r="T1445" s="80">
        <v>4500000</v>
      </c>
      <c r="U1445" s="91">
        <f>Table1[[#This Row],[Distribution Amount (Dollars)]]/Table1[[#This Row],[NEWdatediff]]</f>
        <v>642857.14285714284</v>
      </c>
      <c r="V1445" s="82" t="s">
        <v>1029</v>
      </c>
      <c r="W1445" s="82" t="s">
        <v>91</v>
      </c>
      <c r="X1445" s="82" t="s">
        <v>72</v>
      </c>
      <c r="Y1445" s="82" t="s">
        <v>73</v>
      </c>
      <c r="Z1445" s="82">
        <v>1</v>
      </c>
      <c r="AB1445" s="82" t="s">
        <v>3755</v>
      </c>
      <c r="AD1445" s="82" t="s">
        <v>84</v>
      </c>
      <c r="AE1445" s="82" t="s">
        <v>305</v>
      </c>
      <c r="AN1445" s="82" t="s">
        <v>76</v>
      </c>
      <c r="AO1445" s="82" t="s">
        <v>3756</v>
      </c>
      <c r="AP1445" s="82">
        <v>200000000</v>
      </c>
      <c r="AQ1445" s="82" t="s">
        <v>78</v>
      </c>
      <c r="AR1445" s="82" t="s">
        <v>4274</v>
      </c>
      <c r="AS1445" s="84">
        <v>42352</v>
      </c>
      <c r="AT1445" s="85">
        <v>2015</v>
      </c>
      <c r="AU1445" s="82" t="s">
        <v>4278</v>
      </c>
      <c r="AV1445" s="84">
        <v>44286</v>
      </c>
      <c r="AW1445" s="85">
        <v>2021</v>
      </c>
      <c r="AX1445" s="85">
        <f>Table1[[#This Row],[End TEST]]-Table1[[#This Row],[Start TEST]]</f>
        <v>6</v>
      </c>
      <c r="AY1445" s="85">
        <f>Table1[[#This Row],[TEST_Diff]]+1</f>
        <v>7</v>
      </c>
      <c r="AZ1445" s="92">
        <f>DATEDIF(Table1[[#This Row],[Start Year]],Table1[[#This Row],[End Year]],"d") / 365</f>
        <v>5.2986301369863016</v>
      </c>
    </row>
    <row r="1446" spans="1:52" x14ac:dyDescent="0.5">
      <c r="A1446" s="82">
        <v>133</v>
      </c>
      <c r="B1446" s="82" t="s">
        <v>3752</v>
      </c>
      <c r="D1446" s="90">
        <v>43372</v>
      </c>
      <c r="E1446" s="90" t="s">
        <v>3753</v>
      </c>
      <c r="F1446" s="90"/>
      <c r="G1446" s="82" t="s">
        <v>3753</v>
      </c>
      <c r="H1446" s="82" t="s">
        <v>3754</v>
      </c>
      <c r="I1446" s="80" t="s">
        <v>128</v>
      </c>
      <c r="J1446" s="80">
        <v>20</v>
      </c>
      <c r="K1446" s="80">
        <v>0</v>
      </c>
      <c r="P1446" s="80" t="s">
        <v>114</v>
      </c>
      <c r="Q1446" s="80">
        <v>7.5</v>
      </c>
      <c r="R1446" s="80">
        <v>25.384855999999999</v>
      </c>
      <c r="S1446" s="80">
        <v>68.458809000000002</v>
      </c>
      <c r="T1446" s="80">
        <v>3000000</v>
      </c>
      <c r="U1446" s="91">
        <f>Table1[[#This Row],[Distribution Amount (Dollars)]]/Table1[[#This Row],[NEWdatediff]]</f>
        <v>428571.42857142858</v>
      </c>
      <c r="V1446" s="82" t="s">
        <v>1029</v>
      </c>
      <c r="W1446" s="82" t="s">
        <v>91</v>
      </c>
      <c r="X1446" s="82" t="s">
        <v>72</v>
      </c>
      <c r="Y1446" s="82" t="s">
        <v>73</v>
      </c>
      <c r="Z1446" s="82">
        <v>1</v>
      </c>
      <c r="AB1446" s="82" t="s">
        <v>3755</v>
      </c>
      <c r="AD1446" s="82" t="s">
        <v>84</v>
      </c>
      <c r="AE1446" s="82" t="s">
        <v>305</v>
      </c>
      <c r="AN1446" s="82" t="s">
        <v>76</v>
      </c>
      <c r="AO1446" s="82" t="s">
        <v>3756</v>
      </c>
      <c r="AP1446" s="82">
        <v>200000000</v>
      </c>
      <c r="AQ1446" s="82" t="s">
        <v>78</v>
      </c>
      <c r="AR1446" s="82" t="s">
        <v>4274</v>
      </c>
      <c r="AS1446" s="84">
        <v>42352</v>
      </c>
      <c r="AT1446" s="85">
        <v>2015</v>
      </c>
      <c r="AU1446" s="82" t="s">
        <v>4278</v>
      </c>
      <c r="AV1446" s="84">
        <v>44286</v>
      </c>
      <c r="AW1446" s="85">
        <v>2021</v>
      </c>
      <c r="AX1446" s="85">
        <f>Table1[[#This Row],[End TEST]]-Table1[[#This Row],[Start TEST]]</f>
        <v>6</v>
      </c>
      <c r="AY1446" s="85">
        <f>Table1[[#This Row],[TEST_Diff]]+1</f>
        <v>7</v>
      </c>
      <c r="AZ1446" s="92">
        <f>DATEDIF(Table1[[#This Row],[Start Year]],Table1[[#This Row],[End Year]],"d") / 365</f>
        <v>5.2986301369863016</v>
      </c>
    </row>
    <row r="1447" spans="1:52" x14ac:dyDescent="0.5">
      <c r="A1447" s="82">
        <v>133</v>
      </c>
      <c r="B1447" s="82" t="s">
        <v>3752</v>
      </c>
      <c r="D1447" s="90">
        <v>43372</v>
      </c>
      <c r="E1447" s="90" t="s">
        <v>3753</v>
      </c>
      <c r="F1447" s="90"/>
      <c r="G1447" s="82" t="s">
        <v>3753</v>
      </c>
      <c r="H1447" s="82" t="s">
        <v>3754</v>
      </c>
      <c r="I1447" s="80" t="s">
        <v>88</v>
      </c>
      <c r="J1447" s="80">
        <v>10</v>
      </c>
      <c r="K1447" s="80">
        <v>0</v>
      </c>
      <c r="P1447" s="80" t="s">
        <v>69</v>
      </c>
      <c r="Q1447" s="80">
        <v>25</v>
      </c>
      <c r="R1447" s="80">
        <v>2.6272389999999999</v>
      </c>
      <c r="S1447" s="80">
        <v>23.381664000000001</v>
      </c>
      <c r="T1447" s="80">
        <v>5000000</v>
      </c>
      <c r="U1447" s="91">
        <f>Table1[[#This Row],[Distribution Amount (Dollars)]]/Table1[[#This Row],[NEWdatediff]]</f>
        <v>714285.71428571432</v>
      </c>
      <c r="V1447" s="82" t="s">
        <v>1029</v>
      </c>
      <c r="W1447" s="82" t="s">
        <v>91</v>
      </c>
      <c r="X1447" s="82" t="s">
        <v>72</v>
      </c>
      <c r="Y1447" s="82" t="s">
        <v>73</v>
      </c>
      <c r="Z1447" s="82">
        <v>1</v>
      </c>
      <c r="AB1447" s="82" t="s">
        <v>3755</v>
      </c>
      <c r="AD1447" s="82" t="s">
        <v>112</v>
      </c>
      <c r="AE1447" s="82" t="s">
        <v>305</v>
      </c>
      <c r="AN1447" s="82" t="s">
        <v>76</v>
      </c>
      <c r="AO1447" s="82" t="s">
        <v>3756</v>
      </c>
      <c r="AP1447" s="82">
        <v>200000000</v>
      </c>
      <c r="AQ1447" s="82" t="s">
        <v>78</v>
      </c>
      <c r="AR1447" s="82" t="s">
        <v>4274</v>
      </c>
      <c r="AS1447" s="84">
        <v>42352</v>
      </c>
      <c r="AT1447" s="85">
        <v>2015</v>
      </c>
      <c r="AU1447" s="82" t="s">
        <v>4278</v>
      </c>
      <c r="AV1447" s="84">
        <v>44286</v>
      </c>
      <c r="AW1447" s="85">
        <v>2021</v>
      </c>
      <c r="AX1447" s="85">
        <f>Table1[[#This Row],[End TEST]]-Table1[[#This Row],[Start TEST]]</f>
        <v>6</v>
      </c>
      <c r="AY1447" s="85">
        <f>Table1[[#This Row],[TEST_Diff]]+1</f>
        <v>7</v>
      </c>
      <c r="AZ1447" s="92">
        <f>DATEDIF(Table1[[#This Row],[Start Year]],Table1[[#This Row],[End Year]],"d") / 365</f>
        <v>5.2986301369863016</v>
      </c>
    </row>
    <row r="1448" spans="1:52" x14ac:dyDescent="0.5">
      <c r="A1448" s="82">
        <v>133</v>
      </c>
      <c r="B1448" s="82" t="s">
        <v>3752</v>
      </c>
      <c r="D1448" s="90">
        <v>43372</v>
      </c>
      <c r="E1448" s="90" t="s">
        <v>3753</v>
      </c>
      <c r="F1448" s="90"/>
      <c r="G1448" s="82" t="s">
        <v>3753</v>
      </c>
      <c r="H1448" s="82" t="s">
        <v>3754</v>
      </c>
      <c r="I1448" s="80" t="s">
        <v>98</v>
      </c>
      <c r="J1448" s="80">
        <v>10</v>
      </c>
      <c r="K1448" s="80">
        <v>0</v>
      </c>
      <c r="P1448" s="80" t="s">
        <v>69</v>
      </c>
      <c r="Q1448" s="80">
        <v>25</v>
      </c>
      <c r="R1448" s="80">
        <v>2.6272389999999999</v>
      </c>
      <c r="S1448" s="80">
        <v>23.381664000000001</v>
      </c>
      <c r="T1448" s="80">
        <v>5000000</v>
      </c>
      <c r="U1448" s="91">
        <f>Table1[[#This Row],[Distribution Amount (Dollars)]]/Table1[[#This Row],[NEWdatediff]]</f>
        <v>714285.71428571432</v>
      </c>
      <c r="V1448" s="82" t="s">
        <v>1029</v>
      </c>
      <c r="W1448" s="82" t="s">
        <v>91</v>
      </c>
      <c r="X1448" s="82" t="s">
        <v>72</v>
      </c>
      <c r="Y1448" s="82" t="s">
        <v>73</v>
      </c>
      <c r="Z1448" s="82">
        <v>1</v>
      </c>
      <c r="AB1448" s="82" t="s">
        <v>3755</v>
      </c>
      <c r="AD1448" s="82" t="s">
        <v>112</v>
      </c>
      <c r="AE1448" s="82" t="s">
        <v>305</v>
      </c>
      <c r="AN1448" s="82" t="s">
        <v>76</v>
      </c>
      <c r="AO1448" s="82" t="s">
        <v>3756</v>
      </c>
      <c r="AP1448" s="82">
        <v>200000000</v>
      </c>
      <c r="AQ1448" s="82" t="s">
        <v>78</v>
      </c>
      <c r="AR1448" s="82" t="s">
        <v>4274</v>
      </c>
      <c r="AS1448" s="84">
        <v>42352</v>
      </c>
      <c r="AT1448" s="85">
        <v>2015</v>
      </c>
      <c r="AU1448" s="82" t="s">
        <v>4278</v>
      </c>
      <c r="AV1448" s="84">
        <v>44286</v>
      </c>
      <c r="AW1448" s="85">
        <v>2021</v>
      </c>
      <c r="AX1448" s="85">
        <f>Table1[[#This Row],[End TEST]]-Table1[[#This Row],[Start TEST]]</f>
        <v>6</v>
      </c>
      <c r="AY1448" s="85">
        <f>Table1[[#This Row],[TEST_Diff]]+1</f>
        <v>7</v>
      </c>
      <c r="AZ1448" s="92">
        <f>DATEDIF(Table1[[#This Row],[Start Year]],Table1[[#This Row],[End Year]],"d") / 365</f>
        <v>5.2986301369863016</v>
      </c>
    </row>
    <row r="1449" spans="1:52" x14ac:dyDescent="0.5">
      <c r="A1449" s="82">
        <v>133</v>
      </c>
      <c r="B1449" s="82" t="s">
        <v>3752</v>
      </c>
      <c r="D1449" s="90">
        <v>43372</v>
      </c>
      <c r="E1449" s="90" t="s">
        <v>3753</v>
      </c>
      <c r="F1449" s="90"/>
      <c r="G1449" s="82" t="s">
        <v>3753</v>
      </c>
      <c r="H1449" s="82" t="s">
        <v>3754</v>
      </c>
      <c r="I1449" s="80" t="s">
        <v>67</v>
      </c>
      <c r="J1449" s="80">
        <v>10</v>
      </c>
      <c r="K1449" s="80">
        <v>0</v>
      </c>
      <c r="P1449" s="80" t="s">
        <v>69</v>
      </c>
      <c r="Q1449" s="80">
        <v>25</v>
      </c>
      <c r="R1449" s="80">
        <v>2.6272389999999999</v>
      </c>
      <c r="S1449" s="80">
        <v>23.381664000000001</v>
      </c>
      <c r="T1449" s="80">
        <v>5000000</v>
      </c>
      <c r="U1449" s="91">
        <f>Table1[[#This Row],[Distribution Amount (Dollars)]]/Table1[[#This Row],[NEWdatediff]]</f>
        <v>714285.71428571432</v>
      </c>
      <c r="V1449" s="82" t="s">
        <v>1029</v>
      </c>
      <c r="W1449" s="82" t="s">
        <v>91</v>
      </c>
      <c r="X1449" s="82" t="s">
        <v>72</v>
      </c>
      <c r="Y1449" s="82" t="s">
        <v>73</v>
      </c>
      <c r="Z1449" s="82">
        <v>1</v>
      </c>
      <c r="AB1449" s="82" t="s">
        <v>3755</v>
      </c>
      <c r="AD1449" s="82" t="s">
        <v>112</v>
      </c>
      <c r="AE1449" s="82" t="s">
        <v>305</v>
      </c>
      <c r="AN1449" s="82" t="s">
        <v>76</v>
      </c>
      <c r="AO1449" s="82" t="s">
        <v>3756</v>
      </c>
      <c r="AP1449" s="82">
        <v>200000000</v>
      </c>
      <c r="AQ1449" s="82" t="s">
        <v>78</v>
      </c>
      <c r="AR1449" s="82" t="s">
        <v>4274</v>
      </c>
      <c r="AS1449" s="84">
        <v>42352</v>
      </c>
      <c r="AT1449" s="85">
        <v>2015</v>
      </c>
      <c r="AU1449" s="82" t="s">
        <v>4278</v>
      </c>
      <c r="AV1449" s="84">
        <v>44286</v>
      </c>
      <c r="AW1449" s="85">
        <v>2021</v>
      </c>
      <c r="AX1449" s="85">
        <f>Table1[[#This Row],[End TEST]]-Table1[[#This Row],[Start TEST]]</f>
        <v>6</v>
      </c>
      <c r="AY1449" s="85">
        <f>Table1[[#This Row],[TEST_Diff]]+1</f>
        <v>7</v>
      </c>
      <c r="AZ1449" s="92">
        <f>DATEDIF(Table1[[#This Row],[Start Year]],Table1[[#This Row],[End Year]],"d") / 365</f>
        <v>5.2986301369863016</v>
      </c>
    </row>
    <row r="1450" spans="1:52" x14ac:dyDescent="0.5">
      <c r="A1450" s="82">
        <v>133</v>
      </c>
      <c r="B1450" s="82" t="s">
        <v>3752</v>
      </c>
      <c r="D1450" s="90">
        <v>43372</v>
      </c>
      <c r="E1450" s="90" t="s">
        <v>3753</v>
      </c>
      <c r="F1450" s="90"/>
      <c r="G1450" s="82" t="s">
        <v>3753</v>
      </c>
      <c r="H1450" s="82" t="s">
        <v>3754</v>
      </c>
      <c r="I1450" s="80" t="s">
        <v>129</v>
      </c>
      <c r="J1450" s="80">
        <v>20</v>
      </c>
      <c r="K1450" s="80">
        <v>0</v>
      </c>
      <c r="P1450" s="80" t="s">
        <v>69</v>
      </c>
      <c r="Q1450" s="80">
        <v>25</v>
      </c>
      <c r="R1450" s="80">
        <v>2.6272389999999999</v>
      </c>
      <c r="S1450" s="80">
        <v>23.381664000000001</v>
      </c>
      <c r="T1450" s="80">
        <v>10000000</v>
      </c>
      <c r="U1450" s="91">
        <f>Table1[[#This Row],[Distribution Amount (Dollars)]]/Table1[[#This Row],[NEWdatediff]]</f>
        <v>1428571.4285714286</v>
      </c>
      <c r="V1450" s="82" t="s">
        <v>1029</v>
      </c>
      <c r="W1450" s="82" t="s">
        <v>91</v>
      </c>
      <c r="X1450" s="82" t="s">
        <v>72</v>
      </c>
      <c r="Y1450" s="82" t="s">
        <v>73</v>
      </c>
      <c r="Z1450" s="82">
        <v>1</v>
      </c>
      <c r="AB1450" s="82" t="s">
        <v>3755</v>
      </c>
      <c r="AD1450" s="82" t="s">
        <v>112</v>
      </c>
      <c r="AE1450" s="82" t="s">
        <v>305</v>
      </c>
      <c r="AN1450" s="82" t="s">
        <v>76</v>
      </c>
      <c r="AO1450" s="82" t="s">
        <v>3756</v>
      </c>
      <c r="AP1450" s="82">
        <v>200000000</v>
      </c>
      <c r="AQ1450" s="82" t="s">
        <v>78</v>
      </c>
      <c r="AR1450" s="82" t="s">
        <v>4274</v>
      </c>
      <c r="AS1450" s="84">
        <v>42352</v>
      </c>
      <c r="AT1450" s="85">
        <v>2015</v>
      </c>
      <c r="AU1450" s="82" t="s">
        <v>4278</v>
      </c>
      <c r="AV1450" s="84">
        <v>44286</v>
      </c>
      <c r="AW1450" s="85">
        <v>2021</v>
      </c>
      <c r="AX1450" s="85">
        <f>Table1[[#This Row],[End TEST]]-Table1[[#This Row],[Start TEST]]</f>
        <v>6</v>
      </c>
      <c r="AY1450" s="85">
        <f>Table1[[#This Row],[TEST_Diff]]+1</f>
        <v>7</v>
      </c>
      <c r="AZ1450" s="92">
        <f>DATEDIF(Table1[[#This Row],[Start Year]],Table1[[#This Row],[End Year]],"d") / 365</f>
        <v>5.2986301369863016</v>
      </c>
    </row>
    <row r="1451" spans="1:52" x14ac:dyDescent="0.5">
      <c r="A1451" s="82">
        <v>133</v>
      </c>
      <c r="B1451" s="82" t="s">
        <v>3752</v>
      </c>
      <c r="D1451" s="90">
        <v>43372</v>
      </c>
      <c r="E1451" s="90" t="s">
        <v>3753</v>
      </c>
      <c r="F1451" s="90"/>
      <c r="G1451" s="82" t="s">
        <v>3753</v>
      </c>
      <c r="H1451" s="82" t="s">
        <v>3754</v>
      </c>
      <c r="I1451" s="80" t="s">
        <v>127</v>
      </c>
      <c r="J1451" s="80">
        <v>30</v>
      </c>
      <c r="K1451" s="80">
        <v>0</v>
      </c>
      <c r="P1451" s="80" t="s">
        <v>69</v>
      </c>
      <c r="Q1451" s="80">
        <v>25</v>
      </c>
      <c r="R1451" s="80">
        <v>2.6272389999999999</v>
      </c>
      <c r="S1451" s="80">
        <v>23.381664000000001</v>
      </c>
      <c r="T1451" s="80">
        <v>15000000</v>
      </c>
      <c r="U1451" s="91">
        <f>Table1[[#This Row],[Distribution Amount (Dollars)]]/Table1[[#This Row],[NEWdatediff]]</f>
        <v>2142857.1428571427</v>
      </c>
      <c r="V1451" s="82" t="s">
        <v>1029</v>
      </c>
      <c r="W1451" s="82" t="s">
        <v>91</v>
      </c>
      <c r="X1451" s="82" t="s">
        <v>72</v>
      </c>
      <c r="Y1451" s="82" t="s">
        <v>73</v>
      </c>
      <c r="Z1451" s="82">
        <v>1</v>
      </c>
      <c r="AB1451" s="82" t="s">
        <v>3755</v>
      </c>
      <c r="AD1451" s="82" t="s">
        <v>112</v>
      </c>
      <c r="AE1451" s="82" t="s">
        <v>305</v>
      </c>
      <c r="AN1451" s="82" t="s">
        <v>76</v>
      </c>
      <c r="AO1451" s="82" t="s">
        <v>3756</v>
      </c>
      <c r="AP1451" s="82">
        <v>200000000</v>
      </c>
      <c r="AQ1451" s="82" t="s">
        <v>78</v>
      </c>
      <c r="AR1451" s="82" t="s">
        <v>4274</v>
      </c>
      <c r="AS1451" s="84">
        <v>42352</v>
      </c>
      <c r="AT1451" s="85">
        <v>2015</v>
      </c>
      <c r="AU1451" s="82" t="s">
        <v>4278</v>
      </c>
      <c r="AV1451" s="84">
        <v>44286</v>
      </c>
      <c r="AW1451" s="85">
        <v>2021</v>
      </c>
      <c r="AX1451" s="85">
        <f>Table1[[#This Row],[End TEST]]-Table1[[#This Row],[Start TEST]]</f>
        <v>6</v>
      </c>
      <c r="AY1451" s="85">
        <f>Table1[[#This Row],[TEST_Diff]]+1</f>
        <v>7</v>
      </c>
      <c r="AZ1451" s="92">
        <f>DATEDIF(Table1[[#This Row],[Start Year]],Table1[[#This Row],[End Year]],"d") / 365</f>
        <v>5.2986301369863016</v>
      </c>
    </row>
    <row r="1452" spans="1:52" x14ac:dyDescent="0.5">
      <c r="A1452" s="82">
        <v>133</v>
      </c>
      <c r="B1452" s="82" t="s">
        <v>3752</v>
      </c>
      <c r="D1452" s="90">
        <v>43372</v>
      </c>
      <c r="E1452" s="90" t="s">
        <v>3753</v>
      </c>
      <c r="F1452" s="90"/>
      <c r="G1452" s="82" t="s">
        <v>3753</v>
      </c>
      <c r="H1452" s="82" t="s">
        <v>3754</v>
      </c>
      <c r="I1452" s="80" t="s">
        <v>128</v>
      </c>
      <c r="J1452" s="80">
        <v>20</v>
      </c>
      <c r="K1452" s="80">
        <v>0</v>
      </c>
      <c r="P1452" s="80" t="s">
        <v>69</v>
      </c>
      <c r="Q1452" s="80">
        <v>25</v>
      </c>
      <c r="R1452" s="80">
        <v>2.6272389999999999</v>
      </c>
      <c r="S1452" s="80">
        <v>23.381664000000001</v>
      </c>
      <c r="T1452" s="80">
        <v>10000000</v>
      </c>
      <c r="U1452" s="91">
        <f>Table1[[#This Row],[Distribution Amount (Dollars)]]/Table1[[#This Row],[NEWdatediff]]</f>
        <v>1428571.4285714286</v>
      </c>
      <c r="V1452" s="82" t="s">
        <v>1029</v>
      </c>
      <c r="W1452" s="82" t="s">
        <v>91</v>
      </c>
      <c r="X1452" s="82" t="s">
        <v>72</v>
      </c>
      <c r="Y1452" s="82" t="s">
        <v>73</v>
      </c>
      <c r="Z1452" s="82">
        <v>1</v>
      </c>
      <c r="AB1452" s="82" t="s">
        <v>3755</v>
      </c>
      <c r="AD1452" s="82" t="s">
        <v>112</v>
      </c>
      <c r="AE1452" s="82" t="s">
        <v>305</v>
      </c>
      <c r="AN1452" s="82" t="s">
        <v>76</v>
      </c>
      <c r="AO1452" s="82" t="s">
        <v>3756</v>
      </c>
      <c r="AP1452" s="82">
        <v>200000000</v>
      </c>
      <c r="AQ1452" s="82" t="s">
        <v>78</v>
      </c>
      <c r="AR1452" s="82" t="s">
        <v>4274</v>
      </c>
      <c r="AS1452" s="84">
        <v>42352</v>
      </c>
      <c r="AT1452" s="85">
        <v>2015</v>
      </c>
      <c r="AU1452" s="82" t="s">
        <v>4278</v>
      </c>
      <c r="AV1452" s="84">
        <v>44286</v>
      </c>
      <c r="AW1452" s="85">
        <v>2021</v>
      </c>
      <c r="AX1452" s="85">
        <f>Table1[[#This Row],[End TEST]]-Table1[[#This Row],[Start TEST]]</f>
        <v>6</v>
      </c>
      <c r="AY1452" s="85">
        <f>Table1[[#This Row],[TEST_Diff]]+1</f>
        <v>7</v>
      </c>
      <c r="AZ1452" s="92">
        <f>DATEDIF(Table1[[#This Row],[Start Year]],Table1[[#This Row],[End Year]],"d") / 365</f>
        <v>5.2986301369863016</v>
      </c>
    </row>
    <row r="1453" spans="1:52" x14ac:dyDescent="0.5">
      <c r="A1453" s="82">
        <v>133</v>
      </c>
      <c r="B1453" s="82" t="s">
        <v>3752</v>
      </c>
      <c r="D1453" s="90">
        <v>43372</v>
      </c>
      <c r="E1453" s="90" t="s">
        <v>3753</v>
      </c>
      <c r="F1453" s="90"/>
      <c r="G1453" s="82" t="s">
        <v>3753</v>
      </c>
      <c r="H1453" s="82" t="s">
        <v>3754</v>
      </c>
      <c r="I1453" s="80" t="s">
        <v>88</v>
      </c>
      <c r="J1453" s="80">
        <v>10</v>
      </c>
      <c r="K1453" s="80">
        <v>0</v>
      </c>
      <c r="P1453" s="80" t="s">
        <v>112</v>
      </c>
      <c r="Q1453" s="80">
        <v>7.5</v>
      </c>
      <c r="R1453" s="80">
        <v>45.052331000000002</v>
      </c>
      <c r="S1453" s="80">
        <v>118.90412999999999</v>
      </c>
      <c r="T1453" s="80">
        <v>1500000</v>
      </c>
      <c r="U1453" s="91">
        <f>Table1[[#This Row],[Distribution Amount (Dollars)]]/Table1[[#This Row],[NEWdatediff]]</f>
        <v>214285.71428571429</v>
      </c>
      <c r="V1453" s="82" t="s">
        <v>1029</v>
      </c>
      <c r="W1453" s="82" t="s">
        <v>91</v>
      </c>
      <c r="X1453" s="82" t="s">
        <v>72</v>
      </c>
      <c r="Y1453" s="82" t="s">
        <v>73</v>
      </c>
      <c r="Z1453" s="82">
        <v>1</v>
      </c>
      <c r="AB1453" s="82" t="s">
        <v>3755</v>
      </c>
      <c r="AD1453" s="82" t="s">
        <v>114</v>
      </c>
      <c r="AE1453" s="82" t="s">
        <v>305</v>
      </c>
      <c r="AN1453" s="82" t="s">
        <v>76</v>
      </c>
      <c r="AO1453" s="82" t="s">
        <v>3756</v>
      </c>
      <c r="AP1453" s="82">
        <v>200000000</v>
      </c>
      <c r="AQ1453" s="82" t="s">
        <v>78</v>
      </c>
      <c r="AR1453" s="82" t="s">
        <v>4274</v>
      </c>
      <c r="AS1453" s="84">
        <v>42352</v>
      </c>
      <c r="AT1453" s="85">
        <v>2015</v>
      </c>
      <c r="AU1453" s="82" t="s">
        <v>4278</v>
      </c>
      <c r="AV1453" s="84">
        <v>44286</v>
      </c>
      <c r="AW1453" s="85">
        <v>2021</v>
      </c>
      <c r="AX1453" s="85">
        <f>Table1[[#This Row],[End TEST]]-Table1[[#This Row],[Start TEST]]</f>
        <v>6</v>
      </c>
      <c r="AY1453" s="85">
        <f>Table1[[#This Row],[TEST_Diff]]+1</f>
        <v>7</v>
      </c>
      <c r="AZ1453" s="92">
        <f>DATEDIF(Table1[[#This Row],[Start Year]],Table1[[#This Row],[End Year]],"d") / 365</f>
        <v>5.2986301369863016</v>
      </c>
    </row>
    <row r="1454" spans="1:52" x14ac:dyDescent="0.5">
      <c r="A1454" s="82">
        <v>133</v>
      </c>
      <c r="B1454" s="82" t="s">
        <v>3752</v>
      </c>
      <c r="D1454" s="90">
        <v>43372</v>
      </c>
      <c r="E1454" s="90" t="s">
        <v>3753</v>
      </c>
      <c r="F1454" s="90"/>
      <c r="G1454" s="82" t="s">
        <v>3753</v>
      </c>
      <c r="H1454" s="82" t="s">
        <v>3754</v>
      </c>
      <c r="I1454" s="80" t="s">
        <v>98</v>
      </c>
      <c r="J1454" s="80">
        <v>10</v>
      </c>
      <c r="K1454" s="80">
        <v>0</v>
      </c>
      <c r="P1454" s="80" t="s">
        <v>112</v>
      </c>
      <c r="Q1454" s="80">
        <v>7.5</v>
      </c>
      <c r="R1454" s="80">
        <v>45.052331000000002</v>
      </c>
      <c r="S1454" s="80">
        <v>118.90412999999999</v>
      </c>
      <c r="T1454" s="80">
        <v>1500000</v>
      </c>
      <c r="U1454" s="91">
        <f>Table1[[#This Row],[Distribution Amount (Dollars)]]/Table1[[#This Row],[NEWdatediff]]</f>
        <v>214285.71428571429</v>
      </c>
      <c r="V1454" s="82" t="s">
        <v>1029</v>
      </c>
      <c r="W1454" s="82" t="s">
        <v>91</v>
      </c>
      <c r="X1454" s="82" t="s">
        <v>72</v>
      </c>
      <c r="Y1454" s="82" t="s">
        <v>73</v>
      </c>
      <c r="Z1454" s="82">
        <v>1</v>
      </c>
      <c r="AB1454" s="82" t="s">
        <v>3755</v>
      </c>
      <c r="AD1454" s="82" t="s">
        <v>114</v>
      </c>
      <c r="AE1454" s="82" t="s">
        <v>305</v>
      </c>
      <c r="AN1454" s="82" t="s">
        <v>76</v>
      </c>
      <c r="AO1454" s="82" t="s">
        <v>3756</v>
      </c>
      <c r="AP1454" s="82">
        <v>200000000</v>
      </c>
      <c r="AQ1454" s="82" t="s">
        <v>78</v>
      </c>
      <c r="AR1454" s="82" t="s">
        <v>4274</v>
      </c>
      <c r="AS1454" s="84">
        <v>42352</v>
      </c>
      <c r="AT1454" s="85">
        <v>2015</v>
      </c>
      <c r="AU1454" s="82" t="s">
        <v>4278</v>
      </c>
      <c r="AV1454" s="84">
        <v>44286</v>
      </c>
      <c r="AW1454" s="85">
        <v>2021</v>
      </c>
      <c r="AX1454" s="85">
        <f>Table1[[#This Row],[End TEST]]-Table1[[#This Row],[Start TEST]]</f>
        <v>6</v>
      </c>
      <c r="AY1454" s="85">
        <f>Table1[[#This Row],[TEST_Diff]]+1</f>
        <v>7</v>
      </c>
      <c r="AZ1454" s="92">
        <f>DATEDIF(Table1[[#This Row],[Start Year]],Table1[[#This Row],[End Year]],"d") / 365</f>
        <v>5.2986301369863016</v>
      </c>
    </row>
    <row r="1455" spans="1:52" x14ac:dyDescent="0.5">
      <c r="A1455" s="82">
        <v>133</v>
      </c>
      <c r="B1455" s="82" t="s">
        <v>3752</v>
      </c>
      <c r="D1455" s="90">
        <v>43372</v>
      </c>
      <c r="E1455" s="90" t="s">
        <v>3753</v>
      </c>
      <c r="F1455" s="90"/>
      <c r="G1455" s="82" t="s">
        <v>3753</v>
      </c>
      <c r="H1455" s="82" t="s">
        <v>3754</v>
      </c>
      <c r="I1455" s="80" t="s">
        <v>67</v>
      </c>
      <c r="J1455" s="80">
        <v>10</v>
      </c>
      <c r="K1455" s="80">
        <v>0</v>
      </c>
      <c r="P1455" s="80" t="s">
        <v>112</v>
      </c>
      <c r="Q1455" s="80">
        <v>7.5</v>
      </c>
      <c r="R1455" s="80">
        <v>45.052331000000002</v>
      </c>
      <c r="S1455" s="80">
        <v>118.90412999999999</v>
      </c>
      <c r="T1455" s="80">
        <v>1500000</v>
      </c>
      <c r="U1455" s="91">
        <f>Table1[[#This Row],[Distribution Amount (Dollars)]]/Table1[[#This Row],[NEWdatediff]]</f>
        <v>214285.71428571429</v>
      </c>
      <c r="V1455" s="82" t="s">
        <v>1029</v>
      </c>
      <c r="W1455" s="82" t="s">
        <v>91</v>
      </c>
      <c r="X1455" s="82" t="s">
        <v>72</v>
      </c>
      <c r="Y1455" s="82" t="s">
        <v>73</v>
      </c>
      <c r="Z1455" s="82">
        <v>1</v>
      </c>
      <c r="AB1455" s="82" t="s">
        <v>3755</v>
      </c>
      <c r="AD1455" s="82" t="s">
        <v>114</v>
      </c>
      <c r="AE1455" s="82" t="s">
        <v>305</v>
      </c>
      <c r="AN1455" s="82" t="s">
        <v>76</v>
      </c>
      <c r="AO1455" s="82" t="s">
        <v>3756</v>
      </c>
      <c r="AP1455" s="82">
        <v>200000000</v>
      </c>
      <c r="AQ1455" s="82" t="s">
        <v>78</v>
      </c>
      <c r="AR1455" s="82" t="s">
        <v>4274</v>
      </c>
      <c r="AS1455" s="84">
        <v>42352</v>
      </c>
      <c r="AT1455" s="85">
        <v>2015</v>
      </c>
      <c r="AU1455" s="82" t="s">
        <v>4278</v>
      </c>
      <c r="AV1455" s="84">
        <v>44286</v>
      </c>
      <c r="AW1455" s="85">
        <v>2021</v>
      </c>
      <c r="AX1455" s="85">
        <f>Table1[[#This Row],[End TEST]]-Table1[[#This Row],[Start TEST]]</f>
        <v>6</v>
      </c>
      <c r="AY1455" s="85">
        <f>Table1[[#This Row],[TEST_Diff]]+1</f>
        <v>7</v>
      </c>
      <c r="AZ1455" s="92">
        <f>DATEDIF(Table1[[#This Row],[Start Year]],Table1[[#This Row],[End Year]],"d") / 365</f>
        <v>5.2986301369863016</v>
      </c>
    </row>
    <row r="1456" spans="1:52" x14ac:dyDescent="0.5">
      <c r="A1456" s="82">
        <v>133</v>
      </c>
      <c r="B1456" s="82" t="s">
        <v>3752</v>
      </c>
      <c r="D1456" s="90">
        <v>43372</v>
      </c>
      <c r="E1456" s="90" t="s">
        <v>3753</v>
      </c>
      <c r="F1456" s="90"/>
      <c r="G1456" s="82" t="s">
        <v>3753</v>
      </c>
      <c r="H1456" s="82" t="s">
        <v>3754</v>
      </c>
      <c r="I1456" s="80" t="s">
        <v>129</v>
      </c>
      <c r="J1456" s="80">
        <v>20</v>
      </c>
      <c r="K1456" s="80">
        <v>0</v>
      </c>
      <c r="P1456" s="80" t="s">
        <v>112</v>
      </c>
      <c r="Q1456" s="80">
        <v>7.5</v>
      </c>
      <c r="R1456" s="80">
        <v>45.052331000000002</v>
      </c>
      <c r="S1456" s="80">
        <v>118.90412999999999</v>
      </c>
      <c r="T1456" s="80">
        <v>3000000</v>
      </c>
      <c r="U1456" s="91">
        <f>Table1[[#This Row],[Distribution Amount (Dollars)]]/Table1[[#This Row],[NEWdatediff]]</f>
        <v>428571.42857142858</v>
      </c>
      <c r="V1456" s="82" t="s">
        <v>1029</v>
      </c>
      <c r="W1456" s="82" t="s">
        <v>91</v>
      </c>
      <c r="X1456" s="82" t="s">
        <v>72</v>
      </c>
      <c r="Y1456" s="82" t="s">
        <v>73</v>
      </c>
      <c r="Z1456" s="82">
        <v>1</v>
      </c>
      <c r="AB1456" s="82" t="s">
        <v>3755</v>
      </c>
      <c r="AD1456" s="82" t="s">
        <v>114</v>
      </c>
      <c r="AE1456" s="82" t="s">
        <v>305</v>
      </c>
      <c r="AN1456" s="82" t="s">
        <v>76</v>
      </c>
      <c r="AO1456" s="82" t="s">
        <v>3756</v>
      </c>
      <c r="AP1456" s="82">
        <v>200000000</v>
      </c>
      <c r="AQ1456" s="82" t="s">
        <v>78</v>
      </c>
      <c r="AR1456" s="82" t="s">
        <v>4274</v>
      </c>
      <c r="AS1456" s="84">
        <v>42352</v>
      </c>
      <c r="AT1456" s="85">
        <v>2015</v>
      </c>
      <c r="AU1456" s="82" t="s">
        <v>4278</v>
      </c>
      <c r="AV1456" s="84">
        <v>44286</v>
      </c>
      <c r="AW1456" s="85">
        <v>2021</v>
      </c>
      <c r="AX1456" s="85">
        <f>Table1[[#This Row],[End TEST]]-Table1[[#This Row],[Start TEST]]</f>
        <v>6</v>
      </c>
      <c r="AY1456" s="85">
        <f>Table1[[#This Row],[TEST_Diff]]+1</f>
        <v>7</v>
      </c>
      <c r="AZ1456" s="92">
        <f>DATEDIF(Table1[[#This Row],[Start Year]],Table1[[#This Row],[End Year]],"d") / 365</f>
        <v>5.2986301369863016</v>
      </c>
    </row>
    <row r="1457" spans="1:52" x14ac:dyDescent="0.5">
      <c r="A1457" s="82">
        <v>133</v>
      </c>
      <c r="B1457" s="82" t="s">
        <v>3752</v>
      </c>
      <c r="D1457" s="90">
        <v>43372</v>
      </c>
      <c r="E1457" s="90" t="s">
        <v>3753</v>
      </c>
      <c r="F1457" s="90"/>
      <c r="G1457" s="82" t="s">
        <v>3753</v>
      </c>
      <c r="H1457" s="82" t="s">
        <v>3754</v>
      </c>
      <c r="I1457" s="80" t="s">
        <v>127</v>
      </c>
      <c r="J1457" s="80">
        <v>30</v>
      </c>
      <c r="K1457" s="80">
        <v>0</v>
      </c>
      <c r="P1457" s="80" t="s">
        <v>112</v>
      </c>
      <c r="Q1457" s="80">
        <v>7.5</v>
      </c>
      <c r="R1457" s="80">
        <v>45.052331000000002</v>
      </c>
      <c r="S1457" s="80">
        <v>118.90412999999999</v>
      </c>
      <c r="T1457" s="80">
        <v>4500000</v>
      </c>
      <c r="U1457" s="91">
        <f>Table1[[#This Row],[Distribution Amount (Dollars)]]/Table1[[#This Row],[NEWdatediff]]</f>
        <v>642857.14285714284</v>
      </c>
      <c r="V1457" s="82" t="s">
        <v>1029</v>
      </c>
      <c r="W1457" s="82" t="s">
        <v>91</v>
      </c>
      <c r="X1457" s="82" t="s">
        <v>72</v>
      </c>
      <c r="Y1457" s="82" t="s">
        <v>73</v>
      </c>
      <c r="Z1457" s="82">
        <v>1</v>
      </c>
      <c r="AB1457" s="82" t="s">
        <v>3755</v>
      </c>
      <c r="AD1457" s="82" t="s">
        <v>114</v>
      </c>
      <c r="AE1457" s="82" t="s">
        <v>305</v>
      </c>
      <c r="AN1457" s="82" t="s">
        <v>76</v>
      </c>
      <c r="AO1457" s="82" t="s">
        <v>3756</v>
      </c>
      <c r="AP1457" s="82">
        <v>200000000</v>
      </c>
      <c r="AQ1457" s="82" t="s">
        <v>78</v>
      </c>
      <c r="AR1457" s="82" t="s">
        <v>4274</v>
      </c>
      <c r="AS1457" s="84">
        <v>42352</v>
      </c>
      <c r="AT1457" s="85">
        <v>2015</v>
      </c>
      <c r="AU1457" s="82" t="s">
        <v>4278</v>
      </c>
      <c r="AV1457" s="84">
        <v>44286</v>
      </c>
      <c r="AW1457" s="85">
        <v>2021</v>
      </c>
      <c r="AX1457" s="85">
        <f>Table1[[#This Row],[End TEST]]-Table1[[#This Row],[Start TEST]]</f>
        <v>6</v>
      </c>
      <c r="AY1457" s="85">
        <f>Table1[[#This Row],[TEST_Diff]]+1</f>
        <v>7</v>
      </c>
      <c r="AZ1457" s="92">
        <f>DATEDIF(Table1[[#This Row],[Start Year]],Table1[[#This Row],[End Year]],"d") / 365</f>
        <v>5.2986301369863016</v>
      </c>
    </row>
    <row r="1458" spans="1:52" x14ac:dyDescent="0.5">
      <c r="A1458" s="82">
        <v>133</v>
      </c>
      <c r="B1458" s="82" t="s">
        <v>3752</v>
      </c>
      <c r="D1458" s="90">
        <v>43372</v>
      </c>
      <c r="E1458" s="90" t="s">
        <v>3753</v>
      </c>
      <c r="F1458" s="90"/>
      <c r="G1458" s="82" t="s">
        <v>3753</v>
      </c>
      <c r="H1458" s="82" t="s">
        <v>3754</v>
      </c>
      <c r="I1458" s="80" t="s">
        <v>128</v>
      </c>
      <c r="J1458" s="80">
        <v>20</v>
      </c>
      <c r="K1458" s="80">
        <v>0</v>
      </c>
      <c r="P1458" s="80" t="s">
        <v>112</v>
      </c>
      <c r="Q1458" s="80">
        <v>7.5</v>
      </c>
      <c r="R1458" s="80">
        <v>45.052331000000002</v>
      </c>
      <c r="S1458" s="80">
        <v>118.90412999999999</v>
      </c>
      <c r="T1458" s="80">
        <v>3000000</v>
      </c>
      <c r="U1458" s="91">
        <f>Table1[[#This Row],[Distribution Amount (Dollars)]]/Table1[[#This Row],[NEWdatediff]]</f>
        <v>428571.42857142858</v>
      </c>
      <c r="V1458" s="82" t="s">
        <v>1029</v>
      </c>
      <c r="W1458" s="82" t="s">
        <v>91</v>
      </c>
      <c r="X1458" s="82" t="s">
        <v>72</v>
      </c>
      <c r="Y1458" s="82" t="s">
        <v>73</v>
      </c>
      <c r="Z1458" s="82">
        <v>1</v>
      </c>
      <c r="AB1458" s="82" t="s">
        <v>3755</v>
      </c>
      <c r="AD1458" s="82" t="s">
        <v>114</v>
      </c>
      <c r="AE1458" s="82" t="s">
        <v>305</v>
      </c>
      <c r="AN1458" s="82" t="s">
        <v>76</v>
      </c>
      <c r="AO1458" s="82" t="s">
        <v>3756</v>
      </c>
      <c r="AP1458" s="82">
        <v>200000000</v>
      </c>
      <c r="AQ1458" s="82" t="s">
        <v>78</v>
      </c>
      <c r="AR1458" s="82" t="s">
        <v>4274</v>
      </c>
      <c r="AS1458" s="84">
        <v>42352</v>
      </c>
      <c r="AT1458" s="85">
        <v>2015</v>
      </c>
      <c r="AU1458" s="82" t="s">
        <v>4278</v>
      </c>
      <c r="AV1458" s="84">
        <v>44286</v>
      </c>
      <c r="AW1458" s="85">
        <v>2021</v>
      </c>
      <c r="AX1458" s="85">
        <f>Table1[[#This Row],[End TEST]]-Table1[[#This Row],[Start TEST]]</f>
        <v>6</v>
      </c>
      <c r="AY1458" s="85">
        <f>Table1[[#This Row],[TEST_Diff]]+1</f>
        <v>7</v>
      </c>
      <c r="AZ1458" s="92">
        <f>DATEDIF(Table1[[#This Row],[Start Year]],Table1[[#This Row],[End Year]],"d") / 365</f>
        <v>5.2986301369863016</v>
      </c>
    </row>
    <row r="1459" spans="1:52" x14ac:dyDescent="0.5">
      <c r="A1459" s="82">
        <v>133</v>
      </c>
      <c r="B1459" s="82" t="s">
        <v>3752</v>
      </c>
      <c r="D1459" s="90">
        <v>43372</v>
      </c>
      <c r="E1459" s="90" t="s">
        <v>3753</v>
      </c>
      <c r="F1459" s="90"/>
      <c r="G1459" s="82" t="s">
        <v>3753</v>
      </c>
      <c r="H1459" s="82" t="s">
        <v>3754</v>
      </c>
      <c r="I1459" s="80" t="s">
        <v>88</v>
      </c>
      <c r="J1459" s="80">
        <v>10</v>
      </c>
      <c r="K1459" s="80">
        <v>0</v>
      </c>
      <c r="P1459" s="80" t="s">
        <v>110</v>
      </c>
      <c r="Q1459" s="80">
        <v>25</v>
      </c>
      <c r="R1459" s="80">
        <v>26.625188000000001</v>
      </c>
      <c r="S1459" s="80">
        <v>6.809552</v>
      </c>
      <c r="T1459" s="80">
        <v>5000000</v>
      </c>
      <c r="U1459" s="91">
        <f>Table1[[#This Row],[Distribution Amount (Dollars)]]/Table1[[#This Row],[NEWdatediff]]</f>
        <v>714285.71428571432</v>
      </c>
      <c r="V1459" s="82" t="s">
        <v>1029</v>
      </c>
      <c r="W1459" s="82" t="s">
        <v>91</v>
      </c>
      <c r="X1459" s="82" t="s">
        <v>72</v>
      </c>
      <c r="Y1459" s="82" t="s">
        <v>73</v>
      </c>
      <c r="Z1459" s="82">
        <v>1</v>
      </c>
      <c r="AB1459" s="82" t="s">
        <v>3755</v>
      </c>
      <c r="AD1459" s="82" t="s">
        <v>113</v>
      </c>
      <c r="AE1459" s="82" t="s">
        <v>305</v>
      </c>
      <c r="AN1459" s="82" t="s">
        <v>76</v>
      </c>
      <c r="AO1459" s="82" t="s">
        <v>3756</v>
      </c>
      <c r="AP1459" s="82">
        <v>200000000</v>
      </c>
      <c r="AQ1459" s="82" t="s">
        <v>78</v>
      </c>
      <c r="AR1459" s="82" t="s">
        <v>4274</v>
      </c>
      <c r="AS1459" s="84">
        <v>42352</v>
      </c>
      <c r="AT1459" s="85">
        <v>2015</v>
      </c>
      <c r="AU1459" s="82" t="s">
        <v>4278</v>
      </c>
      <c r="AV1459" s="84">
        <v>44286</v>
      </c>
      <c r="AW1459" s="85">
        <v>2021</v>
      </c>
      <c r="AX1459" s="85">
        <f>Table1[[#This Row],[End TEST]]-Table1[[#This Row],[Start TEST]]</f>
        <v>6</v>
      </c>
      <c r="AY1459" s="85">
        <f>Table1[[#This Row],[TEST_Diff]]+1</f>
        <v>7</v>
      </c>
      <c r="AZ1459" s="92">
        <f>DATEDIF(Table1[[#This Row],[Start Year]],Table1[[#This Row],[End Year]],"d") / 365</f>
        <v>5.2986301369863016</v>
      </c>
    </row>
    <row r="1460" spans="1:52" x14ac:dyDescent="0.5">
      <c r="A1460" s="82">
        <v>133</v>
      </c>
      <c r="B1460" s="82" t="s">
        <v>3752</v>
      </c>
      <c r="D1460" s="90">
        <v>43372</v>
      </c>
      <c r="E1460" s="90" t="s">
        <v>3753</v>
      </c>
      <c r="F1460" s="90"/>
      <c r="G1460" s="82" t="s">
        <v>3753</v>
      </c>
      <c r="H1460" s="82" t="s">
        <v>3754</v>
      </c>
      <c r="I1460" s="80" t="s">
        <v>98</v>
      </c>
      <c r="J1460" s="80">
        <v>10</v>
      </c>
      <c r="K1460" s="80">
        <v>0</v>
      </c>
      <c r="P1460" s="80" t="s">
        <v>110</v>
      </c>
      <c r="Q1460" s="80">
        <v>25</v>
      </c>
      <c r="R1460" s="80">
        <v>26.625188000000001</v>
      </c>
      <c r="S1460" s="80">
        <v>6.809552</v>
      </c>
      <c r="T1460" s="80">
        <v>5000000</v>
      </c>
      <c r="U1460" s="91">
        <f>Table1[[#This Row],[Distribution Amount (Dollars)]]/Table1[[#This Row],[NEWdatediff]]</f>
        <v>714285.71428571432</v>
      </c>
      <c r="V1460" s="82" t="s">
        <v>1029</v>
      </c>
      <c r="W1460" s="82" t="s">
        <v>91</v>
      </c>
      <c r="X1460" s="82" t="s">
        <v>72</v>
      </c>
      <c r="Y1460" s="82" t="s">
        <v>73</v>
      </c>
      <c r="Z1460" s="82">
        <v>1</v>
      </c>
      <c r="AB1460" s="82" t="s">
        <v>3755</v>
      </c>
      <c r="AD1460" s="82" t="s">
        <v>113</v>
      </c>
      <c r="AE1460" s="82" t="s">
        <v>305</v>
      </c>
      <c r="AN1460" s="82" t="s">
        <v>76</v>
      </c>
      <c r="AO1460" s="82" t="s">
        <v>3756</v>
      </c>
      <c r="AP1460" s="82">
        <v>200000000</v>
      </c>
      <c r="AQ1460" s="82" t="s">
        <v>78</v>
      </c>
      <c r="AR1460" s="82" t="s">
        <v>4274</v>
      </c>
      <c r="AS1460" s="84">
        <v>42352</v>
      </c>
      <c r="AT1460" s="85">
        <v>2015</v>
      </c>
      <c r="AU1460" s="82" t="s">
        <v>4278</v>
      </c>
      <c r="AV1460" s="84">
        <v>44286</v>
      </c>
      <c r="AW1460" s="85">
        <v>2021</v>
      </c>
      <c r="AX1460" s="85">
        <f>Table1[[#This Row],[End TEST]]-Table1[[#This Row],[Start TEST]]</f>
        <v>6</v>
      </c>
      <c r="AY1460" s="85">
        <f>Table1[[#This Row],[TEST_Diff]]+1</f>
        <v>7</v>
      </c>
      <c r="AZ1460" s="92">
        <f>DATEDIF(Table1[[#This Row],[Start Year]],Table1[[#This Row],[End Year]],"d") / 365</f>
        <v>5.2986301369863016</v>
      </c>
    </row>
    <row r="1461" spans="1:52" x14ac:dyDescent="0.5">
      <c r="A1461" s="82">
        <v>133</v>
      </c>
      <c r="B1461" s="82" t="s">
        <v>3752</v>
      </c>
      <c r="D1461" s="90">
        <v>43372</v>
      </c>
      <c r="E1461" s="90" t="s">
        <v>3753</v>
      </c>
      <c r="F1461" s="90"/>
      <c r="G1461" s="82" t="s">
        <v>3753</v>
      </c>
      <c r="H1461" s="82" t="s">
        <v>3754</v>
      </c>
      <c r="I1461" s="80" t="s">
        <v>67</v>
      </c>
      <c r="J1461" s="80">
        <v>10</v>
      </c>
      <c r="K1461" s="80">
        <v>0</v>
      </c>
      <c r="P1461" s="80" t="s">
        <v>110</v>
      </c>
      <c r="Q1461" s="80">
        <v>25</v>
      </c>
      <c r="R1461" s="80">
        <v>26.625188000000001</v>
      </c>
      <c r="S1461" s="80">
        <v>6.809552</v>
      </c>
      <c r="T1461" s="80">
        <v>5000000</v>
      </c>
      <c r="U1461" s="91">
        <f>Table1[[#This Row],[Distribution Amount (Dollars)]]/Table1[[#This Row],[NEWdatediff]]</f>
        <v>714285.71428571432</v>
      </c>
      <c r="V1461" s="82" t="s">
        <v>1029</v>
      </c>
      <c r="W1461" s="82" t="s">
        <v>91</v>
      </c>
      <c r="X1461" s="82" t="s">
        <v>72</v>
      </c>
      <c r="Y1461" s="82" t="s">
        <v>73</v>
      </c>
      <c r="Z1461" s="82">
        <v>1</v>
      </c>
      <c r="AB1461" s="82" t="s">
        <v>3755</v>
      </c>
      <c r="AD1461" s="82" t="s">
        <v>113</v>
      </c>
      <c r="AE1461" s="82" t="s">
        <v>305</v>
      </c>
      <c r="AN1461" s="82" t="s">
        <v>76</v>
      </c>
      <c r="AO1461" s="82" t="s">
        <v>3756</v>
      </c>
      <c r="AP1461" s="82">
        <v>200000000</v>
      </c>
      <c r="AQ1461" s="82" t="s">
        <v>78</v>
      </c>
      <c r="AR1461" s="82" t="s">
        <v>4274</v>
      </c>
      <c r="AS1461" s="84">
        <v>42352</v>
      </c>
      <c r="AT1461" s="85">
        <v>2015</v>
      </c>
      <c r="AU1461" s="82" t="s">
        <v>4278</v>
      </c>
      <c r="AV1461" s="84">
        <v>44286</v>
      </c>
      <c r="AW1461" s="85">
        <v>2021</v>
      </c>
      <c r="AX1461" s="85">
        <f>Table1[[#This Row],[End TEST]]-Table1[[#This Row],[Start TEST]]</f>
        <v>6</v>
      </c>
      <c r="AY1461" s="85">
        <f>Table1[[#This Row],[TEST_Diff]]+1</f>
        <v>7</v>
      </c>
      <c r="AZ1461" s="92">
        <f>DATEDIF(Table1[[#This Row],[Start Year]],Table1[[#This Row],[End Year]],"d") / 365</f>
        <v>5.2986301369863016</v>
      </c>
    </row>
    <row r="1462" spans="1:52" x14ac:dyDescent="0.5">
      <c r="A1462" s="82">
        <v>133</v>
      </c>
      <c r="B1462" s="82" t="s">
        <v>3752</v>
      </c>
      <c r="D1462" s="90">
        <v>43372</v>
      </c>
      <c r="E1462" s="90" t="s">
        <v>3753</v>
      </c>
      <c r="F1462" s="90"/>
      <c r="G1462" s="82" t="s">
        <v>3753</v>
      </c>
      <c r="H1462" s="82" t="s">
        <v>3754</v>
      </c>
      <c r="I1462" s="80" t="s">
        <v>129</v>
      </c>
      <c r="J1462" s="80">
        <v>20</v>
      </c>
      <c r="K1462" s="80">
        <v>0</v>
      </c>
      <c r="P1462" s="80" t="s">
        <v>110</v>
      </c>
      <c r="Q1462" s="80">
        <v>25</v>
      </c>
      <c r="R1462" s="80">
        <v>26.625188000000001</v>
      </c>
      <c r="S1462" s="80">
        <v>6.809552</v>
      </c>
      <c r="T1462" s="80">
        <v>10000000</v>
      </c>
      <c r="U1462" s="91">
        <f>Table1[[#This Row],[Distribution Amount (Dollars)]]/Table1[[#This Row],[NEWdatediff]]</f>
        <v>1428571.4285714286</v>
      </c>
      <c r="V1462" s="82" t="s">
        <v>1029</v>
      </c>
      <c r="W1462" s="82" t="s">
        <v>91</v>
      </c>
      <c r="X1462" s="82" t="s">
        <v>72</v>
      </c>
      <c r="Y1462" s="82" t="s">
        <v>73</v>
      </c>
      <c r="Z1462" s="82">
        <v>1</v>
      </c>
      <c r="AB1462" s="82" t="s">
        <v>3755</v>
      </c>
      <c r="AD1462" s="82" t="s">
        <v>113</v>
      </c>
      <c r="AE1462" s="82" t="s">
        <v>305</v>
      </c>
      <c r="AN1462" s="82" t="s">
        <v>76</v>
      </c>
      <c r="AO1462" s="82" t="s">
        <v>3756</v>
      </c>
      <c r="AP1462" s="82">
        <v>200000000</v>
      </c>
      <c r="AQ1462" s="82" t="s">
        <v>78</v>
      </c>
      <c r="AR1462" s="82" t="s">
        <v>4274</v>
      </c>
      <c r="AS1462" s="84">
        <v>42352</v>
      </c>
      <c r="AT1462" s="85">
        <v>2015</v>
      </c>
      <c r="AU1462" s="82" t="s">
        <v>4278</v>
      </c>
      <c r="AV1462" s="84">
        <v>44286</v>
      </c>
      <c r="AW1462" s="85">
        <v>2021</v>
      </c>
      <c r="AX1462" s="85">
        <f>Table1[[#This Row],[End TEST]]-Table1[[#This Row],[Start TEST]]</f>
        <v>6</v>
      </c>
      <c r="AY1462" s="85">
        <f>Table1[[#This Row],[TEST_Diff]]+1</f>
        <v>7</v>
      </c>
      <c r="AZ1462" s="92">
        <f>DATEDIF(Table1[[#This Row],[Start Year]],Table1[[#This Row],[End Year]],"d") / 365</f>
        <v>5.2986301369863016</v>
      </c>
    </row>
    <row r="1463" spans="1:52" x14ac:dyDescent="0.5">
      <c r="A1463" s="82">
        <v>133</v>
      </c>
      <c r="B1463" s="82" t="s">
        <v>3752</v>
      </c>
      <c r="D1463" s="90">
        <v>43372</v>
      </c>
      <c r="E1463" s="90" t="s">
        <v>3753</v>
      </c>
      <c r="F1463" s="90"/>
      <c r="G1463" s="82" t="s">
        <v>3753</v>
      </c>
      <c r="H1463" s="82" t="s">
        <v>3754</v>
      </c>
      <c r="I1463" s="80" t="s">
        <v>127</v>
      </c>
      <c r="J1463" s="80">
        <v>30</v>
      </c>
      <c r="K1463" s="80">
        <v>0</v>
      </c>
      <c r="P1463" s="80" t="s">
        <v>110</v>
      </c>
      <c r="Q1463" s="80">
        <v>25</v>
      </c>
      <c r="R1463" s="80">
        <v>26.625188000000001</v>
      </c>
      <c r="S1463" s="80">
        <v>6.809552</v>
      </c>
      <c r="T1463" s="80">
        <v>15000000</v>
      </c>
      <c r="U1463" s="91">
        <f>Table1[[#This Row],[Distribution Amount (Dollars)]]/Table1[[#This Row],[NEWdatediff]]</f>
        <v>2142857.1428571427</v>
      </c>
      <c r="V1463" s="82" t="s">
        <v>1029</v>
      </c>
      <c r="W1463" s="82" t="s">
        <v>91</v>
      </c>
      <c r="X1463" s="82" t="s">
        <v>72</v>
      </c>
      <c r="Y1463" s="82" t="s">
        <v>73</v>
      </c>
      <c r="Z1463" s="82">
        <v>1</v>
      </c>
      <c r="AB1463" s="82" t="s">
        <v>3755</v>
      </c>
      <c r="AD1463" s="82" t="s">
        <v>113</v>
      </c>
      <c r="AE1463" s="82" t="s">
        <v>305</v>
      </c>
      <c r="AN1463" s="82" t="s">
        <v>76</v>
      </c>
      <c r="AO1463" s="82" t="s">
        <v>3756</v>
      </c>
      <c r="AP1463" s="82">
        <v>200000000</v>
      </c>
      <c r="AQ1463" s="82" t="s">
        <v>78</v>
      </c>
      <c r="AR1463" s="82" t="s">
        <v>4274</v>
      </c>
      <c r="AS1463" s="84">
        <v>42352</v>
      </c>
      <c r="AT1463" s="85">
        <v>2015</v>
      </c>
      <c r="AU1463" s="82" t="s">
        <v>4278</v>
      </c>
      <c r="AV1463" s="84">
        <v>44286</v>
      </c>
      <c r="AW1463" s="85">
        <v>2021</v>
      </c>
      <c r="AX1463" s="85">
        <f>Table1[[#This Row],[End TEST]]-Table1[[#This Row],[Start TEST]]</f>
        <v>6</v>
      </c>
      <c r="AY1463" s="85">
        <f>Table1[[#This Row],[TEST_Diff]]+1</f>
        <v>7</v>
      </c>
      <c r="AZ1463" s="92">
        <f>DATEDIF(Table1[[#This Row],[Start Year]],Table1[[#This Row],[End Year]],"d") / 365</f>
        <v>5.2986301369863016</v>
      </c>
    </row>
    <row r="1464" spans="1:52" x14ac:dyDescent="0.5">
      <c r="A1464" s="82">
        <v>133</v>
      </c>
      <c r="B1464" s="82" t="s">
        <v>3752</v>
      </c>
      <c r="D1464" s="90">
        <v>43372</v>
      </c>
      <c r="E1464" s="90" t="s">
        <v>3753</v>
      </c>
      <c r="F1464" s="90"/>
      <c r="G1464" s="82" t="s">
        <v>3753</v>
      </c>
      <c r="H1464" s="82" t="s">
        <v>3754</v>
      </c>
      <c r="I1464" s="80" t="s">
        <v>128</v>
      </c>
      <c r="J1464" s="80">
        <v>20</v>
      </c>
      <c r="K1464" s="80">
        <v>0</v>
      </c>
      <c r="P1464" s="80" t="s">
        <v>110</v>
      </c>
      <c r="Q1464" s="80">
        <v>25</v>
      </c>
      <c r="R1464" s="80">
        <v>26.625188000000001</v>
      </c>
      <c r="S1464" s="80">
        <v>6.809552</v>
      </c>
      <c r="T1464" s="80">
        <v>10000000</v>
      </c>
      <c r="U1464" s="91">
        <f>Table1[[#This Row],[Distribution Amount (Dollars)]]/Table1[[#This Row],[NEWdatediff]]</f>
        <v>1428571.4285714286</v>
      </c>
      <c r="V1464" s="82" t="s">
        <v>1029</v>
      </c>
      <c r="W1464" s="82" t="s">
        <v>91</v>
      </c>
      <c r="X1464" s="82" t="s">
        <v>72</v>
      </c>
      <c r="Y1464" s="82" t="s">
        <v>73</v>
      </c>
      <c r="Z1464" s="82">
        <v>1</v>
      </c>
      <c r="AB1464" s="82" t="s">
        <v>3755</v>
      </c>
      <c r="AD1464" s="82" t="s">
        <v>113</v>
      </c>
      <c r="AE1464" s="82" t="s">
        <v>305</v>
      </c>
      <c r="AN1464" s="82" t="s">
        <v>76</v>
      </c>
      <c r="AO1464" s="82" t="s">
        <v>3756</v>
      </c>
      <c r="AP1464" s="82">
        <v>200000000</v>
      </c>
      <c r="AQ1464" s="82" t="s">
        <v>78</v>
      </c>
      <c r="AR1464" s="82" t="s">
        <v>4274</v>
      </c>
      <c r="AS1464" s="84">
        <v>42352</v>
      </c>
      <c r="AT1464" s="85">
        <v>2015</v>
      </c>
      <c r="AU1464" s="82" t="s">
        <v>4278</v>
      </c>
      <c r="AV1464" s="84">
        <v>44286</v>
      </c>
      <c r="AW1464" s="85">
        <v>2021</v>
      </c>
      <c r="AX1464" s="85">
        <f>Table1[[#This Row],[End TEST]]-Table1[[#This Row],[Start TEST]]</f>
        <v>6</v>
      </c>
      <c r="AY1464" s="85">
        <f>Table1[[#This Row],[TEST_Diff]]+1</f>
        <v>7</v>
      </c>
      <c r="AZ1464" s="92">
        <f>DATEDIF(Table1[[#This Row],[Start Year]],Table1[[#This Row],[End Year]],"d") / 365</f>
        <v>5.2986301369863016</v>
      </c>
    </row>
    <row r="1465" spans="1:52" x14ac:dyDescent="0.5">
      <c r="A1465" s="82">
        <v>133</v>
      </c>
      <c r="B1465" s="82" t="s">
        <v>3752</v>
      </c>
      <c r="D1465" s="90">
        <v>43372</v>
      </c>
      <c r="E1465" s="90" t="s">
        <v>3753</v>
      </c>
      <c r="F1465" s="90"/>
      <c r="G1465" s="82" t="s">
        <v>3753</v>
      </c>
      <c r="H1465" s="82" t="s">
        <v>3754</v>
      </c>
      <c r="I1465" s="80" t="s">
        <v>88</v>
      </c>
      <c r="J1465" s="80">
        <v>10</v>
      </c>
      <c r="K1465" s="80">
        <v>0</v>
      </c>
      <c r="P1465" s="80" t="s">
        <v>113</v>
      </c>
      <c r="Q1465" s="80">
        <v>7.5</v>
      </c>
      <c r="R1465" s="80">
        <v>10.278548000000001</v>
      </c>
      <c r="S1465" s="80">
        <v>102.006446</v>
      </c>
      <c r="T1465" s="80">
        <v>1500000</v>
      </c>
      <c r="U1465" s="91">
        <f>Table1[[#This Row],[Distribution Amount (Dollars)]]/Table1[[#This Row],[NEWdatediff]]</f>
        <v>214285.71428571429</v>
      </c>
      <c r="V1465" s="82" t="s">
        <v>1029</v>
      </c>
      <c r="W1465" s="82" t="s">
        <v>91</v>
      </c>
      <c r="X1465" s="82" t="s">
        <v>72</v>
      </c>
      <c r="Y1465" s="82" t="s">
        <v>73</v>
      </c>
      <c r="Z1465" s="82">
        <v>1</v>
      </c>
      <c r="AB1465" s="82" t="s">
        <v>3755</v>
      </c>
      <c r="AD1465" s="82" t="s">
        <v>69</v>
      </c>
      <c r="AE1465" s="82" t="s">
        <v>305</v>
      </c>
      <c r="AN1465" s="82" t="s">
        <v>76</v>
      </c>
      <c r="AO1465" s="82" t="s">
        <v>3756</v>
      </c>
      <c r="AP1465" s="82">
        <v>200000000</v>
      </c>
      <c r="AQ1465" s="82" t="s">
        <v>78</v>
      </c>
      <c r="AR1465" s="82" t="s">
        <v>4274</v>
      </c>
      <c r="AS1465" s="84">
        <v>42352</v>
      </c>
      <c r="AT1465" s="85">
        <v>2015</v>
      </c>
      <c r="AU1465" s="82" t="s">
        <v>4278</v>
      </c>
      <c r="AV1465" s="84">
        <v>44286</v>
      </c>
      <c r="AW1465" s="85">
        <v>2021</v>
      </c>
      <c r="AX1465" s="85">
        <f>Table1[[#This Row],[End TEST]]-Table1[[#This Row],[Start TEST]]</f>
        <v>6</v>
      </c>
      <c r="AY1465" s="85">
        <f>Table1[[#This Row],[TEST_Diff]]+1</f>
        <v>7</v>
      </c>
      <c r="AZ1465" s="92">
        <f>DATEDIF(Table1[[#This Row],[Start Year]],Table1[[#This Row],[End Year]],"d") / 365</f>
        <v>5.2986301369863016</v>
      </c>
    </row>
    <row r="1466" spans="1:52" x14ac:dyDescent="0.5">
      <c r="A1466" s="82">
        <v>133</v>
      </c>
      <c r="B1466" s="82" t="s">
        <v>3752</v>
      </c>
      <c r="D1466" s="90">
        <v>43372</v>
      </c>
      <c r="E1466" s="90" t="s">
        <v>3753</v>
      </c>
      <c r="F1466" s="90"/>
      <c r="G1466" s="82" t="s">
        <v>3753</v>
      </c>
      <c r="H1466" s="82" t="s">
        <v>3754</v>
      </c>
      <c r="I1466" s="80" t="s">
        <v>98</v>
      </c>
      <c r="J1466" s="80">
        <v>10</v>
      </c>
      <c r="K1466" s="80">
        <v>0</v>
      </c>
      <c r="P1466" s="80" t="s">
        <v>113</v>
      </c>
      <c r="Q1466" s="80">
        <v>7.5</v>
      </c>
      <c r="R1466" s="80">
        <v>10.278548000000001</v>
      </c>
      <c r="S1466" s="80">
        <v>102.006446</v>
      </c>
      <c r="T1466" s="80">
        <v>1500000</v>
      </c>
      <c r="U1466" s="91">
        <f>Table1[[#This Row],[Distribution Amount (Dollars)]]/Table1[[#This Row],[NEWdatediff]]</f>
        <v>214285.71428571429</v>
      </c>
      <c r="V1466" s="82" t="s">
        <v>1029</v>
      </c>
      <c r="W1466" s="82" t="s">
        <v>91</v>
      </c>
      <c r="X1466" s="82" t="s">
        <v>72</v>
      </c>
      <c r="Y1466" s="82" t="s">
        <v>73</v>
      </c>
      <c r="Z1466" s="82">
        <v>1</v>
      </c>
      <c r="AB1466" s="82" t="s">
        <v>3755</v>
      </c>
      <c r="AD1466" s="82" t="s">
        <v>69</v>
      </c>
      <c r="AE1466" s="82" t="s">
        <v>305</v>
      </c>
      <c r="AN1466" s="82" t="s">
        <v>76</v>
      </c>
      <c r="AO1466" s="82" t="s">
        <v>3756</v>
      </c>
      <c r="AP1466" s="82">
        <v>200000000</v>
      </c>
      <c r="AQ1466" s="82" t="s">
        <v>78</v>
      </c>
      <c r="AR1466" s="82" t="s">
        <v>4274</v>
      </c>
      <c r="AS1466" s="84">
        <v>42352</v>
      </c>
      <c r="AT1466" s="85">
        <v>2015</v>
      </c>
      <c r="AU1466" s="82" t="s">
        <v>4278</v>
      </c>
      <c r="AV1466" s="84">
        <v>44286</v>
      </c>
      <c r="AW1466" s="85">
        <v>2021</v>
      </c>
      <c r="AX1466" s="85">
        <f>Table1[[#This Row],[End TEST]]-Table1[[#This Row],[Start TEST]]</f>
        <v>6</v>
      </c>
      <c r="AY1466" s="85">
        <f>Table1[[#This Row],[TEST_Diff]]+1</f>
        <v>7</v>
      </c>
      <c r="AZ1466" s="92">
        <f>DATEDIF(Table1[[#This Row],[Start Year]],Table1[[#This Row],[End Year]],"d") / 365</f>
        <v>5.2986301369863016</v>
      </c>
    </row>
    <row r="1467" spans="1:52" x14ac:dyDescent="0.5">
      <c r="A1467" s="82">
        <v>133</v>
      </c>
      <c r="B1467" s="82" t="s">
        <v>3752</v>
      </c>
      <c r="D1467" s="90">
        <v>43372</v>
      </c>
      <c r="E1467" s="90" t="s">
        <v>3753</v>
      </c>
      <c r="F1467" s="90"/>
      <c r="G1467" s="82" t="s">
        <v>3753</v>
      </c>
      <c r="H1467" s="82" t="s">
        <v>3754</v>
      </c>
      <c r="I1467" s="80" t="s">
        <v>67</v>
      </c>
      <c r="J1467" s="80">
        <v>10</v>
      </c>
      <c r="K1467" s="80">
        <v>0</v>
      </c>
      <c r="P1467" s="80" t="s">
        <v>113</v>
      </c>
      <c r="Q1467" s="80">
        <v>7.5</v>
      </c>
      <c r="R1467" s="80">
        <v>10.278548000000001</v>
      </c>
      <c r="S1467" s="80">
        <v>102.006446</v>
      </c>
      <c r="T1467" s="80">
        <v>1500000</v>
      </c>
      <c r="U1467" s="91">
        <f>Table1[[#This Row],[Distribution Amount (Dollars)]]/Table1[[#This Row],[NEWdatediff]]</f>
        <v>214285.71428571429</v>
      </c>
      <c r="V1467" s="82" t="s">
        <v>1029</v>
      </c>
      <c r="W1467" s="82" t="s">
        <v>91</v>
      </c>
      <c r="X1467" s="82" t="s">
        <v>72</v>
      </c>
      <c r="Y1467" s="82" t="s">
        <v>73</v>
      </c>
      <c r="Z1467" s="82">
        <v>1</v>
      </c>
      <c r="AB1467" s="82" t="s">
        <v>3755</v>
      </c>
      <c r="AD1467" s="82" t="s">
        <v>69</v>
      </c>
      <c r="AE1467" s="82" t="s">
        <v>305</v>
      </c>
      <c r="AN1467" s="82" t="s">
        <v>76</v>
      </c>
      <c r="AO1467" s="82" t="s">
        <v>3756</v>
      </c>
      <c r="AP1467" s="82">
        <v>200000000</v>
      </c>
      <c r="AQ1467" s="82" t="s">
        <v>78</v>
      </c>
      <c r="AR1467" s="82" t="s">
        <v>4274</v>
      </c>
      <c r="AS1467" s="84">
        <v>42352</v>
      </c>
      <c r="AT1467" s="85">
        <v>2015</v>
      </c>
      <c r="AU1467" s="82" t="s">
        <v>4278</v>
      </c>
      <c r="AV1467" s="84">
        <v>44286</v>
      </c>
      <c r="AW1467" s="85">
        <v>2021</v>
      </c>
      <c r="AX1467" s="85">
        <f>Table1[[#This Row],[End TEST]]-Table1[[#This Row],[Start TEST]]</f>
        <v>6</v>
      </c>
      <c r="AY1467" s="85">
        <f>Table1[[#This Row],[TEST_Diff]]+1</f>
        <v>7</v>
      </c>
      <c r="AZ1467" s="92">
        <f>DATEDIF(Table1[[#This Row],[Start Year]],Table1[[#This Row],[End Year]],"d") / 365</f>
        <v>5.2986301369863016</v>
      </c>
    </row>
    <row r="1468" spans="1:52" x14ac:dyDescent="0.5">
      <c r="A1468" s="82">
        <v>133</v>
      </c>
      <c r="B1468" s="82" t="s">
        <v>3752</v>
      </c>
      <c r="D1468" s="90">
        <v>43372</v>
      </c>
      <c r="E1468" s="90" t="s">
        <v>3753</v>
      </c>
      <c r="F1468" s="90"/>
      <c r="G1468" s="82" t="s">
        <v>3753</v>
      </c>
      <c r="H1468" s="82" t="s">
        <v>3754</v>
      </c>
      <c r="I1468" s="80" t="s">
        <v>129</v>
      </c>
      <c r="J1468" s="80">
        <v>20</v>
      </c>
      <c r="K1468" s="80">
        <v>0</v>
      </c>
      <c r="P1468" s="80" t="s">
        <v>113</v>
      </c>
      <c r="Q1468" s="80">
        <v>7.5</v>
      </c>
      <c r="R1468" s="80">
        <v>10.278548000000001</v>
      </c>
      <c r="S1468" s="80">
        <v>102.006446</v>
      </c>
      <c r="T1468" s="80">
        <v>3000000</v>
      </c>
      <c r="U1468" s="91">
        <f>Table1[[#This Row],[Distribution Amount (Dollars)]]/Table1[[#This Row],[NEWdatediff]]</f>
        <v>428571.42857142858</v>
      </c>
      <c r="V1468" s="82" t="s">
        <v>1029</v>
      </c>
      <c r="W1468" s="82" t="s">
        <v>91</v>
      </c>
      <c r="X1468" s="82" t="s">
        <v>72</v>
      </c>
      <c r="Y1468" s="82" t="s">
        <v>73</v>
      </c>
      <c r="Z1468" s="82">
        <v>1</v>
      </c>
      <c r="AB1468" s="82" t="s">
        <v>3755</v>
      </c>
      <c r="AD1468" s="82" t="s">
        <v>69</v>
      </c>
      <c r="AE1468" s="82" t="s">
        <v>305</v>
      </c>
      <c r="AN1468" s="82" t="s">
        <v>76</v>
      </c>
      <c r="AO1468" s="82" t="s">
        <v>3756</v>
      </c>
      <c r="AP1468" s="82">
        <v>200000000</v>
      </c>
      <c r="AQ1468" s="82" t="s">
        <v>78</v>
      </c>
      <c r="AR1468" s="82" t="s">
        <v>4274</v>
      </c>
      <c r="AS1468" s="84">
        <v>42352</v>
      </c>
      <c r="AT1468" s="85">
        <v>2015</v>
      </c>
      <c r="AU1468" s="82" t="s">
        <v>4278</v>
      </c>
      <c r="AV1468" s="84">
        <v>44286</v>
      </c>
      <c r="AW1468" s="85">
        <v>2021</v>
      </c>
      <c r="AX1468" s="85">
        <f>Table1[[#This Row],[End TEST]]-Table1[[#This Row],[Start TEST]]</f>
        <v>6</v>
      </c>
      <c r="AY1468" s="85">
        <f>Table1[[#This Row],[TEST_Diff]]+1</f>
        <v>7</v>
      </c>
      <c r="AZ1468" s="92">
        <f>DATEDIF(Table1[[#This Row],[Start Year]],Table1[[#This Row],[End Year]],"d") / 365</f>
        <v>5.2986301369863016</v>
      </c>
    </row>
    <row r="1469" spans="1:52" x14ac:dyDescent="0.5">
      <c r="A1469" s="82">
        <v>133</v>
      </c>
      <c r="B1469" s="82" t="s">
        <v>3752</v>
      </c>
      <c r="D1469" s="90">
        <v>43372</v>
      </c>
      <c r="E1469" s="90" t="s">
        <v>3753</v>
      </c>
      <c r="F1469" s="90"/>
      <c r="G1469" s="82" t="s">
        <v>3753</v>
      </c>
      <c r="H1469" s="82" t="s">
        <v>3754</v>
      </c>
      <c r="I1469" s="80" t="s">
        <v>127</v>
      </c>
      <c r="J1469" s="80">
        <v>30</v>
      </c>
      <c r="K1469" s="80">
        <v>0</v>
      </c>
      <c r="P1469" s="80" t="s">
        <v>113</v>
      </c>
      <c r="Q1469" s="80">
        <v>7.5</v>
      </c>
      <c r="R1469" s="80">
        <v>10.278548000000001</v>
      </c>
      <c r="S1469" s="80">
        <v>102.006446</v>
      </c>
      <c r="T1469" s="80">
        <v>4500000</v>
      </c>
      <c r="U1469" s="91">
        <f>Table1[[#This Row],[Distribution Amount (Dollars)]]/Table1[[#This Row],[NEWdatediff]]</f>
        <v>642857.14285714284</v>
      </c>
      <c r="V1469" s="82" t="s">
        <v>1029</v>
      </c>
      <c r="W1469" s="82" t="s">
        <v>91</v>
      </c>
      <c r="X1469" s="82" t="s">
        <v>72</v>
      </c>
      <c r="Y1469" s="82" t="s">
        <v>73</v>
      </c>
      <c r="Z1469" s="82">
        <v>1</v>
      </c>
      <c r="AB1469" s="82" t="s">
        <v>3755</v>
      </c>
      <c r="AD1469" s="82" t="s">
        <v>69</v>
      </c>
      <c r="AE1469" s="82" t="s">
        <v>305</v>
      </c>
      <c r="AN1469" s="82" t="s">
        <v>76</v>
      </c>
      <c r="AO1469" s="82" t="s">
        <v>3756</v>
      </c>
      <c r="AP1469" s="82">
        <v>200000000</v>
      </c>
      <c r="AQ1469" s="82" t="s">
        <v>78</v>
      </c>
      <c r="AR1469" s="82" t="s">
        <v>4274</v>
      </c>
      <c r="AS1469" s="84">
        <v>42352</v>
      </c>
      <c r="AT1469" s="85">
        <v>2015</v>
      </c>
      <c r="AU1469" s="82" t="s">
        <v>4278</v>
      </c>
      <c r="AV1469" s="84">
        <v>44286</v>
      </c>
      <c r="AW1469" s="85">
        <v>2021</v>
      </c>
      <c r="AX1469" s="85">
        <f>Table1[[#This Row],[End TEST]]-Table1[[#This Row],[Start TEST]]</f>
        <v>6</v>
      </c>
      <c r="AY1469" s="85">
        <f>Table1[[#This Row],[TEST_Diff]]+1</f>
        <v>7</v>
      </c>
      <c r="AZ1469" s="92">
        <f>DATEDIF(Table1[[#This Row],[Start Year]],Table1[[#This Row],[End Year]],"d") / 365</f>
        <v>5.2986301369863016</v>
      </c>
    </row>
    <row r="1470" spans="1:52" x14ac:dyDescent="0.5">
      <c r="A1470" s="82">
        <v>133</v>
      </c>
      <c r="B1470" s="82" t="s">
        <v>3752</v>
      </c>
      <c r="D1470" s="90">
        <v>43372</v>
      </c>
      <c r="E1470" s="90" t="s">
        <v>3753</v>
      </c>
      <c r="F1470" s="90"/>
      <c r="G1470" s="82" t="s">
        <v>3753</v>
      </c>
      <c r="H1470" s="82" t="s">
        <v>3754</v>
      </c>
      <c r="I1470" s="80" t="s">
        <v>128</v>
      </c>
      <c r="J1470" s="80">
        <v>20</v>
      </c>
      <c r="K1470" s="80">
        <v>0</v>
      </c>
      <c r="P1470" s="80" t="s">
        <v>113</v>
      </c>
      <c r="Q1470" s="80">
        <v>7.5</v>
      </c>
      <c r="R1470" s="80">
        <v>10.278548000000001</v>
      </c>
      <c r="S1470" s="80">
        <v>102.006446</v>
      </c>
      <c r="T1470" s="80">
        <v>3000000</v>
      </c>
      <c r="U1470" s="91">
        <f>Table1[[#This Row],[Distribution Amount (Dollars)]]/Table1[[#This Row],[NEWdatediff]]</f>
        <v>428571.42857142858</v>
      </c>
      <c r="V1470" s="82" t="s">
        <v>1029</v>
      </c>
      <c r="W1470" s="82" t="s">
        <v>91</v>
      </c>
      <c r="X1470" s="82" t="s">
        <v>72</v>
      </c>
      <c r="Y1470" s="82" t="s">
        <v>73</v>
      </c>
      <c r="Z1470" s="82">
        <v>1</v>
      </c>
      <c r="AB1470" s="82" t="s">
        <v>3755</v>
      </c>
      <c r="AD1470" s="82" t="s">
        <v>69</v>
      </c>
      <c r="AE1470" s="82" t="s">
        <v>305</v>
      </c>
      <c r="AN1470" s="82" t="s">
        <v>76</v>
      </c>
      <c r="AO1470" s="82" t="s">
        <v>3756</v>
      </c>
      <c r="AP1470" s="82">
        <v>200000000</v>
      </c>
      <c r="AQ1470" s="82" t="s">
        <v>78</v>
      </c>
      <c r="AR1470" s="82" t="s">
        <v>4274</v>
      </c>
      <c r="AS1470" s="84">
        <v>42352</v>
      </c>
      <c r="AT1470" s="85">
        <v>2015</v>
      </c>
      <c r="AU1470" s="82" t="s">
        <v>4278</v>
      </c>
      <c r="AV1470" s="84">
        <v>44286</v>
      </c>
      <c r="AW1470" s="85">
        <v>2021</v>
      </c>
      <c r="AX1470" s="85">
        <f>Table1[[#This Row],[End TEST]]-Table1[[#This Row],[Start TEST]]</f>
        <v>6</v>
      </c>
      <c r="AY1470" s="85">
        <f>Table1[[#This Row],[TEST_Diff]]+1</f>
        <v>7</v>
      </c>
      <c r="AZ1470" s="92">
        <f>DATEDIF(Table1[[#This Row],[Start Year]],Table1[[#This Row],[End Year]],"d") / 365</f>
        <v>5.2986301369863016</v>
      </c>
    </row>
    <row r="1471" spans="1:52" x14ac:dyDescent="0.5">
      <c r="A1471" s="82">
        <v>133</v>
      </c>
      <c r="B1471" s="82" t="s">
        <v>3752</v>
      </c>
      <c r="D1471" s="90">
        <v>43372</v>
      </c>
      <c r="E1471" s="90" t="s">
        <v>3753</v>
      </c>
      <c r="F1471" s="90"/>
      <c r="G1471" s="82" t="s">
        <v>3753</v>
      </c>
      <c r="H1471" s="82" t="s">
        <v>3754</v>
      </c>
      <c r="I1471" s="80" t="s">
        <v>88</v>
      </c>
      <c r="J1471" s="80">
        <v>10</v>
      </c>
      <c r="K1471" s="80">
        <v>0</v>
      </c>
      <c r="P1471" s="80" t="s">
        <v>84</v>
      </c>
      <c r="Q1471" s="80">
        <v>10</v>
      </c>
      <c r="R1471" s="80">
        <v>-15.623037</v>
      </c>
      <c r="S1471" s="80">
        <v>-59.0625</v>
      </c>
      <c r="T1471" s="80">
        <v>2000000</v>
      </c>
      <c r="U1471" s="91">
        <f>Table1[[#This Row],[Distribution Amount (Dollars)]]/Table1[[#This Row],[NEWdatediff]]</f>
        <v>285714.28571428574</v>
      </c>
      <c r="V1471" s="82" t="s">
        <v>1029</v>
      </c>
      <c r="W1471" s="82" t="s">
        <v>91</v>
      </c>
      <c r="X1471" s="82" t="s">
        <v>72</v>
      </c>
      <c r="Y1471" s="82" t="s">
        <v>73</v>
      </c>
      <c r="Z1471" s="82">
        <v>1</v>
      </c>
      <c r="AB1471" s="82" t="s">
        <v>3755</v>
      </c>
      <c r="AD1471" s="82" t="s">
        <v>308</v>
      </c>
      <c r="AE1471" s="82" t="s">
        <v>305</v>
      </c>
      <c r="AN1471" s="82" t="s">
        <v>76</v>
      </c>
      <c r="AO1471" s="82" t="s">
        <v>3756</v>
      </c>
      <c r="AP1471" s="82">
        <v>200000000</v>
      </c>
      <c r="AQ1471" s="82" t="s">
        <v>78</v>
      </c>
      <c r="AR1471" s="82" t="s">
        <v>4274</v>
      </c>
      <c r="AS1471" s="84">
        <v>42352</v>
      </c>
      <c r="AT1471" s="85">
        <v>2015</v>
      </c>
      <c r="AU1471" s="82" t="s">
        <v>4278</v>
      </c>
      <c r="AV1471" s="84">
        <v>44286</v>
      </c>
      <c r="AW1471" s="85">
        <v>2021</v>
      </c>
      <c r="AX1471" s="85">
        <f>Table1[[#This Row],[End TEST]]-Table1[[#This Row],[Start TEST]]</f>
        <v>6</v>
      </c>
      <c r="AY1471" s="85">
        <f>Table1[[#This Row],[TEST_Diff]]+1</f>
        <v>7</v>
      </c>
      <c r="AZ1471" s="92">
        <f>DATEDIF(Table1[[#This Row],[Start Year]],Table1[[#This Row],[End Year]],"d") / 365</f>
        <v>5.2986301369863016</v>
      </c>
    </row>
    <row r="1472" spans="1:52" x14ac:dyDescent="0.5">
      <c r="A1472" s="82">
        <v>133</v>
      </c>
      <c r="B1472" s="82" t="s">
        <v>3752</v>
      </c>
      <c r="D1472" s="90">
        <v>43372</v>
      </c>
      <c r="E1472" s="90" t="s">
        <v>3753</v>
      </c>
      <c r="F1472" s="90"/>
      <c r="G1472" s="82" t="s">
        <v>3753</v>
      </c>
      <c r="H1472" s="82" t="s">
        <v>3754</v>
      </c>
      <c r="I1472" s="80" t="s">
        <v>98</v>
      </c>
      <c r="J1472" s="80">
        <v>10</v>
      </c>
      <c r="K1472" s="80">
        <v>0</v>
      </c>
      <c r="P1472" s="80" t="s">
        <v>84</v>
      </c>
      <c r="Q1472" s="80">
        <v>10</v>
      </c>
      <c r="R1472" s="80">
        <v>-15.623037</v>
      </c>
      <c r="S1472" s="80">
        <v>-59.0625</v>
      </c>
      <c r="T1472" s="80">
        <v>2000000</v>
      </c>
      <c r="U1472" s="91">
        <f>Table1[[#This Row],[Distribution Amount (Dollars)]]/Table1[[#This Row],[NEWdatediff]]</f>
        <v>285714.28571428574</v>
      </c>
      <c r="V1472" s="82" t="s">
        <v>1029</v>
      </c>
      <c r="W1472" s="82" t="s">
        <v>91</v>
      </c>
      <c r="X1472" s="82" t="s">
        <v>72</v>
      </c>
      <c r="Y1472" s="82" t="s">
        <v>73</v>
      </c>
      <c r="Z1472" s="82">
        <v>1</v>
      </c>
      <c r="AB1472" s="82" t="s">
        <v>3755</v>
      </c>
      <c r="AD1472" s="82" t="s">
        <v>308</v>
      </c>
      <c r="AE1472" s="82" t="s">
        <v>305</v>
      </c>
      <c r="AN1472" s="82" t="s">
        <v>76</v>
      </c>
      <c r="AO1472" s="82" t="s">
        <v>3756</v>
      </c>
      <c r="AP1472" s="82">
        <v>200000000</v>
      </c>
      <c r="AQ1472" s="82" t="s">
        <v>78</v>
      </c>
      <c r="AR1472" s="82" t="s">
        <v>4274</v>
      </c>
      <c r="AS1472" s="84">
        <v>42352</v>
      </c>
      <c r="AT1472" s="85">
        <v>2015</v>
      </c>
      <c r="AU1472" s="82" t="s">
        <v>4278</v>
      </c>
      <c r="AV1472" s="84">
        <v>44286</v>
      </c>
      <c r="AW1472" s="85">
        <v>2021</v>
      </c>
      <c r="AX1472" s="85">
        <f>Table1[[#This Row],[End TEST]]-Table1[[#This Row],[Start TEST]]</f>
        <v>6</v>
      </c>
      <c r="AY1472" s="85">
        <f>Table1[[#This Row],[TEST_Diff]]+1</f>
        <v>7</v>
      </c>
      <c r="AZ1472" s="92">
        <f>DATEDIF(Table1[[#This Row],[Start Year]],Table1[[#This Row],[End Year]],"d") / 365</f>
        <v>5.2986301369863016</v>
      </c>
    </row>
    <row r="1473" spans="1:52" x14ac:dyDescent="0.5">
      <c r="A1473" s="82">
        <v>133</v>
      </c>
      <c r="B1473" s="82" t="s">
        <v>3752</v>
      </c>
      <c r="D1473" s="90">
        <v>43372</v>
      </c>
      <c r="E1473" s="90" t="s">
        <v>3753</v>
      </c>
      <c r="F1473" s="90"/>
      <c r="G1473" s="82" t="s">
        <v>3753</v>
      </c>
      <c r="H1473" s="82" t="s">
        <v>3754</v>
      </c>
      <c r="I1473" s="80" t="s">
        <v>67</v>
      </c>
      <c r="J1473" s="80">
        <v>10</v>
      </c>
      <c r="K1473" s="80">
        <v>0</v>
      </c>
      <c r="P1473" s="80" t="s">
        <v>84</v>
      </c>
      <c r="Q1473" s="80">
        <v>10</v>
      </c>
      <c r="R1473" s="80">
        <v>-15.623037</v>
      </c>
      <c r="S1473" s="80">
        <v>-59.0625</v>
      </c>
      <c r="T1473" s="80">
        <v>2000000</v>
      </c>
      <c r="U1473" s="91">
        <f>Table1[[#This Row],[Distribution Amount (Dollars)]]/Table1[[#This Row],[NEWdatediff]]</f>
        <v>285714.28571428574</v>
      </c>
      <c r="V1473" s="82" t="s">
        <v>1029</v>
      </c>
      <c r="W1473" s="82" t="s">
        <v>91</v>
      </c>
      <c r="X1473" s="82" t="s">
        <v>72</v>
      </c>
      <c r="Y1473" s="82" t="s">
        <v>73</v>
      </c>
      <c r="Z1473" s="82">
        <v>1</v>
      </c>
      <c r="AB1473" s="82" t="s">
        <v>3755</v>
      </c>
      <c r="AD1473" s="82" t="s">
        <v>308</v>
      </c>
      <c r="AE1473" s="82" t="s">
        <v>305</v>
      </c>
      <c r="AN1473" s="82" t="s">
        <v>76</v>
      </c>
      <c r="AO1473" s="82" t="s">
        <v>3756</v>
      </c>
      <c r="AP1473" s="82">
        <v>200000000</v>
      </c>
      <c r="AQ1473" s="82" t="s">
        <v>78</v>
      </c>
      <c r="AR1473" s="82" t="s">
        <v>4274</v>
      </c>
      <c r="AS1473" s="84">
        <v>42352</v>
      </c>
      <c r="AT1473" s="85">
        <v>2015</v>
      </c>
      <c r="AU1473" s="82" t="s">
        <v>4278</v>
      </c>
      <c r="AV1473" s="84">
        <v>44286</v>
      </c>
      <c r="AW1473" s="85">
        <v>2021</v>
      </c>
      <c r="AX1473" s="85">
        <f>Table1[[#This Row],[End TEST]]-Table1[[#This Row],[Start TEST]]</f>
        <v>6</v>
      </c>
      <c r="AY1473" s="85">
        <f>Table1[[#This Row],[TEST_Diff]]+1</f>
        <v>7</v>
      </c>
      <c r="AZ1473" s="92">
        <f>DATEDIF(Table1[[#This Row],[Start Year]],Table1[[#This Row],[End Year]],"d") / 365</f>
        <v>5.2986301369863016</v>
      </c>
    </row>
    <row r="1474" spans="1:52" x14ac:dyDescent="0.5">
      <c r="A1474" s="82">
        <v>133</v>
      </c>
      <c r="B1474" s="82" t="s">
        <v>3752</v>
      </c>
      <c r="D1474" s="90">
        <v>43372</v>
      </c>
      <c r="E1474" s="90" t="s">
        <v>3753</v>
      </c>
      <c r="F1474" s="90"/>
      <c r="G1474" s="82" t="s">
        <v>3753</v>
      </c>
      <c r="H1474" s="82" t="s">
        <v>3754</v>
      </c>
      <c r="I1474" s="80" t="s">
        <v>129</v>
      </c>
      <c r="J1474" s="80">
        <v>20</v>
      </c>
      <c r="K1474" s="80">
        <v>0</v>
      </c>
      <c r="P1474" s="80" t="s">
        <v>84</v>
      </c>
      <c r="Q1474" s="80">
        <v>10</v>
      </c>
      <c r="R1474" s="80">
        <v>-15.623037</v>
      </c>
      <c r="S1474" s="80">
        <v>-59.0625</v>
      </c>
      <c r="T1474" s="80">
        <v>4000000</v>
      </c>
      <c r="U1474" s="91">
        <f>Table1[[#This Row],[Distribution Amount (Dollars)]]/Table1[[#This Row],[NEWdatediff]]</f>
        <v>571428.57142857148</v>
      </c>
      <c r="V1474" s="82" t="s">
        <v>1029</v>
      </c>
      <c r="W1474" s="82" t="s">
        <v>91</v>
      </c>
      <c r="X1474" s="82" t="s">
        <v>72</v>
      </c>
      <c r="Y1474" s="82" t="s">
        <v>73</v>
      </c>
      <c r="Z1474" s="82">
        <v>1</v>
      </c>
      <c r="AB1474" s="82" t="s">
        <v>3755</v>
      </c>
      <c r="AD1474" s="82" t="s">
        <v>308</v>
      </c>
      <c r="AE1474" s="82" t="s">
        <v>305</v>
      </c>
      <c r="AN1474" s="82" t="s">
        <v>76</v>
      </c>
      <c r="AO1474" s="82" t="s">
        <v>3756</v>
      </c>
      <c r="AP1474" s="82">
        <v>200000000</v>
      </c>
      <c r="AQ1474" s="82" t="s">
        <v>78</v>
      </c>
      <c r="AR1474" s="82" t="s">
        <v>4274</v>
      </c>
      <c r="AS1474" s="84">
        <v>42352</v>
      </c>
      <c r="AT1474" s="85">
        <v>2015</v>
      </c>
      <c r="AU1474" s="82" t="s">
        <v>4278</v>
      </c>
      <c r="AV1474" s="84">
        <v>44286</v>
      </c>
      <c r="AW1474" s="85">
        <v>2021</v>
      </c>
      <c r="AX1474" s="85">
        <f>Table1[[#This Row],[End TEST]]-Table1[[#This Row],[Start TEST]]</f>
        <v>6</v>
      </c>
      <c r="AY1474" s="85">
        <f>Table1[[#This Row],[TEST_Diff]]+1</f>
        <v>7</v>
      </c>
      <c r="AZ1474" s="92">
        <f>DATEDIF(Table1[[#This Row],[Start Year]],Table1[[#This Row],[End Year]],"d") / 365</f>
        <v>5.2986301369863016</v>
      </c>
    </row>
    <row r="1475" spans="1:52" x14ac:dyDescent="0.5">
      <c r="A1475" s="82">
        <v>133</v>
      </c>
      <c r="B1475" s="82" t="s">
        <v>3752</v>
      </c>
      <c r="D1475" s="90">
        <v>43372</v>
      </c>
      <c r="E1475" s="90" t="s">
        <v>3753</v>
      </c>
      <c r="F1475" s="90"/>
      <c r="G1475" s="82" t="s">
        <v>3753</v>
      </c>
      <c r="H1475" s="82" t="s">
        <v>3754</v>
      </c>
      <c r="I1475" s="80" t="s">
        <v>127</v>
      </c>
      <c r="J1475" s="80">
        <v>30</v>
      </c>
      <c r="K1475" s="80">
        <v>0</v>
      </c>
      <c r="P1475" s="80" t="s">
        <v>84</v>
      </c>
      <c r="Q1475" s="80">
        <v>10</v>
      </c>
      <c r="R1475" s="80">
        <v>-15.623037</v>
      </c>
      <c r="S1475" s="80">
        <v>-59.0625</v>
      </c>
      <c r="T1475" s="80">
        <v>6000000</v>
      </c>
      <c r="U1475" s="91">
        <f>Table1[[#This Row],[Distribution Amount (Dollars)]]/Table1[[#This Row],[NEWdatediff]]</f>
        <v>857142.85714285716</v>
      </c>
      <c r="V1475" s="82" t="s">
        <v>1029</v>
      </c>
      <c r="W1475" s="82" t="s">
        <v>91</v>
      </c>
      <c r="X1475" s="82" t="s">
        <v>72</v>
      </c>
      <c r="Y1475" s="82" t="s">
        <v>73</v>
      </c>
      <c r="Z1475" s="82">
        <v>1</v>
      </c>
      <c r="AB1475" s="82" t="s">
        <v>3755</v>
      </c>
      <c r="AD1475" s="82" t="s">
        <v>308</v>
      </c>
      <c r="AE1475" s="82" t="s">
        <v>305</v>
      </c>
      <c r="AN1475" s="82" t="s">
        <v>76</v>
      </c>
      <c r="AO1475" s="82" t="s">
        <v>3756</v>
      </c>
      <c r="AP1475" s="82">
        <v>200000000</v>
      </c>
      <c r="AQ1475" s="82" t="s">
        <v>78</v>
      </c>
      <c r="AR1475" s="82" t="s">
        <v>4274</v>
      </c>
      <c r="AS1475" s="84">
        <v>42352</v>
      </c>
      <c r="AT1475" s="85">
        <v>2015</v>
      </c>
      <c r="AU1475" s="82" t="s">
        <v>4278</v>
      </c>
      <c r="AV1475" s="84">
        <v>44286</v>
      </c>
      <c r="AW1475" s="85">
        <v>2021</v>
      </c>
      <c r="AX1475" s="85">
        <f>Table1[[#This Row],[End TEST]]-Table1[[#This Row],[Start TEST]]</f>
        <v>6</v>
      </c>
      <c r="AY1475" s="85">
        <f>Table1[[#This Row],[TEST_Diff]]+1</f>
        <v>7</v>
      </c>
      <c r="AZ1475" s="92">
        <f>DATEDIF(Table1[[#This Row],[Start Year]],Table1[[#This Row],[End Year]],"d") / 365</f>
        <v>5.2986301369863016</v>
      </c>
    </row>
    <row r="1476" spans="1:52" x14ac:dyDescent="0.5">
      <c r="A1476" s="82">
        <v>133</v>
      </c>
      <c r="B1476" s="82" t="s">
        <v>3752</v>
      </c>
      <c r="D1476" s="90">
        <v>43372</v>
      </c>
      <c r="E1476" s="90" t="s">
        <v>3753</v>
      </c>
      <c r="F1476" s="90"/>
      <c r="G1476" s="82" t="s">
        <v>3753</v>
      </c>
      <c r="H1476" s="82" t="s">
        <v>3754</v>
      </c>
      <c r="I1476" s="80" t="s">
        <v>128</v>
      </c>
      <c r="J1476" s="80">
        <v>20</v>
      </c>
      <c r="K1476" s="80">
        <v>0</v>
      </c>
      <c r="P1476" s="80" t="s">
        <v>84</v>
      </c>
      <c r="Q1476" s="80">
        <v>10</v>
      </c>
      <c r="R1476" s="80">
        <v>-15.623037</v>
      </c>
      <c r="S1476" s="80">
        <v>-59.0625</v>
      </c>
      <c r="T1476" s="80">
        <v>4000000</v>
      </c>
      <c r="U1476" s="91">
        <f>Table1[[#This Row],[Distribution Amount (Dollars)]]/Table1[[#This Row],[NEWdatediff]]</f>
        <v>571428.57142857148</v>
      </c>
      <c r="V1476" s="82" t="s">
        <v>1029</v>
      </c>
      <c r="W1476" s="82" t="s">
        <v>91</v>
      </c>
      <c r="X1476" s="82" t="s">
        <v>72</v>
      </c>
      <c r="Y1476" s="82" t="s">
        <v>73</v>
      </c>
      <c r="Z1476" s="82">
        <v>1</v>
      </c>
      <c r="AB1476" s="82" t="s">
        <v>3755</v>
      </c>
      <c r="AD1476" s="82" t="s">
        <v>308</v>
      </c>
      <c r="AE1476" s="82" t="s">
        <v>305</v>
      </c>
      <c r="AN1476" s="82" t="s">
        <v>76</v>
      </c>
      <c r="AO1476" s="82" t="s">
        <v>3756</v>
      </c>
      <c r="AP1476" s="82">
        <v>200000000</v>
      </c>
      <c r="AQ1476" s="82" t="s">
        <v>78</v>
      </c>
      <c r="AR1476" s="82" t="s">
        <v>4274</v>
      </c>
      <c r="AS1476" s="84">
        <v>42352</v>
      </c>
      <c r="AT1476" s="85">
        <v>2015</v>
      </c>
      <c r="AU1476" s="82" t="s">
        <v>4278</v>
      </c>
      <c r="AV1476" s="84">
        <v>44286</v>
      </c>
      <c r="AW1476" s="85">
        <v>2021</v>
      </c>
      <c r="AX1476" s="85">
        <f>Table1[[#This Row],[End TEST]]-Table1[[#This Row],[Start TEST]]</f>
        <v>6</v>
      </c>
      <c r="AY1476" s="85">
        <f>Table1[[#This Row],[TEST_Diff]]+1</f>
        <v>7</v>
      </c>
      <c r="AZ1476" s="92">
        <f>DATEDIF(Table1[[#This Row],[Start Year]],Table1[[#This Row],[End Year]],"d") / 365</f>
        <v>5.2986301369863016</v>
      </c>
    </row>
    <row r="1477" spans="1:52" x14ac:dyDescent="0.5">
      <c r="A1477" s="82">
        <v>134</v>
      </c>
      <c r="B1477" s="82" t="s">
        <v>1584</v>
      </c>
      <c r="D1477" s="90">
        <v>43371</v>
      </c>
      <c r="E1477" s="90" t="s">
        <v>1585</v>
      </c>
      <c r="F1477" s="90"/>
      <c r="G1477" s="82" t="s">
        <v>1585</v>
      </c>
      <c r="H1477" s="82" t="s">
        <v>1586</v>
      </c>
      <c r="I1477" s="80" t="s">
        <v>128</v>
      </c>
      <c r="J1477" s="80">
        <v>20</v>
      </c>
      <c r="K1477" s="80">
        <v>0</v>
      </c>
      <c r="P1477" s="80" t="s">
        <v>114</v>
      </c>
      <c r="Q1477" s="80">
        <v>12.5</v>
      </c>
      <c r="R1477" s="80">
        <v>25.384855999999999</v>
      </c>
      <c r="S1477" s="80">
        <v>68.458809000000002</v>
      </c>
      <c r="T1477" s="80">
        <v>500000</v>
      </c>
      <c r="U1477" s="91">
        <f>Table1[[#This Row],[Distribution Amount (Dollars)]]/Table1[[#This Row],[NEWdatediff]]</f>
        <v>62500</v>
      </c>
      <c r="V1477" s="82" t="s">
        <v>1029</v>
      </c>
      <c r="W1477" s="82" t="s">
        <v>91</v>
      </c>
      <c r="X1477" s="82" t="s">
        <v>72</v>
      </c>
      <c r="Y1477" s="82" t="s">
        <v>73</v>
      </c>
      <c r="Z1477" s="82">
        <v>1</v>
      </c>
      <c r="AB1477" s="82" t="s">
        <v>1587</v>
      </c>
      <c r="AD1477" s="82" t="s">
        <v>114</v>
      </c>
      <c r="AE1477" s="82" t="s">
        <v>639</v>
      </c>
      <c r="AN1477" s="82" t="s">
        <v>76</v>
      </c>
      <c r="AO1477" s="82" t="s">
        <v>1588</v>
      </c>
      <c r="AP1477" s="82">
        <v>20000000</v>
      </c>
      <c r="AQ1477" s="82" t="s">
        <v>78</v>
      </c>
      <c r="AR1477" s="82" t="s">
        <v>4274</v>
      </c>
      <c r="AS1477" s="84">
        <v>42369</v>
      </c>
      <c r="AT1477" s="85">
        <v>2015</v>
      </c>
      <c r="AU1477" s="82" t="s">
        <v>4278</v>
      </c>
      <c r="AV1477" s="84">
        <v>44742</v>
      </c>
      <c r="AW1477" s="85">
        <v>2022</v>
      </c>
      <c r="AX1477" s="85">
        <f>Table1[[#This Row],[End TEST]]-Table1[[#This Row],[Start TEST]]</f>
        <v>7</v>
      </c>
      <c r="AY1477" s="85">
        <f>Table1[[#This Row],[TEST_Diff]]+1</f>
        <v>8</v>
      </c>
      <c r="AZ1477" s="92">
        <f>DATEDIF(Table1[[#This Row],[Start Year]],Table1[[#This Row],[End Year]],"d") / 365</f>
        <v>6.5013698630136982</v>
      </c>
    </row>
    <row r="1478" spans="1:52" x14ac:dyDescent="0.5">
      <c r="A1478" s="82">
        <v>134</v>
      </c>
      <c r="B1478" s="82" t="s">
        <v>1584</v>
      </c>
      <c r="D1478" s="90">
        <v>43371</v>
      </c>
      <c r="E1478" s="90" t="s">
        <v>1585</v>
      </c>
      <c r="F1478" s="90"/>
      <c r="G1478" s="82" t="s">
        <v>1585</v>
      </c>
      <c r="H1478" s="82" t="s">
        <v>1586</v>
      </c>
      <c r="I1478" s="80" t="s">
        <v>127</v>
      </c>
      <c r="J1478" s="80">
        <v>80</v>
      </c>
      <c r="K1478" s="80">
        <v>0</v>
      </c>
      <c r="P1478" s="80" t="s">
        <v>114</v>
      </c>
      <c r="Q1478" s="80">
        <v>12.5</v>
      </c>
      <c r="R1478" s="80">
        <v>25.384855999999999</v>
      </c>
      <c r="S1478" s="80">
        <v>68.458809000000002</v>
      </c>
      <c r="T1478" s="80">
        <v>2000000</v>
      </c>
      <c r="U1478" s="91">
        <f>Table1[[#This Row],[Distribution Amount (Dollars)]]/Table1[[#This Row],[NEWdatediff]]</f>
        <v>250000</v>
      </c>
      <c r="V1478" s="82" t="s">
        <v>1029</v>
      </c>
      <c r="W1478" s="82" t="s">
        <v>91</v>
      </c>
      <c r="X1478" s="82" t="s">
        <v>72</v>
      </c>
      <c r="Y1478" s="82" t="s">
        <v>73</v>
      </c>
      <c r="Z1478" s="82">
        <v>1</v>
      </c>
      <c r="AB1478" s="82" t="s">
        <v>1587</v>
      </c>
      <c r="AD1478" s="82" t="s">
        <v>114</v>
      </c>
      <c r="AE1478" s="82" t="s">
        <v>639</v>
      </c>
      <c r="AN1478" s="82" t="s">
        <v>76</v>
      </c>
      <c r="AO1478" s="82" t="s">
        <v>1588</v>
      </c>
      <c r="AP1478" s="82">
        <v>20000000</v>
      </c>
      <c r="AQ1478" s="82" t="s">
        <v>78</v>
      </c>
      <c r="AR1478" s="82" t="s">
        <v>4274</v>
      </c>
      <c r="AS1478" s="84">
        <v>42369</v>
      </c>
      <c r="AT1478" s="85">
        <v>2015</v>
      </c>
      <c r="AU1478" s="82" t="s">
        <v>4278</v>
      </c>
      <c r="AV1478" s="84">
        <v>44742</v>
      </c>
      <c r="AW1478" s="85">
        <v>2022</v>
      </c>
      <c r="AX1478" s="85">
        <f>Table1[[#This Row],[End TEST]]-Table1[[#This Row],[Start TEST]]</f>
        <v>7</v>
      </c>
      <c r="AY1478" s="85">
        <f>Table1[[#This Row],[TEST_Diff]]+1</f>
        <v>8</v>
      </c>
      <c r="AZ1478" s="92">
        <f>DATEDIF(Table1[[#This Row],[Start Year]],Table1[[#This Row],[End Year]],"d") / 365</f>
        <v>6.5013698630136982</v>
      </c>
    </row>
    <row r="1479" spans="1:52" x14ac:dyDescent="0.5">
      <c r="A1479" s="82">
        <v>134</v>
      </c>
      <c r="B1479" s="82" t="s">
        <v>1584</v>
      </c>
      <c r="D1479" s="90">
        <v>43371</v>
      </c>
      <c r="E1479" s="90" t="s">
        <v>1585</v>
      </c>
      <c r="F1479" s="90"/>
      <c r="G1479" s="82" t="s">
        <v>1585</v>
      </c>
      <c r="H1479" s="82" t="s">
        <v>1586</v>
      </c>
      <c r="I1479" s="80" t="s">
        <v>128</v>
      </c>
      <c r="J1479" s="80">
        <v>20</v>
      </c>
      <c r="K1479" s="80">
        <v>0</v>
      </c>
      <c r="P1479" s="80" t="s">
        <v>110</v>
      </c>
      <c r="Q1479" s="80">
        <v>25</v>
      </c>
      <c r="R1479" s="80">
        <v>26.625188000000001</v>
      </c>
      <c r="S1479" s="80">
        <v>6.809552</v>
      </c>
      <c r="T1479" s="80">
        <v>1000000</v>
      </c>
      <c r="U1479" s="91">
        <f>Table1[[#This Row],[Distribution Amount (Dollars)]]/Table1[[#This Row],[NEWdatediff]]</f>
        <v>125000</v>
      </c>
      <c r="V1479" s="82" t="s">
        <v>1029</v>
      </c>
      <c r="W1479" s="82" t="s">
        <v>91</v>
      </c>
      <c r="X1479" s="82" t="s">
        <v>72</v>
      </c>
      <c r="Y1479" s="82" t="s">
        <v>73</v>
      </c>
      <c r="Z1479" s="82">
        <v>1</v>
      </c>
      <c r="AB1479" s="82" t="s">
        <v>1587</v>
      </c>
      <c r="AD1479" s="82" t="s">
        <v>113</v>
      </c>
      <c r="AE1479" s="82" t="s">
        <v>639</v>
      </c>
      <c r="AN1479" s="82" t="s">
        <v>76</v>
      </c>
      <c r="AO1479" s="82" t="s">
        <v>1588</v>
      </c>
      <c r="AP1479" s="82">
        <v>20000000</v>
      </c>
      <c r="AQ1479" s="82" t="s">
        <v>78</v>
      </c>
      <c r="AR1479" s="82" t="s">
        <v>4274</v>
      </c>
      <c r="AS1479" s="84">
        <v>42369</v>
      </c>
      <c r="AT1479" s="85">
        <v>2015</v>
      </c>
      <c r="AU1479" s="82" t="s">
        <v>4278</v>
      </c>
      <c r="AV1479" s="84">
        <v>44742</v>
      </c>
      <c r="AW1479" s="85">
        <v>2022</v>
      </c>
      <c r="AX1479" s="85">
        <f>Table1[[#This Row],[End TEST]]-Table1[[#This Row],[Start TEST]]</f>
        <v>7</v>
      </c>
      <c r="AY1479" s="85">
        <f>Table1[[#This Row],[TEST_Diff]]+1</f>
        <v>8</v>
      </c>
      <c r="AZ1479" s="92">
        <f>DATEDIF(Table1[[#This Row],[Start Year]],Table1[[#This Row],[End Year]],"d") / 365</f>
        <v>6.5013698630136982</v>
      </c>
    </row>
    <row r="1480" spans="1:52" x14ac:dyDescent="0.5">
      <c r="A1480" s="82">
        <v>134</v>
      </c>
      <c r="B1480" s="82" t="s">
        <v>1584</v>
      </c>
      <c r="D1480" s="90">
        <v>43371</v>
      </c>
      <c r="E1480" s="90" t="s">
        <v>1585</v>
      </c>
      <c r="F1480" s="90"/>
      <c r="G1480" s="82" t="s">
        <v>1585</v>
      </c>
      <c r="H1480" s="82" t="s">
        <v>1586</v>
      </c>
      <c r="I1480" s="80" t="s">
        <v>127</v>
      </c>
      <c r="J1480" s="80">
        <v>80</v>
      </c>
      <c r="K1480" s="80">
        <v>0</v>
      </c>
      <c r="P1480" s="80" t="s">
        <v>110</v>
      </c>
      <c r="Q1480" s="80">
        <v>25</v>
      </c>
      <c r="R1480" s="80">
        <v>26.625188000000001</v>
      </c>
      <c r="S1480" s="80">
        <v>6.809552</v>
      </c>
      <c r="T1480" s="80">
        <v>4000000</v>
      </c>
      <c r="U1480" s="91">
        <f>Table1[[#This Row],[Distribution Amount (Dollars)]]/Table1[[#This Row],[NEWdatediff]]</f>
        <v>500000</v>
      </c>
      <c r="V1480" s="82" t="s">
        <v>1029</v>
      </c>
      <c r="W1480" s="82" t="s">
        <v>91</v>
      </c>
      <c r="X1480" s="82" t="s">
        <v>72</v>
      </c>
      <c r="Y1480" s="82" t="s">
        <v>73</v>
      </c>
      <c r="Z1480" s="82">
        <v>1</v>
      </c>
      <c r="AB1480" s="82" t="s">
        <v>1587</v>
      </c>
      <c r="AD1480" s="82" t="s">
        <v>113</v>
      </c>
      <c r="AE1480" s="82" t="s">
        <v>639</v>
      </c>
      <c r="AN1480" s="82" t="s">
        <v>76</v>
      </c>
      <c r="AO1480" s="82" t="s">
        <v>1588</v>
      </c>
      <c r="AP1480" s="82">
        <v>20000000</v>
      </c>
      <c r="AQ1480" s="82" t="s">
        <v>78</v>
      </c>
      <c r="AR1480" s="82" t="s">
        <v>4274</v>
      </c>
      <c r="AS1480" s="84">
        <v>42369</v>
      </c>
      <c r="AT1480" s="85">
        <v>2015</v>
      </c>
      <c r="AU1480" s="82" t="s">
        <v>4278</v>
      </c>
      <c r="AV1480" s="84">
        <v>44742</v>
      </c>
      <c r="AW1480" s="85">
        <v>2022</v>
      </c>
      <c r="AX1480" s="85">
        <f>Table1[[#This Row],[End TEST]]-Table1[[#This Row],[Start TEST]]</f>
        <v>7</v>
      </c>
      <c r="AY1480" s="85">
        <f>Table1[[#This Row],[TEST_Diff]]+1</f>
        <v>8</v>
      </c>
      <c r="AZ1480" s="92">
        <f>DATEDIF(Table1[[#This Row],[Start Year]],Table1[[#This Row],[End Year]],"d") / 365</f>
        <v>6.5013698630136982</v>
      </c>
    </row>
    <row r="1481" spans="1:52" x14ac:dyDescent="0.5">
      <c r="A1481" s="82">
        <v>134</v>
      </c>
      <c r="B1481" s="82" t="s">
        <v>1584</v>
      </c>
      <c r="D1481" s="90">
        <v>43371</v>
      </c>
      <c r="E1481" s="90" t="s">
        <v>1585</v>
      </c>
      <c r="F1481" s="90"/>
      <c r="G1481" s="82" t="s">
        <v>1585</v>
      </c>
      <c r="H1481" s="82" t="s">
        <v>1586</v>
      </c>
      <c r="I1481" s="80" t="s">
        <v>128</v>
      </c>
      <c r="J1481" s="80">
        <v>20</v>
      </c>
      <c r="K1481" s="80">
        <v>0</v>
      </c>
      <c r="P1481" s="80" t="s">
        <v>113</v>
      </c>
      <c r="Q1481" s="80">
        <v>12.5</v>
      </c>
      <c r="R1481" s="80">
        <v>10.278548000000001</v>
      </c>
      <c r="S1481" s="80">
        <v>102.006446</v>
      </c>
      <c r="T1481" s="80">
        <v>500000</v>
      </c>
      <c r="U1481" s="91">
        <f>Table1[[#This Row],[Distribution Amount (Dollars)]]/Table1[[#This Row],[NEWdatediff]]</f>
        <v>62500</v>
      </c>
      <c r="V1481" s="82" t="s">
        <v>1029</v>
      </c>
      <c r="W1481" s="82" t="s">
        <v>91</v>
      </c>
      <c r="X1481" s="82" t="s">
        <v>72</v>
      </c>
      <c r="Y1481" s="82" t="s">
        <v>73</v>
      </c>
      <c r="Z1481" s="82">
        <v>1</v>
      </c>
      <c r="AB1481" s="82" t="s">
        <v>1587</v>
      </c>
      <c r="AD1481" s="82" t="s">
        <v>112</v>
      </c>
      <c r="AE1481" s="82" t="s">
        <v>639</v>
      </c>
      <c r="AN1481" s="82" t="s">
        <v>76</v>
      </c>
      <c r="AO1481" s="82" t="s">
        <v>1588</v>
      </c>
      <c r="AP1481" s="82">
        <v>20000000</v>
      </c>
      <c r="AQ1481" s="82" t="s">
        <v>78</v>
      </c>
      <c r="AR1481" s="82" t="s">
        <v>4274</v>
      </c>
      <c r="AS1481" s="84">
        <v>42369</v>
      </c>
      <c r="AT1481" s="85">
        <v>2015</v>
      </c>
      <c r="AU1481" s="82" t="s">
        <v>4278</v>
      </c>
      <c r="AV1481" s="84">
        <v>44742</v>
      </c>
      <c r="AW1481" s="85">
        <v>2022</v>
      </c>
      <c r="AX1481" s="85">
        <f>Table1[[#This Row],[End TEST]]-Table1[[#This Row],[Start TEST]]</f>
        <v>7</v>
      </c>
      <c r="AY1481" s="85">
        <f>Table1[[#This Row],[TEST_Diff]]+1</f>
        <v>8</v>
      </c>
      <c r="AZ1481" s="92">
        <f>DATEDIF(Table1[[#This Row],[Start Year]],Table1[[#This Row],[End Year]],"d") / 365</f>
        <v>6.5013698630136982</v>
      </c>
    </row>
    <row r="1482" spans="1:52" x14ac:dyDescent="0.5">
      <c r="A1482" s="82">
        <v>134</v>
      </c>
      <c r="B1482" s="82" t="s">
        <v>1584</v>
      </c>
      <c r="D1482" s="90">
        <v>43371</v>
      </c>
      <c r="E1482" s="90" t="s">
        <v>1585</v>
      </c>
      <c r="F1482" s="90"/>
      <c r="G1482" s="82" t="s">
        <v>1585</v>
      </c>
      <c r="H1482" s="82" t="s">
        <v>1586</v>
      </c>
      <c r="I1482" s="80" t="s">
        <v>127</v>
      </c>
      <c r="J1482" s="80">
        <v>80</v>
      </c>
      <c r="K1482" s="80">
        <v>0</v>
      </c>
      <c r="P1482" s="80" t="s">
        <v>113</v>
      </c>
      <c r="Q1482" s="80">
        <v>12.5</v>
      </c>
      <c r="R1482" s="80">
        <v>10.278548000000001</v>
      </c>
      <c r="S1482" s="80">
        <v>102.006446</v>
      </c>
      <c r="T1482" s="80">
        <v>2000000</v>
      </c>
      <c r="U1482" s="91">
        <f>Table1[[#This Row],[Distribution Amount (Dollars)]]/Table1[[#This Row],[NEWdatediff]]</f>
        <v>250000</v>
      </c>
      <c r="V1482" s="82" t="s">
        <v>1029</v>
      </c>
      <c r="W1482" s="82" t="s">
        <v>91</v>
      </c>
      <c r="X1482" s="82" t="s">
        <v>72</v>
      </c>
      <c r="Y1482" s="82" t="s">
        <v>73</v>
      </c>
      <c r="Z1482" s="82">
        <v>1</v>
      </c>
      <c r="AB1482" s="82" t="s">
        <v>1587</v>
      </c>
      <c r="AD1482" s="82" t="s">
        <v>112</v>
      </c>
      <c r="AE1482" s="82" t="s">
        <v>639</v>
      </c>
      <c r="AN1482" s="82" t="s">
        <v>76</v>
      </c>
      <c r="AO1482" s="82" t="s">
        <v>1588</v>
      </c>
      <c r="AP1482" s="82">
        <v>20000000</v>
      </c>
      <c r="AQ1482" s="82" t="s">
        <v>78</v>
      </c>
      <c r="AR1482" s="82" t="s">
        <v>4274</v>
      </c>
      <c r="AS1482" s="84">
        <v>42369</v>
      </c>
      <c r="AT1482" s="85">
        <v>2015</v>
      </c>
      <c r="AU1482" s="82" t="s">
        <v>4278</v>
      </c>
      <c r="AV1482" s="84">
        <v>44742</v>
      </c>
      <c r="AW1482" s="85">
        <v>2022</v>
      </c>
      <c r="AX1482" s="85">
        <f>Table1[[#This Row],[End TEST]]-Table1[[#This Row],[Start TEST]]</f>
        <v>7</v>
      </c>
      <c r="AY1482" s="85">
        <f>Table1[[#This Row],[TEST_Diff]]+1</f>
        <v>8</v>
      </c>
      <c r="AZ1482" s="92">
        <f>DATEDIF(Table1[[#This Row],[Start Year]],Table1[[#This Row],[End Year]],"d") / 365</f>
        <v>6.5013698630136982</v>
      </c>
    </row>
    <row r="1483" spans="1:52" x14ac:dyDescent="0.5">
      <c r="A1483" s="82">
        <v>134</v>
      </c>
      <c r="B1483" s="82" t="s">
        <v>1584</v>
      </c>
      <c r="D1483" s="90">
        <v>43371</v>
      </c>
      <c r="E1483" s="90" t="s">
        <v>1585</v>
      </c>
      <c r="F1483" s="90"/>
      <c r="G1483" s="82" t="s">
        <v>1585</v>
      </c>
      <c r="H1483" s="82" t="s">
        <v>1586</v>
      </c>
      <c r="I1483" s="80" t="s">
        <v>128</v>
      </c>
      <c r="J1483" s="80">
        <v>20</v>
      </c>
      <c r="K1483" s="80">
        <v>0</v>
      </c>
      <c r="P1483" s="80" t="s">
        <v>69</v>
      </c>
      <c r="Q1483" s="80">
        <v>25</v>
      </c>
      <c r="R1483" s="80">
        <v>2.6272389999999999</v>
      </c>
      <c r="S1483" s="80">
        <v>23.381664000000001</v>
      </c>
      <c r="T1483" s="80">
        <v>1000000</v>
      </c>
      <c r="U1483" s="91">
        <f>Table1[[#This Row],[Distribution Amount (Dollars)]]/Table1[[#This Row],[NEWdatediff]]</f>
        <v>125000</v>
      </c>
      <c r="V1483" s="82" t="s">
        <v>1029</v>
      </c>
      <c r="W1483" s="82" t="s">
        <v>91</v>
      </c>
      <c r="X1483" s="82" t="s">
        <v>72</v>
      </c>
      <c r="Y1483" s="82" t="s">
        <v>73</v>
      </c>
      <c r="Z1483" s="82">
        <v>1</v>
      </c>
      <c r="AB1483" s="82" t="s">
        <v>1587</v>
      </c>
      <c r="AD1483" s="82" t="s">
        <v>69</v>
      </c>
      <c r="AE1483" s="82" t="s">
        <v>639</v>
      </c>
      <c r="AN1483" s="82" t="s">
        <v>76</v>
      </c>
      <c r="AO1483" s="82" t="s">
        <v>1588</v>
      </c>
      <c r="AP1483" s="82">
        <v>20000000</v>
      </c>
      <c r="AQ1483" s="82" t="s">
        <v>78</v>
      </c>
      <c r="AR1483" s="82" t="s">
        <v>4274</v>
      </c>
      <c r="AS1483" s="84">
        <v>42369</v>
      </c>
      <c r="AT1483" s="85">
        <v>2015</v>
      </c>
      <c r="AU1483" s="82" t="s">
        <v>4278</v>
      </c>
      <c r="AV1483" s="84">
        <v>44742</v>
      </c>
      <c r="AW1483" s="85">
        <v>2022</v>
      </c>
      <c r="AX1483" s="85">
        <f>Table1[[#This Row],[End TEST]]-Table1[[#This Row],[Start TEST]]</f>
        <v>7</v>
      </c>
      <c r="AY1483" s="85">
        <f>Table1[[#This Row],[TEST_Diff]]+1</f>
        <v>8</v>
      </c>
      <c r="AZ1483" s="92">
        <f>DATEDIF(Table1[[#This Row],[Start Year]],Table1[[#This Row],[End Year]],"d") / 365</f>
        <v>6.5013698630136982</v>
      </c>
    </row>
    <row r="1484" spans="1:52" x14ac:dyDescent="0.5">
      <c r="A1484" s="82">
        <v>134</v>
      </c>
      <c r="B1484" s="82" t="s">
        <v>1584</v>
      </c>
      <c r="D1484" s="90">
        <v>43371</v>
      </c>
      <c r="E1484" s="90" t="s">
        <v>1585</v>
      </c>
      <c r="F1484" s="90"/>
      <c r="G1484" s="82" t="s">
        <v>1585</v>
      </c>
      <c r="H1484" s="82" t="s">
        <v>1586</v>
      </c>
      <c r="I1484" s="80" t="s">
        <v>127</v>
      </c>
      <c r="J1484" s="80">
        <v>80</v>
      </c>
      <c r="K1484" s="80">
        <v>0</v>
      </c>
      <c r="P1484" s="80" t="s">
        <v>69</v>
      </c>
      <c r="Q1484" s="80">
        <v>25</v>
      </c>
      <c r="R1484" s="80">
        <v>2.6272389999999999</v>
      </c>
      <c r="S1484" s="80">
        <v>23.381664000000001</v>
      </c>
      <c r="T1484" s="80">
        <v>4000000</v>
      </c>
      <c r="U1484" s="91">
        <f>Table1[[#This Row],[Distribution Amount (Dollars)]]/Table1[[#This Row],[NEWdatediff]]</f>
        <v>500000</v>
      </c>
      <c r="V1484" s="82" t="s">
        <v>1029</v>
      </c>
      <c r="W1484" s="82" t="s">
        <v>91</v>
      </c>
      <c r="X1484" s="82" t="s">
        <v>72</v>
      </c>
      <c r="Y1484" s="82" t="s">
        <v>73</v>
      </c>
      <c r="Z1484" s="82">
        <v>1</v>
      </c>
      <c r="AB1484" s="82" t="s">
        <v>1587</v>
      </c>
      <c r="AD1484" s="82" t="s">
        <v>69</v>
      </c>
      <c r="AE1484" s="82" t="s">
        <v>639</v>
      </c>
      <c r="AN1484" s="82" t="s">
        <v>76</v>
      </c>
      <c r="AO1484" s="82" t="s">
        <v>1588</v>
      </c>
      <c r="AP1484" s="82">
        <v>20000000</v>
      </c>
      <c r="AQ1484" s="82" t="s">
        <v>78</v>
      </c>
      <c r="AR1484" s="82" t="s">
        <v>4274</v>
      </c>
      <c r="AS1484" s="84">
        <v>42369</v>
      </c>
      <c r="AT1484" s="85">
        <v>2015</v>
      </c>
      <c r="AU1484" s="82" t="s">
        <v>4278</v>
      </c>
      <c r="AV1484" s="84">
        <v>44742</v>
      </c>
      <c r="AW1484" s="85">
        <v>2022</v>
      </c>
      <c r="AX1484" s="85">
        <f>Table1[[#This Row],[End TEST]]-Table1[[#This Row],[Start TEST]]</f>
        <v>7</v>
      </c>
      <c r="AY1484" s="85">
        <f>Table1[[#This Row],[TEST_Diff]]+1</f>
        <v>8</v>
      </c>
      <c r="AZ1484" s="92">
        <f>DATEDIF(Table1[[#This Row],[Start Year]],Table1[[#This Row],[End Year]],"d") / 365</f>
        <v>6.5013698630136982</v>
      </c>
    </row>
    <row r="1485" spans="1:52" x14ac:dyDescent="0.5">
      <c r="A1485" s="82">
        <v>134</v>
      </c>
      <c r="B1485" s="82" t="s">
        <v>1584</v>
      </c>
      <c r="D1485" s="90">
        <v>43371</v>
      </c>
      <c r="E1485" s="90" t="s">
        <v>1585</v>
      </c>
      <c r="F1485" s="90"/>
      <c r="G1485" s="82" t="s">
        <v>1585</v>
      </c>
      <c r="H1485" s="82" t="s">
        <v>1586</v>
      </c>
      <c r="I1485" s="80" t="s">
        <v>128</v>
      </c>
      <c r="J1485" s="80">
        <v>20</v>
      </c>
      <c r="K1485" s="80">
        <v>0</v>
      </c>
      <c r="P1485" s="80" t="s">
        <v>112</v>
      </c>
      <c r="Q1485" s="80">
        <v>12.5</v>
      </c>
      <c r="R1485" s="80">
        <v>45.052331000000002</v>
      </c>
      <c r="S1485" s="80">
        <v>118.90412999999999</v>
      </c>
      <c r="T1485" s="80">
        <v>500000</v>
      </c>
      <c r="U1485" s="91">
        <f>Table1[[#This Row],[Distribution Amount (Dollars)]]/Table1[[#This Row],[NEWdatediff]]</f>
        <v>62500</v>
      </c>
      <c r="V1485" s="82" t="s">
        <v>1029</v>
      </c>
      <c r="W1485" s="82" t="s">
        <v>91</v>
      </c>
      <c r="X1485" s="82" t="s">
        <v>72</v>
      </c>
      <c r="Y1485" s="82" t="s">
        <v>73</v>
      </c>
      <c r="Z1485" s="82">
        <v>1</v>
      </c>
      <c r="AB1485" s="82" t="s">
        <v>1587</v>
      </c>
      <c r="AD1485" s="82" t="s">
        <v>110</v>
      </c>
      <c r="AE1485" s="82" t="s">
        <v>639</v>
      </c>
      <c r="AN1485" s="82" t="s">
        <v>76</v>
      </c>
      <c r="AO1485" s="82" t="s">
        <v>1588</v>
      </c>
      <c r="AP1485" s="82">
        <v>20000000</v>
      </c>
      <c r="AQ1485" s="82" t="s">
        <v>78</v>
      </c>
      <c r="AR1485" s="82" t="s">
        <v>4274</v>
      </c>
      <c r="AS1485" s="84">
        <v>42369</v>
      </c>
      <c r="AT1485" s="85">
        <v>2015</v>
      </c>
      <c r="AU1485" s="82" t="s">
        <v>4278</v>
      </c>
      <c r="AV1485" s="84">
        <v>44742</v>
      </c>
      <c r="AW1485" s="85">
        <v>2022</v>
      </c>
      <c r="AX1485" s="85">
        <f>Table1[[#This Row],[End TEST]]-Table1[[#This Row],[Start TEST]]</f>
        <v>7</v>
      </c>
      <c r="AY1485" s="85">
        <f>Table1[[#This Row],[TEST_Diff]]+1</f>
        <v>8</v>
      </c>
      <c r="AZ1485" s="92">
        <f>DATEDIF(Table1[[#This Row],[Start Year]],Table1[[#This Row],[End Year]],"d") / 365</f>
        <v>6.5013698630136982</v>
      </c>
    </row>
    <row r="1486" spans="1:52" x14ac:dyDescent="0.5">
      <c r="A1486" s="82">
        <v>134</v>
      </c>
      <c r="B1486" s="82" t="s">
        <v>1584</v>
      </c>
      <c r="D1486" s="90">
        <v>43371</v>
      </c>
      <c r="E1486" s="90" t="s">
        <v>1585</v>
      </c>
      <c r="F1486" s="90"/>
      <c r="G1486" s="82" t="s">
        <v>1585</v>
      </c>
      <c r="H1486" s="82" t="s">
        <v>1586</v>
      </c>
      <c r="I1486" s="80" t="s">
        <v>127</v>
      </c>
      <c r="J1486" s="80">
        <v>80</v>
      </c>
      <c r="K1486" s="80">
        <v>0</v>
      </c>
      <c r="P1486" s="80" t="s">
        <v>112</v>
      </c>
      <c r="Q1486" s="80">
        <v>12.5</v>
      </c>
      <c r="R1486" s="80">
        <v>45.052331000000002</v>
      </c>
      <c r="S1486" s="80">
        <v>118.90412999999999</v>
      </c>
      <c r="T1486" s="80">
        <v>2000000</v>
      </c>
      <c r="U1486" s="91">
        <f>Table1[[#This Row],[Distribution Amount (Dollars)]]/Table1[[#This Row],[NEWdatediff]]</f>
        <v>250000</v>
      </c>
      <c r="V1486" s="82" t="s">
        <v>1029</v>
      </c>
      <c r="W1486" s="82" t="s">
        <v>91</v>
      </c>
      <c r="X1486" s="82" t="s">
        <v>72</v>
      </c>
      <c r="Y1486" s="82" t="s">
        <v>73</v>
      </c>
      <c r="Z1486" s="82">
        <v>1</v>
      </c>
      <c r="AB1486" s="82" t="s">
        <v>1587</v>
      </c>
      <c r="AD1486" s="82" t="s">
        <v>110</v>
      </c>
      <c r="AE1486" s="82" t="s">
        <v>639</v>
      </c>
      <c r="AN1486" s="82" t="s">
        <v>76</v>
      </c>
      <c r="AO1486" s="82" t="s">
        <v>1588</v>
      </c>
      <c r="AP1486" s="82">
        <v>20000000</v>
      </c>
      <c r="AQ1486" s="82" t="s">
        <v>78</v>
      </c>
      <c r="AR1486" s="82" t="s">
        <v>4274</v>
      </c>
      <c r="AS1486" s="84">
        <v>42369</v>
      </c>
      <c r="AT1486" s="85">
        <v>2015</v>
      </c>
      <c r="AU1486" s="82" t="s">
        <v>4278</v>
      </c>
      <c r="AV1486" s="84">
        <v>44742</v>
      </c>
      <c r="AW1486" s="85">
        <v>2022</v>
      </c>
      <c r="AX1486" s="85">
        <f>Table1[[#This Row],[End TEST]]-Table1[[#This Row],[Start TEST]]</f>
        <v>7</v>
      </c>
      <c r="AY1486" s="85">
        <f>Table1[[#This Row],[TEST_Diff]]+1</f>
        <v>8</v>
      </c>
      <c r="AZ1486" s="92">
        <f>DATEDIF(Table1[[#This Row],[Start Year]],Table1[[#This Row],[End Year]],"d") / 365</f>
        <v>6.5013698630136982</v>
      </c>
    </row>
    <row r="1487" spans="1:52" x14ac:dyDescent="0.5">
      <c r="A1487" s="82">
        <v>134</v>
      </c>
      <c r="B1487" s="82" t="s">
        <v>1584</v>
      </c>
      <c r="D1487" s="90">
        <v>43371</v>
      </c>
      <c r="E1487" s="90" t="s">
        <v>1585</v>
      </c>
      <c r="F1487" s="90"/>
      <c r="G1487" s="82" t="s">
        <v>1585</v>
      </c>
      <c r="H1487" s="82" t="s">
        <v>1586</v>
      </c>
      <c r="I1487" s="80" t="s">
        <v>128</v>
      </c>
      <c r="J1487" s="80">
        <v>20</v>
      </c>
      <c r="K1487" s="80">
        <v>0</v>
      </c>
      <c r="P1487" s="80" t="s">
        <v>111</v>
      </c>
      <c r="Q1487" s="80">
        <v>12.5</v>
      </c>
      <c r="R1487" s="80">
        <v>43.890490999999997</v>
      </c>
      <c r="S1487" s="80">
        <v>71.138231000000005</v>
      </c>
      <c r="T1487" s="80">
        <v>500000</v>
      </c>
      <c r="U1487" s="91">
        <f>Table1[[#This Row],[Distribution Amount (Dollars)]]/Table1[[#This Row],[NEWdatediff]]</f>
        <v>62500</v>
      </c>
      <c r="V1487" s="82" t="s">
        <v>1029</v>
      </c>
      <c r="W1487" s="82" t="s">
        <v>91</v>
      </c>
      <c r="X1487" s="82" t="s">
        <v>72</v>
      </c>
      <c r="Y1487" s="82" t="s">
        <v>73</v>
      </c>
      <c r="Z1487" s="82">
        <v>1</v>
      </c>
      <c r="AB1487" s="82" t="s">
        <v>1587</v>
      </c>
      <c r="AD1487" s="82" t="s">
        <v>111</v>
      </c>
      <c r="AE1487" s="82" t="s">
        <v>639</v>
      </c>
      <c r="AN1487" s="82" t="s">
        <v>76</v>
      </c>
      <c r="AO1487" s="82" t="s">
        <v>1588</v>
      </c>
      <c r="AP1487" s="82">
        <v>20000000</v>
      </c>
      <c r="AQ1487" s="82" t="s">
        <v>78</v>
      </c>
      <c r="AR1487" s="82" t="s">
        <v>4274</v>
      </c>
      <c r="AS1487" s="84">
        <v>42369</v>
      </c>
      <c r="AT1487" s="85">
        <v>2015</v>
      </c>
      <c r="AU1487" s="82" t="s">
        <v>4278</v>
      </c>
      <c r="AV1487" s="84">
        <v>44742</v>
      </c>
      <c r="AW1487" s="85">
        <v>2022</v>
      </c>
      <c r="AX1487" s="85">
        <f>Table1[[#This Row],[End TEST]]-Table1[[#This Row],[Start TEST]]</f>
        <v>7</v>
      </c>
      <c r="AY1487" s="85">
        <f>Table1[[#This Row],[TEST_Diff]]+1</f>
        <v>8</v>
      </c>
      <c r="AZ1487" s="92">
        <f>DATEDIF(Table1[[#This Row],[Start Year]],Table1[[#This Row],[End Year]],"d") / 365</f>
        <v>6.5013698630136982</v>
      </c>
    </row>
    <row r="1488" spans="1:52" x14ac:dyDescent="0.5">
      <c r="A1488" s="82">
        <v>134</v>
      </c>
      <c r="B1488" s="82" t="s">
        <v>1584</v>
      </c>
      <c r="D1488" s="90">
        <v>43371</v>
      </c>
      <c r="E1488" s="90" t="s">
        <v>1585</v>
      </c>
      <c r="F1488" s="90"/>
      <c r="G1488" s="82" t="s">
        <v>1585</v>
      </c>
      <c r="H1488" s="82" t="s">
        <v>1586</v>
      </c>
      <c r="I1488" s="80" t="s">
        <v>127</v>
      </c>
      <c r="J1488" s="80">
        <v>80</v>
      </c>
      <c r="K1488" s="80">
        <v>0</v>
      </c>
      <c r="P1488" s="80" t="s">
        <v>111</v>
      </c>
      <c r="Q1488" s="80">
        <v>12.5</v>
      </c>
      <c r="R1488" s="80">
        <v>43.890490999999997</v>
      </c>
      <c r="S1488" s="80">
        <v>71.138231000000005</v>
      </c>
      <c r="T1488" s="80">
        <v>2000000</v>
      </c>
      <c r="U1488" s="91">
        <f>Table1[[#This Row],[Distribution Amount (Dollars)]]/Table1[[#This Row],[NEWdatediff]]</f>
        <v>250000</v>
      </c>
      <c r="V1488" s="82" t="s">
        <v>1029</v>
      </c>
      <c r="W1488" s="82" t="s">
        <v>91</v>
      </c>
      <c r="X1488" s="82" t="s">
        <v>72</v>
      </c>
      <c r="Y1488" s="82" t="s">
        <v>73</v>
      </c>
      <c r="Z1488" s="82">
        <v>1</v>
      </c>
      <c r="AB1488" s="82" t="s">
        <v>1587</v>
      </c>
      <c r="AD1488" s="82" t="s">
        <v>111</v>
      </c>
      <c r="AE1488" s="82" t="s">
        <v>639</v>
      </c>
      <c r="AN1488" s="82" t="s">
        <v>76</v>
      </c>
      <c r="AO1488" s="82" t="s">
        <v>1588</v>
      </c>
      <c r="AP1488" s="82">
        <v>20000000</v>
      </c>
      <c r="AQ1488" s="82" t="s">
        <v>78</v>
      </c>
      <c r="AR1488" s="82" t="s">
        <v>4274</v>
      </c>
      <c r="AS1488" s="84">
        <v>42369</v>
      </c>
      <c r="AT1488" s="85">
        <v>2015</v>
      </c>
      <c r="AU1488" s="82" t="s">
        <v>4278</v>
      </c>
      <c r="AV1488" s="84">
        <v>44742</v>
      </c>
      <c r="AW1488" s="85">
        <v>2022</v>
      </c>
      <c r="AX1488" s="85">
        <f>Table1[[#This Row],[End TEST]]-Table1[[#This Row],[Start TEST]]</f>
        <v>7</v>
      </c>
      <c r="AY1488" s="85">
        <f>Table1[[#This Row],[TEST_Diff]]+1</f>
        <v>8</v>
      </c>
      <c r="AZ1488" s="92">
        <f>DATEDIF(Table1[[#This Row],[Start Year]],Table1[[#This Row],[End Year]],"d") / 365</f>
        <v>6.5013698630136982</v>
      </c>
    </row>
    <row r="1489" spans="1:52" x14ac:dyDescent="0.5">
      <c r="A1489" s="82">
        <v>135</v>
      </c>
      <c r="B1489" s="82" t="s">
        <v>1963</v>
      </c>
      <c r="D1489" s="90">
        <v>43371</v>
      </c>
      <c r="E1489" s="90" t="s">
        <v>1964</v>
      </c>
      <c r="F1489" s="90"/>
      <c r="G1489" s="82" t="s">
        <v>1964</v>
      </c>
      <c r="H1489" s="82" t="s">
        <v>1965</v>
      </c>
      <c r="I1489" s="80" t="s">
        <v>102</v>
      </c>
      <c r="J1489" s="80">
        <v>100</v>
      </c>
      <c r="K1489" s="80">
        <v>1</v>
      </c>
      <c r="L1489" s="80" t="s">
        <v>221</v>
      </c>
      <c r="M1489" s="80">
        <v>100</v>
      </c>
      <c r="N1489" s="80">
        <v>30.375319999999999</v>
      </c>
      <c r="O1489" s="80">
        <v>69.345116000000004</v>
      </c>
      <c r="P1489" s="80" t="s">
        <v>114</v>
      </c>
      <c r="Q1489" s="80">
        <v>0</v>
      </c>
      <c r="R1489" s="80">
        <v>25.384855999999999</v>
      </c>
      <c r="S1489" s="80">
        <v>68.458809000000002</v>
      </c>
      <c r="T1489" s="80">
        <v>20000000</v>
      </c>
      <c r="U1489" s="91">
        <f>Table1[[#This Row],[Distribution Amount (Dollars)]]/Table1[[#This Row],[NEWdatediff]]</f>
        <v>6666666.666666667</v>
      </c>
      <c r="V1489" s="82" t="s">
        <v>140</v>
      </c>
      <c r="W1489" s="82" t="s">
        <v>91</v>
      </c>
      <c r="X1489" s="82" t="s">
        <v>72</v>
      </c>
      <c r="Y1489" s="82" t="s">
        <v>73</v>
      </c>
      <c r="Z1489" s="82">
        <v>1</v>
      </c>
      <c r="AB1489" s="82" t="s">
        <v>1966</v>
      </c>
      <c r="AD1489" s="82" t="s">
        <v>221</v>
      </c>
      <c r="AE1489" s="82" t="s">
        <v>566</v>
      </c>
      <c r="AN1489" s="82" t="s">
        <v>76</v>
      </c>
      <c r="AO1489" s="82" t="s">
        <v>1967</v>
      </c>
      <c r="AP1489" s="82">
        <v>20000000</v>
      </c>
      <c r="AQ1489" s="82" t="s">
        <v>78</v>
      </c>
      <c r="AR1489" s="82" t="s">
        <v>4274</v>
      </c>
      <c r="AS1489" s="84">
        <v>42422</v>
      </c>
      <c r="AT1489" s="85">
        <v>2016</v>
      </c>
      <c r="AU1489" s="82" t="s">
        <v>4278</v>
      </c>
      <c r="AV1489" s="84">
        <v>43465</v>
      </c>
      <c r="AW1489" s="85">
        <v>2018</v>
      </c>
      <c r="AX1489" s="85">
        <f>Table1[[#This Row],[End TEST]]-Table1[[#This Row],[Start TEST]]</f>
        <v>2</v>
      </c>
      <c r="AY1489" s="85">
        <f>Table1[[#This Row],[TEST_Diff]]+1</f>
        <v>3</v>
      </c>
      <c r="AZ1489" s="92">
        <f>DATEDIF(Table1[[#This Row],[Start Year]],Table1[[#This Row],[End Year]],"d") / 365</f>
        <v>2.8575342465753426</v>
      </c>
    </row>
    <row r="1490" spans="1:52" x14ac:dyDescent="0.5">
      <c r="A1490" s="82">
        <v>136</v>
      </c>
      <c r="B1490" s="82" t="s">
        <v>1326</v>
      </c>
      <c r="D1490" s="90">
        <v>43371</v>
      </c>
      <c r="E1490" s="90" t="s">
        <v>1327</v>
      </c>
      <c r="F1490" s="90"/>
      <c r="G1490" s="82" t="s">
        <v>1327</v>
      </c>
      <c r="H1490" s="82" t="s">
        <v>1328</v>
      </c>
      <c r="I1490" s="80" t="s">
        <v>128</v>
      </c>
      <c r="J1490" s="80">
        <v>25</v>
      </c>
      <c r="K1490" s="80">
        <v>0</v>
      </c>
      <c r="P1490" s="80" t="s">
        <v>113</v>
      </c>
      <c r="Q1490" s="80">
        <v>6.25</v>
      </c>
      <c r="R1490" s="80">
        <v>10.278548000000001</v>
      </c>
      <c r="S1490" s="80">
        <v>102.006446</v>
      </c>
      <c r="T1490" s="80">
        <v>2343.75</v>
      </c>
      <c r="U1490" s="91">
        <f>Table1[[#This Row],[Distribution Amount (Dollars)]]/Table1[[#This Row],[NEWdatediff]]</f>
        <v>1171.875</v>
      </c>
      <c r="V1490" s="82" t="s">
        <v>1329</v>
      </c>
      <c r="W1490" s="82" t="s">
        <v>71</v>
      </c>
      <c r="X1490" s="82" t="s">
        <v>72</v>
      </c>
      <c r="Y1490" s="82" t="s">
        <v>73</v>
      </c>
      <c r="Z1490" s="82">
        <v>1</v>
      </c>
      <c r="AB1490" s="82" t="s">
        <v>1330</v>
      </c>
      <c r="AD1490" s="82" t="s">
        <v>113</v>
      </c>
      <c r="AE1490" s="82" t="s">
        <v>1331</v>
      </c>
      <c r="AN1490" s="82" t="s">
        <v>76</v>
      </c>
      <c r="AO1490" s="82" t="s">
        <v>1332</v>
      </c>
      <c r="AP1490" s="82">
        <v>150000</v>
      </c>
      <c r="AQ1490" s="82" t="s">
        <v>109</v>
      </c>
      <c r="AR1490" s="82" t="s">
        <v>4274</v>
      </c>
      <c r="AS1490" s="84">
        <v>42451</v>
      </c>
      <c r="AT1490" s="85">
        <v>2016</v>
      </c>
      <c r="AU1490" s="82" t="s">
        <v>4277</v>
      </c>
      <c r="AV1490" s="84">
        <v>43100</v>
      </c>
      <c r="AW1490" s="85">
        <v>2017</v>
      </c>
      <c r="AX1490" s="85">
        <f>Table1[[#This Row],[End TEST]]-Table1[[#This Row],[Start TEST]]</f>
        <v>1</v>
      </c>
      <c r="AY1490" s="85">
        <f>Table1[[#This Row],[TEST_Diff]]+1</f>
        <v>2</v>
      </c>
      <c r="AZ1490" s="92">
        <f>DATEDIF(Table1[[#This Row],[Start Year]],Table1[[#This Row],[End Year]],"d") / 365</f>
        <v>1.7780821917808218</v>
      </c>
    </row>
    <row r="1491" spans="1:52" x14ac:dyDescent="0.5">
      <c r="A1491" s="82">
        <v>136</v>
      </c>
      <c r="B1491" s="82" t="s">
        <v>1326</v>
      </c>
      <c r="D1491" s="90">
        <v>43371</v>
      </c>
      <c r="E1491" s="90" t="s">
        <v>1327</v>
      </c>
      <c r="F1491" s="90"/>
      <c r="G1491" s="82" t="s">
        <v>1327</v>
      </c>
      <c r="H1491" s="82" t="s">
        <v>1328</v>
      </c>
      <c r="I1491" s="80" t="s">
        <v>98</v>
      </c>
      <c r="J1491" s="80">
        <v>25</v>
      </c>
      <c r="K1491" s="80">
        <v>0</v>
      </c>
      <c r="P1491" s="80" t="s">
        <v>113</v>
      </c>
      <c r="Q1491" s="80">
        <v>6.25</v>
      </c>
      <c r="R1491" s="80">
        <v>10.278548000000001</v>
      </c>
      <c r="S1491" s="80">
        <v>102.006446</v>
      </c>
      <c r="T1491" s="80">
        <v>2343.75</v>
      </c>
      <c r="U1491" s="91">
        <f>Table1[[#This Row],[Distribution Amount (Dollars)]]/Table1[[#This Row],[NEWdatediff]]</f>
        <v>1171.875</v>
      </c>
      <c r="V1491" s="82" t="s">
        <v>1329</v>
      </c>
      <c r="W1491" s="82" t="s">
        <v>71</v>
      </c>
      <c r="X1491" s="82" t="s">
        <v>72</v>
      </c>
      <c r="Y1491" s="82" t="s">
        <v>73</v>
      </c>
      <c r="Z1491" s="82">
        <v>1</v>
      </c>
      <c r="AB1491" s="82" t="s">
        <v>1330</v>
      </c>
      <c r="AD1491" s="82" t="s">
        <v>113</v>
      </c>
      <c r="AE1491" s="82" t="s">
        <v>1331</v>
      </c>
      <c r="AN1491" s="82" t="s">
        <v>76</v>
      </c>
      <c r="AO1491" s="82" t="s">
        <v>1332</v>
      </c>
      <c r="AP1491" s="82">
        <v>150000</v>
      </c>
      <c r="AQ1491" s="82" t="s">
        <v>109</v>
      </c>
      <c r="AR1491" s="82" t="s">
        <v>4274</v>
      </c>
      <c r="AS1491" s="84">
        <v>42451</v>
      </c>
      <c r="AT1491" s="85">
        <v>2016</v>
      </c>
      <c r="AU1491" s="82" t="s">
        <v>4277</v>
      </c>
      <c r="AV1491" s="84">
        <v>43100</v>
      </c>
      <c r="AW1491" s="85">
        <v>2017</v>
      </c>
      <c r="AX1491" s="85">
        <f>Table1[[#This Row],[End TEST]]-Table1[[#This Row],[Start TEST]]</f>
        <v>1</v>
      </c>
      <c r="AY1491" s="85">
        <f>Table1[[#This Row],[TEST_Diff]]+1</f>
        <v>2</v>
      </c>
      <c r="AZ1491" s="92">
        <f>DATEDIF(Table1[[#This Row],[Start Year]],Table1[[#This Row],[End Year]],"d") / 365</f>
        <v>1.7780821917808218</v>
      </c>
    </row>
    <row r="1492" spans="1:52" x14ac:dyDescent="0.5">
      <c r="A1492" s="82">
        <v>136</v>
      </c>
      <c r="B1492" s="82" t="s">
        <v>1326</v>
      </c>
      <c r="D1492" s="90">
        <v>43371</v>
      </c>
      <c r="E1492" s="90" t="s">
        <v>1327</v>
      </c>
      <c r="F1492" s="90"/>
      <c r="G1492" s="82" t="s">
        <v>1327</v>
      </c>
      <c r="H1492" s="82" t="s">
        <v>1328</v>
      </c>
      <c r="I1492" s="80" t="s">
        <v>127</v>
      </c>
      <c r="J1492" s="80">
        <v>50</v>
      </c>
      <c r="K1492" s="80">
        <v>0</v>
      </c>
      <c r="P1492" s="80" t="s">
        <v>113</v>
      </c>
      <c r="Q1492" s="80">
        <v>6.25</v>
      </c>
      <c r="R1492" s="80">
        <v>10.278548000000001</v>
      </c>
      <c r="S1492" s="80">
        <v>102.006446</v>
      </c>
      <c r="T1492" s="80">
        <v>4687.5</v>
      </c>
      <c r="U1492" s="91">
        <f>Table1[[#This Row],[Distribution Amount (Dollars)]]/Table1[[#This Row],[NEWdatediff]]</f>
        <v>2343.75</v>
      </c>
      <c r="V1492" s="82" t="s">
        <v>1329</v>
      </c>
      <c r="W1492" s="82" t="s">
        <v>71</v>
      </c>
      <c r="X1492" s="82" t="s">
        <v>72</v>
      </c>
      <c r="Y1492" s="82" t="s">
        <v>73</v>
      </c>
      <c r="Z1492" s="82">
        <v>1</v>
      </c>
      <c r="AB1492" s="82" t="s">
        <v>1330</v>
      </c>
      <c r="AD1492" s="82" t="s">
        <v>113</v>
      </c>
      <c r="AE1492" s="82" t="s">
        <v>1331</v>
      </c>
      <c r="AN1492" s="82" t="s">
        <v>76</v>
      </c>
      <c r="AO1492" s="82" t="s">
        <v>1332</v>
      </c>
      <c r="AP1492" s="82">
        <v>150000</v>
      </c>
      <c r="AQ1492" s="82" t="s">
        <v>109</v>
      </c>
      <c r="AR1492" s="82" t="s">
        <v>4274</v>
      </c>
      <c r="AS1492" s="84">
        <v>42451</v>
      </c>
      <c r="AT1492" s="85">
        <v>2016</v>
      </c>
      <c r="AU1492" s="82" t="s">
        <v>4277</v>
      </c>
      <c r="AV1492" s="84">
        <v>43100</v>
      </c>
      <c r="AW1492" s="85">
        <v>2017</v>
      </c>
      <c r="AX1492" s="85">
        <f>Table1[[#This Row],[End TEST]]-Table1[[#This Row],[Start TEST]]</f>
        <v>1</v>
      </c>
      <c r="AY1492" s="85">
        <f>Table1[[#This Row],[TEST_Diff]]+1</f>
        <v>2</v>
      </c>
      <c r="AZ1492" s="92">
        <f>DATEDIF(Table1[[#This Row],[Start Year]],Table1[[#This Row],[End Year]],"d") / 365</f>
        <v>1.7780821917808218</v>
      </c>
    </row>
    <row r="1493" spans="1:52" x14ac:dyDescent="0.5">
      <c r="A1493" s="82">
        <v>136</v>
      </c>
      <c r="B1493" s="82" t="s">
        <v>1326</v>
      </c>
      <c r="D1493" s="90">
        <v>43371</v>
      </c>
      <c r="E1493" s="90" t="s">
        <v>1327</v>
      </c>
      <c r="F1493" s="90"/>
      <c r="G1493" s="82" t="s">
        <v>1327</v>
      </c>
      <c r="H1493" s="82" t="s">
        <v>1328</v>
      </c>
      <c r="I1493" s="80" t="s">
        <v>128</v>
      </c>
      <c r="J1493" s="80">
        <v>25</v>
      </c>
      <c r="K1493" s="80">
        <v>0</v>
      </c>
      <c r="P1493" s="80" t="s">
        <v>69</v>
      </c>
      <c r="Q1493" s="80">
        <v>12.5</v>
      </c>
      <c r="R1493" s="80">
        <v>2.6272389999999999</v>
      </c>
      <c r="S1493" s="80">
        <v>23.381664000000001</v>
      </c>
      <c r="T1493" s="80">
        <v>4687.5</v>
      </c>
      <c r="U1493" s="91">
        <f>Table1[[#This Row],[Distribution Amount (Dollars)]]/Table1[[#This Row],[NEWdatediff]]</f>
        <v>2343.75</v>
      </c>
      <c r="V1493" s="82" t="s">
        <v>1329</v>
      </c>
      <c r="W1493" s="82" t="s">
        <v>71</v>
      </c>
      <c r="X1493" s="82" t="s">
        <v>72</v>
      </c>
      <c r="Y1493" s="82" t="s">
        <v>73</v>
      </c>
      <c r="Z1493" s="82">
        <v>1</v>
      </c>
      <c r="AB1493" s="82" t="s">
        <v>1330</v>
      </c>
      <c r="AD1493" s="82" t="s">
        <v>307</v>
      </c>
      <c r="AE1493" s="82" t="s">
        <v>1331</v>
      </c>
      <c r="AN1493" s="82" t="s">
        <v>76</v>
      </c>
      <c r="AO1493" s="82" t="s">
        <v>1332</v>
      </c>
      <c r="AP1493" s="82">
        <v>150000</v>
      </c>
      <c r="AQ1493" s="82" t="s">
        <v>109</v>
      </c>
      <c r="AR1493" s="82" t="s">
        <v>4274</v>
      </c>
      <c r="AS1493" s="84">
        <v>42451</v>
      </c>
      <c r="AT1493" s="85">
        <v>2016</v>
      </c>
      <c r="AU1493" s="82" t="s">
        <v>4277</v>
      </c>
      <c r="AV1493" s="84">
        <v>43100</v>
      </c>
      <c r="AW1493" s="85">
        <v>2017</v>
      </c>
      <c r="AX1493" s="85">
        <f>Table1[[#This Row],[End TEST]]-Table1[[#This Row],[Start TEST]]</f>
        <v>1</v>
      </c>
      <c r="AY1493" s="85">
        <f>Table1[[#This Row],[TEST_Diff]]+1</f>
        <v>2</v>
      </c>
      <c r="AZ1493" s="92">
        <f>DATEDIF(Table1[[#This Row],[Start Year]],Table1[[#This Row],[End Year]],"d") / 365</f>
        <v>1.7780821917808218</v>
      </c>
    </row>
    <row r="1494" spans="1:52" x14ac:dyDescent="0.5">
      <c r="A1494" s="82">
        <v>136</v>
      </c>
      <c r="B1494" s="82" t="s">
        <v>1326</v>
      </c>
      <c r="D1494" s="90">
        <v>43371</v>
      </c>
      <c r="E1494" s="90" t="s">
        <v>1327</v>
      </c>
      <c r="F1494" s="90"/>
      <c r="G1494" s="82" t="s">
        <v>1327</v>
      </c>
      <c r="H1494" s="82" t="s">
        <v>1328</v>
      </c>
      <c r="I1494" s="80" t="s">
        <v>98</v>
      </c>
      <c r="J1494" s="80">
        <v>25</v>
      </c>
      <c r="K1494" s="80">
        <v>0</v>
      </c>
      <c r="P1494" s="80" t="s">
        <v>69</v>
      </c>
      <c r="Q1494" s="80">
        <v>12.5</v>
      </c>
      <c r="R1494" s="80">
        <v>2.6272389999999999</v>
      </c>
      <c r="S1494" s="80">
        <v>23.381664000000001</v>
      </c>
      <c r="T1494" s="80">
        <v>4687.5</v>
      </c>
      <c r="U1494" s="91">
        <f>Table1[[#This Row],[Distribution Amount (Dollars)]]/Table1[[#This Row],[NEWdatediff]]</f>
        <v>2343.75</v>
      </c>
      <c r="V1494" s="82" t="s">
        <v>1329</v>
      </c>
      <c r="W1494" s="82" t="s">
        <v>71</v>
      </c>
      <c r="X1494" s="82" t="s">
        <v>72</v>
      </c>
      <c r="Y1494" s="82" t="s">
        <v>73</v>
      </c>
      <c r="Z1494" s="82">
        <v>1</v>
      </c>
      <c r="AB1494" s="82" t="s">
        <v>1330</v>
      </c>
      <c r="AD1494" s="82" t="s">
        <v>307</v>
      </c>
      <c r="AE1494" s="82" t="s">
        <v>1331</v>
      </c>
      <c r="AN1494" s="82" t="s">
        <v>76</v>
      </c>
      <c r="AO1494" s="82" t="s">
        <v>1332</v>
      </c>
      <c r="AP1494" s="82">
        <v>150000</v>
      </c>
      <c r="AQ1494" s="82" t="s">
        <v>109</v>
      </c>
      <c r="AR1494" s="82" t="s">
        <v>4274</v>
      </c>
      <c r="AS1494" s="84">
        <v>42451</v>
      </c>
      <c r="AT1494" s="85">
        <v>2016</v>
      </c>
      <c r="AU1494" s="82" t="s">
        <v>4277</v>
      </c>
      <c r="AV1494" s="84">
        <v>43100</v>
      </c>
      <c r="AW1494" s="85">
        <v>2017</v>
      </c>
      <c r="AX1494" s="85">
        <f>Table1[[#This Row],[End TEST]]-Table1[[#This Row],[Start TEST]]</f>
        <v>1</v>
      </c>
      <c r="AY1494" s="85">
        <f>Table1[[#This Row],[TEST_Diff]]+1</f>
        <v>2</v>
      </c>
      <c r="AZ1494" s="92">
        <f>DATEDIF(Table1[[#This Row],[Start Year]],Table1[[#This Row],[End Year]],"d") / 365</f>
        <v>1.7780821917808218</v>
      </c>
    </row>
    <row r="1495" spans="1:52" x14ac:dyDescent="0.5">
      <c r="A1495" s="82">
        <v>136</v>
      </c>
      <c r="B1495" s="82" t="s">
        <v>1326</v>
      </c>
      <c r="D1495" s="90">
        <v>43371</v>
      </c>
      <c r="E1495" s="90" t="s">
        <v>1327</v>
      </c>
      <c r="F1495" s="90"/>
      <c r="G1495" s="82" t="s">
        <v>1327</v>
      </c>
      <c r="H1495" s="82" t="s">
        <v>1328</v>
      </c>
      <c r="I1495" s="80" t="s">
        <v>127</v>
      </c>
      <c r="J1495" s="80">
        <v>50</v>
      </c>
      <c r="K1495" s="80">
        <v>0</v>
      </c>
      <c r="P1495" s="80" t="s">
        <v>69</v>
      </c>
      <c r="Q1495" s="80">
        <v>12.5</v>
      </c>
      <c r="R1495" s="80">
        <v>2.6272389999999999</v>
      </c>
      <c r="S1495" s="80">
        <v>23.381664000000001</v>
      </c>
      <c r="T1495" s="80">
        <v>9375</v>
      </c>
      <c r="U1495" s="91">
        <f>Table1[[#This Row],[Distribution Amount (Dollars)]]/Table1[[#This Row],[NEWdatediff]]</f>
        <v>4687.5</v>
      </c>
      <c r="V1495" s="82" t="s">
        <v>1329</v>
      </c>
      <c r="W1495" s="82" t="s">
        <v>71</v>
      </c>
      <c r="X1495" s="82" t="s">
        <v>72</v>
      </c>
      <c r="Y1495" s="82" t="s">
        <v>73</v>
      </c>
      <c r="Z1495" s="82">
        <v>1</v>
      </c>
      <c r="AB1495" s="82" t="s">
        <v>1330</v>
      </c>
      <c r="AD1495" s="82" t="s">
        <v>307</v>
      </c>
      <c r="AE1495" s="82" t="s">
        <v>1331</v>
      </c>
      <c r="AN1495" s="82" t="s">
        <v>76</v>
      </c>
      <c r="AO1495" s="82" t="s">
        <v>1332</v>
      </c>
      <c r="AP1495" s="82">
        <v>150000</v>
      </c>
      <c r="AQ1495" s="82" t="s">
        <v>109</v>
      </c>
      <c r="AR1495" s="82" t="s">
        <v>4274</v>
      </c>
      <c r="AS1495" s="84">
        <v>42451</v>
      </c>
      <c r="AT1495" s="85">
        <v>2016</v>
      </c>
      <c r="AU1495" s="82" t="s">
        <v>4277</v>
      </c>
      <c r="AV1495" s="84">
        <v>43100</v>
      </c>
      <c r="AW1495" s="85">
        <v>2017</v>
      </c>
      <c r="AX1495" s="85">
        <f>Table1[[#This Row],[End TEST]]-Table1[[#This Row],[Start TEST]]</f>
        <v>1</v>
      </c>
      <c r="AY1495" s="85">
        <f>Table1[[#This Row],[TEST_Diff]]+1</f>
        <v>2</v>
      </c>
      <c r="AZ1495" s="92">
        <f>DATEDIF(Table1[[#This Row],[Start Year]],Table1[[#This Row],[End Year]],"d") / 365</f>
        <v>1.7780821917808218</v>
      </c>
    </row>
    <row r="1496" spans="1:52" x14ac:dyDescent="0.5">
      <c r="A1496" s="82">
        <v>136</v>
      </c>
      <c r="B1496" s="82" t="s">
        <v>1326</v>
      </c>
      <c r="D1496" s="90">
        <v>43371</v>
      </c>
      <c r="E1496" s="90" t="s">
        <v>1327</v>
      </c>
      <c r="F1496" s="90"/>
      <c r="G1496" s="82" t="s">
        <v>1327</v>
      </c>
      <c r="H1496" s="82" t="s">
        <v>1328</v>
      </c>
      <c r="I1496" s="80" t="s">
        <v>128</v>
      </c>
      <c r="J1496" s="80">
        <v>25</v>
      </c>
      <c r="K1496" s="80">
        <v>0</v>
      </c>
      <c r="P1496" s="80" t="s">
        <v>114</v>
      </c>
      <c r="Q1496" s="80">
        <v>6.25</v>
      </c>
      <c r="R1496" s="80">
        <v>25.384855999999999</v>
      </c>
      <c r="S1496" s="80">
        <v>68.458809000000002</v>
      </c>
      <c r="T1496" s="80">
        <v>2343.75</v>
      </c>
      <c r="U1496" s="91">
        <f>Table1[[#This Row],[Distribution Amount (Dollars)]]/Table1[[#This Row],[NEWdatediff]]</f>
        <v>1171.875</v>
      </c>
      <c r="V1496" s="82" t="s">
        <v>1329</v>
      </c>
      <c r="W1496" s="82" t="s">
        <v>71</v>
      </c>
      <c r="X1496" s="82" t="s">
        <v>72</v>
      </c>
      <c r="Y1496" s="82" t="s">
        <v>73</v>
      </c>
      <c r="Z1496" s="82">
        <v>1</v>
      </c>
      <c r="AB1496" s="82" t="s">
        <v>1330</v>
      </c>
      <c r="AD1496" s="82" t="s">
        <v>69</v>
      </c>
      <c r="AE1496" s="82" t="s">
        <v>1331</v>
      </c>
      <c r="AN1496" s="82" t="s">
        <v>76</v>
      </c>
      <c r="AO1496" s="82" t="s">
        <v>1332</v>
      </c>
      <c r="AP1496" s="82">
        <v>150000</v>
      </c>
      <c r="AQ1496" s="82" t="s">
        <v>109</v>
      </c>
      <c r="AR1496" s="82" t="s">
        <v>4274</v>
      </c>
      <c r="AS1496" s="84">
        <v>42451</v>
      </c>
      <c r="AT1496" s="85">
        <v>2016</v>
      </c>
      <c r="AU1496" s="82" t="s">
        <v>4277</v>
      </c>
      <c r="AV1496" s="84">
        <v>43100</v>
      </c>
      <c r="AW1496" s="85">
        <v>2017</v>
      </c>
      <c r="AX1496" s="85">
        <f>Table1[[#This Row],[End TEST]]-Table1[[#This Row],[Start TEST]]</f>
        <v>1</v>
      </c>
      <c r="AY1496" s="85">
        <f>Table1[[#This Row],[TEST_Diff]]+1</f>
        <v>2</v>
      </c>
      <c r="AZ1496" s="92">
        <f>DATEDIF(Table1[[#This Row],[Start Year]],Table1[[#This Row],[End Year]],"d") / 365</f>
        <v>1.7780821917808218</v>
      </c>
    </row>
    <row r="1497" spans="1:52" x14ac:dyDescent="0.5">
      <c r="A1497" s="82">
        <v>136</v>
      </c>
      <c r="B1497" s="82" t="s">
        <v>1326</v>
      </c>
      <c r="D1497" s="90">
        <v>43371</v>
      </c>
      <c r="E1497" s="90" t="s">
        <v>1327</v>
      </c>
      <c r="F1497" s="90"/>
      <c r="G1497" s="82" t="s">
        <v>1327</v>
      </c>
      <c r="H1497" s="82" t="s">
        <v>1328</v>
      </c>
      <c r="I1497" s="80" t="s">
        <v>98</v>
      </c>
      <c r="J1497" s="80">
        <v>25</v>
      </c>
      <c r="K1497" s="80">
        <v>0</v>
      </c>
      <c r="P1497" s="80" t="s">
        <v>114</v>
      </c>
      <c r="Q1497" s="80">
        <v>6.25</v>
      </c>
      <c r="R1497" s="80">
        <v>25.384855999999999</v>
      </c>
      <c r="S1497" s="80">
        <v>68.458809000000002</v>
      </c>
      <c r="T1497" s="80">
        <v>2343.75</v>
      </c>
      <c r="U1497" s="91">
        <f>Table1[[#This Row],[Distribution Amount (Dollars)]]/Table1[[#This Row],[NEWdatediff]]</f>
        <v>1171.875</v>
      </c>
      <c r="V1497" s="82" t="s">
        <v>1329</v>
      </c>
      <c r="W1497" s="82" t="s">
        <v>71</v>
      </c>
      <c r="X1497" s="82" t="s">
        <v>72</v>
      </c>
      <c r="Y1497" s="82" t="s">
        <v>73</v>
      </c>
      <c r="Z1497" s="82">
        <v>1</v>
      </c>
      <c r="AB1497" s="82" t="s">
        <v>1330</v>
      </c>
      <c r="AD1497" s="82" t="s">
        <v>69</v>
      </c>
      <c r="AE1497" s="82" t="s">
        <v>1331</v>
      </c>
      <c r="AN1497" s="82" t="s">
        <v>76</v>
      </c>
      <c r="AO1497" s="82" t="s">
        <v>1332</v>
      </c>
      <c r="AP1497" s="82">
        <v>150000</v>
      </c>
      <c r="AQ1497" s="82" t="s">
        <v>109</v>
      </c>
      <c r="AR1497" s="82" t="s">
        <v>4274</v>
      </c>
      <c r="AS1497" s="84">
        <v>42451</v>
      </c>
      <c r="AT1497" s="85">
        <v>2016</v>
      </c>
      <c r="AU1497" s="82" t="s">
        <v>4277</v>
      </c>
      <c r="AV1497" s="84">
        <v>43100</v>
      </c>
      <c r="AW1497" s="85">
        <v>2017</v>
      </c>
      <c r="AX1497" s="85">
        <f>Table1[[#This Row],[End TEST]]-Table1[[#This Row],[Start TEST]]</f>
        <v>1</v>
      </c>
      <c r="AY1497" s="85">
        <f>Table1[[#This Row],[TEST_Diff]]+1</f>
        <v>2</v>
      </c>
      <c r="AZ1497" s="92">
        <f>DATEDIF(Table1[[#This Row],[Start Year]],Table1[[#This Row],[End Year]],"d") / 365</f>
        <v>1.7780821917808218</v>
      </c>
    </row>
    <row r="1498" spans="1:52" x14ac:dyDescent="0.5">
      <c r="A1498" s="82">
        <v>136</v>
      </c>
      <c r="B1498" s="82" t="s">
        <v>1326</v>
      </c>
      <c r="D1498" s="90">
        <v>43371</v>
      </c>
      <c r="E1498" s="90" t="s">
        <v>1327</v>
      </c>
      <c r="F1498" s="90"/>
      <c r="G1498" s="82" t="s">
        <v>1327</v>
      </c>
      <c r="H1498" s="82" t="s">
        <v>1328</v>
      </c>
      <c r="I1498" s="80" t="s">
        <v>127</v>
      </c>
      <c r="J1498" s="80">
        <v>50</v>
      </c>
      <c r="K1498" s="80">
        <v>0</v>
      </c>
      <c r="P1498" s="80" t="s">
        <v>114</v>
      </c>
      <c r="Q1498" s="80">
        <v>6.25</v>
      </c>
      <c r="R1498" s="80">
        <v>25.384855999999999</v>
      </c>
      <c r="S1498" s="80">
        <v>68.458809000000002</v>
      </c>
      <c r="T1498" s="80">
        <v>4687.5</v>
      </c>
      <c r="U1498" s="91">
        <f>Table1[[#This Row],[Distribution Amount (Dollars)]]/Table1[[#This Row],[NEWdatediff]]</f>
        <v>2343.75</v>
      </c>
      <c r="V1498" s="82" t="s">
        <v>1329</v>
      </c>
      <c r="W1498" s="82" t="s">
        <v>71</v>
      </c>
      <c r="X1498" s="82" t="s">
        <v>72</v>
      </c>
      <c r="Y1498" s="82" t="s">
        <v>73</v>
      </c>
      <c r="Z1498" s="82">
        <v>1</v>
      </c>
      <c r="AB1498" s="82" t="s">
        <v>1330</v>
      </c>
      <c r="AD1498" s="82" t="s">
        <v>69</v>
      </c>
      <c r="AE1498" s="82" t="s">
        <v>1331</v>
      </c>
      <c r="AN1498" s="82" t="s">
        <v>76</v>
      </c>
      <c r="AO1498" s="82" t="s">
        <v>1332</v>
      </c>
      <c r="AP1498" s="82">
        <v>150000</v>
      </c>
      <c r="AQ1498" s="82" t="s">
        <v>109</v>
      </c>
      <c r="AR1498" s="82" t="s">
        <v>4274</v>
      </c>
      <c r="AS1498" s="84">
        <v>42451</v>
      </c>
      <c r="AT1498" s="85">
        <v>2016</v>
      </c>
      <c r="AU1498" s="82" t="s">
        <v>4277</v>
      </c>
      <c r="AV1498" s="84">
        <v>43100</v>
      </c>
      <c r="AW1498" s="85">
        <v>2017</v>
      </c>
      <c r="AX1498" s="85">
        <f>Table1[[#This Row],[End TEST]]-Table1[[#This Row],[Start TEST]]</f>
        <v>1</v>
      </c>
      <c r="AY1498" s="85">
        <f>Table1[[#This Row],[TEST_Diff]]+1</f>
        <v>2</v>
      </c>
      <c r="AZ1498" s="92">
        <f>DATEDIF(Table1[[#This Row],[Start Year]],Table1[[#This Row],[End Year]],"d") / 365</f>
        <v>1.7780821917808218</v>
      </c>
    </row>
    <row r="1499" spans="1:52" x14ac:dyDescent="0.5">
      <c r="A1499" s="82">
        <v>136</v>
      </c>
      <c r="B1499" s="82" t="s">
        <v>1326</v>
      </c>
      <c r="D1499" s="90">
        <v>43371</v>
      </c>
      <c r="E1499" s="90" t="s">
        <v>1327</v>
      </c>
      <c r="F1499" s="90"/>
      <c r="G1499" s="82" t="s">
        <v>1327</v>
      </c>
      <c r="H1499" s="82" t="s">
        <v>1328</v>
      </c>
      <c r="I1499" s="80" t="s">
        <v>128</v>
      </c>
      <c r="J1499" s="80">
        <v>25</v>
      </c>
      <c r="K1499" s="80">
        <v>0</v>
      </c>
      <c r="P1499" s="80" t="s">
        <v>84</v>
      </c>
      <c r="Q1499" s="80">
        <v>12.5</v>
      </c>
      <c r="R1499" s="80">
        <v>-15.623037</v>
      </c>
      <c r="S1499" s="80">
        <v>-59.0625</v>
      </c>
      <c r="T1499" s="80">
        <v>4687.5</v>
      </c>
      <c r="U1499" s="91">
        <f>Table1[[#This Row],[Distribution Amount (Dollars)]]/Table1[[#This Row],[NEWdatediff]]</f>
        <v>2343.75</v>
      </c>
      <c r="V1499" s="82" t="s">
        <v>1329</v>
      </c>
      <c r="W1499" s="82" t="s">
        <v>71</v>
      </c>
      <c r="X1499" s="82" t="s">
        <v>72</v>
      </c>
      <c r="Y1499" s="82" t="s">
        <v>73</v>
      </c>
      <c r="Z1499" s="82">
        <v>1</v>
      </c>
      <c r="AB1499" s="82" t="s">
        <v>1330</v>
      </c>
      <c r="AD1499" s="82" t="s">
        <v>114</v>
      </c>
      <c r="AE1499" s="82" t="s">
        <v>1331</v>
      </c>
      <c r="AN1499" s="82" t="s">
        <v>76</v>
      </c>
      <c r="AO1499" s="82" t="s">
        <v>1332</v>
      </c>
      <c r="AP1499" s="82">
        <v>150000</v>
      </c>
      <c r="AQ1499" s="82" t="s">
        <v>109</v>
      </c>
      <c r="AR1499" s="82" t="s">
        <v>4274</v>
      </c>
      <c r="AS1499" s="84">
        <v>42451</v>
      </c>
      <c r="AT1499" s="85">
        <v>2016</v>
      </c>
      <c r="AU1499" s="82" t="s">
        <v>4277</v>
      </c>
      <c r="AV1499" s="84">
        <v>43100</v>
      </c>
      <c r="AW1499" s="85">
        <v>2017</v>
      </c>
      <c r="AX1499" s="85">
        <f>Table1[[#This Row],[End TEST]]-Table1[[#This Row],[Start TEST]]</f>
        <v>1</v>
      </c>
      <c r="AY1499" s="85">
        <f>Table1[[#This Row],[TEST_Diff]]+1</f>
        <v>2</v>
      </c>
      <c r="AZ1499" s="92">
        <f>DATEDIF(Table1[[#This Row],[Start Year]],Table1[[#This Row],[End Year]],"d") / 365</f>
        <v>1.7780821917808218</v>
      </c>
    </row>
    <row r="1500" spans="1:52" x14ac:dyDescent="0.5">
      <c r="A1500" s="82">
        <v>136</v>
      </c>
      <c r="B1500" s="82" t="s">
        <v>1326</v>
      </c>
      <c r="D1500" s="90">
        <v>43371</v>
      </c>
      <c r="E1500" s="90" t="s">
        <v>1327</v>
      </c>
      <c r="F1500" s="90"/>
      <c r="G1500" s="82" t="s">
        <v>1327</v>
      </c>
      <c r="H1500" s="82" t="s">
        <v>1328</v>
      </c>
      <c r="I1500" s="80" t="s">
        <v>98</v>
      </c>
      <c r="J1500" s="80">
        <v>25</v>
      </c>
      <c r="K1500" s="80">
        <v>0</v>
      </c>
      <c r="P1500" s="80" t="s">
        <v>84</v>
      </c>
      <c r="Q1500" s="80">
        <v>12.5</v>
      </c>
      <c r="R1500" s="80">
        <v>-15.623037</v>
      </c>
      <c r="S1500" s="80">
        <v>-59.0625</v>
      </c>
      <c r="T1500" s="80">
        <v>4687.5</v>
      </c>
      <c r="U1500" s="91">
        <f>Table1[[#This Row],[Distribution Amount (Dollars)]]/Table1[[#This Row],[NEWdatediff]]</f>
        <v>2343.75</v>
      </c>
      <c r="V1500" s="82" t="s">
        <v>1329</v>
      </c>
      <c r="W1500" s="82" t="s">
        <v>71</v>
      </c>
      <c r="X1500" s="82" t="s">
        <v>72</v>
      </c>
      <c r="Y1500" s="82" t="s">
        <v>73</v>
      </c>
      <c r="Z1500" s="82">
        <v>1</v>
      </c>
      <c r="AB1500" s="82" t="s">
        <v>1330</v>
      </c>
      <c r="AD1500" s="82" t="s">
        <v>114</v>
      </c>
      <c r="AE1500" s="82" t="s">
        <v>1331</v>
      </c>
      <c r="AN1500" s="82" t="s">
        <v>76</v>
      </c>
      <c r="AO1500" s="82" t="s">
        <v>1332</v>
      </c>
      <c r="AP1500" s="82">
        <v>150000</v>
      </c>
      <c r="AQ1500" s="82" t="s">
        <v>109</v>
      </c>
      <c r="AR1500" s="82" t="s">
        <v>4274</v>
      </c>
      <c r="AS1500" s="84">
        <v>42451</v>
      </c>
      <c r="AT1500" s="85">
        <v>2016</v>
      </c>
      <c r="AU1500" s="82" t="s">
        <v>4277</v>
      </c>
      <c r="AV1500" s="84">
        <v>43100</v>
      </c>
      <c r="AW1500" s="85">
        <v>2017</v>
      </c>
      <c r="AX1500" s="85">
        <f>Table1[[#This Row],[End TEST]]-Table1[[#This Row],[Start TEST]]</f>
        <v>1</v>
      </c>
      <c r="AY1500" s="85">
        <f>Table1[[#This Row],[TEST_Diff]]+1</f>
        <v>2</v>
      </c>
      <c r="AZ1500" s="92">
        <f>DATEDIF(Table1[[#This Row],[Start Year]],Table1[[#This Row],[End Year]],"d") / 365</f>
        <v>1.7780821917808218</v>
      </c>
    </row>
    <row r="1501" spans="1:52" x14ac:dyDescent="0.5">
      <c r="A1501" s="82">
        <v>136</v>
      </c>
      <c r="B1501" s="82" t="s">
        <v>1326</v>
      </c>
      <c r="D1501" s="90">
        <v>43371</v>
      </c>
      <c r="E1501" s="90" t="s">
        <v>1327</v>
      </c>
      <c r="F1501" s="90"/>
      <c r="G1501" s="82" t="s">
        <v>1327</v>
      </c>
      <c r="H1501" s="82" t="s">
        <v>1328</v>
      </c>
      <c r="I1501" s="80" t="s">
        <v>127</v>
      </c>
      <c r="J1501" s="80">
        <v>50</v>
      </c>
      <c r="K1501" s="80">
        <v>0</v>
      </c>
      <c r="P1501" s="80" t="s">
        <v>84</v>
      </c>
      <c r="Q1501" s="80">
        <v>12.5</v>
      </c>
      <c r="R1501" s="80">
        <v>-15.623037</v>
      </c>
      <c r="S1501" s="80">
        <v>-59.0625</v>
      </c>
      <c r="T1501" s="80">
        <v>9375</v>
      </c>
      <c r="U1501" s="91">
        <f>Table1[[#This Row],[Distribution Amount (Dollars)]]/Table1[[#This Row],[NEWdatediff]]</f>
        <v>4687.5</v>
      </c>
      <c r="V1501" s="82" t="s">
        <v>1329</v>
      </c>
      <c r="W1501" s="82" t="s">
        <v>71</v>
      </c>
      <c r="X1501" s="82" t="s">
        <v>72</v>
      </c>
      <c r="Y1501" s="82" t="s">
        <v>73</v>
      </c>
      <c r="Z1501" s="82">
        <v>1</v>
      </c>
      <c r="AB1501" s="82" t="s">
        <v>1330</v>
      </c>
      <c r="AD1501" s="82" t="s">
        <v>114</v>
      </c>
      <c r="AE1501" s="82" t="s">
        <v>1331</v>
      </c>
      <c r="AN1501" s="82" t="s">
        <v>76</v>
      </c>
      <c r="AO1501" s="82" t="s">
        <v>1332</v>
      </c>
      <c r="AP1501" s="82">
        <v>150000</v>
      </c>
      <c r="AQ1501" s="82" t="s">
        <v>109</v>
      </c>
      <c r="AR1501" s="82" t="s">
        <v>4274</v>
      </c>
      <c r="AS1501" s="84">
        <v>42451</v>
      </c>
      <c r="AT1501" s="85">
        <v>2016</v>
      </c>
      <c r="AU1501" s="82" t="s">
        <v>4277</v>
      </c>
      <c r="AV1501" s="84">
        <v>43100</v>
      </c>
      <c r="AW1501" s="85">
        <v>2017</v>
      </c>
      <c r="AX1501" s="85">
        <f>Table1[[#This Row],[End TEST]]-Table1[[#This Row],[Start TEST]]</f>
        <v>1</v>
      </c>
      <c r="AY1501" s="85">
        <f>Table1[[#This Row],[TEST_Diff]]+1</f>
        <v>2</v>
      </c>
      <c r="AZ1501" s="92">
        <f>DATEDIF(Table1[[#This Row],[Start Year]],Table1[[#This Row],[End Year]],"d") / 365</f>
        <v>1.7780821917808218</v>
      </c>
    </row>
    <row r="1502" spans="1:52" x14ac:dyDescent="0.5">
      <c r="A1502" s="82">
        <v>136</v>
      </c>
      <c r="B1502" s="82" t="s">
        <v>1326</v>
      </c>
      <c r="D1502" s="90">
        <v>43371</v>
      </c>
      <c r="E1502" s="90" t="s">
        <v>1327</v>
      </c>
      <c r="F1502" s="90"/>
      <c r="G1502" s="82" t="s">
        <v>1327</v>
      </c>
      <c r="H1502" s="82" t="s">
        <v>1328</v>
      </c>
      <c r="I1502" s="80" t="s">
        <v>128</v>
      </c>
      <c r="J1502" s="80">
        <v>25</v>
      </c>
      <c r="K1502" s="80">
        <v>0</v>
      </c>
      <c r="P1502" s="80" t="s">
        <v>111</v>
      </c>
      <c r="Q1502" s="80">
        <v>6.25</v>
      </c>
      <c r="R1502" s="80">
        <v>43.890490999999997</v>
      </c>
      <c r="S1502" s="80">
        <v>71.138231000000005</v>
      </c>
      <c r="T1502" s="80">
        <v>2343.75</v>
      </c>
      <c r="U1502" s="91">
        <f>Table1[[#This Row],[Distribution Amount (Dollars)]]/Table1[[#This Row],[NEWdatediff]]</f>
        <v>1171.875</v>
      </c>
      <c r="V1502" s="82" t="s">
        <v>1329</v>
      </c>
      <c r="W1502" s="82" t="s">
        <v>71</v>
      </c>
      <c r="X1502" s="82" t="s">
        <v>72</v>
      </c>
      <c r="Y1502" s="82" t="s">
        <v>73</v>
      </c>
      <c r="Z1502" s="82">
        <v>1</v>
      </c>
      <c r="AB1502" s="82" t="s">
        <v>1330</v>
      </c>
      <c r="AD1502" s="82" t="s">
        <v>84</v>
      </c>
      <c r="AE1502" s="82" t="s">
        <v>1331</v>
      </c>
      <c r="AN1502" s="82" t="s">
        <v>76</v>
      </c>
      <c r="AO1502" s="82" t="s">
        <v>1332</v>
      </c>
      <c r="AP1502" s="82">
        <v>150000</v>
      </c>
      <c r="AQ1502" s="82" t="s">
        <v>109</v>
      </c>
      <c r="AR1502" s="82" t="s">
        <v>4274</v>
      </c>
      <c r="AS1502" s="84">
        <v>42451</v>
      </c>
      <c r="AT1502" s="85">
        <v>2016</v>
      </c>
      <c r="AU1502" s="82" t="s">
        <v>4277</v>
      </c>
      <c r="AV1502" s="84">
        <v>43100</v>
      </c>
      <c r="AW1502" s="85">
        <v>2017</v>
      </c>
      <c r="AX1502" s="85">
        <f>Table1[[#This Row],[End TEST]]-Table1[[#This Row],[Start TEST]]</f>
        <v>1</v>
      </c>
      <c r="AY1502" s="85">
        <f>Table1[[#This Row],[TEST_Diff]]+1</f>
        <v>2</v>
      </c>
      <c r="AZ1502" s="92">
        <f>DATEDIF(Table1[[#This Row],[Start Year]],Table1[[#This Row],[End Year]],"d") / 365</f>
        <v>1.7780821917808218</v>
      </c>
    </row>
    <row r="1503" spans="1:52" x14ac:dyDescent="0.5">
      <c r="A1503" s="82">
        <v>136</v>
      </c>
      <c r="B1503" s="82" t="s">
        <v>1326</v>
      </c>
      <c r="D1503" s="90">
        <v>43371</v>
      </c>
      <c r="E1503" s="90" t="s">
        <v>1327</v>
      </c>
      <c r="F1503" s="90"/>
      <c r="G1503" s="82" t="s">
        <v>1327</v>
      </c>
      <c r="H1503" s="82" t="s">
        <v>1328</v>
      </c>
      <c r="I1503" s="80" t="s">
        <v>98</v>
      </c>
      <c r="J1503" s="80">
        <v>25</v>
      </c>
      <c r="K1503" s="80">
        <v>0</v>
      </c>
      <c r="P1503" s="80" t="s">
        <v>111</v>
      </c>
      <c r="Q1503" s="80">
        <v>6.25</v>
      </c>
      <c r="R1503" s="80">
        <v>43.890490999999997</v>
      </c>
      <c r="S1503" s="80">
        <v>71.138231000000005</v>
      </c>
      <c r="T1503" s="80">
        <v>2343.75</v>
      </c>
      <c r="U1503" s="91">
        <f>Table1[[#This Row],[Distribution Amount (Dollars)]]/Table1[[#This Row],[NEWdatediff]]</f>
        <v>1171.875</v>
      </c>
      <c r="V1503" s="82" t="s">
        <v>1329</v>
      </c>
      <c r="W1503" s="82" t="s">
        <v>71</v>
      </c>
      <c r="X1503" s="82" t="s">
        <v>72</v>
      </c>
      <c r="Y1503" s="82" t="s">
        <v>73</v>
      </c>
      <c r="Z1503" s="82">
        <v>1</v>
      </c>
      <c r="AB1503" s="82" t="s">
        <v>1330</v>
      </c>
      <c r="AD1503" s="82" t="s">
        <v>84</v>
      </c>
      <c r="AE1503" s="82" t="s">
        <v>1331</v>
      </c>
      <c r="AN1503" s="82" t="s">
        <v>76</v>
      </c>
      <c r="AO1503" s="82" t="s">
        <v>1332</v>
      </c>
      <c r="AP1503" s="82">
        <v>150000</v>
      </c>
      <c r="AQ1503" s="82" t="s">
        <v>109</v>
      </c>
      <c r="AR1503" s="82" t="s">
        <v>4274</v>
      </c>
      <c r="AS1503" s="84">
        <v>42451</v>
      </c>
      <c r="AT1503" s="85">
        <v>2016</v>
      </c>
      <c r="AU1503" s="82" t="s">
        <v>4277</v>
      </c>
      <c r="AV1503" s="84">
        <v>43100</v>
      </c>
      <c r="AW1503" s="85">
        <v>2017</v>
      </c>
      <c r="AX1503" s="85">
        <f>Table1[[#This Row],[End TEST]]-Table1[[#This Row],[Start TEST]]</f>
        <v>1</v>
      </c>
      <c r="AY1503" s="85">
        <f>Table1[[#This Row],[TEST_Diff]]+1</f>
        <v>2</v>
      </c>
      <c r="AZ1503" s="92">
        <f>DATEDIF(Table1[[#This Row],[Start Year]],Table1[[#This Row],[End Year]],"d") / 365</f>
        <v>1.7780821917808218</v>
      </c>
    </row>
    <row r="1504" spans="1:52" x14ac:dyDescent="0.5">
      <c r="A1504" s="82">
        <v>136</v>
      </c>
      <c r="B1504" s="82" t="s">
        <v>1326</v>
      </c>
      <c r="D1504" s="90">
        <v>43371</v>
      </c>
      <c r="E1504" s="90" t="s">
        <v>1327</v>
      </c>
      <c r="F1504" s="90"/>
      <c r="G1504" s="82" t="s">
        <v>1327</v>
      </c>
      <c r="H1504" s="82" t="s">
        <v>1328</v>
      </c>
      <c r="I1504" s="80" t="s">
        <v>127</v>
      </c>
      <c r="J1504" s="80">
        <v>50</v>
      </c>
      <c r="K1504" s="80">
        <v>0</v>
      </c>
      <c r="P1504" s="80" t="s">
        <v>111</v>
      </c>
      <c r="Q1504" s="80">
        <v>6.25</v>
      </c>
      <c r="R1504" s="80">
        <v>43.890490999999997</v>
      </c>
      <c r="S1504" s="80">
        <v>71.138231000000005</v>
      </c>
      <c r="T1504" s="80">
        <v>4687.5</v>
      </c>
      <c r="U1504" s="91">
        <f>Table1[[#This Row],[Distribution Amount (Dollars)]]/Table1[[#This Row],[NEWdatediff]]</f>
        <v>2343.75</v>
      </c>
      <c r="V1504" s="82" t="s">
        <v>1329</v>
      </c>
      <c r="W1504" s="82" t="s">
        <v>71</v>
      </c>
      <c r="X1504" s="82" t="s">
        <v>72</v>
      </c>
      <c r="Y1504" s="82" t="s">
        <v>73</v>
      </c>
      <c r="Z1504" s="82">
        <v>1</v>
      </c>
      <c r="AB1504" s="82" t="s">
        <v>1330</v>
      </c>
      <c r="AD1504" s="82" t="s">
        <v>84</v>
      </c>
      <c r="AE1504" s="82" t="s">
        <v>1331</v>
      </c>
      <c r="AN1504" s="82" t="s">
        <v>76</v>
      </c>
      <c r="AO1504" s="82" t="s">
        <v>1332</v>
      </c>
      <c r="AP1504" s="82">
        <v>150000</v>
      </c>
      <c r="AQ1504" s="82" t="s">
        <v>109</v>
      </c>
      <c r="AR1504" s="82" t="s">
        <v>4274</v>
      </c>
      <c r="AS1504" s="84">
        <v>42451</v>
      </c>
      <c r="AT1504" s="85">
        <v>2016</v>
      </c>
      <c r="AU1504" s="82" t="s">
        <v>4277</v>
      </c>
      <c r="AV1504" s="84">
        <v>43100</v>
      </c>
      <c r="AW1504" s="85">
        <v>2017</v>
      </c>
      <c r="AX1504" s="85">
        <f>Table1[[#This Row],[End TEST]]-Table1[[#This Row],[Start TEST]]</f>
        <v>1</v>
      </c>
      <c r="AY1504" s="85">
        <f>Table1[[#This Row],[TEST_Diff]]+1</f>
        <v>2</v>
      </c>
      <c r="AZ1504" s="92">
        <f>DATEDIF(Table1[[#This Row],[Start Year]],Table1[[#This Row],[End Year]],"d") / 365</f>
        <v>1.7780821917808218</v>
      </c>
    </row>
    <row r="1505" spans="1:52" x14ac:dyDescent="0.5">
      <c r="A1505" s="82">
        <v>136</v>
      </c>
      <c r="B1505" s="82" t="s">
        <v>1326</v>
      </c>
      <c r="D1505" s="90">
        <v>43371</v>
      </c>
      <c r="E1505" s="90" t="s">
        <v>1327</v>
      </c>
      <c r="F1505" s="90"/>
      <c r="G1505" s="82" t="s">
        <v>1327</v>
      </c>
      <c r="H1505" s="82" t="s">
        <v>1328</v>
      </c>
      <c r="I1505" s="80" t="s">
        <v>128</v>
      </c>
      <c r="J1505" s="80">
        <v>25</v>
      </c>
      <c r="K1505" s="80">
        <v>0</v>
      </c>
      <c r="P1505" s="80" t="s">
        <v>110</v>
      </c>
      <c r="Q1505" s="80">
        <v>12.5</v>
      </c>
      <c r="R1505" s="80">
        <v>26.625188000000001</v>
      </c>
      <c r="S1505" s="80">
        <v>6.809552</v>
      </c>
      <c r="T1505" s="80">
        <v>4687.5</v>
      </c>
      <c r="U1505" s="91">
        <f>Table1[[#This Row],[Distribution Amount (Dollars)]]/Table1[[#This Row],[NEWdatediff]]</f>
        <v>2343.75</v>
      </c>
      <c r="V1505" s="82" t="s">
        <v>1329</v>
      </c>
      <c r="W1505" s="82" t="s">
        <v>71</v>
      </c>
      <c r="X1505" s="82" t="s">
        <v>72</v>
      </c>
      <c r="Y1505" s="82" t="s">
        <v>73</v>
      </c>
      <c r="Z1505" s="82">
        <v>1</v>
      </c>
      <c r="AB1505" s="82" t="s">
        <v>1330</v>
      </c>
      <c r="AD1505" s="82" t="s">
        <v>111</v>
      </c>
      <c r="AE1505" s="82" t="s">
        <v>1331</v>
      </c>
      <c r="AN1505" s="82" t="s">
        <v>76</v>
      </c>
      <c r="AO1505" s="82" t="s">
        <v>1332</v>
      </c>
      <c r="AP1505" s="82">
        <v>150000</v>
      </c>
      <c r="AQ1505" s="82" t="s">
        <v>109</v>
      </c>
      <c r="AR1505" s="82" t="s">
        <v>4274</v>
      </c>
      <c r="AS1505" s="84">
        <v>42451</v>
      </c>
      <c r="AT1505" s="85">
        <v>2016</v>
      </c>
      <c r="AU1505" s="82" t="s">
        <v>4277</v>
      </c>
      <c r="AV1505" s="84">
        <v>43100</v>
      </c>
      <c r="AW1505" s="85">
        <v>2017</v>
      </c>
      <c r="AX1505" s="85">
        <f>Table1[[#This Row],[End TEST]]-Table1[[#This Row],[Start TEST]]</f>
        <v>1</v>
      </c>
      <c r="AY1505" s="85">
        <f>Table1[[#This Row],[TEST_Diff]]+1</f>
        <v>2</v>
      </c>
      <c r="AZ1505" s="92">
        <f>DATEDIF(Table1[[#This Row],[Start Year]],Table1[[#This Row],[End Year]],"d") / 365</f>
        <v>1.7780821917808218</v>
      </c>
    </row>
    <row r="1506" spans="1:52" x14ac:dyDescent="0.5">
      <c r="A1506" s="82">
        <v>136</v>
      </c>
      <c r="B1506" s="82" t="s">
        <v>1326</v>
      </c>
      <c r="D1506" s="90">
        <v>43371</v>
      </c>
      <c r="E1506" s="90" t="s">
        <v>1327</v>
      </c>
      <c r="F1506" s="90"/>
      <c r="G1506" s="82" t="s">
        <v>1327</v>
      </c>
      <c r="H1506" s="82" t="s">
        <v>1328</v>
      </c>
      <c r="I1506" s="80" t="s">
        <v>98</v>
      </c>
      <c r="J1506" s="80">
        <v>25</v>
      </c>
      <c r="K1506" s="80">
        <v>0</v>
      </c>
      <c r="P1506" s="80" t="s">
        <v>110</v>
      </c>
      <c r="Q1506" s="80">
        <v>12.5</v>
      </c>
      <c r="R1506" s="80">
        <v>26.625188000000001</v>
      </c>
      <c r="S1506" s="80">
        <v>6.809552</v>
      </c>
      <c r="T1506" s="80">
        <v>4687.5</v>
      </c>
      <c r="U1506" s="91">
        <f>Table1[[#This Row],[Distribution Amount (Dollars)]]/Table1[[#This Row],[NEWdatediff]]</f>
        <v>2343.75</v>
      </c>
      <c r="V1506" s="82" t="s">
        <v>1329</v>
      </c>
      <c r="W1506" s="82" t="s">
        <v>71</v>
      </c>
      <c r="X1506" s="82" t="s">
        <v>72</v>
      </c>
      <c r="Y1506" s="82" t="s">
        <v>73</v>
      </c>
      <c r="Z1506" s="82">
        <v>1</v>
      </c>
      <c r="AB1506" s="82" t="s">
        <v>1330</v>
      </c>
      <c r="AD1506" s="82" t="s">
        <v>111</v>
      </c>
      <c r="AE1506" s="82" t="s">
        <v>1331</v>
      </c>
      <c r="AN1506" s="82" t="s">
        <v>76</v>
      </c>
      <c r="AO1506" s="82" t="s">
        <v>1332</v>
      </c>
      <c r="AP1506" s="82">
        <v>150000</v>
      </c>
      <c r="AQ1506" s="82" t="s">
        <v>109</v>
      </c>
      <c r="AR1506" s="82" t="s">
        <v>4274</v>
      </c>
      <c r="AS1506" s="84">
        <v>42451</v>
      </c>
      <c r="AT1506" s="85">
        <v>2016</v>
      </c>
      <c r="AU1506" s="82" t="s">
        <v>4277</v>
      </c>
      <c r="AV1506" s="84">
        <v>43100</v>
      </c>
      <c r="AW1506" s="85">
        <v>2017</v>
      </c>
      <c r="AX1506" s="85">
        <f>Table1[[#This Row],[End TEST]]-Table1[[#This Row],[Start TEST]]</f>
        <v>1</v>
      </c>
      <c r="AY1506" s="85">
        <f>Table1[[#This Row],[TEST_Diff]]+1</f>
        <v>2</v>
      </c>
      <c r="AZ1506" s="92">
        <f>DATEDIF(Table1[[#This Row],[Start Year]],Table1[[#This Row],[End Year]],"d") / 365</f>
        <v>1.7780821917808218</v>
      </c>
    </row>
    <row r="1507" spans="1:52" x14ac:dyDescent="0.5">
      <c r="A1507" s="82">
        <v>136</v>
      </c>
      <c r="B1507" s="82" t="s">
        <v>1326</v>
      </c>
      <c r="D1507" s="90">
        <v>43371</v>
      </c>
      <c r="E1507" s="90" t="s">
        <v>1327</v>
      </c>
      <c r="F1507" s="90"/>
      <c r="G1507" s="82" t="s">
        <v>1327</v>
      </c>
      <c r="H1507" s="82" t="s">
        <v>1328</v>
      </c>
      <c r="I1507" s="80" t="s">
        <v>127</v>
      </c>
      <c r="J1507" s="80">
        <v>50</v>
      </c>
      <c r="K1507" s="80">
        <v>0</v>
      </c>
      <c r="P1507" s="80" t="s">
        <v>110</v>
      </c>
      <c r="Q1507" s="80">
        <v>12.5</v>
      </c>
      <c r="R1507" s="80">
        <v>26.625188000000001</v>
      </c>
      <c r="S1507" s="80">
        <v>6.809552</v>
      </c>
      <c r="T1507" s="80">
        <v>9375</v>
      </c>
      <c r="U1507" s="91">
        <f>Table1[[#This Row],[Distribution Amount (Dollars)]]/Table1[[#This Row],[NEWdatediff]]</f>
        <v>4687.5</v>
      </c>
      <c r="V1507" s="82" t="s">
        <v>1329</v>
      </c>
      <c r="W1507" s="82" t="s">
        <v>71</v>
      </c>
      <c r="X1507" s="82" t="s">
        <v>72</v>
      </c>
      <c r="Y1507" s="82" t="s">
        <v>73</v>
      </c>
      <c r="Z1507" s="82">
        <v>1</v>
      </c>
      <c r="AB1507" s="82" t="s">
        <v>1330</v>
      </c>
      <c r="AD1507" s="82" t="s">
        <v>111</v>
      </c>
      <c r="AE1507" s="82" t="s">
        <v>1331</v>
      </c>
      <c r="AN1507" s="82" t="s">
        <v>76</v>
      </c>
      <c r="AO1507" s="82" t="s">
        <v>1332</v>
      </c>
      <c r="AP1507" s="82">
        <v>150000</v>
      </c>
      <c r="AQ1507" s="82" t="s">
        <v>109</v>
      </c>
      <c r="AR1507" s="82" t="s">
        <v>4274</v>
      </c>
      <c r="AS1507" s="84">
        <v>42451</v>
      </c>
      <c r="AT1507" s="85">
        <v>2016</v>
      </c>
      <c r="AU1507" s="82" t="s">
        <v>4277</v>
      </c>
      <c r="AV1507" s="84">
        <v>43100</v>
      </c>
      <c r="AW1507" s="85">
        <v>2017</v>
      </c>
      <c r="AX1507" s="85">
        <f>Table1[[#This Row],[End TEST]]-Table1[[#This Row],[Start TEST]]</f>
        <v>1</v>
      </c>
      <c r="AY1507" s="85">
        <f>Table1[[#This Row],[TEST_Diff]]+1</f>
        <v>2</v>
      </c>
      <c r="AZ1507" s="92">
        <f>DATEDIF(Table1[[#This Row],[Start Year]],Table1[[#This Row],[End Year]],"d") / 365</f>
        <v>1.7780821917808218</v>
      </c>
    </row>
    <row r="1508" spans="1:52" x14ac:dyDescent="0.5">
      <c r="A1508" s="82">
        <v>136</v>
      </c>
      <c r="B1508" s="82" t="s">
        <v>1326</v>
      </c>
      <c r="D1508" s="90">
        <v>43371</v>
      </c>
      <c r="E1508" s="90" t="s">
        <v>1327</v>
      </c>
      <c r="F1508" s="90"/>
      <c r="G1508" s="82" t="s">
        <v>1327</v>
      </c>
      <c r="H1508" s="82" t="s">
        <v>1328</v>
      </c>
      <c r="I1508" s="80" t="s">
        <v>128</v>
      </c>
      <c r="J1508" s="80">
        <v>25</v>
      </c>
      <c r="K1508" s="80">
        <v>0</v>
      </c>
      <c r="P1508" s="80" t="s">
        <v>307</v>
      </c>
      <c r="Q1508" s="80">
        <v>25</v>
      </c>
      <c r="R1508" s="80">
        <v>48.122632000000003</v>
      </c>
      <c r="S1508" s="80">
        <v>30.108753</v>
      </c>
      <c r="T1508" s="80">
        <v>9375</v>
      </c>
      <c r="U1508" s="91">
        <f>Table1[[#This Row],[Distribution Amount (Dollars)]]/Table1[[#This Row],[NEWdatediff]]</f>
        <v>4687.5</v>
      </c>
      <c r="V1508" s="82" t="s">
        <v>1329</v>
      </c>
      <c r="W1508" s="82" t="s">
        <v>71</v>
      </c>
      <c r="X1508" s="82" t="s">
        <v>72</v>
      </c>
      <c r="Y1508" s="82" t="s">
        <v>73</v>
      </c>
      <c r="Z1508" s="82">
        <v>1</v>
      </c>
      <c r="AB1508" s="82" t="s">
        <v>1330</v>
      </c>
      <c r="AD1508" s="82" t="s">
        <v>112</v>
      </c>
      <c r="AE1508" s="82" t="s">
        <v>1331</v>
      </c>
      <c r="AN1508" s="82" t="s">
        <v>76</v>
      </c>
      <c r="AO1508" s="82" t="s">
        <v>1332</v>
      </c>
      <c r="AP1508" s="82">
        <v>150000</v>
      </c>
      <c r="AQ1508" s="82" t="s">
        <v>109</v>
      </c>
      <c r="AR1508" s="82" t="s">
        <v>4274</v>
      </c>
      <c r="AS1508" s="84">
        <v>42451</v>
      </c>
      <c r="AT1508" s="85">
        <v>2016</v>
      </c>
      <c r="AU1508" s="82" t="s">
        <v>4277</v>
      </c>
      <c r="AV1508" s="84">
        <v>43100</v>
      </c>
      <c r="AW1508" s="85">
        <v>2017</v>
      </c>
      <c r="AX1508" s="85">
        <f>Table1[[#This Row],[End TEST]]-Table1[[#This Row],[Start TEST]]</f>
        <v>1</v>
      </c>
      <c r="AY1508" s="85">
        <f>Table1[[#This Row],[TEST_Diff]]+1</f>
        <v>2</v>
      </c>
      <c r="AZ1508" s="92">
        <f>DATEDIF(Table1[[#This Row],[Start Year]],Table1[[#This Row],[End Year]],"d") / 365</f>
        <v>1.7780821917808218</v>
      </c>
    </row>
    <row r="1509" spans="1:52" x14ac:dyDescent="0.5">
      <c r="A1509" s="82">
        <v>136</v>
      </c>
      <c r="B1509" s="82" t="s">
        <v>1326</v>
      </c>
      <c r="D1509" s="90">
        <v>43371</v>
      </c>
      <c r="E1509" s="90" t="s">
        <v>1327</v>
      </c>
      <c r="F1509" s="90"/>
      <c r="G1509" s="82" t="s">
        <v>1327</v>
      </c>
      <c r="H1509" s="82" t="s">
        <v>1328</v>
      </c>
      <c r="I1509" s="80" t="s">
        <v>98</v>
      </c>
      <c r="J1509" s="80">
        <v>25</v>
      </c>
      <c r="K1509" s="80">
        <v>0</v>
      </c>
      <c r="P1509" s="80" t="s">
        <v>307</v>
      </c>
      <c r="Q1509" s="80">
        <v>25</v>
      </c>
      <c r="R1509" s="80">
        <v>48.122632000000003</v>
      </c>
      <c r="S1509" s="80">
        <v>30.108753</v>
      </c>
      <c r="T1509" s="80">
        <v>9375</v>
      </c>
      <c r="U1509" s="91">
        <f>Table1[[#This Row],[Distribution Amount (Dollars)]]/Table1[[#This Row],[NEWdatediff]]</f>
        <v>4687.5</v>
      </c>
      <c r="V1509" s="82" t="s">
        <v>1329</v>
      </c>
      <c r="W1509" s="82" t="s">
        <v>71</v>
      </c>
      <c r="X1509" s="82" t="s">
        <v>72</v>
      </c>
      <c r="Y1509" s="82" t="s">
        <v>73</v>
      </c>
      <c r="Z1509" s="82">
        <v>1</v>
      </c>
      <c r="AB1509" s="82" t="s">
        <v>1330</v>
      </c>
      <c r="AD1509" s="82" t="s">
        <v>112</v>
      </c>
      <c r="AE1509" s="82" t="s">
        <v>1331</v>
      </c>
      <c r="AN1509" s="82" t="s">
        <v>76</v>
      </c>
      <c r="AO1509" s="82" t="s">
        <v>1332</v>
      </c>
      <c r="AP1509" s="82">
        <v>150000</v>
      </c>
      <c r="AQ1509" s="82" t="s">
        <v>109</v>
      </c>
      <c r="AR1509" s="82" t="s">
        <v>4274</v>
      </c>
      <c r="AS1509" s="84">
        <v>42451</v>
      </c>
      <c r="AT1509" s="85">
        <v>2016</v>
      </c>
      <c r="AU1509" s="82" t="s">
        <v>4277</v>
      </c>
      <c r="AV1509" s="84">
        <v>43100</v>
      </c>
      <c r="AW1509" s="85">
        <v>2017</v>
      </c>
      <c r="AX1509" s="85">
        <f>Table1[[#This Row],[End TEST]]-Table1[[#This Row],[Start TEST]]</f>
        <v>1</v>
      </c>
      <c r="AY1509" s="85">
        <f>Table1[[#This Row],[TEST_Diff]]+1</f>
        <v>2</v>
      </c>
      <c r="AZ1509" s="92">
        <f>DATEDIF(Table1[[#This Row],[Start Year]],Table1[[#This Row],[End Year]],"d") / 365</f>
        <v>1.7780821917808218</v>
      </c>
    </row>
    <row r="1510" spans="1:52" x14ac:dyDescent="0.5">
      <c r="A1510" s="82">
        <v>136</v>
      </c>
      <c r="B1510" s="82" t="s">
        <v>1326</v>
      </c>
      <c r="D1510" s="90">
        <v>43371</v>
      </c>
      <c r="E1510" s="90" t="s">
        <v>1327</v>
      </c>
      <c r="F1510" s="90"/>
      <c r="G1510" s="82" t="s">
        <v>1327</v>
      </c>
      <c r="H1510" s="82" t="s">
        <v>1328</v>
      </c>
      <c r="I1510" s="80" t="s">
        <v>127</v>
      </c>
      <c r="J1510" s="80">
        <v>50</v>
      </c>
      <c r="K1510" s="80">
        <v>0</v>
      </c>
      <c r="P1510" s="80" t="s">
        <v>307</v>
      </c>
      <c r="Q1510" s="80">
        <v>25</v>
      </c>
      <c r="R1510" s="80">
        <v>48.122632000000003</v>
      </c>
      <c r="S1510" s="80">
        <v>30.108753</v>
      </c>
      <c r="T1510" s="80">
        <v>18750</v>
      </c>
      <c r="U1510" s="91">
        <f>Table1[[#This Row],[Distribution Amount (Dollars)]]/Table1[[#This Row],[NEWdatediff]]</f>
        <v>9375</v>
      </c>
      <c r="V1510" s="82" t="s">
        <v>1329</v>
      </c>
      <c r="W1510" s="82" t="s">
        <v>71</v>
      </c>
      <c r="X1510" s="82" t="s">
        <v>72</v>
      </c>
      <c r="Y1510" s="82" t="s">
        <v>73</v>
      </c>
      <c r="Z1510" s="82">
        <v>1</v>
      </c>
      <c r="AB1510" s="82" t="s">
        <v>1330</v>
      </c>
      <c r="AD1510" s="82" t="s">
        <v>112</v>
      </c>
      <c r="AE1510" s="82" t="s">
        <v>1331</v>
      </c>
      <c r="AN1510" s="82" t="s">
        <v>76</v>
      </c>
      <c r="AO1510" s="82" t="s">
        <v>1332</v>
      </c>
      <c r="AP1510" s="82">
        <v>150000</v>
      </c>
      <c r="AQ1510" s="82" t="s">
        <v>109</v>
      </c>
      <c r="AR1510" s="82" t="s">
        <v>4274</v>
      </c>
      <c r="AS1510" s="84">
        <v>42451</v>
      </c>
      <c r="AT1510" s="85">
        <v>2016</v>
      </c>
      <c r="AU1510" s="82" t="s">
        <v>4277</v>
      </c>
      <c r="AV1510" s="84">
        <v>43100</v>
      </c>
      <c r="AW1510" s="85">
        <v>2017</v>
      </c>
      <c r="AX1510" s="85">
        <f>Table1[[#This Row],[End TEST]]-Table1[[#This Row],[Start TEST]]</f>
        <v>1</v>
      </c>
      <c r="AY1510" s="85">
        <f>Table1[[#This Row],[TEST_Diff]]+1</f>
        <v>2</v>
      </c>
      <c r="AZ1510" s="92">
        <f>DATEDIF(Table1[[#This Row],[Start Year]],Table1[[#This Row],[End Year]],"d") / 365</f>
        <v>1.7780821917808218</v>
      </c>
    </row>
    <row r="1511" spans="1:52" x14ac:dyDescent="0.5">
      <c r="A1511" s="82">
        <v>136</v>
      </c>
      <c r="B1511" s="82" t="s">
        <v>1326</v>
      </c>
      <c r="D1511" s="90">
        <v>43371</v>
      </c>
      <c r="E1511" s="90" t="s">
        <v>1327</v>
      </c>
      <c r="F1511" s="90"/>
      <c r="G1511" s="82" t="s">
        <v>1327</v>
      </c>
      <c r="H1511" s="82" t="s">
        <v>1328</v>
      </c>
      <c r="I1511" s="80" t="s">
        <v>128</v>
      </c>
      <c r="J1511" s="80">
        <v>25</v>
      </c>
      <c r="K1511" s="80">
        <v>0</v>
      </c>
      <c r="P1511" s="80" t="s">
        <v>112</v>
      </c>
      <c r="Q1511" s="80">
        <v>6.25</v>
      </c>
      <c r="R1511" s="80">
        <v>45.052331000000002</v>
      </c>
      <c r="S1511" s="80">
        <v>118.90412999999999</v>
      </c>
      <c r="T1511" s="80">
        <v>2343.75</v>
      </c>
      <c r="U1511" s="91">
        <f>Table1[[#This Row],[Distribution Amount (Dollars)]]/Table1[[#This Row],[NEWdatediff]]</f>
        <v>1171.875</v>
      </c>
      <c r="V1511" s="82" t="s">
        <v>1329</v>
      </c>
      <c r="W1511" s="82" t="s">
        <v>71</v>
      </c>
      <c r="X1511" s="82" t="s">
        <v>72</v>
      </c>
      <c r="Y1511" s="82" t="s">
        <v>73</v>
      </c>
      <c r="Z1511" s="82">
        <v>1</v>
      </c>
      <c r="AB1511" s="82" t="s">
        <v>1330</v>
      </c>
      <c r="AD1511" s="82" t="s">
        <v>308</v>
      </c>
      <c r="AE1511" s="82" t="s">
        <v>1331</v>
      </c>
      <c r="AN1511" s="82" t="s">
        <v>76</v>
      </c>
      <c r="AO1511" s="82" t="s">
        <v>1332</v>
      </c>
      <c r="AP1511" s="82">
        <v>150000</v>
      </c>
      <c r="AQ1511" s="82" t="s">
        <v>109</v>
      </c>
      <c r="AR1511" s="82" t="s">
        <v>4274</v>
      </c>
      <c r="AS1511" s="84">
        <v>42451</v>
      </c>
      <c r="AT1511" s="85">
        <v>2016</v>
      </c>
      <c r="AU1511" s="82" t="s">
        <v>4277</v>
      </c>
      <c r="AV1511" s="84">
        <v>43100</v>
      </c>
      <c r="AW1511" s="85">
        <v>2017</v>
      </c>
      <c r="AX1511" s="85">
        <f>Table1[[#This Row],[End TEST]]-Table1[[#This Row],[Start TEST]]</f>
        <v>1</v>
      </c>
      <c r="AY1511" s="85">
        <f>Table1[[#This Row],[TEST_Diff]]+1</f>
        <v>2</v>
      </c>
      <c r="AZ1511" s="92">
        <f>DATEDIF(Table1[[#This Row],[Start Year]],Table1[[#This Row],[End Year]],"d") / 365</f>
        <v>1.7780821917808218</v>
      </c>
    </row>
    <row r="1512" spans="1:52" x14ac:dyDescent="0.5">
      <c r="A1512" s="82">
        <v>136</v>
      </c>
      <c r="B1512" s="82" t="s">
        <v>1326</v>
      </c>
      <c r="D1512" s="90">
        <v>43371</v>
      </c>
      <c r="E1512" s="90" t="s">
        <v>1327</v>
      </c>
      <c r="F1512" s="90"/>
      <c r="G1512" s="82" t="s">
        <v>1327</v>
      </c>
      <c r="H1512" s="82" t="s">
        <v>1328</v>
      </c>
      <c r="I1512" s="80" t="s">
        <v>98</v>
      </c>
      <c r="J1512" s="80">
        <v>25</v>
      </c>
      <c r="K1512" s="80">
        <v>0</v>
      </c>
      <c r="P1512" s="80" t="s">
        <v>112</v>
      </c>
      <c r="Q1512" s="80">
        <v>6.25</v>
      </c>
      <c r="R1512" s="80">
        <v>45.052331000000002</v>
      </c>
      <c r="S1512" s="80">
        <v>118.90412999999999</v>
      </c>
      <c r="T1512" s="80">
        <v>2343.75</v>
      </c>
      <c r="U1512" s="91">
        <f>Table1[[#This Row],[Distribution Amount (Dollars)]]/Table1[[#This Row],[NEWdatediff]]</f>
        <v>1171.875</v>
      </c>
      <c r="V1512" s="82" t="s">
        <v>1329</v>
      </c>
      <c r="W1512" s="82" t="s">
        <v>71</v>
      </c>
      <c r="X1512" s="82" t="s">
        <v>72</v>
      </c>
      <c r="Y1512" s="82" t="s">
        <v>73</v>
      </c>
      <c r="Z1512" s="82">
        <v>1</v>
      </c>
      <c r="AB1512" s="82" t="s">
        <v>1330</v>
      </c>
      <c r="AD1512" s="82" t="s">
        <v>308</v>
      </c>
      <c r="AE1512" s="82" t="s">
        <v>1331</v>
      </c>
      <c r="AN1512" s="82" t="s">
        <v>76</v>
      </c>
      <c r="AO1512" s="82" t="s">
        <v>1332</v>
      </c>
      <c r="AP1512" s="82">
        <v>150000</v>
      </c>
      <c r="AQ1512" s="82" t="s">
        <v>109</v>
      </c>
      <c r="AR1512" s="82" t="s">
        <v>4274</v>
      </c>
      <c r="AS1512" s="84">
        <v>42451</v>
      </c>
      <c r="AT1512" s="85">
        <v>2016</v>
      </c>
      <c r="AU1512" s="82" t="s">
        <v>4277</v>
      </c>
      <c r="AV1512" s="84">
        <v>43100</v>
      </c>
      <c r="AW1512" s="85">
        <v>2017</v>
      </c>
      <c r="AX1512" s="85">
        <f>Table1[[#This Row],[End TEST]]-Table1[[#This Row],[Start TEST]]</f>
        <v>1</v>
      </c>
      <c r="AY1512" s="85">
        <f>Table1[[#This Row],[TEST_Diff]]+1</f>
        <v>2</v>
      </c>
      <c r="AZ1512" s="92">
        <f>DATEDIF(Table1[[#This Row],[Start Year]],Table1[[#This Row],[End Year]],"d") / 365</f>
        <v>1.7780821917808218</v>
      </c>
    </row>
    <row r="1513" spans="1:52" x14ac:dyDescent="0.5">
      <c r="A1513" s="82">
        <v>136</v>
      </c>
      <c r="B1513" s="82" t="s">
        <v>1326</v>
      </c>
      <c r="D1513" s="90">
        <v>43371</v>
      </c>
      <c r="E1513" s="90" t="s">
        <v>1327</v>
      </c>
      <c r="F1513" s="90"/>
      <c r="G1513" s="82" t="s">
        <v>1327</v>
      </c>
      <c r="H1513" s="82" t="s">
        <v>1328</v>
      </c>
      <c r="I1513" s="80" t="s">
        <v>127</v>
      </c>
      <c r="J1513" s="80">
        <v>50</v>
      </c>
      <c r="K1513" s="80">
        <v>0</v>
      </c>
      <c r="P1513" s="80" t="s">
        <v>112</v>
      </c>
      <c r="Q1513" s="80">
        <v>6.25</v>
      </c>
      <c r="R1513" s="80">
        <v>45.052331000000002</v>
      </c>
      <c r="S1513" s="80">
        <v>118.90412999999999</v>
      </c>
      <c r="T1513" s="80">
        <v>4687.5</v>
      </c>
      <c r="U1513" s="91">
        <f>Table1[[#This Row],[Distribution Amount (Dollars)]]/Table1[[#This Row],[NEWdatediff]]</f>
        <v>2343.75</v>
      </c>
      <c r="V1513" s="82" t="s">
        <v>1329</v>
      </c>
      <c r="W1513" s="82" t="s">
        <v>71</v>
      </c>
      <c r="X1513" s="82" t="s">
        <v>72</v>
      </c>
      <c r="Y1513" s="82" t="s">
        <v>73</v>
      </c>
      <c r="Z1513" s="82">
        <v>1</v>
      </c>
      <c r="AB1513" s="82" t="s">
        <v>1330</v>
      </c>
      <c r="AD1513" s="82" t="s">
        <v>308</v>
      </c>
      <c r="AE1513" s="82" t="s">
        <v>1331</v>
      </c>
      <c r="AN1513" s="82" t="s">
        <v>76</v>
      </c>
      <c r="AO1513" s="82" t="s">
        <v>1332</v>
      </c>
      <c r="AP1513" s="82">
        <v>150000</v>
      </c>
      <c r="AQ1513" s="82" t="s">
        <v>109</v>
      </c>
      <c r="AR1513" s="82" t="s">
        <v>4274</v>
      </c>
      <c r="AS1513" s="84">
        <v>42451</v>
      </c>
      <c r="AT1513" s="85">
        <v>2016</v>
      </c>
      <c r="AU1513" s="82" t="s">
        <v>4277</v>
      </c>
      <c r="AV1513" s="84">
        <v>43100</v>
      </c>
      <c r="AW1513" s="85">
        <v>2017</v>
      </c>
      <c r="AX1513" s="85">
        <f>Table1[[#This Row],[End TEST]]-Table1[[#This Row],[Start TEST]]</f>
        <v>1</v>
      </c>
      <c r="AY1513" s="85">
        <f>Table1[[#This Row],[TEST_Diff]]+1</f>
        <v>2</v>
      </c>
      <c r="AZ1513" s="92">
        <f>DATEDIF(Table1[[#This Row],[Start Year]],Table1[[#This Row],[End Year]],"d") / 365</f>
        <v>1.7780821917808218</v>
      </c>
    </row>
    <row r="1514" spans="1:52" x14ac:dyDescent="0.5">
      <c r="A1514" s="82">
        <v>136</v>
      </c>
      <c r="B1514" s="82" t="s">
        <v>1326</v>
      </c>
      <c r="D1514" s="90">
        <v>43371</v>
      </c>
      <c r="E1514" s="90" t="s">
        <v>1327</v>
      </c>
      <c r="F1514" s="90"/>
      <c r="G1514" s="82" t="s">
        <v>1327</v>
      </c>
      <c r="H1514" s="82" t="s">
        <v>1328</v>
      </c>
      <c r="I1514" s="80" t="s">
        <v>128</v>
      </c>
      <c r="J1514" s="80">
        <v>25</v>
      </c>
      <c r="K1514" s="80">
        <v>0</v>
      </c>
      <c r="P1514" s="80" t="s">
        <v>308</v>
      </c>
      <c r="Q1514" s="80">
        <v>12.5</v>
      </c>
      <c r="R1514" s="80">
        <v>13.923406</v>
      </c>
      <c r="S1514" s="80">
        <v>-86.952798999999999</v>
      </c>
      <c r="T1514" s="80">
        <v>4687.5</v>
      </c>
      <c r="U1514" s="91">
        <f>Table1[[#This Row],[Distribution Amount (Dollars)]]/Table1[[#This Row],[NEWdatediff]]</f>
        <v>2343.75</v>
      </c>
      <c r="V1514" s="82" t="s">
        <v>1329</v>
      </c>
      <c r="W1514" s="82" t="s">
        <v>71</v>
      </c>
      <c r="X1514" s="82" t="s">
        <v>72</v>
      </c>
      <c r="Y1514" s="82" t="s">
        <v>73</v>
      </c>
      <c r="Z1514" s="82">
        <v>1</v>
      </c>
      <c r="AB1514" s="82" t="s">
        <v>1330</v>
      </c>
      <c r="AD1514" s="82" t="s">
        <v>110</v>
      </c>
      <c r="AE1514" s="82" t="s">
        <v>1331</v>
      </c>
      <c r="AN1514" s="82" t="s">
        <v>76</v>
      </c>
      <c r="AO1514" s="82" t="s">
        <v>1332</v>
      </c>
      <c r="AP1514" s="82">
        <v>150000</v>
      </c>
      <c r="AQ1514" s="82" t="s">
        <v>109</v>
      </c>
      <c r="AR1514" s="82" t="s">
        <v>4274</v>
      </c>
      <c r="AS1514" s="84">
        <v>42451</v>
      </c>
      <c r="AT1514" s="85">
        <v>2016</v>
      </c>
      <c r="AU1514" s="82" t="s">
        <v>4277</v>
      </c>
      <c r="AV1514" s="84">
        <v>43100</v>
      </c>
      <c r="AW1514" s="85">
        <v>2017</v>
      </c>
      <c r="AX1514" s="85">
        <f>Table1[[#This Row],[End TEST]]-Table1[[#This Row],[Start TEST]]</f>
        <v>1</v>
      </c>
      <c r="AY1514" s="85">
        <f>Table1[[#This Row],[TEST_Diff]]+1</f>
        <v>2</v>
      </c>
      <c r="AZ1514" s="92">
        <f>DATEDIF(Table1[[#This Row],[Start Year]],Table1[[#This Row],[End Year]],"d") / 365</f>
        <v>1.7780821917808218</v>
      </c>
    </row>
    <row r="1515" spans="1:52" x14ac:dyDescent="0.5">
      <c r="A1515" s="82">
        <v>136</v>
      </c>
      <c r="B1515" s="82" t="s">
        <v>1326</v>
      </c>
      <c r="D1515" s="90">
        <v>43371</v>
      </c>
      <c r="E1515" s="90" t="s">
        <v>1327</v>
      </c>
      <c r="F1515" s="90"/>
      <c r="G1515" s="82" t="s">
        <v>1327</v>
      </c>
      <c r="H1515" s="82" t="s">
        <v>1328</v>
      </c>
      <c r="I1515" s="80" t="s">
        <v>98</v>
      </c>
      <c r="J1515" s="80">
        <v>25</v>
      </c>
      <c r="K1515" s="80">
        <v>0</v>
      </c>
      <c r="P1515" s="80" t="s">
        <v>308</v>
      </c>
      <c r="Q1515" s="80">
        <v>12.5</v>
      </c>
      <c r="R1515" s="80">
        <v>13.923406</v>
      </c>
      <c r="S1515" s="80">
        <v>-86.952798999999999</v>
      </c>
      <c r="T1515" s="80">
        <v>4687.5</v>
      </c>
      <c r="U1515" s="91">
        <f>Table1[[#This Row],[Distribution Amount (Dollars)]]/Table1[[#This Row],[NEWdatediff]]</f>
        <v>2343.75</v>
      </c>
      <c r="V1515" s="82" t="s">
        <v>1329</v>
      </c>
      <c r="W1515" s="82" t="s">
        <v>71</v>
      </c>
      <c r="X1515" s="82" t="s">
        <v>72</v>
      </c>
      <c r="Y1515" s="82" t="s">
        <v>73</v>
      </c>
      <c r="Z1515" s="82">
        <v>1</v>
      </c>
      <c r="AB1515" s="82" t="s">
        <v>1330</v>
      </c>
      <c r="AD1515" s="82" t="s">
        <v>110</v>
      </c>
      <c r="AE1515" s="82" t="s">
        <v>1331</v>
      </c>
      <c r="AN1515" s="82" t="s">
        <v>76</v>
      </c>
      <c r="AO1515" s="82" t="s">
        <v>1332</v>
      </c>
      <c r="AP1515" s="82">
        <v>150000</v>
      </c>
      <c r="AQ1515" s="82" t="s">
        <v>109</v>
      </c>
      <c r="AR1515" s="82" t="s">
        <v>4274</v>
      </c>
      <c r="AS1515" s="84">
        <v>42451</v>
      </c>
      <c r="AT1515" s="85">
        <v>2016</v>
      </c>
      <c r="AU1515" s="82" t="s">
        <v>4277</v>
      </c>
      <c r="AV1515" s="84">
        <v>43100</v>
      </c>
      <c r="AW1515" s="85">
        <v>2017</v>
      </c>
      <c r="AX1515" s="85">
        <f>Table1[[#This Row],[End TEST]]-Table1[[#This Row],[Start TEST]]</f>
        <v>1</v>
      </c>
      <c r="AY1515" s="85">
        <f>Table1[[#This Row],[TEST_Diff]]+1</f>
        <v>2</v>
      </c>
      <c r="AZ1515" s="92">
        <f>DATEDIF(Table1[[#This Row],[Start Year]],Table1[[#This Row],[End Year]],"d") / 365</f>
        <v>1.7780821917808218</v>
      </c>
    </row>
    <row r="1516" spans="1:52" x14ac:dyDescent="0.5">
      <c r="A1516" s="82">
        <v>136</v>
      </c>
      <c r="B1516" s="82" t="s">
        <v>1326</v>
      </c>
      <c r="D1516" s="90">
        <v>43371</v>
      </c>
      <c r="E1516" s="90" t="s">
        <v>1327</v>
      </c>
      <c r="F1516" s="90"/>
      <c r="G1516" s="82" t="s">
        <v>1327</v>
      </c>
      <c r="H1516" s="82" t="s">
        <v>1328</v>
      </c>
      <c r="I1516" s="80" t="s">
        <v>127</v>
      </c>
      <c r="J1516" s="80">
        <v>50</v>
      </c>
      <c r="K1516" s="80">
        <v>0</v>
      </c>
      <c r="P1516" s="80" t="s">
        <v>308</v>
      </c>
      <c r="Q1516" s="80">
        <v>12.5</v>
      </c>
      <c r="R1516" s="80">
        <v>13.923406</v>
      </c>
      <c r="S1516" s="80">
        <v>-86.952798999999999</v>
      </c>
      <c r="T1516" s="80">
        <v>9375</v>
      </c>
      <c r="U1516" s="91">
        <f>Table1[[#This Row],[Distribution Amount (Dollars)]]/Table1[[#This Row],[NEWdatediff]]</f>
        <v>4687.5</v>
      </c>
      <c r="V1516" s="82" t="s">
        <v>1329</v>
      </c>
      <c r="W1516" s="82" t="s">
        <v>71</v>
      </c>
      <c r="X1516" s="82" t="s">
        <v>72</v>
      </c>
      <c r="Y1516" s="82" t="s">
        <v>73</v>
      </c>
      <c r="Z1516" s="82">
        <v>1</v>
      </c>
      <c r="AB1516" s="82" t="s">
        <v>1330</v>
      </c>
      <c r="AD1516" s="82" t="s">
        <v>110</v>
      </c>
      <c r="AE1516" s="82" t="s">
        <v>1331</v>
      </c>
      <c r="AN1516" s="82" t="s">
        <v>76</v>
      </c>
      <c r="AO1516" s="82" t="s">
        <v>1332</v>
      </c>
      <c r="AP1516" s="82">
        <v>150000</v>
      </c>
      <c r="AQ1516" s="82" t="s">
        <v>109</v>
      </c>
      <c r="AR1516" s="82" t="s">
        <v>4274</v>
      </c>
      <c r="AS1516" s="84">
        <v>42451</v>
      </c>
      <c r="AT1516" s="85">
        <v>2016</v>
      </c>
      <c r="AU1516" s="82" t="s">
        <v>4277</v>
      </c>
      <c r="AV1516" s="84">
        <v>43100</v>
      </c>
      <c r="AW1516" s="85">
        <v>2017</v>
      </c>
      <c r="AX1516" s="85">
        <f>Table1[[#This Row],[End TEST]]-Table1[[#This Row],[Start TEST]]</f>
        <v>1</v>
      </c>
      <c r="AY1516" s="85">
        <f>Table1[[#This Row],[TEST_Diff]]+1</f>
        <v>2</v>
      </c>
      <c r="AZ1516" s="92">
        <f>DATEDIF(Table1[[#This Row],[Start Year]],Table1[[#This Row],[End Year]],"d") / 365</f>
        <v>1.7780821917808218</v>
      </c>
    </row>
    <row r="1517" spans="1:52" x14ac:dyDescent="0.5">
      <c r="A1517" s="82">
        <v>137</v>
      </c>
      <c r="B1517" s="82" t="s">
        <v>3233</v>
      </c>
      <c r="D1517" s="90">
        <v>43372</v>
      </c>
      <c r="E1517" s="90" t="s">
        <v>3234</v>
      </c>
      <c r="F1517" s="90"/>
      <c r="G1517" s="82" t="s">
        <v>3234</v>
      </c>
      <c r="H1517" s="82" t="s">
        <v>3235</v>
      </c>
      <c r="I1517" s="80" t="s">
        <v>67</v>
      </c>
      <c r="J1517" s="80">
        <v>100</v>
      </c>
      <c r="K1517" s="80">
        <v>0</v>
      </c>
      <c r="P1517" s="80" t="s">
        <v>110</v>
      </c>
      <c r="Q1517" s="80">
        <v>34</v>
      </c>
      <c r="R1517" s="80">
        <v>26.625188000000001</v>
      </c>
      <c r="S1517" s="80">
        <v>6.809552</v>
      </c>
      <c r="T1517" s="80">
        <v>680000</v>
      </c>
      <c r="U1517" s="91">
        <f>Table1[[#This Row],[Distribution Amount (Dollars)]]/Table1[[#This Row],[NEWdatediff]]</f>
        <v>226666.66666666666</v>
      </c>
      <c r="V1517" s="82" t="s">
        <v>103</v>
      </c>
      <c r="W1517" s="82" t="s">
        <v>91</v>
      </c>
      <c r="X1517" s="82" t="s">
        <v>72</v>
      </c>
      <c r="Y1517" s="82" t="s">
        <v>73</v>
      </c>
      <c r="Z1517" s="82">
        <v>1</v>
      </c>
      <c r="AB1517" s="82" t="s">
        <v>3236</v>
      </c>
      <c r="AD1517" s="82" t="s">
        <v>114</v>
      </c>
      <c r="AN1517" s="82" t="s">
        <v>76</v>
      </c>
      <c r="AO1517" s="82" t="s">
        <v>3237</v>
      </c>
      <c r="AP1517" s="82">
        <v>2000000</v>
      </c>
      <c r="AQ1517" s="82" t="s">
        <v>78</v>
      </c>
      <c r="AR1517" s="82" t="s">
        <v>4274</v>
      </c>
      <c r="AS1517" s="84">
        <v>42459</v>
      </c>
      <c r="AT1517" s="85">
        <v>2016</v>
      </c>
      <c r="AU1517" s="82" t="s">
        <v>4278</v>
      </c>
      <c r="AV1517" s="84">
        <v>43281</v>
      </c>
      <c r="AW1517" s="85">
        <v>2018</v>
      </c>
      <c r="AX1517" s="85">
        <f>Table1[[#This Row],[End TEST]]-Table1[[#This Row],[Start TEST]]</f>
        <v>2</v>
      </c>
      <c r="AY1517" s="85">
        <f>Table1[[#This Row],[TEST_Diff]]+1</f>
        <v>3</v>
      </c>
      <c r="AZ1517" s="92">
        <f>DATEDIF(Table1[[#This Row],[Start Year]],Table1[[#This Row],[End Year]],"d") / 365</f>
        <v>2.2520547945205478</v>
      </c>
    </row>
    <row r="1518" spans="1:52" x14ac:dyDescent="0.5">
      <c r="A1518" s="82">
        <v>137</v>
      </c>
      <c r="B1518" s="82" t="s">
        <v>3233</v>
      </c>
      <c r="D1518" s="90">
        <v>43372</v>
      </c>
      <c r="E1518" s="90" t="s">
        <v>3234</v>
      </c>
      <c r="F1518" s="90"/>
      <c r="G1518" s="82" t="s">
        <v>3234</v>
      </c>
      <c r="H1518" s="82" t="s">
        <v>3235</v>
      </c>
      <c r="I1518" s="80" t="s">
        <v>67</v>
      </c>
      <c r="J1518" s="80">
        <v>100</v>
      </c>
      <c r="K1518" s="80">
        <v>0</v>
      </c>
      <c r="P1518" s="80" t="s">
        <v>84</v>
      </c>
      <c r="Q1518" s="80">
        <v>4.5</v>
      </c>
      <c r="R1518" s="80">
        <v>-15.623037</v>
      </c>
      <c r="S1518" s="80">
        <v>-59.0625</v>
      </c>
      <c r="T1518" s="80">
        <v>90000</v>
      </c>
      <c r="U1518" s="91">
        <f>Table1[[#This Row],[Distribution Amount (Dollars)]]/Table1[[#This Row],[NEWdatediff]]</f>
        <v>30000</v>
      </c>
      <c r="V1518" s="82" t="s">
        <v>103</v>
      </c>
      <c r="W1518" s="82" t="s">
        <v>91</v>
      </c>
      <c r="X1518" s="82" t="s">
        <v>72</v>
      </c>
      <c r="Y1518" s="82" t="s">
        <v>73</v>
      </c>
      <c r="Z1518" s="82">
        <v>1</v>
      </c>
      <c r="AB1518" s="82" t="s">
        <v>3236</v>
      </c>
      <c r="AD1518" s="82" t="s">
        <v>111</v>
      </c>
      <c r="AN1518" s="82" t="s">
        <v>76</v>
      </c>
      <c r="AO1518" s="82" t="s">
        <v>3237</v>
      </c>
      <c r="AP1518" s="82">
        <v>2000000</v>
      </c>
      <c r="AQ1518" s="82" t="s">
        <v>78</v>
      </c>
      <c r="AR1518" s="82" t="s">
        <v>4274</v>
      </c>
      <c r="AS1518" s="84">
        <v>42459</v>
      </c>
      <c r="AT1518" s="85">
        <v>2016</v>
      </c>
      <c r="AU1518" s="82" t="s">
        <v>4278</v>
      </c>
      <c r="AV1518" s="84">
        <v>43281</v>
      </c>
      <c r="AW1518" s="85">
        <v>2018</v>
      </c>
      <c r="AX1518" s="85">
        <f>Table1[[#This Row],[End TEST]]-Table1[[#This Row],[Start TEST]]</f>
        <v>2</v>
      </c>
      <c r="AY1518" s="85">
        <f>Table1[[#This Row],[TEST_Diff]]+1</f>
        <v>3</v>
      </c>
      <c r="AZ1518" s="92">
        <f>DATEDIF(Table1[[#This Row],[Start Year]],Table1[[#This Row],[End Year]],"d") / 365</f>
        <v>2.2520547945205478</v>
      </c>
    </row>
    <row r="1519" spans="1:52" x14ac:dyDescent="0.5">
      <c r="A1519" s="82">
        <v>137</v>
      </c>
      <c r="B1519" s="82" t="s">
        <v>3233</v>
      </c>
      <c r="D1519" s="90">
        <v>43372</v>
      </c>
      <c r="E1519" s="90" t="s">
        <v>3234</v>
      </c>
      <c r="F1519" s="90"/>
      <c r="G1519" s="82" t="s">
        <v>3234</v>
      </c>
      <c r="H1519" s="82" t="s">
        <v>3235</v>
      </c>
      <c r="I1519" s="80" t="s">
        <v>67</v>
      </c>
      <c r="J1519" s="80">
        <v>100</v>
      </c>
      <c r="K1519" s="80">
        <v>0</v>
      </c>
      <c r="P1519" s="80" t="s">
        <v>308</v>
      </c>
      <c r="Q1519" s="80">
        <v>4.5</v>
      </c>
      <c r="R1519" s="80">
        <v>13.923406</v>
      </c>
      <c r="S1519" s="80">
        <v>-86.952798999999999</v>
      </c>
      <c r="T1519" s="80">
        <v>90000</v>
      </c>
      <c r="U1519" s="91">
        <f>Table1[[#This Row],[Distribution Amount (Dollars)]]/Table1[[#This Row],[NEWdatediff]]</f>
        <v>30000</v>
      </c>
      <c r="V1519" s="82" t="s">
        <v>103</v>
      </c>
      <c r="W1519" s="82" t="s">
        <v>91</v>
      </c>
      <c r="X1519" s="82" t="s">
        <v>72</v>
      </c>
      <c r="Y1519" s="82" t="s">
        <v>73</v>
      </c>
      <c r="Z1519" s="82">
        <v>1</v>
      </c>
      <c r="AB1519" s="82" t="s">
        <v>3236</v>
      </c>
      <c r="AD1519" s="82" t="s">
        <v>84</v>
      </c>
      <c r="AN1519" s="82" t="s">
        <v>76</v>
      </c>
      <c r="AO1519" s="82" t="s">
        <v>3237</v>
      </c>
      <c r="AP1519" s="82">
        <v>2000000</v>
      </c>
      <c r="AQ1519" s="82" t="s">
        <v>78</v>
      </c>
      <c r="AR1519" s="82" t="s">
        <v>4274</v>
      </c>
      <c r="AS1519" s="84">
        <v>42459</v>
      </c>
      <c r="AT1519" s="85">
        <v>2016</v>
      </c>
      <c r="AU1519" s="82" t="s">
        <v>4278</v>
      </c>
      <c r="AV1519" s="84">
        <v>43281</v>
      </c>
      <c r="AW1519" s="85">
        <v>2018</v>
      </c>
      <c r="AX1519" s="85">
        <f>Table1[[#This Row],[End TEST]]-Table1[[#This Row],[Start TEST]]</f>
        <v>2</v>
      </c>
      <c r="AY1519" s="85">
        <f>Table1[[#This Row],[TEST_Diff]]+1</f>
        <v>3</v>
      </c>
      <c r="AZ1519" s="92">
        <f>DATEDIF(Table1[[#This Row],[Start Year]],Table1[[#This Row],[End Year]],"d") / 365</f>
        <v>2.2520547945205478</v>
      </c>
    </row>
    <row r="1520" spans="1:52" x14ac:dyDescent="0.5">
      <c r="A1520" s="82">
        <v>137</v>
      </c>
      <c r="B1520" s="82" t="s">
        <v>3233</v>
      </c>
      <c r="D1520" s="90">
        <v>43372</v>
      </c>
      <c r="E1520" s="90" t="s">
        <v>3234</v>
      </c>
      <c r="F1520" s="90"/>
      <c r="G1520" s="82" t="s">
        <v>3234</v>
      </c>
      <c r="H1520" s="82" t="s">
        <v>3235</v>
      </c>
      <c r="I1520" s="80" t="s">
        <v>67</v>
      </c>
      <c r="J1520" s="80">
        <v>100</v>
      </c>
      <c r="K1520" s="80">
        <v>0</v>
      </c>
      <c r="P1520" s="80" t="s">
        <v>112</v>
      </c>
      <c r="Q1520" s="80">
        <v>5.75</v>
      </c>
      <c r="R1520" s="80">
        <v>45.052331000000002</v>
      </c>
      <c r="S1520" s="80">
        <v>118.90412999999999</v>
      </c>
      <c r="T1520" s="80">
        <v>115000</v>
      </c>
      <c r="U1520" s="91">
        <f>Table1[[#This Row],[Distribution Amount (Dollars)]]/Table1[[#This Row],[NEWdatediff]]</f>
        <v>38333.333333333336</v>
      </c>
      <c r="V1520" s="82" t="s">
        <v>103</v>
      </c>
      <c r="W1520" s="82" t="s">
        <v>91</v>
      </c>
      <c r="X1520" s="82" t="s">
        <v>72</v>
      </c>
      <c r="Y1520" s="82" t="s">
        <v>73</v>
      </c>
      <c r="Z1520" s="82">
        <v>1</v>
      </c>
      <c r="AB1520" s="82" t="s">
        <v>3236</v>
      </c>
      <c r="AD1520" s="82" t="s">
        <v>69</v>
      </c>
      <c r="AN1520" s="82" t="s">
        <v>76</v>
      </c>
      <c r="AO1520" s="82" t="s">
        <v>3237</v>
      </c>
      <c r="AP1520" s="82">
        <v>2000000</v>
      </c>
      <c r="AQ1520" s="82" t="s">
        <v>78</v>
      </c>
      <c r="AR1520" s="82" t="s">
        <v>4274</v>
      </c>
      <c r="AS1520" s="84">
        <v>42459</v>
      </c>
      <c r="AT1520" s="85">
        <v>2016</v>
      </c>
      <c r="AU1520" s="82" t="s">
        <v>4278</v>
      </c>
      <c r="AV1520" s="84">
        <v>43281</v>
      </c>
      <c r="AW1520" s="85">
        <v>2018</v>
      </c>
      <c r="AX1520" s="85">
        <f>Table1[[#This Row],[End TEST]]-Table1[[#This Row],[Start TEST]]</f>
        <v>2</v>
      </c>
      <c r="AY1520" s="85">
        <f>Table1[[#This Row],[TEST_Diff]]+1</f>
        <v>3</v>
      </c>
      <c r="AZ1520" s="92">
        <f>DATEDIF(Table1[[#This Row],[Start Year]],Table1[[#This Row],[End Year]],"d") / 365</f>
        <v>2.2520547945205478</v>
      </c>
    </row>
    <row r="1521" spans="1:52" x14ac:dyDescent="0.5">
      <c r="A1521" s="82">
        <v>137</v>
      </c>
      <c r="B1521" s="82" t="s">
        <v>3233</v>
      </c>
      <c r="D1521" s="90">
        <v>43372</v>
      </c>
      <c r="E1521" s="90" t="s">
        <v>3234</v>
      </c>
      <c r="F1521" s="90"/>
      <c r="G1521" s="82" t="s">
        <v>3234</v>
      </c>
      <c r="H1521" s="82" t="s">
        <v>3235</v>
      </c>
      <c r="I1521" s="80" t="s">
        <v>67</v>
      </c>
      <c r="J1521" s="80">
        <v>100</v>
      </c>
      <c r="K1521" s="80">
        <v>0</v>
      </c>
      <c r="P1521" s="80" t="s">
        <v>69</v>
      </c>
      <c r="Q1521" s="80">
        <v>34</v>
      </c>
      <c r="R1521" s="80">
        <v>2.6272389999999999</v>
      </c>
      <c r="S1521" s="80">
        <v>23.381664000000001</v>
      </c>
      <c r="T1521" s="80">
        <v>680000</v>
      </c>
      <c r="U1521" s="91">
        <f>Table1[[#This Row],[Distribution Amount (Dollars)]]/Table1[[#This Row],[NEWdatediff]]</f>
        <v>226666.66666666666</v>
      </c>
      <c r="V1521" s="82" t="s">
        <v>103</v>
      </c>
      <c r="W1521" s="82" t="s">
        <v>91</v>
      </c>
      <c r="X1521" s="82" t="s">
        <v>72</v>
      </c>
      <c r="Y1521" s="82" t="s">
        <v>73</v>
      </c>
      <c r="Z1521" s="82">
        <v>1</v>
      </c>
      <c r="AB1521" s="82" t="s">
        <v>3236</v>
      </c>
      <c r="AD1521" s="82" t="s">
        <v>113</v>
      </c>
      <c r="AN1521" s="82" t="s">
        <v>76</v>
      </c>
      <c r="AO1521" s="82" t="s">
        <v>3237</v>
      </c>
      <c r="AP1521" s="82">
        <v>2000000</v>
      </c>
      <c r="AQ1521" s="82" t="s">
        <v>78</v>
      </c>
      <c r="AR1521" s="82" t="s">
        <v>4274</v>
      </c>
      <c r="AS1521" s="84">
        <v>42459</v>
      </c>
      <c r="AT1521" s="85">
        <v>2016</v>
      </c>
      <c r="AU1521" s="82" t="s">
        <v>4278</v>
      </c>
      <c r="AV1521" s="84">
        <v>43281</v>
      </c>
      <c r="AW1521" s="85">
        <v>2018</v>
      </c>
      <c r="AX1521" s="85">
        <f>Table1[[#This Row],[End TEST]]-Table1[[#This Row],[Start TEST]]</f>
        <v>2</v>
      </c>
      <c r="AY1521" s="85">
        <f>Table1[[#This Row],[TEST_Diff]]+1</f>
        <v>3</v>
      </c>
      <c r="AZ1521" s="92">
        <f>DATEDIF(Table1[[#This Row],[Start Year]],Table1[[#This Row],[End Year]],"d") / 365</f>
        <v>2.2520547945205478</v>
      </c>
    </row>
    <row r="1522" spans="1:52" x14ac:dyDescent="0.5">
      <c r="A1522" s="82">
        <v>137</v>
      </c>
      <c r="B1522" s="82" t="s">
        <v>3233</v>
      </c>
      <c r="D1522" s="90">
        <v>43372</v>
      </c>
      <c r="E1522" s="90" t="s">
        <v>3234</v>
      </c>
      <c r="F1522" s="90"/>
      <c r="G1522" s="82" t="s">
        <v>3234</v>
      </c>
      <c r="H1522" s="82" t="s">
        <v>3235</v>
      </c>
      <c r="I1522" s="80" t="s">
        <v>67</v>
      </c>
      <c r="J1522" s="80">
        <v>100</v>
      </c>
      <c r="K1522" s="80">
        <v>0</v>
      </c>
      <c r="P1522" s="80" t="s">
        <v>114</v>
      </c>
      <c r="Q1522" s="80">
        <v>5.75</v>
      </c>
      <c r="R1522" s="80">
        <v>25.384855999999999</v>
      </c>
      <c r="S1522" s="80">
        <v>68.458809000000002</v>
      </c>
      <c r="T1522" s="80">
        <v>115000</v>
      </c>
      <c r="U1522" s="91">
        <f>Table1[[#This Row],[Distribution Amount (Dollars)]]/Table1[[#This Row],[NEWdatediff]]</f>
        <v>38333.333333333336</v>
      </c>
      <c r="V1522" s="82" t="s">
        <v>103</v>
      </c>
      <c r="W1522" s="82" t="s">
        <v>91</v>
      </c>
      <c r="X1522" s="82" t="s">
        <v>72</v>
      </c>
      <c r="Y1522" s="82" t="s">
        <v>73</v>
      </c>
      <c r="Z1522" s="82">
        <v>1</v>
      </c>
      <c r="AB1522" s="82" t="s">
        <v>3236</v>
      </c>
      <c r="AD1522" s="82" t="s">
        <v>308</v>
      </c>
      <c r="AN1522" s="82" t="s">
        <v>76</v>
      </c>
      <c r="AO1522" s="82" t="s">
        <v>3237</v>
      </c>
      <c r="AP1522" s="82">
        <v>2000000</v>
      </c>
      <c r="AQ1522" s="82" t="s">
        <v>78</v>
      </c>
      <c r="AR1522" s="82" t="s">
        <v>4274</v>
      </c>
      <c r="AS1522" s="84">
        <v>42459</v>
      </c>
      <c r="AT1522" s="85">
        <v>2016</v>
      </c>
      <c r="AU1522" s="82" t="s">
        <v>4278</v>
      </c>
      <c r="AV1522" s="84">
        <v>43281</v>
      </c>
      <c r="AW1522" s="85">
        <v>2018</v>
      </c>
      <c r="AX1522" s="85">
        <f>Table1[[#This Row],[End TEST]]-Table1[[#This Row],[Start TEST]]</f>
        <v>2</v>
      </c>
      <c r="AY1522" s="85">
        <f>Table1[[#This Row],[TEST_Diff]]+1</f>
        <v>3</v>
      </c>
      <c r="AZ1522" s="92">
        <f>DATEDIF(Table1[[#This Row],[Start Year]],Table1[[#This Row],[End Year]],"d") / 365</f>
        <v>2.2520547945205478</v>
      </c>
    </row>
    <row r="1523" spans="1:52" x14ac:dyDescent="0.5">
      <c r="A1523" s="82">
        <v>137</v>
      </c>
      <c r="B1523" s="82" t="s">
        <v>3233</v>
      </c>
      <c r="D1523" s="90">
        <v>43372</v>
      </c>
      <c r="E1523" s="90" t="s">
        <v>3234</v>
      </c>
      <c r="F1523" s="90"/>
      <c r="G1523" s="82" t="s">
        <v>3234</v>
      </c>
      <c r="H1523" s="82" t="s">
        <v>3235</v>
      </c>
      <c r="I1523" s="80" t="s">
        <v>67</v>
      </c>
      <c r="J1523" s="80">
        <v>100</v>
      </c>
      <c r="K1523" s="80">
        <v>0</v>
      </c>
      <c r="P1523" s="80" t="s">
        <v>111</v>
      </c>
      <c r="Q1523" s="80">
        <v>5.75</v>
      </c>
      <c r="R1523" s="80">
        <v>43.890490999999997</v>
      </c>
      <c r="S1523" s="80">
        <v>71.138231000000005</v>
      </c>
      <c r="T1523" s="80">
        <v>115000</v>
      </c>
      <c r="U1523" s="91">
        <f>Table1[[#This Row],[Distribution Amount (Dollars)]]/Table1[[#This Row],[NEWdatediff]]</f>
        <v>38333.333333333336</v>
      </c>
      <c r="V1523" s="82" t="s">
        <v>103</v>
      </c>
      <c r="W1523" s="82" t="s">
        <v>91</v>
      </c>
      <c r="X1523" s="82" t="s">
        <v>72</v>
      </c>
      <c r="Y1523" s="82" t="s">
        <v>73</v>
      </c>
      <c r="Z1523" s="82">
        <v>1</v>
      </c>
      <c r="AB1523" s="82" t="s">
        <v>3236</v>
      </c>
      <c r="AD1523" s="82" t="s">
        <v>110</v>
      </c>
      <c r="AN1523" s="82" t="s">
        <v>76</v>
      </c>
      <c r="AO1523" s="82" t="s">
        <v>3237</v>
      </c>
      <c r="AP1523" s="82">
        <v>2000000</v>
      </c>
      <c r="AQ1523" s="82" t="s">
        <v>78</v>
      </c>
      <c r="AR1523" s="82" t="s">
        <v>4274</v>
      </c>
      <c r="AS1523" s="84">
        <v>42459</v>
      </c>
      <c r="AT1523" s="85">
        <v>2016</v>
      </c>
      <c r="AU1523" s="82" t="s">
        <v>4278</v>
      </c>
      <c r="AV1523" s="84">
        <v>43281</v>
      </c>
      <c r="AW1523" s="85">
        <v>2018</v>
      </c>
      <c r="AX1523" s="85">
        <f>Table1[[#This Row],[End TEST]]-Table1[[#This Row],[Start TEST]]</f>
        <v>2</v>
      </c>
      <c r="AY1523" s="85">
        <f>Table1[[#This Row],[TEST_Diff]]+1</f>
        <v>3</v>
      </c>
      <c r="AZ1523" s="92">
        <f>DATEDIF(Table1[[#This Row],[Start Year]],Table1[[#This Row],[End Year]],"d") / 365</f>
        <v>2.2520547945205478</v>
      </c>
    </row>
    <row r="1524" spans="1:52" x14ac:dyDescent="0.5">
      <c r="A1524" s="82">
        <v>137</v>
      </c>
      <c r="B1524" s="82" t="s">
        <v>3233</v>
      </c>
      <c r="D1524" s="90">
        <v>43372</v>
      </c>
      <c r="E1524" s="90" t="s">
        <v>3234</v>
      </c>
      <c r="F1524" s="90"/>
      <c r="G1524" s="82" t="s">
        <v>3234</v>
      </c>
      <c r="H1524" s="82" t="s">
        <v>3235</v>
      </c>
      <c r="I1524" s="80" t="s">
        <v>67</v>
      </c>
      <c r="J1524" s="80">
        <v>100</v>
      </c>
      <c r="K1524" s="80">
        <v>0</v>
      </c>
      <c r="P1524" s="80" t="s">
        <v>113</v>
      </c>
      <c r="Q1524" s="80">
        <v>5.75</v>
      </c>
      <c r="R1524" s="80">
        <v>10.278548000000001</v>
      </c>
      <c r="S1524" s="80">
        <v>102.006446</v>
      </c>
      <c r="T1524" s="80">
        <v>115000</v>
      </c>
      <c r="U1524" s="91">
        <f>Table1[[#This Row],[Distribution Amount (Dollars)]]/Table1[[#This Row],[NEWdatediff]]</f>
        <v>38333.333333333336</v>
      </c>
      <c r="V1524" s="82" t="s">
        <v>103</v>
      </c>
      <c r="W1524" s="82" t="s">
        <v>91</v>
      </c>
      <c r="X1524" s="82" t="s">
        <v>72</v>
      </c>
      <c r="Y1524" s="82" t="s">
        <v>73</v>
      </c>
      <c r="Z1524" s="82">
        <v>1</v>
      </c>
      <c r="AB1524" s="82" t="s">
        <v>3236</v>
      </c>
      <c r="AD1524" s="82" t="s">
        <v>112</v>
      </c>
      <c r="AN1524" s="82" t="s">
        <v>76</v>
      </c>
      <c r="AO1524" s="82" t="s">
        <v>3237</v>
      </c>
      <c r="AP1524" s="82">
        <v>2000000</v>
      </c>
      <c r="AQ1524" s="82" t="s">
        <v>78</v>
      </c>
      <c r="AR1524" s="82" t="s">
        <v>4274</v>
      </c>
      <c r="AS1524" s="84">
        <v>42459</v>
      </c>
      <c r="AT1524" s="85">
        <v>2016</v>
      </c>
      <c r="AU1524" s="82" t="s">
        <v>4278</v>
      </c>
      <c r="AV1524" s="84">
        <v>43281</v>
      </c>
      <c r="AW1524" s="85">
        <v>2018</v>
      </c>
      <c r="AX1524" s="85">
        <f>Table1[[#This Row],[End TEST]]-Table1[[#This Row],[Start TEST]]</f>
        <v>2</v>
      </c>
      <c r="AY1524" s="85">
        <f>Table1[[#This Row],[TEST_Diff]]+1</f>
        <v>3</v>
      </c>
      <c r="AZ1524" s="92">
        <f>DATEDIF(Table1[[#This Row],[Start Year]],Table1[[#This Row],[End Year]],"d") / 365</f>
        <v>2.2520547945205478</v>
      </c>
    </row>
    <row r="1525" spans="1:52" x14ac:dyDescent="0.5">
      <c r="A1525" s="82">
        <v>138</v>
      </c>
      <c r="B1525" s="82" t="s">
        <v>3806</v>
      </c>
      <c r="D1525" s="90">
        <v>43372</v>
      </c>
      <c r="E1525" s="90" t="s">
        <v>3807</v>
      </c>
      <c r="F1525" s="90"/>
      <c r="G1525" s="82" t="s">
        <v>3807</v>
      </c>
      <c r="H1525" s="82" t="s">
        <v>3808</v>
      </c>
      <c r="I1525" s="80" t="s">
        <v>102</v>
      </c>
      <c r="J1525" s="80">
        <v>100</v>
      </c>
      <c r="K1525" s="80">
        <v>0</v>
      </c>
      <c r="P1525" s="80" t="s">
        <v>112</v>
      </c>
      <c r="Q1525" s="80">
        <v>10</v>
      </c>
      <c r="R1525" s="80">
        <v>45.052331000000002</v>
      </c>
      <c r="S1525" s="80">
        <v>118.90412999999999</v>
      </c>
      <c r="T1525" s="80">
        <v>1000000</v>
      </c>
      <c r="U1525" s="91">
        <f>Table1[[#This Row],[Distribution Amount (Dollars)]]/Table1[[#This Row],[NEWdatediff]]</f>
        <v>1000000</v>
      </c>
      <c r="V1525" s="82" t="s">
        <v>140</v>
      </c>
      <c r="W1525" s="82" t="s">
        <v>91</v>
      </c>
      <c r="X1525" s="82" t="s">
        <v>72</v>
      </c>
      <c r="Y1525" s="82" t="s">
        <v>73</v>
      </c>
      <c r="Z1525" s="82">
        <v>1</v>
      </c>
      <c r="AB1525" s="82" t="s">
        <v>3809</v>
      </c>
      <c r="AD1525" s="82" t="s">
        <v>69</v>
      </c>
      <c r="AN1525" s="82" t="s">
        <v>76</v>
      </c>
      <c r="AO1525" s="82" t="s">
        <v>3810</v>
      </c>
      <c r="AP1525" s="82">
        <v>10000000</v>
      </c>
      <c r="AQ1525" s="82" t="s">
        <v>109</v>
      </c>
      <c r="AR1525" s="82" t="s">
        <v>4274</v>
      </c>
      <c r="AS1525" s="84">
        <v>42789</v>
      </c>
      <c r="AT1525" s="85">
        <v>2017</v>
      </c>
      <c r="AU1525" s="82" t="s">
        <v>4277</v>
      </c>
      <c r="AV1525" s="84">
        <v>43100</v>
      </c>
      <c r="AW1525" s="85">
        <v>2017</v>
      </c>
      <c r="AX1525" s="85">
        <f>Table1[[#This Row],[End TEST]]-Table1[[#This Row],[Start TEST]]</f>
        <v>0</v>
      </c>
      <c r="AY1525" s="85">
        <f>Table1[[#This Row],[TEST_Diff]]+1</f>
        <v>1</v>
      </c>
      <c r="AZ1525" s="92">
        <f>DATEDIF(Table1[[#This Row],[Start Year]],Table1[[#This Row],[End Year]],"d") / 365</f>
        <v>0.852054794520548</v>
      </c>
    </row>
    <row r="1526" spans="1:52" x14ac:dyDescent="0.5">
      <c r="A1526" s="82">
        <v>138</v>
      </c>
      <c r="B1526" s="82" t="s">
        <v>3806</v>
      </c>
      <c r="D1526" s="90">
        <v>43372</v>
      </c>
      <c r="E1526" s="90" t="s">
        <v>3807</v>
      </c>
      <c r="F1526" s="90"/>
      <c r="G1526" s="82" t="s">
        <v>3807</v>
      </c>
      <c r="H1526" s="82" t="s">
        <v>3808</v>
      </c>
      <c r="I1526" s="80" t="s">
        <v>102</v>
      </c>
      <c r="J1526" s="80">
        <v>100</v>
      </c>
      <c r="K1526" s="80">
        <v>0</v>
      </c>
      <c r="P1526" s="80" t="s">
        <v>84</v>
      </c>
      <c r="Q1526" s="80">
        <v>5</v>
      </c>
      <c r="R1526" s="80">
        <v>-15.623037</v>
      </c>
      <c r="S1526" s="80">
        <v>-59.0625</v>
      </c>
      <c r="T1526" s="80">
        <v>500000</v>
      </c>
      <c r="U1526" s="91">
        <f>Table1[[#This Row],[Distribution Amount (Dollars)]]/Table1[[#This Row],[NEWdatediff]]</f>
        <v>500000</v>
      </c>
      <c r="V1526" s="82" t="s">
        <v>140</v>
      </c>
      <c r="W1526" s="82" t="s">
        <v>91</v>
      </c>
      <c r="X1526" s="82" t="s">
        <v>72</v>
      </c>
      <c r="Y1526" s="82" t="s">
        <v>73</v>
      </c>
      <c r="Z1526" s="82">
        <v>1</v>
      </c>
      <c r="AB1526" s="82" t="s">
        <v>3809</v>
      </c>
      <c r="AD1526" s="82" t="s">
        <v>111</v>
      </c>
      <c r="AN1526" s="82" t="s">
        <v>76</v>
      </c>
      <c r="AO1526" s="82" t="s">
        <v>3810</v>
      </c>
      <c r="AP1526" s="82">
        <v>10000000</v>
      </c>
      <c r="AQ1526" s="82" t="s">
        <v>109</v>
      </c>
      <c r="AR1526" s="82" t="s">
        <v>4274</v>
      </c>
      <c r="AS1526" s="84">
        <v>42789</v>
      </c>
      <c r="AT1526" s="85">
        <v>2017</v>
      </c>
      <c r="AU1526" s="82" t="s">
        <v>4277</v>
      </c>
      <c r="AV1526" s="84">
        <v>43100</v>
      </c>
      <c r="AW1526" s="85">
        <v>2017</v>
      </c>
      <c r="AX1526" s="85">
        <f>Table1[[#This Row],[End TEST]]-Table1[[#This Row],[Start TEST]]</f>
        <v>0</v>
      </c>
      <c r="AY1526" s="85">
        <f>Table1[[#This Row],[TEST_Diff]]+1</f>
        <v>1</v>
      </c>
      <c r="AZ1526" s="92">
        <f>DATEDIF(Table1[[#This Row],[Start Year]],Table1[[#This Row],[End Year]],"d") / 365</f>
        <v>0.852054794520548</v>
      </c>
    </row>
    <row r="1527" spans="1:52" x14ac:dyDescent="0.5">
      <c r="A1527" s="82">
        <v>138</v>
      </c>
      <c r="B1527" s="82" t="s">
        <v>3806</v>
      </c>
      <c r="D1527" s="90">
        <v>43372</v>
      </c>
      <c r="E1527" s="90" t="s">
        <v>3807</v>
      </c>
      <c r="F1527" s="90"/>
      <c r="G1527" s="82" t="s">
        <v>3807</v>
      </c>
      <c r="H1527" s="82" t="s">
        <v>3808</v>
      </c>
      <c r="I1527" s="80" t="s">
        <v>102</v>
      </c>
      <c r="J1527" s="80">
        <v>100</v>
      </c>
      <c r="K1527" s="80">
        <v>0</v>
      </c>
      <c r="P1527" s="80" t="s">
        <v>69</v>
      </c>
      <c r="Q1527" s="80">
        <v>20</v>
      </c>
      <c r="R1527" s="80">
        <v>2.6272389999999999</v>
      </c>
      <c r="S1527" s="80">
        <v>23.381664000000001</v>
      </c>
      <c r="T1527" s="80">
        <v>2000000</v>
      </c>
      <c r="U1527" s="91">
        <f>Table1[[#This Row],[Distribution Amount (Dollars)]]/Table1[[#This Row],[NEWdatediff]]</f>
        <v>2000000</v>
      </c>
      <c r="V1527" s="82" t="s">
        <v>140</v>
      </c>
      <c r="W1527" s="82" t="s">
        <v>91</v>
      </c>
      <c r="X1527" s="82" t="s">
        <v>72</v>
      </c>
      <c r="Y1527" s="82" t="s">
        <v>73</v>
      </c>
      <c r="Z1527" s="82">
        <v>1</v>
      </c>
      <c r="AB1527" s="82" t="s">
        <v>3809</v>
      </c>
      <c r="AD1527" s="82" t="s">
        <v>308</v>
      </c>
      <c r="AN1527" s="82" t="s">
        <v>76</v>
      </c>
      <c r="AO1527" s="82" t="s">
        <v>3810</v>
      </c>
      <c r="AP1527" s="82">
        <v>10000000</v>
      </c>
      <c r="AQ1527" s="82" t="s">
        <v>109</v>
      </c>
      <c r="AR1527" s="82" t="s">
        <v>4274</v>
      </c>
      <c r="AS1527" s="84">
        <v>42789</v>
      </c>
      <c r="AT1527" s="85">
        <v>2017</v>
      </c>
      <c r="AU1527" s="82" t="s">
        <v>4277</v>
      </c>
      <c r="AV1527" s="84">
        <v>43100</v>
      </c>
      <c r="AW1527" s="85">
        <v>2017</v>
      </c>
      <c r="AX1527" s="85">
        <f>Table1[[#This Row],[End TEST]]-Table1[[#This Row],[Start TEST]]</f>
        <v>0</v>
      </c>
      <c r="AY1527" s="85">
        <f>Table1[[#This Row],[TEST_Diff]]+1</f>
        <v>1</v>
      </c>
      <c r="AZ1527" s="92">
        <f>DATEDIF(Table1[[#This Row],[Start Year]],Table1[[#This Row],[End Year]],"d") / 365</f>
        <v>0.852054794520548</v>
      </c>
    </row>
    <row r="1528" spans="1:52" x14ac:dyDescent="0.5">
      <c r="A1528" s="82">
        <v>138</v>
      </c>
      <c r="B1528" s="82" t="s">
        <v>3806</v>
      </c>
      <c r="D1528" s="90">
        <v>43372</v>
      </c>
      <c r="E1528" s="90" t="s">
        <v>3807</v>
      </c>
      <c r="F1528" s="90"/>
      <c r="G1528" s="82" t="s">
        <v>3807</v>
      </c>
      <c r="H1528" s="82" t="s">
        <v>3808</v>
      </c>
      <c r="I1528" s="80" t="s">
        <v>102</v>
      </c>
      <c r="J1528" s="80">
        <v>100</v>
      </c>
      <c r="K1528" s="80">
        <v>0</v>
      </c>
      <c r="P1528" s="80" t="s">
        <v>308</v>
      </c>
      <c r="Q1528" s="80">
        <v>5</v>
      </c>
      <c r="R1528" s="80">
        <v>13.923406</v>
      </c>
      <c r="S1528" s="80">
        <v>-86.952798999999999</v>
      </c>
      <c r="T1528" s="80">
        <v>500000</v>
      </c>
      <c r="U1528" s="91">
        <f>Table1[[#This Row],[Distribution Amount (Dollars)]]/Table1[[#This Row],[NEWdatediff]]</f>
        <v>500000</v>
      </c>
      <c r="V1528" s="82" t="s">
        <v>140</v>
      </c>
      <c r="W1528" s="82" t="s">
        <v>91</v>
      </c>
      <c r="X1528" s="82" t="s">
        <v>72</v>
      </c>
      <c r="Y1528" s="82" t="s">
        <v>73</v>
      </c>
      <c r="Z1528" s="82">
        <v>1</v>
      </c>
      <c r="AB1528" s="82" t="s">
        <v>3809</v>
      </c>
      <c r="AD1528" s="82" t="s">
        <v>113</v>
      </c>
      <c r="AN1528" s="82" t="s">
        <v>76</v>
      </c>
      <c r="AO1528" s="82" t="s">
        <v>3810</v>
      </c>
      <c r="AP1528" s="82">
        <v>10000000</v>
      </c>
      <c r="AQ1528" s="82" t="s">
        <v>109</v>
      </c>
      <c r="AR1528" s="82" t="s">
        <v>4274</v>
      </c>
      <c r="AS1528" s="84">
        <v>42789</v>
      </c>
      <c r="AT1528" s="85">
        <v>2017</v>
      </c>
      <c r="AU1528" s="82" t="s">
        <v>4277</v>
      </c>
      <c r="AV1528" s="84">
        <v>43100</v>
      </c>
      <c r="AW1528" s="85">
        <v>2017</v>
      </c>
      <c r="AX1528" s="85">
        <f>Table1[[#This Row],[End TEST]]-Table1[[#This Row],[Start TEST]]</f>
        <v>0</v>
      </c>
      <c r="AY1528" s="85">
        <f>Table1[[#This Row],[TEST_Diff]]+1</f>
        <v>1</v>
      </c>
      <c r="AZ1528" s="92">
        <f>DATEDIF(Table1[[#This Row],[Start Year]],Table1[[#This Row],[End Year]],"d") / 365</f>
        <v>0.852054794520548</v>
      </c>
    </row>
    <row r="1529" spans="1:52" x14ac:dyDescent="0.5">
      <c r="A1529" s="82">
        <v>138</v>
      </c>
      <c r="B1529" s="82" t="s">
        <v>3806</v>
      </c>
      <c r="D1529" s="90">
        <v>43372</v>
      </c>
      <c r="E1529" s="90" t="s">
        <v>3807</v>
      </c>
      <c r="F1529" s="90"/>
      <c r="G1529" s="82" t="s">
        <v>3807</v>
      </c>
      <c r="H1529" s="82" t="s">
        <v>3808</v>
      </c>
      <c r="I1529" s="80" t="s">
        <v>102</v>
      </c>
      <c r="J1529" s="80">
        <v>100</v>
      </c>
      <c r="K1529" s="80">
        <v>0</v>
      </c>
      <c r="P1529" s="80" t="s">
        <v>114</v>
      </c>
      <c r="Q1529" s="80">
        <v>10</v>
      </c>
      <c r="R1529" s="80">
        <v>25.384855999999999</v>
      </c>
      <c r="S1529" s="80">
        <v>68.458809000000002</v>
      </c>
      <c r="T1529" s="80">
        <v>1000000</v>
      </c>
      <c r="U1529" s="91">
        <f>Table1[[#This Row],[Distribution Amount (Dollars)]]/Table1[[#This Row],[NEWdatediff]]</f>
        <v>1000000</v>
      </c>
      <c r="V1529" s="82" t="s">
        <v>140</v>
      </c>
      <c r="W1529" s="82" t="s">
        <v>91</v>
      </c>
      <c r="X1529" s="82" t="s">
        <v>72</v>
      </c>
      <c r="Y1529" s="82" t="s">
        <v>73</v>
      </c>
      <c r="Z1529" s="82">
        <v>1</v>
      </c>
      <c r="AB1529" s="82" t="s">
        <v>3809</v>
      </c>
      <c r="AD1529" s="82" t="s">
        <v>110</v>
      </c>
      <c r="AN1529" s="82" t="s">
        <v>76</v>
      </c>
      <c r="AO1529" s="82" t="s">
        <v>3810</v>
      </c>
      <c r="AP1529" s="82">
        <v>10000000</v>
      </c>
      <c r="AQ1529" s="82" t="s">
        <v>109</v>
      </c>
      <c r="AR1529" s="82" t="s">
        <v>4274</v>
      </c>
      <c r="AS1529" s="84">
        <v>42789</v>
      </c>
      <c r="AT1529" s="85">
        <v>2017</v>
      </c>
      <c r="AU1529" s="82" t="s">
        <v>4277</v>
      </c>
      <c r="AV1529" s="84">
        <v>43100</v>
      </c>
      <c r="AW1529" s="85">
        <v>2017</v>
      </c>
      <c r="AX1529" s="85">
        <f>Table1[[#This Row],[End TEST]]-Table1[[#This Row],[Start TEST]]</f>
        <v>0</v>
      </c>
      <c r="AY1529" s="85">
        <f>Table1[[#This Row],[TEST_Diff]]+1</f>
        <v>1</v>
      </c>
      <c r="AZ1529" s="92">
        <f>DATEDIF(Table1[[#This Row],[Start Year]],Table1[[#This Row],[End Year]],"d") / 365</f>
        <v>0.852054794520548</v>
      </c>
    </row>
    <row r="1530" spans="1:52" x14ac:dyDescent="0.5">
      <c r="A1530" s="82">
        <v>138</v>
      </c>
      <c r="B1530" s="82" t="s">
        <v>3806</v>
      </c>
      <c r="D1530" s="90">
        <v>43372</v>
      </c>
      <c r="E1530" s="90" t="s">
        <v>3807</v>
      </c>
      <c r="F1530" s="90"/>
      <c r="G1530" s="82" t="s">
        <v>3807</v>
      </c>
      <c r="H1530" s="82" t="s">
        <v>3808</v>
      </c>
      <c r="I1530" s="80" t="s">
        <v>102</v>
      </c>
      <c r="J1530" s="80">
        <v>100</v>
      </c>
      <c r="K1530" s="80">
        <v>0</v>
      </c>
      <c r="P1530" s="80" t="s">
        <v>113</v>
      </c>
      <c r="Q1530" s="80">
        <v>10</v>
      </c>
      <c r="R1530" s="80">
        <v>10.278548000000001</v>
      </c>
      <c r="S1530" s="80">
        <v>102.006446</v>
      </c>
      <c r="T1530" s="80">
        <v>1000000</v>
      </c>
      <c r="U1530" s="91">
        <f>Table1[[#This Row],[Distribution Amount (Dollars)]]/Table1[[#This Row],[NEWdatediff]]</f>
        <v>1000000</v>
      </c>
      <c r="V1530" s="82" t="s">
        <v>140</v>
      </c>
      <c r="W1530" s="82" t="s">
        <v>91</v>
      </c>
      <c r="X1530" s="82" t="s">
        <v>72</v>
      </c>
      <c r="Y1530" s="82" t="s">
        <v>73</v>
      </c>
      <c r="Z1530" s="82">
        <v>1</v>
      </c>
      <c r="AB1530" s="82" t="s">
        <v>3809</v>
      </c>
      <c r="AD1530" s="82" t="s">
        <v>84</v>
      </c>
      <c r="AN1530" s="82" t="s">
        <v>76</v>
      </c>
      <c r="AO1530" s="82" t="s">
        <v>3810</v>
      </c>
      <c r="AP1530" s="82">
        <v>10000000</v>
      </c>
      <c r="AQ1530" s="82" t="s">
        <v>109</v>
      </c>
      <c r="AR1530" s="82" t="s">
        <v>4274</v>
      </c>
      <c r="AS1530" s="84">
        <v>42789</v>
      </c>
      <c r="AT1530" s="85">
        <v>2017</v>
      </c>
      <c r="AU1530" s="82" t="s">
        <v>4277</v>
      </c>
      <c r="AV1530" s="84">
        <v>43100</v>
      </c>
      <c r="AW1530" s="85">
        <v>2017</v>
      </c>
      <c r="AX1530" s="85">
        <f>Table1[[#This Row],[End TEST]]-Table1[[#This Row],[Start TEST]]</f>
        <v>0</v>
      </c>
      <c r="AY1530" s="85">
        <f>Table1[[#This Row],[TEST_Diff]]+1</f>
        <v>1</v>
      </c>
      <c r="AZ1530" s="92">
        <f>DATEDIF(Table1[[#This Row],[Start Year]],Table1[[#This Row],[End Year]],"d") / 365</f>
        <v>0.852054794520548</v>
      </c>
    </row>
    <row r="1531" spans="1:52" x14ac:dyDescent="0.5">
      <c r="A1531" s="82">
        <v>138</v>
      </c>
      <c r="B1531" s="82" t="s">
        <v>3806</v>
      </c>
      <c r="D1531" s="90">
        <v>43372</v>
      </c>
      <c r="E1531" s="90" t="s">
        <v>3807</v>
      </c>
      <c r="F1531" s="90"/>
      <c r="G1531" s="82" t="s">
        <v>3807</v>
      </c>
      <c r="H1531" s="82" t="s">
        <v>3808</v>
      </c>
      <c r="I1531" s="80" t="s">
        <v>102</v>
      </c>
      <c r="J1531" s="80">
        <v>100</v>
      </c>
      <c r="K1531" s="80">
        <v>0</v>
      </c>
      <c r="P1531" s="80" t="s">
        <v>111</v>
      </c>
      <c r="Q1531" s="80">
        <v>10</v>
      </c>
      <c r="R1531" s="80">
        <v>43.890490999999997</v>
      </c>
      <c r="S1531" s="80">
        <v>71.138231000000005</v>
      </c>
      <c r="T1531" s="80">
        <v>1000000</v>
      </c>
      <c r="U1531" s="91">
        <f>Table1[[#This Row],[Distribution Amount (Dollars)]]/Table1[[#This Row],[NEWdatediff]]</f>
        <v>1000000</v>
      </c>
      <c r="V1531" s="82" t="s">
        <v>140</v>
      </c>
      <c r="W1531" s="82" t="s">
        <v>91</v>
      </c>
      <c r="X1531" s="82" t="s">
        <v>72</v>
      </c>
      <c r="Y1531" s="82" t="s">
        <v>73</v>
      </c>
      <c r="Z1531" s="82">
        <v>1</v>
      </c>
      <c r="AB1531" s="82" t="s">
        <v>3809</v>
      </c>
      <c r="AD1531" s="82" t="s">
        <v>112</v>
      </c>
      <c r="AN1531" s="82" t="s">
        <v>76</v>
      </c>
      <c r="AO1531" s="82" t="s">
        <v>3810</v>
      </c>
      <c r="AP1531" s="82">
        <v>10000000</v>
      </c>
      <c r="AQ1531" s="82" t="s">
        <v>109</v>
      </c>
      <c r="AR1531" s="82" t="s">
        <v>4274</v>
      </c>
      <c r="AS1531" s="84">
        <v>42789</v>
      </c>
      <c r="AT1531" s="85">
        <v>2017</v>
      </c>
      <c r="AU1531" s="82" t="s">
        <v>4277</v>
      </c>
      <c r="AV1531" s="84">
        <v>43100</v>
      </c>
      <c r="AW1531" s="85">
        <v>2017</v>
      </c>
      <c r="AX1531" s="85">
        <f>Table1[[#This Row],[End TEST]]-Table1[[#This Row],[Start TEST]]</f>
        <v>0</v>
      </c>
      <c r="AY1531" s="85">
        <f>Table1[[#This Row],[TEST_Diff]]+1</f>
        <v>1</v>
      </c>
      <c r="AZ1531" s="92">
        <f>DATEDIF(Table1[[#This Row],[Start Year]],Table1[[#This Row],[End Year]],"d") / 365</f>
        <v>0.852054794520548</v>
      </c>
    </row>
    <row r="1532" spans="1:52" x14ac:dyDescent="0.5">
      <c r="A1532" s="82">
        <v>138</v>
      </c>
      <c r="B1532" s="82" t="s">
        <v>3806</v>
      </c>
      <c r="D1532" s="90">
        <v>43372</v>
      </c>
      <c r="E1532" s="90" t="s">
        <v>3807</v>
      </c>
      <c r="F1532" s="90"/>
      <c r="G1532" s="82" t="s">
        <v>3807</v>
      </c>
      <c r="H1532" s="82" t="s">
        <v>3808</v>
      </c>
      <c r="I1532" s="80" t="s">
        <v>102</v>
      </c>
      <c r="J1532" s="80">
        <v>100</v>
      </c>
      <c r="K1532" s="80">
        <v>0</v>
      </c>
      <c r="P1532" s="80" t="s">
        <v>307</v>
      </c>
      <c r="Q1532" s="80">
        <v>10</v>
      </c>
      <c r="R1532" s="80">
        <v>48.122632000000003</v>
      </c>
      <c r="S1532" s="80">
        <v>30.108753</v>
      </c>
      <c r="T1532" s="80">
        <v>1000000</v>
      </c>
      <c r="U1532" s="91">
        <f>Table1[[#This Row],[Distribution Amount (Dollars)]]/Table1[[#This Row],[NEWdatediff]]</f>
        <v>1000000</v>
      </c>
      <c r="V1532" s="82" t="s">
        <v>140</v>
      </c>
      <c r="W1532" s="82" t="s">
        <v>91</v>
      </c>
      <c r="X1532" s="82" t="s">
        <v>72</v>
      </c>
      <c r="Y1532" s="82" t="s">
        <v>73</v>
      </c>
      <c r="Z1532" s="82">
        <v>1</v>
      </c>
      <c r="AB1532" s="82" t="s">
        <v>3809</v>
      </c>
      <c r="AD1532" s="82" t="s">
        <v>114</v>
      </c>
      <c r="AN1532" s="82" t="s">
        <v>76</v>
      </c>
      <c r="AO1532" s="82" t="s">
        <v>3810</v>
      </c>
      <c r="AP1532" s="82">
        <v>10000000</v>
      </c>
      <c r="AQ1532" s="82" t="s">
        <v>109</v>
      </c>
      <c r="AR1532" s="82" t="s">
        <v>4274</v>
      </c>
      <c r="AS1532" s="84">
        <v>42789</v>
      </c>
      <c r="AT1532" s="85">
        <v>2017</v>
      </c>
      <c r="AU1532" s="82" t="s">
        <v>4277</v>
      </c>
      <c r="AV1532" s="84">
        <v>43100</v>
      </c>
      <c r="AW1532" s="85">
        <v>2017</v>
      </c>
      <c r="AX1532" s="85">
        <f>Table1[[#This Row],[End TEST]]-Table1[[#This Row],[Start TEST]]</f>
        <v>0</v>
      </c>
      <c r="AY1532" s="85">
        <f>Table1[[#This Row],[TEST_Diff]]+1</f>
        <v>1</v>
      </c>
      <c r="AZ1532" s="92">
        <f>DATEDIF(Table1[[#This Row],[Start Year]],Table1[[#This Row],[End Year]],"d") / 365</f>
        <v>0.852054794520548</v>
      </c>
    </row>
    <row r="1533" spans="1:52" x14ac:dyDescent="0.5">
      <c r="A1533" s="82">
        <v>138</v>
      </c>
      <c r="B1533" s="82" t="s">
        <v>3806</v>
      </c>
      <c r="D1533" s="90">
        <v>43372</v>
      </c>
      <c r="E1533" s="90" t="s">
        <v>3807</v>
      </c>
      <c r="F1533" s="90"/>
      <c r="G1533" s="82" t="s">
        <v>3807</v>
      </c>
      <c r="H1533" s="82" t="s">
        <v>3808</v>
      </c>
      <c r="I1533" s="80" t="s">
        <v>102</v>
      </c>
      <c r="J1533" s="80">
        <v>100</v>
      </c>
      <c r="K1533" s="80">
        <v>0</v>
      </c>
      <c r="P1533" s="80" t="s">
        <v>110</v>
      </c>
      <c r="Q1533" s="80">
        <v>20</v>
      </c>
      <c r="R1533" s="80">
        <v>26.625188000000001</v>
      </c>
      <c r="S1533" s="80">
        <v>6.809552</v>
      </c>
      <c r="T1533" s="80">
        <v>2000000</v>
      </c>
      <c r="U1533" s="91">
        <f>Table1[[#This Row],[Distribution Amount (Dollars)]]/Table1[[#This Row],[NEWdatediff]]</f>
        <v>2000000</v>
      </c>
      <c r="V1533" s="82" t="s">
        <v>140</v>
      </c>
      <c r="W1533" s="82" t="s">
        <v>91</v>
      </c>
      <c r="X1533" s="82" t="s">
        <v>72</v>
      </c>
      <c r="Y1533" s="82" t="s">
        <v>73</v>
      </c>
      <c r="Z1533" s="82">
        <v>1</v>
      </c>
      <c r="AB1533" s="82" t="s">
        <v>3809</v>
      </c>
      <c r="AD1533" s="82" t="s">
        <v>307</v>
      </c>
      <c r="AN1533" s="82" t="s">
        <v>76</v>
      </c>
      <c r="AO1533" s="82" t="s">
        <v>3810</v>
      </c>
      <c r="AP1533" s="82">
        <v>10000000</v>
      </c>
      <c r="AQ1533" s="82" t="s">
        <v>109</v>
      </c>
      <c r="AR1533" s="82" t="s">
        <v>4274</v>
      </c>
      <c r="AS1533" s="84">
        <v>42789</v>
      </c>
      <c r="AT1533" s="85">
        <v>2017</v>
      </c>
      <c r="AU1533" s="82" t="s">
        <v>4277</v>
      </c>
      <c r="AV1533" s="84">
        <v>43100</v>
      </c>
      <c r="AW1533" s="85">
        <v>2017</v>
      </c>
      <c r="AX1533" s="85">
        <f>Table1[[#This Row],[End TEST]]-Table1[[#This Row],[Start TEST]]</f>
        <v>0</v>
      </c>
      <c r="AY1533" s="85">
        <f>Table1[[#This Row],[TEST_Diff]]+1</f>
        <v>1</v>
      </c>
      <c r="AZ1533" s="92">
        <f>DATEDIF(Table1[[#This Row],[Start Year]],Table1[[#This Row],[End Year]],"d") / 365</f>
        <v>0.852054794520548</v>
      </c>
    </row>
    <row r="1534" spans="1:52" x14ac:dyDescent="0.5">
      <c r="A1534" s="82">
        <v>139</v>
      </c>
      <c r="B1534" s="82" t="s">
        <v>316</v>
      </c>
      <c r="D1534" s="90">
        <v>43371</v>
      </c>
      <c r="E1534" s="90" t="s">
        <v>317</v>
      </c>
      <c r="F1534" s="90"/>
      <c r="G1534" s="82" t="s">
        <v>317</v>
      </c>
      <c r="H1534" s="82" t="s">
        <v>318</v>
      </c>
      <c r="I1534" s="80" t="s">
        <v>128</v>
      </c>
      <c r="J1534" s="80">
        <v>90</v>
      </c>
      <c r="K1534" s="80">
        <v>0</v>
      </c>
      <c r="P1534" s="80" t="s">
        <v>84</v>
      </c>
      <c r="Q1534" s="80">
        <v>15</v>
      </c>
      <c r="R1534" s="80">
        <v>-15.623037</v>
      </c>
      <c r="S1534" s="80">
        <v>-59.0625</v>
      </c>
      <c r="T1534" s="80">
        <v>1039412.66</v>
      </c>
      <c r="U1534" s="91">
        <f>Table1[[#This Row],[Distribution Amount (Dollars)]]/Table1[[#This Row],[NEWdatediff]]</f>
        <v>259853.16500000001</v>
      </c>
      <c r="V1534" s="82" t="s">
        <v>319</v>
      </c>
      <c r="W1534" s="82" t="s">
        <v>71</v>
      </c>
      <c r="X1534" s="82" t="s">
        <v>72</v>
      </c>
      <c r="Y1534" s="82" t="s">
        <v>73</v>
      </c>
      <c r="Z1534" s="82">
        <v>1</v>
      </c>
      <c r="AB1534" s="82" t="s">
        <v>320</v>
      </c>
      <c r="AD1534" s="82" t="s">
        <v>114</v>
      </c>
      <c r="AN1534" s="82" t="s">
        <v>76</v>
      </c>
      <c r="AO1534" s="82" t="s">
        <v>321</v>
      </c>
      <c r="AP1534" s="82">
        <v>7699353</v>
      </c>
      <c r="AQ1534" s="82" t="s">
        <v>78</v>
      </c>
      <c r="AR1534" s="82" t="s">
        <v>4274</v>
      </c>
      <c r="AS1534" s="84">
        <v>42619</v>
      </c>
      <c r="AT1534" s="85">
        <v>2016</v>
      </c>
      <c r="AU1534" s="82" t="s">
        <v>4278</v>
      </c>
      <c r="AV1534" s="84">
        <v>43555</v>
      </c>
      <c r="AW1534" s="85">
        <v>2019</v>
      </c>
      <c r="AX1534" s="85">
        <f>Table1[[#This Row],[End TEST]]-Table1[[#This Row],[Start TEST]]</f>
        <v>3</v>
      </c>
      <c r="AY1534" s="85">
        <f>Table1[[#This Row],[TEST_Diff]]+1</f>
        <v>4</v>
      </c>
      <c r="AZ1534" s="92">
        <f>DATEDIF(Table1[[#This Row],[Start Year]],Table1[[#This Row],[End Year]],"d") / 365</f>
        <v>2.5643835616438357</v>
      </c>
    </row>
    <row r="1535" spans="1:52" x14ac:dyDescent="0.5">
      <c r="A1535" s="82">
        <v>139</v>
      </c>
      <c r="B1535" s="82" t="s">
        <v>316</v>
      </c>
      <c r="D1535" s="90">
        <v>43371</v>
      </c>
      <c r="E1535" s="90" t="s">
        <v>317</v>
      </c>
      <c r="F1535" s="90"/>
      <c r="G1535" s="82" t="s">
        <v>317</v>
      </c>
      <c r="H1535" s="82" t="s">
        <v>318</v>
      </c>
      <c r="I1535" s="80" t="s">
        <v>67</v>
      </c>
      <c r="J1535" s="80">
        <v>10</v>
      </c>
      <c r="K1535" s="80">
        <v>0</v>
      </c>
      <c r="P1535" s="80" t="s">
        <v>84</v>
      </c>
      <c r="Q1535" s="80">
        <v>15</v>
      </c>
      <c r="R1535" s="80">
        <v>-15.623037</v>
      </c>
      <c r="S1535" s="80">
        <v>-59.0625</v>
      </c>
      <c r="T1535" s="80">
        <v>115490.3</v>
      </c>
      <c r="U1535" s="91">
        <f>Table1[[#This Row],[Distribution Amount (Dollars)]]/Table1[[#This Row],[NEWdatediff]]</f>
        <v>28872.575000000001</v>
      </c>
      <c r="V1535" s="82" t="s">
        <v>319</v>
      </c>
      <c r="W1535" s="82" t="s">
        <v>71</v>
      </c>
      <c r="X1535" s="82" t="s">
        <v>72</v>
      </c>
      <c r="Y1535" s="82" t="s">
        <v>73</v>
      </c>
      <c r="Z1535" s="82">
        <v>1</v>
      </c>
      <c r="AB1535" s="82" t="s">
        <v>320</v>
      </c>
      <c r="AD1535" s="82" t="s">
        <v>114</v>
      </c>
      <c r="AN1535" s="82" t="s">
        <v>76</v>
      </c>
      <c r="AO1535" s="82" t="s">
        <v>321</v>
      </c>
      <c r="AP1535" s="82">
        <v>7699353</v>
      </c>
      <c r="AQ1535" s="82" t="s">
        <v>78</v>
      </c>
      <c r="AR1535" s="82" t="s">
        <v>4274</v>
      </c>
      <c r="AS1535" s="84">
        <v>42619</v>
      </c>
      <c r="AT1535" s="85">
        <v>2016</v>
      </c>
      <c r="AU1535" s="82" t="s">
        <v>4278</v>
      </c>
      <c r="AV1535" s="84">
        <v>43555</v>
      </c>
      <c r="AW1535" s="85">
        <v>2019</v>
      </c>
      <c r="AX1535" s="85">
        <f>Table1[[#This Row],[End TEST]]-Table1[[#This Row],[Start TEST]]</f>
        <v>3</v>
      </c>
      <c r="AY1535" s="85">
        <f>Table1[[#This Row],[TEST_Diff]]+1</f>
        <v>4</v>
      </c>
      <c r="AZ1535" s="92">
        <f>DATEDIF(Table1[[#This Row],[Start Year]],Table1[[#This Row],[End Year]],"d") / 365</f>
        <v>2.5643835616438357</v>
      </c>
    </row>
    <row r="1536" spans="1:52" x14ac:dyDescent="0.5">
      <c r="A1536" s="82">
        <v>139</v>
      </c>
      <c r="B1536" s="82" t="s">
        <v>316</v>
      </c>
      <c r="D1536" s="90">
        <v>43371</v>
      </c>
      <c r="E1536" s="90" t="s">
        <v>317</v>
      </c>
      <c r="F1536" s="90"/>
      <c r="G1536" s="82" t="s">
        <v>317</v>
      </c>
      <c r="H1536" s="82" t="s">
        <v>318</v>
      </c>
      <c r="I1536" s="80" t="s">
        <v>128</v>
      </c>
      <c r="J1536" s="80">
        <v>90</v>
      </c>
      <c r="K1536" s="80">
        <v>0</v>
      </c>
      <c r="P1536" s="80" t="s">
        <v>113</v>
      </c>
      <c r="Q1536" s="80">
        <v>7.5</v>
      </c>
      <c r="R1536" s="80">
        <v>10.278548000000001</v>
      </c>
      <c r="S1536" s="80">
        <v>102.006446</v>
      </c>
      <c r="T1536" s="80">
        <v>519706.33</v>
      </c>
      <c r="U1536" s="91">
        <f>Table1[[#This Row],[Distribution Amount (Dollars)]]/Table1[[#This Row],[NEWdatediff]]</f>
        <v>129926.5825</v>
      </c>
      <c r="V1536" s="82" t="s">
        <v>319</v>
      </c>
      <c r="W1536" s="82" t="s">
        <v>71</v>
      </c>
      <c r="X1536" s="82" t="s">
        <v>72</v>
      </c>
      <c r="Y1536" s="82" t="s">
        <v>73</v>
      </c>
      <c r="Z1536" s="82">
        <v>1</v>
      </c>
      <c r="AB1536" s="82" t="s">
        <v>320</v>
      </c>
      <c r="AD1536" s="82" t="s">
        <v>112</v>
      </c>
      <c r="AN1536" s="82" t="s">
        <v>76</v>
      </c>
      <c r="AO1536" s="82" t="s">
        <v>321</v>
      </c>
      <c r="AP1536" s="82">
        <v>7699353</v>
      </c>
      <c r="AQ1536" s="82" t="s">
        <v>78</v>
      </c>
      <c r="AR1536" s="82" t="s">
        <v>4274</v>
      </c>
      <c r="AS1536" s="84">
        <v>42619</v>
      </c>
      <c r="AT1536" s="85">
        <v>2016</v>
      </c>
      <c r="AU1536" s="82" t="s">
        <v>4278</v>
      </c>
      <c r="AV1536" s="84">
        <v>43555</v>
      </c>
      <c r="AW1536" s="85">
        <v>2019</v>
      </c>
      <c r="AX1536" s="85">
        <f>Table1[[#This Row],[End TEST]]-Table1[[#This Row],[Start TEST]]</f>
        <v>3</v>
      </c>
      <c r="AY1536" s="85">
        <f>Table1[[#This Row],[TEST_Diff]]+1</f>
        <v>4</v>
      </c>
      <c r="AZ1536" s="92">
        <f>DATEDIF(Table1[[#This Row],[Start Year]],Table1[[#This Row],[End Year]],"d") / 365</f>
        <v>2.5643835616438357</v>
      </c>
    </row>
    <row r="1537" spans="1:59" x14ac:dyDescent="0.5">
      <c r="A1537" s="82">
        <v>139</v>
      </c>
      <c r="B1537" s="82" t="s">
        <v>316</v>
      </c>
      <c r="D1537" s="90">
        <v>43371</v>
      </c>
      <c r="E1537" s="90" t="s">
        <v>317</v>
      </c>
      <c r="F1537" s="90"/>
      <c r="G1537" s="82" t="s">
        <v>317</v>
      </c>
      <c r="H1537" s="82" t="s">
        <v>318</v>
      </c>
      <c r="I1537" s="80" t="s">
        <v>67</v>
      </c>
      <c r="J1537" s="80">
        <v>10</v>
      </c>
      <c r="K1537" s="80">
        <v>0</v>
      </c>
      <c r="P1537" s="80" t="s">
        <v>113</v>
      </c>
      <c r="Q1537" s="80">
        <v>7.5</v>
      </c>
      <c r="R1537" s="80">
        <v>10.278548000000001</v>
      </c>
      <c r="S1537" s="80">
        <v>102.006446</v>
      </c>
      <c r="T1537" s="80">
        <v>57745.15</v>
      </c>
      <c r="U1537" s="91">
        <f>Table1[[#This Row],[Distribution Amount (Dollars)]]/Table1[[#This Row],[NEWdatediff]]</f>
        <v>14436.2875</v>
      </c>
      <c r="V1537" s="82" t="s">
        <v>319</v>
      </c>
      <c r="W1537" s="82" t="s">
        <v>71</v>
      </c>
      <c r="X1537" s="82" t="s">
        <v>72</v>
      </c>
      <c r="Y1537" s="82" t="s">
        <v>73</v>
      </c>
      <c r="Z1537" s="82">
        <v>1</v>
      </c>
      <c r="AB1537" s="82" t="s">
        <v>320</v>
      </c>
      <c r="AD1537" s="82" t="s">
        <v>112</v>
      </c>
      <c r="AN1537" s="82" t="s">
        <v>76</v>
      </c>
      <c r="AO1537" s="82" t="s">
        <v>321</v>
      </c>
      <c r="AP1537" s="82">
        <v>7699353</v>
      </c>
      <c r="AQ1537" s="82" t="s">
        <v>78</v>
      </c>
      <c r="AR1537" s="82" t="s">
        <v>4274</v>
      </c>
      <c r="AS1537" s="84">
        <v>42619</v>
      </c>
      <c r="AT1537" s="85">
        <v>2016</v>
      </c>
      <c r="AU1537" s="82" t="s">
        <v>4278</v>
      </c>
      <c r="AV1537" s="84">
        <v>43555</v>
      </c>
      <c r="AW1537" s="85">
        <v>2019</v>
      </c>
      <c r="AX1537" s="85">
        <f>Table1[[#This Row],[End TEST]]-Table1[[#This Row],[Start TEST]]</f>
        <v>3</v>
      </c>
      <c r="AY1537" s="85">
        <f>Table1[[#This Row],[TEST_Diff]]+1</f>
        <v>4</v>
      </c>
      <c r="AZ1537" s="92">
        <f>DATEDIF(Table1[[#This Row],[Start Year]],Table1[[#This Row],[End Year]],"d") / 365</f>
        <v>2.5643835616438357</v>
      </c>
    </row>
    <row r="1538" spans="1:59" x14ac:dyDescent="0.5">
      <c r="A1538" s="82">
        <v>139</v>
      </c>
      <c r="B1538" s="82" t="s">
        <v>316</v>
      </c>
      <c r="D1538" s="90">
        <v>43371</v>
      </c>
      <c r="E1538" s="90" t="s">
        <v>317</v>
      </c>
      <c r="F1538" s="90"/>
      <c r="G1538" s="82" t="s">
        <v>317</v>
      </c>
      <c r="H1538" s="82" t="s">
        <v>318</v>
      </c>
      <c r="I1538" s="80" t="s">
        <v>128</v>
      </c>
      <c r="J1538" s="80">
        <v>90</v>
      </c>
      <c r="K1538" s="80">
        <v>0</v>
      </c>
      <c r="P1538" s="80" t="s">
        <v>112</v>
      </c>
      <c r="Q1538" s="80">
        <v>7.5</v>
      </c>
      <c r="R1538" s="80">
        <v>45.052331000000002</v>
      </c>
      <c r="S1538" s="80">
        <v>118.90412999999999</v>
      </c>
      <c r="T1538" s="80">
        <v>519706.33</v>
      </c>
      <c r="U1538" s="91">
        <f>Table1[[#This Row],[Distribution Amount (Dollars)]]/Table1[[#This Row],[NEWdatediff]]</f>
        <v>129926.5825</v>
      </c>
      <c r="V1538" s="82" t="s">
        <v>319</v>
      </c>
      <c r="W1538" s="82" t="s">
        <v>71</v>
      </c>
      <c r="X1538" s="82" t="s">
        <v>72</v>
      </c>
      <c r="Y1538" s="82" t="s">
        <v>73</v>
      </c>
      <c r="Z1538" s="82">
        <v>1</v>
      </c>
      <c r="AB1538" s="82" t="s">
        <v>320</v>
      </c>
      <c r="AD1538" s="82" t="s">
        <v>110</v>
      </c>
      <c r="AN1538" s="82" t="s">
        <v>76</v>
      </c>
      <c r="AO1538" s="82" t="s">
        <v>321</v>
      </c>
      <c r="AP1538" s="82">
        <v>7699353</v>
      </c>
      <c r="AQ1538" s="82" t="s">
        <v>78</v>
      </c>
      <c r="AR1538" s="82" t="s">
        <v>4274</v>
      </c>
      <c r="AS1538" s="84">
        <v>42619</v>
      </c>
      <c r="AT1538" s="85">
        <v>2016</v>
      </c>
      <c r="AU1538" s="82" t="s">
        <v>4278</v>
      </c>
      <c r="AV1538" s="84">
        <v>43555</v>
      </c>
      <c r="AW1538" s="85">
        <v>2019</v>
      </c>
      <c r="AX1538" s="85">
        <f>Table1[[#This Row],[End TEST]]-Table1[[#This Row],[Start TEST]]</f>
        <v>3</v>
      </c>
      <c r="AY1538" s="85">
        <f>Table1[[#This Row],[TEST_Diff]]+1</f>
        <v>4</v>
      </c>
      <c r="AZ1538" s="92">
        <f>DATEDIF(Table1[[#This Row],[Start Year]],Table1[[#This Row],[End Year]],"d") / 365</f>
        <v>2.5643835616438357</v>
      </c>
    </row>
    <row r="1539" spans="1:59" x14ac:dyDescent="0.5">
      <c r="A1539" s="82">
        <v>139</v>
      </c>
      <c r="B1539" s="82" t="s">
        <v>316</v>
      </c>
      <c r="D1539" s="90">
        <v>43371</v>
      </c>
      <c r="E1539" s="90" t="s">
        <v>317</v>
      </c>
      <c r="F1539" s="90"/>
      <c r="G1539" s="82" t="s">
        <v>317</v>
      </c>
      <c r="H1539" s="82" t="s">
        <v>318</v>
      </c>
      <c r="I1539" s="80" t="s">
        <v>67</v>
      </c>
      <c r="J1539" s="80">
        <v>10</v>
      </c>
      <c r="K1539" s="80">
        <v>0</v>
      </c>
      <c r="P1539" s="80" t="s">
        <v>112</v>
      </c>
      <c r="Q1539" s="80">
        <v>7.5</v>
      </c>
      <c r="R1539" s="80">
        <v>45.052331000000002</v>
      </c>
      <c r="S1539" s="80">
        <v>118.90412999999999</v>
      </c>
      <c r="T1539" s="80">
        <v>57745.15</v>
      </c>
      <c r="U1539" s="91">
        <f>Table1[[#This Row],[Distribution Amount (Dollars)]]/Table1[[#This Row],[NEWdatediff]]</f>
        <v>14436.2875</v>
      </c>
      <c r="V1539" s="82" t="s">
        <v>319</v>
      </c>
      <c r="W1539" s="82" t="s">
        <v>71</v>
      </c>
      <c r="X1539" s="82" t="s">
        <v>72</v>
      </c>
      <c r="Y1539" s="82" t="s">
        <v>73</v>
      </c>
      <c r="Z1539" s="82">
        <v>1</v>
      </c>
      <c r="AB1539" s="82" t="s">
        <v>320</v>
      </c>
      <c r="AD1539" s="82" t="s">
        <v>110</v>
      </c>
      <c r="AN1539" s="82" t="s">
        <v>76</v>
      </c>
      <c r="AO1539" s="82" t="s">
        <v>321</v>
      </c>
      <c r="AP1539" s="82">
        <v>7699353</v>
      </c>
      <c r="AQ1539" s="82" t="s">
        <v>78</v>
      </c>
      <c r="AR1539" s="82" t="s">
        <v>4274</v>
      </c>
      <c r="AS1539" s="84">
        <v>42619</v>
      </c>
      <c r="AT1539" s="85">
        <v>2016</v>
      </c>
      <c r="AU1539" s="82" t="s">
        <v>4278</v>
      </c>
      <c r="AV1539" s="84">
        <v>43555</v>
      </c>
      <c r="AW1539" s="85">
        <v>2019</v>
      </c>
      <c r="AX1539" s="85">
        <f>Table1[[#This Row],[End TEST]]-Table1[[#This Row],[Start TEST]]</f>
        <v>3</v>
      </c>
      <c r="AY1539" s="85">
        <f>Table1[[#This Row],[TEST_Diff]]+1</f>
        <v>4</v>
      </c>
      <c r="AZ1539" s="92">
        <f>DATEDIF(Table1[[#This Row],[Start Year]],Table1[[#This Row],[End Year]],"d") / 365</f>
        <v>2.5643835616438357</v>
      </c>
    </row>
    <row r="1540" spans="1:59" x14ac:dyDescent="0.5">
      <c r="A1540" s="82">
        <v>139</v>
      </c>
      <c r="B1540" s="82" t="s">
        <v>316</v>
      </c>
      <c r="D1540" s="90">
        <v>43371</v>
      </c>
      <c r="E1540" s="90" t="s">
        <v>317</v>
      </c>
      <c r="F1540" s="90"/>
      <c r="G1540" s="82" t="s">
        <v>317</v>
      </c>
      <c r="H1540" s="82" t="s">
        <v>318</v>
      </c>
      <c r="I1540" s="80" t="s">
        <v>128</v>
      </c>
      <c r="J1540" s="80">
        <v>90</v>
      </c>
      <c r="K1540" s="80">
        <v>0</v>
      </c>
      <c r="P1540" s="80" t="s">
        <v>110</v>
      </c>
      <c r="Q1540" s="80">
        <v>20</v>
      </c>
      <c r="R1540" s="80">
        <v>26.625188000000001</v>
      </c>
      <c r="S1540" s="80">
        <v>6.809552</v>
      </c>
      <c r="T1540" s="80">
        <v>1385883.54</v>
      </c>
      <c r="U1540" s="91">
        <f>Table1[[#This Row],[Distribution Amount (Dollars)]]/Table1[[#This Row],[NEWdatediff]]</f>
        <v>346470.88500000001</v>
      </c>
      <c r="V1540" s="82" t="s">
        <v>319</v>
      </c>
      <c r="W1540" s="82" t="s">
        <v>71</v>
      </c>
      <c r="X1540" s="82" t="s">
        <v>72</v>
      </c>
      <c r="Y1540" s="82" t="s">
        <v>73</v>
      </c>
      <c r="Z1540" s="82">
        <v>1</v>
      </c>
      <c r="AB1540" s="82" t="s">
        <v>320</v>
      </c>
      <c r="AD1540" s="82" t="s">
        <v>111</v>
      </c>
      <c r="AN1540" s="82" t="s">
        <v>76</v>
      </c>
      <c r="AO1540" s="82" t="s">
        <v>321</v>
      </c>
      <c r="AP1540" s="82">
        <v>7699353</v>
      </c>
      <c r="AQ1540" s="82" t="s">
        <v>78</v>
      </c>
      <c r="AR1540" s="82" t="s">
        <v>4274</v>
      </c>
      <c r="AS1540" s="84">
        <v>42619</v>
      </c>
      <c r="AT1540" s="85">
        <v>2016</v>
      </c>
      <c r="AU1540" s="82" t="s">
        <v>4278</v>
      </c>
      <c r="AV1540" s="84">
        <v>43555</v>
      </c>
      <c r="AW1540" s="85">
        <v>2019</v>
      </c>
      <c r="AX1540" s="85">
        <f>Table1[[#This Row],[End TEST]]-Table1[[#This Row],[Start TEST]]</f>
        <v>3</v>
      </c>
      <c r="AY1540" s="85">
        <f>Table1[[#This Row],[TEST_Diff]]+1</f>
        <v>4</v>
      </c>
      <c r="AZ1540" s="92">
        <f>DATEDIF(Table1[[#This Row],[Start Year]],Table1[[#This Row],[End Year]],"d") / 365</f>
        <v>2.5643835616438357</v>
      </c>
    </row>
    <row r="1541" spans="1:59" x14ac:dyDescent="0.5">
      <c r="A1541" s="82">
        <v>139</v>
      </c>
      <c r="B1541" s="82" t="s">
        <v>316</v>
      </c>
      <c r="D1541" s="90">
        <v>43371</v>
      </c>
      <c r="E1541" s="90" t="s">
        <v>317</v>
      </c>
      <c r="F1541" s="90"/>
      <c r="G1541" s="82" t="s">
        <v>317</v>
      </c>
      <c r="H1541" s="82" t="s">
        <v>318</v>
      </c>
      <c r="I1541" s="80" t="s">
        <v>67</v>
      </c>
      <c r="J1541" s="80">
        <v>10</v>
      </c>
      <c r="K1541" s="80">
        <v>0</v>
      </c>
      <c r="P1541" s="80" t="s">
        <v>110</v>
      </c>
      <c r="Q1541" s="80">
        <v>20</v>
      </c>
      <c r="R1541" s="80">
        <v>26.625188000000001</v>
      </c>
      <c r="S1541" s="80">
        <v>6.809552</v>
      </c>
      <c r="T1541" s="80">
        <v>153987.06</v>
      </c>
      <c r="U1541" s="91">
        <f>Table1[[#This Row],[Distribution Amount (Dollars)]]/Table1[[#This Row],[NEWdatediff]]</f>
        <v>38496.764999999999</v>
      </c>
      <c r="V1541" s="82" t="s">
        <v>319</v>
      </c>
      <c r="W1541" s="82" t="s">
        <v>71</v>
      </c>
      <c r="X1541" s="82" t="s">
        <v>72</v>
      </c>
      <c r="Y1541" s="82" t="s">
        <v>73</v>
      </c>
      <c r="Z1541" s="82">
        <v>1</v>
      </c>
      <c r="AB1541" s="82" t="s">
        <v>320</v>
      </c>
      <c r="AD1541" s="82" t="s">
        <v>111</v>
      </c>
      <c r="AN1541" s="82" t="s">
        <v>76</v>
      </c>
      <c r="AO1541" s="82" t="s">
        <v>321</v>
      </c>
      <c r="AP1541" s="82">
        <v>7699353</v>
      </c>
      <c r="AQ1541" s="82" t="s">
        <v>78</v>
      </c>
      <c r="AR1541" s="82" t="s">
        <v>4274</v>
      </c>
      <c r="AS1541" s="84">
        <v>42619</v>
      </c>
      <c r="AT1541" s="85">
        <v>2016</v>
      </c>
      <c r="AU1541" s="82" t="s">
        <v>4278</v>
      </c>
      <c r="AV1541" s="84">
        <v>43555</v>
      </c>
      <c r="AW1541" s="85">
        <v>2019</v>
      </c>
      <c r="AX1541" s="85">
        <f>Table1[[#This Row],[End TEST]]-Table1[[#This Row],[Start TEST]]</f>
        <v>3</v>
      </c>
      <c r="AY1541" s="85">
        <f>Table1[[#This Row],[TEST_Diff]]+1</f>
        <v>4</v>
      </c>
      <c r="AZ1541" s="92">
        <f>DATEDIF(Table1[[#This Row],[Start Year]],Table1[[#This Row],[End Year]],"d") / 365</f>
        <v>2.5643835616438357</v>
      </c>
    </row>
    <row r="1542" spans="1:59" x14ac:dyDescent="0.5">
      <c r="A1542" s="82">
        <v>139</v>
      </c>
      <c r="B1542" s="82" t="s">
        <v>316</v>
      </c>
      <c r="D1542" s="90">
        <v>43371</v>
      </c>
      <c r="E1542" s="90" t="s">
        <v>317</v>
      </c>
      <c r="F1542" s="90"/>
      <c r="G1542" s="82" t="s">
        <v>317</v>
      </c>
      <c r="H1542" s="82" t="s">
        <v>318</v>
      </c>
      <c r="I1542" s="80" t="s">
        <v>128</v>
      </c>
      <c r="J1542" s="80">
        <v>90</v>
      </c>
      <c r="K1542" s="80">
        <v>0</v>
      </c>
      <c r="P1542" s="80" t="s">
        <v>114</v>
      </c>
      <c r="Q1542" s="80">
        <v>7.5</v>
      </c>
      <c r="R1542" s="80">
        <v>25.384855999999999</v>
      </c>
      <c r="S1542" s="80">
        <v>68.458809000000002</v>
      </c>
      <c r="T1542" s="80">
        <v>519706.33</v>
      </c>
      <c r="U1542" s="91">
        <f>Table1[[#This Row],[Distribution Amount (Dollars)]]/Table1[[#This Row],[NEWdatediff]]</f>
        <v>129926.5825</v>
      </c>
      <c r="V1542" s="82" t="s">
        <v>319</v>
      </c>
      <c r="W1542" s="82" t="s">
        <v>71</v>
      </c>
      <c r="X1542" s="82" t="s">
        <v>72</v>
      </c>
      <c r="Y1542" s="82" t="s">
        <v>73</v>
      </c>
      <c r="Z1542" s="82">
        <v>1</v>
      </c>
      <c r="AB1542" s="82" t="s">
        <v>320</v>
      </c>
      <c r="AD1542" s="82" t="s">
        <v>84</v>
      </c>
      <c r="AN1542" s="82" t="s">
        <v>76</v>
      </c>
      <c r="AO1542" s="82" t="s">
        <v>321</v>
      </c>
      <c r="AP1542" s="82">
        <v>7699353</v>
      </c>
      <c r="AQ1542" s="82" t="s">
        <v>78</v>
      </c>
      <c r="AR1542" s="82" t="s">
        <v>4274</v>
      </c>
      <c r="AS1542" s="84">
        <v>42619</v>
      </c>
      <c r="AT1542" s="85">
        <v>2016</v>
      </c>
      <c r="AU1542" s="82" t="s">
        <v>4278</v>
      </c>
      <c r="AV1542" s="84">
        <v>43555</v>
      </c>
      <c r="AW1542" s="85">
        <v>2019</v>
      </c>
      <c r="AX1542" s="85">
        <f>Table1[[#This Row],[End TEST]]-Table1[[#This Row],[Start TEST]]</f>
        <v>3</v>
      </c>
      <c r="AY1542" s="85">
        <f>Table1[[#This Row],[TEST_Diff]]+1</f>
        <v>4</v>
      </c>
      <c r="AZ1542" s="92">
        <f>DATEDIF(Table1[[#This Row],[Start Year]],Table1[[#This Row],[End Year]],"d") / 365</f>
        <v>2.5643835616438357</v>
      </c>
    </row>
    <row r="1543" spans="1:59" x14ac:dyDescent="0.5">
      <c r="A1543" s="82">
        <v>139</v>
      </c>
      <c r="B1543" s="82" t="s">
        <v>316</v>
      </c>
      <c r="D1543" s="90">
        <v>43371</v>
      </c>
      <c r="E1543" s="90" t="s">
        <v>317</v>
      </c>
      <c r="F1543" s="90"/>
      <c r="G1543" s="82" t="s">
        <v>317</v>
      </c>
      <c r="H1543" s="82" t="s">
        <v>318</v>
      </c>
      <c r="I1543" s="80" t="s">
        <v>67</v>
      </c>
      <c r="J1543" s="80">
        <v>10</v>
      </c>
      <c r="K1543" s="80">
        <v>0</v>
      </c>
      <c r="P1543" s="80" t="s">
        <v>114</v>
      </c>
      <c r="Q1543" s="80">
        <v>7.5</v>
      </c>
      <c r="R1543" s="80">
        <v>25.384855999999999</v>
      </c>
      <c r="S1543" s="80">
        <v>68.458809000000002</v>
      </c>
      <c r="T1543" s="80">
        <v>57745.15</v>
      </c>
      <c r="U1543" s="91">
        <f>Table1[[#This Row],[Distribution Amount (Dollars)]]/Table1[[#This Row],[NEWdatediff]]</f>
        <v>14436.2875</v>
      </c>
      <c r="V1543" s="82" t="s">
        <v>319</v>
      </c>
      <c r="W1543" s="82" t="s">
        <v>71</v>
      </c>
      <c r="X1543" s="82" t="s">
        <v>72</v>
      </c>
      <c r="Y1543" s="82" t="s">
        <v>73</v>
      </c>
      <c r="Z1543" s="82">
        <v>1</v>
      </c>
      <c r="AB1543" s="82" t="s">
        <v>320</v>
      </c>
      <c r="AD1543" s="82" t="s">
        <v>84</v>
      </c>
      <c r="AN1543" s="82" t="s">
        <v>76</v>
      </c>
      <c r="AO1543" s="82" t="s">
        <v>321</v>
      </c>
      <c r="AP1543" s="82">
        <v>7699353</v>
      </c>
      <c r="AQ1543" s="82" t="s">
        <v>78</v>
      </c>
      <c r="AR1543" s="82" t="s">
        <v>4274</v>
      </c>
      <c r="AS1543" s="84">
        <v>42619</v>
      </c>
      <c r="AT1543" s="85">
        <v>2016</v>
      </c>
      <c r="AU1543" s="82" t="s">
        <v>4278</v>
      </c>
      <c r="AV1543" s="84">
        <v>43555</v>
      </c>
      <c r="AW1543" s="85">
        <v>2019</v>
      </c>
      <c r="AX1543" s="85">
        <f>Table1[[#This Row],[End TEST]]-Table1[[#This Row],[Start TEST]]</f>
        <v>3</v>
      </c>
      <c r="AY1543" s="85">
        <f>Table1[[#This Row],[TEST_Diff]]+1</f>
        <v>4</v>
      </c>
      <c r="AZ1543" s="92">
        <f>DATEDIF(Table1[[#This Row],[Start Year]],Table1[[#This Row],[End Year]],"d") / 365</f>
        <v>2.5643835616438357</v>
      </c>
    </row>
    <row r="1544" spans="1:59" x14ac:dyDescent="0.5">
      <c r="A1544" s="82">
        <v>139</v>
      </c>
      <c r="B1544" s="82" t="s">
        <v>316</v>
      </c>
      <c r="D1544" s="90">
        <v>43371</v>
      </c>
      <c r="E1544" s="90" t="s">
        <v>317</v>
      </c>
      <c r="F1544" s="90"/>
      <c r="G1544" s="82" t="s">
        <v>317</v>
      </c>
      <c r="H1544" s="82" t="s">
        <v>318</v>
      </c>
      <c r="I1544" s="80" t="s">
        <v>128</v>
      </c>
      <c r="J1544" s="80">
        <v>90</v>
      </c>
      <c r="K1544" s="80">
        <v>0</v>
      </c>
      <c r="P1544" s="80" t="s">
        <v>69</v>
      </c>
      <c r="Q1544" s="80">
        <v>20</v>
      </c>
      <c r="R1544" s="80">
        <v>2.6272389999999999</v>
      </c>
      <c r="S1544" s="80">
        <v>23.381664000000001</v>
      </c>
      <c r="T1544" s="80">
        <v>1385883.54</v>
      </c>
      <c r="U1544" s="91">
        <f>Table1[[#This Row],[Distribution Amount (Dollars)]]/Table1[[#This Row],[NEWdatediff]]</f>
        <v>346470.88500000001</v>
      </c>
      <c r="V1544" s="82" t="s">
        <v>319</v>
      </c>
      <c r="W1544" s="82" t="s">
        <v>71</v>
      </c>
      <c r="X1544" s="82" t="s">
        <v>72</v>
      </c>
      <c r="Y1544" s="82" t="s">
        <v>73</v>
      </c>
      <c r="Z1544" s="82">
        <v>1</v>
      </c>
      <c r="AB1544" s="82" t="s">
        <v>320</v>
      </c>
      <c r="AD1544" s="82" t="s">
        <v>308</v>
      </c>
      <c r="AN1544" s="82" t="s">
        <v>76</v>
      </c>
      <c r="AO1544" s="82" t="s">
        <v>321</v>
      </c>
      <c r="AP1544" s="82">
        <v>7699353</v>
      </c>
      <c r="AQ1544" s="82" t="s">
        <v>78</v>
      </c>
      <c r="AR1544" s="82" t="s">
        <v>4274</v>
      </c>
      <c r="AS1544" s="84">
        <v>42619</v>
      </c>
      <c r="AT1544" s="85">
        <v>2016</v>
      </c>
      <c r="AU1544" s="82" t="s">
        <v>4278</v>
      </c>
      <c r="AV1544" s="84">
        <v>43555</v>
      </c>
      <c r="AW1544" s="85">
        <v>2019</v>
      </c>
      <c r="AX1544" s="85">
        <f>Table1[[#This Row],[End TEST]]-Table1[[#This Row],[Start TEST]]</f>
        <v>3</v>
      </c>
      <c r="AY1544" s="85">
        <f>Table1[[#This Row],[TEST_Diff]]+1</f>
        <v>4</v>
      </c>
      <c r="AZ1544" s="92">
        <f>DATEDIF(Table1[[#This Row],[Start Year]],Table1[[#This Row],[End Year]],"d") / 365</f>
        <v>2.5643835616438357</v>
      </c>
    </row>
    <row r="1545" spans="1:59" x14ac:dyDescent="0.5">
      <c r="A1545" s="82">
        <v>139</v>
      </c>
      <c r="B1545" s="82" t="s">
        <v>316</v>
      </c>
      <c r="D1545" s="90">
        <v>43371</v>
      </c>
      <c r="E1545" s="90" t="s">
        <v>317</v>
      </c>
      <c r="F1545" s="90"/>
      <c r="G1545" s="82" t="s">
        <v>317</v>
      </c>
      <c r="H1545" s="82" t="s">
        <v>318</v>
      </c>
      <c r="I1545" s="80" t="s">
        <v>67</v>
      </c>
      <c r="J1545" s="80">
        <v>10</v>
      </c>
      <c r="K1545" s="80">
        <v>0</v>
      </c>
      <c r="P1545" s="80" t="s">
        <v>69</v>
      </c>
      <c r="Q1545" s="80">
        <v>20</v>
      </c>
      <c r="R1545" s="80">
        <v>2.6272389999999999</v>
      </c>
      <c r="S1545" s="80">
        <v>23.381664000000001</v>
      </c>
      <c r="T1545" s="80">
        <v>153987.06</v>
      </c>
      <c r="U1545" s="91">
        <f>Table1[[#This Row],[Distribution Amount (Dollars)]]/Table1[[#This Row],[NEWdatediff]]</f>
        <v>38496.764999999999</v>
      </c>
      <c r="V1545" s="82" t="s">
        <v>319</v>
      </c>
      <c r="W1545" s="82" t="s">
        <v>71</v>
      </c>
      <c r="X1545" s="82" t="s">
        <v>72</v>
      </c>
      <c r="Y1545" s="82" t="s">
        <v>73</v>
      </c>
      <c r="Z1545" s="82">
        <v>1</v>
      </c>
      <c r="AB1545" s="82" t="s">
        <v>320</v>
      </c>
      <c r="AD1545" s="82" t="s">
        <v>308</v>
      </c>
      <c r="AN1545" s="82" t="s">
        <v>76</v>
      </c>
      <c r="AO1545" s="82" t="s">
        <v>321</v>
      </c>
      <c r="AP1545" s="82">
        <v>7699353</v>
      </c>
      <c r="AQ1545" s="82" t="s">
        <v>78</v>
      </c>
      <c r="AR1545" s="82" t="s">
        <v>4274</v>
      </c>
      <c r="AS1545" s="84">
        <v>42619</v>
      </c>
      <c r="AT1545" s="85">
        <v>2016</v>
      </c>
      <c r="AU1545" s="82" t="s">
        <v>4278</v>
      </c>
      <c r="AV1545" s="84">
        <v>43555</v>
      </c>
      <c r="AW1545" s="85">
        <v>2019</v>
      </c>
      <c r="AX1545" s="85">
        <f>Table1[[#This Row],[End TEST]]-Table1[[#This Row],[Start TEST]]</f>
        <v>3</v>
      </c>
      <c r="AY1545" s="85">
        <f>Table1[[#This Row],[TEST_Diff]]+1</f>
        <v>4</v>
      </c>
      <c r="AZ1545" s="92">
        <f>DATEDIF(Table1[[#This Row],[Start Year]],Table1[[#This Row],[End Year]],"d") / 365</f>
        <v>2.5643835616438357</v>
      </c>
    </row>
    <row r="1546" spans="1:59" x14ac:dyDescent="0.5">
      <c r="A1546" s="82">
        <v>139</v>
      </c>
      <c r="B1546" s="82" t="s">
        <v>316</v>
      </c>
      <c r="D1546" s="90">
        <v>43371</v>
      </c>
      <c r="E1546" s="90" t="s">
        <v>317</v>
      </c>
      <c r="F1546" s="90"/>
      <c r="G1546" s="82" t="s">
        <v>317</v>
      </c>
      <c r="H1546" s="82" t="s">
        <v>318</v>
      </c>
      <c r="I1546" s="80" t="s">
        <v>128</v>
      </c>
      <c r="J1546" s="80">
        <v>90</v>
      </c>
      <c r="K1546" s="80">
        <v>0</v>
      </c>
      <c r="P1546" s="80" t="s">
        <v>111</v>
      </c>
      <c r="Q1546" s="80">
        <v>7.5</v>
      </c>
      <c r="R1546" s="80">
        <v>43.890490999999997</v>
      </c>
      <c r="S1546" s="80">
        <v>71.138231000000005</v>
      </c>
      <c r="T1546" s="80">
        <v>519706.33</v>
      </c>
      <c r="U1546" s="91">
        <f>Table1[[#This Row],[Distribution Amount (Dollars)]]/Table1[[#This Row],[NEWdatediff]]</f>
        <v>129926.5825</v>
      </c>
      <c r="V1546" s="82" t="s">
        <v>319</v>
      </c>
      <c r="W1546" s="82" t="s">
        <v>71</v>
      </c>
      <c r="X1546" s="82" t="s">
        <v>72</v>
      </c>
      <c r="Y1546" s="82" t="s">
        <v>73</v>
      </c>
      <c r="Z1546" s="82">
        <v>1</v>
      </c>
      <c r="AB1546" s="82" t="s">
        <v>320</v>
      </c>
      <c r="AD1546" s="82" t="s">
        <v>113</v>
      </c>
      <c r="AN1546" s="82" t="s">
        <v>76</v>
      </c>
      <c r="AO1546" s="82" t="s">
        <v>321</v>
      </c>
      <c r="AP1546" s="82">
        <v>7699353</v>
      </c>
      <c r="AQ1546" s="82" t="s">
        <v>78</v>
      </c>
      <c r="AR1546" s="82" t="s">
        <v>4274</v>
      </c>
      <c r="AS1546" s="84">
        <v>42619</v>
      </c>
      <c r="AT1546" s="85">
        <v>2016</v>
      </c>
      <c r="AU1546" s="82" t="s">
        <v>4278</v>
      </c>
      <c r="AV1546" s="84">
        <v>43555</v>
      </c>
      <c r="AW1546" s="85">
        <v>2019</v>
      </c>
      <c r="AX1546" s="85">
        <f>Table1[[#This Row],[End TEST]]-Table1[[#This Row],[Start TEST]]</f>
        <v>3</v>
      </c>
      <c r="AY1546" s="85">
        <f>Table1[[#This Row],[TEST_Diff]]+1</f>
        <v>4</v>
      </c>
      <c r="AZ1546" s="92">
        <f>DATEDIF(Table1[[#This Row],[Start Year]],Table1[[#This Row],[End Year]],"d") / 365</f>
        <v>2.5643835616438357</v>
      </c>
    </row>
    <row r="1547" spans="1:59" x14ac:dyDescent="0.5">
      <c r="A1547" s="82">
        <v>139</v>
      </c>
      <c r="B1547" s="82" t="s">
        <v>316</v>
      </c>
      <c r="D1547" s="90">
        <v>43371</v>
      </c>
      <c r="E1547" s="90" t="s">
        <v>317</v>
      </c>
      <c r="F1547" s="90"/>
      <c r="G1547" s="82" t="s">
        <v>317</v>
      </c>
      <c r="H1547" s="82" t="s">
        <v>318</v>
      </c>
      <c r="I1547" s="80" t="s">
        <v>67</v>
      </c>
      <c r="J1547" s="80">
        <v>10</v>
      </c>
      <c r="K1547" s="80">
        <v>0</v>
      </c>
      <c r="P1547" s="80" t="s">
        <v>111</v>
      </c>
      <c r="Q1547" s="80">
        <v>7.5</v>
      </c>
      <c r="R1547" s="80">
        <v>43.890490999999997</v>
      </c>
      <c r="S1547" s="80">
        <v>71.138231000000005</v>
      </c>
      <c r="T1547" s="80">
        <v>57745.15</v>
      </c>
      <c r="U1547" s="91">
        <f>Table1[[#This Row],[Distribution Amount (Dollars)]]/Table1[[#This Row],[NEWdatediff]]</f>
        <v>14436.2875</v>
      </c>
      <c r="V1547" s="82" t="s">
        <v>319</v>
      </c>
      <c r="W1547" s="82" t="s">
        <v>71</v>
      </c>
      <c r="X1547" s="82" t="s">
        <v>72</v>
      </c>
      <c r="Y1547" s="82" t="s">
        <v>73</v>
      </c>
      <c r="Z1547" s="82">
        <v>1</v>
      </c>
      <c r="AB1547" s="82" t="s">
        <v>320</v>
      </c>
      <c r="AD1547" s="82" t="s">
        <v>113</v>
      </c>
      <c r="AN1547" s="82" t="s">
        <v>76</v>
      </c>
      <c r="AO1547" s="82" t="s">
        <v>321</v>
      </c>
      <c r="AP1547" s="82">
        <v>7699353</v>
      </c>
      <c r="AQ1547" s="82" t="s">
        <v>78</v>
      </c>
      <c r="AR1547" s="82" t="s">
        <v>4274</v>
      </c>
      <c r="AS1547" s="84">
        <v>42619</v>
      </c>
      <c r="AT1547" s="85">
        <v>2016</v>
      </c>
      <c r="AU1547" s="82" t="s">
        <v>4278</v>
      </c>
      <c r="AV1547" s="84">
        <v>43555</v>
      </c>
      <c r="AW1547" s="85">
        <v>2019</v>
      </c>
      <c r="AX1547" s="85">
        <f>Table1[[#This Row],[End TEST]]-Table1[[#This Row],[Start TEST]]</f>
        <v>3</v>
      </c>
      <c r="AY1547" s="85">
        <f>Table1[[#This Row],[TEST_Diff]]+1</f>
        <v>4</v>
      </c>
      <c r="AZ1547" s="92">
        <f>DATEDIF(Table1[[#This Row],[Start Year]],Table1[[#This Row],[End Year]],"d") / 365</f>
        <v>2.5643835616438357</v>
      </c>
    </row>
    <row r="1548" spans="1:59" x14ac:dyDescent="0.5">
      <c r="A1548" s="82">
        <v>139</v>
      </c>
      <c r="B1548" s="82" t="s">
        <v>316</v>
      </c>
      <c r="D1548" s="90">
        <v>43371</v>
      </c>
      <c r="E1548" s="90" t="s">
        <v>317</v>
      </c>
      <c r="F1548" s="90"/>
      <c r="G1548" s="82" t="s">
        <v>317</v>
      </c>
      <c r="H1548" s="82" t="s">
        <v>318</v>
      </c>
      <c r="I1548" s="80" t="s">
        <v>128</v>
      </c>
      <c r="J1548" s="80">
        <v>90</v>
      </c>
      <c r="K1548" s="80">
        <v>0</v>
      </c>
      <c r="P1548" s="80" t="s">
        <v>308</v>
      </c>
      <c r="Q1548" s="80">
        <v>15</v>
      </c>
      <c r="R1548" s="80">
        <v>13.923406</v>
      </c>
      <c r="S1548" s="80">
        <v>-86.952798999999999</v>
      </c>
      <c r="T1548" s="80">
        <v>1039412.66</v>
      </c>
      <c r="U1548" s="91">
        <f>Table1[[#This Row],[Distribution Amount (Dollars)]]/Table1[[#This Row],[NEWdatediff]]</f>
        <v>259853.16500000001</v>
      </c>
      <c r="V1548" s="82" t="s">
        <v>319</v>
      </c>
      <c r="W1548" s="82" t="s">
        <v>71</v>
      </c>
      <c r="X1548" s="82" t="s">
        <v>72</v>
      </c>
      <c r="Y1548" s="82" t="s">
        <v>73</v>
      </c>
      <c r="Z1548" s="82">
        <v>1</v>
      </c>
      <c r="AB1548" s="82" t="s">
        <v>320</v>
      </c>
      <c r="AD1548" s="82" t="s">
        <v>69</v>
      </c>
      <c r="AN1548" s="82" t="s">
        <v>76</v>
      </c>
      <c r="AO1548" s="82" t="s">
        <v>321</v>
      </c>
      <c r="AP1548" s="82">
        <v>7699353</v>
      </c>
      <c r="AQ1548" s="82" t="s">
        <v>78</v>
      </c>
      <c r="AR1548" s="82" t="s">
        <v>4274</v>
      </c>
      <c r="AS1548" s="84">
        <v>42619</v>
      </c>
      <c r="AT1548" s="85">
        <v>2016</v>
      </c>
      <c r="AU1548" s="82" t="s">
        <v>4278</v>
      </c>
      <c r="AV1548" s="84">
        <v>43555</v>
      </c>
      <c r="AW1548" s="85">
        <v>2019</v>
      </c>
      <c r="AX1548" s="85">
        <f>Table1[[#This Row],[End TEST]]-Table1[[#This Row],[Start TEST]]</f>
        <v>3</v>
      </c>
      <c r="AY1548" s="85">
        <f>Table1[[#This Row],[TEST_Diff]]+1</f>
        <v>4</v>
      </c>
      <c r="AZ1548" s="92">
        <f>DATEDIF(Table1[[#This Row],[Start Year]],Table1[[#This Row],[End Year]],"d") / 365</f>
        <v>2.5643835616438357</v>
      </c>
    </row>
    <row r="1549" spans="1:59" x14ac:dyDescent="0.5">
      <c r="A1549" s="82">
        <v>139</v>
      </c>
      <c r="B1549" s="82" t="s">
        <v>316</v>
      </c>
      <c r="D1549" s="90">
        <v>43371</v>
      </c>
      <c r="E1549" s="90" t="s">
        <v>317</v>
      </c>
      <c r="F1549" s="90"/>
      <c r="G1549" s="82" t="s">
        <v>317</v>
      </c>
      <c r="H1549" s="82" t="s">
        <v>318</v>
      </c>
      <c r="I1549" s="80" t="s">
        <v>67</v>
      </c>
      <c r="J1549" s="80">
        <v>10</v>
      </c>
      <c r="K1549" s="80">
        <v>0</v>
      </c>
      <c r="P1549" s="80" t="s">
        <v>308</v>
      </c>
      <c r="Q1549" s="80">
        <v>15</v>
      </c>
      <c r="R1549" s="80">
        <v>13.923406</v>
      </c>
      <c r="S1549" s="80">
        <v>-86.952798999999999</v>
      </c>
      <c r="T1549" s="80">
        <v>115490.3</v>
      </c>
      <c r="U1549" s="91">
        <f>Table1[[#This Row],[Distribution Amount (Dollars)]]/Table1[[#This Row],[NEWdatediff]]</f>
        <v>28872.575000000001</v>
      </c>
      <c r="V1549" s="82" t="s">
        <v>319</v>
      </c>
      <c r="W1549" s="82" t="s">
        <v>71</v>
      </c>
      <c r="X1549" s="82" t="s">
        <v>72</v>
      </c>
      <c r="Y1549" s="82" t="s">
        <v>73</v>
      </c>
      <c r="Z1549" s="82">
        <v>1</v>
      </c>
      <c r="AB1549" s="82" t="s">
        <v>320</v>
      </c>
      <c r="AD1549" s="82" t="s">
        <v>69</v>
      </c>
      <c r="AN1549" s="82" t="s">
        <v>76</v>
      </c>
      <c r="AO1549" s="82" t="s">
        <v>321</v>
      </c>
      <c r="AP1549" s="82">
        <v>7699353</v>
      </c>
      <c r="AQ1549" s="82" t="s">
        <v>78</v>
      </c>
      <c r="AR1549" s="82" t="s">
        <v>4274</v>
      </c>
      <c r="AS1549" s="84">
        <v>42619</v>
      </c>
      <c r="AT1549" s="85">
        <v>2016</v>
      </c>
      <c r="AU1549" s="82" t="s">
        <v>4278</v>
      </c>
      <c r="AV1549" s="84">
        <v>43555</v>
      </c>
      <c r="AW1549" s="85">
        <v>2019</v>
      </c>
      <c r="AX1549" s="85">
        <f>Table1[[#This Row],[End TEST]]-Table1[[#This Row],[Start TEST]]</f>
        <v>3</v>
      </c>
      <c r="AY1549" s="85">
        <f>Table1[[#This Row],[TEST_Diff]]+1</f>
        <v>4</v>
      </c>
      <c r="AZ1549" s="92">
        <f>DATEDIF(Table1[[#This Row],[Start Year]],Table1[[#This Row],[End Year]],"d") / 365</f>
        <v>2.5643835616438357</v>
      </c>
    </row>
    <row r="1550" spans="1:59" x14ac:dyDescent="0.5">
      <c r="A1550" s="82">
        <v>140</v>
      </c>
      <c r="B1550" s="82" t="s">
        <v>3018</v>
      </c>
      <c r="D1550" s="90">
        <v>43580</v>
      </c>
      <c r="E1550" s="90" t="s">
        <v>3019</v>
      </c>
      <c r="F1550" s="90"/>
      <c r="G1550" s="82" t="s">
        <v>3019</v>
      </c>
      <c r="H1550" s="82" t="s">
        <v>3020</v>
      </c>
      <c r="I1550" s="80" t="s">
        <v>129</v>
      </c>
      <c r="J1550" s="80">
        <v>100</v>
      </c>
      <c r="K1550" s="80">
        <v>2</v>
      </c>
      <c r="L1550" s="80" t="s">
        <v>179</v>
      </c>
      <c r="M1550" s="80">
        <v>60</v>
      </c>
      <c r="N1550" s="80">
        <v>-4.0383329999999997</v>
      </c>
      <c r="O1550" s="80">
        <v>21.758662999999999</v>
      </c>
      <c r="P1550" s="80" t="s">
        <v>69</v>
      </c>
      <c r="Q1550" s="80">
        <v>0</v>
      </c>
      <c r="R1550" s="80">
        <v>2.6272389999999999</v>
      </c>
      <c r="S1550" s="80">
        <v>23.381664000000001</v>
      </c>
      <c r="T1550" s="80">
        <v>3000000</v>
      </c>
      <c r="U1550" s="91">
        <f>Table1[[#This Row],[Distribution Amount (Dollars)]]/Table1[[#This Row],[NEWdatediff]]</f>
        <v>1000000</v>
      </c>
      <c r="V1550" s="82" t="s">
        <v>287</v>
      </c>
      <c r="W1550" s="82" t="s">
        <v>91</v>
      </c>
      <c r="X1550" s="82" t="s">
        <v>72</v>
      </c>
      <c r="Y1550" s="82" t="s">
        <v>73</v>
      </c>
      <c r="Z1550" s="82">
        <v>1</v>
      </c>
      <c r="AA1550" s="82" t="s">
        <v>183</v>
      </c>
      <c r="AB1550" s="82" t="s">
        <v>3021</v>
      </c>
      <c r="AD1550" s="82" t="s">
        <v>179</v>
      </c>
      <c r="AE1550" s="82" t="s">
        <v>3022</v>
      </c>
      <c r="AN1550" s="82" t="s">
        <v>76</v>
      </c>
      <c r="AO1550" s="82" t="s">
        <v>3023</v>
      </c>
      <c r="AP1550" s="82">
        <v>5000000</v>
      </c>
      <c r="AQ1550" s="82" t="s">
        <v>78</v>
      </c>
      <c r="AR1550" s="82" t="s">
        <v>4274</v>
      </c>
      <c r="AS1550" s="84">
        <v>43075</v>
      </c>
      <c r="AT1550" s="85">
        <v>2017</v>
      </c>
      <c r="AU1550" s="82" t="s">
        <v>4278</v>
      </c>
      <c r="AV1550" s="84">
        <v>43647</v>
      </c>
      <c r="AW1550" s="85">
        <v>2019</v>
      </c>
      <c r="AX1550" s="85">
        <f>Table1[[#This Row],[End TEST]]-Table1[[#This Row],[Start TEST]]</f>
        <v>2</v>
      </c>
      <c r="AY1550" s="85">
        <f>Table1[[#This Row],[TEST_Diff]]+1</f>
        <v>3</v>
      </c>
      <c r="AZ1550" s="92">
        <f>DATEDIF(Table1[[#This Row],[Start Year]],Table1[[#This Row],[End Year]],"d") / 365</f>
        <v>1.5671232876712329</v>
      </c>
      <c r="BD1550" s="82">
        <v>1</v>
      </c>
      <c r="BF1550" s="82">
        <v>1</v>
      </c>
      <c r="BG1550" s="82">
        <v>1</v>
      </c>
    </row>
    <row r="1551" spans="1:59" x14ac:dyDescent="0.5">
      <c r="A1551" s="82">
        <v>140</v>
      </c>
      <c r="B1551" s="82" t="s">
        <v>3018</v>
      </c>
      <c r="D1551" s="90">
        <v>43580</v>
      </c>
      <c r="E1551" s="90" t="s">
        <v>3019</v>
      </c>
      <c r="F1551" s="90"/>
      <c r="G1551" s="82" t="s">
        <v>3019</v>
      </c>
      <c r="H1551" s="82" t="s">
        <v>3020</v>
      </c>
      <c r="I1551" s="80" t="s">
        <v>129</v>
      </c>
      <c r="J1551" s="80">
        <v>100</v>
      </c>
      <c r="K1551" s="80">
        <v>2</v>
      </c>
      <c r="L1551" s="80" t="s">
        <v>156</v>
      </c>
      <c r="M1551" s="80">
        <v>40</v>
      </c>
      <c r="N1551" s="80">
        <v>17.570692000000001</v>
      </c>
      <c r="O1551" s="80">
        <v>-3.9961660000000001</v>
      </c>
      <c r="P1551" s="80" t="s">
        <v>69</v>
      </c>
      <c r="Q1551" s="80">
        <v>0</v>
      </c>
      <c r="R1551" s="80">
        <v>2.6272389999999999</v>
      </c>
      <c r="S1551" s="80">
        <v>23.381664000000001</v>
      </c>
      <c r="T1551" s="80">
        <v>2000000</v>
      </c>
      <c r="U1551" s="91">
        <f>Table1[[#This Row],[Distribution Amount (Dollars)]]/Table1[[#This Row],[NEWdatediff]]</f>
        <v>666666.66666666663</v>
      </c>
      <c r="V1551" s="82" t="s">
        <v>287</v>
      </c>
      <c r="W1551" s="82" t="s">
        <v>91</v>
      </c>
      <c r="X1551" s="82" t="s">
        <v>72</v>
      </c>
      <c r="Y1551" s="82" t="s">
        <v>73</v>
      </c>
      <c r="Z1551" s="82">
        <v>1</v>
      </c>
      <c r="AA1551" s="82" t="s">
        <v>183</v>
      </c>
      <c r="AB1551" s="82" t="s">
        <v>3021</v>
      </c>
      <c r="AD1551" s="82" t="s">
        <v>156</v>
      </c>
      <c r="AE1551" s="82" t="s">
        <v>3022</v>
      </c>
      <c r="AN1551" s="82" t="s">
        <v>76</v>
      </c>
      <c r="AO1551" s="82" t="s">
        <v>3023</v>
      </c>
      <c r="AP1551" s="82">
        <v>5000000</v>
      </c>
      <c r="AQ1551" s="82" t="s">
        <v>78</v>
      </c>
      <c r="AR1551" s="82" t="s">
        <v>4274</v>
      </c>
      <c r="AS1551" s="84">
        <v>43075</v>
      </c>
      <c r="AT1551" s="85">
        <v>2017</v>
      </c>
      <c r="AU1551" s="82" t="s">
        <v>4278</v>
      </c>
      <c r="AV1551" s="84">
        <v>43647</v>
      </c>
      <c r="AW1551" s="85">
        <v>2019</v>
      </c>
      <c r="AX1551" s="85">
        <f>Table1[[#This Row],[End TEST]]-Table1[[#This Row],[Start TEST]]</f>
        <v>2</v>
      </c>
      <c r="AY1551" s="85">
        <f>Table1[[#This Row],[TEST_Diff]]+1</f>
        <v>3</v>
      </c>
      <c r="AZ1551" s="92">
        <f>DATEDIF(Table1[[#This Row],[Start Year]],Table1[[#This Row],[End Year]],"d") / 365</f>
        <v>1.5671232876712329</v>
      </c>
      <c r="BD1551" s="82">
        <v>1</v>
      </c>
      <c r="BF1551" s="82">
        <v>1</v>
      </c>
      <c r="BG1551" s="82">
        <v>1</v>
      </c>
    </row>
    <row r="1552" spans="1:59" x14ac:dyDescent="0.5">
      <c r="A1552" s="82">
        <v>141</v>
      </c>
      <c r="B1552" s="82" t="s">
        <v>300</v>
      </c>
      <c r="D1552" s="90">
        <v>43371</v>
      </c>
      <c r="E1552" s="90" t="s">
        <v>301</v>
      </c>
      <c r="F1552" s="90"/>
      <c r="G1552" s="82" t="s">
        <v>301</v>
      </c>
      <c r="H1552" s="82" t="s">
        <v>302</v>
      </c>
      <c r="I1552" s="80" t="s">
        <v>102</v>
      </c>
      <c r="J1552" s="80">
        <v>100</v>
      </c>
      <c r="K1552" s="80">
        <v>0</v>
      </c>
      <c r="P1552" s="80" t="s">
        <v>114</v>
      </c>
      <c r="Q1552" s="80">
        <v>6.25</v>
      </c>
      <c r="R1552" s="80">
        <v>25.384855999999999</v>
      </c>
      <c r="S1552" s="80">
        <v>68.458809000000002</v>
      </c>
      <c r="T1552" s="80">
        <v>5971479.6900000004</v>
      </c>
      <c r="U1552" s="91">
        <f>Table1[[#This Row],[Distribution Amount (Dollars)]]/Table1[[#This Row],[NEWdatediff]]</f>
        <v>497623.30750000005</v>
      </c>
      <c r="V1552" s="82" t="s">
        <v>303</v>
      </c>
      <c r="W1552" s="82" t="s">
        <v>91</v>
      </c>
      <c r="X1552" s="82" t="s">
        <v>104</v>
      </c>
      <c r="Y1552" s="82" t="s">
        <v>105</v>
      </c>
      <c r="Z1552" s="82">
        <v>1</v>
      </c>
      <c r="AB1552" s="82" t="s">
        <v>304</v>
      </c>
      <c r="AD1552" s="82" t="s">
        <v>110</v>
      </c>
      <c r="AE1552" s="82" t="s">
        <v>305</v>
      </c>
      <c r="AN1552" s="82" t="s">
        <v>76</v>
      </c>
      <c r="AO1552" s="82" t="s">
        <v>306</v>
      </c>
      <c r="AP1552" s="82">
        <v>95543675</v>
      </c>
      <c r="AQ1552" s="82" t="s">
        <v>78</v>
      </c>
      <c r="AR1552" s="82" t="s">
        <v>4274</v>
      </c>
      <c r="AS1552" s="84">
        <v>40281</v>
      </c>
      <c r="AT1552" s="85">
        <v>2010</v>
      </c>
      <c r="AU1552" s="82" t="s">
        <v>4278</v>
      </c>
      <c r="AV1552" s="84">
        <v>44561</v>
      </c>
      <c r="AW1552" s="85">
        <v>2021</v>
      </c>
      <c r="AX1552" s="85">
        <f>Table1[[#This Row],[End TEST]]-Table1[[#This Row],[Start TEST]]</f>
        <v>11</v>
      </c>
      <c r="AY1552" s="85">
        <f>Table1[[#This Row],[TEST_Diff]]+1</f>
        <v>12</v>
      </c>
      <c r="AZ1552" s="92">
        <f>DATEDIF(Table1[[#This Row],[Start Year]],Table1[[#This Row],[End Year]],"d") / 365</f>
        <v>11.726027397260275</v>
      </c>
    </row>
    <row r="1553" spans="1:63" x14ac:dyDescent="0.5">
      <c r="A1553" s="82">
        <v>141</v>
      </c>
      <c r="B1553" s="82" t="s">
        <v>300</v>
      </c>
      <c r="D1553" s="90">
        <v>43371</v>
      </c>
      <c r="E1553" s="90" t="s">
        <v>301</v>
      </c>
      <c r="F1553" s="90"/>
      <c r="G1553" s="82" t="s">
        <v>301</v>
      </c>
      <c r="H1553" s="82" t="s">
        <v>302</v>
      </c>
      <c r="I1553" s="80" t="s">
        <v>102</v>
      </c>
      <c r="J1553" s="80">
        <v>100</v>
      </c>
      <c r="K1553" s="80">
        <v>0</v>
      </c>
      <c r="P1553" s="80" t="s">
        <v>84</v>
      </c>
      <c r="Q1553" s="80">
        <v>12.5</v>
      </c>
      <c r="R1553" s="80">
        <v>-15.623037</v>
      </c>
      <c r="S1553" s="80">
        <v>-59.0625</v>
      </c>
      <c r="T1553" s="80">
        <v>11942959.380000001</v>
      </c>
      <c r="U1553" s="91">
        <f>Table1[[#This Row],[Distribution Amount (Dollars)]]/Table1[[#This Row],[NEWdatediff]]</f>
        <v>995246.61500000011</v>
      </c>
      <c r="V1553" s="82" t="s">
        <v>303</v>
      </c>
      <c r="W1553" s="82" t="s">
        <v>91</v>
      </c>
      <c r="X1553" s="82" t="s">
        <v>104</v>
      </c>
      <c r="Y1553" s="82" t="s">
        <v>105</v>
      </c>
      <c r="Z1553" s="82">
        <v>1</v>
      </c>
      <c r="AB1553" s="82" t="s">
        <v>304</v>
      </c>
      <c r="AD1553" s="82" t="s">
        <v>114</v>
      </c>
      <c r="AE1553" s="82" t="s">
        <v>305</v>
      </c>
      <c r="AN1553" s="82" t="s">
        <v>76</v>
      </c>
      <c r="AO1553" s="82" t="s">
        <v>306</v>
      </c>
      <c r="AP1553" s="82">
        <v>95543675</v>
      </c>
      <c r="AQ1553" s="82" t="s">
        <v>78</v>
      </c>
      <c r="AR1553" s="82" t="s">
        <v>4274</v>
      </c>
      <c r="AS1553" s="84">
        <v>40281</v>
      </c>
      <c r="AT1553" s="85">
        <v>2010</v>
      </c>
      <c r="AU1553" s="82" t="s">
        <v>4278</v>
      </c>
      <c r="AV1553" s="84">
        <v>44561</v>
      </c>
      <c r="AW1553" s="85">
        <v>2021</v>
      </c>
      <c r="AX1553" s="85">
        <f>Table1[[#This Row],[End TEST]]-Table1[[#This Row],[Start TEST]]</f>
        <v>11</v>
      </c>
      <c r="AY1553" s="85">
        <f>Table1[[#This Row],[TEST_Diff]]+1</f>
        <v>12</v>
      </c>
      <c r="AZ1553" s="92">
        <f>DATEDIF(Table1[[#This Row],[Start Year]],Table1[[#This Row],[End Year]],"d") / 365</f>
        <v>11.726027397260275</v>
      </c>
    </row>
    <row r="1554" spans="1:63" x14ac:dyDescent="0.5">
      <c r="A1554" s="82">
        <v>141</v>
      </c>
      <c r="B1554" s="82" t="s">
        <v>300</v>
      </c>
      <c r="D1554" s="90">
        <v>43371</v>
      </c>
      <c r="E1554" s="90" t="s">
        <v>301</v>
      </c>
      <c r="F1554" s="90"/>
      <c r="G1554" s="82" t="s">
        <v>301</v>
      </c>
      <c r="H1554" s="82" t="s">
        <v>302</v>
      </c>
      <c r="I1554" s="80" t="s">
        <v>102</v>
      </c>
      <c r="J1554" s="80">
        <v>100</v>
      </c>
      <c r="K1554" s="80">
        <v>0</v>
      </c>
      <c r="P1554" s="80" t="s">
        <v>112</v>
      </c>
      <c r="Q1554" s="80">
        <v>6.25</v>
      </c>
      <c r="R1554" s="80">
        <v>45.052331000000002</v>
      </c>
      <c r="S1554" s="80">
        <v>118.90412999999999</v>
      </c>
      <c r="T1554" s="80">
        <v>5971479.6900000004</v>
      </c>
      <c r="U1554" s="91">
        <f>Table1[[#This Row],[Distribution Amount (Dollars)]]/Table1[[#This Row],[NEWdatediff]]</f>
        <v>497623.30750000005</v>
      </c>
      <c r="V1554" s="82" t="s">
        <v>303</v>
      </c>
      <c r="W1554" s="82" t="s">
        <v>91</v>
      </c>
      <c r="X1554" s="82" t="s">
        <v>104</v>
      </c>
      <c r="Y1554" s="82" t="s">
        <v>105</v>
      </c>
      <c r="Z1554" s="82">
        <v>1</v>
      </c>
      <c r="AB1554" s="82" t="s">
        <v>304</v>
      </c>
      <c r="AD1554" s="82" t="s">
        <v>69</v>
      </c>
      <c r="AE1554" s="82" t="s">
        <v>305</v>
      </c>
      <c r="AN1554" s="82" t="s">
        <v>76</v>
      </c>
      <c r="AO1554" s="82" t="s">
        <v>306</v>
      </c>
      <c r="AP1554" s="82">
        <v>95543675</v>
      </c>
      <c r="AQ1554" s="82" t="s">
        <v>78</v>
      </c>
      <c r="AR1554" s="82" t="s">
        <v>4274</v>
      </c>
      <c r="AS1554" s="84">
        <v>40281</v>
      </c>
      <c r="AT1554" s="85">
        <v>2010</v>
      </c>
      <c r="AU1554" s="82" t="s">
        <v>4278</v>
      </c>
      <c r="AV1554" s="84">
        <v>44561</v>
      </c>
      <c r="AW1554" s="85">
        <v>2021</v>
      </c>
      <c r="AX1554" s="85">
        <f>Table1[[#This Row],[End TEST]]-Table1[[#This Row],[Start TEST]]</f>
        <v>11</v>
      </c>
      <c r="AY1554" s="85">
        <f>Table1[[#This Row],[TEST_Diff]]+1</f>
        <v>12</v>
      </c>
      <c r="AZ1554" s="92">
        <f>DATEDIF(Table1[[#This Row],[Start Year]],Table1[[#This Row],[End Year]],"d") / 365</f>
        <v>11.726027397260275</v>
      </c>
    </row>
    <row r="1555" spans="1:63" x14ac:dyDescent="0.5">
      <c r="A1555" s="82">
        <v>141</v>
      </c>
      <c r="B1555" s="82" t="s">
        <v>300</v>
      </c>
      <c r="D1555" s="90">
        <v>43371</v>
      </c>
      <c r="E1555" s="90" t="s">
        <v>301</v>
      </c>
      <c r="F1555" s="90"/>
      <c r="G1555" s="82" t="s">
        <v>301</v>
      </c>
      <c r="H1555" s="82" t="s">
        <v>302</v>
      </c>
      <c r="I1555" s="80" t="s">
        <v>102</v>
      </c>
      <c r="J1555" s="80">
        <v>100</v>
      </c>
      <c r="K1555" s="80">
        <v>0</v>
      </c>
      <c r="P1555" s="80" t="s">
        <v>113</v>
      </c>
      <c r="Q1555" s="80">
        <v>6.25</v>
      </c>
      <c r="R1555" s="80">
        <v>10.278548000000001</v>
      </c>
      <c r="S1555" s="80">
        <v>102.006446</v>
      </c>
      <c r="T1555" s="80">
        <v>5971479.6900000004</v>
      </c>
      <c r="U1555" s="91">
        <f>Table1[[#This Row],[Distribution Amount (Dollars)]]/Table1[[#This Row],[NEWdatediff]]</f>
        <v>497623.30750000005</v>
      </c>
      <c r="V1555" s="82" t="s">
        <v>303</v>
      </c>
      <c r="W1555" s="82" t="s">
        <v>91</v>
      </c>
      <c r="X1555" s="82" t="s">
        <v>104</v>
      </c>
      <c r="Y1555" s="82" t="s">
        <v>105</v>
      </c>
      <c r="Z1555" s="82">
        <v>1</v>
      </c>
      <c r="AB1555" s="82" t="s">
        <v>304</v>
      </c>
      <c r="AD1555" s="82" t="s">
        <v>307</v>
      </c>
      <c r="AE1555" s="82" t="s">
        <v>305</v>
      </c>
      <c r="AN1555" s="82" t="s">
        <v>76</v>
      </c>
      <c r="AO1555" s="82" t="s">
        <v>306</v>
      </c>
      <c r="AP1555" s="82">
        <v>95543675</v>
      </c>
      <c r="AQ1555" s="82" t="s">
        <v>78</v>
      </c>
      <c r="AR1555" s="82" t="s">
        <v>4274</v>
      </c>
      <c r="AS1555" s="84">
        <v>40281</v>
      </c>
      <c r="AT1555" s="85">
        <v>2010</v>
      </c>
      <c r="AU1555" s="82" t="s">
        <v>4278</v>
      </c>
      <c r="AV1555" s="84">
        <v>44561</v>
      </c>
      <c r="AW1555" s="85">
        <v>2021</v>
      </c>
      <c r="AX1555" s="85">
        <f>Table1[[#This Row],[End TEST]]-Table1[[#This Row],[Start TEST]]</f>
        <v>11</v>
      </c>
      <c r="AY1555" s="85">
        <f>Table1[[#This Row],[TEST_Diff]]+1</f>
        <v>12</v>
      </c>
      <c r="AZ1555" s="92">
        <f>DATEDIF(Table1[[#This Row],[Start Year]],Table1[[#This Row],[End Year]],"d") / 365</f>
        <v>11.726027397260275</v>
      </c>
    </row>
    <row r="1556" spans="1:63" x14ac:dyDescent="0.5">
      <c r="A1556" s="82">
        <v>141</v>
      </c>
      <c r="B1556" s="82" t="s">
        <v>300</v>
      </c>
      <c r="D1556" s="90">
        <v>43371</v>
      </c>
      <c r="E1556" s="90" t="s">
        <v>301</v>
      </c>
      <c r="F1556" s="90"/>
      <c r="G1556" s="82" t="s">
        <v>301</v>
      </c>
      <c r="H1556" s="82" t="s">
        <v>302</v>
      </c>
      <c r="I1556" s="80" t="s">
        <v>102</v>
      </c>
      <c r="J1556" s="80">
        <v>100</v>
      </c>
      <c r="K1556" s="80">
        <v>0</v>
      </c>
      <c r="P1556" s="80" t="s">
        <v>69</v>
      </c>
      <c r="Q1556" s="80">
        <v>12.5</v>
      </c>
      <c r="R1556" s="80">
        <v>2.6272389999999999</v>
      </c>
      <c r="S1556" s="80">
        <v>23.381664000000001</v>
      </c>
      <c r="T1556" s="80">
        <v>11942959.380000001</v>
      </c>
      <c r="U1556" s="91">
        <f>Table1[[#This Row],[Distribution Amount (Dollars)]]/Table1[[#This Row],[NEWdatediff]]</f>
        <v>995246.61500000011</v>
      </c>
      <c r="V1556" s="82" t="s">
        <v>303</v>
      </c>
      <c r="W1556" s="82" t="s">
        <v>91</v>
      </c>
      <c r="X1556" s="82" t="s">
        <v>104</v>
      </c>
      <c r="Y1556" s="82" t="s">
        <v>105</v>
      </c>
      <c r="Z1556" s="82">
        <v>1</v>
      </c>
      <c r="AB1556" s="82" t="s">
        <v>304</v>
      </c>
      <c r="AD1556" s="82" t="s">
        <v>111</v>
      </c>
      <c r="AE1556" s="82" t="s">
        <v>305</v>
      </c>
      <c r="AN1556" s="82" t="s">
        <v>76</v>
      </c>
      <c r="AO1556" s="82" t="s">
        <v>306</v>
      </c>
      <c r="AP1556" s="82">
        <v>95543675</v>
      </c>
      <c r="AQ1556" s="82" t="s">
        <v>78</v>
      </c>
      <c r="AR1556" s="82" t="s">
        <v>4274</v>
      </c>
      <c r="AS1556" s="84">
        <v>40281</v>
      </c>
      <c r="AT1556" s="85">
        <v>2010</v>
      </c>
      <c r="AU1556" s="82" t="s">
        <v>4278</v>
      </c>
      <c r="AV1556" s="84">
        <v>44561</v>
      </c>
      <c r="AW1556" s="85">
        <v>2021</v>
      </c>
      <c r="AX1556" s="85">
        <f>Table1[[#This Row],[End TEST]]-Table1[[#This Row],[Start TEST]]</f>
        <v>11</v>
      </c>
      <c r="AY1556" s="85">
        <f>Table1[[#This Row],[TEST_Diff]]+1</f>
        <v>12</v>
      </c>
      <c r="AZ1556" s="92">
        <f>DATEDIF(Table1[[#This Row],[Start Year]],Table1[[#This Row],[End Year]],"d") / 365</f>
        <v>11.726027397260275</v>
      </c>
    </row>
    <row r="1557" spans="1:63" x14ac:dyDescent="0.5">
      <c r="A1557" s="82">
        <v>141</v>
      </c>
      <c r="B1557" s="82" t="s">
        <v>300</v>
      </c>
      <c r="D1557" s="90">
        <v>43371</v>
      </c>
      <c r="E1557" s="90" t="s">
        <v>301</v>
      </c>
      <c r="F1557" s="90"/>
      <c r="G1557" s="82" t="s">
        <v>301</v>
      </c>
      <c r="H1557" s="82" t="s">
        <v>302</v>
      </c>
      <c r="I1557" s="80" t="s">
        <v>102</v>
      </c>
      <c r="J1557" s="80">
        <v>100</v>
      </c>
      <c r="K1557" s="80">
        <v>0</v>
      </c>
      <c r="P1557" s="80" t="s">
        <v>110</v>
      </c>
      <c r="Q1557" s="80">
        <v>12.5</v>
      </c>
      <c r="R1557" s="80">
        <v>26.625188000000001</v>
      </c>
      <c r="S1557" s="80">
        <v>6.809552</v>
      </c>
      <c r="T1557" s="80">
        <v>11942959.380000001</v>
      </c>
      <c r="U1557" s="91">
        <f>Table1[[#This Row],[Distribution Amount (Dollars)]]/Table1[[#This Row],[NEWdatediff]]</f>
        <v>995246.61500000011</v>
      </c>
      <c r="V1557" s="82" t="s">
        <v>303</v>
      </c>
      <c r="W1557" s="82" t="s">
        <v>91</v>
      </c>
      <c r="X1557" s="82" t="s">
        <v>104</v>
      </c>
      <c r="Y1557" s="82" t="s">
        <v>105</v>
      </c>
      <c r="Z1557" s="82">
        <v>1</v>
      </c>
      <c r="AB1557" s="82" t="s">
        <v>304</v>
      </c>
      <c r="AD1557" s="82" t="s">
        <v>113</v>
      </c>
      <c r="AE1557" s="82" t="s">
        <v>305</v>
      </c>
      <c r="AN1557" s="82" t="s">
        <v>76</v>
      </c>
      <c r="AO1557" s="82" t="s">
        <v>306</v>
      </c>
      <c r="AP1557" s="82">
        <v>95543675</v>
      </c>
      <c r="AQ1557" s="82" t="s">
        <v>78</v>
      </c>
      <c r="AR1557" s="82" t="s">
        <v>4274</v>
      </c>
      <c r="AS1557" s="84">
        <v>40281</v>
      </c>
      <c r="AT1557" s="85">
        <v>2010</v>
      </c>
      <c r="AU1557" s="82" t="s">
        <v>4278</v>
      </c>
      <c r="AV1557" s="84">
        <v>44561</v>
      </c>
      <c r="AW1557" s="85">
        <v>2021</v>
      </c>
      <c r="AX1557" s="85">
        <f>Table1[[#This Row],[End TEST]]-Table1[[#This Row],[Start TEST]]</f>
        <v>11</v>
      </c>
      <c r="AY1557" s="85">
        <f>Table1[[#This Row],[TEST_Diff]]+1</f>
        <v>12</v>
      </c>
      <c r="AZ1557" s="92">
        <f>DATEDIF(Table1[[#This Row],[Start Year]],Table1[[#This Row],[End Year]],"d") / 365</f>
        <v>11.726027397260275</v>
      </c>
    </row>
    <row r="1558" spans="1:63" x14ac:dyDescent="0.5">
      <c r="A1558" s="82">
        <v>141</v>
      </c>
      <c r="B1558" s="82" t="s">
        <v>300</v>
      </c>
      <c r="D1558" s="90">
        <v>43371</v>
      </c>
      <c r="E1558" s="90" t="s">
        <v>301</v>
      </c>
      <c r="F1558" s="90"/>
      <c r="G1558" s="82" t="s">
        <v>301</v>
      </c>
      <c r="H1558" s="82" t="s">
        <v>302</v>
      </c>
      <c r="I1558" s="80" t="s">
        <v>102</v>
      </c>
      <c r="J1558" s="80">
        <v>100</v>
      </c>
      <c r="K1558" s="80">
        <v>0</v>
      </c>
      <c r="P1558" s="80" t="s">
        <v>111</v>
      </c>
      <c r="Q1558" s="80">
        <v>6.25</v>
      </c>
      <c r="R1558" s="80">
        <v>43.890490999999997</v>
      </c>
      <c r="S1558" s="80">
        <v>71.138231000000005</v>
      </c>
      <c r="T1558" s="80">
        <v>5971479.6900000004</v>
      </c>
      <c r="U1558" s="91">
        <f>Table1[[#This Row],[Distribution Amount (Dollars)]]/Table1[[#This Row],[NEWdatediff]]</f>
        <v>497623.30750000005</v>
      </c>
      <c r="V1558" s="82" t="s">
        <v>303</v>
      </c>
      <c r="W1558" s="82" t="s">
        <v>91</v>
      </c>
      <c r="X1558" s="82" t="s">
        <v>104</v>
      </c>
      <c r="Y1558" s="82" t="s">
        <v>105</v>
      </c>
      <c r="Z1558" s="82">
        <v>1</v>
      </c>
      <c r="AB1558" s="82" t="s">
        <v>304</v>
      </c>
      <c r="AD1558" s="82" t="s">
        <v>112</v>
      </c>
      <c r="AE1558" s="82" t="s">
        <v>305</v>
      </c>
      <c r="AN1558" s="82" t="s">
        <v>76</v>
      </c>
      <c r="AO1558" s="82" t="s">
        <v>306</v>
      </c>
      <c r="AP1558" s="82">
        <v>95543675</v>
      </c>
      <c r="AQ1558" s="82" t="s">
        <v>78</v>
      </c>
      <c r="AR1558" s="82" t="s">
        <v>4274</v>
      </c>
      <c r="AS1558" s="84">
        <v>40281</v>
      </c>
      <c r="AT1558" s="85">
        <v>2010</v>
      </c>
      <c r="AU1558" s="82" t="s">
        <v>4278</v>
      </c>
      <c r="AV1558" s="84">
        <v>44561</v>
      </c>
      <c r="AW1558" s="85">
        <v>2021</v>
      </c>
      <c r="AX1558" s="85">
        <f>Table1[[#This Row],[End TEST]]-Table1[[#This Row],[Start TEST]]</f>
        <v>11</v>
      </c>
      <c r="AY1558" s="85">
        <f>Table1[[#This Row],[TEST_Diff]]+1</f>
        <v>12</v>
      </c>
      <c r="AZ1558" s="92">
        <f>DATEDIF(Table1[[#This Row],[Start Year]],Table1[[#This Row],[End Year]],"d") / 365</f>
        <v>11.726027397260275</v>
      </c>
    </row>
    <row r="1559" spans="1:63" x14ac:dyDescent="0.5">
      <c r="A1559" s="82">
        <v>141</v>
      </c>
      <c r="B1559" s="82" t="s">
        <v>300</v>
      </c>
      <c r="D1559" s="90">
        <v>43371</v>
      </c>
      <c r="E1559" s="90" t="s">
        <v>301</v>
      </c>
      <c r="F1559" s="90"/>
      <c r="G1559" s="82" t="s">
        <v>301</v>
      </c>
      <c r="H1559" s="82" t="s">
        <v>302</v>
      </c>
      <c r="I1559" s="80" t="s">
        <v>102</v>
      </c>
      <c r="J1559" s="80">
        <v>100</v>
      </c>
      <c r="K1559" s="80">
        <v>0</v>
      </c>
      <c r="P1559" s="80" t="s">
        <v>307</v>
      </c>
      <c r="Q1559" s="80">
        <v>25</v>
      </c>
      <c r="R1559" s="80">
        <v>48.122632000000003</v>
      </c>
      <c r="S1559" s="80">
        <v>30.108753</v>
      </c>
      <c r="T1559" s="80">
        <v>23885918.75</v>
      </c>
      <c r="U1559" s="91">
        <f>Table1[[#This Row],[Distribution Amount (Dollars)]]/Table1[[#This Row],[NEWdatediff]]</f>
        <v>1990493.2291666667</v>
      </c>
      <c r="V1559" s="82" t="s">
        <v>303</v>
      </c>
      <c r="W1559" s="82" t="s">
        <v>91</v>
      </c>
      <c r="X1559" s="82" t="s">
        <v>104</v>
      </c>
      <c r="Y1559" s="82" t="s">
        <v>105</v>
      </c>
      <c r="Z1559" s="82">
        <v>1</v>
      </c>
      <c r="AB1559" s="82" t="s">
        <v>304</v>
      </c>
      <c r="AD1559" s="82" t="s">
        <v>84</v>
      </c>
      <c r="AE1559" s="82" t="s">
        <v>305</v>
      </c>
      <c r="AN1559" s="82" t="s">
        <v>76</v>
      </c>
      <c r="AO1559" s="82" t="s">
        <v>306</v>
      </c>
      <c r="AP1559" s="82">
        <v>95543675</v>
      </c>
      <c r="AQ1559" s="82" t="s">
        <v>78</v>
      </c>
      <c r="AR1559" s="82" t="s">
        <v>4274</v>
      </c>
      <c r="AS1559" s="84">
        <v>40281</v>
      </c>
      <c r="AT1559" s="85">
        <v>2010</v>
      </c>
      <c r="AU1559" s="82" t="s">
        <v>4278</v>
      </c>
      <c r="AV1559" s="84">
        <v>44561</v>
      </c>
      <c r="AW1559" s="85">
        <v>2021</v>
      </c>
      <c r="AX1559" s="85">
        <f>Table1[[#This Row],[End TEST]]-Table1[[#This Row],[Start TEST]]</f>
        <v>11</v>
      </c>
      <c r="AY1559" s="85">
        <f>Table1[[#This Row],[TEST_Diff]]+1</f>
        <v>12</v>
      </c>
      <c r="AZ1559" s="92">
        <f>DATEDIF(Table1[[#This Row],[Start Year]],Table1[[#This Row],[End Year]],"d") / 365</f>
        <v>11.726027397260275</v>
      </c>
    </row>
    <row r="1560" spans="1:63" x14ac:dyDescent="0.5">
      <c r="A1560" s="82">
        <v>141</v>
      </c>
      <c r="B1560" s="82" t="s">
        <v>300</v>
      </c>
      <c r="D1560" s="90">
        <v>43371</v>
      </c>
      <c r="E1560" s="90" t="s">
        <v>301</v>
      </c>
      <c r="F1560" s="90"/>
      <c r="G1560" s="82" t="s">
        <v>301</v>
      </c>
      <c r="H1560" s="82" t="s">
        <v>302</v>
      </c>
      <c r="I1560" s="80" t="s">
        <v>102</v>
      </c>
      <c r="J1560" s="80">
        <v>100</v>
      </c>
      <c r="K1560" s="80">
        <v>0</v>
      </c>
      <c r="P1560" s="80" t="s">
        <v>308</v>
      </c>
      <c r="Q1560" s="80">
        <v>12.5</v>
      </c>
      <c r="R1560" s="80">
        <v>13.923406</v>
      </c>
      <c r="S1560" s="80">
        <v>-86.952798999999999</v>
      </c>
      <c r="T1560" s="80">
        <v>11942959.380000001</v>
      </c>
      <c r="U1560" s="91">
        <f>Table1[[#This Row],[Distribution Amount (Dollars)]]/Table1[[#This Row],[NEWdatediff]]</f>
        <v>995246.61500000011</v>
      </c>
      <c r="V1560" s="82" t="s">
        <v>303</v>
      </c>
      <c r="W1560" s="82" t="s">
        <v>91</v>
      </c>
      <c r="X1560" s="82" t="s">
        <v>104</v>
      </c>
      <c r="Y1560" s="82" t="s">
        <v>105</v>
      </c>
      <c r="Z1560" s="82">
        <v>1</v>
      </c>
      <c r="AB1560" s="82" t="s">
        <v>304</v>
      </c>
      <c r="AD1560" s="82" t="s">
        <v>308</v>
      </c>
      <c r="AE1560" s="82" t="s">
        <v>305</v>
      </c>
      <c r="AN1560" s="82" t="s">
        <v>76</v>
      </c>
      <c r="AO1560" s="82" t="s">
        <v>306</v>
      </c>
      <c r="AP1560" s="82">
        <v>95543675</v>
      </c>
      <c r="AQ1560" s="82" t="s">
        <v>78</v>
      </c>
      <c r="AR1560" s="82" t="s">
        <v>4274</v>
      </c>
      <c r="AS1560" s="84">
        <v>40281</v>
      </c>
      <c r="AT1560" s="85">
        <v>2010</v>
      </c>
      <c r="AU1560" s="82" t="s">
        <v>4278</v>
      </c>
      <c r="AV1560" s="84">
        <v>44561</v>
      </c>
      <c r="AW1560" s="85">
        <v>2021</v>
      </c>
      <c r="AX1560" s="85">
        <f>Table1[[#This Row],[End TEST]]-Table1[[#This Row],[Start TEST]]</f>
        <v>11</v>
      </c>
      <c r="AY1560" s="85">
        <f>Table1[[#This Row],[TEST_Diff]]+1</f>
        <v>12</v>
      </c>
      <c r="AZ1560" s="92">
        <f>DATEDIF(Table1[[#This Row],[Start Year]],Table1[[#This Row],[End Year]],"d") / 365</f>
        <v>11.726027397260275</v>
      </c>
    </row>
    <row r="1561" spans="1:63" x14ac:dyDescent="0.5">
      <c r="A1561" s="82">
        <v>142</v>
      </c>
      <c r="B1561" s="82" t="s">
        <v>99</v>
      </c>
      <c r="D1561" s="90">
        <v>43371</v>
      </c>
      <c r="E1561" s="90" t="s">
        <v>100</v>
      </c>
      <c r="F1561" s="90"/>
      <c r="G1561" s="82" t="s">
        <v>100</v>
      </c>
      <c r="H1561" s="82" t="s">
        <v>101</v>
      </c>
      <c r="I1561" s="80" t="s">
        <v>102</v>
      </c>
      <c r="J1561" s="80">
        <v>100</v>
      </c>
      <c r="K1561" s="80">
        <v>0</v>
      </c>
      <c r="P1561" s="80" t="s">
        <v>110</v>
      </c>
      <c r="Q1561" s="80">
        <v>33.5</v>
      </c>
      <c r="R1561" s="80">
        <v>26.625188000000001</v>
      </c>
      <c r="S1561" s="80">
        <v>6.809552</v>
      </c>
      <c r="T1561" s="80">
        <v>33500000</v>
      </c>
      <c r="U1561" s="91">
        <f>Table1[[#This Row],[Distribution Amount (Dollars)]]/Table1[[#This Row],[NEWdatediff]]</f>
        <v>4785714.2857142854</v>
      </c>
      <c r="V1561" s="82" t="s">
        <v>103</v>
      </c>
      <c r="W1561" s="82" t="s">
        <v>91</v>
      </c>
      <c r="X1561" s="82" t="s">
        <v>104</v>
      </c>
      <c r="Y1561" s="82" t="s">
        <v>105</v>
      </c>
      <c r="Z1561" s="82">
        <v>1</v>
      </c>
      <c r="AB1561" s="82" t="s">
        <v>106</v>
      </c>
      <c r="AD1561" s="82" t="s">
        <v>69</v>
      </c>
      <c r="AE1561" s="82" t="s">
        <v>107</v>
      </c>
      <c r="AN1561" s="82" t="s">
        <v>76</v>
      </c>
      <c r="AO1561" s="82" t="s">
        <v>108</v>
      </c>
      <c r="AP1561" s="82">
        <v>100000000</v>
      </c>
      <c r="AQ1561" s="82" t="s">
        <v>109</v>
      </c>
      <c r="AR1561" s="82" t="s">
        <v>4274</v>
      </c>
      <c r="AS1561" s="84">
        <v>40261</v>
      </c>
      <c r="AT1561" s="85">
        <v>2010</v>
      </c>
      <c r="AU1561" s="82" t="s">
        <v>4277</v>
      </c>
      <c r="AV1561" s="84">
        <v>42460</v>
      </c>
      <c r="AW1561" s="85">
        <v>2016</v>
      </c>
      <c r="AX1561" s="85">
        <f>Table1[[#This Row],[End TEST]]-Table1[[#This Row],[Start TEST]]</f>
        <v>6</v>
      </c>
      <c r="AY1561" s="85">
        <f>Table1[[#This Row],[TEST_Diff]]+1</f>
        <v>7</v>
      </c>
      <c r="AZ1561" s="92">
        <f>DATEDIF(Table1[[#This Row],[Start Year]],Table1[[#This Row],[End Year]],"d") / 365</f>
        <v>6.0246575342465754</v>
      </c>
    </row>
    <row r="1562" spans="1:63" x14ac:dyDescent="0.5">
      <c r="A1562" s="82">
        <v>142</v>
      </c>
      <c r="B1562" s="82" t="s">
        <v>99</v>
      </c>
      <c r="D1562" s="90">
        <v>43371</v>
      </c>
      <c r="E1562" s="90" t="s">
        <v>100</v>
      </c>
      <c r="F1562" s="90"/>
      <c r="G1562" s="82" t="s">
        <v>100</v>
      </c>
      <c r="H1562" s="82" t="s">
        <v>101</v>
      </c>
      <c r="I1562" s="80" t="s">
        <v>102</v>
      </c>
      <c r="J1562" s="80">
        <v>100</v>
      </c>
      <c r="K1562" s="80">
        <v>0</v>
      </c>
      <c r="P1562" s="80" t="s">
        <v>112</v>
      </c>
      <c r="Q1562" s="80">
        <v>8.25</v>
      </c>
      <c r="R1562" s="80">
        <v>45.052331000000002</v>
      </c>
      <c r="S1562" s="80">
        <v>118.90412999999999</v>
      </c>
      <c r="T1562" s="80">
        <v>8250000</v>
      </c>
      <c r="U1562" s="91">
        <f>Table1[[#This Row],[Distribution Amount (Dollars)]]/Table1[[#This Row],[NEWdatediff]]</f>
        <v>1178571.4285714286</v>
      </c>
      <c r="V1562" s="82" t="s">
        <v>103</v>
      </c>
      <c r="W1562" s="82" t="s">
        <v>91</v>
      </c>
      <c r="X1562" s="82" t="s">
        <v>104</v>
      </c>
      <c r="Y1562" s="82" t="s">
        <v>105</v>
      </c>
      <c r="Z1562" s="82">
        <v>1</v>
      </c>
      <c r="AB1562" s="82" t="s">
        <v>106</v>
      </c>
      <c r="AD1562" s="82" t="s">
        <v>110</v>
      </c>
      <c r="AE1562" s="82" t="s">
        <v>107</v>
      </c>
      <c r="AN1562" s="82" t="s">
        <v>76</v>
      </c>
      <c r="AO1562" s="82" t="s">
        <v>108</v>
      </c>
      <c r="AP1562" s="82">
        <v>100000000</v>
      </c>
      <c r="AQ1562" s="82" t="s">
        <v>109</v>
      </c>
      <c r="AR1562" s="82" t="s">
        <v>4274</v>
      </c>
      <c r="AS1562" s="84">
        <v>40261</v>
      </c>
      <c r="AT1562" s="85">
        <v>2010</v>
      </c>
      <c r="AU1562" s="82" t="s">
        <v>4277</v>
      </c>
      <c r="AV1562" s="84">
        <v>42460</v>
      </c>
      <c r="AW1562" s="85">
        <v>2016</v>
      </c>
      <c r="AX1562" s="85">
        <f>Table1[[#This Row],[End TEST]]-Table1[[#This Row],[Start TEST]]</f>
        <v>6</v>
      </c>
      <c r="AY1562" s="85">
        <f>Table1[[#This Row],[TEST_Diff]]+1</f>
        <v>7</v>
      </c>
      <c r="AZ1562" s="92">
        <f>DATEDIF(Table1[[#This Row],[Start Year]],Table1[[#This Row],[End Year]],"d") / 365</f>
        <v>6.0246575342465754</v>
      </c>
    </row>
    <row r="1563" spans="1:63" x14ac:dyDescent="0.5">
      <c r="A1563" s="82">
        <v>142</v>
      </c>
      <c r="B1563" s="82" t="s">
        <v>99</v>
      </c>
      <c r="D1563" s="90">
        <v>43371</v>
      </c>
      <c r="E1563" s="90" t="s">
        <v>100</v>
      </c>
      <c r="F1563" s="90"/>
      <c r="G1563" s="82" t="s">
        <v>100</v>
      </c>
      <c r="H1563" s="82" t="s">
        <v>101</v>
      </c>
      <c r="I1563" s="80" t="s">
        <v>102</v>
      </c>
      <c r="J1563" s="80">
        <v>100</v>
      </c>
      <c r="K1563" s="80">
        <v>0</v>
      </c>
      <c r="P1563" s="80" t="s">
        <v>111</v>
      </c>
      <c r="Q1563" s="80">
        <v>8.25</v>
      </c>
      <c r="R1563" s="80">
        <v>43.890490999999997</v>
      </c>
      <c r="S1563" s="80">
        <v>71.138231000000005</v>
      </c>
      <c r="T1563" s="80">
        <v>8250000</v>
      </c>
      <c r="U1563" s="91">
        <f>Table1[[#This Row],[Distribution Amount (Dollars)]]/Table1[[#This Row],[NEWdatediff]]</f>
        <v>1178571.4285714286</v>
      </c>
      <c r="V1563" s="82" t="s">
        <v>103</v>
      </c>
      <c r="W1563" s="82" t="s">
        <v>91</v>
      </c>
      <c r="X1563" s="82" t="s">
        <v>104</v>
      </c>
      <c r="Y1563" s="82" t="s">
        <v>105</v>
      </c>
      <c r="Z1563" s="82">
        <v>1</v>
      </c>
      <c r="AB1563" s="82" t="s">
        <v>106</v>
      </c>
      <c r="AD1563" s="82" t="s">
        <v>111</v>
      </c>
      <c r="AE1563" s="82" t="s">
        <v>107</v>
      </c>
      <c r="AN1563" s="82" t="s">
        <v>76</v>
      </c>
      <c r="AO1563" s="82" t="s">
        <v>108</v>
      </c>
      <c r="AP1563" s="82">
        <v>100000000</v>
      </c>
      <c r="AQ1563" s="82" t="s">
        <v>109</v>
      </c>
      <c r="AR1563" s="82" t="s">
        <v>4274</v>
      </c>
      <c r="AS1563" s="84">
        <v>40261</v>
      </c>
      <c r="AT1563" s="85">
        <v>2010</v>
      </c>
      <c r="AU1563" s="82" t="s">
        <v>4277</v>
      </c>
      <c r="AV1563" s="84">
        <v>42460</v>
      </c>
      <c r="AW1563" s="85">
        <v>2016</v>
      </c>
      <c r="AX1563" s="85">
        <f>Table1[[#This Row],[End TEST]]-Table1[[#This Row],[Start TEST]]</f>
        <v>6</v>
      </c>
      <c r="AY1563" s="85">
        <f>Table1[[#This Row],[TEST_Diff]]+1</f>
        <v>7</v>
      </c>
      <c r="AZ1563" s="92">
        <f>DATEDIF(Table1[[#This Row],[Start Year]],Table1[[#This Row],[End Year]],"d") / 365</f>
        <v>6.0246575342465754</v>
      </c>
    </row>
    <row r="1564" spans="1:63" x14ac:dyDescent="0.5">
      <c r="A1564" s="82">
        <v>142</v>
      </c>
      <c r="B1564" s="82" t="s">
        <v>99</v>
      </c>
      <c r="D1564" s="90">
        <v>43371</v>
      </c>
      <c r="E1564" s="90" t="s">
        <v>100</v>
      </c>
      <c r="F1564" s="90"/>
      <c r="G1564" s="82" t="s">
        <v>100</v>
      </c>
      <c r="H1564" s="82" t="s">
        <v>101</v>
      </c>
      <c r="I1564" s="80" t="s">
        <v>102</v>
      </c>
      <c r="J1564" s="80">
        <v>100</v>
      </c>
      <c r="K1564" s="80">
        <v>0</v>
      </c>
      <c r="P1564" s="80" t="s">
        <v>113</v>
      </c>
      <c r="Q1564" s="80">
        <v>8.25</v>
      </c>
      <c r="R1564" s="80">
        <v>10.278548000000001</v>
      </c>
      <c r="S1564" s="80">
        <v>102.006446</v>
      </c>
      <c r="T1564" s="80">
        <v>8250000</v>
      </c>
      <c r="U1564" s="91">
        <f>Table1[[#This Row],[Distribution Amount (Dollars)]]/Table1[[#This Row],[NEWdatediff]]</f>
        <v>1178571.4285714286</v>
      </c>
      <c r="V1564" s="82" t="s">
        <v>103</v>
      </c>
      <c r="W1564" s="82" t="s">
        <v>91</v>
      </c>
      <c r="X1564" s="82" t="s">
        <v>104</v>
      </c>
      <c r="Y1564" s="82" t="s">
        <v>105</v>
      </c>
      <c r="Z1564" s="82">
        <v>1</v>
      </c>
      <c r="AB1564" s="82" t="s">
        <v>106</v>
      </c>
      <c r="AD1564" s="82" t="s">
        <v>112</v>
      </c>
      <c r="AE1564" s="82" t="s">
        <v>107</v>
      </c>
      <c r="AN1564" s="82" t="s">
        <v>76</v>
      </c>
      <c r="AO1564" s="82" t="s">
        <v>108</v>
      </c>
      <c r="AP1564" s="82">
        <v>100000000</v>
      </c>
      <c r="AQ1564" s="82" t="s">
        <v>109</v>
      </c>
      <c r="AR1564" s="82" t="s">
        <v>4274</v>
      </c>
      <c r="AS1564" s="84">
        <v>40261</v>
      </c>
      <c r="AT1564" s="85">
        <v>2010</v>
      </c>
      <c r="AU1564" s="82" t="s">
        <v>4277</v>
      </c>
      <c r="AV1564" s="84">
        <v>42460</v>
      </c>
      <c r="AW1564" s="85">
        <v>2016</v>
      </c>
      <c r="AX1564" s="85">
        <f>Table1[[#This Row],[End TEST]]-Table1[[#This Row],[Start TEST]]</f>
        <v>6</v>
      </c>
      <c r="AY1564" s="85">
        <f>Table1[[#This Row],[TEST_Diff]]+1</f>
        <v>7</v>
      </c>
      <c r="AZ1564" s="92">
        <f>DATEDIF(Table1[[#This Row],[Start Year]],Table1[[#This Row],[End Year]],"d") / 365</f>
        <v>6.0246575342465754</v>
      </c>
    </row>
    <row r="1565" spans="1:63" x14ac:dyDescent="0.5">
      <c r="A1565" s="82">
        <v>142</v>
      </c>
      <c r="B1565" s="82" t="s">
        <v>99</v>
      </c>
      <c r="D1565" s="90">
        <v>43371</v>
      </c>
      <c r="E1565" s="90" t="s">
        <v>100</v>
      </c>
      <c r="F1565" s="90"/>
      <c r="G1565" s="82" t="s">
        <v>100</v>
      </c>
      <c r="H1565" s="82" t="s">
        <v>101</v>
      </c>
      <c r="I1565" s="80" t="s">
        <v>102</v>
      </c>
      <c r="J1565" s="80">
        <v>100</v>
      </c>
      <c r="K1565" s="80">
        <v>0</v>
      </c>
      <c r="P1565" s="80" t="s">
        <v>114</v>
      </c>
      <c r="Q1565" s="80">
        <v>8.25</v>
      </c>
      <c r="R1565" s="80">
        <v>25.384855999999999</v>
      </c>
      <c r="S1565" s="80">
        <v>68.458809000000002</v>
      </c>
      <c r="T1565" s="80">
        <v>8250000</v>
      </c>
      <c r="U1565" s="91">
        <f>Table1[[#This Row],[Distribution Amount (Dollars)]]/Table1[[#This Row],[NEWdatediff]]</f>
        <v>1178571.4285714286</v>
      </c>
      <c r="V1565" s="82" t="s">
        <v>103</v>
      </c>
      <c r="W1565" s="82" t="s">
        <v>91</v>
      </c>
      <c r="X1565" s="82" t="s">
        <v>104</v>
      </c>
      <c r="Y1565" s="82" t="s">
        <v>105</v>
      </c>
      <c r="Z1565" s="82">
        <v>1</v>
      </c>
      <c r="AB1565" s="82" t="s">
        <v>106</v>
      </c>
      <c r="AD1565" s="82" t="s">
        <v>113</v>
      </c>
      <c r="AE1565" s="82" t="s">
        <v>107</v>
      </c>
      <c r="AN1565" s="82" t="s">
        <v>76</v>
      </c>
      <c r="AO1565" s="82" t="s">
        <v>108</v>
      </c>
      <c r="AP1565" s="82">
        <v>100000000</v>
      </c>
      <c r="AQ1565" s="82" t="s">
        <v>109</v>
      </c>
      <c r="AR1565" s="82" t="s">
        <v>4274</v>
      </c>
      <c r="AS1565" s="84">
        <v>40261</v>
      </c>
      <c r="AT1565" s="85">
        <v>2010</v>
      </c>
      <c r="AU1565" s="82" t="s">
        <v>4277</v>
      </c>
      <c r="AV1565" s="84">
        <v>42460</v>
      </c>
      <c r="AW1565" s="85">
        <v>2016</v>
      </c>
      <c r="AX1565" s="85">
        <f>Table1[[#This Row],[End TEST]]-Table1[[#This Row],[Start TEST]]</f>
        <v>6</v>
      </c>
      <c r="AY1565" s="85">
        <f>Table1[[#This Row],[TEST_Diff]]+1</f>
        <v>7</v>
      </c>
      <c r="AZ1565" s="92">
        <f>DATEDIF(Table1[[#This Row],[Start Year]],Table1[[#This Row],[End Year]],"d") / 365</f>
        <v>6.0246575342465754</v>
      </c>
    </row>
    <row r="1566" spans="1:63" x14ac:dyDescent="0.5">
      <c r="A1566" s="82">
        <v>142</v>
      </c>
      <c r="B1566" s="82" t="s">
        <v>99</v>
      </c>
      <c r="D1566" s="90">
        <v>43371</v>
      </c>
      <c r="E1566" s="90" t="s">
        <v>100</v>
      </c>
      <c r="F1566" s="90"/>
      <c r="G1566" s="82" t="s">
        <v>100</v>
      </c>
      <c r="H1566" s="82" t="s">
        <v>101</v>
      </c>
      <c r="I1566" s="80" t="s">
        <v>102</v>
      </c>
      <c r="J1566" s="80">
        <v>100</v>
      </c>
      <c r="K1566" s="80">
        <v>0</v>
      </c>
      <c r="P1566" s="80" t="s">
        <v>69</v>
      </c>
      <c r="Q1566" s="80">
        <v>33.5</v>
      </c>
      <c r="R1566" s="80">
        <v>2.6272389999999999</v>
      </c>
      <c r="S1566" s="80">
        <v>23.381664000000001</v>
      </c>
      <c r="T1566" s="80">
        <v>33500000</v>
      </c>
      <c r="U1566" s="91">
        <f>Table1[[#This Row],[Distribution Amount (Dollars)]]/Table1[[#This Row],[NEWdatediff]]</f>
        <v>4785714.2857142854</v>
      </c>
      <c r="V1566" s="82" t="s">
        <v>103</v>
      </c>
      <c r="W1566" s="82" t="s">
        <v>91</v>
      </c>
      <c r="X1566" s="82" t="s">
        <v>104</v>
      </c>
      <c r="Y1566" s="82" t="s">
        <v>105</v>
      </c>
      <c r="Z1566" s="82">
        <v>1</v>
      </c>
      <c r="AB1566" s="82" t="s">
        <v>106</v>
      </c>
      <c r="AD1566" s="82" t="s">
        <v>114</v>
      </c>
      <c r="AE1566" s="82" t="s">
        <v>107</v>
      </c>
      <c r="AN1566" s="82" t="s">
        <v>76</v>
      </c>
      <c r="AO1566" s="82" t="s">
        <v>108</v>
      </c>
      <c r="AP1566" s="82">
        <v>100000000</v>
      </c>
      <c r="AQ1566" s="82" t="s">
        <v>109</v>
      </c>
      <c r="AR1566" s="82" t="s">
        <v>4274</v>
      </c>
      <c r="AS1566" s="84">
        <v>40261</v>
      </c>
      <c r="AT1566" s="85">
        <v>2010</v>
      </c>
      <c r="AU1566" s="82" t="s">
        <v>4277</v>
      </c>
      <c r="AV1566" s="84">
        <v>42460</v>
      </c>
      <c r="AW1566" s="85">
        <v>2016</v>
      </c>
      <c r="AX1566" s="85">
        <f>Table1[[#This Row],[End TEST]]-Table1[[#This Row],[Start TEST]]</f>
        <v>6</v>
      </c>
      <c r="AY1566" s="85">
        <f>Table1[[#This Row],[TEST_Diff]]+1</f>
        <v>7</v>
      </c>
      <c r="AZ1566" s="92">
        <f>DATEDIF(Table1[[#This Row],[Start Year]],Table1[[#This Row],[End Year]],"d") / 365</f>
        <v>6.0246575342465754</v>
      </c>
    </row>
    <row r="1567" spans="1:63" x14ac:dyDescent="0.5">
      <c r="A1567" s="82">
        <v>143</v>
      </c>
      <c r="B1567" s="82" t="s">
        <v>3939</v>
      </c>
      <c r="D1567" s="90">
        <v>43573</v>
      </c>
      <c r="E1567" s="90" t="s">
        <v>3940</v>
      </c>
      <c r="F1567" s="90"/>
      <c r="G1567" s="82" t="s">
        <v>3940</v>
      </c>
      <c r="H1567" s="82" t="s">
        <v>3941</v>
      </c>
      <c r="I1567" s="80" t="s">
        <v>127</v>
      </c>
      <c r="J1567" s="80">
        <v>80</v>
      </c>
      <c r="K1567" s="80">
        <v>5</v>
      </c>
      <c r="P1567" s="80" t="s">
        <v>114</v>
      </c>
      <c r="Q1567" s="80">
        <v>2.5</v>
      </c>
      <c r="R1567" s="80">
        <v>25.384855999999999</v>
      </c>
      <c r="S1567" s="80">
        <v>68.458809000000002</v>
      </c>
      <c r="T1567" s="80">
        <v>1000000</v>
      </c>
      <c r="U1567" s="91">
        <f>Table1[[#This Row],[Distribution Amount (Dollars)]]/Table1[[#This Row],[NEWdatediff]]</f>
        <v>166666.66666666666</v>
      </c>
      <c r="V1567" s="82" t="s">
        <v>287</v>
      </c>
      <c r="W1567" s="82" t="s">
        <v>91</v>
      </c>
      <c r="X1567" s="82" t="s">
        <v>3942</v>
      </c>
      <c r="Y1567" s="82" t="s">
        <v>105</v>
      </c>
      <c r="Z1567" s="82">
        <v>1</v>
      </c>
      <c r="AB1567" s="82" t="s">
        <v>3943</v>
      </c>
      <c r="AD1567" s="82" t="s">
        <v>151</v>
      </c>
      <c r="AE1567" s="82" t="s">
        <v>3944</v>
      </c>
      <c r="AN1567" s="82" t="s">
        <v>76</v>
      </c>
      <c r="AO1567" s="82" t="s">
        <v>3945</v>
      </c>
      <c r="AP1567" s="82">
        <v>50000000</v>
      </c>
      <c r="AQ1567" s="82" t="s">
        <v>109</v>
      </c>
      <c r="AR1567" s="82" t="s">
        <v>4274</v>
      </c>
      <c r="AS1567" s="84">
        <v>40633</v>
      </c>
      <c r="AT1567" s="85">
        <v>2011</v>
      </c>
      <c r="AU1567" s="82" t="s">
        <v>4277</v>
      </c>
      <c r="AV1567" s="84">
        <v>42734</v>
      </c>
      <c r="AW1567" s="85">
        <v>2016</v>
      </c>
      <c r="AX1567" s="85">
        <f>Table1[[#This Row],[End TEST]]-Table1[[#This Row],[Start TEST]]</f>
        <v>5</v>
      </c>
      <c r="AY1567" s="85">
        <f>Table1[[#This Row],[TEST_Diff]]+1</f>
        <v>6</v>
      </c>
      <c r="AZ1567" s="92">
        <f>DATEDIF(Table1[[#This Row],[Start Year]],Table1[[#This Row],[End Year]],"d") / 365</f>
        <v>5.7561643835616438</v>
      </c>
      <c r="BA1567" s="82">
        <v>109159</v>
      </c>
      <c r="BC1567" s="82" t="s">
        <v>3946</v>
      </c>
      <c r="BD1567" s="82">
        <v>1</v>
      </c>
      <c r="BE1567" s="82">
        <v>1</v>
      </c>
      <c r="BF1567" s="82">
        <v>1</v>
      </c>
      <c r="BG1567" s="82">
        <v>1</v>
      </c>
      <c r="BJ1567" s="82">
        <v>1</v>
      </c>
      <c r="BK1567" s="82">
        <v>1</v>
      </c>
    </row>
    <row r="1568" spans="1:63" x14ac:dyDescent="0.5">
      <c r="A1568" s="82">
        <v>143</v>
      </c>
      <c r="B1568" s="82" t="s">
        <v>3939</v>
      </c>
      <c r="D1568" s="90">
        <v>43573</v>
      </c>
      <c r="E1568" s="90" t="s">
        <v>3940</v>
      </c>
      <c r="F1568" s="90"/>
      <c r="G1568" s="82" t="s">
        <v>3940</v>
      </c>
      <c r="H1568" s="82" t="s">
        <v>3941</v>
      </c>
      <c r="I1568" s="80" t="s">
        <v>129</v>
      </c>
      <c r="J1568" s="80">
        <v>20</v>
      </c>
      <c r="K1568" s="80">
        <v>5</v>
      </c>
      <c r="P1568" s="80" t="s">
        <v>114</v>
      </c>
      <c r="Q1568" s="80">
        <v>2.5</v>
      </c>
      <c r="R1568" s="80">
        <v>25.384855999999999</v>
      </c>
      <c r="S1568" s="80">
        <v>68.458809000000002</v>
      </c>
      <c r="T1568" s="80">
        <v>250000</v>
      </c>
      <c r="U1568" s="91">
        <f>Table1[[#This Row],[Distribution Amount (Dollars)]]/Table1[[#This Row],[NEWdatediff]]</f>
        <v>41666.666666666664</v>
      </c>
      <c r="V1568" s="82" t="s">
        <v>287</v>
      </c>
      <c r="W1568" s="82" t="s">
        <v>91</v>
      </c>
      <c r="X1568" s="82" t="s">
        <v>3942</v>
      </c>
      <c r="Y1568" s="82" t="s">
        <v>105</v>
      </c>
      <c r="Z1568" s="82">
        <v>1</v>
      </c>
      <c r="AB1568" s="82" t="s">
        <v>3943</v>
      </c>
      <c r="AD1568" s="82" t="s">
        <v>151</v>
      </c>
      <c r="AE1568" s="82" t="s">
        <v>3944</v>
      </c>
      <c r="AN1568" s="82" t="s">
        <v>76</v>
      </c>
      <c r="AO1568" s="82" t="s">
        <v>3945</v>
      </c>
      <c r="AP1568" s="82">
        <v>50000000</v>
      </c>
      <c r="AQ1568" s="82" t="s">
        <v>109</v>
      </c>
      <c r="AR1568" s="82" t="s">
        <v>4274</v>
      </c>
      <c r="AS1568" s="84">
        <v>40633</v>
      </c>
      <c r="AT1568" s="85">
        <v>2011</v>
      </c>
      <c r="AU1568" s="82" t="s">
        <v>4277</v>
      </c>
      <c r="AV1568" s="84">
        <v>42734</v>
      </c>
      <c r="AW1568" s="85">
        <v>2016</v>
      </c>
      <c r="AX1568" s="85">
        <f>Table1[[#This Row],[End TEST]]-Table1[[#This Row],[Start TEST]]</f>
        <v>5</v>
      </c>
      <c r="AY1568" s="85">
        <f>Table1[[#This Row],[TEST_Diff]]+1</f>
        <v>6</v>
      </c>
      <c r="AZ1568" s="92">
        <f>DATEDIF(Table1[[#This Row],[Start Year]],Table1[[#This Row],[End Year]],"d") / 365</f>
        <v>5.7561643835616438</v>
      </c>
      <c r="BA1568" s="82">
        <v>109159</v>
      </c>
      <c r="BC1568" s="82" t="s">
        <v>3946</v>
      </c>
      <c r="BD1568" s="82">
        <v>1</v>
      </c>
      <c r="BE1568" s="82">
        <v>1</v>
      </c>
      <c r="BF1568" s="82">
        <v>1</v>
      </c>
      <c r="BG1568" s="82">
        <v>1</v>
      </c>
      <c r="BJ1568" s="82">
        <v>1</v>
      </c>
      <c r="BK1568" s="82">
        <v>1</v>
      </c>
    </row>
    <row r="1569" spans="1:63" x14ac:dyDescent="0.5">
      <c r="A1569" s="82">
        <v>143</v>
      </c>
      <c r="B1569" s="82" t="s">
        <v>3939</v>
      </c>
      <c r="D1569" s="90">
        <v>43573</v>
      </c>
      <c r="E1569" s="90" t="s">
        <v>3940</v>
      </c>
      <c r="F1569" s="90"/>
      <c r="G1569" s="82" t="s">
        <v>3940</v>
      </c>
      <c r="H1569" s="82" t="s">
        <v>3941</v>
      </c>
      <c r="I1569" s="80" t="s">
        <v>127</v>
      </c>
      <c r="J1569" s="80">
        <v>80</v>
      </c>
      <c r="K1569" s="80">
        <v>5</v>
      </c>
      <c r="P1569" s="80" t="s">
        <v>112</v>
      </c>
      <c r="Q1569" s="80">
        <v>2.5</v>
      </c>
      <c r="R1569" s="80">
        <v>45.052331000000002</v>
      </c>
      <c r="S1569" s="80">
        <v>118.90412999999999</v>
      </c>
      <c r="T1569" s="80">
        <v>1000000</v>
      </c>
      <c r="U1569" s="91">
        <f>Table1[[#This Row],[Distribution Amount (Dollars)]]/Table1[[#This Row],[NEWdatediff]]</f>
        <v>166666.66666666666</v>
      </c>
      <c r="V1569" s="82" t="s">
        <v>287</v>
      </c>
      <c r="W1569" s="82" t="s">
        <v>91</v>
      </c>
      <c r="X1569" s="82" t="s">
        <v>3942</v>
      </c>
      <c r="Y1569" s="82" t="s">
        <v>105</v>
      </c>
      <c r="Z1569" s="82">
        <v>1</v>
      </c>
      <c r="AB1569" s="82" t="s">
        <v>3943</v>
      </c>
      <c r="AD1569" s="82" t="s">
        <v>154</v>
      </c>
      <c r="AE1569" s="82" t="s">
        <v>3944</v>
      </c>
      <c r="AN1569" s="82" t="s">
        <v>76</v>
      </c>
      <c r="AO1569" s="82" t="s">
        <v>3945</v>
      </c>
      <c r="AP1569" s="82">
        <v>50000000</v>
      </c>
      <c r="AQ1569" s="82" t="s">
        <v>109</v>
      </c>
      <c r="AR1569" s="82" t="s">
        <v>4274</v>
      </c>
      <c r="AS1569" s="84">
        <v>40633</v>
      </c>
      <c r="AT1569" s="85">
        <v>2011</v>
      </c>
      <c r="AU1569" s="82" t="s">
        <v>4277</v>
      </c>
      <c r="AV1569" s="84">
        <v>42734</v>
      </c>
      <c r="AW1569" s="85">
        <v>2016</v>
      </c>
      <c r="AX1569" s="85">
        <f>Table1[[#This Row],[End TEST]]-Table1[[#This Row],[Start TEST]]</f>
        <v>5</v>
      </c>
      <c r="AY1569" s="85">
        <f>Table1[[#This Row],[TEST_Diff]]+1</f>
        <v>6</v>
      </c>
      <c r="AZ1569" s="92">
        <f>DATEDIF(Table1[[#This Row],[Start Year]],Table1[[#This Row],[End Year]],"d") / 365</f>
        <v>5.7561643835616438</v>
      </c>
      <c r="BA1569" s="82">
        <v>109159</v>
      </c>
      <c r="BC1569" s="82" t="s">
        <v>3946</v>
      </c>
      <c r="BD1569" s="82">
        <v>1</v>
      </c>
      <c r="BE1569" s="82">
        <v>1</v>
      </c>
      <c r="BF1569" s="82">
        <v>1</v>
      </c>
      <c r="BG1569" s="82">
        <v>1</v>
      </c>
      <c r="BJ1569" s="82">
        <v>1</v>
      </c>
      <c r="BK1569" s="82">
        <v>1</v>
      </c>
    </row>
    <row r="1570" spans="1:63" x14ac:dyDescent="0.5">
      <c r="A1570" s="82">
        <v>143</v>
      </c>
      <c r="B1570" s="82" t="s">
        <v>3939</v>
      </c>
      <c r="D1570" s="90">
        <v>43573</v>
      </c>
      <c r="E1570" s="90" t="s">
        <v>3940</v>
      </c>
      <c r="F1570" s="90"/>
      <c r="G1570" s="82" t="s">
        <v>3940</v>
      </c>
      <c r="H1570" s="82" t="s">
        <v>3941</v>
      </c>
      <c r="I1570" s="80" t="s">
        <v>129</v>
      </c>
      <c r="J1570" s="80">
        <v>20</v>
      </c>
      <c r="K1570" s="80">
        <v>5</v>
      </c>
      <c r="P1570" s="80" t="s">
        <v>112</v>
      </c>
      <c r="Q1570" s="80">
        <v>2.5</v>
      </c>
      <c r="R1570" s="80">
        <v>45.052331000000002</v>
      </c>
      <c r="S1570" s="80">
        <v>118.90412999999999</v>
      </c>
      <c r="T1570" s="80">
        <v>250000</v>
      </c>
      <c r="U1570" s="91">
        <f>Table1[[#This Row],[Distribution Amount (Dollars)]]/Table1[[#This Row],[NEWdatediff]]</f>
        <v>41666.666666666664</v>
      </c>
      <c r="V1570" s="82" t="s">
        <v>287</v>
      </c>
      <c r="W1570" s="82" t="s">
        <v>91</v>
      </c>
      <c r="X1570" s="82" t="s">
        <v>3942</v>
      </c>
      <c r="Y1570" s="82" t="s">
        <v>105</v>
      </c>
      <c r="Z1570" s="82">
        <v>1</v>
      </c>
      <c r="AB1570" s="82" t="s">
        <v>3943</v>
      </c>
      <c r="AD1570" s="82" t="s">
        <v>154</v>
      </c>
      <c r="AE1570" s="82" t="s">
        <v>3944</v>
      </c>
      <c r="AN1570" s="82" t="s">
        <v>76</v>
      </c>
      <c r="AO1570" s="82" t="s">
        <v>3945</v>
      </c>
      <c r="AP1570" s="82">
        <v>50000000</v>
      </c>
      <c r="AQ1570" s="82" t="s">
        <v>109</v>
      </c>
      <c r="AR1570" s="82" t="s">
        <v>4274</v>
      </c>
      <c r="AS1570" s="84">
        <v>40633</v>
      </c>
      <c r="AT1570" s="85">
        <v>2011</v>
      </c>
      <c r="AU1570" s="82" t="s">
        <v>4277</v>
      </c>
      <c r="AV1570" s="84">
        <v>42734</v>
      </c>
      <c r="AW1570" s="85">
        <v>2016</v>
      </c>
      <c r="AX1570" s="85">
        <f>Table1[[#This Row],[End TEST]]-Table1[[#This Row],[Start TEST]]</f>
        <v>5</v>
      </c>
      <c r="AY1570" s="85">
        <f>Table1[[#This Row],[TEST_Diff]]+1</f>
        <v>6</v>
      </c>
      <c r="AZ1570" s="92">
        <f>DATEDIF(Table1[[#This Row],[Start Year]],Table1[[#This Row],[End Year]],"d") / 365</f>
        <v>5.7561643835616438</v>
      </c>
      <c r="BA1570" s="82">
        <v>109159</v>
      </c>
      <c r="BC1570" s="82" t="s">
        <v>3946</v>
      </c>
      <c r="BD1570" s="82">
        <v>1</v>
      </c>
      <c r="BE1570" s="82">
        <v>1</v>
      </c>
      <c r="BF1570" s="82">
        <v>1</v>
      </c>
      <c r="BG1570" s="82">
        <v>1</v>
      </c>
      <c r="BJ1570" s="82">
        <v>1</v>
      </c>
      <c r="BK1570" s="82">
        <v>1</v>
      </c>
    </row>
    <row r="1571" spans="1:63" x14ac:dyDescent="0.5">
      <c r="A1571" s="82">
        <v>143</v>
      </c>
      <c r="B1571" s="82" t="s">
        <v>3939</v>
      </c>
      <c r="D1571" s="90">
        <v>43573</v>
      </c>
      <c r="E1571" s="90" t="s">
        <v>3940</v>
      </c>
      <c r="F1571" s="90"/>
      <c r="G1571" s="82" t="s">
        <v>3940</v>
      </c>
      <c r="H1571" s="82" t="s">
        <v>3941</v>
      </c>
      <c r="I1571" s="80" t="s">
        <v>127</v>
      </c>
      <c r="J1571" s="80">
        <v>80</v>
      </c>
      <c r="K1571" s="80">
        <v>5</v>
      </c>
      <c r="P1571" s="80" t="s">
        <v>111</v>
      </c>
      <c r="Q1571" s="80">
        <v>2.5</v>
      </c>
      <c r="R1571" s="80">
        <v>43.890490999999997</v>
      </c>
      <c r="S1571" s="80">
        <v>71.138231000000005</v>
      </c>
      <c r="T1571" s="80">
        <v>1000000</v>
      </c>
      <c r="U1571" s="91">
        <f>Table1[[#This Row],[Distribution Amount (Dollars)]]/Table1[[#This Row],[NEWdatediff]]</f>
        <v>166666.66666666666</v>
      </c>
      <c r="V1571" s="82" t="s">
        <v>287</v>
      </c>
      <c r="W1571" s="82" t="s">
        <v>91</v>
      </c>
      <c r="X1571" s="82" t="s">
        <v>3942</v>
      </c>
      <c r="Y1571" s="82" t="s">
        <v>105</v>
      </c>
      <c r="Z1571" s="82">
        <v>1</v>
      </c>
      <c r="AB1571" s="82" t="s">
        <v>3943</v>
      </c>
      <c r="AD1571" s="82" t="s">
        <v>179</v>
      </c>
      <c r="AE1571" s="82" t="s">
        <v>3944</v>
      </c>
      <c r="AN1571" s="82" t="s">
        <v>76</v>
      </c>
      <c r="AO1571" s="82" t="s">
        <v>3945</v>
      </c>
      <c r="AP1571" s="82">
        <v>50000000</v>
      </c>
      <c r="AQ1571" s="82" t="s">
        <v>109</v>
      </c>
      <c r="AR1571" s="82" t="s">
        <v>4274</v>
      </c>
      <c r="AS1571" s="84">
        <v>40633</v>
      </c>
      <c r="AT1571" s="85">
        <v>2011</v>
      </c>
      <c r="AU1571" s="82" t="s">
        <v>4277</v>
      </c>
      <c r="AV1571" s="84">
        <v>42734</v>
      </c>
      <c r="AW1571" s="85">
        <v>2016</v>
      </c>
      <c r="AX1571" s="85">
        <f>Table1[[#This Row],[End TEST]]-Table1[[#This Row],[Start TEST]]</f>
        <v>5</v>
      </c>
      <c r="AY1571" s="85">
        <f>Table1[[#This Row],[TEST_Diff]]+1</f>
        <v>6</v>
      </c>
      <c r="AZ1571" s="92">
        <f>DATEDIF(Table1[[#This Row],[Start Year]],Table1[[#This Row],[End Year]],"d") / 365</f>
        <v>5.7561643835616438</v>
      </c>
      <c r="BA1571" s="82">
        <v>109159</v>
      </c>
      <c r="BC1571" s="82" t="s">
        <v>3946</v>
      </c>
      <c r="BD1571" s="82">
        <v>1</v>
      </c>
      <c r="BE1571" s="82">
        <v>1</v>
      </c>
      <c r="BF1571" s="82">
        <v>1</v>
      </c>
      <c r="BG1571" s="82">
        <v>1</v>
      </c>
      <c r="BJ1571" s="82">
        <v>1</v>
      </c>
      <c r="BK1571" s="82">
        <v>1</v>
      </c>
    </row>
    <row r="1572" spans="1:63" x14ac:dyDescent="0.5">
      <c r="A1572" s="82">
        <v>143</v>
      </c>
      <c r="B1572" s="82" t="s">
        <v>3939</v>
      </c>
      <c r="D1572" s="90">
        <v>43573</v>
      </c>
      <c r="E1572" s="90" t="s">
        <v>3940</v>
      </c>
      <c r="F1572" s="90"/>
      <c r="G1572" s="82" t="s">
        <v>3940</v>
      </c>
      <c r="H1572" s="82" t="s">
        <v>3941</v>
      </c>
      <c r="I1572" s="80" t="s">
        <v>129</v>
      </c>
      <c r="J1572" s="80">
        <v>20</v>
      </c>
      <c r="K1572" s="80">
        <v>5</v>
      </c>
      <c r="P1572" s="80" t="s">
        <v>111</v>
      </c>
      <c r="Q1572" s="80">
        <v>2.5</v>
      </c>
      <c r="R1572" s="80">
        <v>43.890490999999997</v>
      </c>
      <c r="S1572" s="80">
        <v>71.138231000000005</v>
      </c>
      <c r="T1572" s="80">
        <v>250000</v>
      </c>
      <c r="U1572" s="91">
        <f>Table1[[#This Row],[Distribution Amount (Dollars)]]/Table1[[#This Row],[NEWdatediff]]</f>
        <v>41666.666666666664</v>
      </c>
      <c r="V1572" s="82" t="s">
        <v>287</v>
      </c>
      <c r="W1572" s="82" t="s">
        <v>91</v>
      </c>
      <c r="X1572" s="82" t="s">
        <v>3942</v>
      </c>
      <c r="Y1572" s="82" t="s">
        <v>105</v>
      </c>
      <c r="Z1572" s="82">
        <v>1</v>
      </c>
      <c r="AB1572" s="82" t="s">
        <v>3943</v>
      </c>
      <c r="AD1572" s="82" t="s">
        <v>179</v>
      </c>
      <c r="AE1572" s="82" t="s">
        <v>3944</v>
      </c>
      <c r="AN1572" s="82" t="s">
        <v>76</v>
      </c>
      <c r="AO1572" s="82" t="s">
        <v>3945</v>
      </c>
      <c r="AP1572" s="82">
        <v>50000000</v>
      </c>
      <c r="AQ1572" s="82" t="s">
        <v>109</v>
      </c>
      <c r="AR1572" s="82" t="s">
        <v>4274</v>
      </c>
      <c r="AS1572" s="84">
        <v>40633</v>
      </c>
      <c r="AT1572" s="85">
        <v>2011</v>
      </c>
      <c r="AU1572" s="82" t="s">
        <v>4277</v>
      </c>
      <c r="AV1572" s="84">
        <v>42734</v>
      </c>
      <c r="AW1572" s="85">
        <v>2016</v>
      </c>
      <c r="AX1572" s="85">
        <f>Table1[[#This Row],[End TEST]]-Table1[[#This Row],[Start TEST]]</f>
        <v>5</v>
      </c>
      <c r="AY1572" s="85">
        <f>Table1[[#This Row],[TEST_Diff]]+1</f>
        <v>6</v>
      </c>
      <c r="AZ1572" s="92">
        <f>DATEDIF(Table1[[#This Row],[Start Year]],Table1[[#This Row],[End Year]],"d") / 365</f>
        <v>5.7561643835616438</v>
      </c>
      <c r="BA1572" s="82">
        <v>109159</v>
      </c>
      <c r="BC1572" s="82" t="s">
        <v>3946</v>
      </c>
      <c r="BD1572" s="82">
        <v>1</v>
      </c>
      <c r="BE1572" s="82">
        <v>1</v>
      </c>
      <c r="BF1572" s="82">
        <v>1</v>
      </c>
      <c r="BG1572" s="82">
        <v>1</v>
      </c>
      <c r="BJ1572" s="82">
        <v>1</v>
      </c>
      <c r="BK1572" s="82">
        <v>1</v>
      </c>
    </row>
    <row r="1573" spans="1:63" x14ac:dyDescent="0.5">
      <c r="A1573" s="82">
        <v>143</v>
      </c>
      <c r="B1573" s="82" t="s">
        <v>3939</v>
      </c>
      <c r="D1573" s="90">
        <v>43573</v>
      </c>
      <c r="E1573" s="90" t="s">
        <v>3940</v>
      </c>
      <c r="F1573" s="90"/>
      <c r="G1573" s="82" t="s">
        <v>3940</v>
      </c>
      <c r="H1573" s="82" t="s">
        <v>3941</v>
      </c>
      <c r="I1573" s="80" t="s">
        <v>127</v>
      </c>
      <c r="J1573" s="80">
        <v>80</v>
      </c>
      <c r="K1573" s="80">
        <v>5</v>
      </c>
      <c r="P1573" s="80" t="s">
        <v>110</v>
      </c>
      <c r="Q1573" s="80">
        <v>5</v>
      </c>
      <c r="R1573" s="80">
        <v>26.625188000000001</v>
      </c>
      <c r="S1573" s="80">
        <v>6.809552</v>
      </c>
      <c r="T1573" s="80">
        <v>2000000</v>
      </c>
      <c r="U1573" s="91">
        <f>Table1[[#This Row],[Distribution Amount (Dollars)]]/Table1[[#This Row],[NEWdatediff]]</f>
        <v>333333.33333333331</v>
      </c>
      <c r="V1573" s="82" t="s">
        <v>287</v>
      </c>
      <c r="W1573" s="82" t="s">
        <v>91</v>
      </c>
      <c r="X1573" s="82" t="s">
        <v>3942</v>
      </c>
      <c r="Y1573" s="82" t="s">
        <v>105</v>
      </c>
      <c r="Z1573" s="82">
        <v>1</v>
      </c>
      <c r="AB1573" s="82" t="s">
        <v>3943</v>
      </c>
      <c r="AD1573" s="82" t="s">
        <v>68</v>
      </c>
      <c r="AE1573" s="82" t="s">
        <v>3944</v>
      </c>
      <c r="AN1573" s="82" t="s">
        <v>76</v>
      </c>
      <c r="AO1573" s="82" t="s">
        <v>3945</v>
      </c>
      <c r="AP1573" s="82">
        <v>50000000</v>
      </c>
      <c r="AQ1573" s="82" t="s">
        <v>109</v>
      </c>
      <c r="AR1573" s="82" t="s">
        <v>4274</v>
      </c>
      <c r="AS1573" s="84">
        <v>40633</v>
      </c>
      <c r="AT1573" s="85">
        <v>2011</v>
      </c>
      <c r="AU1573" s="82" t="s">
        <v>4277</v>
      </c>
      <c r="AV1573" s="84">
        <v>42734</v>
      </c>
      <c r="AW1573" s="85">
        <v>2016</v>
      </c>
      <c r="AX1573" s="85">
        <f>Table1[[#This Row],[End TEST]]-Table1[[#This Row],[Start TEST]]</f>
        <v>5</v>
      </c>
      <c r="AY1573" s="85">
        <f>Table1[[#This Row],[TEST_Diff]]+1</f>
        <v>6</v>
      </c>
      <c r="AZ1573" s="92">
        <f>DATEDIF(Table1[[#This Row],[Start Year]],Table1[[#This Row],[End Year]],"d") / 365</f>
        <v>5.7561643835616438</v>
      </c>
      <c r="BA1573" s="82">
        <v>109159</v>
      </c>
      <c r="BC1573" s="82" t="s">
        <v>3946</v>
      </c>
      <c r="BD1573" s="82">
        <v>1</v>
      </c>
      <c r="BE1573" s="82">
        <v>1</v>
      </c>
      <c r="BF1573" s="82">
        <v>1</v>
      </c>
      <c r="BG1573" s="82">
        <v>1</v>
      </c>
      <c r="BJ1573" s="82">
        <v>1</v>
      </c>
      <c r="BK1573" s="82">
        <v>1</v>
      </c>
    </row>
    <row r="1574" spans="1:63" x14ac:dyDescent="0.5">
      <c r="A1574" s="82">
        <v>143</v>
      </c>
      <c r="B1574" s="82" t="s">
        <v>3939</v>
      </c>
      <c r="D1574" s="90">
        <v>43573</v>
      </c>
      <c r="E1574" s="90" t="s">
        <v>3940</v>
      </c>
      <c r="F1574" s="90"/>
      <c r="G1574" s="82" t="s">
        <v>3940</v>
      </c>
      <c r="H1574" s="82" t="s">
        <v>3941</v>
      </c>
      <c r="I1574" s="80" t="s">
        <v>129</v>
      </c>
      <c r="J1574" s="80">
        <v>20</v>
      </c>
      <c r="K1574" s="80">
        <v>5</v>
      </c>
      <c r="P1574" s="80" t="s">
        <v>110</v>
      </c>
      <c r="Q1574" s="80">
        <v>5</v>
      </c>
      <c r="R1574" s="80">
        <v>26.625188000000001</v>
      </c>
      <c r="S1574" s="80">
        <v>6.809552</v>
      </c>
      <c r="T1574" s="80">
        <v>500000</v>
      </c>
      <c r="U1574" s="91">
        <f>Table1[[#This Row],[Distribution Amount (Dollars)]]/Table1[[#This Row],[NEWdatediff]]</f>
        <v>83333.333333333328</v>
      </c>
      <c r="V1574" s="82" t="s">
        <v>287</v>
      </c>
      <c r="W1574" s="82" t="s">
        <v>91</v>
      </c>
      <c r="X1574" s="82" t="s">
        <v>3942</v>
      </c>
      <c r="Y1574" s="82" t="s">
        <v>105</v>
      </c>
      <c r="Z1574" s="82">
        <v>1</v>
      </c>
      <c r="AB1574" s="82" t="s">
        <v>3943</v>
      </c>
      <c r="AD1574" s="82" t="s">
        <v>68</v>
      </c>
      <c r="AE1574" s="82" t="s">
        <v>3944</v>
      </c>
      <c r="AN1574" s="82" t="s">
        <v>76</v>
      </c>
      <c r="AO1574" s="82" t="s">
        <v>3945</v>
      </c>
      <c r="AP1574" s="82">
        <v>50000000</v>
      </c>
      <c r="AQ1574" s="82" t="s">
        <v>109</v>
      </c>
      <c r="AR1574" s="82" t="s">
        <v>4274</v>
      </c>
      <c r="AS1574" s="84">
        <v>40633</v>
      </c>
      <c r="AT1574" s="85">
        <v>2011</v>
      </c>
      <c r="AU1574" s="82" t="s">
        <v>4277</v>
      </c>
      <c r="AV1574" s="84">
        <v>42734</v>
      </c>
      <c r="AW1574" s="85">
        <v>2016</v>
      </c>
      <c r="AX1574" s="85">
        <f>Table1[[#This Row],[End TEST]]-Table1[[#This Row],[Start TEST]]</f>
        <v>5</v>
      </c>
      <c r="AY1574" s="85">
        <f>Table1[[#This Row],[TEST_Diff]]+1</f>
        <v>6</v>
      </c>
      <c r="AZ1574" s="92">
        <f>DATEDIF(Table1[[#This Row],[Start Year]],Table1[[#This Row],[End Year]],"d") / 365</f>
        <v>5.7561643835616438</v>
      </c>
      <c r="BA1574" s="82">
        <v>109159</v>
      </c>
      <c r="BC1574" s="82" t="s">
        <v>3946</v>
      </c>
      <c r="BD1574" s="82">
        <v>1</v>
      </c>
      <c r="BE1574" s="82">
        <v>1</v>
      </c>
      <c r="BF1574" s="82">
        <v>1</v>
      </c>
      <c r="BG1574" s="82">
        <v>1</v>
      </c>
      <c r="BJ1574" s="82">
        <v>1</v>
      </c>
      <c r="BK1574" s="82">
        <v>1</v>
      </c>
    </row>
    <row r="1575" spans="1:63" x14ac:dyDescent="0.5">
      <c r="A1575" s="82">
        <v>143</v>
      </c>
      <c r="B1575" s="82" t="s">
        <v>3939</v>
      </c>
      <c r="D1575" s="90">
        <v>43573</v>
      </c>
      <c r="E1575" s="90" t="s">
        <v>3940</v>
      </c>
      <c r="F1575" s="90"/>
      <c r="G1575" s="82" t="s">
        <v>3940</v>
      </c>
      <c r="H1575" s="82" t="s">
        <v>3941</v>
      </c>
      <c r="I1575" s="80" t="s">
        <v>127</v>
      </c>
      <c r="J1575" s="80">
        <v>80</v>
      </c>
      <c r="K1575" s="80">
        <v>5</v>
      </c>
      <c r="P1575" s="80" t="s">
        <v>113</v>
      </c>
      <c r="Q1575" s="80">
        <v>2.5</v>
      </c>
      <c r="R1575" s="80">
        <v>10.278548000000001</v>
      </c>
      <c r="S1575" s="80">
        <v>102.006446</v>
      </c>
      <c r="T1575" s="80">
        <v>1000000</v>
      </c>
      <c r="U1575" s="91">
        <f>Table1[[#This Row],[Distribution Amount (Dollars)]]/Table1[[#This Row],[NEWdatediff]]</f>
        <v>166666.66666666666</v>
      </c>
      <c r="V1575" s="82" t="s">
        <v>287</v>
      </c>
      <c r="W1575" s="82" t="s">
        <v>91</v>
      </c>
      <c r="X1575" s="82" t="s">
        <v>3942</v>
      </c>
      <c r="Y1575" s="82" t="s">
        <v>105</v>
      </c>
      <c r="Z1575" s="82">
        <v>1</v>
      </c>
      <c r="AB1575" s="82" t="s">
        <v>3943</v>
      </c>
      <c r="AD1575" s="82" t="s">
        <v>153</v>
      </c>
      <c r="AE1575" s="82" t="s">
        <v>3944</v>
      </c>
      <c r="AN1575" s="82" t="s">
        <v>76</v>
      </c>
      <c r="AO1575" s="82" t="s">
        <v>3945</v>
      </c>
      <c r="AP1575" s="82">
        <v>50000000</v>
      </c>
      <c r="AQ1575" s="82" t="s">
        <v>109</v>
      </c>
      <c r="AR1575" s="82" t="s">
        <v>4274</v>
      </c>
      <c r="AS1575" s="84">
        <v>40633</v>
      </c>
      <c r="AT1575" s="85">
        <v>2011</v>
      </c>
      <c r="AU1575" s="82" t="s">
        <v>4277</v>
      </c>
      <c r="AV1575" s="84">
        <v>42734</v>
      </c>
      <c r="AW1575" s="85">
        <v>2016</v>
      </c>
      <c r="AX1575" s="85">
        <f>Table1[[#This Row],[End TEST]]-Table1[[#This Row],[Start TEST]]</f>
        <v>5</v>
      </c>
      <c r="AY1575" s="85">
        <f>Table1[[#This Row],[TEST_Diff]]+1</f>
        <v>6</v>
      </c>
      <c r="AZ1575" s="92">
        <f>DATEDIF(Table1[[#This Row],[Start Year]],Table1[[#This Row],[End Year]],"d") / 365</f>
        <v>5.7561643835616438</v>
      </c>
      <c r="BA1575" s="82">
        <v>109159</v>
      </c>
      <c r="BC1575" s="82" t="s">
        <v>3946</v>
      </c>
      <c r="BD1575" s="82">
        <v>1</v>
      </c>
      <c r="BE1575" s="82">
        <v>1</v>
      </c>
      <c r="BF1575" s="82">
        <v>1</v>
      </c>
      <c r="BG1575" s="82">
        <v>1</v>
      </c>
      <c r="BJ1575" s="82">
        <v>1</v>
      </c>
      <c r="BK1575" s="82">
        <v>1</v>
      </c>
    </row>
    <row r="1576" spans="1:63" x14ac:dyDescent="0.5">
      <c r="A1576" s="82">
        <v>143</v>
      </c>
      <c r="B1576" s="82" t="s">
        <v>3939</v>
      </c>
      <c r="D1576" s="90">
        <v>43573</v>
      </c>
      <c r="E1576" s="90" t="s">
        <v>3940</v>
      </c>
      <c r="F1576" s="90"/>
      <c r="G1576" s="82" t="s">
        <v>3940</v>
      </c>
      <c r="H1576" s="82" t="s">
        <v>3941</v>
      </c>
      <c r="I1576" s="80" t="s">
        <v>129</v>
      </c>
      <c r="J1576" s="80">
        <v>20</v>
      </c>
      <c r="K1576" s="80">
        <v>5</v>
      </c>
      <c r="P1576" s="80" t="s">
        <v>113</v>
      </c>
      <c r="Q1576" s="80">
        <v>2.5</v>
      </c>
      <c r="R1576" s="80">
        <v>10.278548000000001</v>
      </c>
      <c r="S1576" s="80">
        <v>102.006446</v>
      </c>
      <c r="T1576" s="80">
        <v>250000</v>
      </c>
      <c r="U1576" s="91">
        <f>Table1[[#This Row],[Distribution Amount (Dollars)]]/Table1[[#This Row],[NEWdatediff]]</f>
        <v>41666.666666666664</v>
      </c>
      <c r="V1576" s="82" t="s">
        <v>287</v>
      </c>
      <c r="W1576" s="82" t="s">
        <v>91</v>
      </c>
      <c r="X1576" s="82" t="s">
        <v>3942</v>
      </c>
      <c r="Y1576" s="82" t="s">
        <v>105</v>
      </c>
      <c r="Z1576" s="82">
        <v>1</v>
      </c>
      <c r="AB1576" s="82" t="s">
        <v>3943</v>
      </c>
      <c r="AD1576" s="82" t="s">
        <v>153</v>
      </c>
      <c r="AE1576" s="82" t="s">
        <v>3944</v>
      </c>
      <c r="AN1576" s="82" t="s">
        <v>76</v>
      </c>
      <c r="AO1576" s="82" t="s">
        <v>3945</v>
      </c>
      <c r="AP1576" s="82">
        <v>50000000</v>
      </c>
      <c r="AQ1576" s="82" t="s">
        <v>109</v>
      </c>
      <c r="AR1576" s="82" t="s">
        <v>4274</v>
      </c>
      <c r="AS1576" s="84">
        <v>40633</v>
      </c>
      <c r="AT1576" s="85">
        <v>2011</v>
      </c>
      <c r="AU1576" s="82" t="s">
        <v>4277</v>
      </c>
      <c r="AV1576" s="84">
        <v>42734</v>
      </c>
      <c r="AW1576" s="85">
        <v>2016</v>
      </c>
      <c r="AX1576" s="85">
        <f>Table1[[#This Row],[End TEST]]-Table1[[#This Row],[Start TEST]]</f>
        <v>5</v>
      </c>
      <c r="AY1576" s="85">
        <f>Table1[[#This Row],[TEST_Diff]]+1</f>
        <v>6</v>
      </c>
      <c r="AZ1576" s="92">
        <f>DATEDIF(Table1[[#This Row],[Start Year]],Table1[[#This Row],[End Year]],"d") / 365</f>
        <v>5.7561643835616438</v>
      </c>
      <c r="BA1576" s="82">
        <v>109159</v>
      </c>
      <c r="BC1576" s="82" t="s">
        <v>3946</v>
      </c>
      <c r="BD1576" s="82">
        <v>1</v>
      </c>
      <c r="BE1576" s="82">
        <v>1</v>
      </c>
      <c r="BF1576" s="82">
        <v>1</v>
      </c>
      <c r="BG1576" s="82">
        <v>1</v>
      </c>
      <c r="BJ1576" s="82">
        <v>1</v>
      </c>
      <c r="BK1576" s="82">
        <v>1</v>
      </c>
    </row>
    <row r="1577" spans="1:63" x14ac:dyDescent="0.5">
      <c r="A1577" s="82">
        <v>143</v>
      </c>
      <c r="B1577" s="82" t="s">
        <v>3939</v>
      </c>
      <c r="D1577" s="90">
        <v>43573</v>
      </c>
      <c r="E1577" s="90" t="s">
        <v>3940</v>
      </c>
      <c r="F1577" s="90"/>
      <c r="G1577" s="82" t="s">
        <v>3940</v>
      </c>
      <c r="H1577" s="82" t="s">
        <v>3941</v>
      </c>
      <c r="I1577" s="80" t="s">
        <v>127</v>
      </c>
      <c r="J1577" s="80">
        <v>80</v>
      </c>
      <c r="K1577" s="80">
        <v>5</v>
      </c>
      <c r="P1577" s="80" t="s">
        <v>69</v>
      </c>
      <c r="Q1577" s="80">
        <v>5</v>
      </c>
      <c r="R1577" s="80">
        <v>2.6272389999999999</v>
      </c>
      <c r="S1577" s="80">
        <v>23.381664000000001</v>
      </c>
      <c r="T1577" s="80">
        <v>2000000</v>
      </c>
      <c r="U1577" s="91">
        <f>Table1[[#This Row],[Distribution Amount (Dollars)]]/Table1[[#This Row],[NEWdatediff]]</f>
        <v>333333.33333333331</v>
      </c>
      <c r="V1577" s="82" t="s">
        <v>287</v>
      </c>
      <c r="W1577" s="82" t="s">
        <v>91</v>
      </c>
      <c r="X1577" s="82" t="s">
        <v>3942</v>
      </c>
      <c r="Y1577" s="82" t="s">
        <v>105</v>
      </c>
      <c r="Z1577" s="82">
        <v>1</v>
      </c>
      <c r="AB1577" s="82" t="s">
        <v>3943</v>
      </c>
      <c r="AD1577" s="82" t="s">
        <v>113</v>
      </c>
      <c r="AE1577" s="82" t="s">
        <v>3944</v>
      </c>
      <c r="AN1577" s="82" t="s">
        <v>76</v>
      </c>
      <c r="AO1577" s="82" t="s">
        <v>3945</v>
      </c>
      <c r="AP1577" s="82">
        <v>50000000</v>
      </c>
      <c r="AQ1577" s="82" t="s">
        <v>109</v>
      </c>
      <c r="AR1577" s="82" t="s">
        <v>4274</v>
      </c>
      <c r="AS1577" s="84">
        <v>40633</v>
      </c>
      <c r="AT1577" s="85">
        <v>2011</v>
      </c>
      <c r="AU1577" s="82" t="s">
        <v>4277</v>
      </c>
      <c r="AV1577" s="84">
        <v>42734</v>
      </c>
      <c r="AW1577" s="85">
        <v>2016</v>
      </c>
      <c r="AX1577" s="85">
        <f>Table1[[#This Row],[End TEST]]-Table1[[#This Row],[Start TEST]]</f>
        <v>5</v>
      </c>
      <c r="AY1577" s="85">
        <f>Table1[[#This Row],[TEST_Diff]]+1</f>
        <v>6</v>
      </c>
      <c r="AZ1577" s="92">
        <f>DATEDIF(Table1[[#This Row],[Start Year]],Table1[[#This Row],[End Year]],"d") / 365</f>
        <v>5.7561643835616438</v>
      </c>
      <c r="BA1577" s="82">
        <v>109159</v>
      </c>
      <c r="BC1577" s="82" t="s">
        <v>3946</v>
      </c>
      <c r="BD1577" s="82">
        <v>1</v>
      </c>
      <c r="BE1577" s="82">
        <v>1</v>
      </c>
      <c r="BF1577" s="82">
        <v>1</v>
      </c>
      <c r="BG1577" s="82">
        <v>1</v>
      </c>
      <c r="BJ1577" s="82">
        <v>1</v>
      </c>
      <c r="BK1577" s="82">
        <v>1</v>
      </c>
    </row>
    <row r="1578" spans="1:63" x14ac:dyDescent="0.5">
      <c r="A1578" s="82">
        <v>143</v>
      </c>
      <c r="B1578" s="82" t="s">
        <v>3939</v>
      </c>
      <c r="D1578" s="90">
        <v>43573</v>
      </c>
      <c r="E1578" s="90" t="s">
        <v>3940</v>
      </c>
      <c r="F1578" s="90"/>
      <c r="G1578" s="82" t="s">
        <v>3940</v>
      </c>
      <c r="H1578" s="82" t="s">
        <v>3941</v>
      </c>
      <c r="I1578" s="80" t="s">
        <v>129</v>
      </c>
      <c r="J1578" s="80">
        <v>20</v>
      </c>
      <c r="K1578" s="80">
        <v>5</v>
      </c>
      <c r="P1578" s="80" t="s">
        <v>69</v>
      </c>
      <c r="Q1578" s="80">
        <v>5</v>
      </c>
      <c r="R1578" s="80">
        <v>2.6272389999999999</v>
      </c>
      <c r="S1578" s="80">
        <v>23.381664000000001</v>
      </c>
      <c r="T1578" s="80">
        <v>500000</v>
      </c>
      <c r="U1578" s="91">
        <f>Table1[[#This Row],[Distribution Amount (Dollars)]]/Table1[[#This Row],[NEWdatediff]]</f>
        <v>83333.333333333328</v>
      </c>
      <c r="V1578" s="82" t="s">
        <v>287</v>
      </c>
      <c r="W1578" s="82" t="s">
        <v>91</v>
      </c>
      <c r="X1578" s="82" t="s">
        <v>3942</v>
      </c>
      <c r="Y1578" s="82" t="s">
        <v>105</v>
      </c>
      <c r="Z1578" s="82">
        <v>1</v>
      </c>
      <c r="AB1578" s="82" t="s">
        <v>3943</v>
      </c>
      <c r="AD1578" s="82" t="s">
        <v>113</v>
      </c>
      <c r="AE1578" s="82" t="s">
        <v>3944</v>
      </c>
      <c r="AN1578" s="82" t="s">
        <v>76</v>
      </c>
      <c r="AO1578" s="82" t="s">
        <v>3945</v>
      </c>
      <c r="AP1578" s="82">
        <v>50000000</v>
      </c>
      <c r="AQ1578" s="82" t="s">
        <v>109</v>
      </c>
      <c r="AR1578" s="82" t="s">
        <v>4274</v>
      </c>
      <c r="AS1578" s="84">
        <v>40633</v>
      </c>
      <c r="AT1578" s="85">
        <v>2011</v>
      </c>
      <c r="AU1578" s="82" t="s">
        <v>4277</v>
      </c>
      <c r="AV1578" s="84">
        <v>42734</v>
      </c>
      <c r="AW1578" s="85">
        <v>2016</v>
      </c>
      <c r="AX1578" s="85">
        <f>Table1[[#This Row],[End TEST]]-Table1[[#This Row],[Start TEST]]</f>
        <v>5</v>
      </c>
      <c r="AY1578" s="85">
        <f>Table1[[#This Row],[TEST_Diff]]+1</f>
        <v>6</v>
      </c>
      <c r="AZ1578" s="92">
        <f>DATEDIF(Table1[[#This Row],[Start Year]],Table1[[#This Row],[End Year]],"d") / 365</f>
        <v>5.7561643835616438</v>
      </c>
      <c r="BA1578" s="82">
        <v>109159</v>
      </c>
      <c r="BC1578" s="82" t="s">
        <v>3946</v>
      </c>
      <c r="BD1578" s="82">
        <v>1</v>
      </c>
      <c r="BE1578" s="82">
        <v>1</v>
      </c>
      <c r="BF1578" s="82">
        <v>1</v>
      </c>
      <c r="BG1578" s="82">
        <v>1</v>
      </c>
      <c r="BJ1578" s="82">
        <v>1</v>
      </c>
      <c r="BK1578" s="82">
        <v>1</v>
      </c>
    </row>
    <row r="1579" spans="1:63" x14ac:dyDescent="0.5">
      <c r="A1579" s="82">
        <v>143</v>
      </c>
      <c r="B1579" s="82" t="s">
        <v>3939</v>
      </c>
      <c r="D1579" s="90">
        <v>43573</v>
      </c>
      <c r="E1579" s="90" t="s">
        <v>3940</v>
      </c>
      <c r="F1579" s="90"/>
      <c r="G1579" s="82" t="s">
        <v>3940</v>
      </c>
      <c r="H1579" s="82" t="s">
        <v>3941</v>
      </c>
      <c r="I1579" s="80" t="s">
        <v>127</v>
      </c>
      <c r="J1579" s="80">
        <v>80</v>
      </c>
      <c r="K1579" s="80">
        <v>5</v>
      </c>
      <c r="L1579" s="80" t="s">
        <v>153</v>
      </c>
      <c r="M1579" s="80">
        <v>16</v>
      </c>
      <c r="N1579" s="80">
        <v>-14.311909999999999</v>
      </c>
      <c r="O1579" s="80">
        <v>28.23479</v>
      </c>
      <c r="P1579" s="80" t="s">
        <v>69</v>
      </c>
      <c r="Q1579" s="80">
        <v>0</v>
      </c>
      <c r="R1579" s="80">
        <v>2.6272389999999999</v>
      </c>
      <c r="S1579" s="80">
        <v>23.381664000000001</v>
      </c>
      <c r="T1579" s="80">
        <v>6400000</v>
      </c>
      <c r="U1579" s="91">
        <f>Table1[[#This Row],[Distribution Amount (Dollars)]]/Table1[[#This Row],[NEWdatediff]]</f>
        <v>1066666.6666666667</v>
      </c>
      <c r="V1579" s="82" t="s">
        <v>287</v>
      </c>
      <c r="W1579" s="82" t="s">
        <v>91</v>
      </c>
      <c r="X1579" s="82" t="s">
        <v>3942</v>
      </c>
      <c r="Y1579" s="82" t="s">
        <v>105</v>
      </c>
      <c r="Z1579" s="82">
        <v>1</v>
      </c>
      <c r="AB1579" s="82" t="s">
        <v>3943</v>
      </c>
      <c r="AD1579" s="82" t="s">
        <v>110</v>
      </c>
      <c r="AE1579" s="82" t="s">
        <v>3944</v>
      </c>
      <c r="AN1579" s="82" t="s">
        <v>76</v>
      </c>
      <c r="AO1579" s="82" t="s">
        <v>3945</v>
      </c>
      <c r="AP1579" s="82">
        <v>50000000</v>
      </c>
      <c r="AQ1579" s="82" t="s">
        <v>109</v>
      </c>
      <c r="AR1579" s="82" t="s">
        <v>4274</v>
      </c>
      <c r="AS1579" s="84">
        <v>40633</v>
      </c>
      <c r="AT1579" s="85">
        <v>2011</v>
      </c>
      <c r="AU1579" s="82" t="s">
        <v>4277</v>
      </c>
      <c r="AV1579" s="84">
        <v>42734</v>
      </c>
      <c r="AW1579" s="85">
        <v>2016</v>
      </c>
      <c r="AX1579" s="85">
        <f>Table1[[#This Row],[End TEST]]-Table1[[#This Row],[Start TEST]]</f>
        <v>5</v>
      </c>
      <c r="AY1579" s="85">
        <f>Table1[[#This Row],[TEST_Diff]]+1</f>
        <v>6</v>
      </c>
      <c r="AZ1579" s="92">
        <f>DATEDIF(Table1[[#This Row],[Start Year]],Table1[[#This Row],[End Year]],"d") / 365</f>
        <v>5.7561643835616438</v>
      </c>
      <c r="BA1579" s="82">
        <v>109159</v>
      </c>
      <c r="BC1579" s="82" t="s">
        <v>3946</v>
      </c>
      <c r="BD1579" s="82">
        <v>1</v>
      </c>
      <c r="BE1579" s="82">
        <v>1</v>
      </c>
      <c r="BF1579" s="82">
        <v>1</v>
      </c>
      <c r="BG1579" s="82">
        <v>1</v>
      </c>
      <c r="BJ1579" s="82">
        <v>1</v>
      </c>
      <c r="BK1579" s="82">
        <v>1</v>
      </c>
    </row>
    <row r="1580" spans="1:63" x14ac:dyDescent="0.5">
      <c r="A1580" s="82">
        <v>143</v>
      </c>
      <c r="B1580" s="82" t="s">
        <v>3939</v>
      </c>
      <c r="D1580" s="90">
        <v>43573</v>
      </c>
      <c r="E1580" s="90" t="s">
        <v>3940</v>
      </c>
      <c r="F1580" s="90"/>
      <c r="G1580" s="82" t="s">
        <v>3940</v>
      </c>
      <c r="H1580" s="82" t="s">
        <v>3941</v>
      </c>
      <c r="I1580" s="80" t="s">
        <v>129</v>
      </c>
      <c r="J1580" s="80">
        <v>20</v>
      </c>
      <c r="K1580" s="80">
        <v>5</v>
      </c>
      <c r="L1580" s="80" t="s">
        <v>153</v>
      </c>
      <c r="M1580" s="80">
        <v>16</v>
      </c>
      <c r="N1580" s="80">
        <v>-14.311909999999999</v>
      </c>
      <c r="O1580" s="80">
        <v>28.23479</v>
      </c>
      <c r="P1580" s="80" t="s">
        <v>69</v>
      </c>
      <c r="Q1580" s="80">
        <v>0</v>
      </c>
      <c r="R1580" s="80">
        <v>2.6272389999999999</v>
      </c>
      <c r="S1580" s="80">
        <v>23.381664000000001</v>
      </c>
      <c r="T1580" s="80">
        <v>1600000</v>
      </c>
      <c r="U1580" s="91">
        <f>Table1[[#This Row],[Distribution Amount (Dollars)]]/Table1[[#This Row],[NEWdatediff]]</f>
        <v>266666.66666666669</v>
      </c>
      <c r="V1580" s="82" t="s">
        <v>287</v>
      </c>
      <c r="W1580" s="82" t="s">
        <v>91</v>
      </c>
      <c r="X1580" s="82" t="s">
        <v>3942</v>
      </c>
      <c r="Y1580" s="82" t="s">
        <v>105</v>
      </c>
      <c r="Z1580" s="82">
        <v>1</v>
      </c>
      <c r="AB1580" s="82" t="s">
        <v>3943</v>
      </c>
      <c r="AD1580" s="82" t="s">
        <v>110</v>
      </c>
      <c r="AE1580" s="82" t="s">
        <v>3944</v>
      </c>
      <c r="AN1580" s="82" t="s">
        <v>76</v>
      </c>
      <c r="AO1580" s="82" t="s">
        <v>3945</v>
      </c>
      <c r="AP1580" s="82">
        <v>50000000</v>
      </c>
      <c r="AQ1580" s="82" t="s">
        <v>109</v>
      </c>
      <c r="AR1580" s="82" t="s">
        <v>4274</v>
      </c>
      <c r="AS1580" s="84">
        <v>40633</v>
      </c>
      <c r="AT1580" s="85">
        <v>2011</v>
      </c>
      <c r="AU1580" s="82" t="s">
        <v>4277</v>
      </c>
      <c r="AV1580" s="84">
        <v>42734</v>
      </c>
      <c r="AW1580" s="85">
        <v>2016</v>
      </c>
      <c r="AX1580" s="85">
        <f>Table1[[#This Row],[End TEST]]-Table1[[#This Row],[Start TEST]]</f>
        <v>5</v>
      </c>
      <c r="AY1580" s="85">
        <f>Table1[[#This Row],[TEST_Diff]]+1</f>
        <v>6</v>
      </c>
      <c r="AZ1580" s="92">
        <f>DATEDIF(Table1[[#This Row],[Start Year]],Table1[[#This Row],[End Year]],"d") / 365</f>
        <v>5.7561643835616438</v>
      </c>
      <c r="BA1580" s="82">
        <v>109159</v>
      </c>
      <c r="BC1580" s="82" t="s">
        <v>3946</v>
      </c>
      <c r="BD1580" s="82">
        <v>1</v>
      </c>
      <c r="BE1580" s="82">
        <v>1</v>
      </c>
      <c r="BF1580" s="82">
        <v>1</v>
      </c>
      <c r="BG1580" s="82">
        <v>1</v>
      </c>
      <c r="BJ1580" s="82">
        <v>1</v>
      </c>
      <c r="BK1580" s="82">
        <v>1</v>
      </c>
    </row>
    <row r="1581" spans="1:63" x14ac:dyDescent="0.5">
      <c r="A1581" s="82">
        <v>143</v>
      </c>
      <c r="B1581" s="82" t="s">
        <v>3939</v>
      </c>
      <c r="D1581" s="90">
        <v>43573</v>
      </c>
      <c r="E1581" s="90" t="s">
        <v>3940</v>
      </c>
      <c r="F1581" s="90"/>
      <c r="G1581" s="82" t="s">
        <v>3940</v>
      </c>
      <c r="H1581" s="82" t="s">
        <v>3941</v>
      </c>
      <c r="I1581" s="80" t="s">
        <v>127</v>
      </c>
      <c r="J1581" s="80">
        <v>80</v>
      </c>
      <c r="K1581" s="80">
        <v>5</v>
      </c>
      <c r="L1581" s="80" t="s">
        <v>151</v>
      </c>
      <c r="M1581" s="80">
        <v>16</v>
      </c>
      <c r="N1581" s="80">
        <v>8.5602839999999993</v>
      </c>
      <c r="O1581" s="80">
        <v>-11.791922</v>
      </c>
      <c r="P1581" s="80" t="s">
        <v>69</v>
      </c>
      <c r="Q1581" s="80">
        <v>0</v>
      </c>
      <c r="R1581" s="80">
        <v>2.6272389999999999</v>
      </c>
      <c r="S1581" s="80">
        <v>23.381664000000001</v>
      </c>
      <c r="T1581" s="80">
        <v>6400000</v>
      </c>
      <c r="U1581" s="91">
        <f>Table1[[#This Row],[Distribution Amount (Dollars)]]/Table1[[#This Row],[NEWdatediff]]</f>
        <v>1066666.6666666667</v>
      </c>
      <c r="V1581" s="82" t="s">
        <v>287</v>
      </c>
      <c r="W1581" s="82" t="s">
        <v>91</v>
      </c>
      <c r="X1581" s="82" t="s">
        <v>3942</v>
      </c>
      <c r="Y1581" s="82" t="s">
        <v>105</v>
      </c>
      <c r="Z1581" s="82">
        <v>1</v>
      </c>
      <c r="AB1581" s="82" t="s">
        <v>3943</v>
      </c>
      <c r="AD1581" s="82" t="s">
        <v>69</v>
      </c>
      <c r="AE1581" s="82" t="s">
        <v>3944</v>
      </c>
      <c r="AN1581" s="82" t="s">
        <v>76</v>
      </c>
      <c r="AO1581" s="82" t="s">
        <v>3945</v>
      </c>
      <c r="AP1581" s="82">
        <v>50000000</v>
      </c>
      <c r="AQ1581" s="82" t="s">
        <v>109</v>
      </c>
      <c r="AR1581" s="82" t="s">
        <v>4274</v>
      </c>
      <c r="AS1581" s="84">
        <v>40633</v>
      </c>
      <c r="AT1581" s="85">
        <v>2011</v>
      </c>
      <c r="AU1581" s="82" t="s">
        <v>4277</v>
      </c>
      <c r="AV1581" s="84">
        <v>42734</v>
      </c>
      <c r="AW1581" s="85">
        <v>2016</v>
      </c>
      <c r="AX1581" s="85">
        <f>Table1[[#This Row],[End TEST]]-Table1[[#This Row],[Start TEST]]</f>
        <v>5</v>
      </c>
      <c r="AY1581" s="85">
        <f>Table1[[#This Row],[TEST_Diff]]+1</f>
        <v>6</v>
      </c>
      <c r="AZ1581" s="92">
        <f>DATEDIF(Table1[[#This Row],[Start Year]],Table1[[#This Row],[End Year]],"d") / 365</f>
        <v>5.7561643835616438</v>
      </c>
      <c r="BA1581" s="82">
        <v>109159</v>
      </c>
      <c r="BC1581" s="82" t="s">
        <v>3946</v>
      </c>
      <c r="BD1581" s="82">
        <v>1</v>
      </c>
      <c r="BE1581" s="82">
        <v>1</v>
      </c>
      <c r="BF1581" s="82">
        <v>1</v>
      </c>
      <c r="BG1581" s="82">
        <v>1</v>
      </c>
      <c r="BJ1581" s="82">
        <v>1</v>
      </c>
      <c r="BK1581" s="82">
        <v>1</v>
      </c>
    </row>
    <row r="1582" spans="1:63" x14ac:dyDescent="0.5">
      <c r="A1582" s="82">
        <v>143</v>
      </c>
      <c r="B1582" s="82" t="s">
        <v>3939</v>
      </c>
      <c r="D1582" s="90">
        <v>43573</v>
      </c>
      <c r="E1582" s="90" t="s">
        <v>3940</v>
      </c>
      <c r="F1582" s="90"/>
      <c r="G1582" s="82" t="s">
        <v>3940</v>
      </c>
      <c r="H1582" s="82" t="s">
        <v>3941</v>
      </c>
      <c r="I1582" s="80" t="s">
        <v>129</v>
      </c>
      <c r="J1582" s="80">
        <v>20</v>
      </c>
      <c r="K1582" s="80">
        <v>5</v>
      </c>
      <c r="L1582" s="80" t="s">
        <v>151</v>
      </c>
      <c r="M1582" s="80">
        <v>16</v>
      </c>
      <c r="N1582" s="80">
        <v>8.5602839999999993</v>
      </c>
      <c r="O1582" s="80">
        <v>-11.791922</v>
      </c>
      <c r="P1582" s="80" t="s">
        <v>69</v>
      </c>
      <c r="Q1582" s="80">
        <v>0</v>
      </c>
      <c r="R1582" s="80">
        <v>2.6272389999999999</v>
      </c>
      <c r="S1582" s="80">
        <v>23.381664000000001</v>
      </c>
      <c r="T1582" s="80">
        <v>1600000</v>
      </c>
      <c r="U1582" s="91">
        <f>Table1[[#This Row],[Distribution Amount (Dollars)]]/Table1[[#This Row],[NEWdatediff]]</f>
        <v>266666.66666666669</v>
      </c>
      <c r="V1582" s="82" t="s">
        <v>287</v>
      </c>
      <c r="W1582" s="82" t="s">
        <v>91</v>
      </c>
      <c r="X1582" s="82" t="s">
        <v>3942</v>
      </c>
      <c r="Y1582" s="82" t="s">
        <v>105</v>
      </c>
      <c r="Z1582" s="82">
        <v>1</v>
      </c>
      <c r="AB1582" s="82" t="s">
        <v>3943</v>
      </c>
      <c r="AD1582" s="82" t="s">
        <v>69</v>
      </c>
      <c r="AE1582" s="82" t="s">
        <v>3944</v>
      </c>
      <c r="AN1582" s="82" t="s">
        <v>76</v>
      </c>
      <c r="AO1582" s="82" t="s">
        <v>3945</v>
      </c>
      <c r="AP1582" s="82">
        <v>50000000</v>
      </c>
      <c r="AQ1582" s="82" t="s">
        <v>109</v>
      </c>
      <c r="AR1582" s="82" t="s">
        <v>4274</v>
      </c>
      <c r="AS1582" s="84">
        <v>40633</v>
      </c>
      <c r="AT1582" s="85">
        <v>2011</v>
      </c>
      <c r="AU1582" s="82" t="s">
        <v>4277</v>
      </c>
      <c r="AV1582" s="84">
        <v>42734</v>
      </c>
      <c r="AW1582" s="85">
        <v>2016</v>
      </c>
      <c r="AX1582" s="85">
        <f>Table1[[#This Row],[End TEST]]-Table1[[#This Row],[Start TEST]]</f>
        <v>5</v>
      </c>
      <c r="AY1582" s="85">
        <f>Table1[[#This Row],[TEST_Diff]]+1</f>
        <v>6</v>
      </c>
      <c r="AZ1582" s="92">
        <f>DATEDIF(Table1[[#This Row],[Start Year]],Table1[[#This Row],[End Year]],"d") / 365</f>
        <v>5.7561643835616438</v>
      </c>
      <c r="BA1582" s="82">
        <v>109159</v>
      </c>
      <c r="BC1582" s="82" t="s">
        <v>3946</v>
      </c>
      <c r="BD1582" s="82">
        <v>1</v>
      </c>
      <c r="BE1582" s="82">
        <v>1</v>
      </c>
      <c r="BF1582" s="82">
        <v>1</v>
      </c>
      <c r="BG1582" s="82">
        <v>1</v>
      </c>
      <c r="BJ1582" s="82">
        <v>1</v>
      </c>
      <c r="BK1582" s="82">
        <v>1</v>
      </c>
    </row>
    <row r="1583" spans="1:63" x14ac:dyDescent="0.5">
      <c r="A1583" s="82">
        <v>143</v>
      </c>
      <c r="B1583" s="82" t="s">
        <v>3939</v>
      </c>
      <c r="D1583" s="90">
        <v>43573</v>
      </c>
      <c r="E1583" s="90" t="s">
        <v>3940</v>
      </c>
      <c r="F1583" s="90"/>
      <c r="G1583" s="82" t="s">
        <v>3940</v>
      </c>
      <c r="H1583" s="82" t="s">
        <v>3941</v>
      </c>
      <c r="I1583" s="80" t="s">
        <v>127</v>
      </c>
      <c r="J1583" s="80">
        <v>80</v>
      </c>
      <c r="K1583" s="80">
        <v>5</v>
      </c>
      <c r="L1583" s="80" t="s">
        <v>154</v>
      </c>
      <c r="M1583" s="80">
        <v>16</v>
      </c>
      <c r="N1583" s="80">
        <v>-19.166689999999999</v>
      </c>
      <c r="O1583" s="80">
        <v>29.516362000000001</v>
      </c>
      <c r="P1583" s="80" t="s">
        <v>69</v>
      </c>
      <c r="Q1583" s="80">
        <v>0</v>
      </c>
      <c r="R1583" s="80">
        <v>2.6272389999999999</v>
      </c>
      <c r="S1583" s="80">
        <v>23.381664000000001</v>
      </c>
      <c r="T1583" s="80">
        <v>6400000</v>
      </c>
      <c r="U1583" s="91">
        <f>Table1[[#This Row],[Distribution Amount (Dollars)]]/Table1[[#This Row],[NEWdatediff]]</f>
        <v>1066666.6666666667</v>
      </c>
      <c r="V1583" s="82" t="s">
        <v>287</v>
      </c>
      <c r="W1583" s="82" t="s">
        <v>91</v>
      </c>
      <c r="X1583" s="82" t="s">
        <v>3942</v>
      </c>
      <c r="Y1583" s="82" t="s">
        <v>105</v>
      </c>
      <c r="Z1583" s="82">
        <v>1</v>
      </c>
      <c r="AB1583" s="82" t="s">
        <v>3943</v>
      </c>
      <c r="AD1583" s="82" t="s">
        <v>112</v>
      </c>
      <c r="AE1583" s="82" t="s">
        <v>3944</v>
      </c>
      <c r="AN1583" s="82" t="s">
        <v>76</v>
      </c>
      <c r="AO1583" s="82" t="s">
        <v>3945</v>
      </c>
      <c r="AP1583" s="82">
        <v>50000000</v>
      </c>
      <c r="AQ1583" s="82" t="s">
        <v>109</v>
      </c>
      <c r="AR1583" s="82" t="s">
        <v>4274</v>
      </c>
      <c r="AS1583" s="84">
        <v>40633</v>
      </c>
      <c r="AT1583" s="85">
        <v>2011</v>
      </c>
      <c r="AU1583" s="82" t="s">
        <v>4277</v>
      </c>
      <c r="AV1583" s="84">
        <v>42734</v>
      </c>
      <c r="AW1583" s="85">
        <v>2016</v>
      </c>
      <c r="AX1583" s="85">
        <f>Table1[[#This Row],[End TEST]]-Table1[[#This Row],[Start TEST]]</f>
        <v>5</v>
      </c>
      <c r="AY1583" s="85">
        <f>Table1[[#This Row],[TEST_Diff]]+1</f>
        <v>6</v>
      </c>
      <c r="AZ1583" s="92">
        <f>DATEDIF(Table1[[#This Row],[Start Year]],Table1[[#This Row],[End Year]],"d") / 365</f>
        <v>5.7561643835616438</v>
      </c>
      <c r="BA1583" s="82">
        <v>109159</v>
      </c>
      <c r="BC1583" s="82" t="s">
        <v>3946</v>
      </c>
      <c r="BD1583" s="82">
        <v>1</v>
      </c>
      <c r="BE1583" s="82">
        <v>1</v>
      </c>
      <c r="BF1583" s="82">
        <v>1</v>
      </c>
      <c r="BG1583" s="82">
        <v>1</v>
      </c>
      <c r="BJ1583" s="82">
        <v>1</v>
      </c>
      <c r="BK1583" s="82">
        <v>1</v>
      </c>
    </row>
    <row r="1584" spans="1:63" x14ac:dyDescent="0.5">
      <c r="A1584" s="82">
        <v>143</v>
      </c>
      <c r="B1584" s="82" t="s">
        <v>3939</v>
      </c>
      <c r="D1584" s="90">
        <v>43573</v>
      </c>
      <c r="E1584" s="90" t="s">
        <v>3940</v>
      </c>
      <c r="F1584" s="90"/>
      <c r="G1584" s="82" t="s">
        <v>3940</v>
      </c>
      <c r="H1584" s="82" t="s">
        <v>3941</v>
      </c>
      <c r="I1584" s="80" t="s">
        <v>129</v>
      </c>
      <c r="J1584" s="80">
        <v>20</v>
      </c>
      <c r="K1584" s="80">
        <v>5</v>
      </c>
      <c r="L1584" s="80" t="s">
        <v>154</v>
      </c>
      <c r="M1584" s="80">
        <v>16</v>
      </c>
      <c r="N1584" s="80">
        <v>-19.166689999999999</v>
      </c>
      <c r="O1584" s="80">
        <v>29.516362000000001</v>
      </c>
      <c r="P1584" s="80" t="s">
        <v>69</v>
      </c>
      <c r="Q1584" s="80">
        <v>0</v>
      </c>
      <c r="R1584" s="80">
        <v>2.6272389999999999</v>
      </c>
      <c r="S1584" s="80">
        <v>23.381664000000001</v>
      </c>
      <c r="T1584" s="80">
        <v>1600000</v>
      </c>
      <c r="U1584" s="91">
        <f>Table1[[#This Row],[Distribution Amount (Dollars)]]/Table1[[#This Row],[NEWdatediff]]</f>
        <v>266666.66666666669</v>
      </c>
      <c r="V1584" s="82" t="s">
        <v>287</v>
      </c>
      <c r="W1584" s="82" t="s">
        <v>91</v>
      </c>
      <c r="X1584" s="82" t="s">
        <v>3942</v>
      </c>
      <c r="Y1584" s="82" t="s">
        <v>105</v>
      </c>
      <c r="Z1584" s="82">
        <v>1</v>
      </c>
      <c r="AB1584" s="82" t="s">
        <v>3943</v>
      </c>
      <c r="AD1584" s="82" t="s">
        <v>112</v>
      </c>
      <c r="AE1584" s="82" t="s">
        <v>3944</v>
      </c>
      <c r="AN1584" s="82" t="s">
        <v>76</v>
      </c>
      <c r="AO1584" s="82" t="s">
        <v>3945</v>
      </c>
      <c r="AP1584" s="82">
        <v>50000000</v>
      </c>
      <c r="AQ1584" s="82" t="s">
        <v>109</v>
      </c>
      <c r="AR1584" s="82" t="s">
        <v>4274</v>
      </c>
      <c r="AS1584" s="84">
        <v>40633</v>
      </c>
      <c r="AT1584" s="85">
        <v>2011</v>
      </c>
      <c r="AU1584" s="82" t="s">
        <v>4277</v>
      </c>
      <c r="AV1584" s="84">
        <v>42734</v>
      </c>
      <c r="AW1584" s="85">
        <v>2016</v>
      </c>
      <c r="AX1584" s="85">
        <f>Table1[[#This Row],[End TEST]]-Table1[[#This Row],[Start TEST]]</f>
        <v>5</v>
      </c>
      <c r="AY1584" s="85">
        <f>Table1[[#This Row],[TEST_Diff]]+1</f>
        <v>6</v>
      </c>
      <c r="AZ1584" s="92">
        <f>DATEDIF(Table1[[#This Row],[Start Year]],Table1[[#This Row],[End Year]],"d") / 365</f>
        <v>5.7561643835616438</v>
      </c>
      <c r="BA1584" s="82">
        <v>109159</v>
      </c>
      <c r="BC1584" s="82" t="s">
        <v>3946</v>
      </c>
      <c r="BD1584" s="82">
        <v>1</v>
      </c>
      <c r="BE1584" s="82">
        <v>1</v>
      </c>
      <c r="BF1584" s="82">
        <v>1</v>
      </c>
      <c r="BG1584" s="82">
        <v>1</v>
      </c>
      <c r="BJ1584" s="82">
        <v>1</v>
      </c>
      <c r="BK1584" s="82">
        <v>1</v>
      </c>
    </row>
    <row r="1585" spans="1:63" x14ac:dyDescent="0.5">
      <c r="A1585" s="82">
        <v>143</v>
      </c>
      <c r="B1585" s="82" t="s">
        <v>3939</v>
      </c>
      <c r="D1585" s="90">
        <v>43573</v>
      </c>
      <c r="E1585" s="90" t="s">
        <v>3940</v>
      </c>
      <c r="F1585" s="90"/>
      <c r="G1585" s="82" t="s">
        <v>3940</v>
      </c>
      <c r="H1585" s="82" t="s">
        <v>3941</v>
      </c>
      <c r="I1585" s="80" t="s">
        <v>127</v>
      </c>
      <c r="J1585" s="80">
        <v>80</v>
      </c>
      <c r="K1585" s="80">
        <v>5</v>
      </c>
      <c r="L1585" s="80" t="s">
        <v>68</v>
      </c>
      <c r="M1585" s="80">
        <v>16</v>
      </c>
      <c r="N1585" s="80">
        <v>12.238333000000001</v>
      </c>
      <c r="O1585" s="80">
        <v>-1.561593</v>
      </c>
      <c r="P1585" s="80" t="s">
        <v>69</v>
      </c>
      <c r="Q1585" s="80">
        <v>0</v>
      </c>
      <c r="R1585" s="80">
        <v>2.6272389999999999</v>
      </c>
      <c r="S1585" s="80">
        <v>23.381664000000001</v>
      </c>
      <c r="T1585" s="80">
        <v>6400000</v>
      </c>
      <c r="U1585" s="91">
        <f>Table1[[#This Row],[Distribution Amount (Dollars)]]/Table1[[#This Row],[NEWdatediff]]</f>
        <v>1066666.6666666667</v>
      </c>
      <c r="V1585" s="82" t="s">
        <v>287</v>
      </c>
      <c r="W1585" s="82" t="s">
        <v>91</v>
      </c>
      <c r="X1585" s="82" t="s">
        <v>3942</v>
      </c>
      <c r="Y1585" s="82" t="s">
        <v>105</v>
      </c>
      <c r="Z1585" s="82">
        <v>1</v>
      </c>
      <c r="AB1585" s="82" t="s">
        <v>3943</v>
      </c>
      <c r="AD1585" s="82" t="s">
        <v>114</v>
      </c>
      <c r="AE1585" s="82" t="s">
        <v>3944</v>
      </c>
      <c r="AN1585" s="82" t="s">
        <v>76</v>
      </c>
      <c r="AO1585" s="82" t="s">
        <v>3945</v>
      </c>
      <c r="AP1585" s="82">
        <v>50000000</v>
      </c>
      <c r="AQ1585" s="82" t="s">
        <v>109</v>
      </c>
      <c r="AR1585" s="82" t="s">
        <v>4274</v>
      </c>
      <c r="AS1585" s="84">
        <v>40633</v>
      </c>
      <c r="AT1585" s="85">
        <v>2011</v>
      </c>
      <c r="AU1585" s="82" t="s">
        <v>4277</v>
      </c>
      <c r="AV1585" s="84">
        <v>42734</v>
      </c>
      <c r="AW1585" s="85">
        <v>2016</v>
      </c>
      <c r="AX1585" s="85">
        <f>Table1[[#This Row],[End TEST]]-Table1[[#This Row],[Start TEST]]</f>
        <v>5</v>
      </c>
      <c r="AY1585" s="85">
        <f>Table1[[#This Row],[TEST_Diff]]+1</f>
        <v>6</v>
      </c>
      <c r="AZ1585" s="92">
        <f>DATEDIF(Table1[[#This Row],[Start Year]],Table1[[#This Row],[End Year]],"d") / 365</f>
        <v>5.7561643835616438</v>
      </c>
      <c r="BA1585" s="82">
        <v>109159</v>
      </c>
      <c r="BC1585" s="82" t="s">
        <v>3946</v>
      </c>
      <c r="BD1585" s="82">
        <v>1</v>
      </c>
      <c r="BE1585" s="82">
        <v>1</v>
      </c>
      <c r="BF1585" s="82">
        <v>1</v>
      </c>
      <c r="BG1585" s="82">
        <v>1</v>
      </c>
      <c r="BJ1585" s="82">
        <v>1</v>
      </c>
      <c r="BK1585" s="82">
        <v>1</v>
      </c>
    </row>
    <row r="1586" spans="1:63" x14ac:dyDescent="0.5">
      <c r="A1586" s="82">
        <v>143</v>
      </c>
      <c r="B1586" s="82" t="s">
        <v>3939</v>
      </c>
      <c r="D1586" s="90">
        <v>43573</v>
      </c>
      <c r="E1586" s="90" t="s">
        <v>3940</v>
      </c>
      <c r="F1586" s="90"/>
      <c r="G1586" s="82" t="s">
        <v>3940</v>
      </c>
      <c r="H1586" s="82" t="s">
        <v>3941</v>
      </c>
      <c r="I1586" s="80" t="s">
        <v>129</v>
      </c>
      <c r="J1586" s="80">
        <v>20</v>
      </c>
      <c r="K1586" s="80">
        <v>5</v>
      </c>
      <c r="L1586" s="80" t="s">
        <v>68</v>
      </c>
      <c r="M1586" s="80">
        <v>16</v>
      </c>
      <c r="N1586" s="80">
        <v>12.238333000000001</v>
      </c>
      <c r="O1586" s="80">
        <v>-1.561593</v>
      </c>
      <c r="P1586" s="80" t="s">
        <v>69</v>
      </c>
      <c r="Q1586" s="80">
        <v>0</v>
      </c>
      <c r="R1586" s="80">
        <v>2.6272389999999999</v>
      </c>
      <c r="S1586" s="80">
        <v>23.381664000000001</v>
      </c>
      <c r="T1586" s="80">
        <v>1600000</v>
      </c>
      <c r="U1586" s="91">
        <f>Table1[[#This Row],[Distribution Amount (Dollars)]]/Table1[[#This Row],[NEWdatediff]]</f>
        <v>266666.66666666669</v>
      </c>
      <c r="V1586" s="82" t="s">
        <v>287</v>
      </c>
      <c r="W1586" s="82" t="s">
        <v>91</v>
      </c>
      <c r="X1586" s="82" t="s">
        <v>3942</v>
      </c>
      <c r="Y1586" s="82" t="s">
        <v>105</v>
      </c>
      <c r="Z1586" s="82">
        <v>1</v>
      </c>
      <c r="AB1586" s="82" t="s">
        <v>3943</v>
      </c>
      <c r="AD1586" s="82" t="s">
        <v>114</v>
      </c>
      <c r="AE1586" s="82" t="s">
        <v>3944</v>
      </c>
      <c r="AN1586" s="82" t="s">
        <v>76</v>
      </c>
      <c r="AO1586" s="82" t="s">
        <v>3945</v>
      </c>
      <c r="AP1586" s="82">
        <v>50000000</v>
      </c>
      <c r="AQ1586" s="82" t="s">
        <v>109</v>
      </c>
      <c r="AR1586" s="82" t="s">
        <v>4274</v>
      </c>
      <c r="AS1586" s="84">
        <v>40633</v>
      </c>
      <c r="AT1586" s="85">
        <v>2011</v>
      </c>
      <c r="AU1586" s="82" t="s">
        <v>4277</v>
      </c>
      <c r="AV1586" s="84">
        <v>42734</v>
      </c>
      <c r="AW1586" s="85">
        <v>2016</v>
      </c>
      <c r="AX1586" s="85">
        <f>Table1[[#This Row],[End TEST]]-Table1[[#This Row],[Start TEST]]</f>
        <v>5</v>
      </c>
      <c r="AY1586" s="85">
        <f>Table1[[#This Row],[TEST_Diff]]+1</f>
        <v>6</v>
      </c>
      <c r="AZ1586" s="92">
        <f>DATEDIF(Table1[[#This Row],[Start Year]],Table1[[#This Row],[End Year]],"d") / 365</f>
        <v>5.7561643835616438</v>
      </c>
      <c r="BA1586" s="82">
        <v>109159</v>
      </c>
      <c r="BC1586" s="82" t="s">
        <v>3946</v>
      </c>
      <c r="BD1586" s="82">
        <v>1</v>
      </c>
      <c r="BE1586" s="82">
        <v>1</v>
      </c>
      <c r="BF1586" s="82">
        <v>1</v>
      </c>
      <c r="BG1586" s="82">
        <v>1</v>
      </c>
      <c r="BJ1586" s="82">
        <v>1</v>
      </c>
      <c r="BK1586" s="82">
        <v>1</v>
      </c>
    </row>
    <row r="1587" spans="1:63" x14ac:dyDescent="0.5">
      <c r="A1587" s="82">
        <v>143</v>
      </c>
      <c r="B1587" s="82" t="s">
        <v>3939</v>
      </c>
      <c r="D1587" s="90">
        <v>43573</v>
      </c>
      <c r="E1587" s="90" t="s">
        <v>3940</v>
      </c>
      <c r="F1587" s="90"/>
      <c r="G1587" s="82" t="s">
        <v>3940</v>
      </c>
      <c r="H1587" s="82" t="s">
        <v>3941</v>
      </c>
      <c r="I1587" s="80" t="s">
        <v>127</v>
      </c>
      <c r="J1587" s="80">
        <v>80</v>
      </c>
      <c r="K1587" s="80">
        <v>5</v>
      </c>
      <c r="L1587" s="80" t="s">
        <v>179</v>
      </c>
      <c r="M1587" s="80">
        <v>16</v>
      </c>
      <c r="N1587" s="80">
        <v>-4.0383329999999997</v>
      </c>
      <c r="O1587" s="80">
        <v>21.758662999999999</v>
      </c>
      <c r="P1587" s="80" t="s">
        <v>69</v>
      </c>
      <c r="Q1587" s="80">
        <v>0</v>
      </c>
      <c r="R1587" s="80">
        <v>2.6272389999999999</v>
      </c>
      <c r="S1587" s="80">
        <v>23.381664000000001</v>
      </c>
      <c r="T1587" s="80">
        <v>6400000</v>
      </c>
      <c r="U1587" s="91">
        <f>Table1[[#This Row],[Distribution Amount (Dollars)]]/Table1[[#This Row],[NEWdatediff]]</f>
        <v>1066666.6666666667</v>
      </c>
      <c r="V1587" s="82" t="s">
        <v>287</v>
      </c>
      <c r="W1587" s="82" t="s">
        <v>91</v>
      </c>
      <c r="X1587" s="82" t="s">
        <v>3942</v>
      </c>
      <c r="Y1587" s="82" t="s">
        <v>105</v>
      </c>
      <c r="Z1587" s="82">
        <v>1</v>
      </c>
      <c r="AB1587" s="82" t="s">
        <v>3943</v>
      </c>
      <c r="AD1587" s="82" t="s">
        <v>111</v>
      </c>
      <c r="AE1587" s="82" t="s">
        <v>3944</v>
      </c>
      <c r="AN1587" s="82" t="s">
        <v>76</v>
      </c>
      <c r="AO1587" s="82" t="s">
        <v>3945</v>
      </c>
      <c r="AP1587" s="82">
        <v>50000000</v>
      </c>
      <c r="AQ1587" s="82" t="s">
        <v>109</v>
      </c>
      <c r="AR1587" s="82" t="s">
        <v>4274</v>
      </c>
      <c r="AS1587" s="84">
        <v>40633</v>
      </c>
      <c r="AT1587" s="85">
        <v>2011</v>
      </c>
      <c r="AU1587" s="82" t="s">
        <v>4277</v>
      </c>
      <c r="AV1587" s="84">
        <v>42734</v>
      </c>
      <c r="AW1587" s="85">
        <v>2016</v>
      </c>
      <c r="AX1587" s="85">
        <f>Table1[[#This Row],[End TEST]]-Table1[[#This Row],[Start TEST]]</f>
        <v>5</v>
      </c>
      <c r="AY1587" s="85">
        <f>Table1[[#This Row],[TEST_Diff]]+1</f>
        <v>6</v>
      </c>
      <c r="AZ1587" s="92">
        <f>DATEDIF(Table1[[#This Row],[Start Year]],Table1[[#This Row],[End Year]],"d") / 365</f>
        <v>5.7561643835616438</v>
      </c>
      <c r="BA1587" s="82">
        <v>109159</v>
      </c>
      <c r="BC1587" s="82" t="s">
        <v>3946</v>
      </c>
      <c r="BD1587" s="82">
        <v>1</v>
      </c>
      <c r="BE1587" s="82">
        <v>1</v>
      </c>
      <c r="BF1587" s="82">
        <v>1</v>
      </c>
      <c r="BG1587" s="82">
        <v>1</v>
      </c>
      <c r="BJ1587" s="82">
        <v>1</v>
      </c>
      <c r="BK1587" s="82">
        <v>1</v>
      </c>
    </row>
    <row r="1588" spans="1:63" x14ac:dyDescent="0.5">
      <c r="A1588" s="82">
        <v>143</v>
      </c>
      <c r="B1588" s="82" t="s">
        <v>3939</v>
      </c>
      <c r="D1588" s="90">
        <v>43573</v>
      </c>
      <c r="E1588" s="90" t="s">
        <v>3940</v>
      </c>
      <c r="F1588" s="90"/>
      <c r="G1588" s="82" t="s">
        <v>3940</v>
      </c>
      <c r="H1588" s="82" t="s">
        <v>3941</v>
      </c>
      <c r="I1588" s="80" t="s">
        <v>129</v>
      </c>
      <c r="J1588" s="80">
        <v>20</v>
      </c>
      <c r="K1588" s="80">
        <v>5</v>
      </c>
      <c r="L1588" s="80" t="s">
        <v>179</v>
      </c>
      <c r="M1588" s="80">
        <v>16</v>
      </c>
      <c r="N1588" s="80">
        <v>-4.0383329999999997</v>
      </c>
      <c r="O1588" s="80">
        <v>21.758662999999999</v>
      </c>
      <c r="P1588" s="80" t="s">
        <v>69</v>
      </c>
      <c r="Q1588" s="80">
        <v>0</v>
      </c>
      <c r="R1588" s="80">
        <v>2.6272389999999999</v>
      </c>
      <c r="S1588" s="80">
        <v>23.381664000000001</v>
      </c>
      <c r="T1588" s="80">
        <v>1600000</v>
      </c>
      <c r="U1588" s="91">
        <f>Table1[[#This Row],[Distribution Amount (Dollars)]]/Table1[[#This Row],[NEWdatediff]]</f>
        <v>266666.66666666669</v>
      </c>
      <c r="V1588" s="82" t="s">
        <v>287</v>
      </c>
      <c r="W1588" s="82" t="s">
        <v>91</v>
      </c>
      <c r="X1588" s="82" t="s">
        <v>3942</v>
      </c>
      <c r="Y1588" s="82" t="s">
        <v>105</v>
      </c>
      <c r="Z1588" s="82">
        <v>1</v>
      </c>
      <c r="AB1588" s="82" t="s">
        <v>3943</v>
      </c>
      <c r="AD1588" s="82" t="s">
        <v>111</v>
      </c>
      <c r="AE1588" s="82" t="s">
        <v>3944</v>
      </c>
      <c r="AN1588" s="82" t="s">
        <v>76</v>
      </c>
      <c r="AO1588" s="82" t="s">
        <v>3945</v>
      </c>
      <c r="AP1588" s="82">
        <v>50000000</v>
      </c>
      <c r="AQ1588" s="82" t="s">
        <v>109</v>
      </c>
      <c r="AR1588" s="82" t="s">
        <v>4274</v>
      </c>
      <c r="AS1588" s="84">
        <v>40633</v>
      </c>
      <c r="AT1588" s="85">
        <v>2011</v>
      </c>
      <c r="AU1588" s="82" t="s">
        <v>4277</v>
      </c>
      <c r="AV1588" s="84">
        <v>42734</v>
      </c>
      <c r="AW1588" s="85">
        <v>2016</v>
      </c>
      <c r="AX1588" s="85">
        <f>Table1[[#This Row],[End TEST]]-Table1[[#This Row],[Start TEST]]</f>
        <v>5</v>
      </c>
      <c r="AY1588" s="85">
        <f>Table1[[#This Row],[TEST_Diff]]+1</f>
        <v>6</v>
      </c>
      <c r="AZ1588" s="92">
        <f>DATEDIF(Table1[[#This Row],[Start Year]],Table1[[#This Row],[End Year]],"d") / 365</f>
        <v>5.7561643835616438</v>
      </c>
      <c r="BA1588" s="82">
        <v>109159</v>
      </c>
      <c r="BC1588" s="82" t="s">
        <v>3946</v>
      </c>
      <c r="BD1588" s="82">
        <v>1</v>
      </c>
      <c r="BE1588" s="82">
        <v>1</v>
      </c>
      <c r="BF1588" s="82">
        <v>1</v>
      </c>
      <c r="BG1588" s="82">
        <v>1</v>
      </c>
      <c r="BJ1588" s="82">
        <v>1</v>
      </c>
      <c r="BK1588" s="82">
        <v>1</v>
      </c>
    </row>
    <row r="1589" spans="1:63" x14ac:dyDescent="0.5">
      <c r="A1589" s="82">
        <v>144</v>
      </c>
      <c r="B1589" s="82" t="s">
        <v>1224</v>
      </c>
      <c r="D1589" s="90">
        <v>43579</v>
      </c>
      <c r="E1589" s="90" t="s">
        <v>1225</v>
      </c>
      <c r="F1589" s="90"/>
      <c r="G1589" s="82" t="s">
        <v>1225</v>
      </c>
      <c r="H1589" s="82" t="s">
        <v>1226</v>
      </c>
      <c r="I1589" s="80" t="s">
        <v>128</v>
      </c>
      <c r="J1589" s="80">
        <v>10</v>
      </c>
      <c r="K1589" s="80">
        <v>0</v>
      </c>
      <c r="P1589" s="80" t="s">
        <v>114</v>
      </c>
      <c r="Q1589" s="80">
        <v>2.5</v>
      </c>
      <c r="R1589" s="80">
        <v>25.384855999999999</v>
      </c>
      <c r="S1589" s="80">
        <v>68.458809000000002</v>
      </c>
      <c r="T1589" s="80">
        <v>187500</v>
      </c>
      <c r="U1589" s="91">
        <f>Table1[[#This Row],[Distribution Amount (Dollars)]]/Table1[[#This Row],[NEWdatediff]]</f>
        <v>37500</v>
      </c>
      <c r="V1589" s="82" t="s">
        <v>494</v>
      </c>
      <c r="W1589" s="82" t="s">
        <v>71</v>
      </c>
      <c r="X1589" s="82" t="s">
        <v>104</v>
      </c>
      <c r="Y1589" s="82" t="s">
        <v>105</v>
      </c>
      <c r="Z1589" s="82">
        <v>1</v>
      </c>
      <c r="AA1589" s="82" t="s">
        <v>121</v>
      </c>
      <c r="AB1589" s="82" t="s">
        <v>1227</v>
      </c>
      <c r="AD1589" s="82" t="s">
        <v>113</v>
      </c>
      <c r="AE1589" s="82" t="s">
        <v>107</v>
      </c>
      <c r="AN1589" s="82" t="s">
        <v>76</v>
      </c>
      <c r="AO1589" s="82" t="s">
        <v>1228</v>
      </c>
      <c r="AP1589" s="82">
        <v>75000000</v>
      </c>
      <c r="AQ1589" s="82" t="s">
        <v>109</v>
      </c>
      <c r="AR1589" s="82" t="s">
        <v>4274</v>
      </c>
      <c r="AS1589" s="84">
        <v>40623</v>
      </c>
      <c r="AT1589" s="85">
        <v>2011</v>
      </c>
      <c r="AU1589" s="82" t="s">
        <v>4277</v>
      </c>
      <c r="AV1589" s="84">
        <v>42369</v>
      </c>
      <c r="AW1589" s="85">
        <v>2015</v>
      </c>
      <c r="AX1589" s="85">
        <f>Table1[[#This Row],[End TEST]]-Table1[[#This Row],[Start TEST]]</f>
        <v>4</v>
      </c>
      <c r="AY1589" s="85">
        <f>Table1[[#This Row],[TEST_Diff]]+1</f>
        <v>5</v>
      </c>
      <c r="AZ1589" s="92">
        <f>DATEDIF(Table1[[#This Row],[Start Year]],Table1[[#This Row],[End Year]],"d") / 365</f>
        <v>4.7835616438356166</v>
      </c>
      <c r="BA1589" s="82">
        <v>8032530</v>
      </c>
      <c r="BC1589" s="82" t="s">
        <v>1229</v>
      </c>
      <c r="BJ1589" s="82">
        <v>1</v>
      </c>
      <c r="BK1589" s="82">
        <v>1</v>
      </c>
    </row>
    <row r="1590" spans="1:63" x14ac:dyDescent="0.5">
      <c r="A1590" s="82">
        <v>144</v>
      </c>
      <c r="B1590" s="82" t="s">
        <v>1224</v>
      </c>
      <c r="D1590" s="90">
        <v>43579</v>
      </c>
      <c r="E1590" s="90" t="s">
        <v>1225</v>
      </c>
      <c r="F1590" s="90"/>
      <c r="G1590" s="82" t="s">
        <v>1225</v>
      </c>
      <c r="H1590" s="82" t="s">
        <v>1226</v>
      </c>
      <c r="I1590" s="80" t="s">
        <v>127</v>
      </c>
      <c r="J1590" s="80">
        <v>10</v>
      </c>
      <c r="K1590" s="80">
        <v>0</v>
      </c>
      <c r="P1590" s="80" t="s">
        <v>114</v>
      </c>
      <c r="Q1590" s="80">
        <v>2.5</v>
      </c>
      <c r="R1590" s="80">
        <v>25.384855999999999</v>
      </c>
      <c r="S1590" s="80">
        <v>68.458809000000002</v>
      </c>
      <c r="T1590" s="80">
        <v>187500</v>
      </c>
      <c r="U1590" s="91">
        <f>Table1[[#This Row],[Distribution Amount (Dollars)]]/Table1[[#This Row],[NEWdatediff]]</f>
        <v>37500</v>
      </c>
      <c r="V1590" s="82" t="s">
        <v>494</v>
      </c>
      <c r="W1590" s="82" t="s">
        <v>71</v>
      </c>
      <c r="X1590" s="82" t="s">
        <v>104</v>
      </c>
      <c r="Y1590" s="82" t="s">
        <v>105</v>
      </c>
      <c r="Z1590" s="82">
        <v>1</v>
      </c>
      <c r="AA1590" s="82" t="s">
        <v>121</v>
      </c>
      <c r="AB1590" s="82" t="s">
        <v>1227</v>
      </c>
      <c r="AD1590" s="82" t="s">
        <v>113</v>
      </c>
      <c r="AE1590" s="82" t="s">
        <v>107</v>
      </c>
      <c r="AN1590" s="82" t="s">
        <v>76</v>
      </c>
      <c r="AO1590" s="82" t="s">
        <v>1228</v>
      </c>
      <c r="AP1590" s="82">
        <v>75000000</v>
      </c>
      <c r="AQ1590" s="82" t="s">
        <v>109</v>
      </c>
      <c r="AR1590" s="82" t="s">
        <v>4274</v>
      </c>
      <c r="AS1590" s="84">
        <v>40623</v>
      </c>
      <c r="AT1590" s="85">
        <v>2011</v>
      </c>
      <c r="AU1590" s="82" t="s">
        <v>4277</v>
      </c>
      <c r="AV1590" s="84">
        <v>42369</v>
      </c>
      <c r="AW1590" s="85">
        <v>2015</v>
      </c>
      <c r="AX1590" s="85">
        <f>Table1[[#This Row],[End TEST]]-Table1[[#This Row],[Start TEST]]</f>
        <v>4</v>
      </c>
      <c r="AY1590" s="85">
        <f>Table1[[#This Row],[TEST_Diff]]+1</f>
        <v>5</v>
      </c>
      <c r="AZ1590" s="92">
        <f>DATEDIF(Table1[[#This Row],[Start Year]],Table1[[#This Row],[End Year]],"d") / 365</f>
        <v>4.7835616438356166</v>
      </c>
      <c r="BA1590" s="82">
        <v>8032530</v>
      </c>
      <c r="BC1590" s="82" t="s">
        <v>1229</v>
      </c>
      <c r="BJ1590" s="82">
        <v>1</v>
      </c>
      <c r="BK1590" s="82">
        <v>1</v>
      </c>
    </row>
    <row r="1591" spans="1:63" x14ac:dyDescent="0.5">
      <c r="A1591" s="82">
        <v>144</v>
      </c>
      <c r="B1591" s="82" t="s">
        <v>1224</v>
      </c>
      <c r="D1591" s="90">
        <v>43579</v>
      </c>
      <c r="E1591" s="90" t="s">
        <v>1225</v>
      </c>
      <c r="F1591" s="90"/>
      <c r="G1591" s="82" t="s">
        <v>1225</v>
      </c>
      <c r="H1591" s="82" t="s">
        <v>1226</v>
      </c>
      <c r="I1591" s="80" t="s">
        <v>67</v>
      </c>
      <c r="J1591" s="80">
        <v>80</v>
      </c>
      <c r="K1591" s="80">
        <v>0</v>
      </c>
      <c r="P1591" s="80" t="s">
        <v>114</v>
      </c>
      <c r="Q1591" s="80">
        <v>2.5</v>
      </c>
      <c r="R1591" s="80">
        <v>25.384855999999999</v>
      </c>
      <c r="S1591" s="80">
        <v>68.458809000000002</v>
      </c>
      <c r="T1591" s="80">
        <v>1500000</v>
      </c>
      <c r="U1591" s="91">
        <f>Table1[[#This Row],[Distribution Amount (Dollars)]]/Table1[[#This Row],[NEWdatediff]]</f>
        <v>300000</v>
      </c>
      <c r="V1591" s="82" t="s">
        <v>494</v>
      </c>
      <c r="W1591" s="82" t="s">
        <v>71</v>
      </c>
      <c r="X1591" s="82" t="s">
        <v>104</v>
      </c>
      <c r="Y1591" s="82" t="s">
        <v>105</v>
      </c>
      <c r="Z1591" s="82">
        <v>1</v>
      </c>
      <c r="AA1591" s="82" t="s">
        <v>121</v>
      </c>
      <c r="AB1591" s="82" t="s">
        <v>1227</v>
      </c>
      <c r="AD1591" s="82" t="s">
        <v>113</v>
      </c>
      <c r="AE1591" s="82" t="s">
        <v>107</v>
      </c>
      <c r="AN1591" s="82" t="s">
        <v>76</v>
      </c>
      <c r="AO1591" s="82" t="s">
        <v>1228</v>
      </c>
      <c r="AP1591" s="82">
        <v>75000000</v>
      </c>
      <c r="AQ1591" s="82" t="s">
        <v>109</v>
      </c>
      <c r="AR1591" s="82" t="s">
        <v>4274</v>
      </c>
      <c r="AS1591" s="84">
        <v>40623</v>
      </c>
      <c r="AT1591" s="85">
        <v>2011</v>
      </c>
      <c r="AU1591" s="82" t="s">
        <v>4277</v>
      </c>
      <c r="AV1591" s="84">
        <v>42369</v>
      </c>
      <c r="AW1591" s="85">
        <v>2015</v>
      </c>
      <c r="AX1591" s="85">
        <f>Table1[[#This Row],[End TEST]]-Table1[[#This Row],[Start TEST]]</f>
        <v>4</v>
      </c>
      <c r="AY1591" s="85">
        <f>Table1[[#This Row],[TEST_Diff]]+1</f>
        <v>5</v>
      </c>
      <c r="AZ1591" s="92">
        <f>DATEDIF(Table1[[#This Row],[Start Year]],Table1[[#This Row],[End Year]],"d") / 365</f>
        <v>4.7835616438356166</v>
      </c>
      <c r="BA1591" s="82">
        <v>8032530</v>
      </c>
      <c r="BC1591" s="82" t="s">
        <v>1229</v>
      </c>
      <c r="BJ1591" s="82">
        <v>1</v>
      </c>
      <c r="BK1591" s="82">
        <v>1</v>
      </c>
    </row>
    <row r="1592" spans="1:63" x14ac:dyDescent="0.5">
      <c r="A1592" s="82">
        <v>144</v>
      </c>
      <c r="B1592" s="82" t="s">
        <v>1224</v>
      </c>
      <c r="D1592" s="90">
        <v>43579</v>
      </c>
      <c r="E1592" s="90" t="s">
        <v>1225</v>
      </c>
      <c r="F1592" s="90"/>
      <c r="G1592" s="82" t="s">
        <v>1225</v>
      </c>
      <c r="H1592" s="82" t="s">
        <v>1226</v>
      </c>
      <c r="I1592" s="80" t="s">
        <v>128</v>
      </c>
      <c r="J1592" s="80">
        <v>10</v>
      </c>
      <c r="K1592" s="80">
        <v>0</v>
      </c>
      <c r="P1592" s="80" t="s">
        <v>110</v>
      </c>
      <c r="Q1592" s="80">
        <v>45</v>
      </c>
      <c r="R1592" s="80">
        <v>26.625188000000001</v>
      </c>
      <c r="S1592" s="80">
        <v>6.809552</v>
      </c>
      <c r="T1592" s="80">
        <v>3375000</v>
      </c>
      <c r="U1592" s="91">
        <f>Table1[[#This Row],[Distribution Amount (Dollars)]]/Table1[[#This Row],[NEWdatediff]]</f>
        <v>675000</v>
      </c>
      <c r="V1592" s="82" t="s">
        <v>494</v>
      </c>
      <c r="W1592" s="82" t="s">
        <v>71</v>
      </c>
      <c r="X1592" s="82" t="s">
        <v>104</v>
      </c>
      <c r="Y1592" s="82" t="s">
        <v>105</v>
      </c>
      <c r="Z1592" s="82">
        <v>1</v>
      </c>
      <c r="AA1592" s="82" t="s">
        <v>121</v>
      </c>
      <c r="AB1592" s="82" t="s">
        <v>1227</v>
      </c>
      <c r="AD1592" s="82" t="s">
        <v>114</v>
      </c>
      <c r="AE1592" s="82" t="s">
        <v>107</v>
      </c>
      <c r="AN1592" s="82" t="s">
        <v>76</v>
      </c>
      <c r="AO1592" s="82" t="s">
        <v>1228</v>
      </c>
      <c r="AP1592" s="82">
        <v>75000000</v>
      </c>
      <c r="AQ1592" s="82" t="s">
        <v>109</v>
      </c>
      <c r="AR1592" s="82" t="s">
        <v>4274</v>
      </c>
      <c r="AS1592" s="84">
        <v>40623</v>
      </c>
      <c r="AT1592" s="85">
        <v>2011</v>
      </c>
      <c r="AU1592" s="82" t="s">
        <v>4277</v>
      </c>
      <c r="AV1592" s="84">
        <v>42369</v>
      </c>
      <c r="AW1592" s="85">
        <v>2015</v>
      </c>
      <c r="AX1592" s="85">
        <f>Table1[[#This Row],[End TEST]]-Table1[[#This Row],[Start TEST]]</f>
        <v>4</v>
      </c>
      <c r="AY1592" s="85">
        <f>Table1[[#This Row],[TEST_Diff]]+1</f>
        <v>5</v>
      </c>
      <c r="AZ1592" s="92">
        <f>DATEDIF(Table1[[#This Row],[Start Year]],Table1[[#This Row],[End Year]],"d") / 365</f>
        <v>4.7835616438356166</v>
      </c>
      <c r="BA1592" s="82">
        <v>8032530</v>
      </c>
      <c r="BC1592" s="82" t="s">
        <v>1229</v>
      </c>
      <c r="BJ1592" s="82">
        <v>1</v>
      </c>
      <c r="BK1592" s="82">
        <v>1</v>
      </c>
    </row>
    <row r="1593" spans="1:63" x14ac:dyDescent="0.5">
      <c r="A1593" s="82">
        <v>144</v>
      </c>
      <c r="B1593" s="82" t="s">
        <v>1224</v>
      </c>
      <c r="D1593" s="90">
        <v>43579</v>
      </c>
      <c r="E1593" s="90" t="s">
        <v>1225</v>
      </c>
      <c r="F1593" s="90"/>
      <c r="G1593" s="82" t="s">
        <v>1225</v>
      </c>
      <c r="H1593" s="82" t="s">
        <v>1226</v>
      </c>
      <c r="I1593" s="80" t="s">
        <v>127</v>
      </c>
      <c r="J1593" s="80">
        <v>10</v>
      </c>
      <c r="K1593" s="80">
        <v>0</v>
      </c>
      <c r="P1593" s="80" t="s">
        <v>110</v>
      </c>
      <c r="Q1593" s="80">
        <v>45</v>
      </c>
      <c r="R1593" s="80">
        <v>26.625188000000001</v>
      </c>
      <c r="S1593" s="80">
        <v>6.809552</v>
      </c>
      <c r="T1593" s="80">
        <v>3375000</v>
      </c>
      <c r="U1593" s="91">
        <f>Table1[[#This Row],[Distribution Amount (Dollars)]]/Table1[[#This Row],[NEWdatediff]]</f>
        <v>675000</v>
      </c>
      <c r="V1593" s="82" t="s">
        <v>494</v>
      </c>
      <c r="W1593" s="82" t="s">
        <v>71</v>
      </c>
      <c r="X1593" s="82" t="s">
        <v>104</v>
      </c>
      <c r="Y1593" s="82" t="s">
        <v>105</v>
      </c>
      <c r="Z1593" s="82">
        <v>1</v>
      </c>
      <c r="AA1593" s="82" t="s">
        <v>121</v>
      </c>
      <c r="AB1593" s="82" t="s">
        <v>1227</v>
      </c>
      <c r="AD1593" s="82" t="s">
        <v>114</v>
      </c>
      <c r="AE1593" s="82" t="s">
        <v>107</v>
      </c>
      <c r="AN1593" s="82" t="s">
        <v>76</v>
      </c>
      <c r="AO1593" s="82" t="s">
        <v>1228</v>
      </c>
      <c r="AP1593" s="82">
        <v>75000000</v>
      </c>
      <c r="AQ1593" s="82" t="s">
        <v>109</v>
      </c>
      <c r="AR1593" s="82" t="s">
        <v>4274</v>
      </c>
      <c r="AS1593" s="84">
        <v>40623</v>
      </c>
      <c r="AT1593" s="85">
        <v>2011</v>
      </c>
      <c r="AU1593" s="82" t="s">
        <v>4277</v>
      </c>
      <c r="AV1593" s="84">
        <v>42369</v>
      </c>
      <c r="AW1593" s="85">
        <v>2015</v>
      </c>
      <c r="AX1593" s="85">
        <f>Table1[[#This Row],[End TEST]]-Table1[[#This Row],[Start TEST]]</f>
        <v>4</v>
      </c>
      <c r="AY1593" s="85">
        <f>Table1[[#This Row],[TEST_Diff]]+1</f>
        <v>5</v>
      </c>
      <c r="AZ1593" s="92">
        <f>DATEDIF(Table1[[#This Row],[Start Year]],Table1[[#This Row],[End Year]],"d") / 365</f>
        <v>4.7835616438356166</v>
      </c>
      <c r="BA1593" s="82">
        <v>8032530</v>
      </c>
      <c r="BC1593" s="82" t="s">
        <v>1229</v>
      </c>
      <c r="BJ1593" s="82">
        <v>1</v>
      </c>
      <c r="BK1593" s="82">
        <v>1</v>
      </c>
    </row>
    <row r="1594" spans="1:63" x14ac:dyDescent="0.5">
      <c r="A1594" s="82">
        <v>144</v>
      </c>
      <c r="B1594" s="82" t="s">
        <v>1224</v>
      </c>
      <c r="D1594" s="90">
        <v>43579</v>
      </c>
      <c r="E1594" s="90" t="s">
        <v>1225</v>
      </c>
      <c r="F1594" s="90"/>
      <c r="G1594" s="82" t="s">
        <v>1225</v>
      </c>
      <c r="H1594" s="82" t="s">
        <v>1226</v>
      </c>
      <c r="I1594" s="80" t="s">
        <v>67</v>
      </c>
      <c r="J1594" s="80">
        <v>80</v>
      </c>
      <c r="K1594" s="80">
        <v>0</v>
      </c>
      <c r="P1594" s="80" t="s">
        <v>110</v>
      </c>
      <c r="Q1594" s="80">
        <v>45</v>
      </c>
      <c r="R1594" s="80">
        <v>26.625188000000001</v>
      </c>
      <c r="S1594" s="80">
        <v>6.809552</v>
      </c>
      <c r="T1594" s="80">
        <v>27000000</v>
      </c>
      <c r="U1594" s="91">
        <f>Table1[[#This Row],[Distribution Amount (Dollars)]]/Table1[[#This Row],[NEWdatediff]]</f>
        <v>5400000</v>
      </c>
      <c r="V1594" s="82" t="s">
        <v>494</v>
      </c>
      <c r="W1594" s="82" t="s">
        <v>71</v>
      </c>
      <c r="X1594" s="82" t="s">
        <v>104</v>
      </c>
      <c r="Y1594" s="82" t="s">
        <v>105</v>
      </c>
      <c r="Z1594" s="82">
        <v>1</v>
      </c>
      <c r="AA1594" s="82" t="s">
        <v>121</v>
      </c>
      <c r="AB1594" s="82" t="s">
        <v>1227</v>
      </c>
      <c r="AD1594" s="82" t="s">
        <v>114</v>
      </c>
      <c r="AE1594" s="82" t="s">
        <v>107</v>
      </c>
      <c r="AN1594" s="82" t="s">
        <v>76</v>
      </c>
      <c r="AO1594" s="82" t="s">
        <v>1228</v>
      </c>
      <c r="AP1594" s="82">
        <v>75000000</v>
      </c>
      <c r="AQ1594" s="82" t="s">
        <v>109</v>
      </c>
      <c r="AR1594" s="82" t="s">
        <v>4274</v>
      </c>
      <c r="AS1594" s="84">
        <v>40623</v>
      </c>
      <c r="AT1594" s="85">
        <v>2011</v>
      </c>
      <c r="AU1594" s="82" t="s">
        <v>4277</v>
      </c>
      <c r="AV1594" s="84">
        <v>42369</v>
      </c>
      <c r="AW1594" s="85">
        <v>2015</v>
      </c>
      <c r="AX1594" s="85">
        <f>Table1[[#This Row],[End TEST]]-Table1[[#This Row],[Start TEST]]</f>
        <v>4</v>
      </c>
      <c r="AY1594" s="85">
        <f>Table1[[#This Row],[TEST_Diff]]+1</f>
        <v>5</v>
      </c>
      <c r="AZ1594" s="92">
        <f>DATEDIF(Table1[[#This Row],[Start Year]],Table1[[#This Row],[End Year]],"d") / 365</f>
        <v>4.7835616438356166</v>
      </c>
      <c r="BA1594" s="82">
        <v>8032530</v>
      </c>
      <c r="BC1594" s="82" t="s">
        <v>1229</v>
      </c>
      <c r="BJ1594" s="82">
        <v>1</v>
      </c>
      <c r="BK1594" s="82">
        <v>1</v>
      </c>
    </row>
    <row r="1595" spans="1:63" x14ac:dyDescent="0.5">
      <c r="A1595" s="82">
        <v>144</v>
      </c>
      <c r="B1595" s="82" t="s">
        <v>1224</v>
      </c>
      <c r="D1595" s="90">
        <v>43579</v>
      </c>
      <c r="E1595" s="90" t="s">
        <v>1225</v>
      </c>
      <c r="F1595" s="90"/>
      <c r="G1595" s="82" t="s">
        <v>1225</v>
      </c>
      <c r="H1595" s="82" t="s">
        <v>1226</v>
      </c>
      <c r="I1595" s="80" t="s">
        <v>128</v>
      </c>
      <c r="J1595" s="80">
        <v>10</v>
      </c>
      <c r="K1595" s="80">
        <v>0</v>
      </c>
      <c r="P1595" s="80" t="s">
        <v>112</v>
      </c>
      <c r="Q1595" s="80">
        <v>2.5</v>
      </c>
      <c r="R1595" s="80">
        <v>45.052331000000002</v>
      </c>
      <c r="S1595" s="80">
        <v>118.90412999999999</v>
      </c>
      <c r="T1595" s="80">
        <v>187500</v>
      </c>
      <c r="U1595" s="91">
        <f>Table1[[#This Row],[Distribution Amount (Dollars)]]/Table1[[#This Row],[NEWdatediff]]</f>
        <v>37500</v>
      </c>
      <c r="V1595" s="82" t="s">
        <v>494</v>
      </c>
      <c r="W1595" s="82" t="s">
        <v>71</v>
      </c>
      <c r="X1595" s="82" t="s">
        <v>104</v>
      </c>
      <c r="Y1595" s="82" t="s">
        <v>105</v>
      </c>
      <c r="Z1595" s="82">
        <v>1</v>
      </c>
      <c r="AA1595" s="82" t="s">
        <v>121</v>
      </c>
      <c r="AB1595" s="82" t="s">
        <v>1227</v>
      </c>
      <c r="AD1595" s="82" t="s">
        <v>69</v>
      </c>
      <c r="AE1595" s="82" t="s">
        <v>107</v>
      </c>
      <c r="AN1595" s="82" t="s">
        <v>76</v>
      </c>
      <c r="AO1595" s="82" t="s">
        <v>1228</v>
      </c>
      <c r="AP1595" s="82">
        <v>75000000</v>
      </c>
      <c r="AQ1595" s="82" t="s">
        <v>109</v>
      </c>
      <c r="AR1595" s="82" t="s">
        <v>4274</v>
      </c>
      <c r="AS1595" s="84">
        <v>40623</v>
      </c>
      <c r="AT1595" s="85">
        <v>2011</v>
      </c>
      <c r="AU1595" s="82" t="s">
        <v>4277</v>
      </c>
      <c r="AV1595" s="84">
        <v>42369</v>
      </c>
      <c r="AW1595" s="85">
        <v>2015</v>
      </c>
      <c r="AX1595" s="85">
        <f>Table1[[#This Row],[End TEST]]-Table1[[#This Row],[Start TEST]]</f>
        <v>4</v>
      </c>
      <c r="AY1595" s="85">
        <f>Table1[[#This Row],[TEST_Diff]]+1</f>
        <v>5</v>
      </c>
      <c r="AZ1595" s="92">
        <f>DATEDIF(Table1[[#This Row],[Start Year]],Table1[[#This Row],[End Year]],"d") / 365</f>
        <v>4.7835616438356166</v>
      </c>
      <c r="BA1595" s="82">
        <v>8032530</v>
      </c>
      <c r="BC1595" s="82" t="s">
        <v>1229</v>
      </c>
      <c r="BJ1595" s="82">
        <v>1</v>
      </c>
      <c r="BK1595" s="82">
        <v>1</v>
      </c>
    </row>
    <row r="1596" spans="1:63" x14ac:dyDescent="0.5">
      <c r="A1596" s="82">
        <v>144</v>
      </c>
      <c r="B1596" s="82" t="s">
        <v>1224</v>
      </c>
      <c r="D1596" s="90">
        <v>43579</v>
      </c>
      <c r="E1596" s="90" t="s">
        <v>1225</v>
      </c>
      <c r="F1596" s="90"/>
      <c r="G1596" s="82" t="s">
        <v>1225</v>
      </c>
      <c r="H1596" s="82" t="s">
        <v>1226</v>
      </c>
      <c r="I1596" s="80" t="s">
        <v>127</v>
      </c>
      <c r="J1596" s="80">
        <v>10</v>
      </c>
      <c r="K1596" s="80">
        <v>0</v>
      </c>
      <c r="P1596" s="80" t="s">
        <v>112</v>
      </c>
      <c r="Q1596" s="80">
        <v>2.5</v>
      </c>
      <c r="R1596" s="80">
        <v>45.052331000000002</v>
      </c>
      <c r="S1596" s="80">
        <v>118.90412999999999</v>
      </c>
      <c r="T1596" s="80">
        <v>187500</v>
      </c>
      <c r="U1596" s="91">
        <f>Table1[[#This Row],[Distribution Amount (Dollars)]]/Table1[[#This Row],[NEWdatediff]]</f>
        <v>37500</v>
      </c>
      <c r="V1596" s="82" t="s">
        <v>494</v>
      </c>
      <c r="W1596" s="82" t="s">
        <v>71</v>
      </c>
      <c r="X1596" s="82" t="s">
        <v>104</v>
      </c>
      <c r="Y1596" s="82" t="s">
        <v>105</v>
      </c>
      <c r="Z1596" s="82">
        <v>1</v>
      </c>
      <c r="AA1596" s="82" t="s">
        <v>121</v>
      </c>
      <c r="AB1596" s="82" t="s">
        <v>1227</v>
      </c>
      <c r="AD1596" s="82" t="s">
        <v>69</v>
      </c>
      <c r="AE1596" s="82" t="s">
        <v>107</v>
      </c>
      <c r="AN1596" s="82" t="s">
        <v>76</v>
      </c>
      <c r="AO1596" s="82" t="s">
        <v>1228</v>
      </c>
      <c r="AP1596" s="82">
        <v>75000000</v>
      </c>
      <c r="AQ1596" s="82" t="s">
        <v>109</v>
      </c>
      <c r="AR1596" s="82" t="s">
        <v>4274</v>
      </c>
      <c r="AS1596" s="84">
        <v>40623</v>
      </c>
      <c r="AT1596" s="85">
        <v>2011</v>
      </c>
      <c r="AU1596" s="82" t="s">
        <v>4277</v>
      </c>
      <c r="AV1596" s="84">
        <v>42369</v>
      </c>
      <c r="AW1596" s="85">
        <v>2015</v>
      </c>
      <c r="AX1596" s="85">
        <f>Table1[[#This Row],[End TEST]]-Table1[[#This Row],[Start TEST]]</f>
        <v>4</v>
      </c>
      <c r="AY1596" s="85">
        <f>Table1[[#This Row],[TEST_Diff]]+1</f>
        <v>5</v>
      </c>
      <c r="AZ1596" s="92">
        <f>DATEDIF(Table1[[#This Row],[Start Year]],Table1[[#This Row],[End Year]],"d") / 365</f>
        <v>4.7835616438356166</v>
      </c>
      <c r="BA1596" s="82">
        <v>8032530</v>
      </c>
      <c r="BC1596" s="82" t="s">
        <v>1229</v>
      </c>
      <c r="BJ1596" s="82">
        <v>1</v>
      </c>
      <c r="BK1596" s="82">
        <v>1</v>
      </c>
    </row>
    <row r="1597" spans="1:63" x14ac:dyDescent="0.5">
      <c r="A1597" s="82">
        <v>144</v>
      </c>
      <c r="B1597" s="82" t="s">
        <v>1224</v>
      </c>
      <c r="D1597" s="90">
        <v>43579</v>
      </c>
      <c r="E1597" s="90" t="s">
        <v>1225</v>
      </c>
      <c r="F1597" s="90"/>
      <c r="G1597" s="82" t="s">
        <v>1225</v>
      </c>
      <c r="H1597" s="82" t="s">
        <v>1226</v>
      </c>
      <c r="I1597" s="80" t="s">
        <v>67</v>
      </c>
      <c r="J1597" s="80">
        <v>80</v>
      </c>
      <c r="K1597" s="80">
        <v>0</v>
      </c>
      <c r="P1597" s="80" t="s">
        <v>112</v>
      </c>
      <c r="Q1597" s="80">
        <v>2.5</v>
      </c>
      <c r="R1597" s="80">
        <v>45.052331000000002</v>
      </c>
      <c r="S1597" s="80">
        <v>118.90412999999999</v>
      </c>
      <c r="T1597" s="80">
        <v>1500000</v>
      </c>
      <c r="U1597" s="91">
        <f>Table1[[#This Row],[Distribution Amount (Dollars)]]/Table1[[#This Row],[NEWdatediff]]</f>
        <v>300000</v>
      </c>
      <c r="V1597" s="82" t="s">
        <v>494</v>
      </c>
      <c r="W1597" s="82" t="s">
        <v>71</v>
      </c>
      <c r="X1597" s="82" t="s">
        <v>104</v>
      </c>
      <c r="Y1597" s="82" t="s">
        <v>105</v>
      </c>
      <c r="Z1597" s="82">
        <v>1</v>
      </c>
      <c r="AA1597" s="82" t="s">
        <v>121</v>
      </c>
      <c r="AB1597" s="82" t="s">
        <v>1227</v>
      </c>
      <c r="AD1597" s="82" t="s">
        <v>69</v>
      </c>
      <c r="AE1597" s="82" t="s">
        <v>107</v>
      </c>
      <c r="AN1597" s="82" t="s">
        <v>76</v>
      </c>
      <c r="AO1597" s="82" t="s">
        <v>1228</v>
      </c>
      <c r="AP1597" s="82">
        <v>75000000</v>
      </c>
      <c r="AQ1597" s="82" t="s">
        <v>109</v>
      </c>
      <c r="AR1597" s="82" t="s">
        <v>4274</v>
      </c>
      <c r="AS1597" s="84">
        <v>40623</v>
      </c>
      <c r="AT1597" s="85">
        <v>2011</v>
      </c>
      <c r="AU1597" s="82" t="s">
        <v>4277</v>
      </c>
      <c r="AV1597" s="84">
        <v>42369</v>
      </c>
      <c r="AW1597" s="85">
        <v>2015</v>
      </c>
      <c r="AX1597" s="85">
        <f>Table1[[#This Row],[End TEST]]-Table1[[#This Row],[Start TEST]]</f>
        <v>4</v>
      </c>
      <c r="AY1597" s="85">
        <f>Table1[[#This Row],[TEST_Diff]]+1</f>
        <v>5</v>
      </c>
      <c r="AZ1597" s="92">
        <f>DATEDIF(Table1[[#This Row],[Start Year]],Table1[[#This Row],[End Year]],"d") / 365</f>
        <v>4.7835616438356166</v>
      </c>
      <c r="BA1597" s="82">
        <v>8032530</v>
      </c>
      <c r="BC1597" s="82" t="s">
        <v>1229</v>
      </c>
      <c r="BJ1597" s="82">
        <v>1</v>
      </c>
      <c r="BK1597" s="82">
        <v>1</v>
      </c>
    </row>
    <row r="1598" spans="1:63" x14ac:dyDescent="0.5">
      <c r="A1598" s="82">
        <v>144</v>
      </c>
      <c r="B1598" s="82" t="s">
        <v>1224</v>
      </c>
      <c r="D1598" s="90">
        <v>43579</v>
      </c>
      <c r="E1598" s="90" t="s">
        <v>1225</v>
      </c>
      <c r="F1598" s="90"/>
      <c r="G1598" s="82" t="s">
        <v>1225</v>
      </c>
      <c r="H1598" s="82" t="s">
        <v>1226</v>
      </c>
      <c r="I1598" s="80" t="s">
        <v>128</v>
      </c>
      <c r="J1598" s="80">
        <v>10</v>
      </c>
      <c r="K1598" s="80">
        <v>0</v>
      </c>
      <c r="P1598" s="80" t="s">
        <v>111</v>
      </c>
      <c r="Q1598" s="80">
        <v>2.5</v>
      </c>
      <c r="R1598" s="80">
        <v>43.890490999999997</v>
      </c>
      <c r="S1598" s="80">
        <v>71.138231000000005</v>
      </c>
      <c r="T1598" s="80">
        <v>187500</v>
      </c>
      <c r="U1598" s="91">
        <f>Table1[[#This Row],[Distribution Amount (Dollars)]]/Table1[[#This Row],[NEWdatediff]]</f>
        <v>37500</v>
      </c>
      <c r="V1598" s="82" t="s">
        <v>494</v>
      </c>
      <c r="W1598" s="82" t="s">
        <v>71</v>
      </c>
      <c r="X1598" s="82" t="s">
        <v>104</v>
      </c>
      <c r="Y1598" s="82" t="s">
        <v>105</v>
      </c>
      <c r="Z1598" s="82">
        <v>1</v>
      </c>
      <c r="AA1598" s="82" t="s">
        <v>121</v>
      </c>
      <c r="AB1598" s="82" t="s">
        <v>1227</v>
      </c>
      <c r="AD1598" s="82" t="s">
        <v>110</v>
      </c>
      <c r="AE1598" s="82" t="s">
        <v>107</v>
      </c>
      <c r="AN1598" s="82" t="s">
        <v>76</v>
      </c>
      <c r="AO1598" s="82" t="s">
        <v>1228</v>
      </c>
      <c r="AP1598" s="82">
        <v>75000000</v>
      </c>
      <c r="AQ1598" s="82" t="s">
        <v>109</v>
      </c>
      <c r="AR1598" s="82" t="s">
        <v>4274</v>
      </c>
      <c r="AS1598" s="84">
        <v>40623</v>
      </c>
      <c r="AT1598" s="85">
        <v>2011</v>
      </c>
      <c r="AU1598" s="82" t="s">
        <v>4277</v>
      </c>
      <c r="AV1598" s="84">
        <v>42369</v>
      </c>
      <c r="AW1598" s="85">
        <v>2015</v>
      </c>
      <c r="AX1598" s="85">
        <f>Table1[[#This Row],[End TEST]]-Table1[[#This Row],[Start TEST]]</f>
        <v>4</v>
      </c>
      <c r="AY1598" s="85">
        <f>Table1[[#This Row],[TEST_Diff]]+1</f>
        <v>5</v>
      </c>
      <c r="AZ1598" s="92">
        <f>DATEDIF(Table1[[#This Row],[Start Year]],Table1[[#This Row],[End Year]],"d") / 365</f>
        <v>4.7835616438356166</v>
      </c>
      <c r="BA1598" s="82">
        <v>8032530</v>
      </c>
      <c r="BC1598" s="82" t="s">
        <v>1229</v>
      </c>
      <c r="BJ1598" s="82">
        <v>1</v>
      </c>
      <c r="BK1598" s="82">
        <v>1</v>
      </c>
    </row>
    <row r="1599" spans="1:63" x14ac:dyDescent="0.5">
      <c r="A1599" s="82">
        <v>144</v>
      </c>
      <c r="B1599" s="82" t="s">
        <v>1224</v>
      </c>
      <c r="D1599" s="90">
        <v>43579</v>
      </c>
      <c r="E1599" s="90" t="s">
        <v>1225</v>
      </c>
      <c r="F1599" s="90"/>
      <c r="G1599" s="82" t="s">
        <v>1225</v>
      </c>
      <c r="H1599" s="82" t="s">
        <v>1226</v>
      </c>
      <c r="I1599" s="80" t="s">
        <v>127</v>
      </c>
      <c r="J1599" s="80">
        <v>10</v>
      </c>
      <c r="K1599" s="80">
        <v>0</v>
      </c>
      <c r="P1599" s="80" t="s">
        <v>111</v>
      </c>
      <c r="Q1599" s="80">
        <v>2.5</v>
      </c>
      <c r="R1599" s="80">
        <v>43.890490999999997</v>
      </c>
      <c r="S1599" s="80">
        <v>71.138231000000005</v>
      </c>
      <c r="T1599" s="80">
        <v>187500</v>
      </c>
      <c r="U1599" s="91">
        <f>Table1[[#This Row],[Distribution Amount (Dollars)]]/Table1[[#This Row],[NEWdatediff]]</f>
        <v>37500</v>
      </c>
      <c r="V1599" s="82" t="s">
        <v>494</v>
      </c>
      <c r="W1599" s="82" t="s">
        <v>71</v>
      </c>
      <c r="X1599" s="82" t="s">
        <v>104</v>
      </c>
      <c r="Y1599" s="82" t="s">
        <v>105</v>
      </c>
      <c r="Z1599" s="82">
        <v>1</v>
      </c>
      <c r="AA1599" s="82" t="s">
        <v>121</v>
      </c>
      <c r="AB1599" s="82" t="s">
        <v>1227</v>
      </c>
      <c r="AD1599" s="82" t="s">
        <v>110</v>
      </c>
      <c r="AE1599" s="82" t="s">
        <v>107</v>
      </c>
      <c r="AN1599" s="82" t="s">
        <v>76</v>
      </c>
      <c r="AO1599" s="82" t="s">
        <v>1228</v>
      </c>
      <c r="AP1599" s="82">
        <v>75000000</v>
      </c>
      <c r="AQ1599" s="82" t="s">
        <v>109</v>
      </c>
      <c r="AR1599" s="82" t="s">
        <v>4274</v>
      </c>
      <c r="AS1599" s="84">
        <v>40623</v>
      </c>
      <c r="AT1599" s="85">
        <v>2011</v>
      </c>
      <c r="AU1599" s="82" t="s">
        <v>4277</v>
      </c>
      <c r="AV1599" s="84">
        <v>42369</v>
      </c>
      <c r="AW1599" s="85">
        <v>2015</v>
      </c>
      <c r="AX1599" s="85">
        <f>Table1[[#This Row],[End TEST]]-Table1[[#This Row],[Start TEST]]</f>
        <v>4</v>
      </c>
      <c r="AY1599" s="85">
        <f>Table1[[#This Row],[TEST_Diff]]+1</f>
        <v>5</v>
      </c>
      <c r="AZ1599" s="92">
        <f>DATEDIF(Table1[[#This Row],[Start Year]],Table1[[#This Row],[End Year]],"d") / 365</f>
        <v>4.7835616438356166</v>
      </c>
      <c r="BA1599" s="82">
        <v>8032530</v>
      </c>
      <c r="BC1599" s="82" t="s">
        <v>1229</v>
      </c>
      <c r="BJ1599" s="82">
        <v>1</v>
      </c>
      <c r="BK1599" s="82">
        <v>1</v>
      </c>
    </row>
    <row r="1600" spans="1:63" x14ac:dyDescent="0.5">
      <c r="A1600" s="82">
        <v>144</v>
      </c>
      <c r="B1600" s="82" t="s">
        <v>1224</v>
      </c>
      <c r="D1600" s="90">
        <v>43579</v>
      </c>
      <c r="E1600" s="90" t="s">
        <v>1225</v>
      </c>
      <c r="F1600" s="90"/>
      <c r="G1600" s="82" t="s">
        <v>1225</v>
      </c>
      <c r="H1600" s="82" t="s">
        <v>1226</v>
      </c>
      <c r="I1600" s="80" t="s">
        <v>67</v>
      </c>
      <c r="J1600" s="80">
        <v>80</v>
      </c>
      <c r="K1600" s="80">
        <v>0</v>
      </c>
      <c r="P1600" s="80" t="s">
        <v>111</v>
      </c>
      <c r="Q1600" s="80">
        <v>2.5</v>
      </c>
      <c r="R1600" s="80">
        <v>43.890490999999997</v>
      </c>
      <c r="S1600" s="80">
        <v>71.138231000000005</v>
      </c>
      <c r="T1600" s="80">
        <v>1500000</v>
      </c>
      <c r="U1600" s="91">
        <f>Table1[[#This Row],[Distribution Amount (Dollars)]]/Table1[[#This Row],[NEWdatediff]]</f>
        <v>300000</v>
      </c>
      <c r="V1600" s="82" t="s">
        <v>494</v>
      </c>
      <c r="W1600" s="82" t="s">
        <v>71</v>
      </c>
      <c r="X1600" s="82" t="s">
        <v>104</v>
      </c>
      <c r="Y1600" s="82" t="s">
        <v>105</v>
      </c>
      <c r="Z1600" s="82">
        <v>1</v>
      </c>
      <c r="AA1600" s="82" t="s">
        <v>121</v>
      </c>
      <c r="AB1600" s="82" t="s">
        <v>1227</v>
      </c>
      <c r="AD1600" s="82" t="s">
        <v>110</v>
      </c>
      <c r="AE1600" s="82" t="s">
        <v>107</v>
      </c>
      <c r="AN1600" s="82" t="s">
        <v>76</v>
      </c>
      <c r="AO1600" s="82" t="s">
        <v>1228</v>
      </c>
      <c r="AP1600" s="82">
        <v>75000000</v>
      </c>
      <c r="AQ1600" s="82" t="s">
        <v>109</v>
      </c>
      <c r="AR1600" s="82" t="s">
        <v>4274</v>
      </c>
      <c r="AS1600" s="84">
        <v>40623</v>
      </c>
      <c r="AT1600" s="85">
        <v>2011</v>
      </c>
      <c r="AU1600" s="82" t="s">
        <v>4277</v>
      </c>
      <c r="AV1600" s="84">
        <v>42369</v>
      </c>
      <c r="AW1600" s="85">
        <v>2015</v>
      </c>
      <c r="AX1600" s="85">
        <f>Table1[[#This Row],[End TEST]]-Table1[[#This Row],[Start TEST]]</f>
        <v>4</v>
      </c>
      <c r="AY1600" s="85">
        <f>Table1[[#This Row],[TEST_Diff]]+1</f>
        <v>5</v>
      </c>
      <c r="AZ1600" s="92">
        <f>DATEDIF(Table1[[#This Row],[Start Year]],Table1[[#This Row],[End Year]],"d") / 365</f>
        <v>4.7835616438356166</v>
      </c>
      <c r="BA1600" s="82">
        <v>8032530</v>
      </c>
      <c r="BC1600" s="82" t="s">
        <v>1229</v>
      </c>
      <c r="BJ1600" s="82">
        <v>1</v>
      </c>
      <c r="BK1600" s="82">
        <v>1</v>
      </c>
    </row>
    <row r="1601" spans="1:75" x14ac:dyDescent="0.5">
      <c r="A1601" s="82">
        <v>144</v>
      </c>
      <c r="B1601" s="82" t="s">
        <v>1224</v>
      </c>
      <c r="D1601" s="90">
        <v>43579</v>
      </c>
      <c r="E1601" s="90" t="s">
        <v>1225</v>
      </c>
      <c r="F1601" s="90"/>
      <c r="G1601" s="82" t="s">
        <v>1225</v>
      </c>
      <c r="H1601" s="82" t="s">
        <v>1226</v>
      </c>
      <c r="I1601" s="80" t="s">
        <v>128</v>
      </c>
      <c r="J1601" s="80">
        <v>10</v>
      </c>
      <c r="K1601" s="80">
        <v>0</v>
      </c>
      <c r="P1601" s="80" t="s">
        <v>69</v>
      </c>
      <c r="Q1601" s="80">
        <v>45</v>
      </c>
      <c r="R1601" s="80">
        <v>2.6272389999999999</v>
      </c>
      <c r="S1601" s="80">
        <v>23.381664000000001</v>
      </c>
      <c r="T1601" s="80">
        <v>3375000</v>
      </c>
      <c r="U1601" s="91">
        <f>Table1[[#This Row],[Distribution Amount (Dollars)]]/Table1[[#This Row],[NEWdatediff]]</f>
        <v>675000</v>
      </c>
      <c r="V1601" s="82" t="s">
        <v>494</v>
      </c>
      <c r="W1601" s="82" t="s">
        <v>71</v>
      </c>
      <c r="X1601" s="82" t="s">
        <v>104</v>
      </c>
      <c r="Y1601" s="82" t="s">
        <v>105</v>
      </c>
      <c r="Z1601" s="82">
        <v>1</v>
      </c>
      <c r="AA1601" s="82" t="s">
        <v>121</v>
      </c>
      <c r="AB1601" s="82" t="s">
        <v>1227</v>
      </c>
      <c r="AD1601" s="82" t="s">
        <v>112</v>
      </c>
      <c r="AE1601" s="82" t="s">
        <v>107</v>
      </c>
      <c r="AN1601" s="82" t="s">
        <v>76</v>
      </c>
      <c r="AO1601" s="82" t="s">
        <v>1228</v>
      </c>
      <c r="AP1601" s="82">
        <v>75000000</v>
      </c>
      <c r="AQ1601" s="82" t="s">
        <v>109</v>
      </c>
      <c r="AR1601" s="82" t="s">
        <v>4274</v>
      </c>
      <c r="AS1601" s="84">
        <v>40623</v>
      </c>
      <c r="AT1601" s="85">
        <v>2011</v>
      </c>
      <c r="AU1601" s="82" t="s">
        <v>4277</v>
      </c>
      <c r="AV1601" s="84">
        <v>42369</v>
      </c>
      <c r="AW1601" s="85">
        <v>2015</v>
      </c>
      <c r="AX1601" s="85">
        <f>Table1[[#This Row],[End TEST]]-Table1[[#This Row],[Start TEST]]</f>
        <v>4</v>
      </c>
      <c r="AY1601" s="85">
        <f>Table1[[#This Row],[TEST_Diff]]+1</f>
        <v>5</v>
      </c>
      <c r="AZ1601" s="92">
        <f>DATEDIF(Table1[[#This Row],[Start Year]],Table1[[#This Row],[End Year]],"d") / 365</f>
        <v>4.7835616438356166</v>
      </c>
      <c r="BA1601" s="82">
        <v>8032530</v>
      </c>
      <c r="BC1601" s="82" t="s">
        <v>1229</v>
      </c>
      <c r="BJ1601" s="82">
        <v>1</v>
      </c>
      <c r="BK1601" s="82">
        <v>1</v>
      </c>
    </row>
    <row r="1602" spans="1:75" x14ac:dyDescent="0.5">
      <c r="A1602" s="82">
        <v>144</v>
      </c>
      <c r="B1602" s="82" t="s">
        <v>1224</v>
      </c>
      <c r="D1602" s="90">
        <v>43579</v>
      </c>
      <c r="E1602" s="90" t="s">
        <v>1225</v>
      </c>
      <c r="F1602" s="90"/>
      <c r="G1602" s="82" t="s">
        <v>1225</v>
      </c>
      <c r="H1602" s="82" t="s">
        <v>1226</v>
      </c>
      <c r="I1602" s="80" t="s">
        <v>127</v>
      </c>
      <c r="J1602" s="80">
        <v>10</v>
      </c>
      <c r="K1602" s="80">
        <v>0</v>
      </c>
      <c r="P1602" s="80" t="s">
        <v>69</v>
      </c>
      <c r="Q1602" s="80">
        <v>45</v>
      </c>
      <c r="R1602" s="80">
        <v>2.6272389999999999</v>
      </c>
      <c r="S1602" s="80">
        <v>23.381664000000001</v>
      </c>
      <c r="T1602" s="80">
        <v>3375000</v>
      </c>
      <c r="U1602" s="91">
        <f>Table1[[#This Row],[Distribution Amount (Dollars)]]/Table1[[#This Row],[NEWdatediff]]</f>
        <v>675000</v>
      </c>
      <c r="V1602" s="82" t="s">
        <v>494</v>
      </c>
      <c r="W1602" s="82" t="s">
        <v>71</v>
      </c>
      <c r="X1602" s="82" t="s">
        <v>104</v>
      </c>
      <c r="Y1602" s="82" t="s">
        <v>105</v>
      </c>
      <c r="Z1602" s="82">
        <v>1</v>
      </c>
      <c r="AA1602" s="82" t="s">
        <v>121</v>
      </c>
      <c r="AB1602" s="82" t="s">
        <v>1227</v>
      </c>
      <c r="AD1602" s="82" t="s">
        <v>112</v>
      </c>
      <c r="AE1602" s="82" t="s">
        <v>107</v>
      </c>
      <c r="AN1602" s="82" t="s">
        <v>76</v>
      </c>
      <c r="AO1602" s="82" t="s">
        <v>1228</v>
      </c>
      <c r="AP1602" s="82">
        <v>75000000</v>
      </c>
      <c r="AQ1602" s="82" t="s">
        <v>109</v>
      </c>
      <c r="AR1602" s="82" t="s">
        <v>4274</v>
      </c>
      <c r="AS1602" s="84">
        <v>40623</v>
      </c>
      <c r="AT1602" s="85">
        <v>2011</v>
      </c>
      <c r="AU1602" s="82" t="s">
        <v>4277</v>
      </c>
      <c r="AV1602" s="84">
        <v>42369</v>
      </c>
      <c r="AW1602" s="85">
        <v>2015</v>
      </c>
      <c r="AX1602" s="85">
        <f>Table1[[#This Row],[End TEST]]-Table1[[#This Row],[Start TEST]]</f>
        <v>4</v>
      </c>
      <c r="AY1602" s="85">
        <f>Table1[[#This Row],[TEST_Diff]]+1</f>
        <v>5</v>
      </c>
      <c r="AZ1602" s="92">
        <f>DATEDIF(Table1[[#This Row],[Start Year]],Table1[[#This Row],[End Year]],"d") / 365</f>
        <v>4.7835616438356166</v>
      </c>
      <c r="BA1602" s="82">
        <v>8032530</v>
      </c>
      <c r="BC1602" s="82" t="s">
        <v>1229</v>
      </c>
      <c r="BJ1602" s="82">
        <v>1</v>
      </c>
      <c r="BK1602" s="82">
        <v>1</v>
      </c>
    </row>
    <row r="1603" spans="1:75" x14ac:dyDescent="0.5">
      <c r="A1603" s="82">
        <v>144</v>
      </c>
      <c r="B1603" s="82" t="s">
        <v>1224</v>
      </c>
      <c r="D1603" s="90">
        <v>43579</v>
      </c>
      <c r="E1603" s="90" t="s">
        <v>1225</v>
      </c>
      <c r="F1603" s="90"/>
      <c r="G1603" s="82" t="s">
        <v>1225</v>
      </c>
      <c r="H1603" s="82" t="s">
        <v>1226</v>
      </c>
      <c r="I1603" s="80" t="s">
        <v>67</v>
      </c>
      <c r="J1603" s="80">
        <v>80</v>
      </c>
      <c r="K1603" s="80">
        <v>0</v>
      </c>
      <c r="P1603" s="80" t="s">
        <v>69</v>
      </c>
      <c r="Q1603" s="80">
        <v>45</v>
      </c>
      <c r="R1603" s="80">
        <v>2.6272389999999999</v>
      </c>
      <c r="S1603" s="80">
        <v>23.381664000000001</v>
      </c>
      <c r="T1603" s="80">
        <v>27000000</v>
      </c>
      <c r="U1603" s="91">
        <f>Table1[[#This Row],[Distribution Amount (Dollars)]]/Table1[[#This Row],[NEWdatediff]]</f>
        <v>5400000</v>
      </c>
      <c r="V1603" s="82" t="s">
        <v>494</v>
      </c>
      <c r="W1603" s="82" t="s">
        <v>71</v>
      </c>
      <c r="X1603" s="82" t="s">
        <v>104</v>
      </c>
      <c r="Y1603" s="82" t="s">
        <v>105</v>
      </c>
      <c r="Z1603" s="82">
        <v>1</v>
      </c>
      <c r="AA1603" s="82" t="s">
        <v>121</v>
      </c>
      <c r="AB1603" s="82" t="s">
        <v>1227</v>
      </c>
      <c r="AD1603" s="82" t="s">
        <v>112</v>
      </c>
      <c r="AE1603" s="82" t="s">
        <v>107</v>
      </c>
      <c r="AN1603" s="82" t="s">
        <v>76</v>
      </c>
      <c r="AO1603" s="82" t="s">
        <v>1228</v>
      </c>
      <c r="AP1603" s="82">
        <v>75000000</v>
      </c>
      <c r="AQ1603" s="82" t="s">
        <v>109</v>
      </c>
      <c r="AR1603" s="82" t="s">
        <v>4274</v>
      </c>
      <c r="AS1603" s="84">
        <v>40623</v>
      </c>
      <c r="AT1603" s="85">
        <v>2011</v>
      </c>
      <c r="AU1603" s="82" t="s">
        <v>4277</v>
      </c>
      <c r="AV1603" s="84">
        <v>42369</v>
      </c>
      <c r="AW1603" s="85">
        <v>2015</v>
      </c>
      <c r="AX1603" s="85">
        <f>Table1[[#This Row],[End TEST]]-Table1[[#This Row],[Start TEST]]</f>
        <v>4</v>
      </c>
      <c r="AY1603" s="85">
        <f>Table1[[#This Row],[TEST_Diff]]+1</f>
        <v>5</v>
      </c>
      <c r="AZ1603" s="92">
        <f>DATEDIF(Table1[[#This Row],[Start Year]],Table1[[#This Row],[End Year]],"d") / 365</f>
        <v>4.7835616438356166</v>
      </c>
      <c r="BA1603" s="82">
        <v>8032530</v>
      </c>
      <c r="BC1603" s="82" t="s">
        <v>1229</v>
      </c>
      <c r="BJ1603" s="82">
        <v>1</v>
      </c>
      <c r="BK1603" s="82">
        <v>1</v>
      </c>
    </row>
    <row r="1604" spans="1:75" x14ac:dyDescent="0.5">
      <c r="A1604" s="82">
        <v>144</v>
      </c>
      <c r="B1604" s="82" t="s">
        <v>1224</v>
      </c>
      <c r="D1604" s="90">
        <v>43579</v>
      </c>
      <c r="E1604" s="90" t="s">
        <v>1225</v>
      </c>
      <c r="F1604" s="90"/>
      <c r="G1604" s="82" t="s">
        <v>1225</v>
      </c>
      <c r="H1604" s="82" t="s">
        <v>1226</v>
      </c>
      <c r="I1604" s="80" t="s">
        <v>128</v>
      </c>
      <c r="J1604" s="80">
        <v>10</v>
      </c>
      <c r="K1604" s="80">
        <v>0</v>
      </c>
      <c r="P1604" s="80" t="s">
        <v>113</v>
      </c>
      <c r="Q1604" s="80">
        <v>2.5</v>
      </c>
      <c r="R1604" s="80">
        <v>10.278548000000001</v>
      </c>
      <c r="S1604" s="80">
        <v>102.006446</v>
      </c>
      <c r="T1604" s="80">
        <v>187500</v>
      </c>
      <c r="U1604" s="91">
        <f>Table1[[#This Row],[Distribution Amount (Dollars)]]/Table1[[#This Row],[NEWdatediff]]</f>
        <v>37500</v>
      </c>
      <c r="V1604" s="82" t="s">
        <v>494</v>
      </c>
      <c r="W1604" s="82" t="s">
        <v>71</v>
      </c>
      <c r="X1604" s="82" t="s">
        <v>104</v>
      </c>
      <c r="Y1604" s="82" t="s">
        <v>105</v>
      </c>
      <c r="Z1604" s="82">
        <v>1</v>
      </c>
      <c r="AA1604" s="82" t="s">
        <v>121</v>
      </c>
      <c r="AB1604" s="82" t="s">
        <v>1227</v>
      </c>
      <c r="AD1604" s="82" t="s">
        <v>111</v>
      </c>
      <c r="AE1604" s="82" t="s">
        <v>107</v>
      </c>
      <c r="AN1604" s="82" t="s">
        <v>76</v>
      </c>
      <c r="AO1604" s="82" t="s">
        <v>1228</v>
      </c>
      <c r="AP1604" s="82">
        <v>75000000</v>
      </c>
      <c r="AQ1604" s="82" t="s">
        <v>109</v>
      </c>
      <c r="AR1604" s="82" t="s">
        <v>4274</v>
      </c>
      <c r="AS1604" s="84">
        <v>40623</v>
      </c>
      <c r="AT1604" s="85">
        <v>2011</v>
      </c>
      <c r="AU1604" s="82" t="s">
        <v>4277</v>
      </c>
      <c r="AV1604" s="84">
        <v>42369</v>
      </c>
      <c r="AW1604" s="85">
        <v>2015</v>
      </c>
      <c r="AX1604" s="85">
        <f>Table1[[#This Row],[End TEST]]-Table1[[#This Row],[Start TEST]]</f>
        <v>4</v>
      </c>
      <c r="AY1604" s="85">
        <f>Table1[[#This Row],[TEST_Diff]]+1</f>
        <v>5</v>
      </c>
      <c r="AZ1604" s="92">
        <f>DATEDIF(Table1[[#This Row],[Start Year]],Table1[[#This Row],[End Year]],"d") / 365</f>
        <v>4.7835616438356166</v>
      </c>
      <c r="BA1604" s="82">
        <v>8032530</v>
      </c>
      <c r="BC1604" s="82" t="s">
        <v>1229</v>
      </c>
      <c r="BJ1604" s="82">
        <v>1</v>
      </c>
      <c r="BK1604" s="82">
        <v>1</v>
      </c>
    </row>
    <row r="1605" spans="1:75" x14ac:dyDescent="0.5">
      <c r="A1605" s="82">
        <v>144</v>
      </c>
      <c r="B1605" s="82" t="s">
        <v>1224</v>
      </c>
      <c r="D1605" s="90">
        <v>43579</v>
      </c>
      <c r="E1605" s="90" t="s">
        <v>1225</v>
      </c>
      <c r="F1605" s="90"/>
      <c r="G1605" s="82" t="s">
        <v>1225</v>
      </c>
      <c r="H1605" s="82" t="s">
        <v>1226</v>
      </c>
      <c r="I1605" s="80" t="s">
        <v>127</v>
      </c>
      <c r="J1605" s="80">
        <v>10</v>
      </c>
      <c r="K1605" s="80">
        <v>0</v>
      </c>
      <c r="P1605" s="80" t="s">
        <v>113</v>
      </c>
      <c r="Q1605" s="80">
        <v>2.5</v>
      </c>
      <c r="R1605" s="80">
        <v>10.278548000000001</v>
      </c>
      <c r="S1605" s="80">
        <v>102.006446</v>
      </c>
      <c r="T1605" s="80">
        <v>187500</v>
      </c>
      <c r="U1605" s="91">
        <f>Table1[[#This Row],[Distribution Amount (Dollars)]]/Table1[[#This Row],[NEWdatediff]]</f>
        <v>37500</v>
      </c>
      <c r="V1605" s="82" t="s">
        <v>494</v>
      </c>
      <c r="W1605" s="82" t="s">
        <v>71</v>
      </c>
      <c r="X1605" s="82" t="s">
        <v>104</v>
      </c>
      <c r="Y1605" s="82" t="s">
        <v>105</v>
      </c>
      <c r="Z1605" s="82">
        <v>1</v>
      </c>
      <c r="AA1605" s="82" t="s">
        <v>121</v>
      </c>
      <c r="AB1605" s="82" t="s">
        <v>1227</v>
      </c>
      <c r="AD1605" s="82" t="s">
        <v>111</v>
      </c>
      <c r="AE1605" s="82" t="s">
        <v>107</v>
      </c>
      <c r="AN1605" s="82" t="s">
        <v>76</v>
      </c>
      <c r="AO1605" s="82" t="s">
        <v>1228</v>
      </c>
      <c r="AP1605" s="82">
        <v>75000000</v>
      </c>
      <c r="AQ1605" s="82" t="s">
        <v>109</v>
      </c>
      <c r="AR1605" s="82" t="s">
        <v>4274</v>
      </c>
      <c r="AS1605" s="84">
        <v>40623</v>
      </c>
      <c r="AT1605" s="85">
        <v>2011</v>
      </c>
      <c r="AU1605" s="82" t="s">
        <v>4277</v>
      </c>
      <c r="AV1605" s="84">
        <v>42369</v>
      </c>
      <c r="AW1605" s="85">
        <v>2015</v>
      </c>
      <c r="AX1605" s="85">
        <f>Table1[[#This Row],[End TEST]]-Table1[[#This Row],[Start TEST]]</f>
        <v>4</v>
      </c>
      <c r="AY1605" s="85">
        <f>Table1[[#This Row],[TEST_Diff]]+1</f>
        <v>5</v>
      </c>
      <c r="AZ1605" s="92">
        <f>DATEDIF(Table1[[#This Row],[Start Year]],Table1[[#This Row],[End Year]],"d") / 365</f>
        <v>4.7835616438356166</v>
      </c>
      <c r="BA1605" s="82">
        <v>8032530</v>
      </c>
      <c r="BC1605" s="82" t="s">
        <v>1229</v>
      </c>
      <c r="BJ1605" s="82">
        <v>1</v>
      </c>
      <c r="BK1605" s="82">
        <v>1</v>
      </c>
    </row>
    <row r="1606" spans="1:75" x14ac:dyDescent="0.5">
      <c r="A1606" s="82">
        <v>144</v>
      </c>
      <c r="B1606" s="82" t="s">
        <v>1224</v>
      </c>
      <c r="D1606" s="90">
        <v>43579</v>
      </c>
      <c r="E1606" s="90" t="s">
        <v>1225</v>
      </c>
      <c r="F1606" s="90"/>
      <c r="G1606" s="82" t="s">
        <v>1225</v>
      </c>
      <c r="H1606" s="82" t="s">
        <v>1226</v>
      </c>
      <c r="I1606" s="80" t="s">
        <v>67</v>
      </c>
      <c r="J1606" s="80">
        <v>80</v>
      </c>
      <c r="K1606" s="80">
        <v>0</v>
      </c>
      <c r="P1606" s="80" t="s">
        <v>113</v>
      </c>
      <c r="Q1606" s="80">
        <v>2.5</v>
      </c>
      <c r="R1606" s="80">
        <v>10.278548000000001</v>
      </c>
      <c r="S1606" s="80">
        <v>102.006446</v>
      </c>
      <c r="T1606" s="80">
        <v>1500000</v>
      </c>
      <c r="U1606" s="91">
        <f>Table1[[#This Row],[Distribution Amount (Dollars)]]/Table1[[#This Row],[NEWdatediff]]</f>
        <v>300000</v>
      </c>
      <c r="V1606" s="82" t="s">
        <v>494</v>
      </c>
      <c r="W1606" s="82" t="s">
        <v>71</v>
      </c>
      <c r="X1606" s="82" t="s">
        <v>104</v>
      </c>
      <c r="Y1606" s="82" t="s">
        <v>105</v>
      </c>
      <c r="Z1606" s="82">
        <v>1</v>
      </c>
      <c r="AA1606" s="82" t="s">
        <v>121</v>
      </c>
      <c r="AB1606" s="82" t="s">
        <v>1227</v>
      </c>
      <c r="AD1606" s="82" t="s">
        <v>111</v>
      </c>
      <c r="AE1606" s="82" t="s">
        <v>107</v>
      </c>
      <c r="AN1606" s="82" t="s">
        <v>76</v>
      </c>
      <c r="AO1606" s="82" t="s">
        <v>1228</v>
      </c>
      <c r="AP1606" s="82">
        <v>75000000</v>
      </c>
      <c r="AQ1606" s="82" t="s">
        <v>109</v>
      </c>
      <c r="AR1606" s="82" t="s">
        <v>4274</v>
      </c>
      <c r="AS1606" s="84">
        <v>40623</v>
      </c>
      <c r="AT1606" s="85">
        <v>2011</v>
      </c>
      <c r="AU1606" s="82" t="s">
        <v>4277</v>
      </c>
      <c r="AV1606" s="84">
        <v>42369</v>
      </c>
      <c r="AW1606" s="85">
        <v>2015</v>
      </c>
      <c r="AX1606" s="85">
        <f>Table1[[#This Row],[End TEST]]-Table1[[#This Row],[Start TEST]]</f>
        <v>4</v>
      </c>
      <c r="AY1606" s="85">
        <f>Table1[[#This Row],[TEST_Diff]]+1</f>
        <v>5</v>
      </c>
      <c r="AZ1606" s="92">
        <f>DATEDIF(Table1[[#This Row],[Start Year]],Table1[[#This Row],[End Year]],"d") / 365</f>
        <v>4.7835616438356166</v>
      </c>
      <c r="BA1606" s="82">
        <v>8032530</v>
      </c>
      <c r="BC1606" s="82" t="s">
        <v>1229</v>
      </c>
      <c r="BJ1606" s="82">
        <v>1</v>
      </c>
      <c r="BK1606" s="82">
        <v>1</v>
      </c>
    </row>
    <row r="1607" spans="1:75" x14ac:dyDescent="0.5">
      <c r="A1607" s="82">
        <v>145</v>
      </c>
      <c r="B1607" s="82" t="s">
        <v>3238</v>
      </c>
      <c r="D1607" s="90">
        <v>43579</v>
      </c>
      <c r="E1607" s="90" t="s">
        <v>3239</v>
      </c>
      <c r="F1607" s="90"/>
      <c r="G1607" s="82" t="s">
        <v>3239</v>
      </c>
      <c r="H1607" s="82" t="s">
        <v>3240</v>
      </c>
      <c r="I1607" s="80" t="s">
        <v>67</v>
      </c>
      <c r="J1607" s="80">
        <v>100</v>
      </c>
      <c r="K1607" s="80">
        <v>0</v>
      </c>
      <c r="P1607" s="80" t="s">
        <v>114</v>
      </c>
      <c r="Q1607" s="80">
        <v>5</v>
      </c>
      <c r="R1607" s="80">
        <v>25.384855999999999</v>
      </c>
      <c r="S1607" s="80">
        <v>68.458809000000002</v>
      </c>
      <c r="T1607" s="80">
        <v>750000</v>
      </c>
      <c r="U1607" s="91">
        <f>Table1[[#This Row],[Distribution Amount (Dollars)]]/Table1[[#This Row],[NEWdatediff]]</f>
        <v>187500</v>
      </c>
      <c r="V1607" s="82" t="s">
        <v>828</v>
      </c>
      <c r="W1607" s="82" t="s">
        <v>91</v>
      </c>
      <c r="X1607" s="82" t="s">
        <v>3241</v>
      </c>
      <c r="Y1607" s="82" t="s">
        <v>105</v>
      </c>
      <c r="Z1607" s="82">
        <v>1</v>
      </c>
      <c r="AA1607" s="82" t="s">
        <v>121</v>
      </c>
      <c r="AB1607" s="82" t="s">
        <v>3242</v>
      </c>
      <c r="AD1607" s="82" t="s">
        <v>112</v>
      </c>
      <c r="AN1607" s="82" t="s">
        <v>76</v>
      </c>
      <c r="AO1607" s="82" t="s">
        <v>3243</v>
      </c>
      <c r="AP1607" s="82">
        <v>15000000</v>
      </c>
      <c r="AQ1607" s="82" t="s">
        <v>109</v>
      </c>
      <c r="AR1607" s="82" t="s">
        <v>4274</v>
      </c>
      <c r="AS1607" s="84">
        <v>40631</v>
      </c>
      <c r="AT1607" s="85">
        <v>2011</v>
      </c>
      <c r="AU1607" s="82" t="s">
        <v>4277</v>
      </c>
      <c r="AV1607" s="84">
        <v>42004</v>
      </c>
      <c r="AW1607" s="85">
        <v>2014</v>
      </c>
      <c r="AX1607" s="85">
        <f>Table1[[#This Row],[End TEST]]-Table1[[#This Row],[Start TEST]]</f>
        <v>3</v>
      </c>
      <c r="AY1607" s="85">
        <f>Table1[[#This Row],[TEST_Diff]]+1</f>
        <v>4</v>
      </c>
      <c r="AZ1607" s="92">
        <f>DATEDIF(Table1[[#This Row],[Start Year]],Table1[[#This Row],[End Year]],"d") / 365</f>
        <v>3.7616438356164386</v>
      </c>
      <c r="BD1607" s="82">
        <v>1</v>
      </c>
      <c r="BH1607" s="82">
        <v>1</v>
      </c>
      <c r="BI1607" s="82">
        <v>1</v>
      </c>
      <c r="BJ1607" s="82">
        <v>1</v>
      </c>
      <c r="BK1607" s="82">
        <v>1</v>
      </c>
      <c r="BO1607" s="82">
        <v>1</v>
      </c>
      <c r="BP1607" s="82">
        <v>1</v>
      </c>
      <c r="BW1607" s="82" t="s">
        <v>3244</v>
      </c>
    </row>
    <row r="1608" spans="1:75" x14ac:dyDescent="0.5">
      <c r="A1608" s="82">
        <v>145</v>
      </c>
      <c r="B1608" s="82" t="s">
        <v>3238</v>
      </c>
      <c r="D1608" s="90">
        <v>43579</v>
      </c>
      <c r="E1608" s="90" t="s">
        <v>3239</v>
      </c>
      <c r="F1608" s="90"/>
      <c r="G1608" s="82" t="s">
        <v>3239</v>
      </c>
      <c r="H1608" s="82" t="s">
        <v>3240</v>
      </c>
      <c r="I1608" s="80" t="s">
        <v>67</v>
      </c>
      <c r="J1608" s="80">
        <v>100</v>
      </c>
      <c r="K1608" s="80">
        <v>0</v>
      </c>
      <c r="P1608" s="80" t="s">
        <v>112</v>
      </c>
      <c r="Q1608" s="80">
        <v>5</v>
      </c>
      <c r="R1608" s="80">
        <v>45.052331000000002</v>
      </c>
      <c r="S1608" s="80">
        <v>118.90412999999999</v>
      </c>
      <c r="T1608" s="80">
        <v>750000</v>
      </c>
      <c r="U1608" s="91">
        <f>Table1[[#This Row],[Distribution Amount (Dollars)]]/Table1[[#This Row],[NEWdatediff]]</f>
        <v>187500</v>
      </c>
      <c r="V1608" s="82" t="s">
        <v>828</v>
      </c>
      <c r="W1608" s="82" t="s">
        <v>91</v>
      </c>
      <c r="X1608" s="82" t="s">
        <v>3241</v>
      </c>
      <c r="Y1608" s="82" t="s">
        <v>105</v>
      </c>
      <c r="Z1608" s="82">
        <v>1</v>
      </c>
      <c r="AA1608" s="82" t="s">
        <v>121</v>
      </c>
      <c r="AB1608" s="82" t="s">
        <v>3242</v>
      </c>
      <c r="AD1608" s="82" t="s">
        <v>69</v>
      </c>
      <c r="AN1608" s="82" t="s">
        <v>76</v>
      </c>
      <c r="AO1608" s="82" t="s">
        <v>3243</v>
      </c>
      <c r="AP1608" s="82">
        <v>15000000</v>
      </c>
      <c r="AQ1608" s="82" t="s">
        <v>109</v>
      </c>
      <c r="AR1608" s="82" t="s">
        <v>4274</v>
      </c>
      <c r="AS1608" s="84">
        <v>40631</v>
      </c>
      <c r="AT1608" s="85">
        <v>2011</v>
      </c>
      <c r="AU1608" s="82" t="s">
        <v>4277</v>
      </c>
      <c r="AV1608" s="84">
        <v>42004</v>
      </c>
      <c r="AW1608" s="85">
        <v>2014</v>
      </c>
      <c r="AX1608" s="85">
        <f>Table1[[#This Row],[End TEST]]-Table1[[#This Row],[Start TEST]]</f>
        <v>3</v>
      </c>
      <c r="AY1608" s="85">
        <f>Table1[[#This Row],[TEST_Diff]]+1</f>
        <v>4</v>
      </c>
      <c r="AZ1608" s="92">
        <f>DATEDIF(Table1[[#This Row],[Start Year]],Table1[[#This Row],[End Year]],"d") / 365</f>
        <v>3.7616438356164386</v>
      </c>
      <c r="BD1608" s="82">
        <v>1</v>
      </c>
      <c r="BH1608" s="82">
        <v>1</v>
      </c>
      <c r="BI1608" s="82">
        <v>1</v>
      </c>
      <c r="BJ1608" s="82">
        <v>1</v>
      </c>
      <c r="BK1608" s="82">
        <v>1</v>
      </c>
      <c r="BO1608" s="82">
        <v>1</v>
      </c>
      <c r="BP1608" s="82">
        <v>1</v>
      </c>
      <c r="BW1608" s="82" t="s">
        <v>3244</v>
      </c>
    </row>
    <row r="1609" spans="1:75" x14ac:dyDescent="0.5">
      <c r="A1609" s="82">
        <v>145</v>
      </c>
      <c r="B1609" s="82" t="s">
        <v>3238</v>
      </c>
      <c r="D1609" s="90">
        <v>43579</v>
      </c>
      <c r="E1609" s="90" t="s">
        <v>3239</v>
      </c>
      <c r="F1609" s="90"/>
      <c r="G1609" s="82" t="s">
        <v>3239</v>
      </c>
      <c r="H1609" s="82" t="s">
        <v>3240</v>
      </c>
      <c r="I1609" s="80" t="s">
        <v>67</v>
      </c>
      <c r="J1609" s="80">
        <v>100</v>
      </c>
      <c r="K1609" s="80">
        <v>0</v>
      </c>
      <c r="P1609" s="80" t="s">
        <v>110</v>
      </c>
      <c r="Q1609" s="80">
        <v>40</v>
      </c>
      <c r="R1609" s="80">
        <v>26.625188000000001</v>
      </c>
      <c r="S1609" s="80">
        <v>6.809552</v>
      </c>
      <c r="T1609" s="80">
        <v>6000000</v>
      </c>
      <c r="U1609" s="91">
        <f>Table1[[#This Row],[Distribution Amount (Dollars)]]/Table1[[#This Row],[NEWdatediff]]</f>
        <v>1500000</v>
      </c>
      <c r="V1609" s="82" t="s">
        <v>828</v>
      </c>
      <c r="W1609" s="82" t="s">
        <v>91</v>
      </c>
      <c r="X1609" s="82" t="s">
        <v>3241</v>
      </c>
      <c r="Y1609" s="82" t="s">
        <v>105</v>
      </c>
      <c r="Z1609" s="82">
        <v>1</v>
      </c>
      <c r="AA1609" s="82" t="s">
        <v>121</v>
      </c>
      <c r="AB1609" s="82" t="s">
        <v>3242</v>
      </c>
      <c r="AD1609" s="82" t="s">
        <v>111</v>
      </c>
      <c r="AN1609" s="82" t="s">
        <v>76</v>
      </c>
      <c r="AO1609" s="82" t="s">
        <v>3243</v>
      </c>
      <c r="AP1609" s="82">
        <v>15000000</v>
      </c>
      <c r="AQ1609" s="82" t="s">
        <v>109</v>
      </c>
      <c r="AR1609" s="82" t="s">
        <v>4274</v>
      </c>
      <c r="AS1609" s="84">
        <v>40631</v>
      </c>
      <c r="AT1609" s="85">
        <v>2011</v>
      </c>
      <c r="AU1609" s="82" t="s">
        <v>4277</v>
      </c>
      <c r="AV1609" s="84">
        <v>42004</v>
      </c>
      <c r="AW1609" s="85">
        <v>2014</v>
      </c>
      <c r="AX1609" s="85">
        <f>Table1[[#This Row],[End TEST]]-Table1[[#This Row],[Start TEST]]</f>
        <v>3</v>
      </c>
      <c r="AY1609" s="85">
        <f>Table1[[#This Row],[TEST_Diff]]+1</f>
        <v>4</v>
      </c>
      <c r="AZ1609" s="92">
        <f>DATEDIF(Table1[[#This Row],[Start Year]],Table1[[#This Row],[End Year]],"d") / 365</f>
        <v>3.7616438356164386</v>
      </c>
      <c r="BD1609" s="82">
        <v>1</v>
      </c>
      <c r="BH1609" s="82">
        <v>1</v>
      </c>
      <c r="BI1609" s="82">
        <v>1</v>
      </c>
      <c r="BJ1609" s="82">
        <v>1</v>
      </c>
      <c r="BK1609" s="82">
        <v>1</v>
      </c>
      <c r="BO1609" s="82">
        <v>1</v>
      </c>
      <c r="BP1609" s="82">
        <v>1</v>
      </c>
      <c r="BW1609" s="82" t="s">
        <v>3244</v>
      </c>
    </row>
    <row r="1610" spans="1:75" x14ac:dyDescent="0.5">
      <c r="A1610" s="82">
        <v>145</v>
      </c>
      <c r="B1610" s="82" t="s">
        <v>3238</v>
      </c>
      <c r="D1610" s="90">
        <v>43579</v>
      </c>
      <c r="E1610" s="90" t="s">
        <v>3239</v>
      </c>
      <c r="F1610" s="90"/>
      <c r="G1610" s="82" t="s">
        <v>3239</v>
      </c>
      <c r="H1610" s="82" t="s">
        <v>3240</v>
      </c>
      <c r="I1610" s="80" t="s">
        <v>67</v>
      </c>
      <c r="J1610" s="80">
        <v>100</v>
      </c>
      <c r="K1610" s="80">
        <v>0</v>
      </c>
      <c r="P1610" s="80" t="s">
        <v>111</v>
      </c>
      <c r="Q1610" s="80">
        <v>5</v>
      </c>
      <c r="R1610" s="80">
        <v>43.890490999999997</v>
      </c>
      <c r="S1610" s="80">
        <v>71.138231000000005</v>
      </c>
      <c r="T1610" s="80">
        <v>750000</v>
      </c>
      <c r="U1610" s="91">
        <f>Table1[[#This Row],[Distribution Amount (Dollars)]]/Table1[[#This Row],[NEWdatediff]]</f>
        <v>187500</v>
      </c>
      <c r="V1610" s="82" t="s">
        <v>828</v>
      </c>
      <c r="W1610" s="82" t="s">
        <v>91</v>
      </c>
      <c r="X1610" s="82" t="s">
        <v>3241</v>
      </c>
      <c r="Y1610" s="82" t="s">
        <v>105</v>
      </c>
      <c r="Z1610" s="82">
        <v>1</v>
      </c>
      <c r="AA1610" s="82" t="s">
        <v>121</v>
      </c>
      <c r="AB1610" s="82" t="s">
        <v>3242</v>
      </c>
      <c r="AD1610" s="82" t="s">
        <v>114</v>
      </c>
      <c r="AN1610" s="82" t="s">
        <v>76</v>
      </c>
      <c r="AO1610" s="82" t="s">
        <v>3243</v>
      </c>
      <c r="AP1610" s="82">
        <v>15000000</v>
      </c>
      <c r="AQ1610" s="82" t="s">
        <v>109</v>
      </c>
      <c r="AR1610" s="82" t="s">
        <v>4274</v>
      </c>
      <c r="AS1610" s="84">
        <v>40631</v>
      </c>
      <c r="AT1610" s="85">
        <v>2011</v>
      </c>
      <c r="AU1610" s="82" t="s">
        <v>4277</v>
      </c>
      <c r="AV1610" s="84">
        <v>42004</v>
      </c>
      <c r="AW1610" s="85">
        <v>2014</v>
      </c>
      <c r="AX1610" s="85">
        <f>Table1[[#This Row],[End TEST]]-Table1[[#This Row],[Start TEST]]</f>
        <v>3</v>
      </c>
      <c r="AY1610" s="85">
        <f>Table1[[#This Row],[TEST_Diff]]+1</f>
        <v>4</v>
      </c>
      <c r="AZ1610" s="92">
        <f>DATEDIF(Table1[[#This Row],[Start Year]],Table1[[#This Row],[End Year]],"d") / 365</f>
        <v>3.7616438356164386</v>
      </c>
      <c r="BD1610" s="82">
        <v>1</v>
      </c>
      <c r="BH1610" s="82">
        <v>1</v>
      </c>
      <c r="BI1610" s="82">
        <v>1</v>
      </c>
      <c r="BJ1610" s="82">
        <v>1</v>
      </c>
      <c r="BK1610" s="82">
        <v>1</v>
      </c>
      <c r="BO1610" s="82">
        <v>1</v>
      </c>
      <c r="BP1610" s="82">
        <v>1</v>
      </c>
      <c r="BW1610" s="82" t="s">
        <v>3244</v>
      </c>
    </row>
    <row r="1611" spans="1:75" x14ac:dyDescent="0.5">
      <c r="A1611" s="82">
        <v>145</v>
      </c>
      <c r="B1611" s="82" t="s">
        <v>3238</v>
      </c>
      <c r="D1611" s="90">
        <v>43579</v>
      </c>
      <c r="E1611" s="90" t="s">
        <v>3239</v>
      </c>
      <c r="F1611" s="90"/>
      <c r="G1611" s="82" t="s">
        <v>3239</v>
      </c>
      <c r="H1611" s="82" t="s">
        <v>3240</v>
      </c>
      <c r="I1611" s="80" t="s">
        <v>67</v>
      </c>
      <c r="J1611" s="80">
        <v>100</v>
      </c>
      <c r="K1611" s="80">
        <v>0</v>
      </c>
      <c r="P1611" s="80" t="s">
        <v>113</v>
      </c>
      <c r="Q1611" s="80">
        <v>5</v>
      </c>
      <c r="R1611" s="80">
        <v>10.278548000000001</v>
      </c>
      <c r="S1611" s="80">
        <v>102.006446</v>
      </c>
      <c r="T1611" s="80">
        <v>750000</v>
      </c>
      <c r="U1611" s="91">
        <f>Table1[[#This Row],[Distribution Amount (Dollars)]]/Table1[[#This Row],[NEWdatediff]]</f>
        <v>187500</v>
      </c>
      <c r="V1611" s="82" t="s">
        <v>828</v>
      </c>
      <c r="W1611" s="82" t="s">
        <v>91</v>
      </c>
      <c r="X1611" s="82" t="s">
        <v>3241</v>
      </c>
      <c r="Y1611" s="82" t="s">
        <v>105</v>
      </c>
      <c r="Z1611" s="82">
        <v>1</v>
      </c>
      <c r="AA1611" s="82" t="s">
        <v>121</v>
      </c>
      <c r="AB1611" s="82" t="s">
        <v>3242</v>
      </c>
      <c r="AD1611" s="82" t="s">
        <v>113</v>
      </c>
      <c r="AN1611" s="82" t="s">
        <v>76</v>
      </c>
      <c r="AO1611" s="82" t="s">
        <v>3243</v>
      </c>
      <c r="AP1611" s="82">
        <v>15000000</v>
      </c>
      <c r="AQ1611" s="82" t="s">
        <v>109</v>
      </c>
      <c r="AR1611" s="82" t="s">
        <v>4274</v>
      </c>
      <c r="AS1611" s="84">
        <v>40631</v>
      </c>
      <c r="AT1611" s="85">
        <v>2011</v>
      </c>
      <c r="AU1611" s="82" t="s">
        <v>4277</v>
      </c>
      <c r="AV1611" s="84">
        <v>42004</v>
      </c>
      <c r="AW1611" s="85">
        <v>2014</v>
      </c>
      <c r="AX1611" s="85">
        <f>Table1[[#This Row],[End TEST]]-Table1[[#This Row],[Start TEST]]</f>
        <v>3</v>
      </c>
      <c r="AY1611" s="85">
        <f>Table1[[#This Row],[TEST_Diff]]+1</f>
        <v>4</v>
      </c>
      <c r="AZ1611" s="92">
        <f>DATEDIF(Table1[[#This Row],[Start Year]],Table1[[#This Row],[End Year]],"d") / 365</f>
        <v>3.7616438356164386</v>
      </c>
      <c r="BD1611" s="82">
        <v>1</v>
      </c>
      <c r="BH1611" s="82">
        <v>1</v>
      </c>
      <c r="BI1611" s="82">
        <v>1</v>
      </c>
      <c r="BJ1611" s="82">
        <v>1</v>
      </c>
      <c r="BK1611" s="82">
        <v>1</v>
      </c>
      <c r="BO1611" s="82">
        <v>1</v>
      </c>
      <c r="BP1611" s="82">
        <v>1</v>
      </c>
      <c r="BW1611" s="82" t="s">
        <v>3244</v>
      </c>
    </row>
    <row r="1612" spans="1:75" x14ac:dyDescent="0.5">
      <c r="A1612" s="82">
        <v>145</v>
      </c>
      <c r="B1612" s="82" t="s">
        <v>3238</v>
      </c>
      <c r="D1612" s="90">
        <v>43579</v>
      </c>
      <c r="E1612" s="90" t="s">
        <v>3239</v>
      </c>
      <c r="F1612" s="90"/>
      <c r="G1612" s="82" t="s">
        <v>3239</v>
      </c>
      <c r="H1612" s="82" t="s">
        <v>3240</v>
      </c>
      <c r="I1612" s="80" t="s">
        <v>67</v>
      </c>
      <c r="J1612" s="80">
        <v>100</v>
      </c>
      <c r="K1612" s="80">
        <v>0</v>
      </c>
      <c r="P1612" s="80" t="s">
        <v>69</v>
      </c>
      <c r="Q1612" s="80">
        <v>40</v>
      </c>
      <c r="R1612" s="80">
        <v>2.6272389999999999</v>
      </c>
      <c r="S1612" s="80">
        <v>23.381664000000001</v>
      </c>
      <c r="T1612" s="80">
        <v>6000000</v>
      </c>
      <c r="U1612" s="91">
        <f>Table1[[#This Row],[Distribution Amount (Dollars)]]/Table1[[#This Row],[NEWdatediff]]</f>
        <v>1500000</v>
      </c>
      <c r="V1612" s="82" t="s">
        <v>828</v>
      </c>
      <c r="W1612" s="82" t="s">
        <v>91</v>
      </c>
      <c r="X1612" s="82" t="s">
        <v>3241</v>
      </c>
      <c r="Y1612" s="82" t="s">
        <v>105</v>
      </c>
      <c r="Z1612" s="82">
        <v>1</v>
      </c>
      <c r="AA1612" s="82" t="s">
        <v>121</v>
      </c>
      <c r="AB1612" s="82" t="s">
        <v>3242</v>
      </c>
      <c r="AD1612" s="82" t="s">
        <v>110</v>
      </c>
      <c r="AN1612" s="82" t="s">
        <v>76</v>
      </c>
      <c r="AO1612" s="82" t="s">
        <v>3243</v>
      </c>
      <c r="AP1612" s="82">
        <v>15000000</v>
      </c>
      <c r="AQ1612" s="82" t="s">
        <v>109</v>
      </c>
      <c r="AR1612" s="82" t="s">
        <v>4274</v>
      </c>
      <c r="AS1612" s="84">
        <v>40631</v>
      </c>
      <c r="AT1612" s="85">
        <v>2011</v>
      </c>
      <c r="AU1612" s="82" t="s">
        <v>4277</v>
      </c>
      <c r="AV1612" s="84">
        <v>42004</v>
      </c>
      <c r="AW1612" s="85">
        <v>2014</v>
      </c>
      <c r="AX1612" s="85">
        <f>Table1[[#This Row],[End TEST]]-Table1[[#This Row],[Start TEST]]</f>
        <v>3</v>
      </c>
      <c r="AY1612" s="85">
        <f>Table1[[#This Row],[TEST_Diff]]+1</f>
        <v>4</v>
      </c>
      <c r="AZ1612" s="92">
        <f>DATEDIF(Table1[[#This Row],[Start Year]],Table1[[#This Row],[End Year]],"d") / 365</f>
        <v>3.7616438356164386</v>
      </c>
      <c r="BD1612" s="82">
        <v>1</v>
      </c>
      <c r="BH1612" s="82">
        <v>1</v>
      </c>
      <c r="BI1612" s="82">
        <v>1</v>
      </c>
      <c r="BJ1612" s="82">
        <v>1</v>
      </c>
      <c r="BK1612" s="82">
        <v>1</v>
      </c>
      <c r="BO1612" s="82">
        <v>1</v>
      </c>
      <c r="BP1612" s="82">
        <v>1</v>
      </c>
      <c r="BW1612" s="82" t="s">
        <v>3244</v>
      </c>
    </row>
    <row r="1613" spans="1:75" x14ac:dyDescent="0.5">
      <c r="A1613" s="82">
        <v>146</v>
      </c>
      <c r="B1613" s="82" t="s">
        <v>3221</v>
      </c>
      <c r="D1613" s="90">
        <v>43579</v>
      </c>
      <c r="E1613" s="90" t="s">
        <v>3222</v>
      </c>
      <c r="F1613" s="90"/>
      <c r="G1613" s="82" t="s">
        <v>3222</v>
      </c>
      <c r="H1613" s="82" t="s">
        <v>3223</v>
      </c>
      <c r="I1613" s="80" t="s">
        <v>67</v>
      </c>
      <c r="J1613" s="80">
        <v>100</v>
      </c>
      <c r="K1613" s="80">
        <v>1</v>
      </c>
      <c r="P1613" s="80" t="s">
        <v>69</v>
      </c>
      <c r="Q1613" s="80">
        <v>40</v>
      </c>
      <c r="R1613" s="80">
        <v>2.6272389999999999</v>
      </c>
      <c r="S1613" s="80">
        <v>23.381664000000001</v>
      </c>
      <c r="T1613" s="80">
        <v>2000000</v>
      </c>
      <c r="U1613" s="91">
        <f>Table1[[#This Row],[Distribution Amount (Dollars)]]/Table1[[#This Row],[NEWdatediff]]</f>
        <v>666666.66666666663</v>
      </c>
      <c r="V1613" s="82" t="s">
        <v>828</v>
      </c>
      <c r="W1613" s="82" t="s">
        <v>91</v>
      </c>
      <c r="X1613" s="82" t="s">
        <v>3224</v>
      </c>
      <c r="Y1613" s="82" t="s">
        <v>73</v>
      </c>
      <c r="Z1613" s="82">
        <v>1</v>
      </c>
      <c r="AA1613" s="82" t="s">
        <v>121</v>
      </c>
      <c r="AB1613" s="82" t="s">
        <v>3225</v>
      </c>
      <c r="AD1613" s="82" t="s">
        <v>194</v>
      </c>
      <c r="AE1613" s="82" t="s">
        <v>941</v>
      </c>
      <c r="AN1613" s="82" t="s">
        <v>76</v>
      </c>
      <c r="AO1613" s="82" t="s">
        <v>3226</v>
      </c>
      <c r="AP1613" s="82">
        <v>5000000</v>
      </c>
      <c r="AQ1613" s="82" t="s">
        <v>109</v>
      </c>
      <c r="AR1613" s="82" t="s">
        <v>4274</v>
      </c>
      <c r="AS1613" s="84">
        <v>41723</v>
      </c>
      <c r="AT1613" s="85">
        <v>2014</v>
      </c>
      <c r="AU1613" s="82" t="s">
        <v>4277</v>
      </c>
      <c r="AV1613" s="84">
        <v>42735</v>
      </c>
      <c r="AW1613" s="85">
        <v>2016</v>
      </c>
      <c r="AX1613" s="85">
        <f>Table1[[#This Row],[End TEST]]-Table1[[#This Row],[Start TEST]]</f>
        <v>2</v>
      </c>
      <c r="AY1613" s="85">
        <f>Table1[[#This Row],[TEST_Diff]]+1</f>
        <v>3</v>
      </c>
      <c r="AZ1613" s="92">
        <f>DATEDIF(Table1[[#This Row],[Start Year]],Table1[[#This Row],[End Year]],"d") / 365</f>
        <v>2.7726027397260276</v>
      </c>
      <c r="BD1613" s="82">
        <v>1</v>
      </c>
      <c r="BH1613" s="82">
        <v>1</v>
      </c>
      <c r="BI1613" s="82">
        <v>1</v>
      </c>
      <c r="BJ1613" s="82">
        <v>1</v>
      </c>
      <c r="BK1613" s="82">
        <v>1</v>
      </c>
      <c r="BO1613" s="82">
        <v>1</v>
      </c>
      <c r="BP1613" s="82">
        <v>1</v>
      </c>
    </row>
    <row r="1614" spans="1:75" x14ac:dyDescent="0.5">
      <c r="A1614" s="82">
        <v>146</v>
      </c>
      <c r="B1614" s="82" t="s">
        <v>3221</v>
      </c>
      <c r="D1614" s="90">
        <v>43579</v>
      </c>
      <c r="E1614" s="90" t="s">
        <v>3222</v>
      </c>
      <c r="F1614" s="90"/>
      <c r="G1614" s="82" t="s">
        <v>3222</v>
      </c>
      <c r="H1614" s="82" t="s">
        <v>3223</v>
      </c>
      <c r="I1614" s="80" t="s">
        <v>67</v>
      </c>
      <c r="J1614" s="80">
        <v>100</v>
      </c>
      <c r="K1614" s="80">
        <v>1</v>
      </c>
      <c r="P1614" s="80" t="s">
        <v>110</v>
      </c>
      <c r="Q1614" s="80">
        <v>40</v>
      </c>
      <c r="R1614" s="80">
        <v>26.625188000000001</v>
      </c>
      <c r="S1614" s="80">
        <v>6.809552</v>
      </c>
      <c r="T1614" s="80">
        <v>2000000</v>
      </c>
      <c r="U1614" s="91">
        <f>Table1[[#This Row],[Distribution Amount (Dollars)]]/Table1[[#This Row],[NEWdatediff]]</f>
        <v>666666.66666666663</v>
      </c>
      <c r="V1614" s="82" t="s">
        <v>828</v>
      </c>
      <c r="W1614" s="82" t="s">
        <v>91</v>
      </c>
      <c r="X1614" s="82" t="s">
        <v>3224</v>
      </c>
      <c r="Y1614" s="82" t="s">
        <v>73</v>
      </c>
      <c r="Z1614" s="82">
        <v>1</v>
      </c>
      <c r="AA1614" s="82" t="s">
        <v>121</v>
      </c>
      <c r="AB1614" s="82" t="s">
        <v>3225</v>
      </c>
      <c r="AD1614" s="82" t="s">
        <v>69</v>
      </c>
      <c r="AE1614" s="82" t="s">
        <v>941</v>
      </c>
      <c r="AN1614" s="82" t="s">
        <v>76</v>
      </c>
      <c r="AO1614" s="82" t="s">
        <v>3226</v>
      </c>
      <c r="AP1614" s="82">
        <v>5000000</v>
      </c>
      <c r="AQ1614" s="82" t="s">
        <v>109</v>
      </c>
      <c r="AR1614" s="82" t="s">
        <v>4274</v>
      </c>
      <c r="AS1614" s="84">
        <v>41723</v>
      </c>
      <c r="AT1614" s="85">
        <v>2014</v>
      </c>
      <c r="AU1614" s="82" t="s">
        <v>4277</v>
      </c>
      <c r="AV1614" s="84">
        <v>42735</v>
      </c>
      <c r="AW1614" s="85">
        <v>2016</v>
      </c>
      <c r="AX1614" s="85">
        <f>Table1[[#This Row],[End TEST]]-Table1[[#This Row],[Start TEST]]</f>
        <v>2</v>
      </c>
      <c r="AY1614" s="85">
        <f>Table1[[#This Row],[TEST_Diff]]+1</f>
        <v>3</v>
      </c>
      <c r="AZ1614" s="92">
        <f>DATEDIF(Table1[[#This Row],[Start Year]],Table1[[#This Row],[End Year]],"d") / 365</f>
        <v>2.7726027397260276</v>
      </c>
      <c r="BD1614" s="82">
        <v>1</v>
      </c>
      <c r="BH1614" s="82">
        <v>1</v>
      </c>
      <c r="BI1614" s="82">
        <v>1</v>
      </c>
      <c r="BJ1614" s="82">
        <v>1</v>
      </c>
      <c r="BK1614" s="82">
        <v>1</v>
      </c>
      <c r="BO1614" s="82">
        <v>1</v>
      </c>
      <c r="BP1614" s="82">
        <v>1</v>
      </c>
    </row>
    <row r="1615" spans="1:75" x14ac:dyDescent="0.5">
      <c r="A1615" s="82">
        <v>146</v>
      </c>
      <c r="B1615" s="82" t="s">
        <v>3221</v>
      </c>
      <c r="D1615" s="90">
        <v>43579</v>
      </c>
      <c r="E1615" s="90" t="s">
        <v>3222</v>
      </c>
      <c r="F1615" s="90"/>
      <c r="G1615" s="82" t="s">
        <v>3222</v>
      </c>
      <c r="H1615" s="82" t="s">
        <v>3223</v>
      </c>
      <c r="I1615" s="80" t="s">
        <v>67</v>
      </c>
      <c r="J1615" s="80">
        <v>100</v>
      </c>
      <c r="K1615" s="80">
        <v>1</v>
      </c>
      <c r="L1615" s="80" t="s">
        <v>194</v>
      </c>
      <c r="M1615" s="80">
        <v>20</v>
      </c>
      <c r="N1615" s="80">
        <v>19.182435999999999</v>
      </c>
      <c r="O1615" s="80">
        <v>-72.434515000000005</v>
      </c>
      <c r="P1615" s="80" t="s">
        <v>195</v>
      </c>
      <c r="Q1615" s="80">
        <v>0</v>
      </c>
      <c r="R1615" s="80">
        <v>25.14509</v>
      </c>
      <c r="S1615" s="80">
        <v>-80.396960000000007</v>
      </c>
      <c r="T1615" s="80">
        <v>1000000</v>
      </c>
      <c r="U1615" s="91">
        <f>Table1[[#This Row],[Distribution Amount (Dollars)]]/Table1[[#This Row],[NEWdatediff]]</f>
        <v>333333.33333333331</v>
      </c>
      <c r="V1615" s="82" t="s">
        <v>828</v>
      </c>
      <c r="W1615" s="82" t="s">
        <v>91</v>
      </c>
      <c r="X1615" s="82" t="s">
        <v>3224</v>
      </c>
      <c r="Y1615" s="82" t="s">
        <v>73</v>
      </c>
      <c r="Z1615" s="82">
        <v>1</v>
      </c>
      <c r="AA1615" s="82" t="s">
        <v>121</v>
      </c>
      <c r="AB1615" s="82" t="s">
        <v>3225</v>
      </c>
      <c r="AD1615" s="82" t="s">
        <v>110</v>
      </c>
      <c r="AE1615" s="82" t="s">
        <v>941</v>
      </c>
      <c r="AN1615" s="82" t="s">
        <v>76</v>
      </c>
      <c r="AO1615" s="82" t="s">
        <v>3226</v>
      </c>
      <c r="AP1615" s="82">
        <v>5000000</v>
      </c>
      <c r="AQ1615" s="82" t="s">
        <v>109</v>
      </c>
      <c r="AR1615" s="82" t="s">
        <v>4274</v>
      </c>
      <c r="AS1615" s="84">
        <v>41723</v>
      </c>
      <c r="AT1615" s="85">
        <v>2014</v>
      </c>
      <c r="AU1615" s="82" t="s">
        <v>4277</v>
      </c>
      <c r="AV1615" s="84">
        <v>42735</v>
      </c>
      <c r="AW1615" s="85">
        <v>2016</v>
      </c>
      <c r="AX1615" s="85">
        <f>Table1[[#This Row],[End TEST]]-Table1[[#This Row],[Start TEST]]</f>
        <v>2</v>
      </c>
      <c r="AY1615" s="85">
        <f>Table1[[#This Row],[TEST_Diff]]+1</f>
        <v>3</v>
      </c>
      <c r="AZ1615" s="92">
        <f>DATEDIF(Table1[[#This Row],[Start Year]],Table1[[#This Row],[End Year]],"d") / 365</f>
        <v>2.7726027397260276</v>
      </c>
      <c r="BD1615" s="82">
        <v>1</v>
      </c>
      <c r="BH1615" s="82">
        <v>1</v>
      </c>
      <c r="BI1615" s="82">
        <v>1</v>
      </c>
      <c r="BJ1615" s="82">
        <v>1</v>
      </c>
      <c r="BK1615" s="82">
        <v>1</v>
      </c>
      <c r="BO1615" s="82">
        <v>1</v>
      </c>
      <c r="BP1615" s="82">
        <v>1</v>
      </c>
    </row>
    <row r="1616" spans="1:75" x14ac:dyDescent="0.5">
      <c r="A1616" s="82">
        <v>147</v>
      </c>
      <c r="B1616" s="82" t="s">
        <v>1204</v>
      </c>
      <c r="D1616" s="90">
        <v>43371</v>
      </c>
      <c r="E1616" s="90" t="s">
        <v>1205</v>
      </c>
      <c r="F1616" s="90"/>
      <c r="G1616" s="82" t="s">
        <v>1205</v>
      </c>
      <c r="H1616" s="82" t="s">
        <v>1206</v>
      </c>
      <c r="I1616" s="80" t="s">
        <v>81</v>
      </c>
      <c r="J1616" s="80">
        <v>100</v>
      </c>
      <c r="K1616" s="80">
        <v>3</v>
      </c>
      <c r="L1616" s="80" t="s">
        <v>499</v>
      </c>
      <c r="M1616" s="80">
        <v>33.299999999999997</v>
      </c>
      <c r="N1616" s="80">
        <v>-13.254308</v>
      </c>
      <c r="O1616" s="80">
        <v>34.301524999999998</v>
      </c>
      <c r="P1616" s="80" t="s">
        <v>69</v>
      </c>
      <c r="Q1616" s="80">
        <v>0</v>
      </c>
      <c r="R1616" s="80">
        <v>2.6272389999999999</v>
      </c>
      <c r="S1616" s="80">
        <v>23.381664000000001</v>
      </c>
      <c r="T1616" s="80">
        <v>6660000</v>
      </c>
      <c r="U1616" s="91">
        <f>Table1[[#This Row],[Distribution Amount (Dollars)]]/Table1[[#This Row],[NEWdatediff]]</f>
        <v>951428.57142857148</v>
      </c>
      <c r="V1616" s="82" t="s">
        <v>140</v>
      </c>
      <c r="W1616" s="82" t="s">
        <v>91</v>
      </c>
      <c r="X1616" s="82" t="s">
        <v>104</v>
      </c>
      <c r="Y1616" s="82" t="s">
        <v>105</v>
      </c>
      <c r="Z1616" s="82">
        <v>1</v>
      </c>
      <c r="AB1616" s="82" t="s">
        <v>1207</v>
      </c>
      <c r="AD1616" s="82" t="s">
        <v>499</v>
      </c>
      <c r="AE1616" s="82" t="s">
        <v>1208</v>
      </c>
      <c r="AN1616" s="82" t="s">
        <v>76</v>
      </c>
      <c r="AO1616" s="82" t="s">
        <v>1209</v>
      </c>
      <c r="AP1616" s="82">
        <v>20000000</v>
      </c>
      <c r="AQ1616" s="82" t="s">
        <v>109</v>
      </c>
      <c r="AR1616" s="82" t="s">
        <v>4274</v>
      </c>
      <c r="AS1616" s="84">
        <v>40630</v>
      </c>
      <c r="AT1616" s="85">
        <v>2011</v>
      </c>
      <c r="AU1616" s="82" t="s">
        <v>4277</v>
      </c>
      <c r="AV1616" s="84">
        <v>42825</v>
      </c>
      <c r="AW1616" s="85">
        <v>2017</v>
      </c>
      <c r="AX1616" s="85">
        <f>Table1[[#This Row],[End TEST]]-Table1[[#This Row],[Start TEST]]</f>
        <v>6</v>
      </c>
      <c r="AY1616" s="85">
        <f>Table1[[#This Row],[TEST_Diff]]+1</f>
        <v>7</v>
      </c>
      <c r="AZ1616" s="92">
        <f>DATEDIF(Table1[[#This Row],[Start Year]],Table1[[#This Row],[End Year]],"d") / 365</f>
        <v>6.0136986301369859</v>
      </c>
    </row>
    <row r="1617" spans="1:68" x14ac:dyDescent="0.5">
      <c r="A1617" s="82">
        <v>147</v>
      </c>
      <c r="B1617" s="82" t="s">
        <v>1204</v>
      </c>
      <c r="D1617" s="90">
        <v>43371</v>
      </c>
      <c r="E1617" s="90" t="s">
        <v>1205</v>
      </c>
      <c r="F1617" s="90"/>
      <c r="G1617" s="82" t="s">
        <v>1205</v>
      </c>
      <c r="H1617" s="82" t="s">
        <v>1206</v>
      </c>
      <c r="I1617" s="80" t="s">
        <v>81</v>
      </c>
      <c r="J1617" s="80">
        <v>100</v>
      </c>
      <c r="K1617" s="80">
        <v>3</v>
      </c>
      <c r="L1617" s="80" t="s">
        <v>154</v>
      </c>
      <c r="M1617" s="80">
        <v>33.4</v>
      </c>
      <c r="N1617" s="80">
        <v>-19.166689999999999</v>
      </c>
      <c r="O1617" s="80">
        <v>29.516362000000001</v>
      </c>
      <c r="P1617" s="80" t="s">
        <v>69</v>
      </c>
      <c r="Q1617" s="80">
        <v>0</v>
      </c>
      <c r="R1617" s="80">
        <v>2.6272389999999999</v>
      </c>
      <c r="S1617" s="80">
        <v>23.381664000000001</v>
      </c>
      <c r="T1617" s="80">
        <v>6680000</v>
      </c>
      <c r="U1617" s="91">
        <f>Table1[[#This Row],[Distribution Amount (Dollars)]]/Table1[[#This Row],[NEWdatediff]]</f>
        <v>954285.71428571432</v>
      </c>
      <c r="V1617" s="82" t="s">
        <v>140</v>
      </c>
      <c r="W1617" s="82" t="s">
        <v>91</v>
      </c>
      <c r="X1617" s="82" t="s">
        <v>104</v>
      </c>
      <c r="Y1617" s="82" t="s">
        <v>105</v>
      </c>
      <c r="Z1617" s="82">
        <v>1</v>
      </c>
      <c r="AB1617" s="82" t="s">
        <v>1207</v>
      </c>
      <c r="AD1617" s="82" t="s">
        <v>169</v>
      </c>
      <c r="AE1617" s="82" t="s">
        <v>1208</v>
      </c>
      <c r="AN1617" s="82" t="s">
        <v>76</v>
      </c>
      <c r="AO1617" s="82" t="s">
        <v>1209</v>
      </c>
      <c r="AP1617" s="82">
        <v>20000000</v>
      </c>
      <c r="AQ1617" s="82" t="s">
        <v>109</v>
      </c>
      <c r="AR1617" s="82" t="s">
        <v>4274</v>
      </c>
      <c r="AS1617" s="84">
        <v>40630</v>
      </c>
      <c r="AT1617" s="85">
        <v>2011</v>
      </c>
      <c r="AU1617" s="82" t="s">
        <v>4277</v>
      </c>
      <c r="AV1617" s="84">
        <v>42825</v>
      </c>
      <c r="AW1617" s="85">
        <v>2017</v>
      </c>
      <c r="AX1617" s="85">
        <f>Table1[[#This Row],[End TEST]]-Table1[[#This Row],[Start TEST]]</f>
        <v>6</v>
      </c>
      <c r="AY1617" s="85">
        <f>Table1[[#This Row],[TEST_Diff]]+1</f>
        <v>7</v>
      </c>
      <c r="AZ1617" s="92">
        <f>DATEDIF(Table1[[#This Row],[Start Year]],Table1[[#This Row],[End Year]],"d") / 365</f>
        <v>6.0136986301369859</v>
      </c>
    </row>
    <row r="1618" spans="1:68" x14ac:dyDescent="0.5">
      <c r="A1618" s="82">
        <v>147</v>
      </c>
      <c r="B1618" s="82" t="s">
        <v>1204</v>
      </c>
      <c r="D1618" s="90">
        <v>43371</v>
      </c>
      <c r="E1618" s="90" t="s">
        <v>1205</v>
      </c>
      <c r="F1618" s="90"/>
      <c r="G1618" s="82" t="s">
        <v>1205</v>
      </c>
      <c r="H1618" s="82" t="s">
        <v>1206</v>
      </c>
      <c r="I1618" s="80" t="s">
        <v>81</v>
      </c>
      <c r="J1618" s="80">
        <v>100</v>
      </c>
      <c r="K1618" s="80">
        <v>3</v>
      </c>
      <c r="L1618" s="80" t="s">
        <v>169</v>
      </c>
      <c r="M1618" s="80">
        <v>33.299999999999997</v>
      </c>
      <c r="N1618" s="80">
        <v>9.0819989999999997</v>
      </c>
      <c r="O1618" s="80">
        <v>8.6752769999999995</v>
      </c>
      <c r="P1618" s="80" t="s">
        <v>69</v>
      </c>
      <c r="Q1618" s="80">
        <v>0</v>
      </c>
      <c r="R1618" s="80">
        <v>2.6272389999999999</v>
      </c>
      <c r="S1618" s="80">
        <v>23.381664000000001</v>
      </c>
      <c r="T1618" s="80">
        <v>6660000</v>
      </c>
      <c r="U1618" s="91">
        <f>Table1[[#This Row],[Distribution Amount (Dollars)]]/Table1[[#This Row],[NEWdatediff]]</f>
        <v>951428.57142857148</v>
      </c>
      <c r="V1618" s="82" t="s">
        <v>140</v>
      </c>
      <c r="W1618" s="82" t="s">
        <v>91</v>
      </c>
      <c r="X1618" s="82" t="s">
        <v>104</v>
      </c>
      <c r="Y1618" s="82" t="s">
        <v>105</v>
      </c>
      <c r="Z1618" s="82">
        <v>1</v>
      </c>
      <c r="AB1618" s="82" t="s">
        <v>1207</v>
      </c>
      <c r="AD1618" s="82" t="s">
        <v>154</v>
      </c>
      <c r="AE1618" s="82" t="s">
        <v>1208</v>
      </c>
      <c r="AN1618" s="82" t="s">
        <v>76</v>
      </c>
      <c r="AO1618" s="82" t="s">
        <v>1209</v>
      </c>
      <c r="AP1618" s="82">
        <v>20000000</v>
      </c>
      <c r="AQ1618" s="82" t="s">
        <v>109</v>
      </c>
      <c r="AR1618" s="82" t="s">
        <v>4274</v>
      </c>
      <c r="AS1618" s="84">
        <v>40630</v>
      </c>
      <c r="AT1618" s="85">
        <v>2011</v>
      </c>
      <c r="AU1618" s="82" t="s">
        <v>4277</v>
      </c>
      <c r="AV1618" s="84">
        <v>42825</v>
      </c>
      <c r="AW1618" s="85">
        <v>2017</v>
      </c>
      <c r="AX1618" s="85">
        <f>Table1[[#This Row],[End TEST]]-Table1[[#This Row],[Start TEST]]</f>
        <v>6</v>
      </c>
      <c r="AY1618" s="85">
        <f>Table1[[#This Row],[TEST_Diff]]+1</f>
        <v>7</v>
      </c>
      <c r="AZ1618" s="92">
        <f>DATEDIF(Table1[[#This Row],[Start Year]],Table1[[#This Row],[End Year]],"d") / 365</f>
        <v>6.0136986301369859</v>
      </c>
    </row>
    <row r="1619" spans="1:68" x14ac:dyDescent="0.5">
      <c r="A1619" s="82">
        <v>148</v>
      </c>
      <c r="B1619" s="82" t="s">
        <v>752</v>
      </c>
      <c r="D1619" s="90">
        <v>43371</v>
      </c>
      <c r="E1619" s="90" t="s">
        <v>753</v>
      </c>
      <c r="F1619" s="90"/>
      <c r="G1619" s="82" t="s">
        <v>753</v>
      </c>
      <c r="H1619" s="82" t="s">
        <v>754</v>
      </c>
      <c r="I1619" s="80" t="s">
        <v>81</v>
      </c>
      <c r="J1619" s="80">
        <v>67</v>
      </c>
      <c r="K1619" s="80">
        <v>3</v>
      </c>
      <c r="L1619" s="80" t="s">
        <v>154</v>
      </c>
      <c r="M1619" s="80">
        <v>33.33</v>
      </c>
      <c r="N1619" s="80">
        <v>-19.166689999999999</v>
      </c>
      <c r="O1619" s="80">
        <v>29.516362000000001</v>
      </c>
      <c r="P1619" s="80" t="s">
        <v>69</v>
      </c>
      <c r="Q1619" s="80">
        <v>0</v>
      </c>
      <c r="R1619" s="80">
        <v>2.6272389999999999</v>
      </c>
      <c r="S1619" s="80">
        <v>23.381664000000001</v>
      </c>
      <c r="T1619" s="80">
        <v>2233110</v>
      </c>
      <c r="U1619" s="91">
        <f>Table1[[#This Row],[Distribution Amount (Dollars)]]/Table1[[#This Row],[NEWdatediff]]</f>
        <v>372185</v>
      </c>
      <c r="V1619" s="82" t="s">
        <v>755</v>
      </c>
      <c r="W1619" s="82" t="s">
        <v>91</v>
      </c>
      <c r="X1619" s="82" t="s">
        <v>104</v>
      </c>
      <c r="Y1619" s="82" t="s">
        <v>105</v>
      </c>
      <c r="Z1619" s="82">
        <v>1</v>
      </c>
      <c r="AB1619" s="82" t="s">
        <v>756</v>
      </c>
      <c r="AD1619" s="82" t="s">
        <v>398</v>
      </c>
      <c r="AE1619" s="82" t="s">
        <v>757</v>
      </c>
      <c r="AN1619" s="82" t="s">
        <v>76</v>
      </c>
      <c r="AO1619" s="82" t="s">
        <v>758</v>
      </c>
      <c r="AP1619" s="82">
        <v>10000000</v>
      </c>
      <c r="AQ1619" s="82" t="s">
        <v>109</v>
      </c>
      <c r="AR1619" s="82" t="s">
        <v>4274</v>
      </c>
      <c r="AS1619" s="84">
        <v>40988</v>
      </c>
      <c r="AT1619" s="85">
        <v>2012</v>
      </c>
      <c r="AU1619" s="82" t="s">
        <v>4277</v>
      </c>
      <c r="AV1619" s="84">
        <v>42825</v>
      </c>
      <c r="AW1619" s="85">
        <v>2017</v>
      </c>
      <c r="AX1619" s="85">
        <f>Table1[[#This Row],[End TEST]]-Table1[[#This Row],[Start TEST]]</f>
        <v>5</v>
      </c>
      <c r="AY1619" s="85">
        <f>Table1[[#This Row],[TEST_Diff]]+1</f>
        <v>6</v>
      </c>
      <c r="AZ1619" s="92">
        <f>DATEDIF(Table1[[#This Row],[Start Year]],Table1[[#This Row],[End Year]],"d") / 365</f>
        <v>5.0328767123287674</v>
      </c>
    </row>
    <row r="1620" spans="1:68" x14ac:dyDescent="0.5">
      <c r="A1620" s="82">
        <v>148</v>
      </c>
      <c r="B1620" s="82" t="s">
        <v>752</v>
      </c>
      <c r="D1620" s="90">
        <v>43371</v>
      </c>
      <c r="E1620" s="90" t="s">
        <v>753</v>
      </c>
      <c r="F1620" s="90"/>
      <c r="G1620" s="82" t="s">
        <v>753</v>
      </c>
      <c r="H1620" s="82" t="s">
        <v>754</v>
      </c>
      <c r="I1620" s="80" t="s">
        <v>759</v>
      </c>
      <c r="J1620" s="80">
        <v>33</v>
      </c>
      <c r="K1620" s="80">
        <v>3</v>
      </c>
      <c r="L1620" s="80" t="s">
        <v>154</v>
      </c>
      <c r="M1620" s="80">
        <v>33.33</v>
      </c>
      <c r="N1620" s="80">
        <v>-19.166689999999999</v>
      </c>
      <c r="O1620" s="80">
        <v>29.516362000000001</v>
      </c>
      <c r="P1620" s="80" t="s">
        <v>69</v>
      </c>
      <c r="Q1620" s="80">
        <v>0</v>
      </c>
      <c r="R1620" s="80">
        <v>2.6272389999999999</v>
      </c>
      <c r="S1620" s="80">
        <v>23.381664000000001</v>
      </c>
      <c r="T1620" s="80">
        <v>1099890</v>
      </c>
      <c r="U1620" s="91">
        <f>Table1[[#This Row],[Distribution Amount (Dollars)]]/Table1[[#This Row],[NEWdatediff]]</f>
        <v>183315</v>
      </c>
      <c r="V1620" s="82" t="s">
        <v>755</v>
      </c>
      <c r="W1620" s="82" t="s">
        <v>91</v>
      </c>
      <c r="X1620" s="82" t="s">
        <v>104</v>
      </c>
      <c r="Y1620" s="82" t="s">
        <v>105</v>
      </c>
      <c r="Z1620" s="82">
        <v>1</v>
      </c>
      <c r="AB1620" s="82" t="s">
        <v>756</v>
      </c>
      <c r="AD1620" s="82" t="s">
        <v>398</v>
      </c>
      <c r="AE1620" s="82" t="s">
        <v>757</v>
      </c>
      <c r="AN1620" s="82" t="s">
        <v>76</v>
      </c>
      <c r="AO1620" s="82" t="s">
        <v>758</v>
      </c>
      <c r="AP1620" s="82">
        <v>10000000</v>
      </c>
      <c r="AQ1620" s="82" t="s">
        <v>109</v>
      </c>
      <c r="AR1620" s="82" t="s">
        <v>4274</v>
      </c>
      <c r="AS1620" s="84">
        <v>40988</v>
      </c>
      <c r="AT1620" s="85">
        <v>2012</v>
      </c>
      <c r="AU1620" s="82" t="s">
        <v>4277</v>
      </c>
      <c r="AV1620" s="84">
        <v>42825</v>
      </c>
      <c r="AW1620" s="85">
        <v>2017</v>
      </c>
      <c r="AX1620" s="85">
        <f>Table1[[#This Row],[End TEST]]-Table1[[#This Row],[Start TEST]]</f>
        <v>5</v>
      </c>
      <c r="AY1620" s="85">
        <f>Table1[[#This Row],[TEST_Diff]]+1</f>
        <v>6</v>
      </c>
      <c r="AZ1620" s="92">
        <f>DATEDIF(Table1[[#This Row],[Start Year]],Table1[[#This Row],[End Year]],"d") / 365</f>
        <v>5.0328767123287674</v>
      </c>
    </row>
    <row r="1621" spans="1:68" x14ac:dyDescent="0.5">
      <c r="A1621" s="82">
        <v>148</v>
      </c>
      <c r="B1621" s="82" t="s">
        <v>752</v>
      </c>
      <c r="D1621" s="90">
        <v>43371</v>
      </c>
      <c r="E1621" s="90" t="s">
        <v>753</v>
      </c>
      <c r="F1621" s="90"/>
      <c r="G1621" s="82" t="s">
        <v>753</v>
      </c>
      <c r="H1621" s="82" t="s">
        <v>754</v>
      </c>
      <c r="I1621" s="80" t="s">
        <v>81</v>
      </c>
      <c r="J1621" s="80">
        <v>67</v>
      </c>
      <c r="K1621" s="80">
        <v>3</v>
      </c>
      <c r="L1621" s="80" t="s">
        <v>144</v>
      </c>
      <c r="M1621" s="80">
        <v>33.340000000000003</v>
      </c>
      <c r="N1621" s="80">
        <v>1.105402</v>
      </c>
      <c r="O1621" s="80">
        <v>32.520620000000001</v>
      </c>
      <c r="P1621" s="80" t="s">
        <v>69</v>
      </c>
      <c r="Q1621" s="80">
        <v>0</v>
      </c>
      <c r="R1621" s="80">
        <v>2.6272389999999999</v>
      </c>
      <c r="S1621" s="80">
        <v>23.381664000000001</v>
      </c>
      <c r="T1621" s="80">
        <v>2233780</v>
      </c>
      <c r="U1621" s="91">
        <f>Table1[[#This Row],[Distribution Amount (Dollars)]]/Table1[[#This Row],[NEWdatediff]]</f>
        <v>372296.66666666669</v>
      </c>
      <c r="V1621" s="82" t="s">
        <v>755</v>
      </c>
      <c r="W1621" s="82" t="s">
        <v>91</v>
      </c>
      <c r="X1621" s="82" t="s">
        <v>104</v>
      </c>
      <c r="Y1621" s="82" t="s">
        <v>105</v>
      </c>
      <c r="Z1621" s="82">
        <v>1</v>
      </c>
      <c r="AB1621" s="82" t="s">
        <v>756</v>
      </c>
      <c r="AD1621" s="82" t="s">
        <v>154</v>
      </c>
      <c r="AE1621" s="82" t="s">
        <v>757</v>
      </c>
      <c r="AN1621" s="82" t="s">
        <v>76</v>
      </c>
      <c r="AO1621" s="82" t="s">
        <v>758</v>
      </c>
      <c r="AP1621" s="82">
        <v>10000000</v>
      </c>
      <c r="AQ1621" s="82" t="s">
        <v>109</v>
      </c>
      <c r="AR1621" s="82" t="s">
        <v>4274</v>
      </c>
      <c r="AS1621" s="84">
        <v>40988</v>
      </c>
      <c r="AT1621" s="85">
        <v>2012</v>
      </c>
      <c r="AU1621" s="82" t="s">
        <v>4277</v>
      </c>
      <c r="AV1621" s="84">
        <v>42825</v>
      </c>
      <c r="AW1621" s="85">
        <v>2017</v>
      </c>
      <c r="AX1621" s="85">
        <f>Table1[[#This Row],[End TEST]]-Table1[[#This Row],[Start TEST]]</f>
        <v>5</v>
      </c>
      <c r="AY1621" s="85">
        <f>Table1[[#This Row],[TEST_Diff]]+1</f>
        <v>6</v>
      </c>
      <c r="AZ1621" s="92">
        <f>DATEDIF(Table1[[#This Row],[Start Year]],Table1[[#This Row],[End Year]],"d") / 365</f>
        <v>5.0328767123287674</v>
      </c>
    </row>
    <row r="1622" spans="1:68" x14ac:dyDescent="0.5">
      <c r="A1622" s="82">
        <v>148</v>
      </c>
      <c r="B1622" s="82" t="s">
        <v>752</v>
      </c>
      <c r="D1622" s="90">
        <v>43371</v>
      </c>
      <c r="E1622" s="90" t="s">
        <v>753</v>
      </c>
      <c r="F1622" s="90"/>
      <c r="G1622" s="82" t="s">
        <v>753</v>
      </c>
      <c r="H1622" s="82" t="s">
        <v>754</v>
      </c>
      <c r="I1622" s="80" t="s">
        <v>759</v>
      </c>
      <c r="J1622" s="80">
        <v>33</v>
      </c>
      <c r="K1622" s="80">
        <v>3</v>
      </c>
      <c r="L1622" s="80" t="s">
        <v>144</v>
      </c>
      <c r="M1622" s="80">
        <v>33.340000000000003</v>
      </c>
      <c r="N1622" s="80">
        <v>1.105402</v>
      </c>
      <c r="O1622" s="80">
        <v>32.520620000000001</v>
      </c>
      <c r="P1622" s="80" t="s">
        <v>69</v>
      </c>
      <c r="Q1622" s="80">
        <v>0</v>
      </c>
      <c r="R1622" s="80">
        <v>2.6272389999999999</v>
      </c>
      <c r="S1622" s="80">
        <v>23.381664000000001</v>
      </c>
      <c r="T1622" s="80">
        <v>1100220</v>
      </c>
      <c r="U1622" s="91">
        <f>Table1[[#This Row],[Distribution Amount (Dollars)]]/Table1[[#This Row],[NEWdatediff]]</f>
        <v>183370</v>
      </c>
      <c r="V1622" s="82" t="s">
        <v>755</v>
      </c>
      <c r="W1622" s="82" t="s">
        <v>91</v>
      </c>
      <c r="X1622" s="82" t="s">
        <v>104</v>
      </c>
      <c r="Y1622" s="82" t="s">
        <v>105</v>
      </c>
      <c r="Z1622" s="82">
        <v>1</v>
      </c>
      <c r="AB1622" s="82" t="s">
        <v>756</v>
      </c>
      <c r="AD1622" s="82" t="s">
        <v>154</v>
      </c>
      <c r="AE1622" s="82" t="s">
        <v>757</v>
      </c>
      <c r="AN1622" s="82" t="s">
        <v>76</v>
      </c>
      <c r="AO1622" s="82" t="s">
        <v>758</v>
      </c>
      <c r="AP1622" s="82">
        <v>10000000</v>
      </c>
      <c r="AQ1622" s="82" t="s">
        <v>109</v>
      </c>
      <c r="AR1622" s="82" t="s">
        <v>4274</v>
      </c>
      <c r="AS1622" s="84">
        <v>40988</v>
      </c>
      <c r="AT1622" s="85">
        <v>2012</v>
      </c>
      <c r="AU1622" s="82" t="s">
        <v>4277</v>
      </c>
      <c r="AV1622" s="84">
        <v>42825</v>
      </c>
      <c r="AW1622" s="85">
        <v>2017</v>
      </c>
      <c r="AX1622" s="85">
        <f>Table1[[#This Row],[End TEST]]-Table1[[#This Row],[Start TEST]]</f>
        <v>5</v>
      </c>
      <c r="AY1622" s="85">
        <f>Table1[[#This Row],[TEST_Diff]]+1</f>
        <v>6</v>
      </c>
      <c r="AZ1622" s="92">
        <f>DATEDIF(Table1[[#This Row],[Start Year]],Table1[[#This Row],[End Year]],"d") / 365</f>
        <v>5.0328767123287674</v>
      </c>
    </row>
    <row r="1623" spans="1:68" x14ac:dyDescent="0.5">
      <c r="A1623" s="82">
        <v>148</v>
      </c>
      <c r="B1623" s="82" t="s">
        <v>752</v>
      </c>
      <c r="D1623" s="90">
        <v>43371</v>
      </c>
      <c r="E1623" s="90" t="s">
        <v>753</v>
      </c>
      <c r="F1623" s="90"/>
      <c r="G1623" s="82" t="s">
        <v>753</v>
      </c>
      <c r="H1623" s="82" t="s">
        <v>754</v>
      </c>
      <c r="I1623" s="80" t="s">
        <v>81</v>
      </c>
      <c r="J1623" s="80">
        <v>67</v>
      </c>
      <c r="K1623" s="80">
        <v>3</v>
      </c>
      <c r="L1623" s="80" t="s">
        <v>398</v>
      </c>
      <c r="M1623" s="80">
        <v>33.33</v>
      </c>
      <c r="N1623" s="80">
        <v>-26.564709000000001</v>
      </c>
      <c r="O1623" s="80">
        <v>31.501491999999999</v>
      </c>
      <c r="P1623" s="80" t="s">
        <v>69</v>
      </c>
      <c r="Q1623" s="80">
        <v>0</v>
      </c>
      <c r="R1623" s="80">
        <v>2.6272389999999999</v>
      </c>
      <c r="S1623" s="80">
        <v>23.381664000000001</v>
      </c>
      <c r="T1623" s="80">
        <v>2233110</v>
      </c>
      <c r="U1623" s="91">
        <f>Table1[[#This Row],[Distribution Amount (Dollars)]]/Table1[[#This Row],[NEWdatediff]]</f>
        <v>372185</v>
      </c>
      <c r="V1623" s="82" t="s">
        <v>755</v>
      </c>
      <c r="W1623" s="82" t="s">
        <v>91</v>
      </c>
      <c r="X1623" s="82" t="s">
        <v>104</v>
      </c>
      <c r="Y1623" s="82" t="s">
        <v>105</v>
      </c>
      <c r="Z1623" s="82">
        <v>1</v>
      </c>
      <c r="AB1623" s="82" t="s">
        <v>756</v>
      </c>
      <c r="AD1623" s="82" t="s">
        <v>144</v>
      </c>
      <c r="AE1623" s="82" t="s">
        <v>757</v>
      </c>
      <c r="AN1623" s="82" t="s">
        <v>76</v>
      </c>
      <c r="AO1623" s="82" t="s">
        <v>758</v>
      </c>
      <c r="AP1623" s="82">
        <v>10000000</v>
      </c>
      <c r="AQ1623" s="82" t="s">
        <v>109</v>
      </c>
      <c r="AR1623" s="82" t="s">
        <v>4274</v>
      </c>
      <c r="AS1623" s="84">
        <v>40988</v>
      </c>
      <c r="AT1623" s="85">
        <v>2012</v>
      </c>
      <c r="AU1623" s="82" t="s">
        <v>4277</v>
      </c>
      <c r="AV1623" s="84">
        <v>42825</v>
      </c>
      <c r="AW1623" s="85">
        <v>2017</v>
      </c>
      <c r="AX1623" s="85">
        <f>Table1[[#This Row],[End TEST]]-Table1[[#This Row],[Start TEST]]</f>
        <v>5</v>
      </c>
      <c r="AY1623" s="85">
        <f>Table1[[#This Row],[TEST_Diff]]+1</f>
        <v>6</v>
      </c>
      <c r="AZ1623" s="92">
        <f>DATEDIF(Table1[[#This Row],[Start Year]],Table1[[#This Row],[End Year]],"d") / 365</f>
        <v>5.0328767123287674</v>
      </c>
    </row>
    <row r="1624" spans="1:68" x14ac:dyDescent="0.5">
      <c r="A1624" s="82">
        <v>148</v>
      </c>
      <c r="B1624" s="82" t="s">
        <v>752</v>
      </c>
      <c r="D1624" s="90">
        <v>43371</v>
      </c>
      <c r="E1624" s="90" t="s">
        <v>753</v>
      </c>
      <c r="F1624" s="90"/>
      <c r="G1624" s="82" t="s">
        <v>753</v>
      </c>
      <c r="H1624" s="82" t="s">
        <v>754</v>
      </c>
      <c r="I1624" s="80" t="s">
        <v>759</v>
      </c>
      <c r="J1624" s="80">
        <v>33</v>
      </c>
      <c r="K1624" s="80">
        <v>3</v>
      </c>
      <c r="L1624" s="80" t="s">
        <v>398</v>
      </c>
      <c r="M1624" s="80">
        <v>33.33</v>
      </c>
      <c r="N1624" s="80">
        <v>-26.564709000000001</v>
      </c>
      <c r="O1624" s="80">
        <v>31.501491999999999</v>
      </c>
      <c r="P1624" s="80" t="s">
        <v>69</v>
      </c>
      <c r="Q1624" s="80">
        <v>0</v>
      </c>
      <c r="R1624" s="80">
        <v>2.6272389999999999</v>
      </c>
      <c r="S1624" s="80">
        <v>23.381664000000001</v>
      </c>
      <c r="T1624" s="80">
        <v>1099890</v>
      </c>
      <c r="U1624" s="91">
        <f>Table1[[#This Row],[Distribution Amount (Dollars)]]/Table1[[#This Row],[NEWdatediff]]</f>
        <v>183315</v>
      </c>
      <c r="V1624" s="82" t="s">
        <v>755</v>
      </c>
      <c r="W1624" s="82" t="s">
        <v>91</v>
      </c>
      <c r="X1624" s="82" t="s">
        <v>104</v>
      </c>
      <c r="Y1624" s="82" t="s">
        <v>105</v>
      </c>
      <c r="Z1624" s="82">
        <v>1</v>
      </c>
      <c r="AB1624" s="82" t="s">
        <v>756</v>
      </c>
      <c r="AD1624" s="82" t="s">
        <v>144</v>
      </c>
      <c r="AE1624" s="82" t="s">
        <v>757</v>
      </c>
      <c r="AN1624" s="82" t="s">
        <v>76</v>
      </c>
      <c r="AO1624" s="82" t="s">
        <v>758</v>
      </c>
      <c r="AP1624" s="82">
        <v>10000000</v>
      </c>
      <c r="AQ1624" s="82" t="s">
        <v>109</v>
      </c>
      <c r="AR1624" s="82" t="s">
        <v>4274</v>
      </c>
      <c r="AS1624" s="84">
        <v>40988</v>
      </c>
      <c r="AT1624" s="85">
        <v>2012</v>
      </c>
      <c r="AU1624" s="82" t="s">
        <v>4277</v>
      </c>
      <c r="AV1624" s="84">
        <v>42825</v>
      </c>
      <c r="AW1624" s="85">
        <v>2017</v>
      </c>
      <c r="AX1624" s="85">
        <f>Table1[[#This Row],[End TEST]]-Table1[[#This Row],[Start TEST]]</f>
        <v>5</v>
      </c>
      <c r="AY1624" s="85">
        <f>Table1[[#This Row],[TEST_Diff]]+1</f>
        <v>6</v>
      </c>
      <c r="AZ1624" s="92">
        <f>DATEDIF(Table1[[#This Row],[Start Year]],Table1[[#This Row],[End Year]],"d") / 365</f>
        <v>5.0328767123287674</v>
      </c>
    </row>
    <row r="1625" spans="1:68" x14ac:dyDescent="0.5">
      <c r="A1625" s="82">
        <v>149</v>
      </c>
      <c r="B1625" s="82" t="s">
        <v>145</v>
      </c>
      <c r="D1625" s="90">
        <v>43579</v>
      </c>
      <c r="E1625" s="90" t="s">
        <v>146</v>
      </c>
      <c r="F1625" s="90"/>
      <c r="G1625" s="82" t="s">
        <v>146</v>
      </c>
      <c r="H1625" s="82" t="s">
        <v>147</v>
      </c>
      <c r="I1625" s="80" t="s">
        <v>67</v>
      </c>
      <c r="J1625" s="80">
        <v>100</v>
      </c>
      <c r="K1625" s="80">
        <v>11</v>
      </c>
      <c r="L1625" s="80" t="s">
        <v>68</v>
      </c>
      <c r="M1625" s="80">
        <v>7</v>
      </c>
      <c r="N1625" s="80">
        <v>12.238333000000001</v>
      </c>
      <c r="O1625" s="80">
        <v>-1.561593</v>
      </c>
      <c r="P1625" s="80" t="s">
        <v>69</v>
      </c>
      <c r="Q1625" s="80">
        <v>0</v>
      </c>
      <c r="R1625" s="80">
        <v>2.6272389999999999</v>
      </c>
      <c r="S1625" s="80">
        <v>23.381664000000001</v>
      </c>
      <c r="T1625" s="80">
        <v>546000</v>
      </c>
      <c r="U1625" s="91">
        <f>Table1[[#This Row],[Distribution Amount (Dollars)]]/Table1[[#This Row],[NEWdatediff]]</f>
        <v>109200</v>
      </c>
      <c r="V1625" s="82" t="s">
        <v>140</v>
      </c>
      <c r="W1625" s="82" t="s">
        <v>91</v>
      </c>
      <c r="X1625" s="82" t="s">
        <v>104</v>
      </c>
      <c r="Y1625" s="82" t="s">
        <v>105</v>
      </c>
      <c r="Z1625" s="82">
        <v>1</v>
      </c>
      <c r="AA1625" s="82" t="s">
        <v>121</v>
      </c>
      <c r="AB1625" s="82" t="s">
        <v>148</v>
      </c>
      <c r="AD1625" s="82" t="s">
        <v>139</v>
      </c>
      <c r="AE1625" s="82" t="s">
        <v>149</v>
      </c>
      <c r="AN1625" s="82" t="s">
        <v>76</v>
      </c>
      <c r="AO1625" s="82" t="s">
        <v>150</v>
      </c>
      <c r="AP1625" s="82">
        <v>7800000</v>
      </c>
      <c r="AQ1625" s="82" t="s">
        <v>109</v>
      </c>
      <c r="AR1625" s="82" t="s">
        <v>4274</v>
      </c>
      <c r="AS1625" s="84">
        <v>40997</v>
      </c>
      <c r="AT1625" s="85">
        <v>2012</v>
      </c>
      <c r="AU1625" s="82" t="s">
        <v>4277</v>
      </c>
      <c r="AV1625" s="84">
        <v>42642</v>
      </c>
      <c r="AW1625" s="85">
        <v>2016</v>
      </c>
      <c r="AX1625" s="85">
        <f>Table1[[#This Row],[End TEST]]-Table1[[#This Row],[Start TEST]]</f>
        <v>4</v>
      </c>
      <c r="AY1625" s="85">
        <f>Table1[[#This Row],[TEST_Diff]]+1</f>
        <v>5</v>
      </c>
      <c r="AZ1625" s="92">
        <f>DATEDIF(Table1[[#This Row],[Start Year]],Table1[[#This Row],[End Year]],"d") / 365</f>
        <v>4.506849315068493</v>
      </c>
      <c r="BD1625" s="82">
        <v>1</v>
      </c>
      <c r="BJ1625" s="82">
        <v>1</v>
      </c>
      <c r="BK1625" s="82">
        <v>1</v>
      </c>
      <c r="BO1625" s="82">
        <v>1</v>
      </c>
      <c r="BP1625" s="82">
        <v>1</v>
      </c>
    </row>
    <row r="1626" spans="1:68" x14ac:dyDescent="0.5">
      <c r="A1626" s="82">
        <v>149</v>
      </c>
      <c r="B1626" s="82" t="s">
        <v>145</v>
      </c>
      <c r="D1626" s="90">
        <v>43579</v>
      </c>
      <c r="E1626" s="90" t="s">
        <v>146</v>
      </c>
      <c r="F1626" s="90"/>
      <c r="G1626" s="82" t="s">
        <v>146</v>
      </c>
      <c r="H1626" s="82" t="s">
        <v>147</v>
      </c>
      <c r="I1626" s="80" t="s">
        <v>67</v>
      </c>
      <c r="J1626" s="80">
        <v>100</v>
      </c>
      <c r="K1626" s="80">
        <v>11</v>
      </c>
      <c r="L1626" s="80" t="s">
        <v>144</v>
      </c>
      <c r="M1626" s="80">
        <v>7</v>
      </c>
      <c r="N1626" s="80">
        <v>1.105402</v>
      </c>
      <c r="O1626" s="80">
        <v>32.520620000000001</v>
      </c>
      <c r="P1626" s="80" t="s">
        <v>69</v>
      </c>
      <c r="Q1626" s="80">
        <v>0</v>
      </c>
      <c r="R1626" s="80">
        <v>2.6272389999999999</v>
      </c>
      <c r="S1626" s="80">
        <v>23.381664000000001</v>
      </c>
      <c r="T1626" s="80">
        <v>546000</v>
      </c>
      <c r="U1626" s="91">
        <f>Table1[[#This Row],[Distribution Amount (Dollars)]]/Table1[[#This Row],[NEWdatediff]]</f>
        <v>109200</v>
      </c>
      <c r="V1626" s="82" t="s">
        <v>140</v>
      </c>
      <c r="W1626" s="82" t="s">
        <v>91</v>
      </c>
      <c r="X1626" s="82" t="s">
        <v>104</v>
      </c>
      <c r="Y1626" s="82" t="s">
        <v>105</v>
      </c>
      <c r="Z1626" s="82">
        <v>1</v>
      </c>
      <c r="AA1626" s="82" t="s">
        <v>121</v>
      </c>
      <c r="AB1626" s="82" t="s">
        <v>148</v>
      </c>
      <c r="AD1626" s="82" t="s">
        <v>153</v>
      </c>
      <c r="AE1626" s="82" t="s">
        <v>149</v>
      </c>
      <c r="AN1626" s="82" t="s">
        <v>76</v>
      </c>
      <c r="AO1626" s="82" t="s">
        <v>150</v>
      </c>
      <c r="AP1626" s="82">
        <v>7800000</v>
      </c>
      <c r="AQ1626" s="82" t="s">
        <v>109</v>
      </c>
      <c r="AR1626" s="82" t="s">
        <v>4274</v>
      </c>
      <c r="AS1626" s="84">
        <v>40997</v>
      </c>
      <c r="AT1626" s="85">
        <v>2012</v>
      </c>
      <c r="AU1626" s="82" t="s">
        <v>4277</v>
      </c>
      <c r="AV1626" s="84">
        <v>42642</v>
      </c>
      <c r="AW1626" s="85">
        <v>2016</v>
      </c>
      <c r="AX1626" s="85">
        <f>Table1[[#This Row],[End TEST]]-Table1[[#This Row],[Start TEST]]</f>
        <v>4</v>
      </c>
      <c r="AY1626" s="85">
        <f>Table1[[#This Row],[TEST_Diff]]+1</f>
        <v>5</v>
      </c>
      <c r="AZ1626" s="92">
        <f>DATEDIF(Table1[[#This Row],[Start Year]],Table1[[#This Row],[End Year]],"d") / 365</f>
        <v>4.506849315068493</v>
      </c>
      <c r="BD1626" s="82">
        <v>1</v>
      </c>
      <c r="BJ1626" s="82">
        <v>1</v>
      </c>
      <c r="BK1626" s="82">
        <v>1</v>
      </c>
      <c r="BO1626" s="82">
        <v>1</v>
      </c>
      <c r="BP1626" s="82">
        <v>1</v>
      </c>
    </row>
    <row r="1627" spans="1:68" x14ac:dyDescent="0.5">
      <c r="A1627" s="82">
        <v>149</v>
      </c>
      <c r="B1627" s="82" t="s">
        <v>145</v>
      </c>
      <c r="D1627" s="90">
        <v>43579</v>
      </c>
      <c r="E1627" s="90" t="s">
        <v>146</v>
      </c>
      <c r="F1627" s="90"/>
      <c r="G1627" s="82" t="s">
        <v>146</v>
      </c>
      <c r="H1627" s="82" t="s">
        <v>147</v>
      </c>
      <c r="I1627" s="80" t="s">
        <v>67</v>
      </c>
      <c r="J1627" s="80">
        <v>100</v>
      </c>
      <c r="K1627" s="80">
        <v>11</v>
      </c>
      <c r="L1627" s="80" t="s">
        <v>118</v>
      </c>
      <c r="M1627" s="80">
        <v>7</v>
      </c>
      <c r="N1627" s="80">
        <v>-6.4530960000000004</v>
      </c>
      <c r="O1627" s="80">
        <v>34.894539000000002</v>
      </c>
      <c r="P1627" s="80" t="s">
        <v>69</v>
      </c>
      <c r="Q1627" s="80">
        <v>0</v>
      </c>
      <c r="R1627" s="80">
        <v>2.6272389999999999</v>
      </c>
      <c r="S1627" s="80">
        <v>23.381664000000001</v>
      </c>
      <c r="T1627" s="80">
        <v>546000</v>
      </c>
      <c r="U1627" s="91">
        <f>Table1[[#This Row],[Distribution Amount (Dollars)]]/Table1[[#This Row],[NEWdatediff]]</f>
        <v>109200</v>
      </c>
      <c r="V1627" s="82" t="s">
        <v>140</v>
      </c>
      <c r="W1627" s="82" t="s">
        <v>91</v>
      </c>
      <c r="X1627" s="82" t="s">
        <v>104</v>
      </c>
      <c r="Y1627" s="82" t="s">
        <v>105</v>
      </c>
      <c r="Z1627" s="82">
        <v>1</v>
      </c>
      <c r="AA1627" s="82" t="s">
        <v>121</v>
      </c>
      <c r="AB1627" s="82" t="s">
        <v>148</v>
      </c>
      <c r="AD1627" s="82" t="s">
        <v>154</v>
      </c>
      <c r="AE1627" s="82" t="s">
        <v>149</v>
      </c>
      <c r="AN1627" s="82" t="s">
        <v>76</v>
      </c>
      <c r="AO1627" s="82" t="s">
        <v>150</v>
      </c>
      <c r="AP1627" s="82">
        <v>7800000</v>
      </c>
      <c r="AQ1627" s="82" t="s">
        <v>109</v>
      </c>
      <c r="AR1627" s="82" t="s">
        <v>4274</v>
      </c>
      <c r="AS1627" s="84">
        <v>40997</v>
      </c>
      <c r="AT1627" s="85">
        <v>2012</v>
      </c>
      <c r="AU1627" s="82" t="s">
        <v>4277</v>
      </c>
      <c r="AV1627" s="84">
        <v>42642</v>
      </c>
      <c r="AW1627" s="85">
        <v>2016</v>
      </c>
      <c r="AX1627" s="85">
        <f>Table1[[#This Row],[End TEST]]-Table1[[#This Row],[Start TEST]]</f>
        <v>4</v>
      </c>
      <c r="AY1627" s="85">
        <f>Table1[[#This Row],[TEST_Diff]]+1</f>
        <v>5</v>
      </c>
      <c r="AZ1627" s="92">
        <f>DATEDIF(Table1[[#This Row],[Start Year]],Table1[[#This Row],[End Year]],"d") / 365</f>
        <v>4.506849315068493</v>
      </c>
      <c r="BD1627" s="82">
        <v>1</v>
      </c>
      <c r="BJ1627" s="82">
        <v>1</v>
      </c>
      <c r="BK1627" s="82">
        <v>1</v>
      </c>
      <c r="BO1627" s="82">
        <v>1</v>
      </c>
      <c r="BP1627" s="82">
        <v>1</v>
      </c>
    </row>
    <row r="1628" spans="1:68" x14ac:dyDescent="0.5">
      <c r="A1628" s="82">
        <v>149</v>
      </c>
      <c r="B1628" s="82" t="s">
        <v>145</v>
      </c>
      <c r="D1628" s="90">
        <v>43579</v>
      </c>
      <c r="E1628" s="90" t="s">
        <v>146</v>
      </c>
      <c r="F1628" s="90"/>
      <c r="G1628" s="82" t="s">
        <v>146</v>
      </c>
      <c r="H1628" s="82" t="s">
        <v>147</v>
      </c>
      <c r="I1628" s="80" t="s">
        <v>67</v>
      </c>
      <c r="J1628" s="80">
        <v>100</v>
      </c>
      <c r="K1628" s="80">
        <v>11</v>
      </c>
      <c r="L1628" s="80" t="s">
        <v>154</v>
      </c>
      <c r="M1628" s="80">
        <v>12</v>
      </c>
      <c r="N1628" s="80">
        <v>-19.166689999999999</v>
      </c>
      <c r="O1628" s="80">
        <v>29.516362000000001</v>
      </c>
      <c r="P1628" s="80" t="s">
        <v>69</v>
      </c>
      <c r="Q1628" s="80">
        <v>0</v>
      </c>
      <c r="R1628" s="80">
        <v>2.6272389999999999</v>
      </c>
      <c r="S1628" s="80">
        <v>23.381664000000001</v>
      </c>
      <c r="T1628" s="80">
        <v>936000</v>
      </c>
      <c r="U1628" s="91">
        <f>Table1[[#This Row],[Distribution Amount (Dollars)]]/Table1[[#This Row],[NEWdatediff]]</f>
        <v>187200</v>
      </c>
      <c r="V1628" s="82" t="s">
        <v>140</v>
      </c>
      <c r="W1628" s="82" t="s">
        <v>91</v>
      </c>
      <c r="X1628" s="82" t="s">
        <v>104</v>
      </c>
      <c r="Y1628" s="82" t="s">
        <v>105</v>
      </c>
      <c r="Z1628" s="82">
        <v>1</v>
      </c>
      <c r="AA1628" s="82" t="s">
        <v>121</v>
      </c>
      <c r="AB1628" s="82" t="s">
        <v>148</v>
      </c>
      <c r="AD1628" s="82" t="s">
        <v>156</v>
      </c>
      <c r="AE1628" s="82" t="s">
        <v>149</v>
      </c>
      <c r="AN1628" s="82" t="s">
        <v>76</v>
      </c>
      <c r="AO1628" s="82" t="s">
        <v>150</v>
      </c>
      <c r="AP1628" s="82">
        <v>7800000</v>
      </c>
      <c r="AQ1628" s="82" t="s">
        <v>109</v>
      </c>
      <c r="AR1628" s="82" t="s">
        <v>4274</v>
      </c>
      <c r="AS1628" s="84">
        <v>40997</v>
      </c>
      <c r="AT1628" s="85">
        <v>2012</v>
      </c>
      <c r="AU1628" s="82" t="s">
        <v>4277</v>
      </c>
      <c r="AV1628" s="84">
        <v>42642</v>
      </c>
      <c r="AW1628" s="85">
        <v>2016</v>
      </c>
      <c r="AX1628" s="85">
        <f>Table1[[#This Row],[End TEST]]-Table1[[#This Row],[Start TEST]]</f>
        <v>4</v>
      </c>
      <c r="AY1628" s="85">
        <f>Table1[[#This Row],[TEST_Diff]]+1</f>
        <v>5</v>
      </c>
      <c r="AZ1628" s="92">
        <f>DATEDIF(Table1[[#This Row],[Start Year]],Table1[[#This Row],[End Year]],"d") / 365</f>
        <v>4.506849315068493</v>
      </c>
      <c r="BD1628" s="82">
        <v>1</v>
      </c>
      <c r="BJ1628" s="82">
        <v>1</v>
      </c>
      <c r="BK1628" s="82">
        <v>1</v>
      </c>
      <c r="BO1628" s="82">
        <v>1</v>
      </c>
      <c r="BP1628" s="82">
        <v>1</v>
      </c>
    </row>
    <row r="1629" spans="1:68" x14ac:dyDescent="0.5">
      <c r="A1629" s="82">
        <v>149</v>
      </c>
      <c r="B1629" s="82" t="s">
        <v>145</v>
      </c>
      <c r="D1629" s="90">
        <v>43579</v>
      </c>
      <c r="E1629" s="90" t="s">
        <v>146</v>
      </c>
      <c r="F1629" s="90"/>
      <c r="G1629" s="82" t="s">
        <v>146</v>
      </c>
      <c r="H1629" s="82" t="s">
        <v>147</v>
      </c>
      <c r="I1629" s="80" t="s">
        <v>67</v>
      </c>
      <c r="J1629" s="80">
        <v>100</v>
      </c>
      <c r="K1629" s="80">
        <v>11</v>
      </c>
      <c r="L1629" s="80" t="s">
        <v>152</v>
      </c>
      <c r="M1629" s="80">
        <v>13</v>
      </c>
      <c r="N1629" s="80">
        <v>-1.8655060000000001</v>
      </c>
      <c r="O1629" s="80">
        <v>29.917652</v>
      </c>
      <c r="P1629" s="80" t="s">
        <v>69</v>
      </c>
      <c r="Q1629" s="80">
        <v>0</v>
      </c>
      <c r="R1629" s="80">
        <v>2.6272389999999999</v>
      </c>
      <c r="S1629" s="80">
        <v>23.381664000000001</v>
      </c>
      <c r="T1629" s="80">
        <v>1014000</v>
      </c>
      <c r="U1629" s="91">
        <f>Table1[[#This Row],[Distribution Amount (Dollars)]]/Table1[[#This Row],[NEWdatediff]]</f>
        <v>202800</v>
      </c>
      <c r="V1629" s="82" t="s">
        <v>140</v>
      </c>
      <c r="W1629" s="82" t="s">
        <v>91</v>
      </c>
      <c r="X1629" s="82" t="s">
        <v>104</v>
      </c>
      <c r="Y1629" s="82" t="s">
        <v>105</v>
      </c>
      <c r="Z1629" s="82">
        <v>1</v>
      </c>
      <c r="AA1629" s="82" t="s">
        <v>121</v>
      </c>
      <c r="AB1629" s="82" t="s">
        <v>148</v>
      </c>
      <c r="AD1629" s="82" t="s">
        <v>151</v>
      </c>
      <c r="AE1629" s="82" t="s">
        <v>149</v>
      </c>
      <c r="AN1629" s="82" t="s">
        <v>76</v>
      </c>
      <c r="AO1629" s="82" t="s">
        <v>150</v>
      </c>
      <c r="AP1629" s="82">
        <v>7800000</v>
      </c>
      <c r="AQ1629" s="82" t="s">
        <v>109</v>
      </c>
      <c r="AR1629" s="82" t="s">
        <v>4274</v>
      </c>
      <c r="AS1629" s="84">
        <v>40997</v>
      </c>
      <c r="AT1629" s="85">
        <v>2012</v>
      </c>
      <c r="AU1629" s="82" t="s">
        <v>4277</v>
      </c>
      <c r="AV1629" s="84">
        <v>42642</v>
      </c>
      <c r="AW1629" s="85">
        <v>2016</v>
      </c>
      <c r="AX1629" s="85">
        <f>Table1[[#This Row],[End TEST]]-Table1[[#This Row],[Start TEST]]</f>
        <v>4</v>
      </c>
      <c r="AY1629" s="85">
        <f>Table1[[#This Row],[TEST_Diff]]+1</f>
        <v>5</v>
      </c>
      <c r="AZ1629" s="92">
        <f>DATEDIF(Table1[[#This Row],[Start Year]],Table1[[#This Row],[End Year]],"d") / 365</f>
        <v>4.506849315068493</v>
      </c>
      <c r="BD1629" s="82">
        <v>1</v>
      </c>
      <c r="BJ1629" s="82">
        <v>1</v>
      </c>
      <c r="BK1629" s="82">
        <v>1</v>
      </c>
      <c r="BO1629" s="82">
        <v>1</v>
      </c>
      <c r="BP1629" s="82">
        <v>1</v>
      </c>
    </row>
    <row r="1630" spans="1:68" x14ac:dyDescent="0.5">
      <c r="A1630" s="82">
        <v>149</v>
      </c>
      <c r="B1630" s="82" t="s">
        <v>145</v>
      </c>
      <c r="D1630" s="90">
        <v>43579</v>
      </c>
      <c r="E1630" s="90" t="s">
        <v>146</v>
      </c>
      <c r="F1630" s="90"/>
      <c r="G1630" s="82" t="s">
        <v>146</v>
      </c>
      <c r="H1630" s="82" t="s">
        <v>147</v>
      </c>
      <c r="I1630" s="80" t="s">
        <v>67</v>
      </c>
      <c r="J1630" s="80">
        <v>100</v>
      </c>
      <c r="K1630" s="80">
        <v>11</v>
      </c>
      <c r="L1630" s="80" t="s">
        <v>82</v>
      </c>
      <c r="M1630" s="80">
        <v>7</v>
      </c>
      <c r="N1630" s="80">
        <v>15.221447</v>
      </c>
      <c r="O1630" s="80">
        <v>-14.820880000000001</v>
      </c>
      <c r="P1630" s="80" t="s">
        <v>69</v>
      </c>
      <c r="Q1630" s="80">
        <v>0</v>
      </c>
      <c r="R1630" s="80">
        <v>2.6272389999999999</v>
      </c>
      <c r="S1630" s="80">
        <v>23.381664000000001</v>
      </c>
      <c r="T1630" s="80">
        <v>546000</v>
      </c>
      <c r="U1630" s="91">
        <f>Table1[[#This Row],[Distribution Amount (Dollars)]]/Table1[[#This Row],[NEWdatediff]]</f>
        <v>109200</v>
      </c>
      <c r="V1630" s="82" t="s">
        <v>140</v>
      </c>
      <c r="W1630" s="82" t="s">
        <v>91</v>
      </c>
      <c r="X1630" s="82" t="s">
        <v>104</v>
      </c>
      <c r="Y1630" s="82" t="s">
        <v>105</v>
      </c>
      <c r="Z1630" s="82">
        <v>1</v>
      </c>
      <c r="AA1630" s="82" t="s">
        <v>121</v>
      </c>
      <c r="AB1630" s="82" t="s">
        <v>148</v>
      </c>
      <c r="AD1630" s="82" t="s">
        <v>152</v>
      </c>
      <c r="AE1630" s="82" t="s">
        <v>149</v>
      </c>
      <c r="AN1630" s="82" t="s">
        <v>76</v>
      </c>
      <c r="AO1630" s="82" t="s">
        <v>150</v>
      </c>
      <c r="AP1630" s="82">
        <v>7800000</v>
      </c>
      <c r="AQ1630" s="82" t="s">
        <v>109</v>
      </c>
      <c r="AR1630" s="82" t="s">
        <v>4274</v>
      </c>
      <c r="AS1630" s="84">
        <v>40997</v>
      </c>
      <c r="AT1630" s="85">
        <v>2012</v>
      </c>
      <c r="AU1630" s="82" t="s">
        <v>4277</v>
      </c>
      <c r="AV1630" s="84">
        <v>42642</v>
      </c>
      <c r="AW1630" s="85">
        <v>2016</v>
      </c>
      <c r="AX1630" s="85">
        <f>Table1[[#This Row],[End TEST]]-Table1[[#This Row],[Start TEST]]</f>
        <v>4</v>
      </c>
      <c r="AY1630" s="85">
        <f>Table1[[#This Row],[TEST_Diff]]+1</f>
        <v>5</v>
      </c>
      <c r="AZ1630" s="92">
        <f>DATEDIF(Table1[[#This Row],[Start Year]],Table1[[#This Row],[End Year]],"d") / 365</f>
        <v>4.506849315068493</v>
      </c>
      <c r="BD1630" s="82">
        <v>1</v>
      </c>
      <c r="BJ1630" s="82">
        <v>1</v>
      </c>
      <c r="BK1630" s="82">
        <v>1</v>
      </c>
      <c r="BO1630" s="82">
        <v>1</v>
      </c>
      <c r="BP1630" s="82">
        <v>1</v>
      </c>
    </row>
    <row r="1631" spans="1:68" x14ac:dyDescent="0.5">
      <c r="A1631" s="82">
        <v>149</v>
      </c>
      <c r="B1631" s="82" t="s">
        <v>145</v>
      </c>
      <c r="D1631" s="90">
        <v>43579</v>
      </c>
      <c r="E1631" s="90" t="s">
        <v>146</v>
      </c>
      <c r="F1631" s="90"/>
      <c r="G1631" s="82" t="s">
        <v>146</v>
      </c>
      <c r="H1631" s="82" t="s">
        <v>147</v>
      </c>
      <c r="I1631" s="80" t="s">
        <v>67</v>
      </c>
      <c r="J1631" s="80">
        <v>100</v>
      </c>
      <c r="K1631" s="80">
        <v>11</v>
      </c>
      <c r="L1631" s="80" t="s">
        <v>139</v>
      </c>
      <c r="M1631" s="80">
        <v>7</v>
      </c>
      <c r="N1631" s="80">
        <v>9.1449999999999996</v>
      </c>
      <c r="O1631" s="80">
        <v>40.489674000000001</v>
      </c>
      <c r="P1631" s="80" t="s">
        <v>69</v>
      </c>
      <c r="Q1631" s="80">
        <v>0</v>
      </c>
      <c r="R1631" s="80">
        <v>2.6272389999999999</v>
      </c>
      <c r="S1631" s="80">
        <v>23.381664000000001</v>
      </c>
      <c r="T1631" s="80">
        <v>546000</v>
      </c>
      <c r="U1631" s="91">
        <f>Table1[[#This Row],[Distribution Amount (Dollars)]]/Table1[[#This Row],[NEWdatediff]]</f>
        <v>109200</v>
      </c>
      <c r="V1631" s="82" t="s">
        <v>140</v>
      </c>
      <c r="W1631" s="82" t="s">
        <v>91</v>
      </c>
      <c r="X1631" s="82" t="s">
        <v>104</v>
      </c>
      <c r="Y1631" s="82" t="s">
        <v>105</v>
      </c>
      <c r="Z1631" s="82">
        <v>1</v>
      </c>
      <c r="AA1631" s="82" t="s">
        <v>121</v>
      </c>
      <c r="AB1631" s="82" t="s">
        <v>148</v>
      </c>
      <c r="AD1631" s="82" t="s">
        <v>118</v>
      </c>
      <c r="AE1631" s="82" t="s">
        <v>149</v>
      </c>
      <c r="AN1631" s="82" t="s">
        <v>76</v>
      </c>
      <c r="AO1631" s="82" t="s">
        <v>150</v>
      </c>
      <c r="AP1631" s="82">
        <v>7800000</v>
      </c>
      <c r="AQ1631" s="82" t="s">
        <v>109</v>
      </c>
      <c r="AR1631" s="82" t="s">
        <v>4274</v>
      </c>
      <c r="AS1631" s="84">
        <v>40997</v>
      </c>
      <c r="AT1631" s="85">
        <v>2012</v>
      </c>
      <c r="AU1631" s="82" t="s">
        <v>4277</v>
      </c>
      <c r="AV1631" s="84">
        <v>42642</v>
      </c>
      <c r="AW1631" s="85">
        <v>2016</v>
      </c>
      <c r="AX1631" s="85">
        <f>Table1[[#This Row],[End TEST]]-Table1[[#This Row],[Start TEST]]</f>
        <v>4</v>
      </c>
      <c r="AY1631" s="85">
        <f>Table1[[#This Row],[TEST_Diff]]+1</f>
        <v>5</v>
      </c>
      <c r="AZ1631" s="92">
        <f>DATEDIF(Table1[[#This Row],[Start Year]],Table1[[#This Row],[End Year]],"d") / 365</f>
        <v>4.506849315068493</v>
      </c>
      <c r="BD1631" s="82">
        <v>1</v>
      </c>
      <c r="BJ1631" s="82">
        <v>1</v>
      </c>
      <c r="BK1631" s="82">
        <v>1</v>
      </c>
      <c r="BO1631" s="82">
        <v>1</v>
      </c>
      <c r="BP1631" s="82">
        <v>1</v>
      </c>
    </row>
    <row r="1632" spans="1:68" x14ac:dyDescent="0.5">
      <c r="A1632" s="82">
        <v>149</v>
      </c>
      <c r="B1632" s="82" t="s">
        <v>145</v>
      </c>
      <c r="D1632" s="90">
        <v>43579</v>
      </c>
      <c r="E1632" s="90" t="s">
        <v>146</v>
      </c>
      <c r="F1632" s="90"/>
      <c r="G1632" s="82" t="s">
        <v>146</v>
      </c>
      <c r="H1632" s="82" t="s">
        <v>147</v>
      </c>
      <c r="I1632" s="80" t="s">
        <v>67</v>
      </c>
      <c r="J1632" s="80">
        <v>100</v>
      </c>
      <c r="K1632" s="80">
        <v>11</v>
      </c>
      <c r="L1632" s="80" t="s">
        <v>156</v>
      </c>
      <c r="M1632" s="80">
        <v>7</v>
      </c>
      <c r="N1632" s="80">
        <v>17.570692000000001</v>
      </c>
      <c r="O1632" s="80">
        <v>-3.9961660000000001</v>
      </c>
      <c r="P1632" s="80" t="s">
        <v>69</v>
      </c>
      <c r="Q1632" s="80">
        <v>0</v>
      </c>
      <c r="R1632" s="80">
        <v>2.6272389999999999</v>
      </c>
      <c r="S1632" s="80">
        <v>23.381664000000001</v>
      </c>
      <c r="T1632" s="80">
        <v>546000</v>
      </c>
      <c r="U1632" s="91">
        <f>Table1[[#This Row],[Distribution Amount (Dollars)]]/Table1[[#This Row],[NEWdatediff]]</f>
        <v>109200</v>
      </c>
      <c r="V1632" s="82" t="s">
        <v>140</v>
      </c>
      <c r="W1632" s="82" t="s">
        <v>91</v>
      </c>
      <c r="X1632" s="82" t="s">
        <v>104</v>
      </c>
      <c r="Y1632" s="82" t="s">
        <v>105</v>
      </c>
      <c r="Z1632" s="82">
        <v>1</v>
      </c>
      <c r="AA1632" s="82" t="s">
        <v>121</v>
      </c>
      <c r="AB1632" s="82" t="s">
        <v>148</v>
      </c>
      <c r="AD1632" s="82" t="s">
        <v>68</v>
      </c>
      <c r="AE1632" s="82" t="s">
        <v>149</v>
      </c>
      <c r="AN1632" s="82" t="s">
        <v>76</v>
      </c>
      <c r="AO1632" s="82" t="s">
        <v>150</v>
      </c>
      <c r="AP1632" s="82">
        <v>7800000</v>
      </c>
      <c r="AQ1632" s="82" t="s">
        <v>109</v>
      </c>
      <c r="AR1632" s="82" t="s">
        <v>4274</v>
      </c>
      <c r="AS1632" s="84">
        <v>40997</v>
      </c>
      <c r="AT1632" s="85">
        <v>2012</v>
      </c>
      <c r="AU1632" s="82" t="s">
        <v>4277</v>
      </c>
      <c r="AV1632" s="84">
        <v>42642</v>
      </c>
      <c r="AW1632" s="85">
        <v>2016</v>
      </c>
      <c r="AX1632" s="85">
        <f>Table1[[#This Row],[End TEST]]-Table1[[#This Row],[Start TEST]]</f>
        <v>4</v>
      </c>
      <c r="AY1632" s="85">
        <f>Table1[[#This Row],[TEST_Diff]]+1</f>
        <v>5</v>
      </c>
      <c r="AZ1632" s="92">
        <f>DATEDIF(Table1[[#This Row],[Start Year]],Table1[[#This Row],[End Year]],"d") / 365</f>
        <v>4.506849315068493</v>
      </c>
      <c r="BD1632" s="82">
        <v>1</v>
      </c>
      <c r="BJ1632" s="82">
        <v>1</v>
      </c>
      <c r="BK1632" s="82">
        <v>1</v>
      </c>
      <c r="BO1632" s="82">
        <v>1</v>
      </c>
      <c r="BP1632" s="82">
        <v>1</v>
      </c>
    </row>
    <row r="1633" spans="1:68" x14ac:dyDescent="0.5">
      <c r="A1633" s="82">
        <v>149</v>
      </c>
      <c r="B1633" s="82" t="s">
        <v>145</v>
      </c>
      <c r="D1633" s="90">
        <v>43579</v>
      </c>
      <c r="E1633" s="90" t="s">
        <v>146</v>
      </c>
      <c r="F1633" s="90"/>
      <c r="G1633" s="82" t="s">
        <v>146</v>
      </c>
      <c r="H1633" s="82" t="s">
        <v>147</v>
      </c>
      <c r="I1633" s="80" t="s">
        <v>67</v>
      </c>
      <c r="J1633" s="80">
        <v>100</v>
      </c>
      <c r="K1633" s="80">
        <v>11</v>
      </c>
      <c r="L1633" s="80" t="s">
        <v>151</v>
      </c>
      <c r="M1633" s="80">
        <v>13</v>
      </c>
      <c r="N1633" s="80">
        <v>8.5602839999999993</v>
      </c>
      <c r="O1633" s="80">
        <v>-11.791922</v>
      </c>
      <c r="P1633" s="80" t="s">
        <v>69</v>
      </c>
      <c r="Q1633" s="80">
        <v>0</v>
      </c>
      <c r="R1633" s="80">
        <v>2.6272389999999999</v>
      </c>
      <c r="S1633" s="80">
        <v>23.381664000000001</v>
      </c>
      <c r="T1633" s="80">
        <v>1014000</v>
      </c>
      <c r="U1633" s="91">
        <f>Table1[[#This Row],[Distribution Amount (Dollars)]]/Table1[[#This Row],[NEWdatediff]]</f>
        <v>202800</v>
      </c>
      <c r="V1633" s="82" t="s">
        <v>140</v>
      </c>
      <c r="W1633" s="82" t="s">
        <v>91</v>
      </c>
      <c r="X1633" s="82" t="s">
        <v>104</v>
      </c>
      <c r="Y1633" s="82" t="s">
        <v>105</v>
      </c>
      <c r="Z1633" s="82">
        <v>1</v>
      </c>
      <c r="AA1633" s="82" t="s">
        <v>121</v>
      </c>
      <c r="AB1633" s="82" t="s">
        <v>148</v>
      </c>
      <c r="AD1633" s="82" t="s">
        <v>82</v>
      </c>
      <c r="AE1633" s="82" t="s">
        <v>149</v>
      </c>
      <c r="AN1633" s="82" t="s">
        <v>76</v>
      </c>
      <c r="AO1633" s="82" t="s">
        <v>150</v>
      </c>
      <c r="AP1633" s="82">
        <v>7800000</v>
      </c>
      <c r="AQ1633" s="82" t="s">
        <v>109</v>
      </c>
      <c r="AR1633" s="82" t="s">
        <v>4274</v>
      </c>
      <c r="AS1633" s="84">
        <v>40997</v>
      </c>
      <c r="AT1633" s="85">
        <v>2012</v>
      </c>
      <c r="AU1633" s="82" t="s">
        <v>4277</v>
      </c>
      <c r="AV1633" s="84">
        <v>42642</v>
      </c>
      <c r="AW1633" s="85">
        <v>2016</v>
      </c>
      <c r="AX1633" s="85">
        <f>Table1[[#This Row],[End TEST]]-Table1[[#This Row],[Start TEST]]</f>
        <v>4</v>
      </c>
      <c r="AY1633" s="85">
        <f>Table1[[#This Row],[TEST_Diff]]+1</f>
        <v>5</v>
      </c>
      <c r="AZ1633" s="92">
        <f>DATEDIF(Table1[[#This Row],[Start Year]],Table1[[#This Row],[End Year]],"d") / 365</f>
        <v>4.506849315068493</v>
      </c>
      <c r="BD1633" s="82">
        <v>1</v>
      </c>
      <c r="BJ1633" s="82">
        <v>1</v>
      </c>
      <c r="BK1633" s="82">
        <v>1</v>
      </c>
      <c r="BO1633" s="82">
        <v>1</v>
      </c>
      <c r="BP1633" s="82">
        <v>1</v>
      </c>
    </row>
    <row r="1634" spans="1:68" x14ac:dyDescent="0.5">
      <c r="A1634" s="82">
        <v>149</v>
      </c>
      <c r="B1634" s="82" t="s">
        <v>145</v>
      </c>
      <c r="D1634" s="90">
        <v>43579</v>
      </c>
      <c r="E1634" s="90" t="s">
        <v>146</v>
      </c>
      <c r="F1634" s="90"/>
      <c r="G1634" s="82" t="s">
        <v>146</v>
      </c>
      <c r="H1634" s="82" t="s">
        <v>147</v>
      </c>
      <c r="I1634" s="80" t="s">
        <v>67</v>
      </c>
      <c r="J1634" s="80">
        <v>100</v>
      </c>
      <c r="K1634" s="80">
        <v>11</v>
      </c>
      <c r="L1634" s="80" t="s">
        <v>153</v>
      </c>
      <c r="M1634" s="80">
        <v>13</v>
      </c>
      <c r="N1634" s="80">
        <v>-14.311909999999999</v>
      </c>
      <c r="O1634" s="80">
        <v>28.23479</v>
      </c>
      <c r="P1634" s="80" t="s">
        <v>69</v>
      </c>
      <c r="Q1634" s="80">
        <v>0</v>
      </c>
      <c r="R1634" s="80">
        <v>2.6272389999999999</v>
      </c>
      <c r="S1634" s="80">
        <v>23.381664000000001</v>
      </c>
      <c r="T1634" s="80">
        <v>1014000</v>
      </c>
      <c r="U1634" s="91">
        <f>Table1[[#This Row],[Distribution Amount (Dollars)]]/Table1[[#This Row],[NEWdatediff]]</f>
        <v>202800</v>
      </c>
      <c r="V1634" s="82" t="s">
        <v>140</v>
      </c>
      <c r="W1634" s="82" t="s">
        <v>91</v>
      </c>
      <c r="X1634" s="82" t="s">
        <v>104</v>
      </c>
      <c r="Y1634" s="82" t="s">
        <v>105</v>
      </c>
      <c r="Z1634" s="82">
        <v>1</v>
      </c>
      <c r="AA1634" s="82" t="s">
        <v>121</v>
      </c>
      <c r="AB1634" s="82" t="s">
        <v>148</v>
      </c>
      <c r="AD1634" s="82" t="s">
        <v>155</v>
      </c>
      <c r="AE1634" s="82" t="s">
        <v>149</v>
      </c>
      <c r="AN1634" s="82" t="s">
        <v>76</v>
      </c>
      <c r="AO1634" s="82" t="s">
        <v>150</v>
      </c>
      <c r="AP1634" s="82">
        <v>7800000</v>
      </c>
      <c r="AQ1634" s="82" t="s">
        <v>109</v>
      </c>
      <c r="AR1634" s="82" t="s">
        <v>4274</v>
      </c>
      <c r="AS1634" s="84">
        <v>40997</v>
      </c>
      <c r="AT1634" s="85">
        <v>2012</v>
      </c>
      <c r="AU1634" s="82" t="s">
        <v>4277</v>
      </c>
      <c r="AV1634" s="84">
        <v>42642</v>
      </c>
      <c r="AW1634" s="85">
        <v>2016</v>
      </c>
      <c r="AX1634" s="85">
        <f>Table1[[#This Row],[End TEST]]-Table1[[#This Row],[Start TEST]]</f>
        <v>4</v>
      </c>
      <c r="AY1634" s="85">
        <f>Table1[[#This Row],[TEST_Diff]]+1</f>
        <v>5</v>
      </c>
      <c r="AZ1634" s="92">
        <f>DATEDIF(Table1[[#This Row],[Start Year]],Table1[[#This Row],[End Year]],"d") / 365</f>
        <v>4.506849315068493</v>
      </c>
      <c r="BD1634" s="82">
        <v>1</v>
      </c>
      <c r="BJ1634" s="82">
        <v>1</v>
      </c>
      <c r="BK1634" s="82">
        <v>1</v>
      </c>
      <c r="BO1634" s="82">
        <v>1</v>
      </c>
      <c r="BP1634" s="82">
        <v>1</v>
      </c>
    </row>
    <row r="1635" spans="1:68" x14ac:dyDescent="0.5">
      <c r="A1635" s="82">
        <v>149</v>
      </c>
      <c r="B1635" s="82" t="s">
        <v>145</v>
      </c>
      <c r="D1635" s="90">
        <v>43579</v>
      </c>
      <c r="E1635" s="90" t="s">
        <v>146</v>
      </c>
      <c r="F1635" s="90"/>
      <c r="G1635" s="82" t="s">
        <v>146</v>
      </c>
      <c r="H1635" s="82" t="s">
        <v>147</v>
      </c>
      <c r="I1635" s="80" t="s">
        <v>67</v>
      </c>
      <c r="J1635" s="80">
        <v>100</v>
      </c>
      <c r="K1635" s="80">
        <v>11</v>
      </c>
      <c r="L1635" s="80" t="s">
        <v>155</v>
      </c>
      <c r="M1635" s="80">
        <v>7</v>
      </c>
      <c r="N1635" s="80">
        <v>-25.97325</v>
      </c>
      <c r="O1635" s="80">
        <v>32.572029999999998</v>
      </c>
      <c r="P1635" s="80" t="s">
        <v>69</v>
      </c>
      <c r="Q1635" s="80">
        <v>0</v>
      </c>
      <c r="R1635" s="80">
        <v>2.6272389999999999</v>
      </c>
      <c r="S1635" s="80">
        <v>23.381664000000001</v>
      </c>
      <c r="T1635" s="80">
        <v>546000</v>
      </c>
      <c r="U1635" s="91">
        <f>Table1[[#This Row],[Distribution Amount (Dollars)]]/Table1[[#This Row],[NEWdatediff]]</f>
        <v>109200</v>
      </c>
      <c r="V1635" s="82" t="s">
        <v>140</v>
      </c>
      <c r="W1635" s="82" t="s">
        <v>91</v>
      </c>
      <c r="X1635" s="82" t="s">
        <v>104</v>
      </c>
      <c r="Y1635" s="82" t="s">
        <v>105</v>
      </c>
      <c r="Z1635" s="82">
        <v>1</v>
      </c>
      <c r="AA1635" s="82" t="s">
        <v>121</v>
      </c>
      <c r="AB1635" s="82" t="s">
        <v>148</v>
      </c>
      <c r="AD1635" s="82" t="s">
        <v>144</v>
      </c>
      <c r="AE1635" s="82" t="s">
        <v>149</v>
      </c>
      <c r="AN1635" s="82" t="s">
        <v>76</v>
      </c>
      <c r="AO1635" s="82" t="s">
        <v>150</v>
      </c>
      <c r="AP1635" s="82">
        <v>7800000</v>
      </c>
      <c r="AQ1635" s="82" t="s">
        <v>109</v>
      </c>
      <c r="AR1635" s="82" t="s">
        <v>4274</v>
      </c>
      <c r="AS1635" s="84">
        <v>40997</v>
      </c>
      <c r="AT1635" s="85">
        <v>2012</v>
      </c>
      <c r="AU1635" s="82" t="s">
        <v>4277</v>
      </c>
      <c r="AV1635" s="84">
        <v>42642</v>
      </c>
      <c r="AW1635" s="85">
        <v>2016</v>
      </c>
      <c r="AX1635" s="85">
        <f>Table1[[#This Row],[End TEST]]-Table1[[#This Row],[Start TEST]]</f>
        <v>4</v>
      </c>
      <c r="AY1635" s="85">
        <f>Table1[[#This Row],[TEST_Diff]]+1</f>
        <v>5</v>
      </c>
      <c r="AZ1635" s="92">
        <f>DATEDIF(Table1[[#This Row],[Start Year]],Table1[[#This Row],[End Year]],"d") / 365</f>
        <v>4.506849315068493</v>
      </c>
      <c r="BD1635" s="82">
        <v>1</v>
      </c>
      <c r="BJ1635" s="82">
        <v>1</v>
      </c>
      <c r="BK1635" s="82">
        <v>1</v>
      </c>
      <c r="BO1635" s="82">
        <v>1</v>
      </c>
      <c r="BP1635" s="82">
        <v>1</v>
      </c>
    </row>
    <row r="1636" spans="1:68" x14ac:dyDescent="0.5">
      <c r="A1636" s="82">
        <v>150</v>
      </c>
      <c r="B1636" s="82" t="s">
        <v>136</v>
      </c>
      <c r="D1636" s="90">
        <v>43579</v>
      </c>
      <c r="E1636" s="90" t="s">
        <v>137</v>
      </c>
      <c r="F1636" s="90"/>
      <c r="G1636" s="82" t="s">
        <v>137</v>
      </c>
      <c r="H1636" s="82" t="s">
        <v>138</v>
      </c>
      <c r="I1636" s="80" t="s">
        <v>67</v>
      </c>
      <c r="J1636" s="80">
        <v>100</v>
      </c>
      <c r="K1636" s="80">
        <v>3</v>
      </c>
      <c r="L1636" s="80" t="s">
        <v>118</v>
      </c>
      <c r="M1636" s="80">
        <v>33</v>
      </c>
      <c r="N1636" s="80">
        <v>-6.4530960000000004</v>
      </c>
      <c r="O1636" s="80">
        <v>34.894539000000002</v>
      </c>
      <c r="P1636" s="80" t="s">
        <v>69</v>
      </c>
      <c r="Q1636" s="80">
        <v>0</v>
      </c>
      <c r="R1636" s="80">
        <v>2.6272389999999999</v>
      </c>
      <c r="S1636" s="80">
        <v>23.381664000000001</v>
      </c>
      <c r="T1636" s="80">
        <v>3366000</v>
      </c>
      <c r="U1636" s="91">
        <f>Table1[[#This Row],[Distribution Amount (Dollars)]]/Table1[[#This Row],[NEWdatediff]]</f>
        <v>673200</v>
      </c>
      <c r="V1636" s="82" t="s">
        <v>140</v>
      </c>
      <c r="W1636" s="82" t="s">
        <v>91</v>
      </c>
      <c r="X1636" s="82" t="s">
        <v>104</v>
      </c>
      <c r="Y1636" s="82" t="s">
        <v>105</v>
      </c>
      <c r="Z1636" s="82">
        <v>1</v>
      </c>
      <c r="AA1636" s="82" t="s">
        <v>121</v>
      </c>
      <c r="AB1636" s="82" t="s">
        <v>141</v>
      </c>
      <c r="AD1636" s="82" t="s">
        <v>118</v>
      </c>
      <c r="AE1636" s="82" t="s">
        <v>142</v>
      </c>
      <c r="AN1636" s="82" t="s">
        <v>76</v>
      </c>
      <c r="AO1636" s="82" t="s">
        <v>143</v>
      </c>
      <c r="AP1636" s="82">
        <v>10200000</v>
      </c>
      <c r="AQ1636" s="82" t="s">
        <v>109</v>
      </c>
      <c r="AR1636" s="82" t="s">
        <v>4274</v>
      </c>
      <c r="AS1636" s="84">
        <v>40997</v>
      </c>
      <c r="AT1636" s="85">
        <v>2012</v>
      </c>
      <c r="AU1636" s="82" t="s">
        <v>4277</v>
      </c>
      <c r="AV1636" s="84">
        <v>42643</v>
      </c>
      <c r="AW1636" s="85">
        <v>2016</v>
      </c>
      <c r="AX1636" s="85">
        <f>Table1[[#This Row],[End TEST]]-Table1[[#This Row],[Start TEST]]</f>
        <v>4</v>
      </c>
      <c r="AY1636" s="85">
        <f>Table1[[#This Row],[TEST_Diff]]+1</f>
        <v>5</v>
      </c>
      <c r="AZ1636" s="92">
        <f>DATEDIF(Table1[[#This Row],[Start Year]],Table1[[#This Row],[End Year]],"d") / 365</f>
        <v>4.5095890410958903</v>
      </c>
      <c r="BD1636" s="82">
        <v>1</v>
      </c>
      <c r="BJ1636" s="82">
        <v>1</v>
      </c>
      <c r="BK1636" s="82">
        <v>1</v>
      </c>
      <c r="BO1636" s="82">
        <v>1</v>
      </c>
      <c r="BP1636" s="82">
        <v>1</v>
      </c>
    </row>
    <row r="1637" spans="1:68" x14ac:dyDescent="0.5">
      <c r="A1637" s="82">
        <v>150</v>
      </c>
      <c r="B1637" s="82" t="s">
        <v>136</v>
      </c>
      <c r="D1637" s="90">
        <v>43579</v>
      </c>
      <c r="E1637" s="90" t="s">
        <v>137</v>
      </c>
      <c r="F1637" s="90"/>
      <c r="G1637" s="82" t="s">
        <v>137</v>
      </c>
      <c r="H1637" s="82" t="s">
        <v>138</v>
      </c>
      <c r="I1637" s="80" t="s">
        <v>67</v>
      </c>
      <c r="J1637" s="80">
        <v>100</v>
      </c>
      <c r="K1637" s="80">
        <v>3</v>
      </c>
      <c r="L1637" s="80" t="s">
        <v>139</v>
      </c>
      <c r="M1637" s="80">
        <v>33</v>
      </c>
      <c r="N1637" s="80">
        <v>9.1449999999999996</v>
      </c>
      <c r="O1637" s="80">
        <v>40.489674000000001</v>
      </c>
      <c r="P1637" s="80" t="s">
        <v>69</v>
      </c>
      <c r="Q1637" s="80">
        <v>0</v>
      </c>
      <c r="R1637" s="80">
        <v>2.6272389999999999</v>
      </c>
      <c r="S1637" s="80">
        <v>23.381664000000001</v>
      </c>
      <c r="T1637" s="80">
        <v>3366000</v>
      </c>
      <c r="U1637" s="91">
        <f>Table1[[#This Row],[Distribution Amount (Dollars)]]/Table1[[#This Row],[NEWdatediff]]</f>
        <v>673200</v>
      </c>
      <c r="V1637" s="82" t="s">
        <v>140</v>
      </c>
      <c r="W1637" s="82" t="s">
        <v>91</v>
      </c>
      <c r="X1637" s="82" t="s">
        <v>104</v>
      </c>
      <c r="Y1637" s="82" t="s">
        <v>105</v>
      </c>
      <c r="Z1637" s="82">
        <v>1</v>
      </c>
      <c r="AA1637" s="82" t="s">
        <v>121</v>
      </c>
      <c r="AB1637" s="82" t="s">
        <v>141</v>
      </c>
      <c r="AD1637" s="82" t="s">
        <v>139</v>
      </c>
      <c r="AE1637" s="82" t="s">
        <v>142</v>
      </c>
      <c r="AN1637" s="82" t="s">
        <v>76</v>
      </c>
      <c r="AO1637" s="82" t="s">
        <v>143</v>
      </c>
      <c r="AP1637" s="82">
        <v>10200000</v>
      </c>
      <c r="AQ1637" s="82" t="s">
        <v>109</v>
      </c>
      <c r="AR1637" s="82" t="s">
        <v>4274</v>
      </c>
      <c r="AS1637" s="84">
        <v>40997</v>
      </c>
      <c r="AT1637" s="85">
        <v>2012</v>
      </c>
      <c r="AU1637" s="82" t="s">
        <v>4277</v>
      </c>
      <c r="AV1637" s="84">
        <v>42643</v>
      </c>
      <c r="AW1637" s="85">
        <v>2016</v>
      </c>
      <c r="AX1637" s="85">
        <f>Table1[[#This Row],[End TEST]]-Table1[[#This Row],[Start TEST]]</f>
        <v>4</v>
      </c>
      <c r="AY1637" s="85">
        <f>Table1[[#This Row],[TEST_Diff]]+1</f>
        <v>5</v>
      </c>
      <c r="AZ1637" s="92">
        <f>DATEDIF(Table1[[#This Row],[Start Year]],Table1[[#This Row],[End Year]],"d") / 365</f>
        <v>4.5095890410958903</v>
      </c>
      <c r="BD1637" s="82">
        <v>1</v>
      </c>
      <c r="BJ1637" s="82">
        <v>1</v>
      </c>
      <c r="BK1637" s="82">
        <v>1</v>
      </c>
      <c r="BO1637" s="82">
        <v>1</v>
      </c>
      <c r="BP1637" s="82">
        <v>1</v>
      </c>
    </row>
    <row r="1638" spans="1:68" x14ac:dyDescent="0.5">
      <c r="A1638" s="82">
        <v>150</v>
      </c>
      <c r="B1638" s="82" t="s">
        <v>136</v>
      </c>
      <c r="D1638" s="90">
        <v>43579</v>
      </c>
      <c r="E1638" s="90" t="s">
        <v>137</v>
      </c>
      <c r="F1638" s="90"/>
      <c r="G1638" s="82" t="s">
        <v>137</v>
      </c>
      <c r="H1638" s="82" t="s">
        <v>138</v>
      </c>
      <c r="I1638" s="80" t="s">
        <v>67</v>
      </c>
      <c r="J1638" s="80">
        <v>100</v>
      </c>
      <c r="K1638" s="80">
        <v>3</v>
      </c>
      <c r="L1638" s="80" t="s">
        <v>144</v>
      </c>
      <c r="M1638" s="80">
        <v>34</v>
      </c>
      <c r="N1638" s="80">
        <v>1.105402</v>
      </c>
      <c r="O1638" s="80">
        <v>32.520620000000001</v>
      </c>
      <c r="P1638" s="80" t="s">
        <v>69</v>
      </c>
      <c r="Q1638" s="80">
        <v>0</v>
      </c>
      <c r="R1638" s="80">
        <v>2.6272389999999999</v>
      </c>
      <c r="S1638" s="80">
        <v>23.381664000000001</v>
      </c>
      <c r="T1638" s="80">
        <v>3468000</v>
      </c>
      <c r="U1638" s="91">
        <f>Table1[[#This Row],[Distribution Amount (Dollars)]]/Table1[[#This Row],[NEWdatediff]]</f>
        <v>693600</v>
      </c>
      <c r="V1638" s="82" t="s">
        <v>140</v>
      </c>
      <c r="W1638" s="82" t="s">
        <v>91</v>
      </c>
      <c r="X1638" s="82" t="s">
        <v>104</v>
      </c>
      <c r="Y1638" s="82" t="s">
        <v>105</v>
      </c>
      <c r="Z1638" s="82">
        <v>1</v>
      </c>
      <c r="AA1638" s="82" t="s">
        <v>121</v>
      </c>
      <c r="AB1638" s="82" t="s">
        <v>141</v>
      </c>
      <c r="AD1638" s="82" t="s">
        <v>144</v>
      </c>
      <c r="AE1638" s="82" t="s">
        <v>142</v>
      </c>
      <c r="AN1638" s="82" t="s">
        <v>76</v>
      </c>
      <c r="AO1638" s="82" t="s">
        <v>143</v>
      </c>
      <c r="AP1638" s="82">
        <v>10200000</v>
      </c>
      <c r="AQ1638" s="82" t="s">
        <v>109</v>
      </c>
      <c r="AR1638" s="82" t="s">
        <v>4274</v>
      </c>
      <c r="AS1638" s="84">
        <v>40997</v>
      </c>
      <c r="AT1638" s="85">
        <v>2012</v>
      </c>
      <c r="AU1638" s="82" t="s">
        <v>4277</v>
      </c>
      <c r="AV1638" s="84">
        <v>42643</v>
      </c>
      <c r="AW1638" s="85">
        <v>2016</v>
      </c>
      <c r="AX1638" s="85">
        <f>Table1[[#This Row],[End TEST]]-Table1[[#This Row],[Start TEST]]</f>
        <v>4</v>
      </c>
      <c r="AY1638" s="85">
        <f>Table1[[#This Row],[TEST_Diff]]+1</f>
        <v>5</v>
      </c>
      <c r="AZ1638" s="92">
        <f>DATEDIF(Table1[[#This Row],[Start Year]],Table1[[#This Row],[End Year]],"d") / 365</f>
        <v>4.5095890410958903</v>
      </c>
      <c r="BD1638" s="82">
        <v>1</v>
      </c>
      <c r="BJ1638" s="82">
        <v>1</v>
      </c>
      <c r="BK1638" s="82">
        <v>1</v>
      </c>
      <c r="BO1638" s="82">
        <v>1</v>
      </c>
      <c r="BP1638" s="82">
        <v>1</v>
      </c>
    </row>
    <row r="1639" spans="1:68" x14ac:dyDescent="0.5">
      <c r="A1639" s="82">
        <v>151</v>
      </c>
      <c r="B1639" s="82" t="s">
        <v>1683</v>
      </c>
      <c r="D1639" s="90">
        <v>43579</v>
      </c>
      <c r="E1639" s="90" t="s">
        <v>1684</v>
      </c>
      <c r="F1639" s="90"/>
      <c r="G1639" s="82" t="s">
        <v>1684</v>
      </c>
      <c r="H1639" s="82" t="s">
        <v>1685</v>
      </c>
      <c r="I1639" s="80" t="s">
        <v>98</v>
      </c>
      <c r="J1639" s="80">
        <v>100</v>
      </c>
      <c r="K1639" s="80">
        <v>0</v>
      </c>
      <c r="P1639" s="80" t="s">
        <v>113</v>
      </c>
      <c r="Q1639" s="80">
        <v>6.25</v>
      </c>
      <c r="R1639" s="80">
        <v>10.278548000000001</v>
      </c>
      <c r="S1639" s="80">
        <v>102.006446</v>
      </c>
      <c r="T1639" s="80">
        <v>562500</v>
      </c>
      <c r="U1639" s="91">
        <f>Table1[[#This Row],[Distribution Amount (Dollars)]]/Table1[[#This Row],[NEWdatediff]]</f>
        <v>93750</v>
      </c>
      <c r="V1639" s="82" t="s">
        <v>140</v>
      </c>
      <c r="W1639" s="82" t="s">
        <v>91</v>
      </c>
      <c r="X1639" s="82" t="s">
        <v>104</v>
      </c>
      <c r="Y1639" s="82" t="s">
        <v>105</v>
      </c>
      <c r="Z1639" s="82">
        <v>1</v>
      </c>
      <c r="AA1639" s="82" t="s">
        <v>121</v>
      </c>
      <c r="AB1639" s="82" t="s">
        <v>1686</v>
      </c>
      <c r="AD1639" s="82" t="s">
        <v>307</v>
      </c>
      <c r="AE1639" s="82" t="s">
        <v>305</v>
      </c>
      <c r="AN1639" s="82" t="s">
        <v>76</v>
      </c>
      <c r="AO1639" s="82" t="s">
        <v>1687</v>
      </c>
      <c r="AP1639" s="82">
        <v>9000000</v>
      </c>
      <c r="AQ1639" s="82" t="s">
        <v>109</v>
      </c>
      <c r="AR1639" s="82" t="s">
        <v>4274</v>
      </c>
      <c r="AS1639" s="84">
        <v>40899</v>
      </c>
      <c r="AT1639" s="85">
        <v>2011</v>
      </c>
      <c r="AU1639" s="82" t="s">
        <v>4277</v>
      </c>
      <c r="AV1639" s="84">
        <v>42489</v>
      </c>
      <c r="AW1639" s="85">
        <v>2016</v>
      </c>
      <c r="AX1639" s="85">
        <f>Table1[[#This Row],[End TEST]]-Table1[[#This Row],[Start TEST]]</f>
        <v>5</v>
      </c>
      <c r="AY1639" s="85">
        <f>Table1[[#This Row],[TEST_Diff]]+1</f>
        <v>6</v>
      </c>
      <c r="AZ1639" s="92">
        <f>DATEDIF(Table1[[#This Row],[Start Year]],Table1[[#This Row],[End Year]],"d") / 365</f>
        <v>4.3561643835616435</v>
      </c>
      <c r="BD1639" s="82">
        <v>1</v>
      </c>
      <c r="BJ1639" s="82">
        <v>1</v>
      </c>
      <c r="BK1639" s="82">
        <v>1</v>
      </c>
      <c r="BO1639" s="82">
        <v>1</v>
      </c>
      <c r="BP1639" s="82">
        <v>1</v>
      </c>
    </row>
    <row r="1640" spans="1:68" x14ac:dyDescent="0.5">
      <c r="A1640" s="82">
        <v>151</v>
      </c>
      <c r="B1640" s="82" t="s">
        <v>1683</v>
      </c>
      <c r="D1640" s="90">
        <v>43579</v>
      </c>
      <c r="E1640" s="90" t="s">
        <v>1684</v>
      </c>
      <c r="F1640" s="90"/>
      <c r="G1640" s="82" t="s">
        <v>1684</v>
      </c>
      <c r="H1640" s="82" t="s">
        <v>1685</v>
      </c>
      <c r="I1640" s="80" t="s">
        <v>98</v>
      </c>
      <c r="J1640" s="80">
        <v>100</v>
      </c>
      <c r="K1640" s="80">
        <v>0</v>
      </c>
      <c r="P1640" s="80" t="s">
        <v>308</v>
      </c>
      <c r="Q1640" s="80">
        <v>12.5</v>
      </c>
      <c r="R1640" s="80">
        <v>13.923406</v>
      </c>
      <c r="S1640" s="80">
        <v>-86.952798999999999</v>
      </c>
      <c r="T1640" s="80">
        <v>1125000</v>
      </c>
      <c r="U1640" s="91">
        <f>Table1[[#This Row],[Distribution Amount (Dollars)]]/Table1[[#This Row],[NEWdatediff]]</f>
        <v>187500</v>
      </c>
      <c r="V1640" s="82" t="s">
        <v>140</v>
      </c>
      <c r="W1640" s="82" t="s">
        <v>91</v>
      </c>
      <c r="X1640" s="82" t="s">
        <v>104</v>
      </c>
      <c r="Y1640" s="82" t="s">
        <v>105</v>
      </c>
      <c r="Z1640" s="82">
        <v>1</v>
      </c>
      <c r="AA1640" s="82" t="s">
        <v>121</v>
      </c>
      <c r="AB1640" s="82" t="s">
        <v>1686</v>
      </c>
      <c r="AD1640" s="82" t="s">
        <v>113</v>
      </c>
      <c r="AE1640" s="82" t="s">
        <v>305</v>
      </c>
      <c r="AN1640" s="82" t="s">
        <v>76</v>
      </c>
      <c r="AO1640" s="82" t="s">
        <v>1687</v>
      </c>
      <c r="AP1640" s="82">
        <v>9000000</v>
      </c>
      <c r="AQ1640" s="82" t="s">
        <v>109</v>
      </c>
      <c r="AR1640" s="82" t="s">
        <v>4274</v>
      </c>
      <c r="AS1640" s="84">
        <v>40899</v>
      </c>
      <c r="AT1640" s="85">
        <v>2011</v>
      </c>
      <c r="AU1640" s="82" t="s">
        <v>4277</v>
      </c>
      <c r="AV1640" s="84">
        <v>42489</v>
      </c>
      <c r="AW1640" s="85">
        <v>2016</v>
      </c>
      <c r="AX1640" s="85">
        <f>Table1[[#This Row],[End TEST]]-Table1[[#This Row],[Start TEST]]</f>
        <v>5</v>
      </c>
      <c r="AY1640" s="85">
        <f>Table1[[#This Row],[TEST_Diff]]+1</f>
        <v>6</v>
      </c>
      <c r="AZ1640" s="92">
        <f>DATEDIF(Table1[[#This Row],[Start Year]],Table1[[#This Row],[End Year]],"d") / 365</f>
        <v>4.3561643835616435</v>
      </c>
      <c r="BD1640" s="82">
        <v>1</v>
      </c>
      <c r="BJ1640" s="82">
        <v>1</v>
      </c>
      <c r="BK1640" s="82">
        <v>1</v>
      </c>
      <c r="BO1640" s="82">
        <v>1</v>
      </c>
      <c r="BP1640" s="82">
        <v>1</v>
      </c>
    </row>
    <row r="1641" spans="1:68" x14ac:dyDescent="0.5">
      <c r="A1641" s="82">
        <v>151</v>
      </c>
      <c r="B1641" s="82" t="s">
        <v>1683</v>
      </c>
      <c r="D1641" s="90">
        <v>43579</v>
      </c>
      <c r="E1641" s="90" t="s">
        <v>1684</v>
      </c>
      <c r="F1641" s="90"/>
      <c r="G1641" s="82" t="s">
        <v>1684</v>
      </c>
      <c r="H1641" s="82" t="s">
        <v>1685</v>
      </c>
      <c r="I1641" s="80" t="s">
        <v>98</v>
      </c>
      <c r="J1641" s="80">
        <v>100</v>
      </c>
      <c r="K1641" s="80">
        <v>0</v>
      </c>
      <c r="P1641" s="80" t="s">
        <v>114</v>
      </c>
      <c r="Q1641" s="80">
        <v>6.25</v>
      </c>
      <c r="R1641" s="80">
        <v>25.384855999999999</v>
      </c>
      <c r="S1641" s="80">
        <v>68.458809000000002</v>
      </c>
      <c r="T1641" s="80">
        <v>562500</v>
      </c>
      <c r="U1641" s="91">
        <f>Table1[[#This Row],[Distribution Amount (Dollars)]]/Table1[[#This Row],[NEWdatediff]]</f>
        <v>93750</v>
      </c>
      <c r="V1641" s="82" t="s">
        <v>140</v>
      </c>
      <c r="W1641" s="82" t="s">
        <v>91</v>
      </c>
      <c r="X1641" s="82" t="s">
        <v>104</v>
      </c>
      <c r="Y1641" s="82" t="s">
        <v>105</v>
      </c>
      <c r="Z1641" s="82">
        <v>1</v>
      </c>
      <c r="AA1641" s="82" t="s">
        <v>121</v>
      </c>
      <c r="AB1641" s="82" t="s">
        <v>1686</v>
      </c>
      <c r="AD1641" s="82" t="s">
        <v>69</v>
      </c>
      <c r="AE1641" s="82" t="s">
        <v>305</v>
      </c>
      <c r="AN1641" s="82" t="s">
        <v>76</v>
      </c>
      <c r="AO1641" s="82" t="s">
        <v>1687</v>
      </c>
      <c r="AP1641" s="82">
        <v>9000000</v>
      </c>
      <c r="AQ1641" s="82" t="s">
        <v>109</v>
      </c>
      <c r="AR1641" s="82" t="s">
        <v>4274</v>
      </c>
      <c r="AS1641" s="84">
        <v>40899</v>
      </c>
      <c r="AT1641" s="85">
        <v>2011</v>
      </c>
      <c r="AU1641" s="82" t="s">
        <v>4277</v>
      </c>
      <c r="AV1641" s="84">
        <v>42489</v>
      </c>
      <c r="AW1641" s="85">
        <v>2016</v>
      </c>
      <c r="AX1641" s="85">
        <f>Table1[[#This Row],[End TEST]]-Table1[[#This Row],[Start TEST]]</f>
        <v>5</v>
      </c>
      <c r="AY1641" s="85">
        <f>Table1[[#This Row],[TEST_Diff]]+1</f>
        <v>6</v>
      </c>
      <c r="AZ1641" s="92">
        <f>DATEDIF(Table1[[#This Row],[Start Year]],Table1[[#This Row],[End Year]],"d") / 365</f>
        <v>4.3561643835616435</v>
      </c>
      <c r="BD1641" s="82">
        <v>1</v>
      </c>
      <c r="BJ1641" s="82">
        <v>1</v>
      </c>
      <c r="BK1641" s="82">
        <v>1</v>
      </c>
      <c r="BO1641" s="82">
        <v>1</v>
      </c>
      <c r="BP1641" s="82">
        <v>1</v>
      </c>
    </row>
    <row r="1642" spans="1:68" x14ac:dyDescent="0.5">
      <c r="A1642" s="82">
        <v>151</v>
      </c>
      <c r="B1642" s="82" t="s">
        <v>1683</v>
      </c>
      <c r="D1642" s="90">
        <v>43579</v>
      </c>
      <c r="E1642" s="90" t="s">
        <v>1684</v>
      </c>
      <c r="F1642" s="90"/>
      <c r="G1642" s="82" t="s">
        <v>1684</v>
      </c>
      <c r="H1642" s="82" t="s">
        <v>1685</v>
      </c>
      <c r="I1642" s="80" t="s">
        <v>98</v>
      </c>
      <c r="J1642" s="80">
        <v>100</v>
      </c>
      <c r="K1642" s="80">
        <v>0</v>
      </c>
      <c r="P1642" s="80" t="s">
        <v>112</v>
      </c>
      <c r="Q1642" s="80">
        <v>6.25</v>
      </c>
      <c r="R1642" s="80">
        <v>45.052331000000002</v>
      </c>
      <c r="S1642" s="80">
        <v>118.90412999999999</v>
      </c>
      <c r="T1642" s="80">
        <v>562500</v>
      </c>
      <c r="U1642" s="91">
        <f>Table1[[#This Row],[Distribution Amount (Dollars)]]/Table1[[#This Row],[NEWdatediff]]</f>
        <v>93750</v>
      </c>
      <c r="V1642" s="82" t="s">
        <v>140</v>
      </c>
      <c r="W1642" s="82" t="s">
        <v>91</v>
      </c>
      <c r="X1642" s="82" t="s">
        <v>104</v>
      </c>
      <c r="Y1642" s="82" t="s">
        <v>105</v>
      </c>
      <c r="Z1642" s="82">
        <v>1</v>
      </c>
      <c r="AA1642" s="82" t="s">
        <v>121</v>
      </c>
      <c r="AB1642" s="82" t="s">
        <v>1686</v>
      </c>
      <c r="AD1642" s="82" t="s">
        <v>110</v>
      </c>
      <c r="AE1642" s="82" t="s">
        <v>305</v>
      </c>
      <c r="AN1642" s="82" t="s">
        <v>76</v>
      </c>
      <c r="AO1642" s="82" t="s">
        <v>1687</v>
      </c>
      <c r="AP1642" s="82">
        <v>9000000</v>
      </c>
      <c r="AQ1642" s="82" t="s">
        <v>109</v>
      </c>
      <c r="AR1642" s="82" t="s">
        <v>4274</v>
      </c>
      <c r="AS1642" s="84">
        <v>40899</v>
      </c>
      <c r="AT1642" s="85">
        <v>2011</v>
      </c>
      <c r="AU1642" s="82" t="s">
        <v>4277</v>
      </c>
      <c r="AV1642" s="84">
        <v>42489</v>
      </c>
      <c r="AW1642" s="85">
        <v>2016</v>
      </c>
      <c r="AX1642" s="85">
        <f>Table1[[#This Row],[End TEST]]-Table1[[#This Row],[Start TEST]]</f>
        <v>5</v>
      </c>
      <c r="AY1642" s="85">
        <f>Table1[[#This Row],[TEST_Diff]]+1</f>
        <v>6</v>
      </c>
      <c r="AZ1642" s="92">
        <f>DATEDIF(Table1[[#This Row],[Start Year]],Table1[[#This Row],[End Year]],"d") / 365</f>
        <v>4.3561643835616435</v>
      </c>
      <c r="BD1642" s="82">
        <v>1</v>
      </c>
      <c r="BJ1642" s="82">
        <v>1</v>
      </c>
      <c r="BK1642" s="82">
        <v>1</v>
      </c>
      <c r="BO1642" s="82">
        <v>1</v>
      </c>
      <c r="BP1642" s="82">
        <v>1</v>
      </c>
    </row>
    <row r="1643" spans="1:68" x14ac:dyDescent="0.5">
      <c r="A1643" s="82">
        <v>151</v>
      </c>
      <c r="B1643" s="82" t="s">
        <v>1683</v>
      </c>
      <c r="D1643" s="90">
        <v>43579</v>
      </c>
      <c r="E1643" s="90" t="s">
        <v>1684</v>
      </c>
      <c r="F1643" s="90"/>
      <c r="G1643" s="82" t="s">
        <v>1684</v>
      </c>
      <c r="H1643" s="82" t="s">
        <v>1685</v>
      </c>
      <c r="I1643" s="80" t="s">
        <v>98</v>
      </c>
      <c r="J1643" s="80">
        <v>100</v>
      </c>
      <c r="K1643" s="80">
        <v>0</v>
      </c>
      <c r="P1643" s="80" t="s">
        <v>69</v>
      </c>
      <c r="Q1643" s="80">
        <v>12.5</v>
      </c>
      <c r="R1643" s="80">
        <v>2.6272389999999999</v>
      </c>
      <c r="S1643" s="80">
        <v>23.381664000000001</v>
      </c>
      <c r="T1643" s="80">
        <v>1125000</v>
      </c>
      <c r="U1643" s="91">
        <f>Table1[[#This Row],[Distribution Amount (Dollars)]]/Table1[[#This Row],[NEWdatediff]]</f>
        <v>187500</v>
      </c>
      <c r="V1643" s="82" t="s">
        <v>140</v>
      </c>
      <c r="W1643" s="82" t="s">
        <v>91</v>
      </c>
      <c r="X1643" s="82" t="s">
        <v>104</v>
      </c>
      <c r="Y1643" s="82" t="s">
        <v>105</v>
      </c>
      <c r="Z1643" s="82">
        <v>1</v>
      </c>
      <c r="AA1643" s="82" t="s">
        <v>121</v>
      </c>
      <c r="AB1643" s="82" t="s">
        <v>1686</v>
      </c>
      <c r="AD1643" s="82" t="s">
        <v>114</v>
      </c>
      <c r="AE1643" s="82" t="s">
        <v>305</v>
      </c>
      <c r="AN1643" s="82" t="s">
        <v>76</v>
      </c>
      <c r="AO1643" s="82" t="s">
        <v>1687</v>
      </c>
      <c r="AP1643" s="82">
        <v>9000000</v>
      </c>
      <c r="AQ1643" s="82" t="s">
        <v>109</v>
      </c>
      <c r="AR1643" s="82" t="s">
        <v>4274</v>
      </c>
      <c r="AS1643" s="84">
        <v>40899</v>
      </c>
      <c r="AT1643" s="85">
        <v>2011</v>
      </c>
      <c r="AU1643" s="82" t="s">
        <v>4277</v>
      </c>
      <c r="AV1643" s="84">
        <v>42489</v>
      </c>
      <c r="AW1643" s="85">
        <v>2016</v>
      </c>
      <c r="AX1643" s="85">
        <f>Table1[[#This Row],[End TEST]]-Table1[[#This Row],[Start TEST]]</f>
        <v>5</v>
      </c>
      <c r="AY1643" s="85">
        <f>Table1[[#This Row],[TEST_Diff]]+1</f>
        <v>6</v>
      </c>
      <c r="AZ1643" s="92">
        <f>DATEDIF(Table1[[#This Row],[Start Year]],Table1[[#This Row],[End Year]],"d") / 365</f>
        <v>4.3561643835616435</v>
      </c>
      <c r="BD1643" s="82">
        <v>1</v>
      </c>
      <c r="BJ1643" s="82">
        <v>1</v>
      </c>
      <c r="BK1643" s="82">
        <v>1</v>
      </c>
      <c r="BO1643" s="82">
        <v>1</v>
      </c>
      <c r="BP1643" s="82">
        <v>1</v>
      </c>
    </row>
    <row r="1644" spans="1:68" x14ac:dyDescent="0.5">
      <c r="A1644" s="82">
        <v>151</v>
      </c>
      <c r="B1644" s="82" t="s">
        <v>1683</v>
      </c>
      <c r="D1644" s="90">
        <v>43579</v>
      </c>
      <c r="E1644" s="90" t="s">
        <v>1684</v>
      </c>
      <c r="F1644" s="90"/>
      <c r="G1644" s="82" t="s">
        <v>1684</v>
      </c>
      <c r="H1644" s="82" t="s">
        <v>1685</v>
      </c>
      <c r="I1644" s="80" t="s">
        <v>98</v>
      </c>
      <c r="J1644" s="80">
        <v>100</v>
      </c>
      <c r="K1644" s="80">
        <v>0</v>
      </c>
      <c r="P1644" s="80" t="s">
        <v>84</v>
      </c>
      <c r="Q1644" s="80">
        <v>12.5</v>
      </c>
      <c r="R1644" s="80">
        <v>-15.623037</v>
      </c>
      <c r="S1644" s="80">
        <v>-59.0625</v>
      </c>
      <c r="T1644" s="80">
        <v>1125000</v>
      </c>
      <c r="U1644" s="91">
        <f>Table1[[#This Row],[Distribution Amount (Dollars)]]/Table1[[#This Row],[NEWdatediff]]</f>
        <v>187500</v>
      </c>
      <c r="V1644" s="82" t="s">
        <v>140</v>
      </c>
      <c r="W1644" s="82" t="s">
        <v>91</v>
      </c>
      <c r="X1644" s="82" t="s">
        <v>104</v>
      </c>
      <c r="Y1644" s="82" t="s">
        <v>105</v>
      </c>
      <c r="Z1644" s="82">
        <v>1</v>
      </c>
      <c r="AA1644" s="82" t="s">
        <v>121</v>
      </c>
      <c r="AB1644" s="82" t="s">
        <v>1686</v>
      </c>
      <c r="AD1644" s="82" t="s">
        <v>308</v>
      </c>
      <c r="AE1644" s="82" t="s">
        <v>305</v>
      </c>
      <c r="AN1644" s="82" t="s">
        <v>76</v>
      </c>
      <c r="AO1644" s="82" t="s">
        <v>1687</v>
      </c>
      <c r="AP1644" s="82">
        <v>9000000</v>
      </c>
      <c r="AQ1644" s="82" t="s">
        <v>109</v>
      </c>
      <c r="AR1644" s="82" t="s">
        <v>4274</v>
      </c>
      <c r="AS1644" s="84">
        <v>40899</v>
      </c>
      <c r="AT1644" s="85">
        <v>2011</v>
      </c>
      <c r="AU1644" s="82" t="s">
        <v>4277</v>
      </c>
      <c r="AV1644" s="84">
        <v>42489</v>
      </c>
      <c r="AW1644" s="85">
        <v>2016</v>
      </c>
      <c r="AX1644" s="85">
        <f>Table1[[#This Row],[End TEST]]-Table1[[#This Row],[Start TEST]]</f>
        <v>5</v>
      </c>
      <c r="AY1644" s="85">
        <f>Table1[[#This Row],[TEST_Diff]]+1</f>
        <v>6</v>
      </c>
      <c r="AZ1644" s="92">
        <f>DATEDIF(Table1[[#This Row],[Start Year]],Table1[[#This Row],[End Year]],"d") / 365</f>
        <v>4.3561643835616435</v>
      </c>
      <c r="BD1644" s="82">
        <v>1</v>
      </c>
      <c r="BJ1644" s="82">
        <v>1</v>
      </c>
      <c r="BK1644" s="82">
        <v>1</v>
      </c>
      <c r="BO1644" s="82">
        <v>1</v>
      </c>
      <c r="BP1644" s="82">
        <v>1</v>
      </c>
    </row>
    <row r="1645" spans="1:68" x14ac:dyDescent="0.5">
      <c r="A1645" s="82">
        <v>151</v>
      </c>
      <c r="B1645" s="82" t="s">
        <v>1683</v>
      </c>
      <c r="D1645" s="90">
        <v>43579</v>
      </c>
      <c r="E1645" s="90" t="s">
        <v>1684</v>
      </c>
      <c r="F1645" s="90"/>
      <c r="G1645" s="82" t="s">
        <v>1684</v>
      </c>
      <c r="H1645" s="82" t="s">
        <v>1685</v>
      </c>
      <c r="I1645" s="80" t="s">
        <v>98</v>
      </c>
      <c r="J1645" s="80">
        <v>100</v>
      </c>
      <c r="K1645" s="80">
        <v>0</v>
      </c>
      <c r="P1645" s="80" t="s">
        <v>110</v>
      </c>
      <c r="Q1645" s="80">
        <v>12.5</v>
      </c>
      <c r="R1645" s="80">
        <v>26.625188000000001</v>
      </c>
      <c r="S1645" s="80">
        <v>6.809552</v>
      </c>
      <c r="T1645" s="80">
        <v>1125000</v>
      </c>
      <c r="U1645" s="91">
        <f>Table1[[#This Row],[Distribution Amount (Dollars)]]/Table1[[#This Row],[NEWdatediff]]</f>
        <v>187500</v>
      </c>
      <c r="V1645" s="82" t="s">
        <v>140</v>
      </c>
      <c r="W1645" s="82" t="s">
        <v>91</v>
      </c>
      <c r="X1645" s="82" t="s">
        <v>104</v>
      </c>
      <c r="Y1645" s="82" t="s">
        <v>105</v>
      </c>
      <c r="Z1645" s="82">
        <v>1</v>
      </c>
      <c r="AA1645" s="82" t="s">
        <v>121</v>
      </c>
      <c r="AB1645" s="82" t="s">
        <v>1686</v>
      </c>
      <c r="AD1645" s="82" t="s">
        <v>112</v>
      </c>
      <c r="AE1645" s="82" t="s">
        <v>305</v>
      </c>
      <c r="AN1645" s="82" t="s">
        <v>76</v>
      </c>
      <c r="AO1645" s="82" t="s">
        <v>1687</v>
      </c>
      <c r="AP1645" s="82">
        <v>9000000</v>
      </c>
      <c r="AQ1645" s="82" t="s">
        <v>109</v>
      </c>
      <c r="AR1645" s="82" t="s">
        <v>4274</v>
      </c>
      <c r="AS1645" s="84">
        <v>40899</v>
      </c>
      <c r="AT1645" s="85">
        <v>2011</v>
      </c>
      <c r="AU1645" s="82" t="s">
        <v>4277</v>
      </c>
      <c r="AV1645" s="84">
        <v>42489</v>
      </c>
      <c r="AW1645" s="85">
        <v>2016</v>
      </c>
      <c r="AX1645" s="85">
        <f>Table1[[#This Row],[End TEST]]-Table1[[#This Row],[Start TEST]]</f>
        <v>5</v>
      </c>
      <c r="AY1645" s="85">
        <f>Table1[[#This Row],[TEST_Diff]]+1</f>
        <v>6</v>
      </c>
      <c r="AZ1645" s="92">
        <f>DATEDIF(Table1[[#This Row],[Start Year]],Table1[[#This Row],[End Year]],"d") / 365</f>
        <v>4.3561643835616435</v>
      </c>
      <c r="BD1645" s="82">
        <v>1</v>
      </c>
      <c r="BJ1645" s="82">
        <v>1</v>
      </c>
      <c r="BK1645" s="82">
        <v>1</v>
      </c>
      <c r="BO1645" s="82">
        <v>1</v>
      </c>
      <c r="BP1645" s="82">
        <v>1</v>
      </c>
    </row>
    <row r="1646" spans="1:68" x14ac:dyDescent="0.5">
      <c r="A1646" s="82">
        <v>151</v>
      </c>
      <c r="B1646" s="82" t="s">
        <v>1683</v>
      </c>
      <c r="D1646" s="90">
        <v>43579</v>
      </c>
      <c r="E1646" s="90" t="s">
        <v>1684</v>
      </c>
      <c r="F1646" s="90"/>
      <c r="G1646" s="82" t="s">
        <v>1684</v>
      </c>
      <c r="H1646" s="82" t="s">
        <v>1685</v>
      </c>
      <c r="I1646" s="80" t="s">
        <v>98</v>
      </c>
      <c r="J1646" s="80">
        <v>100</v>
      </c>
      <c r="K1646" s="80">
        <v>0</v>
      </c>
      <c r="P1646" s="80" t="s">
        <v>111</v>
      </c>
      <c r="Q1646" s="80">
        <v>6.25</v>
      </c>
      <c r="R1646" s="80">
        <v>43.890490999999997</v>
      </c>
      <c r="S1646" s="80">
        <v>71.138231000000005</v>
      </c>
      <c r="T1646" s="80">
        <v>562500</v>
      </c>
      <c r="U1646" s="91">
        <f>Table1[[#This Row],[Distribution Amount (Dollars)]]/Table1[[#This Row],[NEWdatediff]]</f>
        <v>93750</v>
      </c>
      <c r="V1646" s="82" t="s">
        <v>140</v>
      </c>
      <c r="W1646" s="82" t="s">
        <v>91</v>
      </c>
      <c r="X1646" s="82" t="s">
        <v>104</v>
      </c>
      <c r="Y1646" s="82" t="s">
        <v>105</v>
      </c>
      <c r="Z1646" s="82">
        <v>1</v>
      </c>
      <c r="AA1646" s="82" t="s">
        <v>121</v>
      </c>
      <c r="AB1646" s="82" t="s">
        <v>1686</v>
      </c>
      <c r="AD1646" s="82" t="s">
        <v>84</v>
      </c>
      <c r="AE1646" s="82" t="s">
        <v>305</v>
      </c>
      <c r="AN1646" s="82" t="s">
        <v>76</v>
      </c>
      <c r="AO1646" s="82" t="s">
        <v>1687</v>
      </c>
      <c r="AP1646" s="82">
        <v>9000000</v>
      </c>
      <c r="AQ1646" s="82" t="s">
        <v>109</v>
      </c>
      <c r="AR1646" s="82" t="s">
        <v>4274</v>
      </c>
      <c r="AS1646" s="84">
        <v>40899</v>
      </c>
      <c r="AT1646" s="85">
        <v>2011</v>
      </c>
      <c r="AU1646" s="82" t="s">
        <v>4277</v>
      </c>
      <c r="AV1646" s="84">
        <v>42489</v>
      </c>
      <c r="AW1646" s="85">
        <v>2016</v>
      </c>
      <c r="AX1646" s="85">
        <f>Table1[[#This Row],[End TEST]]-Table1[[#This Row],[Start TEST]]</f>
        <v>5</v>
      </c>
      <c r="AY1646" s="85">
        <f>Table1[[#This Row],[TEST_Diff]]+1</f>
        <v>6</v>
      </c>
      <c r="AZ1646" s="92">
        <f>DATEDIF(Table1[[#This Row],[Start Year]],Table1[[#This Row],[End Year]],"d") / 365</f>
        <v>4.3561643835616435</v>
      </c>
      <c r="BD1646" s="82">
        <v>1</v>
      </c>
      <c r="BJ1646" s="82">
        <v>1</v>
      </c>
      <c r="BK1646" s="82">
        <v>1</v>
      </c>
      <c r="BO1646" s="82">
        <v>1</v>
      </c>
      <c r="BP1646" s="82">
        <v>1</v>
      </c>
    </row>
    <row r="1647" spans="1:68" x14ac:dyDescent="0.5">
      <c r="A1647" s="82">
        <v>151</v>
      </c>
      <c r="B1647" s="82" t="s">
        <v>1683</v>
      </c>
      <c r="D1647" s="90">
        <v>43579</v>
      </c>
      <c r="E1647" s="90" t="s">
        <v>1684</v>
      </c>
      <c r="F1647" s="90"/>
      <c r="G1647" s="82" t="s">
        <v>1684</v>
      </c>
      <c r="H1647" s="82" t="s">
        <v>1685</v>
      </c>
      <c r="I1647" s="80" t="s">
        <v>98</v>
      </c>
      <c r="J1647" s="80">
        <v>100</v>
      </c>
      <c r="K1647" s="80">
        <v>0</v>
      </c>
      <c r="P1647" s="80" t="s">
        <v>307</v>
      </c>
      <c r="Q1647" s="80">
        <v>25</v>
      </c>
      <c r="R1647" s="80">
        <v>48.122632000000003</v>
      </c>
      <c r="S1647" s="80">
        <v>30.108753</v>
      </c>
      <c r="T1647" s="80">
        <v>2250000</v>
      </c>
      <c r="U1647" s="91">
        <f>Table1[[#This Row],[Distribution Amount (Dollars)]]/Table1[[#This Row],[NEWdatediff]]</f>
        <v>375000</v>
      </c>
      <c r="V1647" s="82" t="s">
        <v>140</v>
      </c>
      <c r="W1647" s="82" t="s">
        <v>91</v>
      </c>
      <c r="X1647" s="82" t="s">
        <v>104</v>
      </c>
      <c r="Y1647" s="82" t="s">
        <v>105</v>
      </c>
      <c r="Z1647" s="82">
        <v>1</v>
      </c>
      <c r="AA1647" s="82" t="s">
        <v>121</v>
      </c>
      <c r="AB1647" s="82" t="s">
        <v>1686</v>
      </c>
      <c r="AD1647" s="82" t="s">
        <v>111</v>
      </c>
      <c r="AE1647" s="82" t="s">
        <v>305</v>
      </c>
      <c r="AN1647" s="82" t="s">
        <v>76</v>
      </c>
      <c r="AO1647" s="82" t="s">
        <v>1687</v>
      </c>
      <c r="AP1647" s="82">
        <v>9000000</v>
      </c>
      <c r="AQ1647" s="82" t="s">
        <v>109</v>
      </c>
      <c r="AR1647" s="82" t="s">
        <v>4274</v>
      </c>
      <c r="AS1647" s="84">
        <v>40899</v>
      </c>
      <c r="AT1647" s="85">
        <v>2011</v>
      </c>
      <c r="AU1647" s="82" t="s">
        <v>4277</v>
      </c>
      <c r="AV1647" s="84">
        <v>42489</v>
      </c>
      <c r="AW1647" s="85">
        <v>2016</v>
      </c>
      <c r="AX1647" s="85">
        <f>Table1[[#This Row],[End TEST]]-Table1[[#This Row],[Start TEST]]</f>
        <v>5</v>
      </c>
      <c r="AY1647" s="85">
        <f>Table1[[#This Row],[TEST_Diff]]+1</f>
        <v>6</v>
      </c>
      <c r="AZ1647" s="92">
        <f>DATEDIF(Table1[[#This Row],[Start Year]],Table1[[#This Row],[End Year]],"d") / 365</f>
        <v>4.3561643835616435</v>
      </c>
      <c r="BD1647" s="82">
        <v>1</v>
      </c>
      <c r="BJ1647" s="82">
        <v>1</v>
      </c>
      <c r="BK1647" s="82">
        <v>1</v>
      </c>
      <c r="BO1647" s="82">
        <v>1</v>
      </c>
      <c r="BP1647" s="82">
        <v>1</v>
      </c>
    </row>
    <row r="1648" spans="1:68" x14ac:dyDescent="0.5">
      <c r="A1648" s="82">
        <v>152</v>
      </c>
      <c r="B1648" s="82" t="s">
        <v>1688</v>
      </c>
      <c r="D1648" s="90">
        <v>43579</v>
      </c>
      <c r="E1648" s="90" t="s">
        <v>1689</v>
      </c>
      <c r="F1648" s="90"/>
      <c r="G1648" s="82" t="s">
        <v>1689</v>
      </c>
      <c r="H1648" s="82" t="s">
        <v>1690</v>
      </c>
      <c r="I1648" s="80" t="s">
        <v>98</v>
      </c>
      <c r="J1648" s="80">
        <v>100</v>
      </c>
      <c r="K1648" s="80">
        <v>0</v>
      </c>
      <c r="P1648" s="80" t="s">
        <v>111</v>
      </c>
      <c r="Q1648" s="80">
        <v>6.25</v>
      </c>
      <c r="R1648" s="80">
        <v>43.890490999999997</v>
      </c>
      <c r="S1648" s="80">
        <v>71.138231000000005</v>
      </c>
      <c r="T1648" s="80">
        <v>687500</v>
      </c>
      <c r="U1648" s="91">
        <f>Table1[[#This Row],[Distribution Amount (Dollars)]]/Table1[[#This Row],[NEWdatediff]]</f>
        <v>137500</v>
      </c>
      <c r="V1648" s="82" t="s">
        <v>140</v>
      </c>
      <c r="W1648" s="82" t="s">
        <v>91</v>
      </c>
      <c r="X1648" s="82" t="s">
        <v>104</v>
      </c>
      <c r="Y1648" s="82" t="s">
        <v>105</v>
      </c>
      <c r="Z1648" s="82">
        <v>1</v>
      </c>
      <c r="AA1648" s="82" t="s">
        <v>121</v>
      </c>
      <c r="AB1648" s="82" t="s">
        <v>1691</v>
      </c>
      <c r="AD1648" s="82" t="s">
        <v>84</v>
      </c>
      <c r="AE1648" s="82" t="s">
        <v>305</v>
      </c>
      <c r="AN1648" s="82" t="s">
        <v>76</v>
      </c>
      <c r="AO1648" s="82" t="s">
        <v>1692</v>
      </c>
      <c r="AP1648" s="82">
        <v>11000000</v>
      </c>
      <c r="AQ1648" s="82" t="s">
        <v>109</v>
      </c>
      <c r="AR1648" s="82" t="s">
        <v>4274</v>
      </c>
      <c r="AS1648" s="84">
        <v>40994</v>
      </c>
      <c r="AT1648" s="85">
        <v>2012</v>
      </c>
      <c r="AU1648" s="82" t="s">
        <v>4277</v>
      </c>
      <c r="AV1648" s="84">
        <v>42489</v>
      </c>
      <c r="AW1648" s="85">
        <v>2016</v>
      </c>
      <c r="AX1648" s="85">
        <f>Table1[[#This Row],[End TEST]]-Table1[[#This Row],[Start TEST]]</f>
        <v>4</v>
      </c>
      <c r="AY1648" s="85">
        <f>Table1[[#This Row],[TEST_Diff]]+1</f>
        <v>5</v>
      </c>
      <c r="AZ1648" s="92">
        <f>DATEDIF(Table1[[#This Row],[Start Year]],Table1[[#This Row],[End Year]],"d") / 365</f>
        <v>4.095890410958904</v>
      </c>
      <c r="BD1648" s="82">
        <v>1</v>
      </c>
      <c r="BJ1648" s="82">
        <v>1</v>
      </c>
      <c r="BK1648" s="82">
        <v>1</v>
      </c>
      <c r="BO1648" s="82">
        <v>1</v>
      </c>
      <c r="BP1648" s="82">
        <v>1</v>
      </c>
    </row>
    <row r="1649" spans="1:68" x14ac:dyDescent="0.5">
      <c r="A1649" s="82">
        <v>152</v>
      </c>
      <c r="B1649" s="82" t="s">
        <v>1688</v>
      </c>
      <c r="D1649" s="90">
        <v>43579</v>
      </c>
      <c r="E1649" s="90" t="s">
        <v>1689</v>
      </c>
      <c r="F1649" s="90"/>
      <c r="G1649" s="82" t="s">
        <v>1689</v>
      </c>
      <c r="H1649" s="82" t="s">
        <v>1690</v>
      </c>
      <c r="I1649" s="80" t="s">
        <v>98</v>
      </c>
      <c r="J1649" s="80">
        <v>100</v>
      </c>
      <c r="K1649" s="80">
        <v>0</v>
      </c>
      <c r="P1649" s="80" t="s">
        <v>84</v>
      </c>
      <c r="Q1649" s="80">
        <v>12.5</v>
      </c>
      <c r="R1649" s="80">
        <v>-15.623037</v>
      </c>
      <c r="S1649" s="80">
        <v>-59.0625</v>
      </c>
      <c r="T1649" s="80">
        <v>1375000</v>
      </c>
      <c r="U1649" s="91">
        <f>Table1[[#This Row],[Distribution Amount (Dollars)]]/Table1[[#This Row],[NEWdatediff]]</f>
        <v>275000</v>
      </c>
      <c r="V1649" s="82" t="s">
        <v>140</v>
      </c>
      <c r="W1649" s="82" t="s">
        <v>91</v>
      </c>
      <c r="X1649" s="82" t="s">
        <v>104</v>
      </c>
      <c r="Y1649" s="82" t="s">
        <v>105</v>
      </c>
      <c r="Z1649" s="82">
        <v>1</v>
      </c>
      <c r="AA1649" s="82" t="s">
        <v>121</v>
      </c>
      <c r="AB1649" s="82" t="s">
        <v>1691</v>
      </c>
      <c r="AD1649" s="82" t="s">
        <v>110</v>
      </c>
      <c r="AE1649" s="82" t="s">
        <v>305</v>
      </c>
      <c r="AN1649" s="82" t="s">
        <v>76</v>
      </c>
      <c r="AO1649" s="82" t="s">
        <v>1692</v>
      </c>
      <c r="AP1649" s="82">
        <v>11000000</v>
      </c>
      <c r="AQ1649" s="82" t="s">
        <v>109</v>
      </c>
      <c r="AR1649" s="82" t="s">
        <v>4274</v>
      </c>
      <c r="AS1649" s="84">
        <v>40994</v>
      </c>
      <c r="AT1649" s="85">
        <v>2012</v>
      </c>
      <c r="AU1649" s="82" t="s">
        <v>4277</v>
      </c>
      <c r="AV1649" s="84">
        <v>42489</v>
      </c>
      <c r="AW1649" s="85">
        <v>2016</v>
      </c>
      <c r="AX1649" s="85">
        <f>Table1[[#This Row],[End TEST]]-Table1[[#This Row],[Start TEST]]</f>
        <v>4</v>
      </c>
      <c r="AY1649" s="85">
        <f>Table1[[#This Row],[TEST_Diff]]+1</f>
        <v>5</v>
      </c>
      <c r="AZ1649" s="92">
        <f>DATEDIF(Table1[[#This Row],[Start Year]],Table1[[#This Row],[End Year]],"d") / 365</f>
        <v>4.095890410958904</v>
      </c>
      <c r="BD1649" s="82">
        <v>1</v>
      </c>
      <c r="BJ1649" s="82">
        <v>1</v>
      </c>
      <c r="BK1649" s="82">
        <v>1</v>
      </c>
      <c r="BO1649" s="82">
        <v>1</v>
      </c>
      <c r="BP1649" s="82">
        <v>1</v>
      </c>
    </row>
    <row r="1650" spans="1:68" x14ac:dyDescent="0.5">
      <c r="A1650" s="82">
        <v>152</v>
      </c>
      <c r="B1650" s="82" t="s">
        <v>1688</v>
      </c>
      <c r="D1650" s="90">
        <v>43579</v>
      </c>
      <c r="E1650" s="90" t="s">
        <v>1689</v>
      </c>
      <c r="F1650" s="90"/>
      <c r="G1650" s="82" t="s">
        <v>1689</v>
      </c>
      <c r="H1650" s="82" t="s">
        <v>1690</v>
      </c>
      <c r="I1650" s="80" t="s">
        <v>98</v>
      </c>
      <c r="J1650" s="80">
        <v>100</v>
      </c>
      <c r="K1650" s="80">
        <v>0</v>
      </c>
      <c r="P1650" s="80" t="s">
        <v>307</v>
      </c>
      <c r="Q1650" s="80">
        <v>25</v>
      </c>
      <c r="R1650" s="80">
        <v>48.122632000000003</v>
      </c>
      <c r="S1650" s="80">
        <v>30.108753</v>
      </c>
      <c r="T1650" s="80">
        <v>2750000</v>
      </c>
      <c r="U1650" s="91">
        <f>Table1[[#This Row],[Distribution Amount (Dollars)]]/Table1[[#This Row],[NEWdatediff]]</f>
        <v>550000</v>
      </c>
      <c r="V1650" s="82" t="s">
        <v>140</v>
      </c>
      <c r="W1650" s="82" t="s">
        <v>91</v>
      </c>
      <c r="X1650" s="82" t="s">
        <v>104</v>
      </c>
      <c r="Y1650" s="82" t="s">
        <v>105</v>
      </c>
      <c r="Z1650" s="82">
        <v>1</v>
      </c>
      <c r="AA1650" s="82" t="s">
        <v>121</v>
      </c>
      <c r="AB1650" s="82" t="s">
        <v>1691</v>
      </c>
      <c r="AD1650" s="82" t="s">
        <v>114</v>
      </c>
      <c r="AE1650" s="82" t="s">
        <v>305</v>
      </c>
      <c r="AN1650" s="82" t="s">
        <v>76</v>
      </c>
      <c r="AO1650" s="82" t="s">
        <v>1692</v>
      </c>
      <c r="AP1650" s="82">
        <v>11000000</v>
      </c>
      <c r="AQ1650" s="82" t="s">
        <v>109</v>
      </c>
      <c r="AR1650" s="82" t="s">
        <v>4274</v>
      </c>
      <c r="AS1650" s="84">
        <v>40994</v>
      </c>
      <c r="AT1650" s="85">
        <v>2012</v>
      </c>
      <c r="AU1650" s="82" t="s">
        <v>4277</v>
      </c>
      <c r="AV1650" s="84">
        <v>42489</v>
      </c>
      <c r="AW1650" s="85">
        <v>2016</v>
      </c>
      <c r="AX1650" s="85">
        <f>Table1[[#This Row],[End TEST]]-Table1[[#This Row],[Start TEST]]</f>
        <v>4</v>
      </c>
      <c r="AY1650" s="85">
        <f>Table1[[#This Row],[TEST_Diff]]+1</f>
        <v>5</v>
      </c>
      <c r="AZ1650" s="92">
        <f>DATEDIF(Table1[[#This Row],[Start Year]],Table1[[#This Row],[End Year]],"d") / 365</f>
        <v>4.095890410958904</v>
      </c>
      <c r="BD1650" s="82">
        <v>1</v>
      </c>
      <c r="BJ1650" s="82">
        <v>1</v>
      </c>
      <c r="BK1650" s="82">
        <v>1</v>
      </c>
      <c r="BO1650" s="82">
        <v>1</v>
      </c>
      <c r="BP1650" s="82">
        <v>1</v>
      </c>
    </row>
    <row r="1651" spans="1:68" x14ac:dyDescent="0.5">
      <c r="A1651" s="82">
        <v>152</v>
      </c>
      <c r="B1651" s="82" t="s">
        <v>1688</v>
      </c>
      <c r="D1651" s="90">
        <v>43579</v>
      </c>
      <c r="E1651" s="90" t="s">
        <v>1689</v>
      </c>
      <c r="F1651" s="90"/>
      <c r="G1651" s="82" t="s">
        <v>1689</v>
      </c>
      <c r="H1651" s="82" t="s">
        <v>1690</v>
      </c>
      <c r="I1651" s="80" t="s">
        <v>98</v>
      </c>
      <c r="J1651" s="80">
        <v>100</v>
      </c>
      <c r="K1651" s="80">
        <v>0</v>
      </c>
      <c r="P1651" s="80" t="s">
        <v>69</v>
      </c>
      <c r="Q1651" s="80">
        <v>12.5</v>
      </c>
      <c r="R1651" s="80">
        <v>2.6272389999999999</v>
      </c>
      <c r="S1651" s="80">
        <v>23.381664000000001</v>
      </c>
      <c r="T1651" s="80">
        <v>1375000</v>
      </c>
      <c r="U1651" s="91">
        <f>Table1[[#This Row],[Distribution Amount (Dollars)]]/Table1[[#This Row],[NEWdatediff]]</f>
        <v>275000</v>
      </c>
      <c r="V1651" s="82" t="s">
        <v>140</v>
      </c>
      <c r="W1651" s="82" t="s">
        <v>91</v>
      </c>
      <c r="X1651" s="82" t="s">
        <v>104</v>
      </c>
      <c r="Y1651" s="82" t="s">
        <v>105</v>
      </c>
      <c r="Z1651" s="82">
        <v>1</v>
      </c>
      <c r="AA1651" s="82" t="s">
        <v>121</v>
      </c>
      <c r="AB1651" s="82" t="s">
        <v>1691</v>
      </c>
      <c r="AD1651" s="82" t="s">
        <v>112</v>
      </c>
      <c r="AE1651" s="82" t="s">
        <v>305</v>
      </c>
      <c r="AN1651" s="82" t="s">
        <v>76</v>
      </c>
      <c r="AO1651" s="82" t="s">
        <v>1692</v>
      </c>
      <c r="AP1651" s="82">
        <v>11000000</v>
      </c>
      <c r="AQ1651" s="82" t="s">
        <v>109</v>
      </c>
      <c r="AR1651" s="82" t="s">
        <v>4274</v>
      </c>
      <c r="AS1651" s="84">
        <v>40994</v>
      </c>
      <c r="AT1651" s="85">
        <v>2012</v>
      </c>
      <c r="AU1651" s="82" t="s">
        <v>4277</v>
      </c>
      <c r="AV1651" s="84">
        <v>42489</v>
      </c>
      <c r="AW1651" s="85">
        <v>2016</v>
      </c>
      <c r="AX1651" s="85">
        <f>Table1[[#This Row],[End TEST]]-Table1[[#This Row],[Start TEST]]</f>
        <v>4</v>
      </c>
      <c r="AY1651" s="85">
        <f>Table1[[#This Row],[TEST_Diff]]+1</f>
        <v>5</v>
      </c>
      <c r="AZ1651" s="92">
        <f>DATEDIF(Table1[[#This Row],[Start Year]],Table1[[#This Row],[End Year]],"d") / 365</f>
        <v>4.095890410958904</v>
      </c>
      <c r="BD1651" s="82">
        <v>1</v>
      </c>
      <c r="BJ1651" s="82">
        <v>1</v>
      </c>
      <c r="BK1651" s="82">
        <v>1</v>
      </c>
      <c r="BO1651" s="82">
        <v>1</v>
      </c>
      <c r="BP1651" s="82">
        <v>1</v>
      </c>
    </row>
    <row r="1652" spans="1:68" x14ac:dyDescent="0.5">
      <c r="A1652" s="82">
        <v>152</v>
      </c>
      <c r="B1652" s="82" t="s">
        <v>1688</v>
      </c>
      <c r="D1652" s="90">
        <v>43579</v>
      </c>
      <c r="E1652" s="90" t="s">
        <v>1689</v>
      </c>
      <c r="F1652" s="90"/>
      <c r="G1652" s="82" t="s">
        <v>1689</v>
      </c>
      <c r="H1652" s="82" t="s">
        <v>1690</v>
      </c>
      <c r="I1652" s="80" t="s">
        <v>98</v>
      </c>
      <c r="J1652" s="80">
        <v>100</v>
      </c>
      <c r="K1652" s="80">
        <v>0</v>
      </c>
      <c r="P1652" s="80" t="s">
        <v>308</v>
      </c>
      <c r="Q1652" s="80">
        <v>12.5</v>
      </c>
      <c r="R1652" s="80">
        <v>13.923406</v>
      </c>
      <c r="S1652" s="80">
        <v>-86.952798999999999</v>
      </c>
      <c r="T1652" s="80">
        <v>1375000</v>
      </c>
      <c r="U1652" s="91">
        <f>Table1[[#This Row],[Distribution Amount (Dollars)]]/Table1[[#This Row],[NEWdatediff]]</f>
        <v>275000</v>
      </c>
      <c r="V1652" s="82" t="s">
        <v>140</v>
      </c>
      <c r="W1652" s="82" t="s">
        <v>91</v>
      </c>
      <c r="X1652" s="82" t="s">
        <v>104</v>
      </c>
      <c r="Y1652" s="82" t="s">
        <v>105</v>
      </c>
      <c r="Z1652" s="82">
        <v>1</v>
      </c>
      <c r="AA1652" s="82" t="s">
        <v>121</v>
      </c>
      <c r="AB1652" s="82" t="s">
        <v>1691</v>
      </c>
      <c r="AD1652" s="82" t="s">
        <v>307</v>
      </c>
      <c r="AE1652" s="82" t="s">
        <v>305</v>
      </c>
      <c r="AN1652" s="82" t="s">
        <v>76</v>
      </c>
      <c r="AO1652" s="82" t="s">
        <v>1692</v>
      </c>
      <c r="AP1652" s="82">
        <v>11000000</v>
      </c>
      <c r="AQ1652" s="82" t="s">
        <v>109</v>
      </c>
      <c r="AR1652" s="82" t="s">
        <v>4274</v>
      </c>
      <c r="AS1652" s="84">
        <v>40994</v>
      </c>
      <c r="AT1652" s="85">
        <v>2012</v>
      </c>
      <c r="AU1652" s="82" t="s">
        <v>4277</v>
      </c>
      <c r="AV1652" s="84">
        <v>42489</v>
      </c>
      <c r="AW1652" s="85">
        <v>2016</v>
      </c>
      <c r="AX1652" s="85">
        <f>Table1[[#This Row],[End TEST]]-Table1[[#This Row],[Start TEST]]</f>
        <v>4</v>
      </c>
      <c r="AY1652" s="85">
        <f>Table1[[#This Row],[TEST_Diff]]+1</f>
        <v>5</v>
      </c>
      <c r="AZ1652" s="92">
        <f>DATEDIF(Table1[[#This Row],[Start Year]],Table1[[#This Row],[End Year]],"d") / 365</f>
        <v>4.095890410958904</v>
      </c>
      <c r="BD1652" s="82">
        <v>1</v>
      </c>
      <c r="BJ1652" s="82">
        <v>1</v>
      </c>
      <c r="BK1652" s="82">
        <v>1</v>
      </c>
      <c r="BO1652" s="82">
        <v>1</v>
      </c>
      <c r="BP1652" s="82">
        <v>1</v>
      </c>
    </row>
    <row r="1653" spans="1:68" x14ac:dyDescent="0.5">
      <c r="A1653" s="82">
        <v>152</v>
      </c>
      <c r="B1653" s="82" t="s">
        <v>1688</v>
      </c>
      <c r="D1653" s="90">
        <v>43579</v>
      </c>
      <c r="E1653" s="90" t="s">
        <v>1689</v>
      </c>
      <c r="F1653" s="90"/>
      <c r="G1653" s="82" t="s">
        <v>1689</v>
      </c>
      <c r="H1653" s="82" t="s">
        <v>1690</v>
      </c>
      <c r="I1653" s="80" t="s">
        <v>98</v>
      </c>
      <c r="J1653" s="80">
        <v>100</v>
      </c>
      <c r="K1653" s="80">
        <v>0</v>
      </c>
      <c r="P1653" s="80" t="s">
        <v>114</v>
      </c>
      <c r="Q1653" s="80">
        <v>6.25</v>
      </c>
      <c r="R1653" s="80">
        <v>25.384855999999999</v>
      </c>
      <c r="S1653" s="80">
        <v>68.458809000000002</v>
      </c>
      <c r="T1653" s="80">
        <v>687500</v>
      </c>
      <c r="U1653" s="91">
        <f>Table1[[#This Row],[Distribution Amount (Dollars)]]/Table1[[#This Row],[NEWdatediff]]</f>
        <v>137500</v>
      </c>
      <c r="V1653" s="82" t="s">
        <v>140</v>
      </c>
      <c r="W1653" s="82" t="s">
        <v>91</v>
      </c>
      <c r="X1653" s="82" t="s">
        <v>104</v>
      </c>
      <c r="Y1653" s="82" t="s">
        <v>105</v>
      </c>
      <c r="Z1653" s="82">
        <v>1</v>
      </c>
      <c r="AA1653" s="82" t="s">
        <v>121</v>
      </c>
      <c r="AB1653" s="82" t="s">
        <v>1691</v>
      </c>
      <c r="AD1653" s="82" t="s">
        <v>69</v>
      </c>
      <c r="AE1653" s="82" t="s">
        <v>305</v>
      </c>
      <c r="AN1653" s="82" t="s">
        <v>76</v>
      </c>
      <c r="AO1653" s="82" t="s">
        <v>1692</v>
      </c>
      <c r="AP1653" s="82">
        <v>11000000</v>
      </c>
      <c r="AQ1653" s="82" t="s">
        <v>109</v>
      </c>
      <c r="AR1653" s="82" t="s">
        <v>4274</v>
      </c>
      <c r="AS1653" s="84">
        <v>40994</v>
      </c>
      <c r="AT1653" s="85">
        <v>2012</v>
      </c>
      <c r="AU1653" s="82" t="s">
        <v>4277</v>
      </c>
      <c r="AV1653" s="84">
        <v>42489</v>
      </c>
      <c r="AW1653" s="85">
        <v>2016</v>
      </c>
      <c r="AX1653" s="85">
        <f>Table1[[#This Row],[End TEST]]-Table1[[#This Row],[Start TEST]]</f>
        <v>4</v>
      </c>
      <c r="AY1653" s="85">
        <f>Table1[[#This Row],[TEST_Diff]]+1</f>
        <v>5</v>
      </c>
      <c r="AZ1653" s="92">
        <f>DATEDIF(Table1[[#This Row],[Start Year]],Table1[[#This Row],[End Year]],"d") / 365</f>
        <v>4.095890410958904</v>
      </c>
      <c r="BD1653" s="82">
        <v>1</v>
      </c>
      <c r="BJ1653" s="82">
        <v>1</v>
      </c>
      <c r="BK1653" s="82">
        <v>1</v>
      </c>
      <c r="BO1653" s="82">
        <v>1</v>
      </c>
      <c r="BP1653" s="82">
        <v>1</v>
      </c>
    </row>
    <row r="1654" spans="1:68" x14ac:dyDescent="0.5">
      <c r="A1654" s="82">
        <v>152</v>
      </c>
      <c r="B1654" s="82" t="s">
        <v>1688</v>
      </c>
      <c r="D1654" s="90">
        <v>43579</v>
      </c>
      <c r="E1654" s="90" t="s">
        <v>1689</v>
      </c>
      <c r="F1654" s="90"/>
      <c r="G1654" s="82" t="s">
        <v>1689</v>
      </c>
      <c r="H1654" s="82" t="s">
        <v>1690</v>
      </c>
      <c r="I1654" s="80" t="s">
        <v>98</v>
      </c>
      <c r="J1654" s="80">
        <v>100</v>
      </c>
      <c r="K1654" s="80">
        <v>0</v>
      </c>
      <c r="P1654" s="80" t="s">
        <v>112</v>
      </c>
      <c r="Q1654" s="80">
        <v>6.25</v>
      </c>
      <c r="R1654" s="80">
        <v>45.052331000000002</v>
      </c>
      <c r="S1654" s="80">
        <v>118.90412999999999</v>
      </c>
      <c r="T1654" s="80">
        <v>687500</v>
      </c>
      <c r="U1654" s="91">
        <f>Table1[[#This Row],[Distribution Amount (Dollars)]]/Table1[[#This Row],[NEWdatediff]]</f>
        <v>137500</v>
      </c>
      <c r="V1654" s="82" t="s">
        <v>140</v>
      </c>
      <c r="W1654" s="82" t="s">
        <v>91</v>
      </c>
      <c r="X1654" s="82" t="s">
        <v>104</v>
      </c>
      <c r="Y1654" s="82" t="s">
        <v>105</v>
      </c>
      <c r="Z1654" s="82">
        <v>1</v>
      </c>
      <c r="AA1654" s="82" t="s">
        <v>121</v>
      </c>
      <c r="AB1654" s="82" t="s">
        <v>1691</v>
      </c>
      <c r="AD1654" s="82" t="s">
        <v>111</v>
      </c>
      <c r="AE1654" s="82" t="s">
        <v>305</v>
      </c>
      <c r="AN1654" s="82" t="s">
        <v>76</v>
      </c>
      <c r="AO1654" s="82" t="s">
        <v>1692</v>
      </c>
      <c r="AP1654" s="82">
        <v>11000000</v>
      </c>
      <c r="AQ1654" s="82" t="s">
        <v>109</v>
      </c>
      <c r="AR1654" s="82" t="s">
        <v>4274</v>
      </c>
      <c r="AS1654" s="84">
        <v>40994</v>
      </c>
      <c r="AT1654" s="85">
        <v>2012</v>
      </c>
      <c r="AU1654" s="82" t="s">
        <v>4277</v>
      </c>
      <c r="AV1654" s="84">
        <v>42489</v>
      </c>
      <c r="AW1654" s="85">
        <v>2016</v>
      </c>
      <c r="AX1654" s="85">
        <f>Table1[[#This Row],[End TEST]]-Table1[[#This Row],[Start TEST]]</f>
        <v>4</v>
      </c>
      <c r="AY1654" s="85">
        <f>Table1[[#This Row],[TEST_Diff]]+1</f>
        <v>5</v>
      </c>
      <c r="AZ1654" s="92">
        <f>DATEDIF(Table1[[#This Row],[Start Year]],Table1[[#This Row],[End Year]],"d") / 365</f>
        <v>4.095890410958904</v>
      </c>
      <c r="BD1654" s="82">
        <v>1</v>
      </c>
      <c r="BJ1654" s="82">
        <v>1</v>
      </c>
      <c r="BK1654" s="82">
        <v>1</v>
      </c>
      <c r="BO1654" s="82">
        <v>1</v>
      </c>
      <c r="BP1654" s="82">
        <v>1</v>
      </c>
    </row>
    <row r="1655" spans="1:68" x14ac:dyDescent="0.5">
      <c r="A1655" s="82">
        <v>152</v>
      </c>
      <c r="B1655" s="82" t="s">
        <v>1688</v>
      </c>
      <c r="D1655" s="90">
        <v>43579</v>
      </c>
      <c r="E1655" s="90" t="s">
        <v>1689</v>
      </c>
      <c r="F1655" s="90"/>
      <c r="G1655" s="82" t="s">
        <v>1689</v>
      </c>
      <c r="H1655" s="82" t="s">
        <v>1690</v>
      </c>
      <c r="I1655" s="80" t="s">
        <v>98</v>
      </c>
      <c r="J1655" s="80">
        <v>100</v>
      </c>
      <c r="K1655" s="80">
        <v>0</v>
      </c>
      <c r="P1655" s="80" t="s">
        <v>110</v>
      </c>
      <c r="Q1655" s="80">
        <v>12.5</v>
      </c>
      <c r="R1655" s="80">
        <v>26.625188000000001</v>
      </c>
      <c r="S1655" s="80">
        <v>6.809552</v>
      </c>
      <c r="T1655" s="80">
        <v>1375000</v>
      </c>
      <c r="U1655" s="91">
        <f>Table1[[#This Row],[Distribution Amount (Dollars)]]/Table1[[#This Row],[NEWdatediff]]</f>
        <v>275000</v>
      </c>
      <c r="V1655" s="82" t="s">
        <v>140</v>
      </c>
      <c r="W1655" s="82" t="s">
        <v>91</v>
      </c>
      <c r="X1655" s="82" t="s">
        <v>104</v>
      </c>
      <c r="Y1655" s="82" t="s">
        <v>105</v>
      </c>
      <c r="Z1655" s="82">
        <v>1</v>
      </c>
      <c r="AA1655" s="82" t="s">
        <v>121</v>
      </c>
      <c r="AB1655" s="82" t="s">
        <v>1691</v>
      </c>
      <c r="AD1655" s="82" t="s">
        <v>308</v>
      </c>
      <c r="AE1655" s="82" t="s">
        <v>305</v>
      </c>
      <c r="AN1655" s="82" t="s">
        <v>76</v>
      </c>
      <c r="AO1655" s="82" t="s">
        <v>1692</v>
      </c>
      <c r="AP1655" s="82">
        <v>11000000</v>
      </c>
      <c r="AQ1655" s="82" t="s">
        <v>109</v>
      </c>
      <c r="AR1655" s="82" t="s">
        <v>4274</v>
      </c>
      <c r="AS1655" s="84">
        <v>40994</v>
      </c>
      <c r="AT1655" s="85">
        <v>2012</v>
      </c>
      <c r="AU1655" s="82" t="s">
        <v>4277</v>
      </c>
      <c r="AV1655" s="84">
        <v>42489</v>
      </c>
      <c r="AW1655" s="85">
        <v>2016</v>
      </c>
      <c r="AX1655" s="85">
        <f>Table1[[#This Row],[End TEST]]-Table1[[#This Row],[Start TEST]]</f>
        <v>4</v>
      </c>
      <c r="AY1655" s="85">
        <f>Table1[[#This Row],[TEST_Diff]]+1</f>
        <v>5</v>
      </c>
      <c r="AZ1655" s="92">
        <f>DATEDIF(Table1[[#This Row],[Start Year]],Table1[[#This Row],[End Year]],"d") / 365</f>
        <v>4.095890410958904</v>
      </c>
      <c r="BD1655" s="82">
        <v>1</v>
      </c>
      <c r="BJ1655" s="82">
        <v>1</v>
      </c>
      <c r="BK1655" s="82">
        <v>1</v>
      </c>
      <c r="BO1655" s="82">
        <v>1</v>
      </c>
      <c r="BP1655" s="82">
        <v>1</v>
      </c>
    </row>
    <row r="1656" spans="1:68" x14ac:dyDescent="0.5">
      <c r="A1656" s="82">
        <v>152</v>
      </c>
      <c r="B1656" s="82" t="s">
        <v>1688</v>
      </c>
      <c r="D1656" s="90">
        <v>43579</v>
      </c>
      <c r="E1656" s="90" t="s">
        <v>1689</v>
      </c>
      <c r="F1656" s="90"/>
      <c r="G1656" s="82" t="s">
        <v>1689</v>
      </c>
      <c r="H1656" s="82" t="s">
        <v>1690</v>
      </c>
      <c r="I1656" s="80" t="s">
        <v>98</v>
      </c>
      <c r="J1656" s="80">
        <v>100</v>
      </c>
      <c r="K1656" s="80">
        <v>0</v>
      </c>
      <c r="P1656" s="80" t="s">
        <v>113</v>
      </c>
      <c r="Q1656" s="80">
        <v>6.25</v>
      </c>
      <c r="R1656" s="80">
        <v>10.278548000000001</v>
      </c>
      <c r="S1656" s="80">
        <v>102.006446</v>
      </c>
      <c r="T1656" s="80">
        <v>687500</v>
      </c>
      <c r="U1656" s="91">
        <f>Table1[[#This Row],[Distribution Amount (Dollars)]]/Table1[[#This Row],[NEWdatediff]]</f>
        <v>137500</v>
      </c>
      <c r="V1656" s="82" t="s">
        <v>140</v>
      </c>
      <c r="W1656" s="82" t="s">
        <v>91</v>
      </c>
      <c r="X1656" s="82" t="s">
        <v>104</v>
      </c>
      <c r="Y1656" s="82" t="s">
        <v>105</v>
      </c>
      <c r="Z1656" s="82">
        <v>1</v>
      </c>
      <c r="AA1656" s="82" t="s">
        <v>121</v>
      </c>
      <c r="AB1656" s="82" t="s">
        <v>1691</v>
      </c>
      <c r="AD1656" s="82" t="s">
        <v>113</v>
      </c>
      <c r="AE1656" s="82" t="s">
        <v>305</v>
      </c>
      <c r="AN1656" s="82" t="s">
        <v>76</v>
      </c>
      <c r="AO1656" s="82" t="s">
        <v>1692</v>
      </c>
      <c r="AP1656" s="82">
        <v>11000000</v>
      </c>
      <c r="AQ1656" s="82" t="s">
        <v>109</v>
      </c>
      <c r="AR1656" s="82" t="s">
        <v>4274</v>
      </c>
      <c r="AS1656" s="84">
        <v>40994</v>
      </c>
      <c r="AT1656" s="85">
        <v>2012</v>
      </c>
      <c r="AU1656" s="82" t="s">
        <v>4277</v>
      </c>
      <c r="AV1656" s="84">
        <v>42489</v>
      </c>
      <c r="AW1656" s="85">
        <v>2016</v>
      </c>
      <c r="AX1656" s="85">
        <f>Table1[[#This Row],[End TEST]]-Table1[[#This Row],[Start TEST]]</f>
        <v>4</v>
      </c>
      <c r="AY1656" s="85">
        <f>Table1[[#This Row],[TEST_Diff]]+1</f>
        <v>5</v>
      </c>
      <c r="AZ1656" s="92">
        <f>DATEDIF(Table1[[#This Row],[Start Year]],Table1[[#This Row],[End Year]],"d") / 365</f>
        <v>4.095890410958904</v>
      </c>
      <c r="BD1656" s="82">
        <v>1</v>
      </c>
      <c r="BJ1656" s="82">
        <v>1</v>
      </c>
      <c r="BK1656" s="82">
        <v>1</v>
      </c>
      <c r="BO1656" s="82">
        <v>1</v>
      </c>
      <c r="BP1656" s="82">
        <v>1</v>
      </c>
    </row>
    <row r="1657" spans="1:68" x14ac:dyDescent="0.5">
      <c r="A1657" s="82">
        <v>153</v>
      </c>
      <c r="B1657" s="82" t="s">
        <v>2668</v>
      </c>
      <c r="D1657" s="90">
        <v>43371</v>
      </c>
      <c r="E1657" s="90" t="s">
        <v>2669</v>
      </c>
      <c r="F1657" s="90"/>
      <c r="G1657" s="82" t="s">
        <v>2669</v>
      </c>
      <c r="H1657" s="82" t="s">
        <v>2670</v>
      </c>
      <c r="I1657" s="80" t="s">
        <v>98</v>
      </c>
      <c r="J1657" s="80">
        <v>100</v>
      </c>
      <c r="K1657" s="80">
        <v>4</v>
      </c>
      <c r="L1657" s="80" t="s">
        <v>499</v>
      </c>
      <c r="M1657" s="80">
        <v>25</v>
      </c>
      <c r="N1657" s="80">
        <v>-13.254308</v>
      </c>
      <c r="O1657" s="80">
        <v>34.301524999999998</v>
      </c>
      <c r="P1657" s="80" t="s">
        <v>69</v>
      </c>
      <c r="Q1657" s="80">
        <v>0</v>
      </c>
      <c r="R1657" s="80">
        <v>2.6272389999999999</v>
      </c>
      <c r="S1657" s="80">
        <v>23.381664000000001</v>
      </c>
      <c r="T1657" s="80">
        <v>3625000</v>
      </c>
      <c r="U1657" s="91">
        <f>Table1[[#This Row],[Distribution Amount (Dollars)]]/Table1[[#This Row],[NEWdatediff]]</f>
        <v>725000</v>
      </c>
      <c r="V1657" s="82" t="s">
        <v>984</v>
      </c>
      <c r="W1657" s="82" t="s">
        <v>91</v>
      </c>
      <c r="X1657" s="82" t="s">
        <v>72</v>
      </c>
      <c r="Y1657" s="82" t="s">
        <v>73</v>
      </c>
      <c r="Z1657" s="82">
        <v>1</v>
      </c>
      <c r="AB1657" s="82" t="s">
        <v>2671</v>
      </c>
      <c r="AD1657" s="82" t="s">
        <v>499</v>
      </c>
      <c r="AE1657" s="82" t="s">
        <v>2672</v>
      </c>
      <c r="AN1657" s="82" t="s">
        <v>76</v>
      </c>
      <c r="AO1657" s="82" t="s">
        <v>2673</v>
      </c>
      <c r="AP1657" s="82">
        <v>14500000</v>
      </c>
      <c r="AQ1657" s="82" t="s">
        <v>109</v>
      </c>
      <c r="AR1657" s="82" t="s">
        <v>4274</v>
      </c>
      <c r="AS1657" s="84">
        <v>41495</v>
      </c>
      <c r="AT1657" s="85">
        <v>2013</v>
      </c>
      <c r="AU1657" s="82" t="s">
        <v>4277</v>
      </c>
      <c r="AV1657" s="84">
        <v>43098</v>
      </c>
      <c r="AW1657" s="85">
        <v>2017</v>
      </c>
      <c r="AX1657" s="85">
        <f>Table1[[#This Row],[End TEST]]-Table1[[#This Row],[Start TEST]]</f>
        <v>4</v>
      </c>
      <c r="AY1657" s="85">
        <f>Table1[[#This Row],[TEST_Diff]]+1</f>
        <v>5</v>
      </c>
      <c r="AZ1657" s="92">
        <f>DATEDIF(Table1[[#This Row],[Start Year]],Table1[[#This Row],[End Year]],"d") / 365</f>
        <v>4.3917808219178083</v>
      </c>
    </row>
    <row r="1658" spans="1:68" x14ac:dyDescent="0.5">
      <c r="A1658" s="82">
        <v>153</v>
      </c>
      <c r="B1658" s="82" t="s">
        <v>2668</v>
      </c>
      <c r="D1658" s="90">
        <v>43371</v>
      </c>
      <c r="E1658" s="90" t="s">
        <v>2669</v>
      </c>
      <c r="F1658" s="90"/>
      <c r="G1658" s="82" t="s">
        <v>2669</v>
      </c>
      <c r="H1658" s="82" t="s">
        <v>2670</v>
      </c>
      <c r="I1658" s="80" t="s">
        <v>98</v>
      </c>
      <c r="J1658" s="80">
        <v>100</v>
      </c>
      <c r="K1658" s="80">
        <v>4</v>
      </c>
      <c r="L1658" s="80" t="s">
        <v>156</v>
      </c>
      <c r="M1658" s="80">
        <v>25</v>
      </c>
      <c r="N1658" s="80">
        <v>17.570692000000001</v>
      </c>
      <c r="O1658" s="80">
        <v>-3.9961660000000001</v>
      </c>
      <c r="P1658" s="80" t="s">
        <v>69</v>
      </c>
      <c r="Q1658" s="80">
        <v>0</v>
      </c>
      <c r="R1658" s="80">
        <v>2.6272389999999999</v>
      </c>
      <c r="S1658" s="80">
        <v>23.381664000000001</v>
      </c>
      <c r="T1658" s="80">
        <v>3625000</v>
      </c>
      <c r="U1658" s="91">
        <f>Table1[[#This Row],[Distribution Amount (Dollars)]]/Table1[[#This Row],[NEWdatediff]]</f>
        <v>725000</v>
      </c>
      <c r="V1658" s="82" t="s">
        <v>984</v>
      </c>
      <c r="W1658" s="82" t="s">
        <v>91</v>
      </c>
      <c r="X1658" s="82" t="s">
        <v>72</v>
      </c>
      <c r="Y1658" s="82" t="s">
        <v>73</v>
      </c>
      <c r="Z1658" s="82">
        <v>1</v>
      </c>
      <c r="AB1658" s="82" t="s">
        <v>2671</v>
      </c>
      <c r="AD1658" s="82" t="s">
        <v>156</v>
      </c>
      <c r="AE1658" s="82" t="s">
        <v>2672</v>
      </c>
      <c r="AN1658" s="82" t="s">
        <v>76</v>
      </c>
      <c r="AO1658" s="82" t="s">
        <v>2673</v>
      </c>
      <c r="AP1658" s="82">
        <v>14500000</v>
      </c>
      <c r="AQ1658" s="82" t="s">
        <v>109</v>
      </c>
      <c r="AR1658" s="82" t="s">
        <v>4274</v>
      </c>
      <c r="AS1658" s="84">
        <v>41495</v>
      </c>
      <c r="AT1658" s="85">
        <v>2013</v>
      </c>
      <c r="AU1658" s="82" t="s">
        <v>4277</v>
      </c>
      <c r="AV1658" s="84">
        <v>43098</v>
      </c>
      <c r="AW1658" s="85">
        <v>2017</v>
      </c>
      <c r="AX1658" s="85">
        <f>Table1[[#This Row],[End TEST]]-Table1[[#This Row],[Start TEST]]</f>
        <v>4</v>
      </c>
      <c r="AY1658" s="85">
        <f>Table1[[#This Row],[TEST_Diff]]+1</f>
        <v>5</v>
      </c>
      <c r="AZ1658" s="92">
        <f>DATEDIF(Table1[[#This Row],[Start Year]],Table1[[#This Row],[End Year]],"d") / 365</f>
        <v>4.3917808219178083</v>
      </c>
    </row>
    <row r="1659" spans="1:68" x14ac:dyDescent="0.5">
      <c r="A1659" s="82">
        <v>153</v>
      </c>
      <c r="B1659" s="82" t="s">
        <v>2668</v>
      </c>
      <c r="D1659" s="90">
        <v>43371</v>
      </c>
      <c r="E1659" s="90" t="s">
        <v>2669</v>
      </c>
      <c r="F1659" s="90"/>
      <c r="G1659" s="82" t="s">
        <v>2669</v>
      </c>
      <c r="H1659" s="82" t="s">
        <v>2670</v>
      </c>
      <c r="I1659" s="80" t="s">
        <v>98</v>
      </c>
      <c r="J1659" s="80">
        <v>100</v>
      </c>
      <c r="K1659" s="80">
        <v>4</v>
      </c>
      <c r="L1659" s="80" t="s">
        <v>118</v>
      </c>
      <c r="M1659" s="80">
        <v>25</v>
      </c>
      <c r="N1659" s="80">
        <v>-6.4530960000000004</v>
      </c>
      <c r="O1659" s="80">
        <v>34.894539000000002</v>
      </c>
      <c r="P1659" s="80" t="s">
        <v>69</v>
      </c>
      <c r="Q1659" s="80">
        <v>0</v>
      </c>
      <c r="R1659" s="80">
        <v>2.6272389999999999</v>
      </c>
      <c r="S1659" s="80">
        <v>23.381664000000001</v>
      </c>
      <c r="T1659" s="80">
        <v>3625000</v>
      </c>
      <c r="U1659" s="91">
        <f>Table1[[#This Row],[Distribution Amount (Dollars)]]/Table1[[#This Row],[NEWdatediff]]</f>
        <v>725000</v>
      </c>
      <c r="V1659" s="82" t="s">
        <v>984</v>
      </c>
      <c r="W1659" s="82" t="s">
        <v>91</v>
      </c>
      <c r="X1659" s="82" t="s">
        <v>72</v>
      </c>
      <c r="Y1659" s="82" t="s">
        <v>73</v>
      </c>
      <c r="Z1659" s="82">
        <v>1</v>
      </c>
      <c r="AB1659" s="82" t="s">
        <v>2671</v>
      </c>
      <c r="AD1659" s="82" t="s">
        <v>118</v>
      </c>
      <c r="AE1659" s="82" t="s">
        <v>2672</v>
      </c>
      <c r="AN1659" s="82" t="s">
        <v>76</v>
      </c>
      <c r="AO1659" s="82" t="s">
        <v>2673</v>
      </c>
      <c r="AP1659" s="82">
        <v>14500000</v>
      </c>
      <c r="AQ1659" s="82" t="s">
        <v>109</v>
      </c>
      <c r="AR1659" s="82" t="s">
        <v>4274</v>
      </c>
      <c r="AS1659" s="84">
        <v>41495</v>
      </c>
      <c r="AT1659" s="85">
        <v>2013</v>
      </c>
      <c r="AU1659" s="82" t="s">
        <v>4277</v>
      </c>
      <c r="AV1659" s="84">
        <v>43098</v>
      </c>
      <c r="AW1659" s="85">
        <v>2017</v>
      </c>
      <c r="AX1659" s="85">
        <f>Table1[[#This Row],[End TEST]]-Table1[[#This Row],[Start TEST]]</f>
        <v>4</v>
      </c>
      <c r="AY1659" s="85">
        <f>Table1[[#This Row],[TEST_Diff]]+1</f>
        <v>5</v>
      </c>
      <c r="AZ1659" s="92">
        <f>DATEDIF(Table1[[#This Row],[Start Year]],Table1[[#This Row],[End Year]],"d") / 365</f>
        <v>4.3917808219178083</v>
      </c>
    </row>
    <row r="1660" spans="1:68" x14ac:dyDescent="0.5">
      <c r="A1660" s="82">
        <v>153</v>
      </c>
      <c r="B1660" s="82" t="s">
        <v>2668</v>
      </c>
      <c r="D1660" s="90">
        <v>43371</v>
      </c>
      <c r="E1660" s="90" t="s">
        <v>2669</v>
      </c>
      <c r="F1660" s="90"/>
      <c r="G1660" s="82" t="s">
        <v>2669</v>
      </c>
      <c r="H1660" s="82" t="s">
        <v>2670</v>
      </c>
      <c r="I1660" s="80" t="s">
        <v>98</v>
      </c>
      <c r="J1660" s="80">
        <v>100</v>
      </c>
      <c r="K1660" s="80">
        <v>4</v>
      </c>
      <c r="L1660" s="80" t="s">
        <v>155</v>
      </c>
      <c r="M1660" s="80">
        <v>25</v>
      </c>
      <c r="N1660" s="80">
        <v>-25.97325</v>
      </c>
      <c r="O1660" s="80">
        <v>32.572029999999998</v>
      </c>
      <c r="P1660" s="80" t="s">
        <v>69</v>
      </c>
      <c r="Q1660" s="80">
        <v>0</v>
      </c>
      <c r="R1660" s="80">
        <v>2.6272389999999999</v>
      </c>
      <c r="S1660" s="80">
        <v>23.381664000000001</v>
      </c>
      <c r="T1660" s="80">
        <v>3625000</v>
      </c>
      <c r="U1660" s="91">
        <f>Table1[[#This Row],[Distribution Amount (Dollars)]]/Table1[[#This Row],[NEWdatediff]]</f>
        <v>725000</v>
      </c>
      <c r="V1660" s="82" t="s">
        <v>984</v>
      </c>
      <c r="W1660" s="82" t="s">
        <v>91</v>
      </c>
      <c r="X1660" s="82" t="s">
        <v>72</v>
      </c>
      <c r="Y1660" s="82" t="s">
        <v>73</v>
      </c>
      <c r="Z1660" s="82">
        <v>1</v>
      </c>
      <c r="AB1660" s="82" t="s">
        <v>2671</v>
      </c>
      <c r="AD1660" s="82" t="s">
        <v>155</v>
      </c>
      <c r="AE1660" s="82" t="s">
        <v>2672</v>
      </c>
      <c r="AN1660" s="82" t="s">
        <v>76</v>
      </c>
      <c r="AO1660" s="82" t="s">
        <v>2673</v>
      </c>
      <c r="AP1660" s="82">
        <v>14500000</v>
      </c>
      <c r="AQ1660" s="82" t="s">
        <v>109</v>
      </c>
      <c r="AR1660" s="82" t="s">
        <v>4274</v>
      </c>
      <c r="AS1660" s="84">
        <v>41495</v>
      </c>
      <c r="AT1660" s="85">
        <v>2013</v>
      </c>
      <c r="AU1660" s="82" t="s">
        <v>4277</v>
      </c>
      <c r="AV1660" s="84">
        <v>43098</v>
      </c>
      <c r="AW1660" s="85">
        <v>2017</v>
      </c>
      <c r="AX1660" s="85">
        <f>Table1[[#This Row],[End TEST]]-Table1[[#This Row],[Start TEST]]</f>
        <v>4</v>
      </c>
      <c r="AY1660" s="85">
        <f>Table1[[#This Row],[TEST_Diff]]+1</f>
        <v>5</v>
      </c>
      <c r="AZ1660" s="92">
        <f>DATEDIF(Table1[[#This Row],[Start Year]],Table1[[#This Row],[End Year]],"d") / 365</f>
        <v>4.3917808219178083</v>
      </c>
    </row>
    <row r="1661" spans="1:68" x14ac:dyDescent="0.5">
      <c r="A1661" s="82">
        <v>154</v>
      </c>
      <c r="B1661" s="82" t="s">
        <v>3227</v>
      </c>
      <c r="D1661" s="90">
        <v>43371</v>
      </c>
      <c r="E1661" s="90" t="s">
        <v>3228</v>
      </c>
      <c r="F1661" s="90"/>
      <c r="G1661" s="82" t="s">
        <v>3228</v>
      </c>
      <c r="H1661" s="82" t="s">
        <v>3229</v>
      </c>
      <c r="I1661" s="80" t="s">
        <v>67</v>
      </c>
      <c r="J1661" s="80">
        <v>100</v>
      </c>
      <c r="K1661" s="80">
        <v>13</v>
      </c>
      <c r="L1661" s="80" t="s">
        <v>82</v>
      </c>
      <c r="M1661" s="80">
        <v>2.68</v>
      </c>
      <c r="N1661" s="80">
        <v>15.221447</v>
      </c>
      <c r="O1661" s="80">
        <v>-14.820880000000001</v>
      </c>
      <c r="P1661" s="80" t="s">
        <v>69</v>
      </c>
      <c r="Q1661" s="80">
        <v>0</v>
      </c>
      <c r="R1661" s="80">
        <v>2.6272389999999999</v>
      </c>
      <c r="S1661" s="80">
        <v>23.381664000000001</v>
      </c>
      <c r="T1661" s="80">
        <v>777200</v>
      </c>
      <c r="U1661" s="91">
        <f>Table1[[#This Row],[Distribution Amount (Dollars)]]/Table1[[#This Row],[NEWdatediff]]</f>
        <v>194300</v>
      </c>
      <c r="V1661" s="82" t="s">
        <v>1275</v>
      </c>
      <c r="W1661" s="82" t="s">
        <v>91</v>
      </c>
      <c r="X1661" s="82" t="s">
        <v>104</v>
      </c>
      <c r="Y1661" s="82" t="s">
        <v>105</v>
      </c>
      <c r="Z1661" s="82">
        <v>1</v>
      </c>
      <c r="AB1661" s="82" t="s">
        <v>3230</v>
      </c>
      <c r="AD1661" s="82" t="s">
        <v>220</v>
      </c>
      <c r="AE1661" s="82" t="s">
        <v>3231</v>
      </c>
      <c r="AN1661" s="82" t="s">
        <v>76</v>
      </c>
      <c r="AO1661" s="82" t="s">
        <v>3232</v>
      </c>
      <c r="AP1661" s="82">
        <v>29000000</v>
      </c>
      <c r="AQ1661" s="82" t="s">
        <v>109</v>
      </c>
      <c r="AR1661" s="82" t="s">
        <v>4274</v>
      </c>
      <c r="AS1661" s="84">
        <v>41299</v>
      </c>
      <c r="AT1661" s="85">
        <v>2013</v>
      </c>
      <c r="AU1661" s="82" t="s">
        <v>4277</v>
      </c>
      <c r="AV1661" s="84">
        <v>42643</v>
      </c>
      <c r="AW1661" s="85">
        <v>2016</v>
      </c>
      <c r="AX1661" s="85">
        <f>Table1[[#This Row],[End TEST]]-Table1[[#This Row],[Start TEST]]</f>
        <v>3</v>
      </c>
      <c r="AY1661" s="85">
        <f>Table1[[#This Row],[TEST_Diff]]+1</f>
        <v>4</v>
      </c>
      <c r="AZ1661" s="92">
        <f>DATEDIF(Table1[[#This Row],[Start Year]],Table1[[#This Row],[End Year]],"d") / 365</f>
        <v>3.6821917808219178</v>
      </c>
    </row>
    <row r="1662" spans="1:68" x14ac:dyDescent="0.5">
      <c r="A1662" s="82">
        <v>154</v>
      </c>
      <c r="B1662" s="82" t="s">
        <v>3227</v>
      </c>
      <c r="D1662" s="90">
        <v>43371</v>
      </c>
      <c r="E1662" s="90" t="s">
        <v>3228</v>
      </c>
      <c r="F1662" s="90"/>
      <c r="G1662" s="82" t="s">
        <v>3228</v>
      </c>
      <c r="H1662" s="82" t="s">
        <v>3229</v>
      </c>
      <c r="I1662" s="80" t="s">
        <v>67</v>
      </c>
      <c r="J1662" s="80">
        <v>100</v>
      </c>
      <c r="K1662" s="80">
        <v>13</v>
      </c>
      <c r="L1662" s="80" t="s">
        <v>1053</v>
      </c>
      <c r="M1662" s="80">
        <v>6.52</v>
      </c>
      <c r="N1662" s="80">
        <v>17.607787999999999</v>
      </c>
      <c r="O1662" s="80">
        <v>8.0816660000000002</v>
      </c>
      <c r="P1662" s="80" t="s">
        <v>69</v>
      </c>
      <c r="Q1662" s="80">
        <v>0</v>
      </c>
      <c r="R1662" s="80">
        <v>2.6272389999999999</v>
      </c>
      <c r="S1662" s="80">
        <v>23.381664000000001</v>
      </c>
      <c r="T1662" s="80">
        <v>1890800</v>
      </c>
      <c r="U1662" s="91">
        <f>Table1[[#This Row],[Distribution Amount (Dollars)]]/Table1[[#This Row],[NEWdatediff]]</f>
        <v>472700</v>
      </c>
      <c r="V1662" s="82" t="s">
        <v>1275</v>
      </c>
      <c r="W1662" s="82" t="s">
        <v>91</v>
      </c>
      <c r="X1662" s="82" t="s">
        <v>104</v>
      </c>
      <c r="Y1662" s="82" t="s">
        <v>105</v>
      </c>
      <c r="Z1662" s="82">
        <v>1</v>
      </c>
      <c r="AB1662" s="82" t="s">
        <v>3230</v>
      </c>
      <c r="AD1662" s="82" t="s">
        <v>118</v>
      </c>
      <c r="AE1662" s="82" t="s">
        <v>3231</v>
      </c>
      <c r="AN1662" s="82" t="s">
        <v>76</v>
      </c>
      <c r="AO1662" s="82" t="s">
        <v>3232</v>
      </c>
      <c r="AP1662" s="82">
        <v>29000000</v>
      </c>
      <c r="AQ1662" s="82" t="s">
        <v>109</v>
      </c>
      <c r="AR1662" s="82" t="s">
        <v>4274</v>
      </c>
      <c r="AS1662" s="84">
        <v>41299</v>
      </c>
      <c r="AT1662" s="85">
        <v>2013</v>
      </c>
      <c r="AU1662" s="82" t="s">
        <v>4277</v>
      </c>
      <c r="AV1662" s="84">
        <v>42643</v>
      </c>
      <c r="AW1662" s="85">
        <v>2016</v>
      </c>
      <c r="AX1662" s="85">
        <f>Table1[[#This Row],[End TEST]]-Table1[[#This Row],[Start TEST]]</f>
        <v>3</v>
      </c>
      <c r="AY1662" s="85">
        <f>Table1[[#This Row],[TEST_Diff]]+1</f>
        <v>4</v>
      </c>
      <c r="AZ1662" s="92">
        <f>DATEDIF(Table1[[#This Row],[Start Year]],Table1[[#This Row],[End Year]],"d") / 365</f>
        <v>3.6821917808219178</v>
      </c>
    </row>
    <row r="1663" spans="1:68" x14ac:dyDescent="0.5">
      <c r="A1663" s="82">
        <v>154</v>
      </c>
      <c r="B1663" s="82" t="s">
        <v>3227</v>
      </c>
      <c r="D1663" s="90">
        <v>43371</v>
      </c>
      <c r="E1663" s="90" t="s">
        <v>3228</v>
      </c>
      <c r="F1663" s="90"/>
      <c r="G1663" s="82" t="s">
        <v>3228</v>
      </c>
      <c r="H1663" s="82" t="s">
        <v>3229</v>
      </c>
      <c r="I1663" s="80" t="s">
        <v>67</v>
      </c>
      <c r="J1663" s="80">
        <v>100</v>
      </c>
      <c r="K1663" s="80">
        <v>13</v>
      </c>
      <c r="L1663" s="80" t="s">
        <v>179</v>
      </c>
      <c r="M1663" s="80">
        <v>26.83</v>
      </c>
      <c r="N1663" s="80">
        <v>-4.0383329999999997</v>
      </c>
      <c r="O1663" s="80">
        <v>21.758662999999999</v>
      </c>
      <c r="P1663" s="80" t="s">
        <v>69</v>
      </c>
      <c r="Q1663" s="80">
        <v>0</v>
      </c>
      <c r="R1663" s="80">
        <v>2.6272389999999999</v>
      </c>
      <c r="S1663" s="80">
        <v>23.381664000000001</v>
      </c>
      <c r="T1663" s="80">
        <v>7780700</v>
      </c>
      <c r="U1663" s="91">
        <f>Table1[[#This Row],[Distribution Amount (Dollars)]]/Table1[[#This Row],[NEWdatediff]]</f>
        <v>1945175</v>
      </c>
      <c r="V1663" s="82" t="s">
        <v>1275</v>
      </c>
      <c r="W1663" s="82" t="s">
        <v>91</v>
      </c>
      <c r="X1663" s="82" t="s">
        <v>104</v>
      </c>
      <c r="Y1663" s="82" t="s">
        <v>105</v>
      </c>
      <c r="Z1663" s="82">
        <v>1</v>
      </c>
      <c r="AB1663" s="82" t="s">
        <v>3230</v>
      </c>
      <c r="AD1663" s="82" t="s">
        <v>82</v>
      </c>
      <c r="AE1663" s="82" t="s">
        <v>3231</v>
      </c>
      <c r="AN1663" s="82" t="s">
        <v>76</v>
      </c>
      <c r="AO1663" s="82" t="s">
        <v>3232</v>
      </c>
      <c r="AP1663" s="82">
        <v>29000000</v>
      </c>
      <c r="AQ1663" s="82" t="s">
        <v>109</v>
      </c>
      <c r="AR1663" s="82" t="s">
        <v>4274</v>
      </c>
      <c r="AS1663" s="84">
        <v>41299</v>
      </c>
      <c r="AT1663" s="85">
        <v>2013</v>
      </c>
      <c r="AU1663" s="82" t="s">
        <v>4277</v>
      </c>
      <c r="AV1663" s="84">
        <v>42643</v>
      </c>
      <c r="AW1663" s="85">
        <v>2016</v>
      </c>
      <c r="AX1663" s="85">
        <f>Table1[[#This Row],[End TEST]]-Table1[[#This Row],[Start TEST]]</f>
        <v>3</v>
      </c>
      <c r="AY1663" s="85">
        <f>Table1[[#This Row],[TEST_Diff]]+1</f>
        <v>4</v>
      </c>
      <c r="AZ1663" s="92">
        <f>DATEDIF(Table1[[#This Row],[Start Year]],Table1[[#This Row],[End Year]],"d") / 365</f>
        <v>3.6821917808219178</v>
      </c>
    </row>
    <row r="1664" spans="1:68" x14ac:dyDescent="0.5">
      <c r="A1664" s="82">
        <v>154</v>
      </c>
      <c r="B1664" s="82" t="s">
        <v>3227</v>
      </c>
      <c r="D1664" s="90">
        <v>43371</v>
      </c>
      <c r="E1664" s="90" t="s">
        <v>3228</v>
      </c>
      <c r="F1664" s="90"/>
      <c r="G1664" s="82" t="s">
        <v>3228</v>
      </c>
      <c r="H1664" s="82" t="s">
        <v>3229</v>
      </c>
      <c r="I1664" s="80" t="s">
        <v>67</v>
      </c>
      <c r="J1664" s="80">
        <v>100</v>
      </c>
      <c r="K1664" s="80">
        <v>13</v>
      </c>
      <c r="L1664" s="80" t="s">
        <v>169</v>
      </c>
      <c r="M1664" s="80">
        <v>16.100000000000001</v>
      </c>
      <c r="N1664" s="80">
        <v>9.0819989999999997</v>
      </c>
      <c r="O1664" s="80">
        <v>8.6752769999999995</v>
      </c>
      <c r="P1664" s="80" t="s">
        <v>69</v>
      </c>
      <c r="Q1664" s="80">
        <v>0</v>
      </c>
      <c r="R1664" s="80">
        <v>2.6272389999999999</v>
      </c>
      <c r="S1664" s="80">
        <v>23.381664000000001</v>
      </c>
      <c r="T1664" s="80">
        <v>4669000</v>
      </c>
      <c r="U1664" s="91">
        <f>Table1[[#This Row],[Distribution Amount (Dollars)]]/Table1[[#This Row],[NEWdatediff]]</f>
        <v>1167250</v>
      </c>
      <c r="V1664" s="82" t="s">
        <v>1275</v>
      </c>
      <c r="W1664" s="82" t="s">
        <v>91</v>
      </c>
      <c r="X1664" s="82" t="s">
        <v>104</v>
      </c>
      <c r="Y1664" s="82" t="s">
        <v>105</v>
      </c>
      <c r="Z1664" s="82">
        <v>1</v>
      </c>
      <c r="AB1664" s="82" t="s">
        <v>3230</v>
      </c>
      <c r="AD1664" s="82" t="s">
        <v>641</v>
      </c>
      <c r="AE1664" s="82" t="s">
        <v>3231</v>
      </c>
      <c r="AN1664" s="82" t="s">
        <v>76</v>
      </c>
      <c r="AO1664" s="82" t="s">
        <v>3232</v>
      </c>
      <c r="AP1664" s="82">
        <v>29000000</v>
      </c>
      <c r="AQ1664" s="82" t="s">
        <v>109</v>
      </c>
      <c r="AR1664" s="82" t="s">
        <v>4274</v>
      </c>
      <c r="AS1664" s="84">
        <v>41299</v>
      </c>
      <c r="AT1664" s="85">
        <v>2013</v>
      </c>
      <c r="AU1664" s="82" t="s">
        <v>4277</v>
      </c>
      <c r="AV1664" s="84">
        <v>42643</v>
      </c>
      <c r="AW1664" s="85">
        <v>2016</v>
      </c>
      <c r="AX1664" s="85">
        <f>Table1[[#This Row],[End TEST]]-Table1[[#This Row],[Start TEST]]</f>
        <v>3</v>
      </c>
      <c r="AY1664" s="85">
        <f>Table1[[#This Row],[TEST_Diff]]+1</f>
        <v>4</v>
      </c>
      <c r="AZ1664" s="92">
        <f>DATEDIF(Table1[[#This Row],[Start Year]],Table1[[#This Row],[End Year]],"d") / 365</f>
        <v>3.6821917808219178</v>
      </c>
    </row>
    <row r="1665" spans="1:52" x14ac:dyDescent="0.5">
      <c r="A1665" s="82">
        <v>154</v>
      </c>
      <c r="B1665" s="82" t="s">
        <v>3227</v>
      </c>
      <c r="D1665" s="90">
        <v>43371</v>
      </c>
      <c r="E1665" s="90" t="s">
        <v>3228</v>
      </c>
      <c r="F1665" s="90"/>
      <c r="G1665" s="82" t="s">
        <v>3228</v>
      </c>
      <c r="H1665" s="82" t="s">
        <v>3229</v>
      </c>
      <c r="I1665" s="80" t="s">
        <v>67</v>
      </c>
      <c r="J1665" s="80">
        <v>100</v>
      </c>
      <c r="K1665" s="80">
        <v>13</v>
      </c>
      <c r="L1665" s="80" t="s">
        <v>497</v>
      </c>
      <c r="M1665" s="80">
        <v>4.34</v>
      </c>
      <c r="N1665" s="80">
        <v>7.3697220000000003</v>
      </c>
      <c r="O1665" s="80">
        <v>12.354722000000001</v>
      </c>
      <c r="P1665" s="80" t="s">
        <v>69</v>
      </c>
      <c r="Q1665" s="80">
        <v>0</v>
      </c>
      <c r="R1665" s="80">
        <v>2.6272389999999999</v>
      </c>
      <c r="S1665" s="80">
        <v>23.381664000000001</v>
      </c>
      <c r="T1665" s="80">
        <v>1258600</v>
      </c>
      <c r="U1665" s="91">
        <f>Table1[[#This Row],[Distribution Amount (Dollars)]]/Table1[[#This Row],[NEWdatediff]]</f>
        <v>314650</v>
      </c>
      <c r="V1665" s="82" t="s">
        <v>1275</v>
      </c>
      <c r="W1665" s="82" t="s">
        <v>91</v>
      </c>
      <c r="X1665" s="82" t="s">
        <v>104</v>
      </c>
      <c r="Y1665" s="82" t="s">
        <v>105</v>
      </c>
      <c r="Z1665" s="82">
        <v>1</v>
      </c>
      <c r="AB1665" s="82" t="s">
        <v>3230</v>
      </c>
      <c r="AD1665" s="82" t="s">
        <v>155</v>
      </c>
      <c r="AE1665" s="82" t="s">
        <v>3231</v>
      </c>
      <c r="AN1665" s="82" t="s">
        <v>76</v>
      </c>
      <c r="AO1665" s="82" t="s">
        <v>3232</v>
      </c>
      <c r="AP1665" s="82">
        <v>29000000</v>
      </c>
      <c r="AQ1665" s="82" t="s">
        <v>109</v>
      </c>
      <c r="AR1665" s="82" t="s">
        <v>4274</v>
      </c>
      <c r="AS1665" s="84">
        <v>41299</v>
      </c>
      <c r="AT1665" s="85">
        <v>2013</v>
      </c>
      <c r="AU1665" s="82" t="s">
        <v>4277</v>
      </c>
      <c r="AV1665" s="84">
        <v>42643</v>
      </c>
      <c r="AW1665" s="85">
        <v>2016</v>
      </c>
      <c r="AX1665" s="85">
        <f>Table1[[#This Row],[End TEST]]-Table1[[#This Row],[Start TEST]]</f>
        <v>3</v>
      </c>
      <c r="AY1665" s="85">
        <f>Table1[[#This Row],[TEST_Diff]]+1</f>
        <v>4</v>
      </c>
      <c r="AZ1665" s="92">
        <f>DATEDIF(Table1[[#This Row],[Start Year]],Table1[[#This Row],[End Year]],"d") / 365</f>
        <v>3.6821917808219178</v>
      </c>
    </row>
    <row r="1666" spans="1:52" x14ac:dyDescent="0.5">
      <c r="A1666" s="82">
        <v>154</v>
      </c>
      <c r="B1666" s="82" t="s">
        <v>3227</v>
      </c>
      <c r="D1666" s="90">
        <v>43371</v>
      </c>
      <c r="E1666" s="90" t="s">
        <v>3228</v>
      </c>
      <c r="F1666" s="90"/>
      <c r="G1666" s="82" t="s">
        <v>3228</v>
      </c>
      <c r="H1666" s="82" t="s">
        <v>3229</v>
      </c>
      <c r="I1666" s="80" t="s">
        <v>67</v>
      </c>
      <c r="J1666" s="80">
        <v>100</v>
      </c>
      <c r="K1666" s="80">
        <v>13</v>
      </c>
      <c r="L1666" s="80" t="s">
        <v>155</v>
      </c>
      <c r="M1666" s="80">
        <v>6.13</v>
      </c>
      <c r="N1666" s="80">
        <v>-25.97325</v>
      </c>
      <c r="O1666" s="80">
        <v>32.572029999999998</v>
      </c>
      <c r="P1666" s="80" t="s">
        <v>69</v>
      </c>
      <c r="Q1666" s="80">
        <v>0</v>
      </c>
      <c r="R1666" s="80">
        <v>2.6272389999999999</v>
      </c>
      <c r="S1666" s="80">
        <v>23.381664000000001</v>
      </c>
      <c r="T1666" s="80">
        <v>1777700</v>
      </c>
      <c r="U1666" s="91">
        <f>Table1[[#This Row],[Distribution Amount (Dollars)]]/Table1[[#This Row],[NEWdatediff]]</f>
        <v>444425</v>
      </c>
      <c r="V1666" s="82" t="s">
        <v>1275</v>
      </c>
      <c r="W1666" s="82" t="s">
        <v>91</v>
      </c>
      <c r="X1666" s="82" t="s">
        <v>104</v>
      </c>
      <c r="Y1666" s="82" t="s">
        <v>105</v>
      </c>
      <c r="Z1666" s="82">
        <v>1</v>
      </c>
      <c r="AB1666" s="82" t="s">
        <v>3230</v>
      </c>
      <c r="AD1666" s="82" t="s">
        <v>68</v>
      </c>
      <c r="AE1666" s="82" t="s">
        <v>3231</v>
      </c>
      <c r="AN1666" s="82" t="s">
        <v>76</v>
      </c>
      <c r="AO1666" s="82" t="s">
        <v>3232</v>
      </c>
      <c r="AP1666" s="82">
        <v>29000000</v>
      </c>
      <c r="AQ1666" s="82" t="s">
        <v>109</v>
      </c>
      <c r="AR1666" s="82" t="s">
        <v>4274</v>
      </c>
      <c r="AS1666" s="84">
        <v>41299</v>
      </c>
      <c r="AT1666" s="85">
        <v>2013</v>
      </c>
      <c r="AU1666" s="82" t="s">
        <v>4277</v>
      </c>
      <c r="AV1666" s="84">
        <v>42643</v>
      </c>
      <c r="AW1666" s="85">
        <v>2016</v>
      </c>
      <c r="AX1666" s="85">
        <f>Table1[[#This Row],[End TEST]]-Table1[[#This Row],[Start TEST]]</f>
        <v>3</v>
      </c>
      <c r="AY1666" s="85">
        <f>Table1[[#This Row],[TEST_Diff]]+1</f>
        <v>4</v>
      </c>
      <c r="AZ1666" s="92">
        <f>DATEDIF(Table1[[#This Row],[Start Year]],Table1[[#This Row],[End Year]],"d") / 365</f>
        <v>3.6821917808219178</v>
      </c>
    </row>
    <row r="1667" spans="1:52" x14ac:dyDescent="0.5">
      <c r="A1667" s="82">
        <v>154</v>
      </c>
      <c r="B1667" s="82" t="s">
        <v>3227</v>
      </c>
      <c r="D1667" s="90">
        <v>43371</v>
      </c>
      <c r="E1667" s="90" t="s">
        <v>3228</v>
      </c>
      <c r="F1667" s="90"/>
      <c r="G1667" s="82" t="s">
        <v>3228</v>
      </c>
      <c r="H1667" s="82" t="s">
        <v>3229</v>
      </c>
      <c r="I1667" s="80" t="s">
        <v>67</v>
      </c>
      <c r="J1667" s="80">
        <v>100</v>
      </c>
      <c r="K1667" s="80">
        <v>13</v>
      </c>
      <c r="L1667" s="80" t="s">
        <v>151</v>
      </c>
      <c r="M1667" s="80">
        <v>3.05</v>
      </c>
      <c r="N1667" s="80">
        <v>8.5602839999999993</v>
      </c>
      <c r="O1667" s="80">
        <v>-11.791922</v>
      </c>
      <c r="P1667" s="80" t="s">
        <v>69</v>
      </c>
      <c r="Q1667" s="80">
        <v>0</v>
      </c>
      <c r="R1667" s="80">
        <v>2.6272389999999999</v>
      </c>
      <c r="S1667" s="80">
        <v>23.381664000000001</v>
      </c>
      <c r="T1667" s="80">
        <v>884500</v>
      </c>
      <c r="U1667" s="91">
        <f>Table1[[#This Row],[Distribution Amount (Dollars)]]/Table1[[#This Row],[NEWdatediff]]</f>
        <v>221125</v>
      </c>
      <c r="V1667" s="82" t="s">
        <v>1275</v>
      </c>
      <c r="W1667" s="82" t="s">
        <v>91</v>
      </c>
      <c r="X1667" s="82" t="s">
        <v>104</v>
      </c>
      <c r="Y1667" s="82" t="s">
        <v>105</v>
      </c>
      <c r="Z1667" s="82">
        <v>1</v>
      </c>
      <c r="AB1667" s="82" t="s">
        <v>3230</v>
      </c>
      <c r="AD1667" s="82" t="s">
        <v>1053</v>
      </c>
      <c r="AE1667" s="82" t="s">
        <v>3231</v>
      </c>
      <c r="AN1667" s="82" t="s">
        <v>76</v>
      </c>
      <c r="AO1667" s="82" t="s">
        <v>3232</v>
      </c>
      <c r="AP1667" s="82">
        <v>29000000</v>
      </c>
      <c r="AQ1667" s="82" t="s">
        <v>109</v>
      </c>
      <c r="AR1667" s="82" t="s">
        <v>4274</v>
      </c>
      <c r="AS1667" s="84">
        <v>41299</v>
      </c>
      <c r="AT1667" s="85">
        <v>2013</v>
      </c>
      <c r="AU1667" s="82" t="s">
        <v>4277</v>
      </c>
      <c r="AV1667" s="84">
        <v>42643</v>
      </c>
      <c r="AW1667" s="85">
        <v>2016</v>
      </c>
      <c r="AX1667" s="85">
        <f>Table1[[#This Row],[End TEST]]-Table1[[#This Row],[Start TEST]]</f>
        <v>3</v>
      </c>
      <c r="AY1667" s="85">
        <f>Table1[[#This Row],[TEST_Diff]]+1</f>
        <v>4</v>
      </c>
      <c r="AZ1667" s="92">
        <f>DATEDIF(Table1[[#This Row],[Start Year]],Table1[[#This Row],[End Year]],"d") / 365</f>
        <v>3.6821917808219178</v>
      </c>
    </row>
    <row r="1668" spans="1:52" x14ac:dyDescent="0.5">
      <c r="A1668" s="82">
        <v>154</v>
      </c>
      <c r="B1668" s="82" t="s">
        <v>3227</v>
      </c>
      <c r="D1668" s="90">
        <v>43371</v>
      </c>
      <c r="E1668" s="90" t="s">
        <v>3228</v>
      </c>
      <c r="F1668" s="90"/>
      <c r="G1668" s="82" t="s">
        <v>3228</v>
      </c>
      <c r="H1668" s="82" t="s">
        <v>3229</v>
      </c>
      <c r="I1668" s="80" t="s">
        <v>67</v>
      </c>
      <c r="J1668" s="80">
        <v>100</v>
      </c>
      <c r="K1668" s="80">
        <v>13</v>
      </c>
      <c r="L1668" s="80" t="s">
        <v>4981</v>
      </c>
      <c r="M1668" s="80">
        <v>6.25</v>
      </c>
      <c r="N1668" s="80">
        <v>6.8214699999999997</v>
      </c>
      <c r="O1668" s="80">
        <v>-5.2798499999999997</v>
      </c>
      <c r="P1668" s="80" t="s">
        <v>69</v>
      </c>
      <c r="Q1668" s="80">
        <v>0</v>
      </c>
      <c r="R1668" s="80">
        <v>2.6272389999999999</v>
      </c>
      <c r="S1668" s="80">
        <v>23.381664000000001</v>
      </c>
      <c r="T1668" s="80">
        <v>1812500</v>
      </c>
      <c r="U1668" s="91">
        <f>Table1[[#This Row],[Distribution Amount (Dollars)]]/Table1[[#This Row],[NEWdatediff]]</f>
        <v>453125</v>
      </c>
      <c r="V1668" s="82" t="s">
        <v>1275</v>
      </c>
      <c r="W1668" s="82" t="s">
        <v>91</v>
      </c>
      <c r="X1668" s="82" t="s">
        <v>104</v>
      </c>
      <c r="Y1668" s="82" t="s">
        <v>105</v>
      </c>
      <c r="Z1668" s="82">
        <v>1</v>
      </c>
      <c r="AB1668" s="82" t="s">
        <v>3230</v>
      </c>
      <c r="AD1668" s="82" t="s">
        <v>179</v>
      </c>
      <c r="AE1668" s="82" t="s">
        <v>3231</v>
      </c>
      <c r="AN1668" s="82" t="s">
        <v>76</v>
      </c>
      <c r="AO1668" s="82" t="s">
        <v>3232</v>
      </c>
      <c r="AP1668" s="82">
        <v>29000000</v>
      </c>
      <c r="AQ1668" s="82" t="s">
        <v>109</v>
      </c>
      <c r="AR1668" s="82" t="s">
        <v>4274</v>
      </c>
      <c r="AS1668" s="84">
        <v>41299</v>
      </c>
      <c r="AT1668" s="85">
        <v>2013</v>
      </c>
      <c r="AU1668" s="82" t="s">
        <v>4277</v>
      </c>
      <c r="AV1668" s="84">
        <v>42643</v>
      </c>
      <c r="AW1668" s="85">
        <v>2016</v>
      </c>
      <c r="AX1668" s="85">
        <f>Table1[[#This Row],[End TEST]]-Table1[[#This Row],[Start TEST]]</f>
        <v>3</v>
      </c>
      <c r="AY1668" s="85">
        <f>Table1[[#This Row],[TEST_Diff]]+1</f>
        <v>4</v>
      </c>
      <c r="AZ1668" s="92">
        <f>DATEDIF(Table1[[#This Row],[Start Year]],Table1[[#This Row],[End Year]],"d") / 365</f>
        <v>3.6821917808219178</v>
      </c>
    </row>
    <row r="1669" spans="1:52" x14ac:dyDescent="0.5">
      <c r="A1669" s="82">
        <v>154</v>
      </c>
      <c r="B1669" s="82" t="s">
        <v>3227</v>
      </c>
      <c r="D1669" s="90">
        <v>43371</v>
      </c>
      <c r="E1669" s="90" t="s">
        <v>3228</v>
      </c>
      <c r="F1669" s="90"/>
      <c r="G1669" s="82" t="s">
        <v>3228</v>
      </c>
      <c r="H1669" s="82" t="s">
        <v>3229</v>
      </c>
      <c r="I1669" s="80" t="s">
        <v>67</v>
      </c>
      <c r="J1669" s="80">
        <v>100</v>
      </c>
      <c r="K1669" s="80">
        <v>13</v>
      </c>
      <c r="L1669" s="80" t="s">
        <v>118</v>
      </c>
      <c r="M1669" s="80">
        <v>3.46</v>
      </c>
      <c r="N1669" s="80">
        <v>-6.4530960000000004</v>
      </c>
      <c r="O1669" s="80">
        <v>34.894539000000002</v>
      </c>
      <c r="P1669" s="80" t="s">
        <v>69</v>
      </c>
      <c r="Q1669" s="80">
        <v>0</v>
      </c>
      <c r="R1669" s="80">
        <v>2.6272389999999999</v>
      </c>
      <c r="S1669" s="80">
        <v>23.381664000000001</v>
      </c>
      <c r="T1669" s="80">
        <v>1003400</v>
      </c>
      <c r="U1669" s="91">
        <f>Table1[[#This Row],[Distribution Amount (Dollars)]]/Table1[[#This Row],[NEWdatediff]]</f>
        <v>250850</v>
      </c>
      <c r="V1669" s="82" t="s">
        <v>1275</v>
      </c>
      <c r="W1669" s="82" t="s">
        <v>91</v>
      </c>
      <c r="X1669" s="82" t="s">
        <v>104</v>
      </c>
      <c r="Y1669" s="82" t="s">
        <v>105</v>
      </c>
      <c r="Z1669" s="82">
        <v>1</v>
      </c>
      <c r="AB1669" s="82" t="s">
        <v>3230</v>
      </c>
      <c r="AD1669" s="82" t="s">
        <v>1162</v>
      </c>
      <c r="AE1669" s="82" t="s">
        <v>3231</v>
      </c>
      <c r="AN1669" s="82" t="s">
        <v>76</v>
      </c>
      <c r="AO1669" s="82" t="s">
        <v>3232</v>
      </c>
      <c r="AP1669" s="82">
        <v>29000000</v>
      </c>
      <c r="AQ1669" s="82" t="s">
        <v>109</v>
      </c>
      <c r="AR1669" s="82" t="s">
        <v>4274</v>
      </c>
      <c r="AS1669" s="84">
        <v>41299</v>
      </c>
      <c r="AT1669" s="85">
        <v>2013</v>
      </c>
      <c r="AU1669" s="82" t="s">
        <v>4277</v>
      </c>
      <c r="AV1669" s="84">
        <v>42643</v>
      </c>
      <c r="AW1669" s="85">
        <v>2016</v>
      </c>
      <c r="AX1669" s="85">
        <f>Table1[[#This Row],[End TEST]]-Table1[[#This Row],[Start TEST]]</f>
        <v>3</v>
      </c>
      <c r="AY1669" s="85">
        <f>Table1[[#This Row],[TEST_Diff]]+1</f>
        <v>4</v>
      </c>
      <c r="AZ1669" s="92">
        <f>DATEDIF(Table1[[#This Row],[Start Year]],Table1[[#This Row],[End Year]],"d") / 365</f>
        <v>3.6821917808219178</v>
      </c>
    </row>
    <row r="1670" spans="1:52" x14ac:dyDescent="0.5">
      <c r="A1670" s="82">
        <v>154</v>
      </c>
      <c r="B1670" s="82" t="s">
        <v>3227</v>
      </c>
      <c r="D1670" s="90">
        <v>43371</v>
      </c>
      <c r="E1670" s="90" t="s">
        <v>3228</v>
      </c>
      <c r="F1670" s="90"/>
      <c r="G1670" s="82" t="s">
        <v>3228</v>
      </c>
      <c r="H1670" s="82" t="s">
        <v>3229</v>
      </c>
      <c r="I1670" s="80" t="s">
        <v>67</v>
      </c>
      <c r="J1670" s="80">
        <v>100</v>
      </c>
      <c r="K1670" s="80">
        <v>13</v>
      </c>
      <c r="L1670" s="80" t="s">
        <v>220</v>
      </c>
      <c r="M1670" s="80">
        <v>8.5399999999999991</v>
      </c>
      <c r="N1670" s="80">
        <v>-2.3559E-2</v>
      </c>
      <c r="O1670" s="80">
        <v>37.906193000000002</v>
      </c>
      <c r="P1670" s="80" t="s">
        <v>69</v>
      </c>
      <c r="Q1670" s="80">
        <v>0</v>
      </c>
      <c r="R1670" s="80">
        <v>2.6272389999999999</v>
      </c>
      <c r="S1670" s="80">
        <v>23.381664000000001</v>
      </c>
      <c r="T1670" s="80">
        <v>2476600</v>
      </c>
      <c r="U1670" s="91">
        <f>Table1[[#This Row],[Distribution Amount (Dollars)]]/Table1[[#This Row],[NEWdatediff]]</f>
        <v>619150</v>
      </c>
      <c r="V1670" s="82" t="s">
        <v>1275</v>
      </c>
      <c r="W1670" s="82" t="s">
        <v>91</v>
      </c>
      <c r="X1670" s="82" t="s">
        <v>104</v>
      </c>
      <c r="Y1670" s="82" t="s">
        <v>105</v>
      </c>
      <c r="Z1670" s="82">
        <v>1</v>
      </c>
      <c r="AB1670" s="82" t="s">
        <v>3230</v>
      </c>
      <c r="AD1670" s="82" t="s">
        <v>151</v>
      </c>
      <c r="AE1670" s="82" t="s">
        <v>3231</v>
      </c>
      <c r="AN1670" s="82" t="s">
        <v>76</v>
      </c>
      <c r="AO1670" s="82" t="s">
        <v>3232</v>
      </c>
      <c r="AP1670" s="82">
        <v>29000000</v>
      </c>
      <c r="AQ1670" s="82" t="s">
        <v>109</v>
      </c>
      <c r="AR1670" s="82" t="s">
        <v>4274</v>
      </c>
      <c r="AS1670" s="84">
        <v>41299</v>
      </c>
      <c r="AT1670" s="85">
        <v>2013</v>
      </c>
      <c r="AU1670" s="82" t="s">
        <v>4277</v>
      </c>
      <c r="AV1670" s="84">
        <v>42643</v>
      </c>
      <c r="AW1670" s="85">
        <v>2016</v>
      </c>
      <c r="AX1670" s="85">
        <f>Table1[[#This Row],[End TEST]]-Table1[[#This Row],[Start TEST]]</f>
        <v>3</v>
      </c>
      <c r="AY1670" s="85">
        <f>Table1[[#This Row],[TEST_Diff]]+1</f>
        <v>4</v>
      </c>
      <c r="AZ1670" s="92">
        <f>DATEDIF(Table1[[#This Row],[Start Year]],Table1[[#This Row],[End Year]],"d") / 365</f>
        <v>3.6821917808219178</v>
      </c>
    </row>
    <row r="1671" spans="1:52" x14ac:dyDescent="0.5">
      <c r="A1671" s="82">
        <v>154</v>
      </c>
      <c r="B1671" s="82" t="s">
        <v>3227</v>
      </c>
      <c r="D1671" s="90">
        <v>43371</v>
      </c>
      <c r="E1671" s="90" t="s">
        <v>3228</v>
      </c>
      <c r="F1671" s="90"/>
      <c r="G1671" s="82" t="s">
        <v>3228</v>
      </c>
      <c r="H1671" s="82" t="s">
        <v>3229</v>
      </c>
      <c r="I1671" s="80" t="s">
        <v>67</v>
      </c>
      <c r="J1671" s="80">
        <v>100</v>
      </c>
      <c r="K1671" s="80">
        <v>13</v>
      </c>
      <c r="L1671" s="80" t="s">
        <v>68</v>
      </c>
      <c r="M1671" s="80">
        <v>3.71</v>
      </c>
      <c r="N1671" s="80">
        <v>12.238333000000001</v>
      </c>
      <c r="O1671" s="80">
        <v>-1.561593</v>
      </c>
      <c r="P1671" s="80" t="s">
        <v>69</v>
      </c>
      <c r="Q1671" s="80">
        <v>0</v>
      </c>
      <c r="R1671" s="80">
        <v>2.6272389999999999</v>
      </c>
      <c r="S1671" s="80">
        <v>23.381664000000001</v>
      </c>
      <c r="T1671" s="80">
        <v>1075900</v>
      </c>
      <c r="U1671" s="91">
        <f>Table1[[#This Row],[Distribution Amount (Dollars)]]/Table1[[#This Row],[NEWdatediff]]</f>
        <v>268975</v>
      </c>
      <c r="V1671" s="82" t="s">
        <v>1275</v>
      </c>
      <c r="W1671" s="82" t="s">
        <v>91</v>
      </c>
      <c r="X1671" s="82" t="s">
        <v>104</v>
      </c>
      <c r="Y1671" s="82" t="s">
        <v>105</v>
      </c>
      <c r="Z1671" s="82">
        <v>1</v>
      </c>
      <c r="AB1671" s="82" t="s">
        <v>3230</v>
      </c>
      <c r="AD1671" s="82" t="s">
        <v>497</v>
      </c>
      <c r="AE1671" s="82" t="s">
        <v>3231</v>
      </c>
      <c r="AN1671" s="82" t="s">
        <v>76</v>
      </c>
      <c r="AO1671" s="82" t="s">
        <v>3232</v>
      </c>
      <c r="AP1671" s="82">
        <v>29000000</v>
      </c>
      <c r="AQ1671" s="82" t="s">
        <v>109</v>
      </c>
      <c r="AR1671" s="82" t="s">
        <v>4274</v>
      </c>
      <c r="AS1671" s="84">
        <v>41299</v>
      </c>
      <c r="AT1671" s="85">
        <v>2013</v>
      </c>
      <c r="AU1671" s="82" t="s">
        <v>4277</v>
      </c>
      <c r="AV1671" s="84">
        <v>42643</v>
      </c>
      <c r="AW1671" s="85">
        <v>2016</v>
      </c>
      <c r="AX1671" s="85">
        <f>Table1[[#This Row],[End TEST]]-Table1[[#This Row],[Start TEST]]</f>
        <v>3</v>
      </c>
      <c r="AY1671" s="85">
        <f>Table1[[#This Row],[TEST_Diff]]+1</f>
        <v>4</v>
      </c>
      <c r="AZ1671" s="92">
        <f>DATEDIF(Table1[[#This Row],[Start Year]],Table1[[#This Row],[End Year]],"d") / 365</f>
        <v>3.6821917808219178</v>
      </c>
    </row>
    <row r="1672" spans="1:52" x14ac:dyDescent="0.5">
      <c r="A1672" s="82">
        <v>154</v>
      </c>
      <c r="B1672" s="82" t="s">
        <v>3227</v>
      </c>
      <c r="D1672" s="90">
        <v>43371</v>
      </c>
      <c r="E1672" s="90" t="s">
        <v>3228</v>
      </c>
      <c r="F1672" s="90"/>
      <c r="G1672" s="82" t="s">
        <v>3228</v>
      </c>
      <c r="H1672" s="82" t="s">
        <v>3229</v>
      </c>
      <c r="I1672" s="80" t="s">
        <v>67</v>
      </c>
      <c r="J1672" s="80">
        <v>100</v>
      </c>
      <c r="K1672" s="80">
        <v>13</v>
      </c>
      <c r="L1672" s="80" t="s">
        <v>156</v>
      </c>
      <c r="M1672" s="80">
        <v>5.52</v>
      </c>
      <c r="N1672" s="80">
        <v>17.570692000000001</v>
      </c>
      <c r="O1672" s="80">
        <v>-3.9961660000000001</v>
      </c>
      <c r="P1672" s="80" t="s">
        <v>69</v>
      </c>
      <c r="Q1672" s="80">
        <v>0</v>
      </c>
      <c r="R1672" s="80">
        <v>2.6272389999999999</v>
      </c>
      <c r="S1672" s="80">
        <v>23.381664000000001</v>
      </c>
      <c r="T1672" s="80">
        <v>1600800</v>
      </c>
      <c r="U1672" s="91">
        <f>Table1[[#This Row],[Distribution Amount (Dollars)]]/Table1[[#This Row],[NEWdatediff]]</f>
        <v>400200</v>
      </c>
      <c r="V1672" s="82" t="s">
        <v>1275</v>
      </c>
      <c r="W1672" s="82" t="s">
        <v>91</v>
      </c>
      <c r="X1672" s="82" t="s">
        <v>104</v>
      </c>
      <c r="Y1672" s="82" t="s">
        <v>105</v>
      </c>
      <c r="Z1672" s="82">
        <v>1</v>
      </c>
      <c r="AB1672" s="82" t="s">
        <v>3230</v>
      </c>
      <c r="AD1672" s="82" t="s">
        <v>156</v>
      </c>
      <c r="AE1672" s="82" t="s">
        <v>3231</v>
      </c>
      <c r="AN1672" s="82" t="s">
        <v>76</v>
      </c>
      <c r="AO1672" s="82" t="s">
        <v>3232</v>
      </c>
      <c r="AP1672" s="82">
        <v>29000000</v>
      </c>
      <c r="AQ1672" s="82" t="s">
        <v>109</v>
      </c>
      <c r="AR1672" s="82" t="s">
        <v>4274</v>
      </c>
      <c r="AS1672" s="84">
        <v>41299</v>
      </c>
      <c r="AT1672" s="85">
        <v>2013</v>
      </c>
      <c r="AU1672" s="82" t="s">
        <v>4277</v>
      </c>
      <c r="AV1672" s="84">
        <v>42643</v>
      </c>
      <c r="AW1672" s="85">
        <v>2016</v>
      </c>
      <c r="AX1672" s="85">
        <f>Table1[[#This Row],[End TEST]]-Table1[[#This Row],[Start TEST]]</f>
        <v>3</v>
      </c>
      <c r="AY1672" s="85">
        <f>Table1[[#This Row],[TEST_Diff]]+1</f>
        <v>4</v>
      </c>
      <c r="AZ1672" s="92">
        <f>DATEDIF(Table1[[#This Row],[Start Year]],Table1[[#This Row],[End Year]],"d") / 365</f>
        <v>3.6821917808219178</v>
      </c>
    </row>
    <row r="1673" spans="1:52" x14ac:dyDescent="0.5">
      <c r="A1673" s="82">
        <v>154</v>
      </c>
      <c r="B1673" s="82" t="s">
        <v>3227</v>
      </c>
      <c r="D1673" s="90">
        <v>43371</v>
      </c>
      <c r="E1673" s="90" t="s">
        <v>3228</v>
      </c>
      <c r="F1673" s="90"/>
      <c r="G1673" s="82" t="s">
        <v>3228</v>
      </c>
      <c r="H1673" s="82" t="s">
        <v>3229</v>
      </c>
      <c r="I1673" s="80" t="s">
        <v>67</v>
      </c>
      <c r="J1673" s="80">
        <v>100</v>
      </c>
      <c r="K1673" s="80">
        <v>13</v>
      </c>
      <c r="L1673" s="80" t="s">
        <v>1162</v>
      </c>
      <c r="M1673" s="80">
        <v>6.87</v>
      </c>
      <c r="N1673" s="80">
        <v>10.785546</v>
      </c>
      <c r="O1673" s="80">
        <v>-11.029862</v>
      </c>
      <c r="P1673" s="80" t="s">
        <v>69</v>
      </c>
      <c r="Q1673" s="80">
        <v>0</v>
      </c>
      <c r="R1673" s="80">
        <v>2.6272389999999999</v>
      </c>
      <c r="S1673" s="80">
        <v>23.381664000000001</v>
      </c>
      <c r="T1673" s="80">
        <v>1992300</v>
      </c>
      <c r="U1673" s="91">
        <f>Table1[[#This Row],[Distribution Amount (Dollars)]]/Table1[[#This Row],[NEWdatediff]]</f>
        <v>498075</v>
      </c>
      <c r="V1673" s="82" t="s">
        <v>1275</v>
      </c>
      <c r="W1673" s="82" t="s">
        <v>91</v>
      </c>
      <c r="X1673" s="82" t="s">
        <v>104</v>
      </c>
      <c r="Y1673" s="82" t="s">
        <v>105</v>
      </c>
      <c r="Z1673" s="82">
        <v>1</v>
      </c>
      <c r="AB1673" s="82" t="s">
        <v>3230</v>
      </c>
      <c r="AD1673" s="82" t="s">
        <v>169</v>
      </c>
      <c r="AE1673" s="82" t="s">
        <v>3231</v>
      </c>
      <c r="AN1673" s="82" t="s">
        <v>76</v>
      </c>
      <c r="AO1673" s="82" t="s">
        <v>3232</v>
      </c>
      <c r="AP1673" s="82">
        <v>29000000</v>
      </c>
      <c r="AQ1673" s="82" t="s">
        <v>109</v>
      </c>
      <c r="AR1673" s="82" t="s">
        <v>4274</v>
      </c>
      <c r="AS1673" s="84">
        <v>41299</v>
      </c>
      <c r="AT1673" s="85">
        <v>2013</v>
      </c>
      <c r="AU1673" s="82" t="s">
        <v>4277</v>
      </c>
      <c r="AV1673" s="84">
        <v>42643</v>
      </c>
      <c r="AW1673" s="85">
        <v>2016</v>
      </c>
      <c r="AX1673" s="85">
        <f>Table1[[#This Row],[End TEST]]-Table1[[#This Row],[Start TEST]]</f>
        <v>3</v>
      </c>
      <c r="AY1673" s="85">
        <f>Table1[[#This Row],[TEST_Diff]]+1</f>
        <v>4</v>
      </c>
      <c r="AZ1673" s="92">
        <f>DATEDIF(Table1[[#This Row],[Start Year]],Table1[[#This Row],[End Year]],"d") / 365</f>
        <v>3.6821917808219178</v>
      </c>
    </row>
    <row r="1674" spans="1:52" x14ac:dyDescent="0.5">
      <c r="A1674" s="82">
        <v>155</v>
      </c>
      <c r="B1674" s="82" t="s">
        <v>3215</v>
      </c>
      <c r="D1674" s="90">
        <v>43371</v>
      </c>
      <c r="E1674" s="90" t="s">
        <v>3216</v>
      </c>
      <c r="F1674" s="90"/>
      <c r="G1674" s="82" t="s">
        <v>3216</v>
      </c>
      <c r="H1674" s="82" t="s">
        <v>3217</v>
      </c>
      <c r="I1674" s="80" t="s">
        <v>67</v>
      </c>
      <c r="J1674" s="80">
        <v>67</v>
      </c>
      <c r="K1674" s="80">
        <v>13</v>
      </c>
      <c r="L1674" s="80" t="s">
        <v>118</v>
      </c>
      <c r="M1674" s="80">
        <v>9.1300000000000008</v>
      </c>
      <c r="N1674" s="80">
        <v>-6.4530960000000004</v>
      </c>
      <c r="O1674" s="80">
        <v>34.894539000000002</v>
      </c>
      <c r="P1674" s="80" t="s">
        <v>69</v>
      </c>
      <c r="Q1674" s="80">
        <v>0</v>
      </c>
      <c r="R1674" s="80">
        <v>2.6272389999999999</v>
      </c>
      <c r="S1674" s="80">
        <v>23.381664000000001</v>
      </c>
      <c r="T1674" s="80">
        <v>2508011</v>
      </c>
      <c r="U1674" s="91">
        <f>Table1[[#This Row],[Distribution Amount (Dollars)]]/Table1[[#This Row],[NEWdatediff]]</f>
        <v>627002.75</v>
      </c>
      <c r="V1674" s="82" t="s">
        <v>90</v>
      </c>
      <c r="W1674" s="82" t="s">
        <v>91</v>
      </c>
      <c r="X1674" s="82" t="s">
        <v>104</v>
      </c>
      <c r="Y1674" s="82" t="s">
        <v>105</v>
      </c>
      <c r="Z1674" s="82">
        <v>1</v>
      </c>
      <c r="AB1674" s="82" t="s">
        <v>3218</v>
      </c>
      <c r="AD1674" s="82" t="s">
        <v>698</v>
      </c>
      <c r="AE1674" s="82" t="s">
        <v>3219</v>
      </c>
      <c r="AN1674" s="82" t="s">
        <v>76</v>
      </c>
      <c r="AO1674" s="82" t="s">
        <v>3220</v>
      </c>
      <c r="AP1674" s="82">
        <v>41000000</v>
      </c>
      <c r="AQ1674" s="82" t="s">
        <v>109</v>
      </c>
      <c r="AR1674" s="82" t="s">
        <v>4274</v>
      </c>
      <c r="AS1674" s="84">
        <v>41355</v>
      </c>
      <c r="AT1674" s="85">
        <v>2013</v>
      </c>
      <c r="AU1674" s="82" t="s">
        <v>4277</v>
      </c>
      <c r="AV1674" s="84">
        <v>42734</v>
      </c>
      <c r="AW1674" s="85">
        <v>2016</v>
      </c>
      <c r="AX1674" s="85">
        <f>Table1[[#This Row],[End TEST]]-Table1[[#This Row],[Start TEST]]</f>
        <v>3</v>
      </c>
      <c r="AY1674" s="85">
        <f>Table1[[#This Row],[TEST_Diff]]+1</f>
        <v>4</v>
      </c>
      <c r="AZ1674" s="92">
        <f>DATEDIF(Table1[[#This Row],[Start Year]],Table1[[#This Row],[End Year]],"d") / 365</f>
        <v>3.7780821917808218</v>
      </c>
    </row>
    <row r="1675" spans="1:52" x14ac:dyDescent="0.5">
      <c r="A1675" s="82">
        <v>155</v>
      </c>
      <c r="B1675" s="82" t="s">
        <v>3215</v>
      </c>
      <c r="D1675" s="90">
        <v>43371</v>
      </c>
      <c r="E1675" s="90" t="s">
        <v>3216</v>
      </c>
      <c r="F1675" s="90"/>
      <c r="G1675" s="82" t="s">
        <v>3216</v>
      </c>
      <c r="H1675" s="82" t="s">
        <v>3217</v>
      </c>
      <c r="I1675" s="80" t="s">
        <v>128</v>
      </c>
      <c r="J1675" s="80">
        <v>33</v>
      </c>
      <c r="K1675" s="80">
        <v>13</v>
      </c>
      <c r="L1675" s="80" t="s">
        <v>118</v>
      </c>
      <c r="M1675" s="80">
        <v>9.1300000000000008</v>
      </c>
      <c r="N1675" s="80">
        <v>-6.4530960000000004</v>
      </c>
      <c r="O1675" s="80">
        <v>34.894539000000002</v>
      </c>
      <c r="P1675" s="80" t="s">
        <v>69</v>
      </c>
      <c r="Q1675" s="80">
        <v>0</v>
      </c>
      <c r="R1675" s="80">
        <v>2.6272389999999999</v>
      </c>
      <c r="S1675" s="80">
        <v>23.381664000000001</v>
      </c>
      <c r="T1675" s="80">
        <v>1235289</v>
      </c>
      <c r="U1675" s="91">
        <f>Table1[[#This Row],[Distribution Amount (Dollars)]]/Table1[[#This Row],[NEWdatediff]]</f>
        <v>308822.25</v>
      </c>
      <c r="V1675" s="82" t="s">
        <v>90</v>
      </c>
      <c r="W1675" s="82" t="s">
        <v>91</v>
      </c>
      <c r="X1675" s="82" t="s">
        <v>104</v>
      </c>
      <c r="Y1675" s="82" t="s">
        <v>105</v>
      </c>
      <c r="Z1675" s="82">
        <v>1</v>
      </c>
      <c r="AB1675" s="82" t="s">
        <v>3218</v>
      </c>
      <c r="AD1675" s="82" t="s">
        <v>698</v>
      </c>
      <c r="AE1675" s="82" t="s">
        <v>3219</v>
      </c>
      <c r="AN1675" s="82" t="s">
        <v>76</v>
      </c>
      <c r="AO1675" s="82" t="s">
        <v>3220</v>
      </c>
      <c r="AP1675" s="82">
        <v>41000000</v>
      </c>
      <c r="AQ1675" s="82" t="s">
        <v>109</v>
      </c>
      <c r="AR1675" s="82" t="s">
        <v>4274</v>
      </c>
      <c r="AS1675" s="84">
        <v>41355</v>
      </c>
      <c r="AT1675" s="85">
        <v>2013</v>
      </c>
      <c r="AU1675" s="82" t="s">
        <v>4277</v>
      </c>
      <c r="AV1675" s="84">
        <v>42734</v>
      </c>
      <c r="AW1675" s="85">
        <v>2016</v>
      </c>
      <c r="AX1675" s="85">
        <f>Table1[[#This Row],[End TEST]]-Table1[[#This Row],[Start TEST]]</f>
        <v>3</v>
      </c>
      <c r="AY1675" s="85">
        <f>Table1[[#This Row],[TEST_Diff]]+1</f>
        <v>4</v>
      </c>
      <c r="AZ1675" s="92">
        <f>DATEDIF(Table1[[#This Row],[Start Year]],Table1[[#This Row],[End Year]],"d") / 365</f>
        <v>3.7780821917808218</v>
      </c>
    </row>
    <row r="1676" spans="1:52" x14ac:dyDescent="0.5">
      <c r="A1676" s="82">
        <v>155</v>
      </c>
      <c r="B1676" s="82" t="s">
        <v>3215</v>
      </c>
      <c r="D1676" s="90">
        <v>43371</v>
      </c>
      <c r="E1676" s="90" t="s">
        <v>3216</v>
      </c>
      <c r="F1676" s="90"/>
      <c r="G1676" s="82" t="s">
        <v>3216</v>
      </c>
      <c r="H1676" s="82" t="s">
        <v>3217</v>
      </c>
      <c r="I1676" s="80" t="s">
        <v>67</v>
      </c>
      <c r="J1676" s="80">
        <v>67</v>
      </c>
      <c r="K1676" s="80">
        <v>13</v>
      </c>
      <c r="L1676" s="80" t="s">
        <v>153</v>
      </c>
      <c r="M1676" s="80">
        <v>3.8</v>
      </c>
      <c r="N1676" s="80">
        <v>-14.311909999999999</v>
      </c>
      <c r="O1676" s="80">
        <v>28.23479</v>
      </c>
      <c r="P1676" s="80" t="s">
        <v>69</v>
      </c>
      <c r="Q1676" s="80">
        <v>0</v>
      </c>
      <c r="R1676" s="80">
        <v>2.6272389999999999</v>
      </c>
      <c r="S1676" s="80">
        <v>23.381664000000001</v>
      </c>
      <c r="T1676" s="80">
        <v>1043860</v>
      </c>
      <c r="U1676" s="91">
        <f>Table1[[#This Row],[Distribution Amount (Dollars)]]/Table1[[#This Row],[NEWdatediff]]</f>
        <v>260965</v>
      </c>
      <c r="V1676" s="82" t="s">
        <v>90</v>
      </c>
      <c r="W1676" s="82" t="s">
        <v>91</v>
      </c>
      <c r="X1676" s="82" t="s">
        <v>104</v>
      </c>
      <c r="Y1676" s="82" t="s">
        <v>105</v>
      </c>
      <c r="Z1676" s="82">
        <v>1</v>
      </c>
      <c r="AB1676" s="82" t="s">
        <v>3218</v>
      </c>
      <c r="AD1676" s="82" t="s">
        <v>385</v>
      </c>
      <c r="AE1676" s="82" t="s">
        <v>3219</v>
      </c>
      <c r="AN1676" s="82" t="s">
        <v>76</v>
      </c>
      <c r="AO1676" s="82" t="s">
        <v>3220</v>
      </c>
      <c r="AP1676" s="82">
        <v>41000000</v>
      </c>
      <c r="AQ1676" s="82" t="s">
        <v>109</v>
      </c>
      <c r="AR1676" s="82" t="s">
        <v>4274</v>
      </c>
      <c r="AS1676" s="84">
        <v>41355</v>
      </c>
      <c r="AT1676" s="85">
        <v>2013</v>
      </c>
      <c r="AU1676" s="82" t="s">
        <v>4277</v>
      </c>
      <c r="AV1676" s="84">
        <v>42734</v>
      </c>
      <c r="AW1676" s="85">
        <v>2016</v>
      </c>
      <c r="AX1676" s="85">
        <f>Table1[[#This Row],[End TEST]]-Table1[[#This Row],[Start TEST]]</f>
        <v>3</v>
      </c>
      <c r="AY1676" s="85">
        <f>Table1[[#This Row],[TEST_Diff]]+1</f>
        <v>4</v>
      </c>
      <c r="AZ1676" s="92">
        <f>DATEDIF(Table1[[#This Row],[Start Year]],Table1[[#This Row],[End Year]],"d") / 365</f>
        <v>3.7780821917808218</v>
      </c>
    </row>
    <row r="1677" spans="1:52" x14ac:dyDescent="0.5">
      <c r="A1677" s="82">
        <v>155</v>
      </c>
      <c r="B1677" s="82" t="s">
        <v>3215</v>
      </c>
      <c r="D1677" s="90">
        <v>43371</v>
      </c>
      <c r="E1677" s="90" t="s">
        <v>3216</v>
      </c>
      <c r="F1677" s="90"/>
      <c r="G1677" s="82" t="s">
        <v>3216</v>
      </c>
      <c r="H1677" s="82" t="s">
        <v>3217</v>
      </c>
      <c r="I1677" s="80" t="s">
        <v>128</v>
      </c>
      <c r="J1677" s="80">
        <v>33</v>
      </c>
      <c r="K1677" s="80">
        <v>13</v>
      </c>
      <c r="L1677" s="80" t="s">
        <v>153</v>
      </c>
      <c r="M1677" s="80">
        <v>3.8</v>
      </c>
      <c r="N1677" s="80">
        <v>-14.311909999999999</v>
      </c>
      <c r="O1677" s="80">
        <v>28.23479</v>
      </c>
      <c r="P1677" s="80" t="s">
        <v>69</v>
      </c>
      <c r="Q1677" s="80">
        <v>0</v>
      </c>
      <c r="R1677" s="80">
        <v>2.6272389999999999</v>
      </c>
      <c r="S1677" s="80">
        <v>23.381664000000001</v>
      </c>
      <c r="T1677" s="80">
        <v>514140</v>
      </c>
      <c r="U1677" s="91">
        <f>Table1[[#This Row],[Distribution Amount (Dollars)]]/Table1[[#This Row],[NEWdatediff]]</f>
        <v>128535</v>
      </c>
      <c r="V1677" s="82" t="s">
        <v>90</v>
      </c>
      <c r="W1677" s="82" t="s">
        <v>91</v>
      </c>
      <c r="X1677" s="82" t="s">
        <v>104</v>
      </c>
      <c r="Y1677" s="82" t="s">
        <v>105</v>
      </c>
      <c r="Z1677" s="82">
        <v>1</v>
      </c>
      <c r="AB1677" s="82" t="s">
        <v>3218</v>
      </c>
      <c r="AD1677" s="82" t="s">
        <v>385</v>
      </c>
      <c r="AE1677" s="82" t="s">
        <v>3219</v>
      </c>
      <c r="AN1677" s="82" t="s">
        <v>76</v>
      </c>
      <c r="AO1677" s="82" t="s">
        <v>3220</v>
      </c>
      <c r="AP1677" s="82">
        <v>41000000</v>
      </c>
      <c r="AQ1677" s="82" t="s">
        <v>109</v>
      </c>
      <c r="AR1677" s="82" t="s">
        <v>4274</v>
      </c>
      <c r="AS1677" s="84">
        <v>41355</v>
      </c>
      <c r="AT1677" s="85">
        <v>2013</v>
      </c>
      <c r="AU1677" s="82" t="s">
        <v>4277</v>
      </c>
      <c r="AV1677" s="84">
        <v>42734</v>
      </c>
      <c r="AW1677" s="85">
        <v>2016</v>
      </c>
      <c r="AX1677" s="85">
        <f>Table1[[#This Row],[End TEST]]-Table1[[#This Row],[Start TEST]]</f>
        <v>3</v>
      </c>
      <c r="AY1677" s="85">
        <f>Table1[[#This Row],[TEST_Diff]]+1</f>
        <v>4</v>
      </c>
      <c r="AZ1677" s="92">
        <f>DATEDIF(Table1[[#This Row],[Start Year]],Table1[[#This Row],[End Year]],"d") / 365</f>
        <v>3.7780821917808218</v>
      </c>
    </row>
    <row r="1678" spans="1:52" x14ac:dyDescent="0.5">
      <c r="A1678" s="82">
        <v>155</v>
      </c>
      <c r="B1678" s="82" t="s">
        <v>3215</v>
      </c>
      <c r="D1678" s="90">
        <v>43371</v>
      </c>
      <c r="E1678" s="90" t="s">
        <v>3216</v>
      </c>
      <c r="F1678" s="90"/>
      <c r="G1678" s="82" t="s">
        <v>3216</v>
      </c>
      <c r="H1678" s="82" t="s">
        <v>3217</v>
      </c>
      <c r="I1678" s="80" t="s">
        <v>67</v>
      </c>
      <c r="J1678" s="80">
        <v>67</v>
      </c>
      <c r="K1678" s="80">
        <v>13</v>
      </c>
      <c r="L1678" s="80" t="s">
        <v>82</v>
      </c>
      <c r="M1678" s="80">
        <v>4.07</v>
      </c>
      <c r="N1678" s="80">
        <v>15.221447</v>
      </c>
      <c r="O1678" s="80">
        <v>-14.820880000000001</v>
      </c>
      <c r="P1678" s="80" t="s">
        <v>69</v>
      </c>
      <c r="Q1678" s="80">
        <v>0</v>
      </c>
      <c r="R1678" s="80">
        <v>2.6272389999999999</v>
      </c>
      <c r="S1678" s="80">
        <v>23.381664000000001</v>
      </c>
      <c r="T1678" s="80">
        <v>1118029</v>
      </c>
      <c r="U1678" s="91">
        <f>Table1[[#This Row],[Distribution Amount (Dollars)]]/Table1[[#This Row],[NEWdatediff]]</f>
        <v>279507.25</v>
      </c>
      <c r="V1678" s="82" t="s">
        <v>90</v>
      </c>
      <c r="W1678" s="82" t="s">
        <v>91</v>
      </c>
      <c r="X1678" s="82" t="s">
        <v>104</v>
      </c>
      <c r="Y1678" s="82" t="s">
        <v>105</v>
      </c>
      <c r="Z1678" s="82">
        <v>1</v>
      </c>
      <c r="AB1678" s="82" t="s">
        <v>3218</v>
      </c>
      <c r="AD1678" s="82" t="s">
        <v>498</v>
      </c>
      <c r="AE1678" s="82" t="s">
        <v>3219</v>
      </c>
      <c r="AN1678" s="82" t="s">
        <v>76</v>
      </c>
      <c r="AO1678" s="82" t="s">
        <v>3220</v>
      </c>
      <c r="AP1678" s="82">
        <v>41000000</v>
      </c>
      <c r="AQ1678" s="82" t="s">
        <v>109</v>
      </c>
      <c r="AR1678" s="82" t="s">
        <v>4274</v>
      </c>
      <c r="AS1678" s="84">
        <v>41355</v>
      </c>
      <c r="AT1678" s="85">
        <v>2013</v>
      </c>
      <c r="AU1678" s="82" t="s">
        <v>4277</v>
      </c>
      <c r="AV1678" s="84">
        <v>42734</v>
      </c>
      <c r="AW1678" s="85">
        <v>2016</v>
      </c>
      <c r="AX1678" s="85">
        <f>Table1[[#This Row],[End TEST]]-Table1[[#This Row],[Start TEST]]</f>
        <v>3</v>
      </c>
      <c r="AY1678" s="85">
        <f>Table1[[#This Row],[TEST_Diff]]+1</f>
        <v>4</v>
      </c>
      <c r="AZ1678" s="92">
        <f>DATEDIF(Table1[[#This Row],[Start Year]],Table1[[#This Row],[End Year]],"d") / 365</f>
        <v>3.7780821917808218</v>
      </c>
    </row>
    <row r="1679" spans="1:52" x14ac:dyDescent="0.5">
      <c r="A1679" s="82">
        <v>155</v>
      </c>
      <c r="B1679" s="82" t="s">
        <v>3215</v>
      </c>
      <c r="D1679" s="90">
        <v>43371</v>
      </c>
      <c r="E1679" s="90" t="s">
        <v>3216</v>
      </c>
      <c r="F1679" s="90"/>
      <c r="G1679" s="82" t="s">
        <v>3216</v>
      </c>
      <c r="H1679" s="82" t="s">
        <v>3217</v>
      </c>
      <c r="I1679" s="80" t="s">
        <v>128</v>
      </c>
      <c r="J1679" s="80">
        <v>33</v>
      </c>
      <c r="K1679" s="80">
        <v>13</v>
      </c>
      <c r="L1679" s="80" t="s">
        <v>82</v>
      </c>
      <c r="M1679" s="80">
        <v>4.07</v>
      </c>
      <c r="N1679" s="80">
        <v>15.221447</v>
      </c>
      <c r="O1679" s="80">
        <v>-14.820880000000001</v>
      </c>
      <c r="P1679" s="80" t="s">
        <v>69</v>
      </c>
      <c r="Q1679" s="80">
        <v>0</v>
      </c>
      <c r="R1679" s="80">
        <v>2.6272389999999999</v>
      </c>
      <c r="S1679" s="80">
        <v>23.381664000000001</v>
      </c>
      <c r="T1679" s="80">
        <v>550671</v>
      </c>
      <c r="U1679" s="91">
        <f>Table1[[#This Row],[Distribution Amount (Dollars)]]/Table1[[#This Row],[NEWdatediff]]</f>
        <v>137667.75</v>
      </c>
      <c r="V1679" s="82" t="s">
        <v>90</v>
      </c>
      <c r="W1679" s="82" t="s">
        <v>91</v>
      </c>
      <c r="X1679" s="82" t="s">
        <v>104</v>
      </c>
      <c r="Y1679" s="82" t="s">
        <v>105</v>
      </c>
      <c r="Z1679" s="82">
        <v>1</v>
      </c>
      <c r="AB1679" s="82" t="s">
        <v>3218</v>
      </c>
      <c r="AD1679" s="82" t="s">
        <v>498</v>
      </c>
      <c r="AE1679" s="82" t="s">
        <v>3219</v>
      </c>
      <c r="AN1679" s="82" t="s">
        <v>76</v>
      </c>
      <c r="AO1679" s="82" t="s">
        <v>3220</v>
      </c>
      <c r="AP1679" s="82">
        <v>41000000</v>
      </c>
      <c r="AQ1679" s="82" t="s">
        <v>109</v>
      </c>
      <c r="AR1679" s="82" t="s">
        <v>4274</v>
      </c>
      <c r="AS1679" s="84">
        <v>41355</v>
      </c>
      <c r="AT1679" s="85">
        <v>2013</v>
      </c>
      <c r="AU1679" s="82" t="s">
        <v>4277</v>
      </c>
      <c r="AV1679" s="84">
        <v>42734</v>
      </c>
      <c r="AW1679" s="85">
        <v>2016</v>
      </c>
      <c r="AX1679" s="85">
        <f>Table1[[#This Row],[End TEST]]-Table1[[#This Row],[Start TEST]]</f>
        <v>3</v>
      </c>
      <c r="AY1679" s="85">
        <f>Table1[[#This Row],[TEST_Diff]]+1</f>
        <v>4</v>
      </c>
      <c r="AZ1679" s="92">
        <f>DATEDIF(Table1[[#This Row],[Start Year]],Table1[[#This Row],[End Year]],"d") / 365</f>
        <v>3.7780821917808218</v>
      </c>
    </row>
    <row r="1680" spans="1:52" x14ac:dyDescent="0.5">
      <c r="A1680" s="82">
        <v>155</v>
      </c>
      <c r="B1680" s="82" t="s">
        <v>3215</v>
      </c>
      <c r="D1680" s="90">
        <v>43371</v>
      </c>
      <c r="E1680" s="90" t="s">
        <v>3216</v>
      </c>
      <c r="F1680" s="90"/>
      <c r="G1680" s="82" t="s">
        <v>3216</v>
      </c>
      <c r="H1680" s="82" t="s">
        <v>3217</v>
      </c>
      <c r="I1680" s="80" t="s">
        <v>67</v>
      </c>
      <c r="J1680" s="80">
        <v>67</v>
      </c>
      <c r="K1680" s="80">
        <v>13</v>
      </c>
      <c r="L1680" s="80" t="s">
        <v>331</v>
      </c>
      <c r="M1680" s="80">
        <v>7.45</v>
      </c>
      <c r="N1680" s="80">
        <v>9.3076899999999991</v>
      </c>
      <c r="O1680" s="80">
        <v>2.3158340000000002</v>
      </c>
      <c r="P1680" s="80" t="s">
        <v>69</v>
      </c>
      <c r="Q1680" s="80">
        <v>0</v>
      </c>
      <c r="R1680" s="80">
        <v>2.6272389999999999</v>
      </c>
      <c r="S1680" s="80">
        <v>23.381664000000001</v>
      </c>
      <c r="T1680" s="80">
        <v>2046515</v>
      </c>
      <c r="U1680" s="91">
        <f>Table1[[#This Row],[Distribution Amount (Dollars)]]/Table1[[#This Row],[NEWdatediff]]</f>
        <v>511628.75</v>
      </c>
      <c r="V1680" s="82" t="s">
        <v>90</v>
      </c>
      <c r="W1680" s="82" t="s">
        <v>91</v>
      </c>
      <c r="X1680" s="82" t="s">
        <v>104</v>
      </c>
      <c r="Y1680" s="82" t="s">
        <v>105</v>
      </c>
      <c r="Z1680" s="82">
        <v>1</v>
      </c>
      <c r="AB1680" s="82" t="s">
        <v>3218</v>
      </c>
      <c r="AD1680" s="82" t="s">
        <v>1434</v>
      </c>
      <c r="AE1680" s="82" t="s">
        <v>3219</v>
      </c>
      <c r="AN1680" s="82" t="s">
        <v>76</v>
      </c>
      <c r="AO1680" s="82" t="s">
        <v>3220</v>
      </c>
      <c r="AP1680" s="82">
        <v>41000000</v>
      </c>
      <c r="AQ1680" s="82" t="s">
        <v>109</v>
      </c>
      <c r="AR1680" s="82" t="s">
        <v>4274</v>
      </c>
      <c r="AS1680" s="84">
        <v>41355</v>
      </c>
      <c r="AT1680" s="85">
        <v>2013</v>
      </c>
      <c r="AU1680" s="82" t="s">
        <v>4277</v>
      </c>
      <c r="AV1680" s="84">
        <v>42734</v>
      </c>
      <c r="AW1680" s="85">
        <v>2016</v>
      </c>
      <c r="AX1680" s="85">
        <f>Table1[[#This Row],[End TEST]]-Table1[[#This Row],[Start TEST]]</f>
        <v>3</v>
      </c>
      <c r="AY1680" s="85">
        <f>Table1[[#This Row],[TEST_Diff]]+1</f>
        <v>4</v>
      </c>
      <c r="AZ1680" s="92">
        <f>DATEDIF(Table1[[#This Row],[Start Year]],Table1[[#This Row],[End Year]],"d") / 365</f>
        <v>3.7780821917808218</v>
      </c>
    </row>
    <row r="1681" spans="1:52" x14ac:dyDescent="0.5">
      <c r="A1681" s="82">
        <v>155</v>
      </c>
      <c r="B1681" s="82" t="s">
        <v>3215</v>
      </c>
      <c r="D1681" s="90">
        <v>43371</v>
      </c>
      <c r="E1681" s="90" t="s">
        <v>3216</v>
      </c>
      <c r="F1681" s="90"/>
      <c r="G1681" s="82" t="s">
        <v>3216</v>
      </c>
      <c r="H1681" s="82" t="s">
        <v>3217</v>
      </c>
      <c r="I1681" s="80" t="s">
        <v>128</v>
      </c>
      <c r="J1681" s="80">
        <v>33</v>
      </c>
      <c r="K1681" s="80">
        <v>13</v>
      </c>
      <c r="L1681" s="80" t="s">
        <v>331</v>
      </c>
      <c r="M1681" s="80">
        <v>7.45</v>
      </c>
      <c r="N1681" s="80">
        <v>9.3076899999999991</v>
      </c>
      <c r="O1681" s="80">
        <v>2.3158340000000002</v>
      </c>
      <c r="P1681" s="80" t="s">
        <v>69</v>
      </c>
      <c r="Q1681" s="80">
        <v>0</v>
      </c>
      <c r="R1681" s="80">
        <v>2.6272389999999999</v>
      </c>
      <c r="S1681" s="80">
        <v>23.381664000000001</v>
      </c>
      <c r="T1681" s="80">
        <v>1007985</v>
      </c>
      <c r="U1681" s="91">
        <f>Table1[[#This Row],[Distribution Amount (Dollars)]]/Table1[[#This Row],[NEWdatediff]]</f>
        <v>251996.25</v>
      </c>
      <c r="V1681" s="82" t="s">
        <v>90</v>
      </c>
      <c r="W1681" s="82" t="s">
        <v>91</v>
      </c>
      <c r="X1681" s="82" t="s">
        <v>104</v>
      </c>
      <c r="Y1681" s="82" t="s">
        <v>105</v>
      </c>
      <c r="Z1681" s="82">
        <v>1</v>
      </c>
      <c r="AB1681" s="82" t="s">
        <v>3218</v>
      </c>
      <c r="AD1681" s="82" t="s">
        <v>1434</v>
      </c>
      <c r="AE1681" s="82" t="s">
        <v>3219</v>
      </c>
      <c r="AN1681" s="82" t="s">
        <v>76</v>
      </c>
      <c r="AO1681" s="82" t="s">
        <v>3220</v>
      </c>
      <c r="AP1681" s="82">
        <v>41000000</v>
      </c>
      <c r="AQ1681" s="82" t="s">
        <v>109</v>
      </c>
      <c r="AR1681" s="82" t="s">
        <v>4274</v>
      </c>
      <c r="AS1681" s="84">
        <v>41355</v>
      </c>
      <c r="AT1681" s="85">
        <v>2013</v>
      </c>
      <c r="AU1681" s="82" t="s">
        <v>4277</v>
      </c>
      <c r="AV1681" s="84">
        <v>42734</v>
      </c>
      <c r="AW1681" s="85">
        <v>2016</v>
      </c>
      <c r="AX1681" s="85">
        <f>Table1[[#This Row],[End TEST]]-Table1[[#This Row],[Start TEST]]</f>
        <v>3</v>
      </c>
      <c r="AY1681" s="85">
        <f>Table1[[#This Row],[TEST_Diff]]+1</f>
        <v>4</v>
      </c>
      <c r="AZ1681" s="92">
        <f>DATEDIF(Table1[[#This Row],[Start Year]],Table1[[#This Row],[End Year]],"d") / 365</f>
        <v>3.7780821917808218</v>
      </c>
    </row>
    <row r="1682" spans="1:52" x14ac:dyDescent="0.5">
      <c r="A1682" s="82">
        <v>155</v>
      </c>
      <c r="B1682" s="82" t="s">
        <v>3215</v>
      </c>
      <c r="D1682" s="90">
        <v>43371</v>
      </c>
      <c r="E1682" s="90" t="s">
        <v>3216</v>
      </c>
      <c r="F1682" s="90"/>
      <c r="G1682" s="82" t="s">
        <v>3216</v>
      </c>
      <c r="H1682" s="82" t="s">
        <v>3217</v>
      </c>
      <c r="I1682" s="80" t="s">
        <v>67</v>
      </c>
      <c r="J1682" s="80">
        <v>67</v>
      </c>
      <c r="K1682" s="80">
        <v>13</v>
      </c>
      <c r="L1682" s="80" t="s">
        <v>374</v>
      </c>
      <c r="M1682" s="80">
        <v>5.43</v>
      </c>
      <c r="N1682" s="80">
        <v>-3.3730560000000001</v>
      </c>
      <c r="O1682" s="80">
        <v>29.918886000000001</v>
      </c>
      <c r="P1682" s="80" t="s">
        <v>69</v>
      </c>
      <c r="Q1682" s="80">
        <v>0</v>
      </c>
      <c r="R1682" s="80">
        <v>2.6272389999999999</v>
      </c>
      <c r="S1682" s="80">
        <v>23.381664000000001</v>
      </c>
      <c r="T1682" s="80">
        <v>1491621</v>
      </c>
      <c r="U1682" s="91">
        <f>Table1[[#This Row],[Distribution Amount (Dollars)]]/Table1[[#This Row],[NEWdatediff]]</f>
        <v>372905.25</v>
      </c>
      <c r="V1682" s="82" t="s">
        <v>90</v>
      </c>
      <c r="W1682" s="82" t="s">
        <v>91</v>
      </c>
      <c r="X1682" s="82" t="s">
        <v>104</v>
      </c>
      <c r="Y1682" s="82" t="s">
        <v>105</v>
      </c>
      <c r="Z1682" s="82">
        <v>1</v>
      </c>
      <c r="AB1682" s="82" t="s">
        <v>3218</v>
      </c>
      <c r="AD1682" s="82" t="s">
        <v>331</v>
      </c>
      <c r="AE1682" s="82" t="s">
        <v>3219</v>
      </c>
      <c r="AN1682" s="82" t="s">
        <v>76</v>
      </c>
      <c r="AO1682" s="82" t="s">
        <v>3220</v>
      </c>
      <c r="AP1682" s="82">
        <v>41000000</v>
      </c>
      <c r="AQ1682" s="82" t="s">
        <v>109</v>
      </c>
      <c r="AR1682" s="82" t="s">
        <v>4274</v>
      </c>
      <c r="AS1682" s="84">
        <v>41355</v>
      </c>
      <c r="AT1682" s="85">
        <v>2013</v>
      </c>
      <c r="AU1682" s="82" t="s">
        <v>4277</v>
      </c>
      <c r="AV1682" s="84">
        <v>42734</v>
      </c>
      <c r="AW1682" s="85">
        <v>2016</v>
      </c>
      <c r="AX1682" s="85">
        <f>Table1[[#This Row],[End TEST]]-Table1[[#This Row],[Start TEST]]</f>
        <v>3</v>
      </c>
      <c r="AY1682" s="85">
        <f>Table1[[#This Row],[TEST_Diff]]+1</f>
        <v>4</v>
      </c>
      <c r="AZ1682" s="92">
        <f>DATEDIF(Table1[[#This Row],[Start Year]],Table1[[#This Row],[End Year]],"d") / 365</f>
        <v>3.7780821917808218</v>
      </c>
    </row>
    <row r="1683" spans="1:52" x14ac:dyDescent="0.5">
      <c r="A1683" s="82">
        <v>155</v>
      </c>
      <c r="B1683" s="82" t="s">
        <v>3215</v>
      </c>
      <c r="D1683" s="90">
        <v>43371</v>
      </c>
      <c r="E1683" s="90" t="s">
        <v>3216</v>
      </c>
      <c r="F1683" s="90"/>
      <c r="G1683" s="82" t="s">
        <v>3216</v>
      </c>
      <c r="H1683" s="82" t="s">
        <v>3217</v>
      </c>
      <c r="I1683" s="80" t="s">
        <v>128</v>
      </c>
      <c r="J1683" s="80">
        <v>33</v>
      </c>
      <c r="K1683" s="80">
        <v>13</v>
      </c>
      <c r="L1683" s="80" t="s">
        <v>374</v>
      </c>
      <c r="M1683" s="80">
        <v>5.43</v>
      </c>
      <c r="N1683" s="80">
        <v>-3.3730560000000001</v>
      </c>
      <c r="O1683" s="80">
        <v>29.918886000000001</v>
      </c>
      <c r="P1683" s="80" t="s">
        <v>69</v>
      </c>
      <c r="Q1683" s="80">
        <v>0</v>
      </c>
      <c r="R1683" s="80">
        <v>2.6272389999999999</v>
      </c>
      <c r="S1683" s="80">
        <v>23.381664000000001</v>
      </c>
      <c r="T1683" s="80">
        <v>734679</v>
      </c>
      <c r="U1683" s="91">
        <f>Table1[[#This Row],[Distribution Amount (Dollars)]]/Table1[[#This Row],[NEWdatediff]]</f>
        <v>183669.75</v>
      </c>
      <c r="V1683" s="82" t="s">
        <v>90</v>
      </c>
      <c r="W1683" s="82" t="s">
        <v>91</v>
      </c>
      <c r="X1683" s="82" t="s">
        <v>104</v>
      </c>
      <c r="Y1683" s="82" t="s">
        <v>105</v>
      </c>
      <c r="Z1683" s="82">
        <v>1</v>
      </c>
      <c r="AB1683" s="82" t="s">
        <v>3218</v>
      </c>
      <c r="AD1683" s="82" t="s">
        <v>331</v>
      </c>
      <c r="AE1683" s="82" t="s">
        <v>3219</v>
      </c>
      <c r="AN1683" s="82" t="s">
        <v>76</v>
      </c>
      <c r="AO1683" s="82" t="s">
        <v>3220</v>
      </c>
      <c r="AP1683" s="82">
        <v>41000000</v>
      </c>
      <c r="AQ1683" s="82" t="s">
        <v>109</v>
      </c>
      <c r="AR1683" s="82" t="s">
        <v>4274</v>
      </c>
      <c r="AS1683" s="84">
        <v>41355</v>
      </c>
      <c r="AT1683" s="85">
        <v>2013</v>
      </c>
      <c r="AU1683" s="82" t="s">
        <v>4277</v>
      </c>
      <c r="AV1683" s="84">
        <v>42734</v>
      </c>
      <c r="AW1683" s="85">
        <v>2016</v>
      </c>
      <c r="AX1683" s="85">
        <f>Table1[[#This Row],[End TEST]]-Table1[[#This Row],[Start TEST]]</f>
        <v>3</v>
      </c>
      <c r="AY1683" s="85">
        <f>Table1[[#This Row],[TEST_Diff]]+1</f>
        <v>4</v>
      </c>
      <c r="AZ1683" s="92">
        <f>DATEDIF(Table1[[#This Row],[Start Year]],Table1[[#This Row],[End Year]],"d") / 365</f>
        <v>3.7780821917808218</v>
      </c>
    </row>
    <row r="1684" spans="1:52" x14ac:dyDescent="0.5">
      <c r="A1684" s="82">
        <v>155</v>
      </c>
      <c r="B1684" s="82" t="s">
        <v>3215</v>
      </c>
      <c r="D1684" s="90">
        <v>43371</v>
      </c>
      <c r="E1684" s="90" t="s">
        <v>3216</v>
      </c>
      <c r="F1684" s="90"/>
      <c r="G1684" s="82" t="s">
        <v>3216</v>
      </c>
      <c r="H1684" s="82" t="s">
        <v>3217</v>
      </c>
      <c r="I1684" s="80" t="s">
        <v>67</v>
      </c>
      <c r="J1684" s="80">
        <v>67</v>
      </c>
      <c r="K1684" s="80">
        <v>13</v>
      </c>
      <c r="L1684" s="80" t="s">
        <v>385</v>
      </c>
      <c r="M1684" s="80">
        <v>1.39</v>
      </c>
      <c r="N1684" s="80">
        <v>8.0529410000000006</v>
      </c>
      <c r="O1684" s="80">
        <v>29.518585999999999</v>
      </c>
      <c r="P1684" s="80" t="s">
        <v>69</v>
      </c>
      <c r="Q1684" s="80">
        <v>0</v>
      </c>
      <c r="R1684" s="80">
        <v>2.6272389999999999</v>
      </c>
      <c r="S1684" s="80">
        <v>23.381664000000001</v>
      </c>
      <c r="T1684" s="80">
        <v>381833</v>
      </c>
      <c r="U1684" s="91">
        <f>Table1[[#This Row],[Distribution Amount (Dollars)]]/Table1[[#This Row],[NEWdatediff]]</f>
        <v>95458.25</v>
      </c>
      <c r="V1684" s="82" t="s">
        <v>90</v>
      </c>
      <c r="W1684" s="82" t="s">
        <v>91</v>
      </c>
      <c r="X1684" s="82" t="s">
        <v>104</v>
      </c>
      <c r="Y1684" s="82" t="s">
        <v>105</v>
      </c>
      <c r="Z1684" s="82">
        <v>1</v>
      </c>
      <c r="AB1684" s="82" t="s">
        <v>3218</v>
      </c>
      <c r="AD1684" s="82" t="s">
        <v>82</v>
      </c>
      <c r="AE1684" s="82" t="s">
        <v>3219</v>
      </c>
      <c r="AN1684" s="82" t="s">
        <v>76</v>
      </c>
      <c r="AO1684" s="82" t="s">
        <v>3220</v>
      </c>
      <c r="AP1684" s="82">
        <v>41000000</v>
      </c>
      <c r="AQ1684" s="82" t="s">
        <v>109</v>
      </c>
      <c r="AR1684" s="82" t="s">
        <v>4274</v>
      </c>
      <c r="AS1684" s="84">
        <v>41355</v>
      </c>
      <c r="AT1684" s="85">
        <v>2013</v>
      </c>
      <c r="AU1684" s="82" t="s">
        <v>4277</v>
      </c>
      <c r="AV1684" s="84">
        <v>42734</v>
      </c>
      <c r="AW1684" s="85">
        <v>2016</v>
      </c>
      <c r="AX1684" s="85">
        <f>Table1[[#This Row],[End TEST]]-Table1[[#This Row],[Start TEST]]</f>
        <v>3</v>
      </c>
      <c r="AY1684" s="85">
        <f>Table1[[#This Row],[TEST_Diff]]+1</f>
        <v>4</v>
      </c>
      <c r="AZ1684" s="92">
        <f>DATEDIF(Table1[[#This Row],[Start Year]],Table1[[#This Row],[End Year]],"d") / 365</f>
        <v>3.7780821917808218</v>
      </c>
    </row>
    <row r="1685" spans="1:52" x14ac:dyDescent="0.5">
      <c r="A1685" s="82">
        <v>155</v>
      </c>
      <c r="B1685" s="82" t="s">
        <v>3215</v>
      </c>
      <c r="D1685" s="90">
        <v>43371</v>
      </c>
      <c r="E1685" s="90" t="s">
        <v>3216</v>
      </c>
      <c r="F1685" s="90"/>
      <c r="G1685" s="82" t="s">
        <v>3216</v>
      </c>
      <c r="H1685" s="82" t="s">
        <v>3217</v>
      </c>
      <c r="I1685" s="80" t="s">
        <v>128</v>
      </c>
      <c r="J1685" s="80">
        <v>33</v>
      </c>
      <c r="K1685" s="80">
        <v>13</v>
      </c>
      <c r="L1685" s="80" t="s">
        <v>385</v>
      </c>
      <c r="M1685" s="80">
        <v>1.39</v>
      </c>
      <c r="N1685" s="80">
        <v>8.0529410000000006</v>
      </c>
      <c r="O1685" s="80">
        <v>29.518585999999999</v>
      </c>
      <c r="P1685" s="80" t="s">
        <v>69</v>
      </c>
      <c r="Q1685" s="80">
        <v>0</v>
      </c>
      <c r="R1685" s="80">
        <v>2.6272389999999999</v>
      </c>
      <c r="S1685" s="80">
        <v>23.381664000000001</v>
      </c>
      <c r="T1685" s="80">
        <v>188067</v>
      </c>
      <c r="U1685" s="91">
        <f>Table1[[#This Row],[Distribution Amount (Dollars)]]/Table1[[#This Row],[NEWdatediff]]</f>
        <v>47016.75</v>
      </c>
      <c r="V1685" s="82" t="s">
        <v>90</v>
      </c>
      <c r="W1685" s="82" t="s">
        <v>91</v>
      </c>
      <c r="X1685" s="82" t="s">
        <v>104</v>
      </c>
      <c r="Y1685" s="82" t="s">
        <v>105</v>
      </c>
      <c r="Z1685" s="82">
        <v>1</v>
      </c>
      <c r="AB1685" s="82" t="s">
        <v>3218</v>
      </c>
      <c r="AD1685" s="82" t="s">
        <v>82</v>
      </c>
      <c r="AE1685" s="82" t="s">
        <v>3219</v>
      </c>
      <c r="AN1685" s="82" t="s">
        <v>76</v>
      </c>
      <c r="AO1685" s="82" t="s">
        <v>3220</v>
      </c>
      <c r="AP1685" s="82">
        <v>41000000</v>
      </c>
      <c r="AQ1685" s="82" t="s">
        <v>109</v>
      </c>
      <c r="AR1685" s="82" t="s">
        <v>4274</v>
      </c>
      <c r="AS1685" s="84">
        <v>41355</v>
      </c>
      <c r="AT1685" s="85">
        <v>2013</v>
      </c>
      <c r="AU1685" s="82" t="s">
        <v>4277</v>
      </c>
      <c r="AV1685" s="84">
        <v>42734</v>
      </c>
      <c r="AW1685" s="85">
        <v>2016</v>
      </c>
      <c r="AX1685" s="85">
        <f>Table1[[#This Row],[End TEST]]-Table1[[#This Row],[Start TEST]]</f>
        <v>3</v>
      </c>
      <c r="AY1685" s="85">
        <f>Table1[[#This Row],[TEST_Diff]]+1</f>
        <v>4</v>
      </c>
      <c r="AZ1685" s="92">
        <f>DATEDIF(Table1[[#This Row],[Start Year]],Table1[[#This Row],[End Year]],"d") / 365</f>
        <v>3.7780821917808218</v>
      </c>
    </row>
    <row r="1686" spans="1:52" x14ac:dyDescent="0.5">
      <c r="A1686" s="82">
        <v>155</v>
      </c>
      <c r="B1686" s="82" t="s">
        <v>3215</v>
      </c>
      <c r="D1686" s="90">
        <v>43371</v>
      </c>
      <c r="E1686" s="90" t="s">
        <v>3216</v>
      </c>
      <c r="F1686" s="90"/>
      <c r="G1686" s="82" t="s">
        <v>3216</v>
      </c>
      <c r="H1686" s="82" t="s">
        <v>3217</v>
      </c>
      <c r="I1686" s="80" t="s">
        <v>67</v>
      </c>
      <c r="J1686" s="80">
        <v>67</v>
      </c>
      <c r="K1686" s="80">
        <v>13</v>
      </c>
      <c r="L1686" s="80" t="s">
        <v>698</v>
      </c>
      <c r="M1686" s="80">
        <v>8.6999999999999993</v>
      </c>
      <c r="N1686" s="80">
        <v>6.6111110000000002</v>
      </c>
      <c r="O1686" s="80">
        <v>20.939444000000002</v>
      </c>
      <c r="P1686" s="80" t="s">
        <v>69</v>
      </c>
      <c r="Q1686" s="80">
        <v>0</v>
      </c>
      <c r="R1686" s="80">
        <v>2.6272389999999999</v>
      </c>
      <c r="S1686" s="80">
        <v>23.381664000000001</v>
      </c>
      <c r="T1686" s="80">
        <v>2389890</v>
      </c>
      <c r="U1686" s="91">
        <f>Table1[[#This Row],[Distribution Amount (Dollars)]]/Table1[[#This Row],[NEWdatediff]]</f>
        <v>597472.5</v>
      </c>
      <c r="V1686" s="82" t="s">
        <v>90</v>
      </c>
      <c r="W1686" s="82" t="s">
        <v>91</v>
      </c>
      <c r="X1686" s="82" t="s">
        <v>104</v>
      </c>
      <c r="Y1686" s="82" t="s">
        <v>105</v>
      </c>
      <c r="Z1686" s="82">
        <v>1</v>
      </c>
      <c r="AB1686" s="82" t="s">
        <v>3218</v>
      </c>
      <c r="AD1686" s="82" t="s">
        <v>374</v>
      </c>
      <c r="AE1686" s="82" t="s">
        <v>3219</v>
      </c>
      <c r="AN1686" s="82" t="s">
        <v>76</v>
      </c>
      <c r="AO1686" s="82" t="s">
        <v>3220</v>
      </c>
      <c r="AP1686" s="82">
        <v>41000000</v>
      </c>
      <c r="AQ1686" s="82" t="s">
        <v>109</v>
      </c>
      <c r="AR1686" s="82" t="s">
        <v>4274</v>
      </c>
      <c r="AS1686" s="84">
        <v>41355</v>
      </c>
      <c r="AT1686" s="85">
        <v>2013</v>
      </c>
      <c r="AU1686" s="82" t="s">
        <v>4277</v>
      </c>
      <c r="AV1686" s="84">
        <v>42734</v>
      </c>
      <c r="AW1686" s="85">
        <v>2016</v>
      </c>
      <c r="AX1686" s="85">
        <f>Table1[[#This Row],[End TEST]]-Table1[[#This Row],[Start TEST]]</f>
        <v>3</v>
      </c>
      <c r="AY1686" s="85">
        <f>Table1[[#This Row],[TEST_Diff]]+1</f>
        <v>4</v>
      </c>
      <c r="AZ1686" s="92">
        <f>DATEDIF(Table1[[#This Row],[Start Year]],Table1[[#This Row],[End Year]],"d") / 365</f>
        <v>3.7780821917808218</v>
      </c>
    </row>
    <row r="1687" spans="1:52" x14ac:dyDescent="0.5">
      <c r="A1687" s="82">
        <v>155</v>
      </c>
      <c r="B1687" s="82" t="s">
        <v>3215</v>
      </c>
      <c r="D1687" s="90">
        <v>43371</v>
      </c>
      <c r="E1687" s="90" t="s">
        <v>3216</v>
      </c>
      <c r="F1687" s="90"/>
      <c r="G1687" s="82" t="s">
        <v>3216</v>
      </c>
      <c r="H1687" s="82" t="s">
        <v>3217</v>
      </c>
      <c r="I1687" s="80" t="s">
        <v>128</v>
      </c>
      <c r="J1687" s="80">
        <v>33</v>
      </c>
      <c r="K1687" s="80">
        <v>13</v>
      </c>
      <c r="L1687" s="80" t="s">
        <v>698</v>
      </c>
      <c r="M1687" s="80">
        <v>8.6999999999999993</v>
      </c>
      <c r="N1687" s="80">
        <v>6.6111110000000002</v>
      </c>
      <c r="O1687" s="80">
        <v>20.939444000000002</v>
      </c>
      <c r="P1687" s="80" t="s">
        <v>69</v>
      </c>
      <c r="Q1687" s="80">
        <v>0</v>
      </c>
      <c r="R1687" s="80">
        <v>2.6272389999999999</v>
      </c>
      <c r="S1687" s="80">
        <v>23.381664000000001</v>
      </c>
      <c r="T1687" s="80">
        <v>1177110</v>
      </c>
      <c r="U1687" s="91">
        <f>Table1[[#This Row],[Distribution Amount (Dollars)]]/Table1[[#This Row],[NEWdatediff]]</f>
        <v>294277.5</v>
      </c>
      <c r="V1687" s="82" t="s">
        <v>90</v>
      </c>
      <c r="W1687" s="82" t="s">
        <v>91</v>
      </c>
      <c r="X1687" s="82" t="s">
        <v>104</v>
      </c>
      <c r="Y1687" s="82" t="s">
        <v>105</v>
      </c>
      <c r="Z1687" s="82">
        <v>1</v>
      </c>
      <c r="AB1687" s="82" t="s">
        <v>3218</v>
      </c>
      <c r="AD1687" s="82" t="s">
        <v>374</v>
      </c>
      <c r="AE1687" s="82" t="s">
        <v>3219</v>
      </c>
      <c r="AN1687" s="82" t="s">
        <v>76</v>
      </c>
      <c r="AO1687" s="82" t="s">
        <v>3220</v>
      </c>
      <c r="AP1687" s="82">
        <v>41000000</v>
      </c>
      <c r="AQ1687" s="82" t="s">
        <v>109</v>
      </c>
      <c r="AR1687" s="82" t="s">
        <v>4274</v>
      </c>
      <c r="AS1687" s="84">
        <v>41355</v>
      </c>
      <c r="AT1687" s="85">
        <v>2013</v>
      </c>
      <c r="AU1687" s="82" t="s">
        <v>4277</v>
      </c>
      <c r="AV1687" s="84">
        <v>42734</v>
      </c>
      <c r="AW1687" s="85">
        <v>2016</v>
      </c>
      <c r="AX1687" s="85">
        <f>Table1[[#This Row],[End TEST]]-Table1[[#This Row],[Start TEST]]</f>
        <v>3</v>
      </c>
      <c r="AY1687" s="85">
        <f>Table1[[#This Row],[TEST_Diff]]+1</f>
        <v>4</v>
      </c>
      <c r="AZ1687" s="92">
        <f>DATEDIF(Table1[[#This Row],[Start Year]],Table1[[#This Row],[End Year]],"d") / 365</f>
        <v>3.7780821917808218</v>
      </c>
    </row>
    <row r="1688" spans="1:52" x14ac:dyDescent="0.5">
      <c r="A1688" s="82">
        <v>155</v>
      </c>
      <c r="B1688" s="82" t="s">
        <v>3215</v>
      </c>
      <c r="D1688" s="90">
        <v>43371</v>
      </c>
      <c r="E1688" s="90" t="s">
        <v>3216</v>
      </c>
      <c r="F1688" s="90"/>
      <c r="G1688" s="82" t="s">
        <v>3216</v>
      </c>
      <c r="H1688" s="82" t="s">
        <v>3217</v>
      </c>
      <c r="I1688" s="80" t="s">
        <v>67</v>
      </c>
      <c r="J1688" s="80">
        <v>67</v>
      </c>
      <c r="K1688" s="80">
        <v>13</v>
      </c>
      <c r="L1688" s="80" t="s">
        <v>498</v>
      </c>
      <c r="M1688" s="80">
        <v>11.11</v>
      </c>
      <c r="N1688" s="80">
        <v>-18.766946999999998</v>
      </c>
      <c r="O1688" s="80">
        <v>46.869106000000002</v>
      </c>
      <c r="P1688" s="80" t="s">
        <v>69</v>
      </c>
      <c r="Q1688" s="80">
        <v>0</v>
      </c>
      <c r="R1688" s="80">
        <v>2.6272389999999999</v>
      </c>
      <c r="S1688" s="80">
        <v>23.381664000000001</v>
      </c>
      <c r="T1688" s="80">
        <v>3051917</v>
      </c>
      <c r="U1688" s="91">
        <f>Table1[[#This Row],[Distribution Amount (Dollars)]]/Table1[[#This Row],[NEWdatediff]]</f>
        <v>762979.25</v>
      </c>
      <c r="V1688" s="82" t="s">
        <v>90</v>
      </c>
      <c r="W1688" s="82" t="s">
        <v>91</v>
      </c>
      <c r="X1688" s="82" t="s">
        <v>104</v>
      </c>
      <c r="Y1688" s="82" t="s">
        <v>105</v>
      </c>
      <c r="Z1688" s="82">
        <v>1</v>
      </c>
      <c r="AB1688" s="82" t="s">
        <v>3218</v>
      </c>
      <c r="AD1688" s="82" t="s">
        <v>144</v>
      </c>
      <c r="AE1688" s="82" t="s">
        <v>3219</v>
      </c>
      <c r="AN1688" s="82" t="s">
        <v>76</v>
      </c>
      <c r="AO1688" s="82" t="s">
        <v>3220</v>
      </c>
      <c r="AP1688" s="82">
        <v>41000000</v>
      </c>
      <c r="AQ1688" s="82" t="s">
        <v>109</v>
      </c>
      <c r="AR1688" s="82" t="s">
        <v>4274</v>
      </c>
      <c r="AS1688" s="84">
        <v>41355</v>
      </c>
      <c r="AT1688" s="85">
        <v>2013</v>
      </c>
      <c r="AU1688" s="82" t="s">
        <v>4277</v>
      </c>
      <c r="AV1688" s="84">
        <v>42734</v>
      </c>
      <c r="AW1688" s="85">
        <v>2016</v>
      </c>
      <c r="AX1688" s="85">
        <f>Table1[[#This Row],[End TEST]]-Table1[[#This Row],[Start TEST]]</f>
        <v>3</v>
      </c>
      <c r="AY1688" s="85">
        <f>Table1[[#This Row],[TEST_Diff]]+1</f>
        <v>4</v>
      </c>
      <c r="AZ1688" s="92">
        <f>DATEDIF(Table1[[#This Row],[Start Year]],Table1[[#This Row],[End Year]],"d") / 365</f>
        <v>3.7780821917808218</v>
      </c>
    </row>
    <row r="1689" spans="1:52" x14ac:dyDescent="0.5">
      <c r="A1689" s="82">
        <v>155</v>
      </c>
      <c r="B1689" s="82" t="s">
        <v>3215</v>
      </c>
      <c r="D1689" s="90">
        <v>43371</v>
      </c>
      <c r="E1689" s="90" t="s">
        <v>3216</v>
      </c>
      <c r="F1689" s="90"/>
      <c r="G1689" s="82" t="s">
        <v>3216</v>
      </c>
      <c r="H1689" s="82" t="s">
        <v>3217</v>
      </c>
      <c r="I1689" s="80" t="s">
        <v>128</v>
      </c>
      <c r="J1689" s="80">
        <v>33</v>
      </c>
      <c r="K1689" s="80">
        <v>13</v>
      </c>
      <c r="L1689" s="80" t="s">
        <v>498</v>
      </c>
      <c r="M1689" s="80">
        <v>11.11</v>
      </c>
      <c r="N1689" s="80">
        <v>-18.766946999999998</v>
      </c>
      <c r="O1689" s="80">
        <v>46.869106000000002</v>
      </c>
      <c r="P1689" s="80" t="s">
        <v>69</v>
      </c>
      <c r="Q1689" s="80">
        <v>0</v>
      </c>
      <c r="R1689" s="80">
        <v>2.6272389999999999</v>
      </c>
      <c r="S1689" s="80">
        <v>23.381664000000001</v>
      </c>
      <c r="T1689" s="80">
        <v>1503183</v>
      </c>
      <c r="U1689" s="91">
        <f>Table1[[#This Row],[Distribution Amount (Dollars)]]/Table1[[#This Row],[NEWdatediff]]</f>
        <v>375795.75</v>
      </c>
      <c r="V1689" s="82" t="s">
        <v>90</v>
      </c>
      <c r="W1689" s="82" t="s">
        <v>91</v>
      </c>
      <c r="X1689" s="82" t="s">
        <v>104</v>
      </c>
      <c r="Y1689" s="82" t="s">
        <v>105</v>
      </c>
      <c r="Z1689" s="82">
        <v>1</v>
      </c>
      <c r="AB1689" s="82" t="s">
        <v>3218</v>
      </c>
      <c r="AD1689" s="82" t="s">
        <v>144</v>
      </c>
      <c r="AE1689" s="82" t="s">
        <v>3219</v>
      </c>
      <c r="AN1689" s="82" t="s">
        <v>76</v>
      </c>
      <c r="AO1689" s="82" t="s">
        <v>3220</v>
      </c>
      <c r="AP1689" s="82">
        <v>41000000</v>
      </c>
      <c r="AQ1689" s="82" t="s">
        <v>109</v>
      </c>
      <c r="AR1689" s="82" t="s">
        <v>4274</v>
      </c>
      <c r="AS1689" s="84">
        <v>41355</v>
      </c>
      <c r="AT1689" s="85">
        <v>2013</v>
      </c>
      <c r="AU1689" s="82" t="s">
        <v>4277</v>
      </c>
      <c r="AV1689" s="84">
        <v>42734</v>
      </c>
      <c r="AW1689" s="85">
        <v>2016</v>
      </c>
      <c r="AX1689" s="85">
        <f>Table1[[#This Row],[End TEST]]-Table1[[#This Row],[Start TEST]]</f>
        <v>3</v>
      </c>
      <c r="AY1689" s="85">
        <f>Table1[[#This Row],[TEST_Diff]]+1</f>
        <v>4</v>
      </c>
      <c r="AZ1689" s="92">
        <f>DATEDIF(Table1[[#This Row],[Start Year]],Table1[[#This Row],[End Year]],"d") / 365</f>
        <v>3.7780821917808218</v>
      </c>
    </row>
    <row r="1690" spans="1:52" x14ac:dyDescent="0.5">
      <c r="A1690" s="82">
        <v>155</v>
      </c>
      <c r="B1690" s="82" t="s">
        <v>3215</v>
      </c>
      <c r="D1690" s="90">
        <v>43371</v>
      </c>
      <c r="E1690" s="90" t="s">
        <v>3216</v>
      </c>
      <c r="F1690" s="90"/>
      <c r="G1690" s="82" t="s">
        <v>3216</v>
      </c>
      <c r="H1690" s="82" t="s">
        <v>3217</v>
      </c>
      <c r="I1690" s="80" t="s">
        <v>67</v>
      </c>
      <c r="J1690" s="80">
        <v>67</v>
      </c>
      <c r="K1690" s="80">
        <v>13</v>
      </c>
      <c r="L1690" s="80" t="s">
        <v>1434</v>
      </c>
      <c r="M1690" s="80">
        <v>7.18</v>
      </c>
      <c r="N1690" s="80">
        <v>21.007891000000001</v>
      </c>
      <c r="O1690" s="80">
        <v>-10.940835</v>
      </c>
      <c r="P1690" s="80" t="s">
        <v>69</v>
      </c>
      <c r="Q1690" s="80">
        <v>0</v>
      </c>
      <c r="R1690" s="80">
        <v>2.6272389999999999</v>
      </c>
      <c r="S1690" s="80">
        <v>23.381664000000001</v>
      </c>
      <c r="T1690" s="80">
        <v>1972346</v>
      </c>
      <c r="U1690" s="91">
        <f>Table1[[#This Row],[Distribution Amount (Dollars)]]/Table1[[#This Row],[NEWdatediff]]</f>
        <v>493086.5</v>
      </c>
      <c r="V1690" s="82" t="s">
        <v>90</v>
      </c>
      <c r="W1690" s="82" t="s">
        <v>91</v>
      </c>
      <c r="X1690" s="82" t="s">
        <v>104</v>
      </c>
      <c r="Y1690" s="82" t="s">
        <v>105</v>
      </c>
      <c r="Z1690" s="82">
        <v>1</v>
      </c>
      <c r="AB1690" s="82" t="s">
        <v>3218</v>
      </c>
      <c r="AD1690" s="82" t="s">
        <v>730</v>
      </c>
      <c r="AE1690" s="82" t="s">
        <v>3219</v>
      </c>
      <c r="AN1690" s="82" t="s">
        <v>76</v>
      </c>
      <c r="AO1690" s="82" t="s">
        <v>3220</v>
      </c>
      <c r="AP1690" s="82">
        <v>41000000</v>
      </c>
      <c r="AQ1690" s="82" t="s">
        <v>109</v>
      </c>
      <c r="AR1690" s="82" t="s">
        <v>4274</v>
      </c>
      <c r="AS1690" s="84">
        <v>41355</v>
      </c>
      <c r="AT1690" s="85">
        <v>2013</v>
      </c>
      <c r="AU1690" s="82" t="s">
        <v>4277</v>
      </c>
      <c r="AV1690" s="84">
        <v>42734</v>
      </c>
      <c r="AW1690" s="85">
        <v>2016</v>
      </c>
      <c r="AX1690" s="85">
        <f>Table1[[#This Row],[End TEST]]-Table1[[#This Row],[Start TEST]]</f>
        <v>3</v>
      </c>
      <c r="AY1690" s="85">
        <f>Table1[[#This Row],[TEST_Diff]]+1</f>
        <v>4</v>
      </c>
      <c r="AZ1690" s="92">
        <f>DATEDIF(Table1[[#This Row],[Start Year]],Table1[[#This Row],[End Year]],"d") / 365</f>
        <v>3.7780821917808218</v>
      </c>
    </row>
    <row r="1691" spans="1:52" x14ac:dyDescent="0.5">
      <c r="A1691" s="82">
        <v>155</v>
      </c>
      <c r="B1691" s="82" t="s">
        <v>3215</v>
      </c>
      <c r="D1691" s="90">
        <v>43371</v>
      </c>
      <c r="E1691" s="90" t="s">
        <v>3216</v>
      </c>
      <c r="F1691" s="90"/>
      <c r="G1691" s="82" t="s">
        <v>3216</v>
      </c>
      <c r="H1691" s="82" t="s">
        <v>3217</v>
      </c>
      <c r="I1691" s="80" t="s">
        <v>128</v>
      </c>
      <c r="J1691" s="80">
        <v>33</v>
      </c>
      <c r="K1691" s="80">
        <v>13</v>
      </c>
      <c r="L1691" s="80" t="s">
        <v>1434</v>
      </c>
      <c r="M1691" s="80">
        <v>7.18</v>
      </c>
      <c r="N1691" s="80">
        <v>21.007891000000001</v>
      </c>
      <c r="O1691" s="80">
        <v>-10.940835</v>
      </c>
      <c r="P1691" s="80" t="s">
        <v>69</v>
      </c>
      <c r="Q1691" s="80">
        <v>0</v>
      </c>
      <c r="R1691" s="80">
        <v>2.6272389999999999</v>
      </c>
      <c r="S1691" s="80">
        <v>23.381664000000001</v>
      </c>
      <c r="T1691" s="80">
        <v>971454</v>
      </c>
      <c r="U1691" s="91">
        <f>Table1[[#This Row],[Distribution Amount (Dollars)]]/Table1[[#This Row],[NEWdatediff]]</f>
        <v>242863.5</v>
      </c>
      <c r="V1691" s="82" t="s">
        <v>90</v>
      </c>
      <c r="W1691" s="82" t="s">
        <v>91</v>
      </c>
      <c r="X1691" s="82" t="s">
        <v>104</v>
      </c>
      <c r="Y1691" s="82" t="s">
        <v>105</v>
      </c>
      <c r="Z1691" s="82">
        <v>1</v>
      </c>
      <c r="AB1691" s="82" t="s">
        <v>3218</v>
      </c>
      <c r="AD1691" s="82" t="s">
        <v>730</v>
      </c>
      <c r="AE1691" s="82" t="s">
        <v>3219</v>
      </c>
      <c r="AN1691" s="82" t="s">
        <v>76</v>
      </c>
      <c r="AO1691" s="82" t="s">
        <v>3220</v>
      </c>
      <c r="AP1691" s="82">
        <v>41000000</v>
      </c>
      <c r="AQ1691" s="82" t="s">
        <v>109</v>
      </c>
      <c r="AR1691" s="82" t="s">
        <v>4274</v>
      </c>
      <c r="AS1691" s="84">
        <v>41355</v>
      </c>
      <c r="AT1691" s="85">
        <v>2013</v>
      </c>
      <c r="AU1691" s="82" t="s">
        <v>4277</v>
      </c>
      <c r="AV1691" s="84">
        <v>42734</v>
      </c>
      <c r="AW1691" s="85">
        <v>2016</v>
      </c>
      <c r="AX1691" s="85">
        <f>Table1[[#This Row],[End TEST]]-Table1[[#This Row],[Start TEST]]</f>
        <v>3</v>
      </c>
      <c r="AY1691" s="85">
        <f>Table1[[#This Row],[TEST_Diff]]+1</f>
        <v>4</v>
      </c>
      <c r="AZ1691" s="92">
        <f>DATEDIF(Table1[[#This Row],[Start Year]],Table1[[#This Row],[End Year]],"d") / 365</f>
        <v>3.7780821917808218</v>
      </c>
    </row>
    <row r="1692" spans="1:52" x14ac:dyDescent="0.5">
      <c r="A1692" s="82">
        <v>155</v>
      </c>
      <c r="B1692" s="82" t="s">
        <v>3215</v>
      </c>
      <c r="D1692" s="90">
        <v>43371</v>
      </c>
      <c r="E1692" s="90" t="s">
        <v>3216</v>
      </c>
      <c r="F1692" s="90"/>
      <c r="G1692" s="82" t="s">
        <v>3216</v>
      </c>
      <c r="H1692" s="82" t="s">
        <v>3217</v>
      </c>
      <c r="I1692" s="80" t="s">
        <v>67</v>
      </c>
      <c r="J1692" s="80">
        <v>67</v>
      </c>
      <c r="K1692" s="80">
        <v>13</v>
      </c>
      <c r="L1692" s="80" t="s">
        <v>151</v>
      </c>
      <c r="M1692" s="80">
        <v>6.88</v>
      </c>
      <c r="N1692" s="80">
        <v>8.5602839999999993</v>
      </c>
      <c r="O1692" s="80">
        <v>-11.791922</v>
      </c>
      <c r="P1692" s="80" t="s">
        <v>69</v>
      </c>
      <c r="Q1692" s="80">
        <v>0</v>
      </c>
      <c r="R1692" s="80">
        <v>2.6272389999999999</v>
      </c>
      <c r="S1692" s="80">
        <v>23.381664000000001</v>
      </c>
      <c r="T1692" s="80">
        <v>1889936</v>
      </c>
      <c r="U1692" s="91">
        <f>Table1[[#This Row],[Distribution Amount (Dollars)]]/Table1[[#This Row],[NEWdatediff]]</f>
        <v>472484</v>
      </c>
      <c r="V1692" s="82" t="s">
        <v>90</v>
      </c>
      <c r="W1692" s="82" t="s">
        <v>91</v>
      </c>
      <c r="X1692" s="82" t="s">
        <v>104</v>
      </c>
      <c r="Y1692" s="82" t="s">
        <v>105</v>
      </c>
      <c r="Z1692" s="82">
        <v>1</v>
      </c>
      <c r="AB1692" s="82" t="s">
        <v>3218</v>
      </c>
      <c r="AD1692" s="82" t="s">
        <v>118</v>
      </c>
      <c r="AE1692" s="82" t="s">
        <v>3219</v>
      </c>
      <c r="AN1692" s="82" t="s">
        <v>76</v>
      </c>
      <c r="AO1692" s="82" t="s">
        <v>3220</v>
      </c>
      <c r="AP1692" s="82">
        <v>41000000</v>
      </c>
      <c r="AQ1692" s="82" t="s">
        <v>109</v>
      </c>
      <c r="AR1692" s="82" t="s">
        <v>4274</v>
      </c>
      <c r="AS1692" s="84">
        <v>41355</v>
      </c>
      <c r="AT1692" s="85">
        <v>2013</v>
      </c>
      <c r="AU1692" s="82" t="s">
        <v>4277</v>
      </c>
      <c r="AV1692" s="84">
        <v>42734</v>
      </c>
      <c r="AW1692" s="85">
        <v>2016</v>
      </c>
      <c r="AX1692" s="85">
        <f>Table1[[#This Row],[End TEST]]-Table1[[#This Row],[Start TEST]]</f>
        <v>3</v>
      </c>
      <c r="AY1692" s="85">
        <f>Table1[[#This Row],[TEST_Diff]]+1</f>
        <v>4</v>
      </c>
      <c r="AZ1692" s="92">
        <f>DATEDIF(Table1[[#This Row],[Start Year]],Table1[[#This Row],[End Year]],"d") / 365</f>
        <v>3.7780821917808218</v>
      </c>
    </row>
    <row r="1693" spans="1:52" x14ac:dyDescent="0.5">
      <c r="A1693" s="82">
        <v>155</v>
      </c>
      <c r="B1693" s="82" t="s">
        <v>3215</v>
      </c>
      <c r="D1693" s="90">
        <v>43371</v>
      </c>
      <c r="E1693" s="90" t="s">
        <v>3216</v>
      </c>
      <c r="F1693" s="90"/>
      <c r="G1693" s="82" t="s">
        <v>3216</v>
      </c>
      <c r="H1693" s="82" t="s">
        <v>3217</v>
      </c>
      <c r="I1693" s="80" t="s">
        <v>128</v>
      </c>
      <c r="J1693" s="80">
        <v>33</v>
      </c>
      <c r="K1693" s="80">
        <v>13</v>
      </c>
      <c r="L1693" s="80" t="s">
        <v>151</v>
      </c>
      <c r="M1693" s="80">
        <v>6.88</v>
      </c>
      <c r="N1693" s="80">
        <v>8.5602839999999993</v>
      </c>
      <c r="O1693" s="80">
        <v>-11.791922</v>
      </c>
      <c r="P1693" s="80" t="s">
        <v>69</v>
      </c>
      <c r="Q1693" s="80">
        <v>0</v>
      </c>
      <c r="R1693" s="80">
        <v>2.6272389999999999</v>
      </c>
      <c r="S1693" s="80">
        <v>23.381664000000001</v>
      </c>
      <c r="T1693" s="80">
        <v>930864</v>
      </c>
      <c r="U1693" s="91">
        <f>Table1[[#This Row],[Distribution Amount (Dollars)]]/Table1[[#This Row],[NEWdatediff]]</f>
        <v>232716</v>
      </c>
      <c r="V1693" s="82" t="s">
        <v>90</v>
      </c>
      <c r="W1693" s="82" t="s">
        <v>91</v>
      </c>
      <c r="X1693" s="82" t="s">
        <v>104</v>
      </c>
      <c r="Y1693" s="82" t="s">
        <v>105</v>
      </c>
      <c r="Z1693" s="82">
        <v>1</v>
      </c>
      <c r="AB1693" s="82" t="s">
        <v>3218</v>
      </c>
      <c r="AD1693" s="82" t="s">
        <v>118</v>
      </c>
      <c r="AE1693" s="82" t="s">
        <v>3219</v>
      </c>
      <c r="AN1693" s="82" t="s">
        <v>76</v>
      </c>
      <c r="AO1693" s="82" t="s">
        <v>3220</v>
      </c>
      <c r="AP1693" s="82">
        <v>41000000</v>
      </c>
      <c r="AQ1693" s="82" t="s">
        <v>109</v>
      </c>
      <c r="AR1693" s="82" t="s">
        <v>4274</v>
      </c>
      <c r="AS1693" s="84">
        <v>41355</v>
      </c>
      <c r="AT1693" s="85">
        <v>2013</v>
      </c>
      <c r="AU1693" s="82" t="s">
        <v>4277</v>
      </c>
      <c r="AV1693" s="84">
        <v>42734</v>
      </c>
      <c r="AW1693" s="85">
        <v>2016</v>
      </c>
      <c r="AX1693" s="85">
        <f>Table1[[#This Row],[End TEST]]-Table1[[#This Row],[Start TEST]]</f>
        <v>3</v>
      </c>
      <c r="AY1693" s="85">
        <f>Table1[[#This Row],[TEST_Diff]]+1</f>
        <v>4</v>
      </c>
      <c r="AZ1693" s="92">
        <f>DATEDIF(Table1[[#This Row],[Start Year]],Table1[[#This Row],[End Year]],"d") / 365</f>
        <v>3.7780821917808218</v>
      </c>
    </row>
    <row r="1694" spans="1:52" x14ac:dyDescent="0.5">
      <c r="A1694" s="82">
        <v>155</v>
      </c>
      <c r="B1694" s="82" t="s">
        <v>3215</v>
      </c>
      <c r="D1694" s="90">
        <v>43371</v>
      </c>
      <c r="E1694" s="90" t="s">
        <v>3216</v>
      </c>
      <c r="F1694" s="90"/>
      <c r="G1694" s="82" t="s">
        <v>3216</v>
      </c>
      <c r="H1694" s="82" t="s">
        <v>3217</v>
      </c>
      <c r="I1694" s="80" t="s">
        <v>67</v>
      </c>
      <c r="J1694" s="80">
        <v>67</v>
      </c>
      <c r="K1694" s="80">
        <v>13</v>
      </c>
      <c r="L1694" s="80" t="s">
        <v>730</v>
      </c>
      <c r="M1694" s="80">
        <v>6.06</v>
      </c>
      <c r="N1694" s="80">
        <v>15.454166000000001</v>
      </c>
      <c r="O1694" s="80">
        <v>18.732206000000001</v>
      </c>
      <c r="P1694" s="80" t="s">
        <v>69</v>
      </c>
      <c r="Q1694" s="80">
        <v>0</v>
      </c>
      <c r="R1694" s="80">
        <v>2.6272389999999999</v>
      </c>
      <c r="S1694" s="80">
        <v>23.381664000000001</v>
      </c>
      <c r="T1694" s="80">
        <v>1664682</v>
      </c>
      <c r="U1694" s="91">
        <f>Table1[[#This Row],[Distribution Amount (Dollars)]]/Table1[[#This Row],[NEWdatediff]]</f>
        <v>416170.5</v>
      </c>
      <c r="V1694" s="82" t="s">
        <v>90</v>
      </c>
      <c r="W1694" s="82" t="s">
        <v>91</v>
      </c>
      <c r="X1694" s="82" t="s">
        <v>104</v>
      </c>
      <c r="Y1694" s="82" t="s">
        <v>105</v>
      </c>
      <c r="Z1694" s="82">
        <v>1</v>
      </c>
      <c r="AB1694" s="82" t="s">
        <v>3218</v>
      </c>
      <c r="AD1694" s="82" t="s">
        <v>153</v>
      </c>
      <c r="AE1694" s="82" t="s">
        <v>3219</v>
      </c>
      <c r="AN1694" s="82" t="s">
        <v>76</v>
      </c>
      <c r="AO1694" s="82" t="s">
        <v>3220</v>
      </c>
      <c r="AP1694" s="82">
        <v>41000000</v>
      </c>
      <c r="AQ1694" s="82" t="s">
        <v>109</v>
      </c>
      <c r="AR1694" s="82" t="s">
        <v>4274</v>
      </c>
      <c r="AS1694" s="84">
        <v>41355</v>
      </c>
      <c r="AT1694" s="85">
        <v>2013</v>
      </c>
      <c r="AU1694" s="82" t="s">
        <v>4277</v>
      </c>
      <c r="AV1694" s="84">
        <v>42734</v>
      </c>
      <c r="AW1694" s="85">
        <v>2016</v>
      </c>
      <c r="AX1694" s="85">
        <f>Table1[[#This Row],[End TEST]]-Table1[[#This Row],[Start TEST]]</f>
        <v>3</v>
      </c>
      <c r="AY1694" s="85">
        <f>Table1[[#This Row],[TEST_Diff]]+1</f>
        <v>4</v>
      </c>
      <c r="AZ1694" s="92">
        <f>DATEDIF(Table1[[#This Row],[Start Year]],Table1[[#This Row],[End Year]],"d") / 365</f>
        <v>3.7780821917808218</v>
      </c>
    </row>
    <row r="1695" spans="1:52" x14ac:dyDescent="0.5">
      <c r="A1695" s="82">
        <v>155</v>
      </c>
      <c r="B1695" s="82" t="s">
        <v>3215</v>
      </c>
      <c r="D1695" s="90">
        <v>43371</v>
      </c>
      <c r="E1695" s="90" t="s">
        <v>3216</v>
      </c>
      <c r="F1695" s="90"/>
      <c r="G1695" s="82" t="s">
        <v>3216</v>
      </c>
      <c r="H1695" s="82" t="s">
        <v>3217</v>
      </c>
      <c r="I1695" s="80" t="s">
        <v>128</v>
      </c>
      <c r="J1695" s="80">
        <v>33</v>
      </c>
      <c r="K1695" s="80">
        <v>13</v>
      </c>
      <c r="L1695" s="80" t="s">
        <v>730</v>
      </c>
      <c r="M1695" s="80">
        <v>6.06</v>
      </c>
      <c r="N1695" s="80">
        <v>15.454166000000001</v>
      </c>
      <c r="O1695" s="80">
        <v>18.732206000000001</v>
      </c>
      <c r="P1695" s="80" t="s">
        <v>69</v>
      </c>
      <c r="Q1695" s="80">
        <v>0</v>
      </c>
      <c r="R1695" s="80">
        <v>2.6272389999999999</v>
      </c>
      <c r="S1695" s="80">
        <v>23.381664000000001</v>
      </c>
      <c r="T1695" s="80">
        <v>819918</v>
      </c>
      <c r="U1695" s="91">
        <f>Table1[[#This Row],[Distribution Amount (Dollars)]]/Table1[[#This Row],[NEWdatediff]]</f>
        <v>204979.5</v>
      </c>
      <c r="V1695" s="82" t="s">
        <v>90</v>
      </c>
      <c r="W1695" s="82" t="s">
        <v>91</v>
      </c>
      <c r="X1695" s="82" t="s">
        <v>104</v>
      </c>
      <c r="Y1695" s="82" t="s">
        <v>105</v>
      </c>
      <c r="Z1695" s="82">
        <v>1</v>
      </c>
      <c r="AB1695" s="82" t="s">
        <v>3218</v>
      </c>
      <c r="AD1695" s="82" t="s">
        <v>153</v>
      </c>
      <c r="AE1695" s="82" t="s">
        <v>3219</v>
      </c>
      <c r="AN1695" s="82" t="s">
        <v>76</v>
      </c>
      <c r="AO1695" s="82" t="s">
        <v>3220</v>
      </c>
      <c r="AP1695" s="82">
        <v>41000000</v>
      </c>
      <c r="AQ1695" s="82" t="s">
        <v>109</v>
      </c>
      <c r="AR1695" s="82" t="s">
        <v>4274</v>
      </c>
      <c r="AS1695" s="84">
        <v>41355</v>
      </c>
      <c r="AT1695" s="85">
        <v>2013</v>
      </c>
      <c r="AU1695" s="82" t="s">
        <v>4277</v>
      </c>
      <c r="AV1695" s="84">
        <v>42734</v>
      </c>
      <c r="AW1695" s="85">
        <v>2016</v>
      </c>
      <c r="AX1695" s="85">
        <f>Table1[[#This Row],[End TEST]]-Table1[[#This Row],[Start TEST]]</f>
        <v>3</v>
      </c>
      <c r="AY1695" s="85">
        <f>Table1[[#This Row],[TEST_Diff]]+1</f>
        <v>4</v>
      </c>
      <c r="AZ1695" s="92">
        <f>DATEDIF(Table1[[#This Row],[Start Year]],Table1[[#This Row],[End Year]],"d") / 365</f>
        <v>3.7780821917808218</v>
      </c>
    </row>
    <row r="1696" spans="1:52" x14ac:dyDescent="0.5">
      <c r="A1696" s="82">
        <v>155</v>
      </c>
      <c r="B1696" s="82" t="s">
        <v>3215</v>
      </c>
      <c r="D1696" s="90">
        <v>43371</v>
      </c>
      <c r="E1696" s="90" t="s">
        <v>3216</v>
      </c>
      <c r="F1696" s="90"/>
      <c r="G1696" s="82" t="s">
        <v>3216</v>
      </c>
      <c r="H1696" s="82" t="s">
        <v>3217</v>
      </c>
      <c r="I1696" s="80" t="s">
        <v>67</v>
      </c>
      <c r="J1696" s="80">
        <v>67</v>
      </c>
      <c r="K1696" s="80">
        <v>13</v>
      </c>
      <c r="L1696" s="80" t="s">
        <v>144</v>
      </c>
      <c r="M1696" s="80">
        <v>10.06</v>
      </c>
      <c r="N1696" s="80">
        <v>1.105402</v>
      </c>
      <c r="O1696" s="80">
        <v>32.520620000000001</v>
      </c>
      <c r="P1696" s="80" t="s">
        <v>69</v>
      </c>
      <c r="Q1696" s="80">
        <v>0</v>
      </c>
      <c r="R1696" s="80">
        <v>2.6272389999999999</v>
      </c>
      <c r="S1696" s="80">
        <v>23.381664000000001</v>
      </c>
      <c r="T1696" s="80">
        <v>2763482</v>
      </c>
      <c r="U1696" s="91">
        <f>Table1[[#This Row],[Distribution Amount (Dollars)]]/Table1[[#This Row],[NEWdatediff]]</f>
        <v>690870.5</v>
      </c>
      <c r="V1696" s="82" t="s">
        <v>90</v>
      </c>
      <c r="W1696" s="82" t="s">
        <v>91</v>
      </c>
      <c r="X1696" s="82" t="s">
        <v>104</v>
      </c>
      <c r="Y1696" s="82" t="s">
        <v>105</v>
      </c>
      <c r="Z1696" s="82">
        <v>1</v>
      </c>
      <c r="AB1696" s="82" t="s">
        <v>3218</v>
      </c>
      <c r="AD1696" s="82" t="s">
        <v>151</v>
      </c>
      <c r="AE1696" s="82" t="s">
        <v>3219</v>
      </c>
      <c r="AN1696" s="82" t="s">
        <v>76</v>
      </c>
      <c r="AO1696" s="82" t="s">
        <v>3220</v>
      </c>
      <c r="AP1696" s="82">
        <v>41000000</v>
      </c>
      <c r="AQ1696" s="82" t="s">
        <v>109</v>
      </c>
      <c r="AR1696" s="82" t="s">
        <v>4274</v>
      </c>
      <c r="AS1696" s="84">
        <v>41355</v>
      </c>
      <c r="AT1696" s="85">
        <v>2013</v>
      </c>
      <c r="AU1696" s="82" t="s">
        <v>4277</v>
      </c>
      <c r="AV1696" s="84">
        <v>42734</v>
      </c>
      <c r="AW1696" s="85">
        <v>2016</v>
      </c>
      <c r="AX1696" s="85">
        <f>Table1[[#This Row],[End TEST]]-Table1[[#This Row],[Start TEST]]</f>
        <v>3</v>
      </c>
      <c r="AY1696" s="85">
        <f>Table1[[#This Row],[TEST_Diff]]+1</f>
        <v>4</v>
      </c>
      <c r="AZ1696" s="92">
        <f>DATEDIF(Table1[[#This Row],[Start Year]],Table1[[#This Row],[End Year]],"d") / 365</f>
        <v>3.7780821917808218</v>
      </c>
    </row>
    <row r="1697" spans="1:52" x14ac:dyDescent="0.5">
      <c r="A1697" s="82">
        <v>155</v>
      </c>
      <c r="B1697" s="82" t="s">
        <v>3215</v>
      </c>
      <c r="D1697" s="90">
        <v>43371</v>
      </c>
      <c r="E1697" s="90" t="s">
        <v>3216</v>
      </c>
      <c r="F1697" s="90"/>
      <c r="G1697" s="82" t="s">
        <v>3216</v>
      </c>
      <c r="H1697" s="82" t="s">
        <v>3217</v>
      </c>
      <c r="I1697" s="80" t="s">
        <v>128</v>
      </c>
      <c r="J1697" s="80">
        <v>33</v>
      </c>
      <c r="K1697" s="80">
        <v>13</v>
      </c>
      <c r="L1697" s="80" t="s">
        <v>144</v>
      </c>
      <c r="M1697" s="80">
        <v>10.06</v>
      </c>
      <c r="N1697" s="80">
        <v>1.105402</v>
      </c>
      <c r="O1697" s="80">
        <v>32.520620000000001</v>
      </c>
      <c r="P1697" s="80" t="s">
        <v>69</v>
      </c>
      <c r="Q1697" s="80">
        <v>0</v>
      </c>
      <c r="R1697" s="80">
        <v>2.6272389999999999</v>
      </c>
      <c r="S1697" s="80">
        <v>23.381664000000001</v>
      </c>
      <c r="T1697" s="80">
        <v>1361118</v>
      </c>
      <c r="U1697" s="91">
        <f>Table1[[#This Row],[Distribution Amount (Dollars)]]/Table1[[#This Row],[NEWdatediff]]</f>
        <v>340279.5</v>
      </c>
      <c r="V1697" s="82" t="s">
        <v>90</v>
      </c>
      <c r="W1697" s="82" t="s">
        <v>91</v>
      </c>
      <c r="X1697" s="82" t="s">
        <v>104</v>
      </c>
      <c r="Y1697" s="82" t="s">
        <v>105</v>
      </c>
      <c r="Z1697" s="82">
        <v>1</v>
      </c>
      <c r="AB1697" s="82" t="s">
        <v>3218</v>
      </c>
      <c r="AD1697" s="82" t="s">
        <v>151</v>
      </c>
      <c r="AE1697" s="82" t="s">
        <v>3219</v>
      </c>
      <c r="AN1697" s="82" t="s">
        <v>76</v>
      </c>
      <c r="AO1697" s="82" t="s">
        <v>3220</v>
      </c>
      <c r="AP1697" s="82">
        <v>41000000</v>
      </c>
      <c r="AQ1697" s="82" t="s">
        <v>109</v>
      </c>
      <c r="AR1697" s="82" t="s">
        <v>4274</v>
      </c>
      <c r="AS1697" s="84">
        <v>41355</v>
      </c>
      <c r="AT1697" s="85">
        <v>2013</v>
      </c>
      <c r="AU1697" s="82" t="s">
        <v>4277</v>
      </c>
      <c r="AV1697" s="84">
        <v>42734</v>
      </c>
      <c r="AW1697" s="85">
        <v>2016</v>
      </c>
      <c r="AX1697" s="85">
        <f>Table1[[#This Row],[End TEST]]-Table1[[#This Row],[Start TEST]]</f>
        <v>3</v>
      </c>
      <c r="AY1697" s="85">
        <f>Table1[[#This Row],[TEST_Diff]]+1</f>
        <v>4</v>
      </c>
      <c r="AZ1697" s="92">
        <f>DATEDIF(Table1[[#This Row],[Start Year]],Table1[[#This Row],[End Year]],"d") / 365</f>
        <v>3.7780821917808218</v>
      </c>
    </row>
    <row r="1698" spans="1:52" x14ac:dyDescent="0.5">
      <c r="A1698" s="82">
        <v>155</v>
      </c>
      <c r="B1698" s="82" t="s">
        <v>3215</v>
      </c>
      <c r="D1698" s="90">
        <v>43371</v>
      </c>
      <c r="E1698" s="90" t="s">
        <v>3216</v>
      </c>
      <c r="F1698" s="90"/>
      <c r="G1698" s="82" t="s">
        <v>3216</v>
      </c>
      <c r="H1698" s="82" t="s">
        <v>3217</v>
      </c>
      <c r="I1698" s="80" t="s">
        <v>67</v>
      </c>
      <c r="J1698" s="80">
        <v>67</v>
      </c>
      <c r="K1698" s="80">
        <v>13</v>
      </c>
      <c r="L1698" s="80" t="s">
        <v>179</v>
      </c>
      <c r="M1698" s="80">
        <v>18.739999999999998</v>
      </c>
      <c r="N1698" s="80">
        <v>-4.0383329999999997</v>
      </c>
      <c r="O1698" s="80">
        <v>21.758662999999999</v>
      </c>
      <c r="P1698" s="80" t="s">
        <v>69</v>
      </c>
      <c r="Q1698" s="80">
        <v>0</v>
      </c>
      <c r="R1698" s="80">
        <v>2.6272389999999999</v>
      </c>
      <c r="S1698" s="80">
        <v>23.381664000000001</v>
      </c>
      <c r="T1698" s="80">
        <v>5147878</v>
      </c>
      <c r="U1698" s="91">
        <f>Table1[[#This Row],[Distribution Amount (Dollars)]]/Table1[[#This Row],[NEWdatediff]]</f>
        <v>1286969.5</v>
      </c>
      <c r="V1698" s="82" t="s">
        <v>90</v>
      </c>
      <c r="W1698" s="82" t="s">
        <v>91</v>
      </c>
      <c r="X1698" s="82" t="s">
        <v>104</v>
      </c>
      <c r="Y1698" s="82" t="s">
        <v>105</v>
      </c>
      <c r="Z1698" s="82">
        <v>1</v>
      </c>
      <c r="AB1698" s="82" t="s">
        <v>3218</v>
      </c>
      <c r="AD1698" s="82" t="s">
        <v>179</v>
      </c>
      <c r="AE1698" s="82" t="s">
        <v>3219</v>
      </c>
      <c r="AN1698" s="82" t="s">
        <v>76</v>
      </c>
      <c r="AO1698" s="82" t="s">
        <v>3220</v>
      </c>
      <c r="AP1698" s="82">
        <v>41000000</v>
      </c>
      <c r="AQ1698" s="82" t="s">
        <v>109</v>
      </c>
      <c r="AR1698" s="82" t="s">
        <v>4274</v>
      </c>
      <c r="AS1698" s="84">
        <v>41355</v>
      </c>
      <c r="AT1698" s="85">
        <v>2013</v>
      </c>
      <c r="AU1698" s="82" t="s">
        <v>4277</v>
      </c>
      <c r="AV1698" s="84">
        <v>42734</v>
      </c>
      <c r="AW1698" s="85">
        <v>2016</v>
      </c>
      <c r="AX1698" s="85">
        <f>Table1[[#This Row],[End TEST]]-Table1[[#This Row],[Start TEST]]</f>
        <v>3</v>
      </c>
      <c r="AY1698" s="85">
        <f>Table1[[#This Row],[TEST_Diff]]+1</f>
        <v>4</v>
      </c>
      <c r="AZ1698" s="92">
        <f>DATEDIF(Table1[[#This Row],[Start Year]],Table1[[#This Row],[End Year]],"d") / 365</f>
        <v>3.7780821917808218</v>
      </c>
    </row>
    <row r="1699" spans="1:52" x14ac:dyDescent="0.5">
      <c r="A1699" s="82">
        <v>155</v>
      </c>
      <c r="B1699" s="82" t="s">
        <v>3215</v>
      </c>
      <c r="D1699" s="90">
        <v>43371</v>
      </c>
      <c r="E1699" s="90" t="s">
        <v>3216</v>
      </c>
      <c r="F1699" s="90"/>
      <c r="G1699" s="82" t="s">
        <v>3216</v>
      </c>
      <c r="H1699" s="82" t="s">
        <v>3217</v>
      </c>
      <c r="I1699" s="80" t="s">
        <v>128</v>
      </c>
      <c r="J1699" s="80">
        <v>33</v>
      </c>
      <c r="K1699" s="80">
        <v>13</v>
      </c>
      <c r="L1699" s="80" t="s">
        <v>179</v>
      </c>
      <c r="M1699" s="80">
        <v>18.739999999999998</v>
      </c>
      <c r="N1699" s="80">
        <v>-4.0383329999999997</v>
      </c>
      <c r="O1699" s="80">
        <v>21.758662999999999</v>
      </c>
      <c r="P1699" s="80" t="s">
        <v>69</v>
      </c>
      <c r="Q1699" s="80">
        <v>0</v>
      </c>
      <c r="R1699" s="80">
        <v>2.6272389999999999</v>
      </c>
      <c r="S1699" s="80">
        <v>23.381664000000001</v>
      </c>
      <c r="T1699" s="80">
        <v>2535522</v>
      </c>
      <c r="U1699" s="91">
        <f>Table1[[#This Row],[Distribution Amount (Dollars)]]/Table1[[#This Row],[NEWdatediff]]</f>
        <v>633880.5</v>
      </c>
      <c r="V1699" s="82" t="s">
        <v>90</v>
      </c>
      <c r="W1699" s="82" t="s">
        <v>91</v>
      </c>
      <c r="X1699" s="82" t="s">
        <v>104</v>
      </c>
      <c r="Y1699" s="82" t="s">
        <v>105</v>
      </c>
      <c r="Z1699" s="82">
        <v>1</v>
      </c>
      <c r="AB1699" s="82" t="s">
        <v>3218</v>
      </c>
      <c r="AD1699" s="82" t="s">
        <v>179</v>
      </c>
      <c r="AE1699" s="82" t="s">
        <v>3219</v>
      </c>
      <c r="AN1699" s="82" t="s">
        <v>76</v>
      </c>
      <c r="AO1699" s="82" t="s">
        <v>3220</v>
      </c>
      <c r="AP1699" s="82">
        <v>41000000</v>
      </c>
      <c r="AQ1699" s="82" t="s">
        <v>109</v>
      </c>
      <c r="AR1699" s="82" t="s">
        <v>4274</v>
      </c>
      <c r="AS1699" s="84">
        <v>41355</v>
      </c>
      <c r="AT1699" s="85">
        <v>2013</v>
      </c>
      <c r="AU1699" s="82" t="s">
        <v>4277</v>
      </c>
      <c r="AV1699" s="84">
        <v>42734</v>
      </c>
      <c r="AW1699" s="85">
        <v>2016</v>
      </c>
      <c r="AX1699" s="85">
        <f>Table1[[#This Row],[End TEST]]-Table1[[#This Row],[Start TEST]]</f>
        <v>3</v>
      </c>
      <c r="AY1699" s="85">
        <f>Table1[[#This Row],[TEST_Diff]]+1</f>
        <v>4</v>
      </c>
      <c r="AZ1699" s="92">
        <f>DATEDIF(Table1[[#This Row],[Start Year]],Table1[[#This Row],[End Year]],"d") / 365</f>
        <v>3.7780821917808218</v>
      </c>
    </row>
    <row r="1700" spans="1:52" x14ac:dyDescent="0.5">
      <c r="A1700" s="82">
        <v>156</v>
      </c>
      <c r="B1700" s="82" t="s">
        <v>2376</v>
      </c>
      <c r="D1700" s="90">
        <v>43371</v>
      </c>
      <c r="E1700" s="90" t="s">
        <v>2377</v>
      </c>
      <c r="F1700" s="90"/>
      <c r="G1700" s="82" t="s">
        <v>2377</v>
      </c>
      <c r="H1700" s="82" t="s">
        <v>2378</v>
      </c>
      <c r="I1700" s="80" t="s">
        <v>102</v>
      </c>
      <c r="J1700" s="80">
        <v>20</v>
      </c>
      <c r="K1700" s="80">
        <v>5</v>
      </c>
      <c r="L1700" s="80" t="s">
        <v>155</v>
      </c>
      <c r="M1700" s="80">
        <v>20</v>
      </c>
      <c r="N1700" s="80">
        <v>-25.97325</v>
      </c>
      <c r="O1700" s="80">
        <v>32.572029999999998</v>
      </c>
      <c r="P1700" s="80" t="s">
        <v>69</v>
      </c>
      <c r="Q1700" s="80">
        <v>0</v>
      </c>
      <c r="R1700" s="80">
        <v>2.6272389999999999</v>
      </c>
      <c r="S1700" s="80">
        <v>23.381664000000001</v>
      </c>
      <c r="T1700" s="80">
        <v>3000000</v>
      </c>
      <c r="U1700" s="91">
        <f>Table1[[#This Row],[Distribution Amount (Dollars)]]/Table1[[#This Row],[NEWdatediff]]</f>
        <v>428571.42857142858</v>
      </c>
      <c r="V1700" s="82" t="s">
        <v>140</v>
      </c>
      <c r="W1700" s="82" t="s">
        <v>91</v>
      </c>
      <c r="X1700" s="82" t="s">
        <v>104</v>
      </c>
      <c r="Y1700" s="82" t="s">
        <v>105</v>
      </c>
      <c r="Z1700" s="82">
        <v>1</v>
      </c>
      <c r="AB1700" s="82" t="s">
        <v>2379</v>
      </c>
      <c r="AD1700" s="82" t="s">
        <v>1053</v>
      </c>
      <c r="AE1700" s="82" t="s">
        <v>2380</v>
      </c>
      <c r="AN1700" s="82" t="s">
        <v>76</v>
      </c>
      <c r="AO1700" s="82" t="s">
        <v>2381</v>
      </c>
      <c r="AP1700" s="82">
        <v>75000000</v>
      </c>
      <c r="AQ1700" s="82" t="s">
        <v>109</v>
      </c>
      <c r="AR1700" s="82" t="s">
        <v>4274</v>
      </c>
      <c r="AS1700" s="84">
        <v>40998</v>
      </c>
      <c r="AT1700" s="85">
        <v>2012</v>
      </c>
      <c r="AU1700" s="82" t="s">
        <v>4277</v>
      </c>
      <c r="AV1700" s="84">
        <v>43190</v>
      </c>
      <c r="AW1700" s="85">
        <v>2018</v>
      </c>
      <c r="AX1700" s="85">
        <f>Table1[[#This Row],[End TEST]]-Table1[[#This Row],[Start TEST]]</f>
        <v>6</v>
      </c>
      <c r="AY1700" s="85">
        <f>Table1[[#This Row],[TEST_Diff]]+1</f>
        <v>7</v>
      </c>
      <c r="AZ1700" s="92">
        <f>DATEDIF(Table1[[#This Row],[Start Year]],Table1[[#This Row],[End Year]],"d") / 365</f>
        <v>6.0054794520547947</v>
      </c>
    </row>
    <row r="1701" spans="1:52" x14ac:dyDescent="0.5">
      <c r="A1701" s="82">
        <v>156</v>
      </c>
      <c r="B1701" s="82" t="s">
        <v>2376</v>
      </c>
      <c r="D1701" s="90">
        <v>43371</v>
      </c>
      <c r="E1701" s="90" t="s">
        <v>2377</v>
      </c>
      <c r="F1701" s="90"/>
      <c r="G1701" s="82" t="s">
        <v>2377</v>
      </c>
      <c r="H1701" s="82" t="s">
        <v>2378</v>
      </c>
      <c r="I1701" s="80" t="s">
        <v>127</v>
      </c>
      <c r="J1701" s="80">
        <v>30</v>
      </c>
      <c r="K1701" s="80">
        <v>5</v>
      </c>
      <c r="L1701" s="80" t="s">
        <v>155</v>
      </c>
      <c r="M1701" s="80">
        <v>20</v>
      </c>
      <c r="N1701" s="80">
        <v>-25.97325</v>
      </c>
      <c r="O1701" s="80">
        <v>32.572029999999998</v>
      </c>
      <c r="P1701" s="80" t="s">
        <v>69</v>
      </c>
      <c r="Q1701" s="80">
        <v>0</v>
      </c>
      <c r="R1701" s="80">
        <v>2.6272389999999999</v>
      </c>
      <c r="S1701" s="80">
        <v>23.381664000000001</v>
      </c>
      <c r="T1701" s="80">
        <v>4500000</v>
      </c>
      <c r="U1701" s="91">
        <f>Table1[[#This Row],[Distribution Amount (Dollars)]]/Table1[[#This Row],[NEWdatediff]]</f>
        <v>642857.14285714284</v>
      </c>
      <c r="V1701" s="82" t="s">
        <v>140</v>
      </c>
      <c r="W1701" s="82" t="s">
        <v>91</v>
      </c>
      <c r="X1701" s="82" t="s">
        <v>104</v>
      </c>
      <c r="Y1701" s="82" t="s">
        <v>105</v>
      </c>
      <c r="Z1701" s="82">
        <v>1</v>
      </c>
      <c r="AB1701" s="82" t="s">
        <v>2379</v>
      </c>
      <c r="AD1701" s="82" t="s">
        <v>1053</v>
      </c>
      <c r="AE1701" s="82" t="s">
        <v>2380</v>
      </c>
      <c r="AN1701" s="82" t="s">
        <v>76</v>
      </c>
      <c r="AO1701" s="82" t="s">
        <v>2381</v>
      </c>
      <c r="AP1701" s="82">
        <v>75000000</v>
      </c>
      <c r="AQ1701" s="82" t="s">
        <v>109</v>
      </c>
      <c r="AR1701" s="82" t="s">
        <v>4274</v>
      </c>
      <c r="AS1701" s="84">
        <v>40998</v>
      </c>
      <c r="AT1701" s="85">
        <v>2012</v>
      </c>
      <c r="AU1701" s="82" t="s">
        <v>4277</v>
      </c>
      <c r="AV1701" s="84">
        <v>43190</v>
      </c>
      <c r="AW1701" s="85">
        <v>2018</v>
      </c>
      <c r="AX1701" s="85">
        <f>Table1[[#This Row],[End TEST]]-Table1[[#This Row],[Start TEST]]</f>
        <v>6</v>
      </c>
      <c r="AY1701" s="85">
        <f>Table1[[#This Row],[TEST_Diff]]+1</f>
        <v>7</v>
      </c>
      <c r="AZ1701" s="92">
        <f>DATEDIF(Table1[[#This Row],[Start Year]],Table1[[#This Row],[End Year]],"d") / 365</f>
        <v>6.0054794520547947</v>
      </c>
    </row>
    <row r="1702" spans="1:52" x14ac:dyDescent="0.5">
      <c r="A1702" s="82">
        <v>156</v>
      </c>
      <c r="B1702" s="82" t="s">
        <v>2376</v>
      </c>
      <c r="D1702" s="90">
        <v>43371</v>
      </c>
      <c r="E1702" s="90" t="s">
        <v>2377</v>
      </c>
      <c r="F1702" s="90"/>
      <c r="G1702" s="82" t="s">
        <v>2377</v>
      </c>
      <c r="H1702" s="82" t="s">
        <v>2378</v>
      </c>
      <c r="I1702" s="80" t="s">
        <v>128</v>
      </c>
      <c r="J1702" s="80">
        <v>50</v>
      </c>
      <c r="K1702" s="80">
        <v>5</v>
      </c>
      <c r="L1702" s="80" t="s">
        <v>155</v>
      </c>
      <c r="M1702" s="80">
        <v>20</v>
      </c>
      <c r="N1702" s="80">
        <v>-25.97325</v>
      </c>
      <c r="O1702" s="80">
        <v>32.572029999999998</v>
      </c>
      <c r="P1702" s="80" t="s">
        <v>69</v>
      </c>
      <c r="Q1702" s="80">
        <v>0</v>
      </c>
      <c r="R1702" s="80">
        <v>2.6272389999999999</v>
      </c>
      <c r="S1702" s="80">
        <v>23.381664000000001</v>
      </c>
      <c r="T1702" s="80">
        <v>7500000</v>
      </c>
      <c r="U1702" s="91">
        <f>Table1[[#This Row],[Distribution Amount (Dollars)]]/Table1[[#This Row],[NEWdatediff]]</f>
        <v>1071428.5714285714</v>
      </c>
      <c r="V1702" s="82" t="s">
        <v>140</v>
      </c>
      <c r="W1702" s="82" t="s">
        <v>91</v>
      </c>
      <c r="X1702" s="82" t="s">
        <v>104</v>
      </c>
      <c r="Y1702" s="82" t="s">
        <v>105</v>
      </c>
      <c r="Z1702" s="82">
        <v>1</v>
      </c>
      <c r="AB1702" s="82" t="s">
        <v>2379</v>
      </c>
      <c r="AD1702" s="82" t="s">
        <v>1053</v>
      </c>
      <c r="AE1702" s="82" t="s">
        <v>2380</v>
      </c>
      <c r="AN1702" s="82" t="s">
        <v>76</v>
      </c>
      <c r="AO1702" s="82" t="s">
        <v>2381</v>
      </c>
      <c r="AP1702" s="82">
        <v>75000000</v>
      </c>
      <c r="AQ1702" s="82" t="s">
        <v>109</v>
      </c>
      <c r="AR1702" s="82" t="s">
        <v>4274</v>
      </c>
      <c r="AS1702" s="84">
        <v>40998</v>
      </c>
      <c r="AT1702" s="85">
        <v>2012</v>
      </c>
      <c r="AU1702" s="82" t="s">
        <v>4277</v>
      </c>
      <c r="AV1702" s="84">
        <v>43190</v>
      </c>
      <c r="AW1702" s="85">
        <v>2018</v>
      </c>
      <c r="AX1702" s="85">
        <f>Table1[[#This Row],[End TEST]]-Table1[[#This Row],[Start TEST]]</f>
        <v>6</v>
      </c>
      <c r="AY1702" s="85">
        <f>Table1[[#This Row],[TEST_Diff]]+1</f>
        <v>7</v>
      </c>
      <c r="AZ1702" s="92">
        <f>DATEDIF(Table1[[#This Row],[Start Year]],Table1[[#This Row],[End Year]],"d") / 365</f>
        <v>6.0054794520547947</v>
      </c>
    </row>
    <row r="1703" spans="1:52" x14ac:dyDescent="0.5">
      <c r="A1703" s="82">
        <v>156</v>
      </c>
      <c r="B1703" s="82" t="s">
        <v>2376</v>
      </c>
      <c r="D1703" s="90">
        <v>43371</v>
      </c>
      <c r="E1703" s="90" t="s">
        <v>2377</v>
      </c>
      <c r="F1703" s="90"/>
      <c r="G1703" s="82" t="s">
        <v>2377</v>
      </c>
      <c r="H1703" s="82" t="s">
        <v>2378</v>
      </c>
      <c r="I1703" s="80" t="s">
        <v>102</v>
      </c>
      <c r="J1703" s="80">
        <v>20</v>
      </c>
      <c r="K1703" s="80">
        <v>5</v>
      </c>
      <c r="L1703" s="80" t="s">
        <v>179</v>
      </c>
      <c r="M1703" s="80">
        <v>20</v>
      </c>
      <c r="N1703" s="80">
        <v>-4.0383329999999997</v>
      </c>
      <c r="O1703" s="80">
        <v>21.758662999999999</v>
      </c>
      <c r="P1703" s="80" t="s">
        <v>69</v>
      </c>
      <c r="Q1703" s="80">
        <v>0</v>
      </c>
      <c r="R1703" s="80">
        <v>2.6272389999999999</v>
      </c>
      <c r="S1703" s="80">
        <v>23.381664000000001</v>
      </c>
      <c r="T1703" s="80">
        <v>3000000</v>
      </c>
      <c r="U1703" s="91">
        <f>Table1[[#This Row],[Distribution Amount (Dollars)]]/Table1[[#This Row],[NEWdatediff]]</f>
        <v>428571.42857142858</v>
      </c>
      <c r="V1703" s="82" t="s">
        <v>140</v>
      </c>
      <c r="W1703" s="82" t="s">
        <v>91</v>
      </c>
      <c r="X1703" s="82" t="s">
        <v>104</v>
      </c>
      <c r="Y1703" s="82" t="s">
        <v>105</v>
      </c>
      <c r="Z1703" s="82">
        <v>1</v>
      </c>
      <c r="AB1703" s="82" t="s">
        <v>2379</v>
      </c>
      <c r="AD1703" s="82" t="s">
        <v>179</v>
      </c>
      <c r="AE1703" s="82" t="s">
        <v>2380</v>
      </c>
      <c r="AN1703" s="82" t="s">
        <v>76</v>
      </c>
      <c r="AO1703" s="82" t="s">
        <v>2381</v>
      </c>
      <c r="AP1703" s="82">
        <v>75000000</v>
      </c>
      <c r="AQ1703" s="82" t="s">
        <v>109</v>
      </c>
      <c r="AR1703" s="82" t="s">
        <v>4274</v>
      </c>
      <c r="AS1703" s="84">
        <v>40998</v>
      </c>
      <c r="AT1703" s="85">
        <v>2012</v>
      </c>
      <c r="AU1703" s="82" t="s">
        <v>4277</v>
      </c>
      <c r="AV1703" s="84">
        <v>43190</v>
      </c>
      <c r="AW1703" s="85">
        <v>2018</v>
      </c>
      <c r="AX1703" s="85">
        <f>Table1[[#This Row],[End TEST]]-Table1[[#This Row],[Start TEST]]</f>
        <v>6</v>
      </c>
      <c r="AY1703" s="85">
        <f>Table1[[#This Row],[TEST_Diff]]+1</f>
        <v>7</v>
      </c>
      <c r="AZ1703" s="92">
        <f>DATEDIF(Table1[[#This Row],[Start Year]],Table1[[#This Row],[End Year]],"d") / 365</f>
        <v>6.0054794520547947</v>
      </c>
    </row>
    <row r="1704" spans="1:52" x14ac:dyDescent="0.5">
      <c r="A1704" s="82">
        <v>156</v>
      </c>
      <c r="B1704" s="82" t="s">
        <v>2376</v>
      </c>
      <c r="D1704" s="90">
        <v>43371</v>
      </c>
      <c r="E1704" s="90" t="s">
        <v>2377</v>
      </c>
      <c r="F1704" s="90"/>
      <c r="G1704" s="82" t="s">
        <v>2377</v>
      </c>
      <c r="H1704" s="82" t="s">
        <v>2378</v>
      </c>
      <c r="I1704" s="80" t="s">
        <v>127</v>
      </c>
      <c r="J1704" s="80">
        <v>30</v>
      </c>
      <c r="K1704" s="80">
        <v>5</v>
      </c>
      <c r="L1704" s="80" t="s">
        <v>179</v>
      </c>
      <c r="M1704" s="80">
        <v>20</v>
      </c>
      <c r="N1704" s="80">
        <v>-4.0383329999999997</v>
      </c>
      <c r="O1704" s="80">
        <v>21.758662999999999</v>
      </c>
      <c r="P1704" s="80" t="s">
        <v>69</v>
      </c>
      <c r="Q1704" s="80">
        <v>0</v>
      </c>
      <c r="R1704" s="80">
        <v>2.6272389999999999</v>
      </c>
      <c r="S1704" s="80">
        <v>23.381664000000001</v>
      </c>
      <c r="T1704" s="80">
        <v>4500000</v>
      </c>
      <c r="U1704" s="91">
        <f>Table1[[#This Row],[Distribution Amount (Dollars)]]/Table1[[#This Row],[NEWdatediff]]</f>
        <v>642857.14285714284</v>
      </c>
      <c r="V1704" s="82" t="s">
        <v>140</v>
      </c>
      <c r="W1704" s="82" t="s">
        <v>91</v>
      </c>
      <c r="X1704" s="82" t="s">
        <v>104</v>
      </c>
      <c r="Y1704" s="82" t="s">
        <v>105</v>
      </c>
      <c r="Z1704" s="82">
        <v>1</v>
      </c>
      <c r="AB1704" s="82" t="s">
        <v>2379</v>
      </c>
      <c r="AD1704" s="82" t="s">
        <v>179</v>
      </c>
      <c r="AE1704" s="82" t="s">
        <v>2380</v>
      </c>
      <c r="AN1704" s="82" t="s">
        <v>76</v>
      </c>
      <c r="AO1704" s="82" t="s">
        <v>2381</v>
      </c>
      <c r="AP1704" s="82">
        <v>75000000</v>
      </c>
      <c r="AQ1704" s="82" t="s">
        <v>109</v>
      </c>
      <c r="AR1704" s="82" t="s">
        <v>4274</v>
      </c>
      <c r="AS1704" s="84">
        <v>40998</v>
      </c>
      <c r="AT1704" s="85">
        <v>2012</v>
      </c>
      <c r="AU1704" s="82" t="s">
        <v>4277</v>
      </c>
      <c r="AV1704" s="84">
        <v>43190</v>
      </c>
      <c r="AW1704" s="85">
        <v>2018</v>
      </c>
      <c r="AX1704" s="85">
        <f>Table1[[#This Row],[End TEST]]-Table1[[#This Row],[Start TEST]]</f>
        <v>6</v>
      </c>
      <c r="AY1704" s="85">
        <f>Table1[[#This Row],[TEST_Diff]]+1</f>
        <v>7</v>
      </c>
      <c r="AZ1704" s="92">
        <f>DATEDIF(Table1[[#This Row],[Start Year]],Table1[[#This Row],[End Year]],"d") / 365</f>
        <v>6.0054794520547947</v>
      </c>
    </row>
    <row r="1705" spans="1:52" x14ac:dyDescent="0.5">
      <c r="A1705" s="82">
        <v>156</v>
      </c>
      <c r="B1705" s="82" t="s">
        <v>2376</v>
      </c>
      <c r="D1705" s="90">
        <v>43371</v>
      </c>
      <c r="E1705" s="90" t="s">
        <v>2377</v>
      </c>
      <c r="F1705" s="90"/>
      <c r="G1705" s="82" t="s">
        <v>2377</v>
      </c>
      <c r="H1705" s="82" t="s">
        <v>2378</v>
      </c>
      <c r="I1705" s="80" t="s">
        <v>128</v>
      </c>
      <c r="J1705" s="80">
        <v>50</v>
      </c>
      <c r="K1705" s="80">
        <v>5</v>
      </c>
      <c r="L1705" s="80" t="s">
        <v>179</v>
      </c>
      <c r="M1705" s="80">
        <v>20</v>
      </c>
      <c r="N1705" s="80">
        <v>-4.0383329999999997</v>
      </c>
      <c r="O1705" s="80">
        <v>21.758662999999999</v>
      </c>
      <c r="P1705" s="80" t="s">
        <v>69</v>
      </c>
      <c r="Q1705" s="80">
        <v>0</v>
      </c>
      <c r="R1705" s="80">
        <v>2.6272389999999999</v>
      </c>
      <c r="S1705" s="80">
        <v>23.381664000000001</v>
      </c>
      <c r="T1705" s="80">
        <v>7500000</v>
      </c>
      <c r="U1705" s="91">
        <f>Table1[[#This Row],[Distribution Amount (Dollars)]]/Table1[[#This Row],[NEWdatediff]]</f>
        <v>1071428.5714285714</v>
      </c>
      <c r="V1705" s="82" t="s">
        <v>140</v>
      </c>
      <c r="W1705" s="82" t="s">
        <v>91</v>
      </c>
      <c r="X1705" s="82" t="s">
        <v>104</v>
      </c>
      <c r="Y1705" s="82" t="s">
        <v>105</v>
      </c>
      <c r="Z1705" s="82">
        <v>1</v>
      </c>
      <c r="AB1705" s="82" t="s">
        <v>2379</v>
      </c>
      <c r="AD1705" s="82" t="s">
        <v>179</v>
      </c>
      <c r="AE1705" s="82" t="s">
        <v>2380</v>
      </c>
      <c r="AN1705" s="82" t="s">
        <v>76</v>
      </c>
      <c r="AO1705" s="82" t="s">
        <v>2381</v>
      </c>
      <c r="AP1705" s="82">
        <v>75000000</v>
      </c>
      <c r="AQ1705" s="82" t="s">
        <v>109</v>
      </c>
      <c r="AR1705" s="82" t="s">
        <v>4274</v>
      </c>
      <c r="AS1705" s="84">
        <v>40998</v>
      </c>
      <c r="AT1705" s="85">
        <v>2012</v>
      </c>
      <c r="AU1705" s="82" t="s">
        <v>4277</v>
      </c>
      <c r="AV1705" s="84">
        <v>43190</v>
      </c>
      <c r="AW1705" s="85">
        <v>2018</v>
      </c>
      <c r="AX1705" s="85">
        <f>Table1[[#This Row],[End TEST]]-Table1[[#This Row],[Start TEST]]</f>
        <v>6</v>
      </c>
      <c r="AY1705" s="85">
        <f>Table1[[#This Row],[TEST_Diff]]+1</f>
        <v>7</v>
      </c>
      <c r="AZ1705" s="92">
        <f>DATEDIF(Table1[[#This Row],[Start Year]],Table1[[#This Row],[End Year]],"d") / 365</f>
        <v>6.0054794520547947</v>
      </c>
    </row>
    <row r="1706" spans="1:52" x14ac:dyDescent="0.5">
      <c r="A1706" s="82">
        <v>156</v>
      </c>
      <c r="B1706" s="82" t="s">
        <v>2376</v>
      </c>
      <c r="D1706" s="90">
        <v>43371</v>
      </c>
      <c r="E1706" s="90" t="s">
        <v>2377</v>
      </c>
      <c r="F1706" s="90"/>
      <c r="G1706" s="82" t="s">
        <v>2377</v>
      </c>
      <c r="H1706" s="82" t="s">
        <v>2378</v>
      </c>
      <c r="I1706" s="80" t="s">
        <v>102</v>
      </c>
      <c r="J1706" s="80">
        <v>20</v>
      </c>
      <c r="K1706" s="80">
        <v>5</v>
      </c>
      <c r="L1706" s="80" t="s">
        <v>1053</v>
      </c>
      <c r="M1706" s="80">
        <v>20</v>
      </c>
      <c r="N1706" s="80">
        <v>17.607787999999999</v>
      </c>
      <c r="O1706" s="80">
        <v>8.0816660000000002</v>
      </c>
      <c r="P1706" s="80" t="s">
        <v>69</v>
      </c>
      <c r="Q1706" s="80">
        <v>0</v>
      </c>
      <c r="R1706" s="80">
        <v>2.6272389999999999</v>
      </c>
      <c r="S1706" s="80">
        <v>23.381664000000001</v>
      </c>
      <c r="T1706" s="80">
        <v>3000000</v>
      </c>
      <c r="U1706" s="91">
        <f>Table1[[#This Row],[Distribution Amount (Dollars)]]/Table1[[#This Row],[NEWdatediff]]</f>
        <v>428571.42857142858</v>
      </c>
      <c r="V1706" s="82" t="s">
        <v>140</v>
      </c>
      <c r="W1706" s="82" t="s">
        <v>91</v>
      </c>
      <c r="X1706" s="82" t="s">
        <v>104</v>
      </c>
      <c r="Y1706" s="82" t="s">
        <v>105</v>
      </c>
      <c r="Z1706" s="82">
        <v>1</v>
      </c>
      <c r="AB1706" s="82" t="s">
        <v>2379</v>
      </c>
      <c r="AD1706" s="82" t="s">
        <v>499</v>
      </c>
      <c r="AE1706" s="82" t="s">
        <v>2380</v>
      </c>
      <c r="AN1706" s="82" t="s">
        <v>76</v>
      </c>
      <c r="AO1706" s="82" t="s">
        <v>2381</v>
      </c>
      <c r="AP1706" s="82">
        <v>75000000</v>
      </c>
      <c r="AQ1706" s="82" t="s">
        <v>109</v>
      </c>
      <c r="AR1706" s="82" t="s">
        <v>4274</v>
      </c>
      <c r="AS1706" s="84">
        <v>40998</v>
      </c>
      <c r="AT1706" s="85">
        <v>2012</v>
      </c>
      <c r="AU1706" s="82" t="s">
        <v>4277</v>
      </c>
      <c r="AV1706" s="84">
        <v>43190</v>
      </c>
      <c r="AW1706" s="85">
        <v>2018</v>
      </c>
      <c r="AX1706" s="85">
        <f>Table1[[#This Row],[End TEST]]-Table1[[#This Row],[Start TEST]]</f>
        <v>6</v>
      </c>
      <c r="AY1706" s="85">
        <f>Table1[[#This Row],[TEST_Diff]]+1</f>
        <v>7</v>
      </c>
      <c r="AZ1706" s="92">
        <f>DATEDIF(Table1[[#This Row],[Start Year]],Table1[[#This Row],[End Year]],"d") / 365</f>
        <v>6.0054794520547947</v>
      </c>
    </row>
    <row r="1707" spans="1:52" x14ac:dyDescent="0.5">
      <c r="A1707" s="82">
        <v>156</v>
      </c>
      <c r="B1707" s="82" t="s">
        <v>2376</v>
      </c>
      <c r="D1707" s="90">
        <v>43371</v>
      </c>
      <c r="E1707" s="90" t="s">
        <v>2377</v>
      </c>
      <c r="F1707" s="90"/>
      <c r="G1707" s="82" t="s">
        <v>2377</v>
      </c>
      <c r="H1707" s="82" t="s">
        <v>2378</v>
      </c>
      <c r="I1707" s="80" t="s">
        <v>127</v>
      </c>
      <c r="J1707" s="80">
        <v>30</v>
      </c>
      <c r="K1707" s="80">
        <v>5</v>
      </c>
      <c r="L1707" s="80" t="s">
        <v>1053</v>
      </c>
      <c r="M1707" s="80">
        <v>20</v>
      </c>
      <c r="N1707" s="80">
        <v>17.607787999999999</v>
      </c>
      <c r="O1707" s="80">
        <v>8.0816660000000002</v>
      </c>
      <c r="P1707" s="80" t="s">
        <v>69</v>
      </c>
      <c r="Q1707" s="80">
        <v>0</v>
      </c>
      <c r="R1707" s="80">
        <v>2.6272389999999999</v>
      </c>
      <c r="S1707" s="80">
        <v>23.381664000000001</v>
      </c>
      <c r="T1707" s="80">
        <v>4500000</v>
      </c>
      <c r="U1707" s="91">
        <f>Table1[[#This Row],[Distribution Amount (Dollars)]]/Table1[[#This Row],[NEWdatediff]]</f>
        <v>642857.14285714284</v>
      </c>
      <c r="V1707" s="82" t="s">
        <v>140</v>
      </c>
      <c r="W1707" s="82" t="s">
        <v>91</v>
      </c>
      <c r="X1707" s="82" t="s">
        <v>104</v>
      </c>
      <c r="Y1707" s="82" t="s">
        <v>105</v>
      </c>
      <c r="Z1707" s="82">
        <v>1</v>
      </c>
      <c r="AB1707" s="82" t="s">
        <v>2379</v>
      </c>
      <c r="AD1707" s="82" t="s">
        <v>499</v>
      </c>
      <c r="AE1707" s="82" t="s">
        <v>2380</v>
      </c>
      <c r="AN1707" s="82" t="s">
        <v>76</v>
      </c>
      <c r="AO1707" s="82" t="s">
        <v>2381</v>
      </c>
      <c r="AP1707" s="82">
        <v>75000000</v>
      </c>
      <c r="AQ1707" s="82" t="s">
        <v>109</v>
      </c>
      <c r="AR1707" s="82" t="s">
        <v>4274</v>
      </c>
      <c r="AS1707" s="84">
        <v>40998</v>
      </c>
      <c r="AT1707" s="85">
        <v>2012</v>
      </c>
      <c r="AU1707" s="82" t="s">
        <v>4277</v>
      </c>
      <c r="AV1707" s="84">
        <v>43190</v>
      </c>
      <c r="AW1707" s="85">
        <v>2018</v>
      </c>
      <c r="AX1707" s="85">
        <f>Table1[[#This Row],[End TEST]]-Table1[[#This Row],[Start TEST]]</f>
        <v>6</v>
      </c>
      <c r="AY1707" s="85">
        <f>Table1[[#This Row],[TEST_Diff]]+1</f>
        <v>7</v>
      </c>
      <c r="AZ1707" s="92">
        <f>DATEDIF(Table1[[#This Row],[Start Year]],Table1[[#This Row],[End Year]],"d") / 365</f>
        <v>6.0054794520547947</v>
      </c>
    </row>
    <row r="1708" spans="1:52" x14ac:dyDescent="0.5">
      <c r="A1708" s="82">
        <v>156</v>
      </c>
      <c r="B1708" s="82" t="s">
        <v>2376</v>
      </c>
      <c r="D1708" s="90">
        <v>43371</v>
      </c>
      <c r="E1708" s="90" t="s">
        <v>2377</v>
      </c>
      <c r="F1708" s="90"/>
      <c r="G1708" s="82" t="s">
        <v>2377</v>
      </c>
      <c r="H1708" s="82" t="s">
        <v>2378</v>
      </c>
      <c r="I1708" s="80" t="s">
        <v>128</v>
      </c>
      <c r="J1708" s="80">
        <v>50</v>
      </c>
      <c r="K1708" s="80">
        <v>5</v>
      </c>
      <c r="L1708" s="80" t="s">
        <v>1053</v>
      </c>
      <c r="M1708" s="80">
        <v>20</v>
      </c>
      <c r="N1708" s="80">
        <v>17.607787999999999</v>
      </c>
      <c r="O1708" s="80">
        <v>8.0816660000000002</v>
      </c>
      <c r="P1708" s="80" t="s">
        <v>69</v>
      </c>
      <c r="Q1708" s="80">
        <v>0</v>
      </c>
      <c r="R1708" s="80">
        <v>2.6272389999999999</v>
      </c>
      <c r="S1708" s="80">
        <v>23.381664000000001</v>
      </c>
      <c r="T1708" s="80">
        <v>7500000</v>
      </c>
      <c r="U1708" s="91">
        <f>Table1[[#This Row],[Distribution Amount (Dollars)]]/Table1[[#This Row],[NEWdatediff]]</f>
        <v>1071428.5714285714</v>
      </c>
      <c r="V1708" s="82" t="s">
        <v>140</v>
      </c>
      <c r="W1708" s="82" t="s">
        <v>91</v>
      </c>
      <c r="X1708" s="82" t="s">
        <v>104</v>
      </c>
      <c r="Y1708" s="82" t="s">
        <v>105</v>
      </c>
      <c r="Z1708" s="82">
        <v>1</v>
      </c>
      <c r="AB1708" s="82" t="s">
        <v>2379</v>
      </c>
      <c r="AD1708" s="82" t="s">
        <v>499</v>
      </c>
      <c r="AE1708" s="82" t="s">
        <v>2380</v>
      </c>
      <c r="AN1708" s="82" t="s">
        <v>76</v>
      </c>
      <c r="AO1708" s="82" t="s">
        <v>2381</v>
      </c>
      <c r="AP1708" s="82">
        <v>75000000</v>
      </c>
      <c r="AQ1708" s="82" t="s">
        <v>109</v>
      </c>
      <c r="AR1708" s="82" t="s">
        <v>4274</v>
      </c>
      <c r="AS1708" s="84">
        <v>40998</v>
      </c>
      <c r="AT1708" s="85">
        <v>2012</v>
      </c>
      <c r="AU1708" s="82" t="s">
        <v>4277</v>
      </c>
      <c r="AV1708" s="84">
        <v>43190</v>
      </c>
      <c r="AW1708" s="85">
        <v>2018</v>
      </c>
      <c r="AX1708" s="85">
        <f>Table1[[#This Row],[End TEST]]-Table1[[#This Row],[Start TEST]]</f>
        <v>6</v>
      </c>
      <c r="AY1708" s="85">
        <f>Table1[[#This Row],[TEST_Diff]]+1</f>
        <v>7</v>
      </c>
      <c r="AZ1708" s="92">
        <f>DATEDIF(Table1[[#This Row],[Start Year]],Table1[[#This Row],[End Year]],"d") / 365</f>
        <v>6.0054794520547947</v>
      </c>
    </row>
    <row r="1709" spans="1:52" x14ac:dyDescent="0.5">
      <c r="A1709" s="82">
        <v>156</v>
      </c>
      <c r="B1709" s="82" t="s">
        <v>2376</v>
      </c>
      <c r="D1709" s="90">
        <v>43371</v>
      </c>
      <c r="E1709" s="90" t="s">
        <v>2377</v>
      </c>
      <c r="F1709" s="90"/>
      <c r="G1709" s="82" t="s">
        <v>2377</v>
      </c>
      <c r="H1709" s="82" t="s">
        <v>2378</v>
      </c>
      <c r="I1709" s="80" t="s">
        <v>102</v>
      </c>
      <c r="J1709" s="80">
        <v>20</v>
      </c>
      <c r="K1709" s="80">
        <v>5</v>
      </c>
      <c r="L1709" s="80" t="s">
        <v>499</v>
      </c>
      <c r="M1709" s="80">
        <v>20</v>
      </c>
      <c r="N1709" s="80">
        <v>-13.254308</v>
      </c>
      <c r="O1709" s="80">
        <v>34.301524999999998</v>
      </c>
      <c r="P1709" s="80" t="s">
        <v>69</v>
      </c>
      <c r="Q1709" s="80">
        <v>0</v>
      </c>
      <c r="R1709" s="80">
        <v>2.6272389999999999</v>
      </c>
      <c r="S1709" s="80">
        <v>23.381664000000001</v>
      </c>
      <c r="T1709" s="80">
        <v>3000000</v>
      </c>
      <c r="U1709" s="91">
        <f>Table1[[#This Row],[Distribution Amount (Dollars)]]/Table1[[#This Row],[NEWdatediff]]</f>
        <v>428571.42857142858</v>
      </c>
      <c r="V1709" s="82" t="s">
        <v>140</v>
      </c>
      <c r="W1709" s="82" t="s">
        <v>91</v>
      </c>
      <c r="X1709" s="82" t="s">
        <v>104</v>
      </c>
      <c r="Y1709" s="82" t="s">
        <v>105</v>
      </c>
      <c r="Z1709" s="82">
        <v>1</v>
      </c>
      <c r="AB1709" s="82" t="s">
        <v>2379</v>
      </c>
      <c r="AD1709" s="82" t="s">
        <v>155</v>
      </c>
      <c r="AE1709" s="82" t="s">
        <v>2380</v>
      </c>
      <c r="AN1709" s="82" t="s">
        <v>76</v>
      </c>
      <c r="AO1709" s="82" t="s">
        <v>2381</v>
      </c>
      <c r="AP1709" s="82">
        <v>75000000</v>
      </c>
      <c r="AQ1709" s="82" t="s">
        <v>109</v>
      </c>
      <c r="AR1709" s="82" t="s">
        <v>4274</v>
      </c>
      <c r="AS1709" s="84">
        <v>40998</v>
      </c>
      <c r="AT1709" s="85">
        <v>2012</v>
      </c>
      <c r="AU1709" s="82" t="s">
        <v>4277</v>
      </c>
      <c r="AV1709" s="84">
        <v>43190</v>
      </c>
      <c r="AW1709" s="85">
        <v>2018</v>
      </c>
      <c r="AX1709" s="85">
        <f>Table1[[#This Row],[End TEST]]-Table1[[#This Row],[Start TEST]]</f>
        <v>6</v>
      </c>
      <c r="AY1709" s="85">
        <f>Table1[[#This Row],[TEST_Diff]]+1</f>
        <v>7</v>
      </c>
      <c r="AZ1709" s="92">
        <f>DATEDIF(Table1[[#This Row],[Start Year]],Table1[[#This Row],[End Year]],"d") / 365</f>
        <v>6.0054794520547947</v>
      </c>
    </row>
    <row r="1710" spans="1:52" x14ac:dyDescent="0.5">
      <c r="A1710" s="82">
        <v>156</v>
      </c>
      <c r="B1710" s="82" t="s">
        <v>2376</v>
      </c>
      <c r="D1710" s="90">
        <v>43371</v>
      </c>
      <c r="E1710" s="90" t="s">
        <v>2377</v>
      </c>
      <c r="F1710" s="90"/>
      <c r="G1710" s="82" t="s">
        <v>2377</v>
      </c>
      <c r="H1710" s="82" t="s">
        <v>2378</v>
      </c>
      <c r="I1710" s="80" t="s">
        <v>127</v>
      </c>
      <c r="J1710" s="80">
        <v>30</v>
      </c>
      <c r="K1710" s="80">
        <v>5</v>
      </c>
      <c r="L1710" s="80" t="s">
        <v>499</v>
      </c>
      <c r="M1710" s="80">
        <v>20</v>
      </c>
      <c r="N1710" s="80">
        <v>-13.254308</v>
      </c>
      <c r="O1710" s="80">
        <v>34.301524999999998</v>
      </c>
      <c r="P1710" s="80" t="s">
        <v>69</v>
      </c>
      <c r="Q1710" s="80">
        <v>0</v>
      </c>
      <c r="R1710" s="80">
        <v>2.6272389999999999</v>
      </c>
      <c r="S1710" s="80">
        <v>23.381664000000001</v>
      </c>
      <c r="T1710" s="80">
        <v>4500000</v>
      </c>
      <c r="U1710" s="91">
        <f>Table1[[#This Row],[Distribution Amount (Dollars)]]/Table1[[#This Row],[NEWdatediff]]</f>
        <v>642857.14285714284</v>
      </c>
      <c r="V1710" s="82" t="s">
        <v>140</v>
      </c>
      <c r="W1710" s="82" t="s">
        <v>91</v>
      </c>
      <c r="X1710" s="82" t="s">
        <v>104</v>
      </c>
      <c r="Y1710" s="82" t="s">
        <v>105</v>
      </c>
      <c r="Z1710" s="82">
        <v>1</v>
      </c>
      <c r="AB1710" s="82" t="s">
        <v>2379</v>
      </c>
      <c r="AD1710" s="82" t="s">
        <v>155</v>
      </c>
      <c r="AE1710" s="82" t="s">
        <v>2380</v>
      </c>
      <c r="AN1710" s="82" t="s">
        <v>76</v>
      </c>
      <c r="AO1710" s="82" t="s">
        <v>2381</v>
      </c>
      <c r="AP1710" s="82">
        <v>75000000</v>
      </c>
      <c r="AQ1710" s="82" t="s">
        <v>109</v>
      </c>
      <c r="AR1710" s="82" t="s">
        <v>4274</v>
      </c>
      <c r="AS1710" s="84">
        <v>40998</v>
      </c>
      <c r="AT1710" s="85">
        <v>2012</v>
      </c>
      <c r="AU1710" s="82" t="s">
        <v>4277</v>
      </c>
      <c r="AV1710" s="84">
        <v>43190</v>
      </c>
      <c r="AW1710" s="85">
        <v>2018</v>
      </c>
      <c r="AX1710" s="85">
        <f>Table1[[#This Row],[End TEST]]-Table1[[#This Row],[Start TEST]]</f>
        <v>6</v>
      </c>
      <c r="AY1710" s="85">
        <f>Table1[[#This Row],[TEST_Diff]]+1</f>
        <v>7</v>
      </c>
      <c r="AZ1710" s="92">
        <f>DATEDIF(Table1[[#This Row],[Start Year]],Table1[[#This Row],[End Year]],"d") / 365</f>
        <v>6.0054794520547947</v>
      </c>
    </row>
    <row r="1711" spans="1:52" x14ac:dyDescent="0.5">
      <c r="A1711" s="82">
        <v>156</v>
      </c>
      <c r="B1711" s="82" t="s">
        <v>2376</v>
      </c>
      <c r="D1711" s="90">
        <v>43371</v>
      </c>
      <c r="E1711" s="90" t="s">
        <v>2377</v>
      </c>
      <c r="F1711" s="90"/>
      <c r="G1711" s="82" t="s">
        <v>2377</v>
      </c>
      <c r="H1711" s="82" t="s">
        <v>2378</v>
      </c>
      <c r="I1711" s="80" t="s">
        <v>128</v>
      </c>
      <c r="J1711" s="80">
        <v>50</v>
      </c>
      <c r="K1711" s="80">
        <v>5</v>
      </c>
      <c r="L1711" s="80" t="s">
        <v>499</v>
      </c>
      <c r="M1711" s="80">
        <v>20</v>
      </c>
      <c r="N1711" s="80">
        <v>-13.254308</v>
      </c>
      <c r="O1711" s="80">
        <v>34.301524999999998</v>
      </c>
      <c r="P1711" s="80" t="s">
        <v>69</v>
      </c>
      <c r="Q1711" s="80">
        <v>0</v>
      </c>
      <c r="R1711" s="80">
        <v>2.6272389999999999</v>
      </c>
      <c r="S1711" s="80">
        <v>23.381664000000001</v>
      </c>
      <c r="T1711" s="80">
        <v>7500000</v>
      </c>
      <c r="U1711" s="91">
        <f>Table1[[#This Row],[Distribution Amount (Dollars)]]/Table1[[#This Row],[NEWdatediff]]</f>
        <v>1071428.5714285714</v>
      </c>
      <c r="V1711" s="82" t="s">
        <v>140</v>
      </c>
      <c r="W1711" s="82" t="s">
        <v>91</v>
      </c>
      <c r="X1711" s="82" t="s">
        <v>104</v>
      </c>
      <c r="Y1711" s="82" t="s">
        <v>105</v>
      </c>
      <c r="Z1711" s="82">
        <v>1</v>
      </c>
      <c r="AB1711" s="82" t="s">
        <v>2379</v>
      </c>
      <c r="AD1711" s="82" t="s">
        <v>155</v>
      </c>
      <c r="AE1711" s="82" t="s">
        <v>2380</v>
      </c>
      <c r="AN1711" s="82" t="s">
        <v>76</v>
      </c>
      <c r="AO1711" s="82" t="s">
        <v>2381</v>
      </c>
      <c r="AP1711" s="82">
        <v>75000000</v>
      </c>
      <c r="AQ1711" s="82" t="s">
        <v>109</v>
      </c>
      <c r="AR1711" s="82" t="s">
        <v>4274</v>
      </c>
      <c r="AS1711" s="84">
        <v>40998</v>
      </c>
      <c r="AT1711" s="85">
        <v>2012</v>
      </c>
      <c r="AU1711" s="82" t="s">
        <v>4277</v>
      </c>
      <c r="AV1711" s="84">
        <v>43190</v>
      </c>
      <c r="AW1711" s="85">
        <v>2018</v>
      </c>
      <c r="AX1711" s="85">
        <f>Table1[[#This Row],[End TEST]]-Table1[[#This Row],[Start TEST]]</f>
        <v>6</v>
      </c>
      <c r="AY1711" s="85">
        <f>Table1[[#This Row],[TEST_Diff]]+1</f>
        <v>7</v>
      </c>
      <c r="AZ1711" s="92">
        <f>DATEDIF(Table1[[#This Row],[Start Year]],Table1[[#This Row],[End Year]],"d") / 365</f>
        <v>6.0054794520547947</v>
      </c>
    </row>
    <row r="1712" spans="1:52" x14ac:dyDescent="0.5">
      <c r="A1712" s="82">
        <v>156</v>
      </c>
      <c r="B1712" s="82" t="s">
        <v>2376</v>
      </c>
      <c r="D1712" s="90">
        <v>43371</v>
      </c>
      <c r="E1712" s="90" t="s">
        <v>2377</v>
      </c>
      <c r="F1712" s="90"/>
      <c r="G1712" s="82" t="s">
        <v>2377</v>
      </c>
      <c r="H1712" s="82" t="s">
        <v>2378</v>
      </c>
      <c r="I1712" s="80" t="s">
        <v>102</v>
      </c>
      <c r="J1712" s="80">
        <v>20</v>
      </c>
      <c r="K1712" s="80">
        <v>5</v>
      </c>
      <c r="L1712" s="80" t="s">
        <v>169</v>
      </c>
      <c r="M1712" s="80">
        <v>20</v>
      </c>
      <c r="N1712" s="80">
        <v>9.0819989999999997</v>
      </c>
      <c r="O1712" s="80">
        <v>8.6752769999999995</v>
      </c>
      <c r="P1712" s="80" t="s">
        <v>69</v>
      </c>
      <c r="Q1712" s="80">
        <v>0</v>
      </c>
      <c r="R1712" s="80">
        <v>2.6272389999999999</v>
      </c>
      <c r="S1712" s="80">
        <v>23.381664000000001</v>
      </c>
      <c r="T1712" s="80">
        <v>3000000</v>
      </c>
      <c r="U1712" s="91">
        <f>Table1[[#This Row],[Distribution Amount (Dollars)]]/Table1[[#This Row],[NEWdatediff]]</f>
        <v>428571.42857142858</v>
      </c>
      <c r="V1712" s="82" t="s">
        <v>140</v>
      </c>
      <c r="W1712" s="82" t="s">
        <v>91</v>
      </c>
      <c r="X1712" s="82" t="s">
        <v>104</v>
      </c>
      <c r="Y1712" s="82" t="s">
        <v>105</v>
      </c>
      <c r="Z1712" s="82">
        <v>1</v>
      </c>
      <c r="AB1712" s="82" t="s">
        <v>2379</v>
      </c>
      <c r="AD1712" s="82" t="s">
        <v>169</v>
      </c>
      <c r="AE1712" s="82" t="s">
        <v>2380</v>
      </c>
      <c r="AN1712" s="82" t="s">
        <v>76</v>
      </c>
      <c r="AO1712" s="82" t="s">
        <v>2381</v>
      </c>
      <c r="AP1712" s="82">
        <v>75000000</v>
      </c>
      <c r="AQ1712" s="82" t="s">
        <v>109</v>
      </c>
      <c r="AR1712" s="82" t="s">
        <v>4274</v>
      </c>
      <c r="AS1712" s="84">
        <v>40998</v>
      </c>
      <c r="AT1712" s="85">
        <v>2012</v>
      </c>
      <c r="AU1712" s="82" t="s">
        <v>4277</v>
      </c>
      <c r="AV1712" s="84">
        <v>43190</v>
      </c>
      <c r="AW1712" s="85">
        <v>2018</v>
      </c>
      <c r="AX1712" s="85">
        <f>Table1[[#This Row],[End TEST]]-Table1[[#This Row],[Start TEST]]</f>
        <v>6</v>
      </c>
      <c r="AY1712" s="85">
        <f>Table1[[#This Row],[TEST_Diff]]+1</f>
        <v>7</v>
      </c>
      <c r="AZ1712" s="92">
        <f>DATEDIF(Table1[[#This Row],[Start Year]],Table1[[#This Row],[End Year]],"d") / 365</f>
        <v>6.0054794520547947</v>
      </c>
    </row>
    <row r="1713" spans="1:75" x14ac:dyDescent="0.5">
      <c r="A1713" s="82">
        <v>156</v>
      </c>
      <c r="B1713" s="82" t="s">
        <v>2376</v>
      </c>
      <c r="D1713" s="90">
        <v>43371</v>
      </c>
      <c r="E1713" s="90" t="s">
        <v>2377</v>
      </c>
      <c r="F1713" s="90"/>
      <c r="G1713" s="82" t="s">
        <v>2377</v>
      </c>
      <c r="H1713" s="82" t="s">
        <v>2378</v>
      </c>
      <c r="I1713" s="80" t="s">
        <v>127</v>
      </c>
      <c r="J1713" s="80">
        <v>30</v>
      </c>
      <c r="K1713" s="80">
        <v>5</v>
      </c>
      <c r="L1713" s="80" t="s">
        <v>169</v>
      </c>
      <c r="M1713" s="80">
        <v>20</v>
      </c>
      <c r="N1713" s="80">
        <v>9.0819989999999997</v>
      </c>
      <c r="O1713" s="80">
        <v>8.6752769999999995</v>
      </c>
      <c r="P1713" s="80" t="s">
        <v>69</v>
      </c>
      <c r="Q1713" s="80">
        <v>0</v>
      </c>
      <c r="R1713" s="80">
        <v>2.6272389999999999</v>
      </c>
      <c r="S1713" s="80">
        <v>23.381664000000001</v>
      </c>
      <c r="T1713" s="80">
        <v>4500000</v>
      </c>
      <c r="U1713" s="91">
        <f>Table1[[#This Row],[Distribution Amount (Dollars)]]/Table1[[#This Row],[NEWdatediff]]</f>
        <v>642857.14285714284</v>
      </c>
      <c r="V1713" s="82" t="s">
        <v>140</v>
      </c>
      <c r="W1713" s="82" t="s">
        <v>91</v>
      </c>
      <c r="X1713" s="82" t="s">
        <v>104</v>
      </c>
      <c r="Y1713" s="82" t="s">
        <v>105</v>
      </c>
      <c r="Z1713" s="82">
        <v>1</v>
      </c>
      <c r="AB1713" s="82" t="s">
        <v>2379</v>
      </c>
      <c r="AD1713" s="82" t="s">
        <v>169</v>
      </c>
      <c r="AE1713" s="82" t="s">
        <v>2380</v>
      </c>
      <c r="AN1713" s="82" t="s">
        <v>76</v>
      </c>
      <c r="AO1713" s="82" t="s">
        <v>2381</v>
      </c>
      <c r="AP1713" s="82">
        <v>75000000</v>
      </c>
      <c r="AQ1713" s="82" t="s">
        <v>109</v>
      </c>
      <c r="AR1713" s="82" t="s">
        <v>4274</v>
      </c>
      <c r="AS1713" s="84">
        <v>40998</v>
      </c>
      <c r="AT1713" s="85">
        <v>2012</v>
      </c>
      <c r="AU1713" s="82" t="s">
        <v>4277</v>
      </c>
      <c r="AV1713" s="84">
        <v>43190</v>
      </c>
      <c r="AW1713" s="85">
        <v>2018</v>
      </c>
      <c r="AX1713" s="85">
        <f>Table1[[#This Row],[End TEST]]-Table1[[#This Row],[Start TEST]]</f>
        <v>6</v>
      </c>
      <c r="AY1713" s="85">
        <f>Table1[[#This Row],[TEST_Diff]]+1</f>
        <v>7</v>
      </c>
      <c r="AZ1713" s="92">
        <f>DATEDIF(Table1[[#This Row],[Start Year]],Table1[[#This Row],[End Year]],"d") / 365</f>
        <v>6.0054794520547947</v>
      </c>
    </row>
    <row r="1714" spans="1:75" x14ac:dyDescent="0.5">
      <c r="A1714" s="82">
        <v>156</v>
      </c>
      <c r="B1714" s="82" t="s">
        <v>2376</v>
      </c>
      <c r="D1714" s="90">
        <v>43371</v>
      </c>
      <c r="E1714" s="90" t="s">
        <v>2377</v>
      </c>
      <c r="F1714" s="90"/>
      <c r="G1714" s="82" t="s">
        <v>2377</v>
      </c>
      <c r="H1714" s="82" t="s">
        <v>2378</v>
      </c>
      <c r="I1714" s="80" t="s">
        <v>128</v>
      </c>
      <c r="J1714" s="80">
        <v>50</v>
      </c>
      <c r="K1714" s="80">
        <v>5</v>
      </c>
      <c r="L1714" s="80" t="s">
        <v>169</v>
      </c>
      <c r="M1714" s="80">
        <v>20</v>
      </c>
      <c r="N1714" s="80">
        <v>9.0819989999999997</v>
      </c>
      <c r="O1714" s="80">
        <v>8.6752769999999995</v>
      </c>
      <c r="P1714" s="80" t="s">
        <v>69</v>
      </c>
      <c r="Q1714" s="80">
        <v>0</v>
      </c>
      <c r="R1714" s="80">
        <v>2.6272389999999999</v>
      </c>
      <c r="S1714" s="80">
        <v>23.381664000000001</v>
      </c>
      <c r="T1714" s="80">
        <v>7500000</v>
      </c>
      <c r="U1714" s="91">
        <f>Table1[[#This Row],[Distribution Amount (Dollars)]]/Table1[[#This Row],[NEWdatediff]]</f>
        <v>1071428.5714285714</v>
      </c>
      <c r="V1714" s="82" t="s">
        <v>140</v>
      </c>
      <c r="W1714" s="82" t="s">
        <v>91</v>
      </c>
      <c r="X1714" s="82" t="s">
        <v>104</v>
      </c>
      <c r="Y1714" s="82" t="s">
        <v>105</v>
      </c>
      <c r="Z1714" s="82">
        <v>1</v>
      </c>
      <c r="AB1714" s="82" t="s">
        <v>2379</v>
      </c>
      <c r="AD1714" s="82" t="s">
        <v>169</v>
      </c>
      <c r="AE1714" s="82" t="s">
        <v>2380</v>
      </c>
      <c r="AN1714" s="82" t="s">
        <v>76</v>
      </c>
      <c r="AO1714" s="82" t="s">
        <v>2381</v>
      </c>
      <c r="AP1714" s="82">
        <v>75000000</v>
      </c>
      <c r="AQ1714" s="82" t="s">
        <v>109</v>
      </c>
      <c r="AR1714" s="82" t="s">
        <v>4274</v>
      </c>
      <c r="AS1714" s="84">
        <v>40998</v>
      </c>
      <c r="AT1714" s="85">
        <v>2012</v>
      </c>
      <c r="AU1714" s="82" t="s">
        <v>4277</v>
      </c>
      <c r="AV1714" s="84">
        <v>43190</v>
      </c>
      <c r="AW1714" s="85">
        <v>2018</v>
      </c>
      <c r="AX1714" s="85">
        <f>Table1[[#This Row],[End TEST]]-Table1[[#This Row],[Start TEST]]</f>
        <v>6</v>
      </c>
      <c r="AY1714" s="85">
        <f>Table1[[#This Row],[TEST_Diff]]+1</f>
        <v>7</v>
      </c>
      <c r="AZ1714" s="92">
        <f>DATEDIF(Table1[[#This Row],[Start Year]],Table1[[#This Row],[End Year]],"d") / 365</f>
        <v>6.0054794520547947</v>
      </c>
    </row>
    <row r="1715" spans="1:75" x14ac:dyDescent="0.5">
      <c r="A1715" s="82">
        <v>157</v>
      </c>
      <c r="B1715" s="82" t="s">
        <v>2104</v>
      </c>
      <c r="D1715" s="90">
        <v>43371</v>
      </c>
      <c r="E1715" s="90" t="s">
        <v>2105</v>
      </c>
      <c r="F1715" s="90"/>
      <c r="G1715" s="82" t="s">
        <v>2105</v>
      </c>
      <c r="H1715" s="82" t="s">
        <v>2106</v>
      </c>
      <c r="I1715" s="80" t="s">
        <v>98</v>
      </c>
      <c r="J1715" s="80">
        <v>100</v>
      </c>
      <c r="K1715" s="80">
        <v>4</v>
      </c>
      <c r="L1715" s="80" t="s">
        <v>139</v>
      </c>
      <c r="M1715" s="80">
        <v>25</v>
      </c>
      <c r="N1715" s="80">
        <v>9.1449999999999996</v>
      </c>
      <c r="O1715" s="80">
        <v>40.489674000000001</v>
      </c>
      <c r="P1715" s="80" t="s">
        <v>69</v>
      </c>
      <c r="Q1715" s="80">
        <v>0</v>
      </c>
      <c r="R1715" s="80">
        <v>2.6272389999999999</v>
      </c>
      <c r="S1715" s="80">
        <v>23.381664000000001</v>
      </c>
      <c r="T1715" s="80">
        <v>5000000</v>
      </c>
      <c r="U1715" s="91">
        <f>Table1[[#This Row],[Distribution Amount (Dollars)]]/Table1[[#This Row],[NEWdatediff]]</f>
        <v>1000000</v>
      </c>
      <c r="V1715" s="82" t="s">
        <v>90</v>
      </c>
      <c r="W1715" s="82" t="s">
        <v>91</v>
      </c>
      <c r="X1715" s="82" t="s">
        <v>72</v>
      </c>
      <c r="Y1715" s="82" t="s">
        <v>73</v>
      </c>
      <c r="Z1715" s="82">
        <v>1</v>
      </c>
      <c r="AB1715" s="82" t="s">
        <v>2107</v>
      </c>
      <c r="AD1715" s="82" t="s">
        <v>139</v>
      </c>
      <c r="AE1715" s="82" t="s">
        <v>2108</v>
      </c>
      <c r="AN1715" s="82" t="s">
        <v>76</v>
      </c>
      <c r="AO1715" s="82" t="s">
        <v>2109</v>
      </c>
      <c r="AP1715" s="82">
        <v>20000000</v>
      </c>
      <c r="AQ1715" s="82" t="s">
        <v>78</v>
      </c>
      <c r="AR1715" s="82" t="s">
        <v>4274</v>
      </c>
      <c r="AS1715" s="84">
        <v>41724</v>
      </c>
      <c r="AT1715" s="85">
        <v>2014</v>
      </c>
      <c r="AU1715" s="82" t="s">
        <v>4278</v>
      </c>
      <c r="AV1715" s="84">
        <v>43465</v>
      </c>
      <c r="AW1715" s="85">
        <v>2018</v>
      </c>
      <c r="AX1715" s="85">
        <f>Table1[[#This Row],[End TEST]]-Table1[[#This Row],[Start TEST]]</f>
        <v>4</v>
      </c>
      <c r="AY1715" s="85">
        <f>Table1[[#This Row],[TEST_Diff]]+1</f>
        <v>5</v>
      </c>
      <c r="AZ1715" s="92">
        <f>DATEDIF(Table1[[#This Row],[Start Year]],Table1[[#This Row],[End Year]],"d") / 365</f>
        <v>4.7698630136986298</v>
      </c>
    </row>
    <row r="1716" spans="1:75" x14ac:dyDescent="0.5">
      <c r="A1716" s="82">
        <v>157</v>
      </c>
      <c r="B1716" s="82" t="s">
        <v>2104</v>
      </c>
      <c r="D1716" s="90">
        <v>43371</v>
      </c>
      <c r="E1716" s="90" t="s">
        <v>2105</v>
      </c>
      <c r="F1716" s="90"/>
      <c r="G1716" s="82" t="s">
        <v>2105</v>
      </c>
      <c r="H1716" s="82" t="s">
        <v>2106</v>
      </c>
      <c r="I1716" s="80" t="s">
        <v>98</v>
      </c>
      <c r="J1716" s="80">
        <v>100</v>
      </c>
      <c r="K1716" s="80">
        <v>4</v>
      </c>
      <c r="L1716" s="80" t="s">
        <v>156</v>
      </c>
      <c r="M1716" s="80">
        <v>25</v>
      </c>
      <c r="N1716" s="80">
        <v>17.570692000000001</v>
      </c>
      <c r="O1716" s="80">
        <v>-3.9961660000000001</v>
      </c>
      <c r="P1716" s="80" t="s">
        <v>69</v>
      </c>
      <c r="Q1716" s="80">
        <v>0</v>
      </c>
      <c r="R1716" s="80">
        <v>2.6272389999999999</v>
      </c>
      <c r="S1716" s="80">
        <v>23.381664000000001</v>
      </c>
      <c r="T1716" s="80">
        <v>5000000</v>
      </c>
      <c r="U1716" s="91">
        <f>Table1[[#This Row],[Distribution Amount (Dollars)]]/Table1[[#This Row],[NEWdatediff]]</f>
        <v>1000000</v>
      </c>
      <c r="V1716" s="82" t="s">
        <v>90</v>
      </c>
      <c r="W1716" s="82" t="s">
        <v>91</v>
      </c>
      <c r="X1716" s="82" t="s">
        <v>72</v>
      </c>
      <c r="Y1716" s="82" t="s">
        <v>73</v>
      </c>
      <c r="Z1716" s="82">
        <v>1</v>
      </c>
      <c r="AB1716" s="82" t="s">
        <v>2107</v>
      </c>
      <c r="AD1716" s="82" t="s">
        <v>82</v>
      </c>
      <c r="AE1716" s="82" t="s">
        <v>2108</v>
      </c>
      <c r="AN1716" s="82" t="s">
        <v>76</v>
      </c>
      <c r="AO1716" s="82" t="s">
        <v>2109</v>
      </c>
      <c r="AP1716" s="82">
        <v>20000000</v>
      </c>
      <c r="AQ1716" s="82" t="s">
        <v>78</v>
      </c>
      <c r="AR1716" s="82" t="s">
        <v>4274</v>
      </c>
      <c r="AS1716" s="84">
        <v>41724</v>
      </c>
      <c r="AT1716" s="85">
        <v>2014</v>
      </c>
      <c r="AU1716" s="82" t="s">
        <v>4278</v>
      </c>
      <c r="AV1716" s="84">
        <v>43465</v>
      </c>
      <c r="AW1716" s="85">
        <v>2018</v>
      </c>
      <c r="AX1716" s="85">
        <f>Table1[[#This Row],[End TEST]]-Table1[[#This Row],[Start TEST]]</f>
        <v>4</v>
      </c>
      <c r="AY1716" s="85">
        <f>Table1[[#This Row],[TEST_Diff]]+1</f>
        <v>5</v>
      </c>
      <c r="AZ1716" s="92">
        <f>DATEDIF(Table1[[#This Row],[Start Year]],Table1[[#This Row],[End Year]],"d") / 365</f>
        <v>4.7698630136986298</v>
      </c>
    </row>
    <row r="1717" spans="1:75" x14ac:dyDescent="0.5">
      <c r="A1717" s="82">
        <v>157</v>
      </c>
      <c r="B1717" s="82" t="s">
        <v>2104</v>
      </c>
      <c r="D1717" s="90">
        <v>43371</v>
      </c>
      <c r="E1717" s="90" t="s">
        <v>2105</v>
      </c>
      <c r="F1717" s="90"/>
      <c r="G1717" s="82" t="s">
        <v>2105</v>
      </c>
      <c r="H1717" s="82" t="s">
        <v>2106</v>
      </c>
      <c r="I1717" s="80" t="s">
        <v>98</v>
      </c>
      <c r="J1717" s="80">
        <v>100</v>
      </c>
      <c r="K1717" s="80">
        <v>4</v>
      </c>
      <c r="L1717" s="80" t="s">
        <v>82</v>
      </c>
      <c r="M1717" s="80">
        <v>25</v>
      </c>
      <c r="N1717" s="80">
        <v>15.221447</v>
      </c>
      <c r="O1717" s="80">
        <v>-14.820880000000001</v>
      </c>
      <c r="P1717" s="80" t="s">
        <v>69</v>
      </c>
      <c r="Q1717" s="80">
        <v>0</v>
      </c>
      <c r="R1717" s="80">
        <v>2.6272389999999999</v>
      </c>
      <c r="S1717" s="80">
        <v>23.381664000000001</v>
      </c>
      <c r="T1717" s="80">
        <v>5000000</v>
      </c>
      <c r="U1717" s="91">
        <f>Table1[[#This Row],[Distribution Amount (Dollars)]]/Table1[[#This Row],[NEWdatediff]]</f>
        <v>1000000</v>
      </c>
      <c r="V1717" s="82" t="s">
        <v>90</v>
      </c>
      <c r="W1717" s="82" t="s">
        <v>91</v>
      </c>
      <c r="X1717" s="82" t="s">
        <v>72</v>
      </c>
      <c r="Y1717" s="82" t="s">
        <v>73</v>
      </c>
      <c r="Z1717" s="82">
        <v>1</v>
      </c>
      <c r="AB1717" s="82" t="s">
        <v>2107</v>
      </c>
      <c r="AD1717" s="82" t="s">
        <v>385</v>
      </c>
      <c r="AE1717" s="82" t="s">
        <v>2108</v>
      </c>
      <c r="AN1717" s="82" t="s">
        <v>76</v>
      </c>
      <c r="AO1717" s="82" t="s">
        <v>2109</v>
      </c>
      <c r="AP1717" s="82">
        <v>20000000</v>
      </c>
      <c r="AQ1717" s="82" t="s">
        <v>78</v>
      </c>
      <c r="AR1717" s="82" t="s">
        <v>4274</v>
      </c>
      <c r="AS1717" s="84">
        <v>41724</v>
      </c>
      <c r="AT1717" s="85">
        <v>2014</v>
      </c>
      <c r="AU1717" s="82" t="s">
        <v>4278</v>
      </c>
      <c r="AV1717" s="84">
        <v>43465</v>
      </c>
      <c r="AW1717" s="85">
        <v>2018</v>
      </c>
      <c r="AX1717" s="85">
        <f>Table1[[#This Row],[End TEST]]-Table1[[#This Row],[Start TEST]]</f>
        <v>4</v>
      </c>
      <c r="AY1717" s="85">
        <f>Table1[[#This Row],[TEST_Diff]]+1</f>
        <v>5</v>
      </c>
      <c r="AZ1717" s="92">
        <f>DATEDIF(Table1[[#This Row],[Start Year]],Table1[[#This Row],[End Year]],"d") / 365</f>
        <v>4.7698630136986298</v>
      </c>
    </row>
    <row r="1718" spans="1:75" x14ac:dyDescent="0.5">
      <c r="A1718" s="82">
        <v>157</v>
      </c>
      <c r="B1718" s="82" t="s">
        <v>2104</v>
      </c>
      <c r="D1718" s="90">
        <v>43371</v>
      </c>
      <c r="E1718" s="90" t="s">
        <v>2105</v>
      </c>
      <c r="F1718" s="90"/>
      <c r="G1718" s="82" t="s">
        <v>2105</v>
      </c>
      <c r="H1718" s="82" t="s">
        <v>2106</v>
      </c>
      <c r="I1718" s="80" t="s">
        <v>98</v>
      </c>
      <c r="J1718" s="80">
        <v>100</v>
      </c>
      <c r="K1718" s="80">
        <v>4</v>
      </c>
      <c r="L1718" s="80" t="s">
        <v>385</v>
      </c>
      <c r="M1718" s="80">
        <v>25</v>
      </c>
      <c r="N1718" s="80">
        <v>8.0529410000000006</v>
      </c>
      <c r="O1718" s="80">
        <v>29.518585999999999</v>
      </c>
      <c r="P1718" s="80" t="s">
        <v>69</v>
      </c>
      <c r="Q1718" s="80">
        <v>0</v>
      </c>
      <c r="R1718" s="80">
        <v>2.6272389999999999</v>
      </c>
      <c r="S1718" s="80">
        <v>23.381664000000001</v>
      </c>
      <c r="T1718" s="80">
        <v>5000000</v>
      </c>
      <c r="U1718" s="91">
        <f>Table1[[#This Row],[Distribution Amount (Dollars)]]/Table1[[#This Row],[NEWdatediff]]</f>
        <v>1000000</v>
      </c>
      <c r="V1718" s="82" t="s">
        <v>90</v>
      </c>
      <c r="W1718" s="82" t="s">
        <v>91</v>
      </c>
      <c r="X1718" s="82" t="s">
        <v>72</v>
      </c>
      <c r="Y1718" s="82" t="s">
        <v>73</v>
      </c>
      <c r="Z1718" s="82">
        <v>1</v>
      </c>
      <c r="AB1718" s="82" t="s">
        <v>2107</v>
      </c>
      <c r="AD1718" s="82" t="s">
        <v>156</v>
      </c>
      <c r="AE1718" s="82" t="s">
        <v>2108</v>
      </c>
      <c r="AN1718" s="82" t="s">
        <v>76</v>
      </c>
      <c r="AO1718" s="82" t="s">
        <v>2109</v>
      </c>
      <c r="AP1718" s="82">
        <v>20000000</v>
      </c>
      <c r="AQ1718" s="82" t="s">
        <v>78</v>
      </c>
      <c r="AR1718" s="82" t="s">
        <v>4274</v>
      </c>
      <c r="AS1718" s="84">
        <v>41724</v>
      </c>
      <c r="AT1718" s="85">
        <v>2014</v>
      </c>
      <c r="AU1718" s="82" t="s">
        <v>4278</v>
      </c>
      <c r="AV1718" s="84">
        <v>43465</v>
      </c>
      <c r="AW1718" s="85">
        <v>2018</v>
      </c>
      <c r="AX1718" s="85">
        <f>Table1[[#This Row],[End TEST]]-Table1[[#This Row],[Start TEST]]</f>
        <v>4</v>
      </c>
      <c r="AY1718" s="85">
        <f>Table1[[#This Row],[TEST_Diff]]+1</f>
        <v>5</v>
      </c>
      <c r="AZ1718" s="92">
        <f>DATEDIF(Table1[[#This Row],[Start Year]],Table1[[#This Row],[End Year]],"d") / 365</f>
        <v>4.7698630136986298</v>
      </c>
    </row>
    <row r="1719" spans="1:75" x14ac:dyDescent="0.5">
      <c r="A1719" s="82">
        <v>158</v>
      </c>
      <c r="B1719" s="82" t="s">
        <v>2991</v>
      </c>
      <c r="D1719" s="90">
        <v>43371</v>
      </c>
      <c r="E1719" s="90" t="s">
        <v>2992</v>
      </c>
      <c r="F1719" s="90"/>
      <c r="G1719" s="82" t="s">
        <v>2992</v>
      </c>
      <c r="H1719" s="82" t="s">
        <v>2993</v>
      </c>
      <c r="I1719" s="80" t="s">
        <v>67</v>
      </c>
      <c r="J1719" s="80">
        <v>100</v>
      </c>
      <c r="K1719" s="80">
        <v>0</v>
      </c>
      <c r="P1719" s="80" t="s">
        <v>84</v>
      </c>
      <c r="Q1719" s="80">
        <v>5</v>
      </c>
      <c r="R1719" s="80">
        <v>-15.623037</v>
      </c>
      <c r="S1719" s="80">
        <v>-59.0625</v>
      </c>
      <c r="T1719" s="80">
        <v>980000</v>
      </c>
      <c r="U1719" s="91">
        <f>Table1[[#This Row],[Distribution Amount (Dollars)]]/Table1[[#This Row],[NEWdatediff]]</f>
        <v>196000</v>
      </c>
      <c r="V1719" s="82" t="s">
        <v>828</v>
      </c>
      <c r="W1719" s="82" t="s">
        <v>91</v>
      </c>
      <c r="X1719" s="82" t="s">
        <v>104</v>
      </c>
      <c r="Y1719" s="82" t="s">
        <v>105</v>
      </c>
      <c r="Z1719" s="82">
        <v>1</v>
      </c>
      <c r="AB1719" s="82" t="s">
        <v>2994</v>
      </c>
      <c r="AD1719" s="82" t="s">
        <v>112</v>
      </c>
      <c r="AE1719" s="82" t="s">
        <v>639</v>
      </c>
      <c r="AN1719" s="82" t="s">
        <v>76</v>
      </c>
      <c r="AO1719" s="82" t="s">
        <v>2995</v>
      </c>
      <c r="AP1719" s="82">
        <v>19600000</v>
      </c>
      <c r="AQ1719" s="82" t="s">
        <v>109</v>
      </c>
      <c r="AR1719" s="82" t="s">
        <v>4274</v>
      </c>
      <c r="AS1719" s="84">
        <v>40996</v>
      </c>
      <c r="AT1719" s="85">
        <v>2012</v>
      </c>
      <c r="AU1719" s="82" t="s">
        <v>4277</v>
      </c>
      <c r="AV1719" s="84">
        <v>42734</v>
      </c>
      <c r="AW1719" s="85">
        <v>2016</v>
      </c>
      <c r="AX1719" s="85">
        <f>Table1[[#This Row],[End TEST]]-Table1[[#This Row],[Start TEST]]</f>
        <v>4</v>
      </c>
      <c r="AY1719" s="85">
        <f>Table1[[#This Row],[TEST_Diff]]+1</f>
        <v>5</v>
      </c>
      <c r="AZ1719" s="92">
        <f>DATEDIF(Table1[[#This Row],[Start Year]],Table1[[#This Row],[End Year]],"d") / 365</f>
        <v>4.7616438356164386</v>
      </c>
    </row>
    <row r="1720" spans="1:75" x14ac:dyDescent="0.5">
      <c r="A1720" s="82">
        <v>158</v>
      </c>
      <c r="B1720" s="82" t="s">
        <v>2991</v>
      </c>
      <c r="D1720" s="90">
        <v>43371</v>
      </c>
      <c r="E1720" s="90" t="s">
        <v>2992</v>
      </c>
      <c r="F1720" s="90"/>
      <c r="G1720" s="82" t="s">
        <v>2992</v>
      </c>
      <c r="H1720" s="82" t="s">
        <v>2993</v>
      </c>
      <c r="I1720" s="80" t="s">
        <v>67</v>
      </c>
      <c r="J1720" s="80">
        <v>100</v>
      </c>
      <c r="K1720" s="80">
        <v>0</v>
      </c>
      <c r="P1720" s="80" t="s">
        <v>110</v>
      </c>
      <c r="Q1720" s="80">
        <v>30</v>
      </c>
      <c r="R1720" s="80">
        <v>26.625188000000001</v>
      </c>
      <c r="S1720" s="80">
        <v>6.809552</v>
      </c>
      <c r="T1720" s="80">
        <v>5880000</v>
      </c>
      <c r="U1720" s="91">
        <f>Table1[[#This Row],[Distribution Amount (Dollars)]]/Table1[[#This Row],[NEWdatediff]]</f>
        <v>1176000</v>
      </c>
      <c r="V1720" s="82" t="s">
        <v>828</v>
      </c>
      <c r="W1720" s="82" t="s">
        <v>91</v>
      </c>
      <c r="X1720" s="82" t="s">
        <v>104</v>
      </c>
      <c r="Y1720" s="82" t="s">
        <v>105</v>
      </c>
      <c r="Z1720" s="82">
        <v>1</v>
      </c>
      <c r="AB1720" s="82" t="s">
        <v>2994</v>
      </c>
      <c r="AD1720" s="82" t="s">
        <v>308</v>
      </c>
      <c r="AE1720" s="82" t="s">
        <v>639</v>
      </c>
      <c r="AN1720" s="82" t="s">
        <v>76</v>
      </c>
      <c r="AO1720" s="82" t="s">
        <v>2995</v>
      </c>
      <c r="AP1720" s="82">
        <v>19600000</v>
      </c>
      <c r="AQ1720" s="82" t="s">
        <v>109</v>
      </c>
      <c r="AR1720" s="82" t="s">
        <v>4274</v>
      </c>
      <c r="AS1720" s="84">
        <v>40996</v>
      </c>
      <c r="AT1720" s="85">
        <v>2012</v>
      </c>
      <c r="AU1720" s="82" t="s">
        <v>4277</v>
      </c>
      <c r="AV1720" s="84">
        <v>42734</v>
      </c>
      <c r="AW1720" s="85">
        <v>2016</v>
      </c>
      <c r="AX1720" s="85">
        <f>Table1[[#This Row],[End TEST]]-Table1[[#This Row],[Start TEST]]</f>
        <v>4</v>
      </c>
      <c r="AY1720" s="85">
        <f>Table1[[#This Row],[TEST_Diff]]+1</f>
        <v>5</v>
      </c>
      <c r="AZ1720" s="92">
        <f>DATEDIF(Table1[[#This Row],[Start Year]],Table1[[#This Row],[End Year]],"d") / 365</f>
        <v>4.7616438356164386</v>
      </c>
    </row>
    <row r="1721" spans="1:75" x14ac:dyDescent="0.5">
      <c r="A1721" s="82">
        <v>158</v>
      </c>
      <c r="B1721" s="82" t="s">
        <v>2991</v>
      </c>
      <c r="D1721" s="90">
        <v>43371</v>
      </c>
      <c r="E1721" s="90" t="s">
        <v>2992</v>
      </c>
      <c r="F1721" s="90"/>
      <c r="G1721" s="82" t="s">
        <v>2992</v>
      </c>
      <c r="H1721" s="82" t="s">
        <v>2993</v>
      </c>
      <c r="I1721" s="80" t="s">
        <v>67</v>
      </c>
      <c r="J1721" s="80">
        <v>100</v>
      </c>
      <c r="K1721" s="80">
        <v>0</v>
      </c>
      <c r="P1721" s="80" t="s">
        <v>111</v>
      </c>
      <c r="Q1721" s="80">
        <v>7.5</v>
      </c>
      <c r="R1721" s="80">
        <v>43.890490999999997</v>
      </c>
      <c r="S1721" s="80">
        <v>71.138231000000005</v>
      </c>
      <c r="T1721" s="80">
        <v>1470000</v>
      </c>
      <c r="U1721" s="91">
        <f>Table1[[#This Row],[Distribution Amount (Dollars)]]/Table1[[#This Row],[NEWdatediff]]</f>
        <v>294000</v>
      </c>
      <c r="V1721" s="82" t="s">
        <v>828</v>
      </c>
      <c r="W1721" s="82" t="s">
        <v>91</v>
      </c>
      <c r="X1721" s="82" t="s">
        <v>104</v>
      </c>
      <c r="Y1721" s="82" t="s">
        <v>105</v>
      </c>
      <c r="Z1721" s="82">
        <v>1</v>
      </c>
      <c r="AB1721" s="82" t="s">
        <v>2994</v>
      </c>
      <c r="AD1721" s="82" t="s">
        <v>114</v>
      </c>
      <c r="AE1721" s="82" t="s">
        <v>639</v>
      </c>
      <c r="AN1721" s="82" t="s">
        <v>76</v>
      </c>
      <c r="AO1721" s="82" t="s">
        <v>2995</v>
      </c>
      <c r="AP1721" s="82">
        <v>19600000</v>
      </c>
      <c r="AQ1721" s="82" t="s">
        <v>109</v>
      </c>
      <c r="AR1721" s="82" t="s">
        <v>4274</v>
      </c>
      <c r="AS1721" s="84">
        <v>40996</v>
      </c>
      <c r="AT1721" s="85">
        <v>2012</v>
      </c>
      <c r="AU1721" s="82" t="s">
        <v>4277</v>
      </c>
      <c r="AV1721" s="84">
        <v>42734</v>
      </c>
      <c r="AW1721" s="85">
        <v>2016</v>
      </c>
      <c r="AX1721" s="85">
        <f>Table1[[#This Row],[End TEST]]-Table1[[#This Row],[Start TEST]]</f>
        <v>4</v>
      </c>
      <c r="AY1721" s="85">
        <f>Table1[[#This Row],[TEST_Diff]]+1</f>
        <v>5</v>
      </c>
      <c r="AZ1721" s="92">
        <f>DATEDIF(Table1[[#This Row],[Start Year]],Table1[[#This Row],[End Year]],"d") / 365</f>
        <v>4.7616438356164386</v>
      </c>
    </row>
    <row r="1722" spans="1:75" x14ac:dyDescent="0.5">
      <c r="A1722" s="82">
        <v>158</v>
      </c>
      <c r="B1722" s="82" t="s">
        <v>2991</v>
      </c>
      <c r="D1722" s="90">
        <v>43371</v>
      </c>
      <c r="E1722" s="90" t="s">
        <v>2992</v>
      </c>
      <c r="F1722" s="90"/>
      <c r="G1722" s="82" t="s">
        <v>2992</v>
      </c>
      <c r="H1722" s="82" t="s">
        <v>2993</v>
      </c>
      <c r="I1722" s="80" t="s">
        <v>67</v>
      </c>
      <c r="J1722" s="80">
        <v>100</v>
      </c>
      <c r="K1722" s="80">
        <v>0</v>
      </c>
      <c r="P1722" s="80" t="s">
        <v>308</v>
      </c>
      <c r="Q1722" s="80">
        <v>5</v>
      </c>
      <c r="R1722" s="80">
        <v>13.923406</v>
      </c>
      <c r="S1722" s="80">
        <v>-86.952798999999999</v>
      </c>
      <c r="T1722" s="80">
        <v>980000</v>
      </c>
      <c r="U1722" s="91">
        <f>Table1[[#This Row],[Distribution Amount (Dollars)]]/Table1[[#This Row],[NEWdatediff]]</f>
        <v>196000</v>
      </c>
      <c r="V1722" s="82" t="s">
        <v>828</v>
      </c>
      <c r="W1722" s="82" t="s">
        <v>91</v>
      </c>
      <c r="X1722" s="82" t="s">
        <v>104</v>
      </c>
      <c r="Y1722" s="82" t="s">
        <v>105</v>
      </c>
      <c r="Z1722" s="82">
        <v>1</v>
      </c>
      <c r="AB1722" s="82" t="s">
        <v>2994</v>
      </c>
      <c r="AD1722" s="82" t="s">
        <v>84</v>
      </c>
      <c r="AE1722" s="82" t="s">
        <v>639</v>
      </c>
      <c r="AN1722" s="82" t="s">
        <v>76</v>
      </c>
      <c r="AO1722" s="82" t="s">
        <v>2995</v>
      </c>
      <c r="AP1722" s="82">
        <v>19600000</v>
      </c>
      <c r="AQ1722" s="82" t="s">
        <v>109</v>
      </c>
      <c r="AR1722" s="82" t="s">
        <v>4274</v>
      </c>
      <c r="AS1722" s="84">
        <v>40996</v>
      </c>
      <c r="AT1722" s="85">
        <v>2012</v>
      </c>
      <c r="AU1722" s="82" t="s">
        <v>4277</v>
      </c>
      <c r="AV1722" s="84">
        <v>42734</v>
      </c>
      <c r="AW1722" s="85">
        <v>2016</v>
      </c>
      <c r="AX1722" s="85">
        <f>Table1[[#This Row],[End TEST]]-Table1[[#This Row],[Start TEST]]</f>
        <v>4</v>
      </c>
      <c r="AY1722" s="85">
        <f>Table1[[#This Row],[TEST_Diff]]+1</f>
        <v>5</v>
      </c>
      <c r="AZ1722" s="92">
        <f>DATEDIF(Table1[[#This Row],[Start Year]],Table1[[#This Row],[End Year]],"d") / 365</f>
        <v>4.7616438356164386</v>
      </c>
    </row>
    <row r="1723" spans="1:75" x14ac:dyDescent="0.5">
      <c r="A1723" s="82">
        <v>158</v>
      </c>
      <c r="B1723" s="82" t="s">
        <v>2991</v>
      </c>
      <c r="D1723" s="90">
        <v>43371</v>
      </c>
      <c r="E1723" s="90" t="s">
        <v>2992</v>
      </c>
      <c r="F1723" s="90"/>
      <c r="G1723" s="82" t="s">
        <v>2992</v>
      </c>
      <c r="H1723" s="82" t="s">
        <v>2993</v>
      </c>
      <c r="I1723" s="80" t="s">
        <v>67</v>
      </c>
      <c r="J1723" s="80">
        <v>100</v>
      </c>
      <c r="K1723" s="80">
        <v>0</v>
      </c>
      <c r="P1723" s="80" t="s">
        <v>113</v>
      </c>
      <c r="Q1723" s="80">
        <v>7.5</v>
      </c>
      <c r="R1723" s="80">
        <v>10.278548000000001</v>
      </c>
      <c r="S1723" s="80">
        <v>102.006446</v>
      </c>
      <c r="T1723" s="80">
        <v>1470000</v>
      </c>
      <c r="U1723" s="91">
        <f>Table1[[#This Row],[Distribution Amount (Dollars)]]/Table1[[#This Row],[NEWdatediff]]</f>
        <v>294000</v>
      </c>
      <c r="V1723" s="82" t="s">
        <v>828</v>
      </c>
      <c r="W1723" s="82" t="s">
        <v>91</v>
      </c>
      <c r="X1723" s="82" t="s">
        <v>104</v>
      </c>
      <c r="Y1723" s="82" t="s">
        <v>105</v>
      </c>
      <c r="Z1723" s="82">
        <v>1</v>
      </c>
      <c r="AB1723" s="82" t="s">
        <v>2994</v>
      </c>
      <c r="AD1723" s="82" t="s">
        <v>110</v>
      </c>
      <c r="AE1723" s="82" t="s">
        <v>639</v>
      </c>
      <c r="AN1723" s="82" t="s">
        <v>76</v>
      </c>
      <c r="AO1723" s="82" t="s">
        <v>2995</v>
      </c>
      <c r="AP1723" s="82">
        <v>19600000</v>
      </c>
      <c r="AQ1723" s="82" t="s">
        <v>109</v>
      </c>
      <c r="AR1723" s="82" t="s">
        <v>4274</v>
      </c>
      <c r="AS1723" s="84">
        <v>40996</v>
      </c>
      <c r="AT1723" s="85">
        <v>2012</v>
      </c>
      <c r="AU1723" s="82" t="s">
        <v>4277</v>
      </c>
      <c r="AV1723" s="84">
        <v>42734</v>
      </c>
      <c r="AW1723" s="85">
        <v>2016</v>
      </c>
      <c r="AX1723" s="85">
        <f>Table1[[#This Row],[End TEST]]-Table1[[#This Row],[Start TEST]]</f>
        <v>4</v>
      </c>
      <c r="AY1723" s="85">
        <f>Table1[[#This Row],[TEST_Diff]]+1</f>
        <v>5</v>
      </c>
      <c r="AZ1723" s="92">
        <f>DATEDIF(Table1[[#This Row],[Start Year]],Table1[[#This Row],[End Year]],"d") / 365</f>
        <v>4.7616438356164386</v>
      </c>
    </row>
    <row r="1724" spans="1:75" x14ac:dyDescent="0.5">
      <c r="A1724" s="82">
        <v>158</v>
      </c>
      <c r="B1724" s="82" t="s">
        <v>2991</v>
      </c>
      <c r="D1724" s="90">
        <v>43371</v>
      </c>
      <c r="E1724" s="90" t="s">
        <v>2992</v>
      </c>
      <c r="F1724" s="90"/>
      <c r="G1724" s="82" t="s">
        <v>2992</v>
      </c>
      <c r="H1724" s="82" t="s">
        <v>2993</v>
      </c>
      <c r="I1724" s="80" t="s">
        <v>67</v>
      </c>
      <c r="J1724" s="80">
        <v>100</v>
      </c>
      <c r="K1724" s="80">
        <v>0</v>
      </c>
      <c r="P1724" s="80" t="s">
        <v>114</v>
      </c>
      <c r="Q1724" s="80">
        <v>7.5</v>
      </c>
      <c r="R1724" s="80">
        <v>25.384855999999999</v>
      </c>
      <c r="S1724" s="80">
        <v>68.458809000000002</v>
      </c>
      <c r="T1724" s="80">
        <v>1470000</v>
      </c>
      <c r="U1724" s="91">
        <f>Table1[[#This Row],[Distribution Amount (Dollars)]]/Table1[[#This Row],[NEWdatediff]]</f>
        <v>294000</v>
      </c>
      <c r="V1724" s="82" t="s">
        <v>828</v>
      </c>
      <c r="W1724" s="82" t="s">
        <v>91</v>
      </c>
      <c r="X1724" s="82" t="s">
        <v>104</v>
      </c>
      <c r="Y1724" s="82" t="s">
        <v>105</v>
      </c>
      <c r="Z1724" s="82">
        <v>1</v>
      </c>
      <c r="AB1724" s="82" t="s">
        <v>2994</v>
      </c>
      <c r="AD1724" s="82" t="s">
        <v>69</v>
      </c>
      <c r="AE1724" s="82" t="s">
        <v>639</v>
      </c>
      <c r="AN1724" s="82" t="s">
        <v>76</v>
      </c>
      <c r="AO1724" s="82" t="s">
        <v>2995</v>
      </c>
      <c r="AP1724" s="82">
        <v>19600000</v>
      </c>
      <c r="AQ1724" s="82" t="s">
        <v>109</v>
      </c>
      <c r="AR1724" s="82" t="s">
        <v>4274</v>
      </c>
      <c r="AS1724" s="84">
        <v>40996</v>
      </c>
      <c r="AT1724" s="85">
        <v>2012</v>
      </c>
      <c r="AU1724" s="82" t="s">
        <v>4277</v>
      </c>
      <c r="AV1724" s="84">
        <v>42734</v>
      </c>
      <c r="AW1724" s="85">
        <v>2016</v>
      </c>
      <c r="AX1724" s="85">
        <f>Table1[[#This Row],[End TEST]]-Table1[[#This Row],[Start TEST]]</f>
        <v>4</v>
      </c>
      <c r="AY1724" s="85">
        <f>Table1[[#This Row],[TEST_Diff]]+1</f>
        <v>5</v>
      </c>
      <c r="AZ1724" s="92">
        <f>DATEDIF(Table1[[#This Row],[Start Year]],Table1[[#This Row],[End Year]],"d") / 365</f>
        <v>4.7616438356164386</v>
      </c>
    </row>
    <row r="1725" spans="1:75" x14ac:dyDescent="0.5">
      <c r="A1725" s="82">
        <v>158</v>
      </c>
      <c r="B1725" s="82" t="s">
        <v>2991</v>
      </c>
      <c r="D1725" s="90">
        <v>43371</v>
      </c>
      <c r="E1725" s="90" t="s">
        <v>2992</v>
      </c>
      <c r="F1725" s="90"/>
      <c r="G1725" s="82" t="s">
        <v>2992</v>
      </c>
      <c r="H1725" s="82" t="s">
        <v>2993</v>
      </c>
      <c r="I1725" s="80" t="s">
        <v>67</v>
      </c>
      <c r="J1725" s="80">
        <v>100</v>
      </c>
      <c r="K1725" s="80">
        <v>0</v>
      </c>
      <c r="P1725" s="80" t="s">
        <v>69</v>
      </c>
      <c r="Q1725" s="80">
        <v>30</v>
      </c>
      <c r="R1725" s="80">
        <v>2.6272389999999999</v>
      </c>
      <c r="S1725" s="80">
        <v>23.381664000000001</v>
      </c>
      <c r="T1725" s="80">
        <v>5880000</v>
      </c>
      <c r="U1725" s="91">
        <f>Table1[[#This Row],[Distribution Amount (Dollars)]]/Table1[[#This Row],[NEWdatediff]]</f>
        <v>1176000</v>
      </c>
      <c r="V1725" s="82" t="s">
        <v>828</v>
      </c>
      <c r="W1725" s="82" t="s">
        <v>91</v>
      </c>
      <c r="X1725" s="82" t="s">
        <v>104</v>
      </c>
      <c r="Y1725" s="82" t="s">
        <v>105</v>
      </c>
      <c r="Z1725" s="82">
        <v>1</v>
      </c>
      <c r="AB1725" s="82" t="s">
        <v>2994</v>
      </c>
      <c r="AD1725" s="82" t="s">
        <v>113</v>
      </c>
      <c r="AE1725" s="82" t="s">
        <v>639</v>
      </c>
      <c r="AN1725" s="82" t="s">
        <v>76</v>
      </c>
      <c r="AO1725" s="82" t="s">
        <v>2995</v>
      </c>
      <c r="AP1725" s="82">
        <v>19600000</v>
      </c>
      <c r="AQ1725" s="82" t="s">
        <v>109</v>
      </c>
      <c r="AR1725" s="82" t="s">
        <v>4274</v>
      </c>
      <c r="AS1725" s="84">
        <v>40996</v>
      </c>
      <c r="AT1725" s="85">
        <v>2012</v>
      </c>
      <c r="AU1725" s="82" t="s">
        <v>4277</v>
      </c>
      <c r="AV1725" s="84">
        <v>42734</v>
      </c>
      <c r="AW1725" s="85">
        <v>2016</v>
      </c>
      <c r="AX1725" s="85">
        <f>Table1[[#This Row],[End TEST]]-Table1[[#This Row],[Start TEST]]</f>
        <v>4</v>
      </c>
      <c r="AY1725" s="85">
        <f>Table1[[#This Row],[TEST_Diff]]+1</f>
        <v>5</v>
      </c>
      <c r="AZ1725" s="92">
        <f>DATEDIF(Table1[[#This Row],[Start Year]],Table1[[#This Row],[End Year]],"d") / 365</f>
        <v>4.7616438356164386</v>
      </c>
    </row>
    <row r="1726" spans="1:75" x14ac:dyDescent="0.5">
      <c r="A1726" s="82">
        <v>158</v>
      </c>
      <c r="B1726" s="82" t="s">
        <v>2991</v>
      </c>
      <c r="D1726" s="90">
        <v>43371</v>
      </c>
      <c r="E1726" s="90" t="s">
        <v>2992</v>
      </c>
      <c r="F1726" s="90"/>
      <c r="G1726" s="82" t="s">
        <v>2992</v>
      </c>
      <c r="H1726" s="82" t="s">
        <v>2993</v>
      </c>
      <c r="I1726" s="80" t="s">
        <v>67</v>
      </c>
      <c r="J1726" s="80">
        <v>100</v>
      </c>
      <c r="K1726" s="80">
        <v>0</v>
      </c>
      <c r="P1726" s="80" t="s">
        <v>112</v>
      </c>
      <c r="Q1726" s="80">
        <v>7.5</v>
      </c>
      <c r="R1726" s="80">
        <v>45.052331000000002</v>
      </c>
      <c r="S1726" s="80">
        <v>118.90412999999999</v>
      </c>
      <c r="T1726" s="80">
        <v>1470000</v>
      </c>
      <c r="U1726" s="91">
        <f>Table1[[#This Row],[Distribution Amount (Dollars)]]/Table1[[#This Row],[NEWdatediff]]</f>
        <v>294000</v>
      </c>
      <c r="V1726" s="82" t="s">
        <v>828</v>
      </c>
      <c r="W1726" s="82" t="s">
        <v>91</v>
      </c>
      <c r="X1726" s="82" t="s">
        <v>104</v>
      </c>
      <c r="Y1726" s="82" t="s">
        <v>105</v>
      </c>
      <c r="Z1726" s="82">
        <v>1</v>
      </c>
      <c r="AB1726" s="82" t="s">
        <v>2994</v>
      </c>
      <c r="AD1726" s="82" t="s">
        <v>111</v>
      </c>
      <c r="AE1726" s="82" t="s">
        <v>639</v>
      </c>
      <c r="AN1726" s="82" t="s">
        <v>76</v>
      </c>
      <c r="AO1726" s="82" t="s">
        <v>2995</v>
      </c>
      <c r="AP1726" s="82">
        <v>19600000</v>
      </c>
      <c r="AQ1726" s="82" t="s">
        <v>109</v>
      </c>
      <c r="AR1726" s="82" t="s">
        <v>4274</v>
      </c>
      <c r="AS1726" s="84">
        <v>40996</v>
      </c>
      <c r="AT1726" s="85">
        <v>2012</v>
      </c>
      <c r="AU1726" s="82" t="s">
        <v>4277</v>
      </c>
      <c r="AV1726" s="84">
        <v>42734</v>
      </c>
      <c r="AW1726" s="85">
        <v>2016</v>
      </c>
      <c r="AX1726" s="85">
        <f>Table1[[#This Row],[End TEST]]-Table1[[#This Row],[Start TEST]]</f>
        <v>4</v>
      </c>
      <c r="AY1726" s="85">
        <f>Table1[[#This Row],[TEST_Diff]]+1</f>
        <v>5</v>
      </c>
      <c r="AZ1726" s="92">
        <f>DATEDIF(Table1[[#This Row],[Start Year]],Table1[[#This Row],[End Year]],"d") / 365</f>
        <v>4.7616438356164386</v>
      </c>
    </row>
    <row r="1727" spans="1:75" x14ac:dyDescent="0.5">
      <c r="A1727" s="82">
        <v>159</v>
      </c>
      <c r="B1727" s="82" t="s">
        <v>1930</v>
      </c>
      <c r="D1727" s="90">
        <v>43579</v>
      </c>
      <c r="E1727" s="90" t="s">
        <v>1931</v>
      </c>
      <c r="F1727" s="90"/>
      <c r="G1727" s="82" t="s">
        <v>1931</v>
      </c>
      <c r="H1727" s="82" t="s">
        <v>1932</v>
      </c>
      <c r="I1727" s="80" t="s">
        <v>67</v>
      </c>
      <c r="J1727" s="80">
        <v>100</v>
      </c>
      <c r="K1727" s="80">
        <v>4</v>
      </c>
      <c r="L1727" s="80" t="s">
        <v>82</v>
      </c>
      <c r="M1727" s="80">
        <v>15.37</v>
      </c>
      <c r="N1727" s="80">
        <v>15.221447</v>
      </c>
      <c r="O1727" s="80">
        <v>-14.820880000000001</v>
      </c>
      <c r="P1727" s="80" t="s">
        <v>69</v>
      </c>
      <c r="Q1727" s="80">
        <v>0</v>
      </c>
      <c r="R1727" s="80">
        <v>2.6272389999999999</v>
      </c>
      <c r="S1727" s="80">
        <v>23.381664000000001</v>
      </c>
      <c r="T1727" s="80">
        <v>2305500</v>
      </c>
      <c r="U1727" s="91">
        <f>Table1[[#This Row],[Distribution Amount (Dollars)]]/Table1[[#This Row],[NEWdatediff]]</f>
        <v>576375</v>
      </c>
      <c r="V1727" s="82" t="s">
        <v>1275</v>
      </c>
      <c r="W1727" s="82" t="s">
        <v>91</v>
      </c>
      <c r="X1727" s="82" t="s">
        <v>104</v>
      </c>
      <c r="Y1727" s="82" t="s">
        <v>105</v>
      </c>
      <c r="Z1727" s="82">
        <v>1</v>
      </c>
      <c r="AA1727" s="82" t="s">
        <v>121</v>
      </c>
      <c r="AB1727" s="82" t="s">
        <v>1933</v>
      </c>
      <c r="AD1727" s="82" t="s">
        <v>118</v>
      </c>
      <c r="AE1727" s="82" t="s">
        <v>1934</v>
      </c>
      <c r="AN1727" s="82" t="s">
        <v>76</v>
      </c>
      <c r="AO1727" s="82" t="s">
        <v>1935</v>
      </c>
      <c r="AP1727" s="82">
        <v>15000000</v>
      </c>
      <c r="AQ1727" s="82" t="s">
        <v>109</v>
      </c>
      <c r="AR1727" s="82" t="s">
        <v>4274</v>
      </c>
      <c r="AS1727" s="84">
        <v>41360</v>
      </c>
      <c r="AT1727" s="85">
        <v>2013</v>
      </c>
      <c r="AU1727" s="82" t="s">
        <v>4277</v>
      </c>
      <c r="AV1727" s="84">
        <v>42734</v>
      </c>
      <c r="AW1727" s="85">
        <v>2016</v>
      </c>
      <c r="AX1727" s="85">
        <f>Table1[[#This Row],[End TEST]]-Table1[[#This Row],[Start TEST]]</f>
        <v>3</v>
      </c>
      <c r="AY1727" s="85">
        <f>Table1[[#This Row],[TEST_Diff]]+1</f>
        <v>4</v>
      </c>
      <c r="AZ1727" s="92">
        <f>DATEDIF(Table1[[#This Row],[Start Year]],Table1[[#This Row],[End Year]],"d") / 365</f>
        <v>3.7643835616438355</v>
      </c>
      <c r="BA1727" s="82">
        <v>13000</v>
      </c>
      <c r="BC1727" s="82" t="s">
        <v>1936</v>
      </c>
      <c r="BD1727" s="82">
        <v>1</v>
      </c>
      <c r="BJ1727" s="82">
        <v>1</v>
      </c>
      <c r="BK1727" s="82">
        <v>1</v>
      </c>
      <c r="BW1727" s="82" t="s">
        <v>1937</v>
      </c>
    </row>
    <row r="1728" spans="1:75" x14ac:dyDescent="0.5">
      <c r="A1728" s="82">
        <v>159</v>
      </c>
      <c r="B1728" s="82" t="s">
        <v>1930</v>
      </c>
      <c r="D1728" s="90">
        <v>43579</v>
      </c>
      <c r="E1728" s="90" t="s">
        <v>1931</v>
      </c>
      <c r="F1728" s="90"/>
      <c r="G1728" s="82" t="s">
        <v>1931</v>
      </c>
      <c r="H1728" s="82" t="s">
        <v>1932</v>
      </c>
      <c r="I1728" s="80" t="s">
        <v>67</v>
      </c>
      <c r="J1728" s="80">
        <v>100</v>
      </c>
      <c r="K1728" s="80">
        <v>4</v>
      </c>
      <c r="L1728" s="80" t="s">
        <v>118</v>
      </c>
      <c r="M1728" s="80">
        <v>31.89</v>
      </c>
      <c r="N1728" s="80">
        <v>-6.4530960000000004</v>
      </c>
      <c r="O1728" s="80">
        <v>34.894539000000002</v>
      </c>
      <c r="P1728" s="80" t="s">
        <v>69</v>
      </c>
      <c r="Q1728" s="80">
        <v>0</v>
      </c>
      <c r="R1728" s="80">
        <v>2.6272389999999999</v>
      </c>
      <c r="S1728" s="80">
        <v>23.381664000000001</v>
      </c>
      <c r="T1728" s="80">
        <v>4783500</v>
      </c>
      <c r="U1728" s="91">
        <f>Table1[[#This Row],[Distribution Amount (Dollars)]]/Table1[[#This Row],[NEWdatediff]]</f>
        <v>1195875</v>
      </c>
      <c r="V1728" s="82" t="s">
        <v>1275</v>
      </c>
      <c r="W1728" s="82" t="s">
        <v>91</v>
      </c>
      <c r="X1728" s="82" t="s">
        <v>104</v>
      </c>
      <c r="Y1728" s="82" t="s">
        <v>105</v>
      </c>
      <c r="Z1728" s="82">
        <v>1</v>
      </c>
      <c r="AA1728" s="82" t="s">
        <v>121</v>
      </c>
      <c r="AB1728" s="82" t="s">
        <v>1933</v>
      </c>
      <c r="AD1728" s="82" t="s">
        <v>68</v>
      </c>
      <c r="AE1728" s="82" t="s">
        <v>1934</v>
      </c>
      <c r="AN1728" s="82" t="s">
        <v>76</v>
      </c>
      <c r="AO1728" s="82" t="s">
        <v>1935</v>
      </c>
      <c r="AP1728" s="82">
        <v>15000000</v>
      </c>
      <c r="AQ1728" s="82" t="s">
        <v>109</v>
      </c>
      <c r="AR1728" s="82" t="s">
        <v>4274</v>
      </c>
      <c r="AS1728" s="84">
        <v>41360</v>
      </c>
      <c r="AT1728" s="85">
        <v>2013</v>
      </c>
      <c r="AU1728" s="82" t="s">
        <v>4277</v>
      </c>
      <c r="AV1728" s="84">
        <v>42734</v>
      </c>
      <c r="AW1728" s="85">
        <v>2016</v>
      </c>
      <c r="AX1728" s="85">
        <f>Table1[[#This Row],[End TEST]]-Table1[[#This Row],[Start TEST]]</f>
        <v>3</v>
      </c>
      <c r="AY1728" s="85">
        <f>Table1[[#This Row],[TEST_Diff]]+1</f>
        <v>4</v>
      </c>
      <c r="AZ1728" s="92">
        <f>DATEDIF(Table1[[#This Row],[Start Year]],Table1[[#This Row],[End Year]],"d") / 365</f>
        <v>3.7643835616438355</v>
      </c>
      <c r="BA1728" s="82">
        <v>13000</v>
      </c>
      <c r="BC1728" s="82" t="s">
        <v>1936</v>
      </c>
      <c r="BD1728" s="82">
        <v>1</v>
      </c>
      <c r="BJ1728" s="82">
        <v>1</v>
      </c>
      <c r="BK1728" s="82">
        <v>1</v>
      </c>
      <c r="BW1728" s="82" t="s">
        <v>1937</v>
      </c>
    </row>
    <row r="1729" spans="1:75" x14ac:dyDescent="0.5">
      <c r="A1729" s="82">
        <v>159</v>
      </c>
      <c r="B1729" s="82" t="s">
        <v>1930</v>
      </c>
      <c r="D1729" s="90">
        <v>43579</v>
      </c>
      <c r="E1729" s="90" t="s">
        <v>1931</v>
      </c>
      <c r="F1729" s="90"/>
      <c r="G1729" s="82" t="s">
        <v>1931</v>
      </c>
      <c r="H1729" s="82" t="s">
        <v>1932</v>
      </c>
      <c r="I1729" s="80" t="s">
        <v>67</v>
      </c>
      <c r="J1729" s="80">
        <v>100</v>
      </c>
      <c r="K1729" s="80">
        <v>4</v>
      </c>
      <c r="L1729" s="80" t="s">
        <v>4981</v>
      </c>
      <c r="M1729" s="80">
        <v>24.3</v>
      </c>
      <c r="N1729" s="80">
        <v>6.8214699999999997</v>
      </c>
      <c r="O1729" s="80">
        <v>-5.2798499999999997</v>
      </c>
      <c r="P1729" s="80" t="s">
        <v>69</v>
      </c>
      <c r="Q1729" s="80">
        <v>0</v>
      </c>
      <c r="R1729" s="80">
        <v>2.6272389999999999</v>
      </c>
      <c r="S1729" s="80">
        <v>23.381664000000001</v>
      </c>
      <c r="T1729" s="80">
        <v>3645000</v>
      </c>
      <c r="U1729" s="91">
        <f>Table1[[#This Row],[Distribution Amount (Dollars)]]/Table1[[#This Row],[NEWdatediff]]</f>
        <v>911250</v>
      </c>
      <c r="V1729" s="82" t="s">
        <v>1275</v>
      </c>
      <c r="W1729" s="82" t="s">
        <v>91</v>
      </c>
      <c r="X1729" s="82" t="s">
        <v>104</v>
      </c>
      <c r="Y1729" s="82" t="s">
        <v>105</v>
      </c>
      <c r="Z1729" s="82">
        <v>1</v>
      </c>
      <c r="AA1729" s="82" t="s">
        <v>121</v>
      </c>
      <c r="AB1729" s="82" t="s">
        <v>1933</v>
      </c>
      <c r="AD1729" s="82" t="s">
        <v>641</v>
      </c>
      <c r="AE1729" s="82" t="s">
        <v>1934</v>
      </c>
      <c r="AN1729" s="82" t="s">
        <v>76</v>
      </c>
      <c r="AO1729" s="82" t="s">
        <v>1935</v>
      </c>
      <c r="AP1729" s="82">
        <v>15000000</v>
      </c>
      <c r="AQ1729" s="82" t="s">
        <v>109</v>
      </c>
      <c r="AR1729" s="82" t="s">
        <v>4274</v>
      </c>
      <c r="AS1729" s="84">
        <v>41360</v>
      </c>
      <c r="AT1729" s="85">
        <v>2013</v>
      </c>
      <c r="AU1729" s="82" t="s">
        <v>4277</v>
      </c>
      <c r="AV1729" s="84">
        <v>42734</v>
      </c>
      <c r="AW1729" s="85">
        <v>2016</v>
      </c>
      <c r="AX1729" s="85">
        <f>Table1[[#This Row],[End TEST]]-Table1[[#This Row],[Start TEST]]</f>
        <v>3</v>
      </c>
      <c r="AY1729" s="85">
        <f>Table1[[#This Row],[TEST_Diff]]+1</f>
        <v>4</v>
      </c>
      <c r="AZ1729" s="92">
        <f>DATEDIF(Table1[[#This Row],[Start Year]],Table1[[#This Row],[End Year]],"d") / 365</f>
        <v>3.7643835616438355</v>
      </c>
      <c r="BA1729" s="82">
        <v>13000</v>
      </c>
      <c r="BC1729" s="82" t="s">
        <v>1936</v>
      </c>
      <c r="BD1729" s="82">
        <v>1</v>
      </c>
      <c r="BJ1729" s="82">
        <v>1</v>
      </c>
      <c r="BK1729" s="82">
        <v>1</v>
      </c>
      <c r="BW1729" s="82" t="s">
        <v>1937</v>
      </c>
    </row>
    <row r="1730" spans="1:75" x14ac:dyDescent="0.5">
      <c r="A1730" s="82">
        <v>159</v>
      </c>
      <c r="B1730" s="82" t="s">
        <v>1930</v>
      </c>
      <c r="D1730" s="90">
        <v>43579</v>
      </c>
      <c r="E1730" s="90" t="s">
        <v>1931</v>
      </c>
      <c r="F1730" s="90"/>
      <c r="G1730" s="82" t="s">
        <v>1931</v>
      </c>
      <c r="H1730" s="82" t="s">
        <v>1932</v>
      </c>
      <c r="I1730" s="80" t="s">
        <v>67</v>
      </c>
      <c r="J1730" s="80">
        <v>100</v>
      </c>
      <c r="K1730" s="80">
        <v>4</v>
      </c>
      <c r="L1730" s="80" t="s">
        <v>68</v>
      </c>
      <c r="M1730" s="80">
        <v>28.44</v>
      </c>
      <c r="N1730" s="80">
        <v>12.238333000000001</v>
      </c>
      <c r="O1730" s="80">
        <v>-1.561593</v>
      </c>
      <c r="P1730" s="80" t="s">
        <v>69</v>
      </c>
      <c r="Q1730" s="80">
        <v>0</v>
      </c>
      <c r="R1730" s="80">
        <v>2.6272389999999999</v>
      </c>
      <c r="S1730" s="80">
        <v>23.381664000000001</v>
      </c>
      <c r="T1730" s="80">
        <v>4266000</v>
      </c>
      <c r="U1730" s="91">
        <f>Table1[[#This Row],[Distribution Amount (Dollars)]]/Table1[[#This Row],[NEWdatediff]]</f>
        <v>1066500</v>
      </c>
      <c r="V1730" s="82" t="s">
        <v>1275</v>
      </c>
      <c r="W1730" s="82" t="s">
        <v>91</v>
      </c>
      <c r="X1730" s="82" t="s">
        <v>104</v>
      </c>
      <c r="Y1730" s="82" t="s">
        <v>105</v>
      </c>
      <c r="Z1730" s="82">
        <v>1</v>
      </c>
      <c r="AA1730" s="82" t="s">
        <v>121</v>
      </c>
      <c r="AB1730" s="82" t="s">
        <v>1933</v>
      </c>
      <c r="AD1730" s="82" t="s">
        <v>82</v>
      </c>
      <c r="AE1730" s="82" t="s">
        <v>1934</v>
      </c>
      <c r="AN1730" s="82" t="s">
        <v>76</v>
      </c>
      <c r="AO1730" s="82" t="s">
        <v>1935</v>
      </c>
      <c r="AP1730" s="82">
        <v>15000000</v>
      </c>
      <c r="AQ1730" s="82" t="s">
        <v>109</v>
      </c>
      <c r="AR1730" s="82" t="s">
        <v>4274</v>
      </c>
      <c r="AS1730" s="84">
        <v>41360</v>
      </c>
      <c r="AT1730" s="85">
        <v>2013</v>
      </c>
      <c r="AU1730" s="82" t="s">
        <v>4277</v>
      </c>
      <c r="AV1730" s="84">
        <v>42734</v>
      </c>
      <c r="AW1730" s="85">
        <v>2016</v>
      </c>
      <c r="AX1730" s="85">
        <f>Table1[[#This Row],[End TEST]]-Table1[[#This Row],[Start TEST]]</f>
        <v>3</v>
      </c>
      <c r="AY1730" s="85">
        <f>Table1[[#This Row],[TEST_Diff]]+1</f>
        <v>4</v>
      </c>
      <c r="AZ1730" s="92">
        <f>DATEDIF(Table1[[#This Row],[Start Year]],Table1[[#This Row],[End Year]],"d") / 365</f>
        <v>3.7643835616438355</v>
      </c>
      <c r="BA1730" s="82">
        <v>13000</v>
      </c>
      <c r="BC1730" s="82" t="s">
        <v>1936</v>
      </c>
      <c r="BD1730" s="82">
        <v>1</v>
      </c>
      <c r="BJ1730" s="82">
        <v>1</v>
      </c>
      <c r="BK1730" s="82">
        <v>1</v>
      </c>
      <c r="BW1730" s="82" t="s">
        <v>1937</v>
      </c>
    </row>
    <row r="1731" spans="1:75" x14ac:dyDescent="0.5">
      <c r="A1731" s="82">
        <v>160</v>
      </c>
      <c r="B1731" s="82" t="s">
        <v>2564</v>
      </c>
      <c r="D1731" s="90">
        <v>43563</v>
      </c>
      <c r="E1731" s="90" t="s">
        <v>2565</v>
      </c>
      <c r="F1731" s="90"/>
      <c r="G1731" s="82" t="s">
        <v>2565</v>
      </c>
      <c r="H1731" s="82" t="s">
        <v>2566</v>
      </c>
      <c r="I1731" s="80" t="s">
        <v>67</v>
      </c>
      <c r="J1731" s="80">
        <v>100</v>
      </c>
      <c r="K1731" s="80">
        <v>11</v>
      </c>
      <c r="L1731" s="80" t="s">
        <v>241</v>
      </c>
      <c r="M1731" s="80">
        <v>21.43</v>
      </c>
      <c r="N1731" s="80">
        <v>20.593682999999999</v>
      </c>
      <c r="O1731" s="80">
        <v>78.962883000000005</v>
      </c>
      <c r="P1731" s="80" t="s">
        <v>114</v>
      </c>
      <c r="Q1731" s="80">
        <v>0</v>
      </c>
      <c r="R1731" s="80">
        <v>25.384855999999999</v>
      </c>
      <c r="S1731" s="80">
        <v>68.458809000000002</v>
      </c>
      <c r="T1731" s="80">
        <v>32145000</v>
      </c>
      <c r="U1731" s="91">
        <f>Table1[[#This Row],[Distribution Amount (Dollars)]]/Table1[[#This Row],[NEWdatediff]]</f>
        <v>5357500</v>
      </c>
      <c r="V1731" s="82" t="s">
        <v>494</v>
      </c>
      <c r="W1731" s="82" t="s">
        <v>71</v>
      </c>
      <c r="X1731" s="82" t="s">
        <v>234</v>
      </c>
      <c r="Y1731" s="82" t="s">
        <v>182</v>
      </c>
      <c r="Z1731" s="82">
        <v>1</v>
      </c>
      <c r="AB1731" s="82" t="s">
        <v>2567</v>
      </c>
      <c r="AD1731" s="82" t="s">
        <v>493</v>
      </c>
      <c r="AN1731" s="82" t="s">
        <v>76</v>
      </c>
      <c r="AO1731" s="82" t="s">
        <v>2568</v>
      </c>
      <c r="AP1731" s="82">
        <v>150000000</v>
      </c>
      <c r="AQ1731" s="82" t="s">
        <v>78</v>
      </c>
      <c r="AR1731" s="82" t="s">
        <v>4274</v>
      </c>
      <c r="AS1731" s="84">
        <v>41722</v>
      </c>
      <c r="AT1731" s="85">
        <v>2014</v>
      </c>
      <c r="AU1731" s="82" t="s">
        <v>4278</v>
      </c>
      <c r="AV1731" s="84">
        <v>43553</v>
      </c>
      <c r="AW1731" s="85">
        <v>2019</v>
      </c>
      <c r="AX1731" s="85">
        <f>Table1[[#This Row],[End TEST]]-Table1[[#This Row],[Start TEST]]</f>
        <v>5</v>
      </c>
      <c r="AY1731" s="85">
        <f>Table1[[#This Row],[TEST_Diff]]+1</f>
        <v>6</v>
      </c>
      <c r="AZ1731" s="92">
        <f>DATEDIF(Table1[[#This Row],[Start Year]],Table1[[#This Row],[End Year]],"d") / 365</f>
        <v>5.0164383561643833</v>
      </c>
      <c r="BA1731" s="82">
        <v>320000000</v>
      </c>
      <c r="BC1731" s="82" t="s">
        <v>2569</v>
      </c>
      <c r="BD1731" s="82">
        <v>1</v>
      </c>
      <c r="BF1731" s="82">
        <v>1</v>
      </c>
      <c r="BJ1731" s="82">
        <v>1</v>
      </c>
      <c r="BK1731" s="82">
        <v>1</v>
      </c>
    </row>
    <row r="1732" spans="1:75" x14ac:dyDescent="0.5">
      <c r="A1732" s="82">
        <v>160</v>
      </c>
      <c r="B1732" s="82" t="s">
        <v>2564</v>
      </c>
      <c r="D1732" s="90">
        <v>43563</v>
      </c>
      <c r="E1732" s="90" t="s">
        <v>2565</v>
      </c>
      <c r="F1732" s="90"/>
      <c r="G1732" s="82" t="s">
        <v>2565</v>
      </c>
      <c r="H1732" s="82" t="s">
        <v>2566</v>
      </c>
      <c r="I1732" s="80" t="s">
        <v>67</v>
      </c>
      <c r="J1732" s="80">
        <v>100</v>
      </c>
      <c r="K1732" s="80">
        <v>11</v>
      </c>
      <c r="L1732" s="80" t="s">
        <v>426</v>
      </c>
      <c r="M1732" s="80">
        <v>13.52</v>
      </c>
      <c r="N1732" s="80">
        <v>23.684994</v>
      </c>
      <c r="O1732" s="80">
        <v>90.356330999999997</v>
      </c>
      <c r="P1732" s="80" t="s">
        <v>114</v>
      </c>
      <c r="Q1732" s="80">
        <v>0</v>
      </c>
      <c r="R1732" s="80">
        <v>25.384855999999999</v>
      </c>
      <c r="S1732" s="80">
        <v>68.458809000000002</v>
      </c>
      <c r="T1732" s="80">
        <v>20280000</v>
      </c>
      <c r="U1732" s="91">
        <f>Table1[[#This Row],[Distribution Amount (Dollars)]]/Table1[[#This Row],[NEWdatediff]]</f>
        <v>3380000</v>
      </c>
      <c r="V1732" s="82" t="s">
        <v>494</v>
      </c>
      <c r="W1732" s="82" t="s">
        <v>71</v>
      </c>
      <c r="X1732" s="82" t="s">
        <v>234</v>
      </c>
      <c r="Y1732" s="82" t="s">
        <v>182</v>
      </c>
      <c r="Z1732" s="82">
        <v>1</v>
      </c>
      <c r="AB1732" s="82" t="s">
        <v>2567</v>
      </c>
      <c r="AD1732" s="82" t="s">
        <v>241</v>
      </c>
      <c r="AN1732" s="82" t="s">
        <v>76</v>
      </c>
      <c r="AO1732" s="82" t="s">
        <v>2568</v>
      </c>
      <c r="AP1732" s="82">
        <v>150000000</v>
      </c>
      <c r="AQ1732" s="82" t="s">
        <v>78</v>
      </c>
      <c r="AR1732" s="82" t="s">
        <v>4274</v>
      </c>
      <c r="AS1732" s="84">
        <v>41722</v>
      </c>
      <c r="AT1732" s="85">
        <v>2014</v>
      </c>
      <c r="AU1732" s="82" t="s">
        <v>4278</v>
      </c>
      <c r="AV1732" s="84">
        <v>43553</v>
      </c>
      <c r="AW1732" s="85">
        <v>2019</v>
      </c>
      <c r="AX1732" s="85">
        <f>Table1[[#This Row],[End TEST]]-Table1[[#This Row],[Start TEST]]</f>
        <v>5</v>
      </c>
      <c r="AY1732" s="85">
        <f>Table1[[#This Row],[TEST_Diff]]+1</f>
        <v>6</v>
      </c>
      <c r="AZ1732" s="92">
        <f>DATEDIF(Table1[[#This Row],[Start Year]],Table1[[#This Row],[End Year]],"d") / 365</f>
        <v>5.0164383561643833</v>
      </c>
      <c r="BA1732" s="82">
        <v>320000000</v>
      </c>
      <c r="BC1732" s="82" t="s">
        <v>2569</v>
      </c>
      <c r="BD1732" s="82">
        <v>1</v>
      </c>
      <c r="BF1732" s="82">
        <v>1</v>
      </c>
      <c r="BJ1732" s="82">
        <v>1</v>
      </c>
      <c r="BK1732" s="82">
        <v>1</v>
      </c>
    </row>
    <row r="1733" spans="1:75" x14ac:dyDescent="0.5">
      <c r="A1733" s="82">
        <v>160</v>
      </c>
      <c r="B1733" s="82" t="s">
        <v>2564</v>
      </c>
      <c r="D1733" s="90">
        <v>43563</v>
      </c>
      <c r="E1733" s="90" t="s">
        <v>2565</v>
      </c>
      <c r="F1733" s="90"/>
      <c r="G1733" s="82" t="s">
        <v>2565</v>
      </c>
      <c r="H1733" s="82" t="s">
        <v>2566</v>
      </c>
      <c r="I1733" s="80" t="s">
        <v>67</v>
      </c>
      <c r="J1733" s="80">
        <v>100</v>
      </c>
      <c r="K1733" s="80">
        <v>11</v>
      </c>
      <c r="L1733" s="80" t="s">
        <v>118</v>
      </c>
      <c r="M1733" s="80">
        <v>1.39</v>
      </c>
      <c r="N1733" s="80">
        <v>-6.4530960000000004</v>
      </c>
      <c r="O1733" s="80">
        <v>34.894539000000002</v>
      </c>
      <c r="P1733" s="80" t="s">
        <v>69</v>
      </c>
      <c r="Q1733" s="80">
        <v>0</v>
      </c>
      <c r="R1733" s="80">
        <v>2.6272389999999999</v>
      </c>
      <c r="S1733" s="80">
        <v>23.381664000000001</v>
      </c>
      <c r="T1733" s="80">
        <v>2085000</v>
      </c>
      <c r="U1733" s="91">
        <f>Table1[[#This Row],[Distribution Amount (Dollars)]]/Table1[[#This Row],[NEWdatediff]]</f>
        <v>347500</v>
      </c>
      <c r="V1733" s="82" t="s">
        <v>494</v>
      </c>
      <c r="W1733" s="82" t="s">
        <v>71</v>
      </c>
      <c r="X1733" s="82" t="s">
        <v>234</v>
      </c>
      <c r="Y1733" s="82" t="s">
        <v>182</v>
      </c>
      <c r="Z1733" s="82">
        <v>1</v>
      </c>
      <c r="AB1733" s="82" t="s">
        <v>2567</v>
      </c>
      <c r="AD1733" s="82" t="s">
        <v>500</v>
      </c>
      <c r="AN1733" s="82" t="s">
        <v>76</v>
      </c>
      <c r="AO1733" s="82" t="s">
        <v>2568</v>
      </c>
      <c r="AP1733" s="82">
        <v>150000000</v>
      </c>
      <c r="AQ1733" s="82" t="s">
        <v>78</v>
      </c>
      <c r="AR1733" s="82" t="s">
        <v>4274</v>
      </c>
      <c r="AS1733" s="84">
        <v>41722</v>
      </c>
      <c r="AT1733" s="85">
        <v>2014</v>
      </c>
      <c r="AU1733" s="82" t="s">
        <v>4278</v>
      </c>
      <c r="AV1733" s="84">
        <v>43553</v>
      </c>
      <c r="AW1733" s="85">
        <v>2019</v>
      </c>
      <c r="AX1733" s="85">
        <f>Table1[[#This Row],[End TEST]]-Table1[[#This Row],[Start TEST]]</f>
        <v>5</v>
      </c>
      <c r="AY1733" s="85">
        <f>Table1[[#This Row],[TEST_Diff]]+1</f>
        <v>6</v>
      </c>
      <c r="AZ1733" s="92">
        <f>DATEDIF(Table1[[#This Row],[Start Year]],Table1[[#This Row],[End Year]],"d") / 365</f>
        <v>5.0164383561643833</v>
      </c>
      <c r="BA1733" s="82">
        <v>320000000</v>
      </c>
      <c r="BC1733" s="82" t="s">
        <v>2569</v>
      </c>
      <c r="BD1733" s="82">
        <v>1</v>
      </c>
      <c r="BF1733" s="82">
        <v>1</v>
      </c>
      <c r="BJ1733" s="82">
        <v>1</v>
      </c>
      <c r="BK1733" s="82">
        <v>1</v>
      </c>
    </row>
    <row r="1734" spans="1:75" x14ac:dyDescent="0.5">
      <c r="A1734" s="82">
        <v>160</v>
      </c>
      <c r="B1734" s="82" t="s">
        <v>2564</v>
      </c>
      <c r="D1734" s="90">
        <v>43563</v>
      </c>
      <c r="E1734" s="90" t="s">
        <v>2565</v>
      </c>
      <c r="F1734" s="90"/>
      <c r="G1734" s="82" t="s">
        <v>2565</v>
      </c>
      <c r="H1734" s="82" t="s">
        <v>2566</v>
      </c>
      <c r="I1734" s="80" t="s">
        <v>67</v>
      </c>
      <c r="J1734" s="80">
        <v>100</v>
      </c>
      <c r="K1734" s="80">
        <v>11</v>
      </c>
      <c r="L1734" s="80" t="s">
        <v>493</v>
      </c>
      <c r="M1734" s="80">
        <v>11.76</v>
      </c>
      <c r="N1734" s="80">
        <v>-0.78927499999999995</v>
      </c>
      <c r="O1734" s="80">
        <v>113.92132599999999</v>
      </c>
      <c r="P1734" s="80" t="s">
        <v>113</v>
      </c>
      <c r="Q1734" s="80">
        <v>0</v>
      </c>
      <c r="R1734" s="80">
        <v>10.278548000000001</v>
      </c>
      <c r="S1734" s="80">
        <v>102.006446</v>
      </c>
      <c r="T1734" s="80">
        <v>17640000</v>
      </c>
      <c r="U1734" s="91">
        <f>Table1[[#This Row],[Distribution Amount (Dollars)]]/Table1[[#This Row],[NEWdatediff]]</f>
        <v>2940000</v>
      </c>
      <c r="V1734" s="82" t="s">
        <v>494</v>
      </c>
      <c r="W1734" s="82" t="s">
        <v>71</v>
      </c>
      <c r="X1734" s="82" t="s">
        <v>234</v>
      </c>
      <c r="Y1734" s="82" t="s">
        <v>182</v>
      </c>
      <c r="Z1734" s="82">
        <v>1</v>
      </c>
      <c r="AB1734" s="82" t="s">
        <v>2567</v>
      </c>
      <c r="AD1734" s="82" t="s">
        <v>220</v>
      </c>
      <c r="AN1734" s="82" t="s">
        <v>76</v>
      </c>
      <c r="AO1734" s="82" t="s">
        <v>2568</v>
      </c>
      <c r="AP1734" s="82">
        <v>150000000</v>
      </c>
      <c r="AQ1734" s="82" t="s">
        <v>78</v>
      </c>
      <c r="AR1734" s="82" t="s">
        <v>4274</v>
      </c>
      <c r="AS1734" s="84">
        <v>41722</v>
      </c>
      <c r="AT1734" s="85">
        <v>2014</v>
      </c>
      <c r="AU1734" s="82" t="s">
        <v>4278</v>
      </c>
      <c r="AV1734" s="84">
        <v>43553</v>
      </c>
      <c r="AW1734" s="85">
        <v>2019</v>
      </c>
      <c r="AX1734" s="85">
        <f>Table1[[#This Row],[End TEST]]-Table1[[#This Row],[Start TEST]]</f>
        <v>5</v>
      </c>
      <c r="AY1734" s="85">
        <f>Table1[[#This Row],[TEST_Diff]]+1</f>
        <v>6</v>
      </c>
      <c r="AZ1734" s="92">
        <f>DATEDIF(Table1[[#This Row],[Start Year]],Table1[[#This Row],[End Year]],"d") / 365</f>
        <v>5.0164383561643833</v>
      </c>
      <c r="BA1734" s="82">
        <v>320000000</v>
      </c>
      <c r="BC1734" s="82" t="s">
        <v>2569</v>
      </c>
      <c r="BD1734" s="82">
        <v>1</v>
      </c>
      <c r="BF1734" s="82">
        <v>1</v>
      </c>
      <c r="BJ1734" s="82">
        <v>1</v>
      </c>
      <c r="BK1734" s="82">
        <v>1</v>
      </c>
    </row>
    <row r="1735" spans="1:75" x14ac:dyDescent="0.5">
      <c r="A1735" s="82">
        <v>160</v>
      </c>
      <c r="B1735" s="82" t="s">
        <v>2564</v>
      </c>
      <c r="D1735" s="90">
        <v>43563</v>
      </c>
      <c r="E1735" s="90" t="s">
        <v>2565</v>
      </c>
      <c r="F1735" s="90"/>
      <c r="G1735" s="82" t="s">
        <v>2565</v>
      </c>
      <c r="H1735" s="82" t="s">
        <v>2566</v>
      </c>
      <c r="I1735" s="80" t="s">
        <v>67</v>
      </c>
      <c r="J1735" s="80">
        <v>100</v>
      </c>
      <c r="K1735" s="80">
        <v>11</v>
      </c>
      <c r="L1735" s="80" t="s">
        <v>169</v>
      </c>
      <c r="M1735" s="80">
        <v>12.35</v>
      </c>
      <c r="N1735" s="80">
        <v>9.0819989999999997</v>
      </c>
      <c r="O1735" s="80">
        <v>8.6752769999999995</v>
      </c>
      <c r="P1735" s="80" t="s">
        <v>69</v>
      </c>
      <c r="Q1735" s="80">
        <v>0</v>
      </c>
      <c r="R1735" s="80">
        <v>2.6272389999999999</v>
      </c>
      <c r="S1735" s="80">
        <v>23.381664000000001</v>
      </c>
      <c r="T1735" s="80">
        <v>18525000</v>
      </c>
      <c r="U1735" s="91">
        <f>Table1[[#This Row],[Distribution Amount (Dollars)]]/Table1[[#This Row],[NEWdatediff]]</f>
        <v>3087500</v>
      </c>
      <c r="V1735" s="82" t="s">
        <v>494</v>
      </c>
      <c r="W1735" s="82" t="s">
        <v>71</v>
      </c>
      <c r="X1735" s="82" t="s">
        <v>234</v>
      </c>
      <c r="Y1735" s="82" t="s">
        <v>182</v>
      </c>
      <c r="Z1735" s="82">
        <v>1</v>
      </c>
      <c r="AB1735" s="82" t="s">
        <v>2567</v>
      </c>
      <c r="AD1735" s="82" t="s">
        <v>118</v>
      </c>
      <c r="AN1735" s="82" t="s">
        <v>76</v>
      </c>
      <c r="AO1735" s="82" t="s">
        <v>2568</v>
      </c>
      <c r="AP1735" s="82">
        <v>150000000</v>
      </c>
      <c r="AQ1735" s="82" t="s">
        <v>78</v>
      </c>
      <c r="AR1735" s="82" t="s">
        <v>4274</v>
      </c>
      <c r="AS1735" s="84">
        <v>41722</v>
      </c>
      <c r="AT1735" s="85">
        <v>2014</v>
      </c>
      <c r="AU1735" s="82" t="s">
        <v>4278</v>
      </c>
      <c r="AV1735" s="84">
        <v>43553</v>
      </c>
      <c r="AW1735" s="85">
        <v>2019</v>
      </c>
      <c r="AX1735" s="85">
        <f>Table1[[#This Row],[End TEST]]-Table1[[#This Row],[Start TEST]]</f>
        <v>5</v>
      </c>
      <c r="AY1735" s="85">
        <f>Table1[[#This Row],[TEST_Diff]]+1</f>
        <v>6</v>
      </c>
      <c r="AZ1735" s="92">
        <f>DATEDIF(Table1[[#This Row],[Start Year]],Table1[[#This Row],[End Year]],"d") / 365</f>
        <v>5.0164383561643833</v>
      </c>
      <c r="BA1735" s="82">
        <v>320000000</v>
      </c>
      <c r="BC1735" s="82" t="s">
        <v>2569</v>
      </c>
      <c r="BD1735" s="82">
        <v>1</v>
      </c>
      <c r="BF1735" s="82">
        <v>1</v>
      </c>
      <c r="BJ1735" s="82">
        <v>1</v>
      </c>
      <c r="BK1735" s="82">
        <v>1</v>
      </c>
    </row>
    <row r="1736" spans="1:75" x14ac:dyDescent="0.5">
      <c r="A1736" s="82">
        <v>160</v>
      </c>
      <c r="B1736" s="82" t="s">
        <v>2564</v>
      </c>
      <c r="D1736" s="90">
        <v>43563</v>
      </c>
      <c r="E1736" s="90" t="s">
        <v>2565</v>
      </c>
      <c r="F1736" s="90"/>
      <c r="G1736" s="82" t="s">
        <v>2565</v>
      </c>
      <c r="H1736" s="82" t="s">
        <v>2566</v>
      </c>
      <c r="I1736" s="80" t="s">
        <v>67</v>
      </c>
      <c r="J1736" s="80">
        <v>100</v>
      </c>
      <c r="K1736" s="80">
        <v>11</v>
      </c>
      <c r="L1736" s="80" t="s">
        <v>139</v>
      </c>
      <c r="M1736" s="80">
        <v>10.55</v>
      </c>
      <c r="N1736" s="80">
        <v>9.1449999999999996</v>
      </c>
      <c r="O1736" s="80">
        <v>40.489674000000001</v>
      </c>
      <c r="P1736" s="80" t="s">
        <v>69</v>
      </c>
      <c r="Q1736" s="80">
        <v>0</v>
      </c>
      <c r="R1736" s="80">
        <v>2.6272389999999999</v>
      </c>
      <c r="S1736" s="80">
        <v>23.381664000000001</v>
      </c>
      <c r="T1736" s="80">
        <v>15825000</v>
      </c>
      <c r="U1736" s="91">
        <f>Table1[[#This Row],[Distribution Amount (Dollars)]]/Table1[[#This Row],[NEWdatediff]]</f>
        <v>2637500</v>
      </c>
      <c r="V1736" s="82" t="s">
        <v>494</v>
      </c>
      <c r="W1736" s="82" t="s">
        <v>71</v>
      </c>
      <c r="X1736" s="82" t="s">
        <v>234</v>
      </c>
      <c r="Y1736" s="82" t="s">
        <v>182</v>
      </c>
      <c r="Z1736" s="82">
        <v>1</v>
      </c>
      <c r="AB1736" s="82" t="s">
        <v>2567</v>
      </c>
      <c r="AD1736" s="82" t="s">
        <v>221</v>
      </c>
      <c r="AN1736" s="82" t="s">
        <v>76</v>
      </c>
      <c r="AO1736" s="82" t="s">
        <v>2568</v>
      </c>
      <c r="AP1736" s="82">
        <v>150000000</v>
      </c>
      <c r="AQ1736" s="82" t="s">
        <v>78</v>
      </c>
      <c r="AR1736" s="82" t="s">
        <v>4274</v>
      </c>
      <c r="AS1736" s="84">
        <v>41722</v>
      </c>
      <c r="AT1736" s="85">
        <v>2014</v>
      </c>
      <c r="AU1736" s="82" t="s">
        <v>4278</v>
      </c>
      <c r="AV1736" s="84">
        <v>43553</v>
      </c>
      <c r="AW1736" s="85">
        <v>2019</v>
      </c>
      <c r="AX1736" s="85">
        <f>Table1[[#This Row],[End TEST]]-Table1[[#This Row],[Start TEST]]</f>
        <v>5</v>
      </c>
      <c r="AY1736" s="85">
        <f>Table1[[#This Row],[TEST_Diff]]+1</f>
        <v>6</v>
      </c>
      <c r="AZ1736" s="92">
        <f>DATEDIF(Table1[[#This Row],[Start Year]],Table1[[#This Row],[End Year]],"d") / 365</f>
        <v>5.0164383561643833</v>
      </c>
      <c r="BA1736" s="82">
        <v>320000000</v>
      </c>
      <c r="BC1736" s="82" t="s">
        <v>2569</v>
      </c>
      <c r="BD1736" s="82">
        <v>1</v>
      </c>
      <c r="BF1736" s="82">
        <v>1</v>
      </c>
      <c r="BJ1736" s="82">
        <v>1</v>
      </c>
      <c r="BK1736" s="82">
        <v>1</v>
      </c>
    </row>
    <row r="1737" spans="1:75" x14ac:dyDescent="0.5">
      <c r="A1737" s="82">
        <v>160</v>
      </c>
      <c r="B1737" s="82" t="s">
        <v>2564</v>
      </c>
      <c r="D1737" s="90">
        <v>43563</v>
      </c>
      <c r="E1737" s="90" t="s">
        <v>2565</v>
      </c>
      <c r="F1737" s="90"/>
      <c r="G1737" s="82" t="s">
        <v>2565</v>
      </c>
      <c r="H1737" s="82" t="s">
        <v>2566</v>
      </c>
      <c r="I1737" s="80" t="s">
        <v>67</v>
      </c>
      <c r="J1737" s="80">
        <v>100</v>
      </c>
      <c r="K1737" s="80">
        <v>11</v>
      </c>
      <c r="L1737" s="80" t="s">
        <v>221</v>
      </c>
      <c r="M1737" s="80">
        <v>12.5</v>
      </c>
      <c r="N1737" s="80">
        <v>30.375319999999999</v>
      </c>
      <c r="O1737" s="80">
        <v>69.345116000000004</v>
      </c>
      <c r="P1737" s="80" t="s">
        <v>114</v>
      </c>
      <c r="Q1737" s="80">
        <v>0</v>
      </c>
      <c r="R1737" s="80">
        <v>25.384855999999999</v>
      </c>
      <c r="S1737" s="80">
        <v>68.458809000000002</v>
      </c>
      <c r="T1737" s="80">
        <v>18750000</v>
      </c>
      <c r="U1737" s="91">
        <f>Table1[[#This Row],[Distribution Amount (Dollars)]]/Table1[[#This Row],[NEWdatediff]]</f>
        <v>3125000</v>
      </c>
      <c r="V1737" s="82" t="s">
        <v>494</v>
      </c>
      <c r="W1737" s="82" t="s">
        <v>71</v>
      </c>
      <c r="X1737" s="82" t="s">
        <v>234</v>
      </c>
      <c r="Y1737" s="82" t="s">
        <v>182</v>
      </c>
      <c r="Z1737" s="82">
        <v>1</v>
      </c>
      <c r="AB1737" s="82" t="s">
        <v>2567</v>
      </c>
      <c r="AD1737" s="82" t="s">
        <v>169</v>
      </c>
      <c r="AN1737" s="82" t="s">
        <v>76</v>
      </c>
      <c r="AO1737" s="82" t="s">
        <v>2568</v>
      </c>
      <c r="AP1737" s="82">
        <v>150000000</v>
      </c>
      <c r="AQ1737" s="82" t="s">
        <v>78</v>
      </c>
      <c r="AR1737" s="82" t="s">
        <v>4274</v>
      </c>
      <c r="AS1737" s="84">
        <v>41722</v>
      </c>
      <c r="AT1737" s="85">
        <v>2014</v>
      </c>
      <c r="AU1737" s="82" t="s">
        <v>4278</v>
      </c>
      <c r="AV1737" s="84">
        <v>43553</v>
      </c>
      <c r="AW1737" s="85">
        <v>2019</v>
      </c>
      <c r="AX1737" s="85">
        <f>Table1[[#This Row],[End TEST]]-Table1[[#This Row],[Start TEST]]</f>
        <v>5</v>
      </c>
      <c r="AY1737" s="85">
        <f>Table1[[#This Row],[TEST_Diff]]+1</f>
        <v>6</v>
      </c>
      <c r="AZ1737" s="92">
        <f>DATEDIF(Table1[[#This Row],[Start Year]],Table1[[#This Row],[End Year]],"d") / 365</f>
        <v>5.0164383561643833</v>
      </c>
      <c r="BA1737" s="82">
        <v>320000000</v>
      </c>
      <c r="BC1737" s="82" t="s">
        <v>2569</v>
      </c>
      <c r="BD1737" s="82">
        <v>1</v>
      </c>
      <c r="BF1737" s="82">
        <v>1</v>
      </c>
      <c r="BJ1737" s="82">
        <v>1</v>
      </c>
      <c r="BK1737" s="82">
        <v>1</v>
      </c>
    </row>
    <row r="1738" spans="1:75" x14ac:dyDescent="0.5">
      <c r="A1738" s="82">
        <v>160</v>
      </c>
      <c r="B1738" s="82" t="s">
        <v>2564</v>
      </c>
      <c r="D1738" s="90">
        <v>43563</v>
      </c>
      <c r="E1738" s="90" t="s">
        <v>2565</v>
      </c>
      <c r="F1738" s="90"/>
      <c r="G1738" s="82" t="s">
        <v>2565</v>
      </c>
      <c r="H1738" s="82" t="s">
        <v>2566</v>
      </c>
      <c r="I1738" s="80" t="s">
        <v>67</v>
      </c>
      <c r="J1738" s="80">
        <v>100</v>
      </c>
      <c r="K1738" s="80">
        <v>11</v>
      </c>
      <c r="L1738" s="80" t="s">
        <v>194</v>
      </c>
      <c r="M1738" s="80">
        <v>1.56</v>
      </c>
      <c r="N1738" s="80">
        <v>19.182435999999999</v>
      </c>
      <c r="O1738" s="80">
        <v>-72.434515000000005</v>
      </c>
      <c r="P1738" s="80" t="s">
        <v>195</v>
      </c>
      <c r="Q1738" s="80">
        <v>0</v>
      </c>
      <c r="R1738" s="80">
        <v>25.14509</v>
      </c>
      <c r="S1738" s="80">
        <v>-80.396960000000007</v>
      </c>
      <c r="T1738" s="80">
        <v>2340000</v>
      </c>
      <c r="U1738" s="91">
        <f>Table1[[#This Row],[Distribution Amount (Dollars)]]/Table1[[#This Row],[NEWdatediff]]</f>
        <v>390000</v>
      </c>
      <c r="V1738" s="82" t="s">
        <v>494</v>
      </c>
      <c r="W1738" s="82" t="s">
        <v>71</v>
      </c>
      <c r="X1738" s="82" t="s">
        <v>234</v>
      </c>
      <c r="Y1738" s="82" t="s">
        <v>182</v>
      </c>
      <c r="Z1738" s="82">
        <v>1</v>
      </c>
      <c r="AB1738" s="82" t="s">
        <v>2567</v>
      </c>
      <c r="AD1738" s="82" t="s">
        <v>194</v>
      </c>
      <c r="AN1738" s="82" t="s">
        <v>76</v>
      </c>
      <c r="AO1738" s="82" t="s">
        <v>2568</v>
      </c>
      <c r="AP1738" s="82">
        <v>150000000</v>
      </c>
      <c r="AQ1738" s="82" t="s">
        <v>78</v>
      </c>
      <c r="AR1738" s="82" t="s">
        <v>4274</v>
      </c>
      <c r="AS1738" s="84">
        <v>41722</v>
      </c>
      <c r="AT1738" s="85">
        <v>2014</v>
      </c>
      <c r="AU1738" s="82" t="s">
        <v>4278</v>
      </c>
      <c r="AV1738" s="84">
        <v>43553</v>
      </c>
      <c r="AW1738" s="85">
        <v>2019</v>
      </c>
      <c r="AX1738" s="85">
        <f>Table1[[#This Row],[End TEST]]-Table1[[#This Row],[Start TEST]]</f>
        <v>5</v>
      </c>
      <c r="AY1738" s="85">
        <f>Table1[[#This Row],[TEST_Diff]]+1</f>
        <v>6</v>
      </c>
      <c r="AZ1738" s="92">
        <f>DATEDIF(Table1[[#This Row],[Start Year]],Table1[[#This Row],[End Year]],"d") / 365</f>
        <v>5.0164383561643833</v>
      </c>
      <c r="BA1738" s="82">
        <v>320000000</v>
      </c>
      <c r="BC1738" s="82" t="s">
        <v>2569</v>
      </c>
      <c r="BD1738" s="82">
        <v>1</v>
      </c>
      <c r="BF1738" s="82">
        <v>1</v>
      </c>
      <c r="BJ1738" s="82">
        <v>1</v>
      </c>
      <c r="BK1738" s="82">
        <v>1</v>
      </c>
    </row>
    <row r="1739" spans="1:75" x14ac:dyDescent="0.5">
      <c r="A1739" s="82">
        <v>160</v>
      </c>
      <c r="B1739" s="82" t="s">
        <v>2564</v>
      </c>
      <c r="D1739" s="90">
        <v>43563</v>
      </c>
      <c r="E1739" s="90" t="s">
        <v>2565</v>
      </c>
      <c r="F1739" s="90"/>
      <c r="G1739" s="82" t="s">
        <v>2565</v>
      </c>
      <c r="H1739" s="82" t="s">
        <v>2566</v>
      </c>
      <c r="I1739" s="80" t="s">
        <v>67</v>
      </c>
      <c r="J1739" s="80">
        <v>100</v>
      </c>
      <c r="K1739" s="80">
        <v>11</v>
      </c>
      <c r="L1739" s="80" t="s">
        <v>220</v>
      </c>
      <c r="M1739" s="80">
        <v>8.66</v>
      </c>
      <c r="N1739" s="80">
        <v>-2.3559E-2</v>
      </c>
      <c r="O1739" s="80">
        <v>37.906193000000002</v>
      </c>
      <c r="P1739" s="80" t="s">
        <v>69</v>
      </c>
      <c r="Q1739" s="80">
        <v>0</v>
      </c>
      <c r="R1739" s="80">
        <v>2.6272389999999999</v>
      </c>
      <c r="S1739" s="80">
        <v>23.381664000000001</v>
      </c>
      <c r="T1739" s="80">
        <v>12990000</v>
      </c>
      <c r="U1739" s="91">
        <f>Table1[[#This Row],[Distribution Amount (Dollars)]]/Table1[[#This Row],[NEWdatediff]]</f>
        <v>2165000</v>
      </c>
      <c r="V1739" s="82" t="s">
        <v>494</v>
      </c>
      <c r="W1739" s="82" t="s">
        <v>71</v>
      </c>
      <c r="X1739" s="82" t="s">
        <v>234</v>
      </c>
      <c r="Y1739" s="82" t="s">
        <v>182</v>
      </c>
      <c r="Z1739" s="82">
        <v>1</v>
      </c>
      <c r="AB1739" s="82" t="s">
        <v>2567</v>
      </c>
      <c r="AD1739" s="82" t="s">
        <v>426</v>
      </c>
      <c r="AN1739" s="82" t="s">
        <v>76</v>
      </c>
      <c r="AO1739" s="82" t="s">
        <v>2568</v>
      </c>
      <c r="AP1739" s="82">
        <v>150000000</v>
      </c>
      <c r="AQ1739" s="82" t="s">
        <v>78</v>
      </c>
      <c r="AR1739" s="82" t="s">
        <v>4274</v>
      </c>
      <c r="AS1739" s="84">
        <v>41722</v>
      </c>
      <c r="AT1739" s="85">
        <v>2014</v>
      </c>
      <c r="AU1739" s="82" t="s">
        <v>4278</v>
      </c>
      <c r="AV1739" s="84">
        <v>43553</v>
      </c>
      <c r="AW1739" s="85">
        <v>2019</v>
      </c>
      <c r="AX1739" s="85">
        <f>Table1[[#This Row],[End TEST]]-Table1[[#This Row],[Start TEST]]</f>
        <v>5</v>
      </c>
      <c r="AY1739" s="85">
        <f>Table1[[#This Row],[TEST_Diff]]+1</f>
        <v>6</v>
      </c>
      <c r="AZ1739" s="92">
        <f>DATEDIF(Table1[[#This Row],[Start Year]],Table1[[#This Row],[End Year]],"d") / 365</f>
        <v>5.0164383561643833</v>
      </c>
      <c r="BA1739" s="82">
        <v>320000000</v>
      </c>
      <c r="BC1739" s="82" t="s">
        <v>2569</v>
      </c>
      <c r="BD1739" s="82">
        <v>1</v>
      </c>
      <c r="BF1739" s="82">
        <v>1</v>
      </c>
      <c r="BJ1739" s="82">
        <v>1</v>
      </c>
      <c r="BK1739" s="82">
        <v>1</v>
      </c>
    </row>
    <row r="1740" spans="1:75" x14ac:dyDescent="0.5">
      <c r="A1740" s="82">
        <v>160</v>
      </c>
      <c r="B1740" s="82" t="s">
        <v>2564</v>
      </c>
      <c r="D1740" s="90">
        <v>43563</v>
      </c>
      <c r="E1740" s="90" t="s">
        <v>2565</v>
      </c>
      <c r="F1740" s="90"/>
      <c r="G1740" s="82" t="s">
        <v>2565</v>
      </c>
      <c r="H1740" s="82" t="s">
        <v>2566</v>
      </c>
      <c r="I1740" s="80" t="s">
        <v>67</v>
      </c>
      <c r="J1740" s="80">
        <v>100</v>
      </c>
      <c r="K1740" s="80">
        <v>11</v>
      </c>
      <c r="L1740" s="80" t="s">
        <v>500</v>
      </c>
      <c r="M1740" s="80">
        <v>0.06</v>
      </c>
      <c r="N1740" s="80">
        <v>51.19171</v>
      </c>
      <c r="O1740" s="80">
        <v>7.0523000000000002E-2</v>
      </c>
      <c r="P1740" s="80" t="s">
        <v>113</v>
      </c>
      <c r="Q1740" s="80">
        <v>0</v>
      </c>
      <c r="R1740" s="80">
        <v>10.278548000000001</v>
      </c>
      <c r="S1740" s="80">
        <v>102.006446</v>
      </c>
      <c r="T1740" s="80">
        <v>90000</v>
      </c>
      <c r="U1740" s="91">
        <f>Table1[[#This Row],[Distribution Amount (Dollars)]]/Table1[[#This Row],[NEWdatediff]]</f>
        <v>15000</v>
      </c>
      <c r="V1740" s="82" t="s">
        <v>494</v>
      </c>
      <c r="W1740" s="82" t="s">
        <v>71</v>
      </c>
      <c r="X1740" s="82" t="s">
        <v>234</v>
      </c>
      <c r="Y1740" s="82" t="s">
        <v>182</v>
      </c>
      <c r="Z1740" s="82">
        <v>1</v>
      </c>
      <c r="AB1740" s="82" t="s">
        <v>2567</v>
      </c>
      <c r="AD1740" s="82" t="s">
        <v>139</v>
      </c>
      <c r="AN1740" s="82" t="s">
        <v>76</v>
      </c>
      <c r="AO1740" s="82" t="s">
        <v>2568</v>
      </c>
      <c r="AP1740" s="82">
        <v>150000000</v>
      </c>
      <c r="AQ1740" s="82" t="s">
        <v>78</v>
      </c>
      <c r="AR1740" s="82" t="s">
        <v>4274</v>
      </c>
      <c r="AS1740" s="84">
        <v>41722</v>
      </c>
      <c r="AT1740" s="85">
        <v>2014</v>
      </c>
      <c r="AU1740" s="82" t="s">
        <v>4278</v>
      </c>
      <c r="AV1740" s="84">
        <v>43553</v>
      </c>
      <c r="AW1740" s="85">
        <v>2019</v>
      </c>
      <c r="AX1740" s="85">
        <f>Table1[[#This Row],[End TEST]]-Table1[[#This Row],[Start TEST]]</f>
        <v>5</v>
      </c>
      <c r="AY1740" s="85">
        <f>Table1[[#This Row],[TEST_Diff]]+1</f>
        <v>6</v>
      </c>
      <c r="AZ1740" s="92">
        <f>DATEDIF(Table1[[#This Row],[Start Year]],Table1[[#This Row],[End Year]],"d") / 365</f>
        <v>5.0164383561643833</v>
      </c>
      <c r="BA1740" s="82">
        <v>320000000</v>
      </c>
      <c r="BC1740" s="82" t="s">
        <v>2569</v>
      </c>
      <c r="BD1740" s="82">
        <v>1</v>
      </c>
      <c r="BF1740" s="82">
        <v>1</v>
      </c>
      <c r="BJ1740" s="82">
        <v>1</v>
      </c>
      <c r="BK1740" s="82">
        <v>1</v>
      </c>
    </row>
    <row r="1741" spans="1:75" x14ac:dyDescent="0.5">
      <c r="A1741" s="82">
        <v>160</v>
      </c>
      <c r="B1741" s="82" t="s">
        <v>2564</v>
      </c>
      <c r="D1741" s="90">
        <v>43563</v>
      </c>
      <c r="E1741" s="90" t="s">
        <v>2565</v>
      </c>
      <c r="F1741" s="90"/>
      <c r="G1741" s="82" t="s">
        <v>2565</v>
      </c>
      <c r="H1741" s="82" t="s">
        <v>2566</v>
      </c>
      <c r="I1741" s="80" t="s">
        <v>67</v>
      </c>
      <c r="J1741" s="80">
        <v>100</v>
      </c>
      <c r="K1741" s="80">
        <v>11</v>
      </c>
      <c r="L1741" s="80" t="s">
        <v>82</v>
      </c>
      <c r="M1741" s="80">
        <v>6.22</v>
      </c>
      <c r="N1741" s="80">
        <v>15.221447</v>
      </c>
      <c r="O1741" s="80">
        <v>-14.820880000000001</v>
      </c>
      <c r="P1741" s="80" t="s">
        <v>69</v>
      </c>
      <c r="Q1741" s="80">
        <v>0</v>
      </c>
      <c r="R1741" s="80">
        <v>2.6272389999999999</v>
      </c>
      <c r="S1741" s="80">
        <v>23.381664000000001</v>
      </c>
      <c r="T1741" s="80">
        <v>9330000</v>
      </c>
      <c r="U1741" s="91">
        <f>Table1[[#This Row],[Distribution Amount (Dollars)]]/Table1[[#This Row],[NEWdatediff]]</f>
        <v>1555000</v>
      </c>
      <c r="V1741" s="82" t="s">
        <v>494</v>
      </c>
      <c r="W1741" s="82" t="s">
        <v>71</v>
      </c>
      <c r="X1741" s="82" t="s">
        <v>234</v>
      </c>
      <c r="Y1741" s="82" t="s">
        <v>182</v>
      </c>
      <c r="Z1741" s="82">
        <v>1</v>
      </c>
      <c r="AB1741" s="82" t="s">
        <v>2567</v>
      </c>
      <c r="AD1741" s="82" t="s">
        <v>82</v>
      </c>
      <c r="AN1741" s="82" t="s">
        <v>76</v>
      </c>
      <c r="AO1741" s="82" t="s">
        <v>2568</v>
      </c>
      <c r="AP1741" s="82">
        <v>150000000</v>
      </c>
      <c r="AQ1741" s="82" t="s">
        <v>78</v>
      </c>
      <c r="AR1741" s="82" t="s">
        <v>4274</v>
      </c>
      <c r="AS1741" s="84">
        <v>41722</v>
      </c>
      <c r="AT1741" s="85">
        <v>2014</v>
      </c>
      <c r="AU1741" s="82" t="s">
        <v>4278</v>
      </c>
      <c r="AV1741" s="84">
        <v>43553</v>
      </c>
      <c r="AW1741" s="85">
        <v>2019</v>
      </c>
      <c r="AX1741" s="85">
        <f>Table1[[#This Row],[End TEST]]-Table1[[#This Row],[Start TEST]]</f>
        <v>5</v>
      </c>
      <c r="AY1741" s="85">
        <f>Table1[[#This Row],[TEST_Diff]]+1</f>
        <v>6</v>
      </c>
      <c r="AZ1741" s="92">
        <f>DATEDIF(Table1[[#This Row],[Start Year]],Table1[[#This Row],[End Year]],"d") / 365</f>
        <v>5.0164383561643833</v>
      </c>
      <c r="BA1741" s="82">
        <v>320000000</v>
      </c>
      <c r="BC1741" s="82" t="s">
        <v>2569</v>
      </c>
      <c r="BD1741" s="82">
        <v>1</v>
      </c>
      <c r="BF1741" s="82">
        <v>1</v>
      </c>
      <c r="BJ1741" s="82">
        <v>1</v>
      </c>
      <c r="BK1741" s="82">
        <v>1</v>
      </c>
    </row>
    <row r="1742" spans="1:75" x14ac:dyDescent="0.5">
      <c r="A1742" s="82">
        <v>161</v>
      </c>
      <c r="B1742" s="82" t="s">
        <v>2885</v>
      </c>
      <c r="D1742" s="90">
        <v>43371</v>
      </c>
      <c r="E1742" s="90" t="s">
        <v>2886</v>
      </c>
      <c r="F1742" s="90"/>
      <c r="G1742" s="82" t="s">
        <v>2886</v>
      </c>
      <c r="H1742" s="82" t="s">
        <v>2887</v>
      </c>
      <c r="I1742" s="80" t="s">
        <v>67</v>
      </c>
      <c r="J1742" s="80">
        <v>100</v>
      </c>
      <c r="K1742" s="80">
        <v>3</v>
      </c>
      <c r="L1742" s="80" t="s">
        <v>82</v>
      </c>
      <c r="M1742" s="80">
        <v>22.23</v>
      </c>
      <c r="N1742" s="80">
        <v>15.221447</v>
      </c>
      <c r="O1742" s="80">
        <v>-14.820880000000001</v>
      </c>
      <c r="P1742" s="80" t="s">
        <v>69</v>
      </c>
      <c r="Q1742" s="80">
        <v>0</v>
      </c>
      <c r="R1742" s="80">
        <v>2.6272389999999999</v>
      </c>
      <c r="S1742" s="80">
        <v>23.381664000000001</v>
      </c>
      <c r="T1742" s="80">
        <v>4446000</v>
      </c>
      <c r="U1742" s="91">
        <f>Table1[[#This Row],[Distribution Amount (Dollars)]]/Table1[[#This Row],[NEWdatediff]]</f>
        <v>1482000</v>
      </c>
      <c r="V1742" s="82" t="s">
        <v>1482</v>
      </c>
      <c r="W1742" s="82" t="s">
        <v>91</v>
      </c>
      <c r="X1742" s="82" t="s">
        <v>72</v>
      </c>
      <c r="Y1742" s="82" t="s">
        <v>73</v>
      </c>
      <c r="Z1742" s="82">
        <v>1</v>
      </c>
      <c r="AB1742" s="82" t="s">
        <v>2888</v>
      </c>
      <c r="AD1742" s="82" t="s">
        <v>68</v>
      </c>
      <c r="AE1742" s="82" t="s">
        <v>2889</v>
      </c>
      <c r="AN1742" s="82" t="s">
        <v>76</v>
      </c>
      <c r="AO1742" s="82" t="s">
        <v>2890</v>
      </c>
      <c r="AP1742" s="82">
        <v>20000000</v>
      </c>
      <c r="AQ1742" s="82" t="s">
        <v>109</v>
      </c>
      <c r="AR1742" s="82" t="s">
        <v>4274</v>
      </c>
      <c r="AS1742" s="84">
        <v>41680</v>
      </c>
      <c r="AT1742" s="85">
        <v>2014</v>
      </c>
      <c r="AU1742" s="82" t="s">
        <v>4277</v>
      </c>
      <c r="AV1742" s="84">
        <v>42734</v>
      </c>
      <c r="AW1742" s="85">
        <v>2016</v>
      </c>
      <c r="AX1742" s="85">
        <f>Table1[[#This Row],[End TEST]]-Table1[[#This Row],[Start TEST]]</f>
        <v>2</v>
      </c>
      <c r="AY1742" s="85">
        <f>Table1[[#This Row],[TEST_Diff]]+1</f>
        <v>3</v>
      </c>
      <c r="AZ1742" s="92">
        <f>DATEDIF(Table1[[#This Row],[Start Year]],Table1[[#This Row],[End Year]],"d") / 365</f>
        <v>2.8876712328767122</v>
      </c>
    </row>
    <row r="1743" spans="1:75" x14ac:dyDescent="0.5">
      <c r="A1743" s="82">
        <v>161</v>
      </c>
      <c r="B1743" s="82" t="s">
        <v>2885</v>
      </c>
      <c r="D1743" s="90">
        <v>43371</v>
      </c>
      <c r="E1743" s="90" t="s">
        <v>2886</v>
      </c>
      <c r="F1743" s="90"/>
      <c r="G1743" s="82" t="s">
        <v>2886</v>
      </c>
      <c r="H1743" s="82" t="s">
        <v>2887</v>
      </c>
      <c r="I1743" s="80" t="s">
        <v>67</v>
      </c>
      <c r="J1743" s="80">
        <v>100</v>
      </c>
      <c r="K1743" s="80">
        <v>3</v>
      </c>
      <c r="L1743" s="80" t="s">
        <v>68</v>
      </c>
      <c r="M1743" s="80">
        <v>29.44</v>
      </c>
      <c r="N1743" s="80">
        <v>12.238333000000001</v>
      </c>
      <c r="O1743" s="80">
        <v>-1.561593</v>
      </c>
      <c r="P1743" s="80" t="s">
        <v>69</v>
      </c>
      <c r="Q1743" s="80">
        <v>0</v>
      </c>
      <c r="R1743" s="80">
        <v>2.6272389999999999</v>
      </c>
      <c r="S1743" s="80">
        <v>23.381664000000001</v>
      </c>
      <c r="T1743" s="80">
        <v>5888000</v>
      </c>
      <c r="U1743" s="91">
        <f>Table1[[#This Row],[Distribution Amount (Dollars)]]/Table1[[#This Row],[NEWdatediff]]</f>
        <v>1962666.6666666667</v>
      </c>
      <c r="V1743" s="82" t="s">
        <v>1482</v>
      </c>
      <c r="W1743" s="82" t="s">
        <v>91</v>
      </c>
      <c r="X1743" s="82" t="s">
        <v>72</v>
      </c>
      <c r="Y1743" s="82" t="s">
        <v>73</v>
      </c>
      <c r="Z1743" s="82">
        <v>1</v>
      </c>
      <c r="AB1743" s="82" t="s">
        <v>2888</v>
      </c>
      <c r="AD1743" s="82" t="s">
        <v>82</v>
      </c>
      <c r="AE1743" s="82" t="s">
        <v>2889</v>
      </c>
      <c r="AN1743" s="82" t="s">
        <v>76</v>
      </c>
      <c r="AO1743" s="82" t="s">
        <v>2890</v>
      </c>
      <c r="AP1743" s="82">
        <v>20000000</v>
      </c>
      <c r="AQ1743" s="82" t="s">
        <v>109</v>
      </c>
      <c r="AR1743" s="82" t="s">
        <v>4274</v>
      </c>
      <c r="AS1743" s="84">
        <v>41680</v>
      </c>
      <c r="AT1743" s="85">
        <v>2014</v>
      </c>
      <c r="AU1743" s="82" t="s">
        <v>4277</v>
      </c>
      <c r="AV1743" s="84">
        <v>42734</v>
      </c>
      <c r="AW1743" s="85">
        <v>2016</v>
      </c>
      <c r="AX1743" s="85">
        <f>Table1[[#This Row],[End TEST]]-Table1[[#This Row],[Start TEST]]</f>
        <v>2</v>
      </c>
      <c r="AY1743" s="85">
        <f>Table1[[#This Row],[TEST_Diff]]+1</f>
        <v>3</v>
      </c>
      <c r="AZ1743" s="92">
        <f>DATEDIF(Table1[[#This Row],[Start Year]],Table1[[#This Row],[End Year]],"d") / 365</f>
        <v>2.8876712328767122</v>
      </c>
    </row>
    <row r="1744" spans="1:75" x14ac:dyDescent="0.5">
      <c r="A1744" s="82">
        <v>161</v>
      </c>
      <c r="B1744" s="82" t="s">
        <v>2885</v>
      </c>
      <c r="D1744" s="90">
        <v>43371</v>
      </c>
      <c r="E1744" s="90" t="s">
        <v>2886</v>
      </c>
      <c r="F1744" s="90"/>
      <c r="G1744" s="82" t="s">
        <v>2886</v>
      </c>
      <c r="H1744" s="82" t="s">
        <v>2887</v>
      </c>
      <c r="I1744" s="80" t="s">
        <v>67</v>
      </c>
      <c r="J1744" s="80">
        <v>100</v>
      </c>
      <c r="K1744" s="80">
        <v>3</v>
      </c>
      <c r="L1744" s="80" t="s">
        <v>156</v>
      </c>
      <c r="M1744" s="80">
        <v>48.33</v>
      </c>
      <c r="N1744" s="80">
        <v>17.570692000000001</v>
      </c>
      <c r="O1744" s="80">
        <v>-3.9961660000000001</v>
      </c>
      <c r="P1744" s="80" t="s">
        <v>69</v>
      </c>
      <c r="Q1744" s="80">
        <v>0</v>
      </c>
      <c r="R1744" s="80">
        <v>2.6272389999999999</v>
      </c>
      <c r="S1744" s="80">
        <v>23.381664000000001</v>
      </c>
      <c r="T1744" s="80">
        <v>9666000</v>
      </c>
      <c r="U1744" s="91">
        <f>Table1[[#This Row],[Distribution Amount (Dollars)]]/Table1[[#This Row],[NEWdatediff]]</f>
        <v>3222000</v>
      </c>
      <c r="V1744" s="82" t="s">
        <v>1482</v>
      </c>
      <c r="W1744" s="82" t="s">
        <v>91</v>
      </c>
      <c r="X1744" s="82" t="s">
        <v>72</v>
      </c>
      <c r="Y1744" s="82" t="s">
        <v>73</v>
      </c>
      <c r="Z1744" s="82">
        <v>1</v>
      </c>
      <c r="AB1744" s="82" t="s">
        <v>2888</v>
      </c>
      <c r="AD1744" s="82" t="s">
        <v>156</v>
      </c>
      <c r="AE1744" s="82" t="s">
        <v>2889</v>
      </c>
      <c r="AN1744" s="82" t="s">
        <v>76</v>
      </c>
      <c r="AO1744" s="82" t="s">
        <v>2890</v>
      </c>
      <c r="AP1744" s="82">
        <v>20000000</v>
      </c>
      <c r="AQ1744" s="82" t="s">
        <v>109</v>
      </c>
      <c r="AR1744" s="82" t="s">
        <v>4274</v>
      </c>
      <c r="AS1744" s="84">
        <v>41680</v>
      </c>
      <c r="AT1744" s="85">
        <v>2014</v>
      </c>
      <c r="AU1744" s="82" t="s">
        <v>4277</v>
      </c>
      <c r="AV1744" s="84">
        <v>42734</v>
      </c>
      <c r="AW1744" s="85">
        <v>2016</v>
      </c>
      <c r="AX1744" s="85">
        <f>Table1[[#This Row],[End TEST]]-Table1[[#This Row],[Start TEST]]</f>
        <v>2</v>
      </c>
      <c r="AY1744" s="85">
        <f>Table1[[#This Row],[TEST_Diff]]+1</f>
        <v>3</v>
      </c>
      <c r="AZ1744" s="92">
        <f>DATEDIF(Table1[[#This Row],[Start Year]],Table1[[#This Row],[End Year]],"d") / 365</f>
        <v>2.8876712328767122</v>
      </c>
    </row>
    <row r="1745" spans="1:52" x14ac:dyDescent="0.5">
      <c r="A1745" s="82">
        <v>162</v>
      </c>
      <c r="B1745" s="82" t="s">
        <v>3002</v>
      </c>
      <c r="D1745" s="90">
        <v>43579</v>
      </c>
      <c r="E1745" s="90" t="s">
        <v>3003</v>
      </c>
      <c r="F1745" s="90"/>
      <c r="G1745" s="82" t="s">
        <v>3003</v>
      </c>
      <c r="H1745" s="82" t="s">
        <v>3004</v>
      </c>
      <c r="I1745" s="80" t="s">
        <v>102</v>
      </c>
      <c r="J1745" s="80">
        <v>10</v>
      </c>
      <c r="K1745" s="80">
        <v>41</v>
      </c>
      <c r="L1745" s="80" t="s">
        <v>3012</v>
      </c>
      <c r="M1745" s="80">
        <v>2.41</v>
      </c>
      <c r="N1745" s="80">
        <v>-17.542178</v>
      </c>
      <c r="O1745" s="80">
        <v>177.91769400000001</v>
      </c>
      <c r="P1745" s="80" t="s">
        <v>1002</v>
      </c>
      <c r="Q1745" s="80">
        <v>0</v>
      </c>
      <c r="R1745" s="80">
        <v>-11.711587</v>
      </c>
      <c r="S1745" s="80">
        <v>163.84307100000001</v>
      </c>
      <c r="T1745" s="80">
        <v>48200</v>
      </c>
      <c r="U1745" s="91">
        <f>Table1[[#This Row],[Distribution Amount (Dollars)]]/Table1[[#This Row],[NEWdatediff]]</f>
        <v>9640</v>
      </c>
      <c r="V1745" s="82" t="s">
        <v>3005</v>
      </c>
      <c r="W1745" s="82" t="s">
        <v>91</v>
      </c>
      <c r="X1745" s="82" t="s">
        <v>104</v>
      </c>
      <c r="Y1745" s="82" t="s">
        <v>105</v>
      </c>
      <c r="Z1745" s="82">
        <v>1</v>
      </c>
      <c r="AB1745" s="82" t="s">
        <v>3006</v>
      </c>
      <c r="AD1745" s="82" t="s">
        <v>1425</v>
      </c>
      <c r="AE1745" s="82" t="s">
        <v>3007</v>
      </c>
      <c r="AN1745" s="82" t="s">
        <v>76</v>
      </c>
      <c r="AO1745" s="82" t="s">
        <v>3008</v>
      </c>
      <c r="AP1745" s="82">
        <v>20000000</v>
      </c>
      <c r="AQ1745" s="82" t="s">
        <v>109</v>
      </c>
      <c r="AR1745" s="82" t="s">
        <v>4274</v>
      </c>
      <c r="AS1745" s="84">
        <v>41365</v>
      </c>
      <c r="AT1745" s="85">
        <v>2013</v>
      </c>
      <c r="AU1745" s="82" t="s">
        <v>4277</v>
      </c>
      <c r="AV1745" s="84">
        <v>43100</v>
      </c>
      <c r="AW1745" s="85">
        <v>2017</v>
      </c>
      <c r="AX1745" s="85">
        <f>Table1[[#This Row],[End TEST]]-Table1[[#This Row],[Start TEST]]</f>
        <v>4</v>
      </c>
      <c r="AY1745" s="85">
        <f>Table1[[#This Row],[TEST_Diff]]+1</f>
        <v>5</v>
      </c>
      <c r="AZ1745" s="92">
        <f>DATEDIF(Table1[[#This Row],[Start Year]],Table1[[#This Row],[End Year]],"d") / 365</f>
        <v>4.7534246575342465</v>
      </c>
    </row>
    <row r="1746" spans="1:52" x14ac:dyDescent="0.5">
      <c r="A1746" s="82">
        <v>162</v>
      </c>
      <c r="B1746" s="82" t="s">
        <v>3002</v>
      </c>
      <c r="D1746" s="90">
        <v>43579</v>
      </c>
      <c r="E1746" s="90" t="s">
        <v>3003</v>
      </c>
      <c r="F1746" s="90"/>
      <c r="G1746" s="82" t="s">
        <v>3003</v>
      </c>
      <c r="H1746" s="82" t="s">
        <v>3004</v>
      </c>
      <c r="I1746" s="80" t="s">
        <v>128</v>
      </c>
      <c r="J1746" s="80">
        <v>20</v>
      </c>
      <c r="K1746" s="80">
        <v>41</v>
      </c>
      <c r="L1746" s="80" t="s">
        <v>3012</v>
      </c>
      <c r="M1746" s="80">
        <v>2.41</v>
      </c>
      <c r="N1746" s="80">
        <v>-17.542178</v>
      </c>
      <c r="O1746" s="80">
        <v>177.91769400000001</v>
      </c>
      <c r="P1746" s="80" t="s">
        <v>1002</v>
      </c>
      <c r="Q1746" s="80">
        <v>0</v>
      </c>
      <c r="R1746" s="80">
        <v>-11.711587</v>
      </c>
      <c r="S1746" s="80">
        <v>163.84307100000001</v>
      </c>
      <c r="T1746" s="80">
        <v>96400</v>
      </c>
      <c r="U1746" s="91">
        <f>Table1[[#This Row],[Distribution Amount (Dollars)]]/Table1[[#This Row],[NEWdatediff]]</f>
        <v>19280</v>
      </c>
      <c r="V1746" s="82" t="s">
        <v>3005</v>
      </c>
      <c r="W1746" s="82" t="s">
        <v>91</v>
      </c>
      <c r="X1746" s="82" t="s">
        <v>104</v>
      </c>
      <c r="Y1746" s="82" t="s">
        <v>105</v>
      </c>
      <c r="Z1746" s="82">
        <v>1</v>
      </c>
      <c r="AB1746" s="82" t="s">
        <v>3006</v>
      </c>
      <c r="AD1746" s="82" t="s">
        <v>1425</v>
      </c>
      <c r="AE1746" s="82" t="s">
        <v>3007</v>
      </c>
      <c r="AN1746" s="82" t="s">
        <v>76</v>
      </c>
      <c r="AO1746" s="82" t="s">
        <v>3008</v>
      </c>
      <c r="AP1746" s="82">
        <v>20000000</v>
      </c>
      <c r="AQ1746" s="82" t="s">
        <v>109</v>
      </c>
      <c r="AR1746" s="82" t="s">
        <v>4274</v>
      </c>
      <c r="AS1746" s="84">
        <v>41365</v>
      </c>
      <c r="AT1746" s="85">
        <v>2013</v>
      </c>
      <c r="AU1746" s="82" t="s">
        <v>4277</v>
      </c>
      <c r="AV1746" s="84">
        <v>43100</v>
      </c>
      <c r="AW1746" s="85">
        <v>2017</v>
      </c>
      <c r="AX1746" s="85">
        <f>Table1[[#This Row],[End TEST]]-Table1[[#This Row],[Start TEST]]</f>
        <v>4</v>
      </c>
      <c r="AY1746" s="85">
        <f>Table1[[#This Row],[TEST_Diff]]+1</f>
        <v>5</v>
      </c>
      <c r="AZ1746" s="92">
        <f>DATEDIF(Table1[[#This Row],[Start Year]],Table1[[#This Row],[End Year]],"d") / 365</f>
        <v>4.7534246575342465</v>
      </c>
    </row>
    <row r="1747" spans="1:52" x14ac:dyDescent="0.5">
      <c r="A1747" s="82">
        <v>162</v>
      </c>
      <c r="B1747" s="82" t="s">
        <v>3002</v>
      </c>
      <c r="D1747" s="90">
        <v>43579</v>
      </c>
      <c r="E1747" s="90" t="s">
        <v>3003</v>
      </c>
      <c r="F1747" s="90"/>
      <c r="G1747" s="82" t="s">
        <v>3003</v>
      </c>
      <c r="H1747" s="82" t="s">
        <v>3004</v>
      </c>
      <c r="I1747" s="80" t="s">
        <v>88</v>
      </c>
      <c r="J1747" s="80">
        <v>6.5</v>
      </c>
      <c r="K1747" s="80">
        <v>41</v>
      </c>
      <c r="L1747" s="80" t="s">
        <v>3012</v>
      </c>
      <c r="M1747" s="80">
        <v>2.41</v>
      </c>
      <c r="N1747" s="80">
        <v>-17.542178</v>
      </c>
      <c r="O1747" s="80">
        <v>177.91769400000001</v>
      </c>
      <c r="P1747" s="80" t="s">
        <v>1002</v>
      </c>
      <c r="Q1747" s="80">
        <v>0</v>
      </c>
      <c r="R1747" s="80">
        <v>-11.711587</v>
      </c>
      <c r="S1747" s="80">
        <v>163.84307100000001</v>
      </c>
      <c r="T1747" s="80">
        <v>31330</v>
      </c>
      <c r="U1747" s="91">
        <f>Table1[[#This Row],[Distribution Amount (Dollars)]]/Table1[[#This Row],[NEWdatediff]]</f>
        <v>6266</v>
      </c>
      <c r="V1747" s="82" t="s">
        <v>3005</v>
      </c>
      <c r="W1747" s="82" t="s">
        <v>91</v>
      </c>
      <c r="X1747" s="82" t="s">
        <v>104</v>
      </c>
      <c r="Y1747" s="82" t="s">
        <v>105</v>
      </c>
      <c r="Z1747" s="82">
        <v>1</v>
      </c>
      <c r="AB1747" s="82" t="s">
        <v>3006</v>
      </c>
      <c r="AD1747" s="82" t="s">
        <v>1425</v>
      </c>
      <c r="AE1747" s="82" t="s">
        <v>3007</v>
      </c>
      <c r="AN1747" s="82" t="s">
        <v>76</v>
      </c>
      <c r="AO1747" s="82" t="s">
        <v>3008</v>
      </c>
      <c r="AP1747" s="82">
        <v>20000000</v>
      </c>
      <c r="AQ1747" s="82" t="s">
        <v>109</v>
      </c>
      <c r="AR1747" s="82" t="s">
        <v>4274</v>
      </c>
      <c r="AS1747" s="84">
        <v>41365</v>
      </c>
      <c r="AT1747" s="85">
        <v>2013</v>
      </c>
      <c r="AU1747" s="82" t="s">
        <v>4277</v>
      </c>
      <c r="AV1747" s="84">
        <v>43100</v>
      </c>
      <c r="AW1747" s="85">
        <v>2017</v>
      </c>
      <c r="AX1747" s="85">
        <f>Table1[[#This Row],[End TEST]]-Table1[[#This Row],[Start TEST]]</f>
        <v>4</v>
      </c>
      <c r="AY1747" s="85">
        <f>Table1[[#This Row],[TEST_Diff]]+1</f>
        <v>5</v>
      </c>
      <c r="AZ1747" s="92">
        <f>DATEDIF(Table1[[#This Row],[Start Year]],Table1[[#This Row],[End Year]],"d") / 365</f>
        <v>4.7534246575342465</v>
      </c>
    </row>
    <row r="1748" spans="1:52" x14ac:dyDescent="0.5">
      <c r="A1748" s="82">
        <v>162</v>
      </c>
      <c r="B1748" s="82" t="s">
        <v>3002</v>
      </c>
      <c r="D1748" s="90">
        <v>43579</v>
      </c>
      <c r="E1748" s="90" t="s">
        <v>3003</v>
      </c>
      <c r="F1748" s="90"/>
      <c r="G1748" s="82" t="s">
        <v>3003</v>
      </c>
      <c r="H1748" s="82" t="s">
        <v>3004</v>
      </c>
      <c r="I1748" s="80" t="s">
        <v>97</v>
      </c>
      <c r="J1748" s="80">
        <v>20</v>
      </c>
      <c r="K1748" s="80">
        <v>41</v>
      </c>
      <c r="L1748" s="80" t="s">
        <v>3012</v>
      </c>
      <c r="M1748" s="80">
        <v>2.41</v>
      </c>
      <c r="N1748" s="80">
        <v>-17.542178</v>
      </c>
      <c r="O1748" s="80">
        <v>177.91769400000001</v>
      </c>
      <c r="P1748" s="80" t="s">
        <v>1002</v>
      </c>
      <c r="Q1748" s="80">
        <v>0</v>
      </c>
      <c r="R1748" s="80">
        <v>-11.711587</v>
      </c>
      <c r="S1748" s="80">
        <v>163.84307100000001</v>
      </c>
      <c r="T1748" s="80">
        <v>96400</v>
      </c>
      <c r="U1748" s="91">
        <f>Table1[[#This Row],[Distribution Amount (Dollars)]]/Table1[[#This Row],[NEWdatediff]]</f>
        <v>19280</v>
      </c>
      <c r="V1748" s="82" t="s">
        <v>3005</v>
      </c>
      <c r="W1748" s="82" t="s">
        <v>91</v>
      </c>
      <c r="X1748" s="82" t="s">
        <v>104</v>
      </c>
      <c r="Y1748" s="82" t="s">
        <v>105</v>
      </c>
      <c r="Z1748" s="82">
        <v>1</v>
      </c>
      <c r="AB1748" s="82" t="s">
        <v>3006</v>
      </c>
      <c r="AD1748" s="82" t="s">
        <v>1425</v>
      </c>
      <c r="AE1748" s="82" t="s">
        <v>3007</v>
      </c>
      <c r="AN1748" s="82" t="s">
        <v>76</v>
      </c>
      <c r="AO1748" s="82" t="s">
        <v>3008</v>
      </c>
      <c r="AP1748" s="82">
        <v>20000000</v>
      </c>
      <c r="AQ1748" s="82" t="s">
        <v>109</v>
      </c>
      <c r="AR1748" s="82" t="s">
        <v>4274</v>
      </c>
      <c r="AS1748" s="84">
        <v>41365</v>
      </c>
      <c r="AT1748" s="85">
        <v>2013</v>
      </c>
      <c r="AU1748" s="82" t="s">
        <v>4277</v>
      </c>
      <c r="AV1748" s="84">
        <v>43100</v>
      </c>
      <c r="AW1748" s="85">
        <v>2017</v>
      </c>
      <c r="AX1748" s="85">
        <f>Table1[[#This Row],[End TEST]]-Table1[[#This Row],[Start TEST]]</f>
        <v>4</v>
      </c>
      <c r="AY1748" s="85">
        <f>Table1[[#This Row],[TEST_Diff]]+1</f>
        <v>5</v>
      </c>
      <c r="AZ1748" s="92">
        <f>DATEDIF(Table1[[#This Row],[Start Year]],Table1[[#This Row],[End Year]],"d") / 365</f>
        <v>4.7534246575342465</v>
      </c>
    </row>
    <row r="1749" spans="1:52" x14ac:dyDescent="0.5">
      <c r="A1749" s="82">
        <v>162</v>
      </c>
      <c r="B1749" s="82" t="s">
        <v>3002</v>
      </c>
      <c r="D1749" s="90">
        <v>43579</v>
      </c>
      <c r="E1749" s="90" t="s">
        <v>3003</v>
      </c>
      <c r="F1749" s="90"/>
      <c r="G1749" s="82" t="s">
        <v>3003</v>
      </c>
      <c r="H1749" s="82" t="s">
        <v>3004</v>
      </c>
      <c r="I1749" s="80" t="s">
        <v>98</v>
      </c>
      <c r="J1749" s="80">
        <v>5</v>
      </c>
      <c r="K1749" s="80">
        <v>41</v>
      </c>
      <c r="L1749" s="80" t="s">
        <v>3012</v>
      </c>
      <c r="M1749" s="80">
        <v>2.41</v>
      </c>
      <c r="N1749" s="80">
        <v>-17.542178</v>
      </c>
      <c r="O1749" s="80">
        <v>177.91769400000001</v>
      </c>
      <c r="P1749" s="80" t="s">
        <v>1002</v>
      </c>
      <c r="Q1749" s="80">
        <v>0</v>
      </c>
      <c r="R1749" s="80">
        <v>-11.711587</v>
      </c>
      <c r="S1749" s="80">
        <v>163.84307100000001</v>
      </c>
      <c r="T1749" s="80">
        <v>24100</v>
      </c>
      <c r="U1749" s="91">
        <f>Table1[[#This Row],[Distribution Amount (Dollars)]]/Table1[[#This Row],[NEWdatediff]]</f>
        <v>4820</v>
      </c>
      <c r="V1749" s="82" t="s">
        <v>3005</v>
      </c>
      <c r="W1749" s="82" t="s">
        <v>91</v>
      </c>
      <c r="X1749" s="82" t="s">
        <v>104</v>
      </c>
      <c r="Y1749" s="82" t="s">
        <v>105</v>
      </c>
      <c r="Z1749" s="82">
        <v>1</v>
      </c>
      <c r="AB1749" s="82" t="s">
        <v>3006</v>
      </c>
      <c r="AD1749" s="82" t="s">
        <v>1425</v>
      </c>
      <c r="AE1749" s="82" t="s">
        <v>3007</v>
      </c>
      <c r="AN1749" s="82" t="s">
        <v>76</v>
      </c>
      <c r="AO1749" s="82" t="s">
        <v>3008</v>
      </c>
      <c r="AP1749" s="82">
        <v>20000000</v>
      </c>
      <c r="AQ1749" s="82" t="s">
        <v>109</v>
      </c>
      <c r="AR1749" s="82" t="s">
        <v>4274</v>
      </c>
      <c r="AS1749" s="84">
        <v>41365</v>
      </c>
      <c r="AT1749" s="85">
        <v>2013</v>
      </c>
      <c r="AU1749" s="82" t="s">
        <v>4277</v>
      </c>
      <c r="AV1749" s="84">
        <v>43100</v>
      </c>
      <c r="AW1749" s="85">
        <v>2017</v>
      </c>
      <c r="AX1749" s="85">
        <f>Table1[[#This Row],[End TEST]]-Table1[[#This Row],[Start TEST]]</f>
        <v>4</v>
      </c>
      <c r="AY1749" s="85">
        <f>Table1[[#This Row],[TEST_Diff]]+1</f>
        <v>5</v>
      </c>
      <c r="AZ1749" s="92">
        <f>DATEDIF(Table1[[#This Row],[Start Year]],Table1[[#This Row],[End Year]],"d") / 365</f>
        <v>4.7534246575342465</v>
      </c>
    </row>
    <row r="1750" spans="1:52" x14ac:dyDescent="0.5">
      <c r="A1750" s="82">
        <v>162</v>
      </c>
      <c r="B1750" s="82" t="s">
        <v>3002</v>
      </c>
      <c r="D1750" s="90">
        <v>43579</v>
      </c>
      <c r="E1750" s="90" t="s">
        <v>3003</v>
      </c>
      <c r="F1750" s="90"/>
      <c r="G1750" s="82" t="s">
        <v>3003</v>
      </c>
      <c r="H1750" s="82" t="s">
        <v>3004</v>
      </c>
      <c r="I1750" s="80" t="s">
        <v>67</v>
      </c>
      <c r="J1750" s="80">
        <v>2.5</v>
      </c>
      <c r="K1750" s="80">
        <v>41</v>
      </c>
      <c r="L1750" s="80" t="s">
        <v>3012</v>
      </c>
      <c r="M1750" s="80">
        <v>2.41</v>
      </c>
      <c r="N1750" s="80">
        <v>-17.542178</v>
      </c>
      <c r="O1750" s="80">
        <v>177.91769400000001</v>
      </c>
      <c r="P1750" s="80" t="s">
        <v>1002</v>
      </c>
      <c r="Q1750" s="80">
        <v>0</v>
      </c>
      <c r="R1750" s="80">
        <v>-11.711587</v>
      </c>
      <c r="S1750" s="80">
        <v>163.84307100000001</v>
      </c>
      <c r="T1750" s="80">
        <v>12050</v>
      </c>
      <c r="U1750" s="91">
        <f>Table1[[#This Row],[Distribution Amount (Dollars)]]/Table1[[#This Row],[NEWdatediff]]</f>
        <v>2410</v>
      </c>
      <c r="V1750" s="82" t="s">
        <v>3005</v>
      </c>
      <c r="W1750" s="82" t="s">
        <v>91</v>
      </c>
      <c r="X1750" s="82" t="s">
        <v>104</v>
      </c>
      <c r="Y1750" s="82" t="s">
        <v>105</v>
      </c>
      <c r="Z1750" s="82">
        <v>1</v>
      </c>
      <c r="AB1750" s="82" t="s">
        <v>3006</v>
      </c>
      <c r="AD1750" s="82" t="s">
        <v>1425</v>
      </c>
      <c r="AE1750" s="82" t="s">
        <v>3007</v>
      </c>
      <c r="AN1750" s="82" t="s">
        <v>76</v>
      </c>
      <c r="AO1750" s="82" t="s">
        <v>3008</v>
      </c>
      <c r="AP1750" s="82">
        <v>20000000</v>
      </c>
      <c r="AQ1750" s="82" t="s">
        <v>109</v>
      </c>
      <c r="AR1750" s="82" t="s">
        <v>4274</v>
      </c>
      <c r="AS1750" s="84">
        <v>41365</v>
      </c>
      <c r="AT1750" s="85">
        <v>2013</v>
      </c>
      <c r="AU1750" s="82" t="s">
        <v>4277</v>
      </c>
      <c r="AV1750" s="84">
        <v>43100</v>
      </c>
      <c r="AW1750" s="85">
        <v>2017</v>
      </c>
      <c r="AX1750" s="85">
        <f>Table1[[#This Row],[End TEST]]-Table1[[#This Row],[Start TEST]]</f>
        <v>4</v>
      </c>
      <c r="AY1750" s="85">
        <f>Table1[[#This Row],[TEST_Diff]]+1</f>
        <v>5</v>
      </c>
      <c r="AZ1750" s="92">
        <f>DATEDIF(Table1[[#This Row],[Start Year]],Table1[[#This Row],[End Year]],"d") / 365</f>
        <v>4.7534246575342465</v>
      </c>
    </row>
    <row r="1751" spans="1:52" x14ac:dyDescent="0.5">
      <c r="A1751" s="82">
        <v>162</v>
      </c>
      <c r="B1751" s="82" t="s">
        <v>3002</v>
      </c>
      <c r="D1751" s="90">
        <v>43579</v>
      </c>
      <c r="E1751" s="90" t="s">
        <v>3003</v>
      </c>
      <c r="F1751" s="90"/>
      <c r="G1751" s="82" t="s">
        <v>3003</v>
      </c>
      <c r="H1751" s="82" t="s">
        <v>3004</v>
      </c>
      <c r="I1751" s="80" t="s">
        <v>1341</v>
      </c>
      <c r="J1751" s="80">
        <v>36</v>
      </c>
      <c r="K1751" s="80">
        <v>41</v>
      </c>
      <c r="L1751" s="80" t="s">
        <v>3012</v>
      </c>
      <c r="M1751" s="80">
        <v>2.41</v>
      </c>
      <c r="N1751" s="80">
        <v>-17.542178</v>
      </c>
      <c r="O1751" s="80">
        <v>177.91769400000001</v>
      </c>
      <c r="P1751" s="80" t="s">
        <v>1002</v>
      </c>
      <c r="Q1751" s="80">
        <v>0</v>
      </c>
      <c r="R1751" s="80">
        <v>-11.711587</v>
      </c>
      <c r="S1751" s="80">
        <v>163.84307100000001</v>
      </c>
      <c r="T1751" s="80">
        <v>173520</v>
      </c>
      <c r="U1751" s="91">
        <f>Table1[[#This Row],[Distribution Amount (Dollars)]]/Table1[[#This Row],[NEWdatediff]]</f>
        <v>34704</v>
      </c>
      <c r="V1751" s="82" t="s">
        <v>3005</v>
      </c>
      <c r="W1751" s="82" t="s">
        <v>91</v>
      </c>
      <c r="X1751" s="82" t="s">
        <v>104</v>
      </c>
      <c r="Y1751" s="82" t="s">
        <v>105</v>
      </c>
      <c r="Z1751" s="82">
        <v>1</v>
      </c>
      <c r="AB1751" s="82" t="s">
        <v>3006</v>
      </c>
      <c r="AD1751" s="82" t="s">
        <v>1425</v>
      </c>
      <c r="AE1751" s="82" t="s">
        <v>3007</v>
      </c>
      <c r="AN1751" s="82" t="s">
        <v>76</v>
      </c>
      <c r="AO1751" s="82" t="s">
        <v>3008</v>
      </c>
      <c r="AP1751" s="82">
        <v>20000000</v>
      </c>
      <c r="AQ1751" s="82" t="s">
        <v>109</v>
      </c>
      <c r="AR1751" s="82" t="s">
        <v>4274</v>
      </c>
      <c r="AS1751" s="84">
        <v>41365</v>
      </c>
      <c r="AT1751" s="85">
        <v>2013</v>
      </c>
      <c r="AU1751" s="82" t="s">
        <v>4277</v>
      </c>
      <c r="AV1751" s="84">
        <v>43100</v>
      </c>
      <c r="AW1751" s="85">
        <v>2017</v>
      </c>
      <c r="AX1751" s="85">
        <f>Table1[[#This Row],[End TEST]]-Table1[[#This Row],[Start TEST]]</f>
        <v>4</v>
      </c>
      <c r="AY1751" s="85">
        <f>Table1[[#This Row],[TEST_Diff]]+1</f>
        <v>5</v>
      </c>
      <c r="AZ1751" s="92">
        <f>DATEDIF(Table1[[#This Row],[Start Year]],Table1[[#This Row],[End Year]],"d") / 365</f>
        <v>4.7534246575342465</v>
      </c>
    </row>
    <row r="1752" spans="1:52" x14ac:dyDescent="0.5">
      <c r="A1752" s="82">
        <v>162</v>
      </c>
      <c r="B1752" s="82" t="s">
        <v>3002</v>
      </c>
      <c r="D1752" s="90">
        <v>43579</v>
      </c>
      <c r="E1752" s="90" t="s">
        <v>3003</v>
      </c>
      <c r="F1752" s="90"/>
      <c r="G1752" s="82" t="s">
        <v>3003</v>
      </c>
      <c r="H1752" s="82" t="s">
        <v>3004</v>
      </c>
      <c r="I1752" s="80" t="s">
        <v>102</v>
      </c>
      <c r="J1752" s="80">
        <v>10</v>
      </c>
      <c r="K1752" s="80">
        <v>41</v>
      </c>
      <c r="L1752" s="80" t="s">
        <v>3015</v>
      </c>
      <c r="M1752" s="80">
        <v>2.41</v>
      </c>
      <c r="N1752" s="80">
        <v>-13.758365</v>
      </c>
      <c r="O1752" s="80">
        <v>-172.15946299999999</v>
      </c>
      <c r="P1752" s="80" t="s">
        <v>1002</v>
      </c>
      <c r="Q1752" s="80">
        <v>0</v>
      </c>
      <c r="R1752" s="80">
        <v>-11.711587</v>
      </c>
      <c r="S1752" s="80">
        <v>163.84307100000001</v>
      </c>
      <c r="T1752" s="80">
        <v>48200</v>
      </c>
      <c r="U1752" s="91">
        <f>Table1[[#This Row],[Distribution Amount (Dollars)]]/Table1[[#This Row],[NEWdatediff]]</f>
        <v>9640</v>
      </c>
      <c r="V1752" s="82" t="s">
        <v>3005</v>
      </c>
      <c r="W1752" s="82" t="s">
        <v>91</v>
      </c>
      <c r="X1752" s="82" t="s">
        <v>104</v>
      </c>
      <c r="Y1752" s="82" t="s">
        <v>105</v>
      </c>
      <c r="Z1752" s="82">
        <v>1</v>
      </c>
      <c r="AB1752" s="82" t="s">
        <v>3006</v>
      </c>
      <c r="AD1752" s="82" t="s">
        <v>3013</v>
      </c>
      <c r="AE1752" s="82" t="s">
        <v>3007</v>
      </c>
      <c r="AN1752" s="82" t="s">
        <v>76</v>
      </c>
      <c r="AO1752" s="82" t="s">
        <v>3008</v>
      </c>
      <c r="AP1752" s="82">
        <v>20000000</v>
      </c>
      <c r="AQ1752" s="82" t="s">
        <v>109</v>
      </c>
      <c r="AR1752" s="82" t="s">
        <v>4274</v>
      </c>
      <c r="AS1752" s="84">
        <v>41365</v>
      </c>
      <c r="AT1752" s="85">
        <v>2013</v>
      </c>
      <c r="AU1752" s="82" t="s">
        <v>4277</v>
      </c>
      <c r="AV1752" s="84">
        <v>43100</v>
      </c>
      <c r="AW1752" s="85">
        <v>2017</v>
      </c>
      <c r="AX1752" s="85">
        <f>Table1[[#This Row],[End TEST]]-Table1[[#This Row],[Start TEST]]</f>
        <v>4</v>
      </c>
      <c r="AY1752" s="85">
        <f>Table1[[#This Row],[TEST_Diff]]+1</f>
        <v>5</v>
      </c>
      <c r="AZ1752" s="92">
        <f>DATEDIF(Table1[[#This Row],[Start Year]],Table1[[#This Row],[End Year]],"d") / 365</f>
        <v>4.7534246575342465</v>
      </c>
    </row>
    <row r="1753" spans="1:52" x14ac:dyDescent="0.5">
      <c r="A1753" s="82">
        <v>162</v>
      </c>
      <c r="B1753" s="82" t="s">
        <v>3002</v>
      </c>
      <c r="D1753" s="90">
        <v>43579</v>
      </c>
      <c r="E1753" s="90" t="s">
        <v>3003</v>
      </c>
      <c r="F1753" s="90"/>
      <c r="G1753" s="82" t="s">
        <v>3003</v>
      </c>
      <c r="H1753" s="82" t="s">
        <v>3004</v>
      </c>
      <c r="I1753" s="80" t="s">
        <v>128</v>
      </c>
      <c r="J1753" s="80">
        <v>20</v>
      </c>
      <c r="K1753" s="80">
        <v>41</v>
      </c>
      <c r="L1753" s="80" t="s">
        <v>3015</v>
      </c>
      <c r="M1753" s="80">
        <v>2.41</v>
      </c>
      <c r="N1753" s="80">
        <v>-13.758365</v>
      </c>
      <c r="O1753" s="80">
        <v>-172.15946299999999</v>
      </c>
      <c r="P1753" s="80" t="s">
        <v>1002</v>
      </c>
      <c r="Q1753" s="80">
        <v>0</v>
      </c>
      <c r="R1753" s="80">
        <v>-11.711587</v>
      </c>
      <c r="S1753" s="80">
        <v>163.84307100000001</v>
      </c>
      <c r="T1753" s="80">
        <v>96400</v>
      </c>
      <c r="U1753" s="91">
        <f>Table1[[#This Row],[Distribution Amount (Dollars)]]/Table1[[#This Row],[NEWdatediff]]</f>
        <v>19280</v>
      </c>
      <c r="V1753" s="82" t="s">
        <v>3005</v>
      </c>
      <c r="W1753" s="82" t="s">
        <v>91</v>
      </c>
      <c r="X1753" s="82" t="s">
        <v>104</v>
      </c>
      <c r="Y1753" s="82" t="s">
        <v>105</v>
      </c>
      <c r="Z1753" s="82">
        <v>1</v>
      </c>
      <c r="AB1753" s="82" t="s">
        <v>3006</v>
      </c>
      <c r="AD1753" s="82" t="s">
        <v>3013</v>
      </c>
      <c r="AE1753" s="82" t="s">
        <v>3007</v>
      </c>
      <c r="AN1753" s="82" t="s">
        <v>76</v>
      </c>
      <c r="AO1753" s="82" t="s">
        <v>3008</v>
      </c>
      <c r="AP1753" s="82">
        <v>20000000</v>
      </c>
      <c r="AQ1753" s="82" t="s">
        <v>109</v>
      </c>
      <c r="AR1753" s="82" t="s">
        <v>4274</v>
      </c>
      <c r="AS1753" s="84">
        <v>41365</v>
      </c>
      <c r="AT1753" s="85">
        <v>2013</v>
      </c>
      <c r="AU1753" s="82" t="s">
        <v>4277</v>
      </c>
      <c r="AV1753" s="84">
        <v>43100</v>
      </c>
      <c r="AW1753" s="85">
        <v>2017</v>
      </c>
      <c r="AX1753" s="85">
        <f>Table1[[#This Row],[End TEST]]-Table1[[#This Row],[Start TEST]]</f>
        <v>4</v>
      </c>
      <c r="AY1753" s="85">
        <f>Table1[[#This Row],[TEST_Diff]]+1</f>
        <v>5</v>
      </c>
      <c r="AZ1753" s="92">
        <f>DATEDIF(Table1[[#This Row],[Start Year]],Table1[[#This Row],[End Year]],"d") / 365</f>
        <v>4.7534246575342465</v>
      </c>
    </row>
    <row r="1754" spans="1:52" x14ac:dyDescent="0.5">
      <c r="A1754" s="82">
        <v>162</v>
      </c>
      <c r="B1754" s="82" t="s">
        <v>3002</v>
      </c>
      <c r="D1754" s="90">
        <v>43579</v>
      </c>
      <c r="E1754" s="90" t="s">
        <v>3003</v>
      </c>
      <c r="F1754" s="90"/>
      <c r="G1754" s="82" t="s">
        <v>3003</v>
      </c>
      <c r="H1754" s="82" t="s">
        <v>3004</v>
      </c>
      <c r="I1754" s="80" t="s">
        <v>88</v>
      </c>
      <c r="J1754" s="80">
        <v>6.5</v>
      </c>
      <c r="K1754" s="80">
        <v>41</v>
      </c>
      <c r="L1754" s="80" t="s">
        <v>3015</v>
      </c>
      <c r="M1754" s="80">
        <v>2.41</v>
      </c>
      <c r="N1754" s="80">
        <v>-13.758365</v>
      </c>
      <c r="O1754" s="80">
        <v>-172.15946299999999</v>
      </c>
      <c r="P1754" s="80" t="s">
        <v>1002</v>
      </c>
      <c r="Q1754" s="80">
        <v>0</v>
      </c>
      <c r="R1754" s="80">
        <v>-11.711587</v>
      </c>
      <c r="S1754" s="80">
        <v>163.84307100000001</v>
      </c>
      <c r="T1754" s="80">
        <v>31330</v>
      </c>
      <c r="U1754" s="91">
        <f>Table1[[#This Row],[Distribution Amount (Dollars)]]/Table1[[#This Row],[NEWdatediff]]</f>
        <v>6266</v>
      </c>
      <c r="V1754" s="82" t="s">
        <v>3005</v>
      </c>
      <c r="W1754" s="82" t="s">
        <v>91</v>
      </c>
      <c r="X1754" s="82" t="s">
        <v>104</v>
      </c>
      <c r="Y1754" s="82" t="s">
        <v>105</v>
      </c>
      <c r="Z1754" s="82">
        <v>1</v>
      </c>
      <c r="AB1754" s="82" t="s">
        <v>3006</v>
      </c>
      <c r="AD1754" s="82" t="s">
        <v>3013</v>
      </c>
      <c r="AE1754" s="82" t="s">
        <v>3007</v>
      </c>
      <c r="AN1754" s="82" t="s">
        <v>76</v>
      </c>
      <c r="AO1754" s="82" t="s">
        <v>3008</v>
      </c>
      <c r="AP1754" s="82">
        <v>20000000</v>
      </c>
      <c r="AQ1754" s="82" t="s">
        <v>109</v>
      </c>
      <c r="AR1754" s="82" t="s">
        <v>4274</v>
      </c>
      <c r="AS1754" s="84">
        <v>41365</v>
      </c>
      <c r="AT1754" s="85">
        <v>2013</v>
      </c>
      <c r="AU1754" s="82" t="s">
        <v>4277</v>
      </c>
      <c r="AV1754" s="84">
        <v>43100</v>
      </c>
      <c r="AW1754" s="85">
        <v>2017</v>
      </c>
      <c r="AX1754" s="85">
        <f>Table1[[#This Row],[End TEST]]-Table1[[#This Row],[Start TEST]]</f>
        <v>4</v>
      </c>
      <c r="AY1754" s="85">
        <f>Table1[[#This Row],[TEST_Diff]]+1</f>
        <v>5</v>
      </c>
      <c r="AZ1754" s="92">
        <f>DATEDIF(Table1[[#This Row],[Start Year]],Table1[[#This Row],[End Year]],"d") / 365</f>
        <v>4.7534246575342465</v>
      </c>
    </row>
    <row r="1755" spans="1:52" x14ac:dyDescent="0.5">
      <c r="A1755" s="82">
        <v>162</v>
      </c>
      <c r="B1755" s="82" t="s">
        <v>3002</v>
      </c>
      <c r="D1755" s="90">
        <v>43579</v>
      </c>
      <c r="E1755" s="90" t="s">
        <v>3003</v>
      </c>
      <c r="F1755" s="90"/>
      <c r="G1755" s="82" t="s">
        <v>3003</v>
      </c>
      <c r="H1755" s="82" t="s">
        <v>3004</v>
      </c>
      <c r="I1755" s="80" t="s">
        <v>97</v>
      </c>
      <c r="J1755" s="80">
        <v>20</v>
      </c>
      <c r="K1755" s="80">
        <v>41</v>
      </c>
      <c r="L1755" s="80" t="s">
        <v>3015</v>
      </c>
      <c r="M1755" s="80">
        <v>2.41</v>
      </c>
      <c r="N1755" s="80">
        <v>-13.758365</v>
      </c>
      <c r="O1755" s="80">
        <v>-172.15946299999999</v>
      </c>
      <c r="P1755" s="80" t="s">
        <v>1002</v>
      </c>
      <c r="Q1755" s="80">
        <v>0</v>
      </c>
      <c r="R1755" s="80">
        <v>-11.711587</v>
      </c>
      <c r="S1755" s="80">
        <v>163.84307100000001</v>
      </c>
      <c r="T1755" s="80">
        <v>96400</v>
      </c>
      <c r="U1755" s="91">
        <f>Table1[[#This Row],[Distribution Amount (Dollars)]]/Table1[[#This Row],[NEWdatediff]]</f>
        <v>19280</v>
      </c>
      <c r="V1755" s="82" t="s">
        <v>3005</v>
      </c>
      <c r="W1755" s="82" t="s">
        <v>91</v>
      </c>
      <c r="X1755" s="82" t="s">
        <v>104</v>
      </c>
      <c r="Y1755" s="82" t="s">
        <v>105</v>
      </c>
      <c r="Z1755" s="82">
        <v>1</v>
      </c>
      <c r="AB1755" s="82" t="s">
        <v>3006</v>
      </c>
      <c r="AD1755" s="82" t="s">
        <v>3013</v>
      </c>
      <c r="AE1755" s="82" t="s">
        <v>3007</v>
      </c>
      <c r="AN1755" s="82" t="s">
        <v>76</v>
      </c>
      <c r="AO1755" s="82" t="s">
        <v>3008</v>
      </c>
      <c r="AP1755" s="82">
        <v>20000000</v>
      </c>
      <c r="AQ1755" s="82" t="s">
        <v>109</v>
      </c>
      <c r="AR1755" s="82" t="s">
        <v>4274</v>
      </c>
      <c r="AS1755" s="84">
        <v>41365</v>
      </c>
      <c r="AT1755" s="85">
        <v>2013</v>
      </c>
      <c r="AU1755" s="82" t="s">
        <v>4277</v>
      </c>
      <c r="AV1755" s="84">
        <v>43100</v>
      </c>
      <c r="AW1755" s="85">
        <v>2017</v>
      </c>
      <c r="AX1755" s="85">
        <f>Table1[[#This Row],[End TEST]]-Table1[[#This Row],[Start TEST]]</f>
        <v>4</v>
      </c>
      <c r="AY1755" s="85">
        <f>Table1[[#This Row],[TEST_Diff]]+1</f>
        <v>5</v>
      </c>
      <c r="AZ1755" s="92">
        <f>DATEDIF(Table1[[#This Row],[Start Year]],Table1[[#This Row],[End Year]],"d") / 365</f>
        <v>4.7534246575342465</v>
      </c>
    </row>
    <row r="1756" spans="1:52" x14ac:dyDescent="0.5">
      <c r="A1756" s="82">
        <v>162</v>
      </c>
      <c r="B1756" s="82" t="s">
        <v>3002</v>
      </c>
      <c r="D1756" s="90">
        <v>43579</v>
      </c>
      <c r="E1756" s="90" t="s">
        <v>3003</v>
      </c>
      <c r="F1756" s="90"/>
      <c r="G1756" s="82" t="s">
        <v>3003</v>
      </c>
      <c r="H1756" s="82" t="s">
        <v>3004</v>
      </c>
      <c r="I1756" s="80" t="s">
        <v>98</v>
      </c>
      <c r="J1756" s="80">
        <v>5</v>
      </c>
      <c r="K1756" s="80">
        <v>41</v>
      </c>
      <c r="L1756" s="80" t="s">
        <v>3015</v>
      </c>
      <c r="M1756" s="80">
        <v>2.41</v>
      </c>
      <c r="N1756" s="80">
        <v>-13.758365</v>
      </c>
      <c r="O1756" s="80">
        <v>-172.15946299999999</v>
      </c>
      <c r="P1756" s="80" t="s">
        <v>1002</v>
      </c>
      <c r="Q1756" s="80">
        <v>0</v>
      </c>
      <c r="R1756" s="80">
        <v>-11.711587</v>
      </c>
      <c r="S1756" s="80">
        <v>163.84307100000001</v>
      </c>
      <c r="T1756" s="80">
        <v>24100</v>
      </c>
      <c r="U1756" s="91">
        <f>Table1[[#This Row],[Distribution Amount (Dollars)]]/Table1[[#This Row],[NEWdatediff]]</f>
        <v>4820</v>
      </c>
      <c r="V1756" s="82" t="s">
        <v>3005</v>
      </c>
      <c r="W1756" s="82" t="s">
        <v>91</v>
      </c>
      <c r="X1756" s="82" t="s">
        <v>104</v>
      </c>
      <c r="Y1756" s="82" t="s">
        <v>105</v>
      </c>
      <c r="Z1756" s="82">
        <v>1</v>
      </c>
      <c r="AB1756" s="82" t="s">
        <v>3006</v>
      </c>
      <c r="AD1756" s="82" t="s">
        <v>3013</v>
      </c>
      <c r="AE1756" s="82" t="s">
        <v>3007</v>
      </c>
      <c r="AN1756" s="82" t="s">
        <v>76</v>
      </c>
      <c r="AO1756" s="82" t="s">
        <v>3008</v>
      </c>
      <c r="AP1756" s="82">
        <v>20000000</v>
      </c>
      <c r="AQ1756" s="82" t="s">
        <v>109</v>
      </c>
      <c r="AR1756" s="82" t="s">
        <v>4274</v>
      </c>
      <c r="AS1756" s="84">
        <v>41365</v>
      </c>
      <c r="AT1756" s="85">
        <v>2013</v>
      </c>
      <c r="AU1756" s="82" t="s">
        <v>4277</v>
      </c>
      <c r="AV1756" s="84">
        <v>43100</v>
      </c>
      <c r="AW1756" s="85">
        <v>2017</v>
      </c>
      <c r="AX1756" s="85">
        <f>Table1[[#This Row],[End TEST]]-Table1[[#This Row],[Start TEST]]</f>
        <v>4</v>
      </c>
      <c r="AY1756" s="85">
        <f>Table1[[#This Row],[TEST_Diff]]+1</f>
        <v>5</v>
      </c>
      <c r="AZ1756" s="92">
        <f>DATEDIF(Table1[[#This Row],[Start Year]],Table1[[#This Row],[End Year]],"d") / 365</f>
        <v>4.7534246575342465</v>
      </c>
    </row>
    <row r="1757" spans="1:52" x14ac:dyDescent="0.5">
      <c r="A1757" s="82">
        <v>162</v>
      </c>
      <c r="B1757" s="82" t="s">
        <v>3002</v>
      </c>
      <c r="D1757" s="90">
        <v>43579</v>
      </c>
      <c r="E1757" s="90" t="s">
        <v>3003</v>
      </c>
      <c r="F1757" s="90"/>
      <c r="G1757" s="82" t="s">
        <v>3003</v>
      </c>
      <c r="H1757" s="82" t="s">
        <v>3004</v>
      </c>
      <c r="I1757" s="80" t="s">
        <v>67</v>
      </c>
      <c r="J1757" s="80">
        <v>2.5</v>
      </c>
      <c r="K1757" s="80">
        <v>41</v>
      </c>
      <c r="L1757" s="80" t="s">
        <v>3015</v>
      </c>
      <c r="M1757" s="80">
        <v>2.41</v>
      </c>
      <c r="N1757" s="80">
        <v>-13.758365</v>
      </c>
      <c r="O1757" s="80">
        <v>-172.15946299999999</v>
      </c>
      <c r="P1757" s="80" t="s">
        <v>1002</v>
      </c>
      <c r="Q1757" s="80">
        <v>0</v>
      </c>
      <c r="R1757" s="80">
        <v>-11.711587</v>
      </c>
      <c r="S1757" s="80">
        <v>163.84307100000001</v>
      </c>
      <c r="T1757" s="80">
        <v>12050</v>
      </c>
      <c r="U1757" s="91">
        <f>Table1[[#This Row],[Distribution Amount (Dollars)]]/Table1[[#This Row],[NEWdatediff]]</f>
        <v>2410</v>
      </c>
      <c r="V1757" s="82" t="s">
        <v>3005</v>
      </c>
      <c r="W1757" s="82" t="s">
        <v>91</v>
      </c>
      <c r="X1757" s="82" t="s">
        <v>104</v>
      </c>
      <c r="Y1757" s="82" t="s">
        <v>105</v>
      </c>
      <c r="Z1757" s="82">
        <v>1</v>
      </c>
      <c r="AB1757" s="82" t="s">
        <v>3006</v>
      </c>
      <c r="AD1757" s="82" t="s">
        <v>3013</v>
      </c>
      <c r="AE1757" s="82" t="s">
        <v>3007</v>
      </c>
      <c r="AN1757" s="82" t="s">
        <v>76</v>
      </c>
      <c r="AO1757" s="82" t="s">
        <v>3008</v>
      </c>
      <c r="AP1757" s="82">
        <v>20000000</v>
      </c>
      <c r="AQ1757" s="82" t="s">
        <v>109</v>
      </c>
      <c r="AR1757" s="82" t="s">
        <v>4274</v>
      </c>
      <c r="AS1757" s="84">
        <v>41365</v>
      </c>
      <c r="AT1757" s="85">
        <v>2013</v>
      </c>
      <c r="AU1757" s="82" t="s">
        <v>4277</v>
      </c>
      <c r="AV1757" s="84">
        <v>43100</v>
      </c>
      <c r="AW1757" s="85">
        <v>2017</v>
      </c>
      <c r="AX1757" s="85">
        <f>Table1[[#This Row],[End TEST]]-Table1[[#This Row],[Start TEST]]</f>
        <v>4</v>
      </c>
      <c r="AY1757" s="85">
        <f>Table1[[#This Row],[TEST_Diff]]+1</f>
        <v>5</v>
      </c>
      <c r="AZ1757" s="92">
        <f>DATEDIF(Table1[[#This Row],[Start Year]],Table1[[#This Row],[End Year]],"d") / 365</f>
        <v>4.7534246575342465</v>
      </c>
    </row>
    <row r="1758" spans="1:52" x14ac:dyDescent="0.5">
      <c r="A1758" s="82">
        <v>162</v>
      </c>
      <c r="B1758" s="82" t="s">
        <v>3002</v>
      </c>
      <c r="D1758" s="90">
        <v>43579</v>
      </c>
      <c r="E1758" s="90" t="s">
        <v>3003</v>
      </c>
      <c r="F1758" s="90"/>
      <c r="G1758" s="82" t="s">
        <v>3003</v>
      </c>
      <c r="H1758" s="82" t="s">
        <v>3004</v>
      </c>
      <c r="I1758" s="80" t="s">
        <v>1341</v>
      </c>
      <c r="J1758" s="80">
        <v>36</v>
      </c>
      <c r="K1758" s="80">
        <v>41</v>
      </c>
      <c r="L1758" s="80" t="s">
        <v>3015</v>
      </c>
      <c r="M1758" s="80">
        <v>2.41</v>
      </c>
      <c r="N1758" s="80">
        <v>-13.758365</v>
      </c>
      <c r="O1758" s="80">
        <v>-172.15946299999999</v>
      </c>
      <c r="P1758" s="80" t="s">
        <v>1002</v>
      </c>
      <c r="Q1758" s="80">
        <v>0</v>
      </c>
      <c r="R1758" s="80">
        <v>-11.711587</v>
      </c>
      <c r="S1758" s="80">
        <v>163.84307100000001</v>
      </c>
      <c r="T1758" s="80">
        <v>173520</v>
      </c>
      <c r="U1758" s="91">
        <f>Table1[[#This Row],[Distribution Amount (Dollars)]]/Table1[[#This Row],[NEWdatediff]]</f>
        <v>34704</v>
      </c>
      <c r="V1758" s="82" t="s">
        <v>3005</v>
      </c>
      <c r="W1758" s="82" t="s">
        <v>91</v>
      </c>
      <c r="X1758" s="82" t="s">
        <v>104</v>
      </c>
      <c r="Y1758" s="82" t="s">
        <v>105</v>
      </c>
      <c r="Z1758" s="82">
        <v>1</v>
      </c>
      <c r="AB1758" s="82" t="s">
        <v>3006</v>
      </c>
      <c r="AD1758" s="82" t="s">
        <v>3013</v>
      </c>
      <c r="AE1758" s="82" t="s">
        <v>3007</v>
      </c>
      <c r="AN1758" s="82" t="s">
        <v>76</v>
      </c>
      <c r="AO1758" s="82" t="s">
        <v>3008</v>
      </c>
      <c r="AP1758" s="82">
        <v>20000000</v>
      </c>
      <c r="AQ1758" s="82" t="s">
        <v>109</v>
      </c>
      <c r="AR1758" s="82" t="s">
        <v>4274</v>
      </c>
      <c r="AS1758" s="84">
        <v>41365</v>
      </c>
      <c r="AT1758" s="85">
        <v>2013</v>
      </c>
      <c r="AU1758" s="82" t="s">
        <v>4277</v>
      </c>
      <c r="AV1758" s="84">
        <v>43100</v>
      </c>
      <c r="AW1758" s="85">
        <v>2017</v>
      </c>
      <c r="AX1758" s="85">
        <f>Table1[[#This Row],[End TEST]]-Table1[[#This Row],[Start TEST]]</f>
        <v>4</v>
      </c>
      <c r="AY1758" s="85">
        <f>Table1[[#This Row],[TEST_Diff]]+1</f>
        <v>5</v>
      </c>
      <c r="AZ1758" s="92">
        <f>DATEDIF(Table1[[#This Row],[Start Year]],Table1[[#This Row],[End Year]],"d") / 365</f>
        <v>4.7534246575342465</v>
      </c>
    </row>
    <row r="1759" spans="1:52" x14ac:dyDescent="0.5">
      <c r="A1759" s="82">
        <v>162</v>
      </c>
      <c r="B1759" s="82" t="s">
        <v>3002</v>
      </c>
      <c r="D1759" s="90">
        <v>43579</v>
      </c>
      <c r="E1759" s="90" t="s">
        <v>3003</v>
      </c>
      <c r="F1759" s="90"/>
      <c r="G1759" s="82" t="s">
        <v>3003</v>
      </c>
      <c r="H1759" s="82" t="s">
        <v>3004</v>
      </c>
      <c r="I1759" s="80" t="s">
        <v>102</v>
      </c>
      <c r="J1759" s="80">
        <v>10</v>
      </c>
      <c r="K1759" s="80">
        <v>41</v>
      </c>
      <c r="L1759" s="80" t="s">
        <v>497</v>
      </c>
      <c r="M1759" s="80">
        <v>2.41</v>
      </c>
      <c r="N1759" s="80">
        <v>7.3697220000000003</v>
      </c>
      <c r="O1759" s="80">
        <v>12.354722000000001</v>
      </c>
      <c r="P1759" s="80" t="s">
        <v>69</v>
      </c>
      <c r="Q1759" s="80">
        <v>0</v>
      </c>
      <c r="R1759" s="80">
        <v>2.6272389999999999</v>
      </c>
      <c r="S1759" s="80">
        <v>23.381664000000001</v>
      </c>
      <c r="T1759" s="80">
        <v>48200</v>
      </c>
      <c r="U1759" s="91">
        <f>Table1[[#This Row],[Distribution Amount (Dollars)]]/Table1[[#This Row],[NEWdatediff]]</f>
        <v>9640</v>
      </c>
      <c r="V1759" s="82" t="s">
        <v>3005</v>
      </c>
      <c r="W1759" s="82" t="s">
        <v>91</v>
      </c>
      <c r="X1759" s="82" t="s">
        <v>104</v>
      </c>
      <c r="Y1759" s="82" t="s">
        <v>105</v>
      </c>
      <c r="Z1759" s="82">
        <v>1</v>
      </c>
      <c r="AB1759" s="82" t="s">
        <v>3006</v>
      </c>
      <c r="AD1759" s="82" t="s">
        <v>689</v>
      </c>
      <c r="AE1759" s="82" t="s">
        <v>3007</v>
      </c>
      <c r="AN1759" s="82" t="s">
        <v>76</v>
      </c>
      <c r="AO1759" s="82" t="s">
        <v>3008</v>
      </c>
      <c r="AP1759" s="82">
        <v>20000000</v>
      </c>
      <c r="AQ1759" s="82" t="s">
        <v>109</v>
      </c>
      <c r="AR1759" s="82" t="s">
        <v>4274</v>
      </c>
      <c r="AS1759" s="84">
        <v>41365</v>
      </c>
      <c r="AT1759" s="85">
        <v>2013</v>
      </c>
      <c r="AU1759" s="82" t="s">
        <v>4277</v>
      </c>
      <c r="AV1759" s="84">
        <v>43100</v>
      </c>
      <c r="AW1759" s="85">
        <v>2017</v>
      </c>
      <c r="AX1759" s="85">
        <f>Table1[[#This Row],[End TEST]]-Table1[[#This Row],[Start TEST]]</f>
        <v>4</v>
      </c>
      <c r="AY1759" s="85">
        <f>Table1[[#This Row],[TEST_Diff]]+1</f>
        <v>5</v>
      </c>
      <c r="AZ1759" s="92">
        <f>DATEDIF(Table1[[#This Row],[Start Year]],Table1[[#This Row],[End Year]],"d") / 365</f>
        <v>4.7534246575342465</v>
      </c>
    </row>
    <row r="1760" spans="1:52" x14ac:dyDescent="0.5">
      <c r="A1760" s="82">
        <v>162</v>
      </c>
      <c r="B1760" s="82" t="s">
        <v>3002</v>
      </c>
      <c r="D1760" s="90">
        <v>43579</v>
      </c>
      <c r="E1760" s="90" t="s">
        <v>3003</v>
      </c>
      <c r="F1760" s="90"/>
      <c r="G1760" s="82" t="s">
        <v>3003</v>
      </c>
      <c r="H1760" s="82" t="s">
        <v>3004</v>
      </c>
      <c r="I1760" s="80" t="s">
        <v>128</v>
      </c>
      <c r="J1760" s="80">
        <v>20</v>
      </c>
      <c r="K1760" s="80">
        <v>41</v>
      </c>
      <c r="L1760" s="80" t="s">
        <v>497</v>
      </c>
      <c r="M1760" s="80">
        <v>2.41</v>
      </c>
      <c r="N1760" s="80">
        <v>7.3697220000000003</v>
      </c>
      <c r="O1760" s="80">
        <v>12.354722000000001</v>
      </c>
      <c r="P1760" s="80" t="s">
        <v>69</v>
      </c>
      <c r="Q1760" s="80">
        <v>0</v>
      </c>
      <c r="R1760" s="80">
        <v>2.6272389999999999</v>
      </c>
      <c r="S1760" s="80">
        <v>23.381664000000001</v>
      </c>
      <c r="T1760" s="80">
        <v>96400</v>
      </c>
      <c r="U1760" s="91">
        <f>Table1[[#This Row],[Distribution Amount (Dollars)]]/Table1[[#This Row],[NEWdatediff]]</f>
        <v>19280</v>
      </c>
      <c r="V1760" s="82" t="s">
        <v>3005</v>
      </c>
      <c r="W1760" s="82" t="s">
        <v>91</v>
      </c>
      <c r="X1760" s="82" t="s">
        <v>104</v>
      </c>
      <c r="Y1760" s="82" t="s">
        <v>105</v>
      </c>
      <c r="Z1760" s="82">
        <v>1</v>
      </c>
      <c r="AB1760" s="82" t="s">
        <v>3006</v>
      </c>
      <c r="AD1760" s="82" t="s">
        <v>689</v>
      </c>
      <c r="AE1760" s="82" t="s">
        <v>3007</v>
      </c>
      <c r="AN1760" s="82" t="s">
        <v>76</v>
      </c>
      <c r="AO1760" s="82" t="s">
        <v>3008</v>
      </c>
      <c r="AP1760" s="82">
        <v>20000000</v>
      </c>
      <c r="AQ1760" s="82" t="s">
        <v>109</v>
      </c>
      <c r="AR1760" s="82" t="s">
        <v>4274</v>
      </c>
      <c r="AS1760" s="84">
        <v>41365</v>
      </c>
      <c r="AT1760" s="85">
        <v>2013</v>
      </c>
      <c r="AU1760" s="82" t="s">
        <v>4277</v>
      </c>
      <c r="AV1760" s="84">
        <v>43100</v>
      </c>
      <c r="AW1760" s="85">
        <v>2017</v>
      </c>
      <c r="AX1760" s="85">
        <f>Table1[[#This Row],[End TEST]]-Table1[[#This Row],[Start TEST]]</f>
        <v>4</v>
      </c>
      <c r="AY1760" s="85">
        <f>Table1[[#This Row],[TEST_Diff]]+1</f>
        <v>5</v>
      </c>
      <c r="AZ1760" s="92">
        <f>DATEDIF(Table1[[#This Row],[Start Year]],Table1[[#This Row],[End Year]],"d") / 365</f>
        <v>4.7534246575342465</v>
      </c>
    </row>
    <row r="1761" spans="1:52" x14ac:dyDescent="0.5">
      <c r="A1761" s="82">
        <v>162</v>
      </c>
      <c r="B1761" s="82" t="s">
        <v>3002</v>
      </c>
      <c r="D1761" s="90">
        <v>43579</v>
      </c>
      <c r="E1761" s="90" t="s">
        <v>3003</v>
      </c>
      <c r="F1761" s="90"/>
      <c r="G1761" s="82" t="s">
        <v>3003</v>
      </c>
      <c r="H1761" s="82" t="s">
        <v>3004</v>
      </c>
      <c r="I1761" s="80" t="s">
        <v>88</v>
      </c>
      <c r="J1761" s="80">
        <v>6.5</v>
      </c>
      <c r="K1761" s="80">
        <v>41</v>
      </c>
      <c r="L1761" s="80" t="s">
        <v>497</v>
      </c>
      <c r="M1761" s="80">
        <v>2.41</v>
      </c>
      <c r="N1761" s="80">
        <v>7.3697220000000003</v>
      </c>
      <c r="O1761" s="80">
        <v>12.354722000000001</v>
      </c>
      <c r="P1761" s="80" t="s">
        <v>69</v>
      </c>
      <c r="Q1761" s="80">
        <v>0</v>
      </c>
      <c r="R1761" s="80">
        <v>2.6272389999999999</v>
      </c>
      <c r="S1761" s="80">
        <v>23.381664000000001</v>
      </c>
      <c r="T1761" s="80">
        <v>31330</v>
      </c>
      <c r="U1761" s="91">
        <f>Table1[[#This Row],[Distribution Amount (Dollars)]]/Table1[[#This Row],[NEWdatediff]]</f>
        <v>6266</v>
      </c>
      <c r="V1761" s="82" t="s">
        <v>3005</v>
      </c>
      <c r="W1761" s="82" t="s">
        <v>91</v>
      </c>
      <c r="X1761" s="82" t="s">
        <v>104</v>
      </c>
      <c r="Y1761" s="82" t="s">
        <v>105</v>
      </c>
      <c r="Z1761" s="82">
        <v>1</v>
      </c>
      <c r="AB1761" s="82" t="s">
        <v>3006</v>
      </c>
      <c r="AD1761" s="82" t="s">
        <v>689</v>
      </c>
      <c r="AE1761" s="82" t="s">
        <v>3007</v>
      </c>
      <c r="AN1761" s="82" t="s">
        <v>76</v>
      </c>
      <c r="AO1761" s="82" t="s">
        <v>3008</v>
      </c>
      <c r="AP1761" s="82">
        <v>20000000</v>
      </c>
      <c r="AQ1761" s="82" t="s">
        <v>109</v>
      </c>
      <c r="AR1761" s="82" t="s">
        <v>4274</v>
      </c>
      <c r="AS1761" s="84">
        <v>41365</v>
      </c>
      <c r="AT1761" s="85">
        <v>2013</v>
      </c>
      <c r="AU1761" s="82" t="s">
        <v>4277</v>
      </c>
      <c r="AV1761" s="84">
        <v>43100</v>
      </c>
      <c r="AW1761" s="85">
        <v>2017</v>
      </c>
      <c r="AX1761" s="85">
        <f>Table1[[#This Row],[End TEST]]-Table1[[#This Row],[Start TEST]]</f>
        <v>4</v>
      </c>
      <c r="AY1761" s="85">
        <f>Table1[[#This Row],[TEST_Diff]]+1</f>
        <v>5</v>
      </c>
      <c r="AZ1761" s="92">
        <f>DATEDIF(Table1[[#This Row],[Start Year]],Table1[[#This Row],[End Year]],"d") / 365</f>
        <v>4.7534246575342465</v>
      </c>
    </row>
    <row r="1762" spans="1:52" x14ac:dyDescent="0.5">
      <c r="A1762" s="82">
        <v>162</v>
      </c>
      <c r="B1762" s="82" t="s">
        <v>3002</v>
      </c>
      <c r="D1762" s="90">
        <v>43579</v>
      </c>
      <c r="E1762" s="90" t="s">
        <v>3003</v>
      </c>
      <c r="F1762" s="90"/>
      <c r="G1762" s="82" t="s">
        <v>3003</v>
      </c>
      <c r="H1762" s="82" t="s">
        <v>3004</v>
      </c>
      <c r="I1762" s="80" t="s">
        <v>97</v>
      </c>
      <c r="J1762" s="80">
        <v>20</v>
      </c>
      <c r="K1762" s="80">
        <v>41</v>
      </c>
      <c r="L1762" s="80" t="s">
        <v>497</v>
      </c>
      <c r="M1762" s="80">
        <v>2.41</v>
      </c>
      <c r="N1762" s="80">
        <v>7.3697220000000003</v>
      </c>
      <c r="O1762" s="80">
        <v>12.354722000000001</v>
      </c>
      <c r="P1762" s="80" t="s">
        <v>69</v>
      </c>
      <c r="Q1762" s="80">
        <v>0</v>
      </c>
      <c r="R1762" s="80">
        <v>2.6272389999999999</v>
      </c>
      <c r="S1762" s="80">
        <v>23.381664000000001</v>
      </c>
      <c r="T1762" s="80">
        <v>96400</v>
      </c>
      <c r="U1762" s="91">
        <f>Table1[[#This Row],[Distribution Amount (Dollars)]]/Table1[[#This Row],[NEWdatediff]]</f>
        <v>19280</v>
      </c>
      <c r="V1762" s="82" t="s">
        <v>3005</v>
      </c>
      <c r="W1762" s="82" t="s">
        <v>91</v>
      </c>
      <c r="X1762" s="82" t="s">
        <v>104</v>
      </c>
      <c r="Y1762" s="82" t="s">
        <v>105</v>
      </c>
      <c r="Z1762" s="82">
        <v>1</v>
      </c>
      <c r="AB1762" s="82" t="s">
        <v>3006</v>
      </c>
      <c r="AD1762" s="82" t="s">
        <v>689</v>
      </c>
      <c r="AE1762" s="82" t="s">
        <v>3007</v>
      </c>
      <c r="AN1762" s="82" t="s">
        <v>76</v>
      </c>
      <c r="AO1762" s="82" t="s">
        <v>3008</v>
      </c>
      <c r="AP1762" s="82">
        <v>20000000</v>
      </c>
      <c r="AQ1762" s="82" t="s">
        <v>109</v>
      </c>
      <c r="AR1762" s="82" t="s">
        <v>4274</v>
      </c>
      <c r="AS1762" s="84">
        <v>41365</v>
      </c>
      <c r="AT1762" s="85">
        <v>2013</v>
      </c>
      <c r="AU1762" s="82" t="s">
        <v>4277</v>
      </c>
      <c r="AV1762" s="84">
        <v>43100</v>
      </c>
      <c r="AW1762" s="85">
        <v>2017</v>
      </c>
      <c r="AX1762" s="85">
        <f>Table1[[#This Row],[End TEST]]-Table1[[#This Row],[Start TEST]]</f>
        <v>4</v>
      </c>
      <c r="AY1762" s="85">
        <f>Table1[[#This Row],[TEST_Diff]]+1</f>
        <v>5</v>
      </c>
      <c r="AZ1762" s="92">
        <f>DATEDIF(Table1[[#This Row],[Start Year]],Table1[[#This Row],[End Year]],"d") / 365</f>
        <v>4.7534246575342465</v>
      </c>
    </row>
    <row r="1763" spans="1:52" x14ac:dyDescent="0.5">
      <c r="A1763" s="82">
        <v>162</v>
      </c>
      <c r="B1763" s="82" t="s">
        <v>3002</v>
      </c>
      <c r="D1763" s="90">
        <v>43579</v>
      </c>
      <c r="E1763" s="90" t="s">
        <v>3003</v>
      </c>
      <c r="F1763" s="90"/>
      <c r="G1763" s="82" t="s">
        <v>3003</v>
      </c>
      <c r="H1763" s="82" t="s">
        <v>3004</v>
      </c>
      <c r="I1763" s="80" t="s">
        <v>98</v>
      </c>
      <c r="J1763" s="80">
        <v>5</v>
      </c>
      <c r="K1763" s="80">
        <v>41</v>
      </c>
      <c r="L1763" s="80" t="s">
        <v>497</v>
      </c>
      <c r="M1763" s="80">
        <v>2.41</v>
      </c>
      <c r="N1763" s="80">
        <v>7.3697220000000003</v>
      </c>
      <c r="O1763" s="80">
        <v>12.354722000000001</v>
      </c>
      <c r="P1763" s="80" t="s">
        <v>69</v>
      </c>
      <c r="Q1763" s="80">
        <v>0</v>
      </c>
      <c r="R1763" s="80">
        <v>2.6272389999999999</v>
      </c>
      <c r="S1763" s="80">
        <v>23.381664000000001</v>
      </c>
      <c r="T1763" s="80">
        <v>24100</v>
      </c>
      <c r="U1763" s="91">
        <f>Table1[[#This Row],[Distribution Amount (Dollars)]]/Table1[[#This Row],[NEWdatediff]]</f>
        <v>4820</v>
      </c>
      <c r="V1763" s="82" t="s">
        <v>3005</v>
      </c>
      <c r="W1763" s="82" t="s">
        <v>91</v>
      </c>
      <c r="X1763" s="82" t="s">
        <v>104</v>
      </c>
      <c r="Y1763" s="82" t="s">
        <v>105</v>
      </c>
      <c r="Z1763" s="82">
        <v>1</v>
      </c>
      <c r="AB1763" s="82" t="s">
        <v>3006</v>
      </c>
      <c r="AD1763" s="82" t="s">
        <v>689</v>
      </c>
      <c r="AE1763" s="82" t="s">
        <v>3007</v>
      </c>
      <c r="AN1763" s="82" t="s">
        <v>76</v>
      </c>
      <c r="AO1763" s="82" t="s">
        <v>3008</v>
      </c>
      <c r="AP1763" s="82">
        <v>20000000</v>
      </c>
      <c r="AQ1763" s="82" t="s">
        <v>109</v>
      </c>
      <c r="AR1763" s="82" t="s">
        <v>4274</v>
      </c>
      <c r="AS1763" s="84">
        <v>41365</v>
      </c>
      <c r="AT1763" s="85">
        <v>2013</v>
      </c>
      <c r="AU1763" s="82" t="s">
        <v>4277</v>
      </c>
      <c r="AV1763" s="84">
        <v>43100</v>
      </c>
      <c r="AW1763" s="85">
        <v>2017</v>
      </c>
      <c r="AX1763" s="85">
        <f>Table1[[#This Row],[End TEST]]-Table1[[#This Row],[Start TEST]]</f>
        <v>4</v>
      </c>
      <c r="AY1763" s="85">
        <f>Table1[[#This Row],[TEST_Diff]]+1</f>
        <v>5</v>
      </c>
      <c r="AZ1763" s="92">
        <f>DATEDIF(Table1[[#This Row],[Start Year]],Table1[[#This Row],[End Year]],"d") / 365</f>
        <v>4.7534246575342465</v>
      </c>
    </row>
    <row r="1764" spans="1:52" x14ac:dyDescent="0.5">
      <c r="A1764" s="82">
        <v>162</v>
      </c>
      <c r="B1764" s="82" t="s">
        <v>3002</v>
      </c>
      <c r="D1764" s="90">
        <v>43579</v>
      </c>
      <c r="E1764" s="90" t="s">
        <v>3003</v>
      </c>
      <c r="F1764" s="90"/>
      <c r="G1764" s="82" t="s">
        <v>3003</v>
      </c>
      <c r="H1764" s="82" t="s">
        <v>3004</v>
      </c>
      <c r="I1764" s="80" t="s">
        <v>67</v>
      </c>
      <c r="J1764" s="80">
        <v>2.5</v>
      </c>
      <c r="K1764" s="80">
        <v>41</v>
      </c>
      <c r="L1764" s="80" t="s">
        <v>497</v>
      </c>
      <c r="M1764" s="80">
        <v>2.41</v>
      </c>
      <c r="N1764" s="80">
        <v>7.3697220000000003</v>
      </c>
      <c r="O1764" s="80">
        <v>12.354722000000001</v>
      </c>
      <c r="P1764" s="80" t="s">
        <v>69</v>
      </c>
      <c r="Q1764" s="80">
        <v>0</v>
      </c>
      <c r="R1764" s="80">
        <v>2.6272389999999999</v>
      </c>
      <c r="S1764" s="80">
        <v>23.381664000000001</v>
      </c>
      <c r="T1764" s="80">
        <v>12050</v>
      </c>
      <c r="U1764" s="91">
        <f>Table1[[#This Row],[Distribution Amount (Dollars)]]/Table1[[#This Row],[NEWdatediff]]</f>
        <v>2410</v>
      </c>
      <c r="V1764" s="82" t="s">
        <v>3005</v>
      </c>
      <c r="W1764" s="82" t="s">
        <v>91</v>
      </c>
      <c r="X1764" s="82" t="s">
        <v>104</v>
      </c>
      <c r="Y1764" s="82" t="s">
        <v>105</v>
      </c>
      <c r="Z1764" s="82">
        <v>1</v>
      </c>
      <c r="AB1764" s="82" t="s">
        <v>3006</v>
      </c>
      <c r="AD1764" s="82" t="s">
        <v>689</v>
      </c>
      <c r="AE1764" s="82" t="s">
        <v>3007</v>
      </c>
      <c r="AN1764" s="82" t="s">
        <v>76</v>
      </c>
      <c r="AO1764" s="82" t="s">
        <v>3008</v>
      </c>
      <c r="AP1764" s="82">
        <v>20000000</v>
      </c>
      <c r="AQ1764" s="82" t="s">
        <v>109</v>
      </c>
      <c r="AR1764" s="82" t="s">
        <v>4274</v>
      </c>
      <c r="AS1764" s="84">
        <v>41365</v>
      </c>
      <c r="AT1764" s="85">
        <v>2013</v>
      </c>
      <c r="AU1764" s="82" t="s">
        <v>4277</v>
      </c>
      <c r="AV1764" s="84">
        <v>43100</v>
      </c>
      <c r="AW1764" s="85">
        <v>2017</v>
      </c>
      <c r="AX1764" s="85">
        <f>Table1[[#This Row],[End TEST]]-Table1[[#This Row],[Start TEST]]</f>
        <v>4</v>
      </c>
      <c r="AY1764" s="85">
        <f>Table1[[#This Row],[TEST_Diff]]+1</f>
        <v>5</v>
      </c>
      <c r="AZ1764" s="92">
        <f>DATEDIF(Table1[[#This Row],[Start Year]],Table1[[#This Row],[End Year]],"d") / 365</f>
        <v>4.7534246575342465</v>
      </c>
    </row>
    <row r="1765" spans="1:52" x14ac:dyDescent="0.5">
      <c r="A1765" s="82">
        <v>162</v>
      </c>
      <c r="B1765" s="82" t="s">
        <v>3002</v>
      </c>
      <c r="D1765" s="90">
        <v>43579</v>
      </c>
      <c r="E1765" s="90" t="s">
        <v>3003</v>
      </c>
      <c r="F1765" s="90"/>
      <c r="G1765" s="82" t="s">
        <v>3003</v>
      </c>
      <c r="H1765" s="82" t="s">
        <v>3004</v>
      </c>
      <c r="I1765" s="80" t="s">
        <v>1341</v>
      </c>
      <c r="J1765" s="80">
        <v>36</v>
      </c>
      <c r="K1765" s="80">
        <v>41</v>
      </c>
      <c r="L1765" s="80" t="s">
        <v>497</v>
      </c>
      <c r="M1765" s="80">
        <v>2.41</v>
      </c>
      <c r="N1765" s="80">
        <v>7.3697220000000003</v>
      </c>
      <c r="O1765" s="80">
        <v>12.354722000000001</v>
      </c>
      <c r="P1765" s="80" t="s">
        <v>69</v>
      </c>
      <c r="Q1765" s="80">
        <v>0</v>
      </c>
      <c r="R1765" s="80">
        <v>2.6272389999999999</v>
      </c>
      <c r="S1765" s="80">
        <v>23.381664000000001</v>
      </c>
      <c r="T1765" s="80">
        <v>173520</v>
      </c>
      <c r="U1765" s="91">
        <f>Table1[[#This Row],[Distribution Amount (Dollars)]]/Table1[[#This Row],[NEWdatediff]]</f>
        <v>34704</v>
      </c>
      <c r="V1765" s="82" t="s">
        <v>3005</v>
      </c>
      <c r="W1765" s="82" t="s">
        <v>91</v>
      </c>
      <c r="X1765" s="82" t="s">
        <v>104</v>
      </c>
      <c r="Y1765" s="82" t="s">
        <v>105</v>
      </c>
      <c r="Z1765" s="82">
        <v>1</v>
      </c>
      <c r="AB1765" s="82" t="s">
        <v>3006</v>
      </c>
      <c r="AD1765" s="82" t="s">
        <v>689</v>
      </c>
      <c r="AE1765" s="82" t="s">
        <v>3007</v>
      </c>
      <c r="AN1765" s="82" t="s">
        <v>76</v>
      </c>
      <c r="AO1765" s="82" t="s">
        <v>3008</v>
      </c>
      <c r="AP1765" s="82">
        <v>20000000</v>
      </c>
      <c r="AQ1765" s="82" t="s">
        <v>109</v>
      </c>
      <c r="AR1765" s="82" t="s">
        <v>4274</v>
      </c>
      <c r="AS1765" s="84">
        <v>41365</v>
      </c>
      <c r="AT1765" s="85">
        <v>2013</v>
      </c>
      <c r="AU1765" s="82" t="s">
        <v>4277</v>
      </c>
      <c r="AV1765" s="84">
        <v>43100</v>
      </c>
      <c r="AW1765" s="85">
        <v>2017</v>
      </c>
      <c r="AX1765" s="85">
        <f>Table1[[#This Row],[End TEST]]-Table1[[#This Row],[Start TEST]]</f>
        <v>4</v>
      </c>
      <c r="AY1765" s="85">
        <f>Table1[[#This Row],[TEST_Diff]]+1</f>
        <v>5</v>
      </c>
      <c r="AZ1765" s="92">
        <f>DATEDIF(Table1[[#This Row],[Start Year]],Table1[[#This Row],[End Year]],"d") / 365</f>
        <v>4.7534246575342465</v>
      </c>
    </row>
    <row r="1766" spans="1:52" x14ac:dyDescent="0.5">
      <c r="A1766" s="82">
        <v>162</v>
      </c>
      <c r="B1766" s="82" t="s">
        <v>3002</v>
      </c>
      <c r="D1766" s="90">
        <v>43579</v>
      </c>
      <c r="E1766" s="90" t="s">
        <v>3003</v>
      </c>
      <c r="F1766" s="90"/>
      <c r="G1766" s="82" t="s">
        <v>3003</v>
      </c>
      <c r="H1766" s="82" t="s">
        <v>3004</v>
      </c>
      <c r="I1766" s="80" t="s">
        <v>102</v>
      </c>
      <c r="J1766" s="80">
        <v>10</v>
      </c>
      <c r="K1766" s="80">
        <v>41</v>
      </c>
      <c r="L1766" s="80" t="s">
        <v>1438</v>
      </c>
      <c r="M1766" s="80">
        <v>2.42</v>
      </c>
      <c r="N1766" s="80">
        <v>3.2027779999999999</v>
      </c>
      <c r="O1766" s="80">
        <v>73.220680000000002</v>
      </c>
      <c r="P1766" s="80" t="s">
        <v>114</v>
      </c>
      <c r="Q1766" s="80">
        <v>0</v>
      </c>
      <c r="R1766" s="80">
        <v>25.384855999999999</v>
      </c>
      <c r="S1766" s="80">
        <v>68.458809000000002</v>
      </c>
      <c r="T1766" s="80">
        <v>48400</v>
      </c>
      <c r="U1766" s="91">
        <f>Table1[[#This Row],[Distribution Amount (Dollars)]]/Table1[[#This Row],[NEWdatediff]]</f>
        <v>9680</v>
      </c>
      <c r="V1766" s="82" t="s">
        <v>3005</v>
      </c>
      <c r="W1766" s="82" t="s">
        <v>91</v>
      </c>
      <c r="X1766" s="82" t="s">
        <v>104</v>
      </c>
      <c r="Y1766" s="82" t="s">
        <v>105</v>
      </c>
      <c r="Z1766" s="82">
        <v>1</v>
      </c>
      <c r="AB1766" s="82" t="s">
        <v>3006</v>
      </c>
      <c r="AD1766" s="82" t="s">
        <v>690</v>
      </c>
      <c r="AE1766" s="82" t="s">
        <v>3007</v>
      </c>
      <c r="AN1766" s="82" t="s">
        <v>76</v>
      </c>
      <c r="AO1766" s="82" t="s">
        <v>3008</v>
      </c>
      <c r="AP1766" s="82">
        <v>20000000</v>
      </c>
      <c r="AQ1766" s="82" t="s">
        <v>109</v>
      </c>
      <c r="AR1766" s="82" t="s">
        <v>4274</v>
      </c>
      <c r="AS1766" s="84">
        <v>41365</v>
      </c>
      <c r="AT1766" s="85">
        <v>2013</v>
      </c>
      <c r="AU1766" s="82" t="s">
        <v>4277</v>
      </c>
      <c r="AV1766" s="84">
        <v>43100</v>
      </c>
      <c r="AW1766" s="85">
        <v>2017</v>
      </c>
      <c r="AX1766" s="85">
        <f>Table1[[#This Row],[End TEST]]-Table1[[#This Row],[Start TEST]]</f>
        <v>4</v>
      </c>
      <c r="AY1766" s="85">
        <f>Table1[[#This Row],[TEST_Diff]]+1</f>
        <v>5</v>
      </c>
      <c r="AZ1766" s="92">
        <f>DATEDIF(Table1[[#This Row],[Start Year]],Table1[[#This Row],[End Year]],"d") / 365</f>
        <v>4.7534246575342465</v>
      </c>
    </row>
    <row r="1767" spans="1:52" x14ac:dyDescent="0.5">
      <c r="A1767" s="82">
        <v>162</v>
      </c>
      <c r="B1767" s="82" t="s">
        <v>3002</v>
      </c>
      <c r="D1767" s="90">
        <v>43579</v>
      </c>
      <c r="E1767" s="90" t="s">
        <v>3003</v>
      </c>
      <c r="F1767" s="90"/>
      <c r="G1767" s="82" t="s">
        <v>3003</v>
      </c>
      <c r="H1767" s="82" t="s">
        <v>3004</v>
      </c>
      <c r="I1767" s="80" t="s">
        <v>128</v>
      </c>
      <c r="J1767" s="80">
        <v>20</v>
      </c>
      <c r="K1767" s="80">
        <v>41</v>
      </c>
      <c r="L1767" s="80" t="s">
        <v>1438</v>
      </c>
      <c r="M1767" s="80">
        <v>2.42</v>
      </c>
      <c r="N1767" s="80">
        <v>3.2027779999999999</v>
      </c>
      <c r="O1767" s="80">
        <v>73.220680000000002</v>
      </c>
      <c r="P1767" s="80" t="s">
        <v>114</v>
      </c>
      <c r="Q1767" s="80">
        <v>0</v>
      </c>
      <c r="R1767" s="80">
        <v>25.384855999999999</v>
      </c>
      <c r="S1767" s="80">
        <v>68.458809000000002</v>
      </c>
      <c r="T1767" s="80">
        <v>96800</v>
      </c>
      <c r="U1767" s="91">
        <f>Table1[[#This Row],[Distribution Amount (Dollars)]]/Table1[[#This Row],[NEWdatediff]]</f>
        <v>19360</v>
      </c>
      <c r="V1767" s="82" t="s">
        <v>3005</v>
      </c>
      <c r="W1767" s="82" t="s">
        <v>91</v>
      </c>
      <c r="X1767" s="82" t="s">
        <v>104</v>
      </c>
      <c r="Y1767" s="82" t="s">
        <v>105</v>
      </c>
      <c r="Z1767" s="82">
        <v>1</v>
      </c>
      <c r="AB1767" s="82" t="s">
        <v>3006</v>
      </c>
      <c r="AD1767" s="82" t="s">
        <v>690</v>
      </c>
      <c r="AE1767" s="82" t="s">
        <v>3007</v>
      </c>
      <c r="AN1767" s="82" t="s">
        <v>76</v>
      </c>
      <c r="AO1767" s="82" t="s">
        <v>3008</v>
      </c>
      <c r="AP1767" s="82">
        <v>20000000</v>
      </c>
      <c r="AQ1767" s="82" t="s">
        <v>109</v>
      </c>
      <c r="AR1767" s="82" t="s">
        <v>4274</v>
      </c>
      <c r="AS1767" s="84">
        <v>41365</v>
      </c>
      <c r="AT1767" s="85">
        <v>2013</v>
      </c>
      <c r="AU1767" s="82" t="s">
        <v>4277</v>
      </c>
      <c r="AV1767" s="84">
        <v>43100</v>
      </c>
      <c r="AW1767" s="85">
        <v>2017</v>
      </c>
      <c r="AX1767" s="85">
        <f>Table1[[#This Row],[End TEST]]-Table1[[#This Row],[Start TEST]]</f>
        <v>4</v>
      </c>
      <c r="AY1767" s="85">
        <f>Table1[[#This Row],[TEST_Diff]]+1</f>
        <v>5</v>
      </c>
      <c r="AZ1767" s="92">
        <f>DATEDIF(Table1[[#This Row],[Start Year]],Table1[[#This Row],[End Year]],"d") / 365</f>
        <v>4.7534246575342465</v>
      </c>
    </row>
    <row r="1768" spans="1:52" x14ac:dyDescent="0.5">
      <c r="A1768" s="82">
        <v>162</v>
      </c>
      <c r="B1768" s="82" t="s">
        <v>3002</v>
      </c>
      <c r="D1768" s="90">
        <v>43579</v>
      </c>
      <c r="E1768" s="90" t="s">
        <v>3003</v>
      </c>
      <c r="F1768" s="90"/>
      <c r="G1768" s="82" t="s">
        <v>3003</v>
      </c>
      <c r="H1768" s="82" t="s">
        <v>3004</v>
      </c>
      <c r="I1768" s="80" t="s">
        <v>88</v>
      </c>
      <c r="J1768" s="80">
        <v>6.5</v>
      </c>
      <c r="K1768" s="80">
        <v>41</v>
      </c>
      <c r="L1768" s="80" t="s">
        <v>1438</v>
      </c>
      <c r="M1768" s="80">
        <v>2.42</v>
      </c>
      <c r="N1768" s="80">
        <v>3.2027779999999999</v>
      </c>
      <c r="O1768" s="80">
        <v>73.220680000000002</v>
      </c>
      <c r="P1768" s="80" t="s">
        <v>114</v>
      </c>
      <c r="Q1768" s="80">
        <v>0</v>
      </c>
      <c r="R1768" s="80">
        <v>25.384855999999999</v>
      </c>
      <c r="S1768" s="80">
        <v>68.458809000000002</v>
      </c>
      <c r="T1768" s="80">
        <v>31460</v>
      </c>
      <c r="U1768" s="91">
        <f>Table1[[#This Row],[Distribution Amount (Dollars)]]/Table1[[#This Row],[NEWdatediff]]</f>
        <v>6292</v>
      </c>
      <c r="V1768" s="82" t="s">
        <v>3005</v>
      </c>
      <c r="W1768" s="82" t="s">
        <v>91</v>
      </c>
      <c r="X1768" s="82" t="s">
        <v>104</v>
      </c>
      <c r="Y1768" s="82" t="s">
        <v>105</v>
      </c>
      <c r="Z1768" s="82">
        <v>1</v>
      </c>
      <c r="AB1768" s="82" t="s">
        <v>3006</v>
      </c>
      <c r="AD1768" s="82" t="s">
        <v>690</v>
      </c>
      <c r="AE1768" s="82" t="s">
        <v>3007</v>
      </c>
      <c r="AN1768" s="82" t="s">
        <v>76</v>
      </c>
      <c r="AO1768" s="82" t="s">
        <v>3008</v>
      </c>
      <c r="AP1768" s="82">
        <v>20000000</v>
      </c>
      <c r="AQ1768" s="82" t="s">
        <v>109</v>
      </c>
      <c r="AR1768" s="82" t="s">
        <v>4274</v>
      </c>
      <c r="AS1768" s="84">
        <v>41365</v>
      </c>
      <c r="AT1768" s="85">
        <v>2013</v>
      </c>
      <c r="AU1768" s="82" t="s">
        <v>4277</v>
      </c>
      <c r="AV1768" s="84">
        <v>43100</v>
      </c>
      <c r="AW1768" s="85">
        <v>2017</v>
      </c>
      <c r="AX1768" s="85">
        <f>Table1[[#This Row],[End TEST]]-Table1[[#This Row],[Start TEST]]</f>
        <v>4</v>
      </c>
      <c r="AY1768" s="85">
        <f>Table1[[#This Row],[TEST_Diff]]+1</f>
        <v>5</v>
      </c>
      <c r="AZ1768" s="92">
        <f>DATEDIF(Table1[[#This Row],[Start Year]],Table1[[#This Row],[End Year]],"d") / 365</f>
        <v>4.7534246575342465</v>
      </c>
    </row>
    <row r="1769" spans="1:52" x14ac:dyDescent="0.5">
      <c r="A1769" s="82">
        <v>162</v>
      </c>
      <c r="B1769" s="82" t="s">
        <v>3002</v>
      </c>
      <c r="D1769" s="90">
        <v>43579</v>
      </c>
      <c r="E1769" s="90" t="s">
        <v>3003</v>
      </c>
      <c r="F1769" s="90"/>
      <c r="G1769" s="82" t="s">
        <v>3003</v>
      </c>
      <c r="H1769" s="82" t="s">
        <v>3004</v>
      </c>
      <c r="I1769" s="80" t="s">
        <v>97</v>
      </c>
      <c r="J1769" s="80">
        <v>20</v>
      </c>
      <c r="K1769" s="80">
        <v>41</v>
      </c>
      <c r="L1769" s="80" t="s">
        <v>1438</v>
      </c>
      <c r="M1769" s="80">
        <v>2.42</v>
      </c>
      <c r="N1769" s="80">
        <v>3.2027779999999999</v>
      </c>
      <c r="O1769" s="80">
        <v>73.220680000000002</v>
      </c>
      <c r="P1769" s="80" t="s">
        <v>114</v>
      </c>
      <c r="Q1769" s="80">
        <v>0</v>
      </c>
      <c r="R1769" s="80">
        <v>25.384855999999999</v>
      </c>
      <c r="S1769" s="80">
        <v>68.458809000000002</v>
      </c>
      <c r="T1769" s="80">
        <v>96800</v>
      </c>
      <c r="U1769" s="91">
        <f>Table1[[#This Row],[Distribution Amount (Dollars)]]/Table1[[#This Row],[NEWdatediff]]</f>
        <v>19360</v>
      </c>
      <c r="V1769" s="82" t="s">
        <v>3005</v>
      </c>
      <c r="W1769" s="82" t="s">
        <v>91</v>
      </c>
      <c r="X1769" s="82" t="s">
        <v>104</v>
      </c>
      <c r="Y1769" s="82" t="s">
        <v>105</v>
      </c>
      <c r="Z1769" s="82">
        <v>1</v>
      </c>
      <c r="AB1769" s="82" t="s">
        <v>3006</v>
      </c>
      <c r="AD1769" s="82" t="s">
        <v>690</v>
      </c>
      <c r="AE1769" s="82" t="s">
        <v>3007</v>
      </c>
      <c r="AN1769" s="82" t="s">
        <v>76</v>
      </c>
      <c r="AO1769" s="82" t="s">
        <v>3008</v>
      </c>
      <c r="AP1769" s="82">
        <v>20000000</v>
      </c>
      <c r="AQ1769" s="82" t="s">
        <v>109</v>
      </c>
      <c r="AR1769" s="82" t="s">
        <v>4274</v>
      </c>
      <c r="AS1769" s="84">
        <v>41365</v>
      </c>
      <c r="AT1769" s="85">
        <v>2013</v>
      </c>
      <c r="AU1769" s="82" t="s">
        <v>4277</v>
      </c>
      <c r="AV1769" s="84">
        <v>43100</v>
      </c>
      <c r="AW1769" s="85">
        <v>2017</v>
      </c>
      <c r="AX1769" s="85">
        <f>Table1[[#This Row],[End TEST]]-Table1[[#This Row],[Start TEST]]</f>
        <v>4</v>
      </c>
      <c r="AY1769" s="85">
        <f>Table1[[#This Row],[TEST_Diff]]+1</f>
        <v>5</v>
      </c>
      <c r="AZ1769" s="92">
        <f>DATEDIF(Table1[[#This Row],[Start Year]],Table1[[#This Row],[End Year]],"d") / 365</f>
        <v>4.7534246575342465</v>
      </c>
    </row>
    <row r="1770" spans="1:52" x14ac:dyDescent="0.5">
      <c r="A1770" s="82">
        <v>162</v>
      </c>
      <c r="B1770" s="82" t="s">
        <v>3002</v>
      </c>
      <c r="D1770" s="90">
        <v>43579</v>
      </c>
      <c r="E1770" s="90" t="s">
        <v>3003</v>
      </c>
      <c r="F1770" s="90"/>
      <c r="G1770" s="82" t="s">
        <v>3003</v>
      </c>
      <c r="H1770" s="82" t="s">
        <v>3004</v>
      </c>
      <c r="I1770" s="80" t="s">
        <v>98</v>
      </c>
      <c r="J1770" s="80">
        <v>5</v>
      </c>
      <c r="K1770" s="80">
        <v>41</v>
      </c>
      <c r="L1770" s="80" t="s">
        <v>1438</v>
      </c>
      <c r="M1770" s="80">
        <v>2.42</v>
      </c>
      <c r="N1770" s="80">
        <v>3.2027779999999999</v>
      </c>
      <c r="O1770" s="80">
        <v>73.220680000000002</v>
      </c>
      <c r="P1770" s="80" t="s">
        <v>114</v>
      </c>
      <c r="Q1770" s="80">
        <v>0</v>
      </c>
      <c r="R1770" s="80">
        <v>25.384855999999999</v>
      </c>
      <c r="S1770" s="80">
        <v>68.458809000000002</v>
      </c>
      <c r="T1770" s="80">
        <v>24200</v>
      </c>
      <c r="U1770" s="91">
        <f>Table1[[#This Row],[Distribution Amount (Dollars)]]/Table1[[#This Row],[NEWdatediff]]</f>
        <v>4840</v>
      </c>
      <c r="V1770" s="82" t="s">
        <v>3005</v>
      </c>
      <c r="W1770" s="82" t="s">
        <v>91</v>
      </c>
      <c r="X1770" s="82" t="s">
        <v>104</v>
      </c>
      <c r="Y1770" s="82" t="s">
        <v>105</v>
      </c>
      <c r="Z1770" s="82">
        <v>1</v>
      </c>
      <c r="AB1770" s="82" t="s">
        <v>3006</v>
      </c>
      <c r="AD1770" s="82" t="s">
        <v>690</v>
      </c>
      <c r="AE1770" s="82" t="s">
        <v>3007</v>
      </c>
      <c r="AN1770" s="82" t="s">
        <v>76</v>
      </c>
      <c r="AO1770" s="82" t="s">
        <v>3008</v>
      </c>
      <c r="AP1770" s="82">
        <v>20000000</v>
      </c>
      <c r="AQ1770" s="82" t="s">
        <v>109</v>
      </c>
      <c r="AR1770" s="82" t="s">
        <v>4274</v>
      </c>
      <c r="AS1770" s="84">
        <v>41365</v>
      </c>
      <c r="AT1770" s="85">
        <v>2013</v>
      </c>
      <c r="AU1770" s="82" t="s">
        <v>4277</v>
      </c>
      <c r="AV1770" s="84">
        <v>43100</v>
      </c>
      <c r="AW1770" s="85">
        <v>2017</v>
      </c>
      <c r="AX1770" s="85">
        <f>Table1[[#This Row],[End TEST]]-Table1[[#This Row],[Start TEST]]</f>
        <v>4</v>
      </c>
      <c r="AY1770" s="85">
        <f>Table1[[#This Row],[TEST_Diff]]+1</f>
        <v>5</v>
      </c>
      <c r="AZ1770" s="92">
        <f>DATEDIF(Table1[[#This Row],[Start Year]],Table1[[#This Row],[End Year]],"d") / 365</f>
        <v>4.7534246575342465</v>
      </c>
    </row>
    <row r="1771" spans="1:52" x14ac:dyDescent="0.5">
      <c r="A1771" s="82">
        <v>162</v>
      </c>
      <c r="B1771" s="82" t="s">
        <v>3002</v>
      </c>
      <c r="D1771" s="90">
        <v>43579</v>
      </c>
      <c r="E1771" s="90" t="s">
        <v>3003</v>
      </c>
      <c r="F1771" s="90"/>
      <c r="G1771" s="82" t="s">
        <v>3003</v>
      </c>
      <c r="H1771" s="82" t="s">
        <v>3004</v>
      </c>
      <c r="I1771" s="80" t="s">
        <v>67</v>
      </c>
      <c r="J1771" s="80">
        <v>2.5</v>
      </c>
      <c r="K1771" s="80">
        <v>41</v>
      </c>
      <c r="L1771" s="80" t="s">
        <v>1438</v>
      </c>
      <c r="M1771" s="80">
        <v>2.42</v>
      </c>
      <c r="N1771" s="80">
        <v>3.2027779999999999</v>
      </c>
      <c r="O1771" s="80">
        <v>73.220680000000002</v>
      </c>
      <c r="P1771" s="80" t="s">
        <v>114</v>
      </c>
      <c r="Q1771" s="80">
        <v>0</v>
      </c>
      <c r="R1771" s="80">
        <v>25.384855999999999</v>
      </c>
      <c r="S1771" s="80">
        <v>68.458809000000002</v>
      </c>
      <c r="T1771" s="80">
        <v>12100</v>
      </c>
      <c r="U1771" s="91">
        <f>Table1[[#This Row],[Distribution Amount (Dollars)]]/Table1[[#This Row],[NEWdatediff]]</f>
        <v>2420</v>
      </c>
      <c r="V1771" s="82" t="s">
        <v>3005</v>
      </c>
      <c r="W1771" s="82" t="s">
        <v>91</v>
      </c>
      <c r="X1771" s="82" t="s">
        <v>104</v>
      </c>
      <c r="Y1771" s="82" t="s">
        <v>105</v>
      </c>
      <c r="Z1771" s="82">
        <v>1</v>
      </c>
      <c r="AB1771" s="82" t="s">
        <v>3006</v>
      </c>
      <c r="AD1771" s="82" t="s">
        <v>690</v>
      </c>
      <c r="AE1771" s="82" t="s">
        <v>3007</v>
      </c>
      <c r="AN1771" s="82" t="s">
        <v>76</v>
      </c>
      <c r="AO1771" s="82" t="s">
        <v>3008</v>
      </c>
      <c r="AP1771" s="82">
        <v>20000000</v>
      </c>
      <c r="AQ1771" s="82" t="s">
        <v>109</v>
      </c>
      <c r="AR1771" s="82" t="s">
        <v>4274</v>
      </c>
      <c r="AS1771" s="84">
        <v>41365</v>
      </c>
      <c r="AT1771" s="85">
        <v>2013</v>
      </c>
      <c r="AU1771" s="82" t="s">
        <v>4277</v>
      </c>
      <c r="AV1771" s="84">
        <v>43100</v>
      </c>
      <c r="AW1771" s="85">
        <v>2017</v>
      </c>
      <c r="AX1771" s="85">
        <f>Table1[[#This Row],[End TEST]]-Table1[[#This Row],[Start TEST]]</f>
        <v>4</v>
      </c>
      <c r="AY1771" s="85">
        <f>Table1[[#This Row],[TEST_Diff]]+1</f>
        <v>5</v>
      </c>
      <c r="AZ1771" s="92">
        <f>DATEDIF(Table1[[#This Row],[Start Year]],Table1[[#This Row],[End Year]],"d") / 365</f>
        <v>4.7534246575342465</v>
      </c>
    </row>
    <row r="1772" spans="1:52" x14ac:dyDescent="0.5">
      <c r="A1772" s="82">
        <v>162</v>
      </c>
      <c r="B1772" s="82" t="s">
        <v>3002</v>
      </c>
      <c r="D1772" s="90">
        <v>43579</v>
      </c>
      <c r="E1772" s="90" t="s">
        <v>3003</v>
      </c>
      <c r="F1772" s="90"/>
      <c r="G1772" s="82" t="s">
        <v>3003</v>
      </c>
      <c r="H1772" s="82" t="s">
        <v>3004</v>
      </c>
      <c r="I1772" s="80" t="s">
        <v>1341</v>
      </c>
      <c r="J1772" s="80">
        <v>36</v>
      </c>
      <c r="K1772" s="80">
        <v>41</v>
      </c>
      <c r="L1772" s="80" t="s">
        <v>1438</v>
      </c>
      <c r="M1772" s="80">
        <v>2.42</v>
      </c>
      <c r="N1772" s="80">
        <v>3.2027779999999999</v>
      </c>
      <c r="O1772" s="80">
        <v>73.220680000000002</v>
      </c>
      <c r="P1772" s="80" t="s">
        <v>114</v>
      </c>
      <c r="Q1772" s="80">
        <v>0</v>
      </c>
      <c r="R1772" s="80">
        <v>25.384855999999999</v>
      </c>
      <c r="S1772" s="80">
        <v>68.458809000000002</v>
      </c>
      <c r="T1772" s="80">
        <v>174240</v>
      </c>
      <c r="U1772" s="91">
        <f>Table1[[#This Row],[Distribution Amount (Dollars)]]/Table1[[#This Row],[NEWdatediff]]</f>
        <v>34848</v>
      </c>
      <c r="V1772" s="82" t="s">
        <v>3005</v>
      </c>
      <c r="W1772" s="82" t="s">
        <v>91</v>
      </c>
      <c r="X1772" s="82" t="s">
        <v>104</v>
      </c>
      <c r="Y1772" s="82" t="s">
        <v>105</v>
      </c>
      <c r="Z1772" s="82">
        <v>1</v>
      </c>
      <c r="AB1772" s="82" t="s">
        <v>3006</v>
      </c>
      <c r="AD1772" s="82" t="s">
        <v>690</v>
      </c>
      <c r="AE1772" s="82" t="s">
        <v>3007</v>
      </c>
      <c r="AN1772" s="82" t="s">
        <v>76</v>
      </c>
      <c r="AO1772" s="82" t="s">
        <v>3008</v>
      </c>
      <c r="AP1772" s="82">
        <v>20000000</v>
      </c>
      <c r="AQ1772" s="82" t="s">
        <v>109</v>
      </c>
      <c r="AR1772" s="82" t="s">
        <v>4274</v>
      </c>
      <c r="AS1772" s="84">
        <v>41365</v>
      </c>
      <c r="AT1772" s="85">
        <v>2013</v>
      </c>
      <c r="AU1772" s="82" t="s">
        <v>4277</v>
      </c>
      <c r="AV1772" s="84">
        <v>43100</v>
      </c>
      <c r="AW1772" s="85">
        <v>2017</v>
      </c>
      <c r="AX1772" s="85">
        <f>Table1[[#This Row],[End TEST]]-Table1[[#This Row],[Start TEST]]</f>
        <v>4</v>
      </c>
      <c r="AY1772" s="85">
        <f>Table1[[#This Row],[TEST_Diff]]+1</f>
        <v>5</v>
      </c>
      <c r="AZ1772" s="92">
        <f>DATEDIF(Table1[[#This Row],[Start Year]],Table1[[#This Row],[End Year]],"d") / 365</f>
        <v>4.7534246575342465</v>
      </c>
    </row>
    <row r="1773" spans="1:52" x14ac:dyDescent="0.5">
      <c r="A1773" s="82">
        <v>162</v>
      </c>
      <c r="B1773" s="82" t="s">
        <v>3002</v>
      </c>
      <c r="D1773" s="90">
        <v>43579</v>
      </c>
      <c r="E1773" s="90" t="s">
        <v>3003</v>
      </c>
      <c r="F1773" s="90"/>
      <c r="G1773" s="82" t="s">
        <v>3003</v>
      </c>
      <c r="H1773" s="82" t="s">
        <v>3004</v>
      </c>
      <c r="I1773" s="80" t="s">
        <v>102</v>
      </c>
      <c r="J1773" s="80">
        <v>10</v>
      </c>
      <c r="K1773" s="80">
        <v>41</v>
      </c>
      <c r="L1773" s="80" t="s">
        <v>155</v>
      </c>
      <c r="M1773" s="80">
        <v>2.42</v>
      </c>
      <c r="N1773" s="80">
        <v>-25.97325</v>
      </c>
      <c r="O1773" s="80">
        <v>32.572029999999998</v>
      </c>
      <c r="P1773" s="80" t="s">
        <v>69</v>
      </c>
      <c r="Q1773" s="80">
        <v>0</v>
      </c>
      <c r="R1773" s="80">
        <v>2.6272389999999999</v>
      </c>
      <c r="S1773" s="80">
        <v>23.381664000000001</v>
      </c>
      <c r="T1773" s="80">
        <v>48400</v>
      </c>
      <c r="U1773" s="91">
        <f>Table1[[#This Row],[Distribution Amount (Dollars)]]/Table1[[#This Row],[NEWdatediff]]</f>
        <v>9680</v>
      </c>
      <c r="V1773" s="82" t="s">
        <v>3005</v>
      </c>
      <c r="W1773" s="82" t="s">
        <v>91</v>
      </c>
      <c r="X1773" s="82" t="s">
        <v>104</v>
      </c>
      <c r="Y1773" s="82" t="s">
        <v>105</v>
      </c>
      <c r="Z1773" s="82">
        <v>1</v>
      </c>
      <c r="AB1773" s="82" t="s">
        <v>3006</v>
      </c>
      <c r="AD1773" s="82" t="s">
        <v>694</v>
      </c>
      <c r="AE1773" s="82" t="s">
        <v>3007</v>
      </c>
      <c r="AN1773" s="82" t="s">
        <v>76</v>
      </c>
      <c r="AO1773" s="82" t="s">
        <v>3008</v>
      </c>
      <c r="AP1773" s="82">
        <v>20000000</v>
      </c>
      <c r="AQ1773" s="82" t="s">
        <v>109</v>
      </c>
      <c r="AR1773" s="82" t="s">
        <v>4274</v>
      </c>
      <c r="AS1773" s="84">
        <v>41365</v>
      </c>
      <c r="AT1773" s="85">
        <v>2013</v>
      </c>
      <c r="AU1773" s="82" t="s">
        <v>4277</v>
      </c>
      <c r="AV1773" s="84">
        <v>43100</v>
      </c>
      <c r="AW1773" s="85">
        <v>2017</v>
      </c>
      <c r="AX1773" s="85">
        <f>Table1[[#This Row],[End TEST]]-Table1[[#This Row],[Start TEST]]</f>
        <v>4</v>
      </c>
      <c r="AY1773" s="85">
        <f>Table1[[#This Row],[TEST_Diff]]+1</f>
        <v>5</v>
      </c>
      <c r="AZ1773" s="92">
        <f>DATEDIF(Table1[[#This Row],[Start Year]],Table1[[#This Row],[End Year]],"d") / 365</f>
        <v>4.7534246575342465</v>
      </c>
    </row>
    <row r="1774" spans="1:52" x14ac:dyDescent="0.5">
      <c r="A1774" s="82">
        <v>162</v>
      </c>
      <c r="B1774" s="82" t="s">
        <v>3002</v>
      </c>
      <c r="D1774" s="90">
        <v>43579</v>
      </c>
      <c r="E1774" s="90" t="s">
        <v>3003</v>
      </c>
      <c r="F1774" s="90"/>
      <c r="G1774" s="82" t="s">
        <v>3003</v>
      </c>
      <c r="H1774" s="82" t="s">
        <v>3004</v>
      </c>
      <c r="I1774" s="80" t="s">
        <v>128</v>
      </c>
      <c r="J1774" s="80">
        <v>20</v>
      </c>
      <c r="K1774" s="80">
        <v>41</v>
      </c>
      <c r="L1774" s="80" t="s">
        <v>155</v>
      </c>
      <c r="M1774" s="80">
        <v>2.42</v>
      </c>
      <c r="N1774" s="80">
        <v>-25.97325</v>
      </c>
      <c r="O1774" s="80">
        <v>32.572029999999998</v>
      </c>
      <c r="P1774" s="80" t="s">
        <v>69</v>
      </c>
      <c r="Q1774" s="80">
        <v>0</v>
      </c>
      <c r="R1774" s="80">
        <v>2.6272389999999999</v>
      </c>
      <c r="S1774" s="80">
        <v>23.381664000000001</v>
      </c>
      <c r="T1774" s="80">
        <v>96800</v>
      </c>
      <c r="U1774" s="91">
        <f>Table1[[#This Row],[Distribution Amount (Dollars)]]/Table1[[#This Row],[NEWdatediff]]</f>
        <v>19360</v>
      </c>
      <c r="V1774" s="82" t="s">
        <v>3005</v>
      </c>
      <c r="W1774" s="82" t="s">
        <v>91</v>
      </c>
      <c r="X1774" s="82" t="s">
        <v>104</v>
      </c>
      <c r="Y1774" s="82" t="s">
        <v>105</v>
      </c>
      <c r="Z1774" s="82">
        <v>1</v>
      </c>
      <c r="AB1774" s="82" t="s">
        <v>3006</v>
      </c>
      <c r="AD1774" s="82" t="s">
        <v>694</v>
      </c>
      <c r="AE1774" s="82" t="s">
        <v>3007</v>
      </c>
      <c r="AN1774" s="82" t="s">
        <v>76</v>
      </c>
      <c r="AO1774" s="82" t="s">
        <v>3008</v>
      </c>
      <c r="AP1774" s="82">
        <v>20000000</v>
      </c>
      <c r="AQ1774" s="82" t="s">
        <v>109</v>
      </c>
      <c r="AR1774" s="82" t="s">
        <v>4274</v>
      </c>
      <c r="AS1774" s="84">
        <v>41365</v>
      </c>
      <c r="AT1774" s="85">
        <v>2013</v>
      </c>
      <c r="AU1774" s="82" t="s">
        <v>4277</v>
      </c>
      <c r="AV1774" s="84">
        <v>43100</v>
      </c>
      <c r="AW1774" s="85">
        <v>2017</v>
      </c>
      <c r="AX1774" s="85">
        <f>Table1[[#This Row],[End TEST]]-Table1[[#This Row],[Start TEST]]</f>
        <v>4</v>
      </c>
      <c r="AY1774" s="85">
        <f>Table1[[#This Row],[TEST_Diff]]+1</f>
        <v>5</v>
      </c>
      <c r="AZ1774" s="92">
        <f>DATEDIF(Table1[[#This Row],[Start Year]],Table1[[#This Row],[End Year]],"d") / 365</f>
        <v>4.7534246575342465</v>
      </c>
    </row>
    <row r="1775" spans="1:52" x14ac:dyDescent="0.5">
      <c r="A1775" s="82">
        <v>162</v>
      </c>
      <c r="B1775" s="82" t="s">
        <v>3002</v>
      </c>
      <c r="D1775" s="90">
        <v>43579</v>
      </c>
      <c r="E1775" s="90" t="s">
        <v>3003</v>
      </c>
      <c r="F1775" s="90"/>
      <c r="G1775" s="82" t="s">
        <v>3003</v>
      </c>
      <c r="H1775" s="82" t="s">
        <v>3004</v>
      </c>
      <c r="I1775" s="80" t="s">
        <v>88</v>
      </c>
      <c r="J1775" s="80">
        <v>6.5</v>
      </c>
      <c r="K1775" s="80">
        <v>41</v>
      </c>
      <c r="L1775" s="80" t="s">
        <v>155</v>
      </c>
      <c r="M1775" s="80">
        <v>2.42</v>
      </c>
      <c r="N1775" s="80">
        <v>-25.97325</v>
      </c>
      <c r="O1775" s="80">
        <v>32.572029999999998</v>
      </c>
      <c r="P1775" s="80" t="s">
        <v>69</v>
      </c>
      <c r="Q1775" s="80">
        <v>0</v>
      </c>
      <c r="R1775" s="80">
        <v>2.6272389999999999</v>
      </c>
      <c r="S1775" s="80">
        <v>23.381664000000001</v>
      </c>
      <c r="T1775" s="80">
        <v>31460</v>
      </c>
      <c r="U1775" s="91">
        <f>Table1[[#This Row],[Distribution Amount (Dollars)]]/Table1[[#This Row],[NEWdatediff]]</f>
        <v>6292</v>
      </c>
      <c r="V1775" s="82" t="s">
        <v>3005</v>
      </c>
      <c r="W1775" s="82" t="s">
        <v>91</v>
      </c>
      <c r="X1775" s="82" t="s">
        <v>104</v>
      </c>
      <c r="Y1775" s="82" t="s">
        <v>105</v>
      </c>
      <c r="Z1775" s="82">
        <v>1</v>
      </c>
      <c r="AB1775" s="82" t="s">
        <v>3006</v>
      </c>
      <c r="AD1775" s="82" t="s">
        <v>694</v>
      </c>
      <c r="AE1775" s="82" t="s">
        <v>3007</v>
      </c>
      <c r="AN1775" s="82" t="s">
        <v>76</v>
      </c>
      <c r="AO1775" s="82" t="s">
        <v>3008</v>
      </c>
      <c r="AP1775" s="82">
        <v>20000000</v>
      </c>
      <c r="AQ1775" s="82" t="s">
        <v>109</v>
      </c>
      <c r="AR1775" s="82" t="s">
        <v>4274</v>
      </c>
      <c r="AS1775" s="84">
        <v>41365</v>
      </c>
      <c r="AT1775" s="85">
        <v>2013</v>
      </c>
      <c r="AU1775" s="82" t="s">
        <v>4277</v>
      </c>
      <c r="AV1775" s="84">
        <v>43100</v>
      </c>
      <c r="AW1775" s="85">
        <v>2017</v>
      </c>
      <c r="AX1775" s="85">
        <f>Table1[[#This Row],[End TEST]]-Table1[[#This Row],[Start TEST]]</f>
        <v>4</v>
      </c>
      <c r="AY1775" s="85">
        <f>Table1[[#This Row],[TEST_Diff]]+1</f>
        <v>5</v>
      </c>
      <c r="AZ1775" s="92">
        <f>DATEDIF(Table1[[#This Row],[Start Year]],Table1[[#This Row],[End Year]],"d") / 365</f>
        <v>4.7534246575342465</v>
      </c>
    </row>
    <row r="1776" spans="1:52" x14ac:dyDescent="0.5">
      <c r="A1776" s="82">
        <v>162</v>
      </c>
      <c r="B1776" s="82" t="s">
        <v>3002</v>
      </c>
      <c r="D1776" s="90">
        <v>43579</v>
      </c>
      <c r="E1776" s="90" t="s">
        <v>3003</v>
      </c>
      <c r="F1776" s="90"/>
      <c r="G1776" s="82" t="s">
        <v>3003</v>
      </c>
      <c r="H1776" s="82" t="s">
        <v>3004</v>
      </c>
      <c r="I1776" s="80" t="s">
        <v>97</v>
      </c>
      <c r="J1776" s="80">
        <v>20</v>
      </c>
      <c r="K1776" s="80">
        <v>41</v>
      </c>
      <c r="L1776" s="80" t="s">
        <v>155</v>
      </c>
      <c r="M1776" s="80">
        <v>2.42</v>
      </c>
      <c r="N1776" s="80">
        <v>-25.97325</v>
      </c>
      <c r="O1776" s="80">
        <v>32.572029999999998</v>
      </c>
      <c r="P1776" s="80" t="s">
        <v>69</v>
      </c>
      <c r="Q1776" s="80">
        <v>0</v>
      </c>
      <c r="R1776" s="80">
        <v>2.6272389999999999</v>
      </c>
      <c r="S1776" s="80">
        <v>23.381664000000001</v>
      </c>
      <c r="T1776" s="80">
        <v>96800</v>
      </c>
      <c r="U1776" s="91">
        <f>Table1[[#This Row],[Distribution Amount (Dollars)]]/Table1[[#This Row],[NEWdatediff]]</f>
        <v>19360</v>
      </c>
      <c r="V1776" s="82" t="s">
        <v>3005</v>
      </c>
      <c r="W1776" s="82" t="s">
        <v>91</v>
      </c>
      <c r="X1776" s="82" t="s">
        <v>104</v>
      </c>
      <c r="Y1776" s="82" t="s">
        <v>105</v>
      </c>
      <c r="Z1776" s="82">
        <v>1</v>
      </c>
      <c r="AB1776" s="82" t="s">
        <v>3006</v>
      </c>
      <c r="AD1776" s="82" t="s">
        <v>694</v>
      </c>
      <c r="AE1776" s="82" t="s">
        <v>3007</v>
      </c>
      <c r="AN1776" s="82" t="s">
        <v>76</v>
      </c>
      <c r="AO1776" s="82" t="s">
        <v>3008</v>
      </c>
      <c r="AP1776" s="82">
        <v>20000000</v>
      </c>
      <c r="AQ1776" s="82" t="s">
        <v>109</v>
      </c>
      <c r="AR1776" s="82" t="s">
        <v>4274</v>
      </c>
      <c r="AS1776" s="84">
        <v>41365</v>
      </c>
      <c r="AT1776" s="85">
        <v>2013</v>
      </c>
      <c r="AU1776" s="82" t="s">
        <v>4277</v>
      </c>
      <c r="AV1776" s="84">
        <v>43100</v>
      </c>
      <c r="AW1776" s="85">
        <v>2017</v>
      </c>
      <c r="AX1776" s="85">
        <f>Table1[[#This Row],[End TEST]]-Table1[[#This Row],[Start TEST]]</f>
        <v>4</v>
      </c>
      <c r="AY1776" s="85">
        <f>Table1[[#This Row],[TEST_Diff]]+1</f>
        <v>5</v>
      </c>
      <c r="AZ1776" s="92">
        <f>DATEDIF(Table1[[#This Row],[Start Year]],Table1[[#This Row],[End Year]],"d") / 365</f>
        <v>4.7534246575342465</v>
      </c>
    </row>
    <row r="1777" spans="1:52" x14ac:dyDescent="0.5">
      <c r="A1777" s="82">
        <v>162</v>
      </c>
      <c r="B1777" s="82" t="s">
        <v>3002</v>
      </c>
      <c r="D1777" s="90">
        <v>43579</v>
      </c>
      <c r="E1777" s="90" t="s">
        <v>3003</v>
      </c>
      <c r="F1777" s="90"/>
      <c r="G1777" s="82" t="s">
        <v>3003</v>
      </c>
      <c r="H1777" s="82" t="s">
        <v>3004</v>
      </c>
      <c r="I1777" s="80" t="s">
        <v>98</v>
      </c>
      <c r="J1777" s="80">
        <v>5</v>
      </c>
      <c r="K1777" s="80">
        <v>41</v>
      </c>
      <c r="L1777" s="80" t="s">
        <v>155</v>
      </c>
      <c r="M1777" s="80">
        <v>2.42</v>
      </c>
      <c r="N1777" s="80">
        <v>-25.97325</v>
      </c>
      <c r="O1777" s="80">
        <v>32.572029999999998</v>
      </c>
      <c r="P1777" s="80" t="s">
        <v>69</v>
      </c>
      <c r="Q1777" s="80">
        <v>0</v>
      </c>
      <c r="R1777" s="80">
        <v>2.6272389999999999</v>
      </c>
      <c r="S1777" s="80">
        <v>23.381664000000001</v>
      </c>
      <c r="T1777" s="80">
        <v>24200</v>
      </c>
      <c r="U1777" s="91">
        <f>Table1[[#This Row],[Distribution Amount (Dollars)]]/Table1[[#This Row],[NEWdatediff]]</f>
        <v>4840</v>
      </c>
      <c r="V1777" s="82" t="s">
        <v>3005</v>
      </c>
      <c r="W1777" s="82" t="s">
        <v>91</v>
      </c>
      <c r="X1777" s="82" t="s">
        <v>104</v>
      </c>
      <c r="Y1777" s="82" t="s">
        <v>105</v>
      </c>
      <c r="Z1777" s="82">
        <v>1</v>
      </c>
      <c r="AB1777" s="82" t="s">
        <v>3006</v>
      </c>
      <c r="AD1777" s="82" t="s">
        <v>694</v>
      </c>
      <c r="AE1777" s="82" t="s">
        <v>3007</v>
      </c>
      <c r="AN1777" s="82" t="s">
        <v>76</v>
      </c>
      <c r="AO1777" s="82" t="s">
        <v>3008</v>
      </c>
      <c r="AP1777" s="82">
        <v>20000000</v>
      </c>
      <c r="AQ1777" s="82" t="s">
        <v>109</v>
      </c>
      <c r="AR1777" s="82" t="s">
        <v>4274</v>
      </c>
      <c r="AS1777" s="84">
        <v>41365</v>
      </c>
      <c r="AT1777" s="85">
        <v>2013</v>
      </c>
      <c r="AU1777" s="82" t="s">
        <v>4277</v>
      </c>
      <c r="AV1777" s="84">
        <v>43100</v>
      </c>
      <c r="AW1777" s="85">
        <v>2017</v>
      </c>
      <c r="AX1777" s="85">
        <f>Table1[[#This Row],[End TEST]]-Table1[[#This Row],[Start TEST]]</f>
        <v>4</v>
      </c>
      <c r="AY1777" s="85">
        <f>Table1[[#This Row],[TEST_Diff]]+1</f>
        <v>5</v>
      </c>
      <c r="AZ1777" s="92">
        <f>DATEDIF(Table1[[#This Row],[Start Year]],Table1[[#This Row],[End Year]],"d") / 365</f>
        <v>4.7534246575342465</v>
      </c>
    </row>
    <row r="1778" spans="1:52" x14ac:dyDescent="0.5">
      <c r="A1778" s="82">
        <v>162</v>
      </c>
      <c r="B1778" s="82" t="s">
        <v>3002</v>
      </c>
      <c r="D1778" s="90">
        <v>43579</v>
      </c>
      <c r="E1778" s="90" t="s">
        <v>3003</v>
      </c>
      <c r="F1778" s="90"/>
      <c r="G1778" s="82" t="s">
        <v>3003</v>
      </c>
      <c r="H1778" s="82" t="s">
        <v>3004</v>
      </c>
      <c r="I1778" s="80" t="s">
        <v>67</v>
      </c>
      <c r="J1778" s="80">
        <v>2.5</v>
      </c>
      <c r="K1778" s="80">
        <v>41</v>
      </c>
      <c r="L1778" s="80" t="s">
        <v>155</v>
      </c>
      <c r="M1778" s="80">
        <v>2.42</v>
      </c>
      <c r="N1778" s="80">
        <v>-25.97325</v>
      </c>
      <c r="O1778" s="80">
        <v>32.572029999999998</v>
      </c>
      <c r="P1778" s="80" t="s">
        <v>69</v>
      </c>
      <c r="Q1778" s="80">
        <v>0</v>
      </c>
      <c r="R1778" s="80">
        <v>2.6272389999999999</v>
      </c>
      <c r="S1778" s="80">
        <v>23.381664000000001</v>
      </c>
      <c r="T1778" s="80">
        <v>12100</v>
      </c>
      <c r="U1778" s="91">
        <f>Table1[[#This Row],[Distribution Amount (Dollars)]]/Table1[[#This Row],[NEWdatediff]]</f>
        <v>2420</v>
      </c>
      <c r="V1778" s="82" t="s">
        <v>3005</v>
      </c>
      <c r="W1778" s="82" t="s">
        <v>91</v>
      </c>
      <c r="X1778" s="82" t="s">
        <v>104</v>
      </c>
      <c r="Y1778" s="82" t="s">
        <v>105</v>
      </c>
      <c r="Z1778" s="82">
        <v>1</v>
      </c>
      <c r="AB1778" s="82" t="s">
        <v>3006</v>
      </c>
      <c r="AD1778" s="82" t="s">
        <v>694</v>
      </c>
      <c r="AE1778" s="82" t="s">
        <v>3007</v>
      </c>
      <c r="AN1778" s="82" t="s">
        <v>76</v>
      </c>
      <c r="AO1778" s="82" t="s">
        <v>3008</v>
      </c>
      <c r="AP1778" s="82">
        <v>20000000</v>
      </c>
      <c r="AQ1778" s="82" t="s">
        <v>109</v>
      </c>
      <c r="AR1778" s="82" t="s">
        <v>4274</v>
      </c>
      <c r="AS1778" s="84">
        <v>41365</v>
      </c>
      <c r="AT1778" s="85">
        <v>2013</v>
      </c>
      <c r="AU1778" s="82" t="s">
        <v>4277</v>
      </c>
      <c r="AV1778" s="84">
        <v>43100</v>
      </c>
      <c r="AW1778" s="85">
        <v>2017</v>
      </c>
      <c r="AX1778" s="85">
        <f>Table1[[#This Row],[End TEST]]-Table1[[#This Row],[Start TEST]]</f>
        <v>4</v>
      </c>
      <c r="AY1778" s="85">
        <f>Table1[[#This Row],[TEST_Diff]]+1</f>
        <v>5</v>
      </c>
      <c r="AZ1778" s="92">
        <f>DATEDIF(Table1[[#This Row],[Start Year]],Table1[[#This Row],[End Year]],"d") / 365</f>
        <v>4.7534246575342465</v>
      </c>
    </row>
    <row r="1779" spans="1:52" x14ac:dyDescent="0.5">
      <c r="A1779" s="82">
        <v>162</v>
      </c>
      <c r="B1779" s="82" t="s">
        <v>3002</v>
      </c>
      <c r="D1779" s="90">
        <v>43579</v>
      </c>
      <c r="E1779" s="90" t="s">
        <v>3003</v>
      </c>
      <c r="F1779" s="90"/>
      <c r="G1779" s="82" t="s">
        <v>3003</v>
      </c>
      <c r="H1779" s="82" t="s">
        <v>3004</v>
      </c>
      <c r="I1779" s="80" t="s">
        <v>1341</v>
      </c>
      <c r="J1779" s="80">
        <v>36</v>
      </c>
      <c r="K1779" s="80">
        <v>41</v>
      </c>
      <c r="L1779" s="80" t="s">
        <v>155</v>
      </c>
      <c r="M1779" s="80">
        <v>2.42</v>
      </c>
      <c r="N1779" s="80">
        <v>-25.97325</v>
      </c>
      <c r="O1779" s="80">
        <v>32.572029999999998</v>
      </c>
      <c r="P1779" s="80" t="s">
        <v>69</v>
      </c>
      <c r="Q1779" s="80">
        <v>0</v>
      </c>
      <c r="R1779" s="80">
        <v>2.6272389999999999</v>
      </c>
      <c r="S1779" s="80">
        <v>23.381664000000001</v>
      </c>
      <c r="T1779" s="80">
        <v>174240</v>
      </c>
      <c r="U1779" s="91">
        <f>Table1[[#This Row],[Distribution Amount (Dollars)]]/Table1[[#This Row],[NEWdatediff]]</f>
        <v>34848</v>
      </c>
      <c r="V1779" s="82" t="s">
        <v>3005</v>
      </c>
      <c r="W1779" s="82" t="s">
        <v>91</v>
      </c>
      <c r="X1779" s="82" t="s">
        <v>104</v>
      </c>
      <c r="Y1779" s="82" t="s">
        <v>105</v>
      </c>
      <c r="Z1779" s="82">
        <v>1</v>
      </c>
      <c r="AB1779" s="82" t="s">
        <v>3006</v>
      </c>
      <c r="AD1779" s="82" t="s">
        <v>694</v>
      </c>
      <c r="AE1779" s="82" t="s">
        <v>3007</v>
      </c>
      <c r="AN1779" s="82" t="s">
        <v>76</v>
      </c>
      <c r="AO1779" s="82" t="s">
        <v>3008</v>
      </c>
      <c r="AP1779" s="82">
        <v>20000000</v>
      </c>
      <c r="AQ1779" s="82" t="s">
        <v>109</v>
      </c>
      <c r="AR1779" s="82" t="s">
        <v>4274</v>
      </c>
      <c r="AS1779" s="84">
        <v>41365</v>
      </c>
      <c r="AT1779" s="85">
        <v>2013</v>
      </c>
      <c r="AU1779" s="82" t="s">
        <v>4277</v>
      </c>
      <c r="AV1779" s="84">
        <v>43100</v>
      </c>
      <c r="AW1779" s="85">
        <v>2017</v>
      </c>
      <c r="AX1779" s="85">
        <f>Table1[[#This Row],[End TEST]]-Table1[[#This Row],[Start TEST]]</f>
        <v>4</v>
      </c>
      <c r="AY1779" s="85">
        <f>Table1[[#This Row],[TEST_Diff]]+1</f>
        <v>5</v>
      </c>
      <c r="AZ1779" s="92">
        <f>DATEDIF(Table1[[#This Row],[Start Year]],Table1[[#This Row],[End Year]],"d") / 365</f>
        <v>4.7534246575342465</v>
      </c>
    </row>
    <row r="1780" spans="1:52" x14ac:dyDescent="0.5">
      <c r="A1780" s="82">
        <v>162</v>
      </c>
      <c r="B1780" s="82" t="s">
        <v>3002</v>
      </c>
      <c r="D1780" s="90">
        <v>43579</v>
      </c>
      <c r="E1780" s="90" t="s">
        <v>3003</v>
      </c>
      <c r="F1780" s="90"/>
      <c r="G1780" s="82" t="s">
        <v>3003</v>
      </c>
      <c r="H1780" s="82" t="s">
        <v>3004</v>
      </c>
      <c r="I1780" s="80" t="s">
        <v>102</v>
      </c>
      <c r="J1780" s="80">
        <v>10</v>
      </c>
      <c r="K1780" s="80">
        <v>41</v>
      </c>
      <c r="L1780" s="80" t="s">
        <v>398</v>
      </c>
      <c r="M1780" s="80">
        <v>2.42</v>
      </c>
      <c r="N1780" s="80">
        <v>-26.564709000000001</v>
      </c>
      <c r="O1780" s="80">
        <v>31.501491999999999</v>
      </c>
      <c r="P1780" s="80" t="s">
        <v>69</v>
      </c>
      <c r="Q1780" s="80">
        <v>0</v>
      </c>
      <c r="R1780" s="80">
        <v>2.6272389999999999</v>
      </c>
      <c r="S1780" s="80">
        <v>23.381664000000001</v>
      </c>
      <c r="T1780" s="80">
        <v>48400</v>
      </c>
      <c r="U1780" s="91">
        <f>Table1[[#This Row],[Distribution Amount (Dollars)]]/Table1[[#This Row],[NEWdatediff]]</f>
        <v>9680</v>
      </c>
      <c r="V1780" s="82" t="s">
        <v>3005</v>
      </c>
      <c r="W1780" s="82" t="s">
        <v>91</v>
      </c>
      <c r="X1780" s="82" t="s">
        <v>104</v>
      </c>
      <c r="Y1780" s="82" t="s">
        <v>105</v>
      </c>
      <c r="Z1780" s="82">
        <v>1</v>
      </c>
      <c r="AB1780" s="82" t="s">
        <v>3006</v>
      </c>
      <c r="AD1780" s="82" t="s">
        <v>691</v>
      </c>
      <c r="AE1780" s="82" t="s">
        <v>3007</v>
      </c>
      <c r="AN1780" s="82" t="s">
        <v>76</v>
      </c>
      <c r="AO1780" s="82" t="s">
        <v>3008</v>
      </c>
      <c r="AP1780" s="82">
        <v>20000000</v>
      </c>
      <c r="AQ1780" s="82" t="s">
        <v>109</v>
      </c>
      <c r="AR1780" s="82" t="s">
        <v>4274</v>
      </c>
      <c r="AS1780" s="84">
        <v>41365</v>
      </c>
      <c r="AT1780" s="85">
        <v>2013</v>
      </c>
      <c r="AU1780" s="82" t="s">
        <v>4277</v>
      </c>
      <c r="AV1780" s="84">
        <v>43100</v>
      </c>
      <c r="AW1780" s="85">
        <v>2017</v>
      </c>
      <c r="AX1780" s="85">
        <f>Table1[[#This Row],[End TEST]]-Table1[[#This Row],[Start TEST]]</f>
        <v>4</v>
      </c>
      <c r="AY1780" s="85">
        <f>Table1[[#This Row],[TEST_Diff]]+1</f>
        <v>5</v>
      </c>
      <c r="AZ1780" s="92">
        <f>DATEDIF(Table1[[#This Row],[Start Year]],Table1[[#This Row],[End Year]],"d") / 365</f>
        <v>4.7534246575342465</v>
      </c>
    </row>
    <row r="1781" spans="1:52" x14ac:dyDescent="0.5">
      <c r="A1781" s="82">
        <v>162</v>
      </c>
      <c r="B1781" s="82" t="s">
        <v>3002</v>
      </c>
      <c r="D1781" s="90">
        <v>43579</v>
      </c>
      <c r="E1781" s="90" t="s">
        <v>3003</v>
      </c>
      <c r="F1781" s="90"/>
      <c r="G1781" s="82" t="s">
        <v>3003</v>
      </c>
      <c r="H1781" s="82" t="s">
        <v>3004</v>
      </c>
      <c r="I1781" s="80" t="s">
        <v>128</v>
      </c>
      <c r="J1781" s="80">
        <v>20</v>
      </c>
      <c r="K1781" s="80">
        <v>41</v>
      </c>
      <c r="L1781" s="80" t="s">
        <v>398</v>
      </c>
      <c r="M1781" s="80">
        <v>2.42</v>
      </c>
      <c r="N1781" s="80">
        <v>-26.564709000000001</v>
      </c>
      <c r="O1781" s="80">
        <v>31.501491999999999</v>
      </c>
      <c r="P1781" s="80" t="s">
        <v>69</v>
      </c>
      <c r="Q1781" s="80">
        <v>0</v>
      </c>
      <c r="R1781" s="80">
        <v>2.6272389999999999</v>
      </c>
      <c r="S1781" s="80">
        <v>23.381664000000001</v>
      </c>
      <c r="T1781" s="80">
        <v>96800</v>
      </c>
      <c r="U1781" s="91">
        <f>Table1[[#This Row],[Distribution Amount (Dollars)]]/Table1[[#This Row],[NEWdatediff]]</f>
        <v>19360</v>
      </c>
      <c r="V1781" s="82" t="s">
        <v>3005</v>
      </c>
      <c r="W1781" s="82" t="s">
        <v>91</v>
      </c>
      <c r="X1781" s="82" t="s">
        <v>104</v>
      </c>
      <c r="Y1781" s="82" t="s">
        <v>105</v>
      </c>
      <c r="Z1781" s="82">
        <v>1</v>
      </c>
      <c r="AB1781" s="82" t="s">
        <v>3006</v>
      </c>
      <c r="AD1781" s="82" t="s">
        <v>691</v>
      </c>
      <c r="AE1781" s="82" t="s">
        <v>3007</v>
      </c>
      <c r="AN1781" s="82" t="s">
        <v>76</v>
      </c>
      <c r="AO1781" s="82" t="s">
        <v>3008</v>
      </c>
      <c r="AP1781" s="82">
        <v>20000000</v>
      </c>
      <c r="AQ1781" s="82" t="s">
        <v>109</v>
      </c>
      <c r="AR1781" s="82" t="s">
        <v>4274</v>
      </c>
      <c r="AS1781" s="84">
        <v>41365</v>
      </c>
      <c r="AT1781" s="85">
        <v>2013</v>
      </c>
      <c r="AU1781" s="82" t="s">
        <v>4277</v>
      </c>
      <c r="AV1781" s="84">
        <v>43100</v>
      </c>
      <c r="AW1781" s="85">
        <v>2017</v>
      </c>
      <c r="AX1781" s="85">
        <f>Table1[[#This Row],[End TEST]]-Table1[[#This Row],[Start TEST]]</f>
        <v>4</v>
      </c>
      <c r="AY1781" s="85">
        <f>Table1[[#This Row],[TEST_Diff]]+1</f>
        <v>5</v>
      </c>
      <c r="AZ1781" s="92">
        <f>DATEDIF(Table1[[#This Row],[Start Year]],Table1[[#This Row],[End Year]],"d") / 365</f>
        <v>4.7534246575342465</v>
      </c>
    </row>
    <row r="1782" spans="1:52" x14ac:dyDescent="0.5">
      <c r="A1782" s="82">
        <v>162</v>
      </c>
      <c r="B1782" s="82" t="s">
        <v>3002</v>
      </c>
      <c r="D1782" s="90">
        <v>43579</v>
      </c>
      <c r="E1782" s="90" t="s">
        <v>3003</v>
      </c>
      <c r="F1782" s="90"/>
      <c r="G1782" s="82" t="s">
        <v>3003</v>
      </c>
      <c r="H1782" s="82" t="s">
        <v>3004</v>
      </c>
      <c r="I1782" s="80" t="s">
        <v>88</v>
      </c>
      <c r="J1782" s="80">
        <v>6.5</v>
      </c>
      <c r="K1782" s="80">
        <v>41</v>
      </c>
      <c r="L1782" s="80" t="s">
        <v>398</v>
      </c>
      <c r="M1782" s="80">
        <v>2.42</v>
      </c>
      <c r="N1782" s="80">
        <v>-26.564709000000001</v>
      </c>
      <c r="O1782" s="80">
        <v>31.501491999999999</v>
      </c>
      <c r="P1782" s="80" t="s">
        <v>69</v>
      </c>
      <c r="Q1782" s="80">
        <v>0</v>
      </c>
      <c r="R1782" s="80">
        <v>2.6272389999999999</v>
      </c>
      <c r="S1782" s="80">
        <v>23.381664000000001</v>
      </c>
      <c r="T1782" s="80">
        <v>31460</v>
      </c>
      <c r="U1782" s="91">
        <f>Table1[[#This Row],[Distribution Amount (Dollars)]]/Table1[[#This Row],[NEWdatediff]]</f>
        <v>6292</v>
      </c>
      <c r="V1782" s="82" t="s">
        <v>3005</v>
      </c>
      <c r="W1782" s="82" t="s">
        <v>91</v>
      </c>
      <c r="X1782" s="82" t="s">
        <v>104</v>
      </c>
      <c r="Y1782" s="82" t="s">
        <v>105</v>
      </c>
      <c r="Z1782" s="82">
        <v>1</v>
      </c>
      <c r="AB1782" s="82" t="s">
        <v>3006</v>
      </c>
      <c r="AD1782" s="82" t="s">
        <v>691</v>
      </c>
      <c r="AE1782" s="82" t="s">
        <v>3007</v>
      </c>
      <c r="AN1782" s="82" t="s">
        <v>76</v>
      </c>
      <c r="AO1782" s="82" t="s">
        <v>3008</v>
      </c>
      <c r="AP1782" s="82">
        <v>20000000</v>
      </c>
      <c r="AQ1782" s="82" t="s">
        <v>109</v>
      </c>
      <c r="AR1782" s="82" t="s">
        <v>4274</v>
      </c>
      <c r="AS1782" s="84">
        <v>41365</v>
      </c>
      <c r="AT1782" s="85">
        <v>2013</v>
      </c>
      <c r="AU1782" s="82" t="s">
        <v>4277</v>
      </c>
      <c r="AV1782" s="84">
        <v>43100</v>
      </c>
      <c r="AW1782" s="85">
        <v>2017</v>
      </c>
      <c r="AX1782" s="85">
        <f>Table1[[#This Row],[End TEST]]-Table1[[#This Row],[Start TEST]]</f>
        <v>4</v>
      </c>
      <c r="AY1782" s="85">
        <f>Table1[[#This Row],[TEST_Diff]]+1</f>
        <v>5</v>
      </c>
      <c r="AZ1782" s="92">
        <f>DATEDIF(Table1[[#This Row],[Start Year]],Table1[[#This Row],[End Year]],"d") / 365</f>
        <v>4.7534246575342465</v>
      </c>
    </row>
    <row r="1783" spans="1:52" x14ac:dyDescent="0.5">
      <c r="A1783" s="82">
        <v>162</v>
      </c>
      <c r="B1783" s="82" t="s">
        <v>3002</v>
      </c>
      <c r="D1783" s="90">
        <v>43579</v>
      </c>
      <c r="E1783" s="90" t="s">
        <v>3003</v>
      </c>
      <c r="F1783" s="90"/>
      <c r="G1783" s="82" t="s">
        <v>3003</v>
      </c>
      <c r="H1783" s="82" t="s">
        <v>3004</v>
      </c>
      <c r="I1783" s="80" t="s">
        <v>97</v>
      </c>
      <c r="J1783" s="80">
        <v>20</v>
      </c>
      <c r="K1783" s="80">
        <v>41</v>
      </c>
      <c r="L1783" s="80" t="s">
        <v>398</v>
      </c>
      <c r="M1783" s="80">
        <v>2.42</v>
      </c>
      <c r="N1783" s="80">
        <v>-26.564709000000001</v>
      </c>
      <c r="O1783" s="80">
        <v>31.501491999999999</v>
      </c>
      <c r="P1783" s="80" t="s">
        <v>69</v>
      </c>
      <c r="Q1783" s="80">
        <v>0</v>
      </c>
      <c r="R1783" s="80">
        <v>2.6272389999999999</v>
      </c>
      <c r="S1783" s="80">
        <v>23.381664000000001</v>
      </c>
      <c r="T1783" s="80">
        <v>96800</v>
      </c>
      <c r="U1783" s="91">
        <f>Table1[[#This Row],[Distribution Amount (Dollars)]]/Table1[[#This Row],[NEWdatediff]]</f>
        <v>19360</v>
      </c>
      <c r="V1783" s="82" t="s">
        <v>3005</v>
      </c>
      <c r="W1783" s="82" t="s">
        <v>91</v>
      </c>
      <c r="X1783" s="82" t="s">
        <v>104</v>
      </c>
      <c r="Y1783" s="82" t="s">
        <v>105</v>
      </c>
      <c r="Z1783" s="82">
        <v>1</v>
      </c>
      <c r="AB1783" s="82" t="s">
        <v>3006</v>
      </c>
      <c r="AD1783" s="82" t="s">
        <v>691</v>
      </c>
      <c r="AE1783" s="82" t="s">
        <v>3007</v>
      </c>
      <c r="AN1783" s="82" t="s">
        <v>76</v>
      </c>
      <c r="AO1783" s="82" t="s">
        <v>3008</v>
      </c>
      <c r="AP1783" s="82">
        <v>20000000</v>
      </c>
      <c r="AQ1783" s="82" t="s">
        <v>109</v>
      </c>
      <c r="AR1783" s="82" t="s">
        <v>4274</v>
      </c>
      <c r="AS1783" s="84">
        <v>41365</v>
      </c>
      <c r="AT1783" s="85">
        <v>2013</v>
      </c>
      <c r="AU1783" s="82" t="s">
        <v>4277</v>
      </c>
      <c r="AV1783" s="84">
        <v>43100</v>
      </c>
      <c r="AW1783" s="85">
        <v>2017</v>
      </c>
      <c r="AX1783" s="85">
        <f>Table1[[#This Row],[End TEST]]-Table1[[#This Row],[Start TEST]]</f>
        <v>4</v>
      </c>
      <c r="AY1783" s="85">
        <f>Table1[[#This Row],[TEST_Diff]]+1</f>
        <v>5</v>
      </c>
      <c r="AZ1783" s="92">
        <f>DATEDIF(Table1[[#This Row],[Start Year]],Table1[[#This Row],[End Year]],"d") / 365</f>
        <v>4.7534246575342465</v>
      </c>
    </row>
    <row r="1784" spans="1:52" x14ac:dyDescent="0.5">
      <c r="A1784" s="82">
        <v>162</v>
      </c>
      <c r="B1784" s="82" t="s">
        <v>3002</v>
      </c>
      <c r="D1784" s="90">
        <v>43579</v>
      </c>
      <c r="E1784" s="90" t="s">
        <v>3003</v>
      </c>
      <c r="F1784" s="90"/>
      <c r="G1784" s="82" t="s">
        <v>3003</v>
      </c>
      <c r="H1784" s="82" t="s">
        <v>3004</v>
      </c>
      <c r="I1784" s="80" t="s">
        <v>98</v>
      </c>
      <c r="J1784" s="80">
        <v>5</v>
      </c>
      <c r="K1784" s="80">
        <v>41</v>
      </c>
      <c r="L1784" s="80" t="s">
        <v>398</v>
      </c>
      <c r="M1784" s="80">
        <v>2.42</v>
      </c>
      <c r="N1784" s="80">
        <v>-26.564709000000001</v>
      </c>
      <c r="O1784" s="80">
        <v>31.501491999999999</v>
      </c>
      <c r="P1784" s="80" t="s">
        <v>69</v>
      </c>
      <c r="Q1784" s="80">
        <v>0</v>
      </c>
      <c r="R1784" s="80">
        <v>2.6272389999999999</v>
      </c>
      <c r="S1784" s="80">
        <v>23.381664000000001</v>
      </c>
      <c r="T1784" s="80">
        <v>24200</v>
      </c>
      <c r="U1784" s="91">
        <f>Table1[[#This Row],[Distribution Amount (Dollars)]]/Table1[[#This Row],[NEWdatediff]]</f>
        <v>4840</v>
      </c>
      <c r="V1784" s="82" t="s">
        <v>3005</v>
      </c>
      <c r="W1784" s="82" t="s">
        <v>91</v>
      </c>
      <c r="X1784" s="82" t="s">
        <v>104</v>
      </c>
      <c r="Y1784" s="82" t="s">
        <v>105</v>
      </c>
      <c r="Z1784" s="82">
        <v>1</v>
      </c>
      <c r="AB1784" s="82" t="s">
        <v>3006</v>
      </c>
      <c r="AD1784" s="82" t="s">
        <v>691</v>
      </c>
      <c r="AE1784" s="82" t="s">
        <v>3007</v>
      </c>
      <c r="AN1784" s="82" t="s">
        <v>76</v>
      </c>
      <c r="AO1784" s="82" t="s">
        <v>3008</v>
      </c>
      <c r="AP1784" s="82">
        <v>20000000</v>
      </c>
      <c r="AQ1784" s="82" t="s">
        <v>109</v>
      </c>
      <c r="AR1784" s="82" t="s">
        <v>4274</v>
      </c>
      <c r="AS1784" s="84">
        <v>41365</v>
      </c>
      <c r="AT1784" s="85">
        <v>2013</v>
      </c>
      <c r="AU1784" s="82" t="s">
        <v>4277</v>
      </c>
      <c r="AV1784" s="84">
        <v>43100</v>
      </c>
      <c r="AW1784" s="85">
        <v>2017</v>
      </c>
      <c r="AX1784" s="85">
        <f>Table1[[#This Row],[End TEST]]-Table1[[#This Row],[Start TEST]]</f>
        <v>4</v>
      </c>
      <c r="AY1784" s="85">
        <f>Table1[[#This Row],[TEST_Diff]]+1</f>
        <v>5</v>
      </c>
      <c r="AZ1784" s="92">
        <f>DATEDIF(Table1[[#This Row],[Start Year]],Table1[[#This Row],[End Year]],"d") / 365</f>
        <v>4.7534246575342465</v>
      </c>
    </row>
    <row r="1785" spans="1:52" x14ac:dyDescent="0.5">
      <c r="A1785" s="82">
        <v>162</v>
      </c>
      <c r="B1785" s="82" t="s">
        <v>3002</v>
      </c>
      <c r="D1785" s="90">
        <v>43579</v>
      </c>
      <c r="E1785" s="90" t="s">
        <v>3003</v>
      </c>
      <c r="F1785" s="90"/>
      <c r="G1785" s="82" t="s">
        <v>3003</v>
      </c>
      <c r="H1785" s="82" t="s">
        <v>3004</v>
      </c>
      <c r="I1785" s="80" t="s">
        <v>67</v>
      </c>
      <c r="J1785" s="80">
        <v>2.5</v>
      </c>
      <c r="K1785" s="80">
        <v>41</v>
      </c>
      <c r="L1785" s="80" t="s">
        <v>398</v>
      </c>
      <c r="M1785" s="80">
        <v>2.42</v>
      </c>
      <c r="N1785" s="80">
        <v>-26.564709000000001</v>
      </c>
      <c r="O1785" s="80">
        <v>31.501491999999999</v>
      </c>
      <c r="P1785" s="80" t="s">
        <v>69</v>
      </c>
      <c r="Q1785" s="80">
        <v>0</v>
      </c>
      <c r="R1785" s="80">
        <v>2.6272389999999999</v>
      </c>
      <c r="S1785" s="80">
        <v>23.381664000000001</v>
      </c>
      <c r="T1785" s="80">
        <v>12100</v>
      </c>
      <c r="U1785" s="91">
        <f>Table1[[#This Row],[Distribution Amount (Dollars)]]/Table1[[#This Row],[NEWdatediff]]</f>
        <v>2420</v>
      </c>
      <c r="V1785" s="82" t="s">
        <v>3005</v>
      </c>
      <c r="W1785" s="82" t="s">
        <v>91</v>
      </c>
      <c r="X1785" s="82" t="s">
        <v>104</v>
      </c>
      <c r="Y1785" s="82" t="s">
        <v>105</v>
      </c>
      <c r="Z1785" s="82">
        <v>1</v>
      </c>
      <c r="AB1785" s="82" t="s">
        <v>3006</v>
      </c>
      <c r="AD1785" s="82" t="s">
        <v>691</v>
      </c>
      <c r="AE1785" s="82" t="s">
        <v>3007</v>
      </c>
      <c r="AN1785" s="82" t="s">
        <v>76</v>
      </c>
      <c r="AO1785" s="82" t="s">
        <v>3008</v>
      </c>
      <c r="AP1785" s="82">
        <v>20000000</v>
      </c>
      <c r="AQ1785" s="82" t="s">
        <v>109</v>
      </c>
      <c r="AR1785" s="82" t="s">
        <v>4274</v>
      </c>
      <c r="AS1785" s="84">
        <v>41365</v>
      </c>
      <c r="AT1785" s="85">
        <v>2013</v>
      </c>
      <c r="AU1785" s="82" t="s">
        <v>4277</v>
      </c>
      <c r="AV1785" s="84">
        <v>43100</v>
      </c>
      <c r="AW1785" s="85">
        <v>2017</v>
      </c>
      <c r="AX1785" s="85">
        <f>Table1[[#This Row],[End TEST]]-Table1[[#This Row],[Start TEST]]</f>
        <v>4</v>
      </c>
      <c r="AY1785" s="85">
        <f>Table1[[#This Row],[TEST_Diff]]+1</f>
        <v>5</v>
      </c>
      <c r="AZ1785" s="92">
        <f>DATEDIF(Table1[[#This Row],[Start Year]],Table1[[#This Row],[End Year]],"d") / 365</f>
        <v>4.7534246575342465</v>
      </c>
    </row>
    <row r="1786" spans="1:52" x14ac:dyDescent="0.5">
      <c r="A1786" s="82">
        <v>162</v>
      </c>
      <c r="B1786" s="82" t="s">
        <v>3002</v>
      </c>
      <c r="D1786" s="90">
        <v>43579</v>
      </c>
      <c r="E1786" s="90" t="s">
        <v>3003</v>
      </c>
      <c r="F1786" s="90"/>
      <c r="G1786" s="82" t="s">
        <v>3003</v>
      </c>
      <c r="H1786" s="82" t="s">
        <v>3004</v>
      </c>
      <c r="I1786" s="80" t="s">
        <v>1341</v>
      </c>
      <c r="J1786" s="80">
        <v>36</v>
      </c>
      <c r="K1786" s="80">
        <v>41</v>
      </c>
      <c r="L1786" s="80" t="s">
        <v>398</v>
      </c>
      <c r="M1786" s="80">
        <v>2.42</v>
      </c>
      <c r="N1786" s="80">
        <v>-26.564709000000001</v>
      </c>
      <c r="O1786" s="80">
        <v>31.501491999999999</v>
      </c>
      <c r="P1786" s="80" t="s">
        <v>69</v>
      </c>
      <c r="Q1786" s="80">
        <v>0</v>
      </c>
      <c r="R1786" s="80">
        <v>2.6272389999999999</v>
      </c>
      <c r="S1786" s="80">
        <v>23.381664000000001</v>
      </c>
      <c r="T1786" s="80">
        <v>174240</v>
      </c>
      <c r="U1786" s="91">
        <f>Table1[[#This Row],[Distribution Amount (Dollars)]]/Table1[[#This Row],[NEWdatediff]]</f>
        <v>34848</v>
      </c>
      <c r="V1786" s="82" t="s">
        <v>3005</v>
      </c>
      <c r="W1786" s="82" t="s">
        <v>91</v>
      </c>
      <c r="X1786" s="82" t="s">
        <v>104</v>
      </c>
      <c r="Y1786" s="82" t="s">
        <v>105</v>
      </c>
      <c r="Z1786" s="82">
        <v>1</v>
      </c>
      <c r="AB1786" s="82" t="s">
        <v>3006</v>
      </c>
      <c r="AD1786" s="82" t="s">
        <v>691</v>
      </c>
      <c r="AE1786" s="82" t="s">
        <v>3007</v>
      </c>
      <c r="AN1786" s="82" t="s">
        <v>76</v>
      </c>
      <c r="AO1786" s="82" t="s">
        <v>3008</v>
      </c>
      <c r="AP1786" s="82">
        <v>20000000</v>
      </c>
      <c r="AQ1786" s="82" t="s">
        <v>109</v>
      </c>
      <c r="AR1786" s="82" t="s">
        <v>4274</v>
      </c>
      <c r="AS1786" s="84">
        <v>41365</v>
      </c>
      <c r="AT1786" s="85">
        <v>2013</v>
      </c>
      <c r="AU1786" s="82" t="s">
        <v>4277</v>
      </c>
      <c r="AV1786" s="84">
        <v>43100</v>
      </c>
      <c r="AW1786" s="85">
        <v>2017</v>
      </c>
      <c r="AX1786" s="85">
        <f>Table1[[#This Row],[End TEST]]-Table1[[#This Row],[Start TEST]]</f>
        <v>4</v>
      </c>
      <c r="AY1786" s="85">
        <f>Table1[[#This Row],[TEST_Diff]]+1</f>
        <v>5</v>
      </c>
      <c r="AZ1786" s="92">
        <f>DATEDIF(Table1[[#This Row],[Start Year]],Table1[[#This Row],[End Year]],"d") / 365</f>
        <v>4.7534246575342465</v>
      </c>
    </row>
    <row r="1787" spans="1:52" x14ac:dyDescent="0.5">
      <c r="A1787" s="82">
        <v>162</v>
      </c>
      <c r="B1787" s="82" t="s">
        <v>3002</v>
      </c>
      <c r="D1787" s="90">
        <v>43579</v>
      </c>
      <c r="E1787" s="90" t="s">
        <v>3003</v>
      </c>
      <c r="F1787" s="90"/>
      <c r="G1787" s="82" t="s">
        <v>3003</v>
      </c>
      <c r="H1787" s="82" t="s">
        <v>3004</v>
      </c>
      <c r="I1787" s="80" t="s">
        <v>102</v>
      </c>
      <c r="J1787" s="80">
        <v>10</v>
      </c>
      <c r="K1787" s="80">
        <v>41</v>
      </c>
      <c r="L1787" s="80" t="s">
        <v>693</v>
      </c>
      <c r="M1787" s="80">
        <v>2.42</v>
      </c>
      <c r="N1787" s="80">
        <v>13.254808000000001</v>
      </c>
      <c r="O1787" s="80">
        <v>-61.193764999999999</v>
      </c>
      <c r="P1787" s="80" t="s">
        <v>195</v>
      </c>
      <c r="Q1787" s="80">
        <v>0</v>
      </c>
      <c r="R1787" s="80">
        <v>25.14509</v>
      </c>
      <c r="S1787" s="80">
        <v>-80.396960000000007</v>
      </c>
      <c r="T1787" s="80">
        <v>48400</v>
      </c>
      <c r="U1787" s="91">
        <f>Table1[[#This Row],[Distribution Amount (Dollars)]]/Table1[[#This Row],[NEWdatediff]]</f>
        <v>9680</v>
      </c>
      <c r="V1787" s="82" t="s">
        <v>3005</v>
      </c>
      <c r="W1787" s="82" t="s">
        <v>91</v>
      </c>
      <c r="X1787" s="82" t="s">
        <v>104</v>
      </c>
      <c r="Y1787" s="82" t="s">
        <v>105</v>
      </c>
      <c r="Z1787" s="82">
        <v>1</v>
      </c>
      <c r="AB1787" s="82" t="s">
        <v>3006</v>
      </c>
      <c r="AD1787" s="82" t="s">
        <v>692</v>
      </c>
      <c r="AE1787" s="82" t="s">
        <v>3007</v>
      </c>
      <c r="AN1787" s="82" t="s">
        <v>76</v>
      </c>
      <c r="AO1787" s="82" t="s">
        <v>3008</v>
      </c>
      <c r="AP1787" s="82">
        <v>20000000</v>
      </c>
      <c r="AQ1787" s="82" t="s">
        <v>109</v>
      </c>
      <c r="AR1787" s="82" t="s">
        <v>4274</v>
      </c>
      <c r="AS1787" s="84">
        <v>41365</v>
      </c>
      <c r="AT1787" s="85">
        <v>2013</v>
      </c>
      <c r="AU1787" s="82" t="s">
        <v>4277</v>
      </c>
      <c r="AV1787" s="84">
        <v>43100</v>
      </c>
      <c r="AW1787" s="85">
        <v>2017</v>
      </c>
      <c r="AX1787" s="85">
        <f>Table1[[#This Row],[End TEST]]-Table1[[#This Row],[Start TEST]]</f>
        <v>4</v>
      </c>
      <c r="AY1787" s="85">
        <f>Table1[[#This Row],[TEST_Diff]]+1</f>
        <v>5</v>
      </c>
      <c r="AZ1787" s="92">
        <f>DATEDIF(Table1[[#This Row],[Start Year]],Table1[[#This Row],[End Year]],"d") / 365</f>
        <v>4.7534246575342465</v>
      </c>
    </row>
    <row r="1788" spans="1:52" x14ac:dyDescent="0.5">
      <c r="A1788" s="82">
        <v>162</v>
      </c>
      <c r="B1788" s="82" t="s">
        <v>3002</v>
      </c>
      <c r="D1788" s="90">
        <v>43579</v>
      </c>
      <c r="E1788" s="90" t="s">
        <v>3003</v>
      </c>
      <c r="F1788" s="90"/>
      <c r="G1788" s="82" t="s">
        <v>3003</v>
      </c>
      <c r="H1788" s="82" t="s">
        <v>3004</v>
      </c>
      <c r="I1788" s="80" t="s">
        <v>128</v>
      </c>
      <c r="J1788" s="80">
        <v>20</v>
      </c>
      <c r="K1788" s="80">
        <v>41</v>
      </c>
      <c r="L1788" s="80" t="s">
        <v>693</v>
      </c>
      <c r="M1788" s="80">
        <v>2.42</v>
      </c>
      <c r="N1788" s="80">
        <v>13.254808000000001</v>
      </c>
      <c r="O1788" s="80">
        <v>-61.193764999999999</v>
      </c>
      <c r="P1788" s="80" t="s">
        <v>195</v>
      </c>
      <c r="Q1788" s="80">
        <v>0</v>
      </c>
      <c r="R1788" s="80">
        <v>25.14509</v>
      </c>
      <c r="S1788" s="80">
        <v>-80.396960000000007</v>
      </c>
      <c r="T1788" s="80">
        <v>96800</v>
      </c>
      <c r="U1788" s="91">
        <f>Table1[[#This Row],[Distribution Amount (Dollars)]]/Table1[[#This Row],[NEWdatediff]]</f>
        <v>19360</v>
      </c>
      <c r="V1788" s="82" t="s">
        <v>3005</v>
      </c>
      <c r="W1788" s="82" t="s">
        <v>91</v>
      </c>
      <c r="X1788" s="82" t="s">
        <v>104</v>
      </c>
      <c r="Y1788" s="82" t="s">
        <v>105</v>
      </c>
      <c r="Z1788" s="82">
        <v>1</v>
      </c>
      <c r="AB1788" s="82" t="s">
        <v>3006</v>
      </c>
      <c r="AD1788" s="82" t="s">
        <v>692</v>
      </c>
      <c r="AE1788" s="82" t="s">
        <v>3007</v>
      </c>
      <c r="AN1788" s="82" t="s">
        <v>76</v>
      </c>
      <c r="AO1788" s="82" t="s">
        <v>3008</v>
      </c>
      <c r="AP1788" s="82">
        <v>20000000</v>
      </c>
      <c r="AQ1788" s="82" t="s">
        <v>109</v>
      </c>
      <c r="AR1788" s="82" t="s">
        <v>4274</v>
      </c>
      <c r="AS1788" s="84">
        <v>41365</v>
      </c>
      <c r="AT1788" s="85">
        <v>2013</v>
      </c>
      <c r="AU1788" s="82" t="s">
        <v>4277</v>
      </c>
      <c r="AV1788" s="84">
        <v>43100</v>
      </c>
      <c r="AW1788" s="85">
        <v>2017</v>
      </c>
      <c r="AX1788" s="85">
        <f>Table1[[#This Row],[End TEST]]-Table1[[#This Row],[Start TEST]]</f>
        <v>4</v>
      </c>
      <c r="AY1788" s="85">
        <f>Table1[[#This Row],[TEST_Diff]]+1</f>
        <v>5</v>
      </c>
      <c r="AZ1788" s="92">
        <f>DATEDIF(Table1[[#This Row],[Start Year]],Table1[[#This Row],[End Year]],"d") / 365</f>
        <v>4.7534246575342465</v>
      </c>
    </row>
    <row r="1789" spans="1:52" x14ac:dyDescent="0.5">
      <c r="A1789" s="82">
        <v>162</v>
      </c>
      <c r="B1789" s="82" t="s">
        <v>3002</v>
      </c>
      <c r="D1789" s="90">
        <v>43579</v>
      </c>
      <c r="E1789" s="90" t="s">
        <v>3003</v>
      </c>
      <c r="F1789" s="90"/>
      <c r="G1789" s="82" t="s">
        <v>3003</v>
      </c>
      <c r="H1789" s="82" t="s">
        <v>3004</v>
      </c>
      <c r="I1789" s="80" t="s">
        <v>88</v>
      </c>
      <c r="J1789" s="80">
        <v>6.5</v>
      </c>
      <c r="K1789" s="80">
        <v>41</v>
      </c>
      <c r="L1789" s="80" t="s">
        <v>693</v>
      </c>
      <c r="M1789" s="80">
        <v>2.42</v>
      </c>
      <c r="N1789" s="80">
        <v>13.254808000000001</v>
      </c>
      <c r="O1789" s="80">
        <v>-61.193764999999999</v>
      </c>
      <c r="P1789" s="80" t="s">
        <v>195</v>
      </c>
      <c r="Q1789" s="80">
        <v>0</v>
      </c>
      <c r="R1789" s="80">
        <v>25.14509</v>
      </c>
      <c r="S1789" s="80">
        <v>-80.396960000000007</v>
      </c>
      <c r="T1789" s="80">
        <v>31460</v>
      </c>
      <c r="U1789" s="91">
        <f>Table1[[#This Row],[Distribution Amount (Dollars)]]/Table1[[#This Row],[NEWdatediff]]</f>
        <v>6292</v>
      </c>
      <c r="V1789" s="82" t="s">
        <v>3005</v>
      </c>
      <c r="W1789" s="82" t="s">
        <v>91</v>
      </c>
      <c r="X1789" s="82" t="s">
        <v>104</v>
      </c>
      <c r="Y1789" s="82" t="s">
        <v>105</v>
      </c>
      <c r="Z1789" s="82">
        <v>1</v>
      </c>
      <c r="AB1789" s="82" t="s">
        <v>3006</v>
      </c>
      <c r="AD1789" s="82" t="s">
        <v>692</v>
      </c>
      <c r="AE1789" s="82" t="s">
        <v>3007</v>
      </c>
      <c r="AN1789" s="82" t="s">
        <v>76</v>
      </c>
      <c r="AO1789" s="82" t="s">
        <v>3008</v>
      </c>
      <c r="AP1789" s="82">
        <v>20000000</v>
      </c>
      <c r="AQ1789" s="82" t="s">
        <v>109</v>
      </c>
      <c r="AR1789" s="82" t="s">
        <v>4274</v>
      </c>
      <c r="AS1789" s="84">
        <v>41365</v>
      </c>
      <c r="AT1789" s="85">
        <v>2013</v>
      </c>
      <c r="AU1789" s="82" t="s">
        <v>4277</v>
      </c>
      <c r="AV1789" s="84">
        <v>43100</v>
      </c>
      <c r="AW1789" s="85">
        <v>2017</v>
      </c>
      <c r="AX1789" s="85">
        <f>Table1[[#This Row],[End TEST]]-Table1[[#This Row],[Start TEST]]</f>
        <v>4</v>
      </c>
      <c r="AY1789" s="85">
        <f>Table1[[#This Row],[TEST_Diff]]+1</f>
        <v>5</v>
      </c>
      <c r="AZ1789" s="92">
        <f>DATEDIF(Table1[[#This Row],[Start Year]],Table1[[#This Row],[End Year]],"d") / 365</f>
        <v>4.7534246575342465</v>
      </c>
    </row>
    <row r="1790" spans="1:52" x14ac:dyDescent="0.5">
      <c r="A1790" s="82">
        <v>162</v>
      </c>
      <c r="B1790" s="82" t="s">
        <v>3002</v>
      </c>
      <c r="D1790" s="90">
        <v>43579</v>
      </c>
      <c r="E1790" s="90" t="s">
        <v>3003</v>
      </c>
      <c r="F1790" s="90"/>
      <c r="G1790" s="82" t="s">
        <v>3003</v>
      </c>
      <c r="H1790" s="82" t="s">
        <v>3004</v>
      </c>
      <c r="I1790" s="80" t="s">
        <v>97</v>
      </c>
      <c r="J1790" s="80">
        <v>20</v>
      </c>
      <c r="K1790" s="80">
        <v>41</v>
      </c>
      <c r="L1790" s="80" t="s">
        <v>693</v>
      </c>
      <c r="M1790" s="80">
        <v>2.42</v>
      </c>
      <c r="N1790" s="80">
        <v>13.254808000000001</v>
      </c>
      <c r="O1790" s="80">
        <v>-61.193764999999999</v>
      </c>
      <c r="P1790" s="80" t="s">
        <v>195</v>
      </c>
      <c r="Q1790" s="80">
        <v>0</v>
      </c>
      <c r="R1790" s="80">
        <v>25.14509</v>
      </c>
      <c r="S1790" s="80">
        <v>-80.396960000000007</v>
      </c>
      <c r="T1790" s="80">
        <v>96800</v>
      </c>
      <c r="U1790" s="91">
        <f>Table1[[#This Row],[Distribution Amount (Dollars)]]/Table1[[#This Row],[NEWdatediff]]</f>
        <v>19360</v>
      </c>
      <c r="V1790" s="82" t="s">
        <v>3005</v>
      </c>
      <c r="W1790" s="82" t="s">
        <v>91</v>
      </c>
      <c r="X1790" s="82" t="s">
        <v>104</v>
      </c>
      <c r="Y1790" s="82" t="s">
        <v>105</v>
      </c>
      <c r="Z1790" s="82">
        <v>1</v>
      </c>
      <c r="AB1790" s="82" t="s">
        <v>3006</v>
      </c>
      <c r="AD1790" s="82" t="s">
        <v>692</v>
      </c>
      <c r="AE1790" s="82" t="s">
        <v>3007</v>
      </c>
      <c r="AN1790" s="82" t="s">
        <v>76</v>
      </c>
      <c r="AO1790" s="82" t="s">
        <v>3008</v>
      </c>
      <c r="AP1790" s="82">
        <v>20000000</v>
      </c>
      <c r="AQ1790" s="82" t="s">
        <v>109</v>
      </c>
      <c r="AR1790" s="82" t="s">
        <v>4274</v>
      </c>
      <c r="AS1790" s="84">
        <v>41365</v>
      </c>
      <c r="AT1790" s="85">
        <v>2013</v>
      </c>
      <c r="AU1790" s="82" t="s">
        <v>4277</v>
      </c>
      <c r="AV1790" s="84">
        <v>43100</v>
      </c>
      <c r="AW1790" s="85">
        <v>2017</v>
      </c>
      <c r="AX1790" s="85">
        <f>Table1[[#This Row],[End TEST]]-Table1[[#This Row],[Start TEST]]</f>
        <v>4</v>
      </c>
      <c r="AY1790" s="85">
        <f>Table1[[#This Row],[TEST_Diff]]+1</f>
        <v>5</v>
      </c>
      <c r="AZ1790" s="92">
        <f>DATEDIF(Table1[[#This Row],[Start Year]],Table1[[#This Row],[End Year]],"d") / 365</f>
        <v>4.7534246575342465</v>
      </c>
    </row>
    <row r="1791" spans="1:52" x14ac:dyDescent="0.5">
      <c r="A1791" s="82">
        <v>162</v>
      </c>
      <c r="B1791" s="82" t="s">
        <v>3002</v>
      </c>
      <c r="D1791" s="90">
        <v>43579</v>
      </c>
      <c r="E1791" s="90" t="s">
        <v>3003</v>
      </c>
      <c r="F1791" s="90"/>
      <c r="G1791" s="82" t="s">
        <v>3003</v>
      </c>
      <c r="H1791" s="82" t="s">
        <v>3004</v>
      </c>
      <c r="I1791" s="80" t="s">
        <v>98</v>
      </c>
      <c r="J1791" s="80">
        <v>5</v>
      </c>
      <c r="K1791" s="80">
        <v>41</v>
      </c>
      <c r="L1791" s="80" t="s">
        <v>693</v>
      </c>
      <c r="M1791" s="80">
        <v>2.42</v>
      </c>
      <c r="N1791" s="80">
        <v>13.254808000000001</v>
      </c>
      <c r="O1791" s="80">
        <v>-61.193764999999999</v>
      </c>
      <c r="P1791" s="80" t="s">
        <v>195</v>
      </c>
      <c r="Q1791" s="80">
        <v>0</v>
      </c>
      <c r="R1791" s="80">
        <v>25.14509</v>
      </c>
      <c r="S1791" s="80">
        <v>-80.396960000000007</v>
      </c>
      <c r="T1791" s="80">
        <v>24200</v>
      </c>
      <c r="U1791" s="91">
        <f>Table1[[#This Row],[Distribution Amount (Dollars)]]/Table1[[#This Row],[NEWdatediff]]</f>
        <v>4840</v>
      </c>
      <c r="V1791" s="82" t="s">
        <v>3005</v>
      </c>
      <c r="W1791" s="82" t="s">
        <v>91</v>
      </c>
      <c r="X1791" s="82" t="s">
        <v>104</v>
      </c>
      <c r="Y1791" s="82" t="s">
        <v>105</v>
      </c>
      <c r="Z1791" s="82">
        <v>1</v>
      </c>
      <c r="AB1791" s="82" t="s">
        <v>3006</v>
      </c>
      <c r="AD1791" s="82" t="s">
        <v>692</v>
      </c>
      <c r="AE1791" s="82" t="s">
        <v>3007</v>
      </c>
      <c r="AN1791" s="82" t="s">
        <v>76</v>
      </c>
      <c r="AO1791" s="82" t="s">
        <v>3008</v>
      </c>
      <c r="AP1791" s="82">
        <v>20000000</v>
      </c>
      <c r="AQ1791" s="82" t="s">
        <v>109</v>
      </c>
      <c r="AR1791" s="82" t="s">
        <v>4274</v>
      </c>
      <c r="AS1791" s="84">
        <v>41365</v>
      </c>
      <c r="AT1791" s="85">
        <v>2013</v>
      </c>
      <c r="AU1791" s="82" t="s">
        <v>4277</v>
      </c>
      <c r="AV1791" s="84">
        <v>43100</v>
      </c>
      <c r="AW1791" s="85">
        <v>2017</v>
      </c>
      <c r="AX1791" s="85">
        <f>Table1[[#This Row],[End TEST]]-Table1[[#This Row],[Start TEST]]</f>
        <v>4</v>
      </c>
      <c r="AY1791" s="85">
        <f>Table1[[#This Row],[TEST_Diff]]+1</f>
        <v>5</v>
      </c>
      <c r="AZ1791" s="92">
        <f>DATEDIF(Table1[[#This Row],[Start Year]],Table1[[#This Row],[End Year]],"d") / 365</f>
        <v>4.7534246575342465</v>
      </c>
    </row>
    <row r="1792" spans="1:52" x14ac:dyDescent="0.5">
      <c r="A1792" s="82">
        <v>162</v>
      </c>
      <c r="B1792" s="82" t="s">
        <v>3002</v>
      </c>
      <c r="D1792" s="90">
        <v>43579</v>
      </c>
      <c r="E1792" s="90" t="s">
        <v>3003</v>
      </c>
      <c r="F1792" s="90"/>
      <c r="G1792" s="82" t="s">
        <v>3003</v>
      </c>
      <c r="H1792" s="82" t="s">
        <v>3004</v>
      </c>
      <c r="I1792" s="80" t="s">
        <v>67</v>
      </c>
      <c r="J1792" s="80">
        <v>2.5</v>
      </c>
      <c r="K1792" s="80">
        <v>41</v>
      </c>
      <c r="L1792" s="80" t="s">
        <v>693</v>
      </c>
      <c r="M1792" s="80">
        <v>2.42</v>
      </c>
      <c r="N1792" s="80">
        <v>13.254808000000001</v>
      </c>
      <c r="O1792" s="80">
        <v>-61.193764999999999</v>
      </c>
      <c r="P1792" s="80" t="s">
        <v>195</v>
      </c>
      <c r="Q1792" s="80">
        <v>0</v>
      </c>
      <c r="R1792" s="80">
        <v>25.14509</v>
      </c>
      <c r="S1792" s="80">
        <v>-80.396960000000007</v>
      </c>
      <c r="T1792" s="80">
        <v>12100</v>
      </c>
      <c r="U1792" s="91">
        <f>Table1[[#This Row],[Distribution Amount (Dollars)]]/Table1[[#This Row],[NEWdatediff]]</f>
        <v>2420</v>
      </c>
      <c r="V1792" s="82" t="s">
        <v>3005</v>
      </c>
      <c r="W1792" s="82" t="s">
        <v>91</v>
      </c>
      <c r="X1792" s="82" t="s">
        <v>104</v>
      </c>
      <c r="Y1792" s="82" t="s">
        <v>105</v>
      </c>
      <c r="Z1792" s="82">
        <v>1</v>
      </c>
      <c r="AB1792" s="82" t="s">
        <v>3006</v>
      </c>
      <c r="AD1792" s="82" t="s">
        <v>692</v>
      </c>
      <c r="AE1792" s="82" t="s">
        <v>3007</v>
      </c>
      <c r="AN1792" s="82" t="s">
        <v>76</v>
      </c>
      <c r="AO1792" s="82" t="s">
        <v>3008</v>
      </c>
      <c r="AP1792" s="82">
        <v>20000000</v>
      </c>
      <c r="AQ1792" s="82" t="s">
        <v>109</v>
      </c>
      <c r="AR1792" s="82" t="s">
        <v>4274</v>
      </c>
      <c r="AS1792" s="84">
        <v>41365</v>
      </c>
      <c r="AT1792" s="85">
        <v>2013</v>
      </c>
      <c r="AU1792" s="82" t="s">
        <v>4277</v>
      </c>
      <c r="AV1792" s="84">
        <v>43100</v>
      </c>
      <c r="AW1792" s="85">
        <v>2017</v>
      </c>
      <c r="AX1792" s="85">
        <f>Table1[[#This Row],[End TEST]]-Table1[[#This Row],[Start TEST]]</f>
        <v>4</v>
      </c>
      <c r="AY1792" s="85">
        <f>Table1[[#This Row],[TEST_Diff]]+1</f>
        <v>5</v>
      </c>
      <c r="AZ1792" s="92">
        <f>DATEDIF(Table1[[#This Row],[Start Year]],Table1[[#This Row],[End Year]],"d") / 365</f>
        <v>4.7534246575342465</v>
      </c>
    </row>
    <row r="1793" spans="1:52" x14ac:dyDescent="0.5">
      <c r="A1793" s="82">
        <v>162</v>
      </c>
      <c r="B1793" s="82" t="s">
        <v>3002</v>
      </c>
      <c r="D1793" s="90">
        <v>43579</v>
      </c>
      <c r="E1793" s="90" t="s">
        <v>3003</v>
      </c>
      <c r="F1793" s="90"/>
      <c r="G1793" s="82" t="s">
        <v>3003</v>
      </c>
      <c r="H1793" s="82" t="s">
        <v>3004</v>
      </c>
      <c r="I1793" s="80" t="s">
        <v>1341</v>
      </c>
      <c r="J1793" s="80">
        <v>36</v>
      </c>
      <c r="K1793" s="80">
        <v>41</v>
      </c>
      <c r="L1793" s="80" t="s">
        <v>693</v>
      </c>
      <c r="M1793" s="80">
        <v>2.42</v>
      </c>
      <c r="N1793" s="80">
        <v>13.254808000000001</v>
      </c>
      <c r="O1793" s="80">
        <v>-61.193764999999999</v>
      </c>
      <c r="P1793" s="80" t="s">
        <v>195</v>
      </c>
      <c r="Q1793" s="80">
        <v>0</v>
      </c>
      <c r="R1793" s="80">
        <v>25.14509</v>
      </c>
      <c r="S1793" s="80">
        <v>-80.396960000000007</v>
      </c>
      <c r="T1793" s="80">
        <v>174240</v>
      </c>
      <c r="U1793" s="91">
        <f>Table1[[#This Row],[Distribution Amount (Dollars)]]/Table1[[#This Row],[NEWdatediff]]</f>
        <v>34848</v>
      </c>
      <c r="V1793" s="82" t="s">
        <v>3005</v>
      </c>
      <c r="W1793" s="82" t="s">
        <v>91</v>
      </c>
      <c r="X1793" s="82" t="s">
        <v>104</v>
      </c>
      <c r="Y1793" s="82" t="s">
        <v>105</v>
      </c>
      <c r="Z1793" s="82">
        <v>1</v>
      </c>
      <c r="AB1793" s="82" t="s">
        <v>3006</v>
      </c>
      <c r="AD1793" s="82" t="s">
        <v>692</v>
      </c>
      <c r="AE1793" s="82" t="s">
        <v>3007</v>
      </c>
      <c r="AN1793" s="82" t="s">
        <v>76</v>
      </c>
      <c r="AO1793" s="82" t="s">
        <v>3008</v>
      </c>
      <c r="AP1793" s="82">
        <v>20000000</v>
      </c>
      <c r="AQ1793" s="82" t="s">
        <v>109</v>
      </c>
      <c r="AR1793" s="82" t="s">
        <v>4274</v>
      </c>
      <c r="AS1793" s="84">
        <v>41365</v>
      </c>
      <c r="AT1793" s="85">
        <v>2013</v>
      </c>
      <c r="AU1793" s="82" t="s">
        <v>4277</v>
      </c>
      <c r="AV1793" s="84">
        <v>43100</v>
      </c>
      <c r="AW1793" s="85">
        <v>2017</v>
      </c>
      <c r="AX1793" s="85">
        <f>Table1[[#This Row],[End TEST]]-Table1[[#This Row],[Start TEST]]</f>
        <v>4</v>
      </c>
      <c r="AY1793" s="85">
        <f>Table1[[#This Row],[TEST_Diff]]+1</f>
        <v>5</v>
      </c>
      <c r="AZ1793" s="92">
        <f>DATEDIF(Table1[[#This Row],[Start Year]],Table1[[#This Row],[End Year]],"d") / 365</f>
        <v>4.7534246575342465</v>
      </c>
    </row>
    <row r="1794" spans="1:52" x14ac:dyDescent="0.5">
      <c r="A1794" s="82">
        <v>162</v>
      </c>
      <c r="B1794" s="82" t="s">
        <v>3002</v>
      </c>
      <c r="D1794" s="90">
        <v>43579</v>
      </c>
      <c r="E1794" s="90" t="s">
        <v>3003</v>
      </c>
      <c r="F1794" s="90"/>
      <c r="G1794" s="82" t="s">
        <v>3003</v>
      </c>
      <c r="H1794" s="82" t="s">
        <v>3004</v>
      </c>
      <c r="I1794" s="80" t="s">
        <v>102</v>
      </c>
      <c r="J1794" s="80">
        <v>10</v>
      </c>
      <c r="K1794" s="80">
        <v>41</v>
      </c>
      <c r="L1794" s="80" t="s">
        <v>220</v>
      </c>
      <c r="M1794" s="80">
        <v>2.41</v>
      </c>
      <c r="N1794" s="80">
        <v>-2.3559E-2</v>
      </c>
      <c r="O1794" s="80">
        <v>37.906193000000002</v>
      </c>
      <c r="P1794" s="80" t="s">
        <v>69</v>
      </c>
      <c r="Q1794" s="80">
        <v>0</v>
      </c>
      <c r="R1794" s="80">
        <v>2.6272389999999999</v>
      </c>
      <c r="S1794" s="80">
        <v>23.381664000000001</v>
      </c>
      <c r="T1794" s="80">
        <v>48200</v>
      </c>
      <c r="U1794" s="91">
        <f>Table1[[#This Row],[Distribution Amount (Dollars)]]/Table1[[#This Row],[NEWdatediff]]</f>
        <v>9640</v>
      </c>
      <c r="V1794" s="82" t="s">
        <v>3005</v>
      </c>
      <c r="W1794" s="82" t="s">
        <v>91</v>
      </c>
      <c r="X1794" s="82" t="s">
        <v>104</v>
      </c>
      <c r="Y1794" s="82" t="s">
        <v>105</v>
      </c>
      <c r="Z1794" s="82">
        <v>1</v>
      </c>
      <c r="AB1794" s="82" t="s">
        <v>3006</v>
      </c>
      <c r="AD1794" s="82" t="s">
        <v>1407</v>
      </c>
      <c r="AE1794" s="82" t="s">
        <v>3007</v>
      </c>
      <c r="AN1794" s="82" t="s">
        <v>76</v>
      </c>
      <c r="AO1794" s="82" t="s">
        <v>3008</v>
      </c>
      <c r="AP1794" s="82">
        <v>20000000</v>
      </c>
      <c r="AQ1794" s="82" t="s">
        <v>109</v>
      </c>
      <c r="AR1794" s="82" t="s">
        <v>4274</v>
      </c>
      <c r="AS1794" s="84">
        <v>41365</v>
      </c>
      <c r="AT1794" s="85">
        <v>2013</v>
      </c>
      <c r="AU1794" s="82" t="s">
        <v>4277</v>
      </c>
      <c r="AV1794" s="84">
        <v>43100</v>
      </c>
      <c r="AW1794" s="85">
        <v>2017</v>
      </c>
      <c r="AX1794" s="85">
        <f>Table1[[#This Row],[End TEST]]-Table1[[#This Row],[Start TEST]]</f>
        <v>4</v>
      </c>
      <c r="AY1794" s="85">
        <f>Table1[[#This Row],[TEST_Diff]]+1</f>
        <v>5</v>
      </c>
      <c r="AZ1794" s="92">
        <f>DATEDIF(Table1[[#This Row],[Start Year]],Table1[[#This Row],[End Year]],"d") / 365</f>
        <v>4.7534246575342465</v>
      </c>
    </row>
    <row r="1795" spans="1:52" x14ac:dyDescent="0.5">
      <c r="A1795" s="82">
        <v>162</v>
      </c>
      <c r="B1795" s="82" t="s">
        <v>3002</v>
      </c>
      <c r="D1795" s="90">
        <v>43579</v>
      </c>
      <c r="E1795" s="90" t="s">
        <v>3003</v>
      </c>
      <c r="F1795" s="90"/>
      <c r="G1795" s="82" t="s">
        <v>3003</v>
      </c>
      <c r="H1795" s="82" t="s">
        <v>3004</v>
      </c>
      <c r="I1795" s="80" t="s">
        <v>128</v>
      </c>
      <c r="J1795" s="80">
        <v>20</v>
      </c>
      <c r="K1795" s="80">
        <v>41</v>
      </c>
      <c r="L1795" s="80" t="s">
        <v>220</v>
      </c>
      <c r="M1795" s="80">
        <v>2.41</v>
      </c>
      <c r="N1795" s="80">
        <v>-2.3559E-2</v>
      </c>
      <c r="O1795" s="80">
        <v>37.906193000000002</v>
      </c>
      <c r="P1795" s="80" t="s">
        <v>69</v>
      </c>
      <c r="Q1795" s="80">
        <v>0</v>
      </c>
      <c r="R1795" s="80">
        <v>2.6272389999999999</v>
      </c>
      <c r="S1795" s="80">
        <v>23.381664000000001</v>
      </c>
      <c r="T1795" s="80">
        <v>96400</v>
      </c>
      <c r="U1795" s="91">
        <f>Table1[[#This Row],[Distribution Amount (Dollars)]]/Table1[[#This Row],[NEWdatediff]]</f>
        <v>19280</v>
      </c>
      <c r="V1795" s="82" t="s">
        <v>3005</v>
      </c>
      <c r="W1795" s="82" t="s">
        <v>91</v>
      </c>
      <c r="X1795" s="82" t="s">
        <v>104</v>
      </c>
      <c r="Y1795" s="82" t="s">
        <v>105</v>
      </c>
      <c r="Z1795" s="82">
        <v>1</v>
      </c>
      <c r="AB1795" s="82" t="s">
        <v>3006</v>
      </c>
      <c r="AD1795" s="82" t="s">
        <v>1407</v>
      </c>
      <c r="AE1795" s="82" t="s">
        <v>3007</v>
      </c>
      <c r="AN1795" s="82" t="s">
        <v>76</v>
      </c>
      <c r="AO1795" s="82" t="s">
        <v>3008</v>
      </c>
      <c r="AP1795" s="82">
        <v>20000000</v>
      </c>
      <c r="AQ1795" s="82" t="s">
        <v>109</v>
      </c>
      <c r="AR1795" s="82" t="s">
        <v>4274</v>
      </c>
      <c r="AS1795" s="84">
        <v>41365</v>
      </c>
      <c r="AT1795" s="85">
        <v>2013</v>
      </c>
      <c r="AU1795" s="82" t="s">
        <v>4277</v>
      </c>
      <c r="AV1795" s="84">
        <v>43100</v>
      </c>
      <c r="AW1795" s="85">
        <v>2017</v>
      </c>
      <c r="AX1795" s="85">
        <f>Table1[[#This Row],[End TEST]]-Table1[[#This Row],[Start TEST]]</f>
        <v>4</v>
      </c>
      <c r="AY1795" s="85">
        <f>Table1[[#This Row],[TEST_Diff]]+1</f>
        <v>5</v>
      </c>
      <c r="AZ1795" s="92">
        <f>DATEDIF(Table1[[#This Row],[Start Year]],Table1[[#This Row],[End Year]],"d") / 365</f>
        <v>4.7534246575342465</v>
      </c>
    </row>
    <row r="1796" spans="1:52" x14ac:dyDescent="0.5">
      <c r="A1796" s="82">
        <v>162</v>
      </c>
      <c r="B1796" s="82" t="s">
        <v>3002</v>
      </c>
      <c r="D1796" s="90">
        <v>43579</v>
      </c>
      <c r="E1796" s="90" t="s">
        <v>3003</v>
      </c>
      <c r="F1796" s="90"/>
      <c r="G1796" s="82" t="s">
        <v>3003</v>
      </c>
      <c r="H1796" s="82" t="s">
        <v>3004</v>
      </c>
      <c r="I1796" s="80" t="s">
        <v>88</v>
      </c>
      <c r="J1796" s="80">
        <v>6.5</v>
      </c>
      <c r="K1796" s="80">
        <v>41</v>
      </c>
      <c r="L1796" s="80" t="s">
        <v>220</v>
      </c>
      <c r="M1796" s="80">
        <v>2.41</v>
      </c>
      <c r="N1796" s="80">
        <v>-2.3559E-2</v>
      </c>
      <c r="O1796" s="80">
        <v>37.906193000000002</v>
      </c>
      <c r="P1796" s="80" t="s">
        <v>69</v>
      </c>
      <c r="Q1796" s="80">
        <v>0</v>
      </c>
      <c r="R1796" s="80">
        <v>2.6272389999999999</v>
      </c>
      <c r="S1796" s="80">
        <v>23.381664000000001</v>
      </c>
      <c r="T1796" s="80">
        <v>31330</v>
      </c>
      <c r="U1796" s="91">
        <f>Table1[[#This Row],[Distribution Amount (Dollars)]]/Table1[[#This Row],[NEWdatediff]]</f>
        <v>6266</v>
      </c>
      <c r="V1796" s="82" t="s">
        <v>3005</v>
      </c>
      <c r="W1796" s="82" t="s">
        <v>91</v>
      </c>
      <c r="X1796" s="82" t="s">
        <v>104</v>
      </c>
      <c r="Y1796" s="82" t="s">
        <v>105</v>
      </c>
      <c r="Z1796" s="82">
        <v>1</v>
      </c>
      <c r="AB1796" s="82" t="s">
        <v>3006</v>
      </c>
      <c r="AD1796" s="82" t="s">
        <v>1407</v>
      </c>
      <c r="AE1796" s="82" t="s">
        <v>3007</v>
      </c>
      <c r="AN1796" s="82" t="s">
        <v>76</v>
      </c>
      <c r="AO1796" s="82" t="s">
        <v>3008</v>
      </c>
      <c r="AP1796" s="82">
        <v>20000000</v>
      </c>
      <c r="AQ1796" s="82" t="s">
        <v>109</v>
      </c>
      <c r="AR1796" s="82" t="s">
        <v>4274</v>
      </c>
      <c r="AS1796" s="84">
        <v>41365</v>
      </c>
      <c r="AT1796" s="85">
        <v>2013</v>
      </c>
      <c r="AU1796" s="82" t="s">
        <v>4277</v>
      </c>
      <c r="AV1796" s="84">
        <v>43100</v>
      </c>
      <c r="AW1796" s="85">
        <v>2017</v>
      </c>
      <c r="AX1796" s="85">
        <f>Table1[[#This Row],[End TEST]]-Table1[[#This Row],[Start TEST]]</f>
        <v>4</v>
      </c>
      <c r="AY1796" s="85">
        <f>Table1[[#This Row],[TEST_Diff]]+1</f>
        <v>5</v>
      </c>
      <c r="AZ1796" s="92">
        <f>DATEDIF(Table1[[#This Row],[Start Year]],Table1[[#This Row],[End Year]],"d") / 365</f>
        <v>4.7534246575342465</v>
      </c>
    </row>
    <row r="1797" spans="1:52" x14ac:dyDescent="0.5">
      <c r="A1797" s="82">
        <v>162</v>
      </c>
      <c r="B1797" s="82" t="s">
        <v>3002</v>
      </c>
      <c r="D1797" s="90">
        <v>43579</v>
      </c>
      <c r="E1797" s="90" t="s">
        <v>3003</v>
      </c>
      <c r="F1797" s="90"/>
      <c r="G1797" s="82" t="s">
        <v>3003</v>
      </c>
      <c r="H1797" s="82" t="s">
        <v>3004</v>
      </c>
      <c r="I1797" s="80" t="s">
        <v>97</v>
      </c>
      <c r="J1797" s="80">
        <v>20</v>
      </c>
      <c r="K1797" s="80">
        <v>41</v>
      </c>
      <c r="L1797" s="80" t="s">
        <v>220</v>
      </c>
      <c r="M1797" s="80">
        <v>2.41</v>
      </c>
      <c r="N1797" s="80">
        <v>-2.3559E-2</v>
      </c>
      <c r="O1797" s="80">
        <v>37.906193000000002</v>
      </c>
      <c r="P1797" s="80" t="s">
        <v>69</v>
      </c>
      <c r="Q1797" s="80">
        <v>0</v>
      </c>
      <c r="R1797" s="80">
        <v>2.6272389999999999</v>
      </c>
      <c r="S1797" s="80">
        <v>23.381664000000001</v>
      </c>
      <c r="T1797" s="80">
        <v>96400</v>
      </c>
      <c r="U1797" s="91">
        <f>Table1[[#This Row],[Distribution Amount (Dollars)]]/Table1[[#This Row],[NEWdatediff]]</f>
        <v>19280</v>
      </c>
      <c r="V1797" s="82" t="s">
        <v>3005</v>
      </c>
      <c r="W1797" s="82" t="s">
        <v>91</v>
      </c>
      <c r="X1797" s="82" t="s">
        <v>104</v>
      </c>
      <c r="Y1797" s="82" t="s">
        <v>105</v>
      </c>
      <c r="Z1797" s="82">
        <v>1</v>
      </c>
      <c r="AB1797" s="82" t="s">
        <v>3006</v>
      </c>
      <c r="AD1797" s="82" t="s">
        <v>1407</v>
      </c>
      <c r="AE1797" s="82" t="s">
        <v>3007</v>
      </c>
      <c r="AN1797" s="82" t="s">
        <v>76</v>
      </c>
      <c r="AO1797" s="82" t="s">
        <v>3008</v>
      </c>
      <c r="AP1797" s="82">
        <v>20000000</v>
      </c>
      <c r="AQ1797" s="82" t="s">
        <v>109</v>
      </c>
      <c r="AR1797" s="82" t="s">
        <v>4274</v>
      </c>
      <c r="AS1797" s="84">
        <v>41365</v>
      </c>
      <c r="AT1797" s="85">
        <v>2013</v>
      </c>
      <c r="AU1797" s="82" t="s">
        <v>4277</v>
      </c>
      <c r="AV1797" s="84">
        <v>43100</v>
      </c>
      <c r="AW1797" s="85">
        <v>2017</v>
      </c>
      <c r="AX1797" s="85">
        <f>Table1[[#This Row],[End TEST]]-Table1[[#This Row],[Start TEST]]</f>
        <v>4</v>
      </c>
      <c r="AY1797" s="85">
        <f>Table1[[#This Row],[TEST_Diff]]+1</f>
        <v>5</v>
      </c>
      <c r="AZ1797" s="92">
        <f>DATEDIF(Table1[[#This Row],[Start Year]],Table1[[#This Row],[End Year]],"d") / 365</f>
        <v>4.7534246575342465</v>
      </c>
    </row>
    <row r="1798" spans="1:52" x14ac:dyDescent="0.5">
      <c r="A1798" s="82">
        <v>162</v>
      </c>
      <c r="B1798" s="82" t="s">
        <v>3002</v>
      </c>
      <c r="D1798" s="90">
        <v>43579</v>
      </c>
      <c r="E1798" s="90" t="s">
        <v>3003</v>
      </c>
      <c r="F1798" s="90"/>
      <c r="G1798" s="82" t="s">
        <v>3003</v>
      </c>
      <c r="H1798" s="82" t="s">
        <v>3004</v>
      </c>
      <c r="I1798" s="80" t="s">
        <v>98</v>
      </c>
      <c r="J1798" s="80">
        <v>5</v>
      </c>
      <c r="K1798" s="80">
        <v>41</v>
      </c>
      <c r="L1798" s="80" t="s">
        <v>220</v>
      </c>
      <c r="M1798" s="80">
        <v>2.41</v>
      </c>
      <c r="N1798" s="80">
        <v>-2.3559E-2</v>
      </c>
      <c r="O1798" s="80">
        <v>37.906193000000002</v>
      </c>
      <c r="P1798" s="80" t="s">
        <v>69</v>
      </c>
      <c r="Q1798" s="80">
        <v>0</v>
      </c>
      <c r="R1798" s="80">
        <v>2.6272389999999999</v>
      </c>
      <c r="S1798" s="80">
        <v>23.381664000000001</v>
      </c>
      <c r="T1798" s="80">
        <v>24100</v>
      </c>
      <c r="U1798" s="91">
        <f>Table1[[#This Row],[Distribution Amount (Dollars)]]/Table1[[#This Row],[NEWdatediff]]</f>
        <v>4820</v>
      </c>
      <c r="V1798" s="82" t="s">
        <v>3005</v>
      </c>
      <c r="W1798" s="82" t="s">
        <v>91</v>
      </c>
      <c r="X1798" s="82" t="s">
        <v>104</v>
      </c>
      <c r="Y1798" s="82" t="s">
        <v>105</v>
      </c>
      <c r="Z1798" s="82">
        <v>1</v>
      </c>
      <c r="AB1798" s="82" t="s">
        <v>3006</v>
      </c>
      <c r="AD1798" s="82" t="s">
        <v>1407</v>
      </c>
      <c r="AE1798" s="82" t="s">
        <v>3007</v>
      </c>
      <c r="AN1798" s="82" t="s">
        <v>76</v>
      </c>
      <c r="AO1798" s="82" t="s">
        <v>3008</v>
      </c>
      <c r="AP1798" s="82">
        <v>20000000</v>
      </c>
      <c r="AQ1798" s="82" t="s">
        <v>109</v>
      </c>
      <c r="AR1798" s="82" t="s">
        <v>4274</v>
      </c>
      <c r="AS1798" s="84">
        <v>41365</v>
      </c>
      <c r="AT1798" s="85">
        <v>2013</v>
      </c>
      <c r="AU1798" s="82" t="s">
        <v>4277</v>
      </c>
      <c r="AV1798" s="84">
        <v>43100</v>
      </c>
      <c r="AW1798" s="85">
        <v>2017</v>
      </c>
      <c r="AX1798" s="85">
        <f>Table1[[#This Row],[End TEST]]-Table1[[#This Row],[Start TEST]]</f>
        <v>4</v>
      </c>
      <c r="AY1798" s="85">
        <f>Table1[[#This Row],[TEST_Diff]]+1</f>
        <v>5</v>
      </c>
      <c r="AZ1798" s="92">
        <f>DATEDIF(Table1[[#This Row],[Start Year]],Table1[[#This Row],[End Year]],"d") / 365</f>
        <v>4.7534246575342465</v>
      </c>
    </row>
    <row r="1799" spans="1:52" x14ac:dyDescent="0.5">
      <c r="A1799" s="82">
        <v>162</v>
      </c>
      <c r="B1799" s="82" t="s">
        <v>3002</v>
      </c>
      <c r="D1799" s="90">
        <v>43579</v>
      </c>
      <c r="E1799" s="90" t="s">
        <v>3003</v>
      </c>
      <c r="F1799" s="90"/>
      <c r="G1799" s="82" t="s">
        <v>3003</v>
      </c>
      <c r="H1799" s="82" t="s">
        <v>3004</v>
      </c>
      <c r="I1799" s="80" t="s">
        <v>67</v>
      </c>
      <c r="J1799" s="80">
        <v>2.5</v>
      </c>
      <c r="K1799" s="80">
        <v>41</v>
      </c>
      <c r="L1799" s="80" t="s">
        <v>220</v>
      </c>
      <c r="M1799" s="80">
        <v>2.41</v>
      </c>
      <c r="N1799" s="80">
        <v>-2.3559E-2</v>
      </c>
      <c r="O1799" s="80">
        <v>37.906193000000002</v>
      </c>
      <c r="P1799" s="80" t="s">
        <v>69</v>
      </c>
      <c r="Q1799" s="80">
        <v>0</v>
      </c>
      <c r="R1799" s="80">
        <v>2.6272389999999999</v>
      </c>
      <c r="S1799" s="80">
        <v>23.381664000000001</v>
      </c>
      <c r="T1799" s="80">
        <v>12050</v>
      </c>
      <c r="U1799" s="91">
        <f>Table1[[#This Row],[Distribution Amount (Dollars)]]/Table1[[#This Row],[NEWdatediff]]</f>
        <v>2410</v>
      </c>
      <c r="V1799" s="82" t="s">
        <v>3005</v>
      </c>
      <c r="W1799" s="82" t="s">
        <v>91</v>
      </c>
      <c r="X1799" s="82" t="s">
        <v>104</v>
      </c>
      <c r="Y1799" s="82" t="s">
        <v>105</v>
      </c>
      <c r="Z1799" s="82">
        <v>1</v>
      </c>
      <c r="AB1799" s="82" t="s">
        <v>3006</v>
      </c>
      <c r="AD1799" s="82" t="s">
        <v>1407</v>
      </c>
      <c r="AE1799" s="82" t="s">
        <v>3007</v>
      </c>
      <c r="AN1799" s="82" t="s">
        <v>76</v>
      </c>
      <c r="AO1799" s="82" t="s">
        <v>3008</v>
      </c>
      <c r="AP1799" s="82">
        <v>20000000</v>
      </c>
      <c r="AQ1799" s="82" t="s">
        <v>109</v>
      </c>
      <c r="AR1799" s="82" t="s">
        <v>4274</v>
      </c>
      <c r="AS1799" s="84">
        <v>41365</v>
      </c>
      <c r="AT1799" s="85">
        <v>2013</v>
      </c>
      <c r="AU1799" s="82" t="s">
        <v>4277</v>
      </c>
      <c r="AV1799" s="84">
        <v>43100</v>
      </c>
      <c r="AW1799" s="85">
        <v>2017</v>
      </c>
      <c r="AX1799" s="85">
        <f>Table1[[#This Row],[End TEST]]-Table1[[#This Row],[Start TEST]]</f>
        <v>4</v>
      </c>
      <c r="AY1799" s="85">
        <f>Table1[[#This Row],[TEST_Diff]]+1</f>
        <v>5</v>
      </c>
      <c r="AZ1799" s="92">
        <f>DATEDIF(Table1[[#This Row],[Start Year]],Table1[[#This Row],[End Year]],"d") / 365</f>
        <v>4.7534246575342465</v>
      </c>
    </row>
    <row r="1800" spans="1:52" x14ac:dyDescent="0.5">
      <c r="A1800" s="82">
        <v>162</v>
      </c>
      <c r="B1800" s="82" t="s">
        <v>3002</v>
      </c>
      <c r="D1800" s="90">
        <v>43579</v>
      </c>
      <c r="E1800" s="90" t="s">
        <v>3003</v>
      </c>
      <c r="F1800" s="90"/>
      <c r="G1800" s="82" t="s">
        <v>3003</v>
      </c>
      <c r="H1800" s="82" t="s">
        <v>3004</v>
      </c>
      <c r="I1800" s="80" t="s">
        <v>1341</v>
      </c>
      <c r="J1800" s="80">
        <v>36</v>
      </c>
      <c r="K1800" s="80">
        <v>41</v>
      </c>
      <c r="L1800" s="80" t="s">
        <v>220</v>
      </c>
      <c r="M1800" s="80">
        <v>2.41</v>
      </c>
      <c r="N1800" s="80">
        <v>-2.3559E-2</v>
      </c>
      <c r="O1800" s="80">
        <v>37.906193000000002</v>
      </c>
      <c r="P1800" s="80" t="s">
        <v>69</v>
      </c>
      <c r="Q1800" s="80">
        <v>0</v>
      </c>
      <c r="R1800" s="80">
        <v>2.6272389999999999</v>
      </c>
      <c r="S1800" s="80">
        <v>23.381664000000001</v>
      </c>
      <c r="T1800" s="80">
        <v>173520</v>
      </c>
      <c r="U1800" s="91">
        <f>Table1[[#This Row],[Distribution Amount (Dollars)]]/Table1[[#This Row],[NEWdatediff]]</f>
        <v>34704</v>
      </c>
      <c r="V1800" s="82" t="s">
        <v>3005</v>
      </c>
      <c r="W1800" s="82" t="s">
        <v>91</v>
      </c>
      <c r="X1800" s="82" t="s">
        <v>104</v>
      </c>
      <c r="Y1800" s="82" t="s">
        <v>105</v>
      </c>
      <c r="Z1800" s="82">
        <v>1</v>
      </c>
      <c r="AB1800" s="82" t="s">
        <v>3006</v>
      </c>
      <c r="AD1800" s="82" t="s">
        <v>1407</v>
      </c>
      <c r="AE1800" s="82" t="s">
        <v>3007</v>
      </c>
      <c r="AN1800" s="82" t="s">
        <v>76</v>
      </c>
      <c r="AO1800" s="82" t="s">
        <v>3008</v>
      </c>
      <c r="AP1800" s="82">
        <v>20000000</v>
      </c>
      <c r="AQ1800" s="82" t="s">
        <v>109</v>
      </c>
      <c r="AR1800" s="82" t="s">
        <v>4274</v>
      </c>
      <c r="AS1800" s="84">
        <v>41365</v>
      </c>
      <c r="AT1800" s="85">
        <v>2013</v>
      </c>
      <c r="AU1800" s="82" t="s">
        <v>4277</v>
      </c>
      <c r="AV1800" s="84">
        <v>43100</v>
      </c>
      <c r="AW1800" s="85">
        <v>2017</v>
      </c>
      <c r="AX1800" s="85">
        <f>Table1[[#This Row],[End TEST]]-Table1[[#This Row],[Start TEST]]</f>
        <v>4</v>
      </c>
      <c r="AY1800" s="85">
        <f>Table1[[#This Row],[TEST_Diff]]+1</f>
        <v>5</v>
      </c>
      <c r="AZ1800" s="92">
        <f>DATEDIF(Table1[[#This Row],[Start Year]],Table1[[#This Row],[End Year]],"d") / 365</f>
        <v>4.7534246575342465</v>
      </c>
    </row>
    <row r="1801" spans="1:52" x14ac:dyDescent="0.5">
      <c r="A1801" s="82">
        <v>162</v>
      </c>
      <c r="B1801" s="82" t="s">
        <v>3002</v>
      </c>
      <c r="D1801" s="90">
        <v>43579</v>
      </c>
      <c r="E1801" s="90" t="s">
        <v>3003</v>
      </c>
      <c r="F1801" s="90"/>
      <c r="G1801" s="82" t="s">
        <v>3003</v>
      </c>
      <c r="H1801" s="82" t="s">
        <v>3004</v>
      </c>
      <c r="I1801" s="80" t="s">
        <v>102</v>
      </c>
      <c r="J1801" s="80">
        <v>10</v>
      </c>
      <c r="K1801" s="80">
        <v>41</v>
      </c>
      <c r="L1801" s="80" t="s">
        <v>3011</v>
      </c>
      <c r="M1801" s="80">
        <v>3.41</v>
      </c>
      <c r="N1801" s="80">
        <v>-17.673888999999999</v>
      </c>
      <c r="O1801" s="80">
        <v>168.36517900000001</v>
      </c>
      <c r="P1801" s="80" t="s">
        <v>1002</v>
      </c>
      <c r="Q1801" s="80">
        <v>0</v>
      </c>
      <c r="R1801" s="80">
        <v>-11.711587</v>
      </c>
      <c r="S1801" s="80">
        <v>163.84307100000001</v>
      </c>
      <c r="T1801" s="80">
        <v>68200</v>
      </c>
      <c r="U1801" s="91">
        <f>Table1[[#This Row],[Distribution Amount (Dollars)]]/Table1[[#This Row],[NEWdatediff]]</f>
        <v>13640</v>
      </c>
      <c r="V1801" s="82" t="s">
        <v>3005</v>
      </c>
      <c r="W1801" s="82" t="s">
        <v>91</v>
      </c>
      <c r="X1801" s="82" t="s">
        <v>104</v>
      </c>
      <c r="Y1801" s="82" t="s">
        <v>105</v>
      </c>
      <c r="Z1801" s="82">
        <v>1</v>
      </c>
      <c r="AB1801" s="82" t="s">
        <v>3006</v>
      </c>
      <c r="AD1801" s="82" t="s">
        <v>1421</v>
      </c>
      <c r="AE1801" s="82" t="s">
        <v>3007</v>
      </c>
      <c r="AN1801" s="82" t="s">
        <v>76</v>
      </c>
      <c r="AO1801" s="82" t="s">
        <v>3008</v>
      </c>
      <c r="AP1801" s="82">
        <v>20000000</v>
      </c>
      <c r="AQ1801" s="82" t="s">
        <v>109</v>
      </c>
      <c r="AR1801" s="82" t="s">
        <v>4274</v>
      </c>
      <c r="AS1801" s="84">
        <v>41365</v>
      </c>
      <c r="AT1801" s="85">
        <v>2013</v>
      </c>
      <c r="AU1801" s="82" t="s">
        <v>4277</v>
      </c>
      <c r="AV1801" s="84">
        <v>43100</v>
      </c>
      <c r="AW1801" s="85">
        <v>2017</v>
      </c>
      <c r="AX1801" s="85">
        <f>Table1[[#This Row],[End TEST]]-Table1[[#This Row],[Start TEST]]</f>
        <v>4</v>
      </c>
      <c r="AY1801" s="85">
        <f>Table1[[#This Row],[TEST_Diff]]+1</f>
        <v>5</v>
      </c>
      <c r="AZ1801" s="92">
        <f>DATEDIF(Table1[[#This Row],[Start Year]],Table1[[#This Row],[End Year]],"d") / 365</f>
        <v>4.7534246575342465</v>
      </c>
    </row>
    <row r="1802" spans="1:52" x14ac:dyDescent="0.5">
      <c r="A1802" s="82">
        <v>162</v>
      </c>
      <c r="B1802" s="82" t="s">
        <v>3002</v>
      </c>
      <c r="D1802" s="90">
        <v>43579</v>
      </c>
      <c r="E1802" s="90" t="s">
        <v>3003</v>
      </c>
      <c r="F1802" s="90"/>
      <c r="G1802" s="82" t="s">
        <v>3003</v>
      </c>
      <c r="H1802" s="82" t="s">
        <v>3004</v>
      </c>
      <c r="I1802" s="80" t="s">
        <v>128</v>
      </c>
      <c r="J1802" s="80">
        <v>20</v>
      </c>
      <c r="K1802" s="80">
        <v>41</v>
      </c>
      <c r="L1802" s="80" t="s">
        <v>3011</v>
      </c>
      <c r="M1802" s="80">
        <v>3.41</v>
      </c>
      <c r="N1802" s="80">
        <v>-17.673888999999999</v>
      </c>
      <c r="O1802" s="80">
        <v>168.36517900000001</v>
      </c>
      <c r="P1802" s="80" t="s">
        <v>1002</v>
      </c>
      <c r="Q1802" s="80">
        <v>0</v>
      </c>
      <c r="R1802" s="80">
        <v>-11.711587</v>
      </c>
      <c r="S1802" s="80">
        <v>163.84307100000001</v>
      </c>
      <c r="T1802" s="80">
        <v>136400</v>
      </c>
      <c r="U1802" s="91">
        <f>Table1[[#This Row],[Distribution Amount (Dollars)]]/Table1[[#This Row],[NEWdatediff]]</f>
        <v>27280</v>
      </c>
      <c r="V1802" s="82" t="s">
        <v>3005</v>
      </c>
      <c r="W1802" s="82" t="s">
        <v>91</v>
      </c>
      <c r="X1802" s="82" t="s">
        <v>104</v>
      </c>
      <c r="Y1802" s="82" t="s">
        <v>105</v>
      </c>
      <c r="Z1802" s="82">
        <v>1</v>
      </c>
      <c r="AB1802" s="82" t="s">
        <v>3006</v>
      </c>
      <c r="AD1802" s="82" t="s">
        <v>1421</v>
      </c>
      <c r="AE1802" s="82" t="s">
        <v>3007</v>
      </c>
      <c r="AN1802" s="82" t="s">
        <v>76</v>
      </c>
      <c r="AO1802" s="82" t="s">
        <v>3008</v>
      </c>
      <c r="AP1802" s="82">
        <v>20000000</v>
      </c>
      <c r="AQ1802" s="82" t="s">
        <v>109</v>
      </c>
      <c r="AR1802" s="82" t="s">
        <v>4274</v>
      </c>
      <c r="AS1802" s="84">
        <v>41365</v>
      </c>
      <c r="AT1802" s="85">
        <v>2013</v>
      </c>
      <c r="AU1802" s="82" t="s">
        <v>4277</v>
      </c>
      <c r="AV1802" s="84">
        <v>43100</v>
      </c>
      <c r="AW1802" s="85">
        <v>2017</v>
      </c>
      <c r="AX1802" s="85">
        <f>Table1[[#This Row],[End TEST]]-Table1[[#This Row],[Start TEST]]</f>
        <v>4</v>
      </c>
      <c r="AY1802" s="85">
        <f>Table1[[#This Row],[TEST_Diff]]+1</f>
        <v>5</v>
      </c>
      <c r="AZ1802" s="92">
        <f>DATEDIF(Table1[[#This Row],[Start Year]],Table1[[#This Row],[End Year]],"d") / 365</f>
        <v>4.7534246575342465</v>
      </c>
    </row>
    <row r="1803" spans="1:52" x14ac:dyDescent="0.5">
      <c r="A1803" s="82">
        <v>162</v>
      </c>
      <c r="B1803" s="82" t="s">
        <v>3002</v>
      </c>
      <c r="D1803" s="90">
        <v>43579</v>
      </c>
      <c r="E1803" s="90" t="s">
        <v>3003</v>
      </c>
      <c r="F1803" s="90"/>
      <c r="G1803" s="82" t="s">
        <v>3003</v>
      </c>
      <c r="H1803" s="82" t="s">
        <v>3004</v>
      </c>
      <c r="I1803" s="80" t="s">
        <v>88</v>
      </c>
      <c r="J1803" s="80">
        <v>6.5</v>
      </c>
      <c r="K1803" s="80">
        <v>41</v>
      </c>
      <c r="L1803" s="80" t="s">
        <v>3011</v>
      </c>
      <c r="M1803" s="80">
        <v>3.41</v>
      </c>
      <c r="N1803" s="80">
        <v>-17.673888999999999</v>
      </c>
      <c r="O1803" s="80">
        <v>168.36517900000001</v>
      </c>
      <c r="P1803" s="80" t="s">
        <v>1002</v>
      </c>
      <c r="Q1803" s="80">
        <v>0</v>
      </c>
      <c r="R1803" s="80">
        <v>-11.711587</v>
      </c>
      <c r="S1803" s="80">
        <v>163.84307100000001</v>
      </c>
      <c r="T1803" s="80">
        <v>44330</v>
      </c>
      <c r="U1803" s="91">
        <f>Table1[[#This Row],[Distribution Amount (Dollars)]]/Table1[[#This Row],[NEWdatediff]]</f>
        <v>8866</v>
      </c>
      <c r="V1803" s="82" t="s">
        <v>3005</v>
      </c>
      <c r="W1803" s="82" t="s">
        <v>91</v>
      </c>
      <c r="X1803" s="82" t="s">
        <v>104</v>
      </c>
      <c r="Y1803" s="82" t="s">
        <v>105</v>
      </c>
      <c r="Z1803" s="82">
        <v>1</v>
      </c>
      <c r="AB1803" s="82" t="s">
        <v>3006</v>
      </c>
      <c r="AD1803" s="82" t="s">
        <v>1421</v>
      </c>
      <c r="AE1803" s="82" t="s">
        <v>3007</v>
      </c>
      <c r="AN1803" s="82" t="s">
        <v>76</v>
      </c>
      <c r="AO1803" s="82" t="s">
        <v>3008</v>
      </c>
      <c r="AP1803" s="82">
        <v>20000000</v>
      </c>
      <c r="AQ1803" s="82" t="s">
        <v>109</v>
      </c>
      <c r="AR1803" s="82" t="s">
        <v>4274</v>
      </c>
      <c r="AS1803" s="84">
        <v>41365</v>
      </c>
      <c r="AT1803" s="85">
        <v>2013</v>
      </c>
      <c r="AU1803" s="82" t="s">
        <v>4277</v>
      </c>
      <c r="AV1803" s="84">
        <v>43100</v>
      </c>
      <c r="AW1803" s="85">
        <v>2017</v>
      </c>
      <c r="AX1803" s="85">
        <f>Table1[[#This Row],[End TEST]]-Table1[[#This Row],[Start TEST]]</f>
        <v>4</v>
      </c>
      <c r="AY1803" s="85">
        <f>Table1[[#This Row],[TEST_Diff]]+1</f>
        <v>5</v>
      </c>
      <c r="AZ1803" s="92">
        <f>DATEDIF(Table1[[#This Row],[Start Year]],Table1[[#This Row],[End Year]],"d") / 365</f>
        <v>4.7534246575342465</v>
      </c>
    </row>
    <row r="1804" spans="1:52" x14ac:dyDescent="0.5">
      <c r="A1804" s="82">
        <v>162</v>
      </c>
      <c r="B1804" s="82" t="s">
        <v>3002</v>
      </c>
      <c r="D1804" s="90">
        <v>43579</v>
      </c>
      <c r="E1804" s="90" t="s">
        <v>3003</v>
      </c>
      <c r="F1804" s="90"/>
      <c r="G1804" s="82" t="s">
        <v>3003</v>
      </c>
      <c r="H1804" s="82" t="s">
        <v>3004</v>
      </c>
      <c r="I1804" s="80" t="s">
        <v>97</v>
      </c>
      <c r="J1804" s="80">
        <v>20</v>
      </c>
      <c r="K1804" s="80">
        <v>41</v>
      </c>
      <c r="L1804" s="80" t="s">
        <v>3011</v>
      </c>
      <c r="M1804" s="80">
        <v>3.41</v>
      </c>
      <c r="N1804" s="80">
        <v>-17.673888999999999</v>
      </c>
      <c r="O1804" s="80">
        <v>168.36517900000001</v>
      </c>
      <c r="P1804" s="80" t="s">
        <v>1002</v>
      </c>
      <c r="Q1804" s="80">
        <v>0</v>
      </c>
      <c r="R1804" s="80">
        <v>-11.711587</v>
      </c>
      <c r="S1804" s="80">
        <v>163.84307100000001</v>
      </c>
      <c r="T1804" s="80">
        <v>136400</v>
      </c>
      <c r="U1804" s="91">
        <f>Table1[[#This Row],[Distribution Amount (Dollars)]]/Table1[[#This Row],[NEWdatediff]]</f>
        <v>27280</v>
      </c>
      <c r="V1804" s="82" t="s">
        <v>3005</v>
      </c>
      <c r="W1804" s="82" t="s">
        <v>91</v>
      </c>
      <c r="X1804" s="82" t="s">
        <v>104</v>
      </c>
      <c r="Y1804" s="82" t="s">
        <v>105</v>
      </c>
      <c r="Z1804" s="82">
        <v>1</v>
      </c>
      <c r="AB1804" s="82" t="s">
        <v>3006</v>
      </c>
      <c r="AD1804" s="82" t="s">
        <v>1421</v>
      </c>
      <c r="AE1804" s="82" t="s">
        <v>3007</v>
      </c>
      <c r="AN1804" s="82" t="s">
        <v>76</v>
      </c>
      <c r="AO1804" s="82" t="s">
        <v>3008</v>
      </c>
      <c r="AP1804" s="82">
        <v>20000000</v>
      </c>
      <c r="AQ1804" s="82" t="s">
        <v>109</v>
      </c>
      <c r="AR1804" s="82" t="s">
        <v>4274</v>
      </c>
      <c r="AS1804" s="84">
        <v>41365</v>
      </c>
      <c r="AT1804" s="85">
        <v>2013</v>
      </c>
      <c r="AU1804" s="82" t="s">
        <v>4277</v>
      </c>
      <c r="AV1804" s="84">
        <v>43100</v>
      </c>
      <c r="AW1804" s="85">
        <v>2017</v>
      </c>
      <c r="AX1804" s="85">
        <f>Table1[[#This Row],[End TEST]]-Table1[[#This Row],[Start TEST]]</f>
        <v>4</v>
      </c>
      <c r="AY1804" s="85">
        <f>Table1[[#This Row],[TEST_Diff]]+1</f>
        <v>5</v>
      </c>
      <c r="AZ1804" s="92">
        <f>DATEDIF(Table1[[#This Row],[Start Year]],Table1[[#This Row],[End Year]],"d") / 365</f>
        <v>4.7534246575342465</v>
      </c>
    </row>
    <row r="1805" spans="1:52" x14ac:dyDescent="0.5">
      <c r="A1805" s="82">
        <v>162</v>
      </c>
      <c r="B1805" s="82" t="s">
        <v>3002</v>
      </c>
      <c r="D1805" s="90">
        <v>43579</v>
      </c>
      <c r="E1805" s="90" t="s">
        <v>3003</v>
      </c>
      <c r="F1805" s="90"/>
      <c r="G1805" s="82" t="s">
        <v>3003</v>
      </c>
      <c r="H1805" s="82" t="s">
        <v>3004</v>
      </c>
      <c r="I1805" s="80" t="s">
        <v>98</v>
      </c>
      <c r="J1805" s="80">
        <v>5</v>
      </c>
      <c r="K1805" s="80">
        <v>41</v>
      </c>
      <c r="L1805" s="80" t="s">
        <v>3011</v>
      </c>
      <c r="M1805" s="80">
        <v>3.41</v>
      </c>
      <c r="N1805" s="80">
        <v>-17.673888999999999</v>
      </c>
      <c r="O1805" s="80">
        <v>168.36517900000001</v>
      </c>
      <c r="P1805" s="80" t="s">
        <v>1002</v>
      </c>
      <c r="Q1805" s="80">
        <v>0</v>
      </c>
      <c r="R1805" s="80">
        <v>-11.711587</v>
      </c>
      <c r="S1805" s="80">
        <v>163.84307100000001</v>
      </c>
      <c r="T1805" s="80">
        <v>34100</v>
      </c>
      <c r="U1805" s="91">
        <f>Table1[[#This Row],[Distribution Amount (Dollars)]]/Table1[[#This Row],[NEWdatediff]]</f>
        <v>6820</v>
      </c>
      <c r="V1805" s="82" t="s">
        <v>3005</v>
      </c>
      <c r="W1805" s="82" t="s">
        <v>91</v>
      </c>
      <c r="X1805" s="82" t="s">
        <v>104</v>
      </c>
      <c r="Y1805" s="82" t="s">
        <v>105</v>
      </c>
      <c r="Z1805" s="82">
        <v>1</v>
      </c>
      <c r="AB1805" s="82" t="s">
        <v>3006</v>
      </c>
      <c r="AD1805" s="82" t="s">
        <v>1421</v>
      </c>
      <c r="AE1805" s="82" t="s">
        <v>3007</v>
      </c>
      <c r="AN1805" s="82" t="s">
        <v>76</v>
      </c>
      <c r="AO1805" s="82" t="s">
        <v>3008</v>
      </c>
      <c r="AP1805" s="82">
        <v>20000000</v>
      </c>
      <c r="AQ1805" s="82" t="s">
        <v>109</v>
      </c>
      <c r="AR1805" s="82" t="s">
        <v>4274</v>
      </c>
      <c r="AS1805" s="84">
        <v>41365</v>
      </c>
      <c r="AT1805" s="85">
        <v>2013</v>
      </c>
      <c r="AU1805" s="82" t="s">
        <v>4277</v>
      </c>
      <c r="AV1805" s="84">
        <v>43100</v>
      </c>
      <c r="AW1805" s="85">
        <v>2017</v>
      </c>
      <c r="AX1805" s="85">
        <f>Table1[[#This Row],[End TEST]]-Table1[[#This Row],[Start TEST]]</f>
        <v>4</v>
      </c>
      <c r="AY1805" s="85">
        <f>Table1[[#This Row],[TEST_Diff]]+1</f>
        <v>5</v>
      </c>
      <c r="AZ1805" s="92">
        <f>DATEDIF(Table1[[#This Row],[Start Year]],Table1[[#This Row],[End Year]],"d") / 365</f>
        <v>4.7534246575342465</v>
      </c>
    </row>
    <row r="1806" spans="1:52" x14ac:dyDescent="0.5">
      <c r="A1806" s="82">
        <v>162</v>
      </c>
      <c r="B1806" s="82" t="s">
        <v>3002</v>
      </c>
      <c r="D1806" s="90">
        <v>43579</v>
      </c>
      <c r="E1806" s="90" t="s">
        <v>3003</v>
      </c>
      <c r="F1806" s="90"/>
      <c r="G1806" s="82" t="s">
        <v>3003</v>
      </c>
      <c r="H1806" s="82" t="s">
        <v>3004</v>
      </c>
      <c r="I1806" s="80" t="s">
        <v>67</v>
      </c>
      <c r="J1806" s="80">
        <v>2.5</v>
      </c>
      <c r="K1806" s="80">
        <v>41</v>
      </c>
      <c r="L1806" s="80" t="s">
        <v>3011</v>
      </c>
      <c r="M1806" s="80">
        <v>3.41</v>
      </c>
      <c r="N1806" s="80">
        <v>-17.673888999999999</v>
      </c>
      <c r="O1806" s="80">
        <v>168.36517900000001</v>
      </c>
      <c r="P1806" s="80" t="s">
        <v>1002</v>
      </c>
      <c r="Q1806" s="80">
        <v>0</v>
      </c>
      <c r="R1806" s="80">
        <v>-11.711587</v>
      </c>
      <c r="S1806" s="80">
        <v>163.84307100000001</v>
      </c>
      <c r="T1806" s="80">
        <v>17050</v>
      </c>
      <c r="U1806" s="91">
        <f>Table1[[#This Row],[Distribution Amount (Dollars)]]/Table1[[#This Row],[NEWdatediff]]</f>
        <v>3410</v>
      </c>
      <c r="V1806" s="82" t="s">
        <v>3005</v>
      </c>
      <c r="W1806" s="82" t="s">
        <v>91</v>
      </c>
      <c r="X1806" s="82" t="s">
        <v>104</v>
      </c>
      <c r="Y1806" s="82" t="s">
        <v>105</v>
      </c>
      <c r="Z1806" s="82">
        <v>1</v>
      </c>
      <c r="AB1806" s="82" t="s">
        <v>3006</v>
      </c>
      <c r="AD1806" s="82" t="s">
        <v>1421</v>
      </c>
      <c r="AE1806" s="82" t="s">
        <v>3007</v>
      </c>
      <c r="AN1806" s="82" t="s">
        <v>76</v>
      </c>
      <c r="AO1806" s="82" t="s">
        <v>3008</v>
      </c>
      <c r="AP1806" s="82">
        <v>20000000</v>
      </c>
      <c r="AQ1806" s="82" t="s">
        <v>109</v>
      </c>
      <c r="AR1806" s="82" t="s">
        <v>4274</v>
      </c>
      <c r="AS1806" s="84">
        <v>41365</v>
      </c>
      <c r="AT1806" s="85">
        <v>2013</v>
      </c>
      <c r="AU1806" s="82" t="s">
        <v>4277</v>
      </c>
      <c r="AV1806" s="84">
        <v>43100</v>
      </c>
      <c r="AW1806" s="85">
        <v>2017</v>
      </c>
      <c r="AX1806" s="85">
        <f>Table1[[#This Row],[End TEST]]-Table1[[#This Row],[Start TEST]]</f>
        <v>4</v>
      </c>
      <c r="AY1806" s="85">
        <f>Table1[[#This Row],[TEST_Diff]]+1</f>
        <v>5</v>
      </c>
      <c r="AZ1806" s="92">
        <f>DATEDIF(Table1[[#This Row],[Start Year]],Table1[[#This Row],[End Year]],"d") / 365</f>
        <v>4.7534246575342465</v>
      </c>
    </row>
    <row r="1807" spans="1:52" x14ac:dyDescent="0.5">
      <c r="A1807" s="82">
        <v>162</v>
      </c>
      <c r="B1807" s="82" t="s">
        <v>3002</v>
      </c>
      <c r="D1807" s="90">
        <v>43579</v>
      </c>
      <c r="E1807" s="90" t="s">
        <v>3003</v>
      </c>
      <c r="F1807" s="90"/>
      <c r="G1807" s="82" t="s">
        <v>3003</v>
      </c>
      <c r="H1807" s="82" t="s">
        <v>3004</v>
      </c>
      <c r="I1807" s="80" t="s">
        <v>1341</v>
      </c>
      <c r="J1807" s="80">
        <v>36</v>
      </c>
      <c r="K1807" s="80">
        <v>41</v>
      </c>
      <c r="L1807" s="80" t="s">
        <v>3011</v>
      </c>
      <c r="M1807" s="80">
        <v>3.41</v>
      </c>
      <c r="N1807" s="80">
        <v>-17.673888999999999</v>
      </c>
      <c r="O1807" s="80">
        <v>168.36517900000001</v>
      </c>
      <c r="P1807" s="80" t="s">
        <v>1002</v>
      </c>
      <c r="Q1807" s="80">
        <v>0</v>
      </c>
      <c r="R1807" s="80">
        <v>-11.711587</v>
      </c>
      <c r="S1807" s="80">
        <v>163.84307100000001</v>
      </c>
      <c r="T1807" s="80">
        <v>245520</v>
      </c>
      <c r="U1807" s="91">
        <f>Table1[[#This Row],[Distribution Amount (Dollars)]]/Table1[[#This Row],[NEWdatediff]]</f>
        <v>49104</v>
      </c>
      <c r="V1807" s="82" t="s">
        <v>3005</v>
      </c>
      <c r="W1807" s="82" t="s">
        <v>91</v>
      </c>
      <c r="X1807" s="82" t="s">
        <v>104</v>
      </c>
      <c r="Y1807" s="82" t="s">
        <v>105</v>
      </c>
      <c r="Z1807" s="82">
        <v>1</v>
      </c>
      <c r="AB1807" s="82" t="s">
        <v>3006</v>
      </c>
      <c r="AD1807" s="82" t="s">
        <v>1421</v>
      </c>
      <c r="AE1807" s="82" t="s">
        <v>3007</v>
      </c>
      <c r="AN1807" s="82" t="s">
        <v>76</v>
      </c>
      <c r="AO1807" s="82" t="s">
        <v>3008</v>
      </c>
      <c r="AP1807" s="82">
        <v>20000000</v>
      </c>
      <c r="AQ1807" s="82" t="s">
        <v>109</v>
      </c>
      <c r="AR1807" s="82" t="s">
        <v>4274</v>
      </c>
      <c r="AS1807" s="84">
        <v>41365</v>
      </c>
      <c r="AT1807" s="85">
        <v>2013</v>
      </c>
      <c r="AU1807" s="82" t="s">
        <v>4277</v>
      </c>
      <c r="AV1807" s="84">
        <v>43100</v>
      </c>
      <c r="AW1807" s="85">
        <v>2017</v>
      </c>
      <c r="AX1807" s="85">
        <f>Table1[[#This Row],[End TEST]]-Table1[[#This Row],[Start TEST]]</f>
        <v>4</v>
      </c>
      <c r="AY1807" s="85">
        <f>Table1[[#This Row],[TEST_Diff]]+1</f>
        <v>5</v>
      </c>
      <c r="AZ1807" s="92">
        <f>DATEDIF(Table1[[#This Row],[Start Year]],Table1[[#This Row],[End Year]],"d") / 365</f>
        <v>4.7534246575342465</v>
      </c>
    </row>
    <row r="1808" spans="1:52" x14ac:dyDescent="0.5">
      <c r="A1808" s="82">
        <v>162</v>
      </c>
      <c r="B1808" s="82" t="s">
        <v>3002</v>
      </c>
      <c r="D1808" s="90">
        <v>43579</v>
      </c>
      <c r="E1808" s="90" t="s">
        <v>3003</v>
      </c>
      <c r="F1808" s="90"/>
      <c r="G1808" s="82" t="s">
        <v>3003</v>
      </c>
      <c r="H1808" s="82" t="s">
        <v>3004</v>
      </c>
      <c r="I1808" s="80" t="s">
        <v>102</v>
      </c>
      <c r="J1808" s="80">
        <v>10</v>
      </c>
      <c r="K1808" s="80">
        <v>41</v>
      </c>
      <c r="L1808" s="80" t="s">
        <v>1421</v>
      </c>
      <c r="M1808" s="80">
        <v>2.41</v>
      </c>
      <c r="N1808" s="80">
        <v>13.444526</v>
      </c>
      <c r="O1808" s="80">
        <v>-15.912853999999999</v>
      </c>
      <c r="P1808" s="80" t="s">
        <v>69</v>
      </c>
      <c r="Q1808" s="80">
        <v>0</v>
      </c>
      <c r="R1808" s="80">
        <v>2.6272389999999999</v>
      </c>
      <c r="S1808" s="80">
        <v>23.381664000000001</v>
      </c>
      <c r="T1808" s="80">
        <v>48200</v>
      </c>
      <c r="U1808" s="91">
        <f>Table1[[#This Row],[Distribution Amount (Dollars)]]/Table1[[#This Row],[NEWdatediff]]</f>
        <v>9640</v>
      </c>
      <c r="V1808" s="82" t="s">
        <v>3005</v>
      </c>
      <c r="W1808" s="82" t="s">
        <v>91</v>
      </c>
      <c r="X1808" s="82" t="s">
        <v>104</v>
      </c>
      <c r="Y1808" s="82" t="s">
        <v>105</v>
      </c>
      <c r="Z1808" s="82">
        <v>1</v>
      </c>
      <c r="AB1808" s="82" t="s">
        <v>3006</v>
      </c>
      <c r="AD1808" s="82" t="s">
        <v>3012</v>
      </c>
      <c r="AE1808" s="82" t="s">
        <v>3007</v>
      </c>
      <c r="AN1808" s="82" t="s">
        <v>76</v>
      </c>
      <c r="AO1808" s="82" t="s">
        <v>3008</v>
      </c>
      <c r="AP1808" s="82">
        <v>20000000</v>
      </c>
      <c r="AQ1808" s="82" t="s">
        <v>109</v>
      </c>
      <c r="AR1808" s="82" t="s">
        <v>4274</v>
      </c>
      <c r="AS1808" s="84">
        <v>41365</v>
      </c>
      <c r="AT1808" s="85">
        <v>2013</v>
      </c>
      <c r="AU1808" s="82" t="s">
        <v>4277</v>
      </c>
      <c r="AV1808" s="84">
        <v>43100</v>
      </c>
      <c r="AW1808" s="85">
        <v>2017</v>
      </c>
      <c r="AX1808" s="85">
        <f>Table1[[#This Row],[End TEST]]-Table1[[#This Row],[Start TEST]]</f>
        <v>4</v>
      </c>
      <c r="AY1808" s="85">
        <f>Table1[[#This Row],[TEST_Diff]]+1</f>
        <v>5</v>
      </c>
      <c r="AZ1808" s="92">
        <f>DATEDIF(Table1[[#This Row],[Start Year]],Table1[[#This Row],[End Year]],"d") / 365</f>
        <v>4.7534246575342465</v>
      </c>
    </row>
    <row r="1809" spans="1:52" x14ac:dyDescent="0.5">
      <c r="A1809" s="82">
        <v>162</v>
      </c>
      <c r="B1809" s="82" t="s">
        <v>3002</v>
      </c>
      <c r="D1809" s="90">
        <v>43579</v>
      </c>
      <c r="E1809" s="90" t="s">
        <v>3003</v>
      </c>
      <c r="F1809" s="90"/>
      <c r="G1809" s="82" t="s">
        <v>3003</v>
      </c>
      <c r="H1809" s="82" t="s">
        <v>3004</v>
      </c>
      <c r="I1809" s="80" t="s">
        <v>128</v>
      </c>
      <c r="J1809" s="80">
        <v>20</v>
      </c>
      <c r="K1809" s="80">
        <v>41</v>
      </c>
      <c r="L1809" s="80" t="s">
        <v>1421</v>
      </c>
      <c r="M1809" s="80">
        <v>2.41</v>
      </c>
      <c r="N1809" s="80">
        <v>13.444526</v>
      </c>
      <c r="O1809" s="80">
        <v>-15.912853999999999</v>
      </c>
      <c r="P1809" s="80" t="s">
        <v>69</v>
      </c>
      <c r="Q1809" s="80">
        <v>0</v>
      </c>
      <c r="R1809" s="80">
        <v>2.6272389999999999</v>
      </c>
      <c r="S1809" s="80">
        <v>23.381664000000001</v>
      </c>
      <c r="T1809" s="80">
        <v>96400</v>
      </c>
      <c r="U1809" s="91">
        <f>Table1[[#This Row],[Distribution Amount (Dollars)]]/Table1[[#This Row],[NEWdatediff]]</f>
        <v>19280</v>
      </c>
      <c r="V1809" s="82" t="s">
        <v>3005</v>
      </c>
      <c r="W1809" s="82" t="s">
        <v>91</v>
      </c>
      <c r="X1809" s="82" t="s">
        <v>104</v>
      </c>
      <c r="Y1809" s="82" t="s">
        <v>105</v>
      </c>
      <c r="Z1809" s="82">
        <v>1</v>
      </c>
      <c r="AB1809" s="82" t="s">
        <v>3006</v>
      </c>
      <c r="AD1809" s="82" t="s">
        <v>3012</v>
      </c>
      <c r="AE1809" s="82" t="s">
        <v>3007</v>
      </c>
      <c r="AN1809" s="82" t="s">
        <v>76</v>
      </c>
      <c r="AO1809" s="82" t="s">
        <v>3008</v>
      </c>
      <c r="AP1809" s="82">
        <v>20000000</v>
      </c>
      <c r="AQ1809" s="82" t="s">
        <v>109</v>
      </c>
      <c r="AR1809" s="82" t="s">
        <v>4274</v>
      </c>
      <c r="AS1809" s="84">
        <v>41365</v>
      </c>
      <c r="AT1809" s="85">
        <v>2013</v>
      </c>
      <c r="AU1809" s="82" t="s">
        <v>4277</v>
      </c>
      <c r="AV1809" s="84">
        <v>43100</v>
      </c>
      <c r="AW1809" s="85">
        <v>2017</v>
      </c>
      <c r="AX1809" s="85">
        <f>Table1[[#This Row],[End TEST]]-Table1[[#This Row],[Start TEST]]</f>
        <v>4</v>
      </c>
      <c r="AY1809" s="85">
        <f>Table1[[#This Row],[TEST_Diff]]+1</f>
        <v>5</v>
      </c>
      <c r="AZ1809" s="92">
        <f>DATEDIF(Table1[[#This Row],[Start Year]],Table1[[#This Row],[End Year]],"d") / 365</f>
        <v>4.7534246575342465</v>
      </c>
    </row>
    <row r="1810" spans="1:52" x14ac:dyDescent="0.5">
      <c r="A1810" s="82">
        <v>162</v>
      </c>
      <c r="B1810" s="82" t="s">
        <v>3002</v>
      </c>
      <c r="D1810" s="90">
        <v>43579</v>
      </c>
      <c r="E1810" s="90" t="s">
        <v>3003</v>
      </c>
      <c r="F1810" s="90"/>
      <c r="G1810" s="82" t="s">
        <v>3003</v>
      </c>
      <c r="H1810" s="82" t="s">
        <v>3004</v>
      </c>
      <c r="I1810" s="80" t="s">
        <v>88</v>
      </c>
      <c r="J1810" s="80">
        <v>6.5</v>
      </c>
      <c r="K1810" s="80">
        <v>41</v>
      </c>
      <c r="L1810" s="80" t="s">
        <v>1421</v>
      </c>
      <c r="M1810" s="80">
        <v>2.41</v>
      </c>
      <c r="N1810" s="80">
        <v>13.444526</v>
      </c>
      <c r="O1810" s="80">
        <v>-15.912853999999999</v>
      </c>
      <c r="P1810" s="80" t="s">
        <v>69</v>
      </c>
      <c r="Q1810" s="80">
        <v>0</v>
      </c>
      <c r="R1810" s="80">
        <v>2.6272389999999999</v>
      </c>
      <c r="S1810" s="80">
        <v>23.381664000000001</v>
      </c>
      <c r="T1810" s="80">
        <v>31330</v>
      </c>
      <c r="U1810" s="91">
        <f>Table1[[#This Row],[Distribution Amount (Dollars)]]/Table1[[#This Row],[NEWdatediff]]</f>
        <v>6266</v>
      </c>
      <c r="V1810" s="82" t="s">
        <v>3005</v>
      </c>
      <c r="W1810" s="82" t="s">
        <v>91</v>
      </c>
      <c r="X1810" s="82" t="s">
        <v>104</v>
      </c>
      <c r="Y1810" s="82" t="s">
        <v>105</v>
      </c>
      <c r="Z1810" s="82">
        <v>1</v>
      </c>
      <c r="AB1810" s="82" t="s">
        <v>3006</v>
      </c>
      <c r="AD1810" s="82" t="s">
        <v>3012</v>
      </c>
      <c r="AE1810" s="82" t="s">
        <v>3007</v>
      </c>
      <c r="AN1810" s="82" t="s">
        <v>76</v>
      </c>
      <c r="AO1810" s="82" t="s">
        <v>3008</v>
      </c>
      <c r="AP1810" s="82">
        <v>20000000</v>
      </c>
      <c r="AQ1810" s="82" t="s">
        <v>109</v>
      </c>
      <c r="AR1810" s="82" t="s">
        <v>4274</v>
      </c>
      <c r="AS1810" s="84">
        <v>41365</v>
      </c>
      <c r="AT1810" s="85">
        <v>2013</v>
      </c>
      <c r="AU1810" s="82" t="s">
        <v>4277</v>
      </c>
      <c r="AV1810" s="84">
        <v>43100</v>
      </c>
      <c r="AW1810" s="85">
        <v>2017</v>
      </c>
      <c r="AX1810" s="85">
        <f>Table1[[#This Row],[End TEST]]-Table1[[#This Row],[Start TEST]]</f>
        <v>4</v>
      </c>
      <c r="AY1810" s="85">
        <f>Table1[[#This Row],[TEST_Diff]]+1</f>
        <v>5</v>
      </c>
      <c r="AZ1810" s="92">
        <f>DATEDIF(Table1[[#This Row],[Start Year]],Table1[[#This Row],[End Year]],"d") / 365</f>
        <v>4.7534246575342465</v>
      </c>
    </row>
    <row r="1811" spans="1:52" x14ac:dyDescent="0.5">
      <c r="A1811" s="82">
        <v>162</v>
      </c>
      <c r="B1811" s="82" t="s">
        <v>3002</v>
      </c>
      <c r="D1811" s="90">
        <v>43579</v>
      </c>
      <c r="E1811" s="90" t="s">
        <v>3003</v>
      </c>
      <c r="F1811" s="90"/>
      <c r="G1811" s="82" t="s">
        <v>3003</v>
      </c>
      <c r="H1811" s="82" t="s">
        <v>3004</v>
      </c>
      <c r="I1811" s="80" t="s">
        <v>97</v>
      </c>
      <c r="J1811" s="80">
        <v>20</v>
      </c>
      <c r="K1811" s="80">
        <v>41</v>
      </c>
      <c r="L1811" s="80" t="s">
        <v>1421</v>
      </c>
      <c r="M1811" s="80">
        <v>2.41</v>
      </c>
      <c r="N1811" s="80">
        <v>13.444526</v>
      </c>
      <c r="O1811" s="80">
        <v>-15.912853999999999</v>
      </c>
      <c r="P1811" s="80" t="s">
        <v>69</v>
      </c>
      <c r="Q1811" s="80">
        <v>0</v>
      </c>
      <c r="R1811" s="80">
        <v>2.6272389999999999</v>
      </c>
      <c r="S1811" s="80">
        <v>23.381664000000001</v>
      </c>
      <c r="T1811" s="80">
        <v>96400</v>
      </c>
      <c r="U1811" s="91">
        <f>Table1[[#This Row],[Distribution Amount (Dollars)]]/Table1[[#This Row],[NEWdatediff]]</f>
        <v>19280</v>
      </c>
      <c r="V1811" s="82" t="s">
        <v>3005</v>
      </c>
      <c r="W1811" s="82" t="s">
        <v>91</v>
      </c>
      <c r="X1811" s="82" t="s">
        <v>104</v>
      </c>
      <c r="Y1811" s="82" t="s">
        <v>105</v>
      </c>
      <c r="Z1811" s="82">
        <v>1</v>
      </c>
      <c r="AB1811" s="82" t="s">
        <v>3006</v>
      </c>
      <c r="AD1811" s="82" t="s">
        <v>3012</v>
      </c>
      <c r="AE1811" s="82" t="s">
        <v>3007</v>
      </c>
      <c r="AN1811" s="82" t="s">
        <v>76</v>
      </c>
      <c r="AO1811" s="82" t="s">
        <v>3008</v>
      </c>
      <c r="AP1811" s="82">
        <v>20000000</v>
      </c>
      <c r="AQ1811" s="82" t="s">
        <v>109</v>
      </c>
      <c r="AR1811" s="82" t="s">
        <v>4274</v>
      </c>
      <c r="AS1811" s="84">
        <v>41365</v>
      </c>
      <c r="AT1811" s="85">
        <v>2013</v>
      </c>
      <c r="AU1811" s="82" t="s">
        <v>4277</v>
      </c>
      <c r="AV1811" s="84">
        <v>43100</v>
      </c>
      <c r="AW1811" s="85">
        <v>2017</v>
      </c>
      <c r="AX1811" s="85">
        <f>Table1[[#This Row],[End TEST]]-Table1[[#This Row],[Start TEST]]</f>
        <v>4</v>
      </c>
      <c r="AY1811" s="85">
        <f>Table1[[#This Row],[TEST_Diff]]+1</f>
        <v>5</v>
      </c>
      <c r="AZ1811" s="92">
        <f>DATEDIF(Table1[[#This Row],[Start Year]],Table1[[#This Row],[End Year]],"d") / 365</f>
        <v>4.7534246575342465</v>
      </c>
    </row>
    <row r="1812" spans="1:52" x14ac:dyDescent="0.5">
      <c r="A1812" s="82">
        <v>162</v>
      </c>
      <c r="B1812" s="82" t="s">
        <v>3002</v>
      </c>
      <c r="D1812" s="90">
        <v>43579</v>
      </c>
      <c r="E1812" s="90" t="s">
        <v>3003</v>
      </c>
      <c r="F1812" s="90"/>
      <c r="G1812" s="82" t="s">
        <v>3003</v>
      </c>
      <c r="H1812" s="82" t="s">
        <v>3004</v>
      </c>
      <c r="I1812" s="80" t="s">
        <v>98</v>
      </c>
      <c r="J1812" s="80">
        <v>5</v>
      </c>
      <c r="K1812" s="80">
        <v>41</v>
      </c>
      <c r="L1812" s="80" t="s">
        <v>1421</v>
      </c>
      <c r="M1812" s="80">
        <v>2.41</v>
      </c>
      <c r="N1812" s="80">
        <v>13.444526</v>
      </c>
      <c r="O1812" s="80">
        <v>-15.912853999999999</v>
      </c>
      <c r="P1812" s="80" t="s">
        <v>69</v>
      </c>
      <c r="Q1812" s="80">
        <v>0</v>
      </c>
      <c r="R1812" s="80">
        <v>2.6272389999999999</v>
      </c>
      <c r="S1812" s="80">
        <v>23.381664000000001</v>
      </c>
      <c r="T1812" s="80">
        <v>24100</v>
      </c>
      <c r="U1812" s="91">
        <f>Table1[[#This Row],[Distribution Amount (Dollars)]]/Table1[[#This Row],[NEWdatediff]]</f>
        <v>4820</v>
      </c>
      <c r="V1812" s="82" t="s">
        <v>3005</v>
      </c>
      <c r="W1812" s="82" t="s">
        <v>91</v>
      </c>
      <c r="X1812" s="82" t="s">
        <v>104</v>
      </c>
      <c r="Y1812" s="82" t="s">
        <v>105</v>
      </c>
      <c r="Z1812" s="82">
        <v>1</v>
      </c>
      <c r="AB1812" s="82" t="s">
        <v>3006</v>
      </c>
      <c r="AD1812" s="82" t="s">
        <v>3012</v>
      </c>
      <c r="AE1812" s="82" t="s">
        <v>3007</v>
      </c>
      <c r="AN1812" s="82" t="s">
        <v>76</v>
      </c>
      <c r="AO1812" s="82" t="s">
        <v>3008</v>
      </c>
      <c r="AP1812" s="82">
        <v>20000000</v>
      </c>
      <c r="AQ1812" s="82" t="s">
        <v>109</v>
      </c>
      <c r="AR1812" s="82" t="s">
        <v>4274</v>
      </c>
      <c r="AS1812" s="84">
        <v>41365</v>
      </c>
      <c r="AT1812" s="85">
        <v>2013</v>
      </c>
      <c r="AU1812" s="82" t="s">
        <v>4277</v>
      </c>
      <c r="AV1812" s="84">
        <v>43100</v>
      </c>
      <c r="AW1812" s="85">
        <v>2017</v>
      </c>
      <c r="AX1812" s="85">
        <f>Table1[[#This Row],[End TEST]]-Table1[[#This Row],[Start TEST]]</f>
        <v>4</v>
      </c>
      <c r="AY1812" s="85">
        <f>Table1[[#This Row],[TEST_Diff]]+1</f>
        <v>5</v>
      </c>
      <c r="AZ1812" s="92">
        <f>DATEDIF(Table1[[#This Row],[Start Year]],Table1[[#This Row],[End Year]],"d") / 365</f>
        <v>4.7534246575342465</v>
      </c>
    </row>
    <row r="1813" spans="1:52" x14ac:dyDescent="0.5">
      <c r="A1813" s="82">
        <v>162</v>
      </c>
      <c r="B1813" s="82" t="s">
        <v>3002</v>
      </c>
      <c r="D1813" s="90">
        <v>43579</v>
      </c>
      <c r="E1813" s="90" t="s">
        <v>3003</v>
      </c>
      <c r="F1813" s="90"/>
      <c r="G1813" s="82" t="s">
        <v>3003</v>
      </c>
      <c r="H1813" s="82" t="s">
        <v>3004</v>
      </c>
      <c r="I1813" s="80" t="s">
        <v>67</v>
      </c>
      <c r="J1813" s="80">
        <v>2.5</v>
      </c>
      <c r="K1813" s="80">
        <v>41</v>
      </c>
      <c r="L1813" s="80" t="s">
        <v>1421</v>
      </c>
      <c r="M1813" s="80">
        <v>2.41</v>
      </c>
      <c r="N1813" s="80">
        <v>13.444526</v>
      </c>
      <c r="O1813" s="80">
        <v>-15.912853999999999</v>
      </c>
      <c r="P1813" s="80" t="s">
        <v>69</v>
      </c>
      <c r="Q1813" s="80">
        <v>0</v>
      </c>
      <c r="R1813" s="80">
        <v>2.6272389999999999</v>
      </c>
      <c r="S1813" s="80">
        <v>23.381664000000001</v>
      </c>
      <c r="T1813" s="80">
        <v>12050</v>
      </c>
      <c r="U1813" s="91">
        <f>Table1[[#This Row],[Distribution Amount (Dollars)]]/Table1[[#This Row],[NEWdatediff]]</f>
        <v>2410</v>
      </c>
      <c r="V1813" s="82" t="s">
        <v>3005</v>
      </c>
      <c r="W1813" s="82" t="s">
        <v>91</v>
      </c>
      <c r="X1813" s="82" t="s">
        <v>104</v>
      </c>
      <c r="Y1813" s="82" t="s">
        <v>105</v>
      </c>
      <c r="Z1813" s="82">
        <v>1</v>
      </c>
      <c r="AB1813" s="82" t="s">
        <v>3006</v>
      </c>
      <c r="AD1813" s="82" t="s">
        <v>3012</v>
      </c>
      <c r="AE1813" s="82" t="s">
        <v>3007</v>
      </c>
      <c r="AN1813" s="82" t="s">
        <v>76</v>
      </c>
      <c r="AO1813" s="82" t="s">
        <v>3008</v>
      </c>
      <c r="AP1813" s="82">
        <v>20000000</v>
      </c>
      <c r="AQ1813" s="82" t="s">
        <v>109</v>
      </c>
      <c r="AR1813" s="82" t="s">
        <v>4274</v>
      </c>
      <c r="AS1813" s="84">
        <v>41365</v>
      </c>
      <c r="AT1813" s="85">
        <v>2013</v>
      </c>
      <c r="AU1813" s="82" t="s">
        <v>4277</v>
      </c>
      <c r="AV1813" s="84">
        <v>43100</v>
      </c>
      <c r="AW1813" s="85">
        <v>2017</v>
      </c>
      <c r="AX1813" s="85">
        <f>Table1[[#This Row],[End TEST]]-Table1[[#This Row],[Start TEST]]</f>
        <v>4</v>
      </c>
      <c r="AY1813" s="85">
        <f>Table1[[#This Row],[TEST_Diff]]+1</f>
        <v>5</v>
      </c>
      <c r="AZ1813" s="92">
        <f>DATEDIF(Table1[[#This Row],[Start Year]],Table1[[#This Row],[End Year]],"d") / 365</f>
        <v>4.7534246575342465</v>
      </c>
    </row>
    <row r="1814" spans="1:52" x14ac:dyDescent="0.5">
      <c r="A1814" s="82">
        <v>162</v>
      </c>
      <c r="B1814" s="82" t="s">
        <v>3002</v>
      </c>
      <c r="D1814" s="90">
        <v>43579</v>
      </c>
      <c r="E1814" s="90" t="s">
        <v>3003</v>
      </c>
      <c r="F1814" s="90"/>
      <c r="G1814" s="82" t="s">
        <v>3003</v>
      </c>
      <c r="H1814" s="82" t="s">
        <v>3004</v>
      </c>
      <c r="I1814" s="80" t="s">
        <v>1341</v>
      </c>
      <c r="J1814" s="80">
        <v>36</v>
      </c>
      <c r="K1814" s="80">
        <v>41</v>
      </c>
      <c r="L1814" s="80" t="s">
        <v>1421</v>
      </c>
      <c r="M1814" s="80">
        <v>2.41</v>
      </c>
      <c r="N1814" s="80">
        <v>13.444526</v>
      </c>
      <c r="O1814" s="80">
        <v>-15.912853999999999</v>
      </c>
      <c r="P1814" s="80" t="s">
        <v>69</v>
      </c>
      <c r="Q1814" s="80">
        <v>0</v>
      </c>
      <c r="R1814" s="80">
        <v>2.6272389999999999</v>
      </c>
      <c r="S1814" s="80">
        <v>23.381664000000001</v>
      </c>
      <c r="T1814" s="80">
        <v>173520</v>
      </c>
      <c r="U1814" s="91">
        <f>Table1[[#This Row],[Distribution Amount (Dollars)]]/Table1[[#This Row],[NEWdatediff]]</f>
        <v>34704</v>
      </c>
      <c r="V1814" s="82" t="s">
        <v>3005</v>
      </c>
      <c r="W1814" s="82" t="s">
        <v>91</v>
      </c>
      <c r="X1814" s="82" t="s">
        <v>104</v>
      </c>
      <c r="Y1814" s="82" t="s">
        <v>105</v>
      </c>
      <c r="Z1814" s="82">
        <v>1</v>
      </c>
      <c r="AB1814" s="82" t="s">
        <v>3006</v>
      </c>
      <c r="AD1814" s="82" t="s">
        <v>3012</v>
      </c>
      <c r="AE1814" s="82" t="s">
        <v>3007</v>
      </c>
      <c r="AN1814" s="82" t="s">
        <v>76</v>
      </c>
      <c r="AO1814" s="82" t="s">
        <v>3008</v>
      </c>
      <c r="AP1814" s="82">
        <v>20000000</v>
      </c>
      <c r="AQ1814" s="82" t="s">
        <v>109</v>
      </c>
      <c r="AR1814" s="82" t="s">
        <v>4274</v>
      </c>
      <c r="AS1814" s="84">
        <v>41365</v>
      </c>
      <c r="AT1814" s="85">
        <v>2013</v>
      </c>
      <c r="AU1814" s="82" t="s">
        <v>4277</v>
      </c>
      <c r="AV1814" s="84">
        <v>43100</v>
      </c>
      <c r="AW1814" s="85">
        <v>2017</v>
      </c>
      <c r="AX1814" s="85">
        <f>Table1[[#This Row],[End TEST]]-Table1[[#This Row],[Start TEST]]</f>
        <v>4</v>
      </c>
      <c r="AY1814" s="85">
        <f>Table1[[#This Row],[TEST_Diff]]+1</f>
        <v>5</v>
      </c>
      <c r="AZ1814" s="92">
        <f>DATEDIF(Table1[[#This Row],[Start Year]],Table1[[#This Row],[End Year]],"d") / 365</f>
        <v>4.7534246575342465</v>
      </c>
    </row>
    <row r="1815" spans="1:52" x14ac:dyDescent="0.5">
      <c r="A1815" s="82">
        <v>162</v>
      </c>
      <c r="B1815" s="82" t="s">
        <v>3002</v>
      </c>
      <c r="D1815" s="90">
        <v>43579</v>
      </c>
      <c r="E1815" s="90" t="s">
        <v>3003</v>
      </c>
      <c r="F1815" s="90"/>
      <c r="G1815" s="82" t="s">
        <v>3003</v>
      </c>
      <c r="H1815" s="82" t="s">
        <v>3004</v>
      </c>
      <c r="I1815" s="80" t="s">
        <v>102</v>
      </c>
      <c r="J1815" s="80">
        <v>10</v>
      </c>
      <c r="K1815" s="80">
        <v>41</v>
      </c>
      <c r="L1815" s="80" t="s">
        <v>689</v>
      </c>
      <c r="M1815" s="80">
        <v>2.41</v>
      </c>
      <c r="N1815" s="80">
        <v>18.109580999999999</v>
      </c>
      <c r="O1815" s="80">
        <v>-77.297507999999993</v>
      </c>
      <c r="P1815" s="80" t="s">
        <v>195</v>
      </c>
      <c r="Q1815" s="80">
        <v>0</v>
      </c>
      <c r="R1815" s="80">
        <v>25.14509</v>
      </c>
      <c r="S1815" s="80">
        <v>-80.396960000000007</v>
      </c>
      <c r="T1815" s="80">
        <v>48200</v>
      </c>
      <c r="U1815" s="91">
        <f>Table1[[#This Row],[Distribution Amount (Dollars)]]/Table1[[#This Row],[NEWdatediff]]</f>
        <v>9640</v>
      </c>
      <c r="V1815" s="82" t="s">
        <v>3005</v>
      </c>
      <c r="W1815" s="82" t="s">
        <v>91</v>
      </c>
      <c r="X1815" s="82" t="s">
        <v>104</v>
      </c>
      <c r="Y1815" s="82" t="s">
        <v>105</v>
      </c>
      <c r="Z1815" s="82">
        <v>1</v>
      </c>
      <c r="AB1815" s="82" t="s">
        <v>3006</v>
      </c>
      <c r="AD1815" s="82" t="s">
        <v>3015</v>
      </c>
      <c r="AE1815" s="82" t="s">
        <v>3007</v>
      </c>
      <c r="AN1815" s="82" t="s">
        <v>76</v>
      </c>
      <c r="AO1815" s="82" t="s">
        <v>3008</v>
      </c>
      <c r="AP1815" s="82">
        <v>20000000</v>
      </c>
      <c r="AQ1815" s="82" t="s">
        <v>109</v>
      </c>
      <c r="AR1815" s="82" t="s">
        <v>4274</v>
      </c>
      <c r="AS1815" s="84">
        <v>41365</v>
      </c>
      <c r="AT1815" s="85">
        <v>2013</v>
      </c>
      <c r="AU1815" s="82" t="s">
        <v>4277</v>
      </c>
      <c r="AV1815" s="84">
        <v>43100</v>
      </c>
      <c r="AW1815" s="85">
        <v>2017</v>
      </c>
      <c r="AX1815" s="85">
        <f>Table1[[#This Row],[End TEST]]-Table1[[#This Row],[Start TEST]]</f>
        <v>4</v>
      </c>
      <c r="AY1815" s="85">
        <f>Table1[[#This Row],[TEST_Diff]]+1</f>
        <v>5</v>
      </c>
      <c r="AZ1815" s="92">
        <f>DATEDIF(Table1[[#This Row],[Start Year]],Table1[[#This Row],[End Year]],"d") / 365</f>
        <v>4.7534246575342465</v>
      </c>
    </row>
    <row r="1816" spans="1:52" x14ac:dyDescent="0.5">
      <c r="A1816" s="82">
        <v>162</v>
      </c>
      <c r="B1816" s="82" t="s">
        <v>3002</v>
      </c>
      <c r="D1816" s="90">
        <v>43579</v>
      </c>
      <c r="E1816" s="90" t="s">
        <v>3003</v>
      </c>
      <c r="F1816" s="90"/>
      <c r="G1816" s="82" t="s">
        <v>3003</v>
      </c>
      <c r="H1816" s="82" t="s">
        <v>3004</v>
      </c>
      <c r="I1816" s="80" t="s">
        <v>128</v>
      </c>
      <c r="J1816" s="80">
        <v>20</v>
      </c>
      <c r="K1816" s="80">
        <v>41</v>
      </c>
      <c r="L1816" s="80" t="s">
        <v>689</v>
      </c>
      <c r="M1816" s="80">
        <v>2.41</v>
      </c>
      <c r="N1816" s="80">
        <v>18.109580999999999</v>
      </c>
      <c r="O1816" s="80">
        <v>-77.297507999999993</v>
      </c>
      <c r="P1816" s="80" t="s">
        <v>195</v>
      </c>
      <c r="Q1816" s="80">
        <v>0</v>
      </c>
      <c r="R1816" s="80">
        <v>25.14509</v>
      </c>
      <c r="S1816" s="80">
        <v>-80.396960000000007</v>
      </c>
      <c r="T1816" s="80">
        <v>96400</v>
      </c>
      <c r="U1816" s="91">
        <f>Table1[[#This Row],[Distribution Amount (Dollars)]]/Table1[[#This Row],[NEWdatediff]]</f>
        <v>19280</v>
      </c>
      <c r="V1816" s="82" t="s">
        <v>3005</v>
      </c>
      <c r="W1816" s="82" t="s">
        <v>91</v>
      </c>
      <c r="X1816" s="82" t="s">
        <v>104</v>
      </c>
      <c r="Y1816" s="82" t="s">
        <v>105</v>
      </c>
      <c r="Z1816" s="82">
        <v>1</v>
      </c>
      <c r="AB1816" s="82" t="s">
        <v>3006</v>
      </c>
      <c r="AD1816" s="82" t="s">
        <v>3015</v>
      </c>
      <c r="AE1816" s="82" t="s">
        <v>3007</v>
      </c>
      <c r="AN1816" s="82" t="s">
        <v>76</v>
      </c>
      <c r="AO1816" s="82" t="s">
        <v>3008</v>
      </c>
      <c r="AP1816" s="82">
        <v>20000000</v>
      </c>
      <c r="AQ1816" s="82" t="s">
        <v>109</v>
      </c>
      <c r="AR1816" s="82" t="s">
        <v>4274</v>
      </c>
      <c r="AS1816" s="84">
        <v>41365</v>
      </c>
      <c r="AT1816" s="85">
        <v>2013</v>
      </c>
      <c r="AU1816" s="82" t="s">
        <v>4277</v>
      </c>
      <c r="AV1816" s="84">
        <v>43100</v>
      </c>
      <c r="AW1816" s="85">
        <v>2017</v>
      </c>
      <c r="AX1816" s="85">
        <f>Table1[[#This Row],[End TEST]]-Table1[[#This Row],[Start TEST]]</f>
        <v>4</v>
      </c>
      <c r="AY1816" s="85">
        <f>Table1[[#This Row],[TEST_Diff]]+1</f>
        <v>5</v>
      </c>
      <c r="AZ1816" s="92">
        <f>DATEDIF(Table1[[#This Row],[Start Year]],Table1[[#This Row],[End Year]],"d") / 365</f>
        <v>4.7534246575342465</v>
      </c>
    </row>
    <row r="1817" spans="1:52" x14ac:dyDescent="0.5">
      <c r="A1817" s="82">
        <v>162</v>
      </c>
      <c r="B1817" s="82" t="s">
        <v>3002</v>
      </c>
      <c r="D1817" s="90">
        <v>43579</v>
      </c>
      <c r="E1817" s="90" t="s">
        <v>3003</v>
      </c>
      <c r="F1817" s="90"/>
      <c r="G1817" s="82" t="s">
        <v>3003</v>
      </c>
      <c r="H1817" s="82" t="s">
        <v>3004</v>
      </c>
      <c r="I1817" s="80" t="s">
        <v>88</v>
      </c>
      <c r="J1817" s="80">
        <v>6.5</v>
      </c>
      <c r="K1817" s="80">
        <v>41</v>
      </c>
      <c r="L1817" s="80" t="s">
        <v>689</v>
      </c>
      <c r="M1817" s="80">
        <v>2.41</v>
      </c>
      <c r="N1817" s="80">
        <v>18.109580999999999</v>
      </c>
      <c r="O1817" s="80">
        <v>-77.297507999999993</v>
      </c>
      <c r="P1817" s="80" t="s">
        <v>195</v>
      </c>
      <c r="Q1817" s="80">
        <v>0</v>
      </c>
      <c r="R1817" s="80">
        <v>25.14509</v>
      </c>
      <c r="S1817" s="80">
        <v>-80.396960000000007</v>
      </c>
      <c r="T1817" s="80">
        <v>31330</v>
      </c>
      <c r="U1817" s="91">
        <f>Table1[[#This Row],[Distribution Amount (Dollars)]]/Table1[[#This Row],[NEWdatediff]]</f>
        <v>6266</v>
      </c>
      <c r="V1817" s="82" t="s">
        <v>3005</v>
      </c>
      <c r="W1817" s="82" t="s">
        <v>91</v>
      </c>
      <c r="X1817" s="82" t="s">
        <v>104</v>
      </c>
      <c r="Y1817" s="82" t="s">
        <v>105</v>
      </c>
      <c r="Z1817" s="82">
        <v>1</v>
      </c>
      <c r="AB1817" s="82" t="s">
        <v>3006</v>
      </c>
      <c r="AD1817" s="82" t="s">
        <v>3015</v>
      </c>
      <c r="AE1817" s="82" t="s">
        <v>3007</v>
      </c>
      <c r="AN1817" s="82" t="s">
        <v>76</v>
      </c>
      <c r="AO1817" s="82" t="s">
        <v>3008</v>
      </c>
      <c r="AP1817" s="82">
        <v>20000000</v>
      </c>
      <c r="AQ1817" s="82" t="s">
        <v>109</v>
      </c>
      <c r="AR1817" s="82" t="s">
        <v>4274</v>
      </c>
      <c r="AS1817" s="84">
        <v>41365</v>
      </c>
      <c r="AT1817" s="85">
        <v>2013</v>
      </c>
      <c r="AU1817" s="82" t="s">
        <v>4277</v>
      </c>
      <c r="AV1817" s="84">
        <v>43100</v>
      </c>
      <c r="AW1817" s="85">
        <v>2017</v>
      </c>
      <c r="AX1817" s="85">
        <f>Table1[[#This Row],[End TEST]]-Table1[[#This Row],[Start TEST]]</f>
        <v>4</v>
      </c>
      <c r="AY1817" s="85">
        <f>Table1[[#This Row],[TEST_Diff]]+1</f>
        <v>5</v>
      </c>
      <c r="AZ1817" s="92">
        <f>DATEDIF(Table1[[#This Row],[Start Year]],Table1[[#This Row],[End Year]],"d") / 365</f>
        <v>4.7534246575342465</v>
      </c>
    </row>
    <row r="1818" spans="1:52" x14ac:dyDescent="0.5">
      <c r="A1818" s="82">
        <v>162</v>
      </c>
      <c r="B1818" s="82" t="s">
        <v>3002</v>
      </c>
      <c r="D1818" s="90">
        <v>43579</v>
      </c>
      <c r="E1818" s="90" t="s">
        <v>3003</v>
      </c>
      <c r="F1818" s="90"/>
      <c r="G1818" s="82" t="s">
        <v>3003</v>
      </c>
      <c r="H1818" s="82" t="s">
        <v>3004</v>
      </c>
      <c r="I1818" s="80" t="s">
        <v>97</v>
      </c>
      <c r="J1818" s="80">
        <v>20</v>
      </c>
      <c r="K1818" s="80">
        <v>41</v>
      </c>
      <c r="L1818" s="80" t="s">
        <v>689</v>
      </c>
      <c r="M1818" s="80">
        <v>2.41</v>
      </c>
      <c r="N1818" s="80">
        <v>18.109580999999999</v>
      </c>
      <c r="O1818" s="80">
        <v>-77.297507999999993</v>
      </c>
      <c r="P1818" s="80" t="s">
        <v>195</v>
      </c>
      <c r="Q1818" s="80">
        <v>0</v>
      </c>
      <c r="R1818" s="80">
        <v>25.14509</v>
      </c>
      <c r="S1818" s="80">
        <v>-80.396960000000007</v>
      </c>
      <c r="T1818" s="80">
        <v>96400</v>
      </c>
      <c r="U1818" s="91">
        <f>Table1[[#This Row],[Distribution Amount (Dollars)]]/Table1[[#This Row],[NEWdatediff]]</f>
        <v>19280</v>
      </c>
      <c r="V1818" s="82" t="s">
        <v>3005</v>
      </c>
      <c r="W1818" s="82" t="s">
        <v>91</v>
      </c>
      <c r="X1818" s="82" t="s">
        <v>104</v>
      </c>
      <c r="Y1818" s="82" t="s">
        <v>105</v>
      </c>
      <c r="Z1818" s="82">
        <v>1</v>
      </c>
      <c r="AB1818" s="82" t="s">
        <v>3006</v>
      </c>
      <c r="AD1818" s="82" t="s">
        <v>3015</v>
      </c>
      <c r="AE1818" s="82" t="s">
        <v>3007</v>
      </c>
      <c r="AN1818" s="82" t="s">
        <v>76</v>
      </c>
      <c r="AO1818" s="82" t="s">
        <v>3008</v>
      </c>
      <c r="AP1818" s="82">
        <v>20000000</v>
      </c>
      <c r="AQ1818" s="82" t="s">
        <v>109</v>
      </c>
      <c r="AR1818" s="82" t="s">
        <v>4274</v>
      </c>
      <c r="AS1818" s="84">
        <v>41365</v>
      </c>
      <c r="AT1818" s="85">
        <v>2013</v>
      </c>
      <c r="AU1818" s="82" t="s">
        <v>4277</v>
      </c>
      <c r="AV1818" s="84">
        <v>43100</v>
      </c>
      <c r="AW1818" s="85">
        <v>2017</v>
      </c>
      <c r="AX1818" s="85">
        <f>Table1[[#This Row],[End TEST]]-Table1[[#This Row],[Start TEST]]</f>
        <v>4</v>
      </c>
      <c r="AY1818" s="85">
        <f>Table1[[#This Row],[TEST_Diff]]+1</f>
        <v>5</v>
      </c>
      <c r="AZ1818" s="92">
        <f>DATEDIF(Table1[[#This Row],[Start Year]],Table1[[#This Row],[End Year]],"d") / 365</f>
        <v>4.7534246575342465</v>
      </c>
    </row>
    <row r="1819" spans="1:52" x14ac:dyDescent="0.5">
      <c r="A1819" s="82">
        <v>162</v>
      </c>
      <c r="B1819" s="82" t="s">
        <v>3002</v>
      </c>
      <c r="D1819" s="90">
        <v>43579</v>
      </c>
      <c r="E1819" s="90" t="s">
        <v>3003</v>
      </c>
      <c r="F1819" s="90"/>
      <c r="G1819" s="82" t="s">
        <v>3003</v>
      </c>
      <c r="H1819" s="82" t="s">
        <v>3004</v>
      </c>
      <c r="I1819" s="80" t="s">
        <v>98</v>
      </c>
      <c r="J1819" s="80">
        <v>5</v>
      </c>
      <c r="K1819" s="80">
        <v>41</v>
      </c>
      <c r="L1819" s="80" t="s">
        <v>689</v>
      </c>
      <c r="M1819" s="80">
        <v>2.41</v>
      </c>
      <c r="N1819" s="80">
        <v>18.109580999999999</v>
      </c>
      <c r="O1819" s="80">
        <v>-77.297507999999993</v>
      </c>
      <c r="P1819" s="80" t="s">
        <v>195</v>
      </c>
      <c r="Q1819" s="80">
        <v>0</v>
      </c>
      <c r="R1819" s="80">
        <v>25.14509</v>
      </c>
      <c r="S1819" s="80">
        <v>-80.396960000000007</v>
      </c>
      <c r="T1819" s="80">
        <v>24100</v>
      </c>
      <c r="U1819" s="91">
        <f>Table1[[#This Row],[Distribution Amount (Dollars)]]/Table1[[#This Row],[NEWdatediff]]</f>
        <v>4820</v>
      </c>
      <c r="V1819" s="82" t="s">
        <v>3005</v>
      </c>
      <c r="W1819" s="82" t="s">
        <v>91</v>
      </c>
      <c r="X1819" s="82" t="s">
        <v>104</v>
      </c>
      <c r="Y1819" s="82" t="s">
        <v>105</v>
      </c>
      <c r="Z1819" s="82">
        <v>1</v>
      </c>
      <c r="AB1819" s="82" t="s">
        <v>3006</v>
      </c>
      <c r="AD1819" s="82" t="s">
        <v>3015</v>
      </c>
      <c r="AE1819" s="82" t="s">
        <v>3007</v>
      </c>
      <c r="AN1819" s="82" t="s">
        <v>76</v>
      </c>
      <c r="AO1819" s="82" t="s">
        <v>3008</v>
      </c>
      <c r="AP1819" s="82">
        <v>20000000</v>
      </c>
      <c r="AQ1819" s="82" t="s">
        <v>109</v>
      </c>
      <c r="AR1819" s="82" t="s">
        <v>4274</v>
      </c>
      <c r="AS1819" s="84">
        <v>41365</v>
      </c>
      <c r="AT1819" s="85">
        <v>2013</v>
      </c>
      <c r="AU1819" s="82" t="s">
        <v>4277</v>
      </c>
      <c r="AV1819" s="84">
        <v>43100</v>
      </c>
      <c r="AW1819" s="85">
        <v>2017</v>
      </c>
      <c r="AX1819" s="85">
        <f>Table1[[#This Row],[End TEST]]-Table1[[#This Row],[Start TEST]]</f>
        <v>4</v>
      </c>
      <c r="AY1819" s="85">
        <f>Table1[[#This Row],[TEST_Diff]]+1</f>
        <v>5</v>
      </c>
      <c r="AZ1819" s="92">
        <f>DATEDIF(Table1[[#This Row],[Start Year]],Table1[[#This Row],[End Year]],"d") / 365</f>
        <v>4.7534246575342465</v>
      </c>
    </row>
    <row r="1820" spans="1:52" x14ac:dyDescent="0.5">
      <c r="A1820" s="82">
        <v>162</v>
      </c>
      <c r="B1820" s="82" t="s">
        <v>3002</v>
      </c>
      <c r="D1820" s="90">
        <v>43579</v>
      </c>
      <c r="E1820" s="90" t="s">
        <v>3003</v>
      </c>
      <c r="F1820" s="90"/>
      <c r="G1820" s="82" t="s">
        <v>3003</v>
      </c>
      <c r="H1820" s="82" t="s">
        <v>3004</v>
      </c>
      <c r="I1820" s="80" t="s">
        <v>67</v>
      </c>
      <c r="J1820" s="80">
        <v>2.5</v>
      </c>
      <c r="K1820" s="80">
        <v>41</v>
      </c>
      <c r="L1820" s="80" t="s">
        <v>689</v>
      </c>
      <c r="M1820" s="80">
        <v>2.41</v>
      </c>
      <c r="N1820" s="80">
        <v>18.109580999999999</v>
      </c>
      <c r="O1820" s="80">
        <v>-77.297507999999993</v>
      </c>
      <c r="P1820" s="80" t="s">
        <v>195</v>
      </c>
      <c r="Q1820" s="80">
        <v>0</v>
      </c>
      <c r="R1820" s="80">
        <v>25.14509</v>
      </c>
      <c r="S1820" s="80">
        <v>-80.396960000000007</v>
      </c>
      <c r="T1820" s="80">
        <v>12050</v>
      </c>
      <c r="U1820" s="91">
        <f>Table1[[#This Row],[Distribution Amount (Dollars)]]/Table1[[#This Row],[NEWdatediff]]</f>
        <v>2410</v>
      </c>
      <c r="V1820" s="82" t="s">
        <v>3005</v>
      </c>
      <c r="W1820" s="82" t="s">
        <v>91</v>
      </c>
      <c r="X1820" s="82" t="s">
        <v>104</v>
      </c>
      <c r="Y1820" s="82" t="s">
        <v>105</v>
      </c>
      <c r="Z1820" s="82">
        <v>1</v>
      </c>
      <c r="AB1820" s="82" t="s">
        <v>3006</v>
      </c>
      <c r="AD1820" s="82" t="s">
        <v>3015</v>
      </c>
      <c r="AE1820" s="82" t="s">
        <v>3007</v>
      </c>
      <c r="AN1820" s="82" t="s">
        <v>76</v>
      </c>
      <c r="AO1820" s="82" t="s">
        <v>3008</v>
      </c>
      <c r="AP1820" s="82">
        <v>20000000</v>
      </c>
      <c r="AQ1820" s="82" t="s">
        <v>109</v>
      </c>
      <c r="AR1820" s="82" t="s">
        <v>4274</v>
      </c>
      <c r="AS1820" s="84">
        <v>41365</v>
      </c>
      <c r="AT1820" s="85">
        <v>2013</v>
      </c>
      <c r="AU1820" s="82" t="s">
        <v>4277</v>
      </c>
      <c r="AV1820" s="84">
        <v>43100</v>
      </c>
      <c r="AW1820" s="85">
        <v>2017</v>
      </c>
      <c r="AX1820" s="85">
        <f>Table1[[#This Row],[End TEST]]-Table1[[#This Row],[Start TEST]]</f>
        <v>4</v>
      </c>
      <c r="AY1820" s="85">
        <f>Table1[[#This Row],[TEST_Diff]]+1</f>
        <v>5</v>
      </c>
      <c r="AZ1820" s="92">
        <f>DATEDIF(Table1[[#This Row],[Start Year]],Table1[[#This Row],[End Year]],"d") / 365</f>
        <v>4.7534246575342465</v>
      </c>
    </row>
    <row r="1821" spans="1:52" x14ac:dyDescent="0.5">
      <c r="A1821" s="82">
        <v>162</v>
      </c>
      <c r="B1821" s="82" t="s">
        <v>3002</v>
      </c>
      <c r="D1821" s="90">
        <v>43579</v>
      </c>
      <c r="E1821" s="90" t="s">
        <v>3003</v>
      </c>
      <c r="F1821" s="90"/>
      <c r="G1821" s="82" t="s">
        <v>3003</v>
      </c>
      <c r="H1821" s="82" t="s">
        <v>3004</v>
      </c>
      <c r="I1821" s="80" t="s">
        <v>1341</v>
      </c>
      <c r="J1821" s="80">
        <v>36</v>
      </c>
      <c r="K1821" s="80">
        <v>41</v>
      </c>
      <c r="L1821" s="80" t="s">
        <v>689</v>
      </c>
      <c r="M1821" s="80">
        <v>2.41</v>
      </c>
      <c r="N1821" s="80">
        <v>18.109580999999999</v>
      </c>
      <c r="O1821" s="80">
        <v>-77.297507999999993</v>
      </c>
      <c r="P1821" s="80" t="s">
        <v>195</v>
      </c>
      <c r="Q1821" s="80">
        <v>0</v>
      </c>
      <c r="R1821" s="80">
        <v>25.14509</v>
      </c>
      <c r="S1821" s="80">
        <v>-80.396960000000007</v>
      </c>
      <c r="T1821" s="80">
        <v>173520</v>
      </c>
      <c r="U1821" s="91">
        <f>Table1[[#This Row],[Distribution Amount (Dollars)]]/Table1[[#This Row],[NEWdatediff]]</f>
        <v>34704</v>
      </c>
      <c r="V1821" s="82" t="s">
        <v>3005</v>
      </c>
      <c r="W1821" s="82" t="s">
        <v>91</v>
      </c>
      <c r="X1821" s="82" t="s">
        <v>104</v>
      </c>
      <c r="Y1821" s="82" t="s">
        <v>105</v>
      </c>
      <c r="Z1821" s="82">
        <v>1</v>
      </c>
      <c r="AB1821" s="82" t="s">
        <v>3006</v>
      </c>
      <c r="AD1821" s="82" t="s">
        <v>3015</v>
      </c>
      <c r="AE1821" s="82" t="s">
        <v>3007</v>
      </c>
      <c r="AN1821" s="82" t="s">
        <v>76</v>
      </c>
      <c r="AO1821" s="82" t="s">
        <v>3008</v>
      </c>
      <c r="AP1821" s="82">
        <v>20000000</v>
      </c>
      <c r="AQ1821" s="82" t="s">
        <v>109</v>
      </c>
      <c r="AR1821" s="82" t="s">
        <v>4274</v>
      </c>
      <c r="AS1821" s="84">
        <v>41365</v>
      </c>
      <c r="AT1821" s="85">
        <v>2013</v>
      </c>
      <c r="AU1821" s="82" t="s">
        <v>4277</v>
      </c>
      <c r="AV1821" s="84">
        <v>43100</v>
      </c>
      <c r="AW1821" s="85">
        <v>2017</v>
      </c>
      <c r="AX1821" s="85">
        <f>Table1[[#This Row],[End TEST]]-Table1[[#This Row],[Start TEST]]</f>
        <v>4</v>
      </c>
      <c r="AY1821" s="85">
        <f>Table1[[#This Row],[TEST_Diff]]+1</f>
        <v>5</v>
      </c>
      <c r="AZ1821" s="92">
        <f>DATEDIF(Table1[[#This Row],[Start Year]],Table1[[#This Row],[End Year]],"d") / 365</f>
        <v>4.7534246575342465</v>
      </c>
    </row>
    <row r="1822" spans="1:52" x14ac:dyDescent="0.5">
      <c r="A1822" s="82">
        <v>162</v>
      </c>
      <c r="B1822" s="82" t="s">
        <v>3002</v>
      </c>
      <c r="D1822" s="90">
        <v>43579</v>
      </c>
      <c r="E1822" s="90" t="s">
        <v>3003</v>
      </c>
      <c r="F1822" s="90"/>
      <c r="G1822" s="82" t="s">
        <v>3003</v>
      </c>
      <c r="H1822" s="82" t="s">
        <v>3004</v>
      </c>
      <c r="I1822" s="80" t="s">
        <v>102</v>
      </c>
      <c r="J1822" s="80">
        <v>10</v>
      </c>
      <c r="K1822" s="80">
        <v>41</v>
      </c>
      <c r="L1822" s="80" t="s">
        <v>151</v>
      </c>
      <c r="M1822" s="80">
        <v>2.42</v>
      </c>
      <c r="N1822" s="80">
        <v>8.5602839999999993</v>
      </c>
      <c r="O1822" s="80">
        <v>-11.791922</v>
      </c>
      <c r="P1822" s="80" t="s">
        <v>69</v>
      </c>
      <c r="Q1822" s="80">
        <v>0</v>
      </c>
      <c r="R1822" s="80">
        <v>2.6272389999999999</v>
      </c>
      <c r="S1822" s="80">
        <v>23.381664000000001</v>
      </c>
      <c r="T1822" s="80">
        <v>48400</v>
      </c>
      <c r="U1822" s="91">
        <f>Table1[[#This Row],[Distribution Amount (Dollars)]]/Table1[[#This Row],[NEWdatediff]]</f>
        <v>9680</v>
      </c>
      <c r="V1822" s="82" t="s">
        <v>3005</v>
      </c>
      <c r="W1822" s="82" t="s">
        <v>91</v>
      </c>
      <c r="X1822" s="82" t="s">
        <v>104</v>
      </c>
      <c r="Y1822" s="82" t="s">
        <v>105</v>
      </c>
      <c r="Z1822" s="82">
        <v>1</v>
      </c>
      <c r="AB1822" s="82" t="s">
        <v>3006</v>
      </c>
      <c r="AD1822" s="82" t="s">
        <v>1408</v>
      </c>
      <c r="AE1822" s="82" t="s">
        <v>3007</v>
      </c>
      <c r="AN1822" s="82" t="s">
        <v>76</v>
      </c>
      <c r="AO1822" s="82" t="s">
        <v>3008</v>
      </c>
      <c r="AP1822" s="82">
        <v>20000000</v>
      </c>
      <c r="AQ1822" s="82" t="s">
        <v>109</v>
      </c>
      <c r="AR1822" s="82" t="s">
        <v>4274</v>
      </c>
      <c r="AS1822" s="84">
        <v>41365</v>
      </c>
      <c r="AT1822" s="85">
        <v>2013</v>
      </c>
      <c r="AU1822" s="82" t="s">
        <v>4277</v>
      </c>
      <c r="AV1822" s="84">
        <v>43100</v>
      </c>
      <c r="AW1822" s="85">
        <v>2017</v>
      </c>
      <c r="AX1822" s="85">
        <f>Table1[[#This Row],[End TEST]]-Table1[[#This Row],[Start TEST]]</f>
        <v>4</v>
      </c>
      <c r="AY1822" s="85">
        <f>Table1[[#This Row],[TEST_Diff]]+1</f>
        <v>5</v>
      </c>
      <c r="AZ1822" s="92">
        <f>DATEDIF(Table1[[#This Row],[Start Year]],Table1[[#This Row],[End Year]],"d") / 365</f>
        <v>4.7534246575342465</v>
      </c>
    </row>
    <row r="1823" spans="1:52" x14ac:dyDescent="0.5">
      <c r="A1823" s="82">
        <v>162</v>
      </c>
      <c r="B1823" s="82" t="s">
        <v>3002</v>
      </c>
      <c r="D1823" s="90">
        <v>43579</v>
      </c>
      <c r="E1823" s="90" t="s">
        <v>3003</v>
      </c>
      <c r="F1823" s="90"/>
      <c r="G1823" s="82" t="s">
        <v>3003</v>
      </c>
      <c r="H1823" s="82" t="s">
        <v>3004</v>
      </c>
      <c r="I1823" s="80" t="s">
        <v>128</v>
      </c>
      <c r="J1823" s="80">
        <v>20</v>
      </c>
      <c r="K1823" s="80">
        <v>41</v>
      </c>
      <c r="L1823" s="80" t="s">
        <v>151</v>
      </c>
      <c r="M1823" s="80">
        <v>2.42</v>
      </c>
      <c r="N1823" s="80">
        <v>8.5602839999999993</v>
      </c>
      <c r="O1823" s="80">
        <v>-11.791922</v>
      </c>
      <c r="P1823" s="80" t="s">
        <v>69</v>
      </c>
      <c r="Q1823" s="80">
        <v>0</v>
      </c>
      <c r="R1823" s="80">
        <v>2.6272389999999999</v>
      </c>
      <c r="S1823" s="80">
        <v>23.381664000000001</v>
      </c>
      <c r="T1823" s="80">
        <v>96800</v>
      </c>
      <c r="U1823" s="91">
        <f>Table1[[#This Row],[Distribution Amount (Dollars)]]/Table1[[#This Row],[NEWdatediff]]</f>
        <v>19360</v>
      </c>
      <c r="V1823" s="82" t="s">
        <v>3005</v>
      </c>
      <c r="W1823" s="82" t="s">
        <v>91</v>
      </c>
      <c r="X1823" s="82" t="s">
        <v>104</v>
      </c>
      <c r="Y1823" s="82" t="s">
        <v>105</v>
      </c>
      <c r="Z1823" s="82">
        <v>1</v>
      </c>
      <c r="AB1823" s="82" t="s">
        <v>3006</v>
      </c>
      <c r="AD1823" s="82" t="s">
        <v>1408</v>
      </c>
      <c r="AE1823" s="82" t="s">
        <v>3007</v>
      </c>
      <c r="AN1823" s="82" t="s">
        <v>76</v>
      </c>
      <c r="AO1823" s="82" t="s">
        <v>3008</v>
      </c>
      <c r="AP1823" s="82">
        <v>20000000</v>
      </c>
      <c r="AQ1823" s="82" t="s">
        <v>109</v>
      </c>
      <c r="AR1823" s="82" t="s">
        <v>4274</v>
      </c>
      <c r="AS1823" s="84">
        <v>41365</v>
      </c>
      <c r="AT1823" s="85">
        <v>2013</v>
      </c>
      <c r="AU1823" s="82" t="s">
        <v>4277</v>
      </c>
      <c r="AV1823" s="84">
        <v>43100</v>
      </c>
      <c r="AW1823" s="85">
        <v>2017</v>
      </c>
      <c r="AX1823" s="85">
        <f>Table1[[#This Row],[End TEST]]-Table1[[#This Row],[Start TEST]]</f>
        <v>4</v>
      </c>
      <c r="AY1823" s="85">
        <f>Table1[[#This Row],[TEST_Diff]]+1</f>
        <v>5</v>
      </c>
      <c r="AZ1823" s="92">
        <f>DATEDIF(Table1[[#This Row],[Start Year]],Table1[[#This Row],[End Year]],"d") / 365</f>
        <v>4.7534246575342465</v>
      </c>
    </row>
    <row r="1824" spans="1:52" x14ac:dyDescent="0.5">
      <c r="A1824" s="82">
        <v>162</v>
      </c>
      <c r="B1824" s="82" t="s">
        <v>3002</v>
      </c>
      <c r="D1824" s="90">
        <v>43579</v>
      </c>
      <c r="E1824" s="90" t="s">
        <v>3003</v>
      </c>
      <c r="F1824" s="90"/>
      <c r="G1824" s="82" t="s">
        <v>3003</v>
      </c>
      <c r="H1824" s="82" t="s">
        <v>3004</v>
      </c>
      <c r="I1824" s="80" t="s">
        <v>88</v>
      </c>
      <c r="J1824" s="80">
        <v>6.5</v>
      </c>
      <c r="K1824" s="80">
        <v>41</v>
      </c>
      <c r="L1824" s="80" t="s">
        <v>151</v>
      </c>
      <c r="M1824" s="80">
        <v>2.42</v>
      </c>
      <c r="N1824" s="80">
        <v>8.5602839999999993</v>
      </c>
      <c r="O1824" s="80">
        <v>-11.791922</v>
      </c>
      <c r="P1824" s="80" t="s">
        <v>69</v>
      </c>
      <c r="Q1824" s="80">
        <v>0</v>
      </c>
      <c r="R1824" s="80">
        <v>2.6272389999999999</v>
      </c>
      <c r="S1824" s="80">
        <v>23.381664000000001</v>
      </c>
      <c r="T1824" s="80">
        <v>31460</v>
      </c>
      <c r="U1824" s="91">
        <f>Table1[[#This Row],[Distribution Amount (Dollars)]]/Table1[[#This Row],[NEWdatediff]]</f>
        <v>6292</v>
      </c>
      <c r="V1824" s="82" t="s">
        <v>3005</v>
      </c>
      <c r="W1824" s="82" t="s">
        <v>91</v>
      </c>
      <c r="X1824" s="82" t="s">
        <v>104</v>
      </c>
      <c r="Y1824" s="82" t="s">
        <v>105</v>
      </c>
      <c r="Z1824" s="82">
        <v>1</v>
      </c>
      <c r="AB1824" s="82" t="s">
        <v>3006</v>
      </c>
      <c r="AD1824" s="82" t="s">
        <v>1408</v>
      </c>
      <c r="AE1824" s="82" t="s">
        <v>3007</v>
      </c>
      <c r="AN1824" s="82" t="s">
        <v>76</v>
      </c>
      <c r="AO1824" s="82" t="s">
        <v>3008</v>
      </c>
      <c r="AP1824" s="82">
        <v>20000000</v>
      </c>
      <c r="AQ1824" s="82" t="s">
        <v>109</v>
      </c>
      <c r="AR1824" s="82" t="s">
        <v>4274</v>
      </c>
      <c r="AS1824" s="84">
        <v>41365</v>
      </c>
      <c r="AT1824" s="85">
        <v>2013</v>
      </c>
      <c r="AU1824" s="82" t="s">
        <v>4277</v>
      </c>
      <c r="AV1824" s="84">
        <v>43100</v>
      </c>
      <c r="AW1824" s="85">
        <v>2017</v>
      </c>
      <c r="AX1824" s="85">
        <f>Table1[[#This Row],[End TEST]]-Table1[[#This Row],[Start TEST]]</f>
        <v>4</v>
      </c>
      <c r="AY1824" s="85">
        <f>Table1[[#This Row],[TEST_Diff]]+1</f>
        <v>5</v>
      </c>
      <c r="AZ1824" s="92">
        <f>DATEDIF(Table1[[#This Row],[Start Year]],Table1[[#This Row],[End Year]],"d") / 365</f>
        <v>4.7534246575342465</v>
      </c>
    </row>
    <row r="1825" spans="1:52" x14ac:dyDescent="0.5">
      <c r="A1825" s="82">
        <v>162</v>
      </c>
      <c r="B1825" s="82" t="s">
        <v>3002</v>
      </c>
      <c r="D1825" s="90">
        <v>43579</v>
      </c>
      <c r="E1825" s="90" t="s">
        <v>3003</v>
      </c>
      <c r="F1825" s="90"/>
      <c r="G1825" s="82" t="s">
        <v>3003</v>
      </c>
      <c r="H1825" s="82" t="s">
        <v>3004</v>
      </c>
      <c r="I1825" s="80" t="s">
        <v>97</v>
      </c>
      <c r="J1825" s="80">
        <v>20</v>
      </c>
      <c r="K1825" s="80">
        <v>41</v>
      </c>
      <c r="L1825" s="80" t="s">
        <v>151</v>
      </c>
      <c r="M1825" s="80">
        <v>2.42</v>
      </c>
      <c r="N1825" s="80">
        <v>8.5602839999999993</v>
      </c>
      <c r="O1825" s="80">
        <v>-11.791922</v>
      </c>
      <c r="P1825" s="80" t="s">
        <v>69</v>
      </c>
      <c r="Q1825" s="80">
        <v>0</v>
      </c>
      <c r="R1825" s="80">
        <v>2.6272389999999999</v>
      </c>
      <c r="S1825" s="80">
        <v>23.381664000000001</v>
      </c>
      <c r="T1825" s="80">
        <v>96800</v>
      </c>
      <c r="U1825" s="91">
        <f>Table1[[#This Row],[Distribution Amount (Dollars)]]/Table1[[#This Row],[NEWdatediff]]</f>
        <v>19360</v>
      </c>
      <c r="V1825" s="82" t="s">
        <v>3005</v>
      </c>
      <c r="W1825" s="82" t="s">
        <v>91</v>
      </c>
      <c r="X1825" s="82" t="s">
        <v>104</v>
      </c>
      <c r="Y1825" s="82" t="s">
        <v>105</v>
      </c>
      <c r="Z1825" s="82">
        <v>1</v>
      </c>
      <c r="AB1825" s="82" t="s">
        <v>3006</v>
      </c>
      <c r="AD1825" s="82" t="s">
        <v>1408</v>
      </c>
      <c r="AE1825" s="82" t="s">
        <v>3007</v>
      </c>
      <c r="AN1825" s="82" t="s">
        <v>76</v>
      </c>
      <c r="AO1825" s="82" t="s">
        <v>3008</v>
      </c>
      <c r="AP1825" s="82">
        <v>20000000</v>
      </c>
      <c r="AQ1825" s="82" t="s">
        <v>109</v>
      </c>
      <c r="AR1825" s="82" t="s">
        <v>4274</v>
      </c>
      <c r="AS1825" s="84">
        <v>41365</v>
      </c>
      <c r="AT1825" s="85">
        <v>2013</v>
      </c>
      <c r="AU1825" s="82" t="s">
        <v>4277</v>
      </c>
      <c r="AV1825" s="84">
        <v>43100</v>
      </c>
      <c r="AW1825" s="85">
        <v>2017</v>
      </c>
      <c r="AX1825" s="85">
        <f>Table1[[#This Row],[End TEST]]-Table1[[#This Row],[Start TEST]]</f>
        <v>4</v>
      </c>
      <c r="AY1825" s="85">
        <f>Table1[[#This Row],[TEST_Diff]]+1</f>
        <v>5</v>
      </c>
      <c r="AZ1825" s="92">
        <f>DATEDIF(Table1[[#This Row],[Start Year]],Table1[[#This Row],[End Year]],"d") / 365</f>
        <v>4.7534246575342465</v>
      </c>
    </row>
    <row r="1826" spans="1:52" x14ac:dyDescent="0.5">
      <c r="A1826" s="82">
        <v>162</v>
      </c>
      <c r="B1826" s="82" t="s">
        <v>3002</v>
      </c>
      <c r="D1826" s="90">
        <v>43579</v>
      </c>
      <c r="E1826" s="90" t="s">
        <v>3003</v>
      </c>
      <c r="F1826" s="90"/>
      <c r="G1826" s="82" t="s">
        <v>3003</v>
      </c>
      <c r="H1826" s="82" t="s">
        <v>3004</v>
      </c>
      <c r="I1826" s="80" t="s">
        <v>98</v>
      </c>
      <c r="J1826" s="80">
        <v>5</v>
      </c>
      <c r="K1826" s="80">
        <v>41</v>
      </c>
      <c r="L1826" s="80" t="s">
        <v>151</v>
      </c>
      <c r="M1826" s="80">
        <v>2.42</v>
      </c>
      <c r="N1826" s="80">
        <v>8.5602839999999993</v>
      </c>
      <c r="O1826" s="80">
        <v>-11.791922</v>
      </c>
      <c r="P1826" s="80" t="s">
        <v>69</v>
      </c>
      <c r="Q1826" s="80">
        <v>0</v>
      </c>
      <c r="R1826" s="80">
        <v>2.6272389999999999</v>
      </c>
      <c r="S1826" s="80">
        <v>23.381664000000001</v>
      </c>
      <c r="T1826" s="80">
        <v>24200</v>
      </c>
      <c r="U1826" s="91">
        <f>Table1[[#This Row],[Distribution Amount (Dollars)]]/Table1[[#This Row],[NEWdatediff]]</f>
        <v>4840</v>
      </c>
      <c r="V1826" s="82" t="s">
        <v>3005</v>
      </c>
      <c r="W1826" s="82" t="s">
        <v>91</v>
      </c>
      <c r="X1826" s="82" t="s">
        <v>104</v>
      </c>
      <c r="Y1826" s="82" t="s">
        <v>105</v>
      </c>
      <c r="Z1826" s="82">
        <v>1</v>
      </c>
      <c r="AB1826" s="82" t="s">
        <v>3006</v>
      </c>
      <c r="AD1826" s="82" t="s">
        <v>1408</v>
      </c>
      <c r="AE1826" s="82" t="s">
        <v>3007</v>
      </c>
      <c r="AN1826" s="82" t="s">
        <v>76</v>
      </c>
      <c r="AO1826" s="82" t="s">
        <v>3008</v>
      </c>
      <c r="AP1826" s="82">
        <v>20000000</v>
      </c>
      <c r="AQ1826" s="82" t="s">
        <v>109</v>
      </c>
      <c r="AR1826" s="82" t="s">
        <v>4274</v>
      </c>
      <c r="AS1826" s="84">
        <v>41365</v>
      </c>
      <c r="AT1826" s="85">
        <v>2013</v>
      </c>
      <c r="AU1826" s="82" t="s">
        <v>4277</v>
      </c>
      <c r="AV1826" s="84">
        <v>43100</v>
      </c>
      <c r="AW1826" s="85">
        <v>2017</v>
      </c>
      <c r="AX1826" s="85">
        <f>Table1[[#This Row],[End TEST]]-Table1[[#This Row],[Start TEST]]</f>
        <v>4</v>
      </c>
      <c r="AY1826" s="85">
        <f>Table1[[#This Row],[TEST_Diff]]+1</f>
        <v>5</v>
      </c>
      <c r="AZ1826" s="92">
        <f>DATEDIF(Table1[[#This Row],[Start Year]],Table1[[#This Row],[End Year]],"d") / 365</f>
        <v>4.7534246575342465</v>
      </c>
    </row>
    <row r="1827" spans="1:52" x14ac:dyDescent="0.5">
      <c r="A1827" s="82">
        <v>162</v>
      </c>
      <c r="B1827" s="82" t="s">
        <v>3002</v>
      </c>
      <c r="D1827" s="90">
        <v>43579</v>
      </c>
      <c r="E1827" s="90" t="s">
        <v>3003</v>
      </c>
      <c r="F1827" s="90"/>
      <c r="G1827" s="82" t="s">
        <v>3003</v>
      </c>
      <c r="H1827" s="82" t="s">
        <v>3004</v>
      </c>
      <c r="I1827" s="80" t="s">
        <v>67</v>
      </c>
      <c r="J1827" s="80">
        <v>2.5</v>
      </c>
      <c r="K1827" s="80">
        <v>41</v>
      </c>
      <c r="L1827" s="80" t="s">
        <v>151</v>
      </c>
      <c r="M1827" s="80">
        <v>2.42</v>
      </c>
      <c r="N1827" s="80">
        <v>8.5602839999999993</v>
      </c>
      <c r="O1827" s="80">
        <v>-11.791922</v>
      </c>
      <c r="P1827" s="80" t="s">
        <v>69</v>
      </c>
      <c r="Q1827" s="80">
        <v>0</v>
      </c>
      <c r="R1827" s="80">
        <v>2.6272389999999999</v>
      </c>
      <c r="S1827" s="80">
        <v>23.381664000000001</v>
      </c>
      <c r="T1827" s="80">
        <v>12100</v>
      </c>
      <c r="U1827" s="91">
        <f>Table1[[#This Row],[Distribution Amount (Dollars)]]/Table1[[#This Row],[NEWdatediff]]</f>
        <v>2420</v>
      </c>
      <c r="V1827" s="82" t="s">
        <v>3005</v>
      </c>
      <c r="W1827" s="82" t="s">
        <v>91</v>
      </c>
      <c r="X1827" s="82" t="s">
        <v>104</v>
      </c>
      <c r="Y1827" s="82" t="s">
        <v>105</v>
      </c>
      <c r="Z1827" s="82">
        <v>1</v>
      </c>
      <c r="AB1827" s="82" t="s">
        <v>3006</v>
      </c>
      <c r="AD1827" s="82" t="s">
        <v>1408</v>
      </c>
      <c r="AE1827" s="82" t="s">
        <v>3007</v>
      </c>
      <c r="AN1827" s="82" t="s">
        <v>76</v>
      </c>
      <c r="AO1827" s="82" t="s">
        <v>3008</v>
      </c>
      <c r="AP1827" s="82">
        <v>20000000</v>
      </c>
      <c r="AQ1827" s="82" t="s">
        <v>109</v>
      </c>
      <c r="AR1827" s="82" t="s">
        <v>4274</v>
      </c>
      <c r="AS1827" s="84">
        <v>41365</v>
      </c>
      <c r="AT1827" s="85">
        <v>2013</v>
      </c>
      <c r="AU1827" s="82" t="s">
        <v>4277</v>
      </c>
      <c r="AV1827" s="84">
        <v>43100</v>
      </c>
      <c r="AW1827" s="85">
        <v>2017</v>
      </c>
      <c r="AX1827" s="85">
        <f>Table1[[#This Row],[End TEST]]-Table1[[#This Row],[Start TEST]]</f>
        <v>4</v>
      </c>
      <c r="AY1827" s="85">
        <f>Table1[[#This Row],[TEST_Diff]]+1</f>
        <v>5</v>
      </c>
      <c r="AZ1827" s="92">
        <f>DATEDIF(Table1[[#This Row],[Start Year]],Table1[[#This Row],[End Year]],"d") / 365</f>
        <v>4.7534246575342465</v>
      </c>
    </row>
    <row r="1828" spans="1:52" x14ac:dyDescent="0.5">
      <c r="A1828" s="82">
        <v>162</v>
      </c>
      <c r="B1828" s="82" t="s">
        <v>3002</v>
      </c>
      <c r="D1828" s="90">
        <v>43579</v>
      </c>
      <c r="E1828" s="90" t="s">
        <v>3003</v>
      </c>
      <c r="F1828" s="90"/>
      <c r="G1828" s="82" t="s">
        <v>3003</v>
      </c>
      <c r="H1828" s="82" t="s">
        <v>3004</v>
      </c>
      <c r="I1828" s="80" t="s">
        <v>1341</v>
      </c>
      <c r="J1828" s="80">
        <v>36</v>
      </c>
      <c r="K1828" s="80">
        <v>41</v>
      </c>
      <c r="L1828" s="80" t="s">
        <v>151</v>
      </c>
      <c r="M1828" s="80">
        <v>2.42</v>
      </c>
      <c r="N1828" s="80">
        <v>8.5602839999999993</v>
      </c>
      <c r="O1828" s="80">
        <v>-11.791922</v>
      </c>
      <c r="P1828" s="80" t="s">
        <v>69</v>
      </c>
      <c r="Q1828" s="80">
        <v>0</v>
      </c>
      <c r="R1828" s="80">
        <v>2.6272389999999999</v>
      </c>
      <c r="S1828" s="80">
        <v>23.381664000000001</v>
      </c>
      <c r="T1828" s="80">
        <v>174240</v>
      </c>
      <c r="U1828" s="91">
        <f>Table1[[#This Row],[Distribution Amount (Dollars)]]/Table1[[#This Row],[NEWdatediff]]</f>
        <v>34848</v>
      </c>
      <c r="V1828" s="82" t="s">
        <v>3005</v>
      </c>
      <c r="W1828" s="82" t="s">
        <v>91</v>
      </c>
      <c r="X1828" s="82" t="s">
        <v>104</v>
      </c>
      <c r="Y1828" s="82" t="s">
        <v>105</v>
      </c>
      <c r="Z1828" s="82">
        <v>1</v>
      </c>
      <c r="AB1828" s="82" t="s">
        <v>3006</v>
      </c>
      <c r="AD1828" s="82" t="s">
        <v>1408</v>
      </c>
      <c r="AE1828" s="82" t="s">
        <v>3007</v>
      </c>
      <c r="AN1828" s="82" t="s">
        <v>76</v>
      </c>
      <c r="AO1828" s="82" t="s">
        <v>3008</v>
      </c>
      <c r="AP1828" s="82">
        <v>20000000</v>
      </c>
      <c r="AQ1828" s="82" t="s">
        <v>109</v>
      </c>
      <c r="AR1828" s="82" t="s">
        <v>4274</v>
      </c>
      <c r="AS1828" s="84">
        <v>41365</v>
      </c>
      <c r="AT1828" s="85">
        <v>2013</v>
      </c>
      <c r="AU1828" s="82" t="s">
        <v>4277</v>
      </c>
      <c r="AV1828" s="84">
        <v>43100</v>
      </c>
      <c r="AW1828" s="85">
        <v>2017</v>
      </c>
      <c r="AX1828" s="85">
        <f>Table1[[#This Row],[End TEST]]-Table1[[#This Row],[Start TEST]]</f>
        <v>4</v>
      </c>
      <c r="AY1828" s="85">
        <f>Table1[[#This Row],[TEST_Diff]]+1</f>
        <v>5</v>
      </c>
      <c r="AZ1828" s="92">
        <f>DATEDIF(Table1[[#This Row],[Start Year]],Table1[[#This Row],[End Year]],"d") / 365</f>
        <v>4.7534246575342465</v>
      </c>
    </row>
    <row r="1829" spans="1:52" x14ac:dyDescent="0.5">
      <c r="A1829" s="82">
        <v>162</v>
      </c>
      <c r="B1829" s="82" t="s">
        <v>3002</v>
      </c>
      <c r="D1829" s="90">
        <v>43579</v>
      </c>
      <c r="E1829" s="90" t="s">
        <v>3003</v>
      </c>
      <c r="F1829" s="90"/>
      <c r="G1829" s="82" t="s">
        <v>3003</v>
      </c>
      <c r="H1829" s="82" t="s">
        <v>3004</v>
      </c>
      <c r="I1829" s="80" t="s">
        <v>102</v>
      </c>
      <c r="J1829" s="80">
        <v>10</v>
      </c>
      <c r="K1829" s="80">
        <v>41</v>
      </c>
      <c r="L1829" s="80" t="s">
        <v>1425</v>
      </c>
      <c r="M1829" s="80">
        <v>2.42</v>
      </c>
      <c r="N1829" s="80">
        <v>4.2104840000000001</v>
      </c>
      <c r="O1829" s="80">
        <v>101.975769</v>
      </c>
      <c r="P1829" s="80" t="s">
        <v>113</v>
      </c>
      <c r="Q1829" s="80">
        <v>0</v>
      </c>
      <c r="R1829" s="80">
        <v>10.278548000000001</v>
      </c>
      <c r="S1829" s="80">
        <v>102.006446</v>
      </c>
      <c r="T1829" s="80">
        <v>48400</v>
      </c>
      <c r="U1829" s="91">
        <f>Table1[[#This Row],[Distribution Amount (Dollars)]]/Table1[[#This Row],[NEWdatediff]]</f>
        <v>9680</v>
      </c>
      <c r="V1829" s="82" t="s">
        <v>3005</v>
      </c>
      <c r="W1829" s="82" t="s">
        <v>91</v>
      </c>
      <c r="X1829" s="82" t="s">
        <v>104</v>
      </c>
      <c r="Y1829" s="82" t="s">
        <v>105</v>
      </c>
      <c r="Z1829" s="82">
        <v>1</v>
      </c>
      <c r="AB1829" s="82" t="s">
        <v>3006</v>
      </c>
      <c r="AD1829" s="82" t="s">
        <v>241</v>
      </c>
      <c r="AE1829" s="82" t="s">
        <v>3007</v>
      </c>
      <c r="AN1829" s="82" t="s">
        <v>76</v>
      </c>
      <c r="AO1829" s="82" t="s">
        <v>3008</v>
      </c>
      <c r="AP1829" s="82">
        <v>20000000</v>
      </c>
      <c r="AQ1829" s="82" t="s">
        <v>109</v>
      </c>
      <c r="AR1829" s="82" t="s">
        <v>4274</v>
      </c>
      <c r="AS1829" s="84">
        <v>41365</v>
      </c>
      <c r="AT1829" s="85">
        <v>2013</v>
      </c>
      <c r="AU1829" s="82" t="s">
        <v>4277</v>
      </c>
      <c r="AV1829" s="84">
        <v>43100</v>
      </c>
      <c r="AW1829" s="85">
        <v>2017</v>
      </c>
      <c r="AX1829" s="85">
        <f>Table1[[#This Row],[End TEST]]-Table1[[#This Row],[Start TEST]]</f>
        <v>4</v>
      </c>
      <c r="AY1829" s="85">
        <f>Table1[[#This Row],[TEST_Diff]]+1</f>
        <v>5</v>
      </c>
      <c r="AZ1829" s="92">
        <f>DATEDIF(Table1[[#This Row],[Start Year]],Table1[[#This Row],[End Year]],"d") / 365</f>
        <v>4.7534246575342465</v>
      </c>
    </row>
    <row r="1830" spans="1:52" x14ac:dyDescent="0.5">
      <c r="A1830" s="82">
        <v>162</v>
      </c>
      <c r="B1830" s="82" t="s">
        <v>3002</v>
      </c>
      <c r="D1830" s="90">
        <v>43579</v>
      </c>
      <c r="E1830" s="90" t="s">
        <v>3003</v>
      </c>
      <c r="F1830" s="90"/>
      <c r="G1830" s="82" t="s">
        <v>3003</v>
      </c>
      <c r="H1830" s="82" t="s">
        <v>3004</v>
      </c>
      <c r="I1830" s="80" t="s">
        <v>128</v>
      </c>
      <c r="J1830" s="80">
        <v>20</v>
      </c>
      <c r="K1830" s="80">
        <v>41</v>
      </c>
      <c r="L1830" s="80" t="s">
        <v>1425</v>
      </c>
      <c r="M1830" s="80">
        <v>2.42</v>
      </c>
      <c r="N1830" s="80">
        <v>4.2104840000000001</v>
      </c>
      <c r="O1830" s="80">
        <v>101.975769</v>
      </c>
      <c r="P1830" s="80" t="s">
        <v>113</v>
      </c>
      <c r="Q1830" s="80">
        <v>0</v>
      </c>
      <c r="R1830" s="80">
        <v>10.278548000000001</v>
      </c>
      <c r="S1830" s="80">
        <v>102.006446</v>
      </c>
      <c r="T1830" s="80">
        <v>96800</v>
      </c>
      <c r="U1830" s="91">
        <f>Table1[[#This Row],[Distribution Amount (Dollars)]]/Table1[[#This Row],[NEWdatediff]]</f>
        <v>19360</v>
      </c>
      <c r="V1830" s="82" t="s">
        <v>3005</v>
      </c>
      <c r="W1830" s="82" t="s">
        <v>91</v>
      </c>
      <c r="X1830" s="82" t="s">
        <v>104</v>
      </c>
      <c r="Y1830" s="82" t="s">
        <v>105</v>
      </c>
      <c r="Z1830" s="82">
        <v>1</v>
      </c>
      <c r="AB1830" s="82" t="s">
        <v>3006</v>
      </c>
      <c r="AD1830" s="82" t="s">
        <v>241</v>
      </c>
      <c r="AE1830" s="82" t="s">
        <v>3007</v>
      </c>
      <c r="AN1830" s="82" t="s">
        <v>76</v>
      </c>
      <c r="AO1830" s="82" t="s">
        <v>3008</v>
      </c>
      <c r="AP1830" s="82">
        <v>20000000</v>
      </c>
      <c r="AQ1830" s="82" t="s">
        <v>109</v>
      </c>
      <c r="AR1830" s="82" t="s">
        <v>4274</v>
      </c>
      <c r="AS1830" s="84">
        <v>41365</v>
      </c>
      <c r="AT1830" s="85">
        <v>2013</v>
      </c>
      <c r="AU1830" s="82" t="s">
        <v>4277</v>
      </c>
      <c r="AV1830" s="84">
        <v>43100</v>
      </c>
      <c r="AW1830" s="85">
        <v>2017</v>
      </c>
      <c r="AX1830" s="85">
        <f>Table1[[#This Row],[End TEST]]-Table1[[#This Row],[Start TEST]]</f>
        <v>4</v>
      </c>
      <c r="AY1830" s="85">
        <f>Table1[[#This Row],[TEST_Diff]]+1</f>
        <v>5</v>
      </c>
      <c r="AZ1830" s="92">
        <f>DATEDIF(Table1[[#This Row],[Start Year]],Table1[[#This Row],[End Year]],"d") / 365</f>
        <v>4.7534246575342465</v>
      </c>
    </row>
    <row r="1831" spans="1:52" x14ac:dyDescent="0.5">
      <c r="A1831" s="82">
        <v>162</v>
      </c>
      <c r="B1831" s="82" t="s">
        <v>3002</v>
      </c>
      <c r="D1831" s="90">
        <v>43579</v>
      </c>
      <c r="E1831" s="90" t="s">
        <v>3003</v>
      </c>
      <c r="F1831" s="90"/>
      <c r="G1831" s="82" t="s">
        <v>3003</v>
      </c>
      <c r="H1831" s="82" t="s">
        <v>3004</v>
      </c>
      <c r="I1831" s="80" t="s">
        <v>88</v>
      </c>
      <c r="J1831" s="80">
        <v>6.5</v>
      </c>
      <c r="K1831" s="80">
        <v>41</v>
      </c>
      <c r="L1831" s="80" t="s">
        <v>1425</v>
      </c>
      <c r="M1831" s="80">
        <v>2.42</v>
      </c>
      <c r="N1831" s="80">
        <v>4.2104840000000001</v>
      </c>
      <c r="O1831" s="80">
        <v>101.975769</v>
      </c>
      <c r="P1831" s="80" t="s">
        <v>113</v>
      </c>
      <c r="Q1831" s="80">
        <v>0</v>
      </c>
      <c r="R1831" s="80">
        <v>10.278548000000001</v>
      </c>
      <c r="S1831" s="80">
        <v>102.006446</v>
      </c>
      <c r="T1831" s="80">
        <v>31460</v>
      </c>
      <c r="U1831" s="91">
        <f>Table1[[#This Row],[Distribution Amount (Dollars)]]/Table1[[#This Row],[NEWdatediff]]</f>
        <v>6292</v>
      </c>
      <c r="V1831" s="82" t="s">
        <v>3005</v>
      </c>
      <c r="W1831" s="82" t="s">
        <v>91</v>
      </c>
      <c r="X1831" s="82" t="s">
        <v>104</v>
      </c>
      <c r="Y1831" s="82" t="s">
        <v>105</v>
      </c>
      <c r="Z1831" s="82">
        <v>1</v>
      </c>
      <c r="AB1831" s="82" t="s">
        <v>3006</v>
      </c>
      <c r="AD1831" s="82" t="s">
        <v>241</v>
      </c>
      <c r="AE1831" s="82" t="s">
        <v>3007</v>
      </c>
      <c r="AN1831" s="82" t="s">
        <v>76</v>
      </c>
      <c r="AO1831" s="82" t="s">
        <v>3008</v>
      </c>
      <c r="AP1831" s="82">
        <v>20000000</v>
      </c>
      <c r="AQ1831" s="82" t="s">
        <v>109</v>
      </c>
      <c r="AR1831" s="82" t="s">
        <v>4274</v>
      </c>
      <c r="AS1831" s="84">
        <v>41365</v>
      </c>
      <c r="AT1831" s="85">
        <v>2013</v>
      </c>
      <c r="AU1831" s="82" t="s">
        <v>4277</v>
      </c>
      <c r="AV1831" s="84">
        <v>43100</v>
      </c>
      <c r="AW1831" s="85">
        <v>2017</v>
      </c>
      <c r="AX1831" s="85">
        <f>Table1[[#This Row],[End TEST]]-Table1[[#This Row],[Start TEST]]</f>
        <v>4</v>
      </c>
      <c r="AY1831" s="85">
        <f>Table1[[#This Row],[TEST_Diff]]+1</f>
        <v>5</v>
      </c>
      <c r="AZ1831" s="92">
        <f>DATEDIF(Table1[[#This Row],[Start Year]],Table1[[#This Row],[End Year]],"d") / 365</f>
        <v>4.7534246575342465</v>
      </c>
    </row>
    <row r="1832" spans="1:52" x14ac:dyDescent="0.5">
      <c r="A1832" s="82">
        <v>162</v>
      </c>
      <c r="B1832" s="82" t="s">
        <v>3002</v>
      </c>
      <c r="D1832" s="90">
        <v>43579</v>
      </c>
      <c r="E1832" s="90" t="s">
        <v>3003</v>
      </c>
      <c r="F1832" s="90"/>
      <c r="G1832" s="82" t="s">
        <v>3003</v>
      </c>
      <c r="H1832" s="82" t="s">
        <v>3004</v>
      </c>
      <c r="I1832" s="80" t="s">
        <v>97</v>
      </c>
      <c r="J1832" s="80">
        <v>20</v>
      </c>
      <c r="K1832" s="80">
        <v>41</v>
      </c>
      <c r="L1832" s="80" t="s">
        <v>1425</v>
      </c>
      <c r="M1832" s="80">
        <v>2.42</v>
      </c>
      <c r="N1832" s="80">
        <v>4.2104840000000001</v>
      </c>
      <c r="O1832" s="80">
        <v>101.975769</v>
      </c>
      <c r="P1832" s="80" t="s">
        <v>113</v>
      </c>
      <c r="Q1832" s="80">
        <v>0</v>
      </c>
      <c r="R1832" s="80">
        <v>10.278548000000001</v>
      </c>
      <c r="S1832" s="80">
        <v>102.006446</v>
      </c>
      <c r="T1832" s="80">
        <v>96800</v>
      </c>
      <c r="U1832" s="91">
        <f>Table1[[#This Row],[Distribution Amount (Dollars)]]/Table1[[#This Row],[NEWdatediff]]</f>
        <v>19360</v>
      </c>
      <c r="V1832" s="82" t="s">
        <v>3005</v>
      </c>
      <c r="W1832" s="82" t="s">
        <v>91</v>
      </c>
      <c r="X1832" s="82" t="s">
        <v>104</v>
      </c>
      <c r="Y1832" s="82" t="s">
        <v>105</v>
      </c>
      <c r="Z1832" s="82">
        <v>1</v>
      </c>
      <c r="AB1832" s="82" t="s">
        <v>3006</v>
      </c>
      <c r="AD1832" s="82" t="s">
        <v>241</v>
      </c>
      <c r="AE1832" s="82" t="s">
        <v>3007</v>
      </c>
      <c r="AN1832" s="82" t="s">
        <v>76</v>
      </c>
      <c r="AO1832" s="82" t="s">
        <v>3008</v>
      </c>
      <c r="AP1832" s="82">
        <v>20000000</v>
      </c>
      <c r="AQ1832" s="82" t="s">
        <v>109</v>
      </c>
      <c r="AR1832" s="82" t="s">
        <v>4274</v>
      </c>
      <c r="AS1832" s="84">
        <v>41365</v>
      </c>
      <c r="AT1832" s="85">
        <v>2013</v>
      </c>
      <c r="AU1832" s="82" t="s">
        <v>4277</v>
      </c>
      <c r="AV1832" s="84">
        <v>43100</v>
      </c>
      <c r="AW1832" s="85">
        <v>2017</v>
      </c>
      <c r="AX1832" s="85">
        <f>Table1[[#This Row],[End TEST]]-Table1[[#This Row],[Start TEST]]</f>
        <v>4</v>
      </c>
      <c r="AY1832" s="85">
        <f>Table1[[#This Row],[TEST_Diff]]+1</f>
        <v>5</v>
      </c>
      <c r="AZ1832" s="92">
        <f>DATEDIF(Table1[[#This Row],[Start Year]],Table1[[#This Row],[End Year]],"d") / 365</f>
        <v>4.7534246575342465</v>
      </c>
    </row>
    <row r="1833" spans="1:52" x14ac:dyDescent="0.5">
      <c r="A1833" s="82">
        <v>162</v>
      </c>
      <c r="B1833" s="82" t="s">
        <v>3002</v>
      </c>
      <c r="D1833" s="90">
        <v>43579</v>
      </c>
      <c r="E1833" s="90" t="s">
        <v>3003</v>
      </c>
      <c r="F1833" s="90"/>
      <c r="G1833" s="82" t="s">
        <v>3003</v>
      </c>
      <c r="H1833" s="82" t="s">
        <v>3004</v>
      </c>
      <c r="I1833" s="80" t="s">
        <v>98</v>
      </c>
      <c r="J1833" s="80">
        <v>5</v>
      </c>
      <c r="K1833" s="80">
        <v>41</v>
      </c>
      <c r="L1833" s="80" t="s">
        <v>1425</v>
      </c>
      <c r="M1833" s="80">
        <v>2.42</v>
      </c>
      <c r="N1833" s="80">
        <v>4.2104840000000001</v>
      </c>
      <c r="O1833" s="80">
        <v>101.975769</v>
      </c>
      <c r="P1833" s="80" t="s">
        <v>113</v>
      </c>
      <c r="Q1833" s="80">
        <v>0</v>
      </c>
      <c r="R1833" s="80">
        <v>10.278548000000001</v>
      </c>
      <c r="S1833" s="80">
        <v>102.006446</v>
      </c>
      <c r="T1833" s="80">
        <v>24200</v>
      </c>
      <c r="U1833" s="91">
        <f>Table1[[#This Row],[Distribution Amount (Dollars)]]/Table1[[#This Row],[NEWdatediff]]</f>
        <v>4840</v>
      </c>
      <c r="V1833" s="82" t="s">
        <v>3005</v>
      </c>
      <c r="W1833" s="82" t="s">
        <v>91</v>
      </c>
      <c r="X1833" s="82" t="s">
        <v>104</v>
      </c>
      <c r="Y1833" s="82" t="s">
        <v>105</v>
      </c>
      <c r="Z1833" s="82">
        <v>1</v>
      </c>
      <c r="AB1833" s="82" t="s">
        <v>3006</v>
      </c>
      <c r="AD1833" s="82" t="s">
        <v>241</v>
      </c>
      <c r="AE1833" s="82" t="s">
        <v>3007</v>
      </c>
      <c r="AN1833" s="82" t="s">
        <v>76</v>
      </c>
      <c r="AO1833" s="82" t="s">
        <v>3008</v>
      </c>
      <c r="AP1833" s="82">
        <v>20000000</v>
      </c>
      <c r="AQ1833" s="82" t="s">
        <v>109</v>
      </c>
      <c r="AR1833" s="82" t="s">
        <v>4274</v>
      </c>
      <c r="AS1833" s="84">
        <v>41365</v>
      </c>
      <c r="AT1833" s="85">
        <v>2013</v>
      </c>
      <c r="AU1833" s="82" t="s">
        <v>4277</v>
      </c>
      <c r="AV1833" s="84">
        <v>43100</v>
      </c>
      <c r="AW1833" s="85">
        <v>2017</v>
      </c>
      <c r="AX1833" s="85">
        <f>Table1[[#This Row],[End TEST]]-Table1[[#This Row],[Start TEST]]</f>
        <v>4</v>
      </c>
      <c r="AY1833" s="85">
        <f>Table1[[#This Row],[TEST_Diff]]+1</f>
        <v>5</v>
      </c>
      <c r="AZ1833" s="92">
        <f>DATEDIF(Table1[[#This Row],[Start Year]],Table1[[#This Row],[End Year]],"d") / 365</f>
        <v>4.7534246575342465</v>
      </c>
    </row>
    <row r="1834" spans="1:52" x14ac:dyDescent="0.5">
      <c r="A1834" s="82">
        <v>162</v>
      </c>
      <c r="B1834" s="82" t="s">
        <v>3002</v>
      </c>
      <c r="D1834" s="90">
        <v>43579</v>
      </c>
      <c r="E1834" s="90" t="s">
        <v>3003</v>
      </c>
      <c r="F1834" s="90"/>
      <c r="G1834" s="82" t="s">
        <v>3003</v>
      </c>
      <c r="H1834" s="82" t="s">
        <v>3004</v>
      </c>
      <c r="I1834" s="80" t="s">
        <v>67</v>
      </c>
      <c r="J1834" s="80">
        <v>2.5</v>
      </c>
      <c r="K1834" s="80">
        <v>41</v>
      </c>
      <c r="L1834" s="80" t="s">
        <v>1425</v>
      </c>
      <c r="M1834" s="80">
        <v>2.42</v>
      </c>
      <c r="N1834" s="80">
        <v>4.2104840000000001</v>
      </c>
      <c r="O1834" s="80">
        <v>101.975769</v>
      </c>
      <c r="P1834" s="80" t="s">
        <v>113</v>
      </c>
      <c r="Q1834" s="80">
        <v>0</v>
      </c>
      <c r="R1834" s="80">
        <v>10.278548000000001</v>
      </c>
      <c r="S1834" s="80">
        <v>102.006446</v>
      </c>
      <c r="T1834" s="80">
        <v>12100</v>
      </c>
      <c r="U1834" s="91">
        <f>Table1[[#This Row],[Distribution Amount (Dollars)]]/Table1[[#This Row],[NEWdatediff]]</f>
        <v>2420</v>
      </c>
      <c r="V1834" s="82" t="s">
        <v>3005</v>
      </c>
      <c r="W1834" s="82" t="s">
        <v>91</v>
      </c>
      <c r="X1834" s="82" t="s">
        <v>104</v>
      </c>
      <c r="Y1834" s="82" t="s">
        <v>105</v>
      </c>
      <c r="Z1834" s="82">
        <v>1</v>
      </c>
      <c r="AB1834" s="82" t="s">
        <v>3006</v>
      </c>
      <c r="AD1834" s="82" t="s">
        <v>241</v>
      </c>
      <c r="AE1834" s="82" t="s">
        <v>3007</v>
      </c>
      <c r="AN1834" s="82" t="s">
        <v>76</v>
      </c>
      <c r="AO1834" s="82" t="s">
        <v>3008</v>
      </c>
      <c r="AP1834" s="82">
        <v>20000000</v>
      </c>
      <c r="AQ1834" s="82" t="s">
        <v>109</v>
      </c>
      <c r="AR1834" s="82" t="s">
        <v>4274</v>
      </c>
      <c r="AS1834" s="84">
        <v>41365</v>
      </c>
      <c r="AT1834" s="85">
        <v>2013</v>
      </c>
      <c r="AU1834" s="82" t="s">
        <v>4277</v>
      </c>
      <c r="AV1834" s="84">
        <v>43100</v>
      </c>
      <c r="AW1834" s="85">
        <v>2017</v>
      </c>
      <c r="AX1834" s="85">
        <f>Table1[[#This Row],[End TEST]]-Table1[[#This Row],[Start TEST]]</f>
        <v>4</v>
      </c>
      <c r="AY1834" s="85">
        <f>Table1[[#This Row],[TEST_Diff]]+1</f>
        <v>5</v>
      </c>
      <c r="AZ1834" s="92">
        <f>DATEDIF(Table1[[#This Row],[Start Year]],Table1[[#This Row],[End Year]],"d") / 365</f>
        <v>4.7534246575342465</v>
      </c>
    </row>
    <row r="1835" spans="1:52" x14ac:dyDescent="0.5">
      <c r="A1835" s="82">
        <v>162</v>
      </c>
      <c r="B1835" s="82" t="s">
        <v>3002</v>
      </c>
      <c r="D1835" s="90">
        <v>43579</v>
      </c>
      <c r="E1835" s="90" t="s">
        <v>3003</v>
      </c>
      <c r="F1835" s="90"/>
      <c r="G1835" s="82" t="s">
        <v>3003</v>
      </c>
      <c r="H1835" s="82" t="s">
        <v>3004</v>
      </c>
      <c r="I1835" s="80" t="s">
        <v>1341</v>
      </c>
      <c r="J1835" s="80">
        <v>36</v>
      </c>
      <c r="K1835" s="80">
        <v>41</v>
      </c>
      <c r="L1835" s="80" t="s">
        <v>1425</v>
      </c>
      <c r="M1835" s="80">
        <v>2.42</v>
      </c>
      <c r="N1835" s="80">
        <v>4.2104840000000001</v>
      </c>
      <c r="O1835" s="80">
        <v>101.975769</v>
      </c>
      <c r="P1835" s="80" t="s">
        <v>113</v>
      </c>
      <c r="Q1835" s="80">
        <v>0</v>
      </c>
      <c r="R1835" s="80">
        <v>10.278548000000001</v>
      </c>
      <c r="S1835" s="80">
        <v>102.006446</v>
      </c>
      <c r="T1835" s="80">
        <v>174240</v>
      </c>
      <c r="U1835" s="91">
        <f>Table1[[#This Row],[Distribution Amount (Dollars)]]/Table1[[#This Row],[NEWdatediff]]</f>
        <v>34848</v>
      </c>
      <c r="V1835" s="82" t="s">
        <v>3005</v>
      </c>
      <c r="W1835" s="82" t="s">
        <v>91</v>
      </c>
      <c r="X1835" s="82" t="s">
        <v>104</v>
      </c>
      <c r="Y1835" s="82" t="s">
        <v>105</v>
      </c>
      <c r="Z1835" s="82">
        <v>1</v>
      </c>
      <c r="AB1835" s="82" t="s">
        <v>3006</v>
      </c>
      <c r="AD1835" s="82" t="s">
        <v>241</v>
      </c>
      <c r="AE1835" s="82" t="s">
        <v>3007</v>
      </c>
      <c r="AN1835" s="82" t="s">
        <v>76</v>
      </c>
      <c r="AO1835" s="82" t="s">
        <v>3008</v>
      </c>
      <c r="AP1835" s="82">
        <v>20000000</v>
      </c>
      <c r="AQ1835" s="82" t="s">
        <v>109</v>
      </c>
      <c r="AR1835" s="82" t="s">
        <v>4274</v>
      </c>
      <c r="AS1835" s="84">
        <v>41365</v>
      </c>
      <c r="AT1835" s="85">
        <v>2013</v>
      </c>
      <c r="AU1835" s="82" t="s">
        <v>4277</v>
      </c>
      <c r="AV1835" s="84">
        <v>43100</v>
      </c>
      <c r="AW1835" s="85">
        <v>2017</v>
      </c>
      <c r="AX1835" s="85">
        <f>Table1[[#This Row],[End TEST]]-Table1[[#This Row],[Start TEST]]</f>
        <v>4</v>
      </c>
      <c r="AY1835" s="85">
        <f>Table1[[#This Row],[TEST_Diff]]+1</f>
        <v>5</v>
      </c>
      <c r="AZ1835" s="92">
        <f>DATEDIF(Table1[[#This Row],[Start Year]],Table1[[#This Row],[End Year]],"d") / 365</f>
        <v>4.7534246575342465</v>
      </c>
    </row>
    <row r="1836" spans="1:52" x14ac:dyDescent="0.5">
      <c r="A1836" s="82">
        <v>162</v>
      </c>
      <c r="B1836" s="82" t="s">
        <v>3002</v>
      </c>
      <c r="D1836" s="90">
        <v>43579</v>
      </c>
      <c r="E1836" s="90" t="s">
        <v>3003</v>
      </c>
      <c r="F1836" s="90"/>
      <c r="G1836" s="82" t="s">
        <v>3003</v>
      </c>
      <c r="H1836" s="82" t="s">
        <v>3004</v>
      </c>
      <c r="I1836" s="80" t="s">
        <v>102</v>
      </c>
      <c r="J1836" s="80">
        <v>10</v>
      </c>
      <c r="K1836" s="80">
        <v>41</v>
      </c>
      <c r="L1836" s="80" t="s">
        <v>221</v>
      </c>
      <c r="M1836" s="80">
        <v>2.42</v>
      </c>
      <c r="N1836" s="80">
        <v>30.375319999999999</v>
      </c>
      <c r="O1836" s="80">
        <v>69.345116000000004</v>
      </c>
      <c r="P1836" s="80" t="s">
        <v>114</v>
      </c>
      <c r="Q1836" s="80">
        <v>0</v>
      </c>
      <c r="R1836" s="80">
        <v>25.384855999999999</v>
      </c>
      <c r="S1836" s="80">
        <v>68.458809000000002</v>
      </c>
      <c r="T1836" s="80">
        <v>48400</v>
      </c>
      <c r="U1836" s="91">
        <f>Table1[[#This Row],[Distribution Amount (Dollars)]]/Table1[[#This Row],[NEWdatediff]]</f>
        <v>9680</v>
      </c>
      <c r="V1836" s="82" t="s">
        <v>3005</v>
      </c>
      <c r="W1836" s="82" t="s">
        <v>91</v>
      </c>
      <c r="X1836" s="82" t="s">
        <v>104</v>
      </c>
      <c r="Y1836" s="82" t="s">
        <v>105</v>
      </c>
      <c r="Z1836" s="82">
        <v>1</v>
      </c>
      <c r="AB1836" s="82" t="s">
        <v>3006</v>
      </c>
      <c r="AD1836" s="82" t="s">
        <v>1438</v>
      </c>
      <c r="AE1836" s="82" t="s">
        <v>3007</v>
      </c>
      <c r="AN1836" s="82" t="s">
        <v>76</v>
      </c>
      <c r="AO1836" s="82" t="s">
        <v>3008</v>
      </c>
      <c r="AP1836" s="82">
        <v>20000000</v>
      </c>
      <c r="AQ1836" s="82" t="s">
        <v>109</v>
      </c>
      <c r="AR1836" s="82" t="s">
        <v>4274</v>
      </c>
      <c r="AS1836" s="84">
        <v>41365</v>
      </c>
      <c r="AT1836" s="85">
        <v>2013</v>
      </c>
      <c r="AU1836" s="82" t="s">
        <v>4277</v>
      </c>
      <c r="AV1836" s="84">
        <v>43100</v>
      </c>
      <c r="AW1836" s="85">
        <v>2017</v>
      </c>
      <c r="AX1836" s="85">
        <f>Table1[[#This Row],[End TEST]]-Table1[[#This Row],[Start TEST]]</f>
        <v>4</v>
      </c>
      <c r="AY1836" s="85">
        <f>Table1[[#This Row],[TEST_Diff]]+1</f>
        <v>5</v>
      </c>
      <c r="AZ1836" s="92">
        <f>DATEDIF(Table1[[#This Row],[Start Year]],Table1[[#This Row],[End Year]],"d") / 365</f>
        <v>4.7534246575342465</v>
      </c>
    </row>
    <row r="1837" spans="1:52" x14ac:dyDescent="0.5">
      <c r="A1837" s="82">
        <v>162</v>
      </c>
      <c r="B1837" s="82" t="s">
        <v>3002</v>
      </c>
      <c r="D1837" s="90">
        <v>43579</v>
      </c>
      <c r="E1837" s="90" t="s">
        <v>3003</v>
      </c>
      <c r="F1837" s="90"/>
      <c r="G1837" s="82" t="s">
        <v>3003</v>
      </c>
      <c r="H1837" s="82" t="s">
        <v>3004</v>
      </c>
      <c r="I1837" s="80" t="s">
        <v>128</v>
      </c>
      <c r="J1837" s="80">
        <v>20</v>
      </c>
      <c r="K1837" s="80">
        <v>41</v>
      </c>
      <c r="L1837" s="80" t="s">
        <v>221</v>
      </c>
      <c r="M1837" s="80">
        <v>2.42</v>
      </c>
      <c r="N1837" s="80">
        <v>30.375319999999999</v>
      </c>
      <c r="O1837" s="80">
        <v>69.345116000000004</v>
      </c>
      <c r="P1837" s="80" t="s">
        <v>114</v>
      </c>
      <c r="Q1837" s="80">
        <v>0</v>
      </c>
      <c r="R1837" s="80">
        <v>25.384855999999999</v>
      </c>
      <c r="S1837" s="80">
        <v>68.458809000000002</v>
      </c>
      <c r="T1837" s="80">
        <v>96800</v>
      </c>
      <c r="U1837" s="91">
        <f>Table1[[#This Row],[Distribution Amount (Dollars)]]/Table1[[#This Row],[NEWdatediff]]</f>
        <v>19360</v>
      </c>
      <c r="V1837" s="82" t="s">
        <v>3005</v>
      </c>
      <c r="W1837" s="82" t="s">
        <v>91</v>
      </c>
      <c r="X1837" s="82" t="s">
        <v>104</v>
      </c>
      <c r="Y1837" s="82" t="s">
        <v>105</v>
      </c>
      <c r="Z1837" s="82">
        <v>1</v>
      </c>
      <c r="AB1837" s="82" t="s">
        <v>3006</v>
      </c>
      <c r="AD1837" s="82" t="s">
        <v>1438</v>
      </c>
      <c r="AE1837" s="82" t="s">
        <v>3007</v>
      </c>
      <c r="AN1837" s="82" t="s">
        <v>76</v>
      </c>
      <c r="AO1837" s="82" t="s">
        <v>3008</v>
      </c>
      <c r="AP1837" s="82">
        <v>20000000</v>
      </c>
      <c r="AQ1837" s="82" t="s">
        <v>109</v>
      </c>
      <c r="AR1837" s="82" t="s">
        <v>4274</v>
      </c>
      <c r="AS1837" s="84">
        <v>41365</v>
      </c>
      <c r="AT1837" s="85">
        <v>2013</v>
      </c>
      <c r="AU1837" s="82" t="s">
        <v>4277</v>
      </c>
      <c r="AV1837" s="84">
        <v>43100</v>
      </c>
      <c r="AW1837" s="85">
        <v>2017</v>
      </c>
      <c r="AX1837" s="85">
        <f>Table1[[#This Row],[End TEST]]-Table1[[#This Row],[Start TEST]]</f>
        <v>4</v>
      </c>
      <c r="AY1837" s="85">
        <f>Table1[[#This Row],[TEST_Diff]]+1</f>
        <v>5</v>
      </c>
      <c r="AZ1837" s="92">
        <f>DATEDIF(Table1[[#This Row],[Start Year]],Table1[[#This Row],[End Year]],"d") / 365</f>
        <v>4.7534246575342465</v>
      </c>
    </row>
    <row r="1838" spans="1:52" x14ac:dyDescent="0.5">
      <c r="A1838" s="82">
        <v>162</v>
      </c>
      <c r="B1838" s="82" t="s">
        <v>3002</v>
      </c>
      <c r="D1838" s="90">
        <v>43579</v>
      </c>
      <c r="E1838" s="90" t="s">
        <v>3003</v>
      </c>
      <c r="F1838" s="90"/>
      <c r="G1838" s="82" t="s">
        <v>3003</v>
      </c>
      <c r="H1838" s="82" t="s">
        <v>3004</v>
      </c>
      <c r="I1838" s="80" t="s">
        <v>88</v>
      </c>
      <c r="J1838" s="80">
        <v>6.5</v>
      </c>
      <c r="K1838" s="80">
        <v>41</v>
      </c>
      <c r="L1838" s="80" t="s">
        <v>221</v>
      </c>
      <c r="M1838" s="80">
        <v>2.42</v>
      </c>
      <c r="N1838" s="80">
        <v>30.375319999999999</v>
      </c>
      <c r="O1838" s="80">
        <v>69.345116000000004</v>
      </c>
      <c r="P1838" s="80" t="s">
        <v>114</v>
      </c>
      <c r="Q1838" s="80">
        <v>0</v>
      </c>
      <c r="R1838" s="80">
        <v>25.384855999999999</v>
      </c>
      <c r="S1838" s="80">
        <v>68.458809000000002</v>
      </c>
      <c r="T1838" s="80">
        <v>31460</v>
      </c>
      <c r="U1838" s="91">
        <f>Table1[[#This Row],[Distribution Amount (Dollars)]]/Table1[[#This Row],[NEWdatediff]]</f>
        <v>6292</v>
      </c>
      <c r="V1838" s="82" t="s">
        <v>3005</v>
      </c>
      <c r="W1838" s="82" t="s">
        <v>91</v>
      </c>
      <c r="X1838" s="82" t="s">
        <v>104</v>
      </c>
      <c r="Y1838" s="82" t="s">
        <v>105</v>
      </c>
      <c r="Z1838" s="82">
        <v>1</v>
      </c>
      <c r="AB1838" s="82" t="s">
        <v>3006</v>
      </c>
      <c r="AD1838" s="82" t="s">
        <v>1438</v>
      </c>
      <c r="AE1838" s="82" t="s">
        <v>3007</v>
      </c>
      <c r="AN1838" s="82" t="s">
        <v>76</v>
      </c>
      <c r="AO1838" s="82" t="s">
        <v>3008</v>
      </c>
      <c r="AP1838" s="82">
        <v>20000000</v>
      </c>
      <c r="AQ1838" s="82" t="s">
        <v>109</v>
      </c>
      <c r="AR1838" s="82" t="s">
        <v>4274</v>
      </c>
      <c r="AS1838" s="84">
        <v>41365</v>
      </c>
      <c r="AT1838" s="85">
        <v>2013</v>
      </c>
      <c r="AU1838" s="82" t="s">
        <v>4277</v>
      </c>
      <c r="AV1838" s="84">
        <v>43100</v>
      </c>
      <c r="AW1838" s="85">
        <v>2017</v>
      </c>
      <c r="AX1838" s="85">
        <f>Table1[[#This Row],[End TEST]]-Table1[[#This Row],[Start TEST]]</f>
        <v>4</v>
      </c>
      <c r="AY1838" s="85">
        <f>Table1[[#This Row],[TEST_Diff]]+1</f>
        <v>5</v>
      </c>
      <c r="AZ1838" s="92">
        <f>DATEDIF(Table1[[#This Row],[Start Year]],Table1[[#This Row],[End Year]],"d") / 365</f>
        <v>4.7534246575342465</v>
      </c>
    </row>
    <row r="1839" spans="1:52" x14ac:dyDescent="0.5">
      <c r="A1839" s="82">
        <v>162</v>
      </c>
      <c r="B1839" s="82" t="s">
        <v>3002</v>
      </c>
      <c r="D1839" s="90">
        <v>43579</v>
      </c>
      <c r="E1839" s="90" t="s">
        <v>3003</v>
      </c>
      <c r="F1839" s="90"/>
      <c r="G1839" s="82" t="s">
        <v>3003</v>
      </c>
      <c r="H1839" s="82" t="s">
        <v>3004</v>
      </c>
      <c r="I1839" s="80" t="s">
        <v>97</v>
      </c>
      <c r="J1839" s="80">
        <v>20</v>
      </c>
      <c r="K1839" s="80">
        <v>41</v>
      </c>
      <c r="L1839" s="80" t="s">
        <v>221</v>
      </c>
      <c r="M1839" s="80">
        <v>2.42</v>
      </c>
      <c r="N1839" s="80">
        <v>30.375319999999999</v>
      </c>
      <c r="O1839" s="80">
        <v>69.345116000000004</v>
      </c>
      <c r="P1839" s="80" t="s">
        <v>114</v>
      </c>
      <c r="Q1839" s="80">
        <v>0</v>
      </c>
      <c r="R1839" s="80">
        <v>25.384855999999999</v>
      </c>
      <c r="S1839" s="80">
        <v>68.458809000000002</v>
      </c>
      <c r="T1839" s="80">
        <v>96800</v>
      </c>
      <c r="U1839" s="91">
        <f>Table1[[#This Row],[Distribution Amount (Dollars)]]/Table1[[#This Row],[NEWdatediff]]</f>
        <v>19360</v>
      </c>
      <c r="V1839" s="82" t="s">
        <v>3005</v>
      </c>
      <c r="W1839" s="82" t="s">
        <v>91</v>
      </c>
      <c r="X1839" s="82" t="s">
        <v>104</v>
      </c>
      <c r="Y1839" s="82" t="s">
        <v>105</v>
      </c>
      <c r="Z1839" s="82">
        <v>1</v>
      </c>
      <c r="AB1839" s="82" t="s">
        <v>3006</v>
      </c>
      <c r="AD1839" s="82" t="s">
        <v>1438</v>
      </c>
      <c r="AE1839" s="82" t="s">
        <v>3007</v>
      </c>
      <c r="AN1839" s="82" t="s">
        <v>76</v>
      </c>
      <c r="AO1839" s="82" t="s">
        <v>3008</v>
      </c>
      <c r="AP1839" s="82">
        <v>20000000</v>
      </c>
      <c r="AQ1839" s="82" t="s">
        <v>109</v>
      </c>
      <c r="AR1839" s="82" t="s">
        <v>4274</v>
      </c>
      <c r="AS1839" s="84">
        <v>41365</v>
      </c>
      <c r="AT1839" s="85">
        <v>2013</v>
      </c>
      <c r="AU1839" s="82" t="s">
        <v>4277</v>
      </c>
      <c r="AV1839" s="84">
        <v>43100</v>
      </c>
      <c r="AW1839" s="85">
        <v>2017</v>
      </c>
      <c r="AX1839" s="85">
        <f>Table1[[#This Row],[End TEST]]-Table1[[#This Row],[Start TEST]]</f>
        <v>4</v>
      </c>
      <c r="AY1839" s="85">
        <f>Table1[[#This Row],[TEST_Diff]]+1</f>
        <v>5</v>
      </c>
      <c r="AZ1839" s="92">
        <f>DATEDIF(Table1[[#This Row],[Start Year]],Table1[[#This Row],[End Year]],"d") / 365</f>
        <v>4.7534246575342465</v>
      </c>
    </row>
    <row r="1840" spans="1:52" x14ac:dyDescent="0.5">
      <c r="A1840" s="82">
        <v>162</v>
      </c>
      <c r="B1840" s="82" t="s">
        <v>3002</v>
      </c>
      <c r="D1840" s="90">
        <v>43579</v>
      </c>
      <c r="E1840" s="90" t="s">
        <v>3003</v>
      </c>
      <c r="F1840" s="90"/>
      <c r="G1840" s="82" t="s">
        <v>3003</v>
      </c>
      <c r="H1840" s="82" t="s">
        <v>3004</v>
      </c>
      <c r="I1840" s="80" t="s">
        <v>98</v>
      </c>
      <c r="J1840" s="80">
        <v>5</v>
      </c>
      <c r="K1840" s="80">
        <v>41</v>
      </c>
      <c r="L1840" s="80" t="s">
        <v>221</v>
      </c>
      <c r="M1840" s="80">
        <v>2.42</v>
      </c>
      <c r="N1840" s="80">
        <v>30.375319999999999</v>
      </c>
      <c r="O1840" s="80">
        <v>69.345116000000004</v>
      </c>
      <c r="P1840" s="80" t="s">
        <v>114</v>
      </c>
      <c r="Q1840" s="80">
        <v>0</v>
      </c>
      <c r="R1840" s="80">
        <v>25.384855999999999</v>
      </c>
      <c r="S1840" s="80">
        <v>68.458809000000002</v>
      </c>
      <c r="T1840" s="80">
        <v>24200</v>
      </c>
      <c r="U1840" s="91">
        <f>Table1[[#This Row],[Distribution Amount (Dollars)]]/Table1[[#This Row],[NEWdatediff]]</f>
        <v>4840</v>
      </c>
      <c r="V1840" s="82" t="s">
        <v>3005</v>
      </c>
      <c r="W1840" s="82" t="s">
        <v>91</v>
      </c>
      <c r="X1840" s="82" t="s">
        <v>104</v>
      </c>
      <c r="Y1840" s="82" t="s">
        <v>105</v>
      </c>
      <c r="Z1840" s="82">
        <v>1</v>
      </c>
      <c r="AB1840" s="82" t="s">
        <v>3006</v>
      </c>
      <c r="AD1840" s="82" t="s">
        <v>1438</v>
      </c>
      <c r="AE1840" s="82" t="s">
        <v>3007</v>
      </c>
      <c r="AN1840" s="82" t="s">
        <v>76</v>
      </c>
      <c r="AO1840" s="82" t="s">
        <v>3008</v>
      </c>
      <c r="AP1840" s="82">
        <v>20000000</v>
      </c>
      <c r="AQ1840" s="82" t="s">
        <v>109</v>
      </c>
      <c r="AR1840" s="82" t="s">
        <v>4274</v>
      </c>
      <c r="AS1840" s="84">
        <v>41365</v>
      </c>
      <c r="AT1840" s="85">
        <v>2013</v>
      </c>
      <c r="AU1840" s="82" t="s">
        <v>4277</v>
      </c>
      <c r="AV1840" s="84">
        <v>43100</v>
      </c>
      <c r="AW1840" s="85">
        <v>2017</v>
      </c>
      <c r="AX1840" s="85">
        <f>Table1[[#This Row],[End TEST]]-Table1[[#This Row],[Start TEST]]</f>
        <v>4</v>
      </c>
      <c r="AY1840" s="85">
        <f>Table1[[#This Row],[TEST_Diff]]+1</f>
        <v>5</v>
      </c>
      <c r="AZ1840" s="92">
        <f>DATEDIF(Table1[[#This Row],[Start Year]],Table1[[#This Row],[End Year]],"d") / 365</f>
        <v>4.7534246575342465</v>
      </c>
    </row>
    <row r="1841" spans="1:52" x14ac:dyDescent="0.5">
      <c r="A1841" s="82">
        <v>162</v>
      </c>
      <c r="B1841" s="82" t="s">
        <v>3002</v>
      </c>
      <c r="D1841" s="90">
        <v>43579</v>
      </c>
      <c r="E1841" s="90" t="s">
        <v>3003</v>
      </c>
      <c r="F1841" s="90"/>
      <c r="G1841" s="82" t="s">
        <v>3003</v>
      </c>
      <c r="H1841" s="82" t="s">
        <v>3004</v>
      </c>
      <c r="I1841" s="80" t="s">
        <v>67</v>
      </c>
      <c r="J1841" s="80">
        <v>2.5</v>
      </c>
      <c r="K1841" s="80">
        <v>41</v>
      </c>
      <c r="L1841" s="80" t="s">
        <v>221</v>
      </c>
      <c r="M1841" s="80">
        <v>2.42</v>
      </c>
      <c r="N1841" s="80">
        <v>30.375319999999999</v>
      </c>
      <c r="O1841" s="80">
        <v>69.345116000000004</v>
      </c>
      <c r="P1841" s="80" t="s">
        <v>114</v>
      </c>
      <c r="Q1841" s="80">
        <v>0</v>
      </c>
      <c r="R1841" s="80">
        <v>25.384855999999999</v>
      </c>
      <c r="S1841" s="80">
        <v>68.458809000000002</v>
      </c>
      <c r="T1841" s="80">
        <v>12100</v>
      </c>
      <c r="U1841" s="91">
        <f>Table1[[#This Row],[Distribution Amount (Dollars)]]/Table1[[#This Row],[NEWdatediff]]</f>
        <v>2420</v>
      </c>
      <c r="V1841" s="82" t="s">
        <v>3005</v>
      </c>
      <c r="W1841" s="82" t="s">
        <v>91</v>
      </c>
      <c r="X1841" s="82" t="s">
        <v>104</v>
      </c>
      <c r="Y1841" s="82" t="s">
        <v>105</v>
      </c>
      <c r="Z1841" s="82">
        <v>1</v>
      </c>
      <c r="AB1841" s="82" t="s">
        <v>3006</v>
      </c>
      <c r="AD1841" s="82" t="s">
        <v>1438</v>
      </c>
      <c r="AE1841" s="82" t="s">
        <v>3007</v>
      </c>
      <c r="AN1841" s="82" t="s">
        <v>76</v>
      </c>
      <c r="AO1841" s="82" t="s">
        <v>3008</v>
      </c>
      <c r="AP1841" s="82">
        <v>20000000</v>
      </c>
      <c r="AQ1841" s="82" t="s">
        <v>109</v>
      </c>
      <c r="AR1841" s="82" t="s">
        <v>4274</v>
      </c>
      <c r="AS1841" s="84">
        <v>41365</v>
      </c>
      <c r="AT1841" s="85">
        <v>2013</v>
      </c>
      <c r="AU1841" s="82" t="s">
        <v>4277</v>
      </c>
      <c r="AV1841" s="84">
        <v>43100</v>
      </c>
      <c r="AW1841" s="85">
        <v>2017</v>
      </c>
      <c r="AX1841" s="85">
        <f>Table1[[#This Row],[End TEST]]-Table1[[#This Row],[Start TEST]]</f>
        <v>4</v>
      </c>
      <c r="AY1841" s="85">
        <f>Table1[[#This Row],[TEST_Diff]]+1</f>
        <v>5</v>
      </c>
      <c r="AZ1841" s="92">
        <f>DATEDIF(Table1[[#This Row],[Start Year]],Table1[[#This Row],[End Year]],"d") / 365</f>
        <v>4.7534246575342465</v>
      </c>
    </row>
    <row r="1842" spans="1:52" x14ac:dyDescent="0.5">
      <c r="A1842" s="82">
        <v>162</v>
      </c>
      <c r="B1842" s="82" t="s">
        <v>3002</v>
      </c>
      <c r="D1842" s="90">
        <v>43579</v>
      </c>
      <c r="E1842" s="90" t="s">
        <v>3003</v>
      </c>
      <c r="F1842" s="90"/>
      <c r="G1842" s="82" t="s">
        <v>3003</v>
      </c>
      <c r="H1842" s="82" t="s">
        <v>3004</v>
      </c>
      <c r="I1842" s="80" t="s">
        <v>1341</v>
      </c>
      <c r="J1842" s="80">
        <v>36</v>
      </c>
      <c r="K1842" s="80">
        <v>41</v>
      </c>
      <c r="L1842" s="80" t="s">
        <v>221</v>
      </c>
      <c r="M1842" s="80">
        <v>2.42</v>
      </c>
      <c r="N1842" s="80">
        <v>30.375319999999999</v>
      </c>
      <c r="O1842" s="80">
        <v>69.345116000000004</v>
      </c>
      <c r="P1842" s="80" t="s">
        <v>114</v>
      </c>
      <c r="Q1842" s="80">
        <v>0</v>
      </c>
      <c r="R1842" s="80">
        <v>25.384855999999999</v>
      </c>
      <c r="S1842" s="80">
        <v>68.458809000000002</v>
      </c>
      <c r="T1842" s="80">
        <v>174240</v>
      </c>
      <c r="U1842" s="91">
        <f>Table1[[#This Row],[Distribution Amount (Dollars)]]/Table1[[#This Row],[NEWdatediff]]</f>
        <v>34848</v>
      </c>
      <c r="V1842" s="82" t="s">
        <v>3005</v>
      </c>
      <c r="W1842" s="82" t="s">
        <v>91</v>
      </c>
      <c r="X1842" s="82" t="s">
        <v>104</v>
      </c>
      <c r="Y1842" s="82" t="s">
        <v>105</v>
      </c>
      <c r="Z1842" s="82">
        <v>1</v>
      </c>
      <c r="AB1842" s="82" t="s">
        <v>3006</v>
      </c>
      <c r="AD1842" s="82" t="s">
        <v>1438</v>
      </c>
      <c r="AE1842" s="82" t="s">
        <v>3007</v>
      </c>
      <c r="AN1842" s="82" t="s">
        <v>76</v>
      </c>
      <c r="AO1842" s="82" t="s">
        <v>3008</v>
      </c>
      <c r="AP1842" s="82">
        <v>20000000</v>
      </c>
      <c r="AQ1842" s="82" t="s">
        <v>109</v>
      </c>
      <c r="AR1842" s="82" t="s">
        <v>4274</v>
      </c>
      <c r="AS1842" s="84">
        <v>41365</v>
      </c>
      <c r="AT1842" s="85">
        <v>2013</v>
      </c>
      <c r="AU1842" s="82" t="s">
        <v>4277</v>
      </c>
      <c r="AV1842" s="84">
        <v>43100</v>
      </c>
      <c r="AW1842" s="85">
        <v>2017</v>
      </c>
      <c r="AX1842" s="85">
        <f>Table1[[#This Row],[End TEST]]-Table1[[#This Row],[Start TEST]]</f>
        <v>4</v>
      </c>
      <c r="AY1842" s="85">
        <f>Table1[[#This Row],[TEST_Diff]]+1</f>
        <v>5</v>
      </c>
      <c r="AZ1842" s="92">
        <f>DATEDIF(Table1[[#This Row],[Start Year]],Table1[[#This Row],[End Year]],"d") / 365</f>
        <v>4.7534246575342465</v>
      </c>
    </row>
    <row r="1843" spans="1:52" x14ac:dyDescent="0.5">
      <c r="A1843" s="82">
        <v>162</v>
      </c>
      <c r="B1843" s="82" t="s">
        <v>3002</v>
      </c>
      <c r="D1843" s="90">
        <v>43579</v>
      </c>
      <c r="E1843" s="90" t="s">
        <v>3003</v>
      </c>
      <c r="F1843" s="90"/>
      <c r="G1843" s="82" t="s">
        <v>3003</v>
      </c>
      <c r="H1843" s="82" t="s">
        <v>3004</v>
      </c>
      <c r="I1843" s="80" t="s">
        <v>102</v>
      </c>
      <c r="J1843" s="80">
        <v>10</v>
      </c>
      <c r="K1843" s="80">
        <v>41</v>
      </c>
      <c r="L1843" s="80" t="s">
        <v>3009</v>
      </c>
      <c r="M1843" s="80">
        <v>2.42</v>
      </c>
      <c r="N1843" s="80">
        <v>-6.3149930000000003</v>
      </c>
      <c r="O1843" s="80">
        <v>143.95555100000001</v>
      </c>
      <c r="P1843" s="80" t="s">
        <v>1002</v>
      </c>
      <c r="Q1843" s="80">
        <v>0</v>
      </c>
      <c r="R1843" s="80">
        <v>-11.711587</v>
      </c>
      <c r="S1843" s="80">
        <v>163.84307100000001</v>
      </c>
      <c r="T1843" s="80">
        <v>48400</v>
      </c>
      <c r="U1843" s="91">
        <f>Table1[[#This Row],[Distribution Amount (Dollars)]]/Table1[[#This Row],[NEWdatediff]]</f>
        <v>9680</v>
      </c>
      <c r="V1843" s="82" t="s">
        <v>3005</v>
      </c>
      <c r="W1843" s="82" t="s">
        <v>91</v>
      </c>
      <c r="X1843" s="82" t="s">
        <v>104</v>
      </c>
      <c r="Y1843" s="82" t="s">
        <v>105</v>
      </c>
      <c r="Z1843" s="82">
        <v>1</v>
      </c>
      <c r="AB1843" s="82" t="s">
        <v>3006</v>
      </c>
      <c r="AD1843" s="82" t="s">
        <v>693</v>
      </c>
      <c r="AE1843" s="82" t="s">
        <v>3007</v>
      </c>
      <c r="AN1843" s="82" t="s">
        <v>76</v>
      </c>
      <c r="AO1843" s="82" t="s">
        <v>3008</v>
      </c>
      <c r="AP1843" s="82">
        <v>20000000</v>
      </c>
      <c r="AQ1843" s="82" t="s">
        <v>109</v>
      </c>
      <c r="AR1843" s="82" t="s">
        <v>4274</v>
      </c>
      <c r="AS1843" s="84">
        <v>41365</v>
      </c>
      <c r="AT1843" s="85">
        <v>2013</v>
      </c>
      <c r="AU1843" s="82" t="s">
        <v>4277</v>
      </c>
      <c r="AV1843" s="84">
        <v>43100</v>
      </c>
      <c r="AW1843" s="85">
        <v>2017</v>
      </c>
      <c r="AX1843" s="85">
        <f>Table1[[#This Row],[End TEST]]-Table1[[#This Row],[Start TEST]]</f>
        <v>4</v>
      </c>
      <c r="AY1843" s="85">
        <f>Table1[[#This Row],[TEST_Diff]]+1</f>
        <v>5</v>
      </c>
      <c r="AZ1843" s="92">
        <f>DATEDIF(Table1[[#This Row],[Start Year]],Table1[[#This Row],[End Year]],"d") / 365</f>
        <v>4.7534246575342465</v>
      </c>
    </row>
    <row r="1844" spans="1:52" x14ac:dyDescent="0.5">
      <c r="A1844" s="82">
        <v>162</v>
      </c>
      <c r="B1844" s="82" t="s">
        <v>3002</v>
      </c>
      <c r="D1844" s="90">
        <v>43579</v>
      </c>
      <c r="E1844" s="90" t="s">
        <v>3003</v>
      </c>
      <c r="F1844" s="90"/>
      <c r="G1844" s="82" t="s">
        <v>3003</v>
      </c>
      <c r="H1844" s="82" t="s">
        <v>3004</v>
      </c>
      <c r="I1844" s="80" t="s">
        <v>128</v>
      </c>
      <c r="J1844" s="80">
        <v>20</v>
      </c>
      <c r="K1844" s="80">
        <v>41</v>
      </c>
      <c r="L1844" s="80" t="s">
        <v>3009</v>
      </c>
      <c r="M1844" s="80">
        <v>2.42</v>
      </c>
      <c r="N1844" s="80">
        <v>-6.3149930000000003</v>
      </c>
      <c r="O1844" s="80">
        <v>143.95555100000001</v>
      </c>
      <c r="P1844" s="80" t="s">
        <v>1002</v>
      </c>
      <c r="Q1844" s="80">
        <v>0</v>
      </c>
      <c r="R1844" s="80">
        <v>-11.711587</v>
      </c>
      <c r="S1844" s="80">
        <v>163.84307100000001</v>
      </c>
      <c r="T1844" s="80">
        <v>96800</v>
      </c>
      <c r="U1844" s="91">
        <f>Table1[[#This Row],[Distribution Amount (Dollars)]]/Table1[[#This Row],[NEWdatediff]]</f>
        <v>19360</v>
      </c>
      <c r="V1844" s="82" t="s">
        <v>3005</v>
      </c>
      <c r="W1844" s="82" t="s">
        <v>91</v>
      </c>
      <c r="X1844" s="82" t="s">
        <v>104</v>
      </c>
      <c r="Y1844" s="82" t="s">
        <v>105</v>
      </c>
      <c r="Z1844" s="82">
        <v>1</v>
      </c>
      <c r="AB1844" s="82" t="s">
        <v>3006</v>
      </c>
      <c r="AD1844" s="82" t="s">
        <v>693</v>
      </c>
      <c r="AE1844" s="82" t="s">
        <v>3007</v>
      </c>
      <c r="AN1844" s="82" t="s">
        <v>76</v>
      </c>
      <c r="AO1844" s="82" t="s">
        <v>3008</v>
      </c>
      <c r="AP1844" s="82">
        <v>20000000</v>
      </c>
      <c r="AQ1844" s="82" t="s">
        <v>109</v>
      </c>
      <c r="AR1844" s="82" t="s">
        <v>4274</v>
      </c>
      <c r="AS1844" s="84">
        <v>41365</v>
      </c>
      <c r="AT1844" s="85">
        <v>2013</v>
      </c>
      <c r="AU1844" s="82" t="s">
        <v>4277</v>
      </c>
      <c r="AV1844" s="84">
        <v>43100</v>
      </c>
      <c r="AW1844" s="85">
        <v>2017</v>
      </c>
      <c r="AX1844" s="85">
        <f>Table1[[#This Row],[End TEST]]-Table1[[#This Row],[Start TEST]]</f>
        <v>4</v>
      </c>
      <c r="AY1844" s="85">
        <f>Table1[[#This Row],[TEST_Diff]]+1</f>
        <v>5</v>
      </c>
      <c r="AZ1844" s="92">
        <f>DATEDIF(Table1[[#This Row],[Start Year]],Table1[[#This Row],[End Year]],"d") / 365</f>
        <v>4.7534246575342465</v>
      </c>
    </row>
    <row r="1845" spans="1:52" x14ac:dyDescent="0.5">
      <c r="A1845" s="82">
        <v>162</v>
      </c>
      <c r="B1845" s="82" t="s">
        <v>3002</v>
      </c>
      <c r="D1845" s="90">
        <v>43579</v>
      </c>
      <c r="E1845" s="90" t="s">
        <v>3003</v>
      </c>
      <c r="F1845" s="90"/>
      <c r="G1845" s="82" t="s">
        <v>3003</v>
      </c>
      <c r="H1845" s="82" t="s">
        <v>3004</v>
      </c>
      <c r="I1845" s="80" t="s">
        <v>88</v>
      </c>
      <c r="J1845" s="80">
        <v>6.5</v>
      </c>
      <c r="K1845" s="80">
        <v>41</v>
      </c>
      <c r="L1845" s="80" t="s">
        <v>3009</v>
      </c>
      <c r="M1845" s="80">
        <v>2.42</v>
      </c>
      <c r="N1845" s="80">
        <v>-6.3149930000000003</v>
      </c>
      <c r="O1845" s="80">
        <v>143.95555100000001</v>
      </c>
      <c r="P1845" s="80" t="s">
        <v>1002</v>
      </c>
      <c r="Q1845" s="80">
        <v>0</v>
      </c>
      <c r="R1845" s="80">
        <v>-11.711587</v>
      </c>
      <c r="S1845" s="80">
        <v>163.84307100000001</v>
      </c>
      <c r="T1845" s="80">
        <v>31460</v>
      </c>
      <c r="U1845" s="91">
        <f>Table1[[#This Row],[Distribution Amount (Dollars)]]/Table1[[#This Row],[NEWdatediff]]</f>
        <v>6292</v>
      </c>
      <c r="V1845" s="82" t="s">
        <v>3005</v>
      </c>
      <c r="W1845" s="82" t="s">
        <v>91</v>
      </c>
      <c r="X1845" s="82" t="s">
        <v>104</v>
      </c>
      <c r="Y1845" s="82" t="s">
        <v>105</v>
      </c>
      <c r="Z1845" s="82">
        <v>1</v>
      </c>
      <c r="AB1845" s="82" t="s">
        <v>3006</v>
      </c>
      <c r="AD1845" s="82" t="s">
        <v>693</v>
      </c>
      <c r="AE1845" s="82" t="s">
        <v>3007</v>
      </c>
      <c r="AN1845" s="82" t="s">
        <v>76</v>
      </c>
      <c r="AO1845" s="82" t="s">
        <v>3008</v>
      </c>
      <c r="AP1845" s="82">
        <v>20000000</v>
      </c>
      <c r="AQ1845" s="82" t="s">
        <v>109</v>
      </c>
      <c r="AR1845" s="82" t="s">
        <v>4274</v>
      </c>
      <c r="AS1845" s="84">
        <v>41365</v>
      </c>
      <c r="AT1845" s="85">
        <v>2013</v>
      </c>
      <c r="AU1845" s="82" t="s">
        <v>4277</v>
      </c>
      <c r="AV1845" s="84">
        <v>43100</v>
      </c>
      <c r="AW1845" s="85">
        <v>2017</v>
      </c>
      <c r="AX1845" s="85">
        <f>Table1[[#This Row],[End TEST]]-Table1[[#This Row],[Start TEST]]</f>
        <v>4</v>
      </c>
      <c r="AY1845" s="85">
        <f>Table1[[#This Row],[TEST_Diff]]+1</f>
        <v>5</v>
      </c>
      <c r="AZ1845" s="92">
        <f>DATEDIF(Table1[[#This Row],[Start Year]],Table1[[#This Row],[End Year]],"d") / 365</f>
        <v>4.7534246575342465</v>
      </c>
    </row>
    <row r="1846" spans="1:52" x14ac:dyDescent="0.5">
      <c r="A1846" s="82">
        <v>162</v>
      </c>
      <c r="B1846" s="82" t="s">
        <v>3002</v>
      </c>
      <c r="D1846" s="90">
        <v>43579</v>
      </c>
      <c r="E1846" s="90" t="s">
        <v>3003</v>
      </c>
      <c r="F1846" s="90"/>
      <c r="G1846" s="82" t="s">
        <v>3003</v>
      </c>
      <c r="H1846" s="82" t="s">
        <v>3004</v>
      </c>
      <c r="I1846" s="80" t="s">
        <v>97</v>
      </c>
      <c r="J1846" s="80">
        <v>20</v>
      </c>
      <c r="K1846" s="80">
        <v>41</v>
      </c>
      <c r="L1846" s="80" t="s">
        <v>3009</v>
      </c>
      <c r="M1846" s="80">
        <v>2.42</v>
      </c>
      <c r="N1846" s="80">
        <v>-6.3149930000000003</v>
      </c>
      <c r="O1846" s="80">
        <v>143.95555100000001</v>
      </c>
      <c r="P1846" s="80" t="s">
        <v>1002</v>
      </c>
      <c r="Q1846" s="80">
        <v>0</v>
      </c>
      <c r="R1846" s="80">
        <v>-11.711587</v>
      </c>
      <c r="S1846" s="80">
        <v>163.84307100000001</v>
      </c>
      <c r="T1846" s="80">
        <v>96800</v>
      </c>
      <c r="U1846" s="91">
        <f>Table1[[#This Row],[Distribution Amount (Dollars)]]/Table1[[#This Row],[NEWdatediff]]</f>
        <v>19360</v>
      </c>
      <c r="V1846" s="82" t="s">
        <v>3005</v>
      </c>
      <c r="W1846" s="82" t="s">
        <v>91</v>
      </c>
      <c r="X1846" s="82" t="s">
        <v>104</v>
      </c>
      <c r="Y1846" s="82" t="s">
        <v>105</v>
      </c>
      <c r="Z1846" s="82">
        <v>1</v>
      </c>
      <c r="AB1846" s="82" t="s">
        <v>3006</v>
      </c>
      <c r="AD1846" s="82" t="s">
        <v>693</v>
      </c>
      <c r="AE1846" s="82" t="s">
        <v>3007</v>
      </c>
      <c r="AN1846" s="82" t="s">
        <v>76</v>
      </c>
      <c r="AO1846" s="82" t="s">
        <v>3008</v>
      </c>
      <c r="AP1846" s="82">
        <v>20000000</v>
      </c>
      <c r="AQ1846" s="82" t="s">
        <v>109</v>
      </c>
      <c r="AR1846" s="82" t="s">
        <v>4274</v>
      </c>
      <c r="AS1846" s="84">
        <v>41365</v>
      </c>
      <c r="AT1846" s="85">
        <v>2013</v>
      </c>
      <c r="AU1846" s="82" t="s">
        <v>4277</v>
      </c>
      <c r="AV1846" s="84">
        <v>43100</v>
      </c>
      <c r="AW1846" s="85">
        <v>2017</v>
      </c>
      <c r="AX1846" s="85">
        <f>Table1[[#This Row],[End TEST]]-Table1[[#This Row],[Start TEST]]</f>
        <v>4</v>
      </c>
      <c r="AY1846" s="85">
        <f>Table1[[#This Row],[TEST_Diff]]+1</f>
        <v>5</v>
      </c>
      <c r="AZ1846" s="92">
        <f>DATEDIF(Table1[[#This Row],[Start Year]],Table1[[#This Row],[End Year]],"d") / 365</f>
        <v>4.7534246575342465</v>
      </c>
    </row>
    <row r="1847" spans="1:52" x14ac:dyDescent="0.5">
      <c r="A1847" s="82">
        <v>162</v>
      </c>
      <c r="B1847" s="82" t="s">
        <v>3002</v>
      </c>
      <c r="D1847" s="90">
        <v>43579</v>
      </c>
      <c r="E1847" s="90" t="s">
        <v>3003</v>
      </c>
      <c r="F1847" s="90"/>
      <c r="G1847" s="82" t="s">
        <v>3003</v>
      </c>
      <c r="H1847" s="82" t="s">
        <v>3004</v>
      </c>
      <c r="I1847" s="80" t="s">
        <v>98</v>
      </c>
      <c r="J1847" s="80">
        <v>5</v>
      </c>
      <c r="K1847" s="80">
        <v>41</v>
      </c>
      <c r="L1847" s="80" t="s">
        <v>3009</v>
      </c>
      <c r="M1847" s="80">
        <v>2.42</v>
      </c>
      <c r="N1847" s="80">
        <v>-6.3149930000000003</v>
      </c>
      <c r="O1847" s="80">
        <v>143.95555100000001</v>
      </c>
      <c r="P1847" s="80" t="s">
        <v>1002</v>
      </c>
      <c r="Q1847" s="80">
        <v>0</v>
      </c>
      <c r="R1847" s="80">
        <v>-11.711587</v>
      </c>
      <c r="S1847" s="80">
        <v>163.84307100000001</v>
      </c>
      <c r="T1847" s="80">
        <v>24200</v>
      </c>
      <c r="U1847" s="91">
        <f>Table1[[#This Row],[Distribution Amount (Dollars)]]/Table1[[#This Row],[NEWdatediff]]</f>
        <v>4840</v>
      </c>
      <c r="V1847" s="82" t="s">
        <v>3005</v>
      </c>
      <c r="W1847" s="82" t="s">
        <v>91</v>
      </c>
      <c r="X1847" s="82" t="s">
        <v>104</v>
      </c>
      <c r="Y1847" s="82" t="s">
        <v>105</v>
      </c>
      <c r="Z1847" s="82">
        <v>1</v>
      </c>
      <c r="AB1847" s="82" t="s">
        <v>3006</v>
      </c>
      <c r="AD1847" s="82" t="s">
        <v>693</v>
      </c>
      <c r="AE1847" s="82" t="s">
        <v>3007</v>
      </c>
      <c r="AN1847" s="82" t="s">
        <v>76</v>
      </c>
      <c r="AO1847" s="82" t="s">
        <v>3008</v>
      </c>
      <c r="AP1847" s="82">
        <v>20000000</v>
      </c>
      <c r="AQ1847" s="82" t="s">
        <v>109</v>
      </c>
      <c r="AR1847" s="82" t="s">
        <v>4274</v>
      </c>
      <c r="AS1847" s="84">
        <v>41365</v>
      </c>
      <c r="AT1847" s="85">
        <v>2013</v>
      </c>
      <c r="AU1847" s="82" t="s">
        <v>4277</v>
      </c>
      <c r="AV1847" s="84">
        <v>43100</v>
      </c>
      <c r="AW1847" s="85">
        <v>2017</v>
      </c>
      <c r="AX1847" s="85">
        <f>Table1[[#This Row],[End TEST]]-Table1[[#This Row],[Start TEST]]</f>
        <v>4</v>
      </c>
      <c r="AY1847" s="85">
        <f>Table1[[#This Row],[TEST_Diff]]+1</f>
        <v>5</v>
      </c>
      <c r="AZ1847" s="92">
        <f>DATEDIF(Table1[[#This Row],[Start Year]],Table1[[#This Row],[End Year]],"d") / 365</f>
        <v>4.7534246575342465</v>
      </c>
    </row>
    <row r="1848" spans="1:52" x14ac:dyDescent="0.5">
      <c r="A1848" s="82">
        <v>162</v>
      </c>
      <c r="B1848" s="82" t="s">
        <v>3002</v>
      </c>
      <c r="D1848" s="90">
        <v>43579</v>
      </c>
      <c r="E1848" s="90" t="s">
        <v>3003</v>
      </c>
      <c r="F1848" s="90"/>
      <c r="G1848" s="82" t="s">
        <v>3003</v>
      </c>
      <c r="H1848" s="82" t="s">
        <v>3004</v>
      </c>
      <c r="I1848" s="80" t="s">
        <v>67</v>
      </c>
      <c r="J1848" s="80">
        <v>2.5</v>
      </c>
      <c r="K1848" s="80">
        <v>41</v>
      </c>
      <c r="L1848" s="80" t="s">
        <v>3009</v>
      </c>
      <c r="M1848" s="80">
        <v>2.42</v>
      </c>
      <c r="N1848" s="80">
        <v>-6.3149930000000003</v>
      </c>
      <c r="O1848" s="80">
        <v>143.95555100000001</v>
      </c>
      <c r="P1848" s="80" t="s">
        <v>1002</v>
      </c>
      <c r="Q1848" s="80">
        <v>0</v>
      </c>
      <c r="R1848" s="80">
        <v>-11.711587</v>
      </c>
      <c r="S1848" s="80">
        <v>163.84307100000001</v>
      </c>
      <c r="T1848" s="80">
        <v>12100</v>
      </c>
      <c r="U1848" s="91">
        <f>Table1[[#This Row],[Distribution Amount (Dollars)]]/Table1[[#This Row],[NEWdatediff]]</f>
        <v>2420</v>
      </c>
      <c r="V1848" s="82" t="s">
        <v>3005</v>
      </c>
      <c r="W1848" s="82" t="s">
        <v>91</v>
      </c>
      <c r="X1848" s="82" t="s">
        <v>104</v>
      </c>
      <c r="Y1848" s="82" t="s">
        <v>105</v>
      </c>
      <c r="Z1848" s="82">
        <v>1</v>
      </c>
      <c r="AB1848" s="82" t="s">
        <v>3006</v>
      </c>
      <c r="AD1848" s="82" t="s">
        <v>693</v>
      </c>
      <c r="AE1848" s="82" t="s">
        <v>3007</v>
      </c>
      <c r="AN1848" s="82" t="s">
        <v>76</v>
      </c>
      <c r="AO1848" s="82" t="s">
        <v>3008</v>
      </c>
      <c r="AP1848" s="82">
        <v>20000000</v>
      </c>
      <c r="AQ1848" s="82" t="s">
        <v>109</v>
      </c>
      <c r="AR1848" s="82" t="s">
        <v>4274</v>
      </c>
      <c r="AS1848" s="84">
        <v>41365</v>
      </c>
      <c r="AT1848" s="85">
        <v>2013</v>
      </c>
      <c r="AU1848" s="82" t="s">
        <v>4277</v>
      </c>
      <c r="AV1848" s="84">
        <v>43100</v>
      </c>
      <c r="AW1848" s="85">
        <v>2017</v>
      </c>
      <c r="AX1848" s="85">
        <f>Table1[[#This Row],[End TEST]]-Table1[[#This Row],[Start TEST]]</f>
        <v>4</v>
      </c>
      <c r="AY1848" s="85">
        <f>Table1[[#This Row],[TEST_Diff]]+1</f>
        <v>5</v>
      </c>
      <c r="AZ1848" s="92">
        <f>DATEDIF(Table1[[#This Row],[Start Year]],Table1[[#This Row],[End Year]],"d") / 365</f>
        <v>4.7534246575342465</v>
      </c>
    </row>
    <row r="1849" spans="1:52" x14ac:dyDescent="0.5">
      <c r="A1849" s="82">
        <v>162</v>
      </c>
      <c r="B1849" s="82" t="s">
        <v>3002</v>
      </c>
      <c r="D1849" s="90">
        <v>43579</v>
      </c>
      <c r="E1849" s="90" t="s">
        <v>3003</v>
      </c>
      <c r="F1849" s="90"/>
      <c r="G1849" s="82" t="s">
        <v>3003</v>
      </c>
      <c r="H1849" s="82" t="s">
        <v>3004</v>
      </c>
      <c r="I1849" s="80" t="s">
        <v>1341</v>
      </c>
      <c r="J1849" s="80">
        <v>36</v>
      </c>
      <c r="K1849" s="80">
        <v>41</v>
      </c>
      <c r="L1849" s="80" t="s">
        <v>3009</v>
      </c>
      <c r="M1849" s="80">
        <v>2.42</v>
      </c>
      <c r="N1849" s="80">
        <v>-6.3149930000000003</v>
      </c>
      <c r="O1849" s="80">
        <v>143.95555100000001</v>
      </c>
      <c r="P1849" s="80" t="s">
        <v>1002</v>
      </c>
      <c r="Q1849" s="80">
        <v>0</v>
      </c>
      <c r="R1849" s="80">
        <v>-11.711587</v>
      </c>
      <c r="S1849" s="80">
        <v>163.84307100000001</v>
      </c>
      <c r="T1849" s="80">
        <v>174240</v>
      </c>
      <c r="U1849" s="91">
        <f>Table1[[#This Row],[Distribution Amount (Dollars)]]/Table1[[#This Row],[NEWdatediff]]</f>
        <v>34848</v>
      </c>
      <c r="V1849" s="82" t="s">
        <v>3005</v>
      </c>
      <c r="W1849" s="82" t="s">
        <v>91</v>
      </c>
      <c r="X1849" s="82" t="s">
        <v>104</v>
      </c>
      <c r="Y1849" s="82" t="s">
        <v>105</v>
      </c>
      <c r="Z1849" s="82">
        <v>1</v>
      </c>
      <c r="AB1849" s="82" t="s">
        <v>3006</v>
      </c>
      <c r="AD1849" s="82" t="s">
        <v>693</v>
      </c>
      <c r="AE1849" s="82" t="s">
        <v>3007</v>
      </c>
      <c r="AN1849" s="82" t="s">
        <v>76</v>
      </c>
      <c r="AO1849" s="82" t="s">
        <v>3008</v>
      </c>
      <c r="AP1849" s="82">
        <v>20000000</v>
      </c>
      <c r="AQ1849" s="82" t="s">
        <v>109</v>
      </c>
      <c r="AR1849" s="82" t="s">
        <v>4274</v>
      </c>
      <c r="AS1849" s="84">
        <v>41365</v>
      </c>
      <c r="AT1849" s="85">
        <v>2013</v>
      </c>
      <c r="AU1849" s="82" t="s">
        <v>4277</v>
      </c>
      <c r="AV1849" s="84">
        <v>43100</v>
      </c>
      <c r="AW1849" s="85">
        <v>2017</v>
      </c>
      <c r="AX1849" s="85">
        <f>Table1[[#This Row],[End TEST]]-Table1[[#This Row],[Start TEST]]</f>
        <v>4</v>
      </c>
      <c r="AY1849" s="85">
        <f>Table1[[#This Row],[TEST_Diff]]+1</f>
        <v>5</v>
      </c>
      <c r="AZ1849" s="92">
        <f>DATEDIF(Table1[[#This Row],[Start Year]],Table1[[#This Row],[End Year]],"d") / 365</f>
        <v>4.7534246575342465</v>
      </c>
    </row>
    <row r="1850" spans="1:52" x14ac:dyDescent="0.5">
      <c r="A1850" s="82">
        <v>162</v>
      </c>
      <c r="B1850" s="82" t="s">
        <v>3002</v>
      </c>
      <c r="D1850" s="90">
        <v>43579</v>
      </c>
      <c r="E1850" s="90" t="s">
        <v>3003</v>
      </c>
      <c r="F1850" s="90"/>
      <c r="G1850" s="82" t="s">
        <v>3003</v>
      </c>
      <c r="H1850" s="82" t="s">
        <v>3004</v>
      </c>
      <c r="I1850" s="80" t="s">
        <v>102</v>
      </c>
      <c r="J1850" s="80">
        <v>10</v>
      </c>
      <c r="K1850" s="80">
        <v>41</v>
      </c>
      <c r="L1850" s="80" t="s">
        <v>3016</v>
      </c>
      <c r="M1850" s="80">
        <v>2.41</v>
      </c>
      <c r="N1850" s="80">
        <v>-3.3704170000000002</v>
      </c>
      <c r="O1850" s="80">
        <v>-168.734039</v>
      </c>
      <c r="P1850" s="80" t="s">
        <v>1002</v>
      </c>
      <c r="Q1850" s="80">
        <v>0</v>
      </c>
      <c r="R1850" s="80">
        <v>-11.711587</v>
      </c>
      <c r="S1850" s="80">
        <v>163.84307100000001</v>
      </c>
      <c r="T1850" s="80">
        <v>48200</v>
      </c>
      <c r="U1850" s="91">
        <f>Table1[[#This Row],[Distribution Amount (Dollars)]]/Table1[[#This Row],[NEWdatediff]]</f>
        <v>9640</v>
      </c>
      <c r="V1850" s="82" t="s">
        <v>3005</v>
      </c>
      <c r="W1850" s="82" t="s">
        <v>91</v>
      </c>
      <c r="X1850" s="82" t="s">
        <v>104</v>
      </c>
      <c r="Y1850" s="82" t="s">
        <v>105</v>
      </c>
      <c r="Z1850" s="82">
        <v>1</v>
      </c>
      <c r="AB1850" s="82" t="s">
        <v>3006</v>
      </c>
      <c r="AD1850" s="82" t="s">
        <v>89</v>
      </c>
      <c r="AE1850" s="82" t="s">
        <v>3007</v>
      </c>
      <c r="AN1850" s="82" t="s">
        <v>76</v>
      </c>
      <c r="AO1850" s="82" t="s">
        <v>3008</v>
      </c>
      <c r="AP1850" s="82">
        <v>20000000</v>
      </c>
      <c r="AQ1850" s="82" t="s">
        <v>109</v>
      </c>
      <c r="AR1850" s="82" t="s">
        <v>4274</v>
      </c>
      <c r="AS1850" s="84">
        <v>41365</v>
      </c>
      <c r="AT1850" s="85">
        <v>2013</v>
      </c>
      <c r="AU1850" s="82" t="s">
        <v>4277</v>
      </c>
      <c r="AV1850" s="84">
        <v>43100</v>
      </c>
      <c r="AW1850" s="85">
        <v>2017</v>
      </c>
      <c r="AX1850" s="85">
        <f>Table1[[#This Row],[End TEST]]-Table1[[#This Row],[Start TEST]]</f>
        <v>4</v>
      </c>
      <c r="AY1850" s="85">
        <f>Table1[[#This Row],[TEST_Diff]]+1</f>
        <v>5</v>
      </c>
      <c r="AZ1850" s="92">
        <f>DATEDIF(Table1[[#This Row],[Start Year]],Table1[[#This Row],[End Year]],"d") / 365</f>
        <v>4.7534246575342465</v>
      </c>
    </row>
    <row r="1851" spans="1:52" x14ac:dyDescent="0.5">
      <c r="A1851" s="82">
        <v>162</v>
      </c>
      <c r="B1851" s="82" t="s">
        <v>3002</v>
      </c>
      <c r="D1851" s="90">
        <v>43579</v>
      </c>
      <c r="E1851" s="90" t="s">
        <v>3003</v>
      </c>
      <c r="F1851" s="90"/>
      <c r="G1851" s="82" t="s">
        <v>3003</v>
      </c>
      <c r="H1851" s="82" t="s">
        <v>3004</v>
      </c>
      <c r="I1851" s="80" t="s">
        <v>128</v>
      </c>
      <c r="J1851" s="80">
        <v>20</v>
      </c>
      <c r="K1851" s="80">
        <v>41</v>
      </c>
      <c r="L1851" s="80" t="s">
        <v>3016</v>
      </c>
      <c r="M1851" s="80">
        <v>2.41</v>
      </c>
      <c r="N1851" s="80">
        <v>-3.3704170000000002</v>
      </c>
      <c r="O1851" s="80">
        <v>-168.734039</v>
      </c>
      <c r="P1851" s="80" t="s">
        <v>1002</v>
      </c>
      <c r="Q1851" s="80">
        <v>0</v>
      </c>
      <c r="R1851" s="80">
        <v>-11.711587</v>
      </c>
      <c r="S1851" s="80">
        <v>163.84307100000001</v>
      </c>
      <c r="T1851" s="80">
        <v>96400</v>
      </c>
      <c r="U1851" s="91">
        <f>Table1[[#This Row],[Distribution Amount (Dollars)]]/Table1[[#This Row],[NEWdatediff]]</f>
        <v>19280</v>
      </c>
      <c r="V1851" s="82" t="s">
        <v>3005</v>
      </c>
      <c r="W1851" s="82" t="s">
        <v>91</v>
      </c>
      <c r="X1851" s="82" t="s">
        <v>104</v>
      </c>
      <c r="Y1851" s="82" t="s">
        <v>105</v>
      </c>
      <c r="Z1851" s="82">
        <v>1</v>
      </c>
      <c r="AB1851" s="82" t="s">
        <v>3006</v>
      </c>
      <c r="AD1851" s="82" t="s">
        <v>89</v>
      </c>
      <c r="AE1851" s="82" t="s">
        <v>3007</v>
      </c>
      <c r="AN1851" s="82" t="s">
        <v>76</v>
      </c>
      <c r="AO1851" s="82" t="s">
        <v>3008</v>
      </c>
      <c r="AP1851" s="82">
        <v>20000000</v>
      </c>
      <c r="AQ1851" s="82" t="s">
        <v>109</v>
      </c>
      <c r="AR1851" s="82" t="s">
        <v>4274</v>
      </c>
      <c r="AS1851" s="84">
        <v>41365</v>
      </c>
      <c r="AT1851" s="85">
        <v>2013</v>
      </c>
      <c r="AU1851" s="82" t="s">
        <v>4277</v>
      </c>
      <c r="AV1851" s="84">
        <v>43100</v>
      </c>
      <c r="AW1851" s="85">
        <v>2017</v>
      </c>
      <c r="AX1851" s="85">
        <f>Table1[[#This Row],[End TEST]]-Table1[[#This Row],[Start TEST]]</f>
        <v>4</v>
      </c>
      <c r="AY1851" s="85">
        <f>Table1[[#This Row],[TEST_Diff]]+1</f>
        <v>5</v>
      </c>
      <c r="AZ1851" s="92">
        <f>DATEDIF(Table1[[#This Row],[Start Year]],Table1[[#This Row],[End Year]],"d") / 365</f>
        <v>4.7534246575342465</v>
      </c>
    </row>
    <row r="1852" spans="1:52" x14ac:dyDescent="0.5">
      <c r="A1852" s="82">
        <v>162</v>
      </c>
      <c r="B1852" s="82" t="s">
        <v>3002</v>
      </c>
      <c r="D1852" s="90">
        <v>43579</v>
      </c>
      <c r="E1852" s="90" t="s">
        <v>3003</v>
      </c>
      <c r="F1852" s="90"/>
      <c r="G1852" s="82" t="s">
        <v>3003</v>
      </c>
      <c r="H1852" s="82" t="s">
        <v>3004</v>
      </c>
      <c r="I1852" s="80" t="s">
        <v>88</v>
      </c>
      <c r="J1852" s="80">
        <v>6.5</v>
      </c>
      <c r="K1852" s="80">
        <v>41</v>
      </c>
      <c r="L1852" s="80" t="s">
        <v>3016</v>
      </c>
      <c r="M1852" s="80">
        <v>2.41</v>
      </c>
      <c r="N1852" s="80">
        <v>-3.3704170000000002</v>
      </c>
      <c r="O1852" s="80">
        <v>-168.734039</v>
      </c>
      <c r="P1852" s="80" t="s">
        <v>1002</v>
      </c>
      <c r="Q1852" s="80">
        <v>0</v>
      </c>
      <c r="R1852" s="80">
        <v>-11.711587</v>
      </c>
      <c r="S1852" s="80">
        <v>163.84307100000001</v>
      </c>
      <c r="T1852" s="80">
        <v>31330</v>
      </c>
      <c r="U1852" s="91">
        <f>Table1[[#This Row],[Distribution Amount (Dollars)]]/Table1[[#This Row],[NEWdatediff]]</f>
        <v>6266</v>
      </c>
      <c r="V1852" s="82" t="s">
        <v>3005</v>
      </c>
      <c r="W1852" s="82" t="s">
        <v>91</v>
      </c>
      <c r="X1852" s="82" t="s">
        <v>104</v>
      </c>
      <c r="Y1852" s="82" t="s">
        <v>105</v>
      </c>
      <c r="Z1852" s="82">
        <v>1</v>
      </c>
      <c r="AB1852" s="82" t="s">
        <v>3006</v>
      </c>
      <c r="AD1852" s="82" t="s">
        <v>89</v>
      </c>
      <c r="AE1852" s="82" t="s">
        <v>3007</v>
      </c>
      <c r="AN1852" s="82" t="s">
        <v>76</v>
      </c>
      <c r="AO1852" s="82" t="s">
        <v>3008</v>
      </c>
      <c r="AP1852" s="82">
        <v>20000000</v>
      </c>
      <c r="AQ1852" s="82" t="s">
        <v>109</v>
      </c>
      <c r="AR1852" s="82" t="s">
        <v>4274</v>
      </c>
      <c r="AS1852" s="84">
        <v>41365</v>
      </c>
      <c r="AT1852" s="85">
        <v>2013</v>
      </c>
      <c r="AU1852" s="82" t="s">
        <v>4277</v>
      </c>
      <c r="AV1852" s="84">
        <v>43100</v>
      </c>
      <c r="AW1852" s="85">
        <v>2017</v>
      </c>
      <c r="AX1852" s="85">
        <f>Table1[[#This Row],[End TEST]]-Table1[[#This Row],[Start TEST]]</f>
        <v>4</v>
      </c>
      <c r="AY1852" s="85">
        <f>Table1[[#This Row],[TEST_Diff]]+1</f>
        <v>5</v>
      </c>
      <c r="AZ1852" s="92">
        <f>DATEDIF(Table1[[#This Row],[Start Year]],Table1[[#This Row],[End Year]],"d") / 365</f>
        <v>4.7534246575342465</v>
      </c>
    </row>
    <row r="1853" spans="1:52" x14ac:dyDescent="0.5">
      <c r="A1853" s="82">
        <v>162</v>
      </c>
      <c r="B1853" s="82" t="s">
        <v>3002</v>
      </c>
      <c r="D1853" s="90">
        <v>43579</v>
      </c>
      <c r="E1853" s="90" t="s">
        <v>3003</v>
      </c>
      <c r="F1853" s="90"/>
      <c r="G1853" s="82" t="s">
        <v>3003</v>
      </c>
      <c r="H1853" s="82" t="s">
        <v>3004</v>
      </c>
      <c r="I1853" s="80" t="s">
        <v>97</v>
      </c>
      <c r="J1853" s="80">
        <v>20</v>
      </c>
      <c r="K1853" s="80">
        <v>41</v>
      </c>
      <c r="L1853" s="80" t="s">
        <v>3016</v>
      </c>
      <c r="M1853" s="80">
        <v>2.41</v>
      </c>
      <c r="N1853" s="80">
        <v>-3.3704170000000002</v>
      </c>
      <c r="O1853" s="80">
        <v>-168.734039</v>
      </c>
      <c r="P1853" s="80" t="s">
        <v>1002</v>
      </c>
      <c r="Q1853" s="80">
        <v>0</v>
      </c>
      <c r="R1853" s="80">
        <v>-11.711587</v>
      </c>
      <c r="S1853" s="80">
        <v>163.84307100000001</v>
      </c>
      <c r="T1853" s="80">
        <v>96400</v>
      </c>
      <c r="U1853" s="91">
        <f>Table1[[#This Row],[Distribution Amount (Dollars)]]/Table1[[#This Row],[NEWdatediff]]</f>
        <v>19280</v>
      </c>
      <c r="V1853" s="82" t="s">
        <v>3005</v>
      </c>
      <c r="W1853" s="82" t="s">
        <v>91</v>
      </c>
      <c r="X1853" s="82" t="s">
        <v>104</v>
      </c>
      <c r="Y1853" s="82" t="s">
        <v>105</v>
      </c>
      <c r="Z1853" s="82">
        <v>1</v>
      </c>
      <c r="AB1853" s="82" t="s">
        <v>3006</v>
      </c>
      <c r="AD1853" s="82" t="s">
        <v>89</v>
      </c>
      <c r="AE1853" s="82" t="s">
        <v>3007</v>
      </c>
      <c r="AN1853" s="82" t="s">
        <v>76</v>
      </c>
      <c r="AO1853" s="82" t="s">
        <v>3008</v>
      </c>
      <c r="AP1853" s="82">
        <v>20000000</v>
      </c>
      <c r="AQ1853" s="82" t="s">
        <v>109</v>
      </c>
      <c r="AR1853" s="82" t="s">
        <v>4274</v>
      </c>
      <c r="AS1853" s="84">
        <v>41365</v>
      </c>
      <c r="AT1853" s="85">
        <v>2013</v>
      </c>
      <c r="AU1853" s="82" t="s">
        <v>4277</v>
      </c>
      <c r="AV1853" s="84">
        <v>43100</v>
      </c>
      <c r="AW1853" s="85">
        <v>2017</v>
      </c>
      <c r="AX1853" s="85">
        <f>Table1[[#This Row],[End TEST]]-Table1[[#This Row],[Start TEST]]</f>
        <v>4</v>
      </c>
      <c r="AY1853" s="85">
        <f>Table1[[#This Row],[TEST_Diff]]+1</f>
        <v>5</v>
      </c>
      <c r="AZ1853" s="92">
        <f>DATEDIF(Table1[[#This Row],[Start Year]],Table1[[#This Row],[End Year]],"d") / 365</f>
        <v>4.7534246575342465</v>
      </c>
    </row>
    <row r="1854" spans="1:52" x14ac:dyDescent="0.5">
      <c r="A1854" s="82">
        <v>162</v>
      </c>
      <c r="B1854" s="82" t="s">
        <v>3002</v>
      </c>
      <c r="D1854" s="90">
        <v>43579</v>
      </c>
      <c r="E1854" s="90" t="s">
        <v>3003</v>
      </c>
      <c r="F1854" s="90"/>
      <c r="G1854" s="82" t="s">
        <v>3003</v>
      </c>
      <c r="H1854" s="82" t="s">
        <v>3004</v>
      </c>
      <c r="I1854" s="80" t="s">
        <v>98</v>
      </c>
      <c r="J1854" s="80">
        <v>5</v>
      </c>
      <c r="K1854" s="80">
        <v>41</v>
      </c>
      <c r="L1854" s="80" t="s">
        <v>3016</v>
      </c>
      <c r="M1854" s="80">
        <v>2.41</v>
      </c>
      <c r="N1854" s="80">
        <v>-3.3704170000000002</v>
      </c>
      <c r="O1854" s="80">
        <v>-168.734039</v>
      </c>
      <c r="P1854" s="80" t="s">
        <v>1002</v>
      </c>
      <c r="Q1854" s="80">
        <v>0</v>
      </c>
      <c r="R1854" s="80">
        <v>-11.711587</v>
      </c>
      <c r="S1854" s="80">
        <v>163.84307100000001</v>
      </c>
      <c r="T1854" s="80">
        <v>24100</v>
      </c>
      <c r="U1854" s="91">
        <f>Table1[[#This Row],[Distribution Amount (Dollars)]]/Table1[[#This Row],[NEWdatediff]]</f>
        <v>4820</v>
      </c>
      <c r="V1854" s="82" t="s">
        <v>3005</v>
      </c>
      <c r="W1854" s="82" t="s">
        <v>91</v>
      </c>
      <c r="X1854" s="82" t="s">
        <v>104</v>
      </c>
      <c r="Y1854" s="82" t="s">
        <v>105</v>
      </c>
      <c r="Z1854" s="82">
        <v>1</v>
      </c>
      <c r="AB1854" s="82" t="s">
        <v>3006</v>
      </c>
      <c r="AD1854" s="82" t="s">
        <v>89</v>
      </c>
      <c r="AE1854" s="82" t="s">
        <v>3007</v>
      </c>
      <c r="AN1854" s="82" t="s">
        <v>76</v>
      </c>
      <c r="AO1854" s="82" t="s">
        <v>3008</v>
      </c>
      <c r="AP1854" s="82">
        <v>20000000</v>
      </c>
      <c r="AQ1854" s="82" t="s">
        <v>109</v>
      </c>
      <c r="AR1854" s="82" t="s">
        <v>4274</v>
      </c>
      <c r="AS1854" s="84">
        <v>41365</v>
      </c>
      <c r="AT1854" s="85">
        <v>2013</v>
      </c>
      <c r="AU1854" s="82" t="s">
        <v>4277</v>
      </c>
      <c r="AV1854" s="84">
        <v>43100</v>
      </c>
      <c r="AW1854" s="85">
        <v>2017</v>
      </c>
      <c r="AX1854" s="85">
        <f>Table1[[#This Row],[End TEST]]-Table1[[#This Row],[Start TEST]]</f>
        <v>4</v>
      </c>
      <c r="AY1854" s="85">
        <f>Table1[[#This Row],[TEST_Diff]]+1</f>
        <v>5</v>
      </c>
      <c r="AZ1854" s="92">
        <f>DATEDIF(Table1[[#This Row],[Start Year]],Table1[[#This Row],[End Year]],"d") / 365</f>
        <v>4.7534246575342465</v>
      </c>
    </row>
    <row r="1855" spans="1:52" x14ac:dyDescent="0.5">
      <c r="A1855" s="82">
        <v>162</v>
      </c>
      <c r="B1855" s="82" t="s">
        <v>3002</v>
      </c>
      <c r="D1855" s="90">
        <v>43579</v>
      </c>
      <c r="E1855" s="90" t="s">
        <v>3003</v>
      </c>
      <c r="F1855" s="90"/>
      <c r="G1855" s="82" t="s">
        <v>3003</v>
      </c>
      <c r="H1855" s="82" t="s">
        <v>3004</v>
      </c>
      <c r="I1855" s="80" t="s">
        <v>67</v>
      </c>
      <c r="J1855" s="80">
        <v>2.5</v>
      </c>
      <c r="K1855" s="80">
        <v>41</v>
      </c>
      <c r="L1855" s="80" t="s">
        <v>3016</v>
      </c>
      <c r="M1855" s="80">
        <v>2.41</v>
      </c>
      <c r="N1855" s="80">
        <v>-3.3704170000000002</v>
      </c>
      <c r="O1855" s="80">
        <v>-168.734039</v>
      </c>
      <c r="P1855" s="80" t="s">
        <v>1002</v>
      </c>
      <c r="Q1855" s="80">
        <v>0</v>
      </c>
      <c r="R1855" s="80">
        <v>-11.711587</v>
      </c>
      <c r="S1855" s="80">
        <v>163.84307100000001</v>
      </c>
      <c r="T1855" s="80">
        <v>12050</v>
      </c>
      <c r="U1855" s="91">
        <f>Table1[[#This Row],[Distribution Amount (Dollars)]]/Table1[[#This Row],[NEWdatediff]]</f>
        <v>2410</v>
      </c>
      <c r="V1855" s="82" t="s">
        <v>3005</v>
      </c>
      <c r="W1855" s="82" t="s">
        <v>91</v>
      </c>
      <c r="X1855" s="82" t="s">
        <v>104</v>
      </c>
      <c r="Y1855" s="82" t="s">
        <v>105</v>
      </c>
      <c r="Z1855" s="82">
        <v>1</v>
      </c>
      <c r="AB1855" s="82" t="s">
        <v>3006</v>
      </c>
      <c r="AD1855" s="82" t="s">
        <v>89</v>
      </c>
      <c r="AE1855" s="82" t="s">
        <v>3007</v>
      </c>
      <c r="AN1855" s="82" t="s">
        <v>76</v>
      </c>
      <c r="AO1855" s="82" t="s">
        <v>3008</v>
      </c>
      <c r="AP1855" s="82">
        <v>20000000</v>
      </c>
      <c r="AQ1855" s="82" t="s">
        <v>109</v>
      </c>
      <c r="AR1855" s="82" t="s">
        <v>4274</v>
      </c>
      <c r="AS1855" s="84">
        <v>41365</v>
      </c>
      <c r="AT1855" s="85">
        <v>2013</v>
      </c>
      <c r="AU1855" s="82" t="s">
        <v>4277</v>
      </c>
      <c r="AV1855" s="84">
        <v>43100</v>
      </c>
      <c r="AW1855" s="85">
        <v>2017</v>
      </c>
      <c r="AX1855" s="85">
        <f>Table1[[#This Row],[End TEST]]-Table1[[#This Row],[Start TEST]]</f>
        <v>4</v>
      </c>
      <c r="AY1855" s="85">
        <f>Table1[[#This Row],[TEST_Diff]]+1</f>
        <v>5</v>
      </c>
      <c r="AZ1855" s="92">
        <f>DATEDIF(Table1[[#This Row],[Start Year]],Table1[[#This Row],[End Year]],"d") / 365</f>
        <v>4.7534246575342465</v>
      </c>
    </row>
    <row r="1856" spans="1:52" x14ac:dyDescent="0.5">
      <c r="A1856" s="82">
        <v>162</v>
      </c>
      <c r="B1856" s="82" t="s">
        <v>3002</v>
      </c>
      <c r="D1856" s="90">
        <v>43579</v>
      </c>
      <c r="E1856" s="90" t="s">
        <v>3003</v>
      </c>
      <c r="F1856" s="90"/>
      <c r="G1856" s="82" t="s">
        <v>3003</v>
      </c>
      <c r="H1856" s="82" t="s">
        <v>3004</v>
      </c>
      <c r="I1856" s="80" t="s">
        <v>1341</v>
      </c>
      <c r="J1856" s="80">
        <v>36</v>
      </c>
      <c r="K1856" s="80">
        <v>41</v>
      </c>
      <c r="L1856" s="80" t="s">
        <v>3016</v>
      </c>
      <c r="M1856" s="80">
        <v>2.41</v>
      </c>
      <c r="N1856" s="80">
        <v>-3.3704170000000002</v>
      </c>
      <c r="O1856" s="80">
        <v>-168.734039</v>
      </c>
      <c r="P1856" s="80" t="s">
        <v>1002</v>
      </c>
      <c r="Q1856" s="80">
        <v>0</v>
      </c>
      <c r="R1856" s="80">
        <v>-11.711587</v>
      </c>
      <c r="S1856" s="80">
        <v>163.84307100000001</v>
      </c>
      <c r="T1856" s="80">
        <v>173520</v>
      </c>
      <c r="U1856" s="91">
        <f>Table1[[#This Row],[Distribution Amount (Dollars)]]/Table1[[#This Row],[NEWdatediff]]</f>
        <v>34704</v>
      </c>
      <c r="V1856" s="82" t="s">
        <v>3005</v>
      </c>
      <c r="W1856" s="82" t="s">
        <v>91</v>
      </c>
      <c r="X1856" s="82" t="s">
        <v>104</v>
      </c>
      <c r="Y1856" s="82" t="s">
        <v>105</v>
      </c>
      <c r="Z1856" s="82">
        <v>1</v>
      </c>
      <c r="AB1856" s="82" t="s">
        <v>3006</v>
      </c>
      <c r="AD1856" s="82" t="s">
        <v>89</v>
      </c>
      <c r="AE1856" s="82" t="s">
        <v>3007</v>
      </c>
      <c r="AN1856" s="82" t="s">
        <v>76</v>
      </c>
      <c r="AO1856" s="82" t="s">
        <v>3008</v>
      </c>
      <c r="AP1856" s="82">
        <v>20000000</v>
      </c>
      <c r="AQ1856" s="82" t="s">
        <v>109</v>
      </c>
      <c r="AR1856" s="82" t="s">
        <v>4274</v>
      </c>
      <c r="AS1856" s="84">
        <v>41365</v>
      </c>
      <c r="AT1856" s="85">
        <v>2013</v>
      </c>
      <c r="AU1856" s="82" t="s">
        <v>4277</v>
      </c>
      <c r="AV1856" s="84">
        <v>43100</v>
      </c>
      <c r="AW1856" s="85">
        <v>2017</v>
      </c>
      <c r="AX1856" s="85">
        <f>Table1[[#This Row],[End TEST]]-Table1[[#This Row],[Start TEST]]</f>
        <v>4</v>
      </c>
      <c r="AY1856" s="85">
        <f>Table1[[#This Row],[TEST_Diff]]+1</f>
        <v>5</v>
      </c>
      <c r="AZ1856" s="92">
        <f>DATEDIF(Table1[[#This Row],[Start Year]],Table1[[#This Row],[End Year]],"d") / 365</f>
        <v>4.7534246575342465</v>
      </c>
    </row>
    <row r="1857" spans="1:52" x14ac:dyDescent="0.5">
      <c r="A1857" s="82">
        <v>162</v>
      </c>
      <c r="B1857" s="82" t="s">
        <v>3002</v>
      </c>
      <c r="D1857" s="90">
        <v>43579</v>
      </c>
      <c r="E1857" s="90" t="s">
        <v>3003</v>
      </c>
      <c r="F1857" s="90"/>
      <c r="G1857" s="82" t="s">
        <v>3003</v>
      </c>
      <c r="H1857" s="82" t="s">
        <v>3004</v>
      </c>
      <c r="I1857" s="80" t="s">
        <v>102</v>
      </c>
      <c r="J1857" s="80">
        <v>10</v>
      </c>
      <c r="K1857" s="80">
        <v>41</v>
      </c>
      <c r="L1857" s="80" t="s">
        <v>687</v>
      </c>
      <c r="M1857" s="80">
        <v>2.41</v>
      </c>
      <c r="N1857" s="80">
        <v>12.112926</v>
      </c>
      <c r="O1857" s="80">
        <v>-61.679377000000002</v>
      </c>
      <c r="P1857" s="80" t="s">
        <v>195</v>
      </c>
      <c r="Q1857" s="80">
        <v>0</v>
      </c>
      <c r="R1857" s="80">
        <v>25.14509</v>
      </c>
      <c r="S1857" s="80">
        <v>-80.396960000000007</v>
      </c>
      <c r="T1857" s="80">
        <v>48200</v>
      </c>
      <c r="U1857" s="91">
        <f>Table1[[#This Row],[Distribution Amount (Dollars)]]/Table1[[#This Row],[NEWdatediff]]</f>
        <v>9640</v>
      </c>
      <c r="V1857" s="82" t="s">
        <v>3005</v>
      </c>
      <c r="W1857" s="82" t="s">
        <v>91</v>
      </c>
      <c r="X1857" s="82" t="s">
        <v>104</v>
      </c>
      <c r="Y1857" s="82" t="s">
        <v>105</v>
      </c>
      <c r="Z1857" s="82">
        <v>1</v>
      </c>
      <c r="AB1857" s="82" t="s">
        <v>3006</v>
      </c>
      <c r="AD1857" s="82" t="s">
        <v>221</v>
      </c>
      <c r="AE1857" s="82" t="s">
        <v>3007</v>
      </c>
      <c r="AN1857" s="82" t="s">
        <v>76</v>
      </c>
      <c r="AO1857" s="82" t="s">
        <v>3008</v>
      </c>
      <c r="AP1857" s="82">
        <v>20000000</v>
      </c>
      <c r="AQ1857" s="82" t="s">
        <v>109</v>
      </c>
      <c r="AR1857" s="82" t="s">
        <v>4274</v>
      </c>
      <c r="AS1857" s="84">
        <v>41365</v>
      </c>
      <c r="AT1857" s="85">
        <v>2013</v>
      </c>
      <c r="AU1857" s="82" t="s">
        <v>4277</v>
      </c>
      <c r="AV1857" s="84">
        <v>43100</v>
      </c>
      <c r="AW1857" s="85">
        <v>2017</v>
      </c>
      <c r="AX1857" s="85">
        <f>Table1[[#This Row],[End TEST]]-Table1[[#This Row],[Start TEST]]</f>
        <v>4</v>
      </c>
      <c r="AY1857" s="85">
        <f>Table1[[#This Row],[TEST_Diff]]+1</f>
        <v>5</v>
      </c>
      <c r="AZ1857" s="92">
        <f>DATEDIF(Table1[[#This Row],[Start Year]],Table1[[#This Row],[End Year]],"d") / 365</f>
        <v>4.7534246575342465</v>
      </c>
    </row>
    <row r="1858" spans="1:52" x14ac:dyDescent="0.5">
      <c r="A1858" s="82">
        <v>162</v>
      </c>
      <c r="B1858" s="82" t="s">
        <v>3002</v>
      </c>
      <c r="D1858" s="90">
        <v>43579</v>
      </c>
      <c r="E1858" s="90" t="s">
        <v>3003</v>
      </c>
      <c r="F1858" s="90"/>
      <c r="G1858" s="82" t="s">
        <v>3003</v>
      </c>
      <c r="H1858" s="82" t="s">
        <v>3004</v>
      </c>
      <c r="I1858" s="80" t="s">
        <v>128</v>
      </c>
      <c r="J1858" s="80">
        <v>20</v>
      </c>
      <c r="K1858" s="80">
        <v>41</v>
      </c>
      <c r="L1858" s="80" t="s">
        <v>687</v>
      </c>
      <c r="M1858" s="80">
        <v>2.41</v>
      </c>
      <c r="N1858" s="80">
        <v>12.112926</v>
      </c>
      <c r="O1858" s="80">
        <v>-61.679377000000002</v>
      </c>
      <c r="P1858" s="80" t="s">
        <v>195</v>
      </c>
      <c r="Q1858" s="80">
        <v>0</v>
      </c>
      <c r="R1858" s="80">
        <v>25.14509</v>
      </c>
      <c r="S1858" s="80">
        <v>-80.396960000000007</v>
      </c>
      <c r="T1858" s="80">
        <v>96400</v>
      </c>
      <c r="U1858" s="91">
        <f>Table1[[#This Row],[Distribution Amount (Dollars)]]/Table1[[#This Row],[NEWdatediff]]</f>
        <v>19280</v>
      </c>
      <c r="V1858" s="82" t="s">
        <v>3005</v>
      </c>
      <c r="W1858" s="82" t="s">
        <v>91</v>
      </c>
      <c r="X1858" s="82" t="s">
        <v>104</v>
      </c>
      <c r="Y1858" s="82" t="s">
        <v>105</v>
      </c>
      <c r="Z1858" s="82">
        <v>1</v>
      </c>
      <c r="AB1858" s="82" t="s">
        <v>3006</v>
      </c>
      <c r="AD1858" s="82" t="s">
        <v>221</v>
      </c>
      <c r="AE1858" s="82" t="s">
        <v>3007</v>
      </c>
      <c r="AN1858" s="82" t="s">
        <v>76</v>
      </c>
      <c r="AO1858" s="82" t="s">
        <v>3008</v>
      </c>
      <c r="AP1858" s="82">
        <v>20000000</v>
      </c>
      <c r="AQ1858" s="82" t="s">
        <v>109</v>
      </c>
      <c r="AR1858" s="82" t="s">
        <v>4274</v>
      </c>
      <c r="AS1858" s="84">
        <v>41365</v>
      </c>
      <c r="AT1858" s="85">
        <v>2013</v>
      </c>
      <c r="AU1858" s="82" t="s">
        <v>4277</v>
      </c>
      <c r="AV1858" s="84">
        <v>43100</v>
      </c>
      <c r="AW1858" s="85">
        <v>2017</v>
      </c>
      <c r="AX1858" s="85">
        <f>Table1[[#This Row],[End TEST]]-Table1[[#This Row],[Start TEST]]</f>
        <v>4</v>
      </c>
      <c r="AY1858" s="85">
        <f>Table1[[#This Row],[TEST_Diff]]+1</f>
        <v>5</v>
      </c>
      <c r="AZ1858" s="92">
        <f>DATEDIF(Table1[[#This Row],[Start Year]],Table1[[#This Row],[End Year]],"d") / 365</f>
        <v>4.7534246575342465</v>
      </c>
    </row>
    <row r="1859" spans="1:52" x14ac:dyDescent="0.5">
      <c r="A1859" s="82">
        <v>162</v>
      </c>
      <c r="B1859" s="82" t="s">
        <v>3002</v>
      </c>
      <c r="D1859" s="90">
        <v>43579</v>
      </c>
      <c r="E1859" s="90" t="s">
        <v>3003</v>
      </c>
      <c r="F1859" s="90"/>
      <c r="G1859" s="82" t="s">
        <v>3003</v>
      </c>
      <c r="H1859" s="82" t="s">
        <v>3004</v>
      </c>
      <c r="I1859" s="80" t="s">
        <v>88</v>
      </c>
      <c r="J1859" s="80">
        <v>6.5</v>
      </c>
      <c r="K1859" s="80">
        <v>41</v>
      </c>
      <c r="L1859" s="80" t="s">
        <v>687</v>
      </c>
      <c r="M1859" s="80">
        <v>2.41</v>
      </c>
      <c r="N1859" s="80">
        <v>12.112926</v>
      </c>
      <c r="O1859" s="80">
        <v>-61.679377000000002</v>
      </c>
      <c r="P1859" s="80" t="s">
        <v>195</v>
      </c>
      <c r="Q1859" s="80">
        <v>0</v>
      </c>
      <c r="R1859" s="80">
        <v>25.14509</v>
      </c>
      <c r="S1859" s="80">
        <v>-80.396960000000007</v>
      </c>
      <c r="T1859" s="80">
        <v>31330</v>
      </c>
      <c r="U1859" s="91">
        <f>Table1[[#This Row],[Distribution Amount (Dollars)]]/Table1[[#This Row],[NEWdatediff]]</f>
        <v>6266</v>
      </c>
      <c r="V1859" s="82" t="s">
        <v>3005</v>
      </c>
      <c r="W1859" s="82" t="s">
        <v>91</v>
      </c>
      <c r="X1859" s="82" t="s">
        <v>104</v>
      </c>
      <c r="Y1859" s="82" t="s">
        <v>105</v>
      </c>
      <c r="Z1859" s="82">
        <v>1</v>
      </c>
      <c r="AB1859" s="82" t="s">
        <v>3006</v>
      </c>
      <c r="AD1859" s="82" t="s">
        <v>221</v>
      </c>
      <c r="AE1859" s="82" t="s">
        <v>3007</v>
      </c>
      <c r="AN1859" s="82" t="s">
        <v>76</v>
      </c>
      <c r="AO1859" s="82" t="s">
        <v>3008</v>
      </c>
      <c r="AP1859" s="82">
        <v>20000000</v>
      </c>
      <c r="AQ1859" s="82" t="s">
        <v>109</v>
      </c>
      <c r="AR1859" s="82" t="s">
        <v>4274</v>
      </c>
      <c r="AS1859" s="84">
        <v>41365</v>
      </c>
      <c r="AT1859" s="85">
        <v>2013</v>
      </c>
      <c r="AU1859" s="82" t="s">
        <v>4277</v>
      </c>
      <c r="AV1859" s="84">
        <v>43100</v>
      </c>
      <c r="AW1859" s="85">
        <v>2017</v>
      </c>
      <c r="AX1859" s="85">
        <f>Table1[[#This Row],[End TEST]]-Table1[[#This Row],[Start TEST]]</f>
        <v>4</v>
      </c>
      <c r="AY1859" s="85">
        <f>Table1[[#This Row],[TEST_Diff]]+1</f>
        <v>5</v>
      </c>
      <c r="AZ1859" s="92">
        <f>DATEDIF(Table1[[#This Row],[Start Year]],Table1[[#This Row],[End Year]],"d") / 365</f>
        <v>4.7534246575342465</v>
      </c>
    </row>
    <row r="1860" spans="1:52" x14ac:dyDescent="0.5">
      <c r="A1860" s="82">
        <v>162</v>
      </c>
      <c r="B1860" s="82" t="s">
        <v>3002</v>
      </c>
      <c r="D1860" s="90">
        <v>43579</v>
      </c>
      <c r="E1860" s="90" t="s">
        <v>3003</v>
      </c>
      <c r="F1860" s="90"/>
      <c r="G1860" s="82" t="s">
        <v>3003</v>
      </c>
      <c r="H1860" s="82" t="s">
        <v>3004</v>
      </c>
      <c r="I1860" s="80" t="s">
        <v>97</v>
      </c>
      <c r="J1860" s="80">
        <v>20</v>
      </c>
      <c r="K1860" s="80">
        <v>41</v>
      </c>
      <c r="L1860" s="80" t="s">
        <v>687</v>
      </c>
      <c r="M1860" s="80">
        <v>2.41</v>
      </c>
      <c r="N1860" s="80">
        <v>12.112926</v>
      </c>
      <c r="O1860" s="80">
        <v>-61.679377000000002</v>
      </c>
      <c r="P1860" s="80" t="s">
        <v>195</v>
      </c>
      <c r="Q1860" s="80">
        <v>0</v>
      </c>
      <c r="R1860" s="80">
        <v>25.14509</v>
      </c>
      <c r="S1860" s="80">
        <v>-80.396960000000007</v>
      </c>
      <c r="T1860" s="80">
        <v>96400</v>
      </c>
      <c r="U1860" s="91">
        <f>Table1[[#This Row],[Distribution Amount (Dollars)]]/Table1[[#This Row],[NEWdatediff]]</f>
        <v>19280</v>
      </c>
      <c r="V1860" s="82" t="s">
        <v>3005</v>
      </c>
      <c r="W1860" s="82" t="s">
        <v>91</v>
      </c>
      <c r="X1860" s="82" t="s">
        <v>104</v>
      </c>
      <c r="Y1860" s="82" t="s">
        <v>105</v>
      </c>
      <c r="Z1860" s="82">
        <v>1</v>
      </c>
      <c r="AB1860" s="82" t="s">
        <v>3006</v>
      </c>
      <c r="AD1860" s="82" t="s">
        <v>221</v>
      </c>
      <c r="AE1860" s="82" t="s">
        <v>3007</v>
      </c>
      <c r="AN1860" s="82" t="s">
        <v>76</v>
      </c>
      <c r="AO1860" s="82" t="s">
        <v>3008</v>
      </c>
      <c r="AP1860" s="82">
        <v>20000000</v>
      </c>
      <c r="AQ1860" s="82" t="s">
        <v>109</v>
      </c>
      <c r="AR1860" s="82" t="s">
        <v>4274</v>
      </c>
      <c r="AS1860" s="84">
        <v>41365</v>
      </c>
      <c r="AT1860" s="85">
        <v>2013</v>
      </c>
      <c r="AU1860" s="82" t="s">
        <v>4277</v>
      </c>
      <c r="AV1860" s="84">
        <v>43100</v>
      </c>
      <c r="AW1860" s="85">
        <v>2017</v>
      </c>
      <c r="AX1860" s="85">
        <f>Table1[[#This Row],[End TEST]]-Table1[[#This Row],[Start TEST]]</f>
        <v>4</v>
      </c>
      <c r="AY1860" s="85">
        <f>Table1[[#This Row],[TEST_Diff]]+1</f>
        <v>5</v>
      </c>
      <c r="AZ1860" s="92">
        <f>DATEDIF(Table1[[#This Row],[Start Year]],Table1[[#This Row],[End Year]],"d") / 365</f>
        <v>4.7534246575342465</v>
      </c>
    </row>
    <row r="1861" spans="1:52" x14ac:dyDescent="0.5">
      <c r="A1861" s="82">
        <v>162</v>
      </c>
      <c r="B1861" s="82" t="s">
        <v>3002</v>
      </c>
      <c r="D1861" s="90">
        <v>43579</v>
      </c>
      <c r="E1861" s="90" t="s">
        <v>3003</v>
      </c>
      <c r="F1861" s="90"/>
      <c r="G1861" s="82" t="s">
        <v>3003</v>
      </c>
      <c r="H1861" s="82" t="s">
        <v>3004</v>
      </c>
      <c r="I1861" s="80" t="s">
        <v>98</v>
      </c>
      <c r="J1861" s="80">
        <v>5</v>
      </c>
      <c r="K1861" s="80">
        <v>41</v>
      </c>
      <c r="L1861" s="80" t="s">
        <v>687</v>
      </c>
      <c r="M1861" s="80">
        <v>2.41</v>
      </c>
      <c r="N1861" s="80">
        <v>12.112926</v>
      </c>
      <c r="O1861" s="80">
        <v>-61.679377000000002</v>
      </c>
      <c r="P1861" s="80" t="s">
        <v>195</v>
      </c>
      <c r="Q1861" s="80">
        <v>0</v>
      </c>
      <c r="R1861" s="80">
        <v>25.14509</v>
      </c>
      <c r="S1861" s="80">
        <v>-80.396960000000007</v>
      </c>
      <c r="T1861" s="80">
        <v>24100</v>
      </c>
      <c r="U1861" s="91">
        <f>Table1[[#This Row],[Distribution Amount (Dollars)]]/Table1[[#This Row],[NEWdatediff]]</f>
        <v>4820</v>
      </c>
      <c r="V1861" s="82" t="s">
        <v>3005</v>
      </c>
      <c r="W1861" s="82" t="s">
        <v>91</v>
      </c>
      <c r="X1861" s="82" t="s">
        <v>104</v>
      </c>
      <c r="Y1861" s="82" t="s">
        <v>105</v>
      </c>
      <c r="Z1861" s="82">
        <v>1</v>
      </c>
      <c r="AB1861" s="82" t="s">
        <v>3006</v>
      </c>
      <c r="AD1861" s="82" t="s">
        <v>221</v>
      </c>
      <c r="AE1861" s="82" t="s">
        <v>3007</v>
      </c>
      <c r="AN1861" s="82" t="s">
        <v>76</v>
      </c>
      <c r="AO1861" s="82" t="s">
        <v>3008</v>
      </c>
      <c r="AP1861" s="82">
        <v>20000000</v>
      </c>
      <c r="AQ1861" s="82" t="s">
        <v>109</v>
      </c>
      <c r="AR1861" s="82" t="s">
        <v>4274</v>
      </c>
      <c r="AS1861" s="84">
        <v>41365</v>
      </c>
      <c r="AT1861" s="85">
        <v>2013</v>
      </c>
      <c r="AU1861" s="82" t="s">
        <v>4277</v>
      </c>
      <c r="AV1861" s="84">
        <v>43100</v>
      </c>
      <c r="AW1861" s="85">
        <v>2017</v>
      </c>
      <c r="AX1861" s="85">
        <f>Table1[[#This Row],[End TEST]]-Table1[[#This Row],[Start TEST]]</f>
        <v>4</v>
      </c>
      <c r="AY1861" s="85">
        <f>Table1[[#This Row],[TEST_Diff]]+1</f>
        <v>5</v>
      </c>
      <c r="AZ1861" s="92">
        <f>DATEDIF(Table1[[#This Row],[Start Year]],Table1[[#This Row],[End Year]],"d") / 365</f>
        <v>4.7534246575342465</v>
      </c>
    </row>
    <row r="1862" spans="1:52" x14ac:dyDescent="0.5">
      <c r="A1862" s="82">
        <v>162</v>
      </c>
      <c r="B1862" s="82" t="s">
        <v>3002</v>
      </c>
      <c r="D1862" s="90">
        <v>43579</v>
      </c>
      <c r="E1862" s="90" t="s">
        <v>3003</v>
      </c>
      <c r="F1862" s="90"/>
      <c r="G1862" s="82" t="s">
        <v>3003</v>
      </c>
      <c r="H1862" s="82" t="s">
        <v>3004</v>
      </c>
      <c r="I1862" s="80" t="s">
        <v>67</v>
      </c>
      <c r="J1862" s="80">
        <v>2.5</v>
      </c>
      <c r="K1862" s="80">
        <v>41</v>
      </c>
      <c r="L1862" s="80" t="s">
        <v>687</v>
      </c>
      <c r="M1862" s="80">
        <v>2.41</v>
      </c>
      <c r="N1862" s="80">
        <v>12.112926</v>
      </c>
      <c r="O1862" s="80">
        <v>-61.679377000000002</v>
      </c>
      <c r="P1862" s="80" t="s">
        <v>195</v>
      </c>
      <c r="Q1862" s="80">
        <v>0</v>
      </c>
      <c r="R1862" s="80">
        <v>25.14509</v>
      </c>
      <c r="S1862" s="80">
        <v>-80.396960000000007</v>
      </c>
      <c r="T1862" s="80">
        <v>12050</v>
      </c>
      <c r="U1862" s="91">
        <f>Table1[[#This Row],[Distribution Amount (Dollars)]]/Table1[[#This Row],[NEWdatediff]]</f>
        <v>2410</v>
      </c>
      <c r="V1862" s="82" t="s">
        <v>3005</v>
      </c>
      <c r="W1862" s="82" t="s">
        <v>91</v>
      </c>
      <c r="X1862" s="82" t="s">
        <v>104</v>
      </c>
      <c r="Y1862" s="82" t="s">
        <v>105</v>
      </c>
      <c r="Z1862" s="82">
        <v>1</v>
      </c>
      <c r="AB1862" s="82" t="s">
        <v>3006</v>
      </c>
      <c r="AD1862" s="82" t="s">
        <v>221</v>
      </c>
      <c r="AE1862" s="82" t="s">
        <v>3007</v>
      </c>
      <c r="AN1862" s="82" t="s">
        <v>76</v>
      </c>
      <c r="AO1862" s="82" t="s">
        <v>3008</v>
      </c>
      <c r="AP1862" s="82">
        <v>20000000</v>
      </c>
      <c r="AQ1862" s="82" t="s">
        <v>109</v>
      </c>
      <c r="AR1862" s="82" t="s">
        <v>4274</v>
      </c>
      <c r="AS1862" s="84">
        <v>41365</v>
      </c>
      <c r="AT1862" s="85">
        <v>2013</v>
      </c>
      <c r="AU1862" s="82" t="s">
        <v>4277</v>
      </c>
      <c r="AV1862" s="84">
        <v>43100</v>
      </c>
      <c r="AW1862" s="85">
        <v>2017</v>
      </c>
      <c r="AX1862" s="85">
        <f>Table1[[#This Row],[End TEST]]-Table1[[#This Row],[Start TEST]]</f>
        <v>4</v>
      </c>
      <c r="AY1862" s="85">
        <f>Table1[[#This Row],[TEST_Diff]]+1</f>
        <v>5</v>
      </c>
      <c r="AZ1862" s="92">
        <f>DATEDIF(Table1[[#This Row],[Start Year]],Table1[[#This Row],[End Year]],"d") / 365</f>
        <v>4.7534246575342465</v>
      </c>
    </row>
    <row r="1863" spans="1:52" x14ac:dyDescent="0.5">
      <c r="A1863" s="82">
        <v>162</v>
      </c>
      <c r="B1863" s="82" t="s">
        <v>3002</v>
      </c>
      <c r="D1863" s="90">
        <v>43579</v>
      </c>
      <c r="E1863" s="90" t="s">
        <v>3003</v>
      </c>
      <c r="F1863" s="90"/>
      <c r="G1863" s="82" t="s">
        <v>3003</v>
      </c>
      <c r="H1863" s="82" t="s">
        <v>3004</v>
      </c>
      <c r="I1863" s="80" t="s">
        <v>1341</v>
      </c>
      <c r="J1863" s="80">
        <v>36</v>
      </c>
      <c r="K1863" s="80">
        <v>41</v>
      </c>
      <c r="L1863" s="80" t="s">
        <v>687</v>
      </c>
      <c r="M1863" s="80">
        <v>2.41</v>
      </c>
      <c r="N1863" s="80">
        <v>12.112926</v>
      </c>
      <c r="O1863" s="80">
        <v>-61.679377000000002</v>
      </c>
      <c r="P1863" s="80" t="s">
        <v>195</v>
      </c>
      <c r="Q1863" s="80">
        <v>0</v>
      </c>
      <c r="R1863" s="80">
        <v>25.14509</v>
      </c>
      <c r="S1863" s="80">
        <v>-80.396960000000007</v>
      </c>
      <c r="T1863" s="80">
        <v>173520</v>
      </c>
      <c r="U1863" s="91">
        <f>Table1[[#This Row],[Distribution Amount (Dollars)]]/Table1[[#This Row],[NEWdatediff]]</f>
        <v>34704</v>
      </c>
      <c r="V1863" s="82" t="s">
        <v>3005</v>
      </c>
      <c r="W1863" s="82" t="s">
        <v>91</v>
      </c>
      <c r="X1863" s="82" t="s">
        <v>104</v>
      </c>
      <c r="Y1863" s="82" t="s">
        <v>105</v>
      </c>
      <c r="Z1863" s="82">
        <v>1</v>
      </c>
      <c r="AB1863" s="82" t="s">
        <v>3006</v>
      </c>
      <c r="AD1863" s="82" t="s">
        <v>221</v>
      </c>
      <c r="AE1863" s="82" t="s">
        <v>3007</v>
      </c>
      <c r="AN1863" s="82" t="s">
        <v>76</v>
      </c>
      <c r="AO1863" s="82" t="s">
        <v>3008</v>
      </c>
      <c r="AP1863" s="82">
        <v>20000000</v>
      </c>
      <c r="AQ1863" s="82" t="s">
        <v>109</v>
      </c>
      <c r="AR1863" s="82" t="s">
        <v>4274</v>
      </c>
      <c r="AS1863" s="84">
        <v>41365</v>
      </c>
      <c r="AT1863" s="85">
        <v>2013</v>
      </c>
      <c r="AU1863" s="82" t="s">
        <v>4277</v>
      </c>
      <c r="AV1863" s="84">
        <v>43100</v>
      </c>
      <c r="AW1863" s="85">
        <v>2017</v>
      </c>
      <c r="AX1863" s="85">
        <f>Table1[[#This Row],[End TEST]]-Table1[[#This Row],[Start TEST]]</f>
        <v>4</v>
      </c>
      <c r="AY1863" s="85">
        <f>Table1[[#This Row],[TEST_Diff]]+1</f>
        <v>5</v>
      </c>
      <c r="AZ1863" s="92">
        <f>DATEDIF(Table1[[#This Row],[Start Year]],Table1[[#This Row],[End Year]],"d") / 365</f>
        <v>4.7534246575342465</v>
      </c>
    </row>
    <row r="1864" spans="1:52" x14ac:dyDescent="0.5">
      <c r="A1864" s="82">
        <v>162</v>
      </c>
      <c r="B1864" s="82" t="s">
        <v>3002</v>
      </c>
      <c r="D1864" s="90">
        <v>43579</v>
      </c>
      <c r="E1864" s="90" t="s">
        <v>3003</v>
      </c>
      <c r="F1864" s="90"/>
      <c r="G1864" s="82" t="s">
        <v>3003</v>
      </c>
      <c r="H1864" s="82" t="s">
        <v>3004</v>
      </c>
      <c r="I1864" s="80" t="s">
        <v>102</v>
      </c>
      <c r="J1864" s="80">
        <v>10</v>
      </c>
      <c r="K1864" s="80">
        <v>41</v>
      </c>
      <c r="L1864" s="80" t="s">
        <v>426</v>
      </c>
      <c r="M1864" s="80">
        <v>2.41</v>
      </c>
      <c r="N1864" s="80">
        <v>23.684994</v>
      </c>
      <c r="O1864" s="80">
        <v>90.356330999999997</v>
      </c>
      <c r="P1864" s="80" t="s">
        <v>114</v>
      </c>
      <c r="Q1864" s="80">
        <v>0</v>
      </c>
      <c r="R1864" s="80">
        <v>25.384855999999999</v>
      </c>
      <c r="S1864" s="80">
        <v>68.458809000000002</v>
      </c>
      <c r="T1864" s="80">
        <v>48200</v>
      </c>
      <c r="U1864" s="91">
        <f>Table1[[#This Row],[Distribution Amount (Dollars)]]/Table1[[#This Row],[NEWdatediff]]</f>
        <v>9640</v>
      </c>
      <c r="V1864" s="82" t="s">
        <v>3005</v>
      </c>
      <c r="W1864" s="82" t="s">
        <v>91</v>
      </c>
      <c r="X1864" s="82" t="s">
        <v>104</v>
      </c>
      <c r="Y1864" s="82" t="s">
        <v>105</v>
      </c>
      <c r="Z1864" s="82">
        <v>1</v>
      </c>
      <c r="AB1864" s="82" t="s">
        <v>3006</v>
      </c>
      <c r="AD1864" s="82" t="s">
        <v>1447</v>
      </c>
      <c r="AE1864" s="82" t="s">
        <v>3007</v>
      </c>
      <c r="AN1864" s="82" t="s">
        <v>76</v>
      </c>
      <c r="AO1864" s="82" t="s">
        <v>3008</v>
      </c>
      <c r="AP1864" s="82">
        <v>20000000</v>
      </c>
      <c r="AQ1864" s="82" t="s">
        <v>109</v>
      </c>
      <c r="AR1864" s="82" t="s">
        <v>4274</v>
      </c>
      <c r="AS1864" s="84">
        <v>41365</v>
      </c>
      <c r="AT1864" s="85">
        <v>2013</v>
      </c>
      <c r="AU1864" s="82" t="s">
        <v>4277</v>
      </c>
      <c r="AV1864" s="84">
        <v>43100</v>
      </c>
      <c r="AW1864" s="85">
        <v>2017</v>
      </c>
      <c r="AX1864" s="85">
        <f>Table1[[#This Row],[End TEST]]-Table1[[#This Row],[Start TEST]]</f>
        <v>4</v>
      </c>
      <c r="AY1864" s="85">
        <f>Table1[[#This Row],[TEST_Diff]]+1</f>
        <v>5</v>
      </c>
      <c r="AZ1864" s="92">
        <f>DATEDIF(Table1[[#This Row],[Start Year]],Table1[[#This Row],[End Year]],"d") / 365</f>
        <v>4.7534246575342465</v>
      </c>
    </row>
    <row r="1865" spans="1:52" x14ac:dyDescent="0.5">
      <c r="A1865" s="82">
        <v>162</v>
      </c>
      <c r="B1865" s="82" t="s">
        <v>3002</v>
      </c>
      <c r="D1865" s="90">
        <v>43579</v>
      </c>
      <c r="E1865" s="90" t="s">
        <v>3003</v>
      </c>
      <c r="F1865" s="90"/>
      <c r="G1865" s="82" t="s">
        <v>3003</v>
      </c>
      <c r="H1865" s="82" t="s">
        <v>3004</v>
      </c>
      <c r="I1865" s="80" t="s">
        <v>128</v>
      </c>
      <c r="J1865" s="80">
        <v>20</v>
      </c>
      <c r="K1865" s="80">
        <v>41</v>
      </c>
      <c r="L1865" s="80" t="s">
        <v>426</v>
      </c>
      <c r="M1865" s="80">
        <v>2.41</v>
      </c>
      <c r="N1865" s="80">
        <v>23.684994</v>
      </c>
      <c r="O1865" s="80">
        <v>90.356330999999997</v>
      </c>
      <c r="P1865" s="80" t="s">
        <v>114</v>
      </c>
      <c r="Q1865" s="80">
        <v>0</v>
      </c>
      <c r="R1865" s="80">
        <v>25.384855999999999</v>
      </c>
      <c r="S1865" s="80">
        <v>68.458809000000002</v>
      </c>
      <c r="T1865" s="80">
        <v>96400</v>
      </c>
      <c r="U1865" s="91">
        <f>Table1[[#This Row],[Distribution Amount (Dollars)]]/Table1[[#This Row],[NEWdatediff]]</f>
        <v>19280</v>
      </c>
      <c r="V1865" s="82" t="s">
        <v>3005</v>
      </c>
      <c r="W1865" s="82" t="s">
        <v>91</v>
      </c>
      <c r="X1865" s="82" t="s">
        <v>104</v>
      </c>
      <c r="Y1865" s="82" t="s">
        <v>105</v>
      </c>
      <c r="Z1865" s="82">
        <v>1</v>
      </c>
      <c r="AB1865" s="82" t="s">
        <v>3006</v>
      </c>
      <c r="AD1865" s="82" t="s">
        <v>1447</v>
      </c>
      <c r="AE1865" s="82" t="s">
        <v>3007</v>
      </c>
      <c r="AN1865" s="82" t="s">
        <v>76</v>
      </c>
      <c r="AO1865" s="82" t="s">
        <v>3008</v>
      </c>
      <c r="AP1865" s="82">
        <v>20000000</v>
      </c>
      <c r="AQ1865" s="82" t="s">
        <v>109</v>
      </c>
      <c r="AR1865" s="82" t="s">
        <v>4274</v>
      </c>
      <c r="AS1865" s="84">
        <v>41365</v>
      </c>
      <c r="AT1865" s="85">
        <v>2013</v>
      </c>
      <c r="AU1865" s="82" t="s">
        <v>4277</v>
      </c>
      <c r="AV1865" s="84">
        <v>43100</v>
      </c>
      <c r="AW1865" s="85">
        <v>2017</v>
      </c>
      <c r="AX1865" s="85">
        <f>Table1[[#This Row],[End TEST]]-Table1[[#This Row],[Start TEST]]</f>
        <v>4</v>
      </c>
      <c r="AY1865" s="85">
        <f>Table1[[#This Row],[TEST_Diff]]+1</f>
        <v>5</v>
      </c>
      <c r="AZ1865" s="92">
        <f>DATEDIF(Table1[[#This Row],[Start Year]],Table1[[#This Row],[End Year]],"d") / 365</f>
        <v>4.7534246575342465</v>
      </c>
    </row>
    <row r="1866" spans="1:52" x14ac:dyDescent="0.5">
      <c r="A1866" s="82">
        <v>162</v>
      </c>
      <c r="B1866" s="82" t="s">
        <v>3002</v>
      </c>
      <c r="D1866" s="90">
        <v>43579</v>
      </c>
      <c r="E1866" s="90" t="s">
        <v>3003</v>
      </c>
      <c r="F1866" s="90"/>
      <c r="G1866" s="82" t="s">
        <v>3003</v>
      </c>
      <c r="H1866" s="82" t="s">
        <v>3004</v>
      </c>
      <c r="I1866" s="80" t="s">
        <v>88</v>
      </c>
      <c r="J1866" s="80">
        <v>6.5</v>
      </c>
      <c r="K1866" s="80">
        <v>41</v>
      </c>
      <c r="L1866" s="80" t="s">
        <v>426</v>
      </c>
      <c r="M1866" s="80">
        <v>2.41</v>
      </c>
      <c r="N1866" s="80">
        <v>23.684994</v>
      </c>
      <c r="O1866" s="80">
        <v>90.356330999999997</v>
      </c>
      <c r="P1866" s="80" t="s">
        <v>114</v>
      </c>
      <c r="Q1866" s="80">
        <v>0</v>
      </c>
      <c r="R1866" s="80">
        <v>25.384855999999999</v>
      </c>
      <c r="S1866" s="80">
        <v>68.458809000000002</v>
      </c>
      <c r="T1866" s="80">
        <v>31330</v>
      </c>
      <c r="U1866" s="91">
        <f>Table1[[#This Row],[Distribution Amount (Dollars)]]/Table1[[#This Row],[NEWdatediff]]</f>
        <v>6266</v>
      </c>
      <c r="V1866" s="82" t="s">
        <v>3005</v>
      </c>
      <c r="W1866" s="82" t="s">
        <v>91</v>
      </c>
      <c r="X1866" s="82" t="s">
        <v>104</v>
      </c>
      <c r="Y1866" s="82" t="s">
        <v>105</v>
      </c>
      <c r="Z1866" s="82">
        <v>1</v>
      </c>
      <c r="AB1866" s="82" t="s">
        <v>3006</v>
      </c>
      <c r="AD1866" s="82" t="s">
        <v>1447</v>
      </c>
      <c r="AE1866" s="82" t="s">
        <v>3007</v>
      </c>
      <c r="AN1866" s="82" t="s">
        <v>76</v>
      </c>
      <c r="AO1866" s="82" t="s">
        <v>3008</v>
      </c>
      <c r="AP1866" s="82">
        <v>20000000</v>
      </c>
      <c r="AQ1866" s="82" t="s">
        <v>109</v>
      </c>
      <c r="AR1866" s="82" t="s">
        <v>4274</v>
      </c>
      <c r="AS1866" s="84">
        <v>41365</v>
      </c>
      <c r="AT1866" s="85">
        <v>2013</v>
      </c>
      <c r="AU1866" s="82" t="s">
        <v>4277</v>
      </c>
      <c r="AV1866" s="84">
        <v>43100</v>
      </c>
      <c r="AW1866" s="85">
        <v>2017</v>
      </c>
      <c r="AX1866" s="85">
        <f>Table1[[#This Row],[End TEST]]-Table1[[#This Row],[Start TEST]]</f>
        <v>4</v>
      </c>
      <c r="AY1866" s="85">
        <f>Table1[[#This Row],[TEST_Diff]]+1</f>
        <v>5</v>
      </c>
      <c r="AZ1866" s="92">
        <f>DATEDIF(Table1[[#This Row],[Start Year]],Table1[[#This Row],[End Year]],"d") / 365</f>
        <v>4.7534246575342465</v>
      </c>
    </row>
    <row r="1867" spans="1:52" x14ac:dyDescent="0.5">
      <c r="A1867" s="82">
        <v>162</v>
      </c>
      <c r="B1867" s="82" t="s">
        <v>3002</v>
      </c>
      <c r="D1867" s="90">
        <v>43579</v>
      </c>
      <c r="E1867" s="90" t="s">
        <v>3003</v>
      </c>
      <c r="F1867" s="90"/>
      <c r="G1867" s="82" t="s">
        <v>3003</v>
      </c>
      <c r="H1867" s="82" t="s">
        <v>3004</v>
      </c>
      <c r="I1867" s="80" t="s">
        <v>97</v>
      </c>
      <c r="J1867" s="80">
        <v>20</v>
      </c>
      <c r="K1867" s="80">
        <v>41</v>
      </c>
      <c r="L1867" s="80" t="s">
        <v>426</v>
      </c>
      <c r="M1867" s="80">
        <v>2.41</v>
      </c>
      <c r="N1867" s="80">
        <v>23.684994</v>
      </c>
      <c r="O1867" s="80">
        <v>90.356330999999997</v>
      </c>
      <c r="P1867" s="80" t="s">
        <v>114</v>
      </c>
      <c r="Q1867" s="80">
        <v>0</v>
      </c>
      <c r="R1867" s="80">
        <v>25.384855999999999</v>
      </c>
      <c r="S1867" s="80">
        <v>68.458809000000002</v>
      </c>
      <c r="T1867" s="80">
        <v>96400</v>
      </c>
      <c r="U1867" s="91">
        <f>Table1[[#This Row],[Distribution Amount (Dollars)]]/Table1[[#This Row],[NEWdatediff]]</f>
        <v>19280</v>
      </c>
      <c r="V1867" s="82" t="s">
        <v>3005</v>
      </c>
      <c r="W1867" s="82" t="s">
        <v>91</v>
      </c>
      <c r="X1867" s="82" t="s">
        <v>104</v>
      </c>
      <c r="Y1867" s="82" t="s">
        <v>105</v>
      </c>
      <c r="Z1867" s="82">
        <v>1</v>
      </c>
      <c r="AB1867" s="82" t="s">
        <v>3006</v>
      </c>
      <c r="AD1867" s="82" t="s">
        <v>1447</v>
      </c>
      <c r="AE1867" s="82" t="s">
        <v>3007</v>
      </c>
      <c r="AN1867" s="82" t="s">
        <v>76</v>
      </c>
      <c r="AO1867" s="82" t="s">
        <v>3008</v>
      </c>
      <c r="AP1867" s="82">
        <v>20000000</v>
      </c>
      <c r="AQ1867" s="82" t="s">
        <v>109</v>
      </c>
      <c r="AR1867" s="82" t="s">
        <v>4274</v>
      </c>
      <c r="AS1867" s="84">
        <v>41365</v>
      </c>
      <c r="AT1867" s="85">
        <v>2013</v>
      </c>
      <c r="AU1867" s="82" t="s">
        <v>4277</v>
      </c>
      <c r="AV1867" s="84">
        <v>43100</v>
      </c>
      <c r="AW1867" s="85">
        <v>2017</v>
      </c>
      <c r="AX1867" s="85">
        <f>Table1[[#This Row],[End TEST]]-Table1[[#This Row],[Start TEST]]</f>
        <v>4</v>
      </c>
      <c r="AY1867" s="85">
        <f>Table1[[#This Row],[TEST_Diff]]+1</f>
        <v>5</v>
      </c>
      <c r="AZ1867" s="92">
        <f>DATEDIF(Table1[[#This Row],[Start Year]],Table1[[#This Row],[End Year]],"d") / 365</f>
        <v>4.7534246575342465</v>
      </c>
    </row>
    <row r="1868" spans="1:52" x14ac:dyDescent="0.5">
      <c r="A1868" s="82">
        <v>162</v>
      </c>
      <c r="B1868" s="82" t="s">
        <v>3002</v>
      </c>
      <c r="D1868" s="90">
        <v>43579</v>
      </c>
      <c r="E1868" s="90" t="s">
        <v>3003</v>
      </c>
      <c r="F1868" s="90"/>
      <c r="G1868" s="82" t="s">
        <v>3003</v>
      </c>
      <c r="H1868" s="82" t="s">
        <v>3004</v>
      </c>
      <c r="I1868" s="80" t="s">
        <v>98</v>
      </c>
      <c r="J1868" s="80">
        <v>5</v>
      </c>
      <c r="K1868" s="80">
        <v>41</v>
      </c>
      <c r="L1868" s="80" t="s">
        <v>426</v>
      </c>
      <c r="M1868" s="80">
        <v>2.41</v>
      </c>
      <c r="N1868" s="80">
        <v>23.684994</v>
      </c>
      <c r="O1868" s="80">
        <v>90.356330999999997</v>
      </c>
      <c r="P1868" s="80" t="s">
        <v>114</v>
      </c>
      <c r="Q1868" s="80">
        <v>0</v>
      </c>
      <c r="R1868" s="80">
        <v>25.384855999999999</v>
      </c>
      <c r="S1868" s="80">
        <v>68.458809000000002</v>
      </c>
      <c r="T1868" s="80">
        <v>24100</v>
      </c>
      <c r="U1868" s="91">
        <f>Table1[[#This Row],[Distribution Amount (Dollars)]]/Table1[[#This Row],[NEWdatediff]]</f>
        <v>4820</v>
      </c>
      <c r="V1868" s="82" t="s">
        <v>3005</v>
      </c>
      <c r="W1868" s="82" t="s">
        <v>91</v>
      </c>
      <c r="X1868" s="82" t="s">
        <v>104</v>
      </c>
      <c r="Y1868" s="82" t="s">
        <v>105</v>
      </c>
      <c r="Z1868" s="82">
        <v>1</v>
      </c>
      <c r="AB1868" s="82" t="s">
        <v>3006</v>
      </c>
      <c r="AD1868" s="82" t="s">
        <v>1447</v>
      </c>
      <c r="AE1868" s="82" t="s">
        <v>3007</v>
      </c>
      <c r="AN1868" s="82" t="s">
        <v>76</v>
      </c>
      <c r="AO1868" s="82" t="s">
        <v>3008</v>
      </c>
      <c r="AP1868" s="82">
        <v>20000000</v>
      </c>
      <c r="AQ1868" s="82" t="s">
        <v>109</v>
      </c>
      <c r="AR1868" s="82" t="s">
        <v>4274</v>
      </c>
      <c r="AS1868" s="84">
        <v>41365</v>
      </c>
      <c r="AT1868" s="85">
        <v>2013</v>
      </c>
      <c r="AU1868" s="82" t="s">
        <v>4277</v>
      </c>
      <c r="AV1868" s="84">
        <v>43100</v>
      </c>
      <c r="AW1868" s="85">
        <v>2017</v>
      </c>
      <c r="AX1868" s="85">
        <f>Table1[[#This Row],[End TEST]]-Table1[[#This Row],[Start TEST]]</f>
        <v>4</v>
      </c>
      <c r="AY1868" s="85">
        <f>Table1[[#This Row],[TEST_Diff]]+1</f>
        <v>5</v>
      </c>
      <c r="AZ1868" s="92">
        <f>DATEDIF(Table1[[#This Row],[Start Year]],Table1[[#This Row],[End Year]],"d") / 365</f>
        <v>4.7534246575342465</v>
      </c>
    </row>
    <row r="1869" spans="1:52" x14ac:dyDescent="0.5">
      <c r="A1869" s="82">
        <v>162</v>
      </c>
      <c r="B1869" s="82" t="s">
        <v>3002</v>
      </c>
      <c r="D1869" s="90">
        <v>43579</v>
      </c>
      <c r="E1869" s="90" t="s">
        <v>3003</v>
      </c>
      <c r="F1869" s="90"/>
      <c r="G1869" s="82" t="s">
        <v>3003</v>
      </c>
      <c r="H1869" s="82" t="s">
        <v>3004</v>
      </c>
      <c r="I1869" s="80" t="s">
        <v>67</v>
      </c>
      <c r="J1869" s="80">
        <v>2.5</v>
      </c>
      <c r="K1869" s="80">
        <v>41</v>
      </c>
      <c r="L1869" s="80" t="s">
        <v>426</v>
      </c>
      <c r="M1869" s="80">
        <v>2.41</v>
      </c>
      <c r="N1869" s="80">
        <v>23.684994</v>
      </c>
      <c r="O1869" s="80">
        <v>90.356330999999997</v>
      </c>
      <c r="P1869" s="80" t="s">
        <v>114</v>
      </c>
      <c r="Q1869" s="80">
        <v>0</v>
      </c>
      <c r="R1869" s="80">
        <v>25.384855999999999</v>
      </c>
      <c r="S1869" s="80">
        <v>68.458809000000002</v>
      </c>
      <c r="T1869" s="80">
        <v>12050</v>
      </c>
      <c r="U1869" s="91">
        <f>Table1[[#This Row],[Distribution Amount (Dollars)]]/Table1[[#This Row],[NEWdatediff]]</f>
        <v>2410</v>
      </c>
      <c r="V1869" s="82" t="s">
        <v>3005</v>
      </c>
      <c r="W1869" s="82" t="s">
        <v>91</v>
      </c>
      <c r="X1869" s="82" t="s">
        <v>104</v>
      </c>
      <c r="Y1869" s="82" t="s">
        <v>105</v>
      </c>
      <c r="Z1869" s="82">
        <v>1</v>
      </c>
      <c r="AB1869" s="82" t="s">
        <v>3006</v>
      </c>
      <c r="AD1869" s="82" t="s">
        <v>1447</v>
      </c>
      <c r="AE1869" s="82" t="s">
        <v>3007</v>
      </c>
      <c r="AN1869" s="82" t="s">
        <v>76</v>
      </c>
      <c r="AO1869" s="82" t="s">
        <v>3008</v>
      </c>
      <c r="AP1869" s="82">
        <v>20000000</v>
      </c>
      <c r="AQ1869" s="82" t="s">
        <v>109</v>
      </c>
      <c r="AR1869" s="82" t="s">
        <v>4274</v>
      </c>
      <c r="AS1869" s="84">
        <v>41365</v>
      </c>
      <c r="AT1869" s="85">
        <v>2013</v>
      </c>
      <c r="AU1869" s="82" t="s">
        <v>4277</v>
      </c>
      <c r="AV1869" s="84">
        <v>43100</v>
      </c>
      <c r="AW1869" s="85">
        <v>2017</v>
      </c>
      <c r="AX1869" s="85">
        <f>Table1[[#This Row],[End TEST]]-Table1[[#This Row],[Start TEST]]</f>
        <v>4</v>
      </c>
      <c r="AY1869" s="85">
        <f>Table1[[#This Row],[TEST_Diff]]+1</f>
        <v>5</v>
      </c>
      <c r="AZ1869" s="92">
        <f>DATEDIF(Table1[[#This Row],[Start Year]],Table1[[#This Row],[End Year]],"d") / 365</f>
        <v>4.7534246575342465</v>
      </c>
    </row>
    <row r="1870" spans="1:52" x14ac:dyDescent="0.5">
      <c r="A1870" s="82">
        <v>162</v>
      </c>
      <c r="B1870" s="82" t="s">
        <v>3002</v>
      </c>
      <c r="D1870" s="90">
        <v>43579</v>
      </c>
      <c r="E1870" s="90" t="s">
        <v>3003</v>
      </c>
      <c r="F1870" s="90"/>
      <c r="G1870" s="82" t="s">
        <v>3003</v>
      </c>
      <c r="H1870" s="82" t="s">
        <v>3004</v>
      </c>
      <c r="I1870" s="80" t="s">
        <v>1341</v>
      </c>
      <c r="J1870" s="80">
        <v>36</v>
      </c>
      <c r="K1870" s="80">
        <v>41</v>
      </c>
      <c r="L1870" s="80" t="s">
        <v>426</v>
      </c>
      <c r="M1870" s="80">
        <v>2.41</v>
      </c>
      <c r="N1870" s="80">
        <v>23.684994</v>
      </c>
      <c r="O1870" s="80">
        <v>90.356330999999997</v>
      </c>
      <c r="P1870" s="80" t="s">
        <v>114</v>
      </c>
      <c r="Q1870" s="80">
        <v>0</v>
      </c>
      <c r="R1870" s="80">
        <v>25.384855999999999</v>
      </c>
      <c r="S1870" s="80">
        <v>68.458809000000002</v>
      </c>
      <c r="T1870" s="80">
        <v>173520</v>
      </c>
      <c r="U1870" s="91">
        <f>Table1[[#This Row],[Distribution Amount (Dollars)]]/Table1[[#This Row],[NEWdatediff]]</f>
        <v>34704</v>
      </c>
      <c r="V1870" s="82" t="s">
        <v>3005</v>
      </c>
      <c r="W1870" s="82" t="s">
        <v>91</v>
      </c>
      <c r="X1870" s="82" t="s">
        <v>104</v>
      </c>
      <c r="Y1870" s="82" t="s">
        <v>105</v>
      </c>
      <c r="Z1870" s="82">
        <v>1</v>
      </c>
      <c r="AB1870" s="82" t="s">
        <v>3006</v>
      </c>
      <c r="AD1870" s="82" t="s">
        <v>1447</v>
      </c>
      <c r="AE1870" s="82" t="s">
        <v>3007</v>
      </c>
      <c r="AN1870" s="82" t="s">
        <v>76</v>
      </c>
      <c r="AO1870" s="82" t="s">
        <v>3008</v>
      </c>
      <c r="AP1870" s="82">
        <v>20000000</v>
      </c>
      <c r="AQ1870" s="82" t="s">
        <v>109</v>
      </c>
      <c r="AR1870" s="82" t="s">
        <v>4274</v>
      </c>
      <c r="AS1870" s="84">
        <v>41365</v>
      </c>
      <c r="AT1870" s="85">
        <v>2013</v>
      </c>
      <c r="AU1870" s="82" t="s">
        <v>4277</v>
      </c>
      <c r="AV1870" s="84">
        <v>43100</v>
      </c>
      <c r="AW1870" s="85">
        <v>2017</v>
      </c>
      <c r="AX1870" s="85">
        <f>Table1[[#This Row],[End TEST]]-Table1[[#This Row],[Start TEST]]</f>
        <v>4</v>
      </c>
      <c r="AY1870" s="85">
        <f>Table1[[#This Row],[TEST_Diff]]+1</f>
        <v>5</v>
      </c>
      <c r="AZ1870" s="92">
        <f>DATEDIF(Table1[[#This Row],[Start Year]],Table1[[#This Row],[End Year]],"d") / 365</f>
        <v>4.7534246575342465</v>
      </c>
    </row>
    <row r="1871" spans="1:52" x14ac:dyDescent="0.5">
      <c r="A1871" s="82">
        <v>162</v>
      </c>
      <c r="B1871" s="82" t="s">
        <v>3002</v>
      </c>
      <c r="D1871" s="90">
        <v>43579</v>
      </c>
      <c r="E1871" s="90" t="s">
        <v>3003</v>
      </c>
      <c r="F1871" s="90"/>
      <c r="G1871" s="82" t="s">
        <v>3003</v>
      </c>
      <c r="H1871" s="82" t="s">
        <v>3004</v>
      </c>
      <c r="I1871" s="80" t="s">
        <v>102</v>
      </c>
      <c r="J1871" s="80">
        <v>10</v>
      </c>
      <c r="K1871" s="80">
        <v>41</v>
      </c>
      <c r="L1871" s="80" t="s">
        <v>958</v>
      </c>
      <c r="M1871" s="80">
        <v>2.41</v>
      </c>
      <c r="N1871" s="80">
        <v>17.189876999999999</v>
      </c>
      <c r="O1871" s="80">
        <v>-88.497649999999993</v>
      </c>
      <c r="P1871" s="80" t="s">
        <v>84</v>
      </c>
      <c r="Q1871" s="80">
        <v>0</v>
      </c>
      <c r="R1871" s="80">
        <v>-15.623037</v>
      </c>
      <c r="S1871" s="80">
        <v>-59.0625</v>
      </c>
      <c r="T1871" s="80">
        <v>48200</v>
      </c>
      <c r="U1871" s="91">
        <f>Table1[[#This Row],[Distribution Amount (Dollars)]]/Table1[[#This Row],[NEWdatediff]]</f>
        <v>9640</v>
      </c>
      <c r="V1871" s="82" t="s">
        <v>3005</v>
      </c>
      <c r="W1871" s="82" t="s">
        <v>91</v>
      </c>
      <c r="X1871" s="82" t="s">
        <v>104</v>
      </c>
      <c r="Y1871" s="82" t="s">
        <v>105</v>
      </c>
      <c r="Z1871" s="82">
        <v>1</v>
      </c>
      <c r="AB1871" s="82" t="s">
        <v>3006</v>
      </c>
      <c r="AD1871" s="82" t="s">
        <v>118</v>
      </c>
      <c r="AE1871" s="82" t="s">
        <v>3007</v>
      </c>
      <c r="AN1871" s="82" t="s">
        <v>76</v>
      </c>
      <c r="AO1871" s="82" t="s">
        <v>3008</v>
      </c>
      <c r="AP1871" s="82">
        <v>20000000</v>
      </c>
      <c r="AQ1871" s="82" t="s">
        <v>109</v>
      </c>
      <c r="AR1871" s="82" t="s">
        <v>4274</v>
      </c>
      <c r="AS1871" s="84">
        <v>41365</v>
      </c>
      <c r="AT1871" s="85">
        <v>2013</v>
      </c>
      <c r="AU1871" s="82" t="s">
        <v>4277</v>
      </c>
      <c r="AV1871" s="84">
        <v>43100</v>
      </c>
      <c r="AW1871" s="85">
        <v>2017</v>
      </c>
      <c r="AX1871" s="85">
        <f>Table1[[#This Row],[End TEST]]-Table1[[#This Row],[Start TEST]]</f>
        <v>4</v>
      </c>
      <c r="AY1871" s="85">
        <f>Table1[[#This Row],[TEST_Diff]]+1</f>
        <v>5</v>
      </c>
      <c r="AZ1871" s="92">
        <f>DATEDIF(Table1[[#This Row],[Start Year]],Table1[[#This Row],[End Year]],"d") / 365</f>
        <v>4.7534246575342465</v>
      </c>
    </row>
    <row r="1872" spans="1:52" x14ac:dyDescent="0.5">
      <c r="A1872" s="82">
        <v>162</v>
      </c>
      <c r="B1872" s="82" t="s">
        <v>3002</v>
      </c>
      <c r="D1872" s="90">
        <v>43579</v>
      </c>
      <c r="E1872" s="90" t="s">
        <v>3003</v>
      </c>
      <c r="F1872" s="90"/>
      <c r="G1872" s="82" t="s">
        <v>3003</v>
      </c>
      <c r="H1872" s="82" t="s">
        <v>3004</v>
      </c>
      <c r="I1872" s="80" t="s">
        <v>128</v>
      </c>
      <c r="J1872" s="80">
        <v>20</v>
      </c>
      <c r="K1872" s="80">
        <v>41</v>
      </c>
      <c r="L1872" s="80" t="s">
        <v>958</v>
      </c>
      <c r="M1872" s="80">
        <v>2.41</v>
      </c>
      <c r="N1872" s="80">
        <v>17.189876999999999</v>
      </c>
      <c r="O1872" s="80">
        <v>-88.497649999999993</v>
      </c>
      <c r="P1872" s="80" t="s">
        <v>84</v>
      </c>
      <c r="Q1872" s="80">
        <v>0</v>
      </c>
      <c r="R1872" s="80">
        <v>-15.623037</v>
      </c>
      <c r="S1872" s="80">
        <v>-59.0625</v>
      </c>
      <c r="T1872" s="80">
        <v>96400</v>
      </c>
      <c r="U1872" s="91">
        <f>Table1[[#This Row],[Distribution Amount (Dollars)]]/Table1[[#This Row],[NEWdatediff]]</f>
        <v>19280</v>
      </c>
      <c r="V1872" s="82" t="s">
        <v>3005</v>
      </c>
      <c r="W1872" s="82" t="s">
        <v>91</v>
      </c>
      <c r="X1872" s="82" t="s">
        <v>104</v>
      </c>
      <c r="Y1872" s="82" t="s">
        <v>105</v>
      </c>
      <c r="Z1872" s="82">
        <v>1</v>
      </c>
      <c r="AB1872" s="82" t="s">
        <v>3006</v>
      </c>
      <c r="AD1872" s="82" t="s">
        <v>118</v>
      </c>
      <c r="AE1872" s="82" t="s">
        <v>3007</v>
      </c>
      <c r="AN1872" s="82" t="s">
        <v>76</v>
      </c>
      <c r="AO1872" s="82" t="s">
        <v>3008</v>
      </c>
      <c r="AP1872" s="82">
        <v>20000000</v>
      </c>
      <c r="AQ1872" s="82" t="s">
        <v>109</v>
      </c>
      <c r="AR1872" s="82" t="s">
        <v>4274</v>
      </c>
      <c r="AS1872" s="84">
        <v>41365</v>
      </c>
      <c r="AT1872" s="85">
        <v>2013</v>
      </c>
      <c r="AU1872" s="82" t="s">
        <v>4277</v>
      </c>
      <c r="AV1872" s="84">
        <v>43100</v>
      </c>
      <c r="AW1872" s="85">
        <v>2017</v>
      </c>
      <c r="AX1872" s="85">
        <f>Table1[[#This Row],[End TEST]]-Table1[[#This Row],[Start TEST]]</f>
        <v>4</v>
      </c>
      <c r="AY1872" s="85">
        <f>Table1[[#This Row],[TEST_Diff]]+1</f>
        <v>5</v>
      </c>
      <c r="AZ1872" s="92">
        <f>DATEDIF(Table1[[#This Row],[Start Year]],Table1[[#This Row],[End Year]],"d") / 365</f>
        <v>4.7534246575342465</v>
      </c>
    </row>
    <row r="1873" spans="1:52" x14ac:dyDescent="0.5">
      <c r="A1873" s="82">
        <v>162</v>
      </c>
      <c r="B1873" s="82" t="s">
        <v>3002</v>
      </c>
      <c r="D1873" s="90">
        <v>43579</v>
      </c>
      <c r="E1873" s="90" t="s">
        <v>3003</v>
      </c>
      <c r="F1873" s="90"/>
      <c r="G1873" s="82" t="s">
        <v>3003</v>
      </c>
      <c r="H1873" s="82" t="s">
        <v>3004</v>
      </c>
      <c r="I1873" s="80" t="s">
        <v>88</v>
      </c>
      <c r="J1873" s="80">
        <v>6.5</v>
      </c>
      <c r="K1873" s="80">
        <v>41</v>
      </c>
      <c r="L1873" s="80" t="s">
        <v>958</v>
      </c>
      <c r="M1873" s="80">
        <v>2.41</v>
      </c>
      <c r="N1873" s="80">
        <v>17.189876999999999</v>
      </c>
      <c r="O1873" s="80">
        <v>-88.497649999999993</v>
      </c>
      <c r="P1873" s="80" t="s">
        <v>84</v>
      </c>
      <c r="Q1873" s="80">
        <v>0</v>
      </c>
      <c r="R1873" s="80">
        <v>-15.623037</v>
      </c>
      <c r="S1873" s="80">
        <v>-59.0625</v>
      </c>
      <c r="T1873" s="80">
        <v>31330</v>
      </c>
      <c r="U1873" s="91">
        <f>Table1[[#This Row],[Distribution Amount (Dollars)]]/Table1[[#This Row],[NEWdatediff]]</f>
        <v>6266</v>
      </c>
      <c r="V1873" s="82" t="s">
        <v>3005</v>
      </c>
      <c r="W1873" s="82" t="s">
        <v>91</v>
      </c>
      <c r="X1873" s="82" t="s">
        <v>104</v>
      </c>
      <c r="Y1873" s="82" t="s">
        <v>105</v>
      </c>
      <c r="Z1873" s="82">
        <v>1</v>
      </c>
      <c r="AB1873" s="82" t="s">
        <v>3006</v>
      </c>
      <c r="AD1873" s="82" t="s">
        <v>118</v>
      </c>
      <c r="AE1873" s="82" t="s">
        <v>3007</v>
      </c>
      <c r="AN1873" s="82" t="s">
        <v>76</v>
      </c>
      <c r="AO1873" s="82" t="s">
        <v>3008</v>
      </c>
      <c r="AP1873" s="82">
        <v>20000000</v>
      </c>
      <c r="AQ1873" s="82" t="s">
        <v>109</v>
      </c>
      <c r="AR1873" s="82" t="s">
        <v>4274</v>
      </c>
      <c r="AS1873" s="84">
        <v>41365</v>
      </c>
      <c r="AT1873" s="85">
        <v>2013</v>
      </c>
      <c r="AU1873" s="82" t="s">
        <v>4277</v>
      </c>
      <c r="AV1873" s="84">
        <v>43100</v>
      </c>
      <c r="AW1873" s="85">
        <v>2017</v>
      </c>
      <c r="AX1873" s="85">
        <f>Table1[[#This Row],[End TEST]]-Table1[[#This Row],[Start TEST]]</f>
        <v>4</v>
      </c>
      <c r="AY1873" s="85">
        <f>Table1[[#This Row],[TEST_Diff]]+1</f>
        <v>5</v>
      </c>
      <c r="AZ1873" s="92">
        <f>DATEDIF(Table1[[#This Row],[Start Year]],Table1[[#This Row],[End Year]],"d") / 365</f>
        <v>4.7534246575342465</v>
      </c>
    </row>
    <row r="1874" spans="1:52" x14ac:dyDescent="0.5">
      <c r="A1874" s="82">
        <v>162</v>
      </c>
      <c r="B1874" s="82" t="s">
        <v>3002</v>
      </c>
      <c r="D1874" s="90">
        <v>43579</v>
      </c>
      <c r="E1874" s="90" t="s">
        <v>3003</v>
      </c>
      <c r="F1874" s="90"/>
      <c r="G1874" s="82" t="s">
        <v>3003</v>
      </c>
      <c r="H1874" s="82" t="s">
        <v>3004</v>
      </c>
      <c r="I1874" s="80" t="s">
        <v>97</v>
      </c>
      <c r="J1874" s="80">
        <v>20</v>
      </c>
      <c r="K1874" s="80">
        <v>41</v>
      </c>
      <c r="L1874" s="80" t="s">
        <v>958</v>
      </c>
      <c r="M1874" s="80">
        <v>2.41</v>
      </c>
      <c r="N1874" s="80">
        <v>17.189876999999999</v>
      </c>
      <c r="O1874" s="80">
        <v>-88.497649999999993</v>
      </c>
      <c r="P1874" s="80" t="s">
        <v>84</v>
      </c>
      <c r="Q1874" s="80">
        <v>0</v>
      </c>
      <c r="R1874" s="80">
        <v>-15.623037</v>
      </c>
      <c r="S1874" s="80">
        <v>-59.0625</v>
      </c>
      <c r="T1874" s="80">
        <v>96400</v>
      </c>
      <c r="U1874" s="91">
        <f>Table1[[#This Row],[Distribution Amount (Dollars)]]/Table1[[#This Row],[NEWdatediff]]</f>
        <v>19280</v>
      </c>
      <c r="V1874" s="82" t="s">
        <v>3005</v>
      </c>
      <c r="W1874" s="82" t="s">
        <v>91</v>
      </c>
      <c r="X1874" s="82" t="s">
        <v>104</v>
      </c>
      <c r="Y1874" s="82" t="s">
        <v>105</v>
      </c>
      <c r="Z1874" s="82">
        <v>1</v>
      </c>
      <c r="AB1874" s="82" t="s">
        <v>3006</v>
      </c>
      <c r="AD1874" s="82" t="s">
        <v>118</v>
      </c>
      <c r="AE1874" s="82" t="s">
        <v>3007</v>
      </c>
      <c r="AN1874" s="82" t="s">
        <v>76</v>
      </c>
      <c r="AO1874" s="82" t="s">
        <v>3008</v>
      </c>
      <c r="AP1874" s="82">
        <v>20000000</v>
      </c>
      <c r="AQ1874" s="82" t="s">
        <v>109</v>
      </c>
      <c r="AR1874" s="82" t="s">
        <v>4274</v>
      </c>
      <c r="AS1874" s="84">
        <v>41365</v>
      </c>
      <c r="AT1874" s="85">
        <v>2013</v>
      </c>
      <c r="AU1874" s="82" t="s">
        <v>4277</v>
      </c>
      <c r="AV1874" s="84">
        <v>43100</v>
      </c>
      <c r="AW1874" s="85">
        <v>2017</v>
      </c>
      <c r="AX1874" s="85">
        <f>Table1[[#This Row],[End TEST]]-Table1[[#This Row],[Start TEST]]</f>
        <v>4</v>
      </c>
      <c r="AY1874" s="85">
        <f>Table1[[#This Row],[TEST_Diff]]+1</f>
        <v>5</v>
      </c>
      <c r="AZ1874" s="92">
        <f>DATEDIF(Table1[[#This Row],[Start Year]],Table1[[#This Row],[End Year]],"d") / 365</f>
        <v>4.7534246575342465</v>
      </c>
    </row>
    <row r="1875" spans="1:52" x14ac:dyDescent="0.5">
      <c r="A1875" s="82">
        <v>162</v>
      </c>
      <c r="B1875" s="82" t="s">
        <v>3002</v>
      </c>
      <c r="D1875" s="90">
        <v>43579</v>
      </c>
      <c r="E1875" s="90" t="s">
        <v>3003</v>
      </c>
      <c r="F1875" s="90"/>
      <c r="G1875" s="82" t="s">
        <v>3003</v>
      </c>
      <c r="H1875" s="82" t="s">
        <v>3004</v>
      </c>
      <c r="I1875" s="80" t="s">
        <v>98</v>
      </c>
      <c r="J1875" s="80">
        <v>5</v>
      </c>
      <c r="K1875" s="80">
        <v>41</v>
      </c>
      <c r="L1875" s="80" t="s">
        <v>958</v>
      </c>
      <c r="M1875" s="80">
        <v>2.41</v>
      </c>
      <c r="N1875" s="80">
        <v>17.189876999999999</v>
      </c>
      <c r="O1875" s="80">
        <v>-88.497649999999993</v>
      </c>
      <c r="P1875" s="80" t="s">
        <v>84</v>
      </c>
      <c r="Q1875" s="80">
        <v>0</v>
      </c>
      <c r="R1875" s="80">
        <v>-15.623037</v>
      </c>
      <c r="S1875" s="80">
        <v>-59.0625</v>
      </c>
      <c r="T1875" s="80">
        <v>24100</v>
      </c>
      <c r="U1875" s="91">
        <f>Table1[[#This Row],[Distribution Amount (Dollars)]]/Table1[[#This Row],[NEWdatediff]]</f>
        <v>4820</v>
      </c>
      <c r="V1875" s="82" t="s">
        <v>3005</v>
      </c>
      <c r="W1875" s="82" t="s">
        <v>91</v>
      </c>
      <c r="X1875" s="82" t="s">
        <v>104</v>
      </c>
      <c r="Y1875" s="82" t="s">
        <v>105</v>
      </c>
      <c r="Z1875" s="82">
        <v>1</v>
      </c>
      <c r="AB1875" s="82" t="s">
        <v>3006</v>
      </c>
      <c r="AD1875" s="82" t="s">
        <v>118</v>
      </c>
      <c r="AE1875" s="82" t="s">
        <v>3007</v>
      </c>
      <c r="AN1875" s="82" t="s">
        <v>76</v>
      </c>
      <c r="AO1875" s="82" t="s">
        <v>3008</v>
      </c>
      <c r="AP1875" s="82">
        <v>20000000</v>
      </c>
      <c r="AQ1875" s="82" t="s">
        <v>109</v>
      </c>
      <c r="AR1875" s="82" t="s">
        <v>4274</v>
      </c>
      <c r="AS1875" s="84">
        <v>41365</v>
      </c>
      <c r="AT1875" s="85">
        <v>2013</v>
      </c>
      <c r="AU1875" s="82" t="s">
        <v>4277</v>
      </c>
      <c r="AV1875" s="84">
        <v>43100</v>
      </c>
      <c r="AW1875" s="85">
        <v>2017</v>
      </c>
      <c r="AX1875" s="85">
        <f>Table1[[#This Row],[End TEST]]-Table1[[#This Row],[Start TEST]]</f>
        <v>4</v>
      </c>
      <c r="AY1875" s="85">
        <f>Table1[[#This Row],[TEST_Diff]]+1</f>
        <v>5</v>
      </c>
      <c r="AZ1875" s="92">
        <f>DATEDIF(Table1[[#This Row],[Start Year]],Table1[[#This Row],[End Year]],"d") / 365</f>
        <v>4.7534246575342465</v>
      </c>
    </row>
    <row r="1876" spans="1:52" x14ac:dyDescent="0.5">
      <c r="A1876" s="82">
        <v>162</v>
      </c>
      <c r="B1876" s="82" t="s">
        <v>3002</v>
      </c>
      <c r="D1876" s="90">
        <v>43579</v>
      </c>
      <c r="E1876" s="90" t="s">
        <v>3003</v>
      </c>
      <c r="F1876" s="90"/>
      <c r="G1876" s="82" t="s">
        <v>3003</v>
      </c>
      <c r="H1876" s="82" t="s">
        <v>3004</v>
      </c>
      <c r="I1876" s="80" t="s">
        <v>67</v>
      </c>
      <c r="J1876" s="80">
        <v>2.5</v>
      </c>
      <c r="K1876" s="80">
        <v>41</v>
      </c>
      <c r="L1876" s="80" t="s">
        <v>958</v>
      </c>
      <c r="M1876" s="80">
        <v>2.41</v>
      </c>
      <c r="N1876" s="80">
        <v>17.189876999999999</v>
      </c>
      <c r="O1876" s="80">
        <v>-88.497649999999993</v>
      </c>
      <c r="P1876" s="80" t="s">
        <v>84</v>
      </c>
      <c r="Q1876" s="80">
        <v>0</v>
      </c>
      <c r="R1876" s="80">
        <v>-15.623037</v>
      </c>
      <c r="S1876" s="80">
        <v>-59.0625</v>
      </c>
      <c r="T1876" s="80">
        <v>12050</v>
      </c>
      <c r="U1876" s="91">
        <f>Table1[[#This Row],[Distribution Amount (Dollars)]]/Table1[[#This Row],[NEWdatediff]]</f>
        <v>2410</v>
      </c>
      <c r="V1876" s="82" t="s">
        <v>3005</v>
      </c>
      <c r="W1876" s="82" t="s">
        <v>91</v>
      </c>
      <c r="X1876" s="82" t="s">
        <v>104</v>
      </c>
      <c r="Y1876" s="82" t="s">
        <v>105</v>
      </c>
      <c r="Z1876" s="82">
        <v>1</v>
      </c>
      <c r="AB1876" s="82" t="s">
        <v>3006</v>
      </c>
      <c r="AD1876" s="82" t="s">
        <v>118</v>
      </c>
      <c r="AE1876" s="82" t="s">
        <v>3007</v>
      </c>
      <c r="AN1876" s="82" t="s">
        <v>76</v>
      </c>
      <c r="AO1876" s="82" t="s">
        <v>3008</v>
      </c>
      <c r="AP1876" s="82">
        <v>20000000</v>
      </c>
      <c r="AQ1876" s="82" t="s">
        <v>109</v>
      </c>
      <c r="AR1876" s="82" t="s">
        <v>4274</v>
      </c>
      <c r="AS1876" s="84">
        <v>41365</v>
      </c>
      <c r="AT1876" s="85">
        <v>2013</v>
      </c>
      <c r="AU1876" s="82" t="s">
        <v>4277</v>
      </c>
      <c r="AV1876" s="84">
        <v>43100</v>
      </c>
      <c r="AW1876" s="85">
        <v>2017</v>
      </c>
      <c r="AX1876" s="85">
        <f>Table1[[#This Row],[End TEST]]-Table1[[#This Row],[Start TEST]]</f>
        <v>4</v>
      </c>
      <c r="AY1876" s="85">
        <f>Table1[[#This Row],[TEST_Diff]]+1</f>
        <v>5</v>
      </c>
      <c r="AZ1876" s="92">
        <f>DATEDIF(Table1[[#This Row],[Start Year]],Table1[[#This Row],[End Year]],"d") / 365</f>
        <v>4.7534246575342465</v>
      </c>
    </row>
    <row r="1877" spans="1:52" x14ac:dyDescent="0.5">
      <c r="A1877" s="82">
        <v>162</v>
      </c>
      <c r="B1877" s="82" t="s">
        <v>3002</v>
      </c>
      <c r="D1877" s="90">
        <v>43579</v>
      </c>
      <c r="E1877" s="90" t="s">
        <v>3003</v>
      </c>
      <c r="F1877" s="90"/>
      <c r="G1877" s="82" t="s">
        <v>3003</v>
      </c>
      <c r="H1877" s="82" t="s">
        <v>3004</v>
      </c>
      <c r="I1877" s="80" t="s">
        <v>1341</v>
      </c>
      <c r="J1877" s="80">
        <v>36</v>
      </c>
      <c r="K1877" s="80">
        <v>41</v>
      </c>
      <c r="L1877" s="80" t="s">
        <v>958</v>
      </c>
      <c r="M1877" s="80">
        <v>2.41</v>
      </c>
      <c r="N1877" s="80">
        <v>17.189876999999999</v>
      </c>
      <c r="O1877" s="80">
        <v>-88.497649999999993</v>
      </c>
      <c r="P1877" s="80" t="s">
        <v>84</v>
      </c>
      <c r="Q1877" s="80">
        <v>0</v>
      </c>
      <c r="R1877" s="80">
        <v>-15.623037</v>
      </c>
      <c r="S1877" s="80">
        <v>-59.0625</v>
      </c>
      <c r="T1877" s="80">
        <v>173520</v>
      </c>
      <c r="U1877" s="91">
        <f>Table1[[#This Row],[Distribution Amount (Dollars)]]/Table1[[#This Row],[NEWdatediff]]</f>
        <v>34704</v>
      </c>
      <c r="V1877" s="82" t="s">
        <v>3005</v>
      </c>
      <c r="W1877" s="82" t="s">
        <v>91</v>
      </c>
      <c r="X1877" s="82" t="s">
        <v>104</v>
      </c>
      <c r="Y1877" s="82" t="s">
        <v>105</v>
      </c>
      <c r="Z1877" s="82">
        <v>1</v>
      </c>
      <c r="AB1877" s="82" t="s">
        <v>3006</v>
      </c>
      <c r="AD1877" s="82" t="s">
        <v>118</v>
      </c>
      <c r="AE1877" s="82" t="s">
        <v>3007</v>
      </c>
      <c r="AN1877" s="82" t="s">
        <v>76</v>
      </c>
      <c r="AO1877" s="82" t="s">
        <v>3008</v>
      </c>
      <c r="AP1877" s="82">
        <v>20000000</v>
      </c>
      <c r="AQ1877" s="82" t="s">
        <v>109</v>
      </c>
      <c r="AR1877" s="82" t="s">
        <v>4274</v>
      </c>
      <c r="AS1877" s="84">
        <v>41365</v>
      </c>
      <c r="AT1877" s="85">
        <v>2013</v>
      </c>
      <c r="AU1877" s="82" t="s">
        <v>4277</v>
      </c>
      <c r="AV1877" s="84">
        <v>43100</v>
      </c>
      <c r="AW1877" s="85">
        <v>2017</v>
      </c>
      <c r="AX1877" s="85">
        <f>Table1[[#This Row],[End TEST]]-Table1[[#This Row],[Start TEST]]</f>
        <v>4</v>
      </c>
      <c r="AY1877" s="85">
        <f>Table1[[#This Row],[TEST_Diff]]+1</f>
        <v>5</v>
      </c>
      <c r="AZ1877" s="92">
        <f>DATEDIF(Table1[[#This Row],[Start Year]],Table1[[#This Row],[End Year]],"d") / 365</f>
        <v>4.7534246575342465</v>
      </c>
    </row>
    <row r="1878" spans="1:52" x14ac:dyDescent="0.5">
      <c r="A1878" s="82">
        <v>162</v>
      </c>
      <c r="B1878" s="82" t="s">
        <v>3002</v>
      </c>
      <c r="D1878" s="90">
        <v>43579</v>
      </c>
      <c r="E1878" s="90" t="s">
        <v>3003</v>
      </c>
      <c r="F1878" s="90"/>
      <c r="G1878" s="82" t="s">
        <v>3003</v>
      </c>
      <c r="H1878" s="82" t="s">
        <v>3004</v>
      </c>
      <c r="I1878" s="80" t="s">
        <v>102</v>
      </c>
      <c r="J1878" s="80">
        <v>10</v>
      </c>
      <c r="K1878" s="80">
        <v>41</v>
      </c>
      <c r="L1878" s="80" t="s">
        <v>694</v>
      </c>
      <c r="M1878" s="80">
        <v>2.41</v>
      </c>
      <c r="N1878" s="80">
        <v>15.414999</v>
      </c>
      <c r="O1878" s="80">
        <v>-61.370975000000001</v>
      </c>
      <c r="P1878" s="80" t="s">
        <v>195</v>
      </c>
      <c r="Q1878" s="80">
        <v>0</v>
      </c>
      <c r="R1878" s="80">
        <v>25.14509</v>
      </c>
      <c r="S1878" s="80">
        <v>-80.396960000000007</v>
      </c>
      <c r="T1878" s="80">
        <v>48200</v>
      </c>
      <c r="U1878" s="91">
        <f>Table1[[#This Row],[Distribution Amount (Dollars)]]/Table1[[#This Row],[NEWdatediff]]</f>
        <v>9640</v>
      </c>
      <c r="V1878" s="82" t="s">
        <v>3005</v>
      </c>
      <c r="W1878" s="82" t="s">
        <v>91</v>
      </c>
      <c r="X1878" s="82" t="s">
        <v>104</v>
      </c>
      <c r="Y1878" s="82" t="s">
        <v>105</v>
      </c>
      <c r="Z1878" s="82">
        <v>1</v>
      </c>
      <c r="AB1878" s="82" t="s">
        <v>3006</v>
      </c>
      <c r="AD1878" s="82" t="s">
        <v>1458</v>
      </c>
      <c r="AE1878" s="82" t="s">
        <v>3007</v>
      </c>
      <c r="AN1878" s="82" t="s">
        <v>76</v>
      </c>
      <c r="AO1878" s="82" t="s">
        <v>3008</v>
      </c>
      <c r="AP1878" s="82">
        <v>20000000</v>
      </c>
      <c r="AQ1878" s="82" t="s">
        <v>109</v>
      </c>
      <c r="AR1878" s="82" t="s">
        <v>4274</v>
      </c>
      <c r="AS1878" s="84">
        <v>41365</v>
      </c>
      <c r="AT1878" s="85">
        <v>2013</v>
      </c>
      <c r="AU1878" s="82" t="s">
        <v>4277</v>
      </c>
      <c r="AV1878" s="84">
        <v>43100</v>
      </c>
      <c r="AW1878" s="85">
        <v>2017</v>
      </c>
      <c r="AX1878" s="85">
        <f>Table1[[#This Row],[End TEST]]-Table1[[#This Row],[Start TEST]]</f>
        <v>4</v>
      </c>
      <c r="AY1878" s="85">
        <f>Table1[[#This Row],[TEST_Diff]]+1</f>
        <v>5</v>
      </c>
      <c r="AZ1878" s="92">
        <f>DATEDIF(Table1[[#This Row],[Start Year]],Table1[[#This Row],[End Year]],"d") / 365</f>
        <v>4.7534246575342465</v>
      </c>
    </row>
    <row r="1879" spans="1:52" x14ac:dyDescent="0.5">
      <c r="A1879" s="82">
        <v>162</v>
      </c>
      <c r="B1879" s="82" t="s">
        <v>3002</v>
      </c>
      <c r="D1879" s="90">
        <v>43579</v>
      </c>
      <c r="E1879" s="90" t="s">
        <v>3003</v>
      </c>
      <c r="F1879" s="90"/>
      <c r="G1879" s="82" t="s">
        <v>3003</v>
      </c>
      <c r="H1879" s="82" t="s">
        <v>3004</v>
      </c>
      <c r="I1879" s="80" t="s">
        <v>128</v>
      </c>
      <c r="J1879" s="80">
        <v>20</v>
      </c>
      <c r="K1879" s="80">
        <v>41</v>
      </c>
      <c r="L1879" s="80" t="s">
        <v>694</v>
      </c>
      <c r="M1879" s="80">
        <v>2.41</v>
      </c>
      <c r="N1879" s="80">
        <v>15.414999</v>
      </c>
      <c r="O1879" s="80">
        <v>-61.370975000000001</v>
      </c>
      <c r="P1879" s="80" t="s">
        <v>195</v>
      </c>
      <c r="Q1879" s="80">
        <v>0</v>
      </c>
      <c r="R1879" s="80">
        <v>25.14509</v>
      </c>
      <c r="S1879" s="80">
        <v>-80.396960000000007</v>
      </c>
      <c r="T1879" s="80">
        <v>96400</v>
      </c>
      <c r="U1879" s="91">
        <f>Table1[[#This Row],[Distribution Amount (Dollars)]]/Table1[[#This Row],[NEWdatediff]]</f>
        <v>19280</v>
      </c>
      <c r="V1879" s="82" t="s">
        <v>3005</v>
      </c>
      <c r="W1879" s="82" t="s">
        <v>91</v>
      </c>
      <c r="X1879" s="82" t="s">
        <v>104</v>
      </c>
      <c r="Y1879" s="82" t="s">
        <v>105</v>
      </c>
      <c r="Z1879" s="82">
        <v>1</v>
      </c>
      <c r="AB1879" s="82" t="s">
        <v>3006</v>
      </c>
      <c r="AD1879" s="82" t="s">
        <v>1458</v>
      </c>
      <c r="AE1879" s="82" t="s">
        <v>3007</v>
      </c>
      <c r="AN1879" s="82" t="s">
        <v>76</v>
      </c>
      <c r="AO1879" s="82" t="s">
        <v>3008</v>
      </c>
      <c r="AP1879" s="82">
        <v>20000000</v>
      </c>
      <c r="AQ1879" s="82" t="s">
        <v>109</v>
      </c>
      <c r="AR1879" s="82" t="s">
        <v>4274</v>
      </c>
      <c r="AS1879" s="84">
        <v>41365</v>
      </c>
      <c r="AT1879" s="85">
        <v>2013</v>
      </c>
      <c r="AU1879" s="82" t="s">
        <v>4277</v>
      </c>
      <c r="AV1879" s="84">
        <v>43100</v>
      </c>
      <c r="AW1879" s="85">
        <v>2017</v>
      </c>
      <c r="AX1879" s="85">
        <f>Table1[[#This Row],[End TEST]]-Table1[[#This Row],[Start TEST]]</f>
        <v>4</v>
      </c>
      <c r="AY1879" s="85">
        <f>Table1[[#This Row],[TEST_Diff]]+1</f>
        <v>5</v>
      </c>
      <c r="AZ1879" s="92">
        <f>DATEDIF(Table1[[#This Row],[Start Year]],Table1[[#This Row],[End Year]],"d") / 365</f>
        <v>4.7534246575342465</v>
      </c>
    </row>
    <row r="1880" spans="1:52" x14ac:dyDescent="0.5">
      <c r="A1880" s="82">
        <v>162</v>
      </c>
      <c r="B1880" s="82" t="s">
        <v>3002</v>
      </c>
      <c r="D1880" s="90">
        <v>43579</v>
      </c>
      <c r="E1880" s="90" t="s">
        <v>3003</v>
      </c>
      <c r="F1880" s="90"/>
      <c r="G1880" s="82" t="s">
        <v>3003</v>
      </c>
      <c r="H1880" s="82" t="s">
        <v>3004</v>
      </c>
      <c r="I1880" s="80" t="s">
        <v>88</v>
      </c>
      <c r="J1880" s="80">
        <v>6.5</v>
      </c>
      <c r="K1880" s="80">
        <v>41</v>
      </c>
      <c r="L1880" s="80" t="s">
        <v>694</v>
      </c>
      <c r="M1880" s="80">
        <v>2.41</v>
      </c>
      <c r="N1880" s="80">
        <v>15.414999</v>
      </c>
      <c r="O1880" s="80">
        <v>-61.370975000000001</v>
      </c>
      <c r="P1880" s="80" t="s">
        <v>195</v>
      </c>
      <c r="Q1880" s="80">
        <v>0</v>
      </c>
      <c r="R1880" s="80">
        <v>25.14509</v>
      </c>
      <c r="S1880" s="80">
        <v>-80.396960000000007</v>
      </c>
      <c r="T1880" s="80">
        <v>31330</v>
      </c>
      <c r="U1880" s="91">
        <f>Table1[[#This Row],[Distribution Amount (Dollars)]]/Table1[[#This Row],[NEWdatediff]]</f>
        <v>6266</v>
      </c>
      <c r="V1880" s="82" t="s">
        <v>3005</v>
      </c>
      <c r="W1880" s="82" t="s">
        <v>91</v>
      </c>
      <c r="X1880" s="82" t="s">
        <v>104</v>
      </c>
      <c r="Y1880" s="82" t="s">
        <v>105</v>
      </c>
      <c r="Z1880" s="82">
        <v>1</v>
      </c>
      <c r="AB1880" s="82" t="s">
        <v>3006</v>
      </c>
      <c r="AD1880" s="82" t="s">
        <v>1458</v>
      </c>
      <c r="AE1880" s="82" t="s">
        <v>3007</v>
      </c>
      <c r="AN1880" s="82" t="s">
        <v>76</v>
      </c>
      <c r="AO1880" s="82" t="s">
        <v>3008</v>
      </c>
      <c r="AP1880" s="82">
        <v>20000000</v>
      </c>
      <c r="AQ1880" s="82" t="s">
        <v>109</v>
      </c>
      <c r="AR1880" s="82" t="s">
        <v>4274</v>
      </c>
      <c r="AS1880" s="84">
        <v>41365</v>
      </c>
      <c r="AT1880" s="85">
        <v>2013</v>
      </c>
      <c r="AU1880" s="82" t="s">
        <v>4277</v>
      </c>
      <c r="AV1880" s="84">
        <v>43100</v>
      </c>
      <c r="AW1880" s="85">
        <v>2017</v>
      </c>
      <c r="AX1880" s="85">
        <f>Table1[[#This Row],[End TEST]]-Table1[[#This Row],[Start TEST]]</f>
        <v>4</v>
      </c>
      <c r="AY1880" s="85">
        <f>Table1[[#This Row],[TEST_Diff]]+1</f>
        <v>5</v>
      </c>
      <c r="AZ1880" s="92">
        <f>DATEDIF(Table1[[#This Row],[Start Year]],Table1[[#This Row],[End Year]],"d") / 365</f>
        <v>4.7534246575342465</v>
      </c>
    </row>
    <row r="1881" spans="1:52" x14ac:dyDescent="0.5">
      <c r="A1881" s="82">
        <v>162</v>
      </c>
      <c r="B1881" s="82" t="s">
        <v>3002</v>
      </c>
      <c r="D1881" s="90">
        <v>43579</v>
      </c>
      <c r="E1881" s="90" t="s">
        <v>3003</v>
      </c>
      <c r="F1881" s="90"/>
      <c r="G1881" s="82" t="s">
        <v>3003</v>
      </c>
      <c r="H1881" s="82" t="s">
        <v>3004</v>
      </c>
      <c r="I1881" s="80" t="s">
        <v>97</v>
      </c>
      <c r="J1881" s="80">
        <v>20</v>
      </c>
      <c r="K1881" s="80">
        <v>41</v>
      </c>
      <c r="L1881" s="80" t="s">
        <v>694</v>
      </c>
      <c r="M1881" s="80">
        <v>2.41</v>
      </c>
      <c r="N1881" s="80">
        <v>15.414999</v>
      </c>
      <c r="O1881" s="80">
        <v>-61.370975000000001</v>
      </c>
      <c r="P1881" s="80" t="s">
        <v>195</v>
      </c>
      <c r="Q1881" s="80">
        <v>0</v>
      </c>
      <c r="R1881" s="80">
        <v>25.14509</v>
      </c>
      <c r="S1881" s="80">
        <v>-80.396960000000007</v>
      </c>
      <c r="T1881" s="80">
        <v>96400</v>
      </c>
      <c r="U1881" s="91">
        <f>Table1[[#This Row],[Distribution Amount (Dollars)]]/Table1[[#This Row],[NEWdatediff]]</f>
        <v>19280</v>
      </c>
      <c r="V1881" s="82" t="s">
        <v>3005</v>
      </c>
      <c r="W1881" s="82" t="s">
        <v>91</v>
      </c>
      <c r="X1881" s="82" t="s">
        <v>104</v>
      </c>
      <c r="Y1881" s="82" t="s">
        <v>105</v>
      </c>
      <c r="Z1881" s="82">
        <v>1</v>
      </c>
      <c r="AB1881" s="82" t="s">
        <v>3006</v>
      </c>
      <c r="AD1881" s="82" t="s">
        <v>1458</v>
      </c>
      <c r="AE1881" s="82" t="s">
        <v>3007</v>
      </c>
      <c r="AN1881" s="82" t="s">
        <v>76</v>
      </c>
      <c r="AO1881" s="82" t="s">
        <v>3008</v>
      </c>
      <c r="AP1881" s="82">
        <v>20000000</v>
      </c>
      <c r="AQ1881" s="82" t="s">
        <v>109</v>
      </c>
      <c r="AR1881" s="82" t="s">
        <v>4274</v>
      </c>
      <c r="AS1881" s="84">
        <v>41365</v>
      </c>
      <c r="AT1881" s="85">
        <v>2013</v>
      </c>
      <c r="AU1881" s="82" t="s">
        <v>4277</v>
      </c>
      <c r="AV1881" s="84">
        <v>43100</v>
      </c>
      <c r="AW1881" s="85">
        <v>2017</v>
      </c>
      <c r="AX1881" s="85">
        <f>Table1[[#This Row],[End TEST]]-Table1[[#This Row],[Start TEST]]</f>
        <v>4</v>
      </c>
      <c r="AY1881" s="85">
        <f>Table1[[#This Row],[TEST_Diff]]+1</f>
        <v>5</v>
      </c>
      <c r="AZ1881" s="92">
        <f>DATEDIF(Table1[[#This Row],[Start Year]],Table1[[#This Row],[End Year]],"d") / 365</f>
        <v>4.7534246575342465</v>
      </c>
    </row>
    <row r="1882" spans="1:52" x14ac:dyDescent="0.5">
      <c r="A1882" s="82">
        <v>162</v>
      </c>
      <c r="B1882" s="82" t="s">
        <v>3002</v>
      </c>
      <c r="D1882" s="90">
        <v>43579</v>
      </c>
      <c r="E1882" s="90" t="s">
        <v>3003</v>
      </c>
      <c r="F1882" s="90"/>
      <c r="G1882" s="82" t="s">
        <v>3003</v>
      </c>
      <c r="H1882" s="82" t="s">
        <v>3004</v>
      </c>
      <c r="I1882" s="80" t="s">
        <v>98</v>
      </c>
      <c r="J1882" s="80">
        <v>5</v>
      </c>
      <c r="K1882" s="80">
        <v>41</v>
      </c>
      <c r="L1882" s="80" t="s">
        <v>694</v>
      </c>
      <c r="M1882" s="80">
        <v>2.41</v>
      </c>
      <c r="N1882" s="80">
        <v>15.414999</v>
      </c>
      <c r="O1882" s="80">
        <v>-61.370975000000001</v>
      </c>
      <c r="P1882" s="80" t="s">
        <v>195</v>
      </c>
      <c r="Q1882" s="80">
        <v>0</v>
      </c>
      <c r="R1882" s="80">
        <v>25.14509</v>
      </c>
      <c r="S1882" s="80">
        <v>-80.396960000000007</v>
      </c>
      <c r="T1882" s="80">
        <v>24100</v>
      </c>
      <c r="U1882" s="91">
        <f>Table1[[#This Row],[Distribution Amount (Dollars)]]/Table1[[#This Row],[NEWdatediff]]</f>
        <v>4820</v>
      </c>
      <c r="V1882" s="82" t="s">
        <v>3005</v>
      </c>
      <c r="W1882" s="82" t="s">
        <v>91</v>
      </c>
      <c r="X1882" s="82" t="s">
        <v>104</v>
      </c>
      <c r="Y1882" s="82" t="s">
        <v>105</v>
      </c>
      <c r="Z1882" s="82">
        <v>1</v>
      </c>
      <c r="AB1882" s="82" t="s">
        <v>3006</v>
      </c>
      <c r="AD1882" s="82" t="s">
        <v>1458</v>
      </c>
      <c r="AE1882" s="82" t="s">
        <v>3007</v>
      </c>
      <c r="AN1882" s="82" t="s">
        <v>76</v>
      </c>
      <c r="AO1882" s="82" t="s">
        <v>3008</v>
      </c>
      <c r="AP1882" s="82">
        <v>20000000</v>
      </c>
      <c r="AQ1882" s="82" t="s">
        <v>109</v>
      </c>
      <c r="AR1882" s="82" t="s">
        <v>4274</v>
      </c>
      <c r="AS1882" s="84">
        <v>41365</v>
      </c>
      <c r="AT1882" s="85">
        <v>2013</v>
      </c>
      <c r="AU1882" s="82" t="s">
        <v>4277</v>
      </c>
      <c r="AV1882" s="84">
        <v>43100</v>
      </c>
      <c r="AW1882" s="85">
        <v>2017</v>
      </c>
      <c r="AX1882" s="85">
        <f>Table1[[#This Row],[End TEST]]-Table1[[#This Row],[Start TEST]]</f>
        <v>4</v>
      </c>
      <c r="AY1882" s="85">
        <f>Table1[[#This Row],[TEST_Diff]]+1</f>
        <v>5</v>
      </c>
      <c r="AZ1882" s="92">
        <f>DATEDIF(Table1[[#This Row],[Start Year]],Table1[[#This Row],[End Year]],"d") / 365</f>
        <v>4.7534246575342465</v>
      </c>
    </row>
    <row r="1883" spans="1:52" x14ac:dyDescent="0.5">
      <c r="A1883" s="82">
        <v>162</v>
      </c>
      <c r="B1883" s="82" t="s">
        <v>3002</v>
      </c>
      <c r="D1883" s="90">
        <v>43579</v>
      </c>
      <c r="E1883" s="90" t="s">
        <v>3003</v>
      </c>
      <c r="F1883" s="90"/>
      <c r="G1883" s="82" t="s">
        <v>3003</v>
      </c>
      <c r="H1883" s="82" t="s">
        <v>3004</v>
      </c>
      <c r="I1883" s="80" t="s">
        <v>67</v>
      </c>
      <c r="J1883" s="80">
        <v>2.5</v>
      </c>
      <c r="K1883" s="80">
        <v>41</v>
      </c>
      <c r="L1883" s="80" t="s">
        <v>694</v>
      </c>
      <c r="M1883" s="80">
        <v>2.41</v>
      </c>
      <c r="N1883" s="80">
        <v>15.414999</v>
      </c>
      <c r="O1883" s="80">
        <v>-61.370975000000001</v>
      </c>
      <c r="P1883" s="80" t="s">
        <v>195</v>
      </c>
      <c r="Q1883" s="80">
        <v>0</v>
      </c>
      <c r="R1883" s="80">
        <v>25.14509</v>
      </c>
      <c r="S1883" s="80">
        <v>-80.396960000000007</v>
      </c>
      <c r="T1883" s="80">
        <v>12050</v>
      </c>
      <c r="U1883" s="91">
        <f>Table1[[#This Row],[Distribution Amount (Dollars)]]/Table1[[#This Row],[NEWdatediff]]</f>
        <v>2410</v>
      </c>
      <c r="V1883" s="82" t="s">
        <v>3005</v>
      </c>
      <c r="W1883" s="82" t="s">
        <v>91</v>
      </c>
      <c r="X1883" s="82" t="s">
        <v>104</v>
      </c>
      <c r="Y1883" s="82" t="s">
        <v>105</v>
      </c>
      <c r="Z1883" s="82">
        <v>1</v>
      </c>
      <c r="AB1883" s="82" t="s">
        <v>3006</v>
      </c>
      <c r="AD1883" s="82" t="s">
        <v>1458</v>
      </c>
      <c r="AE1883" s="82" t="s">
        <v>3007</v>
      </c>
      <c r="AN1883" s="82" t="s">
        <v>76</v>
      </c>
      <c r="AO1883" s="82" t="s">
        <v>3008</v>
      </c>
      <c r="AP1883" s="82">
        <v>20000000</v>
      </c>
      <c r="AQ1883" s="82" t="s">
        <v>109</v>
      </c>
      <c r="AR1883" s="82" t="s">
        <v>4274</v>
      </c>
      <c r="AS1883" s="84">
        <v>41365</v>
      </c>
      <c r="AT1883" s="85">
        <v>2013</v>
      </c>
      <c r="AU1883" s="82" t="s">
        <v>4277</v>
      </c>
      <c r="AV1883" s="84">
        <v>43100</v>
      </c>
      <c r="AW1883" s="85">
        <v>2017</v>
      </c>
      <c r="AX1883" s="85">
        <f>Table1[[#This Row],[End TEST]]-Table1[[#This Row],[Start TEST]]</f>
        <v>4</v>
      </c>
      <c r="AY1883" s="85">
        <f>Table1[[#This Row],[TEST_Diff]]+1</f>
        <v>5</v>
      </c>
      <c r="AZ1883" s="92">
        <f>DATEDIF(Table1[[#This Row],[Start Year]],Table1[[#This Row],[End Year]],"d") / 365</f>
        <v>4.7534246575342465</v>
      </c>
    </row>
    <row r="1884" spans="1:52" x14ac:dyDescent="0.5">
      <c r="A1884" s="82">
        <v>162</v>
      </c>
      <c r="B1884" s="82" t="s">
        <v>3002</v>
      </c>
      <c r="D1884" s="90">
        <v>43579</v>
      </c>
      <c r="E1884" s="90" t="s">
        <v>3003</v>
      </c>
      <c r="F1884" s="90"/>
      <c r="G1884" s="82" t="s">
        <v>3003</v>
      </c>
      <c r="H1884" s="82" t="s">
        <v>3004</v>
      </c>
      <c r="I1884" s="80" t="s">
        <v>1341</v>
      </c>
      <c r="J1884" s="80">
        <v>36</v>
      </c>
      <c r="K1884" s="80">
        <v>41</v>
      </c>
      <c r="L1884" s="80" t="s">
        <v>694</v>
      </c>
      <c r="M1884" s="80">
        <v>2.41</v>
      </c>
      <c r="N1884" s="80">
        <v>15.414999</v>
      </c>
      <c r="O1884" s="80">
        <v>-61.370975000000001</v>
      </c>
      <c r="P1884" s="80" t="s">
        <v>195</v>
      </c>
      <c r="Q1884" s="80">
        <v>0</v>
      </c>
      <c r="R1884" s="80">
        <v>25.14509</v>
      </c>
      <c r="S1884" s="80">
        <v>-80.396960000000007</v>
      </c>
      <c r="T1884" s="80">
        <v>173520</v>
      </c>
      <c r="U1884" s="91">
        <f>Table1[[#This Row],[Distribution Amount (Dollars)]]/Table1[[#This Row],[NEWdatediff]]</f>
        <v>34704</v>
      </c>
      <c r="V1884" s="82" t="s">
        <v>3005</v>
      </c>
      <c r="W1884" s="82" t="s">
        <v>91</v>
      </c>
      <c r="X1884" s="82" t="s">
        <v>104</v>
      </c>
      <c r="Y1884" s="82" t="s">
        <v>105</v>
      </c>
      <c r="Z1884" s="82">
        <v>1</v>
      </c>
      <c r="AB1884" s="82" t="s">
        <v>3006</v>
      </c>
      <c r="AD1884" s="82" t="s">
        <v>1458</v>
      </c>
      <c r="AE1884" s="82" t="s">
        <v>3007</v>
      </c>
      <c r="AN1884" s="82" t="s">
        <v>76</v>
      </c>
      <c r="AO1884" s="82" t="s">
        <v>3008</v>
      </c>
      <c r="AP1884" s="82">
        <v>20000000</v>
      </c>
      <c r="AQ1884" s="82" t="s">
        <v>109</v>
      </c>
      <c r="AR1884" s="82" t="s">
        <v>4274</v>
      </c>
      <c r="AS1884" s="84">
        <v>41365</v>
      </c>
      <c r="AT1884" s="85">
        <v>2013</v>
      </c>
      <c r="AU1884" s="82" t="s">
        <v>4277</v>
      </c>
      <c r="AV1884" s="84">
        <v>43100</v>
      </c>
      <c r="AW1884" s="85">
        <v>2017</v>
      </c>
      <c r="AX1884" s="85">
        <f>Table1[[#This Row],[End TEST]]-Table1[[#This Row],[Start TEST]]</f>
        <v>4</v>
      </c>
      <c r="AY1884" s="85">
        <f>Table1[[#This Row],[TEST_Diff]]+1</f>
        <v>5</v>
      </c>
      <c r="AZ1884" s="92">
        <f>DATEDIF(Table1[[#This Row],[Start Year]],Table1[[#This Row],[End Year]],"d") / 365</f>
        <v>4.7534246575342465</v>
      </c>
    </row>
    <row r="1885" spans="1:52" x14ac:dyDescent="0.5">
      <c r="A1885" s="82">
        <v>162</v>
      </c>
      <c r="B1885" s="82" t="s">
        <v>3002</v>
      </c>
      <c r="D1885" s="90">
        <v>43579</v>
      </c>
      <c r="E1885" s="90" t="s">
        <v>3003</v>
      </c>
      <c r="F1885" s="90"/>
      <c r="G1885" s="82" t="s">
        <v>3003</v>
      </c>
      <c r="H1885" s="82" t="s">
        <v>3004</v>
      </c>
      <c r="I1885" s="80" t="s">
        <v>102</v>
      </c>
      <c r="J1885" s="80">
        <v>10</v>
      </c>
      <c r="K1885" s="80">
        <v>41</v>
      </c>
      <c r="L1885" s="80" t="s">
        <v>1408</v>
      </c>
      <c r="M1885" s="80">
        <v>2.42</v>
      </c>
      <c r="N1885" s="80">
        <v>-20.348403999999999</v>
      </c>
      <c r="O1885" s="80">
        <v>57.552151000000002</v>
      </c>
      <c r="P1885" s="80" t="s">
        <v>69</v>
      </c>
      <c r="Q1885" s="80">
        <v>0</v>
      </c>
      <c r="R1885" s="80">
        <v>2.6272389999999999</v>
      </c>
      <c r="S1885" s="80">
        <v>23.381664000000001</v>
      </c>
      <c r="T1885" s="80">
        <v>48400</v>
      </c>
      <c r="U1885" s="91">
        <f>Table1[[#This Row],[Distribution Amount (Dollars)]]/Table1[[#This Row],[NEWdatediff]]</f>
        <v>9680</v>
      </c>
      <c r="V1885" s="82" t="s">
        <v>3005</v>
      </c>
      <c r="W1885" s="82" t="s">
        <v>91</v>
      </c>
      <c r="X1885" s="82" t="s">
        <v>104</v>
      </c>
      <c r="Y1885" s="82" t="s">
        <v>105</v>
      </c>
      <c r="Z1885" s="82">
        <v>1</v>
      </c>
      <c r="AB1885" s="82" t="s">
        <v>3006</v>
      </c>
      <c r="AD1885" s="82" t="s">
        <v>295</v>
      </c>
      <c r="AE1885" s="82" t="s">
        <v>3007</v>
      </c>
      <c r="AN1885" s="82" t="s">
        <v>76</v>
      </c>
      <c r="AO1885" s="82" t="s">
        <v>3008</v>
      </c>
      <c r="AP1885" s="82">
        <v>20000000</v>
      </c>
      <c r="AQ1885" s="82" t="s">
        <v>109</v>
      </c>
      <c r="AR1885" s="82" t="s">
        <v>4274</v>
      </c>
      <c r="AS1885" s="84">
        <v>41365</v>
      </c>
      <c r="AT1885" s="85">
        <v>2013</v>
      </c>
      <c r="AU1885" s="82" t="s">
        <v>4277</v>
      </c>
      <c r="AV1885" s="84">
        <v>43100</v>
      </c>
      <c r="AW1885" s="85">
        <v>2017</v>
      </c>
      <c r="AX1885" s="85">
        <f>Table1[[#This Row],[End TEST]]-Table1[[#This Row],[Start TEST]]</f>
        <v>4</v>
      </c>
      <c r="AY1885" s="85">
        <f>Table1[[#This Row],[TEST_Diff]]+1</f>
        <v>5</v>
      </c>
      <c r="AZ1885" s="92">
        <f>DATEDIF(Table1[[#This Row],[Start Year]],Table1[[#This Row],[End Year]],"d") / 365</f>
        <v>4.7534246575342465</v>
      </c>
    </row>
    <row r="1886" spans="1:52" x14ac:dyDescent="0.5">
      <c r="A1886" s="82">
        <v>162</v>
      </c>
      <c r="B1886" s="82" t="s">
        <v>3002</v>
      </c>
      <c r="D1886" s="90">
        <v>43579</v>
      </c>
      <c r="E1886" s="90" t="s">
        <v>3003</v>
      </c>
      <c r="F1886" s="90"/>
      <c r="G1886" s="82" t="s">
        <v>3003</v>
      </c>
      <c r="H1886" s="82" t="s">
        <v>3004</v>
      </c>
      <c r="I1886" s="80" t="s">
        <v>128</v>
      </c>
      <c r="J1886" s="80">
        <v>20</v>
      </c>
      <c r="K1886" s="80">
        <v>41</v>
      </c>
      <c r="L1886" s="80" t="s">
        <v>1408</v>
      </c>
      <c r="M1886" s="80">
        <v>2.42</v>
      </c>
      <c r="N1886" s="80">
        <v>-20.348403999999999</v>
      </c>
      <c r="O1886" s="80">
        <v>57.552151000000002</v>
      </c>
      <c r="P1886" s="80" t="s">
        <v>69</v>
      </c>
      <c r="Q1886" s="80">
        <v>0</v>
      </c>
      <c r="R1886" s="80">
        <v>2.6272389999999999</v>
      </c>
      <c r="S1886" s="80">
        <v>23.381664000000001</v>
      </c>
      <c r="T1886" s="80">
        <v>96800</v>
      </c>
      <c r="U1886" s="91">
        <f>Table1[[#This Row],[Distribution Amount (Dollars)]]/Table1[[#This Row],[NEWdatediff]]</f>
        <v>19360</v>
      </c>
      <c r="V1886" s="82" t="s">
        <v>3005</v>
      </c>
      <c r="W1886" s="82" t="s">
        <v>91</v>
      </c>
      <c r="X1886" s="82" t="s">
        <v>104</v>
      </c>
      <c r="Y1886" s="82" t="s">
        <v>105</v>
      </c>
      <c r="Z1886" s="82">
        <v>1</v>
      </c>
      <c r="AB1886" s="82" t="s">
        <v>3006</v>
      </c>
      <c r="AD1886" s="82" t="s">
        <v>295</v>
      </c>
      <c r="AE1886" s="82" t="s">
        <v>3007</v>
      </c>
      <c r="AN1886" s="82" t="s">
        <v>76</v>
      </c>
      <c r="AO1886" s="82" t="s">
        <v>3008</v>
      </c>
      <c r="AP1886" s="82">
        <v>20000000</v>
      </c>
      <c r="AQ1886" s="82" t="s">
        <v>109</v>
      </c>
      <c r="AR1886" s="82" t="s">
        <v>4274</v>
      </c>
      <c r="AS1886" s="84">
        <v>41365</v>
      </c>
      <c r="AT1886" s="85">
        <v>2013</v>
      </c>
      <c r="AU1886" s="82" t="s">
        <v>4277</v>
      </c>
      <c r="AV1886" s="84">
        <v>43100</v>
      </c>
      <c r="AW1886" s="85">
        <v>2017</v>
      </c>
      <c r="AX1886" s="85">
        <f>Table1[[#This Row],[End TEST]]-Table1[[#This Row],[Start TEST]]</f>
        <v>4</v>
      </c>
      <c r="AY1886" s="85">
        <f>Table1[[#This Row],[TEST_Diff]]+1</f>
        <v>5</v>
      </c>
      <c r="AZ1886" s="92">
        <f>DATEDIF(Table1[[#This Row],[Start Year]],Table1[[#This Row],[End Year]],"d") / 365</f>
        <v>4.7534246575342465</v>
      </c>
    </row>
    <row r="1887" spans="1:52" x14ac:dyDescent="0.5">
      <c r="A1887" s="82">
        <v>162</v>
      </c>
      <c r="B1887" s="82" t="s">
        <v>3002</v>
      </c>
      <c r="D1887" s="90">
        <v>43579</v>
      </c>
      <c r="E1887" s="90" t="s">
        <v>3003</v>
      </c>
      <c r="F1887" s="90"/>
      <c r="G1887" s="82" t="s">
        <v>3003</v>
      </c>
      <c r="H1887" s="82" t="s">
        <v>3004</v>
      </c>
      <c r="I1887" s="80" t="s">
        <v>88</v>
      </c>
      <c r="J1887" s="80">
        <v>6.5</v>
      </c>
      <c r="K1887" s="80">
        <v>41</v>
      </c>
      <c r="L1887" s="80" t="s">
        <v>1408</v>
      </c>
      <c r="M1887" s="80">
        <v>2.42</v>
      </c>
      <c r="N1887" s="80">
        <v>-20.348403999999999</v>
      </c>
      <c r="O1887" s="80">
        <v>57.552151000000002</v>
      </c>
      <c r="P1887" s="80" t="s">
        <v>69</v>
      </c>
      <c r="Q1887" s="80">
        <v>0</v>
      </c>
      <c r="R1887" s="80">
        <v>2.6272389999999999</v>
      </c>
      <c r="S1887" s="80">
        <v>23.381664000000001</v>
      </c>
      <c r="T1887" s="80">
        <v>31460</v>
      </c>
      <c r="U1887" s="91">
        <f>Table1[[#This Row],[Distribution Amount (Dollars)]]/Table1[[#This Row],[NEWdatediff]]</f>
        <v>6292</v>
      </c>
      <c r="V1887" s="82" t="s">
        <v>3005</v>
      </c>
      <c r="W1887" s="82" t="s">
        <v>91</v>
      </c>
      <c r="X1887" s="82" t="s">
        <v>104</v>
      </c>
      <c r="Y1887" s="82" t="s">
        <v>105</v>
      </c>
      <c r="Z1887" s="82">
        <v>1</v>
      </c>
      <c r="AB1887" s="82" t="s">
        <v>3006</v>
      </c>
      <c r="AD1887" s="82" t="s">
        <v>295</v>
      </c>
      <c r="AE1887" s="82" t="s">
        <v>3007</v>
      </c>
      <c r="AN1887" s="82" t="s">
        <v>76</v>
      </c>
      <c r="AO1887" s="82" t="s">
        <v>3008</v>
      </c>
      <c r="AP1887" s="82">
        <v>20000000</v>
      </c>
      <c r="AQ1887" s="82" t="s">
        <v>109</v>
      </c>
      <c r="AR1887" s="82" t="s">
        <v>4274</v>
      </c>
      <c r="AS1887" s="84">
        <v>41365</v>
      </c>
      <c r="AT1887" s="85">
        <v>2013</v>
      </c>
      <c r="AU1887" s="82" t="s">
        <v>4277</v>
      </c>
      <c r="AV1887" s="84">
        <v>43100</v>
      </c>
      <c r="AW1887" s="85">
        <v>2017</v>
      </c>
      <c r="AX1887" s="85">
        <f>Table1[[#This Row],[End TEST]]-Table1[[#This Row],[Start TEST]]</f>
        <v>4</v>
      </c>
      <c r="AY1887" s="85">
        <f>Table1[[#This Row],[TEST_Diff]]+1</f>
        <v>5</v>
      </c>
      <c r="AZ1887" s="92">
        <f>DATEDIF(Table1[[#This Row],[Start Year]],Table1[[#This Row],[End Year]],"d") / 365</f>
        <v>4.7534246575342465</v>
      </c>
    </row>
    <row r="1888" spans="1:52" x14ac:dyDescent="0.5">
      <c r="A1888" s="82">
        <v>162</v>
      </c>
      <c r="B1888" s="82" t="s">
        <v>3002</v>
      </c>
      <c r="D1888" s="90">
        <v>43579</v>
      </c>
      <c r="E1888" s="90" t="s">
        <v>3003</v>
      </c>
      <c r="F1888" s="90"/>
      <c r="G1888" s="82" t="s">
        <v>3003</v>
      </c>
      <c r="H1888" s="82" t="s">
        <v>3004</v>
      </c>
      <c r="I1888" s="80" t="s">
        <v>97</v>
      </c>
      <c r="J1888" s="80">
        <v>20</v>
      </c>
      <c r="K1888" s="80">
        <v>41</v>
      </c>
      <c r="L1888" s="80" t="s">
        <v>1408</v>
      </c>
      <c r="M1888" s="80">
        <v>2.42</v>
      </c>
      <c r="N1888" s="80">
        <v>-20.348403999999999</v>
      </c>
      <c r="O1888" s="80">
        <v>57.552151000000002</v>
      </c>
      <c r="P1888" s="80" t="s">
        <v>69</v>
      </c>
      <c r="Q1888" s="80">
        <v>0</v>
      </c>
      <c r="R1888" s="80">
        <v>2.6272389999999999</v>
      </c>
      <c r="S1888" s="80">
        <v>23.381664000000001</v>
      </c>
      <c r="T1888" s="80">
        <v>96800</v>
      </c>
      <c r="U1888" s="91">
        <f>Table1[[#This Row],[Distribution Amount (Dollars)]]/Table1[[#This Row],[NEWdatediff]]</f>
        <v>19360</v>
      </c>
      <c r="V1888" s="82" t="s">
        <v>3005</v>
      </c>
      <c r="W1888" s="82" t="s">
        <v>91</v>
      </c>
      <c r="X1888" s="82" t="s">
        <v>104</v>
      </c>
      <c r="Y1888" s="82" t="s">
        <v>105</v>
      </c>
      <c r="Z1888" s="82">
        <v>1</v>
      </c>
      <c r="AB1888" s="82" t="s">
        <v>3006</v>
      </c>
      <c r="AD1888" s="82" t="s">
        <v>295</v>
      </c>
      <c r="AE1888" s="82" t="s">
        <v>3007</v>
      </c>
      <c r="AN1888" s="82" t="s">
        <v>76</v>
      </c>
      <c r="AO1888" s="82" t="s">
        <v>3008</v>
      </c>
      <c r="AP1888" s="82">
        <v>20000000</v>
      </c>
      <c r="AQ1888" s="82" t="s">
        <v>109</v>
      </c>
      <c r="AR1888" s="82" t="s">
        <v>4274</v>
      </c>
      <c r="AS1888" s="84">
        <v>41365</v>
      </c>
      <c r="AT1888" s="85">
        <v>2013</v>
      </c>
      <c r="AU1888" s="82" t="s">
        <v>4277</v>
      </c>
      <c r="AV1888" s="84">
        <v>43100</v>
      </c>
      <c r="AW1888" s="85">
        <v>2017</v>
      </c>
      <c r="AX1888" s="85">
        <f>Table1[[#This Row],[End TEST]]-Table1[[#This Row],[Start TEST]]</f>
        <v>4</v>
      </c>
      <c r="AY1888" s="85">
        <f>Table1[[#This Row],[TEST_Diff]]+1</f>
        <v>5</v>
      </c>
      <c r="AZ1888" s="92">
        <f>DATEDIF(Table1[[#This Row],[Start Year]],Table1[[#This Row],[End Year]],"d") / 365</f>
        <v>4.7534246575342465</v>
      </c>
    </row>
    <row r="1889" spans="1:52" x14ac:dyDescent="0.5">
      <c r="A1889" s="82">
        <v>162</v>
      </c>
      <c r="B1889" s="82" t="s">
        <v>3002</v>
      </c>
      <c r="D1889" s="90">
        <v>43579</v>
      </c>
      <c r="E1889" s="90" t="s">
        <v>3003</v>
      </c>
      <c r="F1889" s="90"/>
      <c r="G1889" s="82" t="s">
        <v>3003</v>
      </c>
      <c r="H1889" s="82" t="s">
        <v>3004</v>
      </c>
      <c r="I1889" s="80" t="s">
        <v>98</v>
      </c>
      <c r="J1889" s="80">
        <v>5</v>
      </c>
      <c r="K1889" s="80">
        <v>41</v>
      </c>
      <c r="L1889" s="80" t="s">
        <v>1408</v>
      </c>
      <c r="M1889" s="80">
        <v>2.42</v>
      </c>
      <c r="N1889" s="80">
        <v>-20.348403999999999</v>
      </c>
      <c r="O1889" s="80">
        <v>57.552151000000002</v>
      </c>
      <c r="P1889" s="80" t="s">
        <v>69</v>
      </c>
      <c r="Q1889" s="80">
        <v>0</v>
      </c>
      <c r="R1889" s="80">
        <v>2.6272389999999999</v>
      </c>
      <c r="S1889" s="80">
        <v>23.381664000000001</v>
      </c>
      <c r="T1889" s="80">
        <v>24200</v>
      </c>
      <c r="U1889" s="91">
        <f>Table1[[#This Row],[Distribution Amount (Dollars)]]/Table1[[#This Row],[NEWdatediff]]</f>
        <v>4840</v>
      </c>
      <c r="V1889" s="82" t="s">
        <v>3005</v>
      </c>
      <c r="W1889" s="82" t="s">
        <v>91</v>
      </c>
      <c r="X1889" s="82" t="s">
        <v>104</v>
      </c>
      <c r="Y1889" s="82" t="s">
        <v>105</v>
      </c>
      <c r="Z1889" s="82">
        <v>1</v>
      </c>
      <c r="AB1889" s="82" t="s">
        <v>3006</v>
      </c>
      <c r="AD1889" s="82" t="s">
        <v>295</v>
      </c>
      <c r="AE1889" s="82" t="s">
        <v>3007</v>
      </c>
      <c r="AN1889" s="82" t="s">
        <v>76</v>
      </c>
      <c r="AO1889" s="82" t="s">
        <v>3008</v>
      </c>
      <c r="AP1889" s="82">
        <v>20000000</v>
      </c>
      <c r="AQ1889" s="82" t="s">
        <v>109</v>
      </c>
      <c r="AR1889" s="82" t="s">
        <v>4274</v>
      </c>
      <c r="AS1889" s="84">
        <v>41365</v>
      </c>
      <c r="AT1889" s="85">
        <v>2013</v>
      </c>
      <c r="AU1889" s="82" t="s">
        <v>4277</v>
      </c>
      <c r="AV1889" s="84">
        <v>43100</v>
      </c>
      <c r="AW1889" s="85">
        <v>2017</v>
      </c>
      <c r="AX1889" s="85">
        <f>Table1[[#This Row],[End TEST]]-Table1[[#This Row],[Start TEST]]</f>
        <v>4</v>
      </c>
      <c r="AY1889" s="85">
        <f>Table1[[#This Row],[TEST_Diff]]+1</f>
        <v>5</v>
      </c>
      <c r="AZ1889" s="92">
        <f>DATEDIF(Table1[[#This Row],[Start Year]],Table1[[#This Row],[End Year]],"d") / 365</f>
        <v>4.7534246575342465</v>
      </c>
    </row>
    <row r="1890" spans="1:52" x14ac:dyDescent="0.5">
      <c r="A1890" s="82">
        <v>162</v>
      </c>
      <c r="B1890" s="82" t="s">
        <v>3002</v>
      </c>
      <c r="D1890" s="90">
        <v>43579</v>
      </c>
      <c r="E1890" s="90" t="s">
        <v>3003</v>
      </c>
      <c r="F1890" s="90"/>
      <c r="G1890" s="82" t="s">
        <v>3003</v>
      </c>
      <c r="H1890" s="82" t="s">
        <v>3004</v>
      </c>
      <c r="I1890" s="80" t="s">
        <v>67</v>
      </c>
      <c r="J1890" s="80">
        <v>2.5</v>
      </c>
      <c r="K1890" s="80">
        <v>41</v>
      </c>
      <c r="L1890" s="80" t="s">
        <v>1408</v>
      </c>
      <c r="M1890" s="80">
        <v>2.42</v>
      </c>
      <c r="N1890" s="80">
        <v>-20.348403999999999</v>
      </c>
      <c r="O1890" s="80">
        <v>57.552151000000002</v>
      </c>
      <c r="P1890" s="80" t="s">
        <v>69</v>
      </c>
      <c r="Q1890" s="80">
        <v>0</v>
      </c>
      <c r="R1890" s="80">
        <v>2.6272389999999999</v>
      </c>
      <c r="S1890" s="80">
        <v>23.381664000000001</v>
      </c>
      <c r="T1890" s="80">
        <v>12100</v>
      </c>
      <c r="U1890" s="91">
        <f>Table1[[#This Row],[Distribution Amount (Dollars)]]/Table1[[#This Row],[NEWdatediff]]</f>
        <v>2420</v>
      </c>
      <c r="V1890" s="82" t="s">
        <v>3005</v>
      </c>
      <c r="W1890" s="82" t="s">
        <v>91</v>
      </c>
      <c r="X1890" s="82" t="s">
        <v>104</v>
      </c>
      <c r="Y1890" s="82" t="s">
        <v>105</v>
      </c>
      <c r="Z1890" s="82">
        <v>1</v>
      </c>
      <c r="AB1890" s="82" t="s">
        <v>3006</v>
      </c>
      <c r="AD1890" s="82" t="s">
        <v>295</v>
      </c>
      <c r="AE1890" s="82" t="s">
        <v>3007</v>
      </c>
      <c r="AN1890" s="82" t="s">
        <v>76</v>
      </c>
      <c r="AO1890" s="82" t="s">
        <v>3008</v>
      </c>
      <c r="AP1890" s="82">
        <v>20000000</v>
      </c>
      <c r="AQ1890" s="82" t="s">
        <v>109</v>
      </c>
      <c r="AR1890" s="82" t="s">
        <v>4274</v>
      </c>
      <c r="AS1890" s="84">
        <v>41365</v>
      </c>
      <c r="AT1890" s="85">
        <v>2013</v>
      </c>
      <c r="AU1890" s="82" t="s">
        <v>4277</v>
      </c>
      <c r="AV1890" s="84">
        <v>43100</v>
      </c>
      <c r="AW1890" s="85">
        <v>2017</v>
      </c>
      <c r="AX1890" s="85">
        <f>Table1[[#This Row],[End TEST]]-Table1[[#This Row],[Start TEST]]</f>
        <v>4</v>
      </c>
      <c r="AY1890" s="85">
        <f>Table1[[#This Row],[TEST_Diff]]+1</f>
        <v>5</v>
      </c>
      <c r="AZ1890" s="92">
        <f>DATEDIF(Table1[[#This Row],[Start Year]],Table1[[#This Row],[End Year]],"d") / 365</f>
        <v>4.7534246575342465</v>
      </c>
    </row>
    <row r="1891" spans="1:52" x14ac:dyDescent="0.5">
      <c r="A1891" s="82">
        <v>162</v>
      </c>
      <c r="B1891" s="82" t="s">
        <v>3002</v>
      </c>
      <c r="D1891" s="90">
        <v>43579</v>
      </c>
      <c r="E1891" s="90" t="s">
        <v>3003</v>
      </c>
      <c r="F1891" s="90"/>
      <c r="G1891" s="82" t="s">
        <v>3003</v>
      </c>
      <c r="H1891" s="82" t="s">
        <v>3004</v>
      </c>
      <c r="I1891" s="80" t="s">
        <v>1341</v>
      </c>
      <c r="J1891" s="80">
        <v>36</v>
      </c>
      <c r="K1891" s="80">
        <v>41</v>
      </c>
      <c r="L1891" s="80" t="s">
        <v>1408</v>
      </c>
      <c r="M1891" s="80">
        <v>2.42</v>
      </c>
      <c r="N1891" s="80">
        <v>-20.348403999999999</v>
      </c>
      <c r="O1891" s="80">
        <v>57.552151000000002</v>
      </c>
      <c r="P1891" s="80" t="s">
        <v>69</v>
      </c>
      <c r="Q1891" s="80">
        <v>0</v>
      </c>
      <c r="R1891" s="80">
        <v>2.6272389999999999</v>
      </c>
      <c r="S1891" s="80">
        <v>23.381664000000001</v>
      </c>
      <c r="T1891" s="80">
        <v>174240</v>
      </c>
      <c r="U1891" s="91">
        <f>Table1[[#This Row],[Distribution Amount (Dollars)]]/Table1[[#This Row],[NEWdatediff]]</f>
        <v>34848</v>
      </c>
      <c r="V1891" s="82" t="s">
        <v>3005</v>
      </c>
      <c r="W1891" s="82" t="s">
        <v>91</v>
      </c>
      <c r="X1891" s="82" t="s">
        <v>104</v>
      </c>
      <c r="Y1891" s="82" t="s">
        <v>105</v>
      </c>
      <c r="Z1891" s="82">
        <v>1</v>
      </c>
      <c r="AB1891" s="82" t="s">
        <v>3006</v>
      </c>
      <c r="AD1891" s="82" t="s">
        <v>295</v>
      </c>
      <c r="AE1891" s="82" t="s">
        <v>3007</v>
      </c>
      <c r="AN1891" s="82" t="s">
        <v>76</v>
      </c>
      <c r="AO1891" s="82" t="s">
        <v>3008</v>
      </c>
      <c r="AP1891" s="82">
        <v>20000000</v>
      </c>
      <c r="AQ1891" s="82" t="s">
        <v>109</v>
      </c>
      <c r="AR1891" s="82" t="s">
        <v>4274</v>
      </c>
      <c r="AS1891" s="84">
        <v>41365</v>
      </c>
      <c r="AT1891" s="85">
        <v>2013</v>
      </c>
      <c r="AU1891" s="82" t="s">
        <v>4277</v>
      </c>
      <c r="AV1891" s="84">
        <v>43100</v>
      </c>
      <c r="AW1891" s="85">
        <v>2017</v>
      </c>
      <c r="AX1891" s="85">
        <f>Table1[[#This Row],[End TEST]]-Table1[[#This Row],[Start TEST]]</f>
        <v>4</v>
      </c>
      <c r="AY1891" s="85">
        <f>Table1[[#This Row],[TEST_Diff]]+1</f>
        <v>5</v>
      </c>
      <c r="AZ1891" s="92">
        <f>DATEDIF(Table1[[#This Row],[Start Year]],Table1[[#This Row],[End Year]],"d") / 365</f>
        <v>4.7534246575342465</v>
      </c>
    </row>
    <row r="1892" spans="1:52" x14ac:dyDescent="0.5">
      <c r="A1892" s="82">
        <v>162</v>
      </c>
      <c r="B1892" s="82" t="s">
        <v>3002</v>
      </c>
      <c r="D1892" s="90">
        <v>43579</v>
      </c>
      <c r="E1892" s="90" t="s">
        <v>3003</v>
      </c>
      <c r="F1892" s="90"/>
      <c r="G1892" s="82" t="s">
        <v>3003</v>
      </c>
      <c r="H1892" s="82" t="s">
        <v>3004</v>
      </c>
      <c r="I1892" s="80" t="s">
        <v>102</v>
      </c>
      <c r="J1892" s="80">
        <v>10</v>
      </c>
      <c r="K1892" s="80">
        <v>41</v>
      </c>
      <c r="L1892" s="80" t="s">
        <v>1447</v>
      </c>
      <c r="M1892" s="80">
        <v>2.41</v>
      </c>
      <c r="N1892" s="80">
        <v>-22.328474</v>
      </c>
      <c r="O1892" s="80">
        <v>24.684866</v>
      </c>
      <c r="P1892" s="80" t="s">
        <v>69</v>
      </c>
      <c r="Q1892" s="80">
        <v>0</v>
      </c>
      <c r="R1892" s="80">
        <v>2.6272389999999999</v>
      </c>
      <c r="S1892" s="80">
        <v>23.381664000000001</v>
      </c>
      <c r="T1892" s="80">
        <v>48200</v>
      </c>
      <c r="U1892" s="91">
        <f>Table1[[#This Row],[Distribution Amount (Dollars)]]/Table1[[#This Row],[NEWdatediff]]</f>
        <v>9640</v>
      </c>
      <c r="V1892" s="82" t="s">
        <v>3005</v>
      </c>
      <c r="W1892" s="82" t="s">
        <v>91</v>
      </c>
      <c r="X1892" s="82" t="s">
        <v>104</v>
      </c>
      <c r="Y1892" s="82" t="s">
        <v>105</v>
      </c>
      <c r="Z1892" s="82">
        <v>1</v>
      </c>
      <c r="AB1892" s="82" t="s">
        <v>3006</v>
      </c>
      <c r="AD1892" s="82" t="s">
        <v>151</v>
      </c>
      <c r="AE1892" s="82" t="s">
        <v>3007</v>
      </c>
      <c r="AN1892" s="82" t="s">
        <v>76</v>
      </c>
      <c r="AO1892" s="82" t="s">
        <v>3008</v>
      </c>
      <c r="AP1892" s="82">
        <v>20000000</v>
      </c>
      <c r="AQ1892" s="82" t="s">
        <v>109</v>
      </c>
      <c r="AR1892" s="82" t="s">
        <v>4274</v>
      </c>
      <c r="AS1892" s="84">
        <v>41365</v>
      </c>
      <c r="AT1892" s="85">
        <v>2013</v>
      </c>
      <c r="AU1892" s="82" t="s">
        <v>4277</v>
      </c>
      <c r="AV1892" s="84">
        <v>43100</v>
      </c>
      <c r="AW1892" s="85">
        <v>2017</v>
      </c>
      <c r="AX1892" s="85">
        <f>Table1[[#This Row],[End TEST]]-Table1[[#This Row],[Start TEST]]</f>
        <v>4</v>
      </c>
      <c r="AY1892" s="85">
        <f>Table1[[#This Row],[TEST_Diff]]+1</f>
        <v>5</v>
      </c>
      <c r="AZ1892" s="92">
        <f>DATEDIF(Table1[[#This Row],[Start Year]],Table1[[#This Row],[End Year]],"d") / 365</f>
        <v>4.7534246575342465</v>
      </c>
    </row>
    <row r="1893" spans="1:52" x14ac:dyDescent="0.5">
      <c r="A1893" s="82">
        <v>162</v>
      </c>
      <c r="B1893" s="82" t="s">
        <v>3002</v>
      </c>
      <c r="D1893" s="90">
        <v>43579</v>
      </c>
      <c r="E1893" s="90" t="s">
        <v>3003</v>
      </c>
      <c r="F1893" s="90"/>
      <c r="G1893" s="82" t="s">
        <v>3003</v>
      </c>
      <c r="H1893" s="82" t="s">
        <v>3004</v>
      </c>
      <c r="I1893" s="80" t="s">
        <v>128</v>
      </c>
      <c r="J1893" s="80">
        <v>20</v>
      </c>
      <c r="K1893" s="80">
        <v>41</v>
      </c>
      <c r="L1893" s="80" t="s">
        <v>1447</v>
      </c>
      <c r="M1893" s="80">
        <v>2.41</v>
      </c>
      <c r="N1893" s="80">
        <v>-22.328474</v>
      </c>
      <c r="O1893" s="80">
        <v>24.684866</v>
      </c>
      <c r="P1893" s="80" t="s">
        <v>69</v>
      </c>
      <c r="Q1893" s="80">
        <v>0</v>
      </c>
      <c r="R1893" s="80">
        <v>2.6272389999999999</v>
      </c>
      <c r="S1893" s="80">
        <v>23.381664000000001</v>
      </c>
      <c r="T1893" s="80">
        <v>96400</v>
      </c>
      <c r="U1893" s="91">
        <f>Table1[[#This Row],[Distribution Amount (Dollars)]]/Table1[[#This Row],[NEWdatediff]]</f>
        <v>19280</v>
      </c>
      <c r="V1893" s="82" t="s">
        <v>3005</v>
      </c>
      <c r="W1893" s="82" t="s">
        <v>91</v>
      </c>
      <c r="X1893" s="82" t="s">
        <v>104</v>
      </c>
      <c r="Y1893" s="82" t="s">
        <v>105</v>
      </c>
      <c r="Z1893" s="82">
        <v>1</v>
      </c>
      <c r="AB1893" s="82" t="s">
        <v>3006</v>
      </c>
      <c r="AD1893" s="82" t="s">
        <v>151</v>
      </c>
      <c r="AE1893" s="82" t="s">
        <v>3007</v>
      </c>
      <c r="AN1893" s="82" t="s">
        <v>76</v>
      </c>
      <c r="AO1893" s="82" t="s">
        <v>3008</v>
      </c>
      <c r="AP1893" s="82">
        <v>20000000</v>
      </c>
      <c r="AQ1893" s="82" t="s">
        <v>109</v>
      </c>
      <c r="AR1893" s="82" t="s">
        <v>4274</v>
      </c>
      <c r="AS1893" s="84">
        <v>41365</v>
      </c>
      <c r="AT1893" s="85">
        <v>2013</v>
      </c>
      <c r="AU1893" s="82" t="s">
        <v>4277</v>
      </c>
      <c r="AV1893" s="84">
        <v>43100</v>
      </c>
      <c r="AW1893" s="85">
        <v>2017</v>
      </c>
      <c r="AX1893" s="85">
        <f>Table1[[#This Row],[End TEST]]-Table1[[#This Row],[Start TEST]]</f>
        <v>4</v>
      </c>
      <c r="AY1893" s="85">
        <f>Table1[[#This Row],[TEST_Diff]]+1</f>
        <v>5</v>
      </c>
      <c r="AZ1893" s="92">
        <f>DATEDIF(Table1[[#This Row],[Start Year]],Table1[[#This Row],[End Year]],"d") / 365</f>
        <v>4.7534246575342465</v>
      </c>
    </row>
    <row r="1894" spans="1:52" x14ac:dyDescent="0.5">
      <c r="A1894" s="82">
        <v>162</v>
      </c>
      <c r="B1894" s="82" t="s">
        <v>3002</v>
      </c>
      <c r="D1894" s="90">
        <v>43579</v>
      </c>
      <c r="E1894" s="90" t="s">
        <v>3003</v>
      </c>
      <c r="F1894" s="90"/>
      <c r="G1894" s="82" t="s">
        <v>3003</v>
      </c>
      <c r="H1894" s="82" t="s">
        <v>3004</v>
      </c>
      <c r="I1894" s="80" t="s">
        <v>88</v>
      </c>
      <c r="J1894" s="80">
        <v>6.5</v>
      </c>
      <c r="K1894" s="80">
        <v>41</v>
      </c>
      <c r="L1894" s="80" t="s">
        <v>1447</v>
      </c>
      <c r="M1894" s="80">
        <v>2.41</v>
      </c>
      <c r="N1894" s="80">
        <v>-22.328474</v>
      </c>
      <c r="O1894" s="80">
        <v>24.684866</v>
      </c>
      <c r="P1894" s="80" t="s">
        <v>69</v>
      </c>
      <c r="Q1894" s="80">
        <v>0</v>
      </c>
      <c r="R1894" s="80">
        <v>2.6272389999999999</v>
      </c>
      <c r="S1894" s="80">
        <v>23.381664000000001</v>
      </c>
      <c r="T1894" s="80">
        <v>31330</v>
      </c>
      <c r="U1894" s="91">
        <f>Table1[[#This Row],[Distribution Amount (Dollars)]]/Table1[[#This Row],[NEWdatediff]]</f>
        <v>6266</v>
      </c>
      <c r="V1894" s="82" t="s">
        <v>3005</v>
      </c>
      <c r="W1894" s="82" t="s">
        <v>91</v>
      </c>
      <c r="X1894" s="82" t="s">
        <v>104</v>
      </c>
      <c r="Y1894" s="82" t="s">
        <v>105</v>
      </c>
      <c r="Z1894" s="82">
        <v>1</v>
      </c>
      <c r="AB1894" s="82" t="s">
        <v>3006</v>
      </c>
      <c r="AD1894" s="82" t="s">
        <v>151</v>
      </c>
      <c r="AE1894" s="82" t="s">
        <v>3007</v>
      </c>
      <c r="AN1894" s="82" t="s">
        <v>76</v>
      </c>
      <c r="AO1894" s="82" t="s">
        <v>3008</v>
      </c>
      <c r="AP1894" s="82">
        <v>20000000</v>
      </c>
      <c r="AQ1894" s="82" t="s">
        <v>109</v>
      </c>
      <c r="AR1894" s="82" t="s">
        <v>4274</v>
      </c>
      <c r="AS1894" s="84">
        <v>41365</v>
      </c>
      <c r="AT1894" s="85">
        <v>2013</v>
      </c>
      <c r="AU1894" s="82" t="s">
        <v>4277</v>
      </c>
      <c r="AV1894" s="84">
        <v>43100</v>
      </c>
      <c r="AW1894" s="85">
        <v>2017</v>
      </c>
      <c r="AX1894" s="85">
        <f>Table1[[#This Row],[End TEST]]-Table1[[#This Row],[Start TEST]]</f>
        <v>4</v>
      </c>
      <c r="AY1894" s="85">
        <f>Table1[[#This Row],[TEST_Diff]]+1</f>
        <v>5</v>
      </c>
      <c r="AZ1894" s="92">
        <f>DATEDIF(Table1[[#This Row],[Start Year]],Table1[[#This Row],[End Year]],"d") / 365</f>
        <v>4.7534246575342465</v>
      </c>
    </row>
    <row r="1895" spans="1:52" x14ac:dyDescent="0.5">
      <c r="A1895" s="82">
        <v>162</v>
      </c>
      <c r="B1895" s="82" t="s">
        <v>3002</v>
      </c>
      <c r="D1895" s="90">
        <v>43579</v>
      </c>
      <c r="E1895" s="90" t="s">
        <v>3003</v>
      </c>
      <c r="F1895" s="90"/>
      <c r="G1895" s="82" t="s">
        <v>3003</v>
      </c>
      <c r="H1895" s="82" t="s">
        <v>3004</v>
      </c>
      <c r="I1895" s="80" t="s">
        <v>97</v>
      </c>
      <c r="J1895" s="80">
        <v>20</v>
      </c>
      <c r="K1895" s="80">
        <v>41</v>
      </c>
      <c r="L1895" s="80" t="s">
        <v>1447</v>
      </c>
      <c r="M1895" s="80">
        <v>2.41</v>
      </c>
      <c r="N1895" s="80">
        <v>-22.328474</v>
      </c>
      <c r="O1895" s="80">
        <v>24.684866</v>
      </c>
      <c r="P1895" s="80" t="s">
        <v>69</v>
      </c>
      <c r="Q1895" s="80">
        <v>0</v>
      </c>
      <c r="R1895" s="80">
        <v>2.6272389999999999</v>
      </c>
      <c r="S1895" s="80">
        <v>23.381664000000001</v>
      </c>
      <c r="T1895" s="80">
        <v>96400</v>
      </c>
      <c r="U1895" s="91">
        <f>Table1[[#This Row],[Distribution Amount (Dollars)]]/Table1[[#This Row],[NEWdatediff]]</f>
        <v>19280</v>
      </c>
      <c r="V1895" s="82" t="s">
        <v>3005</v>
      </c>
      <c r="W1895" s="82" t="s">
        <v>91</v>
      </c>
      <c r="X1895" s="82" t="s">
        <v>104</v>
      </c>
      <c r="Y1895" s="82" t="s">
        <v>105</v>
      </c>
      <c r="Z1895" s="82">
        <v>1</v>
      </c>
      <c r="AB1895" s="82" t="s">
        <v>3006</v>
      </c>
      <c r="AD1895" s="82" t="s">
        <v>151</v>
      </c>
      <c r="AE1895" s="82" t="s">
        <v>3007</v>
      </c>
      <c r="AN1895" s="82" t="s">
        <v>76</v>
      </c>
      <c r="AO1895" s="82" t="s">
        <v>3008</v>
      </c>
      <c r="AP1895" s="82">
        <v>20000000</v>
      </c>
      <c r="AQ1895" s="82" t="s">
        <v>109</v>
      </c>
      <c r="AR1895" s="82" t="s">
        <v>4274</v>
      </c>
      <c r="AS1895" s="84">
        <v>41365</v>
      </c>
      <c r="AT1895" s="85">
        <v>2013</v>
      </c>
      <c r="AU1895" s="82" t="s">
        <v>4277</v>
      </c>
      <c r="AV1895" s="84">
        <v>43100</v>
      </c>
      <c r="AW1895" s="85">
        <v>2017</v>
      </c>
      <c r="AX1895" s="85">
        <f>Table1[[#This Row],[End TEST]]-Table1[[#This Row],[Start TEST]]</f>
        <v>4</v>
      </c>
      <c r="AY1895" s="85">
        <f>Table1[[#This Row],[TEST_Diff]]+1</f>
        <v>5</v>
      </c>
      <c r="AZ1895" s="92">
        <f>DATEDIF(Table1[[#This Row],[Start Year]],Table1[[#This Row],[End Year]],"d") / 365</f>
        <v>4.7534246575342465</v>
      </c>
    </row>
    <row r="1896" spans="1:52" x14ac:dyDescent="0.5">
      <c r="A1896" s="82">
        <v>162</v>
      </c>
      <c r="B1896" s="82" t="s">
        <v>3002</v>
      </c>
      <c r="D1896" s="90">
        <v>43579</v>
      </c>
      <c r="E1896" s="90" t="s">
        <v>3003</v>
      </c>
      <c r="F1896" s="90"/>
      <c r="G1896" s="82" t="s">
        <v>3003</v>
      </c>
      <c r="H1896" s="82" t="s">
        <v>3004</v>
      </c>
      <c r="I1896" s="80" t="s">
        <v>98</v>
      </c>
      <c r="J1896" s="80">
        <v>5</v>
      </c>
      <c r="K1896" s="80">
        <v>41</v>
      </c>
      <c r="L1896" s="80" t="s">
        <v>1447</v>
      </c>
      <c r="M1896" s="80">
        <v>2.41</v>
      </c>
      <c r="N1896" s="80">
        <v>-22.328474</v>
      </c>
      <c r="O1896" s="80">
        <v>24.684866</v>
      </c>
      <c r="P1896" s="80" t="s">
        <v>69</v>
      </c>
      <c r="Q1896" s="80">
        <v>0</v>
      </c>
      <c r="R1896" s="80">
        <v>2.6272389999999999</v>
      </c>
      <c r="S1896" s="80">
        <v>23.381664000000001</v>
      </c>
      <c r="T1896" s="80">
        <v>24100</v>
      </c>
      <c r="U1896" s="91">
        <f>Table1[[#This Row],[Distribution Amount (Dollars)]]/Table1[[#This Row],[NEWdatediff]]</f>
        <v>4820</v>
      </c>
      <c r="V1896" s="82" t="s">
        <v>3005</v>
      </c>
      <c r="W1896" s="82" t="s">
        <v>91</v>
      </c>
      <c r="X1896" s="82" t="s">
        <v>104</v>
      </c>
      <c r="Y1896" s="82" t="s">
        <v>105</v>
      </c>
      <c r="Z1896" s="82">
        <v>1</v>
      </c>
      <c r="AB1896" s="82" t="s">
        <v>3006</v>
      </c>
      <c r="AD1896" s="82" t="s">
        <v>151</v>
      </c>
      <c r="AE1896" s="82" t="s">
        <v>3007</v>
      </c>
      <c r="AN1896" s="82" t="s">
        <v>76</v>
      </c>
      <c r="AO1896" s="82" t="s">
        <v>3008</v>
      </c>
      <c r="AP1896" s="82">
        <v>20000000</v>
      </c>
      <c r="AQ1896" s="82" t="s">
        <v>109</v>
      </c>
      <c r="AR1896" s="82" t="s">
        <v>4274</v>
      </c>
      <c r="AS1896" s="84">
        <v>41365</v>
      </c>
      <c r="AT1896" s="85">
        <v>2013</v>
      </c>
      <c r="AU1896" s="82" t="s">
        <v>4277</v>
      </c>
      <c r="AV1896" s="84">
        <v>43100</v>
      </c>
      <c r="AW1896" s="85">
        <v>2017</v>
      </c>
      <c r="AX1896" s="85">
        <f>Table1[[#This Row],[End TEST]]-Table1[[#This Row],[Start TEST]]</f>
        <v>4</v>
      </c>
      <c r="AY1896" s="85">
        <f>Table1[[#This Row],[TEST_Diff]]+1</f>
        <v>5</v>
      </c>
      <c r="AZ1896" s="92">
        <f>DATEDIF(Table1[[#This Row],[Start Year]],Table1[[#This Row],[End Year]],"d") / 365</f>
        <v>4.7534246575342465</v>
      </c>
    </row>
    <row r="1897" spans="1:52" x14ac:dyDescent="0.5">
      <c r="A1897" s="82">
        <v>162</v>
      </c>
      <c r="B1897" s="82" t="s">
        <v>3002</v>
      </c>
      <c r="D1897" s="90">
        <v>43579</v>
      </c>
      <c r="E1897" s="90" t="s">
        <v>3003</v>
      </c>
      <c r="F1897" s="90"/>
      <c r="G1897" s="82" t="s">
        <v>3003</v>
      </c>
      <c r="H1897" s="82" t="s">
        <v>3004</v>
      </c>
      <c r="I1897" s="80" t="s">
        <v>67</v>
      </c>
      <c r="J1897" s="80">
        <v>2.5</v>
      </c>
      <c r="K1897" s="80">
        <v>41</v>
      </c>
      <c r="L1897" s="80" t="s">
        <v>1447</v>
      </c>
      <c r="M1897" s="80">
        <v>2.41</v>
      </c>
      <c r="N1897" s="80">
        <v>-22.328474</v>
      </c>
      <c r="O1897" s="80">
        <v>24.684866</v>
      </c>
      <c r="P1897" s="80" t="s">
        <v>69</v>
      </c>
      <c r="Q1897" s="80">
        <v>0</v>
      </c>
      <c r="R1897" s="80">
        <v>2.6272389999999999</v>
      </c>
      <c r="S1897" s="80">
        <v>23.381664000000001</v>
      </c>
      <c r="T1897" s="80">
        <v>12050</v>
      </c>
      <c r="U1897" s="91">
        <f>Table1[[#This Row],[Distribution Amount (Dollars)]]/Table1[[#This Row],[NEWdatediff]]</f>
        <v>2410</v>
      </c>
      <c r="V1897" s="82" t="s">
        <v>3005</v>
      </c>
      <c r="W1897" s="82" t="s">
        <v>91</v>
      </c>
      <c r="X1897" s="82" t="s">
        <v>104</v>
      </c>
      <c r="Y1897" s="82" t="s">
        <v>105</v>
      </c>
      <c r="Z1897" s="82">
        <v>1</v>
      </c>
      <c r="AB1897" s="82" t="s">
        <v>3006</v>
      </c>
      <c r="AD1897" s="82" t="s">
        <v>151</v>
      </c>
      <c r="AE1897" s="82" t="s">
        <v>3007</v>
      </c>
      <c r="AN1897" s="82" t="s">
        <v>76</v>
      </c>
      <c r="AO1897" s="82" t="s">
        <v>3008</v>
      </c>
      <c r="AP1897" s="82">
        <v>20000000</v>
      </c>
      <c r="AQ1897" s="82" t="s">
        <v>109</v>
      </c>
      <c r="AR1897" s="82" t="s">
        <v>4274</v>
      </c>
      <c r="AS1897" s="84">
        <v>41365</v>
      </c>
      <c r="AT1897" s="85">
        <v>2013</v>
      </c>
      <c r="AU1897" s="82" t="s">
        <v>4277</v>
      </c>
      <c r="AV1897" s="84">
        <v>43100</v>
      </c>
      <c r="AW1897" s="85">
        <v>2017</v>
      </c>
      <c r="AX1897" s="85">
        <f>Table1[[#This Row],[End TEST]]-Table1[[#This Row],[Start TEST]]</f>
        <v>4</v>
      </c>
      <c r="AY1897" s="85">
        <f>Table1[[#This Row],[TEST_Diff]]+1</f>
        <v>5</v>
      </c>
      <c r="AZ1897" s="92">
        <f>DATEDIF(Table1[[#This Row],[Start Year]],Table1[[#This Row],[End Year]],"d") / 365</f>
        <v>4.7534246575342465</v>
      </c>
    </row>
    <row r="1898" spans="1:52" x14ac:dyDescent="0.5">
      <c r="A1898" s="82">
        <v>162</v>
      </c>
      <c r="B1898" s="82" t="s">
        <v>3002</v>
      </c>
      <c r="D1898" s="90">
        <v>43579</v>
      </c>
      <c r="E1898" s="90" t="s">
        <v>3003</v>
      </c>
      <c r="F1898" s="90"/>
      <c r="G1898" s="82" t="s">
        <v>3003</v>
      </c>
      <c r="H1898" s="82" t="s">
        <v>3004</v>
      </c>
      <c r="I1898" s="80" t="s">
        <v>1341</v>
      </c>
      <c r="J1898" s="80">
        <v>36</v>
      </c>
      <c r="K1898" s="80">
        <v>41</v>
      </c>
      <c r="L1898" s="80" t="s">
        <v>1447</v>
      </c>
      <c r="M1898" s="80">
        <v>2.41</v>
      </c>
      <c r="N1898" s="80">
        <v>-22.328474</v>
      </c>
      <c r="O1898" s="80">
        <v>24.684866</v>
      </c>
      <c r="P1898" s="80" t="s">
        <v>69</v>
      </c>
      <c r="Q1898" s="80">
        <v>0</v>
      </c>
      <c r="R1898" s="80">
        <v>2.6272389999999999</v>
      </c>
      <c r="S1898" s="80">
        <v>23.381664000000001</v>
      </c>
      <c r="T1898" s="80">
        <v>173520</v>
      </c>
      <c r="U1898" s="91">
        <f>Table1[[#This Row],[Distribution Amount (Dollars)]]/Table1[[#This Row],[NEWdatediff]]</f>
        <v>34704</v>
      </c>
      <c r="V1898" s="82" t="s">
        <v>3005</v>
      </c>
      <c r="W1898" s="82" t="s">
        <v>91</v>
      </c>
      <c r="X1898" s="82" t="s">
        <v>104</v>
      </c>
      <c r="Y1898" s="82" t="s">
        <v>105</v>
      </c>
      <c r="Z1898" s="82">
        <v>1</v>
      </c>
      <c r="AB1898" s="82" t="s">
        <v>3006</v>
      </c>
      <c r="AD1898" s="82" t="s">
        <v>151</v>
      </c>
      <c r="AE1898" s="82" t="s">
        <v>3007</v>
      </c>
      <c r="AN1898" s="82" t="s">
        <v>76</v>
      </c>
      <c r="AO1898" s="82" t="s">
        <v>3008</v>
      </c>
      <c r="AP1898" s="82">
        <v>20000000</v>
      </c>
      <c r="AQ1898" s="82" t="s">
        <v>109</v>
      </c>
      <c r="AR1898" s="82" t="s">
        <v>4274</v>
      </c>
      <c r="AS1898" s="84">
        <v>41365</v>
      </c>
      <c r="AT1898" s="85">
        <v>2013</v>
      </c>
      <c r="AU1898" s="82" t="s">
        <v>4277</v>
      </c>
      <c r="AV1898" s="84">
        <v>43100</v>
      </c>
      <c r="AW1898" s="85">
        <v>2017</v>
      </c>
      <c r="AX1898" s="85">
        <f>Table1[[#This Row],[End TEST]]-Table1[[#This Row],[Start TEST]]</f>
        <v>4</v>
      </c>
      <c r="AY1898" s="85">
        <f>Table1[[#This Row],[TEST_Diff]]+1</f>
        <v>5</v>
      </c>
      <c r="AZ1898" s="92">
        <f>DATEDIF(Table1[[#This Row],[Start Year]],Table1[[#This Row],[End Year]],"d") / 365</f>
        <v>4.7534246575342465</v>
      </c>
    </row>
    <row r="1899" spans="1:52" x14ac:dyDescent="0.5">
      <c r="A1899" s="82">
        <v>162</v>
      </c>
      <c r="B1899" s="82" t="s">
        <v>3002</v>
      </c>
      <c r="D1899" s="90">
        <v>43579</v>
      </c>
      <c r="E1899" s="90" t="s">
        <v>3003</v>
      </c>
      <c r="F1899" s="90"/>
      <c r="G1899" s="82" t="s">
        <v>3003</v>
      </c>
      <c r="H1899" s="82" t="s">
        <v>3004</v>
      </c>
      <c r="I1899" s="80" t="s">
        <v>102</v>
      </c>
      <c r="J1899" s="80">
        <v>10</v>
      </c>
      <c r="K1899" s="80">
        <v>41</v>
      </c>
      <c r="L1899" s="80" t="s">
        <v>3010</v>
      </c>
      <c r="M1899" s="80">
        <v>2.42</v>
      </c>
      <c r="N1899" s="80">
        <v>-6.2879430000000003</v>
      </c>
      <c r="O1899" s="80">
        <v>176.320224</v>
      </c>
      <c r="P1899" s="80" t="s">
        <v>1002</v>
      </c>
      <c r="Q1899" s="80">
        <v>0</v>
      </c>
      <c r="R1899" s="80">
        <v>-11.711587</v>
      </c>
      <c r="S1899" s="80">
        <v>163.84307100000001</v>
      </c>
      <c r="T1899" s="80">
        <v>48400</v>
      </c>
      <c r="U1899" s="91">
        <f>Table1[[#This Row],[Distribution Amount (Dollars)]]/Table1[[#This Row],[NEWdatediff]]</f>
        <v>9680</v>
      </c>
      <c r="V1899" s="82" t="s">
        <v>3005</v>
      </c>
      <c r="W1899" s="82" t="s">
        <v>91</v>
      </c>
      <c r="X1899" s="82" t="s">
        <v>104</v>
      </c>
      <c r="Y1899" s="82" t="s">
        <v>105</v>
      </c>
      <c r="Z1899" s="82">
        <v>1</v>
      </c>
      <c r="AB1899" s="82" t="s">
        <v>3006</v>
      </c>
      <c r="AD1899" s="82" t="s">
        <v>312</v>
      </c>
      <c r="AE1899" s="82" t="s">
        <v>3007</v>
      </c>
      <c r="AN1899" s="82" t="s">
        <v>76</v>
      </c>
      <c r="AO1899" s="82" t="s">
        <v>3008</v>
      </c>
      <c r="AP1899" s="82">
        <v>20000000</v>
      </c>
      <c r="AQ1899" s="82" t="s">
        <v>109</v>
      </c>
      <c r="AR1899" s="82" t="s">
        <v>4274</v>
      </c>
      <c r="AS1899" s="84">
        <v>41365</v>
      </c>
      <c r="AT1899" s="85">
        <v>2013</v>
      </c>
      <c r="AU1899" s="82" t="s">
        <v>4277</v>
      </c>
      <c r="AV1899" s="84">
        <v>43100</v>
      </c>
      <c r="AW1899" s="85">
        <v>2017</v>
      </c>
      <c r="AX1899" s="85">
        <f>Table1[[#This Row],[End TEST]]-Table1[[#This Row],[Start TEST]]</f>
        <v>4</v>
      </c>
      <c r="AY1899" s="85">
        <f>Table1[[#This Row],[TEST_Diff]]+1</f>
        <v>5</v>
      </c>
      <c r="AZ1899" s="92">
        <f>DATEDIF(Table1[[#This Row],[Start Year]],Table1[[#This Row],[End Year]],"d") / 365</f>
        <v>4.7534246575342465</v>
      </c>
    </row>
    <row r="1900" spans="1:52" x14ac:dyDescent="0.5">
      <c r="A1900" s="82">
        <v>162</v>
      </c>
      <c r="B1900" s="82" t="s">
        <v>3002</v>
      </c>
      <c r="D1900" s="90">
        <v>43579</v>
      </c>
      <c r="E1900" s="90" t="s">
        <v>3003</v>
      </c>
      <c r="F1900" s="90"/>
      <c r="G1900" s="82" t="s">
        <v>3003</v>
      </c>
      <c r="H1900" s="82" t="s">
        <v>3004</v>
      </c>
      <c r="I1900" s="80" t="s">
        <v>128</v>
      </c>
      <c r="J1900" s="80">
        <v>20</v>
      </c>
      <c r="K1900" s="80">
        <v>41</v>
      </c>
      <c r="L1900" s="80" t="s">
        <v>3010</v>
      </c>
      <c r="M1900" s="80">
        <v>2.42</v>
      </c>
      <c r="N1900" s="80">
        <v>-6.2879430000000003</v>
      </c>
      <c r="O1900" s="80">
        <v>176.320224</v>
      </c>
      <c r="P1900" s="80" t="s">
        <v>1002</v>
      </c>
      <c r="Q1900" s="80">
        <v>0</v>
      </c>
      <c r="R1900" s="80">
        <v>-11.711587</v>
      </c>
      <c r="S1900" s="80">
        <v>163.84307100000001</v>
      </c>
      <c r="T1900" s="80">
        <v>96800</v>
      </c>
      <c r="U1900" s="91">
        <f>Table1[[#This Row],[Distribution Amount (Dollars)]]/Table1[[#This Row],[NEWdatediff]]</f>
        <v>19360</v>
      </c>
      <c r="V1900" s="82" t="s">
        <v>3005</v>
      </c>
      <c r="W1900" s="82" t="s">
        <v>91</v>
      </c>
      <c r="X1900" s="82" t="s">
        <v>104</v>
      </c>
      <c r="Y1900" s="82" t="s">
        <v>105</v>
      </c>
      <c r="Z1900" s="82">
        <v>1</v>
      </c>
      <c r="AB1900" s="82" t="s">
        <v>3006</v>
      </c>
      <c r="AD1900" s="82" t="s">
        <v>312</v>
      </c>
      <c r="AE1900" s="82" t="s">
        <v>3007</v>
      </c>
      <c r="AN1900" s="82" t="s">
        <v>76</v>
      </c>
      <c r="AO1900" s="82" t="s">
        <v>3008</v>
      </c>
      <c r="AP1900" s="82">
        <v>20000000</v>
      </c>
      <c r="AQ1900" s="82" t="s">
        <v>109</v>
      </c>
      <c r="AR1900" s="82" t="s">
        <v>4274</v>
      </c>
      <c r="AS1900" s="84">
        <v>41365</v>
      </c>
      <c r="AT1900" s="85">
        <v>2013</v>
      </c>
      <c r="AU1900" s="82" t="s">
        <v>4277</v>
      </c>
      <c r="AV1900" s="84">
        <v>43100</v>
      </c>
      <c r="AW1900" s="85">
        <v>2017</v>
      </c>
      <c r="AX1900" s="85">
        <f>Table1[[#This Row],[End TEST]]-Table1[[#This Row],[Start TEST]]</f>
        <v>4</v>
      </c>
      <c r="AY1900" s="85">
        <f>Table1[[#This Row],[TEST_Diff]]+1</f>
        <v>5</v>
      </c>
      <c r="AZ1900" s="92">
        <f>DATEDIF(Table1[[#This Row],[Start Year]],Table1[[#This Row],[End Year]],"d") / 365</f>
        <v>4.7534246575342465</v>
      </c>
    </row>
    <row r="1901" spans="1:52" x14ac:dyDescent="0.5">
      <c r="A1901" s="82">
        <v>162</v>
      </c>
      <c r="B1901" s="82" t="s">
        <v>3002</v>
      </c>
      <c r="D1901" s="90">
        <v>43579</v>
      </c>
      <c r="E1901" s="90" t="s">
        <v>3003</v>
      </c>
      <c r="F1901" s="90"/>
      <c r="G1901" s="82" t="s">
        <v>3003</v>
      </c>
      <c r="H1901" s="82" t="s">
        <v>3004</v>
      </c>
      <c r="I1901" s="80" t="s">
        <v>88</v>
      </c>
      <c r="J1901" s="80">
        <v>6.5</v>
      </c>
      <c r="K1901" s="80">
        <v>41</v>
      </c>
      <c r="L1901" s="80" t="s">
        <v>3010</v>
      </c>
      <c r="M1901" s="80">
        <v>2.42</v>
      </c>
      <c r="N1901" s="80">
        <v>-6.2879430000000003</v>
      </c>
      <c r="O1901" s="80">
        <v>176.320224</v>
      </c>
      <c r="P1901" s="80" t="s">
        <v>1002</v>
      </c>
      <c r="Q1901" s="80">
        <v>0</v>
      </c>
      <c r="R1901" s="80">
        <v>-11.711587</v>
      </c>
      <c r="S1901" s="80">
        <v>163.84307100000001</v>
      </c>
      <c r="T1901" s="80">
        <v>31460</v>
      </c>
      <c r="U1901" s="91">
        <f>Table1[[#This Row],[Distribution Amount (Dollars)]]/Table1[[#This Row],[NEWdatediff]]</f>
        <v>6292</v>
      </c>
      <c r="V1901" s="82" t="s">
        <v>3005</v>
      </c>
      <c r="W1901" s="82" t="s">
        <v>91</v>
      </c>
      <c r="X1901" s="82" t="s">
        <v>104</v>
      </c>
      <c r="Y1901" s="82" t="s">
        <v>105</v>
      </c>
      <c r="Z1901" s="82">
        <v>1</v>
      </c>
      <c r="AB1901" s="82" t="s">
        <v>3006</v>
      </c>
      <c r="AD1901" s="82" t="s">
        <v>312</v>
      </c>
      <c r="AE1901" s="82" t="s">
        <v>3007</v>
      </c>
      <c r="AN1901" s="82" t="s">
        <v>76</v>
      </c>
      <c r="AO1901" s="82" t="s">
        <v>3008</v>
      </c>
      <c r="AP1901" s="82">
        <v>20000000</v>
      </c>
      <c r="AQ1901" s="82" t="s">
        <v>109</v>
      </c>
      <c r="AR1901" s="82" t="s">
        <v>4274</v>
      </c>
      <c r="AS1901" s="84">
        <v>41365</v>
      </c>
      <c r="AT1901" s="85">
        <v>2013</v>
      </c>
      <c r="AU1901" s="82" t="s">
        <v>4277</v>
      </c>
      <c r="AV1901" s="84">
        <v>43100</v>
      </c>
      <c r="AW1901" s="85">
        <v>2017</v>
      </c>
      <c r="AX1901" s="85">
        <f>Table1[[#This Row],[End TEST]]-Table1[[#This Row],[Start TEST]]</f>
        <v>4</v>
      </c>
      <c r="AY1901" s="85">
        <f>Table1[[#This Row],[TEST_Diff]]+1</f>
        <v>5</v>
      </c>
      <c r="AZ1901" s="92">
        <f>DATEDIF(Table1[[#This Row],[Start Year]],Table1[[#This Row],[End Year]],"d") / 365</f>
        <v>4.7534246575342465</v>
      </c>
    </row>
    <row r="1902" spans="1:52" x14ac:dyDescent="0.5">
      <c r="A1902" s="82">
        <v>162</v>
      </c>
      <c r="B1902" s="82" t="s">
        <v>3002</v>
      </c>
      <c r="D1902" s="90">
        <v>43579</v>
      </c>
      <c r="E1902" s="90" t="s">
        <v>3003</v>
      </c>
      <c r="F1902" s="90"/>
      <c r="G1902" s="82" t="s">
        <v>3003</v>
      </c>
      <c r="H1902" s="82" t="s">
        <v>3004</v>
      </c>
      <c r="I1902" s="80" t="s">
        <v>97</v>
      </c>
      <c r="J1902" s="80">
        <v>20</v>
      </c>
      <c r="K1902" s="80">
        <v>41</v>
      </c>
      <c r="L1902" s="80" t="s">
        <v>3010</v>
      </c>
      <c r="M1902" s="80">
        <v>2.42</v>
      </c>
      <c r="N1902" s="80">
        <v>-6.2879430000000003</v>
      </c>
      <c r="O1902" s="80">
        <v>176.320224</v>
      </c>
      <c r="P1902" s="80" t="s">
        <v>1002</v>
      </c>
      <c r="Q1902" s="80">
        <v>0</v>
      </c>
      <c r="R1902" s="80">
        <v>-11.711587</v>
      </c>
      <c r="S1902" s="80">
        <v>163.84307100000001</v>
      </c>
      <c r="T1902" s="80">
        <v>96800</v>
      </c>
      <c r="U1902" s="91">
        <f>Table1[[#This Row],[Distribution Amount (Dollars)]]/Table1[[#This Row],[NEWdatediff]]</f>
        <v>19360</v>
      </c>
      <c r="V1902" s="82" t="s">
        <v>3005</v>
      </c>
      <c r="W1902" s="82" t="s">
        <v>91</v>
      </c>
      <c r="X1902" s="82" t="s">
        <v>104</v>
      </c>
      <c r="Y1902" s="82" t="s">
        <v>105</v>
      </c>
      <c r="Z1902" s="82">
        <v>1</v>
      </c>
      <c r="AB1902" s="82" t="s">
        <v>3006</v>
      </c>
      <c r="AD1902" s="82" t="s">
        <v>312</v>
      </c>
      <c r="AE1902" s="82" t="s">
        <v>3007</v>
      </c>
      <c r="AN1902" s="82" t="s">
        <v>76</v>
      </c>
      <c r="AO1902" s="82" t="s">
        <v>3008</v>
      </c>
      <c r="AP1902" s="82">
        <v>20000000</v>
      </c>
      <c r="AQ1902" s="82" t="s">
        <v>109</v>
      </c>
      <c r="AR1902" s="82" t="s">
        <v>4274</v>
      </c>
      <c r="AS1902" s="84">
        <v>41365</v>
      </c>
      <c r="AT1902" s="85">
        <v>2013</v>
      </c>
      <c r="AU1902" s="82" t="s">
        <v>4277</v>
      </c>
      <c r="AV1902" s="84">
        <v>43100</v>
      </c>
      <c r="AW1902" s="85">
        <v>2017</v>
      </c>
      <c r="AX1902" s="85">
        <f>Table1[[#This Row],[End TEST]]-Table1[[#This Row],[Start TEST]]</f>
        <v>4</v>
      </c>
      <c r="AY1902" s="85">
        <f>Table1[[#This Row],[TEST_Diff]]+1</f>
        <v>5</v>
      </c>
      <c r="AZ1902" s="92">
        <f>DATEDIF(Table1[[#This Row],[Start Year]],Table1[[#This Row],[End Year]],"d") / 365</f>
        <v>4.7534246575342465</v>
      </c>
    </row>
    <row r="1903" spans="1:52" x14ac:dyDescent="0.5">
      <c r="A1903" s="82">
        <v>162</v>
      </c>
      <c r="B1903" s="82" t="s">
        <v>3002</v>
      </c>
      <c r="D1903" s="90">
        <v>43579</v>
      </c>
      <c r="E1903" s="90" t="s">
        <v>3003</v>
      </c>
      <c r="F1903" s="90"/>
      <c r="G1903" s="82" t="s">
        <v>3003</v>
      </c>
      <c r="H1903" s="82" t="s">
        <v>3004</v>
      </c>
      <c r="I1903" s="80" t="s">
        <v>98</v>
      </c>
      <c r="J1903" s="80">
        <v>5</v>
      </c>
      <c r="K1903" s="80">
        <v>41</v>
      </c>
      <c r="L1903" s="80" t="s">
        <v>3010</v>
      </c>
      <c r="M1903" s="80">
        <v>2.42</v>
      </c>
      <c r="N1903" s="80">
        <v>-6.2879430000000003</v>
      </c>
      <c r="O1903" s="80">
        <v>176.320224</v>
      </c>
      <c r="P1903" s="80" t="s">
        <v>1002</v>
      </c>
      <c r="Q1903" s="80">
        <v>0</v>
      </c>
      <c r="R1903" s="80">
        <v>-11.711587</v>
      </c>
      <c r="S1903" s="80">
        <v>163.84307100000001</v>
      </c>
      <c r="T1903" s="80">
        <v>24200</v>
      </c>
      <c r="U1903" s="91">
        <f>Table1[[#This Row],[Distribution Amount (Dollars)]]/Table1[[#This Row],[NEWdatediff]]</f>
        <v>4840</v>
      </c>
      <c r="V1903" s="82" t="s">
        <v>3005</v>
      </c>
      <c r="W1903" s="82" t="s">
        <v>91</v>
      </c>
      <c r="X1903" s="82" t="s">
        <v>104</v>
      </c>
      <c r="Y1903" s="82" t="s">
        <v>105</v>
      </c>
      <c r="Z1903" s="82">
        <v>1</v>
      </c>
      <c r="AB1903" s="82" t="s">
        <v>3006</v>
      </c>
      <c r="AD1903" s="82" t="s">
        <v>312</v>
      </c>
      <c r="AE1903" s="82" t="s">
        <v>3007</v>
      </c>
      <c r="AN1903" s="82" t="s">
        <v>76</v>
      </c>
      <c r="AO1903" s="82" t="s">
        <v>3008</v>
      </c>
      <c r="AP1903" s="82">
        <v>20000000</v>
      </c>
      <c r="AQ1903" s="82" t="s">
        <v>109</v>
      </c>
      <c r="AR1903" s="82" t="s">
        <v>4274</v>
      </c>
      <c r="AS1903" s="84">
        <v>41365</v>
      </c>
      <c r="AT1903" s="85">
        <v>2013</v>
      </c>
      <c r="AU1903" s="82" t="s">
        <v>4277</v>
      </c>
      <c r="AV1903" s="84">
        <v>43100</v>
      </c>
      <c r="AW1903" s="85">
        <v>2017</v>
      </c>
      <c r="AX1903" s="85">
        <f>Table1[[#This Row],[End TEST]]-Table1[[#This Row],[Start TEST]]</f>
        <v>4</v>
      </c>
      <c r="AY1903" s="85">
        <f>Table1[[#This Row],[TEST_Diff]]+1</f>
        <v>5</v>
      </c>
      <c r="AZ1903" s="92">
        <f>DATEDIF(Table1[[#This Row],[Start Year]],Table1[[#This Row],[End Year]],"d") / 365</f>
        <v>4.7534246575342465</v>
      </c>
    </row>
    <row r="1904" spans="1:52" x14ac:dyDescent="0.5">
      <c r="A1904" s="82">
        <v>162</v>
      </c>
      <c r="B1904" s="82" t="s">
        <v>3002</v>
      </c>
      <c r="D1904" s="90">
        <v>43579</v>
      </c>
      <c r="E1904" s="90" t="s">
        <v>3003</v>
      </c>
      <c r="F1904" s="90"/>
      <c r="G1904" s="82" t="s">
        <v>3003</v>
      </c>
      <c r="H1904" s="82" t="s">
        <v>3004</v>
      </c>
      <c r="I1904" s="80" t="s">
        <v>67</v>
      </c>
      <c r="J1904" s="80">
        <v>2.5</v>
      </c>
      <c r="K1904" s="80">
        <v>41</v>
      </c>
      <c r="L1904" s="80" t="s">
        <v>3010</v>
      </c>
      <c r="M1904" s="80">
        <v>2.42</v>
      </c>
      <c r="N1904" s="80">
        <v>-6.2879430000000003</v>
      </c>
      <c r="O1904" s="80">
        <v>176.320224</v>
      </c>
      <c r="P1904" s="80" t="s">
        <v>1002</v>
      </c>
      <c r="Q1904" s="80">
        <v>0</v>
      </c>
      <c r="R1904" s="80">
        <v>-11.711587</v>
      </c>
      <c r="S1904" s="80">
        <v>163.84307100000001</v>
      </c>
      <c r="T1904" s="80">
        <v>12100</v>
      </c>
      <c r="U1904" s="91">
        <f>Table1[[#This Row],[Distribution Amount (Dollars)]]/Table1[[#This Row],[NEWdatediff]]</f>
        <v>2420</v>
      </c>
      <c r="V1904" s="82" t="s">
        <v>3005</v>
      </c>
      <c r="W1904" s="82" t="s">
        <v>91</v>
      </c>
      <c r="X1904" s="82" t="s">
        <v>104</v>
      </c>
      <c r="Y1904" s="82" t="s">
        <v>105</v>
      </c>
      <c r="Z1904" s="82">
        <v>1</v>
      </c>
      <c r="AB1904" s="82" t="s">
        <v>3006</v>
      </c>
      <c r="AD1904" s="82" t="s">
        <v>312</v>
      </c>
      <c r="AE1904" s="82" t="s">
        <v>3007</v>
      </c>
      <c r="AN1904" s="82" t="s">
        <v>76</v>
      </c>
      <c r="AO1904" s="82" t="s">
        <v>3008</v>
      </c>
      <c r="AP1904" s="82">
        <v>20000000</v>
      </c>
      <c r="AQ1904" s="82" t="s">
        <v>109</v>
      </c>
      <c r="AR1904" s="82" t="s">
        <v>4274</v>
      </c>
      <c r="AS1904" s="84">
        <v>41365</v>
      </c>
      <c r="AT1904" s="85">
        <v>2013</v>
      </c>
      <c r="AU1904" s="82" t="s">
        <v>4277</v>
      </c>
      <c r="AV1904" s="84">
        <v>43100</v>
      </c>
      <c r="AW1904" s="85">
        <v>2017</v>
      </c>
      <c r="AX1904" s="85">
        <f>Table1[[#This Row],[End TEST]]-Table1[[#This Row],[Start TEST]]</f>
        <v>4</v>
      </c>
      <c r="AY1904" s="85">
        <f>Table1[[#This Row],[TEST_Diff]]+1</f>
        <v>5</v>
      </c>
      <c r="AZ1904" s="92">
        <f>DATEDIF(Table1[[#This Row],[Start Year]],Table1[[#This Row],[End Year]],"d") / 365</f>
        <v>4.7534246575342465</v>
      </c>
    </row>
    <row r="1905" spans="1:52" x14ac:dyDescent="0.5">
      <c r="A1905" s="82">
        <v>162</v>
      </c>
      <c r="B1905" s="82" t="s">
        <v>3002</v>
      </c>
      <c r="D1905" s="90">
        <v>43579</v>
      </c>
      <c r="E1905" s="90" t="s">
        <v>3003</v>
      </c>
      <c r="F1905" s="90"/>
      <c r="G1905" s="82" t="s">
        <v>3003</v>
      </c>
      <c r="H1905" s="82" t="s">
        <v>3004</v>
      </c>
      <c r="I1905" s="80" t="s">
        <v>1341</v>
      </c>
      <c r="J1905" s="80">
        <v>36</v>
      </c>
      <c r="K1905" s="80">
        <v>41</v>
      </c>
      <c r="L1905" s="80" t="s">
        <v>3010</v>
      </c>
      <c r="M1905" s="80">
        <v>2.42</v>
      </c>
      <c r="N1905" s="80">
        <v>-6.2879430000000003</v>
      </c>
      <c r="O1905" s="80">
        <v>176.320224</v>
      </c>
      <c r="P1905" s="80" t="s">
        <v>1002</v>
      </c>
      <c r="Q1905" s="80">
        <v>0</v>
      </c>
      <c r="R1905" s="80">
        <v>-11.711587</v>
      </c>
      <c r="S1905" s="80">
        <v>163.84307100000001</v>
      </c>
      <c r="T1905" s="80">
        <v>174240</v>
      </c>
      <c r="U1905" s="91">
        <f>Table1[[#This Row],[Distribution Amount (Dollars)]]/Table1[[#This Row],[NEWdatediff]]</f>
        <v>34848</v>
      </c>
      <c r="V1905" s="82" t="s">
        <v>3005</v>
      </c>
      <c r="W1905" s="82" t="s">
        <v>91</v>
      </c>
      <c r="X1905" s="82" t="s">
        <v>104</v>
      </c>
      <c r="Y1905" s="82" t="s">
        <v>105</v>
      </c>
      <c r="Z1905" s="82">
        <v>1</v>
      </c>
      <c r="AB1905" s="82" t="s">
        <v>3006</v>
      </c>
      <c r="AD1905" s="82" t="s">
        <v>312</v>
      </c>
      <c r="AE1905" s="82" t="s">
        <v>3007</v>
      </c>
      <c r="AN1905" s="82" t="s">
        <v>76</v>
      </c>
      <c r="AO1905" s="82" t="s">
        <v>3008</v>
      </c>
      <c r="AP1905" s="82">
        <v>20000000</v>
      </c>
      <c r="AQ1905" s="82" t="s">
        <v>109</v>
      </c>
      <c r="AR1905" s="82" t="s">
        <v>4274</v>
      </c>
      <c r="AS1905" s="84">
        <v>41365</v>
      </c>
      <c r="AT1905" s="85">
        <v>2013</v>
      </c>
      <c r="AU1905" s="82" t="s">
        <v>4277</v>
      </c>
      <c r="AV1905" s="84">
        <v>43100</v>
      </c>
      <c r="AW1905" s="85">
        <v>2017</v>
      </c>
      <c r="AX1905" s="85">
        <f>Table1[[#This Row],[End TEST]]-Table1[[#This Row],[Start TEST]]</f>
        <v>4</v>
      </c>
      <c r="AY1905" s="85">
        <f>Table1[[#This Row],[TEST_Diff]]+1</f>
        <v>5</v>
      </c>
      <c r="AZ1905" s="92">
        <f>DATEDIF(Table1[[#This Row],[Start Year]],Table1[[#This Row],[End Year]],"d") / 365</f>
        <v>4.7534246575342465</v>
      </c>
    </row>
    <row r="1906" spans="1:52" x14ac:dyDescent="0.5">
      <c r="A1906" s="82">
        <v>162</v>
      </c>
      <c r="B1906" s="82" t="s">
        <v>3002</v>
      </c>
      <c r="D1906" s="90">
        <v>43579</v>
      </c>
      <c r="E1906" s="90" t="s">
        <v>3003</v>
      </c>
      <c r="F1906" s="90"/>
      <c r="G1906" s="82" t="s">
        <v>3003</v>
      </c>
      <c r="H1906" s="82" t="s">
        <v>3004</v>
      </c>
      <c r="I1906" s="80" t="s">
        <v>102</v>
      </c>
      <c r="J1906" s="80">
        <v>10</v>
      </c>
      <c r="K1906" s="80">
        <v>41</v>
      </c>
      <c r="L1906" s="80" t="s">
        <v>118</v>
      </c>
      <c r="M1906" s="80">
        <v>2.42</v>
      </c>
      <c r="N1906" s="80">
        <v>-6.4530960000000004</v>
      </c>
      <c r="O1906" s="80">
        <v>34.894539000000002</v>
      </c>
      <c r="P1906" s="80" t="s">
        <v>69</v>
      </c>
      <c r="Q1906" s="80">
        <v>0</v>
      </c>
      <c r="R1906" s="80">
        <v>2.6272389999999999</v>
      </c>
      <c r="S1906" s="80">
        <v>23.381664000000001</v>
      </c>
      <c r="T1906" s="80">
        <v>48400</v>
      </c>
      <c r="U1906" s="91">
        <f>Table1[[#This Row],[Distribution Amount (Dollars)]]/Table1[[#This Row],[NEWdatediff]]</f>
        <v>9680</v>
      </c>
      <c r="V1906" s="82" t="s">
        <v>3005</v>
      </c>
      <c r="W1906" s="82" t="s">
        <v>91</v>
      </c>
      <c r="X1906" s="82" t="s">
        <v>104</v>
      </c>
      <c r="Y1906" s="82" t="s">
        <v>105</v>
      </c>
      <c r="Z1906" s="82">
        <v>1</v>
      </c>
      <c r="AB1906" s="82" t="s">
        <v>3006</v>
      </c>
      <c r="AD1906" s="82" t="s">
        <v>497</v>
      </c>
      <c r="AE1906" s="82" t="s">
        <v>3007</v>
      </c>
      <c r="AN1906" s="82" t="s">
        <v>76</v>
      </c>
      <c r="AO1906" s="82" t="s">
        <v>3008</v>
      </c>
      <c r="AP1906" s="82">
        <v>20000000</v>
      </c>
      <c r="AQ1906" s="82" t="s">
        <v>109</v>
      </c>
      <c r="AR1906" s="82" t="s">
        <v>4274</v>
      </c>
      <c r="AS1906" s="84">
        <v>41365</v>
      </c>
      <c r="AT1906" s="85">
        <v>2013</v>
      </c>
      <c r="AU1906" s="82" t="s">
        <v>4277</v>
      </c>
      <c r="AV1906" s="84">
        <v>43100</v>
      </c>
      <c r="AW1906" s="85">
        <v>2017</v>
      </c>
      <c r="AX1906" s="85">
        <f>Table1[[#This Row],[End TEST]]-Table1[[#This Row],[Start TEST]]</f>
        <v>4</v>
      </c>
      <c r="AY1906" s="85">
        <f>Table1[[#This Row],[TEST_Diff]]+1</f>
        <v>5</v>
      </c>
      <c r="AZ1906" s="92">
        <f>DATEDIF(Table1[[#This Row],[Start Year]],Table1[[#This Row],[End Year]],"d") / 365</f>
        <v>4.7534246575342465</v>
      </c>
    </row>
    <row r="1907" spans="1:52" x14ac:dyDescent="0.5">
      <c r="A1907" s="82">
        <v>162</v>
      </c>
      <c r="B1907" s="82" t="s">
        <v>3002</v>
      </c>
      <c r="D1907" s="90">
        <v>43579</v>
      </c>
      <c r="E1907" s="90" t="s">
        <v>3003</v>
      </c>
      <c r="F1907" s="90"/>
      <c r="G1907" s="82" t="s">
        <v>3003</v>
      </c>
      <c r="H1907" s="82" t="s">
        <v>3004</v>
      </c>
      <c r="I1907" s="80" t="s">
        <v>128</v>
      </c>
      <c r="J1907" s="80">
        <v>20</v>
      </c>
      <c r="K1907" s="80">
        <v>41</v>
      </c>
      <c r="L1907" s="80" t="s">
        <v>118</v>
      </c>
      <c r="M1907" s="80">
        <v>2.42</v>
      </c>
      <c r="N1907" s="80">
        <v>-6.4530960000000004</v>
      </c>
      <c r="O1907" s="80">
        <v>34.894539000000002</v>
      </c>
      <c r="P1907" s="80" t="s">
        <v>69</v>
      </c>
      <c r="Q1907" s="80">
        <v>0</v>
      </c>
      <c r="R1907" s="80">
        <v>2.6272389999999999</v>
      </c>
      <c r="S1907" s="80">
        <v>23.381664000000001</v>
      </c>
      <c r="T1907" s="80">
        <v>96800</v>
      </c>
      <c r="U1907" s="91">
        <f>Table1[[#This Row],[Distribution Amount (Dollars)]]/Table1[[#This Row],[NEWdatediff]]</f>
        <v>19360</v>
      </c>
      <c r="V1907" s="82" t="s">
        <v>3005</v>
      </c>
      <c r="W1907" s="82" t="s">
        <v>91</v>
      </c>
      <c r="X1907" s="82" t="s">
        <v>104</v>
      </c>
      <c r="Y1907" s="82" t="s">
        <v>105</v>
      </c>
      <c r="Z1907" s="82">
        <v>1</v>
      </c>
      <c r="AB1907" s="82" t="s">
        <v>3006</v>
      </c>
      <c r="AD1907" s="82" t="s">
        <v>497</v>
      </c>
      <c r="AE1907" s="82" t="s">
        <v>3007</v>
      </c>
      <c r="AN1907" s="82" t="s">
        <v>76</v>
      </c>
      <c r="AO1907" s="82" t="s">
        <v>3008</v>
      </c>
      <c r="AP1907" s="82">
        <v>20000000</v>
      </c>
      <c r="AQ1907" s="82" t="s">
        <v>109</v>
      </c>
      <c r="AR1907" s="82" t="s">
        <v>4274</v>
      </c>
      <c r="AS1907" s="84">
        <v>41365</v>
      </c>
      <c r="AT1907" s="85">
        <v>2013</v>
      </c>
      <c r="AU1907" s="82" t="s">
        <v>4277</v>
      </c>
      <c r="AV1907" s="84">
        <v>43100</v>
      </c>
      <c r="AW1907" s="85">
        <v>2017</v>
      </c>
      <c r="AX1907" s="85">
        <f>Table1[[#This Row],[End TEST]]-Table1[[#This Row],[Start TEST]]</f>
        <v>4</v>
      </c>
      <c r="AY1907" s="85">
        <f>Table1[[#This Row],[TEST_Diff]]+1</f>
        <v>5</v>
      </c>
      <c r="AZ1907" s="92">
        <f>DATEDIF(Table1[[#This Row],[Start Year]],Table1[[#This Row],[End Year]],"d") / 365</f>
        <v>4.7534246575342465</v>
      </c>
    </row>
    <row r="1908" spans="1:52" x14ac:dyDescent="0.5">
      <c r="A1908" s="82">
        <v>162</v>
      </c>
      <c r="B1908" s="82" t="s">
        <v>3002</v>
      </c>
      <c r="D1908" s="90">
        <v>43579</v>
      </c>
      <c r="E1908" s="90" t="s">
        <v>3003</v>
      </c>
      <c r="F1908" s="90"/>
      <c r="G1908" s="82" t="s">
        <v>3003</v>
      </c>
      <c r="H1908" s="82" t="s">
        <v>3004</v>
      </c>
      <c r="I1908" s="80" t="s">
        <v>88</v>
      </c>
      <c r="J1908" s="80">
        <v>6.5</v>
      </c>
      <c r="K1908" s="80">
        <v>41</v>
      </c>
      <c r="L1908" s="80" t="s">
        <v>118</v>
      </c>
      <c r="M1908" s="80">
        <v>2.42</v>
      </c>
      <c r="N1908" s="80">
        <v>-6.4530960000000004</v>
      </c>
      <c r="O1908" s="80">
        <v>34.894539000000002</v>
      </c>
      <c r="P1908" s="80" t="s">
        <v>69</v>
      </c>
      <c r="Q1908" s="80">
        <v>0</v>
      </c>
      <c r="R1908" s="80">
        <v>2.6272389999999999</v>
      </c>
      <c r="S1908" s="80">
        <v>23.381664000000001</v>
      </c>
      <c r="T1908" s="80">
        <v>31460</v>
      </c>
      <c r="U1908" s="91">
        <f>Table1[[#This Row],[Distribution Amount (Dollars)]]/Table1[[#This Row],[NEWdatediff]]</f>
        <v>6292</v>
      </c>
      <c r="V1908" s="82" t="s">
        <v>3005</v>
      </c>
      <c r="W1908" s="82" t="s">
        <v>91</v>
      </c>
      <c r="X1908" s="82" t="s">
        <v>104</v>
      </c>
      <c r="Y1908" s="82" t="s">
        <v>105</v>
      </c>
      <c r="Z1908" s="82">
        <v>1</v>
      </c>
      <c r="AB1908" s="82" t="s">
        <v>3006</v>
      </c>
      <c r="AD1908" s="82" t="s">
        <v>497</v>
      </c>
      <c r="AE1908" s="82" t="s">
        <v>3007</v>
      </c>
      <c r="AN1908" s="82" t="s">
        <v>76</v>
      </c>
      <c r="AO1908" s="82" t="s">
        <v>3008</v>
      </c>
      <c r="AP1908" s="82">
        <v>20000000</v>
      </c>
      <c r="AQ1908" s="82" t="s">
        <v>109</v>
      </c>
      <c r="AR1908" s="82" t="s">
        <v>4274</v>
      </c>
      <c r="AS1908" s="84">
        <v>41365</v>
      </c>
      <c r="AT1908" s="85">
        <v>2013</v>
      </c>
      <c r="AU1908" s="82" t="s">
        <v>4277</v>
      </c>
      <c r="AV1908" s="84">
        <v>43100</v>
      </c>
      <c r="AW1908" s="85">
        <v>2017</v>
      </c>
      <c r="AX1908" s="85">
        <f>Table1[[#This Row],[End TEST]]-Table1[[#This Row],[Start TEST]]</f>
        <v>4</v>
      </c>
      <c r="AY1908" s="85">
        <f>Table1[[#This Row],[TEST_Diff]]+1</f>
        <v>5</v>
      </c>
      <c r="AZ1908" s="92">
        <f>DATEDIF(Table1[[#This Row],[Start Year]],Table1[[#This Row],[End Year]],"d") / 365</f>
        <v>4.7534246575342465</v>
      </c>
    </row>
    <row r="1909" spans="1:52" x14ac:dyDescent="0.5">
      <c r="A1909" s="82">
        <v>162</v>
      </c>
      <c r="B1909" s="82" t="s">
        <v>3002</v>
      </c>
      <c r="D1909" s="90">
        <v>43579</v>
      </c>
      <c r="E1909" s="90" t="s">
        <v>3003</v>
      </c>
      <c r="F1909" s="90"/>
      <c r="G1909" s="82" t="s">
        <v>3003</v>
      </c>
      <c r="H1909" s="82" t="s">
        <v>3004</v>
      </c>
      <c r="I1909" s="80" t="s">
        <v>97</v>
      </c>
      <c r="J1909" s="80">
        <v>20</v>
      </c>
      <c r="K1909" s="80">
        <v>41</v>
      </c>
      <c r="L1909" s="80" t="s">
        <v>118</v>
      </c>
      <c r="M1909" s="80">
        <v>2.42</v>
      </c>
      <c r="N1909" s="80">
        <v>-6.4530960000000004</v>
      </c>
      <c r="O1909" s="80">
        <v>34.894539000000002</v>
      </c>
      <c r="P1909" s="80" t="s">
        <v>69</v>
      </c>
      <c r="Q1909" s="80">
        <v>0</v>
      </c>
      <c r="R1909" s="80">
        <v>2.6272389999999999</v>
      </c>
      <c r="S1909" s="80">
        <v>23.381664000000001</v>
      </c>
      <c r="T1909" s="80">
        <v>96800</v>
      </c>
      <c r="U1909" s="91">
        <f>Table1[[#This Row],[Distribution Amount (Dollars)]]/Table1[[#This Row],[NEWdatediff]]</f>
        <v>19360</v>
      </c>
      <c r="V1909" s="82" t="s">
        <v>3005</v>
      </c>
      <c r="W1909" s="82" t="s">
        <v>91</v>
      </c>
      <c r="X1909" s="82" t="s">
        <v>104</v>
      </c>
      <c r="Y1909" s="82" t="s">
        <v>105</v>
      </c>
      <c r="Z1909" s="82">
        <v>1</v>
      </c>
      <c r="AB1909" s="82" t="s">
        <v>3006</v>
      </c>
      <c r="AD1909" s="82" t="s">
        <v>497</v>
      </c>
      <c r="AE1909" s="82" t="s">
        <v>3007</v>
      </c>
      <c r="AN1909" s="82" t="s">
        <v>76</v>
      </c>
      <c r="AO1909" s="82" t="s">
        <v>3008</v>
      </c>
      <c r="AP1909" s="82">
        <v>20000000</v>
      </c>
      <c r="AQ1909" s="82" t="s">
        <v>109</v>
      </c>
      <c r="AR1909" s="82" t="s">
        <v>4274</v>
      </c>
      <c r="AS1909" s="84">
        <v>41365</v>
      </c>
      <c r="AT1909" s="85">
        <v>2013</v>
      </c>
      <c r="AU1909" s="82" t="s">
        <v>4277</v>
      </c>
      <c r="AV1909" s="84">
        <v>43100</v>
      </c>
      <c r="AW1909" s="85">
        <v>2017</v>
      </c>
      <c r="AX1909" s="85">
        <f>Table1[[#This Row],[End TEST]]-Table1[[#This Row],[Start TEST]]</f>
        <v>4</v>
      </c>
      <c r="AY1909" s="85">
        <f>Table1[[#This Row],[TEST_Diff]]+1</f>
        <v>5</v>
      </c>
      <c r="AZ1909" s="92">
        <f>DATEDIF(Table1[[#This Row],[Start Year]],Table1[[#This Row],[End Year]],"d") / 365</f>
        <v>4.7534246575342465</v>
      </c>
    </row>
    <row r="1910" spans="1:52" x14ac:dyDescent="0.5">
      <c r="A1910" s="82">
        <v>162</v>
      </c>
      <c r="B1910" s="82" t="s">
        <v>3002</v>
      </c>
      <c r="D1910" s="90">
        <v>43579</v>
      </c>
      <c r="E1910" s="90" t="s">
        <v>3003</v>
      </c>
      <c r="F1910" s="90"/>
      <c r="G1910" s="82" t="s">
        <v>3003</v>
      </c>
      <c r="H1910" s="82" t="s">
        <v>3004</v>
      </c>
      <c r="I1910" s="80" t="s">
        <v>98</v>
      </c>
      <c r="J1910" s="80">
        <v>5</v>
      </c>
      <c r="K1910" s="80">
        <v>41</v>
      </c>
      <c r="L1910" s="80" t="s">
        <v>118</v>
      </c>
      <c r="M1910" s="80">
        <v>2.42</v>
      </c>
      <c r="N1910" s="80">
        <v>-6.4530960000000004</v>
      </c>
      <c r="O1910" s="80">
        <v>34.894539000000002</v>
      </c>
      <c r="P1910" s="80" t="s">
        <v>69</v>
      </c>
      <c r="Q1910" s="80">
        <v>0</v>
      </c>
      <c r="R1910" s="80">
        <v>2.6272389999999999</v>
      </c>
      <c r="S1910" s="80">
        <v>23.381664000000001</v>
      </c>
      <c r="T1910" s="80">
        <v>24200</v>
      </c>
      <c r="U1910" s="91">
        <f>Table1[[#This Row],[Distribution Amount (Dollars)]]/Table1[[#This Row],[NEWdatediff]]</f>
        <v>4840</v>
      </c>
      <c r="V1910" s="82" t="s">
        <v>3005</v>
      </c>
      <c r="W1910" s="82" t="s">
        <v>91</v>
      </c>
      <c r="X1910" s="82" t="s">
        <v>104</v>
      </c>
      <c r="Y1910" s="82" t="s">
        <v>105</v>
      </c>
      <c r="Z1910" s="82">
        <v>1</v>
      </c>
      <c r="AB1910" s="82" t="s">
        <v>3006</v>
      </c>
      <c r="AD1910" s="82" t="s">
        <v>497</v>
      </c>
      <c r="AE1910" s="82" t="s">
        <v>3007</v>
      </c>
      <c r="AN1910" s="82" t="s">
        <v>76</v>
      </c>
      <c r="AO1910" s="82" t="s">
        <v>3008</v>
      </c>
      <c r="AP1910" s="82">
        <v>20000000</v>
      </c>
      <c r="AQ1910" s="82" t="s">
        <v>109</v>
      </c>
      <c r="AR1910" s="82" t="s">
        <v>4274</v>
      </c>
      <c r="AS1910" s="84">
        <v>41365</v>
      </c>
      <c r="AT1910" s="85">
        <v>2013</v>
      </c>
      <c r="AU1910" s="82" t="s">
        <v>4277</v>
      </c>
      <c r="AV1910" s="84">
        <v>43100</v>
      </c>
      <c r="AW1910" s="85">
        <v>2017</v>
      </c>
      <c r="AX1910" s="85">
        <f>Table1[[#This Row],[End TEST]]-Table1[[#This Row],[Start TEST]]</f>
        <v>4</v>
      </c>
      <c r="AY1910" s="85">
        <f>Table1[[#This Row],[TEST_Diff]]+1</f>
        <v>5</v>
      </c>
      <c r="AZ1910" s="92">
        <f>DATEDIF(Table1[[#This Row],[Start Year]],Table1[[#This Row],[End Year]],"d") / 365</f>
        <v>4.7534246575342465</v>
      </c>
    </row>
    <row r="1911" spans="1:52" x14ac:dyDescent="0.5">
      <c r="A1911" s="82">
        <v>162</v>
      </c>
      <c r="B1911" s="82" t="s">
        <v>3002</v>
      </c>
      <c r="D1911" s="90">
        <v>43579</v>
      </c>
      <c r="E1911" s="90" t="s">
        <v>3003</v>
      </c>
      <c r="F1911" s="90"/>
      <c r="G1911" s="82" t="s">
        <v>3003</v>
      </c>
      <c r="H1911" s="82" t="s">
        <v>3004</v>
      </c>
      <c r="I1911" s="80" t="s">
        <v>67</v>
      </c>
      <c r="J1911" s="80">
        <v>2.5</v>
      </c>
      <c r="K1911" s="80">
        <v>41</v>
      </c>
      <c r="L1911" s="80" t="s">
        <v>118</v>
      </c>
      <c r="M1911" s="80">
        <v>2.42</v>
      </c>
      <c r="N1911" s="80">
        <v>-6.4530960000000004</v>
      </c>
      <c r="O1911" s="80">
        <v>34.894539000000002</v>
      </c>
      <c r="P1911" s="80" t="s">
        <v>69</v>
      </c>
      <c r="Q1911" s="80">
        <v>0</v>
      </c>
      <c r="R1911" s="80">
        <v>2.6272389999999999</v>
      </c>
      <c r="S1911" s="80">
        <v>23.381664000000001</v>
      </c>
      <c r="T1911" s="80">
        <v>12100</v>
      </c>
      <c r="U1911" s="91">
        <f>Table1[[#This Row],[Distribution Amount (Dollars)]]/Table1[[#This Row],[NEWdatediff]]</f>
        <v>2420</v>
      </c>
      <c r="V1911" s="82" t="s">
        <v>3005</v>
      </c>
      <c r="W1911" s="82" t="s">
        <v>91</v>
      </c>
      <c r="X1911" s="82" t="s">
        <v>104</v>
      </c>
      <c r="Y1911" s="82" t="s">
        <v>105</v>
      </c>
      <c r="Z1911" s="82">
        <v>1</v>
      </c>
      <c r="AB1911" s="82" t="s">
        <v>3006</v>
      </c>
      <c r="AD1911" s="82" t="s">
        <v>497</v>
      </c>
      <c r="AE1911" s="82" t="s">
        <v>3007</v>
      </c>
      <c r="AN1911" s="82" t="s">
        <v>76</v>
      </c>
      <c r="AO1911" s="82" t="s">
        <v>3008</v>
      </c>
      <c r="AP1911" s="82">
        <v>20000000</v>
      </c>
      <c r="AQ1911" s="82" t="s">
        <v>109</v>
      </c>
      <c r="AR1911" s="82" t="s">
        <v>4274</v>
      </c>
      <c r="AS1911" s="84">
        <v>41365</v>
      </c>
      <c r="AT1911" s="85">
        <v>2013</v>
      </c>
      <c r="AU1911" s="82" t="s">
        <v>4277</v>
      </c>
      <c r="AV1911" s="84">
        <v>43100</v>
      </c>
      <c r="AW1911" s="85">
        <v>2017</v>
      </c>
      <c r="AX1911" s="85">
        <f>Table1[[#This Row],[End TEST]]-Table1[[#This Row],[Start TEST]]</f>
        <v>4</v>
      </c>
      <c r="AY1911" s="85">
        <f>Table1[[#This Row],[TEST_Diff]]+1</f>
        <v>5</v>
      </c>
      <c r="AZ1911" s="92">
        <f>DATEDIF(Table1[[#This Row],[Start Year]],Table1[[#This Row],[End Year]],"d") / 365</f>
        <v>4.7534246575342465</v>
      </c>
    </row>
    <row r="1912" spans="1:52" x14ac:dyDescent="0.5">
      <c r="A1912" s="82">
        <v>162</v>
      </c>
      <c r="B1912" s="82" t="s">
        <v>3002</v>
      </c>
      <c r="D1912" s="90">
        <v>43579</v>
      </c>
      <c r="E1912" s="90" t="s">
        <v>3003</v>
      </c>
      <c r="F1912" s="90"/>
      <c r="G1912" s="82" t="s">
        <v>3003</v>
      </c>
      <c r="H1912" s="82" t="s">
        <v>3004</v>
      </c>
      <c r="I1912" s="80" t="s">
        <v>1341</v>
      </c>
      <c r="J1912" s="80">
        <v>36</v>
      </c>
      <c r="K1912" s="80">
        <v>41</v>
      </c>
      <c r="L1912" s="80" t="s">
        <v>118</v>
      </c>
      <c r="M1912" s="80">
        <v>2.42</v>
      </c>
      <c r="N1912" s="80">
        <v>-6.4530960000000004</v>
      </c>
      <c r="O1912" s="80">
        <v>34.894539000000002</v>
      </c>
      <c r="P1912" s="80" t="s">
        <v>69</v>
      </c>
      <c r="Q1912" s="80">
        <v>0</v>
      </c>
      <c r="R1912" s="80">
        <v>2.6272389999999999</v>
      </c>
      <c r="S1912" s="80">
        <v>23.381664000000001</v>
      </c>
      <c r="T1912" s="80">
        <v>174240</v>
      </c>
      <c r="U1912" s="91">
        <f>Table1[[#This Row],[Distribution Amount (Dollars)]]/Table1[[#This Row],[NEWdatediff]]</f>
        <v>34848</v>
      </c>
      <c r="V1912" s="82" t="s">
        <v>3005</v>
      </c>
      <c r="W1912" s="82" t="s">
        <v>91</v>
      </c>
      <c r="X1912" s="82" t="s">
        <v>104</v>
      </c>
      <c r="Y1912" s="82" t="s">
        <v>105</v>
      </c>
      <c r="Z1912" s="82">
        <v>1</v>
      </c>
      <c r="AB1912" s="82" t="s">
        <v>3006</v>
      </c>
      <c r="AD1912" s="82" t="s">
        <v>497</v>
      </c>
      <c r="AE1912" s="82" t="s">
        <v>3007</v>
      </c>
      <c r="AN1912" s="82" t="s">
        <v>76</v>
      </c>
      <c r="AO1912" s="82" t="s">
        <v>3008</v>
      </c>
      <c r="AP1912" s="82">
        <v>20000000</v>
      </c>
      <c r="AQ1912" s="82" t="s">
        <v>109</v>
      </c>
      <c r="AR1912" s="82" t="s">
        <v>4274</v>
      </c>
      <c r="AS1912" s="84">
        <v>41365</v>
      </c>
      <c r="AT1912" s="85">
        <v>2013</v>
      </c>
      <c r="AU1912" s="82" t="s">
        <v>4277</v>
      </c>
      <c r="AV1912" s="84">
        <v>43100</v>
      </c>
      <c r="AW1912" s="85">
        <v>2017</v>
      </c>
      <c r="AX1912" s="85">
        <f>Table1[[#This Row],[End TEST]]-Table1[[#This Row],[Start TEST]]</f>
        <v>4</v>
      </c>
      <c r="AY1912" s="85">
        <f>Table1[[#This Row],[TEST_Diff]]+1</f>
        <v>5</v>
      </c>
      <c r="AZ1912" s="92">
        <f>DATEDIF(Table1[[#This Row],[Start Year]],Table1[[#This Row],[End Year]],"d") / 365</f>
        <v>4.7534246575342465</v>
      </c>
    </row>
    <row r="1913" spans="1:52" x14ac:dyDescent="0.5">
      <c r="A1913" s="82">
        <v>162</v>
      </c>
      <c r="B1913" s="82" t="s">
        <v>3002</v>
      </c>
      <c r="D1913" s="90">
        <v>43579</v>
      </c>
      <c r="E1913" s="90" t="s">
        <v>3003</v>
      </c>
      <c r="F1913" s="90"/>
      <c r="G1913" s="82" t="s">
        <v>3003</v>
      </c>
      <c r="H1913" s="82" t="s">
        <v>3004</v>
      </c>
      <c r="I1913" s="80" t="s">
        <v>102</v>
      </c>
      <c r="J1913" s="80">
        <v>10</v>
      </c>
      <c r="K1913" s="80">
        <v>41</v>
      </c>
      <c r="L1913" s="80" t="s">
        <v>153</v>
      </c>
      <c r="M1913" s="80">
        <v>2.41</v>
      </c>
      <c r="N1913" s="80">
        <v>-14.311909999999999</v>
      </c>
      <c r="O1913" s="80">
        <v>28.23479</v>
      </c>
      <c r="P1913" s="80" t="s">
        <v>69</v>
      </c>
      <c r="Q1913" s="80">
        <v>0</v>
      </c>
      <c r="R1913" s="80">
        <v>2.6272389999999999</v>
      </c>
      <c r="S1913" s="80">
        <v>23.381664000000001</v>
      </c>
      <c r="T1913" s="80">
        <v>48200</v>
      </c>
      <c r="U1913" s="91">
        <f>Table1[[#This Row],[Distribution Amount (Dollars)]]/Table1[[#This Row],[NEWdatediff]]</f>
        <v>9640</v>
      </c>
      <c r="V1913" s="82" t="s">
        <v>3005</v>
      </c>
      <c r="W1913" s="82" t="s">
        <v>91</v>
      </c>
      <c r="X1913" s="82" t="s">
        <v>104</v>
      </c>
      <c r="Y1913" s="82" t="s">
        <v>105</v>
      </c>
      <c r="Z1913" s="82">
        <v>1</v>
      </c>
      <c r="AB1913" s="82" t="s">
        <v>3006</v>
      </c>
      <c r="AD1913" s="82" t="s">
        <v>499</v>
      </c>
      <c r="AE1913" s="82" t="s">
        <v>3007</v>
      </c>
      <c r="AN1913" s="82" t="s">
        <v>76</v>
      </c>
      <c r="AO1913" s="82" t="s">
        <v>3008</v>
      </c>
      <c r="AP1913" s="82">
        <v>20000000</v>
      </c>
      <c r="AQ1913" s="82" t="s">
        <v>109</v>
      </c>
      <c r="AR1913" s="82" t="s">
        <v>4274</v>
      </c>
      <c r="AS1913" s="84">
        <v>41365</v>
      </c>
      <c r="AT1913" s="85">
        <v>2013</v>
      </c>
      <c r="AU1913" s="82" t="s">
        <v>4277</v>
      </c>
      <c r="AV1913" s="84">
        <v>43100</v>
      </c>
      <c r="AW1913" s="85">
        <v>2017</v>
      </c>
      <c r="AX1913" s="85">
        <f>Table1[[#This Row],[End TEST]]-Table1[[#This Row],[Start TEST]]</f>
        <v>4</v>
      </c>
      <c r="AY1913" s="85">
        <f>Table1[[#This Row],[TEST_Diff]]+1</f>
        <v>5</v>
      </c>
      <c r="AZ1913" s="92">
        <f>DATEDIF(Table1[[#This Row],[Start Year]],Table1[[#This Row],[End Year]],"d") / 365</f>
        <v>4.7534246575342465</v>
      </c>
    </row>
    <row r="1914" spans="1:52" x14ac:dyDescent="0.5">
      <c r="A1914" s="82">
        <v>162</v>
      </c>
      <c r="B1914" s="82" t="s">
        <v>3002</v>
      </c>
      <c r="D1914" s="90">
        <v>43579</v>
      </c>
      <c r="E1914" s="90" t="s">
        <v>3003</v>
      </c>
      <c r="F1914" s="90"/>
      <c r="G1914" s="82" t="s">
        <v>3003</v>
      </c>
      <c r="H1914" s="82" t="s">
        <v>3004</v>
      </c>
      <c r="I1914" s="80" t="s">
        <v>128</v>
      </c>
      <c r="J1914" s="80">
        <v>20</v>
      </c>
      <c r="K1914" s="80">
        <v>41</v>
      </c>
      <c r="L1914" s="80" t="s">
        <v>153</v>
      </c>
      <c r="M1914" s="80">
        <v>2.41</v>
      </c>
      <c r="N1914" s="80">
        <v>-14.311909999999999</v>
      </c>
      <c r="O1914" s="80">
        <v>28.23479</v>
      </c>
      <c r="P1914" s="80" t="s">
        <v>69</v>
      </c>
      <c r="Q1914" s="80">
        <v>0</v>
      </c>
      <c r="R1914" s="80">
        <v>2.6272389999999999</v>
      </c>
      <c r="S1914" s="80">
        <v>23.381664000000001</v>
      </c>
      <c r="T1914" s="80">
        <v>96400</v>
      </c>
      <c r="U1914" s="91">
        <f>Table1[[#This Row],[Distribution Amount (Dollars)]]/Table1[[#This Row],[NEWdatediff]]</f>
        <v>19280</v>
      </c>
      <c r="V1914" s="82" t="s">
        <v>3005</v>
      </c>
      <c r="W1914" s="82" t="s">
        <v>91</v>
      </c>
      <c r="X1914" s="82" t="s">
        <v>104</v>
      </c>
      <c r="Y1914" s="82" t="s">
        <v>105</v>
      </c>
      <c r="Z1914" s="82">
        <v>1</v>
      </c>
      <c r="AB1914" s="82" t="s">
        <v>3006</v>
      </c>
      <c r="AD1914" s="82" t="s">
        <v>499</v>
      </c>
      <c r="AE1914" s="82" t="s">
        <v>3007</v>
      </c>
      <c r="AN1914" s="82" t="s">
        <v>76</v>
      </c>
      <c r="AO1914" s="82" t="s">
        <v>3008</v>
      </c>
      <c r="AP1914" s="82">
        <v>20000000</v>
      </c>
      <c r="AQ1914" s="82" t="s">
        <v>109</v>
      </c>
      <c r="AR1914" s="82" t="s">
        <v>4274</v>
      </c>
      <c r="AS1914" s="84">
        <v>41365</v>
      </c>
      <c r="AT1914" s="85">
        <v>2013</v>
      </c>
      <c r="AU1914" s="82" t="s">
        <v>4277</v>
      </c>
      <c r="AV1914" s="84">
        <v>43100</v>
      </c>
      <c r="AW1914" s="85">
        <v>2017</v>
      </c>
      <c r="AX1914" s="85">
        <f>Table1[[#This Row],[End TEST]]-Table1[[#This Row],[Start TEST]]</f>
        <v>4</v>
      </c>
      <c r="AY1914" s="85">
        <f>Table1[[#This Row],[TEST_Diff]]+1</f>
        <v>5</v>
      </c>
      <c r="AZ1914" s="92">
        <f>DATEDIF(Table1[[#This Row],[Start Year]],Table1[[#This Row],[End Year]],"d") / 365</f>
        <v>4.7534246575342465</v>
      </c>
    </row>
    <row r="1915" spans="1:52" x14ac:dyDescent="0.5">
      <c r="A1915" s="82">
        <v>162</v>
      </c>
      <c r="B1915" s="82" t="s">
        <v>3002</v>
      </c>
      <c r="D1915" s="90">
        <v>43579</v>
      </c>
      <c r="E1915" s="90" t="s">
        <v>3003</v>
      </c>
      <c r="F1915" s="90"/>
      <c r="G1915" s="82" t="s">
        <v>3003</v>
      </c>
      <c r="H1915" s="82" t="s">
        <v>3004</v>
      </c>
      <c r="I1915" s="80" t="s">
        <v>88</v>
      </c>
      <c r="J1915" s="80">
        <v>6.5</v>
      </c>
      <c r="K1915" s="80">
        <v>41</v>
      </c>
      <c r="L1915" s="80" t="s">
        <v>153</v>
      </c>
      <c r="M1915" s="80">
        <v>2.41</v>
      </c>
      <c r="N1915" s="80">
        <v>-14.311909999999999</v>
      </c>
      <c r="O1915" s="80">
        <v>28.23479</v>
      </c>
      <c r="P1915" s="80" t="s">
        <v>69</v>
      </c>
      <c r="Q1915" s="80">
        <v>0</v>
      </c>
      <c r="R1915" s="80">
        <v>2.6272389999999999</v>
      </c>
      <c r="S1915" s="80">
        <v>23.381664000000001</v>
      </c>
      <c r="T1915" s="80">
        <v>31330</v>
      </c>
      <c r="U1915" s="91">
        <f>Table1[[#This Row],[Distribution Amount (Dollars)]]/Table1[[#This Row],[NEWdatediff]]</f>
        <v>6266</v>
      </c>
      <c r="V1915" s="82" t="s">
        <v>3005</v>
      </c>
      <c r="W1915" s="82" t="s">
        <v>91</v>
      </c>
      <c r="X1915" s="82" t="s">
        <v>104</v>
      </c>
      <c r="Y1915" s="82" t="s">
        <v>105</v>
      </c>
      <c r="Z1915" s="82">
        <v>1</v>
      </c>
      <c r="AB1915" s="82" t="s">
        <v>3006</v>
      </c>
      <c r="AD1915" s="82" t="s">
        <v>499</v>
      </c>
      <c r="AE1915" s="82" t="s">
        <v>3007</v>
      </c>
      <c r="AN1915" s="82" t="s">
        <v>76</v>
      </c>
      <c r="AO1915" s="82" t="s">
        <v>3008</v>
      </c>
      <c r="AP1915" s="82">
        <v>20000000</v>
      </c>
      <c r="AQ1915" s="82" t="s">
        <v>109</v>
      </c>
      <c r="AR1915" s="82" t="s">
        <v>4274</v>
      </c>
      <c r="AS1915" s="84">
        <v>41365</v>
      </c>
      <c r="AT1915" s="85">
        <v>2013</v>
      </c>
      <c r="AU1915" s="82" t="s">
        <v>4277</v>
      </c>
      <c r="AV1915" s="84">
        <v>43100</v>
      </c>
      <c r="AW1915" s="85">
        <v>2017</v>
      </c>
      <c r="AX1915" s="85">
        <f>Table1[[#This Row],[End TEST]]-Table1[[#This Row],[Start TEST]]</f>
        <v>4</v>
      </c>
      <c r="AY1915" s="85">
        <f>Table1[[#This Row],[TEST_Diff]]+1</f>
        <v>5</v>
      </c>
      <c r="AZ1915" s="92">
        <f>DATEDIF(Table1[[#This Row],[Start Year]],Table1[[#This Row],[End Year]],"d") / 365</f>
        <v>4.7534246575342465</v>
      </c>
    </row>
    <row r="1916" spans="1:52" x14ac:dyDescent="0.5">
      <c r="A1916" s="82">
        <v>162</v>
      </c>
      <c r="B1916" s="82" t="s">
        <v>3002</v>
      </c>
      <c r="D1916" s="90">
        <v>43579</v>
      </c>
      <c r="E1916" s="90" t="s">
        <v>3003</v>
      </c>
      <c r="F1916" s="90"/>
      <c r="G1916" s="82" t="s">
        <v>3003</v>
      </c>
      <c r="H1916" s="82" t="s">
        <v>3004</v>
      </c>
      <c r="I1916" s="80" t="s">
        <v>97</v>
      </c>
      <c r="J1916" s="80">
        <v>20</v>
      </c>
      <c r="K1916" s="80">
        <v>41</v>
      </c>
      <c r="L1916" s="80" t="s">
        <v>153</v>
      </c>
      <c r="M1916" s="80">
        <v>2.41</v>
      </c>
      <c r="N1916" s="80">
        <v>-14.311909999999999</v>
      </c>
      <c r="O1916" s="80">
        <v>28.23479</v>
      </c>
      <c r="P1916" s="80" t="s">
        <v>69</v>
      </c>
      <c r="Q1916" s="80">
        <v>0</v>
      </c>
      <c r="R1916" s="80">
        <v>2.6272389999999999</v>
      </c>
      <c r="S1916" s="80">
        <v>23.381664000000001</v>
      </c>
      <c r="T1916" s="80">
        <v>96400</v>
      </c>
      <c r="U1916" s="91">
        <f>Table1[[#This Row],[Distribution Amount (Dollars)]]/Table1[[#This Row],[NEWdatediff]]</f>
        <v>19280</v>
      </c>
      <c r="V1916" s="82" t="s">
        <v>3005</v>
      </c>
      <c r="W1916" s="82" t="s">
        <v>91</v>
      </c>
      <c r="X1916" s="82" t="s">
        <v>104</v>
      </c>
      <c r="Y1916" s="82" t="s">
        <v>105</v>
      </c>
      <c r="Z1916" s="82">
        <v>1</v>
      </c>
      <c r="AB1916" s="82" t="s">
        <v>3006</v>
      </c>
      <c r="AD1916" s="82" t="s">
        <v>499</v>
      </c>
      <c r="AE1916" s="82" t="s">
        <v>3007</v>
      </c>
      <c r="AN1916" s="82" t="s">
        <v>76</v>
      </c>
      <c r="AO1916" s="82" t="s">
        <v>3008</v>
      </c>
      <c r="AP1916" s="82">
        <v>20000000</v>
      </c>
      <c r="AQ1916" s="82" t="s">
        <v>109</v>
      </c>
      <c r="AR1916" s="82" t="s">
        <v>4274</v>
      </c>
      <c r="AS1916" s="84">
        <v>41365</v>
      </c>
      <c r="AT1916" s="85">
        <v>2013</v>
      </c>
      <c r="AU1916" s="82" t="s">
        <v>4277</v>
      </c>
      <c r="AV1916" s="84">
        <v>43100</v>
      </c>
      <c r="AW1916" s="85">
        <v>2017</v>
      </c>
      <c r="AX1916" s="85">
        <f>Table1[[#This Row],[End TEST]]-Table1[[#This Row],[Start TEST]]</f>
        <v>4</v>
      </c>
      <c r="AY1916" s="85">
        <f>Table1[[#This Row],[TEST_Diff]]+1</f>
        <v>5</v>
      </c>
      <c r="AZ1916" s="92">
        <f>DATEDIF(Table1[[#This Row],[Start Year]],Table1[[#This Row],[End Year]],"d") / 365</f>
        <v>4.7534246575342465</v>
      </c>
    </row>
    <row r="1917" spans="1:52" x14ac:dyDescent="0.5">
      <c r="A1917" s="82">
        <v>162</v>
      </c>
      <c r="B1917" s="82" t="s">
        <v>3002</v>
      </c>
      <c r="D1917" s="90">
        <v>43579</v>
      </c>
      <c r="E1917" s="90" t="s">
        <v>3003</v>
      </c>
      <c r="F1917" s="90"/>
      <c r="G1917" s="82" t="s">
        <v>3003</v>
      </c>
      <c r="H1917" s="82" t="s">
        <v>3004</v>
      </c>
      <c r="I1917" s="80" t="s">
        <v>98</v>
      </c>
      <c r="J1917" s="80">
        <v>5</v>
      </c>
      <c r="K1917" s="80">
        <v>41</v>
      </c>
      <c r="L1917" s="80" t="s">
        <v>153</v>
      </c>
      <c r="M1917" s="80">
        <v>2.41</v>
      </c>
      <c r="N1917" s="80">
        <v>-14.311909999999999</v>
      </c>
      <c r="O1917" s="80">
        <v>28.23479</v>
      </c>
      <c r="P1917" s="80" t="s">
        <v>69</v>
      </c>
      <c r="Q1917" s="80">
        <v>0</v>
      </c>
      <c r="R1917" s="80">
        <v>2.6272389999999999</v>
      </c>
      <c r="S1917" s="80">
        <v>23.381664000000001</v>
      </c>
      <c r="T1917" s="80">
        <v>24100</v>
      </c>
      <c r="U1917" s="91">
        <f>Table1[[#This Row],[Distribution Amount (Dollars)]]/Table1[[#This Row],[NEWdatediff]]</f>
        <v>4820</v>
      </c>
      <c r="V1917" s="82" t="s">
        <v>3005</v>
      </c>
      <c r="W1917" s="82" t="s">
        <v>91</v>
      </c>
      <c r="X1917" s="82" t="s">
        <v>104</v>
      </c>
      <c r="Y1917" s="82" t="s">
        <v>105</v>
      </c>
      <c r="Z1917" s="82">
        <v>1</v>
      </c>
      <c r="AB1917" s="82" t="s">
        <v>3006</v>
      </c>
      <c r="AD1917" s="82" t="s">
        <v>499</v>
      </c>
      <c r="AE1917" s="82" t="s">
        <v>3007</v>
      </c>
      <c r="AN1917" s="82" t="s">
        <v>76</v>
      </c>
      <c r="AO1917" s="82" t="s">
        <v>3008</v>
      </c>
      <c r="AP1917" s="82">
        <v>20000000</v>
      </c>
      <c r="AQ1917" s="82" t="s">
        <v>109</v>
      </c>
      <c r="AR1917" s="82" t="s">
        <v>4274</v>
      </c>
      <c r="AS1917" s="84">
        <v>41365</v>
      </c>
      <c r="AT1917" s="85">
        <v>2013</v>
      </c>
      <c r="AU1917" s="82" t="s">
        <v>4277</v>
      </c>
      <c r="AV1917" s="84">
        <v>43100</v>
      </c>
      <c r="AW1917" s="85">
        <v>2017</v>
      </c>
      <c r="AX1917" s="85">
        <f>Table1[[#This Row],[End TEST]]-Table1[[#This Row],[Start TEST]]</f>
        <v>4</v>
      </c>
      <c r="AY1917" s="85">
        <f>Table1[[#This Row],[TEST_Diff]]+1</f>
        <v>5</v>
      </c>
      <c r="AZ1917" s="92">
        <f>DATEDIF(Table1[[#This Row],[Start Year]],Table1[[#This Row],[End Year]],"d") / 365</f>
        <v>4.7534246575342465</v>
      </c>
    </row>
    <row r="1918" spans="1:52" x14ac:dyDescent="0.5">
      <c r="A1918" s="82">
        <v>162</v>
      </c>
      <c r="B1918" s="82" t="s">
        <v>3002</v>
      </c>
      <c r="D1918" s="90">
        <v>43579</v>
      </c>
      <c r="E1918" s="90" t="s">
        <v>3003</v>
      </c>
      <c r="F1918" s="90"/>
      <c r="G1918" s="82" t="s">
        <v>3003</v>
      </c>
      <c r="H1918" s="82" t="s">
        <v>3004</v>
      </c>
      <c r="I1918" s="80" t="s">
        <v>67</v>
      </c>
      <c r="J1918" s="80">
        <v>2.5</v>
      </c>
      <c r="K1918" s="80">
        <v>41</v>
      </c>
      <c r="L1918" s="80" t="s">
        <v>153</v>
      </c>
      <c r="M1918" s="80">
        <v>2.41</v>
      </c>
      <c r="N1918" s="80">
        <v>-14.311909999999999</v>
      </c>
      <c r="O1918" s="80">
        <v>28.23479</v>
      </c>
      <c r="P1918" s="80" t="s">
        <v>69</v>
      </c>
      <c r="Q1918" s="80">
        <v>0</v>
      </c>
      <c r="R1918" s="80">
        <v>2.6272389999999999</v>
      </c>
      <c r="S1918" s="80">
        <v>23.381664000000001</v>
      </c>
      <c r="T1918" s="80">
        <v>12050</v>
      </c>
      <c r="U1918" s="91">
        <f>Table1[[#This Row],[Distribution Amount (Dollars)]]/Table1[[#This Row],[NEWdatediff]]</f>
        <v>2410</v>
      </c>
      <c r="V1918" s="82" t="s">
        <v>3005</v>
      </c>
      <c r="W1918" s="82" t="s">
        <v>91</v>
      </c>
      <c r="X1918" s="82" t="s">
        <v>104</v>
      </c>
      <c r="Y1918" s="82" t="s">
        <v>105</v>
      </c>
      <c r="Z1918" s="82">
        <v>1</v>
      </c>
      <c r="AB1918" s="82" t="s">
        <v>3006</v>
      </c>
      <c r="AD1918" s="82" t="s">
        <v>499</v>
      </c>
      <c r="AE1918" s="82" t="s">
        <v>3007</v>
      </c>
      <c r="AN1918" s="82" t="s">
        <v>76</v>
      </c>
      <c r="AO1918" s="82" t="s">
        <v>3008</v>
      </c>
      <c r="AP1918" s="82">
        <v>20000000</v>
      </c>
      <c r="AQ1918" s="82" t="s">
        <v>109</v>
      </c>
      <c r="AR1918" s="82" t="s">
        <v>4274</v>
      </c>
      <c r="AS1918" s="84">
        <v>41365</v>
      </c>
      <c r="AT1918" s="85">
        <v>2013</v>
      </c>
      <c r="AU1918" s="82" t="s">
        <v>4277</v>
      </c>
      <c r="AV1918" s="84">
        <v>43100</v>
      </c>
      <c r="AW1918" s="85">
        <v>2017</v>
      </c>
      <c r="AX1918" s="85">
        <f>Table1[[#This Row],[End TEST]]-Table1[[#This Row],[Start TEST]]</f>
        <v>4</v>
      </c>
      <c r="AY1918" s="85">
        <f>Table1[[#This Row],[TEST_Diff]]+1</f>
        <v>5</v>
      </c>
      <c r="AZ1918" s="92">
        <f>DATEDIF(Table1[[#This Row],[Start Year]],Table1[[#This Row],[End Year]],"d") / 365</f>
        <v>4.7534246575342465</v>
      </c>
    </row>
    <row r="1919" spans="1:52" x14ac:dyDescent="0.5">
      <c r="A1919" s="82">
        <v>162</v>
      </c>
      <c r="B1919" s="82" t="s">
        <v>3002</v>
      </c>
      <c r="D1919" s="90">
        <v>43579</v>
      </c>
      <c r="E1919" s="90" t="s">
        <v>3003</v>
      </c>
      <c r="F1919" s="90"/>
      <c r="G1919" s="82" t="s">
        <v>3003</v>
      </c>
      <c r="H1919" s="82" t="s">
        <v>3004</v>
      </c>
      <c r="I1919" s="80" t="s">
        <v>1341</v>
      </c>
      <c r="J1919" s="80">
        <v>36</v>
      </c>
      <c r="K1919" s="80">
        <v>41</v>
      </c>
      <c r="L1919" s="80" t="s">
        <v>153</v>
      </c>
      <c r="M1919" s="80">
        <v>2.41</v>
      </c>
      <c r="N1919" s="80">
        <v>-14.311909999999999</v>
      </c>
      <c r="O1919" s="80">
        <v>28.23479</v>
      </c>
      <c r="P1919" s="80" t="s">
        <v>69</v>
      </c>
      <c r="Q1919" s="80">
        <v>0</v>
      </c>
      <c r="R1919" s="80">
        <v>2.6272389999999999</v>
      </c>
      <c r="S1919" s="80">
        <v>23.381664000000001</v>
      </c>
      <c r="T1919" s="80">
        <v>173520</v>
      </c>
      <c r="U1919" s="91">
        <f>Table1[[#This Row],[Distribution Amount (Dollars)]]/Table1[[#This Row],[NEWdatediff]]</f>
        <v>34704</v>
      </c>
      <c r="V1919" s="82" t="s">
        <v>3005</v>
      </c>
      <c r="W1919" s="82" t="s">
        <v>91</v>
      </c>
      <c r="X1919" s="82" t="s">
        <v>104</v>
      </c>
      <c r="Y1919" s="82" t="s">
        <v>105</v>
      </c>
      <c r="Z1919" s="82">
        <v>1</v>
      </c>
      <c r="AB1919" s="82" t="s">
        <v>3006</v>
      </c>
      <c r="AD1919" s="82" t="s">
        <v>499</v>
      </c>
      <c r="AE1919" s="82" t="s">
        <v>3007</v>
      </c>
      <c r="AN1919" s="82" t="s">
        <v>76</v>
      </c>
      <c r="AO1919" s="82" t="s">
        <v>3008</v>
      </c>
      <c r="AP1919" s="82">
        <v>20000000</v>
      </c>
      <c r="AQ1919" s="82" t="s">
        <v>109</v>
      </c>
      <c r="AR1919" s="82" t="s">
        <v>4274</v>
      </c>
      <c r="AS1919" s="84">
        <v>41365</v>
      </c>
      <c r="AT1919" s="85">
        <v>2013</v>
      </c>
      <c r="AU1919" s="82" t="s">
        <v>4277</v>
      </c>
      <c r="AV1919" s="84">
        <v>43100</v>
      </c>
      <c r="AW1919" s="85">
        <v>2017</v>
      </c>
      <c r="AX1919" s="85">
        <f>Table1[[#This Row],[End TEST]]-Table1[[#This Row],[Start TEST]]</f>
        <v>4</v>
      </c>
      <c r="AY1919" s="85">
        <f>Table1[[#This Row],[TEST_Diff]]+1</f>
        <v>5</v>
      </c>
      <c r="AZ1919" s="92">
        <f>DATEDIF(Table1[[#This Row],[Start Year]],Table1[[#This Row],[End Year]],"d") / 365</f>
        <v>4.7534246575342465</v>
      </c>
    </row>
    <row r="1920" spans="1:52" x14ac:dyDescent="0.5">
      <c r="A1920" s="82">
        <v>162</v>
      </c>
      <c r="B1920" s="82" t="s">
        <v>3002</v>
      </c>
      <c r="D1920" s="90">
        <v>43579</v>
      </c>
      <c r="E1920" s="90" t="s">
        <v>3003</v>
      </c>
      <c r="F1920" s="90"/>
      <c r="G1920" s="82" t="s">
        <v>3003</v>
      </c>
      <c r="H1920" s="82" t="s">
        <v>3004</v>
      </c>
      <c r="I1920" s="80" t="s">
        <v>102</v>
      </c>
      <c r="J1920" s="80">
        <v>10</v>
      </c>
      <c r="K1920" s="80">
        <v>41</v>
      </c>
      <c r="L1920" s="80" t="s">
        <v>692</v>
      </c>
      <c r="M1920" s="80">
        <v>2.41</v>
      </c>
      <c r="N1920" s="80">
        <v>17.074656000000001</v>
      </c>
      <c r="O1920" s="80">
        <v>-61.817520000000002</v>
      </c>
      <c r="P1920" s="80" t="s">
        <v>195</v>
      </c>
      <c r="Q1920" s="80">
        <v>0</v>
      </c>
      <c r="R1920" s="80">
        <v>25.14509</v>
      </c>
      <c r="S1920" s="80">
        <v>-80.396960000000007</v>
      </c>
      <c r="T1920" s="80">
        <v>48200</v>
      </c>
      <c r="U1920" s="91">
        <f>Table1[[#This Row],[Distribution Amount (Dollars)]]/Table1[[#This Row],[NEWdatediff]]</f>
        <v>9640</v>
      </c>
      <c r="V1920" s="82" t="s">
        <v>3005</v>
      </c>
      <c r="W1920" s="82" t="s">
        <v>91</v>
      </c>
      <c r="X1920" s="82" t="s">
        <v>104</v>
      </c>
      <c r="Y1920" s="82" t="s">
        <v>105</v>
      </c>
      <c r="Z1920" s="82">
        <v>1</v>
      </c>
      <c r="AB1920" s="82" t="s">
        <v>3006</v>
      </c>
      <c r="AD1920" s="82" t="s">
        <v>155</v>
      </c>
      <c r="AE1920" s="82" t="s">
        <v>3007</v>
      </c>
      <c r="AN1920" s="82" t="s">
        <v>76</v>
      </c>
      <c r="AO1920" s="82" t="s">
        <v>3008</v>
      </c>
      <c r="AP1920" s="82">
        <v>20000000</v>
      </c>
      <c r="AQ1920" s="82" t="s">
        <v>109</v>
      </c>
      <c r="AR1920" s="82" t="s">
        <v>4274</v>
      </c>
      <c r="AS1920" s="84">
        <v>41365</v>
      </c>
      <c r="AT1920" s="85">
        <v>2013</v>
      </c>
      <c r="AU1920" s="82" t="s">
        <v>4277</v>
      </c>
      <c r="AV1920" s="84">
        <v>43100</v>
      </c>
      <c r="AW1920" s="85">
        <v>2017</v>
      </c>
      <c r="AX1920" s="85">
        <f>Table1[[#This Row],[End TEST]]-Table1[[#This Row],[Start TEST]]</f>
        <v>4</v>
      </c>
      <c r="AY1920" s="85">
        <f>Table1[[#This Row],[TEST_Diff]]+1</f>
        <v>5</v>
      </c>
      <c r="AZ1920" s="92">
        <f>DATEDIF(Table1[[#This Row],[Start Year]],Table1[[#This Row],[End Year]],"d") / 365</f>
        <v>4.7534246575342465</v>
      </c>
    </row>
    <row r="1921" spans="1:52" x14ac:dyDescent="0.5">
      <c r="A1921" s="82">
        <v>162</v>
      </c>
      <c r="B1921" s="82" t="s">
        <v>3002</v>
      </c>
      <c r="D1921" s="90">
        <v>43579</v>
      </c>
      <c r="E1921" s="90" t="s">
        <v>3003</v>
      </c>
      <c r="F1921" s="90"/>
      <c r="G1921" s="82" t="s">
        <v>3003</v>
      </c>
      <c r="H1921" s="82" t="s">
        <v>3004</v>
      </c>
      <c r="I1921" s="80" t="s">
        <v>128</v>
      </c>
      <c r="J1921" s="80">
        <v>20</v>
      </c>
      <c r="K1921" s="80">
        <v>41</v>
      </c>
      <c r="L1921" s="80" t="s">
        <v>692</v>
      </c>
      <c r="M1921" s="80">
        <v>2.41</v>
      </c>
      <c r="N1921" s="80">
        <v>17.074656000000001</v>
      </c>
      <c r="O1921" s="80">
        <v>-61.817520000000002</v>
      </c>
      <c r="P1921" s="80" t="s">
        <v>195</v>
      </c>
      <c r="Q1921" s="80">
        <v>0</v>
      </c>
      <c r="R1921" s="80">
        <v>25.14509</v>
      </c>
      <c r="S1921" s="80">
        <v>-80.396960000000007</v>
      </c>
      <c r="T1921" s="80">
        <v>96400</v>
      </c>
      <c r="U1921" s="91">
        <f>Table1[[#This Row],[Distribution Amount (Dollars)]]/Table1[[#This Row],[NEWdatediff]]</f>
        <v>19280</v>
      </c>
      <c r="V1921" s="82" t="s">
        <v>3005</v>
      </c>
      <c r="W1921" s="82" t="s">
        <v>91</v>
      </c>
      <c r="X1921" s="82" t="s">
        <v>104</v>
      </c>
      <c r="Y1921" s="82" t="s">
        <v>105</v>
      </c>
      <c r="Z1921" s="82">
        <v>1</v>
      </c>
      <c r="AB1921" s="82" t="s">
        <v>3006</v>
      </c>
      <c r="AD1921" s="82" t="s">
        <v>155</v>
      </c>
      <c r="AE1921" s="82" t="s">
        <v>3007</v>
      </c>
      <c r="AN1921" s="82" t="s">
        <v>76</v>
      </c>
      <c r="AO1921" s="82" t="s">
        <v>3008</v>
      </c>
      <c r="AP1921" s="82">
        <v>20000000</v>
      </c>
      <c r="AQ1921" s="82" t="s">
        <v>109</v>
      </c>
      <c r="AR1921" s="82" t="s">
        <v>4274</v>
      </c>
      <c r="AS1921" s="84">
        <v>41365</v>
      </c>
      <c r="AT1921" s="85">
        <v>2013</v>
      </c>
      <c r="AU1921" s="82" t="s">
        <v>4277</v>
      </c>
      <c r="AV1921" s="84">
        <v>43100</v>
      </c>
      <c r="AW1921" s="85">
        <v>2017</v>
      </c>
      <c r="AX1921" s="85">
        <f>Table1[[#This Row],[End TEST]]-Table1[[#This Row],[Start TEST]]</f>
        <v>4</v>
      </c>
      <c r="AY1921" s="85">
        <f>Table1[[#This Row],[TEST_Diff]]+1</f>
        <v>5</v>
      </c>
      <c r="AZ1921" s="92">
        <f>DATEDIF(Table1[[#This Row],[Start Year]],Table1[[#This Row],[End Year]],"d") / 365</f>
        <v>4.7534246575342465</v>
      </c>
    </row>
    <row r="1922" spans="1:52" x14ac:dyDescent="0.5">
      <c r="A1922" s="82">
        <v>162</v>
      </c>
      <c r="B1922" s="82" t="s">
        <v>3002</v>
      </c>
      <c r="D1922" s="90">
        <v>43579</v>
      </c>
      <c r="E1922" s="90" t="s">
        <v>3003</v>
      </c>
      <c r="F1922" s="90"/>
      <c r="G1922" s="82" t="s">
        <v>3003</v>
      </c>
      <c r="H1922" s="82" t="s">
        <v>3004</v>
      </c>
      <c r="I1922" s="80" t="s">
        <v>88</v>
      </c>
      <c r="J1922" s="80">
        <v>6.5</v>
      </c>
      <c r="K1922" s="80">
        <v>41</v>
      </c>
      <c r="L1922" s="80" t="s">
        <v>692</v>
      </c>
      <c r="M1922" s="80">
        <v>2.41</v>
      </c>
      <c r="N1922" s="80">
        <v>17.074656000000001</v>
      </c>
      <c r="O1922" s="80">
        <v>-61.817520000000002</v>
      </c>
      <c r="P1922" s="80" t="s">
        <v>195</v>
      </c>
      <c r="Q1922" s="80">
        <v>0</v>
      </c>
      <c r="R1922" s="80">
        <v>25.14509</v>
      </c>
      <c r="S1922" s="80">
        <v>-80.396960000000007</v>
      </c>
      <c r="T1922" s="80">
        <v>31330</v>
      </c>
      <c r="U1922" s="91">
        <f>Table1[[#This Row],[Distribution Amount (Dollars)]]/Table1[[#This Row],[NEWdatediff]]</f>
        <v>6266</v>
      </c>
      <c r="V1922" s="82" t="s">
        <v>3005</v>
      </c>
      <c r="W1922" s="82" t="s">
        <v>91</v>
      </c>
      <c r="X1922" s="82" t="s">
        <v>104</v>
      </c>
      <c r="Y1922" s="82" t="s">
        <v>105</v>
      </c>
      <c r="Z1922" s="82">
        <v>1</v>
      </c>
      <c r="AB1922" s="82" t="s">
        <v>3006</v>
      </c>
      <c r="AD1922" s="82" t="s">
        <v>155</v>
      </c>
      <c r="AE1922" s="82" t="s">
        <v>3007</v>
      </c>
      <c r="AN1922" s="82" t="s">
        <v>76</v>
      </c>
      <c r="AO1922" s="82" t="s">
        <v>3008</v>
      </c>
      <c r="AP1922" s="82">
        <v>20000000</v>
      </c>
      <c r="AQ1922" s="82" t="s">
        <v>109</v>
      </c>
      <c r="AR1922" s="82" t="s">
        <v>4274</v>
      </c>
      <c r="AS1922" s="84">
        <v>41365</v>
      </c>
      <c r="AT1922" s="85">
        <v>2013</v>
      </c>
      <c r="AU1922" s="82" t="s">
        <v>4277</v>
      </c>
      <c r="AV1922" s="84">
        <v>43100</v>
      </c>
      <c r="AW1922" s="85">
        <v>2017</v>
      </c>
      <c r="AX1922" s="85">
        <f>Table1[[#This Row],[End TEST]]-Table1[[#This Row],[Start TEST]]</f>
        <v>4</v>
      </c>
      <c r="AY1922" s="85">
        <f>Table1[[#This Row],[TEST_Diff]]+1</f>
        <v>5</v>
      </c>
      <c r="AZ1922" s="92">
        <f>DATEDIF(Table1[[#This Row],[Start Year]],Table1[[#This Row],[End Year]],"d") / 365</f>
        <v>4.7534246575342465</v>
      </c>
    </row>
    <row r="1923" spans="1:52" x14ac:dyDescent="0.5">
      <c r="A1923" s="82">
        <v>162</v>
      </c>
      <c r="B1923" s="82" t="s">
        <v>3002</v>
      </c>
      <c r="D1923" s="90">
        <v>43579</v>
      </c>
      <c r="E1923" s="90" t="s">
        <v>3003</v>
      </c>
      <c r="F1923" s="90"/>
      <c r="G1923" s="82" t="s">
        <v>3003</v>
      </c>
      <c r="H1923" s="82" t="s">
        <v>3004</v>
      </c>
      <c r="I1923" s="80" t="s">
        <v>97</v>
      </c>
      <c r="J1923" s="80">
        <v>20</v>
      </c>
      <c r="K1923" s="80">
        <v>41</v>
      </c>
      <c r="L1923" s="80" t="s">
        <v>692</v>
      </c>
      <c r="M1923" s="80">
        <v>2.41</v>
      </c>
      <c r="N1923" s="80">
        <v>17.074656000000001</v>
      </c>
      <c r="O1923" s="80">
        <v>-61.817520000000002</v>
      </c>
      <c r="P1923" s="80" t="s">
        <v>195</v>
      </c>
      <c r="Q1923" s="80">
        <v>0</v>
      </c>
      <c r="R1923" s="80">
        <v>25.14509</v>
      </c>
      <c r="S1923" s="80">
        <v>-80.396960000000007</v>
      </c>
      <c r="T1923" s="80">
        <v>96400</v>
      </c>
      <c r="U1923" s="91">
        <f>Table1[[#This Row],[Distribution Amount (Dollars)]]/Table1[[#This Row],[NEWdatediff]]</f>
        <v>19280</v>
      </c>
      <c r="V1923" s="82" t="s">
        <v>3005</v>
      </c>
      <c r="W1923" s="82" t="s">
        <v>91</v>
      </c>
      <c r="X1923" s="82" t="s">
        <v>104</v>
      </c>
      <c r="Y1923" s="82" t="s">
        <v>105</v>
      </c>
      <c r="Z1923" s="82">
        <v>1</v>
      </c>
      <c r="AB1923" s="82" t="s">
        <v>3006</v>
      </c>
      <c r="AD1923" s="82" t="s">
        <v>155</v>
      </c>
      <c r="AE1923" s="82" t="s">
        <v>3007</v>
      </c>
      <c r="AN1923" s="82" t="s">
        <v>76</v>
      </c>
      <c r="AO1923" s="82" t="s">
        <v>3008</v>
      </c>
      <c r="AP1923" s="82">
        <v>20000000</v>
      </c>
      <c r="AQ1923" s="82" t="s">
        <v>109</v>
      </c>
      <c r="AR1923" s="82" t="s">
        <v>4274</v>
      </c>
      <c r="AS1923" s="84">
        <v>41365</v>
      </c>
      <c r="AT1923" s="85">
        <v>2013</v>
      </c>
      <c r="AU1923" s="82" t="s">
        <v>4277</v>
      </c>
      <c r="AV1923" s="84">
        <v>43100</v>
      </c>
      <c r="AW1923" s="85">
        <v>2017</v>
      </c>
      <c r="AX1923" s="85">
        <f>Table1[[#This Row],[End TEST]]-Table1[[#This Row],[Start TEST]]</f>
        <v>4</v>
      </c>
      <c r="AY1923" s="85">
        <f>Table1[[#This Row],[TEST_Diff]]+1</f>
        <v>5</v>
      </c>
      <c r="AZ1923" s="92">
        <f>DATEDIF(Table1[[#This Row],[Start Year]],Table1[[#This Row],[End Year]],"d") / 365</f>
        <v>4.7534246575342465</v>
      </c>
    </row>
    <row r="1924" spans="1:52" x14ac:dyDescent="0.5">
      <c r="A1924" s="82">
        <v>162</v>
      </c>
      <c r="B1924" s="82" t="s">
        <v>3002</v>
      </c>
      <c r="D1924" s="90">
        <v>43579</v>
      </c>
      <c r="E1924" s="90" t="s">
        <v>3003</v>
      </c>
      <c r="F1924" s="90"/>
      <c r="G1924" s="82" t="s">
        <v>3003</v>
      </c>
      <c r="H1924" s="82" t="s">
        <v>3004</v>
      </c>
      <c r="I1924" s="80" t="s">
        <v>98</v>
      </c>
      <c r="J1924" s="80">
        <v>5</v>
      </c>
      <c r="K1924" s="80">
        <v>41</v>
      </c>
      <c r="L1924" s="80" t="s">
        <v>692</v>
      </c>
      <c r="M1924" s="80">
        <v>2.41</v>
      </c>
      <c r="N1924" s="80">
        <v>17.074656000000001</v>
      </c>
      <c r="O1924" s="80">
        <v>-61.817520000000002</v>
      </c>
      <c r="P1924" s="80" t="s">
        <v>195</v>
      </c>
      <c r="Q1924" s="80">
        <v>0</v>
      </c>
      <c r="R1924" s="80">
        <v>25.14509</v>
      </c>
      <c r="S1924" s="80">
        <v>-80.396960000000007</v>
      </c>
      <c r="T1924" s="80">
        <v>24100</v>
      </c>
      <c r="U1924" s="91">
        <f>Table1[[#This Row],[Distribution Amount (Dollars)]]/Table1[[#This Row],[NEWdatediff]]</f>
        <v>4820</v>
      </c>
      <c r="V1924" s="82" t="s">
        <v>3005</v>
      </c>
      <c r="W1924" s="82" t="s">
        <v>91</v>
      </c>
      <c r="X1924" s="82" t="s">
        <v>104</v>
      </c>
      <c r="Y1924" s="82" t="s">
        <v>105</v>
      </c>
      <c r="Z1924" s="82">
        <v>1</v>
      </c>
      <c r="AB1924" s="82" t="s">
        <v>3006</v>
      </c>
      <c r="AD1924" s="82" t="s">
        <v>155</v>
      </c>
      <c r="AE1924" s="82" t="s">
        <v>3007</v>
      </c>
      <c r="AN1924" s="82" t="s">
        <v>76</v>
      </c>
      <c r="AO1924" s="82" t="s">
        <v>3008</v>
      </c>
      <c r="AP1924" s="82">
        <v>20000000</v>
      </c>
      <c r="AQ1924" s="82" t="s">
        <v>109</v>
      </c>
      <c r="AR1924" s="82" t="s">
        <v>4274</v>
      </c>
      <c r="AS1924" s="84">
        <v>41365</v>
      </c>
      <c r="AT1924" s="85">
        <v>2013</v>
      </c>
      <c r="AU1924" s="82" t="s">
        <v>4277</v>
      </c>
      <c r="AV1924" s="84">
        <v>43100</v>
      </c>
      <c r="AW1924" s="85">
        <v>2017</v>
      </c>
      <c r="AX1924" s="85">
        <f>Table1[[#This Row],[End TEST]]-Table1[[#This Row],[Start TEST]]</f>
        <v>4</v>
      </c>
      <c r="AY1924" s="85">
        <f>Table1[[#This Row],[TEST_Diff]]+1</f>
        <v>5</v>
      </c>
      <c r="AZ1924" s="92">
        <f>DATEDIF(Table1[[#This Row],[Start Year]],Table1[[#This Row],[End Year]],"d") / 365</f>
        <v>4.7534246575342465</v>
      </c>
    </row>
    <row r="1925" spans="1:52" x14ac:dyDescent="0.5">
      <c r="A1925" s="82">
        <v>162</v>
      </c>
      <c r="B1925" s="82" t="s">
        <v>3002</v>
      </c>
      <c r="D1925" s="90">
        <v>43579</v>
      </c>
      <c r="E1925" s="90" t="s">
        <v>3003</v>
      </c>
      <c r="F1925" s="90"/>
      <c r="G1925" s="82" t="s">
        <v>3003</v>
      </c>
      <c r="H1925" s="82" t="s">
        <v>3004</v>
      </c>
      <c r="I1925" s="80" t="s">
        <v>67</v>
      </c>
      <c r="J1925" s="80">
        <v>2.5</v>
      </c>
      <c r="K1925" s="80">
        <v>41</v>
      </c>
      <c r="L1925" s="80" t="s">
        <v>692</v>
      </c>
      <c r="M1925" s="80">
        <v>2.41</v>
      </c>
      <c r="N1925" s="80">
        <v>17.074656000000001</v>
      </c>
      <c r="O1925" s="80">
        <v>-61.817520000000002</v>
      </c>
      <c r="P1925" s="80" t="s">
        <v>195</v>
      </c>
      <c r="Q1925" s="80">
        <v>0</v>
      </c>
      <c r="R1925" s="80">
        <v>25.14509</v>
      </c>
      <c r="S1925" s="80">
        <v>-80.396960000000007</v>
      </c>
      <c r="T1925" s="80">
        <v>12050</v>
      </c>
      <c r="U1925" s="91">
        <f>Table1[[#This Row],[Distribution Amount (Dollars)]]/Table1[[#This Row],[NEWdatediff]]</f>
        <v>2410</v>
      </c>
      <c r="V1925" s="82" t="s">
        <v>3005</v>
      </c>
      <c r="W1925" s="82" t="s">
        <v>91</v>
      </c>
      <c r="X1925" s="82" t="s">
        <v>104</v>
      </c>
      <c r="Y1925" s="82" t="s">
        <v>105</v>
      </c>
      <c r="Z1925" s="82">
        <v>1</v>
      </c>
      <c r="AB1925" s="82" t="s">
        <v>3006</v>
      </c>
      <c r="AD1925" s="82" t="s">
        <v>155</v>
      </c>
      <c r="AE1925" s="82" t="s">
        <v>3007</v>
      </c>
      <c r="AN1925" s="82" t="s">
        <v>76</v>
      </c>
      <c r="AO1925" s="82" t="s">
        <v>3008</v>
      </c>
      <c r="AP1925" s="82">
        <v>20000000</v>
      </c>
      <c r="AQ1925" s="82" t="s">
        <v>109</v>
      </c>
      <c r="AR1925" s="82" t="s">
        <v>4274</v>
      </c>
      <c r="AS1925" s="84">
        <v>41365</v>
      </c>
      <c r="AT1925" s="85">
        <v>2013</v>
      </c>
      <c r="AU1925" s="82" t="s">
        <v>4277</v>
      </c>
      <c r="AV1925" s="84">
        <v>43100</v>
      </c>
      <c r="AW1925" s="85">
        <v>2017</v>
      </c>
      <c r="AX1925" s="85">
        <f>Table1[[#This Row],[End TEST]]-Table1[[#This Row],[Start TEST]]</f>
        <v>4</v>
      </c>
      <c r="AY1925" s="85">
        <f>Table1[[#This Row],[TEST_Diff]]+1</f>
        <v>5</v>
      </c>
      <c r="AZ1925" s="92">
        <f>DATEDIF(Table1[[#This Row],[Start Year]],Table1[[#This Row],[End Year]],"d") / 365</f>
        <v>4.7534246575342465</v>
      </c>
    </row>
    <row r="1926" spans="1:52" x14ac:dyDescent="0.5">
      <c r="A1926" s="82">
        <v>162</v>
      </c>
      <c r="B1926" s="82" t="s">
        <v>3002</v>
      </c>
      <c r="D1926" s="90">
        <v>43579</v>
      </c>
      <c r="E1926" s="90" t="s">
        <v>3003</v>
      </c>
      <c r="F1926" s="90"/>
      <c r="G1926" s="82" t="s">
        <v>3003</v>
      </c>
      <c r="H1926" s="82" t="s">
        <v>3004</v>
      </c>
      <c r="I1926" s="80" t="s">
        <v>1341</v>
      </c>
      <c r="J1926" s="80">
        <v>36</v>
      </c>
      <c r="K1926" s="80">
        <v>41</v>
      </c>
      <c r="L1926" s="80" t="s">
        <v>692</v>
      </c>
      <c r="M1926" s="80">
        <v>2.41</v>
      </c>
      <c r="N1926" s="80">
        <v>17.074656000000001</v>
      </c>
      <c r="O1926" s="80">
        <v>-61.817520000000002</v>
      </c>
      <c r="P1926" s="80" t="s">
        <v>195</v>
      </c>
      <c r="Q1926" s="80">
        <v>0</v>
      </c>
      <c r="R1926" s="80">
        <v>25.14509</v>
      </c>
      <c r="S1926" s="80">
        <v>-80.396960000000007</v>
      </c>
      <c r="T1926" s="80">
        <v>173520</v>
      </c>
      <c r="U1926" s="91">
        <f>Table1[[#This Row],[Distribution Amount (Dollars)]]/Table1[[#This Row],[NEWdatediff]]</f>
        <v>34704</v>
      </c>
      <c r="V1926" s="82" t="s">
        <v>3005</v>
      </c>
      <c r="W1926" s="82" t="s">
        <v>91</v>
      </c>
      <c r="X1926" s="82" t="s">
        <v>104</v>
      </c>
      <c r="Y1926" s="82" t="s">
        <v>105</v>
      </c>
      <c r="Z1926" s="82">
        <v>1</v>
      </c>
      <c r="AB1926" s="82" t="s">
        <v>3006</v>
      </c>
      <c r="AD1926" s="82" t="s">
        <v>155</v>
      </c>
      <c r="AE1926" s="82" t="s">
        <v>3007</v>
      </c>
      <c r="AN1926" s="82" t="s">
        <v>76</v>
      </c>
      <c r="AO1926" s="82" t="s">
        <v>3008</v>
      </c>
      <c r="AP1926" s="82">
        <v>20000000</v>
      </c>
      <c r="AQ1926" s="82" t="s">
        <v>109</v>
      </c>
      <c r="AR1926" s="82" t="s">
        <v>4274</v>
      </c>
      <c r="AS1926" s="84">
        <v>41365</v>
      </c>
      <c r="AT1926" s="85">
        <v>2013</v>
      </c>
      <c r="AU1926" s="82" t="s">
        <v>4277</v>
      </c>
      <c r="AV1926" s="84">
        <v>43100</v>
      </c>
      <c r="AW1926" s="85">
        <v>2017</v>
      </c>
      <c r="AX1926" s="85">
        <f>Table1[[#This Row],[End TEST]]-Table1[[#This Row],[Start TEST]]</f>
        <v>4</v>
      </c>
      <c r="AY1926" s="85">
        <f>Table1[[#This Row],[TEST_Diff]]+1</f>
        <v>5</v>
      </c>
      <c r="AZ1926" s="92">
        <f>DATEDIF(Table1[[#This Row],[Start Year]],Table1[[#This Row],[End Year]],"d") / 365</f>
        <v>4.7534246575342465</v>
      </c>
    </row>
    <row r="1927" spans="1:52" x14ac:dyDescent="0.5">
      <c r="A1927" s="82">
        <v>162</v>
      </c>
      <c r="B1927" s="82" t="s">
        <v>3002</v>
      </c>
      <c r="D1927" s="90">
        <v>43579</v>
      </c>
      <c r="E1927" s="90" t="s">
        <v>3003</v>
      </c>
      <c r="F1927" s="90"/>
      <c r="G1927" s="82" t="s">
        <v>3003</v>
      </c>
      <c r="H1927" s="82" t="s">
        <v>3004</v>
      </c>
      <c r="I1927" s="80" t="s">
        <v>102</v>
      </c>
      <c r="J1927" s="80">
        <v>10</v>
      </c>
      <c r="K1927" s="80">
        <v>41</v>
      </c>
      <c r="L1927" s="80" t="s">
        <v>241</v>
      </c>
      <c r="M1927" s="80">
        <v>2.41</v>
      </c>
      <c r="N1927" s="80">
        <v>20.593682999999999</v>
      </c>
      <c r="O1927" s="80">
        <v>78.962883000000005</v>
      </c>
      <c r="P1927" s="80" t="s">
        <v>114</v>
      </c>
      <c r="Q1927" s="80">
        <v>0</v>
      </c>
      <c r="R1927" s="80">
        <v>25.384855999999999</v>
      </c>
      <c r="S1927" s="80">
        <v>68.458809000000002</v>
      </c>
      <c r="T1927" s="80">
        <v>48200</v>
      </c>
      <c r="U1927" s="91">
        <f>Table1[[#This Row],[Distribution Amount (Dollars)]]/Table1[[#This Row],[NEWdatediff]]</f>
        <v>9640</v>
      </c>
      <c r="V1927" s="82" t="s">
        <v>3005</v>
      </c>
      <c r="W1927" s="82" t="s">
        <v>91</v>
      </c>
      <c r="X1927" s="82" t="s">
        <v>104</v>
      </c>
      <c r="Y1927" s="82" t="s">
        <v>105</v>
      </c>
      <c r="Z1927" s="82">
        <v>1</v>
      </c>
      <c r="AB1927" s="82" t="s">
        <v>3006</v>
      </c>
      <c r="AD1927" s="82" t="s">
        <v>393</v>
      </c>
      <c r="AE1927" s="82" t="s">
        <v>3007</v>
      </c>
      <c r="AN1927" s="82" t="s">
        <v>76</v>
      </c>
      <c r="AO1927" s="82" t="s">
        <v>3008</v>
      </c>
      <c r="AP1927" s="82">
        <v>20000000</v>
      </c>
      <c r="AQ1927" s="82" t="s">
        <v>109</v>
      </c>
      <c r="AR1927" s="82" t="s">
        <v>4274</v>
      </c>
      <c r="AS1927" s="84">
        <v>41365</v>
      </c>
      <c r="AT1927" s="85">
        <v>2013</v>
      </c>
      <c r="AU1927" s="82" t="s">
        <v>4277</v>
      </c>
      <c r="AV1927" s="84">
        <v>43100</v>
      </c>
      <c r="AW1927" s="85">
        <v>2017</v>
      </c>
      <c r="AX1927" s="85">
        <f>Table1[[#This Row],[End TEST]]-Table1[[#This Row],[Start TEST]]</f>
        <v>4</v>
      </c>
      <c r="AY1927" s="85">
        <f>Table1[[#This Row],[TEST_Diff]]+1</f>
        <v>5</v>
      </c>
      <c r="AZ1927" s="92">
        <f>DATEDIF(Table1[[#This Row],[Start Year]],Table1[[#This Row],[End Year]],"d") / 365</f>
        <v>4.7534246575342465</v>
      </c>
    </row>
    <row r="1928" spans="1:52" x14ac:dyDescent="0.5">
      <c r="A1928" s="82">
        <v>162</v>
      </c>
      <c r="B1928" s="82" t="s">
        <v>3002</v>
      </c>
      <c r="D1928" s="90">
        <v>43579</v>
      </c>
      <c r="E1928" s="90" t="s">
        <v>3003</v>
      </c>
      <c r="F1928" s="90"/>
      <c r="G1928" s="82" t="s">
        <v>3003</v>
      </c>
      <c r="H1928" s="82" t="s">
        <v>3004</v>
      </c>
      <c r="I1928" s="80" t="s">
        <v>128</v>
      </c>
      <c r="J1928" s="80">
        <v>20</v>
      </c>
      <c r="K1928" s="80">
        <v>41</v>
      </c>
      <c r="L1928" s="80" t="s">
        <v>241</v>
      </c>
      <c r="M1928" s="80">
        <v>2.41</v>
      </c>
      <c r="N1928" s="80">
        <v>20.593682999999999</v>
      </c>
      <c r="O1928" s="80">
        <v>78.962883000000005</v>
      </c>
      <c r="P1928" s="80" t="s">
        <v>114</v>
      </c>
      <c r="Q1928" s="80">
        <v>0</v>
      </c>
      <c r="R1928" s="80">
        <v>25.384855999999999</v>
      </c>
      <c r="S1928" s="80">
        <v>68.458809000000002</v>
      </c>
      <c r="T1928" s="80">
        <v>96400</v>
      </c>
      <c r="U1928" s="91">
        <f>Table1[[#This Row],[Distribution Amount (Dollars)]]/Table1[[#This Row],[NEWdatediff]]</f>
        <v>19280</v>
      </c>
      <c r="V1928" s="82" t="s">
        <v>3005</v>
      </c>
      <c r="W1928" s="82" t="s">
        <v>91</v>
      </c>
      <c r="X1928" s="82" t="s">
        <v>104</v>
      </c>
      <c r="Y1928" s="82" t="s">
        <v>105</v>
      </c>
      <c r="Z1928" s="82">
        <v>1</v>
      </c>
      <c r="AB1928" s="82" t="s">
        <v>3006</v>
      </c>
      <c r="AD1928" s="82" t="s">
        <v>393</v>
      </c>
      <c r="AE1928" s="82" t="s">
        <v>3007</v>
      </c>
      <c r="AN1928" s="82" t="s">
        <v>76</v>
      </c>
      <c r="AO1928" s="82" t="s">
        <v>3008</v>
      </c>
      <c r="AP1928" s="82">
        <v>20000000</v>
      </c>
      <c r="AQ1928" s="82" t="s">
        <v>109</v>
      </c>
      <c r="AR1928" s="82" t="s">
        <v>4274</v>
      </c>
      <c r="AS1928" s="84">
        <v>41365</v>
      </c>
      <c r="AT1928" s="85">
        <v>2013</v>
      </c>
      <c r="AU1928" s="82" t="s">
        <v>4277</v>
      </c>
      <c r="AV1928" s="84">
        <v>43100</v>
      </c>
      <c r="AW1928" s="85">
        <v>2017</v>
      </c>
      <c r="AX1928" s="85">
        <f>Table1[[#This Row],[End TEST]]-Table1[[#This Row],[Start TEST]]</f>
        <v>4</v>
      </c>
      <c r="AY1928" s="85">
        <f>Table1[[#This Row],[TEST_Diff]]+1</f>
        <v>5</v>
      </c>
      <c r="AZ1928" s="92">
        <f>DATEDIF(Table1[[#This Row],[Start Year]],Table1[[#This Row],[End Year]],"d") / 365</f>
        <v>4.7534246575342465</v>
      </c>
    </row>
    <row r="1929" spans="1:52" x14ac:dyDescent="0.5">
      <c r="A1929" s="82">
        <v>162</v>
      </c>
      <c r="B1929" s="82" t="s">
        <v>3002</v>
      </c>
      <c r="D1929" s="90">
        <v>43579</v>
      </c>
      <c r="E1929" s="90" t="s">
        <v>3003</v>
      </c>
      <c r="F1929" s="90"/>
      <c r="G1929" s="82" t="s">
        <v>3003</v>
      </c>
      <c r="H1929" s="82" t="s">
        <v>3004</v>
      </c>
      <c r="I1929" s="80" t="s">
        <v>88</v>
      </c>
      <c r="J1929" s="80">
        <v>6.5</v>
      </c>
      <c r="K1929" s="80">
        <v>41</v>
      </c>
      <c r="L1929" s="80" t="s">
        <v>241</v>
      </c>
      <c r="M1929" s="80">
        <v>2.41</v>
      </c>
      <c r="N1929" s="80">
        <v>20.593682999999999</v>
      </c>
      <c r="O1929" s="80">
        <v>78.962883000000005</v>
      </c>
      <c r="P1929" s="80" t="s">
        <v>114</v>
      </c>
      <c r="Q1929" s="80">
        <v>0</v>
      </c>
      <c r="R1929" s="80">
        <v>25.384855999999999</v>
      </c>
      <c r="S1929" s="80">
        <v>68.458809000000002</v>
      </c>
      <c r="T1929" s="80">
        <v>31330</v>
      </c>
      <c r="U1929" s="91">
        <f>Table1[[#This Row],[Distribution Amount (Dollars)]]/Table1[[#This Row],[NEWdatediff]]</f>
        <v>6266</v>
      </c>
      <c r="V1929" s="82" t="s">
        <v>3005</v>
      </c>
      <c r="W1929" s="82" t="s">
        <v>91</v>
      </c>
      <c r="X1929" s="82" t="s">
        <v>104</v>
      </c>
      <c r="Y1929" s="82" t="s">
        <v>105</v>
      </c>
      <c r="Z1929" s="82">
        <v>1</v>
      </c>
      <c r="AB1929" s="82" t="s">
        <v>3006</v>
      </c>
      <c r="AD1929" s="82" t="s">
        <v>393</v>
      </c>
      <c r="AE1929" s="82" t="s">
        <v>3007</v>
      </c>
      <c r="AN1929" s="82" t="s">
        <v>76</v>
      </c>
      <c r="AO1929" s="82" t="s">
        <v>3008</v>
      </c>
      <c r="AP1929" s="82">
        <v>20000000</v>
      </c>
      <c r="AQ1929" s="82" t="s">
        <v>109</v>
      </c>
      <c r="AR1929" s="82" t="s">
        <v>4274</v>
      </c>
      <c r="AS1929" s="84">
        <v>41365</v>
      </c>
      <c r="AT1929" s="85">
        <v>2013</v>
      </c>
      <c r="AU1929" s="82" t="s">
        <v>4277</v>
      </c>
      <c r="AV1929" s="84">
        <v>43100</v>
      </c>
      <c r="AW1929" s="85">
        <v>2017</v>
      </c>
      <c r="AX1929" s="85">
        <f>Table1[[#This Row],[End TEST]]-Table1[[#This Row],[Start TEST]]</f>
        <v>4</v>
      </c>
      <c r="AY1929" s="85">
        <f>Table1[[#This Row],[TEST_Diff]]+1</f>
        <v>5</v>
      </c>
      <c r="AZ1929" s="92">
        <f>DATEDIF(Table1[[#This Row],[Start Year]],Table1[[#This Row],[End Year]],"d") / 365</f>
        <v>4.7534246575342465</v>
      </c>
    </row>
    <row r="1930" spans="1:52" x14ac:dyDescent="0.5">
      <c r="A1930" s="82">
        <v>162</v>
      </c>
      <c r="B1930" s="82" t="s">
        <v>3002</v>
      </c>
      <c r="D1930" s="90">
        <v>43579</v>
      </c>
      <c r="E1930" s="90" t="s">
        <v>3003</v>
      </c>
      <c r="F1930" s="90"/>
      <c r="G1930" s="82" t="s">
        <v>3003</v>
      </c>
      <c r="H1930" s="82" t="s">
        <v>3004</v>
      </c>
      <c r="I1930" s="80" t="s">
        <v>97</v>
      </c>
      <c r="J1930" s="80">
        <v>20</v>
      </c>
      <c r="K1930" s="80">
        <v>41</v>
      </c>
      <c r="L1930" s="80" t="s">
        <v>241</v>
      </c>
      <c r="M1930" s="80">
        <v>2.41</v>
      </c>
      <c r="N1930" s="80">
        <v>20.593682999999999</v>
      </c>
      <c r="O1930" s="80">
        <v>78.962883000000005</v>
      </c>
      <c r="P1930" s="80" t="s">
        <v>114</v>
      </c>
      <c r="Q1930" s="80">
        <v>0</v>
      </c>
      <c r="R1930" s="80">
        <v>25.384855999999999</v>
      </c>
      <c r="S1930" s="80">
        <v>68.458809000000002</v>
      </c>
      <c r="T1930" s="80">
        <v>96400</v>
      </c>
      <c r="U1930" s="91">
        <f>Table1[[#This Row],[Distribution Amount (Dollars)]]/Table1[[#This Row],[NEWdatediff]]</f>
        <v>19280</v>
      </c>
      <c r="V1930" s="82" t="s">
        <v>3005</v>
      </c>
      <c r="W1930" s="82" t="s">
        <v>91</v>
      </c>
      <c r="X1930" s="82" t="s">
        <v>104</v>
      </c>
      <c r="Y1930" s="82" t="s">
        <v>105</v>
      </c>
      <c r="Z1930" s="82">
        <v>1</v>
      </c>
      <c r="AB1930" s="82" t="s">
        <v>3006</v>
      </c>
      <c r="AD1930" s="82" t="s">
        <v>393</v>
      </c>
      <c r="AE1930" s="82" t="s">
        <v>3007</v>
      </c>
      <c r="AN1930" s="82" t="s">
        <v>76</v>
      </c>
      <c r="AO1930" s="82" t="s">
        <v>3008</v>
      </c>
      <c r="AP1930" s="82">
        <v>20000000</v>
      </c>
      <c r="AQ1930" s="82" t="s">
        <v>109</v>
      </c>
      <c r="AR1930" s="82" t="s">
        <v>4274</v>
      </c>
      <c r="AS1930" s="84">
        <v>41365</v>
      </c>
      <c r="AT1930" s="85">
        <v>2013</v>
      </c>
      <c r="AU1930" s="82" t="s">
        <v>4277</v>
      </c>
      <c r="AV1930" s="84">
        <v>43100</v>
      </c>
      <c r="AW1930" s="85">
        <v>2017</v>
      </c>
      <c r="AX1930" s="85">
        <f>Table1[[#This Row],[End TEST]]-Table1[[#This Row],[Start TEST]]</f>
        <v>4</v>
      </c>
      <c r="AY1930" s="85">
        <f>Table1[[#This Row],[TEST_Diff]]+1</f>
        <v>5</v>
      </c>
      <c r="AZ1930" s="92">
        <f>DATEDIF(Table1[[#This Row],[Start Year]],Table1[[#This Row],[End Year]],"d") / 365</f>
        <v>4.7534246575342465</v>
      </c>
    </row>
    <row r="1931" spans="1:52" x14ac:dyDescent="0.5">
      <c r="A1931" s="82">
        <v>162</v>
      </c>
      <c r="B1931" s="82" t="s">
        <v>3002</v>
      </c>
      <c r="D1931" s="90">
        <v>43579</v>
      </c>
      <c r="E1931" s="90" t="s">
        <v>3003</v>
      </c>
      <c r="F1931" s="90"/>
      <c r="G1931" s="82" t="s">
        <v>3003</v>
      </c>
      <c r="H1931" s="82" t="s">
        <v>3004</v>
      </c>
      <c r="I1931" s="80" t="s">
        <v>98</v>
      </c>
      <c r="J1931" s="80">
        <v>5</v>
      </c>
      <c r="K1931" s="80">
        <v>41</v>
      </c>
      <c r="L1931" s="80" t="s">
        <v>241</v>
      </c>
      <c r="M1931" s="80">
        <v>2.41</v>
      </c>
      <c r="N1931" s="80">
        <v>20.593682999999999</v>
      </c>
      <c r="O1931" s="80">
        <v>78.962883000000005</v>
      </c>
      <c r="P1931" s="80" t="s">
        <v>114</v>
      </c>
      <c r="Q1931" s="80">
        <v>0</v>
      </c>
      <c r="R1931" s="80">
        <v>25.384855999999999</v>
      </c>
      <c r="S1931" s="80">
        <v>68.458809000000002</v>
      </c>
      <c r="T1931" s="80">
        <v>24100</v>
      </c>
      <c r="U1931" s="91">
        <f>Table1[[#This Row],[Distribution Amount (Dollars)]]/Table1[[#This Row],[NEWdatediff]]</f>
        <v>4820</v>
      </c>
      <c r="V1931" s="82" t="s">
        <v>3005</v>
      </c>
      <c r="W1931" s="82" t="s">
        <v>91</v>
      </c>
      <c r="X1931" s="82" t="s">
        <v>104</v>
      </c>
      <c r="Y1931" s="82" t="s">
        <v>105</v>
      </c>
      <c r="Z1931" s="82">
        <v>1</v>
      </c>
      <c r="AB1931" s="82" t="s">
        <v>3006</v>
      </c>
      <c r="AD1931" s="82" t="s">
        <v>393</v>
      </c>
      <c r="AE1931" s="82" t="s">
        <v>3007</v>
      </c>
      <c r="AN1931" s="82" t="s">
        <v>76</v>
      </c>
      <c r="AO1931" s="82" t="s">
        <v>3008</v>
      </c>
      <c r="AP1931" s="82">
        <v>20000000</v>
      </c>
      <c r="AQ1931" s="82" t="s">
        <v>109</v>
      </c>
      <c r="AR1931" s="82" t="s">
        <v>4274</v>
      </c>
      <c r="AS1931" s="84">
        <v>41365</v>
      </c>
      <c r="AT1931" s="85">
        <v>2013</v>
      </c>
      <c r="AU1931" s="82" t="s">
        <v>4277</v>
      </c>
      <c r="AV1931" s="84">
        <v>43100</v>
      </c>
      <c r="AW1931" s="85">
        <v>2017</v>
      </c>
      <c r="AX1931" s="85">
        <f>Table1[[#This Row],[End TEST]]-Table1[[#This Row],[Start TEST]]</f>
        <v>4</v>
      </c>
      <c r="AY1931" s="85">
        <f>Table1[[#This Row],[TEST_Diff]]+1</f>
        <v>5</v>
      </c>
      <c r="AZ1931" s="92">
        <f>DATEDIF(Table1[[#This Row],[Start Year]],Table1[[#This Row],[End Year]],"d") / 365</f>
        <v>4.7534246575342465</v>
      </c>
    </row>
    <row r="1932" spans="1:52" x14ac:dyDescent="0.5">
      <c r="A1932" s="82">
        <v>162</v>
      </c>
      <c r="B1932" s="82" t="s">
        <v>3002</v>
      </c>
      <c r="D1932" s="90">
        <v>43579</v>
      </c>
      <c r="E1932" s="90" t="s">
        <v>3003</v>
      </c>
      <c r="F1932" s="90"/>
      <c r="G1932" s="82" t="s">
        <v>3003</v>
      </c>
      <c r="H1932" s="82" t="s">
        <v>3004</v>
      </c>
      <c r="I1932" s="80" t="s">
        <v>67</v>
      </c>
      <c r="J1932" s="80">
        <v>2.5</v>
      </c>
      <c r="K1932" s="80">
        <v>41</v>
      </c>
      <c r="L1932" s="80" t="s">
        <v>241</v>
      </c>
      <c r="M1932" s="80">
        <v>2.41</v>
      </c>
      <c r="N1932" s="80">
        <v>20.593682999999999</v>
      </c>
      <c r="O1932" s="80">
        <v>78.962883000000005</v>
      </c>
      <c r="P1932" s="80" t="s">
        <v>114</v>
      </c>
      <c r="Q1932" s="80">
        <v>0</v>
      </c>
      <c r="R1932" s="80">
        <v>25.384855999999999</v>
      </c>
      <c r="S1932" s="80">
        <v>68.458809000000002</v>
      </c>
      <c r="T1932" s="80">
        <v>12050</v>
      </c>
      <c r="U1932" s="91">
        <f>Table1[[#This Row],[Distribution Amount (Dollars)]]/Table1[[#This Row],[NEWdatediff]]</f>
        <v>2410</v>
      </c>
      <c r="V1932" s="82" t="s">
        <v>3005</v>
      </c>
      <c r="W1932" s="82" t="s">
        <v>91</v>
      </c>
      <c r="X1932" s="82" t="s">
        <v>104</v>
      </c>
      <c r="Y1932" s="82" t="s">
        <v>105</v>
      </c>
      <c r="Z1932" s="82">
        <v>1</v>
      </c>
      <c r="AB1932" s="82" t="s">
        <v>3006</v>
      </c>
      <c r="AD1932" s="82" t="s">
        <v>393</v>
      </c>
      <c r="AE1932" s="82" t="s">
        <v>3007</v>
      </c>
      <c r="AN1932" s="82" t="s">
        <v>76</v>
      </c>
      <c r="AO1932" s="82" t="s">
        <v>3008</v>
      </c>
      <c r="AP1932" s="82">
        <v>20000000</v>
      </c>
      <c r="AQ1932" s="82" t="s">
        <v>109</v>
      </c>
      <c r="AR1932" s="82" t="s">
        <v>4274</v>
      </c>
      <c r="AS1932" s="84">
        <v>41365</v>
      </c>
      <c r="AT1932" s="85">
        <v>2013</v>
      </c>
      <c r="AU1932" s="82" t="s">
        <v>4277</v>
      </c>
      <c r="AV1932" s="84">
        <v>43100</v>
      </c>
      <c r="AW1932" s="85">
        <v>2017</v>
      </c>
      <c r="AX1932" s="85">
        <f>Table1[[#This Row],[End TEST]]-Table1[[#This Row],[Start TEST]]</f>
        <v>4</v>
      </c>
      <c r="AY1932" s="85">
        <f>Table1[[#This Row],[TEST_Diff]]+1</f>
        <v>5</v>
      </c>
      <c r="AZ1932" s="92">
        <f>DATEDIF(Table1[[#This Row],[Start Year]],Table1[[#This Row],[End Year]],"d") / 365</f>
        <v>4.7534246575342465</v>
      </c>
    </row>
    <row r="1933" spans="1:52" x14ac:dyDescent="0.5">
      <c r="A1933" s="82">
        <v>162</v>
      </c>
      <c r="B1933" s="82" t="s">
        <v>3002</v>
      </c>
      <c r="D1933" s="90">
        <v>43579</v>
      </c>
      <c r="E1933" s="90" t="s">
        <v>3003</v>
      </c>
      <c r="F1933" s="90"/>
      <c r="G1933" s="82" t="s">
        <v>3003</v>
      </c>
      <c r="H1933" s="82" t="s">
        <v>3004</v>
      </c>
      <c r="I1933" s="80" t="s">
        <v>1341</v>
      </c>
      <c r="J1933" s="80">
        <v>36</v>
      </c>
      <c r="K1933" s="80">
        <v>41</v>
      </c>
      <c r="L1933" s="80" t="s">
        <v>241</v>
      </c>
      <c r="M1933" s="80">
        <v>2.41</v>
      </c>
      <c r="N1933" s="80">
        <v>20.593682999999999</v>
      </c>
      <c r="O1933" s="80">
        <v>78.962883000000005</v>
      </c>
      <c r="P1933" s="80" t="s">
        <v>114</v>
      </c>
      <c r="Q1933" s="80">
        <v>0</v>
      </c>
      <c r="R1933" s="80">
        <v>25.384855999999999</v>
      </c>
      <c r="S1933" s="80">
        <v>68.458809000000002</v>
      </c>
      <c r="T1933" s="80">
        <v>173520</v>
      </c>
      <c r="U1933" s="91">
        <f>Table1[[#This Row],[Distribution Amount (Dollars)]]/Table1[[#This Row],[NEWdatediff]]</f>
        <v>34704</v>
      </c>
      <c r="V1933" s="82" t="s">
        <v>3005</v>
      </c>
      <c r="W1933" s="82" t="s">
        <v>91</v>
      </c>
      <c r="X1933" s="82" t="s">
        <v>104</v>
      </c>
      <c r="Y1933" s="82" t="s">
        <v>105</v>
      </c>
      <c r="Z1933" s="82">
        <v>1</v>
      </c>
      <c r="AB1933" s="82" t="s">
        <v>3006</v>
      </c>
      <c r="AD1933" s="82" t="s">
        <v>393</v>
      </c>
      <c r="AE1933" s="82" t="s">
        <v>3007</v>
      </c>
      <c r="AN1933" s="82" t="s">
        <v>76</v>
      </c>
      <c r="AO1933" s="82" t="s">
        <v>3008</v>
      </c>
      <c r="AP1933" s="82">
        <v>20000000</v>
      </c>
      <c r="AQ1933" s="82" t="s">
        <v>109</v>
      </c>
      <c r="AR1933" s="82" t="s">
        <v>4274</v>
      </c>
      <c r="AS1933" s="84">
        <v>41365</v>
      </c>
      <c r="AT1933" s="85">
        <v>2013</v>
      </c>
      <c r="AU1933" s="82" t="s">
        <v>4277</v>
      </c>
      <c r="AV1933" s="84">
        <v>43100</v>
      </c>
      <c r="AW1933" s="85">
        <v>2017</v>
      </c>
      <c r="AX1933" s="85">
        <f>Table1[[#This Row],[End TEST]]-Table1[[#This Row],[Start TEST]]</f>
        <v>4</v>
      </c>
      <c r="AY1933" s="85">
        <f>Table1[[#This Row],[TEST_Diff]]+1</f>
        <v>5</v>
      </c>
      <c r="AZ1933" s="92">
        <f>DATEDIF(Table1[[#This Row],[Start Year]],Table1[[#This Row],[End Year]],"d") / 365</f>
        <v>4.7534246575342465</v>
      </c>
    </row>
    <row r="1934" spans="1:52" x14ac:dyDescent="0.5">
      <c r="A1934" s="82">
        <v>162</v>
      </c>
      <c r="B1934" s="82" t="s">
        <v>3002</v>
      </c>
      <c r="D1934" s="90">
        <v>43579</v>
      </c>
      <c r="E1934" s="90" t="s">
        <v>3003</v>
      </c>
      <c r="F1934" s="90"/>
      <c r="G1934" s="82" t="s">
        <v>3003</v>
      </c>
      <c r="H1934" s="82" t="s">
        <v>3004</v>
      </c>
      <c r="I1934" s="80" t="s">
        <v>102</v>
      </c>
      <c r="J1934" s="80">
        <v>10</v>
      </c>
      <c r="K1934" s="80">
        <v>41</v>
      </c>
      <c r="L1934" s="80" t="s">
        <v>690</v>
      </c>
      <c r="M1934" s="80">
        <v>2.41</v>
      </c>
      <c r="N1934" s="80">
        <v>13.897869</v>
      </c>
      <c r="O1934" s="80">
        <v>-60.968711999999996</v>
      </c>
      <c r="P1934" s="80" t="s">
        <v>195</v>
      </c>
      <c r="Q1934" s="80">
        <v>0</v>
      </c>
      <c r="R1934" s="80">
        <v>25.14509</v>
      </c>
      <c r="S1934" s="80">
        <v>-80.396960000000007</v>
      </c>
      <c r="T1934" s="80">
        <v>48200</v>
      </c>
      <c r="U1934" s="91">
        <f>Table1[[#This Row],[Distribution Amount (Dollars)]]/Table1[[#This Row],[NEWdatediff]]</f>
        <v>9640</v>
      </c>
      <c r="V1934" s="82" t="s">
        <v>3005</v>
      </c>
      <c r="W1934" s="82" t="s">
        <v>91</v>
      </c>
      <c r="X1934" s="82" t="s">
        <v>104</v>
      </c>
      <c r="Y1934" s="82" t="s">
        <v>105</v>
      </c>
      <c r="Z1934" s="82">
        <v>1</v>
      </c>
      <c r="AB1934" s="82" t="s">
        <v>3006</v>
      </c>
      <c r="AD1934" s="82" t="s">
        <v>958</v>
      </c>
      <c r="AE1934" s="82" t="s">
        <v>3007</v>
      </c>
      <c r="AN1934" s="82" t="s">
        <v>76</v>
      </c>
      <c r="AO1934" s="82" t="s">
        <v>3008</v>
      </c>
      <c r="AP1934" s="82">
        <v>20000000</v>
      </c>
      <c r="AQ1934" s="82" t="s">
        <v>109</v>
      </c>
      <c r="AR1934" s="82" t="s">
        <v>4274</v>
      </c>
      <c r="AS1934" s="84">
        <v>41365</v>
      </c>
      <c r="AT1934" s="85">
        <v>2013</v>
      </c>
      <c r="AU1934" s="82" t="s">
        <v>4277</v>
      </c>
      <c r="AV1934" s="84">
        <v>43100</v>
      </c>
      <c r="AW1934" s="85">
        <v>2017</v>
      </c>
      <c r="AX1934" s="85">
        <f>Table1[[#This Row],[End TEST]]-Table1[[#This Row],[Start TEST]]</f>
        <v>4</v>
      </c>
      <c r="AY1934" s="85">
        <f>Table1[[#This Row],[TEST_Diff]]+1</f>
        <v>5</v>
      </c>
      <c r="AZ1934" s="92">
        <f>DATEDIF(Table1[[#This Row],[Start Year]],Table1[[#This Row],[End Year]],"d") / 365</f>
        <v>4.7534246575342465</v>
      </c>
    </row>
    <row r="1935" spans="1:52" x14ac:dyDescent="0.5">
      <c r="A1935" s="82">
        <v>162</v>
      </c>
      <c r="B1935" s="82" t="s">
        <v>3002</v>
      </c>
      <c r="D1935" s="90">
        <v>43579</v>
      </c>
      <c r="E1935" s="90" t="s">
        <v>3003</v>
      </c>
      <c r="F1935" s="90"/>
      <c r="G1935" s="82" t="s">
        <v>3003</v>
      </c>
      <c r="H1935" s="82" t="s">
        <v>3004</v>
      </c>
      <c r="I1935" s="80" t="s">
        <v>128</v>
      </c>
      <c r="J1935" s="80">
        <v>20</v>
      </c>
      <c r="K1935" s="80">
        <v>41</v>
      </c>
      <c r="L1935" s="80" t="s">
        <v>690</v>
      </c>
      <c r="M1935" s="80">
        <v>2.41</v>
      </c>
      <c r="N1935" s="80">
        <v>13.897869</v>
      </c>
      <c r="O1935" s="80">
        <v>-60.968711999999996</v>
      </c>
      <c r="P1935" s="80" t="s">
        <v>195</v>
      </c>
      <c r="Q1935" s="80">
        <v>0</v>
      </c>
      <c r="R1935" s="80">
        <v>25.14509</v>
      </c>
      <c r="S1935" s="80">
        <v>-80.396960000000007</v>
      </c>
      <c r="T1935" s="80">
        <v>96400</v>
      </c>
      <c r="U1935" s="91">
        <f>Table1[[#This Row],[Distribution Amount (Dollars)]]/Table1[[#This Row],[NEWdatediff]]</f>
        <v>19280</v>
      </c>
      <c r="V1935" s="82" t="s">
        <v>3005</v>
      </c>
      <c r="W1935" s="82" t="s">
        <v>91</v>
      </c>
      <c r="X1935" s="82" t="s">
        <v>104</v>
      </c>
      <c r="Y1935" s="82" t="s">
        <v>105</v>
      </c>
      <c r="Z1935" s="82">
        <v>1</v>
      </c>
      <c r="AB1935" s="82" t="s">
        <v>3006</v>
      </c>
      <c r="AD1935" s="82" t="s">
        <v>958</v>
      </c>
      <c r="AE1935" s="82" t="s">
        <v>3007</v>
      </c>
      <c r="AN1935" s="82" t="s">
        <v>76</v>
      </c>
      <c r="AO1935" s="82" t="s">
        <v>3008</v>
      </c>
      <c r="AP1935" s="82">
        <v>20000000</v>
      </c>
      <c r="AQ1935" s="82" t="s">
        <v>109</v>
      </c>
      <c r="AR1935" s="82" t="s">
        <v>4274</v>
      </c>
      <c r="AS1935" s="84">
        <v>41365</v>
      </c>
      <c r="AT1935" s="85">
        <v>2013</v>
      </c>
      <c r="AU1935" s="82" t="s">
        <v>4277</v>
      </c>
      <c r="AV1935" s="84">
        <v>43100</v>
      </c>
      <c r="AW1935" s="85">
        <v>2017</v>
      </c>
      <c r="AX1935" s="85">
        <f>Table1[[#This Row],[End TEST]]-Table1[[#This Row],[Start TEST]]</f>
        <v>4</v>
      </c>
      <c r="AY1935" s="85">
        <f>Table1[[#This Row],[TEST_Diff]]+1</f>
        <v>5</v>
      </c>
      <c r="AZ1935" s="92">
        <f>DATEDIF(Table1[[#This Row],[Start Year]],Table1[[#This Row],[End Year]],"d") / 365</f>
        <v>4.7534246575342465</v>
      </c>
    </row>
    <row r="1936" spans="1:52" x14ac:dyDescent="0.5">
      <c r="A1936" s="82">
        <v>162</v>
      </c>
      <c r="B1936" s="82" t="s">
        <v>3002</v>
      </c>
      <c r="D1936" s="90">
        <v>43579</v>
      </c>
      <c r="E1936" s="90" t="s">
        <v>3003</v>
      </c>
      <c r="F1936" s="90"/>
      <c r="G1936" s="82" t="s">
        <v>3003</v>
      </c>
      <c r="H1936" s="82" t="s">
        <v>3004</v>
      </c>
      <c r="I1936" s="80" t="s">
        <v>88</v>
      </c>
      <c r="J1936" s="80">
        <v>6.5</v>
      </c>
      <c r="K1936" s="80">
        <v>41</v>
      </c>
      <c r="L1936" s="80" t="s">
        <v>690</v>
      </c>
      <c r="M1936" s="80">
        <v>2.41</v>
      </c>
      <c r="N1936" s="80">
        <v>13.897869</v>
      </c>
      <c r="O1936" s="80">
        <v>-60.968711999999996</v>
      </c>
      <c r="P1936" s="80" t="s">
        <v>195</v>
      </c>
      <c r="Q1936" s="80">
        <v>0</v>
      </c>
      <c r="R1936" s="80">
        <v>25.14509</v>
      </c>
      <c r="S1936" s="80">
        <v>-80.396960000000007</v>
      </c>
      <c r="T1936" s="80">
        <v>31330</v>
      </c>
      <c r="U1936" s="91">
        <f>Table1[[#This Row],[Distribution Amount (Dollars)]]/Table1[[#This Row],[NEWdatediff]]</f>
        <v>6266</v>
      </c>
      <c r="V1936" s="82" t="s">
        <v>3005</v>
      </c>
      <c r="W1936" s="82" t="s">
        <v>91</v>
      </c>
      <c r="X1936" s="82" t="s">
        <v>104</v>
      </c>
      <c r="Y1936" s="82" t="s">
        <v>105</v>
      </c>
      <c r="Z1936" s="82">
        <v>1</v>
      </c>
      <c r="AB1936" s="82" t="s">
        <v>3006</v>
      </c>
      <c r="AD1936" s="82" t="s">
        <v>958</v>
      </c>
      <c r="AE1936" s="82" t="s">
        <v>3007</v>
      </c>
      <c r="AN1936" s="82" t="s">
        <v>76</v>
      </c>
      <c r="AO1936" s="82" t="s">
        <v>3008</v>
      </c>
      <c r="AP1936" s="82">
        <v>20000000</v>
      </c>
      <c r="AQ1936" s="82" t="s">
        <v>109</v>
      </c>
      <c r="AR1936" s="82" t="s">
        <v>4274</v>
      </c>
      <c r="AS1936" s="84">
        <v>41365</v>
      </c>
      <c r="AT1936" s="85">
        <v>2013</v>
      </c>
      <c r="AU1936" s="82" t="s">
        <v>4277</v>
      </c>
      <c r="AV1936" s="84">
        <v>43100</v>
      </c>
      <c r="AW1936" s="85">
        <v>2017</v>
      </c>
      <c r="AX1936" s="85">
        <f>Table1[[#This Row],[End TEST]]-Table1[[#This Row],[Start TEST]]</f>
        <v>4</v>
      </c>
      <c r="AY1936" s="85">
        <f>Table1[[#This Row],[TEST_Diff]]+1</f>
        <v>5</v>
      </c>
      <c r="AZ1936" s="92">
        <f>DATEDIF(Table1[[#This Row],[Start Year]],Table1[[#This Row],[End Year]],"d") / 365</f>
        <v>4.7534246575342465</v>
      </c>
    </row>
    <row r="1937" spans="1:52" x14ac:dyDescent="0.5">
      <c r="A1937" s="82">
        <v>162</v>
      </c>
      <c r="B1937" s="82" t="s">
        <v>3002</v>
      </c>
      <c r="D1937" s="90">
        <v>43579</v>
      </c>
      <c r="E1937" s="90" t="s">
        <v>3003</v>
      </c>
      <c r="F1937" s="90"/>
      <c r="G1937" s="82" t="s">
        <v>3003</v>
      </c>
      <c r="H1937" s="82" t="s">
        <v>3004</v>
      </c>
      <c r="I1937" s="80" t="s">
        <v>97</v>
      </c>
      <c r="J1937" s="80">
        <v>20</v>
      </c>
      <c r="K1937" s="80">
        <v>41</v>
      </c>
      <c r="L1937" s="80" t="s">
        <v>690</v>
      </c>
      <c r="M1937" s="80">
        <v>2.41</v>
      </c>
      <c r="N1937" s="80">
        <v>13.897869</v>
      </c>
      <c r="O1937" s="80">
        <v>-60.968711999999996</v>
      </c>
      <c r="P1937" s="80" t="s">
        <v>195</v>
      </c>
      <c r="Q1937" s="80">
        <v>0</v>
      </c>
      <c r="R1937" s="80">
        <v>25.14509</v>
      </c>
      <c r="S1937" s="80">
        <v>-80.396960000000007</v>
      </c>
      <c r="T1937" s="80">
        <v>96400</v>
      </c>
      <c r="U1937" s="91">
        <f>Table1[[#This Row],[Distribution Amount (Dollars)]]/Table1[[#This Row],[NEWdatediff]]</f>
        <v>19280</v>
      </c>
      <c r="V1937" s="82" t="s">
        <v>3005</v>
      </c>
      <c r="W1937" s="82" t="s">
        <v>91</v>
      </c>
      <c r="X1937" s="82" t="s">
        <v>104</v>
      </c>
      <c r="Y1937" s="82" t="s">
        <v>105</v>
      </c>
      <c r="Z1937" s="82">
        <v>1</v>
      </c>
      <c r="AB1937" s="82" t="s">
        <v>3006</v>
      </c>
      <c r="AD1937" s="82" t="s">
        <v>958</v>
      </c>
      <c r="AE1937" s="82" t="s">
        <v>3007</v>
      </c>
      <c r="AN1937" s="82" t="s">
        <v>76</v>
      </c>
      <c r="AO1937" s="82" t="s">
        <v>3008</v>
      </c>
      <c r="AP1937" s="82">
        <v>20000000</v>
      </c>
      <c r="AQ1937" s="82" t="s">
        <v>109</v>
      </c>
      <c r="AR1937" s="82" t="s">
        <v>4274</v>
      </c>
      <c r="AS1937" s="84">
        <v>41365</v>
      </c>
      <c r="AT1937" s="85">
        <v>2013</v>
      </c>
      <c r="AU1937" s="82" t="s">
        <v>4277</v>
      </c>
      <c r="AV1937" s="84">
        <v>43100</v>
      </c>
      <c r="AW1937" s="85">
        <v>2017</v>
      </c>
      <c r="AX1937" s="85">
        <f>Table1[[#This Row],[End TEST]]-Table1[[#This Row],[Start TEST]]</f>
        <v>4</v>
      </c>
      <c r="AY1937" s="85">
        <f>Table1[[#This Row],[TEST_Diff]]+1</f>
        <v>5</v>
      </c>
      <c r="AZ1937" s="92">
        <f>DATEDIF(Table1[[#This Row],[Start Year]],Table1[[#This Row],[End Year]],"d") / 365</f>
        <v>4.7534246575342465</v>
      </c>
    </row>
    <row r="1938" spans="1:52" x14ac:dyDescent="0.5">
      <c r="A1938" s="82">
        <v>162</v>
      </c>
      <c r="B1938" s="82" t="s">
        <v>3002</v>
      </c>
      <c r="D1938" s="90">
        <v>43579</v>
      </c>
      <c r="E1938" s="90" t="s">
        <v>3003</v>
      </c>
      <c r="F1938" s="90"/>
      <c r="G1938" s="82" t="s">
        <v>3003</v>
      </c>
      <c r="H1938" s="82" t="s">
        <v>3004</v>
      </c>
      <c r="I1938" s="80" t="s">
        <v>98</v>
      </c>
      <c r="J1938" s="80">
        <v>5</v>
      </c>
      <c r="K1938" s="80">
        <v>41</v>
      </c>
      <c r="L1938" s="80" t="s">
        <v>690</v>
      </c>
      <c r="M1938" s="80">
        <v>2.41</v>
      </c>
      <c r="N1938" s="80">
        <v>13.897869</v>
      </c>
      <c r="O1938" s="80">
        <v>-60.968711999999996</v>
      </c>
      <c r="P1938" s="80" t="s">
        <v>195</v>
      </c>
      <c r="Q1938" s="80">
        <v>0</v>
      </c>
      <c r="R1938" s="80">
        <v>25.14509</v>
      </c>
      <c r="S1938" s="80">
        <v>-80.396960000000007</v>
      </c>
      <c r="T1938" s="80">
        <v>24100</v>
      </c>
      <c r="U1938" s="91">
        <f>Table1[[#This Row],[Distribution Amount (Dollars)]]/Table1[[#This Row],[NEWdatediff]]</f>
        <v>4820</v>
      </c>
      <c r="V1938" s="82" t="s">
        <v>3005</v>
      </c>
      <c r="W1938" s="82" t="s">
        <v>91</v>
      </c>
      <c r="X1938" s="82" t="s">
        <v>104</v>
      </c>
      <c r="Y1938" s="82" t="s">
        <v>105</v>
      </c>
      <c r="Z1938" s="82">
        <v>1</v>
      </c>
      <c r="AB1938" s="82" t="s">
        <v>3006</v>
      </c>
      <c r="AD1938" s="82" t="s">
        <v>958</v>
      </c>
      <c r="AE1938" s="82" t="s">
        <v>3007</v>
      </c>
      <c r="AN1938" s="82" t="s">
        <v>76</v>
      </c>
      <c r="AO1938" s="82" t="s">
        <v>3008</v>
      </c>
      <c r="AP1938" s="82">
        <v>20000000</v>
      </c>
      <c r="AQ1938" s="82" t="s">
        <v>109</v>
      </c>
      <c r="AR1938" s="82" t="s">
        <v>4274</v>
      </c>
      <c r="AS1938" s="84">
        <v>41365</v>
      </c>
      <c r="AT1938" s="85">
        <v>2013</v>
      </c>
      <c r="AU1938" s="82" t="s">
        <v>4277</v>
      </c>
      <c r="AV1938" s="84">
        <v>43100</v>
      </c>
      <c r="AW1938" s="85">
        <v>2017</v>
      </c>
      <c r="AX1938" s="85">
        <f>Table1[[#This Row],[End TEST]]-Table1[[#This Row],[Start TEST]]</f>
        <v>4</v>
      </c>
      <c r="AY1938" s="85">
        <f>Table1[[#This Row],[TEST_Diff]]+1</f>
        <v>5</v>
      </c>
      <c r="AZ1938" s="92">
        <f>DATEDIF(Table1[[#This Row],[Start Year]],Table1[[#This Row],[End Year]],"d") / 365</f>
        <v>4.7534246575342465</v>
      </c>
    </row>
    <row r="1939" spans="1:52" x14ac:dyDescent="0.5">
      <c r="A1939" s="82">
        <v>162</v>
      </c>
      <c r="B1939" s="82" t="s">
        <v>3002</v>
      </c>
      <c r="D1939" s="90">
        <v>43579</v>
      </c>
      <c r="E1939" s="90" t="s">
        <v>3003</v>
      </c>
      <c r="F1939" s="90"/>
      <c r="G1939" s="82" t="s">
        <v>3003</v>
      </c>
      <c r="H1939" s="82" t="s">
        <v>3004</v>
      </c>
      <c r="I1939" s="80" t="s">
        <v>67</v>
      </c>
      <c r="J1939" s="80">
        <v>2.5</v>
      </c>
      <c r="K1939" s="80">
        <v>41</v>
      </c>
      <c r="L1939" s="80" t="s">
        <v>690</v>
      </c>
      <c r="M1939" s="80">
        <v>2.41</v>
      </c>
      <c r="N1939" s="80">
        <v>13.897869</v>
      </c>
      <c r="O1939" s="80">
        <v>-60.968711999999996</v>
      </c>
      <c r="P1939" s="80" t="s">
        <v>195</v>
      </c>
      <c r="Q1939" s="80">
        <v>0</v>
      </c>
      <c r="R1939" s="80">
        <v>25.14509</v>
      </c>
      <c r="S1939" s="80">
        <v>-80.396960000000007</v>
      </c>
      <c r="T1939" s="80">
        <v>12050</v>
      </c>
      <c r="U1939" s="91">
        <f>Table1[[#This Row],[Distribution Amount (Dollars)]]/Table1[[#This Row],[NEWdatediff]]</f>
        <v>2410</v>
      </c>
      <c r="V1939" s="82" t="s">
        <v>3005</v>
      </c>
      <c r="W1939" s="82" t="s">
        <v>91</v>
      </c>
      <c r="X1939" s="82" t="s">
        <v>104</v>
      </c>
      <c r="Y1939" s="82" t="s">
        <v>105</v>
      </c>
      <c r="Z1939" s="82">
        <v>1</v>
      </c>
      <c r="AB1939" s="82" t="s">
        <v>3006</v>
      </c>
      <c r="AD1939" s="82" t="s">
        <v>958</v>
      </c>
      <c r="AE1939" s="82" t="s">
        <v>3007</v>
      </c>
      <c r="AN1939" s="82" t="s">
        <v>76</v>
      </c>
      <c r="AO1939" s="82" t="s">
        <v>3008</v>
      </c>
      <c r="AP1939" s="82">
        <v>20000000</v>
      </c>
      <c r="AQ1939" s="82" t="s">
        <v>109</v>
      </c>
      <c r="AR1939" s="82" t="s">
        <v>4274</v>
      </c>
      <c r="AS1939" s="84">
        <v>41365</v>
      </c>
      <c r="AT1939" s="85">
        <v>2013</v>
      </c>
      <c r="AU1939" s="82" t="s">
        <v>4277</v>
      </c>
      <c r="AV1939" s="84">
        <v>43100</v>
      </c>
      <c r="AW1939" s="85">
        <v>2017</v>
      </c>
      <c r="AX1939" s="85">
        <f>Table1[[#This Row],[End TEST]]-Table1[[#This Row],[Start TEST]]</f>
        <v>4</v>
      </c>
      <c r="AY1939" s="85">
        <f>Table1[[#This Row],[TEST_Diff]]+1</f>
        <v>5</v>
      </c>
      <c r="AZ1939" s="92">
        <f>DATEDIF(Table1[[#This Row],[Start Year]],Table1[[#This Row],[End Year]],"d") / 365</f>
        <v>4.7534246575342465</v>
      </c>
    </row>
    <row r="1940" spans="1:52" x14ac:dyDescent="0.5">
      <c r="A1940" s="82">
        <v>162</v>
      </c>
      <c r="B1940" s="82" t="s">
        <v>3002</v>
      </c>
      <c r="D1940" s="90">
        <v>43579</v>
      </c>
      <c r="E1940" s="90" t="s">
        <v>3003</v>
      </c>
      <c r="F1940" s="90"/>
      <c r="G1940" s="82" t="s">
        <v>3003</v>
      </c>
      <c r="H1940" s="82" t="s">
        <v>3004</v>
      </c>
      <c r="I1940" s="80" t="s">
        <v>1341</v>
      </c>
      <c r="J1940" s="80">
        <v>36</v>
      </c>
      <c r="K1940" s="80">
        <v>41</v>
      </c>
      <c r="L1940" s="80" t="s">
        <v>690</v>
      </c>
      <c r="M1940" s="80">
        <v>2.41</v>
      </c>
      <c r="N1940" s="80">
        <v>13.897869</v>
      </c>
      <c r="O1940" s="80">
        <v>-60.968711999999996</v>
      </c>
      <c r="P1940" s="80" t="s">
        <v>195</v>
      </c>
      <c r="Q1940" s="80">
        <v>0</v>
      </c>
      <c r="R1940" s="80">
        <v>25.14509</v>
      </c>
      <c r="S1940" s="80">
        <v>-80.396960000000007</v>
      </c>
      <c r="T1940" s="80">
        <v>173520</v>
      </c>
      <c r="U1940" s="91">
        <f>Table1[[#This Row],[Distribution Amount (Dollars)]]/Table1[[#This Row],[NEWdatediff]]</f>
        <v>34704</v>
      </c>
      <c r="V1940" s="82" t="s">
        <v>3005</v>
      </c>
      <c r="W1940" s="82" t="s">
        <v>91</v>
      </c>
      <c r="X1940" s="82" t="s">
        <v>104</v>
      </c>
      <c r="Y1940" s="82" t="s">
        <v>105</v>
      </c>
      <c r="Z1940" s="82">
        <v>1</v>
      </c>
      <c r="AB1940" s="82" t="s">
        <v>3006</v>
      </c>
      <c r="AD1940" s="82" t="s">
        <v>958</v>
      </c>
      <c r="AE1940" s="82" t="s">
        <v>3007</v>
      </c>
      <c r="AN1940" s="82" t="s">
        <v>76</v>
      </c>
      <c r="AO1940" s="82" t="s">
        <v>3008</v>
      </c>
      <c r="AP1940" s="82">
        <v>20000000</v>
      </c>
      <c r="AQ1940" s="82" t="s">
        <v>109</v>
      </c>
      <c r="AR1940" s="82" t="s">
        <v>4274</v>
      </c>
      <c r="AS1940" s="84">
        <v>41365</v>
      </c>
      <c r="AT1940" s="85">
        <v>2013</v>
      </c>
      <c r="AU1940" s="82" t="s">
        <v>4277</v>
      </c>
      <c r="AV1940" s="84">
        <v>43100</v>
      </c>
      <c r="AW1940" s="85">
        <v>2017</v>
      </c>
      <c r="AX1940" s="85">
        <f>Table1[[#This Row],[End TEST]]-Table1[[#This Row],[Start TEST]]</f>
        <v>4</v>
      </c>
      <c r="AY1940" s="85">
        <f>Table1[[#This Row],[TEST_Diff]]+1</f>
        <v>5</v>
      </c>
      <c r="AZ1940" s="92">
        <f>DATEDIF(Table1[[#This Row],[Start Year]],Table1[[#This Row],[End Year]],"d") / 365</f>
        <v>4.7534246575342465</v>
      </c>
    </row>
    <row r="1941" spans="1:52" x14ac:dyDescent="0.5">
      <c r="A1941" s="82">
        <v>162</v>
      </c>
      <c r="B1941" s="82" t="s">
        <v>3002</v>
      </c>
      <c r="D1941" s="90">
        <v>43579</v>
      </c>
      <c r="E1941" s="90" t="s">
        <v>3003</v>
      </c>
      <c r="F1941" s="90"/>
      <c r="G1941" s="82" t="s">
        <v>3003</v>
      </c>
      <c r="H1941" s="82" t="s">
        <v>3004</v>
      </c>
      <c r="I1941" s="80" t="s">
        <v>102</v>
      </c>
      <c r="J1941" s="80">
        <v>10</v>
      </c>
      <c r="K1941" s="80">
        <v>41</v>
      </c>
      <c r="L1941" s="80" t="s">
        <v>3014</v>
      </c>
      <c r="M1941" s="80">
        <v>2.42</v>
      </c>
      <c r="N1941" s="80">
        <v>-8.1964579999999998</v>
      </c>
      <c r="O1941" s="80">
        <v>157.33702600000001</v>
      </c>
      <c r="P1941" s="80" t="s">
        <v>1002</v>
      </c>
      <c r="Q1941" s="80">
        <v>0</v>
      </c>
      <c r="R1941" s="80">
        <v>-11.711587</v>
      </c>
      <c r="S1941" s="80">
        <v>163.84307100000001</v>
      </c>
      <c r="T1941" s="80">
        <v>48400</v>
      </c>
      <c r="U1941" s="91">
        <f>Table1[[#This Row],[Distribution Amount (Dollars)]]/Table1[[#This Row],[NEWdatediff]]</f>
        <v>9680</v>
      </c>
      <c r="V1941" s="82" t="s">
        <v>3005</v>
      </c>
      <c r="W1941" s="82" t="s">
        <v>91</v>
      </c>
      <c r="X1941" s="82" t="s">
        <v>104</v>
      </c>
      <c r="Y1941" s="82" t="s">
        <v>105</v>
      </c>
      <c r="Z1941" s="82">
        <v>1</v>
      </c>
      <c r="AB1941" s="82" t="s">
        <v>3006</v>
      </c>
      <c r="AD1941" s="82" t="s">
        <v>3009</v>
      </c>
      <c r="AE1941" s="82" t="s">
        <v>3007</v>
      </c>
      <c r="AN1941" s="82" t="s">
        <v>76</v>
      </c>
      <c r="AO1941" s="82" t="s">
        <v>3008</v>
      </c>
      <c r="AP1941" s="82">
        <v>20000000</v>
      </c>
      <c r="AQ1941" s="82" t="s">
        <v>109</v>
      </c>
      <c r="AR1941" s="82" t="s">
        <v>4274</v>
      </c>
      <c r="AS1941" s="84">
        <v>41365</v>
      </c>
      <c r="AT1941" s="85">
        <v>2013</v>
      </c>
      <c r="AU1941" s="82" t="s">
        <v>4277</v>
      </c>
      <c r="AV1941" s="84">
        <v>43100</v>
      </c>
      <c r="AW1941" s="85">
        <v>2017</v>
      </c>
      <c r="AX1941" s="85">
        <f>Table1[[#This Row],[End TEST]]-Table1[[#This Row],[Start TEST]]</f>
        <v>4</v>
      </c>
      <c r="AY1941" s="85">
        <f>Table1[[#This Row],[TEST_Diff]]+1</f>
        <v>5</v>
      </c>
      <c r="AZ1941" s="92">
        <f>DATEDIF(Table1[[#This Row],[Start Year]],Table1[[#This Row],[End Year]],"d") / 365</f>
        <v>4.7534246575342465</v>
      </c>
    </row>
    <row r="1942" spans="1:52" x14ac:dyDescent="0.5">
      <c r="A1942" s="82">
        <v>162</v>
      </c>
      <c r="B1942" s="82" t="s">
        <v>3002</v>
      </c>
      <c r="D1942" s="90">
        <v>43579</v>
      </c>
      <c r="E1942" s="90" t="s">
        <v>3003</v>
      </c>
      <c r="F1942" s="90"/>
      <c r="G1942" s="82" t="s">
        <v>3003</v>
      </c>
      <c r="H1942" s="82" t="s">
        <v>3004</v>
      </c>
      <c r="I1942" s="80" t="s">
        <v>128</v>
      </c>
      <c r="J1942" s="80">
        <v>20</v>
      </c>
      <c r="K1942" s="80">
        <v>41</v>
      </c>
      <c r="L1942" s="80" t="s">
        <v>3014</v>
      </c>
      <c r="M1942" s="80">
        <v>2.42</v>
      </c>
      <c r="N1942" s="80">
        <v>-8.1964579999999998</v>
      </c>
      <c r="O1942" s="80">
        <v>157.33702600000001</v>
      </c>
      <c r="P1942" s="80" t="s">
        <v>1002</v>
      </c>
      <c r="Q1942" s="80">
        <v>0</v>
      </c>
      <c r="R1942" s="80">
        <v>-11.711587</v>
      </c>
      <c r="S1942" s="80">
        <v>163.84307100000001</v>
      </c>
      <c r="T1942" s="80">
        <v>96800</v>
      </c>
      <c r="U1942" s="91">
        <f>Table1[[#This Row],[Distribution Amount (Dollars)]]/Table1[[#This Row],[NEWdatediff]]</f>
        <v>19360</v>
      </c>
      <c r="V1942" s="82" t="s">
        <v>3005</v>
      </c>
      <c r="W1942" s="82" t="s">
        <v>91</v>
      </c>
      <c r="X1942" s="82" t="s">
        <v>104</v>
      </c>
      <c r="Y1942" s="82" t="s">
        <v>105</v>
      </c>
      <c r="Z1942" s="82">
        <v>1</v>
      </c>
      <c r="AB1942" s="82" t="s">
        <v>3006</v>
      </c>
      <c r="AD1942" s="82" t="s">
        <v>3009</v>
      </c>
      <c r="AE1942" s="82" t="s">
        <v>3007</v>
      </c>
      <c r="AN1942" s="82" t="s">
        <v>76</v>
      </c>
      <c r="AO1942" s="82" t="s">
        <v>3008</v>
      </c>
      <c r="AP1942" s="82">
        <v>20000000</v>
      </c>
      <c r="AQ1942" s="82" t="s">
        <v>109</v>
      </c>
      <c r="AR1942" s="82" t="s">
        <v>4274</v>
      </c>
      <c r="AS1942" s="84">
        <v>41365</v>
      </c>
      <c r="AT1942" s="85">
        <v>2013</v>
      </c>
      <c r="AU1942" s="82" t="s">
        <v>4277</v>
      </c>
      <c r="AV1942" s="84">
        <v>43100</v>
      </c>
      <c r="AW1942" s="85">
        <v>2017</v>
      </c>
      <c r="AX1942" s="85">
        <f>Table1[[#This Row],[End TEST]]-Table1[[#This Row],[Start TEST]]</f>
        <v>4</v>
      </c>
      <c r="AY1942" s="85">
        <f>Table1[[#This Row],[TEST_Diff]]+1</f>
        <v>5</v>
      </c>
      <c r="AZ1942" s="92">
        <f>DATEDIF(Table1[[#This Row],[Start Year]],Table1[[#This Row],[End Year]],"d") / 365</f>
        <v>4.7534246575342465</v>
      </c>
    </row>
    <row r="1943" spans="1:52" x14ac:dyDescent="0.5">
      <c r="A1943" s="82">
        <v>162</v>
      </c>
      <c r="B1943" s="82" t="s">
        <v>3002</v>
      </c>
      <c r="D1943" s="90">
        <v>43579</v>
      </c>
      <c r="E1943" s="90" t="s">
        <v>3003</v>
      </c>
      <c r="F1943" s="90"/>
      <c r="G1943" s="82" t="s">
        <v>3003</v>
      </c>
      <c r="H1943" s="82" t="s">
        <v>3004</v>
      </c>
      <c r="I1943" s="80" t="s">
        <v>88</v>
      </c>
      <c r="J1943" s="80">
        <v>6.5</v>
      </c>
      <c r="K1943" s="80">
        <v>41</v>
      </c>
      <c r="L1943" s="80" t="s">
        <v>3014</v>
      </c>
      <c r="M1943" s="80">
        <v>2.42</v>
      </c>
      <c r="N1943" s="80">
        <v>-8.1964579999999998</v>
      </c>
      <c r="O1943" s="80">
        <v>157.33702600000001</v>
      </c>
      <c r="P1943" s="80" t="s">
        <v>1002</v>
      </c>
      <c r="Q1943" s="80">
        <v>0</v>
      </c>
      <c r="R1943" s="80">
        <v>-11.711587</v>
      </c>
      <c r="S1943" s="80">
        <v>163.84307100000001</v>
      </c>
      <c r="T1943" s="80">
        <v>31460</v>
      </c>
      <c r="U1943" s="91">
        <f>Table1[[#This Row],[Distribution Amount (Dollars)]]/Table1[[#This Row],[NEWdatediff]]</f>
        <v>6292</v>
      </c>
      <c r="V1943" s="82" t="s">
        <v>3005</v>
      </c>
      <c r="W1943" s="82" t="s">
        <v>91</v>
      </c>
      <c r="X1943" s="82" t="s">
        <v>104</v>
      </c>
      <c r="Y1943" s="82" t="s">
        <v>105</v>
      </c>
      <c r="Z1943" s="82">
        <v>1</v>
      </c>
      <c r="AB1943" s="82" t="s">
        <v>3006</v>
      </c>
      <c r="AD1943" s="82" t="s">
        <v>3009</v>
      </c>
      <c r="AE1943" s="82" t="s">
        <v>3007</v>
      </c>
      <c r="AN1943" s="82" t="s">
        <v>76</v>
      </c>
      <c r="AO1943" s="82" t="s">
        <v>3008</v>
      </c>
      <c r="AP1943" s="82">
        <v>20000000</v>
      </c>
      <c r="AQ1943" s="82" t="s">
        <v>109</v>
      </c>
      <c r="AR1943" s="82" t="s">
        <v>4274</v>
      </c>
      <c r="AS1943" s="84">
        <v>41365</v>
      </c>
      <c r="AT1943" s="85">
        <v>2013</v>
      </c>
      <c r="AU1943" s="82" t="s">
        <v>4277</v>
      </c>
      <c r="AV1943" s="84">
        <v>43100</v>
      </c>
      <c r="AW1943" s="85">
        <v>2017</v>
      </c>
      <c r="AX1943" s="85">
        <f>Table1[[#This Row],[End TEST]]-Table1[[#This Row],[Start TEST]]</f>
        <v>4</v>
      </c>
      <c r="AY1943" s="85">
        <f>Table1[[#This Row],[TEST_Diff]]+1</f>
        <v>5</v>
      </c>
      <c r="AZ1943" s="92">
        <f>DATEDIF(Table1[[#This Row],[Start Year]],Table1[[#This Row],[End Year]],"d") / 365</f>
        <v>4.7534246575342465</v>
      </c>
    </row>
    <row r="1944" spans="1:52" x14ac:dyDescent="0.5">
      <c r="A1944" s="82">
        <v>162</v>
      </c>
      <c r="B1944" s="82" t="s">
        <v>3002</v>
      </c>
      <c r="D1944" s="90">
        <v>43579</v>
      </c>
      <c r="E1944" s="90" t="s">
        <v>3003</v>
      </c>
      <c r="F1944" s="90"/>
      <c r="G1944" s="82" t="s">
        <v>3003</v>
      </c>
      <c r="H1944" s="82" t="s">
        <v>3004</v>
      </c>
      <c r="I1944" s="80" t="s">
        <v>97</v>
      </c>
      <c r="J1944" s="80">
        <v>20</v>
      </c>
      <c r="K1944" s="80">
        <v>41</v>
      </c>
      <c r="L1944" s="80" t="s">
        <v>3014</v>
      </c>
      <c r="M1944" s="80">
        <v>2.42</v>
      </c>
      <c r="N1944" s="80">
        <v>-8.1964579999999998</v>
      </c>
      <c r="O1944" s="80">
        <v>157.33702600000001</v>
      </c>
      <c r="P1944" s="80" t="s">
        <v>1002</v>
      </c>
      <c r="Q1944" s="80">
        <v>0</v>
      </c>
      <c r="R1944" s="80">
        <v>-11.711587</v>
      </c>
      <c r="S1944" s="80">
        <v>163.84307100000001</v>
      </c>
      <c r="T1944" s="80">
        <v>96800</v>
      </c>
      <c r="U1944" s="91">
        <f>Table1[[#This Row],[Distribution Amount (Dollars)]]/Table1[[#This Row],[NEWdatediff]]</f>
        <v>19360</v>
      </c>
      <c r="V1944" s="82" t="s">
        <v>3005</v>
      </c>
      <c r="W1944" s="82" t="s">
        <v>91</v>
      </c>
      <c r="X1944" s="82" t="s">
        <v>104</v>
      </c>
      <c r="Y1944" s="82" t="s">
        <v>105</v>
      </c>
      <c r="Z1944" s="82">
        <v>1</v>
      </c>
      <c r="AB1944" s="82" t="s">
        <v>3006</v>
      </c>
      <c r="AD1944" s="82" t="s">
        <v>3009</v>
      </c>
      <c r="AE1944" s="82" t="s">
        <v>3007</v>
      </c>
      <c r="AN1944" s="82" t="s">
        <v>76</v>
      </c>
      <c r="AO1944" s="82" t="s">
        <v>3008</v>
      </c>
      <c r="AP1944" s="82">
        <v>20000000</v>
      </c>
      <c r="AQ1944" s="82" t="s">
        <v>109</v>
      </c>
      <c r="AR1944" s="82" t="s">
        <v>4274</v>
      </c>
      <c r="AS1944" s="84">
        <v>41365</v>
      </c>
      <c r="AT1944" s="85">
        <v>2013</v>
      </c>
      <c r="AU1944" s="82" t="s">
        <v>4277</v>
      </c>
      <c r="AV1944" s="84">
        <v>43100</v>
      </c>
      <c r="AW1944" s="85">
        <v>2017</v>
      </c>
      <c r="AX1944" s="85">
        <f>Table1[[#This Row],[End TEST]]-Table1[[#This Row],[Start TEST]]</f>
        <v>4</v>
      </c>
      <c r="AY1944" s="85">
        <f>Table1[[#This Row],[TEST_Diff]]+1</f>
        <v>5</v>
      </c>
      <c r="AZ1944" s="92">
        <f>DATEDIF(Table1[[#This Row],[Start Year]],Table1[[#This Row],[End Year]],"d") / 365</f>
        <v>4.7534246575342465</v>
      </c>
    </row>
    <row r="1945" spans="1:52" x14ac:dyDescent="0.5">
      <c r="A1945" s="82">
        <v>162</v>
      </c>
      <c r="B1945" s="82" t="s">
        <v>3002</v>
      </c>
      <c r="D1945" s="90">
        <v>43579</v>
      </c>
      <c r="E1945" s="90" t="s">
        <v>3003</v>
      </c>
      <c r="F1945" s="90"/>
      <c r="G1945" s="82" t="s">
        <v>3003</v>
      </c>
      <c r="H1945" s="82" t="s">
        <v>3004</v>
      </c>
      <c r="I1945" s="80" t="s">
        <v>98</v>
      </c>
      <c r="J1945" s="80">
        <v>5</v>
      </c>
      <c r="K1945" s="80">
        <v>41</v>
      </c>
      <c r="L1945" s="80" t="s">
        <v>3014</v>
      </c>
      <c r="M1945" s="80">
        <v>2.42</v>
      </c>
      <c r="N1945" s="80">
        <v>-8.1964579999999998</v>
      </c>
      <c r="O1945" s="80">
        <v>157.33702600000001</v>
      </c>
      <c r="P1945" s="80" t="s">
        <v>1002</v>
      </c>
      <c r="Q1945" s="80">
        <v>0</v>
      </c>
      <c r="R1945" s="80">
        <v>-11.711587</v>
      </c>
      <c r="S1945" s="80">
        <v>163.84307100000001</v>
      </c>
      <c r="T1945" s="80">
        <v>24200</v>
      </c>
      <c r="U1945" s="91">
        <f>Table1[[#This Row],[Distribution Amount (Dollars)]]/Table1[[#This Row],[NEWdatediff]]</f>
        <v>4840</v>
      </c>
      <c r="V1945" s="82" t="s">
        <v>3005</v>
      </c>
      <c r="W1945" s="82" t="s">
        <v>91</v>
      </c>
      <c r="X1945" s="82" t="s">
        <v>104</v>
      </c>
      <c r="Y1945" s="82" t="s">
        <v>105</v>
      </c>
      <c r="Z1945" s="82">
        <v>1</v>
      </c>
      <c r="AB1945" s="82" t="s">
        <v>3006</v>
      </c>
      <c r="AD1945" s="82" t="s">
        <v>3009</v>
      </c>
      <c r="AE1945" s="82" t="s">
        <v>3007</v>
      </c>
      <c r="AN1945" s="82" t="s">
        <v>76</v>
      </c>
      <c r="AO1945" s="82" t="s">
        <v>3008</v>
      </c>
      <c r="AP1945" s="82">
        <v>20000000</v>
      </c>
      <c r="AQ1945" s="82" t="s">
        <v>109</v>
      </c>
      <c r="AR1945" s="82" t="s">
        <v>4274</v>
      </c>
      <c r="AS1945" s="84">
        <v>41365</v>
      </c>
      <c r="AT1945" s="85">
        <v>2013</v>
      </c>
      <c r="AU1945" s="82" t="s">
        <v>4277</v>
      </c>
      <c r="AV1945" s="84">
        <v>43100</v>
      </c>
      <c r="AW1945" s="85">
        <v>2017</v>
      </c>
      <c r="AX1945" s="85">
        <f>Table1[[#This Row],[End TEST]]-Table1[[#This Row],[Start TEST]]</f>
        <v>4</v>
      </c>
      <c r="AY1945" s="85">
        <f>Table1[[#This Row],[TEST_Diff]]+1</f>
        <v>5</v>
      </c>
      <c r="AZ1945" s="92">
        <f>DATEDIF(Table1[[#This Row],[Start Year]],Table1[[#This Row],[End Year]],"d") / 365</f>
        <v>4.7534246575342465</v>
      </c>
    </row>
    <row r="1946" spans="1:52" x14ac:dyDescent="0.5">
      <c r="A1946" s="82">
        <v>162</v>
      </c>
      <c r="B1946" s="82" t="s">
        <v>3002</v>
      </c>
      <c r="D1946" s="90">
        <v>43579</v>
      </c>
      <c r="E1946" s="90" t="s">
        <v>3003</v>
      </c>
      <c r="F1946" s="90"/>
      <c r="G1946" s="82" t="s">
        <v>3003</v>
      </c>
      <c r="H1946" s="82" t="s">
        <v>3004</v>
      </c>
      <c r="I1946" s="80" t="s">
        <v>67</v>
      </c>
      <c r="J1946" s="80">
        <v>2.5</v>
      </c>
      <c r="K1946" s="80">
        <v>41</v>
      </c>
      <c r="L1946" s="80" t="s">
        <v>3014</v>
      </c>
      <c r="M1946" s="80">
        <v>2.42</v>
      </c>
      <c r="N1946" s="80">
        <v>-8.1964579999999998</v>
      </c>
      <c r="O1946" s="80">
        <v>157.33702600000001</v>
      </c>
      <c r="P1946" s="80" t="s">
        <v>1002</v>
      </c>
      <c r="Q1946" s="80">
        <v>0</v>
      </c>
      <c r="R1946" s="80">
        <v>-11.711587</v>
      </c>
      <c r="S1946" s="80">
        <v>163.84307100000001</v>
      </c>
      <c r="T1946" s="80">
        <v>12100</v>
      </c>
      <c r="U1946" s="91">
        <f>Table1[[#This Row],[Distribution Amount (Dollars)]]/Table1[[#This Row],[NEWdatediff]]</f>
        <v>2420</v>
      </c>
      <c r="V1946" s="82" t="s">
        <v>3005</v>
      </c>
      <c r="W1946" s="82" t="s">
        <v>91</v>
      </c>
      <c r="X1946" s="82" t="s">
        <v>104</v>
      </c>
      <c r="Y1946" s="82" t="s">
        <v>105</v>
      </c>
      <c r="Z1946" s="82">
        <v>1</v>
      </c>
      <c r="AB1946" s="82" t="s">
        <v>3006</v>
      </c>
      <c r="AD1946" s="82" t="s">
        <v>3009</v>
      </c>
      <c r="AE1946" s="82" t="s">
        <v>3007</v>
      </c>
      <c r="AN1946" s="82" t="s">
        <v>76</v>
      </c>
      <c r="AO1946" s="82" t="s">
        <v>3008</v>
      </c>
      <c r="AP1946" s="82">
        <v>20000000</v>
      </c>
      <c r="AQ1946" s="82" t="s">
        <v>109</v>
      </c>
      <c r="AR1946" s="82" t="s">
        <v>4274</v>
      </c>
      <c r="AS1946" s="84">
        <v>41365</v>
      </c>
      <c r="AT1946" s="85">
        <v>2013</v>
      </c>
      <c r="AU1946" s="82" t="s">
        <v>4277</v>
      </c>
      <c r="AV1946" s="84">
        <v>43100</v>
      </c>
      <c r="AW1946" s="85">
        <v>2017</v>
      </c>
      <c r="AX1946" s="85">
        <f>Table1[[#This Row],[End TEST]]-Table1[[#This Row],[Start TEST]]</f>
        <v>4</v>
      </c>
      <c r="AY1946" s="85">
        <f>Table1[[#This Row],[TEST_Diff]]+1</f>
        <v>5</v>
      </c>
      <c r="AZ1946" s="92">
        <f>DATEDIF(Table1[[#This Row],[Start Year]],Table1[[#This Row],[End Year]],"d") / 365</f>
        <v>4.7534246575342465</v>
      </c>
    </row>
    <row r="1947" spans="1:52" x14ac:dyDescent="0.5">
      <c r="A1947" s="82">
        <v>162</v>
      </c>
      <c r="B1947" s="82" t="s">
        <v>3002</v>
      </c>
      <c r="D1947" s="90">
        <v>43579</v>
      </c>
      <c r="E1947" s="90" t="s">
        <v>3003</v>
      </c>
      <c r="F1947" s="90"/>
      <c r="G1947" s="82" t="s">
        <v>3003</v>
      </c>
      <c r="H1947" s="82" t="s">
        <v>3004</v>
      </c>
      <c r="I1947" s="80" t="s">
        <v>1341</v>
      </c>
      <c r="J1947" s="80">
        <v>36</v>
      </c>
      <c r="K1947" s="80">
        <v>41</v>
      </c>
      <c r="L1947" s="80" t="s">
        <v>3014</v>
      </c>
      <c r="M1947" s="80">
        <v>2.42</v>
      </c>
      <c r="N1947" s="80">
        <v>-8.1964579999999998</v>
      </c>
      <c r="O1947" s="80">
        <v>157.33702600000001</v>
      </c>
      <c r="P1947" s="80" t="s">
        <v>1002</v>
      </c>
      <c r="Q1947" s="80">
        <v>0</v>
      </c>
      <c r="R1947" s="80">
        <v>-11.711587</v>
      </c>
      <c r="S1947" s="80">
        <v>163.84307100000001</v>
      </c>
      <c r="T1947" s="80">
        <v>174240</v>
      </c>
      <c r="U1947" s="91">
        <f>Table1[[#This Row],[Distribution Amount (Dollars)]]/Table1[[#This Row],[NEWdatediff]]</f>
        <v>34848</v>
      </c>
      <c r="V1947" s="82" t="s">
        <v>3005</v>
      </c>
      <c r="W1947" s="82" t="s">
        <v>91</v>
      </c>
      <c r="X1947" s="82" t="s">
        <v>104</v>
      </c>
      <c r="Y1947" s="82" t="s">
        <v>105</v>
      </c>
      <c r="Z1947" s="82">
        <v>1</v>
      </c>
      <c r="AB1947" s="82" t="s">
        <v>3006</v>
      </c>
      <c r="AD1947" s="82" t="s">
        <v>3009</v>
      </c>
      <c r="AE1947" s="82" t="s">
        <v>3007</v>
      </c>
      <c r="AN1947" s="82" t="s">
        <v>76</v>
      </c>
      <c r="AO1947" s="82" t="s">
        <v>3008</v>
      </c>
      <c r="AP1947" s="82">
        <v>20000000</v>
      </c>
      <c r="AQ1947" s="82" t="s">
        <v>109</v>
      </c>
      <c r="AR1947" s="82" t="s">
        <v>4274</v>
      </c>
      <c r="AS1947" s="84">
        <v>41365</v>
      </c>
      <c r="AT1947" s="85">
        <v>2013</v>
      </c>
      <c r="AU1947" s="82" t="s">
        <v>4277</v>
      </c>
      <c r="AV1947" s="84">
        <v>43100</v>
      </c>
      <c r="AW1947" s="85">
        <v>2017</v>
      </c>
      <c r="AX1947" s="85">
        <f>Table1[[#This Row],[End TEST]]-Table1[[#This Row],[Start TEST]]</f>
        <v>4</v>
      </c>
      <c r="AY1947" s="85">
        <f>Table1[[#This Row],[TEST_Diff]]+1</f>
        <v>5</v>
      </c>
      <c r="AZ1947" s="92">
        <f>DATEDIF(Table1[[#This Row],[Start Year]],Table1[[#This Row],[End Year]],"d") / 365</f>
        <v>4.7534246575342465</v>
      </c>
    </row>
    <row r="1948" spans="1:52" x14ac:dyDescent="0.5">
      <c r="A1948" s="82">
        <v>162</v>
      </c>
      <c r="B1948" s="82" t="s">
        <v>3002</v>
      </c>
      <c r="D1948" s="90">
        <v>43579</v>
      </c>
      <c r="E1948" s="90" t="s">
        <v>3003</v>
      </c>
      <c r="F1948" s="90"/>
      <c r="G1948" s="82" t="s">
        <v>3003</v>
      </c>
      <c r="H1948" s="82" t="s">
        <v>3004</v>
      </c>
      <c r="I1948" s="80" t="s">
        <v>102</v>
      </c>
      <c r="J1948" s="80">
        <v>10</v>
      </c>
      <c r="K1948" s="80">
        <v>41</v>
      </c>
      <c r="L1948" s="80" t="s">
        <v>89</v>
      </c>
      <c r="M1948" s="80">
        <v>2.41</v>
      </c>
      <c r="N1948" s="80">
        <v>6.8808540000000002</v>
      </c>
      <c r="O1948" s="80">
        <v>-1.167594</v>
      </c>
      <c r="P1948" s="80" t="s">
        <v>69</v>
      </c>
      <c r="Q1948" s="80">
        <v>0</v>
      </c>
      <c r="R1948" s="80">
        <v>2.6272389999999999</v>
      </c>
      <c r="S1948" s="80">
        <v>23.381664000000001</v>
      </c>
      <c r="T1948" s="80">
        <v>48200</v>
      </c>
      <c r="U1948" s="91">
        <f>Table1[[#This Row],[Distribution Amount (Dollars)]]/Table1[[#This Row],[NEWdatediff]]</f>
        <v>9640</v>
      </c>
      <c r="V1948" s="82" t="s">
        <v>3005</v>
      </c>
      <c r="W1948" s="82" t="s">
        <v>91</v>
      </c>
      <c r="X1948" s="82" t="s">
        <v>104</v>
      </c>
      <c r="Y1948" s="82" t="s">
        <v>105</v>
      </c>
      <c r="Z1948" s="82">
        <v>1</v>
      </c>
      <c r="AB1948" s="82" t="s">
        <v>3006</v>
      </c>
      <c r="AD1948" s="82" t="s">
        <v>426</v>
      </c>
      <c r="AE1948" s="82" t="s">
        <v>3007</v>
      </c>
      <c r="AN1948" s="82" t="s">
        <v>76</v>
      </c>
      <c r="AO1948" s="82" t="s">
        <v>3008</v>
      </c>
      <c r="AP1948" s="82">
        <v>20000000</v>
      </c>
      <c r="AQ1948" s="82" t="s">
        <v>109</v>
      </c>
      <c r="AR1948" s="82" t="s">
        <v>4274</v>
      </c>
      <c r="AS1948" s="84">
        <v>41365</v>
      </c>
      <c r="AT1948" s="85">
        <v>2013</v>
      </c>
      <c r="AU1948" s="82" t="s">
        <v>4277</v>
      </c>
      <c r="AV1948" s="84">
        <v>43100</v>
      </c>
      <c r="AW1948" s="85">
        <v>2017</v>
      </c>
      <c r="AX1948" s="85">
        <f>Table1[[#This Row],[End TEST]]-Table1[[#This Row],[Start TEST]]</f>
        <v>4</v>
      </c>
      <c r="AY1948" s="85">
        <f>Table1[[#This Row],[TEST_Diff]]+1</f>
        <v>5</v>
      </c>
      <c r="AZ1948" s="92">
        <f>DATEDIF(Table1[[#This Row],[Start Year]],Table1[[#This Row],[End Year]],"d") / 365</f>
        <v>4.7534246575342465</v>
      </c>
    </row>
    <row r="1949" spans="1:52" x14ac:dyDescent="0.5">
      <c r="A1949" s="82">
        <v>162</v>
      </c>
      <c r="B1949" s="82" t="s">
        <v>3002</v>
      </c>
      <c r="D1949" s="90">
        <v>43579</v>
      </c>
      <c r="E1949" s="90" t="s">
        <v>3003</v>
      </c>
      <c r="F1949" s="90"/>
      <c r="G1949" s="82" t="s">
        <v>3003</v>
      </c>
      <c r="H1949" s="82" t="s">
        <v>3004</v>
      </c>
      <c r="I1949" s="80" t="s">
        <v>128</v>
      </c>
      <c r="J1949" s="80">
        <v>20</v>
      </c>
      <c r="K1949" s="80">
        <v>41</v>
      </c>
      <c r="L1949" s="80" t="s">
        <v>89</v>
      </c>
      <c r="M1949" s="80">
        <v>2.41</v>
      </c>
      <c r="N1949" s="80">
        <v>6.8808540000000002</v>
      </c>
      <c r="O1949" s="80">
        <v>-1.167594</v>
      </c>
      <c r="P1949" s="80" t="s">
        <v>69</v>
      </c>
      <c r="Q1949" s="80">
        <v>0</v>
      </c>
      <c r="R1949" s="80">
        <v>2.6272389999999999</v>
      </c>
      <c r="S1949" s="80">
        <v>23.381664000000001</v>
      </c>
      <c r="T1949" s="80">
        <v>96400</v>
      </c>
      <c r="U1949" s="91">
        <f>Table1[[#This Row],[Distribution Amount (Dollars)]]/Table1[[#This Row],[NEWdatediff]]</f>
        <v>19280</v>
      </c>
      <c r="V1949" s="82" t="s">
        <v>3005</v>
      </c>
      <c r="W1949" s="82" t="s">
        <v>91</v>
      </c>
      <c r="X1949" s="82" t="s">
        <v>104</v>
      </c>
      <c r="Y1949" s="82" t="s">
        <v>105</v>
      </c>
      <c r="Z1949" s="82">
        <v>1</v>
      </c>
      <c r="AB1949" s="82" t="s">
        <v>3006</v>
      </c>
      <c r="AD1949" s="82" t="s">
        <v>426</v>
      </c>
      <c r="AE1949" s="82" t="s">
        <v>3007</v>
      </c>
      <c r="AN1949" s="82" t="s">
        <v>76</v>
      </c>
      <c r="AO1949" s="82" t="s">
        <v>3008</v>
      </c>
      <c r="AP1949" s="82">
        <v>20000000</v>
      </c>
      <c r="AQ1949" s="82" t="s">
        <v>109</v>
      </c>
      <c r="AR1949" s="82" t="s">
        <v>4274</v>
      </c>
      <c r="AS1949" s="84">
        <v>41365</v>
      </c>
      <c r="AT1949" s="85">
        <v>2013</v>
      </c>
      <c r="AU1949" s="82" t="s">
        <v>4277</v>
      </c>
      <c r="AV1949" s="84">
        <v>43100</v>
      </c>
      <c r="AW1949" s="85">
        <v>2017</v>
      </c>
      <c r="AX1949" s="85">
        <f>Table1[[#This Row],[End TEST]]-Table1[[#This Row],[Start TEST]]</f>
        <v>4</v>
      </c>
      <c r="AY1949" s="85">
        <f>Table1[[#This Row],[TEST_Diff]]+1</f>
        <v>5</v>
      </c>
      <c r="AZ1949" s="92">
        <f>DATEDIF(Table1[[#This Row],[Start Year]],Table1[[#This Row],[End Year]],"d") / 365</f>
        <v>4.7534246575342465</v>
      </c>
    </row>
    <row r="1950" spans="1:52" x14ac:dyDescent="0.5">
      <c r="A1950" s="82">
        <v>162</v>
      </c>
      <c r="B1950" s="82" t="s">
        <v>3002</v>
      </c>
      <c r="D1950" s="90">
        <v>43579</v>
      </c>
      <c r="E1950" s="90" t="s">
        <v>3003</v>
      </c>
      <c r="F1950" s="90"/>
      <c r="G1950" s="82" t="s">
        <v>3003</v>
      </c>
      <c r="H1950" s="82" t="s">
        <v>3004</v>
      </c>
      <c r="I1950" s="80" t="s">
        <v>88</v>
      </c>
      <c r="J1950" s="80">
        <v>6.5</v>
      </c>
      <c r="K1950" s="80">
        <v>41</v>
      </c>
      <c r="L1950" s="80" t="s">
        <v>89</v>
      </c>
      <c r="M1950" s="80">
        <v>2.41</v>
      </c>
      <c r="N1950" s="80">
        <v>6.8808540000000002</v>
      </c>
      <c r="O1950" s="80">
        <v>-1.167594</v>
      </c>
      <c r="P1950" s="80" t="s">
        <v>69</v>
      </c>
      <c r="Q1950" s="80">
        <v>0</v>
      </c>
      <c r="R1950" s="80">
        <v>2.6272389999999999</v>
      </c>
      <c r="S1950" s="80">
        <v>23.381664000000001</v>
      </c>
      <c r="T1950" s="80">
        <v>31330</v>
      </c>
      <c r="U1950" s="91">
        <f>Table1[[#This Row],[Distribution Amount (Dollars)]]/Table1[[#This Row],[NEWdatediff]]</f>
        <v>6266</v>
      </c>
      <c r="V1950" s="82" t="s">
        <v>3005</v>
      </c>
      <c r="W1950" s="82" t="s">
        <v>91</v>
      </c>
      <c r="X1950" s="82" t="s">
        <v>104</v>
      </c>
      <c r="Y1950" s="82" t="s">
        <v>105</v>
      </c>
      <c r="Z1950" s="82">
        <v>1</v>
      </c>
      <c r="AB1950" s="82" t="s">
        <v>3006</v>
      </c>
      <c r="AD1950" s="82" t="s">
        <v>426</v>
      </c>
      <c r="AE1950" s="82" t="s">
        <v>3007</v>
      </c>
      <c r="AN1950" s="82" t="s">
        <v>76</v>
      </c>
      <c r="AO1950" s="82" t="s">
        <v>3008</v>
      </c>
      <c r="AP1950" s="82">
        <v>20000000</v>
      </c>
      <c r="AQ1950" s="82" t="s">
        <v>109</v>
      </c>
      <c r="AR1950" s="82" t="s">
        <v>4274</v>
      </c>
      <c r="AS1950" s="84">
        <v>41365</v>
      </c>
      <c r="AT1950" s="85">
        <v>2013</v>
      </c>
      <c r="AU1950" s="82" t="s">
        <v>4277</v>
      </c>
      <c r="AV1950" s="84">
        <v>43100</v>
      </c>
      <c r="AW1950" s="85">
        <v>2017</v>
      </c>
      <c r="AX1950" s="85">
        <f>Table1[[#This Row],[End TEST]]-Table1[[#This Row],[Start TEST]]</f>
        <v>4</v>
      </c>
      <c r="AY1950" s="85">
        <f>Table1[[#This Row],[TEST_Diff]]+1</f>
        <v>5</v>
      </c>
      <c r="AZ1950" s="92">
        <f>DATEDIF(Table1[[#This Row],[Start Year]],Table1[[#This Row],[End Year]],"d") / 365</f>
        <v>4.7534246575342465</v>
      </c>
    </row>
    <row r="1951" spans="1:52" x14ac:dyDescent="0.5">
      <c r="A1951" s="82">
        <v>162</v>
      </c>
      <c r="B1951" s="82" t="s">
        <v>3002</v>
      </c>
      <c r="D1951" s="90">
        <v>43579</v>
      </c>
      <c r="E1951" s="90" t="s">
        <v>3003</v>
      </c>
      <c r="F1951" s="90"/>
      <c r="G1951" s="82" t="s">
        <v>3003</v>
      </c>
      <c r="H1951" s="82" t="s">
        <v>3004</v>
      </c>
      <c r="I1951" s="80" t="s">
        <v>97</v>
      </c>
      <c r="J1951" s="80">
        <v>20</v>
      </c>
      <c r="K1951" s="80">
        <v>41</v>
      </c>
      <c r="L1951" s="80" t="s">
        <v>89</v>
      </c>
      <c r="M1951" s="80">
        <v>2.41</v>
      </c>
      <c r="N1951" s="80">
        <v>6.8808540000000002</v>
      </c>
      <c r="O1951" s="80">
        <v>-1.167594</v>
      </c>
      <c r="P1951" s="80" t="s">
        <v>69</v>
      </c>
      <c r="Q1951" s="80">
        <v>0</v>
      </c>
      <c r="R1951" s="80">
        <v>2.6272389999999999</v>
      </c>
      <c r="S1951" s="80">
        <v>23.381664000000001</v>
      </c>
      <c r="T1951" s="80">
        <v>96400</v>
      </c>
      <c r="U1951" s="91">
        <f>Table1[[#This Row],[Distribution Amount (Dollars)]]/Table1[[#This Row],[NEWdatediff]]</f>
        <v>19280</v>
      </c>
      <c r="V1951" s="82" t="s">
        <v>3005</v>
      </c>
      <c r="W1951" s="82" t="s">
        <v>91</v>
      </c>
      <c r="X1951" s="82" t="s">
        <v>104</v>
      </c>
      <c r="Y1951" s="82" t="s">
        <v>105</v>
      </c>
      <c r="Z1951" s="82">
        <v>1</v>
      </c>
      <c r="AB1951" s="82" t="s">
        <v>3006</v>
      </c>
      <c r="AD1951" s="82" t="s">
        <v>426</v>
      </c>
      <c r="AE1951" s="82" t="s">
        <v>3007</v>
      </c>
      <c r="AN1951" s="82" t="s">
        <v>76</v>
      </c>
      <c r="AO1951" s="82" t="s">
        <v>3008</v>
      </c>
      <c r="AP1951" s="82">
        <v>20000000</v>
      </c>
      <c r="AQ1951" s="82" t="s">
        <v>109</v>
      </c>
      <c r="AR1951" s="82" t="s">
        <v>4274</v>
      </c>
      <c r="AS1951" s="84">
        <v>41365</v>
      </c>
      <c r="AT1951" s="85">
        <v>2013</v>
      </c>
      <c r="AU1951" s="82" t="s">
        <v>4277</v>
      </c>
      <c r="AV1951" s="84">
        <v>43100</v>
      </c>
      <c r="AW1951" s="85">
        <v>2017</v>
      </c>
      <c r="AX1951" s="85">
        <f>Table1[[#This Row],[End TEST]]-Table1[[#This Row],[Start TEST]]</f>
        <v>4</v>
      </c>
      <c r="AY1951" s="85">
        <f>Table1[[#This Row],[TEST_Diff]]+1</f>
        <v>5</v>
      </c>
      <c r="AZ1951" s="92">
        <f>DATEDIF(Table1[[#This Row],[Start Year]],Table1[[#This Row],[End Year]],"d") / 365</f>
        <v>4.7534246575342465</v>
      </c>
    </row>
    <row r="1952" spans="1:52" x14ac:dyDescent="0.5">
      <c r="A1952" s="82">
        <v>162</v>
      </c>
      <c r="B1952" s="82" t="s">
        <v>3002</v>
      </c>
      <c r="D1952" s="90">
        <v>43579</v>
      </c>
      <c r="E1952" s="90" t="s">
        <v>3003</v>
      </c>
      <c r="F1952" s="90"/>
      <c r="G1952" s="82" t="s">
        <v>3003</v>
      </c>
      <c r="H1952" s="82" t="s">
        <v>3004</v>
      </c>
      <c r="I1952" s="80" t="s">
        <v>98</v>
      </c>
      <c r="J1952" s="80">
        <v>5</v>
      </c>
      <c r="K1952" s="80">
        <v>41</v>
      </c>
      <c r="L1952" s="80" t="s">
        <v>89</v>
      </c>
      <c r="M1952" s="80">
        <v>2.41</v>
      </c>
      <c r="N1952" s="80">
        <v>6.8808540000000002</v>
      </c>
      <c r="O1952" s="80">
        <v>-1.167594</v>
      </c>
      <c r="P1952" s="80" t="s">
        <v>69</v>
      </c>
      <c r="Q1952" s="80">
        <v>0</v>
      </c>
      <c r="R1952" s="80">
        <v>2.6272389999999999</v>
      </c>
      <c r="S1952" s="80">
        <v>23.381664000000001</v>
      </c>
      <c r="T1952" s="80">
        <v>24100</v>
      </c>
      <c r="U1952" s="91">
        <f>Table1[[#This Row],[Distribution Amount (Dollars)]]/Table1[[#This Row],[NEWdatediff]]</f>
        <v>4820</v>
      </c>
      <c r="V1952" s="82" t="s">
        <v>3005</v>
      </c>
      <c r="W1952" s="82" t="s">
        <v>91</v>
      </c>
      <c r="X1952" s="82" t="s">
        <v>104</v>
      </c>
      <c r="Y1952" s="82" t="s">
        <v>105</v>
      </c>
      <c r="Z1952" s="82">
        <v>1</v>
      </c>
      <c r="AB1952" s="82" t="s">
        <v>3006</v>
      </c>
      <c r="AD1952" s="82" t="s">
        <v>426</v>
      </c>
      <c r="AE1952" s="82" t="s">
        <v>3007</v>
      </c>
      <c r="AN1952" s="82" t="s">
        <v>76</v>
      </c>
      <c r="AO1952" s="82" t="s">
        <v>3008</v>
      </c>
      <c r="AP1952" s="82">
        <v>20000000</v>
      </c>
      <c r="AQ1952" s="82" t="s">
        <v>109</v>
      </c>
      <c r="AR1952" s="82" t="s">
        <v>4274</v>
      </c>
      <c r="AS1952" s="84">
        <v>41365</v>
      </c>
      <c r="AT1952" s="85">
        <v>2013</v>
      </c>
      <c r="AU1952" s="82" t="s">
        <v>4277</v>
      </c>
      <c r="AV1952" s="84">
        <v>43100</v>
      </c>
      <c r="AW1952" s="85">
        <v>2017</v>
      </c>
      <c r="AX1952" s="85">
        <f>Table1[[#This Row],[End TEST]]-Table1[[#This Row],[Start TEST]]</f>
        <v>4</v>
      </c>
      <c r="AY1952" s="85">
        <f>Table1[[#This Row],[TEST_Diff]]+1</f>
        <v>5</v>
      </c>
      <c r="AZ1952" s="92">
        <f>DATEDIF(Table1[[#This Row],[Start Year]],Table1[[#This Row],[End Year]],"d") / 365</f>
        <v>4.7534246575342465</v>
      </c>
    </row>
    <row r="1953" spans="1:52" x14ac:dyDescent="0.5">
      <c r="A1953" s="82">
        <v>162</v>
      </c>
      <c r="B1953" s="82" t="s">
        <v>3002</v>
      </c>
      <c r="D1953" s="90">
        <v>43579</v>
      </c>
      <c r="E1953" s="90" t="s">
        <v>3003</v>
      </c>
      <c r="F1953" s="90"/>
      <c r="G1953" s="82" t="s">
        <v>3003</v>
      </c>
      <c r="H1953" s="82" t="s">
        <v>3004</v>
      </c>
      <c r="I1953" s="80" t="s">
        <v>67</v>
      </c>
      <c r="J1953" s="80">
        <v>2.5</v>
      </c>
      <c r="K1953" s="80">
        <v>41</v>
      </c>
      <c r="L1953" s="80" t="s">
        <v>89</v>
      </c>
      <c r="M1953" s="80">
        <v>2.41</v>
      </c>
      <c r="N1953" s="80">
        <v>6.8808540000000002</v>
      </c>
      <c r="O1953" s="80">
        <v>-1.167594</v>
      </c>
      <c r="P1953" s="80" t="s">
        <v>69</v>
      </c>
      <c r="Q1953" s="80">
        <v>0</v>
      </c>
      <c r="R1953" s="80">
        <v>2.6272389999999999</v>
      </c>
      <c r="S1953" s="80">
        <v>23.381664000000001</v>
      </c>
      <c r="T1953" s="80">
        <v>12050</v>
      </c>
      <c r="U1953" s="91">
        <f>Table1[[#This Row],[Distribution Amount (Dollars)]]/Table1[[#This Row],[NEWdatediff]]</f>
        <v>2410</v>
      </c>
      <c r="V1953" s="82" t="s">
        <v>3005</v>
      </c>
      <c r="W1953" s="82" t="s">
        <v>91</v>
      </c>
      <c r="X1953" s="82" t="s">
        <v>104</v>
      </c>
      <c r="Y1953" s="82" t="s">
        <v>105</v>
      </c>
      <c r="Z1953" s="82">
        <v>1</v>
      </c>
      <c r="AB1953" s="82" t="s">
        <v>3006</v>
      </c>
      <c r="AD1953" s="82" t="s">
        <v>426</v>
      </c>
      <c r="AE1953" s="82" t="s">
        <v>3007</v>
      </c>
      <c r="AN1953" s="82" t="s">
        <v>76</v>
      </c>
      <c r="AO1953" s="82" t="s">
        <v>3008</v>
      </c>
      <c r="AP1953" s="82">
        <v>20000000</v>
      </c>
      <c r="AQ1953" s="82" t="s">
        <v>109</v>
      </c>
      <c r="AR1953" s="82" t="s">
        <v>4274</v>
      </c>
      <c r="AS1953" s="84">
        <v>41365</v>
      </c>
      <c r="AT1953" s="85">
        <v>2013</v>
      </c>
      <c r="AU1953" s="82" t="s">
        <v>4277</v>
      </c>
      <c r="AV1953" s="84">
        <v>43100</v>
      </c>
      <c r="AW1953" s="85">
        <v>2017</v>
      </c>
      <c r="AX1953" s="85">
        <f>Table1[[#This Row],[End TEST]]-Table1[[#This Row],[Start TEST]]</f>
        <v>4</v>
      </c>
      <c r="AY1953" s="85">
        <f>Table1[[#This Row],[TEST_Diff]]+1</f>
        <v>5</v>
      </c>
      <c r="AZ1953" s="92">
        <f>DATEDIF(Table1[[#This Row],[Start Year]],Table1[[#This Row],[End Year]],"d") / 365</f>
        <v>4.7534246575342465</v>
      </c>
    </row>
    <row r="1954" spans="1:52" x14ac:dyDescent="0.5">
      <c r="A1954" s="82">
        <v>162</v>
      </c>
      <c r="B1954" s="82" t="s">
        <v>3002</v>
      </c>
      <c r="D1954" s="90">
        <v>43579</v>
      </c>
      <c r="E1954" s="90" t="s">
        <v>3003</v>
      </c>
      <c r="F1954" s="90"/>
      <c r="G1954" s="82" t="s">
        <v>3003</v>
      </c>
      <c r="H1954" s="82" t="s">
        <v>3004</v>
      </c>
      <c r="I1954" s="80" t="s">
        <v>1341</v>
      </c>
      <c r="J1954" s="80">
        <v>36</v>
      </c>
      <c r="K1954" s="80">
        <v>41</v>
      </c>
      <c r="L1954" s="80" t="s">
        <v>89</v>
      </c>
      <c r="M1954" s="80">
        <v>2.41</v>
      </c>
      <c r="N1954" s="80">
        <v>6.8808540000000002</v>
      </c>
      <c r="O1954" s="80">
        <v>-1.167594</v>
      </c>
      <c r="P1954" s="80" t="s">
        <v>69</v>
      </c>
      <c r="Q1954" s="80">
        <v>0</v>
      </c>
      <c r="R1954" s="80">
        <v>2.6272389999999999</v>
      </c>
      <c r="S1954" s="80">
        <v>23.381664000000001</v>
      </c>
      <c r="T1954" s="80">
        <v>173520</v>
      </c>
      <c r="U1954" s="91">
        <f>Table1[[#This Row],[Distribution Amount (Dollars)]]/Table1[[#This Row],[NEWdatediff]]</f>
        <v>34704</v>
      </c>
      <c r="V1954" s="82" t="s">
        <v>3005</v>
      </c>
      <c r="W1954" s="82" t="s">
        <v>91</v>
      </c>
      <c r="X1954" s="82" t="s">
        <v>104</v>
      </c>
      <c r="Y1954" s="82" t="s">
        <v>105</v>
      </c>
      <c r="Z1954" s="82">
        <v>1</v>
      </c>
      <c r="AB1954" s="82" t="s">
        <v>3006</v>
      </c>
      <c r="AD1954" s="82" t="s">
        <v>426</v>
      </c>
      <c r="AE1954" s="82" t="s">
        <v>3007</v>
      </c>
      <c r="AN1954" s="82" t="s">
        <v>76</v>
      </c>
      <c r="AO1954" s="82" t="s">
        <v>3008</v>
      </c>
      <c r="AP1954" s="82">
        <v>20000000</v>
      </c>
      <c r="AQ1954" s="82" t="s">
        <v>109</v>
      </c>
      <c r="AR1954" s="82" t="s">
        <v>4274</v>
      </c>
      <c r="AS1954" s="84">
        <v>41365</v>
      </c>
      <c r="AT1954" s="85">
        <v>2013</v>
      </c>
      <c r="AU1954" s="82" t="s">
        <v>4277</v>
      </c>
      <c r="AV1954" s="84">
        <v>43100</v>
      </c>
      <c r="AW1954" s="85">
        <v>2017</v>
      </c>
      <c r="AX1954" s="85">
        <f>Table1[[#This Row],[End TEST]]-Table1[[#This Row],[Start TEST]]</f>
        <v>4</v>
      </c>
      <c r="AY1954" s="85">
        <f>Table1[[#This Row],[TEST_Diff]]+1</f>
        <v>5</v>
      </c>
      <c r="AZ1954" s="92">
        <f>DATEDIF(Table1[[#This Row],[Start Year]],Table1[[#This Row],[End Year]],"d") / 365</f>
        <v>4.7534246575342465</v>
      </c>
    </row>
    <row r="1955" spans="1:52" x14ac:dyDescent="0.5">
      <c r="A1955" s="82">
        <v>162</v>
      </c>
      <c r="B1955" s="82" t="s">
        <v>3002</v>
      </c>
      <c r="D1955" s="90">
        <v>43579</v>
      </c>
      <c r="E1955" s="90" t="s">
        <v>3003</v>
      </c>
      <c r="F1955" s="90"/>
      <c r="G1955" s="82" t="s">
        <v>3003</v>
      </c>
      <c r="H1955" s="82" t="s">
        <v>3004</v>
      </c>
      <c r="I1955" s="80" t="s">
        <v>102</v>
      </c>
      <c r="J1955" s="80">
        <v>10</v>
      </c>
      <c r="K1955" s="80">
        <v>41</v>
      </c>
      <c r="L1955" s="80" t="s">
        <v>1407</v>
      </c>
      <c r="M1955" s="80">
        <v>2.41</v>
      </c>
      <c r="N1955" s="80">
        <v>5.6238229999999998</v>
      </c>
      <c r="O1955" s="80">
        <v>-58.974781</v>
      </c>
      <c r="P1955" s="80" t="s">
        <v>84</v>
      </c>
      <c r="Q1955" s="80">
        <v>0</v>
      </c>
      <c r="R1955" s="80">
        <v>-15.623037</v>
      </c>
      <c r="S1955" s="80">
        <v>-59.0625</v>
      </c>
      <c r="T1955" s="80">
        <v>48200</v>
      </c>
      <c r="U1955" s="91">
        <f>Table1[[#This Row],[Distribution Amount (Dollars)]]/Table1[[#This Row],[NEWdatediff]]</f>
        <v>9640</v>
      </c>
      <c r="V1955" s="82" t="s">
        <v>3005</v>
      </c>
      <c r="W1955" s="82" t="s">
        <v>91</v>
      </c>
      <c r="X1955" s="82" t="s">
        <v>104</v>
      </c>
      <c r="Y1955" s="82" t="s">
        <v>105</v>
      </c>
      <c r="Z1955" s="82">
        <v>1</v>
      </c>
      <c r="AB1955" s="82" t="s">
        <v>3006</v>
      </c>
      <c r="AD1955" s="82" t="s">
        <v>3011</v>
      </c>
      <c r="AE1955" s="82" t="s">
        <v>3007</v>
      </c>
      <c r="AN1955" s="82" t="s">
        <v>76</v>
      </c>
      <c r="AO1955" s="82" t="s">
        <v>3008</v>
      </c>
      <c r="AP1955" s="82">
        <v>20000000</v>
      </c>
      <c r="AQ1955" s="82" t="s">
        <v>109</v>
      </c>
      <c r="AR1955" s="82" t="s">
        <v>4274</v>
      </c>
      <c r="AS1955" s="84">
        <v>41365</v>
      </c>
      <c r="AT1955" s="85">
        <v>2013</v>
      </c>
      <c r="AU1955" s="82" t="s">
        <v>4277</v>
      </c>
      <c r="AV1955" s="84">
        <v>43100</v>
      </c>
      <c r="AW1955" s="85">
        <v>2017</v>
      </c>
      <c r="AX1955" s="85">
        <f>Table1[[#This Row],[End TEST]]-Table1[[#This Row],[Start TEST]]</f>
        <v>4</v>
      </c>
      <c r="AY1955" s="85">
        <f>Table1[[#This Row],[TEST_Diff]]+1</f>
        <v>5</v>
      </c>
      <c r="AZ1955" s="92">
        <f>DATEDIF(Table1[[#This Row],[Start Year]],Table1[[#This Row],[End Year]],"d") / 365</f>
        <v>4.7534246575342465</v>
      </c>
    </row>
    <row r="1956" spans="1:52" x14ac:dyDescent="0.5">
      <c r="A1956" s="82">
        <v>162</v>
      </c>
      <c r="B1956" s="82" t="s">
        <v>3002</v>
      </c>
      <c r="D1956" s="90">
        <v>43579</v>
      </c>
      <c r="E1956" s="90" t="s">
        <v>3003</v>
      </c>
      <c r="F1956" s="90"/>
      <c r="G1956" s="82" t="s">
        <v>3003</v>
      </c>
      <c r="H1956" s="82" t="s">
        <v>3004</v>
      </c>
      <c r="I1956" s="80" t="s">
        <v>128</v>
      </c>
      <c r="J1956" s="80">
        <v>20</v>
      </c>
      <c r="K1956" s="80">
        <v>41</v>
      </c>
      <c r="L1956" s="80" t="s">
        <v>1407</v>
      </c>
      <c r="M1956" s="80">
        <v>2.41</v>
      </c>
      <c r="N1956" s="80">
        <v>5.6238229999999998</v>
      </c>
      <c r="O1956" s="80">
        <v>-58.974781</v>
      </c>
      <c r="P1956" s="80" t="s">
        <v>84</v>
      </c>
      <c r="Q1956" s="80">
        <v>0</v>
      </c>
      <c r="R1956" s="80">
        <v>-15.623037</v>
      </c>
      <c r="S1956" s="80">
        <v>-59.0625</v>
      </c>
      <c r="T1956" s="80">
        <v>96400</v>
      </c>
      <c r="U1956" s="91">
        <f>Table1[[#This Row],[Distribution Amount (Dollars)]]/Table1[[#This Row],[NEWdatediff]]</f>
        <v>19280</v>
      </c>
      <c r="V1956" s="82" t="s">
        <v>3005</v>
      </c>
      <c r="W1956" s="82" t="s">
        <v>91</v>
      </c>
      <c r="X1956" s="82" t="s">
        <v>104</v>
      </c>
      <c r="Y1956" s="82" t="s">
        <v>105</v>
      </c>
      <c r="Z1956" s="82">
        <v>1</v>
      </c>
      <c r="AB1956" s="82" t="s">
        <v>3006</v>
      </c>
      <c r="AD1956" s="82" t="s">
        <v>3011</v>
      </c>
      <c r="AE1956" s="82" t="s">
        <v>3007</v>
      </c>
      <c r="AN1956" s="82" t="s">
        <v>76</v>
      </c>
      <c r="AO1956" s="82" t="s">
        <v>3008</v>
      </c>
      <c r="AP1956" s="82">
        <v>20000000</v>
      </c>
      <c r="AQ1956" s="82" t="s">
        <v>109</v>
      </c>
      <c r="AR1956" s="82" t="s">
        <v>4274</v>
      </c>
      <c r="AS1956" s="84">
        <v>41365</v>
      </c>
      <c r="AT1956" s="85">
        <v>2013</v>
      </c>
      <c r="AU1956" s="82" t="s">
        <v>4277</v>
      </c>
      <c r="AV1956" s="84">
        <v>43100</v>
      </c>
      <c r="AW1956" s="85">
        <v>2017</v>
      </c>
      <c r="AX1956" s="85">
        <f>Table1[[#This Row],[End TEST]]-Table1[[#This Row],[Start TEST]]</f>
        <v>4</v>
      </c>
      <c r="AY1956" s="85">
        <f>Table1[[#This Row],[TEST_Diff]]+1</f>
        <v>5</v>
      </c>
      <c r="AZ1956" s="92">
        <f>DATEDIF(Table1[[#This Row],[Start Year]],Table1[[#This Row],[End Year]],"d") / 365</f>
        <v>4.7534246575342465</v>
      </c>
    </row>
    <row r="1957" spans="1:52" x14ac:dyDescent="0.5">
      <c r="A1957" s="82">
        <v>162</v>
      </c>
      <c r="B1957" s="82" t="s">
        <v>3002</v>
      </c>
      <c r="D1957" s="90">
        <v>43579</v>
      </c>
      <c r="E1957" s="90" t="s">
        <v>3003</v>
      </c>
      <c r="F1957" s="90"/>
      <c r="G1957" s="82" t="s">
        <v>3003</v>
      </c>
      <c r="H1957" s="82" t="s">
        <v>3004</v>
      </c>
      <c r="I1957" s="80" t="s">
        <v>88</v>
      </c>
      <c r="J1957" s="80">
        <v>6.5</v>
      </c>
      <c r="K1957" s="80">
        <v>41</v>
      </c>
      <c r="L1957" s="80" t="s">
        <v>1407</v>
      </c>
      <c r="M1957" s="80">
        <v>2.41</v>
      </c>
      <c r="N1957" s="80">
        <v>5.6238229999999998</v>
      </c>
      <c r="O1957" s="80">
        <v>-58.974781</v>
      </c>
      <c r="P1957" s="80" t="s">
        <v>84</v>
      </c>
      <c r="Q1957" s="80">
        <v>0</v>
      </c>
      <c r="R1957" s="80">
        <v>-15.623037</v>
      </c>
      <c r="S1957" s="80">
        <v>-59.0625</v>
      </c>
      <c r="T1957" s="80">
        <v>31330</v>
      </c>
      <c r="U1957" s="91">
        <f>Table1[[#This Row],[Distribution Amount (Dollars)]]/Table1[[#This Row],[NEWdatediff]]</f>
        <v>6266</v>
      </c>
      <c r="V1957" s="82" t="s">
        <v>3005</v>
      </c>
      <c r="W1957" s="82" t="s">
        <v>91</v>
      </c>
      <c r="X1957" s="82" t="s">
        <v>104</v>
      </c>
      <c r="Y1957" s="82" t="s">
        <v>105</v>
      </c>
      <c r="Z1957" s="82">
        <v>1</v>
      </c>
      <c r="AB1957" s="82" t="s">
        <v>3006</v>
      </c>
      <c r="AD1957" s="82" t="s">
        <v>3011</v>
      </c>
      <c r="AE1957" s="82" t="s">
        <v>3007</v>
      </c>
      <c r="AN1957" s="82" t="s">
        <v>76</v>
      </c>
      <c r="AO1957" s="82" t="s">
        <v>3008</v>
      </c>
      <c r="AP1957" s="82">
        <v>20000000</v>
      </c>
      <c r="AQ1957" s="82" t="s">
        <v>109</v>
      </c>
      <c r="AR1957" s="82" t="s">
        <v>4274</v>
      </c>
      <c r="AS1957" s="84">
        <v>41365</v>
      </c>
      <c r="AT1957" s="85">
        <v>2013</v>
      </c>
      <c r="AU1957" s="82" t="s">
        <v>4277</v>
      </c>
      <c r="AV1957" s="84">
        <v>43100</v>
      </c>
      <c r="AW1957" s="85">
        <v>2017</v>
      </c>
      <c r="AX1957" s="85">
        <f>Table1[[#This Row],[End TEST]]-Table1[[#This Row],[Start TEST]]</f>
        <v>4</v>
      </c>
      <c r="AY1957" s="85">
        <f>Table1[[#This Row],[TEST_Diff]]+1</f>
        <v>5</v>
      </c>
      <c r="AZ1957" s="92">
        <f>DATEDIF(Table1[[#This Row],[Start Year]],Table1[[#This Row],[End Year]],"d") / 365</f>
        <v>4.7534246575342465</v>
      </c>
    </row>
    <row r="1958" spans="1:52" x14ac:dyDescent="0.5">
      <c r="A1958" s="82">
        <v>162</v>
      </c>
      <c r="B1958" s="82" t="s">
        <v>3002</v>
      </c>
      <c r="D1958" s="90">
        <v>43579</v>
      </c>
      <c r="E1958" s="90" t="s">
        <v>3003</v>
      </c>
      <c r="F1958" s="90"/>
      <c r="G1958" s="82" t="s">
        <v>3003</v>
      </c>
      <c r="H1958" s="82" t="s">
        <v>3004</v>
      </c>
      <c r="I1958" s="80" t="s">
        <v>97</v>
      </c>
      <c r="J1958" s="80">
        <v>20</v>
      </c>
      <c r="K1958" s="80">
        <v>41</v>
      </c>
      <c r="L1958" s="80" t="s">
        <v>1407</v>
      </c>
      <c r="M1958" s="80">
        <v>2.41</v>
      </c>
      <c r="N1958" s="80">
        <v>5.6238229999999998</v>
      </c>
      <c r="O1958" s="80">
        <v>-58.974781</v>
      </c>
      <c r="P1958" s="80" t="s">
        <v>84</v>
      </c>
      <c r="Q1958" s="80">
        <v>0</v>
      </c>
      <c r="R1958" s="80">
        <v>-15.623037</v>
      </c>
      <c r="S1958" s="80">
        <v>-59.0625</v>
      </c>
      <c r="T1958" s="80">
        <v>96400</v>
      </c>
      <c r="U1958" s="91">
        <f>Table1[[#This Row],[Distribution Amount (Dollars)]]/Table1[[#This Row],[NEWdatediff]]</f>
        <v>19280</v>
      </c>
      <c r="V1958" s="82" t="s">
        <v>3005</v>
      </c>
      <c r="W1958" s="82" t="s">
        <v>91</v>
      </c>
      <c r="X1958" s="82" t="s">
        <v>104</v>
      </c>
      <c r="Y1958" s="82" t="s">
        <v>105</v>
      </c>
      <c r="Z1958" s="82">
        <v>1</v>
      </c>
      <c r="AB1958" s="82" t="s">
        <v>3006</v>
      </c>
      <c r="AD1958" s="82" t="s">
        <v>3011</v>
      </c>
      <c r="AE1958" s="82" t="s">
        <v>3007</v>
      </c>
      <c r="AN1958" s="82" t="s">
        <v>76</v>
      </c>
      <c r="AO1958" s="82" t="s">
        <v>3008</v>
      </c>
      <c r="AP1958" s="82">
        <v>20000000</v>
      </c>
      <c r="AQ1958" s="82" t="s">
        <v>109</v>
      </c>
      <c r="AR1958" s="82" t="s">
        <v>4274</v>
      </c>
      <c r="AS1958" s="84">
        <v>41365</v>
      </c>
      <c r="AT1958" s="85">
        <v>2013</v>
      </c>
      <c r="AU1958" s="82" t="s">
        <v>4277</v>
      </c>
      <c r="AV1958" s="84">
        <v>43100</v>
      </c>
      <c r="AW1958" s="85">
        <v>2017</v>
      </c>
      <c r="AX1958" s="85">
        <f>Table1[[#This Row],[End TEST]]-Table1[[#This Row],[Start TEST]]</f>
        <v>4</v>
      </c>
      <c r="AY1958" s="85">
        <f>Table1[[#This Row],[TEST_Diff]]+1</f>
        <v>5</v>
      </c>
      <c r="AZ1958" s="92">
        <f>DATEDIF(Table1[[#This Row],[Start Year]],Table1[[#This Row],[End Year]],"d") / 365</f>
        <v>4.7534246575342465</v>
      </c>
    </row>
    <row r="1959" spans="1:52" x14ac:dyDescent="0.5">
      <c r="A1959" s="82">
        <v>162</v>
      </c>
      <c r="B1959" s="82" t="s">
        <v>3002</v>
      </c>
      <c r="D1959" s="90">
        <v>43579</v>
      </c>
      <c r="E1959" s="90" t="s">
        <v>3003</v>
      </c>
      <c r="F1959" s="90"/>
      <c r="G1959" s="82" t="s">
        <v>3003</v>
      </c>
      <c r="H1959" s="82" t="s">
        <v>3004</v>
      </c>
      <c r="I1959" s="80" t="s">
        <v>98</v>
      </c>
      <c r="J1959" s="80">
        <v>5</v>
      </c>
      <c r="K1959" s="80">
        <v>41</v>
      </c>
      <c r="L1959" s="80" t="s">
        <v>1407</v>
      </c>
      <c r="M1959" s="80">
        <v>2.41</v>
      </c>
      <c r="N1959" s="80">
        <v>5.6238229999999998</v>
      </c>
      <c r="O1959" s="80">
        <v>-58.974781</v>
      </c>
      <c r="P1959" s="80" t="s">
        <v>84</v>
      </c>
      <c r="Q1959" s="80">
        <v>0</v>
      </c>
      <c r="R1959" s="80">
        <v>-15.623037</v>
      </c>
      <c r="S1959" s="80">
        <v>-59.0625</v>
      </c>
      <c r="T1959" s="80">
        <v>24100</v>
      </c>
      <c r="U1959" s="91">
        <f>Table1[[#This Row],[Distribution Amount (Dollars)]]/Table1[[#This Row],[NEWdatediff]]</f>
        <v>4820</v>
      </c>
      <c r="V1959" s="82" t="s">
        <v>3005</v>
      </c>
      <c r="W1959" s="82" t="s">
        <v>91</v>
      </c>
      <c r="X1959" s="82" t="s">
        <v>104</v>
      </c>
      <c r="Y1959" s="82" t="s">
        <v>105</v>
      </c>
      <c r="Z1959" s="82">
        <v>1</v>
      </c>
      <c r="AB1959" s="82" t="s">
        <v>3006</v>
      </c>
      <c r="AD1959" s="82" t="s">
        <v>3011</v>
      </c>
      <c r="AE1959" s="82" t="s">
        <v>3007</v>
      </c>
      <c r="AN1959" s="82" t="s">
        <v>76</v>
      </c>
      <c r="AO1959" s="82" t="s">
        <v>3008</v>
      </c>
      <c r="AP1959" s="82">
        <v>20000000</v>
      </c>
      <c r="AQ1959" s="82" t="s">
        <v>109</v>
      </c>
      <c r="AR1959" s="82" t="s">
        <v>4274</v>
      </c>
      <c r="AS1959" s="84">
        <v>41365</v>
      </c>
      <c r="AT1959" s="85">
        <v>2013</v>
      </c>
      <c r="AU1959" s="82" t="s">
        <v>4277</v>
      </c>
      <c r="AV1959" s="84">
        <v>43100</v>
      </c>
      <c r="AW1959" s="85">
        <v>2017</v>
      </c>
      <c r="AX1959" s="85">
        <f>Table1[[#This Row],[End TEST]]-Table1[[#This Row],[Start TEST]]</f>
        <v>4</v>
      </c>
      <c r="AY1959" s="85">
        <f>Table1[[#This Row],[TEST_Diff]]+1</f>
        <v>5</v>
      </c>
      <c r="AZ1959" s="92">
        <f>DATEDIF(Table1[[#This Row],[Start Year]],Table1[[#This Row],[End Year]],"d") / 365</f>
        <v>4.7534246575342465</v>
      </c>
    </row>
    <row r="1960" spans="1:52" x14ac:dyDescent="0.5">
      <c r="A1960" s="82">
        <v>162</v>
      </c>
      <c r="B1960" s="82" t="s">
        <v>3002</v>
      </c>
      <c r="D1960" s="90">
        <v>43579</v>
      </c>
      <c r="E1960" s="90" t="s">
        <v>3003</v>
      </c>
      <c r="F1960" s="90"/>
      <c r="G1960" s="82" t="s">
        <v>3003</v>
      </c>
      <c r="H1960" s="82" t="s">
        <v>3004</v>
      </c>
      <c r="I1960" s="80" t="s">
        <v>67</v>
      </c>
      <c r="J1960" s="80">
        <v>2.5</v>
      </c>
      <c r="K1960" s="80">
        <v>41</v>
      </c>
      <c r="L1960" s="80" t="s">
        <v>1407</v>
      </c>
      <c r="M1960" s="80">
        <v>2.41</v>
      </c>
      <c r="N1960" s="80">
        <v>5.6238229999999998</v>
      </c>
      <c r="O1960" s="80">
        <v>-58.974781</v>
      </c>
      <c r="P1960" s="80" t="s">
        <v>84</v>
      </c>
      <c r="Q1960" s="80">
        <v>0</v>
      </c>
      <c r="R1960" s="80">
        <v>-15.623037</v>
      </c>
      <c r="S1960" s="80">
        <v>-59.0625</v>
      </c>
      <c r="T1960" s="80">
        <v>12050</v>
      </c>
      <c r="U1960" s="91">
        <f>Table1[[#This Row],[Distribution Amount (Dollars)]]/Table1[[#This Row],[NEWdatediff]]</f>
        <v>2410</v>
      </c>
      <c r="V1960" s="82" t="s">
        <v>3005</v>
      </c>
      <c r="W1960" s="82" t="s">
        <v>91</v>
      </c>
      <c r="X1960" s="82" t="s">
        <v>104</v>
      </c>
      <c r="Y1960" s="82" t="s">
        <v>105</v>
      </c>
      <c r="Z1960" s="82">
        <v>1</v>
      </c>
      <c r="AB1960" s="82" t="s">
        <v>3006</v>
      </c>
      <c r="AD1960" s="82" t="s">
        <v>3011</v>
      </c>
      <c r="AE1960" s="82" t="s">
        <v>3007</v>
      </c>
      <c r="AN1960" s="82" t="s">
        <v>76</v>
      </c>
      <c r="AO1960" s="82" t="s">
        <v>3008</v>
      </c>
      <c r="AP1960" s="82">
        <v>20000000</v>
      </c>
      <c r="AQ1960" s="82" t="s">
        <v>109</v>
      </c>
      <c r="AR1960" s="82" t="s">
        <v>4274</v>
      </c>
      <c r="AS1960" s="84">
        <v>41365</v>
      </c>
      <c r="AT1960" s="85">
        <v>2013</v>
      </c>
      <c r="AU1960" s="82" t="s">
        <v>4277</v>
      </c>
      <c r="AV1960" s="84">
        <v>43100</v>
      </c>
      <c r="AW1960" s="85">
        <v>2017</v>
      </c>
      <c r="AX1960" s="85">
        <f>Table1[[#This Row],[End TEST]]-Table1[[#This Row],[Start TEST]]</f>
        <v>4</v>
      </c>
      <c r="AY1960" s="85">
        <f>Table1[[#This Row],[TEST_Diff]]+1</f>
        <v>5</v>
      </c>
      <c r="AZ1960" s="92">
        <f>DATEDIF(Table1[[#This Row],[Start Year]],Table1[[#This Row],[End Year]],"d") / 365</f>
        <v>4.7534246575342465</v>
      </c>
    </row>
    <row r="1961" spans="1:52" x14ac:dyDescent="0.5">
      <c r="A1961" s="82">
        <v>162</v>
      </c>
      <c r="B1961" s="82" t="s">
        <v>3002</v>
      </c>
      <c r="D1961" s="90">
        <v>43579</v>
      </c>
      <c r="E1961" s="90" t="s">
        <v>3003</v>
      </c>
      <c r="F1961" s="90"/>
      <c r="G1961" s="82" t="s">
        <v>3003</v>
      </c>
      <c r="H1961" s="82" t="s">
        <v>3004</v>
      </c>
      <c r="I1961" s="80" t="s">
        <v>1341</v>
      </c>
      <c r="J1961" s="80">
        <v>36</v>
      </c>
      <c r="K1961" s="80">
        <v>41</v>
      </c>
      <c r="L1961" s="80" t="s">
        <v>1407</v>
      </c>
      <c r="M1961" s="80">
        <v>2.41</v>
      </c>
      <c r="N1961" s="80">
        <v>5.6238229999999998</v>
      </c>
      <c r="O1961" s="80">
        <v>-58.974781</v>
      </c>
      <c r="P1961" s="80" t="s">
        <v>84</v>
      </c>
      <c r="Q1961" s="80">
        <v>0</v>
      </c>
      <c r="R1961" s="80">
        <v>-15.623037</v>
      </c>
      <c r="S1961" s="80">
        <v>-59.0625</v>
      </c>
      <c r="T1961" s="80">
        <v>173520</v>
      </c>
      <c r="U1961" s="91">
        <f>Table1[[#This Row],[Distribution Amount (Dollars)]]/Table1[[#This Row],[NEWdatediff]]</f>
        <v>34704</v>
      </c>
      <c r="V1961" s="82" t="s">
        <v>3005</v>
      </c>
      <c r="W1961" s="82" t="s">
        <v>91</v>
      </c>
      <c r="X1961" s="82" t="s">
        <v>104</v>
      </c>
      <c r="Y1961" s="82" t="s">
        <v>105</v>
      </c>
      <c r="Z1961" s="82">
        <v>1</v>
      </c>
      <c r="AB1961" s="82" t="s">
        <v>3006</v>
      </c>
      <c r="AD1961" s="82" t="s">
        <v>3011</v>
      </c>
      <c r="AE1961" s="82" t="s">
        <v>3007</v>
      </c>
      <c r="AN1961" s="82" t="s">
        <v>76</v>
      </c>
      <c r="AO1961" s="82" t="s">
        <v>3008</v>
      </c>
      <c r="AP1961" s="82">
        <v>20000000</v>
      </c>
      <c r="AQ1961" s="82" t="s">
        <v>109</v>
      </c>
      <c r="AR1961" s="82" t="s">
        <v>4274</v>
      </c>
      <c r="AS1961" s="84">
        <v>41365</v>
      </c>
      <c r="AT1961" s="85">
        <v>2013</v>
      </c>
      <c r="AU1961" s="82" t="s">
        <v>4277</v>
      </c>
      <c r="AV1961" s="84">
        <v>43100</v>
      </c>
      <c r="AW1961" s="85">
        <v>2017</v>
      </c>
      <c r="AX1961" s="85">
        <f>Table1[[#This Row],[End TEST]]-Table1[[#This Row],[Start TEST]]</f>
        <v>4</v>
      </c>
      <c r="AY1961" s="85">
        <f>Table1[[#This Row],[TEST_Diff]]+1</f>
        <v>5</v>
      </c>
      <c r="AZ1961" s="92">
        <f>DATEDIF(Table1[[#This Row],[Start Year]],Table1[[#This Row],[End Year]],"d") / 365</f>
        <v>4.7534246575342465</v>
      </c>
    </row>
    <row r="1962" spans="1:52" x14ac:dyDescent="0.5">
      <c r="A1962" s="82">
        <v>162</v>
      </c>
      <c r="B1962" s="82" t="s">
        <v>3002</v>
      </c>
      <c r="D1962" s="90">
        <v>43579</v>
      </c>
      <c r="E1962" s="90" t="s">
        <v>3003</v>
      </c>
      <c r="F1962" s="90"/>
      <c r="G1962" s="82" t="s">
        <v>3003</v>
      </c>
      <c r="H1962" s="82" t="s">
        <v>3004</v>
      </c>
      <c r="I1962" s="80" t="s">
        <v>102</v>
      </c>
      <c r="J1962" s="80">
        <v>10</v>
      </c>
      <c r="K1962" s="80">
        <v>41</v>
      </c>
      <c r="L1962" s="80" t="s">
        <v>3017</v>
      </c>
      <c r="M1962" s="80">
        <v>2.42</v>
      </c>
      <c r="N1962" s="80">
        <v>-21.167665</v>
      </c>
      <c r="O1962" s="80">
        <v>-175.27284</v>
      </c>
      <c r="P1962" s="80" t="s">
        <v>1002</v>
      </c>
      <c r="Q1962" s="80">
        <v>0</v>
      </c>
      <c r="R1962" s="80">
        <v>-11.711587</v>
      </c>
      <c r="S1962" s="80">
        <v>163.84307100000001</v>
      </c>
      <c r="T1962" s="80">
        <v>48400</v>
      </c>
      <c r="U1962" s="91">
        <f>Table1[[#This Row],[Distribution Amount (Dollars)]]/Table1[[#This Row],[NEWdatediff]]</f>
        <v>9680</v>
      </c>
      <c r="V1962" s="82" t="s">
        <v>3005</v>
      </c>
      <c r="W1962" s="82" t="s">
        <v>91</v>
      </c>
      <c r="X1962" s="82" t="s">
        <v>104</v>
      </c>
      <c r="Y1962" s="82" t="s">
        <v>105</v>
      </c>
      <c r="Z1962" s="82">
        <v>1</v>
      </c>
      <c r="AB1962" s="82" t="s">
        <v>3006</v>
      </c>
      <c r="AD1962" s="82" t="s">
        <v>398</v>
      </c>
      <c r="AE1962" s="82" t="s">
        <v>3007</v>
      </c>
      <c r="AN1962" s="82" t="s">
        <v>76</v>
      </c>
      <c r="AO1962" s="82" t="s">
        <v>3008</v>
      </c>
      <c r="AP1962" s="82">
        <v>20000000</v>
      </c>
      <c r="AQ1962" s="82" t="s">
        <v>109</v>
      </c>
      <c r="AR1962" s="82" t="s">
        <v>4274</v>
      </c>
      <c r="AS1962" s="84">
        <v>41365</v>
      </c>
      <c r="AT1962" s="85">
        <v>2013</v>
      </c>
      <c r="AU1962" s="82" t="s">
        <v>4277</v>
      </c>
      <c r="AV1962" s="84">
        <v>43100</v>
      </c>
      <c r="AW1962" s="85">
        <v>2017</v>
      </c>
      <c r="AX1962" s="85">
        <f>Table1[[#This Row],[End TEST]]-Table1[[#This Row],[Start TEST]]</f>
        <v>4</v>
      </c>
      <c r="AY1962" s="85">
        <f>Table1[[#This Row],[TEST_Diff]]+1</f>
        <v>5</v>
      </c>
      <c r="AZ1962" s="92">
        <f>DATEDIF(Table1[[#This Row],[Start Year]],Table1[[#This Row],[End Year]],"d") / 365</f>
        <v>4.7534246575342465</v>
      </c>
    </row>
    <row r="1963" spans="1:52" x14ac:dyDescent="0.5">
      <c r="A1963" s="82">
        <v>162</v>
      </c>
      <c r="B1963" s="82" t="s">
        <v>3002</v>
      </c>
      <c r="D1963" s="90">
        <v>43579</v>
      </c>
      <c r="E1963" s="90" t="s">
        <v>3003</v>
      </c>
      <c r="F1963" s="90"/>
      <c r="G1963" s="82" t="s">
        <v>3003</v>
      </c>
      <c r="H1963" s="82" t="s">
        <v>3004</v>
      </c>
      <c r="I1963" s="80" t="s">
        <v>128</v>
      </c>
      <c r="J1963" s="80">
        <v>20</v>
      </c>
      <c r="K1963" s="80">
        <v>41</v>
      </c>
      <c r="L1963" s="80" t="s">
        <v>3017</v>
      </c>
      <c r="M1963" s="80">
        <v>2.42</v>
      </c>
      <c r="N1963" s="80">
        <v>-21.167665</v>
      </c>
      <c r="O1963" s="80">
        <v>-175.27284</v>
      </c>
      <c r="P1963" s="80" t="s">
        <v>1002</v>
      </c>
      <c r="Q1963" s="80">
        <v>0</v>
      </c>
      <c r="R1963" s="80">
        <v>-11.711587</v>
      </c>
      <c r="S1963" s="80">
        <v>163.84307100000001</v>
      </c>
      <c r="T1963" s="80">
        <v>96800</v>
      </c>
      <c r="U1963" s="91">
        <f>Table1[[#This Row],[Distribution Amount (Dollars)]]/Table1[[#This Row],[NEWdatediff]]</f>
        <v>19360</v>
      </c>
      <c r="V1963" s="82" t="s">
        <v>3005</v>
      </c>
      <c r="W1963" s="82" t="s">
        <v>91</v>
      </c>
      <c r="X1963" s="82" t="s">
        <v>104</v>
      </c>
      <c r="Y1963" s="82" t="s">
        <v>105</v>
      </c>
      <c r="Z1963" s="82">
        <v>1</v>
      </c>
      <c r="AB1963" s="82" t="s">
        <v>3006</v>
      </c>
      <c r="AD1963" s="82" t="s">
        <v>398</v>
      </c>
      <c r="AE1963" s="82" t="s">
        <v>3007</v>
      </c>
      <c r="AN1963" s="82" t="s">
        <v>76</v>
      </c>
      <c r="AO1963" s="82" t="s">
        <v>3008</v>
      </c>
      <c r="AP1963" s="82">
        <v>20000000</v>
      </c>
      <c r="AQ1963" s="82" t="s">
        <v>109</v>
      </c>
      <c r="AR1963" s="82" t="s">
        <v>4274</v>
      </c>
      <c r="AS1963" s="84">
        <v>41365</v>
      </c>
      <c r="AT1963" s="85">
        <v>2013</v>
      </c>
      <c r="AU1963" s="82" t="s">
        <v>4277</v>
      </c>
      <c r="AV1963" s="84">
        <v>43100</v>
      </c>
      <c r="AW1963" s="85">
        <v>2017</v>
      </c>
      <c r="AX1963" s="85">
        <f>Table1[[#This Row],[End TEST]]-Table1[[#This Row],[Start TEST]]</f>
        <v>4</v>
      </c>
      <c r="AY1963" s="85">
        <f>Table1[[#This Row],[TEST_Diff]]+1</f>
        <v>5</v>
      </c>
      <c r="AZ1963" s="92">
        <f>DATEDIF(Table1[[#This Row],[Start Year]],Table1[[#This Row],[End Year]],"d") / 365</f>
        <v>4.7534246575342465</v>
      </c>
    </row>
    <row r="1964" spans="1:52" x14ac:dyDescent="0.5">
      <c r="A1964" s="82">
        <v>162</v>
      </c>
      <c r="B1964" s="82" t="s">
        <v>3002</v>
      </c>
      <c r="D1964" s="90">
        <v>43579</v>
      </c>
      <c r="E1964" s="90" t="s">
        <v>3003</v>
      </c>
      <c r="F1964" s="90"/>
      <c r="G1964" s="82" t="s">
        <v>3003</v>
      </c>
      <c r="H1964" s="82" t="s">
        <v>3004</v>
      </c>
      <c r="I1964" s="80" t="s">
        <v>88</v>
      </c>
      <c r="J1964" s="80">
        <v>6.5</v>
      </c>
      <c r="K1964" s="80">
        <v>41</v>
      </c>
      <c r="L1964" s="80" t="s">
        <v>3017</v>
      </c>
      <c r="M1964" s="80">
        <v>2.42</v>
      </c>
      <c r="N1964" s="80">
        <v>-21.167665</v>
      </c>
      <c r="O1964" s="80">
        <v>-175.27284</v>
      </c>
      <c r="P1964" s="80" t="s">
        <v>1002</v>
      </c>
      <c r="Q1964" s="80">
        <v>0</v>
      </c>
      <c r="R1964" s="80">
        <v>-11.711587</v>
      </c>
      <c r="S1964" s="80">
        <v>163.84307100000001</v>
      </c>
      <c r="T1964" s="80">
        <v>31460</v>
      </c>
      <c r="U1964" s="91">
        <f>Table1[[#This Row],[Distribution Amount (Dollars)]]/Table1[[#This Row],[NEWdatediff]]</f>
        <v>6292</v>
      </c>
      <c r="V1964" s="82" t="s">
        <v>3005</v>
      </c>
      <c r="W1964" s="82" t="s">
        <v>91</v>
      </c>
      <c r="X1964" s="82" t="s">
        <v>104</v>
      </c>
      <c r="Y1964" s="82" t="s">
        <v>105</v>
      </c>
      <c r="Z1964" s="82">
        <v>1</v>
      </c>
      <c r="AB1964" s="82" t="s">
        <v>3006</v>
      </c>
      <c r="AD1964" s="82" t="s">
        <v>398</v>
      </c>
      <c r="AE1964" s="82" t="s">
        <v>3007</v>
      </c>
      <c r="AN1964" s="82" t="s">
        <v>76</v>
      </c>
      <c r="AO1964" s="82" t="s">
        <v>3008</v>
      </c>
      <c r="AP1964" s="82">
        <v>20000000</v>
      </c>
      <c r="AQ1964" s="82" t="s">
        <v>109</v>
      </c>
      <c r="AR1964" s="82" t="s">
        <v>4274</v>
      </c>
      <c r="AS1964" s="84">
        <v>41365</v>
      </c>
      <c r="AT1964" s="85">
        <v>2013</v>
      </c>
      <c r="AU1964" s="82" t="s">
        <v>4277</v>
      </c>
      <c r="AV1964" s="84">
        <v>43100</v>
      </c>
      <c r="AW1964" s="85">
        <v>2017</v>
      </c>
      <c r="AX1964" s="85">
        <f>Table1[[#This Row],[End TEST]]-Table1[[#This Row],[Start TEST]]</f>
        <v>4</v>
      </c>
      <c r="AY1964" s="85">
        <f>Table1[[#This Row],[TEST_Diff]]+1</f>
        <v>5</v>
      </c>
      <c r="AZ1964" s="92">
        <f>DATEDIF(Table1[[#This Row],[Start Year]],Table1[[#This Row],[End Year]],"d") / 365</f>
        <v>4.7534246575342465</v>
      </c>
    </row>
    <row r="1965" spans="1:52" x14ac:dyDescent="0.5">
      <c r="A1965" s="82">
        <v>162</v>
      </c>
      <c r="B1965" s="82" t="s">
        <v>3002</v>
      </c>
      <c r="D1965" s="90">
        <v>43579</v>
      </c>
      <c r="E1965" s="90" t="s">
        <v>3003</v>
      </c>
      <c r="F1965" s="90"/>
      <c r="G1965" s="82" t="s">
        <v>3003</v>
      </c>
      <c r="H1965" s="82" t="s">
        <v>3004</v>
      </c>
      <c r="I1965" s="80" t="s">
        <v>97</v>
      </c>
      <c r="J1965" s="80">
        <v>20</v>
      </c>
      <c r="K1965" s="80">
        <v>41</v>
      </c>
      <c r="L1965" s="80" t="s">
        <v>3017</v>
      </c>
      <c r="M1965" s="80">
        <v>2.42</v>
      </c>
      <c r="N1965" s="80">
        <v>-21.167665</v>
      </c>
      <c r="O1965" s="80">
        <v>-175.27284</v>
      </c>
      <c r="P1965" s="80" t="s">
        <v>1002</v>
      </c>
      <c r="Q1965" s="80">
        <v>0</v>
      </c>
      <c r="R1965" s="80">
        <v>-11.711587</v>
      </c>
      <c r="S1965" s="80">
        <v>163.84307100000001</v>
      </c>
      <c r="T1965" s="80">
        <v>96800</v>
      </c>
      <c r="U1965" s="91">
        <f>Table1[[#This Row],[Distribution Amount (Dollars)]]/Table1[[#This Row],[NEWdatediff]]</f>
        <v>19360</v>
      </c>
      <c r="V1965" s="82" t="s">
        <v>3005</v>
      </c>
      <c r="W1965" s="82" t="s">
        <v>91</v>
      </c>
      <c r="X1965" s="82" t="s">
        <v>104</v>
      </c>
      <c r="Y1965" s="82" t="s">
        <v>105</v>
      </c>
      <c r="Z1965" s="82">
        <v>1</v>
      </c>
      <c r="AB1965" s="82" t="s">
        <v>3006</v>
      </c>
      <c r="AD1965" s="82" t="s">
        <v>398</v>
      </c>
      <c r="AE1965" s="82" t="s">
        <v>3007</v>
      </c>
      <c r="AN1965" s="82" t="s">
        <v>76</v>
      </c>
      <c r="AO1965" s="82" t="s">
        <v>3008</v>
      </c>
      <c r="AP1965" s="82">
        <v>20000000</v>
      </c>
      <c r="AQ1965" s="82" t="s">
        <v>109</v>
      </c>
      <c r="AR1965" s="82" t="s">
        <v>4274</v>
      </c>
      <c r="AS1965" s="84">
        <v>41365</v>
      </c>
      <c r="AT1965" s="85">
        <v>2013</v>
      </c>
      <c r="AU1965" s="82" t="s">
        <v>4277</v>
      </c>
      <c r="AV1965" s="84">
        <v>43100</v>
      </c>
      <c r="AW1965" s="85">
        <v>2017</v>
      </c>
      <c r="AX1965" s="85">
        <f>Table1[[#This Row],[End TEST]]-Table1[[#This Row],[Start TEST]]</f>
        <v>4</v>
      </c>
      <c r="AY1965" s="85">
        <f>Table1[[#This Row],[TEST_Diff]]+1</f>
        <v>5</v>
      </c>
      <c r="AZ1965" s="92">
        <f>DATEDIF(Table1[[#This Row],[Start Year]],Table1[[#This Row],[End Year]],"d") / 365</f>
        <v>4.7534246575342465</v>
      </c>
    </row>
    <row r="1966" spans="1:52" x14ac:dyDescent="0.5">
      <c r="A1966" s="82">
        <v>162</v>
      </c>
      <c r="B1966" s="82" t="s">
        <v>3002</v>
      </c>
      <c r="D1966" s="90">
        <v>43579</v>
      </c>
      <c r="E1966" s="90" t="s">
        <v>3003</v>
      </c>
      <c r="F1966" s="90"/>
      <c r="G1966" s="82" t="s">
        <v>3003</v>
      </c>
      <c r="H1966" s="82" t="s">
        <v>3004</v>
      </c>
      <c r="I1966" s="80" t="s">
        <v>98</v>
      </c>
      <c r="J1966" s="80">
        <v>5</v>
      </c>
      <c r="K1966" s="80">
        <v>41</v>
      </c>
      <c r="L1966" s="80" t="s">
        <v>3017</v>
      </c>
      <c r="M1966" s="80">
        <v>2.42</v>
      </c>
      <c r="N1966" s="80">
        <v>-21.167665</v>
      </c>
      <c r="O1966" s="80">
        <v>-175.27284</v>
      </c>
      <c r="P1966" s="80" t="s">
        <v>1002</v>
      </c>
      <c r="Q1966" s="80">
        <v>0</v>
      </c>
      <c r="R1966" s="80">
        <v>-11.711587</v>
      </c>
      <c r="S1966" s="80">
        <v>163.84307100000001</v>
      </c>
      <c r="T1966" s="80">
        <v>24200</v>
      </c>
      <c r="U1966" s="91">
        <f>Table1[[#This Row],[Distribution Amount (Dollars)]]/Table1[[#This Row],[NEWdatediff]]</f>
        <v>4840</v>
      </c>
      <c r="V1966" s="82" t="s">
        <v>3005</v>
      </c>
      <c r="W1966" s="82" t="s">
        <v>91</v>
      </c>
      <c r="X1966" s="82" t="s">
        <v>104</v>
      </c>
      <c r="Y1966" s="82" t="s">
        <v>105</v>
      </c>
      <c r="Z1966" s="82">
        <v>1</v>
      </c>
      <c r="AB1966" s="82" t="s">
        <v>3006</v>
      </c>
      <c r="AD1966" s="82" t="s">
        <v>398</v>
      </c>
      <c r="AE1966" s="82" t="s">
        <v>3007</v>
      </c>
      <c r="AN1966" s="82" t="s">
        <v>76</v>
      </c>
      <c r="AO1966" s="82" t="s">
        <v>3008</v>
      </c>
      <c r="AP1966" s="82">
        <v>20000000</v>
      </c>
      <c r="AQ1966" s="82" t="s">
        <v>109</v>
      </c>
      <c r="AR1966" s="82" t="s">
        <v>4274</v>
      </c>
      <c r="AS1966" s="84">
        <v>41365</v>
      </c>
      <c r="AT1966" s="85">
        <v>2013</v>
      </c>
      <c r="AU1966" s="82" t="s">
        <v>4277</v>
      </c>
      <c r="AV1966" s="84">
        <v>43100</v>
      </c>
      <c r="AW1966" s="85">
        <v>2017</v>
      </c>
      <c r="AX1966" s="85">
        <f>Table1[[#This Row],[End TEST]]-Table1[[#This Row],[Start TEST]]</f>
        <v>4</v>
      </c>
      <c r="AY1966" s="85">
        <f>Table1[[#This Row],[TEST_Diff]]+1</f>
        <v>5</v>
      </c>
      <c r="AZ1966" s="92">
        <f>DATEDIF(Table1[[#This Row],[Start Year]],Table1[[#This Row],[End Year]],"d") / 365</f>
        <v>4.7534246575342465</v>
      </c>
    </row>
    <row r="1967" spans="1:52" x14ac:dyDescent="0.5">
      <c r="A1967" s="82">
        <v>162</v>
      </c>
      <c r="B1967" s="82" t="s">
        <v>3002</v>
      </c>
      <c r="D1967" s="90">
        <v>43579</v>
      </c>
      <c r="E1967" s="90" t="s">
        <v>3003</v>
      </c>
      <c r="F1967" s="90"/>
      <c r="G1967" s="82" t="s">
        <v>3003</v>
      </c>
      <c r="H1967" s="82" t="s">
        <v>3004</v>
      </c>
      <c r="I1967" s="80" t="s">
        <v>67</v>
      </c>
      <c r="J1967" s="80">
        <v>2.5</v>
      </c>
      <c r="K1967" s="80">
        <v>41</v>
      </c>
      <c r="L1967" s="80" t="s">
        <v>3017</v>
      </c>
      <c r="M1967" s="80">
        <v>2.42</v>
      </c>
      <c r="N1967" s="80">
        <v>-21.167665</v>
      </c>
      <c r="O1967" s="80">
        <v>-175.27284</v>
      </c>
      <c r="P1967" s="80" t="s">
        <v>1002</v>
      </c>
      <c r="Q1967" s="80">
        <v>0</v>
      </c>
      <c r="R1967" s="80">
        <v>-11.711587</v>
      </c>
      <c r="S1967" s="80">
        <v>163.84307100000001</v>
      </c>
      <c r="T1967" s="80">
        <v>12100</v>
      </c>
      <c r="U1967" s="91">
        <f>Table1[[#This Row],[Distribution Amount (Dollars)]]/Table1[[#This Row],[NEWdatediff]]</f>
        <v>2420</v>
      </c>
      <c r="V1967" s="82" t="s">
        <v>3005</v>
      </c>
      <c r="W1967" s="82" t="s">
        <v>91</v>
      </c>
      <c r="X1967" s="82" t="s">
        <v>104</v>
      </c>
      <c r="Y1967" s="82" t="s">
        <v>105</v>
      </c>
      <c r="Z1967" s="82">
        <v>1</v>
      </c>
      <c r="AB1967" s="82" t="s">
        <v>3006</v>
      </c>
      <c r="AD1967" s="82" t="s">
        <v>398</v>
      </c>
      <c r="AE1967" s="82" t="s">
        <v>3007</v>
      </c>
      <c r="AN1967" s="82" t="s">
        <v>76</v>
      </c>
      <c r="AO1967" s="82" t="s">
        <v>3008</v>
      </c>
      <c r="AP1967" s="82">
        <v>20000000</v>
      </c>
      <c r="AQ1967" s="82" t="s">
        <v>109</v>
      </c>
      <c r="AR1967" s="82" t="s">
        <v>4274</v>
      </c>
      <c r="AS1967" s="84">
        <v>41365</v>
      </c>
      <c r="AT1967" s="85">
        <v>2013</v>
      </c>
      <c r="AU1967" s="82" t="s">
        <v>4277</v>
      </c>
      <c r="AV1967" s="84">
        <v>43100</v>
      </c>
      <c r="AW1967" s="85">
        <v>2017</v>
      </c>
      <c r="AX1967" s="85">
        <f>Table1[[#This Row],[End TEST]]-Table1[[#This Row],[Start TEST]]</f>
        <v>4</v>
      </c>
      <c r="AY1967" s="85">
        <f>Table1[[#This Row],[TEST_Diff]]+1</f>
        <v>5</v>
      </c>
      <c r="AZ1967" s="92">
        <f>DATEDIF(Table1[[#This Row],[Start Year]],Table1[[#This Row],[End Year]],"d") / 365</f>
        <v>4.7534246575342465</v>
      </c>
    </row>
    <row r="1968" spans="1:52" x14ac:dyDescent="0.5">
      <c r="A1968" s="82">
        <v>162</v>
      </c>
      <c r="B1968" s="82" t="s">
        <v>3002</v>
      </c>
      <c r="D1968" s="90">
        <v>43579</v>
      </c>
      <c r="E1968" s="90" t="s">
        <v>3003</v>
      </c>
      <c r="F1968" s="90"/>
      <c r="G1968" s="82" t="s">
        <v>3003</v>
      </c>
      <c r="H1968" s="82" t="s">
        <v>3004</v>
      </c>
      <c r="I1968" s="80" t="s">
        <v>1341</v>
      </c>
      <c r="J1968" s="80">
        <v>36</v>
      </c>
      <c r="K1968" s="80">
        <v>41</v>
      </c>
      <c r="L1968" s="80" t="s">
        <v>3017</v>
      </c>
      <c r="M1968" s="80">
        <v>2.42</v>
      </c>
      <c r="N1968" s="80">
        <v>-21.167665</v>
      </c>
      <c r="O1968" s="80">
        <v>-175.27284</v>
      </c>
      <c r="P1968" s="80" t="s">
        <v>1002</v>
      </c>
      <c r="Q1968" s="80">
        <v>0</v>
      </c>
      <c r="R1968" s="80">
        <v>-11.711587</v>
      </c>
      <c r="S1968" s="80">
        <v>163.84307100000001</v>
      </c>
      <c r="T1968" s="80">
        <v>174240</v>
      </c>
      <c r="U1968" s="91">
        <f>Table1[[#This Row],[Distribution Amount (Dollars)]]/Table1[[#This Row],[NEWdatediff]]</f>
        <v>34848</v>
      </c>
      <c r="V1968" s="82" t="s">
        <v>3005</v>
      </c>
      <c r="W1968" s="82" t="s">
        <v>91</v>
      </c>
      <c r="X1968" s="82" t="s">
        <v>104</v>
      </c>
      <c r="Y1968" s="82" t="s">
        <v>105</v>
      </c>
      <c r="Z1968" s="82">
        <v>1</v>
      </c>
      <c r="AB1968" s="82" t="s">
        <v>3006</v>
      </c>
      <c r="AD1968" s="82" t="s">
        <v>398</v>
      </c>
      <c r="AE1968" s="82" t="s">
        <v>3007</v>
      </c>
      <c r="AN1968" s="82" t="s">
        <v>76</v>
      </c>
      <c r="AO1968" s="82" t="s">
        <v>3008</v>
      </c>
      <c r="AP1968" s="82">
        <v>20000000</v>
      </c>
      <c r="AQ1968" s="82" t="s">
        <v>109</v>
      </c>
      <c r="AR1968" s="82" t="s">
        <v>4274</v>
      </c>
      <c r="AS1968" s="84">
        <v>41365</v>
      </c>
      <c r="AT1968" s="85">
        <v>2013</v>
      </c>
      <c r="AU1968" s="82" t="s">
        <v>4277</v>
      </c>
      <c r="AV1968" s="84">
        <v>43100</v>
      </c>
      <c r="AW1968" s="85">
        <v>2017</v>
      </c>
      <c r="AX1968" s="85">
        <f>Table1[[#This Row],[End TEST]]-Table1[[#This Row],[Start TEST]]</f>
        <v>4</v>
      </c>
      <c r="AY1968" s="85">
        <f>Table1[[#This Row],[TEST_Diff]]+1</f>
        <v>5</v>
      </c>
      <c r="AZ1968" s="92">
        <f>DATEDIF(Table1[[#This Row],[Start Year]],Table1[[#This Row],[End Year]],"d") / 365</f>
        <v>4.7534246575342465</v>
      </c>
    </row>
    <row r="1969" spans="1:52" x14ac:dyDescent="0.5">
      <c r="A1969" s="82">
        <v>162</v>
      </c>
      <c r="B1969" s="82" t="s">
        <v>3002</v>
      </c>
      <c r="D1969" s="90">
        <v>43579</v>
      </c>
      <c r="E1969" s="90" t="s">
        <v>3003</v>
      </c>
      <c r="F1969" s="90"/>
      <c r="G1969" s="82" t="s">
        <v>3003</v>
      </c>
      <c r="H1969" s="82" t="s">
        <v>3004</v>
      </c>
      <c r="I1969" s="80" t="s">
        <v>102</v>
      </c>
      <c r="J1969" s="80">
        <v>10</v>
      </c>
      <c r="K1969" s="80">
        <v>41</v>
      </c>
      <c r="L1969" s="80" t="s">
        <v>144</v>
      </c>
      <c r="M1969" s="80">
        <v>2.42</v>
      </c>
      <c r="N1969" s="80">
        <v>1.105402</v>
      </c>
      <c r="O1969" s="80">
        <v>32.520620000000001</v>
      </c>
      <c r="P1969" s="80" t="s">
        <v>69</v>
      </c>
      <c r="Q1969" s="80">
        <v>0</v>
      </c>
      <c r="R1969" s="80">
        <v>2.6272389999999999</v>
      </c>
      <c r="S1969" s="80">
        <v>23.381664000000001</v>
      </c>
      <c r="T1969" s="80">
        <v>48400</v>
      </c>
      <c r="U1969" s="91">
        <f>Table1[[#This Row],[Distribution Amount (Dollars)]]/Table1[[#This Row],[NEWdatediff]]</f>
        <v>9680</v>
      </c>
      <c r="V1969" s="82" t="s">
        <v>3005</v>
      </c>
      <c r="W1969" s="82" t="s">
        <v>91</v>
      </c>
      <c r="X1969" s="82" t="s">
        <v>104</v>
      </c>
      <c r="Y1969" s="82" t="s">
        <v>105</v>
      </c>
      <c r="Z1969" s="82">
        <v>1</v>
      </c>
      <c r="AB1969" s="82" t="s">
        <v>3006</v>
      </c>
      <c r="AD1969" s="82" t="s">
        <v>153</v>
      </c>
      <c r="AE1969" s="82" t="s">
        <v>3007</v>
      </c>
      <c r="AN1969" s="82" t="s">
        <v>76</v>
      </c>
      <c r="AO1969" s="82" t="s">
        <v>3008</v>
      </c>
      <c r="AP1969" s="82">
        <v>20000000</v>
      </c>
      <c r="AQ1969" s="82" t="s">
        <v>109</v>
      </c>
      <c r="AR1969" s="82" t="s">
        <v>4274</v>
      </c>
      <c r="AS1969" s="84">
        <v>41365</v>
      </c>
      <c r="AT1969" s="85">
        <v>2013</v>
      </c>
      <c r="AU1969" s="82" t="s">
        <v>4277</v>
      </c>
      <c r="AV1969" s="84">
        <v>43100</v>
      </c>
      <c r="AW1969" s="85">
        <v>2017</v>
      </c>
      <c r="AX1969" s="85">
        <f>Table1[[#This Row],[End TEST]]-Table1[[#This Row],[Start TEST]]</f>
        <v>4</v>
      </c>
      <c r="AY1969" s="85">
        <f>Table1[[#This Row],[TEST_Diff]]+1</f>
        <v>5</v>
      </c>
      <c r="AZ1969" s="92">
        <f>DATEDIF(Table1[[#This Row],[Start Year]],Table1[[#This Row],[End Year]],"d") / 365</f>
        <v>4.7534246575342465</v>
      </c>
    </row>
    <row r="1970" spans="1:52" x14ac:dyDescent="0.5">
      <c r="A1970" s="82">
        <v>162</v>
      </c>
      <c r="B1970" s="82" t="s">
        <v>3002</v>
      </c>
      <c r="D1970" s="90">
        <v>43579</v>
      </c>
      <c r="E1970" s="90" t="s">
        <v>3003</v>
      </c>
      <c r="F1970" s="90"/>
      <c r="G1970" s="82" t="s">
        <v>3003</v>
      </c>
      <c r="H1970" s="82" t="s">
        <v>3004</v>
      </c>
      <c r="I1970" s="80" t="s">
        <v>128</v>
      </c>
      <c r="J1970" s="80">
        <v>20</v>
      </c>
      <c r="K1970" s="80">
        <v>41</v>
      </c>
      <c r="L1970" s="80" t="s">
        <v>144</v>
      </c>
      <c r="M1970" s="80">
        <v>2.42</v>
      </c>
      <c r="N1970" s="80">
        <v>1.105402</v>
      </c>
      <c r="O1970" s="80">
        <v>32.520620000000001</v>
      </c>
      <c r="P1970" s="80" t="s">
        <v>69</v>
      </c>
      <c r="Q1970" s="80">
        <v>0</v>
      </c>
      <c r="R1970" s="80">
        <v>2.6272389999999999</v>
      </c>
      <c r="S1970" s="80">
        <v>23.381664000000001</v>
      </c>
      <c r="T1970" s="80">
        <v>96800</v>
      </c>
      <c r="U1970" s="91">
        <f>Table1[[#This Row],[Distribution Amount (Dollars)]]/Table1[[#This Row],[NEWdatediff]]</f>
        <v>19360</v>
      </c>
      <c r="V1970" s="82" t="s">
        <v>3005</v>
      </c>
      <c r="W1970" s="82" t="s">
        <v>91</v>
      </c>
      <c r="X1970" s="82" t="s">
        <v>104</v>
      </c>
      <c r="Y1970" s="82" t="s">
        <v>105</v>
      </c>
      <c r="Z1970" s="82">
        <v>1</v>
      </c>
      <c r="AB1970" s="82" t="s">
        <v>3006</v>
      </c>
      <c r="AD1970" s="82" t="s">
        <v>153</v>
      </c>
      <c r="AE1970" s="82" t="s">
        <v>3007</v>
      </c>
      <c r="AN1970" s="82" t="s">
        <v>76</v>
      </c>
      <c r="AO1970" s="82" t="s">
        <v>3008</v>
      </c>
      <c r="AP1970" s="82">
        <v>20000000</v>
      </c>
      <c r="AQ1970" s="82" t="s">
        <v>109</v>
      </c>
      <c r="AR1970" s="82" t="s">
        <v>4274</v>
      </c>
      <c r="AS1970" s="84">
        <v>41365</v>
      </c>
      <c r="AT1970" s="85">
        <v>2013</v>
      </c>
      <c r="AU1970" s="82" t="s">
        <v>4277</v>
      </c>
      <c r="AV1970" s="84">
        <v>43100</v>
      </c>
      <c r="AW1970" s="85">
        <v>2017</v>
      </c>
      <c r="AX1970" s="85">
        <f>Table1[[#This Row],[End TEST]]-Table1[[#This Row],[Start TEST]]</f>
        <v>4</v>
      </c>
      <c r="AY1970" s="85">
        <f>Table1[[#This Row],[TEST_Diff]]+1</f>
        <v>5</v>
      </c>
      <c r="AZ1970" s="92">
        <f>DATEDIF(Table1[[#This Row],[Start Year]],Table1[[#This Row],[End Year]],"d") / 365</f>
        <v>4.7534246575342465</v>
      </c>
    </row>
    <row r="1971" spans="1:52" x14ac:dyDescent="0.5">
      <c r="A1971" s="82">
        <v>162</v>
      </c>
      <c r="B1971" s="82" t="s">
        <v>3002</v>
      </c>
      <c r="D1971" s="90">
        <v>43579</v>
      </c>
      <c r="E1971" s="90" t="s">
        <v>3003</v>
      </c>
      <c r="F1971" s="90"/>
      <c r="G1971" s="82" t="s">
        <v>3003</v>
      </c>
      <c r="H1971" s="82" t="s">
        <v>3004</v>
      </c>
      <c r="I1971" s="80" t="s">
        <v>88</v>
      </c>
      <c r="J1971" s="80">
        <v>6.5</v>
      </c>
      <c r="K1971" s="80">
        <v>41</v>
      </c>
      <c r="L1971" s="80" t="s">
        <v>144</v>
      </c>
      <c r="M1971" s="80">
        <v>2.42</v>
      </c>
      <c r="N1971" s="80">
        <v>1.105402</v>
      </c>
      <c r="O1971" s="80">
        <v>32.520620000000001</v>
      </c>
      <c r="P1971" s="80" t="s">
        <v>69</v>
      </c>
      <c r="Q1971" s="80">
        <v>0</v>
      </c>
      <c r="R1971" s="80">
        <v>2.6272389999999999</v>
      </c>
      <c r="S1971" s="80">
        <v>23.381664000000001</v>
      </c>
      <c r="T1971" s="80">
        <v>31460</v>
      </c>
      <c r="U1971" s="91">
        <f>Table1[[#This Row],[Distribution Amount (Dollars)]]/Table1[[#This Row],[NEWdatediff]]</f>
        <v>6292</v>
      </c>
      <c r="V1971" s="82" t="s">
        <v>3005</v>
      </c>
      <c r="W1971" s="82" t="s">
        <v>91</v>
      </c>
      <c r="X1971" s="82" t="s">
        <v>104</v>
      </c>
      <c r="Y1971" s="82" t="s">
        <v>105</v>
      </c>
      <c r="Z1971" s="82">
        <v>1</v>
      </c>
      <c r="AB1971" s="82" t="s">
        <v>3006</v>
      </c>
      <c r="AD1971" s="82" t="s">
        <v>153</v>
      </c>
      <c r="AE1971" s="82" t="s">
        <v>3007</v>
      </c>
      <c r="AN1971" s="82" t="s">
        <v>76</v>
      </c>
      <c r="AO1971" s="82" t="s">
        <v>3008</v>
      </c>
      <c r="AP1971" s="82">
        <v>20000000</v>
      </c>
      <c r="AQ1971" s="82" t="s">
        <v>109</v>
      </c>
      <c r="AR1971" s="82" t="s">
        <v>4274</v>
      </c>
      <c r="AS1971" s="84">
        <v>41365</v>
      </c>
      <c r="AT1971" s="85">
        <v>2013</v>
      </c>
      <c r="AU1971" s="82" t="s">
        <v>4277</v>
      </c>
      <c r="AV1971" s="84">
        <v>43100</v>
      </c>
      <c r="AW1971" s="85">
        <v>2017</v>
      </c>
      <c r="AX1971" s="85">
        <f>Table1[[#This Row],[End TEST]]-Table1[[#This Row],[Start TEST]]</f>
        <v>4</v>
      </c>
      <c r="AY1971" s="85">
        <f>Table1[[#This Row],[TEST_Diff]]+1</f>
        <v>5</v>
      </c>
      <c r="AZ1971" s="92">
        <f>DATEDIF(Table1[[#This Row],[Start Year]],Table1[[#This Row],[End Year]],"d") / 365</f>
        <v>4.7534246575342465</v>
      </c>
    </row>
    <row r="1972" spans="1:52" x14ac:dyDescent="0.5">
      <c r="A1972" s="82">
        <v>162</v>
      </c>
      <c r="B1972" s="82" t="s">
        <v>3002</v>
      </c>
      <c r="D1972" s="90">
        <v>43579</v>
      </c>
      <c r="E1972" s="90" t="s">
        <v>3003</v>
      </c>
      <c r="F1972" s="90"/>
      <c r="G1972" s="82" t="s">
        <v>3003</v>
      </c>
      <c r="H1972" s="82" t="s">
        <v>3004</v>
      </c>
      <c r="I1972" s="80" t="s">
        <v>97</v>
      </c>
      <c r="J1972" s="80">
        <v>20</v>
      </c>
      <c r="K1972" s="80">
        <v>41</v>
      </c>
      <c r="L1972" s="80" t="s">
        <v>144</v>
      </c>
      <c r="M1972" s="80">
        <v>2.42</v>
      </c>
      <c r="N1972" s="80">
        <v>1.105402</v>
      </c>
      <c r="O1972" s="80">
        <v>32.520620000000001</v>
      </c>
      <c r="P1972" s="80" t="s">
        <v>69</v>
      </c>
      <c r="Q1972" s="80">
        <v>0</v>
      </c>
      <c r="R1972" s="80">
        <v>2.6272389999999999</v>
      </c>
      <c r="S1972" s="80">
        <v>23.381664000000001</v>
      </c>
      <c r="T1972" s="80">
        <v>96800</v>
      </c>
      <c r="U1972" s="91">
        <f>Table1[[#This Row],[Distribution Amount (Dollars)]]/Table1[[#This Row],[NEWdatediff]]</f>
        <v>19360</v>
      </c>
      <c r="V1972" s="82" t="s">
        <v>3005</v>
      </c>
      <c r="W1972" s="82" t="s">
        <v>91</v>
      </c>
      <c r="X1972" s="82" t="s">
        <v>104</v>
      </c>
      <c r="Y1972" s="82" t="s">
        <v>105</v>
      </c>
      <c r="Z1972" s="82">
        <v>1</v>
      </c>
      <c r="AB1972" s="82" t="s">
        <v>3006</v>
      </c>
      <c r="AD1972" s="82" t="s">
        <v>153</v>
      </c>
      <c r="AE1972" s="82" t="s">
        <v>3007</v>
      </c>
      <c r="AN1972" s="82" t="s">
        <v>76</v>
      </c>
      <c r="AO1972" s="82" t="s">
        <v>3008</v>
      </c>
      <c r="AP1972" s="82">
        <v>20000000</v>
      </c>
      <c r="AQ1972" s="82" t="s">
        <v>109</v>
      </c>
      <c r="AR1972" s="82" t="s">
        <v>4274</v>
      </c>
      <c r="AS1972" s="84">
        <v>41365</v>
      </c>
      <c r="AT1972" s="85">
        <v>2013</v>
      </c>
      <c r="AU1972" s="82" t="s">
        <v>4277</v>
      </c>
      <c r="AV1972" s="84">
        <v>43100</v>
      </c>
      <c r="AW1972" s="85">
        <v>2017</v>
      </c>
      <c r="AX1972" s="85">
        <f>Table1[[#This Row],[End TEST]]-Table1[[#This Row],[Start TEST]]</f>
        <v>4</v>
      </c>
      <c r="AY1972" s="85">
        <f>Table1[[#This Row],[TEST_Diff]]+1</f>
        <v>5</v>
      </c>
      <c r="AZ1972" s="92">
        <f>DATEDIF(Table1[[#This Row],[Start Year]],Table1[[#This Row],[End Year]],"d") / 365</f>
        <v>4.7534246575342465</v>
      </c>
    </row>
    <row r="1973" spans="1:52" x14ac:dyDescent="0.5">
      <c r="A1973" s="82">
        <v>162</v>
      </c>
      <c r="B1973" s="82" t="s">
        <v>3002</v>
      </c>
      <c r="D1973" s="90">
        <v>43579</v>
      </c>
      <c r="E1973" s="90" t="s">
        <v>3003</v>
      </c>
      <c r="F1973" s="90"/>
      <c r="G1973" s="82" t="s">
        <v>3003</v>
      </c>
      <c r="H1973" s="82" t="s">
        <v>3004</v>
      </c>
      <c r="I1973" s="80" t="s">
        <v>98</v>
      </c>
      <c r="J1973" s="80">
        <v>5</v>
      </c>
      <c r="K1973" s="80">
        <v>41</v>
      </c>
      <c r="L1973" s="80" t="s">
        <v>144</v>
      </c>
      <c r="M1973" s="80">
        <v>2.42</v>
      </c>
      <c r="N1973" s="80">
        <v>1.105402</v>
      </c>
      <c r="O1973" s="80">
        <v>32.520620000000001</v>
      </c>
      <c r="P1973" s="80" t="s">
        <v>69</v>
      </c>
      <c r="Q1973" s="80">
        <v>0</v>
      </c>
      <c r="R1973" s="80">
        <v>2.6272389999999999</v>
      </c>
      <c r="S1973" s="80">
        <v>23.381664000000001</v>
      </c>
      <c r="T1973" s="80">
        <v>24200</v>
      </c>
      <c r="U1973" s="91">
        <f>Table1[[#This Row],[Distribution Amount (Dollars)]]/Table1[[#This Row],[NEWdatediff]]</f>
        <v>4840</v>
      </c>
      <c r="V1973" s="82" t="s">
        <v>3005</v>
      </c>
      <c r="W1973" s="82" t="s">
        <v>91</v>
      </c>
      <c r="X1973" s="82" t="s">
        <v>104</v>
      </c>
      <c r="Y1973" s="82" t="s">
        <v>105</v>
      </c>
      <c r="Z1973" s="82">
        <v>1</v>
      </c>
      <c r="AB1973" s="82" t="s">
        <v>3006</v>
      </c>
      <c r="AD1973" s="82" t="s">
        <v>153</v>
      </c>
      <c r="AE1973" s="82" t="s">
        <v>3007</v>
      </c>
      <c r="AN1973" s="82" t="s">
        <v>76</v>
      </c>
      <c r="AO1973" s="82" t="s">
        <v>3008</v>
      </c>
      <c r="AP1973" s="82">
        <v>20000000</v>
      </c>
      <c r="AQ1973" s="82" t="s">
        <v>109</v>
      </c>
      <c r="AR1973" s="82" t="s">
        <v>4274</v>
      </c>
      <c r="AS1973" s="84">
        <v>41365</v>
      </c>
      <c r="AT1973" s="85">
        <v>2013</v>
      </c>
      <c r="AU1973" s="82" t="s">
        <v>4277</v>
      </c>
      <c r="AV1973" s="84">
        <v>43100</v>
      </c>
      <c r="AW1973" s="85">
        <v>2017</v>
      </c>
      <c r="AX1973" s="85">
        <f>Table1[[#This Row],[End TEST]]-Table1[[#This Row],[Start TEST]]</f>
        <v>4</v>
      </c>
      <c r="AY1973" s="85">
        <f>Table1[[#This Row],[TEST_Diff]]+1</f>
        <v>5</v>
      </c>
      <c r="AZ1973" s="92">
        <f>DATEDIF(Table1[[#This Row],[Start Year]],Table1[[#This Row],[End Year]],"d") / 365</f>
        <v>4.7534246575342465</v>
      </c>
    </row>
    <row r="1974" spans="1:52" x14ac:dyDescent="0.5">
      <c r="A1974" s="82">
        <v>162</v>
      </c>
      <c r="B1974" s="82" t="s">
        <v>3002</v>
      </c>
      <c r="D1974" s="90">
        <v>43579</v>
      </c>
      <c r="E1974" s="90" t="s">
        <v>3003</v>
      </c>
      <c r="F1974" s="90"/>
      <c r="G1974" s="82" t="s">
        <v>3003</v>
      </c>
      <c r="H1974" s="82" t="s">
        <v>3004</v>
      </c>
      <c r="I1974" s="80" t="s">
        <v>67</v>
      </c>
      <c r="J1974" s="80">
        <v>2.5</v>
      </c>
      <c r="K1974" s="80">
        <v>41</v>
      </c>
      <c r="L1974" s="80" t="s">
        <v>144</v>
      </c>
      <c r="M1974" s="80">
        <v>2.42</v>
      </c>
      <c r="N1974" s="80">
        <v>1.105402</v>
      </c>
      <c r="O1974" s="80">
        <v>32.520620000000001</v>
      </c>
      <c r="P1974" s="80" t="s">
        <v>69</v>
      </c>
      <c r="Q1974" s="80">
        <v>0</v>
      </c>
      <c r="R1974" s="80">
        <v>2.6272389999999999</v>
      </c>
      <c r="S1974" s="80">
        <v>23.381664000000001</v>
      </c>
      <c r="T1974" s="80">
        <v>12100</v>
      </c>
      <c r="U1974" s="91">
        <f>Table1[[#This Row],[Distribution Amount (Dollars)]]/Table1[[#This Row],[NEWdatediff]]</f>
        <v>2420</v>
      </c>
      <c r="V1974" s="82" t="s">
        <v>3005</v>
      </c>
      <c r="W1974" s="82" t="s">
        <v>91</v>
      </c>
      <c r="X1974" s="82" t="s">
        <v>104</v>
      </c>
      <c r="Y1974" s="82" t="s">
        <v>105</v>
      </c>
      <c r="Z1974" s="82">
        <v>1</v>
      </c>
      <c r="AB1974" s="82" t="s">
        <v>3006</v>
      </c>
      <c r="AD1974" s="82" t="s">
        <v>153</v>
      </c>
      <c r="AE1974" s="82" t="s">
        <v>3007</v>
      </c>
      <c r="AN1974" s="82" t="s">
        <v>76</v>
      </c>
      <c r="AO1974" s="82" t="s">
        <v>3008</v>
      </c>
      <c r="AP1974" s="82">
        <v>20000000</v>
      </c>
      <c r="AQ1974" s="82" t="s">
        <v>109</v>
      </c>
      <c r="AR1974" s="82" t="s">
        <v>4274</v>
      </c>
      <c r="AS1974" s="84">
        <v>41365</v>
      </c>
      <c r="AT1974" s="85">
        <v>2013</v>
      </c>
      <c r="AU1974" s="82" t="s">
        <v>4277</v>
      </c>
      <c r="AV1974" s="84">
        <v>43100</v>
      </c>
      <c r="AW1974" s="85">
        <v>2017</v>
      </c>
      <c r="AX1974" s="85">
        <f>Table1[[#This Row],[End TEST]]-Table1[[#This Row],[Start TEST]]</f>
        <v>4</v>
      </c>
      <c r="AY1974" s="85">
        <f>Table1[[#This Row],[TEST_Diff]]+1</f>
        <v>5</v>
      </c>
      <c r="AZ1974" s="92">
        <f>DATEDIF(Table1[[#This Row],[Start Year]],Table1[[#This Row],[End Year]],"d") / 365</f>
        <v>4.7534246575342465</v>
      </c>
    </row>
    <row r="1975" spans="1:52" x14ac:dyDescent="0.5">
      <c r="A1975" s="82">
        <v>162</v>
      </c>
      <c r="B1975" s="82" t="s">
        <v>3002</v>
      </c>
      <c r="D1975" s="90">
        <v>43579</v>
      </c>
      <c r="E1975" s="90" t="s">
        <v>3003</v>
      </c>
      <c r="F1975" s="90"/>
      <c r="G1975" s="82" t="s">
        <v>3003</v>
      </c>
      <c r="H1975" s="82" t="s">
        <v>3004</v>
      </c>
      <c r="I1975" s="80" t="s">
        <v>1341</v>
      </c>
      <c r="J1975" s="80">
        <v>36</v>
      </c>
      <c r="K1975" s="80">
        <v>41</v>
      </c>
      <c r="L1975" s="80" t="s">
        <v>144</v>
      </c>
      <c r="M1975" s="80">
        <v>2.42</v>
      </c>
      <c r="N1975" s="80">
        <v>1.105402</v>
      </c>
      <c r="O1975" s="80">
        <v>32.520620000000001</v>
      </c>
      <c r="P1975" s="80" t="s">
        <v>69</v>
      </c>
      <c r="Q1975" s="80">
        <v>0</v>
      </c>
      <c r="R1975" s="80">
        <v>2.6272389999999999</v>
      </c>
      <c r="S1975" s="80">
        <v>23.381664000000001</v>
      </c>
      <c r="T1975" s="80">
        <v>174240</v>
      </c>
      <c r="U1975" s="91">
        <f>Table1[[#This Row],[Distribution Amount (Dollars)]]/Table1[[#This Row],[NEWdatediff]]</f>
        <v>34848</v>
      </c>
      <c r="V1975" s="82" t="s">
        <v>3005</v>
      </c>
      <c r="W1975" s="82" t="s">
        <v>91</v>
      </c>
      <c r="X1975" s="82" t="s">
        <v>104</v>
      </c>
      <c r="Y1975" s="82" t="s">
        <v>105</v>
      </c>
      <c r="Z1975" s="82">
        <v>1</v>
      </c>
      <c r="AB1975" s="82" t="s">
        <v>3006</v>
      </c>
      <c r="AD1975" s="82" t="s">
        <v>153</v>
      </c>
      <c r="AE1975" s="82" t="s">
        <v>3007</v>
      </c>
      <c r="AN1975" s="82" t="s">
        <v>76</v>
      </c>
      <c r="AO1975" s="82" t="s">
        <v>3008</v>
      </c>
      <c r="AP1975" s="82">
        <v>20000000</v>
      </c>
      <c r="AQ1975" s="82" t="s">
        <v>109</v>
      </c>
      <c r="AR1975" s="82" t="s">
        <v>4274</v>
      </c>
      <c r="AS1975" s="84">
        <v>41365</v>
      </c>
      <c r="AT1975" s="85">
        <v>2013</v>
      </c>
      <c r="AU1975" s="82" t="s">
        <v>4277</v>
      </c>
      <c r="AV1975" s="84">
        <v>43100</v>
      </c>
      <c r="AW1975" s="85">
        <v>2017</v>
      </c>
      <c r="AX1975" s="85">
        <f>Table1[[#This Row],[End TEST]]-Table1[[#This Row],[Start TEST]]</f>
        <v>4</v>
      </c>
      <c r="AY1975" s="85">
        <f>Table1[[#This Row],[TEST_Diff]]+1</f>
        <v>5</v>
      </c>
      <c r="AZ1975" s="92">
        <f>DATEDIF(Table1[[#This Row],[Start Year]],Table1[[#This Row],[End Year]],"d") / 365</f>
        <v>4.7534246575342465</v>
      </c>
    </row>
    <row r="1976" spans="1:52" x14ac:dyDescent="0.5">
      <c r="A1976" s="82">
        <v>162</v>
      </c>
      <c r="B1976" s="82" t="s">
        <v>3002</v>
      </c>
      <c r="D1976" s="90">
        <v>43579</v>
      </c>
      <c r="E1976" s="90" t="s">
        <v>3003</v>
      </c>
      <c r="F1976" s="90"/>
      <c r="G1976" s="82" t="s">
        <v>3003</v>
      </c>
      <c r="H1976" s="82" t="s">
        <v>3004</v>
      </c>
      <c r="I1976" s="80" t="s">
        <v>102</v>
      </c>
      <c r="J1976" s="80">
        <v>10</v>
      </c>
      <c r="K1976" s="80">
        <v>41</v>
      </c>
      <c r="L1976" s="80" t="s">
        <v>1458</v>
      </c>
      <c r="M1976" s="80">
        <v>2.42</v>
      </c>
      <c r="N1976" s="80">
        <v>-22.957640000000001</v>
      </c>
      <c r="O1976" s="80">
        <v>18.490410000000001</v>
      </c>
      <c r="P1976" s="80" t="s">
        <v>69</v>
      </c>
      <c r="Q1976" s="80">
        <v>0</v>
      </c>
      <c r="R1976" s="80">
        <v>2.6272389999999999</v>
      </c>
      <c r="S1976" s="80">
        <v>23.381664000000001</v>
      </c>
      <c r="T1976" s="80">
        <v>48400</v>
      </c>
      <c r="U1976" s="91">
        <f>Table1[[#This Row],[Distribution Amount (Dollars)]]/Table1[[#This Row],[NEWdatediff]]</f>
        <v>9680</v>
      </c>
      <c r="V1976" s="82" t="s">
        <v>3005</v>
      </c>
      <c r="W1976" s="82" t="s">
        <v>91</v>
      </c>
      <c r="X1976" s="82" t="s">
        <v>104</v>
      </c>
      <c r="Y1976" s="82" t="s">
        <v>105</v>
      </c>
      <c r="Z1976" s="82">
        <v>1</v>
      </c>
      <c r="AB1976" s="82" t="s">
        <v>3006</v>
      </c>
      <c r="AD1976" s="82" t="s">
        <v>3017</v>
      </c>
      <c r="AE1976" s="82" t="s">
        <v>3007</v>
      </c>
      <c r="AN1976" s="82" t="s">
        <v>76</v>
      </c>
      <c r="AO1976" s="82" t="s">
        <v>3008</v>
      </c>
      <c r="AP1976" s="82">
        <v>20000000</v>
      </c>
      <c r="AQ1976" s="82" t="s">
        <v>109</v>
      </c>
      <c r="AR1976" s="82" t="s">
        <v>4274</v>
      </c>
      <c r="AS1976" s="84">
        <v>41365</v>
      </c>
      <c r="AT1976" s="85">
        <v>2013</v>
      </c>
      <c r="AU1976" s="82" t="s">
        <v>4277</v>
      </c>
      <c r="AV1976" s="84">
        <v>43100</v>
      </c>
      <c r="AW1976" s="85">
        <v>2017</v>
      </c>
      <c r="AX1976" s="85">
        <f>Table1[[#This Row],[End TEST]]-Table1[[#This Row],[Start TEST]]</f>
        <v>4</v>
      </c>
      <c r="AY1976" s="85">
        <f>Table1[[#This Row],[TEST_Diff]]+1</f>
        <v>5</v>
      </c>
      <c r="AZ1976" s="92">
        <f>DATEDIF(Table1[[#This Row],[Start Year]],Table1[[#This Row],[End Year]],"d") / 365</f>
        <v>4.7534246575342465</v>
      </c>
    </row>
    <row r="1977" spans="1:52" x14ac:dyDescent="0.5">
      <c r="A1977" s="82">
        <v>162</v>
      </c>
      <c r="B1977" s="82" t="s">
        <v>3002</v>
      </c>
      <c r="D1977" s="90">
        <v>43579</v>
      </c>
      <c r="E1977" s="90" t="s">
        <v>3003</v>
      </c>
      <c r="F1977" s="90"/>
      <c r="G1977" s="82" t="s">
        <v>3003</v>
      </c>
      <c r="H1977" s="82" t="s">
        <v>3004</v>
      </c>
      <c r="I1977" s="80" t="s">
        <v>128</v>
      </c>
      <c r="J1977" s="80">
        <v>20</v>
      </c>
      <c r="K1977" s="80">
        <v>41</v>
      </c>
      <c r="L1977" s="80" t="s">
        <v>1458</v>
      </c>
      <c r="M1977" s="80">
        <v>2.42</v>
      </c>
      <c r="N1977" s="80">
        <v>-22.957640000000001</v>
      </c>
      <c r="O1977" s="80">
        <v>18.490410000000001</v>
      </c>
      <c r="P1977" s="80" t="s">
        <v>69</v>
      </c>
      <c r="Q1977" s="80">
        <v>0</v>
      </c>
      <c r="R1977" s="80">
        <v>2.6272389999999999</v>
      </c>
      <c r="S1977" s="80">
        <v>23.381664000000001</v>
      </c>
      <c r="T1977" s="80">
        <v>96800</v>
      </c>
      <c r="U1977" s="91">
        <f>Table1[[#This Row],[Distribution Amount (Dollars)]]/Table1[[#This Row],[NEWdatediff]]</f>
        <v>19360</v>
      </c>
      <c r="V1977" s="82" t="s">
        <v>3005</v>
      </c>
      <c r="W1977" s="82" t="s">
        <v>91</v>
      </c>
      <c r="X1977" s="82" t="s">
        <v>104</v>
      </c>
      <c r="Y1977" s="82" t="s">
        <v>105</v>
      </c>
      <c r="Z1977" s="82">
        <v>1</v>
      </c>
      <c r="AB1977" s="82" t="s">
        <v>3006</v>
      </c>
      <c r="AD1977" s="82" t="s">
        <v>3017</v>
      </c>
      <c r="AE1977" s="82" t="s">
        <v>3007</v>
      </c>
      <c r="AN1977" s="82" t="s">
        <v>76</v>
      </c>
      <c r="AO1977" s="82" t="s">
        <v>3008</v>
      </c>
      <c r="AP1977" s="82">
        <v>20000000</v>
      </c>
      <c r="AQ1977" s="82" t="s">
        <v>109</v>
      </c>
      <c r="AR1977" s="82" t="s">
        <v>4274</v>
      </c>
      <c r="AS1977" s="84">
        <v>41365</v>
      </c>
      <c r="AT1977" s="85">
        <v>2013</v>
      </c>
      <c r="AU1977" s="82" t="s">
        <v>4277</v>
      </c>
      <c r="AV1977" s="84">
        <v>43100</v>
      </c>
      <c r="AW1977" s="85">
        <v>2017</v>
      </c>
      <c r="AX1977" s="85">
        <f>Table1[[#This Row],[End TEST]]-Table1[[#This Row],[Start TEST]]</f>
        <v>4</v>
      </c>
      <c r="AY1977" s="85">
        <f>Table1[[#This Row],[TEST_Diff]]+1</f>
        <v>5</v>
      </c>
      <c r="AZ1977" s="92">
        <f>DATEDIF(Table1[[#This Row],[Start Year]],Table1[[#This Row],[End Year]],"d") / 365</f>
        <v>4.7534246575342465</v>
      </c>
    </row>
    <row r="1978" spans="1:52" x14ac:dyDescent="0.5">
      <c r="A1978" s="82">
        <v>162</v>
      </c>
      <c r="B1978" s="82" t="s">
        <v>3002</v>
      </c>
      <c r="D1978" s="90">
        <v>43579</v>
      </c>
      <c r="E1978" s="90" t="s">
        <v>3003</v>
      </c>
      <c r="F1978" s="90"/>
      <c r="G1978" s="82" t="s">
        <v>3003</v>
      </c>
      <c r="H1978" s="82" t="s">
        <v>3004</v>
      </c>
      <c r="I1978" s="80" t="s">
        <v>88</v>
      </c>
      <c r="J1978" s="80">
        <v>6.5</v>
      </c>
      <c r="K1978" s="80">
        <v>41</v>
      </c>
      <c r="L1978" s="80" t="s">
        <v>1458</v>
      </c>
      <c r="M1978" s="80">
        <v>2.42</v>
      </c>
      <c r="N1978" s="80">
        <v>-22.957640000000001</v>
      </c>
      <c r="O1978" s="80">
        <v>18.490410000000001</v>
      </c>
      <c r="P1978" s="80" t="s">
        <v>69</v>
      </c>
      <c r="Q1978" s="80">
        <v>0</v>
      </c>
      <c r="R1978" s="80">
        <v>2.6272389999999999</v>
      </c>
      <c r="S1978" s="80">
        <v>23.381664000000001</v>
      </c>
      <c r="T1978" s="80">
        <v>31460</v>
      </c>
      <c r="U1978" s="91">
        <f>Table1[[#This Row],[Distribution Amount (Dollars)]]/Table1[[#This Row],[NEWdatediff]]</f>
        <v>6292</v>
      </c>
      <c r="V1978" s="82" t="s">
        <v>3005</v>
      </c>
      <c r="W1978" s="82" t="s">
        <v>91</v>
      </c>
      <c r="X1978" s="82" t="s">
        <v>104</v>
      </c>
      <c r="Y1978" s="82" t="s">
        <v>105</v>
      </c>
      <c r="Z1978" s="82">
        <v>1</v>
      </c>
      <c r="AB1978" s="82" t="s">
        <v>3006</v>
      </c>
      <c r="AD1978" s="82" t="s">
        <v>3017</v>
      </c>
      <c r="AE1978" s="82" t="s">
        <v>3007</v>
      </c>
      <c r="AN1978" s="82" t="s">
        <v>76</v>
      </c>
      <c r="AO1978" s="82" t="s">
        <v>3008</v>
      </c>
      <c r="AP1978" s="82">
        <v>20000000</v>
      </c>
      <c r="AQ1978" s="82" t="s">
        <v>109</v>
      </c>
      <c r="AR1978" s="82" t="s">
        <v>4274</v>
      </c>
      <c r="AS1978" s="84">
        <v>41365</v>
      </c>
      <c r="AT1978" s="85">
        <v>2013</v>
      </c>
      <c r="AU1978" s="82" t="s">
        <v>4277</v>
      </c>
      <c r="AV1978" s="84">
        <v>43100</v>
      </c>
      <c r="AW1978" s="85">
        <v>2017</v>
      </c>
      <c r="AX1978" s="85">
        <f>Table1[[#This Row],[End TEST]]-Table1[[#This Row],[Start TEST]]</f>
        <v>4</v>
      </c>
      <c r="AY1978" s="85">
        <f>Table1[[#This Row],[TEST_Diff]]+1</f>
        <v>5</v>
      </c>
      <c r="AZ1978" s="92">
        <f>DATEDIF(Table1[[#This Row],[Start Year]],Table1[[#This Row],[End Year]],"d") / 365</f>
        <v>4.7534246575342465</v>
      </c>
    </row>
    <row r="1979" spans="1:52" x14ac:dyDescent="0.5">
      <c r="A1979" s="82">
        <v>162</v>
      </c>
      <c r="B1979" s="82" t="s">
        <v>3002</v>
      </c>
      <c r="D1979" s="90">
        <v>43579</v>
      </c>
      <c r="E1979" s="90" t="s">
        <v>3003</v>
      </c>
      <c r="F1979" s="90"/>
      <c r="G1979" s="82" t="s">
        <v>3003</v>
      </c>
      <c r="H1979" s="82" t="s">
        <v>3004</v>
      </c>
      <c r="I1979" s="80" t="s">
        <v>97</v>
      </c>
      <c r="J1979" s="80">
        <v>20</v>
      </c>
      <c r="K1979" s="80">
        <v>41</v>
      </c>
      <c r="L1979" s="80" t="s">
        <v>1458</v>
      </c>
      <c r="M1979" s="80">
        <v>2.42</v>
      </c>
      <c r="N1979" s="80">
        <v>-22.957640000000001</v>
      </c>
      <c r="O1979" s="80">
        <v>18.490410000000001</v>
      </c>
      <c r="P1979" s="80" t="s">
        <v>69</v>
      </c>
      <c r="Q1979" s="80">
        <v>0</v>
      </c>
      <c r="R1979" s="80">
        <v>2.6272389999999999</v>
      </c>
      <c r="S1979" s="80">
        <v>23.381664000000001</v>
      </c>
      <c r="T1979" s="80">
        <v>96800</v>
      </c>
      <c r="U1979" s="91">
        <f>Table1[[#This Row],[Distribution Amount (Dollars)]]/Table1[[#This Row],[NEWdatediff]]</f>
        <v>19360</v>
      </c>
      <c r="V1979" s="82" t="s">
        <v>3005</v>
      </c>
      <c r="W1979" s="82" t="s">
        <v>91</v>
      </c>
      <c r="X1979" s="82" t="s">
        <v>104</v>
      </c>
      <c r="Y1979" s="82" t="s">
        <v>105</v>
      </c>
      <c r="Z1979" s="82">
        <v>1</v>
      </c>
      <c r="AB1979" s="82" t="s">
        <v>3006</v>
      </c>
      <c r="AD1979" s="82" t="s">
        <v>3017</v>
      </c>
      <c r="AE1979" s="82" t="s">
        <v>3007</v>
      </c>
      <c r="AN1979" s="82" t="s">
        <v>76</v>
      </c>
      <c r="AO1979" s="82" t="s">
        <v>3008</v>
      </c>
      <c r="AP1979" s="82">
        <v>20000000</v>
      </c>
      <c r="AQ1979" s="82" t="s">
        <v>109</v>
      </c>
      <c r="AR1979" s="82" t="s">
        <v>4274</v>
      </c>
      <c r="AS1979" s="84">
        <v>41365</v>
      </c>
      <c r="AT1979" s="85">
        <v>2013</v>
      </c>
      <c r="AU1979" s="82" t="s">
        <v>4277</v>
      </c>
      <c r="AV1979" s="84">
        <v>43100</v>
      </c>
      <c r="AW1979" s="85">
        <v>2017</v>
      </c>
      <c r="AX1979" s="85">
        <f>Table1[[#This Row],[End TEST]]-Table1[[#This Row],[Start TEST]]</f>
        <v>4</v>
      </c>
      <c r="AY1979" s="85">
        <f>Table1[[#This Row],[TEST_Diff]]+1</f>
        <v>5</v>
      </c>
      <c r="AZ1979" s="92">
        <f>DATEDIF(Table1[[#This Row],[Start Year]],Table1[[#This Row],[End Year]],"d") / 365</f>
        <v>4.7534246575342465</v>
      </c>
    </row>
    <row r="1980" spans="1:52" x14ac:dyDescent="0.5">
      <c r="A1980" s="82">
        <v>162</v>
      </c>
      <c r="B1980" s="82" t="s">
        <v>3002</v>
      </c>
      <c r="D1980" s="90">
        <v>43579</v>
      </c>
      <c r="E1980" s="90" t="s">
        <v>3003</v>
      </c>
      <c r="F1980" s="90"/>
      <c r="G1980" s="82" t="s">
        <v>3003</v>
      </c>
      <c r="H1980" s="82" t="s">
        <v>3004</v>
      </c>
      <c r="I1980" s="80" t="s">
        <v>98</v>
      </c>
      <c r="J1980" s="80">
        <v>5</v>
      </c>
      <c r="K1980" s="80">
        <v>41</v>
      </c>
      <c r="L1980" s="80" t="s">
        <v>1458</v>
      </c>
      <c r="M1980" s="80">
        <v>2.42</v>
      </c>
      <c r="N1980" s="80">
        <v>-22.957640000000001</v>
      </c>
      <c r="O1980" s="80">
        <v>18.490410000000001</v>
      </c>
      <c r="P1980" s="80" t="s">
        <v>69</v>
      </c>
      <c r="Q1980" s="80">
        <v>0</v>
      </c>
      <c r="R1980" s="80">
        <v>2.6272389999999999</v>
      </c>
      <c r="S1980" s="80">
        <v>23.381664000000001</v>
      </c>
      <c r="T1980" s="80">
        <v>24200</v>
      </c>
      <c r="U1980" s="91">
        <f>Table1[[#This Row],[Distribution Amount (Dollars)]]/Table1[[#This Row],[NEWdatediff]]</f>
        <v>4840</v>
      </c>
      <c r="V1980" s="82" t="s">
        <v>3005</v>
      </c>
      <c r="W1980" s="82" t="s">
        <v>91</v>
      </c>
      <c r="X1980" s="82" t="s">
        <v>104</v>
      </c>
      <c r="Y1980" s="82" t="s">
        <v>105</v>
      </c>
      <c r="Z1980" s="82">
        <v>1</v>
      </c>
      <c r="AB1980" s="82" t="s">
        <v>3006</v>
      </c>
      <c r="AD1980" s="82" t="s">
        <v>3017</v>
      </c>
      <c r="AE1980" s="82" t="s">
        <v>3007</v>
      </c>
      <c r="AN1980" s="82" t="s">
        <v>76</v>
      </c>
      <c r="AO1980" s="82" t="s">
        <v>3008</v>
      </c>
      <c r="AP1980" s="82">
        <v>20000000</v>
      </c>
      <c r="AQ1980" s="82" t="s">
        <v>109</v>
      </c>
      <c r="AR1980" s="82" t="s">
        <v>4274</v>
      </c>
      <c r="AS1980" s="84">
        <v>41365</v>
      </c>
      <c r="AT1980" s="85">
        <v>2013</v>
      </c>
      <c r="AU1980" s="82" t="s">
        <v>4277</v>
      </c>
      <c r="AV1980" s="84">
        <v>43100</v>
      </c>
      <c r="AW1980" s="85">
        <v>2017</v>
      </c>
      <c r="AX1980" s="85">
        <f>Table1[[#This Row],[End TEST]]-Table1[[#This Row],[Start TEST]]</f>
        <v>4</v>
      </c>
      <c r="AY1980" s="85">
        <f>Table1[[#This Row],[TEST_Diff]]+1</f>
        <v>5</v>
      </c>
      <c r="AZ1980" s="92">
        <f>DATEDIF(Table1[[#This Row],[Start Year]],Table1[[#This Row],[End Year]],"d") / 365</f>
        <v>4.7534246575342465</v>
      </c>
    </row>
    <row r="1981" spans="1:52" x14ac:dyDescent="0.5">
      <c r="A1981" s="82">
        <v>162</v>
      </c>
      <c r="B1981" s="82" t="s">
        <v>3002</v>
      </c>
      <c r="D1981" s="90">
        <v>43579</v>
      </c>
      <c r="E1981" s="90" t="s">
        <v>3003</v>
      </c>
      <c r="F1981" s="90"/>
      <c r="G1981" s="82" t="s">
        <v>3003</v>
      </c>
      <c r="H1981" s="82" t="s">
        <v>3004</v>
      </c>
      <c r="I1981" s="80" t="s">
        <v>67</v>
      </c>
      <c r="J1981" s="80">
        <v>2.5</v>
      </c>
      <c r="K1981" s="80">
        <v>41</v>
      </c>
      <c r="L1981" s="80" t="s">
        <v>1458</v>
      </c>
      <c r="M1981" s="80">
        <v>2.42</v>
      </c>
      <c r="N1981" s="80">
        <v>-22.957640000000001</v>
      </c>
      <c r="O1981" s="80">
        <v>18.490410000000001</v>
      </c>
      <c r="P1981" s="80" t="s">
        <v>69</v>
      </c>
      <c r="Q1981" s="80">
        <v>0</v>
      </c>
      <c r="R1981" s="80">
        <v>2.6272389999999999</v>
      </c>
      <c r="S1981" s="80">
        <v>23.381664000000001</v>
      </c>
      <c r="T1981" s="80">
        <v>12100</v>
      </c>
      <c r="U1981" s="91">
        <f>Table1[[#This Row],[Distribution Amount (Dollars)]]/Table1[[#This Row],[NEWdatediff]]</f>
        <v>2420</v>
      </c>
      <c r="V1981" s="82" t="s">
        <v>3005</v>
      </c>
      <c r="W1981" s="82" t="s">
        <v>91</v>
      </c>
      <c r="X1981" s="82" t="s">
        <v>104</v>
      </c>
      <c r="Y1981" s="82" t="s">
        <v>105</v>
      </c>
      <c r="Z1981" s="82">
        <v>1</v>
      </c>
      <c r="AB1981" s="82" t="s">
        <v>3006</v>
      </c>
      <c r="AD1981" s="82" t="s">
        <v>3017</v>
      </c>
      <c r="AE1981" s="82" t="s">
        <v>3007</v>
      </c>
      <c r="AN1981" s="82" t="s">
        <v>76</v>
      </c>
      <c r="AO1981" s="82" t="s">
        <v>3008</v>
      </c>
      <c r="AP1981" s="82">
        <v>20000000</v>
      </c>
      <c r="AQ1981" s="82" t="s">
        <v>109</v>
      </c>
      <c r="AR1981" s="82" t="s">
        <v>4274</v>
      </c>
      <c r="AS1981" s="84">
        <v>41365</v>
      </c>
      <c r="AT1981" s="85">
        <v>2013</v>
      </c>
      <c r="AU1981" s="82" t="s">
        <v>4277</v>
      </c>
      <c r="AV1981" s="84">
        <v>43100</v>
      </c>
      <c r="AW1981" s="85">
        <v>2017</v>
      </c>
      <c r="AX1981" s="85">
        <f>Table1[[#This Row],[End TEST]]-Table1[[#This Row],[Start TEST]]</f>
        <v>4</v>
      </c>
      <c r="AY1981" s="85">
        <f>Table1[[#This Row],[TEST_Diff]]+1</f>
        <v>5</v>
      </c>
      <c r="AZ1981" s="92">
        <f>DATEDIF(Table1[[#This Row],[Start Year]],Table1[[#This Row],[End Year]],"d") / 365</f>
        <v>4.7534246575342465</v>
      </c>
    </row>
    <row r="1982" spans="1:52" x14ac:dyDescent="0.5">
      <c r="A1982" s="82">
        <v>162</v>
      </c>
      <c r="B1982" s="82" t="s">
        <v>3002</v>
      </c>
      <c r="D1982" s="90">
        <v>43579</v>
      </c>
      <c r="E1982" s="90" t="s">
        <v>3003</v>
      </c>
      <c r="F1982" s="90"/>
      <c r="G1982" s="82" t="s">
        <v>3003</v>
      </c>
      <c r="H1982" s="82" t="s">
        <v>3004</v>
      </c>
      <c r="I1982" s="80" t="s">
        <v>1341</v>
      </c>
      <c r="J1982" s="80">
        <v>36</v>
      </c>
      <c r="K1982" s="80">
        <v>41</v>
      </c>
      <c r="L1982" s="80" t="s">
        <v>1458</v>
      </c>
      <c r="M1982" s="80">
        <v>2.42</v>
      </c>
      <c r="N1982" s="80">
        <v>-22.957640000000001</v>
      </c>
      <c r="O1982" s="80">
        <v>18.490410000000001</v>
      </c>
      <c r="P1982" s="80" t="s">
        <v>69</v>
      </c>
      <c r="Q1982" s="80">
        <v>0</v>
      </c>
      <c r="R1982" s="80">
        <v>2.6272389999999999</v>
      </c>
      <c r="S1982" s="80">
        <v>23.381664000000001</v>
      </c>
      <c r="T1982" s="80">
        <v>174240</v>
      </c>
      <c r="U1982" s="91">
        <f>Table1[[#This Row],[Distribution Amount (Dollars)]]/Table1[[#This Row],[NEWdatediff]]</f>
        <v>34848</v>
      </c>
      <c r="V1982" s="82" t="s">
        <v>3005</v>
      </c>
      <c r="W1982" s="82" t="s">
        <v>91</v>
      </c>
      <c r="X1982" s="82" t="s">
        <v>104</v>
      </c>
      <c r="Y1982" s="82" t="s">
        <v>105</v>
      </c>
      <c r="Z1982" s="82">
        <v>1</v>
      </c>
      <c r="AB1982" s="82" t="s">
        <v>3006</v>
      </c>
      <c r="AD1982" s="82" t="s">
        <v>3017</v>
      </c>
      <c r="AE1982" s="82" t="s">
        <v>3007</v>
      </c>
      <c r="AN1982" s="82" t="s">
        <v>76</v>
      </c>
      <c r="AO1982" s="82" t="s">
        <v>3008</v>
      </c>
      <c r="AP1982" s="82">
        <v>20000000</v>
      </c>
      <c r="AQ1982" s="82" t="s">
        <v>109</v>
      </c>
      <c r="AR1982" s="82" t="s">
        <v>4274</v>
      </c>
      <c r="AS1982" s="84">
        <v>41365</v>
      </c>
      <c r="AT1982" s="85">
        <v>2013</v>
      </c>
      <c r="AU1982" s="82" t="s">
        <v>4277</v>
      </c>
      <c r="AV1982" s="84">
        <v>43100</v>
      </c>
      <c r="AW1982" s="85">
        <v>2017</v>
      </c>
      <c r="AX1982" s="85">
        <f>Table1[[#This Row],[End TEST]]-Table1[[#This Row],[Start TEST]]</f>
        <v>4</v>
      </c>
      <c r="AY1982" s="85">
        <f>Table1[[#This Row],[TEST_Diff]]+1</f>
        <v>5</v>
      </c>
      <c r="AZ1982" s="92">
        <f>DATEDIF(Table1[[#This Row],[Start Year]],Table1[[#This Row],[End Year]],"d") / 365</f>
        <v>4.7534246575342465</v>
      </c>
    </row>
    <row r="1983" spans="1:52" x14ac:dyDescent="0.5">
      <c r="A1983" s="82">
        <v>162</v>
      </c>
      <c r="B1983" s="82" t="s">
        <v>3002</v>
      </c>
      <c r="D1983" s="90">
        <v>43579</v>
      </c>
      <c r="E1983" s="90" t="s">
        <v>3003</v>
      </c>
      <c r="F1983" s="90"/>
      <c r="G1983" s="82" t="s">
        <v>3003</v>
      </c>
      <c r="H1983" s="82" t="s">
        <v>3004</v>
      </c>
      <c r="I1983" s="80" t="s">
        <v>102</v>
      </c>
      <c r="J1983" s="80">
        <v>10</v>
      </c>
      <c r="K1983" s="80">
        <v>41</v>
      </c>
      <c r="L1983" s="80" t="s">
        <v>691</v>
      </c>
      <c r="M1983" s="80">
        <v>2.41</v>
      </c>
      <c r="N1983" s="80">
        <v>17.326188999999999</v>
      </c>
      <c r="O1983" s="80">
        <v>-62.753518</v>
      </c>
      <c r="P1983" s="80" t="s">
        <v>195</v>
      </c>
      <c r="Q1983" s="80">
        <v>0</v>
      </c>
      <c r="R1983" s="80">
        <v>25.14509</v>
      </c>
      <c r="S1983" s="80">
        <v>-80.396960000000007</v>
      </c>
      <c r="T1983" s="80">
        <v>48200</v>
      </c>
      <c r="U1983" s="91">
        <f>Table1[[#This Row],[Distribution Amount (Dollars)]]/Table1[[#This Row],[NEWdatediff]]</f>
        <v>9640</v>
      </c>
      <c r="V1983" s="82" t="s">
        <v>3005</v>
      </c>
      <c r="W1983" s="82" t="s">
        <v>91</v>
      </c>
      <c r="X1983" s="82" t="s">
        <v>104</v>
      </c>
      <c r="Y1983" s="82" t="s">
        <v>105</v>
      </c>
      <c r="Z1983" s="82">
        <v>1</v>
      </c>
      <c r="AB1983" s="82" t="s">
        <v>3006</v>
      </c>
      <c r="AD1983" s="82" t="s">
        <v>3010</v>
      </c>
      <c r="AE1983" s="82" t="s">
        <v>3007</v>
      </c>
      <c r="AN1983" s="82" t="s">
        <v>76</v>
      </c>
      <c r="AO1983" s="82" t="s">
        <v>3008</v>
      </c>
      <c r="AP1983" s="82">
        <v>20000000</v>
      </c>
      <c r="AQ1983" s="82" t="s">
        <v>109</v>
      </c>
      <c r="AR1983" s="82" t="s">
        <v>4274</v>
      </c>
      <c r="AS1983" s="84">
        <v>41365</v>
      </c>
      <c r="AT1983" s="85">
        <v>2013</v>
      </c>
      <c r="AU1983" s="82" t="s">
        <v>4277</v>
      </c>
      <c r="AV1983" s="84">
        <v>43100</v>
      </c>
      <c r="AW1983" s="85">
        <v>2017</v>
      </c>
      <c r="AX1983" s="85">
        <f>Table1[[#This Row],[End TEST]]-Table1[[#This Row],[Start TEST]]</f>
        <v>4</v>
      </c>
      <c r="AY1983" s="85">
        <f>Table1[[#This Row],[TEST_Diff]]+1</f>
        <v>5</v>
      </c>
      <c r="AZ1983" s="92">
        <f>DATEDIF(Table1[[#This Row],[Start Year]],Table1[[#This Row],[End Year]],"d") / 365</f>
        <v>4.7534246575342465</v>
      </c>
    </row>
    <row r="1984" spans="1:52" x14ac:dyDescent="0.5">
      <c r="A1984" s="82">
        <v>162</v>
      </c>
      <c r="B1984" s="82" t="s">
        <v>3002</v>
      </c>
      <c r="D1984" s="90">
        <v>43579</v>
      </c>
      <c r="E1984" s="90" t="s">
        <v>3003</v>
      </c>
      <c r="F1984" s="90"/>
      <c r="G1984" s="82" t="s">
        <v>3003</v>
      </c>
      <c r="H1984" s="82" t="s">
        <v>3004</v>
      </c>
      <c r="I1984" s="80" t="s">
        <v>128</v>
      </c>
      <c r="J1984" s="80">
        <v>20</v>
      </c>
      <c r="K1984" s="80">
        <v>41</v>
      </c>
      <c r="L1984" s="80" t="s">
        <v>691</v>
      </c>
      <c r="M1984" s="80">
        <v>2.41</v>
      </c>
      <c r="N1984" s="80">
        <v>17.326188999999999</v>
      </c>
      <c r="O1984" s="80">
        <v>-62.753518</v>
      </c>
      <c r="P1984" s="80" t="s">
        <v>195</v>
      </c>
      <c r="Q1984" s="80">
        <v>0</v>
      </c>
      <c r="R1984" s="80">
        <v>25.14509</v>
      </c>
      <c r="S1984" s="80">
        <v>-80.396960000000007</v>
      </c>
      <c r="T1984" s="80">
        <v>96400</v>
      </c>
      <c r="U1984" s="91">
        <f>Table1[[#This Row],[Distribution Amount (Dollars)]]/Table1[[#This Row],[NEWdatediff]]</f>
        <v>19280</v>
      </c>
      <c r="V1984" s="82" t="s">
        <v>3005</v>
      </c>
      <c r="W1984" s="82" t="s">
        <v>91</v>
      </c>
      <c r="X1984" s="82" t="s">
        <v>104</v>
      </c>
      <c r="Y1984" s="82" t="s">
        <v>105</v>
      </c>
      <c r="Z1984" s="82">
        <v>1</v>
      </c>
      <c r="AB1984" s="82" t="s">
        <v>3006</v>
      </c>
      <c r="AD1984" s="82" t="s">
        <v>3010</v>
      </c>
      <c r="AE1984" s="82" t="s">
        <v>3007</v>
      </c>
      <c r="AN1984" s="82" t="s">
        <v>76</v>
      </c>
      <c r="AO1984" s="82" t="s">
        <v>3008</v>
      </c>
      <c r="AP1984" s="82">
        <v>20000000</v>
      </c>
      <c r="AQ1984" s="82" t="s">
        <v>109</v>
      </c>
      <c r="AR1984" s="82" t="s">
        <v>4274</v>
      </c>
      <c r="AS1984" s="84">
        <v>41365</v>
      </c>
      <c r="AT1984" s="85">
        <v>2013</v>
      </c>
      <c r="AU1984" s="82" t="s">
        <v>4277</v>
      </c>
      <c r="AV1984" s="84">
        <v>43100</v>
      </c>
      <c r="AW1984" s="85">
        <v>2017</v>
      </c>
      <c r="AX1984" s="85">
        <f>Table1[[#This Row],[End TEST]]-Table1[[#This Row],[Start TEST]]</f>
        <v>4</v>
      </c>
      <c r="AY1984" s="85">
        <f>Table1[[#This Row],[TEST_Diff]]+1</f>
        <v>5</v>
      </c>
      <c r="AZ1984" s="92">
        <f>DATEDIF(Table1[[#This Row],[Start Year]],Table1[[#This Row],[End Year]],"d") / 365</f>
        <v>4.7534246575342465</v>
      </c>
    </row>
    <row r="1985" spans="1:52" x14ac:dyDescent="0.5">
      <c r="A1985" s="82">
        <v>162</v>
      </c>
      <c r="B1985" s="82" t="s">
        <v>3002</v>
      </c>
      <c r="D1985" s="90">
        <v>43579</v>
      </c>
      <c r="E1985" s="90" t="s">
        <v>3003</v>
      </c>
      <c r="F1985" s="90"/>
      <c r="G1985" s="82" t="s">
        <v>3003</v>
      </c>
      <c r="H1985" s="82" t="s">
        <v>3004</v>
      </c>
      <c r="I1985" s="80" t="s">
        <v>88</v>
      </c>
      <c r="J1985" s="80">
        <v>6.5</v>
      </c>
      <c r="K1985" s="80">
        <v>41</v>
      </c>
      <c r="L1985" s="80" t="s">
        <v>691</v>
      </c>
      <c r="M1985" s="80">
        <v>2.41</v>
      </c>
      <c r="N1985" s="80">
        <v>17.326188999999999</v>
      </c>
      <c r="O1985" s="80">
        <v>-62.753518</v>
      </c>
      <c r="P1985" s="80" t="s">
        <v>195</v>
      </c>
      <c r="Q1985" s="80">
        <v>0</v>
      </c>
      <c r="R1985" s="80">
        <v>25.14509</v>
      </c>
      <c r="S1985" s="80">
        <v>-80.396960000000007</v>
      </c>
      <c r="T1985" s="80">
        <v>31330</v>
      </c>
      <c r="U1985" s="91">
        <f>Table1[[#This Row],[Distribution Amount (Dollars)]]/Table1[[#This Row],[NEWdatediff]]</f>
        <v>6266</v>
      </c>
      <c r="V1985" s="82" t="s">
        <v>3005</v>
      </c>
      <c r="W1985" s="82" t="s">
        <v>91</v>
      </c>
      <c r="X1985" s="82" t="s">
        <v>104</v>
      </c>
      <c r="Y1985" s="82" t="s">
        <v>105</v>
      </c>
      <c r="Z1985" s="82">
        <v>1</v>
      </c>
      <c r="AB1985" s="82" t="s">
        <v>3006</v>
      </c>
      <c r="AD1985" s="82" t="s">
        <v>3010</v>
      </c>
      <c r="AE1985" s="82" t="s">
        <v>3007</v>
      </c>
      <c r="AN1985" s="82" t="s">
        <v>76</v>
      </c>
      <c r="AO1985" s="82" t="s">
        <v>3008</v>
      </c>
      <c r="AP1985" s="82">
        <v>20000000</v>
      </c>
      <c r="AQ1985" s="82" t="s">
        <v>109</v>
      </c>
      <c r="AR1985" s="82" t="s">
        <v>4274</v>
      </c>
      <c r="AS1985" s="84">
        <v>41365</v>
      </c>
      <c r="AT1985" s="85">
        <v>2013</v>
      </c>
      <c r="AU1985" s="82" t="s">
        <v>4277</v>
      </c>
      <c r="AV1985" s="84">
        <v>43100</v>
      </c>
      <c r="AW1985" s="85">
        <v>2017</v>
      </c>
      <c r="AX1985" s="85">
        <f>Table1[[#This Row],[End TEST]]-Table1[[#This Row],[Start TEST]]</f>
        <v>4</v>
      </c>
      <c r="AY1985" s="85">
        <f>Table1[[#This Row],[TEST_Diff]]+1</f>
        <v>5</v>
      </c>
      <c r="AZ1985" s="92">
        <f>DATEDIF(Table1[[#This Row],[Start Year]],Table1[[#This Row],[End Year]],"d") / 365</f>
        <v>4.7534246575342465</v>
      </c>
    </row>
    <row r="1986" spans="1:52" x14ac:dyDescent="0.5">
      <c r="A1986" s="82">
        <v>162</v>
      </c>
      <c r="B1986" s="82" t="s">
        <v>3002</v>
      </c>
      <c r="D1986" s="90">
        <v>43579</v>
      </c>
      <c r="E1986" s="90" t="s">
        <v>3003</v>
      </c>
      <c r="F1986" s="90"/>
      <c r="G1986" s="82" t="s">
        <v>3003</v>
      </c>
      <c r="H1986" s="82" t="s">
        <v>3004</v>
      </c>
      <c r="I1986" s="80" t="s">
        <v>97</v>
      </c>
      <c r="J1986" s="80">
        <v>20</v>
      </c>
      <c r="K1986" s="80">
        <v>41</v>
      </c>
      <c r="L1986" s="80" t="s">
        <v>691</v>
      </c>
      <c r="M1986" s="80">
        <v>2.41</v>
      </c>
      <c r="N1986" s="80">
        <v>17.326188999999999</v>
      </c>
      <c r="O1986" s="80">
        <v>-62.753518</v>
      </c>
      <c r="P1986" s="80" t="s">
        <v>195</v>
      </c>
      <c r="Q1986" s="80">
        <v>0</v>
      </c>
      <c r="R1986" s="80">
        <v>25.14509</v>
      </c>
      <c r="S1986" s="80">
        <v>-80.396960000000007</v>
      </c>
      <c r="T1986" s="80">
        <v>96400</v>
      </c>
      <c r="U1986" s="91">
        <f>Table1[[#This Row],[Distribution Amount (Dollars)]]/Table1[[#This Row],[NEWdatediff]]</f>
        <v>19280</v>
      </c>
      <c r="V1986" s="82" t="s">
        <v>3005</v>
      </c>
      <c r="W1986" s="82" t="s">
        <v>91</v>
      </c>
      <c r="X1986" s="82" t="s">
        <v>104</v>
      </c>
      <c r="Y1986" s="82" t="s">
        <v>105</v>
      </c>
      <c r="Z1986" s="82">
        <v>1</v>
      </c>
      <c r="AB1986" s="82" t="s">
        <v>3006</v>
      </c>
      <c r="AD1986" s="82" t="s">
        <v>3010</v>
      </c>
      <c r="AE1986" s="82" t="s">
        <v>3007</v>
      </c>
      <c r="AN1986" s="82" t="s">
        <v>76</v>
      </c>
      <c r="AO1986" s="82" t="s">
        <v>3008</v>
      </c>
      <c r="AP1986" s="82">
        <v>20000000</v>
      </c>
      <c r="AQ1986" s="82" t="s">
        <v>109</v>
      </c>
      <c r="AR1986" s="82" t="s">
        <v>4274</v>
      </c>
      <c r="AS1986" s="84">
        <v>41365</v>
      </c>
      <c r="AT1986" s="85">
        <v>2013</v>
      </c>
      <c r="AU1986" s="82" t="s">
        <v>4277</v>
      </c>
      <c r="AV1986" s="84">
        <v>43100</v>
      </c>
      <c r="AW1986" s="85">
        <v>2017</v>
      </c>
      <c r="AX1986" s="85">
        <f>Table1[[#This Row],[End TEST]]-Table1[[#This Row],[Start TEST]]</f>
        <v>4</v>
      </c>
      <c r="AY1986" s="85">
        <f>Table1[[#This Row],[TEST_Diff]]+1</f>
        <v>5</v>
      </c>
      <c r="AZ1986" s="92">
        <f>DATEDIF(Table1[[#This Row],[Start Year]],Table1[[#This Row],[End Year]],"d") / 365</f>
        <v>4.7534246575342465</v>
      </c>
    </row>
    <row r="1987" spans="1:52" x14ac:dyDescent="0.5">
      <c r="A1987" s="82">
        <v>162</v>
      </c>
      <c r="B1987" s="82" t="s">
        <v>3002</v>
      </c>
      <c r="D1987" s="90">
        <v>43579</v>
      </c>
      <c r="E1987" s="90" t="s">
        <v>3003</v>
      </c>
      <c r="F1987" s="90"/>
      <c r="G1987" s="82" t="s">
        <v>3003</v>
      </c>
      <c r="H1987" s="82" t="s">
        <v>3004</v>
      </c>
      <c r="I1987" s="80" t="s">
        <v>98</v>
      </c>
      <c r="J1987" s="80">
        <v>5</v>
      </c>
      <c r="K1987" s="80">
        <v>41</v>
      </c>
      <c r="L1987" s="80" t="s">
        <v>691</v>
      </c>
      <c r="M1987" s="80">
        <v>2.41</v>
      </c>
      <c r="N1987" s="80">
        <v>17.326188999999999</v>
      </c>
      <c r="O1987" s="80">
        <v>-62.753518</v>
      </c>
      <c r="P1987" s="80" t="s">
        <v>195</v>
      </c>
      <c r="Q1987" s="80">
        <v>0</v>
      </c>
      <c r="R1987" s="80">
        <v>25.14509</v>
      </c>
      <c r="S1987" s="80">
        <v>-80.396960000000007</v>
      </c>
      <c r="T1987" s="80">
        <v>24100</v>
      </c>
      <c r="U1987" s="91">
        <f>Table1[[#This Row],[Distribution Amount (Dollars)]]/Table1[[#This Row],[NEWdatediff]]</f>
        <v>4820</v>
      </c>
      <c r="V1987" s="82" t="s">
        <v>3005</v>
      </c>
      <c r="W1987" s="82" t="s">
        <v>91</v>
      </c>
      <c r="X1987" s="82" t="s">
        <v>104</v>
      </c>
      <c r="Y1987" s="82" t="s">
        <v>105</v>
      </c>
      <c r="Z1987" s="82">
        <v>1</v>
      </c>
      <c r="AB1987" s="82" t="s">
        <v>3006</v>
      </c>
      <c r="AD1987" s="82" t="s">
        <v>3010</v>
      </c>
      <c r="AE1987" s="82" t="s">
        <v>3007</v>
      </c>
      <c r="AN1987" s="82" t="s">
        <v>76</v>
      </c>
      <c r="AO1987" s="82" t="s">
        <v>3008</v>
      </c>
      <c r="AP1987" s="82">
        <v>20000000</v>
      </c>
      <c r="AQ1987" s="82" t="s">
        <v>109</v>
      </c>
      <c r="AR1987" s="82" t="s">
        <v>4274</v>
      </c>
      <c r="AS1987" s="84">
        <v>41365</v>
      </c>
      <c r="AT1987" s="85">
        <v>2013</v>
      </c>
      <c r="AU1987" s="82" t="s">
        <v>4277</v>
      </c>
      <c r="AV1987" s="84">
        <v>43100</v>
      </c>
      <c r="AW1987" s="85">
        <v>2017</v>
      </c>
      <c r="AX1987" s="85">
        <f>Table1[[#This Row],[End TEST]]-Table1[[#This Row],[Start TEST]]</f>
        <v>4</v>
      </c>
      <c r="AY1987" s="85">
        <f>Table1[[#This Row],[TEST_Diff]]+1</f>
        <v>5</v>
      </c>
      <c r="AZ1987" s="92">
        <f>DATEDIF(Table1[[#This Row],[Start Year]],Table1[[#This Row],[End Year]],"d") / 365</f>
        <v>4.7534246575342465</v>
      </c>
    </row>
    <row r="1988" spans="1:52" x14ac:dyDescent="0.5">
      <c r="A1988" s="82">
        <v>162</v>
      </c>
      <c r="B1988" s="82" t="s">
        <v>3002</v>
      </c>
      <c r="D1988" s="90">
        <v>43579</v>
      </c>
      <c r="E1988" s="90" t="s">
        <v>3003</v>
      </c>
      <c r="F1988" s="90"/>
      <c r="G1988" s="82" t="s">
        <v>3003</v>
      </c>
      <c r="H1988" s="82" t="s">
        <v>3004</v>
      </c>
      <c r="I1988" s="80" t="s">
        <v>67</v>
      </c>
      <c r="J1988" s="80">
        <v>2.5</v>
      </c>
      <c r="K1988" s="80">
        <v>41</v>
      </c>
      <c r="L1988" s="80" t="s">
        <v>691</v>
      </c>
      <c r="M1988" s="80">
        <v>2.41</v>
      </c>
      <c r="N1988" s="80">
        <v>17.326188999999999</v>
      </c>
      <c r="O1988" s="80">
        <v>-62.753518</v>
      </c>
      <c r="P1988" s="80" t="s">
        <v>195</v>
      </c>
      <c r="Q1988" s="80">
        <v>0</v>
      </c>
      <c r="R1988" s="80">
        <v>25.14509</v>
      </c>
      <c r="S1988" s="80">
        <v>-80.396960000000007</v>
      </c>
      <c r="T1988" s="80">
        <v>12050</v>
      </c>
      <c r="U1988" s="91">
        <f>Table1[[#This Row],[Distribution Amount (Dollars)]]/Table1[[#This Row],[NEWdatediff]]</f>
        <v>2410</v>
      </c>
      <c r="V1988" s="82" t="s">
        <v>3005</v>
      </c>
      <c r="W1988" s="82" t="s">
        <v>91</v>
      </c>
      <c r="X1988" s="82" t="s">
        <v>104</v>
      </c>
      <c r="Y1988" s="82" t="s">
        <v>105</v>
      </c>
      <c r="Z1988" s="82">
        <v>1</v>
      </c>
      <c r="AB1988" s="82" t="s">
        <v>3006</v>
      </c>
      <c r="AD1988" s="82" t="s">
        <v>3010</v>
      </c>
      <c r="AE1988" s="82" t="s">
        <v>3007</v>
      </c>
      <c r="AN1988" s="82" t="s">
        <v>76</v>
      </c>
      <c r="AO1988" s="82" t="s">
        <v>3008</v>
      </c>
      <c r="AP1988" s="82">
        <v>20000000</v>
      </c>
      <c r="AQ1988" s="82" t="s">
        <v>109</v>
      </c>
      <c r="AR1988" s="82" t="s">
        <v>4274</v>
      </c>
      <c r="AS1988" s="84">
        <v>41365</v>
      </c>
      <c r="AT1988" s="85">
        <v>2013</v>
      </c>
      <c r="AU1988" s="82" t="s">
        <v>4277</v>
      </c>
      <c r="AV1988" s="84">
        <v>43100</v>
      </c>
      <c r="AW1988" s="85">
        <v>2017</v>
      </c>
      <c r="AX1988" s="85">
        <f>Table1[[#This Row],[End TEST]]-Table1[[#This Row],[Start TEST]]</f>
        <v>4</v>
      </c>
      <c r="AY1988" s="85">
        <f>Table1[[#This Row],[TEST_Diff]]+1</f>
        <v>5</v>
      </c>
      <c r="AZ1988" s="92">
        <f>DATEDIF(Table1[[#This Row],[Start Year]],Table1[[#This Row],[End Year]],"d") / 365</f>
        <v>4.7534246575342465</v>
      </c>
    </row>
    <row r="1989" spans="1:52" x14ac:dyDescent="0.5">
      <c r="A1989" s="82">
        <v>162</v>
      </c>
      <c r="B1989" s="82" t="s">
        <v>3002</v>
      </c>
      <c r="D1989" s="90">
        <v>43579</v>
      </c>
      <c r="E1989" s="90" t="s">
        <v>3003</v>
      </c>
      <c r="F1989" s="90"/>
      <c r="G1989" s="82" t="s">
        <v>3003</v>
      </c>
      <c r="H1989" s="82" t="s">
        <v>3004</v>
      </c>
      <c r="I1989" s="80" t="s">
        <v>1341</v>
      </c>
      <c r="J1989" s="80">
        <v>36</v>
      </c>
      <c r="K1989" s="80">
        <v>41</v>
      </c>
      <c r="L1989" s="80" t="s">
        <v>691</v>
      </c>
      <c r="M1989" s="80">
        <v>2.41</v>
      </c>
      <c r="N1989" s="80">
        <v>17.326188999999999</v>
      </c>
      <c r="O1989" s="80">
        <v>-62.753518</v>
      </c>
      <c r="P1989" s="80" t="s">
        <v>195</v>
      </c>
      <c r="Q1989" s="80">
        <v>0</v>
      </c>
      <c r="R1989" s="80">
        <v>25.14509</v>
      </c>
      <c r="S1989" s="80">
        <v>-80.396960000000007</v>
      </c>
      <c r="T1989" s="80">
        <v>173520</v>
      </c>
      <c r="U1989" s="91">
        <f>Table1[[#This Row],[Distribution Amount (Dollars)]]/Table1[[#This Row],[NEWdatediff]]</f>
        <v>34704</v>
      </c>
      <c r="V1989" s="82" t="s">
        <v>3005</v>
      </c>
      <c r="W1989" s="82" t="s">
        <v>91</v>
      </c>
      <c r="X1989" s="82" t="s">
        <v>104</v>
      </c>
      <c r="Y1989" s="82" t="s">
        <v>105</v>
      </c>
      <c r="Z1989" s="82">
        <v>1</v>
      </c>
      <c r="AB1989" s="82" t="s">
        <v>3006</v>
      </c>
      <c r="AD1989" s="82" t="s">
        <v>3010</v>
      </c>
      <c r="AE1989" s="82" t="s">
        <v>3007</v>
      </c>
      <c r="AN1989" s="82" t="s">
        <v>76</v>
      </c>
      <c r="AO1989" s="82" t="s">
        <v>3008</v>
      </c>
      <c r="AP1989" s="82">
        <v>20000000</v>
      </c>
      <c r="AQ1989" s="82" t="s">
        <v>109</v>
      </c>
      <c r="AR1989" s="82" t="s">
        <v>4274</v>
      </c>
      <c r="AS1989" s="84">
        <v>41365</v>
      </c>
      <c r="AT1989" s="85">
        <v>2013</v>
      </c>
      <c r="AU1989" s="82" t="s">
        <v>4277</v>
      </c>
      <c r="AV1989" s="84">
        <v>43100</v>
      </c>
      <c r="AW1989" s="85">
        <v>2017</v>
      </c>
      <c r="AX1989" s="85">
        <f>Table1[[#This Row],[End TEST]]-Table1[[#This Row],[Start TEST]]</f>
        <v>4</v>
      </c>
      <c r="AY1989" s="85">
        <f>Table1[[#This Row],[TEST_Diff]]+1</f>
        <v>5</v>
      </c>
      <c r="AZ1989" s="92">
        <f>DATEDIF(Table1[[#This Row],[Start Year]],Table1[[#This Row],[End Year]],"d") / 365</f>
        <v>4.7534246575342465</v>
      </c>
    </row>
    <row r="1990" spans="1:52" x14ac:dyDescent="0.5">
      <c r="A1990" s="82">
        <v>162</v>
      </c>
      <c r="B1990" s="82" t="s">
        <v>3002</v>
      </c>
      <c r="D1990" s="90">
        <v>43579</v>
      </c>
      <c r="E1990" s="90" t="s">
        <v>3003</v>
      </c>
      <c r="F1990" s="90"/>
      <c r="G1990" s="82" t="s">
        <v>3003</v>
      </c>
      <c r="H1990" s="82" t="s">
        <v>3004</v>
      </c>
      <c r="I1990" s="80" t="s">
        <v>102</v>
      </c>
      <c r="J1990" s="80">
        <v>10</v>
      </c>
      <c r="K1990" s="80">
        <v>41</v>
      </c>
      <c r="L1990" s="80" t="s">
        <v>295</v>
      </c>
      <c r="M1990" s="80">
        <v>2.41</v>
      </c>
      <c r="N1990" s="80">
        <v>7.5172420000000004</v>
      </c>
      <c r="O1990" s="80">
        <v>80.779494</v>
      </c>
      <c r="P1990" s="80" t="s">
        <v>114</v>
      </c>
      <c r="Q1990" s="80">
        <v>0</v>
      </c>
      <c r="R1990" s="80">
        <v>25.384855999999999</v>
      </c>
      <c r="S1990" s="80">
        <v>68.458809000000002</v>
      </c>
      <c r="T1990" s="80">
        <v>48200</v>
      </c>
      <c r="U1990" s="91">
        <f>Table1[[#This Row],[Distribution Amount (Dollars)]]/Table1[[#This Row],[NEWdatediff]]</f>
        <v>9640</v>
      </c>
      <c r="V1990" s="82" t="s">
        <v>3005</v>
      </c>
      <c r="W1990" s="82" t="s">
        <v>91</v>
      </c>
      <c r="X1990" s="82" t="s">
        <v>104</v>
      </c>
      <c r="Y1990" s="82" t="s">
        <v>105</v>
      </c>
      <c r="Z1990" s="82">
        <v>1</v>
      </c>
      <c r="AB1990" s="82" t="s">
        <v>3006</v>
      </c>
      <c r="AD1990" s="82" t="s">
        <v>3014</v>
      </c>
      <c r="AE1990" s="82" t="s">
        <v>3007</v>
      </c>
      <c r="AN1990" s="82" t="s">
        <v>76</v>
      </c>
      <c r="AO1990" s="82" t="s">
        <v>3008</v>
      </c>
      <c r="AP1990" s="82">
        <v>20000000</v>
      </c>
      <c r="AQ1990" s="82" t="s">
        <v>109</v>
      </c>
      <c r="AR1990" s="82" t="s">
        <v>4274</v>
      </c>
      <c r="AS1990" s="84">
        <v>41365</v>
      </c>
      <c r="AT1990" s="85">
        <v>2013</v>
      </c>
      <c r="AU1990" s="82" t="s">
        <v>4277</v>
      </c>
      <c r="AV1990" s="84">
        <v>43100</v>
      </c>
      <c r="AW1990" s="85">
        <v>2017</v>
      </c>
      <c r="AX1990" s="85">
        <f>Table1[[#This Row],[End TEST]]-Table1[[#This Row],[Start TEST]]</f>
        <v>4</v>
      </c>
      <c r="AY1990" s="85">
        <f>Table1[[#This Row],[TEST_Diff]]+1</f>
        <v>5</v>
      </c>
      <c r="AZ1990" s="92">
        <f>DATEDIF(Table1[[#This Row],[Start Year]],Table1[[#This Row],[End Year]],"d") / 365</f>
        <v>4.7534246575342465</v>
      </c>
    </row>
    <row r="1991" spans="1:52" x14ac:dyDescent="0.5">
      <c r="A1991" s="82">
        <v>162</v>
      </c>
      <c r="B1991" s="82" t="s">
        <v>3002</v>
      </c>
      <c r="D1991" s="90">
        <v>43579</v>
      </c>
      <c r="E1991" s="90" t="s">
        <v>3003</v>
      </c>
      <c r="F1991" s="90"/>
      <c r="G1991" s="82" t="s">
        <v>3003</v>
      </c>
      <c r="H1991" s="82" t="s">
        <v>3004</v>
      </c>
      <c r="I1991" s="80" t="s">
        <v>128</v>
      </c>
      <c r="J1991" s="80">
        <v>20</v>
      </c>
      <c r="K1991" s="80">
        <v>41</v>
      </c>
      <c r="L1991" s="80" t="s">
        <v>295</v>
      </c>
      <c r="M1991" s="80">
        <v>2.41</v>
      </c>
      <c r="N1991" s="80">
        <v>7.5172420000000004</v>
      </c>
      <c r="O1991" s="80">
        <v>80.779494</v>
      </c>
      <c r="P1991" s="80" t="s">
        <v>114</v>
      </c>
      <c r="Q1991" s="80">
        <v>0</v>
      </c>
      <c r="R1991" s="80">
        <v>25.384855999999999</v>
      </c>
      <c r="S1991" s="80">
        <v>68.458809000000002</v>
      </c>
      <c r="T1991" s="80">
        <v>96400</v>
      </c>
      <c r="U1991" s="91">
        <f>Table1[[#This Row],[Distribution Amount (Dollars)]]/Table1[[#This Row],[NEWdatediff]]</f>
        <v>19280</v>
      </c>
      <c r="V1991" s="82" t="s">
        <v>3005</v>
      </c>
      <c r="W1991" s="82" t="s">
        <v>91</v>
      </c>
      <c r="X1991" s="82" t="s">
        <v>104</v>
      </c>
      <c r="Y1991" s="82" t="s">
        <v>105</v>
      </c>
      <c r="Z1991" s="82">
        <v>1</v>
      </c>
      <c r="AB1991" s="82" t="s">
        <v>3006</v>
      </c>
      <c r="AD1991" s="82" t="s">
        <v>3014</v>
      </c>
      <c r="AE1991" s="82" t="s">
        <v>3007</v>
      </c>
      <c r="AN1991" s="82" t="s">
        <v>76</v>
      </c>
      <c r="AO1991" s="82" t="s">
        <v>3008</v>
      </c>
      <c r="AP1991" s="82">
        <v>20000000</v>
      </c>
      <c r="AQ1991" s="82" t="s">
        <v>109</v>
      </c>
      <c r="AR1991" s="82" t="s">
        <v>4274</v>
      </c>
      <c r="AS1991" s="84">
        <v>41365</v>
      </c>
      <c r="AT1991" s="85">
        <v>2013</v>
      </c>
      <c r="AU1991" s="82" t="s">
        <v>4277</v>
      </c>
      <c r="AV1991" s="84">
        <v>43100</v>
      </c>
      <c r="AW1991" s="85">
        <v>2017</v>
      </c>
      <c r="AX1991" s="85">
        <f>Table1[[#This Row],[End TEST]]-Table1[[#This Row],[Start TEST]]</f>
        <v>4</v>
      </c>
      <c r="AY1991" s="85">
        <f>Table1[[#This Row],[TEST_Diff]]+1</f>
        <v>5</v>
      </c>
      <c r="AZ1991" s="92">
        <f>DATEDIF(Table1[[#This Row],[Start Year]],Table1[[#This Row],[End Year]],"d") / 365</f>
        <v>4.7534246575342465</v>
      </c>
    </row>
    <row r="1992" spans="1:52" x14ac:dyDescent="0.5">
      <c r="A1992" s="82">
        <v>162</v>
      </c>
      <c r="B1992" s="82" t="s">
        <v>3002</v>
      </c>
      <c r="D1992" s="90">
        <v>43579</v>
      </c>
      <c r="E1992" s="90" t="s">
        <v>3003</v>
      </c>
      <c r="F1992" s="90"/>
      <c r="G1992" s="82" t="s">
        <v>3003</v>
      </c>
      <c r="H1992" s="82" t="s">
        <v>3004</v>
      </c>
      <c r="I1992" s="80" t="s">
        <v>88</v>
      </c>
      <c r="J1992" s="80">
        <v>6.5</v>
      </c>
      <c r="K1992" s="80">
        <v>41</v>
      </c>
      <c r="L1992" s="80" t="s">
        <v>295</v>
      </c>
      <c r="M1992" s="80">
        <v>2.41</v>
      </c>
      <c r="N1992" s="80">
        <v>7.5172420000000004</v>
      </c>
      <c r="O1992" s="80">
        <v>80.779494</v>
      </c>
      <c r="P1992" s="80" t="s">
        <v>114</v>
      </c>
      <c r="Q1992" s="80">
        <v>0</v>
      </c>
      <c r="R1992" s="80">
        <v>25.384855999999999</v>
      </c>
      <c r="S1992" s="80">
        <v>68.458809000000002</v>
      </c>
      <c r="T1992" s="80">
        <v>31330</v>
      </c>
      <c r="U1992" s="91">
        <f>Table1[[#This Row],[Distribution Amount (Dollars)]]/Table1[[#This Row],[NEWdatediff]]</f>
        <v>6266</v>
      </c>
      <c r="V1992" s="82" t="s">
        <v>3005</v>
      </c>
      <c r="W1992" s="82" t="s">
        <v>91</v>
      </c>
      <c r="X1992" s="82" t="s">
        <v>104</v>
      </c>
      <c r="Y1992" s="82" t="s">
        <v>105</v>
      </c>
      <c r="Z1992" s="82">
        <v>1</v>
      </c>
      <c r="AB1992" s="82" t="s">
        <v>3006</v>
      </c>
      <c r="AD1992" s="82" t="s">
        <v>3014</v>
      </c>
      <c r="AE1992" s="82" t="s">
        <v>3007</v>
      </c>
      <c r="AN1992" s="82" t="s">
        <v>76</v>
      </c>
      <c r="AO1992" s="82" t="s">
        <v>3008</v>
      </c>
      <c r="AP1992" s="82">
        <v>20000000</v>
      </c>
      <c r="AQ1992" s="82" t="s">
        <v>109</v>
      </c>
      <c r="AR1992" s="82" t="s">
        <v>4274</v>
      </c>
      <c r="AS1992" s="84">
        <v>41365</v>
      </c>
      <c r="AT1992" s="85">
        <v>2013</v>
      </c>
      <c r="AU1992" s="82" t="s">
        <v>4277</v>
      </c>
      <c r="AV1992" s="84">
        <v>43100</v>
      </c>
      <c r="AW1992" s="85">
        <v>2017</v>
      </c>
      <c r="AX1992" s="85">
        <f>Table1[[#This Row],[End TEST]]-Table1[[#This Row],[Start TEST]]</f>
        <v>4</v>
      </c>
      <c r="AY1992" s="85">
        <f>Table1[[#This Row],[TEST_Diff]]+1</f>
        <v>5</v>
      </c>
      <c r="AZ1992" s="92">
        <f>DATEDIF(Table1[[#This Row],[Start Year]],Table1[[#This Row],[End Year]],"d") / 365</f>
        <v>4.7534246575342465</v>
      </c>
    </row>
    <row r="1993" spans="1:52" x14ac:dyDescent="0.5">
      <c r="A1993" s="82">
        <v>162</v>
      </c>
      <c r="B1993" s="82" t="s">
        <v>3002</v>
      </c>
      <c r="D1993" s="90">
        <v>43579</v>
      </c>
      <c r="E1993" s="90" t="s">
        <v>3003</v>
      </c>
      <c r="F1993" s="90"/>
      <c r="G1993" s="82" t="s">
        <v>3003</v>
      </c>
      <c r="H1993" s="82" t="s">
        <v>3004</v>
      </c>
      <c r="I1993" s="80" t="s">
        <v>97</v>
      </c>
      <c r="J1993" s="80">
        <v>20</v>
      </c>
      <c r="K1993" s="80">
        <v>41</v>
      </c>
      <c r="L1993" s="80" t="s">
        <v>295</v>
      </c>
      <c r="M1993" s="80">
        <v>2.41</v>
      </c>
      <c r="N1993" s="80">
        <v>7.5172420000000004</v>
      </c>
      <c r="O1993" s="80">
        <v>80.779494</v>
      </c>
      <c r="P1993" s="80" t="s">
        <v>114</v>
      </c>
      <c r="Q1993" s="80">
        <v>0</v>
      </c>
      <c r="R1993" s="80">
        <v>25.384855999999999</v>
      </c>
      <c r="S1993" s="80">
        <v>68.458809000000002</v>
      </c>
      <c r="T1993" s="80">
        <v>96400</v>
      </c>
      <c r="U1993" s="91">
        <f>Table1[[#This Row],[Distribution Amount (Dollars)]]/Table1[[#This Row],[NEWdatediff]]</f>
        <v>19280</v>
      </c>
      <c r="V1993" s="82" t="s">
        <v>3005</v>
      </c>
      <c r="W1993" s="82" t="s">
        <v>91</v>
      </c>
      <c r="X1993" s="82" t="s">
        <v>104</v>
      </c>
      <c r="Y1993" s="82" t="s">
        <v>105</v>
      </c>
      <c r="Z1993" s="82">
        <v>1</v>
      </c>
      <c r="AB1993" s="82" t="s">
        <v>3006</v>
      </c>
      <c r="AD1993" s="82" t="s">
        <v>3014</v>
      </c>
      <c r="AE1993" s="82" t="s">
        <v>3007</v>
      </c>
      <c r="AN1993" s="82" t="s">
        <v>76</v>
      </c>
      <c r="AO1993" s="82" t="s">
        <v>3008</v>
      </c>
      <c r="AP1993" s="82">
        <v>20000000</v>
      </c>
      <c r="AQ1993" s="82" t="s">
        <v>109</v>
      </c>
      <c r="AR1993" s="82" t="s">
        <v>4274</v>
      </c>
      <c r="AS1993" s="84">
        <v>41365</v>
      </c>
      <c r="AT1993" s="85">
        <v>2013</v>
      </c>
      <c r="AU1993" s="82" t="s">
        <v>4277</v>
      </c>
      <c r="AV1993" s="84">
        <v>43100</v>
      </c>
      <c r="AW1993" s="85">
        <v>2017</v>
      </c>
      <c r="AX1993" s="85">
        <f>Table1[[#This Row],[End TEST]]-Table1[[#This Row],[Start TEST]]</f>
        <v>4</v>
      </c>
      <c r="AY1993" s="85">
        <f>Table1[[#This Row],[TEST_Diff]]+1</f>
        <v>5</v>
      </c>
      <c r="AZ1993" s="92">
        <f>DATEDIF(Table1[[#This Row],[Start Year]],Table1[[#This Row],[End Year]],"d") / 365</f>
        <v>4.7534246575342465</v>
      </c>
    </row>
    <row r="1994" spans="1:52" x14ac:dyDescent="0.5">
      <c r="A1994" s="82">
        <v>162</v>
      </c>
      <c r="B1994" s="82" t="s">
        <v>3002</v>
      </c>
      <c r="D1994" s="90">
        <v>43579</v>
      </c>
      <c r="E1994" s="90" t="s">
        <v>3003</v>
      </c>
      <c r="F1994" s="90"/>
      <c r="G1994" s="82" t="s">
        <v>3003</v>
      </c>
      <c r="H1994" s="82" t="s">
        <v>3004</v>
      </c>
      <c r="I1994" s="80" t="s">
        <v>98</v>
      </c>
      <c r="J1994" s="80">
        <v>5</v>
      </c>
      <c r="K1994" s="80">
        <v>41</v>
      </c>
      <c r="L1994" s="80" t="s">
        <v>295</v>
      </c>
      <c r="M1994" s="80">
        <v>2.41</v>
      </c>
      <c r="N1994" s="80">
        <v>7.5172420000000004</v>
      </c>
      <c r="O1994" s="80">
        <v>80.779494</v>
      </c>
      <c r="P1994" s="80" t="s">
        <v>114</v>
      </c>
      <c r="Q1994" s="80">
        <v>0</v>
      </c>
      <c r="R1994" s="80">
        <v>25.384855999999999</v>
      </c>
      <c r="S1994" s="80">
        <v>68.458809000000002</v>
      </c>
      <c r="T1994" s="80">
        <v>24100</v>
      </c>
      <c r="U1994" s="91">
        <f>Table1[[#This Row],[Distribution Amount (Dollars)]]/Table1[[#This Row],[NEWdatediff]]</f>
        <v>4820</v>
      </c>
      <c r="V1994" s="82" t="s">
        <v>3005</v>
      </c>
      <c r="W1994" s="82" t="s">
        <v>91</v>
      </c>
      <c r="X1994" s="82" t="s">
        <v>104</v>
      </c>
      <c r="Y1994" s="82" t="s">
        <v>105</v>
      </c>
      <c r="Z1994" s="82">
        <v>1</v>
      </c>
      <c r="AB1994" s="82" t="s">
        <v>3006</v>
      </c>
      <c r="AD1994" s="82" t="s">
        <v>3014</v>
      </c>
      <c r="AE1994" s="82" t="s">
        <v>3007</v>
      </c>
      <c r="AN1994" s="82" t="s">
        <v>76</v>
      </c>
      <c r="AO1994" s="82" t="s">
        <v>3008</v>
      </c>
      <c r="AP1994" s="82">
        <v>20000000</v>
      </c>
      <c r="AQ1994" s="82" t="s">
        <v>109</v>
      </c>
      <c r="AR1994" s="82" t="s">
        <v>4274</v>
      </c>
      <c r="AS1994" s="84">
        <v>41365</v>
      </c>
      <c r="AT1994" s="85">
        <v>2013</v>
      </c>
      <c r="AU1994" s="82" t="s">
        <v>4277</v>
      </c>
      <c r="AV1994" s="84">
        <v>43100</v>
      </c>
      <c r="AW1994" s="85">
        <v>2017</v>
      </c>
      <c r="AX1994" s="85">
        <f>Table1[[#This Row],[End TEST]]-Table1[[#This Row],[Start TEST]]</f>
        <v>4</v>
      </c>
      <c r="AY1994" s="85">
        <f>Table1[[#This Row],[TEST_Diff]]+1</f>
        <v>5</v>
      </c>
      <c r="AZ1994" s="92">
        <f>DATEDIF(Table1[[#This Row],[Start Year]],Table1[[#This Row],[End Year]],"d") / 365</f>
        <v>4.7534246575342465</v>
      </c>
    </row>
    <row r="1995" spans="1:52" x14ac:dyDescent="0.5">
      <c r="A1995" s="82">
        <v>162</v>
      </c>
      <c r="B1995" s="82" t="s">
        <v>3002</v>
      </c>
      <c r="D1995" s="90">
        <v>43579</v>
      </c>
      <c r="E1995" s="90" t="s">
        <v>3003</v>
      </c>
      <c r="F1995" s="90"/>
      <c r="G1995" s="82" t="s">
        <v>3003</v>
      </c>
      <c r="H1995" s="82" t="s">
        <v>3004</v>
      </c>
      <c r="I1995" s="80" t="s">
        <v>67</v>
      </c>
      <c r="J1995" s="80">
        <v>2.5</v>
      </c>
      <c r="K1995" s="80">
        <v>41</v>
      </c>
      <c r="L1995" s="80" t="s">
        <v>295</v>
      </c>
      <c r="M1995" s="80">
        <v>2.41</v>
      </c>
      <c r="N1995" s="80">
        <v>7.5172420000000004</v>
      </c>
      <c r="O1995" s="80">
        <v>80.779494</v>
      </c>
      <c r="P1995" s="80" t="s">
        <v>114</v>
      </c>
      <c r="Q1995" s="80">
        <v>0</v>
      </c>
      <c r="R1995" s="80">
        <v>25.384855999999999</v>
      </c>
      <c r="S1995" s="80">
        <v>68.458809000000002</v>
      </c>
      <c r="T1995" s="80">
        <v>12050</v>
      </c>
      <c r="U1995" s="91">
        <f>Table1[[#This Row],[Distribution Amount (Dollars)]]/Table1[[#This Row],[NEWdatediff]]</f>
        <v>2410</v>
      </c>
      <c r="V1995" s="82" t="s">
        <v>3005</v>
      </c>
      <c r="W1995" s="82" t="s">
        <v>91</v>
      </c>
      <c r="X1995" s="82" t="s">
        <v>104</v>
      </c>
      <c r="Y1995" s="82" t="s">
        <v>105</v>
      </c>
      <c r="Z1995" s="82">
        <v>1</v>
      </c>
      <c r="AB1995" s="82" t="s">
        <v>3006</v>
      </c>
      <c r="AD1995" s="82" t="s">
        <v>3014</v>
      </c>
      <c r="AE1995" s="82" t="s">
        <v>3007</v>
      </c>
      <c r="AN1995" s="82" t="s">
        <v>76</v>
      </c>
      <c r="AO1995" s="82" t="s">
        <v>3008</v>
      </c>
      <c r="AP1995" s="82">
        <v>20000000</v>
      </c>
      <c r="AQ1995" s="82" t="s">
        <v>109</v>
      </c>
      <c r="AR1995" s="82" t="s">
        <v>4274</v>
      </c>
      <c r="AS1995" s="84">
        <v>41365</v>
      </c>
      <c r="AT1995" s="85">
        <v>2013</v>
      </c>
      <c r="AU1995" s="82" t="s">
        <v>4277</v>
      </c>
      <c r="AV1995" s="84">
        <v>43100</v>
      </c>
      <c r="AW1995" s="85">
        <v>2017</v>
      </c>
      <c r="AX1995" s="85">
        <f>Table1[[#This Row],[End TEST]]-Table1[[#This Row],[Start TEST]]</f>
        <v>4</v>
      </c>
      <c r="AY1995" s="85">
        <f>Table1[[#This Row],[TEST_Diff]]+1</f>
        <v>5</v>
      </c>
      <c r="AZ1995" s="92">
        <f>DATEDIF(Table1[[#This Row],[Start Year]],Table1[[#This Row],[End Year]],"d") / 365</f>
        <v>4.7534246575342465</v>
      </c>
    </row>
    <row r="1996" spans="1:52" x14ac:dyDescent="0.5">
      <c r="A1996" s="82">
        <v>162</v>
      </c>
      <c r="B1996" s="82" t="s">
        <v>3002</v>
      </c>
      <c r="D1996" s="90">
        <v>43579</v>
      </c>
      <c r="E1996" s="90" t="s">
        <v>3003</v>
      </c>
      <c r="F1996" s="90"/>
      <c r="G1996" s="82" t="s">
        <v>3003</v>
      </c>
      <c r="H1996" s="82" t="s">
        <v>3004</v>
      </c>
      <c r="I1996" s="80" t="s">
        <v>1341</v>
      </c>
      <c r="J1996" s="80">
        <v>36</v>
      </c>
      <c r="K1996" s="80">
        <v>41</v>
      </c>
      <c r="L1996" s="80" t="s">
        <v>295</v>
      </c>
      <c r="M1996" s="80">
        <v>2.41</v>
      </c>
      <c r="N1996" s="80">
        <v>7.5172420000000004</v>
      </c>
      <c r="O1996" s="80">
        <v>80.779494</v>
      </c>
      <c r="P1996" s="80" t="s">
        <v>114</v>
      </c>
      <c r="Q1996" s="80">
        <v>0</v>
      </c>
      <c r="R1996" s="80">
        <v>25.384855999999999</v>
      </c>
      <c r="S1996" s="80">
        <v>68.458809000000002</v>
      </c>
      <c r="T1996" s="80">
        <v>173520</v>
      </c>
      <c r="U1996" s="91">
        <f>Table1[[#This Row],[Distribution Amount (Dollars)]]/Table1[[#This Row],[NEWdatediff]]</f>
        <v>34704</v>
      </c>
      <c r="V1996" s="82" t="s">
        <v>3005</v>
      </c>
      <c r="W1996" s="82" t="s">
        <v>91</v>
      </c>
      <c r="X1996" s="82" t="s">
        <v>104</v>
      </c>
      <c r="Y1996" s="82" t="s">
        <v>105</v>
      </c>
      <c r="Z1996" s="82">
        <v>1</v>
      </c>
      <c r="AB1996" s="82" t="s">
        <v>3006</v>
      </c>
      <c r="AD1996" s="82" t="s">
        <v>3014</v>
      </c>
      <c r="AE1996" s="82" t="s">
        <v>3007</v>
      </c>
      <c r="AN1996" s="82" t="s">
        <v>76</v>
      </c>
      <c r="AO1996" s="82" t="s">
        <v>3008</v>
      </c>
      <c r="AP1996" s="82">
        <v>20000000</v>
      </c>
      <c r="AQ1996" s="82" t="s">
        <v>109</v>
      </c>
      <c r="AR1996" s="82" t="s">
        <v>4274</v>
      </c>
      <c r="AS1996" s="84">
        <v>41365</v>
      </c>
      <c r="AT1996" s="85">
        <v>2013</v>
      </c>
      <c r="AU1996" s="82" t="s">
        <v>4277</v>
      </c>
      <c r="AV1996" s="84">
        <v>43100</v>
      </c>
      <c r="AW1996" s="85">
        <v>2017</v>
      </c>
      <c r="AX1996" s="85">
        <f>Table1[[#This Row],[End TEST]]-Table1[[#This Row],[Start TEST]]</f>
        <v>4</v>
      </c>
      <c r="AY1996" s="85">
        <f>Table1[[#This Row],[TEST_Diff]]+1</f>
        <v>5</v>
      </c>
      <c r="AZ1996" s="92">
        <f>DATEDIF(Table1[[#This Row],[Start Year]],Table1[[#This Row],[End Year]],"d") / 365</f>
        <v>4.7534246575342465</v>
      </c>
    </row>
    <row r="1997" spans="1:52" x14ac:dyDescent="0.5">
      <c r="A1997" s="82">
        <v>162</v>
      </c>
      <c r="B1997" s="82" t="s">
        <v>3002</v>
      </c>
      <c r="D1997" s="90">
        <v>43579</v>
      </c>
      <c r="E1997" s="90" t="s">
        <v>3003</v>
      </c>
      <c r="F1997" s="90"/>
      <c r="G1997" s="82" t="s">
        <v>3003</v>
      </c>
      <c r="H1997" s="82" t="s">
        <v>3004</v>
      </c>
      <c r="I1997" s="80" t="s">
        <v>102</v>
      </c>
      <c r="J1997" s="80">
        <v>10</v>
      </c>
      <c r="K1997" s="80">
        <v>41</v>
      </c>
      <c r="L1997" s="80" t="s">
        <v>312</v>
      </c>
      <c r="M1997" s="80">
        <v>2.41</v>
      </c>
      <c r="N1997" s="80">
        <v>-29.140993000000002</v>
      </c>
      <c r="O1997" s="80">
        <v>24.367459</v>
      </c>
      <c r="P1997" s="80" t="s">
        <v>69</v>
      </c>
      <c r="Q1997" s="80">
        <v>0</v>
      </c>
      <c r="R1997" s="80">
        <v>2.6272389999999999</v>
      </c>
      <c r="S1997" s="80">
        <v>23.381664000000001</v>
      </c>
      <c r="T1997" s="80">
        <v>48200</v>
      </c>
      <c r="U1997" s="91">
        <f>Table1[[#This Row],[Distribution Amount (Dollars)]]/Table1[[#This Row],[NEWdatediff]]</f>
        <v>9640</v>
      </c>
      <c r="V1997" s="82" t="s">
        <v>3005</v>
      </c>
      <c r="W1997" s="82" t="s">
        <v>91</v>
      </c>
      <c r="X1997" s="82" t="s">
        <v>104</v>
      </c>
      <c r="Y1997" s="82" t="s">
        <v>105</v>
      </c>
      <c r="Z1997" s="82">
        <v>1</v>
      </c>
      <c r="AB1997" s="82" t="s">
        <v>3006</v>
      </c>
      <c r="AD1997" s="82" t="s">
        <v>144</v>
      </c>
      <c r="AE1997" s="82" t="s">
        <v>3007</v>
      </c>
      <c r="AN1997" s="82" t="s">
        <v>76</v>
      </c>
      <c r="AO1997" s="82" t="s">
        <v>3008</v>
      </c>
      <c r="AP1997" s="82">
        <v>20000000</v>
      </c>
      <c r="AQ1997" s="82" t="s">
        <v>109</v>
      </c>
      <c r="AR1997" s="82" t="s">
        <v>4274</v>
      </c>
      <c r="AS1997" s="84">
        <v>41365</v>
      </c>
      <c r="AT1997" s="85">
        <v>2013</v>
      </c>
      <c r="AU1997" s="82" t="s">
        <v>4277</v>
      </c>
      <c r="AV1997" s="84">
        <v>43100</v>
      </c>
      <c r="AW1997" s="85">
        <v>2017</v>
      </c>
      <c r="AX1997" s="85">
        <f>Table1[[#This Row],[End TEST]]-Table1[[#This Row],[Start TEST]]</f>
        <v>4</v>
      </c>
      <c r="AY1997" s="85">
        <f>Table1[[#This Row],[TEST_Diff]]+1</f>
        <v>5</v>
      </c>
      <c r="AZ1997" s="92">
        <f>DATEDIF(Table1[[#This Row],[Start Year]],Table1[[#This Row],[End Year]],"d") / 365</f>
        <v>4.7534246575342465</v>
      </c>
    </row>
    <row r="1998" spans="1:52" x14ac:dyDescent="0.5">
      <c r="A1998" s="82">
        <v>162</v>
      </c>
      <c r="B1998" s="82" t="s">
        <v>3002</v>
      </c>
      <c r="D1998" s="90">
        <v>43579</v>
      </c>
      <c r="E1998" s="90" t="s">
        <v>3003</v>
      </c>
      <c r="F1998" s="90"/>
      <c r="G1998" s="82" t="s">
        <v>3003</v>
      </c>
      <c r="H1998" s="82" t="s">
        <v>3004</v>
      </c>
      <c r="I1998" s="80" t="s">
        <v>128</v>
      </c>
      <c r="J1998" s="80">
        <v>20</v>
      </c>
      <c r="K1998" s="80">
        <v>41</v>
      </c>
      <c r="L1998" s="80" t="s">
        <v>312</v>
      </c>
      <c r="M1998" s="80">
        <v>2.41</v>
      </c>
      <c r="N1998" s="80">
        <v>-29.140993000000002</v>
      </c>
      <c r="O1998" s="80">
        <v>24.367459</v>
      </c>
      <c r="P1998" s="80" t="s">
        <v>69</v>
      </c>
      <c r="Q1998" s="80">
        <v>0</v>
      </c>
      <c r="R1998" s="80">
        <v>2.6272389999999999</v>
      </c>
      <c r="S1998" s="80">
        <v>23.381664000000001</v>
      </c>
      <c r="T1998" s="80">
        <v>96400</v>
      </c>
      <c r="U1998" s="91">
        <f>Table1[[#This Row],[Distribution Amount (Dollars)]]/Table1[[#This Row],[NEWdatediff]]</f>
        <v>19280</v>
      </c>
      <c r="V1998" s="82" t="s">
        <v>3005</v>
      </c>
      <c r="W1998" s="82" t="s">
        <v>91</v>
      </c>
      <c r="X1998" s="82" t="s">
        <v>104</v>
      </c>
      <c r="Y1998" s="82" t="s">
        <v>105</v>
      </c>
      <c r="Z1998" s="82">
        <v>1</v>
      </c>
      <c r="AB1998" s="82" t="s">
        <v>3006</v>
      </c>
      <c r="AD1998" s="82" t="s">
        <v>144</v>
      </c>
      <c r="AE1998" s="82" t="s">
        <v>3007</v>
      </c>
      <c r="AN1998" s="82" t="s">
        <v>76</v>
      </c>
      <c r="AO1998" s="82" t="s">
        <v>3008</v>
      </c>
      <c r="AP1998" s="82">
        <v>20000000</v>
      </c>
      <c r="AQ1998" s="82" t="s">
        <v>109</v>
      </c>
      <c r="AR1998" s="82" t="s">
        <v>4274</v>
      </c>
      <c r="AS1998" s="84">
        <v>41365</v>
      </c>
      <c r="AT1998" s="85">
        <v>2013</v>
      </c>
      <c r="AU1998" s="82" t="s">
        <v>4277</v>
      </c>
      <c r="AV1998" s="84">
        <v>43100</v>
      </c>
      <c r="AW1998" s="85">
        <v>2017</v>
      </c>
      <c r="AX1998" s="85">
        <f>Table1[[#This Row],[End TEST]]-Table1[[#This Row],[Start TEST]]</f>
        <v>4</v>
      </c>
      <c r="AY1998" s="85">
        <f>Table1[[#This Row],[TEST_Diff]]+1</f>
        <v>5</v>
      </c>
      <c r="AZ1998" s="92">
        <f>DATEDIF(Table1[[#This Row],[Start Year]],Table1[[#This Row],[End Year]],"d") / 365</f>
        <v>4.7534246575342465</v>
      </c>
    </row>
    <row r="1999" spans="1:52" x14ac:dyDescent="0.5">
      <c r="A1999" s="82">
        <v>162</v>
      </c>
      <c r="B1999" s="82" t="s">
        <v>3002</v>
      </c>
      <c r="D1999" s="90">
        <v>43579</v>
      </c>
      <c r="E1999" s="90" t="s">
        <v>3003</v>
      </c>
      <c r="F1999" s="90"/>
      <c r="G1999" s="82" t="s">
        <v>3003</v>
      </c>
      <c r="H1999" s="82" t="s">
        <v>3004</v>
      </c>
      <c r="I1999" s="80" t="s">
        <v>88</v>
      </c>
      <c r="J1999" s="80">
        <v>6.5</v>
      </c>
      <c r="K1999" s="80">
        <v>41</v>
      </c>
      <c r="L1999" s="80" t="s">
        <v>312</v>
      </c>
      <c r="M1999" s="80">
        <v>2.41</v>
      </c>
      <c r="N1999" s="80">
        <v>-29.140993000000002</v>
      </c>
      <c r="O1999" s="80">
        <v>24.367459</v>
      </c>
      <c r="P1999" s="80" t="s">
        <v>69</v>
      </c>
      <c r="Q1999" s="80">
        <v>0</v>
      </c>
      <c r="R1999" s="80">
        <v>2.6272389999999999</v>
      </c>
      <c r="S1999" s="80">
        <v>23.381664000000001</v>
      </c>
      <c r="T1999" s="80">
        <v>31330</v>
      </c>
      <c r="U1999" s="91">
        <f>Table1[[#This Row],[Distribution Amount (Dollars)]]/Table1[[#This Row],[NEWdatediff]]</f>
        <v>6266</v>
      </c>
      <c r="V1999" s="82" t="s">
        <v>3005</v>
      </c>
      <c r="W1999" s="82" t="s">
        <v>91</v>
      </c>
      <c r="X1999" s="82" t="s">
        <v>104</v>
      </c>
      <c r="Y1999" s="82" t="s">
        <v>105</v>
      </c>
      <c r="Z1999" s="82">
        <v>1</v>
      </c>
      <c r="AB1999" s="82" t="s">
        <v>3006</v>
      </c>
      <c r="AD1999" s="82" t="s">
        <v>144</v>
      </c>
      <c r="AE1999" s="82" t="s">
        <v>3007</v>
      </c>
      <c r="AN1999" s="82" t="s">
        <v>76</v>
      </c>
      <c r="AO1999" s="82" t="s">
        <v>3008</v>
      </c>
      <c r="AP1999" s="82">
        <v>20000000</v>
      </c>
      <c r="AQ1999" s="82" t="s">
        <v>109</v>
      </c>
      <c r="AR1999" s="82" t="s">
        <v>4274</v>
      </c>
      <c r="AS1999" s="84">
        <v>41365</v>
      </c>
      <c r="AT1999" s="85">
        <v>2013</v>
      </c>
      <c r="AU1999" s="82" t="s">
        <v>4277</v>
      </c>
      <c r="AV1999" s="84">
        <v>43100</v>
      </c>
      <c r="AW1999" s="85">
        <v>2017</v>
      </c>
      <c r="AX1999" s="85">
        <f>Table1[[#This Row],[End TEST]]-Table1[[#This Row],[Start TEST]]</f>
        <v>4</v>
      </c>
      <c r="AY1999" s="85">
        <f>Table1[[#This Row],[TEST_Diff]]+1</f>
        <v>5</v>
      </c>
      <c r="AZ1999" s="92">
        <f>DATEDIF(Table1[[#This Row],[Start Year]],Table1[[#This Row],[End Year]],"d") / 365</f>
        <v>4.7534246575342465</v>
      </c>
    </row>
    <row r="2000" spans="1:52" x14ac:dyDescent="0.5">
      <c r="A2000" s="82">
        <v>162</v>
      </c>
      <c r="B2000" s="82" t="s">
        <v>3002</v>
      </c>
      <c r="D2000" s="90">
        <v>43579</v>
      </c>
      <c r="E2000" s="90" t="s">
        <v>3003</v>
      </c>
      <c r="F2000" s="90"/>
      <c r="G2000" s="82" t="s">
        <v>3003</v>
      </c>
      <c r="H2000" s="82" t="s">
        <v>3004</v>
      </c>
      <c r="I2000" s="80" t="s">
        <v>97</v>
      </c>
      <c r="J2000" s="80">
        <v>20</v>
      </c>
      <c r="K2000" s="80">
        <v>41</v>
      </c>
      <c r="L2000" s="80" t="s">
        <v>312</v>
      </c>
      <c r="M2000" s="80">
        <v>2.41</v>
      </c>
      <c r="N2000" s="80">
        <v>-29.140993000000002</v>
      </c>
      <c r="O2000" s="80">
        <v>24.367459</v>
      </c>
      <c r="P2000" s="80" t="s">
        <v>69</v>
      </c>
      <c r="Q2000" s="80">
        <v>0</v>
      </c>
      <c r="R2000" s="80">
        <v>2.6272389999999999</v>
      </c>
      <c r="S2000" s="80">
        <v>23.381664000000001</v>
      </c>
      <c r="T2000" s="80">
        <v>96400</v>
      </c>
      <c r="U2000" s="91">
        <f>Table1[[#This Row],[Distribution Amount (Dollars)]]/Table1[[#This Row],[NEWdatediff]]</f>
        <v>19280</v>
      </c>
      <c r="V2000" s="82" t="s">
        <v>3005</v>
      </c>
      <c r="W2000" s="82" t="s">
        <v>91</v>
      </c>
      <c r="X2000" s="82" t="s">
        <v>104</v>
      </c>
      <c r="Y2000" s="82" t="s">
        <v>105</v>
      </c>
      <c r="Z2000" s="82">
        <v>1</v>
      </c>
      <c r="AB2000" s="82" t="s">
        <v>3006</v>
      </c>
      <c r="AD2000" s="82" t="s">
        <v>144</v>
      </c>
      <c r="AE2000" s="82" t="s">
        <v>3007</v>
      </c>
      <c r="AN2000" s="82" t="s">
        <v>76</v>
      </c>
      <c r="AO2000" s="82" t="s">
        <v>3008</v>
      </c>
      <c r="AP2000" s="82">
        <v>20000000</v>
      </c>
      <c r="AQ2000" s="82" t="s">
        <v>109</v>
      </c>
      <c r="AR2000" s="82" t="s">
        <v>4274</v>
      </c>
      <c r="AS2000" s="84">
        <v>41365</v>
      </c>
      <c r="AT2000" s="85">
        <v>2013</v>
      </c>
      <c r="AU2000" s="82" t="s">
        <v>4277</v>
      </c>
      <c r="AV2000" s="84">
        <v>43100</v>
      </c>
      <c r="AW2000" s="85">
        <v>2017</v>
      </c>
      <c r="AX2000" s="85">
        <f>Table1[[#This Row],[End TEST]]-Table1[[#This Row],[Start TEST]]</f>
        <v>4</v>
      </c>
      <c r="AY2000" s="85">
        <f>Table1[[#This Row],[TEST_Diff]]+1</f>
        <v>5</v>
      </c>
      <c r="AZ2000" s="92">
        <f>DATEDIF(Table1[[#This Row],[Start Year]],Table1[[#This Row],[End Year]],"d") / 365</f>
        <v>4.7534246575342465</v>
      </c>
    </row>
    <row r="2001" spans="1:52" x14ac:dyDescent="0.5">
      <c r="A2001" s="82">
        <v>162</v>
      </c>
      <c r="B2001" s="82" t="s">
        <v>3002</v>
      </c>
      <c r="D2001" s="90">
        <v>43579</v>
      </c>
      <c r="E2001" s="90" t="s">
        <v>3003</v>
      </c>
      <c r="F2001" s="90"/>
      <c r="G2001" s="82" t="s">
        <v>3003</v>
      </c>
      <c r="H2001" s="82" t="s">
        <v>3004</v>
      </c>
      <c r="I2001" s="80" t="s">
        <v>98</v>
      </c>
      <c r="J2001" s="80">
        <v>5</v>
      </c>
      <c r="K2001" s="80">
        <v>41</v>
      </c>
      <c r="L2001" s="80" t="s">
        <v>312</v>
      </c>
      <c r="M2001" s="80">
        <v>2.41</v>
      </c>
      <c r="N2001" s="80">
        <v>-29.140993000000002</v>
      </c>
      <c r="O2001" s="80">
        <v>24.367459</v>
      </c>
      <c r="P2001" s="80" t="s">
        <v>69</v>
      </c>
      <c r="Q2001" s="80">
        <v>0</v>
      </c>
      <c r="R2001" s="80">
        <v>2.6272389999999999</v>
      </c>
      <c r="S2001" s="80">
        <v>23.381664000000001</v>
      </c>
      <c r="T2001" s="80">
        <v>24100</v>
      </c>
      <c r="U2001" s="91">
        <f>Table1[[#This Row],[Distribution Amount (Dollars)]]/Table1[[#This Row],[NEWdatediff]]</f>
        <v>4820</v>
      </c>
      <c r="V2001" s="82" t="s">
        <v>3005</v>
      </c>
      <c r="W2001" s="82" t="s">
        <v>91</v>
      </c>
      <c r="X2001" s="82" t="s">
        <v>104</v>
      </c>
      <c r="Y2001" s="82" t="s">
        <v>105</v>
      </c>
      <c r="Z2001" s="82">
        <v>1</v>
      </c>
      <c r="AB2001" s="82" t="s">
        <v>3006</v>
      </c>
      <c r="AD2001" s="82" t="s">
        <v>144</v>
      </c>
      <c r="AE2001" s="82" t="s">
        <v>3007</v>
      </c>
      <c r="AN2001" s="82" t="s">
        <v>76</v>
      </c>
      <c r="AO2001" s="82" t="s">
        <v>3008</v>
      </c>
      <c r="AP2001" s="82">
        <v>20000000</v>
      </c>
      <c r="AQ2001" s="82" t="s">
        <v>109</v>
      </c>
      <c r="AR2001" s="82" t="s">
        <v>4274</v>
      </c>
      <c r="AS2001" s="84">
        <v>41365</v>
      </c>
      <c r="AT2001" s="85">
        <v>2013</v>
      </c>
      <c r="AU2001" s="82" t="s">
        <v>4277</v>
      </c>
      <c r="AV2001" s="84">
        <v>43100</v>
      </c>
      <c r="AW2001" s="85">
        <v>2017</v>
      </c>
      <c r="AX2001" s="85">
        <f>Table1[[#This Row],[End TEST]]-Table1[[#This Row],[Start TEST]]</f>
        <v>4</v>
      </c>
      <c r="AY2001" s="85">
        <f>Table1[[#This Row],[TEST_Diff]]+1</f>
        <v>5</v>
      </c>
      <c r="AZ2001" s="92">
        <f>DATEDIF(Table1[[#This Row],[Start Year]],Table1[[#This Row],[End Year]],"d") / 365</f>
        <v>4.7534246575342465</v>
      </c>
    </row>
    <row r="2002" spans="1:52" x14ac:dyDescent="0.5">
      <c r="A2002" s="82">
        <v>162</v>
      </c>
      <c r="B2002" s="82" t="s">
        <v>3002</v>
      </c>
      <c r="D2002" s="90">
        <v>43579</v>
      </c>
      <c r="E2002" s="90" t="s">
        <v>3003</v>
      </c>
      <c r="F2002" s="90"/>
      <c r="G2002" s="82" t="s">
        <v>3003</v>
      </c>
      <c r="H2002" s="82" t="s">
        <v>3004</v>
      </c>
      <c r="I2002" s="80" t="s">
        <v>67</v>
      </c>
      <c r="J2002" s="80">
        <v>2.5</v>
      </c>
      <c r="K2002" s="80">
        <v>41</v>
      </c>
      <c r="L2002" s="80" t="s">
        <v>312</v>
      </c>
      <c r="M2002" s="80">
        <v>2.41</v>
      </c>
      <c r="N2002" s="80">
        <v>-29.140993000000002</v>
      </c>
      <c r="O2002" s="80">
        <v>24.367459</v>
      </c>
      <c r="P2002" s="80" t="s">
        <v>69</v>
      </c>
      <c r="Q2002" s="80">
        <v>0</v>
      </c>
      <c r="R2002" s="80">
        <v>2.6272389999999999</v>
      </c>
      <c r="S2002" s="80">
        <v>23.381664000000001</v>
      </c>
      <c r="T2002" s="80">
        <v>12050</v>
      </c>
      <c r="U2002" s="91">
        <f>Table1[[#This Row],[Distribution Amount (Dollars)]]/Table1[[#This Row],[NEWdatediff]]</f>
        <v>2410</v>
      </c>
      <c r="V2002" s="82" t="s">
        <v>3005</v>
      </c>
      <c r="W2002" s="82" t="s">
        <v>91</v>
      </c>
      <c r="X2002" s="82" t="s">
        <v>104</v>
      </c>
      <c r="Y2002" s="82" t="s">
        <v>105</v>
      </c>
      <c r="Z2002" s="82">
        <v>1</v>
      </c>
      <c r="AB2002" s="82" t="s">
        <v>3006</v>
      </c>
      <c r="AD2002" s="82" t="s">
        <v>144</v>
      </c>
      <c r="AE2002" s="82" t="s">
        <v>3007</v>
      </c>
      <c r="AN2002" s="82" t="s">
        <v>76</v>
      </c>
      <c r="AO2002" s="82" t="s">
        <v>3008</v>
      </c>
      <c r="AP2002" s="82">
        <v>20000000</v>
      </c>
      <c r="AQ2002" s="82" t="s">
        <v>109</v>
      </c>
      <c r="AR2002" s="82" t="s">
        <v>4274</v>
      </c>
      <c r="AS2002" s="84">
        <v>41365</v>
      </c>
      <c r="AT2002" s="85">
        <v>2013</v>
      </c>
      <c r="AU2002" s="82" t="s">
        <v>4277</v>
      </c>
      <c r="AV2002" s="84">
        <v>43100</v>
      </c>
      <c r="AW2002" s="85">
        <v>2017</v>
      </c>
      <c r="AX2002" s="85">
        <f>Table1[[#This Row],[End TEST]]-Table1[[#This Row],[Start TEST]]</f>
        <v>4</v>
      </c>
      <c r="AY2002" s="85">
        <f>Table1[[#This Row],[TEST_Diff]]+1</f>
        <v>5</v>
      </c>
      <c r="AZ2002" s="92">
        <f>DATEDIF(Table1[[#This Row],[Start Year]],Table1[[#This Row],[End Year]],"d") / 365</f>
        <v>4.7534246575342465</v>
      </c>
    </row>
    <row r="2003" spans="1:52" x14ac:dyDescent="0.5">
      <c r="A2003" s="82">
        <v>162</v>
      </c>
      <c r="B2003" s="82" t="s">
        <v>3002</v>
      </c>
      <c r="D2003" s="90">
        <v>43579</v>
      </c>
      <c r="E2003" s="90" t="s">
        <v>3003</v>
      </c>
      <c r="F2003" s="90"/>
      <c r="G2003" s="82" t="s">
        <v>3003</v>
      </c>
      <c r="H2003" s="82" t="s">
        <v>3004</v>
      </c>
      <c r="I2003" s="80" t="s">
        <v>1341</v>
      </c>
      <c r="J2003" s="80">
        <v>36</v>
      </c>
      <c r="K2003" s="80">
        <v>41</v>
      </c>
      <c r="L2003" s="80" t="s">
        <v>312</v>
      </c>
      <c r="M2003" s="80">
        <v>2.41</v>
      </c>
      <c r="N2003" s="80">
        <v>-29.140993000000002</v>
      </c>
      <c r="O2003" s="80">
        <v>24.367459</v>
      </c>
      <c r="P2003" s="80" t="s">
        <v>69</v>
      </c>
      <c r="Q2003" s="80">
        <v>0</v>
      </c>
      <c r="R2003" s="80">
        <v>2.6272389999999999</v>
      </c>
      <c r="S2003" s="80">
        <v>23.381664000000001</v>
      </c>
      <c r="T2003" s="80">
        <v>173520</v>
      </c>
      <c r="U2003" s="91">
        <f>Table1[[#This Row],[Distribution Amount (Dollars)]]/Table1[[#This Row],[NEWdatediff]]</f>
        <v>34704</v>
      </c>
      <c r="V2003" s="82" t="s">
        <v>3005</v>
      </c>
      <c r="W2003" s="82" t="s">
        <v>91</v>
      </c>
      <c r="X2003" s="82" t="s">
        <v>104</v>
      </c>
      <c r="Y2003" s="82" t="s">
        <v>105</v>
      </c>
      <c r="Z2003" s="82">
        <v>1</v>
      </c>
      <c r="AB2003" s="82" t="s">
        <v>3006</v>
      </c>
      <c r="AD2003" s="82" t="s">
        <v>144</v>
      </c>
      <c r="AE2003" s="82" t="s">
        <v>3007</v>
      </c>
      <c r="AN2003" s="82" t="s">
        <v>76</v>
      </c>
      <c r="AO2003" s="82" t="s">
        <v>3008</v>
      </c>
      <c r="AP2003" s="82">
        <v>20000000</v>
      </c>
      <c r="AQ2003" s="82" t="s">
        <v>109</v>
      </c>
      <c r="AR2003" s="82" t="s">
        <v>4274</v>
      </c>
      <c r="AS2003" s="84">
        <v>41365</v>
      </c>
      <c r="AT2003" s="85">
        <v>2013</v>
      </c>
      <c r="AU2003" s="82" t="s">
        <v>4277</v>
      </c>
      <c r="AV2003" s="84">
        <v>43100</v>
      </c>
      <c r="AW2003" s="85">
        <v>2017</v>
      </c>
      <c r="AX2003" s="85">
        <f>Table1[[#This Row],[End TEST]]-Table1[[#This Row],[Start TEST]]</f>
        <v>4</v>
      </c>
      <c r="AY2003" s="85">
        <f>Table1[[#This Row],[TEST_Diff]]+1</f>
        <v>5</v>
      </c>
      <c r="AZ2003" s="92">
        <f>DATEDIF(Table1[[#This Row],[Start Year]],Table1[[#This Row],[End Year]],"d") / 365</f>
        <v>4.7534246575342465</v>
      </c>
    </row>
    <row r="2004" spans="1:52" x14ac:dyDescent="0.5">
      <c r="A2004" s="82">
        <v>162</v>
      </c>
      <c r="B2004" s="82" t="s">
        <v>3002</v>
      </c>
      <c r="D2004" s="90">
        <v>43579</v>
      </c>
      <c r="E2004" s="90" t="s">
        <v>3003</v>
      </c>
      <c r="F2004" s="90"/>
      <c r="G2004" s="82" t="s">
        <v>3003</v>
      </c>
      <c r="H2004" s="82" t="s">
        <v>3004</v>
      </c>
      <c r="I2004" s="80" t="s">
        <v>102</v>
      </c>
      <c r="J2004" s="80">
        <v>10</v>
      </c>
      <c r="K2004" s="80">
        <v>41</v>
      </c>
      <c r="L2004" s="80" t="s">
        <v>499</v>
      </c>
      <c r="M2004" s="80">
        <v>2.42</v>
      </c>
      <c r="N2004" s="80">
        <v>-13.254308</v>
      </c>
      <c r="O2004" s="80">
        <v>34.301524999999998</v>
      </c>
      <c r="P2004" s="80" t="s">
        <v>69</v>
      </c>
      <c r="Q2004" s="80">
        <v>0</v>
      </c>
      <c r="R2004" s="80">
        <v>2.6272389999999999</v>
      </c>
      <c r="S2004" s="80">
        <v>23.381664000000001</v>
      </c>
      <c r="T2004" s="80">
        <v>48400</v>
      </c>
      <c r="U2004" s="91">
        <f>Table1[[#This Row],[Distribution Amount (Dollars)]]/Table1[[#This Row],[NEWdatediff]]</f>
        <v>9680</v>
      </c>
      <c r="V2004" s="82" t="s">
        <v>3005</v>
      </c>
      <c r="W2004" s="82" t="s">
        <v>91</v>
      </c>
      <c r="X2004" s="82" t="s">
        <v>104</v>
      </c>
      <c r="Y2004" s="82" t="s">
        <v>105</v>
      </c>
      <c r="Z2004" s="82">
        <v>1</v>
      </c>
      <c r="AB2004" s="82" t="s">
        <v>3006</v>
      </c>
      <c r="AD2004" s="82" t="s">
        <v>220</v>
      </c>
      <c r="AE2004" s="82" t="s">
        <v>3007</v>
      </c>
      <c r="AN2004" s="82" t="s">
        <v>76</v>
      </c>
      <c r="AO2004" s="82" t="s">
        <v>3008</v>
      </c>
      <c r="AP2004" s="82">
        <v>20000000</v>
      </c>
      <c r="AQ2004" s="82" t="s">
        <v>109</v>
      </c>
      <c r="AR2004" s="82" t="s">
        <v>4274</v>
      </c>
      <c r="AS2004" s="84">
        <v>41365</v>
      </c>
      <c r="AT2004" s="85">
        <v>2013</v>
      </c>
      <c r="AU2004" s="82" t="s">
        <v>4277</v>
      </c>
      <c r="AV2004" s="84">
        <v>43100</v>
      </c>
      <c r="AW2004" s="85">
        <v>2017</v>
      </c>
      <c r="AX2004" s="85">
        <f>Table1[[#This Row],[End TEST]]-Table1[[#This Row],[Start TEST]]</f>
        <v>4</v>
      </c>
      <c r="AY2004" s="85">
        <f>Table1[[#This Row],[TEST_Diff]]+1</f>
        <v>5</v>
      </c>
      <c r="AZ2004" s="92">
        <f>DATEDIF(Table1[[#This Row],[Start Year]],Table1[[#This Row],[End Year]],"d") / 365</f>
        <v>4.7534246575342465</v>
      </c>
    </row>
    <row r="2005" spans="1:52" x14ac:dyDescent="0.5">
      <c r="A2005" s="82">
        <v>162</v>
      </c>
      <c r="B2005" s="82" t="s">
        <v>3002</v>
      </c>
      <c r="D2005" s="90">
        <v>43579</v>
      </c>
      <c r="E2005" s="90" t="s">
        <v>3003</v>
      </c>
      <c r="F2005" s="90"/>
      <c r="G2005" s="82" t="s">
        <v>3003</v>
      </c>
      <c r="H2005" s="82" t="s">
        <v>3004</v>
      </c>
      <c r="I2005" s="80" t="s">
        <v>128</v>
      </c>
      <c r="J2005" s="80">
        <v>20</v>
      </c>
      <c r="K2005" s="80">
        <v>41</v>
      </c>
      <c r="L2005" s="80" t="s">
        <v>499</v>
      </c>
      <c r="M2005" s="80">
        <v>2.42</v>
      </c>
      <c r="N2005" s="80">
        <v>-13.254308</v>
      </c>
      <c r="O2005" s="80">
        <v>34.301524999999998</v>
      </c>
      <c r="P2005" s="80" t="s">
        <v>69</v>
      </c>
      <c r="Q2005" s="80">
        <v>0</v>
      </c>
      <c r="R2005" s="80">
        <v>2.6272389999999999</v>
      </c>
      <c r="S2005" s="80">
        <v>23.381664000000001</v>
      </c>
      <c r="T2005" s="80">
        <v>96800</v>
      </c>
      <c r="U2005" s="91">
        <f>Table1[[#This Row],[Distribution Amount (Dollars)]]/Table1[[#This Row],[NEWdatediff]]</f>
        <v>19360</v>
      </c>
      <c r="V2005" s="82" t="s">
        <v>3005</v>
      </c>
      <c r="W2005" s="82" t="s">
        <v>91</v>
      </c>
      <c r="X2005" s="82" t="s">
        <v>104</v>
      </c>
      <c r="Y2005" s="82" t="s">
        <v>105</v>
      </c>
      <c r="Z2005" s="82">
        <v>1</v>
      </c>
      <c r="AB2005" s="82" t="s">
        <v>3006</v>
      </c>
      <c r="AD2005" s="82" t="s">
        <v>220</v>
      </c>
      <c r="AE2005" s="82" t="s">
        <v>3007</v>
      </c>
      <c r="AN2005" s="82" t="s">
        <v>76</v>
      </c>
      <c r="AO2005" s="82" t="s">
        <v>3008</v>
      </c>
      <c r="AP2005" s="82">
        <v>20000000</v>
      </c>
      <c r="AQ2005" s="82" t="s">
        <v>109</v>
      </c>
      <c r="AR2005" s="82" t="s">
        <v>4274</v>
      </c>
      <c r="AS2005" s="84">
        <v>41365</v>
      </c>
      <c r="AT2005" s="85">
        <v>2013</v>
      </c>
      <c r="AU2005" s="82" t="s">
        <v>4277</v>
      </c>
      <c r="AV2005" s="84">
        <v>43100</v>
      </c>
      <c r="AW2005" s="85">
        <v>2017</v>
      </c>
      <c r="AX2005" s="85">
        <f>Table1[[#This Row],[End TEST]]-Table1[[#This Row],[Start TEST]]</f>
        <v>4</v>
      </c>
      <c r="AY2005" s="85">
        <f>Table1[[#This Row],[TEST_Diff]]+1</f>
        <v>5</v>
      </c>
      <c r="AZ2005" s="92">
        <f>DATEDIF(Table1[[#This Row],[Start Year]],Table1[[#This Row],[End Year]],"d") / 365</f>
        <v>4.7534246575342465</v>
      </c>
    </row>
    <row r="2006" spans="1:52" x14ac:dyDescent="0.5">
      <c r="A2006" s="82">
        <v>162</v>
      </c>
      <c r="B2006" s="82" t="s">
        <v>3002</v>
      </c>
      <c r="D2006" s="90">
        <v>43579</v>
      </c>
      <c r="E2006" s="90" t="s">
        <v>3003</v>
      </c>
      <c r="F2006" s="90"/>
      <c r="G2006" s="82" t="s">
        <v>3003</v>
      </c>
      <c r="H2006" s="82" t="s">
        <v>3004</v>
      </c>
      <c r="I2006" s="80" t="s">
        <v>88</v>
      </c>
      <c r="J2006" s="80">
        <v>6.5</v>
      </c>
      <c r="K2006" s="80">
        <v>41</v>
      </c>
      <c r="L2006" s="80" t="s">
        <v>499</v>
      </c>
      <c r="M2006" s="80">
        <v>2.42</v>
      </c>
      <c r="N2006" s="80">
        <v>-13.254308</v>
      </c>
      <c r="O2006" s="80">
        <v>34.301524999999998</v>
      </c>
      <c r="P2006" s="80" t="s">
        <v>69</v>
      </c>
      <c r="Q2006" s="80">
        <v>0</v>
      </c>
      <c r="R2006" s="80">
        <v>2.6272389999999999</v>
      </c>
      <c r="S2006" s="80">
        <v>23.381664000000001</v>
      </c>
      <c r="T2006" s="80">
        <v>31460</v>
      </c>
      <c r="U2006" s="91">
        <f>Table1[[#This Row],[Distribution Amount (Dollars)]]/Table1[[#This Row],[NEWdatediff]]</f>
        <v>6292</v>
      </c>
      <c r="V2006" s="82" t="s">
        <v>3005</v>
      </c>
      <c r="W2006" s="82" t="s">
        <v>91</v>
      </c>
      <c r="X2006" s="82" t="s">
        <v>104</v>
      </c>
      <c r="Y2006" s="82" t="s">
        <v>105</v>
      </c>
      <c r="Z2006" s="82">
        <v>1</v>
      </c>
      <c r="AB2006" s="82" t="s">
        <v>3006</v>
      </c>
      <c r="AD2006" s="82" t="s">
        <v>220</v>
      </c>
      <c r="AE2006" s="82" t="s">
        <v>3007</v>
      </c>
      <c r="AN2006" s="82" t="s">
        <v>76</v>
      </c>
      <c r="AO2006" s="82" t="s">
        <v>3008</v>
      </c>
      <c r="AP2006" s="82">
        <v>20000000</v>
      </c>
      <c r="AQ2006" s="82" t="s">
        <v>109</v>
      </c>
      <c r="AR2006" s="82" t="s">
        <v>4274</v>
      </c>
      <c r="AS2006" s="84">
        <v>41365</v>
      </c>
      <c r="AT2006" s="85">
        <v>2013</v>
      </c>
      <c r="AU2006" s="82" t="s">
        <v>4277</v>
      </c>
      <c r="AV2006" s="84">
        <v>43100</v>
      </c>
      <c r="AW2006" s="85">
        <v>2017</v>
      </c>
      <c r="AX2006" s="85">
        <f>Table1[[#This Row],[End TEST]]-Table1[[#This Row],[Start TEST]]</f>
        <v>4</v>
      </c>
      <c r="AY2006" s="85">
        <f>Table1[[#This Row],[TEST_Diff]]+1</f>
        <v>5</v>
      </c>
      <c r="AZ2006" s="92">
        <f>DATEDIF(Table1[[#This Row],[Start Year]],Table1[[#This Row],[End Year]],"d") / 365</f>
        <v>4.7534246575342465</v>
      </c>
    </row>
    <row r="2007" spans="1:52" x14ac:dyDescent="0.5">
      <c r="A2007" s="82">
        <v>162</v>
      </c>
      <c r="B2007" s="82" t="s">
        <v>3002</v>
      </c>
      <c r="D2007" s="90">
        <v>43579</v>
      </c>
      <c r="E2007" s="90" t="s">
        <v>3003</v>
      </c>
      <c r="F2007" s="90"/>
      <c r="G2007" s="82" t="s">
        <v>3003</v>
      </c>
      <c r="H2007" s="82" t="s">
        <v>3004</v>
      </c>
      <c r="I2007" s="80" t="s">
        <v>97</v>
      </c>
      <c r="J2007" s="80">
        <v>20</v>
      </c>
      <c r="K2007" s="80">
        <v>41</v>
      </c>
      <c r="L2007" s="80" t="s">
        <v>499</v>
      </c>
      <c r="M2007" s="80">
        <v>2.42</v>
      </c>
      <c r="N2007" s="80">
        <v>-13.254308</v>
      </c>
      <c r="O2007" s="80">
        <v>34.301524999999998</v>
      </c>
      <c r="P2007" s="80" t="s">
        <v>69</v>
      </c>
      <c r="Q2007" s="80">
        <v>0</v>
      </c>
      <c r="R2007" s="80">
        <v>2.6272389999999999</v>
      </c>
      <c r="S2007" s="80">
        <v>23.381664000000001</v>
      </c>
      <c r="T2007" s="80">
        <v>96800</v>
      </c>
      <c r="U2007" s="91">
        <f>Table1[[#This Row],[Distribution Amount (Dollars)]]/Table1[[#This Row],[NEWdatediff]]</f>
        <v>19360</v>
      </c>
      <c r="V2007" s="82" t="s">
        <v>3005</v>
      </c>
      <c r="W2007" s="82" t="s">
        <v>91</v>
      </c>
      <c r="X2007" s="82" t="s">
        <v>104</v>
      </c>
      <c r="Y2007" s="82" t="s">
        <v>105</v>
      </c>
      <c r="Z2007" s="82">
        <v>1</v>
      </c>
      <c r="AB2007" s="82" t="s">
        <v>3006</v>
      </c>
      <c r="AD2007" s="82" t="s">
        <v>220</v>
      </c>
      <c r="AE2007" s="82" t="s">
        <v>3007</v>
      </c>
      <c r="AN2007" s="82" t="s">
        <v>76</v>
      </c>
      <c r="AO2007" s="82" t="s">
        <v>3008</v>
      </c>
      <c r="AP2007" s="82">
        <v>20000000</v>
      </c>
      <c r="AQ2007" s="82" t="s">
        <v>109</v>
      </c>
      <c r="AR2007" s="82" t="s">
        <v>4274</v>
      </c>
      <c r="AS2007" s="84">
        <v>41365</v>
      </c>
      <c r="AT2007" s="85">
        <v>2013</v>
      </c>
      <c r="AU2007" s="82" t="s">
        <v>4277</v>
      </c>
      <c r="AV2007" s="84">
        <v>43100</v>
      </c>
      <c r="AW2007" s="85">
        <v>2017</v>
      </c>
      <c r="AX2007" s="85">
        <f>Table1[[#This Row],[End TEST]]-Table1[[#This Row],[Start TEST]]</f>
        <v>4</v>
      </c>
      <c r="AY2007" s="85">
        <f>Table1[[#This Row],[TEST_Diff]]+1</f>
        <v>5</v>
      </c>
      <c r="AZ2007" s="92">
        <f>DATEDIF(Table1[[#This Row],[Start Year]],Table1[[#This Row],[End Year]],"d") / 365</f>
        <v>4.7534246575342465</v>
      </c>
    </row>
    <row r="2008" spans="1:52" x14ac:dyDescent="0.5">
      <c r="A2008" s="82">
        <v>162</v>
      </c>
      <c r="B2008" s="82" t="s">
        <v>3002</v>
      </c>
      <c r="D2008" s="90">
        <v>43579</v>
      </c>
      <c r="E2008" s="90" t="s">
        <v>3003</v>
      </c>
      <c r="F2008" s="90"/>
      <c r="G2008" s="82" t="s">
        <v>3003</v>
      </c>
      <c r="H2008" s="82" t="s">
        <v>3004</v>
      </c>
      <c r="I2008" s="80" t="s">
        <v>98</v>
      </c>
      <c r="J2008" s="80">
        <v>5</v>
      </c>
      <c r="K2008" s="80">
        <v>41</v>
      </c>
      <c r="L2008" s="80" t="s">
        <v>499</v>
      </c>
      <c r="M2008" s="80">
        <v>2.42</v>
      </c>
      <c r="N2008" s="80">
        <v>-13.254308</v>
      </c>
      <c r="O2008" s="80">
        <v>34.301524999999998</v>
      </c>
      <c r="P2008" s="80" t="s">
        <v>69</v>
      </c>
      <c r="Q2008" s="80">
        <v>0</v>
      </c>
      <c r="R2008" s="80">
        <v>2.6272389999999999</v>
      </c>
      <c r="S2008" s="80">
        <v>23.381664000000001</v>
      </c>
      <c r="T2008" s="80">
        <v>24200</v>
      </c>
      <c r="U2008" s="91">
        <f>Table1[[#This Row],[Distribution Amount (Dollars)]]/Table1[[#This Row],[NEWdatediff]]</f>
        <v>4840</v>
      </c>
      <c r="V2008" s="82" t="s">
        <v>3005</v>
      </c>
      <c r="W2008" s="82" t="s">
        <v>91</v>
      </c>
      <c r="X2008" s="82" t="s">
        <v>104</v>
      </c>
      <c r="Y2008" s="82" t="s">
        <v>105</v>
      </c>
      <c r="Z2008" s="82">
        <v>1</v>
      </c>
      <c r="AB2008" s="82" t="s">
        <v>3006</v>
      </c>
      <c r="AD2008" s="82" t="s">
        <v>220</v>
      </c>
      <c r="AE2008" s="82" t="s">
        <v>3007</v>
      </c>
      <c r="AN2008" s="82" t="s">
        <v>76</v>
      </c>
      <c r="AO2008" s="82" t="s">
        <v>3008</v>
      </c>
      <c r="AP2008" s="82">
        <v>20000000</v>
      </c>
      <c r="AQ2008" s="82" t="s">
        <v>109</v>
      </c>
      <c r="AR2008" s="82" t="s">
        <v>4274</v>
      </c>
      <c r="AS2008" s="84">
        <v>41365</v>
      </c>
      <c r="AT2008" s="85">
        <v>2013</v>
      </c>
      <c r="AU2008" s="82" t="s">
        <v>4277</v>
      </c>
      <c r="AV2008" s="84">
        <v>43100</v>
      </c>
      <c r="AW2008" s="85">
        <v>2017</v>
      </c>
      <c r="AX2008" s="85">
        <f>Table1[[#This Row],[End TEST]]-Table1[[#This Row],[Start TEST]]</f>
        <v>4</v>
      </c>
      <c r="AY2008" s="85">
        <f>Table1[[#This Row],[TEST_Diff]]+1</f>
        <v>5</v>
      </c>
      <c r="AZ2008" s="92">
        <f>DATEDIF(Table1[[#This Row],[Start Year]],Table1[[#This Row],[End Year]],"d") / 365</f>
        <v>4.7534246575342465</v>
      </c>
    </row>
    <row r="2009" spans="1:52" x14ac:dyDescent="0.5">
      <c r="A2009" s="82">
        <v>162</v>
      </c>
      <c r="B2009" s="82" t="s">
        <v>3002</v>
      </c>
      <c r="D2009" s="90">
        <v>43579</v>
      </c>
      <c r="E2009" s="90" t="s">
        <v>3003</v>
      </c>
      <c r="F2009" s="90"/>
      <c r="G2009" s="82" t="s">
        <v>3003</v>
      </c>
      <c r="H2009" s="82" t="s">
        <v>3004</v>
      </c>
      <c r="I2009" s="80" t="s">
        <v>67</v>
      </c>
      <c r="J2009" s="80">
        <v>2.5</v>
      </c>
      <c r="K2009" s="80">
        <v>41</v>
      </c>
      <c r="L2009" s="80" t="s">
        <v>499</v>
      </c>
      <c r="M2009" s="80">
        <v>2.42</v>
      </c>
      <c r="N2009" s="80">
        <v>-13.254308</v>
      </c>
      <c r="O2009" s="80">
        <v>34.301524999999998</v>
      </c>
      <c r="P2009" s="80" t="s">
        <v>69</v>
      </c>
      <c r="Q2009" s="80">
        <v>0</v>
      </c>
      <c r="R2009" s="80">
        <v>2.6272389999999999</v>
      </c>
      <c r="S2009" s="80">
        <v>23.381664000000001</v>
      </c>
      <c r="T2009" s="80">
        <v>12100</v>
      </c>
      <c r="U2009" s="91">
        <f>Table1[[#This Row],[Distribution Amount (Dollars)]]/Table1[[#This Row],[NEWdatediff]]</f>
        <v>2420</v>
      </c>
      <c r="V2009" s="82" t="s">
        <v>3005</v>
      </c>
      <c r="W2009" s="82" t="s">
        <v>91</v>
      </c>
      <c r="X2009" s="82" t="s">
        <v>104</v>
      </c>
      <c r="Y2009" s="82" t="s">
        <v>105</v>
      </c>
      <c r="Z2009" s="82">
        <v>1</v>
      </c>
      <c r="AB2009" s="82" t="s">
        <v>3006</v>
      </c>
      <c r="AD2009" s="82" t="s">
        <v>220</v>
      </c>
      <c r="AE2009" s="82" t="s">
        <v>3007</v>
      </c>
      <c r="AN2009" s="82" t="s">
        <v>76</v>
      </c>
      <c r="AO2009" s="82" t="s">
        <v>3008</v>
      </c>
      <c r="AP2009" s="82">
        <v>20000000</v>
      </c>
      <c r="AQ2009" s="82" t="s">
        <v>109</v>
      </c>
      <c r="AR2009" s="82" t="s">
        <v>4274</v>
      </c>
      <c r="AS2009" s="84">
        <v>41365</v>
      </c>
      <c r="AT2009" s="85">
        <v>2013</v>
      </c>
      <c r="AU2009" s="82" t="s">
        <v>4277</v>
      </c>
      <c r="AV2009" s="84">
        <v>43100</v>
      </c>
      <c r="AW2009" s="85">
        <v>2017</v>
      </c>
      <c r="AX2009" s="85">
        <f>Table1[[#This Row],[End TEST]]-Table1[[#This Row],[Start TEST]]</f>
        <v>4</v>
      </c>
      <c r="AY2009" s="85">
        <f>Table1[[#This Row],[TEST_Diff]]+1</f>
        <v>5</v>
      </c>
      <c r="AZ2009" s="92">
        <f>DATEDIF(Table1[[#This Row],[Start Year]],Table1[[#This Row],[End Year]],"d") / 365</f>
        <v>4.7534246575342465</v>
      </c>
    </row>
    <row r="2010" spans="1:52" x14ac:dyDescent="0.5">
      <c r="A2010" s="82">
        <v>162</v>
      </c>
      <c r="B2010" s="82" t="s">
        <v>3002</v>
      </c>
      <c r="D2010" s="90">
        <v>43579</v>
      </c>
      <c r="E2010" s="90" t="s">
        <v>3003</v>
      </c>
      <c r="F2010" s="90"/>
      <c r="G2010" s="82" t="s">
        <v>3003</v>
      </c>
      <c r="H2010" s="82" t="s">
        <v>3004</v>
      </c>
      <c r="I2010" s="80" t="s">
        <v>1341</v>
      </c>
      <c r="J2010" s="80">
        <v>36</v>
      </c>
      <c r="K2010" s="80">
        <v>41</v>
      </c>
      <c r="L2010" s="80" t="s">
        <v>499</v>
      </c>
      <c r="M2010" s="80">
        <v>2.42</v>
      </c>
      <c r="N2010" s="80">
        <v>-13.254308</v>
      </c>
      <c r="O2010" s="80">
        <v>34.301524999999998</v>
      </c>
      <c r="P2010" s="80" t="s">
        <v>69</v>
      </c>
      <c r="Q2010" s="80">
        <v>0</v>
      </c>
      <c r="R2010" s="80">
        <v>2.6272389999999999</v>
      </c>
      <c r="S2010" s="80">
        <v>23.381664000000001</v>
      </c>
      <c r="T2010" s="80">
        <v>174240</v>
      </c>
      <c r="U2010" s="91">
        <f>Table1[[#This Row],[Distribution Amount (Dollars)]]/Table1[[#This Row],[NEWdatediff]]</f>
        <v>34848</v>
      </c>
      <c r="V2010" s="82" t="s">
        <v>3005</v>
      </c>
      <c r="W2010" s="82" t="s">
        <v>91</v>
      </c>
      <c r="X2010" s="82" t="s">
        <v>104</v>
      </c>
      <c r="Y2010" s="82" t="s">
        <v>105</v>
      </c>
      <c r="Z2010" s="82">
        <v>1</v>
      </c>
      <c r="AB2010" s="82" t="s">
        <v>3006</v>
      </c>
      <c r="AD2010" s="82" t="s">
        <v>220</v>
      </c>
      <c r="AE2010" s="82" t="s">
        <v>3007</v>
      </c>
      <c r="AN2010" s="82" t="s">
        <v>76</v>
      </c>
      <c r="AO2010" s="82" t="s">
        <v>3008</v>
      </c>
      <c r="AP2010" s="82">
        <v>20000000</v>
      </c>
      <c r="AQ2010" s="82" t="s">
        <v>109</v>
      </c>
      <c r="AR2010" s="82" t="s">
        <v>4274</v>
      </c>
      <c r="AS2010" s="84">
        <v>41365</v>
      </c>
      <c r="AT2010" s="85">
        <v>2013</v>
      </c>
      <c r="AU2010" s="82" t="s">
        <v>4277</v>
      </c>
      <c r="AV2010" s="84">
        <v>43100</v>
      </c>
      <c r="AW2010" s="85">
        <v>2017</v>
      </c>
      <c r="AX2010" s="85">
        <f>Table1[[#This Row],[End TEST]]-Table1[[#This Row],[Start TEST]]</f>
        <v>4</v>
      </c>
      <c r="AY2010" s="85">
        <f>Table1[[#This Row],[TEST_Diff]]+1</f>
        <v>5</v>
      </c>
      <c r="AZ2010" s="92">
        <f>DATEDIF(Table1[[#This Row],[Start Year]],Table1[[#This Row],[End Year]],"d") / 365</f>
        <v>4.7534246575342465</v>
      </c>
    </row>
    <row r="2011" spans="1:52" x14ac:dyDescent="0.5">
      <c r="A2011" s="82">
        <v>162</v>
      </c>
      <c r="B2011" s="82" t="s">
        <v>3002</v>
      </c>
      <c r="D2011" s="90">
        <v>43579</v>
      </c>
      <c r="E2011" s="90" t="s">
        <v>3003</v>
      </c>
      <c r="F2011" s="90"/>
      <c r="G2011" s="82" t="s">
        <v>3003</v>
      </c>
      <c r="H2011" s="82" t="s">
        <v>3004</v>
      </c>
      <c r="I2011" s="80" t="s">
        <v>102</v>
      </c>
      <c r="J2011" s="80">
        <v>10</v>
      </c>
      <c r="K2011" s="80">
        <v>41</v>
      </c>
      <c r="L2011" s="80" t="s">
        <v>393</v>
      </c>
      <c r="M2011" s="80">
        <v>2.42</v>
      </c>
      <c r="N2011" s="80">
        <v>-29.609987</v>
      </c>
      <c r="O2011" s="80">
        <v>28.233608</v>
      </c>
      <c r="P2011" s="80" t="s">
        <v>69</v>
      </c>
      <c r="Q2011" s="80">
        <v>0</v>
      </c>
      <c r="R2011" s="80">
        <v>2.6272389999999999</v>
      </c>
      <c r="S2011" s="80">
        <v>23.381664000000001</v>
      </c>
      <c r="T2011" s="80">
        <v>48400</v>
      </c>
      <c r="U2011" s="91">
        <f>Table1[[#This Row],[Distribution Amount (Dollars)]]/Table1[[#This Row],[NEWdatediff]]</f>
        <v>9680</v>
      </c>
      <c r="V2011" s="82" t="s">
        <v>3005</v>
      </c>
      <c r="W2011" s="82" t="s">
        <v>91</v>
      </c>
      <c r="X2011" s="82" t="s">
        <v>104</v>
      </c>
      <c r="Y2011" s="82" t="s">
        <v>105</v>
      </c>
      <c r="Z2011" s="82">
        <v>1</v>
      </c>
      <c r="AB2011" s="82" t="s">
        <v>3006</v>
      </c>
      <c r="AD2011" s="82" t="s">
        <v>3016</v>
      </c>
      <c r="AE2011" s="82" t="s">
        <v>3007</v>
      </c>
      <c r="AN2011" s="82" t="s">
        <v>76</v>
      </c>
      <c r="AO2011" s="82" t="s">
        <v>3008</v>
      </c>
      <c r="AP2011" s="82">
        <v>20000000</v>
      </c>
      <c r="AQ2011" s="82" t="s">
        <v>109</v>
      </c>
      <c r="AR2011" s="82" t="s">
        <v>4274</v>
      </c>
      <c r="AS2011" s="84">
        <v>41365</v>
      </c>
      <c r="AT2011" s="85">
        <v>2013</v>
      </c>
      <c r="AU2011" s="82" t="s">
        <v>4277</v>
      </c>
      <c r="AV2011" s="84">
        <v>43100</v>
      </c>
      <c r="AW2011" s="85">
        <v>2017</v>
      </c>
      <c r="AX2011" s="85">
        <f>Table1[[#This Row],[End TEST]]-Table1[[#This Row],[Start TEST]]</f>
        <v>4</v>
      </c>
      <c r="AY2011" s="85">
        <f>Table1[[#This Row],[TEST_Diff]]+1</f>
        <v>5</v>
      </c>
      <c r="AZ2011" s="92">
        <f>DATEDIF(Table1[[#This Row],[Start Year]],Table1[[#This Row],[End Year]],"d") / 365</f>
        <v>4.7534246575342465</v>
      </c>
    </row>
    <row r="2012" spans="1:52" x14ac:dyDescent="0.5">
      <c r="A2012" s="82">
        <v>162</v>
      </c>
      <c r="B2012" s="82" t="s">
        <v>3002</v>
      </c>
      <c r="D2012" s="90">
        <v>43579</v>
      </c>
      <c r="E2012" s="90" t="s">
        <v>3003</v>
      </c>
      <c r="F2012" s="90"/>
      <c r="G2012" s="82" t="s">
        <v>3003</v>
      </c>
      <c r="H2012" s="82" t="s">
        <v>3004</v>
      </c>
      <c r="I2012" s="80" t="s">
        <v>128</v>
      </c>
      <c r="J2012" s="80">
        <v>20</v>
      </c>
      <c r="K2012" s="80">
        <v>41</v>
      </c>
      <c r="L2012" s="80" t="s">
        <v>393</v>
      </c>
      <c r="M2012" s="80">
        <v>2.42</v>
      </c>
      <c r="N2012" s="80">
        <v>-29.609987</v>
      </c>
      <c r="O2012" s="80">
        <v>28.233608</v>
      </c>
      <c r="P2012" s="80" t="s">
        <v>69</v>
      </c>
      <c r="Q2012" s="80">
        <v>0</v>
      </c>
      <c r="R2012" s="80">
        <v>2.6272389999999999</v>
      </c>
      <c r="S2012" s="80">
        <v>23.381664000000001</v>
      </c>
      <c r="T2012" s="80">
        <v>96800</v>
      </c>
      <c r="U2012" s="91">
        <f>Table1[[#This Row],[Distribution Amount (Dollars)]]/Table1[[#This Row],[NEWdatediff]]</f>
        <v>19360</v>
      </c>
      <c r="V2012" s="82" t="s">
        <v>3005</v>
      </c>
      <c r="W2012" s="82" t="s">
        <v>91</v>
      </c>
      <c r="X2012" s="82" t="s">
        <v>104</v>
      </c>
      <c r="Y2012" s="82" t="s">
        <v>105</v>
      </c>
      <c r="Z2012" s="82">
        <v>1</v>
      </c>
      <c r="AB2012" s="82" t="s">
        <v>3006</v>
      </c>
      <c r="AD2012" s="82" t="s">
        <v>3016</v>
      </c>
      <c r="AE2012" s="82" t="s">
        <v>3007</v>
      </c>
      <c r="AN2012" s="82" t="s">
        <v>76</v>
      </c>
      <c r="AO2012" s="82" t="s">
        <v>3008</v>
      </c>
      <c r="AP2012" s="82">
        <v>20000000</v>
      </c>
      <c r="AQ2012" s="82" t="s">
        <v>109</v>
      </c>
      <c r="AR2012" s="82" t="s">
        <v>4274</v>
      </c>
      <c r="AS2012" s="84">
        <v>41365</v>
      </c>
      <c r="AT2012" s="85">
        <v>2013</v>
      </c>
      <c r="AU2012" s="82" t="s">
        <v>4277</v>
      </c>
      <c r="AV2012" s="84">
        <v>43100</v>
      </c>
      <c r="AW2012" s="85">
        <v>2017</v>
      </c>
      <c r="AX2012" s="85">
        <f>Table1[[#This Row],[End TEST]]-Table1[[#This Row],[Start TEST]]</f>
        <v>4</v>
      </c>
      <c r="AY2012" s="85">
        <f>Table1[[#This Row],[TEST_Diff]]+1</f>
        <v>5</v>
      </c>
      <c r="AZ2012" s="92">
        <f>DATEDIF(Table1[[#This Row],[Start Year]],Table1[[#This Row],[End Year]],"d") / 365</f>
        <v>4.7534246575342465</v>
      </c>
    </row>
    <row r="2013" spans="1:52" x14ac:dyDescent="0.5">
      <c r="A2013" s="82">
        <v>162</v>
      </c>
      <c r="B2013" s="82" t="s">
        <v>3002</v>
      </c>
      <c r="D2013" s="90">
        <v>43579</v>
      </c>
      <c r="E2013" s="90" t="s">
        <v>3003</v>
      </c>
      <c r="F2013" s="90"/>
      <c r="G2013" s="82" t="s">
        <v>3003</v>
      </c>
      <c r="H2013" s="82" t="s">
        <v>3004</v>
      </c>
      <c r="I2013" s="80" t="s">
        <v>88</v>
      </c>
      <c r="J2013" s="80">
        <v>6.5</v>
      </c>
      <c r="K2013" s="80">
        <v>41</v>
      </c>
      <c r="L2013" s="80" t="s">
        <v>393</v>
      </c>
      <c r="M2013" s="80">
        <v>2.42</v>
      </c>
      <c r="N2013" s="80">
        <v>-29.609987</v>
      </c>
      <c r="O2013" s="80">
        <v>28.233608</v>
      </c>
      <c r="P2013" s="80" t="s">
        <v>69</v>
      </c>
      <c r="Q2013" s="80">
        <v>0</v>
      </c>
      <c r="R2013" s="80">
        <v>2.6272389999999999</v>
      </c>
      <c r="S2013" s="80">
        <v>23.381664000000001</v>
      </c>
      <c r="T2013" s="80">
        <v>31460</v>
      </c>
      <c r="U2013" s="91">
        <f>Table1[[#This Row],[Distribution Amount (Dollars)]]/Table1[[#This Row],[NEWdatediff]]</f>
        <v>6292</v>
      </c>
      <c r="V2013" s="82" t="s">
        <v>3005</v>
      </c>
      <c r="W2013" s="82" t="s">
        <v>91</v>
      </c>
      <c r="X2013" s="82" t="s">
        <v>104</v>
      </c>
      <c r="Y2013" s="82" t="s">
        <v>105</v>
      </c>
      <c r="Z2013" s="82">
        <v>1</v>
      </c>
      <c r="AB2013" s="82" t="s">
        <v>3006</v>
      </c>
      <c r="AD2013" s="82" t="s">
        <v>3016</v>
      </c>
      <c r="AE2013" s="82" t="s">
        <v>3007</v>
      </c>
      <c r="AN2013" s="82" t="s">
        <v>76</v>
      </c>
      <c r="AO2013" s="82" t="s">
        <v>3008</v>
      </c>
      <c r="AP2013" s="82">
        <v>20000000</v>
      </c>
      <c r="AQ2013" s="82" t="s">
        <v>109</v>
      </c>
      <c r="AR2013" s="82" t="s">
        <v>4274</v>
      </c>
      <c r="AS2013" s="84">
        <v>41365</v>
      </c>
      <c r="AT2013" s="85">
        <v>2013</v>
      </c>
      <c r="AU2013" s="82" t="s">
        <v>4277</v>
      </c>
      <c r="AV2013" s="84">
        <v>43100</v>
      </c>
      <c r="AW2013" s="85">
        <v>2017</v>
      </c>
      <c r="AX2013" s="85">
        <f>Table1[[#This Row],[End TEST]]-Table1[[#This Row],[Start TEST]]</f>
        <v>4</v>
      </c>
      <c r="AY2013" s="85">
        <f>Table1[[#This Row],[TEST_Diff]]+1</f>
        <v>5</v>
      </c>
      <c r="AZ2013" s="92">
        <f>DATEDIF(Table1[[#This Row],[Start Year]],Table1[[#This Row],[End Year]],"d") / 365</f>
        <v>4.7534246575342465</v>
      </c>
    </row>
    <row r="2014" spans="1:52" x14ac:dyDescent="0.5">
      <c r="A2014" s="82">
        <v>162</v>
      </c>
      <c r="B2014" s="82" t="s">
        <v>3002</v>
      </c>
      <c r="D2014" s="90">
        <v>43579</v>
      </c>
      <c r="E2014" s="90" t="s">
        <v>3003</v>
      </c>
      <c r="F2014" s="90"/>
      <c r="G2014" s="82" t="s">
        <v>3003</v>
      </c>
      <c r="H2014" s="82" t="s">
        <v>3004</v>
      </c>
      <c r="I2014" s="80" t="s">
        <v>97</v>
      </c>
      <c r="J2014" s="80">
        <v>20</v>
      </c>
      <c r="K2014" s="80">
        <v>41</v>
      </c>
      <c r="L2014" s="80" t="s">
        <v>393</v>
      </c>
      <c r="M2014" s="80">
        <v>2.42</v>
      </c>
      <c r="N2014" s="80">
        <v>-29.609987</v>
      </c>
      <c r="O2014" s="80">
        <v>28.233608</v>
      </c>
      <c r="P2014" s="80" t="s">
        <v>69</v>
      </c>
      <c r="Q2014" s="80">
        <v>0</v>
      </c>
      <c r="R2014" s="80">
        <v>2.6272389999999999</v>
      </c>
      <c r="S2014" s="80">
        <v>23.381664000000001</v>
      </c>
      <c r="T2014" s="80">
        <v>96800</v>
      </c>
      <c r="U2014" s="91">
        <f>Table1[[#This Row],[Distribution Amount (Dollars)]]/Table1[[#This Row],[NEWdatediff]]</f>
        <v>19360</v>
      </c>
      <c r="V2014" s="82" t="s">
        <v>3005</v>
      </c>
      <c r="W2014" s="82" t="s">
        <v>91</v>
      </c>
      <c r="X2014" s="82" t="s">
        <v>104</v>
      </c>
      <c r="Y2014" s="82" t="s">
        <v>105</v>
      </c>
      <c r="Z2014" s="82">
        <v>1</v>
      </c>
      <c r="AB2014" s="82" t="s">
        <v>3006</v>
      </c>
      <c r="AD2014" s="82" t="s">
        <v>3016</v>
      </c>
      <c r="AE2014" s="82" t="s">
        <v>3007</v>
      </c>
      <c r="AN2014" s="82" t="s">
        <v>76</v>
      </c>
      <c r="AO2014" s="82" t="s">
        <v>3008</v>
      </c>
      <c r="AP2014" s="82">
        <v>20000000</v>
      </c>
      <c r="AQ2014" s="82" t="s">
        <v>109</v>
      </c>
      <c r="AR2014" s="82" t="s">
        <v>4274</v>
      </c>
      <c r="AS2014" s="84">
        <v>41365</v>
      </c>
      <c r="AT2014" s="85">
        <v>2013</v>
      </c>
      <c r="AU2014" s="82" t="s">
        <v>4277</v>
      </c>
      <c r="AV2014" s="84">
        <v>43100</v>
      </c>
      <c r="AW2014" s="85">
        <v>2017</v>
      </c>
      <c r="AX2014" s="85">
        <f>Table1[[#This Row],[End TEST]]-Table1[[#This Row],[Start TEST]]</f>
        <v>4</v>
      </c>
      <c r="AY2014" s="85">
        <f>Table1[[#This Row],[TEST_Diff]]+1</f>
        <v>5</v>
      </c>
      <c r="AZ2014" s="92">
        <f>DATEDIF(Table1[[#This Row],[Start Year]],Table1[[#This Row],[End Year]],"d") / 365</f>
        <v>4.7534246575342465</v>
      </c>
    </row>
    <row r="2015" spans="1:52" x14ac:dyDescent="0.5">
      <c r="A2015" s="82">
        <v>162</v>
      </c>
      <c r="B2015" s="82" t="s">
        <v>3002</v>
      </c>
      <c r="D2015" s="90">
        <v>43579</v>
      </c>
      <c r="E2015" s="90" t="s">
        <v>3003</v>
      </c>
      <c r="F2015" s="90"/>
      <c r="G2015" s="82" t="s">
        <v>3003</v>
      </c>
      <c r="H2015" s="82" t="s">
        <v>3004</v>
      </c>
      <c r="I2015" s="80" t="s">
        <v>98</v>
      </c>
      <c r="J2015" s="80">
        <v>5</v>
      </c>
      <c r="K2015" s="80">
        <v>41</v>
      </c>
      <c r="L2015" s="80" t="s">
        <v>393</v>
      </c>
      <c r="M2015" s="80">
        <v>2.42</v>
      </c>
      <c r="N2015" s="80">
        <v>-29.609987</v>
      </c>
      <c r="O2015" s="80">
        <v>28.233608</v>
      </c>
      <c r="P2015" s="80" t="s">
        <v>69</v>
      </c>
      <c r="Q2015" s="80">
        <v>0</v>
      </c>
      <c r="R2015" s="80">
        <v>2.6272389999999999</v>
      </c>
      <c r="S2015" s="80">
        <v>23.381664000000001</v>
      </c>
      <c r="T2015" s="80">
        <v>24200</v>
      </c>
      <c r="U2015" s="91">
        <f>Table1[[#This Row],[Distribution Amount (Dollars)]]/Table1[[#This Row],[NEWdatediff]]</f>
        <v>4840</v>
      </c>
      <c r="V2015" s="82" t="s">
        <v>3005</v>
      </c>
      <c r="W2015" s="82" t="s">
        <v>91</v>
      </c>
      <c r="X2015" s="82" t="s">
        <v>104</v>
      </c>
      <c r="Y2015" s="82" t="s">
        <v>105</v>
      </c>
      <c r="Z2015" s="82">
        <v>1</v>
      </c>
      <c r="AB2015" s="82" t="s">
        <v>3006</v>
      </c>
      <c r="AD2015" s="82" t="s">
        <v>3016</v>
      </c>
      <c r="AE2015" s="82" t="s">
        <v>3007</v>
      </c>
      <c r="AN2015" s="82" t="s">
        <v>76</v>
      </c>
      <c r="AO2015" s="82" t="s">
        <v>3008</v>
      </c>
      <c r="AP2015" s="82">
        <v>20000000</v>
      </c>
      <c r="AQ2015" s="82" t="s">
        <v>109</v>
      </c>
      <c r="AR2015" s="82" t="s">
        <v>4274</v>
      </c>
      <c r="AS2015" s="84">
        <v>41365</v>
      </c>
      <c r="AT2015" s="85">
        <v>2013</v>
      </c>
      <c r="AU2015" s="82" t="s">
        <v>4277</v>
      </c>
      <c r="AV2015" s="84">
        <v>43100</v>
      </c>
      <c r="AW2015" s="85">
        <v>2017</v>
      </c>
      <c r="AX2015" s="85">
        <f>Table1[[#This Row],[End TEST]]-Table1[[#This Row],[Start TEST]]</f>
        <v>4</v>
      </c>
      <c r="AY2015" s="85">
        <f>Table1[[#This Row],[TEST_Diff]]+1</f>
        <v>5</v>
      </c>
      <c r="AZ2015" s="92">
        <f>DATEDIF(Table1[[#This Row],[Start Year]],Table1[[#This Row],[End Year]],"d") / 365</f>
        <v>4.7534246575342465</v>
      </c>
    </row>
    <row r="2016" spans="1:52" x14ac:dyDescent="0.5">
      <c r="A2016" s="82">
        <v>162</v>
      </c>
      <c r="B2016" s="82" t="s">
        <v>3002</v>
      </c>
      <c r="D2016" s="90">
        <v>43579</v>
      </c>
      <c r="E2016" s="90" t="s">
        <v>3003</v>
      </c>
      <c r="F2016" s="90"/>
      <c r="G2016" s="82" t="s">
        <v>3003</v>
      </c>
      <c r="H2016" s="82" t="s">
        <v>3004</v>
      </c>
      <c r="I2016" s="80" t="s">
        <v>67</v>
      </c>
      <c r="J2016" s="80">
        <v>2.5</v>
      </c>
      <c r="K2016" s="80">
        <v>41</v>
      </c>
      <c r="L2016" s="80" t="s">
        <v>393</v>
      </c>
      <c r="M2016" s="80">
        <v>2.42</v>
      </c>
      <c r="N2016" s="80">
        <v>-29.609987</v>
      </c>
      <c r="O2016" s="80">
        <v>28.233608</v>
      </c>
      <c r="P2016" s="80" t="s">
        <v>69</v>
      </c>
      <c r="Q2016" s="80">
        <v>0</v>
      </c>
      <c r="R2016" s="80">
        <v>2.6272389999999999</v>
      </c>
      <c r="S2016" s="80">
        <v>23.381664000000001</v>
      </c>
      <c r="T2016" s="80">
        <v>12100</v>
      </c>
      <c r="U2016" s="91">
        <f>Table1[[#This Row],[Distribution Amount (Dollars)]]/Table1[[#This Row],[NEWdatediff]]</f>
        <v>2420</v>
      </c>
      <c r="V2016" s="82" t="s">
        <v>3005</v>
      </c>
      <c r="W2016" s="82" t="s">
        <v>91</v>
      </c>
      <c r="X2016" s="82" t="s">
        <v>104</v>
      </c>
      <c r="Y2016" s="82" t="s">
        <v>105</v>
      </c>
      <c r="Z2016" s="82">
        <v>1</v>
      </c>
      <c r="AB2016" s="82" t="s">
        <v>3006</v>
      </c>
      <c r="AD2016" s="82" t="s">
        <v>3016</v>
      </c>
      <c r="AE2016" s="82" t="s">
        <v>3007</v>
      </c>
      <c r="AN2016" s="82" t="s">
        <v>76</v>
      </c>
      <c r="AO2016" s="82" t="s">
        <v>3008</v>
      </c>
      <c r="AP2016" s="82">
        <v>20000000</v>
      </c>
      <c r="AQ2016" s="82" t="s">
        <v>109</v>
      </c>
      <c r="AR2016" s="82" t="s">
        <v>4274</v>
      </c>
      <c r="AS2016" s="84">
        <v>41365</v>
      </c>
      <c r="AT2016" s="85">
        <v>2013</v>
      </c>
      <c r="AU2016" s="82" t="s">
        <v>4277</v>
      </c>
      <c r="AV2016" s="84">
        <v>43100</v>
      </c>
      <c r="AW2016" s="85">
        <v>2017</v>
      </c>
      <c r="AX2016" s="85">
        <f>Table1[[#This Row],[End TEST]]-Table1[[#This Row],[Start TEST]]</f>
        <v>4</v>
      </c>
      <c r="AY2016" s="85">
        <f>Table1[[#This Row],[TEST_Diff]]+1</f>
        <v>5</v>
      </c>
      <c r="AZ2016" s="92">
        <f>DATEDIF(Table1[[#This Row],[Start Year]],Table1[[#This Row],[End Year]],"d") / 365</f>
        <v>4.7534246575342465</v>
      </c>
    </row>
    <row r="2017" spans="1:52" x14ac:dyDescent="0.5">
      <c r="A2017" s="82">
        <v>162</v>
      </c>
      <c r="B2017" s="82" t="s">
        <v>3002</v>
      </c>
      <c r="D2017" s="90">
        <v>43579</v>
      </c>
      <c r="E2017" s="90" t="s">
        <v>3003</v>
      </c>
      <c r="F2017" s="90"/>
      <c r="G2017" s="82" t="s">
        <v>3003</v>
      </c>
      <c r="H2017" s="82" t="s">
        <v>3004</v>
      </c>
      <c r="I2017" s="80" t="s">
        <v>1341</v>
      </c>
      <c r="J2017" s="80">
        <v>36</v>
      </c>
      <c r="K2017" s="80">
        <v>41</v>
      </c>
      <c r="L2017" s="80" t="s">
        <v>393</v>
      </c>
      <c r="M2017" s="80">
        <v>2.42</v>
      </c>
      <c r="N2017" s="80">
        <v>-29.609987</v>
      </c>
      <c r="O2017" s="80">
        <v>28.233608</v>
      </c>
      <c r="P2017" s="80" t="s">
        <v>69</v>
      </c>
      <c r="Q2017" s="80">
        <v>0</v>
      </c>
      <c r="R2017" s="80">
        <v>2.6272389999999999</v>
      </c>
      <c r="S2017" s="80">
        <v>23.381664000000001</v>
      </c>
      <c r="T2017" s="80">
        <v>174240</v>
      </c>
      <c r="U2017" s="91">
        <f>Table1[[#This Row],[Distribution Amount (Dollars)]]/Table1[[#This Row],[NEWdatediff]]</f>
        <v>34848</v>
      </c>
      <c r="V2017" s="82" t="s">
        <v>3005</v>
      </c>
      <c r="W2017" s="82" t="s">
        <v>91</v>
      </c>
      <c r="X2017" s="82" t="s">
        <v>104</v>
      </c>
      <c r="Y2017" s="82" t="s">
        <v>105</v>
      </c>
      <c r="Z2017" s="82">
        <v>1</v>
      </c>
      <c r="AB2017" s="82" t="s">
        <v>3006</v>
      </c>
      <c r="AD2017" s="82" t="s">
        <v>3016</v>
      </c>
      <c r="AE2017" s="82" t="s">
        <v>3007</v>
      </c>
      <c r="AN2017" s="82" t="s">
        <v>76</v>
      </c>
      <c r="AO2017" s="82" t="s">
        <v>3008</v>
      </c>
      <c r="AP2017" s="82">
        <v>20000000</v>
      </c>
      <c r="AQ2017" s="82" t="s">
        <v>109</v>
      </c>
      <c r="AR2017" s="82" t="s">
        <v>4274</v>
      </c>
      <c r="AS2017" s="84">
        <v>41365</v>
      </c>
      <c r="AT2017" s="85">
        <v>2013</v>
      </c>
      <c r="AU2017" s="82" t="s">
        <v>4277</v>
      </c>
      <c r="AV2017" s="84">
        <v>43100</v>
      </c>
      <c r="AW2017" s="85">
        <v>2017</v>
      </c>
      <c r="AX2017" s="85">
        <f>Table1[[#This Row],[End TEST]]-Table1[[#This Row],[Start TEST]]</f>
        <v>4</v>
      </c>
      <c r="AY2017" s="85">
        <f>Table1[[#This Row],[TEST_Diff]]+1</f>
        <v>5</v>
      </c>
      <c r="AZ2017" s="92">
        <f>DATEDIF(Table1[[#This Row],[Start Year]],Table1[[#This Row],[End Year]],"d") / 365</f>
        <v>4.7534246575342465</v>
      </c>
    </row>
    <row r="2018" spans="1:52" x14ac:dyDescent="0.5">
      <c r="A2018" s="82">
        <v>162</v>
      </c>
      <c r="B2018" s="82" t="s">
        <v>3002</v>
      </c>
      <c r="D2018" s="90">
        <v>43579</v>
      </c>
      <c r="E2018" s="90" t="s">
        <v>3003</v>
      </c>
      <c r="F2018" s="90"/>
      <c r="G2018" s="82" t="s">
        <v>3003</v>
      </c>
      <c r="H2018" s="82" t="s">
        <v>3004</v>
      </c>
      <c r="I2018" s="80" t="s">
        <v>102</v>
      </c>
      <c r="J2018" s="80">
        <v>10</v>
      </c>
      <c r="K2018" s="80">
        <v>41</v>
      </c>
      <c r="L2018" s="80" t="s">
        <v>1406</v>
      </c>
      <c r="M2018" s="80">
        <v>2.42</v>
      </c>
      <c r="N2018" s="80">
        <v>-4.5034650000000003</v>
      </c>
      <c r="O2018" s="80">
        <v>55.375751999999999</v>
      </c>
      <c r="P2018" s="80" t="s">
        <v>69</v>
      </c>
      <c r="Q2018" s="80">
        <v>0</v>
      </c>
      <c r="R2018" s="80">
        <v>2.6272389999999999</v>
      </c>
      <c r="S2018" s="80">
        <v>23.381664000000001</v>
      </c>
      <c r="T2018" s="80">
        <v>48400</v>
      </c>
      <c r="U2018" s="91">
        <f>Table1[[#This Row],[Distribution Amount (Dollars)]]/Table1[[#This Row],[NEWdatediff]]</f>
        <v>9680</v>
      </c>
      <c r="V2018" s="82" t="s">
        <v>3005</v>
      </c>
      <c r="W2018" s="82" t="s">
        <v>91</v>
      </c>
      <c r="X2018" s="82" t="s">
        <v>104</v>
      </c>
      <c r="Y2018" s="82" t="s">
        <v>105</v>
      </c>
      <c r="Z2018" s="82">
        <v>1</v>
      </c>
      <c r="AB2018" s="82" t="s">
        <v>3006</v>
      </c>
      <c r="AD2018" s="82" t="s">
        <v>1406</v>
      </c>
      <c r="AE2018" s="82" t="s">
        <v>3007</v>
      </c>
      <c r="AN2018" s="82" t="s">
        <v>76</v>
      </c>
      <c r="AO2018" s="82" t="s">
        <v>3008</v>
      </c>
      <c r="AP2018" s="82">
        <v>20000000</v>
      </c>
      <c r="AQ2018" s="82" t="s">
        <v>109</v>
      </c>
      <c r="AR2018" s="82" t="s">
        <v>4274</v>
      </c>
      <c r="AS2018" s="84">
        <v>41365</v>
      </c>
      <c r="AT2018" s="85">
        <v>2013</v>
      </c>
      <c r="AU2018" s="82" t="s">
        <v>4277</v>
      </c>
      <c r="AV2018" s="84">
        <v>43100</v>
      </c>
      <c r="AW2018" s="85">
        <v>2017</v>
      </c>
      <c r="AX2018" s="85">
        <f>Table1[[#This Row],[End TEST]]-Table1[[#This Row],[Start TEST]]</f>
        <v>4</v>
      </c>
      <c r="AY2018" s="85">
        <f>Table1[[#This Row],[TEST_Diff]]+1</f>
        <v>5</v>
      </c>
      <c r="AZ2018" s="92">
        <f>DATEDIF(Table1[[#This Row],[Start Year]],Table1[[#This Row],[End Year]],"d") / 365</f>
        <v>4.7534246575342465</v>
      </c>
    </row>
    <row r="2019" spans="1:52" x14ac:dyDescent="0.5">
      <c r="A2019" s="82">
        <v>162</v>
      </c>
      <c r="B2019" s="82" t="s">
        <v>3002</v>
      </c>
      <c r="D2019" s="90">
        <v>43579</v>
      </c>
      <c r="E2019" s="90" t="s">
        <v>3003</v>
      </c>
      <c r="F2019" s="90"/>
      <c r="G2019" s="82" t="s">
        <v>3003</v>
      </c>
      <c r="H2019" s="82" t="s">
        <v>3004</v>
      </c>
      <c r="I2019" s="80" t="s">
        <v>128</v>
      </c>
      <c r="J2019" s="80">
        <v>20</v>
      </c>
      <c r="K2019" s="80">
        <v>41</v>
      </c>
      <c r="L2019" s="80" t="s">
        <v>1406</v>
      </c>
      <c r="M2019" s="80">
        <v>2.42</v>
      </c>
      <c r="N2019" s="80">
        <v>-4.5034650000000003</v>
      </c>
      <c r="O2019" s="80">
        <v>55.375751999999999</v>
      </c>
      <c r="P2019" s="80" t="s">
        <v>69</v>
      </c>
      <c r="Q2019" s="80">
        <v>0</v>
      </c>
      <c r="R2019" s="80">
        <v>2.6272389999999999</v>
      </c>
      <c r="S2019" s="80">
        <v>23.381664000000001</v>
      </c>
      <c r="T2019" s="80">
        <v>96800</v>
      </c>
      <c r="U2019" s="91">
        <f>Table1[[#This Row],[Distribution Amount (Dollars)]]/Table1[[#This Row],[NEWdatediff]]</f>
        <v>19360</v>
      </c>
      <c r="V2019" s="82" t="s">
        <v>3005</v>
      </c>
      <c r="W2019" s="82" t="s">
        <v>91</v>
      </c>
      <c r="X2019" s="82" t="s">
        <v>104</v>
      </c>
      <c r="Y2019" s="82" t="s">
        <v>105</v>
      </c>
      <c r="Z2019" s="82">
        <v>1</v>
      </c>
      <c r="AB2019" s="82" t="s">
        <v>3006</v>
      </c>
      <c r="AD2019" s="82" t="s">
        <v>1406</v>
      </c>
      <c r="AE2019" s="82" t="s">
        <v>3007</v>
      </c>
      <c r="AN2019" s="82" t="s">
        <v>76</v>
      </c>
      <c r="AO2019" s="82" t="s">
        <v>3008</v>
      </c>
      <c r="AP2019" s="82">
        <v>20000000</v>
      </c>
      <c r="AQ2019" s="82" t="s">
        <v>109</v>
      </c>
      <c r="AR2019" s="82" t="s">
        <v>4274</v>
      </c>
      <c r="AS2019" s="84">
        <v>41365</v>
      </c>
      <c r="AT2019" s="85">
        <v>2013</v>
      </c>
      <c r="AU2019" s="82" t="s">
        <v>4277</v>
      </c>
      <c r="AV2019" s="84">
        <v>43100</v>
      </c>
      <c r="AW2019" s="85">
        <v>2017</v>
      </c>
      <c r="AX2019" s="85">
        <f>Table1[[#This Row],[End TEST]]-Table1[[#This Row],[Start TEST]]</f>
        <v>4</v>
      </c>
      <c r="AY2019" s="85">
        <f>Table1[[#This Row],[TEST_Diff]]+1</f>
        <v>5</v>
      </c>
      <c r="AZ2019" s="92">
        <f>DATEDIF(Table1[[#This Row],[Start Year]],Table1[[#This Row],[End Year]],"d") / 365</f>
        <v>4.7534246575342465</v>
      </c>
    </row>
    <row r="2020" spans="1:52" x14ac:dyDescent="0.5">
      <c r="A2020" s="82">
        <v>162</v>
      </c>
      <c r="B2020" s="82" t="s">
        <v>3002</v>
      </c>
      <c r="D2020" s="90">
        <v>43579</v>
      </c>
      <c r="E2020" s="90" t="s">
        <v>3003</v>
      </c>
      <c r="F2020" s="90"/>
      <c r="G2020" s="82" t="s">
        <v>3003</v>
      </c>
      <c r="H2020" s="82" t="s">
        <v>3004</v>
      </c>
      <c r="I2020" s="80" t="s">
        <v>88</v>
      </c>
      <c r="J2020" s="80">
        <v>6.5</v>
      </c>
      <c r="K2020" s="80">
        <v>41</v>
      </c>
      <c r="L2020" s="80" t="s">
        <v>1406</v>
      </c>
      <c r="M2020" s="80">
        <v>2.42</v>
      </c>
      <c r="N2020" s="80">
        <v>-4.5034650000000003</v>
      </c>
      <c r="O2020" s="80">
        <v>55.375751999999999</v>
      </c>
      <c r="P2020" s="80" t="s">
        <v>69</v>
      </c>
      <c r="Q2020" s="80">
        <v>0</v>
      </c>
      <c r="R2020" s="80">
        <v>2.6272389999999999</v>
      </c>
      <c r="S2020" s="80">
        <v>23.381664000000001</v>
      </c>
      <c r="T2020" s="80">
        <v>31460</v>
      </c>
      <c r="U2020" s="91">
        <f>Table1[[#This Row],[Distribution Amount (Dollars)]]/Table1[[#This Row],[NEWdatediff]]</f>
        <v>6292</v>
      </c>
      <c r="V2020" s="82" t="s">
        <v>3005</v>
      </c>
      <c r="W2020" s="82" t="s">
        <v>91</v>
      </c>
      <c r="X2020" s="82" t="s">
        <v>104</v>
      </c>
      <c r="Y2020" s="82" t="s">
        <v>105</v>
      </c>
      <c r="Z2020" s="82">
        <v>1</v>
      </c>
      <c r="AB2020" s="82" t="s">
        <v>3006</v>
      </c>
      <c r="AD2020" s="82" t="s">
        <v>1406</v>
      </c>
      <c r="AE2020" s="82" t="s">
        <v>3007</v>
      </c>
      <c r="AN2020" s="82" t="s">
        <v>76</v>
      </c>
      <c r="AO2020" s="82" t="s">
        <v>3008</v>
      </c>
      <c r="AP2020" s="82">
        <v>20000000</v>
      </c>
      <c r="AQ2020" s="82" t="s">
        <v>109</v>
      </c>
      <c r="AR2020" s="82" t="s">
        <v>4274</v>
      </c>
      <c r="AS2020" s="84">
        <v>41365</v>
      </c>
      <c r="AT2020" s="85">
        <v>2013</v>
      </c>
      <c r="AU2020" s="82" t="s">
        <v>4277</v>
      </c>
      <c r="AV2020" s="84">
        <v>43100</v>
      </c>
      <c r="AW2020" s="85">
        <v>2017</v>
      </c>
      <c r="AX2020" s="85">
        <f>Table1[[#This Row],[End TEST]]-Table1[[#This Row],[Start TEST]]</f>
        <v>4</v>
      </c>
      <c r="AY2020" s="85">
        <f>Table1[[#This Row],[TEST_Diff]]+1</f>
        <v>5</v>
      </c>
      <c r="AZ2020" s="92">
        <f>DATEDIF(Table1[[#This Row],[Start Year]],Table1[[#This Row],[End Year]],"d") / 365</f>
        <v>4.7534246575342465</v>
      </c>
    </row>
    <row r="2021" spans="1:52" x14ac:dyDescent="0.5">
      <c r="A2021" s="82">
        <v>162</v>
      </c>
      <c r="B2021" s="82" t="s">
        <v>3002</v>
      </c>
      <c r="D2021" s="90">
        <v>43579</v>
      </c>
      <c r="E2021" s="90" t="s">
        <v>3003</v>
      </c>
      <c r="F2021" s="90"/>
      <c r="G2021" s="82" t="s">
        <v>3003</v>
      </c>
      <c r="H2021" s="82" t="s">
        <v>3004</v>
      </c>
      <c r="I2021" s="80" t="s">
        <v>97</v>
      </c>
      <c r="J2021" s="80">
        <v>20</v>
      </c>
      <c r="K2021" s="80">
        <v>41</v>
      </c>
      <c r="L2021" s="80" t="s">
        <v>1406</v>
      </c>
      <c r="M2021" s="80">
        <v>2.42</v>
      </c>
      <c r="N2021" s="80">
        <v>-4.5034650000000003</v>
      </c>
      <c r="O2021" s="80">
        <v>55.375751999999999</v>
      </c>
      <c r="P2021" s="80" t="s">
        <v>69</v>
      </c>
      <c r="Q2021" s="80">
        <v>0</v>
      </c>
      <c r="R2021" s="80">
        <v>2.6272389999999999</v>
      </c>
      <c r="S2021" s="80">
        <v>23.381664000000001</v>
      </c>
      <c r="T2021" s="80">
        <v>96800</v>
      </c>
      <c r="U2021" s="91">
        <f>Table1[[#This Row],[Distribution Amount (Dollars)]]/Table1[[#This Row],[NEWdatediff]]</f>
        <v>19360</v>
      </c>
      <c r="V2021" s="82" t="s">
        <v>3005</v>
      </c>
      <c r="W2021" s="82" t="s">
        <v>91</v>
      </c>
      <c r="X2021" s="82" t="s">
        <v>104</v>
      </c>
      <c r="Y2021" s="82" t="s">
        <v>105</v>
      </c>
      <c r="Z2021" s="82">
        <v>1</v>
      </c>
      <c r="AB2021" s="82" t="s">
        <v>3006</v>
      </c>
      <c r="AD2021" s="82" t="s">
        <v>1406</v>
      </c>
      <c r="AE2021" s="82" t="s">
        <v>3007</v>
      </c>
      <c r="AN2021" s="82" t="s">
        <v>76</v>
      </c>
      <c r="AO2021" s="82" t="s">
        <v>3008</v>
      </c>
      <c r="AP2021" s="82">
        <v>20000000</v>
      </c>
      <c r="AQ2021" s="82" t="s">
        <v>109</v>
      </c>
      <c r="AR2021" s="82" t="s">
        <v>4274</v>
      </c>
      <c r="AS2021" s="84">
        <v>41365</v>
      </c>
      <c r="AT2021" s="85">
        <v>2013</v>
      </c>
      <c r="AU2021" s="82" t="s">
        <v>4277</v>
      </c>
      <c r="AV2021" s="84">
        <v>43100</v>
      </c>
      <c r="AW2021" s="85">
        <v>2017</v>
      </c>
      <c r="AX2021" s="85">
        <f>Table1[[#This Row],[End TEST]]-Table1[[#This Row],[Start TEST]]</f>
        <v>4</v>
      </c>
      <c r="AY2021" s="85">
        <f>Table1[[#This Row],[TEST_Diff]]+1</f>
        <v>5</v>
      </c>
      <c r="AZ2021" s="92">
        <f>DATEDIF(Table1[[#This Row],[Start Year]],Table1[[#This Row],[End Year]],"d") / 365</f>
        <v>4.7534246575342465</v>
      </c>
    </row>
    <row r="2022" spans="1:52" x14ac:dyDescent="0.5">
      <c r="A2022" s="82">
        <v>162</v>
      </c>
      <c r="B2022" s="82" t="s">
        <v>3002</v>
      </c>
      <c r="D2022" s="90">
        <v>43579</v>
      </c>
      <c r="E2022" s="90" t="s">
        <v>3003</v>
      </c>
      <c r="F2022" s="90"/>
      <c r="G2022" s="82" t="s">
        <v>3003</v>
      </c>
      <c r="H2022" s="82" t="s">
        <v>3004</v>
      </c>
      <c r="I2022" s="80" t="s">
        <v>98</v>
      </c>
      <c r="J2022" s="80">
        <v>5</v>
      </c>
      <c r="K2022" s="80">
        <v>41</v>
      </c>
      <c r="L2022" s="80" t="s">
        <v>1406</v>
      </c>
      <c r="M2022" s="80">
        <v>2.42</v>
      </c>
      <c r="N2022" s="80">
        <v>-4.5034650000000003</v>
      </c>
      <c r="O2022" s="80">
        <v>55.375751999999999</v>
      </c>
      <c r="P2022" s="80" t="s">
        <v>69</v>
      </c>
      <c r="Q2022" s="80">
        <v>0</v>
      </c>
      <c r="R2022" s="80">
        <v>2.6272389999999999</v>
      </c>
      <c r="S2022" s="80">
        <v>23.381664000000001</v>
      </c>
      <c r="T2022" s="80">
        <v>24200</v>
      </c>
      <c r="U2022" s="91">
        <f>Table1[[#This Row],[Distribution Amount (Dollars)]]/Table1[[#This Row],[NEWdatediff]]</f>
        <v>4840</v>
      </c>
      <c r="V2022" s="82" t="s">
        <v>3005</v>
      </c>
      <c r="W2022" s="82" t="s">
        <v>91</v>
      </c>
      <c r="X2022" s="82" t="s">
        <v>104</v>
      </c>
      <c r="Y2022" s="82" t="s">
        <v>105</v>
      </c>
      <c r="Z2022" s="82">
        <v>1</v>
      </c>
      <c r="AB2022" s="82" t="s">
        <v>3006</v>
      </c>
      <c r="AD2022" s="82" t="s">
        <v>1406</v>
      </c>
      <c r="AE2022" s="82" t="s">
        <v>3007</v>
      </c>
      <c r="AN2022" s="82" t="s">
        <v>76</v>
      </c>
      <c r="AO2022" s="82" t="s">
        <v>3008</v>
      </c>
      <c r="AP2022" s="82">
        <v>20000000</v>
      </c>
      <c r="AQ2022" s="82" t="s">
        <v>109</v>
      </c>
      <c r="AR2022" s="82" t="s">
        <v>4274</v>
      </c>
      <c r="AS2022" s="84">
        <v>41365</v>
      </c>
      <c r="AT2022" s="85">
        <v>2013</v>
      </c>
      <c r="AU2022" s="82" t="s">
        <v>4277</v>
      </c>
      <c r="AV2022" s="84">
        <v>43100</v>
      </c>
      <c r="AW2022" s="85">
        <v>2017</v>
      </c>
      <c r="AX2022" s="85">
        <f>Table1[[#This Row],[End TEST]]-Table1[[#This Row],[Start TEST]]</f>
        <v>4</v>
      </c>
      <c r="AY2022" s="85">
        <f>Table1[[#This Row],[TEST_Diff]]+1</f>
        <v>5</v>
      </c>
      <c r="AZ2022" s="92">
        <f>DATEDIF(Table1[[#This Row],[Start Year]],Table1[[#This Row],[End Year]],"d") / 365</f>
        <v>4.7534246575342465</v>
      </c>
    </row>
    <row r="2023" spans="1:52" x14ac:dyDescent="0.5">
      <c r="A2023" s="82">
        <v>162</v>
      </c>
      <c r="B2023" s="82" t="s">
        <v>3002</v>
      </c>
      <c r="D2023" s="90">
        <v>43579</v>
      </c>
      <c r="E2023" s="90" t="s">
        <v>3003</v>
      </c>
      <c r="F2023" s="90"/>
      <c r="G2023" s="82" t="s">
        <v>3003</v>
      </c>
      <c r="H2023" s="82" t="s">
        <v>3004</v>
      </c>
      <c r="I2023" s="80" t="s">
        <v>67</v>
      </c>
      <c r="J2023" s="80">
        <v>2.5</v>
      </c>
      <c r="K2023" s="80">
        <v>41</v>
      </c>
      <c r="L2023" s="80" t="s">
        <v>1406</v>
      </c>
      <c r="M2023" s="80">
        <v>2.42</v>
      </c>
      <c r="N2023" s="80">
        <v>-4.5034650000000003</v>
      </c>
      <c r="O2023" s="80">
        <v>55.375751999999999</v>
      </c>
      <c r="P2023" s="80" t="s">
        <v>69</v>
      </c>
      <c r="Q2023" s="80">
        <v>0</v>
      </c>
      <c r="R2023" s="80">
        <v>2.6272389999999999</v>
      </c>
      <c r="S2023" s="80">
        <v>23.381664000000001</v>
      </c>
      <c r="T2023" s="80">
        <v>12100</v>
      </c>
      <c r="U2023" s="91">
        <f>Table1[[#This Row],[Distribution Amount (Dollars)]]/Table1[[#This Row],[NEWdatediff]]</f>
        <v>2420</v>
      </c>
      <c r="V2023" s="82" t="s">
        <v>3005</v>
      </c>
      <c r="W2023" s="82" t="s">
        <v>91</v>
      </c>
      <c r="X2023" s="82" t="s">
        <v>104</v>
      </c>
      <c r="Y2023" s="82" t="s">
        <v>105</v>
      </c>
      <c r="Z2023" s="82">
        <v>1</v>
      </c>
      <c r="AB2023" s="82" t="s">
        <v>3006</v>
      </c>
      <c r="AD2023" s="82" t="s">
        <v>1406</v>
      </c>
      <c r="AE2023" s="82" t="s">
        <v>3007</v>
      </c>
      <c r="AN2023" s="82" t="s">
        <v>76</v>
      </c>
      <c r="AO2023" s="82" t="s">
        <v>3008</v>
      </c>
      <c r="AP2023" s="82">
        <v>20000000</v>
      </c>
      <c r="AQ2023" s="82" t="s">
        <v>109</v>
      </c>
      <c r="AR2023" s="82" t="s">
        <v>4274</v>
      </c>
      <c r="AS2023" s="84">
        <v>41365</v>
      </c>
      <c r="AT2023" s="85">
        <v>2013</v>
      </c>
      <c r="AU2023" s="82" t="s">
        <v>4277</v>
      </c>
      <c r="AV2023" s="84">
        <v>43100</v>
      </c>
      <c r="AW2023" s="85">
        <v>2017</v>
      </c>
      <c r="AX2023" s="85">
        <f>Table1[[#This Row],[End TEST]]-Table1[[#This Row],[Start TEST]]</f>
        <v>4</v>
      </c>
      <c r="AY2023" s="85">
        <f>Table1[[#This Row],[TEST_Diff]]+1</f>
        <v>5</v>
      </c>
      <c r="AZ2023" s="92">
        <f>DATEDIF(Table1[[#This Row],[Start Year]],Table1[[#This Row],[End Year]],"d") / 365</f>
        <v>4.7534246575342465</v>
      </c>
    </row>
    <row r="2024" spans="1:52" x14ac:dyDescent="0.5">
      <c r="A2024" s="82">
        <v>162</v>
      </c>
      <c r="B2024" s="82" t="s">
        <v>3002</v>
      </c>
      <c r="D2024" s="90">
        <v>43579</v>
      </c>
      <c r="E2024" s="90" t="s">
        <v>3003</v>
      </c>
      <c r="F2024" s="90"/>
      <c r="G2024" s="82" t="s">
        <v>3003</v>
      </c>
      <c r="H2024" s="82" t="s">
        <v>3004</v>
      </c>
      <c r="I2024" s="80" t="s">
        <v>1341</v>
      </c>
      <c r="J2024" s="80">
        <v>36</v>
      </c>
      <c r="K2024" s="80">
        <v>41</v>
      </c>
      <c r="L2024" s="80" t="s">
        <v>1406</v>
      </c>
      <c r="M2024" s="80">
        <v>2.42</v>
      </c>
      <c r="N2024" s="80">
        <v>-4.5034650000000003</v>
      </c>
      <c r="O2024" s="80">
        <v>55.375751999999999</v>
      </c>
      <c r="P2024" s="80" t="s">
        <v>69</v>
      </c>
      <c r="Q2024" s="80">
        <v>0</v>
      </c>
      <c r="R2024" s="80">
        <v>2.6272389999999999</v>
      </c>
      <c r="S2024" s="80">
        <v>23.381664000000001</v>
      </c>
      <c r="T2024" s="80">
        <v>174240</v>
      </c>
      <c r="U2024" s="91">
        <f>Table1[[#This Row],[Distribution Amount (Dollars)]]/Table1[[#This Row],[NEWdatediff]]</f>
        <v>34848</v>
      </c>
      <c r="V2024" s="82" t="s">
        <v>3005</v>
      </c>
      <c r="W2024" s="82" t="s">
        <v>91</v>
      </c>
      <c r="X2024" s="82" t="s">
        <v>104</v>
      </c>
      <c r="Y2024" s="82" t="s">
        <v>105</v>
      </c>
      <c r="Z2024" s="82">
        <v>1</v>
      </c>
      <c r="AB2024" s="82" t="s">
        <v>3006</v>
      </c>
      <c r="AD2024" s="82" t="s">
        <v>1406</v>
      </c>
      <c r="AE2024" s="82" t="s">
        <v>3007</v>
      </c>
      <c r="AN2024" s="82" t="s">
        <v>76</v>
      </c>
      <c r="AO2024" s="82" t="s">
        <v>3008</v>
      </c>
      <c r="AP2024" s="82">
        <v>20000000</v>
      </c>
      <c r="AQ2024" s="82" t="s">
        <v>109</v>
      </c>
      <c r="AR2024" s="82" t="s">
        <v>4274</v>
      </c>
      <c r="AS2024" s="84">
        <v>41365</v>
      </c>
      <c r="AT2024" s="85">
        <v>2013</v>
      </c>
      <c r="AU2024" s="82" t="s">
        <v>4277</v>
      </c>
      <c r="AV2024" s="84">
        <v>43100</v>
      </c>
      <c r="AW2024" s="85">
        <v>2017</v>
      </c>
      <c r="AX2024" s="85">
        <f>Table1[[#This Row],[End TEST]]-Table1[[#This Row],[Start TEST]]</f>
        <v>4</v>
      </c>
      <c r="AY2024" s="85">
        <f>Table1[[#This Row],[TEST_Diff]]+1</f>
        <v>5</v>
      </c>
      <c r="AZ2024" s="92">
        <f>DATEDIF(Table1[[#This Row],[Start Year]],Table1[[#This Row],[End Year]],"d") / 365</f>
        <v>4.7534246575342465</v>
      </c>
    </row>
    <row r="2025" spans="1:52" x14ac:dyDescent="0.5">
      <c r="A2025" s="82">
        <v>162</v>
      </c>
      <c r="B2025" s="82" t="s">
        <v>3002</v>
      </c>
      <c r="D2025" s="90">
        <v>43579</v>
      </c>
      <c r="E2025" s="90" t="s">
        <v>3003</v>
      </c>
      <c r="F2025" s="90"/>
      <c r="G2025" s="82" t="s">
        <v>3003</v>
      </c>
      <c r="H2025" s="82" t="s">
        <v>3004</v>
      </c>
      <c r="I2025" s="80" t="s">
        <v>102</v>
      </c>
      <c r="J2025" s="80">
        <v>10</v>
      </c>
      <c r="K2025" s="80">
        <v>41</v>
      </c>
      <c r="L2025" s="80" t="s">
        <v>3013</v>
      </c>
      <c r="M2025" s="80">
        <v>2.42</v>
      </c>
      <c r="N2025" s="80">
        <v>-0.52277799999999996</v>
      </c>
      <c r="O2025" s="80">
        <v>166.93150299999999</v>
      </c>
      <c r="P2025" s="80" t="s">
        <v>1002</v>
      </c>
      <c r="Q2025" s="80">
        <v>0</v>
      </c>
      <c r="R2025" s="80">
        <v>-11.711587</v>
      </c>
      <c r="S2025" s="80">
        <v>163.84307100000001</v>
      </c>
      <c r="T2025" s="80">
        <v>48400</v>
      </c>
      <c r="U2025" s="91">
        <f>Table1[[#This Row],[Distribution Amount (Dollars)]]/Table1[[#This Row],[NEWdatediff]]</f>
        <v>9680</v>
      </c>
      <c r="V2025" s="82" t="s">
        <v>3005</v>
      </c>
      <c r="W2025" s="82" t="s">
        <v>91</v>
      </c>
      <c r="X2025" s="82" t="s">
        <v>104</v>
      </c>
      <c r="Y2025" s="82" t="s">
        <v>105</v>
      </c>
      <c r="Z2025" s="82">
        <v>1</v>
      </c>
      <c r="AB2025" s="82" t="s">
        <v>3006</v>
      </c>
      <c r="AD2025" s="82" t="s">
        <v>687</v>
      </c>
      <c r="AE2025" s="82" t="s">
        <v>3007</v>
      </c>
      <c r="AN2025" s="82" t="s">
        <v>76</v>
      </c>
      <c r="AO2025" s="82" t="s">
        <v>3008</v>
      </c>
      <c r="AP2025" s="82">
        <v>20000000</v>
      </c>
      <c r="AQ2025" s="82" t="s">
        <v>109</v>
      </c>
      <c r="AR2025" s="82" t="s">
        <v>4274</v>
      </c>
      <c r="AS2025" s="84">
        <v>41365</v>
      </c>
      <c r="AT2025" s="85">
        <v>2013</v>
      </c>
      <c r="AU2025" s="82" t="s">
        <v>4277</v>
      </c>
      <c r="AV2025" s="84">
        <v>43100</v>
      </c>
      <c r="AW2025" s="85">
        <v>2017</v>
      </c>
      <c r="AX2025" s="85">
        <f>Table1[[#This Row],[End TEST]]-Table1[[#This Row],[Start TEST]]</f>
        <v>4</v>
      </c>
      <c r="AY2025" s="85">
        <f>Table1[[#This Row],[TEST_Diff]]+1</f>
        <v>5</v>
      </c>
      <c r="AZ2025" s="92">
        <f>DATEDIF(Table1[[#This Row],[Start Year]],Table1[[#This Row],[End Year]],"d") / 365</f>
        <v>4.7534246575342465</v>
      </c>
    </row>
    <row r="2026" spans="1:52" x14ac:dyDescent="0.5">
      <c r="A2026" s="82">
        <v>162</v>
      </c>
      <c r="B2026" s="82" t="s">
        <v>3002</v>
      </c>
      <c r="D2026" s="90">
        <v>43579</v>
      </c>
      <c r="E2026" s="90" t="s">
        <v>3003</v>
      </c>
      <c r="F2026" s="90"/>
      <c r="G2026" s="82" t="s">
        <v>3003</v>
      </c>
      <c r="H2026" s="82" t="s">
        <v>3004</v>
      </c>
      <c r="I2026" s="80" t="s">
        <v>128</v>
      </c>
      <c r="J2026" s="80">
        <v>20</v>
      </c>
      <c r="K2026" s="80">
        <v>41</v>
      </c>
      <c r="L2026" s="80" t="s">
        <v>3013</v>
      </c>
      <c r="M2026" s="80">
        <v>2.42</v>
      </c>
      <c r="N2026" s="80">
        <v>-0.52277799999999996</v>
      </c>
      <c r="O2026" s="80">
        <v>166.93150299999999</v>
      </c>
      <c r="P2026" s="80" t="s">
        <v>1002</v>
      </c>
      <c r="Q2026" s="80">
        <v>0</v>
      </c>
      <c r="R2026" s="80">
        <v>-11.711587</v>
      </c>
      <c r="S2026" s="80">
        <v>163.84307100000001</v>
      </c>
      <c r="T2026" s="80">
        <v>96800</v>
      </c>
      <c r="U2026" s="91">
        <f>Table1[[#This Row],[Distribution Amount (Dollars)]]/Table1[[#This Row],[NEWdatediff]]</f>
        <v>19360</v>
      </c>
      <c r="V2026" s="82" t="s">
        <v>3005</v>
      </c>
      <c r="W2026" s="82" t="s">
        <v>91</v>
      </c>
      <c r="X2026" s="82" t="s">
        <v>104</v>
      </c>
      <c r="Y2026" s="82" t="s">
        <v>105</v>
      </c>
      <c r="Z2026" s="82">
        <v>1</v>
      </c>
      <c r="AB2026" s="82" t="s">
        <v>3006</v>
      </c>
      <c r="AD2026" s="82" t="s">
        <v>687</v>
      </c>
      <c r="AE2026" s="82" t="s">
        <v>3007</v>
      </c>
      <c r="AN2026" s="82" t="s">
        <v>76</v>
      </c>
      <c r="AO2026" s="82" t="s">
        <v>3008</v>
      </c>
      <c r="AP2026" s="82">
        <v>20000000</v>
      </c>
      <c r="AQ2026" s="82" t="s">
        <v>109</v>
      </c>
      <c r="AR2026" s="82" t="s">
        <v>4274</v>
      </c>
      <c r="AS2026" s="84">
        <v>41365</v>
      </c>
      <c r="AT2026" s="85">
        <v>2013</v>
      </c>
      <c r="AU2026" s="82" t="s">
        <v>4277</v>
      </c>
      <c r="AV2026" s="84">
        <v>43100</v>
      </c>
      <c r="AW2026" s="85">
        <v>2017</v>
      </c>
      <c r="AX2026" s="85">
        <f>Table1[[#This Row],[End TEST]]-Table1[[#This Row],[Start TEST]]</f>
        <v>4</v>
      </c>
      <c r="AY2026" s="85">
        <f>Table1[[#This Row],[TEST_Diff]]+1</f>
        <v>5</v>
      </c>
      <c r="AZ2026" s="92">
        <f>DATEDIF(Table1[[#This Row],[Start Year]],Table1[[#This Row],[End Year]],"d") / 365</f>
        <v>4.7534246575342465</v>
      </c>
    </row>
    <row r="2027" spans="1:52" x14ac:dyDescent="0.5">
      <c r="A2027" s="82">
        <v>162</v>
      </c>
      <c r="B2027" s="82" t="s">
        <v>3002</v>
      </c>
      <c r="D2027" s="90">
        <v>43579</v>
      </c>
      <c r="E2027" s="90" t="s">
        <v>3003</v>
      </c>
      <c r="F2027" s="90"/>
      <c r="G2027" s="82" t="s">
        <v>3003</v>
      </c>
      <c r="H2027" s="82" t="s">
        <v>3004</v>
      </c>
      <c r="I2027" s="80" t="s">
        <v>88</v>
      </c>
      <c r="J2027" s="80">
        <v>6.5</v>
      </c>
      <c r="K2027" s="80">
        <v>41</v>
      </c>
      <c r="L2027" s="80" t="s">
        <v>3013</v>
      </c>
      <c r="M2027" s="80">
        <v>2.42</v>
      </c>
      <c r="N2027" s="80">
        <v>-0.52277799999999996</v>
      </c>
      <c r="O2027" s="80">
        <v>166.93150299999999</v>
      </c>
      <c r="P2027" s="80" t="s">
        <v>1002</v>
      </c>
      <c r="Q2027" s="80">
        <v>0</v>
      </c>
      <c r="R2027" s="80">
        <v>-11.711587</v>
      </c>
      <c r="S2027" s="80">
        <v>163.84307100000001</v>
      </c>
      <c r="T2027" s="80">
        <v>31460</v>
      </c>
      <c r="U2027" s="91">
        <f>Table1[[#This Row],[Distribution Amount (Dollars)]]/Table1[[#This Row],[NEWdatediff]]</f>
        <v>6292</v>
      </c>
      <c r="V2027" s="82" t="s">
        <v>3005</v>
      </c>
      <c r="W2027" s="82" t="s">
        <v>91</v>
      </c>
      <c r="X2027" s="82" t="s">
        <v>104</v>
      </c>
      <c r="Y2027" s="82" t="s">
        <v>105</v>
      </c>
      <c r="Z2027" s="82">
        <v>1</v>
      </c>
      <c r="AB2027" s="82" t="s">
        <v>3006</v>
      </c>
      <c r="AD2027" s="82" t="s">
        <v>687</v>
      </c>
      <c r="AE2027" s="82" t="s">
        <v>3007</v>
      </c>
      <c r="AN2027" s="82" t="s">
        <v>76</v>
      </c>
      <c r="AO2027" s="82" t="s">
        <v>3008</v>
      </c>
      <c r="AP2027" s="82">
        <v>20000000</v>
      </c>
      <c r="AQ2027" s="82" t="s">
        <v>109</v>
      </c>
      <c r="AR2027" s="82" t="s">
        <v>4274</v>
      </c>
      <c r="AS2027" s="84">
        <v>41365</v>
      </c>
      <c r="AT2027" s="85">
        <v>2013</v>
      </c>
      <c r="AU2027" s="82" t="s">
        <v>4277</v>
      </c>
      <c r="AV2027" s="84">
        <v>43100</v>
      </c>
      <c r="AW2027" s="85">
        <v>2017</v>
      </c>
      <c r="AX2027" s="85">
        <f>Table1[[#This Row],[End TEST]]-Table1[[#This Row],[Start TEST]]</f>
        <v>4</v>
      </c>
      <c r="AY2027" s="85">
        <f>Table1[[#This Row],[TEST_Diff]]+1</f>
        <v>5</v>
      </c>
      <c r="AZ2027" s="92">
        <f>DATEDIF(Table1[[#This Row],[Start Year]],Table1[[#This Row],[End Year]],"d") / 365</f>
        <v>4.7534246575342465</v>
      </c>
    </row>
    <row r="2028" spans="1:52" x14ac:dyDescent="0.5">
      <c r="A2028" s="82">
        <v>162</v>
      </c>
      <c r="B2028" s="82" t="s">
        <v>3002</v>
      </c>
      <c r="D2028" s="90">
        <v>43579</v>
      </c>
      <c r="E2028" s="90" t="s">
        <v>3003</v>
      </c>
      <c r="F2028" s="90"/>
      <c r="G2028" s="82" t="s">
        <v>3003</v>
      </c>
      <c r="H2028" s="82" t="s">
        <v>3004</v>
      </c>
      <c r="I2028" s="80" t="s">
        <v>97</v>
      </c>
      <c r="J2028" s="80">
        <v>20</v>
      </c>
      <c r="K2028" s="80">
        <v>41</v>
      </c>
      <c r="L2028" s="80" t="s">
        <v>3013</v>
      </c>
      <c r="M2028" s="80">
        <v>2.42</v>
      </c>
      <c r="N2028" s="80">
        <v>-0.52277799999999996</v>
      </c>
      <c r="O2028" s="80">
        <v>166.93150299999999</v>
      </c>
      <c r="P2028" s="80" t="s">
        <v>1002</v>
      </c>
      <c r="Q2028" s="80">
        <v>0</v>
      </c>
      <c r="R2028" s="80">
        <v>-11.711587</v>
      </c>
      <c r="S2028" s="80">
        <v>163.84307100000001</v>
      </c>
      <c r="T2028" s="80">
        <v>96800</v>
      </c>
      <c r="U2028" s="91">
        <f>Table1[[#This Row],[Distribution Amount (Dollars)]]/Table1[[#This Row],[NEWdatediff]]</f>
        <v>19360</v>
      </c>
      <c r="V2028" s="82" t="s">
        <v>3005</v>
      </c>
      <c r="W2028" s="82" t="s">
        <v>91</v>
      </c>
      <c r="X2028" s="82" t="s">
        <v>104</v>
      </c>
      <c r="Y2028" s="82" t="s">
        <v>105</v>
      </c>
      <c r="Z2028" s="82">
        <v>1</v>
      </c>
      <c r="AB2028" s="82" t="s">
        <v>3006</v>
      </c>
      <c r="AD2028" s="82" t="s">
        <v>687</v>
      </c>
      <c r="AE2028" s="82" t="s">
        <v>3007</v>
      </c>
      <c r="AN2028" s="82" t="s">
        <v>76</v>
      </c>
      <c r="AO2028" s="82" t="s">
        <v>3008</v>
      </c>
      <c r="AP2028" s="82">
        <v>20000000</v>
      </c>
      <c r="AQ2028" s="82" t="s">
        <v>109</v>
      </c>
      <c r="AR2028" s="82" t="s">
        <v>4274</v>
      </c>
      <c r="AS2028" s="84">
        <v>41365</v>
      </c>
      <c r="AT2028" s="85">
        <v>2013</v>
      </c>
      <c r="AU2028" s="82" t="s">
        <v>4277</v>
      </c>
      <c r="AV2028" s="84">
        <v>43100</v>
      </c>
      <c r="AW2028" s="85">
        <v>2017</v>
      </c>
      <c r="AX2028" s="85">
        <f>Table1[[#This Row],[End TEST]]-Table1[[#This Row],[Start TEST]]</f>
        <v>4</v>
      </c>
      <c r="AY2028" s="85">
        <f>Table1[[#This Row],[TEST_Diff]]+1</f>
        <v>5</v>
      </c>
      <c r="AZ2028" s="92">
        <f>DATEDIF(Table1[[#This Row],[Start Year]],Table1[[#This Row],[End Year]],"d") / 365</f>
        <v>4.7534246575342465</v>
      </c>
    </row>
    <row r="2029" spans="1:52" x14ac:dyDescent="0.5">
      <c r="A2029" s="82">
        <v>162</v>
      </c>
      <c r="B2029" s="82" t="s">
        <v>3002</v>
      </c>
      <c r="D2029" s="90">
        <v>43579</v>
      </c>
      <c r="E2029" s="90" t="s">
        <v>3003</v>
      </c>
      <c r="F2029" s="90"/>
      <c r="G2029" s="82" t="s">
        <v>3003</v>
      </c>
      <c r="H2029" s="82" t="s">
        <v>3004</v>
      </c>
      <c r="I2029" s="80" t="s">
        <v>98</v>
      </c>
      <c r="J2029" s="80">
        <v>5</v>
      </c>
      <c r="K2029" s="80">
        <v>41</v>
      </c>
      <c r="L2029" s="80" t="s">
        <v>3013</v>
      </c>
      <c r="M2029" s="80">
        <v>2.42</v>
      </c>
      <c r="N2029" s="80">
        <v>-0.52277799999999996</v>
      </c>
      <c r="O2029" s="80">
        <v>166.93150299999999</v>
      </c>
      <c r="P2029" s="80" t="s">
        <v>1002</v>
      </c>
      <c r="Q2029" s="80">
        <v>0</v>
      </c>
      <c r="R2029" s="80">
        <v>-11.711587</v>
      </c>
      <c r="S2029" s="80">
        <v>163.84307100000001</v>
      </c>
      <c r="T2029" s="80">
        <v>24200</v>
      </c>
      <c r="U2029" s="91">
        <f>Table1[[#This Row],[Distribution Amount (Dollars)]]/Table1[[#This Row],[NEWdatediff]]</f>
        <v>4840</v>
      </c>
      <c r="V2029" s="82" t="s">
        <v>3005</v>
      </c>
      <c r="W2029" s="82" t="s">
        <v>91</v>
      </c>
      <c r="X2029" s="82" t="s">
        <v>104</v>
      </c>
      <c r="Y2029" s="82" t="s">
        <v>105</v>
      </c>
      <c r="Z2029" s="82">
        <v>1</v>
      </c>
      <c r="AB2029" s="82" t="s">
        <v>3006</v>
      </c>
      <c r="AD2029" s="82" t="s">
        <v>687</v>
      </c>
      <c r="AE2029" s="82" t="s">
        <v>3007</v>
      </c>
      <c r="AN2029" s="82" t="s">
        <v>76</v>
      </c>
      <c r="AO2029" s="82" t="s">
        <v>3008</v>
      </c>
      <c r="AP2029" s="82">
        <v>20000000</v>
      </c>
      <c r="AQ2029" s="82" t="s">
        <v>109</v>
      </c>
      <c r="AR2029" s="82" t="s">
        <v>4274</v>
      </c>
      <c r="AS2029" s="84">
        <v>41365</v>
      </c>
      <c r="AT2029" s="85">
        <v>2013</v>
      </c>
      <c r="AU2029" s="82" t="s">
        <v>4277</v>
      </c>
      <c r="AV2029" s="84">
        <v>43100</v>
      </c>
      <c r="AW2029" s="85">
        <v>2017</v>
      </c>
      <c r="AX2029" s="85">
        <f>Table1[[#This Row],[End TEST]]-Table1[[#This Row],[Start TEST]]</f>
        <v>4</v>
      </c>
      <c r="AY2029" s="85">
        <f>Table1[[#This Row],[TEST_Diff]]+1</f>
        <v>5</v>
      </c>
      <c r="AZ2029" s="92">
        <f>DATEDIF(Table1[[#This Row],[Start Year]],Table1[[#This Row],[End Year]],"d") / 365</f>
        <v>4.7534246575342465</v>
      </c>
    </row>
    <row r="2030" spans="1:52" x14ac:dyDescent="0.5">
      <c r="A2030" s="82">
        <v>162</v>
      </c>
      <c r="B2030" s="82" t="s">
        <v>3002</v>
      </c>
      <c r="D2030" s="90">
        <v>43579</v>
      </c>
      <c r="E2030" s="90" t="s">
        <v>3003</v>
      </c>
      <c r="F2030" s="90"/>
      <c r="G2030" s="82" t="s">
        <v>3003</v>
      </c>
      <c r="H2030" s="82" t="s">
        <v>3004</v>
      </c>
      <c r="I2030" s="80" t="s">
        <v>67</v>
      </c>
      <c r="J2030" s="80">
        <v>2.5</v>
      </c>
      <c r="K2030" s="80">
        <v>41</v>
      </c>
      <c r="L2030" s="80" t="s">
        <v>3013</v>
      </c>
      <c r="M2030" s="80">
        <v>2.42</v>
      </c>
      <c r="N2030" s="80">
        <v>-0.52277799999999996</v>
      </c>
      <c r="O2030" s="80">
        <v>166.93150299999999</v>
      </c>
      <c r="P2030" s="80" t="s">
        <v>1002</v>
      </c>
      <c r="Q2030" s="80">
        <v>0</v>
      </c>
      <c r="R2030" s="80">
        <v>-11.711587</v>
      </c>
      <c r="S2030" s="80">
        <v>163.84307100000001</v>
      </c>
      <c r="T2030" s="80">
        <v>12100</v>
      </c>
      <c r="U2030" s="91">
        <f>Table1[[#This Row],[Distribution Amount (Dollars)]]/Table1[[#This Row],[NEWdatediff]]</f>
        <v>2420</v>
      </c>
      <c r="V2030" s="82" t="s">
        <v>3005</v>
      </c>
      <c r="W2030" s="82" t="s">
        <v>91</v>
      </c>
      <c r="X2030" s="82" t="s">
        <v>104</v>
      </c>
      <c r="Y2030" s="82" t="s">
        <v>105</v>
      </c>
      <c r="Z2030" s="82">
        <v>1</v>
      </c>
      <c r="AB2030" s="82" t="s">
        <v>3006</v>
      </c>
      <c r="AD2030" s="82" t="s">
        <v>687</v>
      </c>
      <c r="AE2030" s="82" t="s">
        <v>3007</v>
      </c>
      <c r="AN2030" s="82" t="s">
        <v>76</v>
      </c>
      <c r="AO2030" s="82" t="s">
        <v>3008</v>
      </c>
      <c r="AP2030" s="82">
        <v>20000000</v>
      </c>
      <c r="AQ2030" s="82" t="s">
        <v>109</v>
      </c>
      <c r="AR2030" s="82" t="s">
        <v>4274</v>
      </c>
      <c r="AS2030" s="84">
        <v>41365</v>
      </c>
      <c r="AT2030" s="85">
        <v>2013</v>
      </c>
      <c r="AU2030" s="82" t="s">
        <v>4277</v>
      </c>
      <c r="AV2030" s="84">
        <v>43100</v>
      </c>
      <c r="AW2030" s="85">
        <v>2017</v>
      </c>
      <c r="AX2030" s="85">
        <f>Table1[[#This Row],[End TEST]]-Table1[[#This Row],[Start TEST]]</f>
        <v>4</v>
      </c>
      <c r="AY2030" s="85">
        <f>Table1[[#This Row],[TEST_Diff]]+1</f>
        <v>5</v>
      </c>
      <c r="AZ2030" s="92">
        <f>DATEDIF(Table1[[#This Row],[Start Year]],Table1[[#This Row],[End Year]],"d") / 365</f>
        <v>4.7534246575342465</v>
      </c>
    </row>
    <row r="2031" spans="1:52" x14ac:dyDescent="0.5">
      <c r="A2031" s="82">
        <v>162</v>
      </c>
      <c r="B2031" s="82" t="s">
        <v>3002</v>
      </c>
      <c r="D2031" s="90">
        <v>43579</v>
      </c>
      <c r="E2031" s="90" t="s">
        <v>3003</v>
      </c>
      <c r="F2031" s="90"/>
      <c r="G2031" s="82" t="s">
        <v>3003</v>
      </c>
      <c r="H2031" s="82" t="s">
        <v>3004</v>
      </c>
      <c r="I2031" s="80" t="s">
        <v>1341</v>
      </c>
      <c r="J2031" s="80">
        <v>36</v>
      </c>
      <c r="K2031" s="80">
        <v>41</v>
      </c>
      <c r="L2031" s="80" t="s">
        <v>3013</v>
      </c>
      <c r="M2031" s="80">
        <v>2.42</v>
      </c>
      <c r="N2031" s="80">
        <v>-0.52277799999999996</v>
      </c>
      <c r="O2031" s="80">
        <v>166.93150299999999</v>
      </c>
      <c r="P2031" s="80" t="s">
        <v>1002</v>
      </c>
      <c r="Q2031" s="80">
        <v>0</v>
      </c>
      <c r="R2031" s="80">
        <v>-11.711587</v>
      </c>
      <c r="S2031" s="80">
        <v>163.84307100000001</v>
      </c>
      <c r="T2031" s="80">
        <v>174240</v>
      </c>
      <c r="U2031" s="91">
        <f>Table1[[#This Row],[Distribution Amount (Dollars)]]/Table1[[#This Row],[NEWdatediff]]</f>
        <v>34848</v>
      </c>
      <c r="V2031" s="82" t="s">
        <v>3005</v>
      </c>
      <c r="W2031" s="82" t="s">
        <v>91</v>
      </c>
      <c r="X2031" s="82" t="s">
        <v>104</v>
      </c>
      <c r="Y2031" s="82" t="s">
        <v>105</v>
      </c>
      <c r="Z2031" s="82">
        <v>1</v>
      </c>
      <c r="AB2031" s="82" t="s">
        <v>3006</v>
      </c>
      <c r="AD2031" s="82" t="s">
        <v>687</v>
      </c>
      <c r="AE2031" s="82" t="s">
        <v>3007</v>
      </c>
      <c r="AN2031" s="82" t="s">
        <v>76</v>
      </c>
      <c r="AO2031" s="82" t="s">
        <v>3008</v>
      </c>
      <c r="AP2031" s="82">
        <v>20000000</v>
      </c>
      <c r="AQ2031" s="82" t="s">
        <v>109</v>
      </c>
      <c r="AR2031" s="82" t="s">
        <v>4274</v>
      </c>
      <c r="AS2031" s="84">
        <v>41365</v>
      </c>
      <c r="AT2031" s="85">
        <v>2013</v>
      </c>
      <c r="AU2031" s="82" t="s">
        <v>4277</v>
      </c>
      <c r="AV2031" s="84">
        <v>43100</v>
      </c>
      <c r="AW2031" s="85">
        <v>2017</v>
      </c>
      <c r="AX2031" s="85">
        <f>Table1[[#This Row],[End TEST]]-Table1[[#This Row],[Start TEST]]</f>
        <v>4</v>
      </c>
      <c r="AY2031" s="85">
        <f>Table1[[#This Row],[TEST_Diff]]+1</f>
        <v>5</v>
      </c>
      <c r="AZ2031" s="92">
        <f>DATEDIF(Table1[[#This Row],[Start Year]],Table1[[#This Row],[End Year]],"d") / 365</f>
        <v>4.7534246575342465</v>
      </c>
    </row>
    <row r="2032" spans="1:52" x14ac:dyDescent="0.5">
      <c r="A2032" s="82">
        <v>163</v>
      </c>
      <c r="B2032" s="82" t="s">
        <v>3654</v>
      </c>
      <c r="D2032" s="90">
        <v>43372</v>
      </c>
      <c r="E2032" s="90" t="s">
        <v>3655</v>
      </c>
      <c r="F2032" s="90"/>
      <c r="G2032" s="82" t="s">
        <v>3655</v>
      </c>
      <c r="H2032" s="82" t="s">
        <v>3656</v>
      </c>
      <c r="I2032" s="80" t="s">
        <v>81</v>
      </c>
      <c r="J2032" s="80">
        <v>34</v>
      </c>
      <c r="K2032" s="80">
        <v>5</v>
      </c>
      <c r="L2032" s="80" t="s">
        <v>118</v>
      </c>
      <c r="M2032" s="80">
        <v>15</v>
      </c>
      <c r="N2032" s="80">
        <v>-6.4530960000000004</v>
      </c>
      <c r="O2032" s="80">
        <v>34.894539000000002</v>
      </c>
      <c r="P2032" s="80" t="s">
        <v>69</v>
      </c>
      <c r="Q2032" s="80">
        <v>0</v>
      </c>
      <c r="R2032" s="80">
        <v>2.6272389999999999</v>
      </c>
      <c r="S2032" s="80">
        <v>23.381664000000001</v>
      </c>
      <c r="T2032" s="80">
        <v>306000</v>
      </c>
      <c r="U2032" s="91">
        <f>Table1[[#This Row],[Distribution Amount (Dollars)]]/Table1[[#This Row],[NEWdatediff]]</f>
        <v>76500</v>
      </c>
      <c r="V2032" s="82" t="s">
        <v>1336</v>
      </c>
      <c r="W2032" s="82" t="s">
        <v>91</v>
      </c>
      <c r="X2032" s="82" t="s">
        <v>104</v>
      </c>
      <c r="Y2032" s="82" t="s">
        <v>105</v>
      </c>
      <c r="Z2032" s="82">
        <v>1</v>
      </c>
      <c r="AB2032" s="82" t="s">
        <v>3657</v>
      </c>
      <c r="AD2032" s="82" t="s">
        <v>156</v>
      </c>
      <c r="AE2032" s="82" t="s">
        <v>3658</v>
      </c>
      <c r="AN2032" s="82" t="s">
        <v>76</v>
      </c>
      <c r="AO2032" s="82" t="s">
        <v>3659</v>
      </c>
      <c r="AP2032" s="82">
        <v>6000000</v>
      </c>
      <c r="AQ2032" s="82" t="s">
        <v>109</v>
      </c>
      <c r="AR2032" s="82" t="s">
        <v>4274</v>
      </c>
      <c r="AS2032" s="84">
        <v>40935</v>
      </c>
      <c r="AT2032" s="85">
        <v>2012</v>
      </c>
      <c r="AU2032" s="82" t="s">
        <v>4277</v>
      </c>
      <c r="AV2032" s="84">
        <v>42277</v>
      </c>
      <c r="AW2032" s="85">
        <v>2015</v>
      </c>
      <c r="AX2032" s="85">
        <f>Table1[[#This Row],[End TEST]]-Table1[[#This Row],[Start TEST]]</f>
        <v>3</v>
      </c>
      <c r="AY2032" s="85">
        <f>Table1[[#This Row],[TEST_Diff]]+1</f>
        <v>4</v>
      </c>
      <c r="AZ2032" s="92">
        <f>DATEDIF(Table1[[#This Row],[Start Year]],Table1[[#This Row],[End Year]],"d") / 365</f>
        <v>3.6767123287671235</v>
      </c>
    </row>
    <row r="2033" spans="1:75" x14ac:dyDescent="0.5">
      <c r="A2033" s="82">
        <v>163</v>
      </c>
      <c r="B2033" s="82" t="s">
        <v>3654</v>
      </c>
      <c r="D2033" s="90">
        <v>43372</v>
      </c>
      <c r="E2033" s="90" t="s">
        <v>3655</v>
      </c>
      <c r="F2033" s="90"/>
      <c r="G2033" s="82" t="s">
        <v>3655</v>
      </c>
      <c r="H2033" s="82" t="s">
        <v>3656</v>
      </c>
      <c r="I2033" s="80" t="s">
        <v>129</v>
      </c>
      <c r="J2033" s="80">
        <v>66</v>
      </c>
      <c r="K2033" s="80">
        <v>5</v>
      </c>
      <c r="L2033" s="80" t="s">
        <v>118</v>
      </c>
      <c r="M2033" s="80">
        <v>15</v>
      </c>
      <c r="N2033" s="80">
        <v>-6.4530960000000004</v>
      </c>
      <c r="O2033" s="80">
        <v>34.894539000000002</v>
      </c>
      <c r="P2033" s="80" t="s">
        <v>69</v>
      </c>
      <c r="Q2033" s="80">
        <v>0</v>
      </c>
      <c r="R2033" s="80">
        <v>2.6272389999999999</v>
      </c>
      <c r="S2033" s="80">
        <v>23.381664000000001</v>
      </c>
      <c r="T2033" s="80">
        <v>594000</v>
      </c>
      <c r="U2033" s="91">
        <f>Table1[[#This Row],[Distribution Amount (Dollars)]]/Table1[[#This Row],[NEWdatediff]]</f>
        <v>148500</v>
      </c>
      <c r="V2033" s="82" t="s">
        <v>1336</v>
      </c>
      <c r="W2033" s="82" t="s">
        <v>91</v>
      </c>
      <c r="X2033" s="82" t="s">
        <v>104</v>
      </c>
      <c r="Y2033" s="82" t="s">
        <v>105</v>
      </c>
      <c r="Z2033" s="82">
        <v>1</v>
      </c>
      <c r="AB2033" s="82" t="s">
        <v>3657</v>
      </c>
      <c r="AD2033" s="82" t="s">
        <v>156</v>
      </c>
      <c r="AE2033" s="82" t="s">
        <v>3658</v>
      </c>
      <c r="AN2033" s="82" t="s">
        <v>76</v>
      </c>
      <c r="AO2033" s="82" t="s">
        <v>3659</v>
      </c>
      <c r="AP2033" s="82">
        <v>6000000</v>
      </c>
      <c r="AQ2033" s="82" t="s">
        <v>109</v>
      </c>
      <c r="AR2033" s="82" t="s">
        <v>4274</v>
      </c>
      <c r="AS2033" s="84">
        <v>40935</v>
      </c>
      <c r="AT2033" s="85">
        <v>2012</v>
      </c>
      <c r="AU2033" s="82" t="s">
        <v>4277</v>
      </c>
      <c r="AV2033" s="84">
        <v>42277</v>
      </c>
      <c r="AW2033" s="85">
        <v>2015</v>
      </c>
      <c r="AX2033" s="85">
        <f>Table1[[#This Row],[End TEST]]-Table1[[#This Row],[Start TEST]]</f>
        <v>3</v>
      </c>
      <c r="AY2033" s="85">
        <f>Table1[[#This Row],[TEST_Diff]]+1</f>
        <v>4</v>
      </c>
      <c r="AZ2033" s="92">
        <f>DATEDIF(Table1[[#This Row],[Start Year]],Table1[[#This Row],[End Year]],"d") / 365</f>
        <v>3.6767123287671235</v>
      </c>
    </row>
    <row r="2034" spans="1:75" x14ac:dyDescent="0.5">
      <c r="A2034" s="82">
        <v>163</v>
      </c>
      <c r="B2034" s="82" t="s">
        <v>3654</v>
      </c>
      <c r="D2034" s="90">
        <v>43372</v>
      </c>
      <c r="E2034" s="90" t="s">
        <v>3655</v>
      </c>
      <c r="F2034" s="90"/>
      <c r="G2034" s="82" t="s">
        <v>3655</v>
      </c>
      <c r="H2034" s="82" t="s">
        <v>3656</v>
      </c>
      <c r="I2034" s="80" t="s">
        <v>81</v>
      </c>
      <c r="J2034" s="80">
        <v>34</v>
      </c>
      <c r="K2034" s="80">
        <v>5</v>
      </c>
      <c r="L2034" s="80" t="s">
        <v>426</v>
      </c>
      <c r="M2034" s="80">
        <v>35</v>
      </c>
      <c r="N2034" s="80">
        <v>23.684994</v>
      </c>
      <c r="O2034" s="80">
        <v>90.356330999999997</v>
      </c>
      <c r="P2034" s="80" t="s">
        <v>114</v>
      </c>
      <c r="Q2034" s="80">
        <v>0</v>
      </c>
      <c r="R2034" s="80">
        <v>25.384855999999999</v>
      </c>
      <c r="S2034" s="80">
        <v>68.458809000000002</v>
      </c>
      <c r="T2034" s="80">
        <v>714000</v>
      </c>
      <c r="U2034" s="91">
        <f>Table1[[#This Row],[Distribution Amount (Dollars)]]/Table1[[#This Row],[NEWdatediff]]</f>
        <v>178500</v>
      </c>
      <c r="V2034" s="82" t="s">
        <v>1336</v>
      </c>
      <c r="W2034" s="82" t="s">
        <v>91</v>
      </c>
      <c r="X2034" s="82" t="s">
        <v>104</v>
      </c>
      <c r="Y2034" s="82" t="s">
        <v>105</v>
      </c>
      <c r="Z2034" s="82">
        <v>1</v>
      </c>
      <c r="AB2034" s="82" t="s">
        <v>3657</v>
      </c>
      <c r="AD2034" s="82" t="s">
        <v>426</v>
      </c>
      <c r="AE2034" s="82" t="s">
        <v>3658</v>
      </c>
      <c r="AN2034" s="82" t="s">
        <v>76</v>
      </c>
      <c r="AO2034" s="82" t="s">
        <v>3659</v>
      </c>
      <c r="AP2034" s="82">
        <v>6000000</v>
      </c>
      <c r="AQ2034" s="82" t="s">
        <v>109</v>
      </c>
      <c r="AR2034" s="82" t="s">
        <v>4274</v>
      </c>
      <c r="AS2034" s="84">
        <v>40935</v>
      </c>
      <c r="AT2034" s="85">
        <v>2012</v>
      </c>
      <c r="AU2034" s="82" t="s">
        <v>4277</v>
      </c>
      <c r="AV2034" s="84">
        <v>42277</v>
      </c>
      <c r="AW2034" s="85">
        <v>2015</v>
      </c>
      <c r="AX2034" s="85">
        <f>Table1[[#This Row],[End TEST]]-Table1[[#This Row],[Start TEST]]</f>
        <v>3</v>
      </c>
      <c r="AY2034" s="85">
        <f>Table1[[#This Row],[TEST_Diff]]+1</f>
        <v>4</v>
      </c>
      <c r="AZ2034" s="92">
        <f>DATEDIF(Table1[[#This Row],[Start Year]],Table1[[#This Row],[End Year]],"d") / 365</f>
        <v>3.6767123287671235</v>
      </c>
    </row>
    <row r="2035" spans="1:75" x14ac:dyDescent="0.5">
      <c r="A2035" s="82">
        <v>163</v>
      </c>
      <c r="B2035" s="82" t="s">
        <v>3654</v>
      </c>
      <c r="D2035" s="90">
        <v>43372</v>
      </c>
      <c r="E2035" s="90" t="s">
        <v>3655</v>
      </c>
      <c r="F2035" s="90"/>
      <c r="G2035" s="82" t="s">
        <v>3655</v>
      </c>
      <c r="H2035" s="82" t="s">
        <v>3656</v>
      </c>
      <c r="I2035" s="80" t="s">
        <v>129</v>
      </c>
      <c r="J2035" s="80">
        <v>66</v>
      </c>
      <c r="K2035" s="80">
        <v>5</v>
      </c>
      <c r="L2035" s="80" t="s">
        <v>426</v>
      </c>
      <c r="M2035" s="80">
        <v>35</v>
      </c>
      <c r="N2035" s="80">
        <v>23.684994</v>
      </c>
      <c r="O2035" s="80">
        <v>90.356330999999997</v>
      </c>
      <c r="P2035" s="80" t="s">
        <v>114</v>
      </c>
      <c r="Q2035" s="80">
        <v>0</v>
      </c>
      <c r="R2035" s="80">
        <v>25.384855999999999</v>
      </c>
      <c r="S2035" s="80">
        <v>68.458809000000002</v>
      </c>
      <c r="T2035" s="80">
        <v>1386000</v>
      </c>
      <c r="U2035" s="91">
        <f>Table1[[#This Row],[Distribution Amount (Dollars)]]/Table1[[#This Row],[NEWdatediff]]</f>
        <v>346500</v>
      </c>
      <c r="V2035" s="82" t="s">
        <v>1336</v>
      </c>
      <c r="W2035" s="82" t="s">
        <v>91</v>
      </c>
      <c r="X2035" s="82" t="s">
        <v>104</v>
      </c>
      <c r="Y2035" s="82" t="s">
        <v>105</v>
      </c>
      <c r="Z2035" s="82">
        <v>1</v>
      </c>
      <c r="AB2035" s="82" t="s">
        <v>3657</v>
      </c>
      <c r="AD2035" s="82" t="s">
        <v>426</v>
      </c>
      <c r="AE2035" s="82" t="s">
        <v>3658</v>
      </c>
      <c r="AN2035" s="82" t="s">
        <v>76</v>
      </c>
      <c r="AO2035" s="82" t="s">
        <v>3659</v>
      </c>
      <c r="AP2035" s="82">
        <v>6000000</v>
      </c>
      <c r="AQ2035" s="82" t="s">
        <v>109</v>
      </c>
      <c r="AR2035" s="82" t="s">
        <v>4274</v>
      </c>
      <c r="AS2035" s="84">
        <v>40935</v>
      </c>
      <c r="AT2035" s="85">
        <v>2012</v>
      </c>
      <c r="AU2035" s="82" t="s">
        <v>4277</v>
      </c>
      <c r="AV2035" s="84">
        <v>42277</v>
      </c>
      <c r="AW2035" s="85">
        <v>2015</v>
      </c>
      <c r="AX2035" s="85">
        <f>Table1[[#This Row],[End TEST]]-Table1[[#This Row],[Start TEST]]</f>
        <v>3</v>
      </c>
      <c r="AY2035" s="85">
        <f>Table1[[#This Row],[TEST_Diff]]+1</f>
        <v>4</v>
      </c>
      <c r="AZ2035" s="92">
        <f>DATEDIF(Table1[[#This Row],[Start Year]],Table1[[#This Row],[End Year]],"d") / 365</f>
        <v>3.6767123287671235</v>
      </c>
    </row>
    <row r="2036" spans="1:75" x14ac:dyDescent="0.5">
      <c r="A2036" s="82">
        <v>163</v>
      </c>
      <c r="B2036" s="82" t="s">
        <v>3654</v>
      </c>
      <c r="D2036" s="90">
        <v>43372</v>
      </c>
      <c r="E2036" s="90" t="s">
        <v>3655</v>
      </c>
      <c r="F2036" s="90"/>
      <c r="G2036" s="82" t="s">
        <v>3655</v>
      </c>
      <c r="H2036" s="82" t="s">
        <v>3656</v>
      </c>
      <c r="I2036" s="80" t="s">
        <v>81</v>
      </c>
      <c r="J2036" s="80">
        <v>34</v>
      </c>
      <c r="K2036" s="80">
        <v>5</v>
      </c>
      <c r="L2036" s="80" t="s">
        <v>719</v>
      </c>
      <c r="M2036" s="80">
        <v>11</v>
      </c>
      <c r="N2036" s="80">
        <v>33.939109999999999</v>
      </c>
      <c r="O2036" s="80">
        <v>67.709952999999999</v>
      </c>
      <c r="P2036" s="80" t="s">
        <v>114</v>
      </c>
      <c r="Q2036" s="80">
        <v>0</v>
      </c>
      <c r="R2036" s="80">
        <v>25.384855999999999</v>
      </c>
      <c r="S2036" s="80">
        <v>68.458809000000002</v>
      </c>
      <c r="T2036" s="80">
        <v>224400</v>
      </c>
      <c r="U2036" s="91">
        <f>Table1[[#This Row],[Distribution Amount (Dollars)]]/Table1[[#This Row],[NEWdatediff]]</f>
        <v>56100</v>
      </c>
      <c r="V2036" s="82" t="s">
        <v>1336</v>
      </c>
      <c r="W2036" s="82" t="s">
        <v>91</v>
      </c>
      <c r="X2036" s="82" t="s">
        <v>104</v>
      </c>
      <c r="Y2036" s="82" t="s">
        <v>105</v>
      </c>
      <c r="Z2036" s="82">
        <v>1</v>
      </c>
      <c r="AB2036" s="82" t="s">
        <v>3657</v>
      </c>
      <c r="AD2036" s="82" t="s">
        <v>1427</v>
      </c>
      <c r="AE2036" s="82" t="s">
        <v>3658</v>
      </c>
      <c r="AN2036" s="82" t="s">
        <v>76</v>
      </c>
      <c r="AO2036" s="82" t="s">
        <v>3659</v>
      </c>
      <c r="AP2036" s="82">
        <v>6000000</v>
      </c>
      <c r="AQ2036" s="82" t="s">
        <v>109</v>
      </c>
      <c r="AR2036" s="82" t="s">
        <v>4274</v>
      </c>
      <c r="AS2036" s="84">
        <v>40935</v>
      </c>
      <c r="AT2036" s="85">
        <v>2012</v>
      </c>
      <c r="AU2036" s="82" t="s">
        <v>4277</v>
      </c>
      <c r="AV2036" s="84">
        <v>42277</v>
      </c>
      <c r="AW2036" s="85">
        <v>2015</v>
      </c>
      <c r="AX2036" s="85">
        <f>Table1[[#This Row],[End TEST]]-Table1[[#This Row],[Start TEST]]</f>
        <v>3</v>
      </c>
      <c r="AY2036" s="85">
        <f>Table1[[#This Row],[TEST_Diff]]+1</f>
        <v>4</v>
      </c>
      <c r="AZ2036" s="92">
        <f>DATEDIF(Table1[[#This Row],[Start Year]],Table1[[#This Row],[End Year]],"d") / 365</f>
        <v>3.6767123287671235</v>
      </c>
    </row>
    <row r="2037" spans="1:75" x14ac:dyDescent="0.5">
      <c r="A2037" s="82">
        <v>163</v>
      </c>
      <c r="B2037" s="82" t="s">
        <v>3654</v>
      </c>
      <c r="D2037" s="90">
        <v>43372</v>
      </c>
      <c r="E2037" s="90" t="s">
        <v>3655</v>
      </c>
      <c r="F2037" s="90"/>
      <c r="G2037" s="82" t="s">
        <v>3655</v>
      </c>
      <c r="H2037" s="82" t="s">
        <v>3656</v>
      </c>
      <c r="I2037" s="80" t="s">
        <v>129</v>
      </c>
      <c r="J2037" s="80">
        <v>66</v>
      </c>
      <c r="K2037" s="80">
        <v>5</v>
      </c>
      <c r="L2037" s="80" t="s">
        <v>719</v>
      </c>
      <c r="M2037" s="80">
        <v>11</v>
      </c>
      <c r="N2037" s="80">
        <v>33.939109999999999</v>
      </c>
      <c r="O2037" s="80">
        <v>67.709952999999999</v>
      </c>
      <c r="P2037" s="80" t="s">
        <v>114</v>
      </c>
      <c r="Q2037" s="80">
        <v>0</v>
      </c>
      <c r="R2037" s="80">
        <v>25.384855999999999</v>
      </c>
      <c r="S2037" s="80">
        <v>68.458809000000002</v>
      </c>
      <c r="T2037" s="80">
        <v>435600</v>
      </c>
      <c r="U2037" s="91">
        <f>Table1[[#This Row],[Distribution Amount (Dollars)]]/Table1[[#This Row],[NEWdatediff]]</f>
        <v>108900</v>
      </c>
      <c r="V2037" s="82" t="s">
        <v>1336</v>
      </c>
      <c r="W2037" s="82" t="s">
        <v>91</v>
      </c>
      <c r="X2037" s="82" t="s">
        <v>104</v>
      </c>
      <c r="Y2037" s="82" t="s">
        <v>105</v>
      </c>
      <c r="Z2037" s="82">
        <v>1</v>
      </c>
      <c r="AB2037" s="82" t="s">
        <v>3657</v>
      </c>
      <c r="AD2037" s="82" t="s">
        <v>1427</v>
      </c>
      <c r="AE2037" s="82" t="s">
        <v>3658</v>
      </c>
      <c r="AN2037" s="82" t="s">
        <v>76</v>
      </c>
      <c r="AO2037" s="82" t="s">
        <v>3659</v>
      </c>
      <c r="AP2037" s="82">
        <v>6000000</v>
      </c>
      <c r="AQ2037" s="82" t="s">
        <v>109</v>
      </c>
      <c r="AR2037" s="82" t="s">
        <v>4274</v>
      </c>
      <c r="AS2037" s="84">
        <v>40935</v>
      </c>
      <c r="AT2037" s="85">
        <v>2012</v>
      </c>
      <c r="AU2037" s="82" t="s">
        <v>4277</v>
      </c>
      <c r="AV2037" s="84">
        <v>42277</v>
      </c>
      <c r="AW2037" s="85">
        <v>2015</v>
      </c>
      <c r="AX2037" s="85">
        <f>Table1[[#This Row],[End TEST]]-Table1[[#This Row],[Start TEST]]</f>
        <v>3</v>
      </c>
      <c r="AY2037" s="85">
        <f>Table1[[#This Row],[TEST_Diff]]+1</f>
        <v>4</v>
      </c>
      <c r="AZ2037" s="92">
        <f>DATEDIF(Table1[[#This Row],[Start Year]],Table1[[#This Row],[End Year]],"d") / 365</f>
        <v>3.6767123287671235</v>
      </c>
    </row>
    <row r="2038" spans="1:75" x14ac:dyDescent="0.5">
      <c r="A2038" s="82">
        <v>163</v>
      </c>
      <c r="B2038" s="82" t="s">
        <v>3654</v>
      </c>
      <c r="D2038" s="90">
        <v>43372</v>
      </c>
      <c r="E2038" s="90" t="s">
        <v>3655</v>
      </c>
      <c r="F2038" s="90"/>
      <c r="G2038" s="82" t="s">
        <v>3655</v>
      </c>
      <c r="H2038" s="82" t="s">
        <v>3656</v>
      </c>
      <c r="I2038" s="80" t="s">
        <v>81</v>
      </c>
      <c r="J2038" s="80">
        <v>34</v>
      </c>
      <c r="K2038" s="80">
        <v>5</v>
      </c>
      <c r="L2038" s="80" t="s">
        <v>156</v>
      </c>
      <c r="M2038" s="80">
        <v>14</v>
      </c>
      <c r="N2038" s="80">
        <v>17.570692000000001</v>
      </c>
      <c r="O2038" s="80">
        <v>-3.9961660000000001</v>
      </c>
      <c r="P2038" s="80" t="s">
        <v>69</v>
      </c>
      <c r="Q2038" s="80">
        <v>0</v>
      </c>
      <c r="R2038" s="80">
        <v>2.6272389999999999</v>
      </c>
      <c r="S2038" s="80">
        <v>23.381664000000001</v>
      </c>
      <c r="T2038" s="80">
        <v>285600</v>
      </c>
      <c r="U2038" s="91">
        <f>Table1[[#This Row],[Distribution Amount (Dollars)]]/Table1[[#This Row],[NEWdatediff]]</f>
        <v>71400</v>
      </c>
      <c r="V2038" s="82" t="s">
        <v>1336</v>
      </c>
      <c r="W2038" s="82" t="s">
        <v>91</v>
      </c>
      <c r="X2038" s="82" t="s">
        <v>104</v>
      </c>
      <c r="Y2038" s="82" t="s">
        <v>105</v>
      </c>
      <c r="Z2038" s="82">
        <v>1</v>
      </c>
      <c r="AB2038" s="82" t="s">
        <v>3657</v>
      </c>
      <c r="AD2038" s="82" t="s">
        <v>719</v>
      </c>
      <c r="AE2038" s="82" t="s">
        <v>3658</v>
      </c>
      <c r="AN2038" s="82" t="s">
        <v>76</v>
      </c>
      <c r="AO2038" s="82" t="s">
        <v>3659</v>
      </c>
      <c r="AP2038" s="82">
        <v>6000000</v>
      </c>
      <c r="AQ2038" s="82" t="s">
        <v>109</v>
      </c>
      <c r="AR2038" s="82" t="s">
        <v>4274</v>
      </c>
      <c r="AS2038" s="84">
        <v>40935</v>
      </c>
      <c r="AT2038" s="85">
        <v>2012</v>
      </c>
      <c r="AU2038" s="82" t="s">
        <v>4277</v>
      </c>
      <c r="AV2038" s="84">
        <v>42277</v>
      </c>
      <c r="AW2038" s="85">
        <v>2015</v>
      </c>
      <c r="AX2038" s="85">
        <f>Table1[[#This Row],[End TEST]]-Table1[[#This Row],[Start TEST]]</f>
        <v>3</v>
      </c>
      <c r="AY2038" s="85">
        <f>Table1[[#This Row],[TEST_Diff]]+1</f>
        <v>4</v>
      </c>
      <c r="AZ2038" s="92">
        <f>DATEDIF(Table1[[#This Row],[Start Year]],Table1[[#This Row],[End Year]],"d") / 365</f>
        <v>3.6767123287671235</v>
      </c>
    </row>
    <row r="2039" spans="1:75" x14ac:dyDescent="0.5">
      <c r="A2039" s="82">
        <v>163</v>
      </c>
      <c r="B2039" s="82" t="s">
        <v>3654</v>
      </c>
      <c r="D2039" s="90">
        <v>43372</v>
      </c>
      <c r="E2039" s="90" t="s">
        <v>3655</v>
      </c>
      <c r="F2039" s="90"/>
      <c r="G2039" s="82" t="s">
        <v>3655</v>
      </c>
      <c r="H2039" s="82" t="s">
        <v>3656</v>
      </c>
      <c r="I2039" s="80" t="s">
        <v>129</v>
      </c>
      <c r="J2039" s="80">
        <v>66</v>
      </c>
      <c r="K2039" s="80">
        <v>5</v>
      </c>
      <c r="L2039" s="80" t="s">
        <v>156</v>
      </c>
      <c r="M2039" s="80">
        <v>14</v>
      </c>
      <c r="N2039" s="80">
        <v>17.570692000000001</v>
      </c>
      <c r="O2039" s="80">
        <v>-3.9961660000000001</v>
      </c>
      <c r="P2039" s="80" t="s">
        <v>69</v>
      </c>
      <c r="Q2039" s="80">
        <v>0</v>
      </c>
      <c r="R2039" s="80">
        <v>2.6272389999999999</v>
      </c>
      <c r="S2039" s="80">
        <v>23.381664000000001</v>
      </c>
      <c r="T2039" s="80">
        <v>554400</v>
      </c>
      <c r="U2039" s="91">
        <f>Table1[[#This Row],[Distribution Amount (Dollars)]]/Table1[[#This Row],[NEWdatediff]]</f>
        <v>138600</v>
      </c>
      <c r="V2039" s="82" t="s">
        <v>1336</v>
      </c>
      <c r="W2039" s="82" t="s">
        <v>91</v>
      </c>
      <c r="X2039" s="82" t="s">
        <v>104</v>
      </c>
      <c r="Y2039" s="82" t="s">
        <v>105</v>
      </c>
      <c r="Z2039" s="82">
        <v>1</v>
      </c>
      <c r="AB2039" s="82" t="s">
        <v>3657</v>
      </c>
      <c r="AD2039" s="82" t="s">
        <v>719</v>
      </c>
      <c r="AE2039" s="82" t="s">
        <v>3658</v>
      </c>
      <c r="AN2039" s="82" t="s">
        <v>76</v>
      </c>
      <c r="AO2039" s="82" t="s">
        <v>3659</v>
      </c>
      <c r="AP2039" s="82">
        <v>6000000</v>
      </c>
      <c r="AQ2039" s="82" t="s">
        <v>109</v>
      </c>
      <c r="AR2039" s="82" t="s">
        <v>4274</v>
      </c>
      <c r="AS2039" s="84">
        <v>40935</v>
      </c>
      <c r="AT2039" s="85">
        <v>2012</v>
      </c>
      <c r="AU2039" s="82" t="s">
        <v>4277</v>
      </c>
      <c r="AV2039" s="84">
        <v>42277</v>
      </c>
      <c r="AW2039" s="85">
        <v>2015</v>
      </c>
      <c r="AX2039" s="85">
        <f>Table1[[#This Row],[End TEST]]-Table1[[#This Row],[Start TEST]]</f>
        <v>3</v>
      </c>
      <c r="AY2039" s="85">
        <f>Table1[[#This Row],[TEST_Diff]]+1</f>
        <v>4</v>
      </c>
      <c r="AZ2039" s="92">
        <f>DATEDIF(Table1[[#This Row],[Start Year]],Table1[[#This Row],[End Year]],"d") / 365</f>
        <v>3.6767123287671235</v>
      </c>
    </row>
    <row r="2040" spans="1:75" x14ac:dyDescent="0.5">
      <c r="A2040" s="82">
        <v>163</v>
      </c>
      <c r="B2040" s="82" t="s">
        <v>3654</v>
      </c>
      <c r="D2040" s="90">
        <v>43372</v>
      </c>
      <c r="E2040" s="90" t="s">
        <v>3655</v>
      </c>
      <c r="F2040" s="90"/>
      <c r="G2040" s="82" t="s">
        <v>3655</v>
      </c>
      <c r="H2040" s="82" t="s">
        <v>3656</v>
      </c>
      <c r="I2040" s="80" t="s">
        <v>81</v>
      </c>
      <c r="J2040" s="80">
        <v>34</v>
      </c>
      <c r="K2040" s="80">
        <v>5</v>
      </c>
      <c r="L2040" s="80" t="s">
        <v>1427</v>
      </c>
      <c r="M2040" s="80">
        <v>25</v>
      </c>
      <c r="N2040" s="80">
        <v>13.178000000000001</v>
      </c>
      <c r="O2040" s="80">
        <v>30.231000999999999</v>
      </c>
      <c r="P2040" s="80" t="s">
        <v>110</v>
      </c>
      <c r="Q2040" s="80">
        <v>0</v>
      </c>
      <c r="R2040" s="80">
        <v>26.625188000000001</v>
      </c>
      <c r="S2040" s="80">
        <v>6.809552</v>
      </c>
      <c r="T2040" s="80">
        <v>510000</v>
      </c>
      <c r="U2040" s="91">
        <f>Table1[[#This Row],[Distribution Amount (Dollars)]]/Table1[[#This Row],[NEWdatediff]]</f>
        <v>127500</v>
      </c>
      <c r="V2040" s="82" t="s">
        <v>1336</v>
      </c>
      <c r="W2040" s="82" t="s">
        <v>91</v>
      </c>
      <c r="X2040" s="82" t="s">
        <v>104</v>
      </c>
      <c r="Y2040" s="82" t="s">
        <v>105</v>
      </c>
      <c r="Z2040" s="82">
        <v>1</v>
      </c>
      <c r="AB2040" s="82" t="s">
        <v>3657</v>
      </c>
      <c r="AD2040" s="82" t="s">
        <v>118</v>
      </c>
      <c r="AE2040" s="82" t="s">
        <v>3658</v>
      </c>
      <c r="AN2040" s="82" t="s">
        <v>76</v>
      </c>
      <c r="AO2040" s="82" t="s">
        <v>3659</v>
      </c>
      <c r="AP2040" s="82">
        <v>6000000</v>
      </c>
      <c r="AQ2040" s="82" t="s">
        <v>109</v>
      </c>
      <c r="AR2040" s="82" t="s">
        <v>4274</v>
      </c>
      <c r="AS2040" s="84">
        <v>40935</v>
      </c>
      <c r="AT2040" s="85">
        <v>2012</v>
      </c>
      <c r="AU2040" s="82" t="s">
        <v>4277</v>
      </c>
      <c r="AV2040" s="84">
        <v>42277</v>
      </c>
      <c r="AW2040" s="85">
        <v>2015</v>
      </c>
      <c r="AX2040" s="85">
        <f>Table1[[#This Row],[End TEST]]-Table1[[#This Row],[Start TEST]]</f>
        <v>3</v>
      </c>
      <c r="AY2040" s="85">
        <f>Table1[[#This Row],[TEST_Diff]]+1</f>
        <v>4</v>
      </c>
      <c r="AZ2040" s="92">
        <f>DATEDIF(Table1[[#This Row],[Start Year]],Table1[[#This Row],[End Year]],"d") / 365</f>
        <v>3.6767123287671235</v>
      </c>
    </row>
    <row r="2041" spans="1:75" x14ac:dyDescent="0.5">
      <c r="A2041" s="82">
        <v>163</v>
      </c>
      <c r="B2041" s="82" t="s">
        <v>3654</v>
      </c>
      <c r="D2041" s="90">
        <v>43372</v>
      </c>
      <c r="E2041" s="90" t="s">
        <v>3655</v>
      </c>
      <c r="F2041" s="90"/>
      <c r="G2041" s="82" t="s">
        <v>3655</v>
      </c>
      <c r="H2041" s="82" t="s">
        <v>3656</v>
      </c>
      <c r="I2041" s="80" t="s">
        <v>129</v>
      </c>
      <c r="J2041" s="80">
        <v>66</v>
      </c>
      <c r="K2041" s="80">
        <v>5</v>
      </c>
      <c r="L2041" s="80" t="s">
        <v>1427</v>
      </c>
      <c r="M2041" s="80">
        <v>25</v>
      </c>
      <c r="N2041" s="80">
        <v>13.178000000000001</v>
      </c>
      <c r="O2041" s="80">
        <v>30.231000999999999</v>
      </c>
      <c r="P2041" s="80" t="s">
        <v>110</v>
      </c>
      <c r="Q2041" s="80">
        <v>0</v>
      </c>
      <c r="R2041" s="80">
        <v>26.625188000000001</v>
      </c>
      <c r="S2041" s="80">
        <v>6.809552</v>
      </c>
      <c r="T2041" s="80">
        <v>990000</v>
      </c>
      <c r="U2041" s="91">
        <f>Table1[[#This Row],[Distribution Amount (Dollars)]]/Table1[[#This Row],[NEWdatediff]]</f>
        <v>247500</v>
      </c>
      <c r="V2041" s="82" t="s">
        <v>1336</v>
      </c>
      <c r="W2041" s="82" t="s">
        <v>91</v>
      </c>
      <c r="X2041" s="82" t="s">
        <v>104</v>
      </c>
      <c r="Y2041" s="82" t="s">
        <v>105</v>
      </c>
      <c r="Z2041" s="82">
        <v>1</v>
      </c>
      <c r="AB2041" s="82" t="s">
        <v>3657</v>
      </c>
      <c r="AD2041" s="82" t="s">
        <v>118</v>
      </c>
      <c r="AE2041" s="82" t="s">
        <v>3658</v>
      </c>
      <c r="AN2041" s="82" t="s">
        <v>76</v>
      </c>
      <c r="AO2041" s="82" t="s">
        <v>3659</v>
      </c>
      <c r="AP2041" s="82">
        <v>6000000</v>
      </c>
      <c r="AQ2041" s="82" t="s">
        <v>109</v>
      </c>
      <c r="AR2041" s="82" t="s">
        <v>4274</v>
      </c>
      <c r="AS2041" s="84">
        <v>40935</v>
      </c>
      <c r="AT2041" s="85">
        <v>2012</v>
      </c>
      <c r="AU2041" s="82" t="s">
        <v>4277</v>
      </c>
      <c r="AV2041" s="84">
        <v>42277</v>
      </c>
      <c r="AW2041" s="85">
        <v>2015</v>
      </c>
      <c r="AX2041" s="85">
        <f>Table1[[#This Row],[End TEST]]-Table1[[#This Row],[Start TEST]]</f>
        <v>3</v>
      </c>
      <c r="AY2041" s="85">
        <f>Table1[[#This Row],[TEST_Diff]]+1</f>
        <v>4</v>
      </c>
      <c r="AZ2041" s="92">
        <f>DATEDIF(Table1[[#This Row],[Start Year]],Table1[[#This Row],[End Year]],"d") / 365</f>
        <v>3.6767123287671235</v>
      </c>
    </row>
    <row r="2042" spans="1:75" x14ac:dyDescent="0.5">
      <c r="A2042" s="82">
        <v>164</v>
      </c>
      <c r="B2042" s="82" t="s">
        <v>1813</v>
      </c>
      <c r="D2042" s="90">
        <v>43579</v>
      </c>
      <c r="E2042" s="90" t="s">
        <v>1814</v>
      </c>
      <c r="F2042" s="90"/>
      <c r="G2042" s="82" t="s">
        <v>1814</v>
      </c>
      <c r="H2042" s="82" t="s">
        <v>1815</v>
      </c>
      <c r="I2042" s="80" t="s">
        <v>97</v>
      </c>
      <c r="J2042" s="80">
        <v>15</v>
      </c>
      <c r="K2042" s="80">
        <v>1</v>
      </c>
      <c r="L2042" s="80" t="s">
        <v>194</v>
      </c>
      <c r="M2042" s="80">
        <v>100</v>
      </c>
      <c r="N2042" s="80">
        <v>19.182435999999999</v>
      </c>
      <c r="O2042" s="80">
        <v>-72.434515000000005</v>
      </c>
      <c r="P2042" s="80" t="s">
        <v>195</v>
      </c>
      <c r="Q2042" s="80">
        <v>0</v>
      </c>
      <c r="R2042" s="80">
        <v>25.14509</v>
      </c>
      <c r="S2042" s="80">
        <v>-80.396960000000007</v>
      </c>
      <c r="T2042" s="80">
        <v>105738.9</v>
      </c>
      <c r="U2042" s="91">
        <f>Table1[[#This Row],[Distribution Amount (Dollars)]]/Table1[[#This Row],[NEWdatediff]]</f>
        <v>21147.78</v>
      </c>
      <c r="V2042" s="82" t="s">
        <v>1816</v>
      </c>
      <c r="W2042" s="82" t="s">
        <v>71</v>
      </c>
      <c r="X2042" s="82" t="s">
        <v>1817</v>
      </c>
      <c r="Y2042" s="82" t="s">
        <v>105</v>
      </c>
      <c r="Z2042" s="82">
        <v>1</v>
      </c>
      <c r="AA2042" s="82" t="s">
        <v>121</v>
      </c>
      <c r="AB2042" s="82" t="s">
        <v>1818</v>
      </c>
      <c r="AD2042" s="82" t="s">
        <v>194</v>
      </c>
      <c r="AE2042" s="82" t="s">
        <v>1819</v>
      </c>
      <c r="AN2042" s="82" t="s">
        <v>76</v>
      </c>
      <c r="AO2042" s="82" t="s">
        <v>1820</v>
      </c>
      <c r="AP2042" s="82">
        <v>704926</v>
      </c>
      <c r="AQ2042" s="82" t="s">
        <v>109</v>
      </c>
      <c r="AR2042" s="82" t="s">
        <v>4274</v>
      </c>
      <c r="AS2042" s="84">
        <v>40863</v>
      </c>
      <c r="AT2042" s="85">
        <v>2011</v>
      </c>
      <c r="AU2042" s="82" t="s">
        <v>4277</v>
      </c>
      <c r="AV2042" s="84">
        <v>42063</v>
      </c>
      <c r="AW2042" s="85">
        <v>2015</v>
      </c>
      <c r="AX2042" s="85">
        <f>Table1[[#This Row],[End TEST]]-Table1[[#This Row],[Start TEST]]</f>
        <v>4</v>
      </c>
      <c r="AY2042" s="85">
        <f>Table1[[#This Row],[TEST_Diff]]+1</f>
        <v>5</v>
      </c>
      <c r="AZ2042" s="92">
        <f>DATEDIF(Table1[[#This Row],[Start Year]],Table1[[#This Row],[End Year]],"d") / 365</f>
        <v>3.2876712328767121</v>
      </c>
      <c r="BA2042" s="82">
        <v>55804</v>
      </c>
      <c r="BC2042" s="82" t="s">
        <v>1821</v>
      </c>
      <c r="BD2042" s="82">
        <v>1</v>
      </c>
      <c r="BJ2042" s="82">
        <v>1</v>
      </c>
      <c r="BK2042" s="82">
        <v>1</v>
      </c>
      <c r="BP2042" s="82">
        <v>1</v>
      </c>
      <c r="BW2042" s="82" t="s">
        <v>1822</v>
      </c>
    </row>
    <row r="2043" spans="1:75" x14ac:dyDescent="0.5">
      <c r="A2043" s="82">
        <v>164</v>
      </c>
      <c r="B2043" s="82" t="s">
        <v>1813</v>
      </c>
      <c r="D2043" s="90">
        <v>43579</v>
      </c>
      <c r="E2043" s="90" t="s">
        <v>1814</v>
      </c>
      <c r="F2043" s="90"/>
      <c r="G2043" s="82" t="s">
        <v>1814</v>
      </c>
      <c r="H2043" s="82" t="s">
        <v>1815</v>
      </c>
      <c r="I2043" s="80" t="s">
        <v>102</v>
      </c>
      <c r="J2043" s="80">
        <v>20</v>
      </c>
      <c r="K2043" s="80">
        <v>1</v>
      </c>
      <c r="L2043" s="80" t="s">
        <v>194</v>
      </c>
      <c r="M2043" s="80">
        <v>100</v>
      </c>
      <c r="N2043" s="80">
        <v>19.182435999999999</v>
      </c>
      <c r="O2043" s="80">
        <v>-72.434515000000005</v>
      </c>
      <c r="P2043" s="80" t="s">
        <v>195</v>
      </c>
      <c r="Q2043" s="80">
        <v>0</v>
      </c>
      <c r="R2043" s="80">
        <v>25.14509</v>
      </c>
      <c r="S2043" s="80">
        <v>-80.396960000000007</v>
      </c>
      <c r="T2043" s="80">
        <v>140985.20000000001</v>
      </c>
      <c r="U2043" s="91">
        <f>Table1[[#This Row],[Distribution Amount (Dollars)]]/Table1[[#This Row],[NEWdatediff]]</f>
        <v>28197.040000000001</v>
      </c>
      <c r="V2043" s="82" t="s">
        <v>1816</v>
      </c>
      <c r="W2043" s="82" t="s">
        <v>71</v>
      </c>
      <c r="X2043" s="82" t="s">
        <v>1817</v>
      </c>
      <c r="Y2043" s="82" t="s">
        <v>105</v>
      </c>
      <c r="Z2043" s="82">
        <v>1</v>
      </c>
      <c r="AA2043" s="82" t="s">
        <v>121</v>
      </c>
      <c r="AB2043" s="82" t="s">
        <v>1818</v>
      </c>
      <c r="AD2043" s="82" t="s">
        <v>194</v>
      </c>
      <c r="AE2043" s="82" t="s">
        <v>1819</v>
      </c>
      <c r="AN2043" s="82" t="s">
        <v>76</v>
      </c>
      <c r="AO2043" s="82" t="s">
        <v>1820</v>
      </c>
      <c r="AP2043" s="82">
        <v>704926</v>
      </c>
      <c r="AQ2043" s="82" t="s">
        <v>109</v>
      </c>
      <c r="AR2043" s="82" t="s">
        <v>4274</v>
      </c>
      <c r="AS2043" s="84">
        <v>40863</v>
      </c>
      <c r="AT2043" s="85">
        <v>2011</v>
      </c>
      <c r="AU2043" s="82" t="s">
        <v>4277</v>
      </c>
      <c r="AV2043" s="84">
        <v>42063</v>
      </c>
      <c r="AW2043" s="85">
        <v>2015</v>
      </c>
      <c r="AX2043" s="85">
        <f>Table1[[#This Row],[End TEST]]-Table1[[#This Row],[Start TEST]]</f>
        <v>4</v>
      </c>
      <c r="AY2043" s="85">
        <f>Table1[[#This Row],[TEST_Diff]]+1</f>
        <v>5</v>
      </c>
      <c r="AZ2043" s="92">
        <f>DATEDIF(Table1[[#This Row],[Start Year]],Table1[[#This Row],[End Year]],"d") / 365</f>
        <v>3.2876712328767121</v>
      </c>
      <c r="BA2043" s="82">
        <v>55804</v>
      </c>
      <c r="BC2043" s="82" t="s">
        <v>1821</v>
      </c>
      <c r="BD2043" s="82">
        <v>1</v>
      </c>
      <c r="BJ2043" s="82">
        <v>1</v>
      </c>
      <c r="BK2043" s="82">
        <v>1</v>
      </c>
      <c r="BP2043" s="82">
        <v>1</v>
      </c>
      <c r="BW2043" s="82" t="s">
        <v>1822</v>
      </c>
    </row>
    <row r="2044" spans="1:75" x14ac:dyDescent="0.5">
      <c r="A2044" s="82">
        <v>164</v>
      </c>
      <c r="B2044" s="82" t="s">
        <v>1813</v>
      </c>
      <c r="D2044" s="90">
        <v>43579</v>
      </c>
      <c r="E2044" s="90" t="s">
        <v>1814</v>
      </c>
      <c r="F2044" s="90"/>
      <c r="G2044" s="82" t="s">
        <v>1814</v>
      </c>
      <c r="H2044" s="82" t="s">
        <v>1815</v>
      </c>
      <c r="I2044" s="80" t="s">
        <v>128</v>
      </c>
      <c r="J2044" s="80">
        <v>20</v>
      </c>
      <c r="K2044" s="80">
        <v>1</v>
      </c>
      <c r="L2044" s="80" t="s">
        <v>194</v>
      </c>
      <c r="M2044" s="80">
        <v>100</v>
      </c>
      <c r="N2044" s="80">
        <v>19.182435999999999</v>
      </c>
      <c r="O2044" s="80">
        <v>-72.434515000000005</v>
      </c>
      <c r="P2044" s="80" t="s">
        <v>195</v>
      </c>
      <c r="Q2044" s="80">
        <v>0</v>
      </c>
      <c r="R2044" s="80">
        <v>25.14509</v>
      </c>
      <c r="S2044" s="80">
        <v>-80.396960000000007</v>
      </c>
      <c r="T2044" s="80">
        <v>140985.20000000001</v>
      </c>
      <c r="U2044" s="91">
        <f>Table1[[#This Row],[Distribution Amount (Dollars)]]/Table1[[#This Row],[NEWdatediff]]</f>
        <v>28197.040000000001</v>
      </c>
      <c r="V2044" s="82" t="s">
        <v>1816</v>
      </c>
      <c r="W2044" s="82" t="s">
        <v>71</v>
      </c>
      <c r="X2044" s="82" t="s">
        <v>1817</v>
      </c>
      <c r="Y2044" s="82" t="s">
        <v>105</v>
      </c>
      <c r="Z2044" s="82">
        <v>1</v>
      </c>
      <c r="AA2044" s="82" t="s">
        <v>121</v>
      </c>
      <c r="AB2044" s="82" t="s">
        <v>1818</v>
      </c>
      <c r="AD2044" s="82" t="s">
        <v>194</v>
      </c>
      <c r="AE2044" s="82" t="s">
        <v>1819</v>
      </c>
      <c r="AN2044" s="82" t="s">
        <v>76</v>
      </c>
      <c r="AO2044" s="82" t="s">
        <v>1820</v>
      </c>
      <c r="AP2044" s="82">
        <v>704926</v>
      </c>
      <c r="AQ2044" s="82" t="s">
        <v>109</v>
      </c>
      <c r="AR2044" s="82" t="s">
        <v>4274</v>
      </c>
      <c r="AS2044" s="84">
        <v>40863</v>
      </c>
      <c r="AT2044" s="85">
        <v>2011</v>
      </c>
      <c r="AU2044" s="82" t="s">
        <v>4277</v>
      </c>
      <c r="AV2044" s="84">
        <v>42063</v>
      </c>
      <c r="AW2044" s="85">
        <v>2015</v>
      </c>
      <c r="AX2044" s="85">
        <f>Table1[[#This Row],[End TEST]]-Table1[[#This Row],[Start TEST]]</f>
        <v>4</v>
      </c>
      <c r="AY2044" s="85">
        <f>Table1[[#This Row],[TEST_Diff]]+1</f>
        <v>5</v>
      </c>
      <c r="AZ2044" s="92">
        <f>DATEDIF(Table1[[#This Row],[Start Year]],Table1[[#This Row],[End Year]],"d") / 365</f>
        <v>3.2876712328767121</v>
      </c>
      <c r="BA2044" s="82">
        <v>55804</v>
      </c>
      <c r="BC2044" s="82" t="s">
        <v>1821</v>
      </c>
      <c r="BD2044" s="82">
        <v>1</v>
      </c>
      <c r="BJ2044" s="82">
        <v>1</v>
      </c>
      <c r="BK2044" s="82">
        <v>1</v>
      </c>
      <c r="BP2044" s="82">
        <v>1</v>
      </c>
      <c r="BW2044" s="82" t="s">
        <v>1822</v>
      </c>
    </row>
    <row r="2045" spans="1:75" x14ac:dyDescent="0.5">
      <c r="A2045" s="82">
        <v>164</v>
      </c>
      <c r="B2045" s="82" t="s">
        <v>1813</v>
      </c>
      <c r="D2045" s="90">
        <v>43579</v>
      </c>
      <c r="E2045" s="90" t="s">
        <v>1814</v>
      </c>
      <c r="F2045" s="90"/>
      <c r="G2045" s="82" t="s">
        <v>1814</v>
      </c>
      <c r="H2045" s="82" t="s">
        <v>1815</v>
      </c>
      <c r="I2045" s="80" t="s">
        <v>127</v>
      </c>
      <c r="J2045" s="80">
        <v>25</v>
      </c>
      <c r="K2045" s="80">
        <v>1</v>
      </c>
      <c r="L2045" s="80" t="s">
        <v>194</v>
      </c>
      <c r="M2045" s="80">
        <v>100</v>
      </c>
      <c r="N2045" s="80">
        <v>19.182435999999999</v>
      </c>
      <c r="O2045" s="80">
        <v>-72.434515000000005</v>
      </c>
      <c r="P2045" s="80" t="s">
        <v>195</v>
      </c>
      <c r="Q2045" s="80">
        <v>0</v>
      </c>
      <c r="R2045" s="80">
        <v>25.14509</v>
      </c>
      <c r="S2045" s="80">
        <v>-80.396960000000007</v>
      </c>
      <c r="T2045" s="80">
        <v>176231.5</v>
      </c>
      <c r="U2045" s="91">
        <f>Table1[[#This Row],[Distribution Amount (Dollars)]]/Table1[[#This Row],[NEWdatediff]]</f>
        <v>35246.300000000003</v>
      </c>
      <c r="V2045" s="82" t="s">
        <v>1816</v>
      </c>
      <c r="W2045" s="82" t="s">
        <v>71</v>
      </c>
      <c r="X2045" s="82" t="s">
        <v>1817</v>
      </c>
      <c r="Y2045" s="82" t="s">
        <v>105</v>
      </c>
      <c r="Z2045" s="82">
        <v>1</v>
      </c>
      <c r="AA2045" s="82" t="s">
        <v>121</v>
      </c>
      <c r="AB2045" s="82" t="s">
        <v>1818</v>
      </c>
      <c r="AD2045" s="82" t="s">
        <v>194</v>
      </c>
      <c r="AE2045" s="82" t="s">
        <v>1819</v>
      </c>
      <c r="AN2045" s="82" t="s">
        <v>76</v>
      </c>
      <c r="AO2045" s="82" t="s">
        <v>1820</v>
      </c>
      <c r="AP2045" s="82">
        <v>704926</v>
      </c>
      <c r="AQ2045" s="82" t="s">
        <v>109</v>
      </c>
      <c r="AR2045" s="82" t="s">
        <v>4274</v>
      </c>
      <c r="AS2045" s="84">
        <v>40863</v>
      </c>
      <c r="AT2045" s="85">
        <v>2011</v>
      </c>
      <c r="AU2045" s="82" t="s">
        <v>4277</v>
      </c>
      <c r="AV2045" s="84">
        <v>42063</v>
      </c>
      <c r="AW2045" s="85">
        <v>2015</v>
      </c>
      <c r="AX2045" s="85">
        <f>Table1[[#This Row],[End TEST]]-Table1[[#This Row],[Start TEST]]</f>
        <v>4</v>
      </c>
      <c r="AY2045" s="85">
        <f>Table1[[#This Row],[TEST_Diff]]+1</f>
        <v>5</v>
      </c>
      <c r="AZ2045" s="92">
        <f>DATEDIF(Table1[[#This Row],[Start Year]],Table1[[#This Row],[End Year]],"d") / 365</f>
        <v>3.2876712328767121</v>
      </c>
      <c r="BA2045" s="82">
        <v>55804</v>
      </c>
      <c r="BC2045" s="82" t="s">
        <v>1821</v>
      </c>
      <c r="BD2045" s="82">
        <v>1</v>
      </c>
      <c r="BJ2045" s="82">
        <v>1</v>
      </c>
      <c r="BK2045" s="82">
        <v>1</v>
      </c>
      <c r="BP2045" s="82">
        <v>1</v>
      </c>
      <c r="BW2045" s="82" t="s">
        <v>1822</v>
      </c>
    </row>
    <row r="2046" spans="1:75" x14ac:dyDescent="0.5">
      <c r="A2046" s="82">
        <v>164</v>
      </c>
      <c r="B2046" s="82" t="s">
        <v>1813</v>
      </c>
      <c r="D2046" s="90">
        <v>43579</v>
      </c>
      <c r="E2046" s="90" t="s">
        <v>1814</v>
      </c>
      <c r="F2046" s="90"/>
      <c r="G2046" s="82" t="s">
        <v>1814</v>
      </c>
      <c r="H2046" s="82" t="s">
        <v>1815</v>
      </c>
      <c r="I2046" s="80" t="s">
        <v>67</v>
      </c>
      <c r="J2046" s="80">
        <v>20</v>
      </c>
      <c r="K2046" s="80">
        <v>1</v>
      </c>
      <c r="L2046" s="80" t="s">
        <v>194</v>
      </c>
      <c r="M2046" s="80">
        <v>100</v>
      </c>
      <c r="N2046" s="80">
        <v>19.182435999999999</v>
      </c>
      <c r="O2046" s="80">
        <v>-72.434515000000005</v>
      </c>
      <c r="P2046" s="80" t="s">
        <v>195</v>
      </c>
      <c r="Q2046" s="80">
        <v>0</v>
      </c>
      <c r="R2046" s="80">
        <v>25.14509</v>
      </c>
      <c r="S2046" s="80">
        <v>-80.396960000000007</v>
      </c>
      <c r="T2046" s="80">
        <v>140985.20000000001</v>
      </c>
      <c r="U2046" s="91">
        <f>Table1[[#This Row],[Distribution Amount (Dollars)]]/Table1[[#This Row],[NEWdatediff]]</f>
        <v>28197.040000000001</v>
      </c>
      <c r="V2046" s="82" t="s">
        <v>1816</v>
      </c>
      <c r="W2046" s="82" t="s">
        <v>71</v>
      </c>
      <c r="X2046" s="82" t="s">
        <v>1817</v>
      </c>
      <c r="Y2046" s="82" t="s">
        <v>105</v>
      </c>
      <c r="Z2046" s="82">
        <v>1</v>
      </c>
      <c r="AA2046" s="82" t="s">
        <v>121</v>
      </c>
      <c r="AB2046" s="82" t="s">
        <v>1818</v>
      </c>
      <c r="AD2046" s="82" t="s">
        <v>194</v>
      </c>
      <c r="AE2046" s="82" t="s">
        <v>1819</v>
      </c>
      <c r="AN2046" s="82" t="s">
        <v>76</v>
      </c>
      <c r="AO2046" s="82" t="s">
        <v>1820</v>
      </c>
      <c r="AP2046" s="82">
        <v>704926</v>
      </c>
      <c r="AQ2046" s="82" t="s">
        <v>109</v>
      </c>
      <c r="AR2046" s="82" t="s">
        <v>4274</v>
      </c>
      <c r="AS2046" s="84">
        <v>40863</v>
      </c>
      <c r="AT2046" s="85">
        <v>2011</v>
      </c>
      <c r="AU2046" s="82" t="s">
        <v>4277</v>
      </c>
      <c r="AV2046" s="84">
        <v>42063</v>
      </c>
      <c r="AW2046" s="85">
        <v>2015</v>
      </c>
      <c r="AX2046" s="85">
        <f>Table1[[#This Row],[End TEST]]-Table1[[#This Row],[Start TEST]]</f>
        <v>4</v>
      </c>
      <c r="AY2046" s="85">
        <f>Table1[[#This Row],[TEST_Diff]]+1</f>
        <v>5</v>
      </c>
      <c r="AZ2046" s="92">
        <f>DATEDIF(Table1[[#This Row],[Start Year]],Table1[[#This Row],[End Year]],"d") / 365</f>
        <v>3.2876712328767121</v>
      </c>
      <c r="BA2046" s="82">
        <v>55804</v>
      </c>
      <c r="BC2046" s="82" t="s">
        <v>1821</v>
      </c>
      <c r="BD2046" s="82">
        <v>1</v>
      </c>
      <c r="BJ2046" s="82">
        <v>1</v>
      </c>
      <c r="BK2046" s="82">
        <v>1</v>
      </c>
      <c r="BP2046" s="82">
        <v>1</v>
      </c>
      <c r="BW2046" s="82" t="s">
        <v>1822</v>
      </c>
    </row>
    <row r="2047" spans="1:75" x14ac:dyDescent="0.5">
      <c r="A2047" s="82">
        <v>165</v>
      </c>
      <c r="B2047" s="82" t="s">
        <v>4148</v>
      </c>
      <c r="D2047" s="90">
        <v>43579</v>
      </c>
      <c r="E2047" s="90" t="s">
        <v>4149</v>
      </c>
      <c r="F2047" s="90"/>
      <c r="G2047" s="82" t="s">
        <v>4149</v>
      </c>
      <c r="H2047" s="82" t="s">
        <v>4150</v>
      </c>
      <c r="I2047" s="80" t="s">
        <v>97</v>
      </c>
      <c r="J2047" s="80">
        <v>24</v>
      </c>
      <c r="K2047" s="80">
        <v>7</v>
      </c>
      <c r="L2047" s="80" t="s">
        <v>588</v>
      </c>
      <c r="M2047" s="80">
        <v>14</v>
      </c>
      <c r="N2047" s="80">
        <v>28.394856999999998</v>
      </c>
      <c r="O2047" s="80">
        <v>84.124008000000003</v>
      </c>
      <c r="P2047" s="80" t="s">
        <v>114</v>
      </c>
      <c r="Q2047" s="80">
        <v>0</v>
      </c>
      <c r="R2047" s="80">
        <v>25.384855999999999</v>
      </c>
      <c r="S2047" s="80">
        <v>68.458809000000002</v>
      </c>
      <c r="T2047" s="80">
        <v>193679.88</v>
      </c>
      <c r="U2047" s="91">
        <f>Table1[[#This Row],[Distribution Amount (Dollars)]]/Table1[[#This Row],[NEWdatediff]]</f>
        <v>32279.98</v>
      </c>
      <c r="V2047" s="82" t="s">
        <v>667</v>
      </c>
      <c r="W2047" s="82" t="s">
        <v>71</v>
      </c>
      <c r="X2047" s="82" t="s">
        <v>4151</v>
      </c>
      <c r="Y2047" s="82" t="s">
        <v>105</v>
      </c>
      <c r="Z2047" s="82">
        <v>1</v>
      </c>
      <c r="AA2047" s="82" t="s">
        <v>121</v>
      </c>
      <c r="AB2047" s="82" t="s">
        <v>4152</v>
      </c>
      <c r="AD2047" s="82" t="s">
        <v>194</v>
      </c>
      <c r="AE2047" s="82" t="s">
        <v>4153</v>
      </c>
      <c r="AN2047" s="82" t="s">
        <v>76</v>
      </c>
      <c r="AO2047" s="82" t="s">
        <v>4154</v>
      </c>
      <c r="AP2047" s="82">
        <v>5764282</v>
      </c>
      <c r="AQ2047" s="82" t="s">
        <v>109</v>
      </c>
      <c r="AR2047" s="82" t="s">
        <v>4274</v>
      </c>
      <c r="AS2047" s="84">
        <v>40878</v>
      </c>
      <c r="AT2047" s="85">
        <v>2011</v>
      </c>
      <c r="AU2047" s="82" t="s">
        <v>4277</v>
      </c>
      <c r="AV2047" s="84">
        <v>42429</v>
      </c>
      <c r="AW2047" s="85">
        <v>2016</v>
      </c>
      <c r="AX2047" s="85">
        <f>Table1[[#This Row],[End TEST]]-Table1[[#This Row],[Start TEST]]</f>
        <v>5</v>
      </c>
      <c r="AY2047" s="85">
        <f>Table1[[#This Row],[TEST_Diff]]+1</f>
        <v>6</v>
      </c>
      <c r="AZ2047" s="92">
        <f>DATEDIF(Table1[[#This Row],[Start Year]],Table1[[#This Row],[End Year]],"d") / 365</f>
        <v>4.2493150684931509</v>
      </c>
      <c r="BA2047" s="82">
        <v>46012</v>
      </c>
      <c r="BB2047" s="82">
        <v>4513697</v>
      </c>
      <c r="BC2047" s="82" t="s">
        <v>4155</v>
      </c>
      <c r="BD2047" s="82">
        <v>1</v>
      </c>
      <c r="BE2047" s="82">
        <v>1</v>
      </c>
      <c r="BF2047" s="82">
        <v>1</v>
      </c>
      <c r="BG2047" s="82">
        <v>1</v>
      </c>
      <c r="BH2047" s="82">
        <v>1</v>
      </c>
      <c r="BI2047" s="82">
        <v>1</v>
      </c>
      <c r="BW2047" s="82" t="s">
        <v>4156</v>
      </c>
    </row>
    <row r="2048" spans="1:75" x14ac:dyDescent="0.5">
      <c r="A2048" s="82">
        <v>165</v>
      </c>
      <c r="B2048" s="82" t="s">
        <v>4148</v>
      </c>
      <c r="D2048" s="90">
        <v>43579</v>
      </c>
      <c r="E2048" s="90" t="s">
        <v>4149</v>
      </c>
      <c r="F2048" s="90"/>
      <c r="G2048" s="82" t="s">
        <v>4149</v>
      </c>
      <c r="H2048" s="82" t="s">
        <v>4150</v>
      </c>
      <c r="I2048" s="80" t="s">
        <v>88</v>
      </c>
      <c r="J2048" s="80">
        <v>76</v>
      </c>
      <c r="K2048" s="80">
        <v>7</v>
      </c>
      <c r="L2048" s="80" t="s">
        <v>588</v>
      </c>
      <c r="M2048" s="80">
        <v>14</v>
      </c>
      <c r="N2048" s="80">
        <v>28.394856999999998</v>
      </c>
      <c r="O2048" s="80">
        <v>84.124008000000003</v>
      </c>
      <c r="P2048" s="80" t="s">
        <v>114</v>
      </c>
      <c r="Q2048" s="80">
        <v>0</v>
      </c>
      <c r="R2048" s="80">
        <v>25.384855999999999</v>
      </c>
      <c r="S2048" s="80">
        <v>68.458809000000002</v>
      </c>
      <c r="T2048" s="80">
        <v>613319.6</v>
      </c>
      <c r="U2048" s="91">
        <f>Table1[[#This Row],[Distribution Amount (Dollars)]]/Table1[[#This Row],[NEWdatediff]]</f>
        <v>102219.93333333333</v>
      </c>
      <c r="V2048" s="82" t="s">
        <v>667</v>
      </c>
      <c r="W2048" s="82" t="s">
        <v>71</v>
      </c>
      <c r="X2048" s="82" t="s">
        <v>4151</v>
      </c>
      <c r="Y2048" s="82" t="s">
        <v>105</v>
      </c>
      <c r="Z2048" s="82">
        <v>1</v>
      </c>
      <c r="AA2048" s="82" t="s">
        <v>121</v>
      </c>
      <c r="AB2048" s="82" t="s">
        <v>4152</v>
      </c>
      <c r="AD2048" s="82" t="s">
        <v>194</v>
      </c>
      <c r="AE2048" s="82" t="s">
        <v>4153</v>
      </c>
      <c r="AN2048" s="82" t="s">
        <v>76</v>
      </c>
      <c r="AO2048" s="82" t="s">
        <v>4154</v>
      </c>
      <c r="AP2048" s="82">
        <v>5764282</v>
      </c>
      <c r="AQ2048" s="82" t="s">
        <v>109</v>
      </c>
      <c r="AR2048" s="82" t="s">
        <v>4274</v>
      </c>
      <c r="AS2048" s="84">
        <v>40878</v>
      </c>
      <c r="AT2048" s="85">
        <v>2011</v>
      </c>
      <c r="AU2048" s="82" t="s">
        <v>4277</v>
      </c>
      <c r="AV2048" s="84">
        <v>42429</v>
      </c>
      <c r="AW2048" s="85">
        <v>2016</v>
      </c>
      <c r="AX2048" s="85">
        <f>Table1[[#This Row],[End TEST]]-Table1[[#This Row],[Start TEST]]</f>
        <v>5</v>
      </c>
      <c r="AY2048" s="85">
        <f>Table1[[#This Row],[TEST_Diff]]+1</f>
        <v>6</v>
      </c>
      <c r="AZ2048" s="92">
        <f>DATEDIF(Table1[[#This Row],[Start Year]],Table1[[#This Row],[End Year]],"d") / 365</f>
        <v>4.2493150684931509</v>
      </c>
      <c r="BA2048" s="82">
        <v>46012</v>
      </c>
      <c r="BB2048" s="82">
        <v>4513697</v>
      </c>
      <c r="BC2048" s="82" t="s">
        <v>4155</v>
      </c>
      <c r="BD2048" s="82">
        <v>1</v>
      </c>
      <c r="BE2048" s="82">
        <v>1</v>
      </c>
      <c r="BF2048" s="82">
        <v>1</v>
      </c>
      <c r="BG2048" s="82">
        <v>1</v>
      </c>
      <c r="BH2048" s="82">
        <v>1</v>
      </c>
      <c r="BI2048" s="82">
        <v>1</v>
      </c>
      <c r="BW2048" s="82" t="s">
        <v>4156</v>
      </c>
    </row>
    <row r="2049" spans="1:75" x14ac:dyDescent="0.5">
      <c r="A2049" s="82">
        <v>165</v>
      </c>
      <c r="B2049" s="82" t="s">
        <v>4148</v>
      </c>
      <c r="D2049" s="90">
        <v>43579</v>
      </c>
      <c r="E2049" s="90" t="s">
        <v>4149</v>
      </c>
      <c r="F2049" s="90"/>
      <c r="G2049" s="82" t="s">
        <v>4149</v>
      </c>
      <c r="H2049" s="82" t="s">
        <v>4150</v>
      </c>
      <c r="I2049" s="80" t="s">
        <v>97</v>
      </c>
      <c r="J2049" s="80">
        <v>24</v>
      </c>
      <c r="K2049" s="80">
        <v>7</v>
      </c>
      <c r="L2049" s="80" t="s">
        <v>153</v>
      </c>
      <c r="M2049" s="80">
        <v>20</v>
      </c>
      <c r="N2049" s="80">
        <v>-14.311909999999999</v>
      </c>
      <c r="O2049" s="80">
        <v>28.23479</v>
      </c>
      <c r="P2049" s="80" t="s">
        <v>69</v>
      </c>
      <c r="Q2049" s="80">
        <v>0</v>
      </c>
      <c r="R2049" s="80">
        <v>2.6272389999999999</v>
      </c>
      <c r="S2049" s="80">
        <v>23.381664000000001</v>
      </c>
      <c r="T2049" s="80">
        <v>276685.53999999998</v>
      </c>
      <c r="U2049" s="91">
        <f>Table1[[#This Row],[Distribution Amount (Dollars)]]/Table1[[#This Row],[NEWdatediff]]</f>
        <v>46114.256666666661</v>
      </c>
      <c r="V2049" s="82" t="s">
        <v>667</v>
      </c>
      <c r="W2049" s="82" t="s">
        <v>71</v>
      </c>
      <c r="X2049" s="82" t="s">
        <v>4151</v>
      </c>
      <c r="Y2049" s="82" t="s">
        <v>105</v>
      </c>
      <c r="Z2049" s="82">
        <v>1</v>
      </c>
      <c r="AA2049" s="82" t="s">
        <v>121</v>
      </c>
      <c r="AB2049" s="82" t="s">
        <v>4152</v>
      </c>
      <c r="AD2049" s="82" t="s">
        <v>1446</v>
      </c>
      <c r="AE2049" s="82" t="s">
        <v>4153</v>
      </c>
      <c r="AN2049" s="82" t="s">
        <v>76</v>
      </c>
      <c r="AO2049" s="82" t="s">
        <v>4154</v>
      </c>
      <c r="AP2049" s="82">
        <v>5764282</v>
      </c>
      <c r="AQ2049" s="82" t="s">
        <v>109</v>
      </c>
      <c r="AR2049" s="82" t="s">
        <v>4274</v>
      </c>
      <c r="AS2049" s="84">
        <v>40878</v>
      </c>
      <c r="AT2049" s="85">
        <v>2011</v>
      </c>
      <c r="AU2049" s="82" t="s">
        <v>4277</v>
      </c>
      <c r="AV2049" s="84">
        <v>42429</v>
      </c>
      <c r="AW2049" s="85">
        <v>2016</v>
      </c>
      <c r="AX2049" s="85">
        <f>Table1[[#This Row],[End TEST]]-Table1[[#This Row],[Start TEST]]</f>
        <v>5</v>
      </c>
      <c r="AY2049" s="85">
        <f>Table1[[#This Row],[TEST_Diff]]+1</f>
        <v>6</v>
      </c>
      <c r="AZ2049" s="92">
        <f>DATEDIF(Table1[[#This Row],[Start Year]],Table1[[#This Row],[End Year]],"d") / 365</f>
        <v>4.2493150684931509</v>
      </c>
      <c r="BA2049" s="82">
        <v>46012</v>
      </c>
      <c r="BB2049" s="82">
        <v>4513697</v>
      </c>
      <c r="BC2049" s="82" t="s">
        <v>4155</v>
      </c>
      <c r="BD2049" s="82">
        <v>1</v>
      </c>
      <c r="BE2049" s="82">
        <v>1</v>
      </c>
      <c r="BF2049" s="82">
        <v>1</v>
      </c>
      <c r="BG2049" s="82">
        <v>1</v>
      </c>
      <c r="BH2049" s="82">
        <v>1</v>
      </c>
      <c r="BI2049" s="82">
        <v>1</v>
      </c>
      <c r="BW2049" s="82" t="s">
        <v>4156</v>
      </c>
    </row>
    <row r="2050" spans="1:75" x14ac:dyDescent="0.5">
      <c r="A2050" s="82">
        <v>165</v>
      </c>
      <c r="B2050" s="82" t="s">
        <v>4148</v>
      </c>
      <c r="D2050" s="90">
        <v>43579</v>
      </c>
      <c r="E2050" s="90" t="s">
        <v>4149</v>
      </c>
      <c r="F2050" s="90"/>
      <c r="G2050" s="82" t="s">
        <v>4149</v>
      </c>
      <c r="H2050" s="82" t="s">
        <v>4150</v>
      </c>
      <c r="I2050" s="80" t="s">
        <v>88</v>
      </c>
      <c r="J2050" s="80">
        <v>76</v>
      </c>
      <c r="K2050" s="80">
        <v>7</v>
      </c>
      <c r="L2050" s="80" t="s">
        <v>153</v>
      </c>
      <c r="M2050" s="80">
        <v>20</v>
      </c>
      <c r="N2050" s="80">
        <v>-14.311909999999999</v>
      </c>
      <c r="O2050" s="80">
        <v>28.23479</v>
      </c>
      <c r="P2050" s="80" t="s">
        <v>69</v>
      </c>
      <c r="Q2050" s="80">
        <v>0</v>
      </c>
      <c r="R2050" s="80">
        <v>2.6272389999999999</v>
      </c>
      <c r="S2050" s="80">
        <v>23.381664000000001</v>
      </c>
      <c r="T2050" s="80">
        <v>876170.86</v>
      </c>
      <c r="U2050" s="91">
        <f>Table1[[#This Row],[Distribution Amount (Dollars)]]/Table1[[#This Row],[NEWdatediff]]</f>
        <v>146028.47666666665</v>
      </c>
      <c r="V2050" s="82" t="s">
        <v>667</v>
      </c>
      <c r="W2050" s="82" t="s">
        <v>71</v>
      </c>
      <c r="X2050" s="82" t="s">
        <v>4151</v>
      </c>
      <c r="Y2050" s="82" t="s">
        <v>105</v>
      </c>
      <c r="Z2050" s="82">
        <v>1</v>
      </c>
      <c r="AA2050" s="82" t="s">
        <v>121</v>
      </c>
      <c r="AB2050" s="82" t="s">
        <v>4152</v>
      </c>
      <c r="AD2050" s="82" t="s">
        <v>1446</v>
      </c>
      <c r="AE2050" s="82" t="s">
        <v>4153</v>
      </c>
      <c r="AN2050" s="82" t="s">
        <v>76</v>
      </c>
      <c r="AO2050" s="82" t="s">
        <v>4154</v>
      </c>
      <c r="AP2050" s="82">
        <v>5764282</v>
      </c>
      <c r="AQ2050" s="82" t="s">
        <v>109</v>
      </c>
      <c r="AR2050" s="82" t="s">
        <v>4274</v>
      </c>
      <c r="AS2050" s="84">
        <v>40878</v>
      </c>
      <c r="AT2050" s="85">
        <v>2011</v>
      </c>
      <c r="AU2050" s="82" t="s">
        <v>4277</v>
      </c>
      <c r="AV2050" s="84">
        <v>42429</v>
      </c>
      <c r="AW2050" s="85">
        <v>2016</v>
      </c>
      <c r="AX2050" s="85">
        <f>Table1[[#This Row],[End TEST]]-Table1[[#This Row],[Start TEST]]</f>
        <v>5</v>
      </c>
      <c r="AY2050" s="85">
        <f>Table1[[#This Row],[TEST_Diff]]+1</f>
        <v>6</v>
      </c>
      <c r="AZ2050" s="92">
        <f>DATEDIF(Table1[[#This Row],[Start Year]],Table1[[#This Row],[End Year]],"d") / 365</f>
        <v>4.2493150684931509</v>
      </c>
      <c r="BA2050" s="82">
        <v>46012</v>
      </c>
      <c r="BB2050" s="82">
        <v>4513697</v>
      </c>
      <c r="BC2050" s="82" t="s">
        <v>4155</v>
      </c>
      <c r="BD2050" s="82">
        <v>1</v>
      </c>
      <c r="BE2050" s="82">
        <v>1</v>
      </c>
      <c r="BF2050" s="82">
        <v>1</v>
      </c>
      <c r="BG2050" s="82">
        <v>1</v>
      </c>
      <c r="BH2050" s="82">
        <v>1</v>
      </c>
      <c r="BI2050" s="82">
        <v>1</v>
      </c>
      <c r="BW2050" s="82" t="s">
        <v>4156</v>
      </c>
    </row>
    <row r="2051" spans="1:75" x14ac:dyDescent="0.5">
      <c r="A2051" s="82">
        <v>165</v>
      </c>
      <c r="B2051" s="82" t="s">
        <v>4148</v>
      </c>
      <c r="D2051" s="90">
        <v>43579</v>
      </c>
      <c r="E2051" s="90" t="s">
        <v>4149</v>
      </c>
      <c r="F2051" s="90"/>
      <c r="G2051" s="82" t="s">
        <v>4149</v>
      </c>
      <c r="H2051" s="82" t="s">
        <v>4150</v>
      </c>
      <c r="I2051" s="80" t="s">
        <v>97</v>
      </c>
      <c r="J2051" s="80">
        <v>24</v>
      </c>
      <c r="K2051" s="80">
        <v>7</v>
      </c>
      <c r="L2051" s="80" t="s">
        <v>719</v>
      </c>
      <c r="M2051" s="80">
        <v>25</v>
      </c>
      <c r="N2051" s="80">
        <v>33.939109999999999</v>
      </c>
      <c r="O2051" s="80">
        <v>67.709952999999999</v>
      </c>
      <c r="P2051" s="80" t="s">
        <v>114</v>
      </c>
      <c r="Q2051" s="80">
        <v>0</v>
      </c>
      <c r="R2051" s="80">
        <v>25.384855999999999</v>
      </c>
      <c r="S2051" s="80">
        <v>68.458809000000002</v>
      </c>
      <c r="T2051" s="80">
        <v>345856.92</v>
      </c>
      <c r="U2051" s="91">
        <f>Table1[[#This Row],[Distribution Amount (Dollars)]]/Table1[[#This Row],[NEWdatediff]]</f>
        <v>57642.82</v>
      </c>
      <c r="V2051" s="82" t="s">
        <v>667</v>
      </c>
      <c r="W2051" s="82" t="s">
        <v>71</v>
      </c>
      <c r="X2051" s="82" t="s">
        <v>4151</v>
      </c>
      <c r="Y2051" s="82" t="s">
        <v>105</v>
      </c>
      <c r="Z2051" s="82">
        <v>1</v>
      </c>
      <c r="AA2051" s="82" t="s">
        <v>121</v>
      </c>
      <c r="AB2051" s="82" t="s">
        <v>4152</v>
      </c>
      <c r="AD2051" s="82" t="s">
        <v>588</v>
      </c>
      <c r="AE2051" s="82" t="s">
        <v>4153</v>
      </c>
      <c r="AN2051" s="82" t="s">
        <v>76</v>
      </c>
      <c r="AO2051" s="82" t="s">
        <v>4154</v>
      </c>
      <c r="AP2051" s="82">
        <v>5764282</v>
      </c>
      <c r="AQ2051" s="82" t="s">
        <v>109</v>
      </c>
      <c r="AR2051" s="82" t="s">
        <v>4274</v>
      </c>
      <c r="AS2051" s="84">
        <v>40878</v>
      </c>
      <c r="AT2051" s="85">
        <v>2011</v>
      </c>
      <c r="AU2051" s="82" t="s">
        <v>4277</v>
      </c>
      <c r="AV2051" s="84">
        <v>42429</v>
      </c>
      <c r="AW2051" s="85">
        <v>2016</v>
      </c>
      <c r="AX2051" s="85">
        <f>Table1[[#This Row],[End TEST]]-Table1[[#This Row],[Start TEST]]</f>
        <v>5</v>
      </c>
      <c r="AY2051" s="85">
        <f>Table1[[#This Row],[TEST_Diff]]+1</f>
        <v>6</v>
      </c>
      <c r="AZ2051" s="92">
        <f>DATEDIF(Table1[[#This Row],[Start Year]],Table1[[#This Row],[End Year]],"d") / 365</f>
        <v>4.2493150684931509</v>
      </c>
      <c r="BA2051" s="82">
        <v>46012</v>
      </c>
      <c r="BB2051" s="82">
        <v>4513697</v>
      </c>
      <c r="BC2051" s="82" t="s">
        <v>4155</v>
      </c>
      <c r="BD2051" s="82">
        <v>1</v>
      </c>
      <c r="BE2051" s="82">
        <v>1</v>
      </c>
      <c r="BF2051" s="82">
        <v>1</v>
      </c>
      <c r="BG2051" s="82">
        <v>1</v>
      </c>
      <c r="BH2051" s="82">
        <v>1</v>
      </c>
      <c r="BI2051" s="82">
        <v>1</v>
      </c>
      <c r="BW2051" s="82" t="s">
        <v>4156</v>
      </c>
    </row>
    <row r="2052" spans="1:75" x14ac:dyDescent="0.5">
      <c r="A2052" s="82">
        <v>165</v>
      </c>
      <c r="B2052" s="82" t="s">
        <v>4148</v>
      </c>
      <c r="D2052" s="90">
        <v>43579</v>
      </c>
      <c r="E2052" s="90" t="s">
        <v>4149</v>
      </c>
      <c r="F2052" s="90"/>
      <c r="G2052" s="82" t="s">
        <v>4149</v>
      </c>
      <c r="H2052" s="82" t="s">
        <v>4150</v>
      </c>
      <c r="I2052" s="80" t="s">
        <v>88</v>
      </c>
      <c r="J2052" s="80">
        <v>76</v>
      </c>
      <c r="K2052" s="80">
        <v>7</v>
      </c>
      <c r="L2052" s="80" t="s">
        <v>719</v>
      </c>
      <c r="M2052" s="80">
        <v>25</v>
      </c>
      <c r="N2052" s="80">
        <v>33.939109999999999</v>
      </c>
      <c r="O2052" s="80">
        <v>67.709952999999999</v>
      </c>
      <c r="P2052" s="80" t="s">
        <v>114</v>
      </c>
      <c r="Q2052" s="80">
        <v>0</v>
      </c>
      <c r="R2052" s="80">
        <v>25.384855999999999</v>
      </c>
      <c r="S2052" s="80">
        <v>68.458809000000002</v>
      </c>
      <c r="T2052" s="80">
        <v>1095213.58</v>
      </c>
      <c r="U2052" s="91">
        <f>Table1[[#This Row],[Distribution Amount (Dollars)]]/Table1[[#This Row],[NEWdatediff]]</f>
        <v>182535.59666666668</v>
      </c>
      <c r="V2052" s="82" t="s">
        <v>667</v>
      </c>
      <c r="W2052" s="82" t="s">
        <v>71</v>
      </c>
      <c r="X2052" s="82" t="s">
        <v>4151</v>
      </c>
      <c r="Y2052" s="82" t="s">
        <v>105</v>
      </c>
      <c r="Z2052" s="82">
        <v>1</v>
      </c>
      <c r="AA2052" s="82" t="s">
        <v>121</v>
      </c>
      <c r="AB2052" s="82" t="s">
        <v>4152</v>
      </c>
      <c r="AD2052" s="82" t="s">
        <v>588</v>
      </c>
      <c r="AE2052" s="82" t="s">
        <v>4153</v>
      </c>
      <c r="AN2052" s="82" t="s">
        <v>76</v>
      </c>
      <c r="AO2052" s="82" t="s">
        <v>4154</v>
      </c>
      <c r="AP2052" s="82">
        <v>5764282</v>
      </c>
      <c r="AQ2052" s="82" t="s">
        <v>109</v>
      </c>
      <c r="AR2052" s="82" t="s">
        <v>4274</v>
      </c>
      <c r="AS2052" s="84">
        <v>40878</v>
      </c>
      <c r="AT2052" s="85">
        <v>2011</v>
      </c>
      <c r="AU2052" s="82" t="s">
        <v>4277</v>
      </c>
      <c r="AV2052" s="84">
        <v>42429</v>
      </c>
      <c r="AW2052" s="85">
        <v>2016</v>
      </c>
      <c r="AX2052" s="85">
        <f>Table1[[#This Row],[End TEST]]-Table1[[#This Row],[Start TEST]]</f>
        <v>5</v>
      </c>
      <c r="AY2052" s="85">
        <f>Table1[[#This Row],[TEST_Diff]]+1</f>
        <v>6</v>
      </c>
      <c r="AZ2052" s="92">
        <f>DATEDIF(Table1[[#This Row],[Start Year]],Table1[[#This Row],[End Year]],"d") / 365</f>
        <v>4.2493150684931509</v>
      </c>
      <c r="BA2052" s="82">
        <v>46012</v>
      </c>
      <c r="BB2052" s="82">
        <v>4513697</v>
      </c>
      <c r="BC2052" s="82" t="s">
        <v>4155</v>
      </c>
      <c r="BD2052" s="82">
        <v>1</v>
      </c>
      <c r="BE2052" s="82">
        <v>1</v>
      </c>
      <c r="BF2052" s="82">
        <v>1</v>
      </c>
      <c r="BG2052" s="82">
        <v>1</v>
      </c>
      <c r="BH2052" s="82">
        <v>1</v>
      </c>
      <c r="BI2052" s="82">
        <v>1</v>
      </c>
      <c r="BW2052" s="82" t="s">
        <v>4156</v>
      </c>
    </row>
    <row r="2053" spans="1:75" x14ac:dyDescent="0.5">
      <c r="A2053" s="82">
        <v>165</v>
      </c>
      <c r="B2053" s="82" t="s">
        <v>4148</v>
      </c>
      <c r="D2053" s="90">
        <v>43579</v>
      </c>
      <c r="E2053" s="90" t="s">
        <v>4149</v>
      </c>
      <c r="F2053" s="90"/>
      <c r="G2053" s="82" t="s">
        <v>4149</v>
      </c>
      <c r="H2053" s="82" t="s">
        <v>4150</v>
      </c>
      <c r="I2053" s="80" t="s">
        <v>97</v>
      </c>
      <c r="J2053" s="80">
        <v>24</v>
      </c>
      <c r="K2053" s="80">
        <v>7</v>
      </c>
      <c r="L2053" s="80" t="s">
        <v>139</v>
      </c>
      <c r="M2053" s="80">
        <v>10</v>
      </c>
      <c r="N2053" s="80">
        <v>9.1449999999999996</v>
      </c>
      <c r="O2053" s="80">
        <v>40.489674000000001</v>
      </c>
      <c r="P2053" s="80" t="s">
        <v>69</v>
      </c>
      <c r="Q2053" s="80">
        <v>0</v>
      </c>
      <c r="R2053" s="80">
        <v>2.6272389999999999</v>
      </c>
      <c r="S2053" s="80">
        <v>23.381664000000001</v>
      </c>
      <c r="T2053" s="80">
        <v>138342.76999999999</v>
      </c>
      <c r="U2053" s="91">
        <f>Table1[[#This Row],[Distribution Amount (Dollars)]]/Table1[[#This Row],[NEWdatediff]]</f>
        <v>23057.12833333333</v>
      </c>
      <c r="V2053" s="82" t="s">
        <v>667</v>
      </c>
      <c r="W2053" s="82" t="s">
        <v>71</v>
      </c>
      <c r="X2053" s="82" t="s">
        <v>4151</v>
      </c>
      <c r="Y2053" s="82" t="s">
        <v>105</v>
      </c>
      <c r="Z2053" s="82">
        <v>1</v>
      </c>
      <c r="AA2053" s="82" t="s">
        <v>121</v>
      </c>
      <c r="AB2053" s="82" t="s">
        <v>4152</v>
      </c>
      <c r="AD2053" s="82" t="s">
        <v>719</v>
      </c>
      <c r="AE2053" s="82" t="s">
        <v>4153</v>
      </c>
      <c r="AN2053" s="82" t="s">
        <v>76</v>
      </c>
      <c r="AO2053" s="82" t="s">
        <v>4154</v>
      </c>
      <c r="AP2053" s="82">
        <v>5764282</v>
      </c>
      <c r="AQ2053" s="82" t="s">
        <v>109</v>
      </c>
      <c r="AR2053" s="82" t="s">
        <v>4274</v>
      </c>
      <c r="AS2053" s="84">
        <v>40878</v>
      </c>
      <c r="AT2053" s="85">
        <v>2011</v>
      </c>
      <c r="AU2053" s="82" t="s">
        <v>4277</v>
      </c>
      <c r="AV2053" s="84">
        <v>42429</v>
      </c>
      <c r="AW2053" s="85">
        <v>2016</v>
      </c>
      <c r="AX2053" s="85">
        <f>Table1[[#This Row],[End TEST]]-Table1[[#This Row],[Start TEST]]</f>
        <v>5</v>
      </c>
      <c r="AY2053" s="85">
        <f>Table1[[#This Row],[TEST_Diff]]+1</f>
        <v>6</v>
      </c>
      <c r="AZ2053" s="92">
        <f>DATEDIF(Table1[[#This Row],[Start Year]],Table1[[#This Row],[End Year]],"d") / 365</f>
        <v>4.2493150684931509</v>
      </c>
      <c r="BA2053" s="82">
        <v>46012</v>
      </c>
      <c r="BB2053" s="82">
        <v>4513697</v>
      </c>
      <c r="BC2053" s="82" t="s">
        <v>4155</v>
      </c>
      <c r="BD2053" s="82">
        <v>1</v>
      </c>
      <c r="BE2053" s="82">
        <v>1</v>
      </c>
      <c r="BF2053" s="82">
        <v>1</v>
      </c>
      <c r="BG2053" s="82">
        <v>1</v>
      </c>
      <c r="BH2053" s="82">
        <v>1</v>
      </c>
      <c r="BI2053" s="82">
        <v>1</v>
      </c>
      <c r="BW2053" s="82" t="s">
        <v>4156</v>
      </c>
    </row>
    <row r="2054" spans="1:75" x14ac:dyDescent="0.5">
      <c r="A2054" s="82">
        <v>165</v>
      </c>
      <c r="B2054" s="82" t="s">
        <v>4148</v>
      </c>
      <c r="D2054" s="90">
        <v>43579</v>
      </c>
      <c r="E2054" s="90" t="s">
        <v>4149</v>
      </c>
      <c r="F2054" s="90"/>
      <c r="G2054" s="82" t="s">
        <v>4149</v>
      </c>
      <c r="H2054" s="82" t="s">
        <v>4150</v>
      </c>
      <c r="I2054" s="80" t="s">
        <v>88</v>
      </c>
      <c r="J2054" s="80">
        <v>76</v>
      </c>
      <c r="K2054" s="80">
        <v>7</v>
      </c>
      <c r="L2054" s="80" t="s">
        <v>139</v>
      </c>
      <c r="M2054" s="80">
        <v>10</v>
      </c>
      <c r="N2054" s="80">
        <v>9.1449999999999996</v>
      </c>
      <c r="O2054" s="80">
        <v>40.489674000000001</v>
      </c>
      <c r="P2054" s="80" t="s">
        <v>69</v>
      </c>
      <c r="Q2054" s="80">
        <v>0</v>
      </c>
      <c r="R2054" s="80">
        <v>2.6272389999999999</v>
      </c>
      <c r="S2054" s="80">
        <v>23.381664000000001</v>
      </c>
      <c r="T2054" s="80">
        <v>438085.43</v>
      </c>
      <c r="U2054" s="91">
        <f>Table1[[#This Row],[Distribution Amount (Dollars)]]/Table1[[#This Row],[NEWdatediff]]</f>
        <v>73014.238333333327</v>
      </c>
      <c r="V2054" s="82" t="s">
        <v>667</v>
      </c>
      <c r="W2054" s="82" t="s">
        <v>71</v>
      </c>
      <c r="X2054" s="82" t="s">
        <v>4151</v>
      </c>
      <c r="Y2054" s="82" t="s">
        <v>105</v>
      </c>
      <c r="Z2054" s="82">
        <v>1</v>
      </c>
      <c r="AA2054" s="82" t="s">
        <v>121</v>
      </c>
      <c r="AB2054" s="82" t="s">
        <v>4152</v>
      </c>
      <c r="AD2054" s="82" t="s">
        <v>719</v>
      </c>
      <c r="AE2054" s="82" t="s">
        <v>4153</v>
      </c>
      <c r="AN2054" s="82" t="s">
        <v>76</v>
      </c>
      <c r="AO2054" s="82" t="s">
        <v>4154</v>
      </c>
      <c r="AP2054" s="82">
        <v>5764282</v>
      </c>
      <c r="AQ2054" s="82" t="s">
        <v>109</v>
      </c>
      <c r="AR2054" s="82" t="s">
        <v>4274</v>
      </c>
      <c r="AS2054" s="84">
        <v>40878</v>
      </c>
      <c r="AT2054" s="85">
        <v>2011</v>
      </c>
      <c r="AU2054" s="82" t="s">
        <v>4277</v>
      </c>
      <c r="AV2054" s="84">
        <v>42429</v>
      </c>
      <c r="AW2054" s="85">
        <v>2016</v>
      </c>
      <c r="AX2054" s="85">
        <f>Table1[[#This Row],[End TEST]]-Table1[[#This Row],[Start TEST]]</f>
        <v>5</v>
      </c>
      <c r="AY2054" s="85">
        <f>Table1[[#This Row],[TEST_Diff]]+1</f>
        <v>6</v>
      </c>
      <c r="AZ2054" s="92">
        <f>DATEDIF(Table1[[#This Row],[Start Year]],Table1[[#This Row],[End Year]],"d") / 365</f>
        <v>4.2493150684931509</v>
      </c>
      <c r="BA2054" s="82">
        <v>46012</v>
      </c>
      <c r="BB2054" s="82">
        <v>4513697</v>
      </c>
      <c r="BC2054" s="82" t="s">
        <v>4155</v>
      </c>
      <c r="BD2054" s="82">
        <v>1</v>
      </c>
      <c r="BE2054" s="82">
        <v>1</v>
      </c>
      <c r="BF2054" s="82">
        <v>1</v>
      </c>
      <c r="BG2054" s="82">
        <v>1</v>
      </c>
      <c r="BH2054" s="82">
        <v>1</v>
      </c>
      <c r="BI2054" s="82">
        <v>1</v>
      </c>
      <c r="BW2054" s="82" t="s">
        <v>4156</v>
      </c>
    </row>
    <row r="2055" spans="1:75" x14ac:dyDescent="0.5">
      <c r="A2055" s="82">
        <v>165</v>
      </c>
      <c r="B2055" s="82" t="s">
        <v>4148</v>
      </c>
      <c r="D2055" s="90">
        <v>43579</v>
      </c>
      <c r="E2055" s="90" t="s">
        <v>4149</v>
      </c>
      <c r="F2055" s="90"/>
      <c r="G2055" s="82" t="s">
        <v>4149</v>
      </c>
      <c r="H2055" s="82" t="s">
        <v>4150</v>
      </c>
      <c r="I2055" s="80" t="s">
        <v>97</v>
      </c>
      <c r="J2055" s="80">
        <v>24</v>
      </c>
      <c r="K2055" s="80">
        <v>7</v>
      </c>
      <c r="L2055" s="80" t="s">
        <v>194</v>
      </c>
      <c r="M2055" s="80">
        <v>10</v>
      </c>
      <c r="N2055" s="80">
        <v>19.182435999999999</v>
      </c>
      <c r="O2055" s="80">
        <v>-72.434515000000005</v>
      </c>
      <c r="P2055" s="80" t="s">
        <v>195</v>
      </c>
      <c r="Q2055" s="80">
        <v>0</v>
      </c>
      <c r="R2055" s="80">
        <v>25.14509</v>
      </c>
      <c r="S2055" s="80">
        <v>-80.396960000000007</v>
      </c>
      <c r="T2055" s="80">
        <v>138342.76999999999</v>
      </c>
      <c r="U2055" s="91">
        <f>Table1[[#This Row],[Distribution Amount (Dollars)]]/Table1[[#This Row],[NEWdatediff]]</f>
        <v>23057.12833333333</v>
      </c>
      <c r="V2055" s="82" t="s">
        <v>667</v>
      </c>
      <c r="W2055" s="82" t="s">
        <v>71</v>
      </c>
      <c r="X2055" s="82" t="s">
        <v>4151</v>
      </c>
      <c r="Y2055" s="82" t="s">
        <v>105</v>
      </c>
      <c r="Z2055" s="82">
        <v>1</v>
      </c>
      <c r="AA2055" s="82" t="s">
        <v>121</v>
      </c>
      <c r="AB2055" s="82" t="s">
        <v>4152</v>
      </c>
      <c r="AD2055" s="82" t="s">
        <v>139</v>
      </c>
      <c r="AE2055" s="82" t="s">
        <v>4153</v>
      </c>
      <c r="AN2055" s="82" t="s">
        <v>76</v>
      </c>
      <c r="AO2055" s="82" t="s">
        <v>4154</v>
      </c>
      <c r="AP2055" s="82">
        <v>5764282</v>
      </c>
      <c r="AQ2055" s="82" t="s">
        <v>109</v>
      </c>
      <c r="AR2055" s="82" t="s">
        <v>4274</v>
      </c>
      <c r="AS2055" s="84">
        <v>40878</v>
      </c>
      <c r="AT2055" s="85">
        <v>2011</v>
      </c>
      <c r="AU2055" s="82" t="s">
        <v>4277</v>
      </c>
      <c r="AV2055" s="84">
        <v>42429</v>
      </c>
      <c r="AW2055" s="85">
        <v>2016</v>
      </c>
      <c r="AX2055" s="85">
        <f>Table1[[#This Row],[End TEST]]-Table1[[#This Row],[Start TEST]]</f>
        <v>5</v>
      </c>
      <c r="AY2055" s="85">
        <f>Table1[[#This Row],[TEST_Diff]]+1</f>
        <v>6</v>
      </c>
      <c r="AZ2055" s="92">
        <f>DATEDIF(Table1[[#This Row],[Start Year]],Table1[[#This Row],[End Year]],"d") / 365</f>
        <v>4.2493150684931509</v>
      </c>
      <c r="BA2055" s="82">
        <v>46012</v>
      </c>
      <c r="BB2055" s="82">
        <v>4513697</v>
      </c>
      <c r="BC2055" s="82" t="s">
        <v>4155</v>
      </c>
      <c r="BD2055" s="82">
        <v>1</v>
      </c>
      <c r="BE2055" s="82">
        <v>1</v>
      </c>
      <c r="BF2055" s="82">
        <v>1</v>
      </c>
      <c r="BG2055" s="82">
        <v>1</v>
      </c>
      <c r="BH2055" s="82">
        <v>1</v>
      </c>
      <c r="BI2055" s="82">
        <v>1</v>
      </c>
      <c r="BW2055" s="82" t="s">
        <v>4156</v>
      </c>
    </row>
    <row r="2056" spans="1:75" x14ac:dyDescent="0.5">
      <c r="A2056" s="82">
        <v>165</v>
      </c>
      <c r="B2056" s="82" t="s">
        <v>4148</v>
      </c>
      <c r="D2056" s="90">
        <v>43579</v>
      </c>
      <c r="E2056" s="90" t="s">
        <v>4149</v>
      </c>
      <c r="F2056" s="90"/>
      <c r="G2056" s="82" t="s">
        <v>4149</v>
      </c>
      <c r="H2056" s="82" t="s">
        <v>4150</v>
      </c>
      <c r="I2056" s="80" t="s">
        <v>88</v>
      </c>
      <c r="J2056" s="80">
        <v>76</v>
      </c>
      <c r="K2056" s="80">
        <v>7</v>
      </c>
      <c r="L2056" s="80" t="s">
        <v>194</v>
      </c>
      <c r="M2056" s="80">
        <v>10</v>
      </c>
      <c r="N2056" s="80">
        <v>19.182435999999999</v>
      </c>
      <c r="O2056" s="80">
        <v>-72.434515000000005</v>
      </c>
      <c r="P2056" s="80" t="s">
        <v>195</v>
      </c>
      <c r="Q2056" s="80">
        <v>0</v>
      </c>
      <c r="R2056" s="80">
        <v>25.14509</v>
      </c>
      <c r="S2056" s="80">
        <v>-80.396960000000007</v>
      </c>
      <c r="T2056" s="80">
        <v>438085.43</v>
      </c>
      <c r="U2056" s="91">
        <f>Table1[[#This Row],[Distribution Amount (Dollars)]]/Table1[[#This Row],[NEWdatediff]]</f>
        <v>73014.238333333327</v>
      </c>
      <c r="V2056" s="82" t="s">
        <v>667</v>
      </c>
      <c r="W2056" s="82" t="s">
        <v>71</v>
      </c>
      <c r="X2056" s="82" t="s">
        <v>4151</v>
      </c>
      <c r="Y2056" s="82" t="s">
        <v>105</v>
      </c>
      <c r="Z2056" s="82">
        <v>1</v>
      </c>
      <c r="AA2056" s="82" t="s">
        <v>121</v>
      </c>
      <c r="AB2056" s="82" t="s">
        <v>4152</v>
      </c>
      <c r="AD2056" s="82" t="s">
        <v>139</v>
      </c>
      <c r="AE2056" s="82" t="s">
        <v>4153</v>
      </c>
      <c r="AN2056" s="82" t="s">
        <v>76</v>
      </c>
      <c r="AO2056" s="82" t="s">
        <v>4154</v>
      </c>
      <c r="AP2056" s="82">
        <v>5764282</v>
      </c>
      <c r="AQ2056" s="82" t="s">
        <v>109</v>
      </c>
      <c r="AR2056" s="82" t="s">
        <v>4274</v>
      </c>
      <c r="AS2056" s="84">
        <v>40878</v>
      </c>
      <c r="AT2056" s="85">
        <v>2011</v>
      </c>
      <c r="AU2056" s="82" t="s">
        <v>4277</v>
      </c>
      <c r="AV2056" s="84">
        <v>42429</v>
      </c>
      <c r="AW2056" s="85">
        <v>2016</v>
      </c>
      <c r="AX2056" s="85">
        <f>Table1[[#This Row],[End TEST]]-Table1[[#This Row],[Start TEST]]</f>
        <v>5</v>
      </c>
      <c r="AY2056" s="85">
        <f>Table1[[#This Row],[TEST_Diff]]+1</f>
        <v>6</v>
      </c>
      <c r="AZ2056" s="92">
        <f>DATEDIF(Table1[[#This Row],[Start Year]],Table1[[#This Row],[End Year]],"d") / 365</f>
        <v>4.2493150684931509</v>
      </c>
      <c r="BA2056" s="82">
        <v>46012</v>
      </c>
      <c r="BB2056" s="82">
        <v>4513697</v>
      </c>
      <c r="BC2056" s="82" t="s">
        <v>4155</v>
      </c>
      <c r="BD2056" s="82">
        <v>1</v>
      </c>
      <c r="BE2056" s="82">
        <v>1</v>
      </c>
      <c r="BF2056" s="82">
        <v>1</v>
      </c>
      <c r="BG2056" s="82">
        <v>1</v>
      </c>
      <c r="BH2056" s="82">
        <v>1</v>
      </c>
      <c r="BI2056" s="82">
        <v>1</v>
      </c>
      <c r="BW2056" s="82" t="s">
        <v>4156</v>
      </c>
    </row>
    <row r="2057" spans="1:75" x14ac:dyDescent="0.5">
      <c r="A2057" s="82">
        <v>165</v>
      </c>
      <c r="B2057" s="82" t="s">
        <v>4148</v>
      </c>
      <c r="D2057" s="90">
        <v>43579</v>
      </c>
      <c r="E2057" s="90" t="s">
        <v>4149</v>
      </c>
      <c r="F2057" s="90"/>
      <c r="G2057" s="82" t="s">
        <v>4149</v>
      </c>
      <c r="H2057" s="82" t="s">
        <v>4150</v>
      </c>
      <c r="I2057" s="80" t="s">
        <v>97</v>
      </c>
      <c r="J2057" s="80">
        <v>24</v>
      </c>
      <c r="K2057" s="80">
        <v>7</v>
      </c>
      <c r="L2057" s="80" t="s">
        <v>586</v>
      </c>
      <c r="M2057" s="80">
        <v>10</v>
      </c>
      <c r="N2057" s="80">
        <v>12.565678999999999</v>
      </c>
      <c r="O2057" s="80">
        <v>104.990967</v>
      </c>
      <c r="P2057" s="80" t="s">
        <v>113</v>
      </c>
      <c r="Q2057" s="80">
        <v>0</v>
      </c>
      <c r="R2057" s="80">
        <v>10.278548000000001</v>
      </c>
      <c r="S2057" s="80">
        <v>102.006446</v>
      </c>
      <c r="T2057" s="80">
        <v>138342.76999999999</v>
      </c>
      <c r="U2057" s="91">
        <f>Table1[[#This Row],[Distribution Amount (Dollars)]]/Table1[[#This Row],[NEWdatediff]]</f>
        <v>23057.12833333333</v>
      </c>
      <c r="V2057" s="82" t="s">
        <v>667</v>
      </c>
      <c r="W2057" s="82" t="s">
        <v>71</v>
      </c>
      <c r="X2057" s="82" t="s">
        <v>4151</v>
      </c>
      <c r="Y2057" s="82" t="s">
        <v>105</v>
      </c>
      <c r="Z2057" s="82">
        <v>1</v>
      </c>
      <c r="AA2057" s="82" t="s">
        <v>121</v>
      </c>
      <c r="AB2057" s="82" t="s">
        <v>4152</v>
      </c>
      <c r="AD2057" s="82" t="s">
        <v>153</v>
      </c>
      <c r="AE2057" s="82" t="s">
        <v>4153</v>
      </c>
      <c r="AN2057" s="82" t="s">
        <v>76</v>
      </c>
      <c r="AO2057" s="82" t="s">
        <v>4154</v>
      </c>
      <c r="AP2057" s="82">
        <v>5764282</v>
      </c>
      <c r="AQ2057" s="82" t="s">
        <v>109</v>
      </c>
      <c r="AR2057" s="82" t="s">
        <v>4274</v>
      </c>
      <c r="AS2057" s="84">
        <v>40878</v>
      </c>
      <c r="AT2057" s="85">
        <v>2011</v>
      </c>
      <c r="AU2057" s="82" t="s">
        <v>4277</v>
      </c>
      <c r="AV2057" s="84">
        <v>42429</v>
      </c>
      <c r="AW2057" s="85">
        <v>2016</v>
      </c>
      <c r="AX2057" s="85">
        <f>Table1[[#This Row],[End TEST]]-Table1[[#This Row],[Start TEST]]</f>
        <v>5</v>
      </c>
      <c r="AY2057" s="85">
        <f>Table1[[#This Row],[TEST_Diff]]+1</f>
        <v>6</v>
      </c>
      <c r="AZ2057" s="92">
        <f>DATEDIF(Table1[[#This Row],[Start Year]],Table1[[#This Row],[End Year]],"d") / 365</f>
        <v>4.2493150684931509</v>
      </c>
      <c r="BA2057" s="82">
        <v>46012</v>
      </c>
      <c r="BB2057" s="82">
        <v>4513697</v>
      </c>
      <c r="BC2057" s="82" t="s">
        <v>4155</v>
      </c>
      <c r="BD2057" s="82">
        <v>1</v>
      </c>
      <c r="BE2057" s="82">
        <v>1</v>
      </c>
      <c r="BF2057" s="82">
        <v>1</v>
      </c>
      <c r="BG2057" s="82">
        <v>1</v>
      </c>
      <c r="BH2057" s="82">
        <v>1</v>
      </c>
      <c r="BI2057" s="82">
        <v>1</v>
      </c>
      <c r="BW2057" s="82" t="s">
        <v>4156</v>
      </c>
    </row>
    <row r="2058" spans="1:75" x14ac:dyDescent="0.5">
      <c r="A2058" s="82">
        <v>165</v>
      </c>
      <c r="B2058" s="82" t="s">
        <v>4148</v>
      </c>
      <c r="D2058" s="90">
        <v>43579</v>
      </c>
      <c r="E2058" s="90" t="s">
        <v>4149</v>
      </c>
      <c r="F2058" s="90"/>
      <c r="G2058" s="82" t="s">
        <v>4149</v>
      </c>
      <c r="H2058" s="82" t="s">
        <v>4150</v>
      </c>
      <c r="I2058" s="80" t="s">
        <v>88</v>
      </c>
      <c r="J2058" s="80">
        <v>76</v>
      </c>
      <c r="K2058" s="80">
        <v>7</v>
      </c>
      <c r="L2058" s="80" t="s">
        <v>586</v>
      </c>
      <c r="M2058" s="80">
        <v>10</v>
      </c>
      <c r="N2058" s="80">
        <v>12.565678999999999</v>
      </c>
      <c r="O2058" s="80">
        <v>104.990967</v>
      </c>
      <c r="P2058" s="80" t="s">
        <v>113</v>
      </c>
      <c r="Q2058" s="80">
        <v>0</v>
      </c>
      <c r="R2058" s="80">
        <v>10.278548000000001</v>
      </c>
      <c r="S2058" s="80">
        <v>102.006446</v>
      </c>
      <c r="T2058" s="80">
        <v>438085.43</v>
      </c>
      <c r="U2058" s="91">
        <f>Table1[[#This Row],[Distribution Amount (Dollars)]]/Table1[[#This Row],[NEWdatediff]]</f>
        <v>73014.238333333327</v>
      </c>
      <c r="V2058" s="82" t="s">
        <v>667</v>
      </c>
      <c r="W2058" s="82" t="s">
        <v>71</v>
      </c>
      <c r="X2058" s="82" t="s">
        <v>4151</v>
      </c>
      <c r="Y2058" s="82" t="s">
        <v>105</v>
      </c>
      <c r="Z2058" s="82">
        <v>1</v>
      </c>
      <c r="AA2058" s="82" t="s">
        <v>121</v>
      </c>
      <c r="AB2058" s="82" t="s">
        <v>4152</v>
      </c>
      <c r="AD2058" s="82" t="s">
        <v>153</v>
      </c>
      <c r="AE2058" s="82" t="s">
        <v>4153</v>
      </c>
      <c r="AN2058" s="82" t="s">
        <v>76</v>
      </c>
      <c r="AO2058" s="82" t="s">
        <v>4154</v>
      </c>
      <c r="AP2058" s="82">
        <v>5764282</v>
      </c>
      <c r="AQ2058" s="82" t="s">
        <v>109</v>
      </c>
      <c r="AR2058" s="82" t="s">
        <v>4274</v>
      </c>
      <c r="AS2058" s="84">
        <v>40878</v>
      </c>
      <c r="AT2058" s="85">
        <v>2011</v>
      </c>
      <c r="AU2058" s="82" t="s">
        <v>4277</v>
      </c>
      <c r="AV2058" s="84">
        <v>42429</v>
      </c>
      <c r="AW2058" s="85">
        <v>2016</v>
      </c>
      <c r="AX2058" s="85">
        <f>Table1[[#This Row],[End TEST]]-Table1[[#This Row],[Start TEST]]</f>
        <v>5</v>
      </c>
      <c r="AY2058" s="85">
        <f>Table1[[#This Row],[TEST_Diff]]+1</f>
        <v>6</v>
      </c>
      <c r="AZ2058" s="92">
        <f>DATEDIF(Table1[[#This Row],[Start Year]],Table1[[#This Row],[End Year]],"d") / 365</f>
        <v>4.2493150684931509</v>
      </c>
      <c r="BA2058" s="82">
        <v>46012</v>
      </c>
      <c r="BB2058" s="82">
        <v>4513697</v>
      </c>
      <c r="BC2058" s="82" t="s">
        <v>4155</v>
      </c>
      <c r="BD2058" s="82">
        <v>1</v>
      </c>
      <c r="BE2058" s="82">
        <v>1</v>
      </c>
      <c r="BF2058" s="82">
        <v>1</v>
      </c>
      <c r="BG2058" s="82">
        <v>1</v>
      </c>
      <c r="BH2058" s="82">
        <v>1</v>
      </c>
      <c r="BI2058" s="82">
        <v>1</v>
      </c>
      <c r="BW2058" s="82" t="s">
        <v>4156</v>
      </c>
    </row>
    <row r="2059" spans="1:75" x14ac:dyDescent="0.5">
      <c r="A2059" s="82">
        <v>165</v>
      </c>
      <c r="B2059" s="82" t="s">
        <v>4148</v>
      </c>
      <c r="D2059" s="90">
        <v>43579</v>
      </c>
      <c r="E2059" s="90" t="s">
        <v>4149</v>
      </c>
      <c r="F2059" s="90"/>
      <c r="G2059" s="82" t="s">
        <v>4149</v>
      </c>
      <c r="H2059" s="82" t="s">
        <v>4150</v>
      </c>
      <c r="I2059" s="80" t="s">
        <v>97</v>
      </c>
      <c r="J2059" s="80">
        <v>24</v>
      </c>
      <c r="K2059" s="80">
        <v>7</v>
      </c>
      <c r="L2059" s="80" t="s">
        <v>5227</v>
      </c>
      <c r="M2059" s="80">
        <v>11</v>
      </c>
      <c r="N2059" s="80">
        <v>19.856269999999999</v>
      </c>
      <c r="O2059" s="80">
        <v>102.495499</v>
      </c>
      <c r="P2059" s="80" t="s">
        <v>113</v>
      </c>
      <c r="Q2059" s="80">
        <v>0</v>
      </c>
      <c r="R2059" s="80">
        <v>10.278548000000001</v>
      </c>
      <c r="S2059" s="80">
        <v>102.006446</v>
      </c>
      <c r="T2059" s="80">
        <v>152177.04</v>
      </c>
      <c r="U2059" s="91">
        <f>Table1[[#This Row],[Distribution Amount (Dollars)]]/Table1[[#This Row],[NEWdatediff]]</f>
        <v>25362.84</v>
      </c>
      <c r="V2059" s="82" t="s">
        <v>667</v>
      </c>
      <c r="W2059" s="82" t="s">
        <v>71</v>
      </c>
      <c r="X2059" s="82" t="s">
        <v>4151</v>
      </c>
      <c r="Y2059" s="82" t="s">
        <v>105</v>
      </c>
      <c r="Z2059" s="82">
        <v>1</v>
      </c>
      <c r="AA2059" s="82" t="s">
        <v>121</v>
      </c>
      <c r="AB2059" s="82" t="s">
        <v>4152</v>
      </c>
      <c r="AD2059" s="82" t="s">
        <v>586</v>
      </c>
      <c r="AE2059" s="82" t="s">
        <v>4153</v>
      </c>
      <c r="AN2059" s="82" t="s">
        <v>76</v>
      </c>
      <c r="AO2059" s="82" t="s">
        <v>4154</v>
      </c>
      <c r="AP2059" s="82">
        <v>5764282</v>
      </c>
      <c r="AQ2059" s="82" t="s">
        <v>109</v>
      </c>
      <c r="AR2059" s="82" t="s">
        <v>4274</v>
      </c>
      <c r="AS2059" s="84">
        <v>40878</v>
      </c>
      <c r="AT2059" s="85">
        <v>2011</v>
      </c>
      <c r="AU2059" s="82" t="s">
        <v>4277</v>
      </c>
      <c r="AV2059" s="84">
        <v>42429</v>
      </c>
      <c r="AW2059" s="85">
        <v>2016</v>
      </c>
      <c r="AX2059" s="85">
        <f>Table1[[#This Row],[End TEST]]-Table1[[#This Row],[Start TEST]]</f>
        <v>5</v>
      </c>
      <c r="AY2059" s="85">
        <f>Table1[[#This Row],[TEST_Diff]]+1</f>
        <v>6</v>
      </c>
      <c r="AZ2059" s="92">
        <f>DATEDIF(Table1[[#This Row],[Start Year]],Table1[[#This Row],[End Year]],"d") / 365</f>
        <v>4.2493150684931509</v>
      </c>
      <c r="BA2059" s="82">
        <v>46012</v>
      </c>
      <c r="BB2059" s="82">
        <v>4513697</v>
      </c>
      <c r="BC2059" s="82" t="s">
        <v>4155</v>
      </c>
      <c r="BD2059" s="82">
        <v>1</v>
      </c>
      <c r="BE2059" s="82">
        <v>1</v>
      </c>
      <c r="BF2059" s="82">
        <v>1</v>
      </c>
      <c r="BG2059" s="82">
        <v>1</v>
      </c>
      <c r="BH2059" s="82">
        <v>1</v>
      </c>
      <c r="BI2059" s="82">
        <v>1</v>
      </c>
      <c r="BW2059" s="82" t="s">
        <v>4156</v>
      </c>
    </row>
    <row r="2060" spans="1:75" x14ac:dyDescent="0.5">
      <c r="A2060" s="82">
        <v>165</v>
      </c>
      <c r="B2060" s="82" t="s">
        <v>4148</v>
      </c>
      <c r="D2060" s="90">
        <v>43579</v>
      </c>
      <c r="E2060" s="90" t="s">
        <v>4149</v>
      </c>
      <c r="F2060" s="90"/>
      <c r="G2060" s="82" t="s">
        <v>4149</v>
      </c>
      <c r="H2060" s="82" t="s">
        <v>4150</v>
      </c>
      <c r="I2060" s="80" t="s">
        <v>88</v>
      </c>
      <c r="J2060" s="80">
        <v>76</v>
      </c>
      <c r="K2060" s="80">
        <v>7</v>
      </c>
      <c r="L2060" s="80" t="s">
        <v>5227</v>
      </c>
      <c r="M2060" s="80">
        <v>11</v>
      </c>
      <c r="N2060" s="80">
        <v>19.856269999999999</v>
      </c>
      <c r="O2060" s="80">
        <v>102.495499</v>
      </c>
      <c r="P2060" s="80" t="s">
        <v>113</v>
      </c>
      <c r="Q2060" s="80">
        <v>0</v>
      </c>
      <c r="R2060" s="80">
        <v>10.278548000000001</v>
      </c>
      <c r="S2060" s="80">
        <v>102.006446</v>
      </c>
      <c r="T2060" s="80">
        <v>481893.98</v>
      </c>
      <c r="U2060" s="91">
        <f>Table1[[#This Row],[Distribution Amount (Dollars)]]/Table1[[#This Row],[NEWdatediff]]</f>
        <v>80315.66333333333</v>
      </c>
      <c r="V2060" s="82" t="s">
        <v>667</v>
      </c>
      <c r="W2060" s="82" t="s">
        <v>71</v>
      </c>
      <c r="X2060" s="82" t="s">
        <v>4151</v>
      </c>
      <c r="Y2060" s="82" t="s">
        <v>105</v>
      </c>
      <c r="Z2060" s="82">
        <v>1</v>
      </c>
      <c r="AA2060" s="82" t="s">
        <v>121</v>
      </c>
      <c r="AB2060" s="82" t="s">
        <v>4152</v>
      </c>
      <c r="AD2060" s="82" t="s">
        <v>586</v>
      </c>
      <c r="AE2060" s="82" t="s">
        <v>4153</v>
      </c>
      <c r="AN2060" s="82" t="s">
        <v>76</v>
      </c>
      <c r="AO2060" s="82" t="s">
        <v>4154</v>
      </c>
      <c r="AP2060" s="82">
        <v>5764282</v>
      </c>
      <c r="AQ2060" s="82" t="s">
        <v>109</v>
      </c>
      <c r="AR2060" s="82" t="s">
        <v>4274</v>
      </c>
      <c r="AS2060" s="84">
        <v>40878</v>
      </c>
      <c r="AT2060" s="85">
        <v>2011</v>
      </c>
      <c r="AU2060" s="82" t="s">
        <v>4277</v>
      </c>
      <c r="AV2060" s="84">
        <v>42429</v>
      </c>
      <c r="AW2060" s="85">
        <v>2016</v>
      </c>
      <c r="AX2060" s="85">
        <f>Table1[[#This Row],[End TEST]]-Table1[[#This Row],[Start TEST]]</f>
        <v>5</v>
      </c>
      <c r="AY2060" s="85">
        <f>Table1[[#This Row],[TEST_Diff]]+1</f>
        <v>6</v>
      </c>
      <c r="AZ2060" s="92">
        <f>DATEDIF(Table1[[#This Row],[Start Year]],Table1[[#This Row],[End Year]],"d") / 365</f>
        <v>4.2493150684931509</v>
      </c>
      <c r="BA2060" s="82">
        <v>46012</v>
      </c>
      <c r="BB2060" s="82">
        <v>4513697</v>
      </c>
      <c r="BC2060" s="82" t="s">
        <v>4155</v>
      </c>
      <c r="BD2060" s="82">
        <v>1</v>
      </c>
      <c r="BE2060" s="82">
        <v>1</v>
      </c>
      <c r="BF2060" s="82">
        <v>1</v>
      </c>
      <c r="BG2060" s="82">
        <v>1</v>
      </c>
      <c r="BH2060" s="82">
        <v>1</v>
      </c>
      <c r="BI2060" s="82">
        <v>1</v>
      </c>
      <c r="BW2060" s="82" t="s">
        <v>4156</v>
      </c>
    </row>
    <row r="2061" spans="1:75" x14ac:dyDescent="0.5">
      <c r="A2061" s="82">
        <v>166</v>
      </c>
      <c r="B2061" s="82" t="s">
        <v>3716</v>
      </c>
      <c r="D2061" s="90">
        <v>43579</v>
      </c>
      <c r="E2061" s="90" t="s">
        <v>3717</v>
      </c>
      <c r="F2061" s="90"/>
      <c r="G2061" s="82" t="s">
        <v>3717</v>
      </c>
      <c r="H2061" s="82" t="s">
        <v>3718</v>
      </c>
      <c r="I2061" s="80" t="s">
        <v>102</v>
      </c>
      <c r="J2061" s="80">
        <v>28</v>
      </c>
      <c r="K2061" s="80">
        <v>1</v>
      </c>
      <c r="L2061" s="80" t="s">
        <v>179</v>
      </c>
      <c r="M2061" s="80">
        <v>100</v>
      </c>
      <c r="N2061" s="80">
        <v>-4.0383329999999997</v>
      </c>
      <c r="O2061" s="80">
        <v>21.758662999999999</v>
      </c>
      <c r="P2061" s="80" t="s">
        <v>69</v>
      </c>
      <c r="Q2061" s="80">
        <v>0</v>
      </c>
      <c r="R2061" s="80">
        <v>2.6272389999999999</v>
      </c>
      <c r="S2061" s="80">
        <v>23.381664000000001</v>
      </c>
      <c r="T2061" s="80">
        <v>719291.72</v>
      </c>
      <c r="U2061" s="91">
        <f>Table1[[#This Row],[Distribution Amount (Dollars)]]/Table1[[#This Row],[NEWdatediff]]</f>
        <v>179822.93</v>
      </c>
      <c r="V2061" s="82" t="s">
        <v>1605</v>
      </c>
      <c r="W2061" s="82" t="s">
        <v>71</v>
      </c>
      <c r="X2061" s="82" t="s">
        <v>3719</v>
      </c>
      <c r="Y2061" s="82" t="s">
        <v>105</v>
      </c>
      <c r="Z2061" s="82">
        <v>1</v>
      </c>
      <c r="AA2061" s="82" t="s">
        <v>121</v>
      </c>
      <c r="AB2061" s="82" t="s">
        <v>3720</v>
      </c>
      <c r="AD2061" s="82" t="s">
        <v>179</v>
      </c>
      <c r="AE2061" s="82" t="s">
        <v>3721</v>
      </c>
      <c r="AN2061" s="82" t="s">
        <v>76</v>
      </c>
      <c r="AO2061" s="82" t="s">
        <v>3722</v>
      </c>
      <c r="AP2061" s="82">
        <v>2568899</v>
      </c>
      <c r="AQ2061" s="82" t="s">
        <v>109</v>
      </c>
      <c r="AR2061" s="82" t="s">
        <v>4274</v>
      </c>
      <c r="AS2061" s="84">
        <v>40973</v>
      </c>
      <c r="AT2061" s="85">
        <v>2012</v>
      </c>
      <c r="AU2061" s="82" t="s">
        <v>4277</v>
      </c>
      <c r="AV2061" s="84">
        <v>42094</v>
      </c>
      <c r="AW2061" s="85">
        <v>2015</v>
      </c>
      <c r="AX2061" s="85">
        <f>Table1[[#This Row],[End TEST]]-Table1[[#This Row],[Start TEST]]</f>
        <v>3</v>
      </c>
      <c r="AY2061" s="85">
        <f>Table1[[#This Row],[TEST_Diff]]+1</f>
        <v>4</v>
      </c>
      <c r="AZ2061" s="92">
        <f>DATEDIF(Table1[[#This Row],[Start Year]],Table1[[#This Row],[End Year]],"d") / 365</f>
        <v>3.0712328767123287</v>
      </c>
      <c r="BA2061" s="82">
        <v>52074</v>
      </c>
      <c r="BB2061" s="82">
        <v>39749</v>
      </c>
      <c r="BC2061" s="82" t="s">
        <v>3723</v>
      </c>
      <c r="BD2061" s="82">
        <v>1</v>
      </c>
      <c r="BF2061" s="82">
        <v>1</v>
      </c>
      <c r="BJ2061" s="82">
        <v>1</v>
      </c>
      <c r="BK2061" s="82">
        <v>1</v>
      </c>
      <c r="BW2061" s="82" t="s">
        <v>3724</v>
      </c>
    </row>
    <row r="2062" spans="1:75" x14ac:dyDescent="0.5">
      <c r="A2062" s="82">
        <v>166</v>
      </c>
      <c r="B2062" s="82" t="s">
        <v>3716</v>
      </c>
      <c r="D2062" s="90">
        <v>43579</v>
      </c>
      <c r="E2062" s="90" t="s">
        <v>3717</v>
      </c>
      <c r="F2062" s="90"/>
      <c r="G2062" s="82" t="s">
        <v>3717</v>
      </c>
      <c r="H2062" s="82" t="s">
        <v>3718</v>
      </c>
      <c r="I2062" s="80" t="s">
        <v>67</v>
      </c>
      <c r="J2062" s="80">
        <v>2</v>
      </c>
      <c r="K2062" s="80">
        <v>1</v>
      </c>
      <c r="L2062" s="80" t="s">
        <v>179</v>
      </c>
      <c r="M2062" s="80">
        <v>100</v>
      </c>
      <c r="N2062" s="80">
        <v>-4.0383329999999997</v>
      </c>
      <c r="O2062" s="80">
        <v>21.758662999999999</v>
      </c>
      <c r="P2062" s="80" t="s">
        <v>69</v>
      </c>
      <c r="Q2062" s="80">
        <v>0</v>
      </c>
      <c r="R2062" s="80">
        <v>2.6272389999999999</v>
      </c>
      <c r="S2062" s="80">
        <v>23.381664000000001</v>
      </c>
      <c r="T2062" s="80">
        <v>51377.98</v>
      </c>
      <c r="U2062" s="91">
        <f>Table1[[#This Row],[Distribution Amount (Dollars)]]/Table1[[#This Row],[NEWdatediff]]</f>
        <v>12844.495000000001</v>
      </c>
      <c r="V2062" s="82" t="s">
        <v>1605</v>
      </c>
      <c r="W2062" s="82" t="s">
        <v>71</v>
      </c>
      <c r="X2062" s="82" t="s">
        <v>3719</v>
      </c>
      <c r="Y2062" s="82" t="s">
        <v>105</v>
      </c>
      <c r="Z2062" s="82">
        <v>1</v>
      </c>
      <c r="AA2062" s="82" t="s">
        <v>121</v>
      </c>
      <c r="AB2062" s="82" t="s">
        <v>3720</v>
      </c>
      <c r="AD2062" s="82" t="s">
        <v>179</v>
      </c>
      <c r="AE2062" s="82" t="s">
        <v>3721</v>
      </c>
      <c r="AN2062" s="82" t="s">
        <v>76</v>
      </c>
      <c r="AO2062" s="82" t="s">
        <v>3722</v>
      </c>
      <c r="AP2062" s="82">
        <v>2568899</v>
      </c>
      <c r="AQ2062" s="82" t="s">
        <v>109</v>
      </c>
      <c r="AR2062" s="82" t="s">
        <v>4274</v>
      </c>
      <c r="AS2062" s="84">
        <v>40973</v>
      </c>
      <c r="AT2062" s="85">
        <v>2012</v>
      </c>
      <c r="AU2062" s="82" t="s">
        <v>4277</v>
      </c>
      <c r="AV2062" s="84">
        <v>42094</v>
      </c>
      <c r="AW2062" s="85">
        <v>2015</v>
      </c>
      <c r="AX2062" s="85">
        <f>Table1[[#This Row],[End TEST]]-Table1[[#This Row],[Start TEST]]</f>
        <v>3</v>
      </c>
      <c r="AY2062" s="85">
        <f>Table1[[#This Row],[TEST_Diff]]+1</f>
        <v>4</v>
      </c>
      <c r="AZ2062" s="92">
        <f>DATEDIF(Table1[[#This Row],[Start Year]],Table1[[#This Row],[End Year]],"d") / 365</f>
        <v>3.0712328767123287</v>
      </c>
      <c r="BA2062" s="82">
        <v>52074</v>
      </c>
      <c r="BB2062" s="82">
        <v>39749</v>
      </c>
      <c r="BC2062" s="82" t="s">
        <v>3723</v>
      </c>
      <c r="BD2062" s="82">
        <v>1</v>
      </c>
      <c r="BF2062" s="82">
        <v>1</v>
      </c>
      <c r="BJ2062" s="82">
        <v>1</v>
      </c>
      <c r="BK2062" s="82">
        <v>1</v>
      </c>
      <c r="BW2062" s="82" t="s">
        <v>3724</v>
      </c>
    </row>
    <row r="2063" spans="1:75" x14ac:dyDescent="0.5">
      <c r="A2063" s="82">
        <v>166</v>
      </c>
      <c r="B2063" s="82" t="s">
        <v>3716</v>
      </c>
      <c r="D2063" s="90">
        <v>43579</v>
      </c>
      <c r="E2063" s="90" t="s">
        <v>3717</v>
      </c>
      <c r="F2063" s="90"/>
      <c r="G2063" s="82" t="s">
        <v>3717</v>
      </c>
      <c r="H2063" s="82" t="s">
        <v>3718</v>
      </c>
      <c r="I2063" s="80" t="s">
        <v>128</v>
      </c>
      <c r="J2063" s="80">
        <v>70</v>
      </c>
      <c r="K2063" s="80">
        <v>1</v>
      </c>
      <c r="L2063" s="80" t="s">
        <v>179</v>
      </c>
      <c r="M2063" s="80">
        <v>100</v>
      </c>
      <c r="N2063" s="80">
        <v>-4.0383329999999997</v>
      </c>
      <c r="O2063" s="80">
        <v>21.758662999999999</v>
      </c>
      <c r="P2063" s="80" t="s">
        <v>69</v>
      </c>
      <c r="Q2063" s="80">
        <v>0</v>
      </c>
      <c r="R2063" s="80">
        <v>2.6272389999999999</v>
      </c>
      <c r="S2063" s="80">
        <v>23.381664000000001</v>
      </c>
      <c r="T2063" s="80">
        <v>1798229.3</v>
      </c>
      <c r="U2063" s="91">
        <f>Table1[[#This Row],[Distribution Amount (Dollars)]]/Table1[[#This Row],[NEWdatediff]]</f>
        <v>449557.32500000001</v>
      </c>
      <c r="V2063" s="82" t="s">
        <v>1605</v>
      </c>
      <c r="W2063" s="82" t="s">
        <v>71</v>
      </c>
      <c r="X2063" s="82" t="s">
        <v>3719</v>
      </c>
      <c r="Y2063" s="82" t="s">
        <v>105</v>
      </c>
      <c r="Z2063" s="82">
        <v>1</v>
      </c>
      <c r="AA2063" s="82" t="s">
        <v>121</v>
      </c>
      <c r="AB2063" s="82" t="s">
        <v>3720</v>
      </c>
      <c r="AD2063" s="82" t="s">
        <v>179</v>
      </c>
      <c r="AE2063" s="82" t="s">
        <v>3721</v>
      </c>
      <c r="AN2063" s="82" t="s">
        <v>76</v>
      </c>
      <c r="AO2063" s="82" t="s">
        <v>3722</v>
      </c>
      <c r="AP2063" s="82">
        <v>2568899</v>
      </c>
      <c r="AQ2063" s="82" t="s">
        <v>109</v>
      </c>
      <c r="AR2063" s="82" t="s">
        <v>4274</v>
      </c>
      <c r="AS2063" s="84">
        <v>40973</v>
      </c>
      <c r="AT2063" s="85">
        <v>2012</v>
      </c>
      <c r="AU2063" s="82" t="s">
        <v>4277</v>
      </c>
      <c r="AV2063" s="84">
        <v>42094</v>
      </c>
      <c r="AW2063" s="85">
        <v>2015</v>
      </c>
      <c r="AX2063" s="85">
        <f>Table1[[#This Row],[End TEST]]-Table1[[#This Row],[Start TEST]]</f>
        <v>3</v>
      </c>
      <c r="AY2063" s="85">
        <f>Table1[[#This Row],[TEST_Diff]]+1</f>
        <v>4</v>
      </c>
      <c r="AZ2063" s="92">
        <f>DATEDIF(Table1[[#This Row],[Start Year]],Table1[[#This Row],[End Year]],"d") / 365</f>
        <v>3.0712328767123287</v>
      </c>
      <c r="BA2063" s="82">
        <v>52074</v>
      </c>
      <c r="BB2063" s="82">
        <v>39749</v>
      </c>
      <c r="BC2063" s="82" t="s">
        <v>3723</v>
      </c>
      <c r="BD2063" s="82">
        <v>1</v>
      </c>
      <c r="BF2063" s="82">
        <v>1</v>
      </c>
      <c r="BJ2063" s="82">
        <v>1</v>
      </c>
      <c r="BK2063" s="82">
        <v>1</v>
      </c>
      <c r="BW2063" s="82" t="s">
        <v>3724</v>
      </c>
    </row>
    <row r="2064" spans="1:75" x14ac:dyDescent="0.5">
      <c r="A2064" s="82">
        <v>167</v>
      </c>
      <c r="B2064" s="82" t="s">
        <v>2551</v>
      </c>
      <c r="D2064" s="90">
        <v>43579</v>
      </c>
      <c r="E2064" s="90" t="s">
        <v>2552</v>
      </c>
      <c r="F2064" s="90"/>
      <c r="G2064" s="82" t="s">
        <v>2552</v>
      </c>
      <c r="H2064" s="82" t="s">
        <v>2553</v>
      </c>
      <c r="I2064" s="80" t="s">
        <v>128</v>
      </c>
      <c r="J2064" s="80">
        <v>50</v>
      </c>
      <c r="K2064" s="80">
        <v>1</v>
      </c>
      <c r="L2064" s="80" t="s">
        <v>220</v>
      </c>
      <c r="M2064" s="80">
        <v>100</v>
      </c>
      <c r="N2064" s="80">
        <v>-2.3559E-2</v>
      </c>
      <c r="O2064" s="80">
        <v>37.906193000000002</v>
      </c>
      <c r="P2064" s="80" t="s">
        <v>69</v>
      </c>
      <c r="Q2064" s="80">
        <v>0</v>
      </c>
      <c r="R2064" s="80">
        <v>2.6272389999999999</v>
      </c>
      <c r="S2064" s="80">
        <v>23.381664000000001</v>
      </c>
      <c r="T2064" s="80">
        <v>796102.5</v>
      </c>
      <c r="U2064" s="91">
        <f>Table1[[#This Row],[Distribution Amount (Dollars)]]/Table1[[#This Row],[NEWdatediff]]</f>
        <v>199025.625</v>
      </c>
      <c r="V2064" s="82" t="s">
        <v>2554</v>
      </c>
      <c r="W2064" s="82" t="s">
        <v>71</v>
      </c>
      <c r="X2064" s="82" t="s">
        <v>2555</v>
      </c>
      <c r="Y2064" s="82" t="s">
        <v>105</v>
      </c>
      <c r="Z2064" s="82">
        <v>1</v>
      </c>
      <c r="AA2064" s="82" t="s">
        <v>121</v>
      </c>
      <c r="AB2064" s="82" t="s">
        <v>2556</v>
      </c>
      <c r="AD2064" s="82" t="s">
        <v>220</v>
      </c>
      <c r="AN2064" s="82" t="s">
        <v>76</v>
      </c>
      <c r="AO2064" s="82" t="s">
        <v>2557</v>
      </c>
      <c r="AP2064" s="82">
        <v>1681983</v>
      </c>
      <c r="AQ2064" s="82" t="s">
        <v>109</v>
      </c>
      <c r="AR2064" s="82" t="s">
        <v>4274</v>
      </c>
      <c r="AS2064" s="84">
        <v>40956</v>
      </c>
      <c r="AT2064" s="85">
        <v>2012</v>
      </c>
      <c r="AU2064" s="82" t="s">
        <v>4277</v>
      </c>
      <c r="AV2064" s="84">
        <v>42247</v>
      </c>
      <c r="AW2064" s="85">
        <v>2015</v>
      </c>
      <c r="AX2064" s="85">
        <f>Table1[[#This Row],[End TEST]]-Table1[[#This Row],[Start TEST]]</f>
        <v>3</v>
      </c>
      <c r="AY2064" s="85">
        <f>Table1[[#This Row],[TEST_Diff]]+1</f>
        <v>4</v>
      </c>
      <c r="AZ2064" s="92">
        <f>DATEDIF(Table1[[#This Row],[Start Year]],Table1[[#This Row],[End Year]],"d") / 365</f>
        <v>3.536986301369863</v>
      </c>
      <c r="BA2064" s="82">
        <v>3000</v>
      </c>
      <c r="BC2064" s="82" t="s">
        <v>2558</v>
      </c>
      <c r="BD2064" s="82">
        <v>1</v>
      </c>
      <c r="BF2064" s="82">
        <v>1</v>
      </c>
      <c r="BJ2064" s="82">
        <v>1</v>
      </c>
      <c r="BK2064" s="82">
        <v>1</v>
      </c>
      <c r="BW2064" s="82" t="s">
        <v>2559</v>
      </c>
    </row>
    <row r="2065" spans="1:75" x14ac:dyDescent="0.5">
      <c r="A2065" s="82">
        <v>167</v>
      </c>
      <c r="B2065" s="82" t="s">
        <v>2551</v>
      </c>
      <c r="D2065" s="90">
        <v>43579</v>
      </c>
      <c r="E2065" s="90" t="s">
        <v>2552</v>
      </c>
      <c r="F2065" s="90"/>
      <c r="G2065" s="82" t="s">
        <v>2552</v>
      </c>
      <c r="H2065" s="82" t="s">
        <v>2553</v>
      </c>
      <c r="I2065" s="80" t="s">
        <v>67</v>
      </c>
      <c r="J2065" s="80">
        <v>50</v>
      </c>
      <c r="K2065" s="80">
        <v>1</v>
      </c>
      <c r="L2065" s="80" t="s">
        <v>220</v>
      </c>
      <c r="M2065" s="80">
        <v>100</v>
      </c>
      <c r="N2065" s="80">
        <v>-2.3559E-2</v>
      </c>
      <c r="O2065" s="80">
        <v>37.906193000000002</v>
      </c>
      <c r="P2065" s="80" t="s">
        <v>69</v>
      </c>
      <c r="Q2065" s="80">
        <v>0</v>
      </c>
      <c r="R2065" s="80">
        <v>2.6272389999999999</v>
      </c>
      <c r="S2065" s="80">
        <v>23.381664000000001</v>
      </c>
      <c r="T2065" s="80">
        <v>796102.5</v>
      </c>
      <c r="U2065" s="91">
        <f>Table1[[#This Row],[Distribution Amount (Dollars)]]/Table1[[#This Row],[NEWdatediff]]</f>
        <v>199025.625</v>
      </c>
      <c r="V2065" s="82" t="s">
        <v>2554</v>
      </c>
      <c r="W2065" s="82" t="s">
        <v>71</v>
      </c>
      <c r="X2065" s="82" t="s">
        <v>2555</v>
      </c>
      <c r="Y2065" s="82" t="s">
        <v>105</v>
      </c>
      <c r="Z2065" s="82">
        <v>1</v>
      </c>
      <c r="AA2065" s="82" t="s">
        <v>121</v>
      </c>
      <c r="AB2065" s="82" t="s">
        <v>2556</v>
      </c>
      <c r="AD2065" s="82" t="s">
        <v>220</v>
      </c>
      <c r="AN2065" s="82" t="s">
        <v>76</v>
      </c>
      <c r="AO2065" s="82" t="s">
        <v>2557</v>
      </c>
      <c r="AP2065" s="82">
        <v>1681983</v>
      </c>
      <c r="AQ2065" s="82" t="s">
        <v>109</v>
      </c>
      <c r="AR2065" s="82" t="s">
        <v>4274</v>
      </c>
      <c r="AS2065" s="84">
        <v>40956</v>
      </c>
      <c r="AT2065" s="85">
        <v>2012</v>
      </c>
      <c r="AU2065" s="82" t="s">
        <v>4277</v>
      </c>
      <c r="AV2065" s="84">
        <v>42247</v>
      </c>
      <c r="AW2065" s="85">
        <v>2015</v>
      </c>
      <c r="AX2065" s="85">
        <f>Table1[[#This Row],[End TEST]]-Table1[[#This Row],[Start TEST]]</f>
        <v>3</v>
      </c>
      <c r="AY2065" s="85">
        <f>Table1[[#This Row],[TEST_Diff]]+1</f>
        <v>4</v>
      </c>
      <c r="AZ2065" s="92">
        <f>DATEDIF(Table1[[#This Row],[Start Year]],Table1[[#This Row],[End Year]],"d") / 365</f>
        <v>3.536986301369863</v>
      </c>
      <c r="BA2065" s="82">
        <v>3000</v>
      </c>
      <c r="BC2065" s="82" t="s">
        <v>2558</v>
      </c>
      <c r="BD2065" s="82">
        <v>1</v>
      </c>
      <c r="BF2065" s="82">
        <v>1</v>
      </c>
      <c r="BJ2065" s="82">
        <v>1</v>
      </c>
      <c r="BK2065" s="82">
        <v>1</v>
      </c>
      <c r="BW2065" s="82" t="s">
        <v>2559</v>
      </c>
    </row>
    <row r="2066" spans="1:75" x14ac:dyDescent="0.5">
      <c r="A2066" s="82">
        <v>168</v>
      </c>
      <c r="B2066" s="82" t="s">
        <v>1883</v>
      </c>
      <c r="D2066" s="90">
        <v>43579</v>
      </c>
      <c r="E2066" s="90" t="s">
        <v>1884</v>
      </c>
      <c r="F2066" s="90"/>
      <c r="G2066" s="82" t="s">
        <v>1884</v>
      </c>
      <c r="H2066" s="82" t="s">
        <v>1885</v>
      </c>
      <c r="I2066" s="80" t="s">
        <v>128</v>
      </c>
      <c r="J2066" s="80">
        <v>30</v>
      </c>
      <c r="K2066" s="80">
        <v>1</v>
      </c>
      <c r="L2066" s="80" t="s">
        <v>139</v>
      </c>
      <c r="M2066" s="80">
        <v>100</v>
      </c>
      <c r="N2066" s="80">
        <v>9.1449999999999996</v>
      </c>
      <c r="O2066" s="80">
        <v>40.489674000000001</v>
      </c>
      <c r="P2066" s="80" t="s">
        <v>69</v>
      </c>
      <c r="Q2066" s="80">
        <v>0</v>
      </c>
      <c r="R2066" s="80">
        <v>2.6272389999999999</v>
      </c>
      <c r="S2066" s="80">
        <v>23.381664000000001</v>
      </c>
      <c r="T2066" s="80">
        <v>675641.1</v>
      </c>
      <c r="U2066" s="91">
        <f>Table1[[#This Row],[Distribution Amount (Dollars)]]/Table1[[#This Row],[NEWdatediff]]</f>
        <v>135128.22</v>
      </c>
      <c r="V2066" s="82" t="s">
        <v>617</v>
      </c>
      <c r="W2066" s="82" t="s">
        <v>71</v>
      </c>
      <c r="X2066" s="82" t="s">
        <v>104</v>
      </c>
      <c r="Y2066" s="82" t="s">
        <v>105</v>
      </c>
      <c r="Z2066" s="82">
        <v>1</v>
      </c>
      <c r="AA2066" s="82" t="s">
        <v>121</v>
      </c>
      <c r="AB2066" s="82" t="s">
        <v>1886</v>
      </c>
      <c r="AD2066" s="82" t="s">
        <v>139</v>
      </c>
      <c r="AN2066" s="82" t="s">
        <v>76</v>
      </c>
      <c r="AO2066" s="82" t="s">
        <v>1887</v>
      </c>
      <c r="AP2066" s="82">
        <v>2252137</v>
      </c>
      <c r="AQ2066" s="82" t="s">
        <v>109</v>
      </c>
      <c r="AR2066" s="82" t="s">
        <v>4274</v>
      </c>
      <c r="AS2066" s="84">
        <v>40890</v>
      </c>
      <c r="AT2066" s="85">
        <v>2011</v>
      </c>
      <c r="AU2066" s="82" t="s">
        <v>4277</v>
      </c>
      <c r="AV2066" s="84">
        <v>42062</v>
      </c>
      <c r="AW2066" s="85">
        <v>2015</v>
      </c>
      <c r="AX2066" s="85">
        <f>Table1[[#This Row],[End TEST]]-Table1[[#This Row],[Start TEST]]</f>
        <v>4</v>
      </c>
      <c r="AY2066" s="85">
        <f>Table1[[#This Row],[TEST_Diff]]+1</f>
        <v>5</v>
      </c>
      <c r="AZ2066" s="92">
        <f>DATEDIF(Table1[[#This Row],[Start Year]],Table1[[#This Row],[End Year]],"d") / 365</f>
        <v>3.2109589041095892</v>
      </c>
      <c r="BA2066" s="82">
        <v>28828</v>
      </c>
      <c r="BB2066" s="82">
        <v>3073</v>
      </c>
      <c r="BC2066" s="82" t="s">
        <v>1888</v>
      </c>
      <c r="BD2066" s="82">
        <v>1</v>
      </c>
      <c r="BF2066" s="82">
        <v>1</v>
      </c>
      <c r="BJ2066" s="82">
        <v>1</v>
      </c>
      <c r="BK2066" s="82">
        <v>1</v>
      </c>
      <c r="BP2066" s="82">
        <v>1</v>
      </c>
      <c r="BW2066" s="82" t="s">
        <v>1889</v>
      </c>
    </row>
    <row r="2067" spans="1:75" x14ac:dyDescent="0.5">
      <c r="A2067" s="82">
        <v>168</v>
      </c>
      <c r="B2067" s="82" t="s">
        <v>1883</v>
      </c>
      <c r="D2067" s="90">
        <v>43579</v>
      </c>
      <c r="E2067" s="90" t="s">
        <v>1884</v>
      </c>
      <c r="F2067" s="90"/>
      <c r="G2067" s="82" t="s">
        <v>1884</v>
      </c>
      <c r="H2067" s="82" t="s">
        <v>1885</v>
      </c>
      <c r="I2067" s="80" t="s">
        <v>127</v>
      </c>
      <c r="J2067" s="80">
        <v>20</v>
      </c>
      <c r="K2067" s="80">
        <v>1</v>
      </c>
      <c r="L2067" s="80" t="s">
        <v>139</v>
      </c>
      <c r="M2067" s="80">
        <v>100</v>
      </c>
      <c r="N2067" s="80">
        <v>9.1449999999999996</v>
      </c>
      <c r="O2067" s="80">
        <v>40.489674000000001</v>
      </c>
      <c r="P2067" s="80" t="s">
        <v>69</v>
      </c>
      <c r="Q2067" s="80">
        <v>0</v>
      </c>
      <c r="R2067" s="80">
        <v>2.6272389999999999</v>
      </c>
      <c r="S2067" s="80">
        <v>23.381664000000001</v>
      </c>
      <c r="T2067" s="80">
        <v>450427.4</v>
      </c>
      <c r="U2067" s="91">
        <f>Table1[[#This Row],[Distribution Amount (Dollars)]]/Table1[[#This Row],[NEWdatediff]]</f>
        <v>90085.48000000001</v>
      </c>
      <c r="V2067" s="82" t="s">
        <v>617</v>
      </c>
      <c r="W2067" s="82" t="s">
        <v>71</v>
      </c>
      <c r="X2067" s="82" t="s">
        <v>104</v>
      </c>
      <c r="Y2067" s="82" t="s">
        <v>105</v>
      </c>
      <c r="Z2067" s="82">
        <v>1</v>
      </c>
      <c r="AA2067" s="82" t="s">
        <v>121</v>
      </c>
      <c r="AB2067" s="82" t="s">
        <v>1886</v>
      </c>
      <c r="AD2067" s="82" t="s">
        <v>139</v>
      </c>
      <c r="AN2067" s="82" t="s">
        <v>76</v>
      </c>
      <c r="AO2067" s="82" t="s">
        <v>1887</v>
      </c>
      <c r="AP2067" s="82">
        <v>2252137</v>
      </c>
      <c r="AQ2067" s="82" t="s">
        <v>109</v>
      </c>
      <c r="AR2067" s="82" t="s">
        <v>4274</v>
      </c>
      <c r="AS2067" s="84">
        <v>40890</v>
      </c>
      <c r="AT2067" s="85">
        <v>2011</v>
      </c>
      <c r="AU2067" s="82" t="s">
        <v>4277</v>
      </c>
      <c r="AV2067" s="84">
        <v>42062</v>
      </c>
      <c r="AW2067" s="85">
        <v>2015</v>
      </c>
      <c r="AX2067" s="85">
        <f>Table1[[#This Row],[End TEST]]-Table1[[#This Row],[Start TEST]]</f>
        <v>4</v>
      </c>
      <c r="AY2067" s="85">
        <f>Table1[[#This Row],[TEST_Diff]]+1</f>
        <v>5</v>
      </c>
      <c r="AZ2067" s="92">
        <f>DATEDIF(Table1[[#This Row],[Start Year]],Table1[[#This Row],[End Year]],"d") / 365</f>
        <v>3.2109589041095892</v>
      </c>
      <c r="BA2067" s="82">
        <v>28828</v>
      </c>
      <c r="BB2067" s="82">
        <v>3073</v>
      </c>
      <c r="BC2067" s="82" t="s">
        <v>1888</v>
      </c>
      <c r="BD2067" s="82">
        <v>1</v>
      </c>
      <c r="BF2067" s="82">
        <v>1</v>
      </c>
      <c r="BJ2067" s="82">
        <v>1</v>
      </c>
      <c r="BK2067" s="82">
        <v>1</v>
      </c>
      <c r="BP2067" s="82">
        <v>1</v>
      </c>
      <c r="BW2067" s="82" t="s">
        <v>1889</v>
      </c>
    </row>
    <row r="2068" spans="1:75" x14ac:dyDescent="0.5">
      <c r="A2068" s="82">
        <v>168</v>
      </c>
      <c r="B2068" s="82" t="s">
        <v>1883</v>
      </c>
      <c r="D2068" s="90">
        <v>43579</v>
      </c>
      <c r="E2068" s="90" t="s">
        <v>1884</v>
      </c>
      <c r="F2068" s="90"/>
      <c r="G2068" s="82" t="s">
        <v>1884</v>
      </c>
      <c r="H2068" s="82" t="s">
        <v>1885</v>
      </c>
      <c r="I2068" s="80" t="s">
        <v>97</v>
      </c>
      <c r="J2068" s="80">
        <v>20</v>
      </c>
      <c r="K2068" s="80">
        <v>1</v>
      </c>
      <c r="L2068" s="80" t="s">
        <v>139</v>
      </c>
      <c r="M2068" s="80">
        <v>100</v>
      </c>
      <c r="N2068" s="80">
        <v>9.1449999999999996</v>
      </c>
      <c r="O2068" s="80">
        <v>40.489674000000001</v>
      </c>
      <c r="P2068" s="80" t="s">
        <v>69</v>
      </c>
      <c r="Q2068" s="80">
        <v>0</v>
      </c>
      <c r="R2068" s="80">
        <v>2.6272389999999999</v>
      </c>
      <c r="S2068" s="80">
        <v>23.381664000000001</v>
      </c>
      <c r="T2068" s="80">
        <v>450427.4</v>
      </c>
      <c r="U2068" s="91">
        <f>Table1[[#This Row],[Distribution Amount (Dollars)]]/Table1[[#This Row],[NEWdatediff]]</f>
        <v>90085.48000000001</v>
      </c>
      <c r="V2068" s="82" t="s">
        <v>617</v>
      </c>
      <c r="W2068" s="82" t="s">
        <v>71</v>
      </c>
      <c r="X2068" s="82" t="s">
        <v>104</v>
      </c>
      <c r="Y2068" s="82" t="s">
        <v>105</v>
      </c>
      <c r="Z2068" s="82">
        <v>1</v>
      </c>
      <c r="AA2068" s="82" t="s">
        <v>121</v>
      </c>
      <c r="AB2068" s="82" t="s">
        <v>1886</v>
      </c>
      <c r="AD2068" s="82" t="s">
        <v>139</v>
      </c>
      <c r="AN2068" s="82" t="s">
        <v>76</v>
      </c>
      <c r="AO2068" s="82" t="s">
        <v>1887</v>
      </c>
      <c r="AP2068" s="82">
        <v>2252137</v>
      </c>
      <c r="AQ2068" s="82" t="s">
        <v>109</v>
      </c>
      <c r="AR2068" s="82" t="s">
        <v>4274</v>
      </c>
      <c r="AS2068" s="84">
        <v>40890</v>
      </c>
      <c r="AT2068" s="85">
        <v>2011</v>
      </c>
      <c r="AU2068" s="82" t="s">
        <v>4277</v>
      </c>
      <c r="AV2068" s="84">
        <v>42062</v>
      </c>
      <c r="AW2068" s="85">
        <v>2015</v>
      </c>
      <c r="AX2068" s="85">
        <f>Table1[[#This Row],[End TEST]]-Table1[[#This Row],[Start TEST]]</f>
        <v>4</v>
      </c>
      <c r="AY2068" s="85">
        <f>Table1[[#This Row],[TEST_Diff]]+1</f>
        <v>5</v>
      </c>
      <c r="AZ2068" s="92">
        <f>DATEDIF(Table1[[#This Row],[Start Year]],Table1[[#This Row],[End Year]],"d") / 365</f>
        <v>3.2109589041095892</v>
      </c>
      <c r="BA2068" s="82">
        <v>28828</v>
      </c>
      <c r="BB2068" s="82">
        <v>3073</v>
      </c>
      <c r="BC2068" s="82" t="s">
        <v>1888</v>
      </c>
      <c r="BD2068" s="82">
        <v>1</v>
      </c>
      <c r="BF2068" s="82">
        <v>1</v>
      </c>
      <c r="BJ2068" s="82">
        <v>1</v>
      </c>
      <c r="BK2068" s="82">
        <v>1</v>
      </c>
      <c r="BP2068" s="82">
        <v>1</v>
      </c>
      <c r="BW2068" s="82" t="s">
        <v>1889</v>
      </c>
    </row>
    <row r="2069" spans="1:75" x14ac:dyDescent="0.5">
      <c r="A2069" s="82">
        <v>168</v>
      </c>
      <c r="B2069" s="82" t="s">
        <v>1883</v>
      </c>
      <c r="D2069" s="90">
        <v>43579</v>
      </c>
      <c r="E2069" s="90" t="s">
        <v>1884</v>
      </c>
      <c r="F2069" s="90"/>
      <c r="G2069" s="82" t="s">
        <v>1884</v>
      </c>
      <c r="H2069" s="82" t="s">
        <v>1885</v>
      </c>
      <c r="I2069" s="80" t="s">
        <v>67</v>
      </c>
      <c r="J2069" s="80">
        <v>10</v>
      </c>
      <c r="K2069" s="80">
        <v>1</v>
      </c>
      <c r="L2069" s="80" t="s">
        <v>139</v>
      </c>
      <c r="M2069" s="80">
        <v>100</v>
      </c>
      <c r="N2069" s="80">
        <v>9.1449999999999996</v>
      </c>
      <c r="O2069" s="80">
        <v>40.489674000000001</v>
      </c>
      <c r="P2069" s="80" t="s">
        <v>69</v>
      </c>
      <c r="Q2069" s="80">
        <v>0</v>
      </c>
      <c r="R2069" s="80">
        <v>2.6272389999999999</v>
      </c>
      <c r="S2069" s="80">
        <v>23.381664000000001</v>
      </c>
      <c r="T2069" s="80">
        <v>225213.7</v>
      </c>
      <c r="U2069" s="91">
        <f>Table1[[#This Row],[Distribution Amount (Dollars)]]/Table1[[#This Row],[NEWdatediff]]</f>
        <v>45042.740000000005</v>
      </c>
      <c r="V2069" s="82" t="s">
        <v>617</v>
      </c>
      <c r="W2069" s="82" t="s">
        <v>71</v>
      </c>
      <c r="X2069" s="82" t="s">
        <v>104</v>
      </c>
      <c r="Y2069" s="82" t="s">
        <v>105</v>
      </c>
      <c r="Z2069" s="82">
        <v>1</v>
      </c>
      <c r="AA2069" s="82" t="s">
        <v>121</v>
      </c>
      <c r="AB2069" s="82" t="s">
        <v>1886</v>
      </c>
      <c r="AD2069" s="82" t="s">
        <v>139</v>
      </c>
      <c r="AN2069" s="82" t="s">
        <v>76</v>
      </c>
      <c r="AO2069" s="82" t="s">
        <v>1887</v>
      </c>
      <c r="AP2069" s="82">
        <v>2252137</v>
      </c>
      <c r="AQ2069" s="82" t="s">
        <v>109</v>
      </c>
      <c r="AR2069" s="82" t="s">
        <v>4274</v>
      </c>
      <c r="AS2069" s="84">
        <v>40890</v>
      </c>
      <c r="AT2069" s="85">
        <v>2011</v>
      </c>
      <c r="AU2069" s="82" t="s">
        <v>4277</v>
      </c>
      <c r="AV2069" s="84">
        <v>42062</v>
      </c>
      <c r="AW2069" s="85">
        <v>2015</v>
      </c>
      <c r="AX2069" s="85">
        <f>Table1[[#This Row],[End TEST]]-Table1[[#This Row],[Start TEST]]</f>
        <v>4</v>
      </c>
      <c r="AY2069" s="85">
        <f>Table1[[#This Row],[TEST_Diff]]+1</f>
        <v>5</v>
      </c>
      <c r="AZ2069" s="92">
        <f>DATEDIF(Table1[[#This Row],[Start Year]],Table1[[#This Row],[End Year]],"d") / 365</f>
        <v>3.2109589041095892</v>
      </c>
      <c r="BA2069" s="82">
        <v>28828</v>
      </c>
      <c r="BB2069" s="82">
        <v>3073</v>
      </c>
      <c r="BC2069" s="82" t="s">
        <v>1888</v>
      </c>
      <c r="BD2069" s="82">
        <v>1</v>
      </c>
      <c r="BF2069" s="82">
        <v>1</v>
      </c>
      <c r="BJ2069" s="82">
        <v>1</v>
      </c>
      <c r="BK2069" s="82">
        <v>1</v>
      </c>
      <c r="BP2069" s="82">
        <v>1</v>
      </c>
      <c r="BW2069" s="82" t="s">
        <v>1889</v>
      </c>
    </row>
    <row r="2070" spans="1:75" x14ac:dyDescent="0.5">
      <c r="A2070" s="82">
        <v>168</v>
      </c>
      <c r="B2070" s="82" t="s">
        <v>1883</v>
      </c>
      <c r="D2070" s="90">
        <v>43579</v>
      </c>
      <c r="E2070" s="90" t="s">
        <v>1884</v>
      </c>
      <c r="F2070" s="90"/>
      <c r="G2070" s="82" t="s">
        <v>1884</v>
      </c>
      <c r="H2070" s="82" t="s">
        <v>1885</v>
      </c>
      <c r="I2070" s="80" t="s">
        <v>129</v>
      </c>
      <c r="J2070" s="80">
        <v>20</v>
      </c>
      <c r="K2070" s="80">
        <v>1</v>
      </c>
      <c r="L2070" s="80" t="s">
        <v>139</v>
      </c>
      <c r="M2070" s="80">
        <v>100</v>
      </c>
      <c r="N2070" s="80">
        <v>9.1449999999999996</v>
      </c>
      <c r="O2070" s="80">
        <v>40.489674000000001</v>
      </c>
      <c r="P2070" s="80" t="s">
        <v>69</v>
      </c>
      <c r="Q2070" s="80">
        <v>0</v>
      </c>
      <c r="R2070" s="80">
        <v>2.6272389999999999</v>
      </c>
      <c r="S2070" s="80">
        <v>23.381664000000001</v>
      </c>
      <c r="T2070" s="80">
        <v>450427.4</v>
      </c>
      <c r="U2070" s="91">
        <f>Table1[[#This Row],[Distribution Amount (Dollars)]]/Table1[[#This Row],[NEWdatediff]]</f>
        <v>90085.48000000001</v>
      </c>
      <c r="V2070" s="82" t="s">
        <v>617</v>
      </c>
      <c r="W2070" s="82" t="s">
        <v>71</v>
      </c>
      <c r="X2070" s="82" t="s">
        <v>104</v>
      </c>
      <c r="Y2070" s="82" t="s">
        <v>105</v>
      </c>
      <c r="Z2070" s="82">
        <v>1</v>
      </c>
      <c r="AA2070" s="82" t="s">
        <v>121</v>
      </c>
      <c r="AB2070" s="82" t="s">
        <v>1886</v>
      </c>
      <c r="AD2070" s="82" t="s">
        <v>139</v>
      </c>
      <c r="AN2070" s="82" t="s">
        <v>76</v>
      </c>
      <c r="AO2070" s="82" t="s">
        <v>1887</v>
      </c>
      <c r="AP2070" s="82">
        <v>2252137</v>
      </c>
      <c r="AQ2070" s="82" t="s">
        <v>109</v>
      </c>
      <c r="AR2070" s="82" t="s">
        <v>4274</v>
      </c>
      <c r="AS2070" s="84">
        <v>40890</v>
      </c>
      <c r="AT2070" s="85">
        <v>2011</v>
      </c>
      <c r="AU2070" s="82" t="s">
        <v>4277</v>
      </c>
      <c r="AV2070" s="84">
        <v>42062</v>
      </c>
      <c r="AW2070" s="85">
        <v>2015</v>
      </c>
      <c r="AX2070" s="85">
        <f>Table1[[#This Row],[End TEST]]-Table1[[#This Row],[Start TEST]]</f>
        <v>4</v>
      </c>
      <c r="AY2070" s="85">
        <f>Table1[[#This Row],[TEST_Diff]]+1</f>
        <v>5</v>
      </c>
      <c r="AZ2070" s="92">
        <f>DATEDIF(Table1[[#This Row],[Start Year]],Table1[[#This Row],[End Year]],"d") / 365</f>
        <v>3.2109589041095892</v>
      </c>
      <c r="BA2070" s="82">
        <v>28828</v>
      </c>
      <c r="BB2070" s="82">
        <v>3073</v>
      </c>
      <c r="BC2070" s="82" t="s">
        <v>1888</v>
      </c>
      <c r="BD2070" s="82">
        <v>1</v>
      </c>
      <c r="BF2070" s="82">
        <v>1</v>
      </c>
      <c r="BJ2070" s="82">
        <v>1</v>
      </c>
      <c r="BK2070" s="82">
        <v>1</v>
      </c>
      <c r="BP2070" s="82">
        <v>1</v>
      </c>
      <c r="BW2070" s="82" t="s">
        <v>1889</v>
      </c>
    </row>
    <row r="2071" spans="1:75" x14ac:dyDescent="0.5">
      <c r="A2071" s="82">
        <v>169</v>
      </c>
      <c r="B2071" s="82" t="s">
        <v>1756</v>
      </c>
      <c r="D2071" s="90">
        <v>43371</v>
      </c>
      <c r="E2071" s="90" t="s">
        <v>1757</v>
      </c>
      <c r="F2071" s="90"/>
      <c r="G2071" s="82" t="s">
        <v>1757</v>
      </c>
      <c r="H2071" s="82" t="s">
        <v>1758</v>
      </c>
      <c r="I2071" s="80" t="s">
        <v>67</v>
      </c>
      <c r="J2071" s="80">
        <v>26.25</v>
      </c>
      <c r="K2071" s="80">
        <v>3</v>
      </c>
      <c r="L2071" s="80" t="s">
        <v>155</v>
      </c>
      <c r="M2071" s="80">
        <v>35</v>
      </c>
      <c r="N2071" s="80">
        <v>-25.97325</v>
      </c>
      <c r="O2071" s="80">
        <v>32.572029999999998</v>
      </c>
      <c r="P2071" s="80" t="s">
        <v>69</v>
      </c>
      <c r="Q2071" s="80">
        <v>0</v>
      </c>
      <c r="R2071" s="80">
        <v>2.6272389999999999</v>
      </c>
      <c r="S2071" s="80">
        <v>23.381664000000001</v>
      </c>
      <c r="T2071" s="80">
        <v>744830.72</v>
      </c>
      <c r="U2071" s="91">
        <f>Table1[[#This Row],[Distribution Amount (Dollars)]]/Table1[[#This Row],[NEWdatediff]]</f>
        <v>124138.45333333332</v>
      </c>
      <c r="V2071" s="82" t="s">
        <v>375</v>
      </c>
      <c r="W2071" s="82" t="s">
        <v>71</v>
      </c>
      <c r="X2071" s="82" t="s">
        <v>104</v>
      </c>
      <c r="Y2071" s="82" t="s">
        <v>1759</v>
      </c>
      <c r="Z2071" s="82">
        <v>1</v>
      </c>
      <c r="AB2071" s="82" t="s">
        <v>1760</v>
      </c>
      <c r="AD2071" s="82" t="s">
        <v>118</v>
      </c>
      <c r="AE2071" s="82" t="s">
        <v>1761</v>
      </c>
      <c r="AN2071" s="82" t="s">
        <v>76</v>
      </c>
      <c r="AO2071" s="82" t="s">
        <v>1762</v>
      </c>
      <c r="AP2071" s="82">
        <v>8107001</v>
      </c>
      <c r="AQ2071" s="82" t="s">
        <v>78</v>
      </c>
      <c r="AR2071" s="82" t="s">
        <v>4274</v>
      </c>
      <c r="AS2071" s="84">
        <v>40991</v>
      </c>
      <c r="AT2071" s="85">
        <v>2012</v>
      </c>
      <c r="AU2071" s="82" t="s">
        <v>4278</v>
      </c>
      <c r="AV2071" s="84">
        <v>42916</v>
      </c>
      <c r="AW2071" s="85">
        <v>2017</v>
      </c>
      <c r="AX2071" s="85">
        <f>Table1[[#This Row],[End TEST]]-Table1[[#This Row],[Start TEST]]</f>
        <v>5</v>
      </c>
      <c r="AY2071" s="85">
        <f>Table1[[#This Row],[TEST_Diff]]+1</f>
        <v>6</v>
      </c>
      <c r="AZ2071" s="92">
        <f>DATEDIF(Table1[[#This Row],[Start Year]],Table1[[#This Row],[End Year]],"d") / 365</f>
        <v>5.2739726027397262</v>
      </c>
    </row>
    <row r="2072" spans="1:75" x14ac:dyDescent="0.5">
      <c r="A2072" s="82">
        <v>169</v>
      </c>
      <c r="B2072" s="82" t="s">
        <v>1756</v>
      </c>
      <c r="D2072" s="90">
        <v>43371</v>
      </c>
      <c r="E2072" s="90" t="s">
        <v>1757</v>
      </c>
      <c r="F2072" s="90"/>
      <c r="G2072" s="82" t="s">
        <v>1757</v>
      </c>
      <c r="H2072" s="82" t="s">
        <v>1758</v>
      </c>
      <c r="I2072" s="80" t="s">
        <v>97</v>
      </c>
      <c r="J2072" s="80">
        <v>38.5</v>
      </c>
      <c r="K2072" s="80">
        <v>3</v>
      </c>
      <c r="L2072" s="80" t="s">
        <v>155</v>
      </c>
      <c r="M2072" s="80">
        <v>35</v>
      </c>
      <c r="N2072" s="80">
        <v>-25.97325</v>
      </c>
      <c r="O2072" s="80">
        <v>32.572029999999998</v>
      </c>
      <c r="P2072" s="80" t="s">
        <v>69</v>
      </c>
      <c r="Q2072" s="80">
        <v>0</v>
      </c>
      <c r="R2072" s="80">
        <v>2.6272389999999999</v>
      </c>
      <c r="S2072" s="80">
        <v>23.381664000000001</v>
      </c>
      <c r="T2072" s="80">
        <v>1092418.3799999999</v>
      </c>
      <c r="U2072" s="91">
        <f>Table1[[#This Row],[Distribution Amount (Dollars)]]/Table1[[#This Row],[NEWdatediff]]</f>
        <v>182069.72999999998</v>
      </c>
      <c r="V2072" s="82" t="s">
        <v>375</v>
      </c>
      <c r="W2072" s="82" t="s">
        <v>71</v>
      </c>
      <c r="X2072" s="82" t="s">
        <v>104</v>
      </c>
      <c r="Y2072" s="82" t="s">
        <v>1759</v>
      </c>
      <c r="Z2072" s="82">
        <v>1</v>
      </c>
      <c r="AB2072" s="82" t="s">
        <v>1760</v>
      </c>
      <c r="AD2072" s="82" t="s">
        <v>118</v>
      </c>
      <c r="AE2072" s="82" t="s">
        <v>1761</v>
      </c>
      <c r="AN2072" s="82" t="s">
        <v>76</v>
      </c>
      <c r="AO2072" s="82" t="s">
        <v>1762</v>
      </c>
      <c r="AP2072" s="82">
        <v>8107001</v>
      </c>
      <c r="AQ2072" s="82" t="s">
        <v>78</v>
      </c>
      <c r="AR2072" s="82" t="s">
        <v>4274</v>
      </c>
      <c r="AS2072" s="84">
        <v>40991</v>
      </c>
      <c r="AT2072" s="85">
        <v>2012</v>
      </c>
      <c r="AU2072" s="82" t="s">
        <v>4278</v>
      </c>
      <c r="AV2072" s="84">
        <v>42916</v>
      </c>
      <c r="AW2072" s="85">
        <v>2017</v>
      </c>
      <c r="AX2072" s="85">
        <f>Table1[[#This Row],[End TEST]]-Table1[[#This Row],[Start TEST]]</f>
        <v>5</v>
      </c>
      <c r="AY2072" s="85">
        <f>Table1[[#This Row],[TEST_Diff]]+1</f>
        <v>6</v>
      </c>
      <c r="AZ2072" s="92">
        <f>DATEDIF(Table1[[#This Row],[Start Year]],Table1[[#This Row],[End Year]],"d") / 365</f>
        <v>5.2739726027397262</v>
      </c>
    </row>
    <row r="2073" spans="1:75" x14ac:dyDescent="0.5">
      <c r="A2073" s="82">
        <v>169</v>
      </c>
      <c r="B2073" s="82" t="s">
        <v>1756</v>
      </c>
      <c r="D2073" s="90">
        <v>43371</v>
      </c>
      <c r="E2073" s="90" t="s">
        <v>1757</v>
      </c>
      <c r="F2073" s="90"/>
      <c r="G2073" s="82" t="s">
        <v>1757</v>
      </c>
      <c r="H2073" s="82" t="s">
        <v>1758</v>
      </c>
      <c r="I2073" s="80" t="s">
        <v>129</v>
      </c>
      <c r="J2073" s="80">
        <v>35.25</v>
      </c>
      <c r="K2073" s="80">
        <v>3</v>
      </c>
      <c r="L2073" s="80" t="s">
        <v>155</v>
      </c>
      <c r="M2073" s="80">
        <v>35</v>
      </c>
      <c r="N2073" s="80">
        <v>-25.97325</v>
      </c>
      <c r="O2073" s="80">
        <v>32.572029999999998</v>
      </c>
      <c r="P2073" s="80" t="s">
        <v>69</v>
      </c>
      <c r="Q2073" s="80">
        <v>0</v>
      </c>
      <c r="R2073" s="80">
        <v>2.6272389999999999</v>
      </c>
      <c r="S2073" s="80">
        <v>23.381664000000001</v>
      </c>
      <c r="T2073" s="80">
        <v>1000201.25</v>
      </c>
      <c r="U2073" s="91">
        <f>Table1[[#This Row],[Distribution Amount (Dollars)]]/Table1[[#This Row],[NEWdatediff]]</f>
        <v>166700.20833333334</v>
      </c>
      <c r="V2073" s="82" t="s">
        <v>375</v>
      </c>
      <c r="W2073" s="82" t="s">
        <v>71</v>
      </c>
      <c r="X2073" s="82" t="s">
        <v>104</v>
      </c>
      <c r="Y2073" s="82" t="s">
        <v>1759</v>
      </c>
      <c r="Z2073" s="82">
        <v>1</v>
      </c>
      <c r="AB2073" s="82" t="s">
        <v>1760</v>
      </c>
      <c r="AD2073" s="82" t="s">
        <v>118</v>
      </c>
      <c r="AE2073" s="82" t="s">
        <v>1761</v>
      </c>
      <c r="AN2073" s="82" t="s">
        <v>76</v>
      </c>
      <c r="AO2073" s="82" t="s">
        <v>1762</v>
      </c>
      <c r="AP2073" s="82">
        <v>8107001</v>
      </c>
      <c r="AQ2073" s="82" t="s">
        <v>78</v>
      </c>
      <c r="AR2073" s="82" t="s">
        <v>4274</v>
      </c>
      <c r="AS2073" s="84">
        <v>40991</v>
      </c>
      <c r="AT2073" s="85">
        <v>2012</v>
      </c>
      <c r="AU2073" s="82" t="s">
        <v>4278</v>
      </c>
      <c r="AV2073" s="84">
        <v>42916</v>
      </c>
      <c r="AW2073" s="85">
        <v>2017</v>
      </c>
      <c r="AX2073" s="85">
        <f>Table1[[#This Row],[End TEST]]-Table1[[#This Row],[Start TEST]]</f>
        <v>5</v>
      </c>
      <c r="AY2073" s="85">
        <f>Table1[[#This Row],[TEST_Diff]]+1</f>
        <v>6</v>
      </c>
      <c r="AZ2073" s="92">
        <f>DATEDIF(Table1[[#This Row],[Start Year]],Table1[[#This Row],[End Year]],"d") / 365</f>
        <v>5.2739726027397262</v>
      </c>
    </row>
    <row r="2074" spans="1:75" x14ac:dyDescent="0.5">
      <c r="A2074" s="82">
        <v>169</v>
      </c>
      <c r="B2074" s="82" t="s">
        <v>1756</v>
      </c>
      <c r="D2074" s="90">
        <v>43371</v>
      </c>
      <c r="E2074" s="90" t="s">
        <v>1757</v>
      </c>
      <c r="F2074" s="90"/>
      <c r="G2074" s="82" t="s">
        <v>1757</v>
      </c>
      <c r="H2074" s="82" t="s">
        <v>1758</v>
      </c>
      <c r="I2074" s="80" t="s">
        <v>67</v>
      </c>
      <c r="J2074" s="80">
        <v>26.25</v>
      </c>
      <c r="K2074" s="80">
        <v>3</v>
      </c>
      <c r="L2074" s="80" t="s">
        <v>118</v>
      </c>
      <c r="M2074" s="80">
        <v>35</v>
      </c>
      <c r="N2074" s="80">
        <v>-6.4530960000000004</v>
      </c>
      <c r="O2074" s="80">
        <v>34.894539000000002</v>
      </c>
      <c r="P2074" s="80" t="s">
        <v>69</v>
      </c>
      <c r="Q2074" s="80">
        <v>0</v>
      </c>
      <c r="R2074" s="80">
        <v>2.6272389999999999</v>
      </c>
      <c r="S2074" s="80">
        <v>23.381664000000001</v>
      </c>
      <c r="T2074" s="80">
        <v>744830.72</v>
      </c>
      <c r="U2074" s="91">
        <f>Table1[[#This Row],[Distribution Amount (Dollars)]]/Table1[[#This Row],[NEWdatediff]]</f>
        <v>124138.45333333332</v>
      </c>
      <c r="V2074" s="82" t="s">
        <v>375</v>
      </c>
      <c r="W2074" s="82" t="s">
        <v>71</v>
      </c>
      <c r="X2074" s="82" t="s">
        <v>104</v>
      </c>
      <c r="Y2074" s="82" t="s">
        <v>1759</v>
      </c>
      <c r="Z2074" s="82">
        <v>1</v>
      </c>
      <c r="AB2074" s="82" t="s">
        <v>1760</v>
      </c>
      <c r="AD2074" s="82" t="s">
        <v>155</v>
      </c>
      <c r="AE2074" s="82" t="s">
        <v>1761</v>
      </c>
      <c r="AN2074" s="82" t="s">
        <v>76</v>
      </c>
      <c r="AO2074" s="82" t="s">
        <v>1762</v>
      </c>
      <c r="AP2074" s="82">
        <v>8107001</v>
      </c>
      <c r="AQ2074" s="82" t="s">
        <v>78</v>
      </c>
      <c r="AR2074" s="82" t="s">
        <v>4274</v>
      </c>
      <c r="AS2074" s="84">
        <v>40991</v>
      </c>
      <c r="AT2074" s="85">
        <v>2012</v>
      </c>
      <c r="AU2074" s="82" t="s">
        <v>4278</v>
      </c>
      <c r="AV2074" s="84">
        <v>42916</v>
      </c>
      <c r="AW2074" s="85">
        <v>2017</v>
      </c>
      <c r="AX2074" s="85">
        <f>Table1[[#This Row],[End TEST]]-Table1[[#This Row],[Start TEST]]</f>
        <v>5</v>
      </c>
      <c r="AY2074" s="85">
        <f>Table1[[#This Row],[TEST_Diff]]+1</f>
        <v>6</v>
      </c>
      <c r="AZ2074" s="92">
        <f>DATEDIF(Table1[[#This Row],[Start Year]],Table1[[#This Row],[End Year]],"d") / 365</f>
        <v>5.2739726027397262</v>
      </c>
    </row>
    <row r="2075" spans="1:75" x14ac:dyDescent="0.5">
      <c r="A2075" s="82">
        <v>169</v>
      </c>
      <c r="B2075" s="82" t="s">
        <v>1756</v>
      </c>
      <c r="D2075" s="90">
        <v>43371</v>
      </c>
      <c r="E2075" s="90" t="s">
        <v>1757</v>
      </c>
      <c r="F2075" s="90"/>
      <c r="G2075" s="82" t="s">
        <v>1757</v>
      </c>
      <c r="H2075" s="82" t="s">
        <v>1758</v>
      </c>
      <c r="I2075" s="80" t="s">
        <v>97</v>
      </c>
      <c r="J2075" s="80">
        <v>38.5</v>
      </c>
      <c r="K2075" s="80">
        <v>3</v>
      </c>
      <c r="L2075" s="80" t="s">
        <v>118</v>
      </c>
      <c r="M2075" s="80">
        <v>35</v>
      </c>
      <c r="N2075" s="80">
        <v>-6.4530960000000004</v>
      </c>
      <c r="O2075" s="80">
        <v>34.894539000000002</v>
      </c>
      <c r="P2075" s="80" t="s">
        <v>69</v>
      </c>
      <c r="Q2075" s="80">
        <v>0</v>
      </c>
      <c r="R2075" s="80">
        <v>2.6272389999999999</v>
      </c>
      <c r="S2075" s="80">
        <v>23.381664000000001</v>
      </c>
      <c r="T2075" s="80">
        <v>1092418.3799999999</v>
      </c>
      <c r="U2075" s="91">
        <f>Table1[[#This Row],[Distribution Amount (Dollars)]]/Table1[[#This Row],[NEWdatediff]]</f>
        <v>182069.72999999998</v>
      </c>
      <c r="V2075" s="82" t="s">
        <v>375</v>
      </c>
      <c r="W2075" s="82" t="s">
        <v>71</v>
      </c>
      <c r="X2075" s="82" t="s">
        <v>104</v>
      </c>
      <c r="Y2075" s="82" t="s">
        <v>1759</v>
      </c>
      <c r="Z2075" s="82">
        <v>1</v>
      </c>
      <c r="AB2075" s="82" t="s">
        <v>1760</v>
      </c>
      <c r="AD2075" s="82" t="s">
        <v>155</v>
      </c>
      <c r="AE2075" s="82" t="s">
        <v>1761</v>
      </c>
      <c r="AN2075" s="82" t="s">
        <v>76</v>
      </c>
      <c r="AO2075" s="82" t="s">
        <v>1762</v>
      </c>
      <c r="AP2075" s="82">
        <v>8107001</v>
      </c>
      <c r="AQ2075" s="82" t="s">
        <v>78</v>
      </c>
      <c r="AR2075" s="82" t="s">
        <v>4274</v>
      </c>
      <c r="AS2075" s="84">
        <v>40991</v>
      </c>
      <c r="AT2075" s="85">
        <v>2012</v>
      </c>
      <c r="AU2075" s="82" t="s">
        <v>4278</v>
      </c>
      <c r="AV2075" s="84">
        <v>42916</v>
      </c>
      <c r="AW2075" s="85">
        <v>2017</v>
      </c>
      <c r="AX2075" s="85">
        <f>Table1[[#This Row],[End TEST]]-Table1[[#This Row],[Start TEST]]</f>
        <v>5</v>
      </c>
      <c r="AY2075" s="85">
        <f>Table1[[#This Row],[TEST_Diff]]+1</f>
        <v>6</v>
      </c>
      <c r="AZ2075" s="92">
        <f>DATEDIF(Table1[[#This Row],[Start Year]],Table1[[#This Row],[End Year]],"d") / 365</f>
        <v>5.2739726027397262</v>
      </c>
    </row>
    <row r="2076" spans="1:75" x14ac:dyDescent="0.5">
      <c r="A2076" s="82">
        <v>169</v>
      </c>
      <c r="B2076" s="82" t="s">
        <v>1756</v>
      </c>
      <c r="D2076" s="90">
        <v>43371</v>
      </c>
      <c r="E2076" s="90" t="s">
        <v>1757</v>
      </c>
      <c r="F2076" s="90"/>
      <c r="G2076" s="82" t="s">
        <v>1757</v>
      </c>
      <c r="H2076" s="82" t="s">
        <v>1758</v>
      </c>
      <c r="I2076" s="80" t="s">
        <v>129</v>
      </c>
      <c r="J2076" s="80">
        <v>35.25</v>
      </c>
      <c r="K2076" s="80">
        <v>3</v>
      </c>
      <c r="L2076" s="80" t="s">
        <v>118</v>
      </c>
      <c r="M2076" s="80">
        <v>35</v>
      </c>
      <c r="N2076" s="80">
        <v>-6.4530960000000004</v>
      </c>
      <c r="O2076" s="80">
        <v>34.894539000000002</v>
      </c>
      <c r="P2076" s="80" t="s">
        <v>69</v>
      </c>
      <c r="Q2076" s="80">
        <v>0</v>
      </c>
      <c r="R2076" s="80">
        <v>2.6272389999999999</v>
      </c>
      <c r="S2076" s="80">
        <v>23.381664000000001</v>
      </c>
      <c r="T2076" s="80">
        <v>1000201.25</v>
      </c>
      <c r="U2076" s="91">
        <f>Table1[[#This Row],[Distribution Amount (Dollars)]]/Table1[[#This Row],[NEWdatediff]]</f>
        <v>166700.20833333334</v>
      </c>
      <c r="V2076" s="82" t="s">
        <v>375</v>
      </c>
      <c r="W2076" s="82" t="s">
        <v>71</v>
      </c>
      <c r="X2076" s="82" t="s">
        <v>104</v>
      </c>
      <c r="Y2076" s="82" t="s">
        <v>1759</v>
      </c>
      <c r="Z2076" s="82">
        <v>1</v>
      </c>
      <c r="AB2076" s="82" t="s">
        <v>1760</v>
      </c>
      <c r="AD2076" s="82" t="s">
        <v>155</v>
      </c>
      <c r="AE2076" s="82" t="s">
        <v>1761</v>
      </c>
      <c r="AN2076" s="82" t="s">
        <v>76</v>
      </c>
      <c r="AO2076" s="82" t="s">
        <v>1762</v>
      </c>
      <c r="AP2076" s="82">
        <v>8107001</v>
      </c>
      <c r="AQ2076" s="82" t="s">
        <v>78</v>
      </c>
      <c r="AR2076" s="82" t="s">
        <v>4274</v>
      </c>
      <c r="AS2076" s="84">
        <v>40991</v>
      </c>
      <c r="AT2076" s="85">
        <v>2012</v>
      </c>
      <c r="AU2076" s="82" t="s">
        <v>4278</v>
      </c>
      <c r="AV2076" s="84">
        <v>42916</v>
      </c>
      <c r="AW2076" s="85">
        <v>2017</v>
      </c>
      <c r="AX2076" s="85">
        <f>Table1[[#This Row],[End TEST]]-Table1[[#This Row],[Start TEST]]</f>
        <v>5</v>
      </c>
      <c r="AY2076" s="85">
        <f>Table1[[#This Row],[TEST_Diff]]+1</f>
        <v>6</v>
      </c>
      <c r="AZ2076" s="92">
        <f>DATEDIF(Table1[[#This Row],[Start Year]],Table1[[#This Row],[End Year]],"d") / 365</f>
        <v>5.2739726027397262</v>
      </c>
    </row>
    <row r="2077" spans="1:75" x14ac:dyDescent="0.5">
      <c r="A2077" s="82">
        <v>169</v>
      </c>
      <c r="B2077" s="82" t="s">
        <v>1756</v>
      </c>
      <c r="D2077" s="90">
        <v>43371</v>
      </c>
      <c r="E2077" s="90" t="s">
        <v>1757</v>
      </c>
      <c r="F2077" s="90"/>
      <c r="G2077" s="82" t="s">
        <v>1757</v>
      </c>
      <c r="H2077" s="82" t="s">
        <v>1758</v>
      </c>
      <c r="I2077" s="80" t="s">
        <v>67</v>
      </c>
      <c r="J2077" s="80">
        <v>26.25</v>
      </c>
      <c r="K2077" s="80">
        <v>3</v>
      </c>
      <c r="L2077" s="80" t="s">
        <v>374</v>
      </c>
      <c r="M2077" s="80">
        <v>30</v>
      </c>
      <c r="N2077" s="80">
        <v>-3.3730560000000001</v>
      </c>
      <c r="O2077" s="80">
        <v>29.918886000000001</v>
      </c>
      <c r="P2077" s="80" t="s">
        <v>69</v>
      </c>
      <c r="Q2077" s="80">
        <v>0</v>
      </c>
      <c r="R2077" s="80">
        <v>2.6272389999999999</v>
      </c>
      <c r="S2077" s="80">
        <v>23.381664000000001</v>
      </c>
      <c r="T2077" s="80">
        <v>638426.32999999996</v>
      </c>
      <c r="U2077" s="91">
        <f>Table1[[#This Row],[Distribution Amount (Dollars)]]/Table1[[#This Row],[NEWdatediff]]</f>
        <v>106404.38833333332</v>
      </c>
      <c r="V2077" s="82" t="s">
        <v>375</v>
      </c>
      <c r="W2077" s="82" t="s">
        <v>71</v>
      </c>
      <c r="X2077" s="82" t="s">
        <v>104</v>
      </c>
      <c r="Y2077" s="82" t="s">
        <v>1759</v>
      </c>
      <c r="Z2077" s="82">
        <v>1</v>
      </c>
      <c r="AB2077" s="82" t="s">
        <v>1760</v>
      </c>
      <c r="AD2077" s="82" t="s">
        <v>374</v>
      </c>
      <c r="AE2077" s="82" t="s">
        <v>1761</v>
      </c>
      <c r="AN2077" s="82" t="s">
        <v>76</v>
      </c>
      <c r="AO2077" s="82" t="s">
        <v>1762</v>
      </c>
      <c r="AP2077" s="82">
        <v>8107001</v>
      </c>
      <c r="AQ2077" s="82" t="s">
        <v>78</v>
      </c>
      <c r="AR2077" s="82" t="s">
        <v>4274</v>
      </c>
      <c r="AS2077" s="84">
        <v>40991</v>
      </c>
      <c r="AT2077" s="85">
        <v>2012</v>
      </c>
      <c r="AU2077" s="82" t="s">
        <v>4278</v>
      </c>
      <c r="AV2077" s="84">
        <v>42916</v>
      </c>
      <c r="AW2077" s="85">
        <v>2017</v>
      </c>
      <c r="AX2077" s="85">
        <f>Table1[[#This Row],[End TEST]]-Table1[[#This Row],[Start TEST]]</f>
        <v>5</v>
      </c>
      <c r="AY2077" s="85">
        <f>Table1[[#This Row],[TEST_Diff]]+1</f>
        <v>6</v>
      </c>
      <c r="AZ2077" s="92">
        <f>DATEDIF(Table1[[#This Row],[Start Year]],Table1[[#This Row],[End Year]],"d") / 365</f>
        <v>5.2739726027397262</v>
      </c>
    </row>
    <row r="2078" spans="1:75" x14ac:dyDescent="0.5">
      <c r="A2078" s="82">
        <v>169</v>
      </c>
      <c r="B2078" s="82" t="s">
        <v>1756</v>
      </c>
      <c r="D2078" s="90">
        <v>43371</v>
      </c>
      <c r="E2078" s="90" t="s">
        <v>1757</v>
      </c>
      <c r="F2078" s="90"/>
      <c r="G2078" s="82" t="s">
        <v>1757</v>
      </c>
      <c r="H2078" s="82" t="s">
        <v>1758</v>
      </c>
      <c r="I2078" s="80" t="s">
        <v>97</v>
      </c>
      <c r="J2078" s="80">
        <v>38.5</v>
      </c>
      <c r="K2078" s="80">
        <v>3</v>
      </c>
      <c r="L2078" s="80" t="s">
        <v>374</v>
      </c>
      <c r="M2078" s="80">
        <v>30</v>
      </c>
      <c r="N2078" s="80">
        <v>-3.3730560000000001</v>
      </c>
      <c r="O2078" s="80">
        <v>29.918886000000001</v>
      </c>
      <c r="P2078" s="80" t="s">
        <v>69</v>
      </c>
      <c r="Q2078" s="80">
        <v>0</v>
      </c>
      <c r="R2078" s="80">
        <v>2.6272389999999999</v>
      </c>
      <c r="S2078" s="80">
        <v>23.381664000000001</v>
      </c>
      <c r="T2078" s="80">
        <v>936358.62</v>
      </c>
      <c r="U2078" s="91">
        <f>Table1[[#This Row],[Distribution Amount (Dollars)]]/Table1[[#This Row],[NEWdatediff]]</f>
        <v>156059.76999999999</v>
      </c>
      <c r="V2078" s="82" t="s">
        <v>375</v>
      </c>
      <c r="W2078" s="82" t="s">
        <v>71</v>
      </c>
      <c r="X2078" s="82" t="s">
        <v>104</v>
      </c>
      <c r="Y2078" s="82" t="s">
        <v>1759</v>
      </c>
      <c r="Z2078" s="82">
        <v>1</v>
      </c>
      <c r="AB2078" s="82" t="s">
        <v>1760</v>
      </c>
      <c r="AD2078" s="82" t="s">
        <v>374</v>
      </c>
      <c r="AE2078" s="82" t="s">
        <v>1761</v>
      </c>
      <c r="AN2078" s="82" t="s">
        <v>76</v>
      </c>
      <c r="AO2078" s="82" t="s">
        <v>1762</v>
      </c>
      <c r="AP2078" s="82">
        <v>8107001</v>
      </c>
      <c r="AQ2078" s="82" t="s">
        <v>78</v>
      </c>
      <c r="AR2078" s="82" t="s">
        <v>4274</v>
      </c>
      <c r="AS2078" s="84">
        <v>40991</v>
      </c>
      <c r="AT2078" s="85">
        <v>2012</v>
      </c>
      <c r="AU2078" s="82" t="s">
        <v>4278</v>
      </c>
      <c r="AV2078" s="84">
        <v>42916</v>
      </c>
      <c r="AW2078" s="85">
        <v>2017</v>
      </c>
      <c r="AX2078" s="85">
        <f>Table1[[#This Row],[End TEST]]-Table1[[#This Row],[Start TEST]]</f>
        <v>5</v>
      </c>
      <c r="AY2078" s="85">
        <f>Table1[[#This Row],[TEST_Diff]]+1</f>
        <v>6</v>
      </c>
      <c r="AZ2078" s="92">
        <f>DATEDIF(Table1[[#This Row],[Start Year]],Table1[[#This Row],[End Year]],"d") / 365</f>
        <v>5.2739726027397262</v>
      </c>
    </row>
    <row r="2079" spans="1:75" x14ac:dyDescent="0.5">
      <c r="A2079" s="82">
        <v>169</v>
      </c>
      <c r="B2079" s="82" t="s">
        <v>1756</v>
      </c>
      <c r="D2079" s="90">
        <v>43371</v>
      </c>
      <c r="E2079" s="90" t="s">
        <v>1757</v>
      </c>
      <c r="F2079" s="90"/>
      <c r="G2079" s="82" t="s">
        <v>1757</v>
      </c>
      <c r="H2079" s="82" t="s">
        <v>1758</v>
      </c>
      <c r="I2079" s="80" t="s">
        <v>129</v>
      </c>
      <c r="J2079" s="80">
        <v>35.25</v>
      </c>
      <c r="K2079" s="80">
        <v>3</v>
      </c>
      <c r="L2079" s="80" t="s">
        <v>374</v>
      </c>
      <c r="M2079" s="80">
        <v>30</v>
      </c>
      <c r="N2079" s="80">
        <v>-3.3730560000000001</v>
      </c>
      <c r="O2079" s="80">
        <v>29.918886000000001</v>
      </c>
      <c r="P2079" s="80" t="s">
        <v>69</v>
      </c>
      <c r="Q2079" s="80">
        <v>0</v>
      </c>
      <c r="R2079" s="80">
        <v>2.6272389999999999</v>
      </c>
      <c r="S2079" s="80">
        <v>23.381664000000001</v>
      </c>
      <c r="T2079" s="80">
        <v>857315.36</v>
      </c>
      <c r="U2079" s="91">
        <f>Table1[[#This Row],[Distribution Amount (Dollars)]]/Table1[[#This Row],[NEWdatediff]]</f>
        <v>142885.89333333334</v>
      </c>
      <c r="V2079" s="82" t="s">
        <v>375</v>
      </c>
      <c r="W2079" s="82" t="s">
        <v>71</v>
      </c>
      <c r="X2079" s="82" t="s">
        <v>104</v>
      </c>
      <c r="Y2079" s="82" t="s">
        <v>1759</v>
      </c>
      <c r="Z2079" s="82">
        <v>1</v>
      </c>
      <c r="AB2079" s="82" t="s">
        <v>1760</v>
      </c>
      <c r="AD2079" s="82" t="s">
        <v>374</v>
      </c>
      <c r="AE2079" s="82" t="s">
        <v>1761</v>
      </c>
      <c r="AN2079" s="82" t="s">
        <v>76</v>
      </c>
      <c r="AO2079" s="82" t="s">
        <v>1762</v>
      </c>
      <c r="AP2079" s="82">
        <v>8107001</v>
      </c>
      <c r="AQ2079" s="82" t="s">
        <v>78</v>
      </c>
      <c r="AR2079" s="82" t="s">
        <v>4274</v>
      </c>
      <c r="AS2079" s="84">
        <v>40991</v>
      </c>
      <c r="AT2079" s="85">
        <v>2012</v>
      </c>
      <c r="AU2079" s="82" t="s">
        <v>4278</v>
      </c>
      <c r="AV2079" s="84">
        <v>42916</v>
      </c>
      <c r="AW2079" s="85">
        <v>2017</v>
      </c>
      <c r="AX2079" s="85">
        <f>Table1[[#This Row],[End TEST]]-Table1[[#This Row],[Start TEST]]</f>
        <v>5</v>
      </c>
      <c r="AY2079" s="85">
        <f>Table1[[#This Row],[TEST_Diff]]+1</f>
        <v>6</v>
      </c>
      <c r="AZ2079" s="92">
        <f>DATEDIF(Table1[[#This Row],[Start Year]],Table1[[#This Row],[End Year]],"d") / 365</f>
        <v>5.2739726027397262</v>
      </c>
    </row>
    <row r="2080" spans="1:75" x14ac:dyDescent="0.5">
      <c r="A2080" s="82">
        <v>170</v>
      </c>
      <c r="B2080" s="82" t="s">
        <v>590</v>
      </c>
      <c r="D2080" s="90">
        <v>43371</v>
      </c>
      <c r="E2080" s="90" t="s">
        <v>591</v>
      </c>
      <c r="F2080" s="90"/>
      <c r="G2080" s="82" t="s">
        <v>591</v>
      </c>
      <c r="H2080" s="82" t="s">
        <v>592</v>
      </c>
      <c r="I2080" s="80" t="s">
        <v>97</v>
      </c>
      <c r="J2080" s="80">
        <v>26.43</v>
      </c>
      <c r="K2080" s="80">
        <v>1</v>
      </c>
      <c r="L2080" s="80" t="s">
        <v>499</v>
      </c>
      <c r="M2080" s="80">
        <v>100</v>
      </c>
      <c r="N2080" s="80">
        <v>-13.254308</v>
      </c>
      <c r="O2080" s="80">
        <v>34.301524999999998</v>
      </c>
      <c r="P2080" s="80" t="s">
        <v>69</v>
      </c>
      <c r="Q2080" s="80">
        <v>0</v>
      </c>
      <c r="R2080" s="80">
        <v>2.6272389999999999</v>
      </c>
      <c r="S2080" s="80">
        <v>23.381664000000001</v>
      </c>
      <c r="T2080" s="80">
        <v>246063.3</v>
      </c>
      <c r="U2080" s="91">
        <f>Table1[[#This Row],[Distribution Amount (Dollars)]]/Table1[[#This Row],[NEWdatediff]]</f>
        <v>41010.549999999996</v>
      </c>
      <c r="V2080" s="82" t="s">
        <v>593</v>
      </c>
      <c r="W2080" s="82" t="s">
        <v>91</v>
      </c>
      <c r="X2080" s="82" t="s">
        <v>104</v>
      </c>
      <c r="Y2080" s="82" t="s">
        <v>105</v>
      </c>
      <c r="Z2080" s="82">
        <v>1</v>
      </c>
      <c r="AB2080" s="82" t="s">
        <v>594</v>
      </c>
      <c r="AD2080" s="82" t="s">
        <v>499</v>
      </c>
      <c r="AE2080" s="82" t="s">
        <v>595</v>
      </c>
      <c r="AN2080" s="82" t="s">
        <v>76</v>
      </c>
      <c r="AO2080" s="82" t="s">
        <v>596</v>
      </c>
      <c r="AP2080" s="82">
        <v>931000</v>
      </c>
      <c r="AQ2080" s="82" t="s">
        <v>109</v>
      </c>
      <c r="AR2080" s="82" t="s">
        <v>4274</v>
      </c>
      <c r="AS2080" s="84">
        <v>41108</v>
      </c>
      <c r="AT2080" s="85">
        <v>2012</v>
      </c>
      <c r="AU2080" s="82" t="s">
        <v>4277</v>
      </c>
      <c r="AV2080" s="84">
        <v>43098</v>
      </c>
      <c r="AW2080" s="85">
        <v>2017</v>
      </c>
      <c r="AX2080" s="85">
        <f>Table1[[#This Row],[End TEST]]-Table1[[#This Row],[Start TEST]]</f>
        <v>5</v>
      </c>
      <c r="AY2080" s="85">
        <f>Table1[[#This Row],[TEST_Diff]]+1</f>
        <v>6</v>
      </c>
      <c r="AZ2080" s="92">
        <f>DATEDIF(Table1[[#This Row],[Start Year]],Table1[[#This Row],[End Year]],"d") / 365</f>
        <v>5.4520547945205475</v>
      </c>
    </row>
    <row r="2081" spans="1:62" x14ac:dyDescent="0.5">
      <c r="A2081" s="82">
        <v>170</v>
      </c>
      <c r="B2081" s="82" t="s">
        <v>590</v>
      </c>
      <c r="D2081" s="90">
        <v>43371</v>
      </c>
      <c r="E2081" s="90" t="s">
        <v>591</v>
      </c>
      <c r="F2081" s="90"/>
      <c r="G2081" s="82" t="s">
        <v>591</v>
      </c>
      <c r="H2081" s="82" t="s">
        <v>592</v>
      </c>
      <c r="I2081" s="80" t="s">
        <v>282</v>
      </c>
      <c r="J2081" s="80">
        <v>6.73</v>
      </c>
      <c r="K2081" s="80">
        <v>1</v>
      </c>
      <c r="L2081" s="80" t="s">
        <v>499</v>
      </c>
      <c r="M2081" s="80">
        <v>100</v>
      </c>
      <c r="N2081" s="80">
        <v>-13.254308</v>
      </c>
      <c r="O2081" s="80">
        <v>34.301524999999998</v>
      </c>
      <c r="P2081" s="80" t="s">
        <v>69</v>
      </c>
      <c r="Q2081" s="80">
        <v>0</v>
      </c>
      <c r="R2081" s="80">
        <v>2.6272389999999999</v>
      </c>
      <c r="S2081" s="80">
        <v>23.381664000000001</v>
      </c>
      <c r="T2081" s="80">
        <v>62656.3</v>
      </c>
      <c r="U2081" s="91">
        <f>Table1[[#This Row],[Distribution Amount (Dollars)]]/Table1[[#This Row],[NEWdatediff]]</f>
        <v>10442.716666666667</v>
      </c>
      <c r="V2081" s="82" t="s">
        <v>593</v>
      </c>
      <c r="W2081" s="82" t="s">
        <v>91</v>
      </c>
      <c r="X2081" s="82" t="s">
        <v>104</v>
      </c>
      <c r="Y2081" s="82" t="s">
        <v>105</v>
      </c>
      <c r="Z2081" s="82">
        <v>1</v>
      </c>
      <c r="AB2081" s="82" t="s">
        <v>594</v>
      </c>
      <c r="AD2081" s="82" t="s">
        <v>499</v>
      </c>
      <c r="AE2081" s="82" t="s">
        <v>595</v>
      </c>
      <c r="AN2081" s="82" t="s">
        <v>76</v>
      </c>
      <c r="AO2081" s="82" t="s">
        <v>596</v>
      </c>
      <c r="AP2081" s="82">
        <v>931000</v>
      </c>
      <c r="AQ2081" s="82" t="s">
        <v>109</v>
      </c>
      <c r="AR2081" s="82" t="s">
        <v>4274</v>
      </c>
      <c r="AS2081" s="84">
        <v>41108</v>
      </c>
      <c r="AT2081" s="85">
        <v>2012</v>
      </c>
      <c r="AU2081" s="82" t="s">
        <v>4277</v>
      </c>
      <c r="AV2081" s="84">
        <v>43098</v>
      </c>
      <c r="AW2081" s="85">
        <v>2017</v>
      </c>
      <c r="AX2081" s="85">
        <f>Table1[[#This Row],[End TEST]]-Table1[[#This Row],[Start TEST]]</f>
        <v>5</v>
      </c>
      <c r="AY2081" s="85">
        <f>Table1[[#This Row],[TEST_Diff]]+1</f>
        <v>6</v>
      </c>
      <c r="AZ2081" s="92">
        <f>DATEDIF(Table1[[#This Row],[Start Year]],Table1[[#This Row],[End Year]],"d") / 365</f>
        <v>5.4520547945205475</v>
      </c>
    </row>
    <row r="2082" spans="1:62" x14ac:dyDescent="0.5">
      <c r="A2082" s="82">
        <v>170</v>
      </c>
      <c r="B2082" s="82" t="s">
        <v>590</v>
      </c>
      <c r="D2082" s="90">
        <v>43371</v>
      </c>
      <c r="E2082" s="90" t="s">
        <v>591</v>
      </c>
      <c r="F2082" s="90"/>
      <c r="G2082" s="82" t="s">
        <v>591</v>
      </c>
      <c r="H2082" s="82" t="s">
        <v>592</v>
      </c>
      <c r="I2082" s="80" t="s">
        <v>67</v>
      </c>
      <c r="J2082" s="80">
        <v>9.77</v>
      </c>
      <c r="K2082" s="80">
        <v>1</v>
      </c>
      <c r="L2082" s="80" t="s">
        <v>499</v>
      </c>
      <c r="M2082" s="80">
        <v>100</v>
      </c>
      <c r="N2082" s="80">
        <v>-13.254308</v>
      </c>
      <c r="O2082" s="80">
        <v>34.301524999999998</v>
      </c>
      <c r="P2082" s="80" t="s">
        <v>69</v>
      </c>
      <c r="Q2082" s="80">
        <v>0</v>
      </c>
      <c r="R2082" s="80">
        <v>2.6272389999999999</v>
      </c>
      <c r="S2082" s="80">
        <v>23.381664000000001</v>
      </c>
      <c r="T2082" s="80">
        <v>90958.7</v>
      </c>
      <c r="U2082" s="91">
        <f>Table1[[#This Row],[Distribution Amount (Dollars)]]/Table1[[#This Row],[NEWdatediff]]</f>
        <v>15159.783333333333</v>
      </c>
      <c r="V2082" s="82" t="s">
        <v>593</v>
      </c>
      <c r="W2082" s="82" t="s">
        <v>91</v>
      </c>
      <c r="X2082" s="82" t="s">
        <v>104</v>
      </c>
      <c r="Y2082" s="82" t="s">
        <v>105</v>
      </c>
      <c r="Z2082" s="82">
        <v>1</v>
      </c>
      <c r="AB2082" s="82" t="s">
        <v>594</v>
      </c>
      <c r="AD2082" s="82" t="s">
        <v>499</v>
      </c>
      <c r="AE2082" s="82" t="s">
        <v>595</v>
      </c>
      <c r="AN2082" s="82" t="s">
        <v>76</v>
      </c>
      <c r="AO2082" s="82" t="s">
        <v>596</v>
      </c>
      <c r="AP2082" s="82">
        <v>931000</v>
      </c>
      <c r="AQ2082" s="82" t="s">
        <v>109</v>
      </c>
      <c r="AR2082" s="82" t="s">
        <v>4274</v>
      </c>
      <c r="AS2082" s="84">
        <v>41108</v>
      </c>
      <c r="AT2082" s="85">
        <v>2012</v>
      </c>
      <c r="AU2082" s="82" t="s">
        <v>4277</v>
      </c>
      <c r="AV2082" s="84">
        <v>43098</v>
      </c>
      <c r="AW2082" s="85">
        <v>2017</v>
      </c>
      <c r="AX2082" s="85">
        <f>Table1[[#This Row],[End TEST]]-Table1[[#This Row],[Start TEST]]</f>
        <v>5</v>
      </c>
      <c r="AY2082" s="85">
        <f>Table1[[#This Row],[TEST_Diff]]+1</f>
        <v>6</v>
      </c>
      <c r="AZ2082" s="92">
        <f>DATEDIF(Table1[[#This Row],[Start Year]],Table1[[#This Row],[End Year]],"d") / 365</f>
        <v>5.4520547945205475</v>
      </c>
    </row>
    <row r="2083" spans="1:62" x14ac:dyDescent="0.5">
      <c r="A2083" s="82">
        <v>170</v>
      </c>
      <c r="B2083" s="82" t="s">
        <v>590</v>
      </c>
      <c r="D2083" s="90">
        <v>43371</v>
      </c>
      <c r="E2083" s="90" t="s">
        <v>591</v>
      </c>
      <c r="F2083" s="90"/>
      <c r="G2083" s="82" t="s">
        <v>591</v>
      </c>
      <c r="H2083" s="82" t="s">
        <v>592</v>
      </c>
      <c r="I2083" s="80" t="s">
        <v>283</v>
      </c>
      <c r="J2083" s="80">
        <v>57.07</v>
      </c>
      <c r="K2083" s="80">
        <v>1</v>
      </c>
      <c r="L2083" s="80" t="s">
        <v>499</v>
      </c>
      <c r="M2083" s="80">
        <v>100</v>
      </c>
      <c r="N2083" s="80">
        <v>-13.254308</v>
      </c>
      <c r="O2083" s="80">
        <v>34.301524999999998</v>
      </c>
      <c r="P2083" s="80" t="s">
        <v>69</v>
      </c>
      <c r="Q2083" s="80">
        <v>0</v>
      </c>
      <c r="R2083" s="80">
        <v>2.6272389999999999</v>
      </c>
      <c r="S2083" s="80">
        <v>23.381664000000001</v>
      </c>
      <c r="T2083" s="80">
        <v>531321.69999999995</v>
      </c>
      <c r="U2083" s="91">
        <f>Table1[[#This Row],[Distribution Amount (Dollars)]]/Table1[[#This Row],[NEWdatediff]]</f>
        <v>88553.616666666654</v>
      </c>
      <c r="V2083" s="82" t="s">
        <v>593</v>
      </c>
      <c r="W2083" s="82" t="s">
        <v>91</v>
      </c>
      <c r="X2083" s="82" t="s">
        <v>104</v>
      </c>
      <c r="Y2083" s="82" t="s">
        <v>105</v>
      </c>
      <c r="Z2083" s="82">
        <v>1</v>
      </c>
      <c r="AB2083" s="82" t="s">
        <v>594</v>
      </c>
      <c r="AD2083" s="82" t="s">
        <v>499</v>
      </c>
      <c r="AE2083" s="82" t="s">
        <v>595</v>
      </c>
      <c r="AN2083" s="82" t="s">
        <v>76</v>
      </c>
      <c r="AO2083" s="82" t="s">
        <v>596</v>
      </c>
      <c r="AP2083" s="82">
        <v>931000</v>
      </c>
      <c r="AQ2083" s="82" t="s">
        <v>109</v>
      </c>
      <c r="AR2083" s="82" t="s">
        <v>4274</v>
      </c>
      <c r="AS2083" s="84">
        <v>41108</v>
      </c>
      <c r="AT2083" s="85">
        <v>2012</v>
      </c>
      <c r="AU2083" s="82" t="s">
        <v>4277</v>
      </c>
      <c r="AV2083" s="84">
        <v>43098</v>
      </c>
      <c r="AW2083" s="85">
        <v>2017</v>
      </c>
      <c r="AX2083" s="85">
        <f>Table1[[#This Row],[End TEST]]-Table1[[#This Row],[Start TEST]]</f>
        <v>5</v>
      </c>
      <c r="AY2083" s="85">
        <f>Table1[[#This Row],[TEST_Diff]]+1</f>
        <v>6</v>
      </c>
      <c r="AZ2083" s="92">
        <f>DATEDIF(Table1[[#This Row],[Start Year]],Table1[[#This Row],[End Year]],"d") / 365</f>
        <v>5.4520547945205475</v>
      </c>
    </row>
    <row r="2084" spans="1:62" x14ac:dyDescent="0.5">
      <c r="A2084" s="82">
        <v>171</v>
      </c>
      <c r="B2084" s="82" t="s">
        <v>485</v>
      </c>
      <c r="D2084" s="90">
        <v>43371</v>
      </c>
      <c r="E2084" s="90" t="s">
        <v>486</v>
      </c>
      <c r="F2084" s="90"/>
      <c r="G2084" s="82" t="s">
        <v>486</v>
      </c>
      <c r="H2084" s="82" t="s">
        <v>487</v>
      </c>
      <c r="I2084" s="80" t="s">
        <v>88</v>
      </c>
      <c r="J2084" s="80">
        <v>100</v>
      </c>
      <c r="K2084" s="80">
        <v>1</v>
      </c>
      <c r="L2084" s="80" t="s">
        <v>331</v>
      </c>
      <c r="M2084" s="80">
        <v>100</v>
      </c>
      <c r="N2084" s="80">
        <v>9.3076899999999991</v>
      </c>
      <c r="O2084" s="80">
        <v>2.3158340000000002</v>
      </c>
      <c r="P2084" s="80" t="s">
        <v>69</v>
      </c>
      <c r="Q2084" s="80">
        <v>0</v>
      </c>
      <c r="R2084" s="80">
        <v>2.6272389999999999</v>
      </c>
      <c r="S2084" s="80">
        <v>23.381664000000001</v>
      </c>
      <c r="T2084" s="80">
        <v>635246</v>
      </c>
      <c r="U2084" s="91">
        <f>Table1[[#This Row],[Distribution Amount (Dollars)]]/Table1[[#This Row],[NEWdatediff]]</f>
        <v>127049.2</v>
      </c>
      <c r="V2084" s="82" t="s">
        <v>481</v>
      </c>
      <c r="W2084" s="82" t="s">
        <v>71</v>
      </c>
      <c r="X2084" s="82" t="s">
        <v>104</v>
      </c>
      <c r="Y2084" s="82" t="s">
        <v>105</v>
      </c>
      <c r="Z2084" s="82">
        <v>1</v>
      </c>
      <c r="AB2084" s="82" t="s">
        <v>488</v>
      </c>
      <c r="AD2084" s="82" t="s">
        <v>331</v>
      </c>
      <c r="AN2084" s="82" t="s">
        <v>76</v>
      </c>
      <c r="AO2084" s="82" t="s">
        <v>489</v>
      </c>
      <c r="AP2084" s="82">
        <v>635246</v>
      </c>
      <c r="AQ2084" s="82" t="s">
        <v>109</v>
      </c>
      <c r="AR2084" s="82" t="s">
        <v>4274</v>
      </c>
      <c r="AS2084" s="84">
        <v>41171</v>
      </c>
      <c r="AT2084" s="85">
        <v>2012</v>
      </c>
      <c r="AU2084" s="82" t="s">
        <v>4277</v>
      </c>
      <c r="AV2084" s="84">
        <v>42398</v>
      </c>
      <c r="AW2084" s="85">
        <v>2016</v>
      </c>
      <c r="AX2084" s="85">
        <f>Table1[[#This Row],[End TEST]]-Table1[[#This Row],[Start TEST]]</f>
        <v>4</v>
      </c>
      <c r="AY2084" s="85">
        <f>Table1[[#This Row],[TEST_Diff]]+1</f>
        <v>5</v>
      </c>
      <c r="AZ2084" s="92">
        <f>DATEDIF(Table1[[#This Row],[Start Year]],Table1[[#This Row],[End Year]],"d") / 365</f>
        <v>3.3616438356164382</v>
      </c>
    </row>
    <row r="2085" spans="1:62" x14ac:dyDescent="0.5">
      <c r="A2085" s="82">
        <v>172</v>
      </c>
      <c r="B2085" s="82" t="s">
        <v>1731</v>
      </c>
      <c r="D2085" s="90">
        <v>43371</v>
      </c>
      <c r="E2085" s="90" t="s">
        <v>1732</v>
      </c>
      <c r="F2085" s="90"/>
      <c r="G2085" s="82" t="s">
        <v>1732</v>
      </c>
      <c r="H2085" s="82" t="s">
        <v>1733</v>
      </c>
      <c r="I2085" s="80" t="s">
        <v>102</v>
      </c>
      <c r="J2085" s="80">
        <v>41.6</v>
      </c>
      <c r="K2085" s="80">
        <v>1</v>
      </c>
      <c r="L2085" s="80" t="s">
        <v>499</v>
      </c>
      <c r="M2085" s="80">
        <v>100</v>
      </c>
      <c r="N2085" s="80">
        <v>-13.254308</v>
      </c>
      <c r="O2085" s="80">
        <v>34.301524999999998</v>
      </c>
      <c r="P2085" s="80" t="s">
        <v>69</v>
      </c>
      <c r="Q2085" s="80">
        <v>0</v>
      </c>
      <c r="R2085" s="80">
        <v>2.6272389999999999</v>
      </c>
      <c r="S2085" s="80">
        <v>23.381664000000001</v>
      </c>
      <c r="T2085" s="80">
        <v>208517.09</v>
      </c>
      <c r="U2085" s="91">
        <f>Table1[[#This Row],[Distribution Amount (Dollars)]]/Table1[[#This Row],[NEWdatediff]]</f>
        <v>41703.417999999998</v>
      </c>
      <c r="V2085" s="82" t="s">
        <v>1734</v>
      </c>
      <c r="W2085" s="82" t="s">
        <v>71</v>
      </c>
      <c r="X2085" s="82" t="s">
        <v>72</v>
      </c>
      <c r="Y2085" s="82" t="s">
        <v>73</v>
      </c>
      <c r="Z2085" s="82">
        <v>1</v>
      </c>
      <c r="AB2085" s="82" t="s">
        <v>1735</v>
      </c>
      <c r="AD2085" s="82" t="s">
        <v>499</v>
      </c>
      <c r="AE2085" s="82" t="s">
        <v>1736</v>
      </c>
      <c r="AN2085" s="82" t="s">
        <v>76</v>
      </c>
      <c r="AO2085" s="82" t="s">
        <v>1737</v>
      </c>
      <c r="AP2085" s="82">
        <v>501243</v>
      </c>
      <c r="AQ2085" s="82" t="s">
        <v>109</v>
      </c>
      <c r="AR2085" s="82" t="s">
        <v>4274</v>
      </c>
      <c r="AS2085" s="84">
        <v>41618</v>
      </c>
      <c r="AT2085" s="85">
        <v>2013</v>
      </c>
      <c r="AU2085" s="82" t="s">
        <v>4277</v>
      </c>
      <c r="AV2085" s="84">
        <v>42748</v>
      </c>
      <c r="AW2085" s="85">
        <v>2017</v>
      </c>
      <c r="AX2085" s="85">
        <f>Table1[[#This Row],[End TEST]]-Table1[[#This Row],[Start TEST]]</f>
        <v>4</v>
      </c>
      <c r="AY2085" s="85">
        <f>Table1[[#This Row],[TEST_Diff]]+1</f>
        <v>5</v>
      </c>
      <c r="AZ2085" s="92">
        <f>DATEDIF(Table1[[#This Row],[Start Year]],Table1[[#This Row],[End Year]],"d") / 365</f>
        <v>3.095890410958904</v>
      </c>
    </row>
    <row r="2086" spans="1:62" x14ac:dyDescent="0.5">
      <c r="A2086" s="82">
        <v>172</v>
      </c>
      <c r="B2086" s="82" t="s">
        <v>1731</v>
      </c>
      <c r="D2086" s="90">
        <v>43371</v>
      </c>
      <c r="E2086" s="90" t="s">
        <v>1732</v>
      </c>
      <c r="F2086" s="90"/>
      <c r="G2086" s="82" t="s">
        <v>1732</v>
      </c>
      <c r="H2086" s="82" t="s">
        <v>1733</v>
      </c>
      <c r="I2086" s="80" t="s">
        <v>88</v>
      </c>
      <c r="J2086" s="80">
        <v>58.4</v>
      </c>
      <c r="K2086" s="80">
        <v>1</v>
      </c>
      <c r="L2086" s="80" t="s">
        <v>499</v>
      </c>
      <c r="M2086" s="80">
        <v>100</v>
      </c>
      <c r="N2086" s="80">
        <v>-13.254308</v>
      </c>
      <c r="O2086" s="80">
        <v>34.301524999999998</v>
      </c>
      <c r="P2086" s="80" t="s">
        <v>69</v>
      </c>
      <c r="Q2086" s="80">
        <v>0</v>
      </c>
      <c r="R2086" s="80">
        <v>2.6272389999999999</v>
      </c>
      <c r="S2086" s="80">
        <v>23.381664000000001</v>
      </c>
      <c r="T2086" s="80">
        <v>292725.90999999997</v>
      </c>
      <c r="U2086" s="91">
        <f>Table1[[#This Row],[Distribution Amount (Dollars)]]/Table1[[#This Row],[NEWdatediff]]</f>
        <v>58545.181999999993</v>
      </c>
      <c r="V2086" s="82" t="s">
        <v>1734</v>
      </c>
      <c r="W2086" s="82" t="s">
        <v>71</v>
      </c>
      <c r="X2086" s="82" t="s">
        <v>72</v>
      </c>
      <c r="Y2086" s="82" t="s">
        <v>73</v>
      </c>
      <c r="Z2086" s="82">
        <v>1</v>
      </c>
      <c r="AB2086" s="82" t="s">
        <v>1735</v>
      </c>
      <c r="AD2086" s="82" t="s">
        <v>499</v>
      </c>
      <c r="AE2086" s="82" t="s">
        <v>1736</v>
      </c>
      <c r="AN2086" s="82" t="s">
        <v>76</v>
      </c>
      <c r="AO2086" s="82" t="s">
        <v>1737</v>
      </c>
      <c r="AP2086" s="82">
        <v>501243</v>
      </c>
      <c r="AQ2086" s="82" t="s">
        <v>109</v>
      </c>
      <c r="AR2086" s="82" t="s">
        <v>4274</v>
      </c>
      <c r="AS2086" s="84">
        <v>41618</v>
      </c>
      <c r="AT2086" s="85">
        <v>2013</v>
      </c>
      <c r="AU2086" s="82" t="s">
        <v>4277</v>
      </c>
      <c r="AV2086" s="84">
        <v>42748</v>
      </c>
      <c r="AW2086" s="85">
        <v>2017</v>
      </c>
      <c r="AX2086" s="85">
        <f>Table1[[#This Row],[End TEST]]-Table1[[#This Row],[Start TEST]]</f>
        <v>4</v>
      </c>
      <c r="AY2086" s="85">
        <f>Table1[[#This Row],[TEST_Diff]]+1</f>
        <v>5</v>
      </c>
      <c r="AZ2086" s="92">
        <f>DATEDIF(Table1[[#This Row],[Start Year]],Table1[[#This Row],[End Year]],"d") / 365</f>
        <v>3.095890410958904</v>
      </c>
    </row>
    <row r="2087" spans="1:62" x14ac:dyDescent="0.5">
      <c r="A2087" s="82">
        <v>173</v>
      </c>
      <c r="B2087" s="82" t="s">
        <v>2969</v>
      </c>
      <c r="D2087" s="90">
        <v>43371</v>
      </c>
      <c r="E2087" s="90" t="s">
        <v>2970</v>
      </c>
      <c r="F2087" s="90"/>
      <c r="G2087" s="82" t="s">
        <v>2970</v>
      </c>
      <c r="H2087" s="82" t="s">
        <v>2971</v>
      </c>
      <c r="I2087" s="80" t="s">
        <v>97</v>
      </c>
      <c r="J2087" s="80">
        <v>70</v>
      </c>
      <c r="K2087" s="80">
        <v>2</v>
      </c>
      <c r="L2087" s="80" t="s">
        <v>169</v>
      </c>
      <c r="M2087" s="80">
        <v>50</v>
      </c>
      <c r="N2087" s="80">
        <v>9.0819989999999997</v>
      </c>
      <c r="O2087" s="80">
        <v>8.6752769999999995</v>
      </c>
      <c r="P2087" s="80" t="s">
        <v>69</v>
      </c>
      <c r="Q2087" s="80">
        <v>0</v>
      </c>
      <c r="R2087" s="80">
        <v>2.6272389999999999</v>
      </c>
      <c r="S2087" s="80">
        <v>23.381664000000001</v>
      </c>
      <c r="T2087" s="80">
        <v>587319.94999999995</v>
      </c>
      <c r="U2087" s="91">
        <f>Table1[[#This Row],[Distribution Amount (Dollars)]]/Table1[[#This Row],[NEWdatediff]]</f>
        <v>117463.98999999999</v>
      </c>
      <c r="V2087" s="82" t="s">
        <v>814</v>
      </c>
      <c r="W2087" s="82" t="s">
        <v>71</v>
      </c>
      <c r="X2087" s="82" t="s">
        <v>104</v>
      </c>
      <c r="Y2087" s="82" t="s">
        <v>105</v>
      </c>
      <c r="Z2087" s="82">
        <v>1</v>
      </c>
      <c r="AB2087" s="82" t="s">
        <v>2972</v>
      </c>
      <c r="AD2087" s="82" t="s">
        <v>169</v>
      </c>
      <c r="AE2087" s="82" t="s">
        <v>2973</v>
      </c>
      <c r="AN2087" s="82" t="s">
        <v>76</v>
      </c>
      <c r="AO2087" s="82" t="s">
        <v>2974</v>
      </c>
      <c r="AP2087" s="82">
        <v>1678057</v>
      </c>
      <c r="AQ2087" s="82" t="s">
        <v>109</v>
      </c>
      <c r="AR2087" s="82" t="s">
        <v>4274</v>
      </c>
      <c r="AS2087" s="84">
        <v>41297</v>
      </c>
      <c r="AT2087" s="85">
        <v>2013</v>
      </c>
      <c r="AU2087" s="82" t="s">
        <v>4277</v>
      </c>
      <c r="AV2087" s="84">
        <v>42855</v>
      </c>
      <c r="AW2087" s="85">
        <v>2017</v>
      </c>
      <c r="AX2087" s="85">
        <f>Table1[[#This Row],[End TEST]]-Table1[[#This Row],[Start TEST]]</f>
        <v>4</v>
      </c>
      <c r="AY2087" s="85">
        <f>Table1[[#This Row],[TEST_Diff]]+1</f>
        <v>5</v>
      </c>
      <c r="AZ2087" s="92">
        <f>DATEDIF(Table1[[#This Row],[Start Year]],Table1[[#This Row],[End Year]],"d") / 365</f>
        <v>4.2684931506849315</v>
      </c>
    </row>
    <row r="2088" spans="1:62" x14ac:dyDescent="0.5">
      <c r="A2088" s="82">
        <v>173</v>
      </c>
      <c r="B2088" s="82" t="s">
        <v>2969</v>
      </c>
      <c r="D2088" s="90">
        <v>43371</v>
      </c>
      <c r="E2088" s="90" t="s">
        <v>2970</v>
      </c>
      <c r="F2088" s="90"/>
      <c r="G2088" s="82" t="s">
        <v>2970</v>
      </c>
      <c r="H2088" s="82" t="s">
        <v>2971</v>
      </c>
      <c r="I2088" s="80" t="s">
        <v>283</v>
      </c>
      <c r="J2088" s="80">
        <v>30</v>
      </c>
      <c r="K2088" s="80">
        <v>2</v>
      </c>
      <c r="L2088" s="80" t="s">
        <v>169</v>
      </c>
      <c r="M2088" s="80">
        <v>50</v>
      </c>
      <c r="N2088" s="80">
        <v>9.0819989999999997</v>
      </c>
      <c r="O2088" s="80">
        <v>8.6752769999999995</v>
      </c>
      <c r="P2088" s="80" t="s">
        <v>69</v>
      </c>
      <c r="Q2088" s="80">
        <v>0</v>
      </c>
      <c r="R2088" s="80">
        <v>2.6272389999999999</v>
      </c>
      <c r="S2088" s="80">
        <v>23.381664000000001</v>
      </c>
      <c r="T2088" s="80">
        <v>251708.55</v>
      </c>
      <c r="U2088" s="91">
        <f>Table1[[#This Row],[Distribution Amount (Dollars)]]/Table1[[#This Row],[NEWdatediff]]</f>
        <v>50341.71</v>
      </c>
      <c r="V2088" s="82" t="s">
        <v>814</v>
      </c>
      <c r="W2088" s="82" t="s">
        <v>71</v>
      </c>
      <c r="X2088" s="82" t="s">
        <v>104</v>
      </c>
      <c r="Y2088" s="82" t="s">
        <v>105</v>
      </c>
      <c r="Z2088" s="82">
        <v>1</v>
      </c>
      <c r="AB2088" s="82" t="s">
        <v>2972</v>
      </c>
      <c r="AD2088" s="82" t="s">
        <v>169</v>
      </c>
      <c r="AE2088" s="82" t="s">
        <v>2973</v>
      </c>
      <c r="AN2088" s="82" t="s">
        <v>76</v>
      </c>
      <c r="AO2088" s="82" t="s">
        <v>2974</v>
      </c>
      <c r="AP2088" s="82">
        <v>1678057</v>
      </c>
      <c r="AQ2088" s="82" t="s">
        <v>109</v>
      </c>
      <c r="AR2088" s="82" t="s">
        <v>4274</v>
      </c>
      <c r="AS2088" s="84">
        <v>41297</v>
      </c>
      <c r="AT2088" s="85">
        <v>2013</v>
      </c>
      <c r="AU2088" s="82" t="s">
        <v>4277</v>
      </c>
      <c r="AV2088" s="84">
        <v>42855</v>
      </c>
      <c r="AW2088" s="85">
        <v>2017</v>
      </c>
      <c r="AX2088" s="85">
        <f>Table1[[#This Row],[End TEST]]-Table1[[#This Row],[Start TEST]]</f>
        <v>4</v>
      </c>
      <c r="AY2088" s="85">
        <f>Table1[[#This Row],[TEST_Diff]]+1</f>
        <v>5</v>
      </c>
      <c r="AZ2088" s="92">
        <f>DATEDIF(Table1[[#This Row],[Start Year]],Table1[[#This Row],[End Year]],"d") / 365</f>
        <v>4.2684931506849315</v>
      </c>
    </row>
    <row r="2089" spans="1:62" x14ac:dyDescent="0.5">
      <c r="A2089" s="82">
        <v>173</v>
      </c>
      <c r="B2089" s="82" t="s">
        <v>2969</v>
      </c>
      <c r="D2089" s="90">
        <v>43371</v>
      </c>
      <c r="E2089" s="90" t="s">
        <v>2970</v>
      </c>
      <c r="F2089" s="90"/>
      <c r="G2089" s="82" t="s">
        <v>2970</v>
      </c>
      <c r="H2089" s="82" t="s">
        <v>2971</v>
      </c>
      <c r="I2089" s="80" t="s">
        <v>97</v>
      </c>
      <c r="J2089" s="80">
        <v>70</v>
      </c>
      <c r="K2089" s="80">
        <v>2</v>
      </c>
      <c r="L2089" s="80" t="s">
        <v>82</v>
      </c>
      <c r="M2089" s="80">
        <v>50</v>
      </c>
      <c r="N2089" s="80">
        <v>15.221447</v>
      </c>
      <c r="O2089" s="80">
        <v>-14.820880000000001</v>
      </c>
      <c r="P2089" s="80" t="s">
        <v>69</v>
      </c>
      <c r="Q2089" s="80">
        <v>0</v>
      </c>
      <c r="R2089" s="80">
        <v>2.6272389999999999</v>
      </c>
      <c r="S2089" s="80">
        <v>23.381664000000001</v>
      </c>
      <c r="T2089" s="80">
        <v>587319.94999999995</v>
      </c>
      <c r="U2089" s="91">
        <f>Table1[[#This Row],[Distribution Amount (Dollars)]]/Table1[[#This Row],[NEWdatediff]]</f>
        <v>117463.98999999999</v>
      </c>
      <c r="V2089" s="82" t="s">
        <v>814</v>
      </c>
      <c r="W2089" s="82" t="s">
        <v>71</v>
      </c>
      <c r="X2089" s="82" t="s">
        <v>104</v>
      </c>
      <c r="Y2089" s="82" t="s">
        <v>105</v>
      </c>
      <c r="Z2089" s="82">
        <v>1</v>
      </c>
      <c r="AB2089" s="82" t="s">
        <v>2972</v>
      </c>
      <c r="AD2089" s="82" t="s">
        <v>82</v>
      </c>
      <c r="AE2089" s="82" t="s">
        <v>2973</v>
      </c>
      <c r="AN2089" s="82" t="s">
        <v>76</v>
      </c>
      <c r="AO2089" s="82" t="s">
        <v>2974</v>
      </c>
      <c r="AP2089" s="82">
        <v>1678057</v>
      </c>
      <c r="AQ2089" s="82" t="s">
        <v>109</v>
      </c>
      <c r="AR2089" s="82" t="s">
        <v>4274</v>
      </c>
      <c r="AS2089" s="84">
        <v>41297</v>
      </c>
      <c r="AT2089" s="85">
        <v>2013</v>
      </c>
      <c r="AU2089" s="82" t="s">
        <v>4277</v>
      </c>
      <c r="AV2089" s="84">
        <v>42855</v>
      </c>
      <c r="AW2089" s="85">
        <v>2017</v>
      </c>
      <c r="AX2089" s="85">
        <f>Table1[[#This Row],[End TEST]]-Table1[[#This Row],[Start TEST]]</f>
        <v>4</v>
      </c>
      <c r="AY2089" s="85">
        <f>Table1[[#This Row],[TEST_Diff]]+1</f>
        <v>5</v>
      </c>
      <c r="AZ2089" s="92">
        <f>DATEDIF(Table1[[#This Row],[Start Year]],Table1[[#This Row],[End Year]],"d") / 365</f>
        <v>4.2684931506849315</v>
      </c>
    </row>
    <row r="2090" spans="1:62" x14ac:dyDescent="0.5">
      <c r="A2090" s="82">
        <v>173</v>
      </c>
      <c r="B2090" s="82" t="s">
        <v>2969</v>
      </c>
      <c r="D2090" s="90">
        <v>43371</v>
      </c>
      <c r="E2090" s="90" t="s">
        <v>2970</v>
      </c>
      <c r="F2090" s="90"/>
      <c r="G2090" s="82" t="s">
        <v>2970</v>
      </c>
      <c r="H2090" s="82" t="s">
        <v>2971</v>
      </c>
      <c r="I2090" s="80" t="s">
        <v>283</v>
      </c>
      <c r="J2090" s="80">
        <v>30</v>
      </c>
      <c r="K2090" s="80">
        <v>2</v>
      </c>
      <c r="L2090" s="80" t="s">
        <v>82</v>
      </c>
      <c r="M2090" s="80">
        <v>50</v>
      </c>
      <c r="N2090" s="80">
        <v>15.221447</v>
      </c>
      <c r="O2090" s="80">
        <v>-14.820880000000001</v>
      </c>
      <c r="P2090" s="80" t="s">
        <v>69</v>
      </c>
      <c r="Q2090" s="80">
        <v>0</v>
      </c>
      <c r="R2090" s="80">
        <v>2.6272389999999999</v>
      </c>
      <c r="S2090" s="80">
        <v>23.381664000000001</v>
      </c>
      <c r="T2090" s="80">
        <v>251708.55</v>
      </c>
      <c r="U2090" s="91">
        <f>Table1[[#This Row],[Distribution Amount (Dollars)]]/Table1[[#This Row],[NEWdatediff]]</f>
        <v>50341.71</v>
      </c>
      <c r="V2090" s="82" t="s">
        <v>814</v>
      </c>
      <c r="W2090" s="82" t="s">
        <v>71</v>
      </c>
      <c r="X2090" s="82" t="s">
        <v>104</v>
      </c>
      <c r="Y2090" s="82" t="s">
        <v>105</v>
      </c>
      <c r="Z2090" s="82">
        <v>1</v>
      </c>
      <c r="AB2090" s="82" t="s">
        <v>2972</v>
      </c>
      <c r="AD2090" s="82" t="s">
        <v>82</v>
      </c>
      <c r="AE2090" s="82" t="s">
        <v>2973</v>
      </c>
      <c r="AN2090" s="82" t="s">
        <v>76</v>
      </c>
      <c r="AO2090" s="82" t="s">
        <v>2974</v>
      </c>
      <c r="AP2090" s="82">
        <v>1678057</v>
      </c>
      <c r="AQ2090" s="82" t="s">
        <v>109</v>
      </c>
      <c r="AR2090" s="82" t="s">
        <v>4274</v>
      </c>
      <c r="AS2090" s="84">
        <v>41297</v>
      </c>
      <c r="AT2090" s="85">
        <v>2013</v>
      </c>
      <c r="AU2090" s="82" t="s">
        <v>4277</v>
      </c>
      <c r="AV2090" s="84">
        <v>42855</v>
      </c>
      <c r="AW2090" s="85">
        <v>2017</v>
      </c>
      <c r="AX2090" s="85">
        <f>Table1[[#This Row],[End TEST]]-Table1[[#This Row],[Start TEST]]</f>
        <v>4</v>
      </c>
      <c r="AY2090" s="85">
        <f>Table1[[#This Row],[TEST_Diff]]+1</f>
        <v>5</v>
      </c>
      <c r="AZ2090" s="92">
        <f>DATEDIF(Table1[[#This Row],[Start Year]],Table1[[#This Row],[End Year]],"d") / 365</f>
        <v>4.2684931506849315</v>
      </c>
    </row>
    <row r="2091" spans="1:62" x14ac:dyDescent="0.5">
      <c r="A2091" s="82">
        <v>174</v>
      </c>
      <c r="B2091" s="82" t="s">
        <v>2411</v>
      </c>
      <c r="D2091" s="90">
        <v>43371</v>
      </c>
      <c r="E2091" s="90" t="s">
        <v>2412</v>
      </c>
      <c r="F2091" s="90"/>
      <c r="G2091" s="82" t="s">
        <v>2412</v>
      </c>
      <c r="H2091" s="82" t="s">
        <v>2413</v>
      </c>
      <c r="I2091" s="80" t="s">
        <v>127</v>
      </c>
      <c r="J2091" s="80">
        <v>80</v>
      </c>
      <c r="K2091" s="80">
        <v>1</v>
      </c>
      <c r="L2091" s="80" t="s">
        <v>220</v>
      </c>
      <c r="M2091" s="80">
        <v>100</v>
      </c>
      <c r="N2091" s="80">
        <v>-2.3559E-2</v>
      </c>
      <c r="O2091" s="80">
        <v>37.906193000000002</v>
      </c>
      <c r="P2091" s="80" t="s">
        <v>69</v>
      </c>
      <c r="Q2091" s="80">
        <v>0</v>
      </c>
      <c r="R2091" s="80">
        <v>2.6272389999999999</v>
      </c>
      <c r="S2091" s="80">
        <v>23.381664000000001</v>
      </c>
      <c r="T2091" s="80">
        <v>1303066.3999999999</v>
      </c>
      <c r="U2091" s="91">
        <f>Table1[[#This Row],[Distribution Amount (Dollars)]]/Table1[[#This Row],[NEWdatediff]]</f>
        <v>217177.73333333331</v>
      </c>
      <c r="V2091" s="82" t="s">
        <v>2414</v>
      </c>
      <c r="W2091" s="82" t="s">
        <v>71</v>
      </c>
      <c r="X2091" s="82" t="s">
        <v>104</v>
      </c>
      <c r="Y2091" s="82" t="s">
        <v>105</v>
      </c>
      <c r="Z2091" s="82">
        <v>1</v>
      </c>
      <c r="AB2091" s="82" t="s">
        <v>2415</v>
      </c>
      <c r="AD2091" s="82" t="s">
        <v>220</v>
      </c>
      <c r="AE2091" s="82" t="s">
        <v>2416</v>
      </c>
      <c r="AN2091" s="82" t="s">
        <v>76</v>
      </c>
      <c r="AO2091" s="82" t="s">
        <v>2417</v>
      </c>
      <c r="AP2091" s="82">
        <v>1628833</v>
      </c>
      <c r="AQ2091" s="82" t="s">
        <v>109</v>
      </c>
      <c r="AR2091" s="82" t="s">
        <v>4274</v>
      </c>
      <c r="AS2091" s="84">
        <v>41165</v>
      </c>
      <c r="AT2091" s="85">
        <v>2012</v>
      </c>
      <c r="AU2091" s="82" t="s">
        <v>4277</v>
      </c>
      <c r="AV2091" s="84">
        <v>43100</v>
      </c>
      <c r="AW2091" s="85">
        <v>2017</v>
      </c>
      <c r="AX2091" s="85">
        <f>Table1[[#This Row],[End TEST]]-Table1[[#This Row],[Start TEST]]</f>
        <v>5</v>
      </c>
      <c r="AY2091" s="85">
        <f>Table1[[#This Row],[TEST_Diff]]+1</f>
        <v>6</v>
      </c>
      <c r="AZ2091" s="92">
        <f>DATEDIF(Table1[[#This Row],[Start Year]],Table1[[#This Row],[End Year]],"d") / 365</f>
        <v>5.3013698630136989</v>
      </c>
    </row>
    <row r="2092" spans="1:62" x14ac:dyDescent="0.5">
      <c r="A2092" s="82">
        <v>174</v>
      </c>
      <c r="B2092" s="82" t="s">
        <v>2411</v>
      </c>
      <c r="D2092" s="90">
        <v>43371</v>
      </c>
      <c r="E2092" s="90" t="s">
        <v>2412</v>
      </c>
      <c r="F2092" s="90"/>
      <c r="G2092" s="82" t="s">
        <v>2412</v>
      </c>
      <c r="H2092" s="82" t="s">
        <v>2413</v>
      </c>
      <c r="I2092" s="80" t="s">
        <v>98</v>
      </c>
      <c r="J2092" s="80">
        <v>20</v>
      </c>
      <c r="K2092" s="80">
        <v>1</v>
      </c>
      <c r="L2092" s="80" t="s">
        <v>220</v>
      </c>
      <c r="M2092" s="80">
        <v>100</v>
      </c>
      <c r="N2092" s="80">
        <v>-2.3559E-2</v>
      </c>
      <c r="O2092" s="80">
        <v>37.906193000000002</v>
      </c>
      <c r="P2092" s="80" t="s">
        <v>69</v>
      </c>
      <c r="Q2092" s="80">
        <v>0</v>
      </c>
      <c r="R2092" s="80">
        <v>2.6272389999999999</v>
      </c>
      <c r="S2092" s="80">
        <v>23.381664000000001</v>
      </c>
      <c r="T2092" s="80">
        <v>325766.59999999998</v>
      </c>
      <c r="U2092" s="91">
        <f>Table1[[#This Row],[Distribution Amount (Dollars)]]/Table1[[#This Row],[NEWdatediff]]</f>
        <v>54294.433333333327</v>
      </c>
      <c r="V2092" s="82" t="s">
        <v>2414</v>
      </c>
      <c r="W2092" s="82" t="s">
        <v>71</v>
      </c>
      <c r="X2092" s="82" t="s">
        <v>104</v>
      </c>
      <c r="Y2092" s="82" t="s">
        <v>105</v>
      </c>
      <c r="Z2092" s="82">
        <v>1</v>
      </c>
      <c r="AB2092" s="82" t="s">
        <v>2415</v>
      </c>
      <c r="AD2092" s="82" t="s">
        <v>220</v>
      </c>
      <c r="AE2092" s="82" t="s">
        <v>2416</v>
      </c>
      <c r="AN2092" s="82" t="s">
        <v>76</v>
      </c>
      <c r="AO2092" s="82" t="s">
        <v>2417</v>
      </c>
      <c r="AP2092" s="82">
        <v>1628833</v>
      </c>
      <c r="AQ2092" s="82" t="s">
        <v>109</v>
      </c>
      <c r="AR2092" s="82" t="s">
        <v>4274</v>
      </c>
      <c r="AS2092" s="84">
        <v>41165</v>
      </c>
      <c r="AT2092" s="85">
        <v>2012</v>
      </c>
      <c r="AU2092" s="82" t="s">
        <v>4277</v>
      </c>
      <c r="AV2092" s="84">
        <v>43100</v>
      </c>
      <c r="AW2092" s="85">
        <v>2017</v>
      </c>
      <c r="AX2092" s="85">
        <f>Table1[[#This Row],[End TEST]]-Table1[[#This Row],[Start TEST]]</f>
        <v>5</v>
      </c>
      <c r="AY2092" s="85">
        <f>Table1[[#This Row],[TEST_Diff]]+1</f>
        <v>6</v>
      </c>
      <c r="AZ2092" s="92">
        <f>DATEDIF(Table1[[#This Row],[Start Year]],Table1[[#This Row],[End Year]],"d") / 365</f>
        <v>5.3013698630136989</v>
      </c>
    </row>
    <row r="2093" spans="1:62" x14ac:dyDescent="0.5">
      <c r="A2093" s="82">
        <v>175</v>
      </c>
      <c r="B2093" s="82" t="s">
        <v>3091</v>
      </c>
      <c r="D2093" s="90">
        <v>43371</v>
      </c>
      <c r="E2093" s="90" t="s">
        <v>3092</v>
      </c>
      <c r="F2093" s="90"/>
      <c r="G2093" s="82" t="s">
        <v>3092</v>
      </c>
      <c r="H2093" s="82" t="s">
        <v>3093</v>
      </c>
      <c r="I2093" s="80" t="s">
        <v>129</v>
      </c>
      <c r="J2093" s="80">
        <v>80</v>
      </c>
      <c r="K2093" s="80">
        <v>1</v>
      </c>
      <c r="L2093" s="80" t="s">
        <v>156</v>
      </c>
      <c r="M2093" s="80">
        <v>100</v>
      </c>
      <c r="N2093" s="80">
        <v>17.570692000000001</v>
      </c>
      <c r="O2093" s="80">
        <v>-3.9961660000000001</v>
      </c>
      <c r="P2093" s="80" t="s">
        <v>69</v>
      </c>
      <c r="Q2093" s="80">
        <v>0</v>
      </c>
      <c r="R2093" s="80">
        <v>2.6272389999999999</v>
      </c>
      <c r="S2093" s="80">
        <v>23.381664000000001</v>
      </c>
      <c r="T2093" s="80">
        <v>1097892</v>
      </c>
      <c r="U2093" s="91">
        <f>Table1[[#This Row],[Distribution Amount (Dollars)]]/Table1[[#This Row],[NEWdatediff]]</f>
        <v>219578.4</v>
      </c>
      <c r="V2093" s="82" t="s">
        <v>3094</v>
      </c>
      <c r="W2093" s="82" t="s">
        <v>71</v>
      </c>
      <c r="X2093" s="82" t="s">
        <v>104</v>
      </c>
      <c r="Y2093" s="82" t="s">
        <v>105</v>
      </c>
      <c r="Z2093" s="82">
        <v>1</v>
      </c>
      <c r="AB2093" s="82" t="s">
        <v>3095</v>
      </c>
      <c r="AD2093" s="82" t="s">
        <v>156</v>
      </c>
      <c r="AE2093" s="82" t="s">
        <v>837</v>
      </c>
      <c r="AN2093" s="82" t="s">
        <v>76</v>
      </c>
      <c r="AO2093" s="82" t="s">
        <v>3096</v>
      </c>
      <c r="AP2093" s="82">
        <v>1372365</v>
      </c>
      <c r="AQ2093" s="82" t="s">
        <v>109</v>
      </c>
      <c r="AR2093" s="82" t="s">
        <v>4274</v>
      </c>
      <c r="AS2093" s="84">
        <v>41248</v>
      </c>
      <c r="AT2093" s="85">
        <v>2012</v>
      </c>
      <c r="AU2093" s="82" t="s">
        <v>4277</v>
      </c>
      <c r="AV2093" s="84">
        <v>42490</v>
      </c>
      <c r="AW2093" s="85">
        <v>2016</v>
      </c>
      <c r="AX2093" s="85">
        <f>Table1[[#This Row],[End TEST]]-Table1[[#This Row],[Start TEST]]</f>
        <v>4</v>
      </c>
      <c r="AY2093" s="85">
        <f>Table1[[#This Row],[TEST_Diff]]+1</f>
        <v>5</v>
      </c>
      <c r="AZ2093" s="92">
        <f>DATEDIF(Table1[[#This Row],[Start Year]],Table1[[#This Row],[End Year]],"d") / 365</f>
        <v>3.4027397260273973</v>
      </c>
    </row>
    <row r="2094" spans="1:62" x14ac:dyDescent="0.5">
      <c r="A2094" s="82">
        <v>175</v>
      </c>
      <c r="B2094" s="82" t="s">
        <v>3091</v>
      </c>
      <c r="D2094" s="90">
        <v>43371</v>
      </c>
      <c r="E2094" s="90" t="s">
        <v>3092</v>
      </c>
      <c r="F2094" s="90"/>
      <c r="G2094" s="82" t="s">
        <v>3092</v>
      </c>
      <c r="H2094" s="82" t="s">
        <v>3093</v>
      </c>
      <c r="I2094" s="80" t="s">
        <v>98</v>
      </c>
      <c r="J2094" s="80">
        <v>20</v>
      </c>
      <c r="K2094" s="80">
        <v>1</v>
      </c>
      <c r="L2094" s="80" t="s">
        <v>156</v>
      </c>
      <c r="M2094" s="80">
        <v>100</v>
      </c>
      <c r="N2094" s="80">
        <v>17.570692000000001</v>
      </c>
      <c r="O2094" s="80">
        <v>-3.9961660000000001</v>
      </c>
      <c r="P2094" s="80" t="s">
        <v>69</v>
      </c>
      <c r="Q2094" s="80">
        <v>0</v>
      </c>
      <c r="R2094" s="80">
        <v>2.6272389999999999</v>
      </c>
      <c r="S2094" s="80">
        <v>23.381664000000001</v>
      </c>
      <c r="T2094" s="80">
        <v>274473</v>
      </c>
      <c r="U2094" s="91">
        <f>Table1[[#This Row],[Distribution Amount (Dollars)]]/Table1[[#This Row],[NEWdatediff]]</f>
        <v>54894.6</v>
      </c>
      <c r="V2094" s="82" t="s">
        <v>3094</v>
      </c>
      <c r="W2094" s="82" t="s">
        <v>71</v>
      </c>
      <c r="X2094" s="82" t="s">
        <v>104</v>
      </c>
      <c r="Y2094" s="82" t="s">
        <v>105</v>
      </c>
      <c r="Z2094" s="82">
        <v>1</v>
      </c>
      <c r="AB2094" s="82" t="s">
        <v>3095</v>
      </c>
      <c r="AD2094" s="82" t="s">
        <v>156</v>
      </c>
      <c r="AE2094" s="82" t="s">
        <v>837</v>
      </c>
      <c r="AN2094" s="82" t="s">
        <v>76</v>
      </c>
      <c r="AO2094" s="82" t="s">
        <v>3096</v>
      </c>
      <c r="AP2094" s="82">
        <v>1372365</v>
      </c>
      <c r="AQ2094" s="82" t="s">
        <v>109</v>
      </c>
      <c r="AR2094" s="82" t="s">
        <v>4274</v>
      </c>
      <c r="AS2094" s="84">
        <v>41248</v>
      </c>
      <c r="AT2094" s="85">
        <v>2012</v>
      </c>
      <c r="AU2094" s="82" t="s">
        <v>4277</v>
      </c>
      <c r="AV2094" s="84">
        <v>42490</v>
      </c>
      <c r="AW2094" s="85">
        <v>2016</v>
      </c>
      <c r="AX2094" s="85">
        <f>Table1[[#This Row],[End TEST]]-Table1[[#This Row],[Start TEST]]</f>
        <v>4</v>
      </c>
      <c r="AY2094" s="85">
        <f>Table1[[#This Row],[TEST_Diff]]+1</f>
        <v>5</v>
      </c>
      <c r="AZ2094" s="92">
        <f>DATEDIF(Table1[[#This Row],[Start Year]],Table1[[#This Row],[End Year]],"d") / 365</f>
        <v>3.4027397260273973</v>
      </c>
    </row>
    <row r="2095" spans="1:62" x14ac:dyDescent="0.5">
      <c r="A2095" s="82">
        <v>176</v>
      </c>
      <c r="B2095" s="82" t="s">
        <v>556</v>
      </c>
      <c r="D2095" s="90">
        <v>43406</v>
      </c>
      <c r="E2095" s="90" t="s">
        <v>557</v>
      </c>
      <c r="F2095" s="90"/>
      <c r="G2095" s="82" t="s">
        <v>557</v>
      </c>
      <c r="H2095" s="82" t="s">
        <v>558</v>
      </c>
      <c r="I2095" s="80" t="s">
        <v>67</v>
      </c>
      <c r="J2095" s="80">
        <v>100</v>
      </c>
      <c r="K2095" s="80">
        <v>1</v>
      </c>
      <c r="L2095" s="80" t="s">
        <v>89</v>
      </c>
      <c r="M2095" s="80">
        <v>100</v>
      </c>
      <c r="N2095" s="80">
        <v>6.8808540000000002</v>
      </c>
      <c r="O2095" s="80">
        <v>-1.167594</v>
      </c>
      <c r="P2095" s="80" t="s">
        <v>69</v>
      </c>
      <c r="Q2095" s="80">
        <v>0</v>
      </c>
      <c r="R2095" s="80">
        <v>2.6272389999999999</v>
      </c>
      <c r="S2095" s="80">
        <v>23.381664000000001</v>
      </c>
      <c r="T2095" s="80">
        <v>3503121</v>
      </c>
      <c r="U2095" s="91">
        <f>Table1[[#This Row],[Distribution Amount (Dollars)]]/Table1[[#This Row],[NEWdatediff]]</f>
        <v>583853.5</v>
      </c>
      <c r="V2095" s="82" t="s">
        <v>559</v>
      </c>
      <c r="W2095" s="82" t="s">
        <v>71</v>
      </c>
      <c r="X2095" s="82" t="s">
        <v>104</v>
      </c>
      <c r="Y2095" s="82" t="s">
        <v>105</v>
      </c>
      <c r="Z2095" s="82">
        <v>1</v>
      </c>
      <c r="AB2095" s="82" t="s">
        <v>560</v>
      </c>
      <c r="AD2095" s="82" t="s">
        <v>89</v>
      </c>
      <c r="AE2095" s="82" t="s">
        <v>93</v>
      </c>
      <c r="AN2095" s="82" t="s">
        <v>76</v>
      </c>
      <c r="AO2095" s="82" t="s">
        <v>561</v>
      </c>
      <c r="AP2095" s="82">
        <v>3503121</v>
      </c>
      <c r="AQ2095" s="82" t="s">
        <v>78</v>
      </c>
      <c r="AR2095" s="82" t="s">
        <v>4274</v>
      </c>
      <c r="AS2095" s="84">
        <v>41373</v>
      </c>
      <c r="AT2095" s="85">
        <v>2013</v>
      </c>
      <c r="AU2095" s="82" t="s">
        <v>4278</v>
      </c>
      <c r="AV2095" s="84">
        <v>43317</v>
      </c>
      <c r="AW2095" s="85">
        <v>2018</v>
      </c>
      <c r="AX2095" s="85">
        <f>Table1[[#This Row],[End TEST]]-Table1[[#This Row],[Start TEST]]</f>
        <v>5</v>
      </c>
      <c r="AY2095" s="85">
        <f>Table1[[#This Row],[TEST_Diff]]+1</f>
        <v>6</v>
      </c>
      <c r="AZ2095" s="92">
        <f>DATEDIF(Table1[[#This Row],[Start Year]],Table1[[#This Row],[End Year]],"d") / 365</f>
        <v>5.3260273972602743</v>
      </c>
      <c r="BA2095" s="82">
        <v>21000</v>
      </c>
    </row>
    <row r="2096" spans="1:62" x14ac:dyDescent="0.5">
      <c r="A2096" s="82">
        <v>177</v>
      </c>
      <c r="B2096" s="82" t="s">
        <v>2083</v>
      </c>
      <c r="D2096" s="90">
        <v>43536</v>
      </c>
      <c r="E2096" s="90" t="s">
        <v>2084</v>
      </c>
      <c r="F2096" s="90"/>
      <c r="G2096" s="82" t="s">
        <v>2084</v>
      </c>
      <c r="H2096" s="82" t="s">
        <v>2085</v>
      </c>
      <c r="I2096" s="80" t="s">
        <v>67</v>
      </c>
      <c r="J2096" s="80">
        <v>100</v>
      </c>
      <c r="K2096" s="80">
        <v>1</v>
      </c>
      <c r="L2096" s="80" t="s">
        <v>194</v>
      </c>
      <c r="M2096" s="80">
        <v>100</v>
      </c>
      <c r="N2096" s="80">
        <v>19.182435999999999</v>
      </c>
      <c r="O2096" s="80">
        <v>-72.434515000000005</v>
      </c>
      <c r="P2096" s="80" t="s">
        <v>195</v>
      </c>
      <c r="Q2096" s="80">
        <v>0</v>
      </c>
      <c r="R2096" s="80">
        <v>25.14509</v>
      </c>
      <c r="S2096" s="80">
        <v>-80.396960000000007</v>
      </c>
      <c r="T2096" s="80">
        <v>6145589</v>
      </c>
      <c r="U2096" s="91">
        <f>Table1[[#This Row],[Distribution Amount (Dollars)]]/Table1[[#This Row],[NEWdatediff]]</f>
        <v>1024264.8333333334</v>
      </c>
      <c r="V2096" s="82" t="s">
        <v>2086</v>
      </c>
      <c r="W2096" s="82" t="s">
        <v>71</v>
      </c>
      <c r="X2096" s="82" t="s">
        <v>104</v>
      </c>
      <c r="Y2096" s="82" t="s">
        <v>105</v>
      </c>
      <c r="Z2096" s="82">
        <v>1</v>
      </c>
      <c r="AB2096" s="82" t="s">
        <v>2087</v>
      </c>
      <c r="AD2096" s="82" t="s">
        <v>194</v>
      </c>
      <c r="AN2096" s="82" t="s">
        <v>76</v>
      </c>
      <c r="AO2096" s="82" t="s">
        <v>2088</v>
      </c>
      <c r="AP2096" s="82">
        <v>6145589</v>
      </c>
      <c r="AQ2096" s="82" t="s">
        <v>109</v>
      </c>
      <c r="AR2096" s="82" t="s">
        <v>4274</v>
      </c>
      <c r="AS2096" s="84">
        <v>41351</v>
      </c>
      <c r="AT2096" s="85">
        <v>2013</v>
      </c>
      <c r="AU2096" s="82" t="s">
        <v>4278</v>
      </c>
      <c r="AV2096" s="84">
        <v>43403</v>
      </c>
      <c r="AW2096" s="85">
        <v>2018</v>
      </c>
      <c r="AX2096" s="85">
        <f>Table1[[#This Row],[End TEST]]-Table1[[#This Row],[Start TEST]]</f>
        <v>5</v>
      </c>
      <c r="AY2096" s="85">
        <f>Table1[[#This Row],[TEST_Diff]]+1</f>
        <v>6</v>
      </c>
      <c r="AZ2096" s="92">
        <f>DATEDIF(Table1[[#This Row],[Start Year]],Table1[[#This Row],[End Year]],"d") / 365</f>
        <v>5.6219178082191785</v>
      </c>
      <c r="BA2096" s="82">
        <v>26600</v>
      </c>
      <c r="BC2096" s="82" t="s">
        <v>2089</v>
      </c>
      <c r="BD2096" s="82">
        <v>1</v>
      </c>
      <c r="BE2096" s="82">
        <v>1</v>
      </c>
      <c r="BJ2096" s="82">
        <v>1</v>
      </c>
    </row>
    <row r="2097" spans="1:52" x14ac:dyDescent="0.5">
      <c r="A2097" s="82">
        <v>178</v>
      </c>
      <c r="B2097" s="82" t="s">
        <v>2389</v>
      </c>
      <c r="D2097" s="90">
        <v>43371</v>
      </c>
      <c r="E2097" s="90" t="s">
        <v>2390</v>
      </c>
      <c r="F2097" s="90"/>
      <c r="G2097" s="82" t="s">
        <v>2390</v>
      </c>
      <c r="H2097" s="82" t="s">
        <v>2391</v>
      </c>
      <c r="I2097" s="80" t="s">
        <v>129</v>
      </c>
      <c r="J2097" s="80">
        <v>60</v>
      </c>
      <c r="K2097" s="80">
        <v>1</v>
      </c>
      <c r="L2097" s="80" t="s">
        <v>118</v>
      </c>
      <c r="M2097" s="80">
        <v>100</v>
      </c>
      <c r="N2097" s="80">
        <v>-6.4530960000000004</v>
      </c>
      <c r="O2097" s="80">
        <v>34.894539000000002</v>
      </c>
      <c r="P2097" s="80" t="s">
        <v>69</v>
      </c>
      <c r="Q2097" s="80">
        <v>0</v>
      </c>
      <c r="R2097" s="80">
        <v>2.6272389999999999</v>
      </c>
      <c r="S2097" s="80">
        <v>23.381664000000001</v>
      </c>
      <c r="T2097" s="80">
        <v>1547812.2</v>
      </c>
      <c r="U2097" s="91">
        <f>Table1[[#This Row],[Distribution Amount (Dollars)]]/Table1[[#This Row],[NEWdatediff]]</f>
        <v>386953.05</v>
      </c>
      <c r="V2097" s="82" t="s">
        <v>1141</v>
      </c>
      <c r="W2097" s="82" t="s">
        <v>71</v>
      </c>
      <c r="X2097" s="82" t="s">
        <v>104</v>
      </c>
      <c r="Y2097" s="82" t="s">
        <v>105</v>
      </c>
      <c r="Z2097" s="82">
        <v>1</v>
      </c>
      <c r="AB2097" s="82" t="s">
        <v>2392</v>
      </c>
      <c r="AD2097" s="82" t="s">
        <v>118</v>
      </c>
      <c r="AE2097" s="82" t="s">
        <v>123</v>
      </c>
      <c r="AN2097" s="82" t="s">
        <v>76</v>
      </c>
      <c r="AO2097" s="82" t="s">
        <v>2393</v>
      </c>
      <c r="AP2097" s="82">
        <v>2579687</v>
      </c>
      <c r="AQ2097" s="82" t="s">
        <v>109</v>
      </c>
      <c r="AR2097" s="82" t="s">
        <v>4274</v>
      </c>
      <c r="AS2097" s="84">
        <v>41281</v>
      </c>
      <c r="AT2097" s="85">
        <v>2013</v>
      </c>
      <c r="AU2097" s="82" t="s">
        <v>4277</v>
      </c>
      <c r="AV2097" s="84">
        <v>42735</v>
      </c>
      <c r="AW2097" s="85">
        <v>2016</v>
      </c>
      <c r="AX2097" s="85">
        <f>Table1[[#This Row],[End TEST]]-Table1[[#This Row],[Start TEST]]</f>
        <v>3</v>
      </c>
      <c r="AY2097" s="85">
        <f>Table1[[#This Row],[TEST_Diff]]+1</f>
        <v>4</v>
      </c>
      <c r="AZ2097" s="92">
        <f>DATEDIF(Table1[[#This Row],[Start Year]],Table1[[#This Row],[End Year]],"d") / 365</f>
        <v>3.9835616438356163</v>
      </c>
    </row>
    <row r="2098" spans="1:52" x14ac:dyDescent="0.5">
      <c r="A2098" s="82">
        <v>178</v>
      </c>
      <c r="B2098" s="82" t="s">
        <v>2389</v>
      </c>
      <c r="D2098" s="90">
        <v>43371</v>
      </c>
      <c r="E2098" s="90" t="s">
        <v>2390</v>
      </c>
      <c r="F2098" s="90"/>
      <c r="G2098" s="82" t="s">
        <v>2390</v>
      </c>
      <c r="H2098" s="82" t="s">
        <v>2391</v>
      </c>
      <c r="I2098" s="80" t="s">
        <v>127</v>
      </c>
      <c r="J2098" s="80">
        <v>40</v>
      </c>
      <c r="K2098" s="80">
        <v>1</v>
      </c>
      <c r="L2098" s="80" t="s">
        <v>118</v>
      </c>
      <c r="M2098" s="80">
        <v>100</v>
      </c>
      <c r="N2098" s="80">
        <v>-6.4530960000000004</v>
      </c>
      <c r="O2098" s="80">
        <v>34.894539000000002</v>
      </c>
      <c r="P2098" s="80" t="s">
        <v>69</v>
      </c>
      <c r="Q2098" s="80">
        <v>0</v>
      </c>
      <c r="R2098" s="80">
        <v>2.6272389999999999</v>
      </c>
      <c r="S2098" s="80">
        <v>23.381664000000001</v>
      </c>
      <c r="T2098" s="80">
        <v>1031874.8</v>
      </c>
      <c r="U2098" s="91">
        <f>Table1[[#This Row],[Distribution Amount (Dollars)]]/Table1[[#This Row],[NEWdatediff]]</f>
        <v>257968.7</v>
      </c>
      <c r="V2098" s="82" t="s">
        <v>1141</v>
      </c>
      <c r="W2098" s="82" t="s">
        <v>71</v>
      </c>
      <c r="X2098" s="82" t="s">
        <v>104</v>
      </c>
      <c r="Y2098" s="82" t="s">
        <v>105</v>
      </c>
      <c r="Z2098" s="82">
        <v>1</v>
      </c>
      <c r="AB2098" s="82" t="s">
        <v>2392</v>
      </c>
      <c r="AD2098" s="82" t="s">
        <v>118</v>
      </c>
      <c r="AE2098" s="82" t="s">
        <v>123</v>
      </c>
      <c r="AN2098" s="82" t="s">
        <v>76</v>
      </c>
      <c r="AO2098" s="82" t="s">
        <v>2393</v>
      </c>
      <c r="AP2098" s="82">
        <v>2579687</v>
      </c>
      <c r="AQ2098" s="82" t="s">
        <v>109</v>
      </c>
      <c r="AR2098" s="82" t="s">
        <v>4274</v>
      </c>
      <c r="AS2098" s="84">
        <v>41281</v>
      </c>
      <c r="AT2098" s="85">
        <v>2013</v>
      </c>
      <c r="AU2098" s="82" t="s">
        <v>4277</v>
      </c>
      <c r="AV2098" s="84">
        <v>42735</v>
      </c>
      <c r="AW2098" s="85">
        <v>2016</v>
      </c>
      <c r="AX2098" s="85">
        <f>Table1[[#This Row],[End TEST]]-Table1[[#This Row],[Start TEST]]</f>
        <v>3</v>
      </c>
      <c r="AY2098" s="85">
        <f>Table1[[#This Row],[TEST_Diff]]+1</f>
        <v>4</v>
      </c>
      <c r="AZ2098" s="92">
        <f>DATEDIF(Table1[[#This Row],[Start Year]],Table1[[#This Row],[End Year]],"d") / 365</f>
        <v>3.9835616438356163</v>
      </c>
    </row>
    <row r="2099" spans="1:52" x14ac:dyDescent="0.5">
      <c r="A2099" s="82">
        <v>179</v>
      </c>
      <c r="B2099" s="82" t="s">
        <v>2986</v>
      </c>
      <c r="D2099" s="90">
        <v>43371</v>
      </c>
      <c r="E2099" s="90" t="s">
        <v>2987</v>
      </c>
      <c r="F2099" s="90"/>
      <c r="G2099" s="82" t="s">
        <v>2987</v>
      </c>
      <c r="H2099" s="82" t="s">
        <v>2988</v>
      </c>
      <c r="I2099" s="80" t="s">
        <v>97</v>
      </c>
      <c r="J2099" s="80">
        <v>25</v>
      </c>
      <c r="K2099" s="80">
        <v>1</v>
      </c>
      <c r="L2099" s="80" t="s">
        <v>139</v>
      </c>
      <c r="M2099" s="80">
        <v>100</v>
      </c>
      <c r="N2099" s="80">
        <v>9.1449999999999996</v>
      </c>
      <c r="O2099" s="80">
        <v>40.489674000000001</v>
      </c>
      <c r="P2099" s="80" t="s">
        <v>69</v>
      </c>
      <c r="Q2099" s="80">
        <v>0</v>
      </c>
      <c r="R2099" s="80">
        <v>2.6272389999999999</v>
      </c>
      <c r="S2099" s="80">
        <v>23.381664000000001</v>
      </c>
      <c r="T2099" s="80">
        <v>1119271.75</v>
      </c>
      <c r="U2099" s="91">
        <f>Table1[[#This Row],[Distribution Amount (Dollars)]]/Table1[[#This Row],[NEWdatediff]]</f>
        <v>186545.29166666666</v>
      </c>
      <c r="V2099" s="82" t="s">
        <v>253</v>
      </c>
      <c r="W2099" s="82" t="s">
        <v>71</v>
      </c>
      <c r="X2099" s="82" t="s">
        <v>104</v>
      </c>
      <c r="Y2099" s="82" t="s">
        <v>105</v>
      </c>
      <c r="Z2099" s="82">
        <v>1</v>
      </c>
      <c r="AB2099" s="82" t="s">
        <v>2989</v>
      </c>
      <c r="AD2099" s="82" t="s">
        <v>139</v>
      </c>
      <c r="AE2099" s="82" t="s">
        <v>1496</v>
      </c>
      <c r="AN2099" s="82" t="s">
        <v>76</v>
      </c>
      <c r="AO2099" s="82" t="s">
        <v>2990</v>
      </c>
      <c r="AP2099" s="82">
        <v>4477087</v>
      </c>
      <c r="AQ2099" s="82" t="s">
        <v>78</v>
      </c>
      <c r="AR2099" s="82" t="s">
        <v>4274</v>
      </c>
      <c r="AS2099" s="84">
        <v>41302</v>
      </c>
      <c r="AT2099" s="85">
        <v>2013</v>
      </c>
      <c r="AU2099" s="82" t="s">
        <v>4278</v>
      </c>
      <c r="AV2099" s="84">
        <v>43220</v>
      </c>
      <c r="AW2099" s="85">
        <v>2018</v>
      </c>
      <c r="AX2099" s="85">
        <f>Table1[[#This Row],[End TEST]]-Table1[[#This Row],[Start TEST]]</f>
        <v>5</v>
      </c>
      <c r="AY2099" s="85">
        <f>Table1[[#This Row],[TEST_Diff]]+1</f>
        <v>6</v>
      </c>
      <c r="AZ2099" s="92">
        <f>DATEDIF(Table1[[#This Row],[Start Year]],Table1[[#This Row],[End Year]],"d") / 365</f>
        <v>5.2547945205479456</v>
      </c>
    </row>
    <row r="2100" spans="1:52" x14ac:dyDescent="0.5">
      <c r="A2100" s="82">
        <v>179</v>
      </c>
      <c r="B2100" s="82" t="s">
        <v>2986</v>
      </c>
      <c r="D2100" s="90">
        <v>43371</v>
      </c>
      <c r="E2100" s="90" t="s">
        <v>2987</v>
      </c>
      <c r="F2100" s="90"/>
      <c r="G2100" s="82" t="s">
        <v>2987</v>
      </c>
      <c r="H2100" s="82" t="s">
        <v>2988</v>
      </c>
      <c r="I2100" s="80" t="s">
        <v>128</v>
      </c>
      <c r="J2100" s="80">
        <v>50</v>
      </c>
      <c r="K2100" s="80">
        <v>1</v>
      </c>
      <c r="L2100" s="80" t="s">
        <v>139</v>
      </c>
      <c r="M2100" s="80">
        <v>100</v>
      </c>
      <c r="N2100" s="80">
        <v>9.1449999999999996</v>
      </c>
      <c r="O2100" s="80">
        <v>40.489674000000001</v>
      </c>
      <c r="P2100" s="80" t="s">
        <v>69</v>
      </c>
      <c r="Q2100" s="80">
        <v>0</v>
      </c>
      <c r="R2100" s="80">
        <v>2.6272389999999999</v>
      </c>
      <c r="S2100" s="80">
        <v>23.381664000000001</v>
      </c>
      <c r="T2100" s="80">
        <v>2238543.5</v>
      </c>
      <c r="U2100" s="91">
        <f>Table1[[#This Row],[Distribution Amount (Dollars)]]/Table1[[#This Row],[NEWdatediff]]</f>
        <v>373090.58333333331</v>
      </c>
      <c r="V2100" s="82" t="s">
        <v>253</v>
      </c>
      <c r="W2100" s="82" t="s">
        <v>71</v>
      </c>
      <c r="X2100" s="82" t="s">
        <v>104</v>
      </c>
      <c r="Y2100" s="82" t="s">
        <v>105</v>
      </c>
      <c r="Z2100" s="82">
        <v>1</v>
      </c>
      <c r="AB2100" s="82" t="s">
        <v>2989</v>
      </c>
      <c r="AD2100" s="82" t="s">
        <v>139</v>
      </c>
      <c r="AE2100" s="82" t="s">
        <v>1496</v>
      </c>
      <c r="AN2100" s="82" t="s">
        <v>76</v>
      </c>
      <c r="AO2100" s="82" t="s">
        <v>2990</v>
      </c>
      <c r="AP2100" s="82">
        <v>4477087</v>
      </c>
      <c r="AQ2100" s="82" t="s">
        <v>78</v>
      </c>
      <c r="AR2100" s="82" t="s">
        <v>4274</v>
      </c>
      <c r="AS2100" s="84">
        <v>41302</v>
      </c>
      <c r="AT2100" s="85">
        <v>2013</v>
      </c>
      <c r="AU2100" s="82" t="s">
        <v>4278</v>
      </c>
      <c r="AV2100" s="84">
        <v>43220</v>
      </c>
      <c r="AW2100" s="85">
        <v>2018</v>
      </c>
      <c r="AX2100" s="85">
        <f>Table1[[#This Row],[End TEST]]-Table1[[#This Row],[Start TEST]]</f>
        <v>5</v>
      </c>
      <c r="AY2100" s="85">
        <f>Table1[[#This Row],[TEST_Diff]]+1</f>
        <v>6</v>
      </c>
      <c r="AZ2100" s="92">
        <f>DATEDIF(Table1[[#This Row],[Start Year]],Table1[[#This Row],[End Year]],"d") / 365</f>
        <v>5.2547945205479456</v>
      </c>
    </row>
    <row r="2101" spans="1:52" x14ac:dyDescent="0.5">
      <c r="A2101" s="82">
        <v>179</v>
      </c>
      <c r="B2101" s="82" t="s">
        <v>2986</v>
      </c>
      <c r="D2101" s="90">
        <v>43371</v>
      </c>
      <c r="E2101" s="90" t="s">
        <v>2987</v>
      </c>
      <c r="F2101" s="90"/>
      <c r="G2101" s="82" t="s">
        <v>2987</v>
      </c>
      <c r="H2101" s="82" t="s">
        <v>2988</v>
      </c>
      <c r="I2101" s="80" t="s">
        <v>127</v>
      </c>
      <c r="J2101" s="80">
        <v>25</v>
      </c>
      <c r="K2101" s="80">
        <v>1</v>
      </c>
      <c r="L2101" s="80" t="s">
        <v>139</v>
      </c>
      <c r="M2101" s="80">
        <v>100</v>
      </c>
      <c r="N2101" s="80">
        <v>9.1449999999999996</v>
      </c>
      <c r="O2101" s="80">
        <v>40.489674000000001</v>
      </c>
      <c r="P2101" s="80" t="s">
        <v>69</v>
      </c>
      <c r="Q2101" s="80">
        <v>0</v>
      </c>
      <c r="R2101" s="80">
        <v>2.6272389999999999</v>
      </c>
      <c r="S2101" s="80">
        <v>23.381664000000001</v>
      </c>
      <c r="T2101" s="80">
        <v>1119271.75</v>
      </c>
      <c r="U2101" s="91">
        <f>Table1[[#This Row],[Distribution Amount (Dollars)]]/Table1[[#This Row],[NEWdatediff]]</f>
        <v>186545.29166666666</v>
      </c>
      <c r="V2101" s="82" t="s">
        <v>253</v>
      </c>
      <c r="W2101" s="82" t="s">
        <v>71</v>
      </c>
      <c r="X2101" s="82" t="s">
        <v>104</v>
      </c>
      <c r="Y2101" s="82" t="s">
        <v>105</v>
      </c>
      <c r="Z2101" s="82">
        <v>1</v>
      </c>
      <c r="AB2101" s="82" t="s">
        <v>2989</v>
      </c>
      <c r="AD2101" s="82" t="s">
        <v>139</v>
      </c>
      <c r="AE2101" s="82" t="s">
        <v>1496</v>
      </c>
      <c r="AN2101" s="82" t="s">
        <v>76</v>
      </c>
      <c r="AO2101" s="82" t="s">
        <v>2990</v>
      </c>
      <c r="AP2101" s="82">
        <v>4477087</v>
      </c>
      <c r="AQ2101" s="82" t="s">
        <v>78</v>
      </c>
      <c r="AR2101" s="82" t="s">
        <v>4274</v>
      </c>
      <c r="AS2101" s="84">
        <v>41302</v>
      </c>
      <c r="AT2101" s="85">
        <v>2013</v>
      </c>
      <c r="AU2101" s="82" t="s">
        <v>4278</v>
      </c>
      <c r="AV2101" s="84">
        <v>43220</v>
      </c>
      <c r="AW2101" s="85">
        <v>2018</v>
      </c>
      <c r="AX2101" s="85">
        <f>Table1[[#This Row],[End TEST]]-Table1[[#This Row],[Start TEST]]</f>
        <v>5</v>
      </c>
      <c r="AY2101" s="85">
        <f>Table1[[#This Row],[TEST_Diff]]+1</f>
        <v>6</v>
      </c>
      <c r="AZ2101" s="92">
        <f>DATEDIF(Table1[[#This Row],[Start Year]],Table1[[#This Row],[End Year]],"d") / 365</f>
        <v>5.2547945205479456</v>
      </c>
    </row>
    <row r="2102" spans="1:52" x14ac:dyDescent="0.5">
      <c r="A2102" s="82">
        <v>180</v>
      </c>
      <c r="B2102" s="82" t="s">
        <v>633</v>
      </c>
      <c r="D2102" s="90">
        <v>43371</v>
      </c>
      <c r="E2102" s="90" t="s">
        <v>634</v>
      </c>
      <c r="F2102" s="90"/>
      <c r="G2102" s="82" t="s">
        <v>634</v>
      </c>
      <c r="H2102" s="82" t="s">
        <v>635</v>
      </c>
      <c r="I2102" s="80" t="s">
        <v>67</v>
      </c>
      <c r="J2102" s="80">
        <v>100</v>
      </c>
      <c r="K2102" s="80">
        <v>15</v>
      </c>
      <c r="L2102" s="80" t="s">
        <v>139</v>
      </c>
      <c r="M2102" s="80">
        <v>8.14</v>
      </c>
      <c r="N2102" s="80">
        <v>9.1449999999999996</v>
      </c>
      <c r="O2102" s="80">
        <v>40.489674000000001</v>
      </c>
      <c r="P2102" s="80" t="s">
        <v>69</v>
      </c>
      <c r="Q2102" s="80">
        <v>0</v>
      </c>
      <c r="R2102" s="80">
        <v>2.6272389999999999</v>
      </c>
      <c r="S2102" s="80">
        <v>23.381664000000001</v>
      </c>
      <c r="T2102" s="80">
        <v>4070000</v>
      </c>
      <c r="U2102" s="91">
        <f>Table1[[#This Row],[Distribution Amount (Dollars)]]/Table1[[#This Row],[NEWdatediff]]</f>
        <v>678333.33333333337</v>
      </c>
      <c r="V2102" s="82" t="s">
        <v>637</v>
      </c>
      <c r="W2102" s="82" t="s">
        <v>71</v>
      </c>
      <c r="X2102" s="82" t="s">
        <v>104</v>
      </c>
      <c r="Y2102" s="82" t="s">
        <v>105</v>
      </c>
      <c r="Z2102" s="82">
        <v>1</v>
      </c>
      <c r="AB2102" s="82" t="s">
        <v>638</v>
      </c>
      <c r="AD2102" s="82" t="s">
        <v>89</v>
      </c>
      <c r="AE2102" s="82" t="s">
        <v>639</v>
      </c>
      <c r="AN2102" s="82" t="s">
        <v>76</v>
      </c>
      <c r="AO2102" s="82" t="s">
        <v>640</v>
      </c>
      <c r="AP2102" s="82">
        <v>50000000</v>
      </c>
      <c r="AQ2102" s="82" t="s">
        <v>78</v>
      </c>
      <c r="AR2102" s="82" t="s">
        <v>4274</v>
      </c>
      <c r="AS2102" s="84">
        <v>41443</v>
      </c>
      <c r="AT2102" s="85">
        <v>2013</v>
      </c>
      <c r="AU2102" s="82" t="s">
        <v>4278</v>
      </c>
      <c r="AV2102" s="84">
        <v>43190</v>
      </c>
      <c r="AW2102" s="85">
        <v>2018</v>
      </c>
      <c r="AX2102" s="85">
        <f>Table1[[#This Row],[End TEST]]-Table1[[#This Row],[Start TEST]]</f>
        <v>5</v>
      </c>
      <c r="AY2102" s="85">
        <f>Table1[[#This Row],[TEST_Diff]]+1</f>
        <v>6</v>
      </c>
      <c r="AZ2102" s="92">
        <f>DATEDIF(Table1[[#This Row],[Start Year]],Table1[[#This Row],[End Year]],"d") / 365</f>
        <v>4.7863013698630139</v>
      </c>
    </row>
    <row r="2103" spans="1:52" x14ac:dyDescent="0.5">
      <c r="A2103" s="82">
        <v>180</v>
      </c>
      <c r="B2103" s="82" t="s">
        <v>633</v>
      </c>
      <c r="D2103" s="90">
        <v>43371</v>
      </c>
      <c r="E2103" s="90" t="s">
        <v>634</v>
      </c>
      <c r="F2103" s="90"/>
      <c r="G2103" s="82" t="s">
        <v>634</v>
      </c>
      <c r="H2103" s="82" t="s">
        <v>635</v>
      </c>
      <c r="I2103" s="80" t="s">
        <v>67</v>
      </c>
      <c r="J2103" s="80">
        <v>100</v>
      </c>
      <c r="K2103" s="80">
        <v>15</v>
      </c>
      <c r="L2103" s="80" t="s">
        <v>89</v>
      </c>
      <c r="M2103" s="80">
        <v>2.75</v>
      </c>
      <c r="N2103" s="80">
        <v>6.8808540000000002</v>
      </c>
      <c r="O2103" s="80">
        <v>-1.167594</v>
      </c>
      <c r="P2103" s="80" t="s">
        <v>69</v>
      </c>
      <c r="Q2103" s="80">
        <v>0</v>
      </c>
      <c r="R2103" s="80">
        <v>2.6272389999999999</v>
      </c>
      <c r="S2103" s="80">
        <v>23.381664000000001</v>
      </c>
      <c r="T2103" s="80">
        <v>1375000</v>
      </c>
      <c r="U2103" s="91">
        <f>Table1[[#This Row],[Distribution Amount (Dollars)]]/Table1[[#This Row],[NEWdatediff]]</f>
        <v>229166.66666666666</v>
      </c>
      <c r="V2103" s="82" t="s">
        <v>637</v>
      </c>
      <c r="W2103" s="82" t="s">
        <v>71</v>
      </c>
      <c r="X2103" s="82" t="s">
        <v>104</v>
      </c>
      <c r="Y2103" s="82" t="s">
        <v>105</v>
      </c>
      <c r="Z2103" s="82">
        <v>1</v>
      </c>
      <c r="AB2103" s="82" t="s">
        <v>638</v>
      </c>
      <c r="AD2103" s="82" t="s">
        <v>331</v>
      </c>
      <c r="AE2103" s="82" t="s">
        <v>639</v>
      </c>
      <c r="AN2103" s="82" t="s">
        <v>76</v>
      </c>
      <c r="AO2103" s="82" t="s">
        <v>640</v>
      </c>
      <c r="AP2103" s="82">
        <v>50000000</v>
      </c>
      <c r="AQ2103" s="82" t="s">
        <v>78</v>
      </c>
      <c r="AR2103" s="82" t="s">
        <v>4274</v>
      </c>
      <c r="AS2103" s="84">
        <v>41443</v>
      </c>
      <c r="AT2103" s="85">
        <v>2013</v>
      </c>
      <c r="AU2103" s="82" t="s">
        <v>4278</v>
      </c>
      <c r="AV2103" s="84">
        <v>43190</v>
      </c>
      <c r="AW2103" s="85">
        <v>2018</v>
      </c>
      <c r="AX2103" s="85">
        <f>Table1[[#This Row],[End TEST]]-Table1[[#This Row],[Start TEST]]</f>
        <v>5</v>
      </c>
      <c r="AY2103" s="85">
        <f>Table1[[#This Row],[TEST_Diff]]+1</f>
        <v>6</v>
      </c>
      <c r="AZ2103" s="92">
        <f>DATEDIF(Table1[[#This Row],[Start Year]],Table1[[#This Row],[End Year]],"d") / 365</f>
        <v>4.7863013698630139</v>
      </c>
    </row>
    <row r="2104" spans="1:52" x14ac:dyDescent="0.5">
      <c r="A2104" s="82">
        <v>180</v>
      </c>
      <c r="B2104" s="82" t="s">
        <v>633</v>
      </c>
      <c r="D2104" s="90">
        <v>43371</v>
      </c>
      <c r="E2104" s="90" t="s">
        <v>634</v>
      </c>
      <c r="F2104" s="90"/>
      <c r="G2104" s="82" t="s">
        <v>634</v>
      </c>
      <c r="H2104" s="82" t="s">
        <v>635</v>
      </c>
      <c r="I2104" s="80" t="s">
        <v>67</v>
      </c>
      <c r="J2104" s="80">
        <v>100</v>
      </c>
      <c r="K2104" s="80">
        <v>15</v>
      </c>
      <c r="L2104" s="80" t="s">
        <v>331</v>
      </c>
      <c r="M2104" s="80">
        <v>4.7699999999999996</v>
      </c>
      <c r="N2104" s="80">
        <v>9.3076899999999991</v>
      </c>
      <c r="O2104" s="80">
        <v>2.3158340000000002</v>
      </c>
      <c r="P2104" s="80" t="s">
        <v>69</v>
      </c>
      <c r="Q2104" s="80">
        <v>0</v>
      </c>
      <c r="R2104" s="80">
        <v>2.6272389999999999</v>
      </c>
      <c r="S2104" s="80">
        <v>23.381664000000001</v>
      </c>
      <c r="T2104" s="80">
        <v>2385000</v>
      </c>
      <c r="U2104" s="91">
        <f>Table1[[#This Row],[Distribution Amount (Dollars)]]/Table1[[#This Row],[NEWdatediff]]</f>
        <v>397500</v>
      </c>
      <c r="V2104" s="82" t="s">
        <v>637</v>
      </c>
      <c r="W2104" s="82" t="s">
        <v>71</v>
      </c>
      <c r="X2104" s="82" t="s">
        <v>104</v>
      </c>
      <c r="Y2104" s="82" t="s">
        <v>105</v>
      </c>
      <c r="Z2104" s="82">
        <v>1</v>
      </c>
      <c r="AB2104" s="82" t="s">
        <v>638</v>
      </c>
      <c r="AD2104" s="82" t="s">
        <v>169</v>
      </c>
      <c r="AE2104" s="82" t="s">
        <v>639</v>
      </c>
      <c r="AN2104" s="82" t="s">
        <v>76</v>
      </c>
      <c r="AO2104" s="82" t="s">
        <v>640</v>
      </c>
      <c r="AP2104" s="82">
        <v>50000000</v>
      </c>
      <c r="AQ2104" s="82" t="s">
        <v>78</v>
      </c>
      <c r="AR2104" s="82" t="s">
        <v>4274</v>
      </c>
      <c r="AS2104" s="84">
        <v>41443</v>
      </c>
      <c r="AT2104" s="85">
        <v>2013</v>
      </c>
      <c r="AU2104" s="82" t="s">
        <v>4278</v>
      </c>
      <c r="AV2104" s="84">
        <v>43190</v>
      </c>
      <c r="AW2104" s="85">
        <v>2018</v>
      </c>
      <c r="AX2104" s="85">
        <f>Table1[[#This Row],[End TEST]]-Table1[[#This Row],[Start TEST]]</f>
        <v>5</v>
      </c>
      <c r="AY2104" s="85">
        <f>Table1[[#This Row],[TEST_Diff]]+1</f>
        <v>6</v>
      </c>
      <c r="AZ2104" s="92">
        <f>DATEDIF(Table1[[#This Row],[Start Year]],Table1[[#This Row],[End Year]],"d") / 365</f>
        <v>4.7863013698630139</v>
      </c>
    </row>
    <row r="2105" spans="1:52" x14ac:dyDescent="0.5">
      <c r="A2105" s="82">
        <v>180</v>
      </c>
      <c r="B2105" s="82" t="s">
        <v>633</v>
      </c>
      <c r="D2105" s="90">
        <v>43371</v>
      </c>
      <c r="E2105" s="90" t="s">
        <v>634</v>
      </c>
      <c r="F2105" s="90"/>
      <c r="G2105" s="82" t="s">
        <v>634</v>
      </c>
      <c r="H2105" s="82" t="s">
        <v>635</v>
      </c>
      <c r="I2105" s="80" t="s">
        <v>67</v>
      </c>
      <c r="J2105" s="80">
        <v>100</v>
      </c>
      <c r="K2105" s="80">
        <v>15</v>
      </c>
      <c r="L2105" s="80" t="s">
        <v>588</v>
      </c>
      <c r="M2105" s="80">
        <v>4.7</v>
      </c>
      <c r="N2105" s="80">
        <v>28.394856999999998</v>
      </c>
      <c r="O2105" s="80">
        <v>84.124008000000003</v>
      </c>
      <c r="P2105" s="80" t="s">
        <v>114</v>
      </c>
      <c r="Q2105" s="80">
        <v>0</v>
      </c>
      <c r="R2105" s="80">
        <v>25.384855999999999</v>
      </c>
      <c r="S2105" s="80">
        <v>68.458809000000002</v>
      </c>
      <c r="T2105" s="80">
        <v>2350000</v>
      </c>
      <c r="U2105" s="91">
        <f>Table1[[#This Row],[Distribution Amount (Dollars)]]/Table1[[#This Row],[NEWdatediff]]</f>
        <v>391666.66666666669</v>
      </c>
      <c r="V2105" s="82" t="s">
        <v>637</v>
      </c>
      <c r="W2105" s="82" t="s">
        <v>71</v>
      </c>
      <c r="X2105" s="82" t="s">
        <v>104</v>
      </c>
      <c r="Y2105" s="82" t="s">
        <v>105</v>
      </c>
      <c r="Z2105" s="82">
        <v>1</v>
      </c>
      <c r="AB2105" s="82" t="s">
        <v>638</v>
      </c>
      <c r="AD2105" s="82" t="s">
        <v>118</v>
      </c>
      <c r="AE2105" s="82" t="s">
        <v>639</v>
      </c>
      <c r="AN2105" s="82" t="s">
        <v>76</v>
      </c>
      <c r="AO2105" s="82" t="s">
        <v>640</v>
      </c>
      <c r="AP2105" s="82">
        <v>50000000</v>
      </c>
      <c r="AQ2105" s="82" t="s">
        <v>78</v>
      </c>
      <c r="AR2105" s="82" t="s">
        <v>4274</v>
      </c>
      <c r="AS2105" s="84">
        <v>41443</v>
      </c>
      <c r="AT2105" s="85">
        <v>2013</v>
      </c>
      <c r="AU2105" s="82" t="s">
        <v>4278</v>
      </c>
      <c r="AV2105" s="84">
        <v>43190</v>
      </c>
      <c r="AW2105" s="85">
        <v>2018</v>
      </c>
      <c r="AX2105" s="85">
        <f>Table1[[#This Row],[End TEST]]-Table1[[#This Row],[Start TEST]]</f>
        <v>5</v>
      </c>
      <c r="AY2105" s="85">
        <f>Table1[[#This Row],[TEST_Diff]]+1</f>
        <v>6</v>
      </c>
      <c r="AZ2105" s="92">
        <f>DATEDIF(Table1[[#This Row],[Start Year]],Table1[[#This Row],[End Year]],"d") / 365</f>
        <v>4.7863013698630139</v>
      </c>
    </row>
    <row r="2106" spans="1:52" x14ac:dyDescent="0.5">
      <c r="A2106" s="82">
        <v>180</v>
      </c>
      <c r="B2106" s="82" t="s">
        <v>633</v>
      </c>
      <c r="D2106" s="90">
        <v>43371</v>
      </c>
      <c r="E2106" s="90" t="s">
        <v>634</v>
      </c>
      <c r="F2106" s="90"/>
      <c r="G2106" s="82" t="s">
        <v>634</v>
      </c>
      <c r="H2106" s="82" t="s">
        <v>635</v>
      </c>
      <c r="I2106" s="80" t="s">
        <v>67</v>
      </c>
      <c r="J2106" s="80">
        <v>100</v>
      </c>
      <c r="K2106" s="80">
        <v>15</v>
      </c>
      <c r="L2106" s="80" t="s">
        <v>312</v>
      </c>
      <c r="M2106" s="80">
        <v>5.36</v>
      </c>
      <c r="N2106" s="80">
        <v>-29.140993000000002</v>
      </c>
      <c r="O2106" s="80">
        <v>24.367459</v>
      </c>
      <c r="P2106" s="80" t="s">
        <v>69</v>
      </c>
      <c r="Q2106" s="80">
        <v>0</v>
      </c>
      <c r="R2106" s="80">
        <v>2.6272389999999999</v>
      </c>
      <c r="S2106" s="80">
        <v>23.381664000000001</v>
      </c>
      <c r="T2106" s="80">
        <v>2680000</v>
      </c>
      <c r="U2106" s="91">
        <f>Table1[[#This Row],[Distribution Amount (Dollars)]]/Table1[[#This Row],[NEWdatediff]]</f>
        <v>446666.66666666669</v>
      </c>
      <c r="V2106" s="82" t="s">
        <v>637</v>
      </c>
      <c r="W2106" s="82" t="s">
        <v>71</v>
      </c>
      <c r="X2106" s="82" t="s">
        <v>104</v>
      </c>
      <c r="Y2106" s="82" t="s">
        <v>105</v>
      </c>
      <c r="Z2106" s="82">
        <v>1</v>
      </c>
      <c r="AB2106" s="82" t="s">
        <v>638</v>
      </c>
      <c r="AD2106" s="82" t="s">
        <v>636</v>
      </c>
      <c r="AE2106" s="82" t="s">
        <v>639</v>
      </c>
      <c r="AN2106" s="82" t="s">
        <v>76</v>
      </c>
      <c r="AO2106" s="82" t="s">
        <v>640</v>
      </c>
      <c r="AP2106" s="82">
        <v>50000000</v>
      </c>
      <c r="AQ2106" s="82" t="s">
        <v>78</v>
      </c>
      <c r="AR2106" s="82" t="s">
        <v>4274</v>
      </c>
      <c r="AS2106" s="84">
        <v>41443</v>
      </c>
      <c r="AT2106" s="85">
        <v>2013</v>
      </c>
      <c r="AU2106" s="82" t="s">
        <v>4278</v>
      </c>
      <c r="AV2106" s="84">
        <v>43190</v>
      </c>
      <c r="AW2106" s="85">
        <v>2018</v>
      </c>
      <c r="AX2106" s="85">
        <f>Table1[[#This Row],[End TEST]]-Table1[[#This Row],[Start TEST]]</f>
        <v>5</v>
      </c>
      <c r="AY2106" s="85">
        <f>Table1[[#This Row],[TEST_Diff]]+1</f>
        <v>6</v>
      </c>
      <c r="AZ2106" s="92">
        <f>DATEDIF(Table1[[#This Row],[Start Year]],Table1[[#This Row],[End Year]],"d") / 365</f>
        <v>4.7863013698630139</v>
      </c>
    </row>
    <row r="2107" spans="1:52" x14ac:dyDescent="0.5">
      <c r="A2107" s="82">
        <v>180</v>
      </c>
      <c r="B2107" s="82" t="s">
        <v>633</v>
      </c>
      <c r="D2107" s="90">
        <v>43371</v>
      </c>
      <c r="E2107" s="90" t="s">
        <v>634</v>
      </c>
      <c r="F2107" s="90"/>
      <c r="G2107" s="82" t="s">
        <v>634</v>
      </c>
      <c r="H2107" s="82" t="s">
        <v>635</v>
      </c>
      <c r="I2107" s="80" t="s">
        <v>67</v>
      </c>
      <c r="J2107" s="80">
        <v>100</v>
      </c>
      <c r="K2107" s="80">
        <v>15</v>
      </c>
      <c r="L2107" s="80" t="s">
        <v>241</v>
      </c>
      <c r="M2107" s="80">
        <v>4.84</v>
      </c>
      <c r="N2107" s="80">
        <v>20.593682999999999</v>
      </c>
      <c r="O2107" s="80">
        <v>78.962883000000005</v>
      </c>
      <c r="P2107" s="80" t="s">
        <v>114</v>
      </c>
      <c r="Q2107" s="80">
        <v>0</v>
      </c>
      <c r="R2107" s="80">
        <v>25.384855999999999</v>
      </c>
      <c r="S2107" s="80">
        <v>68.458809000000002</v>
      </c>
      <c r="T2107" s="80">
        <v>2420000</v>
      </c>
      <c r="U2107" s="91">
        <f>Table1[[#This Row],[Distribution Amount (Dollars)]]/Table1[[#This Row],[NEWdatediff]]</f>
        <v>403333.33333333331</v>
      </c>
      <c r="V2107" s="82" t="s">
        <v>637</v>
      </c>
      <c r="W2107" s="82" t="s">
        <v>71</v>
      </c>
      <c r="X2107" s="82" t="s">
        <v>104</v>
      </c>
      <c r="Y2107" s="82" t="s">
        <v>105</v>
      </c>
      <c r="Z2107" s="82">
        <v>1</v>
      </c>
      <c r="AB2107" s="82" t="s">
        <v>638</v>
      </c>
      <c r="AD2107" s="82" t="s">
        <v>312</v>
      </c>
      <c r="AE2107" s="82" t="s">
        <v>639</v>
      </c>
      <c r="AN2107" s="82" t="s">
        <v>76</v>
      </c>
      <c r="AO2107" s="82" t="s">
        <v>640</v>
      </c>
      <c r="AP2107" s="82">
        <v>50000000</v>
      </c>
      <c r="AQ2107" s="82" t="s">
        <v>78</v>
      </c>
      <c r="AR2107" s="82" t="s">
        <v>4274</v>
      </c>
      <c r="AS2107" s="84">
        <v>41443</v>
      </c>
      <c r="AT2107" s="85">
        <v>2013</v>
      </c>
      <c r="AU2107" s="82" t="s">
        <v>4278</v>
      </c>
      <c r="AV2107" s="84">
        <v>43190</v>
      </c>
      <c r="AW2107" s="85">
        <v>2018</v>
      </c>
      <c r="AX2107" s="85">
        <f>Table1[[#This Row],[End TEST]]-Table1[[#This Row],[Start TEST]]</f>
        <v>5</v>
      </c>
      <c r="AY2107" s="85">
        <f>Table1[[#This Row],[TEST_Diff]]+1</f>
        <v>6</v>
      </c>
      <c r="AZ2107" s="92">
        <f>DATEDIF(Table1[[#This Row],[Start Year]],Table1[[#This Row],[End Year]],"d") / 365</f>
        <v>4.7863013698630139</v>
      </c>
    </row>
    <row r="2108" spans="1:52" x14ac:dyDescent="0.5">
      <c r="A2108" s="82">
        <v>180</v>
      </c>
      <c r="B2108" s="82" t="s">
        <v>633</v>
      </c>
      <c r="D2108" s="90">
        <v>43371</v>
      </c>
      <c r="E2108" s="90" t="s">
        <v>634</v>
      </c>
      <c r="F2108" s="90"/>
      <c r="G2108" s="82" t="s">
        <v>634</v>
      </c>
      <c r="H2108" s="82" t="s">
        <v>635</v>
      </c>
      <c r="I2108" s="80" t="s">
        <v>67</v>
      </c>
      <c r="J2108" s="80">
        <v>100</v>
      </c>
      <c r="K2108" s="80">
        <v>15</v>
      </c>
      <c r="L2108" s="80" t="s">
        <v>169</v>
      </c>
      <c r="M2108" s="80">
        <v>4.7699999999999996</v>
      </c>
      <c r="N2108" s="80">
        <v>9.0819989999999997</v>
      </c>
      <c r="O2108" s="80">
        <v>8.6752769999999995</v>
      </c>
      <c r="P2108" s="80" t="s">
        <v>69</v>
      </c>
      <c r="Q2108" s="80">
        <v>0</v>
      </c>
      <c r="R2108" s="80">
        <v>2.6272389999999999</v>
      </c>
      <c r="S2108" s="80">
        <v>23.381664000000001</v>
      </c>
      <c r="T2108" s="80">
        <v>2385000</v>
      </c>
      <c r="U2108" s="91">
        <f>Table1[[#This Row],[Distribution Amount (Dollars)]]/Table1[[#This Row],[NEWdatediff]]</f>
        <v>397500</v>
      </c>
      <c r="V2108" s="82" t="s">
        <v>637</v>
      </c>
      <c r="W2108" s="82" t="s">
        <v>71</v>
      </c>
      <c r="X2108" s="82" t="s">
        <v>104</v>
      </c>
      <c r="Y2108" s="82" t="s">
        <v>105</v>
      </c>
      <c r="Z2108" s="82">
        <v>1</v>
      </c>
      <c r="AB2108" s="82" t="s">
        <v>638</v>
      </c>
      <c r="AD2108" s="82" t="s">
        <v>225</v>
      </c>
      <c r="AE2108" s="82" t="s">
        <v>639</v>
      </c>
      <c r="AN2108" s="82" t="s">
        <v>76</v>
      </c>
      <c r="AO2108" s="82" t="s">
        <v>640</v>
      </c>
      <c r="AP2108" s="82">
        <v>50000000</v>
      </c>
      <c r="AQ2108" s="82" t="s">
        <v>78</v>
      </c>
      <c r="AR2108" s="82" t="s">
        <v>4274</v>
      </c>
      <c r="AS2108" s="84">
        <v>41443</v>
      </c>
      <c r="AT2108" s="85">
        <v>2013</v>
      </c>
      <c r="AU2108" s="82" t="s">
        <v>4278</v>
      </c>
      <c r="AV2108" s="84">
        <v>43190</v>
      </c>
      <c r="AW2108" s="85">
        <v>2018</v>
      </c>
      <c r="AX2108" s="85">
        <f>Table1[[#This Row],[End TEST]]-Table1[[#This Row],[Start TEST]]</f>
        <v>5</v>
      </c>
      <c r="AY2108" s="85">
        <f>Table1[[#This Row],[TEST_Diff]]+1</f>
        <v>6</v>
      </c>
      <c r="AZ2108" s="92">
        <f>DATEDIF(Table1[[#This Row],[Start Year]],Table1[[#This Row],[End Year]],"d") / 365</f>
        <v>4.7863013698630139</v>
      </c>
    </row>
    <row r="2109" spans="1:52" x14ac:dyDescent="0.5">
      <c r="A2109" s="82">
        <v>180</v>
      </c>
      <c r="B2109" s="82" t="s">
        <v>633</v>
      </c>
      <c r="D2109" s="90">
        <v>43371</v>
      </c>
      <c r="E2109" s="90" t="s">
        <v>634</v>
      </c>
      <c r="F2109" s="90"/>
      <c r="G2109" s="82" t="s">
        <v>634</v>
      </c>
      <c r="H2109" s="82" t="s">
        <v>635</v>
      </c>
      <c r="I2109" s="80" t="s">
        <v>67</v>
      </c>
      <c r="J2109" s="80">
        <v>100</v>
      </c>
      <c r="K2109" s="80">
        <v>15</v>
      </c>
      <c r="L2109" s="80" t="s">
        <v>4981</v>
      </c>
      <c r="M2109" s="80">
        <v>2.75</v>
      </c>
      <c r="N2109" s="80">
        <v>6.8214699999999997</v>
      </c>
      <c r="O2109" s="80">
        <v>-5.2798499999999997</v>
      </c>
      <c r="P2109" s="80" t="s">
        <v>69</v>
      </c>
      <c r="Q2109" s="80">
        <v>0</v>
      </c>
      <c r="R2109" s="80">
        <v>2.6272389999999999</v>
      </c>
      <c r="S2109" s="80">
        <v>23.381664000000001</v>
      </c>
      <c r="T2109" s="80">
        <v>1375000</v>
      </c>
      <c r="U2109" s="91">
        <f>Table1[[#This Row],[Distribution Amount (Dollars)]]/Table1[[#This Row],[NEWdatediff]]</f>
        <v>229166.66666666666</v>
      </c>
      <c r="V2109" s="82" t="s">
        <v>637</v>
      </c>
      <c r="W2109" s="82" t="s">
        <v>71</v>
      </c>
      <c r="X2109" s="82" t="s">
        <v>104</v>
      </c>
      <c r="Y2109" s="82" t="s">
        <v>105</v>
      </c>
      <c r="Z2109" s="82">
        <v>1</v>
      </c>
      <c r="AB2109" s="82" t="s">
        <v>638</v>
      </c>
      <c r="AD2109" s="82" t="s">
        <v>586</v>
      </c>
      <c r="AE2109" s="82" t="s">
        <v>639</v>
      </c>
      <c r="AN2109" s="82" t="s">
        <v>76</v>
      </c>
      <c r="AO2109" s="82" t="s">
        <v>640</v>
      </c>
      <c r="AP2109" s="82">
        <v>50000000</v>
      </c>
      <c r="AQ2109" s="82" t="s">
        <v>78</v>
      </c>
      <c r="AR2109" s="82" t="s">
        <v>4274</v>
      </c>
      <c r="AS2109" s="84">
        <v>41443</v>
      </c>
      <c r="AT2109" s="85">
        <v>2013</v>
      </c>
      <c r="AU2109" s="82" t="s">
        <v>4278</v>
      </c>
      <c r="AV2109" s="84">
        <v>43190</v>
      </c>
      <c r="AW2109" s="85">
        <v>2018</v>
      </c>
      <c r="AX2109" s="85">
        <f>Table1[[#This Row],[End TEST]]-Table1[[#This Row],[Start TEST]]</f>
        <v>5</v>
      </c>
      <c r="AY2109" s="85">
        <f>Table1[[#This Row],[TEST_Diff]]+1</f>
        <v>6</v>
      </c>
      <c r="AZ2109" s="92">
        <f>DATEDIF(Table1[[#This Row],[Start Year]],Table1[[#This Row],[End Year]],"d") / 365</f>
        <v>4.7863013698630139</v>
      </c>
    </row>
    <row r="2110" spans="1:52" x14ac:dyDescent="0.5">
      <c r="A2110" s="82">
        <v>180</v>
      </c>
      <c r="B2110" s="82" t="s">
        <v>633</v>
      </c>
      <c r="D2110" s="90">
        <v>43371</v>
      </c>
      <c r="E2110" s="90" t="s">
        <v>634</v>
      </c>
      <c r="F2110" s="90"/>
      <c r="G2110" s="82" t="s">
        <v>634</v>
      </c>
      <c r="H2110" s="82" t="s">
        <v>635</v>
      </c>
      <c r="I2110" s="80" t="s">
        <v>67</v>
      </c>
      <c r="J2110" s="80">
        <v>100</v>
      </c>
      <c r="K2110" s="80">
        <v>15</v>
      </c>
      <c r="L2110" s="80" t="s">
        <v>220</v>
      </c>
      <c r="M2110" s="80">
        <v>21.92</v>
      </c>
      <c r="N2110" s="80">
        <v>-2.3559E-2</v>
      </c>
      <c r="O2110" s="80">
        <v>37.906193000000002</v>
      </c>
      <c r="P2110" s="80" t="s">
        <v>69</v>
      </c>
      <c r="Q2110" s="80">
        <v>0</v>
      </c>
      <c r="R2110" s="80">
        <v>2.6272389999999999</v>
      </c>
      <c r="S2110" s="80">
        <v>23.381664000000001</v>
      </c>
      <c r="T2110" s="80">
        <v>10960000</v>
      </c>
      <c r="U2110" s="91">
        <f>Table1[[#This Row],[Distribution Amount (Dollars)]]/Table1[[#This Row],[NEWdatediff]]</f>
        <v>1826666.6666666667</v>
      </c>
      <c r="V2110" s="82" t="s">
        <v>637</v>
      </c>
      <c r="W2110" s="82" t="s">
        <v>71</v>
      </c>
      <c r="X2110" s="82" t="s">
        <v>104</v>
      </c>
      <c r="Y2110" s="82" t="s">
        <v>105</v>
      </c>
      <c r="Z2110" s="82">
        <v>1</v>
      </c>
      <c r="AB2110" s="82" t="s">
        <v>638</v>
      </c>
      <c r="AD2110" s="82" t="s">
        <v>295</v>
      </c>
      <c r="AE2110" s="82" t="s">
        <v>639</v>
      </c>
      <c r="AN2110" s="82" t="s">
        <v>76</v>
      </c>
      <c r="AO2110" s="82" t="s">
        <v>640</v>
      </c>
      <c r="AP2110" s="82">
        <v>50000000</v>
      </c>
      <c r="AQ2110" s="82" t="s">
        <v>78</v>
      </c>
      <c r="AR2110" s="82" t="s">
        <v>4274</v>
      </c>
      <c r="AS2110" s="84">
        <v>41443</v>
      </c>
      <c r="AT2110" s="85">
        <v>2013</v>
      </c>
      <c r="AU2110" s="82" t="s">
        <v>4278</v>
      </c>
      <c r="AV2110" s="84">
        <v>43190</v>
      </c>
      <c r="AW2110" s="85">
        <v>2018</v>
      </c>
      <c r="AX2110" s="85">
        <f>Table1[[#This Row],[End TEST]]-Table1[[#This Row],[Start TEST]]</f>
        <v>5</v>
      </c>
      <c r="AY2110" s="85">
        <f>Table1[[#This Row],[TEST_Diff]]+1</f>
        <v>6</v>
      </c>
      <c r="AZ2110" s="92">
        <f>DATEDIF(Table1[[#This Row],[Start Year]],Table1[[#This Row],[End Year]],"d") / 365</f>
        <v>4.7863013698630139</v>
      </c>
    </row>
    <row r="2111" spans="1:52" x14ac:dyDescent="0.5">
      <c r="A2111" s="82">
        <v>180</v>
      </c>
      <c r="B2111" s="82" t="s">
        <v>633</v>
      </c>
      <c r="D2111" s="90">
        <v>43371</v>
      </c>
      <c r="E2111" s="90" t="s">
        <v>634</v>
      </c>
      <c r="F2111" s="90"/>
      <c r="G2111" s="82" t="s">
        <v>634</v>
      </c>
      <c r="H2111" s="82" t="s">
        <v>635</v>
      </c>
      <c r="I2111" s="80" t="s">
        <v>67</v>
      </c>
      <c r="J2111" s="80">
        <v>100</v>
      </c>
      <c r="K2111" s="80">
        <v>15</v>
      </c>
      <c r="L2111" s="80" t="s">
        <v>295</v>
      </c>
      <c r="M2111" s="80">
        <v>1.8</v>
      </c>
      <c r="N2111" s="80">
        <v>7.5172420000000004</v>
      </c>
      <c r="O2111" s="80">
        <v>80.779494</v>
      </c>
      <c r="P2111" s="80" t="s">
        <v>114</v>
      </c>
      <c r="Q2111" s="80">
        <v>0</v>
      </c>
      <c r="R2111" s="80">
        <v>25.384855999999999</v>
      </c>
      <c r="S2111" s="80">
        <v>68.458809000000002</v>
      </c>
      <c r="T2111" s="80">
        <v>900000</v>
      </c>
      <c r="U2111" s="91">
        <f>Table1[[#This Row],[Distribution Amount (Dollars)]]/Table1[[#This Row],[NEWdatediff]]</f>
        <v>150000</v>
      </c>
      <c r="V2111" s="82" t="s">
        <v>637</v>
      </c>
      <c r="W2111" s="82" t="s">
        <v>71</v>
      </c>
      <c r="X2111" s="82" t="s">
        <v>104</v>
      </c>
      <c r="Y2111" s="82" t="s">
        <v>105</v>
      </c>
      <c r="Z2111" s="82">
        <v>1</v>
      </c>
      <c r="AB2111" s="82" t="s">
        <v>638</v>
      </c>
      <c r="AD2111" s="82" t="s">
        <v>139</v>
      </c>
      <c r="AE2111" s="82" t="s">
        <v>639</v>
      </c>
      <c r="AN2111" s="82" t="s">
        <v>76</v>
      </c>
      <c r="AO2111" s="82" t="s">
        <v>640</v>
      </c>
      <c r="AP2111" s="82">
        <v>50000000</v>
      </c>
      <c r="AQ2111" s="82" t="s">
        <v>78</v>
      </c>
      <c r="AR2111" s="82" t="s">
        <v>4274</v>
      </c>
      <c r="AS2111" s="84">
        <v>41443</v>
      </c>
      <c r="AT2111" s="85">
        <v>2013</v>
      </c>
      <c r="AU2111" s="82" t="s">
        <v>4278</v>
      </c>
      <c r="AV2111" s="84">
        <v>43190</v>
      </c>
      <c r="AW2111" s="85">
        <v>2018</v>
      </c>
      <c r="AX2111" s="85">
        <f>Table1[[#This Row],[End TEST]]-Table1[[#This Row],[Start TEST]]</f>
        <v>5</v>
      </c>
      <c r="AY2111" s="85">
        <f>Table1[[#This Row],[TEST_Diff]]+1</f>
        <v>6</v>
      </c>
      <c r="AZ2111" s="92">
        <f>DATEDIF(Table1[[#This Row],[Start Year]],Table1[[#This Row],[End Year]],"d") / 365</f>
        <v>4.7863013698630139</v>
      </c>
    </row>
    <row r="2112" spans="1:52" x14ac:dyDescent="0.5">
      <c r="A2112" s="82">
        <v>180</v>
      </c>
      <c r="B2112" s="82" t="s">
        <v>633</v>
      </c>
      <c r="D2112" s="90">
        <v>43371</v>
      </c>
      <c r="E2112" s="90" t="s">
        <v>634</v>
      </c>
      <c r="F2112" s="90"/>
      <c r="G2112" s="82" t="s">
        <v>634</v>
      </c>
      <c r="H2112" s="82" t="s">
        <v>635</v>
      </c>
      <c r="I2112" s="80" t="s">
        <v>67</v>
      </c>
      <c r="J2112" s="80">
        <v>100</v>
      </c>
      <c r="K2112" s="80">
        <v>15</v>
      </c>
      <c r="L2112" s="80" t="s">
        <v>636</v>
      </c>
      <c r="M2112" s="80">
        <v>1.8</v>
      </c>
      <c r="N2112" s="80">
        <v>10.485968</v>
      </c>
      <c r="O2112" s="80">
        <v>-61.255907999999998</v>
      </c>
      <c r="P2112" s="80" t="s">
        <v>195</v>
      </c>
      <c r="Q2112" s="80">
        <v>0</v>
      </c>
      <c r="R2112" s="80">
        <v>25.14509</v>
      </c>
      <c r="S2112" s="80">
        <v>-80.396960000000007</v>
      </c>
      <c r="T2112" s="80">
        <v>900000</v>
      </c>
      <c r="U2112" s="91">
        <f>Table1[[#This Row],[Distribution Amount (Dollars)]]/Table1[[#This Row],[NEWdatediff]]</f>
        <v>150000</v>
      </c>
      <c r="V2112" s="82" t="s">
        <v>637</v>
      </c>
      <c r="W2112" s="82" t="s">
        <v>71</v>
      </c>
      <c r="X2112" s="82" t="s">
        <v>104</v>
      </c>
      <c r="Y2112" s="82" t="s">
        <v>105</v>
      </c>
      <c r="Z2112" s="82">
        <v>1</v>
      </c>
      <c r="AB2112" s="82" t="s">
        <v>638</v>
      </c>
      <c r="AD2112" s="82" t="s">
        <v>144</v>
      </c>
      <c r="AE2112" s="82" t="s">
        <v>639</v>
      </c>
      <c r="AN2112" s="82" t="s">
        <v>76</v>
      </c>
      <c r="AO2112" s="82" t="s">
        <v>640</v>
      </c>
      <c r="AP2112" s="82">
        <v>50000000</v>
      </c>
      <c r="AQ2112" s="82" t="s">
        <v>78</v>
      </c>
      <c r="AR2112" s="82" t="s">
        <v>4274</v>
      </c>
      <c r="AS2112" s="84">
        <v>41443</v>
      </c>
      <c r="AT2112" s="85">
        <v>2013</v>
      </c>
      <c r="AU2112" s="82" t="s">
        <v>4278</v>
      </c>
      <c r="AV2112" s="84">
        <v>43190</v>
      </c>
      <c r="AW2112" s="85">
        <v>2018</v>
      </c>
      <c r="AX2112" s="85">
        <f>Table1[[#This Row],[End TEST]]-Table1[[#This Row],[Start TEST]]</f>
        <v>5</v>
      </c>
      <c r="AY2112" s="85">
        <f>Table1[[#This Row],[TEST_Diff]]+1</f>
        <v>6</v>
      </c>
      <c r="AZ2112" s="92">
        <f>DATEDIF(Table1[[#This Row],[Start Year]],Table1[[#This Row],[End Year]],"d") / 365</f>
        <v>4.7863013698630139</v>
      </c>
    </row>
    <row r="2113" spans="1:65" x14ac:dyDescent="0.5">
      <c r="A2113" s="82">
        <v>180</v>
      </c>
      <c r="B2113" s="82" t="s">
        <v>633</v>
      </c>
      <c r="D2113" s="90">
        <v>43371</v>
      </c>
      <c r="E2113" s="90" t="s">
        <v>634</v>
      </c>
      <c r="F2113" s="90"/>
      <c r="G2113" s="82" t="s">
        <v>634</v>
      </c>
      <c r="H2113" s="82" t="s">
        <v>635</v>
      </c>
      <c r="I2113" s="80" t="s">
        <v>67</v>
      </c>
      <c r="J2113" s="80">
        <v>100</v>
      </c>
      <c r="K2113" s="80">
        <v>15</v>
      </c>
      <c r="L2113" s="80" t="s">
        <v>144</v>
      </c>
      <c r="M2113" s="80">
        <v>1.06</v>
      </c>
      <c r="N2113" s="80">
        <v>1.105402</v>
      </c>
      <c r="O2113" s="80">
        <v>32.520620000000001</v>
      </c>
      <c r="P2113" s="80" t="s">
        <v>69</v>
      </c>
      <c r="Q2113" s="80">
        <v>0</v>
      </c>
      <c r="R2113" s="80">
        <v>2.6272389999999999</v>
      </c>
      <c r="S2113" s="80">
        <v>23.381664000000001</v>
      </c>
      <c r="T2113" s="80">
        <v>530000</v>
      </c>
      <c r="U2113" s="91">
        <f>Table1[[#This Row],[Distribution Amount (Dollars)]]/Table1[[#This Row],[NEWdatediff]]</f>
        <v>88333.333333333328</v>
      </c>
      <c r="V2113" s="82" t="s">
        <v>637</v>
      </c>
      <c r="W2113" s="82" t="s">
        <v>71</v>
      </c>
      <c r="X2113" s="82" t="s">
        <v>104</v>
      </c>
      <c r="Y2113" s="82" t="s">
        <v>105</v>
      </c>
      <c r="Z2113" s="82">
        <v>1</v>
      </c>
      <c r="AB2113" s="82" t="s">
        <v>638</v>
      </c>
      <c r="AD2113" s="82" t="s">
        <v>220</v>
      </c>
      <c r="AE2113" s="82" t="s">
        <v>639</v>
      </c>
      <c r="AN2113" s="82" t="s">
        <v>76</v>
      </c>
      <c r="AO2113" s="82" t="s">
        <v>640</v>
      </c>
      <c r="AP2113" s="82">
        <v>50000000</v>
      </c>
      <c r="AQ2113" s="82" t="s">
        <v>78</v>
      </c>
      <c r="AR2113" s="82" t="s">
        <v>4274</v>
      </c>
      <c r="AS2113" s="84">
        <v>41443</v>
      </c>
      <c r="AT2113" s="85">
        <v>2013</v>
      </c>
      <c r="AU2113" s="82" t="s">
        <v>4278</v>
      </c>
      <c r="AV2113" s="84">
        <v>43190</v>
      </c>
      <c r="AW2113" s="85">
        <v>2018</v>
      </c>
      <c r="AX2113" s="85">
        <f>Table1[[#This Row],[End TEST]]-Table1[[#This Row],[Start TEST]]</f>
        <v>5</v>
      </c>
      <c r="AY2113" s="85">
        <f>Table1[[#This Row],[TEST_Diff]]+1</f>
        <v>6</v>
      </c>
      <c r="AZ2113" s="92">
        <f>DATEDIF(Table1[[#This Row],[Start Year]],Table1[[#This Row],[End Year]],"d") / 365</f>
        <v>4.7863013698630139</v>
      </c>
    </row>
    <row r="2114" spans="1:65" x14ac:dyDescent="0.5">
      <c r="A2114" s="82">
        <v>180</v>
      </c>
      <c r="B2114" s="82" t="s">
        <v>633</v>
      </c>
      <c r="D2114" s="90">
        <v>43371</v>
      </c>
      <c r="E2114" s="90" t="s">
        <v>634</v>
      </c>
      <c r="F2114" s="90"/>
      <c r="G2114" s="82" t="s">
        <v>634</v>
      </c>
      <c r="H2114" s="82" t="s">
        <v>635</v>
      </c>
      <c r="I2114" s="80" t="s">
        <v>67</v>
      </c>
      <c r="J2114" s="80">
        <v>100</v>
      </c>
      <c r="K2114" s="80">
        <v>15</v>
      </c>
      <c r="L2114" s="80" t="s">
        <v>118</v>
      </c>
      <c r="M2114" s="80">
        <v>15.06</v>
      </c>
      <c r="N2114" s="80">
        <v>-6.4530960000000004</v>
      </c>
      <c r="O2114" s="80">
        <v>34.894539000000002</v>
      </c>
      <c r="P2114" s="80" t="s">
        <v>69</v>
      </c>
      <c r="Q2114" s="80">
        <v>0</v>
      </c>
      <c r="R2114" s="80">
        <v>2.6272389999999999</v>
      </c>
      <c r="S2114" s="80">
        <v>23.381664000000001</v>
      </c>
      <c r="T2114" s="80">
        <v>7530000</v>
      </c>
      <c r="U2114" s="91">
        <f>Table1[[#This Row],[Distribution Amount (Dollars)]]/Table1[[#This Row],[NEWdatediff]]</f>
        <v>1255000</v>
      </c>
      <c r="V2114" s="82" t="s">
        <v>637</v>
      </c>
      <c r="W2114" s="82" t="s">
        <v>71</v>
      </c>
      <c r="X2114" s="82" t="s">
        <v>104</v>
      </c>
      <c r="Y2114" s="82" t="s">
        <v>105</v>
      </c>
      <c r="Z2114" s="82">
        <v>1</v>
      </c>
      <c r="AB2114" s="82" t="s">
        <v>638</v>
      </c>
      <c r="AD2114" s="82" t="s">
        <v>641</v>
      </c>
      <c r="AE2114" s="82" t="s">
        <v>639</v>
      </c>
      <c r="AN2114" s="82" t="s">
        <v>76</v>
      </c>
      <c r="AO2114" s="82" t="s">
        <v>640</v>
      </c>
      <c r="AP2114" s="82">
        <v>50000000</v>
      </c>
      <c r="AQ2114" s="82" t="s">
        <v>78</v>
      </c>
      <c r="AR2114" s="82" t="s">
        <v>4274</v>
      </c>
      <c r="AS2114" s="84">
        <v>41443</v>
      </c>
      <c r="AT2114" s="85">
        <v>2013</v>
      </c>
      <c r="AU2114" s="82" t="s">
        <v>4278</v>
      </c>
      <c r="AV2114" s="84">
        <v>43190</v>
      </c>
      <c r="AW2114" s="85">
        <v>2018</v>
      </c>
      <c r="AX2114" s="85">
        <f>Table1[[#This Row],[End TEST]]-Table1[[#This Row],[Start TEST]]</f>
        <v>5</v>
      </c>
      <c r="AY2114" s="85">
        <f>Table1[[#This Row],[TEST_Diff]]+1</f>
        <v>6</v>
      </c>
      <c r="AZ2114" s="92">
        <f>DATEDIF(Table1[[#This Row],[Start Year]],Table1[[#This Row],[End Year]],"d") / 365</f>
        <v>4.7863013698630139</v>
      </c>
    </row>
    <row r="2115" spans="1:65" x14ac:dyDescent="0.5">
      <c r="A2115" s="82">
        <v>180</v>
      </c>
      <c r="B2115" s="82" t="s">
        <v>633</v>
      </c>
      <c r="D2115" s="90">
        <v>43371</v>
      </c>
      <c r="E2115" s="90" t="s">
        <v>634</v>
      </c>
      <c r="F2115" s="90"/>
      <c r="G2115" s="82" t="s">
        <v>634</v>
      </c>
      <c r="H2115" s="82" t="s">
        <v>635</v>
      </c>
      <c r="I2115" s="80" t="s">
        <v>67</v>
      </c>
      <c r="J2115" s="80">
        <v>100</v>
      </c>
      <c r="K2115" s="80">
        <v>15</v>
      </c>
      <c r="L2115" s="80" t="s">
        <v>586</v>
      </c>
      <c r="M2115" s="80">
        <v>9.56</v>
      </c>
      <c r="N2115" s="80">
        <v>12.565678999999999</v>
      </c>
      <c r="O2115" s="80">
        <v>104.990967</v>
      </c>
      <c r="P2115" s="80" t="s">
        <v>113</v>
      </c>
      <c r="Q2115" s="80">
        <v>0</v>
      </c>
      <c r="R2115" s="80">
        <v>10.278548000000001</v>
      </c>
      <c r="S2115" s="80">
        <v>102.006446</v>
      </c>
      <c r="T2115" s="80">
        <v>4780000</v>
      </c>
      <c r="U2115" s="91">
        <f>Table1[[#This Row],[Distribution Amount (Dollars)]]/Table1[[#This Row],[NEWdatediff]]</f>
        <v>796666.66666666663</v>
      </c>
      <c r="V2115" s="82" t="s">
        <v>637</v>
      </c>
      <c r="W2115" s="82" t="s">
        <v>71</v>
      </c>
      <c r="X2115" s="82" t="s">
        <v>104</v>
      </c>
      <c r="Y2115" s="82" t="s">
        <v>105</v>
      </c>
      <c r="Z2115" s="82">
        <v>1</v>
      </c>
      <c r="AB2115" s="82" t="s">
        <v>638</v>
      </c>
      <c r="AD2115" s="82" t="s">
        <v>588</v>
      </c>
      <c r="AE2115" s="82" t="s">
        <v>639</v>
      </c>
      <c r="AN2115" s="82" t="s">
        <v>76</v>
      </c>
      <c r="AO2115" s="82" t="s">
        <v>640</v>
      </c>
      <c r="AP2115" s="82">
        <v>50000000</v>
      </c>
      <c r="AQ2115" s="82" t="s">
        <v>78</v>
      </c>
      <c r="AR2115" s="82" t="s">
        <v>4274</v>
      </c>
      <c r="AS2115" s="84">
        <v>41443</v>
      </c>
      <c r="AT2115" s="85">
        <v>2013</v>
      </c>
      <c r="AU2115" s="82" t="s">
        <v>4278</v>
      </c>
      <c r="AV2115" s="84">
        <v>43190</v>
      </c>
      <c r="AW2115" s="85">
        <v>2018</v>
      </c>
      <c r="AX2115" s="85">
        <f>Table1[[#This Row],[End TEST]]-Table1[[#This Row],[Start TEST]]</f>
        <v>5</v>
      </c>
      <c r="AY2115" s="85">
        <f>Table1[[#This Row],[TEST_Diff]]+1</f>
        <v>6</v>
      </c>
      <c r="AZ2115" s="92">
        <f>DATEDIF(Table1[[#This Row],[Start Year]],Table1[[#This Row],[End Year]],"d") / 365</f>
        <v>4.7863013698630139</v>
      </c>
    </row>
    <row r="2116" spans="1:65" x14ac:dyDescent="0.5">
      <c r="A2116" s="82">
        <v>180</v>
      </c>
      <c r="B2116" s="82" t="s">
        <v>633</v>
      </c>
      <c r="D2116" s="90">
        <v>43371</v>
      </c>
      <c r="E2116" s="90" t="s">
        <v>634</v>
      </c>
      <c r="F2116" s="90"/>
      <c r="G2116" s="82" t="s">
        <v>634</v>
      </c>
      <c r="H2116" s="82" t="s">
        <v>635</v>
      </c>
      <c r="I2116" s="80" t="s">
        <v>67</v>
      </c>
      <c r="J2116" s="80">
        <v>100</v>
      </c>
      <c r="K2116" s="80">
        <v>15</v>
      </c>
      <c r="L2116" s="80" t="s">
        <v>225</v>
      </c>
      <c r="M2116" s="80">
        <v>10.72</v>
      </c>
      <c r="N2116" s="80">
        <v>-16.290154000000001</v>
      </c>
      <c r="O2116" s="80">
        <v>-63.588653999999998</v>
      </c>
      <c r="P2116" s="80" t="s">
        <v>84</v>
      </c>
      <c r="Q2116" s="80">
        <v>0</v>
      </c>
      <c r="R2116" s="80">
        <v>-15.623037</v>
      </c>
      <c r="S2116" s="80">
        <v>-59.0625</v>
      </c>
      <c r="T2116" s="80">
        <v>5360000</v>
      </c>
      <c r="U2116" s="91">
        <f>Table1[[#This Row],[Distribution Amount (Dollars)]]/Table1[[#This Row],[NEWdatediff]]</f>
        <v>893333.33333333337</v>
      </c>
      <c r="V2116" s="82" t="s">
        <v>637</v>
      </c>
      <c r="W2116" s="82" t="s">
        <v>71</v>
      </c>
      <c r="X2116" s="82" t="s">
        <v>104</v>
      </c>
      <c r="Y2116" s="82" t="s">
        <v>105</v>
      </c>
      <c r="Z2116" s="82">
        <v>1</v>
      </c>
      <c r="AB2116" s="82" t="s">
        <v>638</v>
      </c>
      <c r="AD2116" s="82" t="s">
        <v>241</v>
      </c>
      <c r="AE2116" s="82" t="s">
        <v>639</v>
      </c>
      <c r="AN2116" s="82" t="s">
        <v>76</v>
      </c>
      <c r="AO2116" s="82" t="s">
        <v>640</v>
      </c>
      <c r="AP2116" s="82">
        <v>50000000</v>
      </c>
      <c r="AQ2116" s="82" t="s">
        <v>78</v>
      </c>
      <c r="AR2116" s="82" t="s">
        <v>4274</v>
      </c>
      <c r="AS2116" s="84">
        <v>41443</v>
      </c>
      <c r="AT2116" s="85">
        <v>2013</v>
      </c>
      <c r="AU2116" s="82" t="s">
        <v>4278</v>
      </c>
      <c r="AV2116" s="84">
        <v>43190</v>
      </c>
      <c r="AW2116" s="85">
        <v>2018</v>
      </c>
      <c r="AX2116" s="85">
        <f>Table1[[#This Row],[End TEST]]-Table1[[#This Row],[Start TEST]]</f>
        <v>5</v>
      </c>
      <c r="AY2116" s="85">
        <f>Table1[[#This Row],[TEST_Diff]]+1</f>
        <v>6</v>
      </c>
      <c r="AZ2116" s="92">
        <f>DATEDIF(Table1[[#This Row],[Start Year]],Table1[[#This Row],[End Year]],"d") / 365</f>
        <v>4.7863013698630139</v>
      </c>
    </row>
    <row r="2117" spans="1:65" x14ac:dyDescent="0.5">
      <c r="A2117" s="82">
        <v>181</v>
      </c>
      <c r="B2117" s="82" t="s">
        <v>3184</v>
      </c>
      <c r="D2117" s="90">
        <v>43560</v>
      </c>
      <c r="E2117" s="90" t="s">
        <v>3185</v>
      </c>
      <c r="F2117" s="90"/>
      <c r="G2117" s="82" t="s">
        <v>3185</v>
      </c>
      <c r="H2117" s="82" t="s">
        <v>3186</v>
      </c>
      <c r="I2117" s="80" t="s">
        <v>67</v>
      </c>
      <c r="J2117" s="80">
        <v>25</v>
      </c>
      <c r="K2117" s="80">
        <v>5</v>
      </c>
      <c r="P2117" s="80" t="s">
        <v>69</v>
      </c>
      <c r="Q2117" s="80">
        <v>20.6</v>
      </c>
      <c r="R2117" s="80">
        <v>2.6272389999999999</v>
      </c>
      <c r="S2117" s="80">
        <v>23.381664000000001</v>
      </c>
      <c r="T2117" s="80">
        <v>518229.05</v>
      </c>
      <c r="U2117" s="91">
        <f>Table1[[#This Row],[Distribution Amount (Dollars)]]/Table1[[#This Row],[NEWdatediff]]</f>
        <v>103645.81</v>
      </c>
      <c r="V2117" s="82" t="s">
        <v>319</v>
      </c>
      <c r="W2117" s="82" t="s">
        <v>71</v>
      </c>
      <c r="X2117" s="82" t="s">
        <v>72</v>
      </c>
      <c r="Y2117" s="82" t="s">
        <v>73</v>
      </c>
      <c r="Z2117" s="82">
        <v>1</v>
      </c>
      <c r="AB2117" s="82" t="s">
        <v>3187</v>
      </c>
      <c r="AD2117" s="82" t="s">
        <v>220</v>
      </c>
      <c r="AN2117" s="82" t="s">
        <v>76</v>
      </c>
      <c r="AO2117" s="82" t="s">
        <v>3188</v>
      </c>
      <c r="AP2117" s="82">
        <v>10062700</v>
      </c>
      <c r="AQ2117" s="82" t="s">
        <v>109</v>
      </c>
      <c r="AR2117" s="82" t="s">
        <v>4274</v>
      </c>
      <c r="AS2117" s="84">
        <v>41549</v>
      </c>
      <c r="AT2117" s="85">
        <v>2013</v>
      </c>
      <c r="AU2117" s="82" t="s">
        <v>4277</v>
      </c>
      <c r="AV2117" s="84">
        <v>42825</v>
      </c>
      <c r="AW2117" s="85">
        <v>2017</v>
      </c>
      <c r="AX2117" s="85">
        <f>Table1[[#This Row],[End TEST]]-Table1[[#This Row],[Start TEST]]</f>
        <v>4</v>
      </c>
      <c r="AY2117" s="85">
        <f>Table1[[#This Row],[TEST_Diff]]+1</f>
        <v>5</v>
      </c>
      <c r="AZ2117" s="92">
        <f>DATEDIF(Table1[[#This Row],[Start Year]],Table1[[#This Row],[End Year]],"d") / 365</f>
        <v>3.495890410958904</v>
      </c>
      <c r="BD2117" s="82">
        <v>1</v>
      </c>
      <c r="BE2117" s="82">
        <v>1</v>
      </c>
      <c r="BF2117" s="82">
        <v>1</v>
      </c>
      <c r="BG2117" s="82">
        <v>1</v>
      </c>
      <c r="BH2117" s="82">
        <v>1</v>
      </c>
      <c r="BI2117" s="82">
        <v>1</v>
      </c>
      <c r="BJ2117" s="82">
        <v>1</v>
      </c>
      <c r="BK2117" s="82">
        <v>1</v>
      </c>
      <c r="BL2117" s="82">
        <v>1</v>
      </c>
      <c r="BM2117" s="82">
        <v>1</v>
      </c>
    </row>
    <row r="2118" spans="1:65" x14ac:dyDescent="0.5">
      <c r="A2118" s="82">
        <v>181</v>
      </c>
      <c r="B2118" s="82" t="s">
        <v>3184</v>
      </c>
      <c r="D2118" s="90">
        <v>43560</v>
      </c>
      <c r="E2118" s="90" t="s">
        <v>3185</v>
      </c>
      <c r="F2118" s="90"/>
      <c r="G2118" s="82" t="s">
        <v>3185</v>
      </c>
      <c r="H2118" s="82" t="s">
        <v>3186</v>
      </c>
      <c r="I2118" s="80" t="s">
        <v>102</v>
      </c>
      <c r="J2118" s="80">
        <v>25</v>
      </c>
      <c r="K2118" s="80">
        <v>5</v>
      </c>
      <c r="P2118" s="80" t="s">
        <v>69</v>
      </c>
      <c r="Q2118" s="80">
        <v>20.6</v>
      </c>
      <c r="R2118" s="80">
        <v>2.6272389999999999</v>
      </c>
      <c r="S2118" s="80">
        <v>23.381664000000001</v>
      </c>
      <c r="T2118" s="80">
        <v>518229.05</v>
      </c>
      <c r="U2118" s="91">
        <f>Table1[[#This Row],[Distribution Amount (Dollars)]]/Table1[[#This Row],[NEWdatediff]]</f>
        <v>103645.81</v>
      </c>
      <c r="V2118" s="82" t="s">
        <v>319</v>
      </c>
      <c r="W2118" s="82" t="s">
        <v>71</v>
      </c>
      <c r="X2118" s="82" t="s">
        <v>72</v>
      </c>
      <c r="Y2118" s="82" t="s">
        <v>73</v>
      </c>
      <c r="Z2118" s="82">
        <v>1</v>
      </c>
      <c r="AB2118" s="82" t="s">
        <v>3187</v>
      </c>
      <c r="AD2118" s="82" t="s">
        <v>220</v>
      </c>
      <c r="AN2118" s="82" t="s">
        <v>76</v>
      </c>
      <c r="AO2118" s="82" t="s">
        <v>3188</v>
      </c>
      <c r="AP2118" s="82">
        <v>10062700</v>
      </c>
      <c r="AQ2118" s="82" t="s">
        <v>109</v>
      </c>
      <c r="AR2118" s="82" t="s">
        <v>4274</v>
      </c>
      <c r="AS2118" s="84">
        <v>41549</v>
      </c>
      <c r="AT2118" s="85">
        <v>2013</v>
      </c>
      <c r="AU2118" s="82" t="s">
        <v>4277</v>
      </c>
      <c r="AV2118" s="84">
        <v>42825</v>
      </c>
      <c r="AW2118" s="85">
        <v>2017</v>
      </c>
      <c r="AX2118" s="85">
        <f>Table1[[#This Row],[End TEST]]-Table1[[#This Row],[Start TEST]]</f>
        <v>4</v>
      </c>
      <c r="AY2118" s="85">
        <f>Table1[[#This Row],[TEST_Diff]]+1</f>
        <v>5</v>
      </c>
      <c r="AZ2118" s="92">
        <f>DATEDIF(Table1[[#This Row],[Start Year]],Table1[[#This Row],[End Year]],"d") / 365</f>
        <v>3.495890410958904</v>
      </c>
      <c r="BD2118" s="82">
        <v>1</v>
      </c>
      <c r="BE2118" s="82">
        <v>1</v>
      </c>
      <c r="BF2118" s="82">
        <v>1</v>
      </c>
      <c r="BG2118" s="82">
        <v>1</v>
      </c>
      <c r="BH2118" s="82">
        <v>1</v>
      </c>
      <c r="BI2118" s="82">
        <v>1</v>
      </c>
      <c r="BJ2118" s="82">
        <v>1</v>
      </c>
      <c r="BK2118" s="82">
        <v>1</v>
      </c>
      <c r="BL2118" s="82">
        <v>1</v>
      </c>
      <c r="BM2118" s="82">
        <v>1</v>
      </c>
    </row>
    <row r="2119" spans="1:65" x14ac:dyDescent="0.5">
      <c r="A2119" s="82">
        <v>181</v>
      </c>
      <c r="B2119" s="82" t="s">
        <v>3184</v>
      </c>
      <c r="D2119" s="90">
        <v>43560</v>
      </c>
      <c r="E2119" s="90" t="s">
        <v>3185</v>
      </c>
      <c r="F2119" s="90"/>
      <c r="G2119" s="82" t="s">
        <v>3185</v>
      </c>
      <c r="H2119" s="82" t="s">
        <v>3186</v>
      </c>
      <c r="I2119" s="80" t="s">
        <v>127</v>
      </c>
      <c r="J2119" s="80">
        <v>25</v>
      </c>
      <c r="K2119" s="80">
        <v>5</v>
      </c>
      <c r="P2119" s="80" t="s">
        <v>69</v>
      </c>
      <c r="Q2119" s="80">
        <v>20.6</v>
      </c>
      <c r="R2119" s="80">
        <v>2.6272389999999999</v>
      </c>
      <c r="S2119" s="80">
        <v>23.381664000000001</v>
      </c>
      <c r="T2119" s="80">
        <v>518229.05</v>
      </c>
      <c r="U2119" s="91">
        <f>Table1[[#This Row],[Distribution Amount (Dollars)]]/Table1[[#This Row],[NEWdatediff]]</f>
        <v>103645.81</v>
      </c>
      <c r="V2119" s="82" t="s">
        <v>319</v>
      </c>
      <c r="W2119" s="82" t="s">
        <v>71</v>
      </c>
      <c r="X2119" s="82" t="s">
        <v>72</v>
      </c>
      <c r="Y2119" s="82" t="s">
        <v>73</v>
      </c>
      <c r="Z2119" s="82">
        <v>1</v>
      </c>
      <c r="AB2119" s="82" t="s">
        <v>3187</v>
      </c>
      <c r="AD2119" s="82" t="s">
        <v>220</v>
      </c>
      <c r="AN2119" s="82" t="s">
        <v>76</v>
      </c>
      <c r="AO2119" s="82" t="s">
        <v>3188</v>
      </c>
      <c r="AP2119" s="82">
        <v>10062700</v>
      </c>
      <c r="AQ2119" s="82" t="s">
        <v>109</v>
      </c>
      <c r="AR2119" s="82" t="s">
        <v>4274</v>
      </c>
      <c r="AS2119" s="84">
        <v>41549</v>
      </c>
      <c r="AT2119" s="85">
        <v>2013</v>
      </c>
      <c r="AU2119" s="82" t="s">
        <v>4277</v>
      </c>
      <c r="AV2119" s="84">
        <v>42825</v>
      </c>
      <c r="AW2119" s="85">
        <v>2017</v>
      </c>
      <c r="AX2119" s="85">
        <f>Table1[[#This Row],[End TEST]]-Table1[[#This Row],[Start TEST]]</f>
        <v>4</v>
      </c>
      <c r="AY2119" s="85">
        <f>Table1[[#This Row],[TEST_Diff]]+1</f>
        <v>5</v>
      </c>
      <c r="AZ2119" s="92">
        <f>DATEDIF(Table1[[#This Row],[Start Year]],Table1[[#This Row],[End Year]],"d") / 365</f>
        <v>3.495890410958904</v>
      </c>
      <c r="BD2119" s="82">
        <v>1</v>
      </c>
      <c r="BE2119" s="82">
        <v>1</v>
      </c>
      <c r="BF2119" s="82">
        <v>1</v>
      </c>
      <c r="BG2119" s="82">
        <v>1</v>
      </c>
      <c r="BH2119" s="82">
        <v>1</v>
      </c>
      <c r="BI2119" s="82">
        <v>1</v>
      </c>
      <c r="BJ2119" s="82">
        <v>1</v>
      </c>
      <c r="BK2119" s="82">
        <v>1</v>
      </c>
      <c r="BL2119" s="82">
        <v>1</v>
      </c>
      <c r="BM2119" s="82">
        <v>1</v>
      </c>
    </row>
    <row r="2120" spans="1:65" x14ac:dyDescent="0.5">
      <c r="A2120" s="82">
        <v>181</v>
      </c>
      <c r="B2120" s="82" t="s">
        <v>3184</v>
      </c>
      <c r="D2120" s="90">
        <v>43560</v>
      </c>
      <c r="E2120" s="90" t="s">
        <v>3185</v>
      </c>
      <c r="F2120" s="90"/>
      <c r="G2120" s="82" t="s">
        <v>3185</v>
      </c>
      <c r="H2120" s="82" t="s">
        <v>3186</v>
      </c>
      <c r="I2120" s="80" t="s">
        <v>128</v>
      </c>
      <c r="J2120" s="80">
        <v>25</v>
      </c>
      <c r="K2120" s="80">
        <v>5</v>
      </c>
      <c r="P2120" s="80" t="s">
        <v>69</v>
      </c>
      <c r="Q2120" s="80">
        <v>20.6</v>
      </c>
      <c r="R2120" s="80">
        <v>2.6272389999999999</v>
      </c>
      <c r="S2120" s="80">
        <v>23.381664000000001</v>
      </c>
      <c r="T2120" s="80">
        <v>518229.05</v>
      </c>
      <c r="U2120" s="91">
        <f>Table1[[#This Row],[Distribution Amount (Dollars)]]/Table1[[#This Row],[NEWdatediff]]</f>
        <v>103645.81</v>
      </c>
      <c r="V2120" s="82" t="s">
        <v>319</v>
      </c>
      <c r="W2120" s="82" t="s">
        <v>71</v>
      </c>
      <c r="X2120" s="82" t="s">
        <v>72</v>
      </c>
      <c r="Y2120" s="82" t="s">
        <v>73</v>
      </c>
      <c r="Z2120" s="82">
        <v>1</v>
      </c>
      <c r="AB2120" s="82" t="s">
        <v>3187</v>
      </c>
      <c r="AD2120" s="82" t="s">
        <v>220</v>
      </c>
      <c r="AN2120" s="82" t="s">
        <v>76</v>
      </c>
      <c r="AO2120" s="82" t="s">
        <v>3188</v>
      </c>
      <c r="AP2120" s="82">
        <v>10062700</v>
      </c>
      <c r="AQ2120" s="82" t="s">
        <v>109</v>
      </c>
      <c r="AR2120" s="82" t="s">
        <v>4274</v>
      </c>
      <c r="AS2120" s="84">
        <v>41549</v>
      </c>
      <c r="AT2120" s="85">
        <v>2013</v>
      </c>
      <c r="AU2120" s="82" t="s">
        <v>4277</v>
      </c>
      <c r="AV2120" s="84">
        <v>42825</v>
      </c>
      <c r="AW2120" s="85">
        <v>2017</v>
      </c>
      <c r="AX2120" s="85">
        <f>Table1[[#This Row],[End TEST]]-Table1[[#This Row],[Start TEST]]</f>
        <v>4</v>
      </c>
      <c r="AY2120" s="85">
        <f>Table1[[#This Row],[TEST_Diff]]+1</f>
        <v>5</v>
      </c>
      <c r="AZ2120" s="92">
        <f>DATEDIF(Table1[[#This Row],[Start Year]],Table1[[#This Row],[End Year]],"d") / 365</f>
        <v>3.495890410958904</v>
      </c>
      <c r="BD2120" s="82">
        <v>1</v>
      </c>
      <c r="BE2120" s="82">
        <v>1</v>
      </c>
      <c r="BF2120" s="82">
        <v>1</v>
      </c>
      <c r="BG2120" s="82">
        <v>1</v>
      </c>
      <c r="BH2120" s="82">
        <v>1</v>
      </c>
      <c r="BI2120" s="82">
        <v>1</v>
      </c>
      <c r="BJ2120" s="82">
        <v>1</v>
      </c>
      <c r="BK2120" s="82">
        <v>1</v>
      </c>
      <c r="BL2120" s="82">
        <v>1</v>
      </c>
      <c r="BM2120" s="82">
        <v>1</v>
      </c>
    </row>
    <row r="2121" spans="1:65" x14ac:dyDescent="0.5">
      <c r="A2121" s="82">
        <v>181</v>
      </c>
      <c r="B2121" s="82" t="s">
        <v>3184</v>
      </c>
      <c r="D2121" s="90">
        <v>43560</v>
      </c>
      <c r="E2121" s="90" t="s">
        <v>3185</v>
      </c>
      <c r="F2121" s="90"/>
      <c r="G2121" s="82" t="s">
        <v>3185</v>
      </c>
      <c r="H2121" s="82" t="s">
        <v>3186</v>
      </c>
      <c r="I2121" s="80" t="s">
        <v>67</v>
      </c>
      <c r="J2121" s="80">
        <v>25</v>
      </c>
      <c r="K2121" s="80">
        <v>5</v>
      </c>
      <c r="P2121" s="80" t="s">
        <v>113</v>
      </c>
      <c r="Q2121" s="80">
        <v>2.5</v>
      </c>
      <c r="R2121" s="80">
        <v>10.278548000000001</v>
      </c>
      <c r="S2121" s="80">
        <v>102.006446</v>
      </c>
      <c r="T2121" s="80">
        <v>62891.88</v>
      </c>
      <c r="U2121" s="91">
        <f>Table1[[#This Row],[Distribution Amount (Dollars)]]/Table1[[#This Row],[NEWdatediff]]</f>
        <v>12578.376</v>
      </c>
      <c r="V2121" s="82" t="s">
        <v>319</v>
      </c>
      <c r="W2121" s="82" t="s">
        <v>71</v>
      </c>
      <c r="X2121" s="82" t="s">
        <v>72</v>
      </c>
      <c r="Y2121" s="82" t="s">
        <v>73</v>
      </c>
      <c r="Z2121" s="82">
        <v>1</v>
      </c>
      <c r="AB2121" s="82" t="s">
        <v>3187</v>
      </c>
      <c r="AD2121" s="82" t="s">
        <v>241</v>
      </c>
      <c r="AN2121" s="82" t="s">
        <v>76</v>
      </c>
      <c r="AO2121" s="82" t="s">
        <v>3188</v>
      </c>
      <c r="AP2121" s="82">
        <v>10062700</v>
      </c>
      <c r="AQ2121" s="82" t="s">
        <v>109</v>
      </c>
      <c r="AR2121" s="82" t="s">
        <v>4274</v>
      </c>
      <c r="AS2121" s="84">
        <v>41549</v>
      </c>
      <c r="AT2121" s="85">
        <v>2013</v>
      </c>
      <c r="AU2121" s="82" t="s">
        <v>4277</v>
      </c>
      <c r="AV2121" s="84">
        <v>42825</v>
      </c>
      <c r="AW2121" s="85">
        <v>2017</v>
      </c>
      <c r="AX2121" s="85">
        <f>Table1[[#This Row],[End TEST]]-Table1[[#This Row],[Start TEST]]</f>
        <v>4</v>
      </c>
      <c r="AY2121" s="85">
        <f>Table1[[#This Row],[TEST_Diff]]+1</f>
        <v>5</v>
      </c>
      <c r="AZ2121" s="92">
        <f>DATEDIF(Table1[[#This Row],[Start Year]],Table1[[#This Row],[End Year]],"d") / 365</f>
        <v>3.495890410958904</v>
      </c>
      <c r="BD2121" s="82">
        <v>1</v>
      </c>
      <c r="BE2121" s="82">
        <v>1</v>
      </c>
      <c r="BF2121" s="82">
        <v>1</v>
      </c>
      <c r="BG2121" s="82">
        <v>1</v>
      </c>
      <c r="BH2121" s="82">
        <v>1</v>
      </c>
      <c r="BI2121" s="82">
        <v>1</v>
      </c>
      <c r="BJ2121" s="82">
        <v>1</v>
      </c>
      <c r="BK2121" s="82">
        <v>1</v>
      </c>
      <c r="BL2121" s="82">
        <v>1</v>
      </c>
      <c r="BM2121" s="82">
        <v>1</v>
      </c>
    </row>
    <row r="2122" spans="1:65" x14ac:dyDescent="0.5">
      <c r="A2122" s="82">
        <v>181</v>
      </c>
      <c r="B2122" s="82" t="s">
        <v>3184</v>
      </c>
      <c r="D2122" s="90">
        <v>43560</v>
      </c>
      <c r="E2122" s="90" t="s">
        <v>3185</v>
      </c>
      <c r="F2122" s="90"/>
      <c r="G2122" s="82" t="s">
        <v>3185</v>
      </c>
      <c r="H2122" s="82" t="s">
        <v>3186</v>
      </c>
      <c r="I2122" s="80" t="s">
        <v>102</v>
      </c>
      <c r="J2122" s="80">
        <v>25</v>
      </c>
      <c r="K2122" s="80">
        <v>5</v>
      </c>
      <c r="P2122" s="80" t="s">
        <v>113</v>
      </c>
      <c r="Q2122" s="80">
        <v>2.5</v>
      </c>
      <c r="R2122" s="80">
        <v>10.278548000000001</v>
      </c>
      <c r="S2122" s="80">
        <v>102.006446</v>
      </c>
      <c r="T2122" s="80">
        <v>62891.88</v>
      </c>
      <c r="U2122" s="91">
        <f>Table1[[#This Row],[Distribution Amount (Dollars)]]/Table1[[#This Row],[NEWdatediff]]</f>
        <v>12578.376</v>
      </c>
      <c r="V2122" s="82" t="s">
        <v>319</v>
      </c>
      <c r="W2122" s="82" t="s">
        <v>71</v>
      </c>
      <c r="X2122" s="82" t="s">
        <v>72</v>
      </c>
      <c r="Y2122" s="82" t="s">
        <v>73</v>
      </c>
      <c r="Z2122" s="82">
        <v>1</v>
      </c>
      <c r="AB2122" s="82" t="s">
        <v>3187</v>
      </c>
      <c r="AD2122" s="82" t="s">
        <v>241</v>
      </c>
      <c r="AN2122" s="82" t="s">
        <v>76</v>
      </c>
      <c r="AO2122" s="82" t="s">
        <v>3188</v>
      </c>
      <c r="AP2122" s="82">
        <v>10062700</v>
      </c>
      <c r="AQ2122" s="82" t="s">
        <v>109</v>
      </c>
      <c r="AR2122" s="82" t="s">
        <v>4274</v>
      </c>
      <c r="AS2122" s="84">
        <v>41549</v>
      </c>
      <c r="AT2122" s="85">
        <v>2013</v>
      </c>
      <c r="AU2122" s="82" t="s">
        <v>4277</v>
      </c>
      <c r="AV2122" s="84">
        <v>42825</v>
      </c>
      <c r="AW2122" s="85">
        <v>2017</v>
      </c>
      <c r="AX2122" s="85">
        <f>Table1[[#This Row],[End TEST]]-Table1[[#This Row],[Start TEST]]</f>
        <v>4</v>
      </c>
      <c r="AY2122" s="85">
        <f>Table1[[#This Row],[TEST_Diff]]+1</f>
        <v>5</v>
      </c>
      <c r="AZ2122" s="92">
        <f>DATEDIF(Table1[[#This Row],[Start Year]],Table1[[#This Row],[End Year]],"d") / 365</f>
        <v>3.495890410958904</v>
      </c>
      <c r="BD2122" s="82">
        <v>1</v>
      </c>
      <c r="BE2122" s="82">
        <v>1</v>
      </c>
      <c r="BF2122" s="82">
        <v>1</v>
      </c>
      <c r="BG2122" s="82">
        <v>1</v>
      </c>
      <c r="BH2122" s="82">
        <v>1</v>
      </c>
      <c r="BI2122" s="82">
        <v>1</v>
      </c>
      <c r="BJ2122" s="82">
        <v>1</v>
      </c>
      <c r="BK2122" s="82">
        <v>1</v>
      </c>
      <c r="BL2122" s="82">
        <v>1</v>
      </c>
      <c r="BM2122" s="82">
        <v>1</v>
      </c>
    </row>
    <row r="2123" spans="1:65" x14ac:dyDescent="0.5">
      <c r="A2123" s="82">
        <v>181</v>
      </c>
      <c r="B2123" s="82" t="s">
        <v>3184</v>
      </c>
      <c r="D2123" s="90">
        <v>43560</v>
      </c>
      <c r="E2123" s="90" t="s">
        <v>3185</v>
      </c>
      <c r="F2123" s="90"/>
      <c r="G2123" s="82" t="s">
        <v>3185</v>
      </c>
      <c r="H2123" s="82" t="s">
        <v>3186</v>
      </c>
      <c r="I2123" s="80" t="s">
        <v>127</v>
      </c>
      <c r="J2123" s="80">
        <v>25</v>
      </c>
      <c r="K2123" s="80">
        <v>5</v>
      </c>
      <c r="P2123" s="80" t="s">
        <v>113</v>
      </c>
      <c r="Q2123" s="80">
        <v>2.5</v>
      </c>
      <c r="R2123" s="80">
        <v>10.278548000000001</v>
      </c>
      <c r="S2123" s="80">
        <v>102.006446</v>
      </c>
      <c r="T2123" s="80">
        <v>62891.88</v>
      </c>
      <c r="U2123" s="91">
        <f>Table1[[#This Row],[Distribution Amount (Dollars)]]/Table1[[#This Row],[NEWdatediff]]</f>
        <v>12578.376</v>
      </c>
      <c r="V2123" s="82" t="s">
        <v>319</v>
      </c>
      <c r="W2123" s="82" t="s">
        <v>71</v>
      </c>
      <c r="X2123" s="82" t="s">
        <v>72</v>
      </c>
      <c r="Y2123" s="82" t="s">
        <v>73</v>
      </c>
      <c r="Z2123" s="82">
        <v>1</v>
      </c>
      <c r="AB2123" s="82" t="s">
        <v>3187</v>
      </c>
      <c r="AD2123" s="82" t="s">
        <v>241</v>
      </c>
      <c r="AN2123" s="82" t="s">
        <v>76</v>
      </c>
      <c r="AO2123" s="82" t="s">
        <v>3188</v>
      </c>
      <c r="AP2123" s="82">
        <v>10062700</v>
      </c>
      <c r="AQ2123" s="82" t="s">
        <v>109</v>
      </c>
      <c r="AR2123" s="82" t="s">
        <v>4274</v>
      </c>
      <c r="AS2123" s="84">
        <v>41549</v>
      </c>
      <c r="AT2123" s="85">
        <v>2013</v>
      </c>
      <c r="AU2123" s="82" t="s">
        <v>4277</v>
      </c>
      <c r="AV2123" s="84">
        <v>42825</v>
      </c>
      <c r="AW2123" s="85">
        <v>2017</v>
      </c>
      <c r="AX2123" s="85">
        <f>Table1[[#This Row],[End TEST]]-Table1[[#This Row],[Start TEST]]</f>
        <v>4</v>
      </c>
      <c r="AY2123" s="85">
        <f>Table1[[#This Row],[TEST_Diff]]+1</f>
        <v>5</v>
      </c>
      <c r="AZ2123" s="92">
        <f>DATEDIF(Table1[[#This Row],[Start Year]],Table1[[#This Row],[End Year]],"d") / 365</f>
        <v>3.495890410958904</v>
      </c>
      <c r="BD2123" s="82">
        <v>1</v>
      </c>
      <c r="BE2123" s="82">
        <v>1</v>
      </c>
      <c r="BF2123" s="82">
        <v>1</v>
      </c>
      <c r="BG2123" s="82">
        <v>1</v>
      </c>
      <c r="BH2123" s="82">
        <v>1</v>
      </c>
      <c r="BI2123" s="82">
        <v>1</v>
      </c>
      <c r="BJ2123" s="82">
        <v>1</v>
      </c>
      <c r="BK2123" s="82">
        <v>1</v>
      </c>
      <c r="BL2123" s="82">
        <v>1</v>
      </c>
      <c r="BM2123" s="82">
        <v>1</v>
      </c>
    </row>
    <row r="2124" spans="1:65" x14ac:dyDescent="0.5">
      <c r="A2124" s="82">
        <v>181</v>
      </c>
      <c r="B2124" s="82" t="s">
        <v>3184</v>
      </c>
      <c r="D2124" s="90">
        <v>43560</v>
      </c>
      <c r="E2124" s="90" t="s">
        <v>3185</v>
      </c>
      <c r="F2124" s="90"/>
      <c r="G2124" s="82" t="s">
        <v>3185</v>
      </c>
      <c r="H2124" s="82" t="s">
        <v>3186</v>
      </c>
      <c r="I2124" s="80" t="s">
        <v>128</v>
      </c>
      <c r="J2124" s="80">
        <v>25</v>
      </c>
      <c r="K2124" s="80">
        <v>5</v>
      </c>
      <c r="P2124" s="80" t="s">
        <v>113</v>
      </c>
      <c r="Q2124" s="80">
        <v>2.5</v>
      </c>
      <c r="R2124" s="80">
        <v>10.278548000000001</v>
      </c>
      <c r="S2124" s="80">
        <v>102.006446</v>
      </c>
      <c r="T2124" s="80">
        <v>62891.88</v>
      </c>
      <c r="U2124" s="91">
        <f>Table1[[#This Row],[Distribution Amount (Dollars)]]/Table1[[#This Row],[NEWdatediff]]</f>
        <v>12578.376</v>
      </c>
      <c r="V2124" s="82" t="s">
        <v>319</v>
      </c>
      <c r="W2124" s="82" t="s">
        <v>71</v>
      </c>
      <c r="X2124" s="82" t="s">
        <v>72</v>
      </c>
      <c r="Y2124" s="82" t="s">
        <v>73</v>
      </c>
      <c r="Z2124" s="82">
        <v>1</v>
      </c>
      <c r="AB2124" s="82" t="s">
        <v>3187</v>
      </c>
      <c r="AD2124" s="82" t="s">
        <v>241</v>
      </c>
      <c r="AN2124" s="82" t="s">
        <v>76</v>
      </c>
      <c r="AO2124" s="82" t="s">
        <v>3188</v>
      </c>
      <c r="AP2124" s="82">
        <v>10062700</v>
      </c>
      <c r="AQ2124" s="82" t="s">
        <v>109</v>
      </c>
      <c r="AR2124" s="82" t="s">
        <v>4274</v>
      </c>
      <c r="AS2124" s="84">
        <v>41549</v>
      </c>
      <c r="AT2124" s="85">
        <v>2013</v>
      </c>
      <c r="AU2124" s="82" t="s">
        <v>4277</v>
      </c>
      <c r="AV2124" s="84">
        <v>42825</v>
      </c>
      <c r="AW2124" s="85">
        <v>2017</v>
      </c>
      <c r="AX2124" s="85">
        <f>Table1[[#This Row],[End TEST]]-Table1[[#This Row],[Start TEST]]</f>
        <v>4</v>
      </c>
      <c r="AY2124" s="85">
        <f>Table1[[#This Row],[TEST_Diff]]+1</f>
        <v>5</v>
      </c>
      <c r="AZ2124" s="92">
        <f>DATEDIF(Table1[[#This Row],[Start Year]],Table1[[#This Row],[End Year]],"d") / 365</f>
        <v>3.495890410958904</v>
      </c>
      <c r="BD2124" s="82">
        <v>1</v>
      </c>
      <c r="BE2124" s="82">
        <v>1</v>
      </c>
      <c r="BF2124" s="82">
        <v>1</v>
      </c>
      <c r="BG2124" s="82">
        <v>1</v>
      </c>
      <c r="BH2124" s="82">
        <v>1</v>
      </c>
      <c r="BI2124" s="82">
        <v>1</v>
      </c>
      <c r="BJ2124" s="82">
        <v>1</v>
      </c>
      <c r="BK2124" s="82">
        <v>1</v>
      </c>
      <c r="BL2124" s="82">
        <v>1</v>
      </c>
      <c r="BM2124" s="82">
        <v>1</v>
      </c>
    </row>
    <row r="2125" spans="1:65" x14ac:dyDescent="0.5">
      <c r="A2125" s="82">
        <v>181</v>
      </c>
      <c r="B2125" s="82" t="s">
        <v>3184</v>
      </c>
      <c r="D2125" s="90">
        <v>43560</v>
      </c>
      <c r="E2125" s="90" t="s">
        <v>3185</v>
      </c>
      <c r="F2125" s="90"/>
      <c r="G2125" s="82" t="s">
        <v>3185</v>
      </c>
      <c r="H2125" s="82" t="s">
        <v>3186</v>
      </c>
      <c r="I2125" s="80" t="s">
        <v>67</v>
      </c>
      <c r="J2125" s="80">
        <v>25</v>
      </c>
      <c r="K2125" s="80">
        <v>5</v>
      </c>
      <c r="P2125" s="80" t="s">
        <v>112</v>
      </c>
      <c r="Q2125" s="80">
        <v>2.5</v>
      </c>
      <c r="R2125" s="80">
        <v>45.052331000000002</v>
      </c>
      <c r="S2125" s="80">
        <v>118.90412999999999</v>
      </c>
      <c r="T2125" s="80">
        <v>62891.88</v>
      </c>
      <c r="U2125" s="91">
        <f>Table1[[#This Row],[Distribution Amount (Dollars)]]/Table1[[#This Row],[NEWdatediff]]</f>
        <v>12578.376</v>
      </c>
      <c r="V2125" s="82" t="s">
        <v>319</v>
      </c>
      <c r="W2125" s="82" t="s">
        <v>71</v>
      </c>
      <c r="X2125" s="82" t="s">
        <v>72</v>
      </c>
      <c r="Y2125" s="82" t="s">
        <v>73</v>
      </c>
      <c r="Z2125" s="82">
        <v>1</v>
      </c>
      <c r="AB2125" s="82" t="s">
        <v>3187</v>
      </c>
      <c r="AD2125" s="82" t="s">
        <v>144</v>
      </c>
      <c r="AN2125" s="82" t="s">
        <v>76</v>
      </c>
      <c r="AO2125" s="82" t="s">
        <v>3188</v>
      </c>
      <c r="AP2125" s="82">
        <v>10062700</v>
      </c>
      <c r="AQ2125" s="82" t="s">
        <v>109</v>
      </c>
      <c r="AR2125" s="82" t="s">
        <v>4274</v>
      </c>
      <c r="AS2125" s="84">
        <v>41549</v>
      </c>
      <c r="AT2125" s="85">
        <v>2013</v>
      </c>
      <c r="AU2125" s="82" t="s">
        <v>4277</v>
      </c>
      <c r="AV2125" s="84">
        <v>42825</v>
      </c>
      <c r="AW2125" s="85">
        <v>2017</v>
      </c>
      <c r="AX2125" s="85">
        <f>Table1[[#This Row],[End TEST]]-Table1[[#This Row],[Start TEST]]</f>
        <v>4</v>
      </c>
      <c r="AY2125" s="85">
        <f>Table1[[#This Row],[TEST_Diff]]+1</f>
        <v>5</v>
      </c>
      <c r="AZ2125" s="92">
        <f>DATEDIF(Table1[[#This Row],[Start Year]],Table1[[#This Row],[End Year]],"d") / 365</f>
        <v>3.495890410958904</v>
      </c>
      <c r="BD2125" s="82">
        <v>1</v>
      </c>
      <c r="BE2125" s="82">
        <v>1</v>
      </c>
      <c r="BF2125" s="82">
        <v>1</v>
      </c>
      <c r="BG2125" s="82">
        <v>1</v>
      </c>
      <c r="BH2125" s="82">
        <v>1</v>
      </c>
      <c r="BI2125" s="82">
        <v>1</v>
      </c>
      <c r="BJ2125" s="82">
        <v>1</v>
      </c>
      <c r="BK2125" s="82">
        <v>1</v>
      </c>
      <c r="BL2125" s="82">
        <v>1</v>
      </c>
      <c r="BM2125" s="82">
        <v>1</v>
      </c>
    </row>
    <row r="2126" spans="1:65" x14ac:dyDescent="0.5">
      <c r="A2126" s="82">
        <v>181</v>
      </c>
      <c r="B2126" s="82" t="s">
        <v>3184</v>
      </c>
      <c r="D2126" s="90">
        <v>43560</v>
      </c>
      <c r="E2126" s="90" t="s">
        <v>3185</v>
      </c>
      <c r="F2126" s="90"/>
      <c r="G2126" s="82" t="s">
        <v>3185</v>
      </c>
      <c r="H2126" s="82" t="s">
        <v>3186</v>
      </c>
      <c r="I2126" s="80" t="s">
        <v>102</v>
      </c>
      <c r="J2126" s="80">
        <v>25</v>
      </c>
      <c r="K2126" s="80">
        <v>5</v>
      </c>
      <c r="P2126" s="80" t="s">
        <v>112</v>
      </c>
      <c r="Q2126" s="80">
        <v>2.5</v>
      </c>
      <c r="R2126" s="80">
        <v>45.052331000000002</v>
      </c>
      <c r="S2126" s="80">
        <v>118.90412999999999</v>
      </c>
      <c r="T2126" s="80">
        <v>62891.88</v>
      </c>
      <c r="U2126" s="91">
        <f>Table1[[#This Row],[Distribution Amount (Dollars)]]/Table1[[#This Row],[NEWdatediff]]</f>
        <v>12578.376</v>
      </c>
      <c r="V2126" s="82" t="s">
        <v>319</v>
      </c>
      <c r="W2126" s="82" t="s">
        <v>71</v>
      </c>
      <c r="X2126" s="82" t="s">
        <v>72</v>
      </c>
      <c r="Y2126" s="82" t="s">
        <v>73</v>
      </c>
      <c r="Z2126" s="82">
        <v>1</v>
      </c>
      <c r="AB2126" s="82" t="s">
        <v>3187</v>
      </c>
      <c r="AD2126" s="82" t="s">
        <v>144</v>
      </c>
      <c r="AN2126" s="82" t="s">
        <v>76</v>
      </c>
      <c r="AO2126" s="82" t="s">
        <v>3188</v>
      </c>
      <c r="AP2126" s="82">
        <v>10062700</v>
      </c>
      <c r="AQ2126" s="82" t="s">
        <v>109</v>
      </c>
      <c r="AR2126" s="82" t="s">
        <v>4274</v>
      </c>
      <c r="AS2126" s="84">
        <v>41549</v>
      </c>
      <c r="AT2126" s="85">
        <v>2013</v>
      </c>
      <c r="AU2126" s="82" t="s">
        <v>4277</v>
      </c>
      <c r="AV2126" s="84">
        <v>42825</v>
      </c>
      <c r="AW2126" s="85">
        <v>2017</v>
      </c>
      <c r="AX2126" s="85">
        <f>Table1[[#This Row],[End TEST]]-Table1[[#This Row],[Start TEST]]</f>
        <v>4</v>
      </c>
      <c r="AY2126" s="85">
        <f>Table1[[#This Row],[TEST_Diff]]+1</f>
        <v>5</v>
      </c>
      <c r="AZ2126" s="92">
        <f>DATEDIF(Table1[[#This Row],[Start Year]],Table1[[#This Row],[End Year]],"d") / 365</f>
        <v>3.495890410958904</v>
      </c>
      <c r="BD2126" s="82">
        <v>1</v>
      </c>
      <c r="BE2126" s="82">
        <v>1</v>
      </c>
      <c r="BF2126" s="82">
        <v>1</v>
      </c>
      <c r="BG2126" s="82">
        <v>1</v>
      </c>
      <c r="BH2126" s="82">
        <v>1</v>
      </c>
      <c r="BI2126" s="82">
        <v>1</v>
      </c>
      <c r="BJ2126" s="82">
        <v>1</v>
      </c>
      <c r="BK2126" s="82">
        <v>1</v>
      </c>
      <c r="BL2126" s="82">
        <v>1</v>
      </c>
      <c r="BM2126" s="82">
        <v>1</v>
      </c>
    </row>
    <row r="2127" spans="1:65" x14ac:dyDescent="0.5">
      <c r="A2127" s="82">
        <v>181</v>
      </c>
      <c r="B2127" s="82" t="s">
        <v>3184</v>
      </c>
      <c r="D2127" s="90">
        <v>43560</v>
      </c>
      <c r="E2127" s="90" t="s">
        <v>3185</v>
      </c>
      <c r="F2127" s="90"/>
      <c r="G2127" s="82" t="s">
        <v>3185</v>
      </c>
      <c r="H2127" s="82" t="s">
        <v>3186</v>
      </c>
      <c r="I2127" s="80" t="s">
        <v>127</v>
      </c>
      <c r="J2127" s="80">
        <v>25</v>
      </c>
      <c r="K2127" s="80">
        <v>5</v>
      </c>
      <c r="P2127" s="80" t="s">
        <v>112</v>
      </c>
      <c r="Q2127" s="80">
        <v>2.5</v>
      </c>
      <c r="R2127" s="80">
        <v>45.052331000000002</v>
      </c>
      <c r="S2127" s="80">
        <v>118.90412999999999</v>
      </c>
      <c r="T2127" s="80">
        <v>62891.88</v>
      </c>
      <c r="U2127" s="91">
        <f>Table1[[#This Row],[Distribution Amount (Dollars)]]/Table1[[#This Row],[NEWdatediff]]</f>
        <v>12578.376</v>
      </c>
      <c r="V2127" s="82" t="s">
        <v>319</v>
      </c>
      <c r="W2127" s="82" t="s">
        <v>71</v>
      </c>
      <c r="X2127" s="82" t="s">
        <v>72</v>
      </c>
      <c r="Y2127" s="82" t="s">
        <v>73</v>
      </c>
      <c r="Z2127" s="82">
        <v>1</v>
      </c>
      <c r="AB2127" s="82" t="s">
        <v>3187</v>
      </c>
      <c r="AD2127" s="82" t="s">
        <v>144</v>
      </c>
      <c r="AN2127" s="82" t="s">
        <v>76</v>
      </c>
      <c r="AO2127" s="82" t="s">
        <v>3188</v>
      </c>
      <c r="AP2127" s="82">
        <v>10062700</v>
      </c>
      <c r="AQ2127" s="82" t="s">
        <v>109</v>
      </c>
      <c r="AR2127" s="82" t="s">
        <v>4274</v>
      </c>
      <c r="AS2127" s="84">
        <v>41549</v>
      </c>
      <c r="AT2127" s="85">
        <v>2013</v>
      </c>
      <c r="AU2127" s="82" t="s">
        <v>4277</v>
      </c>
      <c r="AV2127" s="84">
        <v>42825</v>
      </c>
      <c r="AW2127" s="85">
        <v>2017</v>
      </c>
      <c r="AX2127" s="85">
        <f>Table1[[#This Row],[End TEST]]-Table1[[#This Row],[Start TEST]]</f>
        <v>4</v>
      </c>
      <c r="AY2127" s="85">
        <f>Table1[[#This Row],[TEST_Diff]]+1</f>
        <v>5</v>
      </c>
      <c r="AZ2127" s="92">
        <f>DATEDIF(Table1[[#This Row],[Start Year]],Table1[[#This Row],[End Year]],"d") / 365</f>
        <v>3.495890410958904</v>
      </c>
      <c r="BD2127" s="82">
        <v>1</v>
      </c>
      <c r="BE2127" s="82">
        <v>1</v>
      </c>
      <c r="BF2127" s="82">
        <v>1</v>
      </c>
      <c r="BG2127" s="82">
        <v>1</v>
      </c>
      <c r="BH2127" s="82">
        <v>1</v>
      </c>
      <c r="BI2127" s="82">
        <v>1</v>
      </c>
      <c r="BJ2127" s="82">
        <v>1</v>
      </c>
      <c r="BK2127" s="82">
        <v>1</v>
      </c>
      <c r="BL2127" s="82">
        <v>1</v>
      </c>
      <c r="BM2127" s="82">
        <v>1</v>
      </c>
    </row>
    <row r="2128" spans="1:65" x14ac:dyDescent="0.5">
      <c r="A2128" s="82">
        <v>181</v>
      </c>
      <c r="B2128" s="82" t="s">
        <v>3184</v>
      </c>
      <c r="D2128" s="90">
        <v>43560</v>
      </c>
      <c r="E2128" s="90" t="s">
        <v>3185</v>
      </c>
      <c r="F2128" s="90"/>
      <c r="G2128" s="82" t="s">
        <v>3185</v>
      </c>
      <c r="H2128" s="82" t="s">
        <v>3186</v>
      </c>
      <c r="I2128" s="80" t="s">
        <v>128</v>
      </c>
      <c r="J2128" s="80">
        <v>25</v>
      </c>
      <c r="K2128" s="80">
        <v>5</v>
      </c>
      <c r="P2128" s="80" t="s">
        <v>112</v>
      </c>
      <c r="Q2128" s="80">
        <v>2.5</v>
      </c>
      <c r="R2128" s="80">
        <v>45.052331000000002</v>
      </c>
      <c r="S2128" s="80">
        <v>118.90412999999999</v>
      </c>
      <c r="T2128" s="80">
        <v>62891.88</v>
      </c>
      <c r="U2128" s="91">
        <f>Table1[[#This Row],[Distribution Amount (Dollars)]]/Table1[[#This Row],[NEWdatediff]]</f>
        <v>12578.376</v>
      </c>
      <c r="V2128" s="82" t="s">
        <v>319</v>
      </c>
      <c r="W2128" s="82" t="s">
        <v>71</v>
      </c>
      <c r="X2128" s="82" t="s">
        <v>72</v>
      </c>
      <c r="Y2128" s="82" t="s">
        <v>73</v>
      </c>
      <c r="Z2128" s="82">
        <v>1</v>
      </c>
      <c r="AB2128" s="82" t="s">
        <v>3187</v>
      </c>
      <c r="AD2128" s="82" t="s">
        <v>144</v>
      </c>
      <c r="AN2128" s="82" t="s">
        <v>76</v>
      </c>
      <c r="AO2128" s="82" t="s">
        <v>3188</v>
      </c>
      <c r="AP2128" s="82">
        <v>10062700</v>
      </c>
      <c r="AQ2128" s="82" t="s">
        <v>109</v>
      </c>
      <c r="AR2128" s="82" t="s">
        <v>4274</v>
      </c>
      <c r="AS2128" s="84">
        <v>41549</v>
      </c>
      <c r="AT2128" s="85">
        <v>2013</v>
      </c>
      <c r="AU2128" s="82" t="s">
        <v>4277</v>
      </c>
      <c r="AV2128" s="84">
        <v>42825</v>
      </c>
      <c r="AW2128" s="85">
        <v>2017</v>
      </c>
      <c r="AX2128" s="85">
        <f>Table1[[#This Row],[End TEST]]-Table1[[#This Row],[Start TEST]]</f>
        <v>4</v>
      </c>
      <c r="AY2128" s="85">
        <f>Table1[[#This Row],[TEST_Diff]]+1</f>
        <v>5</v>
      </c>
      <c r="AZ2128" s="92">
        <f>DATEDIF(Table1[[#This Row],[Start Year]],Table1[[#This Row],[End Year]],"d") / 365</f>
        <v>3.495890410958904</v>
      </c>
      <c r="BD2128" s="82">
        <v>1</v>
      </c>
      <c r="BE2128" s="82">
        <v>1</v>
      </c>
      <c r="BF2128" s="82">
        <v>1</v>
      </c>
      <c r="BG2128" s="82">
        <v>1</v>
      </c>
      <c r="BH2128" s="82">
        <v>1</v>
      </c>
      <c r="BI2128" s="82">
        <v>1</v>
      </c>
      <c r="BJ2128" s="82">
        <v>1</v>
      </c>
      <c r="BK2128" s="82">
        <v>1</v>
      </c>
      <c r="BL2128" s="82">
        <v>1</v>
      </c>
      <c r="BM2128" s="82">
        <v>1</v>
      </c>
    </row>
    <row r="2129" spans="1:65" x14ac:dyDescent="0.5">
      <c r="A2129" s="82">
        <v>181</v>
      </c>
      <c r="B2129" s="82" t="s">
        <v>3184</v>
      </c>
      <c r="D2129" s="90">
        <v>43560</v>
      </c>
      <c r="E2129" s="90" t="s">
        <v>3185</v>
      </c>
      <c r="F2129" s="90"/>
      <c r="G2129" s="82" t="s">
        <v>3185</v>
      </c>
      <c r="H2129" s="82" t="s">
        <v>3186</v>
      </c>
      <c r="I2129" s="80" t="s">
        <v>67</v>
      </c>
      <c r="J2129" s="80">
        <v>25</v>
      </c>
      <c r="K2129" s="80">
        <v>5</v>
      </c>
      <c r="P2129" s="80" t="s">
        <v>308</v>
      </c>
      <c r="Q2129" s="80">
        <v>5</v>
      </c>
      <c r="R2129" s="80">
        <v>13.923406</v>
      </c>
      <c r="S2129" s="80">
        <v>-86.952798999999999</v>
      </c>
      <c r="T2129" s="80">
        <v>125783.75</v>
      </c>
      <c r="U2129" s="91">
        <f>Table1[[#This Row],[Distribution Amount (Dollars)]]/Table1[[#This Row],[NEWdatediff]]</f>
        <v>25156.75</v>
      </c>
      <c r="V2129" s="82" t="s">
        <v>319</v>
      </c>
      <c r="W2129" s="82" t="s">
        <v>71</v>
      </c>
      <c r="X2129" s="82" t="s">
        <v>72</v>
      </c>
      <c r="Y2129" s="82" t="s">
        <v>73</v>
      </c>
      <c r="Z2129" s="82">
        <v>1</v>
      </c>
      <c r="AB2129" s="82" t="s">
        <v>3187</v>
      </c>
      <c r="AD2129" s="82" t="s">
        <v>194</v>
      </c>
      <c r="AN2129" s="82" t="s">
        <v>76</v>
      </c>
      <c r="AO2129" s="82" t="s">
        <v>3188</v>
      </c>
      <c r="AP2129" s="82">
        <v>10062700</v>
      </c>
      <c r="AQ2129" s="82" t="s">
        <v>109</v>
      </c>
      <c r="AR2129" s="82" t="s">
        <v>4274</v>
      </c>
      <c r="AS2129" s="84">
        <v>41549</v>
      </c>
      <c r="AT2129" s="85">
        <v>2013</v>
      </c>
      <c r="AU2129" s="82" t="s">
        <v>4277</v>
      </c>
      <c r="AV2129" s="84">
        <v>42825</v>
      </c>
      <c r="AW2129" s="85">
        <v>2017</v>
      </c>
      <c r="AX2129" s="85">
        <f>Table1[[#This Row],[End TEST]]-Table1[[#This Row],[Start TEST]]</f>
        <v>4</v>
      </c>
      <c r="AY2129" s="85">
        <f>Table1[[#This Row],[TEST_Diff]]+1</f>
        <v>5</v>
      </c>
      <c r="AZ2129" s="92">
        <f>DATEDIF(Table1[[#This Row],[Start Year]],Table1[[#This Row],[End Year]],"d") / 365</f>
        <v>3.495890410958904</v>
      </c>
      <c r="BD2129" s="82">
        <v>1</v>
      </c>
      <c r="BE2129" s="82">
        <v>1</v>
      </c>
      <c r="BF2129" s="82">
        <v>1</v>
      </c>
      <c r="BG2129" s="82">
        <v>1</v>
      </c>
      <c r="BH2129" s="82">
        <v>1</v>
      </c>
      <c r="BI2129" s="82">
        <v>1</v>
      </c>
      <c r="BJ2129" s="82">
        <v>1</v>
      </c>
      <c r="BK2129" s="82">
        <v>1</v>
      </c>
      <c r="BL2129" s="82">
        <v>1</v>
      </c>
      <c r="BM2129" s="82">
        <v>1</v>
      </c>
    </row>
    <row r="2130" spans="1:65" x14ac:dyDescent="0.5">
      <c r="A2130" s="82">
        <v>181</v>
      </c>
      <c r="B2130" s="82" t="s">
        <v>3184</v>
      </c>
      <c r="D2130" s="90">
        <v>43560</v>
      </c>
      <c r="E2130" s="90" t="s">
        <v>3185</v>
      </c>
      <c r="F2130" s="90"/>
      <c r="G2130" s="82" t="s">
        <v>3185</v>
      </c>
      <c r="H2130" s="82" t="s">
        <v>3186</v>
      </c>
      <c r="I2130" s="80" t="s">
        <v>102</v>
      </c>
      <c r="J2130" s="80">
        <v>25</v>
      </c>
      <c r="K2130" s="80">
        <v>5</v>
      </c>
      <c r="P2130" s="80" t="s">
        <v>308</v>
      </c>
      <c r="Q2130" s="80">
        <v>5</v>
      </c>
      <c r="R2130" s="80">
        <v>13.923406</v>
      </c>
      <c r="S2130" s="80">
        <v>-86.952798999999999</v>
      </c>
      <c r="T2130" s="80">
        <v>125783.75</v>
      </c>
      <c r="U2130" s="91">
        <f>Table1[[#This Row],[Distribution Amount (Dollars)]]/Table1[[#This Row],[NEWdatediff]]</f>
        <v>25156.75</v>
      </c>
      <c r="V2130" s="82" t="s">
        <v>319</v>
      </c>
      <c r="W2130" s="82" t="s">
        <v>71</v>
      </c>
      <c r="X2130" s="82" t="s">
        <v>72</v>
      </c>
      <c r="Y2130" s="82" t="s">
        <v>73</v>
      </c>
      <c r="Z2130" s="82">
        <v>1</v>
      </c>
      <c r="AB2130" s="82" t="s">
        <v>3187</v>
      </c>
      <c r="AD2130" s="82" t="s">
        <v>194</v>
      </c>
      <c r="AN2130" s="82" t="s">
        <v>76</v>
      </c>
      <c r="AO2130" s="82" t="s">
        <v>3188</v>
      </c>
      <c r="AP2130" s="82">
        <v>10062700</v>
      </c>
      <c r="AQ2130" s="82" t="s">
        <v>109</v>
      </c>
      <c r="AR2130" s="82" t="s">
        <v>4274</v>
      </c>
      <c r="AS2130" s="84">
        <v>41549</v>
      </c>
      <c r="AT2130" s="85">
        <v>2013</v>
      </c>
      <c r="AU2130" s="82" t="s">
        <v>4277</v>
      </c>
      <c r="AV2130" s="84">
        <v>42825</v>
      </c>
      <c r="AW2130" s="85">
        <v>2017</v>
      </c>
      <c r="AX2130" s="85">
        <f>Table1[[#This Row],[End TEST]]-Table1[[#This Row],[Start TEST]]</f>
        <v>4</v>
      </c>
      <c r="AY2130" s="85">
        <f>Table1[[#This Row],[TEST_Diff]]+1</f>
        <v>5</v>
      </c>
      <c r="AZ2130" s="92">
        <f>DATEDIF(Table1[[#This Row],[Start Year]],Table1[[#This Row],[End Year]],"d") / 365</f>
        <v>3.495890410958904</v>
      </c>
      <c r="BD2130" s="82">
        <v>1</v>
      </c>
      <c r="BE2130" s="82">
        <v>1</v>
      </c>
      <c r="BF2130" s="82">
        <v>1</v>
      </c>
      <c r="BG2130" s="82">
        <v>1</v>
      </c>
      <c r="BH2130" s="82">
        <v>1</v>
      </c>
      <c r="BI2130" s="82">
        <v>1</v>
      </c>
      <c r="BJ2130" s="82">
        <v>1</v>
      </c>
      <c r="BK2130" s="82">
        <v>1</v>
      </c>
      <c r="BL2130" s="82">
        <v>1</v>
      </c>
      <c r="BM2130" s="82">
        <v>1</v>
      </c>
    </row>
    <row r="2131" spans="1:65" x14ac:dyDescent="0.5">
      <c r="A2131" s="82">
        <v>181</v>
      </c>
      <c r="B2131" s="82" t="s">
        <v>3184</v>
      </c>
      <c r="D2131" s="90">
        <v>43560</v>
      </c>
      <c r="E2131" s="90" t="s">
        <v>3185</v>
      </c>
      <c r="F2131" s="90"/>
      <c r="G2131" s="82" t="s">
        <v>3185</v>
      </c>
      <c r="H2131" s="82" t="s">
        <v>3186</v>
      </c>
      <c r="I2131" s="80" t="s">
        <v>127</v>
      </c>
      <c r="J2131" s="80">
        <v>25</v>
      </c>
      <c r="K2131" s="80">
        <v>5</v>
      </c>
      <c r="P2131" s="80" t="s">
        <v>308</v>
      </c>
      <c r="Q2131" s="80">
        <v>5</v>
      </c>
      <c r="R2131" s="80">
        <v>13.923406</v>
      </c>
      <c r="S2131" s="80">
        <v>-86.952798999999999</v>
      </c>
      <c r="T2131" s="80">
        <v>125783.75</v>
      </c>
      <c r="U2131" s="91">
        <f>Table1[[#This Row],[Distribution Amount (Dollars)]]/Table1[[#This Row],[NEWdatediff]]</f>
        <v>25156.75</v>
      </c>
      <c r="V2131" s="82" t="s">
        <v>319</v>
      </c>
      <c r="W2131" s="82" t="s">
        <v>71</v>
      </c>
      <c r="X2131" s="82" t="s">
        <v>72</v>
      </c>
      <c r="Y2131" s="82" t="s">
        <v>73</v>
      </c>
      <c r="Z2131" s="82">
        <v>1</v>
      </c>
      <c r="AB2131" s="82" t="s">
        <v>3187</v>
      </c>
      <c r="AD2131" s="82" t="s">
        <v>194</v>
      </c>
      <c r="AN2131" s="82" t="s">
        <v>76</v>
      </c>
      <c r="AO2131" s="82" t="s">
        <v>3188</v>
      </c>
      <c r="AP2131" s="82">
        <v>10062700</v>
      </c>
      <c r="AQ2131" s="82" t="s">
        <v>109</v>
      </c>
      <c r="AR2131" s="82" t="s">
        <v>4274</v>
      </c>
      <c r="AS2131" s="84">
        <v>41549</v>
      </c>
      <c r="AT2131" s="85">
        <v>2013</v>
      </c>
      <c r="AU2131" s="82" t="s">
        <v>4277</v>
      </c>
      <c r="AV2131" s="84">
        <v>42825</v>
      </c>
      <c r="AW2131" s="85">
        <v>2017</v>
      </c>
      <c r="AX2131" s="85">
        <f>Table1[[#This Row],[End TEST]]-Table1[[#This Row],[Start TEST]]</f>
        <v>4</v>
      </c>
      <c r="AY2131" s="85">
        <f>Table1[[#This Row],[TEST_Diff]]+1</f>
        <v>5</v>
      </c>
      <c r="AZ2131" s="92">
        <f>DATEDIF(Table1[[#This Row],[Start Year]],Table1[[#This Row],[End Year]],"d") / 365</f>
        <v>3.495890410958904</v>
      </c>
      <c r="BD2131" s="82">
        <v>1</v>
      </c>
      <c r="BE2131" s="82">
        <v>1</v>
      </c>
      <c r="BF2131" s="82">
        <v>1</v>
      </c>
      <c r="BG2131" s="82">
        <v>1</v>
      </c>
      <c r="BH2131" s="82">
        <v>1</v>
      </c>
      <c r="BI2131" s="82">
        <v>1</v>
      </c>
      <c r="BJ2131" s="82">
        <v>1</v>
      </c>
      <c r="BK2131" s="82">
        <v>1</v>
      </c>
      <c r="BL2131" s="82">
        <v>1</v>
      </c>
      <c r="BM2131" s="82">
        <v>1</v>
      </c>
    </row>
    <row r="2132" spans="1:65" x14ac:dyDescent="0.5">
      <c r="A2132" s="82">
        <v>181</v>
      </c>
      <c r="B2132" s="82" t="s">
        <v>3184</v>
      </c>
      <c r="D2132" s="90">
        <v>43560</v>
      </c>
      <c r="E2132" s="90" t="s">
        <v>3185</v>
      </c>
      <c r="F2132" s="90"/>
      <c r="G2132" s="82" t="s">
        <v>3185</v>
      </c>
      <c r="H2132" s="82" t="s">
        <v>3186</v>
      </c>
      <c r="I2132" s="80" t="s">
        <v>128</v>
      </c>
      <c r="J2132" s="80">
        <v>25</v>
      </c>
      <c r="K2132" s="80">
        <v>5</v>
      </c>
      <c r="P2132" s="80" t="s">
        <v>308</v>
      </c>
      <c r="Q2132" s="80">
        <v>5</v>
      </c>
      <c r="R2132" s="80">
        <v>13.923406</v>
      </c>
      <c r="S2132" s="80">
        <v>-86.952798999999999</v>
      </c>
      <c r="T2132" s="80">
        <v>125783.75</v>
      </c>
      <c r="U2132" s="91">
        <f>Table1[[#This Row],[Distribution Amount (Dollars)]]/Table1[[#This Row],[NEWdatediff]]</f>
        <v>25156.75</v>
      </c>
      <c r="V2132" s="82" t="s">
        <v>319</v>
      </c>
      <c r="W2132" s="82" t="s">
        <v>71</v>
      </c>
      <c r="X2132" s="82" t="s">
        <v>72</v>
      </c>
      <c r="Y2132" s="82" t="s">
        <v>73</v>
      </c>
      <c r="Z2132" s="82">
        <v>1</v>
      </c>
      <c r="AB2132" s="82" t="s">
        <v>3187</v>
      </c>
      <c r="AD2132" s="82" t="s">
        <v>194</v>
      </c>
      <c r="AN2132" s="82" t="s">
        <v>76</v>
      </c>
      <c r="AO2132" s="82" t="s">
        <v>3188</v>
      </c>
      <c r="AP2132" s="82">
        <v>10062700</v>
      </c>
      <c r="AQ2132" s="82" t="s">
        <v>109</v>
      </c>
      <c r="AR2132" s="82" t="s">
        <v>4274</v>
      </c>
      <c r="AS2132" s="84">
        <v>41549</v>
      </c>
      <c r="AT2132" s="85">
        <v>2013</v>
      </c>
      <c r="AU2132" s="82" t="s">
        <v>4277</v>
      </c>
      <c r="AV2132" s="84">
        <v>42825</v>
      </c>
      <c r="AW2132" s="85">
        <v>2017</v>
      </c>
      <c r="AX2132" s="85">
        <f>Table1[[#This Row],[End TEST]]-Table1[[#This Row],[Start TEST]]</f>
        <v>4</v>
      </c>
      <c r="AY2132" s="85">
        <f>Table1[[#This Row],[TEST_Diff]]+1</f>
        <v>5</v>
      </c>
      <c r="AZ2132" s="92">
        <f>DATEDIF(Table1[[#This Row],[Start Year]],Table1[[#This Row],[End Year]],"d") / 365</f>
        <v>3.495890410958904</v>
      </c>
      <c r="BD2132" s="82">
        <v>1</v>
      </c>
      <c r="BE2132" s="82">
        <v>1</v>
      </c>
      <c r="BF2132" s="82">
        <v>1</v>
      </c>
      <c r="BG2132" s="82">
        <v>1</v>
      </c>
      <c r="BH2132" s="82">
        <v>1</v>
      </c>
      <c r="BI2132" s="82">
        <v>1</v>
      </c>
      <c r="BJ2132" s="82">
        <v>1</v>
      </c>
      <c r="BK2132" s="82">
        <v>1</v>
      </c>
      <c r="BL2132" s="82">
        <v>1</v>
      </c>
      <c r="BM2132" s="82">
        <v>1</v>
      </c>
    </row>
    <row r="2133" spans="1:65" x14ac:dyDescent="0.5">
      <c r="A2133" s="82">
        <v>181</v>
      </c>
      <c r="B2133" s="82" t="s">
        <v>3184</v>
      </c>
      <c r="D2133" s="90">
        <v>43560</v>
      </c>
      <c r="E2133" s="90" t="s">
        <v>3185</v>
      </c>
      <c r="F2133" s="90"/>
      <c r="G2133" s="82" t="s">
        <v>3185</v>
      </c>
      <c r="H2133" s="82" t="s">
        <v>3186</v>
      </c>
      <c r="I2133" s="80" t="s">
        <v>67</v>
      </c>
      <c r="J2133" s="80">
        <v>25</v>
      </c>
      <c r="K2133" s="80">
        <v>5</v>
      </c>
      <c r="P2133" s="80" t="s">
        <v>114</v>
      </c>
      <c r="Q2133" s="80">
        <v>2.5</v>
      </c>
      <c r="R2133" s="80">
        <v>25.384855999999999</v>
      </c>
      <c r="S2133" s="80">
        <v>68.458809000000002</v>
      </c>
      <c r="T2133" s="80">
        <v>62891.88</v>
      </c>
      <c r="U2133" s="91">
        <f>Table1[[#This Row],[Distribution Amount (Dollars)]]/Table1[[#This Row],[NEWdatediff]]</f>
        <v>12578.376</v>
      </c>
      <c r="V2133" s="82" t="s">
        <v>319</v>
      </c>
      <c r="W2133" s="82" t="s">
        <v>71</v>
      </c>
      <c r="X2133" s="82" t="s">
        <v>72</v>
      </c>
      <c r="Y2133" s="82" t="s">
        <v>73</v>
      </c>
      <c r="Z2133" s="82">
        <v>1</v>
      </c>
      <c r="AB2133" s="82" t="s">
        <v>3187</v>
      </c>
      <c r="AD2133" s="82" t="s">
        <v>312</v>
      </c>
      <c r="AN2133" s="82" t="s">
        <v>76</v>
      </c>
      <c r="AO2133" s="82" t="s">
        <v>3188</v>
      </c>
      <c r="AP2133" s="82">
        <v>10062700</v>
      </c>
      <c r="AQ2133" s="82" t="s">
        <v>109</v>
      </c>
      <c r="AR2133" s="82" t="s">
        <v>4274</v>
      </c>
      <c r="AS2133" s="84">
        <v>41549</v>
      </c>
      <c r="AT2133" s="85">
        <v>2013</v>
      </c>
      <c r="AU2133" s="82" t="s">
        <v>4277</v>
      </c>
      <c r="AV2133" s="84">
        <v>42825</v>
      </c>
      <c r="AW2133" s="85">
        <v>2017</v>
      </c>
      <c r="AX2133" s="85">
        <f>Table1[[#This Row],[End TEST]]-Table1[[#This Row],[Start TEST]]</f>
        <v>4</v>
      </c>
      <c r="AY2133" s="85">
        <f>Table1[[#This Row],[TEST_Diff]]+1</f>
        <v>5</v>
      </c>
      <c r="AZ2133" s="92">
        <f>DATEDIF(Table1[[#This Row],[Start Year]],Table1[[#This Row],[End Year]],"d") / 365</f>
        <v>3.495890410958904</v>
      </c>
      <c r="BD2133" s="82">
        <v>1</v>
      </c>
      <c r="BE2133" s="82">
        <v>1</v>
      </c>
      <c r="BF2133" s="82">
        <v>1</v>
      </c>
      <c r="BG2133" s="82">
        <v>1</v>
      </c>
      <c r="BH2133" s="82">
        <v>1</v>
      </c>
      <c r="BI2133" s="82">
        <v>1</v>
      </c>
      <c r="BJ2133" s="82">
        <v>1</v>
      </c>
      <c r="BK2133" s="82">
        <v>1</v>
      </c>
      <c r="BL2133" s="82">
        <v>1</v>
      </c>
      <c r="BM2133" s="82">
        <v>1</v>
      </c>
    </row>
    <row r="2134" spans="1:65" x14ac:dyDescent="0.5">
      <c r="A2134" s="82">
        <v>181</v>
      </c>
      <c r="B2134" s="82" t="s">
        <v>3184</v>
      </c>
      <c r="D2134" s="90">
        <v>43560</v>
      </c>
      <c r="E2134" s="90" t="s">
        <v>3185</v>
      </c>
      <c r="F2134" s="90"/>
      <c r="G2134" s="82" t="s">
        <v>3185</v>
      </c>
      <c r="H2134" s="82" t="s">
        <v>3186</v>
      </c>
      <c r="I2134" s="80" t="s">
        <v>102</v>
      </c>
      <c r="J2134" s="80">
        <v>25</v>
      </c>
      <c r="K2134" s="80">
        <v>5</v>
      </c>
      <c r="P2134" s="80" t="s">
        <v>114</v>
      </c>
      <c r="Q2134" s="80">
        <v>2.5</v>
      </c>
      <c r="R2134" s="80">
        <v>25.384855999999999</v>
      </c>
      <c r="S2134" s="80">
        <v>68.458809000000002</v>
      </c>
      <c r="T2134" s="80">
        <v>62891.88</v>
      </c>
      <c r="U2134" s="91">
        <f>Table1[[#This Row],[Distribution Amount (Dollars)]]/Table1[[#This Row],[NEWdatediff]]</f>
        <v>12578.376</v>
      </c>
      <c r="V2134" s="82" t="s">
        <v>319</v>
      </c>
      <c r="W2134" s="82" t="s">
        <v>71</v>
      </c>
      <c r="X2134" s="82" t="s">
        <v>72</v>
      </c>
      <c r="Y2134" s="82" t="s">
        <v>73</v>
      </c>
      <c r="Z2134" s="82">
        <v>1</v>
      </c>
      <c r="AB2134" s="82" t="s">
        <v>3187</v>
      </c>
      <c r="AD2134" s="82" t="s">
        <v>312</v>
      </c>
      <c r="AN2134" s="82" t="s">
        <v>76</v>
      </c>
      <c r="AO2134" s="82" t="s">
        <v>3188</v>
      </c>
      <c r="AP2134" s="82">
        <v>10062700</v>
      </c>
      <c r="AQ2134" s="82" t="s">
        <v>109</v>
      </c>
      <c r="AR2134" s="82" t="s">
        <v>4274</v>
      </c>
      <c r="AS2134" s="84">
        <v>41549</v>
      </c>
      <c r="AT2134" s="85">
        <v>2013</v>
      </c>
      <c r="AU2134" s="82" t="s">
        <v>4277</v>
      </c>
      <c r="AV2134" s="84">
        <v>42825</v>
      </c>
      <c r="AW2134" s="85">
        <v>2017</v>
      </c>
      <c r="AX2134" s="85">
        <f>Table1[[#This Row],[End TEST]]-Table1[[#This Row],[Start TEST]]</f>
        <v>4</v>
      </c>
      <c r="AY2134" s="85">
        <f>Table1[[#This Row],[TEST_Diff]]+1</f>
        <v>5</v>
      </c>
      <c r="AZ2134" s="92">
        <f>DATEDIF(Table1[[#This Row],[Start Year]],Table1[[#This Row],[End Year]],"d") / 365</f>
        <v>3.495890410958904</v>
      </c>
      <c r="BD2134" s="82">
        <v>1</v>
      </c>
      <c r="BE2134" s="82">
        <v>1</v>
      </c>
      <c r="BF2134" s="82">
        <v>1</v>
      </c>
      <c r="BG2134" s="82">
        <v>1</v>
      </c>
      <c r="BH2134" s="82">
        <v>1</v>
      </c>
      <c r="BI2134" s="82">
        <v>1</v>
      </c>
      <c r="BJ2134" s="82">
        <v>1</v>
      </c>
      <c r="BK2134" s="82">
        <v>1</v>
      </c>
      <c r="BL2134" s="82">
        <v>1</v>
      </c>
      <c r="BM2134" s="82">
        <v>1</v>
      </c>
    </row>
    <row r="2135" spans="1:65" x14ac:dyDescent="0.5">
      <c r="A2135" s="82">
        <v>181</v>
      </c>
      <c r="B2135" s="82" t="s">
        <v>3184</v>
      </c>
      <c r="D2135" s="90">
        <v>43560</v>
      </c>
      <c r="E2135" s="90" t="s">
        <v>3185</v>
      </c>
      <c r="F2135" s="90"/>
      <c r="G2135" s="82" t="s">
        <v>3185</v>
      </c>
      <c r="H2135" s="82" t="s">
        <v>3186</v>
      </c>
      <c r="I2135" s="80" t="s">
        <v>127</v>
      </c>
      <c r="J2135" s="80">
        <v>25</v>
      </c>
      <c r="K2135" s="80">
        <v>5</v>
      </c>
      <c r="P2135" s="80" t="s">
        <v>114</v>
      </c>
      <c r="Q2135" s="80">
        <v>2.5</v>
      </c>
      <c r="R2135" s="80">
        <v>25.384855999999999</v>
      </c>
      <c r="S2135" s="80">
        <v>68.458809000000002</v>
      </c>
      <c r="T2135" s="80">
        <v>62891.88</v>
      </c>
      <c r="U2135" s="91">
        <f>Table1[[#This Row],[Distribution Amount (Dollars)]]/Table1[[#This Row],[NEWdatediff]]</f>
        <v>12578.376</v>
      </c>
      <c r="V2135" s="82" t="s">
        <v>319</v>
      </c>
      <c r="W2135" s="82" t="s">
        <v>71</v>
      </c>
      <c r="X2135" s="82" t="s">
        <v>72</v>
      </c>
      <c r="Y2135" s="82" t="s">
        <v>73</v>
      </c>
      <c r="Z2135" s="82">
        <v>1</v>
      </c>
      <c r="AB2135" s="82" t="s">
        <v>3187</v>
      </c>
      <c r="AD2135" s="82" t="s">
        <v>312</v>
      </c>
      <c r="AN2135" s="82" t="s">
        <v>76</v>
      </c>
      <c r="AO2135" s="82" t="s">
        <v>3188</v>
      </c>
      <c r="AP2135" s="82">
        <v>10062700</v>
      </c>
      <c r="AQ2135" s="82" t="s">
        <v>109</v>
      </c>
      <c r="AR2135" s="82" t="s">
        <v>4274</v>
      </c>
      <c r="AS2135" s="84">
        <v>41549</v>
      </c>
      <c r="AT2135" s="85">
        <v>2013</v>
      </c>
      <c r="AU2135" s="82" t="s">
        <v>4277</v>
      </c>
      <c r="AV2135" s="84">
        <v>42825</v>
      </c>
      <c r="AW2135" s="85">
        <v>2017</v>
      </c>
      <c r="AX2135" s="85">
        <f>Table1[[#This Row],[End TEST]]-Table1[[#This Row],[Start TEST]]</f>
        <v>4</v>
      </c>
      <c r="AY2135" s="85">
        <f>Table1[[#This Row],[TEST_Diff]]+1</f>
        <v>5</v>
      </c>
      <c r="AZ2135" s="92">
        <f>DATEDIF(Table1[[#This Row],[Start Year]],Table1[[#This Row],[End Year]],"d") / 365</f>
        <v>3.495890410958904</v>
      </c>
      <c r="BD2135" s="82">
        <v>1</v>
      </c>
      <c r="BE2135" s="82">
        <v>1</v>
      </c>
      <c r="BF2135" s="82">
        <v>1</v>
      </c>
      <c r="BG2135" s="82">
        <v>1</v>
      </c>
      <c r="BH2135" s="82">
        <v>1</v>
      </c>
      <c r="BI2135" s="82">
        <v>1</v>
      </c>
      <c r="BJ2135" s="82">
        <v>1</v>
      </c>
      <c r="BK2135" s="82">
        <v>1</v>
      </c>
      <c r="BL2135" s="82">
        <v>1</v>
      </c>
      <c r="BM2135" s="82">
        <v>1</v>
      </c>
    </row>
    <row r="2136" spans="1:65" x14ac:dyDescent="0.5">
      <c r="A2136" s="82">
        <v>181</v>
      </c>
      <c r="B2136" s="82" t="s">
        <v>3184</v>
      </c>
      <c r="D2136" s="90">
        <v>43560</v>
      </c>
      <c r="E2136" s="90" t="s">
        <v>3185</v>
      </c>
      <c r="F2136" s="90"/>
      <c r="G2136" s="82" t="s">
        <v>3185</v>
      </c>
      <c r="H2136" s="82" t="s">
        <v>3186</v>
      </c>
      <c r="I2136" s="80" t="s">
        <v>128</v>
      </c>
      <c r="J2136" s="80">
        <v>25</v>
      </c>
      <c r="K2136" s="80">
        <v>5</v>
      </c>
      <c r="P2136" s="80" t="s">
        <v>114</v>
      </c>
      <c r="Q2136" s="80">
        <v>2.5</v>
      </c>
      <c r="R2136" s="80">
        <v>25.384855999999999</v>
      </c>
      <c r="S2136" s="80">
        <v>68.458809000000002</v>
      </c>
      <c r="T2136" s="80">
        <v>62891.88</v>
      </c>
      <c r="U2136" s="91">
        <f>Table1[[#This Row],[Distribution Amount (Dollars)]]/Table1[[#This Row],[NEWdatediff]]</f>
        <v>12578.376</v>
      </c>
      <c r="V2136" s="82" t="s">
        <v>319</v>
      </c>
      <c r="W2136" s="82" t="s">
        <v>71</v>
      </c>
      <c r="X2136" s="82" t="s">
        <v>72</v>
      </c>
      <c r="Y2136" s="82" t="s">
        <v>73</v>
      </c>
      <c r="Z2136" s="82">
        <v>1</v>
      </c>
      <c r="AB2136" s="82" t="s">
        <v>3187</v>
      </c>
      <c r="AD2136" s="82" t="s">
        <v>312</v>
      </c>
      <c r="AN2136" s="82" t="s">
        <v>76</v>
      </c>
      <c r="AO2136" s="82" t="s">
        <v>3188</v>
      </c>
      <c r="AP2136" s="82">
        <v>10062700</v>
      </c>
      <c r="AQ2136" s="82" t="s">
        <v>109</v>
      </c>
      <c r="AR2136" s="82" t="s">
        <v>4274</v>
      </c>
      <c r="AS2136" s="84">
        <v>41549</v>
      </c>
      <c r="AT2136" s="85">
        <v>2013</v>
      </c>
      <c r="AU2136" s="82" t="s">
        <v>4277</v>
      </c>
      <c r="AV2136" s="84">
        <v>42825</v>
      </c>
      <c r="AW2136" s="85">
        <v>2017</v>
      </c>
      <c r="AX2136" s="85">
        <f>Table1[[#This Row],[End TEST]]-Table1[[#This Row],[Start TEST]]</f>
        <v>4</v>
      </c>
      <c r="AY2136" s="85">
        <f>Table1[[#This Row],[TEST_Diff]]+1</f>
        <v>5</v>
      </c>
      <c r="AZ2136" s="92">
        <f>DATEDIF(Table1[[#This Row],[Start Year]],Table1[[#This Row],[End Year]],"d") / 365</f>
        <v>3.495890410958904</v>
      </c>
      <c r="BD2136" s="82">
        <v>1</v>
      </c>
      <c r="BE2136" s="82">
        <v>1</v>
      </c>
      <c r="BF2136" s="82">
        <v>1</v>
      </c>
      <c r="BG2136" s="82">
        <v>1</v>
      </c>
      <c r="BH2136" s="82">
        <v>1</v>
      </c>
      <c r="BI2136" s="82">
        <v>1</v>
      </c>
      <c r="BJ2136" s="82">
        <v>1</v>
      </c>
      <c r="BK2136" s="82">
        <v>1</v>
      </c>
      <c r="BL2136" s="82">
        <v>1</v>
      </c>
      <c r="BM2136" s="82">
        <v>1</v>
      </c>
    </row>
    <row r="2137" spans="1:65" x14ac:dyDescent="0.5">
      <c r="A2137" s="82">
        <v>181</v>
      </c>
      <c r="B2137" s="82" t="s">
        <v>3184</v>
      </c>
      <c r="D2137" s="90">
        <v>43560</v>
      </c>
      <c r="E2137" s="90" t="s">
        <v>3185</v>
      </c>
      <c r="F2137" s="90"/>
      <c r="G2137" s="82" t="s">
        <v>3185</v>
      </c>
      <c r="H2137" s="82" t="s">
        <v>3186</v>
      </c>
      <c r="I2137" s="80" t="s">
        <v>67</v>
      </c>
      <c r="J2137" s="80">
        <v>25</v>
      </c>
      <c r="K2137" s="80">
        <v>5</v>
      </c>
      <c r="P2137" s="80" t="s">
        <v>111</v>
      </c>
      <c r="Q2137" s="80">
        <v>2.5</v>
      </c>
      <c r="R2137" s="80">
        <v>43.890490999999997</v>
      </c>
      <c r="S2137" s="80">
        <v>71.138231000000005</v>
      </c>
      <c r="T2137" s="80">
        <v>62891.88</v>
      </c>
      <c r="U2137" s="91">
        <f>Table1[[#This Row],[Distribution Amount (Dollars)]]/Table1[[#This Row],[NEWdatediff]]</f>
        <v>12578.376</v>
      </c>
      <c r="V2137" s="82" t="s">
        <v>319</v>
      </c>
      <c r="W2137" s="82" t="s">
        <v>71</v>
      </c>
      <c r="X2137" s="82" t="s">
        <v>72</v>
      </c>
      <c r="Y2137" s="82" t="s">
        <v>73</v>
      </c>
      <c r="Z2137" s="82">
        <v>1</v>
      </c>
      <c r="AB2137" s="82" t="s">
        <v>3187</v>
      </c>
      <c r="AD2137" s="82" t="s">
        <v>113</v>
      </c>
      <c r="AN2137" s="82" t="s">
        <v>76</v>
      </c>
      <c r="AO2137" s="82" t="s">
        <v>3188</v>
      </c>
      <c r="AP2137" s="82">
        <v>10062700</v>
      </c>
      <c r="AQ2137" s="82" t="s">
        <v>109</v>
      </c>
      <c r="AR2137" s="82" t="s">
        <v>4274</v>
      </c>
      <c r="AS2137" s="84">
        <v>41549</v>
      </c>
      <c r="AT2137" s="85">
        <v>2013</v>
      </c>
      <c r="AU2137" s="82" t="s">
        <v>4277</v>
      </c>
      <c r="AV2137" s="84">
        <v>42825</v>
      </c>
      <c r="AW2137" s="85">
        <v>2017</v>
      </c>
      <c r="AX2137" s="85">
        <f>Table1[[#This Row],[End TEST]]-Table1[[#This Row],[Start TEST]]</f>
        <v>4</v>
      </c>
      <c r="AY2137" s="85">
        <f>Table1[[#This Row],[TEST_Diff]]+1</f>
        <v>5</v>
      </c>
      <c r="AZ2137" s="92">
        <f>DATEDIF(Table1[[#This Row],[Start Year]],Table1[[#This Row],[End Year]],"d") / 365</f>
        <v>3.495890410958904</v>
      </c>
      <c r="BD2137" s="82">
        <v>1</v>
      </c>
      <c r="BE2137" s="82">
        <v>1</v>
      </c>
      <c r="BF2137" s="82">
        <v>1</v>
      </c>
      <c r="BG2137" s="82">
        <v>1</v>
      </c>
      <c r="BH2137" s="82">
        <v>1</v>
      </c>
      <c r="BI2137" s="82">
        <v>1</v>
      </c>
      <c r="BJ2137" s="82">
        <v>1</v>
      </c>
      <c r="BK2137" s="82">
        <v>1</v>
      </c>
      <c r="BL2137" s="82">
        <v>1</v>
      </c>
      <c r="BM2137" s="82">
        <v>1</v>
      </c>
    </row>
    <row r="2138" spans="1:65" x14ac:dyDescent="0.5">
      <c r="A2138" s="82">
        <v>181</v>
      </c>
      <c r="B2138" s="82" t="s">
        <v>3184</v>
      </c>
      <c r="D2138" s="90">
        <v>43560</v>
      </c>
      <c r="E2138" s="90" t="s">
        <v>3185</v>
      </c>
      <c r="F2138" s="90"/>
      <c r="G2138" s="82" t="s">
        <v>3185</v>
      </c>
      <c r="H2138" s="82" t="s">
        <v>3186</v>
      </c>
      <c r="I2138" s="80" t="s">
        <v>102</v>
      </c>
      <c r="J2138" s="80">
        <v>25</v>
      </c>
      <c r="K2138" s="80">
        <v>5</v>
      </c>
      <c r="P2138" s="80" t="s">
        <v>111</v>
      </c>
      <c r="Q2138" s="80">
        <v>2.5</v>
      </c>
      <c r="R2138" s="80">
        <v>43.890490999999997</v>
      </c>
      <c r="S2138" s="80">
        <v>71.138231000000005</v>
      </c>
      <c r="T2138" s="80">
        <v>62891.88</v>
      </c>
      <c r="U2138" s="91">
        <f>Table1[[#This Row],[Distribution Amount (Dollars)]]/Table1[[#This Row],[NEWdatediff]]</f>
        <v>12578.376</v>
      </c>
      <c r="V2138" s="82" t="s">
        <v>319</v>
      </c>
      <c r="W2138" s="82" t="s">
        <v>71</v>
      </c>
      <c r="X2138" s="82" t="s">
        <v>72</v>
      </c>
      <c r="Y2138" s="82" t="s">
        <v>73</v>
      </c>
      <c r="Z2138" s="82">
        <v>1</v>
      </c>
      <c r="AB2138" s="82" t="s">
        <v>3187</v>
      </c>
      <c r="AD2138" s="82" t="s">
        <v>113</v>
      </c>
      <c r="AN2138" s="82" t="s">
        <v>76</v>
      </c>
      <c r="AO2138" s="82" t="s">
        <v>3188</v>
      </c>
      <c r="AP2138" s="82">
        <v>10062700</v>
      </c>
      <c r="AQ2138" s="82" t="s">
        <v>109</v>
      </c>
      <c r="AR2138" s="82" t="s">
        <v>4274</v>
      </c>
      <c r="AS2138" s="84">
        <v>41549</v>
      </c>
      <c r="AT2138" s="85">
        <v>2013</v>
      </c>
      <c r="AU2138" s="82" t="s">
        <v>4277</v>
      </c>
      <c r="AV2138" s="84">
        <v>42825</v>
      </c>
      <c r="AW2138" s="85">
        <v>2017</v>
      </c>
      <c r="AX2138" s="85">
        <f>Table1[[#This Row],[End TEST]]-Table1[[#This Row],[Start TEST]]</f>
        <v>4</v>
      </c>
      <c r="AY2138" s="85">
        <f>Table1[[#This Row],[TEST_Diff]]+1</f>
        <v>5</v>
      </c>
      <c r="AZ2138" s="92">
        <f>DATEDIF(Table1[[#This Row],[Start Year]],Table1[[#This Row],[End Year]],"d") / 365</f>
        <v>3.495890410958904</v>
      </c>
      <c r="BD2138" s="82">
        <v>1</v>
      </c>
      <c r="BE2138" s="82">
        <v>1</v>
      </c>
      <c r="BF2138" s="82">
        <v>1</v>
      </c>
      <c r="BG2138" s="82">
        <v>1</v>
      </c>
      <c r="BH2138" s="82">
        <v>1</v>
      </c>
      <c r="BI2138" s="82">
        <v>1</v>
      </c>
      <c r="BJ2138" s="82">
        <v>1</v>
      </c>
      <c r="BK2138" s="82">
        <v>1</v>
      </c>
      <c r="BL2138" s="82">
        <v>1</v>
      </c>
      <c r="BM2138" s="82">
        <v>1</v>
      </c>
    </row>
    <row r="2139" spans="1:65" x14ac:dyDescent="0.5">
      <c r="A2139" s="82">
        <v>181</v>
      </c>
      <c r="B2139" s="82" t="s">
        <v>3184</v>
      </c>
      <c r="D2139" s="90">
        <v>43560</v>
      </c>
      <c r="E2139" s="90" t="s">
        <v>3185</v>
      </c>
      <c r="F2139" s="90"/>
      <c r="G2139" s="82" t="s">
        <v>3185</v>
      </c>
      <c r="H2139" s="82" t="s">
        <v>3186</v>
      </c>
      <c r="I2139" s="80" t="s">
        <v>127</v>
      </c>
      <c r="J2139" s="80">
        <v>25</v>
      </c>
      <c r="K2139" s="80">
        <v>5</v>
      </c>
      <c r="P2139" s="80" t="s">
        <v>111</v>
      </c>
      <c r="Q2139" s="80">
        <v>2.5</v>
      </c>
      <c r="R2139" s="80">
        <v>43.890490999999997</v>
      </c>
      <c r="S2139" s="80">
        <v>71.138231000000005</v>
      </c>
      <c r="T2139" s="80">
        <v>62891.88</v>
      </c>
      <c r="U2139" s="91">
        <f>Table1[[#This Row],[Distribution Amount (Dollars)]]/Table1[[#This Row],[NEWdatediff]]</f>
        <v>12578.376</v>
      </c>
      <c r="V2139" s="82" t="s">
        <v>319</v>
      </c>
      <c r="W2139" s="82" t="s">
        <v>71</v>
      </c>
      <c r="X2139" s="82" t="s">
        <v>72</v>
      </c>
      <c r="Y2139" s="82" t="s">
        <v>73</v>
      </c>
      <c r="Z2139" s="82">
        <v>1</v>
      </c>
      <c r="AB2139" s="82" t="s">
        <v>3187</v>
      </c>
      <c r="AD2139" s="82" t="s">
        <v>113</v>
      </c>
      <c r="AN2139" s="82" t="s">
        <v>76</v>
      </c>
      <c r="AO2139" s="82" t="s">
        <v>3188</v>
      </c>
      <c r="AP2139" s="82">
        <v>10062700</v>
      </c>
      <c r="AQ2139" s="82" t="s">
        <v>109</v>
      </c>
      <c r="AR2139" s="82" t="s">
        <v>4274</v>
      </c>
      <c r="AS2139" s="84">
        <v>41549</v>
      </c>
      <c r="AT2139" s="85">
        <v>2013</v>
      </c>
      <c r="AU2139" s="82" t="s">
        <v>4277</v>
      </c>
      <c r="AV2139" s="84">
        <v>42825</v>
      </c>
      <c r="AW2139" s="85">
        <v>2017</v>
      </c>
      <c r="AX2139" s="85">
        <f>Table1[[#This Row],[End TEST]]-Table1[[#This Row],[Start TEST]]</f>
        <v>4</v>
      </c>
      <c r="AY2139" s="85">
        <f>Table1[[#This Row],[TEST_Diff]]+1</f>
        <v>5</v>
      </c>
      <c r="AZ2139" s="92">
        <f>DATEDIF(Table1[[#This Row],[Start Year]],Table1[[#This Row],[End Year]],"d") / 365</f>
        <v>3.495890410958904</v>
      </c>
      <c r="BD2139" s="82">
        <v>1</v>
      </c>
      <c r="BE2139" s="82">
        <v>1</v>
      </c>
      <c r="BF2139" s="82">
        <v>1</v>
      </c>
      <c r="BG2139" s="82">
        <v>1</v>
      </c>
      <c r="BH2139" s="82">
        <v>1</v>
      </c>
      <c r="BI2139" s="82">
        <v>1</v>
      </c>
      <c r="BJ2139" s="82">
        <v>1</v>
      </c>
      <c r="BK2139" s="82">
        <v>1</v>
      </c>
      <c r="BL2139" s="82">
        <v>1</v>
      </c>
      <c r="BM2139" s="82">
        <v>1</v>
      </c>
    </row>
    <row r="2140" spans="1:65" x14ac:dyDescent="0.5">
      <c r="A2140" s="82">
        <v>181</v>
      </c>
      <c r="B2140" s="82" t="s">
        <v>3184</v>
      </c>
      <c r="D2140" s="90">
        <v>43560</v>
      </c>
      <c r="E2140" s="90" t="s">
        <v>3185</v>
      </c>
      <c r="F2140" s="90"/>
      <c r="G2140" s="82" t="s">
        <v>3185</v>
      </c>
      <c r="H2140" s="82" t="s">
        <v>3186</v>
      </c>
      <c r="I2140" s="80" t="s">
        <v>128</v>
      </c>
      <c r="J2140" s="80">
        <v>25</v>
      </c>
      <c r="K2140" s="80">
        <v>5</v>
      </c>
      <c r="P2140" s="80" t="s">
        <v>111</v>
      </c>
      <c r="Q2140" s="80">
        <v>2.5</v>
      </c>
      <c r="R2140" s="80">
        <v>43.890490999999997</v>
      </c>
      <c r="S2140" s="80">
        <v>71.138231000000005</v>
      </c>
      <c r="T2140" s="80">
        <v>62891.88</v>
      </c>
      <c r="U2140" s="91">
        <f>Table1[[#This Row],[Distribution Amount (Dollars)]]/Table1[[#This Row],[NEWdatediff]]</f>
        <v>12578.376</v>
      </c>
      <c r="V2140" s="82" t="s">
        <v>319</v>
      </c>
      <c r="W2140" s="82" t="s">
        <v>71</v>
      </c>
      <c r="X2140" s="82" t="s">
        <v>72</v>
      </c>
      <c r="Y2140" s="82" t="s">
        <v>73</v>
      </c>
      <c r="Z2140" s="82">
        <v>1</v>
      </c>
      <c r="AB2140" s="82" t="s">
        <v>3187</v>
      </c>
      <c r="AD2140" s="82" t="s">
        <v>113</v>
      </c>
      <c r="AN2140" s="82" t="s">
        <v>76</v>
      </c>
      <c r="AO2140" s="82" t="s">
        <v>3188</v>
      </c>
      <c r="AP2140" s="82">
        <v>10062700</v>
      </c>
      <c r="AQ2140" s="82" t="s">
        <v>109</v>
      </c>
      <c r="AR2140" s="82" t="s">
        <v>4274</v>
      </c>
      <c r="AS2140" s="84">
        <v>41549</v>
      </c>
      <c r="AT2140" s="85">
        <v>2013</v>
      </c>
      <c r="AU2140" s="82" t="s">
        <v>4277</v>
      </c>
      <c r="AV2140" s="84">
        <v>42825</v>
      </c>
      <c r="AW2140" s="85">
        <v>2017</v>
      </c>
      <c r="AX2140" s="85">
        <f>Table1[[#This Row],[End TEST]]-Table1[[#This Row],[Start TEST]]</f>
        <v>4</v>
      </c>
      <c r="AY2140" s="85">
        <f>Table1[[#This Row],[TEST_Diff]]+1</f>
        <v>5</v>
      </c>
      <c r="AZ2140" s="92">
        <f>DATEDIF(Table1[[#This Row],[Start Year]],Table1[[#This Row],[End Year]],"d") / 365</f>
        <v>3.495890410958904</v>
      </c>
      <c r="BD2140" s="82">
        <v>1</v>
      </c>
      <c r="BE2140" s="82">
        <v>1</v>
      </c>
      <c r="BF2140" s="82">
        <v>1</v>
      </c>
      <c r="BG2140" s="82">
        <v>1</v>
      </c>
      <c r="BH2140" s="82">
        <v>1</v>
      </c>
      <c r="BI2140" s="82">
        <v>1</v>
      </c>
      <c r="BJ2140" s="82">
        <v>1</v>
      </c>
      <c r="BK2140" s="82">
        <v>1</v>
      </c>
      <c r="BL2140" s="82">
        <v>1</v>
      </c>
      <c r="BM2140" s="82">
        <v>1</v>
      </c>
    </row>
    <row r="2141" spans="1:65" x14ac:dyDescent="0.5">
      <c r="A2141" s="82">
        <v>181</v>
      </c>
      <c r="B2141" s="82" t="s">
        <v>3184</v>
      </c>
      <c r="D2141" s="90">
        <v>43560</v>
      </c>
      <c r="E2141" s="90" t="s">
        <v>3185</v>
      </c>
      <c r="F2141" s="90"/>
      <c r="G2141" s="82" t="s">
        <v>3185</v>
      </c>
      <c r="H2141" s="82" t="s">
        <v>3186</v>
      </c>
      <c r="I2141" s="80" t="s">
        <v>67</v>
      </c>
      <c r="J2141" s="80">
        <v>25</v>
      </c>
      <c r="K2141" s="80">
        <v>5</v>
      </c>
      <c r="P2141" s="80" t="s">
        <v>110</v>
      </c>
      <c r="Q2141" s="80">
        <v>20.6</v>
      </c>
      <c r="R2141" s="80">
        <v>26.625188000000001</v>
      </c>
      <c r="S2141" s="80">
        <v>6.809552</v>
      </c>
      <c r="T2141" s="80">
        <v>518229.05</v>
      </c>
      <c r="U2141" s="91">
        <f>Table1[[#This Row],[Distribution Amount (Dollars)]]/Table1[[#This Row],[NEWdatediff]]</f>
        <v>103645.81</v>
      </c>
      <c r="V2141" s="82" t="s">
        <v>319</v>
      </c>
      <c r="W2141" s="82" t="s">
        <v>71</v>
      </c>
      <c r="X2141" s="82" t="s">
        <v>72</v>
      </c>
      <c r="Y2141" s="82" t="s">
        <v>73</v>
      </c>
      <c r="Z2141" s="82">
        <v>1</v>
      </c>
      <c r="AB2141" s="82" t="s">
        <v>3187</v>
      </c>
      <c r="AD2141" s="82" t="s">
        <v>114</v>
      </c>
      <c r="AN2141" s="82" t="s">
        <v>76</v>
      </c>
      <c r="AO2141" s="82" t="s">
        <v>3188</v>
      </c>
      <c r="AP2141" s="82">
        <v>10062700</v>
      </c>
      <c r="AQ2141" s="82" t="s">
        <v>109</v>
      </c>
      <c r="AR2141" s="82" t="s">
        <v>4274</v>
      </c>
      <c r="AS2141" s="84">
        <v>41549</v>
      </c>
      <c r="AT2141" s="85">
        <v>2013</v>
      </c>
      <c r="AU2141" s="82" t="s">
        <v>4277</v>
      </c>
      <c r="AV2141" s="84">
        <v>42825</v>
      </c>
      <c r="AW2141" s="85">
        <v>2017</v>
      </c>
      <c r="AX2141" s="85">
        <f>Table1[[#This Row],[End TEST]]-Table1[[#This Row],[Start TEST]]</f>
        <v>4</v>
      </c>
      <c r="AY2141" s="85">
        <f>Table1[[#This Row],[TEST_Diff]]+1</f>
        <v>5</v>
      </c>
      <c r="AZ2141" s="92">
        <f>DATEDIF(Table1[[#This Row],[Start Year]],Table1[[#This Row],[End Year]],"d") / 365</f>
        <v>3.495890410958904</v>
      </c>
      <c r="BD2141" s="82">
        <v>1</v>
      </c>
      <c r="BE2141" s="82">
        <v>1</v>
      </c>
      <c r="BF2141" s="82">
        <v>1</v>
      </c>
      <c r="BG2141" s="82">
        <v>1</v>
      </c>
      <c r="BH2141" s="82">
        <v>1</v>
      </c>
      <c r="BI2141" s="82">
        <v>1</v>
      </c>
      <c r="BJ2141" s="82">
        <v>1</v>
      </c>
      <c r="BK2141" s="82">
        <v>1</v>
      </c>
      <c r="BL2141" s="82">
        <v>1</v>
      </c>
      <c r="BM2141" s="82">
        <v>1</v>
      </c>
    </row>
    <row r="2142" spans="1:65" x14ac:dyDescent="0.5">
      <c r="A2142" s="82">
        <v>181</v>
      </c>
      <c r="B2142" s="82" t="s">
        <v>3184</v>
      </c>
      <c r="D2142" s="90">
        <v>43560</v>
      </c>
      <c r="E2142" s="90" t="s">
        <v>3185</v>
      </c>
      <c r="F2142" s="90"/>
      <c r="G2142" s="82" t="s">
        <v>3185</v>
      </c>
      <c r="H2142" s="82" t="s">
        <v>3186</v>
      </c>
      <c r="I2142" s="80" t="s">
        <v>102</v>
      </c>
      <c r="J2142" s="80">
        <v>25</v>
      </c>
      <c r="K2142" s="80">
        <v>5</v>
      </c>
      <c r="P2142" s="80" t="s">
        <v>110</v>
      </c>
      <c r="Q2142" s="80">
        <v>20.6</v>
      </c>
      <c r="R2142" s="80">
        <v>26.625188000000001</v>
      </c>
      <c r="S2142" s="80">
        <v>6.809552</v>
      </c>
      <c r="T2142" s="80">
        <v>518229.05</v>
      </c>
      <c r="U2142" s="91">
        <f>Table1[[#This Row],[Distribution Amount (Dollars)]]/Table1[[#This Row],[NEWdatediff]]</f>
        <v>103645.81</v>
      </c>
      <c r="V2142" s="82" t="s">
        <v>319</v>
      </c>
      <c r="W2142" s="82" t="s">
        <v>71</v>
      </c>
      <c r="X2142" s="82" t="s">
        <v>72</v>
      </c>
      <c r="Y2142" s="82" t="s">
        <v>73</v>
      </c>
      <c r="Z2142" s="82">
        <v>1</v>
      </c>
      <c r="AB2142" s="82" t="s">
        <v>3187</v>
      </c>
      <c r="AD2142" s="82" t="s">
        <v>114</v>
      </c>
      <c r="AN2142" s="82" t="s">
        <v>76</v>
      </c>
      <c r="AO2142" s="82" t="s">
        <v>3188</v>
      </c>
      <c r="AP2142" s="82">
        <v>10062700</v>
      </c>
      <c r="AQ2142" s="82" t="s">
        <v>109</v>
      </c>
      <c r="AR2142" s="82" t="s">
        <v>4274</v>
      </c>
      <c r="AS2142" s="84">
        <v>41549</v>
      </c>
      <c r="AT2142" s="85">
        <v>2013</v>
      </c>
      <c r="AU2142" s="82" t="s">
        <v>4277</v>
      </c>
      <c r="AV2142" s="84">
        <v>42825</v>
      </c>
      <c r="AW2142" s="85">
        <v>2017</v>
      </c>
      <c r="AX2142" s="85">
        <f>Table1[[#This Row],[End TEST]]-Table1[[#This Row],[Start TEST]]</f>
        <v>4</v>
      </c>
      <c r="AY2142" s="85">
        <f>Table1[[#This Row],[TEST_Diff]]+1</f>
        <v>5</v>
      </c>
      <c r="AZ2142" s="92">
        <f>DATEDIF(Table1[[#This Row],[Start Year]],Table1[[#This Row],[End Year]],"d") / 365</f>
        <v>3.495890410958904</v>
      </c>
      <c r="BD2142" s="82">
        <v>1</v>
      </c>
      <c r="BE2142" s="82">
        <v>1</v>
      </c>
      <c r="BF2142" s="82">
        <v>1</v>
      </c>
      <c r="BG2142" s="82">
        <v>1</v>
      </c>
      <c r="BH2142" s="82">
        <v>1</v>
      </c>
      <c r="BI2142" s="82">
        <v>1</v>
      </c>
      <c r="BJ2142" s="82">
        <v>1</v>
      </c>
      <c r="BK2142" s="82">
        <v>1</v>
      </c>
      <c r="BL2142" s="82">
        <v>1</v>
      </c>
      <c r="BM2142" s="82">
        <v>1</v>
      </c>
    </row>
    <row r="2143" spans="1:65" x14ac:dyDescent="0.5">
      <c r="A2143" s="82">
        <v>181</v>
      </c>
      <c r="B2143" s="82" t="s">
        <v>3184</v>
      </c>
      <c r="D2143" s="90">
        <v>43560</v>
      </c>
      <c r="E2143" s="90" t="s">
        <v>3185</v>
      </c>
      <c r="F2143" s="90"/>
      <c r="G2143" s="82" t="s">
        <v>3185</v>
      </c>
      <c r="H2143" s="82" t="s">
        <v>3186</v>
      </c>
      <c r="I2143" s="80" t="s">
        <v>127</v>
      </c>
      <c r="J2143" s="80">
        <v>25</v>
      </c>
      <c r="K2143" s="80">
        <v>5</v>
      </c>
      <c r="P2143" s="80" t="s">
        <v>110</v>
      </c>
      <c r="Q2143" s="80">
        <v>20.6</v>
      </c>
      <c r="R2143" s="80">
        <v>26.625188000000001</v>
      </c>
      <c r="S2143" s="80">
        <v>6.809552</v>
      </c>
      <c r="T2143" s="80">
        <v>518229.05</v>
      </c>
      <c r="U2143" s="91">
        <f>Table1[[#This Row],[Distribution Amount (Dollars)]]/Table1[[#This Row],[NEWdatediff]]</f>
        <v>103645.81</v>
      </c>
      <c r="V2143" s="82" t="s">
        <v>319</v>
      </c>
      <c r="W2143" s="82" t="s">
        <v>71</v>
      </c>
      <c r="X2143" s="82" t="s">
        <v>72</v>
      </c>
      <c r="Y2143" s="82" t="s">
        <v>73</v>
      </c>
      <c r="Z2143" s="82">
        <v>1</v>
      </c>
      <c r="AB2143" s="82" t="s">
        <v>3187</v>
      </c>
      <c r="AD2143" s="82" t="s">
        <v>114</v>
      </c>
      <c r="AN2143" s="82" t="s">
        <v>76</v>
      </c>
      <c r="AO2143" s="82" t="s">
        <v>3188</v>
      </c>
      <c r="AP2143" s="82">
        <v>10062700</v>
      </c>
      <c r="AQ2143" s="82" t="s">
        <v>109</v>
      </c>
      <c r="AR2143" s="82" t="s">
        <v>4274</v>
      </c>
      <c r="AS2143" s="84">
        <v>41549</v>
      </c>
      <c r="AT2143" s="85">
        <v>2013</v>
      </c>
      <c r="AU2143" s="82" t="s">
        <v>4277</v>
      </c>
      <c r="AV2143" s="84">
        <v>42825</v>
      </c>
      <c r="AW2143" s="85">
        <v>2017</v>
      </c>
      <c r="AX2143" s="85">
        <f>Table1[[#This Row],[End TEST]]-Table1[[#This Row],[Start TEST]]</f>
        <v>4</v>
      </c>
      <c r="AY2143" s="85">
        <f>Table1[[#This Row],[TEST_Diff]]+1</f>
        <v>5</v>
      </c>
      <c r="AZ2143" s="92">
        <f>DATEDIF(Table1[[#This Row],[Start Year]],Table1[[#This Row],[End Year]],"d") / 365</f>
        <v>3.495890410958904</v>
      </c>
      <c r="BD2143" s="82">
        <v>1</v>
      </c>
      <c r="BE2143" s="82">
        <v>1</v>
      </c>
      <c r="BF2143" s="82">
        <v>1</v>
      </c>
      <c r="BG2143" s="82">
        <v>1</v>
      </c>
      <c r="BH2143" s="82">
        <v>1</v>
      </c>
      <c r="BI2143" s="82">
        <v>1</v>
      </c>
      <c r="BJ2143" s="82">
        <v>1</v>
      </c>
      <c r="BK2143" s="82">
        <v>1</v>
      </c>
      <c r="BL2143" s="82">
        <v>1</v>
      </c>
      <c r="BM2143" s="82">
        <v>1</v>
      </c>
    </row>
    <row r="2144" spans="1:65" x14ac:dyDescent="0.5">
      <c r="A2144" s="82">
        <v>181</v>
      </c>
      <c r="B2144" s="82" t="s">
        <v>3184</v>
      </c>
      <c r="D2144" s="90">
        <v>43560</v>
      </c>
      <c r="E2144" s="90" t="s">
        <v>3185</v>
      </c>
      <c r="F2144" s="90"/>
      <c r="G2144" s="82" t="s">
        <v>3185</v>
      </c>
      <c r="H2144" s="82" t="s">
        <v>3186</v>
      </c>
      <c r="I2144" s="80" t="s">
        <v>128</v>
      </c>
      <c r="J2144" s="80">
        <v>25</v>
      </c>
      <c r="K2144" s="80">
        <v>5</v>
      </c>
      <c r="P2144" s="80" t="s">
        <v>110</v>
      </c>
      <c r="Q2144" s="80">
        <v>20.6</v>
      </c>
      <c r="R2144" s="80">
        <v>26.625188000000001</v>
      </c>
      <c r="S2144" s="80">
        <v>6.809552</v>
      </c>
      <c r="T2144" s="80">
        <v>518229.05</v>
      </c>
      <c r="U2144" s="91">
        <f>Table1[[#This Row],[Distribution Amount (Dollars)]]/Table1[[#This Row],[NEWdatediff]]</f>
        <v>103645.81</v>
      </c>
      <c r="V2144" s="82" t="s">
        <v>319</v>
      </c>
      <c r="W2144" s="82" t="s">
        <v>71</v>
      </c>
      <c r="X2144" s="82" t="s">
        <v>72</v>
      </c>
      <c r="Y2144" s="82" t="s">
        <v>73</v>
      </c>
      <c r="Z2144" s="82">
        <v>1</v>
      </c>
      <c r="AB2144" s="82" t="s">
        <v>3187</v>
      </c>
      <c r="AD2144" s="82" t="s">
        <v>114</v>
      </c>
      <c r="AN2144" s="82" t="s">
        <v>76</v>
      </c>
      <c r="AO2144" s="82" t="s">
        <v>3188</v>
      </c>
      <c r="AP2144" s="82">
        <v>10062700</v>
      </c>
      <c r="AQ2144" s="82" t="s">
        <v>109</v>
      </c>
      <c r="AR2144" s="82" t="s">
        <v>4274</v>
      </c>
      <c r="AS2144" s="84">
        <v>41549</v>
      </c>
      <c r="AT2144" s="85">
        <v>2013</v>
      </c>
      <c r="AU2144" s="82" t="s">
        <v>4277</v>
      </c>
      <c r="AV2144" s="84">
        <v>42825</v>
      </c>
      <c r="AW2144" s="85">
        <v>2017</v>
      </c>
      <c r="AX2144" s="85">
        <f>Table1[[#This Row],[End TEST]]-Table1[[#This Row],[Start TEST]]</f>
        <v>4</v>
      </c>
      <c r="AY2144" s="85">
        <f>Table1[[#This Row],[TEST_Diff]]+1</f>
        <v>5</v>
      </c>
      <c r="AZ2144" s="92">
        <f>DATEDIF(Table1[[#This Row],[Start Year]],Table1[[#This Row],[End Year]],"d") / 365</f>
        <v>3.495890410958904</v>
      </c>
      <c r="BD2144" s="82">
        <v>1</v>
      </c>
      <c r="BE2144" s="82">
        <v>1</v>
      </c>
      <c r="BF2144" s="82">
        <v>1</v>
      </c>
      <c r="BG2144" s="82">
        <v>1</v>
      </c>
      <c r="BH2144" s="82">
        <v>1</v>
      </c>
      <c r="BI2144" s="82">
        <v>1</v>
      </c>
      <c r="BJ2144" s="82">
        <v>1</v>
      </c>
      <c r="BK2144" s="82">
        <v>1</v>
      </c>
      <c r="BL2144" s="82">
        <v>1</v>
      </c>
      <c r="BM2144" s="82">
        <v>1</v>
      </c>
    </row>
    <row r="2145" spans="1:65" x14ac:dyDescent="0.5">
      <c r="A2145" s="82">
        <v>181</v>
      </c>
      <c r="B2145" s="82" t="s">
        <v>3184</v>
      </c>
      <c r="D2145" s="90">
        <v>43560</v>
      </c>
      <c r="E2145" s="90" t="s">
        <v>3185</v>
      </c>
      <c r="F2145" s="90"/>
      <c r="G2145" s="82" t="s">
        <v>3185</v>
      </c>
      <c r="H2145" s="82" t="s">
        <v>3186</v>
      </c>
      <c r="I2145" s="80" t="s">
        <v>67</v>
      </c>
      <c r="J2145" s="80">
        <v>25</v>
      </c>
      <c r="K2145" s="80">
        <v>5</v>
      </c>
      <c r="P2145" s="80" t="s">
        <v>84</v>
      </c>
      <c r="Q2145" s="80">
        <v>5</v>
      </c>
      <c r="R2145" s="80">
        <v>-15.623037</v>
      </c>
      <c r="S2145" s="80">
        <v>-59.0625</v>
      </c>
      <c r="T2145" s="80">
        <v>125783.75</v>
      </c>
      <c r="U2145" s="91">
        <f>Table1[[#This Row],[Distribution Amount (Dollars)]]/Table1[[#This Row],[NEWdatediff]]</f>
        <v>25156.75</v>
      </c>
      <c r="V2145" s="82" t="s">
        <v>319</v>
      </c>
      <c r="W2145" s="82" t="s">
        <v>71</v>
      </c>
      <c r="X2145" s="82" t="s">
        <v>72</v>
      </c>
      <c r="Y2145" s="82" t="s">
        <v>73</v>
      </c>
      <c r="Z2145" s="82">
        <v>1</v>
      </c>
      <c r="AB2145" s="82" t="s">
        <v>3187</v>
      </c>
      <c r="AD2145" s="82" t="s">
        <v>112</v>
      </c>
      <c r="AN2145" s="82" t="s">
        <v>76</v>
      </c>
      <c r="AO2145" s="82" t="s">
        <v>3188</v>
      </c>
      <c r="AP2145" s="82">
        <v>10062700</v>
      </c>
      <c r="AQ2145" s="82" t="s">
        <v>109</v>
      </c>
      <c r="AR2145" s="82" t="s">
        <v>4274</v>
      </c>
      <c r="AS2145" s="84">
        <v>41549</v>
      </c>
      <c r="AT2145" s="85">
        <v>2013</v>
      </c>
      <c r="AU2145" s="82" t="s">
        <v>4277</v>
      </c>
      <c r="AV2145" s="84">
        <v>42825</v>
      </c>
      <c r="AW2145" s="85">
        <v>2017</v>
      </c>
      <c r="AX2145" s="85">
        <f>Table1[[#This Row],[End TEST]]-Table1[[#This Row],[Start TEST]]</f>
        <v>4</v>
      </c>
      <c r="AY2145" s="85">
        <f>Table1[[#This Row],[TEST_Diff]]+1</f>
        <v>5</v>
      </c>
      <c r="AZ2145" s="92">
        <f>DATEDIF(Table1[[#This Row],[Start Year]],Table1[[#This Row],[End Year]],"d") / 365</f>
        <v>3.495890410958904</v>
      </c>
      <c r="BD2145" s="82">
        <v>1</v>
      </c>
      <c r="BE2145" s="82">
        <v>1</v>
      </c>
      <c r="BF2145" s="82">
        <v>1</v>
      </c>
      <c r="BG2145" s="82">
        <v>1</v>
      </c>
      <c r="BH2145" s="82">
        <v>1</v>
      </c>
      <c r="BI2145" s="82">
        <v>1</v>
      </c>
      <c r="BJ2145" s="82">
        <v>1</v>
      </c>
      <c r="BK2145" s="82">
        <v>1</v>
      </c>
      <c r="BL2145" s="82">
        <v>1</v>
      </c>
      <c r="BM2145" s="82">
        <v>1</v>
      </c>
    </row>
    <row r="2146" spans="1:65" x14ac:dyDescent="0.5">
      <c r="A2146" s="82">
        <v>181</v>
      </c>
      <c r="B2146" s="82" t="s">
        <v>3184</v>
      </c>
      <c r="D2146" s="90">
        <v>43560</v>
      </c>
      <c r="E2146" s="90" t="s">
        <v>3185</v>
      </c>
      <c r="F2146" s="90"/>
      <c r="G2146" s="82" t="s">
        <v>3185</v>
      </c>
      <c r="H2146" s="82" t="s">
        <v>3186</v>
      </c>
      <c r="I2146" s="80" t="s">
        <v>102</v>
      </c>
      <c r="J2146" s="80">
        <v>25</v>
      </c>
      <c r="K2146" s="80">
        <v>5</v>
      </c>
      <c r="P2146" s="80" t="s">
        <v>84</v>
      </c>
      <c r="Q2146" s="80">
        <v>5</v>
      </c>
      <c r="R2146" s="80">
        <v>-15.623037</v>
      </c>
      <c r="S2146" s="80">
        <v>-59.0625</v>
      </c>
      <c r="T2146" s="80">
        <v>125783.75</v>
      </c>
      <c r="U2146" s="91">
        <f>Table1[[#This Row],[Distribution Amount (Dollars)]]/Table1[[#This Row],[NEWdatediff]]</f>
        <v>25156.75</v>
      </c>
      <c r="V2146" s="82" t="s">
        <v>319</v>
      </c>
      <c r="W2146" s="82" t="s">
        <v>71</v>
      </c>
      <c r="X2146" s="82" t="s">
        <v>72</v>
      </c>
      <c r="Y2146" s="82" t="s">
        <v>73</v>
      </c>
      <c r="Z2146" s="82">
        <v>1</v>
      </c>
      <c r="AB2146" s="82" t="s">
        <v>3187</v>
      </c>
      <c r="AD2146" s="82" t="s">
        <v>112</v>
      </c>
      <c r="AN2146" s="82" t="s">
        <v>76</v>
      </c>
      <c r="AO2146" s="82" t="s">
        <v>3188</v>
      </c>
      <c r="AP2146" s="82">
        <v>10062700</v>
      </c>
      <c r="AQ2146" s="82" t="s">
        <v>109</v>
      </c>
      <c r="AR2146" s="82" t="s">
        <v>4274</v>
      </c>
      <c r="AS2146" s="84">
        <v>41549</v>
      </c>
      <c r="AT2146" s="85">
        <v>2013</v>
      </c>
      <c r="AU2146" s="82" t="s">
        <v>4277</v>
      </c>
      <c r="AV2146" s="84">
        <v>42825</v>
      </c>
      <c r="AW2146" s="85">
        <v>2017</v>
      </c>
      <c r="AX2146" s="85">
        <f>Table1[[#This Row],[End TEST]]-Table1[[#This Row],[Start TEST]]</f>
        <v>4</v>
      </c>
      <c r="AY2146" s="85">
        <f>Table1[[#This Row],[TEST_Diff]]+1</f>
        <v>5</v>
      </c>
      <c r="AZ2146" s="92">
        <f>DATEDIF(Table1[[#This Row],[Start Year]],Table1[[#This Row],[End Year]],"d") / 365</f>
        <v>3.495890410958904</v>
      </c>
      <c r="BD2146" s="82">
        <v>1</v>
      </c>
      <c r="BE2146" s="82">
        <v>1</v>
      </c>
      <c r="BF2146" s="82">
        <v>1</v>
      </c>
      <c r="BG2146" s="82">
        <v>1</v>
      </c>
      <c r="BH2146" s="82">
        <v>1</v>
      </c>
      <c r="BI2146" s="82">
        <v>1</v>
      </c>
      <c r="BJ2146" s="82">
        <v>1</v>
      </c>
      <c r="BK2146" s="82">
        <v>1</v>
      </c>
      <c r="BL2146" s="82">
        <v>1</v>
      </c>
      <c r="BM2146" s="82">
        <v>1</v>
      </c>
    </row>
    <row r="2147" spans="1:65" x14ac:dyDescent="0.5">
      <c r="A2147" s="82">
        <v>181</v>
      </c>
      <c r="B2147" s="82" t="s">
        <v>3184</v>
      </c>
      <c r="D2147" s="90">
        <v>43560</v>
      </c>
      <c r="E2147" s="90" t="s">
        <v>3185</v>
      </c>
      <c r="F2147" s="90"/>
      <c r="G2147" s="82" t="s">
        <v>3185</v>
      </c>
      <c r="H2147" s="82" t="s">
        <v>3186</v>
      </c>
      <c r="I2147" s="80" t="s">
        <v>127</v>
      </c>
      <c r="J2147" s="80">
        <v>25</v>
      </c>
      <c r="K2147" s="80">
        <v>5</v>
      </c>
      <c r="P2147" s="80" t="s">
        <v>84</v>
      </c>
      <c r="Q2147" s="80">
        <v>5</v>
      </c>
      <c r="R2147" s="80">
        <v>-15.623037</v>
      </c>
      <c r="S2147" s="80">
        <v>-59.0625</v>
      </c>
      <c r="T2147" s="80">
        <v>125783.75</v>
      </c>
      <c r="U2147" s="91">
        <f>Table1[[#This Row],[Distribution Amount (Dollars)]]/Table1[[#This Row],[NEWdatediff]]</f>
        <v>25156.75</v>
      </c>
      <c r="V2147" s="82" t="s">
        <v>319</v>
      </c>
      <c r="W2147" s="82" t="s">
        <v>71</v>
      </c>
      <c r="X2147" s="82" t="s">
        <v>72</v>
      </c>
      <c r="Y2147" s="82" t="s">
        <v>73</v>
      </c>
      <c r="Z2147" s="82">
        <v>1</v>
      </c>
      <c r="AB2147" s="82" t="s">
        <v>3187</v>
      </c>
      <c r="AD2147" s="82" t="s">
        <v>112</v>
      </c>
      <c r="AN2147" s="82" t="s">
        <v>76</v>
      </c>
      <c r="AO2147" s="82" t="s">
        <v>3188</v>
      </c>
      <c r="AP2147" s="82">
        <v>10062700</v>
      </c>
      <c r="AQ2147" s="82" t="s">
        <v>109</v>
      </c>
      <c r="AR2147" s="82" t="s">
        <v>4274</v>
      </c>
      <c r="AS2147" s="84">
        <v>41549</v>
      </c>
      <c r="AT2147" s="85">
        <v>2013</v>
      </c>
      <c r="AU2147" s="82" t="s">
        <v>4277</v>
      </c>
      <c r="AV2147" s="84">
        <v>42825</v>
      </c>
      <c r="AW2147" s="85">
        <v>2017</v>
      </c>
      <c r="AX2147" s="85">
        <f>Table1[[#This Row],[End TEST]]-Table1[[#This Row],[Start TEST]]</f>
        <v>4</v>
      </c>
      <c r="AY2147" s="85">
        <f>Table1[[#This Row],[TEST_Diff]]+1</f>
        <v>5</v>
      </c>
      <c r="AZ2147" s="92">
        <f>DATEDIF(Table1[[#This Row],[Start Year]],Table1[[#This Row],[End Year]],"d") / 365</f>
        <v>3.495890410958904</v>
      </c>
      <c r="BD2147" s="82">
        <v>1</v>
      </c>
      <c r="BE2147" s="82">
        <v>1</v>
      </c>
      <c r="BF2147" s="82">
        <v>1</v>
      </c>
      <c r="BG2147" s="82">
        <v>1</v>
      </c>
      <c r="BH2147" s="82">
        <v>1</v>
      </c>
      <c r="BI2147" s="82">
        <v>1</v>
      </c>
      <c r="BJ2147" s="82">
        <v>1</v>
      </c>
      <c r="BK2147" s="82">
        <v>1</v>
      </c>
      <c r="BL2147" s="82">
        <v>1</v>
      </c>
      <c r="BM2147" s="82">
        <v>1</v>
      </c>
    </row>
    <row r="2148" spans="1:65" x14ac:dyDescent="0.5">
      <c r="A2148" s="82">
        <v>181</v>
      </c>
      <c r="B2148" s="82" t="s">
        <v>3184</v>
      </c>
      <c r="D2148" s="90">
        <v>43560</v>
      </c>
      <c r="E2148" s="90" t="s">
        <v>3185</v>
      </c>
      <c r="F2148" s="90"/>
      <c r="G2148" s="82" t="s">
        <v>3185</v>
      </c>
      <c r="H2148" s="82" t="s">
        <v>3186</v>
      </c>
      <c r="I2148" s="80" t="s">
        <v>128</v>
      </c>
      <c r="J2148" s="80">
        <v>25</v>
      </c>
      <c r="K2148" s="80">
        <v>5</v>
      </c>
      <c r="P2148" s="80" t="s">
        <v>84</v>
      </c>
      <c r="Q2148" s="80">
        <v>5</v>
      </c>
      <c r="R2148" s="80">
        <v>-15.623037</v>
      </c>
      <c r="S2148" s="80">
        <v>-59.0625</v>
      </c>
      <c r="T2148" s="80">
        <v>125783.75</v>
      </c>
      <c r="U2148" s="91">
        <f>Table1[[#This Row],[Distribution Amount (Dollars)]]/Table1[[#This Row],[NEWdatediff]]</f>
        <v>25156.75</v>
      </c>
      <c r="V2148" s="82" t="s">
        <v>319</v>
      </c>
      <c r="W2148" s="82" t="s">
        <v>71</v>
      </c>
      <c r="X2148" s="82" t="s">
        <v>72</v>
      </c>
      <c r="Y2148" s="82" t="s">
        <v>73</v>
      </c>
      <c r="Z2148" s="82">
        <v>1</v>
      </c>
      <c r="AB2148" s="82" t="s">
        <v>3187</v>
      </c>
      <c r="AD2148" s="82" t="s">
        <v>112</v>
      </c>
      <c r="AN2148" s="82" t="s">
        <v>76</v>
      </c>
      <c r="AO2148" s="82" t="s">
        <v>3188</v>
      </c>
      <c r="AP2148" s="82">
        <v>10062700</v>
      </c>
      <c r="AQ2148" s="82" t="s">
        <v>109</v>
      </c>
      <c r="AR2148" s="82" t="s">
        <v>4274</v>
      </c>
      <c r="AS2148" s="84">
        <v>41549</v>
      </c>
      <c r="AT2148" s="85">
        <v>2013</v>
      </c>
      <c r="AU2148" s="82" t="s">
        <v>4277</v>
      </c>
      <c r="AV2148" s="84">
        <v>42825</v>
      </c>
      <c r="AW2148" s="85">
        <v>2017</v>
      </c>
      <c r="AX2148" s="85">
        <f>Table1[[#This Row],[End TEST]]-Table1[[#This Row],[Start TEST]]</f>
        <v>4</v>
      </c>
      <c r="AY2148" s="85">
        <f>Table1[[#This Row],[TEST_Diff]]+1</f>
        <v>5</v>
      </c>
      <c r="AZ2148" s="92">
        <f>DATEDIF(Table1[[#This Row],[Start Year]],Table1[[#This Row],[End Year]],"d") / 365</f>
        <v>3.495890410958904</v>
      </c>
      <c r="BD2148" s="82">
        <v>1</v>
      </c>
      <c r="BE2148" s="82">
        <v>1</v>
      </c>
      <c r="BF2148" s="82">
        <v>1</v>
      </c>
      <c r="BG2148" s="82">
        <v>1</v>
      </c>
      <c r="BH2148" s="82">
        <v>1</v>
      </c>
      <c r="BI2148" s="82">
        <v>1</v>
      </c>
      <c r="BJ2148" s="82">
        <v>1</v>
      </c>
      <c r="BK2148" s="82">
        <v>1</v>
      </c>
      <c r="BL2148" s="82">
        <v>1</v>
      </c>
      <c r="BM2148" s="82">
        <v>1</v>
      </c>
    </row>
    <row r="2149" spans="1:65" x14ac:dyDescent="0.5">
      <c r="A2149" s="82">
        <v>181</v>
      </c>
      <c r="B2149" s="82" t="s">
        <v>3184</v>
      </c>
      <c r="D2149" s="90">
        <v>43560</v>
      </c>
      <c r="E2149" s="90" t="s">
        <v>3185</v>
      </c>
      <c r="F2149" s="90"/>
      <c r="G2149" s="82" t="s">
        <v>3185</v>
      </c>
      <c r="H2149" s="82" t="s">
        <v>3186</v>
      </c>
      <c r="I2149" s="80" t="s">
        <v>67</v>
      </c>
      <c r="J2149" s="80">
        <v>25</v>
      </c>
      <c r="K2149" s="80">
        <v>5</v>
      </c>
      <c r="L2149" s="80" t="s">
        <v>312</v>
      </c>
      <c r="M2149" s="80">
        <v>5.01</v>
      </c>
      <c r="N2149" s="80">
        <v>-29.140993000000002</v>
      </c>
      <c r="O2149" s="80">
        <v>24.367459</v>
      </c>
      <c r="P2149" s="80" t="s">
        <v>69</v>
      </c>
      <c r="Q2149" s="80">
        <v>0</v>
      </c>
      <c r="R2149" s="80">
        <v>2.6272389999999999</v>
      </c>
      <c r="S2149" s="80">
        <v>23.381664000000001</v>
      </c>
      <c r="T2149" s="80">
        <v>126035.32</v>
      </c>
      <c r="U2149" s="91">
        <f>Table1[[#This Row],[Distribution Amount (Dollars)]]/Table1[[#This Row],[NEWdatediff]]</f>
        <v>25207.064000000002</v>
      </c>
      <c r="V2149" s="82" t="s">
        <v>319</v>
      </c>
      <c r="W2149" s="82" t="s">
        <v>71</v>
      </c>
      <c r="X2149" s="82" t="s">
        <v>72</v>
      </c>
      <c r="Y2149" s="82" t="s">
        <v>73</v>
      </c>
      <c r="Z2149" s="82">
        <v>1</v>
      </c>
      <c r="AB2149" s="82" t="s">
        <v>3187</v>
      </c>
      <c r="AD2149" s="82" t="s">
        <v>308</v>
      </c>
      <c r="AN2149" s="82" t="s">
        <v>76</v>
      </c>
      <c r="AO2149" s="82" t="s">
        <v>3188</v>
      </c>
      <c r="AP2149" s="82">
        <v>10062700</v>
      </c>
      <c r="AQ2149" s="82" t="s">
        <v>109</v>
      </c>
      <c r="AR2149" s="82" t="s">
        <v>4274</v>
      </c>
      <c r="AS2149" s="84">
        <v>41549</v>
      </c>
      <c r="AT2149" s="85">
        <v>2013</v>
      </c>
      <c r="AU2149" s="82" t="s">
        <v>4277</v>
      </c>
      <c r="AV2149" s="84">
        <v>42825</v>
      </c>
      <c r="AW2149" s="85">
        <v>2017</v>
      </c>
      <c r="AX2149" s="85">
        <f>Table1[[#This Row],[End TEST]]-Table1[[#This Row],[Start TEST]]</f>
        <v>4</v>
      </c>
      <c r="AY2149" s="85">
        <f>Table1[[#This Row],[TEST_Diff]]+1</f>
        <v>5</v>
      </c>
      <c r="AZ2149" s="92">
        <f>DATEDIF(Table1[[#This Row],[Start Year]],Table1[[#This Row],[End Year]],"d") / 365</f>
        <v>3.495890410958904</v>
      </c>
      <c r="BD2149" s="82">
        <v>1</v>
      </c>
      <c r="BE2149" s="82">
        <v>1</v>
      </c>
      <c r="BF2149" s="82">
        <v>1</v>
      </c>
      <c r="BG2149" s="82">
        <v>1</v>
      </c>
      <c r="BH2149" s="82">
        <v>1</v>
      </c>
      <c r="BI2149" s="82">
        <v>1</v>
      </c>
      <c r="BJ2149" s="82">
        <v>1</v>
      </c>
      <c r="BK2149" s="82">
        <v>1</v>
      </c>
      <c r="BL2149" s="82">
        <v>1</v>
      </c>
      <c r="BM2149" s="82">
        <v>1</v>
      </c>
    </row>
    <row r="2150" spans="1:65" x14ac:dyDescent="0.5">
      <c r="A2150" s="82">
        <v>181</v>
      </c>
      <c r="B2150" s="82" t="s">
        <v>3184</v>
      </c>
      <c r="D2150" s="90">
        <v>43560</v>
      </c>
      <c r="E2150" s="90" t="s">
        <v>3185</v>
      </c>
      <c r="F2150" s="90"/>
      <c r="G2150" s="82" t="s">
        <v>3185</v>
      </c>
      <c r="H2150" s="82" t="s">
        <v>3186</v>
      </c>
      <c r="I2150" s="80" t="s">
        <v>102</v>
      </c>
      <c r="J2150" s="80">
        <v>25</v>
      </c>
      <c r="K2150" s="80">
        <v>5</v>
      </c>
      <c r="L2150" s="80" t="s">
        <v>312</v>
      </c>
      <c r="M2150" s="80">
        <v>5.01</v>
      </c>
      <c r="N2150" s="80">
        <v>-29.140993000000002</v>
      </c>
      <c r="O2150" s="80">
        <v>24.367459</v>
      </c>
      <c r="P2150" s="80" t="s">
        <v>69</v>
      </c>
      <c r="Q2150" s="80">
        <v>0</v>
      </c>
      <c r="R2150" s="80">
        <v>2.6272389999999999</v>
      </c>
      <c r="S2150" s="80">
        <v>23.381664000000001</v>
      </c>
      <c r="T2150" s="80">
        <v>126035.32</v>
      </c>
      <c r="U2150" s="91">
        <f>Table1[[#This Row],[Distribution Amount (Dollars)]]/Table1[[#This Row],[NEWdatediff]]</f>
        <v>25207.064000000002</v>
      </c>
      <c r="V2150" s="82" t="s">
        <v>319</v>
      </c>
      <c r="W2150" s="82" t="s">
        <v>71</v>
      </c>
      <c r="X2150" s="82" t="s">
        <v>72</v>
      </c>
      <c r="Y2150" s="82" t="s">
        <v>73</v>
      </c>
      <c r="Z2150" s="82">
        <v>1</v>
      </c>
      <c r="AB2150" s="82" t="s">
        <v>3187</v>
      </c>
      <c r="AD2150" s="82" t="s">
        <v>308</v>
      </c>
      <c r="AN2150" s="82" t="s">
        <v>76</v>
      </c>
      <c r="AO2150" s="82" t="s">
        <v>3188</v>
      </c>
      <c r="AP2150" s="82">
        <v>10062700</v>
      </c>
      <c r="AQ2150" s="82" t="s">
        <v>109</v>
      </c>
      <c r="AR2150" s="82" t="s">
        <v>4274</v>
      </c>
      <c r="AS2150" s="84">
        <v>41549</v>
      </c>
      <c r="AT2150" s="85">
        <v>2013</v>
      </c>
      <c r="AU2150" s="82" t="s">
        <v>4277</v>
      </c>
      <c r="AV2150" s="84">
        <v>42825</v>
      </c>
      <c r="AW2150" s="85">
        <v>2017</v>
      </c>
      <c r="AX2150" s="85">
        <f>Table1[[#This Row],[End TEST]]-Table1[[#This Row],[Start TEST]]</f>
        <v>4</v>
      </c>
      <c r="AY2150" s="85">
        <f>Table1[[#This Row],[TEST_Diff]]+1</f>
        <v>5</v>
      </c>
      <c r="AZ2150" s="92">
        <f>DATEDIF(Table1[[#This Row],[Start Year]],Table1[[#This Row],[End Year]],"d") / 365</f>
        <v>3.495890410958904</v>
      </c>
      <c r="BD2150" s="82">
        <v>1</v>
      </c>
      <c r="BE2150" s="82">
        <v>1</v>
      </c>
      <c r="BF2150" s="82">
        <v>1</v>
      </c>
      <c r="BG2150" s="82">
        <v>1</v>
      </c>
      <c r="BH2150" s="82">
        <v>1</v>
      </c>
      <c r="BI2150" s="82">
        <v>1</v>
      </c>
      <c r="BJ2150" s="82">
        <v>1</v>
      </c>
      <c r="BK2150" s="82">
        <v>1</v>
      </c>
      <c r="BL2150" s="82">
        <v>1</v>
      </c>
      <c r="BM2150" s="82">
        <v>1</v>
      </c>
    </row>
    <row r="2151" spans="1:65" x14ac:dyDescent="0.5">
      <c r="A2151" s="82">
        <v>181</v>
      </c>
      <c r="B2151" s="82" t="s">
        <v>3184</v>
      </c>
      <c r="D2151" s="90">
        <v>43560</v>
      </c>
      <c r="E2151" s="90" t="s">
        <v>3185</v>
      </c>
      <c r="F2151" s="90"/>
      <c r="G2151" s="82" t="s">
        <v>3185</v>
      </c>
      <c r="H2151" s="82" t="s">
        <v>3186</v>
      </c>
      <c r="I2151" s="80" t="s">
        <v>127</v>
      </c>
      <c r="J2151" s="80">
        <v>25</v>
      </c>
      <c r="K2151" s="80">
        <v>5</v>
      </c>
      <c r="L2151" s="80" t="s">
        <v>312</v>
      </c>
      <c r="M2151" s="80">
        <v>5.01</v>
      </c>
      <c r="N2151" s="80">
        <v>-29.140993000000002</v>
      </c>
      <c r="O2151" s="80">
        <v>24.367459</v>
      </c>
      <c r="P2151" s="80" t="s">
        <v>69</v>
      </c>
      <c r="Q2151" s="80">
        <v>0</v>
      </c>
      <c r="R2151" s="80">
        <v>2.6272389999999999</v>
      </c>
      <c r="S2151" s="80">
        <v>23.381664000000001</v>
      </c>
      <c r="T2151" s="80">
        <v>126035.32</v>
      </c>
      <c r="U2151" s="91">
        <f>Table1[[#This Row],[Distribution Amount (Dollars)]]/Table1[[#This Row],[NEWdatediff]]</f>
        <v>25207.064000000002</v>
      </c>
      <c r="V2151" s="82" t="s">
        <v>319</v>
      </c>
      <c r="W2151" s="82" t="s">
        <v>71</v>
      </c>
      <c r="X2151" s="82" t="s">
        <v>72</v>
      </c>
      <c r="Y2151" s="82" t="s">
        <v>73</v>
      </c>
      <c r="Z2151" s="82">
        <v>1</v>
      </c>
      <c r="AB2151" s="82" t="s">
        <v>3187</v>
      </c>
      <c r="AD2151" s="82" t="s">
        <v>308</v>
      </c>
      <c r="AN2151" s="82" t="s">
        <v>76</v>
      </c>
      <c r="AO2151" s="82" t="s">
        <v>3188</v>
      </c>
      <c r="AP2151" s="82">
        <v>10062700</v>
      </c>
      <c r="AQ2151" s="82" t="s">
        <v>109</v>
      </c>
      <c r="AR2151" s="82" t="s">
        <v>4274</v>
      </c>
      <c r="AS2151" s="84">
        <v>41549</v>
      </c>
      <c r="AT2151" s="85">
        <v>2013</v>
      </c>
      <c r="AU2151" s="82" t="s">
        <v>4277</v>
      </c>
      <c r="AV2151" s="84">
        <v>42825</v>
      </c>
      <c r="AW2151" s="85">
        <v>2017</v>
      </c>
      <c r="AX2151" s="85">
        <f>Table1[[#This Row],[End TEST]]-Table1[[#This Row],[Start TEST]]</f>
        <v>4</v>
      </c>
      <c r="AY2151" s="85">
        <f>Table1[[#This Row],[TEST_Diff]]+1</f>
        <v>5</v>
      </c>
      <c r="AZ2151" s="92">
        <f>DATEDIF(Table1[[#This Row],[Start Year]],Table1[[#This Row],[End Year]],"d") / 365</f>
        <v>3.495890410958904</v>
      </c>
      <c r="BD2151" s="82">
        <v>1</v>
      </c>
      <c r="BE2151" s="82">
        <v>1</v>
      </c>
      <c r="BF2151" s="82">
        <v>1</v>
      </c>
      <c r="BG2151" s="82">
        <v>1</v>
      </c>
      <c r="BH2151" s="82">
        <v>1</v>
      </c>
      <c r="BI2151" s="82">
        <v>1</v>
      </c>
      <c r="BJ2151" s="82">
        <v>1</v>
      </c>
      <c r="BK2151" s="82">
        <v>1</v>
      </c>
      <c r="BL2151" s="82">
        <v>1</v>
      </c>
      <c r="BM2151" s="82">
        <v>1</v>
      </c>
    </row>
    <row r="2152" spans="1:65" x14ac:dyDescent="0.5">
      <c r="A2152" s="82">
        <v>181</v>
      </c>
      <c r="B2152" s="82" t="s">
        <v>3184</v>
      </c>
      <c r="D2152" s="90">
        <v>43560</v>
      </c>
      <c r="E2152" s="90" t="s">
        <v>3185</v>
      </c>
      <c r="F2152" s="90"/>
      <c r="G2152" s="82" t="s">
        <v>3185</v>
      </c>
      <c r="H2152" s="82" t="s">
        <v>3186</v>
      </c>
      <c r="I2152" s="80" t="s">
        <v>128</v>
      </c>
      <c r="J2152" s="80">
        <v>25</v>
      </c>
      <c r="K2152" s="80">
        <v>5</v>
      </c>
      <c r="L2152" s="80" t="s">
        <v>312</v>
      </c>
      <c r="M2152" s="80">
        <v>5.01</v>
      </c>
      <c r="N2152" s="80">
        <v>-29.140993000000002</v>
      </c>
      <c r="O2152" s="80">
        <v>24.367459</v>
      </c>
      <c r="P2152" s="80" t="s">
        <v>69</v>
      </c>
      <c r="Q2152" s="80">
        <v>0</v>
      </c>
      <c r="R2152" s="80">
        <v>2.6272389999999999</v>
      </c>
      <c r="S2152" s="80">
        <v>23.381664000000001</v>
      </c>
      <c r="T2152" s="80">
        <v>126035.32</v>
      </c>
      <c r="U2152" s="91">
        <f>Table1[[#This Row],[Distribution Amount (Dollars)]]/Table1[[#This Row],[NEWdatediff]]</f>
        <v>25207.064000000002</v>
      </c>
      <c r="V2152" s="82" t="s">
        <v>319</v>
      </c>
      <c r="W2152" s="82" t="s">
        <v>71</v>
      </c>
      <c r="X2152" s="82" t="s">
        <v>72</v>
      </c>
      <c r="Y2152" s="82" t="s">
        <v>73</v>
      </c>
      <c r="Z2152" s="82">
        <v>1</v>
      </c>
      <c r="AB2152" s="82" t="s">
        <v>3187</v>
      </c>
      <c r="AD2152" s="82" t="s">
        <v>308</v>
      </c>
      <c r="AN2152" s="82" t="s">
        <v>76</v>
      </c>
      <c r="AO2152" s="82" t="s">
        <v>3188</v>
      </c>
      <c r="AP2152" s="82">
        <v>10062700</v>
      </c>
      <c r="AQ2152" s="82" t="s">
        <v>109</v>
      </c>
      <c r="AR2152" s="82" t="s">
        <v>4274</v>
      </c>
      <c r="AS2152" s="84">
        <v>41549</v>
      </c>
      <c r="AT2152" s="85">
        <v>2013</v>
      </c>
      <c r="AU2152" s="82" t="s">
        <v>4277</v>
      </c>
      <c r="AV2152" s="84">
        <v>42825</v>
      </c>
      <c r="AW2152" s="85">
        <v>2017</v>
      </c>
      <c r="AX2152" s="85">
        <f>Table1[[#This Row],[End TEST]]-Table1[[#This Row],[Start TEST]]</f>
        <v>4</v>
      </c>
      <c r="AY2152" s="85">
        <f>Table1[[#This Row],[TEST_Diff]]+1</f>
        <v>5</v>
      </c>
      <c r="AZ2152" s="92">
        <f>DATEDIF(Table1[[#This Row],[Start Year]],Table1[[#This Row],[End Year]],"d") / 365</f>
        <v>3.495890410958904</v>
      </c>
      <c r="BD2152" s="82">
        <v>1</v>
      </c>
      <c r="BE2152" s="82">
        <v>1</v>
      </c>
      <c r="BF2152" s="82">
        <v>1</v>
      </c>
      <c r="BG2152" s="82">
        <v>1</v>
      </c>
      <c r="BH2152" s="82">
        <v>1</v>
      </c>
      <c r="BI2152" s="82">
        <v>1</v>
      </c>
      <c r="BJ2152" s="82">
        <v>1</v>
      </c>
      <c r="BK2152" s="82">
        <v>1</v>
      </c>
      <c r="BL2152" s="82">
        <v>1</v>
      </c>
      <c r="BM2152" s="82">
        <v>1</v>
      </c>
    </row>
    <row r="2153" spans="1:65" x14ac:dyDescent="0.5">
      <c r="A2153" s="82">
        <v>181</v>
      </c>
      <c r="B2153" s="82" t="s">
        <v>3184</v>
      </c>
      <c r="D2153" s="90">
        <v>43560</v>
      </c>
      <c r="E2153" s="90" t="s">
        <v>3185</v>
      </c>
      <c r="F2153" s="90"/>
      <c r="G2153" s="82" t="s">
        <v>3185</v>
      </c>
      <c r="H2153" s="82" t="s">
        <v>3186</v>
      </c>
      <c r="I2153" s="80" t="s">
        <v>67</v>
      </c>
      <c r="J2153" s="80">
        <v>25</v>
      </c>
      <c r="K2153" s="80">
        <v>5</v>
      </c>
      <c r="L2153" s="80" t="s">
        <v>194</v>
      </c>
      <c r="M2153" s="80">
        <v>6.52</v>
      </c>
      <c r="N2153" s="80">
        <v>19.182435999999999</v>
      </c>
      <c r="O2153" s="80">
        <v>-72.434515000000005</v>
      </c>
      <c r="P2153" s="80" t="s">
        <v>195</v>
      </c>
      <c r="Q2153" s="80">
        <v>0</v>
      </c>
      <c r="R2153" s="80">
        <v>25.14509</v>
      </c>
      <c r="S2153" s="80">
        <v>-80.396960000000007</v>
      </c>
      <c r="T2153" s="80">
        <v>164022.01</v>
      </c>
      <c r="U2153" s="91">
        <f>Table1[[#This Row],[Distribution Amount (Dollars)]]/Table1[[#This Row],[NEWdatediff]]</f>
        <v>32804.402000000002</v>
      </c>
      <c r="V2153" s="82" t="s">
        <v>319</v>
      </c>
      <c r="W2153" s="82" t="s">
        <v>71</v>
      </c>
      <c r="X2153" s="82" t="s">
        <v>72</v>
      </c>
      <c r="Y2153" s="82" t="s">
        <v>73</v>
      </c>
      <c r="Z2153" s="82">
        <v>1</v>
      </c>
      <c r="AB2153" s="82" t="s">
        <v>3187</v>
      </c>
      <c r="AD2153" s="82" t="s">
        <v>69</v>
      </c>
      <c r="AN2153" s="82" t="s">
        <v>76</v>
      </c>
      <c r="AO2153" s="82" t="s">
        <v>3188</v>
      </c>
      <c r="AP2153" s="82">
        <v>10062700</v>
      </c>
      <c r="AQ2153" s="82" t="s">
        <v>109</v>
      </c>
      <c r="AR2153" s="82" t="s">
        <v>4274</v>
      </c>
      <c r="AS2153" s="84">
        <v>41549</v>
      </c>
      <c r="AT2153" s="85">
        <v>2013</v>
      </c>
      <c r="AU2153" s="82" t="s">
        <v>4277</v>
      </c>
      <c r="AV2153" s="84">
        <v>42825</v>
      </c>
      <c r="AW2153" s="85">
        <v>2017</v>
      </c>
      <c r="AX2153" s="85">
        <f>Table1[[#This Row],[End TEST]]-Table1[[#This Row],[Start TEST]]</f>
        <v>4</v>
      </c>
      <c r="AY2153" s="85">
        <f>Table1[[#This Row],[TEST_Diff]]+1</f>
        <v>5</v>
      </c>
      <c r="AZ2153" s="92">
        <f>DATEDIF(Table1[[#This Row],[Start Year]],Table1[[#This Row],[End Year]],"d") / 365</f>
        <v>3.495890410958904</v>
      </c>
      <c r="BD2153" s="82">
        <v>1</v>
      </c>
      <c r="BE2153" s="82">
        <v>1</v>
      </c>
      <c r="BF2153" s="82">
        <v>1</v>
      </c>
      <c r="BG2153" s="82">
        <v>1</v>
      </c>
      <c r="BH2153" s="82">
        <v>1</v>
      </c>
      <c r="BI2153" s="82">
        <v>1</v>
      </c>
      <c r="BJ2153" s="82">
        <v>1</v>
      </c>
      <c r="BK2153" s="82">
        <v>1</v>
      </c>
      <c r="BL2153" s="82">
        <v>1</v>
      </c>
      <c r="BM2153" s="82">
        <v>1</v>
      </c>
    </row>
    <row r="2154" spans="1:65" x14ac:dyDescent="0.5">
      <c r="A2154" s="82">
        <v>181</v>
      </c>
      <c r="B2154" s="82" t="s">
        <v>3184</v>
      </c>
      <c r="D2154" s="90">
        <v>43560</v>
      </c>
      <c r="E2154" s="90" t="s">
        <v>3185</v>
      </c>
      <c r="F2154" s="90"/>
      <c r="G2154" s="82" t="s">
        <v>3185</v>
      </c>
      <c r="H2154" s="82" t="s">
        <v>3186</v>
      </c>
      <c r="I2154" s="80" t="s">
        <v>102</v>
      </c>
      <c r="J2154" s="80">
        <v>25</v>
      </c>
      <c r="K2154" s="80">
        <v>5</v>
      </c>
      <c r="L2154" s="80" t="s">
        <v>194</v>
      </c>
      <c r="M2154" s="80">
        <v>6.52</v>
      </c>
      <c r="N2154" s="80">
        <v>19.182435999999999</v>
      </c>
      <c r="O2154" s="80">
        <v>-72.434515000000005</v>
      </c>
      <c r="P2154" s="80" t="s">
        <v>195</v>
      </c>
      <c r="Q2154" s="80">
        <v>0</v>
      </c>
      <c r="R2154" s="80">
        <v>25.14509</v>
      </c>
      <c r="S2154" s="80">
        <v>-80.396960000000007</v>
      </c>
      <c r="T2154" s="80">
        <v>164022.01</v>
      </c>
      <c r="U2154" s="91">
        <f>Table1[[#This Row],[Distribution Amount (Dollars)]]/Table1[[#This Row],[NEWdatediff]]</f>
        <v>32804.402000000002</v>
      </c>
      <c r="V2154" s="82" t="s">
        <v>319</v>
      </c>
      <c r="W2154" s="82" t="s">
        <v>71</v>
      </c>
      <c r="X2154" s="82" t="s">
        <v>72</v>
      </c>
      <c r="Y2154" s="82" t="s">
        <v>73</v>
      </c>
      <c r="Z2154" s="82">
        <v>1</v>
      </c>
      <c r="AB2154" s="82" t="s">
        <v>3187</v>
      </c>
      <c r="AD2154" s="82" t="s">
        <v>69</v>
      </c>
      <c r="AN2154" s="82" t="s">
        <v>76</v>
      </c>
      <c r="AO2154" s="82" t="s">
        <v>3188</v>
      </c>
      <c r="AP2154" s="82">
        <v>10062700</v>
      </c>
      <c r="AQ2154" s="82" t="s">
        <v>109</v>
      </c>
      <c r="AR2154" s="82" t="s">
        <v>4274</v>
      </c>
      <c r="AS2154" s="84">
        <v>41549</v>
      </c>
      <c r="AT2154" s="85">
        <v>2013</v>
      </c>
      <c r="AU2154" s="82" t="s">
        <v>4277</v>
      </c>
      <c r="AV2154" s="84">
        <v>42825</v>
      </c>
      <c r="AW2154" s="85">
        <v>2017</v>
      </c>
      <c r="AX2154" s="85">
        <f>Table1[[#This Row],[End TEST]]-Table1[[#This Row],[Start TEST]]</f>
        <v>4</v>
      </c>
      <c r="AY2154" s="85">
        <f>Table1[[#This Row],[TEST_Diff]]+1</f>
        <v>5</v>
      </c>
      <c r="AZ2154" s="92">
        <f>DATEDIF(Table1[[#This Row],[Start Year]],Table1[[#This Row],[End Year]],"d") / 365</f>
        <v>3.495890410958904</v>
      </c>
      <c r="BD2154" s="82">
        <v>1</v>
      </c>
      <c r="BE2154" s="82">
        <v>1</v>
      </c>
      <c r="BF2154" s="82">
        <v>1</v>
      </c>
      <c r="BG2154" s="82">
        <v>1</v>
      </c>
      <c r="BH2154" s="82">
        <v>1</v>
      </c>
      <c r="BI2154" s="82">
        <v>1</v>
      </c>
      <c r="BJ2154" s="82">
        <v>1</v>
      </c>
      <c r="BK2154" s="82">
        <v>1</v>
      </c>
      <c r="BL2154" s="82">
        <v>1</v>
      </c>
      <c r="BM2154" s="82">
        <v>1</v>
      </c>
    </row>
    <row r="2155" spans="1:65" x14ac:dyDescent="0.5">
      <c r="A2155" s="82">
        <v>181</v>
      </c>
      <c r="B2155" s="82" t="s">
        <v>3184</v>
      </c>
      <c r="D2155" s="90">
        <v>43560</v>
      </c>
      <c r="E2155" s="90" t="s">
        <v>3185</v>
      </c>
      <c r="F2155" s="90"/>
      <c r="G2155" s="82" t="s">
        <v>3185</v>
      </c>
      <c r="H2155" s="82" t="s">
        <v>3186</v>
      </c>
      <c r="I2155" s="80" t="s">
        <v>127</v>
      </c>
      <c r="J2155" s="80">
        <v>25</v>
      </c>
      <c r="K2155" s="80">
        <v>5</v>
      </c>
      <c r="L2155" s="80" t="s">
        <v>194</v>
      </c>
      <c r="M2155" s="80">
        <v>6.52</v>
      </c>
      <c r="N2155" s="80">
        <v>19.182435999999999</v>
      </c>
      <c r="O2155" s="80">
        <v>-72.434515000000005</v>
      </c>
      <c r="P2155" s="80" t="s">
        <v>195</v>
      </c>
      <c r="Q2155" s="80">
        <v>0</v>
      </c>
      <c r="R2155" s="80">
        <v>25.14509</v>
      </c>
      <c r="S2155" s="80">
        <v>-80.396960000000007</v>
      </c>
      <c r="T2155" s="80">
        <v>164022.01</v>
      </c>
      <c r="U2155" s="91">
        <f>Table1[[#This Row],[Distribution Amount (Dollars)]]/Table1[[#This Row],[NEWdatediff]]</f>
        <v>32804.402000000002</v>
      </c>
      <c r="V2155" s="82" t="s">
        <v>319</v>
      </c>
      <c r="W2155" s="82" t="s">
        <v>71</v>
      </c>
      <c r="X2155" s="82" t="s">
        <v>72</v>
      </c>
      <c r="Y2155" s="82" t="s">
        <v>73</v>
      </c>
      <c r="Z2155" s="82">
        <v>1</v>
      </c>
      <c r="AB2155" s="82" t="s">
        <v>3187</v>
      </c>
      <c r="AD2155" s="82" t="s">
        <v>69</v>
      </c>
      <c r="AN2155" s="82" t="s">
        <v>76</v>
      </c>
      <c r="AO2155" s="82" t="s">
        <v>3188</v>
      </c>
      <c r="AP2155" s="82">
        <v>10062700</v>
      </c>
      <c r="AQ2155" s="82" t="s">
        <v>109</v>
      </c>
      <c r="AR2155" s="82" t="s">
        <v>4274</v>
      </c>
      <c r="AS2155" s="84">
        <v>41549</v>
      </c>
      <c r="AT2155" s="85">
        <v>2013</v>
      </c>
      <c r="AU2155" s="82" t="s">
        <v>4277</v>
      </c>
      <c r="AV2155" s="84">
        <v>42825</v>
      </c>
      <c r="AW2155" s="85">
        <v>2017</v>
      </c>
      <c r="AX2155" s="85">
        <f>Table1[[#This Row],[End TEST]]-Table1[[#This Row],[Start TEST]]</f>
        <v>4</v>
      </c>
      <c r="AY2155" s="85">
        <f>Table1[[#This Row],[TEST_Diff]]+1</f>
        <v>5</v>
      </c>
      <c r="AZ2155" s="92">
        <f>DATEDIF(Table1[[#This Row],[Start Year]],Table1[[#This Row],[End Year]],"d") / 365</f>
        <v>3.495890410958904</v>
      </c>
      <c r="BD2155" s="82">
        <v>1</v>
      </c>
      <c r="BE2155" s="82">
        <v>1</v>
      </c>
      <c r="BF2155" s="82">
        <v>1</v>
      </c>
      <c r="BG2155" s="82">
        <v>1</v>
      </c>
      <c r="BH2155" s="82">
        <v>1</v>
      </c>
      <c r="BI2155" s="82">
        <v>1</v>
      </c>
      <c r="BJ2155" s="82">
        <v>1</v>
      </c>
      <c r="BK2155" s="82">
        <v>1</v>
      </c>
      <c r="BL2155" s="82">
        <v>1</v>
      </c>
      <c r="BM2155" s="82">
        <v>1</v>
      </c>
    </row>
    <row r="2156" spans="1:65" x14ac:dyDescent="0.5">
      <c r="A2156" s="82">
        <v>181</v>
      </c>
      <c r="B2156" s="82" t="s">
        <v>3184</v>
      </c>
      <c r="D2156" s="90">
        <v>43560</v>
      </c>
      <c r="E2156" s="90" t="s">
        <v>3185</v>
      </c>
      <c r="F2156" s="90"/>
      <c r="G2156" s="82" t="s">
        <v>3185</v>
      </c>
      <c r="H2156" s="82" t="s">
        <v>3186</v>
      </c>
      <c r="I2156" s="80" t="s">
        <v>128</v>
      </c>
      <c r="J2156" s="80">
        <v>25</v>
      </c>
      <c r="K2156" s="80">
        <v>5</v>
      </c>
      <c r="L2156" s="80" t="s">
        <v>194</v>
      </c>
      <c r="M2156" s="80">
        <v>6.52</v>
      </c>
      <c r="N2156" s="80">
        <v>19.182435999999999</v>
      </c>
      <c r="O2156" s="80">
        <v>-72.434515000000005</v>
      </c>
      <c r="P2156" s="80" t="s">
        <v>195</v>
      </c>
      <c r="Q2156" s="80">
        <v>0</v>
      </c>
      <c r="R2156" s="80">
        <v>25.14509</v>
      </c>
      <c r="S2156" s="80">
        <v>-80.396960000000007</v>
      </c>
      <c r="T2156" s="80">
        <v>164022.01</v>
      </c>
      <c r="U2156" s="91">
        <f>Table1[[#This Row],[Distribution Amount (Dollars)]]/Table1[[#This Row],[NEWdatediff]]</f>
        <v>32804.402000000002</v>
      </c>
      <c r="V2156" s="82" t="s">
        <v>319</v>
      </c>
      <c r="W2156" s="82" t="s">
        <v>71</v>
      </c>
      <c r="X2156" s="82" t="s">
        <v>72</v>
      </c>
      <c r="Y2156" s="82" t="s">
        <v>73</v>
      </c>
      <c r="Z2156" s="82">
        <v>1</v>
      </c>
      <c r="AB2156" s="82" t="s">
        <v>3187</v>
      </c>
      <c r="AD2156" s="82" t="s">
        <v>69</v>
      </c>
      <c r="AN2156" s="82" t="s">
        <v>76</v>
      </c>
      <c r="AO2156" s="82" t="s">
        <v>3188</v>
      </c>
      <c r="AP2156" s="82">
        <v>10062700</v>
      </c>
      <c r="AQ2156" s="82" t="s">
        <v>109</v>
      </c>
      <c r="AR2156" s="82" t="s">
        <v>4274</v>
      </c>
      <c r="AS2156" s="84">
        <v>41549</v>
      </c>
      <c r="AT2156" s="85">
        <v>2013</v>
      </c>
      <c r="AU2156" s="82" t="s">
        <v>4277</v>
      </c>
      <c r="AV2156" s="84">
        <v>42825</v>
      </c>
      <c r="AW2156" s="85">
        <v>2017</v>
      </c>
      <c r="AX2156" s="85">
        <f>Table1[[#This Row],[End TEST]]-Table1[[#This Row],[Start TEST]]</f>
        <v>4</v>
      </c>
      <c r="AY2156" s="85">
        <f>Table1[[#This Row],[TEST_Diff]]+1</f>
        <v>5</v>
      </c>
      <c r="AZ2156" s="92">
        <f>DATEDIF(Table1[[#This Row],[Start Year]],Table1[[#This Row],[End Year]],"d") / 365</f>
        <v>3.495890410958904</v>
      </c>
      <c r="BD2156" s="82">
        <v>1</v>
      </c>
      <c r="BE2156" s="82">
        <v>1</v>
      </c>
      <c r="BF2156" s="82">
        <v>1</v>
      </c>
      <c r="BG2156" s="82">
        <v>1</v>
      </c>
      <c r="BH2156" s="82">
        <v>1</v>
      </c>
      <c r="BI2156" s="82">
        <v>1</v>
      </c>
      <c r="BJ2156" s="82">
        <v>1</v>
      </c>
      <c r="BK2156" s="82">
        <v>1</v>
      </c>
      <c r="BL2156" s="82">
        <v>1</v>
      </c>
      <c r="BM2156" s="82">
        <v>1</v>
      </c>
    </row>
    <row r="2157" spans="1:65" x14ac:dyDescent="0.5">
      <c r="A2157" s="82">
        <v>181</v>
      </c>
      <c r="B2157" s="82" t="s">
        <v>3184</v>
      </c>
      <c r="D2157" s="90">
        <v>43560</v>
      </c>
      <c r="E2157" s="90" t="s">
        <v>3185</v>
      </c>
      <c r="F2157" s="90"/>
      <c r="G2157" s="82" t="s">
        <v>3185</v>
      </c>
      <c r="H2157" s="82" t="s">
        <v>3186</v>
      </c>
      <c r="I2157" s="80" t="s">
        <v>67</v>
      </c>
      <c r="J2157" s="80">
        <v>25</v>
      </c>
      <c r="K2157" s="80">
        <v>5</v>
      </c>
      <c r="L2157" s="80" t="s">
        <v>241</v>
      </c>
      <c r="M2157" s="80">
        <v>14.04</v>
      </c>
      <c r="N2157" s="80">
        <v>20.593682999999999</v>
      </c>
      <c r="O2157" s="80">
        <v>78.962883000000005</v>
      </c>
      <c r="P2157" s="80" t="s">
        <v>114</v>
      </c>
      <c r="Q2157" s="80">
        <v>0</v>
      </c>
      <c r="R2157" s="80">
        <v>25.384855999999999</v>
      </c>
      <c r="S2157" s="80">
        <v>68.458809000000002</v>
      </c>
      <c r="T2157" s="80">
        <v>353200.77</v>
      </c>
      <c r="U2157" s="91">
        <f>Table1[[#This Row],[Distribution Amount (Dollars)]]/Table1[[#This Row],[NEWdatediff]]</f>
        <v>70640.15400000001</v>
      </c>
      <c r="V2157" s="82" t="s">
        <v>319</v>
      </c>
      <c r="W2157" s="82" t="s">
        <v>71</v>
      </c>
      <c r="X2157" s="82" t="s">
        <v>72</v>
      </c>
      <c r="Y2157" s="82" t="s">
        <v>73</v>
      </c>
      <c r="Z2157" s="82">
        <v>1</v>
      </c>
      <c r="AB2157" s="82" t="s">
        <v>3187</v>
      </c>
      <c r="AD2157" s="82" t="s">
        <v>111</v>
      </c>
      <c r="AN2157" s="82" t="s">
        <v>76</v>
      </c>
      <c r="AO2157" s="82" t="s">
        <v>3188</v>
      </c>
      <c r="AP2157" s="82">
        <v>10062700</v>
      </c>
      <c r="AQ2157" s="82" t="s">
        <v>109</v>
      </c>
      <c r="AR2157" s="82" t="s">
        <v>4274</v>
      </c>
      <c r="AS2157" s="84">
        <v>41549</v>
      </c>
      <c r="AT2157" s="85">
        <v>2013</v>
      </c>
      <c r="AU2157" s="82" t="s">
        <v>4277</v>
      </c>
      <c r="AV2157" s="84">
        <v>42825</v>
      </c>
      <c r="AW2157" s="85">
        <v>2017</v>
      </c>
      <c r="AX2157" s="85">
        <f>Table1[[#This Row],[End TEST]]-Table1[[#This Row],[Start TEST]]</f>
        <v>4</v>
      </c>
      <c r="AY2157" s="85">
        <f>Table1[[#This Row],[TEST_Diff]]+1</f>
        <v>5</v>
      </c>
      <c r="AZ2157" s="92">
        <f>DATEDIF(Table1[[#This Row],[Start Year]],Table1[[#This Row],[End Year]],"d") / 365</f>
        <v>3.495890410958904</v>
      </c>
      <c r="BD2157" s="82">
        <v>1</v>
      </c>
      <c r="BE2157" s="82">
        <v>1</v>
      </c>
      <c r="BF2157" s="82">
        <v>1</v>
      </c>
      <c r="BG2157" s="82">
        <v>1</v>
      </c>
      <c r="BH2157" s="82">
        <v>1</v>
      </c>
      <c r="BI2157" s="82">
        <v>1</v>
      </c>
      <c r="BJ2157" s="82">
        <v>1</v>
      </c>
      <c r="BK2157" s="82">
        <v>1</v>
      </c>
      <c r="BL2157" s="82">
        <v>1</v>
      </c>
      <c r="BM2157" s="82">
        <v>1</v>
      </c>
    </row>
    <row r="2158" spans="1:65" x14ac:dyDescent="0.5">
      <c r="A2158" s="82">
        <v>181</v>
      </c>
      <c r="B2158" s="82" t="s">
        <v>3184</v>
      </c>
      <c r="D2158" s="90">
        <v>43560</v>
      </c>
      <c r="E2158" s="90" t="s">
        <v>3185</v>
      </c>
      <c r="F2158" s="90"/>
      <c r="G2158" s="82" t="s">
        <v>3185</v>
      </c>
      <c r="H2158" s="82" t="s">
        <v>3186</v>
      </c>
      <c r="I2158" s="80" t="s">
        <v>102</v>
      </c>
      <c r="J2158" s="80">
        <v>25</v>
      </c>
      <c r="K2158" s="80">
        <v>5</v>
      </c>
      <c r="L2158" s="80" t="s">
        <v>241</v>
      </c>
      <c r="M2158" s="80">
        <v>14.04</v>
      </c>
      <c r="N2158" s="80">
        <v>20.593682999999999</v>
      </c>
      <c r="O2158" s="80">
        <v>78.962883000000005</v>
      </c>
      <c r="P2158" s="80" t="s">
        <v>114</v>
      </c>
      <c r="Q2158" s="80">
        <v>0</v>
      </c>
      <c r="R2158" s="80">
        <v>25.384855999999999</v>
      </c>
      <c r="S2158" s="80">
        <v>68.458809000000002</v>
      </c>
      <c r="T2158" s="80">
        <v>353200.77</v>
      </c>
      <c r="U2158" s="91">
        <f>Table1[[#This Row],[Distribution Amount (Dollars)]]/Table1[[#This Row],[NEWdatediff]]</f>
        <v>70640.15400000001</v>
      </c>
      <c r="V2158" s="82" t="s">
        <v>319</v>
      </c>
      <c r="W2158" s="82" t="s">
        <v>71</v>
      </c>
      <c r="X2158" s="82" t="s">
        <v>72</v>
      </c>
      <c r="Y2158" s="82" t="s">
        <v>73</v>
      </c>
      <c r="Z2158" s="82">
        <v>1</v>
      </c>
      <c r="AB2158" s="82" t="s">
        <v>3187</v>
      </c>
      <c r="AD2158" s="82" t="s">
        <v>111</v>
      </c>
      <c r="AN2158" s="82" t="s">
        <v>76</v>
      </c>
      <c r="AO2158" s="82" t="s">
        <v>3188</v>
      </c>
      <c r="AP2158" s="82">
        <v>10062700</v>
      </c>
      <c r="AQ2158" s="82" t="s">
        <v>109</v>
      </c>
      <c r="AR2158" s="82" t="s">
        <v>4274</v>
      </c>
      <c r="AS2158" s="84">
        <v>41549</v>
      </c>
      <c r="AT2158" s="85">
        <v>2013</v>
      </c>
      <c r="AU2158" s="82" t="s">
        <v>4277</v>
      </c>
      <c r="AV2158" s="84">
        <v>42825</v>
      </c>
      <c r="AW2158" s="85">
        <v>2017</v>
      </c>
      <c r="AX2158" s="85">
        <f>Table1[[#This Row],[End TEST]]-Table1[[#This Row],[Start TEST]]</f>
        <v>4</v>
      </c>
      <c r="AY2158" s="85">
        <f>Table1[[#This Row],[TEST_Diff]]+1</f>
        <v>5</v>
      </c>
      <c r="AZ2158" s="92">
        <f>DATEDIF(Table1[[#This Row],[Start Year]],Table1[[#This Row],[End Year]],"d") / 365</f>
        <v>3.495890410958904</v>
      </c>
      <c r="BD2158" s="82">
        <v>1</v>
      </c>
      <c r="BE2158" s="82">
        <v>1</v>
      </c>
      <c r="BF2158" s="82">
        <v>1</v>
      </c>
      <c r="BG2158" s="82">
        <v>1</v>
      </c>
      <c r="BH2158" s="82">
        <v>1</v>
      </c>
      <c r="BI2158" s="82">
        <v>1</v>
      </c>
      <c r="BJ2158" s="82">
        <v>1</v>
      </c>
      <c r="BK2158" s="82">
        <v>1</v>
      </c>
      <c r="BL2158" s="82">
        <v>1</v>
      </c>
      <c r="BM2158" s="82">
        <v>1</v>
      </c>
    </row>
    <row r="2159" spans="1:65" x14ac:dyDescent="0.5">
      <c r="A2159" s="82">
        <v>181</v>
      </c>
      <c r="B2159" s="82" t="s">
        <v>3184</v>
      </c>
      <c r="D2159" s="90">
        <v>43560</v>
      </c>
      <c r="E2159" s="90" t="s">
        <v>3185</v>
      </c>
      <c r="F2159" s="90"/>
      <c r="G2159" s="82" t="s">
        <v>3185</v>
      </c>
      <c r="H2159" s="82" t="s">
        <v>3186</v>
      </c>
      <c r="I2159" s="80" t="s">
        <v>127</v>
      </c>
      <c r="J2159" s="80">
        <v>25</v>
      </c>
      <c r="K2159" s="80">
        <v>5</v>
      </c>
      <c r="L2159" s="80" t="s">
        <v>241</v>
      </c>
      <c r="M2159" s="80">
        <v>14.04</v>
      </c>
      <c r="N2159" s="80">
        <v>20.593682999999999</v>
      </c>
      <c r="O2159" s="80">
        <v>78.962883000000005</v>
      </c>
      <c r="P2159" s="80" t="s">
        <v>114</v>
      </c>
      <c r="Q2159" s="80">
        <v>0</v>
      </c>
      <c r="R2159" s="80">
        <v>25.384855999999999</v>
      </c>
      <c r="S2159" s="80">
        <v>68.458809000000002</v>
      </c>
      <c r="T2159" s="80">
        <v>353200.77</v>
      </c>
      <c r="U2159" s="91">
        <f>Table1[[#This Row],[Distribution Amount (Dollars)]]/Table1[[#This Row],[NEWdatediff]]</f>
        <v>70640.15400000001</v>
      </c>
      <c r="V2159" s="82" t="s">
        <v>319</v>
      </c>
      <c r="W2159" s="82" t="s">
        <v>71</v>
      </c>
      <c r="X2159" s="82" t="s">
        <v>72</v>
      </c>
      <c r="Y2159" s="82" t="s">
        <v>73</v>
      </c>
      <c r="Z2159" s="82">
        <v>1</v>
      </c>
      <c r="AB2159" s="82" t="s">
        <v>3187</v>
      </c>
      <c r="AD2159" s="82" t="s">
        <v>111</v>
      </c>
      <c r="AN2159" s="82" t="s">
        <v>76</v>
      </c>
      <c r="AO2159" s="82" t="s">
        <v>3188</v>
      </c>
      <c r="AP2159" s="82">
        <v>10062700</v>
      </c>
      <c r="AQ2159" s="82" t="s">
        <v>109</v>
      </c>
      <c r="AR2159" s="82" t="s">
        <v>4274</v>
      </c>
      <c r="AS2159" s="84">
        <v>41549</v>
      </c>
      <c r="AT2159" s="85">
        <v>2013</v>
      </c>
      <c r="AU2159" s="82" t="s">
        <v>4277</v>
      </c>
      <c r="AV2159" s="84">
        <v>42825</v>
      </c>
      <c r="AW2159" s="85">
        <v>2017</v>
      </c>
      <c r="AX2159" s="85">
        <f>Table1[[#This Row],[End TEST]]-Table1[[#This Row],[Start TEST]]</f>
        <v>4</v>
      </c>
      <c r="AY2159" s="85">
        <f>Table1[[#This Row],[TEST_Diff]]+1</f>
        <v>5</v>
      </c>
      <c r="AZ2159" s="92">
        <f>DATEDIF(Table1[[#This Row],[Start Year]],Table1[[#This Row],[End Year]],"d") / 365</f>
        <v>3.495890410958904</v>
      </c>
      <c r="BD2159" s="82">
        <v>1</v>
      </c>
      <c r="BE2159" s="82">
        <v>1</v>
      </c>
      <c r="BF2159" s="82">
        <v>1</v>
      </c>
      <c r="BG2159" s="82">
        <v>1</v>
      </c>
      <c r="BH2159" s="82">
        <v>1</v>
      </c>
      <c r="BI2159" s="82">
        <v>1</v>
      </c>
      <c r="BJ2159" s="82">
        <v>1</v>
      </c>
      <c r="BK2159" s="82">
        <v>1</v>
      </c>
      <c r="BL2159" s="82">
        <v>1</v>
      </c>
      <c r="BM2159" s="82">
        <v>1</v>
      </c>
    </row>
    <row r="2160" spans="1:65" x14ac:dyDescent="0.5">
      <c r="A2160" s="82">
        <v>181</v>
      </c>
      <c r="B2160" s="82" t="s">
        <v>3184</v>
      </c>
      <c r="D2160" s="90">
        <v>43560</v>
      </c>
      <c r="E2160" s="90" t="s">
        <v>3185</v>
      </c>
      <c r="F2160" s="90"/>
      <c r="G2160" s="82" t="s">
        <v>3185</v>
      </c>
      <c r="H2160" s="82" t="s">
        <v>3186</v>
      </c>
      <c r="I2160" s="80" t="s">
        <v>128</v>
      </c>
      <c r="J2160" s="80">
        <v>25</v>
      </c>
      <c r="K2160" s="80">
        <v>5</v>
      </c>
      <c r="L2160" s="80" t="s">
        <v>241</v>
      </c>
      <c r="M2160" s="80">
        <v>14.04</v>
      </c>
      <c r="N2160" s="80">
        <v>20.593682999999999</v>
      </c>
      <c r="O2160" s="80">
        <v>78.962883000000005</v>
      </c>
      <c r="P2160" s="80" t="s">
        <v>114</v>
      </c>
      <c r="Q2160" s="80">
        <v>0</v>
      </c>
      <c r="R2160" s="80">
        <v>25.384855999999999</v>
      </c>
      <c r="S2160" s="80">
        <v>68.458809000000002</v>
      </c>
      <c r="T2160" s="80">
        <v>353200.77</v>
      </c>
      <c r="U2160" s="91">
        <f>Table1[[#This Row],[Distribution Amount (Dollars)]]/Table1[[#This Row],[NEWdatediff]]</f>
        <v>70640.15400000001</v>
      </c>
      <c r="V2160" s="82" t="s">
        <v>319</v>
      </c>
      <c r="W2160" s="82" t="s">
        <v>71</v>
      </c>
      <c r="X2160" s="82" t="s">
        <v>72</v>
      </c>
      <c r="Y2160" s="82" t="s">
        <v>73</v>
      </c>
      <c r="Z2160" s="82">
        <v>1</v>
      </c>
      <c r="AB2160" s="82" t="s">
        <v>3187</v>
      </c>
      <c r="AD2160" s="82" t="s">
        <v>111</v>
      </c>
      <c r="AN2160" s="82" t="s">
        <v>76</v>
      </c>
      <c r="AO2160" s="82" t="s">
        <v>3188</v>
      </c>
      <c r="AP2160" s="82">
        <v>10062700</v>
      </c>
      <c r="AQ2160" s="82" t="s">
        <v>109</v>
      </c>
      <c r="AR2160" s="82" t="s">
        <v>4274</v>
      </c>
      <c r="AS2160" s="84">
        <v>41549</v>
      </c>
      <c r="AT2160" s="85">
        <v>2013</v>
      </c>
      <c r="AU2160" s="82" t="s">
        <v>4277</v>
      </c>
      <c r="AV2160" s="84">
        <v>42825</v>
      </c>
      <c r="AW2160" s="85">
        <v>2017</v>
      </c>
      <c r="AX2160" s="85">
        <f>Table1[[#This Row],[End TEST]]-Table1[[#This Row],[Start TEST]]</f>
        <v>4</v>
      </c>
      <c r="AY2160" s="85">
        <f>Table1[[#This Row],[TEST_Diff]]+1</f>
        <v>5</v>
      </c>
      <c r="AZ2160" s="92">
        <f>DATEDIF(Table1[[#This Row],[Start Year]],Table1[[#This Row],[End Year]],"d") / 365</f>
        <v>3.495890410958904</v>
      </c>
      <c r="BD2160" s="82">
        <v>1</v>
      </c>
      <c r="BE2160" s="82">
        <v>1</v>
      </c>
      <c r="BF2160" s="82">
        <v>1</v>
      </c>
      <c r="BG2160" s="82">
        <v>1</v>
      </c>
      <c r="BH2160" s="82">
        <v>1</v>
      </c>
      <c r="BI2160" s="82">
        <v>1</v>
      </c>
      <c r="BJ2160" s="82">
        <v>1</v>
      </c>
      <c r="BK2160" s="82">
        <v>1</v>
      </c>
      <c r="BL2160" s="82">
        <v>1</v>
      </c>
      <c r="BM2160" s="82">
        <v>1</v>
      </c>
    </row>
    <row r="2161" spans="1:75" x14ac:dyDescent="0.5">
      <c r="A2161" s="82">
        <v>181</v>
      </c>
      <c r="B2161" s="82" t="s">
        <v>3184</v>
      </c>
      <c r="D2161" s="90">
        <v>43560</v>
      </c>
      <c r="E2161" s="90" t="s">
        <v>3185</v>
      </c>
      <c r="F2161" s="90"/>
      <c r="G2161" s="82" t="s">
        <v>3185</v>
      </c>
      <c r="H2161" s="82" t="s">
        <v>3186</v>
      </c>
      <c r="I2161" s="80" t="s">
        <v>67</v>
      </c>
      <c r="J2161" s="80">
        <v>25</v>
      </c>
      <c r="K2161" s="80">
        <v>5</v>
      </c>
      <c r="L2161" s="80" t="s">
        <v>220</v>
      </c>
      <c r="M2161" s="80">
        <v>5.01</v>
      </c>
      <c r="N2161" s="80">
        <v>-2.3559E-2</v>
      </c>
      <c r="O2161" s="80">
        <v>37.906193000000002</v>
      </c>
      <c r="P2161" s="80" t="s">
        <v>69</v>
      </c>
      <c r="Q2161" s="80">
        <v>0</v>
      </c>
      <c r="R2161" s="80">
        <v>2.6272389999999999</v>
      </c>
      <c r="S2161" s="80">
        <v>23.381664000000001</v>
      </c>
      <c r="T2161" s="80">
        <v>126035.32</v>
      </c>
      <c r="U2161" s="91">
        <f>Table1[[#This Row],[Distribution Amount (Dollars)]]/Table1[[#This Row],[NEWdatediff]]</f>
        <v>25207.064000000002</v>
      </c>
      <c r="V2161" s="82" t="s">
        <v>319</v>
      </c>
      <c r="W2161" s="82" t="s">
        <v>71</v>
      </c>
      <c r="X2161" s="82" t="s">
        <v>72</v>
      </c>
      <c r="Y2161" s="82" t="s">
        <v>73</v>
      </c>
      <c r="Z2161" s="82">
        <v>1</v>
      </c>
      <c r="AB2161" s="82" t="s">
        <v>3187</v>
      </c>
      <c r="AD2161" s="82" t="s">
        <v>110</v>
      </c>
      <c r="AN2161" s="82" t="s">
        <v>76</v>
      </c>
      <c r="AO2161" s="82" t="s">
        <v>3188</v>
      </c>
      <c r="AP2161" s="82">
        <v>10062700</v>
      </c>
      <c r="AQ2161" s="82" t="s">
        <v>109</v>
      </c>
      <c r="AR2161" s="82" t="s">
        <v>4274</v>
      </c>
      <c r="AS2161" s="84">
        <v>41549</v>
      </c>
      <c r="AT2161" s="85">
        <v>2013</v>
      </c>
      <c r="AU2161" s="82" t="s">
        <v>4277</v>
      </c>
      <c r="AV2161" s="84">
        <v>42825</v>
      </c>
      <c r="AW2161" s="85">
        <v>2017</v>
      </c>
      <c r="AX2161" s="85">
        <f>Table1[[#This Row],[End TEST]]-Table1[[#This Row],[Start TEST]]</f>
        <v>4</v>
      </c>
      <c r="AY2161" s="85">
        <f>Table1[[#This Row],[TEST_Diff]]+1</f>
        <v>5</v>
      </c>
      <c r="AZ2161" s="92">
        <f>DATEDIF(Table1[[#This Row],[Start Year]],Table1[[#This Row],[End Year]],"d") / 365</f>
        <v>3.495890410958904</v>
      </c>
      <c r="BD2161" s="82">
        <v>1</v>
      </c>
      <c r="BE2161" s="82">
        <v>1</v>
      </c>
      <c r="BF2161" s="82">
        <v>1</v>
      </c>
      <c r="BG2161" s="82">
        <v>1</v>
      </c>
      <c r="BH2161" s="82">
        <v>1</v>
      </c>
      <c r="BI2161" s="82">
        <v>1</v>
      </c>
      <c r="BJ2161" s="82">
        <v>1</v>
      </c>
      <c r="BK2161" s="82">
        <v>1</v>
      </c>
      <c r="BL2161" s="82">
        <v>1</v>
      </c>
      <c r="BM2161" s="82">
        <v>1</v>
      </c>
    </row>
    <row r="2162" spans="1:75" x14ac:dyDescent="0.5">
      <c r="A2162" s="82">
        <v>181</v>
      </c>
      <c r="B2162" s="82" t="s">
        <v>3184</v>
      </c>
      <c r="D2162" s="90">
        <v>43560</v>
      </c>
      <c r="E2162" s="90" t="s">
        <v>3185</v>
      </c>
      <c r="F2162" s="90"/>
      <c r="G2162" s="82" t="s">
        <v>3185</v>
      </c>
      <c r="H2162" s="82" t="s">
        <v>3186</v>
      </c>
      <c r="I2162" s="80" t="s">
        <v>102</v>
      </c>
      <c r="J2162" s="80">
        <v>25</v>
      </c>
      <c r="K2162" s="80">
        <v>5</v>
      </c>
      <c r="L2162" s="80" t="s">
        <v>220</v>
      </c>
      <c r="M2162" s="80">
        <v>5.01</v>
      </c>
      <c r="N2162" s="80">
        <v>-2.3559E-2</v>
      </c>
      <c r="O2162" s="80">
        <v>37.906193000000002</v>
      </c>
      <c r="P2162" s="80" t="s">
        <v>69</v>
      </c>
      <c r="Q2162" s="80">
        <v>0</v>
      </c>
      <c r="R2162" s="80">
        <v>2.6272389999999999</v>
      </c>
      <c r="S2162" s="80">
        <v>23.381664000000001</v>
      </c>
      <c r="T2162" s="80">
        <v>126035.32</v>
      </c>
      <c r="U2162" s="91">
        <f>Table1[[#This Row],[Distribution Amount (Dollars)]]/Table1[[#This Row],[NEWdatediff]]</f>
        <v>25207.064000000002</v>
      </c>
      <c r="V2162" s="82" t="s">
        <v>319</v>
      </c>
      <c r="W2162" s="82" t="s">
        <v>71</v>
      </c>
      <c r="X2162" s="82" t="s">
        <v>72</v>
      </c>
      <c r="Y2162" s="82" t="s">
        <v>73</v>
      </c>
      <c r="Z2162" s="82">
        <v>1</v>
      </c>
      <c r="AB2162" s="82" t="s">
        <v>3187</v>
      </c>
      <c r="AD2162" s="82" t="s">
        <v>110</v>
      </c>
      <c r="AN2162" s="82" t="s">
        <v>76</v>
      </c>
      <c r="AO2162" s="82" t="s">
        <v>3188</v>
      </c>
      <c r="AP2162" s="82">
        <v>10062700</v>
      </c>
      <c r="AQ2162" s="82" t="s">
        <v>109</v>
      </c>
      <c r="AR2162" s="82" t="s">
        <v>4274</v>
      </c>
      <c r="AS2162" s="84">
        <v>41549</v>
      </c>
      <c r="AT2162" s="85">
        <v>2013</v>
      </c>
      <c r="AU2162" s="82" t="s">
        <v>4277</v>
      </c>
      <c r="AV2162" s="84">
        <v>42825</v>
      </c>
      <c r="AW2162" s="85">
        <v>2017</v>
      </c>
      <c r="AX2162" s="85">
        <f>Table1[[#This Row],[End TEST]]-Table1[[#This Row],[Start TEST]]</f>
        <v>4</v>
      </c>
      <c r="AY2162" s="85">
        <f>Table1[[#This Row],[TEST_Diff]]+1</f>
        <v>5</v>
      </c>
      <c r="AZ2162" s="92">
        <f>DATEDIF(Table1[[#This Row],[Start Year]],Table1[[#This Row],[End Year]],"d") / 365</f>
        <v>3.495890410958904</v>
      </c>
      <c r="BD2162" s="82">
        <v>1</v>
      </c>
      <c r="BE2162" s="82">
        <v>1</v>
      </c>
      <c r="BF2162" s="82">
        <v>1</v>
      </c>
      <c r="BG2162" s="82">
        <v>1</v>
      </c>
      <c r="BH2162" s="82">
        <v>1</v>
      </c>
      <c r="BI2162" s="82">
        <v>1</v>
      </c>
      <c r="BJ2162" s="82">
        <v>1</v>
      </c>
      <c r="BK2162" s="82">
        <v>1</v>
      </c>
      <c r="BL2162" s="82">
        <v>1</v>
      </c>
      <c r="BM2162" s="82">
        <v>1</v>
      </c>
    </row>
    <row r="2163" spans="1:75" x14ac:dyDescent="0.5">
      <c r="A2163" s="82">
        <v>181</v>
      </c>
      <c r="B2163" s="82" t="s">
        <v>3184</v>
      </c>
      <c r="D2163" s="90">
        <v>43560</v>
      </c>
      <c r="E2163" s="90" t="s">
        <v>3185</v>
      </c>
      <c r="F2163" s="90"/>
      <c r="G2163" s="82" t="s">
        <v>3185</v>
      </c>
      <c r="H2163" s="82" t="s">
        <v>3186</v>
      </c>
      <c r="I2163" s="80" t="s">
        <v>127</v>
      </c>
      <c r="J2163" s="80">
        <v>25</v>
      </c>
      <c r="K2163" s="80">
        <v>5</v>
      </c>
      <c r="L2163" s="80" t="s">
        <v>220</v>
      </c>
      <c r="M2163" s="80">
        <v>5.01</v>
      </c>
      <c r="N2163" s="80">
        <v>-2.3559E-2</v>
      </c>
      <c r="O2163" s="80">
        <v>37.906193000000002</v>
      </c>
      <c r="P2163" s="80" t="s">
        <v>69</v>
      </c>
      <c r="Q2163" s="80">
        <v>0</v>
      </c>
      <c r="R2163" s="80">
        <v>2.6272389999999999</v>
      </c>
      <c r="S2163" s="80">
        <v>23.381664000000001</v>
      </c>
      <c r="T2163" s="80">
        <v>126035.32</v>
      </c>
      <c r="U2163" s="91">
        <f>Table1[[#This Row],[Distribution Amount (Dollars)]]/Table1[[#This Row],[NEWdatediff]]</f>
        <v>25207.064000000002</v>
      </c>
      <c r="V2163" s="82" t="s">
        <v>319</v>
      </c>
      <c r="W2163" s="82" t="s">
        <v>71</v>
      </c>
      <c r="X2163" s="82" t="s">
        <v>72</v>
      </c>
      <c r="Y2163" s="82" t="s">
        <v>73</v>
      </c>
      <c r="Z2163" s="82">
        <v>1</v>
      </c>
      <c r="AB2163" s="82" t="s">
        <v>3187</v>
      </c>
      <c r="AD2163" s="82" t="s">
        <v>110</v>
      </c>
      <c r="AN2163" s="82" t="s">
        <v>76</v>
      </c>
      <c r="AO2163" s="82" t="s">
        <v>3188</v>
      </c>
      <c r="AP2163" s="82">
        <v>10062700</v>
      </c>
      <c r="AQ2163" s="82" t="s">
        <v>109</v>
      </c>
      <c r="AR2163" s="82" t="s">
        <v>4274</v>
      </c>
      <c r="AS2163" s="84">
        <v>41549</v>
      </c>
      <c r="AT2163" s="85">
        <v>2013</v>
      </c>
      <c r="AU2163" s="82" t="s">
        <v>4277</v>
      </c>
      <c r="AV2163" s="84">
        <v>42825</v>
      </c>
      <c r="AW2163" s="85">
        <v>2017</v>
      </c>
      <c r="AX2163" s="85">
        <f>Table1[[#This Row],[End TEST]]-Table1[[#This Row],[Start TEST]]</f>
        <v>4</v>
      </c>
      <c r="AY2163" s="85">
        <f>Table1[[#This Row],[TEST_Diff]]+1</f>
        <v>5</v>
      </c>
      <c r="AZ2163" s="92">
        <f>DATEDIF(Table1[[#This Row],[Start Year]],Table1[[#This Row],[End Year]],"d") / 365</f>
        <v>3.495890410958904</v>
      </c>
      <c r="BD2163" s="82">
        <v>1</v>
      </c>
      <c r="BE2163" s="82">
        <v>1</v>
      </c>
      <c r="BF2163" s="82">
        <v>1</v>
      </c>
      <c r="BG2163" s="82">
        <v>1</v>
      </c>
      <c r="BH2163" s="82">
        <v>1</v>
      </c>
      <c r="BI2163" s="82">
        <v>1</v>
      </c>
      <c r="BJ2163" s="82">
        <v>1</v>
      </c>
      <c r="BK2163" s="82">
        <v>1</v>
      </c>
      <c r="BL2163" s="82">
        <v>1</v>
      </c>
      <c r="BM2163" s="82">
        <v>1</v>
      </c>
    </row>
    <row r="2164" spans="1:75" x14ac:dyDescent="0.5">
      <c r="A2164" s="82">
        <v>181</v>
      </c>
      <c r="B2164" s="82" t="s">
        <v>3184</v>
      </c>
      <c r="D2164" s="90">
        <v>43560</v>
      </c>
      <c r="E2164" s="90" t="s">
        <v>3185</v>
      </c>
      <c r="F2164" s="90"/>
      <c r="G2164" s="82" t="s">
        <v>3185</v>
      </c>
      <c r="H2164" s="82" t="s">
        <v>3186</v>
      </c>
      <c r="I2164" s="80" t="s">
        <v>128</v>
      </c>
      <c r="J2164" s="80">
        <v>25</v>
      </c>
      <c r="K2164" s="80">
        <v>5</v>
      </c>
      <c r="L2164" s="80" t="s">
        <v>220</v>
      </c>
      <c r="M2164" s="80">
        <v>5.01</v>
      </c>
      <c r="N2164" s="80">
        <v>-2.3559E-2</v>
      </c>
      <c r="O2164" s="80">
        <v>37.906193000000002</v>
      </c>
      <c r="P2164" s="80" t="s">
        <v>69</v>
      </c>
      <c r="Q2164" s="80">
        <v>0</v>
      </c>
      <c r="R2164" s="80">
        <v>2.6272389999999999</v>
      </c>
      <c r="S2164" s="80">
        <v>23.381664000000001</v>
      </c>
      <c r="T2164" s="80">
        <v>126035.32</v>
      </c>
      <c r="U2164" s="91">
        <f>Table1[[#This Row],[Distribution Amount (Dollars)]]/Table1[[#This Row],[NEWdatediff]]</f>
        <v>25207.064000000002</v>
      </c>
      <c r="V2164" s="82" t="s">
        <v>319</v>
      </c>
      <c r="W2164" s="82" t="s">
        <v>71</v>
      </c>
      <c r="X2164" s="82" t="s">
        <v>72</v>
      </c>
      <c r="Y2164" s="82" t="s">
        <v>73</v>
      </c>
      <c r="Z2164" s="82">
        <v>1</v>
      </c>
      <c r="AB2164" s="82" t="s">
        <v>3187</v>
      </c>
      <c r="AD2164" s="82" t="s">
        <v>110</v>
      </c>
      <c r="AN2164" s="82" t="s">
        <v>76</v>
      </c>
      <c r="AO2164" s="82" t="s">
        <v>3188</v>
      </c>
      <c r="AP2164" s="82">
        <v>10062700</v>
      </c>
      <c r="AQ2164" s="82" t="s">
        <v>109</v>
      </c>
      <c r="AR2164" s="82" t="s">
        <v>4274</v>
      </c>
      <c r="AS2164" s="84">
        <v>41549</v>
      </c>
      <c r="AT2164" s="85">
        <v>2013</v>
      </c>
      <c r="AU2164" s="82" t="s">
        <v>4277</v>
      </c>
      <c r="AV2164" s="84">
        <v>42825</v>
      </c>
      <c r="AW2164" s="85">
        <v>2017</v>
      </c>
      <c r="AX2164" s="85">
        <f>Table1[[#This Row],[End TEST]]-Table1[[#This Row],[Start TEST]]</f>
        <v>4</v>
      </c>
      <c r="AY2164" s="85">
        <f>Table1[[#This Row],[TEST_Diff]]+1</f>
        <v>5</v>
      </c>
      <c r="AZ2164" s="92">
        <f>DATEDIF(Table1[[#This Row],[Start Year]],Table1[[#This Row],[End Year]],"d") / 365</f>
        <v>3.495890410958904</v>
      </c>
      <c r="BD2164" s="82">
        <v>1</v>
      </c>
      <c r="BE2164" s="82">
        <v>1</v>
      </c>
      <c r="BF2164" s="82">
        <v>1</v>
      </c>
      <c r="BG2164" s="82">
        <v>1</v>
      </c>
      <c r="BH2164" s="82">
        <v>1</v>
      </c>
      <c r="BI2164" s="82">
        <v>1</v>
      </c>
      <c r="BJ2164" s="82">
        <v>1</v>
      </c>
      <c r="BK2164" s="82">
        <v>1</v>
      </c>
      <c r="BL2164" s="82">
        <v>1</v>
      </c>
      <c r="BM2164" s="82">
        <v>1</v>
      </c>
    </row>
    <row r="2165" spans="1:75" x14ac:dyDescent="0.5">
      <c r="A2165" s="82">
        <v>181</v>
      </c>
      <c r="B2165" s="82" t="s">
        <v>3184</v>
      </c>
      <c r="D2165" s="90">
        <v>43560</v>
      </c>
      <c r="E2165" s="90" t="s">
        <v>3185</v>
      </c>
      <c r="F2165" s="90"/>
      <c r="G2165" s="82" t="s">
        <v>3185</v>
      </c>
      <c r="H2165" s="82" t="s">
        <v>3186</v>
      </c>
      <c r="I2165" s="80" t="s">
        <v>67</v>
      </c>
      <c r="J2165" s="80">
        <v>25</v>
      </c>
      <c r="K2165" s="80">
        <v>5</v>
      </c>
      <c r="L2165" s="80" t="s">
        <v>144</v>
      </c>
      <c r="M2165" s="80">
        <v>8.2200000000000006</v>
      </c>
      <c r="N2165" s="80">
        <v>1.105402</v>
      </c>
      <c r="O2165" s="80">
        <v>32.520620000000001</v>
      </c>
      <c r="P2165" s="80" t="s">
        <v>69</v>
      </c>
      <c r="Q2165" s="80">
        <v>0</v>
      </c>
      <c r="R2165" s="80">
        <v>2.6272389999999999</v>
      </c>
      <c r="S2165" s="80">
        <v>23.381664000000001</v>
      </c>
      <c r="T2165" s="80">
        <v>206788.49</v>
      </c>
      <c r="U2165" s="91">
        <f>Table1[[#This Row],[Distribution Amount (Dollars)]]/Table1[[#This Row],[NEWdatediff]]</f>
        <v>41357.697999999997</v>
      </c>
      <c r="V2165" s="82" t="s">
        <v>319</v>
      </c>
      <c r="W2165" s="82" t="s">
        <v>71</v>
      </c>
      <c r="X2165" s="82" t="s">
        <v>72</v>
      </c>
      <c r="Y2165" s="82" t="s">
        <v>73</v>
      </c>
      <c r="Z2165" s="82">
        <v>1</v>
      </c>
      <c r="AB2165" s="82" t="s">
        <v>3187</v>
      </c>
      <c r="AD2165" s="82" t="s">
        <v>84</v>
      </c>
      <c r="AN2165" s="82" t="s">
        <v>76</v>
      </c>
      <c r="AO2165" s="82" t="s">
        <v>3188</v>
      </c>
      <c r="AP2165" s="82">
        <v>10062700</v>
      </c>
      <c r="AQ2165" s="82" t="s">
        <v>109</v>
      </c>
      <c r="AR2165" s="82" t="s">
        <v>4274</v>
      </c>
      <c r="AS2165" s="84">
        <v>41549</v>
      </c>
      <c r="AT2165" s="85">
        <v>2013</v>
      </c>
      <c r="AU2165" s="82" t="s">
        <v>4277</v>
      </c>
      <c r="AV2165" s="84">
        <v>42825</v>
      </c>
      <c r="AW2165" s="85">
        <v>2017</v>
      </c>
      <c r="AX2165" s="85">
        <f>Table1[[#This Row],[End TEST]]-Table1[[#This Row],[Start TEST]]</f>
        <v>4</v>
      </c>
      <c r="AY2165" s="85">
        <f>Table1[[#This Row],[TEST_Diff]]+1</f>
        <v>5</v>
      </c>
      <c r="AZ2165" s="92">
        <f>DATEDIF(Table1[[#This Row],[Start Year]],Table1[[#This Row],[End Year]],"d") / 365</f>
        <v>3.495890410958904</v>
      </c>
      <c r="BD2165" s="82">
        <v>1</v>
      </c>
      <c r="BE2165" s="82">
        <v>1</v>
      </c>
      <c r="BF2165" s="82">
        <v>1</v>
      </c>
      <c r="BG2165" s="82">
        <v>1</v>
      </c>
      <c r="BH2165" s="82">
        <v>1</v>
      </c>
      <c r="BI2165" s="82">
        <v>1</v>
      </c>
      <c r="BJ2165" s="82">
        <v>1</v>
      </c>
      <c r="BK2165" s="82">
        <v>1</v>
      </c>
      <c r="BL2165" s="82">
        <v>1</v>
      </c>
      <c r="BM2165" s="82">
        <v>1</v>
      </c>
    </row>
    <row r="2166" spans="1:75" x14ac:dyDescent="0.5">
      <c r="A2166" s="82">
        <v>181</v>
      </c>
      <c r="B2166" s="82" t="s">
        <v>3184</v>
      </c>
      <c r="D2166" s="90">
        <v>43560</v>
      </c>
      <c r="E2166" s="90" t="s">
        <v>3185</v>
      </c>
      <c r="F2166" s="90"/>
      <c r="G2166" s="82" t="s">
        <v>3185</v>
      </c>
      <c r="H2166" s="82" t="s">
        <v>3186</v>
      </c>
      <c r="I2166" s="80" t="s">
        <v>102</v>
      </c>
      <c r="J2166" s="80">
        <v>25</v>
      </c>
      <c r="K2166" s="80">
        <v>5</v>
      </c>
      <c r="L2166" s="80" t="s">
        <v>144</v>
      </c>
      <c r="M2166" s="80">
        <v>8.2200000000000006</v>
      </c>
      <c r="N2166" s="80">
        <v>1.105402</v>
      </c>
      <c r="O2166" s="80">
        <v>32.520620000000001</v>
      </c>
      <c r="P2166" s="80" t="s">
        <v>69</v>
      </c>
      <c r="Q2166" s="80">
        <v>0</v>
      </c>
      <c r="R2166" s="80">
        <v>2.6272389999999999</v>
      </c>
      <c r="S2166" s="80">
        <v>23.381664000000001</v>
      </c>
      <c r="T2166" s="80">
        <v>206788.49</v>
      </c>
      <c r="U2166" s="91">
        <f>Table1[[#This Row],[Distribution Amount (Dollars)]]/Table1[[#This Row],[NEWdatediff]]</f>
        <v>41357.697999999997</v>
      </c>
      <c r="V2166" s="82" t="s">
        <v>319</v>
      </c>
      <c r="W2166" s="82" t="s">
        <v>71</v>
      </c>
      <c r="X2166" s="82" t="s">
        <v>72</v>
      </c>
      <c r="Y2166" s="82" t="s">
        <v>73</v>
      </c>
      <c r="Z2166" s="82">
        <v>1</v>
      </c>
      <c r="AB2166" s="82" t="s">
        <v>3187</v>
      </c>
      <c r="AD2166" s="82" t="s">
        <v>84</v>
      </c>
      <c r="AN2166" s="82" t="s">
        <v>76</v>
      </c>
      <c r="AO2166" s="82" t="s">
        <v>3188</v>
      </c>
      <c r="AP2166" s="82">
        <v>10062700</v>
      </c>
      <c r="AQ2166" s="82" t="s">
        <v>109</v>
      </c>
      <c r="AR2166" s="82" t="s">
        <v>4274</v>
      </c>
      <c r="AS2166" s="84">
        <v>41549</v>
      </c>
      <c r="AT2166" s="85">
        <v>2013</v>
      </c>
      <c r="AU2166" s="82" t="s">
        <v>4277</v>
      </c>
      <c r="AV2166" s="84">
        <v>42825</v>
      </c>
      <c r="AW2166" s="85">
        <v>2017</v>
      </c>
      <c r="AX2166" s="85">
        <f>Table1[[#This Row],[End TEST]]-Table1[[#This Row],[Start TEST]]</f>
        <v>4</v>
      </c>
      <c r="AY2166" s="85">
        <f>Table1[[#This Row],[TEST_Diff]]+1</f>
        <v>5</v>
      </c>
      <c r="AZ2166" s="92">
        <f>DATEDIF(Table1[[#This Row],[Start Year]],Table1[[#This Row],[End Year]],"d") / 365</f>
        <v>3.495890410958904</v>
      </c>
      <c r="BD2166" s="82">
        <v>1</v>
      </c>
      <c r="BE2166" s="82">
        <v>1</v>
      </c>
      <c r="BF2166" s="82">
        <v>1</v>
      </c>
      <c r="BG2166" s="82">
        <v>1</v>
      </c>
      <c r="BH2166" s="82">
        <v>1</v>
      </c>
      <c r="BI2166" s="82">
        <v>1</v>
      </c>
      <c r="BJ2166" s="82">
        <v>1</v>
      </c>
      <c r="BK2166" s="82">
        <v>1</v>
      </c>
      <c r="BL2166" s="82">
        <v>1</v>
      </c>
      <c r="BM2166" s="82">
        <v>1</v>
      </c>
    </row>
    <row r="2167" spans="1:75" x14ac:dyDescent="0.5">
      <c r="A2167" s="82">
        <v>181</v>
      </c>
      <c r="B2167" s="82" t="s">
        <v>3184</v>
      </c>
      <c r="D2167" s="90">
        <v>43560</v>
      </c>
      <c r="E2167" s="90" t="s">
        <v>3185</v>
      </c>
      <c r="F2167" s="90"/>
      <c r="G2167" s="82" t="s">
        <v>3185</v>
      </c>
      <c r="H2167" s="82" t="s">
        <v>3186</v>
      </c>
      <c r="I2167" s="80" t="s">
        <v>127</v>
      </c>
      <c r="J2167" s="80">
        <v>25</v>
      </c>
      <c r="K2167" s="80">
        <v>5</v>
      </c>
      <c r="L2167" s="80" t="s">
        <v>144</v>
      </c>
      <c r="M2167" s="80">
        <v>8.2200000000000006</v>
      </c>
      <c r="N2167" s="80">
        <v>1.105402</v>
      </c>
      <c r="O2167" s="80">
        <v>32.520620000000001</v>
      </c>
      <c r="P2167" s="80" t="s">
        <v>69</v>
      </c>
      <c r="Q2167" s="80">
        <v>0</v>
      </c>
      <c r="R2167" s="80">
        <v>2.6272389999999999</v>
      </c>
      <c r="S2167" s="80">
        <v>23.381664000000001</v>
      </c>
      <c r="T2167" s="80">
        <v>206788.49</v>
      </c>
      <c r="U2167" s="91">
        <f>Table1[[#This Row],[Distribution Amount (Dollars)]]/Table1[[#This Row],[NEWdatediff]]</f>
        <v>41357.697999999997</v>
      </c>
      <c r="V2167" s="82" t="s">
        <v>319</v>
      </c>
      <c r="W2167" s="82" t="s">
        <v>71</v>
      </c>
      <c r="X2167" s="82" t="s">
        <v>72</v>
      </c>
      <c r="Y2167" s="82" t="s">
        <v>73</v>
      </c>
      <c r="Z2167" s="82">
        <v>1</v>
      </c>
      <c r="AB2167" s="82" t="s">
        <v>3187</v>
      </c>
      <c r="AD2167" s="82" t="s">
        <v>84</v>
      </c>
      <c r="AN2167" s="82" t="s">
        <v>76</v>
      </c>
      <c r="AO2167" s="82" t="s">
        <v>3188</v>
      </c>
      <c r="AP2167" s="82">
        <v>10062700</v>
      </c>
      <c r="AQ2167" s="82" t="s">
        <v>109</v>
      </c>
      <c r="AR2167" s="82" t="s">
        <v>4274</v>
      </c>
      <c r="AS2167" s="84">
        <v>41549</v>
      </c>
      <c r="AT2167" s="85">
        <v>2013</v>
      </c>
      <c r="AU2167" s="82" t="s">
        <v>4277</v>
      </c>
      <c r="AV2167" s="84">
        <v>42825</v>
      </c>
      <c r="AW2167" s="85">
        <v>2017</v>
      </c>
      <c r="AX2167" s="85">
        <f>Table1[[#This Row],[End TEST]]-Table1[[#This Row],[Start TEST]]</f>
        <v>4</v>
      </c>
      <c r="AY2167" s="85">
        <f>Table1[[#This Row],[TEST_Diff]]+1</f>
        <v>5</v>
      </c>
      <c r="AZ2167" s="92">
        <f>DATEDIF(Table1[[#This Row],[Start Year]],Table1[[#This Row],[End Year]],"d") / 365</f>
        <v>3.495890410958904</v>
      </c>
      <c r="BD2167" s="82">
        <v>1</v>
      </c>
      <c r="BE2167" s="82">
        <v>1</v>
      </c>
      <c r="BF2167" s="82">
        <v>1</v>
      </c>
      <c r="BG2167" s="82">
        <v>1</v>
      </c>
      <c r="BH2167" s="82">
        <v>1</v>
      </c>
      <c r="BI2167" s="82">
        <v>1</v>
      </c>
      <c r="BJ2167" s="82">
        <v>1</v>
      </c>
      <c r="BK2167" s="82">
        <v>1</v>
      </c>
      <c r="BL2167" s="82">
        <v>1</v>
      </c>
      <c r="BM2167" s="82">
        <v>1</v>
      </c>
    </row>
    <row r="2168" spans="1:75" x14ac:dyDescent="0.5">
      <c r="A2168" s="82">
        <v>181</v>
      </c>
      <c r="B2168" s="82" t="s">
        <v>3184</v>
      </c>
      <c r="D2168" s="90">
        <v>43560</v>
      </c>
      <c r="E2168" s="90" t="s">
        <v>3185</v>
      </c>
      <c r="F2168" s="90"/>
      <c r="G2168" s="82" t="s">
        <v>3185</v>
      </c>
      <c r="H2168" s="82" t="s">
        <v>3186</v>
      </c>
      <c r="I2168" s="80" t="s">
        <v>128</v>
      </c>
      <c r="J2168" s="80">
        <v>25</v>
      </c>
      <c r="K2168" s="80">
        <v>5</v>
      </c>
      <c r="L2168" s="80" t="s">
        <v>144</v>
      </c>
      <c r="M2168" s="80">
        <v>8.2200000000000006</v>
      </c>
      <c r="N2168" s="80">
        <v>1.105402</v>
      </c>
      <c r="O2168" s="80">
        <v>32.520620000000001</v>
      </c>
      <c r="P2168" s="80" t="s">
        <v>69</v>
      </c>
      <c r="Q2168" s="80">
        <v>0</v>
      </c>
      <c r="R2168" s="80">
        <v>2.6272389999999999</v>
      </c>
      <c r="S2168" s="80">
        <v>23.381664000000001</v>
      </c>
      <c r="T2168" s="80">
        <v>206788.49</v>
      </c>
      <c r="U2168" s="91">
        <f>Table1[[#This Row],[Distribution Amount (Dollars)]]/Table1[[#This Row],[NEWdatediff]]</f>
        <v>41357.697999999997</v>
      </c>
      <c r="V2168" s="82" t="s">
        <v>319</v>
      </c>
      <c r="W2168" s="82" t="s">
        <v>71</v>
      </c>
      <c r="X2168" s="82" t="s">
        <v>72</v>
      </c>
      <c r="Y2168" s="82" t="s">
        <v>73</v>
      </c>
      <c r="Z2168" s="82">
        <v>1</v>
      </c>
      <c r="AB2168" s="82" t="s">
        <v>3187</v>
      </c>
      <c r="AD2168" s="82" t="s">
        <v>84</v>
      </c>
      <c r="AN2168" s="82" t="s">
        <v>76</v>
      </c>
      <c r="AO2168" s="82" t="s">
        <v>3188</v>
      </c>
      <c r="AP2168" s="82">
        <v>10062700</v>
      </c>
      <c r="AQ2168" s="82" t="s">
        <v>109</v>
      </c>
      <c r="AR2168" s="82" t="s">
        <v>4274</v>
      </c>
      <c r="AS2168" s="84">
        <v>41549</v>
      </c>
      <c r="AT2168" s="85">
        <v>2013</v>
      </c>
      <c r="AU2168" s="82" t="s">
        <v>4277</v>
      </c>
      <c r="AV2168" s="84">
        <v>42825</v>
      </c>
      <c r="AW2168" s="85">
        <v>2017</v>
      </c>
      <c r="AX2168" s="85">
        <f>Table1[[#This Row],[End TEST]]-Table1[[#This Row],[Start TEST]]</f>
        <v>4</v>
      </c>
      <c r="AY2168" s="85">
        <f>Table1[[#This Row],[TEST_Diff]]+1</f>
        <v>5</v>
      </c>
      <c r="AZ2168" s="92">
        <f>DATEDIF(Table1[[#This Row],[Start Year]],Table1[[#This Row],[End Year]],"d") / 365</f>
        <v>3.495890410958904</v>
      </c>
      <c r="BD2168" s="82">
        <v>1</v>
      </c>
      <c r="BE2168" s="82">
        <v>1</v>
      </c>
      <c r="BF2168" s="82">
        <v>1</v>
      </c>
      <c r="BG2168" s="82">
        <v>1</v>
      </c>
      <c r="BH2168" s="82">
        <v>1</v>
      </c>
      <c r="BI2168" s="82">
        <v>1</v>
      </c>
      <c r="BJ2168" s="82">
        <v>1</v>
      </c>
      <c r="BK2168" s="82">
        <v>1</v>
      </c>
      <c r="BL2168" s="82">
        <v>1</v>
      </c>
      <c r="BM2168" s="82">
        <v>1</v>
      </c>
    </row>
    <row r="2169" spans="1:75" x14ac:dyDescent="0.5">
      <c r="A2169" s="82">
        <v>182</v>
      </c>
      <c r="B2169" s="82" t="s">
        <v>2981</v>
      </c>
      <c r="D2169" s="90">
        <v>43371</v>
      </c>
      <c r="E2169" s="90" t="s">
        <v>2982</v>
      </c>
      <c r="F2169" s="90"/>
      <c r="G2169" s="82" t="s">
        <v>2982</v>
      </c>
      <c r="H2169" s="82" t="s">
        <v>2983</v>
      </c>
      <c r="I2169" s="80" t="s">
        <v>128</v>
      </c>
      <c r="J2169" s="80">
        <v>100</v>
      </c>
      <c r="K2169" s="80">
        <v>1</v>
      </c>
      <c r="L2169" s="80" t="s">
        <v>139</v>
      </c>
      <c r="M2169" s="80">
        <v>100</v>
      </c>
      <c r="N2169" s="80">
        <v>9.1449999999999996</v>
      </c>
      <c r="O2169" s="80">
        <v>40.489674000000001</v>
      </c>
      <c r="P2169" s="80" t="s">
        <v>69</v>
      </c>
      <c r="Q2169" s="80">
        <v>0</v>
      </c>
      <c r="R2169" s="80">
        <v>2.6272389999999999</v>
      </c>
      <c r="S2169" s="80">
        <v>23.381664000000001</v>
      </c>
      <c r="T2169" s="80">
        <v>19200000</v>
      </c>
      <c r="U2169" s="91">
        <f>Table1[[#This Row],[Distribution Amount (Dollars)]]/Table1[[#This Row],[NEWdatediff]]</f>
        <v>19200000</v>
      </c>
      <c r="V2169" s="82" t="s">
        <v>1029</v>
      </c>
      <c r="W2169" s="82" t="s">
        <v>91</v>
      </c>
      <c r="X2169" s="82" t="s">
        <v>104</v>
      </c>
      <c r="Y2169" s="82" t="s">
        <v>105</v>
      </c>
      <c r="Z2169" s="82">
        <v>1</v>
      </c>
      <c r="AB2169" s="82" t="s">
        <v>2984</v>
      </c>
      <c r="AD2169" s="82" t="s">
        <v>139</v>
      </c>
      <c r="AE2169" s="82" t="s">
        <v>1496</v>
      </c>
      <c r="AN2169" s="82" t="s">
        <v>76</v>
      </c>
      <c r="AO2169" s="82" t="s">
        <v>2985</v>
      </c>
      <c r="AP2169" s="82">
        <v>19200000</v>
      </c>
      <c r="AQ2169" s="82" t="s">
        <v>109</v>
      </c>
      <c r="AR2169" s="82" t="s">
        <v>4274</v>
      </c>
      <c r="AS2169" s="84">
        <v>40262</v>
      </c>
      <c r="AT2169" s="85">
        <v>2010</v>
      </c>
      <c r="AU2169" s="82" t="s">
        <v>4277</v>
      </c>
      <c r="AV2169" s="84">
        <v>40458</v>
      </c>
      <c r="AW2169" s="85">
        <v>2010</v>
      </c>
      <c r="AX2169" s="85">
        <f>Table1[[#This Row],[End TEST]]-Table1[[#This Row],[Start TEST]]</f>
        <v>0</v>
      </c>
      <c r="AY2169" s="85">
        <f>Table1[[#This Row],[TEST_Diff]]+1</f>
        <v>1</v>
      </c>
      <c r="AZ2169" s="92">
        <f>DATEDIF(Table1[[#This Row],[Start Year]],Table1[[#This Row],[End Year]],"d") / 365</f>
        <v>0.53698630136986303</v>
      </c>
    </row>
    <row r="2170" spans="1:75" x14ac:dyDescent="0.5">
      <c r="A2170" s="82">
        <v>183</v>
      </c>
      <c r="B2170" s="82" t="s">
        <v>3523</v>
      </c>
      <c r="D2170" s="90">
        <v>43579</v>
      </c>
      <c r="E2170" s="90" t="s">
        <v>3524</v>
      </c>
      <c r="F2170" s="90"/>
      <c r="G2170" s="82" t="s">
        <v>3524</v>
      </c>
      <c r="H2170" s="82" t="s">
        <v>3525</v>
      </c>
      <c r="I2170" s="80" t="s">
        <v>98</v>
      </c>
      <c r="J2170" s="80">
        <v>10</v>
      </c>
      <c r="K2170" s="80">
        <v>1</v>
      </c>
      <c r="L2170" s="80" t="s">
        <v>118</v>
      </c>
      <c r="M2170" s="80">
        <v>100</v>
      </c>
      <c r="N2170" s="80">
        <v>-6.4530960000000004</v>
      </c>
      <c r="O2170" s="80">
        <v>34.894539000000002</v>
      </c>
      <c r="P2170" s="80" t="s">
        <v>69</v>
      </c>
      <c r="Q2170" s="80">
        <v>0</v>
      </c>
      <c r="R2170" s="80">
        <v>2.6272389999999999</v>
      </c>
      <c r="S2170" s="80">
        <v>23.381664000000001</v>
      </c>
      <c r="T2170" s="80">
        <v>6300000</v>
      </c>
      <c r="U2170" s="91">
        <f>Table1[[#This Row],[Distribution Amount (Dollars)]]/Table1[[#This Row],[NEWdatediff]]</f>
        <v>1260000</v>
      </c>
      <c r="V2170" s="82" t="s">
        <v>3526</v>
      </c>
      <c r="W2170" s="82" t="s">
        <v>91</v>
      </c>
      <c r="X2170" s="82" t="s">
        <v>104</v>
      </c>
      <c r="Y2170" s="82" t="s">
        <v>105</v>
      </c>
      <c r="Z2170" s="82">
        <v>1</v>
      </c>
      <c r="AA2170" s="82" t="s">
        <v>121</v>
      </c>
      <c r="AB2170" s="82" t="s">
        <v>3527</v>
      </c>
      <c r="AD2170" s="82" t="s">
        <v>118</v>
      </c>
      <c r="AE2170" s="82" t="s">
        <v>123</v>
      </c>
      <c r="AN2170" s="82" t="s">
        <v>76</v>
      </c>
      <c r="AO2170" s="82" t="s">
        <v>3528</v>
      </c>
      <c r="AP2170" s="82">
        <v>63000000</v>
      </c>
      <c r="AQ2170" s="82" t="s">
        <v>109</v>
      </c>
      <c r="AR2170" s="82" t="s">
        <v>4274</v>
      </c>
      <c r="AS2170" s="84">
        <v>40623</v>
      </c>
      <c r="AT2170" s="85">
        <v>2011</v>
      </c>
      <c r="AU2170" s="82" t="s">
        <v>4277</v>
      </c>
      <c r="AV2170" s="84">
        <v>42038</v>
      </c>
      <c r="AW2170" s="85">
        <v>2015</v>
      </c>
      <c r="AX2170" s="85">
        <f>Table1[[#This Row],[End TEST]]-Table1[[#This Row],[Start TEST]]</f>
        <v>4</v>
      </c>
      <c r="AY2170" s="85">
        <f>Table1[[#This Row],[TEST_Diff]]+1</f>
        <v>5</v>
      </c>
      <c r="AZ2170" s="92">
        <f>DATEDIF(Table1[[#This Row],[Start Year]],Table1[[#This Row],[End Year]],"d") / 365</f>
        <v>3.8767123287671232</v>
      </c>
      <c r="BD2170" s="82">
        <v>1</v>
      </c>
      <c r="BJ2170" s="82">
        <v>1</v>
      </c>
      <c r="BK2170" s="82">
        <v>1</v>
      </c>
      <c r="BO2170" s="82">
        <v>1</v>
      </c>
      <c r="BP2170" s="82">
        <v>1</v>
      </c>
      <c r="BW2170" s="82" t="s">
        <v>3529</v>
      </c>
    </row>
    <row r="2171" spans="1:75" x14ac:dyDescent="0.5">
      <c r="A2171" s="82">
        <v>183</v>
      </c>
      <c r="B2171" s="82" t="s">
        <v>3523</v>
      </c>
      <c r="D2171" s="90">
        <v>43579</v>
      </c>
      <c r="E2171" s="90" t="s">
        <v>3524</v>
      </c>
      <c r="F2171" s="90"/>
      <c r="G2171" s="82" t="s">
        <v>3524</v>
      </c>
      <c r="H2171" s="82" t="s">
        <v>3525</v>
      </c>
      <c r="I2171" s="80" t="s">
        <v>127</v>
      </c>
      <c r="J2171" s="80">
        <v>40</v>
      </c>
      <c r="K2171" s="80">
        <v>1</v>
      </c>
      <c r="L2171" s="80" t="s">
        <v>118</v>
      </c>
      <c r="M2171" s="80">
        <v>100</v>
      </c>
      <c r="N2171" s="80">
        <v>-6.4530960000000004</v>
      </c>
      <c r="O2171" s="80">
        <v>34.894539000000002</v>
      </c>
      <c r="P2171" s="80" t="s">
        <v>69</v>
      </c>
      <c r="Q2171" s="80">
        <v>0</v>
      </c>
      <c r="R2171" s="80">
        <v>2.6272389999999999</v>
      </c>
      <c r="S2171" s="80">
        <v>23.381664000000001</v>
      </c>
      <c r="T2171" s="80">
        <v>25200000</v>
      </c>
      <c r="U2171" s="91">
        <f>Table1[[#This Row],[Distribution Amount (Dollars)]]/Table1[[#This Row],[NEWdatediff]]</f>
        <v>5040000</v>
      </c>
      <c r="V2171" s="82" t="s">
        <v>3526</v>
      </c>
      <c r="W2171" s="82" t="s">
        <v>91</v>
      </c>
      <c r="X2171" s="82" t="s">
        <v>104</v>
      </c>
      <c r="Y2171" s="82" t="s">
        <v>105</v>
      </c>
      <c r="Z2171" s="82">
        <v>1</v>
      </c>
      <c r="AA2171" s="82" t="s">
        <v>121</v>
      </c>
      <c r="AB2171" s="82" t="s">
        <v>3527</v>
      </c>
      <c r="AD2171" s="82" t="s">
        <v>118</v>
      </c>
      <c r="AE2171" s="82" t="s">
        <v>123</v>
      </c>
      <c r="AN2171" s="82" t="s">
        <v>76</v>
      </c>
      <c r="AO2171" s="82" t="s">
        <v>3528</v>
      </c>
      <c r="AP2171" s="82">
        <v>63000000</v>
      </c>
      <c r="AQ2171" s="82" t="s">
        <v>109</v>
      </c>
      <c r="AR2171" s="82" t="s">
        <v>4274</v>
      </c>
      <c r="AS2171" s="84">
        <v>40623</v>
      </c>
      <c r="AT2171" s="85">
        <v>2011</v>
      </c>
      <c r="AU2171" s="82" t="s">
        <v>4277</v>
      </c>
      <c r="AV2171" s="84">
        <v>42038</v>
      </c>
      <c r="AW2171" s="85">
        <v>2015</v>
      </c>
      <c r="AX2171" s="85">
        <f>Table1[[#This Row],[End TEST]]-Table1[[#This Row],[Start TEST]]</f>
        <v>4</v>
      </c>
      <c r="AY2171" s="85">
        <f>Table1[[#This Row],[TEST_Diff]]+1</f>
        <v>5</v>
      </c>
      <c r="AZ2171" s="92">
        <f>DATEDIF(Table1[[#This Row],[Start Year]],Table1[[#This Row],[End Year]],"d") / 365</f>
        <v>3.8767123287671232</v>
      </c>
      <c r="BD2171" s="82">
        <v>1</v>
      </c>
      <c r="BJ2171" s="82">
        <v>1</v>
      </c>
      <c r="BK2171" s="82">
        <v>1</v>
      </c>
      <c r="BO2171" s="82">
        <v>1</v>
      </c>
      <c r="BP2171" s="82">
        <v>1</v>
      </c>
      <c r="BW2171" s="82" t="s">
        <v>3529</v>
      </c>
    </row>
    <row r="2172" spans="1:75" x14ac:dyDescent="0.5">
      <c r="A2172" s="82">
        <v>183</v>
      </c>
      <c r="B2172" s="82" t="s">
        <v>3523</v>
      </c>
      <c r="D2172" s="90">
        <v>43579</v>
      </c>
      <c r="E2172" s="90" t="s">
        <v>3524</v>
      </c>
      <c r="F2172" s="90"/>
      <c r="G2172" s="82" t="s">
        <v>3524</v>
      </c>
      <c r="H2172" s="82" t="s">
        <v>3525</v>
      </c>
      <c r="I2172" s="80" t="s">
        <v>128</v>
      </c>
      <c r="J2172" s="80">
        <v>50</v>
      </c>
      <c r="K2172" s="80">
        <v>1</v>
      </c>
      <c r="L2172" s="80" t="s">
        <v>118</v>
      </c>
      <c r="M2172" s="80">
        <v>100</v>
      </c>
      <c r="N2172" s="80">
        <v>-6.4530960000000004</v>
      </c>
      <c r="O2172" s="80">
        <v>34.894539000000002</v>
      </c>
      <c r="P2172" s="80" t="s">
        <v>69</v>
      </c>
      <c r="Q2172" s="80">
        <v>0</v>
      </c>
      <c r="R2172" s="80">
        <v>2.6272389999999999</v>
      </c>
      <c r="S2172" s="80">
        <v>23.381664000000001</v>
      </c>
      <c r="T2172" s="80">
        <v>31500000</v>
      </c>
      <c r="U2172" s="91">
        <f>Table1[[#This Row],[Distribution Amount (Dollars)]]/Table1[[#This Row],[NEWdatediff]]</f>
        <v>6300000</v>
      </c>
      <c r="V2172" s="82" t="s">
        <v>3526</v>
      </c>
      <c r="W2172" s="82" t="s">
        <v>91</v>
      </c>
      <c r="X2172" s="82" t="s">
        <v>104</v>
      </c>
      <c r="Y2172" s="82" t="s">
        <v>105</v>
      </c>
      <c r="Z2172" s="82">
        <v>1</v>
      </c>
      <c r="AA2172" s="82" t="s">
        <v>121</v>
      </c>
      <c r="AB2172" s="82" t="s">
        <v>3527</v>
      </c>
      <c r="AD2172" s="82" t="s">
        <v>118</v>
      </c>
      <c r="AE2172" s="82" t="s">
        <v>123</v>
      </c>
      <c r="AN2172" s="82" t="s">
        <v>76</v>
      </c>
      <c r="AO2172" s="82" t="s">
        <v>3528</v>
      </c>
      <c r="AP2172" s="82">
        <v>63000000</v>
      </c>
      <c r="AQ2172" s="82" t="s">
        <v>109</v>
      </c>
      <c r="AR2172" s="82" t="s">
        <v>4274</v>
      </c>
      <c r="AS2172" s="84">
        <v>40623</v>
      </c>
      <c r="AT2172" s="85">
        <v>2011</v>
      </c>
      <c r="AU2172" s="82" t="s">
        <v>4277</v>
      </c>
      <c r="AV2172" s="84">
        <v>42038</v>
      </c>
      <c r="AW2172" s="85">
        <v>2015</v>
      </c>
      <c r="AX2172" s="85">
        <f>Table1[[#This Row],[End TEST]]-Table1[[#This Row],[Start TEST]]</f>
        <v>4</v>
      </c>
      <c r="AY2172" s="85">
        <f>Table1[[#This Row],[TEST_Diff]]+1</f>
        <v>5</v>
      </c>
      <c r="AZ2172" s="92">
        <f>DATEDIF(Table1[[#This Row],[Start Year]],Table1[[#This Row],[End Year]],"d") / 365</f>
        <v>3.8767123287671232</v>
      </c>
      <c r="BD2172" s="82">
        <v>1</v>
      </c>
      <c r="BJ2172" s="82">
        <v>1</v>
      </c>
      <c r="BK2172" s="82">
        <v>1</v>
      </c>
      <c r="BO2172" s="82">
        <v>1</v>
      </c>
      <c r="BP2172" s="82">
        <v>1</v>
      </c>
      <c r="BW2172" s="82" t="s">
        <v>3529</v>
      </c>
    </row>
    <row r="2173" spans="1:75" x14ac:dyDescent="0.5">
      <c r="A2173" s="82">
        <v>184</v>
      </c>
      <c r="B2173" s="82" t="s">
        <v>931</v>
      </c>
      <c r="D2173" s="90">
        <v>43579</v>
      </c>
      <c r="E2173" s="90" t="s">
        <v>932</v>
      </c>
      <c r="F2173" s="90"/>
      <c r="G2173" s="82" t="s">
        <v>932</v>
      </c>
      <c r="H2173" s="82" t="s">
        <v>933</v>
      </c>
      <c r="I2173" s="80" t="s">
        <v>102</v>
      </c>
      <c r="J2173" s="80">
        <v>30</v>
      </c>
      <c r="K2173" s="80">
        <v>1</v>
      </c>
      <c r="L2173" s="80" t="s">
        <v>156</v>
      </c>
      <c r="M2173" s="80">
        <v>100</v>
      </c>
      <c r="N2173" s="80">
        <v>17.570692000000001</v>
      </c>
      <c r="O2173" s="80">
        <v>-3.9961660000000001</v>
      </c>
      <c r="P2173" s="80" t="s">
        <v>69</v>
      </c>
      <c r="Q2173" s="80">
        <v>0</v>
      </c>
      <c r="R2173" s="80">
        <v>2.6272389999999999</v>
      </c>
      <c r="S2173" s="80">
        <v>23.381664000000001</v>
      </c>
      <c r="T2173" s="80">
        <v>14850000</v>
      </c>
      <c r="U2173" s="91">
        <f>Table1[[#This Row],[Distribution Amount (Dollars)]]/Table1[[#This Row],[NEWdatediff]]</f>
        <v>1350000</v>
      </c>
      <c r="V2173" s="82" t="s">
        <v>928</v>
      </c>
      <c r="W2173" s="82" t="s">
        <v>91</v>
      </c>
      <c r="X2173" s="82" t="s">
        <v>104</v>
      </c>
      <c r="Y2173" s="82" t="s">
        <v>105</v>
      </c>
      <c r="Z2173" s="82">
        <v>1</v>
      </c>
      <c r="AB2173" s="82" t="s">
        <v>934</v>
      </c>
      <c r="AD2173" s="82" t="s">
        <v>156</v>
      </c>
      <c r="AE2173" s="82" t="s">
        <v>837</v>
      </c>
      <c r="AN2173" s="82" t="s">
        <v>76</v>
      </c>
      <c r="AO2173" s="82" t="s">
        <v>935</v>
      </c>
      <c r="AP2173" s="82">
        <v>49500000</v>
      </c>
      <c r="AQ2173" s="82" t="s">
        <v>78</v>
      </c>
      <c r="AR2173" s="82" t="s">
        <v>4274</v>
      </c>
      <c r="AS2173" s="84">
        <v>40631</v>
      </c>
      <c r="AT2173" s="85">
        <v>2011</v>
      </c>
      <c r="AU2173" s="82" t="s">
        <v>4277</v>
      </c>
      <c r="AV2173" s="84">
        <v>44197</v>
      </c>
      <c r="AW2173" s="85">
        <v>2021</v>
      </c>
      <c r="AX2173" s="85">
        <f>Table1[[#This Row],[End TEST]]-Table1[[#This Row],[Start TEST]]</f>
        <v>10</v>
      </c>
      <c r="AY2173" s="85">
        <f>Table1[[#This Row],[TEST_Diff]]+1</f>
        <v>11</v>
      </c>
      <c r="AZ2173" s="92">
        <f>DATEDIF(Table1[[#This Row],[Start Year]],Table1[[#This Row],[End Year]],"d") / 365</f>
        <v>9.7698630136986306</v>
      </c>
    </row>
    <row r="2174" spans="1:75" x14ac:dyDescent="0.5">
      <c r="A2174" s="82">
        <v>184</v>
      </c>
      <c r="B2174" s="82" t="s">
        <v>931</v>
      </c>
      <c r="D2174" s="90">
        <v>43579</v>
      </c>
      <c r="E2174" s="90" t="s">
        <v>932</v>
      </c>
      <c r="F2174" s="90"/>
      <c r="G2174" s="82" t="s">
        <v>932</v>
      </c>
      <c r="H2174" s="82" t="s">
        <v>933</v>
      </c>
      <c r="I2174" s="80" t="s">
        <v>128</v>
      </c>
      <c r="J2174" s="80">
        <v>60</v>
      </c>
      <c r="K2174" s="80">
        <v>1</v>
      </c>
      <c r="L2174" s="80" t="s">
        <v>156</v>
      </c>
      <c r="M2174" s="80">
        <v>100</v>
      </c>
      <c r="N2174" s="80">
        <v>17.570692000000001</v>
      </c>
      <c r="O2174" s="80">
        <v>-3.9961660000000001</v>
      </c>
      <c r="P2174" s="80" t="s">
        <v>69</v>
      </c>
      <c r="Q2174" s="80">
        <v>0</v>
      </c>
      <c r="R2174" s="80">
        <v>2.6272389999999999</v>
      </c>
      <c r="S2174" s="80">
        <v>23.381664000000001</v>
      </c>
      <c r="T2174" s="80">
        <v>29700000</v>
      </c>
      <c r="U2174" s="91">
        <f>Table1[[#This Row],[Distribution Amount (Dollars)]]/Table1[[#This Row],[NEWdatediff]]</f>
        <v>2700000</v>
      </c>
      <c r="V2174" s="82" t="s">
        <v>928</v>
      </c>
      <c r="W2174" s="82" t="s">
        <v>91</v>
      </c>
      <c r="X2174" s="82" t="s">
        <v>104</v>
      </c>
      <c r="Y2174" s="82" t="s">
        <v>105</v>
      </c>
      <c r="Z2174" s="82">
        <v>1</v>
      </c>
      <c r="AB2174" s="82" t="s">
        <v>934</v>
      </c>
      <c r="AD2174" s="82" t="s">
        <v>156</v>
      </c>
      <c r="AE2174" s="82" t="s">
        <v>837</v>
      </c>
      <c r="AN2174" s="82" t="s">
        <v>76</v>
      </c>
      <c r="AO2174" s="82" t="s">
        <v>935</v>
      </c>
      <c r="AP2174" s="82">
        <v>49500000</v>
      </c>
      <c r="AQ2174" s="82" t="s">
        <v>78</v>
      </c>
      <c r="AR2174" s="82" t="s">
        <v>4274</v>
      </c>
      <c r="AS2174" s="84">
        <v>40631</v>
      </c>
      <c r="AT2174" s="85">
        <v>2011</v>
      </c>
      <c r="AU2174" s="82" t="s">
        <v>4277</v>
      </c>
      <c r="AV2174" s="84">
        <v>44197</v>
      </c>
      <c r="AW2174" s="85">
        <v>2021</v>
      </c>
      <c r="AX2174" s="85">
        <f>Table1[[#This Row],[End TEST]]-Table1[[#This Row],[Start TEST]]</f>
        <v>10</v>
      </c>
      <c r="AY2174" s="85">
        <f>Table1[[#This Row],[TEST_Diff]]+1</f>
        <v>11</v>
      </c>
      <c r="AZ2174" s="92">
        <f>DATEDIF(Table1[[#This Row],[Start Year]],Table1[[#This Row],[End Year]],"d") / 365</f>
        <v>9.7698630136986306</v>
      </c>
    </row>
    <row r="2175" spans="1:75" x14ac:dyDescent="0.5">
      <c r="A2175" s="82">
        <v>184</v>
      </c>
      <c r="B2175" s="82" t="s">
        <v>931</v>
      </c>
      <c r="D2175" s="90">
        <v>43579</v>
      </c>
      <c r="E2175" s="90" t="s">
        <v>932</v>
      </c>
      <c r="F2175" s="90"/>
      <c r="G2175" s="82" t="s">
        <v>932</v>
      </c>
      <c r="H2175" s="82" t="s">
        <v>933</v>
      </c>
      <c r="I2175" s="80" t="s">
        <v>67</v>
      </c>
      <c r="J2175" s="80">
        <v>5</v>
      </c>
      <c r="K2175" s="80">
        <v>1</v>
      </c>
      <c r="L2175" s="80" t="s">
        <v>156</v>
      </c>
      <c r="M2175" s="80">
        <v>100</v>
      </c>
      <c r="N2175" s="80">
        <v>17.570692000000001</v>
      </c>
      <c r="O2175" s="80">
        <v>-3.9961660000000001</v>
      </c>
      <c r="P2175" s="80" t="s">
        <v>69</v>
      </c>
      <c r="Q2175" s="80">
        <v>0</v>
      </c>
      <c r="R2175" s="80">
        <v>2.6272389999999999</v>
      </c>
      <c r="S2175" s="80">
        <v>23.381664000000001</v>
      </c>
      <c r="T2175" s="80">
        <v>2475000</v>
      </c>
      <c r="U2175" s="91">
        <f>Table1[[#This Row],[Distribution Amount (Dollars)]]/Table1[[#This Row],[NEWdatediff]]</f>
        <v>225000</v>
      </c>
      <c r="V2175" s="82" t="s">
        <v>928</v>
      </c>
      <c r="W2175" s="82" t="s">
        <v>91</v>
      </c>
      <c r="X2175" s="82" t="s">
        <v>104</v>
      </c>
      <c r="Y2175" s="82" t="s">
        <v>105</v>
      </c>
      <c r="Z2175" s="82">
        <v>1</v>
      </c>
      <c r="AB2175" s="82" t="s">
        <v>934</v>
      </c>
      <c r="AD2175" s="82" t="s">
        <v>156</v>
      </c>
      <c r="AE2175" s="82" t="s">
        <v>837</v>
      </c>
      <c r="AN2175" s="82" t="s">
        <v>76</v>
      </c>
      <c r="AO2175" s="82" t="s">
        <v>935</v>
      </c>
      <c r="AP2175" s="82">
        <v>49500000</v>
      </c>
      <c r="AQ2175" s="82" t="s">
        <v>78</v>
      </c>
      <c r="AR2175" s="82" t="s">
        <v>4274</v>
      </c>
      <c r="AS2175" s="84">
        <v>40631</v>
      </c>
      <c r="AT2175" s="85">
        <v>2011</v>
      </c>
      <c r="AU2175" s="82" t="s">
        <v>4277</v>
      </c>
      <c r="AV2175" s="84">
        <v>44197</v>
      </c>
      <c r="AW2175" s="85">
        <v>2021</v>
      </c>
      <c r="AX2175" s="85">
        <f>Table1[[#This Row],[End TEST]]-Table1[[#This Row],[Start TEST]]</f>
        <v>10</v>
      </c>
      <c r="AY2175" s="85">
        <f>Table1[[#This Row],[TEST_Diff]]+1</f>
        <v>11</v>
      </c>
      <c r="AZ2175" s="92">
        <f>DATEDIF(Table1[[#This Row],[Start Year]],Table1[[#This Row],[End Year]],"d") / 365</f>
        <v>9.7698630136986306</v>
      </c>
    </row>
    <row r="2176" spans="1:75" x14ac:dyDescent="0.5">
      <c r="A2176" s="82">
        <v>184</v>
      </c>
      <c r="B2176" s="82" t="s">
        <v>931</v>
      </c>
      <c r="D2176" s="90">
        <v>43579</v>
      </c>
      <c r="E2176" s="90" t="s">
        <v>932</v>
      </c>
      <c r="F2176" s="90"/>
      <c r="G2176" s="82" t="s">
        <v>932</v>
      </c>
      <c r="H2176" s="82" t="s">
        <v>933</v>
      </c>
      <c r="I2176" s="80" t="s">
        <v>127</v>
      </c>
      <c r="J2176" s="80">
        <v>5</v>
      </c>
      <c r="K2176" s="80">
        <v>1</v>
      </c>
      <c r="L2176" s="80" t="s">
        <v>156</v>
      </c>
      <c r="M2176" s="80">
        <v>100</v>
      </c>
      <c r="N2176" s="80">
        <v>17.570692000000001</v>
      </c>
      <c r="O2176" s="80">
        <v>-3.9961660000000001</v>
      </c>
      <c r="P2176" s="80" t="s">
        <v>69</v>
      </c>
      <c r="Q2176" s="80">
        <v>0</v>
      </c>
      <c r="R2176" s="80">
        <v>2.6272389999999999</v>
      </c>
      <c r="S2176" s="80">
        <v>23.381664000000001</v>
      </c>
      <c r="T2176" s="80">
        <v>2475000</v>
      </c>
      <c r="U2176" s="91">
        <f>Table1[[#This Row],[Distribution Amount (Dollars)]]/Table1[[#This Row],[NEWdatediff]]</f>
        <v>225000</v>
      </c>
      <c r="V2176" s="82" t="s">
        <v>928</v>
      </c>
      <c r="W2176" s="82" t="s">
        <v>91</v>
      </c>
      <c r="X2176" s="82" t="s">
        <v>104</v>
      </c>
      <c r="Y2176" s="82" t="s">
        <v>105</v>
      </c>
      <c r="Z2176" s="82">
        <v>1</v>
      </c>
      <c r="AB2176" s="82" t="s">
        <v>934</v>
      </c>
      <c r="AD2176" s="82" t="s">
        <v>156</v>
      </c>
      <c r="AE2176" s="82" t="s">
        <v>837</v>
      </c>
      <c r="AN2176" s="82" t="s">
        <v>76</v>
      </c>
      <c r="AO2176" s="82" t="s">
        <v>935</v>
      </c>
      <c r="AP2176" s="82">
        <v>49500000</v>
      </c>
      <c r="AQ2176" s="82" t="s">
        <v>78</v>
      </c>
      <c r="AR2176" s="82" t="s">
        <v>4274</v>
      </c>
      <c r="AS2176" s="84">
        <v>40631</v>
      </c>
      <c r="AT2176" s="85">
        <v>2011</v>
      </c>
      <c r="AU2176" s="82" t="s">
        <v>4277</v>
      </c>
      <c r="AV2176" s="84">
        <v>44197</v>
      </c>
      <c r="AW2176" s="85">
        <v>2021</v>
      </c>
      <c r="AX2176" s="85">
        <f>Table1[[#This Row],[End TEST]]-Table1[[#This Row],[Start TEST]]</f>
        <v>10</v>
      </c>
      <c r="AY2176" s="85">
        <f>Table1[[#This Row],[TEST_Diff]]+1</f>
        <v>11</v>
      </c>
      <c r="AZ2176" s="92">
        <f>DATEDIF(Table1[[#This Row],[Start Year]],Table1[[#This Row],[End Year]],"d") / 365</f>
        <v>9.7698630136986306</v>
      </c>
    </row>
    <row r="2177" spans="1:75" x14ac:dyDescent="0.5">
      <c r="A2177" s="82">
        <v>185</v>
      </c>
      <c r="B2177" s="82" t="s">
        <v>1707</v>
      </c>
      <c r="D2177" s="90">
        <v>43371</v>
      </c>
      <c r="E2177" s="90" t="s">
        <v>1708</v>
      </c>
      <c r="F2177" s="90"/>
      <c r="G2177" s="82" t="s">
        <v>1708</v>
      </c>
      <c r="H2177" s="82" t="s">
        <v>1709</v>
      </c>
      <c r="I2177" s="80" t="s">
        <v>128</v>
      </c>
      <c r="J2177" s="80">
        <v>100</v>
      </c>
      <c r="K2177" s="80">
        <v>0</v>
      </c>
      <c r="P2177" s="80" t="s">
        <v>195</v>
      </c>
      <c r="Q2177" s="80">
        <v>33.4</v>
      </c>
      <c r="R2177" s="80">
        <v>25.14509</v>
      </c>
      <c r="S2177" s="80">
        <v>-80.396960000000007</v>
      </c>
      <c r="T2177" s="80">
        <v>6012000</v>
      </c>
      <c r="U2177" s="91">
        <f>Table1[[#This Row],[Distribution Amount (Dollars)]]/Table1[[#This Row],[NEWdatediff]]</f>
        <v>2004000</v>
      </c>
      <c r="V2177" s="82" t="s">
        <v>684</v>
      </c>
      <c r="W2177" s="82" t="s">
        <v>91</v>
      </c>
      <c r="X2177" s="82" t="s">
        <v>104</v>
      </c>
      <c r="Y2177" s="82" t="s">
        <v>105</v>
      </c>
      <c r="Z2177" s="82">
        <v>1</v>
      </c>
      <c r="AB2177" s="82" t="s">
        <v>1710</v>
      </c>
      <c r="AD2177" s="82" t="s">
        <v>84</v>
      </c>
      <c r="AE2177" s="82" t="s">
        <v>107</v>
      </c>
      <c r="AN2177" s="82" t="s">
        <v>76</v>
      </c>
      <c r="AO2177" s="82" t="s">
        <v>1711</v>
      </c>
      <c r="AP2177" s="82">
        <v>18000000</v>
      </c>
      <c r="AQ2177" s="82" t="s">
        <v>109</v>
      </c>
      <c r="AR2177" s="82" t="s">
        <v>4274</v>
      </c>
      <c r="AS2177" s="84">
        <v>40626</v>
      </c>
      <c r="AT2177" s="85">
        <v>2011</v>
      </c>
      <c r="AU2177" s="82" t="s">
        <v>4277</v>
      </c>
      <c r="AV2177" s="84">
        <v>41355</v>
      </c>
      <c r="AW2177" s="85">
        <v>2013</v>
      </c>
      <c r="AX2177" s="85">
        <f>Table1[[#This Row],[End TEST]]-Table1[[#This Row],[Start TEST]]</f>
        <v>2</v>
      </c>
      <c r="AY2177" s="85">
        <f>Table1[[#This Row],[TEST_Diff]]+1</f>
        <v>3</v>
      </c>
      <c r="AZ2177" s="92">
        <f>DATEDIF(Table1[[#This Row],[Start Year]],Table1[[#This Row],[End Year]],"d") / 365</f>
        <v>1.9972602739726026</v>
      </c>
    </row>
    <row r="2178" spans="1:75" x14ac:dyDescent="0.5">
      <c r="A2178" s="82">
        <v>185</v>
      </c>
      <c r="B2178" s="82" t="s">
        <v>1707</v>
      </c>
      <c r="D2178" s="90">
        <v>43371</v>
      </c>
      <c r="E2178" s="90" t="s">
        <v>1708</v>
      </c>
      <c r="F2178" s="90"/>
      <c r="G2178" s="82" t="s">
        <v>1708</v>
      </c>
      <c r="H2178" s="82" t="s">
        <v>1709</v>
      </c>
      <c r="I2178" s="80" t="s">
        <v>128</v>
      </c>
      <c r="J2178" s="80">
        <v>100</v>
      </c>
      <c r="K2178" s="80">
        <v>0</v>
      </c>
      <c r="P2178" s="80" t="s">
        <v>84</v>
      </c>
      <c r="Q2178" s="80">
        <v>33.299999999999997</v>
      </c>
      <c r="R2178" s="80">
        <v>-15.623037</v>
      </c>
      <c r="S2178" s="80">
        <v>-59.0625</v>
      </c>
      <c r="T2178" s="80">
        <v>5994000</v>
      </c>
      <c r="U2178" s="91">
        <f>Table1[[#This Row],[Distribution Amount (Dollars)]]/Table1[[#This Row],[NEWdatediff]]</f>
        <v>1998000</v>
      </c>
      <c r="V2178" s="82" t="s">
        <v>684</v>
      </c>
      <c r="W2178" s="82" t="s">
        <v>91</v>
      </c>
      <c r="X2178" s="82" t="s">
        <v>104</v>
      </c>
      <c r="Y2178" s="82" t="s">
        <v>105</v>
      </c>
      <c r="Z2178" s="82">
        <v>1</v>
      </c>
      <c r="AB2178" s="82" t="s">
        <v>1710</v>
      </c>
      <c r="AD2178" s="82" t="s">
        <v>308</v>
      </c>
      <c r="AE2178" s="82" t="s">
        <v>107</v>
      </c>
      <c r="AN2178" s="82" t="s">
        <v>76</v>
      </c>
      <c r="AO2178" s="82" t="s">
        <v>1711</v>
      </c>
      <c r="AP2178" s="82">
        <v>18000000</v>
      </c>
      <c r="AQ2178" s="82" t="s">
        <v>109</v>
      </c>
      <c r="AR2178" s="82" t="s">
        <v>4274</v>
      </c>
      <c r="AS2178" s="84">
        <v>40626</v>
      </c>
      <c r="AT2178" s="85">
        <v>2011</v>
      </c>
      <c r="AU2178" s="82" t="s">
        <v>4277</v>
      </c>
      <c r="AV2178" s="84">
        <v>41355</v>
      </c>
      <c r="AW2178" s="85">
        <v>2013</v>
      </c>
      <c r="AX2178" s="85">
        <f>Table1[[#This Row],[End TEST]]-Table1[[#This Row],[Start TEST]]</f>
        <v>2</v>
      </c>
      <c r="AY2178" s="85">
        <f>Table1[[#This Row],[TEST_Diff]]+1</f>
        <v>3</v>
      </c>
      <c r="AZ2178" s="92">
        <f>DATEDIF(Table1[[#This Row],[Start Year]],Table1[[#This Row],[End Year]],"d") / 365</f>
        <v>1.9972602739726026</v>
      </c>
    </row>
    <row r="2179" spans="1:75" x14ac:dyDescent="0.5">
      <c r="A2179" s="82">
        <v>185</v>
      </c>
      <c r="B2179" s="82" t="s">
        <v>1707</v>
      </c>
      <c r="D2179" s="90">
        <v>43371</v>
      </c>
      <c r="E2179" s="90" t="s">
        <v>1708</v>
      </c>
      <c r="F2179" s="90"/>
      <c r="G2179" s="82" t="s">
        <v>1708</v>
      </c>
      <c r="H2179" s="82" t="s">
        <v>1709</v>
      </c>
      <c r="I2179" s="80" t="s">
        <v>128</v>
      </c>
      <c r="J2179" s="80">
        <v>100</v>
      </c>
      <c r="K2179" s="80">
        <v>0</v>
      </c>
      <c r="P2179" s="80" t="s">
        <v>308</v>
      </c>
      <c r="Q2179" s="80">
        <v>33.299999999999997</v>
      </c>
      <c r="R2179" s="80">
        <v>13.923406</v>
      </c>
      <c r="S2179" s="80">
        <v>-86.952798999999999</v>
      </c>
      <c r="T2179" s="80">
        <v>5994000</v>
      </c>
      <c r="U2179" s="91">
        <f>Table1[[#This Row],[Distribution Amount (Dollars)]]/Table1[[#This Row],[NEWdatediff]]</f>
        <v>1998000</v>
      </c>
      <c r="V2179" s="82" t="s">
        <v>684</v>
      </c>
      <c r="W2179" s="82" t="s">
        <v>91</v>
      </c>
      <c r="X2179" s="82" t="s">
        <v>104</v>
      </c>
      <c r="Y2179" s="82" t="s">
        <v>105</v>
      </c>
      <c r="Z2179" s="82">
        <v>1</v>
      </c>
      <c r="AB2179" s="82" t="s">
        <v>1710</v>
      </c>
      <c r="AD2179" s="82" t="s">
        <v>195</v>
      </c>
      <c r="AE2179" s="82" t="s">
        <v>107</v>
      </c>
      <c r="AN2179" s="82" t="s">
        <v>76</v>
      </c>
      <c r="AO2179" s="82" t="s">
        <v>1711</v>
      </c>
      <c r="AP2179" s="82">
        <v>18000000</v>
      </c>
      <c r="AQ2179" s="82" t="s">
        <v>109</v>
      </c>
      <c r="AR2179" s="82" t="s">
        <v>4274</v>
      </c>
      <c r="AS2179" s="84">
        <v>40626</v>
      </c>
      <c r="AT2179" s="85">
        <v>2011</v>
      </c>
      <c r="AU2179" s="82" t="s">
        <v>4277</v>
      </c>
      <c r="AV2179" s="84">
        <v>41355</v>
      </c>
      <c r="AW2179" s="85">
        <v>2013</v>
      </c>
      <c r="AX2179" s="85">
        <f>Table1[[#This Row],[End TEST]]-Table1[[#This Row],[Start TEST]]</f>
        <v>2</v>
      </c>
      <c r="AY2179" s="85">
        <f>Table1[[#This Row],[TEST_Diff]]+1</f>
        <v>3</v>
      </c>
      <c r="AZ2179" s="92">
        <f>DATEDIF(Table1[[#This Row],[Start Year]],Table1[[#This Row],[End Year]],"d") / 365</f>
        <v>1.9972602739726026</v>
      </c>
    </row>
    <row r="2180" spans="1:75" x14ac:dyDescent="0.5">
      <c r="A2180" s="82">
        <v>186</v>
      </c>
      <c r="B2180" s="82" t="s">
        <v>834</v>
      </c>
      <c r="D2180" s="90">
        <v>43579</v>
      </c>
      <c r="E2180" s="90" t="s">
        <v>835</v>
      </c>
      <c r="F2180" s="90"/>
      <c r="G2180" s="82" t="s">
        <v>835</v>
      </c>
      <c r="H2180" s="82" t="s">
        <v>827</v>
      </c>
      <c r="I2180" s="80" t="s">
        <v>67</v>
      </c>
      <c r="J2180" s="80">
        <v>90</v>
      </c>
      <c r="K2180" s="80">
        <v>1</v>
      </c>
      <c r="L2180" s="80" t="s">
        <v>156</v>
      </c>
      <c r="M2180" s="80">
        <v>100</v>
      </c>
      <c r="N2180" s="80">
        <v>17.570692000000001</v>
      </c>
      <c r="O2180" s="80">
        <v>-3.9961660000000001</v>
      </c>
      <c r="P2180" s="80" t="s">
        <v>69</v>
      </c>
      <c r="Q2180" s="80">
        <v>0</v>
      </c>
      <c r="R2180" s="80">
        <v>2.6272389999999999</v>
      </c>
      <c r="S2180" s="80">
        <v>23.381664000000001</v>
      </c>
      <c r="T2180" s="80">
        <v>2700000</v>
      </c>
      <c r="U2180" s="91">
        <f>Table1[[#This Row],[Distribution Amount (Dollars)]]/Table1[[#This Row],[NEWdatediff]]</f>
        <v>385714.28571428574</v>
      </c>
      <c r="V2180" s="82" t="s">
        <v>828</v>
      </c>
      <c r="W2180" s="82" t="s">
        <v>91</v>
      </c>
      <c r="X2180" s="82" t="s">
        <v>104</v>
      </c>
      <c r="Y2180" s="82" t="s">
        <v>105</v>
      </c>
      <c r="Z2180" s="82">
        <v>1</v>
      </c>
      <c r="AA2180" s="82" t="s">
        <v>121</v>
      </c>
      <c r="AB2180" s="82" t="s">
        <v>836</v>
      </c>
      <c r="AD2180" s="82" t="s">
        <v>156</v>
      </c>
      <c r="AE2180" s="82" t="s">
        <v>837</v>
      </c>
      <c r="AN2180" s="82" t="s">
        <v>76</v>
      </c>
      <c r="AO2180" s="82" t="s">
        <v>838</v>
      </c>
      <c r="AP2180" s="82">
        <v>3000000</v>
      </c>
      <c r="AQ2180" s="82" t="s">
        <v>109</v>
      </c>
      <c r="AR2180" s="82" t="s">
        <v>4274</v>
      </c>
      <c r="AS2180" s="84">
        <v>40630</v>
      </c>
      <c r="AT2180" s="85">
        <v>2011</v>
      </c>
      <c r="AU2180" s="82" t="s">
        <v>4277</v>
      </c>
      <c r="AV2180" s="84">
        <v>42825</v>
      </c>
      <c r="AW2180" s="85">
        <v>2017</v>
      </c>
      <c r="AX2180" s="85">
        <f>Table1[[#This Row],[End TEST]]-Table1[[#This Row],[Start TEST]]</f>
        <v>6</v>
      </c>
      <c r="AY2180" s="85">
        <f>Table1[[#This Row],[TEST_Diff]]+1</f>
        <v>7</v>
      </c>
      <c r="AZ2180" s="92">
        <f>DATEDIF(Table1[[#This Row],[Start Year]],Table1[[#This Row],[End Year]],"d") / 365</f>
        <v>6.0136986301369859</v>
      </c>
      <c r="BD2180" s="82">
        <v>1</v>
      </c>
      <c r="BJ2180" s="82">
        <v>1</v>
      </c>
      <c r="BK2180" s="82">
        <v>1</v>
      </c>
      <c r="BO2180" s="82">
        <v>1</v>
      </c>
      <c r="BP2180" s="82">
        <v>1</v>
      </c>
    </row>
    <row r="2181" spans="1:75" x14ac:dyDescent="0.5">
      <c r="A2181" s="82">
        <v>186</v>
      </c>
      <c r="B2181" s="82" t="s">
        <v>834</v>
      </c>
      <c r="D2181" s="90">
        <v>43579</v>
      </c>
      <c r="E2181" s="90" t="s">
        <v>835</v>
      </c>
      <c r="F2181" s="90"/>
      <c r="G2181" s="82" t="s">
        <v>835</v>
      </c>
      <c r="H2181" s="82" t="s">
        <v>827</v>
      </c>
      <c r="I2181" s="80" t="s">
        <v>127</v>
      </c>
      <c r="J2181" s="80">
        <v>10</v>
      </c>
      <c r="K2181" s="80">
        <v>1</v>
      </c>
      <c r="L2181" s="80" t="s">
        <v>156</v>
      </c>
      <c r="M2181" s="80">
        <v>100</v>
      </c>
      <c r="N2181" s="80">
        <v>17.570692000000001</v>
      </c>
      <c r="O2181" s="80">
        <v>-3.9961660000000001</v>
      </c>
      <c r="P2181" s="80" t="s">
        <v>69</v>
      </c>
      <c r="Q2181" s="80">
        <v>0</v>
      </c>
      <c r="R2181" s="80">
        <v>2.6272389999999999</v>
      </c>
      <c r="S2181" s="80">
        <v>23.381664000000001</v>
      </c>
      <c r="T2181" s="80">
        <v>300000</v>
      </c>
      <c r="U2181" s="91">
        <f>Table1[[#This Row],[Distribution Amount (Dollars)]]/Table1[[#This Row],[NEWdatediff]]</f>
        <v>42857.142857142855</v>
      </c>
      <c r="V2181" s="82" t="s">
        <v>828</v>
      </c>
      <c r="W2181" s="82" t="s">
        <v>91</v>
      </c>
      <c r="X2181" s="82" t="s">
        <v>104</v>
      </c>
      <c r="Y2181" s="82" t="s">
        <v>105</v>
      </c>
      <c r="Z2181" s="82">
        <v>1</v>
      </c>
      <c r="AA2181" s="82" t="s">
        <v>121</v>
      </c>
      <c r="AB2181" s="82" t="s">
        <v>836</v>
      </c>
      <c r="AD2181" s="82" t="s">
        <v>156</v>
      </c>
      <c r="AE2181" s="82" t="s">
        <v>837</v>
      </c>
      <c r="AN2181" s="82" t="s">
        <v>76</v>
      </c>
      <c r="AO2181" s="82" t="s">
        <v>838</v>
      </c>
      <c r="AP2181" s="82">
        <v>3000000</v>
      </c>
      <c r="AQ2181" s="82" t="s">
        <v>109</v>
      </c>
      <c r="AR2181" s="82" t="s">
        <v>4274</v>
      </c>
      <c r="AS2181" s="84">
        <v>40630</v>
      </c>
      <c r="AT2181" s="85">
        <v>2011</v>
      </c>
      <c r="AU2181" s="82" t="s">
        <v>4277</v>
      </c>
      <c r="AV2181" s="84">
        <v>42825</v>
      </c>
      <c r="AW2181" s="85">
        <v>2017</v>
      </c>
      <c r="AX2181" s="85">
        <f>Table1[[#This Row],[End TEST]]-Table1[[#This Row],[Start TEST]]</f>
        <v>6</v>
      </c>
      <c r="AY2181" s="85">
        <f>Table1[[#This Row],[TEST_Diff]]+1</f>
        <v>7</v>
      </c>
      <c r="AZ2181" s="92">
        <f>DATEDIF(Table1[[#This Row],[Start Year]],Table1[[#This Row],[End Year]],"d") / 365</f>
        <v>6.0136986301369859</v>
      </c>
      <c r="BD2181" s="82">
        <v>1</v>
      </c>
      <c r="BJ2181" s="82">
        <v>1</v>
      </c>
      <c r="BK2181" s="82">
        <v>1</v>
      </c>
      <c r="BO2181" s="82">
        <v>1</v>
      </c>
      <c r="BP2181" s="82">
        <v>1</v>
      </c>
    </row>
    <row r="2182" spans="1:75" x14ac:dyDescent="0.5">
      <c r="A2182" s="82">
        <v>187</v>
      </c>
      <c r="B2182" s="82" t="s">
        <v>839</v>
      </c>
      <c r="D2182" s="90">
        <v>43579</v>
      </c>
      <c r="E2182" s="90" t="s">
        <v>840</v>
      </c>
      <c r="F2182" s="90"/>
      <c r="G2182" s="82" t="s">
        <v>840</v>
      </c>
      <c r="H2182" s="82" t="s">
        <v>841</v>
      </c>
      <c r="I2182" s="80" t="s">
        <v>67</v>
      </c>
      <c r="J2182" s="80">
        <v>90</v>
      </c>
      <c r="K2182" s="80">
        <v>1</v>
      </c>
      <c r="L2182" s="80" t="s">
        <v>156</v>
      </c>
      <c r="M2182" s="80">
        <v>100</v>
      </c>
      <c r="N2182" s="80">
        <v>17.570692000000001</v>
      </c>
      <c r="O2182" s="80">
        <v>-3.9961660000000001</v>
      </c>
      <c r="P2182" s="80" t="s">
        <v>69</v>
      </c>
      <c r="Q2182" s="80">
        <v>0</v>
      </c>
      <c r="R2182" s="80">
        <v>2.6272389999999999</v>
      </c>
      <c r="S2182" s="80">
        <v>23.381664000000001</v>
      </c>
      <c r="T2182" s="80">
        <v>13500000</v>
      </c>
      <c r="U2182" s="91">
        <f>Table1[[#This Row],[Distribution Amount (Dollars)]]/Table1[[#This Row],[NEWdatediff]]</f>
        <v>2250000</v>
      </c>
      <c r="V2182" s="82" t="s">
        <v>828</v>
      </c>
      <c r="W2182" s="82" t="s">
        <v>91</v>
      </c>
      <c r="X2182" s="82" t="s">
        <v>104</v>
      </c>
      <c r="Y2182" s="82" t="s">
        <v>105</v>
      </c>
      <c r="Z2182" s="82">
        <v>1</v>
      </c>
      <c r="AA2182" s="82" t="s">
        <v>121</v>
      </c>
      <c r="AB2182" s="82" t="s">
        <v>836</v>
      </c>
      <c r="AD2182" s="82" t="s">
        <v>156</v>
      </c>
      <c r="AE2182" s="82" t="s">
        <v>837</v>
      </c>
      <c r="AN2182" s="82" t="s">
        <v>76</v>
      </c>
      <c r="AO2182" s="82" t="s">
        <v>842</v>
      </c>
      <c r="AP2182" s="82">
        <v>15000000</v>
      </c>
      <c r="AQ2182" s="82" t="s">
        <v>109</v>
      </c>
      <c r="AR2182" s="82" t="s">
        <v>4274</v>
      </c>
      <c r="AS2182" s="84">
        <v>41219</v>
      </c>
      <c r="AT2182" s="85">
        <v>2012</v>
      </c>
      <c r="AU2182" s="82" t="s">
        <v>4277</v>
      </c>
      <c r="AV2182" s="84">
        <v>42825</v>
      </c>
      <c r="AW2182" s="85">
        <v>2017</v>
      </c>
      <c r="AX2182" s="85">
        <f>Table1[[#This Row],[End TEST]]-Table1[[#This Row],[Start TEST]]</f>
        <v>5</v>
      </c>
      <c r="AY2182" s="85">
        <f>Table1[[#This Row],[TEST_Diff]]+1</f>
        <v>6</v>
      </c>
      <c r="AZ2182" s="92">
        <f>DATEDIF(Table1[[#This Row],[Start Year]],Table1[[#This Row],[End Year]],"d") / 365</f>
        <v>4.4000000000000004</v>
      </c>
      <c r="BD2182" s="82">
        <v>1</v>
      </c>
      <c r="BJ2182" s="82">
        <v>1</v>
      </c>
      <c r="BK2182" s="82">
        <v>1</v>
      </c>
      <c r="BO2182" s="82">
        <v>1</v>
      </c>
      <c r="BP2182" s="82">
        <v>1</v>
      </c>
    </row>
    <row r="2183" spans="1:75" x14ac:dyDescent="0.5">
      <c r="A2183" s="82">
        <v>187</v>
      </c>
      <c r="B2183" s="82" t="s">
        <v>839</v>
      </c>
      <c r="D2183" s="90">
        <v>43579</v>
      </c>
      <c r="E2183" s="90" t="s">
        <v>840</v>
      </c>
      <c r="F2183" s="90"/>
      <c r="G2183" s="82" t="s">
        <v>840</v>
      </c>
      <c r="H2183" s="82" t="s">
        <v>841</v>
      </c>
      <c r="I2183" s="80" t="s">
        <v>128</v>
      </c>
      <c r="J2183" s="80">
        <v>10</v>
      </c>
      <c r="K2183" s="80">
        <v>1</v>
      </c>
      <c r="L2183" s="80" t="s">
        <v>156</v>
      </c>
      <c r="M2183" s="80">
        <v>100</v>
      </c>
      <c r="N2183" s="80">
        <v>17.570692000000001</v>
      </c>
      <c r="O2183" s="80">
        <v>-3.9961660000000001</v>
      </c>
      <c r="P2183" s="80" t="s">
        <v>69</v>
      </c>
      <c r="Q2183" s="80">
        <v>0</v>
      </c>
      <c r="R2183" s="80">
        <v>2.6272389999999999</v>
      </c>
      <c r="S2183" s="80">
        <v>23.381664000000001</v>
      </c>
      <c r="T2183" s="80">
        <v>1500000</v>
      </c>
      <c r="U2183" s="91">
        <f>Table1[[#This Row],[Distribution Amount (Dollars)]]/Table1[[#This Row],[NEWdatediff]]</f>
        <v>250000</v>
      </c>
      <c r="V2183" s="82" t="s">
        <v>828</v>
      </c>
      <c r="W2183" s="82" t="s">
        <v>91</v>
      </c>
      <c r="X2183" s="82" t="s">
        <v>104</v>
      </c>
      <c r="Y2183" s="82" t="s">
        <v>105</v>
      </c>
      <c r="Z2183" s="82">
        <v>1</v>
      </c>
      <c r="AA2183" s="82" t="s">
        <v>121</v>
      </c>
      <c r="AB2183" s="82" t="s">
        <v>836</v>
      </c>
      <c r="AD2183" s="82" t="s">
        <v>156</v>
      </c>
      <c r="AE2183" s="82" t="s">
        <v>837</v>
      </c>
      <c r="AN2183" s="82" t="s">
        <v>76</v>
      </c>
      <c r="AO2183" s="82" t="s">
        <v>842</v>
      </c>
      <c r="AP2183" s="82">
        <v>15000000</v>
      </c>
      <c r="AQ2183" s="82" t="s">
        <v>109</v>
      </c>
      <c r="AR2183" s="82" t="s">
        <v>4274</v>
      </c>
      <c r="AS2183" s="84">
        <v>41219</v>
      </c>
      <c r="AT2183" s="85">
        <v>2012</v>
      </c>
      <c r="AU2183" s="82" t="s">
        <v>4277</v>
      </c>
      <c r="AV2183" s="84">
        <v>42825</v>
      </c>
      <c r="AW2183" s="85">
        <v>2017</v>
      </c>
      <c r="AX2183" s="85">
        <f>Table1[[#This Row],[End TEST]]-Table1[[#This Row],[Start TEST]]</f>
        <v>5</v>
      </c>
      <c r="AY2183" s="85">
        <f>Table1[[#This Row],[TEST_Diff]]+1</f>
        <v>6</v>
      </c>
      <c r="AZ2183" s="92">
        <f>DATEDIF(Table1[[#This Row],[Start Year]],Table1[[#This Row],[End Year]],"d") / 365</f>
        <v>4.4000000000000004</v>
      </c>
      <c r="BD2183" s="82">
        <v>1</v>
      </c>
      <c r="BJ2183" s="82">
        <v>1</v>
      </c>
      <c r="BK2183" s="82">
        <v>1</v>
      </c>
      <c r="BO2183" s="82">
        <v>1</v>
      </c>
      <c r="BP2183" s="82">
        <v>1</v>
      </c>
    </row>
    <row r="2184" spans="1:75" x14ac:dyDescent="0.5">
      <c r="A2184" s="82">
        <v>188</v>
      </c>
      <c r="B2184" s="82" t="s">
        <v>2047</v>
      </c>
      <c r="D2184" s="90">
        <v>43579</v>
      </c>
      <c r="E2184" s="90" t="s">
        <v>2048</v>
      </c>
      <c r="F2184" s="90"/>
      <c r="G2184" s="82" t="s">
        <v>2048</v>
      </c>
      <c r="H2184" s="82" t="s">
        <v>2049</v>
      </c>
      <c r="I2184" s="80" t="s">
        <v>128</v>
      </c>
      <c r="J2184" s="80">
        <v>80</v>
      </c>
      <c r="K2184" s="80">
        <v>1</v>
      </c>
      <c r="L2184" s="80" t="s">
        <v>194</v>
      </c>
      <c r="M2184" s="80">
        <v>100</v>
      </c>
      <c r="N2184" s="80">
        <v>19.182435999999999</v>
      </c>
      <c r="O2184" s="80">
        <v>-72.434515000000005</v>
      </c>
      <c r="P2184" s="80" t="s">
        <v>195</v>
      </c>
      <c r="Q2184" s="80">
        <v>0</v>
      </c>
      <c r="R2184" s="80">
        <v>25.14509</v>
      </c>
      <c r="S2184" s="80">
        <v>-80.396960000000007</v>
      </c>
      <c r="T2184" s="80">
        <v>16000000</v>
      </c>
      <c r="U2184" s="91">
        <f>Table1[[#This Row],[Distribution Amount (Dollars)]]/Table1[[#This Row],[NEWdatediff]]</f>
        <v>4000000</v>
      </c>
      <c r="V2184" s="82" t="s">
        <v>684</v>
      </c>
      <c r="W2184" s="82" t="s">
        <v>91</v>
      </c>
      <c r="X2184" s="82" t="s">
        <v>104</v>
      </c>
      <c r="Y2184" s="82" t="s">
        <v>105</v>
      </c>
      <c r="Z2184" s="82">
        <v>1</v>
      </c>
      <c r="AA2184" s="82" t="s">
        <v>121</v>
      </c>
      <c r="AB2184" s="82" t="s">
        <v>2050</v>
      </c>
      <c r="AD2184" s="82" t="s">
        <v>194</v>
      </c>
      <c r="AE2184" s="82" t="s">
        <v>2051</v>
      </c>
      <c r="AN2184" s="82" t="s">
        <v>76</v>
      </c>
      <c r="AO2184" s="82" t="s">
        <v>2052</v>
      </c>
      <c r="AP2184" s="82">
        <v>20000000</v>
      </c>
      <c r="AQ2184" s="82" t="s">
        <v>109</v>
      </c>
      <c r="AR2184" s="82" t="s">
        <v>4274</v>
      </c>
      <c r="AS2184" s="84">
        <v>40554</v>
      </c>
      <c r="AT2184" s="85">
        <v>2011</v>
      </c>
      <c r="AU2184" s="82" t="s">
        <v>4277</v>
      </c>
      <c r="AV2184" s="84">
        <v>42004</v>
      </c>
      <c r="AW2184" s="85">
        <v>2014</v>
      </c>
      <c r="AX2184" s="85">
        <f>Table1[[#This Row],[End TEST]]-Table1[[#This Row],[Start TEST]]</f>
        <v>3</v>
      </c>
      <c r="AY2184" s="85">
        <f>Table1[[#This Row],[TEST_Diff]]+1</f>
        <v>4</v>
      </c>
      <c r="AZ2184" s="92">
        <f>DATEDIF(Table1[[#This Row],[Start Year]],Table1[[#This Row],[End Year]],"d") / 365</f>
        <v>3.9726027397260273</v>
      </c>
      <c r="BA2184" s="82">
        <v>341367</v>
      </c>
      <c r="BB2184" s="82">
        <v>3000000</v>
      </c>
      <c r="BC2184" s="82" t="s">
        <v>2053</v>
      </c>
      <c r="BD2184" s="82">
        <v>1</v>
      </c>
      <c r="BF2184" s="82">
        <v>1</v>
      </c>
      <c r="BH2184" s="82">
        <v>1</v>
      </c>
      <c r="BI2184" s="82">
        <v>1</v>
      </c>
      <c r="BJ2184" s="82">
        <v>1</v>
      </c>
      <c r="BK2184" s="82">
        <v>1</v>
      </c>
      <c r="BO2184" s="82">
        <v>1</v>
      </c>
      <c r="BP2184" s="82">
        <v>1</v>
      </c>
      <c r="BW2184" s="82" t="s">
        <v>2054</v>
      </c>
    </row>
    <row r="2185" spans="1:75" x14ac:dyDescent="0.5">
      <c r="A2185" s="82">
        <v>188</v>
      </c>
      <c r="B2185" s="82" t="s">
        <v>2047</v>
      </c>
      <c r="D2185" s="90">
        <v>43579</v>
      </c>
      <c r="E2185" s="90" t="s">
        <v>2048</v>
      </c>
      <c r="F2185" s="90"/>
      <c r="G2185" s="82" t="s">
        <v>2048</v>
      </c>
      <c r="H2185" s="82" t="s">
        <v>2049</v>
      </c>
      <c r="I2185" s="80" t="s">
        <v>98</v>
      </c>
      <c r="J2185" s="80">
        <v>20</v>
      </c>
      <c r="K2185" s="80">
        <v>1</v>
      </c>
      <c r="L2185" s="80" t="s">
        <v>194</v>
      </c>
      <c r="M2185" s="80">
        <v>100</v>
      </c>
      <c r="N2185" s="80">
        <v>19.182435999999999</v>
      </c>
      <c r="O2185" s="80">
        <v>-72.434515000000005</v>
      </c>
      <c r="P2185" s="80" t="s">
        <v>195</v>
      </c>
      <c r="Q2185" s="80">
        <v>0</v>
      </c>
      <c r="R2185" s="80">
        <v>25.14509</v>
      </c>
      <c r="S2185" s="80">
        <v>-80.396960000000007</v>
      </c>
      <c r="T2185" s="80">
        <v>4000000</v>
      </c>
      <c r="U2185" s="91">
        <f>Table1[[#This Row],[Distribution Amount (Dollars)]]/Table1[[#This Row],[NEWdatediff]]</f>
        <v>1000000</v>
      </c>
      <c r="V2185" s="82" t="s">
        <v>684</v>
      </c>
      <c r="W2185" s="82" t="s">
        <v>91</v>
      </c>
      <c r="X2185" s="82" t="s">
        <v>104</v>
      </c>
      <c r="Y2185" s="82" t="s">
        <v>105</v>
      </c>
      <c r="Z2185" s="82">
        <v>1</v>
      </c>
      <c r="AA2185" s="82" t="s">
        <v>121</v>
      </c>
      <c r="AB2185" s="82" t="s">
        <v>2050</v>
      </c>
      <c r="AD2185" s="82" t="s">
        <v>194</v>
      </c>
      <c r="AE2185" s="82" t="s">
        <v>2051</v>
      </c>
      <c r="AN2185" s="82" t="s">
        <v>76</v>
      </c>
      <c r="AO2185" s="82" t="s">
        <v>2052</v>
      </c>
      <c r="AP2185" s="82">
        <v>20000000</v>
      </c>
      <c r="AQ2185" s="82" t="s">
        <v>109</v>
      </c>
      <c r="AR2185" s="82" t="s">
        <v>4274</v>
      </c>
      <c r="AS2185" s="84">
        <v>40554</v>
      </c>
      <c r="AT2185" s="85">
        <v>2011</v>
      </c>
      <c r="AU2185" s="82" t="s">
        <v>4277</v>
      </c>
      <c r="AV2185" s="84">
        <v>42004</v>
      </c>
      <c r="AW2185" s="85">
        <v>2014</v>
      </c>
      <c r="AX2185" s="85">
        <f>Table1[[#This Row],[End TEST]]-Table1[[#This Row],[Start TEST]]</f>
        <v>3</v>
      </c>
      <c r="AY2185" s="85">
        <f>Table1[[#This Row],[TEST_Diff]]+1</f>
        <v>4</v>
      </c>
      <c r="AZ2185" s="92">
        <f>DATEDIF(Table1[[#This Row],[Start Year]],Table1[[#This Row],[End Year]],"d") / 365</f>
        <v>3.9726027397260273</v>
      </c>
      <c r="BA2185" s="82">
        <v>341367</v>
      </c>
      <c r="BB2185" s="82">
        <v>3000000</v>
      </c>
      <c r="BC2185" s="82" t="s">
        <v>2053</v>
      </c>
      <c r="BD2185" s="82">
        <v>1</v>
      </c>
      <c r="BF2185" s="82">
        <v>1</v>
      </c>
      <c r="BH2185" s="82">
        <v>1</v>
      </c>
      <c r="BI2185" s="82">
        <v>1</v>
      </c>
      <c r="BJ2185" s="82">
        <v>1</v>
      </c>
      <c r="BK2185" s="82">
        <v>1</v>
      </c>
      <c r="BO2185" s="82">
        <v>1</v>
      </c>
      <c r="BP2185" s="82">
        <v>1</v>
      </c>
      <c r="BW2185" s="82" t="s">
        <v>2054</v>
      </c>
    </row>
    <row r="2186" spans="1:75" x14ac:dyDescent="0.5">
      <c r="A2186" s="82">
        <v>189</v>
      </c>
      <c r="B2186" s="82" t="s">
        <v>3702</v>
      </c>
      <c r="D2186" s="90">
        <v>43372</v>
      </c>
      <c r="E2186" s="90" t="s">
        <v>3703</v>
      </c>
      <c r="F2186" s="90"/>
      <c r="G2186" s="82" t="s">
        <v>3703</v>
      </c>
      <c r="H2186" s="82" t="s">
        <v>3704</v>
      </c>
      <c r="I2186" s="80" t="s">
        <v>67</v>
      </c>
      <c r="J2186" s="80">
        <v>100</v>
      </c>
      <c r="K2186" s="80">
        <v>1</v>
      </c>
      <c r="L2186" s="80" t="s">
        <v>957</v>
      </c>
      <c r="M2186" s="80">
        <v>100</v>
      </c>
      <c r="N2186" s="80">
        <v>14.761664</v>
      </c>
      <c r="O2186" s="80">
        <v>-86.921640999999994</v>
      </c>
      <c r="P2186" s="80" t="s">
        <v>308</v>
      </c>
      <c r="Q2186" s="80">
        <v>0</v>
      </c>
      <c r="R2186" s="80">
        <v>13.923406</v>
      </c>
      <c r="S2186" s="80">
        <v>-86.952798999999999</v>
      </c>
      <c r="T2186" s="80">
        <v>20000000</v>
      </c>
      <c r="U2186" s="91">
        <f>Table1[[#This Row],[Distribution Amount (Dollars)]]/Table1[[#This Row],[NEWdatediff]]</f>
        <v>4000000</v>
      </c>
      <c r="V2186" s="82" t="s">
        <v>828</v>
      </c>
      <c r="W2186" s="82" t="s">
        <v>91</v>
      </c>
      <c r="X2186" s="82" t="s">
        <v>104</v>
      </c>
      <c r="Y2186" s="82" t="s">
        <v>105</v>
      </c>
      <c r="Z2186" s="82">
        <v>1</v>
      </c>
      <c r="AB2186" s="82" t="s">
        <v>3705</v>
      </c>
      <c r="AD2186" s="82" t="s">
        <v>957</v>
      </c>
      <c r="AE2186" s="82" t="s">
        <v>3706</v>
      </c>
      <c r="AN2186" s="82" t="s">
        <v>76</v>
      </c>
      <c r="AO2186" s="82" t="s">
        <v>3707</v>
      </c>
      <c r="AP2186" s="82">
        <v>20000000</v>
      </c>
      <c r="AQ2186" s="82" t="s">
        <v>109</v>
      </c>
      <c r="AR2186" s="82" t="s">
        <v>4274</v>
      </c>
      <c r="AS2186" s="84">
        <v>40969</v>
      </c>
      <c r="AT2186" s="85">
        <v>2012</v>
      </c>
      <c r="AU2186" s="82" t="s">
        <v>4277</v>
      </c>
      <c r="AV2186" s="84">
        <v>42460</v>
      </c>
      <c r="AW2186" s="85">
        <v>2016</v>
      </c>
      <c r="AX2186" s="85">
        <f>Table1[[#This Row],[End TEST]]-Table1[[#This Row],[Start TEST]]</f>
        <v>4</v>
      </c>
      <c r="AY2186" s="85">
        <f>Table1[[#This Row],[TEST_Diff]]+1</f>
        <v>5</v>
      </c>
      <c r="AZ2186" s="92">
        <f>DATEDIF(Table1[[#This Row],[Start Year]],Table1[[#This Row],[End Year]],"d") / 365</f>
        <v>4.0849315068493155</v>
      </c>
    </row>
    <row r="2187" spans="1:75" x14ac:dyDescent="0.5">
      <c r="A2187" s="82">
        <v>190</v>
      </c>
      <c r="B2187" s="82" t="s">
        <v>1854</v>
      </c>
      <c r="D2187" s="90">
        <v>43579</v>
      </c>
      <c r="E2187" s="90" t="s">
        <v>1855</v>
      </c>
      <c r="F2187" s="90"/>
      <c r="G2187" s="82" t="s">
        <v>1855</v>
      </c>
      <c r="H2187" s="82" t="s">
        <v>1856</v>
      </c>
      <c r="I2187" s="80" t="s">
        <v>127</v>
      </c>
      <c r="J2187" s="80">
        <v>35</v>
      </c>
      <c r="K2187" s="80">
        <v>1</v>
      </c>
      <c r="L2187" s="80" t="s">
        <v>118</v>
      </c>
      <c r="M2187" s="80">
        <v>100</v>
      </c>
      <c r="N2187" s="80">
        <v>-6.4530960000000004</v>
      </c>
      <c r="O2187" s="80">
        <v>34.894539000000002</v>
      </c>
      <c r="P2187" s="80" t="s">
        <v>69</v>
      </c>
      <c r="Q2187" s="80">
        <v>0</v>
      </c>
      <c r="R2187" s="80">
        <v>2.6272389999999999</v>
      </c>
      <c r="S2187" s="80">
        <v>23.381664000000001</v>
      </c>
      <c r="T2187" s="80">
        <v>3461355.45</v>
      </c>
      <c r="U2187" s="91">
        <f>Table1[[#This Row],[Distribution Amount (Dollars)]]/Table1[[#This Row],[NEWdatediff]]</f>
        <v>692271.09000000008</v>
      </c>
      <c r="V2187" s="82" t="s">
        <v>440</v>
      </c>
      <c r="W2187" s="82" t="s">
        <v>71</v>
      </c>
      <c r="X2187" s="82" t="s">
        <v>1857</v>
      </c>
      <c r="Y2187" s="82" t="s">
        <v>105</v>
      </c>
      <c r="Z2187" s="82">
        <v>1</v>
      </c>
      <c r="AA2187" s="82" t="s">
        <v>121</v>
      </c>
      <c r="AB2187" s="82" t="s">
        <v>1858</v>
      </c>
      <c r="AC2187" s="82" t="s">
        <v>675</v>
      </c>
      <c r="AD2187" s="82" t="s">
        <v>118</v>
      </c>
      <c r="AE2187" s="82" t="s">
        <v>123</v>
      </c>
      <c r="AI2187" s="82" t="s">
        <v>1859</v>
      </c>
      <c r="AL2187" s="82" t="s">
        <v>1860</v>
      </c>
      <c r="AM2187" s="82" t="s">
        <v>1861</v>
      </c>
      <c r="AN2187" s="82" t="s">
        <v>76</v>
      </c>
      <c r="AO2187" s="82" t="s">
        <v>1862</v>
      </c>
      <c r="AP2187" s="82">
        <v>9889587</v>
      </c>
      <c r="AQ2187" s="82" t="s">
        <v>109</v>
      </c>
      <c r="AR2187" s="82" t="s">
        <v>4274</v>
      </c>
      <c r="AS2187" s="84">
        <v>40879</v>
      </c>
      <c r="AT2187" s="85">
        <v>2011</v>
      </c>
      <c r="AU2187" s="82" t="s">
        <v>4277</v>
      </c>
      <c r="AV2187" s="84">
        <v>42094</v>
      </c>
      <c r="AW2187" s="85">
        <v>2015</v>
      </c>
      <c r="AX2187" s="85">
        <f>Table1[[#This Row],[End TEST]]-Table1[[#This Row],[Start TEST]]</f>
        <v>4</v>
      </c>
      <c r="AY2187" s="85">
        <f>Table1[[#This Row],[TEST_Diff]]+1</f>
        <v>5</v>
      </c>
      <c r="AZ2187" s="92">
        <f>DATEDIF(Table1[[#This Row],[Start Year]],Table1[[#This Row],[End Year]],"d") / 365</f>
        <v>3.3287671232876712</v>
      </c>
      <c r="BA2187" s="82">
        <v>597841</v>
      </c>
      <c r="BB2187" s="82">
        <v>1168808</v>
      </c>
      <c r="BC2187" s="82" t="s">
        <v>1863</v>
      </c>
      <c r="BD2187" s="82">
        <v>1</v>
      </c>
      <c r="BF2187" s="82">
        <v>1</v>
      </c>
      <c r="BJ2187" s="82">
        <v>1</v>
      </c>
      <c r="BK2187" s="82">
        <v>1</v>
      </c>
      <c r="BP2187" s="82">
        <v>1</v>
      </c>
    </row>
    <row r="2188" spans="1:75" x14ac:dyDescent="0.5">
      <c r="A2188" s="82">
        <v>190</v>
      </c>
      <c r="B2188" s="82" t="s">
        <v>1854</v>
      </c>
      <c r="D2188" s="90">
        <v>43579</v>
      </c>
      <c r="E2188" s="90" t="s">
        <v>1855</v>
      </c>
      <c r="F2188" s="90"/>
      <c r="G2188" s="82" t="s">
        <v>1855</v>
      </c>
      <c r="H2188" s="82" t="s">
        <v>1856</v>
      </c>
      <c r="I2188" s="80" t="s">
        <v>128</v>
      </c>
      <c r="J2188" s="80">
        <v>20</v>
      </c>
      <c r="K2188" s="80">
        <v>1</v>
      </c>
      <c r="L2188" s="80" t="s">
        <v>118</v>
      </c>
      <c r="M2188" s="80">
        <v>100</v>
      </c>
      <c r="N2188" s="80">
        <v>-6.4530960000000004</v>
      </c>
      <c r="O2188" s="80">
        <v>34.894539000000002</v>
      </c>
      <c r="P2188" s="80" t="s">
        <v>69</v>
      </c>
      <c r="Q2188" s="80">
        <v>0</v>
      </c>
      <c r="R2188" s="80">
        <v>2.6272389999999999</v>
      </c>
      <c r="S2188" s="80">
        <v>23.381664000000001</v>
      </c>
      <c r="T2188" s="80">
        <v>1977917.4</v>
      </c>
      <c r="U2188" s="91">
        <f>Table1[[#This Row],[Distribution Amount (Dollars)]]/Table1[[#This Row],[NEWdatediff]]</f>
        <v>395583.48</v>
      </c>
      <c r="V2188" s="82" t="s">
        <v>440</v>
      </c>
      <c r="W2188" s="82" t="s">
        <v>71</v>
      </c>
      <c r="X2188" s="82" t="s">
        <v>1857</v>
      </c>
      <c r="Y2188" s="82" t="s">
        <v>105</v>
      </c>
      <c r="Z2188" s="82">
        <v>1</v>
      </c>
      <c r="AA2188" s="82" t="s">
        <v>121</v>
      </c>
      <c r="AB2188" s="82" t="s">
        <v>1858</v>
      </c>
      <c r="AC2188" s="82" t="s">
        <v>675</v>
      </c>
      <c r="AD2188" s="82" t="s">
        <v>118</v>
      </c>
      <c r="AE2188" s="82" t="s">
        <v>123</v>
      </c>
      <c r="AI2188" s="82" t="s">
        <v>1859</v>
      </c>
      <c r="AL2188" s="82" t="s">
        <v>1860</v>
      </c>
      <c r="AM2188" s="82" t="s">
        <v>1861</v>
      </c>
      <c r="AN2188" s="82" t="s">
        <v>76</v>
      </c>
      <c r="AO2188" s="82" t="s">
        <v>1862</v>
      </c>
      <c r="AP2188" s="82">
        <v>9889587</v>
      </c>
      <c r="AQ2188" s="82" t="s">
        <v>109</v>
      </c>
      <c r="AR2188" s="82" t="s">
        <v>4274</v>
      </c>
      <c r="AS2188" s="84">
        <v>40879</v>
      </c>
      <c r="AT2188" s="85">
        <v>2011</v>
      </c>
      <c r="AU2188" s="82" t="s">
        <v>4277</v>
      </c>
      <c r="AV2188" s="84">
        <v>42094</v>
      </c>
      <c r="AW2188" s="85">
        <v>2015</v>
      </c>
      <c r="AX2188" s="85">
        <f>Table1[[#This Row],[End TEST]]-Table1[[#This Row],[Start TEST]]</f>
        <v>4</v>
      </c>
      <c r="AY2188" s="85">
        <f>Table1[[#This Row],[TEST_Diff]]+1</f>
        <v>5</v>
      </c>
      <c r="AZ2188" s="92">
        <f>DATEDIF(Table1[[#This Row],[Start Year]],Table1[[#This Row],[End Year]],"d") / 365</f>
        <v>3.3287671232876712</v>
      </c>
      <c r="BA2188" s="82">
        <v>597841</v>
      </c>
      <c r="BB2188" s="82">
        <v>1168808</v>
      </c>
      <c r="BC2188" s="82" t="s">
        <v>1863</v>
      </c>
      <c r="BD2188" s="82">
        <v>1</v>
      </c>
      <c r="BF2188" s="82">
        <v>1</v>
      </c>
      <c r="BJ2188" s="82">
        <v>1</v>
      </c>
      <c r="BK2188" s="82">
        <v>1</v>
      </c>
      <c r="BP2188" s="82">
        <v>1</v>
      </c>
    </row>
    <row r="2189" spans="1:75" x14ac:dyDescent="0.5">
      <c r="A2189" s="82">
        <v>190</v>
      </c>
      <c r="B2189" s="82" t="s">
        <v>1854</v>
      </c>
      <c r="D2189" s="90">
        <v>43579</v>
      </c>
      <c r="E2189" s="90" t="s">
        <v>1855</v>
      </c>
      <c r="F2189" s="90"/>
      <c r="G2189" s="82" t="s">
        <v>1855</v>
      </c>
      <c r="H2189" s="82" t="s">
        <v>1856</v>
      </c>
      <c r="I2189" s="80" t="s">
        <v>129</v>
      </c>
      <c r="J2189" s="80">
        <v>35</v>
      </c>
      <c r="K2189" s="80">
        <v>1</v>
      </c>
      <c r="L2189" s="80" t="s">
        <v>118</v>
      </c>
      <c r="M2189" s="80">
        <v>100</v>
      </c>
      <c r="N2189" s="80">
        <v>-6.4530960000000004</v>
      </c>
      <c r="O2189" s="80">
        <v>34.894539000000002</v>
      </c>
      <c r="P2189" s="80" t="s">
        <v>69</v>
      </c>
      <c r="Q2189" s="80">
        <v>0</v>
      </c>
      <c r="R2189" s="80">
        <v>2.6272389999999999</v>
      </c>
      <c r="S2189" s="80">
        <v>23.381664000000001</v>
      </c>
      <c r="T2189" s="80">
        <v>3461355.45</v>
      </c>
      <c r="U2189" s="91">
        <f>Table1[[#This Row],[Distribution Amount (Dollars)]]/Table1[[#This Row],[NEWdatediff]]</f>
        <v>692271.09000000008</v>
      </c>
      <c r="V2189" s="82" t="s">
        <v>440</v>
      </c>
      <c r="W2189" s="82" t="s">
        <v>71</v>
      </c>
      <c r="X2189" s="82" t="s">
        <v>1857</v>
      </c>
      <c r="Y2189" s="82" t="s">
        <v>105</v>
      </c>
      <c r="Z2189" s="82">
        <v>1</v>
      </c>
      <c r="AA2189" s="82" t="s">
        <v>121</v>
      </c>
      <c r="AB2189" s="82" t="s">
        <v>1858</v>
      </c>
      <c r="AC2189" s="82" t="s">
        <v>675</v>
      </c>
      <c r="AD2189" s="82" t="s">
        <v>118</v>
      </c>
      <c r="AE2189" s="82" t="s">
        <v>123</v>
      </c>
      <c r="AI2189" s="82" t="s">
        <v>1859</v>
      </c>
      <c r="AL2189" s="82" t="s">
        <v>1860</v>
      </c>
      <c r="AM2189" s="82" t="s">
        <v>1861</v>
      </c>
      <c r="AN2189" s="82" t="s">
        <v>76</v>
      </c>
      <c r="AO2189" s="82" t="s">
        <v>1862</v>
      </c>
      <c r="AP2189" s="82">
        <v>9889587</v>
      </c>
      <c r="AQ2189" s="82" t="s">
        <v>109</v>
      </c>
      <c r="AR2189" s="82" t="s">
        <v>4274</v>
      </c>
      <c r="AS2189" s="84">
        <v>40879</v>
      </c>
      <c r="AT2189" s="85">
        <v>2011</v>
      </c>
      <c r="AU2189" s="82" t="s">
        <v>4277</v>
      </c>
      <c r="AV2189" s="84">
        <v>42094</v>
      </c>
      <c r="AW2189" s="85">
        <v>2015</v>
      </c>
      <c r="AX2189" s="85">
        <f>Table1[[#This Row],[End TEST]]-Table1[[#This Row],[Start TEST]]</f>
        <v>4</v>
      </c>
      <c r="AY2189" s="85">
        <f>Table1[[#This Row],[TEST_Diff]]+1</f>
        <v>5</v>
      </c>
      <c r="AZ2189" s="92">
        <f>DATEDIF(Table1[[#This Row],[Start Year]],Table1[[#This Row],[End Year]],"d") / 365</f>
        <v>3.3287671232876712</v>
      </c>
      <c r="BA2189" s="82">
        <v>597841</v>
      </c>
      <c r="BB2189" s="82">
        <v>1168808</v>
      </c>
      <c r="BC2189" s="82" t="s">
        <v>1863</v>
      </c>
      <c r="BD2189" s="82">
        <v>1</v>
      </c>
      <c r="BF2189" s="82">
        <v>1</v>
      </c>
      <c r="BJ2189" s="82">
        <v>1</v>
      </c>
      <c r="BK2189" s="82">
        <v>1</v>
      </c>
      <c r="BP2189" s="82">
        <v>1</v>
      </c>
    </row>
    <row r="2190" spans="1:75" x14ac:dyDescent="0.5">
      <c r="A2190" s="82">
        <v>190</v>
      </c>
      <c r="B2190" s="82" t="s">
        <v>1854</v>
      </c>
      <c r="D2190" s="90">
        <v>43579</v>
      </c>
      <c r="E2190" s="90" t="s">
        <v>1855</v>
      </c>
      <c r="F2190" s="90"/>
      <c r="G2190" s="82" t="s">
        <v>1855</v>
      </c>
      <c r="H2190" s="82" t="s">
        <v>1856</v>
      </c>
      <c r="I2190" s="80" t="s">
        <v>98</v>
      </c>
      <c r="J2190" s="80">
        <v>10</v>
      </c>
      <c r="K2190" s="80">
        <v>1</v>
      </c>
      <c r="L2190" s="80" t="s">
        <v>118</v>
      </c>
      <c r="M2190" s="80">
        <v>100</v>
      </c>
      <c r="N2190" s="80">
        <v>-6.4530960000000004</v>
      </c>
      <c r="O2190" s="80">
        <v>34.894539000000002</v>
      </c>
      <c r="P2190" s="80" t="s">
        <v>69</v>
      </c>
      <c r="Q2190" s="80">
        <v>0</v>
      </c>
      <c r="R2190" s="80">
        <v>2.6272389999999999</v>
      </c>
      <c r="S2190" s="80">
        <v>23.381664000000001</v>
      </c>
      <c r="T2190" s="80">
        <v>988958.7</v>
      </c>
      <c r="U2190" s="91">
        <f>Table1[[#This Row],[Distribution Amount (Dollars)]]/Table1[[#This Row],[NEWdatediff]]</f>
        <v>197791.74</v>
      </c>
      <c r="V2190" s="82" t="s">
        <v>440</v>
      </c>
      <c r="W2190" s="82" t="s">
        <v>71</v>
      </c>
      <c r="X2190" s="82" t="s">
        <v>1857</v>
      </c>
      <c r="Y2190" s="82" t="s">
        <v>105</v>
      </c>
      <c r="Z2190" s="82">
        <v>1</v>
      </c>
      <c r="AA2190" s="82" t="s">
        <v>121</v>
      </c>
      <c r="AB2190" s="82" t="s">
        <v>1858</v>
      </c>
      <c r="AC2190" s="82" t="s">
        <v>675</v>
      </c>
      <c r="AD2190" s="82" t="s">
        <v>118</v>
      </c>
      <c r="AE2190" s="82" t="s">
        <v>123</v>
      </c>
      <c r="AI2190" s="82" t="s">
        <v>1859</v>
      </c>
      <c r="AL2190" s="82" t="s">
        <v>1860</v>
      </c>
      <c r="AM2190" s="82" t="s">
        <v>1861</v>
      </c>
      <c r="AN2190" s="82" t="s">
        <v>76</v>
      </c>
      <c r="AO2190" s="82" t="s">
        <v>1862</v>
      </c>
      <c r="AP2190" s="82">
        <v>9889587</v>
      </c>
      <c r="AQ2190" s="82" t="s">
        <v>109</v>
      </c>
      <c r="AR2190" s="82" t="s">
        <v>4274</v>
      </c>
      <c r="AS2190" s="84">
        <v>40879</v>
      </c>
      <c r="AT2190" s="85">
        <v>2011</v>
      </c>
      <c r="AU2190" s="82" t="s">
        <v>4277</v>
      </c>
      <c r="AV2190" s="84">
        <v>42094</v>
      </c>
      <c r="AW2190" s="85">
        <v>2015</v>
      </c>
      <c r="AX2190" s="85">
        <f>Table1[[#This Row],[End TEST]]-Table1[[#This Row],[Start TEST]]</f>
        <v>4</v>
      </c>
      <c r="AY2190" s="85">
        <f>Table1[[#This Row],[TEST_Diff]]+1</f>
        <v>5</v>
      </c>
      <c r="AZ2190" s="92">
        <f>DATEDIF(Table1[[#This Row],[Start Year]],Table1[[#This Row],[End Year]],"d") / 365</f>
        <v>3.3287671232876712</v>
      </c>
      <c r="BA2190" s="82">
        <v>597841</v>
      </c>
      <c r="BB2190" s="82">
        <v>1168808</v>
      </c>
      <c r="BC2190" s="82" t="s">
        <v>1863</v>
      </c>
      <c r="BD2190" s="82">
        <v>1</v>
      </c>
      <c r="BF2190" s="82">
        <v>1</v>
      </c>
      <c r="BJ2190" s="82">
        <v>1</v>
      </c>
      <c r="BK2190" s="82">
        <v>1</v>
      </c>
      <c r="BP2190" s="82">
        <v>1</v>
      </c>
    </row>
    <row r="2191" spans="1:75" x14ac:dyDescent="0.5">
      <c r="A2191" s="82">
        <v>191</v>
      </c>
      <c r="B2191" s="82" t="s">
        <v>2269</v>
      </c>
      <c r="D2191" s="90">
        <v>43579</v>
      </c>
      <c r="E2191" s="90" t="s">
        <v>2270</v>
      </c>
      <c r="F2191" s="90"/>
      <c r="G2191" s="82" t="s">
        <v>2270</v>
      </c>
      <c r="H2191" s="82" t="s">
        <v>2271</v>
      </c>
      <c r="I2191" s="80" t="s">
        <v>127</v>
      </c>
      <c r="J2191" s="80">
        <v>45</v>
      </c>
      <c r="K2191" s="80">
        <v>1</v>
      </c>
      <c r="L2191" s="80" t="s">
        <v>118</v>
      </c>
      <c r="M2191" s="80">
        <v>100</v>
      </c>
      <c r="N2191" s="80">
        <v>-6.4530960000000004</v>
      </c>
      <c r="O2191" s="80">
        <v>34.894539000000002</v>
      </c>
      <c r="P2191" s="80" t="s">
        <v>69</v>
      </c>
      <c r="Q2191" s="80">
        <v>0</v>
      </c>
      <c r="R2191" s="80">
        <v>2.6272389999999999</v>
      </c>
      <c r="S2191" s="80">
        <v>23.381664000000001</v>
      </c>
      <c r="T2191" s="80">
        <v>5400000</v>
      </c>
      <c r="U2191" s="91">
        <f>Table1[[#This Row],[Distribution Amount (Dollars)]]/Table1[[#This Row],[NEWdatediff]]</f>
        <v>1350000</v>
      </c>
      <c r="V2191" s="82" t="s">
        <v>207</v>
      </c>
      <c r="W2191" s="82" t="s">
        <v>71</v>
      </c>
      <c r="X2191" s="82" t="s">
        <v>104</v>
      </c>
      <c r="Y2191" s="82" t="s">
        <v>105</v>
      </c>
      <c r="Z2191" s="82">
        <v>1</v>
      </c>
      <c r="AA2191" s="82" t="s">
        <v>121</v>
      </c>
      <c r="AB2191" s="82" t="s">
        <v>2272</v>
      </c>
      <c r="AD2191" s="82" t="s">
        <v>118</v>
      </c>
      <c r="AE2191" s="82" t="s">
        <v>123</v>
      </c>
      <c r="AN2191" s="82" t="s">
        <v>76</v>
      </c>
      <c r="AO2191" s="82" t="s">
        <v>2273</v>
      </c>
      <c r="AP2191" s="82">
        <v>12000000</v>
      </c>
      <c r="AQ2191" s="82" t="s">
        <v>109</v>
      </c>
      <c r="AR2191" s="82" t="s">
        <v>4274</v>
      </c>
      <c r="AS2191" s="84">
        <v>40933</v>
      </c>
      <c r="AT2191" s="85">
        <v>2012</v>
      </c>
      <c r="AU2191" s="82" t="s">
        <v>4277</v>
      </c>
      <c r="AV2191" s="84">
        <v>42094</v>
      </c>
      <c r="AW2191" s="85">
        <v>2015</v>
      </c>
      <c r="AX2191" s="85">
        <f>Table1[[#This Row],[End TEST]]-Table1[[#This Row],[Start TEST]]</f>
        <v>3</v>
      </c>
      <c r="AY2191" s="85">
        <f>Table1[[#This Row],[TEST_Diff]]+1</f>
        <v>4</v>
      </c>
      <c r="AZ2191" s="92">
        <f>DATEDIF(Table1[[#This Row],[Start Year]],Table1[[#This Row],[End Year]],"d") / 365</f>
        <v>3.1808219178082191</v>
      </c>
      <c r="BA2191" s="82">
        <v>700000</v>
      </c>
      <c r="BC2191" s="82" t="s">
        <v>2274</v>
      </c>
      <c r="BD2191" s="82">
        <v>1</v>
      </c>
      <c r="BF2191" s="82">
        <v>1</v>
      </c>
      <c r="BJ2191" s="82">
        <v>1</v>
      </c>
      <c r="BK2191" s="82">
        <v>1</v>
      </c>
    </row>
    <row r="2192" spans="1:75" x14ac:dyDescent="0.5">
      <c r="A2192" s="82">
        <v>191</v>
      </c>
      <c r="B2192" s="82" t="s">
        <v>2269</v>
      </c>
      <c r="D2192" s="90">
        <v>43579</v>
      </c>
      <c r="E2192" s="90" t="s">
        <v>2270</v>
      </c>
      <c r="F2192" s="90"/>
      <c r="G2192" s="82" t="s">
        <v>2270</v>
      </c>
      <c r="H2192" s="82" t="s">
        <v>2271</v>
      </c>
      <c r="I2192" s="80" t="s">
        <v>98</v>
      </c>
      <c r="J2192" s="80">
        <v>10</v>
      </c>
      <c r="K2192" s="80">
        <v>1</v>
      </c>
      <c r="L2192" s="80" t="s">
        <v>118</v>
      </c>
      <c r="M2192" s="80">
        <v>100</v>
      </c>
      <c r="N2192" s="80">
        <v>-6.4530960000000004</v>
      </c>
      <c r="O2192" s="80">
        <v>34.894539000000002</v>
      </c>
      <c r="P2192" s="80" t="s">
        <v>69</v>
      </c>
      <c r="Q2192" s="80">
        <v>0</v>
      </c>
      <c r="R2192" s="80">
        <v>2.6272389999999999</v>
      </c>
      <c r="S2192" s="80">
        <v>23.381664000000001</v>
      </c>
      <c r="T2192" s="80">
        <v>1200000</v>
      </c>
      <c r="U2192" s="91">
        <f>Table1[[#This Row],[Distribution Amount (Dollars)]]/Table1[[#This Row],[NEWdatediff]]</f>
        <v>300000</v>
      </c>
      <c r="V2192" s="82" t="s">
        <v>207</v>
      </c>
      <c r="W2192" s="82" t="s">
        <v>71</v>
      </c>
      <c r="X2192" s="82" t="s">
        <v>104</v>
      </c>
      <c r="Y2192" s="82" t="s">
        <v>105</v>
      </c>
      <c r="Z2192" s="82">
        <v>1</v>
      </c>
      <c r="AA2192" s="82" t="s">
        <v>121</v>
      </c>
      <c r="AB2192" s="82" t="s">
        <v>2272</v>
      </c>
      <c r="AD2192" s="82" t="s">
        <v>118</v>
      </c>
      <c r="AE2192" s="82" t="s">
        <v>123</v>
      </c>
      <c r="AN2192" s="82" t="s">
        <v>76</v>
      </c>
      <c r="AO2192" s="82" t="s">
        <v>2273</v>
      </c>
      <c r="AP2192" s="82">
        <v>12000000</v>
      </c>
      <c r="AQ2192" s="82" t="s">
        <v>109</v>
      </c>
      <c r="AR2192" s="82" t="s">
        <v>4274</v>
      </c>
      <c r="AS2192" s="84">
        <v>40933</v>
      </c>
      <c r="AT2192" s="85">
        <v>2012</v>
      </c>
      <c r="AU2192" s="82" t="s">
        <v>4277</v>
      </c>
      <c r="AV2192" s="84">
        <v>42094</v>
      </c>
      <c r="AW2192" s="85">
        <v>2015</v>
      </c>
      <c r="AX2192" s="85">
        <f>Table1[[#This Row],[End TEST]]-Table1[[#This Row],[Start TEST]]</f>
        <v>3</v>
      </c>
      <c r="AY2192" s="85">
        <f>Table1[[#This Row],[TEST_Diff]]+1</f>
        <v>4</v>
      </c>
      <c r="AZ2192" s="92">
        <f>DATEDIF(Table1[[#This Row],[Start Year]],Table1[[#This Row],[End Year]],"d") / 365</f>
        <v>3.1808219178082191</v>
      </c>
      <c r="BA2192" s="82">
        <v>700000</v>
      </c>
      <c r="BC2192" s="82" t="s">
        <v>2274</v>
      </c>
      <c r="BD2192" s="82">
        <v>1</v>
      </c>
      <c r="BF2192" s="82">
        <v>1</v>
      </c>
      <c r="BJ2192" s="82">
        <v>1</v>
      </c>
      <c r="BK2192" s="82">
        <v>1</v>
      </c>
    </row>
    <row r="2193" spans="1:75" x14ac:dyDescent="0.5">
      <c r="A2193" s="82">
        <v>191</v>
      </c>
      <c r="B2193" s="82" t="s">
        <v>2269</v>
      </c>
      <c r="D2193" s="90">
        <v>43579</v>
      </c>
      <c r="E2193" s="90" t="s">
        <v>2270</v>
      </c>
      <c r="F2193" s="90"/>
      <c r="G2193" s="82" t="s">
        <v>2270</v>
      </c>
      <c r="H2193" s="82" t="s">
        <v>2271</v>
      </c>
      <c r="I2193" s="80" t="s">
        <v>128</v>
      </c>
      <c r="J2193" s="80">
        <v>10</v>
      </c>
      <c r="K2193" s="80">
        <v>1</v>
      </c>
      <c r="L2193" s="80" t="s">
        <v>118</v>
      </c>
      <c r="M2193" s="80">
        <v>100</v>
      </c>
      <c r="N2193" s="80">
        <v>-6.4530960000000004</v>
      </c>
      <c r="O2193" s="80">
        <v>34.894539000000002</v>
      </c>
      <c r="P2193" s="80" t="s">
        <v>69</v>
      </c>
      <c r="Q2193" s="80">
        <v>0</v>
      </c>
      <c r="R2193" s="80">
        <v>2.6272389999999999</v>
      </c>
      <c r="S2193" s="80">
        <v>23.381664000000001</v>
      </c>
      <c r="T2193" s="80">
        <v>1200000</v>
      </c>
      <c r="U2193" s="91">
        <f>Table1[[#This Row],[Distribution Amount (Dollars)]]/Table1[[#This Row],[NEWdatediff]]</f>
        <v>300000</v>
      </c>
      <c r="V2193" s="82" t="s">
        <v>207</v>
      </c>
      <c r="W2193" s="82" t="s">
        <v>71</v>
      </c>
      <c r="X2193" s="82" t="s">
        <v>104</v>
      </c>
      <c r="Y2193" s="82" t="s">
        <v>105</v>
      </c>
      <c r="Z2193" s="82">
        <v>1</v>
      </c>
      <c r="AA2193" s="82" t="s">
        <v>121</v>
      </c>
      <c r="AB2193" s="82" t="s">
        <v>2272</v>
      </c>
      <c r="AD2193" s="82" t="s">
        <v>118</v>
      </c>
      <c r="AE2193" s="82" t="s">
        <v>123</v>
      </c>
      <c r="AN2193" s="82" t="s">
        <v>76</v>
      </c>
      <c r="AO2193" s="82" t="s">
        <v>2273</v>
      </c>
      <c r="AP2193" s="82">
        <v>12000000</v>
      </c>
      <c r="AQ2193" s="82" t="s">
        <v>109</v>
      </c>
      <c r="AR2193" s="82" t="s">
        <v>4274</v>
      </c>
      <c r="AS2193" s="84">
        <v>40933</v>
      </c>
      <c r="AT2193" s="85">
        <v>2012</v>
      </c>
      <c r="AU2193" s="82" t="s">
        <v>4277</v>
      </c>
      <c r="AV2193" s="84">
        <v>42094</v>
      </c>
      <c r="AW2193" s="85">
        <v>2015</v>
      </c>
      <c r="AX2193" s="85">
        <f>Table1[[#This Row],[End TEST]]-Table1[[#This Row],[Start TEST]]</f>
        <v>3</v>
      </c>
      <c r="AY2193" s="85">
        <f>Table1[[#This Row],[TEST_Diff]]+1</f>
        <v>4</v>
      </c>
      <c r="AZ2193" s="92">
        <f>DATEDIF(Table1[[#This Row],[Start Year]],Table1[[#This Row],[End Year]],"d") / 365</f>
        <v>3.1808219178082191</v>
      </c>
      <c r="BA2193" s="82">
        <v>700000</v>
      </c>
      <c r="BC2193" s="82" t="s">
        <v>2274</v>
      </c>
      <c r="BD2193" s="82">
        <v>1</v>
      </c>
      <c r="BF2193" s="82">
        <v>1</v>
      </c>
      <c r="BJ2193" s="82">
        <v>1</v>
      </c>
      <c r="BK2193" s="82">
        <v>1</v>
      </c>
    </row>
    <row r="2194" spans="1:75" x14ac:dyDescent="0.5">
      <c r="A2194" s="82">
        <v>191</v>
      </c>
      <c r="B2194" s="82" t="s">
        <v>2269</v>
      </c>
      <c r="D2194" s="90">
        <v>43579</v>
      </c>
      <c r="E2194" s="90" t="s">
        <v>2270</v>
      </c>
      <c r="F2194" s="90"/>
      <c r="G2194" s="82" t="s">
        <v>2270</v>
      </c>
      <c r="H2194" s="82" t="s">
        <v>2271</v>
      </c>
      <c r="I2194" s="80" t="s">
        <v>129</v>
      </c>
      <c r="J2194" s="80">
        <v>35</v>
      </c>
      <c r="K2194" s="80">
        <v>1</v>
      </c>
      <c r="L2194" s="80" t="s">
        <v>118</v>
      </c>
      <c r="M2194" s="80">
        <v>100</v>
      </c>
      <c r="N2194" s="80">
        <v>-6.4530960000000004</v>
      </c>
      <c r="O2194" s="80">
        <v>34.894539000000002</v>
      </c>
      <c r="P2194" s="80" t="s">
        <v>69</v>
      </c>
      <c r="Q2194" s="80">
        <v>0</v>
      </c>
      <c r="R2194" s="80">
        <v>2.6272389999999999</v>
      </c>
      <c r="S2194" s="80">
        <v>23.381664000000001</v>
      </c>
      <c r="T2194" s="80">
        <v>4200000</v>
      </c>
      <c r="U2194" s="91">
        <f>Table1[[#This Row],[Distribution Amount (Dollars)]]/Table1[[#This Row],[NEWdatediff]]</f>
        <v>1050000</v>
      </c>
      <c r="V2194" s="82" t="s">
        <v>207</v>
      </c>
      <c r="W2194" s="82" t="s">
        <v>71</v>
      </c>
      <c r="X2194" s="82" t="s">
        <v>104</v>
      </c>
      <c r="Y2194" s="82" t="s">
        <v>105</v>
      </c>
      <c r="Z2194" s="82">
        <v>1</v>
      </c>
      <c r="AA2194" s="82" t="s">
        <v>121</v>
      </c>
      <c r="AB2194" s="82" t="s">
        <v>2272</v>
      </c>
      <c r="AD2194" s="82" t="s">
        <v>118</v>
      </c>
      <c r="AE2194" s="82" t="s">
        <v>123</v>
      </c>
      <c r="AN2194" s="82" t="s">
        <v>76</v>
      </c>
      <c r="AO2194" s="82" t="s">
        <v>2273</v>
      </c>
      <c r="AP2194" s="82">
        <v>12000000</v>
      </c>
      <c r="AQ2194" s="82" t="s">
        <v>109</v>
      </c>
      <c r="AR2194" s="82" t="s">
        <v>4274</v>
      </c>
      <c r="AS2194" s="84">
        <v>40933</v>
      </c>
      <c r="AT2194" s="85">
        <v>2012</v>
      </c>
      <c r="AU2194" s="82" t="s">
        <v>4277</v>
      </c>
      <c r="AV2194" s="84">
        <v>42094</v>
      </c>
      <c r="AW2194" s="85">
        <v>2015</v>
      </c>
      <c r="AX2194" s="85">
        <f>Table1[[#This Row],[End TEST]]-Table1[[#This Row],[Start TEST]]</f>
        <v>3</v>
      </c>
      <c r="AY2194" s="85">
        <f>Table1[[#This Row],[TEST_Diff]]+1</f>
        <v>4</v>
      </c>
      <c r="AZ2194" s="92">
        <f>DATEDIF(Table1[[#This Row],[Start Year]],Table1[[#This Row],[End Year]],"d") / 365</f>
        <v>3.1808219178082191</v>
      </c>
      <c r="BA2194" s="82">
        <v>700000</v>
      </c>
      <c r="BC2194" s="82" t="s">
        <v>2274</v>
      </c>
      <c r="BD2194" s="82">
        <v>1</v>
      </c>
      <c r="BF2194" s="82">
        <v>1</v>
      </c>
      <c r="BJ2194" s="82">
        <v>1</v>
      </c>
      <c r="BK2194" s="82">
        <v>1</v>
      </c>
    </row>
    <row r="2195" spans="1:75" x14ac:dyDescent="0.5">
      <c r="A2195" s="82">
        <v>192</v>
      </c>
      <c r="B2195" s="82" t="s">
        <v>819</v>
      </c>
      <c r="D2195" s="90">
        <v>43579</v>
      </c>
      <c r="E2195" s="90" t="s">
        <v>820</v>
      </c>
      <c r="F2195" s="90"/>
      <c r="G2195" s="82" t="s">
        <v>820</v>
      </c>
      <c r="H2195" s="82" t="s">
        <v>821</v>
      </c>
      <c r="I2195" s="80" t="s">
        <v>129</v>
      </c>
      <c r="J2195" s="80">
        <v>5</v>
      </c>
      <c r="K2195" s="80">
        <v>1</v>
      </c>
      <c r="L2195" s="80" t="s">
        <v>118</v>
      </c>
      <c r="M2195" s="80">
        <v>100</v>
      </c>
      <c r="N2195" s="80">
        <v>-6.4530960000000004</v>
      </c>
      <c r="O2195" s="80">
        <v>34.894539000000002</v>
      </c>
      <c r="P2195" s="80" t="s">
        <v>69</v>
      </c>
      <c r="Q2195" s="80">
        <v>0</v>
      </c>
      <c r="R2195" s="80">
        <v>2.6272389999999999</v>
      </c>
      <c r="S2195" s="80">
        <v>23.381664000000001</v>
      </c>
      <c r="T2195" s="80">
        <v>600000</v>
      </c>
      <c r="U2195" s="91">
        <f>Table1[[#This Row],[Distribution Amount (Dollars)]]/Table1[[#This Row],[NEWdatediff]]</f>
        <v>120000</v>
      </c>
      <c r="V2195" s="82" t="s">
        <v>226</v>
      </c>
      <c r="W2195" s="82" t="s">
        <v>71</v>
      </c>
      <c r="X2195" s="82" t="s">
        <v>104</v>
      </c>
      <c r="Y2195" s="82" t="s">
        <v>105</v>
      </c>
      <c r="Z2195" s="82">
        <v>1</v>
      </c>
      <c r="AA2195" s="82" t="s">
        <v>121</v>
      </c>
      <c r="AB2195" s="82" t="s">
        <v>822</v>
      </c>
      <c r="AD2195" s="82" t="s">
        <v>118</v>
      </c>
      <c r="AE2195" s="82" t="s">
        <v>123</v>
      </c>
      <c r="AN2195" s="82" t="s">
        <v>76</v>
      </c>
      <c r="AO2195" s="82" t="s">
        <v>823</v>
      </c>
      <c r="AP2195" s="82">
        <v>12000000</v>
      </c>
      <c r="AQ2195" s="82" t="s">
        <v>109</v>
      </c>
      <c r="AR2195" s="82" t="s">
        <v>4274</v>
      </c>
      <c r="AS2195" s="84">
        <v>40816</v>
      </c>
      <c r="AT2195" s="85">
        <v>2011</v>
      </c>
      <c r="AU2195" s="82" t="s">
        <v>4277</v>
      </c>
      <c r="AV2195" s="84">
        <v>42094</v>
      </c>
      <c r="AW2195" s="85">
        <v>2015</v>
      </c>
      <c r="AX2195" s="85">
        <f>Table1[[#This Row],[End TEST]]-Table1[[#This Row],[Start TEST]]</f>
        <v>4</v>
      </c>
      <c r="AY2195" s="85">
        <f>Table1[[#This Row],[TEST_Diff]]+1</f>
        <v>5</v>
      </c>
      <c r="AZ2195" s="92">
        <f>DATEDIF(Table1[[#This Row],[Start Year]],Table1[[#This Row],[End Year]],"d") / 365</f>
        <v>3.5013698630136987</v>
      </c>
      <c r="BA2195" s="82">
        <v>615000</v>
      </c>
      <c r="BC2195" s="82" t="s">
        <v>824</v>
      </c>
      <c r="BD2195" s="82">
        <v>1</v>
      </c>
      <c r="BE2195" s="82">
        <v>1</v>
      </c>
      <c r="BF2195" s="82">
        <v>1</v>
      </c>
      <c r="BG2195" s="82">
        <v>1</v>
      </c>
      <c r="BJ2195" s="82">
        <v>1</v>
      </c>
      <c r="BK2195" s="82">
        <v>1</v>
      </c>
      <c r="BP2195" s="82">
        <v>1</v>
      </c>
    </row>
    <row r="2196" spans="1:75" x14ac:dyDescent="0.5">
      <c r="A2196" s="82">
        <v>192</v>
      </c>
      <c r="B2196" s="82" t="s">
        <v>819</v>
      </c>
      <c r="D2196" s="90">
        <v>43579</v>
      </c>
      <c r="E2196" s="90" t="s">
        <v>820</v>
      </c>
      <c r="F2196" s="90"/>
      <c r="G2196" s="82" t="s">
        <v>820</v>
      </c>
      <c r="H2196" s="82" t="s">
        <v>821</v>
      </c>
      <c r="I2196" s="80" t="s">
        <v>98</v>
      </c>
      <c r="J2196" s="80">
        <v>20</v>
      </c>
      <c r="K2196" s="80">
        <v>1</v>
      </c>
      <c r="L2196" s="80" t="s">
        <v>118</v>
      </c>
      <c r="M2196" s="80">
        <v>100</v>
      </c>
      <c r="N2196" s="80">
        <v>-6.4530960000000004</v>
      </c>
      <c r="O2196" s="80">
        <v>34.894539000000002</v>
      </c>
      <c r="P2196" s="80" t="s">
        <v>69</v>
      </c>
      <c r="Q2196" s="80">
        <v>0</v>
      </c>
      <c r="R2196" s="80">
        <v>2.6272389999999999</v>
      </c>
      <c r="S2196" s="80">
        <v>23.381664000000001</v>
      </c>
      <c r="T2196" s="80">
        <v>2400000</v>
      </c>
      <c r="U2196" s="91">
        <f>Table1[[#This Row],[Distribution Amount (Dollars)]]/Table1[[#This Row],[NEWdatediff]]</f>
        <v>480000</v>
      </c>
      <c r="V2196" s="82" t="s">
        <v>226</v>
      </c>
      <c r="W2196" s="82" t="s">
        <v>71</v>
      </c>
      <c r="X2196" s="82" t="s">
        <v>104</v>
      </c>
      <c r="Y2196" s="82" t="s">
        <v>105</v>
      </c>
      <c r="Z2196" s="82">
        <v>1</v>
      </c>
      <c r="AA2196" s="82" t="s">
        <v>121</v>
      </c>
      <c r="AB2196" s="82" t="s">
        <v>822</v>
      </c>
      <c r="AD2196" s="82" t="s">
        <v>118</v>
      </c>
      <c r="AE2196" s="82" t="s">
        <v>123</v>
      </c>
      <c r="AN2196" s="82" t="s">
        <v>76</v>
      </c>
      <c r="AO2196" s="82" t="s">
        <v>823</v>
      </c>
      <c r="AP2196" s="82">
        <v>12000000</v>
      </c>
      <c r="AQ2196" s="82" t="s">
        <v>109</v>
      </c>
      <c r="AR2196" s="82" t="s">
        <v>4274</v>
      </c>
      <c r="AS2196" s="84">
        <v>40816</v>
      </c>
      <c r="AT2196" s="85">
        <v>2011</v>
      </c>
      <c r="AU2196" s="82" t="s">
        <v>4277</v>
      </c>
      <c r="AV2196" s="84">
        <v>42094</v>
      </c>
      <c r="AW2196" s="85">
        <v>2015</v>
      </c>
      <c r="AX2196" s="85">
        <f>Table1[[#This Row],[End TEST]]-Table1[[#This Row],[Start TEST]]</f>
        <v>4</v>
      </c>
      <c r="AY2196" s="85">
        <f>Table1[[#This Row],[TEST_Diff]]+1</f>
        <v>5</v>
      </c>
      <c r="AZ2196" s="92">
        <f>DATEDIF(Table1[[#This Row],[Start Year]],Table1[[#This Row],[End Year]],"d") / 365</f>
        <v>3.5013698630136987</v>
      </c>
      <c r="BA2196" s="82">
        <v>615000</v>
      </c>
      <c r="BC2196" s="82" t="s">
        <v>824</v>
      </c>
      <c r="BD2196" s="82">
        <v>1</v>
      </c>
      <c r="BE2196" s="82">
        <v>1</v>
      </c>
      <c r="BF2196" s="82">
        <v>1</v>
      </c>
      <c r="BG2196" s="82">
        <v>1</v>
      </c>
      <c r="BJ2196" s="82">
        <v>1</v>
      </c>
      <c r="BK2196" s="82">
        <v>1</v>
      </c>
      <c r="BP2196" s="82">
        <v>1</v>
      </c>
    </row>
    <row r="2197" spans="1:75" x14ac:dyDescent="0.5">
      <c r="A2197" s="82">
        <v>192</v>
      </c>
      <c r="B2197" s="82" t="s">
        <v>819</v>
      </c>
      <c r="D2197" s="90">
        <v>43579</v>
      </c>
      <c r="E2197" s="90" t="s">
        <v>820</v>
      </c>
      <c r="F2197" s="90"/>
      <c r="G2197" s="82" t="s">
        <v>820</v>
      </c>
      <c r="H2197" s="82" t="s">
        <v>821</v>
      </c>
      <c r="I2197" s="80" t="s">
        <v>127</v>
      </c>
      <c r="J2197" s="80">
        <v>75</v>
      </c>
      <c r="K2197" s="80">
        <v>1</v>
      </c>
      <c r="L2197" s="80" t="s">
        <v>118</v>
      </c>
      <c r="M2197" s="80">
        <v>100</v>
      </c>
      <c r="N2197" s="80">
        <v>-6.4530960000000004</v>
      </c>
      <c r="O2197" s="80">
        <v>34.894539000000002</v>
      </c>
      <c r="P2197" s="80" t="s">
        <v>69</v>
      </c>
      <c r="Q2197" s="80">
        <v>0</v>
      </c>
      <c r="R2197" s="80">
        <v>2.6272389999999999</v>
      </c>
      <c r="S2197" s="80">
        <v>23.381664000000001</v>
      </c>
      <c r="T2197" s="80">
        <v>9000000</v>
      </c>
      <c r="U2197" s="91">
        <f>Table1[[#This Row],[Distribution Amount (Dollars)]]/Table1[[#This Row],[NEWdatediff]]</f>
        <v>1800000</v>
      </c>
      <c r="V2197" s="82" t="s">
        <v>226</v>
      </c>
      <c r="W2197" s="82" t="s">
        <v>71</v>
      </c>
      <c r="X2197" s="82" t="s">
        <v>104</v>
      </c>
      <c r="Y2197" s="82" t="s">
        <v>105</v>
      </c>
      <c r="Z2197" s="82">
        <v>1</v>
      </c>
      <c r="AA2197" s="82" t="s">
        <v>121</v>
      </c>
      <c r="AB2197" s="82" t="s">
        <v>822</v>
      </c>
      <c r="AD2197" s="82" t="s">
        <v>118</v>
      </c>
      <c r="AE2197" s="82" t="s">
        <v>123</v>
      </c>
      <c r="AN2197" s="82" t="s">
        <v>76</v>
      </c>
      <c r="AO2197" s="82" t="s">
        <v>823</v>
      </c>
      <c r="AP2197" s="82">
        <v>12000000</v>
      </c>
      <c r="AQ2197" s="82" t="s">
        <v>109</v>
      </c>
      <c r="AR2197" s="82" t="s">
        <v>4274</v>
      </c>
      <c r="AS2197" s="84">
        <v>40816</v>
      </c>
      <c r="AT2197" s="85">
        <v>2011</v>
      </c>
      <c r="AU2197" s="82" t="s">
        <v>4277</v>
      </c>
      <c r="AV2197" s="84">
        <v>42094</v>
      </c>
      <c r="AW2197" s="85">
        <v>2015</v>
      </c>
      <c r="AX2197" s="85">
        <f>Table1[[#This Row],[End TEST]]-Table1[[#This Row],[Start TEST]]</f>
        <v>4</v>
      </c>
      <c r="AY2197" s="85">
        <f>Table1[[#This Row],[TEST_Diff]]+1</f>
        <v>5</v>
      </c>
      <c r="AZ2197" s="92">
        <f>DATEDIF(Table1[[#This Row],[Start Year]],Table1[[#This Row],[End Year]],"d") / 365</f>
        <v>3.5013698630136987</v>
      </c>
      <c r="BA2197" s="82">
        <v>615000</v>
      </c>
      <c r="BC2197" s="82" t="s">
        <v>824</v>
      </c>
      <c r="BD2197" s="82">
        <v>1</v>
      </c>
      <c r="BE2197" s="82">
        <v>1</v>
      </c>
      <c r="BF2197" s="82">
        <v>1</v>
      </c>
      <c r="BG2197" s="82">
        <v>1</v>
      </c>
      <c r="BJ2197" s="82">
        <v>1</v>
      </c>
      <c r="BK2197" s="82">
        <v>1</v>
      </c>
      <c r="BP2197" s="82">
        <v>1</v>
      </c>
    </row>
    <row r="2198" spans="1:75" x14ac:dyDescent="0.5">
      <c r="A2198" s="82">
        <v>193</v>
      </c>
      <c r="B2198" s="82" t="s">
        <v>3778</v>
      </c>
      <c r="D2198" s="90">
        <v>43579</v>
      </c>
      <c r="E2198" s="90" t="s">
        <v>3779</v>
      </c>
      <c r="F2198" s="90"/>
      <c r="G2198" s="82" t="s">
        <v>3779</v>
      </c>
      <c r="H2198" s="82" t="s">
        <v>3780</v>
      </c>
      <c r="I2198" s="80" t="s">
        <v>129</v>
      </c>
      <c r="J2198" s="80">
        <v>100</v>
      </c>
      <c r="K2198" s="80">
        <v>1</v>
      </c>
      <c r="L2198" s="80" t="s">
        <v>155</v>
      </c>
      <c r="M2198" s="80">
        <v>100</v>
      </c>
      <c r="N2198" s="80">
        <v>-25.97325</v>
      </c>
      <c r="O2198" s="80">
        <v>32.572029999999998</v>
      </c>
      <c r="P2198" s="80" t="s">
        <v>69</v>
      </c>
      <c r="Q2198" s="80">
        <v>0</v>
      </c>
      <c r="R2198" s="80">
        <v>2.6272389999999999</v>
      </c>
      <c r="S2198" s="80">
        <v>23.381664000000001</v>
      </c>
      <c r="T2198" s="80">
        <v>3000000</v>
      </c>
      <c r="U2198" s="91">
        <f>Table1[[#This Row],[Distribution Amount (Dollars)]]/Table1[[#This Row],[NEWdatediff]]</f>
        <v>1000000</v>
      </c>
      <c r="V2198" s="82" t="s">
        <v>1561</v>
      </c>
      <c r="W2198" s="82" t="s">
        <v>91</v>
      </c>
      <c r="X2198" s="82" t="s">
        <v>104</v>
      </c>
      <c r="Y2198" s="82" t="s">
        <v>105</v>
      </c>
      <c r="Z2198" s="82">
        <v>1</v>
      </c>
      <c r="AA2198" s="82" t="s">
        <v>121</v>
      </c>
      <c r="AB2198" s="82" t="s">
        <v>3781</v>
      </c>
      <c r="AD2198" s="82" t="s">
        <v>155</v>
      </c>
      <c r="AE2198" s="82" t="s">
        <v>3782</v>
      </c>
      <c r="AN2198" s="82" t="s">
        <v>76</v>
      </c>
      <c r="AO2198" s="82" t="s">
        <v>3783</v>
      </c>
      <c r="AP2198" s="82">
        <v>3000000</v>
      </c>
      <c r="AQ2198" s="82" t="s">
        <v>109</v>
      </c>
      <c r="AR2198" s="82" t="s">
        <v>4274</v>
      </c>
      <c r="AS2198" s="84">
        <v>41348</v>
      </c>
      <c r="AT2198" s="85">
        <v>2013</v>
      </c>
      <c r="AU2198" s="82" t="s">
        <v>4277</v>
      </c>
      <c r="AV2198" s="84">
        <v>42094</v>
      </c>
      <c r="AW2198" s="85">
        <v>2015</v>
      </c>
      <c r="AX2198" s="85">
        <f>Table1[[#This Row],[End TEST]]-Table1[[#This Row],[Start TEST]]</f>
        <v>2</v>
      </c>
      <c r="AY2198" s="85">
        <f>Table1[[#This Row],[TEST_Diff]]+1</f>
        <v>3</v>
      </c>
      <c r="AZ2198" s="92">
        <f>DATEDIF(Table1[[#This Row],[Start Year]],Table1[[#This Row],[End Year]],"d") / 365</f>
        <v>2.043835616438356</v>
      </c>
      <c r="BA2198" s="82">
        <v>100000</v>
      </c>
      <c r="BC2198" s="82" t="s">
        <v>3784</v>
      </c>
      <c r="BD2198" s="82">
        <v>1</v>
      </c>
      <c r="BJ2198" s="82">
        <v>1</v>
      </c>
      <c r="BK2198" s="82">
        <v>1</v>
      </c>
      <c r="BO2198" s="82">
        <v>1</v>
      </c>
      <c r="BP2198" s="82">
        <v>1</v>
      </c>
    </row>
    <row r="2199" spans="1:75" x14ac:dyDescent="0.5">
      <c r="A2199" s="82">
        <v>194</v>
      </c>
      <c r="B2199" s="82" t="s">
        <v>2520</v>
      </c>
      <c r="D2199" s="90">
        <v>43579</v>
      </c>
      <c r="E2199" s="90" t="s">
        <v>2521</v>
      </c>
      <c r="F2199" s="90"/>
      <c r="G2199" s="82" t="s">
        <v>2521</v>
      </c>
      <c r="H2199" s="82" t="s">
        <v>2522</v>
      </c>
      <c r="I2199" s="80" t="s">
        <v>67</v>
      </c>
      <c r="J2199" s="80">
        <v>100</v>
      </c>
      <c r="K2199" s="80">
        <v>1</v>
      </c>
      <c r="L2199" s="80" t="s">
        <v>499</v>
      </c>
      <c r="M2199" s="80">
        <v>100</v>
      </c>
      <c r="N2199" s="80">
        <v>-13.254308</v>
      </c>
      <c r="O2199" s="80">
        <v>34.301524999999998</v>
      </c>
      <c r="P2199" s="80" t="s">
        <v>69</v>
      </c>
      <c r="Q2199" s="80">
        <v>0</v>
      </c>
      <c r="R2199" s="80">
        <v>2.6272389999999999</v>
      </c>
      <c r="S2199" s="80">
        <v>23.381664000000001</v>
      </c>
      <c r="T2199" s="80">
        <v>6049015</v>
      </c>
      <c r="U2199" s="91">
        <f>Table1[[#This Row],[Distribution Amount (Dollars)]]/Table1[[#This Row],[NEWdatediff]]</f>
        <v>1512253.75</v>
      </c>
      <c r="V2199" s="82" t="s">
        <v>440</v>
      </c>
      <c r="W2199" s="82" t="s">
        <v>71</v>
      </c>
      <c r="X2199" s="82" t="s">
        <v>104</v>
      </c>
      <c r="Y2199" s="82" t="s">
        <v>105</v>
      </c>
      <c r="Z2199" s="82">
        <v>1</v>
      </c>
      <c r="AA2199" s="82" t="s">
        <v>121</v>
      </c>
      <c r="AB2199" s="82" t="s">
        <v>2523</v>
      </c>
      <c r="AC2199" s="82" t="s">
        <v>675</v>
      </c>
      <c r="AD2199" s="82" t="s">
        <v>499</v>
      </c>
      <c r="AE2199" s="82" t="s">
        <v>1736</v>
      </c>
      <c r="AH2199" s="82" t="s">
        <v>676</v>
      </c>
      <c r="AI2199" s="82" t="s">
        <v>2463</v>
      </c>
      <c r="AM2199" s="82" t="s">
        <v>2524</v>
      </c>
      <c r="AN2199" s="82" t="s">
        <v>76</v>
      </c>
      <c r="AO2199" s="82" t="s">
        <v>2525</v>
      </c>
      <c r="AP2199" s="82">
        <v>6049015</v>
      </c>
      <c r="AQ2199" s="82" t="s">
        <v>109</v>
      </c>
      <c r="AR2199" s="82" t="s">
        <v>4274</v>
      </c>
      <c r="AS2199" s="84">
        <v>40939</v>
      </c>
      <c r="AT2199" s="85">
        <v>2012</v>
      </c>
      <c r="AU2199" s="82" t="s">
        <v>4277</v>
      </c>
      <c r="AV2199" s="84">
        <v>42094</v>
      </c>
      <c r="AW2199" s="85">
        <v>2015</v>
      </c>
      <c r="AX2199" s="85">
        <f>Table1[[#This Row],[End TEST]]-Table1[[#This Row],[Start TEST]]</f>
        <v>3</v>
      </c>
      <c r="AY2199" s="85">
        <f>Table1[[#This Row],[TEST_Diff]]+1</f>
        <v>4</v>
      </c>
      <c r="AZ2199" s="92">
        <f>DATEDIF(Table1[[#This Row],[Start Year]],Table1[[#This Row],[End Year]],"d") / 365</f>
        <v>3.1643835616438358</v>
      </c>
      <c r="BA2199" s="82">
        <v>236000</v>
      </c>
      <c r="BC2199" s="82" t="s">
        <v>2526</v>
      </c>
      <c r="BD2199" s="82">
        <v>1</v>
      </c>
      <c r="BF2199" s="82">
        <v>1</v>
      </c>
      <c r="BJ2199" s="82">
        <v>1</v>
      </c>
    </row>
    <row r="2200" spans="1:75" x14ac:dyDescent="0.5">
      <c r="A2200" s="82">
        <v>195</v>
      </c>
      <c r="B2200" s="82" t="s">
        <v>2783</v>
      </c>
      <c r="D2200" s="90">
        <v>43579</v>
      </c>
      <c r="E2200" s="90" t="s">
        <v>2784</v>
      </c>
      <c r="F2200" s="90"/>
      <c r="G2200" s="82" t="s">
        <v>2784</v>
      </c>
      <c r="H2200" s="82" t="s">
        <v>2785</v>
      </c>
      <c r="I2200" s="80" t="s">
        <v>102</v>
      </c>
      <c r="J2200" s="80">
        <v>100</v>
      </c>
      <c r="K2200" s="80">
        <v>1</v>
      </c>
      <c r="L2200" s="80" t="s">
        <v>719</v>
      </c>
      <c r="M2200" s="80">
        <v>100</v>
      </c>
      <c r="N2200" s="80">
        <v>33.939109999999999</v>
      </c>
      <c r="O2200" s="80">
        <v>67.709952999999999</v>
      </c>
      <c r="P2200" s="80" t="s">
        <v>114</v>
      </c>
      <c r="Q2200" s="80">
        <v>0</v>
      </c>
      <c r="R2200" s="80">
        <v>25.384855999999999</v>
      </c>
      <c r="S2200" s="80">
        <v>68.458809000000002</v>
      </c>
      <c r="T2200" s="80">
        <v>17000000</v>
      </c>
      <c r="U2200" s="91">
        <f>Table1[[#This Row],[Distribution Amount (Dollars)]]/Table1[[#This Row],[NEWdatediff]]</f>
        <v>5666666.666666667</v>
      </c>
      <c r="V2200" s="82" t="s">
        <v>90</v>
      </c>
      <c r="W2200" s="82" t="s">
        <v>91</v>
      </c>
      <c r="X2200" s="82" t="s">
        <v>2786</v>
      </c>
      <c r="Y2200" s="82" t="s">
        <v>105</v>
      </c>
      <c r="Z2200" s="82">
        <v>1</v>
      </c>
      <c r="AA2200" s="82" t="s">
        <v>121</v>
      </c>
      <c r="AB2200" s="82" t="s">
        <v>2787</v>
      </c>
      <c r="AD2200" s="82" t="s">
        <v>719</v>
      </c>
      <c r="AE2200" s="82" t="s">
        <v>2712</v>
      </c>
      <c r="AN2200" s="82" t="s">
        <v>76</v>
      </c>
      <c r="AO2200" s="82" t="s">
        <v>2788</v>
      </c>
      <c r="AP2200" s="82">
        <v>17000000</v>
      </c>
      <c r="AQ2200" s="82" t="s">
        <v>109</v>
      </c>
      <c r="AR2200" s="82" t="s">
        <v>4274</v>
      </c>
      <c r="AS2200" s="84">
        <v>40968</v>
      </c>
      <c r="AT2200" s="85">
        <v>2012</v>
      </c>
      <c r="AU2200" s="82" t="s">
        <v>4277</v>
      </c>
      <c r="AV2200" s="84">
        <v>41729</v>
      </c>
      <c r="AW2200" s="85">
        <v>2014</v>
      </c>
      <c r="AX2200" s="85">
        <f>Table1[[#This Row],[End TEST]]-Table1[[#This Row],[Start TEST]]</f>
        <v>2</v>
      </c>
      <c r="AY2200" s="85">
        <f>Table1[[#This Row],[TEST_Diff]]+1</f>
        <v>3</v>
      </c>
      <c r="AZ2200" s="92">
        <f>DATEDIF(Table1[[#This Row],[Start Year]],Table1[[#This Row],[End Year]],"d") / 365</f>
        <v>2.0849315068493151</v>
      </c>
      <c r="BJ2200" s="82">
        <v>1</v>
      </c>
    </row>
    <row r="2201" spans="1:75" x14ac:dyDescent="0.5">
      <c r="A2201" s="82">
        <v>196</v>
      </c>
      <c r="B2201" s="82" t="s">
        <v>2789</v>
      </c>
      <c r="D2201" s="90">
        <v>43579</v>
      </c>
      <c r="E2201" s="90" t="s">
        <v>2790</v>
      </c>
      <c r="F2201" s="90"/>
      <c r="G2201" s="82" t="s">
        <v>2790</v>
      </c>
      <c r="H2201" s="82" t="s">
        <v>2791</v>
      </c>
      <c r="I2201" s="80" t="s">
        <v>102</v>
      </c>
      <c r="J2201" s="80">
        <v>100</v>
      </c>
      <c r="K2201" s="80">
        <v>1</v>
      </c>
      <c r="L2201" s="80" t="s">
        <v>719</v>
      </c>
      <c r="M2201" s="80">
        <v>100</v>
      </c>
      <c r="N2201" s="80">
        <v>33.939109999999999</v>
      </c>
      <c r="O2201" s="80">
        <v>67.709952999999999</v>
      </c>
      <c r="P2201" s="80" t="s">
        <v>114</v>
      </c>
      <c r="Q2201" s="80">
        <v>0</v>
      </c>
      <c r="R2201" s="80">
        <v>25.384855999999999</v>
      </c>
      <c r="S2201" s="80">
        <v>68.458809000000002</v>
      </c>
      <c r="T2201" s="80">
        <v>16149000</v>
      </c>
      <c r="U2201" s="91">
        <f>Table1[[#This Row],[Distribution Amount (Dollars)]]/Table1[[#This Row],[NEWdatediff]]</f>
        <v>4037250</v>
      </c>
      <c r="V2201" s="82" t="s">
        <v>140</v>
      </c>
      <c r="W2201" s="82" t="s">
        <v>91</v>
      </c>
      <c r="X2201" s="82" t="s">
        <v>2792</v>
      </c>
      <c r="Y2201" s="82" t="s">
        <v>105</v>
      </c>
      <c r="Z2201" s="82">
        <v>1</v>
      </c>
      <c r="AA2201" s="82" t="s">
        <v>121</v>
      </c>
      <c r="AB2201" s="82" t="s">
        <v>2793</v>
      </c>
      <c r="AD2201" s="82" t="s">
        <v>719</v>
      </c>
      <c r="AE2201" s="82" t="s">
        <v>2712</v>
      </c>
      <c r="AN2201" s="82" t="s">
        <v>76</v>
      </c>
      <c r="AO2201" s="82" t="s">
        <v>2794</v>
      </c>
      <c r="AP2201" s="82">
        <v>16149000</v>
      </c>
      <c r="AQ2201" s="82" t="s">
        <v>109</v>
      </c>
      <c r="AR2201" s="82" t="s">
        <v>4274</v>
      </c>
      <c r="AS2201" s="84">
        <v>40884</v>
      </c>
      <c r="AT2201" s="85">
        <v>2011</v>
      </c>
      <c r="AU2201" s="82" t="s">
        <v>4277</v>
      </c>
      <c r="AV2201" s="84">
        <v>41729</v>
      </c>
      <c r="AW2201" s="85">
        <v>2014</v>
      </c>
      <c r="AX2201" s="85">
        <f>Table1[[#This Row],[End TEST]]-Table1[[#This Row],[Start TEST]]</f>
        <v>3</v>
      </c>
      <c r="AY2201" s="85">
        <f>Table1[[#This Row],[TEST_Diff]]+1</f>
        <v>4</v>
      </c>
      <c r="AZ2201" s="92">
        <f>DATEDIF(Table1[[#This Row],[Start Year]],Table1[[#This Row],[End Year]],"d") / 365</f>
        <v>2.3150684931506849</v>
      </c>
      <c r="BJ2201" s="82">
        <v>1</v>
      </c>
    </row>
    <row r="2202" spans="1:75" x14ac:dyDescent="0.5">
      <c r="A2202" s="82">
        <v>197</v>
      </c>
      <c r="B2202" s="82" t="s">
        <v>2795</v>
      </c>
      <c r="D2202" s="90">
        <v>43579</v>
      </c>
      <c r="E2202" s="90" t="s">
        <v>2796</v>
      </c>
      <c r="F2202" s="90"/>
      <c r="G2202" s="82" t="s">
        <v>2796</v>
      </c>
      <c r="H2202" s="82" t="s">
        <v>2797</v>
      </c>
      <c r="I2202" s="80" t="s">
        <v>102</v>
      </c>
      <c r="J2202" s="80">
        <v>100</v>
      </c>
      <c r="K2202" s="80">
        <v>1</v>
      </c>
      <c r="L2202" s="80" t="s">
        <v>169</v>
      </c>
      <c r="M2202" s="80">
        <v>100</v>
      </c>
      <c r="N2202" s="80">
        <v>9.0819989999999997</v>
      </c>
      <c r="O2202" s="80">
        <v>8.6752769999999995</v>
      </c>
      <c r="P2202" s="80" t="s">
        <v>69</v>
      </c>
      <c r="Q2202" s="80">
        <v>0</v>
      </c>
      <c r="R2202" s="80">
        <v>2.6272389999999999</v>
      </c>
      <c r="S2202" s="80">
        <v>23.381664000000001</v>
      </c>
      <c r="T2202" s="80">
        <v>18000000</v>
      </c>
      <c r="U2202" s="91">
        <f>Table1[[#This Row],[Distribution Amount (Dollars)]]/Table1[[#This Row],[NEWdatediff]]</f>
        <v>4500000</v>
      </c>
      <c r="V2202" s="82" t="s">
        <v>140</v>
      </c>
      <c r="W2202" s="82" t="s">
        <v>91</v>
      </c>
      <c r="X2202" s="82" t="s">
        <v>104</v>
      </c>
      <c r="Y2202" s="82" t="s">
        <v>105</v>
      </c>
      <c r="Z2202" s="82">
        <v>1</v>
      </c>
      <c r="AA2202" s="82" t="s">
        <v>121</v>
      </c>
      <c r="AB2202" s="82" t="s">
        <v>2798</v>
      </c>
      <c r="AD2202" s="82" t="s">
        <v>169</v>
      </c>
      <c r="AE2202" s="82" t="s">
        <v>1202</v>
      </c>
      <c r="AN2202" s="82" t="s">
        <v>76</v>
      </c>
      <c r="AO2202" s="82" t="s">
        <v>2799</v>
      </c>
      <c r="AP2202" s="82">
        <v>18000000</v>
      </c>
      <c r="AQ2202" s="82" t="s">
        <v>109</v>
      </c>
      <c r="AR2202" s="82" t="s">
        <v>4274</v>
      </c>
      <c r="AS2202" s="84">
        <v>41267</v>
      </c>
      <c r="AT2202" s="85">
        <v>2012</v>
      </c>
      <c r="AU2202" s="82" t="s">
        <v>4277</v>
      </c>
      <c r="AV2202" s="84">
        <v>42093</v>
      </c>
      <c r="AW2202" s="85">
        <v>2015</v>
      </c>
      <c r="AX2202" s="85">
        <f>Table1[[#This Row],[End TEST]]-Table1[[#This Row],[Start TEST]]</f>
        <v>3</v>
      </c>
      <c r="AY2202" s="85">
        <f>Table1[[#This Row],[TEST_Diff]]+1</f>
        <v>4</v>
      </c>
      <c r="AZ2202" s="92">
        <f>DATEDIF(Table1[[#This Row],[Start Year]],Table1[[#This Row],[End Year]],"d") / 365</f>
        <v>2.2630136986301368</v>
      </c>
      <c r="BA2202" s="82">
        <v>6226104</v>
      </c>
      <c r="BC2202" s="82" t="s">
        <v>2800</v>
      </c>
      <c r="BJ2202" s="82">
        <v>1</v>
      </c>
    </row>
    <row r="2203" spans="1:75" x14ac:dyDescent="0.5">
      <c r="A2203" s="82">
        <v>198</v>
      </c>
      <c r="B2203" s="82" t="s">
        <v>470</v>
      </c>
      <c r="D2203" s="90">
        <v>43579</v>
      </c>
      <c r="E2203" s="90" t="s">
        <v>471</v>
      </c>
      <c r="F2203" s="90"/>
      <c r="G2203" s="82" t="s">
        <v>471</v>
      </c>
      <c r="H2203" s="82" t="s">
        <v>472</v>
      </c>
      <c r="I2203" s="80" t="s">
        <v>102</v>
      </c>
      <c r="J2203" s="80">
        <v>42</v>
      </c>
      <c r="K2203" s="80">
        <v>1</v>
      </c>
      <c r="L2203" s="80" t="s">
        <v>156</v>
      </c>
      <c r="M2203" s="80">
        <v>100</v>
      </c>
      <c r="N2203" s="80">
        <v>17.570692000000001</v>
      </c>
      <c r="O2203" s="80">
        <v>-3.9961660000000001</v>
      </c>
      <c r="P2203" s="80" t="s">
        <v>69</v>
      </c>
      <c r="Q2203" s="80">
        <v>0</v>
      </c>
      <c r="R2203" s="80">
        <v>2.6272389999999999</v>
      </c>
      <c r="S2203" s="80">
        <v>23.381664000000001</v>
      </c>
      <c r="T2203" s="80">
        <v>8400000</v>
      </c>
      <c r="U2203" s="91">
        <f>Table1[[#This Row],[Distribution Amount (Dollars)]]/Table1[[#This Row],[NEWdatediff]]</f>
        <v>1680000</v>
      </c>
      <c r="V2203" s="82" t="s">
        <v>90</v>
      </c>
      <c r="W2203" s="82" t="s">
        <v>91</v>
      </c>
      <c r="X2203" s="82" t="s">
        <v>104</v>
      </c>
      <c r="Y2203" s="82" t="s">
        <v>105</v>
      </c>
      <c r="Z2203" s="82">
        <v>1</v>
      </c>
      <c r="AA2203" s="82" t="s">
        <v>121</v>
      </c>
      <c r="AB2203" s="82" t="s">
        <v>473</v>
      </c>
      <c r="AD2203" s="82" t="s">
        <v>156</v>
      </c>
      <c r="AE2203" s="82" t="s">
        <v>474</v>
      </c>
      <c r="AN2203" s="82" t="s">
        <v>76</v>
      </c>
      <c r="AO2203" s="82" t="s">
        <v>475</v>
      </c>
      <c r="AP2203" s="82">
        <v>20000000</v>
      </c>
      <c r="AQ2203" s="82" t="s">
        <v>109</v>
      </c>
      <c r="AR2203" s="82" t="s">
        <v>4274</v>
      </c>
      <c r="AS2203" s="84">
        <v>41218</v>
      </c>
      <c r="AT2203" s="85">
        <v>2012</v>
      </c>
      <c r="AU2203" s="82" t="s">
        <v>4277</v>
      </c>
      <c r="AV2203" s="84">
        <v>42551</v>
      </c>
      <c r="AW2203" s="85">
        <v>2016</v>
      </c>
      <c r="AX2203" s="85">
        <f>Table1[[#This Row],[End TEST]]-Table1[[#This Row],[Start TEST]]</f>
        <v>4</v>
      </c>
      <c r="AY2203" s="85">
        <f>Table1[[#This Row],[TEST_Diff]]+1</f>
        <v>5</v>
      </c>
      <c r="AZ2203" s="92">
        <f>DATEDIF(Table1[[#This Row],[Start Year]],Table1[[#This Row],[End Year]],"d") / 365</f>
        <v>3.6520547945205482</v>
      </c>
      <c r="BA2203" s="82">
        <v>920484</v>
      </c>
      <c r="BC2203" s="82" t="s">
        <v>476</v>
      </c>
      <c r="BD2203" s="82">
        <v>1</v>
      </c>
      <c r="BH2203" s="82">
        <v>1</v>
      </c>
      <c r="BI2203" s="82">
        <v>1</v>
      </c>
      <c r="BJ2203" s="82">
        <v>1</v>
      </c>
      <c r="BK2203" s="82">
        <v>1</v>
      </c>
      <c r="BP2203" s="82">
        <v>1</v>
      </c>
    </row>
    <row r="2204" spans="1:75" x14ac:dyDescent="0.5">
      <c r="A2204" s="82">
        <v>198</v>
      </c>
      <c r="B2204" s="82" t="s">
        <v>470</v>
      </c>
      <c r="D2204" s="90">
        <v>43579</v>
      </c>
      <c r="E2204" s="90" t="s">
        <v>471</v>
      </c>
      <c r="F2204" s="90"/>
      <c r="G2204" s="82" t="s">
        <v>471</v>
      </c>
      <c r="H2204" s="82" t="s">
        <v>472</v>
      </c>
      <c r="I2204" s="80" t="s">
        <v>81</v>
      </c>
      <c r="J2204" s="80">
        <v>8</v>
      </c>
      <c r="K2204" s="80">
        <v>1</v>
      </c>
      <c r="L2204" s="80" t="s">
        <v>156</v>
      </c>
      <c r="M2204" s="80">
        <v>100</v>
      </c>
      <c r="N2204" s="80">
        <v>17.570692000000001</v>
      </c>
      <c r="O2204" s="80">
        <v>-3.9961660000000001</v>
      </c>
      <c r="P2204" s="80" t="s">
        <v>69</v>
      </c>
      <c r="Q2204" s="80">
        <v>0</v>
      </c>
      <c r="R2204" s="80">
        <v>2.6272389999999999</v>
      </c>
      <c r="S2204" s="80">
        <v>23.381664000000001</v>
      </c>
      <c r="T2204" s="80">
        <v>1600000</v>
      </c>
      <c r="U2204" s="91">
        <f>Table1[[#This Row],[Distribution Amount (Dollars)]]/Table1[[#This Row],[NEWdatediff]]</f>
        <v>320000</v>
      </c>
      <c r="V2204" s="82" t="s">
        <v>90</v>
      </c>
      <c r="W2204" s="82" t="s">
        <v>91</v>
      </c>
      <c r="X2204" s="82" t="s">
        <v>104</v>
      </c>
      <c r="Y2204" s="82" t="s">
        <v>105</v>
      </c>
      <c r="Z2204" s="82">
        <v>1</v>
      </c>
      <c r="AA2204" s="82" t="s">
        <v>121</v>
      </c>
      <c r="AB2204" s="82" t="s">
        <v>473</v>
      </c>
      <c r="AD2204" s="82" t="s">
        <v>156</v>
      </c>
      <c r="AE2204" s="82" t="s">
        <v>474</v>
      </c>
      <c r="AN2204" s="82" t="s">
        <v>76</v>
      </c>
      <c r="AO2204" s="82" t="s">
        <v>475</v>
      </c>
      <c r="AP2204" s="82">
        <v>20000000</v>
      </c>
      <c r="AQ2204" s="82" t="s">
        <v>109</v>
      </c>
      <c r="AR2204" s="82" t="s">
        <v>4274</v>
      </c>
      <c r="AS2204" s="84">
        <v>41218</v>
      </c>
      <c r="AT2204" s="85">
        <v>2012</v>
      </c>
      <c r="AU2204" s="82" t="s">
        <v>4277</v>
      </c>
      <c r="AV2204" s="84">
        <v>42551</v>
      </c>
      <c r="AW2204" s="85">
        <v>2016</v>
      </c>
      <c r="AX2204" s="85">
        <f>Table1[[#This Row],[End TEST]]-Table1[[#This Row],[Start TEST]]</f>
        <v>4</v>
      </c>
      <c r="AY2204" s="85">
        <f>Table1[[#This Row],[TEST_Diff]]+1</f>
        <v>5</v>
      </c>
      <c r="AZ2204" s="92">
        <f>DATEDIF(Table1[[#This Row],[Start Year]],Table1[[#This Row],[End Year]],"d") / 365</f>
        <v>3.6520547945205482</v>
      </c>
      <c r="BA2204" s="82">
        <v>920484</v>
      </c>
      <c r="BC2204" s="82" t="s">
        <v>476</v>
      </c>
      <c r="BD2204" s="82">
        <v>1</v>
      </c>
      <c r="BH2204" s="82">
        <v>1</v>
      </c>
      <c r="BI2204" s="82">
        <v>1</v>
      </c>
      <c r="BJ2204" s="82">
        <v>1</v>
      </c>
      <c r="BK2204" s="82">
        <v>1</v>
      </c>
      <c r="BP2204" s="82">
        <v>1</v>
      </c>
    </row>
    <row r="2205" spans="1:75" x14ac:dyDescent="0.5">
      <c r="A2205" s="82">
        <v>198</v>
      </c>
      <c r="B2205" s="82" t="s">
        <v>470</v>
      </c>
      <c r="D2205" s="90">
        <v>43579</v>
      </c>
      <c r="E2205" s="90" t="s">
        <v>471</v>
      </c>
      <c r="F2205" s="90"/>
      <c r="G2205" s="82" t="s">
        <v>471</v>
      </c>
      <c r="H2205" s="82" t="s">
        <v>472</v>
      </c>
      <c r="I2205" s="80" t="s">
        <v>67</v>
      </c>
      <c r="J2205" s="80">
        <v>40</v>
      </c>
      <c r="K2205" s="80">
        <v>1</v>
      </c>
      <c r="L2205" s="80" t="s">
        <v>156</v>
      </c>
      <c r="M2205" s="80">
        <v>100</v>
      </c>
      <c r="N2205" s="80">
        <v>17.570692000000001</v>
      </c>
      <c r="O2205" s="80">
        <v>-3.9961660000000001</v>
      </c>
      <c r="P2205" s="80" t="s">
        <v>69</v>
      </c>
      <c r="Q2205" s="80">
        <v>0</v>
      </c>
      <c r="R2205" s="80">
        <v>2.6272389999999999</v>
      </c>
      <c r="S2205" s="80">
        <v>23.381664000000001</v>
      </c>
      <c r="T2205" s="80">
        <v>8000000</v>
      </c>
      <c r="U2205" s="91">
        <f>Table1[[#This Row],[Distribution Amount (Dollars)]]/Table1[[#This Row],[NEWdatediff]]</f>
        <v>1600000</v>
      </c>
      <c r="V2205" s="82" t="s">
        <v>90</v>
      </c>
      <c r="W2205" s="82" t="s">
        <v>91</v>
      </c>
      <c r="X2205" s="82" t="s">
        <v>104</v>
      </c>
      <c r="Y2205" s="82" t="s">
        <v>105</v>
      </c>
      <c r="Z2205" s="82">
        <v>1</v>
      </c>
      <c r="AA2205" s="82" t="s">
        <v>121</v>
      </c>
      <c r="AB2205" s="82" t="s">
        <v>473</v>
      </c>
      <c r="AD2205" s="82" t="s">
        <v>156</v>
      </c>
      <c r="AE2205" s="82" t="s">
        <v>474</v>
      </c>
      <c r="AN2205" s="82" t="s">
        <v>76</v>
      </c>
      <c r="AO2205" s="82" t="s">
        <v>475</v>
      </c>
      <c r="AP2205" s="82">
        <v>20000000</v>
      </c>
      <c r="AQ2205" s="82" t="s">
        <v>109</v>
      </c>
      <c r="AR2205" s="82" t="s">
        <v>4274</v>
      </c>
      <c r="AS2205" s="84">
        <v>41218</v>
      </c>
      <c r="AT2205" s="85">
        <v>2012</v>
      </c>
      <c r="AU2205" s="82" t="s">
        <v>4277</v>
      </c>
      <c r="AV2205" s="84">
        <v>42551</v>
      </c>
      <c r="AW2205" s="85">
        <v>2016</v>
      </c>
      <c r="AX2205" s="85">
        <f>Table1[[#This Row],[End TEST]]-Table1[[#This Row],[Start TEST]]</f>
        <v>4</v>
      </c>
      <c r="AY2205" s="85">
        <f>Table1[[#This Row],[TEST_Diff]]+1</f>
        <v>5</v>
      </c>
      <c r="AZ2205" s="92">
        <f>DATEDIF(Table1[[#This Row],[Start Year]],Table1[[#This Row],[End Year]],"d") / 365</f>
        <v>3.6520547945205482</v>
      </c>
      <c r="BA2205" s="82">
        <v>920484</v>
      </c>
      <c r="BC2205" s="82" t="s">
        <v>476</v>
      </c>
      <c r="BD2205" s="82">
        <v>1</v>
      </c>
      <c r="BH2205" s="82">
        <v>1</v>
      </c>
      <c r="BI2205" s="82">
        <v>1</v>
      </c>
      <c r="BJ2205" s="82">
        <v>1</v>
      </c>
      <c r="BK2205" s="82">
        <v>1</v>
      </c>
      <c r="BP2205" s="82">
        <v>1</v>
      </c>
    </row>
    <row r="2206" spans="1:75" x14ac:dyDescent="0.5">
      <c r="A2206" s="82">
        <v>198</v>
      </c>
      <c r="B2206" s="82" t="s">
        <v>470</v>
      </c>
      <c r="D2206" s="90">
        <v>43579</v>
      </c>
      <c r="E2206" s="90" t="s">
        <v>471</v>
      </c>
      <c r="F2206" s="90"/>
      <c r="G2206" s="82" t="s">
        <v>471</v>
      </c>
      <c r="H2206" s="82" t="s">
        <v>472</v>
      </c>
      <c r="I2206" s="80" t="s">
        <v>128</v>
      </c>
      <c r="J2206" s="80">
        <v>10</v>
      </c>
      <c r="K2206" s="80">
        <v>1</v>
      </c>
      <c r="L2206" s="80" t="s">
        <v>156</v>
      </c>
      <c r="M2206" s="80">
        <v>100</v>
      </c>
      <c r="N2206" s="80">
        <v>17.570692000000001</v>
      </c>
      <c r="O2206" s="80">
        <v>-3.9961660000000001</v>
      </c>
      <c r="P2206" s="80" t="s">
        <v>69</v>
      </c>
      <c r="Q2206" s="80">
        <v>0</v>
      </c>
      <c r="R2206" s="80">
        <v>2.6272389999999999</v>
      </c>
      <c r="S2206" s="80">
        <v>23.381664000000001</v>
      </c>
      <c r="T2206" s="80">
        <v>2000000</v>
      </c>
      <c r="U2206" s="91">
        <f>Table1[[#This Row],[Distribution Amount (Dollars)]]/Table1[[#This Row],[NEWdatediff]]</f>
        <v>400000</v>
      </c>
      <c r="V2206" s="82" t="s">
        <v>90</v>
      </c>
      <c r="W2206" s="82" t="s">
        <v>91</v>
      </c>
      <c r="X2206" s="82" t="s">
        <v>104</v>
      </c>
      <c r="Y2206" s="82" t="s">
        <v>105</v>
      </c>
      <c r="Z2206" s="82">
        <v>1</v>
      </c>
      <c r="AA2206" s="82" t="s">
        <v>121</v>
      </c>
      <c r="AB2206" s="82" t="s">
        <v>473</v>
      </c>
      <c r="AD2206" s="82" t="s">
        <v>156</v>
      </c>
      <c r="AE2206" s="82" t="s">
        <v>474</v>
      </c>
      <c r="AN2206" s="82" t="s">
        <v>76</v>
      </c>
      <c r="AO2206" s="82" t="s">
        <v>475</v>
      </c>
      <c r="AP2206" s="82">
        <v>20000000</v>
      </c>
      <c r="AQ2206" s="82" t="s">
        <v>109</v>
      </c>
      <c r="AR2206" s="82" t="s">
        <v>4274</v>
      </c>
      <c r="AS2206" s="84">
        <v>41218</v>
      </c>
      <c r="AT2206" s="85">
        <v>2012</v>
      </c>
      <c r="AU2206" s="82" t="s">
        <v>4277</v>
      </c>
      <c r="AV2206" s="84">
        <v>42551</v>
      </c>
      <c r="AW2206" s="85">
        <v>2016</v>
      </c>
      <c r="AX2206" s="85">
        <f>Table1[[#This Row],[End TEST]]-Table1[[#This Row],[Start TEST]]</f>
        <v>4</v>
      </c>
      <c r="AY2206" s="85">
        <f>Table1[[#This Row],[TEST_Diff]]+1</f>
        <v>5</v>
      </c>
      <c r="AZ2206" s="92">
        <f>DATEDIF(Table1[[#This Row],[Start Year]],Table1[[#This Row],[End Year]],"d") / 365</f>
        <v>3.6520547945205482</v>
      </c>
      <c r="BA2206" s="82">
        <v>920484</v>
      </c>
      <c r="BC2206" s="82" t="s">
        <v>476</v>
      </c>
      <c r="BD2206" s="82">
        <v>1</v>
      </c>
      <c r="BH2206" s="82">
        <v>1</v>
      </c>
      <c r="BI2206" s="82">
        <v>1</v>
      </c>
      <c r="BJ2206" s="82">
        <v>1</v>
      </c>
      <c r="BK2206" s="82">
        <v>1</v>
      </c>
      <c r="BP2206" s="82">
        <v>1</v>
      </c>
    </row>
    <row r="2207" spans="1:75" x14ac:dyDescent="0.5">
      <c r="A2207" s="82">
        <v>199</v>
      </c>
      <c r="B2207" s="82" t="s">
        <v>4139</v>
      </c>
      <c r="D2207" s="90">
        <v>43579</v>
      </c>
      <c r="E2207" s="90" t="s">
        <v>4140</v>
      </c>
      <c r="F2207" s="90"/>
      <c r="G2207" s="82" t="s">
        <v>4140</v>
      </c>
      <c r="H2207" s="82" t="s">
        <v>4141</v>
      </c>
      <c r="I2207" s="80" t="s">
        <v>88</v>
      </c>
      <c r="J2207" s="80">
        <v>100</v>
      </c>
      <c r="K2207" s="80">
        <v>1</v>
      </c>
      <c r="L2207" s="80" t="s">
        <v>156</v>
      </c>
      <c r="M2207" s="80">
        <v>100</v>
      </c>
      <c r="N2207" s="80">
        <v>17.570692000000001</v>
      </c>
      <c r="O2207" s="80">
        <v>-3.9961660000000001</v>
      </c>
      <c r="P2207" s="80" t="s">
        <v>69</v>
      </c>
      <c r="Q2207" s="80">
        <v>0</v>
      </c>
      <c r="R2207" s="80">
        <v>2.6272389999999999</v>
      </c>
      <c r="S2207" s="80">
        <v>23.381664000000001</v>
      </c>
      <c r="T2207" s="80">
        <v>20000000</v>
      </c>
      <c r="U2207" s="91">
        <f>Table1[[#This Row],[Distribution Amount (Dollars)]]/Table1[[#This Row],[NEWdatediff]]</f>
        <v>6666666.666666667</v>
      </c>
      <c r="V2207" s="82" t="s">
        <v>90</v>
      </c>
      <c r="W2207" s="82" t="s">
        <v>91</v>
      </c>
      <c r="X2207" s="82" t="s">
        <v>4142</v>
      </c>
      <c r="Y2207" s="82" t="s">
        <v>105</v>
      </c>
      <c r="Z2207" s="82">
        <v>1</v>
      </c>
      <c r="AA2207" s="82" t="s">
        <v>121</v>
      </c>
      <c r="AB2207" s="82" t="s">
        <v>4143</v>
      </c>
      <c r="AD2207" s="82" t="s">
        <v>156</v>
      </c>
      <c r="AE2207" s="82" t="s">
        <v>4144</v>
      </c>
      <c r="AN2207" s="82" t="s">
        <v>76</v>
      </c>
      <c r="AO2207" s="82" t="s">
        <v>4145</v>
      </c>
      <c r="AP2207" s="82">
        <v>20000000</v>
      </c>
      <c r="AQ2207" s="82" t="s">
        <v>109</v>
      </c>
      <c r="AR2207" s="82" t="s">
        <v>4274</v>
      </c>
      <c r="AS2207" s="84">
        <v>41361</v>
      </c>
      <c r="AT2207" s="85">
        <v>2013</v>
      </c>
      <c r="AU2207" s="82" t="s">
        <v>4277</v>
      </c>
      <c r="AV2207" s="84">
        <v>42094</v>
      </c>
      <c r="AW2207" s="85">
        <v>2015</v>
      </c>
      <c r="AX2207" s="85">
        <f>Table1[[#This Row],[End TEST]]-Table1[[#This Row],[Start TEST]]</f>
        <v>2</v>
      </c>
      <c r="AY2207" s="85">
        <f>Table1[[#This Row],[TEST_Diff]]+1</f>
        <v>3</v>
      </c>
      <c r="AZ2207" s="92">
        <f>DATEDIF(Table1[[#This Row],[Start Year]],Table1[[#This Row],[End Year]],"d") / 365</f>
        <v>2.0082191780821916</v>
      </c>
      <c r="BA2207" s="82">
        <v>57249</v>
      </c>
      <c r="BC2207" s="82" t="s">
        <v>4146</v>
      </c>
      <c r="BD2207" s="82">
        <v>1</v>
      </c>
      <c r="BE2207" s="82">
        <v>1</v>
      </c>
      <c r="BF2207" s="82">
        <v>1</v>
      </c>
      <c r="BG2207" s="82">
        <v>1</v>
      </c>
      <c r="BH2207" s="82">
        <v>1</v>
      </c>
      <c r="BI2207" s="82">
        <v>1</v>
      </c>
      <c r="BJ2207" s="82">
        <v>1</v>
      </c>
      <c r="BK2207" s="82">
        <v>1</v>
      </c>
      <c r="BL2207" s="82">
        <v>1</v>
      </c>
      <c r="BM2207" s="82">
        <v>1</v>
      </c>
      <c r="BP2207" s="82">
        <v>1</v>
      </c>
      <c r="BW2207" s="82" t="s">
        <v>4147</v>
      </c>
    </row>
    <row r="2208" spans="1:75" x14ac:dyDescent="0.5">
      <c r="A2208" s="82">
        <v>200</v>
      </c>
      <c r="B2208" s="82" t="s">
        <v>3801</v>
      </c>
      <c r="D2208" s="90">
        <v>43372</v>
      </c>
      <c r="E2208" s="90" t="s">
        <v>3802</v>
      </c>
      <c r="F2208" s="90"/>
      <c r="G2208" s="82" t="s">
        <v>3802</v>
      </c>
      <c r="H2208" s="82" t="s">
        <v>3803</v>
      </c>
      <c r="I2208" s="80" t="s">
        <v>102</v>
      </c>
      <c r="J2208" s="80">
        <v>100</v>
      </c>
      <c r="K2208" s="80">
        <v>0</v>
      </c>
      <c r="P2208" s="80" t="s">
        <v>114</v>
      </c>
      <c r="Q2208" s="80">
        <v>12.5</v>
      </c>
      <c r="R2208" s="80">
        <v>25.384855999999999</v>
      </c>
      <c r="S2208" s="80">
        <v>68.458809000000002</v>
      </c>
      <c r="T2208" s="80">
        <v>2500000</v>
      </c>
      <c r="U2208" s="91">
        <f>Table1[[#This Row],[Distribution Amount (Dollars)]]/Table1[[#This Row],[NEWdatediff]]</f>
        <v>1250000</v>
      </c>
      <c r="V2208" s="82" t="s">
        <v>140</v>
      </c>
      <c r="W2208" s="82" t="s">
        <v>91</v>
      </c>
      <c r="X2208" s="82" t="s">
        <v>72</v>
      </c>
      <c r="Y2208" s="82" t="s">
        <v>73</v>
      </c>
      <c r="Z2208" s="82">
        <v>1</v>
      </c>
      <c r="AB2208" s="82" t="s">
        <v>3804</v>
      </c>
      <c r="AD2208" s="82" t="s">
        <v>112</v>
      </c>
      <c r="AE2208" s="82" t="s">
        <v>107</v>
      </c>
      <c r="AN2208" s="82" t="s">
        <v>76</v>
      </c>
      <c r="AO2208" s="82" t="s">
        <v>3805</v>
      </c>
      <c r="AP2208" s="82">
        <v>20000000</v>
      </c>
      <c r="AQ2208" s="82" t="s">
        <v>109</v>
      </c>
      <c r="AR2208" s="82" t="s">
        <v>4274</v>
      </c>
      <c r="AS2208" s="84">
        <v>41726</v>
      </c>
      <c r="AT2208" s="85">
        <v>2014</v>
      </c>
      <c r="AU2208" s="82" t="s">
        <v>4277</v>
      </c>
      <c r="AV2208" s="84">
        <v>42094</v>
      </c>
      <c r="AW2208" s="85">
        <v>2015</v>
      </c>
      <c r="AX2208" s="85">
        <f>Table1[[#This Row],[End TEST]]-Table1[[#This Row],[Start TEST]]</f>
        <v>1</v>
      </c>
      <c r="AY2208" s="85">
        <f>Table1[[#This Row],[TEST_Diff]]+1</f>
        <v>2</v>
      </c>
      <c r="AZ2208" s="92">
        <f>DATEDIF(Table1[[#This Row],[Start Year]],Table1[[#This Row],[End Year]],"d") / 365</f>
        <v>1.0082191780821919</v>
      </c>
    </row>
    <row r="2209" spans="1:52" x14ac:dyDescent="0.5">
      <c r="A2209" s="82">
        <v>200</v>
      </c>
      <c r="B2209" s="82" t="s">
        <v>3801</v>
      </c>
      <c r="D2209" s="90">
        <v>43372</v>
      </c>
      <c r="E2209" s="90" t="s">
        <v>3802</v>
      </c>
      <c r="F2209" s="90"/>
      <c r="G2209" s="82" t="s">
        <v>3802</v>
      </c>
      <c r="H2209" s="82" t="s">
        <v>3803</v>
      </c>
      <c r="I2209" s="80" t="s">
        <v>102</v>
      </c>
      <c r="J2209" s="80">
        <v>100</v>
      </c>
      <c r="K2209" s="80">
        <v>0</v>
      </c>
      <c r="P2209" s="80" t="s">
        <v>113</v>
      </c>
      <c r="Q2209" s="80">
        <v>12.5</v>
      </c>
      <c r="R2209" s="80">
        <v>10.278548000000001</v>
      </c>
      <c r="S2209" s="80">
        <v>102.006446</v>
      </c>
      <c r="T2209" s="80">
        <v>2500000</v>
      </c>
      <c r="U2209" s="91">
        <f>Table1[[#This Row],[Distribution Amount (Dollars)]]/Table1[[#This Row],[NEWdatediff]]</f>
        <v>1250000</v>
      </c>
      <c r="V2209" s="82" t="s">
        <v>140</v>
      </c>
      <c r="W2209" s="82" t="s">
        <v>91</v>
      </c>
      <c r="X2209" s="82" t="s">
        <v>72</v>
      </c>
      <c r="Y2209" s="82" t="s">
        <v>73</v>
      </c>
      <c r="Z2209" s="82">
        <v>1</v>
      </c>
      <c r="AB2209" s="82" t="s">
        <v>3804</v>
      </c>
      <c r="AD2209" s="82" t="s">
        <v>114</v>
      </c>
      <c r="AE2209" s="82" t="s">
        <v>107</v>
      </c>
      <c r="AN2209" s="82" t="s">
        <v>76</v>
      </c>
      <c r="AO2209" s="82" t="s">
        <v>3805</v>
      </c>
      <c r="AP2209" s="82">
        <v>20000000</v>
      </c>
      <c r="AQ2209" s="82" t="s">
        <v>109</v>
      </c>
      <c r="AR2209" s="82" t="s">
        <v>4274</v>
      </c>
      <c r="AS2209" s="84">
        <v>41726</v>
      </c>
      <c r="AT2209" s="85">
        <v>2014</v>
      </c>
      <c r="AU2209" s="82" t="s">
        <v>4277</v>
      </c>
      <c r="AV2209" s="84">
        <v>42094</v>
      </c>
      <c r="AW2209" s="85">
        <v>2015</v>
      </c>
      <c r="AX2209" s="85">
        <f>Table1[[#This Row],[End TEST]]-Table1[[#This Row],[Start TEST]]</f>
        <v>1</v>
      </c>
      <c r="AY2209" s="85">
        <f>Table1[[#This Row],[TEST_Diff]]+1</f>
        <v>2</v>
      </c>
      <c r="AZ2209" s="92">
        <f>DATEDIF(Table1[[#This Row],[Start Year]],Table1[[#This Row],[End Year]],"d") / 365</f>
        <v>1.0082191780821919</v>
      </c>
    </row>
    <row r="2210" spans="1:52" x14ac:dyDescent="0.5">
      <c r="A2210" s="82">
        <v>200</v>
      </c>
      <c r="B2210" s="82" t="s">
        <v>3801</v>
      </c>
      <c r="D2210" s="90">
        <v>43372</v>
      </c>
      <c r="E2210" s="90" t="s">
        <v>3802</v>
      </c>
      <c r="F2210" s="90"/>
      <c r="G2210" s="82" t="s">
        <v>3802</v>
      </c>
      <c r="H2210" s="82" t="s">
        <v>3803</v>
      </c>
      <c r="I2210" s="80" t="s">
        <v>102</v>
      </c>
      <c r="J2210" s="80">
        <v>100</v>
      </c>
      <c r="K2210" s="80">
        <v>0</v>
      </c>
      <c r="P2210" s="80" t="s">
        <v>111</v>
      </c>
      <c r="Q2210" s="80">
        <v>12.5</v>
      </c>
      <c r="R2210" s="80">
        <v>43.890490999999997</v>
      </c>
      <c r="S2210" s="80">
        <v>71.138231000000005</v>
      </c>
      <c r="T2210" s="80">
        <v>2500000</v>
      </c>
      <c r="U2210" s="91">
        <f>Table1[[#This Row],[Distribution Amount (Dollars)]]/Table1[[#This Row],[NEWdatediff]]</f>
        <v>1250000</v>
      </c>
      <c r="V2210" s="82" t="s">
        <v>140</v>
      </c>
      <c r="W2210" s="82" t="s">
        <v>91</v>
      </c>
      <c r="X2210" s="82" t="s">
        <v>72</v>
      </c>
      <c r="Y2210" s="82" t="s">
        <v>73</v>
      </c>
      <c r="Z2210" s="82">
        <v>1</v>
      </c>
      <c r="AB2210" s="82" t="s">
        <v>3804</v>
      </c>
      <c r="AD2210" s="82" t="s">
        <v>111</v>
      </c>
      <c r="AE2210" s="82" t="s">
        <v>107</v>
      </c>
      <c r="AN2210" s="82" t="s">
        <v>76</v>
      </c>
      <c r="AO2210" s="82" t="s">
        <v>3805</v>
      </c>
      <c r="AP2210" s="82">
        <v>20000000</v>
      </c>
      <c r="AQ2210" s="82" t="s">
        <v>109</v>
      </c>
      <c r="AR2210" s="82" t="s">
        <v>4274</v>
      </c>
      <c r="AS2210" s="84">
        <v>41726</v>
      </c>
      <c r="AT2210" s="85">
        <v>2014</v>
      </c>
      <c r="AU2210" s="82" t="s">
        <v>4277</v>
      </c>
      <c r="AV2210" s="84">
        <v>42094</v>
      </c>
      <c r="AW2210" s="85">
        <v>2015</v>
      </c>
      <c r="AX2210" s="85">
        <f>Table1[[#This Row],[End TEST]]-Table1[[#This Row],[Start TEST]]</f>
        <v>1</v>
      </c>
      <c r="AY2210" s="85">
        <f>Table1[[#This Row],[TEST_Diff]]+1</f>
        <v>2</v>
      </c>
      <c r="AZ2210" s="92">
        <f>DATEDIF(Table1[[#This Row],[Start Year]],Table1[[#This Row],[End Year]],"d") / 365</f>
        <v>1.0082191780821919</v>
      </c>
    </row>
    <row r="2211" spans="1:52" x14ac:dyDescent="0.5">
      <c r="A2211" s="82">
        <v>200</v>
      </c>
      <c r="B2211" s="82" t="s">
        <v>3801</v>
      </c>
      <c r="D2211" s="90">
        <v>43372</v>
      </c>
      <c r="E2211" s="90" t="s">
        <v>3802</v>
      </c>
      <c r="F2211" s="90"/>
      <c r="G2211" s="82" t="s">
        <v>3802</v>
      </c>
      <c r="H2211" s="82" t="s">
        <v>3803</v>
      </c>
      <c r="I2211" s="80" t="s">
        <v>102</v>
      </c>
      <c r="J2211" s="80">
        <v>100</v>
      </c>
      <c r="K2211" s="80">
        <v>0</v>
      </c>
      <c r="P2211" s="80" t="s">
        <v>69</v>
      </c>
      <c r="Q2211" s="80">
        <v>25</v>
      </c>
      <c r="R2211" s="80">
        <v>2.6272389999999999</v>
      </c>
      <c r="S2211" s="80">
        <v>23.381664000000001</v>
      </c>
      <c r="T2211" s="80">
        <v>5000000</v>
      </c>
      <c r="U2211" s="91">
        <f>Table1[[#This Row],[Distribution Amount (Dollars)]]/Table1[[#This Row],[NEWdatediff]]</f>
        <v>2500000</v>
      </c>
      <c r="V2211" s="82" t="s">
        <v>140</v>
      </c>
      <c r="W2211" s="82" t="s">
        <v>91</v>
      </c>
      <c r="X2211" s="82" t="s">
        <v>72</v>
      </c>
      <c r="Y2211" s="82" t="s">
        <v>73</v>
      </c>
      <c r="Z2211" s="82">
        <v>1</v>
      </c>
      <c r="AB2211" s="82" t="s">
        <v>3804</v>
      </c>
      <c r="AD2211" s="82" t="s">
        <v>113</v>
      </c>
      <c r="AE2211" s="82" t="s">
        <v>107</v>
      </c>
      <c r="AN2211" s="82" t="s">
        <v>76</v>
      </c>
      <c r="AO2211" s="82" t="s">
        <v>3805</v>
      </c>
      <c r="AP2211" s="82">
        <v>20000000</v>
      </c>
      <c r="AQ2211" s="82" t="s">
        <v>109</v>
      </c>
      <c r="AR2211" s="82" t="s">
        <v>4274</v>
      </c>
      <c r="AS2211" s="84">
        <v>41726</v>
      </c>
      <c r="AT2211" s="85">
        <v>2014</v>
      </c>
      <c r="AU2211" s="82" t="s">
        <v>4277</v>
      </c>
      <c r="AV2211" s="84">
        <v>42094</v>
      </c>
      <c r="AW2211" s="85">
        <v>2015</v>
      </c>
      <c r="AX2211" s="85">
        <f>Table1[[#This Row],[End TEST]]-Table1[[#This Row],[Start TEST]]</f>
        <v>1</v>
      </c>
      <c r="AY2211" s="85">
        <f>Table1[[#This Row],[TEST_Diff]]+1</f>
        <v>2</v>
      </c>
      <c r="AZ2211" s="92">
        <f>DATEDIF(Table1[[#This Row],[Start Year]],Table1[[#This Row],[End Year]],"d") / 365</f>
        <v>1.0082191780821919</v>
      </c>
    </row>
    <row r="2212" spans="1:52" x14ac:dyDescent="0.5">
      <c r="A2212" s="82">
        <v>200</v>
      </c>
      <c r="B2212" s="82" t="s">
        <v>3801</v>
      </c>
      <c r="D2212" s="90">
        <v>43372</v>
      </c>
      <c r="E2212" s="90" t="s">
        <v>3802</v>
      </c>
      <c r="F2212" s="90"/>
      <c r="G2212" s="82" t="s">
        <v>3802</v>
      </c>
      <c r="H2212" s="82" t="s">
        <v>3803</v>
      </c>
      <c r="I2212" s="80" t="s">
        <v>102</v>
      </c>
      <c r="J2212" s="80">
        <v>100</v>
      </c>
      <c r="K2212" s="80">
        <v>0</v>
      </c>
      <c r="P2212" s="80" t="s">
        <v>112</v>
      </c>
      <c r="Q2212" s="80">
        <v>12.5</v>
      </c>
      <c r="R2212" s="80">
        <v>45.052331000000002</v>
      </c>
      <c r="S2212" s="80">
        <v>118.90412999999999</v>
      </c>
      <c r="T2212" s="80">
        <v>2500000</v>
      </c>
      <c r="U2212" s="91">
        <f>Table1[[#This Row],[Distribution Amount (Dollars)]]/Table1[[#This Row],[NEWdatediff]]</f>
        <v>1250000</v>
      </c>
      <c r="V2212" s="82" t="s">
        <v>140</v>
      </c>
      <c r="W2212" s="82" t="s">
        <v>91</v>
      </c>
      <c r="X2212" s="82" t="s">
        <v>72</v>
      </c>
      <c r="Y2212" s="82" t="s">
        <v>73</v>
      </c>
      <c r="Z2212" s="82">
        <v>1</v>
      </c>
      <c r="AB2212" s="82" t="s">
        <v>3804</v>
      </c>
      <c r="AD2212" s="82" t="s">
        <v>69</v>
      </c>
      <c r="AE2212" s="82" t="s">
        <v>107</v>
      </c>
      <c r="AN2212" s="82" t="s">
        <v>76</v>
      </c>
      <c r="AO2212" s="82" t="s">
        <v>3805</v>
      </c>
      <c r="AP2212" s="82">
        <v>20000000</v>
      </c>
      <c r="AQ2212" s="82" t="s">
        <v>109</v>
      </c>
      <c r="AR2212" s="82" t="s">
        <v>4274</v>
      </c>
      <c r="AS2212" s="84">
        <v>41726</v>
      </c>
      <c r="AT2212" s="85">
        <v>2014</v>
      </c>
      <c r="AU2212" s="82" t="s">
        <v>4277</v>
      </c>
      <c r="AV2212" s="84">
        <v>42094</v>
      </c>
      <c r="AW2212" s="85">
        <v>2015</v>
      </c>
      <c r="AX2212" s="85">
        <f>Table1[[#This Row],[End TEST]]-Table1[[#This Row],[Start TEST]]</f>
        <v>1</v>
      </c>
      <c r="AY2212" s="85">
        <f>Table1[[#This Row],[TEST_Diff]]+1</f>
        <v>2</v>
      </c>
      <c r="AZ2212" s="92">
        <f>DATEDIF(Table1[[#This Row],[Start Year]],Table1[[#This Row],[End Year]],"d") / 365</f>
        <v>1.0082191780821919</v>
      </c>
    </row>
    <row r="2213" spans="1:52" x14ac:dyDescent="0.5">
      <c r="A2213" s="82">
        <v>200</v>
      </c>
      <c r="B2213" s="82" t="s">
        <v>3801</v>
      </c>
      <c r="D2213" s="90">
        <v>43372</v>
      </c>
      <c r="E2213" s="90" t="s">
        <v>3802</v>
      </c>
      <c r="F2213" s="90"/>
      <c r="G2213" s="82" t="s">
        <v>3802</v>
      </c>
      <c r="H2213" s="82" t="s">
        <v>3803</v>
      </c>
      <c r="I2213" s="80" t="s">
        <v>102</v>
      </c>
      <c r="J2213" s="80">
        <v>100</v>
      </c>
      <c r="K2213" s="80">
        <v>0</v>
      </c>
      <c r="P2213" s="80" t="s">
        <v>110</v>
      </c>
      <c r="Q2213" s="80">
        <v>25</v>
      </c>
      <c r="R2213" s="80">
        <v>26.625188000000001</v>
      </c>
      <c r="S2213" s="80">
        <v>6.809552</v>
      </c>
      <c r="T2213" s="80">
        <v>5000000</v>
      </c>
      <c r="U2213" s="91">
        <f>Table1[[#This Row],[Distribution Amount (Dollars)]]/Table1[[#This Row],[NEWdatediff]]</f>
        <v>2500000</v>
      </c>
      <c r="V2213" s="82" t="s">
        <v>140</v>
      </c>
      <c r="W2213" s="82" t="s">
        <v>91</v>
      </c>
      <c r="X2213" s="82" t="s">
        <v>72</v>
      </c>
      <c r="Y2213" s="82" t="s">
        <v>73</v>
      </c>
      <c r="Z2213" s="82">
        <v>1</v>
      </c>
      <c r="AB2213" s="82" t="s">
        <v>3804</v>
      </c>
      <c r="AD2213" s="82" t="s">
        <v>110</v>
      </c>
      <c r="AE2213" s="82" t="s">
        <v>107</v>
      </c>
      <c r="AN2213" s="82" t="s">
        <v>76</v>
      </c>
      <c r="AO2213" s="82" t="s">
        <v>3805</v>
      </c>
      <c r="AP2213" s="82">
        <v>20000000</v>
      </c>
      <c r="AQ2213" s="82" t="s">
        <v>109</v>
      </c>
      <c r="AR2213" s="82" t="s">
        <v>4274</v>
      </c>
      <c r="AS2213" s="84">
        <v>41726</v>
      </c>
      <c r="AT2213" s="85">
        <v>2014</v>
      </c>
      <c r="AU2213" s="82" t="s">
        <v>4277</v>
      </c>
      <c r="AV2213" s="84">
        <v>42094</v>
      </c>
      <c r="AW2213" s="85">
        <v>2015</v>
      </c>
      <c r="AX2213" s="85">
        <f>Table1[[#This Row],[End TEST]]-Table1[[#This Row],[Start TEST]]</f>
        <v>1</v>
      </c>
      <c r="AY2213" s="85">
        <f>Table1[[#This Row],[TEST_Diff]]+1</f>
        <v>2</v>
      </c>
      <c r="AZ2213" s="92">
        <f>DATEDIF(Table1[[#This Row],[Start Year]],Table1[[#This Row],[End Year]],"d") / 365</f>
        <v>1.0082191780821919</v>
      </c>
    </row>
    <row r="2214" spans="1:52" x14ac:dyDescent="0.5">
      <c r="A2214" s="82">
        <v>201</v>
      </c>
      <c r="B2214" s="82" t="s">
        <v>4242</v>
      </c>
      <c r="D2214" s="90">
        <v>43372</v>
      </c>
      <c r="E2214" s="90" t="s">
        <v>4243</v>
      </c>
      <c r="F2214" s="90"/>
      <c r="G2214" s="82" t="s">
        <v>4243</v>
      </c>
      <c r="H2214" s="82" t="s">
        <v>4244</v>
      </c>
      <c r="I2214" s="80" t="s">
        <v>67</v>
      </c>
      <c r="J2214" s="80">
        <v>100</v>
      </c>
      <c r="K2214" s="80">
        <v>12</v>
      </c>
      <c r="L2214" s="80" t="s">
        <v>295</v>
      </c>
      <c r="M2214" s="80">
        <v>10</v>
      </c>
      <c r="N2214" s="80">
        <v>7.5172420000000004</v>
      </c>
      <c r="O2214" s="80">
        <v>80.779494</v>
      </c>
      <c r="P2214" s="80" t="s">
        <v>114</v>
      </c>
      <c r="Q2214" s="80">
        <v>0</v>
      </c>
      <c r="R2214" s="80">
        <v>25.384855999999999</v>
      </c>
      <c r="S2214" s="80">
        <v>68.458809000000002</v>
      </c>
      <c r="T2214" s="80">
        <v>2500000</v>
      </c>
      <c r="U2214" s="91">
        <f>Table1[[#This Row],[Distribution Amount (Dollars)]]/Table1[[#This Row],[NEWdatediff]]</f>
        <v>1250000</v>
      </c>
      <c r="V2214" s="82" t="s">
        <v>828</v>
      </c>
      <c r="W2214" s="82" t="s">
        <v>91</v>
      </c>
      <c r="X2214" s="82" t="s">
        <v>72</v>
      </c>
      <c r="Y2214" s="82" t="s">
        <v>73</v>
      </c>
      <c r="Z2214" s="82">
        <v>1</v>
      </c>
      <c r="AB2214" s="82" t="s">
        <v>4245</v>
      </c>
      <c r="AD2214" s="82" t="s">
        <v>469</v>
      </c>
      <c r="AE2214" s="82" t="s">
        <v>4246</v>
      </c>
      <c r="AN2214" s="82" t="s">
        <v>76</v>
      </c>
      <c r="AO2214" s="82" t="s">
        <v>4247</v>
      </c>
      <c r="AP2214" s="82">
        <v>25000000</v>
      </c>
      <c r="AQ2214" s="82" t="s">
        <v>109</v>
      </c>
      <c r="AR2214" s="82" t="s">
        <v>4274</v>
      </c>
      <c r="AS2214" s="84">
        <v>41543</v>
      </c>
      <c r="AT2214" s="85">
        <v>2013</v>
      </c>
      <c r="AU2214" s="82" t="s">
        <v>4277</v>
      </c>
      <c r="AV2214" s="84">
        <v>41640</v>
      </c>
      <c r="AW2214" s="85">
        <v>2014</v>
      </c>
      <c r="AX2214" s="85">
        <f>Table1[[#This Row],[End TEST]]-Table1[[#This Row],[Start TEST]]</f>
        <v>1</v>
      </c>
      <c r="AY2214" s="85">
        <f>Table1[[#This Row],[TEST_Diff]]+1</f>
        <v>2</v>
      </c>
      <c r="AZ2214" s="92">
        <f>DATEDIF(Table1[[#This Row],[Start Year]],Table1[[#This Row],[End Year]],"d") / 365</f>
        <v>0.26575342465753427</v>
      </c>
    </row>
    <row r="2215" spans="1:52" x14ac:dyDescent="0.5">
      <c r="A2215" s="82">
        <v>201</v>
      </c>
      <c r="B2215" s="82" t="s">
        <v>4242</v>
      </c>
      <c r="D2215" s="90">
        <v>43372</v>
      </c>
      <c r="E2215" s="90" t="s">
        <v>4243</v>
      </c>
      <c r="F2215" s="90"/>
      <c r="G2215" s="82" t="s">
        <v>4243</v>
      </c>
      <c r="H2215" s="82" t="s">
        <v>4244</v>
      </c>
      <c r="I2215" s="80" t="s">
        <v>67</v>
      </c>
      <c r="J2215" s="80">
        <v>100</v>
      </c>
      <c r="K2215" s="80">
        <v>12</v>
      </c>
      <c r="L2215" s="80" t="s">
        <v>139</v>
      </c>
      <c r="M2215" s="80">
        <v>10</v>
      </c>
      <c r="N2215" s="80">
        <v>9.1449999999999996</v>
      </c>
      <c r="O2215" s="80">
        <v>40.489674000000001</v>
      </c>
      <c r="P2215" s="80" t="s">
        <v>69</v>
      </c>
      <c r="Q2215" s="80">
        <v>0</v>
      </c>
      <c r="R2215" s="80">
        <v>2.6272389999999999</v>
      </c>
      <c r="S2215" s="80">
        <v>23.381664000000001</v>
      </c>
      <c r="T2215" s="80">
        <v>2500000</v>
      </c>
      <c r="U2215" s="91">
        <f>Table1[[#This Row],[Distribution Amount (Dollars)]]/Table1[[#This Row],[NEWdatediff]]</f>
        <v>1250000</v>
      </c>
      <c r="V2215" s="82" t="s">
        <v>828</v>
      </c>
      <c r="W2215" s="82" t="s">
        <v>91</v>
      </c>
      <c r="X2215" s="82" t="s">
        <v>72</v>
      </c>
      <c r="Y2215" s="82" t="s">
        <v>73</v>
      </c>
      <c r="Z2215" s="82">
        <v>1</v>
      </c>
      <c r="AB2215" s="82" t="s">
        <v>4245</v>
      </c>
      <c r="AD2215" s="82" t="s">
        <v>155</v>
      </c>
      <c r="AE2215" s="82" t="s">
        <v>4246</v>
      </c>
      <c r="AN2215" s="82" t="s">
        <v>76</v>
      </c>
      <c r="AO2215" s="82" t="s">
        <v>4247</v>
      </c>
      <c r="AP2215" s="82">
        <v>25000000</v>
      </c>
      <c r="AQ2215" s="82" t="s">
        <v>109</v>
      </c>
      <c r="AR2215" s="82" t="s">
        <v>4274</v>
      </c>
      <c r="AS2215" s="84">
        <v>41543</v>
      </c>
      <c r="AT2215" s="85">
        <v>2013</v>
      </c>
      <c r="AU2215" s="82" t="s">
        <v>4277</v>
      </c>
      <c r="AV2215" s="84">
        <v>41640</v>
      </c>
      <c r="AW2215" s="85">
        <v>2014</v>
      </c>
      <c r="AX2215" s="85">
        <f>Table1[[#This Row],[End TEST]]-Table1[[#This Row],[Start TEST]]</f>
        <v>1</v>
      </c>
      <c r="AY2215" s="85">
        <f>Table1[[#This Row],[TEST_Diff]]+1</f>
        <v>2</v>
      </c>
      <c r="AZ2215" s="92">
        <f>DATEDIF(Table1[[#This Row],[Start Year]],Table1[[#This Row],[End Year]],"d") / 365</f>
        <v>0.26575342465753427</v>
      </c>
    </row>
    <row r="2216" spans="1:52" x14ac:dyDescent="0.5">
      <c r="A2216" s="82">
        <v>201</v>
      </c>
      <c r="B2216" s="82" t="s">
        <v>4242</v>
      </c>
      <c r="D2216" s="90">
        <v>43372</v>
      </c>
      <c r="E2216" s="90" t="s">
        <v>4243</v>
      </c>
      <c r="F2216" s="90"/>
      <c r="G2216" s="82" t="s">
        <v>4243</v>
      </c>
      <c r="H2216" s="82" t="s">
        <v>4244</v>
      </c>
      <c r="I2216" s="80" t="s">
        <v>67</v>
      </c>
      <c r="J2216" s="80">
        <v>100</v>
      </c>
      <c r="K2216" s="80">
        <v>12</v>
      </c>
      <c r="L2216" s="80" t="s">
        <v>118</v>
      </c>
      <c r="M2216" s="80">
        <v>8</v>
      </c>
      <c r="N2216" s="80">
        <v>-6.4530960000000004</v>
      </c>
      <c r="O2216" s="80">
        <v>34.894539000000002</v>
      </c>
      <c r="P2216" s="80" t="s">
        <v>69</v>
      </c>
      <c r="Q2216" s="80">
        <v>0</v>
      </c>
      <c r="R2216" s="80">
        <v>2.6272389999999999</v>
      </c>
      <c r="S2216" s="80">
        <v>23.381664000000001</v>
      </c>
      <c r="T2216" s="80">
        <v>2000000</v>
      </c>
      <c r="U2216" s="91">
        <f>Table1[[#This Row],[Distribution Amount (Dollars)]]/Table1[[#This Row],[NEWdatediff]]</f>
        <v>1000000</v>
      </c>
      <c r="V2216" s="82" t="s">
        <v>828</v>
      </c>
      <c r="W2216" s="82" t="s">
        <v>91</v>
      </c>
      <c r="X2216" s="82" t="s">
        <v>72</v>
      </c>
      <c r="Y2216" s="82" t="s">
        <v>73</v>
      </c>
      <c r="Z2216" s="82">
        <v>1</v>
      </c>
      <c r="AB2216" s="82" t="s">
        <v>4245</v>
      </c>
      <c r="AD2216" s="82" t="s">
        <v>499</v>
      </c>
      <c r="AE2216" s="82" t="s">
        <v>4246</v>
      </c>
      <c r="AN2216" s="82" t="s">
        <v>76</v>
      </c>
      <c r="AO2216" s="82" t="s">
        <v>4247</v>
      </c>
      <c r="AP2216" s="82">
        <v>25000000</v>
      </c>
      <c r="AQ2216" s="82" t="s">
        <v>109</v>
      </c>
      <c r="AR2216" s="82" t="s">
        <v>4274</v>
      </c>
      <c r="AS2216" s="84">
        <v>41543</v>
      </c>
      <c r="AT2216" s="85">
        <v>2013</v>
      </c>
      <c r="AU2216" s="82" t="s">
        <v>4277</v>
      </c>
      <c r="AV2216" s="84">
        <v>41640</v>
      </c>
      <c r="AW2216" s="85">
        <v>2014</v>
      </c>
      <c r="AX2216" s="85">
        <f>Table1[[#This Row],[End TEST]]-Table1[[#This Row],[Start TEST]]</f>
        <v>1</v>
      </c>
      <c r="AY2216" s="85">
        <f>Table1[[#This Row],[TEST_Diff]]+1</f>
        <v>2</v>
      </c>
      <c r="AZ2216" s="92">
        <f>DATEDIF(Table1[[#This Row],[Start Year]],Table1[[#This Row],[End Year]],"d") / 365</f>
        <v>0.26575342465753427</v>
      </c>
    </row>
    <row r="2217" spans="1:52" x14ac:dyDescent="0.5">
      <c r="A2217" s="82">
        <v>201</v>
      </c>
      <c r="B2217" s="82" t="s">
        <v>4242</v>
      </c>
      <c r="D2217" s="90">
        <v>43372</v>
      </c>
      <c r="E2217" s="90" t="s">
        <v>4243</v>
      </c>
      <c r="F2217" s="90"/>
      <c r="G2217" s="82" t="s">
        <v>4243</v>
      </c>
      <c r="H2217" s="82" t="s">
        <v>4244</v>
      </c>
      <c r="I2217" s="80" t="s">
        <v>67</v>
      </c>
      <c r="J2217" s="80">
        <v>100</v>
      </c>
      <c r="K2217" s="80">
        <v>12</v>
      </c>
      <c r="L2217" s="80" t="s">
        <v>155</v>
      </c>
      <c r="M2217" s="80">
        <v>10</v>
      </c>
      <c r="N2217" s="80">
        <v>-25.97325</v>
      </c>
      <c r="O2217" s="80">
        <v>32.572029999999998</v>
      </c>
      <c r="P2217" s="80" t="s">
        <v>69</v>
      </c>
      <c r="Q2217" s="80">
        <v>0</v>
      </c>
      <c r="R2217" s="80">
        <v>2.6272389999999999</v>
      </c>
      <c r="S2217" s="80">
        <v>23.381664000000001</v>
      </c>
      <c r="T2217" s="80">
        <v>2500000</v>
      </c>
      <c r="U2217" s="91">
        <f>Table1[[#This Row],[Distribution Amount (Dollars)]]/Table1[[#This Row],[NEWdatediff]]</f>
        <v>1250000</v>
      </c>
      <c r="V2217" s="82" t="s">
        <v>828</v>
      </c>
      <c r="W2217" s="82" t="s">
        <v>91</v>
      </c>
      <c r="X2217" s="82" t="s">
        <v>72</v>
      </c>
      <c r="Y2217" s="82" t="s">
        <v>73</v>
      </c>
      <c r="Z2217" s="82">
        <v>1</v>
      </c>
      <c r="AB2217" s="82" t="s">
        <v>4245</v>
      </c>
      <c r="AD2217" s="82" t="s">
        <v>139</v>
      </c>
      <c r="AE2217" s="82" t="s">
        <v>4246</v>
      </c>
      <c r="AN2217" s="82" t="s">
        <v>76</v>
      </c>
      <c r="AO2217" s="82" t="s">
        <v>4247</v>
      </c>
      <c r="AP2217" s="82">
        <v>25000000</v>
      </c>
      <c r="AQ2217" s="82" t="s">
        <v>109</v>
      </c>
      <c r="AR2217" s="82" t="s">
        <v>4274</v>
      </c>
      <c r="AS2217" s="84">
        <v>41543</v>
      </c>
      <c r="AT2217" s="85">
        <v>2013</v>
      </c>
      <c r="AU2217" s="82" t="s">
        <v>4277</v>
      </c>
      <c r="AV2217" s="84">
        <v>41640</v>
      </c>
      <c r="AW2217" s="85">
        <v>2014</v>
      </c>
      <c r="AX2217" s="85">
        <f>Table1[[#This Row],[End TEST]]-Table1[[#This Row],[Start TEST]]</f>
        <v>1</v>
      </c>
      <c r="AY2217" s="85">
        <f>Table1[[#This Row],[TEST_Diff]]+1</f>
        <v>2</v>
      </c>
      <c r="AZ2217" s="92">
        <f>DATEDIF(Table1[[#This Row],[Start Year]],Table1[[#This Row],[End Year]],"d") / 365</f>
        <v>0.26575342465753427</v>
      </c>
    </row>
    <row r="2218" spans="1:52" x14ac:dyDescent="0.5">
      <c r="A2218" s="82">
        <v>201</v>
      </c>
      <c r="B2218" s="82" t="s">
        <v>4242</v>
      </c>
      <c r="D2218" s="90">
        <v>43372</v>
      </c>
      <c r="E2218" s="90" t="s">
        <v>4243</v>
      </c>
      <c r="F2218" s="90"/>
      <c r="G2218" s="82" t="s">
        <v>4243</v>
      </c>
      <c r="H2218" s="82" t="s">
        <v>4244</v>
      </c>
      <c r="I2218" s="80" t="s">
        <v>67</v>
      </c>
      <c r="J2218" s="80">
        <v>100</v>
      </c>
      <c r="K2218" s="80">
        <v>12</v>
      </c>
      <c r="L2218" s="80" t="s">
        <v>153</v>
      </c>
      <c r="M2218" s="80">
        <v>6</v>
      </c>
      <c r="N2218" s="80">
        <v>-14.311909999999999</v>
      </c>
      <c r="O2218" s="80">
        <v>28.23479</v>
      </c>
      <c r="P2218" s="80" t="s">
        <v>69</v>
      </c>
      <c r="Q2218" s="80">
        <v>0</v>
      </c>
      <c r="R2218" s="80">
        <v>2.6272389999999999</v>
      </c>
      <c r="S2218" s="80">
        <v>23.381664000000001</v>
      </c>
      <c r="T2218" s="80">
        <v>1500000</v>
      </c>
      <c r="U2218" s="91">
        <f>Table1[[#This Row],[Distribution Amount (Dollars)]]/Table1[[#This Row],[NEWdatediff]]</f>
        <v>750000</v>
      </c>
      <c r="V2218" s="82" t="s">
        <v>828</v>
      </c>
      <c r="W2218" s="82" t="s">
        <v>91</v>
      </c>
      <c r="X2218" s="82" t="s">
        <v>72</v>
      </c>
      <c r="Y2218" s="82" t="s">
        <v>73</v>
      </c>
      <c r="Z2218" s="82">
        <v>1</v>
      </c>
      <c r="AB2218" s="82" t="s">
        <v>4245</v>
      </c>
      <c r="AD2218" s="82" t="s">
        <v>730</v>
      </c>
      <c r="AE2218" s="82" t="s">
        <v>4246</v>
      </c>
      <c r="AN2218" s="82" t="s">
        <v>76</v>
      </c>
      <c r="AO2218" s="82" t="s">
        <v>4247</v>
      </c>
      <c r="AP2218" s="82">
        <v>25000000</v>
      </c>
      <c r="AQ2218" s="82" t="s">
        <v>109</v>
      </c>
      <c r="AR2218" s="82" t="s">
        <v>4274</v>
      </c>
      <c r="AS2218" s="84">
        <v>41543</v>
      </c>
      <c r="AT2218" s="85">
        <v>2013</v>
      </c>
      <c r="AU2218" s="82" t="s">
        <v>4277</v>
      </c>
      <c r="AV2218" s="84">
        <v>41640</v>
      </c>
      <c r="AW2218" s="85">
        <v>2014</v>
      </c>
      <c r="AX2218" s="85">
        <f>Table1[[#This Row],[End TEST]]-Table1[[#This Row],[Start TEST]]</f>
        <v>1</v>
      </c>
      <c r="AY2218" s="85">
        <f>Table1[[#This Row],[TEST_Diff]]+1</f>
        <v>2</v>
      </c>
      <c r="AZ2218" s="92">
        <f>DATEDIF(Table1[[#This Row],[Start Year]],Table1[[#This Row],[End Year]],"d") / 365</f>
        <v>0.26575342465753427</v>
      </c>
    </row>
    <row r="2219" spans="1:52" x14ac:dyDescent="0.5">
      <c r="A2219" s="82">
        <v>201</v>
      </c>
      <c r="B2219" s="82" t="s">
        <v>4242</v>
      </c>
      <c r="D2219" s="90">
        <v>43372</v>
      </c>
      <c r="E2219" s="90" t="s">
        <v>4243</v>
      </c>
      <c r="F2219" s="90"/>
      <c r="G2219" s="82" t="s">
        <v>4243</v>
      </c>
      <c r="H2219" s="82" t="s">
        <v>4244</v>
      </c>
      <c r="I2219" s="80" t="s">
        <v>67</v>
      </c>
      <c r="J2219" s="80">
        <v>100</v>
      </c>
      <c r="K2219" s="80">
        <v>12</v>
      </c>
      <c r="L2219" s="80" t="s">
        <v>1053</v>
      </c>
      <c r="M2219" s="80">
        <v>10</v>
      </c>
      <c r="N2219" s="80">
        <v>17.607787999999999</v>
      </c>
      <c r="O2219" s="80">
        <v>8.0816660000000002</v>
      </c>
      <c r="P2219" s="80" t="s">
        <v>69</v>
      </c>
      <c r="Q2219" s="80">
        <v>0</v>
      </c>
      <c r="R2219" s="80">
        <v>2.6272389999999999</v>
      </c>
      <c r="S2219" s="80">
        <v>23.381664000000001</v>
      </c>
      <c r="T2219" s="80">
        <v>2500000</v>
      </c>
      <c r="U2219" s="91">
        <f>Table1[[#This Row],[Distribution Amount (Dollars)]]/Table1[[#This Row],[NEWdatediff]]</f>
        <v>1250000</v>
      </c>
      <c r="V2219" s="82" t="s">
        <v>828</v>
      </c>
      <c r="W2219" s="82" t="s">
        <v>91</v>
      </c>
      <c r="X2219" s="82" t="s">
        <v>72</v>
      </c>
      <c r="Y2219" s="82" t="s">
        <v>73</v>
      </c>
      <c r="Z2219" s="82">
        <v>1</v>
      </c>
      <c r="AB2219" s="82" t="s">
        <v>4245</v>
      </c>
      <c r="AD2219" s="82" t="s">
        <v>82</v>
      </c>
      <c r="AE2219" s="82" t="s">
        <v>4246</v>
      </c>
      <c r="AN2219" s="82" t="s">
        <v>76</v>
      </c>
      <c r="AO2219" s="82" t="s">
        <v>4247</v>
      </c>
      <c r="AP2219" s="82">
        <v>25000000</v>
      </c>
      <c r="AQ2219" s="82" t="s">
        <v>109</v>
      </c>
      <c r="AR2219" s="82" t="s">
        <v>4274</v>
      </c>
      <c r="AS2219" s="84">
        <v>41543</v>
      </c>
      <c r="AT2219" s="85">
        <v>2013</v>
      </c>
      <c r="AU2219" s="82" t="s">
        <v>4277</v>
      </c>
      <c r="AV2219" s="84">
        <v>41640</v>
      </c>
      <c r="AW2219" s="85">
        <v>2014</v>
      </c>
      <c r="AX2219" s="85">
        <f>Table1[[#This Row],[End TEST]]-Table1[[#This Row],[Start TEST]]</f>
        <v>1</v>
      </c>
      <c r="AY2219" s="85">
        <f>Table1[[#This Row],[TEST_Diff]]+1</f>
        <v>2</v>
      </c>
      <c r="AZ2219" s="92">
        <f>DATEDIF(Table1[[#This Row],[Start Year]],Table1[[#This Row],[End Year]],"d") / 365</f>
        <v>0.26575342465753427</v>
      </c>
    </row>
    <row r="2220" spans="1:52" x14ac:dyDescent="0.5">
      <c r="A2220" s="82">
        <v>201</v>
      </c>
      <c r="B2220" s="82" t="s">
        <v>4242</v>
      </c>
      <c r="D2220" s="90">
        <v>43372</v>
      </c>
      <c r="E2220" s="90" t="s">
        <v>4243</v>
      </c>
      <c r="F2220" s="90"/>
      <c r="G2220" s="82" t="s">
        <v>4243</v>
      </c>
      <c r="H2220" s="82" t="s">
        <v>4244</v>
      </c>
      <c r="I2220" s="80" t="s">
        <v>67</v>
      </c>
      <c r="J2220" s="80">
        <v>100</v>
      </c>
      <c r="K2220" s="80">
        <v>12</v>
      </c>
      <c r="L2220" s="80" t="s">
        <v>1419</v>
      </c>
      <c r="M2220" s="80">
        <v>4</v>
      </c>
      <c r="N2220" s="80">
        <v>11.825138000000001</v>
      </c>
      <c r="O2220" s="80">
        <v>42.590274999999998</v>
      </c>
      <c r="P2220" s="80" t="s">
        <v>69</v>
      </c>
      <c r="Q2220" s="80">
        <v>0</v>
      </c>
      <c r="R2220" s="80">
        <v>2.6272389999999999</v>
      </c>
      <c r="S2220" s="80">
        <v>23.381664000000001</v>
      </c>
      <c r="T2220" s="80">
        <v>1000000</v>
      </c>
      <c r="U2220" s="91">
        <f>Table1[[#This Row],[Distribution Amount (Dollars)]]/Table1[[#This Row],[NEWdatediff]]</f>
        <v>500000</v>
      </c>
      <c r="V2220" s="82" t="s">
        <v>828</v>
      </c>
      <c r="W2220" s="82" t="s">
        <v>91</v>
      </c>
      <c r="X2220" s="82" t="s">
        <v>72</v>
      </c>
      <c r="Y2220" s="82" t="s">
        <v>73</v>
      </c>
      <c r="Z2220" s="82">
        <v>1</v>
      </c>
      <c r="AB2220" s="82" t="s">
        <v>4245</v>
      </c>
      <c r="AD2220" s="82" t="s">
        <v>641</v>
      </c>
      <c r="AE2220" s="82" t="s">
        <v>4246</v>
      </c>
      <c r="AN2220" s="82" t="s">
        <v>76</v>
      </c>
      <c r="AO2220" s="82" t="s">
        <v>4247</v>
      </c>
      <c r="AP2220" s="82">
        <v>25000000</v>
      </c>
      <c r="AQ2220" s="82" t="s">
        <v>109</v>
      </c>
      <c r="AR2220" s="82" t="s">
        <v>4274</v>
      </c>
      <c r="AS2220" s="84">
        <v>41543</v>
      </c>
      <c r="AT2220" s="85">
        <v>2013</v>
      </c>
      <c r="AU2220" s="82" t="s">
        <v>4277</v>
      </c>
      <c r="AV2220" s="84">
        <v>41640</v>
      </c>
      <c r="AW2220" s="85">
        <v>2014</v>
      </c>
      <c r="AX2220" s="85">
        <f>Table1[[#This Row],[End TEST]]-Table1[[#This Row],[Start TEST]]</f>
        <v>1</v>
      </c>
      <c r="AY2220" s="85">
        <f>Table1[[#This Row],[TEST_Diff]]+1</f>
        <v>2</v>
      </c>
      <c r="AZ2220" s="92">
        <f>DATEDIF(Table1[[#This Row],[Start Year]],Table1[[#This Row],[End Year]],"d") / 365</f>
        <v>0.26575342465753427</v>
      </c>
    </row>
    <row r="2221" spans="1:52" x14ac:dyDescent="0.5">
      <c r="A2221" s="82">
        <v>201</v>
      </c>
      <c r="B2221" s="82" t="s">
        <v>4242</v>
      </c>
      <c r="D2221" s="90">
        <v>43372</v>
      </c>
      <c r="E2221" s="90" t="s">
        <v>4243</v>
      </c>
      <c r="F2221" s="90"/>
      <c r="G2221" s="82" t="s">
        <v>4243</v>
      </c>
      <c r="H2221" s="82" t="s">
        <v>4244</v>
      </c>
      <c r="I2221" s="80" t="s">
        <v>67</v>
      </c>
      <c r="J2221" s="80">
        <v>100</v>
      </c>
      <c r="K2221" s="80">
        <v>12</v>
      </c>
      <c r="L2221" s="80" t="s">
        <v>730</v>
      </c>
      <c r="M2221" s="80">
        <v>10</v>
      </c>
      <c r="N2221" s="80">
        <v>15.454166000000001</v>
      </c>
      <c r="O2221" s="80">
        <v>18.732206000000001</v>
      </c>
      <c r="P2221" s="80" t="s">
        <v>69</v>
      </c>
      <c r="Q2221" s="80">
        <v>0</v>
      </c>
      <c r="R2221" s="80">
        <v>2.6272389999999999</v>
      </c>
      <c r="S2221" s="80">
        <v>23.381664000000001</v>
      </c>
      <c r="T2221" s="80">
        <v>2500000</v>
      </c>
      <c r="U2221" s="91">
        <f>Table1[[#This Row],[Distribution Amount (Dollars)]]/Table1[[#This Row],[NEWdatediff]]</f>
        <v>1250000</v>
      </c>
      <c r="V2221" s="82" t="s">
        <v>828</v>
      </c>
      <c r="W2221" s="82" t="s">
        <v>91</v>
      </c>
      <c r="X2221" s="82" t="s">
        <v>72</v>
      </c>
      <c r="Y2221" s="82" t="s">
        <v>73</v>
      </c>
      <c r="Z2221" s="82">
        <v>1</v>
      </c>
      <c r="AB2221" s="82" t="s">
        <v>4245</v>
      </c>
      <c r="AD2221" s="82" t="s">
        <v>295</v>
      </c>
      <c r="AE2221" s="82" t="s">
        <v>4246</v>
      </c>
      <c r="AN2221" s="82" t="s">
        <v>76</v>
      </c>
      <c r="AO2221" s="82" t="s">
        <v>4247</v>
      </c>
      <c r="AP2221" s="82">
        <v>25000000</v>
      </c>
      <c r="AQ2221" s="82" t="s">
        <v>109</v>
      </c>
      <c r="AR2221" s="82" t="s">
        <v>4274</v>
      </c>
      <c r="AS2221" s="84">
        <v>41543</v>
      </c>
      <c r="AT2221" s="85">
        <v>2013</v>
      </c>
      <c r="AU2221" s="82" t="s">
        <v>4277</v>
      </c>
      <c r="AV2221" s="84">
        <v>41640</v>
      </c>
      <c r="AW2221" s="85">
        <v>2014</v>
      </c>
      <c r="AX2221" s="85">
        <f>Table1[[#This Row],[End TEST]]-Table1[[#This Row],[Start TEST]]</f>
        <v>1</v>
      </c>
      <c r="AY2221" s="85">
        <f>Table1[[#This Row],[TEST_Diff]]+1</f>
        <v>2</v>
      </c>
      <c r="AZ2221" s="92">
        <f>DATEDIF(Table1[[#This Row],[Start Year]],Table1[[#This Row],[End Year]],"d") / 365</f>
        <v>0.26575342465753427</v>
      </c>
    </row>
    <row r="2222" spans="1:52" x14ac:dyDescent="0.5">
      <c r="A2222" s="82">
        <v>201</v>
      </c>
      <c r="B2222" s="82" t="s">
        <v>4242</v>
      </c>
      <c r="D2222" s="90">
        <v>43372</v>
      </c>
      <c r="E2222" s="90" t="s">
        <v>4243</v>
      </c>
      <c r="F2222" s="90"/>
      <c r="G2222" s="82" t="s">
        <v>4243</v>
      </c>
      <c r="H2222" s="82" t="s">
        <v>4244</v>
      </c>
      <c r="I2222" s="80" t="s">
        <v>67</v>
      </c>
      <c r="J2222" s="80">
        <v>100</v>
      </c>
      <c r="K2222" s="80">
        <v>12</v>
      </c>
      <c r="L2222" s="80" t="s">
        <v>82</v>
      </c>
      <c r="M2222" s="80">
        <v>8</v>
      </c>
      <c r="N2222" s="80">
        <v>15.221447</v>
      </c>
      <c r="O2222" s="80">
        <v>-14.820880000000001</v>
      </c>
      <c r="P2222" s="80" t="s">
        <v>69</v>
      </c>
      <c r="Q2222" s="80">
        <v>0</v>
      </c>
      <c r="R2222" s="80">
        <v>2.6272389999999999</v>
      </c>
      <c r="S2222" s="80">
        <v>23.381664000000001</v>
      </c>
      <c r="T2222" s="80">
        <v>2000000</v>
      </c>
      <c r="U2222" s="91">
        <f>Table1[[#This Row],[Distribution Amount (Dollars)]]/Table1[[#This Row],[NEWdatediff]]</f>
        <v>1000000</v>
      </c>
      <c r="V2222" s="82" t="s">
        <v>828</v>
      </c>
      <c r="W2222" s="82" t="s">
        <v>91</v>
      </c>
      <c r="X2222" s="82" t="s">
        <v>72</v>
      </c>
      <c r="Y2222" s="82" t="s">
        <v>73</v>
      </c>
      <c r="Z2222" s="82">
        <v>1</v>
      </c>
      <c r="AB2222" s="82" t="s">
        <v>4245</v>
      </c>
      <c r="AD2222" s="82" t="s">
        <v>1053</v>
      </c>
      <c r="AE2222" s="82" t="s">
        <v>4246</v>
      </c>
      <c r="AN2222" s="82" t="s">
        <v>76</v>
      </c>
      <c r="AO2222" s="82" t="s">
        <v>4247</v>
      </c>
      <c r="AP2222" s="82">
        <v>25000000</v>
      </c>
      <c r="AQ2222" s="82" t="s">
        <v>109</v>
      </c>
      <c r="AR2222" s="82" t="s">
        <v>4274</v>
      </c>
      <c r="AS2222" s="84">
        <v>41543</v>
      </c>
      <c r="AT2222" s="85">
        <v>2013</v>
      </c>
      <c r="AU2222" s="82" t="s">
        <v>4277</v>
      </c>
      <c r="AV2222" s="84">
        <v>41640</v>
      </c>
      <c r="AW2222" s="85">
        <v>2014</v>
      </c>
      <c r="AX2222" s="85">
        <f>Table1[[#This Row],[End TEST]]-Table1[[#This Row],[Start TEST]]</f>
        <v>1</v>
      </c>
      <c r="AY2222" s="85">
        <f>Table1[[#This Row],[TEST_Diff]]+1</f>
        <v>2</v>
      </c>
      <c r="AZ2222" s="92">
        <f>DATEDIF(Table1[[#This Row],[Start Year]],Table1[[#This Row],[End Year]],"d") / 365</f>
        <v>0.26575342465753427</v>
      </c>
    </row>
    <row r="2223" spans="1:52" x14ac:dyDescent="0.5">
      <c r="A2223" s="82">
        <v>201</v>
      </c>
      <c r="B2223" s="82" t="s">
        <v>4242</v>
      </c>
      <c r="D2223" s="90">
        <v>43372</v>
      </c>
      <c r="E2223" s="90" t="s">
        <v>4243</v>
      </c>
      <c r="F2223" s="90"/>
      <c r="G2223" s="82" t="s">
        <v>4243</v>
      </c>
      <c r="H2223" s="82" t="s">
        <v>4244</v>
      </c>
      <c r="I2223" s="80" t="s">
        <v>67</v>
      </c>
      <c r="J2223" s="80">
        <v>100</v>
      </c>
      <c r="K2223" s="80">
        <v>12</v>
      </c>
      <c r="L2223" s="80" t="s">
        <v>469</v>
      </c>
      <c r="M2223" s="80">
        <v>6</v>
      </c>
      <c r="N2223" s="80">
        <v>15.744085999999999</v>
      </c>
      <c r="O2223" s="80">
        <v>47.666449999999998</v>
      </c>
      <c r="P2223" s="80" t="s">
        <v>268</v>
      </c>
      <c r="Q2223" s="80">
        <v>0</v>
      </c>
      <c r="R2223" s="80">
        <v>37.477907000000002</v>
      </c>
      <c r="S2223" s="80">
        <v>39.411562000000004</v>
      </c>
      <c r="T2223" s="80">
        <v>1500000</v>
      </c>
      <c r="U2223" s="91">
        <f>Table1[[#This Row],[Distribution Amount (Dollars)]]/Table1[[#This Row],[NEWdatediff]]</f>
        <v>750000</v>
      </c>
      <c r="V2223" s="82" t="s">
        <v>828</v>
      </c>
      <c r="W2223" s="82" t="s">
        <v>91</v>
      </c>
      <c r="X2223" s="82" t="s">
        <v>72</v>
      </c>
      <c r="Y2223" s="82" t="s">
        <v>73</v>
      </c>
      <c r="Z2223" s="82">
        <v>1</v>
      </c>
      <c r="AB2223" s="82" t="s">
        <v>4245</v>
      </c>
      <c r="AD2223" s="82" t="s">
        <v>153</v>
      </c>
      <c r="AE2223" s="82" t="s">
        <v>4246</v>
      </c>
      <c r="AN2223" s="82" t="s">
        <v>76</v>
      </c>
      <c r="AO2223" s="82" t="s">
        <v>4247</v>
      </c>
      <c r="AP2223" s="82">
        <v>25000000</v>
      </c>
      <c r="AQ2223" s="82" t="s">
        <v>109</v>
      </c>
      <c r="AR2223" s="82" t="s">
        <v>4274</v>
      </c>
      <c r="AS2223" s="84">
        <v>41543</v>
      </c>
      <c r="AT2223" s="85">
        <v>2013</v>
      </c>
      <c r="AU2223" s="82" t="s">
        <v>4277</v>
      </c>
      <c r="AV2223" s="84">
        <v>41640</v>
      </c>
      <c r="AW2223" s="85">
        <v>2014</v>
      </c>
      <c r="AX2223" s="85">
        <f>Table1[[#This Row],[End TEST]]-Table1[[#This Row],[Start TEST]]</f>
        <v>1</v>
      </c>
      <c r="AY2223" s="85">
        <f>Table1[[#This Row],[TEST_Diff]]+1</f>
        <v>2</v>
      </c>
      <c r="AZ2223" s="92">
        <f>DATEDIF(Table1[[#This Row],[Start Year]],Table1[[#This Row],[End Year]],"d") / 365</f>
        <v>0.26575342465753427</v>
      </c>
    </row>
    <row r="2224" spans="1:52" x14ac:dyDescent="0.5">
      <c r="A2224" s="82">
        <v>201</v>
      </c>
      <c r="B2224" s="82" t="s">
        <v>4242</v>
      </c>
      <c r="D2224" s="90">
        <v>43372</v>
      </c>
      <c r="E2224" s="90" t="s">
        <v>4243</v>
      </c>
      <c r="F2224" s="90"/>
      <c r="G2224" s="82" t="s">
        <v>4243</v>
      </c>
      <c r="H2224" s="82" t="s">
        <v>4244</v>
      </c>
      <c r="I2224" s="80" t="s">
        <v>67</v>
      </c>
      <c r="J2224" s="80">
        <v>100</v>
      </c>
      <c r="K2224" s="80">
        <v>12</v>
      </c>
      <c r="L2224" s="80" t="s">
        <v>4981</v>
      </c>
      <c r="M2224" s="80">
        <v>8</v>
      </c>
      <c r="N2224" s="80">
        <v>6.8214699999999997</v>
      </c>
      <c r="O2224" s="80">
        <v>-5.2798499999999997</v>
      </c>
      <c r="P2224" s="80" t="s">
        <v>69</v>
      </c>
      <c r="Q2224" s="80">
        <v>0</v>
      </c>
      <c r="R2224" s="80">
        <v>2.6272389999999999</v>
      </c>
      <c r="S2224" s="80">
        <v>23.381664000000001</v>
      </c>
      <c r="T2224" s="80">
        <v>2000000</v>
      </c>
      <c r="U2224" s="91">
        <f>Table1[[#This Row],[Distribution Amount (Dollars)]]/Table1[[#This Row],[NEWdatediff]]</f>
        <v>1000000</v>
      </c>
      <c r="V2224" s="82" t="s">
        <v>828</v>
      </c>
      <c r="W2224" s="82" t="s">
        <v>91</v>
      </c>
      <c r="X2224" s="82" t="s">
        <v>72</v>
      </c>
      <c r="Y2224" s="82" t="s">
        <v>73</v>
      </c>
      <c r="Z2224" s="82">
        <v>1</v>
      </c>
      <c r="AB2224" s="82" t="s">
        <v>4245</v>
      </c>
      <c r="AD2224" s="82" t="s">
        <v>1419</v>
      </c>
      <c r="AE2224" s="82" t="s">
        <v>4246</v>
      </c>
      <c r="AN2224" s="82" t="s">
        <v>76</v>
      </c>
      <c r="AO2224" s="82" t="s">
        <v>4247</v>
      </c>
      <c r="AP2224" s="82">
        <v>25000000</v>
      </c>
      <c r="AQ2224" s="82" t="s">
        <v>109</v>
      </c>
      <c r="AR2224" s="82" t="s">
        <v>4274</v>
      </c>
      <c r="AS2224" s="84">
        <v>41543</v>
      </c>
      <c r="AT2224" s="85">
        <v>2013</v>
      </c>
      <c r="AU2224" s="82" t="s">
        <v>4277</v>
      </c>
      <c r="AV2224" s="84">
        <v>41640</v>
      </c>
      <c r="AW2224" s="85">
        <v>2014</v>
      </c>
      <c r="AX2224" s="85">
        <f>Table1[[#This Row],[End TEST]]-Table1[[#This Row],[Start TEST]]</f>
        <v>1</v>
      </c>
      <c r="AY2224" s="85">
        <f>Table1[[#This Row],[TEST_Diff]]+1</f>
        <v>2</v>
      </c>
      <c r="AZ2224" s="92">
        <f>DATEDIF(Table1[[#This Row],[Start Year]],Table1[[#This Row],[End Year]],"d") / 365</f>
        <v>0.26575342465753427</v>
      </c>
    </row>
    <row r="2225" spans="1:63" x14ac:dyDescent="0.5">
      <c r="A2225" s="82">
        <v>201</v>
      </c>
      <c r="B2225" s="82" t="s">
        <v>4242</v>
      </c>
      <c r="D2225" s="90">
        <v>43372</v>
      </c>
      <c r="E2225" s="90" t="s">
        <v>4243</v>
      </c>
      <c r="F2225" s="90"/>
      <c r="G2225" s="82" t="s">
        <v>4243</v>
      </c>
      <c r="H2225" s="82" t="s">
        <v>4244</v>
      </c>
      <c r="I2225" s="80" t="s">
        <v>67</v>
      </c>
      <c r="J2225" s="80">
        <v>100</v>
      </c>
      <c r="K2225" s="80">
        <v>12</v>
      </c>
      <c r="L2225" s="80" t="s">
        <v>499</v>
      </c>
      <c r="M2225" s="80">
        <v>10</v>
      </c>
      <c r="N2225" s="80">
        <v>-13.254308</v>
      </c>
      <c r="O2225" s="80">
        <v>34.301524999999998</v>
      </c>
      <c r="P2225" s="80" t="s">
        <v>69</v>
      </c>
      <c r="Q2225" s="80">
        <v>0</v>
      </c>
      <c r="R2225" s="80">
        <v>2.6272389999999999</v>
      </c>
      <c r="S2225" s="80">
        <v>23.381664000000001</v>
      </c>
      <c r="T2225" s="80">
        <v>2500000</v>
      </c>
      <c r="U2225" s="91">
        <f>Table1[[#This Row],[Distribution Amount (Dollars)]]/Table1[[#This Row],[NEWdatediff]]</f>
        <v>1250000</v>
      </c>
      <c r="V2225" s="82" t="s">
        <v>828</v>
      </c>
      <c r="W2225" s="82" t="s">
        <v>91</v>
      </c>
      <c r="X2225" s="82" t="s">
        <v>72</v>
      </c>
      <c r="Y2225" s="82" t="s">
        <v>73</v>
      </c>
      <c r="Z2225" s="82">
        <v>1</v>
      </c>
      <c r="AB2225" s="82" t="s">
        <v>4245</v>
      </c>
      <c r="AD2225" s="82" t="s">
        <v>118</v>
      </c>
      <c r="AE2225" s="82" t="s">
        <v>4246</v>
      </c>
      <c r="AN2225" s="82" t="s">
        <v>76</v>
      </c>
      <c r="AO2225" s="82" t="s">
        <v>4247</v>
      </c>
      <c r="AP2225" s="82">
        <v>25000000</v>
      </c>
      <c r="AQ2225" s="82" t="s">
        <v>109</v>
      </c>
      <c r="AR2225" s="82" t="s">
        <v>4274</v>
      </c>
      <c r="AS2225" s="84">
        <v>41543</v>
      </c>
      <c r="AT2225" s="85">
        <v>2013</v>
      </c>
      <c r="AU2225" s="82" t="s">
        <v>4277</v>
      </c>
      <c r="AV2225" s="84">
        <v>41640</v>
      </c>
      <c r="AW2225" s="85">
        <v>2014</v>
      </c>
      <c r="AX2225" s="85">
        <f>Table1[[#This Row],[End TEST]]-Table1[[#This Row],[Start TEST]]</f>
        <v>1</v>
      </c>
      <c r="AY2225" s="85">
        <f>Table1[[#This Row],[TEST_Diff]]+1</f>
        <v>2</v>
      </c>
      <c r="AZ2225" s="92">
        <f>DATEDIF(Table1[[#This Row],[Start Year]],Table1[[#This Row],[End Year]],"d") / 365</f>
        <v>0.26575342465753427</v>
      </c>
    </row>
    <row r="2226" spans="1:63" x14ac:dyDescent="0.5">
      <c r="A2226" s="82">
        <v>202</v>
      </c>
      <c r="B2226" s="82" t="s">
        <v>4070</v>
      </c>
      <c r="D2226" s="90">
        <v>43512</v>
      </c>
      <c r="E2226" s="90" t="s">
        <v>4071</v>
      </c>
      <c r="F2226" s="90"/>
      <c r="G2226" s="82" t="s">
        <v>4071</v>
      </c>
      <c r="H2226" s="82" t="s">
        <v>4072</v>
      </c>
      <c r="I2226" s="80" t="s">
        <v>129</v>
      </c>
      <c r="J2226" s="80">
        <v>40</v>
      </c>
      <c r="K2226" s="80">
        <v>0</v>
      </c>
      <c r="P2226" s="80" t="s">
        <v>307</v>
      </c>
      <c r="Q2226" s="80">
        <v>14</v>
      </c>
      <c r="R2226" s="80">
        <v>48.122632000000003</v>
      </c>
      <c r="S2226" s="80">
        <v>30.108753</v>
      </c>
      <c r="T2226" s="80">
        <v>874440</v>
      </c>
      <c r="U2226" s="91">
        <f>Table1[[#This Row],[Distribution Amount (Dollars)]]/Table1[[#This Row],[NEWdatediff]]</f>
        <v>874440</v>
      </c>
      <c r="V2226" s="82" t="s">
        <v>287</v>
      </c>
      <c r="W2226" s="82" t="s">
        <v>91</v>
      </c>
      <c r="X2226" s="82" t="s">
        <v>72</v>
      </c>
      <c r="Y2226" s="82" t="s">
        <v>73</v>
      </c>
      <c r="Z2226" s="82">
        <v>1</v>
      </c>
      <c r="AB2226" s="82" t="s">
        <v>4073</v>
      </c>
      <c r="AD2226" s="82" t="s">
        <v>112</v>
      </c>
      <c r="AN2226" s="82" t="s">
        <v>76</v>
      </c>
      <c r="AO2226" s="82" t="s">
        <v>4074</v>
      </c>
      <c r="AP2226" s="82">
        <v>15615000</v>
      </c>
      <c r="AQ2226" s="82" t="s">
        <v>109</v>
      </c>
      <c r="AR2226" s="82" t="s">
        <v>4274</v>
      </c>
      <c r="AS2226" s="84">
        <v>41729</v>
      </c>
      <c r="AT2226" s="85">
        <v>2014</v>
      </c>
      <c r="AU2226" s="82" t="s">
        <v>4277</v>
      </c>
      <c r="AV2226" s="84">
        <v>42004</v>
      </c>
      <c r="AW2226" s="85">
        <v>2014</v>
      </c>
      <c r="AX2226" s="85">
        <f>Table1[[#This Row],[End TEST]]-Table1[[#This Row],[Start TEST]]</f>
        <v>0</v>
      </c>
      <c r="AY2226" s="85">
        <f>Table1[[#This Row],[TEST_Diff]]+1</f>
        <v>1</v>
      </c>
      <c r="AZ2226" s="92">
        <f>DATEDIF(Table1[[#This Row],[Start Year]],Table1[[#This Row],[End Year]],"d") / 365</f>
        <v>0.75342465753424659</v>
      </c>
      <c r="BA2226" s="82">
        <v>11600000</v>
      </c>
      <c r="BC2226" s="82" t="s">
        <v>4075</v>
      </c>
      <c r="BD2226" s="82">
        <v>1</v>
      </c>
      <c r="BE2226" s="82">
        <v>1</v>
      </c>
      <c r="BF2226" s="82">
        <v>1</v>
      </c>
      <c r="BG2226" s="82">
        <v>1</v>
      </c>
      <c r="BK2226" s="82">
        <v>1</v>
      </c>
    </row>
    <row r="2227" spans="1:63" x14ac:dyDescent="0.5">
      <c r="A2227" s="82">
        <v>202</v>
      </c>
      <c r="B2227" s="82" t="s">
        <v>4070</v>
      </c>
      <c r="D2227" s="90">
        <v>43512</v>
      </c>
      <c r="E2227" s="90" t="s">
        <v>4071</v>
      </c>
      <c r="F2227" s="90"/>
      <c r="G2227" s="82" t="s">
        <v>4071</v>
      </c>
      <c r="H2227" s="82" t="s">
        <v>4072</v>
      </c>
      <c r="I2227" s="80" t="s">
        <v>127</v>
      </c>
      <c r="J2227" s="80">
        <v>20</v>
      </c>
      <c r="K2227" s="80">
        <v>0</v>
      </c>
      <c r="P2227" s="80" t="s">
        <v>307</v>
      </c>
      <c r="Q2227" s="80">
        <v>14</v>
      </c>
      <c r="R2227" s="80">
        <v>48.122632000000003</v>
      </c>
      <c r="S2227" s="80">
        <v>30.108753</v>
      </c>
      <c r="T2227" s="80">
        <v>437220</v>
      </c>
      <c r="U2227" s="91">
        <f>Table1[[#This Row],[Distribution Amount (Dollars)]]/Table1[[#This Row],[NEWdatediff]]</f>
        <v>437220</v>
      </c>
      <c r="V2227" s="82" t="s">
        <v>287</v>
      </c>
      <c r="W2227" s="82" t="s">
        <v>91</v>
      </c>
      <c r="X2227" s="82" t="s">
        <v>72</v>
      </c>
      <c r="Y2227" s="82" t="s">
        <v>73</v>
      </c>
      <c r="Z2227" s="82">
        <v>1</v>
      </c>
      <c r="AB2227" s="82" t="s">
        <v>4073</v>
      </c>
      <c r="AD2227" s="82" t="s">
        <v>112</v>
      </c>
      <c r="AN2227" s="82" t="s">
        <v>76</v>
      </c>
      <c r="AO2227" s="82" t="s">
        <v>4074</v>
      </c>
      <c r="AP2227" s="82">
        <v>15615000</v>
      </c>
      <c r="AQ2227" s="82" t="s">
        <v>109</v>
      </c>
      <c r="AR2227" s="82" t="s">
        <v>4274</v>
      </c>
      <c r="AS2227" s="84">
        <v>41729</v>
      </c>
      <c r="AT2227" s="85">
        <v>2014</v>
      </c>
      <c r="AU2227" s="82" t="s">
        <v>4277</v>
      </c>
      <c r="AV2227" s="84">
        <v>42004</v>
      </c>
      <c r="AW2227" s="85">
        <v>2014</v>
      </c>
      <c r="AX2227" s="85">
        <f>Table1[[#This Row],[End TEST]]-Table1[[#This Row],[Start TEST]]</f>
        <v>0</v>
      </c>
      <c r="AY2227" s="85">
        <f>Table1[[#This Row],[TEST_Diff]]+1</f>
        <v>1</v>
      </c>
      <c r="AZ2227" s="92">
        <f>DATEDIF(Table1[[#This Row],[Start Year]],Table1[[#This Row],[End Year]],"d") / 365</f>
        <v>0.75342465753424659</v>
      </c>
      <c r="BA2227" s="82">
        <v>11600000</v>
      </c>
      <c r="BC2227" s="82" t="s">
        <v>4075</v>
      </c>
      <c r="BD2227" s="82">
        <v>1</v>
      </c>
      <c r="BE2227" s="82">
        <v>1</v>
      </c>
      <c r="BF2227" s="82">
        <v>1</v>
      </c>
      <c r="BG2227" s="82">
        <v>1</v>
      </c>
      <c r="BK2227" s="82">
        <v>1</v>
      </c>
    </row>
    <row r="2228" spans="1:63" x14ac:dyDescent="0.5">
      <c r="A2228" s="82">
        <v>202</v>
      </c>
      <c r="B2228" s="82" t="s">
        <v>4070</v>
      </c>
      <c r="D2228" s="90">
        <v>43512</v>
      </c>
      <c r="E2228" s="90" t="s">
        <v>4071</v>
      </c>
      <c r="F2228" s="90"/>
      <c r="G2228" s="82" t="s">
        <v>4071</v>
      </c>
      <c r="H2228" s="82" t="s">
        <v>4072</v>
      </c>
      <c r="I2228" s="80" t="s">
        <v>280</v>
      </c>
      <c r="J2228" s="80">
        <v>5</v>
      </c>
      <c r="K2228" s="80">
        <v>0</v>
      </c>
      <c r="P2228" s="80" t="s">
        <v>307</v>
      </c>
      <c r="Q2228" s="80">
        <v>14</v>
      </c>
      <c r="R2228" s="80">
        <v>48.122632000000003</v>
      </c>
      <c r="S2228" s="80">
        <v>30.108753</v>
      </c>
      <c r="T2228" s="80">
        <v>109305</v>
      </c>
      <c r="U2228" s="91">
        <f>Table1[[#This Row],[Distribution Amount (Dollars)]]/Table1[[#This Row],[NEWdatediff]]</f>
        <v>109305</v>
      </c>
      <c r="V2228" s="82" t="s">
        <v>287</v>
      </c>
      <c r="W2228" s="82" t="s">
        <v>91</v>
      </c>
      <c r="X2228" s="82" t="s">
        <v>72</v>
      </c>
      <c r="Y2228" s="82" t="s">
        <v>73</v>
      </c>
      <c r="Z2228" s="82">
        <v>1</v>
      </c>
      <c r="AB2228" s="82" t="s">
        <v>4073</v>
      </c>
      <c r="AD2228" s="82" t="s">
        <v>112</v>
      </c>
      <c r="AN2228" s="82" t="s">
        <v>76</v>
      </c>
      <c r="AO2228" s="82" t="s">
        <v>4074</v>
      </c>
      <c r="AP2228" s="82">
        <v>15615000</v>
      </c>
      <c r="AQ2228" s="82" t="s">
        <v>109</v>
      </c>
      <c r="AR2228" s="82" t="s">
        <v>4274</v>
      </c>
      <c r="AS2228" s="84">
        <v>41729</v>
      </c>
      <c r="AT2228" s="85">
        <v>2014</v>
      </c>
      <c r="AU2228" s="82" t="s">
        <v>4277</v>
      </c>
      <c r="AV2228" s="84">
        <v>42004</v>
      </c>
      <c r="AW2228" s="85">
        <v>2014</v>
      </c>
      <c r="AX2228" s="85">
        <f>Table1[[#This Row],[End TEST]]-Table1[[#This Row],[Start TEST]]</f>
        <v>0</v>
      </c>
      <c r="AY2228" s="85">
        <f>Table1[[#This Row],[TEST_Diff]]+1</f>
        <v>1</v>
      </c>
      <c r="AZ2228" s="92">
        <f>DATEDIF(Table1[[#This Row],[Start Year]],Table1[[#This Row],[End Year]],"d") / 365</f>
        <v>0.75342465753424659</v>
      </c>
      <c r="BA2228" s="82">
        <v>11600000</v>
      </c>
      <c r="BC2228" s="82" t="s">
        <v>4075</v>
      </c>
      <c r="BD2228" s="82">
        <v>1</v>
      </c>
      <c r="BE2228" s="82">
        <v>1</v>
      </c>
      <c r="BF2228" s="82">
        <v>1</v>
      </c>
      <c r="BG2228" s="82">
        <v>1</v>
      </c>
      <c r="BK2228" s="82">
        <v>1</v>
      </c>
    </row>
    <row r="2229" spans="1:63" x14ac:dyDescent="0.5">
      <c r="A2229" s="82">
        <v>202</v>
      </c>
      <c r="B2229" s="82" t="s">
        <v>4070</v>
      </c>
      <c r="D2229" s="90">
        <v>43512</v>
      </c>
      <c r="E2229" s="90" t="s">
        <v>4071</v>
      </c>
      <c r="F2229" s="90"/>
      <c r="G2229" s="82" t="s">
        <v>4071</v>
      </c>
      <c r="H2229" s="82" t="s">
        <v>4072</v>
      </c>
      <c r="I2229" s="80" t="s">
        <v>98</v>
      </c>
      <c r="J2229" s="80">
        <v>20</v>
      </c>
      <c r="K2229" s="80">
        <v>0</v>
      </c>
      <c r="P2229" s="80" t="s">
        <v>307</v>
      </c>
      <c r="Q2229" s="80">
        <v>14</v>
      </c>
      <c r="R2229" s="80">
        <v>48.122632000000003</v>
      </c>
      <c r="S2229" s="80">
        <v>30.108753</v>
      </c>
      <c r="T2229" s="80">
        <v>437220</v>
      </c>
      <c r="U2229" s="91">
        <f>Table1[[#This Row],[Distribution Amount (Dollars)]]/Table1[[#This Row],[NEWdatediff]]</f>
        <v>437220</v>
      </c>
      <c r="V2229" s="82" t="s">
        <v>287</v>
      </c>
      <c r="W2229" s="82" t="s">
        <v>91</v>
      </c>
      <c r="X2229" s="82" t="s">
        <v>72</v>
      </c>
      <c r="Y2229" s="82" t="s">
        <v>73</v>
      </c>
      <c r="Z2229" s="82">
        <v>1</v>
      </c>
      <c r="AB2229" s="82" t="s">
        <v>4073</v>
      </c>
      <c r="AD2229" s="82" t="s">
        <v>112</v>
      </c>
      <c r="AN2229" s="82" t="s">
        <v>76</v>
      </c>
      <c r="AO2229" s="82" t="s">
        <v>4074</v>
      </c>
      <c r="AP2229" s="82">
        <v>15615000</v>
      </c>
      <c r="AQ2229" s="82" t="s">
        <v>109</v>
      </c>
      <c r="AR2229" s="82" t="s">
        <v>4274</v>
      </c>
      <c r="AS2229" s="84">
        <v>41729</v>
      </c>
      <c r="AT2229" s="85">
        <v>2014</v>
      </c>
      <c r="AU2229" s="82" t="s">
        <v>4277</v>
      </c>
      <c r="AV2229" s="84">
        <v>42004</v>
      </c>
      <c r="AW2229" s="85">
        <v>2014</v>
      </c>
      <c r="AX2229" s="85">
        <f>Table1[[#This Row],[End TEST]]-Table1[[#This Row],[Start TEST]]</f>
        <v>0</v>
      </c>
      <c r="AY2229" s="85">
        <f>Table1[[#This Row],[TEST_Diff]]+1</f>
        <v>1</v>
      </c>
      <c r="AZ2229" s="92">
        <f>DATEDIF(Table1[[#This Row],[Start Year]],Table1[[#This Row],[End Year]],"d") / 365</f>
        <v>0.75342465753424659</v>
      </c>
      <c r="BA2229" s="82">
        <v>11600000</v>
      </c>
      <c r="BC2229" s="82" t="s">
        <v>4075</v>
      </c>
      <c r="BD2229" s="82">
        <v>1</v>
      </c>
      <c r="BE2229" s="82">
        <v>1</v>
      </c>
      <c r="BF2229" s="82">
        <v>1</v>
      </c>
      <c r="BG2229" s="82">
        <v>1</v>
      </c>
      <c r="BK2229" s="82">
        <v>1</v>
      </c>
    </row>
    <row r="2230" spans="1:63" x14ac:dyDescent="0.5">
      <c r="A2230" s="82">
        <v>202</v>
      </c>
      <c r="B2230" s="82" t="s">
        <v>4070</v>
      </c>
      <c r="D2230" s="90">
        <v>43512</v>
      </c>
      <c r="E2230" s="90" t="s">
        <v>4071</v>
      </c>
      <c r="F2230" s="90"/>
      <c r="G2230" s="82" t="s">
        <v>4071</v>
      </c>
      <c r="H2230" s="82" t="s">
        <v>4072</v>
      </c>
      <c r="I2230" s="80" t="s">
        <v>81</v>
      </c>
      <c r="J2230" s="80">
        <v>15</v>
      </c>
      <c r="K2230" s="80">
        <v>0</v>
      </c>
      <c r="P2230" s="80" t="s">
        <v>307</v>
      </c>
      <c r="Q2230" s="80">
        <v>14</v>
      </c>
      <c r="R2230" s="80">
        <v>48.122632000000003</v>
      </c>
      <c r="S2230" s="80">
        <v>30.108753</v>
      </c>
      <c r="T2230" s="80">
        <v>327915</v>
      </c>
      <c r="U2230" s="91">
        <f>Table1[[#This Row],[Distribution Amount (Dollars)]]/Table1[[#This Row],[NEWdatediff]]</f>
        <v>327915</v>
      </c>
      <c r="V2230" s="82" t="s">
        <v>287</v>
      </c>
      <c r="W2230" s="82" t="s">
        <v>91</v>
      </c>
      <c r="X2230" s="82" t="s">
        <v>72</v>
      </c>
      <c r="Y2230" s="82" t="s">
        <v>73</v>
      </c>
      <c r="Z2230" s="82">
        <v>1</v>
      </c>
      <c r="AB2230" s="82" t="s">
        <v>4073</v>
      </c>
      <c r="AD2230" s="82" t="s">
        <v>112</v>
      </c>
      <c r="AN2230" s="82" t="s">
        <v>76</v>
      </c>
      <c r="AO2230" s="82" t="s">
        <v>4074</v>
      </c>
      <c r="AP2230" s="82">
        <v>15615000</v>
      </c>
      <c r="AQ2230" s="82" t="s">
        <v>109</v>
      </c>
      <c r="AR2230" s="82" t="s">
        <v>4274</v>
      </c>
      <c r="AS2230" s="84">
        <v>41729</v>
      </c>
      <c r="AT2230" s="85">
        <v>2014</v>
      </c>
      <c r="AU2230" s="82" t="s">
        <v>4277</v>
      </c>
      <c r="AV2230" s="84">
        <v>42004</v>
      </c>
      <c r="AW2230" s="85">
        <v>2014</v>
      </c>
      <c r="AX2230" s="85">
        <f>Table1[[#This Row],[End TEST]]-Table1[[#This Row],[Start TEST]]</f>
        <v>0</v>
      </c>
      <c r="AY2230" s="85">
        <f>Table1[[#This Row],[TEST_Diff]]+1</f>
        <v>1</v>
      </c>
      <c r="AZ2230" s="92">
        <f>DATEDIF(Table1[[#This Row],[Start Year]],Table1[[#This Row],[End Year]],"d") / 365</f>
        <v>0.75342465753424659</v>
      </c>
      <c r="BA2230" s="82">
        <v>11600000</v>
      </c>
      <c r="BC2230" s="82" t="s">
        <v>4075</v>
      </c>
      <c r="BD2230" s="82">
        <v>1</v>
      </c>
      <c r="BE2230" s="82">
        <v>1</v>
      </c>
      <c r="BF2230" s="82">
        <v>1</v>
      </c>
      <c r="BG2230" s="82">
        <v>1</v>
      </c>
      <c r="BK2230" s="82">
        <v>1</v>
      </c>
    </row>
    <row r="2231" spans="1:63" x14ac:dyDescent="0.5">
      <c r="A2231" s="82">
        <v>202</v>
      </c>
      <c r="B2231" s="82" t="s">
        <v>4070</v>
      </c>
      <c r="D2231" s="90">
        <v>43512</v>
      </c>
      <c r="E2231" s="90" t="s">
        <v>4071</v>
      </c>
      <c r="F2231" s="90"/>
      <c r="G2231" s="82" t="s">
        <v>4071</v>
      </c>
      <c r="H2231" s="82" t="s">
        <v>4072</v>
      </c>
      <c r="I2231" s="80" t="s">
        <v>129</v>
      </c>
      <c r="J2231" s="80">
        <v>40</v>
      </c>
      <c r="K2231" s="80">
        <v>0</v>
      </c>
      <c r="P2231" s="80" t="s">
        <v>114</v>
      </c>
      <c r="Q2231" s="80">
        <v>6.5</v>
      </c>
      <c r="R2231" s="80">
        <v>25.384855999999999</v>
      </c>
      <c r="S2231" s="80">
        <v>68.458809000000002</v>
      </c>
      <c r="T2231" s="80">
        <v>405990</v>
      </c>
      <c r="U2231" s="91">
        <f>Table1[[#This Row],[Distribution Amount (Dollars)]]/Table1[[#This Row],[NEWdatediff]]</f>
        <v>405990</v>
      </c>
      <c r="V2231" s="82" t="s">
        <v>287</v>
      </c>
      <c r="W2231" s="82" t="s">
        <v>91</v>
      </c>
      <c r="X2231" s="82" t="s">
        <v>72</v>
      </c>
      <c r="Y2231" s="82" t="s">
        <v>73</v>
      </c>
      <c r="Z2231" s="82">
        <v>1</v>
      </c>
      <c r="AB2231" s="82" t="s">
        <v>4073</v>
      </c>
      <c r="AD2231" s="82" t="s">
        <v>111</v>
      </c>
      <c r="AN2231" s="82" t="s">
        <v>76</v>
      </c>
      <c r="AO2231" s="82" t="s">
        <v>4074</v>
      </c>
      <c r="AP2231" s="82">
        <v>15615000</v>
      </c>
      <c r="AQ2231" s="82" t="s">
        <v>109</v>
      </c>
      <c r="AR2231" s="82" t="s">
        <v>4274</v>
      </c>
      <c r="AS2231" s="84">
        <v>41729</v>
      </c>
      <c r="AT2231" s="85">
        <v>2014</v>
      </c>
      <c r="AU2231" s="82" t="s">
        <v>4277</v>
      </c>
      <c r="AV2231" s="84">
        <v>42004</v>
      </c>
      <c r="AW2231" s="85">
        <v>2014</v>
      </c>
      <c r="AX2231" s="85">
        <f>Table1[[#This Row],[End TEST]]-Table1[[#This Row],[Start TEST]]</f>
        <v>0</v>
      </c>
      <c r="AY2231" s="85">
        <f>Table1[[#This Row],[TEST_Diff]]+1</f>
        <v>1</v>
      </c>
      <c r="AZ2231" s="92">
        <f>DATEDIF(Table1[[#This Row],[Start Year]],Table1[[#This Row],[End Year]],"d") / 365</f>
        <v>0.75342465753424659</v>
      </c>
      <c r="BA2231" s="82">
        <v>11600000</v>
      </c>
      <c r="BC2231" s="82" t="s">
        <v>4075</v>
      </c>
      <c r="BD2231" s="82">
        <v>1</v>
      </c>
      <c r="BE2231" s="82">
        <v>1</v>
      </c>
      <c r="BF2231" s="82">
        <v>1</v>
      </c>
      <c r="BG2231" s="82">
        <v>1</v>
      </c>
      <c r="BK2231" s="82">
        <v>1</v>
      </c>
    </row>
    <row r="2232" spans="1:63" x14ac:dyDescent="0.5">
      <c r="A2232" s="82">
        <v>202</v>
      </c>
      <c r="B2232" s="82" t="s">
        <v>4070</v>
      </c>
      <c r="D2232" s="90">
        <v>43512</v>
      </c>
      <c r="E2232" s="90" t="s">
        <v>4071</v>
      </c>
      <c r="F2232" s="90"/>
      <c r="G2232" s="82" t="s">
        <v>4071</v>
      </c>
      <c r="H2232" s="82" t="s">
        <v>4072</v>
      </c>
      <c r="I2232" s="80" t="s">
        <v>127</v>
      </c>
      <c r="J2232" s="80">
        <v>20</v>
      </c>
      <c r="K2232" s="80">
        <v>0</v>
      </c>
      <c r="P2232" s="80" t="s">
        <v>114</v>
      </c>
      <c r="Q2232" s="80">
        <v>6.5</v>
      </c>
      <c r="R2232" s="80">
        <v>25.384855999999999</v>
      </c>
      <c r="S2232" s="80">
        <v>68.458809000000002</v>
      </c>
      <c r="T2232" s="80">
        <v>202995</v>
      </c>
      <c r="U2232" s="91">
        <f>Table1[[#This Row],[Distribution Amount (Dollars)]]/Table1[[#This Row],[NEWdatediff]]</f>
        <v>202995</v>
      </c>
      <c r="V2232" s="82" t="s">
        <v>287</v>
      </c>
      <c r="W2232" s="82" t="s">
        <v>91</v>
      </c>
      <c r="X2232" s="82" t="s">
        <v>72</v>
      </c>
      <c r="Y2232" s="82" t="s">
        <v>73</v>
      </c>
      <c r="Z2232" s="82">
        <v>1</v>
      </c>
      <c r="AB2232" s="82" t="s">
        <v>4073</v>
      </c>
      <c r="AD2232" s="82" t="s">
        <v>111</v>
      </c>
      <c r="AN2232" s="82" t="s">
        <v>76</v>
      </c>
      <c r="AO2232" s="82" t="s">
        <v>4074</v>
      </c>
      <c r="AP2232" s="82">
        <v>15615000</v>
      </c>
      <c r="AQ2232" s="82" t="s">
        <v>109</v>
      </c>
      <c r="AR2232" s="82" t="s">
        <v>4274</v>
      </c>
      <c r="AS2232" s="84">
        <v>41729</v>
      </c>
      <c r="AT2232" s="85">
        <v>2014</v>
      </c>
      <c r="AU2232" s="82" t="s">
        <v>4277</v>
      </c>
      <c r="AV2232" s="84">
        <v>42004</v>
      </c>
      <c r="AW2232" s="85">
        <v>2014</v>
      </c>
      <c r="AX2232" s="85">
        <f>Table1[[#This Row],[End TEST]]-Table1[[#This Row],[Start TEST]]</f>
        <v>0</v>
      </c>
      <c r="AY2232" s="85">
        <f>Table1[[#This Row],[TEST_Diff]]+1</f>
        <v>1</v>
      </c>
      <c r="AZ2232" s="92">
        <f>DATEDIF(Table1[[#This Row],[Start Year]],Table1[[#This Row],[End Year]],"d") / 365</f>
        <v>0.75342465753424659</v>
      </c>
      <c r="BA2232" s="82">
        <v>11600000</v>
      </c>
      <c r="BC2232" s="82" t="s">
        <v>4075</v>
      </c>
      <c r="BD2232" s="82">
        <v>1</v>
      </c>
      <c r="BE2232" s="82">
        <v>1</v>
      </c>
      <c r="BF2232" s="82">
        <v>1</v>
      </c>
      <c r="BG2232" s="82">
        <v>1</v>
      </c>
      <c r="BK2232" s="82">
        <v>1</v>
      </c>
    </row>
    <row r="2233" spans="1:63" x14ac:dyDescent="0.5">
      <c r="A2233" s="82">
        <v>202</v>
      </c>
      <c r="B2233" s="82" t="s">
        <v>4070</v>
      </c>
      <c r="D2233" s="90">
        <v>43512</v>
      </c>
      <c r="E2233" s="90" t="s">
        <v>4071</v>
      </c>
      <c r="F2233" s="90"/>
      <c r="G2233" s="82" t="s">
        <v>4071</v>
      </c>
      <c r="H2233" s="82" t="s">
        <v>4072</v>
      </c>
      <c r="I2233" s="80" t="s">
        <v>280</v>
      </c>
      <c r="J2233" s="80">
        <v>5</v>
      </c>
      <c r="K2233" s="80">
        <v>0</v>
      </c>
      <c r="P2233" s="80" t="s">
        <v>114</v>
      </c>
      <c r="Q2233" s="80">
        <v>6.5</v>
      </c>
      <c r="R2233" s="80">
        <v>25.384855999999999</v>
      </c>
      <c r="S2233" s="80">
        <v>68.458809000000002</v>
      </c>
      <c r="T2233" s="80">
        <v>50748.75</v>
      </c>
      <c r="U2233" s="91">
        <f>Table1[[#This Row],[Distribution Amount (Dollars)]]/Table1[[#This Row],[NEWdatediff]]</f>
        <v>50748.75</v>
      </c>
      <c r="V2233" s="82" t="s">
        <v>287</v>
      </c>
      <c r="W2233" s="82" t="s">
        <v>91</v>
      </c>
      <c r="X2233" s="82" t="s">
        <v>72</v>
      </c>
      <c r="Y2233" s="82" t="s">
        <v>73</v>
      </c>
      <c r="Z2233" s="82">
        <v>1</v>
      </c>
      <c r="AB2233" s="82" t="s">
        <v>4073</v>
      </c>
      <c r="AD2233" s="82" t="s">
        <v>111</v>
      </c>
      <c r="AN2233" s="82" t="s">
        <v>76</v>
      </c>
      <c r="AO2233" s="82" t="s">
        <v>4074</v>
      </c>
      <c r="AP2233" s="82">
        <v>15615000</v>
      </c>
      <c r="AQ2233" s="82" t="s">
        <v>109</v>
      </c>
      <c r="AR2233" s="82" t="s">
        <v>4274</v>
      </c>
      <c r="AS2233" s="84">
        <v>41729</v>
      </c>
      <c r="AT2233" s="85">
        <v>2014</v>
      </c>
      <c r="AU2233" s="82" t="s">
        <v>4277</v>
      </c>
      <c r="AV2233" s="84">
        <v>42004</v>
      </c>
      <c r="AW2233" s="85">
        <v>2014</v>
      </c>
      <c r="AX2233" s="85">
        <f>Table1[[#This Row],[End TEST]]-Table1[[#This Row],[Start TEST]]</f>
        <v>0</v>
      </c>
      <c r="AY2233" s="85">
        <f>Table1[[#This Row],[TEST_Diff]]+1</f>
        <v>1</v>
      </c>
      <c r="AZ2233" s="92">
        <f>DATEDIF(Table1[[#This Row],[Start Year]],Table1[[#This Row],[End Year]],"d") / 365</f>
        <v>0.75342465753424659</v>
      </c>
      <c r="BA2233" s="82">
        <v>11600000</v>
      </c>
      <c r="BC2233" s="82" t="s">
        <v>4075</v>
      </c>
      <c r="BD2233" s="82">
        <v>1</v>
      </c>
      <c r="BE2233" s="82">
        <v>1</v>
      </c>
      <c r="BF2233" s="82">
        <v>1</v>
      </c>
      <c r="BG2233" s="82">
        <v>1</v>
      </c>
      <c r="BK2233" s="82">
        <v>1</v>
      </c>
    </row>
    <row r="2234" spans="1:63" ht="14.45" customHeight="1" x14ac:dyDescent="0.5">
      <c r="A2234" s="82">
        <v>202</v>
      </c>
      <c r="B2234" s="82" t="s">
        <v>4070</v>
      </c>
      <c r="D2234" s="90">
        <v>43512</v>
      </c>
      <c r="E2234" s="90" t="s">
        <v>4071</v>
      </c>
      <c r="F2234" s="90"/>
      <c r="G2234" s="82" t="s">
        <v>4071</v>
      </c>
      <c r="H2234" s="82" t="s">
        <v>4072</v>
      </c>
      <c r="I2234" s="80" t="s">
        <v>98</v>
      </c>
      <c r="J2234" s="80">
        <v>20</v>
      </c>
      <c r="K2234" s="80">
        <v>0</v>
      </c>
      <c r="P2234" s="80" t="s">
        <v>114</v>
      </c>
      <c r="Q2234" s="80">
        <v>6.5</v>
      </c>
      <c r="R2234" s="80">
        <v>25.384855999999999</v>
      </c>
      <c r="S2234" s="80">
        <v>68.458809000000002</v>
      </c>
      <c r="T2234" s="80">
        <v>202995</v>
      </c>
      <c r="U2234" s="91">
        <f>Table1[[#This Row],[Distribution Amount (Dollars)]]/Table1[[#This Row],[NEWdatediff]]</f>
        <v>202995</v>
      </c>
      <c r="V2234" s="82" t="s">
        <v>287</v>
      </c>
      <c r="W2234" s="82" t="s">
        <v>91</v>
      </c>
      <c r="X2234" s="82" t="s">
        <v>72</v>
      </c>
      <c r="Y2234" s="82" t="s">
        <v>73</v>
      </c>
      <c r="Z2234" s="82">
        <v>1</v>
      </c>
      <c r="AB2234" s="82" t="s">
        <v>4073</v>
      </c>
      <c r="AD2234" s="82" t="s">
        <v>111</v>
      </c>
      <c r="AN2234" s="82" t="s">
        <v>76</v>
      </c>
      <c r="AO2234" s="82" t="s">
        <v>4074</v>
      </c>
      <c r="AP2234" s="82">
        <v>15615000</v>
      </c>
      <c r="AQ2234" s="82" t="s">
        <v>109</v>
      </c>
      <c r="AR2234" s="82" t="s">
        <v>4274</v>
      </c>
      <c r="AS2234" s="84">
        <v>41729</v>
      </c>
      <c r="AT2234" s="85">
        <v>2014</v>
      </c>
      <c r="AU2234" s="82" t="s">
        <v>4277</v>
      </c>
      <c r="AV2234" s="84">
        <v>42004</v>
      </c>
      <c r="AW2234" s="85">
        <v>2014</v>
      </c>
      <c r="AX2234" s="85">
        <f>Table1[[#This Row],[End TEST]]-Table1[[#This Row],[Start TEST]]</f>
        <v>0</v>
      </c>
      <c r="AY2234" s="85">
        <f>Table1[[#This Row],[TEST_Diff]]+1</f>
        <v>1</v>
      </c>
      <c r="AZ2234" s="92">
        <f>DATEDIF(Table1[[#This Row],[Start Year]],Table1[[#This Row],[End Year]],"d") / 365</f>
        <v>0.75342465753424659</v>
      </c>
      <c r="BA2234" s="82">
        <v>11600000</v>
      </c>
      <c r="BC2234" s="82" t="s">
        <v>4075</v>
      </c>
      <c r="BD2234" s="82">
        <v>1</v>
      </c>
      <c r="BE2234" s="82">
        <v>1</v>
      </c>
      <c r="BF2234" s="82">
        <v>1</v>
      </c>
      <c r="BG2234" s="82">
        <v>1</v>
      </c>
      <c r="BK2234" s="82">
        <v>1</v>
      </c>
    </row>
    <row r="2235" spans="1:63" x14ac:dyDescent="0.5">
      <c r="A2235" s="82">
        <v>202</v>
      </c>
      <c r="B2235" s="82" t="s">
        <v>4070</v>
      </c>
      <c r="D2235" s="90">
        <v>43512</v>
      </c>
      <c r="E2235" s="90" t="s">
        <v>4071</v>
      </c>
      <c r="F2235" s="90"/>
      <c r="G2235" s="82" t="s">
        <v>4071</v>
      </c>
      <c r="H2235" s="82" t="s">
        <v>4072</v>
      </c>
      <c r="I2235" s="80" t="s">
        <v>81</v>
      </c>
      <c r="J2235" s="80">
        <v>15</v>
      </c>
      <c r="K2235" s="80">
        <v>0</v>
      </c>
      <c r="P2235" s="80" t="s">
        <v>114</v>
      </c>
      <c r="Q2235" s="80">
        <v>6.5</v>
      </c>
      <c r="R2235" s="80">
        <v>25.384855999999999</v>
      </c>
      <c r="S2235" s="80">
        <v>68.458809000000002</v>
      </c>
      <c r="T2235" s="80">
        <v>152246.25</v>
      </c>
      <c r="U2235" s="91">
        <f>Table1[[#This Row],[Distribution Amount (Dollars)]]/Table1[[#This Row],[NEWdatediff]]</f>
        <v>152246.25</v>
      </c>
      <c r="V2235" s="82" t="s">
        <v>287</v>
      </c>
      <c r="W2235" s="82" t="s">
        <v>91</v>
      </c>
      <c r="X2235" s="82" t="s">
        <v>72</v>
      </c>
      <c r="Y2235" s="82" t="s">
        <v>73</v>
      </c>
      <c r="Z2235" s="82">
        <v>1</v>
      </c>
      <c r="AB2235" s="82" t="s">
        <v>4073</v>
      </c>
      <c r="AD2235" s="82" t="s">
        <v>111</v>
      </c>
      <c r="AN2235" s="82" t="s">
        <v>76</v>
      </c>
      <c r="AO2235" s="82" t="s">
        <v>4074</v>
      </c>
      <c r="AP2235" s="82">
        <v>15615000</v>
      </c>
      <c r="AQ2235" s="82" t="s">
        <v>109</v>
      </c>
      <c r="AR2235" s="82" t="s">
        <v>4274</v>
      </c>
      <c r="AS2235" s="84">
        <v>41729</v>
      </c>
      <c r="AT2235" s="85">
        <v>2014</v>
      </c>
      <c r="AU2235" s="82" t="s">
        <v>4277</v>
      </c>
      <c r="AV2235" s="84">
        <v>42004</v>
      </c>
      <c r="AW2235" s="85">
        <v>2014</v>
      </c>
      <c r="AX2235" s="85">
        <f>Table1[[#This Row],[End TEST]]-Table1[[#This Row],[Start TEST]]</f>
        <v>0</v>
      </c>
      <c r="AY2235" s="85">
        <f>Table1[[#This Row],[TEST_Diff]]+1</f>
        <v>1</v>
      </c>
      <c r="AZ2235" s="92">
        <f>DATEDIF(Table1[[#This Row],[Start Year]],Table1[[#This Row],[End Year]],"d") / 365</f>
        <v>0.75342465753424659</v>
      </c>
      <c r="BA2235" s="82">
        <v>11600000</v>
      </c>
      <c r="BC2235" s="82" t="s">
        <v>4075</v>
      </c>
      <c r="BD2235" s="82">
        <v>1</v>
      </c>
      <c r="BE2235" s="82">
        <v>1</v>
      </c>
      <c r="BF2235" s="82">
        <v>1</v>
      </c>
      <c r="BG2235" s="82">
        <v>1</v>
      </c>
      <c r="BK2235" s="82">
        <v>1</v>
      </c>
    </row>
    <row r="2236" spans="1:63" x14ac:dyDescent="0.5">
      <c r="A2236" s="82">
        <v>202</v>
      </c>
      <c r="B2236" s="82" t="s">
        <v>4070</v>
      </c>
      <c r="D2236" s="90">
        <v>43512</v>
      </c>
      <c r="E2236" s="90" t="s">
        <v>4071</v>
      </c>
      <c r="F2236" s="90"/>
      <c r="G2236" s="82" t="s">
        <v>4071</v>
      </c>
      <c r="H2236" s="82" t="s">
        <v>4072</v>
      </c>
      <c r="I2236" s="80" t="s">
        <v>129</v>
      </c>
      <c r="J2236" s="80">
        <v>40</v>
      </c>
      <c r="K2236" s="80">
        <v>0</v>
      </c>
      <c r="P2236" s="80" t="s">
        <v>112</v>
      </c>
      <c r="Q2236" s="80">
        <v>6.5</v>
      </c>
      <c r="R2236" s="80">
        <v>45.052331000000002</v>
      </c>
      <c r="S2236" s="80">
        <v>118.90412999999999</v>
      </c>
      <c r="T2236" s="80">
        <v>405990</v>
      </c>
      <c r="U2236" s="91">
        <f>Table1[[#This Row],[Distribution Amount (Dollars)]]/Table1[[#This Row],[NEWdatediff]]</f>
        <v>405990</v>
      </c>
      <c r="V2236" s="82" t="s">
        <v>287</v>
      </c>
      <c r="W2236" s="82" t="s">
        <v>91</v>
      </c>
      <c r="X2236" s="82" t="s">
        <v>72</v>
      </c>
      <c r="Y2236" s="82" t="s">
        <v>73</v>
      </c>
      <c r="Z2236" s="82">
        <v>1</v>
      </c>
      <c r="AB2236" s="82" t="s">
        <v>4073</v>
      </c>
      <c r="AD2236" s="82" t="s">
        <v>110</v>
      </c>
      <c r="AN2236" s="82" t="s">
        <v>76</v>
      </c>
      <c r="AO2236" s="82" t="s">
        <v>4074</v>
      </c>
      <c r="AP2236" s="82">
        <v>15615000</v>
      </c>
      <c r="AQ2236" s="82" t="s">
        <v>109</v>
      </c>
      <c r="AR2236" s="82" t="s">
        <v>4274</v>
      </c>
      <c r="AS2236" s="84">
        <v>41729</v>
      </c>
      <c r="AT2236" s="85">
        <v>2014</v>
      </c>
      <c r="AU2236" s="82" t="s">
        <v>4277</v>
      </c>
      <c r="AV2236" s="84">
        <v>42004</v>
      </c>
      <c r="AW2236" s="85">
        <v>2014</v>
      </c>
      <c r="AX2236" s="85">
        <f>Table1[[#This Row],[End TEST]]-Table1[[#This Row],[Start TEST]]</f>
        <v>0</v>
      </c>
      <c r="AY2236" s="85">
        <f>Table1[[#This Row],[TEST_Diff]]+1</f>
        <v>1</v>
      </c>
      <c r="AZ2236" s="92">
        <f>DATEDIF(Table1[[#This Row],[Start Year]],Table1[[#This Row],[End Year]],"d") / 365</f>
        <v>0.75342465753424659</v>
      </c>
      <c r="BA2236" s="82">
        <v>11600000</v>
      </c>
      <c r="BC2236" s="82" t="s">
        <v>4075</v>
      </c>
      <c r="BD2236" s="82">
        <v>1</v>
      </c>
      <c r="BE2236" s="82">
        <v>1</v>
      </c>
      <c r="BF2236" s="82">
        <v>1</v>
      </c>
      <c r="BG2236" s="82">
        <v>1</v>
      </c>
      <c r="BK2236" s="82">
        <v>1</v>
      </c>
    </row>
    <row r="2237" spans="1:63" x14ac:dyDescent="0.5">
      <c r="A2237" s="82">
        <v>202</v>
      </c>
      <c r="B2237" s="82" t="s">
        <v>4070</v>
      </c>
      <c r="D2237" s="90">
        <v>43512</v>
      </c>
      <c r="E2237" s="90" t="s">
        <v>4071</v>
      </c>
      <c r="F2237" s="90"/>
      <c r="G2237" s="82" t="s">
        <v>4071</v>
      </c>
      <c r="H2237" s="82" t="s">
        <v>4072</v>
      </c>
      <c r="I2237" s="80" t="s">
        <v>127</v>
      </c>
      <c r="J2237" s="80">
        <v>20</v>
      </c>
      <c r="K2237" s="80">
        <v>0</v>
      </c>
      <c r="P2237" s="80" t="s">
        <v>112</v>
      </c>
      <c r="Q2237" s="80">
        <v>6.5</v>
      </c>
      <c r="R2237" s="80">
        <v>45.052331000000002</v>
      </c>
      <c r="S2237" s="80">
        <v>118.90412999999999</v>
      </c>
      <c r="T2237" s="80">
        <v>202995</v>
      </c>
      <c r="U2237" s="91">
        <f>Table1[[#This Row],[Distribution Amount (Dollars)]]/Table1[[#This Row],[NEWdatediff]]</f>
        <v>202995</v>
      </c>
      <c r="V2237" s="82" t="s">
        <v>287</v>
      </c>
      <c r="W2237" s="82" t="s">
        <v>91</v>
      </c>
      <c r="X2237" s="82" t="s">
        <v>72</v>
      </c>
      <c r="Y2237" s="82" t="s">
        <v>73</v>
      </c>
      <c r="Z2237" s="82">
        <v>1</v>
      </c>
      <c r="AB2237" s="82" t="s">
        <v>4073</v>
      </c>
      <c r="AD2237" s="82" t="s">
        <v>110</v>
      </c>
      <c r="AN2237" s="82" t="s">
        <v>76</v>
      </c>
      <c r="AO2237" s="82" t="s">
        <v>4074</v>
      </c>
      <c r="AP2237" s="82">
        <v>15615000</v>
      </c>
      <c r="AQ2237" s="82" t="s">
        <v>109</v>
      </c>
      <c r="AR2237" s="82" t="s">
        <v>4274</v>
      </c>
      <c r="AS2237" s="84">
        <v>41729</v>
      </c>
      <c r="AT2237" s="85">
        <v>2014</v>
      </c>
      <c r="AU2237" s="82" t="s">
        <v>4277</v>
      </c>
      <c r="AV2237" s="84">
        <v>42004</v>
      </c>
      <c r="AW2237" s="85">
        <v>2014</v>
      </c>
      <c r="AX2237" s="85">
        <f>Table1[[#This Row],[End TEST]]-Table1[[#This Row],[Start TEST]]</f>
        <v>0</v>
      </c>
      <c r="AY2237" s="85">
        <f>Table1[[#This Row],[TEST_Diff]]+1</f>
        <v>1</v>
      </c>
      <c r="AZ2237" s="92">
        <f>DATEDIF(Table1[[#This Row],[Start Year]],Table1[[#This Row],[End Year]],"d") / 365</f>
        <v>0.75342465753424659</v>
      </c>
      <c r="BA2237" s="82">
        <v>11600000</v>
      </c>
      <c r="BC2237" s="82" t="s">
        <v>4075</v>
      </c>
      <c r="BD2237" s="82">
        <v>1</v>
      </c>
      <c r="BE2237" s="82">
        <v>1</v>
      </c>
      <c r="BF2237" s="82">
        <v>1</v>
      </c>
      <c r="BG2237" s="82">
        <v>1</v>
      </c>
      <c r="BK2237" s="82">
        <v>1</v>
      </c>
    </row>
    <row r="2238" spans="1:63" x14ac:dyDescent="0.5">
      <c r="A2238" s="82">
        <v>202</v>
      </c>
      <c r="B2238" s="82" t="s">
        <v>4070</v>
      </c>
      <c r="D2238" s="90">
        <v>43512</v>
      </c>
      <c r="E2238" s="90" t="s">
        <v>4071</v>
      </c>
      <c r="F2238" s="90"/>
      <c r="G2238" s="82" t="s">
        <v>4071</v>
      </c>
      <c r="H2238" s="82" t="s">
        <v>4072</v>
      </c>
      <c r="I2238" s="80" t="s">
        <v>280</v>
      </c>
      <c r="J2238" s="80">
        <v>5</v>
      </c>
      <c r="K2238" s="80">
        <v>0</v>
      </c>
      <c r="P2238" s="80" t="s">
        <v>112</v>
      </c>
      <c r="Q2238" s="80">
        <v>6.5</v>
      </c>
      <c r="R2238" s="80">
        <v>45.052331000000002</v>
      </c>
      <c r="S2238" s="80">
        <v>118.90412999999999</v>
      </c>
      <c r="T2238" s="80">
        <v>50748.75</v>
      </c>
      <c r="U2238" s="91">
        <f>Table1[[#This Row],[Distribution Amount (Dollars)]]/Table1[[#This Row],[NEWdatediff]]</f>
        <v>50748.75</v>
      </c>
      <c r="V2238" s="82" t="s">
        <v>287</v>
      </c>
      <c r="W2238" s="82" t="s">
        <v>91</v>
      </c>
      <c r="X2238" s="82" t="s">
        <v>72</v>
      </c>
      <c r="Y2238" s="82" t="s">
        <v>73</v>
      </c>
      <c r="Z2238" s="82">
        <v>1</v>
      </c>
      <c r="AB2238" s="82" t="s">
        <v>4073</v>
      </c>
      <c r="AD2238" s="82" t="s">
        <v>110</v>
      </c>
      <c r="AN2238" s="82" t="s">
        <v>76</v>
      </c>
      <c r="AO2238" s="82" t="s">
        <v>4074</v>
      </c>
      <c r="AP2238" s="82">
        <v>15615000</v>
      </c>
      <c r="AQ2238" s="82" t="s">
        <v>109</v>
      </c>
      <c r="AR2238" s="82" t="s">
        <v>4274</v>
      </c>
      <c r="AS2238" s="84">
        <v>41729</v>
      </c>
      <c r="AT2238" s="85">
        <v>2014</v>
      </c>
      <c r="AU2238" s="82" t="s">
        <v>4277</v>
      </c>
      <c r="AV2238" s="84">
        <v>42004</v>
      </c>
      <c r="AW2238" s="85">
        <v>2014</v>
      </c>
      <c r="AX2238" s="85">
        <f>Table1[[#This Row],[End TEST]]-Table1[[#This Row],[Start TEST]]</f>
        <v>0</v>
      </c>
      <c r="AY2238" s="85">
        <f>Table1[[#This Row],[TEST_Diff]]+1</f>
        <v>1</v>
      </c>
      <c r="AZ2238" s="92">
        <f>DATEDIF(Table1[[#This Row],[Start Year]],Table1[[#This Row],[End Year]],"d") / 365</f>
        <v>0.75342465753424659</v>
      </c>
      <c r="BA2238" s="82">
        <v>11600000</v>
      </c>
      <c r="BC2238" s="82" t="s">
        <v>4075</v>
      </c>
      <c r="BD2238" s="82">
        <v>1</v>
      </c>
      <c r="BE2238" s="82">
        <v>1</v>
      </c>
      <c r="BF2238" s="82">
        <v>1</v>
      </c>
      <c r="BG2238" s="82">
        <v>1</v>
      </c>
      <c r="BK2238" s="82">
        <v>1</v>
      </c>
    </row>
    <row r="2239" spans="1:63" x14ac:dyDescent="0.5">
      <c r="A2239" s="82">
        <v>202</v>
      </c>
      <c r="B2239" s="82" t="s">
        <v>4070</v>
      </c>
      <c r="D2239" s="90">
        <v>43512</v>
      </c>
      <c r="E2239" s="90" t="s">
        <v>4071</v>
      </c>
      <c r="F2239" s="90"/>
      <c r="G2239" s="82" t="s">
        <v>4071</v>
      </c>
      <c r="H2239" s="82" t="s">
        <v>4072</v>
      </c>
      <c r="I2239" s="80" t="s">
        <v>98</v>
      </c>
      <c r="J2239" s="80">
        <v>20</v>
      </c>
      <c r="K2239" s="80">
        <v>0</v>
      </c>
      <c r="P2239" s="80" t="s">
        <v>112</v>
      </c>
      <c r="Q2239" s="80">
        <v>6.5</v>
      </c>
      <c r="R2239" s="80">
        <v>45.052331000000002</v>
      </c>
      <c r="S2239" s="80">
        <v>118.90412999999999</v>
      </c>
      <c r="T2239" s="80">
        <v>202995</v>
      </c>
      <c r="U2239" s="91">
        <f>Table1[[#This Row],[Distribution Amount (Dollars)]]/Table1[[#This Row],[NEWdatediff]]</f>
        <v>202995</v>
      </c>
      <c r="V2239" s="82" t="s">
        <v>287</v>
      </c>
      <c r="W2239" s="82" t="s">
        <v>91</v>
      </c>
      <c r="X2239" s="82" t="s">
        <v>72</v>
      </c>
      <c r="Y2239" s="82" t="s">
        <v>73</v>
      </c>
      <c r="Z2239" s="82">
        <v>1</v>
      </c>
      <c r="AB2239" s="82" t="s">
        <v>4073</v>
      </c>
      <c r="AD2239" s="82" t="s">
        <v>110</v>
      </c>
      <c r="AN2239" s="82" t="s">
        <v>76</v>
      </c>
      <c r="AO2239" s="82" t="s">
        <v>4074</v>
      </c>
      <c r="AP2239" s="82">
        <v>15615000</v>
      </c>
      <c r="AQ2239" s="82" t="s">
        <v>109</v>
      </c>
      <c r="AR2239" s="82" t="s">
        <v>4274</v>
      </c>
      <c r="AS2239" s="84">
        <v>41729</v>
      </c>
      <c r="AT2239" s="85">
        <v>2014</v>
      </c>
      <c r="AU2239" s="82" t="s">
        <v>4277</v>
      </c>
      <c r="AV2239" s="84">
        <v>42004</v>
      </c>
      <c r="AW2239" s="85">
        <v>2014</v>
      </c>
      <c r="AX2239" s="85">
        <f>Table1[[#This Row],[End TEST]]-Table1[[#This Row],[Start TEST]]</f>
        <v>0</v>
      </c>
      <c r="AY2239" s="85">
        <f>Table1[[#This Row],[TEST_Diff]]+1</f>
        <v>1</v>
      </c>
      <c r="AZ2239" s="92">
        <f>DATEDIF(Table1[[#This Row],[Start Year]],Table1[[#This Row],[End Year]],"d") / 365</f>
        <v>0.75342465753424659</v>
      </c>
      <c r="BA2239" s="82">
        <v>11600000</v>
      </c>
      <c r="BC2239" s="82" t="s">
        <v>4075</v>
      </c>
      <c r="BD2239" s="82">
        <v>1</v>
      </c>
      <c r="BE2239" s="82">
        <v>1</v>
      </c>
      <c r="BF2239" s="82">
        <v>1</v>
      </c>
      <c r="BG2239" s="82">
        <v>1</v>
      </c>
      <c r="BK2239" s="82">
        <v>1</v>
      </c>
    </row>
    <row r="2240" spans="1:63" x14ac:dyDescent="0.5">
      <c r="A2240" s="82">
        <v>202</v>
      </c>
      <c r="B2240" s="82" t="s">
        <v>4070</v>
      </c>
      <c r="D2240" s="90">
        <v>43512</v>
      </c>
      <c r="E2240" s="90" t="s">
        <v>4071</v>
      </c>
      <c r="F2240" s="90"/>
      <c r="G2240" s="82" t="s">
        <v>4071</v>
      </c>
      <c r="H2240" s="82" t="s">
        <v>4072</v>
      </c>
      <c r="I2240" s="80" t="s">
        <v>81</v>
      </c>
      <c r="J2240" s="80">
        <v>15</v>
      </c>
      <c r="K2240" s="80">
        <v>0</v>
      </c>
      <c r="P2240" s="80" t="s">
        <v>112</v>
      </c>
      <c r="Q2240" s="80">
        <v>6.5</v>
      </c>
      <c r="R2240" s="80">
        <v>45.052331000000002</v>
      </c>
      <c r="S2240" s="80">
        <v>118.90412999999999</v>
      </c>
      <c r="T2240" s="80">
        <v>152246.25</v>
      </c>
      <c r="U2240" s="91">
        <f>Table1[[#This Row],[Distribution Amount (Dollars)]]/Table1[[#This Row],[NEWdatediff]]</f>
        <v>152246.25</v>
      </c>
      <c r="V2240" s="82" t="s">
        <v>287</v>
      </c>
      <c r="W2240" s="82" t="s">
        <v>91</v>
      </c>
      <c r="X2240" s="82" t="s">
        <v>72</v>
      </c>
      <c r="Y2240" s="82" t="s">
        <v>73</v>
      </c>
      <c r="Z2240" s="82">
        <v>1</v>
      </c>
      <c r="AB2240" s="82" t="s">
        <v>4073</v>
      </c>
      <c r="AD2240" s="82" t="s">
        <v>110</v>
      </c>
      <c r="AN2240" s="82" t="s">
        <v>76</v>
      </c>
      <c r="AO2240" s="82" t="s">
        <v>4074</v>
      </c>
      <c r="AP2240" s="82">
        <v>15615000</v>
      </c>
      <c r="AQ2240" s="82" t="s">
        <v>109</v>
      </c>
      <c r="AR2240" s="82" t="s">
        <v>4274</v>
      </c>
      <c r="AS2240" s="84">
        <v>41729</v>
      </c>
      <c r="AT2240" s="85">
        <v>2014</v>
      </c>
      <c r="AU2240" s="82" t="s">
        <v>4277</v>
      </c>
      <c r="AV2240" s="84">
        <v>42004</v>
      </c>
      <c r="AW2240" s="85">
        <v>2014</v>
      </c>
      <c r="AX2240" s="85">
        <f>Table1[[#This Row],[End TEST]]-Table1[[#This Row],[Start TEST]]</f>
        <v>0</v>
      </c>
      <c r="AY2240" s="85">
        <f>Table1[[#This Row],[TEST_Diff]]+1</f>
        <v>1</v>
      </c>
      <c r="AZ2240" s="92">
        <f>DATEDIF(Table1[[#This Row],[Start Year]],Table1[[#This Row],[End Year]],"d") / 365</f>
        <v>0.75342465753424659</v>
      </c>
      <c r="BA2240" s="82">
        <v>11600000</v>
      </c>
      <c r="BC2240" s="82" t="s">
        <v>4075</v>
      </c>
      <c r="BD2240" s="82">
        <v>1</v>
      </c>
      <c r="BE2240" s="82">
        <v>1</v>
      </c>
      <c r="BF2240" s="82">
        <v>1</v>
      </c>
      <c r="BG2240" s="82">
        <v>1</v>
      </c>
      <c r="BK2240" s="82">
        <v>1</v>
      </c>
    </row>
    <row r="2241" spans="1:63" x14ac:dyDescent="0.5">
      <c r="A2241" s="82">
        <v>202</v>
      </c>
      <c r="B2241" s="82" t="s">
        <v>4070</v>
      </c>
      <c r="D2241" s="90">
        <v>43512</v>
      </c>
      <c r="E2241" s="90" t="s">
        <v>4071</v>
      </c>
      <c r="F2241" s="90"/>
      <c r="G2241" s="82" t="s">
        <v>4071</v>
      </c>
      <c r="H2241" s="82" t="s">
        <v>4072</v>
      </c>
      <c r="I2241" s="80" t="s">
        <v>129</v>
      </c>
      <c r="J2241" s="80">
        <v>40</v>
      </c>
      <c r="K2241" s="80">
        <v>0</v>
      </c>
      <c r="P2241" s="80" t="s">
        <v>111</v>
      </c>
      <c r="Q2241" s="80">
        <v>6.5</v>
      </c>
      <c r="R2241" s="80">
        <v>43.890490999999997</v>
      </c>
      <c r="S2241" s="80">
        <v>71.138231000000005</v>
      </c>
      <c r="T2241" s="80">
        <v>405990</v>
      </c>
      <c r="U2241" s="91">
        <f>Table1[[#This Row],[Distribution Amount (Dollars)]]/Table1[[#This Row],[NEWdatediff]]</f>
        <v>405990</v>
      </c>
      <c r="V2241" s="82" t="s">
        <v>287</v>
      </c>
      <c r="W2241" s="82" t="s">
        <v>91</v>
      </c>
      <c r="X2241" s="82" t="s">
        <v>72</v>
      </c>
      <c r="Y2241" s="82" t="s">
        <v>73</v>
      </c>
      <c r="Z2241" s="82">
        <v>1</v>
      </c>
      <c r="AB2241" s="82" t="s">
        <v>4073</v>
      </c>
      <c r="AD2241" s="82" t="s">
        <v>308</v>
      </c>
      <c r="AN2241" s="82" t="s">
        <v>76</v>
      </c>
      <c r="AO2241" s="82" t="s">
        <v>4074</v>
      </c>
      <c r="AP2241" s="82">
        <v>15615000</v>
      </c>
      <c r="AQ2241" s="82" t="s">
        <v>109</v>
      </c>
      <c r="AR2241" s="82" t="s">
        <v>4274</v>
      </c>
      <c r="AS2241" s="84">
        <v>41729</v>
      </c>
      <c r="AT2241" s="85">
        <v>2014</v>
      </c>
      <c r="AU2241" s="82" t="s">
        <v>4277</v>
      </c>
      <c r="AV2241" s="84">
        <v>42004</v>
      </c>
      <c r="AW2241" s="85">
        <v>2014</v>
      </c>
      <c r="AX2241" s="85">
        <f>Table1[[#This Row],[End TEST]]-Table1[[#This Row],[Start TEST]]</f>
        <v>0</v>
      </c>
      <c r="AY2241" s="85">
        <f>Table1[[#This Row],[TEST_Diff]]+1</f>
        <v>1</v>
      </c>
      <c r="AZ2241" s="92">
        <f>DATEDIF(Table1[[#This Row],[Start Year]],Table1[[#This Row],[End Year]],"d") / 365</f>
        <v>0.75342465753424659</v>
      </c>
      <c r="BA2241" s="82">
        <v>11600000</v>
      </c>
      <c r="BC2241" s="82" t="s">
        <v>4075</v>
      </c>
      <c r="BD2241" s="82">
        <v>1</v>
      </c>
      <c r="BE2241" s="82">
        <v>1</v>
      </c>
      <c r="BF2241" s="82">
        <v>1</v>
      </c>
      <c r="BG2241" s="82">
        <v>1</v>
      </c>
      <c r="BK2241" s="82">
        <v>1</v>
      </c>
    </row>
    <row r="2242" spans="1:63" x14ac:dyDescent="0.5">
      <c r="A2242" s="82">
        <v>202</v>
      </c>
      <c r="B2242" s="82" t="s">
        <v>4070</v>
      </c>
      <c r="D2242" s="90">
        <v>43512</v>
      </c>
      <c r="E2242" s="90" t="s">
        <v>4071</v>
      </c>
      <c r="F2242" s="90"/>
      <c r="G2242" s="82" t="s">
        <v>4071</v>
      </c>
      <c r="H2242" s="82" t="s">
        <v>4072</v>
      </c>
      <c r="I2242" s="80" t="s">
        <v>127</v>
      </c>
      <c r="J2242" s="80">
        <v>20</v>
      </c>
      <c r="K2242" s="80">
        <v>0</v>
      </c>
      <c r="P2242" s="80" t="s">
        <v>111</v>
      </c>
      <c r="Q2242" s="80">
        <v>6.5</v>
      </c>
      <c r="R2242" s="80">
        <v>43.890490999999997</v>
      </c>
      <c r="S2242" s="80">
        <v>71.138231000000005</v>
      </c>
      <c r="T2242" s="80">
        <v>202995</v>
      </c>
      <c r="U2242" s="91">
        <f>Table1[[#This Row],[Distribution Amount (Dollars)]]/Table1[[#This Row],[NEWdatediff]]</f>
        <v>202995</v>
      </c>
      <c r="V2242" s="82" t="s">
        <v>287</v>
      </c>
      <c r="W2242" s="82" t="s">
        <v>91</v>
      </c>
      <c r="X2242" s="82" t="s">
        <v>72</v>
      </c>
      <c r="Y2242" s="82" t="s">
        <v>73</v>
      </c>
      <c r="Z2242" s="82">
        <v>1</v>
      </c>
      <c r="AB2242" s="82" t="s">
        <v>4073</v>
      </c>
      <c r="AD2242" s="82" t="s">
        <v>308</v>
      </c>
      <c r="AN2242" s="82" t="s">
        <v>76</v>
      </c>
      <c r="AO2242" s="82" t="s">
        <v>4074</v>
      </c>
      <c r="AP2242" s="82">
        <v>15615000</v>
      </c>
      <c r="AQ2242" s="82" t="s">
        <v>109</v>
      </c>
      <c r="AR2242" s="82" t="s">
        <v>4274</v>
      </c>
      <c r="AS2242" s="84">
        <v>41729</v>
      </c>
      <c r="AT2242" s="85">
        <v>2014</v>
      </c>
      <c r="AU2242" s="82" t="s">
        <v>4277</v>
      </c>
      <c r="AV2242" s="84">
        <v>42004</v>
      </c>
      <c r="AW2242" s="85">
        <v>2014</v>
      </c>
      <c r="AX2242" s="85">
        <f>Table1[[#This Row],[End TEST]]-Table1[[#This Row],[Start TEST]]</f>
        <v>0</v>
      </c>
      <c r="AY2242" s="85">
        <f>Table1[[#This Row],[TEST_Diff]]+1</f>
        <v>1</v>
      </c>
      <c r="AZ2242" s="92">
        <f>DATEDIF(Table1[[#This Row],[Start Year]],Table1[[#This Row],[End Year]],"d") / 365</f>
        <v>0.75342465753424659</v>
      </c>
      <c r="BA2242" s="82">
        <v>11600000</v>
      </c>
      <c r="BC2242" s="82" t="s">
        <v>4075</v>
      </c>
      <c r="BD2242" s="82">
        <v>1</v>
      </c>
      <c r="BE2242" s="82">
        <v>1</v>
      </c>
      <c r="BF2242" s="82">
        <v>1</v>
      </c>
      <c r="BG2242" s="82">
        <v>1</v>
      </c>
      <c r="BK2242" s="82">
        <v>1</v>
      </c>
    </row>
    <row r="2243" spans="1:63" x14ac:dyDescent="0.5">
      <c r="A2243" s="82">
        <v>202</v>
      </c>
      <c r="B2243" s="82" t="s">
        <v>4070</v>
      </c>
      <c r="D2243" s="90">
        <v>43512</v>
      </c>
      <c r="E2243" s="90" t="s">
        <v>4071</v>
      </c>
      <c r="F2243" s="90"/>
      <c r="G2243" s="82" t="s">
        <v>4071</v>
      </c>
      <c r="H2243" s="82" t="s">
        <v>4072</v>
      </c>
      <c r="I2243" s="80" t="s">
        <v>280</v>
      </c>
      <c r="J2243" s="80">
        <v>5</v>
      </c>
      <c r="K2243" s="80">
        <v>0</v>
      </c>
      <c r="P2243" s="80" t="s">
        <v>111</v>
      </c>
      <c r="Q2243" s="80">
        <v>6.5</v>
      </c>
      <c r="R2243" s="80">
        <v>43.890490999999997</v>
      </c>
      <c r="S2243" s="80">
        <v>71.138231000000005</v>
      </c>
      <c r="T2243" s="80">
        <v>50748.75</v>
      </c>
      <c r="U2243" s="91">
        <f>Table1[[#This Row],[Distribution Amount (Dollars)]]/Table1[[#This Row],[NEWdatediff]]</f>
        <v>50748.75</v>
      </c>
      <c r="V2243" s="82" t="s">
        <v>287</v>
      </c>
      <c r="W2243" s="82" t="s">
        <v>91</v>
      </c>
      <c r="X2243" s="82" t="s">
        <v>72</v>
      </c>
      <c r="Y2243" s="82" t="s">
        <v>73</v>
      </c>
      <c r="Z2243" s="82">
        <v>1</v>
      </c>
      <c r="AB2243" s="82" t="s">
        <v>4073</v>
      </c>
      <c r="AD2243" s="82" t="s">
        <v>308</v>
      </c>
      <c r="AN2243" s="82" t="s">
        <v>76</v>
      </c>
      <c r="AO2243" s="82" t="s">
        <v>4074</v>
      </c>
      <c r="AP2243" s="82">
        <v>15615000</v>
      </c>
      <c r="AQ2243" s="82" t="s">
        <v>109</v>
      </c>
      <c r="AR2243" s="82" t="s">
        <v>4274</v>
      </c>
      <c r="AS2243" s="84">
        <v>41729</v>
      </c>
      <c r="AT2243" s="85">
        <v>2014</v>
      </c>
      <c r="AU2243" s="82" t="s">
        <v>4277</v>
      </c>
      <c r="AV2243" s="84">
        <v>42004</v>
      </c>
      <c r="AW2243" s="85">
        <v>2014</v>
      </c>
      <c r="AX2243" s="85">
        <f>Table1[[#This Row],[End TEST]]-Table1[[#This Row],[Start TEST]]</f>
        <v>0</v>
      </c>
      <c r="AY2243" s="85">
        <f>Table1[[#This Row],[TEST_Diff]]+1</f>
        <v>1</v>
      </c>
      <c r="AZ2243" s="92">
        <f>DATEDIF(Table1[[#This Row],[Start Year]],Table1[[#This Row],[End Year]],"d") / 365</f>
        <v>0.75342465753424659</v>
      </c>
      <c r="BA2243" s="82">
        <v>11600000</v>
      </c>
      <c r="BC2243" s="82" t="s">
        <v>4075</v>
      </c>
      <c r="BD2243" s="82">
        <v>1</v>
      </c>
      <c r="BE2243" s="82">
        <v>1</v>
      </c>
      <c r="BF2243" s="82">
        <v>1</v>
      </c>
      <c r="BG2243" s="82">
        <v>1</v>
      </c>
      <c r="BK2243" s="82">
        <v>1</v>
      </c>
    </row>
    <row r="2244" spans="1:63" x14ac:dyDescent="0.5">
      <c r="A2244" s="82">
        <v>202</v>
      </c>
      <c r="B2244" s="82" t="s">
        <v>4070</v>
      </c>
      <c r="D2244" s="90">
        <v>43512</v>
      </c>
      <c r="E2244" s="90" t="s">
        <v>4071</v>
      </c>
      <c r="F2244" s="90"/>
      <c r="G2244" s="82" t="s">
        <v>4071</v>
      </c>
      <c r="H2244" s="82" t="s">
        <v>4072</v>
      </c>
      <c r="I2244" s="80" t="s">
        <v>98</v>
      </c>
      <c r="J2244" s="80">
        <v>20</v>
      </c>
      <c r="K2244" s="80">
        <v>0</v>
      </c>
      <c r="P2244" s="80" t="s">
        <v>111</v>
      </c>
      <c r="Q2244" s="80">
        <v>6.5</v>
      </c>
      <c r="R2244" s="80">
        <v>43.890490999999997</v>
      </c>
      <c r="S2244" s="80">
        <v>71.138231000000005</v>
      </c>
      <c r="T2244" s="80">
        <v>202995</v>
      </c>
      <c r="U2244" s="91">
        <f>Table1[[#This Row],[Distribution Amount (Dollars)]]/Table1[[#This Row],[NEWdatediff]]</f>
        <v>202995</v>
      </c>
      <c r="V2244" s="82" t="s">
        <v>287</v>
      </c>
      <c r="W2244" s="82" t="s">
        <v>91</v>
      </c>
      <c r="X2244" s="82" t="s">
        <v>72</v>
      </c>
      <c r="Y2244" s="82" t="s">
        <v>73</v>
      </c>
      <c r="Z2244" s="82">
        <v>1</v>
      </c>
      <c r="AB2244" s="82" t="s">
        <v>4073</v>
      </c>
      <c r="AD2244" s="82" t="s">
        <v>308</v>
      </c>
      <c r="AN2244" s="82" t="s">
        <v>76</v>
      </c>
      <c r="AO2244" s="82" t="s">
        <v>4074</v>
      </c>
      <c r="AP2244" s="82">
        <v>15615000</v>
      </c>
      <c r="AQ2244" s="82" t="s">
        <v>109</v>
      </c>
      <c r="AR2244" s="82" t="s">
        <v>4274</v>
      </c>
      <c r="AS2244" s="84">
        <v>41729</v>
      </c>
      <c r="AT2244" s="85">
        <v>2014</v>
      </c>
      <c r="AU2244" s="82" t="s">
        <v>4277</v>
      </c>
      <c r="AV2244" s="84">
        <v>42004</v>
      </c>
      <c r="AW2244" s="85">
        <v>2014</v>
      </c>
      <c r="AX2244" s="85">
        <f>Table1[[#This Row],[End TEST]]-Table1[[#This Row],[Start TEST]]</f>
        <v>0</v>
      </c>
      <c r="AY2244" s="85">
        <f>Table1[[#This Row],[TEST_Diff]]+1</f>
        <v>1</v>
      </c>
      <c r="AZ2244" s="92">
        <f>DATEDIF(Table1[[#This Row],[Start Year]],Table1[[#This Row],[End Year]],"d") / 365</f>
        <v>0.75342465753424659</v>
      </c>
      <c r="BA2244" s="82">
        <v>11600000</v>
      </c>
      <c r="BC2244" s="82" t="s">
        <v>4075</v>
      </c>
      <c r="BD2244" s="82">
        <v>1</v>
      </c>
      <c r="BE2244" s="82">
        <v>1</v>
      </c>
      <c r="BF2244" s="82">
        <v>1</v>
      </c>
      <c r="BG2244" s="82">
        <v>1</v>
      </c>
      <c r="BK2244" s="82">
        <v>1</v>
      </c>
    </row>
    <row r="2245" spans="1:63" x14ac:dyDescent="0.5">
      <c r="A2245" s="82">
        <v>202</v>
      </c>
      <c r="B2245" s="82" t="s">
        <v>4070</v>
      </c>
      <c r="D2245" s="90">
        <v>43512</v>
      </c>
      <c r="E2245" s="90" t="s">
        <v>4071</v>
      </c>
      <c r="F2245" s="90"/>
      <c r="G2245" s="82" t="s">
        <v>4071</v>
      </c>
      <c r="H2245" s="82" t="s">
        <v>4072</v>
      </c>
      <c r="I2245" s="80" t="s">
        <v>81</v>
      </c>
      <c r="J2245" s="80">
        <v>15</v>
      </c>
      <c r="K2245" s="80">
        <v>0</v>
      </c>
      <c r="P2245" s="80" t="s">
        <v>111</v>
      </c>
      <c r="Q2245" s="80">
        <v>6.5</v>
      </c>
      <c r="R2245" s="80">
        <v>43.890490999999997</v>
      </c>
      <c r="S2245" s="80">
        <v>71.138231000000005</v>
      </c>
      <c r="T2245" s="80">
        <v>152246.25</v>
      </c>
      <c r="U2245" s="91">
        <f>Table1[[#This Row],[Distribution Amount (Dollars)]]/Table1[[#This Row],[NEWdatediff]]</f>
        <v>152246.25</v>
      </c>
      <c r="V2245" s="82" t="s">
        <v>287</v>
      </c>
      <c r="W2245" s="82" t="s">
        <v>91</v>
      </c>
      <c r="X2245" s="82" t="s">
        <v>72</v>
      </c>
      <c r="Y2245" s="82" t="s">
        <v>73</v>
      </c>
      <c r="Z2245" s="82">
        <v>1</v>
      </c>
      <c r="AB2245" s="82" t="s">
        <v>4073</v>
      </c>
      <c r="AD2245" s="82" t="s">
        <v>308</v>
      </c>
      <c r="AN2245" s="82" t="s">
        <v>76</v>
      </c>
      <c r="AO2245" s="82" t="s">
        <v>4074</v>
      </c>
      <c r="AP2245" s="82">
        <v>15615000</v>
      </c>
      <c r="AQ2245" s="82" t="s">
        <v>109</v>
      </c>
      <c r="AR2245" s="82" t="s">
        <v>4274</v>
      </c>
      <c r="AS2245" s="84">
        <v>41729</v>
      </c>
      <c r="AT2245" s="85">
        <v>2014</v>
      </c>
      <c r="AU2245" s="82" t="s">
        <v>4277</v>
      </c>
      <c r="AV2245" s="84">
        <v>42004</v>
      </c>
      <c r="AW2245" s="85">
        <v>2014</v>
      </c>
      <c r="AX2245" s="85">
        <f>Table1[[#This Row],[End TEST]]-Table1[[#This Row],[Start TEST]]</f>
        <v>0</v>
      </c>
      <c r="AY2245" s="85">
        <f>Table1[[#This Row],[TEST_Diff]]+1</f>
        <v>1</v>
      </c>
      <c r="AZ2245" s="92">
        <f>DATEDIF(Table1[[#This Row],[Start Year]],Table1[[#This Row],[End Year]],"d") / 365</f>
        <v>0.75342465753424659</v>
      </c>
      <c r="BA2245" s="82">
        <v>11600000</v>
      </c>
      <c r="BC2245" s="82" t="s">
        <v>4075</v>
      </c>
      <c r="BD2245" s="82">
        <v>1</v>
      </c>
      <c r="BE2245" s="82">
        <v>1</v>
      </c>
      <c r="BF2245" s="82">
        <v>1</v>
      </c>
      <c r="BG2245" s="82">
        <v>1</v>
      </c>
      <c r="BK2245" s="82">
        <v>1</v>
      </c>
    </row>
    <row r="2246" spans="1:63" x14ac:dyDescent="0.5">
      <c r="A2246" s="82">
        <v>202</v>
      </c>
      <c r="B2246" s="82" t="s">
        <v>4070</v>
      </c>
      <c r="D2246" s="90">
        <v>43512</v>
      </c>
      <c r="E2246" s="90" t="s">
        <v>4071</v>
      </c>
      <c r="F2246" s="90"/>
      <c r="G2246" s="82" t="s">
        <v>4071</v>
      </c>
      <c r="H2246" s="82" t="s">
        <v>4072</v>
      </c>
      <c r="I2246" s="80" t="s">
        <v>129</v>
      </c>
      <c r="J2246" s="80">
        <v>40</v>
      </c>
      <c r="K2246" s="80">
        <v>0</v>
      </c>
      <c r="P2246" s="80" t="s">
        <v>110</v>
      </c>
      <c r="Q2246" s="80">
        <v>22.5</v>
      </c>
      <c r="R2246" s="80">
        <v>26.625188000000001</v>
      </c>
      <c r="S2246" s="80">
        <v>6.809552</v>
      </c>
      <c r="T2246" s="80">
        <v>1405350</v>
      </c>
      <c r="U2246" s="91">
        <f>Table1[[#This Row],[Distribution Amount (Dollars)]]/Table1[[#This Row],[NEWdatediff]]</f>
        <v>1405350</v>
      </c>
      <c r="V2246" s="82" t="s">
        <v>287</v>
      </c>
      <c r="W2246" s="82" t="s">
        <v>91</v>
      </c>
      <c r="X2246" s="82" t="s">
        <v>72</v>
      </c>
      <c r="Y2246" s="82" t="s">
        <v>73</v>
      </c>
      <c r="Z2246" s="82">
        <v>1</v>
      </c>
      <c r="AB2246" s="82" t="s">
        <v>4073</v>
      </c>
      <c r="AD2246" s="82" t="s">
        <v>114</v>
      </c>
      <c r="AN2246" s="82" t="s">
        <v>76</v>
      </c>
      <c r="AO2246" s="82" t="s">
        <v>4074</v>
      </c>
      <c r="AP2246" s="82">
        <v>15615000</v>
      </c>
      <c r="AQ2246" s="82" t="s">
        <v>109</v>
      </c>
      <c r="AR2246" s="82" t="s">
        <v>4274</v>
      </c>
      <c r="AS2246" s="84">
        <v>41729</v>
      </c>
      <c r="AT2246" s="85">
        <v>2014</v>
      </c>
      <c r="AU2246" s="82" t="s">
        <v>4277</v>
      </c>
      <c r="AV2246" s="84">
        <v>42004</v>
      </c>
      <c r="AW2246" s="85">
        <v>2014</v>
      </c>
      <c r="AX2246" s="85">
        <f>Table1[[#This Row],[End TEST]]-Table1[[#This Row],[Start TEST]]</f>
        <v>0</v>
      </c>
      <c r="AY2246" s="85">
        <f>Table1[[#This Row],[TEST_Diff]]+1</f>
        <v>1</v>
      </c>
      <c r="AZ2246" s="92">
        <f>DATEDIF(Table1[[#This Row],[Start Year]],Table1[[#This Row],[End Year]],"d") / 365</f>
        <v>0.75342465753424659</v>
      </c>
      <c r="BA2246" s="82">
        <v>11600000</v>
      </c>
      <c r="BC2246" s="82" t="s">
        <v>4075</v>
      </c>
      <c r="BD2246" s="82">
        <v>1</v>
      </c>
      <c r="BE2246" s="82">
        <v>1</v>
      </c>
      <c r="BF2246" s="82">
        <v>1</v>
      </c>
      <c r="BG2246" s="82">
        <v>1</v>
      </c>
      <c r="BK2246" s="82">
        <v>1</v>
      </c>
    </row>
    <row r="2247" spans="1:63" x14ac:dyDescent="0.5">
      <c r="A2247" s="82">
        <v>202</v>
      </c>
      <c r="B2247" s="82" t="s">
        <v>4070</v>
      </c>
      <c r="D2247" s="90">
        <v>43512</v>
      </c>
      <c r="E2247" s="90" t="s">
        <v>4071</v>
      </c>
      <c r="F2247" s="90"/>
      <c r="G2247" s="82" t="s">
        <v>4071</v>
      </c>
      <c r="H2247" s="82" t="s">
        <v>4072</v>
      </c>
      <c r="I2247" s="80" t="s">
        <v>127</v>
      </c>
      <c r="J2247" s="80">
        <v>20</v>
      </c>
      <c r="K2247" s="80">
        <v>0</v>
      </c>
      <c r="P2247" s="80" t="s">
        <v>110</v>
      </c>
      <c r="Q2247" s="80">
        <v>22.5</v>
      </c>
      <c r="R2247" s="80">
        <v>26.625188000000001</v>
      </c>
      <c r="S2247" s="80">
        <v>6.809552</v>
      </c>
      <c r="T2247" s="80">
        <v>702675</v>
      </c>
      <c r="U2247" s="91">
        <f>Table1[[#This Row],[Distribution Amount (Dollars)]]/Table1[[#This Row],[NEWdatediff]]</f>
        <v>702675</v>
      </c>
      <c r="V2247" s="82" t="s">
        <v>287</v>
      </c>
      <c r="W2247" s="82" t="s">
        <v>91</v>
      </c>
      <c r="X2247" s="82" t="s">
        <v>72</v>
      </c>
      <c r="Y2247" s="82" t="s">
        <v>73</v>
      </c>
      <c r="Z2247" s="82">
        <v>1</v>
      </c>
      <c r="AB2247" s="82" t="s">
        <v>4073</v>
      </c>
      <c r="AD2247" s="82" t="s">
        <v>114</v>
      </c>
      <c r="AN2247" s="82" t="s">
        <v>76</v>
      </c>
      <c r="AO2247" s="82" t="s">
        <v>4074</v>
      </c>
      <c r="AP2247" s="82">
        <v>15615000</v>
      </c>
      <c r="AQ2247" s="82" t="s">
        <v>109</v>
      </c>
      <c r="AR2247" s="82" t="s">
        <v>4274</v>
      </c>
      <c r="AS2247" s="84">
        <v>41729</v>
      </c>
      <c r="AT2247" s="85">
        <v>2014</v>
      </c>
      <c r="AU2247" s="82" t="s">
        <v>4277</v>
      </c>
      <c r="AV2247" s="84">
        <v>42004</v>
      </c>
      <c r="AW2247" s="85">
        <v>2014</v>
      </c>
      <c r="AX2247" s="85">
        <f>Table1[[#This Row],[End TEST]]-Table1[[#This Row],[Start TEST]]</f>
        <v>0</v>
      </c>
      <c r="AY2247" s="85">
        <f>Table1[[#This Row],[TEST_Diff]]+1</f>
        <v>1</v>
      </c>
      <c r="AZ2247" s="92">
        <f>DATEDIF(Table1[[#This Row],[Start Year]],Table1[[#This Row],[End Year]],"d") / 365</f>
        <v>0.75342465753424659</v>
      </c>
      <c r="BA2247" s="82">
        <v>11600000</v>
      </c>
      <c r="BC2247" s="82" t="s">
        <v>4075</v>
      </c>
      <c r="BD2247" s="82">
        <v>1</v>
      </c>
      <c r="BE2247" s="82">
        <v>1</v>
      </c>
      <c r="BF2247" s="82">
        <v>1</v>
      </c>
      <c r="BG2247" s="82">
        <v>1</v>
      </c>
      <c r="BK2247" s="82">
        <v>1</v>
      </c>
    </row>
    <row r="2248" spans="1:63" x14ac:dyDescent="0.5">
      <c r="A2248" s="82">
        <v>202</v>
      </c>
      <c r="B2248" s="82" t="s">
        <v>4070</v>
      </c>
      <c r="D2248" s="90">
        <v>43512</v>
      </c>
      <c r="E2248" s="90" t="s">
        <v>4071</v>
      </c>
      <c r="F2248" s="90"/>
      <c r="G2248" s="82" t="s">
        <v>4071</v>
      </c>
      <c r="H2248" s="82" t="s">
        <v>4072</v>
      </c>
      <c r="I2248" s="80" t="s">
        <v>280</v>
      </c>
      <c r="J2248" s="80">
        <v>5</v>
      </c>
      <c r="K2248" s="80">
        <v>0</v>
      </c>
      <c r="P2248" s="80" t="s">
        <v>110</v>
      </c>
      <c r="Q2248" s="80">
        <v>22.5</v>
      </c>
      <c r="R2248" s="80">
        <v>26.625188000000001</v>
      </c>
      <c r="S2248" s="80">
        <v>6.809552</v>
      </c>
      <c r="T2248" s="80">
        <v>175668.75</v>
      </c>
      <c r="U2248" s="91">
        <f>Table1[[#This Row],[Distribution Amount (Dollars)]]/Table1[[#This Row],[NEWdatediff]]</f>
        <v>175668.75</v>
      </c>
      <c r="V2248" s="82" t="s">
        <v>287</v>
      </c>
      <c r="W2248" s="82" t="s">
        <v>91</v>
      </c>
      <c r="X2248" s="82" t="s">
        <v>72</v>
      </c>
      <c r="Y2248" s="82" t="s">
        <v>73</v>
      </c>
      <c r="Z2248" s="82">
        <v>1</v>
      </c>
      <c r="AB2248" s="82" t="s">
        <v>4073</v>
      </c>
      <c r="AD2248" s="82" t="s">
        <v>114</v>
      </c>
      <c r="AN2248" s="82" t="s">
        <v>76</v>
      </c>
      <c r="AO2248" s="82" t="s">
        <v>4074</v>
      </c>
      <c r="AP2248" s="82">
        <v>15615000</v>
      </c>
      <c r="AQ2248" s="82" t="s">
        <v>109</v>
      </c>
      <c r="AR2248" s="82" t="s">
        <v>4274</v>
      </c>
      <c r="AS2248" s="84">
        <v>41729</v>
      </c>
      <c r="AT2248" s="85">
        <v>2014</v>
      </c>
      <c r="AU2248" s="82" t="s">
        <v>4277</v>
      </c>
      <c r="AV2248" s="84">
        <v>42004</v>
      </c>
      <c r="AW2248" s="85">
        <v>2014</v>
      </c>
      <c r="AX2248" s="85">
        <f>Table1[[#This Row],[End TEST]]-Table1[[#This Row],[Start TEST]]</f>
        <v>0</v>
      </c>
      <c r="AY2248" s="85">
        <f>Table1[[#This Row],[TEST_Diff]]+1</f>
        <v>1</v>
      </c>
      <c r="AZ2248" s="92">
        <f>DATEDIF(Table1[[#This Row],[Start Year]],Table1[[#This Row],[End Year]],"d") / 365</f>
        <v>0.75342465753424659</v>
      </c>
      <c r="BA2248" s="82">
        <v>11600000</v>
      </c>
      <c r="BC2248" s="82" t="s">
        <v>4075</v>
      </c>
      <c r="BD2248" s="82">
        <v>1</v>
      </c>
      <c r="BE2248" s="82">
        <v>1</v>
      </c>
      <c r="BF2248" s="82">
        <v>1</v>
      </c>
      <c r="BG2248" s="82">
        <v>1</v>
      </c>
      <c r="BK2248" s="82">
        <v>1</v>
      </c>
    </row>
    <row r="2249" spans="1:63" x14ac:dyDescent="0.5">
      <c r="A2249" s="82">
        <v>202</v>
      </c>
      <c r="B2249" s="82" t="s">
        <v>4070</v>
      </c>
      <c r="D2249" s="90">
        <v>43512</v>
      </c>
      <c r="E2249" s="90" t="s">
        <v>4071</v>
      </c>
      <c r="F2249" s="90"/>
      <c r="G2249" s="82" t="s">
        <v>4071</v>
      </c>
      <c r="H2249" s="82" t="s">
        <v>4072</v>
      </c>
      <c r="I2249" s="80" t="s">
        <v>98</v>
      </c>
      <c r="J2249" s="80">
        <v>20</v>
      </c>
      <c r="K2249" s="80">
        <v>0</v>
      </c>
      <c r="P2249" s="80" t="s">
        <v>110</v>
      </c>
      <c r="Q2249" s="80">
        <v>22.5</v>
      </c>
      <c r="R2249" s="80">
        <v>26.625188000000001</v>
      </c>
      <c r="S2249" s="80">
        <v>6.809552</v>
      </c>
      <c r="T2249" s="80">
        <v>702675</v>
      </c>
      <c r="U2249" s="91">
        <f>Table1[[#This Row],[Distribution Amount (Dollars)]]/Table1[[#This Row],[NEWdatediff]]</f>
        <v>702675</v>
      </c>
      <c r="V2249" s="82" t="s">
        <v>287</v>
      </c>
      <c r="W2249" s="82" t="s">
        <v>91</v>
      </c>
      <c r="X2249" s="82" t="s">
        <v>72</v>
      </c>
      <c r="Y2249" s="82" t="s">
        <v>73</v>
      </c>
      <c r="Z2249" s="82">
        <v>1</v>
      </c>
      <c r="AB2249" s="82" t="s">
        <v>4073</v>
      </c>
      <c r="AD2249" s="82" t="s">
        <v>114</v>
      </c>
      <c r="AN2249" s="82" t="s">
        <v>76</v>
      </c>
      <c r="AO2249" s="82" t="s">
        <v>4074</v>
      </c>
      <c r="AP2249" s="82">
        <v>15615000</v>
      </c>
      <c r="AQ2249" s="82" t="s">
        <v>109</v>
      </c>
      <c r="AR2249" s="82" t="s">
        <v>4274</v>
      </c>
      <c r="AS2249" s="84">
        <v>41729</v>
      </c>
      <c r="AT2249" s="85">
        <v>2014</v>
      </c>
      <c r="AU2249" s="82" t="s">
        <v>4277</v>
      </c>
      <c r="AV2249" s="84">
        <v>42004</v>
      </c>
      <c r="AW2249" s="85">
        <v>2014</v>
      </c>
      <c r="AX2249" s="85">
        <f>Table1[[#This Row],[End TEST]]-Table1[[#This Row],[Start TEST]]</f>
        <v>0</v>
      </c>
      <c r="AY2249" s="85">
        <f>Table1[[#This Row],[TEST_Diff]]+1</f>
        <v>1</v>
      </c>
      <c r="AZ2249" s="92">
        <f>DATEDIF(Table1[[#This Row],[Start Year]],Table1[[#This Row],[End Year]],"d") / 365</f>
        <v>0.75342465753424659</v>
      </c>
      <c r="BA2249" s="82">
        <v>11600000</v>
      </c>
      <c r="BC2249" s="82" t="s">
        <v>4075</v>
      </c>
      <c r="BD2249" s="82">
        <v>1</v>
      </c>
      <c r="BE2249" s="82">
        <v>1</v>
      </c>
      <c r="BF2249" s="82">
        <v>1</v>
      </c>
      <c r="BG2249" s="82">
        <v>1</v>
      </c>
      <c r="BK2249" s="82">
        <v>1</v>
      </c>
    </row>
    <row r="2250" spans="1:63" x14ac:dyDescent="0.5">
      <c r="A2250" s="82">
        <v>202</v>
      </c>
      <c r="B2250" s="82" t="s">
        <v>4070</v>
      </c>
      <c r="D2250" s="90">
        <v>43512</v>
      </c>
      <c r="E2250" s="90" t="s">
        <v>4071</v>
      </c>
      <c r="F2250" s="90"/>
      <c r="G2250" s="82" t="s">
        <v>4071</v>
      </c>
      <c r="H2250" s="82" t="s">
        <v>4072</v>
      </c>
      <c r="I2250" s="80" t="s">
        <v>81</v>
      </c>
      <c r="J2250" s="80">
        <v>15</v>
      </c>
      <c r="K2250" s="80">
        <v>0</v>
      </c>
      <c r="P2250" s="80" t="s">
        <v>110</v>
      </c>
      <c r="Q2250" s="80">
        <v>22.5</v>
      </c>
      <c r="R2250" s="80">
        <v>26.625188000000001</v>
      </c>
      <c r="S2250" s="80">
        <v>6.809552</v>
      </c>
      <c r="T2250" s="80">
        <v>527006.25</v>
      </c>
      <c r="U2250" s="91">
        <f>Table1[[#This Row],[Distribution Amount (Dollars)]]/Table1[[#This Row],[NEWdatediff]]</f>
        <v>527006.25</v>
      </c>
      <c r="V2250" s="82" t="s">
        <v>287</v>
      </c>
      <c r="W2250" s="82" t="s">
        <v>91</v>
      </c>
      <c r="X2250" s="82" t="s">
        <v>72</v>
      </c>
      <c r="Y2250" s="82" t="s">
        <v>73</v>
      </c>
      <c r="Z2250" s="82">
        <v>1</v>
      </c>
      <c r="AB2250" s="82" t="s">
        <v>4073</v>
      </c>
      <c r="AD2250" s="82" t="s">
        <v>114</v>
      </c>
      <c r="AN2250" s="82" t="s">
        <v>76</v>
      </c>
      <c r="AO2250" s="82" t="s">
        <v>4074</v>
      </c>
      <c r="AP2250" s="82">
        <v>15615000</v>
      </c>
      <c r="AQ2250" s="82" t="s">
        <v>109</v>
      </c>
      <c r="AR2250" s="82" t="s">
        <v>4274</v>
      </c>
      <c r="AS2250" s="84">
        <v>41729</v>
      </c>
      <c r="AT2250" s="85">
        <v>2014</v>
      </c>
      <c r="AU2250" s="82" t="s">
        <v>4277</v>
      </c>
      <c r="AV2250" s="84">
        <v>42004</v>
      </c>
      <c r="AW2250" s="85">
        <v>2014</v>
      </c>
      <c r="AX2250" s="85">
        <f>Table1[[#This Row],[End TEST]]-Table1[[#This Row],[Start TEST]]</f>
        <v>0</v>
      </c>
      <c r="AY2250" s="85">
        <f>Table1[[#This Row],[TEST_Diff]]+1</f>
        <v>1</v>
      </c>
      <c r="AZ2250" s="92">
        <f>DATEDIF(Table1[[#This Row],[Start Year]],Table1[[#This Row],[End Year]],"d") / 365</f>
        <v>0.75342465753424659</v>
      </c>
      <c r="BA2250" s="82">
        <v>11600000</v>
      </c>
      <c r="BC2250" s="82" t="s">
        <v>4075</v>
      </c>
      <c r="BD2250" s="82">
        <v>1</v>
      </c>
      <c r="BE2250" s="82">
        <v>1</v>
      </c>
      <c r="BF2250" s="82">
        <v>1</v>
      </c>
      <c r="BG2250" s="82">
        <v>1</v>
      </c>
      <c r="BK2250" s="82">
        <v>1</v>
      </c>
    </row>
    <row r="2251" spans="1:63" x14ac:dyDescent="0.5">
      <c r="A2251" s="82">
        <v>202</v>
      </c>
      <c r="B2251" s="82" t="s">
        <v>4070</v>
      </c>
      <c r="D2251" s="90">
        <v>43512</v>
      </c>
      <c r="E2251" s="90" t="s">
        <v>4071</v>
      </c>
      <c r="F2251" s="90"/>
      <c r="G2251" s="82" t="s">
        <v>4071</v>
      </c>
      <c r="H2251" s="82" t="s">
        <v>4072</v>
      </c>
      <c r="I2251" s="80" t="s">
        <v>129</v>
      </c>
      <c r="J2251" s="80">
        <v>40</v>
      </c>
      <c r="K2251" s="80">
        <v>0</v>
      </c>
      <c r="P2251" s="80" t="s">
        <v>113</v>
      </c>
      <c r="Q2251" s="80">
        <v>6.5</v>
      </c>
      <c r="R2251" s="80">
        <v>10.278548000000001</v>
      </c>
      <c r="S2251" s="80">
        <v>102.006446</v>
      </c>
      <c r="T2251" s="80">
        <v>405990</v>
      </c>
      <c r="U2251" s="91">
        <f>Table1[[#This Row],[Distribution Amount (Dollars)]]/Table1[[#This Row],[NEWdatediff]]</f>
        <v>405990</v>
      </c>
      <c r="V2251" s="82" t="s">
        <v>287</v>
      </c>
      <c r="W2251" s="82" t="s">
        <v>91</v>
      </c>
      <c r="X2251" s="82" t="s">
        <v>72</v>
      </c>
      <c r="Y2251" s="82" t="s">
        <v>73</v>
      </c>
      <c r="Z2251" s="82">
        <v>1</v>
      </c>
      <c r="AB2251" s="82" t="s">
        <v>4073</v>
      </c>
      <c r="AD2251" s="82" t="s">
        <v>307</v>
      </c>
      <c r="AN2251" s="82" t="s">
        <v>76</v>
      </c>
      <c r="AO2251" s="82" t="s">
        <v>4074</v>
      </c>
      <c r="AP2251" s="82">
        <v>15615000</v>
      </c>
      <c r="AQ2251" s="82" t="s">
        <v>109</v>
      </c>
      <c r="AR2251" s="82" t="s">
        <v>4274</v>
      </c>
      <c r="AS2251" s="84">
        <v>41729</v>
      </c>
      <c r="AT2251" s="85">
        <v>2014</v>
      </c>
      <c r="AU2251" s="82" t="s">
        <v>4277</v>
      </c>
      <c r="AV2251" s="84">
        <v>42004</v>
      </c>
      <c r="AW2251" s="85">
        <v>2014</v>
      </c>
      <c r="AX2251" s="85">
        <f>Table1[[#This Row],[End TEST]]-Table1[[#This Row],[Start TEST]]</f>
        <v>0</v>
      </c>
      <c r="AY2251" s="85">
        <f>Table1[[#This Row],[TEST_Diff]]+1</f>
        <v>1</v>
      </c>
      <c r="AZ2251" s="92">
        <f>DATEDIF(Table1[[#This Row],[Start Year]],Table1[[#This Row],[End Year]],"d") / 365</f>
        <v>0.75342465753424659</v>
      </c>
      <c r="BA2251" s="82">
        <v>11600000</v>
      </c>
      <c r="BC2251" s="82" t="s">
        <v>4075</v>
      </c>
      <c r="BD2251" s="82">
        <v>1</v>
      </c>
      <c r="BE2251" s="82">
        <v>1</v>
      </c>
      <c r="BF2251" s="82">
        <v>1</v>
      </c>
      <c r="BG2251" s="82">
        <v>1</v>
      </c>
      <c r="BK2251" s="82">
        <v>1</v>
      </c>
    </row>
    <row r="2252" spans="1:63" x14ac:dyDescent="0.5">
      <c r="A2252" s="82">
        <v>202</v>
      </c>
      <c r="B2252" s="82" t="s">
        <v>4070</v>
      </c>
      <c r="D2252" s="90">
        <v>43512</v>
      </c>
      <c r="E2252" s="90" t="s">
        <v>4071</v>
      </c>
      <c r="F2252" s="90"/>
      <c r="G2252" s="82" t="s">
        <v>4071</v>
      </c>
      <c r="H2252" s="82" t="s">
        <v>4072</v>
      </c>
      <c r="I2252" s="80" t="s">
        <v>127</v>
      </c>
      <c r="J2252" s="80">
        <v>20</v>
      </c>
      <c r="K2252" s="80">
        <v>0</v>
      </c>
      <c r="P2252" s="80" t="s">
        <v>113</v>
      </c>
      <c r="Q2252" s="80">
        <v>6.5</v>
      </c>
      <c r="R2252" s="80">
        <v>10.278548000000001</v>
      </c>
      <c r="S2252" s="80">
        <v>102.006446</v>
      </c>
      <c r="T2252" s="80">
        <v>202995</v>
      </c>
      <c r="U2252" s="91">
        <f>Table1[[#This Row],[Distribution Amount (Dollars)]]/Table1[[#This Row],[NEWdatediff]]</f>
        <v>202995</v>
      </c>
      <c r="V2252" s="82" t="s">
        <v>287</v>
      </c>
      <c r="W2252" s="82" t="s">
        <v>91</v>
      </c>
      <c r="X2252" s="82" t="s">
        <v>72</v>
      </c>
      <c r="Y2252" s="82" t="s">
        <v>73</v>
      </c>
      <c r="Z2252" s="82">
        <v>1</v>
      </c>
      <c r="AB2252" s="82" t="s">
        <v>4073</v>
      </c>
      <c r="AD2252" s="82" t="s">
        <v>307</v>
      </c>
      <c r="AN2252" s="82" t="s">
        <v>76</v>
      </c>
      <c r="AO2252" s="82" t="s">
        <v>4074</v>
      </c>
      <c r="AP2252" s="82">
        <v>15615000</v>
      </c>
      <c r="AQ2252" s="82" t="s">
        <v>109</v>
      </c>
      <c r="AR2252" s="82" t="s">
        <v>4274</v>
      </c>
      <c r="AS2252" s="84">
        <v>41729</v>
      </c>
      <c r="AT2252" s="85">
        <v>2014</v>
      </c>
      <c r="AU2252" s="82" t="s">
        <v>4277</v>
      </c>
      <c r="AV2252" s="84">
        <v>42004</v>
      </c>
      <c r="AW2252" s="85">
        <v>2014</v>
      </c>
      <c r="AX2252" s="85">
        <f>Table1[[#This Row],[End TEST]]-Table1[[#This Row],[Start TEST]]</f>
        <v>0</v>
      </c>
      <c r="AY2252" s="85">
        <f>Table1[[#This Row],[TEST_Diff]]+1</f>
        <v>1</v>
      </c>
      <c r="AZ2252" s="92">
        <f>DATEDIF(Table1[[#This Row],[Start Year]],Table1[[#This Row],[End Year]],"d") / 365</f>
        <v>0.75342465753424659</v>
      </c>
      <c r="BA2252" s="82">
        <v>11600000</v>
      </c>
      <c r="BC2252" s="82" t="s">
        <v>4075</v>
      </c>
      <c r="BD2252" s="82">
        <v>1</v>
      </c>
      <c r="BE2252" s="82">
        <v>1</v>
      </c>
      <c r="BF2252" s="82">
        <v>1</v>
      </c>
      <c r="BG2252" s="82">
        <v>1</v>
      </c>
      <c r="BK2252" s="82">
        <v>1</v>
      </c>
    </row>
    <row r="2253" spans="1:63" x14ac:dyDescent="0.5">
      <c r="A2253" s="82">
        <v>202</v>
      </c>
      <c r="B2253" s="82" t="s">
        <v>4070</v>
      </c>
      <c r="D2253" s="90">
        <v>43512</v>
      </c>
      <c r="E2253" s="90" t="s">
        <v>4071</v>
      </c>
      <c r="F2253" s="90"/>
      <c r="G2253" s="82" t="s">
        <v>4071</v>
      </c>
      <c r="H2253" s="82" t="s">
        <v>4072</v>
      </c>
      <c r="I2253" s="80" t="s">
        <v>280</v>
      </c>
      <c r="J2253" s="80">
        <v>5</v>
      </c>
      <c r="K2253" s="80">
        <v>0</v>
      </c>
      <c r="P2253" s="80" t="s">
        <v>113</v>
      </c>
      <c r="Q2253" s="80">
        <v>6.5</v>
      </c>
      <c r="R2253" s="80">
        <v>10.278548000000001</v>
      </c>
      <c r="S2253" s="80">
        <v>102.006446</v>
      </c>
      <c r="T2253" s="80">
        <v>50748.75</v>
      </c>
      <c r="U2253" s="91">
        <f>Table1[[#This Row],[Distribution Amount (Dollars)]]/Table1[[#This Row],[NEWdatediff]]</f>
        <v>50748.75</v>
      </c>
      <c r="V2253" s="82" t="s">
        <v>287</v>
      </c>
      <c r="W2253" s="82" t="s">
        <v>91</v>
      </c>
      <c r="X2253" s="82" t="s">
        <v>72</v>
      </c>
      <c r="Y2253" s="82" t="s">
        <v>73</v>
      </c>
      <c r="Z2253" s="82">
        <v>1</v>
      </c>
      <c r="AB2253" s="82" t="s">
        <v>4073</v>
      </c>
      <c r="AD2253" s="82" t="s">
        <v>307</v>
      </c>
      <c r="AN2253" s="82" t="s">
        <v>76</v>
      </c>
      <c r="AO2253" s="82" t="s">
        <v>4074</v>
      </c>
      <c r="AP2253" s="82">
        <v>15615000</v>
      </c>
      <c r="AQ2253" s="82" t="s">
        <v>109</v>
      </c>
      <c r="AR2253" s="82" t="s">
        <v>4274</v>
      </c>
      <c r="AS2253" s="84">
        <v>41729</v>
      </c>
      <c r="AT2253" s="85">
        <v>2014</v>
      </c>
      <c r="AU2253" s="82" t="s">
        <v>4277</v>
      </c>
      <c r="AV2253" s="84">
        <v>42004</v>
      </c>
      <c r="AW2253" s="85">
        <v>2014</v>
      </c>
      <c r="AX2253" s="85">
        <f>Table1[[#This Row],[End TEST]]-Table1[[#This Row],[Start TEST]]</f>
        <v>0</v>
      </c>
      <c r="AY2253" s="85">
        <f>Table1[[#This Row],[TEST_Diff]]+1</f>
        <v>1</v>
      </c>
      <c r="AZ2253" s="92">
        <f>DATEDIF(Table1[[#This Row],[Start Year]],Table1[[#This Row],[End Year]],"d") / 365</f>
        <v>0.75342465753424659</v>
      </c>
      <c r="BA2253" s="82">
        <v>11600000</v>
      </c>
      <c r="BC2253" s="82" t="s">
        <v>4075</v>
      </c>
      <c r="BD2253" s="82">
        <v>1</v>
      </c>
      <c r="BE2253" s="82">
        <v>1</v>
      </c>
      <c r="BF2253" s="82">
        <v>1</v>
      </c>
      <c r="BG2253" s="82">
        <v>1</v>
      </c>
      <c r="BK2253" s="82">
        <v>1</v>
      </c>
    </row>
    <row r="2254" spans="1:63" x14ac:dyDescent="0.5">
      <c r="A2254" s="82">
        <v>202</v>
      </c>
      <c r="B2254" s="82" t="s">
        <v>4070</v>
      </c>
      <c r="D2254" s="90">
        <v>43512</v>
      </c>
      <c r="E2254" s="90" t="s">
        <v>4071</v>
      </c>
      <c r="F2254" s="90"/>
      <c r="G2254" s="82" t="s">
        <v>4071</v>
      </c>
      <c r="H2254" s="82" t="s">
        <v>4072</v>
      </c>
      <c r="I2254" s="80" t="s">
        <v>98</v>
      </c>
      <c r="J2254" s="80">
        <v>20</v>
      </c>
      <c r="K2254" s="80">
        <v>0</v>
      </c>
      <c r="P2254" s="80" t="s">
        <v>113</v>
      </c>
      <c r="Q2254" s="80">
        <v>6.5</v>
      </c>
      <c r="R2254" s="80">
        <v>10.278548000000001</v>
      </c>
      <c r="S2254" s="80">
        <v>102.006446</v>
      </c>
      <c r="T2254" s="80">
        <v>202995</v>
      </c>
      <c r="U2254" s="91">
        <f>Table1[[#This Row],[Distribution Amount (Dollars)]]/Table1[[#This Row],[NEWdatediff]]</f>
        <v>202995</v>
      </c>
      <c r="V2254" s="82" t="s">
        <v>287</v>
      </c>
      <c r="W2254" s="82" t="s">
        <v>91</v>
      </c>
      <c r="X2254" s="82" t="s">
        <v>72</v>
      </c>
      <c r="Y2254" s="82" t="s">
        <v>73</v>
      </c>
      <c r="Z2254" s="82">
        <v>1</v>
      </c>
      <c r="AB2254" s="82" t="s">
        <v>4073</v>
      </c>
      <c r="AD2254" s="82" t="s">
        <v>307</v>
      </c>
      <c r="AN2254" s="82" t="s">
        <v>76</v>
      </c>
      <c r="AO2254" s="82" t="s">
        <v>4074</v>
      </c>
      <c r="AP2254" s="82">
        <v>15615000</v>
      </c>
      <c r="AQ2254" s="82" t="s">
        <v>109</v>
      </c>
      <c r="AR2254" s="82" t="s">
        <v>4274</v>
      </c>
      <c r="AS2254" s="84">
        <v>41729</v>
      </c>
      <c r="AT2254" s="85">
        <v>2014</v>
      </c>
      <c r="AU2254" s="82" t="s">
        <v>4277</v>
      </c>
      <c r="AV2254" s="84">
        <v>42004</v>
      </c>
      <c r="AW2254" s="85">
        <v>2014</v>
      </c>
      <c r="AX2254" s="85">
        <f>Table1[[#This Row],[End TEST]]-Table1[[#This Row],[Start TEST]]</f>
        <v>0</v>
      </c>
      <c r="AY2254" s="85">
        <f>Table1[[#This Row],[TEST_Diff]]+1</f>
        <v>1</v>
      </c>
      <c r="AZ2254" s="92">
        <f>DATEDIF(Table1[[#This Row],[Start Year]],Table1[[#This Row],[End Year]],"d") / 365</f>
        <v>0.75342465753424659</v>
      </c>
      <c r="BA2254" s="82">
        <v>11600000</v>
      </c>
      <c r="BC2254" s="82" t="s">
        <v>4075</v>
      </c>
      <c r="BD2254" s="82">
        <v>1</v>
      </c>
      <c r="BE2254" s="82">
        <v>1</v>
      </c>
      <c r="BF2254" s="82">
        <v>1</v>
      </c>
      <c r="BG2254" s="82">
        <v>1</v>
      </c>
      <c r="BK2254" s="82">
        <v>1</v>
      </c>
    </row>
    <row r="2255" spans="1:63" x14ac:dyDescent="0.5">
      <c r="A2255" s="82">
        <v>202</v>
      </c>
      <c r="B2255" s="82" t="s">
        <v>4070</v>
      </c>
      <c r="D2255" s="90">
        <v>43512</v>
      </c>
      <c r="E2255" s="90" t="s">
        <v>4071</v>
      </c>
      <c r="F2255" s="90"/>
      <c r="G2255" s="82" t="s">
        <v>4071</v>
      </c>
      <c r="H2255" s="82" t="s">
        <v>4072</v>
      </c>
      <c r="I2255" s="80" t="s">
        <v>81</v>
      </c>
      <c r="J2255" s="80">
        <v>15</v>
      </c>
      <c r="K2255" s="80">
        <v>0</v>
      </c>
      <c r="P2255" s="80" t="s">
        <v>113</v>
      </c>
      <c r="Q2255" s="80">
        <v>6.5</v>
      </c>
      <c r="R2255" s="80">
        <v>10.278548000000001</v>
      </c>
      <c r="S2255" s="80">
        <v>102.006446</v>
      </c>
      <c r="T2255" s="80">
        <v>152246.25</v>
      </c>
      <c r="U2255" s="91">
        <f>Table1[[#This Row],[Distribution Amount (Dollars)]]/Table1[[#This Row],[NEWdatediff]]</f>
        <v>152246.25</v>
      </c>
      <c r="V2255" s="82" t="s">
        <v>287</v>
      </c>
      <c r="W2255" s="82" t="s">
        <v>91</v>
      </c>
      <c r="X2255" s="82" t="s">
        <v>72</v>
      </c>
      <c r="Y2255" s="82" t="s">
        <v>73</v>
      </c>
      <c r="Z2255" s="82">
        <v>1</v>
      </c>
      <c r="AB2255" s="82" t="s">
        <v>4073</v>
      </c>
      <c r="AD2255" s="82" t="s">
        <v>307</v>
      </c>
      <c r="AN2255" s="82" t="s">
        <v>76</v>
      </c>
      <c r="AO2255" s="82" t="s">
        <v>4074</v>
      </c>
      <c r="AP2255" s="82">
        <v>15615000</v>
      </c>
      <c r="AQ2255" s="82" t="s">
        <v>109</v>
      </c>
      <c r="AR2255" s="82" t="s">
        <v>4274</v>
      </c>
      <c r="AS2255" s="84">
        <v>41729</v>
      </c>
      <c r="AT2255" s="85">
        <v>2014</v>
      </c>
      <c r="AU2255" s="82" t="s">
        <v>4277</v>
      </c>
      <c r="AV2255" s="84">
        <v>42004</v>
      </c>
      <c r="AW2255" s="85">
        <v>2014</v>
      </c>
      <c r="AX2255" s="85">
        <f>Table1[[#This Row],[End TEST]]-Table1[[#This Row],[Start TEST]]</f>
        <v>0</v>
      </c>
      <c r="AY2255" s="85">
        <f>Table1[[#This Row],[TEST_Diff]]+1</f>
        <v>1</v>
      </c>
      <c r="AZ2255" s="92">
        <f>DATEDIF(Table1[[#This Row],[Start Year]],Table1[[#This Row],[End Year]],"d") / 365</f>
        <v>0.75342465753424659</v>
      </c>
      <c r="BA2255" s="82">
        <v>11600000</v>
      </c>
      <c r="BC2255" s="82" t="s">
        <v>4075</v>
      </c>
      <c r="BD2255" s="82">
        <v>1</v>
      </c>
      <c r="BE2255" s="82">
        <v>1</v>
      </c>
      <c r="BF2255" s="82">
        <v>1</v>
      </c>
      <c r="BG2255" s="82">
        <v>1</v>
      </c>
      <c r="BK2255" s="82">
        <v>1</v>
      </c>
    </row>
    <row r="2256" spans="1:63" x14ac:dyDescent="0.5">
      <c r="A2256" s="82">
        <v>202</v>
      </c>
      <c r="B2256" s="82" t="s">
        <v>4070</v>
      </c>
      <c r="D2256" s="90">
        <v>43512</v>
      </c>
      <c r="E2256" s="90" t="s">
        <v>4071</v>
      </c>
      <c r="F2256" s="90"/>
      <c r="G2256" s="82" t="s">
        <v>4071</v>
      </c>
      <c r="H2256" s="82" t="s">
        <v>4072</v>
      </c>
      <c r="I2256" s="80" t="s">
        <v>129</v>
      </c>
      <c r="J2256" s="80">
        <v>40</v>
      </c>
      <c r="K2256" s="80">
        <v>0</v>
      </c>
      <c r="P2256" s="80" t="s">
        <v>84</v>
      </c>
      <c r="Q2256" s="80">
        <v>7.5</v>
      </c>
      <c r="R2256" s="80">
        <v>-15.623037</v>
      </c>
      <c r="S2256" s="80">
        <v>-59.0625</v>
      </c>
      <c r="T2256" s="80">
        <v>468450</v>
      </c>
      <c r="U2256" s="91">
        <f>Table1[[#This Row],[Distribution Amount (Dollars)]]/Table1[[#This Row],[NEWdatediff]]</f>
        <v>468450</v>
      </c>
      <c r="V2256" s="82" t="s">
        <v>287</v>
      </c>
      <c r="W2256" s="82" t="s">
        <v>91</v>
      </c>
      <c r="X2256" s="82" t="s">
        <v>72</v>
      </c>
      <c r="Y2256" s="82" t="s">
        <v>73</v>
      </c>
      <c r="Z2256" s="82">
        <v>1</v>
      </c>
      <c r="AB2256" s="82" t="s">
        <v>4073</v>
      </c>
      <c r="AD2256" s="82" t="s">
        <v>84</v>
      </c>
      <c r="AN2256" s="82" t="s">
        <v>76</v>
      </c>
      <c r="AO2256" s="82" t="s">
        <v>4074</v>
      </c>
      <c r="AP2256" s="82">
        <v>15615000</v>
      </c>
      <c r="AQ2256" s="82" t="s">
        <v>109</v>
      </c>
      <c r="AR2256" s="82" t="s">
        <v>4274</v>
      </c>
      <c r="AS2256" s="84">
        <v>41729</v>
      </c>
      <c r="AT2256" s="85">
        <v>2014</v>
      </c>
      <c r="AU2256" s="82" t="s">
        <v>4277</v>
      </c>
      <c r="AV2256" s="84">
        <v>42004</v>
      </c>
      <c r="AW2256" s="85">
        <v>2014</v>
      </c>
      <c r="AX2256" s="85">
        <f>Table1[[#This Row],[End TEST]]-Table1[[#This Row],[Start TEST]]</f>
        <v>0</v>
      </c>
      <c r="AY2256" s="85">
        <f>Table1[[#This Row],[TEST_Diff]]+1</f>
        <v>1</v>
      </c>
      <c r="AZ2256" s="92">
        <f>DATEDIF(Table1[[#This Row],[Start Year]],Table1[[#This Row],[End Year]],"d") / 365</f>
        <v>0.75342465753424659</v>
      </c>
      <c r="BA2256" s="82">
        <v>11600000</v>
      </c>
      <c r="BC2256" s="82" t="s">
        <v>4075</v>
      </c>
      <c r="BD2256" s="82">
        <v>1</v>
      </c>
      <c r="BE2256" s="82">
        <v>1</v>
      </c>
      <c r="BF2256" s="82">
        <v>1</v>
      </c>
      <c r="BG2256" s="82">
        <v>1</v>
      </c>
      <c r="BK2256" s="82">
        <v>1</v>
      </c>
    </row>
    <row r="2257" spans="1:63" x14ac:dyDescent="0.5">
      <c r="A2257" s="82">
        <v>202</v>
      </c>
      <c r="B2257" s="82" t="s">
        <v>4070</v>
      </c>
      <c r="D2257" s="90">
        <v>43512</v>
      </c>
      <c r="E2257" s="90" t="s">
        <v>4071</v>
      </c>
      <c r="F2257" s="90"/>
      <c r="G2257" s="82" t="s">
        <v>4071</v>
      </c>
      <c r="H2257" s="82" t="s">
        <v>4072</v>
      </c>
      <c r="I2257" s="80" t="s">
        <v>127</v>
      </c>
      <c r="J2257" s="80">
        <v>20</v>
      </c>
      <c r="K2257" s="80">
        <v>0</v>
      </c>
      <c r="P2257" s="80" t="s">
        <v>84</v>
      </c>
      <c r="Q2257" s="80">
        <v>7.5</v>
      </c>
      <c r="R2257" s="80">
        <v>-15.623037</v>
      </c>
      <c r="S2257" s="80">
        <v>-59.0625</v>
      </c>
      <c r="T2257" s="80">
        <v>234225</v>
      </c>
      <c r="U2257" s="91">
        <f>Table1[[#This Row],[Distribution Amount (Dollars)]]/Table1[[#This Row],[NEWdatediff]]</f>
        <v>234225</v>
      </c>
      <c r="V2257" s="82" t="s">
        <v>287</v>
      </c>
      <c r="W2257" s="82" t="s">
        <v>91</v>
      </c>
      <c r="X2257" s="82" t="s">
        <v>72</v>
      </c>
      <c r="Y2257" s="82" t="s">
        <v>73</v>
      </c>
      <c r="Z2257" s="82">
        <v>1</v>
      </c>
      <c r="AB2257" s="82" t="s">
        <v>4073</v>
      </c>
      <c r="AD2257" s="82" t="s">
        <v>84</v>
      </c>
      <c r="AN2257" s="82" t="s">
        <v>76</v>
      </c>
      <c r="AO2257" s="82" t="s">
        <v>4074</v>
      </c>
      <c r="AP2257" s="82">
        <v>15615000</v>
      </c>
      <c r="AQ2257" s="82" t="s">
        <v>109</v>
      </c>
      <c r="AR2257" s="82" t="s">
        <v>4274</v>
      </c>
      <c r="AS2257" s="84">
        <v>41729</v>
      </c>
      <c r="AT2257" s="85">
        <v>2014</v>
      </c>
      <c r="AU2257" s="82" t="s">
        <v>4277</v>
      </c>
      <c r="AV2257" s="84">
        <v>42004</v>
      </c>
      <c r="AW2257" s="85">
        <v>2014</v>
      </c>
      <c r="AX2257" s="85">
        <f>Table1[[#This Row],[End TEST]]-Table1[[#This Row],[Start TEST]]</f>
        <v>0</v>
      </c>
      <c r="AY2257" s="85">
        <f>Table1[[#This Row],[TEST_Diff]]+1</f>
        <v>1</v>
      </c>
      <c r="AZ2257" s="92">
        <f>DATEDIF(Table1[[#This Row],[Start Year]],Table1[[#This Row],[End Year]],"d") / 365</f>
        <v>0.75342465753424659</v>
      </c>
      <c r="BA2257" s="82">
        <v>11600000</v>
      </c>
      <c r="BC2257" s="82" t="s">
        <v>4075</v>
      </c>
      <c r="BD2257" s="82">
        <v>1</v>
      </c>
      <c r="BE2257" s="82">
        <v>1</v>
      </c>
      <c r="BF2257" s="82">
        <v>1</v>
      </c>
      <c r="BG2257" s="82">
        <v>1</v>
      </c>
      <c r="BK2257" s="82">
        <v>1</v>
      </c>
    </row>
    <row r="2258" spans="1:63" x14ac:dyDescent="0.5">
      <c r="A2258" s="82">
        <v>202</v>
      </c>
      <c r="B2258" s="82" t="s">
        <v>4070</v>
      </c>
      <c r="D2258" s="90">
        <v>43512</v>
      </c>
      <c r="E2258" s="90" t="s">
        <v>4071</v>
      </c>
      <c r="F2258" s="90"/>
      <c r="G2258" s="82" t="s">
        <v>4071</v>
      </c>
      <c r="H2258" s="82" t="s">
        <v>4072</v>
      </c>
      <c r="I2258" s="80" t="s">
        <v>280</v>
      </c>
      <c r="J2258" s="80">
        <v>5</v>
      </c>
      <c r="K2258" s="80">
        <v>0</v>
      </c>
      <c r="P2258" s="80" t="s">
        <v>84</v>
      </c>
      <c r="Q2258" s="80">
        <v>7.5</v>
      </c>
      <c r="R2258" s="80">
        <v>-15.623037</v>
      </c>
      <c r="S2258" s="80">
        <v>-59.0625</v>
      </c>
      <c r="T2258" s="80">
        <v>58556.25</v>
      </c>
      <c r="U2258" s="91">
        <f>Table1[[#This Row],[Distribution Amount (Dollars)]]/Table1[[#This Row],[NEWdatediff]]</f>
        <v>58556.25</v>
      </c>
      <c r="V2258" s="82" t="s">
        <v>287</v>
      </c>
      <c r="W2258" s="82" t="s">
        <v>91</v>
      </c>
      <c r="X2258" s="82" t="s">
        <v>72</v>
      </c>
      <c r="Y2258" s="82" t="s">
        <v>73</v>
      </c>
      <c r="Z2258" s="82">
        <v>1</v>
      </c>
      <c r="AB2258" s="82" t="s">
        <v>4073</v>
      </c>
      <c r="AD2258" s="82" t="s">
        <v>84</v>
      </c>
      <c r="AN2258" s="82" t="s">
        <v>76</v>
      </c>
      <c r="AO2258" s="82" t="s">
        <v>4074</v>
      </c>
      <c r="AP2258" s="82">
        <v>15615000</v>
      </c>
      <c r="AQ2258" s="82" t="s">
        <v>109</v>
      </c>
      <c r="AR2258" s="82" t="s">
        <v>4274</v>
      </c>
      <c r="AS2258" s="84">
        <v>41729</v>
      </c>
      <c r="AT2258" s="85">
        <v>2014</v>
      </c>
      <c r="AU2258" s="82" t="s">
        <v>4277</v>
      </c>
      <c r="AV2258" s="84">
        <v>42004</v>
      </c>
      <c r="AW2258" s="85">
        <v>2014</v>
      </c>
      <c r="AX2258" s="85">
        <f>Table1[[#This Row],[End TEST]]-Table1[[#This Row],[Start TEST]]</f>
        <v>0</v>
      </c>
      <c r="AY2258" s="85">
        <f>Table1[[#This Row],[TEST_Diff]]+1</f>
        <v>1</v>
      </c>
      <c r="AZ2258" s="92">
        <f>DATEDIF(Table1[[#This Row],[Start Year]],Table1[[#This Row],[End Year]],"d") / 365</f>
        <v>0.75342465753424659</v>
      </c>
      <c r="BA2258" s="82">
        <v>11600000</v>
      </c>
      <c r="BC2258" s="82" t="s">
        <v>4075</v>
      </c>
      <c r="BD2258" s="82">
        <v>1</v>
      </c>
      <c r="BE2258" s="82">
        <v>1</v>
      </c>
      <c r="BF2258" s="82">
        <v>1</v>
      </c>
      <c r="BG2258" s="82">
        <v>1</v>
      </c>
      <c r="BK2258" s="82">
        <v>1</v>
      </c>
    </row>
    <row r="2259" spans="1:63" x14ac:dyDescent="0.5">
      <c r="A2259" s="82">
        <v>202</v>
      </c>
      <c r="B2259" s="82" t="s">
        <v>4070</v>
      </c>
      <c r="D2259" s="90">
        <v>43512</v>
      </c>
      <c r="E2259" s="90" t="s">
        <v>4071</v>
      </c>
      <c r="F2259" s="90"/>
      <c r="G2259" s="82" t="s">
        <v>4071</v>
      </c>
      <c r="H2259" s="82" t="s">
        <v>4072</v>
      </c>
      <c r="I2259" s="80" t="s">
        <v>98</v>
      </c>
      <c r="J2259" s="80">
        <v>20</v>
      </c>
      <c r="K2259" s="80">
        <v>0</v>
      </c>
      <c r="P2259" s="80" t="s">
        <v>84</v>
      </c>
      <c r="Q2259" s="80">
        <v>7.5</v>
      </c>
      <c r="R2259" s="80">
        <v>-15.623037</v>
      </c>
      <c r="S2259" s="80">
        <v>-59.0625</v>
      </c>
      <c r="T2259" s="80">
        <v>234225</v>
      </c>
      <c r="U2259" s="91">
        <f>Table1[[#This Row],[Distribution Amount (Dollars)]]/Table1[[#This Row],[NEWdatediff]]</f>
        <v>234225</v>
      </c>
      <c r="V2259" s="82" t="s">
        <v>287</v>
      </c>
      <c r="W2259" s="82" t="s">
        <v>91</v>
      </c>
      <c r="X2259" s="82" t="s">
        <v>72</v>
      </c>
      <c r="Y2259" s="82" t="s">
        <v>73</v>
      </c>
      <c r="Z2259" s="82">
        <v>1</v>
      </c>
      <c r="AB2259" s="82" t="s">
        <v>4073</v>
      </c>
      <c r="AD2259" s="82" t="s">
        <v>84</v>
      </c>
      <c r="AN2259" s="82" t="s">
        <v>76</v>
      </c>
      <c r="AO2259" s="82" t="s">
        <v>4074</v>
      </c>
      <c r="AP2259" s="82">
        <v>15615000</v>
      </c>
      <c r="AQ2259" s="82" t="s">
        <v>109</v>
      </c>
      <c r="AR2259" s="82" t="s">
        <v>4274</v>
      </c>
      <c r="AS2259" s="84">
        <v>41729</v>
      </c>
      <c r="AT2259" s="85">
        <v>2014</v>
      </c>
      <c r="AU2259" s="82" t="s">
        <v>4277</v>
      </c>
      <c r="AV2259" s="84">
        <v>42004</v>
      </c>
      <c r="AW2259" s="85">
        <v>2014</v>
      </c>
      <c r="AX2259" s="85">
        <f>Table1[[#This Row],[End TEST]]-Table1[[#This Row],[Start TEST]]</f>
        <v>0</v>
      </c>
      <c r="AY2259" s="85">
        <f>Table1[[#This Row],[TEST_Diff]]+1</f>
        <v>1</v>
      </c>
      <c r="AZ2259" s="92">
        <f>DATEDIF(Table1[[#This Row],[Start Year]],Table1[[#This Row],[End Year]],"d") / 365</f>
        <v>0.75342465753424659</v>
      </c>
      <c r="BA2259" s="82">
        <v>11600000</v>
      </c>
      <c r="BC2259" s="82" t="s">
        <v>4075</v>
      </c>
      <c r="BD2259" s="82">
        <v>1</v>
      </c>
      <c r="BE2259" s="82">
        <v>1</v>
      </c>
      <c r="BF2259" s="82">
        <v>1</v>
      </c>
      <c r="BG2259" s="82">
        <v>1</v>
      </c>
      <c r="BK2259" s="82">
        <v>1</v>
      </c>
    </row>
    <row r="2260" spans="1:63" x14ac:dyDescent="0.5">
      <c r="A2260" s="82">
        <v>202</v>
      </c>
      <c r="B2260" s="82" t="s">
        <v>4070</v>
      </c>
      <c r="D2260" s="90">
        <v>43512</v>
      </c>
      <c r="E2260" s="90" t="s">
        <v>4071</v>
      </c>
      <c r="F2260" s="90"/>
      <c r="G2260" s="82" t="s">
        <v>4071</v>
      </c>
      <c r="H2260" s="82" t="s">
        <v>4072</v>
      </c>
      <c r="I2260" s="80" t="s">
        <v>81</v>
      </c>
      <c r="J2260" s="80">
        <v>15</v>
      </c>
      <c r="K2260" s="80">
        <v>0</v>
      </c>
      <c r="P2260" s="80" t="s">
        <v>84</v>
      </c>
      <c r="Q2260" s="80">
        <v>7.5</v>
      </c>
      <c r="R2260" s="80">
        <v>-15.623037</v>
      </c>
      <c r="S2260" s="80">
        <v>-59.0625</v>
      </c>
      <c r="T2260" s="80">
        <v>175668.75</v>
      </c>
      <c r="U2260" s="91">
        <f>Table1[[#This Row],[Distribution Amount (Dollars)]]/Table1[[#This Row],[NEWdatediff]]</f>
        <v>175668.75</v>
      </c>
      <c r="V2260" s="82" t="s">
        <v>287</v>
      </c>
      <c r="W2260" s="82" t="s">
        <v>91</v>
      </c>
      <c r="X2260" s="82" t="s">
        <v>72</v>
      </c>
      <c r="Y2260" s="82" t="s">
        <v>73</v>
      </c>
      <c r="Z2260" s="82">
        <v>1</v>
      </c>
      <c r="AB2260" s="82" t="s">
        <v>4073</v>
      </c>
      <c r="AD2260" s="82" t="s">
        <v>84</v>
      </c>
      <c r="AN2260" s="82" t="s">
        <v>76</v>
      </c>
      <c r="AO2260" s="82" t="s">
        <v>4074</v>
      </c>
      <c r="AP2260" s="82">
        <v>15615000</v>
      </c>
      <c r="AQ2260" s="82" t="s">
        <v>109</v>
      </c>
      <c r="AR2260" s="82" t="s">
        <v>4274</v>
      </c>
      <c r="AS2260" s="84">
        <v>41729</v>
      </c>
      <c r="AT2260" s="85">
        <v>2014</v>
      </c>
      <c r="AU2260" s="82" t="s">
        <v>4277</v>
      </c>
      <c r="AV2260" s="84">
        <v>42004</v>
      </c>
      <c r="AW2260" s="85">
        <v>2014</v>
      </c>
      <c r="AX2260" s="85">
        <f>Table1[[#This Row],[End TEST]]-Table1[[#This Row],[Start TEST]]</f>
        <v>0</v>
      </c>
      <c r="AY2260" s="85">
        <f>Table1[[#This Row],[TEST_Diff]]+1</f>
        <v>1</v>
      </c>
      <c r="AZ2260" s="92">
        <f>DATEDIF(Table1[[#This Row],[Start Year]],Table1[[#This Row],[End Year]],"d") / 365</f>
        <v>0.75342465753424659</v>
      </c>
      <c r="BA2260" s="82">
        <v>11600000</v>
      </c>
      <c r="BC2260" s="82" t="s">
        <v>4075</v>
      </c>
      <c r="BD2260" s="82">
        <v>1</v>
      </c>
      <c r="BE2260" s="82">
        <v>1</v>
      </c>
      <c r="BF2260" s="82">
        <v>1</v>
      </c>
      <c r="BG2260" s="82">
        <v>1</v>
      </c>
      <c r="BK2260" s="82">
        <v>1</v>
      </c>
    </row>
    <row r="2261" spans="1:63" x14ac:dyDescent="0.5">
      <c r="A2261" s="82">
        <v>202</v>
      </c>
      <c r="B2261" s="82" t="s">
        <v>4070</v>
      </c>
      <c r="D2261" s="90">
        <v>43512</v>
      </c>
      <c r="E2261" s="90" t="s">
        <v>4071</v>
      </c>
      <c r="F2261" s="90"/>
      <c r="G2261" s="82" t="s">
        <v>4071</v>
      </c>
      <c r="H2261" s="82" t="s">
        <v>4072</v>
      </c>
      <c r="I2261" s="80" t="s">
        <v>129</v>
      </c>
      <c r="J2261" s="80">
        <v>40</v>
      </c>
      <c r="K2261" s="80">
        <v>0</v>
      </c>
      <c r="P2261" s="80" t="s">
        <v>69</v>
      </c>
      <c r="Q2261" s="80">
        <v>22.5</v>
      </c>
      <c r="R2261" s="80">
        <v>2.6272389999999999</v>
      </c>
      <c r="S2261" s="80">
        <v>23.381664000000001</v>
      </c>
      <c r="T2261" s="80">
        <v>1405350</v>
      </c>
      <c r="U2261" s="91">
        <f>Table1[[#This Row],[Distribution Amount (Dollars)]]/Table1[[#This Row],[NEWdatediff]]</f>
        <v>1405350</v>
      </c>
      <c r="V2261" s="82" t="s">
        <v>287</v>
      </c>
      <c r="W2261" s="82" t="s">
        <v>91</v>
      </c>
      <c r="X2261" s="82" t="s">
        <v>72</v>
      </c>
      <c r="Y2261" s="82" t="s">
        <v>73</v>
      </c>
      <c r="Z2261" s="82">
        <v>1</v>
      </c>
      <c r="AB2261" s="82" t="s">
        <v>4073</v>
      </c>
      <c r="AD2261" s="82" t="s">
        <v>113</v>
      </c>
      <c r="AN2261" s="82" t="s">
        <v>76</v>
      </c>
      <c r="AO2261" s="82" t="s">
        <v>4074</v>
      </c>
      <c r="AP2261" s="82">
        <v>15615000</v>
      </c>
      <c r="AQ2261" s="82" t="s">
        <v>109</v>
      </c>
      <c r="AR2261" s="82" t="s">
        <v>4274</v>
      </c>
      <c r="AS2261" s="84">
        <v>41729</v>
      </c>
      <c r="AT2261" s="85">
        <v>2014</v>
      </c>
      <c r="AU2261" s="82" t="s">
        <v>4277</v>
      </c>
      <c r="AV2261" s="84">
        <v>42004</v>
      </c>
      <c r="AW2261" s="85">
        <v>2014</v>
      </c>
      <c r="AX2261" s="85">
        <f>Table1[[#This Row],[End TEST]]-Table1[[#This Row],[Start TEST]]</f>
        <v>0</v>
      </c>
      <c r="AY2261" s="85">
        <f>Table1[[#This Row],[TEST_Diff]]+1</f>
        <v>1</v>
      </c>
      <c r="AZ2261" s="92">
        <f>DATEDIF(Table1[[#This Row],[Start Year]],Table1[[#This Row],[End Year]],"d") / 365</f>
        <v>0.75342465753424659</v>
      </c>
      <c r="BA2261" s="82">
        <v>11600000</v>
      </c>
      <c r="BC2261" s="82" t="s">
        <v>4075</v>
      </c>
      <c r="BD2261" s="82">
        <v>1</v>
      </c>
      <c r="BE2261" s="82">
        <v>1</v>
      </c>
      <c r="BF2261" s="82">
        <v>1</v>
      </c>
      <c r="BG2261" s="82">
        <v>1</v>
      </c>
      <c r="BK2261" s="82">
        <v>1</v>
      </c>
    </row>
    <row r="2262" spans="1:63" x14ac:dyDescent="0.5">
      <c r="A2262" s="82">
        <v>202</v>
      </c>
      <c r="B2262" s="82" t="s">
        <v>4070</v>
      </c>
      <c r="D2262" s="90">
        <v>43512</v>
      </c>
      <c r="E2262" s="90" t="s">
        <v>4071</v>
      </c>
      <c r="F2262" s="90"/>
      <c r="G2262" s="82" t="s">
        <v>4071</v>
      </c>
      <c r="H2262" s="82" t="s">
        <v>4072</v>
      </c>
      <c r="I2262" s="80" t="s">
        <v>127</v>
      </c>
      <c r="J2262" s="80">
        <v>20</v>
      </c>
      <c r="K2262" s="80">
        <v>0</v>
      </c>
      <c r="P2262" s="80" t="s">
        <v>69</v>
      </c>
      <c r="Q2262" s="80">
        <v>22.5</v>
      </c>
      <c r="R2262" s="80">
        <v>2.6272389999999999</v>
      </c>
      <c r="S2262" s="80">
        <v>23.381664000000001</v>
      </c>
      <c r="T2262" s="80">
        <v>702675</v>
      </c>
      <c r="U2262" s="91">
        <f>Table1[[#This Row],[Distribution Amount (Dollars)]]/Table1[[#This Row],[NEWdatediff]]</f>
        <v>702675</v>
      </c>
      <c r="V2262" s="82" t="s">
        <v>287</v>
      </c>
      <c r="W2262" s="82" t="s">
        <v>91</v>
      </c>
      <c r="X2262" s="82" t="s">
        <v>72</v>
      </c>
      <c r="Y2262" s="82" t="s">
        <v>73</v>
      </c>
      <c r="Z2262" s="82">
        <v>1</v>
      </c>
      <c r="AB2262" s="82" t="s">
        <v>4073</v>
      </c>
      <c r="AD2262" s="82" t="s">
        <v>113</v>
      </c>
      <c r="AN2262" s="82" t="s">
        <v>76</v>
      </c>
      <c r="AO2262" s="82" t="s">
        <v>4074</v>
      </c>
      <c r="AP2262" s="82">
        <v>15615000</v>
      </c>
      <c r="AQ2262" s="82" t="s">
        <v>109</v>
      </c>
      <c r="AR2262" s="82" t="s">
        <v>4274</v>
      </c>
      <c r="AS2262" s="84">
        <v>41729</v>
      </c>
      <c r="AT2262" s="85">
        <v>2014</v>
      </c>
      <c r="AU2262" s="82" t="s">
        <v>4277</v>
      </c>
      <c r="AV2262" s="84">
        <v>42004</v>
      </c>
      <c r="AW2262" s="85">
        <v>2014</v>
      </c>
      <c r="AX2262" s="85">
        <f>Table1[[#This Row],[End TEST]]-Table1[[#This Row],[Start TEST]]</f>
        <v>0</v>
      </c>
      <c r="AY2262" s="85">
        <f>Table1[[#This Row],[TEST_Diff]]+1</f>
        <v>1</v>
      </c>
      <c r="AZ2262" s="92">
        <f>DATEDIF(Table1[[#This Row],[Start Year]],Table1[[#This Row],[End Year]],"d") / 365</f>
        <v>0.75342465753424659</v>
      </c>
      <c r="BA2262" s="82">
        <v>11600000</v>
      </c>
      <c r="BC2262" s="82" t="s">
        <v>4075</v>
      </c>
      <c r="BD2262" s="82">
        <v>1</v>
      </c>
      <c r="BE2262" s="82">
        <v>1</v>
      </c>
      <c r="BF2262" s="82">
        <v>1</v>
      </c>
      <c r="BG2262" s="82">
        <v>1</v>
      </c>
      <c r="BK2262" s="82">
        <v>1</v>
      </c>
    </row>
    <row r="2263" spans="1:63" x14ac:dyDescent="0.5">
      <c r="A2263" s="82">
        <v>202</v>
      </c>
      <c r="B2263" s="82" t="s">
        <v>4070</v>
      </c>
      <c r="D2263" s="90">
        <v>43512</v>
      </c>
      <c r="E2263" s="90" t="s">
        <v>4071</v>
      </c>
      <c r="F2263" s="90"/>
      <c r="G2263" s="82" t="s">
        <v>4071</v>
      </c>
      <c r="H2263" s="82" t="s">
        <v>4072</v>
      </c>
      <c r="I2263" s="80" t="s">
        <v>280</v>
      </c>
      <c r="J2263" s="80">
        <v>5</v>
      </c>
      <c r="K2263" s="80">
        <v>0</v>
      </c>
      <c r="P2263" s="80" t="s">
        <v>69</v>
      </c>
      <c r="Q2263" s="80">
        <v>22.5</v>
      </c>
      <c r="R2263" s="80">
        <v>2.6272389999999999</v>
      </c>
      <c r="S2263" s="80">
        <v>23.381664000000001</v>
      </c>
      <c r="T2263" s="80">
        <v>175668.75</v>
      </c>
      <c r="U2263" s="91">
        <f>Table1[[#This Row],[Distribution Amount (Dollars)]]/Table1[[#This Row],[NEWdatediff]]</f>
        <v>175668.75</v>
      </c>
      <c r="V2263" s="82" t="s">
        <v>287</v>
      </c>
      <c r="W2263" s="82" t="s">
        <v>91</v>
      </c>
      <c r="X2263" s="82" t="s">
        <v>72</v>
      </c>
      <c r="Y2263" s="82" t="s">
        <v>73</v>
      </c>
      <c r="Z2263" s="82">
        <v>1</v>
      </c>
      <c r="AB2263" s="82" t="s">
        <v>4073</v>
      </c>
      <c r="AD2263" s="82" t="s">
        <v>113</v>
      </c>
      <c r="AN2263" s="82" t="s">
        <v>76</v>
      </c>
      <c r="AO2263" s="82" t="s">
        <v>4074</v>
      </c>
      <c r="AP2263" s="82">
        <v>15615000</v>
      </c>
      <c r="AQ2263" s="82" t="s">
        <v>109</v>
      </c>
      <c r="AR2263" s="82" t="s">
        <v>4274</v>
      </c>
      <c r="AS2263" s="84">
        <v>41729</v>
      </c>
      <c r="AT2263" s="85">
        <v>2014</v>
      </c>
      <c r="AU2263" s="82" t="s">
        <v>4277</v>
      </c>
      <c r="AV2263" s="84">
        <v>42004</v>
      </c>
      <c r="AW2263" s="85">
        <v>2014</v>
      </c>
      <c r="AX2263" s="85">
        <f>Table1[[#This Row],[End TEST]]-Table1[[#This Row],[Start TEST]]</f>
        <v>0</v>
      </c>
      <c r="AY2263" s="85">
        <f>Table1[[#This Row],[TEST_Diff]]+1</f>
        <v>1</v>
      </c>
      <c r="AZ2263" s="92">
        <f>DATEDIF(Table1[[#This Row],[Start Year]],Table1[[#This Row],[End Year]],"d") / 365</f>
        <v>0.75342465753424659</v>
      </c>
      <c r="BA2263" s="82">
        <v>11600000</v>
      </c>
      <c r="BC2263" s="82" t="s">
        <v>4075</v>
      </c>
      <c r="BD2263" s="82">
        <v>1</v>
      </c>
      <c r="BE2263" s="82">
        <v>1</v>
      </c>
      <c r="BF2263" s="82">
        <v>1</v>
      </c>
      <c r="BG2263" s="82">
        <v>1</v>
      </c>
      <c r="BK2263" s="82">
        <v>1</v>
      </c>
    </row>
    <row r="2264" spans="1:63" x14ac:dyDescent="0.5">
      <c r="A2264" s="82">
        <v>202</v>
      </c>
      <c r="B2264" s="82" t="s">
        <v>4070</v>
      </c>
      <c r="D2264" s="90">
        <v>43512</v>
      </c>
      <c r="E2264" s="90" t="s">
        <v>4071</v>
      </c>
      <c r="F2264" s="90"/>
      <c r="G2264" s="82" t="s">
        <v>4071</v>
      </c>
      <c r="H2264" s="82" t="s">
        <v>4072</v>
      </c>
      <c r="I2264" s="80" t="s">
        <v>98</v>
      </c>
      <c r="J2264" s="80">
        <v>20</v>
      </c>
      <c r="K2264" s="80">
        <v>0</v>
      </c>
      <c r="P2264" s="80" t="s">
        <v>69</v>
      </c>
      <c r="Q2264" s="80">
        <v>22.5</v>
      </c>
      <c r="R2264" s="80">
        <v>2.6272389999999999</v>
      </c>
      <c r="S2264" s="80">
        <v>23.381664000000001</v>
      </c>
      <c r="T2264" s="80">
        <v>702675</v>
      </c>
      <c r="U2264" s="91">
        <f>Table1[[#This Row],[Distribution Amount (Dollars)]]/Table1[[#This Row],[NEWdatediff]]</f>
        <v>702675</v>
      </c>
      <c r="V2264" s="82" t="s">
        <v>287</v>
      </c>
      <c r="W2264" s="82" t="s">
        <v>91</v>
      </c>
      <c r="X2264" s="82" t="s">
        <v>72</v>
      </c>
      <c r="Y2264" s="82" t="s">
        <v>73</v>
      </c>
      <c r="Z2264" s="82">
        <v>1</v>
      </c>
      <c r="AB2264" s="82" t="s">
        <v>4073</v>
      </c>
      <c r="AD2264" s="82" t="s">
        <v>113</v>
      </c>
      <c r="AN2264" s="82" t="s">
        <v>76</v>
      </c>
      <c r="AO2264" s="82" t="s">
        <v>4074</v>
      </c>
      <c r="AP2264" s="82">
        <v>15615000</v>
      </c>
      <c r="AQ2264" s="82" t="s">
        <v>109</v>
      </c>
      <c r="AR2264" s="82" t="s">
        <v>4274</v>
      </c>
      <c r="AS2264" s="84">
        <v>41729</v>
      </c>
      <c r="AT2264" s="85">
        <v>2014</v>
      </c>
      <c r="AU2264" s="82" t="s">
        <v>4277</v>
      </c>
      <c r="AV2264" s="84">
        <v>42004</v>
      </c>
      <c r="AW2264" s="85">
        <v>2014</v>
      </c>
      <c r="AX2264" s="85">
        <f>Table1[[#This Row],[End TEST]]-Table1[[#This Row],[Start TEST]]</f>
        <v>0</v>
      </c>
      <c r="AY2264" s="85">
        <f>Table1[[#This Row],[TEST_Diff]]+1</f>
        <v>1</v>
      </c>
      <c r="AZ2264" s="92">
        <f>DATEDIF(Table1[[#This Row],[Start Year]],Table1[[#This Row],[End Year]],"d") / 365</f>
        <v>0.75342465753424659</v>
      </c>
      <c r="BA2264" s="82">
        <v>11600000</v>
      </c>
      <c r="BC2264" s="82" t="s">
        <v>4075</v>
      </c>
      <c r="BD2264" s="82">
        <v>1</v>
      </c>
      <c r="BE2264" s="82">
        <v>1</v>
      </c>
      <c r="BF2264" s="82">
        <v>1</v>
      </c>
      <c r="BG2264" s="82">
        <v>1</v>
      </c>
      <c r="BK2264" s="82">
        <v>1</v>
      </c>
    </row>
    <row r="2265" spans="1:63" x14ac:dyDescent="0.5">
      <c r="A2265" s="82">
        <v>202</v>
      </c>
      <c r="B2265" s="82" t="s">
        <v>4070</v>
      </c>
      <c r="D2265" s="90">
        <v>43512</v>
      </c>
      <c r="E2265" s="90" t="s">
        <v>4071</v>
      </c>
      <c r="F2265" s="90"/>
      <c r="G2265" s="82" t="s">
        <v>4071</v>
      </c>
      <c r="H2265" s="82" t="s">
        <v>4072</v>
      </c>
      <c r="I2265" s="80" t="s">
        <v>81</v>
      </c>
      <c r="J2265" s="80">
        <v>15</v>
      </c>
      <c r="K2265" s="80">
        <v>0</v>
      </c>
      <c r="P2265" s="80" t="s">
        <v>69</v>
      </c>
      <c r="Q2265" s="80">
        <v>22.5</v>
      </c>
      <c r="R2265" s="80">
        <v>2.6272389999999999</v>
      </c>
      <c r="S2265" s="80">
        <v>23.381664000000001</v>
      </c>
      <c r="T2265" s="80">
        <v>527006.25</v>
      </c>
      <c r="U2265" s="91">
        <f>Table1[[#This Row],[Distribution Amount (Dollars)]]/Table1[[#This Row],[NEWdatediff]]</f>
        <v>527006.25</v>
      </c>
      <c r="V2265" s="82" t="s">
        <v>287</v>
      </c>
      <c r="W2265" s="82" t="s">
        <v>91</v>
      </c>
      <c r="X2265" s="82" t="s">
        <v>72</v>
      </c>
      <c r="Y2265" s="82" t="s">
        <v>73</v>
      </c>
      <c r="Z2265" s="82">
        <v>1</v>
      </c>
      <c r="AB2265" s="82" t="s">
        <v>4073</v>
      </c>
      <c r="AD2265" s="82" t="s">
        <v>113</v>
      </c>
      <c r="AN2265" s="82" t="s">
        <v>76</v>
      </c>
      <c r="AO2265" s="82" t="s">
        <v>4074</v>
      </c>
      <c r="AP2265" s="82">
        <v>15615000</v>
      </c>
      <c r="AQ2265" s="82" t="s">
        <v>109</v>
      </c>
      <c r="AR2265" s="82" t="s">
        <v>4274</v>
      </c>
      <c r="AS2265" s="84">
        <v>41729</v>
      </c>
      <c r="AT2265" s="85">
        <v>2014</v>
      </c>
      <c r="AU2265" s="82" t="s">
        <v>4277</v>
      </c>
      <c r="AV2265" s="84">
        <v>42004</v>
      </c>
      <c r="AW2265" s="85">
        <v>2014</v>
      </c>
      <c r="AX2265" s="85">
        <f>Table1[[#This Row],[End TEST]]-Table1[[#This Row],[Start TEST]]</f>
        <v>0</v>
      </c>
      <c r="AY2265" s="85">
        <f>Table1[[#This Row],[TEST_Diff]]+1</f>
        <v>1</v>
      </c>
      <c r="AZ2265" s="92">
        <f>DATEDIF(Table1[[#This Row],[Start Year]],Table1[[#This Row],[End Year]],"d") / 365</f>
        <v>0.75342465753424659</v>
      </c>
      <c r="BA2265" s="82">
        <v>11600000</v>
      </c>
      <c r="BC2265" s="82" t="s">
        <v>4075</v>
      </c>
      <c r="BD2265" s="82">
        <v>1</v>
      </c>
      <c r="BE2265" s="82">
        <v>1</v>
      </c>
      <c r="BF2265" s="82">
        <v>1</v>
      </c>
      <c r="BG2265" s="82">
        <v>1</v>
      </c>
      <c r="BK2265" s="82">
        <v>1</v>
      </c>
    </row>
    <row r="2266" spans="1:63" x14ac:dyDescent="0.5">
      <c r="A2266" s="82">
        <v>202</v>
      </c>
      <c r="B2266" s="82" t="s">
        <v>4070</v>
      </c>
      <c r="D2266" s="90">
        <v>43512</v>
      </c>
      <c r="E2266" s="90" t="s">
        <v>4071</v>
      </c>
      <c r="F2266" s="90"/>
      <c r="G2266" s="82" t="s">
        <v>4071</v>
      </c>
      <c r="H2266" s="82" t="s">
        <v>4072</v>
      </c>
      <c r="I2266" s="80" t="s">
        <v>129</v>
      </c>
      <c r="J2266" s="80">
        <v>40</v>
      </c>
      <c r="K2266" s="80">
        <v>0</v>
      </c>
      <c r="P2266" s="80" t="s">
        <v>308</v>
      </c>
      <c r="Q2266" s="80">
        <v>7.5</v>
      </c>
      <c r="R2266" s="80">
        <v>13.923406</v>
      </c>
      <c r="S2266" s="80">
        <v>-86.952798999999999</v>
      </c>
      <c r="T2266" s="80">
        <v>468450</v>
      </c>
      <c r="U2266" s="91">
        <f>Table1[[#This Row],[Distribution Amount (Dollars)]]/Table1[[#This Row],[NEWdatediff]]</f>
        <v>468450</v>
      </c>
      <c r="V2266" s="82" t="s">
        <v>287</v>
      </c>
      <c r="W2266" s="82" t="s">
        <v>91</v>
      </c>
      <c r="X2266" s="82" t="s">
        <v>72</v>
      </c>
      <c r="Y2266" s="82" t="s">
        <v>73</v>
      </c>
      <c r="Z2266" s="82">
        <v>1</v>
      </c>
      <c r="AB2266" s="82" t="s">
        <v>4073</v>
      </c>
      <c r="AD2266" s="82" t="s">
        <v>69</v>
      </c>
      <c r="AN2266" s="82" t="s">
        <v>76</v>
      </c>
      <c r="AO2266" s="82" t="s">
        <v>4074</v>
      </c>
      <c r="AP2266" s="82">
        <v>15615000</v>
      </c>
      <c r="AQ2266" s="82" t="s">
        <v>109</v>
      </c>
      <c r="AR2266" s="82" t="s">
        <v>4274</v>
      </c>
      <c r="AS2266" s="84">
        <v>41729</v>
      </c>
      <c r="AT2266" s="85">
        <v>2014</v>
      </c>
      <c r="AU2266" s="82" t="s">
        <v>4277</v>
      </c>
      <c r="AV2266" s="84">
        <v>42004</v>
      </c>
      <c r="AW2266" s="85">
        <v>2014</v>
      </c>
      <c r="AX2266" s="85">
        <f>Table1[[#This Row],[End TEST]]-Table1[[#This Row],[Start TEST]]</f>
        <v>0</v>
      </c>
      <c r="AY2266" s="85">
        <f>Table1[[#This Row],[TEST_Diff]]+1</f>
        <v>1</v>
      </c>
      <c r="AZ2266" s="92">
        <f>DATEDIF(Table1[[#This Row],[Start Year]],Table1[[#This Row],[End Year]],"d") / 365</f>
        <v>0.75342465753424659</v>
      </c>
      <c r="BA2266" s="82">
        <v>11600000</v>
      </c>
      <c r="BC2266" s="82" t="s">
        <v>4075</v>
      </c>
      <c r="BD2266" s="82">
        <v>1</v>
      </c>
      <c r="BE2266" s="82">
        <v>1</v>
      </c>
      <c r="BF2266" s="82">
        <v>1</v>
      </c>
      <c r="BG2266" s="82">
        <v>1</v>
      </c>
      <c r="BK2266" s="82">
        <v>1</v>
      </c>
    </row>
    <row r="2267" spans="1:63" x14ac:dyDescent="0.5">
      <c r="A2267" s="82">
        <v>202</v>
      </c>
      <c r="B2267" s="82" t="s">
        <v>4070</v>
      </c>
      <c r="D2267" s="90">
        <v>43512</v>
      </c>
      <c r="E2267" s="90" t="s">
        <v>4071</v>
      </c>
      <c r="F2267" s="90"/>
      <c r="G2267" s="82" t="s">
        <v>4071</v>
      </c>
      <c r="H2267" s="82" t="s">
        <v>4072</v>
      </c>
      <c r="I2267" s="80" t="s">
        <v>127</v>
      </c>
      <c r="J2267" s="80">
        <v>20</v>
      </c>
      <c r="K2267" s="80">
        <v>0</v>
      </c>
      <c r="P2267" s="80" t="s">
        <v>308</v>
      </c>
      <c r="Q2267" s="80">
        <v>7.5</v>
      </c>
      <c r="R2267" s="80">
        <v>13.923406</v>
      </c>
      <c r="S2267" s="80">
        <v>-86.952798999999999</v>
      </c>
      <c r="T2267" s="80">
        <v>234225</v>
      </c>
      <c r="U2267" s="91">
        <f>Table1[[#This Row],[Distribution Amount (Dollars)]]/Table1[[#This Row],[NEWdatediff]]</f>
        <v>234225</v>
      </c>
      <c r="V2267" s="82" t="s">
        <v>287</v>
      </c>
      <c r="W2267" s="82" t="s">
        <v>91</v>
      </c>
      <c r="X2267" s="82" t="s">
        <v>72</v>
      </c>
      <c r="Y2267" s="82" t="s">
        <v>73</v>
      </c>
      <c r="Z2267" s="82">
        <v>1</v>
      </c>
      <c r="AB2267" s="82" t="s">
        <v>4073</v>
      </c>
      <c r="AD2267" s="82" t="s">
        <v>69</v>
      </c>
      <c r="AN2267" s="82" t="s">
        <v>76</v>
      </c>
      <c r="AO2267" s="82" t="s">
        <v>4074</v>
      </c>
      <c r="AP2267" s="82">
        <v>15615000</v>
      </c>
      <c r="AQ2267" s="82" t="s">
        <v>109</v>
      </c>
      <c r="AR2267" s="82" t="s">
        <v>4274</v>
      </c>
      <c r="AS2267" s="84">
        <v>41729</v>
      </c>
      <c r="AT2267" s="85">
        <v>2014</v>
      </c>
      <c r="AU2267" s="82" t="s">
        <v>4277</v>
      </c>
      <c r="AV2267" s="84">
        <v>42004</v>
      </c>
      <c r="AW2267" s="85">
        <v>2014</v>
      </c>
      <c r="AX2267" s="85">
        <f>Table1[[#This Row],[End TEST]]-Table1[[#This Row],[Start TEST]]</f>
        <v>0</v>
      </c>
      <c r="AY2267" s="85">
        <f>Table1[[#This Row],[TEST_Diff]]+1</f>
        <v>1</v>
      </c>
      <c r="AZ2267" s="92">
        <f>DATEDIF(Table1[[#This Row],[Start Year]],Table1[[#This Row],[End Year]],"d") / 365</f>
        <v>0.75342465753424659</v>
      </c>
      <c r="BA2267" s="82">
        <v>11600000</v>
      </c>
      <c r="BC2267" s="82" t="s">
        <v>4075</v>
      </c>
      <c r="BD2267" s="82">
        <v>1</v>
      </c>
      <c r="BE2267" s="82">
        <v>1</v>
      </c>
      <c r="BF2267" s="82">
        <v>1</v>
      </c>
      <c r="BG2267" s="82">
        <v>1</v>
      </c>
      <c r="BK2267" s="82">
        <v>1</v>
      </c>
    </row>
    <row r="2268" spans="1:63" x14ac:dyDescent="0.5">
      <c r="A2268" s="82">
        <v>202</v>
      </c>
      <c r="B2268" s="82" t="s">
        <v>4070</v>
      </c>
      <c r="D2268" s="90">
        <v>43512</v>
      </c>
      <c r="E2268" s="90" t="s">
        <v>4071</v>
      </c>
      <c r="F2268" s="90"/>
      <c r="G2268" s="82" t="s">
        <v>4071</v>
      </c>
      <c r="H2268" s="82" t="s">
        <v>4072</v>
      </c>
      <c r="I2268" s="80" t="s">
        <v>280</v>
      </c>
      <c r="J2268" s="80">
        <v>5</v>
      </c>
      <c r="K2268" s="80">
        <v>0</v>
      </c>
      <c r="P2268" s="80" t="s">
        <v>308</v>
      </c>
      <c r="Q2268" s="80">
        <v>7.5</v>
      </c>
      <c r="R2268" s="80">
        <v>13.923406</v>
      </c>
      <c r="S2268" s="80">
        <v>-86.952798999999999</v>
      </c>
      <c r="T2268" s="80">
        <v>58556.25</v>
      </c>
      <c r="U2268" s="91">
        <f>Table1[[#This Row],[Distribution Amount (Dollars)]]/Table1[[#This Row],[NEWdatediff]]</f>
        <v>58556.25</v>
      </c>
      <c r="V2268" s="82" t="s">
        <v>287</v>
      </c>
      <c r="W2268" s="82" t="s">
        <v>91</v>
      </c>
      <c r="X2268" s="82" t="s">
        <v>72</v>
      </c>
      <c r="Y2268" s="82" t="s">
        <v>73</v>
      </c>
      <c r="Z2268" s="82">
        <v>1</v>
      </c>
      <c r="AB2268" s="82" t="s">
        <v>4073</v>
      </c>
      <c r="AD2268" s="82" t="s">
        <v>69</v>
      </c>
      <c r="AN2268" s="82" t="s">
        <v>76</v>
      </c>
      <c r="AO2268" s="82" t="s">
        <v>4074</v>
      </c>
      <c r="AP2268" s="82">
        <v>15615000</v>
      </c>
      <c r="AQ2268" s="82" t="s">
        <v>109</v>
      </c>
      <c r="AR2268" s="82" t="s">
        <v>4274</v>
      </c>
      <c r="AS2268" s="84">
        <v>41729</v>
      </c>
      <c r="AT2268" s="85">
        <v>2014</v>
      </c>
      <c r="AU2268" s="82" t="s">
        <v>4277</v>
      </c>
      <c r="AV2268" s="84">
        <v>42004</v>
      </c>
      <c r="AW2268" s="85">
        <v>2014</v>
      </c>
      <c r="AX2268" s="85">
        <f>Table1[[#This Row],[End TEST]]-Table1[[#This Row],[Start TEST]]</f>
        <v>0</v>
      </c>
      <c r="AY2268" s="85">
        <f>Table1[[#This Row],[TEST_Diff]]+1</f>
        <v>1</v>
      </c>
      <c r="AZ2268" s="92">
        <f>DATEDIF(Table1[[#This Row],[Start Year]],Table1[[#This Row],[End Year]],"d") / 365</f>
        <v>0.75342465753424659</v>
      </c>
      <c r="BA2268" s="82">
        <v>11600000</v>
      </c>
      <c r="BC2268" s="82" t="s">
        <v>4075</v>
      </c>
      <c r="BD2268" s="82">
        <v>1</v>
      </c>
      <c r="BE2268" s="82">
        <v>1</v>
      </c>
      <c r="BF2268" s="82">
        <v>1</v>
      </c>
      <c r="BG2268" s="82">
        <v>1</v>
      </c>
      <c r="BK2268" s="82">
        <v>1</v>
      </c>
    </row>
    <row r="2269" spans="1:63" x14ac:dyDescent="0.5">
      <c r="A2269" s="82">
        <v>202</v>
      </c>
      <c r="B2269" s="82" t="s">
        <v>4070</v>
      </c>
      <c r="D2269" s="90">
        <v>43512</v>
      </c>
      <c r="E2269" s="90" t="s">
        <v>4071</v>
      </c>
      <c r="F2269" s="90"/>
      <c r="G2269" s="82" t="s">
        <v>4071</v>
      </c>
      <c r="H2269" s="82" t="s">
        <v>4072</v>
      </c>
      <c r="I2269" s="80" t="s">
        <v>98</v>
      </c>
      <c r="J2269" s="80">
        <v>20</v>
      </c>
      <c r="K2269" s="80">
        <v>0</v>
      </c>
      <c r="P2269" s="80" t="s">
        <v>308</v>
      </c>
      <c r="Q2269" s="80">
        <v>7.5</v>
      </c>
      <c r="R2269" s="80">
        <v>13.923406</v>
      </c>
      <c r="S2269" s="80">
        <v>-86.952798999999999</v>
      </c>
      <c r="T2269" s="80">
        <v>234225</v>
      </c>
      <c r="U2269" s="91">
        <f>Table1[[#This Row],[Distribution Amount (Dollars)]]/Table1[[#This Row],[NEWdatediff]]</f>
        <v>234225</v>
      </c>
      <c r="V2269" s="82" t="s">
        <v>287</v>
      </c>
      <c r="W2269" s="82" t="s">
        <v>91</v>
      </c>
      <c r="X2269" s="82" t="s">
        <v>72</v>
      </c>
      <c r="Y2269" s="82" t="s">
        <v>73</v>
      </c>
      <c r="Z2269" s="82">
        <v>1</v>
      </c>
      <c r="AB2269" s="82" t="s">
        <v>4073</v>
      </c>
      <c r="AD2269" s="82" t="s">
        <v>69</v>
      </c>
      <c r="AN2269" s="82" t="s">
        <v>76</v>
      </c>
      <c r="AO2269" s="82" t="s">
        <v>4074</v>
      </c>
      <c r="AP2269" s="82">
        <v>15615000</v>
      </c>
      <c r="AQ2269" s="82" t="s">
        <v>109</v>
      </c>
      <c r="AR2269" s="82" t="s">
        <v>4274</v>
      </c>
      <c r="AS2269" s="84">
        <v>41729</v>
      </c>
      <c r="AT2269" s="85">
        <v>2014</v>
      </c>
      <c r="AU2269" s="82" t="s">
        <v>4277</v>
      </c>
      <c r="AV2269" s="84">
        <v>42004</v>
      </c>
      <c r="AW2269" s="85">
        <v>2014</v>
      </c>
      <c r="AX2269" s="85">
        <f>Table1[[#This Row],[End TEST]]-Table1[[#This Row],[Start TEST]]</f>
        <v>0</v>
      </c>
      <c r="AY2269" s="85">
        <f>Table1[[#This Row],[TEST_Diff]]+1</f>
        <v>1</v>
      </c>
      <c r="AZ2269" s="92">
        <f>DATEDIF(Table1[[#This Row],[Start Year]],Table1[[#This Row],[End Year]],"d") / 365</f>
        <v>0.75342465753424659</v>
      </c>
      <c r="BA2269" s="82">
        <v>11600000</v>
      </c>
      <c r="BC2269" s="82" t="s">
        <v>4075</v>
      </c>
      <c r="BD2269" s="82">
        <v>1</v>
      </c>
      <c r="BE2269" s="82">
        <v>1</v>
      </c>
      <c r="BF2269" s="82">
        <v>1</v>
      </c>
      <c r="BG2269" s="82">
        <v>1</v>
      </c>
      <c r="BK2269" s="82">
        <v>1</v>
      </c>
    </row>
    <row r="2270" spans="1:63" x14ac:dyDescent="0.5">
      <c r="A2270" s="82">
        <v>202</v>
      </c>
      <c r="B2270" s="82" t="s">
        <v>4070</v>
      </c>
      <c r="D2270" s="90">
        <v>43512</v>
      </c>
      <c r="E2270" s="90" t="s">
        <v>4071</v>
      </c>
      <c r="F2270" s="90"/>
      <c r="G2270" s="82" t="s">
        <v>4071</v>
      </c>
      <c r="H2270" s="82" t="s">
        <v>4072</v>
      </c>
      <c r="I2270" s="80" t="s">
        <v>81</v>
      </c>
      <c r="J2270" s="80">
        <v>15</v>
      </c>
      <c r="K2270" s="80">
        <v>0</v>
      </c>
      <c r="P2270" s="80" t="s">
        <v>308</v>
      </c>
      <c r="Q2270" s="80">
        <v>7.5</v>
      </c>
      <c r="R2270" s="80">
        <v>13.923406</v>
      </c>
      <c r="S2270" s="80">
        <v>-86.952798999999999</v>
      </c>
      <c r="T2270" s="80">
        <v>175668.75</v>
      </c>
      <c r="U2270" s="91">
        <f>Table1[[#This Row],[Distribution Amount (Dollars)]]/Table1[[#This Row],[NEWdatediff]]</f>
        <v>175668.75</v>
      </c>
      <c r="V2270" s="82" t="s">
        <v>287</v>
      </c>
      <c r="W2270" s="82" t="s">
        <v>91</v>
      </c>
      <c r="X2270" s="82" t="s">
        <v>72</v>
      </c>
      <c r="Y2270" s="82" t="s">
        <v>73</v>
      </c>
      <c r="Z2270" s="82">
        <v>1</v>
      </c>
      <c r="AB2270" s="82" t="s">
        <v>4073</v>
      </c>
      <c r="AD2270" s="82" t="s">
        <v>69</v>
      </c>
      <c r="AN2270" s="82" t="s">
        <v>76</v>
      </c>
      <c r="AO2270" s="82" t="s">
        <v>4074</v>
      </c>
      <c r="AP2270" s="82">
        <v>15615000</v>
      </c>
      <c r="AQ2270" s="82" t="s">
        <v>109</v>
      </c>
      <c r="AR2270" s="82" t="s">
        <v>4274</v>
      </c>
      <c r="AS2270" s="84">
        <v>41729</v>
      </c>
      <c r="AT2270" s="85">
        <v>2014</v>
      </c>
      <c r="AU2270" s="82" t="s">
        <v>4277</v>
      </c>
      <c r="AV2270" s="84">
        <v>42004</v>
      </c>
      <c r="AW2270" s="85">
        <v>2014</v>
      </c>
      <c r="AX2270" s="85">
        <f>Table1[[#This Row],[End TEST]]-Table1[[#This Row],[Start TEST]]</f>
        <v>0</v>
      </c>
      <c r="AY2270" s="85">
        <f>Table1[[#This Row],[TEST_Diff]]+1</f>
        <v>1</v>
      </c>
      <c r="AZ2270" s="92">
        <f>DATEDIF(Table1[[#This Row],[Start Year]],Table1[[#This Row],[End Year]],"d") / 365</f>
        <v>0.75342465753424659</v>
      </c>
      <c r="BA2270" s="82">
        <v>11600000</v>
      </c>
      <c r="BC2270" s="82" t="s">
        <v>4075</v>
      </c>
      <c r="BD2270" s="82">
        <v>1</v>
      </c>
      <c r="BE2270" s="82">
        <v>1</v>
      </c>
      <c r="BF2270" s="82">
        <v>1</v>
      </c>
      <c r="BG2270" s="82">
        <v>1</v>
      </c>
      <c r="BK2270" s="82">
        <v>1</v>
      </c>
    </row>
    <row r="2271" spans="1:63" x14ac:dyDescent="0.5">
      <c r="A2271" s="82">
        <v>203</v>
      </c>
      <c r="B2271" s="82" t="s">
        <v>390</v>
      </c>
      <c r="D2271" s="90">
        <v>43371</v>
      </c>
      <c r="E2271" s="90" t="s">
        <v>391</v>
      </c>
      <c r="F2271" s="90"/>
      <c r="G2271" s="82" t="s">
        <v>391</v>
      </c>
      <c r="H2271" s="82" t="s">
        <v>392</v>
      </c>
      <c r="I2271" s="80" t="s">
        <v>102</v>
      </c>
      <c r="J2271" s="80">
        <v>100</v>
      </c>
      <c r="K2271" s="80">
        <v>4</v>
      </c>
      <c r="L2271" s="80" t="s">
        <v>398</v>
      </c>
      <c r="M2271" s="80">
        <v>25</v>
      </c>
      <c r="N2271" s="80">
        <v>-26.564709000000001</v>
      </c>
      <c r="O2271" s="80">
        <v>31.501491999999999</v>
      </c>
      <c r="P2271" s="80" t="s">
        <v>69</v>
      </c>
      <c r="Q2271" s="80">
        <v>0</v>
      </c>
      <c r="R2271" s="80">
        <v>2.6272389999999999</v>
      </c>
      <c r="S2271" s="80">
        <v>23.381664000000001</v>
      </c>
      <c r="T2271" s="80">
        <v>115147.25</v>
      </c>
      <c r="U2271" s="91">
        <f>Table1[[#This Row],[Distribution Amount (Dollars)]]/Table1[[#This Row],[NEWdatediff]]</f>
        <v>57573.625</v>
      </c>
      <c r="V2271" s="82" t="s">
        <v>394</v>
      </c>
      <c r="W2271" s="82" t="s">
        <v>91</v>
      </c>
      <c r="X2271" s="82" t="s">
        <v>72</v>
      </c>
      <c r="Y2271" s="82" t="s">
        <v>73</v>
      </c>
      <c r="Z2271" s="82">
        <v>1</v>
      </c>
      <c r="AB2271" s="82" t="s">
        <v>395</v>
      </c>
      <c r="AD2271" s="82" t="s">
        <v>398</v>
      </c>
      <c r="AE2271" s="82" t="s">
        <v>396</v>
      </c>
      <c r="AN2271" s="82" t="s">
        <v>76</v>
      </c>
      <c r="AO2271" s="82" t="s">
        <v>397</v>
      </c>
      <c r="AP2271" s="82">
        <v>460589</v>
      </c>
      <c r="AQ2271" s="82" t="s">
        <v>109</v>
      </c>
      <c r="AR2271" s="82" t="s">
        <v>4274</v>
      </c>
      <c r="AS2271" s="84">
        <v>41669</v>
      </c>
      <c r="AT2271" s="85">
        <v>2014</v>
      </c>
      <c r="AU2271" s="82" t="s">
        <v>4277</v>
      </c>
      <c r="AV2271" s="84">
        <v>42094</v>
      </c>
      <c r="AW2271" s="85">
        <v>2015</v>
      </c>
      <c r="AX2271" s="85">
        <f>Table1[[#This Row],[End TEST]]-Table1[[#This Row],[Start TEST]]</f>
        <v>1</v>
      </c>
      <c r="AY2271" s="85">
        <f>Table1[[#This Row],[TEST_Diff]]+1</f>
        <v>2</v>
      </c>
      <c r="AZ2271" s="92">
        <f>DATEDIF(Table1[[#This Row],[Start Year]],Table1[[#This Row],[End Year]],"d") / 365</f>
        <v>1.1643835616438356</v>
      </c>
    </row>
    <row r="2272" spans="1:63" x14ac:dyDescent="0.5">
      <c r="A2272" s="82">
        <v>203</v>
      </c>
      <c r="B2272" s="82" t="s">
        <v>390</v>
      </c>
      <c r="D2272" s="90">
        <v>43371</v>
      </c>
      <c r="E2272" s="90" t="s">
        <v>391</v>
      </c>
      <c r="F2272" s="90"/>
      <c r="G2272" s="82" t="s">
        <v>391</v>
      </c>
      <c r="H2272" s="82" t="s">
        <v>392</v>
      </c>
      <c r="I2272" s="80" t="s">
        <v>102</v>
      </c>
      <c r="J2272" s="80">
        <v>100</v>
      </c>
      <c r="K2272" s="80">
        <v>4</v>
      </c>
      <c r="L2272" s="80" t="s">
        <v>312</v>
      </c>
      <c r="M2272" s="80">
        <v>25</v>
      </c>
      <c r="N2272" s="80">
        <v>-29.140993000000002</v>
      </c>
      <c r="O2272" s="80">
        <v>24.367459</v>
      </c>
      <c r="P2272" s="80" t="s">
        <v>69</v>
      </c>
      <c r="Q2272" s="80">
        <v>0</v>
      </c>
      <c r="R2272" s="80">
        <v>2.6272389999999999</v>
      </c>
      <c r="S2272" s="80">
        <v>23.381664000000001</v>
      </c>
      <c r="T2272" s="80">
        <v>115147.25</v>
      </c>
      <c r="U2272" s="91">
        <f>Table1[[#This Row],[Distribution Amount (Dollars)]]/Table1[[#This Row],[NEWdatediff]]</f>
        <v>57573.625</v>
      </c>
      <c r="V2272" s="82" t="s">
        <v>394</v>
      </c>
      <c r="W2272" s="82" t="s">
        <v>91</v>
      </c>
      <c r="X2272" s="82" t="s">
        <v>72</v>
      </c>
      <c r="Y2272" s="82" t="s">
        <v>73</v>
      </c>
      <c r="Z2272" s="82">
        <v>1</v>
      </c>
      <c r="AB2272" s="82" t="s">
        <v>395</v>
      </c>
      <c r="AD2272" s="82" t="s">
        <v>312</v>
      </c>
      <c r="AE2272" s="82" t="s">
        <v>396</v>
      </c>
      <c r="AN2272" s="82" t="s">
        <v>76</v>
      </c>
      <c r="AO2272" s="82" t="s">
        <v>397</v>
      </c>
      <c r="AP2272" s="82">
        <v>460589</v>
      </c>
      <c r="AQ2272" s="82" t="s">
        <v>109</v>
      </c>
      <c r="AR2272" s="82" t="s">
        <v>4274</v>
      </c>
      <c r="AS2272" s="84">
        <v>41669</v>
      </c>
      <c r="AT2272" s="85">
        <v>2014</v>
      </c>
      <c r="AU2272" s="82" t="s">
        <v>4277</v>
      </c>
      <c r="AV2272" s="84">
        <v>42094</v>
      </c>
      <c r="AW2272" s="85">
        <v>2015</v>
      </c>
      <c r="AX2272" s="85">
        <f>Table1[[#This Row],[End TEST]]-Table1[[#This Row],[Start TEST]]</f>
        <v>1</v>
      </c>
      <c r="AY2272" s="85">
        <f>Table1[[#This Row],[TEST_Diff]]+1</f>
        <v>2</v>
      </c>
      <c r="AZ2272" s="92">
        <f>DATEDIF(Table1[[#This Row],[Start Year]],Table1[[#This Row],[End Year]],"d") / 365</f>
        <v>1.1643835616438356</v>
      </c>
    </row>
    <row r="2273" spans="1:52" x14ac:dyDescent="0.5">
      <c r="A2273" s="82">
        <v>203</v>
      </c>
      <c r="B2273" s="82" t="s">
        <v>390</v>
      </c>
      <c r="D2273" s="90">
        <v>43371</v>
      </c>
      <c r="E2273" s="90" t="s">
        <v>391</v>
      </c>
      <c r="F2273" s="90"/>
      <c r="G2273" s="82" t="s">
        <v>391</v>
      </c>
      <c r="H2273" s="82" t="s">
        <v>392</v>
      </c>
      <c r="I2273" s="80" t="s">
        <v>102</v>
      </c>
      <c r="J2273" s="80">
        <v>100</v>
      </c>
      <c r="K2273" s="80">
        <v>4</v>
      </c>
      <c r="L2273" s="80" t="s">
        <v>393</v>
      </c>
      <c r="M2273" s="80">
        <v>25</v>
      </c>
      <c r="N2273" s="80">
        <v>-29.609987</v>
      </c>
      <c r="O2273" s="80">
        <v>28.233608</v>
      </c>
      <c r="P2273" s="80" t="s">
        <v>69</v>
      </c>
      <c r="Q2273" s="80">
        <v>0</v>
      </c>
      <c r="R2273" s="80">
        <v>2.6272389999999999</v>
      </c>
      <c r="S2273" s="80">
        <v>23.381664000000001</v>
      </c>
      <c r="T2273" s="80">
        <v>115147.25</v>
      </c>
      <c r="U2273" s="91">
        <f>Table1[[#This Row],[Distribution Amount (Dollars)]]/Table1[[#This Row],[NEWdatediff]]</f>
        <v>57573.625</v>
      </c>
      <c r="V2273" s="82" t="s">
        <v>394</v>
      </c>
      <c r="W2273" s="82" t="s">
        <v>91</v>
      </c>
      <c r="X2273" s="82" t="s">
        <v>72</v>
      </c>
      <c r="Y2273" s="82" t="s">
        <v>73</v>
      </c>
      <c r="Z2273" s="82">
        <v>1</v>
      </c>
      <c r="AB2273" s="82" t="s">
        <v>395</v>
      </c>
      <c r="AD2273" s="82" t="s">
        <v>393</v>
      </c>
      <c r="AE2273" s="82" t="s">
        <v>396</v>
      </c>
      <c r="AN2273" s="82" t="s">
        <v>76</v>
      </c>
      <c r="AO2273" s="82" t="s">
        <v>397</v>
      </c>
      <c r="AP2273" s="82">
        <v>460589</v>
      </c>
      <c r="AQ2273" s="82" t="s">
        <v>109</v>
      </c>
      <c r="AR2273" s="82" t="s">
        <v>4274</v>
      </c>
      <c r="AS2273" s="84">
        <v>41669</v>
      </c>
      <c r="AT2273" s="85">
        <v>2014</v>
      </c>
      <c r="AU2273" s="82" t="s">
        <v>4277</v>
      </c>
      <c r="AV2273" s="84">
        <v>42094</v>
      </c>
      <c r="AW2273" s="85">
        <v>2015</v>
      </c>
      <c r="AX2273" s="85">
        <f>Table1[[#This Row],[End TEST]]-Table1[[#This Row],[Start TEST]]</f>
        <v>1</v>
      </c>
      <c r="AY2273" s="85">
        <f>Table1[[#This Row],[TEST_Diff]]+1</f>
        <v>2</v>
      </c>
      <c r="AZ2273" s="92">
        <f>DATEDIF(Table1[[#This Row],[Start Year]],Table1[[#This Row],[End Year]],"d") / 365</f>
        <v>1.1643835616438356</v>
      </c>
    </row>
    <row r="2274" spans="1:52" x14ac:dyDescent="0.5">
      <c r="A2274" s="82">
        <v>203</v>
      </c>
      <c r="B2274" s="82" t="s">
        <v>390</v>
      </c>
      <c r="D2274" s="90">
        <v>43371</v>
      </c>
      <c r="E2274" s="90" t="s">
        <v>391</v>
      </c>
      <c r="F2274" s="90"/>
      <c r="G2274" s="82" t="s">
        <v>391</v>
      </c>
      <c r="H2274" s="82" t="s">
        <v>392</v>
      </c>
      <c r="I2274" s="80" t="s">
        <v>102</v>
      </c>
      <c r="J2274" s="80">
        <v>100</v>
      </c>
      <c r="K2274" s="80">
        <v>4</v>
      </c>
      <c r="L2274" s="80" t="s">
        <v>154</v>
      </c>
      <c r="M2274" s="80">
        <v>25</v>
      </c>
      <c r="N2274" s="80">
        <v>-19.166689999999999</v>
      </c>
      <c r="O2274" s="80">
        <v>29.516362000000001</v>
      </c>
      <c r="P2274" s="80" t="s">
        <v>69</v>
      </c>
      <c r="Q2274" s="80">
        <v>0</v>
      </c>
      <c r="R2274" s="80">
        <v>2.6272389999999999</v>
      </c>
      <c r="S2274" s="80">
        <v>23.381664000000001</v>
      </c>
      <c r="T2274" s="80">
        <v>115147.25</v>
      </c>
      <c r="U2274" s="91">
        <f>Table1[[#This Row],[Distribution Amount (Dollars)]]/Table1[[#This Row],[NEWdatediff]]</f>
        <v>57573.625</v>
      </c>
      <c r="V2274" s="82" t="s">
        <v>394</v>
      </c>
      <c r="W2274" s="82" t="s">
        <v>91</v>
      </c>
      <c r="X2274" s="82" t="s">
        <v>72</v>
      </c>
      <c r="Y2274" s="82" t="s">
        <v>73</v>
      </c>
      <c r="Z2274" s="82">
        <v>1</v>
      </c>
      <c r="AB2274" s="82" t="s">
        <v>395</v>
      </c>
      <c r="AD2274" s="82" t="s">
        <v>154</v>
      </c>
      <c r="AE2274" s="82" t="s">
        <v>396</v>
      </c>
      <c r="AN2274" s="82" t="s">
        <v>76</v>
      </c>
      <c r="AO2274" s="82" t="s">
        <v>397</v>
      </c>
      <c r="AP2274" s="82">
        <v>460589</v>
      </c>
      <c r="AQ2274" s="82" t="s">
        <v>109</v>
      </c>
      <c r="AR2274" s="82" t="s">
        <v>4274</v>
      </c>
      <c r="AS2274" s="84">
        <v>41669</v>
      </c>
      <c r="AT2274" s="85">
        <v>2014</v>
      </c>
      <c r="AU2274" s="82" t="s">
        <v>4277</v>
      </c>
      <c r="AV2274" s="84">
        <v>42094</v>
      </c>
      <c r="AW2274" s="85">
        <v>2015</v>
      </c>
      <c r="AX2274" s="85">
        <f>Table1[[#This Row],[End TEST]]-Table1[[#This Row],[Start TEST]]</f>
        <v>1</v>
      </c>
      <c r="AY2274" s="85">
        <f>Table1[[#This Row],[TEST_Diff]]+1</f>
        <v>2</v>
      </c>
      <c r="AZ2274" s="92">
        <f>DATEDIF(Table1[[#This Row],[Start Year]],Table1[[#This Row],[End Year]],"d") / 365</f>
        <v>1.1643835616438356</v>
      </c>
    </row>
    <row r="2275" spans="1:52" x14ac:dyDescent="0.5">
      <c r="A2275" s="82">
        <v>204</v>
      </c>
      <c r="B2275" s="82" t="s">
        <v>3588</v>
      </c>
      <c r="D2275" s="90">
        <v>43372</v>
      </c>
      <c r="E2275" s="90" t="s">
        <v>3589</v>
      </c>
      <c r="F2275" s="90"/>
      <c r="G2275" s="82" t="s">
        <v>3589</v>
      </c>
      <c r="H2275" s="82" t="s">
        <v>3590</v>
      </c>
      <c r="I2275" s="80" t="s">
        <v>81</v>
      </c>
      <c r="J2275" s="80">
        <v>50</v>
      </c>
      <c r="K2275" s="80">
        <v>148</v>
      </c>
      <c r="L2275" s="80" t="s">
        <v>5227</v>
      </c>
      <c r="M2275" s="80">
        <v>0.56000000000000005</v>
      </c>
      <c r="N2275" s="80">
        <v>19.856269999999999</v>
      </c>
      <c r="O2275" s="80">
        <v>102.495499</v>
      </c>
      <c r="P2275" s="80" t="s">
        <v>113</v>
      </c>
      <c r="Q2275" s="80">
        <v>0</v>
      </c>
      <c r="R2275" s="80">
        <v>10.278548000000001</v>
      </c>
      <c r="S2275" s="80">
        <v>102.006446</v>
      </c>
      <c r="T2275" s="80">
        <v>952</v>
      </c>
      <c r="U2275" s="91">
        <f>Table1[[#This Row],[Distribution Amount (Dollars)]]/Table1[[#This Row],[NEWdatediff]]</f>
        <v>952</v>
      </c>
      <c r="V2275" s="82" t="s">
        <v>2207</v>
      </c>
      <c r="W2275" s="82" t="s">
        <v>91</v>
      </c>
      <c r="X2275" s="82" t="s">
        <v>72</v>
      </c>
      <c r="Y2275" s="82" t="s">
        <v>73</v>
      </c>
      <c r="Z2275" s="82">
        <v>1</v>
      </c>
      <c r="AB2275" s="82" t="s">
        <v>3591</v>
      </c>
      <c r="AD2275" s="82" t="s">
        <v>1446</v>
      </c>
      <c r="AE2275" s="82" t="s">
        <v>3592</v>
      </c>
      <c r="AN2275" s="82" t="s">
        <v>76</v>
      </c>
      <c r="AO2275" s="82" t="s">
        <v>3593</v>
      </c>
      <c r="AP2275" s="82">
        <v>340000</v>
      </c>
      <c r="AQ2275" s="82" t="s">
        <v>109</v>
      </c>
      <c r="AR2275" s="82" t="s">
        <v>4274</v>
      </c>
      <c r="AS2275" s="84">
        <v>41716</v>
      </c>
      <c r="AT2275" s="85">
        <v>2014</v>
      </c>
      <c r="AU2275" s="82" t="s">
        <v>4277</v>
      </c>
      <c r="AV2275" s="84">
        <v>41844</v>
      </c>
      <c r="AW2275" s="85">
        <v>2014</v>
      </c>
      <c r="AX2275" s="85">
        <f>Table1[[#This Row],[End TEST]]-Table1[[#This Row],[Start TEST]]</f>
        <v>0</v>
      </c>
      <c r="AY2275" s="85">
        <f>Table1[[#This Row],[TEST_Diff]]+1</f>
        <v>1</v>
      </c>
      <c r="AZ2275" s="92">
        <f>DATEDIF(Table1[[#This Row],[Start Year]],Table1[[#This Row],[End Year]],"d") / 365</f>
        <v>0.35068493150684932</v>
      </c>
    </row>
    <row r="2276" spans="1:52" x14ac:dyDescent="0.5">
      <c r="A2276" s="82">
        <v>204</v>
      </c>
      <c r="B2276" s="82" t="s">
        <v>3588</v>
      </c>
      <c r="D2276" s="90">
        <v>43372</v>
      </c>
      <c r="E2276" s="90" t="s">
        <v>3589</v>
      </c>
      <c r="F2276" s="90"/>
      <c r="G2276" s="82" t="s">
        <v>3589</v>
      </c>
      <c r="H2276" s="82" t="s">
        <v>3590</v>
      </c>
      <c r="I2276" s="80" t="s">
        <v>759</v>
      </c>
      <c r="J2276" s="80">
        <v>50</v>
      </c>
      <c r="K2276" s="80">
        <v>148</v>
      </c>
      <c r="L2276" s="80" t="s">
        <v>5227</v>
      </c>
      <c r="M2276" s="80">
        <v>0.56000000000000005</v>
      </c>
      <c r="N2276" s="80">
        <v>19.856269999999999</v>
      </c>
      <c r="O2276" s="80">
        <v>102.495499</v>
      </c>
      <c r="P2276" s="80" t="s">
        <v>113</v>
      </c>
      <c r="Q2276" s="80">
        <v>0</v>
      </c>
      <c r="R2276" s="80">
        <v>10.278548000000001</v>
      </c>
      <c r="S2276" s="80">
        <v>102.006446</v>
      </c>
      <c r="T2276" s="80">
        <v>952</v>
      </c>
      <c r="U2276" s="91">
        <f>Table1[[#This Row],[Distribution Amount (Dollars)]]/Table1[[#This Row],[NEWdatediff]]</f>
        <v>952</v>
      </c>
      <c r="V2276" s="82" t="s">
        <v>2207</v>
      </c>
      <c r="W2276" s="82" t="s">
        <v>91</v>
      </c>
      <c r="X2276" s="82" t="s">
        <v>72</v>
      </c>
      <c r="Y2276" s="82" t="s">
        <v>73</v>
      </c>
      <c r="Z2276" s="82">
        <v>1</v>
      </c>
      <c r="AB2276" s="82" t="s">
        <v>3591</v>
      </c>
      <c r="AD2276" s="82" t="s">
        <v>1446</v>
      </c>
      <c r="AE2276" s="82" t="s">
        <v>3592</v>
      </c>
      <c r="AN2276" s="82" t="s">
        <v>76</v>
      </c>
      <c r="AO2276" s="82" t="s">
        <v>3593</v>
      </c>
      <c r="AP2276" s="82">
        <v>340000</v>
      </c>
      <c r="AQ2276" s="82" t="s">
        <v>109</v>
      </c>
      <c r="AR2276" s="82" t="s">
        <v>4274</v>
      </c>
      <c r="AS2276" s="84">
        <v>41716</v>
      </c>
      <c r="AT2276" s="85">
        <v>2014</v>
      </c>
      <c r="AU2276" s="82" t="s">
        <v>4277</v>
      </c>
      <c r="AV2276" s="84">
        <v>41844</v>
      </c>
      <c r="AW2276" s="85">
        <v>2014</v>
      </c>
      <c r="AX2276" s="85">
        <f>Table1[[#This Row],[End TEST]]-Table1[[#This Row],[Start TEST]]</f>
        <v>0</v>
      </c>
      <c r="AY2276" s="85">
        <f>Table1[[#This Row],[TEST_Diff]]+1</f>
        <v>1</v>
      </c>
      <c r="AZ2276" s="92">
        <f>DATEDIF(Table1[[#This Row],[Start Year]],Table1[[#This Row],[End Year]],"d") / 365</f>
        <v>0.35068493150684932</v>
      </c>
    </row>
    <row r="2277" spans="1:52" x14ac:dyDescent="0.5">
      <c r="A2277" s="82">
        <v>204</v>
      </c>
      <c r="B2277" s="82" t="s">
        <v>3588</v>
      </c>
      <c r="D2277" s="90">
        <v>43372</v>
      </c>
      <c r="E2277" s="90" t="s">
        <v>3589</v>
      </c>
      <c r="F2277" s="90"/>
      <c r="G2277" s="82" t="s">
        <v>3589</v>
      </c>
      <c r="H2277" s="82" t="s">
        <v>3590</v>
      </c>
      <c r="I2277" s="80" t="s">
        <v>81</v>
      </c>
      <c r="J2277" s="80">
        <v>50</v>
      </c>
      <c r="K2277" s="80">
        <v>148</v>
      </c>
      <c r="L2277" s="80" t="s">
        <v>155</v>
      </c>
      <c r="M2277" s="80">
        <v>0.36</v>
      </c>
      <c r="N2277" s="80">
        <v>-25.97325</v>
      </c>
      <c r="O2277" s="80">
        <v>32.572029999999998</v>
      </c>
      <c r="P2277" s="80" t="s">
        <v>69</v>
      </c>
      <c r="Q2277" s="80">
        <v>0</v>
      </c>
      <c r="R2277" s="80">
        <v>2.6272389999999999</v>
      </c>
      <c r="S2277" s="80">
        <v>23.381664000000001</v>
      </c>
      <c r="T2277" s="80">
        <v>612</v>
      </c>
      <c r="U2277" s="91">
        <f>Table1[[#This Row],[Distribution Amount (Dollars)]]/Table1[[#This Row],[NEWdatediff]]</f>
        <v>612</v>
      </c>
      <c r="V2277" s="82" t="s">
        <v>2207</v>
      </c>
      <c r="W2277" s="82" t="s">
        <v>91</v>
      </c>
      <c r="X2277" s="82" t="s">
        <v>72</v>
      </c>
      <c r="Y2277" s="82" t="s">
        <v>73</v>
      </c>
      <c r="Z2277" s="82">
        <v>1</v>
      </c>
      <c r="AB2277" s="82" t="s">
        <v>3591</v>
      </c>
      <c r="AD2277" s="82" t="s">
        <v>1407</v>
      </c>
      <c r="AE2277" s="82" t="s">
        <v>3592</v>
      </c>
      <c r="AN2277" s="82" t="s">
        <v>76</v>
      </c>
      <c r="AO2277" s="82" t="s">
        <v>3593</v>
      </c>
      <c r="AP2277" s="82">
        <v>340000</v>
      </c>
      <c r="AQ2277" s="82" t="s">
        <v>109</v>
      </c>
      <c r="AR2277" s="82" t="s">
        <v>4274</v>
      </c>
      <c r="AS2277" s="84">
        <v>41716</v>
      </c>
      <c r="AT2277" s="85">
        <v>2014</v>
      </c>
      <c r="AU2277" s="82" t="s">
        <v>4277</v>
      </c>
      <c r="AV2277" s="84">
        <v>41844</v>
      </c>
      <c r="AW2277" s="85">
        <v>2014</v>
      </c>
      <c r="AX2277" s="85">
        <f>Table1[[#This Row],[End TEST]]-Table1[[#This Row],[Start TEST]]</f>
        <v>0</v>
      </c>
      <c r="AY2277" s="85">
        <f>Table1[[#This Row],[TEST_Diff]]+1</f>
        <v>1</v>
      </c>
      <c r="AZ2277" s="92">
        <f>DATEDIF(Table1[[#This Row],[Start Year]],Table1[[#This Row],[End Year]],"d") / 365</f>
        <v>0.35068493150684932</v>
      </c>
    </row>
    <row r="2278" spans="1:52" x14ac:dyDescent="0.5">
      <c r="A2278" s="82">
        <v>204</v>
      </c>
      <c r="B2278" s="82" t="s">
        <v>3588</v>
      </c>
      <c r="D2278" s="90">
        <v>43372</v>
      </c>
      <c r="E2278" s="90" t="s">
        <v>3589</v>
      </c>
      <c r="F2278" s="90"/>
      <c r="G2278" s="82" t="s">
        <v>3589</v>
      </c>
      <c r="H2278" s="82" t="s">
        <v>3590</v>
      </c>
      <c r="I2278" s="80" t="s">
        <v>759</v>
      </c>
      <c r="J2278" s="80">
        <v>50</v>
      </c>
      <c r="K2278" s="80">
        <v>148</v>
      </c>
      <c r="L2278" s="80" t="s">
        <v>155</v>
      </c>
      <c r="M2278" s="80">
        <v>0.36</v>
      </c>
      <c r="N2278" s="80">
        <v>-25.97325</v>
      </c>
      <c r="O2278" s="80">
        <v>32.572029999999998</v>
      </c>
      <c r="P2278" s="80" t="s">
        <v>69</v>
      </c>
      <c r="Q2278" s="80">
        <v>0</v>
      </c>
      <c r="R2278" s="80">
        <v>2.6272389999999999</v>
      </c>
      <c r="S2278" s="80">
        <v>23.381664000000001</v>
      </c>
      <c r="T2278" s="80">
        <v>612</v>
      </c>
      <c r="U2278" s="91">
        <f>Table1[[#This Row],[Distribution Amount (Dollars)]]/Table1[[#This Row],[NEWdatediff]]</f>
        <v>612</v>
      </c>
      <c r="V2278" s="82" t="s">
        <v>2207</v>
      </c>
      <c r="W2278" s="82" t="s">
        <v>91</v>
      </c>
      <c r="X2278" s="82" t="s">
        <v>72</v>
      </c>
      <c r="Y2278" s="82" t="s">
        <v>73</v>
      </c>
      <c r="Z2278" s="82">
        <v>1</v>
      </c>
      <c r="AB2278" s="82" t="s">
        <v>3591</v>
      </c>
      <c r="AD2278" s="82" t="s">
        <v>1407</v>
      </c>
      <c r="AE2278" s="82" t="s">
        <v>3592</v>
      </c>
      <c r="AN2278" s="82" t="s">
        <v>76</v>
      </c>
      <c r="AO2278" s="82" t="s">
        <v>3593</v>
      </c>
      <c r="AP2278" s="82">
        <v>340000</v>
      </c>
      <c r="AQ2278" s="82" t="s">
        <v>109</v>
      </c>
      <c r="AR2278" s="82" t="s">
        <v>4274</v>
      </c>
      <c r="AS2278" s="84">
        <v>41716</v>
      </c>
      <c r="AT2278" s="85">
        <v>2014</v>
      </c>
      <c r="AU2278" s="82" t="s">
        <v>4277</v>
      </c>
      <c r="AV2278" s="84">
        <v>41844</v>
      </c>
      <c r="AW2278" s="85">
        <v>2014</v>
      </c>
      <c r="AX2278" s="85">
        <f>Table1[[#This Row],[End TEST]]-Table1[[#This Row],[Start TEST]]</f>
        <v>0</v>
      </c>
      <c r="AY2278" s="85">
        <f>Table1[[#This Row],[TEST_Diff]]+1</f>
        <v>1</v>
      </c>
      <c r="AZ2278" s="92">
        <f>DATEDIF(Table1[[#This Row],[Start Year]],Table1[[#This Row],[End Year]],"d") / 365</f>
        <v>0.35068493150684932</v>
      </c>
    </row>
    <row r="2279" spans="1:52" x14ac:dyDescent="0.5">
      <c r="A2279" s="82">
        <v>204</v>
      </c>
      <c r="B2279" s="82" t="s">
        <v>3588</v>
      </c>
      <c r="D2279" s="90">
        <v>43372</v>
      </c>
      <c r="E2279" s="90" t="s">
        <v>3589</v>
      </c>
      <c r="F2279" s="90"/>
      <c r="G2279" s="82" t="s">
        <v>3589</v>
      </c>
      <c r="H2279" s="82" t="s">
        <v>3590</v>
      </c>
      <c r="I2279" s="80" t="s">
        <v>81</v>
      </c>
      <c r="J2279" s="80">
        <v>50</v>
      </c>
      <c r="K2279" s="80">
        <v>148</v>
      </c>
      <c r="L2279" s="80" t="s">
        <v>89</v>
      </c>
      <c r="M2279" s="80">
        <v>0.36</v>
      </c>
      <c r="N2279" s="80">
        <v>6.8808540000000002</v>
      </c>
      <c r="O2279" s="80">
        <v>-1.167594</v>
      </c>
      <c r="P2279" s="80" t="s">
        <v>69</v>
      </c>
      <c r="Q2279" s="80">
        <v>0</v>
      </c>
      <c r="R2279" s="80">
        <v>2.6272389999999999</v>
      </c>
      <c r="S2279" s="80">
        <v>23.381664000000001</v>
      </c>
      <c r="T2279" s="80">
        <v>612</v>
      </c>
      <c r="U2279" s="91">
        <f>Table1[[#This Row],[Distribution Amount (Dollars)]]/Table1[[#This Row],[NEWdatediff]]</f>
        <v>612</v>
      </c>
      <c r="V2279" s="82" t="s">
        <v>2207</v>
      </c>
      <c r="W2279" s="82" t="s">
        <v>91</v>
      </c>
      <c r="X2279" s="82" t="s">
        <v>72</v>
      </c>
      <c r="Y2279" s="82" t="s">
        <v>73</v>
      </c>
      <c r="Z2279" s="82">
        <v>1</v>
      </c>
      <c r="AB2279" s="82" t="s">
        <v>3591</v>
      </c>
      <c r="AD2279" s="82" t="s">
        <v>1429</v>
      </c>
      <c r="AE2279" s="82" t="s">
        <v>3592</v>
      </c>
      <c r="AN2279" s="82" t="s">
        <v>76</v>
      </c>
      <c r="AO2279" s="82" t="s">
        <v>3593</v>
      </c>
      <c r="AP2279" s="82">
        <v>340000</v>
      </c>
      <c r="AQ2279" s="82" t="s">
        <v>109</v>
      </c>
      <c r="AR2279" s="82" t="s">
        <v>4274</v>
      </c>
      <c r="AS2279" s="84">
        <v>41716</v>
      </c>
      <c r="AT2279" s="85">
        <v>2014</v>
      </c>
      <c r="AU2279" s="82" t="s">
        <v>4277</v>
      </c>
      <c r="AV2279" s="84">
        <v>41844</v>
      </c>
      <c r="AW2279" s="85">
        <v>2014</v>
      </c>
      <c r="AX2279" s="85">
        <f>Table1[[#This Row],[End TEST]]-Table1[[#This Row],[Start TEST]]</f>
        <v>0</v>
      </c>
      <c r="AY2279" s="85">
        <f>Table1[[#This Row],[TEST_Diff]]+1</f>
        <v>1</v>
      </c>
      <c r="AZ2279" s="92">
        <f>DATEDIF(Table1[[#This Row],[Start Year]],Table1[[#This Row],[End Year]],"d") / 365</f>
        <v>0.35068493150684932</v>
      </c>
    </row>
    <row r="2280" spans="1:52" x14ac:dyDescent="0.5">
      <c r="A2280" s="82">
        <v>204</v>
      </c>
      <c r="B2280" s="82" t="s">
        <v>3588</v>
      </c>
      <c r="D2280" s="90">
        <v>43372</v>
      </c>
      <c r="E2280" s="90" t="s">
        <v>3589</v>
      </c>
      <c r="F2280" s="90"/>
      <c r="G2280" s="82" t="s">
        <v>3589</v>
      </c>
      <c r="H2280" s="82" t="s">
        <v>3590</v>
      </c>
      <c r="I2280" s="80" t="s">
        <v>759</v>
      </c>
      <c r="J2280" s="80">
        <v>50</v>
      </c>
      <c r="K2280" s="80">
        <v>148</v>
      </c>
      <c r="L2280" s="80" t="s">
        <v>89</v>
      </c>
      <c r="M2280" s="80">
        <v>0.36</v>
      </c>
      <c r="N2280" s="80">
        <v>6.8808540000000002</v>
      </c>
      <c r="O2280" s="80">
        <v>-1.167594</v>
      </c>
      <c r="P2280" s="80" t="s">
        <v>69</v>
      </c>
      <c r="Q2280" s="80">
        <v>0</v>
      </c>
      <c r="R2280" s="80">
        <v>2.6272389999999999</v>
      </c>
      <c r="S2280" s="80">
        <v>23.381664000000001</v>
      </c>
      <c r="T2280" s="80">
        <v>612</v>
      </c>
      <c r="U2280" s="91">
        <f>Table1[[#This Row],[Distribution Amount (Dollars)]]/Table1[[#This Row],[NEWdatediff]]</f>
        <v>612</v>
      </c>
      <c r="V2280" s="82" t="s">
        <v>2207</v>
      </c>
      <c r="W2280" s="82" t="s">
        <v>91</v>
      </c>
      <c r="X2280" s="82" t="s">
        <v>72</v>
      </c>
      <c r="Y2280" s="82" t="s">
        <v>73</v>
      </c>
      <c r="Z2280" s="82">
        <v>1</v>
      </c>
      <c r="AB2280" s="82" t="s">
        <v>3591</v>
      </c>
      <c r="AD2280" s="82" t="s">
        <v>1429</v>
      </c>
      <c r="AE2280" s="82" t="s">
        <v>3592</v>
      </c>
      <c r="AN2280" s="82" t="s">
        <v>76</v>
      </c>
      <c r="AO2280" s="82" t="s">
        <v>3593</v>
      </c>
      <c r="AP2280" s="82">
        <v>340000</v>
      </c>
      <c r="AQ2280" s="82" t="s">
        <v>109</v>
      </c>
      <c r="AR2280" s="82" t="s">
        <v>4274</v>
      </c>
      <c r="AS2280" s="84">
        <v>41716</v>
      </c>
      <c r="AT2280" s="85">
        <v>2014</v>
      </c>
      <c r="AU2280" s="82" t="s">
        <v>4277</v>
      </c>
      <c r="AV2280" s="84">
        <v>41844</v>
      </c>
      <c r="AW2280" s="85">
        <v>2014</v>
      </c>
      <c r="AX2280" s="85">
        <f>Table1[[#This Row],[End TEST]]-Table1[[#This Row],[Start TEST]]</f>
        <v>0</v>
      </c>
      <c r="AY2280" s="85">
        <f>Table1[[#This Row],[TEST_Diff]]+1</f>
        <v>1</v>
      </c>
      <c r="AZ2280" s="92">
        <f>DATEDIF(Table1[[#This Row],[Start Year]],Table1[[#This Row],[End Year]],"d") / 365</f>
        <v>0.35068493150684932</v>
      </c>
    </row>
    <row r="2281" spans="1:52" x14ac:dyDescent="0.5">
      <c r="A2281" s="82">
        <v>204</v>
      </c>
      <c r="B2281" s="82" t="s">
        <v>3588</v>
      </c>
      <c r="D2281" s="90">
        <v>43372</v>
      </c>
      <c r="E2281" s="90" t="s">
        <v>3589</v>
      </c>
      <c r="F2281" s="90"/>
      <c r="G2281" s="82" t="s">
        <v>3589</v>
      </c>
      <c r="H2281" s="82" t="s">
        <v>3590</v>
      </c>
      <c r="I2281" s="80" t="s">
        <v>81</v>
      </c>
      <c r="J2281" s="80">
        <v>50</v>
      </c>
      <c r="K2281" s="80">
        <v>148</v>
      </c>
      <c r="L2281" s="80" t="s">
        <v>1438</v>
      </c>
      <c r="M2281" s="80">
        <v>0.56000000000000005</v>
      </c>
      <c r="N2281" s="80">
        <v>3.2027779999999999</v>
      </c>
      <c r="O2281" s="80">
        <v>73.220680000000002</v>
      </c>
      <c r="P2281" s="80" t="s">
        <v>114</v>
      </c>
      <c r="Q2281" s="80">
        <v>0</v>
      </c>
      <c r="R2281" s="80">
        <v>25.384855999999999</v>
      </c>
      <c r="S2281" s="80">
        <v>68.458809000000002</v>
      </c>
      <c r="T2281" s="80">
        <v>952</v>
      </c>
      <c r="U2281" s="91">
        <f>Table1[[#This Row],[Distribution Amount (Dollars)]]/Table1[[#This Row],[NEWdatediff]]</f>
        <v>952</v>
      </c>
      <c r="V2281" s="82" t="s">
        <v>2207</v>
      </c>
      <c r="W2281" s="82" t="s">
        <v>91</v>
      </c>
      <c r="X2281" s="82" t="s">
        <v>72</v>
      </c>
      <c r="Y2281" s="82" t="s">
        <v>73</v>
      </c>
      <c r="Z2281" s="82">
        <v>1</v>
      </c>
      <c r="AB2281" s="82" t="s">
        <v>3591</v>
      </c>
      <c r="AD2281" s="82" t="s">
        <v>1448</v>
      </c>
      <c r="AE2281" s="82" t="s">
        <v>3592</v>
      </c>
      <c r="AN2281" s="82" t="s">
        <v>76</v>
      </c>
      <c r="AO2281" s="82" t="s">
        <v>3593</v>
      </c>
      <c r="AP2281" s="82">
        <v>340000</v>
      </c>
      <c r="AQ2281" s="82" t="s">
        <v>109</v>
      </c>
      <c r="AR2281" s="82" t="s">
        <v>4274</v>
      </c>
      <c r="AS2281" s="84">
        <v>41716</v>
      </c>
      <c r="AT2281" s="85">
        <v>2014</v>
      </c>
      <c r="AU2281" s="82" t="s">
        <v>4277</v>
      </c>
      <c r="AV2281" s="84">
        <v>41844</v>
      </c>
      <c r="AW2281" s="85">
        <v>2014</v>
      </c>
      <c r="AX2281" s="85">
        <f>Table1[[#This Row],[End TEST]]-Table1[[#This Row],[Start TEST]]</f>
        <v>0</v>
      </c>
      <c r="AY2281" s="85">
        <f>Table1[[#This Row],[TEST_Diff]]+1</f>
        <v>1</v>
      </c>
      <c r="AZ2281" s="92">
        <f>DATEDIF(Table1[[#This Row],[Start Year]],Table1[[#This Row],[End Year]],"d") / 365</f>
        <v>0.35068493150684932</v>
      </c>
    </row>
    <row r="2282" spans="1:52" x14ac:dyDescent="0.5">
      <c r="A2282" s="82">
        <v>204</v>
      </c>
      <c r="B2282" s="82" t="s">
        <v>3588</v>
      </c>
      <c r="D2282" s="90">
        <v>43372</v>
      </c>
      <c r="E2282" s="90" t="s">
        <v>3589</v>
      </c>
      <c r="F2282" s="90"/>
      <c r="G2282" s="82" t="s">
        <v>3589</v>
      </c>
      <c r="H2282" s="82" t="s">
        <v>3590</v>
      </c>
      <c r="I2282" s="80" t="s">
        <v>759</v>
      </c>
      <c r="J2282" s="80">
        <v>50</v>
      </c>
      <c r="K2282" s="80">
        <v>148</v>
      </c>
      <c r="L2282" s="80" t="s">
        <v>1438</v>
      </c>
      <c r="M2282" s="80">
        <v>0.56000000000000005</v>
      </c>
      <c r="N2282" s="80">
        <v>3.2027779999999999</v>
      </c>
      <c r="O2282" s="80">
        <v>73.220680000000002</v>
      </c>
      <c r="P2282" s="80" t="s">
        <v>114</v>
      </c>
      <c r="Q2282" s="80">
        <v>0</v>
      </c>
      <c r="R2282" s="80">
        <v>25.384855999999999</v>
      </c>
      <c r="S2282" s="80">
        <v>68.458809000000002</v>
      </c>
      <c r="T2282" s="80">
        <v>952</v>
      </c>
      <c r="U2282" s="91">
        <f>Table1[[#This Row],[Distribution Amount (Dollars)]]/Table1[[#This Row],[NEWdatediff]]</f>
        <v>952</v>
      </c>
      <c r="V2282" s="82" t="s">
        <v>2207</v>
      </c>
      <c r="W2282" s="82" t="s">
        <v>91</v>
      </c>
      <c r="X2282" s="82" t="s">
        <v>72</v>
      </c>
      <c r="Y2282" s="82" t="s">
        <v>73</v>
      </c>
      <c r="Z2282" s="82">
        <v>1</v>
      </c>
      <c r="AB2282" s="82" t="s">
        <v>3591</v>
      </c>
      <c r="AD2282" s="82" t="s">
        <v>1448</v>
      </c>
      <c r="AE2282" s="82" t="s">
        <v>3592</v>
      </c>
      <c r="AN2282" s="82" t="s">
        <v>76</v>
      </c>
      <c r="AO2282" s="82" t="s">
        <v>3593</v>
      </c>
      <c r="AP2282" s="82">
        <v>340000</v>
      </c>
      <c r="AQ2282" s="82" t="s">
        <v>109</v>
      </c>
      <c r="AR2282" s="82" t="s">
        <v>4274</v>
      </c>
      <c r="AS2282" s="84">
        <v>41716</v>
      </c>
      <c r="AT2282" s="85">
        <v>2014</v>
      </c>
      <c r="AU2282" s="82" t="s">
        <v>4277</v>
      </c>
      <c r="AV2282" s="84">
        <v>41844</v>
      </c>
      <c r="AW2282" s="85">
        <v>2014</v>
      </c>
      <c r="AX2282" s="85">
        <f>Table1[[#This Row],[End TEST]]-Table1[[#This Row],[Start TEST]]</f>
        <v>0</v>
      </c>
      <c r="AY2282" s="85">
        <f>Table1[[#This Row],[TEST_Diff]]+1</f>
        <v>1</v>
      </c>
      <c r="AZ2282" s="92">
        <f>DATEDIF(Table1[[#This Row],[Start Year]],Table1[[#This Row],[End Year]],"d") / 365</f>
        <v>0.35068493150684932</v>
      </c>
    </row>
    <row r="2283" spans="1:52" x14ac:dyDescent="0.5">
      <c r="A2283" s="82">
        <v>204</v>
      </c>
      <c r="B2283" s="82" t="s">
        <v>3588</v>
      </c>
      <c r="D2283" s="90">
        <v>43372</v>
      </c>
      <c r="E2283" s="90" t="s">
        <v>3589</v>
      </c>
      <c r="F2283" s="90"/>
      <c r="G2283" s="82" t="s">
        <v>3589</v>
      </c>
      <c r="H2283" s="82" t="s">
        <v>3590</v>
      </c>
      <c r="I2283" s="80" t="s">
        <v>81</v>
      </c>
      <c r="J2283" s="80">
        <v>50</v>
      </c>
      <c r="K2283" s="80">
        <v>148</v>
      </c>
      <c r="L2283" s="80" t="s">
        <v>1411</v>
      </c>
      <c r="M2283" s="80">
        <v>0.56000000000000005</v>
      </c>
      <c r="N2283" s="80">
        <v>40.069099000000001</v>
      </c>
      <c r="O2283" s="80">
        <v>45.038189000000003</v>
      </c>
      <c r="P2283" s="80" t="s">
        <v>268</v>
      </c>
      <c r="Q2283" s="80">
        <v>0</v>
      </c>
      <c r="R2283" s="80">
        <v>37.477907000000002</v>
      </c>
      <c r="S2283" s="80">
        <v>39.411562000000004</v>
      </c>
      <c r="T2283" s="80">
        <v>952</v>
      </c>
      <c r="U2283" s="91">
        <f>Table1[[#This Row],[Distribution Amount (Dollars)]]/Table1[[#This Row],[NEWdatediff]]</f>
        <v>952</v>
      </c>
      <c r="V2283" s="82" t="s">
        <v>2207</v>
      </c>
      <c r="W2283" s="82" t="s">
        <v>91</v>
      </c>
      <c r="X2283" s="82" t="s">
        <v>72</v>
      </c>
      <c r="Y2283" s="82" t="s">
        <v>73</v>
      </c>
      <c r="Z2283" s="82">
        <v>1</v>
      </c>
      <c r="AB2283" s="82" t="s">
        <v>3591</v>
      </c>
      <c r="AD2283" s="82" t="s">
        <v>469</v>
      </c>
      <c r="AE2283" s="82" t="s">
        <v>3592</v>
      </c>
      <c r="AN2283" s="82" t="s">
        <v>76</v>
      </c>
      <c r="AO2283" s="82" t="s">
        <v>3593</v>
      </c>
      <c r="AP2283" s="82">
        <v>340000</v>
      </c>
      <c r="AQ2283" s="82" t="s">
        <v>109</v>
      </c>
      <c r="AR2283" s="82" t="s">
        <v>4274</v>
      </c>
      <c r="AS2283" s="84">
        <v>41716</v>
      </c>
      <c r="AT2283" s="85">
        <v>2014</v>
      </c>
      <c r="AU2283" s="82" t="s">
        <v>4277</v>
      </c>
      <c r="AV2283" s="84">
        <v>41844</v>
      </c>
      <c r="AW2283" s="85">
        <v>2014</v>
      </c>
      <c r="AX2283" s="85">
        <f>Table1[[#This Row],[End TEST]]-Table1[[#This Row],[Start TEST]]</f>
        <v>0</v>
      </c>
      <c r="AY2283" s="85">
        <f>Table1[[#This Row],[TEST_Diff]]+1</f>
        <v>1</v>
      </c>
      <c r="AZ2283" s="92">
        <f>DATEDIF(Table1[[#This Row],[Start Year]],Table1[[#This Row],[End Year]],"d") / 365</f>
        <v>0.35068493150684932</v>
      </c>
    </row>
    <row r="2284" spans="1:52" x14ac:dyDescent="0.5">
      <c r="A2284" s="82">
        <v>204</v>
      </c>
      <c r="B2284" s="82" t="s">
        <v>3588</v>
      </c>
      <c r="D2284" s="90">
        <v>43372</v>
      </c>
      <c r="E2284" s="90" t="s">
        <v>3589</v>
      </c>
      <c r="F2284" s="90"/>
      <c r="G2284" s="82" t="s">
        <v>3589</v>
      </c>
      <c r="H2284" s="82" t="s">
        <v>3590</v>
      </c>
      <c r="I2284" s="80" t="s">
        <v>759</v>
      </c>
      <c r="J2284" s="80">
        <v>50</v>
      </c>
      <c r="K2284" s="80">
        <v>148</v>
      </c>
      <c r="L2284" s="80" t="s">
        <v>1411</v>
      </c>
      <c r="M2284" s="80">
        <v>0.56000000000000005</v>
      </c>
      <c r="N2284" s="80">
        <v>40.069099000000001</v>
      </c>
      <c r="O2284" s="80">
        <v>45.038189000000003</v>
      </c>
      <c r="P2284" s="80" t="s">
        <v>268</v>
      </c>
      <c r="Q2284" s="80">
        <v>0</v>
      </c>
      <c r="R2284" s="80">
        <v>37.477907000000002</v>
      </c>
      <c r="S2284" s="80">
        <v>39.411562000000004</v>
      </c>
      <c r="T2284" s="80">
        <v>952</v>
      </c>
      <c r="U2284" s="91">
        <f>Table1[[#This Row],[Distribution Amount (Dollars)]]/Table1[[#This Row],[NEWdatediff]]</f>
        <v>952</v>
      </c>
      <c r="V2284" s="82" t="s">
        <v>2207</v>
      </c>
      <c r="W2284" s="82" t="s">
        <v>91</v>
      </c>
      <c r="X2284" s="82" t="s">
        <v>72</v>
      </c>
      <c r="Y2284" s="82" t="s">
        <v>73</v>
      </c>
      <c r="Z2284" s="82">
        <v>1</v>
      </c>
      <c r="AB2284" s="82" t="s">
        <v>3591</v>
      </c>
      <c r="AD2284" s="82" t="s">
        <v>469</v>
      </c>
      <c r="AE2284" s="82" t="s">
        <v>3592</v>
      </c>
      <c r="AN2284" s="82" t="s">
        <v>76</v>
      </c>
      <c r="AO2284" s="82" t="s">
        <v>3593</v>
      </c>
      <c r="AP2284" s="82">
        <v>340000</v>
      </c>
      <c r="AQ2284" s="82" t="s">
        <v>109</v>
      </c>
      <c r="AR2284" s="82" t="s">
        <v>4274</v>
      </c>
      <c r="AS2284" s="84">
        <v>41716</v>
      </c>
      <c r="AT2284" s="85">
        <v>2014</v>
      </c>
      <c r="AU2284" s="82" t="s">
        <v>4277</v>
      </c>
      <c r="AV2284" s="84">
        <v>41844</v>
      </c>
      <c r="AW2284" s="85">
        <v>2014</v>
      </c>
      <c r="AX2284" s="85">
        <f>Table1[[#This Row],[End TEST]]-Table1[[#This Row],[Start TEST]]</f>
        <v>0</v>
      </c>
      <c r="AY2284" s="85">
        <f>Table1[[#This Row],[TEST_Diff]]+1</f>
        <v>1</v>
      </c>
      <c r="AZ2284" s="92">
        <f>DATEDIF(Table1[[#This Row],[Start Year]],Table1[[#This Row],[End Year]],"d") / 365</f>
        <v>0.35068493150684932</v>
      </c>
    </row>
    <row r="2285" spans="1:52" x14ac:dyDescent="0.5">
      <c r="A2285" s="82">
        <v>204</v>
      </c>
      <c r="B2285" s="82" t="s">
        <v>3588</v>
      </c>
      <c r="D2285" s="90">
        <v>43372</v>
      </c>
      <c r="E2285" s="90" t="s">
        <v>3589</v>
      </c>
      <c r="F2285" s="90"/>
      <c r="G2285" s="82" t="s">
        <v>3589</v>
      </c>
      <c r="H2285" s="82" t="s">
        <v>3590</v>
      </c>
      <c r="I2285" s="80" t="s">
        <v>81</v>
      </c>
      <c r="J2285" s="80">
        <v>50</v>
      </c>
      <c r="K2285" s="80">
        <v>148</v>
      </c>
      <c r="L2285" s="80" t="s">
        <v>1444</v>
      </c>
      <c r="M2285" s="80">
        <v>2.2200000000000002</v>
      </c>
      <c r="N2285" s="80">
        <v>44.226737</v>
      </c>
      <c r="O2285" s="80">
        <v>20.795300000000001</v>
      </c>
      <c r="P2285" s="80" t="s">
        <v>307</v>
      </c>
      <c r="Q2285" s="80">
        <v>0</v>
      </c>
      <c r="R2285" s="80">
        <v>48.122632000000003</v>
      </c>
      <c r="S2285" s="80">
        <v>30.108753</v>
      </c>
      <c r="T2285" s="80">
        <v>3774</v>
      </c>
      <c r="U2285" s="91">
        <f>Table1[[#This Row],[Distribution Amount (Dollars)]]/Table1[[#This Row],[NEWdatediff]]</f>
        <v>3774</v>
      </c>
      <c r="V2285" s="82" t="s">
        <v>2207</v>
      </c>
      <c r="W2285" s="82" t="s">
        <v>91</v>
      </c>
      <c r="X2285" s="82" t="s">
        <v>72</v>
      </c>
      <c r="Y2285" s="82" t="s">
        <v>73</v>
      </c>
      <c r="Z2285" s="82">
        <v>1</v>
      </c>
      <c r="AB2285" s="82" t="s">
        <v>3591</v>
      </c>
      <c r="AD2285" s="82" t="s">
        <v>3011</v>
      </c>
      <c r="AE2285" s="82" t="s">
        <v>3592</v>
      </c>
      <c r="AN2285" s="82" t="s">
        <v>76</v>
      </c>
      <c r="AO2285" s="82" t="s">
        <v>3593</v>
      </c>
      <c r="AP2285" s="82">
        <v>340000</v>
      </c>
      <c r="AQ2285" s="82" t="s">
        <v>109</v>
      </c>
      <c r="AR2285" s="82" t="s">
        <v>4274</v>
      </c>
      <c r="AS2285" s="84">
        <v>41716</v>
      </c>
      <c r="AT2285" s="85">
        <v>2014</v>
      </c>
      <c r="AU2285" s="82" t="s">
        <v>4277</v>
      </c>
      <c r="AV2285" s="84">
        <v>41844</v>
      </c>
      <c r="AW2285" s="85">
        <v>2014</v>
      </c>
      <c r="AX2285" s="85">
        <f>Table1[[#This Row],[End TEST]]-Table1[[#This Row],[Start TEST]]</f>
        <v>0</v>
      </c>
      <c r="AY2285" s="85">
        <f>Table1[[#This Row],[TEST_Diff]]+1</f>
        <v>1</v>
      </c>
      <c r="AZ2285" s="92">
        <f>DATEDIF(Table1[[#This Row],[Start Year]],Table1[[#This Row],[End Year]],"d") / 365</f>
        <v>0.35068493150684932</v>
      </c>
    </row>
    <row r="2286" spans="1:52" x14ac:dyDescent="0.5">
      <c r="A2286" s="82">
        <v>204</v>
      </c>
      <c r="B2286" s="82" t="s">
        <v>3588</v>
      </c>
      <c r="D2286" s="90">
        <v>43372</v>
      </c>
      <c r="E2286" s="90" t="s">
        <v>3589</v>
      </c>
      <c r="F2286" s="90"/>
      <c r="G2286" s="82" t="s">
        <v>3589</v>
      </c>
      <c r="H2286" s="82" t="s">
        <v>3590</v>
      </c>
      <c r="I2286" s="80" t="s">
        <v>759</v>
      </c>
      <c r="J2286" s="80">
        <v>50</v>
      </c>
      <c r="K2286" s="80">
        <v>148</v>
      </c>
      <c r="L2286" s="80" t="s">
        <v>1444</v>
      </c>
      <c r="M2286" s="80">
        <v>2.2200000000000002</v>
      </c>
      <c r="N2286" s="80">
        <v>44.226737</v>
      </c>
      <c r="O2286" s="80">
        <v>20.795300000000001</v>
      </c>
      <c r="P2286" s="80" t="s">
        <v>307</v>
      </c>
      <c r="Q2286" s="80">
        <v>0</v>
      </c>
      <c r="R2286" s="80">
        <v>48.122632000000003</v>
      </c>
      <c r="S2286" s="80">
        <v>30.108753</v>
      </c>
      <c r="T2286" s="80">
        <v>3774</v>
      </c>
      <c r="U2286" s="91">
        <f>Table1[[#This Row],[Distribution Amount (Dollars)]]/Table1[[#This Row],[NEWdatediff]]</f>
        <v>3774</v>
      </c>
      <c r="V2286" s="82" t="s">
        <v>2207</v>
      </c>
      <c r="W2286" s="82" t="s">
        <v>91</v>
      </c>
      <c r="X2286" s="82" t="s">
        <v>72</v>
      </c>
      <c r="Y2286" s="82" t="s">
        <v>73</v>
      </c>
      <c r="Z2286" s="82">
        <v>1</v>
      </c>
      <c r="AB2286" s="82" t="s">
        <v>3591</v>
      </c>
      <c r="AD2286" s="82" t="s">
        <v>3011</v>
      </c>
      <c r="AE2286" s="82" t="s">
        <v>3592</v>
      </c>
      <c r="AN2286" s="82" t="s">
        <v>76</v>
      </c>
      <c r="AO2286" s="82" t="s">
        <v>3593</v>
      </c>
      <c r="AP2286" s="82">
        <v>340000</v>
      </c>
      <c r="AQ2286" s="82" t="s">
        <v>109</v>
      </c>
      <c r="AR2286" s="82" t="s">
        <v>4274</v>
      </c>
      <c r="AS2286" s="84">
        <v>41716</v>
      </c>
      <c r="AT2286" s="85">
        <v>2014</v>
      </c>
      <c r="AU2286" s="82" t="s">
        <v>4277</v>
      </c>
      <c r="AV2286" s="84">
        <v>41844</v>
      </c>
      <c r="AW2286" s="85">
        <v>2014</v>
      </c>
      <c r="AX2286" s="85">
        <f>Table1[[#This Row],[End TEST]]-Table1[[#This Row],[Start TEST]]</f>
        <v>0</v>
      </c>
      <c r="AY2286" s="85">
        <f>Table1[[#This Row],[TEST_Diff]]+1</f>
        <v>1</v>
      </c>
      <c r="AZ2286" s="92">
        <f>DATEDIF(Table1[[#This Row],[Start Year]],Table1[[#This Row],[End Year]],"d") / 365</f>
        <v>0.35068493150684932</v>
      </c>
    </row>
    <row r="2287" spans="1:52" x14ac:dyDescent="0.5">
      <c r="A2287" s="82">
        <v>204</v>
      </c>
      <c r="B2287" s="82" t="s">
        <v>3588</v>
      </c>
      <c r="D2287" s="90">
        <v>43372</v>
      </c>
      <c r="E2287" s="90" t="s">
        <v>3589</v>
      </c>
      <c r="F2287" s="90"/>
      <c r="G2287" s="82" t="s">
        <v>3589</v>
      </c>
      <c r="H2287" s="82" t="s">
        <v>3590</v>
      </c>
      <c r="I2287" s="80" t="s">
        <v>81</v>
      </c>
      <c r="J2287" s="80">
        <v>50</v>
      </c>
      <c r="K2287" s="80">
        <v>148</v>
      </c>
      <c r="L2287" s="80" t="s">
        <v>1464</v>
      </c>
      <c r="M2287" s="80">
        <v>0.56000000000000005</v>
      </c>
      <c r="N2287" s="80">
        <v>33.854720999999998</v>
      </c>
      <c r="O2287" s="80">
        <v>35.862285999999997</v>
      </c>
      <c r="P2287" s="80" t="s">
        <v>268</v>
      </c>
      <c r="Q2287" s="80">
        <v>0</v>
      </c>
      <c r="R2287" s="80">
        <v>37.477907000000002</v>
      </c>
      <c r="S2287" s="80">
        <v>39.411562000000004</v>
      </c>
      <c r="T2287" s="80">
        <v>952</v>
      </c>
      <c r="U2287" s="91">
        <f>Table1[[#This Row],[Distribution Amount (Dollars)]]/Table1[[#This Row],[NEWdatediff]]</f>
        <v>952</v>
      </c>
      <c r="V2287" s="82" t="s">
        <v>2207</v>
      </c>
      <c r="W2287" s="82" t="s">
        <v>91</v>
      </c>
      <c r="X2287" s="82" t="s">
        <v>72</v>
      </c>
      <c r="Y2287" s="82" t="s">
        <v>73</v>
      </c>
      <c r="Z2287" s="82">
        <v>1</v>
      </c>
      <c r="AB2287" s="82" t="s">
        <v>3591</v>
      </c>
      <c r="AD2287" s="82" t="s">
        <v>586</v>
      </c>
      <c r="AE2287" s="82" t="s">
        <v>3592</v>
      </c>
      <c r="AN2287" s="82" t="s">
        <v>76</v>
      </c>
      <c r="AO2287" s="82" t="s">
        <v>3593</v>
      </c>
      <c r="AP2287" s="82">
        <v>340000</v>
      </c>
      <c r="AQ2287" s="82" t="s">
        <v>109</v>
      </c>
      <c r="AR2287" s="82" t="s">
        <v>4274</v>
      </c>
      <c r="AS2287" s="84">
        <v>41716</v>
      </c>
      <c r="AT2287" s="85">
        <v>2014</v>
      </c>
      <c r="AU2287" s="82" t="s">
        <v>4277</v>
      </c>
      <c r="AV2287" s="84">
        <v>41844</v>
      </c>
      <c r="AW2287" s="85">
        <v>2014</v>
      </c>
      <c r="AX2287" s="85">
        <f>Table1[[#This Row],[End TEST]]-Table1[[#This Row],[Start TEST]]</f>
        <v>0</v>
      </c>
      <c r="AY2287" s="85">
        <f>Table1[[#This Row],[TEST_Diff]]+1</f>
        <v>1</v>
      </c>
      <c r="AZ2287" s="92">
        <f>DATEDIF(Table1[[#This Row],[Start Year]],Table1[[#This Row],[End Year]],"d") / 365</f>
        <v>0.35068493150684932</v>
      </c>
    </row>
    <row r="2288" spans="1:52" x14ac:dyDescent="0.5">
      <c r="A2288" s="82">
        <v>204</v>
      </c>
      <c r="B2288" s="82" t="s">
        <v>3588</v>
      </c>
      <c r="D2288" s="90">
        <v>43372</v>
      </c>
      <c r="E2288" s="90" t="s">
        <v>3589</v>
      </c>
      <c r="F2288" s="90"/>
      <c r="G2288" s="82" t="s">
        <v>3589</v>
      </c>
      <c r="H2288" s="82" t="s">
        <v>3590</v>
      </c>
      <c r="I2288" s="80" t="s">
        <v>759</v>
      </c>
      <c r="J2288" s="80">
        <v>50</v>
      </c>
      <c r="K2288" s="80">
        <v>148</v>
      </c>
      <c r="L2288" s="80" t="s">
        <v>1464</v>
      </c>
      <c r="M2288" s="80">
        <v>0.56000000000000005</v>
      </c>
      <c r="N2288" s="80">
        <v>33.854720999999998</v>
      </c>
      <c r="O2288" s="80">
        <v>35.862285999999997</v>
      </c>
      <c r="P2288" s="80" t="s">
        <v>268</v>
      </c>
      <c r="Q2288" s="80">
        <v>0</v>
      </c>
      <c r="R2288" s="80">
        <v>37.477907000000002</v>
      </c>
      <c r="S2288" s="80">
        <v>39.411562000000004</v>
      </c>
      <c r="T2288" s="80">
        <v>952</v>
      </c>
      <c r="U2288" s="91">
        <f>Table1[[#This Row],[Distribution Amount (Dollars)]]/Table1[[#This Row],[NEWdatediff]]</f>
        <v>952</v>
      </c>
      <c r="V2288" s="82" t="s">
        <v>2207</v>
      </c>
      <c r="W2288" s="82" t="s">
        <v>91</v>
      </c>
      <c r="X2288" s="82" t="s">
        <v>72</v>
      </c>
      <c r="Y2288" s="82" t="s">
        <v>73</v>
      </c>
      <c r="Z2288" s="82">
        <v>1</v>
      </c>
      <c r="AB2288" s="82" t="s">
        <v>3591</v>
      </c>
      <c r="AD2288" s="82" t="s">
        <v>586</v>
      </c>
      <c r="AE2288" s="82" t="s">
        <v>3592</v>
      </c>
      <c r="AN2288" s="82" t="s">
        <v>76</v>
      </c>
      <c r="AO2288" s="82" t="s">
        <v>3593</v>
      </c>
      <c r="AP2288" s="82">
        <v>340000</v>
      </c>
      <c r="AQ2288" s="82" t="s">
        <v>109</v>
      </c>
      <c r="AR2288" s="82" t="s">
        <v>4274</v>
      </c>
      <c r="AS2288" s="84">
        <v>41716</v>
      </c>
      <c r="AT2288" s="85">
        <v>2014</v>
      </c>
      <c r="AU2288" s="82" t="s">
        <v>4277</v>
      </c>
      <c r="AV2288" s="84">
        <v>41844</v>
      </c>
      <c r="AW2288" s="85">
        <v>2014</v>
      </c>
      <c r="AX2288" s="85">
        <f>Table1[[#This Row],[End TEST]]-Table1[[#This Row],[Start TEST]]</f>
        <v>0</v>
      </c>
      <c r="AY2288" s="85">
        <f>Table1[[#This Row],[TEST_Diff]]+1</f>
        <v>1</v>
      </c>
      <c r="AZ2288" s="92">
        <f>DATEDIF(Table1[[#This Row],[Start Year]],Table1[[#This Row],[End Year]],"d") / 365</f>
        <v>0.35068493150684932</v>
      </c>
    </row>
    <row r="2289" spans="1:52" x14ac:dyDescent="0.5">
      <c r="A2289" s="82">
        <v>204</v>
      </c>
      <c r="B2289" s="82" t="s">
        <v>3588</v>
      </c>
      <c r="D2289" s="90">
        <v>43372</v>
      </c>
      <c r="E2289" s="90" t="s">
        <v>3589</v>
      </c>
      <c r="F2289" s="90"/>
      <c r="G2289" s="82" t="s">
        <v>3589</v>
      </c>
      <c r="H2289" s="82" t="s">
        <v>3590</v>
      </c>
      <c r="I2289" s="80" t="s">
        <v>81</v>
      </c>
      <c r="J2289" s="80">
        <v>50</v>
      </c>
      <c r="K2289" s="80">
        <v>148</v>
      </c>
      <c r="L2289" s="80" t="s">
        <v>1461</v>
      </c>
      <c r="M2289" s="80">
        <v>0.56000000000000005</v>
      </c>
      <c r="N2289" s="80">
        <v>27.514161999999999</v>
      </c>
      <c r="O2289" s="80">
        <v>90.433600999999996</v>
      </c>
      <c r="P2289" s="80" t="s">
        <v>114</v>
      </c>
      <c r="Q2289" s="80">
        <v>0</v>
      </c>
      <c r="R2289" s="80">
        <v>25.384855999999999</v>
      </c>
      <c r="S2289" s="80">
        <v>68.458809000000002</v>
      </c>
      <c r="T2289" s="80">
        <v>952</v>
      </c>
      <c r="U2289" s="91">
        <f>Table1[[#This Row],[Distribution Amount (Dollars)]]/Table1[[#This Row],[NEWdatediff]]</f>
        <v>952</v>
      </c>
      <c r="V2289" s="82" t="s">
        <v>2207</v>
      </c>
      <c r="W2289" s="82" t="s">
        <v>91</v>
      </c>
      <c r="X2289" s="82" t="s">
        <v>72</v>
      </c>
      <c r="Y2289" s="82" t="s">
        <v>73</v>
      </c>
      <c r="Z2289" s="82">
        <v>1</v>
      </c>
      <c r="AB2289" s="82" t="s">
        <v>3591</v>
      </c>
      <c r="AD2289" s="82" t="s">
        <v>1436</v>
      </c>
      <c r="AE2289" s="82" t="s">
        <v>3592</v>
      </c>
      <c r="AN2289" s="82" t="s">
        <v>76</v>
      </c>
      <c r="AO2289" s="82" t="s">
        <v>3593</v>
      </c>
      <c r="AP2289" s="82">
        <v>340000</v>
      </c>
      <c r="AQ2289" s="82" t="s">
        <v>109</v>
      </c>
      <c r="AR2289" s="82" t="s">
        <v>4274</v>
      </c>
      <c r="AS2289" s="84">
        <v>41716</v>
      </c>
      <c r="AT2289" s="85">
        <v>2014</v>
      </c>
      <c r="AU2289" s="82" t="s">
        <v>4277</v>
      </c>
      <c r="AV2289" s="84">
        <v>41844</v>
      </c>
      <c r="AW2289" s="85">
        <v>2014</v>
      </c>
      <c r="AX2289" s="85">
        <f>Table1[[#This Row],[End TEST]]-Table1[[#This Row],[Start TEST]]</f>
        <v>0</v>
      </c>
      <c r="AY2289" s="85">
        <f>Table1[[#This Row],[TEST_Diff]]+1</f>
        <v>1</v>
      </c>
      <c r="AZ2289" s="92">
        <f>DATEDIF(Table1[[#This Row],[Start Year]],Table1[[#This Row],[End Year]],"d") / 365</f>
        <v>0.35068493150684932</v>
      </c>
    </row>
    <row r="2290" spans="1:52" x14ac:dyDescent="0.5">
      <c r="A2290" s="82">
        <v>204</v>
      </c>
      <c r="B2290" s="82" t="s">
        <v>3588</v>
      </c>
      <c r="D2290" s="90">
        <v>43372</v>
      </c>
      <c r="E2290" s="90" t="s">
        <v>3589</v>
      </c>
      <c r="F2290" s="90"/>
      <c r="G2290" s="82" t="s">
        <v>3589</v>
      </c>
      <c r="H2290" s="82" t="s">
        <v>3590</v>
      </c>
      <c r="I2290" s="80" t="s">
        <v>759</v>
      </c>
      <c r="J2290" s="80">
        <v>50</v>
      </c>
      <c r="K2290" s="80">
        <v>148</v>
      </c>
      <c r="L2290" s="80" t="s">
        <v>1461</v>
      </c>
      <c r="M2290" s="80">
        <v>0.56000000000000005</v>
      </c>
      <c r="N2290" s="80">
        <v>27.514161999999999</v>
      </c>
      <c r="O2290" s="80">
        <v>90.433600999999996</v>
      </c>
      <c r="P2290" s="80" t="s">
        <v>114</v>
      </c>
      <c r="Q2290" s="80">
        <v>0</v>
      </c>
      <c r="R2290" s="80">
        <v>25.384855999999999</v>
      </c>
      <c r="S2290" s="80">
        <v>68.458809000000002</v>
      </c>
      <c r="T2290" s="80">
        <v>952</v>
      </c>
      <c r="U2290" s="91">
        <f>Table1[[#This Row],[Distribution Amount (Dollars)]]/Table1[[#This Row],[NEWdatediff]]</f>
        <v>952</v>
      </c>
      <c r="V2290" s="82" t="s">
        <v>2207</v>
      </c>
      <c r="W2290" s="82" t="s">
        <v>91</v>
      </c>
      <c r="X2290" s="82" t="s">
        <v>72</v>
      </c>
      <c r="Y2290" s="82" t="s">
        <v>73</v>
      </c>
      <c r="Z2290" s="82">
        <v>1</v>
      </c>
      <c r="AB2290" s="82" t="s">
        <v>3591</v>
      </c>
      <c r="AD2290" s="82" t="s">
        <v>1436</v>
      </c>
      <c r="AE2290" s="82" t="s">
        <v>3592</v>
      </c>
      <c r="AN2290" s="82" t="s">
        <v>76</v>
      </c>
      <c r="AO2290" s="82" t="s">
        <v>3593</v>
      </c>
      <c r="AP2290" s="82">
        <v>340000</v>
      </c>
      <c r="AQ2290" s="82" t="s">
        <v>109</v>
      </c>
      <c r="AR2290" s="82" t="s">
        <v>4274</v>
      </c>
      <c r="AS2290" s="84">
        <v>41716</v>
      </c>
      <c r="AT2290" s="85">
        <v>2014</v>
      </c>
      <c r="AU2290" s="82" t="s">
        <v>4277</v>
      </c>
      <c r="AV2290" s="84">
        <v>41844</v>
      </c>
      <c r="AW2290" s="85">
        <v>2014</v>
      </c>
      <c r="AX2290" s="85">
        <f>Table1[[#This Row],[End TEST]]-Table1[[#This Row],[Start TEST]]</f>
        <v>0</v>
      </c>
      <c r="AY2290" s="85">
        <f>Table1[[#This Row],[TEST_Diff]]+1</f>
        <v>1</v>
      </c>
      <c r="AZ2290" s="92">
        <f>DATEDIF(Table1[[#This Row],[Start Year]],Table1[[#This Row],[End Year]],"d") / 365</f>
        <v>0.35068493150684932</v>
      </c>
    </row>
    <row r="2291" spans="1:52" x14ac:dyDescent="0.5">
      <c r="A2291" s="82">
        <v>204</v>
      </c>
      <c r="B2291" s="82" t="s">
        <v>3588</v>
      </c>
      <c r="D2291" s="90">
        <v>43372</v>
      </c>
      <c r="E2291" s="90" t="s">
        <v>3589</v>
      </c>
      <c r="F2291" s="90"/>
      <c r="G2291" s="82" t="s">
        <v>3589</v>
      </c>
      <c r="H2291" s="82" t="s">
        <v>3590</v>
      </c>
      <c r="I2291" s="80" t="s">
        <v>81</v>
      </c>
      <c r="J2291" s="80">
        <v>50</v>
      </c>
      <c r="K2291" s="80">
        <v>148</v>
      </c>
      <c r="L2291" s="80" t="s">
        <v>587</v>
      </c>
      <c r="M2291" s="80">
        <v>0.36</v>
      </c>
      <c r="N2291" s="80">
        <v>26.820553</v>
      </c>
      <c r="O2291" s="80">
        <v>30.802498</v>
      </c>
      <c r="P2291" s="80" t="s">
        <v>110</v>
      </c>
      <c r="Q2291" s="80">
        <v>0</v>
      </c>
      <c r="R2291" s="80">
        <v>26.625188000000001</v>
      </c>
      <c r="S2291" s="80">
        <v>6.809552</v>
      </c>
      <c r="T2291" s="80">
        <v>612</v>
      </c>
      <c r="U2291" s="91">
        <f>Table1[[#This Row],[Distribution Amount (Dollars)]]/Table1[[#This Row],[NEWdatediff]]</f>
        <v>612</v>
      </c>
      <c r="V2291" s="82" t="s">
        <v>2207</v>
      </c>
      <c r="W2291" s="82" t="s">
        <v>91</v>
      </c>
      <c r="X2291" s="82" t="s">
        <v>72</v>
      </c>
      <c r="Y2291" s="82" t="s">
        <v>73</v>
      </c>
      <c r="Z2291" s="82">
        <v>1</v>
      </c>
      <c r="AB2291" s="82" t="s">
        <v>3591</v>
      </c>
      <c r="AD2291" s="82" t="s">
        <v>1462</v>
      </c>
      <c r="AE2291" s="82" t="s">
        <v>3592</v>
      </c>
      <c r="AN2291" s="82" t="s">
        <v>76</v>
      </c>
      <c r="AO2291" s="82" t="s">
        <v>3593</v>
      </c>
      <c r="AP2291" s="82">
        <v>340000</v>
      </c>
      <c r="AQ2291" s="82" t="s">
        <v>109</v>
      </c>
      <c r="AR2291" s="82" t="s">
        <v>4274</v>
      </c>
      <c r="AS2291" s="84">
        <v>41716</v>
      </c>
      <c r="AT2291" s="85">
        <v>2014</v>
      </c>
      <c r="AU2291" s="82" t="s">
        <v>4277</v>
      </c>
      <c r="AV2291" s="84">
        <v>41844</v>
      </c>
      <c r="AW2291" s="85">
        <v>2014</v>
      </c>
      <c r="AX2291" s="85">
        <f>Table1[[#This Row],[End TEST]]-Table1[[#This Row],[Start TEST]]</f>
        <v>0</v>
      </c>
      <c r="AY2291" s="85">
        <f>Table1[[#This Row],[TEST_Diff]]+1</f>
        <v>1</v>
      </c>
      <c r="AZ2291" s="92">
        <f>DATEDIF(Table1[[#This Row],[Start Year]],Table1[[#This Row],[End Year]],"d") / 365</f>
        <v>0.35068493150684932</v>
      </c>
    </row>
    <row r="2292" spans="1:52" x14ac:dyDescent="0.5">
      <c r="A2292" s="82">
        <v>204</v>
      </c>
      <c r="B2292" s="82" t="s">
        <v>3588</v>
      </c>
      <c r="D2292" s="90">
        <v>43372</v>
      </c>
      <c r="E2292" s="90" t="s">
        <v>3589</v>
      </c>
      <c r="F2292" s="90"/>
      <c r="G2292" s="82" t="s">
        <v>3589</v>
      </c>
      <c r="H2292" s="82" t="s">
        <v>3590</v>
      </c>
      <c r="I2292" s="80" t="s">
        <v>759</v>
      </c>
      <c r="J2292" s="80">
        <v>50</v>
      </c>
      <c r="K2292" s="80">
        <v>148</v>
      </c>
      <c r="L2292" s="80" t="s">
        <v>587</v>
      </c>
      <c r="M2292" s="80">
        <v>0.36</v>
      </c>
      <c r="N2292" s="80">
        <v>26.820553</v>
      </c>
      <c r="O2292" s="80">
        <v>30.802498</v>
      </c>
      <c r="P2292" s="80" t="s">
        <v>110</v>
      </c>
      <c r="Q2292" s="80">
        <v>0</v>
      </c>
      <c r="R2292" s="80">
        <v>26.625188000000001</v>
      </c>
      <c r="S2292" s="80">
        <v>6.809552</v>
      </c>
      <c r="T2292" s="80">
        <v>612</v>
      </c>
      <c r="U2292" s="91">
        <f>Table1[[#This Row],[Distribution Amount (Dollars)]]/Table1[[#This Row],[NEWdatediff]]</f>
        <v>612</v>
      </c>
      <c r="V2292" s="82" t="s">
        <v>2207</v>
      </c>
      <c r="W2292" s="82" t="s">
        <v>91</v>
      </c>
      <c r="X2292" s="82" t="s">
        <v>72</v>
      </c>
      <c r="Y2292" s="82" t="s">
        <v>73</v>
      </c>
      <c r="Z2292" s="82">
        <v>1</v>
      </c>
      <c r="AB2292" s="82" t="s">
        <v>3591</v>
      </c>
      <c r="AD2292" s="82" t="s">
        <v>1462</v>
      </c>
      <c r="AE2292" s="82" t="s">
        <v>3592</v>
      </c>
      <c r="AN2292" s="82" t="s">
        <v>76</v>
      </c>
      <c r="AO2292" s="82" t="s">
        <v>3593</v>
      </c>
      <c r="AP2292" s="82">
        <v>340000</v>
      </c>
      <c r="AQ2292" s="82" t="s">
        <v>109</v>
      </c>
      <c r="AR2292" s="82" t="s">
        <v>4274</v>
      </c>
      <c r="AS2292" s="84">
        <v>41716</v>
      </c>
      <c r="AT2292" s="85">
        <v>2014</v>
      </c>
      <c r="AU2292" s="82" t="s">
        <v>4277</v>
      </c>
      <c r="AV2292" s="84">
        <v>41844</v>
      </c>
      <c r="AW2292" s="85">
        <v>2014</v>
      </c>
      <c r="AX2292" s="85">
        <f>Table1[[#This Row],[End TEST]]-Table1[[#This Row],[Start TEST]]</f>
        <v>0</v>
      </c>
      <c r="AY2292" s="85">
        <f>Table1[[#This Row],[TEST_Diff]]+1</f>
        <v>1</v>
      </c>
      <c r="AZ2292" s="92">
        <f>DATEDIF(Table1[[#This Row],[Start Year]],Table1[[#This Row],[End Year]],"d") / 365</f>
        <v>0.35068493150684932</v>
      </c>
    </row>
    <row r="2293" spans="1:52" x14ac:dyDescent="0.5">
      <c r="A2293" s="82">
        <v>204</v>
      </c>
      <c r="B2293" s="82" t="s">
        <v>3588</v>
      </c>
      <c r="D2293" s="90">
        <v>43372</v>
      </c>
      <c r="E2293" s="90" t="s">
        <v>3589</v>
      </c>
      <c r="F2293" s="90"/>
      <c r="G2293" s="82" t="s">
        <v>3589</v>
      </c>
      <c r="H2293" s="82" t="s">
        <v>3590</v>
      </c>
      <c r="I2293" s="80" t="s">
        <v>81</v>
      </c>
      <c r="J2293" s="80">
        <v>50</v>
      </c>
      <c r="K2293" s="80">
        <v>148</v>
      </c>
      <c r="L2293" s="80" t="s">
        <v>3595</v>
      </c>
      <c r="M2293" s="80">
        <v>1.25</v>
      </c>
      <c r="N2293" s="80">
        <v>-13.285568</v>
      </c>
      <c r="O2293" s="80">
        <v>-176.20812100000001</v>
      </c>
      <c r="P2293" s="80" t="s">
        <v>1002</v>
      </c>
      <c r="Q2293" s="80">
        <v>0</v>
      </c>
      <c r="R2293" s="80">
        <v>-11.711587</v>
      </c>
      <c r="S2293" s="80">
        <v>163.84307100000001</v>
      </c>
      <c r="T2293" s="80">
        <v>2125</v>
      </c>
      <c r="U2293" s="91">
        <f>Table1[[#This Row],[Distribution Amount (Dollars)]]/Table1[[#This Row],[NEWdatediff]]</f>
        <v>2125</v>
      </c>
      <c r="V2293" s="82" t="s">
        <v>2207</v>
      </c>
      <c r="W2293" s="82" t="s">
        <v>91</v>
      </c>
      <c r="X2293" s="82" t="s">
        <v>72</v>
      </c>
      <c r="Y2293" s="82" t="s">
        <v>73</v>
      </c>
      <c r="Z2293" s="82">
        <v>1</v>
      </c>
      <c r="AB2293" s="82" t="s">
        <v>3591</v>
      </c>
      <c r="AD2293" s="82" t="s">
        <v>1461</v>
      </c>
      <c r="AE2293" s="82" t="s">
        <v>3592</v>
      </c>
      <c r="AN2293" s="82" t="s">
        <v>76</v>
      </c>
      <c r="AO2293" s="82" t="s">
        <v>3593</v>
      </c>
      <c r="AP2293" s="82">
        <v>340000</v>
      </c>
      <c r="AQ2293" s="82" t="s">
        <v>109</v>
      </c>
      <c r="AR2293" s="82" t="s">
        <v>4274</v>
      </c>
      <c r="AS2293" s="84">
        <v>41716</v>
      </c>
      <c r="AT2293" s="85">
        <v>2014</v>
      </c>
      <c r="AU2293" s="82" t="s">
        <v>4277</v>
      </c>
      <c r="AV2293" s="84">
        <v>41844</v>
      </c>
      <c r="AW2293" s="85">
        <v>2014</v>
      </c>
      <c r="AX2293" s="85">
        <f>Table1[[#This Row],[End TEST]]-Table1[[#This Row],[Start TEST]]</f>
        <v>0</v>
      </c>
      <c r="AY2293" s="85">
        <f>Table1[[#This Row],[TEST_Diff]]+1</f>
        <v>1</v>
      </c>
      <c r="AZ2293" s="92">
        <f>DATEDIF(Table1[[#This Row],[Start Year]],Table1[[#This Row],[End Year]],"d") / 365</f>
        <v>0.35068493150684932</v>
      </c>
    </row>
    <row r="2294" spans="1:52" x14ac:dyDescent="0.5">
      <c r="A2294" s="82">
        <v>204</v>
      </c>
      <c r="B2294" s="82" t="s">
        <v>3588</v>
      </c>
      <c r="D2294" s="90">
        <v>43372</v>
      </c>
      <c r="E2294" s="90" t="s">
        <v>3589</v>
      </c>
      <c r="F2294" s="90"/>
      <c r="G2294" s="82" t="s">
        <v>3589</v>
      </c>
      <c r="H2294" s="82" t="s">
        <v>3590</v>
      </c>
      <c r="I2294" s="80" t="s">
        <v>759</v>
      </c>
      <c r="J2294" s="80">
        <v>50</v>
      </c>
      <c r="K2294" s="80">
        <v>148</v>
      </c>
      <c r="L2294" s="80" t="s">
        <v>3595</v>
      </c>
      <c r="M2294" s="80">
        <v>1.25</v>
      </c>
      <c r="N2294" s="80">
        <v>-13.285568</v>
      </c>
      <c r="O2294" s="80">
        <v>-176.20812100000001</v>
      </c>
      <c r="P2294" s="80" t="s">
        <v>1002</v>
      </c>
      <c r="Q2294" s="80">
        <v>0</v>
      </c>
      <c r="R2294" s="80">
        <v>-11.711587</v>
      </c>
      <c r="S2294" s="80">
        <v>163.84307100000001</v>
      </c>
      <c r="T2294" s="80">
        <v>2125</v>
      </c>
      <c r="U2294" s="91">
        <f>Table1[[#This Row],[Distribution Amount (Dollars)]]/Table1[[#This Row],[NEWdatediff]]</f>
        <v>2125</v>
      </c>
      <c r="V2294" s="82" t="s">
        <v>2207</v>
      </c>
      <c r="W2294" s="82" t="s">
        <v>91</v>
      </c>
      <c r="X2294" s="82" t="s">
        <v>72</v>
      </c>
      <c r="Y2294" s="82" t="s">
        <v>73</v>
      </c>
      <c r="Z2294" s="82">
        <v>1</v>
      </c>
      <c r="AB2294" s="82" t="s">
        <v>3591</v>
      </c>
      <c r="AD2294" s="82" t="s">
        <v>1461</v>
      </c>
      <c r="AE2294" s="82" t="s">
        <v>3592</v>
      </c>
      <c r="AN2294" s="82" t="s">
        <v>76</v>
      </c>
      <c r="AO2294" s="82" t="s">
        <v>3593</v>
      </c>
      <c r="AP2294" s="82">
        <v>340000</v>
      </c>
      <c r="AQ2294" s="82" t="s">
        <v>109</v>
      </c>
      <c r="AR2294" s="82" t="s">
        <v>4274</v>
      </c>
      <c r="AS2294" s="84">
        <v>41716</v>
      </c>
      <c r="AT2294" s="85">
        <v>2014</v>
      </c>
      <c r="AU2294" s="82" t="s">
        <v>4277</v>
      </c>
      <c r="AV2294" s="84">
        <v>41844</v>
      </c>
      <c r="AW2294" s="85">
        <v>2014</v>
      </c>
      <c r="AX2294" s="85">
        <f>Table1[[#This Row],[End TEST]]-Table1[[#This Row],[Start TEST]]</f>
        <v>0</v>
      </c>
      <c r="AY2294" s="85">
        <f>Table1[[#This Row],[TEST_Diff]]+1</f>
        <v>1</v>
      </c>
      <c r="AZ2294" s="92">
        <f>DATEDIF(Table1[[#This Row],[Start Year]],Table1[[#This Row],[End Year]],"d") / 365</f>
        <v>0.35068493150684932</v>
      </c>
    </row>
    <row r="2295" spans="1:52" x14ac:dyDescent="0.5">
      <c r="A2295" s="82">
        <v>204</v>
      </c>
      <c r="B2295" s="82" t="s">
        <v>3588</v>
      </c>
      <c r="D2295" s="90">
        <v>43372</v>
      </c>
      <c r="E2295" s="90" t="s">
        <v>3589</v>
      </c>
      <c r="F2295" s="90"/>
      <c r="G2295" s="82" t="s">
        <v>3589</v>
      </c>
      <c r="H2295" s="82" t="s">
        <v>3590</v>
      </c>
      <c r="I2295" s="80" t="s">
        <v>81</v>
      </c>
      <c r="J2295" s="80">
        <v>50</v>
      </c>
      <c r="K2295" s="80">
        <v>148</v>
      </c>
      <c r="L2295" s="80" t="s">
        <v>225</v>
      </c>
      <c r="M2295" s="80">
        <v>0.63</v>
      </c>
      <c r="N2295" s="80">
        <v>-16.290154000000001</v>
      </c>
      <c r="O2295" s="80">
        <v>-63.588653999999998</v>
      </c>
      <c r="P2295" s="80" t="s">
        <v>84</v>
      </c>
      <c r="Q2295" s="80">
        <v>0</v>
      </c>
      <c r="R2295" s="80">
        <v>-15.623037</v>
      </c>
      <c r="S2295" s="80">
        <v>-59.0625</v>
      </c>
      <c r="T2295" s="80">
        <v>1071</v>
      </c>
      <c r="U2295" s="91">
        <f>Table1[[#This Row],[Distribution Amount (Dollars)]]/Table1[[#This Row],[NEWdatediff]]</f>
        <v>1071</v>
      </c>
      <c r="V2295" s="82" t="s">
        <v>2207</v>
      </c>
      <c r="W2295" s="82" t="s">
        <v>91</v>
      </c>
      <c r="X2295" s="82" t="s">
        <v>72</v>
      </c>
      <c r="Y2295" s="82" t="s">
        <v>73</v>
      </c>
      <c r="Z2295" s="82">
        <v>1</v>
      </c>
      <c r="AB2295" s="82" t="s">
        <v>3591</v>
      </c>
      <c r="AD2295" s="82" t="s">
        <v>1443</v>
      </c>
      <c r="AE2295" s="82" t="s">
        <v>3592</v>
      </c>
      <c r="AN2295" s="82" t="s">
        <v>76</v>
      </c>
      <c r="AO2295" s="82" t="s">
        <v>3593</v>
      </c>
      <c r="AP2295" s="82">
        <v>340000</v>
      </c>
      <c r="AQ2295" s="82" t="s">
        <v>109</v>
      </c>
      <c r="AR2295" s="82" t="s">
        <v>4274</v>
      </c>
      <c r="AS2295" s="84">
        <v>41716</v>
      </c>
      <c r="AT2295" s="85">
        <v>2014</v>
      </c>
      <c r="AU2295" s="82" t="s">
        <v>4277</v>
      </c>
      <c r="AV2295" s="84">
        <v>41844</v>
      </c>
      <c r="AW2295" s="85">
        <v>2014</v>
      </c>
      <c r="AX2295" s="85">
        <f>Table1[[#This Row],[End TEST]]-Table1[[#This Row],[Start TEST]]</f>
        <v>0</v>
      </c>
      <c r="AY2295" s="85">
        <f>Table1[[#This Row],[TEST_Diff]]+1</f>
        <v>1</v>
      </c>
      <c r="AZ2295" s="92">
        <f>DATEDIF(Table1[[#This Row],[Start Year]],Table1[[#This Row],[End Year]],"d") / 365</f>
        <v>0.35068493150684932</v>
      </c>
    </row>
    <row r="2296" spans="1:52" x14ac:dyDescent="0.5">
      <c r="A2296" s="82">
        <v>204</v>
      </c>
      <c r="B2296" s="82" t="s">
        <v>3588</v>
      </c>
      <c r="D2296" s="90">
        <v>43372</v>
      </c>
      <c r="E2296" s="90" t="s">
        <v>3589</v>
      </c>
      <c r="F2296" s="90"/>
      <c r="G2296" s="82" t="s">
        <v>3589</v>
      </c>
      <c r="H2296" s="82" t="s">
        <v>3590</v>
      </c>
      <c r="I2296" s="80" t="s">
        <v>759</v>
      </c>
      <c r="J2296" s="80">
        <v>50</v>
      </c>
      <c r="K2296" s="80">
        <v>148</v>
      </c>
      <c r="L2296" s="80" t="s">
        <v>225</v>
      </c>
      <c r="M2296" s="80">
        <v>0.63</v>
      </c>
      <c r="N2296" s="80">
        <v>-16.290154000000001</v>
      </c>
      <c r="O2296" s="80">
        <v>-63.588653999999998</v>
      </c>
      <c r="P2296" s="80" t="s">
        <v>84</v>
      </c>
      <c r="Q2296" s="80">
        <v>0</v>
      </c>
      <c r="R2296" s="80">
        <v>-15.623037</v>
      </c>
      <c r="S2296" s="80">
        <v>-59.0625</v>
      </c>
      <c r="T2296" s="80">
        <v>1071</v>
      </c>
      <c r="U2296" s="91">
        <f>Table1[[#This Row],[Distribution Amount (Dollars)]]/Table1[[#This Row],[NEWdatediff]]</f>
        <v>1071</v>
      </c>
      <c r="V2296" s="82" t="s">
        <v>2207</v>
      </c>
      <c r="W2296" s="82" t="s">
        <v>91</v>
      </c>
      <c r="X2296" s="82" t="s">
        <v>72</v>
      </c>
      <c r="Y2296" s="82" t="s">
        <v>73</v>
      </c>
      <c r="Z2296" s="82">
        <v>1</v>
      </c>
      <c r="AB2296" s="82" t="s">
        <v>3591</v>
      </c>
      <c r="AD2296" s="82" t="s">
        <v>1443</v>
      </c>
      <c r="AE2296" s="82" t="s">
        <v>3592</v>
      </c>
      <c r="AN2296" s="82" t="s">
        <v>76</v>
      </c>
      <c r="AO2296" s="82" t="s">
        <v>3593</v>
      </c>
      <c r="AP2296" s="82">
        <v>340000</v>
      </c>
      <c r="AQ2296" s="82" t="s">
        <v>109</v>
      </c>
      <c r="AR2296" s="82" t="s">
        <v>4274</v>
      </c>
      <c r="AS2296" s="84">
        <v>41716</v>
      </c>
      <c r="AT2296" s="85">
        <v>2014</v>
      </c>
      <c r="AU2296" s="82" t="s">
        <v>4277</v>
      </c>
      <c r="AV2296" s="84">
        <v>41844</v>
      </c>
      <c r="AW2296" s="85">
        <v>2014</v>
      </c>
      <c r="AX2296" s="85">
        <f>Table1[[#This Row],[End TEST]]-Table1[[#This Row],[Start TEST]]</f>
        <v>0</v>
      </c>
      <c r="AY2296" s="85">
        <f>Table1[[#This Row],[TEST_Diff]]+1</f>
        <v>1</v>
      </c>
      <c r="AZ2296" s="92">
        <f>DATEDIF(Table1[[#This Row],[Start Year]],Table1[[#This Row],[End Year]],"d") / 365</f>
        <v>0.35068493150684932</v>
      </c>
    </row>
    <row r="2297" spans="1:52" x14ac:dyDescent="0.5">
      <c r="A2297" s="82">
        <v>204</v>
      </c>
      <c r="B2297" s="82" t="s">
        <v>3588</v>
      </c>
      <c r="D2297" s="90">
        <v>43372</v>
      </c>
      <c r="E2297" s="90" t="s">
        <v>3589</v>
      </c>
      <c r="F2297" s="90"/>
      <c r="G2297" s="82" t="s">
        <v>3589</v>
      </c>
      <c r="H2297" s="82" t="s">
        <v>3590</v>
      </c>
      <c r="I2297" s="80" t="s">
        <v>81</v>
      </c>
      <c r="J2297" s="80">
        <v>50</v>
      </c>
      <c r="K2297" s="80">
        <v>148</v>
      </c>
      <c r="L2297" s="80" t="s">
        <v>698</v>
      </c>
      <c r="M2297" s="80">
        <v>0.36</v>
      </c>
      <c r="N2297" s="80">
        <v>6.6111110000000002</v>
      </c>
      <c r="O2297" s="80">
        <v>20.939444000000002</v>
      </c>
      <c r="P2297" s="80" t="s">
        <v>69</v>
      </c>
      <c r="Q2297" s="80">
        <v>0</v>
      </c>
      <c r="R2297" s="80">
        <v>2.6272389999999999</v>
      </c>
      <c r="S2297" s="80">
        <v>23.381664000000001</v>
      </c>
      <c r="T2297" s="80">
        <v>612</v>
      </c>
      <c r="U2297" s="91">
        <f>Table1[[#This Row],[Distribution Amount (Dollars)]]/Table1[[#This Row],[NEWdatediff]]</f>
        <v>612</v>
      </c>
      <c r="V2297" s="82" t="s">
        <v>2207</v>
      </c>
      <c r="W2297" s="82" t="s">
        <v>91</v>
      </c>
      <c r="X2297" s="82" t="s">
        <v>72</v>
      </c>
      <c r="Y2297" s="82" t="s">
        <v>73</v>
      </c>
      <c r="Z2297" s="82">
        <v>1</v>
      </c>
      <c r="AB2297" s="82" t="s">
        <v>3591</v>
      </c>
      <c r="AD2297" s="82" t="s">
        <v>1467</v>
      </c>
      <c r="AE2297" s="82" t="s">
        <v>3592</v>
      </c>
      <c r="AN2297" s="82" t="s">
        <v>76</v>
      </c>
      <c r="AO2297" s="82" t="s">
        <v>3593</v>
      </c>
      <c r="AP2297" s="82">
        <v>340000</v>
      </c>
      <c r="AQ2297" s="82" t="s">
        <v>109</v>
      </c>
      <c r="AR2297" s="82" t="s">
        <v>4274</v>
      </c>
      <c r="AS2297" s="84">
        <v>41716</v>
      </c>
      <c r="AT2297" s="85">
        <v>2014</v>
      </c>
      <c r="AU2297" s="82" t="s">
        <v>4277</v>
      </c>
      <c r="AV2297" s="84">
        <v>41844</v>
      </c>
      <c r="AW2297" s="85">
        <v>2014</v>
      </c>
      <c r="AX2297" s="85">
        <f>Table1[[#This Row],[End TEST]]-Table1[[#This Row],[Start TEST]]</f>
        <v>0</v>
      </c>
      <c r="AY2297" s="85">
        <f>Table1[[#This Row],[TEST_Diff]]+1</f>
        <v>1</v>
      </c>
      <c r="AZ2297" s="92">
        <f>DATEDIF(Table1[[#This Row],[Start Year]],Table1[[#This Row],[End Year]],"d") / 365</f>
        <v>0.35068493150684932</v>
      </c>
    </row>
    <row r="2298" spans="1:52" x14ac:dyDescent="0.5">
      <c r="A2298" s="82">
        <v>204</v>
      </c>
      <c r="B2298" s="82" t="s">
        <v>3588</v>
      </c>
      <c r="D2298" s="90">
        <v>43372</v>
      </c>
      <c r="E2298" s="90" t="s">
        <v>3589</v>
      </c>
      <c r="F2298" s="90"/>
      <c r="G2298" s="82" t="s">
        <v>3589</v>
      </c>
      <c r="H2298" s="82" t="s">
        <v>3590</v>
      </c>
      <c r="I2298" s="80" t="s">
        <v>759</v>
      </c>
      <c r="J2298" s="80">
        <v>50</v>
      </c>
      <c r="K2298" s="80">
        <v>148</v>
      </c>
      <c r="L2298" s="80" t="s">
        <v>698</v>
      </c>
      <c r="M2298" s="80">
        <v>0.36</v>
      </c>
      <c r="N2298" s="80">
        <v>6.6111110000000002</v>
      </c>
      <c r="O2298" s="80">
        <v>20.939444000000002</v>
      </c>
      <c r="P2298" s="80" t="s">
        <v>69</v>
      </c>
      <c r="Q2298" s="80">
        <v>0</v>
      </c>
      <c r="R2298" s="80">
        <v>2.6272389999999999</v>
      </c>
      <c r="S2298" s="80">
        <v>23.381664000000001</v>
      </c>
      <c r="T2298" s="80">
        <v>612</v>
      </c>
      <c r="U2298" s="91">
        <f>Table1[[#This Row],[Distribution Amount (Dollars)]]/Table1[[#This Row],[NEWdatediff]]</f>
        <v>612</v>
      </c>
      <c r="V2298" s="82" t="s">
        <v>2207</v>
      </c>
      <c r="W2298" s="82" t="s">
        <v>91</v>
      </c>
      <c r="X2298" s="82" t="s">
        <v>72</v>
      </c>
      <c r="Y2298" s="82" t="s">
        <v>73</v>
      </c>
      <c r="Z2298" s="82">
        <v>1</v>
      </c>
      <c r="AB2298" s="82" t="s">
        <v>3591</v>
      </c>
      <c r="AD2298" s="82" t="s">
        <v>1467</v>
      </c>
      <c r="AE2298" s="82" t="s">
        <v>3592</v>
      </c>
      <c r="AN2298" s="82" t="s">
        <v>76</v>
      </c>
      <c r="AO2298" s="82" t="s">
        <v>3593</v>
      </c>
      <c r="AP2298" s="82">
        <v>340000</v>
      </c>
      <c r="AQ2298" s="82" t="s">
        <v>109</v>
      </c>
      <c r="AR2298" s="82" t="s">
        <v>4274</v>
      </c>
      <c r="AS2298" s="84">
        <v>41716</v>
      </c>
      <c r="AT2298" s="85">
        <v>2014</v>
      </c>
      <c r="AU2298" s="82" t="s">
        <v>4277</v>
      </c>
      <c r="AV2298" s="84">
        <v>41844</v>
      </c>
      <c r="AW2298" s="85">
        <v>2014</v>
      </c>
      <c r="AX2298" s="85">
        <f>Table1[[#This Row],[End TEST]]-Table1[[#This Row],[Start TEST]]</f>
        <v>0</v>
      </c>
      <c r="AY2298" s="85">
        <f>Table1[[#This Row],[TEST_Diff]]+1</f>
        <v>1</v>
      </c>
      <c r="AZ2298" s="92">
        <f>DATEDIF(Table1[[#This Row],[Start Year]],Table1[[#This Row],[End Year]],"d") / 365</f>
        <v>0.35068493150684932</v>
      </c>
    </row>
    <row r="2299" spans="1:52" x14ac:dyDescent="0.5">
      <c r="A2299" s="82">
        <v>204</v>
      </c>
      <c r="B2299" s="82" t="s">
        <v>3588</v>
      </c>
      <c r="D2299" s="90">
        <v>43372</v>
      </c>
      <c r="E2299" s="90" t="s">
        <v>3589</v>
      </c>
      <c r="F2299" s="90"/>
      <c r="G2299" s="82" t="s">
        <v>3589</v>
      </c>
      <c r="H2299" s="82" t="s">
        <v>3590</v>
      </c>
      <c r="I2299" s="80" t="s">
        <v>81</v>
      </c>
      <c r="J2299" s="80">
        <v>50</v>
      </c>
      <c r="K2299" s="80">
        <v>148</v>
      </c>
      <c r="L2299" s="80" t="s">
        <v>498</v>
      </c>
      <c r="M2299" s="80">
        <v>0.36</v>
      </c>
      <c r="N2299" s="80">
        <v>-18.766946999999998</v>
      </c>
      <c r="O2299" s="80">
        <v>46.869106000000002</v>
      </c>
      <c r="P2299" s="80" t="s">
        <v>69</v>
      </c>
      <c r="Q2299" s="80">
        <v>0</v>
      </c>
      <c r="R2299" s="80">
        <v>2.6272389999999999</v>
      </c>
      <c r="S2299" s="80">
        <v>23.381664000000001</v>
      </c>
      <c r="T2299" s="80">
        <v>612</v>
      </c>
      <c r="U2299" s="91">
        <f>Table1[[#This Row],[Distribution Amount (Dollars)]]/Table1[[#This Row],[NEWdatediff]]</f>
        <v>612</v>
      </c>
      <c r="V2299" s="82" t="s">
        <v>2207</v>
      </c>
      <c r="W2299" s="82" t="s">
        <v>91</v>
      </c>
      <c r="X2299" s="82" t="s">
        <v>72</v>
      </c>
      <c r="Y2299" s="82" t="s">
        <v>73</v>
      </c>
      <c r="Z2299" s="82">
        <v>1</v>
      </c>
      <c r="AB2299" s="82" t="s">
        <v>3591</v>
      </c>
      <c r="AD2299" s="82" t="s">
        <v>267</v>
      </c>
      <c r="AE2299" s="82" t="s">
        <v>3592</v>
      </c>
      <c r="AN2299" s="82" t="s">
        <v>76</v>
      </c>
      <c r="AO2299" s="82" t="s">
        <v>3593</v>
      </c>
      <c r="AP2299" s="82">
        <v>340000</v>
      </c>
      <c r="AQ2299" s="82" t="s">
        <v>109</v>
      </c>
      <c r="AR2299" s="82" t="s">
        <v>4274</v>
      </c>
      <c r="AS2299" s="84">
        <v>41716</v>
      </c>
      <c r="AT2299" s="85">
        <v>2014</v>
      </c>
      <c r="AU2299" s="82" t="s">
        <v>4277</v>
      </c>
      <c r="AV2299" s="84">
        <v>41844</v>
      </c>
      <c r="AW2299" s="85">
        <v>2014</v>
      </c>
      <c r="AX2299" s="85">
        <f>Table1[[#This Row],[End TEST]]-Table1[[#This Row],[Start TEST]]</f>
        <v>0</v>
      </c>
      <c r="AY2299" s="85">
        <f>Table1[[#This Row],[TEST_Diff]]+1</f>
        <v>1</v>
      </c>
      <c r="AZ2299" s="92">
        <f>DATEDIF(Table1[[#This Row],[Start Year]],Table1[[#This Row],[End Year]],"d") / 365</f>
        <v>0.35068493150684932</v>
      </c>
    </row>
    <row r="2300" spans="1:52" x14ac:dyDescent="0.5">
      <c r="A2300" s="82">
        <v>204</v>
      </c>
      <c r="B2300" s="82" t="s">
        <v>3588</v>
      </c>
      <c r="D2300" s="90">
        <v>43372</v>
      </c>
      <c r="E2300" s="90" t="s">
        <v>3589</v>
      </c>
      <c r="F2300" s="90"/>
      <c r="G2300" s="82" t="s">
        <v>3589</v>
      </c>
      <c r="H2300" s="82" t="s">
        <v>3590</v>
      </c>
      <c r="I2300" s="80" t="s">
        <v>759</v>
      </c>
      <c r="J2300" s="80">
        <v>50</v>
      </c>
      <c r="K2300" s="80">
        <v>148</v>
      </c>
      <c r="L2300" s="80" t="s">
        <v>498</v>
      </c>
      <c r="M2300" s="80">
        <v>0.36</v>
      </c>
      <c r="N2300" s="80">
        <v>-18.766946999999998</v>
      </c>
      <c r="O2300" s="80">
        <v>46.869106000000002</v>
      </c>
      <c r="P2300" s="80" t="s">
        <v>69</v>
      </c>
      <c r="Q2300" s="80">
        <v>0</v>
      </c>
      <c r="R2300" s="80">
        <v>2.6272389999999999</v>
      </c>
      <c r="S2300" s="80">
        <v>23.381664000000001</v>
      </c>
      <c r="T2300" s="80">
        <v>612</v>
      </c>
      <c r="U2300" s="91">
        <f>Table1[[#This Row],[Distribution Amount (Dollars)]]/Table1[[#This Row],[NEWdatediff]]</f>
        <v>612</v>
      </c>
      <c r="V2300" s="82" t="s">
        <v>2207</v>
      </c>
      <c r="W2300" s="82" t="s">
        <v>91</v>
      </c>
      <c r="X2300" s="82" t="s">
        <v>72</v>
      </c>
      <c r="Y2300" s="82" t="s">
        <v>73</v>
      </c>
      <c r="Z2300" s="82">
        <v>1</v>
      </c>
      <c r="AB2300" s="82" t="s">
        <v>3591</v>
      </c>
      <c r="AD2300" s="82" t="s">
        <v>267</v>
      </c>
      <c r="AE2300" s="82" t="s">
        <v>3592</v>
      </c>
      <c r="AN2300" s="82" t="s">
        <v>76</v>
      </c>
      <c r="AO2300" s="82" t="s">
        <v>3593</v>
      </c>
      <c r="AP2300" s="82">
        <v>340000</v>
      </c>
      <c r="AQ2300" s="82" t="s">
        <v>109</v>
      </c>
      <c r="AR2300" s="82" t="s">
        <v>4274</v>
      </c>
      <c r="AS2300" s="84">
        <v>41716</v>
      </c>
      <c r="AT2300" s="85">
        <v>2014</v>
      </c>
      <c r="AU2300" s="82" t="s">
        <v>4277</v>
      </c>
      <c r="AV2300" s="84">
        <v>41844</v>
      </c>
      <c r="AW2300" s="85">
        <v>2014</v>
      </c>
      <c r="AX2300" s="85">
        <f>Table1[[#This Row],[End TEST]]-Table1[[#This Row],[Start TEST]]</f>
        <v>0</v>
      </c>
      <c r="AY2300" s="85">
        <f>Table1[[#This Row],[TEST_Diff]]+1</f>
        <v>1</v>
      </c>
      <c r="AZ2300" s="92">
        <f>DATEDIF(Table1[[#This Row],[Start Year]],Table1[[#This Row],[End Year]],"d") / 365</f>
        <v>0.35068493150684932</v>
      </c>
    </row>
    <row r="2301" spans="1:52" x14ac:dyDescent="0.5">
      <c r="A2301" s="82">
        <v>204</v>
      </c>
      <c r="B2301" s="82" t="s">
        <v>3588</v>
      </c>
      <c r="D2301" s="90">
        <v>43372</v>
      </c>
      <c r="E2301" s="90" t="s">
        <v>3589</v>
      </c>
      <c r="F2301" s="90"/>
      <c r="G2301" s="82" t="s">
        <v>3589</v>
      </c>
      <c r="H2301" s="82" t="s">
        <v>3590</v>
      </c>
      <c r="I2301" s="80" t="s">
        <v>81</v>
      </c>
      <c r="J2301" s="80">
        <v>50</v>
      </c>
      <c r="K2301" s="80">
        <v>148</v>
      </c>
      <c r="L2301" s="80" t="s">
        <v>1441</v>
      </c>
      <c r="M2301" s="80">
        <v>0.56000000000000005</v>
      </c>
      <c r="N2301" s="80">
        <v>41.834051000000002</v>
      </c>
      <c r="O2301" s="80">
        <v>63.179886000000003</v>
      </c>
      <c r="P2301" s="80" t="s">
        <v>111</v>
      </c>
      <c r="Q2301" s="80">
        <v>0</v>
      </c>
      <c r="R2301" s="80">
        <v>43.890490999999997</v>
      </c>
      <c r="S2301" s="80">
        <v>71.138231000000005</v>
      </c>
      <c r="T2301" s="80">
        <v>952</v>
      </c>
      <c r="U2301" s="91">
        <f>Table1[[#This Row],[Distribution Amount (Dollars)]]/Table1[[#This Row],[NEWdatediff]]</f>
        <v>952</v>
      </c>
      <c r="V2301" s="82" t="s">
        <v>2207</v>
      </c>
      <c r="W2301" s="82" t="s">
        <v>91</v>
      </c>
      <c r="X2301" s="82" t="s">
        <v>72</v>
      </c>
      <c r="Y2301" s="82" t="s">
        <v>73</v>
      </c>
      <c r="Z2301" s="82">
        <v>1</v>
      </c>
      <c r="AB2301" s="82" t="s">
        <v>3591</v>
      </c>
      <c r="AD2301" s="82" t="s">
        <v>3012</v>
      </c>
      <c r="AE2301" s="82" t="s">
        <v>3592</v>
      </c>
      <c r="AN2301" s="82" t="s">
        <v>76</v>
      </c>
      <c r="AO2301" s="82" t="s">
        <v>3593</v>
      </c>
      <c r="AP2301" s="82">
        <v>340000</v>
      </c>
      <c r="AQ2301" s="82" t="s">
        <v>109</v>
      </c>
      <c r="AR2301" s="82" t="s">
        <v>4274</v>
      </c>
      <c r="AS2301" s="84">
        <v>41716</v>
      </c>
      <c r="AT2301" s="85">
        <v>2014</v>
      </c>
      <c r="AU2301" s="82" t="s">
        <v>4277</v>
      </c>
      <c r="AV2301" s="84">
        <v>41844</v>
      </c>
      <c r="AW2301" s="85">
        <v>2014</v>
      </c>
      <c r="AX2301" s="85">
        <f>Table1[[#This Row],[End TEST]]-Table1[[#This Row],[Start TEST]]</f>
        <v>0</v>
      </c>
      <c r="AY2301" s="85">
        <f>Table1[[#This Row],[TEST_Diff]]+1</f>
        <v>1</v>
      </c>
      <c r="AZ2301" s="92">
        <f>DATEDIF(Table1[[#This Row],[Start Year]],Table1[[#This Row],[End Year]],"d") / 365</f>
        <v>0.35068493150684932</v>
      </c>
    </row>
    <row r="2302" spans="1:52" x14ac:dyDescent="0.5">
      <c r="A2302" s="82">
        <v>204</v>
      </c>
      <c r="B2302" s="82" t="s">
        <v>3588</v>
      </c>
      <c r="D2302" s="90">
        <v>43372</v>
      </c>
      <c r="E2302" s="90" t="s">
        <v>3589</v>
      </c>
      <c r="F2302" s="90"/>
      <c r="G2302" s="82" t="s">
        <v>3589</v>
      </c>
      <c r="H2302" s="82" t="s">
        <v>3590</v>
      </c>
      <c r="I2302" s="80" t="s">
        <v>759</v>
      </c>
      <c r="J2302" s="80">
        <v>50</v>
      </c>
      <c r="K2302" s="80">
        <v>148</v>
      </c>
      <c r="L2302" s="80" t="s">
        <v>1441</v>
      </c>
      <c r="M2302" s="80">
        <v>0.56000000000000005</v>
      </c>
      <c r="N2302" s="80">
        <v>41.834051000000002</v>
      </c>
      <c r="O2302" s="80">
        <v>63.179886000000003</v>
      </c>
      <c r="P2302" s="80" t="s">
        <v>111</v>
      </c>
      <c r="Q2302" s="80">
        <v>0</v>
      </c>
      <c r="R2302" s="80">
        <v>43.890490999999997</v>
      </c>
      <c r="S2302" s="80">
        <v>71.138231000000005</v>
      </c>
      <c r="T2302" s="80">
        <v>952</v>
      </c>
      <c r="U2302" s="91">
        <f>Table1[[#This Row],[Distribution Amount (Dollars)]]/Table1[[#This Row],[NEWdatediff]]</f>
        <v>952</v>
      </c>
      <c r="V2302" s="82" t="s">
        <v>2207</v>
      </c>
      <c r="W2302" s="82" t="s">
        <v>91</v>
      </c>
      <c r="X2302" s="82" t="s">
        <v>72</v>
      </c>
      <c r="Y2302" s="82" t="s">
        <v>73</v>
      </c>
      <c r="Z2302" s="82">
        <v>1</v>
      </c>
      <c r="AB2302" s="82" t="s">
        <v>3591</v>
      </c>
      <c r="AD2302" s="82" t="s">
        <v>3012</v>
      </c>
      <c r="AE2302" s="82" t="s">
        <v>3592</v>
      </c>
      <c r="AN2302" s="82" t="s">
        <v>76</v>
      </c>
      <c r="AO2302" s="82" t="s">
        <v>3593</v>
      </c>
      <c r="AP2302" s="82">
        <v>340000</v>
      </c>
      <c r="AQ2302" s="82" t="s">
        <v>109</v>
      </c>
      <c r="AR2302" s="82" t="s">
        <v>4274</v>
      </c>
      <c r="AS2302" s="84">
        <v>41716</v>
      </c>
      <c r="AT2302" s="85">
        <v>2014</v>
      </c>
      <c r="AU2302" s="82" t="s">
        <v>4277</v>
      </c>
      <c r="AV2302" s="84">
        <v>41844</v>
      </c>
      <c r="AW2302" s="85">
        <v>2014</v>
      </c>
      <c r="AX2302" s="85">
        <f>Table1[[#This Row],[End TEST]]-Table1[[#This Row],[Start TEST]]</f>
        <v>0</v>
      </c>
      <c r="AY2302" s="85">
        <f>Table1[[#This Row],[TEST_Diff]]+1</f>
        <v>1</v>
      </c>
      <c r="AZ2302" s="92">
        <f>DATEDIF(Table1[[#This Row],[Start Year]],Table1[[#This Row],[End Year]],"d") / 365</f>
        <v>0.35068493150684932</v>
      </c>
    </row>
    <row r="2303" spans="1:52" x14ac:dyDescent="0.5">
      <c r="A2303" s="82">
        <v>204</v>
      </c>
      <c r="B2303" s="82" t="s">
        <v>3588</v>
      </c>
      <c r="D2303" s="90">
        <v>43372</v>
      </c>
      <c r="E2303" s="90" t="s">
        <v>3589</v>
      </c>
      <c r="F2303" s="90"/>
      <c r="G2303" s="82" t="s">
        <v>3589</v>
      </c>
      <c r="H2303" s="82" t="s">
        <v>3590</v>
      </c>
      <c r="I2303" s="80" t="s">
        <v>81</v>
      </c>
      <c r="J2303" s="80">
        <v>50</v>
      </c>
      <c r="K2303" s="80">
        <v>148</v>
      </c>
      <c r="L2303" s="80" t="s">
        <v>426</v>
      </c>
      <c r="M2303" s="80">
        <v>0.56000000000000005</v>
      </c>
      <c r="N2303" s="80">
        <v>23.684994</v>
      </c>
      <c r="O2303" s="80">
        <v>90.356330999999997</v>
      </c>
      <c r="P2303" s="80" t="s">
        <v>114</v>
      </c>
      <c r="Q2303" s="80">
        <v>0</v>
      </c>
      <c r="R2303" s="80">
        <v>25.384855999999999</v>
      </c>
      <c r="S2303" s="80">
        <v>68.458809000000002</v>
      </c>
      <c r="T2303" s="80">
        <v>952</v>
      </c>
      <c r="U2303" s="91">
        <f>Table1[[#This Row],[Distribution Amount (Dollars)]]/Table1[[#This Row],[NEWdatediff]]</f>
        <v>952</v>
      </c>
      <c r="V2303" s="82" t="s">
        <v>2207</v>
      </c>
      <c r="W2303" s="82" t="s">
        <v>91</v>
      </c>
      <c r="X2303" s="82" t="s">
        <v>72</v>
      </c>
      <c r="Y2303" s="82" t="s">
        <v>73</v>
      </c>
      <c r="Z2303" s="82">
        <v>1</v>
      </c>
      <c r="AB2303" s="82" t="s">
        <v>3591</v>
      </c>
      <c r="AD2303" s="82" t="s">
        <v>3014</v>
      </c>
      <c r="AE2303" s="82" t="s">
        <v>3592</v>
      </c>
      <c r="AN2303" s="82" t="s">
        <v>76</v>
      </c>
      <c r="AO2303" s="82" t="s">
        <v>3593</v>
      </c>
      <c r="AP2303" s="82">
        <v>340000</v>
      </c>
      <c r="AQ2303" s="82" t="s">
        <v>109</v>
      </c>
      <c r="AR2303" s="82" t="s">
        <v>4274</v>
      </c>
      <c r="AS2303" s="84">
        <v>41716</v>
      </c>
      <c r="AT2303" s="85">
        <v>2014</v>
      </c>
      <c r="AU2303" s="82" t="s">
        <v>4277</v>
      </c>
      <c r="AV2303" s="84">
        <v>41844</v>
      </c>
      <c r="AW2303" s="85">
        <v>2014</v>
      </c>
      <c r="AX2303" s="85">
        <f>Table1[[#This Row],[End TEST]]-Table1[[#This Row],[Start TEST]]</f>
        <v>0</v>
      </c>
      <c r="AY2303" s="85">
        <f>Table1[[#This Row],[TEST_Diff]]+1</f>
        <v>1</v>
      </c>
      <c r="AZ2303" s="92">
        <f>DATEDIF(Table1[[#This Row],[Start Year]],Table1[[#This Row],[End Year]],"d") / 365</f>
        <v>0.35068493150684932</v>
      </c>
    </row>
    <row r="2304" spans="1:52" x14ac:dyDescent="0.5">
      <c r="A2304" s="82">
        <v>204</v>
      </c>
      <c r="B2304" s="82" t="s">
        <v>3588</v>
      </c>
      <c r="D2304" s="90">
        <v>43372</v>
      </c>
      <c r="E2304" s="90" t="s">
        <v>3589</v>
      </c>
      <c r="F2304" s="90"/>
      <c r="G2304" s="82" t="s">
        <v>3589</v>
      </c>
      <c r="H2304" s="82" t="s">
        <v>3590</v>
      </c>
      <c r="I2304" s="80" t="s">
        <v>759</v>
      </c>
      <c r="J2304" s="80">
        <v>50</v>
      </c>
      <c r="K2304" s="80">
        <v>148</v>
      </c>
      <c r="L2304" s="80" t="s">
        <v>426</v>
      </c>
      <c r="M2304" s="80">
        <v>0.56000000000000005</v>
      </c>
      <c r="N2304" s="80">
        <v>23.684994</v>
      </c>
      <c r="O2304" s="80">
        <v>90.356330999999997</v>
      </c>
      <c r="P2304" s="80" t="s">
        <v>114</v>
      </c>
      <c r="Q2304" s="80">
        <v>0</v>
      </c>
      <c r="R2304" s="80">
        <v>25.384855999999999</v>
      </c>
      <c r="S2304" s="80">
        <v>68.458809000000002</v>
      </c>
      <c r="T2304" s="80">
        <v>952</v>
      </c>
      <c r="U2304" s="91">
        <f>Table1[[#This Row],[Distribution Amount (Dollars)]]/Table1[[#This Row],[NEWdatediff]]</f>
        <v>952</v>
      </c>
      <c r="V2304" s="82" t="s">
        <v>2207</v>
      </c>
      <c r="W2304" s="82" t="s">
        <v>91</v>
      </c>
      <c r="X2304" s="82" t="s">
        <v>72</v>
      </c>
      <c r="Y2304" s="82" t="s">
        <v>73</v>
      </c>
      <c r="Z2304" s="82">
        <v>1</v>
      </c>
      <c r="AB2304" s="82" t="s">
        <v>3591</v>
      </c>
      <c r="AD2304" s="82" t="s">
        <v>3014</v>
      </c>
      <c r="AE2304" s="82" t="s">
        <v>3592</v>
      </c>
      <c r="AN2304" s="82" t="s">
        <v>76</v>
      </c>
      <c r="AO2304" s="82" t="s">
        <v>3593</v>
      </c>
      <c r="AP2304" s="82">
        <v>340000</v>
      </c>
      <c r="AQ2304" s="82" t="s">
        <v>109</v>
      </c>
      <c r="AR2304" s="82" t="s">
        <v>4274</v>
      </c>
      <c r="AS2304" s="84">
        <v>41716</v>
      </c>
      <c r="AT2304" s="85">
        <v>2014</v>
      </c>
      <c r="AU2304" s="82" t="s">
        <v>4277</v>
      </c>
      <c r="AV2304" s="84">
        <v>41844</v>
      </c>
      <c r="AW2304" s="85">
        <v>2014</v>
      </c>
      <c r="AX2304" s="85">
        <f>Table1[[#This Row],[End TEST]]-Table1[[#This Row],[Start TEST]]</f>
        <v>0</v>
      </c>
      <c r="AY2304" s="85">
        <f>Table1[[#This Row],[TEST_Diff]]+1</f>
        <v>1</v>
      </c>
      <c r="AZ2304" s="92">
        <f>DATEDIF(Table1[[#This Row],[Start Year]],Table1[[#This Row],[End Year]],"d") / 365</f>
        <v>0.35068493150684932</v>
      </c>
    </row>
    <row r="2305" spans="1:52" x14ac:dyDescent="0.5">
      <c r="A2305" s="82">
        <v>204</v>
      </c>
      <c r="B2305" s="82" t="s">
        <v>3588</v>
      </c>
      <c r="D2305" s="90">
        <v>43372</v>
      </c>
      <c r="E2305" s="90" t="s">
        <v>3589</v>
      </c>
      <c r="F2305" s="90"/>
      <c r="G2305" s="82" t="s">
        <v>3589</v>
      </c>
      <c r="H2305" s="82" t="s">
        <v>3590</v>
      </c>
      <c r="I2305" s="80" t="s">
        <v>81</v>
      </c>
      <c r="J2305" s="80">
        <v>50</v>
      </c>
      <c r="K2305" s="80">
        <v>148</v>
      </c>
      <c r="L2305" s="80" t="s">
        <v>1463</v>
      </c>
      <c r="M2305" s="80">
        <v>0.36</v>
      </c>
      <c r="N2305" s="80">
        <v>-23.5349</v>
      </c>
      <c r="O2305" s="80">
        <v>-52.5901</v>
      </c>
      <c r="P2305" s="80" t="s">
        <v>69</v>
      </c>
      <c r="Q2305" s="80">
        <v>0</v>
      </c>
      <c r="R2305" s="80">
        <v>2.6272389999999999</v>
      </c>
      <c r="S2305" s="80">
        <v>23.381664000000001</v>
      </c>
      <c r="T2305" s="80">
        <v>612</v>
      </c>
      <c r="U2305" s="91">
        <f>Table1[[#This Row],[Distribution Amount (Dollars)]]/Table1[[#This Row],[NEWdatediff]]</f>
        <v>612</v>
      </c>
      <c r="V2305" s="82" t="s">
        <v>2207</v>
      </c>
      <c r="W2305" s="82" t="s">
        <v>91</v>
      </c>
      <c r="X2305" s="82" t="s">
        <v>72</v>
      </c>
      <c r="Y2305" s="82" t="s">
        <v>73</v>
      </c>
      <c r="Z2305" s="82">
        <v>1</v>
      </c>
      <c r="AB2305" s="82" t="s">
        <v>3591</v>
      </c>
      <c r="AD2305" s="82" t="s">
        <v>1463</v>
      </c>
      <c r="AE2305" s="82" t="s">
        <v>3592</v>
      </c>
      <c r="AN2305" s="82" t="s">
        <v>76</v>
      </c>
      <c r="AO2305" s="82" t="s">
        <v>3593</v>
      </c>
      <c r="AP2305" s="82">
        <v>340000</v>
      </c>
      <c r="AQ2305" s="82" t="s">
        <v>109</v>
      </c>
      <c r="AR2305" s="82" t="s">
        <v>4274</v>
      </c>
      <c r="AS2305" s="84">
        <v>41716</v>
      </c>
      <c r="AT2305" s="85">
        <v>2014</v>
      </c>
      <c r="AU2305" s="82" t="s">
        <v>4277</v>
      </c>
      <c r="AV2305" s="84">
        <v>41844</v>
      </c>
      <c r="AW2305" s="85">
        <v>2014</v>
      </c>
      <c r="AX2305" s="85">
        <f>Table1[[#This Row],[End TEST]]-Table1[[#This Row],[Start TEST]]</f>
        <v>0</v>
      </c>
      <c r="AY2305" s="85">
        <f>Table1[[#This Row],[TEST_Diff]]+1</f>
        <v>1</v>
      </c>
      <c r="AZ2305" s="92">
        <f>DATEDIF(Table1[[#This Row],[Start Year]],Table1[[#This Row],[End Year]],"d") / 365</f>
        <v>0.35068493150684932</v>
      </c>
    </row>
    <row r="2306" spans="1:52" x14ac:dyDescent="0.5">
      <c r="A2306" s="82">
        <v>204</v>
      </c>
      <c r="B2306" s="82" t="s">
        <v>3588</v>
      </c>
      <c r="D2306" s="90">
        <v>43372</v>
      </c>
      <c r="E2306" s="90" t="s">
        <v>3589</v>
      </c>
      <c r="F2306" s="90"/>
      <c r="G2306" s="82" t="s">
        <v>3589</v>
      </c>
      <c r="H2306" s="82" t="s">
        <v>3590</v>
      </c>
      <c r="I2306" s="80" t="s">
        <v>759</v>
      </c>
      <c r="J2306" s="80">
        <v>50</v>
      </c>
      <c r="K2306" s="80">
        <v>148</v>
      </c>
      <c r="L2306" s="80" t="s">
        <v>1463</v>
      </c>
      <c r="M2306" s="80">
        <v>0.36</v>
      </c>
      <c r="N2306" s="80">
        <v>-23.5349</v>
      </c>
      <c r="O2306" s="80">
        <v>-52.5901</v>
      </c>
      <c r="P2306" s="80" t="s">
        <v>69</v>
      </c>
      <c r="Q2306" s="80">
        <v>0</v>
      </c>
      <c r="R2306" s="80">
        <v>2.6272389999999999</v>
      </c>
      <c r="S2306" s="80">
        <v>23.381664000000001</v>
      </c>
      <c r="T2306" s="80">
        <v>612</v>
      </c>
      <c r="U2306" s="91">
        <f>Table1[[#This Row],[Distribution Amount (Dollars)]]/Table1[[#This Row],[NEWdatediff]]</f>
        <v>612</v>
      </c>
      <c r="V2306" s="82" t="s">
        <v>2207</v>
      </c>
      <c r="W2306" s="82" t="s">
        <v>91</v>
      </c>
      <c r="X2306" s="82" t="s">
        <v>72</v>
      </c>
      <c r="Y2306" s="82" t="s">
        <v>73</v>
      </c>
      <c r="Z2306" s="82">
        <v>1</v>
      </c>
      <c r="AB2306" s="82" t="s">
        <v>3591</v>
      </c>
      <c r="AD2306" s="82" t="s">
        <v>1463</v>
      </c>
      <c r="AE2306" s="82" t="s">
        <v>3592</v>
      </c>
      <c r="AN2306" s="82" t="s">
        <v>76</v>
      </c>
      <c r="AO2306" s="82" t="s">
        <v>3593</v>
      </c>
      <c r="AP2306" s="82">
        <v>340000</v>
      </c>
      <c r="AQ2306" s="82" t="s">
        <v>109</v>
      </c>
      <c r="AR2306" s="82" t="s">
        <v>4274</v>
      </c>
      <c r="AS2306" s="84">
        <v>41716</v>
      </c>
      <c r="AT2306" s="85">
        <v>2014</v>
      </c>
      <c r="AU2306" s="82" t="s">
        <v>4277</v>
      </c>
      <c r="AV2306" s="84">
        <v>41844</v>
      </c>
      <c r="AW2306" s="85">
        <v>2014</v>
      </c>
      <c r="AX2306" s="85">
        <f>Table1[[#This Row],[End TEST]]-Table1[[#This Row],[Start TEST]]</f>
        <v>0</v>
      </c>
      <c r="AY2306" s="85">
        <f>Table1[[#This Row],[TEST_Diff]]+1</f>
        <v>1</v>
      </c>
      <c r="AZ2306" s="92">
        <f>DATEDIF(Table1[[#This Row],[Start Year]],Table1[[#This Row],[End Year]],"d") / 365</f>
        <v>0.35068493150684932</v>
      </c>
    </row>
    <row r="2307" spans="1:52" x14ac:dyDescent="0.5">
      <c r="A2307" s="82">
        <v>204</v>
      </c>
      <c r="B2307" s="82" t="s">
        <v>3588</v>
      </c>
      <c r="D2307" s="90">
        <v>43372</v>
      </c>
      <c r="E2307" s="90" t="s">
        <v>3589</v>
      </c>
      <c r="F2307" s="90"/>
      <c r="G2307" s="82" t="s">
        <v>3589</v>
      </c>
      <c r="H2307" s="82" t="s">
        <v>3590</v>
      </c>
      <c r="I2307" s="80" t="s">
        <v>81</v>
      </c>
      <c r="J2307" s="80">
        <v>50</v>
      </c>
      <c r="K2307" s="80">
        <v>148</v>
      </c>
      <c r="L2307" s="80" t="s">
        <v>1426</v>
      </c>
      <c r="M2307" s="80">
        <v>0.56000000000000005</v>
      </c>
      <c r="N2307" s="80">
        <v>46.862495000000003</v>
      </c>
      <c r="O2307" s="80">
        <v>103.84665699999999</v>
      </c>
      <c r="P2307" s="80" t="s">
        <v>112</v>
      </c>
      <c r="Q2307" s="80">
        <v>0</v>
      </c>
      <c r="R2307" s="80">
        <v>45.052331000000002</v>
      </c>
      <c r="S2307" s="80">
        <v>118.90412999999999</v>
      </c>
      <c r="T2307" s="80">
        <v>952</v>
      </c>
      <c r="U2307" s="91">
        <f>Table1[[#This Row],[Distribution Amount (Dollars)]]/Table1[[#This Row],[NEWdatediff]]</f>
        <v>952</v>
      </c>
      <c r="V2307" s="82" t="s">
        <v>2207</v>
      </c>
      <c r="W2307" s="82" t="s">
        <v>91</v>
      </c>
      <c r="X2307" s="82" t="s">
        <v>72</v>
      </c>
      <c r="Y2307" s="82" t="s">
        <v>73</v>
      </c>
      <c r="Z2307" s="82">
        <v>1</v>
      </c>
      <c r="AB2307" s="82" t="s">
        <v>3591</v>
      </c>
      <c r="AD2307" s="82" t="s">
        <v>698</v>
      </c>
      <c r="AE2307" s="82" t="s">
        <v>3592</v>
      </c>
      <c r="AN2307" s="82" t="s">
        <v>76</v>
      </c>
      <c r="AO2307" s="82" t="s">
        <v>3593</v>
      </c>
      <c r="AP2307" s="82">
        <v>340000</v>
      </c>
      <c r="AQ2307" s="82" t="s">
        <v>109</v>
      </c>
      <c r="AR2307" s="82" t="s">
        <v>4274</v>
      </c>
      <c r="AS2307" s="84">
        <v>41716</v>
      </c>
      <c r="AT2307" s="85">
        <v>2014</v>
      </c>
      <c r="AU2307" s="82" t="s">
        <v>4277</v>
      </c>
      <c r="AV2307" s="84">
        <v>41844</v>
      </c>
      <c r="AW2307" s="85">
        <v>2014</v>
      </c>
      <c r="AX2307" s="85">
        <f>Table1[[#This Row],[End TEST]]-Table1[[#This Row],[Start TEST]]</f>
        <v>0</v>
      </c>
      <c r="AY2307" s="85">
        <f>Table1[[#This Row],[TEST_Diff]]+1</f>
        <v>1</v>
      </c>
      <c r="AZ2307" s="92">
        <f>DATEDIF(Table1[[#This Row],[Start Year]],Table1[[#This Row],[End Year]],"d") / 365</f>
        <v>0.35068493150684932</v>
      </c>
    </row>
    <row r="2308" spans="1:52" x14ac:dyDescent="0.5">
      <c r="A2308" s="82">
        <v>204</v>
      </c>
      <c r="B2308" s="82" t="s">
        <v>3588</v>
      </c>
      <c r="D2308" s="90">
        <v>43372</v>
      </c>
      <c r="E2308" s="90" t="s">
        <v>3589</v>
      </c>
      <c r="F2308" s="90"/>
      <c r="G2308" s="82" t="s">
        <v>3589</v>
      </c>
      <c r="H2308" s="82" t="s">
        <v>3590</v>
      </c>
      <c r="I2308" s="80" t="s">
        <v>759</v>
      </c>
      <c r="J2308" s="80">
        <v>50</v>
      </c>
      <c r="K2308" s="80">
        <v>148</v>
      </c>
      <c r="L2308" s="80" t="s">
        <v>1426</v>
      </c>
      <c r="M2308" s="80">
        <v>0.56000000000000005</v>
      </c>
      <c r="N2308" s="80">
        <v>46.862495000000003</v>
      </c>
      <c r="O2308" s="80">
        <v>103.84665699999999</v>
      </c>
      <c r="P2308" s="80" t="s">
        <v>112</v>
      </c>
      <c r="Q2308" s="80">
        <v>0</v>
      </c>
      <c r="R2308" s="80">
        <v>45.052331000000002</v>
      </c>
      <c r="S2308" s="80">
        <v>118.90412999999999</v>
      </c>
      <c r="T2308" s="80">
        <v>952</v>
      </c>
      <c r="U2308" s="91">
        <f>Table1[[#This Row],[Distribution Amount (Dollars)]]/Table1[[#This Row],[NEWdatediff]]</f>
        <v>952</v>
      </c>
      <c r="V2308" s="82" t="s">
        <v>2207</v>
      </c>
      <c r="W2308" s="82" t="s">
        <v>91</v>
      </c>
      <c r="X2308" s="82" t="s">
        <v>72</v>
      </c>
      <c r="Y2308" s="82" t="s">
        <v>73</v>
      </c>
      <c r="Z2308" s="82">
        <v>1</v>
      </c>
      <c r="AB2308" s="82" t="s">
        <v>3591</v>
      </c>
      <c r="AD2308" s="82" t="s">
        <v>698</v>
      </c>
      <c r="AE2308" s="82" t="s">
        <v>3592</v>
      </c>
      <c r="AN2308" s="82" t="s">
        <v>76</v>
      </c>
      <c r="AO2308" s="82" t="s">
        <v>3593</v>
      </c>
      <c r="AP2308" s="82">
        <v>340000</v>
      </c>
      <c r="AQ2308" s="82" t="s">
        <v>109</v>
      </c>
      <c r="AR2308" s="82" t="s">
        <v>4274</v>
      </c>
      <c r="AS2308" s="84">
        <v>41716</v>
      </c>
      <c r="AT2308" s="85">
        <v>2014</v>
      </c>
      <c r="AU2308" s="82" t="s">
        <v>4277</v>
      </c>
      <c r="AV2308" s="84">
        <v>41844</v>
      </c>
      <c r="AW2308" s="85">
        <v>2014</v>
      </c>
      <c r="AX2308" s="85">
        <f>Table1[[#This Row],[End TEST]]-Table1[[#This Row],[Start TEST]]</f>
        <v>0</v>
      </c>
      <c r="AY2308" s="85">
        <f>Table1[[#This Row],[TEST_Diff]]+1</f>
        <v>1</v>
      </c>
      <c r="AZ2308" s="92">
        <f>DATEDIF(Table1[[#This Row],[Start Year]],Table1[[#This Row],[End Year]],"d") / 365</f>
        <v>0.35068493150684932</v>
      </c>
    </row>
    <row r="2309" spans="1:52" x14ac:dyDescent="0.5">
      <c r="A2309" s="82">
        <v>204</v>
      </c>
      <c r="B2309" s="82" t="s">
        <v>3588</v>
      </c>
      <c r="D2309" s="90">
        <v>43372</v>
      </c>
      <c r="E2309" s="90" t="s">
        <v>3589</v>
      </c>
      <c r="F2309" s="90"/>
      <c r="G2309" s="82" t="s">
        <v>3589</v>
      </c>
      <c r="H2309" s="82" t="s">
        <v>3590</v>
      </c>
      <c r="I2309" s="80" t="s">
        <v>81</v>
      </c>
      <c r="J2309" s="80">
        <v>50</v>
      </c>
      <c r="K2309" s="80">
        <v>148</v>
      </c>
      <c r="L2309" s="80" t="s">
        <v>588</v>
      </c>
      <c r="M2309" s="80">
        <v>0.56000000000000005</v>
      </c>
      <c r="N2309" s="80">
        <v>28.394856999999998</v>
      </c>
      <c r="O2309" s="80">
        <v>84.124008000000003</v>
      </c>
      <c r="P2309" s="80" t="s">
        <v>114</v>
      </c>
      <c r="Q2309" s="80">
        <v>0</v>
      </c>
      <c r="R2309" s="80">
        <v>25.384855999999999</v>
      </c>
      <c r="S2309" s="80">
        <v>68.458809000000002</v>
      </c>
      <c r="T2309" s="80">
        <v>952</v>
      </c>
      <c r="U2309" s="91">
        <f>Table1[[#This Row],[Distribution Amount (Dollars)]]/Table1[[#This Row],[NEWdatediff]]</f>
        <v>952</v>
      </c>
      <c r="V2309" s="82" t="s">
        <v>2207</v>
      </c>
      <c r="W2309" s="82" t="s">
        <v>91</v>
      </c>
      <c r="X2309" s="82" t="s">
        <v>72</v>
      </c>
      <c r="Y2309" s="82" t="s">
        <v>73</v>
      </c>
      <c r="Z2309" s="82">
        <v>1</v>
      </c>
      <c r="AB2309" s="82" t="s">
        <v>3591</v>
      </c>
      <c r="AD2309" s="82" t="s">
        <v>1413</v>
      </c>
      <c r="AE2309" s="82" t="s">
        <v>3592</v>
      </c>
      <c r="AN2309" s="82" t="s">
        <v>76</v>
      </c>
      <c r="AO2309" s="82" t="s">
        <v>3593</v>
      </c>
      <c r="AP2309" s="82">
        <v>340000</v>
      </c>
      <c r="AQ2309" s="82" t="s">
        <v>109</v>
      </c>
      <c r="AR2309" s="82" t="s">
        <v>4274</v>
      </c>
      <c r="AS2309" s="84">
        <v>41716</v>
      </c>
      <c r="AT2309" s="85">
        <v>2014</v>
      </c>
      <c r="AU2309" s="82" t="s">
        <v>4277</v>
      </c>
      <c r="AV2309" s="84">
        <v>41844</v>
      </c>
      <c r="AW2309" s="85">
        <v>2014</v>
      </c>
      <c r="AX2309" s="85">
        <f>Table1[[#This Row],[End TEST]]-Table1[[#This Row],[Start TEST]]</f>
        <v>0</v>
      </c>
      <c r="AY2309" s="85">
        <f>Table1[[#This Row],[TEST_Diff]]+1</f>
        <v>1</v>
      </c>
      <c r="AZ2309" s="92">
        <f>DATEDIF(Table1[[#This Row],[Start Year]],Table1[[#This Row],[End Year]],"d") / 365</f>
        <v>0.35068493150684932</v>
      </c>
    </row>
    <row r="2310" spans="1:52" x14ac:dyDescent="0.5">
      <c r="A2310" s="82">
        <v>204</v>
      </c>
      <c r="B2310" s="82" t="s">
        <v>3588</v>
      </c>
      <c r="D2310" s="90">
        <v>43372</v>
      </c>
      <c r="E2310" s="90" t="s">
        <v>3589</v>
      </c>
      <c r="F2310" s="90"/>
      <c r="G2310" s="82" t="s">
        <v>3589</v>
      </c>
      <c r="H2310" s="82" t="s">
        <v>3590</v>
      </c>
      <c r="I2310" s="80" t="s">
        <v>759</v>
      </c>
      <c r="J2310" s="80">
        <v>50</v>
      </c>
      <c r="K2310" s="80">
        <v>148</v>
      </c>
      <c r="L2310" s="80" t="s">
        <v>588</v>
      </c>
      <c r="M2310" s="80">
        <v>0.56000000000000005</v>
      </c>
      <c r="N2310" s="80">
        <v>28.394856999999998</v>
      </c>
      <c r="O2310" s="80">
        <v>84.124008000000003</v>
      </c>
      <c r="P2310" s="80" t="s">
        <v>114</v>
      </c>
      <c r="Q2310" s="80">
        <v>0</v>
      </c>
      <c r="R2310" s="80">
        <v>25.384855999999999</v>
      </c>
      <c r="S2310" s="80">
        <v>68.458809000000002</v>
      </c>
      <c r="T2310" s="80">
        <v>952</v>
      </c>
      <c r="U2310" s="91">
        <f>Table1[[#This Row],[Distribution Amount (Dollars)]]/Table1[[#This Row],[NEWdatediff]]</f>
        <v>952</v>
      </c>
      <c r="V2310" s="82" t="s">
        <v>2207</v>
      </c>
      <c r="W2310" s="82" t="s">
        <v>91</v>
      </c>
      <c r="X2310" s="82" t="s">
        <v>72</v>
      </c>
      <c r="Y2310" s="82" t="s">
        <v>73</v>
      </c>
      <c r="Z2310" s="82">
        <v>1</v>
      </c>
      <c r="AB2310" s="82" t="s">
        <v>3591</v>
      </c>
      <c r="AD2310" s="82" t="s">
        <v>1413</v>
      </c>
      <c r="AE2310" s="82" t="s">
        <v>3592</v>
      </c>
      <c r="AN2310" s="82" t="s">
        <v>76</v>
      </c>
      <c r="AO2310" s="82" t="s">
        <v>3593</v>
      </c>
      <c r="AP2310" s="82">
        <v>340000</v>
      </c>
      <c r="AQ2310" s="82" t="s">
        <v>109</v>
      </c>
      <c r="AR2310" s="82" t="s">
        <v>4274</v>
      </c>
      <c r="AS2310" s="84">
        <v>41716</v>
      </c>
      <c r="AT2310" s="85">
        <v>2014</v>
      </c>
      <c r="AU2310" s="82" t="s">
        <v>4277</v>
      </c>
      <c r="AV2310" s="84">
        <v>41844</v>
      </c>
      <c r="AW2310" s="85">
        <v>2014</v>
      </c>
      <c r="AX2310" s="85">
        <f>Table1[[#This Row],[End TEST]]-Table1[[#This Row],[Start TEST]]</f>
        <v>0</v>
      </c>
      <c r="AY2310" s="85">
        <f>Table1[[#This Row],[TEST_Diff]]+1</f>
        <v>1</v>
      </c>
      <c r="AZ2310" s="92">
        <f>DATEDIF(Table1[[#This Row],[Start Year]],Table1[[#This Row],[End Year]],"d") / 365</f>
        <v>0.35068493150684932</v>
      </c>
    </row>
    <row r="2311" spans="1:52" x14ac:dyDescent="0.5">
      <c r="A2311" s="82">
        <v>204</v>
      </c>
      <c r="B2311" s="82" t="s">
        <v>3588</v>
      </c>
      <c r="D2311" s="90">
        <v>43372</v>
      </c>
      <c r="E2311" s="90" t="s">
        <v>3589</v>
      </c>
      <c r="F2311" s="90"/>
      <c r="G2311" s="82" t="s">
        <v>3589</v>
      </c>
      <c r="H2311" s="82" t="s">
        <v>3590</v>
      </c>
      <c r="I2311" s="80" t="s">
        <v>81</v>
      </c>
      <c r="J2311" s="80">
        <v>50</v>
      </c>
      <c r="K2311" s="80">
        <v>148</v>
      </c>
      <c r="L2311" s="80" t="s">
        <v>3597</v>
      </c>
      <c r="M2311" s="80">
        <v>1.25</v>
      </c>
      <c r="N2311" s="80">
        <v>7.5149800000000004</v>
      </c>
      <c r="O2311" s="80">
        <v>134.58251999999999</v>
      </c>
      <c r="P2311" s="80" t="s">
        <v>1002</v>
      </c>
      <c r="Q2311" s="80">
        <v>0</v>
      </c>
      <c r="R2311" s="80">
        <v>-11.711587</v>
      </c>
      <c r="S2311" s="80">
        <v>163.84307100000001</v>
      </c>
      <c r="T2311" s="80">
        <v>2125</v>
      </c>
      <c r="U2311" s="91">
        <f>Table1[[#This Row],[Distribution Amount (Dollars)]]/Table1[[#This Row],[NEWdatediff]]</f>
        <v>2125</v>
      </c>
      <c r="V2311" s="82" t="s">
        <v>2207</v>
      </c>
      <c r="W2311" s="82" t="s">
        <v>91</v>
      </c>
      <c r="X2311" s="82" t="s">
        <v>72</v>
      </c>
      <c r="Y2311" s="82" t="s">
        <v>73</v>
      </c>
      <c r="Z2311" s="82">
        <v>1</v>
      </c>
      <c r="AB2311" s="82" t="s">
        <v>3591</v>
      </c>
      <c r="AD2311" s="82" t="s">
        <v>1411</v>
      </c>
      <c r="AE2311" s="82" t="s">
        <v>3592</v>
      </c>
      <c r="AN2311" s="82" t="s">
        <v>76</v>
      </c>
      <c r="AO2311" s="82" t="s">
        <v>3593</v>
      </c>
      <c r="AP2311" s="82">
        <v>340000</v>
      </c>
      <c r="AQ2311" s="82" t="s">
        <v>109</v>
      </c>
      <c r="AR2311" s="82" t="s">
        <v>4274</v>
      </c>
      <c r="AS2311" s="84">
        <v>41716</v>
      </c>
      <c r="AT2311" s="85">
        <v>2014</v>
      </c>
      <c r="AU2311" s="82" t="s">
        <v>4277</v>
      </c>
      <c r="AV2311" s="84">
        <v>41844</v>
      </c>
      <c r="AW2311" s="85">
        <v>2014</v>
      </c>
      <c r="AX2311" s="85">
        <f>Table1[[#This Row],[End TEST]]-Table1[[#This Row],[Start TEST]]</f>
        <v>0</v>
      </c>
      <c r="AY2311" s="85">
        <f>Table1[[#This Row],[TEST_Diff]]+1</f>
        <v>1</v>
      </c>
      <c r="AZ2311" s="92">
        <f>DATEDIF(Table1[[#This Row],[Start Year]],Table1[[#This Row],[End Year]],"d") / 365</f>
        <v>0.35068493150684932</v>
      </c>
    </row>
    <row r="2312" spans="1:52" x14ac:dyDescent="0.5">
      <c r="A2312" s="82">
        <v>204</v>
      </c>
      <c r="B2312" s="82" t="s">
        <v>3588</v>
      </c>
      <c r="D2312" s="90">
        <v>43372</v>
      </c>
      <c r="E2312" s="90" t="s">
        <v>3589</v>
      </c>
      <c r="F2312" s="90"/>
      <c r="G2312" s="82" t="s">
        <v>3589</v>
      </c>
      <c r="H2312" s="82" t="s">
        <v>3590</v>
      </c>
      <c r="I2312" s="80" t="s">
        <v>759</v>
      </c>
      <c r="J2312" s="80">
        <v>50</v>
      </c>
      <c r="K2312" s="80">
        <v>148</v>
      </c>
      <c r="L2312" s="80" t="s">
        <v>3597</v>
      </c>
      <c r="M2312" s="80">
        <v>1.25</v>
      </c>
      <c r="N2312" s="80">
        <v>7.5149800000000004</v>
      </c>
      <c r="O2312" s="80">
        <v>134.58251999999999</v>
      </c>
      <c r="P2312" s="80" t="s">
        <v>1002</v>
      </c>
      <c r="Q2312" s="80">
        <v>0</v>
      </c>
      <c r="R2312" s="80">
        <v>-11.711587</v>
      </c>
      <c r="S2312" s="80">
        <v>163.84307100000001</v>
      </c>
      <c r="T2312" s="80">
        <v>2125</v>
      </c>
      <c r="U2312" s="91">
        <f>Table1[[#This Row],[Distribution Amount (Dollars)]]/Table1[[#This Row],[NEWdatediff]]</f>
        <v>2125</v>
      </c>
      <c r="V2312" s="82" t="s">
        <v>2207</v>
      </c>
      <c r="W2312" s="82" t="s">
        <v>91</v>
      </c>
      <c r="X2312" s="82" t="s">
        <v>72</v>
      </c>
      <c r="Y2312" s="82" t="s">
        <v>73</v>
      </c>
      <c r="Z2312" s="82">
        <v>1</v>
      </c>
      <c r="AB2312" s="82" t="s">
        <v>3591</v>
      </c>
      <c r="AD2312" s="82" t="s">
        <v>1411</v>
      </c>
      <c r="AE2312" s="82" t="s">
        <v>3592</v>
      </c>
      <c r="AN2312" s="82" t="s">
        <v>76</v>
      </c>
      <c r="AO2312" s="82" t="s">
        <v>3593</v>
      </c>
      <c r="AP2312" s="82">
        <v>340000</v>
      </c>
      <c r="AQ2312" s="82" t="s">
        <v>109</v>
      </c>
      <c r="AR2312" s="82" t="s">
        <v>4274</v>
      </c>
      <c r="AS2312" s="84">
        <v>41716</v>
      </c>
      <c r="AT2312" s="85">
        <v>2014</v>
      </c>
      <c r="AU2312" s="82" t="s">
        <v>4277</v>
      </c>
      <c r="AV2312" s="84">
        <v>41844</v>
      </c>
      <c r="AW2312" s="85">
        <v>2014</v>
      </c>
      <c r="AX2312" s="85">
        <f>Table1[[#This Row],[End TEST]]-Table1[[#This Row],[Start TEST]]</f>
        <v>0</v>
      </c>
      <c r="AY2312" s="85">
        <f>Table1[[#This Row],[TEST_Diff]]+1</f>
        <v>1</v>
      </c>
      <c r="AZ2312" s="92">
        <f>DATEDIF(Table1[[#This Row],[Start Year]],Table1[[#This Row],[End Year]],"d") / 365</f>
        <v>0.35068493150684932</v>
      </c>
    </row>
    <row r="2313" spans="1:52" x14ac:dyDescent="0.5">
      <c r="A2313" s="82">
        <v>204</v>
      </c>
      <c r="B2313" s="82" t="s">
        <v>3588</v>
      </c>
      <c r="D2313" s="90">
        <v>43372</v>
      </c>
      <c r="E2313" s="90" t="s">
        <v>3589</v>
      </c>
      <c r="F2313" s="90"/>
      <c r="G2313" s="82" t="s">
        <v>3589</v>
      </c>
      <c r="H2313" s="82" t="s">
        <v>3590</v>
      </c>
      <c r="I2313" s="80" t="s">
        <v>81</v>
      </c>
      <c r="J2313" s="80">
        <v>50</v>
      </c>
      <c r="K2313" s="80">
        <v>148</v>
      </c>
      <c r="L2313" s="80" t="s">
        <v>720</v>
      </c>
      <c r="M2313" s="80">
        <v>0.56000000000000005</v>
      </c>
      <c r="N2313" s="80">
        <v>38.702573999999998</v>
      </c>
      <c r="O2313" s="80">
        <v>70.730098999999996</v>
      </c>
      <c r="P2313" s="80" t="s">
        <v>111</v>
      </c>
      <c r="Q2313" s="80">
        <v>0</v>
      </c>
      <c r="R2313" s="80">
        <v>43.890490999999997</v>
      </c>
      <c r="S2313" s="80">
        <v>71.138231000000005</v>
      </c>
      <c r="T2313" s="80">
        <v>952</v>
      </c>
      <c r="U2313" s="91">
        <f>Table1[[#This Row],[Distribution Amount (Dollars)]]/Table1[[#This Row],[NEWdatediff]]</f>
        <v>952</v>
      </c>
      <c r="V2313" s="82" t="s">
        <v>2207</v>
      </c>
      <c r="W2313" s="82" t="s">
        <v>91</v>
      </c>
      <c r="X2313" s="82" t="s">
        <v>72</v>
      </c>
      <c r="Y2313" s="82" t="s">
        <v>73</v>
      </c>
      <c r="Z2313" s="82">
        <v>1</v>
      </c>
      <c r="AB2313" s="82" t="s">
        <v>3591</v>
      </c>
      <c r="AD2313" s="82" t="s">
        <v>220</v>
      </c>
      <c r="AE2313" s="82" t="s">
        <v>3592</v>
      </c>
      <c r="AN2313" s="82" t="s">
        <v>76</v>
      </c>
      <c r="AO2313" s="82" t="s">
        <v>3593</v>
      </c>
      <c r="AP2313" s="82">
        <v>340000</v>
      </c>
      <c r="AQ2313" s="82" t="s">
        <v>109</v>
      </c>
      <c r="AR2313" s="82" t="s">
        <v>4274</v>
      </c>
      <c r="AS2313" s="84">
        <v>41716</v>
      </c>
      <c r="AT2313" s="85">
        <v>2014</v>
      </c>
      <c r="AU2313" s="82" t="s">
        <v>4277</v>
      </c>
      <c r="AV2313" s="84">
        <v>41844</v>
      </c>
      <c r="AW2313" s="85">
        <v>2014</v>
      </c>
      <c r="AX2313" s="85">
        <f>Table1[[#This Row],[End TEST]]-Table1[[#This Row],[Start TEST]]</f>
        <v>0</v>
      </c>
      <c r="AY2313" s="85">
        <f>Table1[[#This Row],[TEST_Diff]]+1</f>
        <v>1</v>
      </c>
      <c r="AZ2313" s="92">
        <f>DATEDIF(Table1[[#This Row],[Start Year]],Table1[[#This Row],[End Year]],"d") / 365</f>
        <v>0.35068493150684932</v>
      </c>
    </row>
    <row r="2314" spans="1:52" x14ac:dyDescent="0.5">
      <c r="A2314" s="82">
        <v>204</v>
      </c>
      <c r="B2314" s="82" t="s">
        <v>3588</v>
      </c>
      <c r="D2314" s="90">
        <v>43372</v>
      </c>
      <c r="E2314" s="90" t="s">
        <v>3589</v>
      </c>
      <c r="F2314" s="90"/>
      <c r="G2314" s="82" t="s">
        <v>3589</v>
      </c>
      <c r="H2314" s="82" t="s">
        <v>3590</v>
      </c>
      <c r="I2314" s="80" t="s">
        <v>759</v>
      </c>
      <c r="J2314" s="80">
        <v>50</v>
      </c>
      <c r="K2314" s="80">
        <v>148</v>
      </c>
      <c r="L2314" s="80" t="s">
        <v>720</v>
      </c>
      <c r="M2314" s="80">
        <v>0.56000000000000005</v>
      </c>
      <c r="N2314" s="80">
        <v>38.702573999999998</v>
      </c>
      <c r="O2314" s="80">
        <v>70.730098999999996</v>
      </c>
      <c r="P2314" s="80" t="s">
        <v>111</v>
      </c>
      <c r="Q2314" s="80">
        <v>0</v>
      </c>
      <c r="R2314" s="80">
        <v>43.890490999999997</v>
      </c>
      <c r="S2314" s="80">
        <v>71.138231000000005</v>
      </c>
      <c r="T2314" s="80">
        <v>952</v>
      </c>
      <c r="U2314" s="91">
        <f>Table1[[#This Row],[Distribution Amount (Dollars)]]/Table1[[#This Row],[NEWdatediff]]</f>
        <v>952</v>
      </c>
      <c r="V2314" s="82" t="s">
        <v>2207</v>
      </c>
      <c r="W2314" s="82" t="s">
        <v>91</v>
      </c>
      <c r="X2314" s="82" t="s">
        <v>72</v>
      </c>
      <c r="Y2314" s="82" t="s">
        <v>73</v>
      </c>
      <c r="Z2314" s="82">
        <v>1</v>
      </c>
      <c r="AB2314" s="82" t="s">
        <v>3591</v>
      </c>
      <c r="AD2314" s="82" t="s">
        <v>220</v>
      </c>
      <c r="AE2314" s="82" t="s">
        <v>3592</v>
      </c>
      <c r="AN2314" s="82" t="s">
        <v>76</v>
      </c>
      <c r="AO2314" s="82" t="s">
        <v>3593</v>
      </c>
      <c r="AP2314" s="82">
        <v>340000</v>
      </c>
      <c r="AQ2314" s="82" t="s">
        <v>109</v>
      </c>
      <c r="AR2314" s="82" t="s">
        <v>4274</v>
      </c>
      <c r="AS2314" s="84">
        <v>41716</v>
      </c>
      <c r="AT2314" s="85">
        <v>2014</v>
      </c>
      <c r="AU2314" s="82" t="s">
        <v>4277</v>
      </c>
      <c r="AV2314" s="84">
        <v>41844</v>
      </c>
      <c r="AW2314" s="85">
        <v>2014</v>
      </c>
      <c r="AX2314" s="85">
        <f>Table1[[#This Row],[End TEST]]-Table1[[#This Row],[Start TEST]]</f>
        <v>0</v>
      </c>
      <c r="AY2314" s="85">
        <f>Table1[[#This Row],[TEST_Diff]]+1</f>
        <v>1</v>
      </c>
      <c r="AZ2314" s="92">
        <f>DATEDIF(Table1[[#This Row],[Start Year]],Table1[[#This Row],[End Year]],"d") / 365</f>
        <v>0.35068493150684932</v>
      </c>
    </row>
    <row r="2315" spans="1:52" x14ac:dyDescent="0.5">
      <c r="A2315" s="82">
        <v>204</v>
      </c>
      <c r="B2315" s="82" t="s">
        <v>3588</v>
      </c>
      <c r="D2315" s="90">
        <v>43372</v>
      </c>
      <c r="E2315" s="90" t="s">
        <v>3589</v>
      </c>
      <c r="F2315" s="90"/>
      <c r="G2315" s="82" t="s">
        <v>3589</v>
      </c>
      <c r="H2315" s="82" t="s">
        <v>3590</v>
      </c>
      <c r="I2315" s="80" t="s">
        <v>81</v>
      </c>
      <c r="J2315" s="80">
        <v>50</v>
      </c>
      <c r="K2315" s="80">
        <v>148</v>
      </c>
      <c r="L2315" s="80" t="s">
        <v>1439</v>
      </c>
      <c r="M2315" s="80">
        <v>2.2200000000000002</v>
      </c>
      <c r="N2315" s="80">
        <v>41.153331999999999</v>
      </c>
      <c r="O2315" s="80">
        <v>20.168330999999998</v>
      </c>
      <c r="P2315" s="80" t="s">
        <v>307</v>
      </c>
      <c r="Q2315" s="80">
        <v>0</v>
      </c>
      <c r="R2315" s="80">
        <v>48.122632000000003</v>
      </c>
      <c r="S2315" s="80">
        <v>30.108753</v>
      </c>
      <c r="T2315" s="80">
        <v>3774</v>
      </c>
      <c r="U2315" s="91">
        <f>Table1[[#This Row],[Distribution Amount (Dollars)]]/Table1[[#This Row],[NEWdatediff]]</f>
        <v>3774</v>
      </c>
      <c r="V2315" s="82" t="s">
        <v>2207</v>
      </c>
      <c r="W2315" s="82" t="s">
        <v>91</v>
      </c>
      <c r="X2315" s="82" t="s">
        <v>72</v>
      </c>
      <c r="Y2315" s="82" t="s">
        <v>73</v>
      </c>
      <c r="Z2315" s="82">
        <v>1</v>
      </c>
      <c r="AB2315" s="82" t="s">
        <v>3591</v>
      </c>
      <c r="AD2315" s="82" t="s">
        <v>1454</v>
      </c>
      <c r="AE2315" s="82" t="s">
        <v>3592</v>
      </c>
      <c r="AN2315" s="82" t="s">
        <v>76</v>
      </c>
      <c r="AO2315" s="82" t="s">
        <v>3593</v>
      </c>
      <c r="AP2315" s="82">
        <v>340000</v>
      </c>
      <c r="AQ2315" s="82" t="s">
        <v>109</v>
      </c>
      <c r="AR2315" s="82" t="s">
        <v>4274</v>
      </c>
      <c r="AS2315" s="84">
        <v>41716</v>
      </c>
      <c r="AT2315" s="85">
        <v>2014</v>
      </c>
      <c r="AU2315" s="82" t="s">
        <v>4277</v>
      </c>
      <c r="AV2315" s="84">
        <v>41844</v>
      </c>
      <c r="AW2315" s="85">
        <v>2014</v>
      </c>
      <c r="AX2315" s="85">
        <f>Table1[[#This Row],[End TEST]]-Table1[[#This Row],[Start TEST]]</f>
        <v>0</v>
      </c>
      <c r="AY2315" s="85">
        <f>Table1[[#This Row],[TEST_Diff]]+1</f>
        <v>1</v>
      </c>
      <c r="AZ2315" s="92">
        <f>DATEDIF(Table1[[#This Row],[Start Year]],Table1[[#This Row],[End Year]],"d") / 365</f>
        <v>0.35068493150684932</v>
      </c>
    </row>
    <row r="2316" spans="1:52" x14ac:dyDescent="0.5">
      <c r="A2316" s="82">
        <v>204</v>
      </c>
      <c r="B2316" s="82" t="s">
        <v>3588</v>
      </c>
      <c r="D2316" s="90">
        <v>43372</v>
      </c>
      <c r="E2316" s="90" t="s">
        <v>3589</v>
      </c>
      <c r="F2316" s="90"/>
      <c r="G2316" s="82" t="s">
        <v>3589</v>
      </c>
      <c r="H2316" s="82" t="s">
        <v>3590</v>
      </c>
      <c r="I2316" s="80" t="s">
        <v>759</v>
      </c>
      <c r="J2316" s="80">
        <v>50</v>
      </c>
      <c r="K2316" s="80">
        <v>148</v>
      </c>
      <c r="L2316" s="80" t="s">
        <v>1439</v>
      </c>
      <c r="M2316" s="80">
        <v>2.2200000000000002</v>
      </c>
      <c r="N2316" s="80">
        <v>41.153331999999999</v>
      </c>
      <c r="O2316" s="80">
        <v>20.168330999999998</v>
      </c>
      <c r="P2316" s="80" t="s">
        <v>307</v>
      </c>
      <c r="Q2316" s="80">
        <v>0</v>
      </c>
      <c r="R2316" s="80">
        <v>48.122632000000003</v>
      </c>
      <c r="S2316" s="80">
        <v>30.108753</v>
      </c>
      <c r="T2316" s="80">
        <v>3774</v>
      </c>
      <c r="U2316" s="91">
        <f>Table1[[#This Row],[Distribution Amount (Dollars)]]/Table1[[#This Row],[NEWdatediff]]</f>
        <v>3774</v>
      </c>
      <c r="V2316" s="82" t="s">
        <v>2207</v>
      </c>
      <c r="W2316" s="82" t="s">
        <v>91</v>
      </c>
      <c r="X2316" s="82" t="s">
        <v>72</v>
      </c>
      <c r="Y2316" s="82" t="s">
        <v>73</v>
      </c>
      <c r="Z2316" s="82">
        <v>1</v>
      </c>
      <c r="AB2316" s="82" t="s">
        <v>3591</v>
      </c>
      <c r="AD2316" s="82" t="s">
        <v>1454</v>
      </c>
      <c r="AE2316" s="82" t="s">
        <v>3592</v>
      </c>
      <c r="AN2316" s="82" t="s">
        <v>76</v>
      </c>
      <c r="AO2316" s="82" t="s">
        <v>3593</v>
      </c>
      <c r="AP2316" s="82">
        <v>340000</v>
      </c>
      <c r="AQ2316" s="82" t="s">
        <v>109</v>
      </c>
      <c r="AR2316" s="82" t="s">
        <v>4274</v>
      </c>
      <c r="AS2316" s="84">
        <v>41716</v>
      </c>
      <c r="AT2316" s="85">
        <v>2014</v>
      </c>
      <c r="AU2316" s="82" t="s">
        <v>4277</v>
      </c>
      <c r="AV2316" s="84">
        <v>41844</v>
      </c>
      <c r="AW2316" s="85">
        <v>2014</v>
      </c>
      <c r="AX2316" s="85">
        <f>Table1[[#This Row],[End TEST]]-Table1[[#This Row],[Start TEST]]</f>
        <v>0</v>
      </c>
      <c r="AY2316" s="85">
        <f>Table1[[#This Row],[TEST_Diff]]+1</f>
        <v>1</v>
      </c>
      <c r="AZ2316" s="92">
        <f>DATEDIF(Table1[[#This Row],[Start Year]],Table1[[#This Row],[End Year]],"d") / 365</f>
        <v>0.35068493150684932</v>
      </c>
    </row>
    <row r="2317" spans="1:52" x14ac:dyDescent="0.5">
      <c r="A2317" s="82">
        <v>204</v>
      </c>
      <c r="B2317" s="82" t="s">
        <v>3588</v>
      </c>
      <c r="D2317" s="90">
        <v>43372</v>
      </c>
      <c r="E2317" s="90" t="s">
        <v>3589</v>
      </c>
      <c r="F2317" s="90"/>
      <c r="G2317" s="82" t="s">
        <v>3589</v>
      </c>
      <c r="H2317" s="82" t="s">
        <v>3590</v>
      </c>
      <c r="I2317" s="80" t="s">
        <v>81</v>
      </c>
      <c r="J2317" s="80">
        <v>50</v>
      </c>
      <c r="K2317" s="80">
        <v>148</v>
      </c>
      <c r="L2317" s="80" t="s">
        <v>1053</v>
      </c>
      <c r="M2317" s="80">
        <v>0.36</v>
      </c>
      <c r="N2317" s="80">
        <v>17.607787999999999</v>
      </c>
      <c r="O2317" s="80">
        <v>8.0816660000000002</v>
      </c>
      <c r="P2317" s="80" t="s">
        <v>69</v>
      </c>
      <c r="Q2317" s="80">
        <v>0</v>
      </c>
      <c r="R2317" s="80">
        <v>2.6272389999999999</v>
      </c>
      <c r="S2317" s="80">
        <v>23.381664000000001</v>
      </c>
      <c r="T2317" s="80">
        <v>612</v>
      </c>
      <c r="U2317" s="91">
        <f>Table1[[#This Row],[Distribution Amount (Dollars)]]/Table1[[#This Row],[NEWdatediff]]</f>
        <v>612</v>
      </c>
      <c r="V2317" s="82" t="s">
        <v>2207</v>
      </c>
      <c r="W2317" s="82" t="s">
        <v>91</v>
      </c>
      <c r="X2317" s="82" t="s">
        <v>72</v>
      </c>
      <c r="Y2317" s="82" t="s">
        <v>73</v>
      </c>
      <c r="Z2317" s="82">
        <v>1</v>
      </c>
      <c r="AB2317" s="82" t="s">
        <v>3591</v>
      </c>
      <c r="AD2317" s="82" t="s">
        <v>1162</v>
      </c>
      <c r="AE2317" s="82" t="s">
        <v>3592</v>
      </c>
      <c r="AN2317" s="82" t="s">
        <v>76</v>
      </c>
      <c r="AO2317" s="82" t="s">
        <v>3593</v>
      </c>
      <c r="AP2317" s="82">
        <v>340000</v>
      </c>
      <c r="AQ2317" s="82" t="s">
        <v>109</v>
      </c>
      <c r="AR2317" s="82" t="s">
        <v>4274</v>
      </c>
      <c r="AS2317" s="84">
        <v>41716</v>
      </c>
      <c r="AT2317" s="85">
        <v>2014</v>
      </c>
      <c r="AU2317" s="82" t="s">
        <v>4277</v>
      </c>
      <c r="AV2317" s="84">
        <v>41844</v>
      </c>
      <c r="AW2317" s="85">
        <v>2014</v>
      </c>
      <c r="AX2317" s="85">
        <f>Table1[[#This Row],[End TEST]]-Table1[[#This Row],[Start TEST]]</f>
        <v>0</v>
      </c>
      <c r="AY2317" s="85">
        <f>Table1[[#This Row],[TEST_Diff]]+1</f>
        <v>1</v>
      </c>
      <c r="AZ2317" s="92">
        <f>DATEDIF(Table1[[#This Row],[Start Year]],Table1[[#This Row],[End Year]],"d") / 365</f>
        <v>0.35068493150684932</v>
      </c>
    </row>
    <row r="2318" spans="1:52" x14ac:dyDescent="0.5">
      <c r="A2318" s="82">
        <v>204</v>
      </c>
      <c r="B2318" s="82" t="s">
        <v>3588</v>
      </c>
      <c r="D2318" s="90">
        <v>43372</v>
      </c>
      <c r="E2318" s="90" t="s">
        <v>3589</v>
      </c>
      <c r="F2318" s="90"/>
      <c r="G2318" s="82" t="s">
        <v>3589</v>
      </c>
      <c r="H2318" s="82" t="s">
        <v>3590</v>
      </c>
      <c r="I2318" s="80" t="s">
        <v>759</v>
      </c>
      <c r="J2318" s="80">
        <v>50</v>
      </c>
      <c r="K2318" s="80">
        <v>148</v>
      </c>
      <c r="L2318" s="80" t="s">
        <v>1053</v>
      </c>
      <c r="M2318" s="80">
        <v>0.36</v>
      </c>
      <c r="N2318" s="80">
        <v>17.607787999999999</v>
      </c>
      <c r="O2318" s="80">
        <v>8.0816660000000002</v>
      </c>
      <c r="P2318" s="80" t="s">
        <v>69</v>
      </c>
      <c r="Q2318" s="80">
        <v>0</v>
      </c>
      <c r="R2318" s="80">
        <v>2.6272389999999999</v>
      </c>
      <c r="S2318" s="80">
        <v>23.381664000000001</v>
      </c>
      <c r="T2318" s="80">
        <v>612</v>
      </c>
      <c r="U2318" s="91">
        <f>Table1[[#This Row],[Distribution Amount (Dollars)]]/Table1[[#This Row],[NEWdatediff]]</f>
        <v>612</v>
      </c>
      <c r="V2318" s="82" t="s">
        <v>2207</v>
      </c>
      <c r="W2318" s="82" t="s">
        <v>91</v>
      </c>
      <c r="X2318" s="82" t="s">
        <v>72</v>
      </c>
      <c r="Y2318" s="82" t="s">
        <v>73</v>
      </c>
      <c r="Z2318" s="82">
        <v>1</v>
      </c>
      <c r="AB2318" s="82" t="s">
        <v>3591</v>
      </c>
      <c r="AD2318" s="82" t="s">
        <v>1162</v>
      </c>
      <c r="AE2318" s="82" t="s">
        <v>3592</v>
      </c>
      <c r="AN2318" s="82" t="s">
        <v>76</v>
      </c>
      <c r="AO2318" s="82" t="s">
        <v>3593</v>
      </c>
      <c r="AP2318" s="82">
        <v>340000</v>
      </c>
      <c r="AQ2318" s="82" t="s">
        <v>109</v>
      </c>
      <c r="AR2318" s="82" t="s">
        <v>4274</v>
      </c>
      <c r="AS2318" s="84">
        <v>41716</v>
      </c>
      <c r="AT2318" s="85">
        <v>2014</v>
      </c>
      <c r="AU2318" s="82" t="s">
        <v>4277</v>
      </c>
      <c r="AV2318" s="84">
        <v>41844</v>
      </c>
      <c r="AW2318" s="85">
        <v>2014</v>
      </c>
      <c r="AX2318" s="85">
        <f>Table1[[#This Row],[End TEST]]-Table1[[#This Row],[Start TEST]]</f>
        <v>0</v>
      </c>
      <c r="AY2318" s="85">
        <f>Table1[[#This Row],[TEST_Diff]]+1</f>
        <v>1</v>
      </c>
      <c r="AZ2318" s="92">
        <f>DATEDIF(Table1[[#This Row],[Start Year]],Table1[[#This Row],[End Year]],"d") / 365</f>
        <v>0.35068493150684932</v>
      </c>
    </row>
    <row r="2319" spans="1:52" x14ac:dyDescent="0.5">
      <c r="A2319" s="82">
        <v>204</v>
      </c>
      <c r="B2319" s="82" t="s">
        <v>3588</v>
      </c>
      <c r="D2319" s="90">
        <v>43372</v>
      </c>
      <c r="E2319" s="90" t="s">
        <v>3589</v>
      </c>
      <c r="F2319" s="90"/>
      <c r="G2319" s="82" t="s">
        <v>3589</v>
      </c>
      <c r="H2319" s="82" t="s">
        <v>3590</v>
      </c>
      <c r="I2319" s="80" t="s">
        <v>81</v>
      </c>
      <c r="J2319" s="80">
        <v>50</v>
      </c>
      <c r="K2319" s="80">
        <v>148</v>
      </c>
      <c r="L2319" s="80" t="s">
        <v>221</v>
      </c>
      <c r="M2319" s="80">
        <v>0.56000000000000005</v>
      </c>
      <c r="N2319" s="80">
        <v>30.375319999999999</v>
      </c>
      <c r="O2319" s="80">
        <v>69.345116000000004</v>
      </c>
      <c r="P2319" s="80" t="s">
        <v>114</v>
      </c>
      <c r="Q2319" s="80">
        <v>0</v>
      </c>
      <c r="R2319" s="80">
        <v>25.384855999999999</v>
      </c>
      <c r="S2319" s="80">
        <v>68.458809000000002</v>
      </c>
      <c r="T2319" s="80">
        <v>952</v>
      </c>
      <c r="U2319" s="91">
        <f>Table1[[#This Row],[Distribution Amount (Dollars)]]/Table1[[#This Row],[NEWdatediff]]</f>
        <v>952</v>
      </c>
      <c r="V2319" s="82" t="s">
        <v>2207</v>
      </c>
      <c r="W2319" s="82" t="s">
        <v>91</v>
      </c>
      <c r="X2319" s="82" t="s">
        <v>72</v>
      </c>
      <c r="Y2319" s="82" t="s">
        <v>73</v>
      </c>
      <c r="Z2319" s="82">
        <v>1</v>
      </c>
      <c r="AB2319" s="82" t="s">
        <v>3591</v>
      </c>
      <c r="AD2319" s="82" t="s">
        <v>1432</v>
      </c>
      <c r="AE2319" s="82" t="s">
        <v>3592</v>
      </c>
      <c r="AN2319" s="82" t="s">
        <v>76</v>
      </c>
      <c r="AO2319" s="82" t="s">
        <v>3593</v>
      </c>
      <c r="AP2319" s="82">
        <v>340000</v>
      </c>
      <c r="AQ2319" s="82" t="s">
        <v>109</v>
      </c>
      <c r="AR2319" s="82" t="s">
        <v>4274</v>
      </c>
      <c r="AS2319" s="84">
        <v>41716</v>
      </c>
      <c r="AT2319" s="85">
        <v>2014</v>
      </c>
      <c r="AU2319" s="82" t="s">
        <v>4277</v>
      </c>
      <c r="AV2319" s="84">
        <v>41844</v>
      </c>
      <c r="AW2319" s="85">
        <v>2014</v>
      </c>
      <c r="AX2319" s="85">
        <f>Table1[[#This Row],[End TEST]]-Table1[[#This Row],[Start TEST]]</f>
        <v>0</v>
      </c>
      <c r="AY2319" s="85">
        <f>Table1[[#This Row],[TEST_Diff]]+1</f>
        <v>1</v>
      </c>
      <c r="AZ2319" s="92">
        <f>DATEDIF(Table1[[#This Row],[Start Year]],Table1[[#This Row],[End Year]],"d") / 365</f>
        <v>0.35068493150684932</v>
      </c>
    </row>
    <row r="2320" spans="1:52" x14ac:dyDescent="0.5">
      <c r="A2320" s="82">
        <v>204</v>
      </c>
      <c r="B2320" s="82" t="s">
        <v>3588</v>
      </c>
      <c r="D2320" s="90">
        <v>43372</v>
      </c>
      <c r="E2320" s="90" t="s">
        <v>3589</v>
      </c>
      <c r="F2320" s="90"/>
      <c r="G2320" s="82" t="s">
        <v>3589</v>
      </c>
      <c r="H2320" s="82" t="s">
        <v>3590</v>
      </c>
      <c r="I2320" s="80" t="s">
        <v>759</v>
      </c>
      <c r="J2320" s="80">
        <v>50</v>
      </c>
      <c r="K2320" s="80">
        <v>148</v>
      </c>
      <c r="L2320" s="80" t="s">
        <v>221</v>
      </c>
      <c r="M2320" s="80">
        <v>0.56000000000000005</v>
      </c>
      <c r="N2320" s="80">
        <v>30.375319999999999</v>
      </c>
      <c r="O2320" s="80">
        <v>69.345116000000004</v>
      </c>
      <c r="P2320" s="80" t="s">
        <v>114</v>
      </c>
      <c r="Q2320" s="80">
        <v>0</v>
      </c>
      <c r="R2320" s="80">
        <v>25.384855999999999</v>
      </c>
      <c r="S2320" s="80">
        <v>68.458809000000002</v>
      </c>
      <c r="T2320" s="80">
        <v>952</v>
      </c>
      <c r="U2320" s="91">
        <f>Table1[[#This Row],[Distribution Amount (Dollars)]]/Table1[[#This Row],[NEWdatediff]]</f>
        <v>952</v>
      </c>
      <c r="V2320" s="82" t="s">
        <v>2207</v>
      </c>
      <c r="W2320" s="82" t="s">
        <v>91</v>
      </c>
      <c r="X2320" s="82" t="s">
        <v>72</v>
      </c>
      <c r="Y2320" s="82" t="s">
        <v>73</v>
      </c>
      <c r="Z2320" s="82">
        <v>1</v>
      </c>
      <c r="AB2320" s="82" t="s">
        <v>3591</v>
      </c>
      <c r="AD2320" s="82" t="s">
        <v>1432</v>
      </c>
      <c r="AE2320" s="82" t="s">
        <v>3592</v>
      </c>
      <c r="AN2320" s="82" t="s">
        <v>76</v>
      </c>
      <c r="AO2320" s="82" t="s">
        <v>3593</v>
      </c>
      <c r="AP2320" s="82">
        <v>340000</v>
      </c>
      <c r="AQ2320" s="82" t="s">
        <v>109</v>
      </c>
      <c r="AR2320" s="82" t="s">
        <v>4274</v>
      </c>
      <c r="AS2320" s="84">
        <v>41716</v>
      </c>
      <c r="AT2320" s="85">
        <v>2014</v>
      </c>
      <c r="AU2320" s="82" t="s">
        <v>4277</v>
      </c>
      <c r="AV2320" s="84">
        <v>41844</v>
      </c>
      <c r="AW2320" s="85">
        <v>2014</v>
      </c>
      <c r="AX2320" s="85">
        <f>Table1[[#This Row],[End TEST]]-Table1[[#This Row],[Start TEST]]</f>
        <v>0</v>
      </c>
      <c r="AY2320" s="85">
        <f>Table1[[#This Row],[TEST_Diff]]+1</f>
        <v>1</v>
      </c>
      <c r="AZ2320" s="92">
        <f>DATEDIF(Table1[[#This Row],[Start Year]],Table1[[#This Row],[End Year]],"d") / 365</f>
        <v>0.35068493150684932</v>
      </c>
    </row>
    <row r="2321" spans="1:52" x14ac:dyDescent="0.5">
      <c r="A2321" s="82">
        <v>204</v>
      </c>
      <c r="B2321" s="82" t="s">
        <v>3588</v>
      </c>
      <c r="D2321" s="90">
        <v>43372</v>
      </c>
      <c r="E2321" s="90" t="s">
        <v>3589</v>
      </c>
      <c r="F2321" s="90"/>
      <c r="G2321" s="82" t="s">
        <v>3589</v>
      </c>
      <c r="H2321" s="82" t="s">
        <v>3590</v>
      </c>
      <c r="I2321" s="80" t="s">
        <v>81</v>
      </c>
      <c r="J2321" s="80">
        <v>50</v>
      </c>
      <c r="K2321" s="80">
        <v>148</v>
      </c>
      <c r="L2321" s="80" t="s">
        <v>1451</v>
      </c>
      <c r="M2321" s="80">
        <v>0.36</v>
      </c>
      <c r="N2321" s="80">
        <v>3.75298</v>
      </c>
      <c r="O2321" s="80">
        <v>8.7740799999999997</v>
      </c>
      <c r="P2321" s="80" t="s">
        <v>69</v>
      </c>
      <c r="Q2321" s="80">
        <v>0</v>
      </c>
      <c r="R2321" s="80">
        <v>2.6272389999999999</v>
      </c>
      <c r="S2321" s="80">
        <v>23.381664000000001</v>
      </c>
      <c r="T2321" s="80">
        <v>612</v>
      </c>
      <c r="U2321" s="91">
        <f>Table1[[#This Row],[Distribution Amount (Dollars)]]/Table1[[#This Row],[NEWdatediff]]</f>
        <v>612</v>
      </c>
      <c r="V2321" s="82" t="s">
        <v>2207</v>
      </c>
      <c r="W2321" s="82" t="s">
        <v>91</v>
      </c>
      <c r="X2321" s="82" t="s">
        <v>72</v>
      </c>
      <c r="Y2321" s="82" t="s">
        <v>73</v>
      </c>
      <c r="Z2321" s="82">
        <v>1</v>
      </c>
      <c r="AB2321" s="82" t="s">
        <v>3591</v>
      </c>
      <c r="AD2321" s="82" t="s">
        <v>500</v>
      </c>
      <c r="AE2321" s="82" t="s">
        <v>3592</v>
      </c>
      <c r="AN2321" s="82" t="s">
        <v>76</v>
      </c>
      <c r="AO2321" s="82" t="s">
        <v>3593</v>
      </c>
      <c r="AP2321" s="82">
        <v>340000</v>
      </c>
      <c r="AQ2321" s="82" t="s">
        <v>109</v>
      </c>
      <c r="AR2321" s="82" t="s">
        <v>4274</v>
      </c>
      <c r="AS2321" s="84">
        <v>41716</v>
      </c>
      <c r="AT2321" s="85">
        <v>2014</v>
      </c>
      <c r="AU2321" s="82" t="s">
        <v>4277</v>
      </c>
      <c r="AV2321" s="84">
        <v>41844</v>
      </c>
      <c r="AW2321" s="85">
        <v>2014</v>
      </c>
      <c r="AX2321" s="85">
        <f>Table1[[#This Row],[End TEST]]-Table1[[#This Row],[Start TEST]]</f>
        <v>0</v>
      </c>
      <c r="AY2321" s="85">
        <f>Table1[[#This Row],[TEST_Diff]]+1</f>
        <v>1</v>
      </c>
      <c r="AZ2321" s="92">
        <f>DATEDIF(Table1[[#This Row],[Start Year]],Table1[[#This Row],[End Year]],"d") / 365</f>
        <v>0.35068493150684932</v>
      </c>
    </row>
    <row r="2322" spans="1:52" x14ac:dyDescent="0.5">
      <c r="A2322" s="82">
        <v>204</v>
      </c>
      <c r="B2322" s="82" t="s">
        <v>3588</v>
      </c>
      <c r="D2322" s="90">
        <v>43372</v>
      </c>
      <c r="E2322" s="90" t="s">
        <v>3589</v>
      </c>
      <c r="F2322" s="90"/>
      <c r="G2322" s="82" t="s">
        <v>3589</v>
      </c>
      <c r="H2322" s="82" t="s">
        <v>3590</v>
      </c>
      <c r="I2322" s="80" t="s">
        <v>759</v>
      </c>
      <c r="J2322" s="80">
        <v>50</v>
      </c>
      <c r="K2322" s="80">
        <v>148</v>
      </c>
      <c r="L2322" s="80" t="s">
        <v>1451</v>
      </c>
      <c r="M2322" s="80">
        <v>0.36</v>
      </c>
      <c r="N2322" s="80">
        <v>3.75298</v>
      </c>
      <c r="O2322" s="80">
        <v>8.7740799999999997</v>
      </c>
      <c r="P2322" s="80" t="s">
        <v>69</v>
      </c>
      <c r="Q2322" s="80">
        <v>0</v>
      </c>
      <c r="R2322" s="80">
        <v>2.6272389999999999</v>
      </c>
      <c r="S2322" s="80">
        <v>23.381664000000001</v>
      </c>
      <c r="T2322" s="80">
        <v>612</v>
      </c>
      <c r="U2322" s="91">
        <f>Table1[[#This Row],[Distribution Amount (Dollars)]]/Table1[[#This Row],[NEWdatediff]]</f>
        <v>612</v>
      </c>
      <c r="V2322" s="82" t="s">
        <v>2207</v>
      </c>
      <c r="W2322" s="82" t="s">
        <v>91</v>
      </c>
      <c r="X2322" s="82" t="s">
        <v>72</v>
      </c>
      <c r="Y2322" s="82" t="s">
        <v>73</v>
      </c>
      <c r="Z2322" s="82">
        <v>1</v>
      </c>
      <c r="AB2322" s="82" t="s">
        <v>3591</v>
      </c>
      <c r="AD2322" s="82" t="s">
        <v>500</v>
      </c>
      <c r="AE2322" s="82" t="s">
        <v>3592</v>
      </c>
      <c r="AN2322" s="82" t="s">
        <v>76</v>
      </c>
      <c r="AO2322" s="82" t="s">
        <v>3593</v>
      </c>
      <c r="AP2322" s="82">
        <v>340000</v>
      </c>
      <c r="AQ2322" s="82" t="s">
        <v>109</v>
      </c>
      <c r="AR2322" s="82" t="s">
        <v>4274</v>
      </c>
      <c r="AS2322" s="84">
        <v>41716</v>
      </c>
      <c r="AT2322" s="85">
        <v>2014</v>
      </c>
      <c r="AU2322" s="82" t="s">
        <v>4277</v>
      </c>
      <c r="AV2322" s="84">
        <v>41844</v>
      </c>
      <c r="AW2322" s="85">
        <v>2014</v>
      </c>
      <c r="AX2322" s="85">
        <f>Table1[[#This Row],[End TEST]]-Table1[[#This Row],[Start TEST]]</f>
        <v>0</v>
      </c>
      <c r="AY2322" s="85">
        <f>Table1[[#This Row],[TEST_Diff]]+1</f>
        <v>1</v>
      </c>
      <c r="AZ2322" s="92">
        <f>DATEDIF(Table1[[#This Row],[Start Year]],Table1[[#This Row],[End Year]],"d") / 365</f>
        <v>0.35068493150684932</v>
      </c>
    </row>
    <row r="2323" spans="1:52" x14ac:dyDescent="0.5">
      <c r="A2323" s="82">
        <v>204</v>
      </c>
      <c r="B2323" s="82" t="s">
        <v>3588</v>
      </c>
      <c r="D2323" s="90">
        <v>43372</v>
      </c>
      <c r="E2323" s="90" t="s">
        <v>3589</v>
      </c>
      <c r="F2323" s="90"/>
      <c r="G2323" s="82" t="s">
        <v>3589</v>
      </c>
      <c r="H2323" s="82" t="s">
        <v>3590</v>
      </c>
      <c r="I2323" s="80" t="s">
        <v>81</v>
      </c>
      <c r="J2323" s="80">
        <v>50</v>
      </c>
      <c r="K2323" s="80">
        <v>148</v>
      </c>
      <c r="L2323" s="80" t="s">
        <v>1417</v>
      </c>
      <c r="M2323" s="80">
        <v>0.36</v>
      </c>
      <c r="N2323" s="80">
        <v>-11.202692000000001</v>
      </c>
      <c r="O2323" s="80">
        <v>17.873885999999999</v>
      </c>
      <c r="P2323" s="80" t="s">
        <v>69</v>
      </c>
      <c r="Q2323" s="80">
        <v>0</v>
      </c>
      <c r="R2323" s="80">
        <v>2.6272389999999999</v>
      </c>
      <c r="S2323" s="80">
        <v>23.381664000000001</v>
      </c>
      <c r="T2323" s="80">
        <v>612</v>
      </c>
      <c r="U2323" s="91">
        <f>Table1[[#This Row],[Distribution Amount (Dollars)]]/Table1[[#This Row],[NEWdatediff]]</f>
        <v>612</v>
      </c>
      <c r="V2323" s="82" t="s">
        <v>2207</v>
      </c>
      <c r="W2323" s="82" t="s">
        <v>91</v>
      </c>
      <c r="X2323" s="82" t="s">
        <v>72</v>
      </c>
      <c r="Y2323" s="82" t="s">
        <v>73</v>
      </c>
      <c r="Z2323" s="82">
        <v>1</v>
      </c>
      <c r="AB2323" s="82" t="s">
        <v>3591</v>
      </c>
      <c r="AD2323" s="82" t="s">
        <v>3596</v>
      </c>
      <c r="AE2323" s="82" t="s">
        <v>3592</v>
      </c>
      <c r="AN2323" s="82" t="s">
        <v>76</v>
      </c>
      <c r="AO2323" s="82" t="s">
        <v>3593</v>
      </c>
      <c r="AP2323" s="82">
        <v>340000</v>
      </c>
      <c r="AQ2323" s="82" t="s">
        <v>109</v>
      </c>
      <c r="AR2323" s="82" t="s">
        <v>4274</v>
      </c>
      <c r="AS2323" s="84">
        <v>41716</v>
      </c>
      <c r="AT2323" s="85">
        <v>2014</v>
      </c>
      <c r="AU2323" s="82" t="s">
        <v>4277</v>
      </c>
      <c r="AV2323" s="84">
        <v>41844</v>
      </c>
      <c r="AW2323" s="85">
        <v>2014</v>
      </c>
      <c r="AX2323" s="85">
        <f>Table1[[#This Row],[End TEST]]-Table1[[#This Row],[Start TEST]]</f>
        <v>0</v>
      </c>
      <c r="AY2323" s="85">
        <f>Table1[[#This Row],[TEST_Diff]]+1</f>
        <v>1</v>
      </c>
      <c r="AZ2323" s="92">
        <f>DATEDIF(Table1[[#This Row],[Start Year]],Table1[[#This Row],[End Year]],"d") / 365</f>
        <v>0.35068493150684932</v>
      </c>
    </row>
    <row r="2324" spans="1:52" x14ac:dyDescent="0.5">
      <c r="A2324" s="82">
        <v>204</v>
      </c>
      <c r="B2324" s="82" t="s">
        <v>3588</v>
      </c>
      <c r="D2324" s="90">
        <v>43372</v>
      </c>
      <c r="E2324" s="90" t="s">
        <v>3589</v>
      </c>
      <c r="F2324" s="90"/>
      <c r="G2324" s="82" t="s">
        <v>3589</v>
      </c>
      <c r="H2324" s="82" t="s">
        <v>3590</v>
      </c>
      <c r="I2324" s="80" t="s">
        <v>759</v>
      </c>
      <c r="J2324" s="80">
        <v>50</v>
      </c>
      <c r="K2324" s="80">
        <v>148</v>
      </c>
      <c r="L2324" s="80" t="s">
        <v>1417</v>
      </c>
      <c r="M2324" s="80">
        <v>0.36</v>
      </c>
      <c r="N2324" s="80">
        <v>-11.202692000000001</v>
      </c>
      <c r="O2324" s="80">
        <v>17.873885999999999</v>
      </c>
      <c r="P2324" s="80" t="s">
        <v>69</v>
      </c>
      <c r="Q2324" s="80">
        <v>0</v>
      </c>
      <c r="R2324" s="80">
        <v>2.6272389999999999</v>
      </c>
      <c r="S2324" s="80">
        <v>23.381664000000001</v>
      </c>
      <c r="T2324" s="80">
        <v>612</v>
      </c>
      <c r="U2324" s="91">
        <f>Table1[[#This Row],[Distribution Amount (Dollars)]]/Table1[[#This Row],[NEWdatediff]]</f>
        <v>612</v>
      </c>
      <c r="V2324" s="82" t="s">
        <v>2207</v>
      </c>
      <c r="W2324" s="82" t="s">
        <v>91</v>
      </c>
      <c r="X2324" s="82" t="s">
        <v>72</v>
      </c>
      <c r="Y2324" s="82" t="s">
        <v>73</v>
      </c>
      <c r="Z2324" s="82">
        <v>1</v>
      </c>
      <c r="AB2324" s="82" t="s">
        <v>3591</v>
      </c>
      <c r="AD2324" s="82" t="s">
        <v>3596</v>
      </c>
      <c r="AE2324" s="82" t="s">
        <v>3592</v>
      </c>
      <c r="AN2324" s="82" t="s">
        <v>76</v>
      </c>
      <c r="AO2324" s="82" t="s">
        <v>3593</v>
      </c>
      <c r="AP2324" s="82">
        <v>340000</v>
      </c>
      <c r="AQ2324" s="82" t="s">
        <v>109</v>
      </c>
      <c r="AR2324" s="82" t="s">
        <v>4274</v>
      </c>
      <c r="AS2324" s="84">
        <v>41716</v>
      </c>
      <c r="AT2324" s="85">
        <v>2014</v>
      </c>
      <c r="AU2324" s="82" t="s">
        <v>4277</v>
      </c>
      <c r="AV2324" s="84">
        <v>41844</v>
      </c>
      <c r="AW2324" s="85">
        <v>2014</v>
      </c>
      <c r="AX2324" s="85">
        <f>Table1[[#This Row],[End TEST]]-Table1[[#This Row],[Start TEST]]</f>
        <v>0</v>
      </c>
      <c r="AY2324" s="85">
        <f>Table1[[#This Row],[TEST_Diff]]+1</f>
        <v>1</v>
      </c>
      <c r="AZ2324" s="92">
        <f>DATEDIF(Table1[[#This Row],[Start Year]],Table1[[#This Row],[End Year]],"d") / 365</f>
        <v>0.35068493150684932</v>
      </c>
    </row>
    <row r="2325" spans="1:52" x14ac:dyDescent="0.5">
      <c r="A2325" s="82">
        <v>204</v>
      </c>
      <c r="B2325" s="82" t="s">
        <v>3588</v>
      </c>
      <c r="D2325" s="90">
        <v>43372</v>
      </c>
      <c r="E2325" s="90" t="s">
        <v>3589</v>
      </c>
      <c r="F2325" s="90"/>
      <c r="G2325" s="82" t="s">
        <v>3589</v>
      </c>
      <c r="H2325" s="82" t="s">
        <v>3590</v>
      </c>
      <c r="I2325" s="80" t="s">
        <v>81</v>
      </c>
      <c r="J2325" s="80">
        <v>50</v>
      </c>
      <c r="K2325" s="80">
        <v>148</v>
      </c>
      <c r="L2325" s="80" t="s">
        <v>1469</v>
      </c>
      <c r="M2325" s="80">
        <v>0.56000000000000005</v>
      </c>
      <c r="N2325" s="80">
        <v>32.427909999999997</v>
      </c>
      <c r="O2325" s="80">
        <v>53.688046</v>
      </c>
      <c r="P2325" s="80" t="s">
        <v>114</v>
      </c>
      <c r="Q2325" s="80">
        <v>0</v>
      </c>
      <c r="R2325" s="80">
        <v>25.384855999999999</v>
      </c>
      <c r="S2325" s="80">
        <v>68.458809000000002</v>
      </c>
      <c r="T2325" s="80">
        <v>952</v>
      </c>
      <c r="U2325" s="91">
        <f>Table1[[#This Row],[Distribution Amount (Dollars)]]/Table1[[#This Row],[NEWdatediff]]</f>
        <v>952</v>
      </c>
      <c r="V2325" s="82" t="s">
        <v>2207</v>
      </c>
      <c r="W2325" s="82" t="s">
        <v>91</v>
      </c>
      <c r="X2325" s="82" t="s">
        <v>72</v>
      </c>
      <c r="Y2325" s="82" t="s">
        <v>73</v>
      </c>
      <c r="Z2325" s="82">
        <v>1</v>
      </c>
      <c r="AB2325" s="82" t="s">
        <v>3591</v>
      </c>
      <c r="AD2325" s="82" t="s">
        <v>1449</v>
      </c>
      <c r="AE2325" s="82" t="s">
        <v>3592</v>
      </c>
      <c r="AN2325" s="82" t="s">
        <v>76</v>
      </c>
      <c r="AO2325" s="82" t="s">
        <v>3593</v>
      </c>
      <c r="AP2325" s="82">
        <v>340000</v>
      </c>
      <c r="AQ2325" s="82" t="s">
        <v>109</v>
      </c>
      <c r="AR2325" s="82" t="s">
        <v>4274</v>
      </c>
      <c r="AS2325" s="84">
        <v>41716</v>
      </c>
      <c r="AT2325" s="85">
        <v>2014</v>
      </c>
      <c r="AU2325" s="82" t="s">
        <v>4277</v>
      </c>
      <c r="AV2325" s="84">
        <v>41844</v>
      </c>
      <c r="AW2325" s="85">
        <v>2014</v>
      </c>
      <c r="AX2325" s="85">
        <f>Table1[[#This Row],[End TEST]]-Table1[[#This Row],[Start TEST]]</f>
        <v>0</v>
      </c>
      <c r="AY2325" s="85">
        <f>Table1[[#This Row],[TEST_Diff]]+1</f>
        <v>1</v>
      </c>
      <c r="AZ2325" s="92">
        <f>DATEDIF(Table1[[#This Row],[Start Year]],Table1[[#This Row],[End Year]],"d") / 365</f>
        <v>0.35068493150684932</v>
      </c>
    </row>
    <row r="2326" spans="1:52" x14ac:dyDescent="0.5">
      <c r="A2326" s="82">
        <v>204</v>
      </c>
      <c r="B2326" s="82" t="s">
        <v>3588</v>
      </c>
      <c r="D2326" s="90">
        <v>43372</v>
      </c>
      <c r="E2326" s="90" t="s">
        <v>3589</v>
      </c>
      <c r="F2326" s="90"/>
      <c r="G2326" s="82" t="s">
        <v>3589</v>
      </c>
      <c r="H2326" s="82" t="s">
        <v>3590</v>
      </c>
      <c r="I2326" s="80" t="s">
        <v>759</v>
      </c>
      <c r="J2326" s="80">
        <v>50</v>
      </c>
      <c r="K2326" s="80">
        <v>148</v>
      </c>
      <c r="L2326" s="80" t="s">
        <v>1469</v>
      </c>
      <c r="M2326" s="80">
        <v>0.56000000000000005</v>
      </c>
      <c r="N2326" s="80">
        <v>32.427909999999997</v>
      </c>
      <c r="O2326" s="80">
        <v>53.688046</v>
      </c>
      <c r="P2326" s="80" t="s">
        <v>114</v>
      </c>
      <c r="Q2326" s="80">
        <v>0</v>
      </c>
      <c r="R2326" s="80">
        <v>25.384855999999999</v>
      </c>
      <c r="S2326" s="80">
        <v>68.458809000000002</v>
      </c>
      <c r="T2326" s="80">
        <v>952</v>
      </c>
      <c r="U2326" s="91">
        <f>Table1[[#This Row],[Distribution Amount (Dollars)]]/Table1[[#This Row],[NEWdatediff]]</f>
        <v>952</v>
      </c>
      <c r="V2326" s="82" t="s">
        <v>2207</v>
      </c>
      <c r="W2326" s="82" t="s">
        <v>91</v>
      </c>
      <c r="X2326" s="82" t="s">
        <v>72</v>
      </c>
      <c r="Y2326" s="82" t="s">
        <v>73</v>
      </c>
      <c r="Z2326" s="82">
        <v>1</v>
      </c>
      <c r="AB2326" s="82" t="s">
        <v>3591</v>
      </c>
      <c r="AD2326" s="82" t="s">
        <v>1449</v>
      </c>
      <c r="AE2326" s="82" t="s">
        <v>3592</v>
      </c>
      <c r="AN2326" s="82" t="s">
        <v>76</v>
      </c>
      <c r="AO2326" s="82" t="s">
        <v>3593</v>
      </c>
      <c r="AP2326" s="82">
        <v>340000</v>
      </c>
      <c r="AQ2326" s="82" t="s">
        <v>109</v>
      </c>
      <c r="AR2326" s="82" t="s">
        <v>4274</v>
      </c>
      <c r="AS2326" s="84">
        <v>41716</v>
      </c>
      <c r="AT2326" s="85">
        <v>2014</v>
      </c>
      <c r="AU2326" s="82" t="s">
        <v>4277</v>
      </c>
      <c r="AV2326" s="84">
        <v>41844</v>
      </c>
      <c r="AW2326" s="85">
        <v>2014</v>
      </c>
      <c r="AX2326" s="85">
        <f>Table1[[#This Row],[End TEST]]-Table1[[#This Row],[Start TEST]]</f>
        <v>0</v>
      </c>
      <c r="AY2326" s="85">
        <f>Table1[[#This Row],[TEST_Diff]]+1</f>
        <v>1</v>
      </c>
      <c r="AZ2326" s="92">
        <f>DATEDIF(Table1[[#This Row],[Start Year]],Table1[[#This Row],[End Year]],"d") / 365</f>
        <v>0.35068493150684932</v>
      </c>
    </row>
    <row r="2327" spans="1:52" x14ac:dyDescent="0.5">
      <c r="A2327" s="82">
        <v>204</v>
      </c>
      <c r="B2327" s="82" t="s">
        <v>3588</v>
      </c>
      <c r="D2327" s="90">
        <v>43372</v>
      </c>
      <c r="E2327" s="90" t="s">
        <v>3589</v>
      </c>
      <c r="F2327" s="90"/>
      <c r="G2327" s="82" t="s">
        <v>3589</v>
      </c>
      <c r="H2327" s="82" t="s">
        <v>3590</v>
      </c>
      <c r="I2327" s="80" t="s">
        <v>81</v>
      </c>
      <c r="J2327" s="80">
        <v>50</v>
      </c>
      <c r="K2327" s="80">
        <v>148</v>
      </c>
      <c r="L2327" s="80" t="s">
        <v>692</v>
      </c>
      <c r="M2327" s="80">
        <v>0.63</v>
      </c>
      <c r="N2327" s="80">
        <v>17.074656000000001</v>
      </c>
      <c r="O2327" s="80">
        <v>-61.817520000000002</v>
      </c>
      <c r="P2327" s="80" t="s">
        <v>195</v>
      </c>
      <c r="Q2327" s="80">
        <v>0</v>
      </c>
      <c r="R2327" s="80">
        <v>25.14509</v>
      </c>
      <c r="S2327" s="80">
        <v>-80.396960000000007</v>
      </c>
      <c r="T2327" s="80">
        <v>1071</v>
      </c>
      <c r="U2327" s="91">
        <f>Table1[[#This Row],[Distribution Amount (Dollars)]]/Table1[[#This Row],[NEWdatediff]]</f>
        <v>1071</v>
      </c>
      <c r="V2327" s="82" t="s">
        <v>2207</v>
      </c>
      <c r="W2327" s="82" t="s">
        <v>91</v>
      </c>
      <c r="X2327" s="82" t="s">
        <v>72</v>
      </c>
      <c r="Y2327" s="82" t="s">
        <v>73</v>
      </c>
      <c r="Z2327" s="82">
        <v>1</v>
      </c>
      <c r="AB2327" s="82" t="s">
        <v>3591</v>
      </c>
      <c r="AD2327" s="82" t="s">
        <v>693</v>
      </c>
      <c r="AE2327" s="82" t="s">
        <v>3592</v>
      </c>
      <c r="AN2327" s="82" t="s">
        <v>76</v>
      </c>
      <c r="AO2327" s="82" t="s">
        <v>3593</v>
      </c>
      <c r="AP2327" s="82">
        <v>340000</v>
      </c>
      <c r="AQ2327" s="82" t="s">
        <v>109</v>
      </c>
      <c r="AR2327" s="82" t="s">
        <v>4274</v>
      </c>
      <c r="AS2327" s="84">
        <v>41716</v>
      </c>
      <c r="AT2327" s="85">
        <v>2014</v>
      </c>
      <c r="AU2327" s="82" t="s">
        <v>4277</v>
      </c>
      <c r="AV2327" s="84">
        <v>41844</v>
      </c>
      <c r="AW2327" s="85">
        <v>2014</v>
      </c>
      <c r="AX2327" s="85">
        <f>Table1[[#This Row],[End TEST]]-Table1[[#This Row],[Start TEST]]</f>
        <v>0</v>
      </c>
      <c r="AY2327" s="85">
        <f>Table1[[#This Row],[TEST_Diff]]+1</f>
        <v>1</v>
      </c>
      <c r="AZ2327" s="92">
        <f>DATEDIF(Table1[[#This Row],[Start Year]],Table1[[#This Row],[End Year]],"d") / 365</f>
        <v>0.35068493150684932</v>
      </c>
    </row>
    <row r="2328" spans="1:52" x14ac:dyDescent="0.5">
      <c r="A2328" s="82">
        <v>204</v>
      </c>
      <c r="B2328" s="82" t="s">
        <v>3588</v>
      </c>
      <c r="D2328" s="90">
        <v>43372</v>
      </c>
      <c r="E2328" s="90" t="s">
        <v>3589</v>
      </c>
      <c r="F2328" s="90"/>
      <c r="G2328" s="82" t="s">
        <v>3589</v>
      </c>
      <c r="H2328" s="82" t="s">
        <v>3590</v>
      </c>
      <c r="I2328" s="80" t="s">
        <v>759</v>
      </c>
      <c r="J2328" s="80">
        <v>50</v>
      </c>
      <c r="K2328" s="80">
        <v>148</v>
      </c>
      <c r="L2328" s="80" t="s">
        <v>692</v>
      </c>
      <c r="M2328" s="80">
        <v>0.63</v>
      </c>
      <c r="N2328" s="80">
        <v>17.074656000000001</v>
      </c>
      <c r="O2328" s="80">
        <v>-61.817520000000002</v>
      </c>
      <c r="P2328" s="80" t="s">
        <v>195</v>
      </c>
      <c r="Q2328" s="80">
        <v>0</v>
      </c>
      <c r="R2328" s="80">
        <v>25.14509</v>
      </c>
      <c r="S2328" s="80">
        <v>-80.396960000000007</v>
      </c>
      <c r="T2328" s="80">
        <v>1071</v>
      </c>
      <c r="U2328" s="91">
        <f>Table1[[#This Row],[Distribution Amount (Dollars)]]/Table1[[#This Row],[NEWdatediff]]</f>
        <v>1071</v>
      </c>
      <c r="V2328" s="82" t="s">
        <v>2207</v>
      </c>
      <c r="W2328" s="82" t="s">
        <v>91</v>
      </c>
      <c r="X2328" s="82" t="s">
        <v>72</v>
      </c>
      <c r="Y2328" s="82" t="s">
        <v>73</v>
      </c>
      <c r="Z2328" s="82">
        <v>1</v>
      </c>
      <c r="AB2328" s="82" t="s">
        <v>3591</v>
      </c>
      <c r="AD2328" s="82" t="s">
        <v>693</v>
      </c>
      <c r="AE2328" s="82" t="s">
        <v>3592</v>
      </c>
      <c r="AN2328" s="82" t="s">
        <v>76</v>
      </c>
      <c r="AO2328" s="82" t="s">
        <v>3593</v>
      </c>
      <c r="AP2328" s="82">
        <v>340000</v>
      </c>
      <c r="AQ2328" s="82" t="s">
        <v>109</v>
      </c>
      <c r="AR2328" s="82" t="s">
        <v>4274</v>
      </c>
      <c r="AS2328" s="84">
        <v>41716</v>
      </c>
      <c r="AT2328" s="85">
        <v>2014</v>
      </c>
      <c r="AU2328" s="82" t="s">
        <v>4277</v>
      </c>
      <c r="AV2328" s="84">
        <v>41844</v>
      </c>
      <c r="AW2328" s="85">
        <v>2014</v>
      </c>
      <c r="AX2328" s="85">
        <f>Table1[[#This Row],[End TEST]]-Table1[[#This Row],[Start TEST]]</f>
        <v>0</v>
      </c>
      <c r="AY2328" s="85">
        <f>Table1[[#This Row],[TEST_Diff]]+1</f>
        <v>1</v>
      </c>
      <c r="AZ2328" s="92">
        <f>DATEDIF(Table1[[#This Row],[Start Year]],Table1[[#This Row],[End Year]],"d") / 365</f>
        <v>0.35068493150684932</v>
      </c>
    </row>
    <row r="2329" spans="1:52" x14ac:dyDescent="0.5">
      <c r="A2329" s="82">
        <v>204</v>
      </c>
      <c r="B2329" s="82" t="s">
        <v>3588</v>
      </c>
      <c r="D2329" s="90">
        <v>43372</v>
      </c>
      <c r="E2329" s="90" t="s">
        <v>3589</v>
      </c>
      <c r="F2329" s="90"/>
      <c r="G2329" s="82" t="s">
        <v>3589</v>
      </c>
      <c r="H2329" s="82" t="s">
        <v>3590</v>
      </c>
      <c r="I2329" s="80" t="s">
        <v>81</v>
      </c>
      <c r="J2329" s="80">
        <v>50</v>
      </c>
      <c r="K2329" s="80">
        <v>148</v>
      </c>
      <c r="L2329" s="80" t="s">
        <v>1448</v>
      </c>
      <c r="M2329" s="80">
        <v>0.36</v>
      </c>
      <c r="N2329" s="80">
        <v>-11.6455</v>
      </c>
      <c r="O2329" s="80">
        <v>43.333302000000003</v>
      </c>
      <c r="P2329" s="80" t="s">
        <v>69</v>
      </c>
      <c r="Q2329" s="80">
        <v>0</v>
      </c>
      <c r="R2329" s="80">
        <v>2.6272389999999999</v>
      </c>
      <c r="S2329" s="80">
        <v>23.381664000000001</v>
      </c>
      <c r="T2329" s="80">
        <v>612</v>
      </c>
      <c r="U2329" s="91">
        <f>Table1[[#This Row],[Distribution Amount (Dollars)]]/Table1[[#This Row],[NEWdatediff]]</f>
        <v>612</v>
      </c>
      <c r="V2329" s="82" t="s">
        <v>2207</v>
      </c>
      <c r="W2329" s="82" t="s">
        <v>91</v>
      </c>
      <c r="X2329" s="82" t="s">
        <v>72</v>
      </c>
      <c r="Y2329" s="82" t="s">
        <v>73</v>
      </c>
      <c r="Z2329" s="82">
        <v>1</v>
      </c>
      <c r="AB2329" s="82" t="s">
        <v>3591</v>
      </c>
      <c r="AD2329" s="82" t="s">
        <v>1420</v>
      </c>
      <c r="AE2329" s="82" t="s">
        <v>3592</v>
      </c>
      <c r="AN2329" s="82" t="s">
        <v>76</v>
      </c>
      <c r="AO2329" s="82" t="s">
        <v>3593</v>
      </c>
      <c r="AP2329" s="82">
        <v>340000</v>
      </c>
      <c r="AQ2329" s="82" t="s">
        <v>109</v>
      </c>
      <c r="AR2329" s="82" t="s">
        <v>4274</v>
      </c>
      <c r="AS2329" s="84">
        <v>41716</v>
      </c>
      <c r="AT2329" s="85">
        <v>2014</v>
      </c>
      <c r="AU2329" s="82" t="s">
        <v>4277</v>
      </c>
      <c r="AV2329" s="84">
        <v>41844</v>
      </c>
      <c r="AW2329" s="85">
        <v>2014</v>
      </c>
      <c r="AX2329" s="85">
        <f>Table1[[#This Row],[End TEST]]-Table1[[#This Row],[Start TEST]]</f>
        <v>0</v>
      </c>
      <c r="AY2329" s="85">
        <f>Table1[[#This Row],[TEST_Diff]]+1</f>
        <v>1</v>
      </c>
      <c r="AZ2329" s="92">
        <f>DATEDIF(Table1[[#This Row],[Start Year]],Table1[[#This Row],[End Year]],"d") / 365</f>
        <v>0.35068493150684932</v>
      </c>
    </row>
    <row r="2330" spans="1:52" x14ac:dyDescent="0.5">
      <c r="A2330" s="82">
        <v>204</v>
      </c>
      <c r="B2330" s="82" t="s">
        <v>3588</v>
      </c>
      <c r="D2330" s="90">
        <v>43372</v>
      </c>
      <c r="E2330" s="90" t="s">
        <v>3589</v>
      </c>
      <c r="F2330" s="90"/>
      <c r="G2330" s="82" t="s">
        <v>3589</v>
      </c>
      <c r="H2330" s="82" t="s">
        <v>3590</v>
      </c>
      <c r="I2330" s="80" t="s">
        <v>759</v>
      </c>
      <c r="J2330" s="80">
        <v>50</v>
      </c>
      <c r="K2330" s="80">
        <v>148</v>
      </c>
      <c r="L2330" s="80" t="s">
        <v>1448</v>
      </c>
      <c r="M2330" s="80">
        <v>0.36</v>
      </c>
      <c r="N2330" s="80">
        <v>-11.6455</v>
      </c>
      <c r="O2330" s="80">
        <v>43.333302000000003</v>
      </c>
      <c r="P2330" s="80" t="s">
        <v>69</v>
      </c>
      <c r="Q2330" s="80">
        <v>0</v>
      </c>
      <c r="R2330" s="80">
        <v>2.6272389999999999</v>
      </c>
      <c r="S2330" s="80">
        <v>23.381664000000001</v>
      </c>
      <c r="T2330" s="80">
        <v>612</v>
      </c>
      <c r="U2330" s="91">
        <f>Table1[[#This Row],[Distribution Amount (Dollars)]]/Table1[[#This Row],[NEWdatediff]]</f>
        <v>612</v>
      </c>
      <c r="V2330" s="82" t="s">
        <v>2207</v>
      </c>
      <c r="W2330" s="82" t="s">
        <v>91</v>
      </c>
      <c r="X2330" s="82" t="s">
        <v>72</v>
      </c>
      <c r="Y2330" s="82" t="s">
        <v>73</v>
      </c>
      <c r="Z2330" s="82">
        <v>1</v>
      </c>
      <c r="AB2330" s="82" t="s">
        <v>3591</v>
      </c>
      <c r="AD2330" s="82" t="s">
        <v>1420</v>
      </c>
      <c r="AE2330" s="82" t="s">
        <v>3592</v>
      </c>
      <c r="AN2330" s="82" t="s">
        <v>76</v>
      </c>
      <c r="AO2330" s="82" t="s">
        <v>3593</v>
      </c>
      <c r="AP2330" s="82">
        <v>340000</v>
      </c>
      <c r="AQ2330" s="82" t="s">
        <v>109</v>
      </c>
      <c r="AR2330" s="82" t="s">
        <v>4274</v>
      </c>
      <c r="AS2330" s="84">
        <v>41716</v>
      </c>
      <c r="AT2330" s="85">
        <v>2014</v>
      </c>
      <c r="AU2330" s="82" t="s">
        <v>4277</v>
      </c>
      <c r="AV2330" s="84">
        <v>41844</v>
      </c>
      <c r="AW2330" s="85">
        <v>2014</v>
      </c>
      <c r="AX2330" s="85">
        <f>Table1[[#This Row],[End TEST]]-Table1[[#This Row],[Start TEST]]</f>
        <v>0</v>
      </c>
      <c r="AY2330" s="85">
        <f>Table1[[#This Row],[TEST_Diff]]+1</f>
        <v>1</v>
      </c>
      <c r="AZ2330" s="92">
        <f>DATEDIF(Table1[[#This Row],[Start Year]],Table1[[#This Row],[End Year]],"d") / 365</f>
        <v>0.35068493150684932</v>
      </c>
    </row>
    <row r="2331" spans="1:52" x14ac:dyDescent="0.5">
      <c r="A2331" s="82">
        <v>204</v>
      </c>
      <c r="B2331" s="82" t="s">
        <v>3588</v>
      </c>
      <c r="D2331" s="90">
        <v>43372</v>
      </c>
      <c r="E2331" s="90" t="s">
        <v>3589</v>
      </c>
      <c r="F2331" s="90"/>
      <c r="G2331" s="82" t="s">
        <v>3589</v>
      </c>
      <c r="H2331" s="82" t="s">
        <v>3590</v>
      </c>
      <c r="I2331" s="80" t="s">
        <v>81</v>
      </c>
      <c r="J2331" s="80">
        <v>50</v>
      </c>
      <c r="K2331" s="80">
        <v>148</v>
      </c>
      <c r="L2331" s="80" t="s">
        <v>1445</v>
      </c>
      <c r="M2331" s="80">
        <v>0.63</v>
      </c>
      <c r="N2331" s="80">
        <v>8.5379810000000003</v>
      </c>
      <c r="O2331" s="80">
        <v>-80.782127000000003</v>
      </c>
      <c r="P2331" s="80" t="s">
        <v>308</v>
      </c>
      <c r="Q2331" s="80">
        <v>0</v>
      </c>
      <c r="R2331" s="80">
        <v>13.923406</v>
      </c>
      <c r="S2331" s="80">
        <v>-86.952798999999999</v>
      </c>
      <c r="T2331" s="80">
        <v>1071</v>
      </c>
      <c r="U2331" s="91">
        <f>Table1[[#This Row],[Distribution Amount (Dollars)]]/Table1[[#This Row],[NEWdatediff]]</f>
        <v>1071</v>
      </c>
      <c r="V2331" s="82" t="s">
        <v>2207</v>
      </c>
      <c r="W2331" s="82" t="s">
        <v>91</v>
      </c>
      <c r="X2331" s="82" t="s">
        <v>72</v>
      </c>
      <c r="Y2331" s="82" t="s">
        <v>73</v>
      </c>
      <c r="Z2331" s="82">
        <v>1</v>
      </c>
      <c r="AB2331" s="82" t="s">
        <v>3591</v>
      </c>
      <c r="AD2331" s="82" t="s">
        <v>1469</v>
      </c>
      <c r="AE2331" s="82" t="s">
        <v>3592</v>
      </c>
      <c r="AN2331" s="82" t="s">
        <v>76</v>
      </c>
      <c r="AO2331" s="82" t="s">
        <v>3593</v>
      </c>
      <c r="AP2331" s="82">
        <v>340000</v>
      </c>
      <c r="AQ2331" s="82" t="s">
        <v>109</v>
      </c>
      <c r="AR2331" s="82" t="s">
        <v>4274</v>
      </c>
      <c r="AS2331" s="84">
        <v>41716</v>
      </c>
      <c r="AT2331" s="85">
        <v>2014</v>
      </c>
      <c r="AU2331" s="82" t="s">
        <v>4277</v>
      </c>
      <c r="AV2331" s="84">
        <v>41844</v>
      </c>
      <c r="AW2331" s="85">
        <v>2014</v>
      </c>
      <c r="AX2331" s="85">
        <f>Table1[[#This Row],[End TEST]]-Table1[[#This Row],[Start TEST]]</f>
        <v>0</v>
      </c>
      <c r="AY2331" s="85">
        <f>Table1[[#This Row],[TEST_Diff]]+1</f>
        <v>1</v>
      </c>
      <c r="AZ2331" s="92">
        <f>DATEDIF(Table1[[#This Row],[Start Year]],Table1[[#This Row],[End Year]],"d") / 365</f>
        <v>0.35068493150684932</v>
      </c>
    </row>
    <row r="2332" spans="1:52" x14ac:dyDescent="0.5">
      <c r="A2332" s="82">
        <v>204</v>
      </c>
      <c r="B2332" s="82" t="s">
        <v>3588</v>
      </c>
      <c r="D2332" s="90">
        <v>43372</v>
      </c>
      <c r="E2332" s="90" t="s">
        <v>3589</v>
      </c>
      <c r="F2332" s="90"/>
      <c r="G2332" s="82" t="s">
        <v>3589</v>
      </c>
      <c r="H2332" s="82" t="s">
        <v>3590</v>
      </c>
      <c r="I2332" s="80" t="s">
        <v>759</v>
      </c>
      <c r="J2332" s="80">
        <v>50</v>
      </c>
      <c r="K2332" s="80">
        <v>148</v>
      </c>
      <c r="L2332" s="80" t="s">
        <v>1445</v>
      </c>
      <c r="M2332" s="80">
        <v>0.63</v>
      </c>
      <c r="N2332" s="80">
        <v>8.5379810000000003</v>
      </c>
      <c r="O2332" s="80">
        <v>-80.782127000000003</v>
      </c>
      <c r="P2332" s="80" t="s">
        <v>308</v>
      </c>
      <c r="Q2332" s="80">
        <v>0</v>
      </c>
      <c r="R2332" s="80">
        <v>13.923406</v>
      </c>
      <c r="S2332" s="80">
        <v>-86.952798999999999</v>
      </c>
      <c r="T2332" s="80">
        <v>1071</v>
      </c>
      <c r="U2332" s="91">
        <f>Table1[[#This Row],[Distribution Amount (Dollars)]]/Table1[[#This Row],[NEWdatediff]]</f>
        <v>1071</v>
      </c>
      <c r="V2332" s="82" t="s">
        <v>2207</v>
      </c>
      <c r="W2332" s="82" t="s">
        <v>91</v>
      </c>
      <c r="X2332" s="82" t="s">
        <v>72</v>
      </c>
      <c r="Y2332" s="82" t="s">
        <v>73</v>
      </c>
      <c r="Z2332" s="82">
        <v>1</v>
      </c>
      <c r="AB2332" s="82" t="s">
        <v>3591</v>
      </c>
      <c r="AD2332" s="82" t="s">
        <v>1469</v>
      </c>
      <c r="AE2332" s="82" t="s">
        <v>3592</v>
      </c>
      <c r="AN2332" s="82" t="s">
        <v>76</v>
      </c>
      <c r="AO2332" s="82" t="s">
        <v>3593</v>
      </c>
      <c r="AP2332" s="82">
        <v>340000</v>
      </c>
      <c r="AQ2332" s="82" t="s">
        <v>109</v>
      </c>
      <c r="AR2332" s="82" t="s">
        <v>4274</v>
      </c>
      <c r="AS2332" s="84">
        <v>41716</v>
      </c>
      <c r="AT2332" s="85">
        <v>2014</v>
      </c>
      <c r="AU2332" s="82" t="s">
        <v>4277</v>
      </c>
      <c r="AV2332" s="84">
        <v>41844</v>
      </c>
      <c r="AW2332" s="85">
        <v>2014</v>
      </c>
      <c r="AX2332" s="85">
        <f>Table1[[#This Row],[End TEST]]-Table1[[#This Row],[Start TEST]]</f>
        <v>0</v>
      </c>
      <c r="AY2332" s="85">
        <f>Table1[[#This Row],[TEST_Diff]]+1</f>
        <v>1</v>
      </c>
      <c r="AZ2332" s="92">
        <f>DATEDIF(Table1[[#This Row],[Start Year]],Table1[[#This Row],[End Year]],"d") / 365</f>
        <v>0.35068493150684932</v>
      </c>
    </row>
    <row r="2333" spans="1:52" x14ac:dyDescent="0.5">
      <c r="A2333" s="82">
        <v>204</v>
      </c>
      <c r="B2333" s="82" t="s">
        <v>3588</v>
      </c>
      <c r="D2333" s="90">
        <v>43372</v>
      </c>
      <c r="E2333" s="90" t="s">
        <v>3589</v>
      </c>
      <c r="F2333" s="90"/>
      <c r="G2333" s="82" t="s">
        <v>3589</v>
      </c>
      <c r="H2333" s="82" t="s">
        <v>3590</v>
      </c>
      <c r="I2333" s="80" t="s">
        <v>81</v>
      </c>
      <c r="J2333" s="80">
        <v>50</v>
      </c>
      <c r="K2333" s="80">
        <v>148</v>
      </c>
      <c r="L2333" s="80" t="s">
        <v>1418</v>
      </c>
      <c r="M2333" s="80">
        <v>2.2200000000000002</v>
      </c>
      <c r="N2333" s="80">
        <v>53.709808000000002</v>
      </c>
      <c r="O2333" s="80">
        <v>27.953388</v>
      </c>
      <c r="P2333" s="80" t="s">
        <v>307</v>
      </c>
      <c r="Q2333" s="80">
        <v>0</v>
      </c>
      <c r="R2333" s="80">
        <v>48.122632000000003</v>
      </c>
      <c r="S2333" s="80">
        <v>30.108753</v>
      </c>
      <c r="T2333" s="80">
        <v>3774</v>
      </c>
      <c r="U2333" s="91">
        <f>Table1[[#This Row],[Distribution Amount (Dollars)]]/Table1[[#This Row],[NEWdatediff]]</f>
        <v>3774</v>
      </c>
      <c r="V2333" s="82" t="s">
        <v>2207</v>
      </c>
      <c r="W2333" s="82" t="s">
        <v>91</v>
      </c>
      <c r="X2333" s="82" t="s">
        <v>72</v>
      </c>
      <c r="Y2333" s="82" t="s">
        <v>73</v>
      </c>
      <c r="Z2333" s="82">
        <v>1</v>
      </c>
      <c r="AB2333" s="82" t="s">
        <v>3591</v>
      </c>
      <c r="AD2333" s="82" t="s">
        <v>139</v>
      </c>
      <c r="AE2333" s="82" t="s">
        <v>3592</v>
      </c>
      <c r="AN2333" s="82" t="s">
        <v>76</v>
      </c>
      <c r="AO2333" s="82" t="s">
        <v>3593</v>
      </c>
      <c r="AP2333" s="82">
        <v>340000</v>
      </c>
      <c r="AQ2333" s="82" t="s">
        <v>109</v>
      </c>
      <c r="AR2333" s="82" t="s">
        <v>4274</v>
      </c>
      <c r="AS2333" s="84">
        <v>41716</v>
      </c>
      <c r="AT2333" s="85">
        <v>2014</v>
      </c>
      <c r="AU2333" s="82" t="s">
        <v>4277</v>
      </c>
      <c r="AV2333" s="84">
        <v>41844</v>
      </c>
      <c r="AW2333" s="85">
        <v>2014</v>
      </c>
      <c r="AX2333" s="85">
        <f>Table1[[#This Row],[End TEST]]-Table1[[#This Row],[Start TEST]]</f>
        <v>0</v>
      </c>
      <c r="AY2333" s="85">
        <f>Table1[[#This Row],[TEST_Diff]]+1</f>
        <v>1</v>
      </c>
      <c r="AZ2333" s="92">
        <f>DATEDIF(Table1[[#This Row],[Start Year]],Table1[[#This Row],[End Year]],"d") / 365</f>
        <v>0.35068493150684932</v>
      </c>
    </row>
    <row r="2334" spans="1:52" x14ac:dyDescent="0.5">
      <c r="A2334" s="82">
        <v>204</v>
      </c>
      <c r="B2334" s="82" t="s">
        <v>3588</v>
      </c>
      <c r="D2334" s="90">
        <v>43372</v>
      </c>
      <c r="E2334" s="90" t="s">
        <v>3589</v>
      </c>
      <c r="F2334" s="90"/>
      <c r="G2334" s="82" t="s">
        <v>3589</v>
      </c>
      <c r="H2334" s="82" t="s">
        <v>3590</v>
      </c>
      <c r="I2334" s="80" t="s">
        <v>759</v>
      </c>
      <c r="J2334" s="80">
        <v>50</v>
      </c>
      <c r="K2334" s="80">
        <v>148</v>
      </c>
      <c r="L2334" s="80" t="s">
        <v>1418</v>
      </c>
      <c r="M2334" s="80">
        <v>2.2200000000000002</v>
      </c>
      <c r="N2334" s="80">
        <v>53.709808000000002</v>
      </c>
      <c r="O2334" s="80">
        <v>27.953388</v>
      </c>
      <c r="P2334" s="80" t="s">
        <v>307</v>
      </c>
      <c r="Q2334" s="80">
        <v>0</v>
      </c>
      <c r="R2334" s="80">
        <v>48.122632000000003</v>
      </c>
      <c r="S2334" s="80">
        <v>30.108753</v>
      </c>
      <c r="T2334" s="80">
        <v>3774</v>
      </c>
      <c r="U2334" s="91">
        <f>Table1[[#This Row],[Distribution Amount (Dollars)]]/Table1[[#This Row],[NEWdatediff]]</f>
        <v>3774</v>
      </c>
      <c r="V2334" s="82" t="s">
        <v>2207</v>
      </c>
      <c r="W2334" s="82" t="s">
        <v>91</v>
      </c>
      <c r="X2334" s="82" t="s">
        <v>72</v>
      </c>
      <c r="Y2334" s="82" t="s">
        <v>73</v>
      </c>
      <c r="Z2334" s="82">
        <v>1</v>
      </c>
      <c r="AB2334" s="82" t="s">
        <v>3591</v>
      </c>
      <c r="AD2334" s="82" t="s">
        <v>139</v>
      </c>
      <c r="AE2334" s="82" t="s">
        <v>3592</v>
      </c>
      <c r="AN2334" s="82" t="s">
        <v>76</v>
      </c>
      <c r="AO2334" s="82" t="s">
        <v>3593</v>
      </c>
      <c r="AP2334" s="82">
        <v>340000</v>
      </c>
      <c r="AQ2334" s="82" t="s">
        <v>109</v>
      </c>
      <c r="AR2334" s="82" t="s">
        <v>4274</v>
      </c>
      <c r="AS2334" s="84">
        <v>41716</v>
      </c>
      <c r="AT2334" s="85">
        <v>2014</v>
      </c>
      <c r="AU2334" s="82" t="s">
        <v>4277</v>
      </c>
      <c r="AV2334" s="84">
        <v>41844</v>
      </c>
      <c r="AW2334" s="85">
        <v>2014</v>
      </c>
      <c r="AX2334" s="85">
        <f>Table1[[#This Row],[End TEST]]-Table1[[#This Row],[Start TEST]]</f>
        <v>0</v>
      </c>
      <c r="AY2334" s="85">
        <f>Table1[[#This Row],[TEST_Diff]]+1</f>
        <v>1</v>
      </c>
      <c r="AZ2334" s="92">
        <f>DATEDIF(Table1[[#This Row],[Start Year]],Table1[[#This Row],[End Year]],"d") / 365</f>
        <v>0.35068493150684932</v>
      </c>
    </row>
    <row r="2335" spans="1:52" x14ac:dyDescent="0.5">
      <c r="A2335" s="82">
        <v>204</v>
      </c>
      <c r="B2335" s="82" t="s">
        <v>3588</v>
      </c>
      <c r="D2335" s="90">
        <v>43372</v>
      </c>
      <c r="E2335" s="90" t="s">
        <v>3589</v>
      </c>
      <c r="F2335" s="90"/>
      <c r="G2335" s="82" t="s">
        <v>3589</v>
      </c>
      <c r="H2335" s="82" t="s">
        <v>3590</v>
      </c>
      <c r="I2335" s="80" t="s">
        <v>81</v>
      </c>
      <c r="J2335" s="80">
        <v>50</v>
      </c>
      <c r="K2335" s="80">
        <v>148</v>
      </c>
      <c r="L2335" s="80" t="s">
        <v>3013</v>
      </c>
      <c r="M2335" s="80">
        <v>1.25</v>
      </c>
      <c r="N2335" s="80">
        <v>-0.52277799999999996</v>
      </c>
      <c r="O2335" s="80">
        <v>166.93150299999999</v>
      </c>
      <c r="P2335" s="80" t="s">
        <v>1002</v>
      </c>
      <c r="Q2335" s="80">
        <v>0</v>
      </c>
      <c r="R2335" s="80">
        <v>-11.711587</v>
      </c>
      <c r="S2335" s="80">
        <v>163.84307100000001</v>
      </c>
      <c r="T2335" s="80">
        <v>2125</v>
      </c>
      <c r="U2335" s="91">
        <f>Table1[[#This Row],[Distribution Amount (Dollars)]]/Table1[[#This Row],[NEWdatediff]]</f>
        <v>2125</v>
      </c>
      <c r="V2335" s="82" t="s">
        <v>2207</v>
      </c>
      <c r="W2335" s="82" t="s">
        <v>91</v>
      </c>
      <c r="X2335" s="82" t="s">
        <v>72</v>
      </c>
      <c r="Y2335" s="82" t="s">
        <v>73</v>
      </c>
      <c r="Z2335" s="82">
        <v>1</v>
      </c>
      <c r="AB2335" s="82" t="s">
        <v>3591</v>
      </c>
      <c r="AD2335" s="82" t="s">
        <v>1440</v>
      </c>
      <c r="AE2335" s="82" t="s">
        <v>3592</v>
      </c>
      <c r="AN2335" s="82" t="s">
        <v>76</v>
      </c>
      <c r="AO2335" s="82" t="s">
        <v>3593</v>
      </c>
      <c r="AP2335" s="82">
        <v>340000</v>
      </c>
      <c r="AQ2335" s="82" t="s">
        <v>109</v>
      </c>
      <c r="AR2335" s="82" t="s">
        <v>4274</v>
      </c>
      <c r="AS2335" s="84">
        <v>41716</v>
      </c>
      <c r="AT2335" s="85">
        <v>2014</v>
      </c>
      <c r="AU2335" s="82" t="s">
        <v>4277</v>
      </c>
      <c r="AV2335" s="84">
        <v>41844</v>
      </c>
      <c r="AW2335" s="85">
        <v>2014</v>
      </c>
      <c r="AX2335" s="85">
        <f>Table1[[#This Row],[End TEST]]-Table1[[#This Row],[Start TEST]]</f>
        <v>0</v>
      </c>
      <c r="AY2335" s="85">
        <f>Table1[[#This Row],[TEST_Diff]]+1</f>
        <v>1</v>
      </c>
      <c r="AZ2335" s="92">
        <f>DATEDIF(Table1[[#This Row],[Start Year]],Table1[[#This Row],[End Year]],"d") / 365</f>
        <v>0.35068493150684932</v>
      </c>
    </row>
    <row r="2336" spans="1:52" x14ac:dyDescent="0.5">
      <c r="A2336" s="82">
        <v>204</v>
      </c>
      <c r="B2336" s="82" t="s">
        <v>3588</v>
      </c>
      <c r="D2336" s="90">
        <v>43372</v>
      </c>
      <c r="E2336" s="90" t="s">
        <v>3589</v>
      </c>
      <c r="F2336" s="90"/>
      <c r="G2336" s="82" t="s">
        <v>3589</v>
      </c>
      <c r="H2336" s="82" t="s">
        <v>3590</v>
      </c>
      <c r="I2336" s="80" t="s">
        <v>759</v>
      </c>
      <c r="J2336" s="80">
        <v>50</v>
      </c>
      <c r="K2336" s="80">
        <v>148</v>
      </c>
      <c r="L2336" s="80" t="s">
        <v>3013</v>
      </c>
      <c r="M2336" s="80">
        <v>1.25</v>
      </c>
      <c r="N2336" s="80">
        <v>-0.52277799999999996</v>
      </c>
      <c r="O2336" s="80">
        <v>166.93150299999999</v>
      </c>
      <c r="P2336" s="80" t="s">
        <v>1002</v>
      </c>
      <c r="Q2336" s="80">
        <v>0</v>
      </c>
      <c r="R2336" s="80">
        <v>-11.711587</v>
      </c>
      <c r="S2336" s="80">
        <v>163.84307100000001</v>
      </c>
      <c r="T2336" s="80">
        <v>2125</v>
      </c>
      <c r="U2336" s="91">
        <f>Table1[[#This Row],[Distribution Amount (Dollars)]]/Table1[[#This Row],[NEWdatediff]]</f>
        <v>2125</v>
      </c>
      <c r="V2336" s="82" t="s">
        <v>2207</v>
      </c>
      <c r="W2336" s="82" t="s">
        <v>91</v>
      </c>
      <c r="X2336" s="82" t="s">
        <v>72</v>
      </c>
      <c r="Y2336" s="82" t="s">
        <v>73</v>
      </c>
      <c r="Z2336" s="82">
        <v>1</v>
      </c>
      <c r="AB2336" s="82" t="s">
        <v>3591</v>
      </c>
      <c r="AD2336" s="82" t="s">
        <v>1440</v>
      </c>
      <c r="AE2336" s="82" t="s">
        <v>3592</v>
      </c>
      <c r="AN2336" s="82" t="s">
        <v>76</v>
      </c>
      <c r="AO2336" s="82" t="s">
        <v>3593</v>
      </c>
      <c r="AP2336" s="82">
        <v>340000</v>
      </c>
      <c r="AQ2336" s="82" t="s">
        <v>109</v>
      </c>
      <c r="AR2336" s="82" t="s">
        <v>4274</v>
      </c>
      <c r="AS2336" s="84">
        <v>41716</v>
      </c>
      <c r="AT2336" s="85">
        <v>2014</v>
      </c>
      <c r="AU2336" s="82" t="s">
        <v>4277</v>
      </c>
      <c r="AV2336" s="84">
        <v>41844</v>
      </c>
      <c r="AW2336" s="85">
        <v>2014</v>
      </c>
      <c r="AX2336" s="85">
        <f>Table1[[#This Row],[End TEST]]-Table1[[#This Row],[Start TEST]]</f>
        <v>0</v>
      </c>
      <c r="AY2336" s="85">
        <f>Table1[[#This Row],[TEST_Diff]]+1</f>
        <v>1</v>
      </c>
      <c r="AZ2336" s="92">
        <f>DATEDIF(Table1[[#This Row],[Start Year]],Table1[[#This Row],[End Year]],"d") / 365</f>
        <v>0.35068493150684932</v>
      </c>
    </row>
    <row r="2337" spans="1:52" x14ac:dyDescent="0.5">
      <c r="A2337" s="82">
        <v>204</v>
      </c>
      <c r="B2337" s="82" t="s">
        <v>3588</v>
      </c>
      <c r="D2337" s="90">
        <v>43372</v>
      </c>
      <c r="E2337" s="90" t="s">
        <v>3589</v>
      </c>
      <c r="F2337" s="90"/>
      <c r="G2337" s="82" t="s">
        <v>3589</v>
      </c>
      <c r="H2337" s="82" t="s">
        <v>3590</v>
      </c>
      <c r="I2337" s="80" t="s">
        <v>81</v>
      </c>
      <c r="J2337" s="80">
        <v>50</v>
      </c>
      <c r="K2337" s="80">
        <v>148</v>
      </c>
      <c r="L2337" s="80" t="s">
        <v>1074</v>
      </c>
      <c r="M2337" s="80">
        <v>0.36</v>
      </c>
      <c r="N2337" s="80">
        <v>5.7863959999999999</v>
      </c>
      <c r="O2337" s="80">
        <v>47.325853000000002</v>
      </c>
      <c r="P2337" s="80" t="s">
        <v>69</v>
      </c>
      <c r="Q2337" s="80">
        <v>0</v>
      </c>
      <c r="R2337" s="80">
        <v>2.6272389999999999</v>
      </c>
      <c r="S2337" s="80">
        <v>23.381664000000001</v>
      </c>
      <c r="T2337" s="80">
        <v>612</v>
      </c>
      <c r="U2337" s="91">
        <f>Table1[[#This Row],[Distribution Amount (Dollars)]]/Table1[[#This Row],[NEWdatediff]]</f>
        <v>612</v>
      </c>
      <c r="V2337" s="82" t="s">
        <v>2207</v>
      </c>
      <c r="W2337" s="82" t="s">
        <v>91</v>
      </c>
      <c r="X2337" s="82" t="s">
        <v>72</v>
      </c>
      <c r="Y2337" s="82" t="s">
        <v>73</v>
      </c>
      <c r="Z2337" s="82">
        <v>1</v>
      </c>
      <c r="AB2337" s="82" t="s">
        <v>3591</v>
      </c>
      <c r="AD2337" s="82" t="s">
        <v>589</v>
      </c>
      <c r="AE2337" s="82" t="s">
        <v>3592</v>
      </c>
      <c r="AN2337" s="82" t="s">
        <v>76</v>
      </c>
      <c r="AO2337" s="82" t="s">
        <v>3593</v>
      </c>
      <c r="AP2337" s="82">
        <v>340000</v>
      </c>
      <c r="AQ2337" s="82" t="s">
        <v>109</v>
      </c>
      <c r="AR2337" s="82" t="s">
        <v>4274</v>
      </c>
      <c r="AS2337" s="84">
        <v>41716</v>
      </c>
      <c r="AT2337" s="85">
        <v>2014</v>
      </c>
      <c r="AU2337" s="82" t="s">
        <v>4277</v>
      </c>
      <c r="AV2337" s="84">
        <v>41844</v>
      </c>
      <c r="AW2337" s="85">
        <v>2014</v>
      </c>
      <c r="AX2337" s="85">
        <f>Table1[[#This Row],[End TEST]]-Table1[[#This Row],[Start TEST]]</f>
        <v>0</v>
      </c>
      <c r="AY2337" s="85">
        <f>Table1[[#This Row],[TEST_Diff]]+1</f>
        <v>1</v>
      </c>
      <c r="AZ2337" s="92">
        <f>DATEDIF(Table1[[#This Row],[Start Year]],Table1[[#This Row],[End Year]],"d") / 365</f>
        <v>0.35068493150684932</v>
      </c>
    </row>
    <row r="2338" spans="1:52" x14ac:dyDescent="0.5">
      <c r="A2338" s="82">
        <v>204</v>
      </c>
      <c r="B2338" s="82" t="s">
        <v>3588</v>
      </c>
      <c r="D2338" s="90">
        <v>43372</v>
      </c>
      <c r="E2338" s="90" t="s">
        <v>3589</v>
      </c>
      <c r="F2338" s="90"/>
      <c r="G2338" s="82" t="s">
        <v>3589</v>
      </c>
      <c r="H2338" s="82" t="s">
        <v>3590</v>
      </c>
      <c r="I2338" s="80" t="s">
        <v>759</v>
      </c>
      <c r="J2338" s="80">
        <v>50</v>
      </c>
      <c r="K2338" s="80">
        <v>148</v>
      </c>
      <c r="L2338" s="80" t="s">
        <v>1074</v>
      </c>
      <c r="M2338" s="80">
        <v>0.36</v>
      </c>
      <c r="N2338" s="80">
        <v>5.7863959999999999</v>
      </c>
      <c r="O2338" s="80">
        <v>47.325853000000002</v>
      </c>
      <c r="P2338" s="80" t="s">
        <v>69</v>
      </c>
      <c r="Q2338" s="80">
        <v>0</v>
      </c>
      <c r="R2338" s="80">
        <v>2.6272389999999999</v>
      </c>
      <c r="S2338" s="80">
        <v>23.381664000000001</v>
      </c>
      <c r="T2338" s="80">
        <v>612</v>
      </c>
      <c r="U2338" s="91">
        <f>Table1[[#This Row],[Distribution Amount (Dollars)]]/Table1[[#This Row],[NEWdatediff]]</f>
        <v>612</v>
      </c>
      <c r="V2338" s="82" t="s">
        <v>2207</v>
      </c>
      <c r="W2338" s="82" t="s">
        <v>91</v>
      </c>
      <c r="X2338" s="82" t="s">
        <v>72</v>
      </c>
      <c r="Y2338" s="82" t="s">
        <v>73</v>
      </c>
      <c r="Z2338" s="82">
        <v>1</v>
      </c>
      <c r="AB2338" s="82" t="s">
        <v>3591</v>
      </c>
      <c r="AD2338" s="82" t="s">
        <v>589</v>
      </c>
      <c r="AE2338" s="82" t="s">
        <v>3592</v>
      </c>
      <c r="AN2338" s="82" t="s">
        <v>76</v>
      </c>
      <c r="AO2338" s="82" t="s">
        <v>3593</v>
      </c>
      <c r="AP2338" s="82">
        <v>340000</v>
      </c>
      <c r="AQ2338" s="82" t="s">
        <v>109</v>
      </c>
      <c r="AR2338" s="82" t="s">
        <v>4274</v>
      </c>
      <c r="AS2338" s="84">
        <v>41716</v>
      </c>
      <c r="AT2338" s="85">
        <v>2014</v>
      </c>
      <c r="AU2338" s="82" t="s">
        <v>4277</v>
      </c>
      <c r="AV2338" s="84">
        <v>41844</v>
      </c>
      <c r="AW2338" s="85">
        <v>2014</v>
      </c>
      <c r="AX2338" s="85">
        <f>Table1[[#This Row],[End TEST]]-Table1[[#This Row],[Start TEST]]</f>
        <v>0</v>
      </c>
      <c r="AY2338" s="85">
        <f>Table1[[#This Row],[TEST_Diff]]+1</f>
        <v>1</v>
      </c>
      <c r="AZ2338" s="92">
        <f>DATEDIF(Table1[[#This Row],[Start Year]],Table1[[#This Row],[End Year]],"d") / 365</f>
        <v>0.35068493150684932</v>
      </c>
    </row>
    <row r="2339" spans="1:52" x14ac:dyDescent="0.5">
      <c r="A2339" s="82">
        <v>204</v>
      </c>
      <c r="B2339" s="82" t="s">
        <v>3588</v>
      </c>
      <c r="D2339" s="90">
        <v>43372</v>
      </c>
      <c r="E2339" s="90" t="s">
        <v>3589</v>
      </c>
      <c r="F2339" s="90"/>
      <c r="G2339" s="82" t="s">
        <v>3589</v>
      </c>
      <c r="H2339" s="82" t="s">
        <v>3590</v>
      </c>
      <c r="I2339" s="80" t="s">
        <v>81</v>
      </c>
      <c r="J2339" s="80">
        <v>50</v>
      </c>
      <c r="K2339" s="80">
        <v>148</v>
      </c>
      <c r="L2339" s="80" t="s">
        <v>1416</v>
      </c>
      <c r="M2339" s="80">
        <v>0.56000000000000005</v>
      </c>
      <c r="N2339" s="80">
        <v>-8.8191640000000007</v>
      </c>
      <c r="O2339" s="80">
        <v>125.86583299999999</v>
      </c>
      <c r="P2339" s="80" t="s">
        <v>113</v>
      </c>
      <c r="Q2339" s="80">
        <v>0</v>
      </c>
      <c r="R2339" s="80">
        <v>10.278548000000001</v>
      </c>
      <c r="S2339" s="80">
        <v>102.006446</v>
      </c>
      <c r="T2339" s="80">
        <v>952</v>
      </c>
      <c r="U2339" s="91">
        <f>Table1[[#This Row],[Distribution Amount (Dollars)]]/Table1[[#This Row],[NEWdatediff]]</f>
        <v>952</v>
      </c>
      <c r="V2339" s="82" t="s">
        <v>2207</v>
      </c>
      <c r="W2339" s="82" t="s">
        <v>91</v>
      </c>
      <c r="X2339" s="82" t="s">
        <v>72</v>
      </c>
      <c r="Y2339" s="82" t="s">
        <v>73</v>
      </c>
      <c r="Z2339" s="82">
        <v>1</v>
      </c>
      <c r="AB2339" s="82" t="s">
        <v>3591</v>
      </c>
      <c r="AD2339" s="82" t="s">
        <v>221</v>
      </c>
      <c r="AE2339" s="82" t="s">
        <v>3592</v>
      </c>
      <c r="AN2339" s="82" t="s">
        <v>76</v>
      </c>
      <c r="AO2339" s="82" t="s">
        <v>3593</v>
      </c>
      <c r="AP2339" s="82">
        <v>340000</v>
      </c>
      <c r="AQ2339" s="82" t="s">
        <v>109</v>
      </c>
      <c r="AR2339" s="82" t="s">
        <v>4274</v>
      </c>
      <c r="AS2339" s="84">
        <v>41716</v>
      </c>
      <c r="AT2339" s="85">
        <v>2014</v>
      </c>
      <c r="AU2339" s="82" t="s">
        <v>4277</v>
      </c>
      <c r="AV2339" s="84">
        <v>41844</v>
      </c>
      <c r="AW2339" s="85">
        <v>2014</v>
      </c>
      <c r="AX2339" s="85">
        <f>Table1[[#This Row],[End TEST]]-Table1[[#This Row],[Start TEST]]</f>
        <v>0</v>
      </c>
      <c r="AY2339" s="85">
        <f>Table1[[#This Row],[TEST_Diff]]+1</f>
        <v>1</v>
      </c>
      <c r="AZ2339" s="92">
        <f>DATEDIF(Table1[[#This Row],[Start Year]],Table1[[#This Row],[End Year]],"d") / 365</f>
        <v>0.35068493150684932</v>
      </c>
    </row>
    <row r="2340" spans="1:52" x14ac:dyDescent="0.5">
      <c r="A2340" s="82">
        <v>204</v>
      </c>
      <c r="B2340" s="82" t="s">
        <v>3588</v>
      </c>
      <c r="D2340" s="90">
        <v>43372</v>
      </c>
      <c r="E2340" s="90" t="s">
        <v>3589</v>
      </c>
      <c r="F2340" s="90"/>
      <c r="G2340" s="82" t="s">
        <v>3589</v>
      </c>
      <c r="H2340" s="82" t="s">
        <v>3590</v>
      </c>
      <c r="I2340" s="80" t="s">
        <v>759</v>
      </c>
      <c r="J2340" s="80">
        <v>50</v>
      </c>
      <c r="K2340" s="80">
        <v>148</v>
      </c>
      <c r="L2340" s="80" t="s">
        <v>1416</v>
      </c>
      <c r="M2340" s="80">
        <v>0.56000000000000005</v>
      </c>
      <c r="N2340" s="80">
        <v>-8.8191640000000007</v>
      </c>
      <c r="O2340" s="80">
        <v>125.86583299999999</v>
      </c>
      <c r="P2340" s="80" t="s">
        <v>113</v>
      </c>
      <c r="Q2340" s="80">
        <v>0</v>
      </c>
      <c r="R2340" s="80">
        <v>10.278548000000001</v>
      </c>
      <c r="S2340" s="80">
        <v>102.006446</v>
      </c>
      <c r="T2340" s="80">
        <v>952</v>
      </c>
      <c r="U2340" s="91">
        <f>Table1[[#This Row],[Distribution Amount (Dollars)]]/Table1[[#This Row],[NEWdatediff]]</f>
        <v>952</v>
      </c>
      <c r="V2340" s="82" t="s">
        <v>2207</v>
      </c>
      <c r="W2340" s="82" t="s">
        <v>91</v>
      </c>
      <c r="X2340" s="82" t="s">
        <v>72</v>
      </c>
      <c r="Y2340" s="82" t="s">
        <v>73</v>
      </c>
      <c r="Z2340" s="82">
        <v>1</v>
      </c>
      <c r="AB2340" s="82" t="s">
        <v>3591</v>
      </c>
      <c r="AD2340" s="82" t="s">
        <v>221</v>
      </c>
      <c r="AE2340" s="82" t="s">
        <v>3592</v>
      </c>
      <c r="AN2340" s="82" t="s">
        <v>76</v>
      </c>
      <c r="AO2340" s="82" t="s">
        <v>3593</v>
      </c>
      <c r="AP2340" s="82">
        <v>340000</v>
      </c>
      <c r="AQ2340" s="82" t="s">
        <v>109</v>
      </c>
      <c r="AR2340" s="82" t="s">
        <v>4274</v>
      </c>
      <c r="AS2340" s="84">
        <v>41716</v>
      </c>
      <c r="AT2340" s="85">
        <v>2014</v>
      </c>
      <c r="AU2340" s="82" t="s">
        <v>4277</v>
      </c>
      <c r="AV2340" s="84">
        <v>41844</v>
      </c>
      <c r="AW2340" s="85">
        <v>2014</v>
      </c>
      <c r="AX2340" s="85">
        <f>Table1[[#This Row],[End TEST]]-Table1[[#This Row],[Start TEST]]</f>
        <v>0</v>
      </c>
      <c r="AY2340" s="85">
        <f>Table1[[#This Row],[TEST_Diff]]+1</f>
        <v>1</v>
      </c>
      <c r="AZ2340" s="92">
        <f>DATEDIF(Table1[[#This Row],[Start Year]],Table1[[#This Row],[End Year]],"d") / 365</f>
        <v>0.35068493150684932</v>
      </c>
    </row>
    <row r="2341" spans="1:52" x14ac:dyDescent="0.5">
      <c r="A2341" s="82">
        <v>204</v>
      </c>
      <c r="B2341" s="82" t="s">
        <v>3588</v>
      </c>
      <c r="D2341" s="90">
        <v>43372</v>
      </c>
      <c r="E2341" s="90" t="s">
        <v>3589</v>
      </c>
      <c r="F2341" s="90"/>
      <c r="G2341" s="82" t="s">
        <v>3589</v>
      </c>
      <c r="H2341" s="82" t="s">
        <v>3590</v>
      </c>
      <c r="I2341" s="80" t="s">
        <v>81</v>
      </c>
      <c r="J2341" s="80">
        <v>50</v>
      </c>
      <c r="K2341" s="80">
        <v>148</v>
      </c>
      <c r="L2341" s="80" t="s">
        <v>1420</v>
      </c>
      <c r="M2341" s="80">
        <v>0.36</v>
      </c>
      <c r="N2341" s="80">
        <v>28.033885999999999</v>
      </c>
      <c r="O2341" s="80">
        <v>1.659626</v>
      </c>
      <c r="P2341" s="80" t="s">
        <v>110</v>
      </c>
      <c r="Q2341" s="80">
        <v>0</v>
      </c>
      <c r="R2341" s="80">
        <v>26.625188000000001</v>
      </c>
      <c r="S2341" s="80">
        <v>6.809552</v>
      </c>
      <c r="T2341" s="80">
        <v>612</v>
      </c>
      <c r="U2341" s="91">
        <f>Table1[[#This Row],[Distribution Amount (Dollars)]]/Table1[[#This Row],[NEWdatediff]]</f>
        <v>612</v>
      </c>
      <c r="V2341" s="82" t="s">
        <v>2207</v>
      </c>
      <c r="W2341" s="82" t="s">
        <v>91</v>
      </c>
      <c r="X2341" s="82" t="s">
        <v>72</v>
      </c>
      <c r="Y2341" s="82" t="s">
        <v>73</v>
      </c>
      <c r="Z2341" s="82">
        <v>1</v>
      </c>
      <c r="AB2341" s="82" t="s">
        <v>3591</v>
      </c>
      <c r="AD2341" s="82" t="s">
        <v>959</v>
      </c>
      <c r="AE2341" s="82" t="s">
        <v>3592</v>
      </c>
      <c r="AN2341" s="82" t="s">
        <v>76</v>
      </c>
      <c r="AO2341" s="82" t="s">
        <v>3593</v>
      </c>
      <c r="AP2341" s="82">
        <v>340000</v>
      </c>
      <c r="AQ2341" s="82" t="s">
        <v>109</v>
      </c>
      <c r="AR2341" s="82" t="s">
        <v>4274</v>
      </c>
      <c r="AS2341" s="84">
        <v>41716</v>
      </c>
      <c r="AT2341" s="85">
        <v>2014</v>
      </c>
      <c r="AU2341" s="82" t="s">
        <v>4277</v>
      </c>
      <c r="AV2341" s="84">
        <v>41844</v>
      </c>
      <c r="AW2341" s="85">
        <v>2014</v>
      </c>
      <c r="AX2341" s="85">
        <f>Table1[[#This Row],[End TEST]]-Table1[[#This Row],[Start TEST]]</f>
        <v>0</v>
      </c>
      <c r="AY2341" s="85">
        <f>Table1[[#This Row],[TEST_Diff]]+1</f>
        <v>1</v>
      </c>
      <c r="AZ2341" s="92">
        <f>DATEDIF(Table1[[#This Row],[Start Year]],Table1[[#This Row],[End Year]],"d") / 365</f>
        <v>0.35068493150684932</v>
      </c>
    </row>
    <row r="2342" spans="1:52" x14ac:dyDescent="0.5">
      <c r="A2342" s="82">
        <v>204</v>
      </c>
      <c r="B2342" s="82" t="s">
        <v>3588</v>
      </c>
      <c r="D2342" s="90">
        <v>43372</v>
      </c>
      <c r="E2342" s="90" t="s">
        <v>3589</v>
      </c>
      <c r="F2342" s="90"/>
      <c r="G2342" s="82" t="s">
        <v>3589</v>
      </c>
      <c r="H2342" s="82" t="s">
        <v>3590</v>
      </c>
      <c r="I2342" s="80" t="s">
        <v>759</v>
      </c>
      <c r="J2342" s="80">
        <v>50</v>
      </c>
      <c r="K2342" s="80">
        <v>148</v>
      </c>
      <c r="L2342" s="80" t="s">
        <v>1420</v>
      </c>
      <c r="M2342" s="80">
        <v>0.36</v>
      </c>
      <c r="N2342" s="80">
        <v>28.033885999999999</v>
      </c>
      <c r="O2342" s="80">
        <v>1.659626</v>
      </c>
      <c r="P2342" s="80" t="s">
        <v>110</v>
      </c>
      <c r="Q2342" s="80">
        <v>0</v>
      </c>
      <c r="R2342" s="80">
        <v>26.625188000000001</v>
      </c>
      <c r="S2342" s="80">
        <v>6.809552</v>
      </c>
      <c r="T2342" s="80">
        <v>612</v>
      </c>
      <c r="U2342" s="91">
        <f>Table1[[#This Row],[Distribution Amount (Dollars)]]/Table1[[#This Row],[NEWdatediff]]</f>
        <v>612</v>
      </c>
      <c r="V2342" s="82" t="s">
        <v>2207</v>
      </c>
      <c r="W2342" s="82" t="s">
        <v>91</v>
      </c>
      <c r="X2342" s="82" t="s">
        <v>72</v>
      </c>
      <c r="Y2342" s="82" t="s">
        <v>73</v>
      </c>
      <c r="Z2342" s="82">
        <v>1</v>
      </c>
      <c r="AB2342" s="82" t="s">
        <v>3591</v>
      </c>
      <c r="AD2342" s="82" t="s">
        <v>959</v>
      </c>
      <c r="AE2342" s="82" t="s">
        <v>3592</v>
      </c>
      <c r="AN2342" s="82" t="s">
        <v>76</v>
      </c>
      <c r="AO2342" s="82" t="s">
        <v>3593</v>
      </c>
      <c r="AP2342" s="82">
        <v>340000</v>
      </c>
      <c r="AQ2342" s="82" t="s">
        <v>109</v>
      </c>
      <c r="AR2342" s="82" t="s">
        <v>4274</v>
      </c>
      <c r="AS2342" s="84">
        <v>41716</v>
      </c>
      <c r="AT2342" s="85">
        <v>2014</v>
      </c>
      <c r="AU2342" s="82" t="s">
        <v>4277</v>
      </c>
      <c r="AV2342" s="84">
        <v>41844</v>
      </c>
      <c r="AW2342" s="85">
        <v>2014</v>
      </c>
      <c r="AX2342" s="85">
        <f>Table1[[#This Row],[End TEST]]-Table1[[#This Row],[Start TEST]]</f>
        <v>0</v>
      </c>
      <c r="AY2342" s="85">
        <f>Table1[[#This Row],[TEST_Diff]]+1</f>
        <v>1</v>
      </c>
      <c r="AZ2342" s="92">
        <f>DATEDIF(Table1[[#This Row],[Start Year]],Table1[[#This Row],[End Year]],"d") / 365</f>
        <v>0.35068493150684932</v>
      </c>
    </row>
    <row r="2343" spans="1:52" x14ac:dyDescent="0.5">
      <c r="A2343" s="82">
        <v>204</v>
      </c>
      <c r="B2343" s="82" t="s">
        <v>3588</v>
      </c>
      <c r="D2343" s="90">
        <v>43372</v>
      </c>
      <c r="E2343" s="90" t="s">
        <v>3589</v>
      </c>
      <c r="F2343" s="90"/>
      <c r="G2343" s="82" t="s">
        <v>3589</v>
      </c>
      <c r="H2343" s="82" t="s">
        <v>3590</v>
      </c>
      <c r="I2343" s="80" t="s">
        <v>81</v>
      </c>
      <c r="J2343" s="80">
        <v>50</v>
      </c>
      <c r="K2343" s="80">
        <v>148</v>
      </c>
      <c r="L2343" s="80" t="s">
        <v>1449</v>
      </c>
      <c r="M2343" s="80">
        <v>0.63</v>
      </c>
      <c r="N2343" s="80">
        <v>-23.236211000000001</v>
      </c>
      <c r="O2343" s="80">
        <v>-58.391024000000002</v>
      </c>
      <c r="P2343" s="80" t="s">
        <v>84</v>
      </c>
      <c r="Q2343" s="80">
        <v>0</v>
      </c>
      <c r="R2343" s="80">
        <v>-15.623037</v>
      </c>
      <c r="S2343" s="80">
        <v>-59.0625</v>
      </c>
      <c r="T2343" s="80">
        <v>1071</v>
      </c>
      <c r="U2343" s="91">
        <f>Table1[[#This Row],[Distribution Amount (Dollars)]]/Table1[[#This Row],[NEWdatediff]]</f>
        <v>1071</v>
      </c>
      <c r="V2343" s="82" t="s">
        <v>2207</v>
      </c>
      <c r="W2343" s="82" t="s">
        <v>91</v>
      </c>
      <c r="X2343" s="82" t="s">
        <v>72</v>
      </c>
      <c r="Y2343" s="82" t="s">
        <v>73</v>
      </c>
      <c r="Z2343" s="82">
        <v>1</v>
      </c>
      <c r="AB2343" s="82" t="s">
        <v>3591</v>
      </c>
      <c r="AD2343" s="82" t="s">
        <v>1416</v>
      </c>
      <c r="AE2343" s="82" t="s">
        <v>3592</v>
      </c>
      <c r="AN2343" s="82" t="s">
        <v>76</v>
      </c>
      <c r="AO2343" s="82" t="s">
        <v>3593</v>
      </c>
      <c r="AP2343" s="82">
        <v>340000</v>
      </c>
      <c r="AQ2343" s="82" t="s">
        <v>109</v>
      </c>
      <c r="AR2343" s="82" t="s">
        <v>4274</v>
      </c>
      <c r="AS2343" s="84">
        <v>41716</v>
      </c>
      <c r="AT2343" s="85">
        <v>2014</v>
      </c>
      <c r="AU2343" s="82" t="s">
        <v>4277</v>
      </c>
      <c r="AV2343" s="84">
        <v>41844</v>
      </c>
      <c r="AW2343" s="85">
        <v>2014</v>
      </c>
      <c r="AX2343" s="85">
        <f>Table1[[#This Row],[End TEST]]-Table1[[#This Row],[Start TEST]]</f>
        <v>0</v>
      </c>
      <c r="AY2343" s="85">
        <f>Table1[[#This Row],[TEST_Diff]]+1</f>
        <v>1</v>
      </c>
      <c r="AZ2343" s="92">
        <f>DATEDIF(Table1[[#This Row],[Start Year]],Table1[[#This Row],[End Year]],"d") / 365</f>
        <v>0.35068493150684932</v>
      </c>
    </row>
    <row r="2344" spans="1:52" x14ac:dyDescent="0.5">
      <c r="A2344" s="82">
        <v>204</v>
      </c>
      <c r="B2344" s="82" t="s">
        <v>3588</v>
      </c>
      <c r="D2344" s="90">
        <v>43372</v>
      </c>
      <c r="E2344" s="90" t="s">
        <v>3589</v>
      </c>
      <c r="F2344" s="90"/>
      <c r="G2344" s="82" t="s">
        <v>3589</v>
      </c>
      <c r="H2344" s="82" t="s">
        <v>3590</v>
      </c>
      <c r="I2344" s="80" t="s">
        <v>759</v>
      </c>
      <c r="J2344" s="80">
        <v>50</v>
      </c>
      <c r="K2344" s="80">
        <v>148</v>
      </c>
      <c r="L2344" s="80" t="s">
        <v>1449</v>
      </c>
      <c r="M2344" s="80">
        <v>0.63</v>
      </c>
      <c r="N2344" s="80">
        <v>-23.236211000000001</v>
      </c>
      <c r="O2344" s="80">
        <v>-58.391024000000002</v>
      </c>
      <c r="P2344" s="80" t="s">
        <v>84</v>
      </c>
      <c r="Q2344" s="80">
        <v>0</v>
      </c>
      <c r="R2344" s="80">
        <v>-15.623037</v>
      </c>
      <c r="S2344" s="80">
        <v>-59.0625</v>
      </c>
      <c r="T2344" s="80">
        <v>1071</v>
      </c>
      <c r="U2344" s="91">
        <f>Table1[[#This Row],[Distribution Amount (Dollars)]]/Table1[[#This Row],[NEWdatediff]]</f>
        <v>1071</v>
      </c>
      <c r="V2344" s="82" t="s">
        <v>2207</v>
      </c>
      <c r="W2344" s="82" t="s">
        <v>91</v>
      </c>
      <c r="X2344" s="82" t="s">
        <v>72</v>
      </c>
      <c r="Y2344" s="82" t="s">
        <v>73</v>
      </c>
      <c r="Z2344" s="82">
        <v>1</v>
      </c>
      <c r="AB2344" s="82" t="s">
        <v>3591</v>
      </c>
      <c r="AD2344" s="82" t="s">
        <v>1416</v>
      </c>
      <c r="AE2344" s="82" t="s">
        <v>3592</v>
      </c>
      <c r="AN2344" s="82" t="s">
        <v>76</v>
      </c>
      <c r="AO2344" s="82" t="s">
        <v>3593</v>
      </c>
      <c r="AP2344" s="82">
        <v>340000</v>
      </c>
      <c r="AQ2344" s="82" t="s">
        <v>109</v>
      </c>
      <c r="AR2344" s="82" t="s">
        <v>4274</v>
      </c>
      <c r="AS2344" s="84">
        <v>41716</v>
      </c>
      <c r="AT2344" s="85">
        <v>2014</v>
      </c>
      <c r="AU2344" s="82" t="s">
        <v>4277</v>
      </c>
      <c r="AV2344" s="84">
        <v>41844</v>
      </c>
      <c r="AW2344" s="85">
        <v>2014</v>
      </c>
      <c r="AX2344" s="85">
        <f>Table1[[#This Row],[End TEST]]-Table1[[#This Row],[Start TEST]]</f>
        <v>0</v>
      </c>
      <c r="AY2344" s="85">
        <f>Table1[[#This Row],[TEST_Diff]]+1</f>
        <v>1</v>
      </c>
      <c r="AZ2344" s="92">
        <f>DATEDIF(Table1[[#This Row],[Start Year]],Table1[[#This Row],[End Year]],"d") / 365</f>
        <v>0.35068493150684932</v>
      </c>
    </row>
    <row r="2345" spans="1:52" x14ac:dyDescent="0.5">
      <c r="A2345" s="82">
        <v>204</v>
      </c>
      <c r="B2345" s="82" t="s">
        <v>3588</v>
      </c>
      <c r="D2345" s="90">
        <v>43372</v>
      </c>
      <c r="E2345" s="90" t="s">
        <v>3589</v>
      </c>
      <c r="F2345" s="90"/>
      <c r="G2345" s="82" t="s">
        <v>3589</v>
      </c>
      <c r="H2345" s="82" t="s">
        <v>3590</v>
      </c>
      <c r="I2345" s="80" t="s">
        <v>81</v>
      </c>
      <c r="J2345" s="80">
        <v>50</v>
      </c>
      <c r="K2345" s="80">
        <v>148</v>
      </c>
      <c r="L2345" s="80" t="s">
        <v>1429</v>
      </c>
      <c r="M2345" s="80">
        <v>2.2200000000000002</v>
      </c>
      <c r="N2345" s="80">
        <v>42.708678999999997</v>
      </c>
      <c r="O2345" s="80">
        <v>19.374389999999998</v>
      </c>
      <c r="P2345" s="80" t="s">
        <v>307</v>
      </c>
      <c r="Q2345" s="80">
        <v>0</v>
      </c>
      <c r="R2345" s="80">
        <v>48.122632000000003</v>
      </c>
      <c r="S2345" s="80">
        <v>30.108753</v>
      </c>
      <c r="T2345" s="80">
        <v>3774</v>
      </c>
      <c r="U2345" s="91">
        <f>Table1[[#This Row],[Distribution Amount (Dollars)]]/Table1[[#This Row],[NEWdatediff]]</f>
        <v>3774</v>
      </c>
      <c r="V2345" s="82" t="s">
        <v>2207</v>
      </c>
      <c r="W2345" s="82" t="s">
        <v>91</v>
      </c>
      <c r="X2345" s="82" t="s">
        <v>72</v>
      </c>
      <c r="Y2345" s="82" t="s">
        <v>73</v>
      </c>
      <c r="Z2345" s="82">
        <v>1</v>
      </c>
      <c r="AB2345" s="82" t="s">
        <v>3591</v>
      </c>
      <c r="AD2345" s="82" t="s">
        <v>118</v>
      </c>
      <c r="AE2345" s="82" t="s">
        <v>3592</v>
      </c>
      <c r="AN2345" s="82" t="s">
        <v>76</v>
      </c>
      <c r="AO2345" s="82" t="s">
        <v>3593</v>
      </c>
      <c r="AP2345" s="82">
        <v>340000</v>
      </c>
      <c r="AQ2345" s="82" t="s">
        <v>109</v>
      </c>
      <c r="AR2345" s="82" t="s">
        <v>4274</v>
      </c>
      <c r="AS2345" s="84">
        <v>41716</v>
      </c>
      <c r="AT2345" s="85">
        <v>2014</v>
      </c>
      <c r="AU2345" s="82" t="s">
        <v>4277</v>
      </c>
      <c r="AV2345" s="84">
        <v>41844</v>
      </c>
      <c r="AW2345" s="85">
        <v>2014</v>
      </c>
      <c r="AX2345" s="85">
        <f>Table1[[#This Row],[End TEST]]-Table1[[#This Row],[Start TEST]]</f>
        <v>0</v>
      </c>
      <c r="AY2345" s="85">
        <f>Table1[[#This Row],[TEST_Diff]]+1</f>
        <v>1</v>
      </c>
      <c r="AZ2345" s="92">
        <f>DATEDIF(Table1[[#This Row],[Start Year]],Table1[[#This Row],[End Year]],"d") / 365</f>
        <v>0.35068493150684932</v>
      </c>
    </row>
    <row r="2346" spans="1:52" x14ac:dyDescent="0.5">
      <c r="A2346" s="82">
        <v>204</v>
      </c>
      <c r="B2346" s="82" t="s">
        <v>3588</v>
      </c>
      <c r="D2346" s="90">
        <v>43372</v>
      </c>
      <c r="E2346" s="90" t="s">
        <v>3589</v>
      </c>
      <c r="F2346" s="90"/>
      <c r="G2346" s="82" t="s">
        <v>3589</v>
      </c>
      <c r="H2346" s="82" t="s">
        <v>3590</v>
      </c>
      <c r="I2346" s="80" t="s">
        <v>759</v>
      </c>
      <c r="J2346" s="80">
        <v>50</v>
      </c>
      <c r="K2346" s="80">
        <v>148</v>
      </c>
      <c r="L2346" s="80" t="s">
        <v>1429</v>
      </c>
      <c r="M2346" s="80">
        <v>2.2200000000000002</v>
      </c>
      <c r="N2346" s="80">
        <v>42.708678999999997</v>
      </c>
      <c r="O2346" s="80">
        <v>19.374389999999998</v>
      </c>
      <c r="P2346" s="80" t="s">
        <v>307</v>
      </c>
      <c r="Q2346" s="80">
        <v>0</v>
      </c>
      <c r="R2346" s="80">
        <v>48.122632000000003</v>
      </c>
      <c r="S2346" s="80">
        <v>30.108753</v>
      </c>
      <c r="T2346" s="80">
        <v>3774</v>
      </c>
      <c r="U2346" s="91">
        <f>Table1[[#This Row],[Distribution Amount (Dollars)]]/Table1[[#This Row],[NEWdatediff]]</f>
        <v>3774</v>
      </c>
      <c r="V2346" s="82" t="s">
        <v>2207</v>
      </c>
      <c r="W2346" s="82" t="s">
        <v>91</v>
      </c>
      <c r="X2346" s="82" t="s">
        <v>72</v>
      </c>
      <c r="Y2346" s="82" t="s">
        <v>73</v>
      </c>
      <c r="Z2346" s="82">
        <v>1</v>
      </c>
      <c r="AB2346" s="82" t="s">
        <v>3591</v>
      </c>
      <c r="AD2346" s="82" t="s">
        <v>118</v>
      </c>
      <c r="AE2346" s="82" t="s">
        <v>3592</v>
      </c>
      <c r="AN2346" s="82" t="s">
        <v>76</v>
      </c>
      <c r="AO2346" s="82" t="s">
        <v>3593</v>
      </c>
      <c r="AP2346" s="82">
        <v>340000</v>
      </c>
      <c r="AQ2346" s="82" t="s">
        <v>109</v>
      </c>
      <c r="AR2346" s="82" t="s">
        <v>4274</v>
      </c>
      <c r="AS2346" s="84">
        <v>41716</v>
      </c>
      <c r="AT2346" s="85">
        <v>2014</v>
      </c>
      <c r="AU2346" s="82" t="s">
        <v>4277</v>
      </c>
      <c r="AV2346" s="84">
        <v>41844</v>
      </c>
      <c r="AW2346" s="85">
        <v>2014</v>
      </c>
      <c r="AX2346" s="85">
        <f>Table1[[#This Row],[End TEST]]-Table1[[#This Row],[Start TEST]]</f>
        <v>0</v>
      </c>
      <c r="AY2346" s="85">
        <f>Table1[[#This Row],[TEST_Diff]]+1</f>
        <v>1</v>
      </c>
      <c r="AZ2346" s="92">
        <f>DATEDIF(Table1[[#This Row],[Start Year]],Table1[[#This Row],[End Year]],"d") / 365</f>
        <v>0.35068493150684932</v>
      </c>
    </row>
    <row r="2347" spans="1:52" x14ac:dyDescent="0.5">
      <c r="A2347" s="82">
        <v>204</v>
      </c>
      <c r="B2347" s="82" t="s">
        <v>3588</v>
      </c>
      <c r="D2347" s="90">
        <v>43372</v>
      </c>
      <c r="E2347" s="90" t="s">
        <v>3589</v>
      </c>
      <c r="F2347" s="90"/>
      <c r="G2347" s="82" t="s">
        <v>3589</v>
      </c>
      <c r="H2347" s="82" t="s">
        <v>3590</v>
      </c>
      <c r="I2347" s="80" t="s">
        <v>81</v>
      </c>
      <c r="J2347" s="80">
        <v>50</v>
      </c>
      <c r="K2347" s="80">
        <v>148</v>
      </c>
      <c r="L2347" s="80" t="s">
        <v>1437</v>
      </c>
      <c r="M2347" s="80">
        <v>2.2200000000000002</v>
      </c>
      <c r="N2347" s="80">
        <v>43.915886</v>
      </c>
      <c r="O2347" s="80">
        <v>17.679075000000001</v>
      </c>
      <c r="P2347" s="80" t="s">
        <v>307</v>
      </c>
      <c r="Q2347" s="80">
        <v>0</v>
      </c>
      <c r="R2347" s="80">
        <v>48.122632000000003</v>
      </c>
      <c r="S2347" s="80">
        <v>30.108753</v>
      </c>
      <c r="T2347" s="80">
        <v>3774</v>
      </c>
      <c r="U2347" s="91">
        <f>Table1[[#This Row],[Distribution Amount (Dollars)]]/Table1[[#This Row],[NEWdatediff]]</f>
        <v>3774</v>
      </c>
      <c r="V2347" s="82" t="s">
        <v>2207</v>
      </c>
      <c r="W2347" s="82" t="s">
        <v>91</v>
      </c>
      <c r="X2347" s="82" t="s">
        <v>72</v>
      </c>
      <c r="Y2347" s="82" t="s">
        <v>73</v>
      </c>
      <c r="Z2347" s="82">
        <v>1</v>
      </c>
      <c r="AB2347" s="82" t="s">
        <v>3591</v>
      </c>
      <c r="AD2347" s="82" t="s">
        <v>385</v>
      </c>
      <c r="AE2347" s="82" t="s">
        <v>3592</v>
      </c>
      <c r="AN2347" s="82" t="s">
        <v>76</v>
      </c>
      <c r="AO2347" s="82" t="s">
        <v>3593</v>
      </c>
      <c r="AP2347" s="82">
        <v>340000</v>
      </c>
      <c r="AQ2347" s="82" t="s">
        <v>109</v>
      </c>
      <c r="AR2347" s="82" t="s">
        <v>4274</v>
      </c>
      <c r="AS2347" s="84">
        <v>41716</v>
      </c>
      <c r="AT2347" s="85">
        <v>2014</v>
      </c>
      <c r="AU2347" s="82" t="s">
        <v>4277</v>
      </c>
      <c r="AV2347" s="84">
        <v>41844</v>
      </c>
      <c r="AW2347" s="85">
        <v>2014</v>
      </c>
      <c r="AX2347" s="85">
        <f>Table1[[#This Row],[End TEST]]-Table1[[#This Row],[Start TEST]]</f>
        <v>0</v>
      </c>
      <c r="AY2347" s="85">
        <f>Table1[[#This Row],[TEST_Diff]]+1</f>
        <v>1</v>
      </c>
      <c r="AZ2347" s="92">
        <f>DATEDIF(Table1[[#This Row],[Start Year]],Table1[[#This Row],[End Year]],"d") / 365</f>
        <v>0.35068493150684932</v>
      </c>
    </row>
    <row r="2348" spans="1:52" x14ac:dyDescent="0.5">
      <c r="A2348" s="82">
        <v>204</v>
      </c>
      <c r="B2348" s="82" t="s">
        <v>3588</v>
      </c>
      <c r="D2348" s="90">
        <v>43372</v>
      </c>
      <c r="E2348" s="90" t="s">
        <v>3589</v>
      </c>
      <c r="F2348" s="90"/>
      <c r="G2348" s="82" t="s">
        <v>3589</v>
      </c>
      <c r="H2348" s="82" t="s">
        <v>3590</v>
      </c>
      <c r="I2348" s="80" t="s">
        <v>759</v>
      </c>
      <c r="J2348" s="80">
        <v>50</v>
      </c>
      <c r="K2348" s="80">
        <v>148</v>
      </c>
      <c r="L2348" s="80" t="s">
        <v>1437</v>
      </c>
      <c r="M2348" s="80">
        <v>2.2200000000000002</v>
      </c>
      <c r="N2348" s="80">
        <v>43.915886</v>
      </c>
      <c r="O2348" s="80">
        <v>17.679075000000001</v>
      </c>
      <c r="P2348" s="80" t="s">
        <v>307</v>
      </c>
      <c r="Q2348" s="80">
        <v>0</v>
      </c>
      <c r="R2348" s="80">
        <v>48.122632000000003</v>
      </c>
      <c r="S2348" s="80">
        <v>30.108753</v>
      </c>
      <c r="T2348" s="80">
        <v>3774</v>
      </c>
      <c r="U2348" s="91">
        <f>Table1[[#This Row],[Distribution Amount (Dollars)]]/Table1[[#This Row],[NEWdatediff]]</f>
        <v>3774</v>
      </c>
      <c r="V2348" s="82" t="s">
        <v>2207</v>
      </c>
      <c r="W2348" s="82" t="s">
        <v>91</v>
      </c>
      <c r="X2348" s="82" t="s">
        <v>72</v>
      </c>
      <c r="Y2348" s="82" t="s">
        <v>73</v>
      </c>
      <c r="Z2348" s="82">
        <v>1</v>
      </c>
      <c r="AB2348" s="82" t="s">
        <v>3591</v>
      </c>
      <c r="AD2348" s="82" t="s">
        <v>385</v>
      </c>
      <c r="AE2348" s="82" t="s">
        <v>3592</v>
      </c>
      <c r="AN2348" s="82" t="s">
        <v>76</v>
      </c>
      <c r="AO2348" s="82" t="s">
        <v>3593</v>
      </c>
      <c r="AP2348" s="82">
        <v>340000</v>
      </c>
      <c r="AQ2348" s="82" t="s">
        <v>109</v>
      </c>
      <c r="AR2348" s="82" t="s">
        <v>4274</v>
      </c>
      <c r="AS2348" s="84">
        <v>41716</v>
      </c>
      <c r="AT2348" s="85">
        <v>2014</v>
      </c>
      <c r="AU2348" s="82" t="s">
        <v>4277</v>
      </c>
      <c r="AV2348" s="84">
        <v>41844</v>
      </c>
      <c r="AW2348" s="85">
        <v>2014</v>
      </c>
      <c r="AX2348" s="85">
        <f>Table1[[#This Row],[End TEST]]-Table1[[#This Row],[Start TEST]]</f>
        <v>0</v>
      </c>
      <c r="AY2348" s="85">
        <f>Table1[[#This Row],[TEST_Diff]]+1</f>
        <v>1</v>
      </c>
      <c r="AZ2348" s="92">
        <f>DATEDIF(Table1[[#This Row],[Start Year]],Table1[[#This Row],[End Year]],"d") / 365</f>
        <v>0.35068493150684932</v>
      </c>
    </row>
    <row r="2349" spans="1:52" x14ac:dyDescent="0.5">
      <c r="A2349" s="82">
        <v>204</v>
      </c>
      <c r="B2349" s="82" t="s">
        <v>3588</v>
      </c>
      <c r="D2349" s="90">
        <v>43372</v>
      </c>
      <c r="E2349" s="90" t="s">
        <v>3589</v>
      </c>
      <c r="F2349" s="90"/>
      <c r="G2349" s="82" t="s">
        <v>3589</v>
      </c>
      <c r="H2349" s="82" t="s">
        <v>3590</v>
      </c>
      <c r="I2349" s="80" t="s">
        <v>81</v>
      </c>
      <c r="J2349" s="80">
        <v>50</v>
      </c>
      <c r="K2349" s="80">
        <v>148</v>
      </c>
      <c r="L2349" s="80" t="s">
        <v>687</v>
      </c>
      <c r="M2349" s="80">
        <v>0.63</v>
      </c>
      <c r="N2349" s="80">
        <v>12.112926</v>
      </c>
      <c r="O2349" s="80">
        <v>-61.679377000000002</v>
      </c>
      <c r="P2349" s="80" t="s">
        <v>195</v>
      </c>
      <c r="Q2349" s="80">
        <v>0</v>
      </c>
      <c r="R2349" s="80">
        <v>25.14509</v>
      </c>
      <c r="S2349" s="80">
        <v>-80.396960000000007</v>
      </c>
      <c r="T2349" s="80">
        <v>1071</v>
      </c>
      <c r="U2349" s="91">
        <f>Table1[[#This Row],[Distribution Amount (Dollars)]]/Table1[[#This Row],[NEWdatediff]]</f>
        <v>1071</v>
      </c>
      <c r="V2349" s="82" t="s">
        <v>2207</v>
      </c>
      <c r="W2349" s="82" t="s">
        <v>91</v>
      </c>
      <c r="X2349" s="82" t="s">
        <v>72</v>
      </c>
      <c r="Y2349" s="82" t="s">
        <v>73</v>
      </c>
      <c r="Z2349" s="82">
        <v>1</v>
      </c>
      <c r="AB2349" s="82" t="s">
        <v>3591</v>
      </c>
      <c r="AD2349" s="82" t="s">
        <v>1423</v>
      </c>
      <c r="AE2349" s="82" t="s">
        <v>3592</v>
      </c>
      <c r="AN2349" s="82" t="s">
        <v>76</v>
      </c>
      <c r="AO2349" s="82" t="s">
        <v>3593</v>
      </c>
      <c r="AP2349" s="82">
        <v>340000</v>
      </c>
      <c r="AQ2349" s="82" t="s">
        <v>109</v>
      </c>
      <c r="AR2349" s="82" t="s">
        <v>4274</v>
      </c>
      <c r="AS2349" s="84">
        <v>41716</v>
      </c>
      <c r="AT2349" s="85">
        <v>2014</v>
      </c>
      <c r="AU2349" s="82" t="s">
        <v>4277</v>
      </c>
      <c r="AV2349" s="84">
        <v>41844</v>
      </c>
      <c r="AW2349" s="85">
        <v>2014</v>
      </c>
      <c r="AX2349" s="85">
        <f>Table1[[#This Row],[End TEST]]-Table1[[#This Row],[Start TEST]]</f>
        <v>0</v>
      </c>
      <c r="AY2349" s="85">
        <f>Table1[[#This Row],[TEST_Diff]]+1</f>
        <v>1</v>
      </c>
      <c r="AZ2349" s="92">
        <f>DATEDIF(Table1[[#This Row],[Start Year]],Table1[[#This Row],[End Year]],"d") / 365</f>
        <v>0.35068493150684932</v>
      </c>
    </row>
    <row r="2350" spans="1:52" x14ac:dyDescent="0.5">
      <c r="A2350" s="82">
        <v>204</v>
      </c>
      <c r="B2350" s="82" t="s">
        <v>3588</v>
      </c>
      <c r="D2350" s="90">
        <v>43372</v>
      </c>
      <c r="E2350" s="90" t="s">
        <v>3589</v>
      </c>
      <c r="F2350" s="90"/>
      <c r="G2350" s="82" t="s">
        <v>3589</v>
      </c>
      <c r="H2350" s="82" t="s">
        <v>3590</v>
      </c>
      <c r="I2350" s="80" t="s">
        <v>759</v>
      </c>
      <c r="J2350" s="80">
        <v>50</v>
      </c>
      <c r="K2350" s="80">
        <v>148</v>
      </c>
      <c r="L2350" s="80" t="s">
        <v>687</v>
      </c>
      <c r="M2350" s="80">
        <v>0.63</v>
      </c>
      <c r="N2350" s="80">
        <v>12.112926</v>
      </c>
      <c r="O2350" s="80">
        <v>-61.679377000000002</v>
      </c>
      <c r="P2350" s="80" t="s">
        <v>195</v>
      </c>
      <c r="Q2350" s="80">
        <v>0</v>
      </c>
      <c r="R2350" s="80">
        <v>25.14509</v>
      </c>
      <c r="S2350" s="80">
        <v>-80.396960000000007</v>
      </c>
      <c r="T2350" s="80">
        <v>1071</v>
      </c>
      <c r="U2350" s="91">
        <f>Table1[[#This Row],[Distribution Amount (Dollars)]]/Table1[[#This Row],[NEWdatediff]]</f>
        <v>1071</v>
      </c>
      <c r="V2350" s="82" t="s">
        <v>2207</v>
      </c>
      <c r="W2350" s="82" t="s">
        <v>91</v>
      </c>
      <c r="X2350" s="82" t="s">
        <v>72</v>
      </c>
      <c r="Y2350" s="82" t="s">
        <v>73</v>
      </c>
      <c r="Z2350" s="82">
        <v>1</v>
      </c>
      <c r="AB2350" s="82" t="s">
        <v>3591</v>
      </c>
      <c r="AD2350" s="82" t="s">
        <v>1423</v>
      </c>
      <c r="AE2350" s="82" t="s">
        <v>3592</v>
      </c>
      <c r="AN2350" s="82" t="s">
        <v>76</v>
      </c>
      <c r="AO2350" s="82" t="s">
        <v>3593</v>
      </c>
      <c r="AP2350" s="82">
        <v>340000</v>
      </c>
      <c r="AQ2350" s="82" t="s">
        <v>109</v>
      </c>
      <c r="AR2350" s="82" t="s">
        <v>4274</v>
      </c>
      <c r="AS2350" s="84">
        <v>41716</v>
      </c>
      <c r="AT2350" s="85">
        <v>2014</v>
      </c>
      <c r="AU2350" s="82" t="s">
        <v>4277</v>
      </c>
      <c r="AV2350" s="84">
        <v>41844</v>
      </c>
      <c r="AW2350" s="85">
        <v>2014</v>
      </c>
      <c r="AX2350" s="85">
        <f>Table1[[#This Row],[End TEST]]-Table1[[#This Row],[Start TEST]]</f>
        <v>0</v>
      </c>
      <c r="AY2350" s="85">
        <f>Table1[[#This Row],[TEST_Diff]]+1</f>
        <v>1</v>
      </c>
      <c r="AZ2350" s="92">
        <f>DATEDIF(Table1[[#This Row],[Start Year]],Table1[[#This Row],[End Year]],"d") / 365</f>
        <v>0.35068493150684932</v>
      </c>
    </row>
    <row r="2351" spans="1:52" x14ac:dyDescent="0.5">
      <c r="A2351" s="82">
        <v>204</v>
      </c>
      <c r="B2351" s="82" t="s">
        <v>3588</v>
      </c>
      <c r="D2351" s="90">
        <v>43372</v>
      </c>
      <c r="E2351" s="90" t="s">
        <v>3589</v>
      </c>
      <c r="F2351" s="90"/>
      <c r="G2351" s="82" t="s">
        <v>3589</v>
      </c>
      <c r="H2351" s="82" t="s">
        <v>3590</v>
      </c>
      <c r="I2351" s="80" t="s">
        <v>81</v>
      </c>
      <c r="J2351" s="80">
        <v>50</v>
      </c>
      <c r="K2351" s="80">
        <v>148</v>
      </c>
      <c r="L2351" s="80" t="s">
        <v>469</v>
      </c>
      <c r="M2351" s="80">
        <v>0.4</v>
      </c>
      <c r="N2351" s="80">
        <v>15.744085999999999</v>
      </c>
      <c r="O2351" s="80">
        <v>47.666449999999998</v>
      </c>
      <c r="P2351" s="80" t="s">
        <v>268</v>
      </c>
      <c r="Q2351" s="80">
        <v>0</v>
      </c>
      <c r="R2351" s="80">
        <v>37.477907000000002</v>
      </c>
      <c r="S2351" s="80">
        <v>39.411562000000004</v>
      </c>
      <c r="T2351" s="80">
        <v>680</v>
      </c>
      <c r="U2351" s="91">
        <f>Table1[[#This Row],[Distribution Amount (Dollars)]]/Table1[[#This Row],[NEWdatediff]]</f>
        <v>680</v>
      </c>
      <c r="V2351" s="82" t="s">
        <v>2207</v>
      </c>
      <c r="W2351" s="82" t="s">
        <v>91</v>
      </c>
      <c r="X2351" s="82" t="s">
        <v>72</v>
      </c>
      <c r="Y2351" s="82" t="s">
        <v>73</v>
      </c>
      <c r="Z2351" s="82">
        <v>1</v>
      </c>
      <c r="AB2351" s="82" t="s">
        <v>3591</v>
      </c>
      <c r="AD2351" s="82" t="s">
        <v>1453</v>
      </c>
      <c r="AE2351" s="82" t="s">
        <v>3592</v>
      </c>
      <c r="AN2351" s="82" t="s">
        <v>76</v>
      </c>
      <c r="AO2351" s="82" t="s">
        <v>3593</v>
      </c>
      <c r="AP2351" s="82">
        <v>340000</v>
      </c>
      <c r="AQ2351" s="82" t="s">
        <v>109</v>
      </c>
      <c r="AR2351" s="82" t="s">
        <v>4274</v>
      </c>
      <c r="AS2351" s="84">
        <v>41716</v>
      </c>
      <c r="AT2351" s="85">
        <v>2014</v>
      </c>
      <c r="AU2351" s="82" t="s">
        <v>4277</v>
      </c>
      <c r="AV2351" s="84">
        <v>41844</v>
      </c>
      <c r="AW2351" s="85">
        <v>2014</v>
      </c>
      <c r="AX2351" s="85">
        <f>Table1[[#This Row],[End TEST]]-Table1[[#This Row],[Start TEST]]</f>
        <v>0</v>
      </c>
      <c r="AY2351" s="85">
        <f>Table1[[#This Row],[TEST_Diff]]+1</f>
        <v>1</v>
      </c>
      <c r="AZ2351" s="92">
        <f>DATEDIF(Table1[[#This Row],[Start Year]],Table1[[#This Row],[End Year]],"d") / 365</f>
        <v>0.35068493150684932</v>
      </c>
    </row>
    <row r="2352" spans="1:52" x14ac:dyDescent="0.5">
      <c r="A2352" s="82">
        <v>204</v>
      </c>
      <c r="B2352" s="82" t="s">
        <v>3588</v>
      </c>
      <c r="D2352" s="90">
        <v>43372</v>
      </c>
      <c r="E2352" s="90" t="s">
        <v>3589</v>
      </c>
      <c r="F2352" s="90"/>
      <c r="G2352" s="82" t="s">
        <v>3589</v>
      </c>
      <c r="H2352" s="82" t="s">
        <v>3590</v>
      </c>
      <c r="I2352" s="80" t="s">
        <v>759</v>
      </c>
      <c r="J2352" s="80">
        <v>50</v>
      </c>
      <c r="K2352" s="80">
        <v>148</v>
      </c>
      <c r="L2352" s="80" t="s">
        <v>469</v>
      </c>
      <c r="M2352" s="80">
        <v>0.4</v>
      </c>
      <c r="N2352" s="80">
        <v>15.744085999999999</v>
      </c>
      <c r="O2352" s="80">
        <v>47.666449999999998</v>
      </c>
      <c r="P2352" s="80" t="s">
        <v>268</v>
      </c>
      <c r="Q2352" s="80">
        <v>0</v>
      </c>
      <c r="R2352" s="80">
        <v>37.477907000000002</v>
      </c>
      <c r="S2352" s="80">
        <v>39.411562000000004</v>
      </c>
      <c r="T2352" s="80">
        <v>680</v>
      </c>
      <c r="U2352" s="91">
        <f>Table1[[#This Row],[Distribution Amount (Dollars)]]/Table1[[#This Row],[NEWdatediff]]</f>
        <v>680</v>
      </c>
      <c r="V2352" s="82" t="s">
        <v>2207</v>
      </c>
      <c r="W2352" s="82" t="s">
        <v>91</v>
      </c>
      <c r="X2352" s="82" t="s">
        <v>72</v>
      </c>
      <c r="Y2352" s="82" t="s">
        <v>73</v>
      </c>
      <c r="Z2352" s="82">
        <v>1</v>
      </c>
      <c r="AB2352" s="82" t="s">
        <v>3591</v>
      </c>
      <c r="AD2352" s="82" t="s">
        <v>1453</v>
      </c>
      <c r="AE2352" s="82" t="s">
        <v>3592</v>
      </c>
      <c r="AN2352" s="82" t="s">
        <v>76</v>
      </c>
      <c r="AO2352" s="82" t="s">
        <v>3593</v>
      </c>
      <c r="AP2352" s="82">
        <v>340000</v>
      </c>
      <c r="AQ2352" s="82" t="s">
        <v>109</v>
      </c>
      <c r="AR2352" s="82" t="s">
        <v>4274</v>
      </c>
      <c r="AS2352" s="84">
        <v>41716</v>
      </c>
      <c r="AT2352" s="85">
        <v>2014</v>
      </c>
      <c r="AU2352" s="82" t="s">
        <v>4277</v>
      </c>
      <c r="AV2352" s="84">
        <v>41844</v>
      </c>
      <c r="AW2352" s="85">
        <v>2014</v>
      </c>
      <c r="AX2352" s="85">
        <f>Table1[[#This Row],[End TEST]]-Table1[[#This Row],[Start TEST]]</f>
        <v>0</v>
      </c>
      <c r="AY2352" s="85">
        <f>Table1[[#This Row],[TEST_Diff]]+1</f>
        <v>1</v>
      </c>
      <c r="AZ2352" s="92">
        <f>DATEDIF(Table1[[#This Row],[Start Year]],Table1[[#This Row],[End Year]],"d") / 365</f>
        <v>0.35068493150684932</v>
      </c>
    </row>
    <row r="2353" spans="1:52" x14ac:dyDescent="0.5">
      <c r="A2353" s="82">
        <v>204</v>
      </c>
      <c r="B2353" s="82" t="s">
        <v>3588</v>
      </c>
      <c r="D2353" s="90">
        <v>43372</v>
      </c>
      <c r="E2353" s="90" t="s">
        <v>3589</v>
      </c>
      <c r="F2353" s="90"/>
      <c r="G2353" s="82" t="s">
        <v>3589</v>
      </c>
      <c r="H2353" s="82" t="s">
        <v>3590</v>
      </c>
      <c r="I2353" s="80" t="s">
        <v>81</v>
      </c>
      <c r="J2353" s="80">
        <v>50</v>
      </c>
      <c r="K2353" s="80">
        <v>148</v>
      </c>
      <c r="L2353" s="80" t="s">
        <v>1412</v>
      </c>
      <c r="M2353" s="80">
        <v>0.63</v>
      </c>
      <c r="N2353" s="80">
        <v>-33.121091999999997</v>
      </c>
      <c r="O2353" s="80">
        <v>-55.900528000000001</v>
      </c>
      <c r="P2353" s="80" t="s">
        <v>84</v>
      </c>
      <c r="Q2353" s="80">
        <v>0</v>
      </c>
      <c r="R2353" s="80">
        <v>-15.623037</v>
      </c>
      <c r="S2353" s="80">
        <v>-59.0625</v>
      </c>
      <c r="T2353" s="80">
        <v>1071</v>
      </c>
      <c r="U2353" s="91">
        <f>Table1[[#This Row],[Distribution Amount (Dollars)]]/Table1[[#This Row],[NEWdatediff]]</f>
        <v>1071</v>
      </c>
      <c r="V2353" s="82" t="s">
        <v>2207</v>
      </c>
      <c r="W2353" s="82" t="s">
        <v>91</v>
      </c>
      <c r="X2353" s="82" t="s">
        <v>72</v>
      </c>
      <c r="Y2353" s="82" t="s">
        <v>73</v>
      </c>
      <c r="Z2353" s="82">
        <v>1</v>
      </c>
      <c r="AB2353" s="82" t="s">
        <v>3591</v>
      </c>
      <c r="AD2353" s="82" t="s">
        <v>1409</v>
      </c>
      <c r="AE2353" s="82" t="s">
        <v>3592</v>
      </c>
      <c r="AN2353" s="82" t="s">
        <v>76</v>
      </c>
      <c r="AO2353" s="82" t="s">
        <v>3593</v>
      </c>
      <c r="AP2353" s="82">
        <v>340000</v>
      </c>
      <c r="AQ2353" s="82" t="s">
        <v>109</v>
      </c>
      <c r="AR2353" s="82" t="s">
        <v>4274</v>
      </c>
      <c r="AS2353" s="84">
        <v>41716</v>
      </c>
      <c r="AT2353" s="85">
        <v>2014</v>
      </c>
      <c r="AU2353" s="82" t="s">
        <v>4277</v>
      </c>
      <c r="AV2353" s="84">
        <v>41844</v>
      </c>
      <c r="AW2353" s="85">
        <v>2014</v>
      </c>
      <c r="AX2353" s="85">
        <f>Table1[[#This Row],[End TEST]]-Table1[[#This Row],[Start TEST]]</f>
        <v>0</v>
      </c>
      <c r="AY2353" s="85">
        <f>Table1[[#This Row],[TEST_Diff]]+1</f>
        <v>1</v>
      </c>
      <c r="AZ2353" s="92">
        <f>DATEDIF(Table1[[#This Row],[Start Year]],Table1[[#This Row],[End Year]],"d") / 365</f>
        <v>0.35068493150684932</v>
      </c>
    </row>
    <row r="2354" spans="1:52" x14ac:dyDescent="0.5">
      <c r="A2354" s="82">
        <v>204</v>
      </c>
      <c r="B2354" s="82" t="s">
        <v>3588</v>
      </c>
      <c r="D2354" s="90">
        <v>43372</v>
      </c>
      <c r="E2354" s="90" t="s">
        <v>3589</v>
      </c>
      <c r="F2354" s="90"/>
      <c r="G2354" s="82" t="s">
        <v>3589</v>
      </c>
      <c r="H2354" s="82" t="s">
        <v>3590</v>
      </c>
      <c r="I2354" s="80" t="s">
        <v>759</v>
      </c>
      <c r="J2354" s="80">
        <v>50</v>
      </c>
      <c r="K2354" s="80">
        <v>148</v>
      </c>
      <c r="L2354" s="80" t="s">
        <v>1412</v>
      </c>
      <c r="M2354" s="80">
        <v>0.63</v>
      </c>
      <c r="N2354" s="80">
        <v>-33.121091999999997</v>
      </c>
      <c r="O2354" s="80">
        <v>-55.900528000000001</v>
      </c>
      <c r="P2354" s="80" t="s">
        <v>84</v>
      </c>
      <c r="Q2354" s="80">
        <v>0</v>
      </c>
      <c r="R2354" s="80">
        <v>-15.623037</v>
      </c>
      <c r="S2354" s="80">
        <v>-59.0625</v>
      </c>
      <c r="T2354" s="80">
        <v>1071</v>
      </c>
      <c r="U2354" s="91">
        <f>Table1[[#This Row],[Distribution Amount (Dollars)]]/Table1[[#This Row],[NEWdatediff]]</f>
        <v>1071</v>
      </c>
      <c r="V2354" s="82" t="s">
        <v>2207</v>
      </c>
      <c r="W2354" s="82" t="s">
        <v>91</v>
      </c>
      <c r="X2354" s="82" t="s">
        <v>72</v>
      </c>
      <c r="Y2354" s="82" t="s">
        <v>73</v>
      </c>
      <c r="Z2354" s="82">
        <v>1</v>
      </c>
      <c r="AB2354" s="82" t="s">
        <v>3591</v>
      </c>
      <c r="AD2354" s="82" t="s">
        <v>1409</v>
      </c>
      <c r="AE2354" s="82" t="s">
        <v>3592</v>
      </c>
      <c r="AN2354" s="82" t="s">
        <v>76</v>
      </c>
      <c r="AO2354" s="82" t="s">
        <v>3593</v>
      </c>
      <c r="AP2354" s="82">
        <v>340000</v>
      </c>
      <c r="AQ2354" s="82" t="s">
        <v>109</v>
      </c>
      <c r="AR2354" s="82" t="s">
        <v>4274</v>
      </c>
      <c r="AS2354" s="84">
        <v>41716</v>
      </c>
      <c r="AT2354" s="85">
        <v>2014</v>
      </c>
      <c r="AU2354" s="82" t="s">
        <v>4277</v>
      </c>
      <c r="AV2354" s="84">
        <v>41844</v>
      </c>
      <c r="AW2354" s="85">
        <v>2014</v>
      </c>
      <c r="AX2354" s="85">
        <f>Table1[[#This Row],[End TEST]]-Table1[[#This Row],[Start TEST]]</f>
        <v>0</v>
      </c>
      <c r="AY2354" s="85">
        <f>Table1[[#This Row],[TEST_Diff]]+1</f>
        <v>1</v>
      </c>
      <c r="AZ2354" s="92">
        <f>DATEDIF(Table1[[#This Row],[Start Year]],Table1[[#This Row],[End Year]],"d") / 365</f>
        <v>0.35068493150684932</v>
      </c>
    </row>
    <row r="2355" spans="1:52" x14ac:dyDescent="0.5">
      <c r="A2355" s="82">
        <v>204</v>
      </c>
      <c r="B2355" s="82" t="s">
        <v>3588</v>
      </c>
      <c r="D2355" s="90">
        <v>43372</v>
      </c>
      <c r="E2355" s="90" t="s">
        <v>3589</v>
      </c>
      <c r="F2355" s="90"/>
      <c r="G2355" s="82" t="s">
        <v>3589</v>
      </c>
      <c r="H2355" s="82" t="s">
        <v>3590</v>
      </c>
      <c r="I2355" s="80" t="s">
        <v>81</v>
      </c>
      <c r="J2355" s="80">
        <v>50</v>
      </c>
      <c r="K2355" s="80">
        <v>148</v>
      </c>
      <c r="L2355" s="80" t="s">
        <v>1419</v>
      </c>
      <c r="M2355" s="80">
        <v>0.36</v>
      </c>
      <c r="N2355" s="80">
        <v>11.825138000000001</v>
      </c>
      <c r="O2355" s="80">
        <v>42.590274999999998</v>
      </c>
      <c r="P2355" s="80" t="s">
        <v>69</v>
      </c>
      <c r="Q2355" s="80">
        <v>0</v>
      </c>
      <c r="R2355" s="80">
        <v>2.6272389999999999</v>
      </c>
      <c r="S2355" s="80">
        <v>23.381664000000001</v>
      </c>
      <c r="T2355" s="80">
        <v>612</v>
      </c>
      <c r="U2355" s="91">
        <f>Table1[[#This Row],[Distribution Amount (Dollars)]]/Table1[[#This Row],[NEWdatediff]]</f>
        <v>612</v>
      </c>
      <c r="V2355" s="82" t="s">
        <v>2207</v>
      </c>
      <c r="W2355" s="82" t="s">
        <v>91</v>
      </c>
      <c r="X2355" s="82" t="s">
        <v>72</v>
      </c>
      <c r="Y2355" s="82" t="s">
        <v>73</v>
      </c>
      <c r="Z2355" s="82">
        <v>1</v>
      </c>
      <c r="AB2355" s="82" t="s">
        <v>3591</v>
      </c>
      <c r="AD2355" s="82" t="s">
        <v>3597</v>
      </c>
      <c r="AE2355" s="82" t="s">
        <v>3592</v>
      </c>
      <c r="AN2355" s="82" t="s">
        <v>76</v>
      </c>
      <c r="AO2355" s="82" t="s">
        <v>3593</v>
      </c>
      <c r="AP2355" s="82">
        <v>340000</v>
      </c>
      <c r="AQ2355" s="82" t="s">
        <v>109</v>
      </c>
      <c r="AR2355" s="82" t="s">
        <v>4274</v>
      </c>
      <c r="AS2355" s="84">
        <v>41716</v>
      </c>
      <c r="AT2355" s="85">
        <v>2014</v>
      </c>
      <c r="AU2355" s="82" t="s">
        <v>4277</v>
      </c>
      <c r="AV2355" s="84">
        <v>41844</v>
      </c>
      <c r="AW2355" s="85">
        <v>2014</v>
      </c>
      <c r="AX2355" s="85">
        <f>Table1[[#This Row],[End TEST]]-Table1[[#This Row],[Start TEST]]</f>
        <v>0</v>
      </c>
      <c r="AY2355" s="85">
        <f>Table1[[#This Row],[TEST_Diff]]+1</f>
        <v>1</v>
      </c>
      <c r="AZ2355" s="92">
        <f>DATEDIF(Table1[[#This Row],[Start Year]],Table1[[#This Row],[End Year]],"d") / 365</f>
        <v>0.35068493150684932</v>
      </c>
    </row>
    <row r="2356" spans="1:52" x14ac:dyDescent="0.5">
      <c r="A2356" s="82">
        <v>204</v>
      </c>
      <c r="B2356" s="82" t="s">
        <v>3588</v>
      </c>
      <c r="D2356" s="90">
        <v>43372</v>
      </c>
      <c r="E2356" s="90" t="s">
        <v>3589</v>
      </c>
      <c r="F2356" s="90"/>
      <c r="G2356" s="82" t="s">
        <v>3589</v>
      </c>
      <c r="H2356" s="82" t="s">
        <v>3590</v>
      </c>
      <c r="I2356" s="80" t="s">
        <v>759</v>
      </c>
      <c r="J2356" s="80">
        <v>50</v>
      </c>
      <c r="K2356" s="80">
        <v>148</v>
      </c>
      <c r="L2356" s="80" t="s">
        <v>1419</v>
      </c>
      <c r="M2356" s="80">
        <v>0.36</v>
      </c>
      <c r="N2356" s="80">
        <v>11.825138000000001</v>
      </c>
      <c r="O2356" s="80">
        <v>42.590274999999998</v>
      </c>
      <c r="P2356" s="80" t="s">
        <v>69</v>
      </c>
      <c r="Q2356" s="80">
        <v>0</v>
      </c>
      <c r="R2356" s="80">
        <v>2.6272389999999999</v>
      </c>
      <c r="S2356" s="80">
        <v>23.381664000000001</v>
      </c>
      <c r="T2356" s="80">
        <v>612</v>
      </c>
      <c r="U2356" s="91">
        <f>Table1[[#This Row],[Distribution Amount (Dollars)]]/Table1[[#This Row],[NEWdatediff]]</f>
        <v>612</v>
      </c>
      <c r="V2356" s="82" t="s">
        <v>2207</v>
      </c>
      <c r="W2356" s="82" t="s">
        <v>91</v>
      </c>
      <c r="X2356" s="82" t="s">
        <v>72</v>
      </c>
      <c r="Y2356" s="82" t="s">
        <v>73</v>
      </c>
      <c r="Z2356" s="82">
        <v>1</v>
      </c>
      <c r="AB2356" s="82" t="s">
        <v>3591</v>
      </c>
      <c r="AD2356" s="82" t="s">
        <v>3597</v>
      </c>
      <c r="AE2356" s="82" t="s">
        <v>3592</v>
      </c>
      <c r="AN2356" s="82" t="s">
        <v>76</v>
      </c>
      <c r="AO2356" s="82" t="s">
        <v>3593</v>
      </c>
      <c r="AP2356" s="82">
        <v>340000</v>
      </c>
      <c r="AQ2356" s="82" t="s">
        <v>109</v>
      </c>
      <c r="AR2356" s="82" t="s">
        <v>4274</v>
      </c>
      <c r="AS2356" s="84">
        <v>41716</v>
      </c>
      <c r="AT2356" s="85">
        <v>2014</v>
      </c>
      <c r="AU2356" s="82" t="s">
        <v>4277</v>
      </c>
      <c r="AV2356" s="84">
        <v>41844</v>
      </c>
      <c r="AW2356" s="85">
        <v>2014</v>
      </c>
      <c r="AX2356" s="85">
        <f>Table1[[#This Row],[End TEST]]-Table1[[#This Row],[Start TEST]]</f>
        <v>0</v>
      </c>
      <c r="AY2356" s="85">
        <f>Table1[[#This Row],[TEST_Diff]]+1</f>
        <v>1</v>
      </c>
      <c r="AZ2356" s="92">
        <f>DATEDIF(Table1[[#This Row],[Start Year]],Table1[[#This Row],[End Year]],"d") / 365</f>
        <v>0.35068493150684932</v>
      </c>
    </row>
    <row r="2357" spans="1:52" x14ac:dyDescent="0.5">
      <c r="A2357" s="82">
        <v>204</v>
      </c>
      <c r="B2357" s="82" t="s">
        <v>3588</v>
      </c>
      <c r="D2357" s="90">
        <v>43372</v>
      </c>
      <c r="E2357" s="90" t="s">
        <v>3589</v>
      </c>
      <c r="F2357" s="90"/>
      <c r="G2357" s="82" t="s">
        <v>3589</v>
      </c>
      <c r="H2357" s="82" t="s">
        <v>3590</v>
      </c>
      <c r="I2357" s="80" t="s">
        <v>81</v>
      </c>
      <c r="J2357" s="80">
        <v>50</v>
      </c>
      <c r="K2357" s="80">
        <v>148</v>
      </c>
      <c r="L2357" s="80" t="s">
        <v>1450</v>
      </c>
      <c r="M2357" s="80">
        <v>0.36</v>
      </c>
      <c r="N2357" s="80">
        <v>-0.228021</v>
      </c>
      <c r="O2357" s="80">
        <v>15.827659000000001</v>
      </c>
      <c r="P2357" s="80" t="s">
        <v>69</v>
      </c>
      <c r="Q2357" s="80">
        <v>0</v>
      </c>
      <c r="R2357" s="80">
        <v>2.6272389999999999</v>
      </c>
      <c r="S2357" s="80">
        <v>23.381664000000001</v>
      </c>
      <c r="T2357" s="80">
        <v>612</v>
      </c>
      <c r="U2357" s="91">
        <f>Table1[[#This Row],[Distribution Amount (Dollars)]]/Table1[[#This Row],[NEWdatediff]]</f>
        <v>612</v>
      </c>
      <c r="V2357" s="82" t="s">
        <v>2207</v>
      </c>
      <c r="W2357" s="82" t="s">
        <v>91</v>
      </c>
      <c r="X2357" s="82" t="s">
        <v>72</v>
      </c>
      <c r="Y2357" s="82" t="s">
        <v>73</v>
      </c>
      <c r="Z2357" s="82">
        <v>1</v>
      </c>
      <c r="AB2357" s="82" t="s">
        <v>3591</v>
      </c>
      <c r="AD2357" s="82" t="s">
        <v>89</v>
      </c>
      <c r="AE2357" s="82" t="s">
        <v>3592</v>
      </c>
      <c r="AN2357" s="82" t="s">
        <v>76</v>
      </c>
      <c r="AO2357" s="82" t="s">
        <v>3593</v>
      </c>
      <c r="AP2357" s="82">
        <v>340000</v>
      </c>
      <c r="AQ2357" s="82" t="s">
        <v>109</v>
      </c>
      <c r="AR2357" s="82" t="s">
        <v>4274</v>
      </c>
      <c r="AS2357" s="84">
        <v>41716</v>
      </c>
      <c r="AT2357" s="85">
        <v>2014</v>
      </c>
      <c r="AU2357" s="82" t="s">
        <v>4277</v>
      </c>
      <c r="AV2357" s="84">
        <v>41844</v>
      </c>
      <c r="AW2357" s="85">
        <v>2014</v>
      </c>
      <c r="AX2357" s="85">
        <f>Table1[[#This Row],[End TEST]]-Table1[[#This Row],[Start TEST]]</f>
        <v>0</v>
      </c>
      <c r="AY2357" s="85">
        <f>Table1[[#This Row],[TEST_Diff]]+1</f>
        <v>1</v>
      </c>
      <c r="AZ2357" s="92">
        <f>DATEDIF(Table1[[#This Row],[Start Year]],Table1[[#This Row],[End Year]],"d") / 365</f>
        <v>0.35068493150684932</v>
      </c>
    </row>
    <row r="2358" spans="1:52" x14ac:dyDescent="0.5">
      <c r="A2358" s="82">
        <v>204</v>
      </c>
      <c r="B2358" s="82" t="s">
        <v>3588</v>
      </c>
      <c r="D2358" s="90">
        <v>43372</v>
      </c>
      <c r="E2358" s="90" t="s">
        <v>3589</v>
      </c>
      <c r="F2358" s="90"/>
      <c r="G2358" s="82" t="s">
        <v>3589</v>
      </c>
      <c r="H2358" s="82" t="s">
        <v>3590</v>
      </c>
      <c r="I2358" s="80" t="s">
        <v>759</v>
      </c>
      <c r="J2358" s="80">
        <v>50</v>
      </c>
      <c r="K2358" s="80">
        <v>148</v>
      </c>
      <c r="L2358" s="80" t="s">
        <v>1450</v>
      </c>
      <c r="M2358" s="80">
        <v>0.36</v>
      </c>
      <c r="N2358" s="80">
        <v>-0.228021</v>
      </c>
      <c r="O2358" s="80">
        <v>15.827659000000001</v>
      </c>
      <c r="P2358" s="80" t="s">
        <v>69</v>
      </c>
      <c r="Q2358" s="80">
        <v>0</v>
      </c>
      <c r="R2358" s="80">
        <v>2.6272389999999999</v>
      </c>
      <c r="S2358" s="80">
        <v>23.381664000000001</v>
      </c>
      <c r="T2358" s="80">
        <v>612</v>
      </c>
      <c r="U2358" s="91">
        <f>Table1[[#This Row],[Distribution Amount (Dollars)]]/Table1[[#This Row],[NEWdatediff]]</f>
        <v>612</v>
      </c>
      <c r="V2358" s="82" t="s">
        <v>2207</v>
      </c>
      <c r="W2358" s="82" t="s">
        <v>91</v>
      </c>
      <c r="X2358" s="82" t="s">
        <v>72</v>
      </c>
      <c r="Y2358" s="82" t="s">
        <v>73</v>
      </c>
      <c r="Z2358" s="82">
        <v>1</v>
      </c>
      <c r="AB2358" s="82" t="s">
        <v>3591</v>
      </c>
      <c r="AD2358" s="82" t="s">
        <v>89</v>
      </c>
      <c r="AE2358" s="82" t="s">
        <v>3592</v>
      </c>
      <c r="AN2358" s="82" t="s">
        <v>76</v>
      </c>
      <c r="AO2358" s="82" t="s">
        <v>3593</v>
      </c>
      <c r="AP2358" s="82">
        <v>340000</v>
      </c>
      <c r="AQ2358" s="82" t="s">
        <v>109</v>
      </c>
      <c r="AR2358" s="82" t="s">
        <v>4274</v>
      </c>
      <c r="AS2358" s="84">
        <v>41716</v>
      </c>
      <c r="AT2358" s="85">
        <v>2014</v>
      </c>
      <c r="AU2358" s="82" t="s">
        <v>4277</v>
      </c>
      <c r="AV2358" s="84">
        <v>41844</v>
      </c>
      <c r="AW2358" s="85">
        <v>2014</v>
      </c>
      <c r="AX2358" s="85">
        <f>Table1[[#This Row],[End TEST]]-Table1[[#This Row],[Start TEST]]</f>
        <v>0</v>
      </c>
      <c r="AY2358" s="85">
        <f>Table1[[#This Row],[TEST_Diff]]+1</f>
        <v>1</v>
      </c>
      <c r="AZ2358" s="92">
        <f>DATEDIF(Table1[[#This Row],[Start Year]],Table1[[#This Row],[End Year]],"d") / 365</f>
        <v>0.35068493150684932</v>
      </c>
    </row>
    <row r="2359" spans="1:52" x14ac:dyDescent="0.5">
      <c r="A2359" s="82">
        <v>204</v>
      </c>
      <c r="B2359" s="82" t="s">
        <v>3588</v>
      </c>
      <c r="D2359" s="90">
        <v>43372</v>
      </c>
      <c r="E2359" s="90" t="s">
        <v>3589</v>
      </c>
      <c r="F2359" s="90"/>
      <c r="G2359" s="82" t="s">
        <v>3589</v>
      </c>
      <c r="H2359" s="82" t="s">
        <v>3590</v>
      </c>
      <c r="I2359" s="80" t="s">
        <v>81</v>
      </c>
      <c r="J2359" s="80">
        <v>50</v>
      </c>
      <c r="K2359" s="80">
        <v>148</v>
      </c>
      <c r="L2359" s="80" t="s">
        <v>151</v>
      </c>
      <c r="M2359" s="80">
        <v>0.36</v>
      </c>
      <c r="N2359" s="80">
        <v>8.5602839999999993</v>
      </c>
      <c r="O2359" s="80">
        <v>-11.791922</v>
      </c>
      <c r="P2359" s="80" t="s">
        <v>69</v>
      </c>
      <c r="Q2359" s="80">
        <v>0</v>
      </c>
      <c r="R2359" s="80">
        <v>2.6272389999999999</v>
      </c>
      <c r="S2359" s="80">
        <v>23.381664000000001</v>
      </c>
      <c r="T2359" s="80">
        <v>612</v>
      </c>
      <c r="U2359" s="91">
        <f>Table1[[#This Row],[Distribution Amount (Dollars)]]/Table1[[#This Row],[NEWdatediff]]</f>
        <v>612</v>
      </c>
      <c r="V2359" s="82" t="s">
        <v>2207</v>
      </c>
      <c r="W2359" s="82" t="s">
        <v>91</v>
      </c>
      <c r="X2359" s="82" t="s">
        <v>72</v>
      </c>
      <c r="Y2359" s="82" t="s">
        <v>73</v>
      </c>
      <c r="Z2359" s="82">
        <v>1</v>
      </c>
      <c r="AB2359" s="82" t="s">
        <v>3591</v>
      </c>
      <c r="AD2359" s="82" t="s">
        <v>152</v>
      </c>
      <c r="AE2359" s="82" t="s">
        <v>3592</v>
      </c>
      <c r="AN2359" s="82" t="s">
        <v>76</v>
      </c>
      <c r="AO2359" s="82" t="s">
        <v>3593</v>
      </c>
      <c r="AP2359" s="82">
        <v>340000</v>
      </c>
      <c r="AQ2359" s="82" t="s">
        <v>109</v>
      </c>
      <c r="AR2359" s="82" t="s">
        <v>4274</v>
      </c>
      <c r="AS2359" s="84">
        <v>41716</v>
      </c>
      <c r="AT2359" s="85">
        <v>2014</v>
      </c>
      <c r="AU2359" s="82" t="s">
        <v>4277</v>
      </c>
      <c r="AV2359" s="84">
        <v>41844</v>
      </c>
      <c r="AW2359" s="85">
        <v>2014</v>
      </c>
      <c r="AX2359" s="85">
        <f>Table1[[#This Row],[End TEST]]-Table1[[#This Row],[Start TEST]]</f>
        <v>0</v>
      </c>
      <c r="AY2359" s="85">
        <f>Table1[[#This Row],[TEST_Diff]]+1</f>
        <v>1</v>
      </c>
      <c r="AZ2359" s="92">
        <f>DATEDIF(Table1[[#This Row],[Start Year]],Table1[[#This Row],[End Year]],"d") / 365</f>
        <v>0.35068493150684932</v>
      </c>
    </row>
    <row r="2360" spans="1:52" x14ac:dyDescent="0.5">
      <c r="A2360" s="82">
        <v>204</v>
      </c>
      <c r="B2360" s="82" t="s">
        <v>3588</v>
      </c>
      <c r="D2360" s="90">
        <v>43372</v>
      </c>
      <c r="E2360" s="90" t="s">
        <v>3589</v>
      </c>
      <c r="F2360" s="90"/>
      <c r="G2360" s="82" t="s">
        <v>3589</v>
      </c>
      <c r="H2360" s="82" t="s">
        <v>3590</v>
      </c>
      <c r="I2360" s="80" t="s">
        <v>759</v>
      </c>
      <c r="J2360" s="80">
        <v>50</v>
      </c>
      <c r="K2360" s="80">
        <v>148</v>
      </c>
      <c r="L2360" s="80" t="s">
        <v>151</v>
      </c>
      <c r="M2360" s="80">
        <v>0.36</v>
      </c>
      <c r="N2360" s="80">
        <v>8.5602839999999993</v>
      </c>
      <c r="O2360" s="80">
        <v>-11.791922</v>
      </c>
      <c r="P2360" s="80" t="s">
        <v>69</v>
      </c>
      <c r="Q2360" s="80">
        <v>0</v>
      </c>
      <c r="R2360" s="80">
        <v>2.6272389999999999</v>
      </c>
      <c r="S2360" s="80">
        <v>23.381664000000001</v>
      </c>
      <c r="T2360" s="80">
        <v>612</v>
      </c>
      <c r="U2360" s="91">
        <f>Table1[[#This Row],[Distribution Amount (Dollars)]]/Table1[[#This Row],[NEWdatediff]]</f>
        <v>612</v>
      </c>
      <c r="V2360" s="82" t="s">
        <v>2207</v>
      </c>
      <c r="W2360" s="82" t="s">
        <v>91</v>
      </c>
      <c r="X2360" s="82" t="s">
        <v>72</v>
      </c>
      <c r="Y2360" s="82" t="s">
        <v>73</v>
      </c>
      <c r="Z2360" s="82">
        <v>1</v>
      </c>
      <c r="AB2360" s="82" t="s">
        <v>3591</v>
      </c>
      <c r="AD2360" s="82" t="s">
        <v>152</v>
      </c>
      <c r="AE2360" s="82" t="s">
        <v>3592</v>
      </c>
      <c r="AN2360" s="82" t="s">
        <v>76</v>
      </c>
      <c r="AO2360" s="82" t="s">
        <v>3593</v>
      </c>
      <c r="AP2360" s="82">
        <v>340000</v>
      </c>
      <c r="AQ2360" s="82" t="s">
        <v>109</v>
      </c>
      <c r="AR2360" s="82" t="s">
        <v>4274</v>
      </c>
      <c r="AS2360" s="84">
        <v>41716</v>
      </c>
      <c r="AT2360" s="85">
        <v>2014</v>
      </c>
      <c r="AU2360" s="82" t="s">
        <v>4277</v>
      </c>
      <c r="AV2360" s="84">
        <v>41844</v>
      </c>
      <c r="AW2360" s="85">
        <v>2014</v>
      </c>
      <c r="AX2360" s="85">
        <f>Table1[[#This Row],[End TEST]]-Table1[[#This Row],[Start TEST]]</f>
        <v>0</v>
      </c>
      <c r="AY2360" s="85">
        <f>Table1[[#This Row],[TEST_Diff]]+1</f>
        <v>1</v>
      </c>
      <c r="AZ2360" s="92">
        <f>DATEDIF(Table1[[#This Row],[Start Year]],Table1[[#This Row],[End Year]],"d") / 365</f>
        <v>0.35068493150684932</v>
      </c>
    </row>
    <row r="2361" spans="1:52" x14ac:dyDescent="0.5">
      <c r="A2361" s="82">
        <v>204</v>
      </c>
      <c r="B2361" s="82" t="s">
        <v>3588</v>
      </c>
      <c r="D2361" s="90">
        <v>43372</v>
      </c>
      <c r="E2361" s="90" t="s">
        <v>3589</v>
      </c>
      <c r="F2361" s="90"/>
      <c r="G2361" s="82" t="s">
        <v>3589</v>
      </c>
      <c r="H2361" s="82" t="s">
        <v>3590</v>
      </c>
      <c r="I2361" s="80" t="s">
        <v>81</v>
      </c>
      <c r="J2361" s="80">
        <v>50</v>
      </c>
      <c r="K2361" s="80">
        <v>148</v>
      </c>
      <c r="L2361" s="80" t="s">
        <v>3009</v>
      </c>
      <c r="M2361" s="80">
        <v>1.25</v>
      </c>
      <c r="N2361" s="80">
        <v>-6.3149930000000003</v>
      </c>
      <c r="O2361" s="80">
        <v>143.95555100000001</v>
      </c>
      <c r="P2361" s="80" t="s">
        <v>1002</v>
      </c>
      <c r="Q2361" s="80">
        <v>0</v>
      </c>
      <c r="R2361" s="80">
        <v>-11.711587</v>
      </c>
      <c r="S2361" s="80">
        <v>163.84307100000001</v>
      </c>
      <c r="T2361" s="80">
        <v>2125</v>
      </c>
      <c r="U2361" s="91">
        <f>Table1[[#This Row],[Distribution Amount (Dollars)]]/Table1[[#This Row],[NEWdatediff]]</f>
        <v>2125</v>
      </c>
      <c r="V2361" s="82" t="s">
        <v>2207</v>
      </c>
      <c r="W2361" s="82" t="s">
        <v>91</v>
      </c>
      <c r="X2361" s="82" t="s">
        <v>72</v>
      </c>
      <c r="Y2361" s="82" t="s">
        <v>73</v>
      </c>
      <c r="Z2361" s="82">
        <v>1</v>
      </c>
      <c r="AB2361" s="82" t="s">
        <v>3591</v>
      </c>
      <c r="AD2361" s="82" t="s">
        <v>83</v>
      </c>
      <c r="AE2361" s="82" t="s">
        <v>3592</v>
      </c>
      <c r="AN2361" s="82" t="s">
        <v>76</v>
      </c>
      <c r="AO2361" s="82" t="s">
        <v>3593</v>
      </c>
      <c r="AP2361" s="82">
        <v>340000</v>
      </c>
      <c r="AQ2361" s="82" t="s">
        <v>109</v>
      </c>
      <c r="AR2361" s="82" t="s">
        <v>4274</v>
      </c>
      <c r="AS2361" s="84">
        <v>41716</v>
      </c>
      <c r="AT2361" s="85">
        <v>2014</v>
      </c>
      <c r="AU2361" s="82" t="s">
        <v>4277</v>
      </c>
      <c r="AV2361" s="84">
        <v>41844</v>
      </c>
      <c r="AW2361" s="85">
        <v>2014</v>
      </c>
      <c r="AX2361" s="85">
        <f>Table1[[#This Row],[End TEST]]-Table1[[#This Row],[Start TEST]]</f>
        <v>0</v>
      </c>
      <c r="AY2361" s="85">
        <f>Table1[[#This Row],[TEST_Diff]]+1</f>
        <v>1</v>
      </c>
      <c r="AZ2361" s="92">
        <f>DATEDIF(Table1[[#This Row],[Start Year]],Table1[[#This Row],[End Year]],"d") / 365</f>
        <v>0.35068493150684932</v>
      </c>
    </row>
    <row r="2362" spans="1:52" x14ac:dyDescent="0.5">
      <c r="A2362" s="82">
        <v>204</v>
      </c>
      <c r="B2362" s="82" t="s">
        <v>3588</v>
      </c>
      <c r="D2362" s="90">
        <v>43372</v>
      </c>
      <c r="E2362" s="90" t="s">
        <v>3589</v>
      </c>
      <c r="F2362" s="90"/>
      <c r="G2362" s="82" t="s">
        <v>3589</v>
      </c>
      <c r="H2362" s="82" t="s">
        <v>3590</v>
      </c>
      <c r="I2362" s="80" t="s">
        <v>759</v>
      </c>
      <c r="J2362" s="80">
        <v>50</v>
      </c>
      <c r="K2362" s="80">
        <v>148</v>
      </c>
      <c r="L2362" s="80" t="s">
        <v>3009</v>
      </c>
      <c r="M2362" s="80">
        <v>1.25</v>
      </c>
      <c r="N2362" s="80">
        <v>-6.3149930000000003</v>
      </c>
      <c r="O2362" s="80">
        <v>143.95555100000001</v>
      </c>
      <c r="P2362" s="80" t="s">
        <v>1002</v>
      </c>
      <c r="Q2362" s="80">
        <v>0</v>
      </c>
      <c r="R2362" s="80">
        <v>-11.711587</v>
      </c>
      <c r="S2362" s="80">
        <v>163.84307100000001</v>
      </c>
      <c r="T2362" s="80">
        <v>2125</v>
      </c>
      <c r="U2362" s="91">
        <f>Table1[[#This Row],[Distribution Amount (Dollars)]]/Table1[[#This Row],[NEWdatediff]]</f>
        <v>2125</v>
      </c>
      <c r="V2362" s="82" t="s">
        <v>2207</v>
      </c>
      <c r="W2362" s="82" t="s">
        <v>91</v>
      </c>
      <c r="X2362" s="82" t="s">
        <v>72</v>
      </c>
      <c r="Y2362" s="82" t="s">
        <v>73</v>
      </c>
      <c r="Z2362" s="82">
        <v>1</v>
      </c>
      <c r="AB2362" s="82" t="s">
        <v>3591</v>
      </c>
      <c r="AD2362" s="82" t="s">
        <v>83</v>
      </c>
      <c r="AE2362" s="82" t="s">
        <v>3592</v>
      </c>
      <c r="AN2362" s="82" t="s">
        <v>76</v>
      </c>
      <c r="AO2362" s="82" t="s">
        <v>3593</v>
      </c>
      <c r="AP2362" s="82">
        <v>340000</v>
      </c>
      <c r="AQ2362" s="82" t="s">
        <v>109</v>
      </c>
      <c r="AR2362" s="82" t="s">
        <v>4274</v>
      </c>
      <c r="AS2362" s="84">
        <v>41716</v>
      </c>
      <c r="AT2362" s="85">
        <v>2014</v>
      </c>
      <c r="AU2362" s="82" t="s">
        <v>4277</v>
      </c>
      <c r="AV2362" s="84">
        <v>41844</v>
      </c>
      <c r="AW2362" s="85">
        <v>2014</v>
      </c>
      <c r="AX2362" s="85">
        <f>Table1[[#This Row],[End TEST]]-Table1[[#This Row],[Start TEST]]</f>
        <v>0</v>
      </c>
      <c r="AY2362" s="85">
        <f>Table1[[#This Row],[TEST_Diff]]+1</f>
        <v>1</v>
      </c>
      <c r="AZ2362" s="92">
        <f>DATEDIF(Table1[[#This Row],[Start Year]],Table1[[#This Row],[End Year]],"d") / 365</f>
        <v>0.35068493150684932</v>
      </c>
    </row>
    <row r="2363" spans="1:52" x14ac:dyDescent="0.5">
      <c r="A2363" s="82">
        <v>204</v>
      </c>
      <c r="B2363" s="82" t="s">
        <v>3588</v>
      </c>
      <c r="D2363" s="90">
        <v>43372</v>
      </c>
      <c r="E2363" s="90" t="s">
        <v>3589</v>
      </c>
      <c r="F2363" s="90"/>
      <c r="G2363" s="82" t="s">
        <v>3589</v>
      </c>
      <c r="H2363" s="82" t="s">
        <v>3590</v>
      </c>
      <c r="I2363" s="80" t="s">
        <v>81</v>
      </c>
      <c r="J2363" s="80">
        <v>50</v>
      </c>
      <c r="K2363" s="80">
        <v>148</v>
      </c>
      <c r="L2363" s="80" t="s">
        <v>179</v>
      </c>
      <c r="M2363" s="80">
        <v>0.36</v>
      </c>
      <c r="N2363" s="80">
        <v>-4.0383329999999997</v>
      </c>
      <c r="O2363" s="80">
        <v>21.758662999999999</v>
      </c>
      <c r="P2363" s="80" t="s">
        <v>69</v>
      </c>
      <c r="Q2363" s="80">
        <v>0</v>
      </c>
      <c r="R2363" s="80">
        <v>2.6272389999999999</v>
      </c>
      <c r="S2363" s="80">
        <v>23.381664000000001</v>
      </c>
      <c r="T2363" s="80">
        <v>612</v>
      </c>
      <c r="U2363" s="91">
        <f>Table1[[#This Row],[Distribution Amount (Dollars)]]/Table1[[#This Row],[NEWdatediff]]</f>
        <v>612</v>
      </c>
      <c r="V2363" s="82" t="s">
        <v>2207</v>
      </c>
      <c r="W2363" s="82" t="s">
        <v>91</v>
      </c>
      <c r="X2363" s="82" t="s">
        <v>72</v>
      </c>
      <c r="Y2363" s="82" t="s">
        <v>73</v>
      </c>
      <c r="Z2363" s="82">
        <v>1</v>
      </c>
      <c r="AB2363" s="82" t="s">
        <v>3591</v>
      </c>
      <c r="AD2363" s="82" t="s">
        <v>1412</v>
      </c>
      <c r="AE2363" s="82" t="s">
        <v>3592</v>
      </c>
      <c r="AN2363" s="82" t="s">
        <v>76</v>
      </c>
      <c r="AO2363" s="82" t="s">
        <v>3593</v>
      </c>
      <c r="AP2363" s="82">
        <v>340000</v>
      </c>
      <c r="AQ2363" s="82" t="s">
        <v>109</v>
      </c>
      <c r="AR2363" s="82" t="s">
        <v>4274</v>
      </c>
      <c r="AS2363" s="84">
        <v>41716</v>
      </c>
      <c r="AT2363" s="85">
        <v>2014</v>
      </c>
      <c r="AU2363" s="82" t="s">
        <v>4277</v>
      </c>
      <c r="AV2363" s="84">
        <v>41844</v>
      </c>
      <c r="AW2363" s="85">
        <v>2014</v>
      </c>
      <c r="AX2363" s="85">
        <f>Table1[[#This Row],[End TEST]]-Table1[[#This Row],[Start TEST]]</f>
        <v>0</v>
      </c>
      <c r="AY2363" s="85">
        <f>Table1[[#This Row],[TEST_Diff]]+1</f>
        <v>1</v>
      </c>
      <c r="AZ2363" s="92">
        <f>DATEDIF(Table1[[#This Row],[Start Year]],Table1[[#This Row],[End Year]],"d") / 365</f>
        <v>0.35068493150684932</v>
      </c>
    </row>
    <row r="2364" spans="1:52" x14ac:dyDescent="0.5">
      <c r="A2364" s="82">
        <v>204</v>
      </c>
      <c r="B2364" s="82" t="s">
        <v>3588</v>
      </c>
      <c r="D2364" s="90">
        <v>43372</v>
      </c>
      <c r="E2364" s="90" t="s">
        <v>3589</v>
      </c>
      <c r="F2364" s="90"/>
      <c r="G2364" s="82" t="s">
        <v>3589</v>
      </c>
      <c r="H2364" s="82" t="s">
        <v>3590</v>
      </c>
      <c r="I2364" s="80" t="s">
        <v>759</v>
      </c>
      <c r="J2364" s="80">
        <v>50</v>
      </c>
      <c r="K2364" s="80">
        <v>148</v>
      </c>
      <c r="L2364" s="80" t="s">
        <v>179</v>
      </c>
      <c r="M2364" s="80">
        <v>0.36</v>
      </c>
      <c r="N2364" s="80">
        <v>-4.0383329999999997</v>
      </c>
      <c r="O2364" s="80">
        <v>21.758662999999999</v>
      </c>
      <c r="P2364" s="80" t="s">
        <v>69</v>
      </c>
      <c r="Q2364" s="80">
        <v>0</v>
      </c>
      <c r="R2364" s="80">
        <v>2.6272389999999999</v>
      </c>
      <c r="S2364" s="80">
        <v>23.381664000000001</v>
      </c>
      <c r="T2364" s="80">
        <v>612</v>
      </c>
      <c r="U2364" s="91">
        <f>Table1[[#This Row],[Distribution Amount (Dollars)]]/Table1[[#This Row],[NEWdatediff]]</f>
        <v>612</v>
      </c>
      <c r="V2364" s="82" t="s">
        <v>2207</v>
      </c>
      <c r="W2364" s="82" t="s">
        <v>91</v>
      </c>
      <c r="X2364" s="82" t="s">
        <v>72</v>
      </c>
      <c r="Y2364" s="82" t="s">
        <v>73</v>
      </c>
      <c r="Z2364" s="82">
        <v>1</v>
      </c>
      <c r="AB2364" s="82" t="s">
        <v>3591</v>
      </c>
      <c r="AD2364" s="82" t="s">
        <v>1412</v>
      </c>
      <c r="AE2364" s="82" t="s">
        <v>3592</v>
      </c>
      <c r="AN2364" s="82" t="s">
        <v>76</v>
      </c>
      <c r="AO2364" s="82" t="s">
        <v>3593</v>
      </c>
      <c r="AP2364" s="82">
        <v>340000</v>
      </c>
      <c r="AQ2364" s="82" t="s">
        <v>109</v>
      </c>
      <c r="AR2364" s="82" t="s">
        <v>4274</v>
      </c>
      <c r="AS2364" s="84">
        <v>41716</v>
      </c>
      <c r="AT2364" s="85">
        <v>2014</v>
      </c>
      <c r="AU2364" s="82" t="s">
        <v>4277</v>
      </c>
      <c r="AV2364" s="84">
        <v>41844</v>
      </c>
      <c r="AW2364" s="85">
        <v>2014</v>
      </c>
      <c r="AX2364" s="85">
        <f>Table1[[#This Row],[End TEST]]-Table1[[#This Row],[Start TEST]]</f>
        <v>0</v>
      </c>
      <c r="AY2364" s="85">
        <f>Table1[[#This Row],[TEST_Diff]]+1</f>
        <v>1</v>
      </c>
      <c r="AZ2364" s="92">
        <f>DATEDIF(Table1[[#This Row],[Start Year]],Table1[[#This Row],[End Year]],"d") / 365</f>
        <v>0.35068493150684932</v>
      </c>
    </row>
    <row r="2365" spans="1:52" x14ac:dyDescent="0.5">
      <c r="A2365" s="82">
        <v>204</v>
      </c>
      <c r="B2365" s="82" t="s">
        <v>3588</v>
      </c>
      <c r="D2365" s="90">
        <v>43372</v>
      </c>
      <c r="E2365" s="90" t="s">
        <v>3589</v>
      </c>
      <c r="F2365" s="90"/>
      <c r="G2365" s="82" t="s">
        <v>3589</v>
      </c>
      <c r="H2365" s="82" t="s">
        <v>3590</v>
      </c>
      <c r="I2365" s="80" t="s">
        <v>81</v>
      </c>
      <c r="J2365" s="80">
        <v>50</v>
      </c>
      <c r="K2365" s="80">
        <v>148</v>
      </c>
      <c r="L2365" s="80" t="s">
        <v>589</v>
      </c>
      <c r="M2365" s="80">
        <v>0.56000000000000005</v>
      </c>
      <c r="N2365" s="80">
        <v>35.861660000000001</v>
      </c>
      <c r="O2365" s="80">
        <v>104.195396</v>
      </c>
      <c r="P2365" s="80" t="s">
        <v>112</v>
      </c>
      <c r="Q2365" s="80">
        <v>0</v>
      </c>
      <c r="R2365" s="80">
        <v>45.052331000000002</v>
      </c>
      <c r="S2365" s="80">
        <v>118.90412999999999</v>
      </c>
      <c r="T2365" s="80">
        <v>952</v>
      </c>
      <c r="U2365" s="91">
        <f>Table1[[#This Row],[Distribution Amount (Dollars)]]/Table1[[#This Row],[NEWdatediff]]</f>
        <v>952</v>
      </c>
      <c r="V2365" s="82" t="s">
        <v>2207</v>
      </c>
      <c r="W2365" s="82" t="s">
        <v>91</v>
      </c>
      <c r="X2365" s="82" t="s">
        <v>72</v>
      </c>
      <c r="Y2365" s="82" t="s">
        <v>73</v>
      </c>
      <c r="Z2365" s="82">
        <v>1</v>
      </c>
      <c r="AB2365" s="82" t="s">
        <v>3591</v>
      </c>
      <c r="AD2365" s="82" t="s">
        <v>719</v>
      </c>
      <c r="AE2365" s="82" t="s">
        <v>3592</v>
      </c>
      <c r="AN2365" s="82" t="s">
        <v>76</v>
      </c>
      <c r="AO2365" s="82" t="s">
        <v>3593</v>
      </c>
      <c r="AP2365" s="82">
        <v>340000</v>
      </c>
      <c r="AQ2365" s="82" t="s">
        <v>109</v>
      </c>
      <c r="AR2365" s="82" t="s">
        <v>4274</v>
      </c>
      <c r="AS2365" s="84">
        <v>41716</v>
      </c>
      <c r="AT2365" s="85">
        <v>2014</v>
      </c>
      <c r="AU2365" s="82" t="s">
        <v>4277</v>
      </c>
      <c r="AV2365" s="84">
        <v>41844</v>
      </c>
      <c r="AW2365" s="85">
        <v>2014</v>
      </c>
      <c r="AX2365" s="85">
        <f>Table1[[#This Row],[End TEST]]-Table1[[#This Row],[Start TEST]]</f>
        <v>0</v>
      </c>
      <c r="AY2365" s="85">
        <f>Table1[[#This Row],[TEST_Diff]]+1</f>
        <v>1</v>
      </c>
      <c r="AZ2365" s="92">
        <f>DATEDIF(Table1[[#This Row],[Start Year]],Table1[[#This Row],[End Year]],"d") / 365</f>
        <v>0.35068493150684932</v>
      </c>
    </row>
    <row r="2366" spans="1:52" x14ac:dyDescent="0.5">
      <c r="A2366" s="82">
        <v>204</v>
      </c>
      <c r="B2366" s="82" t="s">
        <v>3588</v>
      </c>
      <c r="D2366" s="90">
        <v>43372</v>
      </c>
      <c r="E2366" s="90" t="s">
        <v>3589</v>
      </c>
      <c r="F2366" s="90"/>
      <c r="G2366" s="82" t="s">
        <v>3589</v>
      </c>
      <c r="H2366" s="82" t="s">
        <v>3590</v>
      </c>
      <c r="I2366" s="80" t="s">
        <v>759</v>
      </c>
      <c r="J2366" s="80">
        <v>50</v>
      </c>
      <c r="K2366" s="80">
        <v>148</v>
      </c>
      <c r="L2366" s="80" t="s">
        <v>589</v>
      </c>
      <c r="M2366" s="80">
        <v>0.56000000000000005</v>
      </c>
      <c r="N2366" s="80">
        <v>35.861660000000001</v>
      </c>
      <c r="O2366" s="80">
        <v>104.195396</v>
      </c>
      <c r="P2366" s="80" t="s">
        <v>112</v>
      </c>
      <c r="Q2366" s="80">
        <v>0</v>
      </c>
      <c r="R2366" s="80">
        <v>45.052331000000002</v>
      </c>
      <c r="S2366" s="80">
        <v>118.90412999999999</v>
      </c>
      <c r="T2366" s="80">
        <v>952</v>
      </c>
      <c r="U2366" s="91">
        <f>Table1[[#This Row],[Distribution Amount (Dollars)]]/Table1[[#This Row],[NEWdatediff]]</f>
        <v>952</v>
      </c>
      <c r="V2366" s="82" t="s">
        <v>2207</v>
      </c>
      <c r="W2366" s="82" t="s">
        <v>91</v>
      </c>
      <c r="X2366" s="82" t="s">
        <v>72</v>
      </c>
      <c r="Y2366" s="82" t="s">
        <v>73</v>
      </c>
      <c r="Z2366" s="82">
        <v>1</v>
      </c>
      <c r="AB2366" s="82" t="s">
        <v>3591</v>
      </c>
      <c r="AD2366" s="82" t="s">
        <v>719</v>
      </c>
      <c r="AE2366" s="82" t="s">
        <v>3592</v>
      </c>
      <c r="AN2366" s="82" t="s">
        <v>76</v>
      </c>
      <c r="AO2366" s="82" t="s">
        <v>3593</v>
      </c>
      <c r="AP2366" s="82">
        <v>340000</v>
      </c>
      <c r="AQ2366" s="82" t="s">
        <v>109</v>
      </c>
      <c r="AR2366" s="82" t="s">
        <v>4274</v>
      </c>
      <c r="AS2366" s="84">
        <v>41716</v>
      </c>
      <c r="AT2366" s="85">
        <v>2014</v>
      </c>
      <c r="AU2366" s="82" t="s">
        <v>4277</v>
      </c>
      <c r="AV2366" s="84">
        <v>41844</v>
      </c>
      <c r="AW2366" s="85">
        <v>2014</v>
      </c>
      <c r="AX2366" s="85">
        <f>Table1[[#This Row],[End TEST]]-Table1[[#This Row],[Start TEST]]</f>
        <v>0</v>
      </c>
      <c r="AY2366" s="85">
        <f>Table1[[#This Row],[TEST_Diff]]+1</f>
        <v>1</v>
      </c>
      <c r="AZ2366" s="92">
        <f>DATEDIF(Table1[[#This Row],[Start Year]],Table1[[#This Row],[End Year]],"d") / 365</f>
        <v>0.35068493150684932</v>
      </c>
    </row>
    <row r="2367" spans="1:52" x14ac:dyDescent="0.5">
      <c r="A2367" s="82">
        <v>204</v>
      </c>
      <c r="B2367" s="82" t="s">
        <v>3588</v>
      </c>
      <c r="D2367" s="90">
        <v>43372</v>
      </c>
      <c r="E2367" s="90" t="s">
        <v>3589</v>
      </c>
      <c r="F2367" s="90"/>
      <c r="G2367" s="82" t="s">
        <v>3589</v>
      </c>
      <c r="H2367" s="82" t="s">
        <v>3590</v>
      </c>
      <c r="I2367" s="80" t="s">
        <v>81</v>
      </c>
      <c r="J2367" s="80">
        <v>50</v>
      </c>
      <c r="K2367" s="80">
        <v>148</v>
      </c>
      <c r="L2367" s="80" t="s">
        <v>312</v>
      </c>
      <c r="M2367" s="80">
        <v>0.36</v>
      </c>
      <c r="N2367" s="80">
        <v>-29.140993000000002</v>
      </c>
      <c r="O2367" s="80">
        <v>24.367459</v>
      </c>
      <c r="P2367" s="80" t="s">
        <v>69</v>
      </c>
      <c r="Q2367" s="80">
        <v>0</v>
      </c>
      <c r="R2367" s="80">
        <v>2.6272389999999999</v>
      </c>
      <c r="S2367" s="80">
        <v>23.381664000000001</v>
      </c>
      <c r="T2367" s="80">
        <v>612</v>
      </c>
      <c r="U2367" s="91">
        <f>Table1[[#This Row],[Distribution Amount (Dollars)]]/Table1[[#This Row],[NEWdatediff]]</f>
        <v>612</v>
      </c>
      <c r="V2367" s="82" t="s">
        <v>2207</v>
      </c>
      <c r="W2367" s="82" t="s">
        <v>91</v>
      </c>
      <c r="X2367" s="82" t="s">
        <v>72</v>
      </c>
      <c r="Y2367" s="82" t="s">
        <v>73</v>
      </c>
      <c r="Z2367" s="82">
        <v>1</v>
      </c>
      <c r="AB2367" s="82" t="s">
        <v>3591</v>
      </c>
      <c r="AD2367" s="82" t="s">
        <v>1439</v>
      </c>
      <c r="AE2367" s="82" t="s">
        <v>3592</v>
      </c>
      <c r="AN2367" s="82" t="s">
        <v>76</v>
      </c>
      <c r="AO2367" s="82" t="s">
        <v>3593</v>
      </c>
      <c r="AP2367" s="82">
        <v>340000</v>
      </c>
      <c r="AQ2367" s="82" t="s">
        <v>109</v>
      </c>
      <c r="AR2367" s="82" t="s">
        <v>4274</v>
      </c>
      <c r="AS2367" s="84">
        <v>41716</v>
      </c>
      <c r="AT2367" s="85">
        <v>2014</v>
      </c>
      <c r="AU2367" s="82" t="s">
        <v>4277</v>
      </c>
      <c r="AV2367" s="84">
        <v>41844</v>
      </c>
      <c r="AW2367" s="85">
        <v>2014</v>
      </c>
      <c r="AX2367" s="85">
        <f>Table1[[#This Row],[End TEST]]-Table1[[#This Row],[Start TEST]]</f>
        <v>0</v>
      </c>
      <c r="AY2367" s="85">
        <f>Table1[[#This Row],[TEST_Diff]]+1</f>
        <v>1</v>
      </c>
      <c r="AZ2367" s="92">
        <f>DATEDIF(Table1[[#This Row],[Start Year]],Table1[[#This Row],[End Year]],"d") / 365</f>
        <v>0.35068493150684932</v>
      </c>
    </row>
    <row r="2368" spans="1:52" x14ac:dyDescent="0.5">
      <c r="A2368" s="82">
        <v>204</v>
      </c>
      <c r="B2368" s="82" t="s">
        <v>3588</v>
      </c>
      <c r="D2368" s="90">
        <v>43372</v>
      </c>
      <c r="E2368" s="90" t="s">
        <v>3589</v>
      </c>
      <c r="F2368" s="90"/>
      <c r="G2368" s="82" t="s">
        <v>3589</v>
      </c>
      <c r="H2368" s="82" t="s">
        <v>3590</v>
      </c>
      <c r="I2368" s="80" t="s">
        <v>759</v>
      </c>
      <c r="J2368" s="80">
        <v>50</v>
      </c>
      <c r="K2368" s="80">
        <v>148</v>
      </c>
      <c r="L2368" s="80" t="s">
        <v>312</v>
      </c>
      <c r="M2368" s="80">
        <v>0.36</v>
      </c>
      <c r="N2368" s="80">
        <v>-29.140993000000002</v>
      </c>
      <c r="O2368" s="80">
        <v>24.367459</v>
      </c>
      <c r="P2368" s="80" t="s">
        <v>69</v>
      </c>
      <c r="Q2368" s="80">
        <v>0</v>
      </c>
      <c r="R2368" s="80">
        <v>2.6272389999999999</v>
      </c>
      <c r="S2368" s="80">
        <v>23.381664000000001</v>
      </c>
      <c r="T2368" s="80">
        <v>612</v>
      </c>
      <c r="U2368" s="91">
        <f>Table1[[#This Row],[Distribution Amount (Dollars)]]/Table1[[#This Row],[NEWdatediff]]</f>
        <v>612</v>
      </c>
      <c r="V2368" s="82" t="s">
        <v>2207</v>
      </c>
      <c r="W2368" s="82" t="s">
        <v>91</v>
      </c>
      <c r="X2368" s="82" t="s">
        <v>72</v>
      </c>
      <c r="Y2368" s="82" t="s">
        <v>73</v>
      </c>
      <c r="Z2368" s="82">
        <v>1</v>
      </c>
      <c r="AB2368" s="82" t="s">
        <v>3591</v>
      </c>
      <c r="AD2368" s="82" t="s">
        <v>1439</v>
      </c>
      <c r="AE2368" s="82" t="s">
        <v>3592</v>
      </c>
      <c r="AN2368" s="82" t="s">
        <v>76</v>
      </c>
      <c r="AO2368" s="82" t="s">
        <v>3593</v>
      </c>
      <c r="AP2368" s="82">
        <v>340000</v>
      </c>
      <c r="AQ2368" s="82" t="s">
        <v>109</v>
      </c>
      <c r="AR2368" s="82" t="s">
        <v>4274</v>
      </c>
      <c r="AS2368" s="84">
        <v>41716</v>
      </c>
      <c r="AT2368" s="85">
        <v>2014</v>
      </c>
      <c r="AU2368" s="82" t="s">
        <v>4277</v>
      </c>
      <c r="AV2368" s="84">
        <v>41844</v>
      </c>
      <c r="AW2368" s="85">
        <v>2014</v>
      </c>
      <c r="AX2368" s="85">
        <f>Table1[[#This Row],[End TEST]]-Table1[[#This Row],[Start TEST]]</f>
        <v>0</v>
      </c>
      <c r="AY2368" s="85">
        <f>Table1[[#This Row],[TEST_Diff]]+1</f>
        <v>1</v>
      </c>
      <c r="AZ2368" s="92">
        <f>DATEDIF(Table1[[#This Row],[Start Year]],Table1[[#This Row],[End Year]],"d") / 365</f>
        <v>0.35068493150684932</v>
      </c>
    </row>
    <row r="2369" spans="1:52" x14ac:dyDescent="0.5">
      <c r="A2369" s="82">
        <v>204</v>
      </c>
      <c r="B2369" s="82" t="s">
        <v>3588</v>
      </c>
      <c r="D2369" s="90">
        <v>43372</v>
      </c>
      <c r="E2369" s="90" t="s">
        <v>3589</v>
      </c>
      <c r="F2369" s="90"/>
      <c r="G2369" s="82" t="s">
        <v>3589</v>
      </c>
      <c r="H2369" s="82" t="s">
        <v>3590</v>
      </c>
      <c r="I2369" s="80" t="s">
        <v>81</v>
      </c>
      <c r="J2369" s="80">
        <v>50</v>
      </c>
      <c r="K2369" s="80">
        <v>148</v>
      </c>
      <c r="L2369" s="80" t="s">
        <v>500</v>
      </c>
      <c r="M2369" s="80">
        <v>0.56000000000000005</v>
      </c>
      <c r="N2369" s="80">
        <v>51.19171</v>
      </c>
      <c r="O2369" s="80">
        <v>7.0523000000000002E-2</v>
      </c>
      <c r="P2369" s="80" t="s">
        <v>113</v>
      </c>
      <c r="Q2369" s="80">
        <v>0</v>
      </c>
      <c r="R2369" s="80">
        <v>10.278548000000001</v>
      </c>
      <c r="S2369" s="80">
        <v>102.006446</v>
      </c>
      <c r="T2369" s="80">
        <v>952</v>
      </c>
      <c r="U2369" s="91">
        <f>Table1[[#This Row],[Distribution Amount (Dollars)]]/Table1[[#This Row],[NEWdatediff]]</f>
        <v>952</v>
      </c>
      <c r="V2369" s="82" t="s">
        <v>2207</v>
      </c>
      <c r="W2369" s="82" t="s">
        <v>91</v>
      </c>
      <c r="X2369" s="82" t="s">
        <v>72</v>
      </c>
      <c r="Y2369" s="82" t="s">
        <v>73</v>
      </c>
      <c r="Z2369" s="82">
        <v>1</v>
      </c>
      <c r="AB2369" s="82" t="s">
        <v>3591</v>
      </c>
      <c r="AD2369" s="82" t="s">
        <v>1433</v>
      </c>
      <c r="AE2369" s="82" t="s">
        <v>3592</v>
      </c>
      <c r="AN2369" s="82" t="s">
        <v>76</v>
      </c>
      <c r="AO2369" s="82" t="s">
        <v>3593</v>
      </c>
      <c r="AP2369" s="82">
        <v>340000</v>
      </c>
      <c r="AQ2369" s="82" t="s">
        <v>109</v>
      </c>
      <c r="AR2369" s="82" t="s">
        <v>4274</v>
      </c>
      <c r="AS2369" s="84">
        <v>41716</v>
      </c>
      <c r="AT2369" s="85">
        <v>2014</v>
      </c>
      <c r="AU2369" s="82" t="s">
        <v>4277</v>
      </c>
      <c r="AV2369" s="84">
        <v>41844</v>
      </c>
      <c r="AW2369" s="85">
        <v>2014</v>
      </c>
      <c r="AX2369" s="85">
        <f>Table1[[#This Row],[End TEST]]-Table1[[#This Row],[Start TEST]]</f>
        <v>0</v>
      </c>
      <c r="AY2369" s="85">
        <f>Table1[[#This Row],[TEST_Diff]]+1</f>
        <v>1</v>
      </c>
      <c r="AZ2369" s="92">
        <f>DATEDIF(Table1[[#This Row],[Start Year]],Table1[[#This Row],[End Year]],"d") / 365</f>
        <v>0.35068493150684932</v>
      </c>
    </row>
    <row r="2370" spans="1:52" x14ac:dyDescent="0.5">
      <c r="A2370" s="82">
        <v>204</v>
      </c>
      <c r="B2370" s="82" t="s">
        <v>3588</v>
      </c>
      <c r="D2370" s="90">
        <v>43372</v>
      </c>
      <c r="E2370" s="90" t="s">
        <v>3589</v>
      </c>
      <c r="F2370" s="90"/>
      <c r="G2370" s="82" t="s">
        <v>3589</v>
      </c>
      <c r="H2370" s="82" t="s">
        <v>3590</v>
      </c>
      <c r="I2370" s="80" t="s">
        <v>759</v>
      </c>
      <c r="J2370" s="80">
        <v>50</v>
      </c>
      <c r="K2370" s="80">
        <v>148</v>
      </c>
      <c r="L2370" s="80" t="s">
        <v>500</v>
      </c>
      <c r="M2370" s="80">
        <v>0.56000000000000005</v>
      </c>
      <c r="N2370" s="80">
        <v>51.19171</v>
      </c>
      <c r="O2370" s="80">
        <v>7.0523000000000002E-2</v>
      </c>
      <c r="P2370" s="80" t="s">
        <v>113</v>
      </c>
      <c r="Q2370" s="80">
        <v>0</v>
      </c>
      <c r="R2370" s="80">
        <v>10.278548000000001</v>
      </c>
      <c r="S2370" s="80">
        <v>102.006446</v>
      </c>
      <c r="T2370" s="80">
        <v>952</v>
      </c>
      <c r="U2370" s="91">
        <f>Table1[[#This Row],[Distribution Amount (Dollars)]]/Table1[[#This Row],[NEWdatediff]]</f>
        <v>952</v>
      </c>
      <c r="V2370" s="82" t="s">
        <v>2207</v>
      </c>
      <c r="W2370" s="82" t="s">
        <v>91</v>
      </c>
      <c r="X2370" s="82" t="s">
        <v>72</v>
      </c>
      <c r="Y2370" s="82" t="s">
        <v>73</v>
      </c>
      <c r="Z2370" s="82">
        <v>1</v>
      </c>
      <c r="AB2370" s="82" t="s">
        <v>3591</v>
      </c>
      <c r="AD2370" s="82" t="s">
        <v>1433</v>
      </c>
      <c r="AE2370" s="82" t="s">
        <v>3592</v>
      </c>
      <c r="AN2370" s="82" t="s">
        <v>76</v>
      </c>
      <c r="AO2370" s="82" t="s">
        <v>3593</v>
      </c>
      <c r="AP2370" s="82">
        <v>340000</v>
      </c>
      <c r="AQ2370" s="82" t="s">
        <v>109</v>
      </c>
      <c r="AR2370" s="82" t="s">
        <v>4274</v>
      </c>
      <c r="AS2370" s="84">
        <v>41716</v>
      </c>
      <c r="AT2370" s="85">
        <v>2014</v>
      </c>
      <c r="AU2370" s="82" t="s">
        <v>4277</v>
      </c>
      <c r="AV2370" s="84">
        <v>41844</v>
      </c>
      <c r="AW2370" s="85">
        <v>2014</v>
      </c>
      <c r="AX2370" s="85">
        <f>Table1[[#This Row],[End TEST]]-Table1[[#This Row],[Start TEST]]</f>
        <v>0</v>
      </c>
      <c r="AY2370" s="85">
        <f>Table1[[#This Row],[TEST_Diff]]+1</f>
        <v>1</v>
      </c>
      <c r="AZ2370" s="92">
        <f>DATEDIF(Table1[[#This Row],[Start Year]],Table1[[#This Row],[End Year]],"d") / 365</f>
        <v>0.35068493150684932</v>
      </c>
    </row>
    <row r="2371" spans="1:52" x14ac:dyDescent="0.5">
      <c r="A2371" s="82">
        <v>204</v>
      </c>
      <c r="B2371" s="82" t="s">
        <v>3588</v>
      </c>
      <c r="D2371" s="90">
        <v>43372</v>
      </c>
      <c r="E2371" s="90" t="s">
        <v>3589</v>
      </c>
      <c r="F2371" s="90"/>
      <c r="G2371" s="82" t="s">
        <v>3589</v>
      </c>
      <c r="H2371" s="82" t="s">
        <v>3590</v>
      </c>
      <c r="I2371" s="80" t="s">
        <v>81</v>
      </c>
      <c r="J2371" s="80">
        <v>50</v>
      </c>
      <c r="K2371" s="80">
        <v>148</v>
      </c>
      <c r="L2371" s="80" t="s">
        <v>1467</v>
      </c>
      <c r="M2371" s="80">
        <v>0.56000000000000005</v>
      </c>
      <c r="N2371" s="80">
        <v>48.019573000000001</v>
      </c>
      <c r="O2371" s="80">
        <v>66.923682999999997</v>
      </c>
      <c r="P2371" s="80" t="s">
        <v>111</v>
      </c>
      <c r="Q2371" s="80">
        <v>0</v>
      </c>
      <c r="R2371" s="80">
        <v>43.890490999999997</v>
      </c>
      <c r="S2371" s="80">
        <v>71.138231000000005</v>
      </c>
      <c r="T2371" s="80">
        <v>952</v>
      </c>
      <c r="U2371" s="91">
        <f>Table1[[#This Row],[Distribution Amount (Dollars)]]/Table1[[#This Row],[NEWdatediff]]</f>
        <v>952</v>
      </c>
      <c r="V2371" s="82" t="s">
        <v>2207</v>
      </c>
      <c r="W2371" s="82" t="s">
        <v>91</v>
      </c>
      <c r="X2371" s="82" t="s">
        <v>72</v>
      </c>
      <c r="Y2371" s="82" t="s">
        <v>73</v>
      </c>
      <c r="Z2371" s="82">
        <v>1</v>
      </c>
      <c r="AB2371" s="82" t="s">
        <v>3591</v>
      </c>
      <c r="AD2371" s="82" t="s">
        <v>1422</v>
      </c>
      <c r="AE2371" s="82" t="s">
        <v>3592</v>
      </c>
      <c r="AN2371" s="82" t="s">
        <v>76</v>
      </c>
      <c r="AO2371" s="82" t="s">
        <v>3593</v>
      </c>
      <c r="AP2371" s="82">
        <v>340000</v>
      </c>
      <c r="AQ2371" s="82" t="s">
        <v>109</v>
      </c>
      <c r="AR2371" s="82" t="s">
        <v>4274</v>
      </c>
      <c r="AS2371" s="84">
        <v>41716</v>
      </c>
      <c r="AT2371" s="85">
        <v>2014</v>
      </c>
      <c r="AU2371" s="82" t="s">
        <v>4277</v>
      </c>
      <c r="AV2371" s="84">
        <v>41844</v>
      </c>
      <c r="AW2371" s="85">
        <v>2014</v>
      </c>
      <c r="AX2371" s="85">
        <f>Table1[[#This Row],[End TEST]]-Table1[[#This Row],[Start TEST]]</f>
        <v>0</v>
      </c>
      <c r="AY2371" s="85">
        <f>Table1[[#This Row],[TEST_Diff]]+1</f>
        <v>1</v>
      </c>
      <c r="AZ2371" s="92">
        <f>DATEDIF(Table1[[#This Row],[Start Year]],Table1[[#This Row],[End Year]],"d") / 365</f>
        <v>0.35068493150684932</v>
      </c>
    </row>
    <row r="2372" spans="1:52" x14ac:dyDescent="0.5">
      <c r="A2372" s="82">
        <v>204</v>
      </c>
      <c r="B2372" s="82" t="s">
        <v>3588</v>
      </c>
      <c r="D2372" s="90">
        <v>43372</v>
      </c>
      <c r="E2372" s="90" t="s">
        <v>3589</v>
      </c>
      <c r="F2372" s="90"/>
      <c r="G2372" s="82" t="s">
        <v>3589</v>
      </c>
      <c r="H2372" s="82" t="s">
        <v>3590</v>
      </c>
      <c r="I2372" s="80" t="s">
        <v>759</v>
      </c>
      <c r="J2372" s="80">
        <v>50</v>
      </c>
      <c r="K2372" s="80">
        <v>148</v>
      </c>
      <c r="L2372" s="80" t="s">
        <v>1467</v>
      </c>
      <c r="M2372" s="80">
        <v>0.56000000000000005</v>
      </c>
      <c r="N2372" s="80">
        <v>48.019573000000001</v>
      </c>
      <c r="O2372" s="80">
        <v>66.923682999999997</v>
      </c>
      <c r="P2372" s="80" t="s">
        <v>111</v>
      </c>
      <c r="Q2372" s="80">
        <v>0</v>
      </c>
      <c r="R2372" s="80">
        <v>43.890490999999997</v>
      </c>
      <c r="S2372" s="80">
        <v>71.138231000000005</v>
      </c>
      <c r="T2372" s="80">
        <v>952</v>
      </c>
      <c r="U2372" s="91">
        <f>Table1[[#This Row],[Distribution Amount (Dollars)]]/Table1[[#This Row],[NEWdatediff]]</f>
        <v>952</v>
      </c>
      <c r="V2372" s="82" t="s">
        <v>2207</v>
      </c>
      <c r="W2372" s="82" t="s">
        <v>91</v>
      </c>
      <c r="X2372" s="82" t="s">
        <v>72</v>
      </c>
      <c r="Y2372" s="82" t="s">
        <v>73</v>
      </c>
      <c r="Z2372" s="82">
        <v>1</v>
      </c>
      <c r="AB2372" s="82" t="s">
        <v>3591</v>
      </c>
      <c r="AD2372" s="82" t="s">
        <v>1422</v>
      </c>
      <c r="AE2372" s="82" t="s">
        <v>3592</v>
      </c>
      <c r="AN2372" s="82" t="s">
        <v>76</v>
      </c>
      <c r="AO2372" s="82" t="s">
        <v>3593</v>
      </c>
      <c r="AP2372" s="82">
        <v>340000</v>
      </c>
      <c r="AQ2372" s="82" t="s">
        <v>109</v>
      </c>
      <c r="AR2372" s="82" t="s">
        <v>4274</v>
      </c>
      <c r="AS2372" s="84">
        <v>41716</v>
      </c>
      <c r="AT2372" s="85">
        <v>2014</v>
      </c>
      <c r="AU2372" s="82" t="s">
        <v>4277</v>
      </c>
      <c r="AV2372" s="84">
        <v>41844</v>
      </c>
      <c r="AW2372" s="85">
        <v>2014</v>
      </c>
      <c r="AX2372" s="85">
        <f>Table1[[#This Row],[End TEST]]-Table1[[#This Row],[Start TEST]]</f>
        <v>0</v>
      </c>
      <c r="AY2372" s="85">
        <f>Table1[[#This Row],[TEST_Diff]]+1</f>
        <v>1</v>
      </c>
      <c r="AZ2372" s="92">
        <f>DATEDIF(Table1[[#This Row],[Start Year]],Table1[[#This Row],[End Year]],"d") / 365</f>
        <v>0.35068493150684932</v>
      </c>
    </row>
    <row r="2373" spans="1:52" x14ac:dyDescent="0.5">
      <c r="A2373" s="82">
        <v>204</v>
      </c>
      <c r="B2373" s="82" t="s">
        <v>3588</v>
      </c>
      <c r="D2373" s="90">
        <v>43372</v>
      </c>
      <c r="E2373" s="90" t="s">
        <v>3589</v>
      </c>
      <c r="F2373" s="90"/>
      <c r="G2373" s="82" t="s">
        <v>3589</v>
      </c>
      <c r="H2373" s="82" t="s">
        <v>3590</v>
      </c>
      <c r="I2373" s="80" t="s">
        <v>81</v>
      </c>
      <c r="J2373" s="80">
        <v>50</v>
      </c>
      <c r="K2373" s="80">
        <v>148</v>
      </c>
      <c r="L2373" s="80" t="s">
        <v>1457</v>
      </c>
      <c r="M2373" s="80">
        <v>0.56000000000000005</v>
      </c>
      <c r="N2373" s="80">
        <v>40.143104999999998</v>
      </c>
      <c r="O2373" s="80">
        <v>47.576926999999998</v>
      </c>
      <c r="P2373" s="80" t="s">
        <v>268</v>
      </c>
      <c r="Q2373" s="80">
        <v>0</v>
      </c>
      <c r="R2373" s="80">
        <v>37.477907000000002</v>
      </c>
      <c r="S2373" s="80">
        <v>39.411562000000004</v>
      </c>
      <c r="T2373" s="80">
        <v>952</v>
      </c>
      <c r="U2373" s="91">
        <f>Table1[[#This Row],[Distribution Amount (Dollars)]]/Table1[[#This Row],[NEWdatediff]]</f>
        <v>952</v>
      </c>
      <c r="V2373" s="82" t="s">
        <v>2207</v>
      </c>
      <c r="W2373" s="82" t="s">
        <v>91</v>
      </c>
      <c r="X2373" s="82" t="s">
        <v>72</v>
      </c>
      <c r="Y2373" s="82" t="s">
        <v>73</v>
      </c>
      <c r="Z2373" s="82">
        <v>1</v>
      </c>
      <c r="AB2373" s="82" t="s">
        <v>3591</v>
      </c>
      <c r="AD2373" s="82" t="s">
        <v>1425</v>
      </c>
      <c r="AE2373" s="82" t="s">
        <v>3592</v>
      </c>
      <c r="AN2373" s="82" t="s">
        <v>76</v>
      </c>
      <c r="AO2373" s="82" t="s">
        <v>3593</v>
      </c>
      <c r="AP2373" s="82">
        <v>340000</v>
      </c>
      <c r="AQ2373" s="82" t="s">
        <v>109</v>
      </c>
      <c r="AR2373" s="82" t="s">
        <v>4274</v>
      </c>
      <c r="AS2373" s="84">
        <v>41716</v>
      </c>
      <c r="AT2373" s="85">
        <v>2014</v>
      </c>
      <c r="AU2373" s="82" t="s">
        <v>4277</v>
      </c>
      <c r="AV2373" s="84">
        <v>41844</v>
      </c>
      <c r="AW2373" s="85">
        <v>2014</v>
      </c>
      <c r="AX2373" s="85">
        <f>Table1[[#This Row],[End TEST]]-Table1[[#This Row],[Start TEST]]</f>
        <v>0</v>
      </c>
      <c r="AY2373" s="85">
        <f>Table1[[#This Row],[TEST_Diff]]+1</f>
        <v>1</v>
      </c>
      <c r="AZ2373" s="92">
        <f>DATEDIF(Table1[[#This Row],[Start Year]],Table1[[#This Row],[End Year]],"d") / 365</f>
        <v>0.35068493150684932</v>
      </c>
    </row>
    <row r="2374" spans="1:52" x14ac:dyDescent="0.5">
      <c r="A2374" s="82">
        <v>204</v>
      </c>
      <c r="B2374" s="82" t="s">
        <v>3588</v>
      </c>
      <c r="D2374" s="90">
        <v>43372</v>
      </c>
      <c r="E2374" s="90" t="s">
        <v>3589</v>
      </c>
      <c r="F2374" s="90"/>
      <c r="G2374" s="82" t="s">
        <v>3589</v>
      </c>
      <c r="H2374" s="82" t="s">
        <v>3590</v>
      </c>
      <c r="I2374" s="80" t="s">
        <v>759</v>
      </c>
      <c r="J2374" s="80">
        <v>50</v>
      </c>
      <c r="K2374" s="80">
        <v>148</v>
      </c>
      <c r="L2374" s="80" t="s">
        <v>1457</v>
      </c>
      <c r="M2374" s="80">
        <v>0.56000000000000005</v>
      </c>
      <c r="N2374" s="80">
        <v>40.143104999999998</v>
      </c>
      <c r="O2374" s="80">
        <v>47.576926999999998</v>
      </c>
      <c r="P2374" s="80" t="s">
        <v>268</v>
      </c>
      <c r="Q2374" s="80">
        <v>0</v>
      </c>
      <c r="R2374" s="80">
        <v>37.477907000000002</v>
      </c>
      <c r="S2374" s="80">
        <v>39.411562000000004</v>
      </c>
      <c r="T2374" s="80">
        <v>952</v>
      </c>
      <c r="U2374" s="91">
        <f>Table1[[#This Row],[Distribution Amount (Dollars)]]/Table1[[#This Row],[NEWdatediff]]</f>
        <v>952</v>
      </c>
      <c r="V2374" s="82" t="s">
        <v>2207</v>
      </c>
      <c r="W2374" s="82" t="s">
        <v>91</v>
      </c>
      <c r="X2374" s="82" t="s">
        <v>72</v>
      </c>
      <c r="Y2374" s="82" t="s">
        <v>73</v>
      </c>
      <c r="Z2374" s="82">
        <v>1</v>
      </c>
      <c r="AB2374" s="82" t="s">
        <v>3591</v>
      </c>
      <c r="AD2374" s="82" t="s">
        <v>1425</v>
      </c>
      <c r="AE2374" s="82" t="s">
        <v>3592</v>
      </c>
      <c r="AN2374" s="82" t="s">
        <v>76</v>
      </c>
      <c r="AO2374" s="82" t="s">
        <v>3593</v>
      </c>
      <c r="AP2374" s="82">
        <v>340000</v>
      </c>
      <c r="AQ2374" s="82" t="s">
        <v>109</v>
      </c>
      <c r="AR2374" s="82" t="s">
        <v>4274</v>
      </c>
      <c r="AS2374" s="84">
        <v>41716</v>
      </c>
      <c r="AT2374" s="85">
        <v>2014</v>
      </c>
      <c r="AU2374" s="82" t="s">
        <v>4277</v>
      </c>
      <c r="AV2374" s="84">
        <v>41844</v>
      </c>
      <c r="AW2374" s="85">
        <v>2014</v>
      </c>
      <c r="AX2374" s="85">
        <f>Table1[[#This Row],[End TEST]]-Table1[[#This Row],[Start TEST]]</f>
        <v>0</v>
      </c>
      <c r="AY2374" s="85">
        <f>Table1[[#This Row],[TEST_Diff]]+1</f>
        <v>1</v>
      </c>
      <c r="AZ2374" s="92">
        <f>DATEDIF(Table1[[#This Row],[Start Year]],Table1[[#This Row],[End Year]],"d") / 365</f>
        <v>0.35068493150684932</v>
      </c>
    </row>
    <row r="2375" spans="1:52" x14ac:dyDescent="0.5">
      <c r="A2375" s="82">
        <v>204</v>
      </c>
      <c r="B2375" s="82" t="s">
        <v>3588</v>
      </c>
      <c r="D2375" s="90">
        <v>43372</v>
      </c>
      <c r="E2375" s="90" t="s">
        <v>3589</v>
      </c>
      <c r="F2375" s="90"/>
      <c r="G2375" s="82" t="s">
        <v>3589</v>
      </c>
      <c r="H2375" s="82" t="s">
        <v>3590</v>
      </c>
      <c r="I2375" s="80" t="s">
        <v>81</v>
      </c>
      <c r="J2375" s="80">
        <v>50</v>
      </c>
      <c r="K2375" s="80">
        <v>148</v>
      </c>
      <c r="L2375" s="80" t="s">
        <v>1425</v>
      </c>
      <c r="M2375" s="80">
        <v>0.56000000000000005</v>
      </c>
      <c r="N2375" s="80">
        <v>4.2104840000000001</v>
      </c>
      <c r="O2375" s="80">
        <v>101.975769</v>
      </c>
      <c r="P2375" s="80" t="s">
        <v>113</v>
      </c>
      <c r="Q2375" s="80">
        <v>0</v>
      </c>
      <c r="R2375" s="80">
        <v>10.278548000000001</v>
      </c>
      <c r="S2375" s="80">
        <v>102.006446</v>
      </c>
      <c r="T2375" s="80">
        <v>952</v>
      </c>
      <c r="U2375" s="91">
        <f>Table1[[#This Row],[Distribution Amount (Dollars)]]/Table1[[#This Row],[NEWdatediff]]</f>
        <v>952</v>
      </c>
      <c r="V2375" s="82" t="s">
        <v>2207</v>
      </c>
      <c r="W2375" s="82" t="s">
        <v>91</v>
      </c>
      <c r="X2375" s="82" t="s">
        <v>72</v>
      </c>
      <c r="Y2375" s="82" t="s">
        <v>73</v>
      </c>
      <c r="Z2375" s="82">
        <v>1</v>
      </c>
      <c r="AB2375" s="82" t="s">
        <v>3591</v>
      </c>
      <c r="AD2375" s="82" t="s">
        <v>1435</v>
      </c>
      <c r="AE2375" s="82" t="s">
        <v>3592</v>
      </c>
      <c r="AN2375" s="82" t="s">
        <v>76</v>
      </c>
      <c r="AO2375" s="82" t="s">
        <v>3593</v>
      </c>
      <c r="AP2375" s="82">
        <v>340000</v>
      </c>
      <c r="AQ2375" s="82" t="s">
        <v>109</v>
      </c>
      <c r="AR2375" s="82" t="s">
        <v>4274</v>
      </c>
      <c r="AS2375" s="84">
        <v>41716</v>
      </c>
      <c r="AT2375" s="85">
        <v>2014</v>
      </c>
      <c r="AU2375" s="82" t="s">
        <v>4277</v>
      </c>
      <c r="AV2375" s="84">
        <v>41844</v>
      </c>
      <c r="AW2375" s="85">
        <v>2014</v>
      </c>
      <c r="AX2375" s="85">
        <f>Table1[[#This Row],[End TEST]]-Table1[[#This Row],[Start TEST]]</f>
        <v>0</v>
      </c>
      <c r="AY2375" s="85">
        <f>Table1[[#This Row],[TEST_Diff]]+1</f>
        <v>1</v>
      </c>
      <c r="AZ2375" s="92">
        <f>DATEDIF(Table1[[#This Row],[Start Year]],Table1[[#This Row],[End Year]],"d") / 365</f>
        <v>0.35068493150684932</v>
      </c>
    </row>
    <row r="2376" spans="1:52" x14ac:dyDescent="0.5">
      <c r="A2376" s="82">
        <v>204</v>
      </c>
      <c r="B2376" s="82" t="s">
        <v>3588</v>
      </c>
      <c r="D2376" s="90">
        <v>43372</v>
      </c>
      <c r="E2376" s="90" t="s">
        <v>3589</v>
      </c>
      <c r="F2376" s="90"/>
      <c r="G2376" s="82" t="s">
        <v>3589</v>
      </c>
      <c r="H2376" s="82" t="s">
        <v>3590</v>
      </c>
      <c r="I2376" s="80" t="s">
        <v>759</v>
      </c>
      <c r="J2376" s="80">
        <v>50</v>
      </c>
      <c r="K2376" s="80">
        <v>148</v>
      </c>
      <c r="L2376" s="80" t="s">
        <v>1425</v>
      </c>
      <c r="M2376" s="80">
        <v>0.56000000000000005</v>
      </c>
      <c r="N2376" s="80">
        <v>4.2104840000000001</v>
      </c>
      <c r="O2376" s="80">
        <v>101.975769</v>
      </c>
      <c r="P2376" s="80" t="s">
        <v>113</v>
      </c>
      <c r="Q2376" s="80">
        <v>0</v>
      </c>
      <c r="R2376" s="80">
        <v>10.278548000000001</v>
      </c>
      <c r="S2376" s="80">
        <v>102.006446</v>
      </c>
      <c r="T2376" s="80">
        <v>952</v>
      </c>
      <c r="U2376" s="91">
        <f>Table1[[#This Row],[Distribution Amount (Dollars)]]/Table1[[#This Row],[NEWdatediff]]</f>
        <v>952</v>
      </c>
      <c r="V2376" s="82" t="s">
        <v>2207</v>
      </c>
      <c r="W2376" s="82" t="s">
        <v>91</v>
      </c>
      <c r="X2376" s="82" t="s">
        <v>72</v>
      </c>
      <c r="Y2376" s="82" t="s">
        <v>73</v>
      </c>
      <c r="Z2376" s="82">
        <v>1</v>
      </c>
      <c r="AB2376" s="82" t="s">
        <v>3591</v>
      </c>
      <c r="AD2376" s="82" t="s">
        <v>1435</v>
      </c>
      <c r="AE2376" s="82" t="s">
        <v>3592</v>
      </c>
      <c r="AN2376" s="82" t="s">
        <v>76</v>
      </c>
      <c r="AO2376" s="82" t="s">
        <v>3593</v>
      </c>
      <c r="AP2376" s="82">
        <v>340000</v>
      </c>
      <c r="AQ2376" s="82" t="s">
        <v>109</v>
      </c>
      <c r="AR2376" s="82" t="s">
        <v>4274</v>
      </c>
      <c r="AS2376" s="84">
        <v>41716</v>
      </c>
      <c r="AT2376" s="85">
        <v>2014</v>
      </c>
      <c r="AU2376" s="82" t="s">
        <v>4277</v>
      </c>
      <c r="AV2376" s="84">
        <v>41844</v>
      </c>
      <c r="AW2376" s="85">
        <v>2014</v>
      </c>
      <c r="AX2376" s="85">
        <f>Table1[[#This Row],[End TEST]]-Table1[[#This Row],[Start TEST]]</f>
        <v>0</v>
      </c>
      <c r="AY2376" s="85">
        <f>Table1[[#This Row],[TEST_Diff]]+1</f>
        <v>1</v>
      </c>
      <c r="AZ2376" s="92">
        <f>DATEDIF(Table1[[#This Row],[Start Year]],Table1[[#This Row],[End Year]],"d") / 365</f>
        <v>0.35068493150684932</v>
      </c>
    </row>
    <row r="2377" spans="1:52" x14ac:dyDescent="0.5">
      <c r="A2377" s="82">
        <v>204</v>
      </c>
      <c r="B2377" s="82" t="s">
        <v>3588</v>
      </c>
      <c r="D2377" s="90">
        <v>43372</v>
      </c>
      <c r="E2377" s="90" t="s">
        <v>3589</v>
      </c>
      <c r="F2377" s="90"/>
      <c r="G2377" s="82" t="s">
        <v>3589</v>
      </c>
      <c r="H2377" s="82" t="s">
        <v>3590</v>
      </c>
      <c r="I2377" s="80" t="s">
        <v>81</v>
      </c>
      <c r="J2377" s="80">
        <v>50</v>
      </c>
      <c r="K2377" s="80">
        <v>148</v>
      </c>
      <c r="L2377" s="80" t="s">
        <v>1162</v>
      </c>
      <c r="M2377" s="80">
        <v>0.36</v>
      </c>
      <c r="N2377" s="80">
        <v>10.785546</v>
      </c>
      <c r="O2377" s="80">
        <v>-11.029862</v>
      </c>
      <c r="P2377" s="80" t="s">
        <v>69</v>
      </c>
      <c r="Q2377" s="80">
        <v>0</v>
      </c>
      <c r="R2377" s="80">
        <v>2.6272389999999999</v>
      </c>
      <c r="S2377" s="80">
        <v>23.381664000000001</v>
      </c>
      <c r="T2377" s="80">
        <v>612</v>
      </c>
      <c r="U2377" s="91">
        <f>Table1[[#This Row],[Distribution Amount (Dollars)]]/Table1[[#This Row],[NEWdatediff]]</f>
        <v>612</v>
      </c>
      <c r="V2377" s="82" t="s">
        <v>2207</v>
      </c>
      <c r="W2377" s="82" t="s">
        <v>91</v>
      </c>
      <c r="X2377" s="82" t="s">
        <v>72</v>
      </c>
      <c r="Y2377" s="82" t="s">
        <v>73</v>
      </c>
      <c r="Z2377" s="82">
        <v>1</v>
      </c>
      <c r="AB2377" s="82" t="s">
        <v>3591</v>
      </c>
      <c r="AD2377" s="82" t="s">
        <v>426</v>
      </c>
      <c r="AE2377" s="82" t="s">
        <v>3592</v>
      </c>
      <c r="AN2377" s="82" t="s">
        <v>76</v>
      </c>
      <c r="AO2377" s="82" t="s">
        <v>3593</v>
      </c>
      <c r="AP2377" s="82">
        <v>340000</v>
      </c>
      <c r="AQ2377" s="82" t="s">
        <v>109</v>
      </c>
      <c r="AR2377" s="82" t="s">
        <v>4274</v>
      </c>
      <c r="AS2377" s="84">
        <v>41716</v>
      </c>
      <c r="AT2377" s="85">
        <v>2014</v>
      </c>
      <c r="AU2377" s="82" t="s">
        <v>4277</v>
      </c>
      <c r="AV2377" s="84">
        <v>41844</v>
      </c>
      <c r="AW2377" s="85">
        <v>2014</v>
      </c>
      <c r="AX2377" s="85">
        <f>Table1[[#This Row],[End TEST]]-Table1[[#This Row],[Start TEST]]</f>
        <v>0</v>
      </c>
      <c r="AY2377" s="85">
        <f>Table1[[#This Row],[TEST_Diff]]+1</f>
        <v>1</v>
      </c>
      <c r="AZ2377" s="92">
        <f>DATEDIF(Table1[[#This Row],[Start Year]],Table1[[#This Row],[End Year]],"d") / 365</f>
        <v>0.35068493150684932</v>
      </c>
    </row>
    <row r="2378" spans="1:52" x14ac:dyDescent="0.5">
      <c r="A2378" s="82">
        <v>204</v>
      </c>
      <c r="B2378" s="82" t="s">
        <v>3588</v>
      </c>
      <c r="D2378" s="90">
        <v>43372</v>
      </c>
      <c r="E2378" s="90" t="s">
        <v>3589</v>
      </c>
      <c r="F2378" s="90"/>
      <c r="G2378" s="82" t="s">
        <v>3589</v>
      </c>
      <c r="H2378" s="82" t="s">
        <v>3590</v>
      </c>
      <c r="I2378" s="80" t="s">
        <v>759</v>
      </c>
      <c r="J2378" s="80">
        <v>50</v>
      </c>
      <c r="K2378" s="80">
        <v>148</v>
      </c>
      <c r="L2378" s="80" t="s">
        <v>1162</v>
      </c>
      <c r="M2378" s="80">
        <v>0.36</v>
      </c>
      <c r="N2378" s="80">
        <v>10.785546</v>
      </c>
      <c r="O2378" s="80">
        <v>-11.029862</v>
      </c>
      <c r="P2378" s="80" t="s">
        <v>69</v>
      </c>
      <c r="Q2378" s="80">
        <v>0</v>
      </c>
      <c r="R2378" s="80">
        <v>2.6272389999999999</v>
      </c>
      <c r="S2378" s="80">
        <v>23.381664000000001</v>
      </c>
      <c r="T2378" s="80">
        <v>612</v>
      </c>
      <c r="U2378" s="91">
        <f>Table1[[#This Row],[Distribution Amount (Dollars)]]/Table1[[#This Row],[NEWdatediff]]</f>
        <v>612</v>
      </c>
      <c r="V2378" s="82" t="s">
        <v>2207</v>
      </c>
      <c r="W2378" s="82" t="s">
        <v>91</v>
      </c>
      <c r="X2378" s="82" t="s">
        <v>72</v>
      </c>
      <c r="Y2378" s="82" t="s">
        <v>73</v>
      </c>
      <c r="Z2378" s="82">
        <v>1</v>
      </c>
      <c r="AB2378" s="82" t="s">
        <v>3591</v>
      </c>
      <c r="AD2378" s="82" t="s">
        <v>426</v>
      </c>
      <c r="AE2378" s="82" t="s">
        <v>3592</v>
      </c>
      <c r="AN2378" s="82" t="s">
        <v>76</v>
      </c>
      <c r="AO2378" s="82" t="s">
        <v>3593</v>
      </c>
      <c r="AP2378" s="82">
        <v>340000</v>
      </c>
      <c r="AQ2378" s="82" t="s">
        <v>109</v>
      </c>
      <c r="AR2378" s="82" t="s">
        <v>4274</v>
      </c>
      <c r="AS2378" s="84">
        <v>41716</v>
      </c>
      <c r="AT2378" s="85">
        <v>2014</v>
      </c>
      <c r="AU2378" s="82" t="s">
        <v>4277</v>
      </c>
      <c r="AV2378" s="84">
        <v>41844</v>
      </c>
      <c r="AW2378" s="85">
        <v>2014</v>
      </c>
      <c r="AX2378" s="85">
        <f>Table1[[#This Row],[End TEST]]-Table1[[#This Row],[Start TEST]]</f>
        <v>0</v>
      </c>
      <c r="AY2378" s="85">
        <f>Table1[[#This Row],[TEST_Diff]]+1</f>
        <v>1</v>
      </c>
      <c r="AZ2378" s="92">
        <f>DATEDIF(Table1[[#This Row],[Start Year]],Table1[[#This Row],[End Year]],"d") / 365</f>
        <v>0.35068493150684932</v>
      </c>
    </row>
    <row r="2379" spans="1:52" x14ac:dyDescent="0.5">
      <c r="A2379" s="82">
        <v>204</v>
      </c>
      <c r="B2379" s="82" t="s">
        <v>3588</v>
      </c>
      <c r="D2379" s="90">
        <v>43372</v>
      </c>
      <c r="E2379" s="90" t="s">
        <v>3589</v>
      </c>
      <c r="F2379" s="90"/>
      <c r="G2379" s="82" t="s">
        <v>3589</v>
      </c>
      <c r="H2379" s="82" t="s">
        <v>3590</v>
      </c>
      <c r="I2379" s="80" t="s">
        <v>81</v>
      </c>
      <c r="J2379" s="80">
        <v>50</v>
      </c>
      <c r="K2379" s="80">
        <v>148</v>
      </c>
      <c r="L2379" s="80" t="s">
        <v>952</v>
      </c>
      <c r="M2379" s="80">
        <v>0.63</v>
      </c>
      <c r="N2379" s="80">
        <v>15.605589</v>
      </c>
      <c r="O2379" s="80">
        <v>-90.390001999999996</v>
      </c>
      <c r="P2379" s="80" t="s">
        <v>308</v>
      </c>
      <c r="Q2379" s="80">
        <v>0</v>
      </c>
      <c r="R2379" s="80">
        <v>13.923406</v>
      </c>
      <c r="S2379" s="80">
        <v>-86.952798999999999</v>
      </c>
      <c r="T2379" s="80">
        <v>1071</v>
      </c>
      <c r="U2379" s="91">
        <f>Table1[[#This Row],[Distribution Amount (Dollars)]]/Table1[[#This Row],[NEWdatediff]]</f>
        <v>1071</v>
      </c>
      <c r="V2379" s="82" t="s">
        <v>2207</v>
      </c>
      <c r="W2379" s="82" t="s">
        <v>91</v>
      </c>
      <c r="X2379" s="82" t="s">
        <v>72</v>
      </c>
      <c r="Y2379" s="82" t="s">
        <v>73</v>
      </c>
      <c r="Z2379" s="82">
        <v>1</v>
      </c>
      <c r="AB2379" s="82" t="s">
        <v>3591</v>
      </c>
      <c r="AD2379" s="82" t="s">
        <v>952</v>
      </c>
      <c r="AE2379" s="82" t="s">
        <v>3592</v>
      </c>
      <c r="AN2379" s="82" t="s">
        <v>76</v>
      </c>
      <c r="AO2379" s="82" t="s">
        <v>3593</v>
      </c>
      <c r="AP2379" s="82">
        <v>340000</v>
      </c>
      <c r="AQ2379" s="82" t="s">
        <v>109</v>
      </c>
      <c r="AR2379" s="82" t="s">
        <v>4274</v>
      </c>
      <c r="AS2379" s="84">
        <v>41716</v>
      </c>
      <c r="AT2379" s="85">
        <v>2014</v>
      </c>
      <c r="AU2379" s="82" t="s">
        <v>4277</v>
      </c>
      <c r="AV2379" s="84">
        <v>41844</v>
      </c>
      <c r="AW2379" s="85">
        <v>2014</v>
      </c>
      <c r="AX2379" s="85">
        <f>Table1[[#This Row],[End TEST]]-Table1[[#This Row],[Start TEST]]</f>
        <v>0</v>
      </c>
      <c r="AY2379" s="85">
        <f>Table1[[#This Row],[TEST_Diff]]+1</f>
        <v>1</v>
      </c>
      <c r="AZ2379" s="92">
        <f>DATEDIF(Table1[[#This Row],[Start Year]],Table1[[#This Row],[End Year]],"d") / 365</f>
        <v>0.35068493150684932</v>
      </c>
    </row>
    <row r="2380" spans="1:52" x14ac:dyDescent="0.5">
      <c r="A2380" s="82">
        <v>204</v>
      </c>
      <c r="B2380" s="82" t="s">
        <v>3588</v>
      </c>
      <c r="D2380" s="90">
        <v>43372</v>
      </c>
      <c r="E2380" s="90" t="s">
        <v>3589</v>
      </c>
      <c r="F2380" s="90"/>
      <c r="G2380" s="82" t="s">
        <v>3589</v>
      </c>
      <c r="H2380" s="82" t="s">
        <v>3590</v>
      </c>
      <c r="I2380" s="80" t="s">
        <v>759</v>
      </c>
      <c r="J2380" s="80">
        <v>50</v>
      </c>
      <c r="K2380" s="80">
        <v>148</v>
      </c>
      <c r="L2380" s="80" t="s">
        <v>952</v>
      </c>
      <c r="M2380" s="80">
        <v>0.63</v>
      </c>
      <c r="N2380" s="80">
        <v>15.605589</v>
      </c>
      <c r="O2380" s="80">
        <v>-90.390001999999996</v>
      </c>
      <c r="P2380" s="80" t="s">
        <v>308</v>
      </c>
      <c r="Q2380" s="80">
        <v>0</v>
      </c>
      <c r="R2380" s="80">
        <v>13.923406</v>
      </c>
      <c r="S2380" s="80">
        <v>-86.952798999999999</v>
      </c>
      <c r="T2380" s="80">
        <v>1071</v>
      </c>
      <c r="U2380" s="91">
        <f>Table1[[#This Row],[Distribution Amount (Dollars)]]/Table1[[#This Row],[NEWdatediff]]</f>
        <v>1071</v>
      </c>
      <c r="V2380" s="82" t="s">
        <v>2207</v>
      </c>
      <c r="W2380" s="82" t="s">
        <v>91</v>
      </c>
      <c r="X2380" s="82" t="s">
        <v>72</v>
      </c>
      <c r="Y2380" s="82" t="s">
        <v>73</v>
      </c>
      <c r="Z2380" s="82">
        <v>1</v>
      </c>
      <c r="AB2380" s="82" t="s">
        <v>3591</v>
      </c>
      <c r="AD2380" s="82" t="s">
        <v>952</v>
      </c>
      <c r="AE2380" s="82" t="s">
        <v>3592</v>
      </c>
      <c r="AN2380" s="82" t="s">
        <v>76</v>
      </c>
      <c r="AO2380" s="82" t="s">
        <v>3593</v>
      </c>
      <c r="AP2380" s="82">
        <v>340000</v>
      </c>
      <c r="AQ2380" s="82" t="s">
        <v>109</v>
      </c>
      <c r="AR2380" s="82" t="s">
        <v>4274</v>
      </c>
      <c r="AS2380" s="84">
        <v>41716</v>
      </c>
      <c r="AT2380" s="85">
        <v>2014</v>
      </c>
      <c r="AU2380" s="82" t="s">
        <v>4277</v>
      </c>
      <c r="AV2380" s="84">
        <v>41844</v>
      </c>
      <c r="AW2380" s="85">
        <v>2014</v>
      </c>
      <c r="AX2380" s="85">
        <f>Table1[[#This Row],[End TEST]]-Table1[[#This Row],[Start TEST]]</f>
        <v>0</v>
      </c>
      <c r="AY2380" s="85">
        <f>Table1[[#This Row],[TEST_Diff]]+1</f>
        <v>1</v>
      </c>
      <c r="AZ2380" s="92">
        <f>DATEDIF(Table1[[#This Row],[Start Year]],Table1[[#This Row],[End Year]],"d") / 365</f>
        <v>0.35068493150684932</v>
      </c>
    </row>
    <row r="2381" spans="1:52" x14ac:dyDescent="0.5">
      <c r="A2381" s="82">
        <v>204</v>
      </c>
      <c r="B2381" s="82" t="s">
        <v>3588</v>
      </c>
      <c r="D2381" s="90">
        <v>43372</v>
      </c>
      <c r="E2381" s="90" t="s">
        <v>3589</v>
      </c>
      <c r="F2381" s="90"/>
      <c r="G2381" s="82" t="s">
        <v>3589</v>
      </c>
      <c r="H2381" s="82" t="s">
        <v>3590</v>
      </c>
      <c r="I2381" s="80" t="s">
        <v>81</v>
      </c>
      <c r="J2381" s="80">
        <v>50</v>
      </c>
      <c r="K2381" s="80">
        <v>148</v>
      </c>
      <c r="L2381" s="80" t="s">
        <v>499</v>
      </c>
      <c r="M2381" s="80">
        <v>0.36</v>
      </c>
      <c r="N2381" s="80">
        <v>-13.254308</v>
      </c>
      <c r="O2381" s="80">
        <v>34.301524999999998</v>
      </c>
      <c r="P2381" s="80" t="s">
        <v>69</v>
      </c>
      <c r="Q2381" s="80">
        <v>0</v>
      </c>
      <c r="R2381" s="80">
        <v>2.6272389999999999</v>
      </c>
      <c r="S2381" s="80">
        <v>23.381664000000001</v>
      </c>
      <c r="T2381" s="80">
        <v>612</v>
      </c>
      <c r="U2381" s="91">
        <f>Table1[[#This Row],[Distribution Amount (Dollars)]]/Table1[[#This Row],[NEWdatediff]]</f>
        <v>612</v>
      </c>
      <c r="V2381" s="82" t="s">
        <v>2207</v>
      </c>
      <c r="W2381" s="82" t="s">
        <v>91</v>
      </c>
      <c r="X2381" s="82" t="s">
        <v>72</v>
      </c>
      <c r="Y2381" s="82" t="s">
        <v>73</v>
      </c>
      <c r="Z2381" s="82">
        <v>1</v>
      </c>
      <c r="AB2381" s="82" t="s">
        <v>3591</v>
      </c>
      <c r="AD2381" s="82" t="s">
        <v>3013</v>
      </c>
      <c r="AE2381" s="82" t="s">
        <v>3592</v>
      </c>
      <c r="AN2381" s="82" t="s">
        <v>76</v>
      </c>
      <c r="AO2381" s="82" t="s">
        <v>3593</v>
      </c>
      <c r="AP2381" s="82">
        <v>340000</v>
      </c>
      <c r="AQ2381" s="82" t="s">
        <v>109</v>
      </c>
      <c r="AR2381" s="82" t="s">
        <v>4274</v>
      </c>
      <c r="AS2381" s="84">
        <v>41716</v>
      </c>
      <c r="AT2381" s="85">
        <v>2014</v>
      </c>
      <c r="AU2381" s="82" t="s">
        <v>4277</v>
      </c>
      <c r="AV2381" s="84">
        <v>41844</v>
      </c>
      <c r="AW2381" s="85">
        <v>2014</v>
      </c>
      <c r="AX2381" s="85">
        <f>Table1[[#This Row],[End TEST]]-Table1[[#This Row],[Start TEST]]</f>
        <v>0</v>
      </c>
      <c r="AY2381" s="85">
        <f>Table1[[#This Row],[TEST_Diff]]+1</f>
        <v>1</v>
      </c>
      <c r="AZ2381" s="92">
        <f>DATEDIF(Table1[[#This Row],[Start Year]],Table1[[#This Row],[End Year]],"d") / 365</f>
        <v>0.35068493150684932</v>
      </c>
    </row>
    <row r="2382" spans="1:52" x14ac:dyDescent="0.5">
      <c r="A2382" s="82">
        <v>204</v>
      </c>
      <c r="B2382" s="82" t="s">
        <v>3588</v>
      </c>
      <c r="D2382" s="90">
        <v>43372</v>
      </c>
      <c r="E2382" s="90" t="s">
        <v>3589</v>
      </c>
      <c r="F2382" s="90"/>
      <c r="G2382" s="82" t="s">
        <v>3589</v>
      </c>
      <c r="H2382" s="82" t="s">
        <v>3590</v>
      </c>
      <c r="I2382" s="80" t="s">
        <v>759</v>
      </c>
      <c r="J2382" s="80">
        <v>50</v>
      </c>
      <c r="K2382" s="80">
        <v>148</v>
      </c>
      <c r="L2382" s="80" t="s">
        <v>499</v>
      </c>
      <c r="M2382" s="80">
        <v>0.36</v>
      </c>
      <c r="N2382" s="80">
        <v>-13.254308</v>
      </c>
      <c r="O2382" s="80">
        <v>34.301524999999998</v>
      </c>
      <c r="P2382" s="80" t="s">
        <v>69</v>
      </c>
      <c r="Q2382" s="80">
        <v>0</v>
      </c>
      <c r="R2382" s="80">
        <v>2.6272389999999999</v>
      </c>
      <c r="S2382" s="80">
        <v>23.381664000000001</v>
      </c>
      <c r="T2382" s="80">
        <v>612</v>
      </c>
      <c r="U2382" s="91">
        <f>Table1[[#This Row],[Distribution Amount (Dollars)]]/Table1[[#This Row],[NEWdatediff]]</f>
        <v>612</v>
      </c>
      <c r="V2382" s="82" t="s">
        <v>2207</v>
      </c>
      <c r="W2382" s="82" t="s">
        <v>91</v>
      </c>
      <c r="X2382" s="82" t="s">
        <v>72</v>
      </c>
      <c r="Y2382" s="82" t="s">
        <v>73</v>
      </c>
      <c r="Z2382" s="82">
        <v>1</v>
      </c>
      <c r="AB2382" s="82" t="s">
        <v>3591</v>
      </c>
      <c r="AD2382" s="82" t="s">
        <v>3013</v>
      </c>
      <c r="AE2382" s="82" t="s">
        <v>3592</v>
      </c>
      <c r="AN2382" s="82" t="s">
        <v>76</v>
      </c>
      <c r="AO2382" s="82" t="s">
        <v>3593</v>
      </c>
      <c r="AP2382" s="82">
        <v>340000</v>
      </c>
      <c r="AQ2382" s="82" t="s">
        <v>109</v>
      </c>
      <c r="AR2382" s="82" t="s">
        <v>4274</v>
      </c>
      <c r="AS2382" s="84">
        <v>41716</v>
      </c>
      <c r="AT2382" s="85">
        <v>2014</v>
      </c>
      <c r="AU2382" s="82" t="s">
        <v>4277</v>
      </c>
      <c r="AV2382" s="84">
        <v>41844</v>
      </c>
      <c r="AW2382" s="85">
        <v>2014</v>
      </c>
      <c r="AX2382" s="85">
        <f>Table1[[#This Row],[End TEST]]-Table1[[#This Row],[Start TEST]]</f>
        <v>0</v>
      </c>
      <c r="AY2382" s="85">
        <f>Table1[[#This Row],[TEST_Diff]]+1</f>
        <v>1</v>
      </c>
      <c r="AZ2382" s="92">
        <f>DATEDIF(Table1[[#This Row],[Start Year]],Table1[[#This Row],[End Year]],"d") / 365</f>
        <v>0.35068493150684932</v>
      </c>
    </row>
    <row r="2383" spans="1:52" x14ac:dyDescent="0.5">
      <c r="A2383" s="82">
        <v>204</v>
      </c>
      <c r="B2383" s="82" t="s">
        <v>3588</v>
      </c>
      <c r="D2383" s="90">
        <v>43372</v>
      </c>
      <c r="E2383" s="90" t="s">
        <v>3589</v>
      </c>
      <c r="F2383" s="90"/>
      <c r="G2383" s="82" t="s">
        <v>3589</v>
      </c>
      <c r="H2383" s="82" t="s">
        <v>3590</v>
      </c>
      <c r="I2383" s="80" t="s">
        <v>81</v>
      </c>
      <c r="J2383" s="80">
        <v>50</v>
      </c>
      <c r="K2383" s="80">
        <v>148</v>
      </c>
      <c r="L2383" s="80" t="s">
        <v>688</v>
      </c>
      <c r="M2383" s="80">
        <v>0.63</v>
      </c>
      <c r="N2383" s="80">
        <v>16.742498000000001</v>
      </c>
      <c r="O2383" s="80">
        <v>-62.187365999999997</v>
      </c>
      <c r="P2383" s="80" t="s">
        <v>195</v>
      </c>
      <c r="Q2383" s="80">
        <v>0</v>
      </c>
      <c r="R2383" s="80">
        <v>25.14509</v>
      </c>
      <c r="S2383" s="80">
        <v>-80.396960000000007</v>
      </c>
      <c r="T2383" s="80">
        <v>1071</v>
      </c>
      <c r="U2383" s="91">
        <f>Table1[[#This Row],[Distribution Amount (Dollars)]]/Table1[[#This Row],[NEWdatediff]]</f>
        <v>1071</v>
      </c>
      <c r="V2383" s="82" t="s">
        <v>2207</v>
      </c>
      <c r="W2383" s="82" t="s">
        <v>91</v>
      </c>
      <c r="X2383" s="82" t="s">
        <v>72</v>
      </c>
      <c r="Y2383" s="82" t="s">
        <v>73</v>
      </c>
      <c r="Z2383" s="82">
        <v>1</v>
      </c>
      <c r="AB2383" s="82" t="s">
        <v>3591</v>
      </c>
      <c r="AD2383" s="82" t="s">
        <v>1410</v>
      </c>
      <c r="AE2383" s="82" t="s">
        <v>3592</v>
      </c>
      <c r="AN2383" s="82" t="s">
        <v>76</v>
      </c>
      <c r="AO2383" s="82" t="s">
        <v>3593</v>
      </c>
      <c r="AP2383" s="82">
        <v>340000</v>
      </c>
      <c r="AQ2383" s="82" t="s">
        <v>109</v>
      </c>
      <c r="AR2383" s="82" t="s">
        <v>4274</v>
      </c>
      <c r="AS2383" s="84">
        <v>41716</v>
      </c>
      <c r="AT2383" s="85">
        <v>2014</v>
      </c>
      <c r="AU2383" s="82" t="s">
        <v>4277</v>
      </c>
      <c r="AV2383" s="84">
        <v>41844</v>
      </c>
      <c r="AW2383" s="85">
        <v>2014</v>
      </c>
      <c r="AX2383" s="85">
        <f>Table1[[#This Row],[End TEST]]-Table1[[#This Row],[Start TEST]]</f>
        <v>0</v>
      </c>
      <c r="AY2383" s="85">
        <f>Table1[[#This Row],[TEST_Diff]]+1</f>
        <v>1</v>
      </c>
      <c r="AZ2383" s="92">
        <f>DATEDIF(Table1[[#This Row],[Start Year]],Table1[[#This Row],[End Year]],"d") / 365</f>
        <v>0.35068493150684932</v>
      </c>
    </row>
    <row r="2384" spans="1:52" x14ac:dyDescent="0.5">
      <c r="A2384" s="82">
        <v>204</v>
      </c>
      <c r="B2384" s="82" t="s">
        <v>3588</v>
      </c>
      <c r="D2384" s="90">
        <v>43372</v>
      </c>
      <c r="E2384" s="90" t="s">
        <v>3589</v>
      </c>
      <c r="F2384" s="90"/>
      <c r="G2384" s="82" t="s">
        <v>3589</v>
      </c>
      <c r="H2384" s="82" t="s">
        <v>3590</v>
      </c>
      <c r="I2384" s="80" t="s">
        <v>759</v>
      </c>
      <c r="J2384" s="80">
        <v>50</v>
      </c>
      <c r="K2384" s="80">
        <v>148</v>
      </c>
      <c r="L2384" s="80" t="s">
        <v>688</v>
      </c>
      <c r="M2384" s="80">
        <v>0.63</v>
      </c>
      <c r="N2384" s="80">
        <v>16.742498000000001</v>
      </c>
      <c r="O2384" s="80">
        <v>-62.187365999999997</v>
      </c>
      <c r="P2384" s="80" t="s">
        <v>195</v>
      </c>
      <c r="Q2384" s="80">
        <v>0</v>
      </c>
      <c r="R2384" s="80">
        <v>25.14509</v>
      </c>
      <c r="S2384" s="80">
        <v>-80.396960000000007</v>
      </c>
      <c r="T2384" s="80">
        <v>1071</v>
      </c>
      <c r="U2384" s="91">
        <f>Table1[[#This Row],[Distribution Amount (Dollars)]]/Table1[[#This Row],[NEWdatediff]]</f>
        <v>1071</v>
      </c>
      <c r="V2384" s="82" t="s">
        <v>2207</v>
      </c>
      <c r="W2384" s="82" t="s">
        <v>91</v>
      </c>
      <c r="X2384" s="82" t="s">
        <v>72</v>
      </c>
      <c r="Y2384" s="82" t="s">
        <v>73</v>
      </c>
      <c r="Z2384" s="82">
        <v>1</v>
      </c>
      <c r="AB2384" s="82" t="s">
        <v>3591</v>
      </c>
      <c r="AD2384" s="82" t="s">
        <v>1410</v>
      </c>
      <c r="AE2384" s="82" t="s">
        <v>3592</v>
      </c>
      <c r="AN2384" s="82" t="s">
        <v>76</v>
      </c>
      <c r="AO2384" s="82" t="s">
        <v>3593</v>
      </c>
      <c r="AP2384" s="82">
        <v>340000</v>
      </c>
      <c r="AQ2384" s="82" t="s">
        <v>109</v>
      </c>
      <c r="AR2384" s="82" t="s">
        <v>4274</v>
      </c>
      <c r="AS2384" s="84">
        <v>41716</v>
      </c>
      <c r="AT2384" s="85">
        <v>2014</v>
      </c>
      <c r="AU2384" s="82" t="s">
        <v>4277</v>
      </c>
      <c r="AV2384" s="84">
        <v>41844</v>
      </c>
      <c r="AW2384" s="85">
        <v>2014</v>
      </c>
      <c r="AX2384" s="85">
        <f>Table1[[#This Row],[End TEST]]-Table1[[#This Row],[Start TEST]]</f>
        <v>0</v>
      </c>
      <c r="AY2384" s="85">
        <f>Table1[[#This Row],[TEST_Diff]]+1</f>
        <v>1</v>
      </c>
      <c r="AZ2384" s="92">
        <f>DATEDIF(Table1[[#This Row],[Start Year]],Table1[[#This Row],[End Year]],"d") / 365</f>
        <v>0.35068493150684932</v>
      </c>
    </row>
    <row r="2385" spans="1:52" x14ac:dyDescent="0.5">
      <c r="A2385" s="82">
        <v>204</v>
      </c>
      <c r="B2385" s="82" t="s">
        <v>3588</v>
      </c>
      <c r="D2385" s="90">
        <v>43372</v>
      </c>
      <c r="E2385" s="90" t="s">
        <v>3589</v>
      </c>
      <c r="F2385" s="90"/>
      <c r="G2385" s="82" t="s">
        <v>3589</v>
      </c>
      <c r="H2385" s="82" t="s">
        <v>3590</v>
      </c>
      <c r="I2385" s="80" t="s">
        <v>81</v>
      </c>
      <c r="J2385" s="80">
        <v>50</v>
      </c>
      <c r="K2385" s="80">
        <v>148</v>
      </c>
      <c r="L2385" s="80" t="s">
        <v>1433</v>
      </c>
      <c r="M2385" s="80">
        <v>0.36</v>
      </c>
      <c r="N2385" s="80">
        <v>34.207649000000004</v>
      </c>
      <c r="O2385" s="80">
        <v>9.465427</v>
      </c>
      <c r="P2385" s="80" t="s">
        <v>110</v>
      </c>
      <c r="Q2385" s="80">
        <v>0</v>
      </c>
      <c r="R2385" s="80">
        <v>26.625188000000001</v>
      </c>
      <c r="S2385" s="80">
        <v>6.809552</v>
      </c>
      <c r="T2385" s="80">
        <v>612</v>
      </c>
      <c r="U2385" s="91">
        <f>Table1[[#This Row],[Distribution Amount (Dollars)]]/Table1[[#This Row],[NEWdatediff]]</f>
        <v>612</v>
      </c>
      <c r="V2385" s="82" t="s">
        <v>2207</v>
      </c>
      <c r="W2385" s="82" t="s">
        <v>91</v>
      </c>
      <c r="X2385" s="82" t="s">
        <v>72</v>
      </c>
      <c r="Y2385" s="82" t="s">
        <v>73</v>
      </c>
      <c r="Z2385" s="82">
        <v>1</v>
      </c>
      <c r="AB2385" s="82" t="s">
        <v>3591</v>
      </c>
      <c r="AD2385" s="82" t="s">
        <v>1415</v>
      </c>
      <c r="AE2385" s="82" t="s">
        <v>3592</v>
      </c>
      <c r="AN2385" s="82" t="s">
        <v>76</v>
      </c>
      <c r="AO2385" s="82" t="s">
        <v>3593</v>
      </c>
      <c r="AP2385" s="82">
        <v>340000</v>
      </c>
      <c r="AQ2385" s="82" t="s">
        <v>109</v>
      </c>
      <c r="AR2385" s="82" t="s">
        <v>4274</v>
      </c>
      <c r="AS2385" s="84">
        <v>41716</v>
      </c>
      <c r="AT2385" s="85">
        <v>2014</v>
      </c>
      <c r="AU2385" s="82" t="s">
        <v>4277</v>
      </c>
      <c r="AV2385" s="84">
        <v>41844</v>
      </c>
      <c r="AW2385" s="85">
        <v>2014</v>
      </c>
      <c r="AX2385" s="85">
        <f>Table1[[#This Row],[End TEST]]-Table1[[#This Row],[Start TEST]]</f>
        <v>0</v>
      </c>
      <c r="AY2385" s="85">
        <f>Table1[[#This Row],[TEST_Diff]]+1</f>
        <v>1</v>
      </c>
      <c r="AZ2385" s="92">
        <f>DATEDIF(Table1[[#This Row],[Start Year]],Table1[[#This Row],[End Year]],"d") / 365</f>
        <v>0.35068493150684932</v>
      </c>
    </row>
    <row r="2386" spans="1:52" x14ac:dyDescent="0.5">
      <c r="A2386" s="82">
        <v>204</v>
      </c>
      <c r="B2386" s="82" t="s">
        <v>3588</v>
      </c>
      <c r="D2386" s="90">
        <v>43372</v>
      </c>
      <c r="E2386" s="90" t="s">
        <v>3589</v>
      </c>
      <c r="F2386" s="90"/>
      <c r="G2386" s="82" t="s">
        <v>3589</v>
      </c>
      <c r="H2386" s="82" t="s">
        <v>3590</v>
      </c>
      <c r="I2386" s="80" t="s">
        <v>759</v>
      </c>
      <c r="J2386" s="80">
        <v>50</v>
      </c>
      <c r="K2386" s="80">
        <v>148</v>
      </c>
      <c r="L2386" s="80" t="s">
        <v>1433</v>
      </c>
      <c r="M2386" s="80">
        <v>0.36</v>
      </c>
      <c r="N2386" s="80">
        <v>34.207649000000004</v>
      </c>
      <c r="O2386" s="80">
        <v>9.465427</v>
      </c>
      <c r="P2386" s="80" t="s">
        <v>110</v>
      </c>
      <c r="Q2386" s="80">
        <v>0</v>
      </c>
      <c r="R2386" s="80">
        <v>26.625188000000001</v>
      </c>
      <c r="S2386" s="80">
        <v>6.809552</v>
      </c>
      <c r="T2386" s="80">
        <v>612</v>
      </c>
      <c r="U2386" s="91">
        <f>Table1[[#This Row],[Distribution Amount (Dollars)]]/Table1[[#This Row],[NEWdatediff]]</f>
        <v>612</v>
      </c>
      <c r="V2386" s="82" t="s">
        <v>2207</v>
      </c>
      <c r="W2386" s="82" t="s">
        <v>91</v>
      </c>
      <c r="X2386" s="82" t="s">
        <v>72</v>
      </c>
      <c r="Y2386" s="82" t="s">
        <v>73</v>
      </c>
      <c r="Z2386" s="82">
        <v>1</v>
      </c>
      <c r="AB2386" s="82" t="s">
        <v>3591</v>
      </c>
      <c r="AD2386" s="82" t="s">
        <v>1415</v>
      </c>
      <c r="AE2386" s="82" t="s">
        <v>3592</v>
      </c>
      <c r="AN2386" s="82" t="s">
        <v>76</v>
      </c>
      <c r="AO2386" s="82" t="s">
        <v>3593</v>
      </c>
      <c r="AP2386" s="82">
        <v>340000</v>
      </c>
      <c r="AQ2386" s="82" t="s">
        <v>109</v>
      </c>
      <c r="AR2386" s="82" t="s">
        <v>4274</v>
      </c>
      <c r="AS2386" s="84">
        <v>41716</v>
      </c>
      <c r="AT2386" s="85">
        <v>2014</v>
      </c>
      <c r="AU2386" s="82" t="s">
        <v>4277</v>
      </c>
      <c r="AV2386" s="84">
        <v>41844</v>
      </c>
      <c r="AW2386" s="85">
        <v>2014</v>
      </c>
      <c r="AX2386" s="85">
        <f>Table1[[#This Row],[End TEST]]-Table1[[#This Row],[Start TEST]]</f>
        <v>0</v>
      </c>
      <c r="AY2386" s="85">
        <f>Table1[[#This Row],[TEST_Diff]]+1</f>
        <v>1</v>
      </c>
      <c r="AZ2386" s="92">
        <f>DATEDIF(Table1[[#This Row],[Start Year]],Table1[[#This Row],[End Year]],"d") / 365</f>
        <v>0.35068493150684932</v>
      </c>
    </row>
    <row r="2387" spans="1:52" x14ac:dyDescent="0.5">
      <c r="A2387" s="82">
        <v>204</v>
      </c>
      <c r="B2387" s="82" t="s">
        <v>3588</v>
      </c>
      <c r="D2387" s="90">
        <v>43372</v>
      </c>
      <c r="E2387" s="90" t="s">
        <v>3589</v>
      </c>
      <c r="F2387" s="90"/>
      <c r="G2387" s="82" t="s">
        <v>3589</v>
      </c>
      <c r="H2387" s="82" t="s">
        <v>3590</v>
      </c>
      <c r="I2387" s="80" t="s">
        <v>81</v>
      </c>
      <c r="J2387" s="80">
        <v>50</v>
      </c>
      <c r="K2387" s="80">
        <v>148</v>
      </c>
      <c r="L2387" s="80" t="s">
        <v>1422</v>
      </c>
      <c r="M2387" s="80">
        <v>0.63</v>
      </c>
      <c r="N2387" s="80">
        <v>-35.675148</v>
      </c>
      <c r="O2387" s="80">
        <v>-71.542968999999999</v>
      </c>
      <c r="P2387" s="80" t="s">
        <v>84</v>
      </c>
      <c r="Q2387" s="80">
        <v>0</v>
      </c>
      <c r="R2387" s="80">
        <v>-15.623037</v>
      </c>
      <c r="S2387" s="80">
        <v>-59.0625</v>
      </c>
      <c r="T2387" s="80">
        <v>1071</v>
      </c>
      <c r="U2387" s="91">
        <f>Table1[[#This Row],[Distribution Amount (Dollars)]]/Table1[[#This Row],[NEWdatediff]]</f>
        <v>1071</v>
      </c>
      <c r="V2387" s="82" t="s">
        <v>2207</v>
      </c>
      <c r="W2387" s="82" t="s">
        <v>91</v>
      </c>
      <c r="X2387" s="82" t="s">
        <v>72</v>
      </c>
      <c r="Y2387" s="82" t="s">
        <v>73</v>
      </c>
      <c r="Z2387" s="82">
        <v>1</v>
      </c>
      <c r="AB2387" s="82" t="s">
        <v>3591</v>
      </c>
      <c r="AD2387" s="82" t="s">
        <v>1426</v>
      </c>
      <c r="AE2387" s="82" t="s">
        <v>3592</v>
      </c>
      <c r="AN2387" s="82" t="s">
        <v>76</v>
      </c>
      <c r="AO2387" s="82" t="s">
        <v>3593</v>
      </c>
      <c r="AP2387" s="82">
        <v>340000</v>
      </c>
      <c r="AQ2387" s="82" t="s">
        <v>109</v>
      </c>
      <c r="AR2387" s="82" t="s">
        <v>4274</v>
      </c>
      <c r="AS2387" s="84">
        <v>41716</v>
      </c>
      <c r="AT2387" s="85">
        <v>2014</v>
      </c>
      <c r="AU2387" s="82" t="s">
        <v>4277</v>
      </c>
      <c r="AV2387" s="84">
        <v>41844</v>
      </c>
      <c r="AW2387" s="85">
        <v>2014</v>
      </c>
      <c r="AX2387" s="85">
        <f>Table1[[#This Row],[End TEST]]-Table1[[#This Row],[Start TEST]]</f>
        <v>0</v>
      </c>
      <c r="AY2387" s="85">
        <f>Table1[[#This Row],[TEST_Diff]]+1</f>
        <v>1</v>
      </c>
      <c r="AZ2387" s="92">
        <f>DATEDIF(Table1[[#This Row],[Start Year]],Table1[[#This Row],[End Year]],"d") / 365</f>
        <v>0.35068493150684932</v>
      </c>
    </row>
    <row r="2388" spans="1:52" x14ac:dyDescent="0.5">
      <c r="A2388" s="82">
        <v>204</v>
      </c>
      <c r="B2388" s="82" t="s">
        <v>3588</v>
      </c>
      <c r="D2388" s="90">
        <v>43372</v>
      </c>
      <c r="E2388" s="90" t="s">
        <v>3589</v>
      </c>
      <c r="F2388" s="90"/>
      <c r="G2388" s="82" t="s">
        <v>3589</v>
      </c>
      <c r="H2388" s="82" t="s">
        <v>3590</v>
      </c>
      <c r="I2388" s="80" t="s">
        <v>759</v>
      </c>
      <c r="J2388" s="80">
        <v>50</v>
      </c>
      <c r="K2388" s="80">
        <v>148</v>
      </c>
      <c r="L2388" s="80" t="s">
        <v>1422</v>
      </c>
      <c r="M2388" s="80">
        <v>0.63</v>
      </c>
      <c r="N2388" s="80">
        <v>-35.675148</v>
      </c>
      <c r="O2388" s="80">
        <v>-71.542968999999999</v>
      </c>
      <c r="P2388" s="80" t="s">
        <v>84</v>
      </c>
      <c r="Q2388" s="80">
        <v>0</v>
      </c>
      <c r="R2388" s="80">
        <v>-15.623037</v>
      </c>
      <c r="S2388" s="80">
        <v>-59.0625</v>
      </c>
      <c r="T2388" s="80">
        <v>1071</v>
      </c>
      <c r="U2388" s="91">
        <f>Table1[[#This Row],[Distribution Amount (Dollars)]]/Table1[[#This Row],[NEWdatediff]]</f>
        <v>1071</v>
      </c>
      <c r="V2388" s="82" t="s">
        <v>2207</v>
      </c>
      <c r="W2388" s="82" t="s">
        <v>91</v>
      </c>
      <c r="X2388" s="82" t="s">
        <v>72</v>
      </c>
      <c r="Y2388" s="82" t="s">
        <v>73</v>
      </c>
      <c r="Z2388" s="82">
        <v>1</v>
      </c>
      <c r="AB2388" s="82" t="s">
        <v>3591</v>
      </c>
      <c r="AD2388" s="82" t="s">
        <v>1426</v>
      </c>
      <c r="AE2388" s="82" t="s">
        <v>3592</v>
      </c>
      <c r="AN2388" s="82" t="s">
        <v>76</v>
      </c>
      <c r="AO2388" s="82" t="s">
        <v>3593</v>
      </c>
      <c r="AP2388" s="82">
        <v>340000</v>
      </c>
      <c r="AQ2388" s="82" t="s">
        <v>109</v>
      </c>
      <c r="AR2388" s="82" t="s">
        <v>4274</v>
      </c>
      <c r="AS2388" s="84">
        <v>41716</v>
      </c>
      <c r="AT2388" s="85">
        <v>2014</v>
      </c>
      <c r="AU2388" s="82" t="s">
        <v>4277</v>
      </c>
      <c r="AV2388" s="84">
        <v>41844</v>
      </c>
      <c r="AW2388" s="85">
        <v>2014</v>
      </c>
      <c r="AX2388" s="85">
        <f>Table1[[#This Row],[End TEST]]-Table1[[#This Row],[Start TEST]]</f>
        <v>0</v>
      </c>
      <c r="AY2388" s="85">
        <f>Table1[[#This Row],[TEST_Diff]]+1</f>
        <v>1</v>
      </c>
      <c r="AZ2388" s="92">
        <f>DATEDIF(Table1[[#This Row],[Start Year]],Table1[[#This Row],[End Year]],"d") / 365</f>
        <v>0.35068493150684932</v>
      </c>
    </row>
    <row r="2389" spans="1:52" x14ac:dyDescent="0.5">
      <c r="A2389" s="82">
        <v>204</v>
      </c>
      <c r="B2389" s="82" t="s">
        <v>3588</v>
      </c>
      <c r="D2389" s="90">
        <v>43372</v>
      </c>
      <c r="E2389" s="90" t="s">
        <v>3589</v>
      </c>
      <c r="F2389" s="90"/>
      <c r="G2389" s="82" t="s">
        <v>3589</v>
      </c>
      <c r="H2389" s="82" t="s">
        <v>3590</v>
      </c>
      <c r="I2389" s="80" t="s">
        <v>81</v>
      </c>
      <c r="J2389" s="80">
        <v>50</v>
      </c>
      <c r="K2389" s="80">
        <v>148</v>
      </c>
      <c r="L2389" s="80" t="s">
        <v>1428</v>
      </c>
      <c r="M2389" s="80">
        <v>0.56000000000000005</v>
      </c>
      <c r="N2389" s="80">
        <v>35.014473000000002</v>
      </c>
      <c r="O2389" s="80">
        <v>38.494354000000001</v>
      </c>
      <c r="P2389" s="80" t="s">
        <v>268</v>
      </c>
      <c r="Q2389" s="80">
        <v>0</v>
      </c>
      <c r="R2389" s="80">
        <v>37.477907000000002</v>
      </c>
      <c r="S2389" s="80">
        <v>39.411562000000004</v>
      </c>
      <c r="T2389" s="80">
        <v>952</v>
      </c>
      <c r="U2389" s="91">
        <f>Table1[[#This Row],[Distribution Amount (Dollars)]]/Table1[[#This Row],[NEWdatediff]]</f>
        <v>952</v>
      </c>
      <c r="V2389" s="82" t="s">
        <v>2207</v>
      </c>
      <c r="W2389" s="82" t="s">
        <v>91</v>
      </c>
      <c r="X2389" s="82" t="s">
        <v>72</v>
      </c>
      <c r="Y2389" s="82" t="s">
        <v>73</v>
      </c>
      <c r="Z2389" s="82">
        <v>1</v>
      </c>
      <c r="AB2389" s="82" t="s">
        <v>3591</v>
      </c>
      <c r="AD2389" s="82" t="s">
        <v>497</v>
      </c>
      <c r="AE2389" s="82" t="s">
        <v>3592</v>
      </c>
      <c r="AN2389" s="82" t="s">
        <v>76</v>
      </c>
      <c r="AO2389" s="82" t="s">
        <v>3593</v>
      </c>
      <c r="AP2389" s="82">
        <v>340000</v>
      </c>
      <c r="AQ2389" s="82" t="s">
        <v>109</v>
      </c>
      <c r="AR2389" s="82" t="s">
        <v>4274</v>
      </c>
      <c r="AS2389" s="84">
        <v>41716</v>
      </c>
      <c r="AT2389" s="85">
        <v>2014</v>
      </c>
      <c r="AU2389" s="82" t="s">
        <v>4277</v>
      </c>
      <c r="AV2389" s="84">
        <v>41844</v>
      </c>
      <c r="AW2389" s="85">
        <v>2014</v>
      </c>
      <c r="AX2389" s="85">
        <f>Table1[[#This Row],[End TEST]]-Table1[[#This Row],[Start TEST]]</f>
        <v>0</v>
      </c>
      <c r="AY2389" s="85">
        <f>Table1[[#This Row],[TEST_Diff]]+1</f>
        <v>1</v>
      </c>
      <c r="AZ2389" s="92">
        <f>DATEDIF(Table1[[#This Row],[Start Year]],Table1[[#This Row],[End Year]],"d") / 365</f>
        <v>0.35068493150684932</v>
      </c>
    </row>
    <row r="2390" spans="1:52" x14ac:dyDescent="0.5">
      <c r="A2390" s="82">
        <v>204</v>
      </c>
      <c r="B2390" s="82" t="s">
        <v>3588</v>
      </c>
      <c r="D2390" s="90">
        <v>43372</v>
      </c>
      <c r="E2390" s="90" t="s">
        <v>3589</v>
      </c>
      <c r="F2390" s="90"/>
      <c r="G2390" s="82" t="s">
        <v>3589</v>
      </c>
      <c r="H2390" s="82" t="s">
        <v>3590</v>
      </c>
      <c r="I2390" s="80" t="s">
        <v>759</v>
      </c>
      <c r="J2390" s="80">
        <v>50</v>
      </c>
      <c r="K2390" s="80">
        <v>148</v>
      </c>
      <c r="L2390" s="80" t="s">
        <v>1428</v>
      </c>
      <c r="M2390" s="80">
        <v>0.56000000000000005</v>
      </c>
      <c r="N2390" s="80">
        <v>35.014473000000002</v>
      </c>
      <c r="O2390" s="80">
        <v>38.494354000000001</v>
      </c>
      <c r="P2390" s="80" t="s">
        <v>268</v>
      </c>
      <c r="Q2390" s="80">
        <v>0</v>
      </c>
      <c r="R2390" s="80">
        <v>37.477907000000002</v>
      </c>
      <c r="S2390" s="80">
        <v>39.411562000000004</v>
      </c>
      <c r="T2390" s="80">
        <v>952</v>
      </c>
      <c r="U2390" s="91">
        <f>Table1[[#This Row],[Distribution Amount (Dollars)]]/Table1[[#This Row],[NEWdatediff]]</f>
        <v>952</v>
      </c>
      <c r="V2390" s="82" t="s">
        <v>2207</v>
      </c>
      <c r="W2390" s="82" t="s">
        <v>91</v>
      </c>
      <c r="X2390" s="82" t="s">
        <v>72</v>
      </c>
      <c r="Y2390" s="82" t="s">
        <v>73</v>
      </c>
      <c r="Z2390" s="82">
        <v>1</v>
      </c>
      <c r="AB2390" s="82" t="s">
        <v>3591</v>
      </c>
      <c r="AD2390" s="82" t="s">
        <v>497</v>
      </c>
      <c r="AE2390" s="82" t="s">
        <v>3592</v>
      </c>
      <c r="AN2390" s="82" t="s">
        <v>76</v>
      </c>
      <c r="AO2390" s="82" t="s">
        <v>3593</v>
      </c>
      <c r="AP2390" s="82">
        <v>340000</v>
      </c>
      <c r="AQ2390" s="82" t="s">
        <v>109</v>
      </c>
      <c r="AR2390" s="82" t="s">
        <v>4274</v>
      </c>
      <c r="AS2390" s="84">
        <v>41716</v>
      </c>
      <c r="AT2390" s="85">
        <v>2014</v>
      </c>
      <c r="AU2390" s="82" t="s">
        <v>4277</v>
      </c>
      <c r="AV2390" s="84">
        <v>41844</v>
      </c>
      <c r="AW2390" s="85">
        <v>2014</v>
      </c>
      <c r="AX2390" s="85">
        <f>Table1[[#This Row],[End TEST]]-Table1[[#This Row],[Start TEST]]</f>
        <v>0</v>
      </c>
      <c r="AY2390" s="85">
        <f>Table1[[#This Row],[TEST_Diff]]+1</f>
        <v>1</v>
      </c>
      <c r="AZ2390" s="92">
        <f>DATEDIF(Table1[[#This Row],[Start Year]],Table1[[#This Row],[End Year]],"d") / 365</f>
        <v>0.35068493150684932</v>
      </c>
    </row>
    <row r="2391" spans="1:52" x14ac:dyDescent="0.5">
      <c r="A2391" s="82">
        <v>204</v>
      </c>
      <c r="B2391" s="82" t="s">
        <v>3588</v>
      </c>
      <c r="D2391" s="90">
        <v>43372</v>
      </c>
      <c r="E2391" s="90" t="s">
        <v>3589</v>
      </c>
      <c r="F2391" s="90"/>
      <c r="G2391" s="82" t="s">
        <v>3589</v>
      </c>
      <c r="H2391" s="82" t="s">
        <v>3590</v>
      </c>
      <c r="I2391" s="80" t="s">
        <v>81</v>
      </c>
      <c r="J2391" s="80">
        <v>50</v>
      </c>
      <c r="K2391" s="80">
        <v>148</v>
      </c>
      <c r="L2391" s="80" t="s">
        <v>1443</v>
      </c>
      <c r="M2391" s="80">
        <v>0.63</v>
      </c>
      <c r="N2391" s="80">
        <v>9.7489170000000005</v>
      </c>
      <c r="O2391" s="80">
        <v>-83.753426000000005</v>
      </c>
      <c r="P2391" s="80" t="s">
        <v>308</v>
      </c>
      <c r="Q2391" s="80">
        <v>0</v>
      </c>
      <c r="R2391" s="80">
        <v>13.923406</v>
      </c>
      <c r="S2391" s="80">
        <v>-86.952798999999999</v>
      </c>
      <c r="T2391" s="80">
        <v>1071</v>
      </c>
      <c r="U2391" s="91">
        <f>Table1[[#This Row],[Distribution Amount (Dollars)]]/Table1[[#This Row],[NEWdatediff]]</f>
        <v>1071</v>
      </c>
      <c r="V2391" s="82" t="s">
        <v>2207</v>
      </c>
      <c r="W2391" s="82" t="s">
        <v>91</v>
      </c>
      <c r="X2391" s="82" t="s">
        <v>72</v>
      </c>
      <c r="Y2391" s="82" t="s">
        <v>73</v>
      </c>
      <c r="Z2391" s="82">
        <v>1</v>
      </c>
      <c r="AB2391" s="82" t="s">
        <v>3591</v>
      </c>
      <c r="AD2391" s="82" t="s">
        <v>1053</v>
      </c>
      <c r="AE2391" s="82" t="s">
        <v>3592</v>
      </c>
      <c r="AN2391" s="82" t="s">
        <v>76</v>
      </c>
      <c r="AO2391" s="82" t="s">
        <v>3593</v>
      </c>
      <c r="AP2391" s="82">
        <v>340000</v>
      </c>
      <c r="AQ2391" s="82" t="s">
        <v>109</v>
      </c>
      <c r="AR2391" s="82" t="s">
        <v>4274</v>
      </c>
      <c r="AS2391" s="84">
        <v>41716</v>
      </c>
      <c r="AT2391" s="85">
        <v>2014</v>
      </c>
      <c r="AU2391" s="82" t="s">
        <v>4277</v>
      </c>
      <c r="AV2391" s="84">
        <v>41844</v>
      </c>
      <c r="AW2391" s="85">
        <v>2014</v>
      </c>
      <c r="AX2391" s="85">
        <f>Table1[[#This Row],[End TEST]]-Table1[[#This Row],[Start TEST]]</f>
        <v>0</v>
      </c>
      <c r="AY2391" s="85">
        <f>Table1[[#This Row],[TEST_Diff]]+1</f>
        <v>1</v>
      </c>
      <c r="AZ2391" s="92">
        <f>DATEDIF(Table1[[#This Row],[Start Year]],Table1[[#This Row],[End Year]],"d") / 365</f>
        <v>0.35068493150684932</v>
      </c>
    </row>
    <row r="2392" spans="1:52" x14ac:dyDescent="0.5">
      <c r="A2392" s="82">
        <v>204</v>
      </c>
      <c r="B2392" s="82" t="s">
        <v>3588</v>
      </c>
      <c r="D2392" s="90">
        <v>43372</v>
      </c>
      <c r="E2392" s="90" t="s">
        <v>3589</v>
      </c>
      <c r="F2392" s="90"/>
      <c r="G2392" s="82" t="s">
        <v>3589</v>
      </c>
      <c r="H2392" s="82" t="s">
        <v>3590</v>
      </c>
      <c r="I2392" s="80" t="s">
        <v>759</v>
      </c>
      <c r="J2392" s="80">
        <v>50</v>
      </c>
      <c r="K2392" s="80">
        <v>148</v>
      </c>
      <c r="L2392" s="80" t="s">
        <v>1443</v>
      </c>
      <c r="M2392" s="80">
        <v>0.63</v>
      </c>
      <c r="N2392" s="80">
        <v>9.7489170000000005</v>
      </c>
      <c r="O2392" s="80">
        <v>-83.753426000000005</v>
      </c>
      <c r="P2392" s="80" t="s">
        <v>308</v>
      </c>
      <c r="Q2392" s="80">
        <v>0</v>
      </c>
      <c r="R2392" s="80">
        <v>13.923406</v>
      </c>
      <c r="S2392" s="80">
        <v>-86.952798999999999</v>
      </c>
      <c r="T2392" s="80">
        <v>1071</v>
      </c>
      <c r="U2392" s="91">
        <f>Table1[[#This Row],[Distribution Amount (Dollars)]]/Table1[[#This Row],[NEWdatediff]]</f>
        <v>1071</v>
      </c>
      <c r="V2392" s="82" t="s">
        <v>2207</v>
      </c>
      <c r="W2392" s="82" t="s">
        <v>91</v>
      </c>
      <c r="X2392" s="82" t="s">
        <v>72</v>
      </c>
      <c r="Y2392" s="82" t="s">
        <v>73</v>
      </c>
      <c r="Z2392" s="82">
        <v>1</v>
      </c>
      <c r="AB2392" s="82" t="s">
        <v>3591</v>
      </c>
      <c r="AD2392" s="82" t="s">
        <v>1053</v>
      </c>
      <c r="AE2392" s="82" t="s">
        <v>3592</v>
      </c>
      <c r="AN2392" s="82" t="s">
        <v>76</v>
      </c>
      <c r="AO2392" s="82" t="s">
        <v>3593</v>
      </c>
      <c r="AP2392" s="82">
        <v>340000</v>
      </c>
      <c r="AQ2392" s="82" t="s">
        <v>109</v>
      </c>
      <c r="AR2392" s="82" t="s">
        <v>4274</v>
      </c>
      <c r="AS2392" s="84">
        <v>41716</v>
      </c>
      <c r="AT2392" s="85">
        <v>2014</v>
      </c>
      <c r="AU2392" s="82" t="s">
        <v>4277</v>
      </c>
      <c r="AV2392" s="84">
        <v>41844</v>
      </c>
      <c r="AW2392" s="85">
        <v>2014</v>
      </c>
      <c r="AX2392" s="85">
        <f>Table1[[#This Row],[End TEST]]-Table1[[#This Row],[Start TEST]]</f>
        <v>0</v>
      </c>
      <c r="AY2392" s="85">
        <f>Table1[[#This Row],[TEST_Diff]]+1</f>
        <v>1</v>
      </c>
      <c r="AZ2392" s="92">
        <f>DATEDIF(Table1[[#This Row],[Start Year]],Table1[[#This Row],[End Year]],"d") / 365</f>
        <v>0.35068493150684932</v>
      </c>
    </row>
    <row r="2393" spans="1:52" x14ac:dyDescent="0.5">
      <c r="A2393" s="82">
        <v>204</v>
      </c>
      <c r="B2393" s="82" t="s">
        <v>3588</v>
      </c>
      <c r="D2393" s="90">
        <v>43372</v>
      </c>
      <c r="E2393" s="90" t="s">
        <v>3589</v>
      </c>
      <c r="F2393" s="90"/>
      <c r="G2393" s="82" t="s">
        <v>3589</v>
      </c>
      <c r="H2393" s="82" t="s">
        <v>3590</v>
      </c>
      <c r="I2393" s="80" t="s">
        <v>81</v>
      </c>
      <c r="J2393" s="80">
        <v>50</v>
      </c>
      <c r="K2393" s="80">
        <v>148</v>
      </c>
      <c r="L2393" s="80" t="s">
        <v>3598</v>
      </c>
      <c r="M2393" s="80">
        <v>1.25</v>
      </c>
      <c r="N2393" s="80">
        <v>-19.054445000000001</v>
      </c>
      <c r="O2393" s="80">
        <v>-169.867233</v>
      </c>
      <c r="P2393" s="80" t="s">
        <v>1002</v>
      </c>
      <c r="Q2393" s="80">
        <v>0</v>
      </c>
      <c r="R2393" s="80">
        <v>-11.711587</v>
      </c>
      <c r="S2393" s="80">
        <v>163.84307100000001</v>
      </c>
      <c r="T2393" s="80">
        <v>2125</v>
      </c>
      <c r="U2393" s="91">
        <f>Table1[[#This Row],[Distribution Amount (Dollars)]]/Table1[[#This Row],[NEWdatediff]]</f>
        <v>2125</v>
      </c>
      <c r="V2393" s="82" t="s">
        <v>2207</v>
      </c>
      <c r="W2393" s="82" t="s">
        <v>91</v>
      </c>
      <c r="X2393" s="82" t="s">
        <v>72</v>
      </c>
      <c r="Y2393" s="82" t="s">
        <v>73</v>
      </c>
      <c r="Z2393" s="82">
        <v>1</v>
      </c>
      <c r="AB2393" s="82" t="s">
        <v>3591</v>
      </c>
      <c r="AD2393" s="82" t="s">
        <v>687</v>
      </c>
      <c r="AE2393" s="82" t="s">
        <v>3592</v>
      </c>
      <c r="AN2393" s="82" t="s">
        <v>76</v>
      </c>
      <c r="AO2393" s="82" t="s">
        <v>3593</v>
      </c>
      <c r="AP2393" s="82">
        <v>340000</v>
      </c>
      <c r="AQ2393" s="82" t="s">
        <v>109</v>
      </c>
      <c r="AR2393" s="82" t="s">
        <v>4274</v>
      </c>
      <c r="AS2393" s="84">
        <v>41716</v>
      </c>
      <c r="AT2393" s="85">
        <v>2014</v>
      </c>
      <c r="AU2393" s="82" t="s">
        <v>4277</v>
      </c>
      <c r="AV2393" s="84">
        <v>41844</v>
      </c>
      <c r="AW2393" s="85">
        <v>2014</v>
      </c>
      <c r="AX2393" s="85">
        <f>Table1[[#This Row],[End TEST]]-Table1[[#This Row],[Start TEST]]</f>
        <v>0</v>
      </c>
      <c r="AY2393" s="85">
        <f>Table1[[#This Row],[TEST_Diff]]+1</f>
        <v>1</v>
      </c>
      <c r="AZ2393" s="92">
        <f>DATEDIF(Table1[[#This Row],[Start Year]],Table1[[#This Row],[End Year]],"d") / 365</f>
        <v>0.35068493150684932</v>
      </c>
    </row>
    <row r="2394" spans="1:52" x14ac:dyDescent="0.5">
      <c r="A2394" s="82">
        <v>204</v>
      </c>
      <c r="B2394" s="82" t="s">
        <v>3588</v>
      </c>
      <c r="D2394" s="90">
        <v>43372</v>
      </c>
      <c r="E2394" s="90" t="s">
        <v>3589</v>
      </c>
      <c r="F2394" s="90"/>
      <c r="G2394" s="82" t="s">
        <v>3589</v>
      </c>
      <c r="H2394" s="82" t="s">
        <v>3590</v>
      </c>
      <c r="I2394" s="80" t="s">
        <v>759</v>
      </c>
      <c r="J2394" s="80">
        <v>50</v>
      </c>
      <c r="K2394" s="80">
        <v>148</v>
      </c>
      <c r="L2394" s="80" t="s">
        <v>3598</v>
      </c>
      <c r="M2394" s="80">
        <v>1.25</v>
      </c>
      <c r="N2394" s="80">
        <v>-19.054445000000001</v>
      </c>
      <c r="O2394" s="80">
        <v>-169.867233</v>
      </c>
      <c r="P2394" s="80" t="s">
        <v>1002</v>
      </c>
      <c r="Q2394" s="80">
        <v>0</v>
      </c>
      <c r="R2394" s="80">
        <v>-11.711587</v>
      </c>
      <c r="S2394" s="80">
        <v>163.84307100000001</v>
      </c>
      <c r="T2394" s="80">
        <v>2125</v>
      </c>
      <c r="U2394" s="91">
        <f>Table1[[#This Row],[Distribution Amount (Dollars)]]/Table1[[#This Row],[NEWdatediff]]</f>
        <v>2125</v>
      </c>
      <c r="V2394" s="82" t="s">
        <v>2207</v>
      </c>
      <c r="W2394" s="82" t="s">
        <v>91</v>
      </c>
      <c r="X2394" s="82" t="s">
        <v>72</v>
      </c>
      <c r="Y2394" s="82" t="s">
        <v>73</v>
      </c>
      <c r="Z2394" s="82">
        <v>1</v>
      </c>
      <c r="AB2394" s="82" t="s">
        <v>3591</v>
      </c>
      <c r="AD2394" s="82" t="s">
        <v>687</v>
      </c>
      <c r="AE2394" s="82" t="s">
        <v>3592</v>
      </c>
      <c r="AN2394" s="82" t="s">
        <v>76</v>
      </c>
      <c r="AO2394" s="82" t="s">
        <v>3593</v>
      </c>
      <c r="AP2394" s="82">
        <v>340000</v>
      </c>
      <c r="AQ2394" s="82" t="s">
        <v>109</v>
      </c>
      <c r="AR2394" s="82" t="s">
        <v>4274</v>
      </c>
      <c r="AS2394" s="84">
        <v>41716</v>
      </c>
      <c r="AT2394" s="85">
        <v>2014</v>
      </c>
      <c r="AU2394" s="82" t="s">
        <v>4277</v>
      </c>
      <c r="AV2394" s="84">
        <v>41844</v>
      </c>
      <c r="AW2394" s="85">
        <v>2014</v>
      </c>
      <c r="AX2394" s="85">
        <f>Table1[[#This Row],[End TEST]]-Table1[[#This Row],[Start TEST]]</f>
        <v>0</v>
      </c>
      <c r="AY2394" s="85">
        <f>Table1[[#This Row],[TEST_Diff]]+1</f>
        <v>1</v>
      </c>
      <c r="AZ2394" s="92">
        <f>DATEDIF(Table1[[#This Row],[Start Year]],Table1[[#This Row],[End Year]],"d") / 365</f>
        <v>0.35068493150684932</v>
      </c>
    </row>
    <row r="2395" spans="1:52" x14ac:dyDescent="0.5">
      <c r="A2395" s="82">
        <v>204</v>
      </c>
      <c r="B2395" s="82" t="s">
        <v>3588</v>
      </c>
      <c r="D2395" s="90">
        <v>43372</v>
      </c>
      <c r="E2395" s="90" t="s">
        <v>3589</v>
      </c>
      <c r="F2395" s="90"/>
      <c r="G2395" s="82" t="s">
        <v>3589</v>
      </c>
      <c r="H2395" s="82" t="s">
        <v>3590</v>
      </c>
      <c r="I2395" s="80" t="s">
        <v>81</v>
      </c>
      <c r="J2395" s="80">
        <v>50</v>
      </c>
      <c r="K2395" s="80">
        <v>148</v>
      </c>
      <c r="L2395" s="80" t="s">
        <v>153</v>
      </c>
      <c r="M2395" s="80">
        <v>0.36</v>
      </c>
      <c r="N2395" s="80">
        <v>-14.311909999999999</v>
      </c>
      <c r="O2395" s="80">
        <v>28.23479</v>
      </c>
      <c r="P2395" s="80" t="s">
        <v>69</v>
      </c>
      <c r="Q2395" s="80">
        <v>0</v>
      </c>
      <c r="R2395" s="80">
        <v>2.6272389999999999</v>
      </c>
      <c r="S2395" s="80">
        <v>23.381664000000001</v>
      </c>
      <c r="T2395" s="80">
        <v>612</v>
      </c>
      <c r="U2395" s="91">
        <f>Table1[[#This Row],[Distribution Amount (Dollars)]]/Table1[[#This Row],[NEWdatediff]]</f>
        <v>612</v>
      </c>
      <c r="V2395" s="82" t="s">
        <v>2207</v>
      </c>
      <c r="W2395" s="82" t="s">
        <v>91</v>
      </c>
      <c r="X2395" s="82" t="s">
        <v>72</v>
      </c>
      <c r="Y2395" s="82" t="s">
        <v>73</v>
      </c>
      <c r="Z2395" s="82">
        <v>1</v>
      </c>
      <c r="AB2395" s="82" t="s">
        <v>3591</v>
      </c>
      <c r="AD2395" s="82" t="s">
        <v>1458</v>
      </c>
      <c r="AE2395" s="82" t="s">
        <v>3592</v>
      </c>
      <c r="AN2395" s="82" t="s">
        <v>76</v>
      </c>
      <c r="AO2395" s="82" t="s">
        <v>3593</v>
      </c>
      <c r="AP2395" s="82">
        <v>340000</v>
      </c>
      <c r="AQ2395" s="82" t="s">
        <v>109</v>
      </c>
      <c r="AR2395" s="82" t="s">
        <v>4274</v>
      </c>
      <c r="AS2395" s="84">
        <v>41716</v>
      </c>
      <c r="AT2395" s="85">
        <v>2014</v>
      </c>
      <c r="AU2395" s="82" t="s">
        <v>4277</v>
      </c>
      <c r="AV2395" s="84">
        <v>41844</v>
      </c>
      <c r="AW2395" s="85">
        <v>2014</v>
      </c>
      <c r="AX2395" s="85">
        <f>Table1[[#This Row],[End TEST]]-Table1[[#This Row],[Start TEST]]</f>
        <v>0</v>
      </c>
      <c r="AY2395" s="85">
        <f>Table1[[#This Row],[TEST_Diff]]+1</f>
        <v>1</v>
      </c>
      <c r="AZ2395" s="92">
        <f>DATEDIF(Table1[[#This Row],[Start Year]],Table1[[#This Row],[End Year]],"d") / 365</f>
        <v>0.35068493150684932</v>
      </c>
    </row>
    <row r="2396" spans="1:52" x14ac:dyDescent="0.5">
      <c r="A2396" s="82">
        <v>204</v>
      </c>
      <c r="B2396" s="82" t="s">
        <v>3588</v>
      </c>
      <c r="D2396" s="90">
        <v>43372</v>
      </c>
      <c r="E2396" s="90" t="s">
        <v>3589</v>
      </c>
      <c r="F2396" s="90"/>
      <c r="G2396" s="82" t="s">
        <v>3589</v>
      </c>
      <c r="H2396" s="82" t="s">
        <v>3590</v>
      </c>
      <c r="I2396" s="80" t="s">
        <v>759</v>
      </c>
      <c r="J2396" s="80">
        <v>50</v>
      </c>
      <c r="K2396" s="80">
        <v>148</v>
      </c>
      <c r="L2396" s="80" t="s">
        <v>153</v>
      </c>
      <c r="M2396" s="80">
        <v>0.36</v>
      </c>
      <c r="N2396" s="80">
        <v>-14.311909999999999</v>
      </c>
      <c r="O2396" s="80">
        <v>28.23479</v>
      </c>
      <c r="P2396" s="80" t="s">
        <v>69</v>
      </c>
      <c r="Q2396" s="80">
        <v>0</v>
      </c>
      <c r="R2396" s="80">
        <v>2.6272389999999999</v>
      </c>
      <c r="S2396" s="80">
        <v>23.381664000000001</v>
      </c>
      <c r="T2396" s="80">
        <v>612</v>
      </c>
      <c r="U2396" s="91">
        <f>Table1[[#This Row],[Distribution Amount (Dollars)]]/Table1[[#This Row],[NEWdatediff]]</f>
        <v>612</v>
      </c>
      <c r="V2396" s="82" t="s">
        <v>2207</v>
      </c>
      <c r="W2396" s="82" t="s">
        <v>91</v>
      </c>
      <c r="X2396" s="82" t="s">
        <v>72</v>
      </c>
      <c r="Y2396" s="82" t="s">
        <v>73</v>
      </c>
      <c r="Z2396" s="82">
        <v>1</v>
      </c>
      <c r="AB2396" s="82" t="s">
        <v>3591</v>
      </c>
      <c r="AD2396" s="82" t="s">
        <v>1458</v>
      </c>
      <c r="AE2396" s="82" t="s">
        <v>3592</v>
      </c>
      <c r="AN2396" s="82" t="s">
        <v>76</v>
      </c>
      <c r="AO2396" s="82" t="s">
        <v>3593</v>
      </c>
      <c r="AP2396" s="82">
        <v>340000</v>
      </c>
      <c r="AQ2396" s="82" t="s">
        <v>109</v>
      </c>
      <c r="AR2396" s="82" t="s">
        <v>4274</v>
      </c>
      <c r="AS2396" s="84">
        <v>41716</v>
      </c>
      <c r="AT2396" s="85">
        <v>2014</v>
      </c>
      <c r="AU2396" s="82" t="s">
        <v>4277</v>
      </c>
      <c r="AV2396" s="84">
        <v>41844</v>
      </c>
      <c r="AW2396" s="85">
        <v>2014</v>
      </c>
      <c r="AX2396" s="85">
        <f>Table1[[#This Row],[End TEST]]-Table1[[#This Row],[Start TEST]]</f>
        <v>0</v>
      </c>
      <c r="AY2396" s="85">
        <f>Table1[[#This Row],[TEST_Diff]]+1</f>
        <v>1</v>
      </c>
      <c r="AZ2396" s="92">
        <f>DATEDIF(Table1[[#This Row],[Start Year]],Table1[[#This Row],[End Year]],"d") / 365</f>
        <v>0.35068493150684932</v>
      </c>
    </row>
    <row r="2397" spans="1:52" x14ac:dyDescent="0.5">
      <c r="A2397" s="82">
        <v>204</v>
      </c>
      <c r="B2397" s="82" t="s">
        <v>3588</v>
      </c>
      <c r="D2397" s="90">
        <v>43372</v>
      </c>
      <c r="E2397" s="90" t="s">
        <v>3589</v>
      </c>
      <c r="F2397" s="90"/>
      <c r="G2397" s="82" t="s">
        <v>3589</v>
      </c>
      <c r="H2397" s="82" t="s">
        <v>3590</v>
      </c>
      <c r="I2397" s="80" t="s">
        <v>81</v>
      </c>
      <c r="J2397" s="80">
        <v>50</v>
      </c>
      <c r="K2397" s="80">
        <v>148</v>
      </c>
      <c r="L2397" s="80" t="s">
        <v>325</v>
      </c>
      <c r="M2397" s="80">
        <v>0.36</v>
      </c>
      <c r="N2397" s="80">
        <v>6.4280549999999996</v>
      </c>
      <c r="O2397" s="80">
        <v>-9.4294989999999999</v>
      </c>
      <c r="P2397" s="80" t="s">
        <v>69</v>
      </c>
      <c r="Q2397" s="80">
        <v>0</v>
      </c>
      <c r="R2397" s="80">
        <v>2.6272389999999999</v>
      </c>
      <c r="S2397" s="80">
        <v>23.381664000000001</v>
      </c>
      <c r="T2397" s="80">
        <v>612</v>
      </c>
      <c r="U2397" s="91">
        <f>Table1[[#This Row],[Distribution Amount (Dollars)]]/Table1[[#This Row],[NEWdatediff]]</f>
        <v>612</v>
      </c>
      <c r="V2397" s="82" t="s">
        <v>2207</v>
      </c>
      <c r="W2397" s="82" t="s">
        <v>91</v>
      </c>
      <c r="X2397" s="82" t="s">
        <v>72</v>
      </c>
      <c r="Y2397" s="82" t="s">
        <v>73</v>
      </c>
      <c r="Z2397" s="82">
        <v>1</v>
      </c>
      <c r="AB2397" s="82" t="s">
        <v>3591</v>
      </c>
      <c r="AD2397" s="82" t="s">
        <v>241</v>
      </c>
      <c r="AE2397" s="82" t="s">
        <v>3592</v>
      </c>
      <c r="AN2397" s="82" t="s">
        <v>76</v>
      </c>
      <c r="AO2397" s="82" t="s">
        <v>3593</v>
      </c>
      <c r="AP2397" s="82">
        <v>340000</v>
      </c>
      <c r="AQ2397" s="82" t="s">
        <v>109</v>
      </c>
      <c r="AR2397" s="82" t="s">
        <v>4274</v>
      </c>
      <c r="AS2397" s="84">
        <v>41716</v>
      </c>
      <c r="AT2397" s="85">
        <v>2014</v>
      </c>
      <c r="AU2397" s="82" t="s">
        <v>4277</v>
      </c>
      <c r="AV2397" s="84">
        <v>41844</v>
      </c>
      <c r="AW2397" s="85">
        <v>2014</v>
      </c>
      <c r="AX2397" s="85">
        <f>Table1[[#This Row],[End TEST]]-Table1[[#This Row],[Start TEST]]</f>
        <v>0</v>
      </c>
      <c r="AY2397" s="85">
        <f>Table1[[#This Row],[TEST_Diff]]+1</f>
        <v>1</v>
      </c>
      <c r="AZ2397" s="92">
        <f>DATEDIF(Table1[[#This Row],[Start Year]],Table1[[#This Row],[End Year]],"d") / 365</f>
        <v>0.35068493150684932</v>
      </c>
    </row>
    <row r="2398" spans="1:52" x14ac:dyDescent="0.5">
      <c r="A2398" s="82">
        <v>204</v>
      </c>
      <c r="B2398" s="82" t="s">
        <v>3588</v>
      </c>
      <c r="D2398" s="90">
        <v>43372</v>
      </c>
      <c r="E2398" s="90" t="s">
        <v>3589</v>
      </c>
      <c r="F2398" s="90"/>
      <c r="G2398" s="82" t="s">
        <v>3589</v>
      </c>
      <c r="H2398" s="82" t="s">
        <v>3590</v>
      </c>
      <c r="I2398" s="80" t="s">
        <v>759</v>
      </c>
      <c r="J2398" s="80">
        <v>50</v>
      </c>
      <c r="K2398" s="80">
        <v>148</v>
      </c>
      <c r="L2398" s="80" t="s">
        <v>325</v>
      </c>
      <c r="M2398" s="80">
        <v>0.36</v>
      </c>
      <c r="N2398" s="80">
        <v>6.4280549999999996</v>
      </c>
      <c r="O2398" s="80">
        <v>-9.4294989999999999</v>
      </c>
      <c r="P2398" s="80" t="s">
        <v>69</v>
      </c>
      <c r="Q2398" s="80">
        <v>0</v>
      </c>
      <c r="R2398" s="80">
        <v>2.6272389999999999</v>
      </c>
      <c r="S2398" s="80">
        <v>23.381664000000001</v>
      </c>
      <c r="T2398" s="80">
        <v>612</v>
      </c>
      <c r="U2398" s="91">
        <f>Table1[[#This Row],[Distribution Amount (Dollars)]]/Table1[[#This Row],[NEWdatediff]]</f>
        <v>612</v>
      </c>
      <c r="V2398" s="82" t="s">
        <v>2207</v>
      </c>
      <c r="W2398" s="82" t="s">
        <v>91</v>
      </c>
      <c r="X2398" s="82" t="s">
        <v>72</v>
      </c>
      <c r="Y2398" s="82" t="s">
        <v>73</v>
      </c>
      <c r="Z2398" s="82">
        <v>1</v>
      </c>
      <c r="AB2398" s="82" t="s">
        <v>3591</v>
      </c>
      <c r="AD2398" s="82" t="s">
        <v>241</v>
      </c>
      <c r="AE2398" s="82" t="s">
        <v>3592</v>
      </c>
      <c r="AN2398" s="82" t="s">
        <v>76</v>
      </c>
      <c r="AO2398" s="82" t="s">
        <v>3593</v>
      </c>
      <c r="AP2398" s="82">
        <v>340000</v>
      </c>
      <c r="AQ2398" s="82" t="s">
        <v>109</v>
      </c>
      <c r="AR2398" s="82" t="s">
        <v>4274</v>
      </c>
      <c r="AS2398" s="84">
        <v>41716</v>
      </c>
      <c r="AT2398" s="85">
        <v>2014</v>
      </c>
      <c r="AU2398" s="82" t="s">
        <v>4277</v>
      </c>
      <c r="AV2398" s="84">
        <v>41844</v>
      </c>
      <c r="AW2398" s="85">
        <v>2014</v>
      </c>
      <c r="AX2398" s="85">
        <f>Table1[[#This Row],[End TEST]]-Table1[[#This Row],[Start TEST]]</f>
        <v>0</v>
      </c>
      <c r="AY2398" s="85">
        <f>Table1[[#This Row],[TEST_Diff]]+1</f>
        <v>1</v>
      </c>
      <c r="AZ2398" s="92">
        <f>DATEDIF(Table1[[#This Row],[Start Year]],Table1[[#This Row],[End Year]],"d") / 365</f>
        <v>0.35068493150684932</v>
      </c>
    </row>
    <row r="2399" spans="1:52" x14ac:dyDescent="0.5">
      <c r="A2399" s="82">
        <v>204</v>
      </c>
      <c r="B2399" s="82" t="s">
        <v>3588</v>
      </c>
      <c r="D2399" s="90">
        <v>43372</v>
      </c>
      <c r="E2399" s="90" t="s">
        <v>3589</v>
      </c>
      <c r="F2399" s="90"/>
      <c r="G2399" s="82" t="s">
        <v>3589</v>
      </c>
      <c r="H2399" s="82" t="s">
        <v>3590</v>
      </c>
      <c r="I2399" s="80" t="s">
        <v>81</v>
      </c>
      <c r="J2399" s="80">
        <v>50</v>
      </c>
      <c r="K2399" s="80">
        <v>148</v>
      </c>
      <c r="L2399" s="80" t="s">
        <v>1176</v>
      </c>
      <c r="M2399" s="80">
        <v>0.36</v>
      </c>
      <c r="N2399" s="80">
        <v>31.791702000000001</v>
      </c>
      <c r="O2399" s="80">
        <v>-7.0926200000000001</v>
      </c>
      <c r="P2399" s="80" t="s">
        <v>110</v>
      </c>
      <c r="Q2399" s="80">
        <v>0</v>
      </c>
      <c r="R2399" s="80">
        <v>26.625188000000001</v>
      </c>
      <c r="S2399" s="80">
        <v>6.809552</v>
      </c>
      <c r="T2399" s="80">
        <v>612</v>
      </c>
      <c r="U2399" s="91">
        <f>Table1[[#This Row],[Distribution Amount (Dollars)]]/Table1[[#This Row],[NEWdatediff]]</f>
        <v>612</v>
      </c>
      <c r="V2399" s="82" t="s">
        <v>2207</v>
      </c>
      <c r="W2399" s="82" t="s">
        <v>91</v>
      </c>
      <c r="X2399" s="82" t="s">
        <v>72</v>
      </c>
      <c r="Y2399" s="82" t="s">
        <v>73</v>
      </c>
      <c r="Z2399" s="82">
        <v>1</v>
      </c>
      <c r="AB2399" s="82" t="s">
        <v>3591</v>
      </c>
      <c r="AD2399" s="82" t="s">
        <v>151</v>
      </c>
      <c r="AE2399" s="82" t="s">
        <v>3592</v>
      </c>
      <c r="AN2399" s="82" t="s">
        <v>76</v>
      </c>
      <c r="AO2399" s="82" t="s">
        <v>3593</v>
      </c>
      <c r="AP2399" s="82">
        <v>340000</v>
      </c>
      <c r="AQ2399" s="82" t="s">
        <v>109</v>
      </c>
      <c r="AR2399" s="82" t="s">
        <v>4274</v>
      </c>
      <c r="AS2399" s="84">
        <v>41716</v>
      </c>
      <c r="AT2399" s="85">
        <v>2014</v>
      </c>
      <c r="AU2399" s="82" t="s">
        <v>4277</v>
      </c>
      <c r="AV2399" s="84">
        <v>41844</v>
      </c>
      <c r="AW2399" s="85">
        <v>2014</v>
      </c>
      <c r="AX2399" s="85">
        <f>Table1[[#This Row],[End TEST]]-Table1[[#This Row],[Start TEST]]</f>
        <v>0</v>
      </c>
      <c r="AY2399" s="85">
        <f>Table1[[#This Row],[TEST_Diff]]+1</f>
        <v>1</v>
      </c>
      <c r="AZ2399" s="92">
        <f>DATEDIF(Table1[[#This Row],[Start Year]],Table1[[#This Row],[End Year]],"d") / 365</f>
        <v>0.35068493150684932</v>
      </c>
    </row>
    <row r="2400" spans="1:52" x14ac:dyDescent="0.5">
      <c r="A2400" s="82">
        <v>204</v>
      </c>
      <c r="B2400" s="82" t="s">
        <v>3588</v>
      </c>
      <c r="D2400" s="90">
        <v>43372</v>
      </c>
      <c r="E2400" s="90" t="s">
        <v>3589</v>
      </c>
      <c r="F2400" s="90"/>
      <c r="G2400" s="82" t="s">
        <v>3589</v>
      </c>
      <c r="H2400" s="82" t="s">
        <v>3590</v>
      </c>
      <c r="I2400" s="80" t="s">
        <v>759</v>
      </c>
      <c r="J2400" s="80">
        <v>50</v>
      </c>
      <c r="K2400" s="80">
        <v>148</v>
      </c>
      <c r="L2400" s="80" t="s">
        <v>1176</v>
      </c>
      <c r="M2400" s="80">
        <v>0.36</v>
      </c>
      <c r="N2400" s="80">
        <v>31.791702000000001</v>
      </c>
      <c r="O2400" s="80">
        <v>-7.0926200000000001</v>
      </c>
      <c r="P2400" s="80" t="s">
        <v>110</v>
      </c>
      <c r="Q2400" s="80">
        <v>0</v>
      </c>
      <c r="R2400" s="80">
        <v>26.625188000000001</v>
      </c>
      <c r="S2400" s="80">
        <v>6.809552</v>
      </c>
      <c r="T2400" s="80">
        <v>612</v>
      </c>
      <c r="U2400" s="91">
        <f>Table1[[#This Row],[Distribution Amount (Dollars)]]/Table1[[#This Row],[NEWdatediff]]</f>
        <v>612</v>
      </c>
      <c r="V2400" s="82" t="s">
        <v>2207</v>
      </c>
      <c r="W2400" s="82" t="s">
        <v>91</v>
      </c>
      <c r="X2400" s="82" t="s">
        <v>72</v>
      </c>
      <c r="Y2400" s="82" t="s">
        <v>73</v>
      </c>
      <c r="Z2400" s="82">
        <v>1</v>
      </c>
      <c r="AB2400" s="82" t="s">
        <v>3591</v>
      </c>
      <c r="AD2400" s="82" t="s">
        <v>151</v>
      </c>
      <c r="AE2400" s="82" t="s">
        <v>3592</v>
      </c>
      <c r="AN2400" s="82" t="s">
        <v>76</v>
      </c>
      <c r="AO2400" s="82" t="s">
        <v>3593</v>
      </c>
      <c r="AP2400" s="82">
        <v>340000</v>
      </c>
      <c r="AQ2400" s="82" t="s">
        <v>109</v>
      </c>
      <c r="AR2400" s="82" t="s">
        <v>4274</v>
      </c>
      <c r="AS2400" s="84">
        <v>41716</v>
      </c>
      <c r="AT2400" s="85">
        <v>2014</v>
      </c>
      <c r="AU2400" s="82" t="s">
        <v>4277</v>
      </c>
      <c r="AV2400" s="84">
        <v>41844</v>
      </c>
      <c r="AW2400" s="85">
        <v>2014</v>
      </c>
      <c r="AX2400" s="85">
        <f>Table1[[#This Row],[End TEST]]-Table1[[#This Row],[Start TEST]]</f>
        <v>0</v>
      </c>
      <c r="AY2400" s="85">
        <f>Table1[[#This Row],[TEST_Diff]]+1</f>
        <v>1</v>
      </c>
      <c r="AZ2400" s="92">
        <f>DATEDIF(Table1[[#This Row],[Start Year]],Table1[[#This Row],[End Year]],"d") / 365</f>
        <v>0.35068493150684932</v>
      </c>
    </row>
    <row r="2401" spans="1:52" x14ac:dyDescent="0.5">
      <c r="A2401" s="82">
        <v>204</v>
      </c>
      <c r="B2401" s="82" t="s">
        <v>3588</v>
      </c>
      <c r="D2401" s="90">
        <v>43372</v>
      </c>
      <c r="E2401" s="90" t="s">
        <v>3589</v>
      </c>
      <c r="F2401" s="90"/>
      <c r="G2401" s="82" t="s">
        <v>3589</v>
      </c>
      <c r="H2401" s="82" t="s">
        <v>3590</v>
      </c>
      <c r="I2401" s="80" t="s">
        <v>81</v>
      </c>
      <c r="J2401" s="80">
        <v>50</v>
      </c>
      <c r="K2401" s="80">
        <v>148</v>
      </c>
      <c r="L2401" s="80" t="s">
        <v>1452</v>
      </c>
      <c r="M2401" s="80">
        <v>0.47</v>
      </c>
      <c r="N2401" s="80">
        <v>7.0767740000000003</v>
      </c>
      <c r="O2401" s="80">
        <v>-66.091605000000001</v>
      </c>
      <c r="P2401" s="80" t="s">
        <v>84</v>
      </c>
      <c r="Q2401" s="80">
        <v>0</v>
      </c>
      <c r="R2401" s="80">
        <v>-15.623037</v>
      </c>
      <c r="S2401" s="80">
        <v>-59.0625</v>
      </c>
      <c r="T2401" s="80">
        <v>799</v>
      </c>
      <c r="U2401" s="91">
        <f>Table1[[#This Row],[Distribution Amount (Dollars)]]/Table1[[#This Row],[NEWdatediff]]</f>
        <v>799</v>
      </c>
      <c r="V2401" s="82" t="s">
        <v>2207</v>
      </c>
      <c r="W2401" s="82" t="s">
        <v>91</v>
      </c>
      <c r="X2401" s="82" t="s">
        <v>72</v>
      </c>
      <c r="Y2401" s="82" t="s">
        <v>73</v>
      </c>
      <c r="Z2401" s="82">
        <v>1</v>
      </c>
      <c r="AB2401" s="82" t="s">
        <v>3591</v>
      </c>
      <c r="AD2401" s="82" t="s">
        <v>721</v>
      </c>
      <c r="AE2401" s="82" t="s">
        <v>3592</v>
      </c>
      <c r="AN2401" s="82" t="s">
        <v>76</v>
      </c>
      <c r="AO2401" s="82" t="s">
        <v>3593</v>
      </c>
      <c r="AP2401" s="82">
        <v>340000</v>
      </c>
      <c r="AQ2401" s="82" t="s">
        <v>109</v>
      </c>
      <c r="AR2401" s="82" t="s">
        <v>4274</v>
      </c>
      <c r="AS2401" s="84">
        <v>41716</v>
      </c>
      <c r="AT2401" s="85">
        <v>2014</v>
      </c>
      <c r="AU2401" s="82" t="s">
        <v>4277</v>
      </c>
      <c r="AV2401" s="84">
        <v>41844</v>
      </c>
      <c r="AW2401" s="85">
        <v>2014</v>
      </c>
      <c r="AX2401" s="85">
        <f>Table1[[#This Row],[End TEST]]-Table1[[#This Row],[Start TEST]]</f>
        <v>0</v>
      </c>
      <c r="AY2401" s="85">
        <f>Table1[[#This Row],[TEST_Diff]]+1</f>
        <v>1</v>
      </c>
      <c r="AZ2401" s="92">
        <f>DATEDIF(Table1[[#This Row],[Start Year]],Table1[[#This Row],[End Year]],"d") / 365</f>
        <v>0.35068493150684932</v>
      </c>
    </row>
    <row r="2402" spans="1:52" x14ac:dyDescent="0.5">
      <c r="A2402" s="82">
        <v>204</v>
      </c>
      <c r="B2402" s="82" t="s">
        <v>3588</v>
      </c>
      <c r="D2402" s="90">
        <v>43372</v>
      </c>
      <c r="E2402" s="90" t="s">
        <v>3589</v>
      </c>
      <c r="F2402" s="90"/>
      <c r="G2402" s="82" t="s">
        <v>3589</v>
      </c>
      <c r="H2402" s="82" t="s">
        <v>3590</v>
      </c>
      <c r="I2402" s="80" t="s">
        <v>759</v>
      </c>
      <c r="J2402" s="80">
        <v>50</v>
      </c>
      <c r="K2402" s="80">
        <v>148</v>
      </c>
      <c r="L2402" s="80" t="s">
        <v>1452</v>
      </c>
      <c r="M2402" s="80">
        <v>0.47</v>
      </c>
      <c r="N2402" s="80">
        <v>7.0767740000000003</v>
      </c>
      <c r="O2402" s="80">
        <v>-66.091605000000001</v>
      </c>
      <c r="P2402" s="80" t="s">
        <v>84</v>
      </c>
      <c r="Q2402" s="80">
        <v>0</v>
      </c>
      <c r="R2402" s="80">
        <v>-15.623037</v>
      </c>
      <c r="S2402" s="80">
        <v>-59.0625</v>
      </c>
      <c r="T2402" s="80">
        <v>799</v>
      </c>
      <c r="U2402" s="91">
        <f>Table1[[#This Row],[Distribution Amount (Dollars)]]/Table1[[#This Row],[NEWdatediff]]</f>
        <v>799</v>
      </c>
      <c r="V2402" s="82" t="s">
        <v>2207</v>
      </c>
      <c r="W2402" s="82" t="s">
        <v>91</v>
      </c>
      <c r="X2402" s="82" t="s">
        <v>72</v>
      </c>
      <c r="Y2402" s="82" t="s">
        <v>73</v>
      </c>
      <c r="Z2402" s="82">
        <v>1</v>
      </c>
      <c r="AB2402" s="82" t="s">
        <v>3591</v>
      </c>
      <c r="AD2402" s="82" t="s">
        <v>721</v>
      </c>
      <c r="AE2402" s="82" t="s">
        <v>3592</v>
      </c>
      <c r="AN2402" s="82" t="s">
        <v>76</v>
      </c>
      <c r="AO2402" s="82" t="s">
        <v>3593</v>
      </c>
      <c r="AP2402" s="82">
        <v>340000</v>
      </c>
      <c r="AQ2402" s="82" t="s">
        <v>109</v>
      </c>
      <c r="AR2402" s="82" t="s">
        <v>4274</v>
      </c>
      <c r="AS2402" s="84">
        <v>41716</v>
      </c>
      <c r="AT2402" s="85">
        <v>2014</v>
      </c>
      <c r="AU2402" s="82" t="s">
        <v>4277</v>
      </c>
      <c r="AV2402" s="84">
        <v>41844</v>
      </c>
      <c r="AW2402" s="85">
        <v>2014</v>
      </c>
      <c r="AX2402" s="85">
        <f>Table1[[#This Row],[End TEST]]-Table1[[#This Row],[Start TEST]]</f>
        <v>0</v>
      </c>
      <c r="AY2402" s="85">
        <f>Table1[[#This Row],[TEST_Diff]]+1</f>
        <v>1</v>
      </c>
      <c r="AZ2402" s="92">
        <f>DATEDIF(Table1[[#This Row],[Start Year]],Table1[[#This Row],[End Year]],"d") / 365</f>
        <v>0.35068493150684932</v>
      </c>
    </row>
    <row r="2403" spans="1:52" x14ac:dyDescent="0.5">
      <c r="A2403" s="82">
        <v>204</v>
      </c>
      <c r="B2403" s="82" t="s">
        <v>3588</v>
      </c>
      <c r="D2403" s="90">
        <v>43372</v>
      </c>
      <c r="E2403" s="90" t="s">
        <v>3589</v>
      </c>
      <c r="F2403" s="90"/>
      <c r="G2403" s="82" t="s">
        <v>3589</v>
      </c>
      <c r="H2403" s="82" t="s">
        <v>3590</v>
      </c>
      <c r="I2403" s="80" t="s">
        <v>81</v>
      </c>
      <c r="J2403" s="80">
        <v>50</v>
      </c>
      <c r="K2403" s="80">
        <v>148</v>
      </c>
      <c r="L2403" s="80" t="s">
        <v>82</v>
      </c>
      <c r="M2403" s="80">
        <v>0.36</v>
      </c>
      <c r="N2403" s="80">
        <v>15.221447</v>
      </c>
      <c r="O2403" s="80">
        <v>-14.820880000000001</v>
      </c>
      <c r="P2403" s="80" t="s">
        <v>69</v>
      </c>
      <c r="Q2403" s="80">
        <v>0</v>
      </c>
      <c r="R2403" s="80">
        <v>2.6272389999999999</v>
      </c>
      <c r="S2403" s="80">
        <v>23.381664000000001</v>
      </c>
      <c r="T2403" s="80">
        <v>612</v>
      </c>
      <c r="U2403" s="91">
        <f>Table1[[#This Row],[Distribution Amount (Dollars)]]/Table1[[#This Row],[NEWdatediff]]</f>
        <v>612</v>
      </c>
      <c r="V2403" s="82" t="s">
        <v>2207</v>
      </c>
      <c r="W2403" s="82" t="s">
        <v>91</v>
      </c>
      <c r="X2403" s="82" t="s">
        <v>72</v>
      </c>
      <c r="Y2403" s="82" t="s">
        <v>73</v>
      </c>
      <c r="Z2403" s="82">
        <v>1</v>
      </c>
      <c r="AB2403" s="82" t="s">
        <v>3591</v>
      </c>
      <c r="AD2403" s="82" t="s">
        <v>1417</v>
      </c>
      <c r="AE2403" s="82" t="s">
        <v>3592</v>
      </c>
      <c r="AN2403" s="82" t="s">
        <v>76</v>
      </c>
      <c r="AO2403" s="82" t="s">
        <v>3593</v>
      </c>
      <c r="AP2403" s="82">
        <v>340000</v>
      </c>
      <c r="AQ2403" s="82" t="s">
        <v>109</v>
      </c>
      <c r="AR2403" s="82" t="s">
        <v>4274</v>
      </c>
      <c r="AS2403" s="84">
        <v>41716</v>
      </c>
      <c r="AT2403" s="85">
        <v>2014</v>
      </c>
      <c r="AU2403" s="82" t="s">
        <v>4277</v>
      </c>
      <c r="AV2403" s="84">
        <v>41844</v>
      </c>
      <c r="AW2403" s="85">
        <v>2014</v>
      </c>
      <c r="AX2403" s="85">
        <f>Table1[[#This Row],[End TEST]]-Table1[[#This Row],[Start TEST]]</f>
        <v>0</v>
      </c>
      <c r="AY2403" s="85">
        <f>Table1[[#This Row],[TEST_Diff]]+1</f>
        <v>1</v>
      </c>
      <c r="AZ2403" s="92">
        <f>DATEDIF(Table1[[#This Row],[Start Year]],Table1[[#This Row],[End Year]],"d") / 365</f>
        <v>0.35068493150684932</v>
      </c>
    </row>
    <row r="2404" spans="1:52" x14ac:dyDescent="0.5">
      <c r="A2404" s="82">
        <v>204</v>
      </c>
      <c r="B2404" s="82" t="s">
        <v>3588</v>
      </c>
      <c r="D2404" s="90">
        <v>43372</v>
      </c>
      <c r="E2404" s="90" t="s">
        <v>3589</v>
      </c>
      <c r="F2404" s="90"/>
      <c r="G2404" s="82" t="s">
        <v>3589</v>
      </c>
      <c r="H2404" s="82" t="s">
        <v>3590</v>
      </c>
      <c r="I2404" s="80" t="s">
        <v>759</v>
      </c>
      <c r="J2404" s="80">
        <v>50</v>
      </c>
      <c r="K2404" s="80">
        <v>148</v>
      </c>
      <c r="L2404" s="80" t="s">
        <v>82</v>
      </c>
      <c r="M2404" s="80">
        <v>0.36</v>
      </c>
      <c r="N2404" s="80">
        <v>15.221447</v>
      </c>
      <c r="O2404" s="80">
        <v>-14.820880000000001</v>
      </c>
      <c r="P2404" s="80" t="s">
        <v>69</v>
      </c>
      <c r="Q2404" s="80">
        <v>0</v>
      </c>
      <c r="R2404" s="80">
        <v>2.6272389999999999</v>
      </c>
      <c r="S2404" s="80">
        <v>23.381664000000001</v>
      </c>
      <c r="T2404" s="80">
        <v>612</v>
      </c>
      <c r="U2404" s="91">
        <f>Table1[[#This Row],[Distribution Amount (Dollars)]]/Table1[[#This Row],[NEWdatediff]]</f>
        <v>612</v>
      </c>
      <c r="V2404" s="82" t="s">
        <v>2207</v>
      </c>
      <c r="W2404" s="82" t="s">
        <v>91</v>
      </c>
      <c r="X2404" s="82" t="s">
        <v>72</v>
      </c>
      <c r="Y2404" s="82" t="s">
        <v>73</v>
      </c>
      <c r="Z2404" s="82">
        <v>1</v>
      </c>
      <c r="AB2404" s="82" t="s">
        <v>3591</v>
      </c>
      <c r="AD2404" s="82" t="s">
        <v>1417</v>
      </c>
      <c r="AE2404" s="82" t="s">
        <v>3592</v>
      </c>
      <c r="AN2404" s="82" t="s">
        <v>76</v>
      </c>
      <c r="AO2404" s="82" t="s">
        <v>3593</v>
      </c>
      <c r="AP2404" s="82">
        <v>340000</v>
      </c>
      <c r="AQ2404" s="82" t="s">
        <v>109</v>
      </c>
      <c r="AR2404" s="82" t="s">
        <v>4274</v>
      </c>
      <c r="AS2404" s="84">
        <v>41716</v>
      </c>
      <c r="AT2404" s="85">
        <v>2014</v>
      </c>
      <c r="AU2404" s="82" t="s">
        <v>4277</v>
      </c>
      <c r="AV2404" s="84">
        <v>41844</v>
      </c>
      <c r="AW2404" s="85">
        <v>2014</v>
      </c>
      <c r="AX2404" s="85">
        <f>Table1[[#This Row],[End TEST]]-Table1[[#This Row],[Start TEST]]</f>
        <v>0</v>
      </c>
      <c r="AY2404" s="85">
        <f>Table1[[#This Row],[TEST_Diff]]+1</f>
        <v>1</v>
      </c>
      <c r="AZ2404" s="92">
        <f>DATEDIF(Table1[[#This Row],[Start Year]],Table1[[#This Row],[End Year]],"d") / 365</f>
        <v>0.35068493150684932</v>
      </c>
    </row>
    <row r="2405" spans="1:52" x14ac:dyDescent="0.5">
      <c r="A2405" s="82">
        <v>204</v>
      </c>
      <c r="B2405" s="82" t="s">
        <v>3588</v>
      </c>
      <c r="D2405" s="90">
        <v>43372</v>
      </c>
      <c r="E2405" s="90" t="s">
        <v>3589</v>
      </c>
      <c r="F2405" s="90"/>
      <c r="G2405" s="82" t="s">
        <v>3589</v>
      </c>
      <c r="H2405" s="82" t="s">
        <v>3590</v>
      </c>
      <c r="I2405" s="80" t="s">
        <v>81</v>
      </c>
      <c r="J2405" s="80">
        <v>50</v>
      </c>
      <c r="K2405" s="80">
        <v>148</v>
      </c>
      <c r="L2405" s="80" t="s">
        <v>730</v>
      </c>
      <c r="M2405" s="80">
        <v>0.36</v>
      </c>
      <c r="N2405" s="80">
        <v>15.454166000000001</v>
      </c>
      <c r="O2405" s="80">
        <v>18.732206000000001</v>
      </c>
      <c r="P2405" s="80" t="s">
        <v>69</v>
      </c>
      <c r="Q2405" s="80">
        <v>0</v>
      </c>
      <c r="R2405" s="80">
        <v>2.6272389999999999</v>
      </c>
      <c r="S2405" s="80">
        <v>23.381664000000001</v>
      </c>
      <c r="T2405" s="80">
        <v>612</v>
      </c>
      <c r="U2405" s="91">
        <f>Table1[[#This Row],[Distribution Amount (Dollars)]]/Table1[[#This Row],[NEWdatediff]]</f>
        <v>612</v>
      </c>
      <c r="V2405" s="82" t="s">
        <v>2207</v>
      </c>
      <c r="W2405" s="82" t="s">
        <v>91</v>
      </c>
      <c r="X2405" s="82" t="s">
        <v>72</v>
      </c>
      <c r="Y2405" s="82" t="s">
        <v>73</v>
      </c>
      <c r="Z2405" s="82">
        <v>1</v>
      </c>
      <c r="AB2405" s="82" t="s">
        <v>3591</v>
      </c>
      <c r="AD2405" s="82" t="s">
        <v>1442</v>
      </c>
      <c r="AE2405" s="82" t="s">
        <v>3592</v>
      </c>
      <c r="AN2405" s="82" t="s">
        <v>76</v>
      </c>
      <c r="AO2405" s="82" t="s">
        <v>3593</v>
      </c>
      <c r="AP2405" s="82">
        <v>340000</v>
      </c>
      <c r="AQ2405" s="82" t="s">
        <v>109</v>
      </c>
      <c r="AR2405" s="82" t="s">
        <v>4274</v>
      </c>
      <c r="AS2405" s="84">
        <v>41716</v>
      </c>
      <c r="AT2405" s="85">
        <v>2014</v>
      </c>
      <c r="AU2405" s="82" t="s">
        <v>4277</v>
      </c>
      <c r="AV2405" s="84">
        <v>41844</v>
      </c>
      <c r="AW2405" s="85">
        <v>2014</v>
      </c>
      <c r="AX2405" s="85">
        <f>Table1[[#This Row],[End TEST]]-Table1[[#This Row],[Start TEST]]</f>
        <v>0</v>
      </c>
      <c r="AY2405" s="85">
        <f>Table1[[#This Row],[TEST_Diff]]+1</f>
        <v>1</v>
      </c>
      <c r="AZ2405" s="92">
        <f>DATEDIF(Table1[[#This Row],[Start Year]],Table1[[#This Row],[End Year]],"d") / 365</f>
        <v>0.35068493150684932</v>
      </c>
    </row>
    <row r="2406" spans="1:52" x14ac:dyDescent="0.5">
      <c r="A2406" s="82">
        <v>204</v>
      </c>
      <c r="B2406" s="82" t="s">
        <v>3588</v>
      </c>
      <c r="D2406" s="90">
        <v>43372</v>
      </c>
      <c r="E2406" s="90" t="s">
        <v>3589</v>
      </c>
      <c r="F2406" s="90"/>
      <c r="G2406" s="82" t="s">
        <v>3589</v>
      </c>
      <c r="H2406" s="82" t="s">
        <v>3590</v>
      </c>
      <c r="I2406" s="80" t="s">
        <v>759</v>
      </c>
      <c r="J2406" s="80">
        <v>50</v>
      </c>
      <c r="K2406" s="80">
        <v>148</v>
      </c>
      <c r="L2406" s="80" t="s">
        <v>730</v>
      </c>
      <c r="M2406" s="80">
        <v>0.36</v>
      </c>
      <c r="N2406" s="80">
        <v>15.454166000000001</v>
      </c>
      <c r="O2406" s="80">
        <v>18.732206000000001</v>
      </c>
      <c r="P2406" s="80" t="s">
        <v>69</v>
      </c>
      <c r="Q2406" s="80">
        <v>0</v>
      </c>
      <c r="R2406" s="80">
        <v>2.6272389999999999</v>
      </c>
      <c r="S2406" s="80">
        <v>23.381664000000001</v>
      </c>
      <c r="T2406" s="80">
        <v>612</v>
      </c>
      <c r="U2406" s="91">
        <f>Table1[[#This Row],[Distribution Amount (Dollars)]]/Table1[[#This Row],[NEWdatediff]]</f>
        <v>612</v>
      </c>
      <c r="V2406" s="82" t="s">
        <v>2207</v>
      </c>
      <c r="W2406" s="82" t="s">
        <v>91</v>
      </c>
      <c r="X2406" s="82" t="s">
        <v>72</v>
      </c>
      <c r="Y2406" s="82" t="s">
        <v>73</v>
      </c>
      <c r="Z2406" s="82">
        <v>1</v>
      </c>
      <c r="AB2406" s="82" t="s">
        <v>3591</v>
      </c>
      <c r="AD2406" s="82" t="s">
        <v>1442</v>
      </c>
      <c r="AE2406" s="82" t="s">
        <v>3592</v>
      </c>
      <c r="AN2406" s="82" t="s">
        <v>76</v>
      </c>
      <c r="AO2406" s="82" t="s">
        <v>3593</v>
      </c>
      <c r="AP2406" s="82">
        <v>340000</v>
      </c>
      <c r="AQ2406" s="82" t="s">
        <v>109</v>
      </c>
      <c r="AR2406" s="82" t="s">
        <v>4274</v>
      </c>
      <c r="AS2406" s="84">
        <v>41716</v>
      </c>
      <c r="AT2406" s="85">
        <v>2014</v>
      </c>
      <c r="AU2406" s="82" t="s">
        <v>4277</v>
      </c>
      <c r="AV2406" s="84">
        <v>41844</v>
      </c>
      <c r="AW2406" s="85">
        <v>2014</v>
      </c>
      <c r="AX2406" s="85">
        <f>Table1[[#This Row],[End TEST]]-Table1[[#This Row],[Start TEST]]</f>
        <v>0</v>
      </c>
      <c r="AY2406" s="85">
        <f>Table1[[#This Row],[TEST_Diff]]+1</f>
        <v>1</v>
      </c>
      <c r="AZ2406" s="92">
        <f>DATEDIF(Table1[[#This Row],[Start Year]],Table1[[#This Row],[End Year]],"d") / 365</f>
        <v>0.35068493150684932</v>
      </c>
    </row>
    <row r="2407" spans="1:52" x14ac:dyDescent="0.5">
      <c r="A2407" s="82">
        <v>204</v>
      </c>
      <c r="B2407" s="82" t="s">
        <v>3588</v>
      </c>
      <c r="D2407" s="90">
        <v>43372</v>
      </c>
      <c r="E2407" s="90" t="s">
        <v>3589</v>
      </c>
      <c r="F2407" s="90"/>
      <c r="G2407" s="82" t="s">
        <v>3589</v>
      </c>
      <c r="H2407" s="82" t="s">
        <v>3590</v>
      </c>
      <c r="I2407" s="80" t="s">
        <v>81</v>
      </c>
      <c r="J2407" s="80">
        <v>50</v>
      </c>
      <c r="K2407" s="80">
        <v>148</v>
      </c>
      <c r="L2407" s="80" t="s">
        <v>493</v>
      </c>
      <c r="M2407" s="80">
        <v>0.56000000000000005</v>
      </c>
      <c r="N2407" s="80">
        <v>-0.78927499999999995</v>
      </c>
      <c r="O2407" s="80">
        <v>113.92132599999999</v>
      </c>
      <c r="P2407" s="80" t="s">
        <v>113</v>
      </c>
      <c r="Q2407" s="80">
        <v>0</v>
      </c>
      <c r="R2407" s="80">
        <v>10.278548000000001</v>
      </c>
      <c r="S2407" s="80">
        <v>102.006446</v>
      </c>
      <c r="T2407" s="80">
        <v>952</v>
      </c>
      <c r="U2407" s="91">
        <f>Table1[[#This Row],[Distribution Amount (Dollars)]]/Table1[[#This Row],[NEWdatediff]]</f>
        <v>952</v>
      </c>
      <c r="V2407" s="82" t="s">
        <v>2207</v>
      </c>
      <c r="W2407" s="82" t="s">
        <v>91</v>
      </c>
      <c r="X2407" s="82" t="s">
        <v>72</v>
      </c>
      <c r="Y2407" s="82" t="s">
        <v>73</v>
      </c>
      <c r="Z2407" s="82">
        <v>1</v>
      </c>
      <c r="AB2407" s="82" t="s">
        <v>3591</v>
      </c>
      <c r="AD2407" s="82" t="s">
        <v>156</v>
      </c>
      <c r="AE2407" s="82" t="s">
        <v>3592</v>
      </c>
      <c r="AN2407" s="82" t="s">
        <v>76</v>
      </c>
      <c r="AO2407" s="82" t="s">
        <v>3593</v>
      </c>
      <c r="AP2407" s="82">
        <v>340000</v>
      </c>
      <c r="AQ2407" s="82" t="s">
        <v>109</v>
      </c>
      <c r="AR2407" s="82" t="s">
        <v>4274</v>
      </c>
      <c r="AS2407" s="84">
        <v>41716</v>
      </c>
      <c r="AT2407" s="85">
        <v>2014</v>
      </c>
      <c r="AU2407" s="82" t="s">
        <v>4277</v>
      </c>
      <c r="AV2407" s="84">
        <v>41844</v>
      </c>
      <c r="AW2407" s="85">
        <v>2014</v>
      </c>
      <c r="AX2407" s="85">
        <f>Table1[[#This Row],[End TEST]]-Table1[[#This Row],[Start TEST]]</f>
        <v>0</v>
      </c>
      <c r="AY2407" s="85">
        <f>Table1[[#This Row],[TEST_Diff]]+1</f>
        <v>1</v>
      </c>
      <c r="AZ2407" s="92">
        <f>DATEDIF(Table1[[#This Row],[Start Year]],Table1[[#This Row],[End Year]],"d") / 365</f>
        <v>0.35068493150684932</v>
      </c>
    </row>
    <row r="2408" spans="1:52" x14ac:dyDescent="0.5">
      <c r="A2408" s="82">
        <v>204</v>
      </c>
      <c r="B2408" s="82" t="s">
        <v>3588</v>
      </c>
      <c r="D2408" s="90">
        <v>43372</v>
      </c>
      <c r="E2408" s="90" t="s">
        <v>3589</v>
      </c>
      <c r="F2408" s="90"/>
      <c r="G2408" s="82" t="s">
        <v>3589</v>
      </c>
      <c r="H2408" s="82" t="s">
        <v>3590</v>
      </c>
      <c r="I2408" s="80" t="s">
        <v>759</v>
      </c>
      <c r="J2408" s="80">
        <v>50</v>
      </c>
      <c r="K2408" s="80">
        <v>148</v>
      </c>
      <c r="L2408" s="80" t="s">
        <v>493</v>
      </c>
      <c r="M2408" s="80">
        <v>0.56000000000000005</v>
      </c>
      <c r="N2408" s="80">
        <v>-0.78927499999999995</v>
      </c>
      <c r="O2408" s="80">
        <v>113.92132599999999</v>
      </c>
      <c r="P2408" s="80" t="s">
        <v>113</v>
      </c>
      <c r="Q2408" s="80">
        <v>0</v>
      </c>
      <c r="R2408" s="80">
        <v>10.278548000000001</v>
      </c>
      <c r="S2408" s="80">
        <v>102.006446</v>
      </c>
      <c r="T2408" s="80">
        <v>952</v>
      </c>
      <c r="U2408" s="91">
        <f>Table1[[#This Row],[Distribution Amount (Dollars)]]/Table1[[#This Row],[NEWdatediff]]</f>
        <v>952</v>
      </c>
      <c r="V2408" s="82" t="s">
        <v>2207</v>
      </c>
      <c r="W2408" s="82" t="s">
        <v>91</v>
      </c>
      <c r="X2408" s="82" t="s">
        <v>72</v>
      </c>
      <c r="Y2408" s="82" t="s">
        <v>73</v>
      </c>
      <c r="Z2408" s="82">
        <v>1</v>
      </c>
      <c r="AB2408" s="82" t="s">
        <v>3591</v>
      </c>
      <c r="AD2408" s="82" t="s">
        <v>156</v>
      </c>
      <c r="AE2408" s="82" t="s">
        <v>3592</v>
      </c>
      <c r="AN2408" s="82" t="s">
        <v>76</v>
      </c>
      <c r="AO2408" s="82" t="s">
        <v>3593</v>
      </c>
      <c r="AP2408" s="82">
        <v>340000</v>
      </c>
      <c r="AQ2408" s="82" t="s">
        <v>109</v>
      </c>
      <c r="AR2408" s="82" t="s">
        <v>4274</v>
      </c>
      <c r="AS2408" s="84">
        <v>41716</v>
      </c>
      <c r="AT2408" s="85">
        <v>2014</v>
      </c>
      <c r="AU2408" s="82" t="s">
        <v>4277</v>
      </c>
      <c r="AV2408" s="84">
        <v>41844</v>
      </c>
      <c r="AW2408" s="85">
        <v>2014</v>
      </c>
      <c r="AX2408" s="85">
        <f>Table1[[#This Row],[End TEST]]-Table1[[#This Row],[Start TEST]]</f>
        <v>0</v>
      </c>
      <c r="AY2408" s="85">
        <f>Table1[[#This Row],[TEST_Diff]]+1</f>
        <v>1</v>
      </c>
      <c r="AZ2408" s="92">
        <f>DATEDIF(Table1[[#This Row],[Start Year]],Table1[[#This Row],[End Year]],"d") / 365</f>
        <v>0.35068493150684932</v>
      </c>
    </row>
    <row r="2409" spans="1:52" x14ac:dyDescent="0.5">
      <c r="A2409" s="82">
        <v>204</v>
      </c>
      <c r="B2409" s="82" t="s">
        <v>3588</v>
      </c>
      <c r="D2409" s="90">
        <v>43372</v>
      </c>
      <c r="E2409" s="90" t="s">
        <v>3589</v>
      </c>
      <c r="F2409" s="90"/>
      <c r="G2409" s="82" t="s">
        <v>3589</v>
      </c>
      <c r="H2409" s="82" t="s">
        <v>3590</v>
      </c>
      <c r="I2409" s="80" t="s">
        <v>81</v>
      </c>
      <c r="J2409" s="80">
        <v>50</v>
      </c>
      <c r="K2409" s="80">
        <v>148</v>
      </c>
      <c r="L2409" s="80" t="s">
        <v>385</v>
      </c>
      <c r="M2409" s="80">
        <v>0.36</v>
      </c>
      <c r="N2409" s="80">
        <v>8.0529410000000006</v>
      </c>
      <c r="O2409" s="80">
        <v>29.518585999999999</v>
      </c>
      <c r="P2409" s="80" t="s">
        <v>69</v>
      </c>
      <c r="Q2409" s="80">
        <v>0</v>
      </c>
      <c r="R2409" s="80">
        <v>2.6272389999999999</v>
      </c>
      <c r="S2409" s="80">
        <v>23.381664000000001</v>
      </c>
      <c r="T2409" s="80">
        <v>612</v>
      </c>
      <c r="U2409" s="91">
        <f>Table1[[#This Row],[Distribution Amount (Dollars)]]/Table1[[#This Row],[NEWdatediff]]</f>
        <v>612</v>
      </c>
      <c r="V2409" s="82" t="s">
        <v>2207</v>
      </c>
      <c r="W2409" s="82" t="s">
        <v>91</v>
      </c>
      <c r="X2409" s="82" t="s">
        <v>72</v>
      </c>
      <c r="Y2409" s="82" t="s">
        <v>73</v>
      </c>
      <c r="Z2409" s="82">
        <v>1</v>
      </c>
      <c r="AB2409" s="82" t="s">
        <v>3591</v>
      </c>
      <c r="AD2409" s="82" t="s">
        <v>3015</v>
      </c>
      <c r="AE2409" s="82" t="s">
        <v>3592</v>
      </c>
      <c r="AN2409" s="82" t="s">
        <v>76</v>
      </c>
      <c r="AO2409" s="82" t="s">
        <v>3593</v>
      </c>
      <c r="AP2409" s="82">
        <v>340000</v>
      </c>
      <c r="AQ2409" s="82" t="s">
        <v>109</v>
      </c>
      <c r="AR2409" s="82" t="s">
        <v>4274</v>
      </c>
      <c r="AS2409" s="84">
        <v>41716</v>
      </c>
      <c r="AT2409" s="85">
        <v>2014</v>
      </c>
      <c r="AU2409" s="82" t="s">
        <v>4277</v>
      </c>
      <c r="AV2409" s="84">
        <v>41844</v>
      </c>
      <c r="AW2409" s="85">
        <v>2014</v>
      </c>
      <c r="AX2409" s="85">
        <f>Table1[[#This Row],[End TEST]]-Table1[[#This Row],[Start TEST]]</f>
        <v>0</v>
      </c>
      <c r="AY2409" s="85">
        <f>Table1[[#This Row],[TEST_Diff]]+1</f>
        <v>1</v>
      </c>
      <c r="AZ2409" s="92">
        <f>DATEDIF(Table1[[#This Row],[Start Year]],Table1[[#This Row],[End Year]],"d") / 365</f>
        <v>0.35068493150684932</v>
      </c>
    </row>
    <row r="2410" spans="1:52" x14ac:dyDescent="0.5">
      <c r="A2410" s="82">
        <v>204</v>
      </c>
      <c r="B2410" s="82" t="s">
        <v>3588</v>
      </c>
      <c r="D2410" s="90">
        <v>43372</v>
      </c>
      <c r="E2410" s="90" t="s">
        <v>3589</v>
      </c>
      <c r="F2410" s="90"/>
      <c r="G2410" s="82" t="s">
        <v>3589</v>
      </c>
      <c r="H2410" s="82" t="s">
        <v>3590</v>
      </c>
      <c r="I2410" s="80" t="s">
        <v>759</v>
      </c>
      <c r="J2410" s="80">
        <v>50</v>
      </c>
      <c r="K2410" s="80">
        <v>148</v>
      </c>
      <c r="L2410" s="80" t="s">
        <v>385</v>
      </c>
      <c r="M2410" s="80">
        <v>0.36</v>
      </c>
      <c r="N2410" s="80">
        <v>8.0529410000000006</v>
      </c>
      <c r="O2410" s="80">
        <v>29.518585999999999</v>
      </c>
      <c r="P2410" s="80" t="s">
        <v>69</v>
      </c>
      <c r="Q2410" s="80">
        <v>0</v>
      </c>
      <c r="R2410" s="80">
        <v>2.6272389999999999</v>
      </c>
      <c r="S2410" s="80">
        <v>23.381664000000001</v>
      </c>
      <c r="T2410" s="80">
        <v>612</v>
      </c>
      <c r="U2410" s="91">
        <f>Table1[[#This Row],[Distribution Amount (Dollars)]]/Table1[[#This Row],[NEWdatediff]]</f>
        <v>612</v>
      </c>
      <c r="V2410" s="82" t="s">
        <v>2207</v>
      </c>
      <c r="W2410" s="82" t="s">
        <v>91</v>
      </c>
      <c r="X2410" s="82" t="s">
        <v>72</v>
      </c>
      <c r="Y2410" s="82" t="s">
        <v>73</v>
      </c>
      <c r="Z2410" s="82">
        <v>1</v>
      </c>
      <c r="AB2410" s="82" t="s">
        <v>3591</v>
      </c>
      <c r="AD2410" s="82" t="s">
        <v>3015</v>
      </c>
      <c r="AE2410" s="82" t="s">
        <v>3592</v>
      </c>
      <c r="AN2410" s="82" t="s">
        <v>76</v>
      </c>
      <c r="AO2410" s="82" t="s">
        <v>3593</v>
      </c>
      <c r="AP2410" s="82">
        <v>340000</v>
      </c>
      <c r="AQ2410" s="82" t="s">
        <v>109</v>
      </c>
      <c r="AR2410" s="82" t="s">
        <v>4274</v>
      </c>
      <c r="AS2410" s="84">
        <v>41716</v>
      </c>
      <c r="AT2410" s="85">
        <v>2014</v>
      </c>
      <c r="AU2410" s="82" t="s">
        <v>4277</v>
      </c>
      <c r="AV2410" s="84">
        <v>41844</v>
      </c>
      <c r="AW2410" s="85">
        <v>2014</v>
      </c>
      <c r="AX2410" s="85">
        <f>Table1[[#This Row],[End TEST]]-Table1[[#This Row],[Start TEST]]</f>
        <v>0</v>
      </c>
      <c r="AY2410" s="85">
        <f>Table1[[#This Row],[TEST_Diff]]+1</f>
        <v>1</v>
      </c>
      <c r="AZ2410" s="92">
        <f>DATEDIF(Table1[[#This Row],[Start Year]],Table1[[#This Row],[End Year]],"d") / 365</f>
        <v>0.35068493150684932</v>
      </c>
    </row>
    <row r="2411" spans="1:52" x14ac:dyDescent="0.5">
      <c r="A2411" s="82">
        <v>204</v>
      </c>
      <c r="B2411" s="82" t="s">
        <v>3588</v>
      </c>
      <c r="D2411" s="90">
        <v>43372</v>
      </c>
      <c r="E2411" s="90" t="s">
        <v>3589</v>
      </c>
      <c r="F2411" s="90"/>
      <c r="G2411" s="82" t="s">
        <v>3589</v>
      </c>
      <c r="H2411" s="82" t="s">
        <v>3590</v>
      </c>
      <c r="I2411" s="80" t="s">
        <v>81</v>
      </c>
      <c r="J2411" s="80">
        <v>50</v>
      </c>
      <c r="K2411" s="80">
        <v>148</v>
      </c>
      <c r="L2411" s="80" t="s">
        <v>1462</v>
      </c>
      <c r="M2411" s="80">
        <v>0.56000000000000005</v>
      </c>
      <c r="N2411" s="80">
        <v>33.223190000000002</v>
      </c>
      <c r="O2411" s="80">
        <v>43.679290999999999</v>
      </c>
      <c r="P2411" s="80" t="s">
        <v>268</v>
      </c>
      <c r="Q2411" s="80">
        <v>0</v>
      </c>
      <c r="R2411" s="80">
        <v>37.477907000000002</v>
      </c>
      <c r="S2411" s="80">
        <v>39.411562000000004</v>
      </c>
      <c r="T2411" s="80">
        <v>952</v>
      </c>
      <c r="U2411" s="91">
        <f>Table1[[#This Row],[Distribution Amount (Dollars)]]/Table1[[#This Row],[NEWdatediff]]</f>
        <v>952</v>
      </c>
      <c r="V2411" s="82" t="s">
        <v>2207</v>
      </c>
      <c r="W2411" s="82" t="s">
        <v>91</v>
      </c>
      <c r="X2411" s="82" t="s">
        <v>72</v>
      </c>
      <c r="Y2411" s="82" t="s">
        <v>73</v>
      </c>
      <c r="Z2411" s="82">
        <v>1</v>
      </c>
      <c r="AB2411" s="82" t="s">
        <v>3591</v>
      </c>
      <c r="AD2411" s="82" t="s">
        <v>890</v>
      </c>
      <c r="AE2411" s="82" t="s">
        <v>3592</v>
      </c>
      <c r="AN2411" s="82" t="s">
        <v>76</v>
      </c>
      <c r="AO2411" s="82" t="s">
        <v>3593</v>
      </c>
      <c r="AP2411" s="82">
        <v>340000</v>
      </c>
      <c r="AQ2411" s="82" t="s">
        <v>109</v>
      </c>
      <c r="AR2411" s="82" t="s">
        <v>4274</v>
      </c>
      <c r="AS2411" s="84">
        <v>41716</v>
      </c>
      <c r="AT2411" s="85">
        <v>2014</v>
      </c>
      <c r="AU2411" s="82" t="s">
        <v>4277</v>
      </c>
      <c r="AV2411" s="84">
        <v>41844</v>
      </c>
      <c r="AW2411" s="85">
        <v>2014</v>
      </c>
      <c r="AX2411" s="85">
        <f>Table1[[#This Row],[End TEST]]-Table1[[#This Row],[Start TEST]]</f>
        <v>0</v>
      </c>
      <c r="AY2411" s="85">
        <f>Table1[[#This Row],[TEST_Diff]]+1</f>
        <v>1</v>
      </c>
      <c r="AZ2411" s="92">
        <f>DATEDIF(Table1[[#This Row],[Start Year]],Table1[[#This Row],[End Year]],"d") / 365</f>
        <v>0.35068493150684932</v>
      </c>
    </row>
    <row r="2412" spans="1:52" x14ac:dyDescent="0.5">
      <c r="A2412" s="82">
        <v>204</v>
      </c>
      <c r="B2412" s="82" t="s">
        <v>3588</v>
      </c>
      <c r="D2412" s="90">
        <v>43372</v>
      </c>
      <c r="E2412" s="90" t="s">
        <v>3589</v>
      </c>
      <c r="F2412" s="90"/>
      <c r="G2412" s="82" t="s">
        <v>3589</v>
      </c>
      <c r="H2412" s="82" t="s">
        <v>3590</v>
      </c>
      <c r="I2412" s="80" t="s">
        <v>759</v>
      </c>
      <c r="J2412" s="80">
        <v>50</v>
      </c>
      <c r="K2412" s="80">
        <v>148</v>
      </c>
      <c r="L2412" s="80" t="s">
        <v>1462</v>
      </c>
      <c r="M2412" s="80">
        <v>0.56000000000000005</v>
      </c>
      <c r="N2412" s="80">
        <v>33.223190000000002</v>
      </c>
      <c r="O2412" s="80">
        <v>43.679290999999999</v>
      </c>
      <c r="P2412" s="80" t="s">
        <v>268</v>
      </c>
      <c r="Q2412" s="80">
        <v>0</v>
      </c>
      <c r="R2412" s="80">
        <v>37.477907000000002</v>
      </c>
      <c r="S2412" s="80">
        <v>39.411562000000004</v>
      </c>
      <c r="T2412" s="80">
        <v>952</v>
      </c>
      <c r="U2412" s="91">
        <f>Table1[[#This Row],[Distribution Amount (Dollars)]]/Table1[[#This Row],[NEWdatediff]]</f>
        <v>952</v>
      </c>
      <c r="V2412" s="82" t="s">
        <v>2207</v>
      </c>
      <c r="W2412" s="82" t="s">
        <v>91</v>
      </c>
      <c r="X2412" s="82" t="s">
        <v>72</v>
      </c>
      <c r="Y2412" s="82" t="s">
        <v>73</v>
      </c>
      <c r="Z2412" s="82">
        <v>1</v>
      </c>
      <c r="AB2412" s="82" t="s">
        <v>3591</v>
      </c>
      <c r="AD2412" s="82" t="s">
        <v>890</v>
      </c>
      <c r="AE2412" s="82" t="s">
        <v>3592</v>
      </c>
      <c r="AN2412" s="82" t="s">
        <v>76</v>
      </c>
      <c r="AO2412" s="82" t="s">
        <v>3593</v>
      </c>
      <c r="AP2412" s="82">
        <v>340000</v>
      </c>
      <c r="AQ2412" s="82" t="s">
        <v>109</v>
      </c>
      <c r="AR2412" s="82" t="s">
        <v>4274</v>
      </c>
      <c r="AS2412" s="84">
        <v>41716</v>
      </c>
      <c r="AT2412" s="85">
        <v>2014</v>
      </c>
      <c r="AU2412" s="82" t="s">
        <v>4277</v>
      </c>
      <c r="AV2412" s="84">
        <v>41844</v>
      </c>
      <c r="AW2412" s="85">
        <v>2014</v>
      </c>
      <c r="AX2412" s="85">
        <f>Table1[[#This Row],[End TEST]]-Table1[[#This Row],[Start TEST]]</f>
        <v>0</v>
      </c>
      <c r="AY2412" s="85">
        <f>Table1[[#This Row],[TEST_Diff]]+1</f>
        <v>1</v>
      </c>
      <c r="AZ2412" s="92">
        <f>DATEDIF(Table1[[#This Row],[Start Year]],Table1[[#This Row],[End Year]],"d") / 365</f>
        <v>0.35068493150684932</v>
      </c>
    </row>
    <row r="2413" spans="1:52" x14ac:dyDescent="0.5">
      <c r="A2413" s="82">
        <v>204</v>
      </c>
      <c r="B2413" s="82" t="s">
        <v>3588</v>
      </c>
      <c r="D2413" s="90">
        <v>43372</v>
      </c>
      <c r="E2413" s="90" t="s">
        <v>3589</v>
      </c>
      <c r="F2413" s="90"/>
      <c r="G2413" s="82" t="s">
        <v>3589</v>
      </c>
      <c r="H2413" s="82" t="s">
        <v>3590</v>
      </c>
      <c r="I2413" s="80" t="s">
        <v>81</v>
      </c>
      <c r="J2413" s="80">
        <v>50</v>
      </c>
      <c r="K2413" s="80">
        <v>148</v>
      </c>
      <c r="L2413" s="80" t="s">
        <v>1409</v>
      </c>
      <c r="M2413" s="80">
        <v>0.56000000000000005</v>
      </c>
      <c r="N2413" s="80">
        <v>32.674683999999999</v>
      </c>
      <c r="O2413" s="80">
        <v>-83.250659999999996</v>
      </c>
      <c r="P2413" s="80" t="s">
        <v>268</v>
      </c>
      <c r="Q2413" s="80">
        <v>0</v>
      </c>
      <c r="R2413" s="80">
        <v>37.477907000000002</v>
      </c>
      <c r="S2413" s="80">
        <v>39.411562000000004</v>
      </c>
      <c r="T2413" s="80">
        <v>952</v>
      </c>
      <c r="U2413" s="91">
        <f>Table1[[#This Row],[Distribution Amount (Dollars)]]/Table1[[#This Row],[NEWdatediff]]</f>
        <v>952</v>
      </c>
      <c r="V2413" s="82" t="s">
        <v>2207</v>
      </c>
      <c r="W2413" s="82" t="s">
        <v>91</v>
      </c>
      <c r="X2413" s="82" t="s">
        <v>72</v>
      </c>
      <c r="Y2413" s="82" t="s">
        <v>73</v>
      </c>
      <c r="Z2413" s="82">
        <v>1</v>
      </c>
      <c r="AB2413" s="82" t="s">
        <v>3591</v>
      </c>
      <c r="AD2413" s="82" t="s">
        <v>1470</v>
      </c>
      <c r="AE2413" s="82" t="s">
        <v>3592</v>
      </c>
      <c r="AN2413" s="82" t="s">
        <v>76</v>
      </c>
      <c r="AO2413" s="82" t="s">
        <v>3593</v>
      </c>
      <c r="AP2413" s="82">
        <v>340000</v>
      </c>
      <c r="AQ2413" s="82" t="s">
        <v>109</v>
      </c>
      <c r="AR2413" s="82" t="s">
        <v>4274</v>
      </c>
      <c r="AS2413" s="84">
        <v>41716</v>
      </c>
      <c r="AT2413" s="85">
        <v>2014</v>
      </c>
      <c r="AU2413" s="82" t="s">
        <v>4277</v>
      </c>
      <c r="AV2413" s="84">
        <v>41844</v>
      </c>
      <c r="AW2413" s="85">
        <v>2014</v>
      </c>
      <c r="AX2413" s="85">
        <f>Table1[[#This Row],[End TEST]]-Table1[[#This Row],[Start TEST]]</f>
        <v>0</v>
      </c>
      <c r="AY2413" s="85">
        <f>Table1[[#This Row],[TEST_Diff]]+1</f>
        <v>1</v>
      </c>
      <c r="AZ2413" s="92">
        <f>DATEDIF(Table1[[#This Row],[Start Year]],Table1[[#This Row],[End Year]],"d") / 365</f>
        <v>0.35068493150684932</v>
      </c>
    </row>
    <row r="2414" spans="1:52" x14ac:dyDescent="0.5">
      <c r="A2414" s="82">
        <v>204</v>
      </c>
      <c r="B2414" s="82" t="s">
        <v>3588</v>
      </c>
      <c r="D2414" s="90">
        <v>43372</v>
      </c>
      <c r="E2414" s="90" t="s">
        <v>3589</v>
      </c>
      <c r="F2414" s="90"/>
      <c r="G2414" s="82" t="s">
        <v>3589</v>
      </c>
      <c r="H2414" s="82" t="s">
        <v>3590</v>
      </c>
      <c r="I2414" s="80" t="s">
        <v>759</v>
      </c>
      <c r="J2414" s="80">
        <v>50</v>
      </c>
      <c r="K2414" s="80">
        <v>148</v>
      </c>
      <c r="L2414" s="80" t="s">
        <v>1409</v>
      </c>
      <c r="M2414" s="80">
        <v>0.56000000000000005</v>
      </c>
      <c r="N2414" s="80">
        <v>32.674683999999999</v>
      </c>
      <c r="O2414" s="80">
        <v>-83.250659999999996</v>
      </c>
      <c r="P2414" s="80" t="s">
        <v>268</v>
      </c>
      <c r="Q2414" s="80">
        <v>0</v>
      </c>
      <c r="R2414" s="80">
        <v>37.477907000000002</v>
      </c>
      <c r="S2414" s="80">
        <v>39.411562000000004</v>
      </c>
      <c r="T2414" s="80">
        <v>952</v>
      </c>
      <c r="U2414" s="91">
        <f>Table1[[#This Row],[Distribution Amount (Dollars)]]/Table1[[#This Row],[NEWdatediff]]</f>
        <v>952</v>
      </c>
      <c r="V2414" s="82" t="s">
        <v>2207</v>
      </c>
      <c r="W2414" s="82" t="s">
        <v>91</v>
      </c>
      <c r="X2414" s="82" t="s">
        <v>72</v>
      </c>
      <c r="Y2414" s="82" t="s">
        <v>73</v>
      </c>
      <c r="Z2414" s="82">
        <v>1</v>
      </c>
      <c r="AB2414" s="82" t="s">
        <v>3591</v>
      </c>
      <c r="AD2414" s="82" t="s">
        <v>1470</v>
      </c>
      <c r="AE2414" s="82" t="s">
        <v>3592</v>
      </c>
      <c r="AN2414" s="82" t="s">
        <v>76</v>
      </c>
      <c r="AO2414" s="82" t="s">
        <v>3593</v>
      </c>
      <c r="AP2414" s="82">
        <v>340000</v>
      </c>
      <c r="AQ2414" s="82" t="s">
        <v>109</v>
      </c>
      <c r="AR2414" s="82" t="s">
        <v>4274</v>
      </c>
      <c r="AS2414" s="84">
        <v>41716</v>
      </c>
      <c r="AT2414" s="85">
        <v>2014</v>
      </c>
      <c r="AU2414" s="82" t="s">
        <v>4277</v>
      </c>
      <c r="AV2414" s="84">
        <v>41844</v>
      </c>
      <c r="AW2414" s="85">
        <v>2014</v>
      </c>
      <c r="AX2414" s="85">
        <f>Table1[[#This Row],[End TEST]]-Table1[[#This Row],[Start TEST]]</f>
        <v>0</v>
      </c>
      <c r="AY2414" s="85">
        <f>Table1[[#This Row],[TEST_Diff]]+1</f>
        <v>1</v>
      </c>
      <c r="AZ2414" s="92">
        <f>DATEDIF(Table1[[#This Row],[Start Year]],Table1[[#This Row],[End Year]],"d") / 365</f>
        <v>0.35068493150684932</v>
      </c>
    </row>
    <row r="2415" spans="1:52" x14ac:dyDescent="0.5">
      <c r="A2415" s="82">
        <v>204</v>
      </c>
      <c r="B2415" s="82" t="s">
        <v>3588</v>
      </c>
      <c r="D2415" s="90">
        <v>43372</v>
      </c>
      <c r="E2415" s="90" t="s">
        <v>3589</v>
      </c>
      <c r="F2415" s="90"/>
      <c r="G2415" s="82" t="s">
        <v>3589</v>
      </c>
      <c r="H2415" s="82" t="s">
        <v>3590</v>
      </c>
      <c r="I2415" s="80" t="s">
        <v>81</v>
      </c>
      <c r="J2415" s="80">
        <v>50</v>
      </c>
      <c r="K2415" s="80">
        <v>148</v>
      </c>
      <c r="L2415" s="80" t="s">
        <v>1414</v>
      </c>
      <c r="M2415" s="80">
        <v>0.63</v>
      </c>
      <c r="N2415" s="80">
        <v>21.521757000000001</v>
      </c>
      <c r="O2415" s="80">
        <v>-77.781165999999999</v>
      </c>
      <c r="P2415" s="80" t="s">
        <v>195</v>
      </c>
      <c r="Q2415" s="80">
        <v>0</v>
      </c>
      <c r="R2415" s="80">
        <v>25.14509</v>
      </c>
      <c r="S2415" s="80">
        <v>-80.396960000000007</v>
      </c>
      <c r="T2415" s="80">
        <v>1071</v>
      </c>
      <c r="U2415" s="91">
        <f>Table1[[#This Row],[Distribution Amount (Dollars)]]/Table1[[#This Row],[NEWdatediff]]</f>
        <v>1071</v>
      </c>
      <c r="V2415" s="82" t="s">
        <v>2207</v>
      </c>
      <c r="W2415" s="82" t="s">
        <v>91</v>
      </c>
      <c r="X2415" s="82" t="s">
        <v>72</v>
      </c>
      <c r="Y2415" s="82" t="s">
        <v>73</v>
      </c>
      <c r="Z2415" s="82">
        <v>1</v>
      </c>
      <c r="AB2415" s="82" t="s">
        <v>3591</v>
      </c>
      <c r="AD2415" s="82" t="s">
        <v>1451</v>
      </c>
      <c r="AE2415" s="82" t="s">
        <v>3592</v>
      </c>
      <c r="AN2415" s="82" t="s">
        <v>76</v>
      </c>
      <c r="AO2415" s="82" t="s">
        <v>3593</v>
      </c>
      <c r="AP2415" s="82">
        <v>340000</v>
      </c>
      <c r="AQ2415" s="82" t="s">
        <v>109</v>
      </c>
      <c r="AR2415" s="82" t="s">
        <v>4274</v>
      </c>
      <c r="AS2415" s="84">
        <v>41716</v>
      </c>
      <c r="AT2415" s="85">
        <v>2014</v>
      </c>
      <c r="AU2415" s="82" t="s">
        <v>4277</v>
      </c>
      <c r="AV2415" s="84">
        <v>41844</v>
      </c>
      <c r="AW2415" s="85">
        <v>2014</v>
      </c>
      <c r="AX2415" s="85">
        <f>Table1[[#This Row],[End TEST]]-Table1[[#This Row],[Start TEST]]</f>
        <v>0</v>
      </c>
      <c r="AY2415" s="85">
        <f>Table1[[#This Row],[TEST_Diff]]+1</f>
        <v>1</v>
      </c>
      <c r="AZ2415" s="92">
        <f>DATEDIF(Table1[[#This Row],[Start Year]],Table1[[#This Row],[End Year]],"d") / 365</f>
        <v>0.35068493150684932</v>
      </c>
    </row>
    <row r="2416" spans="1:52" x14ac:dyDescent="0.5">
      <c r="A2416" s="82">
        <v>204</v>
      </c>
      <c r="B2416" s="82" t="s">
        <v>3588</v>
      </c>
      <c r="D2416" s="90">
        <v>43372</v>
      </c>
      <c r="E2416" s="90" t="s">
        <v>3589</v>
      </c>
      <c r="F2416" s="90"/>
      <c r="G2416" s="82" t="s">
        <v>3589</v>
      </c>
      <c r="H2416" s="82" t="s">
        <v>3590</v>
      </c>
      <c r="I2416" s="80" t="s">
        <v>759</v>
      </c>
      <c r="J2416" s="80">
        <v>50</v>
      </c>
      <c r="K2416" s="80">
        <v>148</v>
      </c>
      <c r="L2416" s="80" t="s">
        <v>1414</v>
      </c>
      <c r="M2416" s="80">
        <v>0.63</v>
      </c>
      <c r="N2416" s="80">
        <v>21.521757000000001</v>
      </c>
      <c r="O2416" s="80">
        <v>-77.781165999999999</v>
      </c>
      <c r="P2416" s="80" t="s">
        <v>195</v>
      </c>
      <c r="Q2416" s="80">
        <v>0</v>
      </c>
      <c r="R2416" s="80">
        <v>25.14509</v>
      </c>
      <c r="S2416" s="80">
        <v>-80.396960000000007</v>
      </c>
      <c r="T2416" s="80">
        <v>1071</v>
      </c>
      <c r="U2416" s="91">
        <f>Table1[[#This Row],[Distribution Amount (Dollars)]]/Table1[[#This Row],[NEWdatediff]]</f>
        <v>1071</v>
      </c>
      <c r="V2416" s="82" t="s">
        <v>2207</v>
      </c>
      <c r="W2416" s="82" t="s">
        <v>91</v>
      </c>
      <c r="X2416" s="82" t="s">
        <v>72</v>
      </c>
      <c r="Y2416" s="82" t="s">
        <v>73</v>
      </c>
      <c r="Z2416" s="82">
        <v>1</v>
      </c>
      <c r="AB2416" s="82" t="s">
        <v>3591</v>
      </c>
      <c r="AD2416" s="82" t="s">
        <v>1451</v>
      </c>
      <c r="AE2416" s="82" t="s">
        <v>3592</v>
      </c>
      <c r="AN2416" s="82" t="s">
        <v>76</v>
      </c>
      <c r="AO2416" s="82" t="s">
        <v>3593</v>
      </c>
      <c r="AP2416" s="82">
        <v>340000</v>
      </c>
      <c r="AQ2416" s="82" t="s">
        <v>109</v>
      </c>
      <c r="AR2416" s="82" t="s">
        <v>4274</v>
      </c>
      <c r="AS2416" s="84">
        <v>41716</v>
      </c>
      <c r="AT2416" s="85">
        <v>2014</v>
      </c>
      <c r="AU2416" s="82" t="s">
        <v>4277</v>
      </c>
      <c r="AV2416" s="84">
        <v>41844</v>
      </c>
      <c r="AW2416" s="85">
        <v>2014</v>
      </c>
      <c r="AX2416" s="85">
        <f>Table1[[#This Row],[End TEST]]-Table1[[#This Row],[Start TEST]]</f>
        <v>0</v>
      </c>
      <c r="AY2416" s="85">
        <f>Table1[[#This Row],[TEST_Diff]]+1</f>
        <v>1</v>
      </c>
      <c r="AZ2416" s="92">
        <f>DATEDIF(Table1[[#This Row],[Start Year]],Table1[[#This Row],[End Year]],"d") / 365</f>
        <v>0.35068493150684932</v>
      </c>
    </row>
    <row r="2417" spans="1:52" x14ac:dyDescent="0.5">
      <c r="A2417" s="82">
        <v>204</v>
      </c>
      <c r="B2417" s="82" t="s">
        <v>3588</v>
      </c>
      <c r="D2417" s="90">
        <v>43372</v>
      </c>
      <c r="E2417" s="90" t="s">
        <v>3589</v>
      </c>
      <c r="F2417" s="90"/>
      <c r="G2417" s="82" t="s">
        <v>3589</v>
      </c>
      <c r="H2417" s="82" t="s">
        <v>3590</v>
      </c>
      <c r="I2417" s="80" t="s">
        <v>81</v>
      </c>
      <c r="J2417" s="80">
        <v>50</v>
      </c>
      <c r="K2417" s="80">
        <v>148</v>
      </c>
      <c r="L2417" s="80" t="s">
        <v>139</v>
      </c>
      <c r="M2417" s="80">
        <v>0.36</v>
      </c>
      <c r="N2417" s="80">
        <v>9.1449999999999996</v>
      </c>
      <c r="O2417" s="80">
        <v>40.489674000000001</v>
      </c>
      <c r="P2417" s="80" t="s">
        <v>69</v>
      </c>
      <c r="Q2417" s="80">
        <v>0</v>
      </c>
      <c r="R2417" s="80">
        <v>2.6272389999999999</v>
      </c>
      <c r="S2417" s="80">
        <v>23.381664000000001</v>
      </c>
      <c r="T2417" s="80">
        <v>612</v>
      </c>
      <c r="U2417" s="91">
        <f>Table1[[#This Row],[Distribution Amount (Dollars)]]/Table1[[#This Row],[NEWdatediff]]</f>
        <v>612</v>
      </c>
      <c r="V2417" s="82" t="s">
        <v>2207</v>
      </c>
      <c r="W2417" s="82" t="s">
        <v>91</v>
      </c>
      <c r="X2417" s="82" t="s">
        <v>72</v>
      </c>
      <c r="Y2417" s="82" t="s">
        <v>73</v>
      </c>
      <c r="Z2417" s="82">
        <v>1</v>
      </c>
      <c r="AB2417" s="82" t="s">
        <v>3591</v>
      </c>
      <c r="AD2417" s="82" t="s">
        <v>3595</v>
      </c>
      <c r="AE2417" s="82" t="s">
        <v>3592</v>
      </c>
      <c r="AN2417" s="82" t="s">
        <v>76</v>
      </c>
      <c r="AO2417" s="82" t="s">
        <v>3593</v>
      </c>
      <c r="AP2417" s="82">
        <v>340000</v>
      </c>
      <c r="AQ2417" s="82" t="s">
        <v>109</v>
      </c>
      <c r="AR2417" s="82" t="s">
        <v>4274</v>
      </c>
      <c r="AS2417" s="84">
        <v>41716</v>
      </c>
      <c r="AT2417" s="85">
        <v>2014</v>
      </c>
      <c r="AU2417" s="82" t="s">
        <v>4277</v>
      </c>
      <c r="AV2417" s="84">
        <v>41844</v>
      </c>
      <c r="AW2417" s="85">
        <v>2014</v>
      </c>
      <c r="AX2417" s="85">
        <f>Table1[[#This Row],[End TEST]]-Table1[[#This Row],[Start TEST]]</f>
        <v>0</v>
      </c>
      <c r="AY2417" s="85">
        <f>Table1[[#This Row],[TEST_Diff]]+1</f>
        <v>1</v>
      </c>
      <c r="AZ2417" s="92">
        <f>DATEDIF(Table1[[#This Row],[Start Year]],Table1[[#This Row],[End Year]],"d") / 365</f>
        <v>0.35068493150684932</v>
      </c>
    </row>
    <row r="2418" spans="1:52" x14ac:dyDescent="0.5">
      <c r="A2418" s="82">
        <v>204</v>
      </c>
      <c r="B2418" s="82" t="s">
        <v>3588</v>
      </c>
      <c r="D2418" s="90">
        <v>43372</v>
      </c>
      <c r="E2418" s="90" t="s">
        <v>3589</v>
      </c>
      <c r="F2418" s="90"/>
      <c r="G2418" s="82" t="s">
        <v>3589</v>
      </c>
      <c r="H2418" s="82" t="s">
        <v>3590</v>
      </c>
      <c r="I2418" s="80" t="s">
        <v>759</v>
      </c>
      <c r="J2418" s="80">
        <v>50</v>
      </c>
      <c r="K2418" s="80">
        <v>148</v>
      </c>
      <c r="L2418" s="80" t="s">
        <v>139</v>
      </c>
      <c r="M2418" s="80">
        <v>0.36</v>
      </c>
      <c r="N2418" s="80">
        <v>9.1449999999999996</v>
      </c>
      <c r="O2418" s="80">
        <v>40.489674000000001</v>
      </c>
      <c r="P2418" s="80" t="s">
        <v>69</v>
      </c>
      <c r="Q2418" s="80">
        <v>0</v>
      </c>
      <c r="R2418" s="80">
        <v>2.6272389999999999</v>
      </c>
      <c r="S2418" s="80">
        <v>23.381664000000001</v>
      </c>
      <c r="T2418" s="80">
        <v>612</v>
      </c>
      <c r="U2418" s="91">
        <f>Table1[[#This Row],[Distribution Amount (Dollars)]]/Table1[[#This Row],[NEWdatediff]]</f>
        <v>612</v>
      </c>
      <c r="V2418" s="82" t="s">
        <v>2207</v>
      </c>
      <c r="W2418" s="82" t="s">
        <v>91</v>
      </c>
      <c r="X2418" s="82" t="s">
        <v>72</v>
      </c>
      <c r="Y2418" s="82" t="s">
        <v>73</v>
      </c>
      <c r="Z2418" s="82">
        <v>1</v>
      </c>
      <c r="AB2418" s="82" t="s">
        <v>3591</v>
      </c>
      <c r="AD2418" s="82" t="s">
        <v>3595</v>
      </c>
      <c r="AE2418" s="82" t="s">
        <v>3592</v>
      </c>
      <c r="AN2418" s="82" t="s">
        <v>76</v>
      </c>
      <c r="AO2418" s="82" t="s">
        <v>3593</v>
      </c>
      <c r="AP2418" s="82">
        <v>340000</v>
      </c>
      <c r="AQ2418" s="82" t="s">
        <v>109</v>
      </c>
      <c r="AR2418" s="82" t="s">
        <v>4274</v>
      </c>
      <c r="AS2418" s="84">
        <v>41716</v>
      </c>
      <c r="AT2418" s="85">
        <v>2014</v>
      </c>
      <c r="AU2418" s="82" t="s">
        <v>4277</v>
      </c>
      <c r="AV2418" s="84">
        <v>41844</v>
      </c>
      <c r="AW2418" s="85">
        <v>2014</v>
      </c>
      <c r="AX2418" s="85">
        <f>Table1[[#This Row],[End TEST]]-Table1[[#This Row],[Start TEST]]</f>
        <v>0</v>
      </c>
      <c r="AY2418" s="85">
        <f>Table1[[#This Row],[TEST_Diff]]+1</f>
        <v>1</v>
      </c>
      <c r="AZ2418" s="92">
        <f>DATEDIF(Table1[[#This Row],[Start Year]],Table1[[#This Row],[End Year]],"d") / 365</f>
        <v>0.35068493150684932</v>
      </c>
    </row>
    <row r="2419" spans="1:52" x14ac:dyDescent="0.5">
      <c r="A2419" s="82">
        <v>204</v>
      </c>
      <c r="B2419" s="82" t="s">
        <v>3588</v>
      </c>
      <c r="D2419" s="90">
        <v>43372</v>
      </c>
      <c r="E2419" s="90" t="s">
        <v>3589</v>
      </c>
      <c r="F2419" s="90"/>
      <c r="G2419" s="82" t="s">
        <v>3589</v>
      </c>
      <c r="H2419" s="82" t="s">
        <v>3590</v>
      </c>
      <c r="I2419" s="80" t="s">
        <v>81</v>
      </c>
      <c r="J2419" s="80">
        <v>50</v>
      </c>
      <c r="K2419" s="80">
        <v>148</v>
      </c>
      <c r="L2419" s="80" t="s">
        <v>586</v>
      </c>
      <c r="M2419" s="80">
        <v>0.56000000000000005</v>
      </c>
      <c r="N2419" s="80">
        <v>12.565678999999999</v>
      </c>
      <c r="O2419" s="80">
        <v>104.990967</v>
      </c>
      <c r="P2419" s="80" t="s">
        <v>113</v>
      </c>
      <c r="Q2419" s="80">
        <v>0</v>
      </c>
      <c r="R2419" s="80">
        <v>10.278548000000001</v>
      </c>
      <c r="S2419" s="80">
        <v>102.006446</v>
      </c>
      <c r="T2419" s="80">
        <v>952</v>
      </c>
      <c r="U2419" s="91">
        <f>Table1[[#This Row],[Distribution Amount (Dollars)]]/Table1[[#This Row],[NEWdatediff]]</f>
        <v>952</v>
      </c>
      <c r="V2419" s="82" t="s">
        <v>2207</v>
      </c>
      <c r="W2419" s="82" t="s">
        <v>91</v>
      </c>
      <c r="X2419" s="82" t="s">
        <v>72</v>
      </c>
      <c r="Y2419" s="82" t="s">
        <v>73</v>
      </c>
      <c r="Z2419" s="82">
        <v>1</v>
      </c>
      <c r="AB2419" s="82" t="s">
        <v>3591</v>
      </c>
      <c r="AD2419" s="82" t="s">
        <v>225</v>
      </c>
      <c r="AE2419" s="82" t="s">
        <v>3592</v>
      </c>
      <c r="AN2419" s="82" t="s">
        <v>76</v>
      </c>
      <c r="AO2419" s="82" t="s">
        <v>3593</v>
      </c>
      <c r="AP2419" s="82">
        <v>340000</v>
      </c>
      <c r="AQ2419" s="82" t="s">
        <v>109</v>
      </c>
      <c r="AR2419" s="82" t="s">
        <v>4274</v>
      </c>
      <c r="AS2419" s="84">
        <v>41716</v>
      </c>
      <c r="AT2419" s="85">
        <v>2014</v>
      </c>
      <c r="AU2419" s="82" t="s">
        <v>4277</v>
      </c>
      <c r="AV2419" s="84">
        <v>41844</v>
      </c>
      <c r="AW2419" s="85">
        <v>2014</v>
      </c>
      <c r="AX2419" s="85">
        <f>Table1[[#This Row],[End TEST]]-Table1[[#This Row],[Start TEST]]</f>
        <v>0</v>
      </c>
      <c r="AY2419" s="85">
        <f>Table1[[#This Row],[TEST_Diff]]+1</f>
        <v>1</v>
      </c>
      <c r="AZ2419" s="92">
        <f>DATEDIF(Table1[[#This Row],[Start Year]],Table1[[#This Row],[End Year]],"d") / 365</f>
        <v>0.35068493150684932</v>
      </c>
    </row>
    <row r="2420" spans="1:52" x14ac:dyDescent="0.5">
      <c r="A2420" s="82">
        <v>204</v>
      </c>
      <c r="B2420" s="82" t="s">
        <v>3588</v>
      </c>
      <c r="D2420" s="90">
        <v>43372</v>
      </c>
      <c r="E2420" s="90" t="s">
        <v>3589</v>
      </c>
      <c r="F2420" s="90"/>
      <c r="G2420" s="82" t="s">
        <v>3589</v>
      </c>
      <c r="H2420" s="82" t="s">
        <v>3590</v>
      </c>
      <c r="I2420" s="80" t="s">
        <v>759</v>
      </c>
      <c r="J2420" s="80">
        <v>50</v>
      </c>
      <c r="K2420" s="80">
        <v>148</v>
      </c>
      <c r="L2420" s="80" t="s">
        <v>586</v>
      </c>
      <c r="M2420" s="80">
        <v>0.56000000000000005</v>
      </c>
      <c r="N2420" s="80">
        <v>12.565678999999999</v>
      </c>
      <c r="O2420" s="80">
        <v>104.990967</v>
      </c>
      <c r="P2420" s="80" t="s">
        <v>113</v>
      </c>
      <c r="Q2420" s="80">
        <v>0</v>
      </c>
      <c r="R2420" s="80">
        <v>10.278548000000001</v>
      </c>
      <c r="S2420" s="80">
        <v>102.006446</v>
      </c>
      <c r="T2420" s="80">
        <v>952</v>
      </c>
      <c r="U2420" s="91">
        <f>Table1[[#This Row],[Distribution Amount (Dollars)]]/Table1[[#This Row],[NEWdatediff]]</f>
        <v>952</v>
      </c>
      <c r="V2420" s="82" t="s">
        <v>2207</v>
      </c>
      <c r="W2420" s="82" t="s">
        <v>91</v>
      </c>
      <c r="X2420" s="82" t="s">
        <v>72</v>
      </c>
      <c r="Y2420" s="82" t="s">
        <v>73</v>
      </c>
      <c r="Z2420" s="82">
        <v>1</v>
      </c>
      <c r="AB2420" s="82" t="s">
        <v>3591</v>
      </c>
      <c r="AD2420" s="82" t="s">
        <v>225</v>
      </c>
      <c r="AE2420" s="82" t="s">
        <v>3592</v>
      </c>
      <c r="AN2420" s="82" t="s">
        <v>76</v>
      </c>
      <c r="AO2420" s="82" t="s">
        <v>3593</v>
      </c>
      <c r="AP2420" s="82">
        <v>340000</v>
      </c>
      <c r="AQ2420" s="82" t="s">
        <v>109</v>
      </c>
      <c r="AR2420" s="82" t="s">
        <v>4274</v>
      </c>
      <c r="AS2420" s="84">
        <v>41716</v>
      </c>
      <c r="AT2420" s="85">
        <v>2014</v>
      </c>
      <c r="AU2420" s="82" t="s">
        <v>4277</v>
      </c>
      <c r="AV2420" s="84">
        <v>41844</v>
      </c>
      <c r="AW2420" s="85">
        <v>2014</v>
      </c>
      <c r="AX2420" s="85">
        <f>Table1[[#This Row],[End TEST]]-Table1[[#This Row],[Start TEST]]</f>
        <v>0</v>
      </c>
      <c r="AY2420" s="85">
        <f>Table1[[#This Row],[TEST_Diff]]+1</f>
        <v>1</v>
      </c>
      <c r="AZ2420" s="92">
        <f>DATEDIF(Table1[[#This Row],[Start Year]],Table1[[#This Row],[End Year]],"d") / 365</f>
        <v>0.35068493150684932</v>
      </c>
    </row>
    <row r="2421" spans="1:52" x14ac:dyDescent="0.5">
      <c r="A2421" s="82">
        <v>204</v>
      </c>
      <c r="B2421" s="82" t="s">
        <v>3588</v>
      </c>
      <c r="D2421" s="90">
        <v>43372</v>
      </c>
      <c r="E2421" s="90" t="s">
        <v>3589</v>
      </c>
      <c r="F2421" s="90"/>
      <c r="G2421" s="82" t="s">
        <v>3589</v>
      </c>
      <c r="H2421" s="82" t="s">
        <v>3590</v>
      </c>
      <c r="I2421" s="80" t="s">
        <v>81</v>
      </c>
      <c r="J2421" s="80">
        <v>50</v>
      </c>
      <c r="K2421" s="80">
        <v>148</v>
      </c>
      <c r="L2421" s="80" t="s">
        <v>1435</v>
      </c>
      <c r="M2421" s="80">
        <v>0.36</v>
      </c>
      <c r="N2421" s="80">
        <v>11.721634</v>
      </c>
      <c r="O2421" s="80">
        <v>-15.035075000000001</v>
      </c>
      <c r="P2421" s="80" t="s">
        <v>69</v>
      </c>
      <c r="Q2421" s="80">
        <v>0</v>
      </c>
      <c r="R2421" s="80">
        <v>2.6272389999999999</v>
      </c>
      <c r="S2421" s="80">
        <v>23.381664000000001</v>
      </c>
      <c r="T2421" s="80">
        <v>612</v>
      </c>
      <c r="U2421" s="91">
        <f>Table1[[#This Row],[Distribution Amount (Dollars)]]/Table1[[#This Row],[NEWdatediff]]</f>
        <v>612</v>
      </c>
      <c r="V2421" s="82" t="s">
        <v>2207</v>
      </c>
      <c r="W2421" s="82" t="s">
        <v>91</v>
      </c>
      <c r="X2421" s="82" t="s">
        <v>72</v>
      </c>
      <c r="Y2421" s="82" t="s">
        <v>73</v>
      </c>
      <c r="Z2421" s="82">
        <v>1</v>
      </c>
      <c r="AB2421" s="82" t="s">
        <v>3591</v>
      </c>
      <c r="AD2421" s="82" t="s">
        <v>3017</v>
      </c>
      <c r="AE2421" s="82" t="s">
        <v>3592</v>
      </c>
      <c r="AN2421" s="82" t="s">
        <v>76</v>
      </c>
      <c r="AO2421" s="82" t="s">
        <v>3593</v>
      </c>
      <c r="AP2421" s="82">
        <v>340000</v>
      </c>
      <c r="AQ2421" s="82" t="s">
        <v>109</v>
      </c>
      <c r="AR2421" s="82" t="s">
        <v>4274</v>
      </c>
      <c r="AS2421" s="84">
        <v>41716</v>
      </c>
      <c r="AT2421" s="85">
        <v>2014</v>
      </c>
      <c r="AU2421" s="82" t="s">
        <v>4277</v>
      </c>
      <c r="AV2421" s="84">
        <v>41844</v>
      </c>
      <c r="AW2421" s="85">
        <v>2014</v>
      </c>
      <c r="AX2421" s="85">
        <f>Table1[[#This Row],[End TEST]]-Table1[[#This Row],[Start TEST]]</f>
        <v>0</v>
      </c>
      <c r="AY2421" s="85">
        <f>Table1[[#This Row],[TEST_Diff]]+1</f>
        <v>1</v>
      </c>
      <c r="AZ2421" s="92">
        <f>DATEDIF(Table1[[#This Row],[Start Year]],Table1[[#This Row],[End Year]],"d") / 365</f>
        <v>0.35068493150684932</v>
      </c>
    </row>
    <row r="2422" spans="1:52" x14ac:dyDescent="0.5">
      <c r="A2422" s="82">
        <v>204</v>
      </c>
      <c r="B2422" s="82" t="s">
        <v>3588</v>
      </c>
      <c r="D2422" s="90">
        <v>43372</v>
      </c>
      <c r="E2422" s="90" t="s">
        <v>3589</v>
      </c>
      <c r="F2422" s="90"/>
      <c r="G2422" s="82" t="s">
        <v>3589</v>
      </c>
      <c r="H2422" s="82" t="s">
        <v>3590</v>
      </c>
      <c r="I2422" s="80" t="s">
        <v>759</v>
      </c>
      <c r="J2422" s="80">
        <v>50</v>
      </c>
      <c r="K2422" s="80">
        <v>148</v>
      </c>
      <c r="L2422" s="80" t="s">
        <v>1435</v>
      </c>
      <c r="M2422" s="80">
        <v>0.36</v>
      </c>
      <c r="N2422" s="80">
        <v>11.721634</v>
      </c>
      <c r="O2422" s="80">
        <v>-15.035075000000001</v>
      </c>
      <c r="P2422" s="80" t="s">
        <v>69</v>
      </c>
      <c r="Q2422" s="80">
        <v>0</v>
      </c>
      <c r="R2422" s="80">
        <v>2.6272389999999999</v>
      </c>
      <c r="S2422" s="80">
        <v>23.381664000000001</v>
      </c>
      <c r="T2422" s="80">
        <v>612</v>
      </c>
      <c r="U2422" s="91">
        <f>Table1[[#This Row],[Distribution Amount (Dollars)]]/Table1[[#This Row],[NEWdatediff]]</f>
        <v>612</v>
      </c>
      <c r="V2422" s="82" t="s">
        <v>2207</v>
      </c>
      <c r="W2422" s="82" t="s">
        <v>91</v>
      </c>
      <c r="X2422" s="82" t="s">
        <v>72</v>
      </c>
      <c r="Y2422" s="82" t="s">
        <v>73</v>
      </c>
      <c r="Z2422" s="82">
        <v>1</v>
      </c>
      <c r="AB2422" s="82" t="s">
        <v>3591</v>
      </c>
      <c r="AD2422" s="82" t="s">
        <v>3017</v>
      </c>
      <c r="AE2422" s="82" t="s">
        <v>3592</v>
      </c>
      <c r="AN2422" s="82" t="s">
        <v>76</v>
      </c>
      <c r="AO2422" s="82" t="s">
        <v>3593</v>
      </c>
      <c r="AP2422" s="82">
        <v>340000</v>
      </c>
      <c r="AQ2422" s="82" t="s">
        <v>109</v>
      </c>
      <c r="AR2422" s="82" t="s">
        <v>4274</v>
      </c>
      <c r="AS2422" s="84">
        <v>41716</v>
      </c>
      <c r="AT2422" s="85">
        <v>2014</v>
      </c>
      <c r="AU2422" s="82" t="s">
        <v>4277</v>
      </c>
      <c r="AV2422" s="84">
        <v>41844</v>
      </c>
      <c r="AW2422" s="85">
        <v>2014</v>
      </c>
      <c r="AX2422" s="85">
        <f>Table1[[#This Row],[End TEST]]-Table1[[#This Row],[Start TEST]]</f>
        <v>0</v>
      </c>
      <c r="AY2422" s="85">
        <f>Table1[[#This Row],[TEST_Diff]]+1</f>
        <v>1</v>
      </c>
      <c r="AZ2422" s="92">
        <f>DATEDIF(Table1[[#This Row],[Start Year]],Table1[[#This Row],[End Year]],"d") / 365</f>
        <v>0.35068493150684932</v>
      </c>
    </row>
    <row r="2423" spans="1:52" x14ac:dyDescent="0.5">
      <c r="A2423" s="82">
        <v>204</v>
      </c>
      <c r="B2423" s="82" t="s">
        <v>3588</v>
      </c>
      <c r="D2423" s="90">
        <v>43372</v>
      </c>
      <c r="E2423" s="90" t="s">
        <v>3589</v>
      </c>
      <c r="F2423" s="90"/>
      <c r="G2423" s="82" t="s">
        <v>3589</v>
      </c>
      <c r="H2423" s="82" t="s">
        <v>3590</v>
      </c>
      <c r="I2423" s="80" t="s">
        <v>81</v>
      </c>
      <c r="J2423" s="80">
        <v>50</v>
      </c>
      <c r="K2423" s="80">
        <v>148</v>
      </c>
      <c r="L2423" s="80" t="s">
        <v>3596</v>
      </c>
      <c r="M2423" s="80">
        <v>1.25</v>
      </c>
      <c r="N2423" s="80">
        <v>-21.236736000000001</v>
      </c>
      <c r="O2423" s="80">
        <v>-159.77766399999999</v>
      </c>
      <c r="P2423" s="80" t="s">
        <v>1002</v>
      </c>
      <c r="Q2423" s="80">
        <v>0</v>
      </c>
      <c r="R2423" s="80">
        <v>-11.711587</v>
      </c>
      <c r="S2423" s="80">
        <v>163.84307100000001</v>
      </c>
      <c r="T2423" s="80">
        <v>2125</v>
      </c>
      <c r="U2423" s="91">
        <f>Table1[[#This Row],[Distribution Amount (Dollars)]]/Table1[[#This Row],[NEWdatediff]]</f>
        <v>2125</v>
      </c>
      <c r="V2423" s="82" t="s">
        <v>2207</v>
      </c>
      <c r="W2423" s="82" t="s">
        <v>91</v>
      </c>
      <c r="X2423" s="82" t="s">
        <v>72</v>
      </c>
      <c r="Y2423" s="82" t="s">
        <v>73</v>
      </c>
      <c r="Z2423" s="82">
        <v>1</v>
      </c>
      <c r="AB2423" s="82" t="s">
        <v>3591</v>
      </c>
      <c r="AD2423" s="82" t="s">
        <v>194</v>
      </c>
      <c r="AE2423" s="82" t="s">
        <v>3592</v>
      </c>
      <c r="AN2423" s="82" t="s">
        <v>76</v>
      </c>
      <c r="AO2423" s="82" t="s">
        <v>3593</v>
      </c>
      <c r="AP2423" s="82">
        <v>340000</v>
      </c>
      <c r="AQ2423" s="82" t="s">
        <v>109</v>
      </c>
      <c r="AR2423" s="82" t="s">
        <v>4274</v>
      </c>
      <c r="AS2423" s="84">
        <v>41716</v>
      </c>
      <c r="AT2423" s="85">
        <v>2014</v>
      </c>
      <c r="AU2423" s="82" t="s">
        <v>4277</v>
      </c>
      <c r="AV2423" s="84">
        <v>41844</v>
      </c>
      <c r="AW2423" s="85">
        <v>2014</v>
      </c>
      <c r="AX2423" s="85">
        <f>Table1[[#This Row],[End TEST]]-Table1[[#This Row],[Start TEST]]</f>
        <v>0</v>
      </c>
      <c r="AY2423" s="85">
        <f>Table1[[#This Row],[TEST_Diff]]+1</f>
        <v>1</v>
      </c>
      <c r="AZ2423" s="92">
        <f>DATEDIF(Table1[[#This Row],[Start Year]],Table1[[#This Row],[End Year]],"d") / 365</f>
        <v>0.35068493150684932</v>
      </c>
    </row>
    <row r="2424" spans="1:52" x14ac:dyDescent="0.5">
      <c r="A2424" s="82">
        <v>204</v>
      </c>
      <c r="B2424" s="82" t="s">
        <v>3588</v>
      </c>
      <c r="D2424" s="90">
        <v>43372</v>
      </c>
      <c r="E2424" s="90" t="s">
        <v>3589</v>
      </c>
      <c r="F2424" s="90"/>
      <c r="G2424" s="82" t="s">
        <v>3589</v>
      </c>
      <c r="H2424" s="82" t="s">
        <v>3590</v>
      </c>
      <c r="I2424" s="80" t="s">
        <v>759</v>
      </c>
      <c r="J2424" s="80">
        <v>50</v>
      </c>
      <c r="K2424" s="80">
        <v>148</v>
      </c>
      <c r="L2424" s="80" t="s">
        <v>3596</v>
      </c>
      <c r="M2424" s="80">
        <v>1.25</v>
      </c>
      <c r="N2424" s="80">
        <v>-21.236736000000001</v>
      </c>
      <c r="O2424" s="80">
        <v>-159.77766399999999</v>
      </c>
      <c r="P2424" s="80" t="s">
        <v>1002</v>
      </c>
      <c r="Q2424" s="80">
        <v>0</v>
      </c>
      <c r="R2424" s="80">
        <v>-11.711587</v>
      </c>
      <c r="S2424" s="80">
        <v>163.84307100000001</v>
      </c>
      <c r="T2424" s="80">
        <v>2125</v>
      </c>
      <c r="U2424" s="91">
        <f>Table1[[#This Row],[Distribution Amount (Dollars)]]/Table1[[#This Row],[NEWdatediff]]</f>
        <v>2125</v>
      </c>
      <c r="V2424" s="82" t="s">
        <v>2207</v>
      </c>
      <c r="W2424" s="82" t="s">
        <v>91</v>
      </c>
      <c r="X2424" s="82" t="s">
        <v>72</v>
      </c>
      <c r="Y2424" s="82" t="s">
        <v>73</v>
      </c>
      <c r="Z2424" s="82">
        <v>1</v>
      </c>
      <c r="AB2424" s="82" t="s">
        <v>3591</v>
      </c>
      <c r="AD2424" s="82" t="s">
        <v>194</v>
      </c>
      <c r="AE2424" s="82" t="s">
        <v>3592</v>
      </c>
      <c r="AN2424" s="82" t="s">
        <v>76</v>
      </c>
      <c r="AO2424" s="82" t="s">
        <v>3593</v>
      </c>
      <c r="AP2424" s="82">
        <v>340000</v>
      </c>
      <c r="AQ2424" s="82" t="s">
        <v>109</v>
      </c>
      <c r="AR2424" s="82" t="s">
        <v>4274</v>
      </c>
      <c r="AS2424" s="84">
        <v>41716</v>
      </c>
      <c r="AT2424" s="85">
        <v>2014</v>
      </c>
      <c r="AU2424" s="82" t="s">
        <v>4277</v>
      </c>
      <c r="AV2424" s="84">
        <v>41844</v>
      </c>
      <c r="AW2424" s="85">
        <v>2014</v>
      </c>
      <c r="AX2424" s="85">
        <f>Table1[[#This Row],[End TEST]]-Table1[[#This Row],[Start TEST]]</f>
        <v>0</v>
      </c>
      <c r="AY2424" s="85">
        <f>Table1[[#This Row],[TEST_Diff]]+1</f>
        <v>1</v>
      </c>
      <c r="AZ2424" s="92">
        <f>DATEDIF(Table1[[#This Row],[Start Year]],Table1[[#This Row],[End Year]],"d") / 365</f>
        <v>0.35068493150684932</v>
      </c>
    </row>
    <row r="2425" spans="1:52" x14ac:dyDescent="0.5">
      <c r="A2425" s="82">
        <v>204</v>
      </c>
      <c r="B2425" s="82" t="s">
        <v>3588</v>
      </c>
      <c r="D2425" s="90">
        <v>43372</v>
      </c>
      <c r="E2425" s="90" t="s">
        <v>3589</v>
      </c>
      <c r="F2425" s="90"/>
      <c r="G2425" s="82" t="s">
        <v>3589</v>
      </c>
      <c r="H2425" s="82" t="s">
        <v>3590</v>
      </c>
      <c r="I2425" s="80" t="s">
        <v>81</v>
      </c>
      <c r="J2425" s="80">
        <v>50</v>
      </c>
      <c r="K2425" s="80">
        <v>148</v>
      </c>
      <c r="L2425" s="80" t="s">
        <v>156</v>
      </c>
      <c r="M2425" s="80">
        <v>0.36</v>
      </c>
      <c r="N2425" s="80">
        <v>17.570692000000001</v>
      </c>
      <c r="O2425" s="80">
        <v>-3.9961660000000001</v>
      </c>
      <c r="P2425" s="80" t="s">
        <v>69</v>
      </c>
      <c r="Q2425" s="80">
        <v>0</v>
      </c>
      <c r="R2425" s="80">
        <v>2.6272389999999999</v>
      </c>
      <c r="S2425" s="80">
        <v>23.381664000000001</v>
      </c>
      <c r="T2425" s="80">
        <v>612</v>
      </c>
      <c r="U2425" s="91">
        <f>Table1[[#This Row],[Distribution Amount (Dollars)]]/Table1[[#This Row],[NEWdatediff]]</f>
        <v>612</v>
      </c>
      <c r="V2425" s="82" t="s">
        <v>2207</v>
      </c>
      <c r="W2425" s="82" t="s">
        <v>91</v>
      </c>
      <c r="X2425" s="82" t="s">
        <v>72</v>
      </c>
      <c r="Y2425" s="82" t="s">
        <v>73</v>
      </c>
      <c r="Z2425" s="82">
        <v>1</v>
      </c>
      <c r="AB2425" s="82" t="s">
        <v>3591</v>
      </c>
      <c r="AD2425" s="82" t="s">
        <v>480</v>
      </c>
      <c r="AE2425" s="82" t="s">
        <v>3592</v>
      </c>
      <c r="AN2425" s="82" t="s">
        <v>76</v>
      </c>
      <c r="AO2425" s="82" t="s">
        <v>3593</v>
      </c>
      <c r="AP2425" s="82">
        <v>340000</v>
      </c>
      <c r="AQ2425" s="82" t="s">
        <v>109</v>
      </c>
      <c r="AR2425" s="82" t="s">
        <v>4274</v>
      </c>
      <c r="AS2425" s="84">
        <v>41716</v>
      </c>
      <c r="AT2425" s="85">
        <v>2014</v>
      </c>
      <c r="AU2425" s="82" t="s">
        <v>4277</v>
      </c>
      <c r="AV2425" s="84">
        <v>41844</v>
      </c>
      <c r="AW2425" s="85">
        <v>2014</v>
      </c>
      <c r="AX2425" s="85">
        <f>Table1[[#This Row],[End TEST]]-Table1[[#This Row],[Start TEST]]</f>
        <v>0</v>
      </c>
      <c r="AY2425" s="85">
        <f>Table1[[#This Row],[TEST_Diff]]+1</f>
        <v>1</v>
      </c>
      <c r="AZ2425" s="92">
        <f>DATEDIF(Table1[[#This Row],[Start Year]],Table1[[#This Row],[End Year]],"d") / 365</f>
        <v>0.35068493150684932</v>
      </c>
    </row>
    <row r="2426" spans="1:52" x14ac:dyDescent="0.5">
      <c r="A2426" s="82">
        <v>204</v>
      </c>
      <c r="B2426" s="82" t="s">
        <v>3588</v>
      </c>
      <c r="D2426" s="90">
        <v>43372</v>
      </c>
      <c r="E2426" s="90" t="s">
        <v>3589</v>
      </c>
      <c r="F2426" s="90"/>
      <c r="G2426" s="82" t="s">
        <v>3589</v>
      </c>
      <c r="H2426" s="82" t="s">
        <v>3590</v>
      </c>
      <c r="I2426" s="80" t="s">
        <v>759</v>
      </c>
      <c r="J2426" s="80">
        <v>50</v>
      </c>
      <c r="K2426" s="80">
        <v>148</v>
      </c>
      <c r="L2426" s="80" t="s">
        <v>156</v>
      </c>
      <c r="M2426" s="80">
        <v>0.36</v>
      </c>
      <c r="N2426" s="80">
        <v>17.570692000000001</v>
      </c>
      <c r="O2426" s="80">
        <v>-3.9961660000000001</v>
      </c>
      <c r="P2426" s="80" t="s">
        <v>69</v>
      </c>
      <c r="Q2426" s="80">
        <v>0</v>
      </c>
      <c r="R2426" s="80">
        <v>2.6272389999999999</v>
      </c>
      <c r="S2426" s="80">
        <v>23.381664000000001</v>
      </c>
      <c r="T2426" s="80">
        <v>612</v>
      </c>
      <c r="U2426" s="91">
        <f>Table1[[#This Row],[Distribution Amount (Dollars)]]/Table1[[#This Row],[NEWdatediff]]</f>
        <v>612</v>
      </c>
      <c r="V2426" s="82" t="s">
        <v>2207</v>
      </c>
      <c r="W2426" s="82" t="s">
        <v>91</v>
      </c>
      <c r="X2426" s="82" t="s">
        <v>72</v>
      </c>
      <c r="Y2426" s="82" t="s">
        <v>73</v>
      </c>
      <c r="Z2426" s="82">
        <v>1</v>
      </c>
      <c r="AB2426" s="82" t="s">
        <v>3591</v>
      </c>
      <c r="AD2426" s="82" t="s">
        <v>480</v>
      </c>
      <c r="AE2426" s="82" t="s">
        <v>3592</v>
      </c>
      <c r="AN2426" s="82" t="s">
        <v>76</v>
      </c>
      <c r="AO2426" s="82" t="s">
        <v>3593</v>
      </c>
      <c r="AP2426" s="82">
        <v>340000</v>
      </c>
      <c r="AQ2426" s="82" t="s">
        <v>109</v>
      </c>
      <c r="AR2426" s="82" t="s">
        <v>4274</v>
      </c>
      <c r="AS2426" s="84">
        <v>41716</v>
      </c>
      <c r="AT2426" s="85">
        <v>2014</v>
      </c>
      <c r="AU2426" s="82" t="s">
        <v>4277</v>
      </c>
      <c r="AV2426" s="84">
        <v>41844</v>
      </c>
      <c r="AW2426" s="85">
        <v>2014</v>
      </c>
      <c r="AX2426" s="85">
        <f>Table1[[#This Row],[End TEST]]-Table1[[#This Row],[Start TEST]]</f>
        <v>0</v>
      </c>
      <c r="AY2426" s="85">
        <f>Table1[[#This Row],[TEST_Diff]]+1</f>
        <v>1</v>
      </c>
      <c r="AZ2426" s="92">
        <f>DATEDIF(Table1[[#This Row],[Start Year]],Table1[[#This Row],[End Year]],"d") / 365</f>
        <v>0.35068493150684932</v>
      </c>
    </row>
    <row r="2427" spans="1:52" x14ac:dyDescent="0.5">
      <c r="A2427" s="82">
        <v>204</v>
      </c>
      <c r="B2427" s="82" t="s">
        <v>3588</v>
      </c>
      <c r="D2427" s="90">
        <v>43372</v>
      </c>
      <c r="E2427" s="90" t="s">
        <v>3589</v>
      </c>
      <c r="F2427" s="90"/>
      <c r="G2427" s="82" t="s">
        <v>3589</v>
      </c>
      <c r="H2427" s="82" t="s">
        <v>3590</v>
      </c>
      <c r="I2427" s="80" t="s">
        <v>81</v>
      </c>
      <c r="J2427" s="80">
        <v>50</v>
      </c>
      <c r="K2427" s="80">
        <v>148</v>
      </c>
      <c r="L2427" s="80" t="s">
        <v>295</v>
      </c>
      <c r="M2427" s="80">
        <v>0.56000000000000005</v>
      </c>
      <c r="N2427" s="80">
        <v>7.5172420000000004</v>
      </c>
      <c r="O2427" s="80">
        <v>80.779494</v>
      </c>
      <c r="P2427" s="80" t="s">
        <v>114</v>
      </c>
      <c r="Q2427" s="80">
        <v>0</v>
      </c>
      <c r="R2427" s="80">
        <v>25.384855999999999</v>
      </c>
      <c r="S2427" s="80">
        <v>68.458809000000002</v>
      </c>
      <c r="T2427" s="80">
        <v>952</v>
      </c>
      <c r="U2427" s="91">
        <f>Table1[[#This Row],[Distribution Amount (Dollars)]]/Table1[[#This Row],[NEWdatediff]]</f>
        <v>952</v>
      </c>
      <c r="V2427" s="82" t="s">
        <v>2207</v>
      </c>
      <c r="W2427" s="82" t="s">
        <v>91</v>
      </c>
      <c r="X2427" s="82" t="s">
        <v>72</v>
      </c>
      <c r="Y2427" s="82" t="s">
        <v>73</v>
      </c>
      <c r="Z2427" s="82">
        <v>1</v>
      </c>
      <c r="AB2427" s="82" t="s">
        <v>3591</v>
      </c>
      <c r="AD2427" s="82" t="s">
        <v>1441</v>
      </c>
      <c r="AE2427" s="82" t="s">
        <v>3592</v>
      </c>
      <c r="AN2427" s="82" t="s">
        <v>76</v>
      </c>
      <c r="AO2427" s="82" t="s">
        <v>3593</v>
      </c>
      <c r="AP2427" s="82">
        <v>340000</v>
      </c>
      <c r="AQ2427" s="82" t="s">
        <v>109</v>
      </c>
      <c r="AR2427" s="82" t="s">
        <v>4274</v>
      </c>
      <c r="AS2427" s="84">
        <v>41716</v>
      </c>
      <c r="AT2427" s="85">
        <v>2014</v>
      </c>
      <c r="AU2427" s="82" t="s">
        <v>4277</v>
      </c>
      <c r="AV2427" s="84">
        <v>41844</v>
      </c>
      <c r="AW2427" s="85">
        <v>2014</v>
      </c>
      <c r="AX2427" s="85">
        <f>Table1[[#This Row],[End TEST]]-Table1[[#This Row],[Start TEST]]</f>
        <v>0</v>
      </c>
      <c r="AY2427" s="85">
        <f>Table1[[#This Row],[TEST_Diff]]+1</f>
        <v>1</v>
      </c>
      <c r="AZ2427" s="92">
        <f>DATEDIF(Table1[[#This Row],[Start Year]],Table1[[#This Row],[End Year]],"d") / 365</f>
        <v>0.35068493150684932</v>
      </c>
    </row>
    <row r="2428" spans="1:52" x14ac:dyDescent="0.5">
      <c r="A2428" s="82">
        <v>204</v>
      </c>
      <c r="B2428" s="82" t="s">
        <v>3588</v>
      </c>
      <c r="D2428" s="90">
        <v>43372</v>
      </c>
      <c r="E2428" s="90" t="s">
        <v>3589</v>
      </c>
      <c r="F2428" s="90"/>
      <c r="G2428" s="82" t="s">
        <v>3589</v>
      </c>
      <c r="H2428" s="82" t="s">
        <v>3590</v>
      </c>
      <c r="I2428" s="80" t="s">
        <v>759</v>
      </c>
      <c r="J2428" s="80">
        <v>50</v>
      </c>
      <c r="K2428" s="80">
        <v>148</v>
      </c>
      <c r="L2428" s="80" t="s">
        <v>295</v>
      </c>
      <c r="M2428" s="80">
        <v>0.56000000000000005</v>
      </c>
      <c r="N2428" s="80">
        <v>7.5172420000000004</v>
      </c>
      <c r="O2428" s="80">
        <v>80.779494</v>
      </c>
      <c r="P2428" s="80" t="s">
        <v>114</v>
      </c>
      <c r="Q2428" s="80">
        <v>0</v>
      </c>
      <c r="R2428" s="80">
        <v>25.384855999999999</v>
      </c>
      <c r="S2428" s="80">
        <v>68.458809000000002</v>
      </c>
      <c r="T2428" s="80">
        <v>952</v>
      </c>
      <c r="U2428" s="91">
        <f>Table1[[#This Row],[Distribution Amount (Dollars)]]/Table1[[#This Row],[NEWdatediff]]</f>
        <v>952</v>
      </c>
      <c r="V2428" s="82" t="s">
        <v>2207</v>
      </c>
      <c r="W2428" s="82" t="s">
        <v>91</v>
      </c>
      <c r="X2428" s="82" t="s">
        <v>72</v>
      </c>
      <c r="Y2428" s="82" t="s">
        <v>73</v>
      </c>
      <c r="Z2428" s="82">
        <v>1</v>
      </c>
      <c r="AB2428" s="82" t="s">
        <v>3591</v>
      </c>
      <c r="AD2428" s="82" t="s">
        <v>1441</v>
      </c>
      <c r="AE2428" s="82" t="s">
        <v>3592</v>
      </c>
      <c r="AN2428" s="82" t="s">
        <v>76</v>
      </c>
      <c r="AO2428" s="82" t="s">
        <v>3593</v>
      </c>
      <c r="AP2428" s="82">
        <v>340000</v>
      </c>
      <c r="AQ2428" s="82" t="s">
        <v>109</v>
      </c>
      <c r="AR2428" s="82" t="s">
        <v>4274</v>
      </c>
      <c r="AS2428" s="84">
        <v>41716</v>
      </c>
      <c r="AT2428" s="85">
        <v>2014</v>
      </c>
      <c r="AU2428" s="82" t="s">
        <v>4277</v>
      </c>
      <c r="AV2428" s="84">
        <v>41844</v>
      </c>
      <c r="AW2428" s="85">
        <v>2014</v>
      </c>
      <c r="AX2428" s="85">
        <f>Table1[[#This Row],[End TEST]]-Table1[[#This Row],[Start TEST]]</f>
        <v>0</v>
      </c>
      <c r="AY2428" s="85">
        <f>Table1[[#This Row],[TEST_Diff]]+1</f>
        <v>1</v>
      </c>
      <c r="AZ2428" s="92">
        <f>DATEDIF(Table1[[#This Row],[Start Year]],Table1[[#This Row],[End Year]],"d") / 365</f>
        <v>0.35068493150684932</v>
      </c>
    </row>
    <row r="2429" spans="1:52" x14ac:dyDescent="0.5">
      <c r="A2429" s="82">
        <v>204</v>
      </c>
      <c r="B2429" s="82" t="s">
        <v>3588</v>
      </c>
      <c r="D2429" s="90">
        <v>43372</v>
      </c>
      <c r="E2429" s="90" t="s">
        <v>3589</v>
      </c>
      <c r="F2429" s="90"/>
      <c r="G2429" s="82" t="s">
        <v>3589</v>
      </c>
      <c r="H2429" s="82" t="s">
        <v>3590</v>
      </c>
      <c r="I2429" s="80" t="s">
        <v>81</v>
      </c>
      <c r="J2429" s="80">
        <v>50</v>
      </c>
      <c r="K2429" s="80">
        <v>148</v>
      </c>
      <c r="L2429" s="80" t="s">
        <v>959</v>
      </c>
      <c r="M2429" s="80">
        <v>0.63</v>
      </c>
      <c r="N2429" s="80">
        <v>13.794185000000001</v>
      </c>
      <c r="O2429" s="80">
        <v>-88.896529999999998</v>
      </c>
      <c r="P2429" s="80" t="s">
        <v>308</v>
      </c>
      <c r="Q2429" s="80">
        <v>0</v>
      </c>
      <c r="R2429" s="80">
        <v>13.923406</v>
      </c>
      <c r="S2429" s="80">
        <v>-86.952798999999999</v>
      </c>
      <c r="T2429" s="80">
        <v>1071</v>
      </c>
      <c r="U2429" s="91">
        <f>Table1[[#This Row],[Distribution Amount (Dollars)]]/Table1[[#This Row],[NEWdatediff]]</f>
        <v>1071</v>
      </c>
      <c r="V2429" s="82" t="s">
        <v>2207</v>
      </c>
      <c r="W2429" s="82" t="s">
        <v>91</v>
      </c>
      <c r="X2429" s="82" t="s">
        <v>72</v>
      </c>
      <c r="Y2429" s="82" t="s">
        <v>73</v>
      </c>
      <c r="Z2429" s="82">
        <v>1</v>
      </c>
      <c r="AB2429" s="82" t="s">
        <v>3591</v>
      </c>
      <c r="AD2429" s="82" t="s">
        <v>3594</v>
      </c>
      <c r="AE2429" s="82" t="s">
        <v>3592</v>
      </c>
      <c r="AN2429" s="82" t="s">
        <v>76</v>
      </c>
      <c r="AO2429" s="82" t="s">
        <v>3593</v>
      </c>
      <c r="AP2429" s="82">
        <v>340000</v>
      </c>
      <c r="AQ2429" s="82" t="s">
        <v>109</v>
      </c>
      <c r="AR2429" s="82" t="s">
        <v>4274</v>
      </c>
      <c r="AS2429" s="84">
        <v>41716</v>
      </c>
      <c r="AT2429" s="85">
        <v>2014</v>
      </c>
      <c r="AU2429" s="82" t="s">
        <v>4277</v>
      </c>
      <c r="AV2429" s="84">
        <v>41844</v>
      </c>
      <c r="AW2429" s="85">
        <v>2014</v>
      </c>
      <c r="AX2429" s="85">
        <f>Table1[[#This Row],[End TEST]]-Table1[[#This Row],[Start TEST]]</f>
        <v>0</v>
      </c>
      <c r="AY2429" s="85">
        <f>Table1[[#This Row],[TEST_Diff]]+1</f>
        <v>1</v>
      </c>
      <c r="AZ2429" s="92">
        <f>DATEDIF(Table1[[#This Row],[Start Year]],Table1[[#This Row],[End Year]],"d") / 365</f>
        <v>0.35068493150684932</v>
      </c>
    </row>
    <row r="2430" spans="1:52" x14ac:dyDescent="0.5">
      <c r="A2430" s="82">
        <v>204</v>
      </c>
      <c r="B2430" s="82" t="s">
        <v>3588</v>
      </c>
      <c r="D2430" s="90">
        <v>43372</v>
      </c>
      <c r="E2430" s="90" t="s">
        <v>3589</v>
      </c>
      <c r="F2430" s="90"/>
      <c r="G2430" s="82" t="s">
        <v>3589</v>
      </c>
      <c r="H2430" s="82" t="s">
        <v>3590</v>
      </c>
      <c r="I2430" s="80" t="s">
        <v>759</v>
      </c>
      <c r="J2430" s="80">
        <v>50</v>
      </c>
      <c r="K2430" s="80">
        <v>148</v>
      </c>
      <c r="L2430" s="80" t="s">
        <v>959</v>
      </c>
      <c r="M2430" s="80">
        <v>0.63</v>
      </c>
      <c r="N2430" s="80">
        <v>13.794185000000001</v>
      </c>
      <c r="O2430" s="80">
        <v>-88.896529999999998</v>
      </c>
      <c r="P2430" s="80" t="s">
        <v>308</v>
      </c>
      <c r="Q2430" s="80">
        <v>0</v>
      </c>
      <c r="R2430" s="80">
        <v>13.923406</v>
      </c>
      <c r="S2430" s="80">
        <v>-86.952798999999999</v>
      </c>
      <c r="T2430" s="80">
        <v>1071</v>
      </c>
      <c r="U2430" s="91">
        <f>Table1[[#This Row],[Distribution Amount (Dollars)]]/Table1[[#This Row],[NEWdatediff]]</f>
        <v>1071</v>
      </c>
      <c r="V2430" s="82" t="s">
        <v>2207</v>
      </c>
      <c r="W2430" s="82" t="s">
        <v>91</v>
      </c>
      <c r="X2430" s="82" t="s">
        <v>72</v>
      </c>
      <c r="Y2430" s="82" t="s">
        <v>73</v>
      </c>
      <c r="Z2430" s="82">
        <v>1</v>
      </c>
      <c r="AB2430" s="82" t="s">
        <v>3591</v>
      </c>
      <c r="AD2430" s="82" t="s">
        <v>3594</v>
      </c>
      <c r="AE2430" s="82" t="s">
        <v>3592</v>
      </c>
      <c r="AN2430" s="82" t="s">
        <v>76</v>
      </c>
      <c r="AO2430" s="82" t="s">
        <v>3593</v>
      </c>
      <c r="AP2430" s="82">
        <v>340000</v>
      </c>
      <c r="AQ2430" s="82" t="s">
        <v>109</v>
      </c>
      <c r="AR2430" s="82" t="s">
        <v>4274</v>
      </c>
      <c r="AS2430" s="84">
        <v>41716</v>
      </c>
      <c r="AT2430" s="85">
        <v>2014</v>
      </c>
      <c r="AU2430" s="82" t="s">
        <v>4277</v>
      </c>
      <c r="AV2430" s="84">
        <v>41844</v>
      </c>
      <c r="AW2430" s="85">
        <v>2014</v>
      </c>
      <c r="AX2430" s="85">
        <f>Table1[[#This Row],[End TEST]]-Table1[[#This Row],[Start TEST]]</f>
        <v>0</v>
      </c>
      <c r="AY2430" s="85">
        <f>Table1[[#This Row],[TEST_Diff]]+1</f>
        <v>1</v>
      </c>
      <c r="AZ2430" s="92">
        <f>DATEDIF(Table1[[#This Row],[Start Year]],Table1[[#This Row],[End Year]],"d") / 365</f>
        <v>0.35068493150684932</v>
      </c>
    </row>
    <row r="2431" spans="1:52" x14ac:dyDescent="0.5">
      <c r="A2431" s="82">
        <v>204</v>
      </c>
      <c r="B2431" s="82" t="s">
        <v>3588</v>
      </c>
      <c r="D2431" s="90">
        <v>43372</v>
      </c>
      <c r="E2431" s="90" t="s">
        <v>3589</v>
      </c>
      <c r="F2431" s="90"/>
      <c r="G2431" s="82" t="s">
        <v>3589</v>
      </c>
      <c r="H2431" s="82" t="s">
        <v>3590</v>
      </c>
      <c r="I2431" s="80" t="s">
        <v>81</v>
      </c>
      <c r="J2431" s="80">
        <v>50</v>
      </c>
      <c r="K2431" s="80">
        <v>148</v>
      </c>
      <c r="L2431" s="80" t="s">
        <v>331</v>
      </c>
      <c r="M2431" s="80">
        <v>0.36</v>
      </c>
      <c r="N2431" s="80">
        <v>9.3076899999999991</v>
      </c>
      <c r="O2431" s="80">
        <v>2.3158340000000002</v>
      </c>
      <c r="P2431" s="80" t="s">
        <v>69</v>
      </c>
      <c r="Q2431" s="80">
        <v>0</v>
      </c>
      <c r="R2431" s="80">
        <v>2.6272389999999999</v>
      </c>
      <c r="S2431" s="80">
        <v>23.381664000000001</v>
      </c>
      <c r="T2431" s="80">
        <v>612</v>
      </c>
      <c r="U2431" s="91">
        <f>Table1[[#This Row],[Distribution Amount (Dollars)]]/Table1[[#This Row],[NEWdatediff]]</f>
        <v>612</v>
      </c>
      <c r="V2431" s="82" t="s">
        <v>2207</v>
      </c>
      <c r="W2431" s="82" t="s">
        <v>91</v>
      </c>
      <c r="X2431" s="82" t="s">
        <v>72</v>
      </c>
      <c r="Y2431" s="82" t="s">
        <v>73</v>
      </c>
      <c r="Z2431" s="82">
        <v>1</v>
      </c>
      <c r="AB2431" s="82" t="s">
        <v>3591</v>
      </c>
      <c r="AD2431" s="82" t="s">
        <v>1450</v>
      </c>
      <c r="AE2431" s="82" t="s">
        <v>3592</v>
      </c>
      <c r="AN2431" s="82" t="s">
        <v>76</v>
      </c>
      <c r="AO2431" s="82" t="s">
        <v>3593</v>
      </c>
      <c r="AP2431" s="82">
        <v>340000</v>
      </c>
      <c r="AQ2431" s="82" t="s">
        <v>109</v>
      </c>
      <c r="AR2431" s="82" t="s">
        <v>4274</v>
      </c>
      <c r="AS2431" s="84">
        <v>41716</v>
      </c>
      <c r="AT2431" s="85">
        <v>2014</v>
      </c>
      <c r="AU2431" s="82" t="s">
        <v>4277</v>
      </c>
      <c r="AV2431" s="84">
        <v>41844</v>
      </c>
      <c r="AW2431" s="85">
        <v>2014</v>
      </c>
      <c r="AX2431" s="85">
        <f>Table1[[#This Row],[End TEST]]-Table1[[#This Row],[Start TEST]]</f>
        <v>0</v>
      </c>
      <c r="AY2431" s="85">
        <f>Table1[[#This Row],[TEST_Diff]]+1</f>
        <v>1</v>
      </c>
      <c r="AZ2431" s="92">
        <f>DATEDIF(Table1[[#This Row],[Start Year]],Table1[[#This Row],[End Year]],"d") / 365</f>
        <v>0.35068493150684932</v>
      </c>
    </row>
    <row r="2432" spans="1:52" x14ac:dyDescent="0.5">
      <c r="A2432" s="82">
        <v>204</v>
      </c>
      <c r="B2432" s="82" t="s">
        <v>3588</v>
      </c>
      <c r="D2432" s="90">
        <v>43372</v>
      </c>
      <c r="E2432" s="90" t="s">
        <v>3589</v>
      </c>
      <c r="F2432" s="90"/>
      <c r="G2432" s="82" t="s">
        <v>3589</v>
      </c>
      <c r="H2432" s="82" t="s">
        <v>3590</v>
      </c>
      <c r="I2432" s="80" t="s">
        <v>759</v>
      </c>
      <c r="J2432" s="80">
        <v>50</v>
      </c>
      <c r="K2432" s="80">
        <v>148</v>
      </c>
      <c r="L2432" s="80" t="s">
        <v>331</v>
      </c>
      <c r="M2432" s="80">
        <v>0.36</v>
      </c>
      <c r="N2432" s="80">
        <v>9.3076899999999991</v>
      </c>
      <c r="O2432" s="80">
        <v>2.3158340000000002</v>
      </c>
      <c r="P2432" s="80" t="s">
        <v>69</v>
      </c>
      <c r="Q2432" s="80">
        <v>0</v>
      </c>
      <c r="R2432" s="80">
        <v>2.6272389999999999</v>
      </c>
      <c r="S2432" s="80">
        <v>23.381664000000001</v>
      </c>
      <c r="T2432" s="80">
        <v>612</v>
      </c>
      <c r="U2432" s="91">
        <f>Table1[[#This Row],[Distribution Amount (Dollars)]]/Table1[[#This Row],[NEWdatediff]]</f>
        <v>612</v>
      </c>
      <c r="V2432" s="82" t="s">
        <v>2207</v>
      </c>
      <c r="W2432" s="82" t="s">
        <v>91</v>
      </c>
      <c r="X2432" s="82" t="s">
        <v>72</v>
      </c>
      <c r="Y2432" s="82" t="s">
        <v>73</v>
      </c>
      <c r="Z2432" s="82">
        <v>1</v>
      </c>
      <c r="AB2432" s="82" t="s">
        <v>3591</v>
      </c>
      <c r="AD2432" s="82" t="s">
        <v>1450</v>
      </c>
      <c r="AE2432" s="82" t="s">
        <v>3592</v>
      </c>
      <c r="AN2432" s="82" t="s">
        <v>76</v>
      </c>
      <c r="AO2432" s="82" t="s">
        <v>3593</v>
      </c>
      <c r="AP2432" s="82">
        <v>340000</v>
      </c>
      <c r="AQ2432" s="82" t="s">
        <v>109</v>
      </c>
      <c r="AR2432" s="82" t="s">
        <v>4274</v>
      </c>
      <c r="AS2432" s="84">
        <v>41716</v>
      </c>
      <c r="AT2432" s="85">
        <v>2014</v>
      </c>
      <c r="AU2432" s="82" t="s">
        <v>4277</v>
      </c>
      <c r="AV2432" s="84">
        <v>41844</v>
      </c>
      <c r="AW2432" s="85">
        <v>2014</v>
      </c>
      <c r="AX2432" s="85">
        <f>Table1[[#This Row],[End TEST]]-Table1[[#This Row],[Start TEST]]</f>
        <v>0</v>
      </c>
      <c r="AY2432" s="85">
        <f>Table1[[#This Row],[TEST_Diff]]+1</f>
        <v>1</v>
      </c>
      <c r="AZ2432" s="92">
        <f>DATEDIF(Table1[[#This Row],[Start Year]],Table1[[#This Row],[End Year]],"d") / 365</f>
        <v>0.35068493150684932</v>
      </c>
    </row>
    <row r="2433" spans="1:52" x14ac:dyDescent="0.5">
      <c r="A2433" s="82">
        <v>204</v>
      </c>
      <c r="B2433" s="82" t="s">
        <v>3588</v>
      </c>
      <c r="D2433" s="90">
        <v>43372</v>
      </c>
      <c r="E2433" s="90" t="s">
        <v>3589</v>
      </c>
      <c r="F2433" s="90"/>
      <c r="G2433" s="82" t="s">
        <v>3589</v>
      </c>
      <c r="H2433" s="82" t="s">
        <v>3590</v>
      </c>
      <c r="I2433" s="80" t="s">
        <v>81</v>
      </c>
      <c r="J2433" s="80">
        <v>50</v>
      </c>
      <c r="K2433" s="80">
        <v>148</v>
      </c>
      <c r="L2433" s="80" t="s">
        <v>719</v>
      </c>
      <c r="M2433" s="80">
        <v>0.56000000000000005</v>
      </c>
      <c r="N2433" s="80">
        <v>33.939109999999999</v>
      </c>
      <c r="O2433" s="80">
        <v>67.709952999999999</v>
      </c>
      <c r="P2433" s="80" t="s">
        <v>114</v>
      </c>
      <c r="Q2433" s="80">
        <v>0</v>
      </c>
      <c r="R2433" s="80">
        <v>25.384855999999999</v>
      </c>
      <c r="S2433" s="80">
        <v>68.458809000000002</v>
      </c>
      <c r="T2433" s="80">
        <v>952</v>
      </c>
      <c r="U2433" s="91">
        <f>Table1[[#This Row],[Distribution Amount (Dollars)]]/Table1[[#This Row],[NEWdatediff]]</f>
        <v>952</v>
      </c>
      <c r="V2433" s="82" t="s">
        <v>2207</v>
      </c>
      <c r="W2433" s="82" t="s">
        <v>91</v>
      </c>
      <c r="X2433" s="82" t="s">
        <v>72</v>
      </c>
      <c r="Y2433" s="82" t="s">
        <v>73</v>
      </c>
      <c r="Z2433" s="82">
        <v>1</v>
      </c>
      <c r="AB2433" s="82" t="s">
        <v>3591</v>
      </c>
      <c r="AD2433" s="82" t="s">
        <v>957</v>
      </c>
      <c r="AE2433" s="82" t="s">
        <v>3592</v>
      </c>
      <c r="AN2433" s="82" t="s">
        <v>76</v>
      </c>
      <c r="AO2433" s="82" t="s">
        <v>3593</v>
      </c>
      <c r="AP2433" s="82">
        <v>340000</v>
      </c>
      <c r="AQ2433" s="82" t="s">
        <v>109</v>
      </c>
      <c r="AR2433" s="82" t="s">
        <v>4274</v>
      </c>
      <c r="AS2433" s="84">
        <v>41716</v>
      </c>
      <c r="AT2433" s="85">
        <v>2014</v>
      </c>
      <c r="AU2433" s="82" t="s">
        <v>4277</v>
      </c>
      <c r="AV2433" s="84">
        <v>41844</v>
      </c>
      <c r="AW2433" s="85">
        <v>2014</v>
      </c>
      <c r="AX2433" s="85">
        <f>Table1[[#This Row],[End TEST]]-Table1[[#This Row],[Start TEST]]</f>
        <v>0</v>
      </c>
      <c r="AY2433" s="85">
        <f>Table1[[#This Row],[TEST_Diff]]+1</f>
        <v>1</v>
      </c>
      <c r="AZ2433" s="92">
        <f>DATEDIF(Table1[[#This Row],[Start Year]],Table1[[#This Row],[End Year]],"d") / 365</f>
        <v>0.35068493150684932</v>
      </c>
    </row>
    <row r="2434" spans="1:52" x14ac:dyDescent="0.5">
      <c r="A2434" s="82">
        <v>204</v>
      </c>
      <c r="B2434" s="82" t="s">
        <v>3588</v>
      </c>
      <c r="D2434" s="90">
        <v>43372</v>
      </c>
      <c r="E2434" s="90" t="s">
        <v>3589</v>
      </c>
      <c r="F2434" s="90"/>
      <c r="G2434" s="82" t="s">
        <v>3589</v>
      </c>
      <c r="H2434" s="82" t="s">
        <v>3590</v>
      </c>
      <c r="I2434" s="80" t="s">
        <v>759</v>
      </c>
      <c r="J2434" s="80">
        <v>50</v>
      </c>
      <c r="K2434" s="80">
        <v>148</v>
      </c>
      <c r="L2434" s="80" t="s">
        <v>719</v>
      </c>
      <c r="M2434" s="80">
        <v>0.56000000000000005</v>
      </c>
      <c r="N2434" s="80">
        <v>33.939109999999999</v>
      </c>
      <c r="O2434" s="80">
        <v>67.709952999999999</v>
      </c>
      <c r="P2434" s="80" t="s">
        <v>114</v>
      </c>
      <c r="Q2434" s="80">
        <v>0</v>
      </c>
      <c r="R2434" s="80">
        <v>25.384855999999999</v>
      </c>
      <c r="S2434" s="80">
        <v>68.458809000000002</v>
      </c>
      <c r="T2434" s="80">
        <v>952</v>
      </c>
      <c r="U2434" s="91">
        <f>Table1[[#This Row],[Distribution Amount (Dollars)]]/Table1[[#This Row],[NEWdatediff]]</f>
        <v>952</v>
      </c>
      <c r="V2434" s="82" t="s">
        <v>2207</v>
      </c>
      <c r="W2434" s="82" t="s">
        <v>91</v>
      </c>
      <c r="X2434" s="82" t="s">
        <v>72</v>
      </c>
      <c r="Y2434" s="82" t="s">
        <v>73</v>
      </c>
      <c r="Z2434" s="82">
        <v>1</v>
      </c>
      <c r="AB2434" s="82" t="s">
        <v>3591</v>
      </c>
      <c r="AD2434" s="82" t="s">
        <v>957</v>
      </c>
      <c r="AE2434" s="82" t="s">
        <v>3592</v>
      </c>
      <c r="AN2434" s="82" t="s">
        <v>76</v>
      </c>
      <c r="AO2434" s="82" t="s">
        <v>3593</v>
      </c>
      <c r="AP2434" s="82">
        <v>340000</v>
      </c>
      <c r="AQ2434" s="82" t="s">
        <v>109</v>
      </c>
      <c r="AR2434" s="82" t="s">
        <v>4274</v>
      </c>
      <c r="AS2434" s="84">
        <v>41716</v>
      </c>
      <c r="AT2434" s="85">
        <v>2014</v>
      </c>
      <c r="AU2434" s="82" t="s">
        <v>4277</v>
      </c>
      <c r="AV2434" s="84">
        <v>41844</v>
      </c>
      <c r="AW2434" s="85">
        <v>2014</v>
      </c>
      <c r="AX2434" s="85">
        <f>Table1[[#This Row],[End TEST]]-Table1[[#This Row],[Start TEST]]</f>
        <v>0</v>
      </c>
      <c r="AY2434" s="85">
        <f>Table1[[#This Row],[TEST_Diff]]+1</f>
        <v>1</v>
      </c>
      <c r="AZ2434" s="92">
        <f>DATEDIF(Table1[[#This Row],[Start Year]],Table1[[#This Row],[End Year]],"d") / 365</f>
        <v>0.35068493150684932</v>
      </c>
    </row>
    <row r="2435" spans="1:52" x14ac:dyDescent="0.5">
      <c r="A2435" s="82">
        <v>204</v>
      </c>
      <c r="B2435" s="82" t="s">
        <v>3588</v>
      </c>
      <c r="D2435" s="90">
        <v>43372</v>
      </c>
      <c r="E2435" s="90" t="s">
        <v>3589</v>
      </c>
      <c r="F2435" s="90"/>
      <c r="G2435" s="82" t="s">
        <v>3589</v>
      </c>
      <c r="H2435" s="82" t="s">
        <v>3590</v>
      </c>
      <c r="I2435" s="80" t="s">
        <v>81</v>
      </c>
      <c r="J2435" s="80">
        <v>50</v>
      </c>
      <c r="K2435" s="80">
        <v>148</v>
      </c>
      <c r="L2435" s="80" t="s">
        <v>689</v>
      </c>
      <c r="M2435" s="80">
        <v>0.63</v>
      </c>
      <c r="N2435" s="80">
        <v>18.109580999999999</v>
      </c>
      <c r="O2435" s="80">
        <v>-77.297507999999993</v>
      </c>
      <c r="P2435" s="80" t="s">
        <v>195</v>
      </c>
      <c r="Q2435" s="80">
        <v>0</v>
      </c>
      <c r="R2435" s="80">
        <v>25.14509</v>
      </c>
      <c r="S2435" s="80">
        <v>-80.396960000000007</v>
      </c>
      <c r="T2435" s="80">
        <v>1071</v>
      </c>
      <c r="U2435" s="91">
        <f>Table1[[#This Row],[Distribution Amount (Dollars)]]/Table1[[#This Row],[NEWdatediff]]</f>
        <v>1071</v>
      </c>
      <c r="V2435" s="82" t="s">
        <v>2207</v>
      </c>
      <c r="W2435" s="82" t="s">
        <v>91</v>
      </c>
      <c r="X2435" s="82" t="s">
        <v>72</v>
      </c>
      <c r="Y2435" s="82" t="s">
        <v>73</v>
      </c>
      <c r="Z2435" s="82">
        <v>1</v>
      </c>
      <c r="AB2435" s="82" t="s">
        <v>3591</v>
      </c>
      <c r="AD2435" s="82" t="s">
        <v>1406</v>
      </c>
      <c r="AE2435" s="82" t="s">
        <v>3592</v>
      </c>
      <c r="AN2435" s="82" t="s">
        <v>76</v>
      </c>
      <c r="AO2435" s="82" t="s">
        <v>3593</v>
      </c>
      <c r="AP2435" s="82">
        <v>340000</v>
      </c>
      <c r="AQ2435" s="82" t="s">
        <v>109</v>
      </c>
      <c r="AR2435" s="82" t="s">
        <v>4274</v>
      </c>
      <c r="AS2435" s="84">
        <v>41716</v>
      </c>
      <c r="AT2435" s="85">
        <v>2014</v>
      </c>
      <c r="AU2435" s="82" t="s">
        <v>4277</v>
      </c>
      <c r="AV2435" s="84">
        <v>41844</v>
      </c>
      <c r="AW2435" s="85">
        <v>2014</v>
      </c>
      <c r="AX2435" s="85">
        <f>Table1[[#This Row],[End TEST]]-Table1[[#This Row],[Start TEST]]</f>
        <v>0</v>
      </c>
      <c r="AY2435" s="85">
        <f>Table1[[#This Row],[TEST_Diff]]+1</f>
        <v>1</v>
      </c>
      <c r="AZ2435" s="92">
        <f>DATEDIF(Table1[[#This Row],[Start Year]],Table1[[#This Row],[End Year]],"d") / 365</f>
        <v>0.35068493150684932</v>
      </c>
    </row>
    <row r="2436" spans="1:52" x14ac:dyDescent="0.5">
      <c r="A2436" s="82">
        <v>204</v>
      </c>
      <c r="B2436" s="82" t="s">
        <v>3588</v>
      </c>
      <c r="D2436" s="90">
        <v>43372</v>
      </c>
      <c r="E2436" s="90" t="s">
        <v>3589</v>
      </c>
      <c r="F2436" s="90"/>
      <c r="G2436" s="82" t="s">
        <v>3589</v>
      </c>
      <c r="H2436" s="82" t="s">
        <v>3590</v>
      </c>
      <c r="I2436" s="80" t="s">
        <v>759</v>
      </c>
      <c r="J2436" s="80">
        <v>50</v>
      </c>
      <c r="K2436" s="80">
        <v>148</v>
      </c>
      <c r="L2436" s="80" t="s">
        <v>689</v>
      </c>
      <c r="M2436" s="80">
        <v>0.63</v>
      </c>
      <c r="N2436" s="80">
        <v>18.109580999999999</v>
      </c>
      <c r="O2436" s="80">
        <v>-77.297507999999993</v>
      </c>
      <c r="P2436" s="80" t="s">
        <v>195</v>
      </c>
      <c r="Q2436" s="80">
        <v>0</v>
      </c>
      <c r="R2436" s="80">
        <v>25.14509</v>
      </c>
      <c r="S2436" s="80">
        <v>-80.396960000000007</v>
      </c>
      <c r="T2436" s="80">
        <v>1071</v>
      </c>
      <c r="U2436" s="91">
        <f>Table1[[#This Row],[Distribution Amount (Dollars)]]/Table1[[#This Row],[NEWdatediff]]</f>
        <v>1071</v>
      </c>
      <c r="V2436" s="82" t="s">
        <v>2207</v>
      </c>
      <c r="W2436" s="82" t="s">
        <v>91</v>
      </c>
      <c r="X2436" s="82" t="s">
        <v>72</v>
      </c>
      <c r="Y2436" s="82" t="s">
        <v>73</v>
      </c>
      <c r="Z2436" s="82">
        <v>1</v>
      </c>
      <c r="AB2436" s="82" t="s">
        <v>3591</v>
      </c>
      <c r="AD2436" s="82" t="s">
        <v>1406</v>
      </c>
      <c r="AE2436" s="82" t="s">
        <v>3592</v>
      </c>
      <c r="AN2436" s="82" t="s">
        <v>76</v>
      </c>
      <c r="AO2436" s="82" t="s">
        <v>3593</v>
      </c>
      <c r="AP2436" s="82">
        <v>340000</v>
      </c>
      <c r="AQ2436" s="82" t="s">
        <v>109</v>
      </c>
      <c r="AR2436" s="82" t="s">
        <v>4274</v>
      </c>
      <c r="AS2436" s="84">
        <v>41716</v>
      </c>
      <c r="AT2436" s="85">
        <v>2014</v>
      </c>
      <c r="AU2436" s="82" t="s">
        <v>4277</v>
      </c>
      <c r="AV2436" s="84">
        <v>41844</v>
      </c>
      <c r="AW2436" s="85">
        <v>2014</v>
      </c>
      <c r="AX2436" s="85">
        <f>Table1[[#This Row],[End TEST]]-Table1[[#This Row],[Start TEST]]</f>
        <v>0</v>
      </c>
      <c r="AY2436" s="85">
        <f>Table1[[#This Row],[TEST_Diff]]+1</f>
        <v>1</v>
      </c>
      <c r="AZ2436" s="92">
        <f>DATEDIF(Table1[[#This Row],[Start Year]],Table1[[#This Row],[End Year]],"d") / 365</f>
        <v>0.35068493150684932</v>
      </c>
    </row>
    <row r="2437" spans="1:52" x14ac:dyDescent="0.5">
      <c r="A2437" s="82">
        <v>204</v>
      </c>
      <c r="B2437" s="82" t="s">
        <v>3588</v>
      </c>
      <c r="D2437" s="90">
        <v>43372</v>
      </c>
      <c r="E2437" s="90" t="s">
        <v>3589</v>
      </c>
      <c r="F2437" s="90"/>
      <c r="G2437" s="82" t="s">
        <v>3589</v>
      </c>
      <c r="H2437" s="82" t="s">
        <v>3590</v>
      </c>
      <c r="I2437" s="80" t="s">
        <v>81</v>
      </c>
      <c r="J2437" s="80">
        <v>50</v>
      </c>
      <c r="K2437" s="80">
        <v>148</v>
      </c>
      <c r="L2437" s="80" t="s">
        <v>1427</v>
      </c>
      <c r="M2437" s="80">
        <v>0.36</v>
      </c>
      <c r="N2437" s="80">
        <v>13.178000000000001</v>
      </c>
      <c r="O2437" s="80">
        <v>30.231000999999999</v>
      </c>
      <c r="P2437" s="80" t="s">
        <v>110</v>
      </c>
      <c r="Q2437" s="80">
        <v>0</v>
      </c>
      <c r="R2437" s="80">
        <v>26.625188000000001</v>
      </c>
      <c r="S2437" s="80">
        <v>6.809552</v>
      </c>
      <c r="T2437" s="80">
        <v>612</v>
      </c>
      <c r="U2437" s="91">
        <f>Table1[[#This Row],[Distribution Amount (Dollars)]]/Table1[[#This Row],[NEWdatediff]]</f>
        <v>612</v>
      </c>
      <c r="V2437" s="82" t="s">
        <v>2207</v>
      </c>
      <c r="W2437" s="82" t="s">
        <v>91</v>
      </c>
      <c r="X2437" s="82" t="s">
        <v>72</v>
      </c>
      <c r="Y2437" s="82" t="s">
        <v>73</v>
      </c>
      <c r="Z2437" s="82">
        <v>1</v>
      </c>
      <c r="AB2437" s="82" t="s">
        <v>3591</v>
      </c>
      <c r="AD2437" s="82" t="s">
        <v>3009</v>
      </c>
      <c r="AE2437" s="82" t="s">
        <v>3592</v>
      </c>
      <c r="AN2437" s="82" t="s">
        <v>76</v>
      </c>
      <c r="AO2437" s="82" t="s">
        <v>3593</v>
      </c>
      <c r="AP2437" s="82">
        <v>340000</v>
      </c>
      <c r="AQ2437" s="82" t="s">
        <v>109</v>
      </c>
      <c r="AR2437" s="82" t="s">
        <v>4274</v>
      </c>
      <c r="AS2437" s="84">
        <v>41716</v>
      </c>
      <c r="AT2437" s="85">
        <v>2014</v>
      </c>
      <c r="AU2437" s="82" t="s">
        <v>4277</v>
      </c>
      <c r="AV2437" s="84">
        <v>41844</v>
      </c>
      <c r="AW2437" s="85">
        <v>2014</v>
      </c>
      <c r="AX2437" s="85">
        <f>Table1[[#This Row],[End TEST]]-Table1[[#This Row],[Start TEST]]</f>
        <v>0</v>
      </c>
      <c r="AY2437" s="85">
        <f>Table1[[#This Row],[TEST_Diff]]+1</f>
        <v>1</v>
      </c>
      <c r="AZ2437" s="92">
        <f>DATEDIF(Table1[[#This Row],[Start Year]],Table1[[#This Row],[End Year]],"d") / 365</f>
        <v>0.35068493150684932</v>
      </c>
    </row>
    <row r="2438" spans="1:52" x14ac:dyDescent="0.5">
      <c r="A2438" s="82">
        <v>204</v>
      </c>
      <c r="B2438" s="82" t="s">
        <v>3588</v>
      </c>
      <c r="D2438" s="90">
        <v>43372</v>
      </c>
      <c r="E2438" s="90" t="s">
        <v>3589</v>
      </c>
      <c r="F2438" s="90"/>
      <c r="G2438" s="82" t="s">
        <v>3589</v>
      </c>
      <c r="H2438" s="82" t="s">
        <v>3590</v>
      </c>
      <c r="I2438" s="80" t="s">
        <v>759</v>
      </c>
      <c r="J2438" s="80">
        <v>50</v>
      </c>
      <c r="K2438" s="80">
        <v>148</v>
      </c>
      <c r="L2438" s="80" t="s">
        <v>1427</v>
      </c>
      <c r="M2438" s="80">
        <v>0.36</v>
      </c>
      <c r="N2438" s="80">
        <v>13.178000000000001</v>
      </c>
      <c r="O2438" s="80">
        <v>30.231000999999999</v>
      </c>
      <c r="P2438" s="80" t="s">
        <v>110</v>
      </c>
      <c r="Q2438" s="80">
        <v>0</v>
      </c>
      <c r="R2438" s="80">
        <v>26.625188000000001</v>
      </c>
      <c r="S2438" s="80">
        <v>6.809552</v>
      </c>
      <c r="T2438" s="80">
        <v>612</v>
      </c>
      <c r="U2438" s="91">
        <f>Table1[[#This Row],[Distribution Amount (Dollars)]]/Table1[[#This Row],[NEWdatediff]]</f>
        <v>612</v>
      </c>
      <c r="V2438" s="82" t="s">
        <v>2207</v>
      </c>
      <c r="W2438" s="82" t="s">
        <v>91</v>
      </c>
      <c r="X2438" s="82" t="s">
        <v>72</v>
      </c>
      <c r="Y2438" s="82" t="s">
        <v>73</v>
      </c>
      <c r="Z2438" s="82">
        <v>1</v>
      </c>
      <c r="AB2438" s="82" t="s">
        <v>3591</v>
      </c>
      <c r="AD2438" s="82" t="s">
        <v>3009</v>
      </c>
      <c r="AE2438" s="82" t="s">
        <v>3592</v>
      </c>
      <c r="AN2438" s="82" t="s">
        <v>76</v>
      </c>
      <c r="AO2438" s="82" t="s">
        <v>3593</v>
      </c>
      <c r="AP2438" s="82">
        <v>340000</v>
      </c>
      <c r="AQ2438" s="82" t="s">
        <v>109</v>
      </c>
      <c r="AR2438" s="82" t="s">
        <v>4274</v>
      </c>
      <c r="AS2438" s="84">
        <v>41716</v>
      </c>
      <c r="AT2438" s="85">
        <v>2014</v>
      </c>
      <c r="AU2438" s="82" t="s">
        <v>4277</v>
      </c>
      <c r="AV2438" s="84">
        <v>41844</v>
      </c>
      <c r="AW2438" s="85">
        <v>2014</v>
      </c>
      <c r="AX2438" s="85">
        <f>Table1[[#This Row],[End TEST]]-Table1[[#This Row],[Start TEST]]</f>
        <v>0</v>
      </c>
      <c r="AY2438" s="85">
        <f>Table1[[#This Row],[TEST_Diff]]+1</f>
        <v>1</v>
      </c>
      <c r="AZ2438" s="92">
        <f>DATEDIF(Table1[[#This Row],[Start Year]],Table1[[#This Row],[End Year]],"d") / 365</f>
        <v>0.35068493150684932</v>
      </c>
    </row>
    <row r="2439" spans="1:52" x14ac:dyDescent="0.5">
      <c r="A2439" s="82">
        <v>204</v>
      </c>
      <c r="B2439" s="82" t="s">
        <v>3588</v>
      </c>
      <c r="D2439" s="90">
        <v>43372</v>
      </c>
      <c r="E2439" s="90" t="s">
        <v>3589</v>
      </c>
      <c r="F2439" s="90"/>
      <c r="G2439" s="82" t="s">
        <v>3589</v>
      </c>
      <c r="H2439" s="82" t="s">
        <v>3590</v>
      </c>
      <c r="I2439" s="80" t="s">
        <v>81</v>
      </c>
      <c r="J2439" s="80">
        <v>50</v>
      </c>
      <c r="K2439" s="80">
        <v>148</v>
      </c>
      <c r="L2439" s="80" t="s">
        <v>3014</v>
      </c>
      <c r="M2439" s="80">
        <v>1.25</v>
      </c>
      <c r="N2439" s="80">
        <v>-8.1964579999999998</v>
      </c>
      <c r="O2439" s="80">
        <v>157.33702600000001</v>
      </c>
      <c r="P2439" s="80" t="s">
        <v>1002</v>
      </c>
      <c r="Q2439" s="80">
        <v>0</v>
      </c>
      <c r="R2439" s="80">
        <v>-11.711587</v>
      </c>
      <c r="S2439" s="80">
        <v>163.84307100000001</v>
      </c>
      <c r="T2439" s="80">
        <v>2125</v>
      </c>
      <c r="U2439" s="91">
        <f>Table1[[#This Row],[Distribution Amount (Dollars)]]/Table1[[#This Row],[NEWdatediff]]</f>
        <v>2125</v>
      </c>
      <c r="V2439" s="82" t="s">
        <v>2207</v>
      </c>
      <c r="W2439" s="82" t="s">
        <v>91</v>
      </c>
      <c r="X2439" s="82" t="s">
        <v>72</v>
      </c>
      <c r="Y2439" s="82" t="s">
        <v>73</v>
      </c>
      <c r="Z2439" s="82">
        <v>1</v>
      </c>
      <c r="AB2439" s="82" t="s">
        <v>3591</v>
      </c>
      <c r="AD2439" s="82" t="s">
        <v>1452</v>
      </c>
      <c r="AE2439" s="82" t="s">
        <v>3592</v>
      </c>
      <c r="AN2439" s="82" t="s">
        <v>76</v>
      </c>
      <c r="AO2439" s="82" t="s">
        <v>3593</v>
      </c>
      <c r="AP2439" s="82">
        <v>340000</v>
      </c>
      <c r="AQ2439" s="82" t="s">
        <v>109</v>
      </c>
      <c r="AR2439" s="82" t="s">
        <v>4274</v>
      </c>
      <c r="AS2439" s="84">
        <v>41716</v>
      </c>
      <c r="AT2439" s="85">
        <v>2014</v>
      </c>
      <c r="AU2439" s="82" t="s">
        <v>4277</v>
      </c>
      <c r="AV2439" s="84">
        <v>41844</v>
      </c>
      <c r="AW2439" s="85">
        <v>2014</v>
      </c>
      <c r="AX2439" s="85">
        <f>Table1[[#This Row],[End TEST]]-Table1[[#This Row],[Start TEST]]</f>
        <v>0</v>
      </c>
      <c r="AY2439" s="85">
        <f>Table1[[#This Row],[TEST_Diff]]+1</f>
        <v>1</v>
      </c>
      <c r="AZ2439" s="92">
        <f>DATEDIF(Table1[[#This Row],[Start Year]],Table1[[#This Row],[End Year]],"d") / 365</f>
        <v>0.35068493150684932</v>
      </c>
    </row>
    <row r="2440" spans="1:52" x14ac:dyDescent="0.5">
      <c r="A2440" s="82">
        <v>204</v>
      </c>
      <c r="B2440" s="82" t="s">
        <v>3588</v>
      </c>
      <c r="D2440" s="90">
        <v>43372</v>
      </c>
      <c r="E2440" s="90" t="s">
        <v>3589</v>
      </c>
      <c r="F2440" s="90"/>
      <c r="G2440" s="82" t="s">
        <v>3589</v>
      </c>
      <c r="H2440" s="82" t="s">
        <v>3590</v>
      </c>
      <c r="I2440" s="80" t="s">
        <v>759</v>
      </c>
      <c r="J2440" s="80">
        <v>50</v>
      </c>
      <c r="K2440" s="80">
        <v>148</v>
      </c>
      <c r="L2440" s="80" t="s">
        <v>3014</v>
      </c>
      <c r="M2440" s="80">
        <v>1.25</v>
      </c>
      <c r="N2440" s="80">
        <v>-8.1964579999999998</v>
      </c>
      <c r="O2440" s="80">
        <v>157.33702600000001</v>
      </c>
      <c r="P2440" s="80" t="s">
        <v>1002</v>
      </c>
      <c r="Q2440" s="80">
        <v>0</v>
      </c>
      <c r="R2440" s="80">
        <v>-11.711587</v>
      </c>
      <c r="S2440" s="80">
        <v>163.84307100000001</v>
      </c>
      <c r="T2440" s="80">
        <v>2125</v>
      </c>
      <c r="U2440" s="91">
        <f>Table1[[#This Row],[Distribution Amount (Dollars)]]/Table1[[#This Row],[NEWdatediff]]</f>
        <v>2125</v>
      </c>
      <c r="V2440" s="82" t="s">
        <v>2207</v>
      </c>
      <c r="W2440" s="82" t="s">
        <v>91</v>
      </c>
      <c r="X2440" s="82" t="s">
        <v>72</v>
      </c>
      <c r="Y2440" s="82" t="s">
        <v>73</v>
      </c>
      <c r="Z2440" s="82">
        <v>1</v>
      </c>
      <c r="AB2440" s="82" t="s">
        <v>3591</v>
      </c>
      <c r="AD2440" s="82" t="s">
        <v>1452</v>
      </c>
      <c r="AE2440" s="82" t="s">
        <v>3592</v>
      </c>
      <c r="AN2440" s="82" t="s">
        <v>76</v>
      </c>
      <c r="AO2440" s="82" t="s">
        <v>3593</v>
      </c>
      <c r="AP2440" s="82">
        <v>340000</v>
      </c>
      <c r="AQ2440" s="82" t="s">
        <v>109</v>
      </c>
      <c r="AR2440" s="82" t="s">
        <v>4274</v>
      </c>
      <c r="AS2440" s="84">
        <v>41716</v>
      </c>
      <c r="AT2440" s="85">
        <v>2014</v>
      </c>
      <c r="AU2440" s="82" t="s">
        <v>4277</v>
      </c>
      <c r="AV2440" s="84">
        <v>41844</v>
      </c>
      <c r="AW2440" s="85">
        <v>2014</v>
      </c>
      <c r="AX2440" s="85">
        <f>Table1[[#This Row],[End TEST]]-Table1[[#This Row],[Start TEST]]</f>
        <v>0</v>
      </c>
      <c r="AY2440" s="85">
        <f>Table1[[#This Row],[TEST_Diff]]+1</f>
        <v>1</v>
      </c>
      <c r="AZ2440" s="92">
        <f>DATEDIF(Table1[[#This Row],[Start Year]],Table1[[#This Row],[End Year]],"d") / 365</f>
        <v>0.35068493150684932</v>
      </c>
    </row>
    <row r="2441" spans="1:52" x14ac:dyDescent="0.5">
      <c r="A2441" s="82">
        <v>204</v>
      </c>
      <c r="B2441" s="82" t="s">
        <v>3588</v>
      </c>
      <c r="D2441" s="90">
        <v>43372</v>
      </c>
      <c r="E2441" s="90" t="s">
        <v>3589</v>
      </c>
      <c r="F2441" s="90"/>
      <c r="G2441" s="82" t="s">
        <v>3589</v>
      </c>
      <c r="H2441" s="82" t="s">
        <v>3590</v>
      </c>
      <c r="I2441" s="80" t="s">
        <v>81</v>
      </c>
      <c r="J2441" s="80">
        <v>50</v>
      </c>
      <c r="K2441" s="80">
        <v>148</v>
      </c>
      <c r="L2441" s="80" t="s">
        <v>1431</v>
      </c>
      <c r="M2441" s="80">
        <v>0.56000000000000005</v>
      </c>
      <c r="N2441" s="80">
        <v>15.660392</v>
      </c>
      <c r="O2441" s="80">
        <v>101.520053</v>
      </c>
      <c r="P2441" s="80" t="s">
        <v>113</v>
      </c>
      <c r="Q2441" s="80">
        <v>0</v>
      </c>
      <c r="R2441" s="80">
        <v>10.278548000000001</v>
      </c>
      <c r="S2441" s="80">
        <v>102.006446</v>
      </c>
      <c r="T2441" s="80">
        <v>952</v>
      </c>
      <c r="U2441" s="91">
        <f>Table1[[#This Row],[Distribution Amount (Dollars)]]/Table1[[#This Row],[NEWdatediff]]</f>
        <v>952</v>
      </c>
      <c r="V2441" s="82" t="s">
        <v>2207</v>
      </c>
      <c r="W2441" s="82" t="s">
        <v>91</v>
      </c>
      <c r="X2441" s="82" t="s">
        <v>72</v>
      </c>
      <c r="Y2441" s="82" t="s">
        <v>73</v>
      </c>
      <c r="Z2441" s="82">
        <v>1</v>
      </c>
      <c r="AB2441" s="82" t="s">
        <v>3591</v>
      </c>
      <c r="AD2441" s="82" t="s">
        <v>720</v>
      </c>
      <c r="AE2441" s="82" t="s">
        <v>3592</v>
      </c>
      <c r="AN2441" s="82" t="s">
        <v>76</v>
      </c>
      <c r="AO2441" s="82" t="s">
        <v>3593</v>
      </c>
      <c r="AP2441" s="82">
        <v>340000</v>
      </c>
      <c r="AQ2441" s="82" t="s">
        <v>109</v>
      </c>
      <c r="AR2441" s="82" t="s">
        <v>4274</v>
      </c>
      <c r="AS2441" s="84">
        <v>41716</v>
      </c>
      <c r="AT2441" s="85">
        <v>2014</v>
      </c>
      <c r="AU2441" s="82" t="s">
        <v>4277</v>
      </c>
      <c r="AV2441" s="84">
        <v>41844</v>
      </c>
      <c r="AW2441" s="85">
        <v>2014</v>
      </c>
      <c r="AX2441" s="85">
        <f>Table1[[#This Row],[End TEST]]-Table1[[#This Row],[Start TEST]]</f>
        <v>0</v>
      </c>
      <c r="AY2441" s="85">
        <f>Table1[[#This Row],[TEST_Diff]]+1</f>
        <v>1</v>
      </c>
      <c r="AZ2441" s="92">
        <f>DATEDIF(Table1[[#This Row],[Start Year]],Table1[[#This Row],[End Year]],"d") / 365</f>
        <v>0.35068493150684932</v>
      </c>
    </row>
    <row r="2442" spans="1:52" x14ac:dyDescent="0.5">
      <c r="A2442" s="82">
        <v>204</v>
      </c>
      <c r="B2442" s="82" t="s">
        <v>3588</v>
      </c>
      <c r="D2442" s="90">
        <v>43372</v>
      </c>
      <c r="E2442" s="90" t="s">
        <v>3589</v>
      </c>
      <c r="F2442" s="90"/>
      <c r="G2442" s="82" t="s">
        <v>3589</v>
      </c>
      <c r="H2442" s="82" t="s">
        <v>3590</v>
      </c>
      <c r="I2442" s="80" t="s">
        <v>759</v>
      </c>
      <c r="J2442" s="80">
        <v>50</v>
      </c>
      <c r="K2442" s="80">
        <v>148</v>
      </c>
      <c r="L2442" s="80" t="s">
        <v>1431</v>
      </c>
      <c r="M2442" s="80">
        <v>0.56000000000000005</v>
      </c>
      <c r="N2442" s="80">
        <v>15.660392</v>
      </c>
      <c r="O2442" s="80">
        <v>101.520053</v>
      </c>
      <c r="P2442" s="80" t="s">
        <v>113</v>
      </c>
      <c r="Q2442" s="80">
        <v>0</v>
      </c>
      <c r="R2442" s="80">
        <v>10.278548000000001</v>
      </c>
      <c r="S2442" s="80">
        <v>102.006446</v>
      </c>
      <c r="T2442" s="80">
        <v>952</v>
      </c>
      <c r="U2442" s="91">
        <f>Table1[[#This Row],[Distribution Amount (Dollars)]]/Table1[[#This Row],[NEWdatediff]]</f>
        <v>952</v>
      </c>
      <c r="V2442" s="82" t="s">
        <v>2207</v>
      </c>
      <c r="W2442" s="82" t="s">
        <v>91</v>
      </c>
      <c r="X2442" s="82" t="s">
        <v>72</v>
      </c>
      <c r="Y2442" s="82" t="s">
        <v>73</v>
      </c>
      <c r="Z2442" s="82">
        <v>1</v>
      </c>
      <c r="AB2442" s="82" t="s">
        <v>3591</v>
      </c>
      <c r="AD2442" s="82" t="s">
        <v>720</v>
      </c>
      <c r="AE2442" s="82" t="s">
        <v>3592</v>
      </c>
      <c r="AN2442" s="82" t="s">
        <v>76</v>
      </c>
      <c r="AO2442" s="82" t="s">
        <v>3593</v>
      </c>
      <c r="AP2442" s="82">
        <v>340000</v>
      </c>
      <c r="AQ2442" s="82" t="s">
        <v>109</v>
      </c>
      <c r="AR2442" s="82" t="s">
        <v>4274</v>
      </c>
      <c r="AS2442" s="84">
        <v>41716</v>
      </c>
      <c r="AT2442" s="85">
        <v>2014</v>
      </c>
      <c r="AU2442" s="82" t="s">
        <v>4277</v>
      </c>
      <c r="AV2442" s="84">
        <v>41844</v>
      </c>
      <c r="AW2442" s="85">
        <v>2014</v>
      </c>
      <c r="AX2442" s="85">
        <f>Table1[[#This Row],[End TEST]]-Table1[[#This Row],[Start TEST]]</f>
        <v>0</v>
      </c>
      <c r="AY2442" s="85">
        <f>Table1[[#This Row],[TEST_Diff]]+1</f>
        <v>1</v>
      </c>
      <c r="AZ2442" s="92">
        <f>DATEDIF(Table1[[#This Row],[Start Year]],Table1[[#This Row],[End Year]],"d") / 365</f>
        <v>0.35068493150684932</v>
      </c>
    </row>
    <row r="2443" spans="1:52" x14ac:dyDescent="0.5">
      <c r="A2443" s="82">
        <v>204</v>
      </c>
      <c r="B2443" s="82" t="s">
        <v>3588</v>
      </c>
      <c r="D2443" s="90">
        <v>43372</v>
      </c>
      <c r="E2443" s="90" t="s">
        <v>3589</v>
      </c>
      <c r="F2443" s="90"/>
      <c r="G2443" s="82" t="s">
        <v>3589</v>
      </c>
      <c r="H2443" s="82" t="s">
        <v>3590</v>
      </c>
      <c r="I2443" s="80" t="s">
        <v>81</v>
      </c>
      <c r="J2443" s="80">
        <v>50</v>
      </c>
      <c r="K2443" s="80">
        <v>148</v>
      </c>
      <c r="L2443" s="80" t="s">
        <v>1465</v>
      </c>
      <c r="M2443" s="80">
        <v>2.2200000000000002</v>
      </c>
      <c r="N2443" s="80">
        <v>42.665439999999997</v>
      </c>
      <c r="O2443" s="80">
        <v>21.165319</v>
      </c>
      <c r="P2443" s="80" t="s">
        <v>307</v>
      </c>
      <c r="Q2443" s="80">
        <v>0</v>
      </c>
      <c r="R2443" s="80">
        <v>48.122632000000003</v>
      </c>
      <c r="S2443" s="80">
        <v>30.108753</v>
      </c>
      <c r="T2443" s="80">
        <v>3774</v>
      </c>
      <c r="U2443" s="91">
        <f>Table1[[#This Row],[Distribution Amount (Dollars)]]/Table1[[#This Row],[NEWdatediff]]</f>
        <v>3774</v>
      </c>
      <c r="V2443" s="82" t="s">
        <v>2207</v>
      </c>
      <c r="W2443" s="82" t="s">
        <v>91</v>
      </c>
      <c r="X2443" s="82" t="s">
        <v>72</v>
      </c>
      <c r="Y2443" s="82" t="s">
        <v>73</v>
      </c>
      <c r="Z2443" s="82">
        <v>1</v>
      </c>
      <c r="AB2443" s="82" t="s">
        <v>3591</v>
      </c>
      <c r="AD2443" s="82" t="s">
        <v>3010</v>
      </c>
      <c r="AE2443" s="82" t="s">
        <v>3592</v>
      </c>
      <c r="AN2443" s="82" t="s">
        <v>76</v>
      </c>
      <c r="AO2443" s="82" t="s">
        <v>3593</v>
      </c>
      <c r="AP2443" s="82">
        <v>340000</v>
      </c>
      <c r="AQ2443" s="82" t="s">
        <v>109</v>
      </c>
      <c r="AR2443" s="82" t="s">
        <v>4274</v>
      </c>
      <c r="AS2443" s="84">
        <v>41716</v>
      </c>
      <c r="AT2443" s="85">
        <v>2014</v>
      </c>
      <c r="AU2443" s="82" t="s">
        <v>4277</v>
      </c>
      <c r="AV2443" s="84">
        <v>41844</v>
      </c>
      <c r="AW2443" s="85">
        <v>2014</v>
      </c>
      <c r="AX2443" s="85">
        <f>Table1[[#This Row],[End TEST]]-Table1[[#This Row],[Start TEST]]</f>
        <v>0</v>
      </c>
      <c r="AY2443" s="85">
        <f>Table1[[#This Row],[TEST_Diff]]+1</f>
        <v>1</v>
      </c>
      <c r="AZ2443" s="92">
        <f>DATEDIF(Table1[[#This Row],[Start Year]],Table1[[#This Row],[End Year]],"d") / 365</f>
        <v>0.35068493150684932</v>
      </c>
    </row>
    <row r="2444" spans="1:52" x14ac:dyDescent="0.5">
      <c r="A2444" s="82">
        <v>204</v>
      </c>
      <c r="B2444" s="82" t="s">
        <v>3588</v>
      </c>
      <c r="D2444" s="90">
        <v>43372</v>
      </c>
      <c r="E2444" s="90" t="s">
        <v>3589</v>
      </c>
      <c r="F2444" s="90"/>
      <c r="G2444" s="82" t="s">
        <v>3589</v>
      </c>
      <c r="H2444" s="82" t="s">
        <v>3590</v>
      </c>
      <c r="I2444" s="80" t="s">
        <v>759</v>
      </c>
      <c r="J2444" s="80">
        <v>50</v>
      </c>
      <c r="K2444" s="80">
        <v>148</v>
      </c>
      <c r="L2444" s="80" t="s">
        <v>1465</v>
      </c>
      <c r="M2444" s="80">
        <v>2.2200000000000002</v>
      </c>
      <c r="N2444" s="80">
        <v>42.665439999999997</v>
      </c>
      <c r="O2444" s="80">
        <v>21.165319</v>
      </c>
      <c r="P2444" s="80" t="s">
        <v>307</v>
      </c>
      <c r="Q2444" s="80">
        <v>0</v>
      </c>
      <c r="R2444" s="80">
        <v>48.122632000000003</v>
      </c>
      <c r="S2444" s="80">
        <v>30.108753</v>
      </c>
      <c r="T2444" s="80">
        <v>3774</v>
      </c>
      <c r="U2444" s="91">
        <f>Table1[[#This Row],[Distribution Amount (Dollars)]]/Table1[[#This Row],[NEWdatediff]]</f>
        <v>3774</v>
      </c>
      <c r="V2444" s="82" t="s">
        <v>2207</v>
      </c>
      <c r="W2444" s="82" t="s">
        <v>91</v>
      </c>
      <c r="X2444" s="82" t="s">
        <v>72</v>
      </c>
      <c r="Y2444" s="82" t="s">
        <v>73</v>
      </c>
      <c r="Z2444" s="82">
        <v>1</v>
      </c>
      <c r="AB2444" s="82" t="s">
        <v>3591</v>
      </c>
      <c r="AD2444" s="82" t="s">
        <v>3010</v>
      </c>
      <c r="AE2444" s="82" t="s">
        <v>3592</v>
      </c>
      <c r="AN2444" s="82" t="s">
        <v>76</v>
      </c>
      <c r="AO2444" s="82" t="s">
        <v>3593</v>
      </c>
      <c r="AP2444" s="82">
        <v>340000</v>
      </c>
      <c r="AQ2444" s="82" t="s">
        <v>109</v>
      </c>
      <c r="AR2444" s="82" t="s">
        <v>4274</v>
      </c>
      <c r="AS2444" s="84">
        <v>41716</v>
      </c>
      <c r="AT2444" s="85">
        <v>2014</v>
      </c>
      <c r="AU2444" s="82" t="s">
        <v>4277</v>
      </c>
      <c r="AV2444" s="84">
        <v>41844</v>
      </c>
      <c r="AW2444" s="85">
        <v>2014</v>
      </c>
      <c r="AX2444" s="85">
        <f>Table1[[#This Row],[End TEST]]-Table1[[#This Row],[Start TEST]]</f>
        <v>0</v>
      </c>
      <c r="AY2444" s="85">
        <f>Table1[[#This Row],[TEST_Diff]]+1</f>
        <v>1</v>
      </c>
      <c r="AZ2444" s="92">
        <f>DATEDIF(Table1[[#This Row],[Start Year]],Table1[[#This Row],[End Year]],"d") / 365</f>
        <v>0.35068493150684932</v>
      </c>
    </row>
    <row r="2445" spans="1:52" x14ac:dyDescent="0.5">
      <c r="A2445" s="82">
        <v>204</v>
      </c>
      <c r="B2445" s="82" t="s">
        <v>3588</v>
      </c>
      <c r="D2445" s="90">
        <v>43372</v>
      </c>
      <c r="E2445" s="90" t="s">
        <v>3589</v>
      </c>
      <c r="F2445" s="90"/>
      <c r="G2445" s="82" t="s">
        <v>3589</v>
      </c>
      <c r="H2445" s="82" t="s">
        <v>3590</v>
      </c>
      <c r="I2445" s="80" t="s">
        <v>81</v>
      </c>
      <c r="J2445" s="80">
        <v>50</v>
      </c>
      <c r="K2445" s="80">
        <v>148</v>
      </c>
      <c r="L2445" s="80" t="s">
        <v>83</v>
      </c>
      <c r="M2445" s="80">
        <v>0.63</v>
      </c>
      <c r="N2445" s="80">
        <v>-1.8312390000000001</v>
      </c>
      <c r="O2445" s="80">
        <v>-78.183402999999998</v>
      </c>
      <c r="P2445" s="80" t="s">
        <v>84</v>
      </c>
      <c r="Q2445" s="80">
        <v>0</v>
      </c>
      <c r="R2445" s="80">
        <v>-15.623037</v>
      </c>
      <c r="S2445" s="80">
        <v>-59.0625</v>
      </c>
      <c r="T2445" s="80">
        <v>1071</v>
      </c>
      <c r="U2445" s="91">
        <f>Table1[[#This Row],[Distribution Amount (Dollars)]]/Table1[[#This Row],[NEWdatediff]]</f>
        <v>1071</v>
      </c>
      <c r="V2445" s="82" t="s">
        <v>2207</v>
      </c>
      <c r="W2445" s="82" t="s">
        <v>91</v>
      </c>
      <c r="X2445" s="82" t="s">
        <v>72</v>
      </c>
      <c r="Y2445" s="82" t="s">
        <v>73</v>
      </c>
      <c r="Z2445" s="82">
        <v>1</v>
      </c>
      <c r="AB2445" s="82" t="s">
        <v>3591</v>
      </c>
      <c r="AD2445" s="82" t="s">
        <v>68</v>
      </c>
      <c r="AE2445" s="82" t="s">
        <v>3592</v>
      </c>
      <c r="AN2445" s="82" t="s">
        <v>76</v>
      </c>
      <c r="AO2445" s="82" t="s">
        <v>3593</v>
      </c>
      <c r="AP2445" s="82">
        <v>340000</v>
      </c>
      <c r="AQ2445" s="82" t="s">
        <v>109</v>
      </c>
      <c r="AR2445" s="82" t="s">
        <v>4274</v>
      </c>
      <c r="AS2445" s="84">
        <v>41716</v>
      </c>
      <c r="AT2445" s="85">
        <v>2014</v>
      </c>
      <c r="AU2445" s="82" t="s">
        <v>4277</v>
      </c>
      <c r="AV2445" s="84">
        <v>41844</v>
      </c>
      <c r="AW2445" s="85">
        <v>2014</v>
      </c>
      <c r="AX2445" s="85">
        <f>Table1[[#This Row],[End TEST]]-Table1[[#This Row],[Start TEST]]</f>
        <v>0</v>
      </c>
      <c r="AY2445" s="85">
        <f>Table1[[#This Row],[TEST_Diff]]+1</f>
        <v>1</v>
      </c>
      <c r="AZ2445" s="92">
        <f>DATEDIF(Table1[[#This Row],[Start Year]],Table1[[#This Row],[End Year]],"d") / 365</f>
        <v>0.35068493150684932</v>
      </c>
    </row>
    <row r="2446" spans="1:52" x14ac:dyDescent="0.5">
      <c r="A2446" s="82">
        <v>204</v>
      </c>
      <c r="B2446" s="82" t="s">
        <v>3588</v>
      </c>
      <c r="D2446" s="90">
        <v>43372</v>
      </c>
      <c r="E2446" s="90" t="s">
        <v>3589</v>
      </c>
      <c r="F2446" s="90"/>
      <c r="G2446" s="82" t="s">
        <v>3589</v>
      </c>
      <c r="H2446" s="82" t="s">
        <v>3590</v>
      </c>
      <c r="I2446" s="80" t="s">
        <v>759</v>
      </c>
      <c r="J2446" s="80">
        <v>50</v>
      </c>
      <c r="K2446" s="80">
        <v>148</v>
      </c>
      <c r="L2446" s="80" t="s">
        <v>83</v>
      </c>
      <c r="M2446" s="80">
        <v>0.63</v>
      </c>
      <c r="N2446" s="80">
        <v>-1.8312390000000001</v>
      </c>
      <c r="O2446" s="80">
        <v>-78.183402999999998</v>
      </c>
      <c r="P2446" s="80" t="s">
        <v>84</v>
      </c>
      <c r="Q2446" s="80">
        <v>0</v>
      </c>
      <c r="R2446" s="80">
        <v>-15.623037</v>
      </c>
      <c r="S2446" s="80">
        <v>-59.0625</v>
      </c>
      <c r="T2446" s="80">
        <v>1071</v>
      </c>
      <c r="U2446" s="91">
        <f>Table1[[#This Row],[Distribution Amount (Dollars)]]/Table1[[#This Row],[NEWdatediff]]</f>
        <v>1071</v>
      </c>
      <c r="V2446" s="82" t="s">
        <v>2207</v>
      </c>
      <c r="W2446" s="82" t="s">
        <v>91</v>
      </c>
      <c r="X2446" s="82" t="s">
        <v>72</v>
      </c>
      <c r="Y2446" s="82" t="s">
        <v>73</v>
      </c>
      <c r="Z2446" s="82">
        <v>1</v>
      </c>
      <c r="AB2446" s="82" t="s">
        <v>3591</v>
      </c>
      <c r="AD2446" s="82" t="s">
        <v>68</v>
      </c>
      <c r="AE2446" s="82" t="s">
        <v>3592</v>
      </c>
      <c r="AN2446" s="82" t="s">
        <v>76</v>
      </c>
      <c r="AO2446" s="82" t="s">
        <v>3593</v>
      </c>
      <c r="AP2446" s="82">
        <v>340000</v>
      </c>
      <c r="AQ2446" s="82" t="s">
        <v>109</v>
      </c>
      <c r="AR2446" s="82" t="s">
        <v>4274</v>
      </c>
      <c r="AS2446" s="84">
        <v>41716</v>
      </c>
      <c r="AT2446" s="85">
        <v>2014</v>
      </c>
      <c r="AU2446" s="82" t="s">
        <v>4277</v>
      </c>
      <c r="AV2446" s="84">
        <v>41844</v>
      </c>
      <c r="AW2446" s="85">
        <v>2014</v>
      </c>
      <c r="AX2446" s="85">
        <f>Table1[[#This Row],[End TEST]]-Table1[[#This Row],[Start TEST]]</f>
        <v>0</v>
      </c>
      <c r="AY2446" s="85">
        <f>Table1[[#This Row],[TEST_Diff]]+1</f>
        <v>1</v>
      </c>
      <c r="AZ2446" s="92">
        <f>DATEDIF(Table1[[#This Row],[Start Year]],Table1[[#This Row],[End Year]],"d") / 365</f>
        <v>0.35068493150684932</v>
      </c>
    </row>
    <row r="2447" spans="1:52" x14ac:dyDescent="0.5">
      <c r="A2447" s="82">
        <v>204</v>
      </c>
      <c r="B2447" s="82" t="s">
        <v>3588</v>
      </c>
      <c r="D2447" s="90">
        <v>43372</v>
      </c>
      <c r="E2447" s="90" t="s">
        <v>3589</v>
      </c>
      <c r="F2447" s="90"/>
      <c r="G2447" s="82" t="s">
        <v>3589</v>
      </c>
      <c r="H2447" s="82" t="s">
        <v>3590</v>
      </c>
      <c r="I2447" s="80" t="s">
        <v>81</v>
      </c>
      <c r="J2447" s="80">
        <v>50</v>
      </c>
      <c r="K2447" s="80">
        <v>148</v>
      </c>
      <c r="L2447" s="80" t="s">
        <v>497</v>
      </c>
      <c r="M2447" s="80">
        <v>0.36</v>
      </c>
      <c r="N2447" s="80">
        <v>7.3697220000000003</v>
      </c>
      <c r="O2447" s="80">
        <v>12.354722000000001</v>
      </c>
      <c r="P2447" s="80" t="s">
        <v>69</v>
      </c>
      <c r="Q2447" s="80">
        <v>0</v>
      </c>
      <c r="R2447" s="80">
        <v>2.6272389999999999</v>
      </c>
      <c r="S2447" s="80">
        <v>23.381664000000001</v>
      </c>
      <c r="T2447" s="80">
        <v>612</v>
      </c>
      <c r="U2447" s="91">
        <f>Table1[[#This Row],[Distribution Amount (Dollars)]]/Table1[[#This Row],[NEWdatediff]]</f>
        <v>612</v>
      </c>
      <c r="V2447" s="82" t="s">
        <v>2207</v>
      </c>
      <c r="W2447" s="82" t="s">
        <v>91</v>
      </c>
      <c r="X2447" s="82" t="s">
        <v>72</v>
      </c>
      <c r="Y2447" s="82" t="s">
        <v>73</v>
      </c>
      <c r="Z2447" s="82">
        <v>1</v>
      </c>
      <c r="AB2447" s="82" t="s">
        <v>3591</v>
      </c>
      <c r="AD2447" s="82" t="s">
        <v>600</v>
      </c>
      <c r="AE2447" s="82" t="s">
        <v>3592</v>
      </c>
      <c r="AN2447" s="82" t="s">
        <v>76</v>
      </c>
      <c r="AO2447" s="82" t="s">
        <v>3593</v>
      </c>
      <c r="AP2447" s="82">
        <v>340000</v>
      </c>
      <c r="AQ2447" s="82" t="s">
        <v>109</v>
      </c>
      <c r="AR2447" s="82" t="s">
        <v>4274</v>
      </c>
      <c r="AS2447" s="84">
        <v>41716</v>
      </c>
      <c r="AT2447" s="85">
        <v>2014</v>
      </c>
      <c r="AU2447" s="82" t="s">
        <v>4277</v>
      </c>
      <c r="AV2447" s="84">
        <v>41844</v>
      </c>
      <c r="AW2447" s="85">
        <v>2014</v>
      </c>
      <c r="AX2447" s="85">
        <f>Table1[[#This Row],[End TEST]]-Table1[[#This Row],[Start TEST]]</f>
        <v>0</v>
      </c>
      <c r="AY2447" s="85">
        <f>Table1[[#This Row],[TEST_Diff]]+1</f>
        <v>1</v>
      </c>
      <c r="AZ2447" s="92">
        <f>DATEDIF(Table1[[#This Row],[Start Year]],Table1[[#This Row],[End Year]],"d") / 365</f>
        <v>0.35068493150684932</v>
      </c>
    </row>
    <row r="2448" spans="1:52" x14ac:dyDescent="0.5">
      <c r="A2448" s="82">
        <v>204</v>
      </c>
      <c r="B2448" s="82" t="s">
        <v>3588</v>
      </c>
      <c r="D2448" s="90">
        <v>43372</v>
      </c>
      <c r="E2448" s="90" t="s">
        <v>3589</v>
      </c>
      <c r="F2448" s="90"/>
      <c r="G2448" s="82" t="s">
        <v>3589</v>
      </c>
      <c r="H2448" s="82" t="s">
        <v>3590</v>
      </c>
      <c r="I2448" s="80" t="s">
        <v>759</v>
      </c>
      <c r="J2448" s="80">
        <v>50</v>
      </c>
      <c r="K2448" s="80">
        <v>148</v>
      </c>
      <c r="L2448" s="80" t="s">
        <v>497</v>
      </c>
      <c r="M2448" s="80">
        <v>0.36</v>
      </c>
      <c r="N2448" s="80">
        <v>7.3697220000000003</v>
      </c>
      <c r="O2448" s="80">
        <v>12.354722000000001</v>
      </c>
      <c r="P2448" s="80" t="s">
        <v>69</v>
      </c>
      <c r="Q2448" s="80">
        <v>0</v>
      </c>
      <c r="R2448" s="80">
        <v>2.6272389999999999</v>
      </c>
      <c r="S2448" s="80">
        <v>23.381664000000001</v>
      </c>
      <c r="T2448" s="80">
        <v>612</v>
      </c>
      <c r="U2448" s="91">
        <f>Table1[[#This Row],[Distribution Amount (Dollars)]]/Table1[[#This Row],[NEWdatediff]]</f>
        <v>612</v>
      </c>
      <c r="V2448" s="82" t="s">
        <v>2207</v>
      </c>
      <c r="W2448" s="82" t="s">
        <v>91</v>
      </c>
      <c r="X2448" s="82" t="s">
        <v>72</v>
      </c>
      <c r="Y2448" s="82" t="s">
        <v>73</v>
      </c>
      <c r="Z2448" s="82">
        <v>1</v>
      </c>
      <c r="AB2448" s="82" t="s">
        <v>3591</v>
      </c>
      <c r="AD2448" s="82" t="s">
        <v>600</v>
      </c>
      <c r="AE2448" s="82" t="s">
        <v>3592</v>
      </c>
      <c r="AN2448" s="82" t="s">
        <v>76</v>
      </c>
      <c r="AO2448" s="82" t="s">
        <v>3593</v>
      </c>
      <c r="AP2448" s="82">
        <v>340000</v>
      </c>
      <c r="AQ2448" s="82" t="s">
        <v>109</v>
      </c>
      <c r="AR2448" s="82" t="s">
        <v>4274</v>
      </c>
      <c r="AS2448" s="84">
        <v>41716</v>
      </c>
      <c r="AT2448" s="85">
        <v>2014</v>
      </c>
      <c r="AU2448" s="82" t="s">
        <v>4277</v>
      </c>
      <c r="AV2448" s="84">
        <v>41844</v>
      </c>
      <c r="AW2448" s="85">
        <v>2014</v>
      </c>
      <c r="AX2448" s="85">
        <f>Table1[[#This Row],[End TEST]]-Table1[[#This Row],[Start TEST]]</f>
        <v>0</v>
      </c>
      <c r="AY2448" s="85">
        <f>Table1[[#This Row],[TEST_Diff]]+1</f>
        <v>1</v>
      </c>
      <c r="AZ2448" s="92">
        <f>DATEDIF(Table1[[#This Row],[Start Year]],Table1[[#This Row],[End Year]],"d") / 365</f>
        <v>0.35068493150684932</v>
      </c>
    </row>
    <row r="2449" spans="1:52" x14ac:dyDescent="0.5">
      <c r="A2449" s="82">
        <v>204</v>
      </c>
      <c r="B2449" s="82" t="s">
        <v>3588</v>
      </c>
      <c r="D2449" s="90">
        <v>43372</v>
      </c>
      <c r="E2449" s="90" t="s">
        <v>3589</v>
      </c>
      <c r="F2449" s="90"/>
      <c r="G2449" s="82" t="s">
        <v>3589</v>
      </c>
      <c r="H2449" s="82" t="s">
        <v>3590</v>
      </c>
      <c r="I2449" s="80" t="s">
        <v>81</v>
      </c>
      <c r="J2449" s="80">
        <v>50</v>
      </c>
      <c r="K2449" s="80">
        <v>148</v>
      </c>
      <c r="L2449" s="80" t="s">
        <v>3017</v>
      </c>
      <c r="M2449" s="80">
        <v>1.25</v>
      </c>
      <c r="N2449" s="80">
        <v>-21.167665</v>
      </c>
      <c r="O2449" s="80">
        <v>-175.27284</v>
      </c>
      <c r="P2449" s="80" t="s">
        <v>1002</v>
      </c>
      <c r="Q2449" s="80">
        <v>0</v>
      </c>
      <c r="R2449" s="80">
        <v>-11.711587</v>
      </c>
      <c r="S2449" s="80">
        <v>163.84307100000001</v>
      </c>
      <c r="T2449" s="80">
        <v>2125</v>
      </c>
      <c r="U2449" s="91">
        <f>Table1[[#This Row],[Distribution Amount (Dollars)]]/Table1[[#This Row],[NEWdatediff]]</f>
        <v>2125</v>
      </c>
      <c r="V2449" s="82" t="s">
        <v>2207</v>
      </c>
      <c r="W2449" s="82" t="s">
        <v>91</v>
      </c>
      <c r="X2449" s="82" t="s">
        <v>72</v>
      </c>
      <c r="Y2449" s="82" t="s">
        <v>73</v>
      </c>
      <c r="Z2449" s="82">
        <v>1</v>
      </c>
      <c r="AB2449" s="82" t="s">
        <v>3591</v>
      </c>
      <c r="AD2449" s="82" t="s">
        <v>1430</v>
      </c>
      <c r="AE2449" s="82" t="s">
        <v>3592</v>
      </c>
      <c r="AN2449" s="82" t="s">
        <v>76</v>
      </c>
      <c r="AO2449" s="82" t="s">
        <v>3593</v>
      </c>
      <c r="AP2449" s="82">
        <v>340000</v>
      </c>
      <c r="AQ2449" s="82" t="s">
        <v>109</v>
      </c>
      <c r="AR2449" s="82" t="s">
        <v>4274</v>
      </c>
      <c r="AS2449" s="84">
        <v>41716</v>
      </c>
      <c r="AT2449" s="85">
        <v>2014</v>
      </c>
      <c r="AU2449" s="82" t="s">
        <v>4277</v>
      </c>
      <c r="AV2449" s="84">
        <v>41844</v>
      </c>
      <c r="AW2449" s="85">
        <v>2014</v>
      </c>
      <c r="AX2449" s="85">
        <f>Table1[[#This Row],[End TEST]]-Table1[[#This Row],[Start TEST]]</f>
        <v>0</v>
      </c>
      <c r="AY2449" s="85">
        <f>Table1[[#This Row],[TEST_Diff]]+1</f>
        <v>1</v>
      </c>
      <c r="AZ2449" s="92">
        <f>DATEDIF(Table1[[#This Row],[Start Year]],Table1[[#This Row],[End Year]],"d") / 365</f>
        <v>0.35068493150684932</v>
      </c>
    </row>
    <row r="2450" spans="1:52" x14ac:dyDescent="0.5">
      <c r="A2450" s="82">
        <v>204</v>
      </c>
      <c r="B2450" s="82" t="s">
        <v>3588</v>
      </c>
      <c r="D2450" s="90">
        <v>43372</v>
      </c>
      <c r="E2450" s="90" t="s">
        <v>3589</v>
      </c>
      <c r="F2450" s="90"/>
      <c r="G2450" s="82" t="s">
        <v>3589</v>
      </c>
      <c r="H2450" s="82" t="s">
        <v>3590</v>
      </c>
      <c r="I2450" s="80" t="s">
        <v>759</v>
      </c>
      <c r="J2450" s="80">
        <v>50</v>
      </c>
      <c r="K2450" s="80">
        <v>148</v>
      </c>
      <c r="L2450" s="80" t="s">
        <v>3017</v>
      </c>
      <c r="M2450" s="80">
        <v>1.25</v>
      </c>
      <c r="N2450" s="80">
        <v>-21.167665</v>
      </c>
      <c r="O2450" s="80">
        <v>-175.27284</v>
      </c>
      <c r="P2450" s="80" t="s">
        <v>1002</v>
      </c>
      <c r="Q2450" s="80">
        <v>0</v>
      </c>
      <c r="R2450" s="80">
        <v>-11.711587</v>
      </c>
      <c r="S2450" s="80">
        <v>163.84307100000001</v>
      </c>
      <c r="T2450" s="80">
        <v>2125</v>
      </c>
      <c r="U2450" s="91">
        <f>Table1[[#This Row],[Distribution Amount (Dollars)]]/Table1[[#This Row],[NEWdatediff]]</f>
        <v>2125</v>
      </c>
      <c r="V2450" s="82" t="s">
        <v>2207</v>
      </c>
      <c r="W2450" s="82" t="s">
        <v>91</v>
      </c>
      <c r="X2450" s="82" t="s">
        <v>72</v>
      </c>
      <c r="Y2450" s="82" t="s">
        <v>73</v>
      </c>
      <c r="Z2450" s="82">
        <v>1</v>
      </c>
      <c r="AB2450" s="82" t="s">
        <v>3591</v>
      </c>
      <c r="AD2450" s="82" t="s">
        <v>1430</v>
      </c>
      <c r="AE2450" s="82" t="s">
        <v>3592</v>
      </c>
      <c r="AN2450" s="82" t="s">
        <v>76</v>
      </c>
      <c r="AO2450" s="82" t="s">
        <v>3593</v>
      </c>
      <c r="AP2450" s="82">
        <v>340000</v>
      </c>
      <c r="AQ2450" s="82" t="s">
        <v>109</v>
      </c>
      <c r="AR2450" s="82" t="s">
        <v>4274</v>
      </c>
      <c r="AS2450" s="84">
        <v>41716</v>
      </c>
      <c r="AT2450" s="85">
        <v>2014</v>
      </c>
      <c r="AU2450" s="82" t="s">
        <v>4277</v>
      </c>
      <c r="AV2450" s="84">
        <v>41844</v>
      </c>
      <c r="AW2450" s="85">
        <v>2014</v>
      </c>
      <c r="AX2450" s="85">
        <f>Table1[[#This Row],[End TEST]]-Table1[[#This Row],[Start TEST]]</f>
        <v>0</v>
      </c>
      <c r="AY2450" s="85">
        <f>Table1[[#This Row],[TEST_Diff]]+1</f>
        <v>1</v>
      </c>
      <c r="AZ2450" s="92">
        <f>DATEDIF(Table1[[#This Row],[Start Year]],Table1[[#This Row],[End Year]],"d") / 365</f>
        <v>0.35068493150684932</v>
      </c>
    </row>
    <row r="2451" spans="1:52" x14ac:dyDescent="0.5">
      <c r="A2451" s="82">
        <v>204</v>
      </c>
      <c r="B2451" s="82" t="s">
        <v>3588</v>
      </c>
      <c r="D2451" s="90">
        <v>43372</v>
      </c>
      <c r="E2451" s="90" t="s">
        <v>3589</v>
      </c>
      <c r="F2451" s="90"/>
      <c r="G2451" s="82" t="s">
        <v>3589</v>
      </c>
      <c r="H2451" s="82" t="s">
        <v>3590</v>
      </c>
      <c r="I2451" s="80" t="s">
        <v>81</v>
      </c>
      <c r="J2451" s="80">
        <v>50</v>
      </c>
      <c r="K2451" s="80">
        <v>148</v>
      </c>
      <c r="L2451" s="80" t="s">
        <v>1447</v>
      </c>
      <c r="M2451" s="80">
        <v>0.36</v>
      </c>
      <c r="N2451" s="80">
        <v>-22.328474</v>
      </c>
      <c r="O2451" s="80">
        <v>24.684866</v>
      </c>
      <c r="P2451" s="80" t="s">
        <v>69</v>
      </c>
      <c r="Q2451" s="80">
        <v>0</v>
      </c>
      <c r="R2451" s="80">
        <v>2.6272389999999999</v>
      </c>
      <c r="S2451" s="80">
        <v>23.381664000000001</v>
      </c>
      <c r="T2451" s="80">
        <v>612</v>
      </c>
      <c r="U2451" s="91">
        <f>Table1[[#This Row],[Distribution Amount (Dollars)]]/Table1[[#This Row],[NEWdatediff]]</f>
        <v>612</v>
      </c>
      <c r="V2451" s="82" t="s">
        <v>2207</v>
      </c>
      <c r="W2451" s="82" t="s">
        <v>91</v>
      </c>
      <c r="X2451" s="82" t="s">
        <v>72</v>
      </c>
      <c r="Y2451" s="82" t="s">
        <v>73</v>
      </c>
      <c r="Z2451" s="82">
        <v>1</v>
      </c>
      <c r="AB2451" s="82" t="s">
        <v>3591</v>
      </c>
      <c r="AD2451" s="82" t="s">
        <v>393</v>
      </c>
      <c r="AE2451" s="82" t="s">
        <v>3592</v>
      </c>
      <c r="AN2451" s="82" t="s">
        <v>76</v>
      </c>
      <c r="AO2451" s="82" t="s">
        <v>3593</v>
      </c>
      <c r="AP2451" s="82">
        <v>340000</v>
      </c>
      <c r="AQ2451" s="82" t="s">
        <v>109</v>
      </c>
      <c r="AR2451" s="82" t="s">
        <v>4274</v>
      </c>
      <c r="AS2451" s="84">
        <v>41716</v>
      </c>
      <c r="AT2451" s="85">
        <v>2014</v>
      </c>
      <c r="AU2451" s="82" t="s">
        <v>4277</v>
      </c>
      <c r="AV2451" s="84">
        <v>41844</v>
      </c>
      <c r="AW2451" s="85">
        <v>2014</v>
      </c>
      <c r="AX2451" s="85">
        <f>Table1[[#This Row],[End TEST]]-Table1[[#This Row],[Start TEST]]</f>
        <v>0</v>
      </c>
      <c r="AY2451" s="85">
        <f>Table1[[#This Row],[TEST_Diff]]+1</f>
        <v>1</v>
      </c>
      <c r="AZ2451" s="92">
        <f>DATEDIF(Table1[[#This Row],[Start Year]],Table1[[#This Row],[End Year]],"d") / 365</f>
        <v>0.35068493150684932</v>
      </c>
    </row>
    <row r="2452" spans="1:52" x14ac:dyDescent="0.5">
      <c r="A2452" s="82">
        <v>204</v>
      </c>
      <c r="B2452" s="82" t="s">
        <v>3588</v>
      </c>
      <c r="D2452" s="90">
        <v>43372</v>
      </c>
      <c r="E2452" s="90" t="s">
        <v>3589</v>
      </c>
      <c r="F2452" s="90"/>
      <c r="G2452" s="82" t="s">
        <v>3589</v>
      </c>
      <c r="H2452" s="82" t="s">
        <v>3590</v>
      </c>
      <c r="I2452" s="80" t="s">
        <v>759</v>
      </c>
      <c r="J2452" s="80">
        <v>50</v>
      </c>
      <c r="K2452" s="80">
        <v>148</v>
      </c>
      <c r="L2452" s="80" t="s">
        <v>1447</v>
      </c>
      <c r="M2452" s="80">
        <v>0.36</v>
      </c>
      <c r="N2452" s="80">
        <v>-22.328474</v>
      </c>
      <c r="O2452" s="80">
        <v>24.684866</v>
      </c>
      <c r="P2452" s="80" t="s">
        <v>69</v>
      </c>
      <c r="Q2452" s="80">
        <v>0</v>
      </c>
      <c r="R2452" s="80">
        <v>2.6272389999999999</v>
      </c>
      <c r="S2452" s="80">
        <v>23.381664000000001</v>
      </c>
      <c r="T2452" s="80">
        <v>612</v>
      </c>
      <c r="U2452" s="91">
        <f>Table1[[#This Row],[Distribution Amount (Dollars)]]/Table1[[#This Row],[NEWdatediff]]</f>
        <v>612</v>
      </c>
      <c r="V2452" s="82" t="s">
        <v>2207</v>
      </c>
      <c r="W2452" s="82" t="s">
        <v>91</v>
      </c>
      <c r="X2452" s="82" t="s">
        <v>72</v>
      </c>
      <c r="Y2452" s="82" t="s">
        <v>73</v>
      </c>
      <c r="Z2452" s="82">
        <v>1</v>
      </c>
      <c r="AB2452" s="82" t="s">
        <v>3591</v>
      </c>
      <c r="AD2452" s="82" t="s">
        <v>393</v>
      </c>
      <c r="AE2452" s="82" t="s">
        <v>3592</v>
      </c>
      <c r="AN2452" s="82" t="s">
        <v>76</v>
      </c>
      <c r="AO2452" s="82" t="s">
        <v>3593</v>
      </c>
      <c r="AP2452" s="82">
        <v>340000</v>
      </c>
      <c r="AQ2452" s="82" t="s">
        <v>109</v>
      </c>
      <c r="AR2452" s="82" t="s">
        <v>4274</v>
      </c>
      <c r="AS2452" s="84">
        <v>41716</v>
      </c>
      <c r="AT2452" s="85">
        <v>2014</v>
      </c>
      <c r="AU2452" s="82" t="s">
        <v>4277</v>
      </c>
      <c r="AV2452" s="84">
        <v>41844</v>
      </c>
      <c r="AW2452" s="85">
        <v>2014</v>
      </c>
      <c r="AX2452" s="85">
        <f>Table1[[#This Row],[End TEST]]-Table1[[#This Row],[Start TEST]]</f>
        <v>0</v>
      </c>
      <c r="AY2452" s="85">
        <f>Table1[[#This Row],[TEST_Diff]]+1</f>
        <v>1</v>
      </c>
      <c r="AZ2452" s="92">
        <f>DATEDIF(Table1[[#This Row],[Start Year]],Table1[[#This Row],[End Year]],"d") / 365</f>
        <v>0.35068493150684932</v>
      </c>
    </row>
    <row r="2453" spans="1:52" x14ac:dyDescent="0.5">
      <c r="A2453" s="82">
        <v>204</v>
      </c>
      <c r="B2453" s="82" t="s">
        <v>3588</v>
      </c>
      <c r="D2453" s="90">
        <v>43372</v>
      </c>
      <c r="E2453" s="90" t="s">
        <v>3589</v>
      </c>
      <c r="F2453" s="90"/>
      <c r="G2453" s="82" t="s">
        <v>3589</v>
      </c>
      <c r="H2453" s="82" t="s">
        <v>3590</v>
      </c>
      <c r="I2453" s="80" t="s">
        <v>81</v>
      </c>
      <c r="J2453" s="80">
        <v>50</v>
      </c>
      <c r="K2453" s="80">
        <v>148</v>
      </c>
      <c r="L2453" s="80" t="s">
        <v>1406</v>
      </c>
      <c r="M2453" s="80">
        <v>0.36</v>
      </c>
      <c r="N2453" s="80">
        <v>-4.5034650000000003</v>
      </c>
      <c r="O2453" s="80">
        <v>55.375751999999999</v>
      </c>
      <c r="P2453" s="80" t="s">
        <v>69</v>
      </c>
      <c r="Q2453" s="80">
        <v>0</v>
      </c>
      <c r="R2453" s="80">
        <v>2.6272389999999999</v>
      </c>
      <c r="S2453" s="80">
        <v>23.381664000000001</v>
      </c>
      <c r="T2453" s="80">
        <v>612</v>
      </c>
      <c r="U2453" s="91">
        <f>Table1[[#This Row],[Distribution Amount (Dollars)]]/Table1[[#This Row],[NEWdatediff]]</f>
        <v>612</v>
      </c>
      <c r="V2453" s="82" t="s">
        <v>2207</v>
      </c>
      <c r="W2453" s="82" t="s">
        <v>91</v>
      </c>
      <c r="X2453" s="82" t="s">
        <v>72</v>
      </c>
      <c r="Y2453" s="82" t="s">
        <v>73</v>
      </c>
      <c r="Z2453" s="82">
        <v>1</v>
      </c>
      <c r="AB2453" s="82" t="s">
        <v>3591</v>
      </c>
      <c r="AD2453" s="82" t="s">
        <v>689</v>
      </c>
      <c r="AE2453" s="82" t="s">
        <v>3592</v>
      </c>
      <c r="AN2453" s="82" t="s">
        <v>76</v>
      </c>
      <c r="AO2453" s="82" t="s">
        <v>3593</v>
      </c>
      <c r="AP2453" s="82">
        <v>340000</v>
      </c>
      <c r="AQ2453" s="82" t="s">
        <v>109</v>
      </c>
      <c r="AR2453" s="82" t="s">
        <v>4274</v>
      </c>
      <c r="AS2453" s="84">
        <v>41716</v>
      </c>
      <c r="AT2453" s="85">
        <v>2014</v>
      </c>
      <c r="AU2453" s="82" t="s">
        <v>4277</v>
      </c>
      <c r="AV2453" s="84">
        <v>41844</v>
      </c>
      <c r="AW2453" s="85">
        <v>2014</v>
      </c>
      <c r="AX2453" s="85">
        <f>Table1[[#This Row],[End TEST]]-Table1[[#This Row],[Start TEST]]</f>
        <v>0</v>
      </c>
      <c r="AY2453" s="85">
        <f>Table1[[#This Row],[TEST_Diff]]+1</f>
        <v>1</v>
      </c>
      <c r="AZ2453" s="92">
        <f>DATEDIF(Table1[[#This Row],[Start Year]],Table1[[#This Row],[End Year]],"d") / 365</f>
        <v>0.35068493150684932</v>
      </c>
    </row>
    <row r="2454" spans="1:52" x14ac:dyDescent="0.5">
      <c r="A2454" s="82">
        <v>204</v>
      </c>
      <c r="B2454" s="82" t="s">
        <v>3588</v>
      </c>
      <c r="D2454" s="90">
        <v>43372</v>
      </c>
      <c r="E2454" s="90" t="s">
        <v>3589</v>
      </c>
      <c r="F2454" s="90"/>
      <c r="G2454" s="82" t="s">
        <v>3589</v>
      </c>
      <c r="H2454" s="82" t="s">
        <v>3590</v>
      </c>
      <c r="I2454" s="80" t="s">
        <v>759</v>
      </c>
      <c r="J2454" s="80">
        <v>50</v>
      </c>
      <c r="K2454" s="80">
        <v>148</v>
      </c>
      <c r="L2454" s="80" t="s">
        <v>1406</v>
      </c>
      <c r="M2454" s="80">
        <v>0.36</v>
      </c>
      <c r="N2454" s="80">
        <v>-4.5034650000000003</v>
      </c>
      <c r="O2454" s="80">
        <v>55.375751999999999</v>
      </c>
      <c r="P2454" s="80" t="s">
        <v>69</v>
      </c>
      <c r="Q2454" s="80">
        <v>0</v>
      </c>
      <c r="R2454" s="80">
        <v>2.6272389999999999</v>
      </c>
      <c r="S2454" s="80">
        <v>23.381664000000001</v>
      </c>
      <c r="T2454" s="80">
        <v>612</v>
      </c>
      <c r="U2454" s="91">
        <f>Table1[[#This Row],[Distribution Amount (Dollars)]]/Table1[[#This Row],[NEWdatediff]]</f>
        <v>612</v>
      </c>
      <c r="V2454" s="82" t="s">
        <v>2207</v>
      </c>
      <c r="W2454" s="82" t="s">
        <v>91</v>
      </c>
      <c r="X2454" s="82" t="s">
        <v>72</v>
      </c>
      <c r="Y2454" s="82" t="s">
        <v>73</v>
      </c>
      <c r="Z2454" s="82">
        <v>1</v>
      </c>
      <c r="AB2454" s="82" t="s">
        <v>3591</v>
      </c>
      <c r="AD2454" s="82" t="s">
        <v>689</v>
      </c>
      <c r="AE2454" s="82" t="s">
        <v>3592</v>
      </c>
      <c r="AN2454" s="82" t="s">
        <v>76</v>
      </c>
      <c r="AO2454" s="82" t="s">
        <v>3593</v>
      </c>
      <c r="AP2454" s="82">
        <v>340000</v>
      </c>
      <c r="AQ2454" s="82" t="s">
        <v>109</v>
      </c>
      <c r="AR2454" s="82" t="s">
        <v>4274</v>
      </c>
      <c r="AS2454" s="84">
        <v>41716</v>
      </c>
      <c r="AT2454" s="85">
        <v>2014</v>
      </c>
      <c r="AU2454" s="82" t="s">
        <v>4277</v>
      </c>
      <c r="AV2454" s="84">
        <v>41844</v>
      </c>
      <c r="AW2454" s="85">
        <v>2014</v>
      </c>
      <c r="AX2454" s="85">
        <f>Table1[[#This Row],[End TEST]]-Table1[[#This Row],[Start TEST]]</f>
        <v>0</v>
      </c>
      <c r="AY2454" s="85">
        <f>Table1[[#This Row],[TEST_Diff]]+1</f>
        <v>1</v>
      </c>
      <c r="AZ2454" s="92">
        <f>DATEDIF(Table1[[#This Row],[Start Year]],Table1[[#This Row],[End Year]],"d") / 365</f>
        <v>0.35068493150684932</v>
      </c>
    </row>
    <row r="2455" spans="1:52" x14ac:dyDescent="0.5">
      <c r="A2455" s="82">
        <v>204</v>
      </c>
      <c r="B2455" s="82" t="s">
        <v>3588</v>
      </c>
      <c r="D2455" s="90">
        <v>43372</v>
      </c>
      <c r="E2455" s="90" t="s">
        <v>3589</v>
      </c>
      <c r="F2455" s="90"/>
      <c r="G2455" s="82" t="s">
        <v>3589</v>
      </c>
      <c r="H2455" s="82" t="s">
        <v>3590</v>
      </c>
      <c r="I2455" s="80" t="s">
        <v>81</v>
      </c>
      <c r="J2455" s="80">
        <v>50</v>
      </c>
      <c r="K2455" s="80">
        <v>148</v>
      </c>
      <c r="L2455" s="80" t="s">
        <v>958</v>
      </c>
      <c r="M2455" s="80">
        <v>0.63</v>
      </c>
      <c r="N2455" s="80">
        <v>17.189876999999999</v>
      </c>
      <c r="O2455" s="80">
        <v>-88.497649999999993</v>
      </c>
      <c r="P2455" s="80" t="s">
        <v>84</v>
      </c>
      <c r="Q2455" s="80">
        <v>0</v>
      </c>
      <c r="R2455" s="80">
        <v>-15.623037</v>
      </c>
      <c r="S2455" s="80">
        <v>-59.0625</v>
      </c>
      <c r="T2455" s="80">
        <v>1071</v>
      </c>
      <c r="U2455" s="91">
        <f>Table1[[#This Row],[Distribution Amount (Dollars)]]/Table1[[#This Row],[NEWdatediff]]</f>
        <v>1071</v>
      </c>
      <c r="V2455" s="82" t="s">
        <v>2207</v>
      </c>
      <c r="W2455" s="82" t="s">
        <v>91</v>
      </c>
      <c r="X2455" s="82" t="s">
        <v>72</v>
      </c>
      <c r="Y2455" s="82" t="s">
        <v>73</v>
      </c>
      <c r="Z2455" s="82">
        <v>1</v>
      </c>
      <c r="AB2455" s="82" t="s">
        <v>3591</v>
      </c>
      <c r="AD2455" s="82" t="s">
        <v>325</v>
      </c>
      <c r="AE2455" s="82" t="s">
        <v>3592</v>
      </c>
      <c r="AN2455" s="82" t="s">
        <v>76</v>
      </c>
      <c r="AO2455" s="82" t="s">
        <v>3593</v>
      </c>
      <c r="AP2455" s="82">
        <v>340000</v>
      </c>
      <c r="AQ2455" s="82" t="s">
        <v>109</v>
      </c>
      <c r="AR2455" s="82" t="s">
        <v>4274</v>
      </c>
      <c r="AS2455" s="84">
        <v>41716</v>
      </c>
      <c r="AT2455" s="85">
        <v>2014</v>
      </c>
      <c r="AU2455" s="82" t="s">
        <v>4277</v>
      </c>
      <c r="AV2455" s="84">
        <v>41844</v>
      </c>
      <c r="AW2455" s="85">
        <v>2014</v>
      </c>
      <c r="AX2455" s="85">
        <f>Table1[[#This Row],[End TEST]]-Table1[[#This Row],[Start TEST]]</f>
        <v>0</v>
      </c>
      <c r="AY2455" s="85">
        <f>Table1[[#This Row],[TEST_Diff]]+1</f>
        <v>1</v>
      </c>
      <c r="AZ2455" s="92">
        <f>DATEDIF(Table1[[#This Row],[Start Year]],Table1[[#This Row],[End Year]],"d") / 365</f>
        <v>0.35068493150684932</v>
      </c>
    </row>
    <row r="2456" spans="1:52" x14ac:dyDescent="0.5">
      <c r="A2456" s="82">
        <v>204</v>
      </c>
      <c r="B2456" s="82" t="s">
        <v>3588</v>
      </c>
      <c r="D2456" s="90">
        <v>43372</v>
      </c>
      <c r="E2456" s="90" t="s">
        <v>3589</v>
      </c>
      <c r="F2456" s="90"/>
      <c r="G2456" s="82" t="s">
        <v>3589</v>
      </c>
      <c r="H2456" s="82" t="s">
        <v>3590</v>
      </c>
      <c r="I2456" s="80" t="s">
        <v>759</v>
      </c>
      <c r="J2456" s="80">
        <v>50</v>
      </c>
      <c r="K2456" s="80">
        <v>148</v>
      </c>
      <c r="L2456" s="80" t="s">
        <v>958</v>
      </c>
      <c r="M2456" s="80">
        <v>0.63</v>
      </c>
      <c r="N2456" s="80">
        <v>17.189876999999999</v>
      </c>
      <c r="O2456" s="80">
        <v>-88.497649999999993</v>
      </c>
      <c r="P2456" s="80" t="s">
        <v>84</v>
      </c>
      <c r="Q2456" s="80">
        <v>0</v>
      </c>
      <c r="R2456" s="80">
        <v>-15.623037</v>
      </c>
      <c r="S2456" s="80">
        <v>-59.0625</v>
      </c>
      <c r="T2456" s="80">
        <v>1071</v>
      </c>
      <c r="U2456" s="91">
        <f>Table1[[#This Row],[Distribution Amount (Dollars)]]/Table1[[#This Row],[NEWdatediff]]</f>
        <v>1071</v>
      </c>
      <c r="V2456" s="82" t="s">
        <v>2207</v>
      </c>
      <c r="W2456" s="82" t="s">
        <v>91</v>
      </c>
      <c r="X2456" s="82" t="s">
        <v>72</v>
      </c>
      <c r="Y2456" s="82" t="s">
        <v>73</v>
      </c>
      <c r="Z2456" s="82">
        <v>1</v>
      </c>
      <c r="AB2456" s="82" t="s">
        <v>3591</v>
      </c>
      <c r="AD2456" s="82" t="s">
        <v>325</v>
      </c>
      <c r="AE2456" s="82" t="s">
        <v>3592</v>
      </c>
      <c r="AN2456" s="82" t="s">
        <v>76</v>
      </c>
      <c r="AO2456" s="82" t="s">
        <v>3593</v>
      </c>
      <c r="AP2456" s="82">
        <v>340000</v>
      </c>
      <c r="AQ2456" s="82" t="s">
        <v>109</v>
      </c>
      <c r="AR2456" s="82" t="s">
        <v>4274</v>
      </c>
      <c r="AS2456" s="84">
        <v>41716</v>
      </c>
      <c r="AT2456" s="85">
        <v>2014</v>
      </c>
      <c r="AU2456" s="82" t="s">
        <v>4277</v>
      </c>
      <c r="AV2456" s="84">
        <v>41844</v>
      </c>
      <c r="AW2456" s="85">
        <v>2014</v>
      </c>
      <c r="AX2456" s="85">
        <f>Table1[[#This Row],[End TEST]]-Table1[[#This Row],[Start TEST]]</f>
        <v>0</v>
      </c>
      <c r="AY2456" s="85">
        <f>Table1[[#This Row],[TEST_Diff]]+1</f>
        <v>1</v>
      </c>
      <c r="AZ2456" s="92">
        <f>DATEDIF(Table1[[#This Row],[Start Year]],Table1[[#This Row],[End Year]],"d") / 365</f>
        <v>0.35068493150684932</v>
      </c>
    </row>
    <row r="2457" spans="1:52" x14ac:dyDescent="0.5">
      <c r="A2457" s="82">
        <v>204</v>
      </c>
      <c r="B2457" s="82" t="s">
        <v>3588</v>
      </c>
      <c r="D2457" s="90">
        <v>43372</v>
      </c>
      <c r="E2457" s="90" t="s">
        <v>3589</v>
      </c>
      <c r="F2457" s="90"/>
      <c r="G2457" s="82" t="s">
        <v>3589</v>
      </c>
      <c r="H2457" s="82" t="s">
        <v>3590</v>
      </c>
      <c r="I2457" s="80" t="s">
        <v>81</v>
      </c>
      <c r="J2457" s="80">
        <v>50</v>
      </c>
      <c r="K2457" s="80">
        <v>148</v>
      </c>
      <c r="L2457" s="80" t="s">
        <v>694</v>
      </c>
      <c r="M2457" s="80">
        <v>0.63</v>
      </c>
      <c r="N2457" s="80">
        <v>15.414999</v>
      </c>
      <c r="O2457" s="80">
        <v>-61.370975000000001</v>
      </c>
      <c r="P2457" s="80" t="s">
        <v>195</v>
      </c>
      <c r="Q2457" s="80">
        <v>0</v>
      </c>
      <c r="R2457" s="80">
        <v>25.14509</v>
      </c>
      <c r="S2457" s="80">
        <v>-80.396960000000007</v>
      </c>
      <c r="T2457" s="80">
        <v>1071</v>
      </c>
      <c r="U2457" s="91">
        <f>Table1[[#This Row],[Distribution Amount (Dollars)]]/Table1[[#This Row],[NEWdatediff]]</f>
        <v>1071</v>
      </c>
      <c r="V2457" s="82" t="s">
        <v>2207</v>
      </c>
      <c r="W2457" s="82" t="s">
        <v>91</v>
      </c>
      <c r="X2457" s="82" t="s">
        <v>72</v>
      </c>
      <c r="Y2457" s="82" t="s">
        <v>73</v>
      </c>
      <c r="Z2457" s="82">
        <v>1</v>
      </c>
      <c r="AB2457" s="82" t="s">
        <v>3591</v>
      </c>
      <c r="AD2457" s="82" t="s">
        <v>694</v>
      </c>
      <c r="AE2457" s="82" t="s">
        <v>3592</v>
      </c>
      <c r="AN2457" s="82" t="s">
        <v>76</v>
      </c>
      <c r="AO2457" s="82" t="s">
        <v>3593</v>
      </c>
      <c r="AP2457" s="82">
        <v>340000</v>
      </c>
      <c r="AQ2457" s="82" t="s">
        <v>109</v>
      </c>
      <c r="AR2457" s="82" t="s">
        <v>4274</v>
      </c>
      <c r="AS2457" s="84">
        <v>41716</v>
      </c>
      <c r="AT2457" s="85">
        <v>2014</v>
      </c>
      <c r="AU2457" s="82" t="s">
        <v>4277</v>
      </c>
      <c r="AV2457" s="84">
        <v>41844</v>
      </c>
      <c r="AW2457" s="85">
        <v>2014</v>
      </c>
      <c r="AX2457" s="85">
        <f>Table1[[#This Row],[End TEST]]-Table1[[#This Row],[Start TEST]]</f>
        <v>0</v>
      </c>
      <c r="AY2457" s="85">
        <f>Table1[[#This Row],[TEST_Diff]]+1</f>
        <v>1</v>
      </c>
      <c r="AZ2457" s="92">
        <f>DATEDIF(Table1[[#This Row],[Start Year]],Table1[[#This Row],[End Year]],"d") / 365</f>
        <v>0.35068493150684932</v>
      </c>
    </row>
    <row r="2458" spans="1:52" x14ac:dyDescent="0.5">
      <c r="A2458" s="82">
        <v>204</v>
      </c>
      <c r="B2458" s="82" t="s">
        <v>3588</v>
      </c>
      <c r="D2458" s="90">
        <v>43372</v>
      </c>
      <c r="E2458" s="90" t="s">
        <v>3589</v>
      </c>
      <c r="F2458" s="90"/>
      <c r="G2458" s="82" t="s">
        <v>3589</v>
      </c>
      <c r="H2458" s="82" t="s">
        <v>3590</v>
      </c>
      <c r="I2458" s="80" t="s">
        <v>759</v>
      </c>
      <c r="J2458" s="80">
        <v>50</v>
      </c>
      <c r="K2458" s="80">
        <v>148</v>
      </c>
      <c r="L2458" s="80" t="s">
        <v>694</v>
      </c>
      <c r="M2458" s="80">
        <v>0.63</v>
      </c>
      <c r="N2458" s="80">
        <v>15.414999</v>
      </c>
      <c r="O2458" s="80">
        <v>-61.370975000000001</v>
      </c>
      <c r="P2458" s="80" t="s">
        <v>195</v>
      </c>
      <c r="Q2458" s="80">
        <v>0</v>
      </c>
      <c r="R2458" s="80">
        <v>25.14509</v>
      </c>
      <c r="S2458" s="80">
        <v>-80.396960000000007</v>
      </c>
      <c r="T2458" s="80">
        <v>1071</v>
      </c>
      <c r="U2458" s="91">
        <f>Table1[[#This Row],[Distribution Amount (Dollars)]]/Table1[[#This Row],[NEWdatediff]]</f>
        <v>1071</v>
      </c>
      <c r="V2458" s="82" t="s">
        <v>2207</v>
      </c>
      <c r="W2458" s="82" t="s">
        <v>91</v>
      </c>
      <c r="X2458" s="82" t="s">
        <v>72</v>
      </c>
      <c r="Y2458" s="82" t="s">
        <v>73</v>
      </c>
      <c r="Z2458" s="82">
        <v>1</v>
      </c>
      <c r="AB2458" s="82" t="s">
        <v>3591</v>
      </c>
      <c r="AD2458" s="82" t="s">
        <v>694</v>
      </c>
      <c r="AE2458" s="82" t="s">
        <v>3592</v>
      </c>
      <c r="AN2458" s="82" t="s">
        <v>76</v>
      </c>
      <c r="AO2458" s="82" t="s">
        <v>3593</v>
      </c>
      <c r="AP2458" s="82">
        <v>340000</v>
      </c>
      <c r="AQ2458" s="82" t="s">
        <v>109</v>
      </c>
      <c r="AR2458" s="82" t="s">
        <v>4274</v>
      </c>
      <c r="AS2458" s="84">
        <v>41716</v>
      </c>
      <c r="AT2458" s="85">
        <v>2014</v>
      </c>
      <c r="AU2458" s="82" t="s">
        <v>4277</v>
      </c>
      <c r="AV2458" s="84">
        <v>41844</v>
      </c>
      <c r="AW2458" s="85">
        <v>2014</v>
      </c>
      <c r="AX2458" s="85">
        <f>Table1[[#This Row],[End TEST]]-Table1[[#This Row],[Start TEST]]</f>
        <v>0</v>
      </c>
      <c r="AY2458" s="85">
        <f>Table1[[#This Row],[TEST_Diff]]+1</f>
        <v>1</v>
      </c>
      <c r="AZ2458" s="92">
        <f>DATEDIF(Table1[[#This Row],[Start Year]],Table1[[#This Row],[End Year]],"d") / 365</f>
        <v>0.35068493150684932</v>
      </c>
    </row>
    <row r="2459" spans="1:52" x14ac:dyDescent="0.5">
      <c r="A2459" s="82">
        <v>204</v>
      </c>
      <c r="B2459" s="82" t="s">
        <v>3588</v>
      </c>
      <c r="D2459" s="90">
        <v>43372</v>
      </c>
      <c r="E2459" s="90" t="s">
        <v>3589</v>
      </c>
      <c r="F2459" s="90"/>
      <c r="G2459" s="82" t="s">
        <v>3589</v>
      </c>
      <c r="H2459" s="82" t="s">
        <v>3590</v>
      </c>
      <c r="I2459" s="80" t="s">
        <v>81</v>
      </c>
      <c r="J2459" s="80">
        <v>50</v>
      </c>
      <c r="K2459" s="80">
        <v>148</v>
      </c>
      <c r="L2459" s="80" t="s">
        <v>241</v>
      </c>
      <c r="M2459" s="80">
        <v>0.56000000000000005</v>
      </c>
      <c r="N2459" s="80">
        <v>20.593682999999999</v>
      </c>
      <c r="O2459" s="80">
        <v>78.962883000000005</v>
      </c>
      <c r="P2459" s="80" t="s">
        <v>114</v>
      </c>
      <c r="Q2459" s="80">
        <v>0</v>
      </c>
      <c r="R2459" s="80">
        <v>25.384855999999999</v>
      </c>
      <c r="S2459" s="80">
        <v>68.458809000000002</v>
      </c>
      <c r="T2459" s="80">
        <v>952</v>
      </c>
      <c r="U2459" s="91">
        <f>Table1[[#This Row],[Distribution Amount (Dollars)]]/Table1[[#This Row],[NEWdatediff]]</f>
        <v>952</v>
      </c>
      <c r="V2459" s="82" t="s">
        <v>2207</v>
      </c>
      <c r="W2459" s="82" t="s">
        <v>91</v>
      </c>
      <c r="X2459" s="82" t="s">
        <v>72</v>
      </c>
      <c r="Y2459" s="82" t="s">
        <v>73</v>
      </c>
      <c r="Z2459" s="82">
        <v>1</v>
      </c>
      <c r="AB2459" s="82" t="s">
        <v>3591</v>
      </c>
      <c r="AD2459" s="82" t="s">
        <v>1421</v>
      </c>
      <c r="AE2459" s="82" t="s">
        <v>3592</v>
      </c>
      <c r="AN2459" s="82" t="s">
        <v>76</v>
      </c>
      <c r="AO2459" s="82" t="s">
        <v>3593</v>
      </c>
      <c r="AP2459" s="82">
        <v>340000</v>
      </c>
      <c r="AQ2459" s="82" t="s">
        <v>109</v>
      </c>
      <c r="AR2459" s="82" t="s">
        <v>4274</v>
      </c>
      <c r="AS2459" s="84">
        <v>41716</v>
      </c>
      <c r="AT2459" s="85">
        <v>2014</v>
      </c>
      <c r="AU2459" s="82" t="s">
        <v>4277</v>
      </c>
      <c r="AV2459" s="84">
        <v>41844</v>
      </c>
      <c r="AW2459" s="85">
        <v>2014</v>
      </c>
      <c r="AX2459" s="85">
        <f>Table1[[#This Row],[End TEST]]-Table1[[#This Row],[Start TEST]]</f>
        <v>0</v>
      </c>
      <c r="AY2459" s="85">
        <f>Table1[[#This Row],[TEST_Diff]]+1</f>
        <v>1</v>
      </c>
      <c r="AZ2459" s="92">
        <f>DATEDIF(Table1[[#This Row],[Start Year]],Table1[[#This Row],[End Year]],"d") / 365</f>
        <v>0.35068493150684932</v>
      </c>
    </row>
    <row r="2460" spans="1:52" x14ac:dyDescent="0.5">
      <c r="A2460" s="82">
        <v>204</v>
      </c>
      <c r="B2460" s="82" t="s">
        <v>3588</v>
      </c>
      <c r="D2460" s="90">
        <v>43372</v>
      </c>
      <c r="E2460" s="90" t="s">
        <v>3589</v>
      </c>
      <c r="F2460" s="90"/>
      <c r="G2460" s="82" t="s">
        <v>3589</v>
      </c>
      <c r="H2460" s="82" t="s">
        <v>3590</v>
      </c>
      <c r="I2460" s="80" t="s">
        <v>759</v>
      </c>
      <c r="J2460" s="80">
        <v>50</v>
      </c>
      <c r="K2460" s="80">
        <v>148</v>
      </c>
      <c r="L2460" s="80" t="s">
        <v>241</v>
      </c>
      <c r="M2460" s="80">
        <v>0.56000000000000005</v>
      </c>
      <c r="N2460" s="80">
        <v>20.593682999999999</v>
      </c>
      <c r="O2460" s="80">
        <v>78.962883000000005</v>
      </c>
      <c r="P2460" s="80" t="s">
        <v>114</v>
      </c>
      <c r="Q2460" s="80">
        <v>0</v>
      </c>
      <c r="R2460" s="80">
        <v>25.384855999999999</v>
      </c>
      <c r="S2460" s="80">
        <v>68.458809000000002</v>
      </c>
      <c r="T2460" s="80">
        <v>952</v>
      </c>
      <c r="U2460" s="91">
        <f>Table1[[#This Row],[Distribution Amount (Dollars)]]/Table1[[#This Row],[NEWdatediff]]</f>
        <v>952</v>
      </c>
      <c r="V2460" s="82" t="s">
        <v>2207</v>
      </c>
      <c r="W2460" s="82" t="s">
        <v>91</v>
      </c>
      <c r="X2460" s="82" t="s">
        <v>72</v>
      </c>
      <c r="Y2460" s="82" t="s">
        <v>73</v>
      </c>
      <c r="Z2460" s="82">
        <v>1</v>
      </c>
      <c r="AB2460" s="82" t="s">
        <v>3591</v>
      </c>
      <c r="AD2460" s="82" t="s">
        <v>1421</v>
      </c>
      <c r="AE2460" s="82" t="s">
        <v>3592</v>
      </c>
      <c r="AN2460" s="82" t="s">
        <v>76</v>
      </c>
      <c r="AO2460" s="82" t="s">
        <v>3593</v>
      </c>
      <c r="AP2460" s="82">
        <v>340000</v>
      </c>
      <c r="AQ2460" s="82" t="s">
        <v>109</v>
      </c>
      <c r="AR2460" s="82" t="s">
        <v>4274</v>
      </c>
      <c r="AS2460" s="84">
        <v>41716</v>
      </c>
      <c r="AT2460" s="85">
        <v>2014</v>
      </c>
      <c r="AU2460" s="82" t="s">
        <v>4277</v>
      </c>
      <c r="AV2460" s="84">
        <v>41844</v>
      </c>
      <c r="AW2460" s="85">
        <v>2014</v>
      </c>
      <c r="AX2460" s="85">
        <f>Table1[[#This Row],[End TEST]]-Table1[[#This Row],[Start TEST]]</f>
        <v>0</v>
      </c>
      <c r="AY2460" s="85">
        <f>Table1[[#This Row],[TEST_Diff]]+1</f>
        <v>1</v>
      </c>
      <c r="AZ2460" s="92">
        <f>DATEDIF(Table1[[#This Row],[Start Year]],Table1[[#This Row],[End Year]],"d") / 365</f>
        <v>0.35068493150684932</v>
      </c>
    </row>
    <row r="2461" spans="1:52" x14ac:dyDescent="0.5">
      <c r="A2461" s="82">
        <v>204</v>
      </c>
      <c r="B2461" s="82" t="s">
        <v>3588</v>
      </c>
      <c r="D2461" s="90">
        <v>43372</v>
      </c>
      <c r="E2461" s="90" t="s">
        <v>3589</v>
      </c>
      <c r="F2461" s="90"/>
      <c r="G2461" s="82" t="s">
        <v>3589</v>
      </c>
      <c r="H2461" s="82" t="s">
        <v>3590</v>
      </c>
      <c r="I2461" s="80" t="s">
        <v>81</v>
      </c>
      <c r="J2461" s="80">
        <v>50</v>
      </c>
      <c r="K2461" s="80">
        <v>148</v>
      </c>
      <c r="L2461" s="80" t="s">
        <v>3015</v>
      </c>
      <c r="M2461" s="80">
        <v>1.25</v>
      </c>
      <c r="N2461" s="80">
        <v>-13.758365</v>
      </c>
      <c r="O2461" s="80">
        <v>-172.15946299999999</v>
      </c>
      <c r="P2461" s="80" t="s">
        <v>1002</v>
      </c>
      <c r="Q2461" s="80">
        <v>0</v>
      </c>
      <c r="R2461" s="80">
        <v>-11.711587</v>
      </c>
      <c r="S2461" s="80">
        <v>163.84307100000001</v>
      </c>
      <c r="T2461" s="80">
        <v>2125</v>
      </c>
      <c r="U2461" s="91">
        <f>Table1[[#This Row],[Distribution Amount (Dollars)]]/Table1[[#This Row],[NEWdatediff]]</f>
        <v>2125</v>
      </c>
      <c r="V2461" s="82" t="s">
        <v>2207</v>
      </c>
      <c r="W2461" s="82" t="s">
        <v>91</v>
      </c>
      <c r="X2461" s="82" t="s">
        <v>72</v>
      </c>
      <c r="Y2461" s="82" t="s">
        <v>73</v>
      </c>
      <c r="Z2461" s="82">
        <v>1</v>
      </c>
      <c r="AB2461" s="82" t="s">
        <v>3591</v>
      </c>
      <c r="AD2461" s="82" t="s">
        <v>1418</v>
      </c>
      <c r="AE2461" s="82" t="s">
        <v>3592</v>
      </c>
      <c r="AN2461" s="82" t="s">
        <v>76</v>
      </c>
      <c r="AO2461" s="82" t="s">
        <v>3593</v>
      </c>
      <c r="AP2461" s="82">
        <v>340000</v>
      </c>
      <c r="AQ2461" s="82" t="s">
        <v>109</v>
      </c>
      <c r="AR2461" s="82" t="s">
        <v>4274</v>
      </c>
      <c r="AS2461" s="84">
        <v>41716</v>
      </c>
      <c r="AT2461" s="85">
        <v>2014</v>
      </c>
      <c r="AU2461" s="82" t="s">
        <v>4277</v>
      </c>
      <c r="AV2461" s="84">
        <v>41844</v>
      </c>
      <c r="AW2461" s="85">
        <v>2014</v>
      </c>
      <c r="AX2461" s="85">
        <f>Table1[[#This Row],[End TEST]]-Table1[[#This Row],[Start TEST]]</f>
        <v>0</v>
      </c>
      <c r="AY2461" s="85">
        <f>Table1[[#This Row],[TEST_Diff]]+1</f>
        <v>1</v>
      </c>
      <c r="AZ2461" s="92">
        <f>DATEDIF(Table1[[#This Row],[Start Year]],Table1[[#This Row],[End Year]],"d") / 365</f>
        <v>0.35068493150684932</v>
      </c>
    </row>
    <row r="2462" spans="1:52" x14ac:dyDescent="0.5">
      <c r="A2462" s="82">
        <v>204</v>
      </c>
      <c r="B2462" s="82" t="s">
        <v>3588</v>
      </c>
      <c r="D2462" s="90">
        <v>43372</v>
      </c>
      <c r="E2462" s="90" t="s">
        <v>3589</v>
      </c>
      <c r="F2462" s="90"/>
      <c r="G2462" s="82" t="s">
        <v>3589</v>
      </c>
      <c r="H2462" s="82" t="s">
        <v>3590</v>
      </c>
      <c r="I2462" s="80" t="s">
        <v>759</v>
      </c>
      <c r="J2462" s="80">
        <v>50</v>
      </c>
      <c r="K2462" s="80">
        <v>148</v>
      </c>
      <c r="L2462" s="80" t="s">
        <v>3015</v>
      </c>
      <c r="M2462" s="80">
        <v>1.25</v>
      </c>
      <c r="N2462" s="80">
        <v>-13.758365</v>
      </c>
      <c r="O2462" s="80">
        <v>-172.15946299999999</v>
      </c>
      <c r="P2462" s="80" t="s">
        <v>1002</v>
      </c>
      <c r="Q2462" s="80">
        <v>0</v>
      </c>
      <c r="R2462" s="80">
        <v>-11.711587</v>
      </c>
      <c r="S2462" s="80">
        <v>163.84307100000001</v>
      </c>
      <c r="T2462" s="80">
        <v>2125</v>
      </c>
      <c r="U2462" s="91">
        <f>Table1[[#This Row],[Distribution Amount (Dollars)]]/Table1[[#This Row],[NEWdatediff]]</f>
        <v>2125</v>
      </c>
      <c r="V2462" s="82" t="s">
        <v>2207</v>
      </c>
      <c r="W2462" s="82" t="s">
        <v>91</v>
      </c>
      <c r="X2462" s="82" t="s">
        <v>72</v>
      </c>
      <c r="Y2462" s="82" t="s">
        <v>73</v>
      </c>
      <c r="Z2462" s="82">
        <v>1</v>
      </c>
      <c r="AB2462" s="82" t="s">
        <v>3591</v>
      </c>
      <c r="AD2462" s="82" t="s">
        <v>1418</v>
      </c>
      <c r="AE2462" s="82" t="s">
        <v>3592</v>
      </c>
      <c r="AN2462" s="82" t="s">
        <v>76</v>
      </c>
      <c r="AO2462" s="82" t="s">
        <v>3593</v>
      </c>
      <c r="AP2462" s="82">
        <v>340000</v>
      </c>
      <c r="AQ2462" s="82" t="s">
        <v>109</v>
      </c>
      <c r="AR2462" s="82" t="s">
        <v>4274</v>
      </c>
      <c r="AS2462" s="84">
        <v>41716</v>
      </c>
      <c r="AT2462" s="85">
        <v>2014</v>
      </c>
      <c r="AU2462" s="82" t="s">
        <v>4277</v>
      </c>
      <c r="AV2462" s="84">
        <v>41844</v>
      </c>
      <c r="AW2462" s="85">
        <v>2014</v>
      </c>
      <c r="AX2462" s="85">
        <f>Table1[[#This Row],[End TEST]]-Table1[[#This Row],[Start TEST]]</f>
        <v>0</v>
      </c>
      <c r="AY2462" s="85">
        <f>Table1[[#This Row],[TEST_Diff]]+1</f>
        <v>1</v>
      </c>
      <c r="AZ2462" s="92">
        <f>DATEDIF(Table1[[#This Row],[Start Year]],Table1[[#This Row],[End Year]],"d") / 365</f>
        <v>0.35068493150684932</v>
      </c>
    </row>
    <row r="2463" spans="1:52" x14ac:dyDescent="0.5">
      <c r="A2463" s="82">
        <v>204</v>
      </c>
      <c r="B2463" s="82" t="s">
        <v>3588</v>
      </c>
      <c r="D2463" s="90">
        <v>43372</v>
      </c>
      <c r="E2463" s="90" t="s">
        <v>3589</v>
      </c>
      <c r="F2463" s="90"/>
      <c r="G2463" s="82" t="s">
        <v>3589</v>
      </c>
      <c r="H2463" s="82" t="s">
        <v>3590</v>
      </c>
      <c r="I2463" s="80" t="s">
        <v>81</v>
      </c>
      <c r="J2463" s="80">
        <v>50</v>
      </c>
      <c r="K2463" s="80">
        <v>148</v>
      </c>
      <c r="L2463" s="80" t="s">
        <v>152</v>
      </c>
      <c r="M2463" s="80">
        <v>0.36</v>
      </c>
      <c r="N2463" s="80">
        <v>-1.8655060000000001</v>
      </c>
      <c r="O2463" s="80">
        <v>29.917652</v>
      </c>
      <c r="P2463" s="80" t="s">
        <v>69</v>
      </c>
      <c r="Q2463" s="80">
        <v>0</v>
      </c>
      <c r="R2463" s="80">
        <v>2.6272389999999999</v>
      </c>
      <c r="S2463" s="80">
        <v>23.381664000000001</v>
      </c>
      <c r="T2463" s="80">
        <v>612</v>
      </c>
      <c r="U2463" s="91">
        <f>Table1[[#This Row],[Distribution Amount (Dollars)]]/Table1[[#This Row],[NEWdatediff]]</f>
        <v>612</v>
      </c>
      <c r="V2463" s="82" t="s">
        <v>2207</v>
      </c>
      <c r="W2463" s="82" t="s">
        <v>91</v>
      </c>
      <c r="X2463" s="82" t="s">
        <v>72</v>
      </c>
      <c r="Y2463" s="82" t="s">
        <v>73</v>
      </c>
      <c r="Z2463" s="82">
        <v>1</v>
      </c>
      <c r="AB2463" s="82" t="s">
        <v>3591</v>
      </c>
      <c r="AD2463" s="82" t="s">
        <v>1444</v>
      </c>
      <c r="AE2463" s="82" t="s">
        <v>3592</v>
      </c>
      <c r="AN2463" s="82" t="s">
        <v>76</v>
      </c>
      <c r="AO2463" s="82" t="s">
        <v>3593</v>
      </c>
      <c r="AP2463" s="82">
        <v>340000</v>
      </c>
      <c r="AQ2463" s="82" t="s">
        <v>109</v>
      </c>
      <c r="AR2463" s="82" t="s">
        <v>4274</v>
      </c>
      <c r="AS2463" s="84">
        <v>41716</v>
      </c>
      <c r="AT2463" s="85">
        <v>2014</v>
      </c>
      <c r="AU2463" s="82" t="s">
        <v>4277</v>
      </c>
      <c r="AV2463" s="84">
        <v>41844</v>
      </c>
      <c r="AW2463" s="85">
        <v>2014</v>
      </c>
      <c r="AX2463" s="85">
        <f>Table1[[#This Row],[End TEST]]-Table1[[#This Row],[Start TEST]]</f>
        <v>0</v>
      </c>
      <c r="AY2463" s="85">
        <f>Table1[[#This Row],[TEST_Diff]]+1</f>
        <v>1</v>
      </c>
      <c r="AZ2463" s="92">
        <f>DATEDIF(Table1[[#This Row],[Start Year]],Table1[[#This Row],[End Year]],"d") / 365</f>
        <v>0.35068493150684932</v>
      </c>
    </row>
    <row r="2464" spans="1:52" x14ac:dyDescent="0.5">
      <c r="A2464" s="82">
        <v>204</v>
      </c>
      <c r="B2464" s="82" t="s">
        <v>3588</v>
      </c>
      <c r="D2464" s="90">
        <v>43372</v>
      </c>
      <c r="E2464" s="90" t="s">
        <v>3589</v>
      </c>
      <c r="F2464" s="90"/>
      <c r="G2464" s="82" t="s">
        <v>3589</v>
      </c>
      <c r="H2464" s="82" t="s">
        <v>3590</v>
      </c>
      <c r="I2464" s="80" t="s">
        <v>759</v>
      </c>
      <c r="J2464" s="80">
        <v>50</v>
      </c>
      <c r="K2464" s="80">
        <v>148</v>
      </c>
      <c r="L2464" s="80" t="s">
        <v>152</v>
      </c>
      <c r="M2464" s="80">
        <v>0.36</v>
      </c>
      <c r="N2464" s="80">
        <v>-1.8655060000000001</v>
      </c>
      <c r="O2464" s="80">
        <v>29.917652</v>
      </c>
      <c r="P2464" s="80" t="s">
        <v>69</v>
      </c>
      <c r="Q2464" s="80">
        <v>0</v>
      </c>
      <c r="R2464" s="80">
        <v>2.6272389999999999</v>
      </c>
      <c r="S2464" s="80">
        <v>23.381664000000001</v>
      </c>
      <c r="T2464" s="80">
        <v>612</v>
      </c>
      <c r="U2464" s="91">
        <f>Table1[[#This Row],[Distribution Amount (Dollars)]]/Table1[[#This Row],[NEWdatediff]]</f>
        <v>612</v>
      </c>
      <c r="V2464" s="82" t="s">
        <v>2207</v>
      </c>
      <c r="W2464" s="82" t="s">
        <v>91</v>
      </c>
      <c r="X2464" s="82" t="s">
        <v>72</v>
      </c>
      <c r="Y2464" s="82" t="s">
        <v>73</v>
      </c>
      <c r="Z2464" s="82">
        <v>1</v>
      </c>
      <c r="AB2464" s="82" t="s">
        <v>3591</v>
      </c>
      <c r="AD2464" s="82" t="s">
        <v>1444</v>
      </c>
      <c r="AE2464" s="82" t="s">
        <v>3592</v>
      </c>
      <c r="AN2464" s="82" t="s">
        <v>76</v>
      </c>
      <c r="AO2464" s="82" t="s">
        <v>3593</v>
      </c>
      <c r="AP2464" s="82">
        <v>340000</v>
      </c>
      <c r="AQ2464" s="82" t="s">
        <v>109</v>
      </c>
      <c r="AR2464" s="82" t="s">
        <v>4274</v>
      </c>
      <c r="AS2464" s="84">
        <v>41716</v>
      </c>
      <c r="AT2464" s="85">
        <v>2014</v>
      </c>
      <c r="AU2464" s="82" t="s">
        <v>4277</v>
      </c>
      <c r="AV2464" s="84">
        <v>41844</v>
      </c>
      <c r="AW2464" s="85">
        <v>2014</v>
      </c>
      <c r="AX2464" s="85">
        <f>Table1[[#This Row],[End TEST]]-Table1[[#This Row],[Start TEST]]</f>
        <v>0</v>
      </c>
      <c r="AY2464" s="85">
        <f>Table1[[#This Row],[TEST_Diff]]+1</f>
        <v>1</v>
      </c>
      <c r="AZ2464" s="92">
        <f>DATEDIF(Table1[[#This Row],[Start Year]],Table1[[#This Row],[End Year]],"d") / 365</f>
        <v>0.35068493150684932</v>
      </c>
    </row>
    <row r="2465" spans="1:52" x14ac:dyDescent="0.5">
      <c r="A2465" s="82">
        <v>204</v>
      </c>
      <c r="B2465" s="82" t="s">
        <v>3588</v>
      </c>
      <c r="D2465" s="90">
        <v>43372</v>
      </c>
      <c r="E2465" s="90" t="s">
        <v>3589</v>
      </c>
      <c r="F2465" s="90"/>
      <c r="G2465" s="82" t="s">
        <v>3589</v>
      </c>
      <c r="H2465" s="82" t="s">
        <v>3590</v>
      </c>
      <c r="I2465" s="80" t="s">
        <v>81</v>
      </c>
      <c r="J2465" s="80">
        <v>50</v>
      </c>
      <c r="K2465" s="80">
        <v>148</v>
      </c>
      <c r="L2465" s="80" t="s">
        <v>68</v>
      </c>
      <c r="M2465" s="80">
        <v>0.36</v>
      </c>
      <c r="N2465" s="80">
        <v>12.238333000000001</v>
      </c>
      <c r="O2465" s="80">
        <v>-1.561593</v>
      </c>
      <c r="P2465" s="80" t="s">
        <v>69</v>
      </c>
      <c r="Q2465" s="80">
        <v>0</v>
      </c>
      <c r="R2465" s="80">
        <v>2.6272389999999999</v>
      </c>
      <c r="S2465" s="80">
        <v>23.381664000000001</v>
      </c>
      <c r="T2465" s="80">
        <v>612</v>
      </c>
      <c r="U2465" s="91">
        <f>Table1[[#This Row],[Distribution Amount (Dollars)]]/Table1[[#This Row],[NEWdatediff]]</f>
        <v>612</v>
      </c>
      <c r="V2465" s="82" t="s">
        <v>2207</v>
      </c>
      <c r="W2465" s="82" t="s">
        <v>91</v>
      </c>
      <c r="X2465" s="82" t="s">
        <v>72</v>
      </c>
      <c r="Y2465" s="82" t="s">
        <v>73</v>
      </c>
      <c r="Z2465" s="82">
        <v>1</v>
      </c>
      <c r="AB2465" s="82" t="s">
        <v>3591</v>
      </c>
      <c r="AD2465" s="82" t="s">
        <v>1419</v>
      </c>
      <c r="AE2465" s="82" t="s">
        <v>3592</v>
      </c>
      <c r="AN2465" s="82" t="s">
        <v>76</v>
      </c>
      <c r="AO2465" s="82" t="s">
        <v>3593</v>
      </c>
      <c r="AP2465" s="82">
        <v>340000</v>
      </c>
      <c r="AQ2465" s="82" t="s">
        <v>109</v>
      </c>
      <c r="AR2465" s="82" t="s">
        <v>4274</v>
      </c>
      <c r="AS2465" s="84">
        <v>41716</v>
      </c>
      <c r="AT2465" s="85">
        <v>2014</v>
      </c>
      <c r="AU2465" s="82" t="s">
        <v>4277</v>
      </c>
      <c r="AV2465" s="84">
        <v>41844</v>
      </c>
      <c r="AW2465" s="85">
        <v>2014</v>
      </c>
      <c r="AX2465" s="85">
        <f>Table1[[#This Row],[End TEST]]-Table1[[#This Row],[Start TEST]]</f>
        <v>0</v>
      </c>
      <c r="AY2465" s="85">
        <f>Table1[[#This Row],[TEST_Diff]]+1</f>
        <v>1</v>
      </c>
      <c r="AZ2465" s="92">
        <f>DATEDIF(Table1[[#This Row],[Start Year]],Table1[[#This Row],[End Year]],"d") / 365</f>
        <v>0.35068493150684932</v>
      </c>
    </row>
    <row r="2466" spans="1:52" x14ac:dyDescent="0.5">
      <c r="A2466" s="82">
        <v>204</v>
      </c>
      <c r="B2466" s="82" t="s">
        <v>3588</v>
      </c>
      <c r="D2466" s="90">
        <v>43372</v>
      </c>
      <c r="E2466" s="90" t="s">
        <v>3589</v>
      </c>
      <c r="F2466" s="90"/>
      <c r="G2466" s="82" t="s">
        <v>3589</v>
      </c>
      <c r="H2466" s="82" t="s">
        <v>3590</v>
      </c>
      <c r="I2466" s="80" t="s">
        <v>759</v>
      </c>
      <c r="J2466" s="80">
        <v>50</v>
      </c>
      <c r="K2466" s="80">
        <v>148</v>
      </c>
      <c r="L2466" s="80" t="s">
        <v>68</v>
      </c>
      <c r="M2466" s="80">
        <v>0.36</v>
      </c>
      <c r="N2466" s="80">
        <v>12.238333000000001</v>
      </c>
      <c r="O2466" s="80">
        <v>-1.561593</v>
      </c>
      <c r="P2466" s="80" t="s">
        <v>69</v>
      </c>
      <c r="Q2466" s="80">
        <v>0</v>
      </c>
      <c r="R2466" s="80">
        <v>2.6272389999999999</v>
      </c>
      <c r="S2466" s="80">
        <v>23.381664000000001</v>
      </c>
      <c r="T2466" s="80">
        <v>612</v>
      </c>
      <c r="U2466" s="91">
        <f>Table1[[#This Row],[Distribution Amount (Dollars)]]/Table1[[#This Row],[NEWdatediff]]</f>
        <v>612</v>
      </c>
      <c r="V2466" s="82" t="s">
        <v>2207</v>
      </c>
      <c r="W2466" s="82" t="s">
        <v>91</v>
      </c>
      <c r="X2466" s="82" t="s">
        <v>72</v>
      </c>
      <c r="Y2466" s="82" t="s">
        <v>73</v>
      </c>
      <c r="Z2466" s="82">
        <v>1</v>
      </c>
      <c r="AB2466" s="82" t="s">
        <v>3591</v>
      </c>
      <c r="AD2466" s="82" t="s">
        <v>1419</v>
      </c>
      <c r="AE2466" s="82" t="s">
        <v>3592</v>
      </c>
      <c r="AN2466" s="82" t="s">
        <v>76</v>
      </c>
      <c r="AO2466" s="82" t="s">
        <v>3593</v>
      </c>
      <c r="AP2466" s="82">
        <v>340000</v>
      </c>
      <c r="AQ2466" s="82" t="s">
        <v>109</v>
      </c>
      <c r="AR2466" s="82" t="s">
        <v>4274</v>
      </c>
      <c r="AS2466" s="84">
        <v>41716</v>
      </c>
      <c r="AT2466" s="85">
        <v>2014</v>
      </c>
      <c r="AU2466" s="82" t="s">
        <v>4277</v>
      </c>
      <c r="AV2466" s="84">
        <v>41844</v>
      </c>
      <c r="AW2466" s="85">
        <v>2014</v>
      </c>
      <c r="AX2466" s="85">
        <f>Table1[[#This Row],[End TEST]]-Table1[[#This Row],[Start TEST]]</f>
        <v>0</v>
      </c>
      <c r="AY2466" s="85">
        <f>Table1[[#This Row],[TEST_Diff]]+1</f>
        <v>1</v>
      </c>
      <c r="AZ2466" s="92">
        <f>DATEDIF(Table1[[#This Row],[Start Year]],Table1[[#This Row],[End Year]],"d") / 365</f>
        <v>0.35068493150684932</v>
      </c>
    </row>
    <row r="2467" spans="1:52" x14ac:dyDescent="0.5">
      <c r="A2467" s="82">
        <v>204</v>
      </c>
      <c r="B2467" s="82" t="s">
        <v>3588</v>
      </c>
      <c r="D2467" s="90">
        <v>43372</v>
      </c>
      <c r="E2467" s="90" t="s">
        <v>3589</v>
      </c>
      <c r="F2467" s="90"/>
      <c r="G2467" s="82" t="s">
        <v>3589</v>
      </c>
      <c r="H2467" s="82" t="s">
        <v>3590</v>
      </c>
      <c r="I2467" s="80" t="s">
        <v>81</v>
      </c>
      <c r="J2467" s="80">
        <v>50</v>
      </c>
      <c r="K2467" s="80">
        <v>148</v>
      </c>
      <c r="L2467" s="80" t="s">
        <v>691</v>
      </c>
      <c r="M2467" s="80">
        <v>0.63</v>
      </c>
      <c r="N2467" s="80">
        <v>17.326188999999999</v>
      </c>
      <c r="O2467" s="80">
        <v>-62.753518</v>
      </c>
      <c r="P2467" s="80" t="s">
        <v>195</v>
      </c>
      <c r="Q2467" s="80">
        <v>0</v>
      </c>
      <c r="R2467" s="80">
        <v>25.14509</v>
      </c>
      <c r="S2467" s="80">
        <v>-80.396960000000007</v>
      </c>
      <c r="T2467" s="80">
        <v>1071</v>
      </c>
      <c r="U2467" s="91">
        <f>Table1[[#This Row],[Distribution Amount (Dollars)]]/Table1[[#This Row],[NEWdatediff]]</f>
        <v>1071</v>
      </c>
      <c r="V2467" s="82" t="s">
        <v>2207</v>
      </c>
      <c r="W2467" s="82" t="s">
        <v>91</v>
      </c>
      <c r="X2467" s="82" t="s">
        <v>72</v>
      </c>
      <c r="Y2467" s="82" t="s">
        <v>73</v>
      </c>
      <c r="Z2467" s="82">
        <v>1</v>
      </c>
      <c r="AB2467" s="82" t="s">
        <v>3591</v>
      </c>
      <c r="AD2467" s="82" t="s">
        <v>1464</v>
      </c>
      <c r="AE2467" s="82" t="s">
        <v>3592</v>
      </c>
      <c r="AN2467" s="82" t="s">
        <v>76</v>
      </c>
      <c r="AO2467" s="82" t="s">
        <v>3593</v>
      </c>
      <c r="AP2467" s="82">
        <v>340000</v>
      </c>
      <c r="AQ2467" s="82" t="s">
        <v>109</v>
      </c>
      <c r="AR2467" s="82" t="s">
        <v>4274</v>
      </c>
      <c r="AS2467" s="84">
        <v>41716</v>
      </c>
      <c r="AT2467" s="85">
        <v>2014</v>
      </c>
      <c r="AU2467" s="82" t="s">
        <v>4277</v>
      </c>
      <c r="AV2467" s="84">
        <v>41844</v>
      </c>
      <c r="AW2467" s="85">
        <v>2014</v>
      </c>
      <c r="AX2467" s="85">
        <f>Table1[[#This Row],[End TEST]]-Table1[[#This Row],[Start TEST]]</f>
        <v>0</v>
      </c>
      <c r="AY2467" s="85">
        <f>Table1[[#This Row],[TEST_Diff]]+1</f>
        <v>1</v>
      </c>
      <c r="AZ2467" s="92">
        <f>DATEDIF(Table1[[#This Row],[Start Year]],Table1[[#This Row],[End Year]],"d") / 365</f>
        <v>0.35068493150684932</v>
      </c>
    </row>
    <row r="2468" spans="1:52" x14ac:dyDescent="0.5">
      <c r="A2468" s="82">
        <v>204</v>
      </c>
      <c r="B2468" s="82" t="s">
        <v>3588</v>
      </c>
      <c r="D2468" s="90">
        <v>43372</v>
      </c>
      <c r="E2468" s="90" t="s">
        <v>3589</v>
      </c>
      <c r="F2468" s="90"/>
      <c r="G2468" s="82" t="s">
        <v>3589</v>
      </c>
      <c r="H2468" s="82" t="s">
        <v>3590</v>
      </c>
      <c r="I2468" s="80" t="s">
        <v>759</v>
      </c>
      <c r="J2468" s="80">
        <v>50</v>
      </c>
      <c r="K2468" s="80">
        <v>148</v>
      </c>
      <c r="L2468" s="80" t="s">
        <v>691</v>
      </c>
      <c r="M2468" s="80">
        <v>0.63</v>
      </c>
      <c r="N2468" s="80">
        <v>17.326188999999999</v>
      </c>
      <c r="O2468" s="80">
        <v>-62.753518</v>
      </c>
      <c r="P2468" s="80" t="s">
        <v>195</v>
      </c>
      <c r="Q2468" s="80">
        <v>0</v>
      </c>
      <c r="R2468" s="80">
        <v>25.14509</v>
      </c>
      <c r="S2468" s="80">
        <v>-80.396960000000007</v>
      </c>
      <c r="T2468" s="80">
        <v>1071</v>
      </c>
      <c r="U2468" s="91">
        <f>Table1[[#This Row],[Distribution Amount (Dollars)]]/Table1[[#This Row],[NEWdatediff]]</f>
        <v>1071</v>
      </c>
      <c r="V2468" s="82" t="s">
        <v>2207</v>
      </c>
      <c r="W2468" s="82" t="s">
        <v>91</v>
      </c>
      <c r="X2468" s="82" t="s">
        <v>72</v>
      </c>
      <c r="Y2468" s="82" t="s">
        <v>73</v>
      </c>
      <c r="Z2468" s="82">
        <v>1</v>
      </c>
      <c r="AB2468" s="82" t="s">
        <v>3591</v>
      </c>
      <c r="AD2468" s="82" t="s">
        <v>1464</v>
      </c>
      <c r="AE2468" s="82" t="s">
        <v>3592</v>
      </c>
      <c r="AN2468" s="82" t="s">
        <v>76</v>
      </c>
      <c r="AO2468" s="82" t="s">
        <v>3593</v>
      </c>
      <c r="AP2468" s="82">
        <v>340000</v>
      </c>
      <c r="AQ2468" s="82" t="s">
        <v>109</v>
      </c>
      <c r="AR2468" s="82" t="s">
        <v>4274</v>
      </c>
      <c r="AS2468" s="84">
        <v>41716</v>
      </c>
      <c r="AT2468" s="85">
        <v>2014</v>
      </c>
      <c r="AU2468" s="82" t="s">
        <v>4277</v>
      </c>
      <c r="AV2468" s="84">
        <v>41844</v>
      </c>
      <c r="AW2468" s="85">
        <v>2014</v>
      </c>
      <c r="AX2468" s="85">
        <f>Table1[[#This Row],[End TEST]]-Table1[[#This Row],[Start TEST]]</f>
        <v>0</v>
      </c>
      <c r="AY2468" s="85">
        <f>Table1[[#This Row],[TEST_Diff]]+1</f>
        <v>1</v>
      </c>
      <c r="AZ2468" s="92">
        <f>DATEDIF(Table1[[#This Row],[Start Year]],Table1[[#This Row],[End Year]],"d") / 365</f>
        <v>0.35068493150684932</v>
      </c>
    </row>
    <row r="2469" spans="1:52" x14ac:dyDescent="0.5">
      <c r="A2469" s="82">
        <v>204</v>
      </c>
      <c r="B2469" s="82" t="s">
        <v>3588</v>
      </c>
      <c r="D2469" s="90">
        <v>43372</v>
      </c>
      <c r="E2469" s="90" t="s">
        <v>3589</v>
      </c>
      <c r="F2469" s="90"/>
      <c r="G2469" s="82" t="s">
        <v>3589</v>
      </c>
      <c r="H2469" s="82" t="s">
        <v>3590</v>
      </c>
      <c r="I2469" s="80" t="s">
        <v>81</v>
      </c>
      <c r="J2469" s="80">
        <v>50</v>
      </c>
      <c r="K2469" s="80">
        <v>148</v>
      </c>
      <c r="L2469" s="80" t="s">
        <v>3012</v>
      </c>
      <c r="M2469" s="80">
        <v>1.25</v>
      </c>
      <c r="N2469" s="80">
        <v>-17.542178</v>
      </c>
      <c r="O2469" s="80">
        <v>177.91769400000001</v>
      </c>
      <c r="P2469" s="80" t="s">
        <v>1002</v>
      </c>
      <c r="Q2469" s="80">
        <v>0</v>
      </c>
      <c r="R2469" s="80">
        <v>-11.711587</v>
      </c>
      <c r="S2469" s="80">
        <v>163.84307100000001</v>
      </c>
      <c r="T2469" s="80">
        <v>2125</v>
      </c>
      <c r="U2469" s="91">
        <f>Table1[[#This Row],[Distribution Amount (Dollars)]]/Table1[[#This Row],[NEWdatediff]]</f>
        <v>2125</v>
      </c>
      <c r="V2469" s="82" t="s">
        <v>2207</v>
      </c>
      <c r="W2469" s="82" t="s">
        <v>91</v>
      </c>
      <c r="X2469" s="82" t="s">
        <v>72</v>
      </c>
      <c r="Y2469" s="82" t="s">
        <v>73</v>
      </c>
      <c r="Z2469" s="82">
        <v>1</v>
      </c>
      <c r="AB2469" s="82" t="s">
        <v>3591</v>
      </c>
      <c r="AD2469" s="82" t="s">
        <v>1428</v>
      </c>
      <c r="AE2469" s="82" t="s">
        <v>3592</v>
      </c>
      <c r="AN2469" s="82" t="s">
        <v>76</v>
      </c>
      <c r="AO2469" s="82" t="s">
        <v>3593</v>
      </c>
      <c r="AP2469" s="82">
        <v>340000</v>
      </c>
      <c r="AQ2469" s="82" t="s">
        <v>109</v>
      </c>
      <c r="AR2469" s="82" t="s">
        <v>4274</v>
      </c>
      <c r="AS2469" s="84">
        <v>41716</v>
      </c>
      <c r="AT2469" s="85">
        <v>2014</v>
      </c>
      <c r="AU2469" s="82" t="s">
        <v>4277</v>
      </c>
      <c r="AV2469" s="84">
        <v>41844</v>
      </c>
      <c r="AW2469" s="85">
        <v>2014</v>
      </c>
      <c r="AX2469" s="85">
        <f>Table1[[#This Row],[End TEST]]-Table1[[#This Row],[Start TEST]]</f>
        <v>0</v>
      </c>
      <c r="AY2469" s="85">
        <f>Table1[[#This Row],[TEST_Diff]]+1</f>
        <v>1</v>
      </c>
      <c r="AZ2469" s="92">
        <f>DATEDIF(Table1[[#This Row],[Start Year]],Table1[[#This Row],[End Year]],"d") / 365</f>
        <v>0.35068493150684932</v>
      </c>
    </row>
    <row r="2470" spans="1:52" x14ac:dyDescent="0.5">
      <c r="A2470" s="82">
        <v>204</v>
      </c>
      <c r="B2470" s="82" t="s">
        <v>3588</v>
      </c>
      <c r="D2470" s="90">
        <v>43372</v>
      </c>
      <c r="E2470" s="90" t="s">
        <v>3589</v>
      </c>
      <c r="F2470" s="90"/>
      <c r="G2470" s="82" t="s">
        <v>3589</v>
      </c>
      <c r="H2470" s="82" t="s">
        <v>3590</v>
      </c>
      <c r="I2470" s="80" t="s">
        <v>759</v>
      </c>
      <c r="J2470" s="80">
        <v>50</v>
      </c>
      <c r="K2470" s="80">
        <v>148</v>
      </c>
      <c r="L2470" s="80" t="s">
        <v>3012</v>
      </c>
      <c r="M2470" s="80">
        <v>1.25</v>
      </c>
      <c r="N2470" s="80">
        <v>-17.542178</v>
      </c>
      <c r="O2470" s="80">
        <v>177.91769400000001</v>
      </c>
      <c r="P2470" s="80" t="s">
        <v>1002</v>
      </c>
      <c r="Q2470" s="80">
        <v>0</v>
      </c>
      <c r="R2470" s="80">
        <v>-11.711587</v>
      </c>
      <c r="S2470" s="80">
        <v>163.84307100000001</v>
      </c>
      <c r="T2470" s="80">
        <v>2125</v>
      </c>
      <c r="U2470" s="91">
        <f>Table1[[#This Row],[Distribution Amount (Dollars)]]/Table1[[#This Row],[NEWdatediff]]</f>
        <v>2125</v>
      </c>
      <c r="V2470" s="82" t="s">
        <v>2207</v>
      </c>
      <c r="W2470" s="82" t="s">
        <v>91</v>
      </c>
      <c r="X2470" s="82" t="s">
        <v>72</v>
      </c>
      <c r="Y2470" s="82" t="s">
        <v>73</v>
      </c>
      <c r="Z2470" s="82">
        <v>1</v>
      </c>
      <c r="AB2470" s="82" t="s">
        <v>3591</v>
      </c>
      <c r="AD2470" s="82" t="s">
        <v>1428</v>
      </c>
      <c r="AE2470" s="82" t="s">
        <v>3592</v>
      </c>
      <c r="AN2470" s="82" t="s">
        <v>76</v>
      </c>
      <c r="AO2470" s="82" t="s">
        <v>3593</v>
      </c>
      <c r="AP2470" s="82">
        <v>340000</v>
      </c>
      <c r="AQ2470" s="82" t="s">
        <v>109</v>
      </c>
      <c r="AR2470" s="82" t="s">
        <v>4274</v>
      </c>
      <c r="AS2470" s="84">
        <v>41716</v>
      </c>
      <c r="AT2470" s="85">
        <v>2014</v>
      </c>
      <c r="AU2470" s="82" t="s">
        <v>4277</v>
      </c>
      <c r="AV2470" s="84">
        <v>41844</v>
      </c>
      <c r="AW2470" s="85">
        <v>2014</v>
      </c>
      <c r="AX2470" s="85">
        <f>Table1[[#This Row],[End TEST]]-Table1[[#This Row],[Start TEST]]</f>
        <v>0</v>
      </c>
      <c r="AY2470" s="85">
        <f>Table1[[#This Row],[TEST_Diff]]+1</f>
        <v>1</v>
      </c>
      <c r="AZ2470" s="92">
        <f>DATEDIF(Table1[[#This Row],[Start Year]],Table1[[#This Row],[End Year]],"d") / 365</f>
        <v>0.35068493150684932</v>
      </c>
    </row>
    <row r="2471" spans="1:52" x14ac:dyDescent="0.5">
      <c r="A2471" s="82">
        <v>204</v>
      </c>
      <c r="B2471" s="82" t="s">
        <v>3588</v>
      </c>
      <c r="D2471" s="90">
        <v>43372</v>
      </c>
      <c r="E2471" s="90" t="s">
        <v>3589</v>
      </c>
      <c r="F2471" s="90"/>
      <c r="G2471" s="82" t="s">
        <v>3589</v>
      </c>
      <c r="H2471" s="82" t="s">
        <v>3590</v>
      </c>
      <c r="I2471" s="80" t="s">
        <v>81</v>
      </c>
      <c r="J2471" s="80">
        <v>50</v>
      </c>
      <c r="K2471" s="80">
        <v>148</v>
      </c>
      <c r="L2471" s="80" t="s">
        <v>721</v>
      </c>
      <c r="M2471" s="80">
        <v>0.56000000000000005</v>
      </c>
      <c r="N2471" s="80">
        <v>41.20438</v>
      </c>
      <c r="O2471" s="80">
        <v>74.766098</v>
      </c>
      <c r="P2471" s="80" t="s">
        <v>111</v>
      </c>
      <c r="Q2471" s="80">
        <v>0</v>
      </c>
      <c r="R2471" s="80">
        <v>43.890490999999997</v>
      </c>
      <c r="S2471" s="80">
        <v>71.138231000000005</v>
      </c>
      <c r="T2471" s="80">
        <v>952</v>
      </c>
      <c r="U2471" s="91">
        <f>Table1[[#This Row],[Distribution Amount (Dollars)]]/Table1[[#This Row],[NEWdatediff]]</f>
        <v>952</v>
      </c>
      <c r="V2471" s="82" t="s">
        <v>2207</v>
      </c>
      <c r="W2471" s="82" t="s">
        <v>91</v>
      </c>
      <c r="X2471" s="82" t="s">
        <v>72</v>
      </c>
      <c r="Y2471" s="82" t="s">
        <v>73</v>
      </c>
      <c r="Z2471" s="82">
        <v>1</v>
      </c>
      <c r="AB2471" s="82" t="s">
        <v>3591</v>
      </c>
      <c r="AD2471" s="82" t="s">
        <v>1447</v>
      </c>
      <c r="AE2471" s="82" t="s">
        <v>3592</v>
      </c>
      <c r="AN2471" s="82" t="s">
        <v>76</v>
      </c>
      <c r="AO2471" s="82" t="s">
        <v>3593</v>
      </c>
      <c r="AP2471" s="82">
        <v>340000</v>
      </c>
      <c r="AQ2471" s="82" t="s">
        <v>109</v>
      </c>
      <c r="AR2471" s="82" t="s">
        <v>4274</v>
      </c>
      <c r="AS2471" s="84">
        <v>41716</v>
      </c>
      <c r="AT2471" s="85">
        <v>2014</v>
      </c>
      <c r="AU2471" s="82" t="s">
        <v>4277</v>
      </c>
      <c r="AV2471" s="84">
        <v>41844</v>
      </c>
      <c r="AW2471" s="85">
        <v>2014</v>
      </c>
      <c r="AX2471" s="85">
        <f>Table1[[#This Row],[End TEST]]-Table1[[#This Row],[Start TEST]]</f>
        <v>0</v>
      </c>
      <c r="AY2471" s="85">
        <f>Table1[[#This Row],[TEST_Diff]]+1</f>
        <v>1</v>
      </c>
      <c r="AZ2471" s="92">
        <f>DATEDIF(Table1[[#This Row],[Start Year]],Table1[[#This Row],[End Year]],"d") / 365</f>
        <v>0.35068493150684932</v>
      </c>
    </row>
    <row r="2472" spans="1:52" x14ac:dyDescent="0.5">
      <c r="A2472" s="82">
        <v>204</v>
      </c>
      <c r="B2472" s="82" t="s">
        <v>3588</v>
      </c>
      <c r="D2472" s="90">
        <v>43372</v>
      </c>
      <c r="E2472" s="90" t="s">
        <v>3589</v>
      </c>
      <c r="F2472" s="90"/>
      <c r="G2472" s="82" t="s">
        <v>3589</v>
      </c>
      <c r="H2472" s="82" t="s">
        <v>3590</v>
      </c>
      <c r="I2472" s="80" t="s">
        <v>759</v>
      </c>
      <c r="J2472" s="80">
        <v>50</v>
      </c>
      <c r="K2472" s="80">
        <v>148</v>
      </c>
      <c r="L2472" s="80" t="s">
        <v>721</v>
      </c>
      <c r="M2472" s="80">
        <v>0.56000000000000005</v>
      </c>
      <c r="N2472" s="80">
        <v>41.20438</v>
      </c>
      <c r="O2472" s="80">
        <v>74.766098</v>
      </c>
      <c r="P2472" s="80" t="s">
        <v>111</v>
      </c>
      <c r="Q2472" s="80">
        <v>0</v>
      </c>
      <c r="R2472" s="80">
        <v>43.890490999999997</v>
      </c>
      <c r="S2472" s="80">
        <v>71.138231000000005</v>
      </c>
      <c r="T2472" s="80">
        <v>952</v>
      </c>
      <c r="U2472" s="91">
        <f>Table1[[#This Row],[Distribution Amount (Dollars)]]/Table1[[#This Row],[NEWdatediff]]</f>
        <v>952</v>
      </c>
      <c r="V2472" s="82" t="s">
        <v>2207</v>
      </c>
      <c r="W2472" s="82" t="s">
        <v>91</v>
      </c>
      <c r="X2472" s="82" t="s">
        <v>72</v>
      </c>
      <c r="Y2472" s="82" t="s">
        <v>73</v>
      </c>
      <c r="Z2472" s="82">
        <v>1</v>
      </c>
      <c r="AB2472" s="82" t="s">
        <v>3591</v>
      </c>
      <c r="AD2472" s="82" t="s">
        <v>1447</v>
      </c>
      <c r="AE2472" s="82" t="s">
        <v>3592</v>
      </c>
      <c r="AN2472" s="82" t="s">
        <v>76</v>
      </c>
      <c r="AO2472" s="82" t="s">
        <v>3593</v>
      </c>
      <c r="AP2472" s="82">
        <v>340000</v>
      </c>
      <c r="AQ2472" s="82" t="s">
        <v>109</v>
      </c>
      <c r="AR2472" s="82" t="s">
        <v>4274</v>
      </c>
      <c r="AS2472" s="84">
        <v>41716</v>
      </c>
      <c r="AT2472" s="85">
        <v>2014</v>
      </c>
      <c r="AU2472" s="82" t="s">
        <v>4277</v>
      </c>
      <c r="AV2472" s="84">
        <v>41844</v>
      </c>
      <c r="AW2472" s="85">
        <v>2014</v>
      </c>
      <c r="AX2472" s="85">
        <f>Table1[[#This Row],[End TEST]]-Table1[[#This Row],[Start TEST]]</f>
        <v>0</v>
      </c>
      <c r="AY2472" s="85">
        <f>Table1[[#This Row],[TEST_Diff]]+1</f>
        <v>1</v>
      </c>
      <c r="AZ2472" s="92">
        <f>DATEDIF(Table1[[#This Row],[Start Year]],Table1[[#This Row],[End Year]],"d") / 365</f>
        <v>0.35068493150684932</v>
      </c>
    </row>
    <row r="2473" spans="1:52" x14ac:dyDescent="0.5">
      <c r="A2473" s="82">
        <v>204</v>
      </c>
      <c r="B2473" s="82" t="s">
        <v>3588</v>
      </c>
      <c r="D2473" s="90">
        <v>43372</v>
      </c>
      <c r="E2473" s="90" t="s">
        <v>3589</v>
      </c>
      <c r="F2473" s="90"/>
      <c r="G2473" s="82" t="s">
        <v>3589</v>
      </c>
      <c r="H2473" s="82" t="s">
        <v>3590</v>
      </c>
      <c r="I2473" s="80" t="s">
        <v>81</v>
      </c>
      <c r="J2473" s="80">
        <v>50</v>
      </c>
      <c r="K2473" s="80">
        <v>148</v>
      </c>
      <c r="L2473" s="80" t="s">
        <v>220</v>
      </c>
      <c r="M2473" s="80">
        <v>0.36</v>
      </c>
      <c r="N2473" s="80">
        <v>-2.3559E-2</v>
      </c>
      <c r="O2473" s="80">
        <v>37.906193000000002</v>
      </c>
      <c r="P2473" s="80" t="s">
        <v>69</v>
      </c>
      <c r="Q2473" s="80">
        <v>0</v>
      </c>
      <c r="R2473" s="80">
        <v>2.6272389999999999</v>
      </c>
      <c r="S2473" s="80">
        <v>23.381664000000001</v>
      </c>
      <c r="T2473" s="80">
        <v>612</v>
      </c>
      <c r="U2473" s="91">
        <f>Table1[[#This Row],[Distribution Amount (Dollars)]]/Table1[[#This Row],[NEWdatediff]]</f>
        <v>612</v>
      </c>
      <c r="V2473" s="82" t="s">
        <v>2207</v>
      </c>
      <c r="W2473" s="82" t="s">
        <v>91</v>
      </c>
      <c r="X2473" s="82" t="s">
        <v>72</v>
      </c>
      <c r="Y2473" s="82" t="s">
        <v>73</v>
      </c>
      <c r="Z2473" s="82">
        <v>1</v>
      </c>
      <c r="AB2473" s="82" t="s">
        <v>3591</v>
      </c>
      <c r="AD2473" s="82" t="s">
        <v>1424</v>
      </c>
      <c r="AE2473" s="82" t="s">
        <v>3592</v>
      </c>
      <c r="AN2473" s="82" t="s">
        <v>76</v>
      </c>
      <c r="AO2473" s="82" t="s">
        <v>3593</v>
      </c>
      <c r="AP2473" s="82">
        <v>340000</v>
      </c>
      <c r="AQ2473" s="82" t="s">
        <v>109</v>
      </c>
      <c r="AR2473" s="82" t="s">
        <v>4274</v>
      </c>
      <c r="AS2473" s="84">
        <v>41716</v>
      </c>
      <c r="AT2473" s="85">
        <v>2014</v>
      </c>
      <c r="AU2473" s="82" t="s">
        <v>4277</v>
      </c>
      <c r="AV2473" s="84">
        <v>41844</v>
      </c>
      <c r="AW2473" s="85">
        <v>2014</v>
      </c>
      <c r="AX2473" s="85">
        <f>Table1[[#This Row],[End TEST]]-Table1[[#This Row],[Start TEST]]</f>
        <v>0</v>
      </c>
      <c r="AY2473" s="85">
        <f>Table1[[#This Row],[TEST_Diff]]+1</f>
        <v>1</v>
      </c>
      <c r="AZ2473" s="92">
        <f>DATEDIF(Table1[[#This Row],[Start Year]],Table1[[#This Row],[End Year]],"d") / 365</f>
        <v>0.35068493150684932</v>
      </c>
    </row>
    <row r="2474" spans="1:52" x14ac:dyDescent="0.5">
      <c r="A2474" s="82">
        <v>204</v>
      </c>
      <c r="B2474" s="82" t="s">
        <v>3588</v>
      </c>
      <c r="D2474" s="90">
        <v>43372</v>
      </c>
      <c r="E2474" s="90" t="s">
        <v>3589</v>
      </c>
      <c r="F2474" s="90"/>
      <c r="G2474" s="82" t="s">
        <v>3589</v>
      </c>
      <c r="H2474" s="82" t="s">
        <v>3590</v>
      </c>
      <c r="I2474" s="80" t="s">
        <v>759</v>
      </c>
      <c r="J2474" s="80">
        <v>50</v>
      </c>
      <c r="K2474" s="80">
        <v>148</v>
      </c>
      <c r="L2474" s="80" t="s">
        <v>220</v>
      </c>
      <c r="M2474" s="80">
        <v>0.36</v>
      </c>
      <c r="N2474" s="80">
        <v>-2.3559E-2</v>
      </c>
      <c r="O2474" s="80">
        <v>37.906193000000002</v>
      </c>
      <c r="P2474" s="80" t="s">
        <v>69</v>
      </c>
      <c r="Q2474" s="80">
        <v>0</v>
      </c>
      <c r="R2474" s="80">
        <v>2.6272389999999999</v>
      </c>
      <c r="S2474" s="80">
        <v>23.381664000000001</v>
      </c>
      <c r="T2474" s="80">
        <v>612</v>
      </c>
      <c r="U2474" s="91">
        <f>Table1[[#This Row],[Distribution Amount (Dollars)]]/Table1[[#This Row],[NEWdatediff]]</f>
        <v>612</v>
      </c>
      <c r="V2474" s="82" t="s">
        <v>2207</v>
      </c>
      <c r="W2474" s="82" t="s">
        <v>91</v>
      </c>
      <c r="X2474" s="82" t="s">
        <v>72</v>
      </c>
      <c r="Y2474" s="82" t="s">
        <v>73</v>
      </c>
      <c r="Z2474" s="82">
        <v>1</v>
      </c>
      <c r="AB2474" s="82" t="s">
        <v>3591</v>
      </c>
      <c r="AD2474" s="82" t="s">
        <v>1424</v>
      </c>
      <c r="AE2474" s="82" t="s">
        <v>3592</v>
      </c>
      <c r="AN2474" s="82" t="s">
        <v>76</v>
      </c>
      <c r="AO2474" s="82" t="s">
        <v>3593</v>
      </c>
      <c r="AP2474" s="82">
        <v>340000</v>
      </c>
      <c r="AQ2474" s="82" t="s">
        <v>109</v>
      </c>
      <c r="AR2474" s="82" t="s">
        <v>4274</v>
      </c>
      <c r="AS2474" s="84">
        <v>41716</v>
      </c>
      <c r="AT2474" s="85">
        <v>2014</v>
      </c>
      <c r="AU2474" s="82" t="s">
        <v>4277</v>
      </c>
      <c r="AV2474" s="84">
        <v>41844</v>
      </c>
      <c r="AW2474" s="85">
        <v>2014</v>
      </c>
      <c r="AX2474" s="85">
        <f>Table1[[#This Row],[End TEST]]-Table1[[#This Row],[Start TEST]]</f>
        <v>0</v>
      </c>
      <c r="AY2474" s="85">
        <f>Table1[[#This Row],[TEST_Diff]]+1</f>
        <v>1</v>
      </c>
      <c r="AZ2474" s="92">
        <f>DATEDIF(Table1[[#This Row],[Start Year]],Table1[[#This Row],[End Year]],"d") / 365</f>
        <v>0.35068493150684932</v>
      </c>
    </row>
    <row r="2475" spans="1:52" x14ac:dyDescent="0.5">
      <c r="A2475" s="82">
        <v>204</v>
      </c>
      <c r="B2475" s="82" t="s">
        <v>3588</v>
      </c>
      <c r="D2475" s="90">
        <v>43372</v>
      </c>
      <c r="E2475" s="90" t="s">
        <v>3589</v>
      </c>
      <c r="F2475" s="90"/>
      <c r="G2475" s="82" t="s">
        <v>3589</v>
      </c>
      <c r="H2475" s="82" t="s">
        <v>3590</v>
      </c>
      <c r="I2475" s="80" t="s">
        <v>81</v>
      </c>
      <c r="J2475" s="80">
        <v>50</v>
      </c>
      <c r="K2475" s="80">
        <v>148</v>
      </c>
      <c r="L2475" s="80" t="s">
        <v>1432</v>
      </c>
      <c r="M2475" s="80">
        <v>0.56000000000000005</v>
      </c>
      <c r="N2475" s="80">
        <v>13.318655</v>
      </c>
      <c r="O2475" s="80">
        <v>108.3681</v>
      </c>
      <c r="P2475" s="80" t="s">
        <v>113</v>
      </c>
      <c r="Q2475" s="80">
        <v>0</v>
      </c>
      <c r="R2475" s="80">
        <v>10.278548000000001</v>
      </c>
      <c r="S2475" s="80">
        <v>102.006446</v>
      </c>
      <c r="T2475" s="80">
        <v>952</v>
      </c>
      <c r="U2475" s="91">
        <f>Table1[[#This Row],[Distribution Amount (Dollars)]]/Table1[[#This Row],[NEWdatediff]]</f>
        <v>952</v>
      </c>
      <c r="V2475" s="82" t="s">
        <v>2207</v>
      </c>
      <c r="W2475" s="82" t="s">
        <v>91</v>
      </c>
      <c r="X2475" s="82" t="s">
        <v>72</v>
      </c>
      <c r="Y2475" s="82" t="s">
        <v>73</v>
      </c>
      <c r="Z2475" s="82">
        <v>1</v>
      </c>
      <c r="AB2475" s="82" t="s">
        <v>3591</v>
      </c>
      <c r="AD2475" s="82" t="s">
        <v>588</v>
      </c>
      <c r="AE2475" s="82" t="s">
        <v>3592</v>
      </c>
      <c r="AN2475" s="82" t="s">
        <v>76</v>
      </c>
      <c r="AO2475" s="82" t="s">
        <v>3593</v>
      </c>
      <c r="AP2475" s="82">
        <v>340000</v>
      </c>
      <c r="AQ2475" s="82" t="s">
        <v>109</v>
      </c>
      <c r="AR2475" s="82" t="s">
        <v>4274</v>
      </c>
      <c r="AS2475" s="84">
        <v>41716</v>
      </c>
      <c r="AT2475" s="85">
        <v>2014</v>
      </c>
      <c r="AU2475" s="82" t="s">
        <v>4277</v>
      </c>
      <c r="AV2475" s="84">
        <v>41844</v>
      </c>
      <c r="AW2475" s="85">
        <v>2014</v>
      </c>
      <c r="AX2475" s="85">
        <f>Table1[[#This Row],[End TEST]]-Table1[[#This Row],[Start TEST]]</f>
        <v>0</v>
      </c>
      <c r="AY2475" s="85">
        <f>Table1[[#This Row],[TEST_Diff]]+1</f>
        <v>1</v>
      </c>
      <c r="AZ2475" s="92">
        <f>DATEDIF(Table1[[#This Row],[Start Year]],Table1[[#This Row],[End Year]],"d") / 365</f>
        <v>0.35068493150684932</v>
      </c>
    </row>
    <row r="2476" spans="1:52" x14ac:dyDescent="0.5">
      <c r="A2476" s="82">
        <v>204</v>
      </c>
      <c r="B2476" s="82" t="s">
        <v>3588</v>
      </c>
      <c r="D2476" s="90">
        <v>43372</v>
      </c>
      <c r="E2476" s="90" t="s">
        <v>3589</v>
      </c>
      <c r="F2476" s="90"/>
      <c r="G2476" s="82" t="s">
        <v>3589</v>
      </c>
      <c r="H2476" s="82" t="s">
        <v>3590</v>
      </c>
      <c r="I2476" s="80" t="s">
        <v>759</v>
      </c>
      <c r="J2476" s="80">
        <v>50</v>
      </c>
      <c r="K2476" s="80">
        <v>148</v>
      </c>
      <c r="L2476" s="80" t="s">
        <v>1432</v>
      </c>
      <c r="M2476" s="80">
        <v>0.56000000000000005</v>
      </c>
      <c r="N2476" s="80">
        <v>13.318655</v>
      </c>
      <c r="O2476" s="80">
        <v>108.3681</v>
      </c>
      <c r="P2476" s="80" t="s">
        <v>113</v>
      </c>
      <c r="Q2476" s="80">
        <v>0</v>
      </c>
      <c r="R2476" s="80">
        <v>10.278548000000001</v>
      </c>
      <c r="S2476" s="80">
        <v>102.006446</v>
      </c>
      <c r="T2476" s="80">
        <v>952</v>
      </c>
      <c r="U2476" s="91">
        <f>Table1[[#This Row],[Distribution Amount (Dollars)]]/Table1[[#This Row],[NEWdatediff]]</f>
        <v>952</v>
      </c>
      <c r="V2476" s="82" t="s">
        <v>2207</v>
      </c>
      <c r="W2476" s="82" t="s">
        <v>91</v>
      </c>
      <c r="X2476" s="82" t="s">
        <v>72</v>
      </c>
      <c r="Y2476" s="82" t="s">
        <v>73</v>
      </c>
      <c r="Z2476" s="82">
        <v>1</v>
      </c>
      <c r="AB2476" s="82" t="s">
        <v>3591</v>
      </c>
      <c r="AD2476" s="82" t="s">
        <v>588</v>
      </c>
      <c r="AE2476" s="82" t="s">
        <v>3592</v>
      </c>
      <c r="AN2476" s="82" t="s">
        <v>76</v>
      </c>
      <c r="AO2476" s="82" t="s">
        <v>3593</v>
      </c>
      <c r="AP2476" s="82">
        <v>340000</v>
      </c>
      <c r="AQ2476" s="82" t="s">
        <v>109</v>
      </c>
      <c r="AR2476" s="82" t="s">
        <v>4274</v>
      </c>
      <c r="AS2476" s="84">
        <v>41716</v>
      </c>
      <c r="AT2476" s="85">
        <v>2014</v>
      </c>
      <c r="AU2476" s="82" t="s">
        <v>4277</v>
      </c>
      <c r="AV2476" s="84">
        <v>41844</v>
      </c>
      <c r="AW2476" s="85">
        <v>2014</v>
      </c>
      <c r="AX2476" s="85">
        <f>Table1[[#This Row],[End TEST]]-Table1[[#This Row],[Start TEST]]</f>
        <v>0</v>
      </c>
      <c r="AY2476" s="85">
        <f>Table1[[#This Row],[TEST_Diff]]+1</f>
        <v>1</v>
      </c>
      <c r="AZ2476" s="92">
        <f>DATEDIF(Table1[[#This Row],[Start Year]],Table1[[#This Row],[End Year]],"d") / 365</f>
        <v>0.35068493150684932</v>
      </c>
    </row>
    <row r="2477" spans="1:52" x14ac:dyDescent="0.5">
      <c r="A2477" s="82">
        <v>204</v>
      </c>
      <c r="B2477" s="82" t="s">
        <v>3588</v>
      </c>
      <c r="D2477" s="90">
        <v>43372</v>
      </c>
      <c r="E2477" s="90" t="s">
        <v>3589</v>
      </c>
      <c r="F2477" s="90"/>
      <c r="G2477" s="82" t="s">
        <v>3589</v>
      </c>
      <c r="H2477" s="82" t="s">
        <v>3590</v>
      </c>
      <c r="I2477" s="80" t="s">
        <v>81</v>
      </c>
      <c r="J2477" s="80">
        <v>50</v>
      </c>
      <c r="K2477" s="80">
        <v>148</v>
      </c>
      <c r="L2477" s="80" t="s">
        <v>267</v>
      </c>
      <c r="M2477" s="80">
        <v>0.56000000000000005</v>
      </c>
      <c r="N2477" s="80">
        <v>30.585163000000001</v>
      </c>
      <c r="O2477" s="80">
        <v>36.238415000000003</v>
      </c>
      <c r="P2477" s="80" t="s">
        <v>268</v>
      </c>
      <c r="Q2477" s="80">
        <v>0</v>
      </c>
      <c r="R2477" s="80">
        <v>37.477907000000002</v>
      </c>
      <c r="S2477" s="80">
        <v>39.411562000000004</v>
      </c>
      <c r="T2477" s="80">
        <v>952</v>
      </c>
      <c r="U2477" s="91">
        <f>Table1[[#This Row],[Distribution Amount (Dollars)]]/Table1[[#This Row],[NEWdatediff]]</f>
        <v>952</v>
      </c>
      <c r="V2477" s="82" t="s">
        <v>2207</v>
      </c>
      <c r="W2477" s="82" t="s">
        <v>91</v>
      </c>
      <c r="X2477" s="82" t="s">
        <v>72</v>
      </c>
      <c r="Y2477" s="82" t="s">
        <v>73</v>
      </c>
      <c r="Z2477" s="82">
        <v>1</v>
      </c>
      <c r="AB2477" s="82" t="s">
        <v>3591</v>
      </c>
      <c r="AD2477" s="82" t="s">
        <v>179</v>
      </c>
      <c r="AE2477" s="82" t="s">
        <v>3592</v>
      </c>
      <c r="AN2477" s="82" t="s">
        <v>76</v>
      </c>
      <c r="AO2477" s="82" t="s">
        <v>3593</v>
      </c>
      <c r="AP2477" s="82">
        <v>340000</v>
      </c>
      <c r="AQ2477" s="82" t="s">
        <v>109</v>
      </c>
      <c r="AR2477" s="82" t="s">
        <v>4274</v>
      </c>
      <c r="AS2477" s="84">
        <v>41716</v>
      </c>
      <c r="AT2477" s="85">
        <v>2014</v>
      </c>
      <c r="AU2477" s="82" t="s">
        <v>4277</v>
      </c>
      <c r="AV2477" s="84">
        <v>41844</v>
      </c>
      <c r="AW2477" s="85">
        <v>2014</v>
      </c>
      <c r="AX2477" s="85">
        <f>Table1[[#This Row],[End TEST]]-Table1[[#This Row],[Start TEST]]</f>
        <v>0</v>
      </c>
      <c r="AY2477" s="85">
        <f>Table1[[#This Row],[TEST_Diff]]+1</f>
        <v>1</v>
      </c>
      <c r="AZ2477" s="92">
        <f>DATEDIF(Table1[[#This Row],[Start Year]],Table1[[#This Row],[End Year]],"d") / 365</f>
        <v>0.35068493150684932</v>
      </c>
    </row>
    <row r="2478" spans="1:52" x14ac:dyDescent="0.5">
      <c r="A2478" s="82">
        <v>204</v>
      </c>
      <c r="B2478" s="82" t="s">
        <v>3588</v>
      </c>
      <c r="D2478" s="90">
        <v>43372</v>
      </c>
      <c r="E2478" s="90" t="s">
        <v>3589</v>
      </c>
      <c r="F2478" s="90"/>
      <c r="G2478" s="82" t="s">
        <v>3589</v>
      </c>
      <c r="H2478" s="82" t="s">
        <v>3590</v>
      </c>
      <c r="I2478" s="80" t="s">
        <v>759</v>
      </c>
      <c r="J2478" s="80">
        <v>50</v>
      </c>
      <c r="K2478" s="80">
        <v>148</v>
      </c>
      <c r="L2478" s="80" t="s">
        <v>267</v>
      </c>
      <c r="M2478" s="80">
        <v>0.56000000000000005</v>
      </c>
      <c r="N2478" s="80">
        <v>30.585163000000001</v>
      </c>
      <c r="O2478" s="80">
        <v>36.238415000000003</v>
      </c>
      <c r="P2478" s="80" t="s">
        <v>268</v>
      </c>
      <c r="Q2478" s="80">
        <v>0</v>
      </c>
      <c r="R2478" s="80">
        <v>37.477907000000002</v>
      </c>
      <c r="S2478" s="80">
        <v>39.411562000000004</v>
      </c>
      <c r="T2478" s="80">
        <v>952</v>
      </c>
      <c r="U2478" s="91">
        <f>Table1[[#This Row],[Distribution Amount (Dollars)]]/Table1[[#This Row],[NEWdatediff]]</f>
        <v>952</v>
      </c>
      <c r="V2478" s="82" t="s">
        <v>2207</v>
      </c>
      <c r="W2478" s="82" t="s">
        <v>91</v>
      </c>
      <c r="X2478" s="82" t="s">
        <v>72</v>
      </c>
      <c r="Y2478" s="82" t="s">
        <v>73</v>
      </c>
      <c r="Z2478" s="82">
        <v>1</v>
      </c>
      <c r="AB2478" s="82" t="s">
        <v>3591</v>
      </c>
      <c r="AD2478" s="82" t="s">
        <v>179</v>
      </c>
      <c r="AE2478" s="82" t="s">
        <v>3592</v>
      </c>
      <c r="AN2478" s="82" t="s">
        <v>76</v>
      </c>
      <c r="AO2478" s="82" t="s">
        <v>3593</v>
      </c>
      <c r="AP2478" s="82">
        <v>340000</v>
      </c>
      <c r="AQ2478" s="82" t="s">
        <v>109</v>
      </c>
      <c r="AR2478" s="82" t="s">
        <v>4274</v>
      </c>
      <c r="AS2478" s="84">
        <v>41716</v>
      </c>
      <c r="AT2478" s="85">
        <v>2014</v>
      </c>
      <c r="AU2478" s="82" t="s">
        <v>4277</v>
      </c>
      <c r="AV2478" s="84">
        <v>41844</v>
      </c>
      <c r="AW2478" s="85">
        <v>2014</v>
      </c>
      <c r="AX2478" s="85">
        <f>Table1[[#This Row],[End TEST]]-Table1[[#This Row],[Start TEST]]</f>
        <v>0</v>
      </c>
      <c r="AY2478" s="85">
        <f>Table1[[#This Row],[TEST_Diff]]+1</f>
        <v>1</v>
      </c>
      <c r="AZ2478" s="92">
        <f>DATEDIF(Table1[[#This Row],[Start Year]],Table1[[#This Row],[End Year]],"d") / 365</f>
        <v>0.35068493150684932</v>
      </c>
    </row>
    <row r="2479" spans="1:52" x14ac:dyDescent="0.5">
      <c r="A2479" s="82">
        <v>204</v>
      </c>
      <c r="B2479" s="82" t="s">
        <v>3588</v>
      </c>
      <c r="D2479" s="90">
        <v>43372</v>
      </c>
      <c r="E2479" s="90" t="s">
        <v>3589</v>
      </c>
      <c r="F2479" s="90"/>
      <c r="G2479" s="82" t="s">
        <v>3589</v>
      </c>
      <c r="H2479" s="82" t="s">
        <v>3590</v>
      </c>
      <c r="I2479" s="80" t="s">
        <v>81</v>
      </c>
      <c r="J2479" s="80">
        <v>50</v>
      </c>
      <c r="K2479" s="80">
        <v>148</v>
      </c>
      <c r="L2479" s="80" t="s">
        <v>1453</v>
      </c>
      <c r="M2479" s="80">
        <v>0.36</v>
      </c>
      <c r="N2479" s="80">
        <v>-37.384836</v>
      </c>
      <c r="O2479" s="80">
        <v>-12.58666</v>
      </c>
      <c r="P2479" s="80" t="s">
        <v>195</v>
      </c>
      <c r="Q2479" s="80">
        <v>0</v>
      </c>
      <c r="R2479" s="80">
        <v>25.14509</v>
      </c>
      <c r="S2479" s="80">
        <v>-80.396960000000007</v>
      </c>
      <c r="T2479" s="80">
        <v>612</v>
      </c>
      <c r="U2479" s="91">
        <f>Table1[[#This Row],[Distribution Amount (Dollars)]]/Table1[[#This Row],[NEWdatediff]]</f>
        <v>612</v>
      </c>
      <c r="V2479" s="82" t="s">
        <v>2207</v>
      </c>
      <c r="W2479" s="82" t="s">
        <v>91</v>
      </c>
      <c r="X2479" s="82" t="s">
        <v>72</v>
      </c>
      <c r="Y2479" s="82" t="s">
        <v>73</v>
      </c>
      <c r="Z2479" s="82">
        <v>1</v>
      </c>
      <c r="AB2479" s="82" t="s">
        <v>3591</v>
      </c>
      <c r="AD2479" s="82" t="s">
        <v>3016</v>
      </c>
      <c r="AE2479" s="82" t="s">
        <v>3592</v>
      </c>
      <c r="AN2479" s="82" t="s">
        <v>76</v>
      </c>
      <c r="AO2479" s="82" t="s">
        <v>3593</v>
      </c>
      <c r="AP2479" s="82">
        <v>340000</v>
      </c>
      <c r="AQ2479" s="82" t="s">
        <v>109</v>
      </c>
      <c r="AR2479" s="82" t="s">
        <v>4274</v>
      </c>
      <c r="AS2479" s="84">
        <v>41716</v>
      </c>
      <c r="AT2479" s="85">
        <v>2014</v>
      </c>
      <c r="AU2479" s="82" t="s">
        <v>4277</v>
      </c>
      <c r="AV2479" s="84">
        <v>41844</v>
      </c>
      <c r="AW2479" s="85">
        <v>2014</v>
      </c>
      <c r="AX2479" s="85">
        <f>Table1[[#This Row],[End TEST]]-Table1[[#This Row],[Start TEST]]</f>
        <v>0</v>
      </c>
      <c r="AY2479" s="85">
        <f>Table1[[#This Row],[TEST_Diff]]+1</f>
        <v>1</v>
      </c>
      <c r="AZ2479" s="92">
        <f>DATEDIF(Table1[[#This Row],[Start Year]],Table1[[#This Row],[End Year]],"d") / 365</f>
        <v>0.35068493150684932</v>
      </c>
    </row>
    <row r="2480" spans="1:52" x14ac:dyDescent="0.5">
      <c r="A2480" s="82">
        <v>204</v>
      </c>
      <c r="B2480" s="82" t="s">
        <v>3588</v>
      </c>
      <c r="D2480" s="90">
        <v>43372</v>
      </c>
      <c r="E2480" s="90" t="s">
        <v>3589</v>
      </c>
      <c r="F2480" s="90"/>
      <c r="G2480" s="82" t="s">
        <v>3589</v>
      </c>
      <c r="H2480" s="82" t="s">
        <v>3590</v>
      </c>
      <c r="I2480" s="80" t="s">
        <v>759</v>
      </c>
      <c r="J2480" s="80">
        <v>50</v>
      </c>
      <c r="K2480" s="80">
        <v>148</v>
      </c>
      <c r="L2480" s="80" t="s">
        <v>1453</v>
      </c>
      <c r="M2480" s="80">
        <v>0.36</v>
      </c>
      <c r="N2480" s="80">
        <v>-37.384836</v>
      </c>
      <c r="O2480" s="80">
        <v>-12.58666</v>
      </c>
      <c r="P2480" s="80" t="s">
        <v>195</v>
      </c>
      <c r="Q2480" s="80">
        <v>0</v>
      </c>
      <c r="R2480" s="80">
        <v>25.14509</v>
      </c>
      <c r="S2480" s="80">
        <v>-80.396960000000007</v>
      </c>
      <c r="T2480" s="80">
        <v>612</v>
      </c>
      <c r="U2480" s="91">
        <f>Table1[[#This Row],[Distribution Amount (Dollars)]]/Table1[[#This Row],[NEWdatediff]]</f>
        <v>612</v>
      </c>
      <c r="V2480" s="82" t="s">
        <v>2207</v>
      </c>
      <c r="W2480" s="82" t="s">
        <v>91</v>
      </c>
      <c r="X2480" s="82" t="s">
        <v>72</v>
      </c>
      <c r="Y2480" s="82" t="s">
        <v>73</v>
      </c>
      <c r="Z2480" s="82">
        <v>1</v>
      </c>
      <c r="AB2480" s="82" t="s">
        <v>3591</v>
      </c>
      <c r="AD2480" s="82" t="s">
        <v>3016</v>
      </c>
      <c r="AE2480" s="82" t="s">
        <v>3592</v>
      </c>
      <c r="AN2480" s="82" t="s">
        <v>76</v>
      </c>
      <c r="AO2480" s="82" t="s">
        <v>3593</v>
      </c>
      <c r="AP2480" s="82">
        <v>340000</v>
      </c>
      <c r="AQ2480" s="82" t="s">
        <v>109</v>
      </c>
      <c r="AR2480" s="82" t="s">
        <v>4274</v>
      </c>
      <c r="AS2480" s="84">
        <v>41716</v>
      </c>
      <c r="AT2480" s="85">
        <v>2014</v>
      </c>
      <c r="AU2480" s="82" t="s">
        <v>4277</v>
      </c>
      <c r="AV2480" s="84">
        <v>41844</v>
      </c>
      <c r="AW2480" s="85">
        <v>2014</v>
      </c>
      <c r="AX2480" s="85">
        <f>Table1[[#This Row],[End TEST]]-Table1[[#This Row],[Start TEST]]</f>
        <v>0</v>
      </c>
      <c r="AY2480" s="85">
        <f>Table1[[#This Row],[TEST_Diff]]+1</f>
        <v>1</v>
      </c>
      <c r="AZ2480" s="92">
        <f>DATEDIF(Table1[[#This Row],[Start Year]],Table1[[#This Row],[End Year]],"d") / 365</f>
        <v>0.35068493150684932</v>
      </c>
    </row>
    <row r="2481" spans="1:52" x14ac:dyDescent="0.5">
      <c r="A2481" s="82">
        <v>204</v>
      </c>
      <c r="B2481" s="82" t="s">
        <v>3588</v>
      </c>
      <c r="D2481" s="90">
        <v>43372</v>
      </c>
      <c r="E2481" s="90" t="s">
        <v>3589</v>
      </c>
      <c r="F2481" s="90"/>
      <c r="G2481" s="82" t="s">
        <v>3589</v>
      </c>
      <c r="H2481" s="82" t="s">
        <v>3590</v>
      </c>
      <c r="I2481" s="80" t="s">
        <v>81</v>
      </c>
      <c r="J2481" s="80">
        <v>50</v>
      </c>
      <c r="K2481" s="80">
        <v>148</v>
      </c>
      <c r="L2481" s="80" t="s">
        <v>690</v>
      </c>
      <c r="M2481" s="80">
        <v>0.63</v>
      </c>
      <c r="N2481" s="80">
        <v>13.897869</v>
      </c>
      <c r="O2481" s="80">
        <v>-60.968711999999996</v>
      </c>
      <c r="P2481" s="80" t="s">
        <v>195</v>
      </c>
      <c r="Q2481" s="80">
        <v>0</v>
      </c>
      <c r="R2481" s="80">
        <v>25.14509</v>
      </c>
      <c r="S2481" s="80">
        <v>-80.396960000000007</v>
      </c>
      <c r="T2481" s="80">
        <v>1071</v>
      </c>
      <c r="U2481" s="91">
        <f>Table1[[#This Row],[Distribution Amount (Dollars)]]/Table1[[#This Row],[NEWdatediff]]</f>
        <v>1071</v>
      </c>
      <c r="V2481" s="82" t="s">
        <v>2207</v>
      </c>
      <c r="W2481" s="82" t="s">
        <v>91</v>
      </c>
      <c r="X2481" s="82" t="s">
        <v>72</v>
      </c>
      <c r="Y2481" s="82" t="s">
        <v>73</v>
      </c>
      <c r="Z2481" s="82">
        <v>1</v>
      </c>
      <c r="AB2481" s="82" t="s">
        <v>3591</v>
      </c>
      <c r="AD2481" s="82" t="s">
        <v>1408</v>
      </c>
      <c r="AE2481" s="82" t="s">
        <v>3592</v>
      </c>
      <c r="AN2481" s="82" t="s">
        <v>76</v>
      </c>
      <c r="AO2481" s="82" t="s">
        <v>3593</v>
      </c>
      <c r="AP2481" s="82">
        <v>340000</v>
      </c>
      <c r="AQ2481" s="82" t="s">
        <v>109</v>
      </c>
      <c r="AR2481" s="82" t="s">
        <v>4274</v>
      </c>
      <c r="AS2481" s="84">
        <v>41716</v>
      </c>
      <c r="AT2481" s="85">
        <v>2014</v>
      </c>
      <c r="AU2481" s="82" t="s">
        <v>4277</v>
      </c>
      <c r="AV2481" s="84">
        <v>41844</v>
      </c>
      <c r="AW2481" s="85">
        <v>2014</v>
      </c>
      <c r="AX2481" s="85">
        <f>Table1[[#This Row],[End TEST]]-Table1[[#This Row],[Start TEST]]</f>
        <v>0</v>
      </c>
      <c r="AY2481" s="85">
        <f>Table1[[#This Row],[TEST_Diff]]+1</f>
        <v>1</v>
      </c>
      <c r="AZ2481" s="92">
        <f>DATEDIF(Table1[[#This Row],[Start Year]],Table1[[#This Row],[End Year]],"d") / 365</f>
        <v>0.35068493150684932</v>
      </c>
    </row>
    <row r="2482" spans="1:52" x14ac:dyDescent="0.5">
      <c r="A2482" s="82">
        <v>204</v>
      </c>
      <c r="B2482" s="82" t="s">
        <v>3588</v>
      </c>
      <c r="D2482" s="90">
        <v>43372</v>
      </c>
      <c r="E2482" s="90" t="s">
        <v>3589</v>
      </c>
      <c r="F2482" s="90"/>
      <c r="G2482" s="82" t="s">
        <v>3589</v>
      </c>
      <c r="H2482" s="82" t="s">
        <v>3590</v>
      </c>
      <c r="I2482" s="80" t="s">
        <v>759</v>
      </c>
      <c r="J2482" s="80">
        <v>50</v>
      </c>
      <c r="K2482" s="80">
        <v>148</v>
      </c>
      <c r="L2482" s="80" t="s">
        <v>690</v>
      </c>
      <c r="M2482" s="80">
        <v>0.63</v>
      </c>
      <c r="N2482" s="80">
        <v>13.897869</v>
      </c>
      <c r="O2482" s="80">
        <v>-60.968711999999996</v>
      </c>
      <c r="P2482" s="80" t="s">
        <v>195</v>
      </c>
      <c r="Q2482" s="80">
        <v>0</v>
      </c>
      <c r="R2482" s="80">
        <v>25.14509</v>
      </c>
      <c r="S2482" s="80">
        <v>-80.396960000000007</v>
      </c>
      <c r="T2482" s="80">
        <v>1071</v>
      </c>
      <c r="U2482" s="91">
        <f>Table1[[#This Row],[Distribution Amount (Dollars)]]/Table1[[#This Row],[NEWdatediff]]</f>
        <v>1071</v>
      </c>
      <c r="V2482" s="82" t="s">
        <v>2207</v>
      </c>
      <c r="W2482" s="82" t="s">
        <v>91</v>
      </c>
      <c r="X2482" s="82" t="s">
        <v>72</v>
      </c>
      <c r="Y2482" s="82" t="s">
        <v>73</v>
      </c>
      <c r="Z2482" s="82">
        <v>1</v>
      </c>
      <c r="AB2482" s="82" t="s">
        <v>3591</v>
      </c>
      <c r="AD2482" s="82" t="s">
        <v>1408</v>
      </c>
      <c r="AE2482" s="82" t="s">
        <v>3592</v>
      </c>
      <c r="AN2482" s="82" t="s">
        <v>76</v>
      </c>
      <c r="AO2482" s="82" t="s">
        <v>3593</v>
      </c>
      <c r="AP2482" s="82">
        <v>340000</v>
      </c>
      <c r="AQ2482" s="82" t="s">
        <v>109</v>
      </c>
      <c r="AR2482" s="82" t="s">
        <v>4274</v>
      </c>
      <c r="AS2482" s="84">
        <v>41716</v>
      </c>
      <c r="AT2482" s="85">
        <v>2014</v>
      </c>
      <c r="AU2482" s="82" t="s">
        <v>4277</v>
      </c>
      <c r="AV2482" s="84">
        <v>41844</v>
      </c>
      <c r="AW2482" s="85">
        <v>2014</v>
      </c>
      <c r="AX2482" s="85">
        <f>Table1[[#This Row],[End TEST]]-Table1[[#This Row],[Start TEST]]</f>
        <v>0</v>
      </c>
      <c r="AY2482" s="85">
        <f>Table1[[#This Row],[TEST_Diff]]+1</f>
        <v>1</v>
      </c>
      <c r="AZ2482" s="92">
        <f>DATEDIF(Table1[[#This Row],[Start Year]],Table1[[#This Row],[End Year]],"d") / 365</f>
        <v>0.35068493150684932</v>
      </c>
    </row>
    <row r="2483" spans="1:52" x14ac:dyDescent="0.5">
      <c r="A2483" s="82">
        <v>204</v>
      </c>
      <c r="B2483" s="82" t="s">
        <v>3588</v>
      </c>
      <c r="D2483" s="90">
        <v>43372</v>
      </c>
      <c r="E2483" s="90" t="s">
        <v>3589</v>
      </c>
      <c r="F2483" s="90"/>
      <c r="G2483" s="82" t="s">
        <v>3589</v>
      </c>
      <c r="H2483" s="82" t="s">
        <v>3590</v>
      </c>
      <c r="I2483" s="80" t="s">
        <v>81</v>
      </c>
      <c r="J2483" s="80">
        <v>50</v>
      </c>
      <c r="K2483" s="80">
        <v>148</v>
      </c>
      <c r="L2483" s="80" t="s">
        <v>1455</v>
      </c>
      <c r="M2483" s="80">
        <v>0.63</v>
      </c>
      <c r="N2483" s="80">
        <v>4.5708679999999999</v>
      </c>
      <c r="O2483" s="80">
        <v>-74.297332999999995</v>
      </c>
      <c r="P2483" s="80" t="s">
        <v>84</v>
      </c>
      <c r="Q2483" s="80">
        <v>0</v>
      </c>
      <c r="R2483" s="80">
        <v>-15.623037</v>
      </c>
      <c r="S2483" s="80">
        <v>-59.0625</v>
      </c>
      <c r="T2483" s="80">
        <v>1071</v>
      </c>
      <c r="U2483" s="91">
        <f>Table1[[#This Row],[Distribution Amount (Dollars)]]/Table1[[#This Row],[NEWdatediff]]</f>
        <v>1071</v>
      </c>
      <c r="V2483" s="82" t="s">
        <v>2207</v>
      </c>
      <c r="W2483" s="82" t="s">
        <v>91</v>
      </c>
      <c r="X2483" s="82" t="s">
        <v>72</v>
      </c>
      <c r="Y2483" s="82" t="s">
        <v>73</v>
      </c>
      <c r="Z2483" s="82">
        <v>1</v>
      </c>
      <c r="AB2483" s="82" t="s">
        <v>3591</v>
      </c>
      <c r="AD2483" s="82" t="s">
        <v>374</v>
      </c>
      <c r="AE2483" s="82" t="s">
        <v>3592</v>
      </c>
      <c r="AN2483" s="82" t="s">
        <v>76</v>
      </c>
      <c r="AO2483" s="82" t="s">
        <v>3593</v>
      </c>
      <c r="AP2483" s="82">
        <v>340000</v>
      </c>
      <c r="AQ2483" s="82" t="s">
        <v>109</v>
      </c>
      <c r="AR2483" s="82" t="s">
        <v>4274</v>
      </c>
      <c r="AS2483" s="84">
        <v>41716</v>
      </c>
      <c r="AT2483" s="85">
        <v>2014</v>
      </c>
      <c r="AU2483" s="82" t="s">
        <v>4277</v>
      </c>
      <c r="AV2483" s="84">
        <v>41844</v>
      </c>
      <c r="AW2483" s="85">
        <v>2014</v>
      </c>
      <c r="AX2483" s="85">
        <f>Table1[[#This Row],[End TEST]]-Table1[[#This Row],[Start TEST]]</f>
        <v>0</v>
      </c>
      <c r="AY2483" s="85">
        <f>Table1[[#This Row],[TEST_Diff]]+1</f>
        <v>1</v>
      </c>
      <c r="AZ2483" s="92">
        <f>DATEDIF(Table1[[#This Row],[Start Year]],Table1[[#This Row],[End Year]],"d") / 365</f>
        <v>0.35068493150684932</v>
      </c>
    </row>
    <row r="2484" spans="1:52" x14ac:dyDescent="0.5">
      <c r="A2484" s="82">
        <v>204</v>
      </c>
      <c r="B2484" s="82" t="s">
        <v>3588</v>
      </c>
      <c r="D2484" s="90">
        <v>43372</v>
      </c>
      <c r="E2484" s="90" t="s">
        <v>3589</v>
      </c>
      <c r="F2484" s="90"/>
      <c r="G2484" s="82" t="s">
        <v>3589</v>
      </c>
      <c r="H2484" s="82" t="s">
        <v>3590</v>
      </c>
      <c r="I2484" s="80" t="s">
        <v>759</v>
      </c>
      <c r="J2484" s="80">
        <v>50</v>
      </c>
      <c r="K2484" s="80">
        <v>148</v>
      </c>
      <c r="L2484" s="80" t="s">
        <v>1455</v>
      </c>
      <c r="M2484" s="80">
        <v>0.63</v>
      </c>
      <c r="N2484" s="80">
        <v>4.5708679999999999</v>
      </c>
      <c r="O2484" s="80">
        <v>-74.297332999999995</v>
      </c>
      <c r="P2484" s="80" t="s">
        <v>84</v>
      </c>
      <c r="Q2484" s="80">
        <v>0</v>
      </c>
      <c r="R2484" s="80">
        <v>-15.623037</v>
      </c>
      <c r="S2484" s="80">
        <v>-59.0625</v>
      </c>
      <c r="T2484" s="80">
        <v>1071</v>
      </c>
      <c r="U2484" s="91">
        <f>Table1[[#This Row],[Distribution Amount (Dollars)]]/Table1[[#This Row],[NEWdatediff]]</f>
        <v>1071</v>
      </c>
      <c r="V2484" s="82" t="s">
        <v>2207</v>
      </c>
      <c r="W2484" s="82" t="s">
        <v>91</v>
      </c>
      <c r="X2484" s="82" t="s">
        <v>72</v>
      </c>
      <c r="Y2484" s="82" t="s">
        <v>73</v>
      </c>
      <c r="Z2484" s="82">
        <v>1</v>
      </c>
      <c r="AB2484" s="82" t="s">
        <v>3591</v>
      </c>
      <c r="AD2484" s="82" t="s">
        <v>374</v>
      </c>
      <c r="AE2484" s="82" t="s">
        <v>3592</v>
      </c>
      <c r="AN2484" s="82" t="s">
        <v>76</v>
      </c>
      <c r="AO2484" s="82" t="s">
        <v>3593</v>
      </c>
      <c r="AP2484" s="82">
        <v>340000</v>
      </c>
      <c r="AQ2484" s="82" t="s">
        <v>109</v>
      </c>
      <c r="AR2484" s="82" t="s">
        <v>4274</v>
      </c>
      <c r="AS2484" s="84">
        <v>41716</v>
      </c>
      <c r="AT2484" s="85">
        <v>2014</v>
      </c>
      <c r="AU2484" s="82" t="s">
        <v>4277</v>
      </c>
      <c r="AV2484" s="84">
        <v>41844</v>
      </c>
      <c r="AW2484" s="85">
        <v>2014</v>
      </c>
      <c r="AX2484" s="85">
        <f>Table1[[#This Row],[End TEST]]-Table1[[#This Row],[Start TEST]]</f>
        <v>0</v>
      </c>
      <c r="AY2484" s="85">
        <f>Table1[[#This Row],[TEST_Diff]]+1</f>
        <v>1</v>
      </c>
      <c r="AZ2484" s="92">
        <f>DATEDIF(Table1[[#This Row],[Start Year]],Table1[[#This Row],[End Year]],"d") / 365</f>
        <v>0.35068493150684932</v>
      </c>
    </row>
    <row r="2485" spans="1:52" x14ac:dyDescent="0.5">
      <c r="A2485" s="82">
        <v>204</v>
      </c>
      <c r="B2485" s="82" t="s">
        <v>3588</v>
      </c>
      <c r="D2485" s="90">
        <v>43372</v>
      </c>
      <c r="E2485" s="90" t="s">
        <v>3589</v>
      </c>
      <c r="F2485" s="90"/>
      <c r="G2485" s="82" t="s">
        <v>3589</v>
      </c>
      <c r="H2485" s="82" t="s">
        <v>3590</v>
      </c>
      <c r="I2485" s="80" t="s">
        <v>81</v>
      </c>
      <c r="J2485" s="80">
        <v>50</v>
      </c>
      <c r="K2485" s="80">
        <v>148</v>
      </c>
      <c r="L2485" s="80" t="s">
        <v>763</v>
      </c>
      <c r="M2485" s="80">
        <v>0.56000000000000005</v>
      </c>
      <c r="N2485" s="80">
        <v>31.952162000000001</v>
      </c>
      <c r="O2485" s="80">
        <v>35.233153999999999</v>
      </c>
      <c r="P2485" s="80" t="s">
        <v>268</v>
      </c>
      <c r="Q2485" s="80">
        <v>0</v>
      </c>
      <c r="R2485" s="80">
        <v>37.477907000000002</v>
      </c>
      <c r="S2485" s="80">
        <v>39.411562000000004</v>
      </c>
      <c r="T2485" s="80">
        <v>952</v>
      </c>
      <c r="U2485" s="91">
        <f>Table1[[#This Row],[Distribution Amount (Dollars)]]/Table1[[#This Row],[NEWdatediff]]</f>
        <v>952</v>
      </c>
      <c r="V2485" s="82" t="s">
        <v>2207</v>
      </c>
      <c r="W2485" s="82" t="s">
        <v>91</v>
      </c>
      <c r="X2485" s="82" t="s">
        <v>72</v>
      </c>
      <c r="Y2485" s="82" t="s">
        <v>73</v>
      </c>
      <c r="Z2485" s="82">
        <v>1</v>
      </c>
      <c r="AB2485" s="82" t="s">
        <v>3591</v>
      </c>
      <c r="AD2485" s="82" t="s">
        <v>1431</v>
      </c>
      <c r="AE2485" s="82" t="s">
        <v>3592</v>
      </c>
      <c r="AN2485" s="82" t="s">
        <v>76</v>
      </c>
      <c r="AO2485" s="82" t="s">
        <v>3593</v>
      </c>
      <c r="AP2485" s="82">
        <v>340000</v>
      </c>
      <c r="AQ2485" s="82" t="s">
        <v>109</v>
      </c>
      <c r="AR2485" s="82" t="s">
        <v>4274</v>
      </c>
      <c r="AS2485" s="84">
        <v>41716</v>
      </c>
      <c r="AT2485" s="85">
        <v>2014</v>
      </c>
      <c r="AU2485" s="82" t="s">
        <v>4277</v>
      </c>
      <c r="AV2485" s="84">
        <v>41844</v>
      </c>
      <c r="AW2485" s="85">
        <v>2014</v>
      </c>
      <c r="AX2485" s="85">
        <f>Table1[[#This Row],[End TEST]]-Table1[[#This Row],[Start TEST]]</f>
        <v>0</v>
      </c>
      <c r="AY2485" s="85">
        <f>Table1[[#This Row],[TEST_Diff]]+1</f>
        <v>1</v>
      </c>
      <c r="AZ2485" s="92">
        <f>DATEDIF(Table1[[#This Row],[Start Year]],Table1[[#This Row],[End Year]],"d") / 365</f>
        <v>0.35068493150684932</v>
      </c>
    </row>
    <row r="2486" spans="1:52" x14ac:dyDescent="0.5">
      <c r="A2486" s="82">
        <v>204</v>
      </c>
      <c r="B2486" s="82" t="s">
        <v>3588</v>
      </c>
      <c r="D2486" s="90">
        <v>43372</v>
      </c>
      <c r="E2486" s="90" t="s">
        <v>3589</v>
      </c>
      <c r="F2486" s="90"/>
      <c r="G2486" s="82" t="s">
        <v>3589</v>
      </c>
      <c r="H2486" s="82" t="s">
        <v>3590</v>
      </c>
      <c r="I2486" s="80" t="s">
        <v>759</v>
      </c>
      <c r="J2486" s="80">
        <v>50</v>
      </c>
      <c r="K2486" s="80">
        <v>148</v>
      </c>
      <c r="L2486" s="80" t="s">
        <v>763</v>
      </c>
      <c r="M2486" s="80">
        <v>0.56000000000000005</v>
      </c>
      <c r="N2486" s="80">
        <v>31.952162000000001</v>
      </c>
      <c r="O2486" s="80">
        <v>35.233153999999999</v>
      </c>
      <c r="P2486" s="80" t="s">
        <v>268</v>
      </c>
      <c r="Q2486" s="80">
        <v>0</v>
      </c>
      <c r="R2486" s="80">
        <v>37.477907000000002</v>
      </c>
      <c r="S2486" s="80">
        <v>39.411562000000004</v>
      </c>
      <c r="T2486" s="80">
        <v>952</v>
      </c>
      <c r="U2486" s="91">
        <f>Table1[[#This Row],[Distribution Amount (Dollars)]]/Table1[[#This Row],[NEWdatediff]]</f>
        <v>952</v>
      </c>
      <c r="V2486" s="82" t="s">
        <v>2207</v>
      </c>
      <c r="W2486" s="82" t="s">
        <v>91</v>
      </c>
      <c r="X2486" s="82" t="s">
        <v>72</v>
      </c>
      <c r="Y2486" s="82" t="s">
        <v>73</v>
      </c>
      <c r="Z2486" s="82">
        <v>1</v>
      </c>
      <c r="AB2486" s="82" t="s">
        <v>3591</v>
      </c>
      <c r="AD2486" s="82" t="s">
        <v>1431</v>
      </c>
      <c r="AE2486" s="82" t="s">
        <v>3592</v>
      </c>
      <c r="AN2486" s="82" t="s">
        <v>76</v>
      </c>
      <c r="AO2486" s="82" t="s">
        <v>3593</v>
      </c>
      <c r="AP2486" s="82">
        <v>340000</v>
      </c>
      <c r="AQ2486" s="82" t="s">
        <v>109</v>
      </c>
      <c r="AR2486" s="82" t="s">
        <v>4274</v>
      </c>
      <c r="AS2486" s="84">
        <v>41716</v>
      </c>
      <c r="AT2486" s="85">
        <v>2014</v>
      </c>
      <c r="AU2486" s="82" t="s">
        <v>4277</v>
      </c>
      <c r="AV2486" s="84">
        <v>41844</v>
      </c>
      <c r="AW2486" s="85">
        <v>2014</v>
      </c>
      <c r="AX2486" s="85">
        <f>Table1[[#This Row],[End TEST]]-Table1[[#This Row],[Start TEST]]</f>
        <v>0</v>
      </c>
      <c r="AY2486" s="85">
        <f>Table1[[#This Row],[TEST_Diff]]+1</f>
        <v>1</v>
      </c>
      <c r="AZ2486" s="92">
        <f>DATEDIF(Table1[[#This Row],[Start Year]],Table1[[#This Row],[End Year]],"d") / 365</f>
        <v>0.35068493150684932</v>
      </c>
    </row>
    <row r="2487" spans="1:52" x14ac:dyDescent="0.5">
      <c r="A2487" s="82">
        <v>204</v>
      </c>
      <c r="B2487" s="82" t="s">
        <v>3588</v>
      </c>
      <c r="D2487" s="90">
        <v>43372</v>
      </c>
      <c r="E2487" s="90" t="s">
        <v>3589</v>
      </c>
      <c r="F2487" s="90"/>
      <c r="G2487" s="82" t="s">
        <v>3589</v>
      </c>
      <c r="H2487" s="82" t="s">
        <v>3590</v>
      </c>
      <c r="I2487" s="80" t="s">
        <v>81</v>
      </c>
      <c r="J2487" s="80">
        <v>50</v>
      </c>
      <c r="K2487" s="80">
        <v>148</v>
      </c>
      <c r="L2487" s="80" t="s">
        <v>480</v>
      </c>
      <c r="M2487" s="80">
        <v>0.36</v>
      </c>
      <c r="N2487" s="80">
        <v>8.5029109999999992</v>
      </c>
      <c r="O2487" s="80">
        <v>0.982742</v>
      </c>
      <c r="P2487" s="80" t="s">
        <v>69</v>
      </c>
      <c r="Q2487" s="80">
        <v>0</v>
      </c>
      <c r="R2487" s="80">
        <v>2.6272389999999999</v>
      </c>
      <c r="S2487" s="80">
        <v>23.381664000000001</v>
      </c>
      <c r="T2487" s="80">
        <v>612</v>
      </c>
      <c r="U2487" s="91">
        <f>Table1[[#This Row],[Distribution Amount (Dollars)]]/Table1[[#This Row],[NEWdatediff]]</f>
        <v>612</v>
      </c>
      <c r="V2487" s="82" t="s">
        <v>2207</v>
      </c>
      <c r="W2487" s="82" t="s">
        <v>91</v>
      </c>
      <c r="X2487" s="82" t="s">
        <v>72</v>
      </c>
      <c r="Y2487" s="82" t="s">
        <v>73</v>
      </c>
      <c r="Z2487" s="82">
        <v>1</v>
      </c>
      <c r="AB2487" s="82" t="s">
        <v>3591</v>
      </c>
      <c r="AD2487" s="82" t="s">
        <v>155</v>
      </c>
      <c r="AE2487" s="82" t="s">
        <v>3592</v>
      </c>
      <c r="AN2487" s="82" t="s">
        <v>76</v>
      </c>
      <c r="AO2487" s="82" t="s">
        <v>3593</v>
      </c>
      <c r="AP2487" s="82">
        <v>340000</v>
      </c>
      <c r="AQ2487" s="82" t="s">
        <v>109</v>
      </c>
      <c r="AR2487" s="82" t="s">
        <v>4274</v>
      </c>
      <c r="AS2487" s="84">
        <v>41716</v>
      </c>
      <c r="AT2487" s="85">
        <v>2014</v>
      </c>
      <c r="AU2487" s="82" t="s">
        <v>4277</v>
      </c>
      <c r="AV2487" s="84">
        <v>41844</v>
      </c>
      <c r="AW2487" s="85">
        <v>2014</v>
      </c>
      <c r="AX2487" s="85">
        <f>Table1[[#This Row],[End TEST]]-Table1[[#This Row],[Start TEST]]</f>
        <v>0</v>
      </c>
      <c r="AY2487" s="85">
        <f>Table1[[#This Row],[TEST_Diff]]+1</f>
        <v>1</v>
      </c>
      <c r="AZ2487" s="92">
        <f>DATEDIF(Table1[[#This Row],[Start Year]],Table1[[#This Row],[End Year]],"d") / 365</f>
        <v>0.35068493150684932</v>
      </c>
    </row>
    <row r="2488" spans="1:52" x14ac:dyDescent="0.5">
      <c r="A2488" s="82">
        <v>204</v>
      </c>
      <c r="B2488" s="82" t="s">
        <v>3588</v>
      </c>
      <c r="D2488" s="90">
        <v>43372</v>
      </c>
      <c r="E2488" s="90" t="s">
        <v>3589</v>
      </c>
      <c r="F2488" s="90"/>
      <c r="G2488" s="82" t="s">
        <v>3589</v>
      </c>
      <c r="H2488" s="82" t="s">
        <v>3590</v>
      </c>
      <c r="I2488" s="80" t="s">
        <v>759</v>
      </c>
      <c r="J2488" s="80">
        <v>50</v>
      </c>
      <c r="K2488" s="80">
        <v>148</v>
      </c>
      <c r="L2488" s="80" t="s">
        <v>480</v>
      </c>
      <c r="M2488" s="80">
        <v>0.36</v>
      </c>
      <c r="N2488" s="80">
        <v>8.5029109999999992</v>
      </c>
      <c r="O2488" s="80">
        <v>0.982742</v>
      </c>
      <c r="P2488" s="80" t="s">
        <v>69</v>
      </c>
      <c r="Q2488" s="80">
        <v>0</v>
      </c>
      <c r="R2488" s="80">
        <v>2.6272389999999999</v>
      </c>
      <c r="S2488" s="80">
        <v>23.381664000000001</v>
      </c>
      <c r="T2488" s="80">
        <v>612</v>
      </c>
      <c r="U2488" s="91">
        <f>Table1[[#This Row],[Distribution Amount (Dollars)]]/Table1[[#This Row],[NEWdatediff]]</f>
        <v>612</v>
      </c>
      <c r="V2488" s="82" t="s">
        <v>2207</v>
      </c>
      <c r="W2488" s="82" t="s">
        <v>91</v>
      </c>
      <c r="X2488" s="82" t="s">
        <v>72</v>
      </c>
      <c r="Y2488" s="82" t="s">
        <v>73</v>
      </c>
      <c r="Z2488" s="82">
        <v>1</v>
      </c>
      <c r="AB2488" s="82" t="s">
        <v>3591</v>
      </c>
      <c r="AD2488" s="82" t="s">
        <v>155</v>
      </c>
      <c r="AE2488" s="82" t="s">
        <v>3592</v>
      </c>
      <c r="AN2488" s="82" t="s">
        <v>76</v>
      </c>
      <c r="AO2488" s="82" t="s">
        <v>3593</v>
      </c>
      <c r="AP2488" s="82">
        <v>340000</v>
      </c>
      <c r="AQ2488" s="82" t="s">
        <v>109</v>
      </c>
      <c r="AR2488" s="82" t="s">
        <v>4274</v>
      </c>
      <c r="AS2488" s="84">
        <v>41716</v>
      </c>
      <c r="AT2488" s="85">
        <v>2014</v>
      </c>
      <c r="AU2488" s="82" t="s">
        <v>4277</v>
      </c>
      <c r="AV2488" s="84">
        <v>41844</v>
      </c>
      <c r="AW2488" s="85">
        <v>2014</v>
      </c>
      <c r="AX2488" s="85">
        <f>Table1[[#This Row],[End TEST]]-Table1[[#This Row],[Start TEST]]</f>
        <v>0</v>
      </c>
      <c r="AY2488" s="85">
        <f>Table1[[#This Row],[TEST_Diff]]+1</f>
        <v>1</v>
      </c>
      <c r="AZ2488" s="92">
        <f>DATEDIF(Table1[[#This Row],[Start Year]],Table1[[#This Row],[End Year]],"d") / 365</f>
        <v>0.35068493150684932</v>
      </c>
    </row>
    <row r="2489" spans="1:52" x14ac:dyDescent="0.5">
      <c r="A2489" s="82">
        <v>204</v>
      </c>
      <c r="B2489" s="82" t="s">
        <v>3588</v>
      </c>
      <c r="D2489" s="90">
        <v>43372</v>
      </c>
      <c r="E2489" s="90" t="s">
        <v>3589</v>
      </c>
      <c r="F2489" s="90"/>
      <c r="G2489" s="82" t="s">
        <v>3589</v>
      </c>
      <c r="H2489" s="82" t="s">
        <v>3590</v>
      </c>
      <c r="I2489" s="80" t="s">
        <v>81</v>
      </c>
      <c r="J2489" s="80">
        <v>50</v>
      </c>
      <c r="K2489" s="80">
        <v>148</v>
      </c>
      <c r="L2489" s="80" t="s">
        <v>600</v>
      </c>
      <c r="M2489" s="80">
        <v>0.56000000000000005</v>
      </c>
      <c r="N2489" s="80">
        <v>21.916222000000001</v>
      </c>
      <c r="O2489" s="80">
        <v>95.955971000000005</v>
      </c>
      <c r="P2489" s="80" t="s">
        <v>113</v>
      </c>
      <c r="Q2489" s="80">
        <v>0</v>
      </c>
      <c r="R2489" s="80">
        <v>10.278548000000001</v>
      </c>
      <c r="S2489" s="80">
        <v>102.006446</v>
      </c>
      <c r="T2489" s="80">
        <v>952</v>
      </c>
      <c r="U2489" s="91">
        <f>Table1[[#This Row],[Distribution Amount (Dollars)]]/Table1[[#This Row],[NEWdatediff]]</f>
        <v>952</v>
      </c>
      <c r="V2489" s="82" t="s">
        <v>2207</v>
      </c>
      <c r="W2489" s="82" t="s">
        <v>91</v>
      </c>
      <c r="X2489" s="82" t="s">
        <v>72</v>
      </c>
      <c r="Y2489" s="82" t="s">
        <v>73</v>
      </c>
      <c r="Z2489" s="82">
        <v>1</v>
      </c>
      <c r="AB2489" s="82" t="s">
        <v>3591</v>
      </c>
      <c r="AD2489" s="82" t="s">
        <v>398</v>
      </c>
      <c r="AE2489" s="82" t="s">
        <v>3592</v>
      </c>
      <c r="AN2489" s="82" t="s">
        <v>76</v>
      </c>
      <c r="AO2489" s="82" t="s">
        <v>3593</v>
      </c>
      <c r="AP2489" s="82">
        <v>340000</v>
      </c>
      <c r="AQ2489" s="82" t="s">
        <v>109</v>
      </c>
      <c r="AR2489" s="82" t="s">
        <v>4274</v>
      </c>
      <c r="AS2489" s="84">
        <v>41716</v>
      </c>
      <c r="AT2489" s="85">
        <v>2014</v>
      </c>
      <c r="AU2489" s="82" t="s">
        <v>4277</v>
      </c>
      <c r="AV2489" s="84">
        <v>41844</v>
      </c>
      <c r="AW2489" s="85">
        <v>2014</v>
      </c>
      <c r="AX2489" s="85">
        <f>Table1[[#This Row],[End TEST]]-Table1[[#This Row],[Start TEST]]</f>
        <v>0</v>
      </c>
      <c r="AY2489" s="85">
        <f>Table1[[#This Row],[TEST_Diff]]+1</f>
        <v>1</v>
      </c>
      <c r="AZ2489" s="92">
        <f>DATEDIF(Table1[[#This Row],[Start Year]],Table1[[#This Row],[End Year]],"d") / 365</f>
        <v>0.35068493150684932</v>
      </c>
    </row>
    <row r="2490" spans="1:52" x14ac:dyDescent="0.5">
      <c r="A2490" s="82">
        <v>204</v>
      </c>
      <c r="B2490" s="82" t="s">
        <v>3588</v>
      </c>
      <c r="D2490" s="90">
        <v>43372</v>
      </c>
      <c r="E2490" s="90" t="s">
        <v>3589</v>
      </c>
      <c r="F2490" s="90"/>
      <c r="G2490" s="82" t="s">
        <v>3589</v>
      </c>
      <c r="H2490" s="82" t="s">
        <v>3590</v>
      </c>
      <c r="I2490" s="80" t="s">
        <v>759</v>
      </c>
      <c r="J2490" s="80">
        <v>50</v>
      </c>
      <c r="K2490" s="80">
        <v>148</v>
      </c>
      <c r="L2490" s="80" t="s">
        <v>600</v>
      </c>
      <c r="M2490" s="80">
        <v>0.56000000000000005</v>
      </c>
      <c r="N2490" s="80">
        <v>21.916222000000001</v>
      </c>
      <c r="O2490" s="80">
        <v>95.955971000000005</v>
      </c>
      <c r="P2490" s="80" t="s">
        <v>113</v>
      </c>
      <c r="Q2490" s="80">
        <v>0</v>
      </c>
      <c r="R2490" s="80">
        <v>10.278548000000001</v>
      </c>
      <c r="S2490" s="80">
        <v>102.006446</v>
      </c>
      <c r="T2490" s="80">
        <v>952</v>
      </c>
      <c r="U2490" s="91">
        <f>Table1[[#This Row],[Distribution Amount (Dollars)]]/Table1[[#This Row],[NEWdatediff]]</f>
        <v>952</v>
      </c>
      <c r="V2490" s="82" t="s">
        <v>2207</v>
      </c>
      <c r="W2490" s="82" t="s">
        <v>91</v>
      </c>
      <c r="X2490" s="82" t="s">
        <v>72</v>
      </c>
      <c r="Y2490" s="82" t="s">
        <v>73</v>
      </c>
      <c r="Z2490" s="82">
        <v>1</v>
      </c>
      <c r="AB2490" s="82" t="s">
        <v>3591</v>
      </c>
      <c r="AD2490" s="82" t="s">
        <v>398</v>
      </c>
      <c r="AE2490" s="82" t="s">
        <v>3592</v>
      </c>
      <c r="AN2490" s="82" t="s">
        <v>76</v>
      </c>
      <c r="AO2490" s="82" t="s">
        <v>3593</v>
      </c>
      <c r="AP2490" s="82">
        <v>340000</v>
      </c>
      <c r="AQ2490" s="82" t="s">
        <v>109</v>
      </c>
      <c r="AR2490" s="82" t="s">
        <v>4274</v>
      </c>
      <c r="AS2490" s="84">
        <v>41716</v>
      </c>
      <c r="AT2490" s="85">
        <v>2014</v>
      </c>
      <c r="AU2490" s="82" t="s">
        <v>4277</v>
      </c>
      <c r="AV2490" s="84">
        <v>41844</v>
      </c>
      <c r="AW2490" s="85">
        <v>2014</v>
      </c>
      <c r="AX2490" s="85">
        <f>Table1[[#This Row],[End TEST]]-Table1[[#This Row],[Start TEST]]</f>
        <v>0</v>
      </c>
      <c r="AY2490" s="85">
        <f>Table1[[#This Row],[TEST_Diff]]+1</f>
        <v>1</v>
      </c>
      <c r="AZ2490" s="92">
        <f>DATEDIF(Table1[[#This Row],[Start Year]],Table1[[#This Row],[End Year]],"d") / 365</f>
        <v>0.35068493150684932</v>
      </c>
    </row>
    <row r="2491" spans="1:52" x14ac:dyDescent="0.5">
      <c r="A2491" s="82">
        <v>204</v>
      </c>
      <c r="B2491" s="82" t="s">
        <v>3588</v>
      </c>
      <c r="D2491" s="90">
        <v>43372</v>
      </c>
      <c r="E2491" s="90" t="s">
        <v>3589</v>
      </c>
      <c r="F2491" s="90"/>
      <c r="G2491" s="82" t="s">
        <v>3589</v>
      </c>
      <c r="H2491" s="82" t="s">
        <v>3590</v>
      </c>
      <c r="I2491" s="80" t="s">
        <v>81</v>
      </c>
      <c r="J2491" s="80">
        <v>50</v>
      </c>
      <c r="K2491" s="80">
        <v>148</v>
      </c>
      <c r="L2491" s="80" t="s">
        <v>3016</v>
      </c>
      <c r="M2491" s="80">
        <v>1.25</v>
      </c>
      <c r="N2491" s="80">
        <v>-3.3704170000000002</v>
      </c>
      <c r="O2491" s="80">
        <v>-168.734039</v>
      </c>
      <c r="P2491" s="80" t="s">
        <v>1002</v>
      </c>
      <c r="Q2491" s="80">
        <v>0</v>
      </c>
      <c r="R2491" s="80">
        <v>-11.711587</v>
      </c>
      <c r="S2491" s="80">
        <v>163.84307100000001</v>
      </c>
      <c r="T2491" s="80">
        <v>2125</v>
      </c>
      <c r="U2491" s="91">
        <f>Table1[[#This Row],[Distribution Amount (Dollars)]]/Table1[[#This Row],[NEWdatediff]]</f>
        <v>2125</v>
      </c>
      <c r="V2491" s="82" t="s">
        <v>2207</v>
      </c>
      <c r="W2491" s="82" t="s">
        <v>91</v>
      </c>
      <c r="X2491" s="82" t="s">
        <v>72</v>
      </c>
      <c r="Y2491" s="82" t="s">
        <v>73</v>
      </c>
      <c r="Z2491" s="82">
        <v>1</v>
      </c>
      <c r="AB2491" s="82" t="s">
        <v>3591</v>
      </c>
      <c r="AD2491" s="82" t="s">
        <v>3598</v>
      </c>
      <c r="AE2491" s="82" t="s">
        <v>3592</v>
      </c>
      <c r="AN2491" s="82" t="s">
        <v>76</v>
      </c>
      <c r="AO2491" s="82" t="s">
        <v>3593</v>
      </c>
      <c r="AP2491" s="82">
        <v>340000</v>
      </c>
      <c r="AQ2491" s="82" t="s">
        <v>109</v>
      </c>
      <c r="AR2491" s="82" t="s">
        <v>4274</v>
      </c>
      <c r="AS2491" s="84">
        <v>41716</v>
      </c>
      <c r="AT2491" s="85">
        <v>2014</v>
      </c>
      <c r="AU2491" s="82" t="s">
        <v>4277</v>
      </c>
      <c r="AV2491" s="84">
        <v>41844</v>
      </c>
      <c r="AW2491" s="85">
        <v>2014</v>
      </c>
      <c r="AX2491" s="85">
        <f>Table1[[#This Row],[End TEST]]-Table1[[#This Row],[Start TEST]]</f>
        <v>0</v>
      </c>
      <c r="AY2491" s="85">
        <f>Table1[[#This Row],[TEST_Diff]]+1</f>
        <v>1</v>
      </c>
      <c r="AZ2491" s="92">
        <f>DATEDIF(Table1[[#This Row],[Start Year]],Table1[[#This Row],[End Year]],"d") / 365</f>
        <v>0.35068493150684932</v>
      </c>
    </row>
    <row r="2492" spans="1:52" x14ac:dyDescent="0.5">
      <c r="A2492" s="82">
        <v>204</v>
      </c>
      <c r="B2492" s="82" t="s">
        <v>3588</v>
      </c>
      <c r="D2492" s="90">
        <v>43372</v>
      </c>
      <c r="E2492" s="90" t="s">
        <v>3589</v>
      </c>
      <c r="F2492" s="90"/>
      <c r="G2492" s="82" t="s">
        <v>3589</v>
      </c>
      <c r="H2492" s="82" t="s">
        <v>3590</v>
      </c>
      <c r="I2492" s="80" t="s">
        <v>759</v>
      </c>
      <c r="J2492" s="80">
        <v>50</v>
      </c>
      <c r="K2492" s="80">
        <v>148</v>
      </c>
      <c r="L2492" s="80" t="s">
        <v>3016</v>
      </c>
      <c r="M2492" s="80">
        <v>1.25</v>
      </c>
      <c r="N2492" s="80">
        <v>-3.3704170000000002</v>
      </c>
      <c r="O2492" s="80">
        <v>-168.734039</v>
      </c>
      <c r="P2492" s="80" t="s">
        <v>1002</v>
      </c>
      <c r="Q2492" s="80">
        <v>0</v>
      </c>
      <c r="R2492" s="80">
        <v>-11.711587</v>
      </c>
      <c r="S2492" s="80">
        <v>163.84307100000001</v>
      </c>
      <c r="T2492" s="80">
        <v>2125</v>
      </c>
      <c r="U2492" s="91">
        <f>Table1[[#This Row],[Distribution Amount (Dollars)]]/Table1[[#This Row],[NEWdatediff]]</f>
        <v>2125</v>
      </c>
      <c r="V2492" s="82" t="s">
        <v>2207</v>
      </c>
      <c r="W2492" s="82" t="s">
        <v>91</v>
      </c>
      <c r="X2492" s="82" t="s">
        <v>72</v>
      </c>
      <c r="Y2492" s="82" t="s">
        <v>73</v>
      </c>
      <c r="Z2492" s="82">
        <v>1</v>
      </c>
      <c r="AB2492" s="82" t="s">
        <v>3591</v>
      </c>
      <c r="AD2492" s="82" t="s">
        <v>3598</v>
      </c>
      <c r="AE2492" s="82" t="s">
        <v>3592</v>
      </c>
      <c r="AN2492" s="82" t="s">
        <v>76</v>
      </c>
      <c r="AO2492" s="82" t="s">
        <v>3593</v>
      </c>
      <c r="AP2492" s="82">
        <v>340000</v>
      </c>
      <c r="AQ2492" s="82" t="s">
        <v>109</v>
      </c>
      <c r="AR2492" s="82" t="s">
        <v>4274</v>
      </c>
      <c r="AS2492" s="84">
        <v>41716</v>
      </c>
      <c r="AT2492" s="85">
        <v>2014</v>
      </c>
      <c r="AU2492" s="82" t="s">
        <v>4277</v>
      </c>
      <c r="AV2492" s="84">
        <v>41844</v>
      </c>
      <c r="AW2492" s="85">
        <v>2014</v>
      </c>
      <c r="AX2492" s="85">
        <f>Table1[[#This Row],[End TEST]]-Table1[[#This Row],[Start TEST]]</f>
        <v>0</v>
      </c>
      <c r="AY2492" s="85">
        <f>Table1[[#This Row],[TEST_Diff]]+1</f>
        <v>1</v>
      </c>
      <c r="AZ2492" s="92">
        <f>DATEDIF(Table1[[#This Row],[Start Year]],Table1[[#This Row],[End Year]],"d") / 365</f>
        <v>0.35068493150684932</v>
      </c>
    </row>
    <row r="2493" spans="1:52" x14ac:dyDescent="0.5">
      <c r="A2493" s="82">
        <v>204</v>
      </c>
      <c r="B2493" s="82" t="s">
        <v>3588</v>
      </c>
      <c r="D2493" s="90">
        <v>43372</v>
      </c>
      <c r="E2493" s="90" t="s">
        <v>3589</v>
      </c>
      <c r="F2493" s="90"/>
      <c r="G2493" s="82" t="s">
        <v>3589</v>
      </c>
      <c r="H2493" s="82" t="s">
        <v>3590</v>
      </c>
      <c r="I2493" s="80" t="s">
        <v>81</v>
      </c>
      <c r="J2493" s="80">
        <v>50</v>
      </c>
      <c r="K2493" s="80">
        <v>148</v>
      </c>
      <c r="L2493" s="80" t="s">
        <v>3599</v>
      </c>
      <c r="M2493" s="80">
        <v>1.25</v>
      </c>
      <c r="N2493" s="80">
        <v>-9.2002000000000006</v>
      </c>
      <c r="O2493" s="80">
        <v>-171.84840399999999</v>
      </c>
      <c r="P2493" s="80" t="s">
        <v>1002</v>
      </c>
      <c r="Q2493" s="80">
        <v>0</v>
      </c>
      <c r="R2493" s="80">
        <v>-11.711587</v>
      </c>
      <c r="S2493" s="80">
        <v>163.84307100000001</v>
      </c>
      <c r="T2493" s="80">
        <v>2125</v>
      </c>
      <c r="U2493" s="91">
        <f>Table1[[#This Row],[Distribution Amount (Dollars)]]/Table1[[#This Row],[NEWdatediff]]</f>
        <v>2125</v>
      </c>
      <c r="V2493" s="82" t="s">
        <v>2207</v>
      </c>
      <c r="W2493" s="82" t="s">
        <v>91</v>
      </c>
      <c r="X2493" s="82" t="s">
        <v>72</v>
      </c>
      <c r="Y2493" s="82" t="s">
        <v>73</v>
      </c>
      <c r="Z2493" s="82">
        <v>1</v>
      </c>
      <c r="AB2493" s="82" t="s">
        <v>3591</v>
      </c>
      <c r="AD2493" s="82" t="s">
        <v>1455</v>
      </c>
      <c r="AE2493" s="82" t="s">
        <v>3592</v>
      </c>
      <c r="AN2493" s="82" t="s">
        <v>76</v>
      </c>
      <c r="AO2493" s="82" t="s">
        <v>3593</v>
      </c>
      <c r="AP2493" s="82">
        <v>340000</v>
      </c>
      <c r="AQ2493" s="82" t="s">
        <v>109</v>
      </c>
      <c r="AR2493" s="82" t="s">
        <v>4274</v>
      </c>
      <c r="AS2493" s="84">
        <v>41716</v>
      </c>
      <c r="AT2493" s="85">
        <v>2014</v>
      </c>
      <c r="AU2493" s="82" t="s">
        <v>4277</v>
      </c>
      <c r="AV2493" s="84">
        <v>41844</v>
      </c>
      <c r="AW2493" s="85">
        <v>2014</v>
      </c>
      <c r="AX2493" s="85">
        <f>Table1[[#This Row],[End TEST]]-Table1[[#This Row],[Start TEST]]</f>
        <v>0</v>
      </c>
      <c r="AY2493" s="85">
        <f>Table1[[#This Row],[TEST_Diff]]+1</f>
        <v>1</v>
      </c>
      <c r="AZ2493" s="92">
        <f>DATEDIF(Table1[[#This Row],[Start Year]],Table1[[#This Row],[End Year]],"d") / 365</f>
        <v>0.35068493150684932</v>
      </c>
    </row>
    <row r="2494" spans="1:52" x14ac:dyDescent="0.5">
      <c r="A2494" s="82">
        <v>204</v>
      </c>
      <c r="B2494" s="82" t="s">
        <v>3588</v>
      </c>
      <c r="D2494" s="90">
        <v>43372</v>
      </c>
      <c r="E2494" s="90" t="s">
        <v>3589</v>
      </c>
      <c r="F2494" s="90"/>
      <c r="G2494" s="82" t="s">
        <v>3589</v>
      </c>
      <c r="H2494" s="82" t="s">
        <v>3590</v>
      </c>
      <c r="I2494" s="80" t="s">
        <v>759</v>
      </c>
      <c r="J2494" s="80">
        <v>50</v>
      </c>
      <c r="K2494" s="80">
        <v>148</v>
      </c>
      <c r="L2494" s="80" t="s">
        <v>3599</v>
      </c>
      <c r="M2494" s="80">
        <v>1.25</v>
      </c>
      <c r="N2494" s="80">
        <v>-9.2002000000000006</v>
      </c>
      <c r="O2494" s="80">
        <v>-171.84840399999999</v>
      </c>
      <c r="P2494" s="80" t="s">
        <v>1002</v>
      </c>
      <c r="Q2494" s="80">
        <v>0</v>
      </c>
      <c r="R2494" s="80">
        <v>-11.711587</v>
      </c>
      <c r="S2494" s="80">
        <v>163.84307100000001</v>
      </c>
      <c r="T2494" s="80">
        <v>2125</v>
      </c>
      <c r="U2494" s="91">
        <f>Table1[[#This Row],[Distribution Amount (Dollars)]]/Table1[[#This Row],[NEWdatediff]]</f>
        <v>2125</v>
      </c>
      <c r="V2494" s="82" t="s">
        <v>2207</v>
      </c>
      <c r="W2494" s="82" t="s">
        <v>91</v>
      </c>
      <c r="X2494" s="82" t="s">
        <v>72</v>
      </c>
      <c r="Y2494" s="82" t="s">
        <v>73</v>
      </c>
      <c r="Z2494" s="82">
        <v>1</v>
      </c>
      <c r="AB2494" s="82" t="s">
        <v>3591</v>
      </c>
      <c r="AD2494" s="82" t="s">
        <v>1455</v>
      </c>
      <c r="AE2494" s="82" t="s">
        <v>3592</v>
      </c>
      <c r="AN2494" s="82" t="s">
        <v>76</v>
      </c>
      <c r="AO2494" s="82" t="s">
        <v>3593</v>
      </c>
      <c r="AP2494" s="82">
        <v>340000</v>
      </c>
      <c r="AQ2494" s="82" t="s">
        <v>109</v>
      </c>
      <c r="AR2494" s="82" t="s">
        <v>4274</v>
      </c>
      <c r="AS2494" s="84">
        <v>41716</v>
      </c>
      <c r="AT2494" s="85">
        <v>2014</v>
      </c>
      <c r="AU2494" s="82" t="s">
        <v>4277</v>
      </c>
      <c r="AV2494" s="84">
        <v>41844</v>
      </c>
      <c r="AW2494" s="85">
        <v>2014</v>
      </c>
      <c r="AX2494" s="85">
        <f>Table1[[#This Row],[End TEST]]-Table1[[#This Row],[Start TEST]]</f>
        <v>0</v>
      </c>
      <c r="AY2494" s="85">
        <f>Table1[[#This Row],[TEST_Diff]]+1</f>
        <v>1</v>
      </c>
      <c r="AZ2494" s="92">
        <f>DATEDIF(Table1[[#This Row],[Start Year]],Table1[[#This Row],[End Year]],"d") / 365</f>
        <v>0.35068493150684932</v>
      </c>
    </row>
    <row r="2495" spans="1:52" x14ac:dyDescent="0.5">
      <c r="A2495" s="82">
        <v>204</v>
      </c>
      <c r="B2495" s="82" t="s">
        <v>3588</v>
      </c>
      <c r="D2495" s="90">
        <v>43372</v>
      </c>
      <c r="E2495" s="90" t="s">
        <v>3589</v>
      </c>
      <c r="F2495" s="90"/>
      <c r="G2495" s="82" t="s">
        <v>3589</v>
      </c>
      <c r="H2495" s="82" t="s">
        <v>3590</v>
      </c>
      <c r="I2495" s="80" t="s">
        <v>81</v>
      </c>
      <c r="J2495" s="80">
        <v>50</v>
      </c>
      <c r="K2495" s="80">
        <v>148</v>
      </c>
      <c r="L2495" s="80" t="s">
        <v>1456</v>
      </c>
      <c r="M2495" s="80">
        <v>2.2400000000000002</v>
      </c>
      <c r="N2495" s="80">
        <v>49.395662000000002</v>
      </c>
      <c r="O2495" s="80">
        <v>30.980983999999999</v>
      </c>
      <c r="P2495" s="80" t="s">
        <v>307</v>
      </c>
      <c r="Q2495" s="80">
        <v>0</v>
      </c>
      <c r="R2495" s="80">
        <v>48.122632000000003</v>
      </c>
      <c r="S2495" s="80">
        <v>30.108753</v>
      </c>
      <c r="T2495" s="80">
        <v>3808</v>
      </c>
      <c r="U2495" s="91">
        <f>Table1[[#This Row],[Distribution Amount (Dollars)]]/Table1[[#This Row],[NEWdatediff]]</f>
        <v>3808</v>
      </c>
      <c r="V2495" s="82" t="s">
        <v>2207</v>
      </c>
      <c r="W2495" s="82" t="s">
        <v>91</v>
      </c>
      <c r="X2495" s="82" t="s">
        <v>72</v>
      </c>
      <c r="Y2495" s="82" t="s">
        <v>73</v>
      </c>
      <c r="Z2495" s="82">
        <v>1</v>
      </c>
      <c r="AB2495" s="82" t="s">
        <v>3591</v>
      </c>
      <c r="AD2495" s="82" t="s">
        <v>153</v>
      </c>
      <c r="AE2495" s="82" t="s">
        <v>3592</v>
      </c>
      <c r="AN2495" s="82" t="s">
        <v>76</v>
      </c>
      <c r="AO2495" s="82" t="s">
        <v>3593</v>
      </c>
      <c r="AP2495" s="82">
        <v>340000</v>
      </c>
      <c r="AQ2495" s="82" t="s">
        <v>109</v>
      </c>
      <c r="AR2495" s="82" t="s">
        <v>4274</v>
      </c>
      <c r="AS2495" s="84">
        <v>41716</v>
      </c>
      <c r="AT2495" s="85">
        <v>2014</v>
      </c>
      <c r="AU2495" s="82" t="s">
        <v>4277</v>
      </c>
      <c r="AV2495" s="84">
        <v>41844</v>
      </c>
      <c r="AW2495" s="85">
        <v>2014</v>
      </c>
      <c r="AX2495" s="85">
        <f>Table1[[#This Row],[End TEST]]-Table1[[#This Row],[Start TEST]]</f>
        <v>0</v>
      </c>
      <c r="AY2495" s="85">
        <f>Table1[[#This Row],[TEST_Diff]]+1</f>
        <v>1</v>
      </c>
      <c r="AZ2495" s="92">
        <f>DATEDIF(Table1[[#This Row],[Start Year]],Table1[[#This Row],[End Year]],"d") / 365</f>
        <v>0.35068493150684932</v>
      </c>
    </row>
    <row r="2496" spans="1:52" x14ac:dyDescent="0.5">
      <c r="A2496" s="82">
        <v>204</v>
      </c>
      <c r="B2496" s="82" t="s">
        <v>3588</v>
      </c>
      <c r="D2496" s="90">
        <v>43372</v>
      </c>
      <c r="E2496" s="90" t="s">
        <v>3589</v>
      </c>
      <c r="F2496" s="90"/>
      <c r="G2496" s="82" t="s">
        <v>3589</v>
      </c>
      <c r="H2496" s="82" t="s">
        <v>3590</v>
      </c>
      <c r="I2496" s="80" t="s">
        <v>759</v>
      </c>
      <c r="J2496" s="80">
        <v>50</v>
      </c>
      <c r="K2496" s="80">
        <v>148</v>
      </c>
      <c r="L2496" s="80" t="s">
        <v>1456</v>
      </c>
      <c r="M2496" s="80">
        <v>2.2400000000000002</v>
      </c>
      <c r="N2496" s="80">
        <v>49.395662000000002</v>
      </c>
      <c r="O2496" s="80">
        <v>30.980983999999999</v>
      </c>
      <c r="P2496" s="80" t="s">
        <v>307</v>
      </c>
      <c r="Q2496" s="80">
        <v>0</v>
      </c>
      <c r="R2496" s="80">
        <v>48.122632000000003</v>
      </c>
      <c r="S2496" s="80">
        <v>30.108753</v>
      </c>
      <c r="T2496" s="80">
        <v>3808</v>
      </c>
      <c r="U2496" s="91">
        <f>Table1[[#This Row],[Distribution Amount (Dollars)]]/Table1[[#This Row],[NEWdatediff]]</f>
        <v>3808</v>
      </c>
      <c r="V2496" s="82" t="s">
        <v>2207</v>
      </c>
      <c r="W2496" s="82" t="s">
        <v>91</v>
      </c>
      <c r="X2496" s="82" t="s">
        <v>72</v>
      </c>
      <c r="Y2496" s="82" t="s">
        <v>73</v>
      </c>
      <c r="Z2496" s="82">
        <v>1</v>
      </c>
      <c r="AB2496" s="82" t="s">
        <v>3591</v>
      </c>
      <c r="AD2496" s="82" t="s">
        <v>153</v>
      </c>
      <c r="AE2496" s="82" t="s">
        <v>3592</v>
      </c>
      <c r="AN2496" s="82" t="s">
        <v>76</v>
      </c>
      <c r="AO2496" s="82" t="s">
        <v>3593</v>
      </c>
      <c r="AP2496" s="82">
        <v>340000</v>
      </c>
      <c r="AQ2496" s="82" t="s">
        <v>109</v>
      </c>
      <c r="AR2496" s="82" t="s">
        <v>4274</v>
      </c>
      <c r="AS2496" s="84">
        <v>41716</v>
      </c>
      <c r="AT2496" s="85">
        <v>2014</v>
      </c>
      <c r="AU2496" s="82" t="s">
        <v>4277</v>
      </c>
      <c r="AV2496" s="84">
        <v>41844</v>
      </c>
      <c r="AW2496" s="85">
        <v>2014</v>
      </c>
      <c r="AX2496" s="85">
        <f>Table1[[#This Row],[End TEST]]-Table1[[#This Row],[Start TEST]]</f>
        <v>0</v>
      </c>
      <c r="AY2496" s="85">
        <f>Table1[[#This Row],[TEST_Diff]]+1</f>
        <v>1</v>
      </c>
      <c r="AZ2496" s="92">
        <f>DATEDIF(Table1[[#This Row],[Start Year]],Table1[[#This Row],[End Year]],"d") / 365</f>
        <v>0.35068493150684932</v>
      </c>
    </row>
    <row r="2497" spans="1:52" x14ac:dyDescent="0.5">
      <c r="A2497" s="82">
        <v>204</v>
      </c>
      <c r="B2497" s="82" t="s">
        <v>3588</v>
      </c>
      <c r="D2497" s="90">
        <v>43372</v>
      </c>
      <c r="E2497" s="90" t="s">
        <v>3589</v>
      </c>
      <c r="F2497" s="90"/>
      <c r="G2497" s="82" t="s">
        <v>3589</v>
      </c>
      <c r="H2497" s="82" t="s">
        <v>3590</v>
      </c>
      <c r="I2497" s="80" t="s">
        <v>81</v>
      </c>
      <c r="J2497" s="80">
        <v>50</v>
      </c>
      <c r="K2497" s="80">
        <v>148</v>
      </c>
      <c r="L2497" s="80" t="s">
        <v>3600</v>
      </c>
      <c r="M2497" s="80">
        <v>1.25</v>
      </c>
      <c r="N2497" s="80">
        <v>8.4665300000000006</v>
      </c>
      <c r="O2497" s="80">
        <v>150.545151</v>
      </c>
      <c r="P2497" s="80" t="s">
        <v>1002</v>
      </c>
      <c r="Q2497" s="80">
        <v>0</v>
      </c>
      <c r="R2497" s="80">
        <v>-11.711587</v>
      </c>
      <c r="S2497" s="80">
        <v>163.84307100000001</v>
      </c>
      <c r="T2497" s="80">
        <v>2125</v>
      </c>
      <c r="U2497" s="91">
        <f>Table1[[#This Row],[Distribution Amount (Dollars)]]/Table1[[#This Row],[NEWdatediff]]</f>
        <v>2125</v>
      </c>
      <c r="V2497" s="82" t="s">
        <v>2207</v>
      </c>
      <c r="W2497" s="82" t="s">
        <v>91</v>
      </c>
      <c r="X2497" s="82" t="s">
        <v>72</v>
      </c>
      <c r="Y2497" s="82" t="s">
        <v>73</v>
      </c>
      <c r="Z2497" s="82">
        <v>1</v>
      </c>
      <c r="AB2497" s="82" t="s">
        <v>3591</v>
      </c>
      <c r="AD2497" s="82" t="s">
        <v>1427</v>
      </c>
      <c r="AE2497" s="82" t="s">
        <v>3592</v>
      </c>
      <c r="AN2497" s="82" t="s">
        <v>76</v>
      </c>
      <c r="AO2497" s="82" t="s">
        <v>3593</v>
      </c>
      <c r="AP2497" s="82">
        <v>340000</v>
      </c>
      <c r="AQ2497" s="82" t="s">
        <v>109</v>
      </c>
      <c r="AR2497" s="82" t="s">
        <v>4274</v>
      </c>
      <c r="AS2497" s="84">
        <v>41716</v>
      </c>
      <c r="AT2497" s="85">
        <v>2014</v>
      </c>
      <c r="AU2497" s="82" t="s">
        <v>4277</v>
      </c>
      <c r="AV2497" s="84">
        <v>41844</v>
      </c>
      <c r="AW2497" s="85">
        <v>2014</v>
      </c>
      <c r="AX2497" s="85">
        <f>Table1[[#This Row],[End TEST]]-Table1[[#This Row],[Start TEST]]</f>
        <v>0</v>
      </c>
      <c r="AY2497" s="85">
        <f>Table1[[#This Row],[TEST_Diff]]+1</f>
        <v>1</v>
      </c>
      <c r="AZ2497" s="92">
        <f>DATEDIF(Table1[[#This Row],[Start Year]],Table1[[#This Row],[End Year]],"d") / 365</f>
        <v>0.35068493150684932</v>
      </c>
    </row>
    <row r="2498" spans="1:52" x14ac:dyDescent="0.5">
      <c r="A2498" s="82">
        <v>204</v>
      </c>
      <c r="B2498" s="82" t="s">
        <v>3588</v>
      </c>
      <c r="D2498" s="90">
        <v>43372</v>
      </c>
      <c r="E2498" s="90" t="s">
        <v>3589</v>
      </c>
      <c r="F2498" s="90"/>
      <c r="G2498" s="82" t="s">
        <v>3589</v>
      </c>
      <c r="H2498" s="82" t="s">
        <v>3590</v>
      </c>
      <c r="I2498" s="80" t="s">
        <v>759</v>
      </c>
      <c r="J2498" s="80">
        <v>50</v>
      </c>
      <c r="K2498" s="80">
        <v>148</v>
      </c>
      <c r="L2498" s="80" t="s">
        <v>3600</v>
      </c>
      <c r="M2498" s="80">
        <v>1.25</v>
      </c>
      <c r="N2498" s="80">
        <v>8.4665300000000006</v>
      </c>
      <c r="O2498" s="80">
        <v>150.545151</v>
      </c>
      <c r="P2498" s="80" t="s">
        <v>1002</v>
      </c>
      <c r="Q2498" s="80">
        <v>0</v>
      </c>
      <c r="R2498" s="80">
        <v>-11.711587</v>
      </c>
      <c r="S2498" s="80">
        <v>163.84307100000001</v>
      </c>
      <c r="T2498" s="80">
        <v>2125</v>
      </c>
      <c r="U2498" s="91">
        <f>Table1[[#This Row],[Distribution Amount (Dollars)]]/Table1[[#This Row],[NEWdatediff]]</f>
        <v>2125</v>
      </c>
      <c r="V2498" s="82" t="s">
        <v>2207</v>
      </c>
      <c r="W2498" s="82" t="s">
        <v>91</v>
      </c>
      <c r="X2498" s="82" t="s">
        <v>72</v>
      </c>
      <c r="Y2498" s="82" t="s">
        <v>73</v>
      </c>
      <c r="Z2498" s="82">
        <v>1</v>
      </c>
      <c r="AB2498" s="82" t="s">
        <v>3591</v>
      </c>
      <c r="AD2498" s="82" t="s">
        <v>1427</v>
      </c>
      <c r="AE2498" s="82" t="s">
        <v>3592</v>
      </c>
      <c r="AN2498" s="82" t="s">
        <v>76</v>
      </c>
      <c r="AO2498" s="82" t="s">
        <v>3593</v>
      </c>
      <c r="AP2498" s="82">
        <v>340000</v>
      </c>
      <c r="AQ2498" s="82" t="s">
        <v>109</v>
      </c>
      <c r="AR2498" s="82" t="s">
        <v>4274</v>
      </c>
      <c r="AS2498" s="84">
        <v>41716</v>
      </c>
      <c r="AT2498" s="85">
        <v>2014</v>
      </c>
      <c r="AU2498" s="82" t="s">
        <v>4277</v>
      </c>
      <c r="AV2498" s="84">
        <v>41844</v>
      </c>
      <c r="AW2498" s="85">
        <v>2014</v>
      </c>
      <c r="AX2498" s="85">
        <f>Table1[[#This Row],[End TEST]]-Table1[[#This Row],[Start TEST]]</f>
        <v>0</v>
      </c>
      <c r="AY2498" s="85">
        <f>Table1[[#This Row],[TEST_Diff]]+1</f>
        <v>1</v>
      </c>
      <c r="AZ2498" s="92">
        <f>DATEDIF(Table1[[#This Row],[Start Year]],Table1[[#This Row],[End Year]],"d") / 365</f>
        <v>0.35068493150684932</v>
      </c>
    </row>
    <row r="2499" spans="1:52" x14ac:dyDescent="0.5">
      <c r="A2499" s="82">
        <v>204</v>
      </c>
      <c r="B2499" s="82" t="s">
        <v>3588</v>
      </c>
      <c r="D2499" s="90">
        <v>43372</v>
      </c>
      <c r="E2499" s="90" t="s">
        <v>3589</v>
      </c>
      <c r="F2499" s="90"/>
      <c r="G2499" s="82" t="s">
        <v>3589</v>
      </c>
      <c r="H2499" s="82" t="s">
        <v>3590</v>
      </c>
      <c r="I2499" s="80" t="s">
        <v>81</v>
      </c>
      <c r="J2499" s="80">
        <v>50</v>
      </c>
      <c r="K2499" s="80">
        <v>148</v>
      </c>
      <c r="L2499" s="80" t="s">
        <v>1468</v>
      </c>
      <c r="M2499" s="80">
        <v>0.63</v>
      </c>
      <c r="N2499" s="80">
        <v>23.634501</v>
      </c>
      <c r="O2499" s="80">
        <v>-102.55278800000001</v>
      </c>
      <c r="P2499" s="80" t="s">
        <v>308</v>
      </c>
      <c r="Q2499" s="80">
        <v>0</v>
      </c>
      <c r="R2499" s="80">
        <v>13.923406</v>
      </c>
      <c r="S2499" s="80">
        <v>-86.952798999999999</v>
      </c>
      <c r="T2499" s="80">
        <v>1071</v>
      </c>
      <c r="U2499" s="91">
        <f>Table1[[#This Row],[Distribution Amount (Dollars)]]/Table1[[#This Row],[NEWdatediff]]</f>
        <v>1071</v>
      </c>
      <c r="V2499" s="82" t="s">
        <v>2207</v>
      </c>
      <c r="W2499" s="82" t="s">
        <v>91</v>
      </c>
      <c r="X2499" s="82" t="s">
        <v>72</v>
      </c>
      <c r="Y2499" s="82" t="s">
        <v>73</v>
      </c>
      <c r="Z2499" s="82">
        <v>1</v>
      </c>
      <c r="AB2499" s="82" t="s">
        <v>3591</v>
      </c>
      <c r="AD2499" s="82" t="s">
        <v>1466</v>
      </c>
      <c r="AE2499" s="82" t="s">
        <v>3592</v>
      </c>
      <c r="AN2499" s="82" t="s">
        <v>76</v>
      </c>
      <c r="AO2499" s="82" t="s">
        <v>3593</v>
      </c>
      <c r="AP2499" s="82">
        <v>340000</v>
      </c>
      <c r="AQ2499" s="82" t="s">
        <v>109</v>
      </c>
      <c r="AR2499" s="82" t="s">
        <v>4274</v>
      </c>
      <c r="AS2499" s="84">
        <v>41716</v>
      </c>
      <c r="AT2499" s="85">
        <v>2014</v>
      </c>
      <c r="AU2499" s="82" t="s">
        <v>4277</v>
      </c>
      <c r="AV2499" s="84">
        <v>41844</v>
      </c>
      <c r="AW2499" s="85">
        <v>2014</v>
      </c>
      <c r="AX2499" s="85">
        <f>Table1[[#This Row],[End TEST]]-Table1[[#This Row],[Start TEST]]</f>
        <v>0</v>
      </c>
      <c r="AY2499" s="85">
        <f>Table1[[#This Row],[TEST_Diff]]+1</f>
        <v>1</v>
      </c>
      <c r="AZ2499" s="92">
        <f>DATEDIF(Table1[[#This Row],[Start Year]],Table1[[#This Row],[End Year]],"d") / 365</f>
        <v>0.35068493150684932</v>
      </c>
    </row>
    <row r="2500" spans="1:52" x14ac:dyDescent="0.5">
      <c r="A2500" s="82">
        <v>204</v>
      </c>
      <c r="B2500" s="82" t="s">
        <v>3588</v>
      </c>
      <c r="D2500" s="90">
        <v>43372</v>
      </c>
      <c r="E2500" s="90" t="s">
        <v>3589</v>
      </c>
      <c r="F2500" s="90"/>
      <c r="G2500" s="82" t="s">
        <v>3589</v>
      </c>
      <c r="H2500" s="82" t="s">
        <v>3590</v>
      </c>
      <c r="I2500" s="80" t="s">
        <v>759</v>
      </c>
      <c r="J2500" s="80">
        <v>50</v>
      </c>
      <c r="K2500" s="80">
        <v>148</v>
      </c>
      <c r="L2500" s="80" t="s">
        <v>1468</v>
      </c>
      <c r="M2500" s="80">
        <v>0.63</v>
      </c>
      <c r="N2500" s="80">
        <v>23.634501</v>
      </c>
      <c r="O2500" s="80">
        <v>-102.55278800000001</v>
      </c>
      <c r="P2500" s="80" t="s">
        <v>308</v>
      </c>
      <c r="Q2500" s="80">
        <v>0</v>
      </c>
      <c r="R2500" s="80">
        <v>13.923406</v>
      </c>
      <c r="S2500" s="80">
        <v>-86.952798999999999</v>
      </c>
      <c r="T2500" s="80">
        <v>1071</v>
      </c>
      <c r="U2500" s="91">
        <f>Table1[[#This Row],[Distribution Amount (Dollars)]]/Table1[[#This Row],[NEWdatediff]]</f>
        <v>1071</v>
      </c>
      <c r="V2500" s="82" t="s">
        <v>2207</v>
      </c>
      <c r="W2500" s="82" t="s">
        <v>91</v>
      </c>
      <c r="X2500" s="82" t="s">
        <v>72</v>
      </c>
      <c r="Y2500" s="82" t="s">
        <v>73</v>
      </c>
      <c r="Z2500" s="82">
        <v>1</v>
      </c>
      <c r="AB2500" s="82" t="s">
        <v>3591</v>
      </c>
      <c r="AD2500" s="82" t="s">
        <v>1466</v>
      </c>
      <c r="AE2500" s="82" t="s">
        <v>3592</v>
      </c>
      <c r="AN2500" s="82" t="s">
        <v>76</v>
      </c>
      <c r="AO2500" s="82" t="s">
        <v>3593</v>
      </c>
      <c r="AP2500" s="82">
        <v>340000</v>
      </c>
      <c r="AQ2500" s="82" t="s">
        <v>109</v>
      </c>
      <c r="AR2500" s="82" t="s">
        <v>4274</v>
      </c>
      <c r="AS2500" s="84">
        <v>41716</v>
      </c>
      <c r="AT2500" s="85">
        <v>2014</v>
      </c>
      <c r="AU2500" s="82" t="s">
        <v>4277</v>
      </c>
      <c r="AV2500" s="84">
        <v>41844</v>
      </c>
      <c r="AW2500" s="85">
        <v>2014</v>
      </c>
      <c r="AX2500" s="85">
        <f>Table1[[#This Row],[End TEST]]-Table1[[#This Row],[Start TEST]]</f>
        <v>0</v>
      </c>
      <c r="AY2500" s="85">
        <f>Table1[[#This Row],[TEST_Diff]]+1</f>
        <v>1</v>
      </c>
      <c r="AZ2500" s="92">
        <f>DATEDIF(Table1[[#This Row],[Start Year]],Table1[[#This Row],[End Year]],"d") / 365</f>
        <v>0.35068493150684932</v>
      </c>
    </row>
    <row r="2501" spans="1:52" x14ac:dyDescent="0.5">
      <c r="A2501" s="82">
        <v>204</v>
      </c>
      <c r="B2501" s="82" t="s">
        <v>3588</v>
      </c>
      <c r="D2501" s="90">
        <v>43372</v>
      </c>
      <c r="E2501" s="90" t="s">
        <v>3589</v>
      </c>
      <c r="F2501" s="90"/>
      <c r="G2501" s="82" t="s">
        <v>3589</v>
      </c>
      <c r="H2501" s="82" t="s">
        <v>3590</v>
      </c>
      <c r="I2501" s="80" t="s">
        <v>81</v>
      </c>
      <c r="J2501" s="80">
        <v>50</v>
      </c>
      <c r="K2501" s="80">
        <v>148</v>
      </c>
      <c r="L2501" s="80" t="s">
        <v>154</v>
      </c>
      <c r="M2501" s="80">
        <v>0.56000000000000005</v>
      </c>
      <c r="N2501" s="80">
        <v>-19.166689999999999</v>
      </c>
      <c r="O2501" s="80">
        <v>29.516362000000001</v>
      </c>
      <c r="P2501" s="80" t="s">
        <v>69</v>
      </c>
      <c r="Q2501" s="80">
        <v>0</v>
      </c>
      <c r="R2501" s="80">
        <v>2.6272389999999999</v>
      </c>
      <c r="S2501" s="80">
        <v>23.381664000000001</v>
      </c>
      <c r="T2501" s="80">
        <v>952</v>
      </c>
      <c r="U2501" s="91">
        <f>Table1[[#This Row],[Distribution Amount (Dollars)]]/Table1[[#This Row],[NEWdatediff]]</f>
        <v>952</v>
      </c>
      <c r="V2501" s="82" t="s">
        <v>2207</v>
      </c>
      <c r="W2501" s="82" t="s">
        <v>91</v>
      </c>
      <c r="X2501" s="82" t="s">
        <v>72</v>
      </c>
      <c r="Y2501" s="82" t="s">
        <v>73</v>
      </c>
      <c r="Z2501" s="82">
        <v>1</v>
      </c>
      <c r="AB2501" s="82" t="s">
        <v>3591</v>
      </c>
      <c r="AD2501" s="82" t="s">
        <v>1437</v>
      </c>
      <c r="AE2501" s="82" t="s">
        <v>3592</v>
      </c>
      <c r="AN2501" s="82" t="s">
        <v>76</v>
      </c>
      <c r="AO2501" s="82" t="s">
        <v>3593</v>
      </c>
      <c r="AP2501" s="82">
        <v>340000</v>
      </c>
      <c r="AQ2501" s="82" t="s">
        <v>109</v>
      </c>
      <c r="AR2501" s="82" t="s">
        <v>4274</v>
      </c>
      <c r="AS2501" s="84">
        <v>41716</v>
      </c>
      <c r="AT2501" s="85">
        <v>2014</v>
      </c>
      <c r="AU2501" s="82" t="s">
        <v>4277</v>
      </c>
      <c r="AV2501" s="84">
        <v>41844</v>
      </c>
      <c r="AW2501" s="85">
        <v>2014</v>
      </c>
      <c r="AX2501" s="85">
        <f>Table1[[#This Row],[End TEST]]-Table1[[#This Row],[Start TEST]]</f>
        <v>0</v>
      </c>
      <c r="AY2501" s="85">
        <f>Table1[[#This Row],[TEST_Diff]]+1</f>
        <v>1</v>
      </c>
      <c r="AZ2501" s="92">
        <f>DATEDIF(Table1[[#This Row],[Start Year]],Table1[[#This Row],[End Year]],"d") / 365</f>
        <v>0.35068493150684932</v>
      </c>
    </row>
    <row r="2502" spans="1:52" x14ac:dyDescent="0.5">
      <c r="A2502" s="82">
        <v>204</v>
      </c>
      <c r="B2502" s="82" t="s">
        <v>3588</v>
      </c>
      <c r="D2502" s="90">
        <v>43372</v>
      </c>
      <c r="E2502" s="90" t="s">
        <v>3589</v>
      </c>
      <c r="F2502" s="90"/>
      <c r="G2502" s="82" t="s">
        <v>3589</v>
      </c>
      <c r="H2502" s="82" t="s">
        <v>3590</v>
      </c>
      <c r="I2502" s="80" t="s">
        <v>759</v>
      </c>
      <c r="J2502" s="80">
        <v>50</v>
      </c>
      <c r="K2502" s="80">
        <v>148</v>
      </c>
      <c r="L2502" s="80" t="s">
        <v>154</v>
      </c>
      <c r="M2502" s="80">
        <v>0.56000000000000005</v>
      </c>
      <c r="N2502" s="80">
        <v>-19.166689999999999</v>
      </c>
      <c r="O2502" s="80">
        <v>29.516362000000001</v>
      </c>
      <c r="P2502" s="80" t="s">
        <v>69</v>
      </c>
      <c r="Q2502" s="80">
        <v>0</v>
      </c>
      <c r="R2502" s="80">
        <v>2.6272389999999999</v>
      </c>
      <c r="S2502" s="80">
        <v>23.381664000000001</v>
      </c>
      <c r="T2502" s="80">
        <v>952</v>
      </c>
      <c r="U2502" s="91">
        <f>Table1[[#This Row],[Distribution Amount (Dollars)]]/Table1[[#This Row],[NEWdatediff]]</f>
        <v>952</v>
      </c>
      <c r="V2502" s="82" t="s">
        <v>2207</v>
      </c>
      <c r="W2502" s="82" t="s">
        <v>91</v>
      </c>
      <c r="X2502" s="82" t="s">
        <v>72</v>
      </c>
      <c r="Y2502" s="82" t="s">
        <v>73</v>
      </c>
      <c r="Z2502" s="82">
        <v>1</v>
      </c>
      <c r="AB2502" s="82" t="s">
        <v>3591</v>
      </c>
      <c r="AD2502" s="82" t="s">
        <v>1437</v>
      </c>
      <c r="AE2502" s="82" t="s">
        <v>3592</v>
      </c>
      <c r="AN2502" s="82" t="s">
        <v>76</v>
      </c>
      <c r="AO2502" s="82" t="s">
        <v>3593</v>
      </c>
      <c r="AP2502" s="82">
        <v>340000</v>
      </c>
      <c r="AQ2502" s="82" t="s">
        <v>109</v>
      </c>
      <c r="AR2502" s="82" t="s">
        <v>4274</v>
      </c>
      <c r="AS2502" s="84">
        <v>41716</v>
      </c>
      <c r="AT2502" s="85">
        <v>2014</v>
      </c>
      <c r="AU2502" s="82" t="s">
        <v>4277</v>
      </c>
      <c r="AV2502" s="84">
        <v>41844</v>
      </c>
      <c r="AW2502" s="85">
        <v>2014</v>
      </c>
      <c r="AX2502" s="85">
        <f>Table1[[#This Row],[End TEST]]-Table1[[#This Row],[Start TEST]]</f>
        <v>0</v>
      </c>
      <c r="AY2502" s="85">
        <f>Table1[[#This Row],[TEST_Diff]]+1</f>
        <v>1</v>
      </c>
      <c r="AZ2502" s="92">
        <f>DATEDIF(Table1[[#This Row],[Start Year]],Table1[[#This Row],[End Year]],"d") / 365</f>
        <v>0.35068493150684932</v>
      </c>
    </row>
    <row r="2503" spans="1:52" x14ac:dyDescent="0.5">
      <c r="A2503" s="82">
        <v>204</v>
      </c>
      <c r="B2503" s="82" t="s">
        <v>3588</v>
      </c>
      <c r="D2503" s="90">
        <v>43372</v>
      </c>
      <c r="E2503" s="90" t="s">
        <v>3589</v>
      </c>
      <c r="F2503" s="90"/>
      <c r="G2503" s="82" t="s">
        <v>3589</v>
      </c>
      <c r="H2503" s="82" t="s">
        <v>3590</v>
      </c>
      <c r="I2503" s="80" t="s">
        <v>81</v>
      </c>
      <c r="J2503" s="80">
        <v>50</v>
      </c>
      <c r="K2503" s="80">
        <v>148</v>
      </c>
      <c r="L2503" s="80" t="s">
        <v>1413</v>
      </c>
      <c r="M2503" s="80">
        <v>0.63</v>
      </c>
      <c r="N2503" s="80">
        <v>12.865416</v>
      </c>
      <c r="O2503" s="80">
        <v>-85.207229999999996</v>
      </c>
      <c r="P2503" s="80" t="s">
        <v>308</v>
      </c>
      <c r="Q2503" s="80">
        <v>0</v>
      </c>
      <c r="R2503" s="80">
        <v>13.923406</v>
      </c>
      <c r="S2503" s="80">
        <v>-86.952798999999999</v>
      </c>
      <c r="T2503" s="80">
        <v>1071</v>
      </c>
      <c r="U2503" s="91">
        <f>Table1[[#This Row],[Distribution Amount (Dollars)]]/Table1[[#This Row],[NEWdatediff]]</f>
        <v>1071</v>
      </c>
      <c r="V2503" s="82" t="s">
        <v>2207</v>
      </c>
      <c r="W2503" s="82" t="s">
        <v>91</v>
      </c>
      <c r="X2503" s="82" t="s">
        <v>72</v>
      </c>
      <c r="Y2503" s="82" t="s">
        <v>73</v>
      </c>
      <c r="Z2503" s="82">
        <v>1</v>
      </c>
      <c r="AB2503" s="82" t="s">
        <v>3591</v>
      </c>
      <c r="AD2503" s="82" t="s">
        <v>683</v>
      </c>
      <c r="AE2503" s="82" t="s">
        <v>3592</v>
      </c>
      <c r="AN2503" s="82" t="s">
        <v>76</v>
      </c>
      <c r="AO2503" s="82" t="s">
        <v>3593</v>
      </c>
      <c r="AP2503" s="82">
        <v>340000</v>
      </c>
      <c r="AQ2503" s="82" t="s">
        <v>109</v>
      </c>
      <c r="AR2503" s="82" t="s">
        <v>4274</v>
      </c>
      <c r="AS2503" s="84">
        <v>41716</v>
      </c>
      <c r="AT2503" s="85">
        <v>2014</v>
      </c>
      <c r="AU2503" s="82" t="s">
        <v>4277</v>
      </c>
      <c r="AV2503" s="84">
        <v>41844</v>
      </c>
      <c r="AW2503" s="85">
        <v>2014</v>
      </c>
      <c r="AX2503" s="85">
        <f>Table1[[#This Row],[End TEST]]-Table1[[#This Row],[Start TEST]]</f>
        <v>0</v>
      </c>
      <c r="AY2503" s="85">
        <f>Table1[[#This Row],[TEST_Diff]]+1</f>
        <v>1</v>
      </c>
      <c r="AZ2503" s="92">
        <f>DATEDIF(Table1[[#This Row],[Start Year]],Table1[[#This Row],[End Year]],"d") / 365</f>
        <v>0.35068493150684932</v>
      </c>
    </row>
    <row r="2504" spans="1:52" x14ac:dyDescent="0.5">
      <c r="A2504" s="82">
        <v>204</v>
      </c>
      <c r="B2504" s="82" t="s">
        <v>3588</v>
      </c>
      <c r="D2504" s="90">
        <v>43372</v>
      </c>
      <c r="E2504" s="90" t="s">
        <v>3589</v>
      </c>
      <c r="F2504" s="90"/>
      <c r="G2504" s="82" t="s">
        <v>3589</v>
      </c>
      <c r="H2504" s="82" t="s">
        <v>3590</v>
      </c>
      <c r="I2504" s="80" t="s">
        <v>759</v>
      </c>
      <c r="J2504" s="80">
        <v>50</v>
      </c>
      <c r="K2504" s="80">
        <v>148</v>
      </c>
      <c r="L2504" s="80" t="s">
        <v>1413</v>
      </c>
      <c r="M2504" s="80">
        <v>0.63</v>
      </c>
      <c r="N2504" s="80">
        <v>12.865416</v>
      </c>
      <c r="O2504" s="80">
        <v>-85.207229999999996</v>
      </c>
      <c r="P2504" s="80" t="s">
        <v>308</v>
      </c>
      <c r="Q2504" s="80">
        <v>0</v>
      </c>
      <c r="R2504" s="80">
        <v>13.923406</v>
      </c>
      <c r="S2504" s="80">
        <v>-86.952798999999999</v>
      </c>
      <c r="T2504" s="80">
        <v>1071</v>
      </c>
      <c r="U2504" s="91">
        <f>Table1[[#This Row],[Distribution Amount (Dollars)]]/Table1[[#This Row],[NEWdatediff]]</f>
        <v>1071</v>
      </c>
      <c r="V2504" s="82" t="s">
        <v>2207</v>
      </c>
      <c r="W2504" s="82" t="s">
        <v>91</v>
      </c>
      <c r="X2504" s="82" t="s">
        <v>72</v>
      </c>
      <c r="Y2504" s="82" t="s">
        <v>73</v>
      </c>
      <c r="Z2504" s="82">
        <v>1</v>
      </c>
      <c r="AB2504" s="82" t="s">
        <v>3591</v>
      </c>
      <c r="AD2504" s="82" t="s">
        <v>683</v>
      </c>
      <c r="AE2504" s="82" t="s">
        <v>3592</v>
      </c>
      <c r="AN2504" s="82" t="s">
        <v>76</v>
      </c>
      <c r="AO2504" s="82" t="s">
        <v>3593</v>
      </c>
      <c r="AP2504" s="82">
        <v>340000</v>
      </c>
      <c r="AQ2504" s="82" t="s">
        <v>109</v>
      </c>
      <c r="AR2504" s="82" t="s">
        <v>4274</v>
      </c>
      <c r="AS2504" s="84">
        <v>41716</v>
      </c>
      <c r="AT2504" s="85">
        <v>2014</v>
      </c>
      <c r="AU2504" s="82" t="s">
        <v>4277</v>
      </c>
      <c r="AV2504" s="84">
        <v>41844</v>
      </c>
      <c r="AW2504" s="85">
        <v>2014</v>
      </c>
      <c r="AX2504" s="85">
        <f>Table1[[#This Row],[End TEST]]-Table1[[#This Row],[Start TEST]]</f>
        <v>0</v>
      </c>
      <c r="AY2504" s="85">
        <f>Table1[[#This Row],[TEST_Diff]]+1</f>
        <v>1</v>
      </c>
      <c r="AZ2504" s="92">
        <f>DATEDIF(Table1[[#This Row],[Start Year]],Table1[[#This Row],[End Year]],"d") / 365</f>
        <v>0.35068493150684932</v>
      </c>
    </row>
    <row r="2505" spans="1:52" x14ac:dyDescent="0.5">
      <c r="A2505" s="82">
        <v>204</v>
      </c>
      <c r="B2505" s="82" t="s">
        <v>3588</v>
      </c>
      <c r="D2505" s="90">
        <v>43372</v>
      </c>
      <c r="E2505" s="90" t="s">
        <v>3589</v>
      </c>
      <c r="F2505" s="90"/>
      <c r="G2505" s="82" t="s">
        <v>3589</v>
      </c>
      <c r="H2505" s="82" t="s">
        <v>3590</v>
      </c>
      <c r="I2505" s="80" t="s">
        <v>81</v>
      </c>
      <c r="J2505" s="80">
        <v>50</v>
      </c>
      <c r="K2505" s="80">
        <v>148</v>
      </c>
      <c r="L2505" s="80" t="s">
        <v>957</v>
      </c>
      <c r="M2505" s="80">
        <v>0.63</v>
      </c>
      <c r="N2505" s="80">
        <v>14.761664</v>
      </c>
      <c r="O2505" s="80">
        <v>-86.921640999999994</v>
      </c>
      <c r="P2505" s="80" t="s">
        <v>308</v>
      </c>
      <c r="Q2505" s="80">
        <v>0</v>
      </c>
      <c r="R2505" s="80">
        <v>13.923406</v>
      </c>
      <c r="S2505" s="80">
        <v>-86.952798999999999</v>
      </c>
      <c r="T2505" s="80">
        <v>1071</v>
      </c>
      <c r="U2505" s="91">
        <f>Table1[[#This Row],[Distribution Amount (Dollars)]]/Table1[[#This Row],[NEWdatediff]]</f>
        <v>1071</v>
      </c>
      <c r="V2505" s="82" t="s">
        <v>2207</v>
      </c>
      <c r="W2505" s="82" t="s">
        <v>91</v>
      </c>
      <c r="X2505" s="82" t="s">
        <v>72</v>
      </c>
      <c r="Y2505" s="82" t="s">
        <v>73</v>
      </c>
      <c r="Z2505" s="82">
        <v>1</v>
      </c>
      <c r="AB2505" s="82" t="s">
        <v>3591</v>
      </c>
      <c r="AD2505" s="82" t="s">
        <v>1074</v>
      </c>
      <c r="AE2505" s="82" t="s">
        <v>3592</v>
      </c>
      <c r="AN2505" s="82" t="s">
        <v>76</v>
      </c>
      <c r="AO2505" s="82" t="s">
        <v>3593</v>
      </c>
      <c r="AP2505" s="82">
        <v>340000</v>
      </c>
      <c r="AQ2505" s="82" t="s">
        <v>109</v>
      </c>
      <c r="AR2505" s="82" t="s">
        <v>4274</v>
      </c>
      <c r="AS2505" s="84">
        <v>41716</v>
      </c>
      <c r="AT2505" s="85">
        <v>2014</v>
      </c>
      <c r="AU2505" s="82" t="s">
        <v>4277</v>
      </c>
      <c r="AV2505" s="84">
        <v>41844</v>
      </c>
      <c r="AW2505" s="85">
        <v>2014</v>
      </c>
      <c r="AX2505" s="85">
        <f>Table1[[#This Row],[End TEST]]-Table1[[#This Row],[Start TEST]]</f>
        <v>0</v>
      </c>
      <c r="AY2505" s="85">
        <f>Table1[[#This Row],[TEST_Diff]]+1</f>
        <v>1</v>
      </c>
      <c r="AZ2505" s="92">
        <f>DATEDIF(Table1[[#This Row],[Start Year]],Table1[[#This Row],[End Year]],"d") / 365</f>
        <v>0.35068493150684932</v>
      </c>
    </row>
    <row r="2506" spans="1:52" x14ac:dyDescent="0.5">
      <c r="A2506" s="82">
        <v>204</v>
      </c>
      <c r="B2506" s="82" t="s">
        <v>3588</v>
      </c>
      <c r="D2506" s="90">
        <v>43372</v>
      </c>
      <c r="E2506" s="90" t="s">
        <v>3589</v>
      </c>
      <c r="F2506" s="90"/>
      <c r="G2506" s="82" t="s">
        <v>3589</v>
      </c>
      <c r="H2506" s="82" t="s">
        <v>3590</v>
      </c>
      <c r="I2506" s="80" t="s">
        <v>759</v>
      </c>
      <c r="J2506" s="80">
        <v>50</v>
      </c>
      <c r="K2506" s="80">
        <v>148</v>
      </c>
      <c r="L2506" s="80" t="s">
        <v>957</v>
      </c>
      <c r="M2506" s="80">
        <v>0.63</v>
      </c>
      <c r="N2506" s="80">
        <v>14.761664</v>
      </c>
      <c r="O2506" s="80">
        <v>-86.921640999999994</v>
      </c>
      <c r="P2506" s="80" t="s">
        <v>308</v>
      </c>
      <c r="Q2506" s="80">
        <v>0</v>
      </c>
      <c r="R2506" s="80">
        <v>13.923406</v>
      </c>
      <c r="S2506" s="80">
        <v>-86.952798999999999</v>
      </c>
      <c r="T2506" s="80">
        <v>1071</v>
      </c>
      <c r="U2506" s="91">
        <f>Table1[[#This Row],[Distribution Amount (Dollars)]]/Table1[[#This Row],[NEWdatediff]]</f>
        <v>1071</v>
      </c>
      <c r="V2506" s="82" t="s">
        <v>2207</v>
      </c>
      <c r="W2506" s="82" t="s">
        <v>91</v>
      </c>
      <c r="X2506" s="82" t="s">
        <v>72</v>
      </c>
      <c r="Y2506" s="82" t="s">
        <v>73</v>
      </c>
      <c r="Z2506" s="82">
        <v>1</v>
      </c>
      <c r="AB2506" s="82" t="s">
        <v>3591</v>
      </c>
      <c r="AD2506" s="82" t="s">
        <v>1074</v>
      </c>
      <c r="AE2506" s="82" t="s">
        <v>3592</v>
      </c>
      <c r="AN2506" s="82" t="s">
        <v>76</v>
      </c>
      <c r="AO2506" s="82" t="s">
        <v>3593</v>
      </c>
      <c r="AP2506" s="82">
        <v>340000</v>
      </c>
      <c r="AQ2506" s="82" t="s">
        <v>109</v>
      </c>
      <c r="AR2506" s="82" t="s">
        <v>4274</v>
      </c>
      <c r="AS2506" s="84">
        <v>41716</v>
      </c>
      <c r="AT2506" s="85">
        <v>2014</v>
      </c>
      <c r="AU2506" s="82" t="s">
        <v>4277</v>
      </c>
      <c r="AV2506" s="84">
        <v>41844</v>
      </c>
      <c r="AW2506" s="85">
        <v>2014</v>
      </c>
      <c r="AX2506" s="85">
        <f>Table1[[#This Row],[End TEST]]-Table1[[#This Row],[Start TEST]]</f>
        <v>0</v>
      </c>
      <c r="AY2506" s="85">
        <f>Table1[[#This Row],[TEST_Diff]]+1</f>
        <v>1</v>
      </c>
      <c r="AZ2506" s="92">
        <f>DATEDIF(Table1[[#This Row],[Start Year]],Table1[[#This Row],[End Year]],"d") / 365</f>
        <v>0.35068493150684932</v>
      </c>
    </row>
    <row r="2507" spans="1:52" x14ac:dyDescent="0.5">
      <c r="A2507" s="82">
        <v>204</v>
      </c>
      <c r="B2507" s="82" t="s">
        <v>3588</v>
      </c>
      <c r="D2507" s="90">
        <v>43372</v>
      </c>
      <c r="E2507" s="90" t="s">
        <v>3589</v>
      </c>
      <c r="F2507" s="90"/>
      <c r="G2507" s="82" t="s">
        <v>3589</v>
      </c>
      <c r="H2507" s="82" t="s">
        <v>3590</v>
      </c>
      <c r="I2507" s="80" t="s">
        <v>81</v>
      </c>
      <c r="J2507" s="80">
        <v>50</v>
      </c>
      <c r="K2507" s="80">
        <v>148</v>
      </c>
      <c r="L2507" s="80" t="s">
        <v>3010</v>
      </c>
      <c r="M2507" s="80">
        <v>1.25</v>
      </c>
      <c r="N2507" s="80">
        <v>-6.2879430000000003</v>
      </c>
      <c r="O2507" s="80">
        <v>176.320224</v>
      </c>
      <c r="P2507" s="80" t="s">
        <v>1002</v>
      </c>
      <c r="Q2507" s="80">
        <v>0</v>
      </c>
      <c r="R2507" s="80">
        <v>-11.711587</v>
      </c>
      <c r="S2507" s="80">
        <v>163.84307100000001</v>
      </c>
      <c r="T2507" s="80">
        <v>2125</v>
      </c>
      <c r="U2507" s="91">
        <f>Table1[[#This Row],[Distribution Amount (Dollars)]]/Table1[[#This Row],[NEWdatediff]]</f>
        <v>2125</v>
      </c>
      <c r="V2507" s="82" t="s">
        <v>2207</v>
      </c>
      <c r="W2507" s="82" t="s">
        <v>91</v>
      </c>
      <c r="X2507" s="82" t="s">
        <v>72</v>
      </c>
      <c r="Y2507" s="82" t="s">
        <v>73</v>
      </c>
      <c r="Z2507" s="82">
        <v>1</v>
      </c>
      <c r="AB2507" s="82" t="s">
        <v>3591</v>
      </c>
      <c r="AD2507" s="82" t="s">
        <v>331</v>
      </c>
      <c r="AE2507" s="82" t="s">
        <v>3592</v>
      </c>
      <c r="AN2507" s="82" t="s">
        <v>76</v>
      </c>
      <c r="AO2507" s="82" t="s">
        <v>3593</v>
      </c>
      <c r="AP2507" s="82">
        <v>340000</v>
      </c>
      <c r="AQ2507" s="82" t="s">
        <v>109</v>
      </c>
      <c r="AR2507" s="82" t="s">
        <v>4274</v>
      </c>
      <c r="AS2507" s="84">
        <v>41716</v>
      </c>
      <c r="AT2507" s="85">
        <v>2014</v>
      </c>
      <c r="AU2507" s="82" t="s">
        <v>4277</v>
      </c>
      <c r="AV2507" s="84">
        <v>41844</v>
      </c>
      <c r="AW2507" s="85">
        <v>2014</v>
      </c>
      <c r="AX2507" s="85">
        <f>Table1[[#This Row],[End TEST]]-Table1[[#This Row],[Start TEST]]</f>
        <v>0</v>
      </c>
      <c r="AY2507" s="85">
        <f>Table1[[#This Row],[TEST_Diff]]+1</f>
        <v>1</v>
      </c>
      <c r="AZ2507" s="92">
        <f>DATEDIF(Table1[[#This Row],[Start Year]],Table1[[#This Row],[End Year]],"d") / 365</f>
        <v>0.35068493150684932</v>
      </c>
    </row>
    <row r="2508" spans="1:52" x14ac:dyDescent="0.5">
      <c r="A2508" s="82">
        <v>204</v>
      </c>
      <c r="B2508" s="82" t="s">
        <v>3588</v>
      </c>
      <c r="D2508" s="90">
        <v>43372</v>
      </c>
      <c r="E2508" s="90" t="s">
        <v>3589</v>
      </c>
      <c r="F2508" s="90"/>
      <c r="G2508" s="82" t="s">
        <v>3589</v>
      </c>
      <c r="H2508" s="82" t="s">
        <v>3590</v>
      </c>
      <c r="I2508" s="80" t="s">
        <v>759</v>
      </c>
      <c r="J2508" s="80">
        <v>50</v>
      </c>
      <c r="K2508" s="80">
        <v>148</v>
      </c>
      <c r="L2508" s="80" t="s">
        <v>3010</v>
      </c>
      <c r="M2508" s="80">
        <v>1.25</v>
      </c>
      <c r="N2508" s="80">
        <v>-6.2879430000000003</v>
      </c>
      <c r="O2508" s="80">
        <v>176.320224</v>
      </c>
      <c r="P2508" s="80" t="s">
        <v>1002</v>
      </c>
      <c r="Q2508" s="80">
        <v>0</v>
      </c>
      <c r="R2508" s="80">
        <v>-11.711587</v>
      </c>
      <c r="S2508" s="80">
        <v>163.84307100000001</v>
      </c>
      <c r="T2508" s="80">
        <v>2125</v>
      </c>
      <c r="U2508" s="91">
        <f>Table1[[#This Row],[Distribution Amount (Dollars)]]/Table1[[#This Row],[NEWdatediff]]</f>
        <v>2125</v>
      </c>
      <c r="V2508" s="82" t="s">
        <v>2207</v>
      </c>
      <c r="W2508" s="82" t="s">
        <v>91</v>
      </c>
      <c r="X2508" s="82" t="s">
        <v>72</v>
      </c>
      <c r="Y2508" s="82" t="s">
        <v>73</v>
      </c>
      <c r="Z2508" s="82">
        <v>1</v>
      </c>
      <c r="AB2508" s="82" t="s">
        <v>3591</v>
      </c>
      <c r="AD2508" s="82" t="s">
        <v>331</v>
      </c>
      <c r="AE2508" s="82" t="s">
        <v>3592</v>
      </c>
      <c r="AN2508" s="82" t="s">
        <v>76</v>
      </c>
      <c r="AO2508" s="82" t="s">
        <v>3593</v>
      </c>
      <c r="AP2508" s="82">
        <v>340000</v>
      </c>
      <c r="AQ2508" s="82" t="s">
        <v>109</v>
      </c>
      <c r="AR2508" s="82" t="s">
        <v>4274</v>
      </c>
      <c r="AS2508" s="84">
        <v>41716</v>
      </c>
      <c r="AT2508" s="85">
        <v>2014</v>
      </c>
      <c r="AU2508" s="82" t="s">
        <v>4277</v>
      </c>
      <c r="AV2508" s="84">
        <v>41844</v>
      </c>
      <c r="AW2508" s="85">
        <v>2014</v>
      </c>
      <c r="AX2508" s="85">
        <f>Table1[[#This Row],[End TEST]]-Table1[[#This Row],[Start TEST]]</f>
        <v>0</v>
      </c>
      <c r="AY2508" s="85">
        <f>Table1[[#This Row],[TEST_Diff]]+1</f>
        <v>1</v>
      </c>
      <c r="AZ2508" s="92">
        <f>DATEDIF(Table1[[#This Row],[Start Year]],Table1[[#This Row],[End Year]],"d") / 365</f>
        <v>0.35068493150684932</v>
      </c>
    </row>
    <row r="2509" spans="1:52" x14ac:dyDescent="0.5">
      <c r="A2509" s="82">
        <v>204</v>
      </c>
      <c r="B2509" s="82" t="s">
        <v>3588</v>
      </c>
      <c r="D2509" s="90">
        <v>43372</v>
      </c>
      <c r="E2509" s="90" t="s">
        <v>3589</v>
      </c>
      <c r="F2509" s="90"/>
      <c r="G2509" s="82" t="s">
        <v>3589</v>
      </c>
      <c r="H2509" s="82" t="s">
        <v>3590</v>
      </c>
      <c r="I2509" s="80" t="s">
        <v>81</v>
      </c>
      <c r="J2509" s="80">
        <v>50</v>
      </c>
      <c r="K2509" s="80">
        <v>148</v>
      </c>
      <c r="L2509" s="80" t="s">
        <v>1458</v>
      </c>
      <c r="M2509" s="80">
        <v>0.36</v>
      </c>
      <c r="N2509" s="80">
        <v>-22.957640000000001</v>
      </c>
      <c r="O2509" s="80">
        <v>18.490410000000001</v>
      </c>
      <c r="P2509" s="80" t="s">
        <v>69</v>
      </c>
      <c r="Q2509" s="80">
        <v>0</v>
      </c>
      <c r="R2509" s="80">
        <v>2.6272389999999999</v>
      </c>
      <c r="S2509" s="80">
        <v>23.381664000000001</v>
      </c>
      <c r="T2509" s="80">
        <v>612</v>
      </c>
      <c r="U2509" s="91">
        <f>Table1[[#This Row],[Distribution Amount (Dollars)]]/Table1[[#This Row],[NEWdatediff]]</f>
        <v>612</v>
      </c>
      <c r="V2509" s="82" t="s">
        <v>2207</v>
      </c>
      <c r="W2509" s="82" t="s">
        <v>91</v>
      </c>
      <c r="X2509" s="82" t="s">
        <v>72</v>
      </c>
      <c r="Y2509" s="82" t="s">
        <v>73</v>
      </c>
      <c r="Z2509" s="82">
        <v>1</v>
      </c>
      <c r="AB2509" s="82" t="s">
        <v>3591</v>
      </c>
      <c r="AD2509" s="82" t="s">
        <v>688</v>
      </c>
      <c r="AE2509" s="82" t="s">
        <v>3592</v>
      </c>
      <c r="AN2509" s="82" t="s">
        <v>76</v>
      </c>
      <c r="AO2509" s="82" t="s">
        <v>3593</v>
      </c>
      <c r="AP2509" s="82">
        <v>340000</v>
      </c>
      <c r="AQ2509" s="82" t="s">
        <v>109</v>
      </c>
      <c r="AR2509" s="82" t="s">
        <v>4274</v>
      </c>
      <c r="AS2509" s="84">
        <v>41716</v>
      </c>
      <c r="AT2509" s="85">
        <v>2014</v>
      </c>
      <c r="AU2509" s="82" t="s">
        <v>4277</v>
      </c>
      <c r="AV2509" s="84">
        <v>41844</v>
      </c>
      <c r="AW2509" s="85">
        <v>2014</v>
      </c>
      <c r="AX2509" s="85">
        <f>Table1[[#This Row],[End TEST]]-Table1[[#This Row],[Start TEST]]</f>
        <v>0</v>
      </c>
      <c r="AY2509" s="85">
        <f>Table1[[#This Row],[TEST_Diff]]+1</f>
        <v>1</v>
      </c>
      <c r="AZ2509" s="92">
        <f>DATEDIF(Table1[[#This Row],[Start Year]],Table1[[#This Row],[End Year]],"d") / 365</f>
        <v>0.35068493150684932</v>
      </c>
    </row>
    <row r="2510" spans="1:52" x14ac:dyDescent="0.5">
      <c r="A2510" s="82">
        <v>204</v>
      </c>
      <c r="B2510" s="82" t="s">
        <v>3588</v>
      </c>
      <c r="D2510" s="90">
        <v>43372</v>
      </c>
      <c r="E2510" s="90" t="s">
        <v>3589</v>
      </c>
      <c r="F2510" s="90"/>
      <c r="G2510" s="82" t="s">
        <v>3589</v>
      </c>
      <c r="H2510" s="82" t="s">
        <v>3590</v>
      </c>
      <c r="I2510" s="80" t="s">
        <v>759</v>
      </c>
      <c r="J2510" s="80">
        <v>50</v>
      </c>
      <c r="K2510" s="80">
        <v>148</v>
      </c>
      <c r="L2510" s="80" t="s">
        <v>1458</v>
      </c>
      <c r="M2510" s="80">
        <v>0.36</v>
      </c>
      <c r="N2510" s="80">
        <v>-22.957640000000001</v>
      </c>
      <c r="O2510" s="80">
        <v>18.490410000000001</v>
      </c>
      <c r="P2510" s="80" t="s">
        <v>69</v>
      </c>
      <c r="Q2510" s="80">
        <v>0</v>
      </c>
      <c r="R2510" s="80">
        <v>2.6272389999999999</v>
      </c>
      <c r="S2510" s="80">
        <v>23.381664000000001</v>
      </c>
      <c r="T2510" s="80">
        <v>612</v>
      </c>
      <c r="U2510" s="91">
        <f>Table1[[#This Row],[Distribution Amount (Dollars)]]/Table1[[#This Row],[NEWdatediff]]</f>
        <v>612</v>
      </c>
      <c r="V2510" s="82" t="s">
        <v>2207</v>
      </c>
      <c r="W2510" s="82" t="s">
        <v>91</v>
      </c>
      <c r="X2510" s="82" t="s">
        <v>72</v>
      </c>
      <c r="Y2510" s="82" t="s">
        <v>73</v>
      </c>
      <c r="Z2510" s="82">
        <v>1</v>
      </c>
      <c r="AB2510" s="82" t="s">
        <v>3591</v>
      </c>
      <c r="AD2510" s="82" t="s">
        <v>688</v>
      </c>
      <c r="AE2510" s="82" t="s">
        <v>3592</v>
      </c>
      <c r="AN2510" s="82" t="s">
        <v>76</v>
      </c>
      <c r="AO2510" s="82" t="s">
        <v>3593</v>
      </c>
      <c r="AP2510" s="82">
        <v>340000</v>
      </c>
      <c r="AQ2510" s="82" t="s">
        <v>109</v>
      </c>
      <c r="AR2510" s="82" t="s">
        <v>4274</v>
      </c>
      <c r="AS2510" s="84">
        <v>41716</v>
      </c>
      <c r="AT2510" s="85">
        <v>2014</v>
      </c>
      <c r="AU2510" s="82" t="s">
        <v>4277</v>
      </c>
      <c r="AV2510" s="84">
        <v>41844</v>
      </c>
      <c r="AW2510" s="85">
        <v>2014</v>
      </c>
      <c r="AX2510" s="85">
        <f>Table1[[#This Row],[End TEST]]-Table1[[#This Row],[Start TEST]]</f>
        <v>0</v>
      </c>
      <c r="AY2510" s="85">
        <f>Table1[[#This Row],[TEST_Diff]]+1</f>
        <v>1</v>
      </c>
      <c r="AZ2510" s="92">
        <f>DATEDIF(Table1[[#This Row],[Start Year]],Table1[[#This Row],[End Year]],"d") / 365</f>
        <v>0.35068493150684932</v>
      </c>
    </row>
    <row r="2511" spans="1:52" x14ac:dyDescent="0.5">
      <c r="A2511" s="82">
        <v>204</v>
      </c>
      <c r="B2511" s="82" t="s">
        <v>3588</v>
      </c>
      <c r="D2511" s="90">
        <v>43372</v>
      </c>
      <c r="E2511" s="90" t="s">
        <v>3589</v>
      </c>
      <c r="F2511" s="90"/>
      <c r="G2511" s="82" t="s">
        <v>3589</v>
      </c>
      <c r="H2511" s="82" t="s">
        <v>3590</v>
      </c>
      <c r="I2511" s="80" t="s">
        <v>81</v>
      </c>
      <c r="J2511" s="80">
        <v>50</v>
      </c>
      <c r="K2511" s="80">
        <v>148</v>
      </c>
      <c r="L2511" s="80" t="s">
        <v>1440</v>
      </c>
      <c r="M2511" s="80">
        <v>0.36</v>
      </c>
      <c r="N2511" s="80">
        <v>15.339</v>
      </c>
      <c r="O2511" s="80">
        <v>38.937111000000002</v>
      </c>
      <c r="P2511" s="80" t="s">
        <v>69</v>
      </c>
      <c r="Q2511" s="80">
        <v>0</v>
      </c>
      <c r="R2511" s="80">
        <v>2.6272389999999999</v>
      </c>
      <c r="S2511" s="80">
        <v>23.381664000000001</v>
      </c>
      <c r="T2511" s="80">
        <v>612</v>
      </c>
      <c r="U2511" s="91">
        <f>Table1[[#This Row],[Distribution Amount (Dollars)]]/Table1[[#This Row],[NEWdatediff]]</f>
        <v>612</v>
      </c>
      <c r="V2511" s="82" t="s">
        <v>2207</v>
      </c>
      <c r="W2511" s="82" t="s">
        <v>91</v>
      </c>
      <c r="X2511" s="82" t="s">
        <v>72</v>
      </c>
      <c r="Y2511" s="82" t="s">
        <v>73</v>
      </c>
      <c r="Z2511" s="82">
        <v>1</v>
      </c>
      <c r="AB2511" s="82" t="s">
        <v>3591</v>
      </c>
      <c r="AD2511" s="82" t="s">
        <v>82</v>
      </c>
      <c r="AE2511" s="82" t="s">
        <v>3592</v>
      </c>
      <c r="AN2511" s="82" t="s">
        <v>76</v>
      </c>
      <c r="AO2511" s="82" t="s">
        <v>3593</v>
      </c>
      <c r="AP2511" s="82">
        <v>340000</v>
      </c>
      <c r="AQ2511" s="82" t="s">
        <v>109</v>
      </c>
      <c r="AR2511" s="82" t="s">
        <v>4274</v>
      </c>
      <c r="AS2511" s="84">
        <v>41716</v>
      </c>
      <c r="AT2511" s="85">
        <v>2014</v>
      </c>
      <c r="AU2511" s="82" t="s">
        <v>4277</v>
      </c>
      <c r="AV2511" s="84">
        <v>41844</v>
      </c>
      <c r="AW2511" s="85">
        <v>2014</v>
      </c>
      <c r="AX2511" s="85">
        <f>Table1[[#This Row],[End TEST]]-Table1[[#This Row],[Start TEST]]</f>
        <v>0</v>
      </c>
      <c r="AY2511" s="85">
        <f>Table1[[#This Row],[TEST_Diff]]+1</f>
        <v>1</v>
      </c>
      <c r="AZ2511" s="92">
        <f>DATEDIF(Table1[[#This Row],[Start Year]],Table1[[#This Row],[End Year]],"d") / 365</f>
        <v>0.35068493150684932</v>
      </c>
    </row>
    <row r="2512" spans="1:52" x14ac:dyDescent="0.5">
      <c r="A2512" s="82">
        <v>204</v>
      </c>
      <c r="B2512" s="82" t="s">
        <v>3588</v>
      </c>
      <c r="D2512" s="90">
        <v>43372</v>
      </c>
      <c r="E2512" s="90" t="s">
        <v>3589</v>
      </c>
      <c r="F2512" s="90"/>
      <c r="G2512" s="82" t="s">
        <v>3589</v>
      </c>
      <c r="H2512" s="82" t="s">
        <v>3590</v>
      </c>
      <c r="I2512" s="80" t="s">
        <v>759</v>
      </c>
      <c r="J2512" s="80">
        <v>50</v>
      </c>
      <c r="K2512" s="80">
        <v>148</v>
      </c>
      <c r="L2512" s="80" t="s">
        <v>1440</v>
      </c>
      <c r="M2512" s="80">
        <v>0.36</v>
      </c>
      <c r="N2512" s="80">
        <v>15.339</v>
      </c>
      <c r="O2512" s="80">
        <v>38.937111000000002</v>
      </c>
      <c r="P2512" s="80" t="s">
        <v>69</v>
      </c>
      <c r="Q2512" s="80">
        <v>0</v>
      </c>
      <c r="R2512" s="80">
        <v>2.6272389999999999</v>
      </c>
      <c r="S2512" s="80">
        <v>23.381664000000001</v>
      </c>
      <c r="T2512" s="80">
        <v>612</v>
      </c>
      <c r="U2512" s="91">
        <f>Table1[[#This Row],[Distribution Amount (Dollars)]]/Table1[[#This Row],[NEWdatediff]]</f>
        <v>612</v>
      </c>
      <c r="V2512" s="82" t="s">
        <v>2207</v>
      </c>
      <c r="W2512" s="82" t="s">
        <v>91</v>
      </c>
      <c r="X2512" s="82" t="s">
        <v>72</v>
      </c>
      <c r="Y2512" s="82" t="s">
        <v>73</v>
      </c>
      <c r="Z2512" s="82">
        <v>1</v>
      </c>
      <c r="AB2512" s="82" t="s">
        <v>3591</v>
      </c>
      <c r="AD2512" s="82" t="s">
        <v>82</v>
      </c>
      <c r="AE2512" s="82" t="s">
        <v>3592</v>
      </c>
      <c r="AN2512" s="82" t="s">
        <v>76</v>
      </c>
      <c r="AO2512" s="82" t="s">
        <v>3593</v>
      </c>
      <c r="AP2512" s="82">
        <v>340000</v>
      </c>
      <c r="AQ2512" s="82" t="s">
        <v>109</v>
      </c>
      <c r="AR2512" s="82" t="s">
        <v>4274</v>
      </c>
      <c r="AS2512" s="84">
        <v>41716</v>
      </c>
      <c r="AT2512" s="85">
        <v>2014</v>
      </c>
      <c r="AU2512" s="82" t="s">
        <v>4277</v>
      </c>
      <c r="AV2512" s="84">
        <v>41844</v>
      </c>
      <c r="AW2512" s="85">
        <v>2014</v>
      </c>
      <c r="AX2512" s="85">
        <f>Table1[[#This Row],[End TEST]]-Table1[[#This Row],[Start TEST]]</f>
        <v>0</v>
      </c>
      <c r="AY2512" s="85">
        <f>Table1[[#This Row],[TEST_Diff]]+1</f>
        <v>1</v>
      </c>
      <c r="AZ2512" s="92">
        <f>DATEDIF(Table1[[#This Row],[Start Year]],Table1[[#This Row],[End Year]],"d") / 365</f>
        <v>0.35068493150684932</v>
      </c>
    </row>
    <row r="2513" spans="1:52" x14ac:dyDescent="0.5">
      <c r="A2513" s="82">
        <v>204</v>
      </c>
      <c r="B2513" s="82" t="s">
        <v>3588</v>
      </c>
      <c r="D2513" s="90">
        <v>43372</v>
      </c>
      <c r="E2513" s="90" t="s">
        <v>3589</v>
      </c>
      <c r="F2513" s="90"/>
      <c r="G2513" s="82" t="s">
        <v>3589</v>
      </c>
      <c r="H2513" s="82" t="s">
        <v>3590</v>
      </c>
      <c r="I2513" s="80" t="s">
        <v>81</v>
      </c>
      <c r="J2513" s="80">
        <v>50</v>
      </c>
      <c r="K2513" s="80">
        <v>148</v>
      </c>
      <c r="L2513" s="80" t="s">
        <v>194</v>
      </c>
      <c r="M2513" s="80">
        <v>0.63</v>
      </c>
      <c r="N2513" s="80">
        <v>19.182435999999999</v>
      </c>
      <c r="O2513" s="80">
        <v>-72.434515000000005</v>
      </c>
      <c r="P2513" s="80" t="s">
        <v>195</v>
      </c>
      <c r="Q2513" s="80">
        <v>0</v>
      </c>
      <c r="R2513" s="80">
        <v>25.14509</v>
      </c>
      <c r="S2513" s="80">
        <v>-80.396960000000007</v>
      </c>
      <c r="T2513" s="80">
        <v>1071</v>
      </c>
      <c r="U2513" s="91">
        <f>Table1[[#This Row],[Distribution Amount (Dollars)]]/Table1[[#This Row],[NEWdatediff]]</f>
        <v>1071</v>
      </c>
      <c r="V2513" s="82" t="s">
        <v>2207</v>
      </c>
      <c r="W2513" s="82" t="s">
        <v>91</v>
      </c>
      <c r="X2513" s="82" t="s">
        <v>72</v>
      </c>
      <c r="Y2513" s="82" t="s">
        <v>73</v>
      </c>
      <c r="Z2513" s="82">
        <v>1</v>
      </c>
      <c r="AB2513" s="82" t="s">
        <v>3591</v>
      </c>
      <c r="AD2513" s="82" t="s">
        <v>312</v>
      </c>
      <c r="AE2513" s="82" t="s">
        <v>3592</v>
      </c>
      <c r="AN2513" s="82" t="s">
        <v>76</v>
      </c>
      <c r="AO2513" s="82" t="s">
        <v>3593</v>
      </c>
      <c r="AP2513" s="82">
        <v>340000</v>
      </c>
      <c r="AQ2513" s="82" t="s">
        <v>109</v>
      </c>
      <c r="AR2513" s="82" t="s">
        <v>4274</v>
      </c>
      <c r="AS2513" s="84">
        <v>41716</v>
      </c>
      <c r="AT2513" s="85">
        <v>2014</v>
      </c>
      <c r="AU2513" s="82" t="s">
        <v>4277</v>
      </c>
      <c r="AV2513" s="84">
        <v>41844</v>
      </c>
      <c r="AW2513" s="85">
        <v>2014</v>
      </c>
      <c r="AX2513" s="85">
        <f>Table1[[#This Row],[End TEST]]-Table1[[#This Row],[Start TEST]]</f>
        <v>0</v>
      </c>
      <c r="AY2513" s="85">
        <f>Table1[[#This Row],[TEST_Diff]]+1</f>
        <v>1</v>
      </c>
      <c r="AZ2513" s="92">
        <f>DATEDIF(Table1[[#This Row],[Start Year]],Table1[[#This Row],[End Year]],"d") / 365</f>
        <v>0.35068493150684932</v>
      </c>
    </row>
    <row r="2514" spans="1:52" x14ac:dyDescent="0.5">
      <c r="A2514" s="82">
        <v>204</v>
      </c>
      <c r="B2514" s="82" t="s">
        <v>3588</v>
      </c>
      <c r="D2514" s="90">
        <v>43372</v>
      </c>
      <c r="E2514" s="90" t="s">
        <v>3589</v>
      </c>
      <c r="F2514" s="90"/>
      <c r="G2514" s="82" t="s">
        <v>3589</v>
      </c>
      <c r="H2514" s="82" t="s">
        <v>3590</v>
      </c>
      <c r="I2514" s="80" t="s">
        <v>759</v>
      </c>
      <c r="J2514" s="80">
        <v>50</v>
      </c>
      <c r="K2514" s="80">
        <v>148</v>
      </c>
      <c r="L2514" s="80" t="s">
        <v>194</v>
      </c>
      <c r="M2514" s="80">
        <v>0.63</v>
      </c>
      <c r="N2514" s="80">
        <v>19.182435999999999</v>
      </c>
      <c r="O2514" s="80">
        <v>-72.434515000000005</v>
      </c>
      <c r="P2514" s="80" t="s">
        <v>195</v>
      </c>
      <c r="Q2514" s="80">
        <v>0</v>
      </c>
      <c r="R2514" s="80">
        <v>25.14509</v>
      </c>
      <c r="S2514" s="80">
        <v>-80.396960000000007</v>
      </c>
      <c r="T2514" s="80">
        <v>1071</v>
      </c>
      <c r="U2514" s="91">
        <f>Table1[[#This Row],[Distribution Amount (Dollars)]]/Table1[[#This Row],[NEWdatediff]]</f>
        <v>1071</v>
      </c>
      <c r="V2514" s="82" t="s">
        <v>2207</v>
      </c>
      <c r="W2514" s="82" t="s">
        <v>91</v>
      </c>
      <c r="X2514" s="82" t="s">
        <v>72</v>
      </c>
      <c r="Y2514" s="82" t="s">
        <v>73</v>
      </c>
      <c r="Z2514" s="82">
        <v>1</v>
      </c>
      <c r="AB2514" s="82" t="s">
        <v>3591</v>
      </c>
      <c r="AD2514" s="82" t="s">
        <v>312</v>
      </c>
      <c r="AE2514" s="82" t="s">
        <v>3592</v>
      </c>
      <c r="AN2514" s="82" t="s">
        <v>76</v>
      </c>
      <c r="AO2514" s="82" t="s">
        <v>3593</v>
      </c>
      <c r="AP2514" s="82">
        <v>340000</v>
      </c>
      <c r="AQ2514" s="82" t="s">
        <v>109</v>
      </c>
      <c r="AR2514" s="82" t="s">
        <v>4274</v>
      </c>
      <c r="AS2514" s="84">
        <v>41716</v>
      </c>
      <c r="AT2514" s="85">
        <v>2014</v>
      </c>
      <c r="AU2514" s="82" t="s">
        <v>4277</v>
      </c>
      <c r="AV2514" s="84">
        <v>41844</v>
      </c>
      <c r="AW2514" s="85">
        <v>2014</v>
      </c>
      <c r="AX2514" s="85">
        <f>Table1[[#This Row],[End TEST]]-Table1[[#This Row],[Start TEST]]</f>
        <v>0</v>
      </c>
      <c r="AY2514" s="85">
        <f>Table1[[#This Row],[TEST_Diff]]+1</f>
        <v>1</v>
      </c>
      <c r="AZ2514" s="92">
        <f>DATEDIF(Table1[[#This Row],[Start Year]],Table1[[#This Row],[End Year]],"d") / 365</f>
        <v>0.35068493150684932</v>
      </c>
    </row>
    <row r="2515" spans="1:52" x14ac:dyDescent="0.5">
      <c r="A2515" s="82">
        <v>204</v>
      </c>
      <c r="B2515" s="82" t="s">
        <v>3588</v>
      </c>
      <c r="D2515" s="90">
        <v>43372</v>
      </c>
      <c r="E2515" s="90" t="s">
        <v>3589</v>
      </c>
      <c r="F2515" s="90"/>
      <c r="G2515" s="82" t="s">
        <v>3589</v>
      </c>
      <c r="H2515" s="82" t="s">
        <v>3590</v>
      </c>
      <c r="I2515" s="80" t="s">
        <v>81</v>
      </c>
      <c r="J2515" s="80">
        <v>50</v>
      </c>
      <c r="K2515" s="80">
        <v>148</v>
      </c>
      <c r="L2515" s="80" t="s">
        <v>890</v>
      </c>
      <c r="M2515" s="80">
        <v>0.63</v>
      </c>
      <c r="N2515" s="80">
        <v>-10.151092999999999</v>
      </c>
      <c r="O2515" s="80">
        <v>-75.311132000000001</v>
      </c>
      <c r="P2515" s="80" t="s">
        <v>84</v>
      </c>
      <c r="Q2515" s="80">
        <v>0</v>
      </c>
      <c r="R2515" s="80">
        <v>-15.623037</v>
      </c>
      <c r="S2515" s="80">
        <v>-59.0625</v>
      </c>
      <c r="T2515" s="80">
        <v>1071</v>
      </c>
      <c r="U2515" s="91">
        <f>Table1[[#This Row],[Distribution Amount (Dollars)]]/Table1[[#This Row],[NEWdatediff]]</f>
        <v>1071</v>
      </c>
      <c r="V2515" s="82" t="s">
        <v>2207</v>
      </c>
      <c r="W2515" s="82" t="s">
        <v>91</v>
      </c>
      <c r="X2515" s="82" t="s">
        <v>72</v>
      </c>
      <c r="Y2515" s="82" t="s">
        <v>73</v>
      </c>
      <c r="Z2515" s="82">
        <v>1</v>
      </c>
      <c r="AB2515" s="82" t="s">
        <v>3591</v>
      </c>
      <c r="AD2515" s="82" t="s">
        <v>730</v>
      </c>
      <c r="AE2515" s="82" t="s">
        <v>3592</v>
      </c>
      <c r="AN2515" s="82" t="s">
        <v>76</v>
      </c>
      <c r="AO2515" s="82" t="s">
        <v>3593</v>
      </c>
      <c r="AP2515" s="82">
        <v>340000</v>
      </c>
      <c r="AQ2515" s="82" t="s">
        <v>109</v>
      </c>
      <c r="AR2515" s="82" t="s">
        <v>4274</v>
      </c>
      <c r="AS2515" s="84">
        <v>41716</v>
      </c>
      <c r="AT2515" s="85">
        <v>2014</v>
      </c>
      <c r="AU2515" s="82" t="s">
        <v>4277</v>
      </c>
      <c r="AV2515" s="84">
        <v>41844</v>
      </c>
      <c r="AW2515" s="85">
        <v>2014</v>
      </c>
      <c r="AX2515" s="85">
        <f>Table1[[#This Row],[End TEST]]-Table1[[#This Row],[Start TEST]]</f>
        <v>0</v>
      </c>
      <c r="AY2515" s="85">
        <f>Table1[[#This Row],[TEST_Diff]]+1</f>
        <v>1</v>
      </c>
      <c r="AZ2515" s="92">
        <f>DATEDIF(Table1[[#This Row],[Start Year]],Table1[[#This Row],[End Year]],"d") / 365</f>
        <v>0.35068493150684932</v>
      </c>
    </row>
    <row r="2516" spans="1:52" x14ac:dyDescent="0.5">
      <c r="A2516" s="82">
        <v>204</v>
      </c>
      <c r="B2516" s="82" t="s">
        <v>3588</v>
      </c>
      <c r="D2516" s="90">
        <v>43372</v>
      </c>
      <c r="E2516" s="90" t="s">
        <v>3589</v>
      </c>
      <c r="F2516" s="90"/>
      <c r="G2516" s="82" t="s">
        <v>3589</v>
      </c>
      <c r="H2516" s="82" t="s">
        <v>3590</v>
      </c>
      <c r="I2516" s="80" t="s">
        <v>759</v>
      </c>
      <c r="J2516" s="80">
        <v>50</v>
      </c>
      <c r="K2516" s="80">
        <v>148</v>
      </c>
      <c r="L2516" s="80" t="s">
        <v>890</v>
      </c>
      <c r="M2516" s="80">
        <v>0.63</v>
      </c>
      <c r="N2516" s="80">
        <v>-10.151092999999999</v>
      </c>
      <c r="O2516" s="80">
        <v>-75.311132000000001</v>
      </c>
      <c r="P2516" s="80" t="s">
        <v>84</v>
      </c>
      <c r="Q2516" s="80">
        <v>0</v>
      </c>
      <c r="R2516" s="80">
        <v>-15.623037</v>
      </c>
      <c r="S2516" s="80">
        <v>-59.0625</v>
      </c>
      <c r="T2516" s="80">
        <v>1071</v>
      </c>
      <c r="U2516" s="91">
        <f>Table1[[#This Row],[Distribution Amount (Dollars)]]/Table1[[#This Row],[NEWdatediff]]</f>
        <v>1071</v>
      </c>
      <c r="V2516" s="82" t="s">
        <v>2207</v>
      </c>
      <c r="W2516" s="82" t="s">
        <v>91</v>
      </c>
      <c r="X2516" s="82" t="s">
        <v>72</v>
      </c>
      <c r="Y2516" s="82" t="s">
        <v>73</v>
      </c>
      <c r="Z2516" s="82">
        <v>1</v>
      </c>
      <c r="AB2516" s="82" t="s">
        <v>3591</v>
      </c>
      <c r="AD2516" s="82" t="s">
        <v>730</v>
      </c>
      <c r="AE2516" s="82" t="s">
        <v>3592</v>
      </c>
      <c r="AN2516" s="82" t="s">
        <v>76</v>
      </c>
      <c r="AO2516" s="82" t="s">
        <v>3593</v>
      </c>
      <c r="AP2516" s="82">
        <v>340000</v>
      </c>
      <c r="AQ2516" s="82" t="s">
        <v>109</v>
      </c>
      <c r="AR2516" s="82" t="s">
        <v>4274</v>
      </c>
      <c r="AS2516" s="84">
        <v>41716</v>
      </c>
      <c r="AT2516" s="85">
        <v>2014</v>
      </c>
      <c r="AU2516" s="82" t="s">
        <v>4277</v>
      </c>
      <c r="AV2516" s="84">
        <v>41844</v>
      </c>
      <c r="AW2516" s="85">
        <v>2014</v>
      </c>
      <c r="AX2516" s="85">
        <f>Table1[[#This Row],[End TEST]]-Table1[[#This Row],[Start TEST]]</f>
        <v>0</v>
      </c>
      <c r="AY2516" s="85">
        <f>Table1[[#This Row],[TEST_Diff]]+1</f>
        <v>1</v>
      </c>
      <c r="AZ2516" s="92">
        <f>DATEDIF(Table1[[#This Row],[Start Year]],Table1[[#This Row],[End Year]],"d") / 365</f>
        <v>0.35068493150684932</v>
      </c>
    </row>
    <row r="2517" spans="1:52" x14ac:dyDescent="0.5">
      <c r="A2517" s="82">
        <v>204</v>
      </c>
      <c r="B2517" s="82" t="s">
        <v>3588</v>
      </c>
      <c r="D2517" s="90">
        <v>43372</v>
      </c>
      <c r="E2517" s="90" t="s">
        <v>3589</v>
      </c>
      <c r="F2517" s="90"/>
      <c r="G2517" s="82" t="s">
        <v>3589</v>
      </c>
      <c r="H2517" s="82" t="s">
        <v>3590</v>
      </c>
      <c r="I2517" s="80" t="s">
        <v>81</v>
      </c>
      <c r="J2517" s="80">
        <v>50</v>
      </c>
      <c r="K2517" s="80">
        <v>148</v>
      </c>
      <c r="L2517" s="80" t="s">
        <v>1459</v>
      </c>
      <c r="M2517" s="80">
        <v>0.36</v>
      </c>
      <c r="N2517" s="80">
        <v>32.892220000000002</v>
      </c>
      <c r="O2517" s="80">
        <v>13.173080000000001</v>
      </c>
      <c r="P2517" s="80" t="s">
        <v>110</v>
      </c>
      <c r="Q2517" s="80">
        <v>0</v>
      </c>
      <c r="R2517" s="80">
        <v>26.625188000000001</v>
      </c>
      <c r="S2517" s="80">
        <v>6.809552</v>
      </c>
      <c r="T2517" s="80">
        <v>612</v>
      </c>
      <c r="U2517" s="91">
        <f>Table1[[#This Row],[Distribution Amount (Dollars)]]/Table1[[#This Row],[NEWdatediff]]</f>
        <v>612</v>
      </c>
      <c r="V2517" s="82" t="s">
        <v>2207</v>
      </c>
      <c r="W2517" s="82" t="s">
        <v>91</v>
      </c>
      <c r="X2517" s="82" t="s">
        <v>72</v>
      </c>
      <c r="Y2517" s="82" t="s">
        <v>73</v>
      </c>
      <c r="Z2517" s="82">
        <v>1</v>
      </c>
      <c r="AB2517" s="82" t="s">
        <v>3591</v>
      </c>
      <c r="AD2517" s="82" t="s">
        <v>1459</v>
      </c>
      <c r="AE2517" s="82" t="s">
        <v>3592</v>
      </c>
      <c r="AN2517" s="82" t="s">
        <v>76</v>
      </c>
      <c r="AO2517" s="82" t="s">
        <v>3593</v>
      </c>
      <c r="AP2517" s="82">
        <v>340000</v>
      </c>
      <c r="AQ2517" s="82" t="s">
        <v>109</v>
      </c>
      <c r="AR2517" s="82" t="s">
        <v>4274</v>
      </c>
      <c r="AS2517" s="84">
        <v>41716</v>
      </c>
      <c r="AT2517" s="85">
        <v>2014</v>
      </c>
      <c r="AU2517" s="82" t="s">
        <v>4277</v>
      </c>
      <c r="AV2517" s="84">
        <v>41844</v>
      </c>
      <c r="AW2517" s="85">
        <v>2014</v>
      </c>
      <c r="AX2517" s="85">
        <f>Table1[[#This Row],[End TEST]]-Table1[[#This Row],[Start TEST]]</f>
        <v>0</v>
      </c>
      <c r="AY2517" s="85">
        <f>Table1[[#This Row],[TEST_Diff]]+1</f>
        <v>1</v>
      </c>
      <c r="AZ2517" s="92">
        <f>DATEDIF(Table1[[#This Row],[Start Year]],Table1[[#This Row],[End Year]],"d") / 365</f>
        <v>0.35068493150684932</v>
      </c>
    </row>
    <row r="2518" spans="1:52" x14ac:dyDescent="0.5">
      <c r="A2518" s="82">
        <v>204</v>
      </c>
      <c r="B2518" s="82" t="s">
        <v>3588</v>
      </c>
      <c r="D2518" s="90">
        <v>43372</v>
      </c>
      <c r="E2518" s="90" t="s">
        <v>3589</v>
      </c>
      <c r="F2518" s="90"/>
      <c r="G2518" s="82" t="s">
        <v>3589</v>
      </c>
      <c r="H2518" s="82" t="s">
        <v>3590</v>
      </c>
      <c r="I2518" s="80" t="s">
        <v>759</v>
      </c>
      <c r="J2518" s="80">
        <v>50</v>
      </c>
      <c r="K2518" s="80">
        <v>148</v>
      </c>
      <c r="L2518" s="80" t="s">
        <v>1459</v>
      </c>
      <c r="M2518" s="80">
        <v>0.36</v>
      </c>
      <c r="N2518" s="80">
        <v>32.892220000000002</v>
      </c>
      <c r="O2518" s="80">
        <v>13.173080000000001</v>
      </c>
      <c r="P2518" s="80" t="s">
        <v>110</v>
      </c>
      <c r="Q2518" s="80">
        <v>0</v>
      </c>
      <c r="R2518" s="80">
        <v>26.625188000000001</v>
      </c>
      <c r="S2518" s="80">
        <v>6.809552</v>
      </c>
      <c r="T2518" s="80">
        <v>612</v>
      </c>
      <c r="U2518" s="91">
        <f>Table1[[#This Row],[Distribution Amount (Dollars)]]/Table1[[#This Row],[NEWdatediff]]</f>
        <v>612</v>
      </c>
      <c r="V2518" s="82" t="s">
        <v>2207</v>
      </c>
      <c r="W2518" s="82" t="s">
        <v>91</v>
      </c>
      <c r="X2518" s="82" t="s">
        <v>72</v>
      </c>
      <c r="Y2518" s="82" t="s">
        <v>73</v>
      </c>
      <c r="Z2518" s="82">
        <v>1</v>
      </c>
      <c r="AB2518" s="82" t="s">
        <v>3591</v>
      </c>
      <c r="AD2518" s="82" t="s">
        <v>1459</v>
      </c>
      <c r="AE2518" s="82" t="s">
        <v>3592</v>
      </c>
      <c r="AN2518" s="82" t="s">
        <v>76</v>
      </c>
      <c r="AO2518" s="82" t="s">
        <v>3593</v>
      </c>
      <c r="AP2518" s="82">
        <v>340000</v>
      </c>
      <c r="AQ2518" s="82" t="s">
        <v>109</v>
      </c>
      <c r="AR2518" s="82" t="s">
        <v>4274</v>
      </c>
      <c r="AS2518" s="84">
        <v>41716</v>
      </c>
      <c r="AT2518" s="85">
        <v>2014</v>
      </c>
      <c r="AU2518" s="82" t="s">
        <v>4277</v>
      </c>
      <c r="AV2518" s="84">
        <v>41844</v>
      </c>
      <c r="AW2518" s="85">
        <v>2014</v>
      </c>
      <c r="AX2518" s="85">
        <f>Table1[[#This Row],[End TEST]]-Table1[[#This Row],[Start TEST]]</f>
        <v>0</v>
      </c>
      <c r="AY2518" s="85">
        <f>Table1[[#This Row],[TEST_Diff]]+1</f>
        <v>1</v>
      </c>
      <c r="AZ2518" s="92">
        <f>DATEDIF(Table1[[#This Row],[Start Year]],Table1[[#This Row],[End Year]],"d") / 365</f>
        <v>0.35068493150684932</v>
      </c>
    </row>
    <row r="2519" spans="1:52" x14ac:dyDescent="0.5">
      <c r="A2519" s="82">
        <v>204</v>
      </c>
      <c r="B2519" s="82" t="s">
        <v>3588</v>
      </c>
      <c r="D2519" s="90">
        <v>43372</v>
      </c>
      <c r="E2519" s="90" t="s">
        <v>3589</v>
      </c>
      <c r="F2519" s="90"/>
      <c r="G2519" s="82" t="s">
        <v>3589</v>
      </c>
      <c r="H2519" s="82" t="s">
        <v>3590</v>
      </c>
      <c r="I2519" s="80" t="s">
        <v>81</v>
      </c>
      <c r="J2519" s="80">
        <v>50</v>
      </c>
      <c r="K2519" s="80">
        <v>148</v>
      </c>
      <c r="L2519" s="80" t="s">
        <v>1454</v>
      </c>
      <c r="M2519" s="80">
        <v>0.63</v>
      </c>
      <c r="N2519" s="80">
        <v>3.919305</v>
      </c>
      <c r="O2519" s="80">
        <v>-56.027782000000002</v>
      </c>
      <c r="P2519" s="80" t="s">
        <v>84</v>
      </c>
      <c r="Q2519" s="80">
        <v>0</v>
      </c>
      <c r="R2519" s="80">
        <v>-15.623037</v>
      </c>
      <c r="S2519" s="80">
        <v>-59.0625</v>
      </c>
      <c r="T2519" s="80">
        <v>1071</v>
      </c>
      <c r="U2519" s="91">
        <f>Table1[[#This Row],[Distribution Amount (Dollars)]]/Table1[[#This Row],[NEWdatediff]]</f>
        <v>1071</v>
      </c>
      <c r="V2519" s="82" t="s">
        <v>2207</v>
      </c>
      <c r="W2519" s="82" t="s">
        <v>91</v>
      </c>
      <c r="X2519" s="82" t="s">
        <v>72</v>
      </c>
      <c r="Y2519" s="82" t="s">
        <v>73</v>
      </c>
      <c r="Z2519" s="82">
        <v>1</v>
      </c>
      <c r="AB2519" s="82" t="s">
        <v>3591</v>
      </c>
      <c r="AD2519" s="82" t="s">
        <v>499</v>
      </c>
      <c r="AE2519" s="82" t="s">
        <v>3592</v>
      </c>
      <c r="AN2519" s="82" t="s">
        <v>76</v>
      </c>
      <c r="AO2519" s="82" t="s">
        <v>3593</v>
      </c>
      <c r="AP2519" s="82">
        <v>340000</v>
      </c>
      <c r="AQ2519" s="82" t="s">
        <v>109</v>
      </c>
      <c r="AR2519" s="82" t="s">
        <v>4274</v>
      </c>
      <c r="AS2519" s="84">
        <v>41716</v>
      </c>
      <c r="AT2519" s="85">
        <v>2014</v>
      </c>
      <c r="AU2519" s="82" t="s">
        <v>4277</v>
      </c>
      <c r="AV2519" s="84">
        <v>41844</v>
      </c>
      <c r="AW2519" s="85">
        <v>2014</v>
      </c>
      <c r="AX2519" s="85">
        <f>Table1[[#This Row],[End TEST]]-Table1[[#This Row],[Start TEST]]</f>
        <v>0</v>
      </c>
      <c r="AY2519" s="85">
        <f>Table1[[#This Row],[TEST_Diff]]+1</f>
        <v>1</v>
      </c>
      <c r="AZ2519" s="92">
        <f>DATEDIF(Table1[[#This Row],[Start Year]],Table1[[#This Row],[End Year]],"d") / 365</f>
        <v>0.35068493150684932</v>
      </c>
    </row>
    <row r="2520" spans="1:52" x14ac:dyDescent="0.5">
      <c r="A2520" s="82">
        <v>204</v>
      </c>
      <c r="B2520" s="82" t="s">
        <v>3588</v>
      </c>
      <c r="D2520" s="90">
        <v>43372</v>
      </c>
      <c r="E2520" s="90" t="s">
        <v>3589</v>
      </c>
      <c r="F2520" s="90"/>
      <c r="G2520" s="82" t="s">
        <v>3589</v>
      </c>
      <c r="H2520" s="82" t="s">
        <v>3590</v>
      </c>
      <c r="I2520" s="80" t="s">
        <v>759</v>
      </c>
      <c r="J2520" s="80">
        <v>50</v>
      </c>
      <c r="K2520" s="80">
        <v>148</v>
      </c>
      <c r="L2520" s="80" t="s">
        <v>1454</v>
      </c>
      <c r="M2520" s="80">
        <v>0.63</v>
      </c>
      <c r="N2520" s="80">
        <v>3.919305</v>
      </c>
      <c r="O2520" s="80">
        <v>-56.027782000000002</v>
      </c>
      <c r="P2520" s="80" t="s">
        <v>84</v>
      </c>
      <c r="Q2520" s="80">
        <v>0</v>
      </c>
      <c r="R2520" s="80">
        <v>-15.623037</v>
      </c>
      <c r="S2520" s="80">
        <v>-59.0625</v>
      </c>
      <c r="T2520" s="80">
        <v>1071</v>
      </c>
      <c r="U2520" s="91">
        <f>Table1[[#This Row],[Distribution Amount (Dollars)]]/Table1[[#This Row],[NEWdatediff]]</f>
        <v>1071</v>
      </c>
      <c r="V2520" s="82" t="s">
        <v>2207</v>
      </c>
      <c r="W2520" s="82" t="s">
        <v>91</v>
      </c>
      <c r="X2520" s="82" t="s">
        <v>72</v>
      </c>
      <c r="Y2520" s="82" t="s">
        <v>73</v>
      </c>
      <c r="Z2520" s="82">
        <v>1</v>
      </c>
      <c r="AB2520" s="82" t="s">
        <v>3591</v>
      </c>
      <c r="AD2520" s="82" t="s">
        <v>499</v>
      </c>
      <c r="AE2520" s="82" t="s">
        <v>3592</v>
      </c>
      <c r="AN2520" s="82" t="s">
        <v>76</v>
      </c>
      <c r="AO2520" s="82" t="s">
        <v>3593</v>
      </c>
      <c r="AP2520" s="82">
        <v>340000</v>
      </c>
      <c r="AQ2520" s="82" t="s">
        <v>109</v>
      </c>
      <c r="AR2520" s="82" t="s">
        <v>4274</v>
      </c>
      <c r="AS2520" s="84">
        <v>41716</v>
      </c>
      <c r="AT2520" s="85">
        <v>2014</v>
      </c>
      <c r="AU2520" s="82" t="s">
        <v>4277</v>
      </c>
      <c r="AV2520" s="84">
        <v>41844</v>
      </c>
      <c r="AW2520" s="85">
        <v>2014</v>
      </c>
      <c r="AX2520" s="85">
        <f>Table1[[#This Row],[End TEST]]-Table1[[#This Row],[Start TEST]]</f>
        <v>0</v>
      </c>
      <c r="AY2520" s="85">
        <f>Table1[[#This Row],[TEST_Diff]]+1</f>
        <v>1</v>
      </c>
      <c r="AZ2520" s="92">
        <f>DATEDIF(Table1[[#This Row],[Start Year]],Table1[[#This Row],[End Year]],"d") / 365</f>
        <v>0.35068493150684932</v>
      </c>
    </row>
    <row r="2521" spans="1:52" x14ac:dyDescent="0.5">
      <c r="A2521" s="82">
        <v>204</v>
      </c>
      <c r="B2521" s="82" t="s">
        <v>3588</v>
      </c>
      <c r="D2521" s="90">
        <v>43372</v>
      </c>
      <c r="E2521" s="90" t="s">
        <v>3589</v>
      </c>
      <c r="F2521" s="90"/>
      <c r="G2521" s="82" t="s">
        <v>3589</v>
      </c>
      <c r="H2521" s="82" t="s">
        <v>3590</v>
      </c>
      <c r="I2521" s="80" t="s">
        <v>81</v>
      </c>
      <c r="J2521" s="80">
        <v>50</v>
      </c>
      <c r="K2521" s="80">
        <v>148</v>
      </c>
      <c r="L2521" s="80" t="s">
        <v>1410</v>
      </c>
      <c r="M2521" s="80">
        <v>0.56000000000000005</v>
      </c>
      <c r="N2521" s="80">
        <v>39.240085000000001</v>
      </c>
      <c r="O2521" s="80">
        <v>59.093667000000003</v>
      </c>
      <c r="P2521" s="80" t="s">
        <v>111</v>
      </c>
      <c r="Q2521" s="80">
        <v>0</v>
      </c>
      <c r="R2521" s="80">
        <v>43.890490999999997</v>
      </c>
      <c r="S2521" s="80">
        <v>71.138231000000005</v>
      </c>
      <c r="T2521" s="80">
        <v>952</v>
      </c>
      <c r="U2521" s="91">
        <f>Table1[[#This Row],[Distribution Amount (Dollars)]]/Table1[[#This Row],[NEWdatediff]]</f>
        <v>952</v>
      </c>
      <c r="V2521" s="82" t="s">
        <v>2207</v>
      </c>
      <c r="W2521" s="82" t="s">
        <v>91</v>
      </c>
      <c r="X2521" s="82" t="s">
        <v>72</v>
      </c>
      <c r="Y2521" s="82" t="s">
        <v>73</v>
      </c>
      <c r="Z2521" s="82">
        <v>1</v>
      </c>
      <c r="AB2521" s="82" t="s">
        <v>3591</v>
      </c>
      <c r="AD2521" s="82" t="s">
        <v>1460</v>
      </c>
      <c r="AE2521" s="82" t="s">
        <v>3592</v>
      </c>
      <c r="AN2521" s="82" t="s">
        <v>76</v>
      </c>
      <c r="AO2521" s="82" t="s">
        <v>3593</v>
      </c>
      <c r="AP2521" s="82">
        <v>340000</v>
      </c>
      <c r="AQ2521" s="82" t="s">
        <v>109</v>
      </c>
      <c r="AR2521" s="82" t="s">
        <v>4274</v>
      </c>
      <c r="AS2521" s="84">
        <v>41716</v>
      </c>
      <c r="AT2521" s="85">
        <v>2014</v>
      </c>
      <c r="AU2521" s="82" t="s">
        <v>4277</v>
      </c>
      <c r="AV2521" s="84">
        <v>41844</v>
      </c>
      <c r="AW2521" s="85">
        <v>2014</v>
      </c>
      <c r="AX2521" s="85">
        <f>Table1[[#This Row],[End TEST]]-Table1[[#This Row],[Start TEST]]</f>
        <v>0</v>
      </c>
      <c r="AY2521" s="85">
        <f>Table1[[#This Row],[TEST_Diff]]+1</f>
        <v>1</v>
      </c>
      <c r="AZ2521" s="92">
        <f>DATEDIF(Table1[[#This Row],[Start Year]],Table1[[#This Row],[End Year]],"d") / 365</f>
        <v>0.35068493150684932</v>
      </c>
    </row>
    <row r="2522" spans="1:52" x14ac:dyDescent="0.5">
      <c r="A2522" s="82">
        <v>204</v>
      </c>
      <c r="B2522" s="82" t="s">
        <v>3588</v>
      </c>
      <c r="D2522" s="90">
        <v>43372</v>
      </c>
      <c r="E2522" s="90" t="s">
        <v>3589</v>
      </c>
      <c r="F2522" s="90"/>
      <c r="G2522" s="82" t="s">
        <v>3589</v>
      </c>
      <c r="H2522" s="82" t="s">
        <v>3590</v>
      </c>
      <c r="I2522" s="80" t="s">
        <v>759</v>
      </c>
      <c r="J2522" s="80">
        <v>50</v>
      </c>
      <c r="K2522" s="80">
        <v>148</v>
      </c>
      <c r="L2522" s="80" t="s">
        <v>1410</v>
      </c>
      <c r="M2522" s="80">
        <v>0.56000000000000005</v>
      </c>
      <c r="N2522" s="80">
        <v>39.240085000000001</v>
      </c>
      <c r="O2522" s="80">
        <v>59.093667000000003</v>
      </c>
      <c r="P2522" s="80" t="s">
        <v>111</v>
      </c>
      <c r="Q2522" s="80">
        <v>0</v>
      </c>
      <c r="R2522" s="80">
        <v>43.890490999999997</v>
      </c>
      <c r="S2522" s="80">
        <v>71.138231000000005</v>
      </c>
      <c r="T2522" s="80">
        <v>952</v>
      </c>
      <c r="U2522" s="91">
        <f>Table1[[#This Row],[Distribution Amount (Dollars)]]/Table1[[#This Row],[NEWdatediff]]</f>
        <v>952</v>
      </c>
      <c r="V2522" s="82" t="s">
        <v>2207</v>
      </c>
      <c r="W2522" s="82" t="s">
        <v>91</v>
      </c>
      <c r="X2522" s="82" t="s">
        <v>72</v>
      </c>
      <c r="Y2522" s="82" t="s">
        <v>73</v>
      </c>
      <c r="Z2522" s="82">
        <v>1</v>
      </c>
      <c r="AB2522" s="82" t="s">
        <v>3591</v>
      </c>
      <c r="AD2522" s="82" t="s">
        <v>1460</v>
      </c>
      <c r="AE2522" s="82" t="s">
        <v>3592</v>
      </c>
      <c r="AN2522" s="82" t="s">
        <v>76</v>
      </c>
      <c r="AO2522" s="82" t="s">
        <v>3593</v>
      </c>
      <c r="AP2522" s="82">
        <v>340000</v>
      </c>
      <c r="AQ2522" s="82" t="s">
        <v>109</v>
      </c>
      <c r="AR2522" s="82" t="s">
        <v>4274</v>
      </c>
      <c r="AS2522" s="84">
        <v>41716</v>
      </c>
      <c r="AT2522" s="85">
        <v>2014</v>
      </c>
      <c r="AU2522" s="82" t="s">
        <v>4277</v>
      </c>
      <c r="AV2522" s="84">
        <v>41844</v>
      </c>
      <c r="AW2522" s="85">
        <v>2014</v>
      </c>
      <c r="AX2522" s="85">
        <f>Table1[[#This Row],[End TEST]]-Table1[[#This Row],[Start TEST]]</f>
        <v>0</v>
      </c>
      <c r="AY2522" s="85">
        <f>Table1[[#This Row],[TEST_Diff]]+1</f>
        <v>1</v>
      </c>
      <c r="AZ2522" s="92">
        <f>DATEDIF(Table1[[#This Row],[Start Year]],Table1[[#This Row],[End Year]],"d") / 365</f>
        <v>0.35068493150684932</v>
      </c>
    </row>
    <row r="2523" spans="1:52" x14ac:dyDescent="0.5">
      <c r="A2523" s="82">
        <v>204</v>
      </c>
      <c r="B2523" s="82" t="s">
        <v>3588</v>
      </c>
      <c r="D2523" s="90">
        <v>43372</v>
      </c>
      <c r="E2523" s="90" t="s">
        <v>3589</v>
      </c>
      <c r="F2523" s="90"/>
      <c r="G2523" s="82" t="s">
        <v>3589</v>
      </c>
      <c r="H2523" s="82" t="s">
        <v>3590</v>
      </c>
      <c r="I2523" s="80" t="s">
        <v>81</v>
      </c>
      <c r="J2523" s="80">
        <v>50</v>
      </c>
      <c r="K2523" s="80">
        <v>148</v>
      </c>
      <c r="L2523" s="80" t="s">
        <v>1423</v>
      </c>
      <c r="M2523" s="80">
        <v>0.36</v>
      </c>
      <c r="N2523" s="80">
        <v>-0.59094500000000005</v>
      </c>
      <c r="O2523" s="80">
        <v>11.797237000000001</v>
      </c>
      <c r="P2523" s="80" t="s">
        <v>69</v>
      </c>
      <c r="Q2523" s="80">
        <v>0</v>
      </c>
      <c r="R2523" s="80">
        <v>2.6272389999999999</v>
      </c>
      <c r="S2523" s="80">
        <v>23.381664000000001</v>
      </c>
      <c r="T2523" s="80">
        <v>612</v>
      </c>
      <c r="U2523" s="91">
        <f>Table1[[#This Row],[Distribution Amount (Dollars)]]/Table1[[#This Row],[NEWdatediff]]</f>
        <v>612</v>
      </c>
      <c r="V2523" s="82" t="s">
        <v>2207</v>
      </c>
      <c r="W2523" s="82" t="s">
        <v>91</v>
      </c>
      <c r="X2523" s="82" t="s">
        <v>72</v>
      </c>
      <c r="Y2523" s="82" t="s">
        <v>73</v>
      </c>
      <c r="Z2523" s="82">
        <v>1</v>
      </c>
      <c r="AB2523" s="82" t="s">
        <v>3591</v>
      </c>
      <c r="AD2523" s="82" t="s">
        <v>1414</v>
      </c>
      <c r="AE2523" s="82" t="s">
        <v>3592</v>
      </c>
      <c r="AN2523" s="82" t="s">
        <v>76</v>
      </c>
      <c r="AO2523" s="82" t="s">
        <v>3593</v>
      </c>
      <c r="AP2523" s="82">
        <v>340000</v>
      </c>
      <c r="AQ2523" s="82" t="s">
        <v>109</v>
      </c>
      <c r="AR2523" s="82" t="s">
        <v>4274</v>
      </c>
      <c r="AS2523" s="84">
        <v>41716</v>
      </c>
      <c r="AT2523" s="85">
        <v>2014</v>
      </c>
      <c r="AU2523" s="82" t="s">
        <v>4277</v>
      </c>
      <c r="AV2523" s="84">
        <v>41844</v>
      </c>
      <c r="AW2523" s="85">
        <v>2014</v>
      </c>
      <c r="AX2523" s="85">
        <f>Table1[[#This Row],[End TEST]]-Table1[[#This Row],[Start TEST]]</f>
        <v>0</v>
      </c>
      <c r="AY2523" s="85">
        <f>Table1[[#This Row],[TEST_Diff]]+1</f>
        <v>1</v>
      </c>
      <c r="AZ2523" s="92">
        <f>DATEDIF(Table1[[#This Row],[Start Year]],Table1[[#This Row],[End Year]],"d") / 365</f>
        <v>0.35068493150684932</v>
      </c>
    </row>
    <row r="2524" spans="1:52" x14ac:dyDescent="0.5">
      <c r="A2524" s="82">
        <v>204</v>
      </c>
      <c r="B2524" s="82" t="s">
        <v>3588</v>
      </c>
      <c r="D2524" s="90">
        <v>43372</v>
      </c>
      <c r="E2524" s="90" t="s">
        <v>3589</v>
      </c>
      <c r="F2524" s="90"/>
      <c r="G2524" s="82" t="s">
        <v>3589</v>
      </c>
      <c r="H2524" s="82" t="s">
        <v>3590</v>
      </c>
      <c r="I2524" s="80" t="s">
        <v>759</v>
      </c>
      <c r="J2524" s="80">
        <v>50</v>
      </c>
      <c r="K2524" s="80">
        <v>148</v>
      </c>
      <c r="L2524" s="80" t="s">
        <v>1423</v>
      </c>
      <c r="M2524" s="80">
        <v>0.36</v>
      </c>
      <c r="N2524" s="80">
        <v>-0.59094500000000005</v>
      </c>
      <c r="O2524" s="80">
        <v>11.797237000000001</v>
      </c>
      <c r="P2524" s="80" t="s">
        <v>69</v>
      </c>
      <c r="Q2524" s="80">
        <v>0</v>
      </c>
      <c r="R2524" s="80">
        <v>2.6272389999999999</v>
      </c>
      <c r="S2524" s="80">
        <v>23.381664000000001</v>
      </c>
      <c r="T2524" s="80">
        <v>612</v>
      </c>
      <c r="U2524" s="91">
        <f>Table1[[#This Row],[Distribution Amount (Dollars)]]/Table1[[#This Row],[NEWdatediff]]</f>
        <v>612</v>
      </c>
      <c r="V2524" s="82" t="s">
        <v>2207</v>
      </c>
      <c r="W2524" s="82" t="s">
        <v>91</v>
      </c>
      <c r="X2524" s="82" t="s">
        <v>72</v>
      </c>
      <c r="Y2524" s="82" t="s">
        <v>73</v>
      </c>
      <c r="Z2524" s="82">
        <v>1</v>
      </c>
      <c r="AB2524" s="82" t="s">
        <v>3591</v>
      </c>
      <c r="AD2524" s="82" t="s">
        <v>1414</v>
      </c>
      <c r="AE2524" s="82" t="s">
        <v>3592</v>
      </c>
      <c r="AN2524" s="82" t="s">
        <v>76</v>
      </c>
      <c r="AO2524" s="82" t="s">
        <v>3593</v>
      </c>
      <c r="AP2524" s="82">
        <v>340000</v>
      </c>
      <c r="AQ2524" s="82" t="s">
        <v>109</v>
      </c>
      <c r="AR2524" s="82" t="s">
        <v>4274</v>
      </c>
      <c r="AS2524" s="84">
        <v>41716</v>
      </c>
      <c r="AT2524" s="85">
        <v>2014</v>
      </c>
      <c r="AU2524" s="82" t="s">
        <v>4277</v>
      </c>
      <c r="AV2524" s="84">
        <v>41844</v>
      </c>
      <c r="AW2524" s="85">
        <v>2014</v>
      </c>
      <c r="AX2524" s="85">
        <f>Table1[[#This Row],[End TEST]]-Table1[[#This Row],[Start TEST]]</f>
        <v>0</v>
      </c>
      <c r="AY2524" s="85">
        <f>Table1[[#This Row],[TEST_Diff]]+1</f>
        <v>1</v>
      </c>
      <c r="AZ2524" s="92">
        <f>DATEDIF(Table1[[#This Row],[Start Year]],Table1[[#This Row],[End Year]],"d") / 365</f>
        <v>0.35068493150684932</v>
      </c>
    </row>
    <row r="2525" spans="1:52" x14ac:dyDescent="0.5">
      <c r="A2525" s="82">
        <v>204</v>
      </c>
      <c r="B2525" s="82" t="s">
        <v>3588</v>
      </c>
      <c r="D2525" s="90">
        <v>43372</v>
      </c>
      <c r="E2525" s="90" t="s">
        <v>3589</v>
      </c>
      <c r="F2525" s="90"/>
      <c r="G2525" s="82" t="s">
        <v>3589</v>
      </c>
      <c r="H2525" s="82" t="s">
        <v>3590</v>
      </c>
      <c r="I2525" s="80" t="s">
        <v>81</v>
      </c>
      <c r="J2525" s="80">
        <v>50</v>
      </c>
      <c r="K2525" s="80">
        <v>148</v>
      </c>
      <c r="L2525" s="80" t="s">
        <v>1421</v>
      </c>
      <c r="M2525" s="80">
        <v>0.36</v>
      </c>
      <c r="N2525" s="80">
        <v>13.444526</v>
      </c>
      <c r="O2525" s="80">
        <v>-15.912853999999999</v>
      </c>
      <c r="P2525" s="80" t="s">
        <v>69</v>
      </c>
      <c r="Q2525" s="80">
        <v>0</v>
      </c>
      <c r="R2525" s="80">
        <v>2.6272389999999999</v>
      </c>
      <c r="S2525" s="80">
        <v>23.381664000000001</v>
      </c>
      <c r="T2525" s="80">
        <v>612</v>
      </c>
      <c r="U2525" s="91">
        <f>Table1[[#This Row],[Distribution Amount (Dollars)]]/Table1[[#This Row],[NEWdatediff]]</f>
        <v>612</v>
      </c>
      <c r="V2525" s="82" t="s">
        <v>2207</v>
      </c>
      <c r="W2525" s="82" t="s">
        <v>91</v>
      </c>
      <c r="X2525" s="82" t="s">
        <v>72</v>
      </c>
      <c r="Y2525" s="82" t="s">
        <v>73</v>
      </c>
      <c r="Z2525" s="82">
        <v>1</v>
      </c>
      <c r="AB2525" s="82" t="s">
        <v>3591</v>
      </c>
      <c r="AD2525" s="82" t="s">
        <v>169</v>
      </c>
      <c r="AE2525" s="82" t="s">
        <v>3592</v>
      </c>
      <c r="AN2525" s="82" t="s">
        <v>76</v>
      </c>
      <c r="AO2525" s="82" t="s">
        <v>3593</v>
      </c>
      <c r="AP2525" s="82">
        <v>340000</v>
      </c>
      <c r="AQ2525" s="82" t="s">
        <v>109</v>
      </c>
      <c r="AR2525" s="82" t="s">
        <v>4274</v>
      </c>
      <c r="AS2525" s="84">
        <v>41716</v>
      </c>
      <c r="AT2525" s="85">
        <v>2014</v>
      </c>
      <c r="AU2525" s="82" t="s">
        <v>4277</v>
      </c>
      <c r="AV2525" s="84">
        <v>41844</v>
      </c>
      <c r="AW2525" s="85">
        <v>2014</v>
      </c>
      <c r="AX2525" s="85">
        <f>Table1[[#This Row],[End TEST]]-Table1[[#This Row],[Start TEST]]</f>
        <v>0</v>
      </c>
      <c r="AY2525" s="85">
        <f>Table1[[#This Row],[TEST_Diff]]+1</f>
        <v>1</v>
      </c>
      <c r="AZ2525" s="92">
        <f>DATEDIF(Table1[[#This Row],[Start Year]],Table1[[#This Row],[End Year]],"d") / 365</f>
        <v>0.35068493150684932</v>
      </c>
    </row>
    <row r="2526" spans="1:52" x14ac:dyDescent="0.5">
      <c r="A2526" s="82">
        <v>204</v>
      </c>
      <c r="B2526" s="82" t="s">
        <v>3588</v>
      </c>
      <c r="D2526" s="90">
        <v>43372</v>
      </c>
      <c r="E2526" s="90" t="s">
        <v>3589</v>
      </c>
      <c r="F2526" s="90"/>
      <c r="G2526" s="82" t="s">
        <v>3589</v>
      </c>
      <c r="H2526" s="82" t="s">
        <v>3590</v>
      </c>
      <c r="I2526" s="80" t="s">
        <v>759</v>
      </c>
      <c r="J2526" s="80">
        <v>50</v>
      </c>
      <c r="K2526" s="80">
        <v>148</v>
      </c>
      <c r="L2526" s="80" t="s">
        <v>1421</v>
      </c>
      <c r="M2526" s="80">
        <v>0.36</v>
      </c>
      <c r="N2526" s="80">
        <v>13.444526</v>
      </c>
      <c r="O2526" s="80">
        <v>-15.912853999999999</v>
      </c>
      <c r="P2526" s="80" t="s">
        <v>69</v>
      </c>
      <c r="Q2526" s="80">
        <v>0</v>
      </c>
      <c r="R2526" s="80">
        <v>2.6272389999999999</v>
      </c>
      <c r="S2526" s="80">
        <v>23.381664000000001</v>
      </c>
      <c r="T2526" s="80">
        <v>612</v>
      </c>
      <c r="U2526" s="91">
        <f>Table1[[#This Row],[Distribution Amount (Dollars)]]/Table1[[#This Row],[NEWdatediff]]</f>
        <v>612</v>
      </c>
      <c r="V2526" s="82" t="s">
        <v>2207</v>
      </c>
      <c r="W2526" s="82" t="s">
        <v>91</v>
      </c>
      <c r="X2526" s="82" t="s">
        <v>72</v>
      </c>
      <c r="Y2526" s="82" t="s">
        <v>73</v>
      </c>
      <c r="Z2526" s="82">
        <v>1</v>
      </c>
      <c r="AB2526" s="82" t="s">
        <v>3591</v>
      </c>
      <c r="AD2526" s="82" t="s">
        <v>169</v>
      </c>
      <c r="AE2526" s="82" t="s">
        <v>3592</v>
      </c>
      <c r="AN2526" s="82" t="s">
        <v>76</v>
      </c>
      <c r="AO2526" s="82" t="s">
        <v>3593</v>
      </c>
      <c r="AP2526" s="82">
        <v>340000</v>
      </c>
      <c r="AQ2526" s="82" t="s">
        <v>109</v>
      </c>
      <c r="AR2526" s="82" t="s">
        <v>4274</v>
      </c>
      <c r="AS2526" s="84">
        <v>41716</v>
      </c>
      <c r="AT2526" s="85">
        <v>2014</v>
      </c>
      <c r="AU2526" s="82" t="s">
        <v>4277</v>
      </c>
      <c r="AV2526" s="84">
        <v>41844</v>
      </c>
      <c r="AW2526" s="85">
        <v>2014</v>
      </c>
      <c r="AX2526" s="85">
        <f>Table1[[#This Row],[End TEST]]-Table1[[#This Row],[Start TEST]]</f>
        <v>0</v>
      </c>
      <c r="AY2526" s="85">
        <f>Table1[[#This Row],[TEST_Diff]]+1</f>
        <v>1</v>
      </c>
      <c r="AZ2526" s="92">
        <f>DATEDIF(Table1[[#This Row],[Start Year]],Table1[[#This Row],[End Year]],"d") / 365</f>
        <v>0.35068493150684932</v>
      </c>
    </row>
    <row r="2527" spans="1:52" x14ac:dyDescent="0.5">
      <c r="A2527" s="82">
        <v>204</v>
      </c>
      <c r="B2527" s="82" t="s">
        <v>3588</v>
      </c>
      <c r="D2527" s="90">
        <v>43372</v>
      </c>
      <c r="E2527" s="90" t="s">
        <v>3589</v>
      </c>
      <c r="F2527" s="90"/>
      <c r="G2527" s="82" t="s">
        <v>3589</v>
      </c>
      <c r="H2527" s="82" t="s">
        <v>3590</v>
      </c>
      <c r="I2527" s="80" t="s">
        <v>81</v>
      </c>
      <c r="J2527" s="80">
        <v>50</v>
      </c>
      <c r="K2527" s="80">
        <v>148</v>
      </c>
      <c r="L2527" s="80" t="s">
        <v>1407</v>
      </c>
      <c r="M2527" s="80">
        <v>0.63</v>
      </c>
      <c r="N2527" s="80">
        <v>5.6238229999999998</v>
      </c>
      <c r="O2527" s="80">
        <v>-58.974781</v>
      </c>
      <c r="P2527" s="80" t="s">
        <v>84</v>
      </c>
      <c r="Q2527" s="80">
        <v>0</v>
      </c>
      <c r="R2527" s="80">
        <v>-15.623037</v>
      </c>
      <c r="S2527" s="80">
        <v>-59.0625</v>
      </c>
      <c r="T2527" s="80">
        <v>1071</v>
      </c>
      <c r="U2527" s="91">
        <f>Table1[[#This Row],[Distribution Amount (Dollars)]]/Table1[[#This Row],[NEWdatediff]]</f>
        <v>1071</v>
      </c>
      <c r="V2527" s="82" t="s">
        <v>2207</v>
      </c>
      <c r="W2527" s="82" t="s">
        <v>91</v>
      </c>
      <c r="X2527" s="82" t="s">
        <v>72</v>
      </c>
      <c r="Y2527" s="82" t="s">
        <v>73</v>
      </c>
      <c r="Z2527" s="82">
        <v>1</v>
      </c>
      <c r="AB2527" s="82" t="s">
        <v>3591</v>
      </c>
      <c r="AD2527" s="82" t="s">
        <v>1465</v>
      </c>
      <c r="AE2527" s="82" t="s">
        <v>3592</v>
      </c>
      <c r="AN2527" s="82" t="s">
        <v>76</v>
      </c>
      <c r="AO2527" s="82" t="s">
        <v>3593</v>
      </c>
      <c r="AP2527" s="82">
        <v>340000</v>
      </c>
      <c r="AQ2527" s="82" t="s">
        <v>109</v>
      </c>
      <c r="AR2527" s="82" t="s">
        <v>4274</v>
      </c>
      <c r="AS2527" s="84">
        <v>41716</v>
      </c>
      <c r="AT2527" s="85">
        <v>2014</v>
      </c>
      <c r="AU2527" s="82" t="s">
        <v>4277</v>
      </c>
      <c r="AV2527" s="84">
        <v>41844</v>
      </c>
      <c r="AW2527" s="85">
        <v>2014</v>
      </c>
      <c r="AX2527" s="85">
        <f>Table1[[#This Row],[End TEST]]-Table1[[#This Row],[Start TEST]]</f>
        <v>0</v>
      </c>
      <c r="AY2527" s="85">
        <f>Table1[[#This Row],[TEST_Diff]]+1</f>
        <v>1</v>
      </c>
      <c r="AZ2527" s="92">
        <f>DATEDIF(Table1[[#This Row],[Start Year]],Table1[[#This Row],[End Year]],"d") / 365</f>
        <v>0.35068493150684932</v>
      </c>
    </row>
    <row r="2528" spans="1:52" x14ac:dyDescent="0.5">
      <c r="A2528" s="82">
        <v>204</v>
      </c>
      <c r="B2528" s="82" t="s">
        <v>3588</v>
      </c>
      <c r="D2528" s="90">
        <v>43372</v>
      </c>
      <c r="E2528" s="90" t="s">
        <v>3589</v>
      </c>
      <c r="F2528" s="90"/>
      <c r="G2528" s="82" t="s">
        <v>3589</v>
      </c>
      <c r="H2528" s="82" t="s">
        <v>3590</v>
      </c>
      <c r="I2528" s="80" t="s">
        <v>759</v>
      </c>
      <c r="J2528" s="80">
        <v>50</v>
      </c>
      <c r="K2528" s="80">
        <v>148</v>
      </c>
      <c r="L2528" s="80" t="s">
        <v>1407</v>
      </c>
      <c r="M2528" s="80">
        <v>0.63</v>
      </c>
      <c r="N2528" s="80">
        <v>5.6238229999999998</v>
      </c>
      <c r="O2528" s="80">
        <v>-58.974781</v>
      </c>
      <c r="P2528" s="80" t="s">
        <v>84</v>
      </c>
      <c r="Q2528" s="80">
        <v>0</v>
      </c>
      <c r="R2528" s="80">
        <v>-15.623037</v>
      </c>
      <c r="S2528" s="80">
        <v>-59.0625</v>
      </c>
      <c r="T2528" s="80">
        <v>1071</v>
      </c>
      <c r="U2528" s="91">
        <f>Table1[[#This Row],[Distribution Amount (Dollars)]]/Table1[[#This Row],[NEWdatediff]]</f>
        <v>1071</v>
      </c>
      <c r="V2528" s="82" t="s">
        <v>2207</v>
      </c>
      <c r="W2528" s="82" t="s">
        <v>91</v>
      </c>
      <c r="X2528" s="82" t="s">
        <v>72</v>
      </c>
      <c r="Y2528" s="82" t="s">
        <v>73</v>
      </c>
      <c r="Z2528" s="82">
        <v>1</v>
      </c>
      <c r="AB2528" s="82" t="s">
        <v>3591</v>
      </c>
      <c r="AD2528" s="82" t="s">
        <v>1465</v>
      </c>
      <c r="AE2528" s="82" t="s">
        <v>3592</v>
      </c>
      <c r="AN2528" s="82" t="s">
        <v>76</v>
      </c>
      <c r="AO2528" s="82" t="s">
        <v>3593</v>
      </c>
      <c r="AP2528" s="82">
        <v>340000</v>
      </c>
      <c r="AQ2528" s="82" t="s">
        <v>109</v>
      </c>
      <c r="AR2528" s="82" t="s">
        <v>4274</v>
      </c>
      <c r="AS2528" s="84">
        <v>41716</v>
      </c>
      <c r="AT2528" s="85">
        <v>2014</v>
      </c>
      <c r="AU2528" s="82" t="s">
        <v>4277</v>
      </c>
      <c r="AV2528" s="84">
        <v>41844</v>
      </c>
      <c r="AW2528" s="85">
        <v>2014</v>
      </c>
      <c r="AX2528" s="85">
        <f>Table1[[#This Row],[End TEST]]-Table1[[#This Row],[Start TEST]]</f>
        <v>0</v>
      </c>
      <c r="AY2528" s="85">
        <f>Table1[[#This Row],[TEST_Diff]]+1</f>
        <v>1</v>
      </c>
      <c r="AZ2528" s="92">
        <f>DATEDIF(Table1[[#This Row],[Start Year]],Table1[[#This Row],[End Year]],"d") / 365</f>
        <v>0.35068493150684932</v>
      </c>
    </row>
    <row r="2529" spans="1:52" x14ac:dyDescent="0.5">
      <c r="A2529" s="82">
        <v>204</v>
      </c>
      <c r="B2529" s="82" t="s">
        <v>3588</v>
      </c>
      <c r="D2529" s="90">
        <v>43372</v>
      </c>
      <c r="E2529" s="90" t="s">
        <v>3589</v>
      </c>
      <c r="F2529" s="90"/>
      <c r="G2529" s="82" t="s">
        <v>3589</v>
      </c>
      <c r="H2529" s="82" t="s">
        <v>3590</v>
      </c>
      <c r="I2529" s="80" t="s">
        <v>81</v>
      </c>
      <c r="J2529" s="80">
        <v>50</v>
      </c>
      <c r="K2529" s="80">
        <v>148</v>
      </c>
      <c r="L2529" s="80" t="s">
        <v>5228</v>
      </c>
      <c r="M2529" s="80">
        <v>0.56000000000000005</v>
      </c>
      <c r="N2529" s="80">
        <v>37.663997999999999</v>
      </c>
      <c r="O2529" s="80">
        <v>127.97846199999999</v>
      </c>
      <c r="P2529" s="80" t="s">
        <v>112</v>
      </c>
      <c r="Q2529" s="80">
        <v>0</v>
      </c>
      <c r="R2529" s="80">
        <v>45.052331000000002</v>
      </c>
      <c r="S2529" s="80">
        <v>118.90412999999999</v>
      </c>
      <c r="T2529" s="80">
        <v>952</v>
      </c>
      <c r="U2529" s="91">
        <f>Table1[[#This Row],[Distribution Amount (Dollars)]]/Table1[[#This Row],[NEWdatediff]]</f>
        <v>952</v>
      </c>
      <c r="V2529" s="82" t="s">
        <v>2207</v>
      </c>
      <c r="W2529" s="82" t="s">
        <v>91</v>
      </c>
      <c r="X2529" s="82" t="s">
        <v>72</v>
      </c>
      <c r="Y2529" s="82" t="s">
        <v>73</v>
      </c>
      <c r="Z2529" s="82">
        <v>1</v>
      </c>
      <c r="AB2529" s="82" t="s">
        <v>3591</v>
      </c>
      <c r="AD2529" s="82" t="s">
        <v>154</v>
      </c>
      <c r="AE2529" s="82" t="s">
        <v>3592</v>
      </c>
      <c r="AN2529" s="82" t="s">
        <v>76</v>
      </c>
      <c r="AO2529" s="82" t="s">
        <v>3593</v>
      </c>
      <c r="AP2529" s="82">
        <v>340000</v>
      </c>
      <c r="AQ2529" s="82" t="s">
        <v>109</v>
      </c>
      <c r="AR2529" s="82" t="s">
        <v>4274</v>
      </c>
      <c r="AS2529" s="84">
        <v>41716</v>
      </c>
      <c r="AT2529" s="85">
        <v>2014</v>
      </c>
      <c r="AU2529" s="82" t="s">
        <v>4277</v>
      </c>
      <c r="AV2529" s="84">
        <v>41844</v>
      </c>
      <c r="AW2529" s="85">
        <v>2014</v>
      </c>
      <c r="AX2529" s="85">
        <f>Table1[[#This Row],[End TEST]]-Table1[[#This Row],[Start TEST]]</f>
        <v>0</v>
      </c>
      <c r="AY2529" s="85">
        <f>Table1[[#This Row],[TEST_Diff]]+1</f>
        <v>1</v>
      </c>
      <c r="AZ2529" s="92">
        <f>DATEDIF(Table1[[#This Row],[Start Year]],Table1[[#This Row],[End Year]],"d") / 365</f>
        <v>0.35068493150684932</v>
      </c>
    </row>
    <row r="2530" spans="1:52" x14ac:dyDescent="0.5">
      <c r="A2530" s="82">
        <v>204</v>
      </c>
      <c r="B2530" s="82" t="s">
        <v>3588</v>
      </c>
      <c r="D2530" s="90">
        <v>43372</v>
      </c>
      <c r="E2530" s="90" t="s">
        <v>3589</v>
      </c>
      <c r="F2530" s="90"/>
      <c r="G2530" s="82" t="s">
        <v>3589</v>
      </c>
      <c r="H2530" s="82" t="s">
        <v>3590</v>
      </c>
      <c r="I2530" s="80" t="s">
        <v>759</v>
      </c>
      <c r="J2530" s="80">
        <v>50</v>
      </c>
      <c r="K2530" s="80">
        <v>148</v>
      </c>
      <c r="L2530" s="80" t="s">
        <v>5228</v>
      </c>
      <c r="M2530" s="80">
        <v>0.56000000000000005</v>
      </c>
      <c r="N2530" s="80">
        <v>37.663997999999999</v>
      </c>
      <c r="O2530" s="80">
        <v>127.97846199999999</v>
      </c>
      <c r="P2530" s="80" t="s">
        <v>112</v>
      </c>
      <c r="Q2530" s="80">
        <v>0</v>
      </c>
      <c r="R2530" s="80">
        <v>45.052331000000002</v>
      </c>
      <c r="S2530" s="80">
        <v>118.90412999999999</v>
      </c>
      <c r="T2530" s="80">
        <v>952</v>
      </c>
      <c r="U2530" s="91">
        <f>Table1[[#This Row],[Distribution Amount (Dollars)]]/Table1[[#This Row],[NEWdatediff]]</f>
        <v>952</v>
      </c>
      <c r="V2530" s="82" t="s">
        <v>2207</v>
      </c>
      <c r="W2530" s="82" t="s">
        <v>91</v>
      </c>
      <c r="X2530" s="82" t="s">
        <v>72</v>
      </c>
      <c r="Y2530" s="82" t="s">
        <v>73</v>
      </c>
      <c r="Z2530" s="82">
        <v>1</v>
      </c>
      <c r="AB2530" s="82" t="s">
        <v>3591</v>
      </c>
      <c r="AD2530" s="82" t="s">
        <v>154</v>
      </c>
      <c r="AE2530" s="82" t="s">
        <v>3592</v>
      </c>
      <c r="AN2530" s="82" t="s">
        <v>76</v>
      </c>
      <c r="AO2530" s="82" t="s">
        <v>3593</v>
      </c>
      <c r="AP2530" s="82">
        <v>340000</v>
      </c>
      <c r="AQ2530" s="82" t="s">
        <v>109</v>
      </c>
      <c r="AR2530" s="82" t="s">
        <v>4274</v>
      </c>
      <c r="AS2530" s="84">
        <v>41716</v>
      </c>
      <c r="AT2530" s="85">
        <v>2014</v>
      </c>
      <c r="AU2530" s="82" t="s">
        <v>4277</v>
      </c>
      <c r="AV2530" s="84">
        <v>41844</v>
      </c>
      <c r="AW2530" s="85">
        <v>2014</v>
      </c>
      <c r="AX2530" s="85">
        <f>Table1[[#This Row],[End TEST]]-Table1[[#This Row],[Start TEST]]</f>
        <v>0</v>
      </c>
      <c r="AY2530" s="85">
        <f>Table1[[#This Row],[TEST_Diff]]+1</f>
        <v>1</v>
      </c>
      <c r="AZ2530" s="92">
        <f>DATEDIF(Table1[[#This Row],[Start Year]],Table1[[#This Row],[End Year]],"d") / 365</f>
        <v>0.35068493150684932</v>
      </c>
    </row>
    <row r="2531" spans="1:52" x14ac:dyDescent="0.5">
      <c r="A2531" s="82">
        <v>204</v>
      </c>
      <c r="B2531" s="82" t="s">
        <v>3588</v>
      </c>
      <c r="D2531" s="90">
        <v>43372</v>
      </c>
      <c r="E2531" s="90" t="s">
        <v>3589</v>
      </c>
      <c r="F2531" s="90"/>
      <c r="G2531" s="82" t="s">
        <v>3589</v>
      </c>
      <c r="H2531" s="82" t="s">
        <v>3590</v>
      </c>
      <c r="I2531" s="80" t="s">
        <v>81</v>
      </c>
      <c r="J2531" s="80">
        <v>50</v>
      </c>
      <c r="K2531" s="80">
        <v>148</v>
      </c>
      <c r="L2531" s="80" t="s">
        <v>1460</v>
      </c>
      <c r="M2531" s="80">
        <v>0.56000000000000005</v>
      </c>
      <c r="N2531" s="80">
        <v>39.061414999999997</v>
      </c>
      <c r="O2531" s="80">
        <v>35.124581999999997</v>
      </c>
      <c r="P2531" s="80" t="s">
        <v>268</v>
      </c>
      <c r="Q2531" s="80">
        <v>0</v>
      </c>
      <c r="R2531" s="80">
        <v>37.477907000000002</v>
      </c>
      <c r="S2531" s="80">
        <v>39.411562000000004</v>
      </c>
      <c r="T2531" s="80">
        <v>952</v>
      </c>
      <c r="U2531" s="91">
        <f>Table1[[#This Row],[Distribution Amount (Dollars)]]/Table1[[#This Row],[NEWdatediff]]</f>
        <v>952</v>
      </c>
      <c r="V2531" s="82" t="s">
        <v>2207</v>
      </c>
      <c r="W2531" s="82" t="s">
        <v>91</v>
      </c>
      <c r="X2531" s="82" t="s">
        <v>72</v>
      </c>
      <c r="Y2531" s="82" t="s">
        <v>73</v>
      </c>
      <c r="Z2531" s="82">
        <v>1</v>
      </c>
      <c r="AB2531" s="82" t="s">
        <v>3591</v>
      </c>
      <c r="AD2531" s="82" t="s">
        <v>690</v>
      </c>
      <c r="AE2531" s="82" t="s">
        <v>3592</v>
      </c>
      <c r="AN2531" s="82" t="s">
        <v>76</v>
      </c>
      <c r="AO2531" s="82" t="s">
        <v>3593</v>
      </c>
      <c r="AP2531" s="82">
        <v>340000</v>
      </c>
      <c r="AQ2531" s="82" t="s">
        <v>109</v>
      </c>
      <c r="AR2531" s="82" t="s">
        <v>4274</v>
      </c>
      <c r="AS2531" s="84">
        <v>41716</v>
      </c>
      <c r="AT2531" s="85">
        <v>2014</v>
      </c>
      <c r="AU2531" s="82" t="s">
        <v>4277</v>
      </c>
      <c r="AV2531" s="84">
        <v>41844</v>
      </c>
      <c r="AW2531" s="85">
        <v>2014</v>
      </c>
      <c r="AX2531" s="85">
        <f>Table1[[#This Row],[End TEST]]-Table1[[#This Row],[Start TEST]]</f>
        <v>0</v>
      </c>
      <c r="AY2531" s="85">
        <f>Table1[[#This Row],[TEST_Diff]]+1</f>
        <v>1</v>
      </c>
      <c r="AZ2531" s="92">
        <f>DATEDIF(Table1[[#This Row],[Start Year]],Table1[[#This Row],[End Year]],"d") / 365</f>
        <v>0.35068493150684932</v>
      </c>
    </row>
    <row r="2532" spans="1:52" x14ac:dyDescent="0.5">
      <c r="A2532" s="82">
        <v>204</v>
      </c>
      <c r="B2532" s="82" t="s">
        <v>3588</v>
      </c>
      <c r="D2532" s="90">
        <v>43372</v>
      </c>
      <c r="E2532" s="90" t="s">
        <v>3589</v>
      </c>
      <c r="F2532" s="90"/>
      <c r="G2532" s="82" t="s">
        <v>3589</v>
      </c>
      <c r="H2532" s="82" t="s">
        <v>3590</v>
      </c>
      <c r="I2532" s="80" t="s">
        <v>759</v>
      </c>
      <c r="J2532" s="80">
        <v>50</v>
      </c>
      <c r="K2532" s="80">
        <v>148</v>
      </c>
      <c r="L2532" s="80" t="s">
        <v>1460</v>
      </c>
      <c r="M2532" s="80">
        <v>0.56000000000000005</v>
      </c>
      <c r="N2532" s="80">
        <v>39.061414999999997</v>
      </c>
      <c r="O2532" s="80">
        <v>35.124581999999997</v>
      </c>
      <c r="P2532" s="80" t="s">
        <v>268</v>
      </c>
      <c r="Q2532" s="80">
        <v>0</v>
      </c>
      <c r="R2532" s="80">
        <v>37.477907000000002</v>
      </c>
      <c r="S2532" s="80">
        <v>39.411562000000004</v>
      </c>
      <c r="T2532" s="80">
        <v>952</v>
      </c>
      <c r="U2532" s="91">
        <f>Table1[[#This Row],[Distribution Amount (Dollars)]]/Table1[[#This Row],[NEWdatediff]]</f>
        <v>952</v>
      </c>
      <c r="V2532" s="82" t="s">
        <v>2207</v>
      </c>
      <c r="W2532" s="82" t="s">
        <v>91</v>
      </c>
      <c r="X2532" s="82" t="s">
        <v>72</v>
      </c>
      <c r="Y2532" s="82" t="s">
        <v>73</v>
      </c>
      <c r="Z2532" s="82">
        <v>1</v>
      </c>
      <c r="AB2532" s="82" t="s">
        <v>3591</v>
      </c>
      <c r="AD2532" s="82" t="s">
        <v>690</v>
      </c>
      <c r="AE2532" s="82" t="s">
        <v>3592</v>
      </c>
      <c r="AN2532" s="82" t="s">
        <v>76</v>
      </c>
      <c r="AO2532" s="82" t="s">
        <v>3593</v>
      </c>
      <c r="AP2532" s="82">
        <v>340000</v>
      </c>
      <c r="AQ2532" s="82" t="s">
        <v>109</v>
      </c>
      <c r="AR2532" s="82" t="s">
        <v>4274</v>
      </c>
      <c r="AS2532" s="84">
        <v>41716</v>
      </c>
      <c r="AT2532" s="85">
        <v>2014</v>
      </c>
      <c r="AU2532" s="82" t="s">
        <v>4277</v>
      </c>
      <c r="AV2532" s="84">
        <v>41844</v>
      </c>
      <c r="AW2532" s="85">
        <v>2014</v>
      </c>
      <c r="AX2532" s="85">
        <f>Table1[[#This Row],[End TEST]]-Table1[[#This Row],[Start TEST]]</f>
        <v>0</v>
      </c>
      <c r="AY2532" s="85">
        <f>Table1[[#This Row],[TEST_Diff]]+1</f>
        <v>1</v>
      </c>
      <c r="AZ2532" s="92">
        <f>DATEDIF(Table1[[#This Row],[Start Year]],Table1[[#This Row],[End Year]],"d") / 365</f>
        <v>0.35068493150684932</v>
      </c>
    </row>
    <row r="2533" spans="1:52" x14ac:dyDescent="0.5">
      <c r="A2533" s="82">
        <v>204</v>
      </c>
      <c r="B2533" s="82" t="s">
        <v>3588</v>
      </c>
      <c r="D2533" s="90">
        <v>43372</v>
      </c>
      <c r="E2533" s="90" t="s">
        <v>3589</v>
      </c>
      <c r="F2533" s="90"/>
      <c r="G2533" s="82" t="s">
        <v>3589</v>
      </c>
      <c r="H2533" s="82" t="s">
        <v>3590</v>
      </c>
      <c r="I2533" s="80" t="s">
        <v>81</v>
      </c>
      <c r="J2533" s="80">
        <v>50</v>
      </c>
      <c r="K2533" s="80">
        <v>148</v>
      </c>
      <c r="L2533" s="80" t="s">
        <v>169</v>
      </c>
      <c r="M2533" s="80">
        <v>0.36</v>
      </c>
      <c r="N2533" s="80">
        <v>9.0819989999999997</v>
      </c>
      <c r="O2533" s="80">
        <v>8.6752769999999995</v>
      </c>
      <c r="P2533" s="80" t="s">
        <v>69</v>
      </c>
      <c r="Q2533" s="80">
        <v>0</v>
      </c>
      <c r="R2533" s="80">
        <v>2.6272389999999999</v>
      </c>
      <c r="S2533" s="80">
        <v>23.381664000000001</v>
      </c>
      <c r="T2533" s="80">
        <v>612</v>
      </c>
      <c r="U2533" s="91">
        <f>Table1[[#This Row],[Distribution Amount (Dollars)]]/Table1[[#This Row],[NEWdatediff]]</f>
        <v>612</v>
      </c>
      <c r="V2533" s="82" t="s">
        <v>2207</v>
      </c>
      <c r="W2533" s="82" t="s">
        <v>91</v>
      </c>
      <c r="X2533" s="82" t="s">
        <v>72</v>
      </c>
      <c r="Y2533" s="82" t="s">
        <v>73</v>
      </c>
      <c r="Z2533" s="82">
        <v>1</v>
      </c>
      <c r="AB2533" s="82" t="s">
        <v>3591</v>
      </c>
      <c r="AD2533" s="82" t="s">
        <v>1457</v>
      </c>
      <c r="AE2533" s="82" t="s">
        <v>3592</v>
      </c>
      <c r="AN2533" s="82" t="s">
        <v>76</v>
      </c>
      <c r="AO2533" s="82" t="s">
        <v>3593</v>
      </c>
      <c r="AP2533" s="82">
        <v>340000</v>
      </c>
      <c r="AQ2533" s="82" t="s">
        <v>109</v>
      </c>
      <c r="AR2533" s="82" t="s">
        <v>4274</v>
      </c>
      <c r="AS2533" s="84">
        <v>41716</v>
      </c>
      <c r="AT2533" s="85">
        <v>2014</v>
      </c>
      <c r="AU2533" s="82" t="s">
        <v>4277</v>
      </c>
      <c r="AV2533" s="84">
        <v>41844</v>
      </c>
      <c r="AW2533" s="85">
        <v>2014</v>
      </c>
      <c r="AX2533" s="85">
        <f>Table1[[#This Row],[End TEST]]-Table1[[#This Row],[Start TEST]]</f>
        <v>0</v>
      </c>
      <c r="AY2533" s="85">
        <f>Table1[[#This Row],[TEST_Diff]]+1</f>
        <v>1</v>
      </c>
      <c r="AZ2533" s="92">
        <f>DATEDIF(Table1[[#This Row],[Start Year]],Table1[[#This Row],[End Year]],"d") / 365</f>
        <v>0.35068493150684932</v>
      </c>
    </row>
    <row r="2534" spans="1:52" x14ac:dyDescent="0.5">
      <c r="A2534" s="82">
        <v>204</v>
      </c>
      <c r="B2534" s="82" t="s">
        <v>3588</v>
      </c>
      <c r="D2534" s="90">
        <v>43372</v>
      </c>
      <c r="E2534" s="90" t="s">
        <v>3589</v>
      </c>
      <c r="F2534" s="90"/>
      <c r="G2534" s="82" t="s">
        <v>3589</v>
      </c>
      <c r="H2534" s="82" t="s">
        <v>3590</v>
      </c>
      <c r="I2534" s="80" t="s">
        <v>759</v>
      </c>
      <c r="J2534" s="80">
        <v>50</v>
      </c>
      <c r="K2534" s="80">
        <v>148</v>
      </c>
      <c r="L2534" s="80" t="s">
        <v>169</v>
      </c>
      <c r="M2534" s="80">
        <v>0.36</v>
      </c>
      <c r="N2534" s="80">
        <v>9.0819989999999997</v>
      </c>
      <c r="O2534" s="80">
        <v>8.6752769999999995</v>
      </c>
      <c r="P2534" s="80" t="s">
        <v>69</v>
      </c>
      <c r="Q2534" s="80">
        <v>0</v>
      </c>
      <c r="R2534" s="80">
        <v>2.6272389999999999</v>
      </c>
      <c r="S2534" s="80">
        <v>23.381664000000001</v>
      </c>
      <c r="T2534" s="80">
        <v>612</v>
      </c>
      <c r="U2534" s="91">
        <f>Table1[[#This Row],[Distribution Amount (Dollars)]]/Table1[[#This Row],[NEWdatediff]]</f>
        <v>612</v>
      </c>
      <c r="V2534" s="82" t="s">
        <v>2207</v>
      </c>
      <c r="W2534" s="82" t="s">
        <v>91</v>
      </c>
      <c r="X2534" s="82" t="s">
        <v>72</v>
      </c>
      <c r="Y2534" s="82" t="s">
        <v>73</v>
      </c>
      <c r="Z2534" s="82">
        <v>1</v>
      </c>
      <c r="AB2534" s="82" t="s">
        <v>3591</v>
      </c>
      <c r="AD2534" s="82" t="s">
        <v>1457</v>
      </c>
      <c r="AE2534" s="82" t="s">
        <v>3592</v>
      </c>
      <c r="AN2534" s="82" t="s">
        <v>76</v>
      </c>
      <c r="AO2534" s="82" t="s">
        <v>3593</v>
      </c>
      <c r="AP2534" s="82">
        <v>340000</v>
      </c>
      <c r="AQ2534" s="82" t="s">
        <v>109</v>
      </c>
      <c r="AR2534" s="82" t="s">
        <v>4274</v>
      </c>
      <c r="AS2534" s="84">
        <v>41716</v>
      </c>
      <c r="AT2534" s="85">
        <v>2014</v>
      </c>
      <c r="AU2534" s="82" t="s">
        <v>4277</v>
      </c>
      <c r="AV2534" s="84">
        <v>41844</v>
      </c>
      <c r="AW2534" s="85">
        <v>2014</v>
      </c>
      <c r="AX2534" s="85">
        <f>Table1[[#This Row],[End TEST]]-Table1[[#This Row],[Start TEST]]</f>
        <v>0</v>
      </c>
      <c r="AY2534" s="85">
        <f>Table1[[#This Row],[TEST_Diff]]+1</f>
        <v>1</v>
      </c>
      <c r="AZ2534" s="92">
        <f>DATEDIF(Table1[[#This Row],[Start Year]],Table1[[#This Row],[End Year]],"d") / 365</f>
        <v>0.35068493150684932</v>
      </c>
    </row>
    <row r="2535" spans="1:52" x14ac:dyDescent="0.5">
      <c r="A2535" s="82">
        <v>204</v>
      </c>
      <c r="B2535" s="82" t="s">
        <v>3588</v>
      </c>
      <c r="D2535" s="90">
        <v>43372</v>
      </c>
      <c r="E2535" s="90" t="s">
        <v>3589</v>
      </c>
      <c r="F2535" s="90"/>
      <c r="G2535" s="82" t="s">
        <v>3589</v>
      </c>
      <c r="H2535" s="82" t="s">
        <v>3590</v>
      </c>
      <c r="I2535" s="80" t="s">
        <v>81</v>
      </c>
      <c r="J2535" s="80">
        <v>50</v>
      </c>
      <c r="K2535" s="80">
        <v>148</v>
      </c>
      <c r="L2535" s="80" t="s">
        <v>1430</v>
      </c>
      <c r="M2535" s="80">
        <v>0.63</v>
      </c>
      <c r="N2535" s="80">
        <v>-14.235004</v>
      </c>
      <c r="O2535" s="80">
        <v>-51.925282000000003</v>
      </c>
      <c r="P2535" s="80" t="s">
        <v>84</v>
      </c>
      <c r="Q2535" s="80">
        <v>0</v>
      </c>
      <c r="R2535" s="80">
        <v>-15.623037</v>
      </c>
      <c r="S2535" s="80">
        <v>-59.0625</v>
      </c>
      <c r="T2535" s="80">
        <v>1071</v>
      </c>
      <c r="U2535" s="91">
        <f>Table1[[#This Row],[Distribution Amount (Dollars)]]/Table1[[#This Row],[NEWdatediff]]</f>
        <v>1071</v>
      </c>
      <c r="V2535" s="82" t="s">
        <v>2207</v>
      </c>
      <c r="W2535" s="82" t="s">
        <v>91</v>
      </c>
      <c r="X2535" s="82" t="s">
        <v>72</v>
      </c>
      <c r="Y2535" s="82" t="s">
        <v>73</v>
      </c>
      <c r="Z2535" s="82">
        <v>1</v>
      </c>
      <c r="AB2535" s="82" t="s">
        <v>3591</v>
      </c>
      <c r="AD2535" s="82" t="s">
        <v>295</v>
      </c>
      <c r="AE2535" s="82" t="s">
        <v>3592</v>
      </c>
      <c r="AN2535" s="82" t="s">
        <v>76</v>
      </c>
      <c r="AO2535" s="82" t="s">
        <v>3593</v>
      </c>
      <c r="AP2535" s="82">
        <v>340000</v>
      </c>
      <c r="AQ2535" s="82" t="s">
        <v>109</v>
      </c>
      <c r="AR2535" s="82" t="s">
        <v>4274</v>
      </c>
      <c r="AS2535" s="84">
        <v>41716</v>
      </c>
      <c r="AT2535" s="85">
        <v>2014</v>
      </c>
      <c r="AU2535" s="82" t="s">
        <v>4277</v>
      </c>
      <c r="AV2535" s="84">
        <v>41844</v>
      </c>
      <c r="AW2535" s="85">
        <v>2014</v>
      </c>
      <c r="AX2535" s="85">
        <f>Table1[[#This Row],[End TEST]]-Table1[[#This Row],[Start TEST]]</f>
        <v>0</v>
      </c>
      <c r="AY2535" s="85">
        <f>Table1[[#This Row],[TEST_Diff]]+1</f>
        <v>1</v>
      </c>
      <c r="AZ2535" s="92">
        <f>DATEDIF(Table1[[#This Row],[Start Year]],Table1[[#This Row],[End Year]],"d") / 365</f>
        <v>0.35068493150684932</v>
      </c>
    </row>
    <row r="2536" spans="1:52" x14ac:dyDescent="0.5">
      <c r="A2536" s="82">
        <v>204</v>
      </c>
      <c r="B2536" s="82" t="s">
        <v>3588</v>
      </c>
      <c r="D2536" s="90">
        <v>43372</v>
      </c>
      <c r="E2536" s="90" t="s">
        <v>3589</v>
      </c>
      <c r="F2536" s="90"/>
      <c r="G2536" s="82" t="s">
        <v>3589</v>
      </c>
      <c r="H2536" s="82" t="s">
        <v>3590</v>
      </c>
      <c r="I2536" s="80" t="s">
        <v>759</v>
      </c>
      <c r="J2536" s="80">
        <v>50</v>
      </c>
      <c r="K2536" s="80">
        <v>148</v>
      </c>
      <c r="L2536" s="80" t="s">
        <v>1430</v>
      </c>
      <c r="M2536" s="80">
        <v>0.63</v>
      </c>
      <c r="N2536" s="80">
        <v>-14.235004</v>
      </c>
      <c r="O2536" s="80">
        <v>-51.925282000000003</v>
      </c>
      <c r="P2536" s="80" t="s">
        <v>84</v>
      </c>
      <c r="Q2536" s="80">
        <v>0</v>
      </c>
      <c r="R2536" s="80">
        <v>-15.623037</v>
      </c>
      <c r="S2536" s="80">
        <v>-59.0625</v>
      </c>
      <c r="T2536" s="80">
        <v>1071</v>
      </c>
      <c r="U2536" s="91">
        <f>Table1[[#This Row],[Distribution Amount (Dollars)]]/Table1[[#This Row],[NEWdatediff]]</f>
        <v>1071</v>
      </c>
      <c r="V2536" s="82" t="s">
        <v>2207</v>
      </c>
      <c r="W2536" s="82" t="s">
        <v>91</v>
      </c>
      <c r="X2536" s="82" t="s">
        <v>72</v>
      </c>
      <c r="Y2536" s="82" t="s">
        <v>73</v>
      </c>
      <c r="Z2536" s="82">
        <v>1</v>
      </c>
      <c r="AB2536" s="82" t="s">
        <v>3591</v>
      </c>
      <c r="AD2536" s="82" t="s">
        <v>295</v>
      </c>
      <c r="AE2536" s="82" t="s">
        <v>3592</v>
      </c>
      <c r="AN2536" s="82" t="s">
        <v>76</v>
      </c>
      <c r="AO2536" s="82" t="s">
        <v>3593</v>
      </c>
      <c r="AP2536" s="82">
        <v>340000</v>
      </c>
      <c r="AQ2536" s="82" t="s">
        <v>109</v>
      </c>
      <c r="AR2536" s="82" t="s">
        <v>4274</v>
      </c>
      <c r="AS2536" s="84">
        <v>41716</v>
      </c>
      <c r="AT2536" s="85">
        <v>2014</v>
      </c>
      <c r="AU2536" s="82" t="s">
        <v>4277</v>
      </c>
      <c r="AV2536" s="84">
        <v>41844</v>
      </c>
      <c r="AW2536" s="85">
        <v>2014</v>
      </c>
      <c r="AX2536" s="85">
        <f>Table1[[#This Row],[End TEST]]-Table1[[#This Row],[Start TEST]]</f>
        <v>0</v>
      </c>
      <c r="AY2536" s="85">
        <f>Table1[[#This Row],[TEST_Diff]]+1</f>
        <v>1</v>
      </c>
      <c r="AZ2536" s="92">
        <f>DATEDIF(Table1[[#This Row],[Start Year]],Table1[[#This Row],[End Year]],"d") / 365</f>
        <v>0.35068493150684932</v>
      </c>
    </row>
    <row r="2537" spans="1:52" x14ac:dyDescent="0.5">
      <c r="A2537" s="82">
        <v>204</v>
      </c>
      <c r="B2537" s="82" t="s">
        <v>3588</v>
      </c>
      <c r="D2537" s="90">
        <v>43372</v>
      </c>
      <c r="E2537" s="90" t="s">
        <v>3589</v>
      </c>
      <c r="F2537" s="90"/>
      <c r="G2537" s="82" t="s">
        <v>3589</v>
      </c>
      <c r="H2537" s="82" t="s">
        <v>3590</v>
      </c>
      <c r="I2537" s="80" t="s">
        <v>81</v>
      </c>
      <c r="J2537" s="80">
        <v>50</v>
      </c>
      <c r="K2537" s="80">
        <v>148</v>
      </c>
      <c r="L2537" s="80" t="s">
        <v>683</v>
      </c>
      <c r="M2537" s="80">
        <v>0.63</v>
      </c>
      <c r="N2537" s="80">
        <v>18.220554</v>
      </c>
      <c r="O2537" s="80">
        <v>-63.068615000000001</v>
      </c>
      <c r="P2537" s="80" t="s">
        <v>195</v>
      </c>
      <c r="Q2537" s="80">
        <v>0</v>
      </c>
      <c r="R2537" s="80">
        <v>25.14509</v>
      </c>
      <c r="S2537" s="80">
        <v>-80.396960000000007</v>
      </c>
      <c r="T2537" s="80">
        <v>1071</v>
      </c>
      <c r="U2537" s="91">
        <f>Table1[[#This Row],[Distribution Amount (Dollars)]]/Table1[[#This Row],[NEWdatediff]]</f>
        <v>1071</v>
      </c>
      <c r="V2537" s="82" t="s">
        <v>2207</v>
      </c>
      <c r="W2537" s="82" t="s">
        <v>91</v>
      </c>
      <c r="X2537" s="82" t="s">
        <v>72</v>
      </c>
      <c r="Y2537" s="82" t="s">
        <v>73</v>
      </c>
      <c r="Z2537" s="82">
        <v>1</v>
      </c>
      <c r="AB2537" s="82" t="s">
        <v>3591</v>
      </c>
      <c r="AD2537" s="82" t="s">
        <v>498</v>
      </c>
      <c r="AE2537" s="82" t="s">
        <v>3592</v>
      </c>
      <c r="AN2537" s="82" t="s">
        <v>76</v>
      </c>
      <c r="AO2537" s="82" t="s">
        <v>3593</v>
      </c>
      <c r="AP2537" s="82">
        <v>340000</v>
      </c>
      <c r="AQ2537" s="82" t="s">
        <v>109</v>
      </c>
      <c r="AR2537" s="82" t="s">
        <v>4274</v>
      </c>
      <c r="AS2537" s="84">
        <v>41716</v>
      </c>
      <c r="AT2537" s="85">
        <v>2014</v>
      </c>
      <c r="AU2537" s="82" t="s">
        <v>4277</v>
      </c>
      <c r="AV2537" s="84">
        <v>41844</v>
      </c>
      <c r="AW2537" s="85">
        <v>2014</v>
      </c>
      <c r="AX2537" s="85">
        <f>Table1[[#This Row],[End TEST]]-Table1[[#This Row],[Start TEST]]</f>
        <v>0</v>
      </c>
      <c r="AY2537" s="85">
        <f>Table1[[#This Row],[TEST_Diff]]+1</f>
        <v>1</v>
      </c>
      <c r="AZ2537" s="92">
        <f>DATEDIF(Table1[[#This Row],[Start Year]],Table1[[#This Row],[End Year]],"d") / 365</f>
        <v>0.35068493150684932</v>
      </c>
    </row>
    <row r="2538" spans="1:52" x14ac:dyDescent="0.5">
      <c r="A2538" s="82">
        <v>204</v>
      </c>
      <c r="B2538" s="82" t="s">
        <v>3588</v>
      </c>
      <c r="D2538" s="90">
        <v>43372</v>
      </c>
      <c r="E2538" s="90" t="s">
        <v>3589</v>
      </c>
      <c r="F2538" s="90"/>
      <c r="G2538" s="82" t="s">
        <v>3589</v>
      </c>
      <c r="H2538" s="82" t="s">
        <v>3590</v>
      </c>
      <c r="I2538" s="80" t="s">
        <v>759</v>
      </c>
      <c r="J2538" s="80">
        <v>50</v>
      </c>
      <c r="K2538" s="80">
        <v>148</v>
      </c>
      <c r="L2538" s="80" t="s">
        <v>683</v>
      </c>
      <c r="M2538" s="80">
        <v>0.63</v>
      </c>
      <c r="N2538" s="80">
        <v>18.220554</v>
      </c>
      <c r="O2538" s="80">
        <v>-63.068615000000001</v>
      </c>
      <c r="P2538" s="80" t="s">
        <v>195</v>
      </c>
      <c r="Q2538" s="80">
        <v>0</v>
      </c>
      <c r="R2538" s="80">
        <v>25.14509</v>
      </c>
      <c r="S2538" s="80">
        <v>-80.396960000000007</v>
      </c>
      <c r="T2538" s="80">
        <v>1071</v>
      </c>
      <c r="U2538" s="91">
        <f>Table1[[#This Row],[Distribution Amount (Dollars)]]/Table1[[#This Row],[NEWdatediff]]</f>
        <v>1071</v>
      </c>
      <c r="V2538" s="82" t="s">
        <v>2207</v>
      </c>
      <c r="W2538" s="82" t="s">
        <v>91</v>
      </c>
      <c r="X2538" s="82" t="s">
        <v>72</v>
      </c>
      <c r="Y2538" s="82" t="s">
        <v>73</v>
      </c>
      <c r="Z2538" s="82">
        <v>1</v>
      </c>
      <c r="AB2538" s="82" t="s">
        <v>3591</v>
      </c>
      <c r="AD2538" s="82" t="s">
        <v>498</v>
      </c>
      <c r="AE2538" s="82" t="s">
        <v>3592</v>
      </c>
      <c r="AN2538" s="82" t="s">
        <v>76</v>
      </c>
      <c r="AO2538" s="82" t="s">
        <v>3593</v>
      </c>
      <c r="AP2538" s="82">
        <v>340000</v>
      </c>
      <c r="AQ2538" s="82" t="s">
        <v>109</v>
      </c>
      <c r="AR2538" s="82" t="s">
        <v>4274</v>
      </c>
      <c r="AS2538" s="84">
        <v>41716</v>
      </c>
      <c r="AT2538" s="85">
        <v>2014</v>
      </c>
      <c r="AU2538" s="82" t="s">
        <v>4277</v>
      </c>
      <c r="AV2538" s="84">
        <v>41844</v>
      </c>
      <c r="AW2538" s="85">
        <v>2014</v>
      </c>
      <c r="AX2538" s="85">
        <f>Table1[[#This Row],[End TEST]]-Table1[[#This Row],[Start TEST]]</f>
        <v>0</v>
      </c>
      <c r="AY2538" s="85">
        <f>Table1[[#This Row],[TEST_Diff]]+1</f>
        <v>1</v>
      </c>
      <c r="AZ2538" s="92">
        <f>DATEDIF(Table1[[#This Row],[Start Year]],Table1[[#This Row],[End Year]],"d") / 365</f>
        <v>0.35068493150684932</v>
      </c>
    </row>
    <row r="2539" spans="1:52" x14ac:dyDescent="0.5">
      <c r="A2539" s="82">
        <v>204</v>
      </c>
      <c r="B2539" s="82" t="s">
        <v>3588</v>
      </c>
      <c r="D2539" s="90">
        <v>43372</v>
      </c>
      <c r="E2539" s="90" t="s">
        <v>3589</v>
      </c>
      <c r="F2539" s="90"/>
      <c r="G2539" s="82" t="s">
        <v>3589</v>
      </c>
      <c r="H2539" s="82" t="s">
        <v>3590</v>
      </c>
      <c r="I2539" s="80" t="s">
        <v>81</v>
      </c>
      <c r="J2539" s="80">
        <v>50</v>
      </c>
      <c r="K2539" s="80">
        <v>148</v>
      </c>
      <c r="L2539" s="80" t="s">
        <v>144</v>
      </c>
      <c r="M2539" s="80">
        <v>0.36</v>
      </c>
      <c r="N2539" s="80">
        <v>1.105402</v>
      </c>
      <c r="O2539" s="80">
        <v>32.520620000000001</v>
      </c>
      <c r="P2539" s="80" t="s">
        <v>69</v>
      </c>
      <c r="Q2539" s="80">
        <v>0</v>
      </c>
      <c r="R2539" s="80">
        <v>2.6272389999999999</v>
      </c>
      <c r="S2539" s="80">
        <v>23.381664000000001</v>
      </c>
      <c r="T2539" s="80">
        <v>612</v>
      </c>
      <c r="U2539" s="91">
        <f>Table1[[#This Row],[Distribution Amount (Dollars)]]/Table1[[#This Row],[NEWdatediff]]</f>
        <v>612</v>
      </c>
      <c r="V2539" s="82" t="s">
        <v>2207</v>
      </c>
      <c r="W2539" s="82" t="s">
        <v>91</v>
      </c>
      <c r="X2539" s="82" t="s">
        <v>72</v>
      </c>
      <c r="Y2539" s="82" t="s">
        <v>73</v>
      </c>
      <c r="Z2539" s="82">
        <v>1</v>
      </c>
      <c r="AB2539" s="82" t="s">
        <v>3591</v>
      </c>
      <c r="AD2539" s="82" t="s">
        <v>144</v>
      </c>
      <c r="AE2539" s="82" t="s">
        <v>3592</v>
      </c>
      <c r="AN2539" s="82" t="s">
        <v>76</v>
      </c>
      <c r="AO2539" s="82" t="s">
        <v>3593</v>
      </c>
      <c r="AP2539" s="82">
        <v>340000</v>
      </c>
      <c r="AQ2539" s="82" t="s">
        <v>109</v>
      </c>
      <c r="AR2539" s="82" t="s">
        <v>4274</v>
      </c>
      <c r="AS2539" s="84">
        <v>41716</v>
      </c>
      <c r="AT2539" s="85">
        <v>2014</v>
      </c>
      <c r="AU2539" s="82" t="s">
        <v>4277</v>
      </c>
      <c r="AV2539" s="84">
        <v>41844</v>
      </c>
      <c r="AW2539" s="85">
        <v>2014</v>
      </c>
      <c r="AX2539" s="85">
        <f>Table1[[#This Row],[End TEST]]-Table1[[#This Row],[Start TEST]]</f>
        <v>0</v>
      </c>
      <c r="AY2539" s="85">
        <f>Table1[[#This Row],[TEST_Diff]]+1</f>
        <v>1</v>
      </c>
      <c r="AZ2539" s="92">
        <f>DATEDIF(Table1[[#This Row],[Start Year]],Table1[[#This Row],[End Year]],"d") / 365</f>
        <v>0.35068493150684932</v>
      </c>
    </row>
    <row r="2540" spans="1:52" x14ac:dyDescent="0.5">
      <c r="A2540" s="82">
        <v>204</v>
      </c>
      <c r="B2540" s="82" t="s">
        <v>3588</v>
      </c>
      <c r="D2540" s="90">
        <v>43372</v>
      </c>
      <c r="E2540" s="90" t="s">
        <v>3589</v>
      </c>
      <c r="F2540" s="90"/>
      <c r="G2540" s="82" t="s">
        <v>3589</v>
      </c>
      <c r="H2540" s="82" t="s">
        <v>3590</v>
      </c>
      <c r="I2540" s="80" t="s">
        <v>759</v>
      </c>
      <c r="J2540" s="80">
        <v>50</v>
      </c>
      <c r="K2540" s="80">
        <v>148</v>
      </c>
      <c r="L2540" s="80" t="s">
        <v>144</v>
      </c>
      <c r="M2540" s="80">
        <v>0.36</v>
      </c>
      <c r="N2540" s="80">
        <v>1.105402</v>
      </c>
      <c r="O2540" s="80">
        <v>32.520620000000001</v>
      </c>
      <c r="P2540" s="80" t="s">
        <v>69</v>
      </c>
      <c r="Q2540" s="80">
        <v>0</v>
      </c>
      <c r="R2540" s="80">
        <v>2.6272389999999999</v>
      </c>
      <c r="S2540" s="80">
        <v>23.381664000000001</v>
      </c>
      <c r="T2540" s="80">
        <v>612</v>
      </c>
      <c r="U2540" s="91">
        <f>Table1[[#This Row],[Distribution Amount (Dollars)]]/Table1[[#This Row],[NEWdatediff]]</f>
        <v>612</v>
      </c>
      <c r="V2540" s="82" t="s">
        <v>2207</v>
      </c>
      <c r="W2540" s="82" t="s">
        <v>91</v>
      </c>
      <c r="X2540" s="82" t="s">
        <v>72</v>
      </c>
      <c r="Y2540" s="82" t="s">
        <v>73</v>
      </c>
      <c r="Z2540" s="82">
        <v>1</v>
      </c>
      <c r="AB2540" s="82" t="s">
        <v>3591</v>
      </c>
      <c r="AD2540" s="82" t="s">
        <v>144</v>
      </c>
      <c r="AE2540" s="82" t="s">
        <v>3592</v>
      </c>
      <c r="AN2540" s="82" t="s">
        <v>76</v>
      </c>
      <c r="AO2540" s="82" t="s">
        <v>3593</v>
      </c>
      <c r="AP2540" s="82">
        <v>340000</v>
      </c>
      <c r="AQ2540" s="82" t="s">
        <v>109</v>
      </c>
      <c r="AR2540" s="82" t="s">
        <v>4274</v>
      </c>
      <c r="AS2540" s="84">
        <v>41716</v>
      </c>
      <c r="AT2540" s="85">
        <v>2014</v>
      </c>
      <c r="AU2540" s="82" t="s">
        <v>4277</v>
      </c>
      <c r="AV2540" s="84">
        <v>41844</v>
      </c>
      <c r="AW2540" s="85">
        <v>2014</v>
      </c>
      <c r="AX2540" s="85">
        <f>Table1[[#This Row],[End TEST]]-Table1[[#This Row],[Start TEST]]</f>
        <v>0</v>
      </c>
      <c r="AY2540" s="85">
        <f>Table1[[#This Row],[TEST_Diff]]+1</f>
        <v>1</v>
      </c>
      <c r="AZ2540" s="92">
        <f>DATEDIF(Table1[[#This Row],[Start Year]],Table1[[#This Row],[End Year]],"d") / 365</f>
        <v>0.35068493150684932</v>
      </c>
    </row>
    <row r="2541" spans="1:52" x14ac:dyDescent="0.5">
      <c r="A2541" s="82">
        <v>204</v>
      </c>
      <c r="B2541" s="82" t="s">
        <v>3588</v>
      </c>
      <c r="D2541" s="90">
        <v>43372</v>
      </c>
      <c r="E2541" s="90" t="s">
        <v>3589</v>
      </c>
      <c r="F2541" s="90"/>
      <c r="G2541" s="82" t="s">
        <v>3589</v>
      </c>
      <c r="H2541" s="82" t="s">
        <v>3590</v>
      </c>
      <c r="I2541" s="80" t="s">
        <v>81</v>
      </c>
      <c r="J2541" s="80">
        <v>50</v>
      </c>
      <c r="K2541" s="80">
        <v>148</v>
      </c>
      <c r="L2541" s="80" t="s">
        <v>393</v>
      </c>
      <c r="M2541" s="80">
        <v>0.36</v>
      </c>
      <c r="N2541" s="80">
        <v>-29.609987</v>
      </c>
      <c r="O2541" s="80">
        <v>28.233608</v>
      </c>
      <c r="P2541" s="80" t="s">
        <v>69</v>
      </c>
      <c r="Q2541" s="80">
        <v>0</v>
      </c>
      <c r="R2541" s="80">
        <v>2.6272389999999999</v>
      </c>
      <c r="S2541" s="80">
        <v>23.381664000000001</v>
      </c>
      <c r="T2541" s="80">
        <v>612</v>
      </c>
      <c r="U2541" s="91">
        <f>Table1[[#This Row],[Distribution Amount (Dollars)]]/Table1[[#This Row],[NEWdatediff]]</f>
        <v>612</v>
      </c>
      <c r="V2541" s="82" t="s">
        <v>2207</v>
      </c>
      <c r="W2541" s="82" t="s">
        <v>91</v>
      </c>
      <c r="X2541" s="82" t="s">
        <v>72</v>
      </c>
      <c r="Y2541" s="82" t="s">
        <v>73</v>
      </c>
      <c r="Z2541" s="82">
        <v>1</v>
      </c>
      <c r="AB2541" s="82" t="s">
        <v>3591</v>
      </c>
      <c r="AD2541" s="82" t="s">
        <v>1468</v>
      </c>
      <c r="AE2541" s="82" t="s">
        <v>3592</v>
      </c>
      <c r="AN2541" s="82" t="s">
        <v>76</v>
      </c>
      <c r="AO2541" s="82" t="s">
        <v>3593</v>
      </c>
      <c r="AP2541" s="82">
        <v>340000</v>
      </c>
      <c r="AQ2541" s="82" t="s">
        <v>109</v>
      </c>
      <c r="AR2541" s="82" t="s">
        <v>4274</v>
      </c>
      <c r="AS2541" s="84">
        <v>41716</v>
      </c>
      <c r="AT2541" s="85">
        <v>2014</v>
      </c>
      <c r="AU2541" s="82" t="s">
        <v>4277</v>
      </c>
      <c r="AV2541" s="84">
        <v>41844</v>
      </c>
      <c r="AW2541" s="85">
        <v>2014</v>
      </c>
      <c r="AX2541" s="85">
        <f>Table1[[#This Row],[End TEST]]-Table1[[#This Row],[Start TEST]]</f>
        <v>0</v>
      </c>
      <c r="AY2541" s="85">
        <f>Table1[[#This Row],[TEST_Diff]]+1</f>
        <v>1</v>
      </c>
      <c r="AZ2541" s="92">
        <f>DATEDIF(Table1[[#This Row],[Start Year]],Table1[[#This Row],[End Year]],"d") / 365</f>
        <v>0.35068493150684932</v>
      </c>
    </row>
    <row r="2542" spans="1:52" x14ac:dyDescent="0.5">
      <c r="A2542" s="82">
        <v>204</v>
      </c>
      <c r="B2542" s="82" t="s">
        <v>3588</v>
      </c>
      <c r="D2542" s="90">
        <v>43372</v>
      </c>
      <c r="E2542" s="90" t="s">
        <v>3589</v>
      </c>
      <c r="F2542" s="90"/>
      <c r="G2542" s="82" t="s">
        <v>3589</v>
      </c>
      <c r="H2542" s="82" t="s">
        <v>3590</v>
      </c>
      <c r="I2542" s="80" t="s">
        <v>759</v>
      </c>
      <c r="J2542" s="80">
        <v>50</v>
      </c>
      <c r="K2542" s="80">
        <v>148</v>
      </c>
      <c r="L2542" s="80" t="s">
        <v>393</v>
      </c>
      <c r="M2542" s="80">
        <v>0.36</v>
      </c>
      <c r="N2542" s="80">
        <v>-29.609987</v>
      </c>
      <c r="O2542" s="80">
        <v>28.233608</v>
      </c>
      <c r="P2542" s="80" t="s">
        <v>69</v>
      </c>
      <c r="Q2542" s="80">
        <v>0</v>
      </c>
      <c r="R2542" s="80">
        <v>2.6272389999999999</v>
      </c>
      <c r="S2542" s="80">
        <v>23.381664000000001</v>
      </c>
      <c r="T2542" s="80">
        <v>612</v>
      </c>
      <c r="U2542" s="91">
        <f>Table1[[#This Row],[Distribution Amount (Dollars)]]/Table1[[#This Row],[NEWdatediff]]</f>
        <v>612</v>
      </c>
      <c r="V2542" s="82" t="s">
        <v>2207</v>
      </c>
      <c r="W2542" s="82" t="s">
        <v>91</v>
      </c>
      <c r="X2542" s="82" t="s">
        <v>72</v>
      </c>
      <c r="Y2542" s="82" t="s">
        <v>73</v>
      </c>
      <c r="Z2542" s="82">
        <v>1</v>
      </c>
      <c r="AB2542" s="82" t="s">
        <v>3591</v>
      </c>
      <c r="AD2542" s="82" t="s">
        <v>1468</v>
      </c>
      <c r="AE2542" s="82" t="s">
        <v>3592</v>
      </c>
      <c r="AN2542" s="82" t="s">
        <v>76</v>
      </c>
      <c r="AO2542" s="82" t="s">
        <v>3593</v>
      </c>
      <c r="AP2542" s="82">
        <v>340000</v>
      </c>
      <c r="AQ2542" s="82" t="s">
        <v>109</v>
      </c>
      <c r="AR2542" s="82" t="s">
        <v>4274</v>
      </c>
      <c r="AS2542" s="84">
        <v>41716</v>
      </c>
      <c r="AT2542" s="85">
        <v>2014</v>
      </c>
      <c r="AU2542" s="82" t="s">
        <v>4277</v>
      </c>
      <c r="AV2542" s="84">
        <v>41844</v>
      </c>
      <c r="AW2542" s="85">
        <v>2014</v>
      </c>
      <c r="AX2542" s="85">
        <f>Table1[[#This Row],[End TEST]]-Table1[[#This Row],[Start TEST]]</f>
        <v>0</v>
      </c>
      <c r="AY2542" s="85">
        <f>Table1[[#This Row],[TEST_Diff]]+1</f>
        <v>1</v>
      </c>
      <c r="AZ2542" s="92">
        <f>DATEDIF(Table1[[#This Row],[Start Year]],Table1[[#This Row],[End Year]],"d") / 365</f>
        <v>0.35068493150684932</v>
      </c>
    </row>
    <row r="2543" spans="1:52" x14ac:dyDescent="0.5">
      <c r="A2543" s="82">
        <v>204</v>
      </c>
      <c r="B2543" s="82" t="s">
        <v>3588</v>
      </c>
      <c r="D2543" s="90">
        <v>43372</v>
      </c>
      <c r="E2543" s="90" t="s">
        <v>3589</v>
      </c>
      <c r="F2543" s="90"/>
      <c r="G2543" s="82" t="s">
        <v>3589</v>
      </c>
      <c r="H2543" s="82" t="s">
        <v>3590</v>
      </c>
      <c r="I2543" s="80" t="s">
        <v>81</v>
      </c>
      <c r="J2543" s="80">
        <v>50</v>
      </c>
      <c r="K2543" s="80">
        <v>148</v>
      </c>
      <c r="L2543" s="80" t="s">
        <v>1436</v>
      </c>
      <c r="M2543" s="80">
        <v>2.2200000000000002</v>
      </c>
      <c r="N2543" s="80">
        <v>41.608635</v>
      </c>
      <c r="O2543" s="80">
        <v>21.745274999999999</v>
      </c>
      <c r="P2543" s="80" t="s">
        <v>307</v>
      </c>
      <c r="Q2543" s="80">
        <v>0</v>
      </c>
      <c r="R2543" s="80">
        <v>48.122632000000003</v>
      </c>
      <c r="S2543" s="80">
        <v>30.108753</v>
      </c>
      <c r="T2543" s="80">
        <v>3774</v>
      </c>
      <c r="U2543" s="91">
        <f>Table1[[#This Row],[Distribution Amount (Dollars)]]/Table1[[#This Row],[NEWdatediff]]</f>
        <v>3774</v>
      </c>
      <c r="V2543" s="82" t="s">
        <v>2207</v>
      </c>
      <c r="W2543" s="82" t="s">
        <v>91</v>
      </c>
      <c r="X2543" s="82" t="s">
        <v>72</v>
      </c>
      <c r="Y2543" s="82" t="s">
        <v>73</v>
      </c>
      <c r="Z2543" s="82">
        <v>1</v>
      </c>
      <c r="AB2543" s="82" t="s">
        <v>3591</v>
      </c>
      <c r="AD2543" s="82" t="s">
        <v>1434</v>
      </c>
      <c r="AE2543" s="82" t="s">
        <v>3592</v>
      </c>
      <c r="AN2543" s="82" t="s">
        <v>76</v>
      </c>
      <c r="AO2543" s="82" t="s">
        <v>3593</v>
      </c>
      <c r="AP2543" s="82">
        <v>340000</v>
      </c>
      <c r="AQ2543" s="82" t="s">
        <v>109</v>
      </c>
      <c r="AR2543" s="82" t="s">
        <v>4274</v>
      </c>
      <c r="AS2543" s="84">
        <v>41716</v>
      </c>
      <c r="AT2543" s="85">
        <v>2014</v>
      </c>
      <c r="AU2543" s="82" t="s">
        <v>4277</v>
      </c>
      <c r="AV2543" s="84">
        <v>41844</v>
      </c>
      <c r="AW2543" s="85">
        <v>2014</v>
      </c>
      <c r="AX2543" s="85">
        <f>Table1[[#This Row],[End TEST]]-Table1[[#This Row],[Start TEST]]</f>
        <v>0</v>
      </c>
      <c r="AY2543" s="85">
        <f>Table1[[#This Row],[TEST_Diff]]+1</f>
        <v>1</v>
      </c>
      <c r="AZ2543" s="92">
        <f>DATEDIF(Table1[[#This Row],[Start Year]],Table1[[#This Row],[End Year]],"d") / 365</f>
        <v>0.35068493150684932</v>
      </c>
    </row>
    <row r="2544" spans="1:52" x14ac:dyDescent="0.5">
      <c r="A2544" s="82">
        <v>204</v>
      </c>
      <c r="B2544" s="82" t="s">
        <v>3588</v>
      </c>
      <c r="D2544" s="90">
        <v>43372</v>
      </c>
      <c r="E2544" s="90" t="s">
        <v>3589</v>
      </c>
      <c r="F2544" s="90"/>
      <c r="G2544" s="82" t="s">
        <v>3589</v>
      </c>
      <c r="H2544" s="82" t="s">
        <v>3590</v>
      </c>
      <c r="I2544" s="80" t="s">
        <v>759</v>
      </c>
      <c r="J2544" s="80">
        <v>50</v>
      </c>
      <c r="K2544" s="80">
        <v>148</v>
      </c>
      <c r="L2544" s="80" t="s">
        <v>1436</v>
      </c>
      <c r="M2544" s="80">
        <v>2.2200000000000002</v>
      </c>
      <c r="N2544" s="80">
        <v>41.608635</v>
      </c>
      <c r="O2544" s="80">
        <v>21.745274999999999</v>
      </c>
      <c r="P2544" s="80" t="s">
        <v>307</v>
      </c>
      <c r="Q2544" s="80">
        <v>0</v>
      </c>
      <c r="R2544" s="80">
        <v>48.122632000000003</v>
      </c>
      <c r="S2544" s="80">
        <v>30.108753</v>
      </c>
      <c r="T2544" s="80">
        <v>3774</v>
      </c>
      <c r="U2544" s="91">
        <f>Table1[[#This Row],[Distribution Amount (Dollars)]]/Table1[[#This Row],[NEWdatediff]]</f>
        <v>3774</v>
      </c>
      <c r="V2544" s="82" t="s">
        <v>2207</v>
      </c>
      <c r="W2544" s="82" t="s">
        <v>91</v>
      </c>
      <c r="X2544" s="82" t="s">
        <v>72</v>
      </c>
      <c r="Y2544" s="82" t="s">
        <v>73</v>
      </c>
      <c r="Z2544" s="82">
        <v>1</v>
      </c>
      <c r="AB2544" s="82" t="s">
        <v>3591</v>
      </c>
      <c r="AD2544" s="82" t="s">
        <v>1434</v>
      </c>
      <c r="AE2544" s="82" t="s">
        <v>3592</v>
      </c>
      <c r="AN2544" s="82" t="s">
        <v>76</v>
      </c>
      <c r="AO2544" s="82" t="s">
        <v>3593</v>
      </c>
      <c r="AP2544" s="82">
        <v>340000</v>
      </c>
      <c r="AQ2544" s="82" t="s">
        <v>109</v>
      </c>
      <c r="AR2544" s="82" t="s">
        <v>4274</v>
      </c>
      <c r="AS2544" s="84">
        <v>41716</v>
      </c>
      <c r="AT2544" s="85">
        <v>2014</v>
      </c>
      <c r="AU2544" s="82" t="s">
        <v>4277</v>
      </c>
      <c r="AV2544" s="84">
        <v>41844</v>
      </c>
      <c r="AW2544" s="85">
        <v>2014</v>
      </c>
      <c r="AX2544" s="85">
        <f>Table1[[#This Row],[End TEST]]-Table1[[#This Row],[Start TEST]]</f>
        <v>0</v>
      </c>
      <c r="AY2544" s="85">
        <f>Table1[[#This Row],[TEST_Diff]]+1</f>
        <v>1</v>
      </c>
      <c r="AZ2544" s="92">
        <f>DATEDIF(Table1[[#This Row],[Start Year]],Table1[[#This Row],[End Year]],"d") / 365</f>
        <v>0.35068493150684932</v>
      </c>
    </row>
    <row r="2545" spans="1:52" x14ac:dyDescent="0.5">
      <c r="A2545" s="82">
        <v>204</v>
      </c>
      <c r="B2545" s="82" t="s">
        <v>3588</v>
      </c>
      <c r="D2545" s="90">
        <v>43372</v>
      </c>
      <c r="E2545" s="90" t="s">
        <v>3589</v>
      </c>
      <c r="F2545" s="90"/>
      <c r="G2545" s="82" t="s">
        <v>3589</v>
      </c>
      <c r="H2545" s="82" t="s">
        <v>3590</v>
      </c>
      <c r="I2545" s="80" t="s">
        <v>81</v>
      </c>
      <c r="J2545" s="80">
        <v>50</v>
      </c>
      <c r="K2545" s="80">
        <v>148</v>
      </c>
      <c r="L2545" s="80" t="s">
        <v>1408</v>
      </c>
      <c r="M2545" s="80">
        <v>0.36</v>
      </c>
      <c r="N2545" s="80">
        <v>-20.348403999999999</v>
      </c>
      <c r="O2545" s="80">
        <v>57.552151000000002</v>
      </c>
      <c r="P2545" s="80" t="s">
        <v>69</v>
      </c>
      <c r="Q2545" s="80">
        <v>0</v>
      </c>
      <c r="R2545" s="80">
        <v>2.6272389999999999</v>
      </c>
      <c r="S2545" s="80">
        <v>23.381664000000001</v>
      </c>
      <c r="T2545" s="80">
        <v>612</v>
      </c>
      <c r="U2545" s="91">
        <f>Table1[[#This Row],[Distribution Amount (Dollars)]]/Table1[[#This Row],[NEWdatediff]]</f>
        <v>612</v>
      </c>
      <c r="V2545" s="82" t="s">
        <v>2207</v>
      </c>
      <c r="W2545" s="82" t="s">
        <v>91</v>
      </c>
      <c r="X2545" s="82" t="s">
        <v>72</v>
      </c>
      <c r="Y2545" s="82" t="s">
        <v>73</v>
      </c>
      <c r="Z2545" s="82">
        <v>1</v>
      </c>
      <c r="AB2545" s="82" t="s">
        <v>3591</v>
      </c>
      <c r="AD2545" s="82" t="s">
        <v>691</v>
      </c>
      <c r="AE2545" s="82" t="s">
        <v>3592</v>
      </c>
      <c r="AN2545" s="82" t="s">
        <v>76</v>
      </c>
      <c r="AO2545" s="82" t="s">
        <v>3593</v>
      </c>
      <c r="AP2545" s="82">
        <v>340000</v>
      </c>
      <c r="AQ2545" s="82" t="s">
        <v>109</v>
      </c>
      <c r="AR2545" s="82" t="s">
        <v>4274</v>
      </c>
      <c r="AS2545" s="84">
        <v>41716</v>
      </c>
      <c r="AT2545" s="85">
        <v>2014</v>
      </c>
      <c r="AU2545" s="82" t="s">
        <v>4277</v>
      </c>
      <c r="AV2545" s="84">
        <v>41844</v>
      </c>
      <c r="AW2545" s="85">
        <v>2014</v>
      </c>
      <c r="AX2545" s="85">
        <f>Table1[[#This Row],[End TEST]]-Table1[[#This Row],[Start TEST]]</f>
        <v>0</v>
      </c>
      <c r="AY2545" s="85">
        <f>Table1[[#This Row],[TEST_Diff]]+1</f>
        <v>1</v>
      </c>
      <c r="AZ2545" s="92">
        <f>DATEDIF(Table1[[#This Row],[Start Year]],Table1[[#This Row],[End Year]],"d") / 365</f>
        <v>0.35068493150684932</v>
      </c>
    </row>
    <row r="2546" spans="1:52" x14ac:dyDescent="0.5">
      <c r="A2546" s="82">
        <v>204</v>
      </c>
      <c r="B2546" s="82" t="s">
        <v>3588</v>
      </c>
      <c r="D2546" s="90">
        <v>43372</v>
      </c>
      <c r="E2546" s="90" t="s">
        <v>3589</v>
      </c>
      <c r="F2546" s="90"/>
      <c r="G2546" s="82" t="s">
        <v>3589</v>
      </c>
      <c r="H2546" s="82" t="s">
        <v>3590</v>
      </c>
      <c r="I2546" s="80" t="s">
        <v>759</v>
      </c>
      <c r="J2546" s="80">
        <v>50</v>
      </c>
      <c r="K2546" s="80">
        <v>148</v>
      </c>
      <c r="L2546" s="80" t="s">
        <v>1408</v>
      </c>
      <c r="M2546" s="80">
        <v>0.36</v>
      </c>
      <c r="N2546" s="80">
        <v>-20.348403999999999</v>
      </c>
      <c r="O2546" s="80">
        <v>57.552151000000002</v>
      </c>
      <c r="P2546" s="80" t="s">
        <v>69</v>
      </c>
      <c r="Q2546" s="80">
        <v>0</v>
      </c>
      <c r="R2546" s="80">
        <v>2.6272389999999999</v>
      </c>
      <c r="S2546" s="80">
        <v>23.381664000000001</v>
      </c>
      <c r="T2546" s="80">
        <v>612</v>
      </c>
      <c r="U2546" s="91">
        <f>Table1[[#This Row],[Distribution Amount (Dollars)]]/Table1[[#This Row],[NEWdatediff]]</f>
        <v>612</v>
      </c>
      <c r="V2546" s="82" t="s">
        <v>2207</v>
      </c>
      <c r="W2546" s="82" t="s">
        <v>91</v>
      </c>
      <c r="X2546" s="82" t="s">
        <v>72</v>
      </c>
      <c r="Y2546" s="82" t="s">
        <v>73</v>
      </c>
      <c r="Z2546" s="82">
        <v>1</v>
      </c>
      <c r="AB2546" s="82" t="s">
        <v>3591</v>
      </c>
      <c r="AD2546" s="82" t="s">
        <v>691</v>
      </c>
      <c r="AE2546" s="82" t="s">
        <v>3592</v>
      </c>
      <c r="AN2546" s="82" t="s">
        <v>76</v>
      </c>
      <c r="AO2546" s="82" t="s">
        <v>3593</v>
      </c>
      <c r="AP2546" s="82">
        <v>340000</v>
      </c>
      <c r="AQ2546" s="82" t="s">
        <v>109</v>
      </c>
      <c r="AR2546" s="82" t="s">
        <v>4274</v>
      </c>
      <c r="AS2546" s="84">
        <v>41716</v>
      </c>
      <c r="AT2546" s="85">
        <v>2014</v>
      </c>
      <c r="AU2546" s="82" t="s">
        <v>4277</v>
      </c>
      <c r="AV2546" s="84">
        <v>41844</v>
      </c>
      <c r="AW2546" s="85">
        <v>2014</v>
      </c>
      <c r="AX2546" s="85">
        <f>Table1[[#This Row],[End TEST]]-Table1[[#This Row],[Start TEST]]</f>
        <v>0</v>
      </c>
      <c r="AY2546" s="85">
        <f>Table1[[#This Row],[TEST_Diff]]+1</f>
        <v>1</v>
      </c>
      <c r="AZ2546" s="92">
        <f>DATEDIF(Table1[[#This Row],[Start Year]],Table1[[#This Row],[End Year]],"d") / 365</f>
        <v>0.35068493150684932</v>
      </c>
    </row>
    <row r="2547" spans="1:52" x14ac:dyDescent="0.5">
      <c r="A2547" s="82">
        <v>204</v>
      </c>
      <c r="B2547" s="82" t="s">
        <v>3588</v>
      </c>
      <c r="D2547" s="90">
        <v>43372</v>
      </c>
      <c r="E2547" s="90" t="s">
        <v>3589</v>
      </c>
      <c r="F2547" s="90"/>
      <c r="G2547" s="82" t="s">
        <v>3589</v>
      </c>
      <c r="H2547" s="82" t="s">
        <v>3590</v>
      </c>
      <c r="I2547" s="80" t="s">
        <v>81</v>
      </c>
      <c r="J2547" s="80">
        <v>50</v>
      </c>
      <c r="K2547" s="80">
        <v>148</v>
      </c>
      <c r="L2547" s="80" t="s">
        <v>1442</v>
      </c>
      <c r="M2547" s="80">
        <v>0.63</v>
      </c>
      <c r="N2547" s="80">
        <v>18.735693000000001</v>
      </c>
      <c r="O2547" s="80">
        <v>-70.162650999999997</v>
      </c>
      <c r="P2547" s="80" t="s">
        <v>195</v>
      </c>
      <c r="Q2547" s="80">
        <v>0</v>
      </c>
      <c r="R2547" s="80">
        <v>25.14509</v>
      </c>
      <c r="S2547" s="80">
        <v>-80.396960000000007</v>
      </c>
      <c r="T2547" s="80">
        <v>1071</v>
      </c>
      <c r="U2547" s="91">
        <f>Table1[[#This Row],[Distribution Amount (Dollars)]]/Table1[[#This Row],[NEWdatediff]]</f>
        <v>1071</v>
      </c>
      <c r="V2547" s="82" t="s">
        <v>2207</v>
      </c>
      <c r="W2547" s="82" t="s">
        <v>91</v>
      </c>
      <c r="X2547" s="82" t="s">
        <v>72</v>
      </c>
      <c r="Y2547" s="82" t="s">
        <v>73</v>
      </c>
      <c r="Z2547" s="82">
        <v>1</v>
      </c>
      <c r="AB2547" s="82" t="s">
        <v>3591</v>
      </c>
      <c r="AD2547" s="82" t="s">
        <v>3600</v>
      </c>
      <c r="AE2547" s="82" t="s">
        <v>3592</v>
      </c>
      <c r="AN2547" s="82" t="s">
        <v>76</v>
      </c>
      <c r="AO2547" s="82" t="s">
        <v>3593</v>
      </c>
      <c r="AP2547" s="82">
        <v>340000</v>
      </c>
      <c r="AQ2547" s="82" t="s">
        <v>109</v>
      </c>
      <c r="AR2547" s="82" t="s">
        <v>4274</v>
      </c>
      <c r="AS2547" s="84">
        <v>41716</v>
      </c>
      <c r="AT2547" s="85">
        <v>2014</v>
      </c>
      <c r="AU2547" s="82" t="s">
        <v>4277</v>
      </c>
      <c r="AV2547" s="84">
        <v>41844</v>
      </c>
      <c r="AW2547" s="85">
        <v>2014</v>
      </c>
      <c r="AX2547" s="85">
        <f>Table1[[#This Row],[End TEST]]-Table1[[#This Row],[Start TEST]]</f>
        <v>0</v>
      </c>
      <c r="AY2547" s="85">
        <f>Table1[[#This Row],[TEST_Diff]]+1</f>
        <v>1</v>
      </c>
      <c r="AZ2547" s="92">
        <f>DATEDIF(Table1[[#This Row],[Start Year]],Table1[[#This Row],[End Year]],"d") / 365</f>
        <v>0.35068493150684932</v>
      </c>
    </row>
    <row r="2548" spans="1:52" x14ac:dyDescent="0.5">
      <c r="A2548" s="82">
        <v>204</v>
      </c>
      <c r="B2548" s="82" t="s">
        <v>3588</v>
      </c>
      <c r="D2548" s="90">
        <v>43372</v>
      </c>
      <c r="E2548" s="90" t="s">
        <v>3589</v>
      </c>
      <c r="F2548" s="90"/>
      <c r="G2548" s="82" t="s">
        <v>3589</v>
      </c>
      <c r="H2548" s="82" t="s">
        <v>3590</v>
      </c>
      <c r="I2548" s="80" t="s">
        <v>759</v>
      </c>
      <c r="J2548" s="80">
        <v>50</v>
      </c>
      <c r="K2548" s="80">
        <v>148</v>
      </c>
      <c r="L2548" s="80" t="s">
        <v>1442</v>
      </c>
      <c r="M2548" s="80">
        <v>0.63</v>
      </c>
      <c r="N2548" s="80">
        <v>18.735693000000001</v>
      </c>
      <c r="O2548" s="80">
        <v>-70.162650999999997</v>
      </c>
      <c r="P2548" s="80" t="s">
        <v>195</v>
      </c>
      <c r="Q2548" s="80">
        <v>0</v>
      </c>
      <c r="R2548" s="80">
        <v>25.14509</v>
      </c>
      <c r="S2548" s="80">
        <v>-80.396960000000007</v>
      </c>
      <c r="T2548" s="80">
        <v>1071</v>
      </c>
      <c r="U2548" s="91">
        <f>Table1[[#This Row],[Distribution Amount (Dollars)]]/Table1[[#This Row],[NEWdatediff]]</f>
        <v>1071</v>
      </c>
      <c r="V2548" s="82" t="s">
        <v>2207</v>
      </c>
      <c r="W2548" s="82" t="s">
        <v>91</v>
      </c>
      <c r="X2548" s="82" t="s">
        <v>72</v>
      </c>
      <c r="Y2548" s="82" t="s">
        <v>73</v>
      </c>
      <c r="Z2548" s="82">
        <v>1</v>
      </c>
      <c r="AB2548" s="82" t="s">
        <v>3591</v>
      </c>
      <c r="AD2548" s="82" t="s">
        <v>3600</v>
      </c>
      <c r="AE2548" s="82" t="s">
        <v>3592</v>
      </c>
      <c r="AN2548" s="82" t="s">
        <v>76</v>
      </c>
      <c r="AO2548" s="82" t="s">
        <v>3593</v>
      </c>
      <c r="AP2548" s="82">
        <v>340000</v>
      </c>
      <c r="AQ2548" s="82" t="s">
        <v>109</v>
      </c>
      <c r="AR2548" s="82" t="s">
        <v>4274</v>
      </c>
      <c r="AS2548" s="84">
        <v>41716</v>
      </c>
      <c r="AT2548" s="85">
        <v>2014</v>
      </c>
      <c r="AU2548" s="82" t="s">
        <v>4277</v>
      </c>
      <c r="AV2548" s="84">
        <v>41844</v>
      </c>
      <c r="AW2548" s="85">
        <v>2014</v>
      </c>
      <c r="AX2548" s="85">
        <f>Table1[[#This Row],[End TEST]]-Table1[[#This Row],[Start TEST]]</f>
        <v>0</v>
      </c>
      <c r="AY2548" s="85">
        <f>Table1[[#This Row],[TEST_Diff]]+1</f>
        <v>1</v>
      </c>
      <c r="AZ2548" s="92">
        <f>DATEDIF(Table1[[#This Row],[Start Year]],Table1[[#This Row],[End Year]],"d") / 365</f>
        <v>0.35068493150684932</v>
      </c>
    </row>
    <row r="2549" spans="1:52" x14ac:dyDescent="0.5">
      <c r="A2549" s="82">
        <v>204</v>
      </c>
      <c r="B2549" s="82" t="s">
        <v>3588</v>
      </c>
      <c r="D2549" s="90">
        <v>43372</v>
      </c>
      <c r="E2549" s="90" t="s">
        <v>3589</v>
      </c>
      <c r="F2549" s="90"/>
      <c r="G2549" s="82" t="s">
        <v>3589</v>
      </c>
      <c r="H2549" s="82" t="s">
        <v>3590</v>
      </c>
      <c r="I2549" s="80" t="s">
        <v>81</v>
      </c>
      <c r="J2549" s="80">
        <v>50</v>
      </c>
      <c r="K2549" s="80">
        <v>148</v>
      </c>
      <c r="L2549" s="80" t="s">
        <v>118</v>
      </c>
      <c r="M2549" s="80">
        <v>0.36</v>
      </c>
      <c r="N2549" s="80">
        <v>-6.4530960000000004</v>
      </c>
      <c r="O2549" s="80">
        <v>34.894539000000002</v>
      </c>
      <c r="P2549" s="80" t="s">
        <v>69</v>
      </c>
      <c r="Q2549" s="80">
        <v>0</v>
      </c>
      <c r="R2549" s="80">
        <v>2.6272389999999999</v>
      </c>
      <c r="S2549" s="80">
        <v>23.381664000000001</v>
      </c>
      <c r="T2549" s="80">
        <v>612</v>
      </c>
      <c r="U2549" s="91">
        <f>Table1[[#This Row],[Distribution Amount (Dollars)]]/Table1[[#This Row],[NEWdatediff]]</f>
        <v>612</v>
      </c>
      <c r="V2549" s="82" t="s">
        <v>2207</v>
      </c>
      <c r="W2549" s="82" t="s">
        <v>91</v>
      </c>
      <c r="X2549" s="82" t="s">
        <v>72</v>
      </c>
      <c r="Y2549" s="82" t="s">
        <v>73</v>
      </c>
      <c r="Z2549" s="82">
        <v>1</v>
      </c>
      <c r="AB2549" s="82" t="s">
        <v>3591</v>
      </c>
      <c r="AD2549" s="82" t="s">
        <v>958</v>
      </c>
      <c r="AE2549" s="82" t="s">
        <v>3592</v>
      </c>
      <c r="AN2549" s="82" t="s">
        <v>76</v>
      </c>
      <c r="AO2549" s="82" t="s">
        <v>3593</v>
      </c>
      <c r="AP2549" s="82">
        <v>340000</v>
      </c>
      <c r="AQ2549" s="82" t="s">
        <v>109</v>
      </c>
      <c r="AR2549" s="82" t="s">
        <v>4274</v>
      </c>
      <c r="AS2549" s="84">
        <v>41716</v>
      </c>
      <c r="AT2549" s="85">
        <v>2014</v>
      </c>
      <c r="AU2549" s="82" t="s">
        <v>4277</v>
      </c>
      <c r="AV2549" s="84">
        <v>41844</v>
      </c>
      <c r="AW2549" s="85">
        <v>2014</v>
      </c>
      <c r="AX2549" s="85">
        <f>Table1[[#This Row],[End TEST]]-Table1[[#This Row],[Start TEST]]</f>
        <v>0</v>
      </c>
      <c r="AY2549" s="85">
        <f>Table1[[#This Row],[TEST_Diff]]+1</f>
        <v>1</v>
      </c>
      <c r="AZ2549" s="92">
        <f>DATEDIF(Table1[[#This Row],[Start Year]],Table1[[#This Row],[End Year]],"d") / 365</f>
        <v>0.35068493150684932</v>
      </c>
    </row>
    <row r="2550" spans="1:52" x14ac:dyDescent="0.5">
      <c r="A2550" s="82">
        <v>204</v>
      </c>
      <c r="B2550" s="82" t="s">
        <v>3588</v>
      </c>
      <c r="D2550" s="90">
        <v>43372</v>
      </c>
      <c r="E2550" s="90" t="s">
        <v>3589</v>
      </c>
      <c r="F2550" s="90"/>
      <c r="G2550" s="82" t="s">
        <v>3589</v>
      </c>
      <c r="H2550" s="82" t="s">
        <v>3590</v>
      </c>
      <c r="I2550" s="80" t="s">
        <v>759</v>
      </c>
      <c r="J2550" s="80">
        <v>50</v>
      </c>
      <c r="K2550" s="80">
        <v>148</v>
      </c>
      <c r="L2550" s="80" t="s">
        <v>118</v>
      </c>
      <c r="M2550" s="80">
        <v>0.36</v>
      </c>
      <c r="N2550" s="80">
        <v>-6.4530960000000004</v>
      </c>
      <c r="O2550" s="80">
        <v>34.894539000000002</v>
      </c>
      <c r="P2550" s="80" t="s">
        <v>69</v>
      </c>
      <c r="Q2550" s="80">
        <v>0</v>
      </c>
      <c r="R2550" s="80">
        <v>2.6272389999999999</v>
      </c>
      <c r="S2550" s="80">
        <v>23.381664000000001</v>
      </c>
      <c r="T2550" s="80">
        <v>612</v>
      </c>
      <c r="U2550" s="91">
        <f>Table1[[#This Row],[Distribution Amount (Dollars)]]/Table1[[#This Row],[NEWdatediff]]</f>
        <v>612</v>
      </c>
      <c r="V2550" s="82" t="s">
        <v>2207</v>
      </c>
      <c r="W2550" s="82" t="s">
        <v>91</v>
      </c>
      <c r="X2550" s="82" t="s">
        <v>72</v>
      </c>
      <c r="Y2550" s="82" t="s">
        <v>73</v>
      </c>
      <c r="Z2550" s="82">
        <v>1</v>
      </c>
      <c r="AB2550" s="82" t="s">
        <v>3591</v>
      </c>
      <c r="AD2550" s="82" t="s">
        <v>958</v>
      </c>
      <c r="AE2550" s="82" t="s">
        <v>3592</v>
      </c>
      <c r="AN2550" s="82" t="s">
        <v>76</v>
      </c>
      <c r="AO2550" s="82" t="s">
        <v>3593</v>
      </c>
      <c r="AP2550" s="82">
        <v>340000</v>
      </c>
      <c r="AQ2550" s="82" t="s">
        <v>109</v>
      </c>
      <c r="AR2550" s="82" t="s">
        <v>4274</v>
      </c>
      <c r="AS2550" s="84">
        <v>41716</v>
      </c>
      <c r="AT2550" s="85">
        <v>2014</v>
      </c>
      <c r="AU2550" s="82" t="s">
        <v>4277</v>
      </c>
      <c r="AV2550" s="84">
        <v>41844</v>
      </c>
      <c r="AW2550" s="85">
        <v>2014</v>
      </c>
      <c r="AX2550" s="85">
        <f>Table1[[#This Row],[End TEST]]-Table1[[#This Row],[Start TEST]]</f>
        <v>0</v>
      </c>
      <c r="AY2550" s="85">
        <f>Table1[[#This Row],[TEST_Diff]]+1</f>
        <v>1</v>
      </c>
      <c r="AZ2550" s="92">
        <f>DATEDIF(Table1[[#This Row],[Start Year]],Table1[[#This Row],[End Year]],"d") / 365</f>
        <v>0.35068493150684932</v>
      </c>
    </row>
    <row r="2551" spans="1:52" x14ac:dyDescent="0.5">
      <c r="A2551" s="82">
        <v>204</v>
      </c>
      <c r="B2551" s="82" t="s">
        <v>3588</v>
      </c>
      <c r="D2551" s="90">
        <v>43372</v>
      </c>
      <c r="E2551" s="90" t="s">
        <v>3589</v>
      </c>
      <c r="F2551" s="90"/>
      <c r="G2551" s="82" t="s">
        <v>3589</v>
      </c>
      <c r="H2551" s="82" t="s">
        <v>3590</v>
      </c>
      <c r="I2551" s="80" t="s">
        <v>81</v>
      </c>
      <c r="J2551" s="80">
        <v>50</v>
      </c>
      <c r="K2551" s="80">
        <v>148</v>
      </c>
      <c r="L2551" s="80" t="s">
        <v>1470</v>
      </c>
      <c r="M2551" s="80">
        <v>0.63</v>
      </c>
      <c r="N2551" s="80">
        <v>-38.416096000000003</v>
      </c>
      <c r="O2551" s="80">
        <v>-63.616672999999999</v>
      </c>
      <c r="P2551" s="80" t="s">
        <v>84</v>
      </c>
      <c r="Q2551" s="80">
        <v>0</v>
      </c>
      <c r="R2551" s="80">
        <v>-15.623037</v>
      </c>
      <c r="S2551" s="80">
        <v>-59.0625</v>
      </c>
      <c r="T2551" s="80">
        <v>1071</v>
      </c>
      <c r="U2551" s="91">
        <f>Table1[[#This Row],[Distribution Amount (Dollars)]]/Table1[[#This Row],[NEWdatediff]]</f>
        <v>1071</v>
      </c>
      <c r="V2551" s="82" t="s">
        <v>2207</v>
      </c>
      <c r="W2551" s="82" t="s">
        <v>91</v>
      </c>
      <c r="X2551" s="82" t="s">
        <v>72</v>
      </c>
      <c r="Y2551" s="82" t="s">
        <v>73</v>
      </c>
      <c r="Z2551" s="82">
        <v>1</v>
      </c>
      <c r="AB2551" s="82" t="s">
        <v>3591</v>
      </c>
      <c r="AD2551" s="82" t="s">
        <v>1456</v>
      </c>
      <c r="AE2551" s="82" t="s">
        <v>3592</v>
      </c>
      <c r="AN2551" s="82" t="s">
        <v>76</v>
      </c>
      <c r="AO2551" s="82" t="s">
        <v>3593</v>
      </c>
      <c r="AP2551" s="82">
        <v>340000</v>
      </c>
      <c r="AQ2551" s="82" t="s">
        <v>109</v>
      </c>
      <c r="AR2551" s="82" t="s">
        <v>4274</v>
      </c>
      <c r="AS2551" s="84">
        <v>41716</v>
      </c>
      <c r="AT2551" s="85">
        <v>2014</v>
      </c>
      <c r="AU2551" s="82" t="s">
        <v>4277</v>
      </c>
      <c r="AV2551" s="84">
        <v>41844</v>
      </c>
      <c r="AW2551" s="85">
        <v>2014</v>
      </c>
      <c r="AX2551" s="85">
        <f>Table1[[#This Row],[End TEST]]-Table1[[#This Row],[Start TEST]]</f>
        <v>0</v>
      </c>
      <c r="AY2551" s="85">
        <f>Table1[[#This Row],[TEST_Diff]]+1</f>
        <v>1</v>
      </c>
      <c r="AZ2551" s="92">
        <f>DATEDIF(Table1[[#This Row],[Start Year]],Table1[[#This Row],[End Year]],"d") / 365</f>
        <v>0.35068493150684932</v>
      </c>
    </row>
    <row r="2552" spans="1:52" x14ac:dyDescent="0.5">
      <c r="A2552" s="82">
        <v>204</v>
      </c>
      <c r="B2552" s="82" t="s">
        <v>3588</v>
      </c>
      <c r="D2552" s="90">
        <v>43372</v>
      </c>
      <c r="E2552" s="90" t="s">
        <v>3589</v>
      </c>
      <c r="F2552" s="90"/>
      <c r="G2552" s="82" t="s">
        <v>3589</v>
      </c>
      <c r="H2552" s="82" t="s">
        <v>3590</v>
      </c>
      <c r="I2552" s="80" t="s">
        <v>759</v>
      </c>
      <c r="J2552" s="80">
        <v>50</v>
      </c>
      <c r="K2552" s="80">
        <v>148</v>
      </c>
      <c r="L2552" s="80" t="s">
        <v>1470</v>
      </c>
      <c r="M2552" s="80">
        <v>0.63</v>
      </c>
      <c r="N2552" s="80">
        <v>-38.416096000000003</v>
      </c>
      <c r="O2552" s="80">
        <v>-63.616672999999999</v>
      </c>
      <c r="P2552" s="80" t="s">
        <v>84</v>
      </c>
      <c r="Q2552" s="80">
        <v>0</v>
      </c>
      <c r="R2552" s="80">
        <v>-15.623037</v>
      </c>
      <c r="S2552" s="80">
        <v>-59.0625</v>
      </c>
      <c r="T2552" s="80">
        <v>1071</v>
      </c>
      <c r="U2552" s="91">
        <f>Table1[[#This Row],[Distribution Amount (Dollars)]]/Table1[[#This Row],[NEWdatediff]]</f>
        <v>1071</v>
      </c>
      <c r="V2552" s="82" t="s">
        <v>2207</v>
      </c>
      <c r="W2552" s="82" t="s">
        <v>91</v>
      </c>
      <c r="X2552" s="82" t="s">
        <v>72</v>
      </c>
      <c r="Y2552" s="82" t="s">
        <v>73</v>
      </c>
      <c r="Z2552" s="82">
        <v>1</v>
      </c>
      <c r="AB2552" s="82" t="s">
        <v>3591</v>
      </c>
      <c r="AD2552" s="82" t="s">
        <v>1456</v>
      </c>
      <c r="AE2552" s="82" t="s">
        <v>3592</v>
      </c>
      <c r="AN2552" s="82" t="s">
        <v>76</v>
      </c>
      <c r="AO2552" s="82" t="s">
        <v>3593</v>
      </c>
      <c r="AP2552" s="82">
        <v>340000</v>
      </c>
      <c r="AQ2552" s="82" t="s">
        <v>109</v>
      </c>
      <c r="AR2552" s="82" t="s">
        <v>4274</v>
      </c>
      <c r="AS2552" s="84">
        <v>41716</v>
      </c>
      <c r="AT2552" s="85">
        <v>2014</v>
      </c>
      <c r="AU2552" s="82" t="s">
        <v>4277</v>
      </c>
      <c r="AV2552" s="84">
        <v>41844</v>
      </c>
      <c r="AW2552" s="85">
        <v>2014</v>
      </c>
      <c r="AX2552" s="85">
        <f>Table1[[#This Row],[End TEST]]-Table1[[#This Row],[Start TEST]]</f>
        <v>0</v>
      </c>
      <c r="AY2552" s="85">
        <f>Table1[[#This Row],[TEST_Diff]]+1</f>
        <v>1</v>
      </c>
      <c r="AZ2552" s="92">
        <f>DATEDIF(Table1[[#This Row],[Start Year]],Table1[[#This Row],[End Year]],"d") / 365</f>
        <v>0.35068493150684932</v>
      </c>
    </row>
    <row r="2553" spans="1:52" x14ac:dyDescent="0.5">
      <c r="A2553" s="82">
        <v>204</v>
      </c>
      <c r="B2553" s="82" t="s">
        <v>3588</v>
      </c>
      <c r="D2553" s="90">
        <v>43372</v>
      </c>
      <c r="E2553" s="90" t="s">
        <v>3589</v>
      </c>
      <c r="F2553" s="90"/>
      <c r="G2553" s="82" t="s">
        <v>3589</v>
      </c>
      <c r="H2553" s="82" t="s">
        <v>3590</v>
      </c>
      <c r="I2553" s="80" t="s">
        <v>81</v>
      </c>
      <c r="J2553" s="80">
        <v>50</v>
      </c>
      <c r="K2553" s="80">
        <v>148</v>
      </c>
      <c r="L2553" s="80" t="s">
        <v>374</v>
      </c>
      <c r="M2553" s="80">
        <v>0.36</v>
      </c>
      <c r="N2553" s="80">
        <v>-3.3730560000000001</v>
      </c>
      <c r="O2553" s="80">
        <v>29.918886000000001</v>
      </c>
      <c r="P2553" s="80" t="s">
        <v>69</v>
      </c>
      <c r="Q2553" s="80">
        <v>0</v>
      </c>
      <c r="R2553" s="80">
        <v>2.6272389999999999</v>
      </c>
      <c r="S2553" s="80">
        <v>23.381664000000001</v>
      </c>
      <c r="T2553" s="80">
        <v>612</v>
      </c>
      <c r="U2553" s="91">
        <f>Table1[[#This Row],[Distribution Amount (Dollars)]]/Table1[[#This Row],[NEWdatediff]]</f>
        <v>612</v>
      </c>
      <c r="V2553" s="82" t="s">
        <v>2207</v>
      </c>
      <c r="W2553" s="82" t="s">
        <v>91</v>
      </c>
      <c r="X2553" s="82" t="s">
        <v>72</v>
      </c>
      <c r="Y2553" s="82" t="s">
        <v>73</v>
      </c>
      <c r="Z2553" s="82">
        <v>1</v>
      </c>
      <c r="AB2553" s="82" t="s">
        <v>3591</v>
      </c>
      <c r="AD2553" s="82" t="s">
        <v>763</v>
      </c>
      <c r="AE2553" s="82" t="s">
        <v>3592</v>
      </c>
      <c r="AN2553" s="82" t="s">
        <v>76</v>
      </c>
      <c r="AO2553" s="82" t="s">
        <v>3593</v>
      </c>
      <c r="AP2553" s="82">
        <v>340000</v>
      </c>
      <c r="AQ2553" s="82" t="s">
        <v>109</v>
      </c>
      <c r="AR2553" s="82" t="s">
        <v>4274</v>
      </c>
      <c r="AS2553" s="84">
        <v>41716</v>
      </c>
      <c r="AT2553" s="85">
        <v>2014</v>
      </c>
      <c r="AU2553" s="82" t="s">
        <v>4277</v>
      </c>
      <c r="AV2553" s="84">
        <v>41844</v>
      </c>
      <c r="AW2553" s="85">
        <v>2014</v>
      </c>
      <c r="AX2553" s="85">
        <f>Table1[[#This Row],[End TEST]]-Table1[[#This Row],[Start TEST]]</f>
        <v>0</v>
      </c>
      <c r="AY2553" s="85">
        <f>Table1[[#This Row],[TEST_Diff]]+1</f>
        <v>1</v>
      </c>
      <c r="AZ2553" s="92">
        <f>DATEDIF(Table1[[#This Row],[Start Year]],Table1[[#This Row],[End Year]],"d") / 365</f>
        <v>0.35068493150684932</v>
      </c>
    </row>
    <row r="2554" spans="1:52" x14ac:dyDescent="0.5">
      <c r="A2554" s="82">
        <v>204</v>
      </c>
      <c r="B2554" s="82" t="s">
        <v>3588</v>
      </c>
      <c r="D2554" s="90">
        <v>43372</v>
      </c>
      <c r="E2554" s="90" t="s">
        <v>3589</v>
      </c>
      <c r="F2554" s="90"/>
      <c r="G2554" s="82" t="s">
        <v>3589</v>
      </c>
      <c r="H2554" s="82" t="s">
        <v>3590</v>
      </c>
      <c r="I2554" s="80" t="s">
        <v>759</v>
      </c>
      <c r="J2554" s="80">
        <v>50</v>
      </c>
      <c r="K2554" s="80">
        <v>148</v>
      </c>
      <c r="L2554" s="80" t="s">
        <v>374</v>
      </c>
      <c r="M2554" s="80">
        <v>0.36</v>
      </c>
      <c r="N2554" s="80">
        <v>-3.3730560000000001</v>
      </c>
      <c r="O2554" s="80">
        <v>29.918886000000001</v>
      </c>
      <c r="P2554" s="80" t="s">
        <v>69</v>
      </c>
      <c r="Q2554" s="80">
        <v>0</v>
      </c>
      <c r="R2554" s="80">
        <v>2.6272389999999999</v>
      </c>
      <c r="S2554" s="80">
        <v>23.381664000000001</v>
      </c>
      <c r="T2554" s="80">
        <v>612</v>
      </c>
      <c r="U2554" s="91">
        <f>Table1[[#This Row],[Distribution Amount (Dollars)]]/Table1[[#This Row],[NEWdatediff]]</f>
        <v>612</v>
      </c>
      <c r="V2554" s="82" t="s">
        <v>2207</v>
      </c>
      <c r="W2554" s="82" t="s">
        <v>91</v>
      </c>
      <c r="X2554" s="82" t="s">
        <v>72</v>
      </c>
      <c r="Y2554" s="82" t="s">
        <v>73</v>
      </c>
      <c r="Z2554" s="82">
        <v>1</v>
      </c>
      <c r="AB2554" s="82" t="s">
        <v>3591</v>
      </c>
      <c r="AD2554" s="82" t="s">
        <v>763</v>
      </c>
      <c r="AE2554" s="82" t="s">
        <v>3592</v>
      </c>
      <c r="AN2554" s="82" t="s">
        <v>76</v>
      </c>
      <c r="AO2554" s="82" t="s">
        <v>3593</v>
      </c>
      <c r="AP2554" s="82">
        <v>340000</v>
      </c>
      <c r="AQ2554" s="82" t="s">
        <v>109</v>
      </c>
      <c r="AR2554" s="82" t="s">
        <v>4274</v>
      </c>
      <c r="AS2554" s="84">
        <v>41716</v>
      </c>
      <c r="AT2554" s="85">
        <v>2014</v>
      </c>
      <c r="AU2554" s="82" t="s">
        <v>4277</v>
      </c>
      <c r="AV2554" s="84">
        <v>41844</v>
      </c>
      <c r="AW2554" s="85">
        <v>2014</v>
      </c>
      <c r="AX2554" s="85">
        <f>Table1[[#This Row],[End TEST]]-Table1[[#This Row],[Start TEST]]</f>
        <v>0</v>
      </c>
      <c r="AY2554" s="85">
        <f>Table1[[#This Row],[TEST_Diff]]+1</f>
        <v>1</v>
      </c>
      <c r="AZ2554" s="92">
        <f>DATEDIF(Table1[[#This Row],[Start Year]],Table1[[#This Row],[End Year]],"d") / 365</f>
        <v>0.35068493150684932</v>
      </c>
    </row>
    <row r="2555" spans="1:52" x14ac:dyDescent="0.5">
      <c r="A2555" s="82">
        <v>204</v>
      </c>
      <c r="B2555" s="82" t="s">
        <v>3588</v>
      </c>
      <c r="D2555" s="90">
        <v>43372</v>
      </c>
      <c r="E2555" s="90" t="s">
        <v>3589</v>
      </c>
      <c r="F2555" s="90"/>
      <c r="G2555" s="82" t="s">
        <v>3589</v>
      </c>
      <c r="H2555" s="82" t="s">
        <v>3590</v>
      </c>
      <c r="I2555" s="80" t="s">
        <v>81</v>
      </c>
      <c r="J2555" s="80">
        <v>50</v>
      </c>
      <c r="K2555" s="80">
        <v>148</v>
      </c>
      <c r="L2555" s="80" t="s">
        <v>398</v>
      </c>
      <c r="M2555" s="80">
        <v>0.36</v>
      </c>
      <c r="N2555" s="80">
        <v>-26.564709000000001</v>
      </c>
      <c r="O2555" s="80">
        <v>31.501491999999999</v>
      </c>
      <c r="P2555" s="80" t="s">
        <v>69</v>
      </c>
      <c r="Q2555" s="80">
        <v>0</v>
      </c>
      <c r="R2555" s="80">
        <v>2.6272389999999999</v>
      </c>
      <c r="S2555" s="80">
        <v>23.381664000000001</v>
      </c>
      <c r="T2555" s="80">
        <v>612</v>
      </c>
      <c r="U2555" s="91">
        <f>Table1[[#This Row],[Distribution Amount (Dollars)]]/Table1[[#This Row],[NEWdatediff]]</f>
        <v>612</v>
      </c>
      <c r="V2555" s="82" t="s">
        <v>2207</v>
      </c>
      <c r="W2555" s="82" t="s">
        <v>91</v>
      </c>
      <c r="X2555" s="82" t="s">
        <v>72</v>
      </c>
      <c r="Y2555" s="82" t="s">
        <v>73</v>
      </c>
      <c r="Z2555" s="82">
        <v>1</v>
      </c>
      <c r="AB2555" s="82" t="s">
        <v>3591</v>
      </c>
      <c r="AD2555" s="82" t="s">
        <v>692</v>
      </c>
      <c r="AE2555" s="82" t="s">
        <v>3592</v>
      </c>
      <c r="AN2555" s="82" t="s">
        <v>76</v>
      </c>
      <c r="AO2555" s="82" t="s">
        <v>3593</v>
      </c>
      <c r="AP2555" s="82">
        <v>340000</v>
      </c>
      <c r="AQ2555" s="82" t="s">
        <v>109</v>
      </c>
      <c r="AR2555" s="82" t="s">
        <v>4274</v>
      </c>
      <c r="AS2555" s="84">
        <v>41716</v>
      </c>
      <c r="AT2555" s="85">
        <v>2014</v>
      </c>
      <c r="AU2555" s="82" t="s">
        <v>4277</v>
      </c>
      <c r="AV2555" s="84">
        <v>41844</v>
      </c>
      <c r="AW2555" s="85">
        <v>2014</v>
      </c>
      <c r="AX2555" s="85">
        <f>Table1[[#This Row],[End TEST]]-Table1[[#This Row],[Start TEST]]</f>
        <v>0</v>
      </c>
      <c r="AY2555" s="85">
        <f>Table1[[#This Row],[TEST_Diff]]+1</f>
        <v>1</v>
      </c>
      <c r="AZ2555" s="92">
        <f>DATEDIF(Table1[[#This Row],[Start Year]],Table1[[#This Row],[End Year]],"d") / 365</f>
        <v>0.35068493150684932</v>
      </c>
    </row>
    <row r="2556" spans="1:52" x14ac:dyDescent="0.5">
      <c r="A2556" s="82">
        <v>204</v>
      </c>
      <c r="B2556" s="82" t="s">
        <v>3588</v>
      </c>
      <c r="D2556" s="90">
        <v>43372</v>
      </c>
      <c r="E2556" s="90" t="s">
        <v>3589</v>
      </c>
      <c r="F2556" s="90"/>
      <c r="G2556" s="82" t="s">
        <v>3589</v>
      </c>
      <c r="H2556" s="82" t="s">
        <v>3590</v>
      </c>
      <c r="I2556" s="80" t="s">
        <v>759</v>
      </c>
      <c r="J2556" s="80">
        <v>50</v>
      </c>
      <c r="K2556" s="80">
        <v>148</v>
      </c>
      <c r="L2556" s="80" t="s">
        <v>398</v>
      </c>
      <c r="M2556" s="80">
        <v>0.36</v>
      </c>
      <c r="N2556" s="80">
        <v>-26.564709000000001</v>
      </c>
      <c r="O2556" s="80">
        <v>31.501491999999999</v>
      </c>
      <c r="P2556" s="80" t="s">
        <v>69</v>
      </c>
      <c r="Q2556" s="80">
        <v>0</v>
      </c>
      <c r="R2556" s="80">
        <v>2.6272389999999999</v>
      </c>
      <c r="S2556" s="80">
        <v>23.381664000000001</v>
      </c>
      <c r="T2556" s="80">
        <v>612</v>
      </c>
      <c r="U2556" s="91">
        <f>Table1[[#This Row],[Distribution Amount (Dollars)]]/Table1[[#This Row],[NEWdatediff]]</f>
        <v>612</v>
      </c>
      <c r="V2556" s="82" t="s">
        <v>2207</v>
      </c>
      <c r="W2556" s="82" t="s">
        <v>91</v>
      </c>
      <c r="X2556" s="82" t="s">
        <v>72</v>
      </c>
      <c r="Y2556" s="82" t="s">
        <v>73</v>
      </c>
      <c r="Z2556" s="82">
        <v>1</v>
      </c>
      <c r="AB2556" s="82" t="s">
        <v>3591</v>
      </c>
      <c r="AD2556" s="82" t="s">
        <v>692</v>
      </c>
      <c r="AE2556" s="82" t="s">
        <v>3592</v>
      </c>
      <c r="AN2556" s="82" t="s">
        <v>76</v>
      </c>
      <c r="AO2556" s="82" t="s">
        <v>3593</v>
      </c>
      <c r="AP2556" s="82">
        <v>340000</v>
      </c>
      <c r="AQ2556" s="82" t="s">
        <v>109</v>
      </c>
      <c r="AR2556" s="82" t="s">
        <v>4274</v>
      </c>
      <c r="AS2556" s="84">
        <v>41716</v>
      </c>
      <c r="AT2556" s="85">
        <v>2014</v>
      </c>
      <c r="AU2556" s="82" t="s">
        <v>4277</v>
      </c>
      <c r="AV2556" s="84">
        <v>41844</v>
      </c>
      <c r="AW2556" s="85">
        <v>2014</v>
      </c>
      <c r="AX2556" s="85">
        <f>Table1[[#This Row],[End TEST]]-Table1[[#This Row],[Start TEST]]</f>
        <v>0</v>
      </c>
      <c r="AY2556" s="85">
        <f>Table1[[#This Row],[TEST_Diff]]+1</f>
        <v>1</v>
      </c>
      <c r="AZ2556" s="92">
        <f>DATEDIF(Table1[[#This Row],[Start Year]],Table1[[#This Row],[End Year]],"d") / 365</f>
        <v>0.35068493150684932</v>
      </c>
    </row>
    <row r="2557" spans="1:52" x14ac:dyDescent="0.5">
      <c r="A2557" s="82">
        <v>204</v>
      </c>
      <c r="B2557" s="82" t="s">
        <v>3588</v>
      </c>
      <c r="D2557" s="90">
        <v>43372</v>
      </c>
      <c r="E2557" s="90" t="s">
        <v>3589</v>
      </c>
      <c r="F2557" s="90"/>
      <c r="G2557" s="82" t="s">
        <v>3589</v>
      </c>
      <c r="H2557" s="82" t="s">
        <v>3590</v>
      </c>
      <c r="I2557" s="80" t="s">
        <v>81</v>
      </c>
      <c r="J2557" s="80">
        <v>50</v>
      </c>
      <c r="K2557" s="80">
        <v>148</v>
      </c>
      <c r="L2557" s="80" t="s">
        <v>3011</v>
      </c>
      <c r="M2557" s="80">
        <v>1.25</v>
      </c>
      <c r="N2557" s="80">
        <v>-17.673888999999999</v>
      </c>
      <c r="O2557" s="80">
        <v>168.36517900000001</v>
      </c>
      <c r="P2557" s="80" t="s">
        <v>1002</v>
      </c>
      <c r="Q2557" s="80">
        <v>0</v>
      </c>
      <c r="R2557" s="80">
        <v>-11.711587</v>
      </c>
      <c r="S2557" s="80">
        <v>163.84307100000001</v>
      </c>
      <c r="T2557" s="80">
        <v>2125</v>
      </c>
      <c r="U2557" s="91">
        <f>Table1[[#This Row],[Distribution Amount (Dollars)]]/Table1[[#This Row],[NEWdatediff]]</f>
        <v>2125</v>
      </c>
      <c r="V2557" s="82" t="s">
        <v>2207</v>
      </c>
      <c r="W2557" s="82" t="s">
        <v>91</v>
      </c>
      <c r="X2557" s="82" t="s">
        <v>72</v>
      </c>
      <c r="Y2557" s="82" t="s">
        <v>73</v>
      </c>
      <c r="Z2557" s="82">
        <v>1</v>
      </c>
      <c r="AB2557" s="82" t="s">
        <v>3591</v>
      </c>
      <c r="AD2557" s="82" t="s">
        <v>1176</v>
      </c>
      <c r="AE2557" s="82" t="s">
        <v>3592</v>
      </c>
      <c r="AN2557" s="82" t="s">
        <v>76</v>
      </c>
      <c r="AO2557" s="82" t="s">
        <v>3593</v>
      </c>
      <c r="AP2557" s="82">
        <v>340000</v>
      </c>
      <c r="AQ2557" s="82" t="s">
        <v>109</v>
      </c>
      <c r="AR2557" s="82" t="s">
        <v>4274</v>
      </c>
      <c r="AS2557" s="84">
        <v>41716</v>
      </c>
      <c r="AT2557" s="85">
        <v>2014</v>
      </c>
      <c r="AU2557" s="82" t="s">
        <v>4277</v>
      </c>
      <c r="AV2557" s="84">
        <v>41844</v>
      </c>
      <c r="AW2557" s="85">
        <v>2014</v>
      </c>
      <c r="AX2557" s="85">
        <f>Table1[[#This Row],[End TEST]]-Table1[[#This Row],[Start TEST]]</f>
        <v>0</v>
      </c>
      <c r="AY2557" s="85">
        <f>Table1[[#This Row],[TEST_Diff]]+1</f>
        <v>1</v>
      </c>
      <c r="AZ2557" s="92">
        <f>DATEDIF(Table1[[#This Row],[Start Year]],Table1[[#This Row],[End Year]],"d") / 365</f>
        <v>0.35068493150684932</v>
      </c>
    </row>
    <row r="2558" spans="1:52" x14ac:dyDescent="0.5">
      <c r="A2558" s="82">
        <v>204</v>
      </c>
      <c r="B2558" s="82" t="s">
        <v>3588</v>
      </c>
      <c r="D2558" s="90">
        <v>43372</v>
      </c>
      <c r="E2558" s="90" t="s">
        <v>3589</v>
      </c>
      <c r="F2558" s="90"/>
      <c r="G2558" s="82" t="s">
        <v>3589</v>
      </c>
      <c r="H2558" s="82" t="s">
        <v>3590</v>
      </c>
      <c r="I2558" s="80" t="s">
        <v>759</v>
      </c>
      <c r="J2558" s="80">
        <v>50</v>
      </c>
      <c r="K2558" s="80">
        <v>148</v>
      </c>
      <c r="L2558" s="80" t="s">
        <v>3011</v>
      </c>
      <c r="M2558" s="80">
        <v>1.25</v>
      </c>
      <c r="N2558" s="80">
        <v>-17.673888999999999</v>
      </c>
      <c r="O2558" s="80">
        <v>168.36517900000001</v>
      </c>
      <c r="P2558" s="80" t="s">
        <v>1002</v>
      </c>
      <c r="Q2558" s="80">
        <v>0</v>
      </c>
      <c r="R2558" s="80">
        <v>-11.711587</v>
      </c>
      <c r="S2558" s="80">
        <v>163.84307100000001</v>
      </c>
      <c r="T2558" s="80">
        <v>2125</v>
      </c>
      <c r="U2558" s="91">
        <f>Table1[[#This Row],[Distribution Amount (Dollars)]]/Table1[[#This Row],[NEWdatediff]]</f>
        <v>2125</v>
      </c>
      <c r="V2558" s="82" t="s">
        <v>2207</v>
      </c>
      <c r="W2558" s="82" t="s">
        <v>91</v>
      </c>
      <c r="X2558" s="82" t="s">
        <v>72</v>
      </c>
      <c r="Y2558" s="82" t="s">
        <v>73</v>
      </c>
      <c r="Z2558" s="82">
        <v>1</v>
      </c>
      <c r="AB2558" s="82" t="s">
        <v>3591</v>
      </c>
      <c r="AD2558" s="82" t="s">
        <v>1176</v>
      </c>
      <c r="AE2558" s="82" t="s">
        <v>3592</v>
      </c>
      <c r="AN2558" s="82" t="s">
        <v>76</v>
      </c>
      <c r="AO2558" s="82" t="s">
        <v>3593</v>
      </c>
      <c r="AP2558" s="82">
        <v>340000</v>
      </c>
      <c r="AQ2558" s="82" t="s">
        <v>109</v>
      </c>
      <c r="AR2558" s="82" t="s">
        <v>4274</v>
      </c>
      <c r="AS2558" s="84">
        <v>41716</v>
      </c>
      <c r="AT2558" s="85">
        <v>2014</v>
      </c>
      <c r="AU2558" s="82" t="s">
        <v>4277</v>
      </c>
      <c r="AV2558" s="84">
        <v>41844</v>
      </c>
      <c r="AW2558" s="85">
        <v>2014</v>
      </c>
      <c r="AX2558" s="85">
        <f>Table1[[#This Row],[End TEST]]-Table1[[#This Row],[Start TEST]]</f>
        <v>0</v>
      </c>
      <c r="AY2558" s="85">
        <f>Table1[[#This Row],[TEST_Diff]]+1</f>
        <v>1</v>
      </c>
      <c r="AZ2558" s="92">
        <f>DATEDIF(Table1[[#This Row],[Start Year]],Table1[[#This Row],[End Year]],"d") / 365</f>
        <v>0.35068493150684932</v>
      </c>
    </row>
    <row r="2559" spans="1:52" x14ac:dyDescent="0.5">
      <c r="A2559" s="82">
        <v>204</v>
      </c>
      <c r="B2559" s="82" t="s">
        <v>3588</v>
      </c>
      <c r="D2559" s="90">
        <v>43372</v>
      </c>
      <c r="E2559" s="90" t="s">
        <v>3589</v>
      </c>
      <c r="F2559" s="90"/>
      <c r="G2559" s="82" t="s">
        <v>3589</v>
      </c>
      <c r="H2559" s="82" t="s">
        <v>3590</v>
      </c>
      <c r="I2559" s="80" t="s">
        <v>81</v>
      </c>
      <c r="J2559" s="80">
        <v>50</v>
      </c>
      <c r="K2559" s="80">
        <v>148</v>
      </c>
      <c r="L2559" s="80" t="s">
        <v>1434</v>
      </c>
      <c r="M2559" s="80">
        <v>0.36</v>
      </c>
      <c r="N2559" s="80">
        <v>21.007891000000001</v>
      </c>
      <c r="O2559" s="80">
        <v>-10.940835</v>
      </c>
      <c r="P2559" s="80" t="s">
        <v>69</v>
      </c>
      <c r="Q2559" s="80">
        <v>0</v>
      </c>
      <c r="R2559" s="80">
        <v>2.6272389999999999</v>
      </c>
      <c r="S2559" s="80">
        <v>23.381664000000001</v>
      </c>
      <c r="T2559" s="80">
        <v>612</v>
      </c>
      <c r="U2559" s="91">
        <f>Table1[[#This Row],[Distribution Amount (Dollars)]]/Table1[[#This Row],[NEWdatediff]]</f>
        <v>612</v>
      </c>
      <c r="V2559" s="82" t="s">
        <v>2207</v>
      </c>
      <c r="W2559" s="82" t="s">
        <v>91</v>
      </c>
      <c r="X2559" s="82" t="s">
        <v>72</v>
      </c>
      <c r="Y2559" s="82" t="s">
        <v>73</v>
      </c>
      <c r="Z2559" s="82">
        <v>1</v>
      </c>
      <c r="AB2559" s="82" t="s">
        <v>3591</v>
      </c>
      <c r="AD2559" s="82" t="s">
        <v>587</v>
      </c>
      <c r="AE2559" s="82" t="s">
        <v>3592</v>
      </c>
      <c r="AN2559" s="82" t="s">
        <v>76</v>
      </c>
      <c r="AO2559" s="82" t="s">
        <v>3593</v>
      </c>
      <c r="AP2559" s="82">
        <v>340000</v>
      </c>
      <c r="AQ2559" s="82" t="s">
        <v>109</v>
      </c>
      <c r="AR2559" s="82" t="s">
        <v>4274</v>
      </c>
      <c r="AS2559" s="84">
        <v>41716</v>
      </c>
      <c r="AT2559" s="85">
        <v>2014</v>
      </c>
      <c r="AU2559" s="82" t="s">
        <v>4277</v>
      </c>
      <c r="AV2559" s="84">
        <v>41844</v>
      </c>
      <c r="AW2559" s="85">
        <v>2014</v>
      </c>
      <c r="AX2559" s="85">
        <f>Table1[[#This Row],[End TEST]]-Table1[[#This Row],[Start TEST]]</f>
        <v>0</v>
      </c>
      <c r="AY2559" s="85">
        <f>Table1[[#This Row],[TEST_Diff]]+1</f>
        <v>1</v>
      </c>
      <c r="AZ2559" s="92">
        <f>DATEDIF(Table1[[#This Row],[Start Year]],Table1[[#This Row],[End Year]],"d") / 365</f>
        <v>0.35068493150684932</v>
      </c>
    </row>
    <row r="2560" spans="1:52" x14ac:dyDescent="0.5">
      <c r="A2560" s="82">
        <v>204</v>
      </c>
      <c r="B2560" s="82" t="s">
        <v>3588</v>
      </c>
      <c r="D2560" s="90">
        <v>43372</v>
      </c>
      <c r="E2560" s="90" t="s">
        <v>3589</v>
      </c>
      <c r="F2560" s="90"/>
      <c r="G2560" s="82" t="s">
        <v>3589</v>
      </c>
      <c r="H2560" s="82" t="s">
        <v>3590</v>
      </c>
      <c r="I2560" s="80" t="s">
        <v>759</v>
      </c>
      <c r="J2560" s="80">
        <v>50</v>
      </c>
      <c r="K2560" s="80">
        <v>148</v>
      </c>
      <c r="L2560" s="80" t="s">
        <v>1434</v>
      </c>
      <c r="M2560" s="80">
        <v>0.36</v>
      </c>
      <c r="N2560" s="80">
        <v>21.007891000000001</v>
      </c>
      <c r="O2560" s="80">
        <v>-10.940835</v>
      </c>
      <c r="P2560" s="80" t="s">
        <v>69</v>
      </c>
      <c r="Q2560" s="80">
        <v>0</v>
      </c>
      <c r="R2560" s="80">
        <v>2.6272389999999999</v>
      </c>
      <c r="S2560" s="80">
        <v>23.381664000000001</v>
      </c>
      <c r="T2560" s="80">
        <v>612</v>
      </c>
      <c r="U2560" s="91">
        <f>Table1[[#This Row],[Distribution Amount (Dollars)]]/Table1[[#This Row],[NEWdatediff]]</f>
        <v>612</v>
      </c>
      <c r="V2560" s="82" t="s">
        <v>2207</v>
      </c>
      <c r="W2560" s="82" t="s">
        <v>91</v>
      </c>
      <c r="X2560" s="82" t="s">
        <v>72</v>
      </c>
      <c r="Y2560" s="82" t="s">
        <v>73</v>
      </c>
      <c r="Z2560" s="82">
        <v>1</v>
      </c>
      <c r="AB2560" s="82" t="s">
        <v>3591</v>
      </c>
      <c r="AD2560" s="82" t="s">
        <v>587</v>
      </c>
      <c r="AE2560" s="82" t="s">
        <v>3592</v>
      </c>
      <c r="AN2560" s="82" t="s">
        <v>76</v>
      </c>
      <c r="AO2560" s="82" t="s">
        <v>3593</v>
      </c>
      <c r="AP2560" s="82">
        <v>340000</v>
      </c>
      <c r="AQ2560" s="82" t="s">
        <v>109</v>
      </c>
      <c r="AR2560" s="82" t="s">
        <v>4274</v>
      </c>
      <c r="AS2560" s="84">
        <v>41716</v>
      </c>
      <c r="AT2560" s="85">
        <v>2014</v>
      </c>
      <c r="AU2560" s="82" t="s">
        <v>4277</v>
      </c>
      <c r="AV2560" s="84">
        <v>41844</v>
      </c>
      <c r="AW2560" s="85">
        <v>2014</v>
      </c>
      <c r="AX2560" s="85">
        <f>Table1[[#This Row],[End TEST]]-Table1[[#This Row],[Start TEST]]</f>
        <v>0</v>
      </c>
      <c r="AY2560" s="85">
        <f>Table1[[#This Row],[TEST_Diff]]+1</f>
        <v>1</v>
      </c>
      <c r="AZ2560" s="92">
        <f>DATEDIF(Table1[[#This Row],[Start Year]],Table1[[#This Row],[End Year]],"d") / 365</f>
        <v>0.35068493150684932</v>
      </c>
    </row>
    <row r="2561" spans="1:52" x14ac:dyDescent="0.5">
      <c r="A2561" s="82">
        <v>204</v>
      </c>
      <c r="B2561" s="82" t="s">
        <v>3588</v>
      </c>
      <c r="D2561" s="90">
        <v>43372</v>
      </c>
      <c r="E2561" s="90" t="s">
        <v>3589</v>
      </c>
      <c r="F2561" s="90"/>
      <c r="G2561" s="82" t="s">
        <v>3589</v>
      </c>
      <c r="H2561" s="82" t="s">
        <v>3590</v>
      </c>
      <c r="I2561" s="80" t="s">
        <v>81</v>
      </c>
      <c r="J2561" s="80">
        <v>50</v>
      </c>
      <c r="K2561" s="80">
        <v>148</v>
      </c>
      <c r="L2561" s="80" t="s">
        <v>1466</v>
      </c>
      <c r="M2561" s="80">
        <v>2.2200000000000002</v>
      </c>
      <c r="N2561" s="80">
        <v>47.411633000000002</v>
      </c>
      <c r="O2561" s="80">
        <v>28.369883999999999</v>
      </c>
      <c r="P2561" s="80" t="s">
        <v>307</v>
      </c>
      <c r="Q2561" s="80">
        <v>0</v>
      </c>
      <c r="R2561" s="80">
        <v>48.122632000000003</v>
      </c>
      <c r="S2561" s="80">
        <v>30.108753</v>
      </c>
      <c r="T2561" s="80">
        <v>3774</v>
      </c>
      <c r="U2561" s="91">
        <f>Table1[[#This Row],[Distribution Amount (Dollars)]]/Table1[[#This Row],[NEWdatediff]]</f>
        <v>3774</v>
      </c>
      <c r="V2561" s="82" t="s">
        <v>2207</v>
      </c>
      <c r="W2561" s="82" t="s">
        <v>91</v>
      </c>
      <c r="X2561" s="82" t="s">
        <v>72</v>
      </c>
      <c r="Y2561" s="82" t="s">
        <v>73</v>
      </c>
      <c r="Z2561" s="82">
        <v>1</v>
      </c>
      <c r="AB2561" s="82" t="s">
        <v>3591</v>
      </c>
      <c r="AD2561" s="82" t="s">
        <v>641</v>
      </c>
      <c r="AE2561" s="82" t="s">
        <v>3592</v>
      </c>
      <c r="AN2561" s="82" t="s">
        <v>76</v>
      </c>
      <c r="AO2561" s="82" t="s">
        <v>3593</v>
      </c>
      <c r="AP2561" s="82">
        <v>340000</v>
      </c>
      <c r="AQ2561" s="82" t="s">
        <v>109</v>
      </c>
      <c r="AR2561" s="82" t="s">
        <v>4274</v>
      </c>
      <c r="AS2561" s="84">
        <v>41716</v>
      </c>
      <c r="AT2561" s="85">
        <v>2014</v>
      </c>
      <c r="AU2561" s="82" t="s">
        <v>4277</v>
      </c>
      <c r="AV2561" s="84">
        <v>41844</v>
      </c>
      <c r="AW2561" s="85">
        <v>2014</v>
      </c>
      <c r="AX2561" s="85">
        <f>Table1[[#This Row],[End TEST]]-Table1[[#This Row],[Start TEST]]</f>
        <v>0</v>
      </c>
      <c r="AY2561" s="85">
        <f>Table1[[#This Row],[TEST_Diff]]+1</f>
        <v>1</v>
      </c>
      <c r="AZ2561" s="92">
        <f>DATEDIF(Table1[[#This Row],[Start Year]],Table1[[#This Row],[End Year]],"d") / 365</f>
        <v>0.35068493150684932</v>
      </c>
    </row>
    <row r="2562" spans="1:52" x14ac:dyDescent="0.5">
      <c r="A2562" s="82">
        <v>204</v>
      </c>
      <c r="B2562" s="82" t="s">
        <v>3588</v>
      </c>
      <c r="D2562" s="90">
        <v>43372</v>
      </c>
      <c r="E2562" s="90" t="s">
        <v>3589</v>
      </c>
      <c r="F2562" s="90"/>
      <c r="G2562" s="82" t="s">
        <v>3589</v>
      </c>
      <c r="H2562" s="82" t="s">
        <v>3590</v>
      </c>
      <c r="I2562" s="80" t="s">
        <v>759</v>
      </c>
      <c r="J2562" s="80">
        <v>50</v>
      </c>
      <c r="K2562" s="80">
        <v>148</v>
      </c>
      <c r="L2562" s="80" t="s">
        <v>1466</v>
      </c>
      <c r="M2562" s="80">
        <v>2.2200000000000002</v>
      </c>
      <c r="N2562" s="80">
        <v>47.411633000000002</v>
      </c>
      <c r="O2562" s="80">
        <v>28.369883999999999</v>
      </c>
      <c r="P2562" s="80" t="s">
        <v>307</v>
      </c>
      <c r="Q2562" s="80">
        <v>0</v>
      </c>
      <c r="R2562" s="80">
        <v>48.122632000000003</v>
      </c>
      <c r="S2562" s="80">
        <v>30.108753</v>
      </c>
      <c r="T2562" s="80">
        <v>3774</v>
      </c>
      <c r="U2562" s="91">
        <f>Table1[[#This Row],[Distribution Amount (Dollars)]]/Table1[[#This Row],[NEWdatediff]]</f>
        <v>3774</v>
      </c>
      <c r="V2562" s="82" t="s">
        <v>2207</v>
      </c>
      <c r="W2562" s="82" t="s">
        <v>91</v>
      </c>
      <c r="X2562" s="82" t="s">
        <v>72</v>
      </c>
      <c r="Y2562" s="82" t="s">
        <v>73</v>
      </c>
      <c r="Z2562" s="82">
        <v>1</v>
      </c>
      <c r="AB2562" s="82" t="s">
        <v>3591</v>
      </c>
      <c r="AD2562" s="82" t="s">
        <v>641</v>
      </c>
      <c r="AE2562" s="82" t="s">
        <v>3592</v>
      </c>
      <c r="AN2562" s="82" t="s">
        <v>76</v>
      </c>
      <c r="AO2562" s="82" t="s">
        <v>3593</v>
      </c>
      <c r="AP2562" s="82">
        <v>340000</v>
      </c>
      <c r="AQ2562" s="82" t="s">
        <v>109</v>
      </c>
      <c r="AR2562" s="82" t="s">
        <v>4274</v>
      </c>
      <c r="AS2562" s="84">
        <v>41716</v>
      </c>
      <c r="AT2562" s="85">
        <v>2014</v>
      </c>
      <c r="AU2562" s="82" t="s">
        <v>4277</v>
      </c>
      <c r="AV2562" s="84">
        <v>41844</v>
      </c>
      <c r="AW2562" s="85">
        <v>2014</v>
      </c>
      <c r="AX2562" s="85">
        <f>Table1[[#This Row],[End TEST]]-Table1[[#This Row],[Start TEST]]</f>
        <v>0</v>
      </c>
      <c r="AY2562" s="85">
        <f>Table1[[#This Row],[TEST_Diff]]+1</f>
        <v>1</v>
      </c>
      <c r="AZ2562" s="92">
        <f>DATEDIF(Table1[[#This Row],[Start Year]],Table1[[#This Row],[End Year]],"d") / 365</f>
        <v>0.35068493150684932</v>
      </c>
    </row>
    <row r="2563" spans="1:52" x14ac:dyDescent="0.5">
      <c r="A2563" s="82">
        <v>204</v>
      </c>
      <c r="B2563" s="82" t="s">
        <v>3588</v>
      </c>
      <c r="D2563" s="90">
        <v>43372</v>
      </c>
      <c r="E2563" s="90" t="s">
        <v>3589</v>
      </c>
      <c r="F2563" s="90"/>
      <c r="G2563" s="82" t="s">
        <v>3589</v>
      </c>
      <c r="H2563" s="82" t="s">
        <v>3590</v>
      </c>
      <c r="I2563" s="80" t="s">
        <v>81</v>
      </c>
      <c r="J2563" s="80">
        <v>50</v>
      </c>
      <c r="K2563" s="80">
        <v>148</v>
      </c>
      <c r="L2563" s="80" t="s">
        <v>693</v>
      </c>
      <c r="M2563" s="80">
        <v>0.63</v>
      </c>
      <c r="N2563" s="80">
        <v>13.254808000000001</v>
      </c>
      <c r="O2563" s="80">
        <v>-61.193764999999999</v>
      </c>
      <c r="P2563" s="80" t="s">
        <v>195</v>
      </c>
      <c r="Q2563" s="80">
        <v>0</v>
      </c>
      <c r="R2563" s="80">
        <v>25.14509</v>
      </c>
      <c r="S2563" s="80">
        <v>-80.396960000000007</v>
      </c>
      <c r="T2563" s="80">
        <v>1071</v>
      </c>
      <c r="U2563" s="91">
        <f>Table1[[#This Row],[Distribution Amount (Dollars)]]/Table1[[#This Row],[NEWdatediff]]</f>
        <v>1071</v>
      </c>
      <c r="V2563" s="82" t="s">
        <v>2207</v>
      </c>
      <c r="W2563" s="82" t="s">
        <v>91</v>
      </c>
      <c r="X2563" s="82" t="s">
        <v>72</v>
      </c>
      <c r="Y2563" s="82" t="s">
        <v>73</v>
      </c>
      <c r="Z2563" s="82">
        <v>1</v>
      </c>
      <c r="AB2563" s="82" t="s">
        <v>3591</v>
      </c>
      <c r="AD2563" s="82" t="s">
        <v>1445</v>
      </c>
      <c r="AE2563" s="82" t="s">
        <v>3592</v>
      </c>
      <c r="AN2563" s="82" t="s">
        <v>76</v>
      </c>
      <c r="AO2563" s="82" t="s">
        <v>3593</v>
      </c>
      <c r="AP2563" s="82">
        <v>340000</v>
      </c>
      <c r="AQ2563" s="82" t="s">
        <v>109</v>
      </c>
      <c r="AR2563" s="82" t="s">
        <v>4274</v>
      </c>
      <c r="AS2563" s="84">
        <v>41716</v>
      </c>
      <c r="AT2563" s="85">
        <v>2014</v>
      </c>
      <c r="AU2563" s="82" t="s">
        <v>4277</v>
      </c>
      <c r="AV2563" s="84">
        <v>41844</v>
      </c>
      <c r="AW2563" s="85">
        <v>2014</v>
      </c>
      <c r="AX2563" s="85">
        <f>Table1[[#This Row],[End TEST]]-Table1[[#This Row],[Start TEST]]</f>
        <v>0</v>
      </c>
      <c r="AY2563" s="85">
        <f>Table1[[#This Row],[TEST_Diff]]+1</f>
        <v>1</v>
      </c>
      <c r="AZ2563" s="92">
        <f>DATEDIF(Table1[[#This Row],[Start Year]],Table1[[#This Row],[End Year]],"d") / 365</f>
        <v>0.35068493150684932</v>
      </c>
    </row>
    <row r="2564" spans="1:52" x14ac:dyDescent="0.5">
      <c r="A2564" s="82">
        <v>204</v>
      </c>
      <c r="B2564" s="82" t="s">
        <v>3588</v>
      </c>
      <c r="D2564" s="90">
        <v>43372</v>
      </c>
      <c r="E2564" s="90" t="s">
        <v>3589</v>
      </c>
      <c r="F2564" s="90"/>
      <c r="G2564" s="82" t="s">
        <v>3589</v>
      </c>
      <c r="H2564" s="82" t="s">
        <v>3590</v>
      </c>
      <c r="I2564" s="80" t="s">
        <v>759</v>
      </c>
      <c r="J2564" s="80">
        <v>50</v>
      </c>
      <c r="K2564" s="80">
        <v>148</v>
      </c>
      <c r="L2564" s="80" t="s">
        <v>693</v>
      </c>
      <c r="M2564" s="80">
        <v>0.63</v>
      </c>
      <c r="N2564" s="80">
        <v>13.254808000000001</v>
      </c>
      <c r="O2564" s="80">
        <v>-61.193764999999999</v>
      </c>
      <c r="P2564" s="80" t="s">
        <v>195</v>
      </c>
      <c r="Q2564" s="80">
        <v>0</v>
      </c>
      <c r="R2564" s="80">
        <v>25.14509</v>
      </c>
      <c r="S2564" s="80">
        <v>-80.396960000000007</v>
      </c>
      <c r="T2564" s="80">
        <v>1071</v>
      </c>
      <c r="U2564" s="91">
        <f>Table1[[#This Row],[Distribution Amount (Dollars)]]/Table1[[#This Row],[NEWdatediff]]</f>
        <v>1071</v>
      </c>
      <c r="V2564" s="82" t="s">
        <v>2207</v>
      </c>
      <c r="W2564" s="82" t="s">
        <v>91</v>
      </c>
      <c r="X2564" s="82" t="s">
        <v>72</v>
      </c>
      <c r="Y2564" s="82" t="s">
        <v>73</v>
      </c>
      <c r="Z2564" s="82">
        <v>1</v>
      </c>
      <c r="AB2564" s="82" t="s">
        <v>3591</v>
      </c>
      <c r="AD2564" s="82" t="s">
        <v>1445</v>
      </c>
      <c r="AE2564" s="82" t="s">
        <v>3592</v>
      </c>
      <c r="AN2564" s="82" t="s">
        <v>76</v>
      </c>
      <c r="AO2564" s="82" t="s">
        <v>3593</v>
      </c>
      <c r="AP2564" s="82">
        <v>340000</v>
      </c>
      <c r="AQ2564" s="82" t="s">
        <v>109</v>
      </c>
      <c r="AR2564" s="82" t="s">
        <v>4274</v>
      </c>
      <c r="AS2564" s="84">
        <v>41716</v>
      </c>
      <c r="AT2564" s="85">
        <v>2014</v>
      </c>
      <c r="AU2564" s="82" t="s">
        <v>4277</v>
      </c>
      <c r="AV2564" s="84">
        <v>41844</v>
      </c>
      <c r="AW2564" s="85">
        <v>2014</v>
      </c>
      <c r="AX2564" s="85">
        <f>Table1[[#This Row],[End TEST]]-Table1[[#This Row],[Start TEST]]</f>
        <v>0</v>
      </c>
      <c r="AY2564" s="85">
        <f>Table1[[#This Row],[TEST_Diff]]+1</f>
        <v>1</v>
      </c>
      <c r="AZ2564" s="92">
        <f>DATEDIF(Table1[[#This Row],[Start Year]],Table1[[#This Row],[End Year]],"d") / 365</f>
        <v>0.35068493150684932</v>
      </c>
    </row>
    <row r="2565" spans="1:52" x14ac:dyDescent="0.5">
      <c r="A2565" s="82">
        <v>204</v>
      </c>
      <c r="B2565" s="82" t="s">
        <v>3588</v>
      </c>
      <c r="D2565" s="90">
        <v>43372</v>
      </c>
      <c r="E2565" s="90" t="s">
        <v>3589</v>
      </c>
      <c r="F2565" s="90"/>
      <c r="G2565" s="82" t="s">
        <v>3589</v>
      </c>
      <c r="H2565" s="82" t="s">
        <v>3590</v>
      </c>
      <c r="I2565" s="80" t="s">
        <v>81</v>
      </c>
      <c r="J2565" s="80">
        <v>50</v>
      </c>
      <c r="K2565" s="80">
        <v>148</v>
      </c>
      <c r="L2565" s="80" t="s">
        <v>4981</v>
      </c>
      <c r="M2565" s="80">
        <v>0.36</v>
      </c>
      <c r="N2565" s="80">
        <v>6.8214699999999997</v>
      </c>
      <c r="O2565" s="80">
        <v>-5.2798499999999997</v>
      </c>
      <c r="P2565" s="80" t="s">
        <v>69</v>
      </c>
      <c r="Q2565" s="80">
        <v>0</v>
      </c>
      <c r="R2565" s="80">
        <v>2.6272389999999999</v>
      </c>
      <c r="S2565" s="80">
        <v>23.381664000000001</v>
      </c>
      <c r="T2565" s="80">
        <v>612</v>
      </c>
      <c r="U2565" s="91">
        <f>Table1[[#This Row],[Distribution Amount (Dollars)]]/Table1[[#This Row],[NEWdatediff]]</f>
        <v>612</v>
      </c>
      <c r="V2565" s="82" t="s">
        <v>2207</v>
      </c>
      <c r="W2565" s="82" t="s">
        <v>91</v>
      </c>
      <c r="X2565" s="82" t="s">
        <v>72</v>
      </c>
      <c r="Y2565" s="82" t="s">
        <v>73</v>
      </c>
      <c r="Z2565" s="82">
        <v>1</v>
      </c>
      <c r="AB2565" s="82" t="s">
        <v>3591</v>
      </c>
      <c r="AD2565" s="82" t="s">
        <v>493</v>
      </c>
      <c r="AE2565" s="82" t="s">
        <v>3592</v>
      </c>
      <c r="AN2565" s="82" t="s">
        <v>76</v>
      </c>
      <c r="AO2565" s="82" t="s">
        <v>3593</v>
      </c>
      <c r="AP2565" s="82">
        <v>340000</v>
      </c>
      <c r="AQ2565" s="82" t="s">
        <v>109</v>
      </c>
      <c r="AR2565" s="82" t="s">
        <v>4274</v>
      </c>
      <c r="AS2565" s="84">
        <v>41716</v>
      </c>
      <c r="AT2565" s="85">
        <v>2014</v>
      </c>
      <c r="AU2565" s="82" t="s">
        <v>4277</v>
      </c>
      <c r="AV2565" s="84">
        <v>41844</v>
      </c>
      <c r="AW2565" s="85">
        <v>2014</v>
      </c>
      <c r="AX2565" s="85">
        <f>Table1[[#This Row],[End TEST]]-Table1[[#This Row],[Start TEST]]</f>
        <v>0</v>
      </c>
      <c r="AY2565" s="85">
        <f>Table1[[#This Row],[TEST_Diff]]+1</f>
        <v>1</v>
      </c>
      <c r="AZ2565" s="92">
        <f>DATEDIF(Table1[[#This Row],[Start Year]],Table1[[#This Row],[End Year]],"d") / 365</f>
        <v>0.35068493150684932</v>
      </c>
    </row>
    <row r="2566" spans="1:52" x14ac:dyDescent="0.5">
      <c r="A2566" s="82">
        <v>204</v>
      </c>
      <c r="B2566" s="82" t="s">
        <v>3588</v>
      </c>
      <c r="D2566" s="90">
        <v>43372</v>
      </c>
      <c r="E2566" s="90" t="s">
        <v>3589</v>
      </c>
      <c r="F2566" s="90"/>
      <c r="G2566" s="82" t="s">
        <v>3589</v>
      </c>
      <c r="H2566" s="82" t="s">
        <v>3590</v>
      </c>
      <c r="I2566" s="80" t="s">
        <v>759</v>
      </c>
      <c r="J2566" s="80">
        <v>50</v>
      </c>
      <c r="K2566" s="80">
        <v>148</v>
      </c>
      <c r="L2566" s="80" t="s">
        <v>4981</v>
      </c>
      <c r="M2566" s="80">
        <v>0.36</v>
      </c>
      <c r="N2566" s="80">
        <v>6.8214699999999997</v>
      </c>
      <c r="O2566" s="80">
        <v>-5.2798499999999997</v>
      </c>
      <c r="P2566" s="80" t="s">
        <v>69</v>
      </c>
      <c r="Q2566" s="80">
        <v>0</v>
      </c>
      <c r="R2566" s="80">
        <v>2.6272389999999999</v>
      </c>
      <c r="S2566" s="80">
        <v>23.381664000000001</v>
      </c>
      <c r="T2566" s="80">
        <v>612</v>
      </c>
      <c r="U2566" s="91">
        <f>Table1[[#This Row],[Distribution Amount (Dollars)]]/Table1[[#This Row],[NEWdatediff]]</f>
        <v>612</v>
      </c>
      <c r="V2566" s="82" t="s">
        <v>2207</v>
      </c>
      <c r="W2566" s="82" t="s">
        <v>91</v>
      </c>
      <c r="X2566" s="82" t="s">
        <v>72</v>
      </c>
      <c r="Y2566" s="82" t="s">
        <v>73</v>
      </c>
      <c r="Z2566" s="82">
        <v>1</v>
      </c>
      <c r="AB2566" s="82" t="s">
        <v>3591</v>
      </c>
      <c r="AD2566" s="82" t="s">
        <v>493</v>
      </c>
      <c r="AE2566" s="82" t="s">
        <v>3592</v>
      </c>
      <c r="AN2566" s="82" t="s">
        <v>76</v>
      </c>
      <c r="AO2566" s="82" t="s">
        <v>3593</v>
      </c>
      <c r="AP2566" s="82">
        <v>340000</v>
      </c>
      <c r="AQ2566" s="82" t="s">
        <v>109</v>
      </c>
      <c r="AR2566" s="82" t="s">
        <v>4274</v>
      </c>
      <c r="AS2566" s="84">
        <v>41716</v>
      </c>
      <c r="AT2566" s="85">
        <v>2014</v>
      </c>
      <c r="AU2566" s="82" t="s">
        <v>4277</v>
      </c>
      <c r="AV2566" s="84">
        <v>41844</v>
      </c>
      <c r="AW2566" s="85">
        <v>2014</v>
      </c>
      <c r="AX2566" s="85">
        <f>Table1[[#This Row],[End TEST]]-Table1[[#This Row],[Start TEST]]</f>
        <v>0</v>
      </c>
      <c r="AY2566" s="85">
        <f>Table1[[#This Row],[TEST_Diff]]+1</f>
        <v>1</v>
      </c>
      <c r="AZ2566" s="92">
        <f>DATEDIF(Table1[[#This Row],[Start Year]],Table1[[#This Row],[End Year]],"d") / 365</f>
        <v>0.35068493150684932</v>
      </c>
    </row>
    <row r="2567" spans="1:52" x14ac:dyDescent="0.5">
      <c r="A2567" s="82">
        <v>204</v>
      </c>
      <c r="B2567" s="82" t="s">
        <v>3588</v>
      </c>
      <c r="D2567" s="90">
        <v>43372</v>
      </c>
      <c r="E2567" s="90" t="s">
        <v>3589</v>
      </c>
      <c r="F2567" s="90"/>
      <c r="G2567" s="82" t="s">
        <v>3589</v>
      </c>
      <c r="H2567" s="82" t="s">
        <v>3590</v>
      </c>
      <c r="I2567" s="80" t="s">
        <v>81</v>
      </c>
      <c r="J2567" s="80">
        <v>50</v>
      </c>
      <c r="K2567" s="80">
        <v>148</v>
      </c>
      <c r="L2567" s="80" t="s">
        <v>3594</v>
      </c>
      <c r="M2567" s="80">
        <v>1.25</v>
      </c>
      <c r="N2567" s="80">
        <v>7.1314739999999999</v>
      </c>
      <c r="O2567" s="80">
        <v>171.18447900000001</v>
      </c>
      <c r="P2567" s="80" t="s">
        <v>1002</v>
      </c>
      <c r="Q2567" s="80">
        <v>0</v>
      </c>
      <c r="R2567" s="80">
        <v>-11.711587</v>
      </c>
      <c r="S2567" s="80">
        <v>163.84307100000001</v>
      </c>
      <c r="T2567" s="80">
        <v>2125</v>
      </c>
      <c r="U2567" s="91">
        <f>Table1[[#This Row],[Distribution Amount (Dollars)]]/Table1[[#This Row],[NEWdatediff]]</f>
        <v>2125</v>
      </c>
      <c r="V2567" s="82" t="s">
        <v>2207</v>
      </c>
      <c r="W2567" s="82" t="s">
        <v>91</v>
      </c>
      <c r="X2567" s="82" t="s">
        <v>72</v>
      </c>
      <c r="Y2567" s="82" t="s">
        <v>73</v>
      </c>
      <c r="Z2567" s="82">
        <v>1</v>
      </c>
      <c r="AB2567" s="82" t="s">
        <v>3591</v>
      </c>
      <c r="AD2567" s="82" t="s">
        <v>1438</v>
      </c>
      <c r="AE2567" s="82" t="s">
        <v>3592</v>
      </c>
      <c r="AN2567" s="82" t="s">
        <v>76</v>
      </c>
      <c r="AO2567" s="82" t="s">
        <v>3593</v>
      </c>
      <c r="AP2567" s="82">
        <v>340000</v>
      </c>
      <c r="AQ2567" s="82" t="s">
        <v>109</v>
      </c>
      <c r="AR2567" s="82" t="s">
        <v>4274</v>
      </c>
      <c r="AS2567" s="84">
        <v>41716</v>
      </c>
      <c r="AT2567" s="85">
        <v>2014</v>
      </c>
      <c r="AU2567" s="82" t="s">
        <v>4277</v>
      </c>
      <c r="AV2567" s="84">
        <v>41844</v>
      </c>
      <c r="AW2567" s="85">
        <v>2014</v>
      </c>
      <c r="AX2567" s="85">
        <f>Table1[[#This Row],[End TEST]]-Table1[[#This Row],[Start TEST]]</f>
        <v>0</v>
      </c>
      <c r="AY2567" s="85">
        <f>Table1[[#This Row],[TEST_Diff]]+1</f>
        <v>1</v>
      </c>
      <c r="AZ2567" s="92">
        <f>DATEDIF(Table1[[#This Row],[Start Year]],Table1[[#This Row],[End Year]],"d") / 365</f>
        <v>0.35068493150684932</v>
      </c>
    </row>
    <row r="2568" spans="1:52" x14ac:dyDescent="0.5">
      <c r="A2568" s="82">
        <v>204</v>
      </c>
      <c r="B2568" s="82" t="s">
        <v>3588</v>
      </c>
      <c r="D2568" s="90">
        <v>43372</v>
      </c>
      <c r="E2568" s="90" t="s">
        <v>3589</v>
      </c>
      <c r="F2568" s="90"/>
      <c r="G2568" s="82" t="s">
        <v>3589</v>
      </c>
      <c r="H2568" s="82" t="s">
        <v>3590</v>
      </c>
      <c r="I2568" s="80" t="s">
        <v>759</v>
      </c>
      <c r="J2568" s="80">
        <v>50</v>
      </c>
      <c r="K2568" s="80">
        <v>148</v>
      </c>
      <c r="L2568" s="80" t="s">
        <v>3594</v>
      </c>
      <c r="M2568" s="80">
        <v>1.25</v>
      </c>
      <c r="N2568" s="80">
        <v>7.1314739999999999</v>
      </c>
      <c r="O2568" s="80">
        <v>171.18447900000001</v>
      </c>
      <c r="P2568" s="80" t="s">
        <v>1002</v>
      </c>
      <c r="Q2568" s="80">
        <v>0</v>
      </c>
      <c r="R2568" s="80">
        <v>-11.711587</v>
      </c>
      <c r="S2568" s="80">
        <v>163.84307100000001</v>
      </c>
      <c r="T2568" s="80">
        <v>2125</v>
      </c>
      <c r="U2568" s="91">
        <f>Table1[[#This Row],[Distribution Amount (Dollars)]]/Table1[[#This Row],[NEWdatediff]]</f>
        <v>2125</v>
      </c>
      <c r="V2568" s="82" t="s">
        <v>2207</v>
      </c>
      <c r="W2568" s="82" t="s">
        <v>91</v>
      </c>
      <c r="X2568" s="82" t="s">
        <v>72</v>
      </c>
      <c r="Y2568" s="82" t="s">
        <v>73</v>
      </c>
      <c r="Z2568" s="82">
        <v>1</v>
      </c>
      <c r="AB2568" s="82" t="s">
        <v>3591</v>
      </c>
      <c r="AD2568" s="82" t="s">
        <v>1438</v>
      </c>
      <c r="AE2568" s="82" t="s">
        <v>3592</v>
      </c>
      <c r="AN2568" s="82" t="s">
        <v>76</v>
      </c>
      <c r="AO2568" s="82" t="s">
        <v>3593</v>
      </c>
      <c r="AP2568" s="82">
        <v>340000</v>
      </c>
      <c r="AQ2568" s="82" t="s">
        <v>109</v>
      </c>
      <c r="AR2568" s="82" t="s">
        <v>4274</v>
      </c>
      <c r="AS2568" s="84">
        <v>41716</v>
      </c>
      <c r="AT2568" s="85">
        <v>2014</v>
      </c>
      <c r="AU2568" s="82" t="s">
        <v>4277</v>
      </c>
      <c r="AV2568" s="84">
        <v>41844</v>
      </c>
      <c r="AW2568" s="85">
        <v>2014</v>
      </c>
      <c r="AX2568" s="85">
        <f>Table1[[#This Row],[End TEST]]-Table1[[#This Row],[Start TEST]]</f>
        <v>0</v>
      </c>
      <c r="AY2568" s="85">
        <f>Table1[[#This Row],[TEST_Diff]]+1</f>
        <v>1</v>
      </c>
      <c r="AZ2568" s="92">
        <f>DATEDIF(Table1[[#This Row],[Start Year]],Table1[[#This Row],[End Year]],"d") / 365</f>
        <v>0.35068493150684932</v>
      </c>
    </row>
    <row r="2569" spans="1:52" x14ac:dyDescent="0.5">
      <c r="A2569" s="82">
        <v>204</v>
      </c>
      <c r="B2569" s="82" t="s">
        <v>3588</v>
      </c>
      <c r="D2569" s="90">
        <v>43372</v>
      </c>
      <c r="E2569" s="90" t="s">
        <v>3589</v>
      </c>
      <c r="F2569" s="90"/>
      <c r="G2569" s="82" t="s">
        <v>3589</v>
      </c>
      <c r="H2569" s="82" t="s">
        <v>3590</v>
      </c>
      <c r="I2569" s="80" t="s">
        <v>81</v>
      </c>
      <c r="J2569" s="80">
        <v>50</v>
      </c>
      <c r="K2569" s="80">
        <v>148</v>
      </c>
      <c r="L2569" s="80" t="s">
        <v>1415</v>
      </c>
      <c r="M2569" s="80">
        <v>0.36</v>
      </c>
      <c r="N2569" s="80">
        <v>14.916700000000001</v>
      </c>
      <c r="O2569" s="80">
        <v>-23.5075</v>
      </c>
      <c r="P2569" s="80" t="s">
        <v>69</v>
      </c>
      <c r="Q2569" s="80">
        <v>0</v>
      </c>
      <c r="R2569" s="80">
        <v>2.6272389999999999</v>
      </c>
      <c r="S2569" s="80">
        <v>23.381664000000001</v>
      </c>
      <c r="T2569" s="80">
        <v>612</v>
      </c>
      <c r="U2569" s="91">
        <f>Table1[[#This Row],[Distribution Amount (Dollars)]]/Table1[[#This Row],[NEWdatediff]]</f>
        <v>612</v>
      </c>
      <c r="V2569" s="82" t="s">
        <v>2207</v>
      </c>
      <c r="W2569" s="82" t="s">
        <v>91</v>
      </c>
      <c r="X2569" s="82" t="s">
        <v>72</v>
      </c>
      <c r="Y2569" s="82" t="s">
        <v>73</v>
      </c>
      <c r="Z2569" s="82">
        <v>1</v>
      </c>
      <c r="AB2569" s="82" t="s">
        <v>3591</v>
      </c>
      <c r="AD2569" s="82" t="s">
        <v>3599</v>
      </c>
      <c r="AE2569" s="82" t="s">
        <v>3592</v>
      </c>
      <c r="AN2569" s="82" t="s">
        <v>76</v>
      </c>
      <c r="AO2569" s="82" t="s">
        <v>3593</v>
      </c>
      <c r="AP2569" s="82">
        <v>340000</v>
      </c>
      <c r="AQ2569" s="82" t="s">
        <v>109</v>
      </c>
      <c r="AR2569" s="82" t="s">
        <v>4274</v>
      </c>
      <c r="AS2569" s="84">
        <v>41716</v>
      </c>
      <c r="AT2569" s="85">
        <v>2014</v>
      </c>
      <c r="AU2569" s="82" t="s">
        <v>4277</v>
      </c>
      <c r="AV2569" s="84">
        <v>41844</v>
      </c>
      <c r="AW2569" s="85">
        <v>2014</v>
      </c>
      <c r="AX2569" s="85">
        <f>Table1[[#This Row],[End TEST]]-Table1[[#This Row],[Start TEST]]</f>
        <v>0</v>
      </c>
      <c r="AY2569" s="85">
        <f>Table1[[#This Row],[TEST_Diff]]+1</f>
        <v>1</v>
      </c>
      <c r="AZ2569" s="92">
        <f>DATEDIF(Table1[[#This Row],[Start Year]],Table1[[#This Row],[End Year]],"d") / 365</f>
        <v>0.35068493150684932</v>
      </c>
    </row>
    <row r="2570" spans="1:52" x14ac:dyDescent="0.5">
      <c r="A2570" s="82">
        <v>204</v>
      </c>
      <c r="B2570" s="82" t="s">
        <v>3588</v>
      </c>
      <c r="D2570" s="90">
        <v>43372</v>
      </c>
      <c r="E2570" s="90" t="s">
        <v>3589</v>
      </c>
      <c r="F2570" s="90"/>
      <c r="G2570" s="82" t="s">
        <v>3589</v>
      </c>
      <c r="H2570" s="82" t="s">
        <v>3590</v>
      </c>
      <c r="I2570" s="80" t="s">
        <v>759</v>
      </c>
      <c r="J2570" s="80">
        <v>50</v>
      </c>
      <c r="K2570" s="80">
        <v>148</v>
      </c>
      <c r="L2570" s="80" t="s">
        <v>1415</v>
      </c>
      <c r="M2570" s="80">
        <v>0.36</v>
      </c>
      <c r="N2570" s="80">
        <v>14.916700000000001</v>
      </c>
      <c r="O2570" s="80">
        <v>-23.5075</v>
      </c>
      <c r="P2570" s="80" t="s">
        <v>69</v>
      </c>
      <c r="Q2570" s="80">
        <v>0</v>
      </c>
      <c r="R2570" s="80">
        <v>2.6272389999999999</v>
      </c>
      <c r="S2570" s="80">
        <v>23.381664000000001</v>
      </c>
      <c r="T2570" s="80">
        <v>612</v>
      </c>
      <c r="U2570" s="91">
        <f>Table1[[#This Row],[Distribution Amount (Dollars)]]/Table1[[#This Row],[NEWdatediff]]</f>
        <v>612</v>
      </c>
      <c r="V2570" s="82" t="s">
        <v>2207</v>
      </c>
      <c r="W2570" s="82" t="s">
        <v>91</v>
      </c>
      <c r="X2570" s="82" t="s">
        <v>72</v>
      </c>
      <c r="Y2570" s="82" t="s">
        <v>73</v>
      </c>
      <c r="Z2570" s="82">
        <v>1</v>
      </c>
      <c r="AB2570" s="82" t="s">
        <v>3591</v>
      </c>
      <c r="AD2570" s="82" t="s">
        <v>3599</v>
      </c>
      <c r="AE2570" s="82" t="s">
        <v>3592</v>
      </c>
      <c r="AN2570" s="82" t="s">
        <v>76</v>
      </c>
      <c r="AO2570" s="82" t="s">
        <v>3593</v>
      </c>
      <c r="AP2570" s="82">
        <v>340000</v>
      </c>
      <c r="AQ2570" s="82" t="s">
        <v>109</v>
      </c>
      <c r="AR2570" s="82" t="s">
        <v>4274</v>
      </c>
      <c r="AS2570" s="84">
        <v>41716</v>
      </c>
      <c r="AT2570" s="85">
        <v>2014</v>
      </c>
      <c r="AU2570" s="82" t="s">
        <v>4277</v>
      </c>
      <c r="AV2570" s="84">
        <v>41844</v>
      </c>
      <c r="AW2570" s="85">
        <v>2014</v>
      </c>
      <c r="AX2570" s="85">
        <f>Table1[[#This Row],[End TEST]]-Table1[[#This Row],[Start TEST]]</f>
        <v>0</v>
      </c>
      <c r="AY2570" s="85">
        <f>Table1[[#This Row],[TEST_Diff]]+1</f>
        <v>1</v>
      </c>
      <c r="AZ2570" s="92">
        <f>DATEDIF(Table1[[#This Row],[Start Year]],Table1[[#This Row],[End Year]],"d") / 365</f>
        <v>0.35068493150684932</v>
      </c>
    </row>
    <row r="2571" spans="1:52" x14ac:dyDescent="0.5">
      <c r="A2571" s="82">
        <v>205</v>
      </c>
      <c r="B2571" s="82" t="s">
        <v>2290</v>
      </c>
      <c r="D2571" s="90">
        <v>43371</v>
      </c>
      <c r="E2571" s="90" t="s">
        <v>2291</v>
      </c>
      <c r="F2571" s="90"/>
      <c r="G2571" s="82" t="s">
        <v>2291</v>
      </c>
      <c r="H2571" s="82" t="s">
        <v>2292</v>
      </c>
      <c r="I2571" s="80" t="s">
        <v>81</v>
      </c>
      <c r="J2571" s="80">
        <v>100</v>
      </c>
      <c r="K2571" s="80">
        <v>0</v>
      </c>
      <c r="P2571" s="80" t="s">
        <v>69</v>
      </c>
      <c r="Q2571" s="80">
        <v>25</v>
      </c>
      <c r="R2571" s="80">
        <v>2.6272389999999999</v>
      </c>
      <c r="S2571" s="80">
        <v>23.381664000000001</v>
      </c>
      <c r="T2571" s="80">
        <v>1215000</v>
      </c>
      <c r="U2571" s="91">
        <f>Table1[[#This Row],[Distribution Amount (Dollars)]]/Table1[[#This Row],[NEWdatediff]]</f>
        <v>1215000</v>
      </c>
      <c r="V2571" s="82" t="s">
        <v>2287</v>
      </c>
      <c r="W2571" s="82" t="s">
        <v>91</v>
      </c>
      <c r="X2571" s="82" t="s">
        <v>72</v>
      </c>
      <c r="Y2571" s="82" t="s">
        <v>73</v>
      </c>
      <c r="Z2571" s="82">
        <v>1</v>
      </c>
      <c r="AB2571" s="82" t="s">
        <v>2293</v>
      </c>
      <c r="AD2571" s="82" t="s">
        <v>111</v>
      </c>
      <c r="AE2571" s="82" t="s">
        <v>639</v>
      </c>
      <c r="AN2571" s="82" t="s">
        <v>76</v>
      </c>
      <c r="AO2571" s="82" t="s">
        <v>2294</v>
      </c>
      <c r="AP2571" s="82">
        <v>4860000</v>
      </c>
      <c r="AQ2571" s="82" t="s">
        <v>109</v>
      </c>
      <c r="AR2571" s="82" t="s">
        <v>4274</v>
      </c>
      <c r="AS2571" s="84">
        <v>41718</v>
      </c>
      <c r="AT2571" s="85">
        <v>2014</v>
      </c>
      <c r="AU2571" s="82" t="s">
        <v>4277</v>
      </c>
      <c r="AV2571" s="84">
        <v>42004</v>
      </c>
      <c r="AW2571" s="85">
        <v>2014</v>
      </c>
      <c r="AX2571" s="85">
        <f>Table1[[#This Row],[End TEST]]-Table1[[#This Row],[Start TEST]]</f>
        <v>0</v>
      </c>
      <c r="AY2571" s="85">
        <f>Table1[[#This Row],[TEST_Diff]]+1</f>
        <v>1</v>
      </c>
      <c r="AZ2571" s="92">
        <f>DATEDIF(Table1[[#This Row],[Start Year]],Table1[[#This Row],[End Year]],"d") / 365</f>
        <v>0.78356164383561644</v>
      </c>
    </row>
    <row r="2572" spans="1:52" x14ac:dyDescent="0.5">
      <c r="A2572" s="82">
        <v>205</v>
      </c>
      <c r="B2572" s="82" t="s">
        <v>2290</v>
      </c>
      <c r="D2572" s="90">
        <v>43371</v>
      </c>
      <c r="E2572" s="90" t="s">
        <v>2291</v>
      </c>
      <c r="F2572" s="90"/>
      <c r="G2572" s="82" t="s">
        <v>2291</v>
      </c>
      <c r="H2572" s="82" t="s">
        <v>2292</v>
      </c>
      <c r="I2572" s="80" t="s">
        <v>81</v>
      </c>
      <c r="J2572" s="80">
        <v>100</v>
      </c>
      <c r="K2572" s="80">
        <v>0</v>
      </c>
      <c r="P2572" s="80" t="s">
        <v>110</v>
      </c>
      <c r="Q2572" s="80">
        <v>25</v>
      </c>
      <c r="R2572" s="80">
        <v>26.625188000000001</v>
      </c>
      <c r="S2572" s="80">
        <v>6.809552</v>
      </c>
      <c r="T2572" s="80">
        <v>1215000</v>
      </c>
      <c r="U2572" s="91">
        <f>Table1[[#This Row],[Distribution Amount (Dollars)]]/Table1[[#This Row],[NEWdatediff]]</f>
        <v>1215000</v>
      </c>
      <c r="V2572" s="82" t="s">
        <v>2287</v>
      </c>
      <c r="W2572" s="82" t="s">
        <v>91</v>
      </c>
      <c r="X2572" s="82" t="s">
        <v>72</v>
      </c>
      <c r="Y2572" s="82" t="s">
        <v>73</v>
      </c>
      <c r="Z2572" s="82">
        <v>1</v>
      </c>
      <c r="AB2572" s="82" t="s">
        <v>2293</v>
      </c>
      <c r="AD2572" s="82" t="s">
        <v>308</v>
      </c>
      <c r="AE2572" s="82" t="s">
        <v>639</v>
      </c>
      <c r="AN2572" s="82" t="s">
        <v>76</v>
      </c>
      <c r="AO2572" s="82" t="s">
        <v>2294</v>
      </c>
      <c r="AP2572" s="82">
        <v>4860000</v>
      </c>
      <c r="AQ2572" s="82" t="s">
        <v>109</v>
      </c>
      <c r="AR2572" s="82" t="s">
        <v>4274</v>
      </c>
      <c r="AS2572" s="84">
        <v>41718</v>
      </c>
      <c r="AT2572" s="85">
        <v>2014</v>
      </c>
      <c r="AU2572" s="82" t="s">
        <v>4277</v>
      </c>
      <c r="AV2572" s="84">
        <v>42004</v>
      </c>
      <c r="AW2572" s="85">
        <v>2014</v>
      </c>
      <c r="AX2572" s="85">
        <f>Table1[[#This Row],[End TEST]]-Table1[[#This Row],[Start TEST]]</f>
        <v>0</v>
      </c>
      <c r="AY2572" s="85">
        <f>Table1[[#This Row],[TEST_Diff]]+1</f>
        <v>1</v>
      </c>
      <c r="AZ2572" s="92">
        <f>DATEDIF(Table1[[#This Row],[Start Year]],Table1[[#This Row],[End Year]],"d") / 365</f>
        <v>0.78356164383561644</v>
      </c>
    </row>
    <row r="2573" spans="1:52" x14ac:dyDescent="0.5">
      <c r="A2573" s="82">
        <v>205</v>
      </c>
      <c r="B2573" s="82" t="s">
        <v>2290</v>
      </c>
      <c r="D2573" s="90">
        <v>43371</v>
      </c>
      <c r="E2573" s="90" t="s">
        <v>2291</v>
      </c>
      <c r="F2573" s="90"/>
      <c r="G2573" s="82" t="s">
        <v>2291</v>
      </c>
      <c r="H2573" s="82" t="s">
        <v>2292</v>
      </c>
      <c r="I2573" s="80" t="s">
        <v>81</v>
      </c>
      <c r="J2573" s="80">
        <v>100</v>
      </c>
      <c r="K2573" s="80">
        <v>0</v>
      </c>
      <c r="P2573" s="80" t="s">
        <v>84</v>
      </c>
      <c r="Q2573" s="80">
        <v>12.5</v>
      </c>
      <c r="R2573" s="80">
        <v>-15.623037</v>
      </c>
      <c r="S2573" s="80">
        <v>-59.0625</v>
      </c>
      <c r="T2573" s="80">
        <v>607500</v>
      </c>
      <c r="U2573" s="91">
        <f>Table1[[#This Row],[Distribution Amount (Dollars)]]/Table1[[#This Row],[NEWdatediff]]</f>
        <v>607500</v>
      </c>
      <c r="V2573" s="82" t="s">
        <v>2287</v>
      </c>
      <c r="W2573" s="82" t="s">
        <v>91</v>
      </c>
      <c r="X2573" s="82" t="s">
        <v>72</v>
      </c>
      <c r="Y2573" s="82" t="s">
        <v>73</v>
      </c>
      <c r="Z2573" s="82">
        <v>1</v>
      </c>
      <c r="AB2573" s="82" t="s">
        <v>2293</v>
      </c>
      <c r="AD2573" s="82" t="s">
        <v>114</v>
      </c>
      <c r="AE2573" s="82" t="s">
        <v>639</v>
      </c>
      <c r="AN2573" s="82" t="s">
        <v>76</v>
      </c>
      <c r="AO2573" s="82" t="s">
        <v>2294</v>
      </c>
      <c r="AP2573" s="82">
        <v>4860000</v>
      </c>
      <c r="AQ2573" s="82" t="s">
        <v>109</v>
      </c>
      <c r="AR2573" s="82" t="s">
        <v>4274</v>
      </c>
      <c r="AS2573" s="84">
        <v>41718</v>
      </c>
      <c r="AT2573" s="85">
        <v>2014</v>
      </c>
      <c r="AU2573" s="82" t="s">
        <v>4277</v>
      </c>
      <c r="AV2573" s="84">
        <v>42004</v>
      </c>
      <c r="AW2573" s="85">
        <v>2014</v>
      </c>
      <c r="AX2573" s="85">
        <f>Table1[[#This Row],[End TEST]]-Table1[[#This Row],[Start TEST]]</f>
        <v>0</v>
      </c>
      <c r="AY2573" s="85">
        <f>Table1[[#This Row],[TEST_Diff]]+1</f>
        <v>1</v>
      </c>
      <c r="AZ2573" s="92">
        <f>DATEDIF(Table1[[#This Row],[Start Year]],Table1[[#This Row],[End Year]],"d") / 365</f>
        <v>0.78356164383561644</v>
      </c>
    </row>
    <row r="2574" spans="1:52" x14ac:dyDescent="0.5">
      <c r="A2574" s="82">
        <v>205</v>
      </c>
      <c r="B2574" s="82" t="s">
        <v>2290</v>
      </c>
      <c r="D2574" s="90">
        <v>43371</v>
      </c>
      <c r="E2574" s="90" t="s">
        <v>2291</v>
      </c>
      <c r="F2574" s="90"/>
      <c r="G2574" s="82" t="s">
        <v>2291</v>
      </c>
      <c r="H2574" s="82" t="s">
        <v>2292</v>
      </c>
      <c r="I2574" s="80" t="s">
        <v>81</v>
      </c>
      <c r="J2574" s="80">
        <v>100</v>
      </c>
      <c r="K2574" s="80">
        <v>0</v>
      </c>
      <c r="P2574" s="80" t="s">
        <v>114</v>
      </c>
      <c r="Q2574" s="80">
        <v>6.25</v>
      </c>
      <c r="R2574" s="80">
        <v>25.384855999999999</v>
      </c>
      <c r="S2574" s="80">
        <v>68.458809000000002</v>
      </c>
      <c r="T2574" s="80">
        <v>303750</v>
      </c>
      <c r="U2574" s="91">
        <f>Table1[[#This Row],[Distribution Amount (Dollars)]]/Table1[[#This Row],[NEWdatediff]]</f>
        <v>303750</v>
      </c>
      <c r="V2574" s="82" t="s">
        <v>2287</v>
      </c>
      <c r="W2574" s="82" t="s">
        <v>91</v>
      </c>
      <c r="X2574" s="82" t="s">
        <v>72</v>
      </c>
      <c r="Y2574" s="82" t="s">
        <v>73</v>
      </c>
      <c r="Z2574" s="82">
        <v>1</v>
      </c>
      <c r="AB2574" s="82" t="s">
        <v>2293</v>
      </c>
      <c r="AD2574" s="82" t="s">
        <v>84</v>
      </c>
      <c r="AE2574" s="82" t="s">
        <v>639</v>
      </c>
      <c r="AN2574" s="82" t="s">
        <v>76</v>
      </c>
      <c r="AO2574" s="82" t="s">
        <v>2294</v>
      </c>
      <c r="AP2574" s="82">
        <v>4860000</v>
      </c>
      <c r="AQ2574" s="82" t="s">
        <v>109</v>
      </c>
      <c r="AR2574" s="82" t="s">
        <v>4274</v>
      </c>
      <c r="AS2574" s="84">
        <v>41718</v>
      </c>
      <c r="AT2574" s="85">
        <v>2014</v>
      </c>
      <c r="AU2574" s="82" t="s">
        <v>4277</v>
      </c>
      <c r="AV2574" s="84">
        <v>42004</v>
      </c>
      <c r="AW2574" s="85">
        <v>2014</v>
      </c>
      <c r="AX2574" s="85">
        <f>Table1[[#This Row],[End TEST]]-Table1[[#This Row],[Start TEST]]</f>
        <v>0</v>
      </c>
      <c r="AY2574" s="85">
        <f>Table1[[#This Row],[TEST_Diff]]+1</f>
        <v>1</v>
      </c>
      <c r="AZ2574" s="92">
        <f>DATEDIF(Table1[[#This Row],[Start Year]],Table1[[#This Row],[End Year]],"d") / 365</f>
        <v>0.78356164383561644</v>
      </c>
    </row>
    <row r="2575" spans="1:52" x14ac:dyDescent="0.5">
      <c r="A2575" s="82">
        <v>205</v>
      </c>
      <c r="B2575" s="82" t="s">
        <v>2290</v>
      </c>
      <c r="D2575" s="90">
        <v>43371</v>
      </c>
      <c r="E2575" s="90" t="s">
        <v>2291</v>
      </c>
      <c r="F2575" s="90"/>
      <c r="G2575" s="82" t="s">
        <v>2291</v>
      </c>
      <c r="H2575" s="82" t="s">
        <v>2292</v>
      </c>
      <c r="I2575" s="80" t="s">
        <v>81</v>
      </c>
      <c r="J2575" s="80">
        <v>100</v>
      </c>
      <c r="K2575" s="80">
        <v>0</v>
      </c>
      <c r="P2575" s="80" t="s">
        <v>112</v>
      </c>
      <c r="Q2575" s="80">
        <v>6.25</v>
      </c>
      <c r="R2575" s="80">
        <v>45.052331000000002</v>
      </c>
      <c r="S2575" s="80">
        <v>118.90412999999999</v>
      </c>
      <c r="T2575" s="80">
        <v>303750</v>
      </c>
      <c r="U2575" s="91">
        <f>Table1[[#This Row],[Distribution Amount (Dollars)]]/Table1[[#This Row],[NEWdatediff]]</f>
        <v>303750</v>
      </c>
      <c r="V2575" s="82" t="s">
        <v>2287</v>
      </c>
      <c r="W2575" s="82" t="s">
        <v>91</v>
      </c>
      <c r="X2575" s="82" t="s">
        <v>72</v>
      </c>
      <c r="Y2575" s="82" t="s">
        <v>73</v>
      </c>
      <c r="Z2575" s="82">
        <v>1</v>
      </c>
      <c r="AB2575" s="82" t="s">
        <v>2293</v>
      </c>
      <c r="AD2575" s="82" t="s">
        <v>69</v>
      </c>
      <c r="AE2575" s="82" t="s">
        <v>639</v>
      </c>
      <c r="AN2575" s="82" t="s">
        <v>76</v>
      </c>
      <c r="AO2575" s="82" t="s">
        <v>2294</v>
      </c>
      <c r="AP2575" s="82">
        <v>4860000</v>
      </c>
      <c r="AQ2575" s="82" t="s">
        <v>109</v>
      </c>
      <c r="AR2575" s="82" t="s">
        <v>4274</v>
      </c>
      <c r="AS2575" s="84">
        <v>41718</v>
      </c>
      <c r="AT2575" s="85">
        <v>2014</v>
      </c>
      <c r="AU2575" s="82" t="s">
        <v>4277</v>
      </c>
      <c r="AV2575" s="84">
        <v>42004</v>
      </c>
      <c r="AW2575" s="85">
        <v>2014</v>
      </c>
      <c r="AX2575" s="85">
        <f>Table1[[#This Row],[End TEST]]-Table1[[#This Row],[Start TEST]]</f>
        <v>0</v>
      </c>
      <c r="AY2575" s="85">
        <f>Table1[[#This Row],[TEST_Diff]]+1</f>
        <v>1</v>
      </c>
      <c r="AZ2575" s="92">
        <f>DATEDIF(Table1[[#This Row],[Start Year]],Table1[[#This Row],[End Year]],"d") / 365</f>
        <v>0.78356164383561644</v>
      </c>
    </row>
    <row r="2576" spans="1:52" x14ac:dyDescent="0.5">
      <c r="A2576" s="82">
        <v>205</v>
      </c>
      <c r="B2576" s="82" t="s">
        <v>2290</v>
      </c>
      <c r="D2576" s="90">
        <v>43371</v>
      </c>
      <c r="E2576" s="90" t="s">
        <v>2291</v>
      </c>
      <c r="F2576" s="90"/>
      <c r="G2576" s="82" t="s">
        <v>2291</v>
      </c>
      <c r="H2576" s="82" t="s">
        <v>2292</v>
      </c>
      <c r="I2576" s="80" t="s">
        <v>81</v>
      </c>
      <c r="J2576" s="80">
        <v>100</v>
      </c>
      <c r="K2576" s="80">
        <v>0</v>
      </c>
      <c r="P2576" s="80" t="s">
        <v>113</v>
      </c>
      <c r="Q2576" s="80">
        <v>6.25</v>
      </c>
      <c r="R2576" s="80">
        <v>10.278548000000001</v>
      </c>
      <c r="S2576" s="80">
        <v>102.006446</v>
      </c>
      <c r="T2576" s="80">
        <v>303750</v>
      </c>
      <c r="U2576" s="91">
        <f>Table1[[#This Row],[Distribution Amount (Dollars)]]/Table1[[#This Row],[NEWdatediff]]</f>
        <v>303750</v>
      </c>
      <c r="V2576" s="82" t="s">
        <v>2287</v>
      </c>
      <c r="W2576" s="82" t="s">
        <v>91</v>
      </c>
      <c r="X2576" s="82" t="s">
        <v>72</v>
      </c>
      <c r="Y2576" s="82" t="s">
        <v>73</v>
      </c>
      <c r="Z2576" s="82">
        <v>1</v>
      </c>
      <c r="AB2576" s="82" t="s">
        <v>2293</v>
      </c>
      <c r="AD2576" s="82" t="s">
        <v>112</v>
      </c>
      <c r="AE2576" s="82" t="s">
        <v>639</v>
      </c>
      <c r="AN2576" s="82" t="s">
        <v>76</v>
      </c>
      <c r="AO2576" s="82" t="s">
        <v>2294</v>
      </c>
      <c r="AP2576" s="82">
        <v>4860000</v>
      </c>
      <c r="AQ2576" s="82" t="s">
        <v>109</v>
      </c>
      <c r="AR2576" s="82" t="s">
        <v>4274</v>
      </c>
      <c r="AS2576" s="84">
        <v>41718</v>
      </c>
      <c r="AT2576" s="85">
        <v>2014</v>
      </c>
      <c r="AU2576" s="82" t="s">
        <v>4277</v>
      </c>
      <c r="AV2576" s="84">
        <v>42004</v>
      </c>
      <c r="AW2576" s="85">
        <v>2014</v>
      </c>
      <c r="AX2576" s="85">
        <f>Table1[[#This Row],[End TEST]]-Table1[[#This Row],[Start TEST]]</f>
        <v>0</v>
      </c>
      <c r="AY2576" s="85">
        <f>Table1[[#This Row],[TEST_Diff]]+1</f>
        <v>1</v>
      </c>
      <c r="AZ2576" s="92">
        <f>DATEDIF(Table1[[#This Row],[Start Year]],Table1[[#This Row],[End Year]],"d") / 365</f>
        <v>0.78356164383561644</v>
      </c>
    </row>
    <row r="2577" spans="1:75" x14ac:dyDescent="0.5">
      <c r="A2577" s="82">
        <v>205</v>
      </c>
      <c r="B2577" s="82" t="s">
        <v>2290</v>
      </c>
      <c r="D2577" s="90">
        <v>43371</v>
      </c>
      <c r="E2577" s="90" t="s">
        <v>2291</v>
      </c>
      <c r="F2577" s="90"/>
      <c r="G2577" s="82" t="s">
        <v>2291</v>
      </c>
      <c r="H2577" s="82" t="s">
        <v>2292</v>
      </c>
      <c r="I2577" s="80" t="s">
        <v>81</v>
      </c>
      <c r="J2577" s="80">
        <v>100</v>
      </c>
      <c r="K2577" s="80">
        <v>0</v>
      </c>
      <c r="P2577" s="80" t="s">
        <v>111</v>
      </c>
      <c r="Q2577" s="80">
        <v>6.25</v>
      </c>
      <c r="R2577" s="80">
        <v>43.890490999999997</v>
      </c>
      <c r="S2577" s="80">
        <v>71.138231000000005</v>
      </c>
      <c r="T2577" s="80">
        <v>303750</v>
      </c>
      <c r="U2577" s="91">
        <f>Table1[[#This Row],[Distribution Amount (Dollars)]]/Table1[[#This Row],[NEWdatediff]]</f>
        <v>303750</v>
      </c>
      <c r="V2577" s="82" t="s">
        <v>2287</v>
      </c>
      <c r="W2577" s="82" t="s">
        <v>91</v>
      </c>
      <c r="X2577" s="82" t="s">
        <v>72</v>
      </c>
      <c r="Y2577" s="82" t="s">
        <v>73</v>
      </c>
      <c r="Z2577" s="82">
        <v>1</v>
      </c>
      <c r="AB2577" s="82" t="s">
        <v>2293</v>
      </c>
      <c r="AD2577" s="82" t="s">
        <v>113</v>
      </c>
      <c r="AE2577" s="82" t="s">
        <v>639</v>
      </c>
      <c r="AN2577" s="82" t="s">
        <v>76</v>
      </c>
      <c r="AO2577" s="82" t="s">
        <v>2294</v>
      </c>
      <c r="AP2577" s="82">
        <v>4860000</v>
      </c>
      <c r="AQ2577" s="82" t="s">
        <v>109</v>
      </c>
      <c r="AR2577" s="82" t="s">
        <v>4274</v>
      </c>
      <c r="AS2577" s="84">
        <v>41718</v>
      </c>
      <c r="AT2577" s="85">
        <v>2014</v>
      </c>
      <c r="AU2577" s="82" t="s">
        <v>4277</v>
      </c>
      <c r="AV2577" s="84">
        <v>42004</v>
      </c>
      <c r="AW2577" s="85">
        <v>2014</v>
      </c>
      <c r="AX2577" s="85">
        <f>Table1[[#This Row],[End TEST]]-Table1[[#This Row],[Start TEST]]</f>
        <v>0</v>
      </c>
      <c r="AY2577" s="85">
        <f>Table1[[#This Row],[TEST_Diff]]+1</f>
        <v>1</v>
      </c>
      <c r="AZ2577" s="92">
        <f>DATEDIF(Table1[[#This Row],[Start Year]],Table1[[#This Row],[End Year]],"d") / 365</f>
        <v>0.78356164383561644</v>
      </c>
    </row>
    <row r="2578" spans="1:75" x14ac:dyDescent="0.5">
      <c r="A2578" s="82">
        <v>205</v>
      </c>
      <c r="B2578" s="82" t="s">
        <v>2290</v>
      </c>
      <c r="D2578" s="90">
        <v>43371</v>
      </c>
      <c r="E2578" s="90" t="s">
        <v>2291</v>
      </c>
      <c r="F2578" s="90"/>
      <c r="G2578" s="82" t="s">
        <v>2291</v>
      </c>
      <c r="H2578" s="82" t="s">
        <v>2292</v>
      </c>
      <c r="I2578" s="80" t="s">
        <v>81</v>
      </c>
      <c r="J2578" s="80">
        <v>100</v>
      </c>
      <c r="K2578" s="80">
        <v>0</v>
      </c>
      <c r="P2578" s="80" t="s">
        <v>308</v>
      </c>
      <c r="Q2578" s="80">
        <v>12.5</v>
      </c>
      <c r="R2578" s="80">
        <v>13.923406</v>
      </c>
      <c r="S2578" s="80">
        <v>-86.952798999999999</v>
      </c>
      <c r="T2578" s="80">
        <v>607500</v>
      </c>
      <c r="U2578" s="91">
        <f>Table1[[#This Row],[Distribution Amount (Dollars)]]/Table1[[#This Row],[NEWdatediff]]</f>
        <v>607500</v>
      </c>
      <c r="V2578" s="82" t="s">
        <v>2287</v>
      </c>
      <c r="W2578" s="82" t="s">
        <v>91</v>
      </c>
      <c r="X2578" s="82" t="s">
        <v>72</v>
      </c>
      <c r="Y2578" s="82" t="s">
        <v>73</v>
      </c>
      <c r="Z2578" s="82">
        <v>1</v>
      </c>
      <c r="AB2578" s="82" t="s">
        <v>2293</v>
      </c>
      <c r="AD2578" s="82" t="s">
        <v>110</v>
      </c>
      <c r="AE2578" s="82" t="s">
        <v>639</v>
      </c>
      <c r="AN2578" s="82" t="s">
        <v>76</v>
      </c>
      <c r="AO2578" s="82" t="s">
        <v>2294</v>
      </c>
      <c r="AP2578" s="82">
        <v>4860000</v>
      </c>
      <c r="AQ2578" s="82" t="s">
        <v>109</v>
      </c>
      <c r="AR2578" s="82" t="s">
        <v>4274</v>
      </c>
      <c r="AS2578" s="84">
        <v>41718</v>
      </c>
      <c r="AT2578" s="85">
        <v>2014</v>
      </c>
      <c r="AU2578" s="82" t="s">
        <v>4277</v>
      </c>
      <c r="AV2578" s="84">
        <v>42004</v>
      </c>
      <c r="AW2578" s="85">
        <v>2014</v>
      </c>
      <c r="AX2578" s="85">
        <f>Table1[[#This Row],[End TEST]]-Table1[[#This Row],[Start TEST]]</f>
        <v>0</v>
      </c>
      <c r="AY2578" s="85">
        <f>Table1[[#This Row],[TEST_Diff]]+1</f>
        <v>1</v>
      </c>
      <c r="AZ2578" s="92">
        <f>DATEDIF(Table1[[#This Row],[Start Year]],Table1[[#This Row],[End Year]],"d") / 365</f>
        <v>0.78356164383561644</v>
      </c>
    </row>
    <row r="2579" spans="1:75" x14ac:dyDescent="0.5">
      <c r="A2579" s="82">
        <v>206</v>
      </c>
      <c r="B2579" s="82" t="s">
        <v>2503</v>
      </c>
      <c r="D2579" s="90">
        <v>43579</v>
      </c>
      <c r="E2579" s="90" t="s">
        <v>2504</v>
      </c>
      <c r="F2579" s="90"/>
      <c r="G2579" s="82" t="s">
        <v>2504</v>
      </c>
      <c r="H2579" s="82" t="s">
        <v>2505</v>
      </c>
      <c r="I2579" s="80" t="s">
        <v>127</v>
      </c>
      <c r="J2579" s="80">
        <v>30</v>
      </c>
      <c r="K2579" s="80">
        <v>1</v>
      </c>
      <c r="L2579" s="80" t="s">
        <v>155</v>
      </c>
      <c r="M2579" s="80">
        <v>100</v>
      </c>
      <c r="N2579" s="80">
        <v>-25.97325</v>
      </c>
      <c r="O2579" s="80">
        <v>32.572029999999998</v>
      </c>
      <c r="P2579" s="80" t="s">
        <v>69</v>
      </c>
      <c r="Q2579" s="80">
        <v>0</v>
      </c>
      <c r="R2579" s="80">
        <v>2.6272389999999999</v>
      </c>
      <c r="S2579" s="80">
        <v>23.381664000000001</v>
      </c>
      <c r="T2579" s="80">
        <v>990000</v>
      </c>
      <c r="U2579" s="91">
        <f>Table1[[#This Row],[Distribution Amount (Dollars)]]/Table1[[#This Row],[NEWdatediff]]</f>
        <v>247500</v>
      </c>
      <c r="V2579" s="82" t="s">
        <v>2506</v>
      </c>
      <c r="W2579" s="82" t="s">
        <v>91</v>
      </c>
      <c r="X2579" s="82" t="s">
        <v>2507</v>
      </c>
      <c r="Y2579" s="82" t="s">
        <v>73</v>
      </c>
      <c r="Z2579" s="82">
        <v>1</v>
      </c>
      <c r="AA2579" s="82" t="s">
        <v>121</v>
      </c>
      <c r="AB2579" s="82" t="s">
        <v>2508</v>
      </c>
      <c r="AD2579" s="82" t="s">
        <v>155</v>
      </c>
      <c r="AE2579" s="82" t="s">
        <v>1635</v>
      </c>
      <c r="AN2579" s="82" t="s">
        <v>76</v>
      </c>
      <c r="AO2579" s="82" t="s">
        <v>2509</v>
      </c>
      <c r="AP2579" s="82">
        <v>3300000</v>
      </c>
      <c r="AQ2579" s="82" t="s">
        <v>109</v>
      </c>
      <c r="AR2579" s="82" t="s">
        <v>4274</v>
      </c>
      <c r="AS2579" s="84">
        <v>41726</v>
      </c>
      <c r="AT2579" s="85">
        <v>2014</v>
      </c>
      <c r="AU2579" s="82" t="s">
        <v>4277</v>
      </c>
      <c r="AV2579" s="84">
        <v>42767</v>
      </c>
      <c r="AW2579" s="85">
        <v>2017</v>
      </c>
      <c r="AX2579" s="85">
        <f>Table1[[#This Row],[End TEST]]-Table1[[#This Row],[Start TEST]]</f>
        <v>3</v>
      </c>
      <c r="AY2579" s="85">
        <f>Table1[[#This Row],[TEST_Diff]]+1</f>
        <v>4</v>
      </c>
      <c r="AZ2579" s="92">
        <f>DATEDIF(Table1[[#This Row],[Start Year]],Table1[[#This Row],[End Year]],"d") / 365</f>
        <v>2.8520547945205479</v>
      </c>
      <c r="BA2579" s="82">
        <v>103164</v>
      </c>
      <c r="BC2579" s="82" t="s">
        <v>2510</v>
      </c>
      <c r="BD2579" s="82">
        <v>1</v>
      </c>
      <c r="BK2579" s="82">
        <v>1</v>
      </c>
      <c r="BO2579" s="82">
        <v>1</v>
      </c>
      <c r="BP2579" s="82">
        <v>1</v>
      </c>
      <c r="BW2579" s="82" t="s">
        <v>2511</v>
      </c>
    </row>
    <row r="2580" spans="1:75" x14ac:dyDescent="0.5">
      <c r="A2580" s="82">
        <v>206</v>
      </c>
      <c r="B2580" s="82" t="s">
        <v>2503</v>
      </c>
      <c r="D2580" s="90">
        <v>43579</v>
      </c>
      <c r="E2580" s="90" t="s">
        <v>2504</v>
      </c>
      <c r="F2580" s="90"/>
      <c r="G2580" s="82" t="s">
        <v>2504</v>
      </c>
      <c r="H2580" s="82" t="s">
        <v>2505</v>
      </c>
      <c r="I2580" s="80" t="s">
        <v>129</v>
      </c>
      <c r="J2580" s="80">
        <v>20</v>
      </c>
      <c r="K2580" s="80">
        <v>1</v>
      </c>
      <c r="L2580" s="80" t="s">
        <v>155</v>
      </c>
      <c r="M2580" s="80">
        <v>100</v>
      </c>
      <c r="N2580" s="80">
        <v>-25.97325</v>
      </c>
      <c r="O2580" s="80">
        <v>32.572029999999998</v>
      </c>
      <c r="P2580" s="80" t="s">
        <v>69</v>
      </c>
      <c r="Q2580" s="80">
        <v>0</v>
      </c>
      <c r="R2580" s="80">
        <v>2.6272389999999999</v>
      </c>
      <c r="S2580" s="80">
        <v>23.381664000000001</v>
      </c>
      <c r="T2580" s="80">
        <v>660000</v>
      </c>
      <c r="U2580" s="91">
        <f>Table1[[#This Row],[Distribution Amount (Dollars)]]/Table1[[#This Row],[NEWdatediff]]</f>
        <v>165000</v>
      </c>
      <c r="V2580" s="82" t="s">
        <v>2506</v>
      </c>
      <c r="W2580" s="82" t="s">
        <v>91</v>
      </c>
      <c r="X2580" s="82" t="s">
        <v>2507</v>
      </c>
      <c r="Y2580" s="82" t="s">
        <v>73</v>
      </c>
      <c r="Z2580" s="82">
        <v>1</v>
      </c>
      <c r="AA2580" s="82" t="s">
        <v>121</v>
      </c>
      <c r="AB2580" s="82" t="s">
        <v>2508</v>
      </c>
      <c r="AD2580" s="82" t="s">
        <v>155</v>
      </c>
      <c r="AE2580" s="82" t="s">
        <v>1635</v>
      </c>
      <c r="AN2580" s="82" t="s">
        <v>76</v>
      </c>
      <c r="AO2580" s="82" t="s">
        <v>2509</v>
      </c>
      <c r="AP2580" s="82">
        <v>3300000</v>
      </c>
      <c r="AQ2580" s="82" t="s">
        <v>109</v>
      </c>
      <c r="AR2580" s="82" t="s">
        <v>4274</v>
      </c>
      <c r="AS2580" s="84">
        <v>41726</v>
      </c>
      <c r="AT2580" s="85">
        <v>2014</v>
      </c>
      <c r="AU2580" s="82" t="s">
        <v>4277</v>
      </c>
      <c r="AV2580" s="84">
        <v>42767</v>
      </c>
      <c r="AW2580" s="85">
        <v>2017</v>
      </c>
      <c r="AX2580" s="85">
        <f>Table1[[#This Row],[End TEST]]-Table1[[#This Row],[Start TEST]]</f>
        <v>3</v>
      </c>
      <c r="AY2580" s="85">
        <f>Table1[[#This Row],[TEST_Diff]]+1</f>
        <v>4</v>
      </c>
      <c r="AZ2580" s="92">
        <f>DATEDIF(Table1[[#This Row],[Start Year]],Table1[[#This Row],[End Year]],"d") / 365</f>
        <v>2.8520547945205479</v>
      </c>
      <c r="BA2580" s="82">
        <v>103164</v>
      </c>
      <c r="BC2580" s="82" t="s">
        <v>2510</v>
      </c>
      <c r="BD2580" s="82">
        <v>1</v>
      </c>
      <c r="BK2580" s="82">
        <v>1</v>
      </c>
      <c r="BO2580" s="82">
        <v>1</v>
      </c>
      <c r="BP2580" s="82">
        <v>1</v>
      </c>
      <c r="BW2580" s="82" t="s">
        <v>2511</v>
      </c>
    </row>
    <row r="2581" spans="1:75" x14ac:dyDescent="0.5">
      <c r="A2581" s="82">
        <v>206</v>
      </c>
      <c r="B2581" s="82" t="s">
        <v>2503</v>
      </c>
      <c r="D2581" s="90">
        <v>43579</v>
      </c>
      <c r="E2581" s="90" t="s">
        <v>2504</v>
      </c>
      <c r="F2581" s="90"/>
      <c r="G2581" s="82" t="s">
        <v>2504</v>
      </c>
      <c r="H2581" s="82" t="s">
        <v>2505</v>
      </c>
      <c r="I2581" s="80" t="s">
        <v>128</v>
      </c>
      <c r="J2581" s="80">
        <v>20</v>
      </c>
      <c r="K2581" s="80">
        <v>1</v>
      </c>
      <c r="L2581" s="80" t="s">
        <v>155</v>
      </c>
      <c r="M2581" s="80">
        <v>100</v>
      </c>
      <c r="N2581" s="80">
        <v>-25.97325</v>
      </c>
      <c r="O2581" s="80">
        <v>32.572029999999998</v>
      </c>
      <c r="P2581" s="80" t="s">
        <v>69</v>
      </c>
      <c r="Q2581" s="80">
        <v>0</v>
      </c>
      <c r="R2581" s="80">
        <v>2.6272389999999999</v>
      </c>
      <c r="S2581" s="80">
        <v>23.381664000000001</v>
      </c>
      <c r="T2581" s="80">
        <v>660000</v>
      </c>
      <c r="U2581" s="91">
        <f>Table1[[#This Row],[Distribution Amount (Dollars)]]/Table1[[#This Row],[NEWdatediff]]</f>
        <v>165000</v>
      </c>
      <c r="V2581" s="82" t="s">
        <v>2506</v>
      </c>
      <c r="W2581" s="82" t="s">
        <v>91</v>
      </c>
      <c r="X2581" s="82" t="s">
        <v>2507</v>
      </c>
      <c r="Y2581" s="82" t="s">
        <v>73</v>
      </c>
      <c r="Z2581" s="82">
        <v>1</v>
      </c>
      <c r="AA2581" s="82" t="s">
        <v>121</v>
      </c>
      <c r="AB2581" s="82" t="s">
        <v>2508</v>
      </c>
      <c r="AD2581" s="82" t="s">
        <v>155</v>
      </c>
      <c r="AE2581" s="82" t="s">
        <v>1635</v>
      </c>
      <c r="AN2581" s="82" t="s">
        <v>76</v>
      </c>
      <c r="AO2581" s="82" t="s">
        <v>2509</v>
      </c>
      <c r="AP2581" s="82">
        <v>3300000</v>
      </c>
      <c r="AQ2581" s="82" t="s">
        <v>109</v>
      </c>
      <c r="AR2581" s="82" t="s">
        <v>4274</v>
      </c>
      <c r="AS2581" s="84">
        <v>41726</v>
      </c>
      <c r="AT2581" s="85">
        <v>2014</v>
      </c>
      <c r="AU2581" s="82" t="s">
        <v>4277</v>
      </c>
      <c r="AV2581" s="84">
        <v>42767</v>
      </c>
      <c r="AW2581" s="85">
        <v>2017</v>
      </c>
      <c r="AX2581" s="85">
        <f>Table1[[#This Row],[End TEST]]-Table1[[#This Row],[Start TEST]]</f>
        <v>3</v>
      </c>
      <c r="AY2581" s="85">
        <f>Table1[[#This Row],[TEST_Diff]]+1</f>
        <v>4</v>
      </c>
      <c r="AZ2581" s="92">
        <f>DATEDIF(Table1[[#This Row],[Start Year]],Table1[[#This Row],[End Year]],"d") / 365</f>
        <v>2.8520547945205479</v>
      </c>
      <c r="BA2581" s="82">
        <v>103164</v>
      </c>
      <c r="BC2581" s="82" t="s">
        <v>2510</v>
      </c>
      <c r="BD2581" s="82">
        <v>1</v>
      </c>
      <c r="BK2581" s="82">
        <v>1</v>
      </c>
      <c r="BO2581" s="82">
        <v>1</v>
      </c>
      <c r="BP2581" s="82">
        <v>1</v>
      </c>
      <c r="BW2581" s="82" t="s">
        <v>2511</v>
      </c>
    </row>
    <row r="2582" spans="1:75" x14ac:dyDescent="0.5">
      <c r="A2582" s="82">
        <v>206</v>
      </c>
      <c r="B2582" s="82" t="s">
        <v>2503</v>
      </c>
      <c r="D2582" s="90">
        <v>43579</v>
      </c>
      <c r="E2582" s="90" t="s">
        <v>2504</v>
      </c>
      <c r="F2582" s="90"/>
      <c r="G2582" s="82" t="s">
        <v>2504</v>
      </c>
      <c r="H2582" s="82" t="s">
        <v>2505</v>
      </c>
      <c r="I2582" s="80" t="s">
        <v>97</v>
      </c>
      <c r="J2582" s="80">
        <v>30</v>
      </c>
      <c r="K2582" s="80">
        <v>1</v>
      </c>
      <c r="L2582" s="80" t="s">
        <v>155</v>
      </c>
      <c r="M2582" s="80">
        <v>100</v>
      </c>
      <c r="N2582" s="80">
        <v>-25.97325</v>
      </c>
      <c r="O2582" s="80">
        <v>32.572029999999998</v>
      </c>
      <c r="P2582" s="80" t="s">
        <v>69</v>
      </c>
      <c r="Q2582" s="80">
        <v>0</v>
      </c>
      <c r="R2582" s="80">
        <v>2.6272389999999999</v>
      </c>
      <c r="S2582" s="80">
        <v>23.381664000000001</v>
      </c>
      <c r="T2582" s="80">
        <v>990000</v>
      </c>
      <c r="U2582" s="91">
        <f>Table1[[#This Row],[Distribution Amount (Dollars)]]/Table1[[#This Row],[NEWdatediff]]</f>
        <v>247500</v>
      </c>
      <c r="V2582" s="82" t="s">
        <v>2506</v>
      </c>
      <c r="W2582" s="82" t="s">
        <v>91</v>
      </c>
      <c r="X2582" s="82" t="s">
        <v>2507</v>
      </c>
      <c r="Y2582" s="82" t="s">
        <v>73</v>
      </c>
      <c r="Z2582" s="82">
        <v>1</v>
      </c>
      <c r="AA2582" s="82" t="s">
        <v>121</v>
      </c>
      <c r="AB2582" s="82" t="s">
        <v>2508</v>
      </c>
      <c r="AD2582" s="82" t="s">
        <v>155</v>
      </c>
      <c r="AE2582" s="82" t="s">
        <v>1635</v>
      </c>
      <c r="AN2582" s="82" t="s">
        <v>76</v>
      </c>
      <c r="AO2582" s="82" t="s">
        <v>2509</v>
      </c>
      <c r="AP2582" s="82">
        <v>3300000</v>
      </c>
      <c r="AQ2582" s="82" t="s">
        <v>109</v>
      </c>
      <c r="AR2582" s="82" t="s">
        <v>4274</v>
      </c>
      <c r="AS2582" s="84">
        <v>41726</v>
      </c>
      <c r="AT2582" s="85">
        <v>2014</v>
      </c>
      <c r="AU2582" s="82" t="s">
        <v>4277</v>
      </c>
      <c r="AV2582" s="84">
        <v>42767</v>
      </c>
      <c r="AW2582" s="85">
        <v>2017</v>
      </c>
      <c r="AX2582" s="85">
        <f>Table1[[#This Row],[End TEST]]-Table1[[#This Row],[Start TEST]]</f>
        <v>3</v>
      </c>
      <c r="AY2582" s="85">
        <f>Table1[[#This Row],[TEST_Diff]]+1</f>
        <v>4</v>
      </c>
      <c r="AZ2582" s="92">
        <f>DATEDIF(Table1[[#This Row],[Start Year]],Table1[[#This Row],[End Year]],"d") / 365</f>
        <v>2.8520547945205479</v>
      </c>
      <c r="BA2582" s="82">
        <v>103164</v>
      </c>
      <c r="BC2582" s="82" t="s">
        <v>2510</v>
      </c>
      <c r="BD2582" s="82">
        <v>1</v>
      </c>
      <c r="BK2582" s="82">
        <v>1</v>
      </c>
      <c r="BO2582" s="82">
        <v>1</v>
      </c>
      <c r="BP2582" s="82">
        <v>1</v>
      </c>
      <c r="BW2582" s="82" t="s">
        <v>2511</v>
      </c>
    </row>
    <row r="2583" spans="1:75" x14ac:dyDescent="0.5">
      <c r="A2583" s="82">
        <v>207</v>
      </c>
      <c r="B2583" s="82" t="s">
        <v>3461</v>
      </c>
      <c r="D2583" s="90">
        <v>43372</v>
      </c>
      <c r="E2583" s="90" t="s">
        <v>3462</v>
      </c>
      <c r="F2583" s="90"/>
      <c r="G2583" s="82" t="s">
        <v>3462</v>
      </c>
      <c r="H2583" s="82" t="s">
        <v>3463</v>
      </c>
      <c r="I2583" s="80" t="s">
        <v>102</v>
      </c>
      <c r="J2583" s="80">
        <v>100</v>
      </c>
      <c r="K2583" s="80">
        <v>0</v>
      </c>
      <c r="P2583" s="80" t="s">
        <v>308</v>
      </c>
      <c r="Q2583" s="80">
        <v>8.35</v>
      </c>
      <c r="R2583" s="80">
        <v>13.923406</v>
      </c>
      <c r="S2583" s="80">
        <v>-86.952798999999999</v>
      </c>
      <c r="T2583" s="80">
        <v>1670000</v>
      </c>
      <c r="U2583" s="91">
        <f>Table1[[#This Row],[Distribution Amount (Dollars)]]/Table1[[#This Row],[NEWdatediff]]</f>
        <v>835000</v>
      </c>
      <c r="V2583" s="82" t="s">
        <v>1356</v>
      </c>
      <c r="W2583" s="82" t="s">
        <v>91</v>
      </c>
      <c r="X2583" s="82" t="s">
        <v>72</v>
      </c>
      <c r="Y2583" s="82" t="s">
        <v>73</v>
      </c>
      <c r="Z2583" s="82">
        <v>1</v>
      </c>
      <c r="AB2583" s="82" t="s">
        <v>3464</v>
      </c>
      <c r="AD2583" s="82" t="s">
        <v>110</v>
      </c>
      <c r="AE2583" s="82" t="s">
        <v>639</v>
      </c>
      <c r="AN2583" s="82" t="s">
        <v>76</v>
      </c>
      <c r="AO2583" s="82" t="s">
        <v>3465</v>
      </c>
      <c r="AP2583" s="82">
        <v>20000000</v>
      </c>
      <c r="AQ2583" s="82" t="s">
        <v>109</v>
      </c>
      <c r="AR2583" s="82" t="s">
        <v>4274</v>
      </c>
      <c r="AS2583" s="84">
        <v>41726</v>
      </c>
      <c r="AT2583" s="85">
        <v>2014</v>
      </c>
      <c r="AU2583" s="82" t="s">
        <v>4277</v>
      </c>
      <c r="AV2583" s="84">
        <v>42369</v>
      </c>
      <c r="AW2583" s="85">
        <v>2015</v>
      </c>
      <c r="AX2583" s="85">
        <f>Table1[[#This Row],[End TEST]]-Table1[[#This Row],[Start TEST]]</f>
        <v>1</v>
      </c>
      <c r="AY2583" s="85">
        <f>Table1[[#This Row],[TEST_Diff]]+1</f>
        <v>2</v>
      </c>
      <c r="AZ2583" s="92">
        <f>DATEDIF(Table1[[#This Row],[Start Year]],Table1[[#This Row],[End Year]],"d") / 365</f>
        <v>1.7616438356164383</v>
      </c>
    </row>
    <row r="2584" spans="1:75" x14ac:dyDescent="0.5">
      <c r="A2584" s="82">
        <v>207</v>
      </c>
      <c r="B2584" s="82" t="s">
        <v>3461</v>
      </c>
      <c r="D2584" s="90">
        <v>43372</v>
      </c>
      <c r="E2584" s="90" t="s">
        <v>3462</v>
      </c>
      <c r="F2584" s="90"/>
      <c r="G2584" s="82" t="s">
        <v>3462</v>
      </c>
      <c r="H2584" s="82" t="s">
        <v>3463</v>
      </c>
      <c r="I2584" s="80" t="s">
        <v>102</v>
      </c>
      <c r="J2584" s="80">
        <v>100</v>
      </c>
      <c r="K2584" s="80">
        <v>0</v>
      </c>
      <c r="P2584" s="80" t="s">
        <v>69</v>
      </c>
      <c r="Q2584" s="80">
        <v>33.299999999999997</v>
      </c>
      <c r="R2584" s="80">
        <v>2.6272389999999999</v>
      </c>
      <c r="S2584" s="80">
        <v>23.381664000000001</v>
      </c>
      <c r="T2584" s="80">
        <v>6660000</v>
      </c>
      <c r="U2584" s="91">
        <f>Table1[[#This Row],[Distribution Amount (Dollars)]]/Table1[[#This Row],[NEWdatediff]]</f>
        <v>3330000</v>
      </c>
      <c r="V2584" s="82" t="s">
        <v>1356</v>
      </c>
      <c r="W2584" s="82" t="s">
        <v>91</v>
      </c>
      <c r="X2584" s="82" t="s">
        <v>72</v>
      </c>
      <c r="Y2584" s="82" t="s">
        <v>73</v>
      </c>
      <c r="Z2584" s="82">
        <v>1</v>
      </c>
      <c r="AB2584" s="82" t="s">
        <v>3464</v>
      </c>
      <c r="AD2584" s="82" t="s">
        <v>111</v>
      </c>
      <c r="AE2584" s="82" t="s">
        <v>639</v>
      </c>
      <c r="AN2584" s="82" t="s">
        <v>76</v>
      </c>
      <c r="AO2584" s="82" t="s">
        <v>3465</v>
      </c>
      <c r="AP2584" s="82">
        <v>20000000</v>
      </c>
      <c r="AQ2584" s="82" t="s">
        <v>109</v>
      </c>
      <c r="AR2584" s="82" t="s">
        <v>4274</v>
      </c>
      <c r="AS2584" s="84">
        <v>41726</v>
      </c>
      <c r="AT2584" s="85">
        <v>2014</v>
      </c>
      <c r="AU2584" s="82" t="s">
        <v>4277</v>
      </c>
      <c r="AV2584" s="84">
        <v>42369</v>
      </c>
      <c r="AW2584" s="85">
        <v>2015</v>
      </c>
      <c r="AX2584" s="85">
        <f>Table1[[#This Row],[End TEST]]-Table1[[#This Row],[Start TEST]]</f>
        <v>1</v>
      </c>
      <c r="AY2584" s="85">
        <f>Table1[[#This Row],[TEST_Diff]]+1</f>
        <v>2</v>
      </c>
      <c r="AZ2584" s="92">
        <f>DATEDIF(Table1[[#This Row],[Start Year]],Table1[[#This Row],[End Year]],"d") / 365</f>
        <v>1.7616438356164383</v>
      </c>
    </row>
    <row r="2585" spans="1:75" x14ac:dyDescent="0.5">
      <c r="A2585" s="82">
        <v>207</v>
      </c>
      <c r="B2585" s="82" t="s">
        <v>3461</v>
      </c>
      <c r="D2585" s="90">
        <v>43372</v>
      </c>
      <c r="E2585" s="90" t="s">
        <v>3462</v>
      </c>
      <c r="F2585" s="90"/>
      <c r="G2585" s="82" t="s">
        <v>3462</v>
      </c>
      <c r="H2585" s="82" t="s">
        <v>3463</v>
      </c>
      <c r="I2585" s="80" t="s">
        <v>102</v>
      </c>
      <c r="J2585" s="80">
        <v>100</v>
      </c>
      <c r="K2585" s="80">
        <v>0</v>
      </c>
      <c r="P2585" s="80" t="s">
        <v>114</v>
      </c>
      <c r="Q2585" s="80">
        <v>4.2</v>
      </c>
      <c r="R2585" s="80">
        <v>25.384855999999999</v>
      </c>
      <c r="S2585" s="80">
        <v>68.458809000000002</v>
      </c>
      <c r="T2585" s="80">
        <v>840000</v>
      </c>
      <c r="U2585" s="91">
        <f>Table1[[#This Row],[Distribution Amount (Dollars)]]/Table1[[#This Row],[NEWdatediff]]</f>
        <v>420000</v>
      </c>
      <c r="V2585" s="82" t="s">
        <v>1356</v>
      </c>
      <c r="W2585" s="82" t="s">
        <v>91</v>
      </c>
      <c r="X2585" s="82" t="s">
        <v>72</v>
      </c>
      <c r="Y2585" s="82" t="s">
        <v>73</v>
      </c>
      <c r="Z2585" s="82">
        <v>1</v>
      </c>
      <c r="AB2585" s="82" t="s">
        <v>3464</v>
      </c>
      <c r="AD2585" s="82" t="s">
        <v>84</v>
      </c>
      <c r="AE2585" s="82" t="s">
        <v>639</v>
      </c>
      <c r="AN2585" s="82" t="s">
        <v>76</v>
      </c>
      <c r="AO2585" s="82" t="s">
        <v>3465</v>
      </c>
      <c r="AP2585" s="82">
        <v>20000000</v>
      </c>
      <c r="AQ2585" s="82" t="s">
        <v>109</v>
      </c>
      <c r="AR2585" s="82" t="s">
        <v>4274</v>
      </c>
      <c r="AS2585" s="84">
        <v>41726</v>
      </c>
      <c r="AT2585" s="85">
        <v>2014</v>
      </c>
      <c r="AU2585" s="82" t="s">
        <v>4277</v>
      </c>
      <c r="AV2585" s="84">
        <v>42369</v>
      </c>
      <c r="AW2585" s="85">
        <v>2015</v>
      </c>
      <c r="AX2585" s="85">
        <f>Table1[[#This Row],[End TEST]]-Table1[[#This Row],[Start TEST]]</f>
        <v>1</v>
      </c>
      <c r="AY2585" s="85">
        <f>Table1[[#This Row],[TEST_Diff]]+1</f>
        <v>2</v>
      </c>
      <c r="AZ2585" s="92">
        <f>DATEDIF(Table1[[#This Row],[Start Year]],Table1[[#This Row],[End Year]],"d") / 365</f>
        <v>1.7616438356164383</v>
      </c>
    </row>
    <row r="2586" spans="1:75" x14ac:dyDescent="0.5">
      <c r="A2586" s="82">
        <v>207</v>
      </c>
      <c r="B2586" s="82" t="s">
        <v>3461</v>
      </c>
      <c r="D2586" s="90">
        <v>43372</v>
      </c>
      <c r="E2586" s="90" t="s">
        <v>3462</v>
      </c>
      <c r="F2586" s="90"/>
      <c r="G2586" s="82" t="s">
        <v>3462</v>
      </c>
      <c r="H2586" s="82" t="s">
        <v>3463</v>
      </c>
      <c r="I2586" s="80" t="s">
        <v>102</v>
      </c>
      <c r="J2586" s="80">
        <v>100</v>
      </c>
      <c r="K2586" s="80">
        <v>0</v>
      </c>
      <c r="P2586" s="80" t="s">
        <v>111</v>
      </c>
      <c r="Q2586" s="80">
        <v>4.2</v>
      </c>
      <c r="R2586" s="80">
        <v>43.890490999999997</v>
      </c>
      <c r="S2586" s="80">
        <v>71.138231000000005</v>
      </c>
      <c r="T2586" s="80">
        <v>840000</v>
      </c>
      <c r="U2586" s="91">
        <f>Table1[[#This Row],[Distribution Amount (Dollars)]]/Table1[[#This Row],[NEWdatediff]]</f>
        <v>420000</v>
      </c>
      <c r="V2586" s="82" t="s">
        <v>1356</v>
      </c>
      <c r="W2586" s="82" t="s">
        <v>91</v>
      </c>
      <c r="X2586" s="82" t="s">
        <v>72</v>
      </c>
      <c r="Y2586" s="82" t="s">
        <v>73</v>
      </c>
      <c r="Z2586" s="82">
        <v>1</v>
      </c>
      <c r="AB2586" s="82" t="s">
        <v>3464</v>
      </c>
      <c r="AD2586" s="82" t="s">
        <v>114</v>
      </c>
      <c r="AE2586" s="82" t="s">
        <v>639</v>
      </c>
      <c r="AN2586" s="82" t="s">
        <v>76</v>
      </c>
      <c r="AO2586" s="82" t="s">
        <v>3465</v>
      </c>
      <c r="AP2586" s="82">
        <v>20000000</v>
      </c>
      <c r="AQ2586" s="82" t="s">
        <v>109</v>
      </c>
      <c r="AR2586" s="82" t="s">
        <v>4274</v>
      </c>
      <c r="AS2586" s="84">
        <v>41726</v>
      </c>
      <c r="AT2586" s="85">
        <v>2014</v>
      </c>
      <c r="AU2586" s="82" t="s">
        <v>4277</v>
      </c>
      <c r="AV2586" s="84">
        <v>42369</v>
      </c>
      <c r="AW2586" s="85">
        <v>2015</v>
      </c>
      <c r="AX2586" s="85">
        <f>Table1[[#This Row],[End TEST]]-Table1[[#This Row],[Start TEST]]</f>
        <v>1</v>
      </c>
      <c r="AY2586" s="85">
        <f>Table1[[#This Row],[TEST_Diff]]+1</f>
        <v>2</v>
      </c>
      <c r="AZ2586" s="92">
        <f>DATEDIF(Table1[[#This Row],[Start Year]],Table1[[#This Row],[End Year]],"d") / 365</f>
        <v>1.7616438356164383</v>
      </c>
    </row>
    <row r="2587" spans="1:75" x14ac:dyDescent="0.5">
      <c r="A2587" s="82">
        <v>207</v>
      </c>
      <c r="B2587" s="82" t="s">
        <v>3461</v>
      </c>
      <c r="D2587" s="90">
        <v>43372</v>
      </c>
      <c r="E2587" s="90" t="s">
        <v>3462</v>
      </c>
      <c r="F2587" s="90"/>
      <c r="G2587" s="82" t="s">
        <v>3462</v>
      </c>
      <c r="H2587" s="82" t="s">
        <v>3463</v>
      </c>
      <c r="I2587" s="80" t="s">
        <v>102</v>
      </c>
      <c r="J2587" s="80">
        <v>100</v>
      </c>
      <c r="K2587" s="80">
        <v>0</v>
      </c>
      <c r="P2587" s="80" t="s">
        <v>110</v>
      </c>
      <c r="Q2587" s="80">
        <v>33.299999999999997</v>
      </c>
      <c r="R2587" s="80">
        <v>26.625188000000001</v>
      </c>
      <c r="S2587" s="80">
        <v>6.809552</v>
      </c>
      <c r="T2587" s="80">
        <v>6660000</v>
      </c>
      <c r="U2587" s="91">
        <f>Table1[[#This Row],[Distribution Amount (Dollars)]]/Table1[[#This Row],[NEWdatediff]]</f>
        <v>3330000</v>
      </c>
      <c r="V2587" s="82" t="s">
        <v>1356</v>
      </c>
      <c r="W2587" s="82" t="s">
        <v>91</v>
      </c>
      <c r="X2587" s="82" t="s">
        <v>72</v>
      </c>
      <c r="Y2587" s="82" t="s">
        <v>73</v>
      </c>
      <c r="Z2587" s="82">
        <v>1</v>
      </c>
      <c r="AB2587" s="82" t="s">
        <v>3464</v>
      </c>
      <c r="AD2587" s="82" t="s">
        <v>113</v>
      </c>
      <c r="AE2587" s="82" t="s">
        <v>639</v>
      </c>
      <c r="AN2587" s="82" t="s">
        <v>76</v>
      </c>
      <c r="AO2587" s="82" t="s">
        <v>3465</v>
      </c>
      <c r="AP2587" s="82">
        <v>20000000</v>
      </c>
      <c r="AQ2587" s="82" t="s">
        <v>109</v>
      </c>
      <c r="AR2587" s="82" t="s">
        <v>4274</v>
      </c>
      <c r="AS2587" s="84">
        <v>41726</v>
      </c>
      <c r="AT2587" s="85">
        <v>2014</v>
      </c>
      <c r="AU2587" s="82" t="s">
        <v>4277</v>
      </c>
      <c r="AV2587" s="84">
        <v>42369</v>
      </c>
      <c r="AW2587" s="85">
        <v>2015</v>
      </c>
      <c r="AX2587" s="85">
        <f>Table1[[#This Row],[End TEST]]-Table1[[#This Row],[Start TEST]]</f>
        <v>1</v>
      </c>
      <c r="AY2587" s="85">
        <f>Table1[[#This Row],[TEST_Diff]]+1</f>
        <v>2</v>
      </c>
      <c r="AZ2587" s="92">
        <f>DATEDIF(Table1[[#This Row],[Start Year]],Table1[[#This Row],[End Year]],"d") / 365</f>
        <v>1.7616438356164383</v>
      </c>
    </row>
    <row r="2588" spans="1:75" x14ac:dyDescent="0.5">
      <c r="A2588" s="82">
        <v>207</v>
      </c>
      <c r="B2588" s="82" t="s">
        <v>3461</v>
      </c>
      <c r="D2588" s="90">
        <v>43372</v>
      </c>
      <c r="E2588" s="90" t="s">
        <v>3462</v>
      </c>
      <c r="F2588" s="90"/>
      <c r="G2588" s="82" t="s">
        <v>3462</v>
      </c>
      <c r="H2588" s="82" t="s">
        <v>3463</v>
      </c>
      <c r="I2588" s="80" t="s">
        <v>102</v>
      </c>
      <c r="J2588" s="80">
        <v>100</v>
      </c>
      <c r="K2588" s="80">
        <v>0</v>
      </c>
      <c r="P2588" s="80" t="s">
        <v>113</v>
      </c>
      <c r="Q2588" s="80">
        <v>4.0999999999999996</v>
      </c>
      <c r="R2588" s="80">
        <v>10.278548000000001</v>
      </c>
      <c r="S2588" s="80">
        <v>102.006446</v>
      </c>
      <c r="T2588" s="80">
        <v>820000</v>
      </c>
      <c r="U2588" s="91">
        <f>Table1[[#This Row],[Distribution Amount (Dollars)]]/Table1[[#This Row],[NEWdatediff]]</f>
        <v>410000</v>
      </c>
      <c r="V2588" s="82" t="s">
        <v>1356</v>
      </c>
      <c r="W2588" s="82" t="s">
        <v>91</v>
      </c>
      <c r="X2588" s="82" t="s">
        <v>72</v>
      </c>
      <c r="Y2588" s="82" t="s">
        <v>73</v>
      </c>
      <c r="Z2588" s="82">
        <v>1</v>
      </c>
      <c r="AB2588" s="82" t="s">
        <v>3464</v>
      </c>
      <c r="AD2588" s="82" t="s">
        <v>69</v>
      </c>
      <c r="AE2588" s="82" t="s">
        <v>639</v>
      </c>
      <c r="AN2588" s="82" t="s">
        <v>76</v>
      </c>
      <c r="AO2588" s="82" t="s">
        <v>3465</v>
      </c>
      <c r="AP2588" s="82">
        <v>20000000</v>
      </c>
      <c r="AQ2588" s="82" t="s">
        <v>109</v>
      </c>
      <c r="AR2588" s="82" t="s">
        <v>4274</v>
      </c>
      <c r="AS2588" s="84">
        <v>41726</v>
      </c>
      <c r="AT2588" s="85">
        <v>2014</v>
      </c>
      <c r="AU2588" s="82" t="s">
        <v>4277</v>
      </c>
      <c r="AV2588" s="84">
        <v>42369</v>
      </c>
      <c r="AW2588" s="85">
        <v>2015</v>
      </c>
      <c r="AX2588" s="85">
        <f>Table1[[#This Row],[End TEST]]-Table1[[#This Row],[Start TEST]]</f>
        <v>1</v>
      </c>
      <c r="AY2588" s="85">
        <f>Table1[[#This Row],[TEST_Diff]]+1</f>
        <v>2</v>
      </c>
      <c r="AZ2588" s="92">
        <f>DATEDIF(Table1[[#This Row],[Start Year]],Table1[[#This Row],[End Year]],"d") / 365</f>
        <v>1.7616438356164383</v>
      </c>
    </row>
    <row r="2589" spans="1:75" x14ac:dyDescent="0.5">
      <c r="A2589" s="82">
        <v>207</v>
      </c>
      <c r="B2589" s="82" t="s">
        <v>3461</v>
      </c>
      <c r="D2589" s="90">
        <v>43372</v>
      </c>
      <c r="E2589" s="90" t="s">
        <v>3462</v>
      </c>
      <c r="F2589" s="90"/>
      <c r="G2589" s="82" t="s">
        <v>3462</v>
      </c>
      <c r="H2589" s="82" t="s">
        <v>3463</v>
      </c>
      <c r="I2589" s="80" t="s">
        <v>102</v>
      </c>
      <c r="J2589" s="80">
        <v>100</v>
      </c>
      <c r="K2589" s="80">
        <v>0</v>
      </c>
      <c r="P2589" s="80" t="s">
        <v>84</v>
      </c>
      <c r="Q2589" s="80">
        <v>8.35</v>
      </c>
      <c r="R2589" s="80">
        <v>-15.623037</v>
      </c>
      <c r="S2589" s="80">
        <v>-59.0625</v>
      </c>
      <c r="T2589" s="80">
        <v>1670000</v>
      </c>
      <c r="U2589" s="91">
        <f>Table1[[#This Row],[Distribution Amount (Dollars)]]/Table1[[#This Row],[NEWdatediff]]</f>
        <v>835000</v>
      </c>
      <c r="V2589" s="82" t="s">
        <v>1356</v>
      </c>
      <c r="W2589" s="82" t="s">
        <v>91</v>
      </c>
      <c r="X2589" s="82" t="s">
        <v>72</v>
      </c>
      <c r="Y2589" s="82" t="s">
        <v>73</v>
      </c>
      <c r="Z2589" s="82">
        <v>1</v>
      </c>
      <c r="AB2589" s="82" t="s">
        <v>3464</v>
      </c>
      <c r="AD2589" s="82" t="s">
        <v>112</v>
      </c>
      <c r="AE2589" s="82" t="s">
        <v>639</v>
      </c>
      <c r="AN2589" s="82" t="s">
        <v>76</v>
      </c>
      <c r="AO2589" s="82" t="s">
        <v>3465</v>
      </c>
      <c r="AP2589" s="82">
        <v>20000000</v>
      </c>
      <c r="AQ2589" s="82" t="s">
        <v>109</v>
      </c>
      <c r="AR2589" s="82" t="s">
        <v>4274</v>
      </c>
      <c r="AS2589" s="84">
        <v>41726</v>
      </c>
      <c r="AT2589" s="85">
        <v>2014</v>
      </c>
      <c r="AU2589" s="82" t="s">
        <v>4277</v>
      </c>
      <c r="AV2589" s="84">
        <v>42369</v>
      </c>
      <c r="AW2589" s="85">
        <v>2015</v>
      </c>
      <c r="AX2589" s="85">
        <f>Table1[[#This Row],[End TEST]]-Table1[[#This Row],[Start TEST]]</f>
        <v>1</v>
      </c>
      <c r="AY2589" s="85">
        <f>Table1[[#This Row],[TEST_Diff]]+1</f>
        <v>2</v>
      </c>
      <c r="AZ2589" s="92">
        <f>DATEDIF(Table1[[#This Row],[Start Year]],Table1[[#This Row],[End Year]],"d") / 365</f>
        <v>1.7616438356164383</v>
      </c>
    </row>
    <row r="2590" spans="1:75" x14ac:dyDescent="0.5">
      <c r="A2590" s="82">
        <v>207</v>
      </c>
      <c r="B2590" s="82" t="s">
        <v>3461</v>
      </c>
      <c r="D2590" s="90">
        <v>43372</v>
      </c>
      <c r="E2590" s="90" t="s">
        <v>3462</v>
      </c>
      <c r="F2590" s="90"/>
      <c r="G2590" s="82" t="s">
        <v>3462</v>
      </c>
      <c r="H2590" s="82" t="s">
        <v>3463</v>
      </c>
      <c r="I2590" s="80" t="s">
        <v>102</v>
      </c>
      <c r="J2590" s="80">
        <v>100</v>
      </c>
      <c r="K2590" s="80">
        <v>0</v>
      </c>
      <c r="P2590" s="80" t="s">
        <v>112</v>
      </c>
      <c r="Q2590" s="80">
        <v>4.2</v>
      </c>
      <c r="R2590" s="80">
        <v>45.052331000000002</v>
      </c>
      <c r="S2590" s="80">
        <v>118.90412999999999</v>
      </c>
      <c r="T2590" s="80">
        <v>840000</v>
      </c>
      <c r="U2590" s="91">
        <f>Table1[[#This Row],[Distribution Amount (Dollars)]]/Table1[[#This Row],[NEWdatediff]]</f>
        <v>420000</v>
      </c>
      <c r="V2590" s="82" t="s">
        <v>1356</v>
      </c>
      <c r="W2590" s="82" t="s">
        <v>91</v>
      </c>
      <c r="X2590" s="82" t="s">
        <v>72</v>
      </c>
      <c r="Y2590" s="82" t="s">
        <v>73</v>
      </c>
      <c r="Z2590" s="82">
        <v>1</v>
      </c>
      <c r="AB2590" s="82" t="s">
        <v>3464</v>
      </c>
      <c r="AD2590" s="82" t="s">
        <v>308</v>
      </c>
      <c r="AE2590" s="82" t="s">
        <v>639</v>
      </c>
      <c r="AN2590" s="82" t="s">
        <v>76</v>
      </c>
      <c r="AO2590" s="82" t="s">
        <v>3465</v>
      </c>
      <c r="AP2590" s="82">
        <v>20000000</v>
      </c>
      <c r="AQ2590" s="82" t="s">
        <v>109</v>
      </c>
      <c r="AR2590" s="82" t="s">
        <v>4274</v>
      </c>
      <c r="AS2590" s="84">
        <v>41726</v>
      </c>
      <c r="AT2590" s="85">
        <v>2014</v>
      </c>
      <c r="AU2590" s="82" t="s">
        <v>4277</v>
      </c>
      <c r="AV2590" s="84">
        <v>42369</v>
      </c>
      <c r="AW2590" s="85">
        <v>2015</v>
      </c>
      <c r="AX2590" s="85">
        <f>Table1[[#This Row],[End TEST]]-Table1[[#This Row],[Start TEST]]</f>
        <v>1</v>
      </c>
      <c r="AY2590" s="85">
        <f>Table1[[#This Row],[TEST_Diff]]+1</f>
        <v>2</v>
      </c>
      <c r="AZ2590" s="92">
        <f>DATEDIF(Table1[[#This Row],[Start Year]],Table1[[#This Row],[End Year]],"d") / 365</f>
        <v>1.7616438356164383</v>
      </c>
    </row>
    <row r="2591" spans="1:75" x14ac:dyDescent="0.5">
      <c r="A2591" s="82">
        <v>208</v>
      </c>
      <c r="B2591" s="82" t="s">
        <v>3455</v>
      </c>
      <c r="D2591" s="90">
        <v>43372</v>
      </c>
      <c r="E2591" s="90" t="s">
        <v>3456</v>
      </c>
      <c r="F2591" s="90"/>
      <c r="G2591" s="82" t="s">
        <v>3456</v>
      </c>
      <c r="H2591" s="82" t="s">
        <v>3457</v>
      </c>
      <c r="I2591" s="80" t="s">
        <v>102</v>
      </c>
      <c r="J2591" s="80">
        <v>100</v>
      </c>
      <c r="K2591" s="80">
        <v>17</v>
      </c>
      <c r="L2591" s="80" t="s">
        <v>4981</v>
      </c>
      <c r="M2591" s="80">
        <v>5.88</v>
      </c>
      <c r="N2591" s="80">
        <v>6.8214699999999997</v>
      </c>
      <c r="O2591" s="80">
        <v>-5.2798499999999997</v>
      </c>
      <c r="P2591" s="80" t="s">
        <v>69</v>
      </c>
      <c r="Q2591" s="80">
        <v>0</v>
      </c>
      <c r="R2591" s="80">
        <v>2.6272389999999999</v>
      </c>
      <c r="S2591" s="80">
        <v>23.381664000000001</v>
      </c>
      <c r="T2591" s="80">
        <v>1176000</v>
      </c>
      <c r="U2591" s="91">
        <f>Table1[[#This Row],[Distribution Amount (Dollars)]]/Table1[[#This Row],[NEWdatediff]]</f>
        <v>588000</v>
      </c>
      <c r="V2591" s="82" t="s">
        <v>1356</v>
      </c>
      <c r="W2591" s="82" t="s">
        <v>91</v>
      </c>
      <c r="X2591" s="82" t="s">
        <v>72</v>
      </c>
      <c r="Y2591" s="82" t="s">
        <v>73</v>
      </c>
      <c r="Z2591" s="82">
        <v>1</v>
      </c>
      <c r="AB2591" s="82" t="s">
        <v>3458</v>
      </c>
      <c r="AD2591" s="82" t="s">
        <v>1434</v>
      </c>
      <c r="AE2591" s="82" t="s">
        <v>3459</v>
      </c>
      <c r="AN2591" s="82" t="s">
        <v>76</v>
      </c>
      <c r="AO2591" s="82" t="s">
        <v>3460</v>
      </c>
      <c r="AP2591" s="82">
        <v>20000000</v>
      </c>
      <c r="AQ2591" s="82" t="s">
        <v>109</v>
      </c>
      <c r="AR2591" s="82" t="s">
        <v>4274</v>
      </c>
      <c r="AS2591" s="84">
        <v>41726</v>
      </c>
      <c r="AT2591" s="85">
        <v>2014</v>
      </c>
      <c r="AU2591" s="82" t="s">
        <v>4277</v>
      </c>
      <c r="AV2591" s="84">
        <v>42369</v>
      </c>
      <c r="AW2591" s="85">
        <v>2015</v>
      </c>
      <c r="AX2591" s="85">
        <f>Table1[[#This Row],[End TEST]]-Table1[[#This Row],[Start TEST]]</f>
        <v>1</v>
      </c>
      <c r="AY2591" s="85">
        <f>Table1[[#This Row],[TEST_Diff]]+1</f>
        <v>2</v>
      </c>
      <c r="AZ2591" s="92">
        <f>DATEDIF(Table1[[#This Row],[Start Year]],Table1[[#This Row],[End Year]],"d") / 365</f>
        <v>1.7616438356164383</v>
      </c>
    </row>
    <row r="2592" spans="1:75" x14ac:dyDescent="0.5">
      <c r="A2592" s="82">
        <v>208</v>
      </c>
      <c r="B2592" s="82" t="s">
        <v>3455</v>
      </c>
      <c r="D2592" s="90">
        <v>43372</v>
      </c>
      <c r="E2592" s="90" t="s">
        <v>3456</v>
      </c>
      <c r="F2592" s="90"/>
      <c r="G2592" s="82" t="s">
        <v>3456</v>
      </c>
      <c r="H2592" s="82" t="s">
        <v>3457</v>
      </c>
      <c r="I2592" s="80" t="s">
        <v>102</v>
      </c>
      <c r="J2592" s="80">
        <v>100</v>
      </c>
      <c r="K2592" s="80">
        <v>17</v>
      </c>
      <c r="L2592" s="80" t="s">
        <v>82</v>
      </c>
      <c r="M2592" s="80">
        <v>5.88</v>
      </c>
      <c r="N2592" s="80">
        <v>15.221447</v>
      </c>
      <c r="O2592" s="80">
        <v>-14.820880000000001</v>
      </c>
      <c r="P2592" s="80" t="s">
        <v>69</v>
      </c>
      <c r="Q2592" s="80">
        <v>0</v>
      </c>
      <c r="R2592" s="80">
        <v>2.6272389999999999</v>
      </c>
      <c r="S2592" s="80">
        <v>23.381664000000001</v>
      </c>
      <c r="T2592" s="80">
        <v>1176000</v>
      </c>
      <c r="U2592" s="91">
        <f>Table1[[#This Row],[Distribution Amount (Dollars)]]/Table1[[#This Row],[NEWdatediff]]</f>
        <v>588000</v>
      </c>
      <c r="V2592" s="82" t="s">
        <v>1356</v>
      </c>
      <c r="W2592" s="82" t="s">
        <v>91</v>
      </c>
      <c r="X2592" s="82" t="s">
        <v>72</v>
      </c>
      <c r="Y2592" s="82" t="s">
        <v>73</v>
      </c>
      <c r="Z2592" s="82">
        <v>1</v>
      </c>
      <c r="AB2592" s="82" t="s">
        <v>3458</v>
      </c>
      <c r="AD2592" s="82" t="s">
        <v>82</v>
      </c>
      <c r="AE2592" s="82" t="s">
        <v>3459</v>
      </c>
      <c r="AN2592" s="82" t="s">
        <v>76</v>
      </c>
      <c r="AO2592" s="82" t="s">
        <v>3460</v>
      </c>
      <c r="AP2592" s="82">
        <v>20000000</v>
      </c>
      <c r="AQ2592" s="82" t="s">
        <v>109</v>
      </c>
      <c r="AR2592" s="82" t="s">
        <v>4274</v>
      </c>
      <c r="AS2592" s="84">
        <v>41726</v>
      </c>
      <c r="AT2592" s="85">
        <v>2014</v>
      </c>
      <c r="AU2592" s="82" t="s">
        <v>4277</v>
      </c>
      <c r="AV2592" s="84">
        <v>42369</v>
      </c>
      <c r="AW2592" s="85">
        <v>2015</v>
      </c>
      <c r="AX2592" s="85">
        <f>Table1[[#This Row],[End TEST]]-Table1[[#This Row],[Start TEST]]</f>
        <v>1</v>
      </c>
      <c r="AY2592" s="85">
        <f>Table1[[#This Row],[TEST_Diff]]+1</f>
        <v>2</v>
      </c>
      <c r="AZ2592" s="92">
        <f>DATEDIF(Table1[[#This Row],[Start Year]],Table1[[#This Row],[End Year]],"d") / 365</f>
        <v>1.7616438356164383</v>
      </c>
    </row>
    <row r="2593" spans="1:52" x14ac:dyDescent="0.5">
      <c r="A2593" s="82">
        <v>208</v>
      </c>
      <c r="B2593" s="82" t="s">
        <v>3455</v>
      </c>
      <c r="D2593" s="90">
        <v>43372</v>
      </c>
      <c r="E2593" s="90" t="s">
        <v>3456</v>
      </c>
      <c r="F2593" s="90"/>
      <c r="G2593" s="82" t="s">
        <v>3456</v>
      </c>
      <c r="H2593" s="82" t="s">
        <v>3457</v>
      </c>
      <c r="I2593" s="80" t="s">
        <v>102</v>
      </c>
      <c r="J2593" s="80">
        <v>100</v>
      </c>
      <c r="K2593" s="80">
        <v>17</v>
      </c>
      <c r="L2593" s="80" t="s">
        <v>331</v>
      </c>
      <c r="M2593" s="80">
        <v>5.92</v>
      </c>
      <c r="N2593" s="80">
        <v>9.3076899999999991</v>
      </c>
      <c r="O2593" s="80">
        <v>2.3158340000000002</v>
      </c>
      <c r="P2593" s="80" t="s">
        <v>69</v>
      </c>
      <c r="Q2593" s="80">
        <v>0</v>
      </c>
      <c r="R2593" s="80">
        <v>2.6272389999999999</v>
      </c>
      <c r="S2593" s="80">
        <v>23.381664000000001</v>
      </c>
      <c r="T2593" s="80">
        <v>1184000</v>
      </c>
      <c r="U2593" s="91">
        <f>Table1[[#This Row],[Distribution Amount (Dollars)]]/Table1[[#This Row],[NEWdatediff]]</f>
        <v>592000</v>
      </c>
      <c r="V2593" s="82" t="s">
        <v>1356</v>
      </c>
      <c r="W2593" s="82" t="s">
        <v>91</v>
      </c>
      <c r="X2593" s="82" t="s">
        <v>72</v>
      </c>
      <c r="Y2593" s="82" t="s">
        <v>73</v>
      </c>
      <c r="Z2593" s="82">
        <v>1</v>
      </c>
      <c r="AB2593" s="82" t="s">
        <v>3458</v>
      </c>
      <c r="AD2593" s="82" t="s">
        <v>1162</v>
      </c>
      <c r="AE2593" s="82" t="s">
        <v>3459</v>
      </c>
      <c r="AN2593" s="82" t="s">
        <v>76</v>
      </c>
      <c r="AO2593" s="82" t="s">
        <v>3460</v>
      </c>
      <c r="AP2593" s="82">
        <v>20000000</v>
      </c>
      <c r="AQ2593" s="82" t="s">
        <v>109</v>
      </c>
      <c r="AR2593" s="82" t="s">
        <v>4274</v>
      </c>
      <c r="AS2593" s="84">
        <v>41726</v>
      </c>
      <c r="AT2593" s="85">
        <v>2014</v>
      </c>
      <c r="AU2593" s="82" t="s">
        <v>4277</v>
      </c>
      <c r="AV2593" s="84">
        <v>42369</v>
      </c>
      <c r="AW2593" s="85">
        <v>2015</v>
      </c>
      <c r="AX2593" s="85">
        <f>Table1[[#This Row],[End TEST]]-Table1[[#This Row],[Start TEST]]</f>
        <v>1</v>
      </c>
      <c r="AY2593" s="85">
        <f>Table1[[#This Row],[TEST_Diff]]+1</f>
        <v>2</v>
      </c>
      <c r="AZ2593" s="92">
        <f>DATEDIF(Table1[[#This Row],[Start Year]],Table1[[#This Row],[End Year]],"d") / 365</f>
        <v>1.7616438356164383</v>
      </c>
    </row>
    <row r="2594" spans="1:52" x14ac:dyDescent="0.5">
      <c r="A2594" s="82">
        <v>208</v>
      </c>
      <c r="B2594" s="82" t="s">
        <v>3455</v>
      </c>
      <c r="D2594" s="90">
        <v>43372</v>
      </c>
      <c r="E2594" s="90" t="s">
        <v>3456</v>
      </c>
      <c r="F2594" s="90"/>
      <c r="G2594" s="82" t="s">
        <v>3456</v>
      </c>
      <c r="H2594" s="82" t="s">
        <v>3457</v>
      </c>
      <c r="I2594" s="80" t="s">
        <v>102</v>
      </c>
      <c r="J2594" s="80">
        <v>100</v>
      </c>
      <c r="K2594" s="80">
        <v>17</v>
      </c>
      <c r="L2594" s="80" t="s">
        <v>1450</v>
      </c>
      <c r="M2594" s="80">
        <v>5.88</v>
      </c>
      <c r="N2594" s="80">
        <v>-0.228021</v>
      </c>
      <c r="O2594" s="80">
        <v>15.827659000000001</v>
      </c>
      <c r="P2594" s="80" t="s">
        <v>69</v>
      </c>
      <c r="Q2594" s="80">
        <v>0</v>
      </c>
      <c r="R2594" s="80">
        <v>2.6272389999999999</v>
      </c>
      <c r="S2594" s="80">
        <v>23.381664000000001</v>
      </c>
      <c r="T2594" s="80">
        <v>1176000</v>
      </c>
      <c r="U2594" s="91">
        <f>Table1[[#This Row],[Distribution Amount (Dollars)]]/Table1[[#This Row],[NEWdatediff]]</f>
        <v>588000</v>
      </c>
      <c r="V2594" s="82" t="s">
        <v>1356</v>
      </c>
      <c r="W2594" s="82" t="s">
        <v>91</v>
      </c>
      <c r="X2594" s="82" t="s">
        <v>72</v>
      </c>
      <c r="Y2594" s="82" t="s">
        <v>73</v>
      </c>
      <c r="Z2594" s="82">
        <v>1</v>
      </c>
      <c r="AB2594" s="82" t="s">
        <v>3458</v>
      </c>
      <c r="AD2594" s="82" t="s">
        <v>68</v>
      </c>
      <c r="AE2594" s="82" t="s">
        <v>3459</v>
      </c>
      <c r="AN2594" s="82" t="s">
        <v>76</v>
      </c>
      <c r="AO2594" s="82" t="s">
        <v>3460</v>
      </c>
      <c r="AP2594" s="82">
        <v>20000000</v>
      </c>
      <c r="AQ2594" s="82" t="s">
        <v>109</v>
      </c>
      <c r="AR2594" s="82" t="s">
        <v>4274</v>
      </c>
      <c r="AS2594" s="84">
        <v>41726</v>
      </c>
      <c r="AT2594" s="85">
        <v>2014</v>
      </c>
      <c r="AU2594" s="82" t="s">
        <v>4277</v>
      </c>
      <c r="AV2594" s="84">
        <v>42369</v>
      </c>
      <c r="AW2594" s="85">
        <v>2015</v>
      </c>
      <c r="AX2594" s="85">
        <f>Table1[[#This Row],[End TEST]]-Table1[[#This Row],[Start TEST]]</f>
        <v>1</v>
      </c>
      <c r="AY2594" s="85">
        <f>Table1[[#This Row],[TEST_Diff]]+1</f>
        <v>2</v>
      </c>
      <c r="AZ2594" s="92">
        <f>DATEDIF(Table1[[#This Row],[Start Year]],Table1[[#This Row],[End Year]],"d") / 365</f>
        <v>1.7616438356164383</v>
      </c>
    </row>
    <row r="2595" spans="1:52" x14ac:dyDescent="0.5">
      <c r="A2595" s="82">
        <v>208</v>
      </c>
      <c r="B2595" s="82" t="s">
        <v>3455</v>
      </c>
      <c r="D2595" s="90">
        <v>43372</v>
      </c>
      <c r="E2595" s="90" t="s">
        <v>3456</v>
      </c>
      <c r="F2595" s="90"/>
      <c r="G2595" s="82" t="s">
        <v>3456</v>
      </c>
      <c r="H2595" s="82" t="s">
        <v>3457</v>
      </c>
      <c r="I2595" s="80" t="s">
        <v>102</v>
      </c>
      <c r="J2595" s="80">
        <v>100</v>
      </c>
      <c r="K2595" s="80">
        <v>17</v>
      </c>
      <c r="L2595" s="80" t="s">
        <v>1162</v>
      </c>
      <c r="M2595" s="80">
        <v>5.88</v>
      </c>
      <c r="N2595" s="80">
        <v>10.785546</v>
      </c>
      <c r="O2595" s="80">
        <v>-11.029862</v>
      </c>
      <c r="P2595" s="80" t="s">
        <v>69</v>
      </c>
      <c r="Q2595" s="80">
        <v>0</v>
      </c>
      <c r="R2595" s="80">
        <v>2.6272389999999999</v>
      </c>
      <c r="S2595" s="80">
        <v>23.381664000000001</v>
      </c>
      <c r="T2595" s="80">
        <v>1176000</v>
      </c>
      <c r="U2595" s="91">
        <f>Table1[[#This Row],[Distribution Amount (Dollars)]]/Table1[[#This Row],[NEWdatediff]]</f>
        <v>588000</v>
      </c>
      <c r="V2595" s="82" t="s">
        <v>1356</v>
      </c>
      <c r="W2595" s="82" t="s">
        <v>91</v>
      </c>
      <c r="X2595" s="82" t="s">
        <v>72</v>
      </c>
      <c r="Y2595" s="82" t="s">
        <v>73</v>
      </c>
      <c r="Z2595" s="82">
        <v>1</v>
      </c>
      <c r="AB2595" s="82" t="s">
        <v>3458</v>
      </c>
      <c r="AD2595" s="82" t="s">
        <v>730</v>
      </c>
      <c r="AE2595" s="82" t="s">
        <v>3459</v>
      </c>
      <c r="AN2595" s="82" t="s">
        <v>76</v>
      </c>
      <c r="AO2595" s="82" t="s">
        <v>3460</v>
      </c>
      <c r="AP2595" s="82">
        <v>20000000</v>
      </c>
      <c r="AQ2595" s="82" t="s">
        <v>109</v>
      </c>
      <c r="AR2595" s="82" t="s">
        <v>4274</v>
      </c>
      <c r="AS2595" s="84">
        <v>41726</v>
      </c>
      <c r="AT2595" s="85">
        <v>2014</v>
      </c>
      <c r="AU2595" s="82" t="s">
        <v>4277</v>
      </c>
      <c r="AV2595" s="84">
        <v>42369</v>
      </c>
      <c r="AW2595" s="85">
        <v>2015</v>
      </c>
      <c r="AX2595" s="85">
        <f>Table1[[#This Row],[End TEST]]-Table1[[#This Row],[Start TEST]]</f>
        <v>1</v>
      </c>
      <c r="AY2595" s="85">
        <f>Table1[[#This Row],[TEST_Diff]]+1</f>
        <v>2</v>
      </c>
      <c r="AZ2595" s="92">
        <f>DATEDIF(Table1[[#This Row],[Start Year]],Table1[[#This Row],[End Year]],"d") / 365</f>
        <v>1.7616438356164383</v>
      </c>
    </row>
    <row r="2596" spans="1:52" x14ac:dyDescent="0.5">
      <c r="A2596" s="82">
        <v>208</v>
      </c>
      <c r="B2596" s="82" t="s">
        <v>3455</v>
      </c>
      <c r="D2596" s="90">
        <v>43372</v>
      </c>
      <c r="E2596" s="90" t="s">
        <v>3456</v>
      </c>
      <c r="F2596" s="90"/>
      <c r="G2596" s="82" t="s">
        <v>3456</v>
      </c>
      <c r="H2596" s="82" t="s">
        <v>3457</v>
      </c>
      <c r="I2596" s="80" t="s">
        <v>102</v>
      </c>
      <c r="J2596" s="80">
        <v>100</v>
      </c>
      <c r="K2596" s="80">
        <v>17</v>
      </c>
      <c r="L2596" s="80" t="s">
        <v>730</v>
      </c>
      <c r="M2596" s="80">
        <v>5.88</v>
      </c>
      <c r="N2596" s="80">
        <v>15.454166000000001</v>
      </c>
      <c r="O2596" s="80">
        <v>18.732206000000001</v>
      </c>
      <c r="P2596" s="80" t="s">
        <v>69</v>
      </c>
      <c r="Q2596" s="80">
        <v>0</v>
      </c>
      <c r="R2596" s="80">
        <v>2.6272389999999999</v>
      </c>
      <c r="S2596" s="80">
        <v>23.381664000000001</v>
      </c>
      <c r="T2596" s="80">
        <v>1176000</v>
      </c>
      <c r="U2596" s="91">
        <f>Table1[[#This Row],[Distribution Amount (Dollars)]]/Table1[[#This Row],[NEWdatediff]]</f>
        <v>588000</v>
      </c>
      <c r="V2596" s="82" t="s">
        <v>1356</v>
      </c>
      <c r="W2596" s="82" t="s">
        <v>91</v>
      </c>
      <c r="X2596" s="82" t="s">
        <v>72</v>
      </c>
      <c r="Y2596" s="82" t="s">
        <v>73</v>
      </c>
      <c r="Z2596" s="82">
        <v>1</v>
      </c>
      <c r="AB2596" s="82" t="s">
        <v>3458</v>
      </c>
      <c r="AD2596" s="82" t="s">
        <v>89</v>
      </c>
      <c r="AE2596" s="82" t="s">
        <v>3459</v>
      </c>
      <c r="AN2596" s="82" t="s">
        <v>76</v>
      </c>
      <c r="AO2596" s="82" t="s">
        <v>3460</v>
      </c>
      <c r="AP2596" s="82">
        <v>20000000</v>
      </c>
      <c r="AQ2596" s="82" t="s">
        <v>109</v>
      </c>
      <c r="AR2596" s="82" t="s">
        <v>4274</v>
      </c>
      <c r="AS2596" s="84">
        <v>41726</v>
      </c>
      <c r="AT2596" s="85">
        <v>2014</v>
      </c>
      <c r="AU2596" s="82" t="s">
        <v>4277</v>
      </c>
      <c r="AV2596" s="84">
        <v>42369</v>
      </c>
      <c r="AW2596" s="85">
        <v>2015</v>
      </c>
      <c r="AX2596" s="85">
        <f>Table1[[#This Row],[End TEST]]-Table1[[#This Row],[Start TEST]]</f>
        <v>1</v>
      </c>
      <c r="AY2596" s="85">
        <f>Table1[[#This Row],[TEST_Diff]]+1</f>
        <v>2</v>
      </c>
      <c r="AZ2596" s="92">
        <f>DATEDIF(Table1[[#This Row],[Start Year]],Table1[[#This Row],[End Year]],"d") / 365</f>
        <v>1.7616438356164383</v>
      </c>
    </row>
    <row r="2597" spans="1:52" x14ac:dyDescent="0.5">
      <c r="A2597" s="82">
        <v>208</v>
      </c>
      <c r="B2597" s="82" t="s">
        <v>3455</v>
      </c>
      <c r="D2597" s="90">
        <v>43372</v>
      </c>
      <c r="E2597" s="90" t="s">
        <v>3456</v>
      </c>
      <c r="F2597" s="90"/>
      <c r="G2597" s="82" t="s">
        <v>3456</v>
      </c>
      <c r="H2597" s="82" t="s">
        <v>3457</v>
      </c>
      <c r="I2597" s="80" t="s">
        <v>102</v>
      </c>
      <c r="J2597" s="80">
        <v>100</v>
      </c>
      <c r="K2597" s="80">
        <v>17</v>
      </c>
      <c r="L2597" s="80" t="s">
        <v>179</v>
      </c>
      <c r="M2597" s="80">
        <v>5.88</v>
      </c>
      <c r="N2597" s="80">
        <v>-4.0383329999999997</v>
      </c>
      <c r="O2597" s="80">
        <v>21.758662999999999</v>
      </c>
      <c r="P2597" s="80" t="s">
        <v>69</v>
      </c>
      <c r="Q2597" s="80">
        <v>0</v>
      </c>
      <c r="R2597" s="80">
        <v>2.6272389999999999</v>
      </c>
      <c r="S2597" s="80">
        <v>23.381664000000001</v>
      </c>
      <c r="T2597" s="80">
        <v>1176000</v>
      </c>
      <c r="U2597" s="91">
        <f>Table1[[#This Row],[Distribution Amount (Dollars)]]/Table1[[#This Row],[NEWdatediff]]</f>
        <v>588000</v>
      </c>
      <c r="V2597" s="82" t="s">
        <v>1356</v>
      </c>
      <c r="W2597" s="82" t="s">
        <v>91</v>
      </c>
      <c r="X2597" s="82" t="s">
        <v>72</v>
      </c>
      <c r="Y2597" s="82" t="s">
        <v>73</v>
      </c>
      <c r="Z2597" s="82">
        <v>1</v>
      </c>
      <c r="AB2597" s="82" t="s">
        <v>3458</v>
      </c>
      <c r="AD2597" s="82" t="s">
        <v>179</v>
      </c>
      <c r="AE2597" s="82" t="s">
        <v>3459</v>
      </c>
      <c r="AN2597" s="82" t="s">
        <v>76</v>
      </c>
      <c r="AO2597" s="82" t="s">
        <v>3460</v>
      </c>
      <c r="AP2597" s="82">
        <v>20000000</v>
      </c>
      <c r="AQ2597" s="82" t="s">
        <v>109</v>
      </c>
      <c r="AR2597" s="82" t="s">
        <v>4274</v>
      </c>
      <c r="AS2597" s="84">
        <v>41726</v>
      </c>
      <c r="AT2597" s="85">
        <v>2014</v>
      </c>
      <c r="AU2597" s="82" t="s">
        <v>4277</v>
      </c>
      <c r="AV2597" s="84">
        <v>42369</v>
      </c>
      <c r="AW2597" s="85">
        <v>2015</v>
      </c>
      <c r="AX2597" s="85">
        <f>Table1[[#This Row],[End TEST]]-Table1[[#This Row],[Start TEST]]</f>
        <v>1</v>
      </c>
      <c r="AY2597" s="85">
        <f>Table1[[#This Row],[TEST_Diff]]+1</f>
        <v>2</v>
      </c>
      <c r="AZ2597" s="92">
        <f>DATEDIF(Table1[[#This Row],[Start Year]],Table1[[#This Row],[End Year]],"d") / 365</f>
        <v>1.7616438356164383</v>
      </c>
    </row>
    <row r="2598" spans="1:52" x14ac:dyDescent="0.5">
      <c r="A2598" s="82">
        <v>208</v>
      </c>
      <c r="B2598" s="82" t="s">
        <v>3455</v>
      </c>
      <c r="D2598" s="90">
        <v>43372</v>
      </c>
      <c r="E2598" s="90" t="s">
        <v>3456</v>
      </c>
      <c r="F2598" s="90"/>
      <c r="G2598" s="82" t="s">
        <v>3456</v>
      </c>
      <c r="H2598" s="82" t="s">
        <v>3457</v>
      </c>
      <c r="I2598" s="80" t="s">
        <v>102</v>
      </c>
      <c r="J2598" s="80">
        <v>100</v>
      </c>
      <c r="K2598" s="80">
        <v>17</v>
      </c>
      <c r="L2598" s="80" t="s">
        <v>1053</v>
      </c>
      <c r="M2598" s="80">
        <v>5.88</v>
      </c>
      <c r="N2598" s="80">
        <v>17.607787999999999</v>
      </c>
      <c r="O2598" s="80">
        <v>8.0816660000000002</v>
      </c>
      <c r="P2598" s="80" t="s">
        <v>69</v>
      </c>
      <c r="Q2598" s="80">
        <v>0</v>
      </c>
      <c r="R2598" s="80">
        <v>2.6272389999999999</v>
      </c>
      <c r="S2598" s="80">
        <v>23.381664000000001</v>
      </c>
      <c r="T2598" s="80">
        <v>1176000</v>
      </c>
      <c r="U2598" s="91">
        <f>Table1[[#This Row],[Distribution Amount (Dollars)]]/Table1[[#This Row],[NEWdatediff]]</f>
        <v>588000</v>
      </c>
      <c r="V2598" s="82" t="s">
        <v>1356</v>
      </c>
      <c r="W2598" s="82" t="s">
        <v>91</v>
      </c>
      <c r="X2598" s="82" t="s">
        <v>72</v>
      </c>
      <c r="Y2598" s="82" t="s">
        <v>73</v>
      </c>
      <c r="Z2598" s="82">
        <v>1</v>
      </c>
      <c r="AB2598" s="82" t="s">
        <v>3458</v>
      </c>
      <c r="AD2598" s="82" t="s">
        <v>1435</v>
      </c>
      <c r="AE2598" s="82" t="s">
        <v>3459</v>
      </c>
      <c r="AN2598" s="82" t="s">
        <v>76</v>
      </c>
      <c r="AO2598" s="82" t="s">
        <v>3460</v>
      </c>
      <c r="AP2598" s="82">
        <v>20000000</v>
      </c>
      <c r="AQ2598" s="82" t="s">
        <v>109</v>
      </c>
      <c r="AR2598" s="82" t="s">
        <v>4274</v>
      </c>
      <c r="AS2598" s="84">
        <v>41726</v>
      </c>
      <c r="AT2598" s="85">
        <v>2014</v>
      </c>
      <c r="AU2598" s="82" t="s">
        <v>4277</v>
      </c>
      <c r="AV2598" s="84">
        <v>42369</v>
      </c>
      <c r="AW2598" s="85">
        <v>2015</v>
      </c>
      <c r="AX2598" s="85">
        <f>Table1[[#This Row],[End TEST]]-Table1[[#This Row],[Start TEST]]</f>
        <v>1</v>
      </c>
      <c r="AY2598" s="85">
        <f>Table1[[#This Row],[TEST_Diff]]+1</f>
        <v>2</v>
      </c>
      <c r="AZ2598" s="92">
        <f>DATEDIF(Table1[[#This Row],[Start Year]],Table1[[#This Row],[End Year]],"d") / 365</f>
        <v>1.7616438356164383</v>
      </c>
    </row>
    <row r="2599" spans="1:52" x14ac:dyDescent="0.5">
      <c r="A2599" s="82">
        <v>208</v>
      </c>
      <c r="B2599" s="82" t="s">
        <v>3455</v>
      </c>
      <c r="D2599" s="90">
        <v>43372</v>
      </c>
      <c r="E2599" s="90" t="s">
        <v>3456</v>
      </c>
      <c r="F2599" s="90"/>
      <c r="G2599" s="82" t="s">
        <v>3456</v>
      </c>
      <c r="H2599" s="82" t="s">
        <v>3457</v>
      </c>
      <c r="I2599" s="80" t="s">
        <v>102</v>
      </c>
      <c r="J2599" s="80">
        <v>100</v>
      </c>
      <c r="K2599" s="80">
        <v>17</v>
      </c>
      <c r="L2599" s="80" t="s">
        <v>1421</v>
      </c>
      <c r="M2599" s="80">
        <v>5.88</v>
      </c>
      <c r="N2599" s="80">
        <v>13.444526</v>
      </c>
      <c r="O2599" s="80">
        <v>-15.912853999999999</v>
      </c>
      <c r="P2599" s="80" t="s">
        <v>69</v>
      </c>
      <c r="Q2599" s="80">
        <v>0</v>
      </c>
      <c r="R2599" s="80">
        <v>2.6272389999999999</v>
      </c>
      <c r="S2599" s="80">
        <v>23.381664000000001</v>
      </c>
      <c r="T2599" s="80">
        <v>1176000</v>
      </c>
      <c r="U2599" s="91">
        <f>Table1[[#This Row],[Distribution Amount (Dollars)]]/Table1[[#This Row],[NEWdatediff]]</f>
        <v>588000</v>
      </c>
      <c r="V2599" s="82" t="s">
        <v>1356</v>
      </c>
      <c r="W2599" s="82" t="s">
        <v>91</v>
      </c>
      <c r="X2599" s="82" t="s">
        <v>72</v>
      </c>
      <c r="Y2599" s="82" t="s">
        <v>73</v>
      </c>
      <c r="Z2599" s="82">
        <v>1</v>
      </c>
      <c r="AB2599" s="82" t="s">
        <v>3458</v>
      </c>
      <c r="AD2599" s="82" t="s">
        <v>641</v>
      </c>
      <c r="AE2599" s="82" t="s">
        <v>3459</v>
      </c>
      <c r="AN2599" s="82" t="s">
        <v>76</v>
      </c>
      <c r="AO2599" s="82" t="s">
        <v>3460</v>
      </c>
      <c r="AP2599" s="82">
        <v>20000000</v>
      </c>
      <c r="AQ2599" s="82" t="s">
        <v>109</v>
      </c>
      <c r="AR2599" s="82" t="s">
        <v>4274</v>
      </c>
      <c r="AS2599" s="84">
        <v>41726</v>
      </c>
      <c r="AT2599" s="85">
        <v>2014</v>
      </c>
      <c r="AU2599" s="82" t="s">
        <v>4277</v>
      </c>
      <c r="AV2599" s="84">
        <v>42369</v>
      </c>
      <c r="AW2599" s="85">
        <v>2015</v>
      </c>
      <c r="AX2599" s="85">
        <f>Table1[[#This Row],[End TEST]]-Table1[[#This Row],[Start TEST]]</f>
        <v>1</v>
      </c>
      <c r="AY2599" s="85">
        <f>Table1[[#This Row],[TEST_Diff]]+1</f>
        <v>2</v>
      </c>
      <c r="AZ2599" s="92">
        <f>DATEDIF(Table1[[#This Row],[Start Year]],Table1[[#This Row],[End Year]],"d") / 365</f>
        <v>1.7616438356164383</v>
      </c>
    </row>
    <row r="2600" spans="1:52" x14ac:dyDescent="0.5">
      <c r="A2600" s="82">
        <v>208</v>
      </c>
      <c r="B2600" s="82" t="s">
        <v>3455</v>
      </c>
      <c r="D2600" s="90">
        <v>43372</v>
      </c>
      <c r="E2600" s="90" t="s">
        <v>3456</v>
      </c>
      <c r="F2600" s="90"/>
      <c r="G2600" s="82" t="s">
        <v>3456</v>
      </c>
      <c r="H2600" s="82" t="s">
        <v>3457</v>
      </c>
      <c r="I2600" s="80" t="s">
        <v>102</v>
      </c>
      <c r="J2600" s="80">
        <v>100</v>
      </c>
      <c r="K2600" s="80">
        <v>17</v>
      </c>
      <c r="L2600" s="80" t="s">
        <v>89</v>
      </c>
      <c r="M2600" s="80">
        <v>5.88</v>
      </c>
      <c r="N2600" s="80">
        <v>6.8808540000000002</v>
      </c>
      <c r="O2600" s="80">
        <v>-1.167594</v>
      </c>
      <c r="P2600" s="80" t="s">
        <v>69</v>
      </c>
      <c r="Q2600" s="80">
        <v>0</v>
      </c>
      <c r="R2600" s="80">
        <v>2.6272389999999999</v>
      </c>
      <c r="S2600" s="80">
        <v>23.381664000000001</v>
      </c>
      <c r="T2600" s="80">
        <v>1176000</v>
      </c>
      <c r="U2600" s="91">
        <f>Table1[[#This Row],[Distribution Amount (Dollars)]]/Table1[[#This Row],[NEWdatediff]]</f>
        <v>588000</v>
      </c>
      <c r="V2600" s="82" t="s">
        <v>1356</v>
      </c>
      <c r="W2600" s="82" t="s">
        <v>91</v>
      </c>
      <c r="X2600" s="82" t="s">
        <v>72</v>
      </c>
      <c r="Y2600" s="82" t="s">
        <v>73</v>
      </c>
      <c r="Z2600" s="82">
        <v>1</v>
      </c>
      <c r="AB2600" s="82" t="s">
        <v>3458</v>
      </c>
      <c r="AD2600" s="82" t="s">
        <v>1053</v>
      </c>
      <c r="AE2600" s="82" t="s">
        <v>3459</v>
      </c>
      <c r="AN2600" s="82" t="s">
        <v>76</v>
      </c>
      <c r="AO2600" s="82" t="s">
        <v>3460</v>
      </c>
      <c r="AP2600" s="82">
        <v>20000000</v>
      </c>
      <c r="AQ2600" s="82" t="s">
        <v>109</v>
      </c>
      <c r="AR2600" s="82" t="s">
        <v>4274</v>
      </c>
      <c r="AS2600" s="84">
        <v>41726</v>
      </c>
      <c r="AT2600" s="85">
        <v>2014</v>
      </c>
      <c r="AU2600" s="82" t="s">
        <v>4277</v>
      </c>
      <c r="AV2600" s="84">
        <v>42369</v>
      </c>
      <c r="AW2600" s="85">
        <v>2015</v>
      </c>
      <c r="AX2600" s="85">
        <f>Table1[[#This Row],[End TEST]]-Table1[[#This Row],[Start TEST]]</f>
        <v>1</v>
      </c>
      <c r="AY2600" s="85">
        <f>Table1[[#This Row],[TEST_Diff]]+1</f>
        <v>2</v>
      </c>
      <c r="AZ2600" s="92">
        <f>DATEDIF(Table1[[#This Row],[Start Year]],Table1[[#This Row],[End Year]],"d") / 365</f>
        <v>1.7616438356164383</v>
      </c>
    </row>
    <row r="2601" spans="1:52" x14ac:dyDescent="0.5">
      <c r="A2601" s="82">
        <v>208</v>
      </c>
      <c r="B2601" s="82" t="s">
        <v>3455</v>
      </c>
      <c r="D2601" s="90">
        <v>43372</v>
      </c>
      <c r="E2601" s="90" t="s">
        <v>3456</v>
      </c>
      <c r="F2601" s="90"/>
      <c r="G2601" s="82" t="s">
        <v>3456</v>
      </c>
      <c r="H2601" s="82" t="s">
        <v>3457</v>
      </c>
      <c r="I2601" s="80" t="s">
        <v>102</v>
      </c>
      <c r="J2601" s="80">
        <v>100</v>
      </c>
      <c r="K2601" s="80">
        <v>17</v>
      </c>
      <c r="L2601" s="80" t="s">
        <v>497</v>
      </c>
      <c r="M2601" s="80">
        <v>5.88</v>
      </c>
      <c r="N2601" s="80">
        <v>7.3697220000000003</v>
      </c>
      <c r="O2601" s="80">
        <v>12.354722000000001</v>
      </c>
      <c r="P2601" s="80" t="s">
        <v>69</v>
      </c>
      <c r="Q2601" s="80">
        <v>0</v>
      </c>
      <c r="R2601" s="80">
        <v>2.6272389999999999</v>
      </c>
      <c r="S2601" s="80">
        <v>23.381664000000001</v>
      </c>
      <c r="T2601" s="80">
        <v>1176000</v>
      </c>
      <c r="U2601" s="91">
        <f>Table1[[#This Row],[Distribution Amount (Dollars)]]/Table1[[#This Row],[NEWdatediff]]</f>
        <v>588000</v>
      </c>
      <c r="V2601" s="82" t="s">
        <v>1356</v>
      </c>
      <c r="W2601" s="82" t="s">
        <v>91</v>
      </c>
      <c r="X2601" s="82" t="s">
        <v>72</v>
      </c>
      <c r="Y2601" s="82" t="s">
        <v>73</v>
      </c>
      <c r="Z2601" s="82">
        <v>1</v>
      </c>
      <c r="AB2601" s="82" t="s">
        <v>3458</v>
      </c>
      <c r="AD2601" s="82" t="s">
        <v>499</v>
      </c>
      <c r="AE2601" s="82" t="s">
        <v>3459</v>
      </c>
      <c r="AN2601" s="82" t="s">
        <v>76</v>
      </c>
      <c r="AO2601" s="82" t="s">
        <v>3460</v>
      </c>
      <c r="AP2601" s="82">
        <v>20000000</v>
      </c>
      <c r="AQ2601" s="82" t="s">
        <v>109</v>
      </c>
      <c r="AR2601" s="82" t="s">
        <v>4274</v>
      </c>
      <c r="AS2601" s="84">
        <v>41726</v>
      </c>
      <c r="AT2601" s="85">
        <v>2014</v>
      </c>
      <c r="AU2601" s="82" t="s">
        <v>4277</v>
      </c>
      <c r="AV2601" s="84">
        <v>42369</v>
      </c>
      <c r="AW2601" s="85">
        <v>2015</v>
      </c>
      <c r="AX2601" s="85">
        <f>Table1[[#This Row],[End TEST]]-Table1[[#This Row],[Start TEST]]</f>
        <v>1</v>
      </c>
      <c r="AY2601" s="85">
        <f>Table1[[#This Row],[TEST_Diff]]+1</f>
        <v>2</v>
      </c>
      <c r="AZ2601" s="92">
        <f>DATEDIF(Table1[[#This Row],[Start Year]],Table1[[#This Row],[End Year]],"d") / 365</f>
        <v>1.7616438356164383</v>
      </c>
    </row>
    <row r="2602" spans="1:52" x14ac:dyDescent="0.5">
      <c r="A2602" s="82">
        <v>208</v>
      </c>
      <c r="B2602" s="82" t="s">
        <v>3455</v>
      </c>
      <c r="D2602" s="90">
        <v>43372</v>
      </c>
      <c r="E2602" s="90" t="s">
        <v>3456</v>
      </c>
      <c r="F2602" s="90"/>
      <c r="G2602" s="82" t="s">
        <v>3456</v>
      </c>
      <c r="H2602" s="82" t="s">
        <v>3457</v>
      </c>
      <c r="I2602" s="80" t="s">
        <v>102</v>
      </c>
      <c r="J2602" s="80">
        <v>100</v>
      </c>
      <c r="K2602" s="80">
        <v>17</v>
      </c>
      <c r="L2602" s="80" t="s">
        <v>1434</v>
      </c>
      <c r="M2602" s="80">
        <v>5.88</v>
      </c>
      <c r="N2602" s="80">
        <v>21.007891000000001</v>
      </c>
      <c r="O2602" s="80">
        <v>-10.940835</v>
      </c>
      <c r="P2602" s="80" t="s">
        <v>69</v>
      </c>
      <c r="Q2602" s="80">
        <v>0</v>
      </c>
      <c r="R2602" s="80">
        <v>2.6272389999999999</v>
      </c>
      <c r="S2602" s="80">
        <v>23.381664000000001</v>
      </c>
      <c r="T2602" s="80">
        <v>1176000</v>
      </c>
      <c r="U2602" s="91">
        <f>Table1[[#This Row],[Distribution Amount (Dollars)]]/Table1[[#This Row],[NEWdatediff]]</f>
        <v>588000</v>
      </c>
      <c r="V2602" s="82" t="s">
        <v>1356</v>
      </c>
      <c r="W2602" s="82" t="s">
        <v>91</v>
      </c>
      <c r="X2602" s="82" t="s">
        <v>72</v>
      </c>
      <c r="Y2602" s="82" t="s">
        <v>73</v>
      </c>
      <c r="Z2602" s="82">
        <v>1</v>
      </c>
      <c r="AB2602" s="82" t="s">
        <v>3458</v>
      </c>
      <c r="AD2602" s="82" t="s">
        <v>331</v>
      </c>
      <c r="AE2602" s="82" t="s">
        <v>3459</v>
      </c>
      <c r="AN2602" s="82" t="s">
        <v>76</v>
      </c>
      <c r="AO2602" s="82" t="s">
        <v>3460</v>
      </c>
      <c r="AP2602" s="82">
        <v>20000000</v>
      </c>
      <c r="AQ2602" s="82" t="s">
        <v>109</v>
      </c>
      <c r="AR2602" s="82" t="s">
        <v>4274</v>
      </c>
      <c r="AS2602" s="84">
        <v>41726</v>
      </c>
      <c r="AT2602" s="85">
        <v>2014</v>
      </c>
      <c r="AU2602" s="82" t="s">
        <v>4277</v>
      </c>
      <c r="AV2602" s="84">
        <v>42369</v>
      </c>
      <c r="AW2602" s="85">
        <v>2015</v>
      </c>
      <c r="AX2602" s="85">
        <f>Table1[[#This Row],[End TEST]]-Table1[[#This Row],[Start TEST]]</f>
        <v>1</v>
      </c>
      <c r="AY2602" s="85">
        <f>Table1[[#This Row],[TEST_Diff]]+1</f>
        <v>2</v>
      </c>
      <c r="AZ2602" s="92">
        <f>DATEDIF(Table1[[#This Row],[Start Year]],Table1[[#This Row],[End Year]],"d") / 365</f>
        <v>1.7616438356164383</v>
      </c>
    </row>
    <row r="2603" spans="1:52" x14ac:dyDescent="0.5">
      <c r="A2603" s="82">
        <v>208</v>
      </c>
      <c r="B2603" s="82" t="s">
        <v>3455</v>
      </c>
      <c r="D2603" s="90">
        <v>43372</v>
      </c>
      <c r="E2603" s="90" t="s">
        <v>3456</v>
      </c>
      <c r="F2603" s="90"/>
      <c r="G2603" s="82" t="s">
        <v>3456</v>
      </c>
      <c r="H2603" s="82" t="s">
        <v>3457</v>
      </c>
      <c r="I2603" s="80" t="s">
        <v>102</v>
      </c>
      <c r="J2603" s="80">
        <v>100</v>
      </c>
      <c r="K2603" s="80">
        <v>17</v>
      </c>
      <c r="L2603" s="80" t="s">
        <v>480</v>
      </c>
      <c r="M2603" s="80">
        <v>5.88</v>
      </c>
      <c r="N2603" s="80">
        <v>8.5029109999999992</v>
      </c>
      <c r="O2603" s="80">
        <v>0.982742</v>
      </c>
      <c r="P2603" s="80" t="s">
        <v>69</v>
      </c>
      <c r="Q2603" s="80">
        <v>0</v>
      </c>
      <c r="R2603" s="80">
        <v>2.6272389999999999</v>
      </c>
      <c r="S2603" s="80">
        <v>23.381664000000001</v>
      </c>
      <c r="T2603" s="80">
        <v>1176000</v>
      </c>
      <c r="U2603" s="91">
        <f>Table1[[#This Row],[Distribution Amount (Dollars)]]/Table1[[#This Row],[NEWdatediff]]</f>
        <v>588000</v>
      </c>
      <c r="V2603" s="82" t="s">
        <v>1356</v>
      </c>
      <c r="W2603" s="82" t="s">
        <v>91</v>
      </c>
      <c r="X2603" s="82" t="s">
        <v>72</v>
      </c>
      <c r="Y2603" s="82" t="s">
        <v>73</v>
      </c>
      <c r="Z2603" s="82">
        <v>1</v>
      </c>
      <c r="AB2603" s="82" t="s">
        <v>3458</v>
      </c>
      <c r="AD2603" s="82" t="s">
        <v>480</v>
      </c>
      <c r="AE2603" s="82" t="s">
        <v>3459</v>
      </c>
      <c r="AN2603" s="82" t="s">
        <v>76</v>
      </c>
      <c r="AO2603" s="82" t="s">
        <v>3460</v>
      </c>
      <c r="AP2603" s="82">
        <v>20000000</v>
      </c>
      <c r="AQ2603" s="82" t="s">
        <v>109</v>
      </c>
      <c r="AR2603" s="82" t="s">
        <v>4274</v>
      </c>
      <c r="AS2603" s="84">
        <v>41726</v>
      </c>
      <c r="AT2603" s="85">
        <v>2014</v>
      </c>
      <c r="AU2603" s="82" t="s">
        <v>4277</v>
      </c>
      <c r="AV2603" s="84">
        <v>42369</v>
      </c>
      <c r="AW2603" s="85">
        <v>2015</v>
      </c>
      <c r="AX2603" s="85">
        <f>Table1[[#This Row],[End TEST]]-Table1[[#This Row],[Start TEST]]</f>
        <v>1</v>
      </c>
      <c r="AY2603" s="85">
        <f>Table1[[#This Row],[TEST_Diff]]+1</f>
        <v>2</v>
      </c>
      <c r="AZ2603" s="92">
        <f>DATEDIF(Table1[[#This Row],[Start Year]],Table1[[#This Row],[End Year]],"d") / 365</f>
        <v>1.7616438356164383</v>
      </c>
    </row>
    <row r="2604" spans="1:52" x14ac:dyDescent="0.5">
      <c r="A2604" s="82">
        <v>208</v>
      </c>
      <c r="B2604" s="82" t="s">
        <v>3455</v>
      </c>
      <c r="D2604" s="90">
        <v>43372</v>
      </c>
      <c r="E2604" s="90" t="s">
        <v>3456</v>
      </c>
      <c r="F2604" s="90"/>
      <c r="G2604" s="82" t="s">
        <v>3456</v>
      </c>
      <c r="H2604" s="82" t="s">
        <v>3457</v>
      </c>
      <c r="I2604" s="80" t="s">
        <v>102</v>
      </c>
      <c r="J2604" s="80">
        <v>100</v>
      </c>
      <c r="K2604" s="80">
        <v>17</v>
      </c>
      <c r="L2604" s="80" t="s">
        <v>698</v>
      </c>
      <c r="M2604" s="80">
        <v>5.88</v>
      </c>
      <c r="N2604" s="80">
        <v>6.6111110000000002</v>
      </c>
      <c r="O2604" s="80">
        <v>20.939444000000002</v>
      </c>
      <c r="P2604" s="80" t="s">
        <v>69</v>
      </c>
      <c r="Q2604" s="80">
        <v>0</v>
      </c>
      <c r="R2604" s="80">
        <v>2.6272389999999999</v>
      </c>
      <c r="S2604" s="80">
        <v>23.381664000000001</v>
      </c>
      <c r="T2604" s="80">
        <v>1176000</v>
      </c>
      <c r="U2604" s="91">
        <f>Table1[[#This Row],[Distribution Amount (Dollars)]]/Table1[[#This Row],[NEWdatediff]]</f>
        <v>588000</v>
      </c>
      <c r="V2604" s="82" t="s">
        <v>1356</v>
      </c>
      <c r="W2604" s="82" t="s">
        <v>91</v>
      </c>
      <c r="X2604" s="82" t="s">
        <v>72</v>
      </c>
      <c r="Y2604" s="82" t="s">
        <v>73</v>
      </c>
      <c r="Z2604" s="82">
        <v>1</v>
      </c>
      <c r="AB2604" s="82" t="s">
        <v>3458</v>
      </c>
      <c r="AD2604" s="82" t="s">
        <v>698</v>
      </c>
      <c r="AE2604" s="82" t="s">
        <v>3459</v>
      </c>
      <c r="AN2604" s="82" t="s">
        <v>76</v>
      </c>
      <c r="AO2604" s="82" t="s">
        <v>3460</v>
      </c>
      <c r="AP2604" s="82">
        <v>20000000</v>
      </c>
      <c r="AQ2604" s="82" t="s">
        <v>109</v>
      </c>
      <c r="AR2604" s="82" t="s">
        <v>4274</v>
      </c>
      <c r="AS2604" s="84">
        <v>41726</v>
      </c>
      <c r="AT2604" s="85">
        <v>2014</v>
      </c>
      <c r="AU2604" s="82" t="s">
        <v>4277</v>
      </c>
      <c r="AV2604" s="84">
        <v>42369</v>
      </c>
      <c r="AW2604" s="85">
        <v>2015</v>
      </c>
      <c r="AX2604" s="85">
        <f>Table1[[#This Row],[End TEST]]-Table1[[#This Row],[Start TEST]]</f>
        <v>1</v>
      </c>
      <c r="AY2604" s="85">
        <f>Table1[[#This Row],[TEST_Diff]]+1</f>
        <v>2</v>
      </c>
      <c r="AZ2604" s="92">
        <f>DATEDIF(Table1[[#This Row],[Start Year]],Table1[[#This Row],[End Year]],"d") / 365</f>
        <v>1.7616438356164383</v>
      </c>
    </row>
    <row r="2605" spans="1:52" x14ac:dyDescent="0.5">
      <c r="A2605" s="82">
        <v>208</v>
      </c>
      <c r="B2605" s="82" t="s">
        <v>3455</v>
      </c>
      <c r="D2605" s="90">
        <v>43372</v>
      </c>
      <c r="E2605" s="90" t="s">
        <v>3456</v>
      </c>
      <c r="F2605" s="90"/>
      <c r="G2605" s="82" t="s">
        <v>3456</v>
      </c>
      <c r="H2605" s="82" t="s">
        <v>3457</v>
      </c>
      <c r="I2605" s="80" t="s">
        <v>102</v>
      </c>
      <c r="J2605" s="80">
        <v>100</v>
      </c>
      <c r="K2605" s="80">
        <v>17</v>
      </c>
      <c r="L2605" s="80" t="s">
        <v>499</v>
      </c>
      <c r="M2605" s="80">
        <v>5.88</v>
      </c>
      <c r="N2605" s="80">
        <v>-13.254308</v>
      </c>
      <c r="O2605" s="80">
        <v>34.301524999999998</v>
      </c>
      <c r="P2605" s="80" t="s">
        <v>69</v>
      </c>
      <c r="Q2605" s="80">
        <v>0</v>
      </c>
      <c r="R2605" s="80">
        <v>2.6272389999999999</v>
      </c>
      <c r="S2605" s="80">
        <v>23.381664000000001</v>
      </c>
      <c r="T2605" s="80">
        <v>1176000</v>
      </c>
      <c r="U2605" s="91">
        <f>Table1[[#This Row],[Distribution Amount (Dollars)]]/Table1[[#This Row],[NEWdatediff]]</f>
        <v>588000</v>
      </c>
      <c r="V2605" s="82" t="s">
        <v>1356</v>
      </c>
      <c r="W2605" s="82" t="s">
        <v>91</v>
      </c>
      <c r="X2605" s="82" t="s">
        <v>72</v>
      </c>
      <c r="Y2605" s="82" t="s">
        <v>73</v>
      </c>
      <c r="Z2605" s="82">
        <v>1</v>
      </c>
      <c r="AB2605" s="82" t="s">
        <v>3458</v>
      </c>
      <c r="AD2605" s="82" t="s">
        <v>1450</v>
      </c>
      <c r="AE2605" s="82" t="s">
        <v>3459</v>
      </c>
      <c r="AN2605" s="82" t="s">
        <v>76</v>
      </c>
      <c r="AO2605" s="82" t="s">
        <v>3460</v>
      </c>
      <c r="AP2605" s="82">
        <v>20000000</v>
      </c>
      <c r="AQ2605" s="82" t="s">
        <v>109</v>
      </c>
      <c r="AR2605" s="82" t="s">
        <v>4274</v>
      </c>
      <c r="AS2605" s="84">
        <v>41726</v>
      </c>
      <c r="AT2605" s="85">
        <v>2014</v>
      </c>
      <c r="AU2605" s="82" t="s">
        <v>4277</v>
      </c>
      <c r="AV2605" s="84">
        <v>42369</v>
      </c>
      <c r="AW2605" s="85">
        <v>2015</v>
      </c>
      <c r="AX2605" s="85">
        <f>Table1[[#This Row],[End TEST]]-Table1[[#This Row],[Start TEST]]</f>
        <v>1</v>
      </c>
      <c r="AY2605" s="85">
        <f>Table1[[#This Row],[TEST_Diff]]+1</f>
        <v>2</v>
      </c>
      <c r="AZ2605" s="92">
        <f>DATEDIF(Table1[[#This Row],[Start Year]],Table1[[#This Row],[End Year]],"d") / 365</f>
        <v>1.7616438356164383</v>
      </c>
    </row>
    <row r="2606" spans="1:52" x14ac:dyDescent="0.5">
      <c r="A2606" s="82">
        <v>208</v>
      </c>
      <c r="B2606" s="82" t="s">
        <v>3455</v>
      </c>
      <c r="D2606" s="90">
        <v>43372</v>
      </c>
      <c r="E2606" s="90" t="s">
        <v>3456</v>
      </c>
      <c r="F2606" s="90"/>
      <c r="G2606" s="82" t="s">
        <v>3456</v>
      </c>
      <c r="H2606" s="82" t="s">
        <v>3457</v>
      </c>
      <c r="I2606" s="80" t="s">
        <v>102</v>
      </c>
      <c r="J2606" s="80">
        <v>100</v>
      </c>
      <c r="K2606" s="80">
        <v>17</v>
      </c>
      <c r="L2606" s="80" t="s">
        <v>68</v>
      </c>
      <c r="M2606" s="80">
        <v>5.88</v>
      </c>
      <c r="N2606" s="80">
        <v>12.238333000000001</v>
      </c>
      <c r="O2606" s="80">
        <v>-1.561593</v>
      </c>
      <c r="P2606" s="80" t="s">
        <v>69</v>
      </c>
      <c r="Q2606" s="80">
        <v>0</v>
      </c>
      <c r="R2606" s="80">
        <v>2.6272389999999999</v>
      </c>
      <c r="S2606" s="80">
        <v>23.381664000000001</v>
      </c>
      <c r="T2606" s="80">
        <v>1176000</v>
      </c>
      <c r="U2606" s="91">
        <f>Table1[[#This Row],[Distribution Amount (Dollars)]]/Table1[[#This Row],[NEWdatediff]]</f>
        <v>588000</v>
      </c>
      <c r="V2606" s="82" t="s">
        <v>1356</v>
      </c>
      <c r="W2606" s="82" t="s">
        <v>91</v>
      </c>
      <c r="X2606" s="82" t="s">
        <v>72</v>
      </c>
      <c r="Y2606" s="82" t="s">
        <v>73</v>
      </c>
      <c r="Z2606" s="82">
        <v>1</v>
      </c>
      <c r="AB2606" s="82" t="s">
        <v>3458</v>
      </c>
      <c r="AD2606" s="82" t="s">
        <v>1421</v>
      </c>
      <c r="AE2606" s="82" t="s">
        <v>3459</v>
      </c>
      <c r="AN2606" s="82" t="s">
        <v>76</v>
      </c>
      <c r="AO2606" s="82" t="s">
        <v>3460</v>
      </c>
      <c r="AP2606" s="82">
        <v>20000000</v>
      </c>
      <c r="AQ2606" s="82" t="s">
        <v>109</v>
      </c>
      <c r="AR2606" s="82" t="s">
        <v>4274</v>
      </c>
      <c r="AS2606" s="84">
        <v>41726</v>
      </c>
      <c r="AT2606" s="85">
        <v>2014</v>
      </c>
      <c r="AU2606" s="82" t="s">
        <v>4277</v>
      </c>
      <c r="AV2606" s="84">
        <v>42369</v>
      </c>
      <c r="AW2606" s="85">
        <v>2015</v>
      </c>
      <c r="AX2606" s="85">
        <f>Table1[[#This Row],[End TEST]]-Table1[[#This Row],[Start TEST]]</f>
        <v>1</v>
      </c>
      <c r="AY2606" s="85">
        <f>Table1[[#This Row],[TEST_Diff]]+1</f>
        <v>2</v>
      </c>
      <c r="AZ2606" s="92">
        <f>DATEDIF(Table1[[#This Row],[Start Year]],Table1[[#This Row],[End Year]],"d") / 365</f>
        <v>1.7616438356164383</v>
      </c>
    </row>
    <row r="2607" spans="1:52" x14ac:dyDescent="0.5">
      <c r="A2607" s="82">
        <v>208</v>
      </c>
      <c r="B2607" s="82" t="s">
        <v>3455</v>
      </c>
      <c r="D2607" s="90">
        <v>43372</v>
      </c>
      <c r="E2607" s="90" t="s">
        <v>3456</v>
      </c>
      <c r="F2607" s="90"/>
      <c r="G2607" s="82" t="s">
        <v>3456</v>
      </c>
      <c r="H2607" s="82" t="s">
        <v>3457</v>
      </c>
      <c r="I2607" s="80" t="s">
        <v>102</v>
      </c>
      <c r="J2607" s="80">
        <v>100</v>
      </c>
      <c r="K2607" s="80">
        <v>17</v>
      </c>
      <c r="L2607" s="80" t="s">
        <v>1435</v>
      </c>
      <c r="M2607" s="80">
        <v>5.88</v>
      </c>
      <c r="N2607" s="80">
        <v>11.721634</v>
      </c>
      <c r="O2607" s="80">
        <v>-15.035075000000001</v>
      </c>
      <c r="P2607" s="80" t="s">
        <v>69</v>
      </c>
      <c r="Q2607" s="80">
        <v>0</v>
      </c>
      <c r="R2607" s="80">
        <v>2.6272389999999999</v>
      </c>
      <c r="S2607" s="80">
        <v>23.381664000000001</v>
      </c>
      <c r="T2607" s="80">
        <v>1176000</v>
      </c>
      <c r="U2607" s="91">
        <f>Table1[[#This Row],[Distribution Amount (Dollars)]]/Table1[[#This Row],[NEWdatediff]]</f>
        <v>588000</v>
      </c>
      <c r="V2607" s="82" t="s">
        <v>1356</v>
      </c>
      <c r="W2607" s="82" t="s">
        <v>91</v>
      </c>
      <c r="X2607" s="82" t="s">
        <v>72</v>
      </c>
      <c r="Y2607" s="82" t="s">
        <v>73</v>
      </c>
      <c r="Z2607" s="82">
        <v>1</v>
      </c>
      <c r="AB2607" s="82" t="s">
        <v>3458</v>
      </c>
      <c r="AD2607" s="82" t="s">
        <v>497</v>
      </c>
      <c r="AE2607" s="82" t="s">
        <v>3459</v>
      </c>
      <c r="AN2607" s="82" t="s">
        <v>76</v>
      </c>
      <c r="AO2607" s="82" t="s">
        <v>3460</v>
      </c>
      <c r="AP2607" s="82">
        <v>20000000</v>
      </c>
      <c r="AQ2607" s="82" t="s">
        <v>109</v>
      </c>
      <c r="AR2607" s="82" t="s">
        <v>4274</v>
      </c>
      <c r="AS2607" s="84">
        <v>41726</v>
      </c>
      <c r="AT2607" s="85">
        <v>2014</v>
      </c>
      <c r="AU2607" s="82" t="s">
        <v>4277</v>
      </c>
      <c r="AV2607" s="84">
        <v>42369</v>
      </c>
      <c r="AW2607" s="85">
        <v>2015</v>
      </c>
      <c r="AX2607" s="85">
        <f>Table1[[#This Row],[End TEST]]-Table1[[#This Row],[Start TEST]]</f>
        <v>1</v>
      </c>
      <c r="AY2607" s="85">
        <f>Table1[[#This Row],[TEST_Diff]]+1</f>
        <v>2</v>
      </c>
      <c r="AZ2607" s="92">
        <f>DATEDIF(Table1[[#This Row],[Start Year]],Table1[[#This Row],[End Year]],"d") / 365</f>
        <v>1.7616438356164383</v>
      </c>
    </row>
    <row r="2608" spans="1:52" x14ac:dyDescent="0.5">
      <c r="A2608" s="82">
        <v>209</v>
      </c>
      <c r="B2608" s="82" t="s">
        <v>3757</v>
      </c>
      <c r="D2608" s="90">
        <v>43372</v>
      </c>
      <c r="E2608" s="90" t="s">
        <v>3758</v>
      </c>
      <c r="F2608" s="90"/>
      <c r="G2608" s="82" t="s">
        <v>3758</v>
      </c>
      <c r="H2608" s="82" t="s">
        <v>3759</v>
      </c>
      <c r="I2608" s="80" t="s">
        <v>102</v>
      </c>
      <c r="J2608" s="80">
        <v>100</v>
      </c>
      <c r="K2608" s="80">
        <v>0</v>
      </c>
      <c r="P2608" s="80" t="s">
        <v>110</v>
      </c>
      <c r="Q2608" s="80">
        <v>25</v>
      </c>
      <c r="R2608" s="80">
        <v>26.625188000000001</v>
      </c>
      <c r="S2608" s="80">
        <v>6.809552</v>
      </c>
      <c r="T2608" s="80">
        <v>50000</v>
      </c>
      <c r="U2608" s="91">
        <f>Table1[[#This Row],[Distribution Amount (Dollars)]]/Table1[[#This Row],[NEWdatediff]]</f>
        <v>25000</v>
      </c>
      <c r="V2608" s="82" t="s">
        <v>140</v>
      </c>
      <c r="W2608" s="82" t="s">
        <v>91</v>
      </c>
      <c r="X2608" s="82" t="s">
        <v>72</v>
      </c>
      <c r="Y2608" s="82" t="s">
        <v>73</v>
      </c>
      <c r="Z2608" s="82">
        <v>1</v>
      </c>
      <c r="AB2608" s="82" t="s">
        <v>3760</v>
      </c>
      <c r="AD2608" s="82" t="s">
        <v>113</v>
      </c>
      <c r="AE2608" s="82" t="s">
        <v>3761</v>
      </c>
      <c r="AN2608" s="82" t="s">
        <v>76</v>
      </c>
      <c r="AO2608" s="82" t="s">
        <v>3762</v>
      </c>
      <c r="AP2608" s="82">
        <v>200000</v>
      </c>
      <c r="AQ2608" s="82" t="s">
        <v>109</v>
      </c>
      <c r="AR2608" s="82" t="s">
        <v>4274</v>
      </c>
      <c r="AS2608" s="84">
        <v>41729</v>
      </c>
      <c r="AT2608" s="85">
        <v>2014</v>
      </c>
      <c r="AU2608" s="82" t="s">
        <v>4277</v>
      </c>
      <c r="AV2608" s="84">
        <v>42369</v>
      </c>
      <c r="AW2608" s="85">
        <v>2015</v>
      </c>
      <c r="AX2608" s="85">
        <f>Table1[[#This Row],[End TEST]]-Table1[[#This Row],[Start TEST]]</f>
        <v>1</v>
      </c>
      <c r="AY2608" s="85">
        <f>Table1[[#This Row],[TEST_Diff]]+1</f>
        <v>2</v>
      </c>
      <c r="AZ2608" s="92">
        <f>DATEDIF(Table1[[#This Row],[Start Year]],Table1[[#This Row],[End Year]],"d") / 365</f>
        <v>1.7534246575342465</v>
      </c>
    </row>
    <row r="2609" spans="1:52" x14ac:dyDescent="0.5">
      <c r="A2609" s="82">
        <v>209</v>
      </c>
      <c r="B2609" s="82" t="s">
        <v>3757</v>
      </c>
      <c r="D2609" s="90">
        <v>43372</v>
      </c>
      <c r="E2609" s="90" t="s">
        <v>3758</v>
      </c>
      <c r="F2609" s="90"/>
      <c r="G2609" s="82" t="s">
        <v>3758</v>
      </c>
      <c r="H2609" s="82" t="s">
        <v>3759</v>
      </c>
      <c r="I2609" s="80" t="s">
        <v>102</v>
      </c>
      <c r="J2609" s="80">
        <v>100</v>
      </c>
      <c r="K2609" s="80">
        <v>0</v>
      </c>
      <c r="P2609" s="80" t="s">
        <v>69</v>
      </c>
      <c r="Q2609" s="80">
        <v>25</v>
      </c>
      <c r="R2609" s="80">
        <v>2.6272389999999999</v>
      </c>
      <c r="S2609" s="80">
        <v>23.381664000000001</v>
      </c>
      <c r="T2609" s="80">
        <v>50000</v>
      </c>
      <c r="U2609" s="91">
        <f>Table1[[#This Row],[Distribution Amount (Dollars)]]/Table1[[#This Row],[NEWdatediff]]</f>
        <v>25000</v>
      </c>
      <c r="V2609" s="82" t="s">
        <v>140</v>
      </c>
      <c r="W2609" s="82" t="s">
        <v>91</v>
      </c>
      <c r="X2609" s="82" t="s">
        <v>72</v>
      </c>
      <c r="Y2609" s="82" t="s">
        <v>73</v>
      </c>
      <c r="Z2609" s="82">
        <v>1</v>
      </c>
      <c r="AB2609" s="82" t="s">
        <v>3760</v>
      </c>
      <c r="AD2609" s="82" t="s">
        <v>111</v>
      </c>
      <c r="AE2609" s="82" t="s">
        <v>3761</v>
      </c>
      <c r="AN2609" s="82" t="s">
        <v>76</v>
      </c>
      <c r="AO2609" s="82" t="s">
        <v>3762</v>
      </c>
      <c r="AP2609" s="82">
        <v>200000</v>
      </c>
      <c r="AQ2609" s="82" t="s">
        <v>109</v>
      </c>
      <c r="AR2609" s="82" t="s">
        <v>4274</v>
      </c>
      <c r="AS2609" s="84">
        <v>41729</v>
      </c>
      <c r="AT2609" s="85">
        <v>2014</v>
      </c>
      <c r="AU2609" s="82" t="s">
        <v>4277</v>
      </c>
      <c r="AV2609" s="84">
        <v>42369</v>
      </c>
      <c r="AW2609" s="85">
        <v>2015</v>
      </c>
      <c r="AX2609" s="85">
        <f>Table1[[#This Row],[End TEST]]-Table1[[#This Row],[Start TEST]]</f>
        <v>1</v>
      </c>
      <c r="AY2609" s="85">
        <f>Table1[[#This Row],[TEST_Diff]]+1</f>
        <v>2</v>
      </c>
      <c r="AZ2609" s="92">
        <f>DATEDIF(Table1[[#This Row],[Start Year]],Table1[[#This Row],[End Year]],"d") / 365</f>
        <v>1.7534246575342465</v>
      </c>
    </row>
    <row r="2610" spans="1:52" x14ac:dyDescent="0.5">
      <c r="A2610" s="82">
        <v>209</v>
      </c>
      <c r="B2610" s="82" t="s">
        <v>3757</v>
      </c>
      <c r="D2610" s="90">
        <v>43372</v>
      </c>
      <c r="E2610" s="90" t="s">
        <v>3758</v>
      </c>
      <c r="F2610" s="90"/>
      <c r="G2610" s="82" t="s">
        <v>3758</v>
      </c>
      <c r="H2610" s="82" t="s">
        <v>3759</v>
      </c>
      <c r="I2610" s="80" t="s">
        <v>102</v>
      </c>
      <c r="J2610" s="80">
        <v>100</v>
      </c>
      <c r="K2610" s="80">
        <v>0</v>
      </c>
      <c r="P2610" s="80" t="s">
        <v>114</v>
      </c>
      <c r="Q2610" s="80">
        <v>8.75</v>
      </c>
      <c r="R2610" s="80">
        <v>25.384855999999999</v>
      </c>
      <c r="S2610" s="80">
        <v>68.458809000000002</v>
      </c>
      <c r="T2610" s="80">
        <v>17500</v>
      </c>
      <c r="U2610" s="91">
        <f>Table1[[#This Row],[Distribution Amount (Dollars)]]/Table1[[#This Row],[NEWdatediff]]</f>
        <v>8750</v>
      </c>
      <c r="V2610" s="82" t="s">
        <v>140</v>
      </c>
      <c r="W2610" s="82" t="s">
        <v>91</v>
      </c>
      <c r="X2610" s="82" t="s">
        <v>72</v>
      </c>
      <c r="Y2610" s="82" t="s">
        <v>73</v>
      </c>
      <c r="Z2610" s="82">
        <v>1</v>
      </c>
      <c r="AB2610" s="82" t="s">
        <v>3760</v>
      </c>
      <c r="AD2610" s="82" t="s">
        <v>84</v>
      </c>
      <c r="AE2610" s="82" t="s">
        <v>3761</v>
      </c>
      <c r="AN2610" s="82" t="s">
        <v>76</v>
      </c>
      <c r="AO2610" s="82" t="s">
        <v>3762</v>
      </c>
      <c r="AP2610" s="82">
        <v>200000</v>
      </c>
      <c r="AQ2610" s="82" t="s">
        <v>109</v>
      </c>
      <c r="AR2610" s="82" t="s">
        <v>4274</v>
      </c>
      <c r="AS2610" s="84">
        <v>41729</v>
      </c>
      <c r="AT2610" s="85">
        <v>2014</v>
      </c>
      <c r="AU2610" s="82" t="s">
        <v>4277</v>
      </c>
      <c r="AV2610" s="84">
        <v>42369</v>
      </c>
      <c r="AW2610" s="85">
        <v>2015</v>
      </c>
      <c r="AX2610" s="85">
        <f>Table1[[#This Row],[End TEST]]-Table1[[#This Row],[Start TEST]]</f>
        <v>1</v>
      </c>
      <c r="AY2610" s="85">
        <f>Table1[[#This Row],[TEST_Diff]]+1</f>
        <v>2</v>
      </c>
      <c r="AZ2610" s="92">
        <f>DATEDIF(Table1[[#This Row],[Start Year]],Table1[[#This Row],[End Year]],"d") / 365</f>
        <v>1.7534246575342465</v>
      </c>
    </row>
    <row r="2611" spans="1:52" x14ac:dyDescent="0.5">
      <c r="A2611" s="82">
        <v>209</v>
      </c>
      <c r="B2611" s="82" t="s">
        <v>3757</v>
      </c>
      <c r="D2611" s="90">
        <v>43372</v>
      </c>
      <c r="E2611" s="90" t="s">
        <v>3758</v>
      </c>
      <c r="F2611" s="90"/>
      <c r="G2611" s="82" t="s">
        <v>3758</v>
      </c>
      <c r="H2611" s="82" t="s">
        <v>3759</v>
      </c>
      <c r="I2611" s="80" t="s">
        <v>102</v>
      </c>
      <c r="J2611" s="80">
        <v>100</v>
      </c>
      <c r="K2611" s="80">
        <v>0</v>
      </c>
      <c r="P2611" s="80" t="s">
        <v>84</v>
      </c>
      <c r="Q2611" s="80">
        <v>2.5</v>
      </c>
      <c r="R2611" s="80">
        <v>-15.623037</v>
      </c>
      <c r="S2611" s="80">
        <v>-59.0625</v>
      </c>
      <c r="T2611" s="80">
        <v>5000</v>
      </c>
      <c r="U2611" s="91">
        <f>Table1[[#This Row],[Distribution Amount (Dollars)]]/Table1[[#This Row],[NEWdatediff]]</f>
        <v>2500</v>
      </c>
      <c r="V2611" s="82" t="s">
        <v>140</v>
      </c>
      <c r="W2611" s="82" t="s">
        <v>91</v>
      </c>
      <c r="X2611" s="82" t="s">
        <v>72</v>
      </c>
      <c r="Y2611" s="82" t="s">
        <v>73</v>
      </c>
      <c r="Z2611" s="82">
        <v>1</v>
      </c>
      <c r="AB2611" s="82" t="s">
        <v>3760</v>
      </c>
      <c r="AD2611" s="82" t="s">
        <v>308</v>
      </c>
      <c r="AE2611" s="82" t="s">
        <v>3761</v>
      </c>
      <c r="AN2611" s="82" t="s">
        <v>76</v>
      </c>
      <c r="AO2611" s="82" t="s">
        <v>3762</v>
      </c>
      <c r="AP2611" s="82">
        <v>200000</v>
      </c>
      <c r="AQ2611" s="82" t="s">
        <v>109</v>
      </c>
      <c r="AR2611" s="82" t="s">
        <v>4274</v>
      </c>
      <c r="AS2611" s="84">
        <v>41729</v>
      </c>
      <c r="AT2611" s="85">
        <v>2014</v>
      </c>
      <c r="AU2611" s="82" t="s">
        <v>4277</v>
      </c>
      <c r="AV2611" s="84">
        <v>42369</v>
      </c>
      <c r="AW2611" s="85">
        <v>2015</v>
      </c>
      <c r="AX2611" s="85">
        <f>Table1[[#This Row],[End TEST]]-Table1[[#This Row],[Start TEST]]</f>
        <v>1</v>
      </c>
      <c r="AY2611" s="85">
        <f>Table1[[#This Row],[TEST_Diff]]+1</f>
        <v>2</v>
      </c>
      <c r="AZ2611" s="92">
        <f>DATEDIF(Table1[[#This Row],[Start Year]],Table1[[#This Row],[End Year]],"d") / 365</f>
        <v>1.7534246575342465</v>
      </c>
    </row>
    <row r="2612" spans="1:52" x14ac:dyDescent="0.5">
      <c r="A2612" s="82">
        <v>209</v>
      </c>
      <c r="B2612" s="82" t="s">
        <v>3757</v>
      </c>
      <c r="D2612" s="90">
        <v>43372</v>
      </c>
      <c r="E2612" s="90" t="s">
        <v>3758</v>
      </c>
      <c r="F2612" s="90"/>
      <c r="G2612" s="82" t="s">
        <v>3758</v>
      </c>
      <c r="H2612" s="82" t="s">
        <v>3759</v>
      </c>
      <c r="I2612" s="80" t="s">
        <v>102</v>
      </c>
      <c r="J2612" s="80">
        <v>100</v>
      </c>
      <c r="K2612" s="80">
        <v>0</v>
      </c>
      <c r="P2612" s="80" t="s">
        <v>111</v>
      </c>
      <c r="Q2612" s="80">
        <v>8.75</v>
      </c>
      <c r="R2612" s="80">
        <v>43.890490999999997</v>
      </c>
      <c r="S2612" s="80">
        <v>71.138231000000005</v>
      </c>
      <c r="T2612" s="80">
        <v>17500</v>
      </c>
      <c r="U2612" s="91">
        <f>Table1[[#This Row],[Distribution Amount (Dollars)]]/Table1[[#This Row],[NEWdatediff]]</f>
        <v>8750</v>
      </c>
      <c r="V2612" s="82" t="s">
        <v>140</v>
      </c>
      <c r="W2612" s="82" t="s">
        <v>91</v>
      </c>
      <c r="X2612" s="82" t="s">
        <v>72</v>
      </c>
      <c r="Y2612" s="82" t="s">
        <v>73</v>
      </c>
      <c r="Z2612" s="82">
        <v>1</v>
      </c>
      <c r="AB2612" s="82" t="s">
        <v>3760</v>
      </c>
      <c r="AD2612" s="82" t="s">
        <v>114</v>
      </c>
      <c r="AE2612" s="82" t="s">
        <v>3761</v>
      </c>
      <c r="AN2612" s="82" t="s">
        <v>76</v>
      </c>
      <c r="AO2612" s="82" t="s">
        <v>3762</v>
      </c>
      <c r="AP2612" s="82">
        <v>200000</v>
      </c>
      <c r="AQ2612" s="82" t="s">
        <v>109</v>
      </c>
      <c r="AR2612" s="82" t="s">
        <v>4274</v>
      </c>
      <c r="AS2612" s="84">
        <v>41729</v>
      </c>
      <c r="AT2612" s="85">
        <v>2014</v>
      </c>
      <c r="AU2612" s="82" t="s">
        <v>4277</v>
      </c>
      <c r="AV2612" s="84">
        <v>42369</v>
      </c>
      <c r="AW2612" s="85">
        <v>2015</v>
      </c>
      <c r="AX2612" s="85">
        <f>Table1[[#This Row],[End TEST]]-Table1[[#This Row],[Start TEST]]</f>
        <v>1</v>
      </c>
      <c r="AY2612" s="85">
        <f>Table1[[#This Row],[TEST_Diff]]+1</f>
        <v>2</v>
      </c>
      <c r="AZ2612" s="92">
        <f>DATEDIF(Table1[[#This Row],[Start Year]],Table1[[#This Row],[End Year]],"d") / 365</f>
        <v>1.7534246575342465</v>
      </c>
    </row>
    <row r="2613" spans="1:52" x14ac:dyDescent="0.5">
      <c r="A2613" s="82">
        <v>209</v>
      </c>
      <c r="B2613" s="82" t="s">
        <v>3757</v>
      </c>
      <c r="D2613" s="90">
        <v>43372</v>
      </c>
      <c r="E2613" s="90" t="s">
        <v>3758</v>
      </c>
      <c r="F2613" s="90"/>
      <c r="G2613" s="82" t="s">
        <v>3758</v>
      </c>
      <c r="H2613" s="82" t="s">
        <v>3759</v>
      </c>
      <c r="I2613" s="80" t="s">
        <v>102</v>
      </c>
      <c r="J2613" s="80">
        <v>100</v>
      </c>
      <c r="K2613" s="80">
        <v>0</v>
      </c>
      <c r="P2613" s="80" t="s">
        <v>113</v>
      </c>
      <c r="Q2613" s="80">
        <v>8.75</v>
      </c>
      <c r="R2613" s="80">
        <v>10.278548000000001</v>
      </c>
      <c r="S2613" s="80">
        <v>102.006446</v>
      </c>
      <c r="T2613" s="80">
        <v>17500</v>
      </c>
      <c r="U2613" s="91">
        <f>Table1[[#This Row],[Distribution Amount (Dollars)]]/Table1[[#This Row],[NEWdatediff]]</f>
        <v>8750</v>
      </c>
      <c r="V2613" s="82" t="s">
        <v>140</v>
      </c>
      <c r="W2613" s="82" t="s">
        <v>91</v>
      </c>
      <c r="X2613" s="82" t="s">
        <v>72</v>
      </c>
      <c r="Y2613" s="82" t="s">
        <v>73</v>
      </c>
      <c r="Z2613" s="82">
        <v>1</v>
      </c>
      <c r="AB2613" s="82" t="s">
        <v>3760</v>
      </c>
      <c r="AD2613" s="82" t="s">
        <v>69</v>
      </c>
      <c r="AE2613" s="82" t="s">
        <v>3761</v>
      </c>
      <c r="AN2613" s="82" t="s">
        <v>76</v>
      </c>
      <c r="AO2613" s="82" t="s">
        <v>3762</v>
      </c>
      <c r="AP2613" s="82">
        <v>200000</v>
      </c>
      <c r="AQ2613" s="82" t="s">
        <v>109</v>
      </c>
      <c r="AR2613" s="82" t="s">
        <v>4274</v>
      </c>
      <c r="AS2613" s="84">
        <v>41729</v>
      </c>
      <c r="AT2613" s="85">
        <v>2014</v>
      </c>
      <c r="AU2613" s="82" t="s">
        <v>4277</v>
      </c>
      <c r="AV2613" s="84">
        <v>42369</v>
      </c>
      <c r="AW2613" s="85">
        <v>2015</v>
      </c>
      <c r="AX2613" s="85">
        <f>Table1[[#This Row],[End TEST]]-Table1[[#This Row],[Start TEST]]</f>
        <v>1</v>
      </c>
      <c r="AY2613" s="85">
        <f>Table1[[#This Row],[TEST_Diff]]+1</f>
        <v>2</v>
      </c>
      <c r="AZ2613" s="92">
        <f>DATEDIF(Table1[[#This Row],[Start Year]],Table1[[#This Row],[End Year]],"d") / 365</f>
        <v>1.7534246575342465</v>
      </c>
    </row>
    <row r="2614" spans="1:52" x14ac:dyDescent="0.5">
      <c r="A2614" s="82">
        <v>209</v>
      </c>
      <c r="B2614" s="82" t="s">
        <v>3757</v>
      </c>
      <c r="D2614" s="90">
        <v>43372</v>
      </c>
      <c r="E2614" s="90" t="s">
        <v>3758</v>
      </c>
      <c r="F2614" s="90"/>
      <c r="G2614" s="82" t="s">
        <v>3758</v>
      </c>
      <c r="H2614" s="82" t="s">
        <v>3759</v>
      </c>
      <c r="I2614" s="80" t="s">
        <v>102</v>
      </c>
      <c r="J2614" s="80">
        <v>100</v>
      </c>
      <c r="K2614" s="80">
        <v>0</v>
      </c>
      <c r="P2614" s="80" t="s">
        <v>112</v>
      </c>
      <c r="Q2614" s="80">
        <v>8.75</v>
      </c>
      <c r="R2614" s="80">
        <v>45.052331000000002</v>
      </c>
      <c r="S2614" s="80">
        <v>118.90412999999999</v>
      </c>
      <c r="T2614" s="80">
        <v>17500</v>
      </c>
      <c r="U2614" s="91">
        <f>Table1[[#This Row],[Distribution Amount (Dollars)]]/Table1[[#This Row],[NEWdatediff]]</f>
        <v>8750</v>
      </c>
      <c r="V2614" s="82" t="s">
        <v>140</v>
      </c>
      <c r="W2614" s="82" t="s">
        <v>91</v>
      </c>
      <c r="X2614" s="82" t="s">
        <v>72</v>
      </c>
      <c r="Y2614" s="82" t="s">
        <v>73</v>
      </c>
      <c r="Z2614" s="82">
        <v>1</v>
      </c>
      <c r="AB2614" s="82" t="s">
        <v>3760</v>
      </c>
      <c r="AD2614" s="82" t="s">
        <v>110</v>
      </c>
      <c r="AE2614" s="82" t="s">
        <v>3761</v>
      </c>
      <c r="AN2614" s="82" t="s">
        <v>76</v>
      </c>
      <c r="AO2614" s="82" t="s">
        <v>3762</v>
      </c>
      <c r="AP2614" s="82">
        <v>200000</v>
      </c>
      <c r="AQ2614" s="82" t="s">
        <v>109</v>
      </c>
      <c r="AR2614" s="82" t="s">
        <v>4274</v>
      </c>
      <c r="AS2614" s="84">
        <v>41729</v>
      </c>
      <c r="AT2614" s="85">
        <v>2014</v>
      </c>
      <c r="AU2614" s="82" t="s">
        <v>4277</v>
      </c>
      <c r="AV2614" s="84">
        <v>42369</v>
      </c>
      <c r="AW2614" s="85">
        <v>2015</v>
      </c>
      <c r="AX2614" s="85">
        <f>Table1[[#This Row],[End TEST]]-Table1[[#This Row],[Start TEST]]</f>
        <v>1</v>
      </c>
      <c r="AY2614" s="85">
        <f>Table1[[#This Row],[TEST_Diff]]+1</f>
        <v>2</v>
      </c>
      <c r="AZ2614" s="92">
        <f>DATEDIF(Table1[[#This Row],[Start Year]],Table1[[#This Row],[End Year]],"d") / 365</f>
        <v>1.7534246575342465</v>
      </c>
    </row>
    <row r="2615" spans="1:52" x14ac:dyDescent="0.5">
      <c r="A2615" s="82">
        <v>209</v>
      </c>
      <c r="B2615" s="82" t="s">
        <v>3757</v>
      </c>
      <c r="D2615" s="90">
        <v>43372</v>
      </c>
      <c r="E2615" s="90" t="s">
        <v>3758</v>
      </c>
      <c r="F2615" s="90"/>
      <c r="G2615" s="82" t="s">
        <v>3758</v>
      </c>
      <c r="H2615" s="82" t="s">
        <v>3759</v>
      </c>
      <c r="I2615" s="80" t="s">
        <v>102</v>
      </c>
      <c r="J2615" s="80">
        <v>100</v>
      </c>
      <c r="K2615" s="80">
        <v>0</v>
      </c>
      <c r="P2615" s="80" t="s">
        <v>308</v>
      </c>
      <c r="Q2615" s="80">
        <v>2.5</v>
      </c>
      <c r="R2615" s="80">
        <v>13.923406</v>
      </c>
      <c r="S2615" s="80">
        <v>-86.952798999999999</v>
      </c>
      <c r="T2615" s="80">
        <v>5000</v>
      </c>
      <c r="U2615" s="91">
        <f>Table1[[#This Row],[Distribution Amount (Dollars)]]/Table1[[#This Row],[NEWdatediff]]</f>
        <v>2500</v>
      </c>
      <c r="V2615" s="82" t="s">
        <v>140</v>
      </c>
      <c r="W2615" s="82" t="s">
        <v>91</v>
      </c>
      <c r="X2615" s="82" t="s">
        <v>72</v>
      </c>
      <c r="Y2615" s="82" t="s">
        <v>73</v>
      </c>
      <c r="Z2615" s="82">
        <v>1</v>
      </c>
      <c r="AB2615" s="82" t="s">
        <v>3760</v>
      </c>
      <c r="AD2615" s="82" t="s">
        <v>112</v>
      </c>
      <c r="AE2615" s="82" t="s">
        <v>3761</v>
      </c>
      <c r="AN2615" s="82" t="s">
        <v>76</v>
      </c>
      <c r="AO2615" s="82" t="s">
        <v>3762</v>
      </c>
      <c r="AP2615" s="82">
        <v>200000</v>
      </c>
      <c r="AQ2615" s="82" t="s">
        <v>109</v>
      </c>
      <c r="AR2615" s="82" t="s">
        <v>4274</v>
      </c>
      <c r="AS2615" s="84">
        <v>41729</v>
      </c>
      <c r="AT2615" s="85">
        <v>2014</v>
      </c>
      <c r="AU2615" s="82" t="s">
        <v>4277</v>
      </c>
      <c r="AV2615" s="84">
        <v>42369</v>
      </c>
      <c r="AW2615" s="85">
        <v>2015</v>
      </c>
      <c r="AX2615" s="85">
        <f>Table1[[#This Row],[End TEST]]-Table1[[#This Row],[Start TEST]]</f>
        <v>1</v>
      </c>
      <c r="AY2615" s="85">
        <f>Table1[[#This Row],[TEST_Diff]]+1</f>
        <v>2</v>
      </c>
      <c r="AZ2615" s="92">
        <f>DATEDIF(Table1[[#This Row],[Start Year]],Table1[[#This Row],[End Year]],"d") / 365</f>
        <v>1.7534246575342465</v>
      </c>
    </row>
    <row r="2616" spans="1:52" x14ac:dyDescent="0.5">
      <c r="A2616" s="82">
        <v>209</v>
      </c>
      <c r="B2616" s="82" t="s">
        <v>3757</v>
      </c>
      <c r="D2616" s="90">
        <v>43372</v>
      </c>
      <c r="E2616" s="90" t="s">
        <v>3758</v>
      </c>
      <c r="F2616" s="90"/>
      <c r="G2616" s="82" t="s">
        <v>3758</v>
      </c>
      <c r="H2616" s="82" t="s">
        <v>3759</v>
      </c>
      <c r="I2616" s="80" t="s">
        <v>102</v>
      </c>
      <c r="J2616" s="80">
        <v>100</v>
      </c>
      <c r="K2616" s="80">
        <v>0</v>
      </c>
      <c r="P2616" s="80" t="s">
        <v>307</v>
      </c>
      <c r="Q2616" s="80">
        <v>10</v>
      </c>
      <c r="R2616" s="80">
        <v>48.122632000000003</v>
      </c>
      <c r="S2616" s="80">
        <v>30.108753</v>
      </c>
      <c r="T2616" s="80">
        <v>20000</v>
      </c>
      <c r="U2616" s="91">
        <f>Table1[[#This Row],[Distribution Amount (Dollars)]]/Table1[[#This Row],[NEWdatediff]]</f>
        <v>10000</v>
      </c>
      <c r="V2616" s="82" t="s">
        <v>140</v>
      </c>
      <c r="W2616" s="82" t="s">
        <v>91</v>
      </c>
      <c r="X2616" s="82" t="s">
        <v>72</v>
      </c>
      <c r="Y2616" s="82" t="s">
        <v>73</v>
      </c>
      <c r="Z2616" s="82">
        <v>1</v>
      </c>
      <c r="AB2616" s="82" t="s">
        <v>3760</v>
      </c>
      <c r="AD2616" s="82" t="s">
        <v>307</v>
      </c>
      <c r="AE2616" s="82" t="s">
        <v>3761</v>
      </c>
      <c r="AN2616" s="82" t="s">
        <v>76</v>
      </c>
      <c r="AO2616" s="82" t="s">
        <v>3762</v>
      </c>
      <c r="AP2616" s="82">
        <v>200000</v>
      </c>
      <c r="AQ2616" s="82" t="s">
        <v>109</v>
      </c>
      <c r="AR2616" s="82" t="s">
        <v>4274</v>
      </c>
      <c r="AS2616" s="84">
        <v>41729</v>
      </c>
      <c r="AT2616" s="85">
        <v>2014</v>
      </c>
      <c r="AU2616" s="82" t="s">
        <v>4277</v>
      </c>
      <c r="AV2616" s="84">
        <v>42369</v>
      </c>
      <c r="AW2616" s="85">
        <v>2015</v>
      </c>
      <c r="AX2616" s="85">
        <f>Table1[[#This Row],[End TEST]]-Table1[[#This Row],[Start TEST]]</f>
        <v>1</v>
      </c>
      <c r="AY2616" s="85">
        <f>Table1[[#This Row],[TEST_Diff]]+1</f>
        <v>2</v>
      </c>
      <c r="AZ2616" s="92">
        <f>DATEDIF(Table1[[#This Row],[Start Year]],Table1[[#This Row],[End Year]],"d") / 365</f>
        <v>1.7534246575342465</v>
      </c>
    </row>
    <row r="2617" spans="1:52" x14ac:dyDescent="0.5">
      <c r="A2617" s="82">
        <v>210</v>
      </c>
      <c r="B2617" s="82" t="s">
        <v>3398</v>
      </c>
      <c r="D2617" s="90">
        <v>43372</v>
      </c>
      <c r="E2617" s="90" t="s">
        <v>3399</v>
      </c>
      <c r="F2617" s="90"/>
      <c r="G2617" s="82" t="s">
        <v>3399</v>
      </c>
      <c r="H2617" s="82" t="s">
        <v>3400</v>
      </c>
      <c r="I2617" s="80" t="s">
        <v>98</v>
      </c>
      <c r="J2617" s="80">
        <v>100</v>
      </c>
      <c r="K2617" s="80">
        <v>4</v>
      </c>
      <c r="L2617" s="80" t="s">
        <v>139</v>
      </c>
      <c r="M2617" s="80">
        <v>25</v>
      </c>
      <c r="N2617" s="80">
        <v>9.1449999999999996</v>
      </c>
      <c r="O2617" s="80">
        <v>40.489674000000001</v>
      </c>
      <c r="P2617" s="80" t="s">
        <v>69</v>
      </c>
      <c r="Q2617" s="80">
        <v>0</v>
      </c>
      <c r="R2617" s="80">
        <v>2.6272389999999999</v>
      </c>
      <c r="S2617" s="80">
        <v>23.381664000000001</v>
      </c>
      <c r="T2617" s="80">
        <v>206250</v>
      </c>
      <c r="U2617" s="91">
        <f>Table1[[#This Row],[Distribution Amount (Dollars)]]/Table1[[#This Row],[NEWdatediff]]</f>
        <v>206250</v>
      </c>
      <c r="V2617" s="82" t="s">
        <v>140</v>
      </c>
      <c r="W2617" s="82" t="s">
        <v>91</v>
      </c>
      <c r="X2617" s="82" t="s">
        <v>72</v>
      </c>
      <c r="Y2617" s="82" t="s">
        <v>73</v>
      </c>
      <c r="Z2617" s="82">
        <v>1</v>
      </c>
      <c r="AB2617" s="82" t="s">
        <v>3401</v>
      </c>
      <c r="AD2617" s="82" t="s">
        <v>155</v>
      </c>
      <c r="AE2617" s="82" t="s">
        <v>3402</v>
      </c>
      <c r="AN2617" s="82" t="s">
        <v>76</v>
      </c>
      <c r="AO2617" s="82" t="s">
        <v>3403</v>
      </c>
      <c r="AP2617" s="82">
        <v>825000</v>
      </c>
      <c r="AQ2617" s="82" t="s">
        <v>109</v>
      </c>
      <c r="AR2617" s="82" t="s">
        <v>4274</v>
      </c>
      <c r="AS2617" s="84">
        <v>41729</v>
      </c>
      <c r="AT2617" s="85">
        <v>2014</v>
      </c>
      <c r="AU2617" s="82" t="s">
        <v>4277</v>
      </c>
      <c r="AV2617" s="84">
        <v>41820</v>
      </c>
      <c r="AW2617" s="85">
        <v>2014</v>
      </c>
      <c r="AX2617" s="85">
        <f>Table1[[#This Row],[End TEST]]-Table1[[#This Row],[Start TEST]]</f>
        <v>0</v>
      </c>
      <c r="AY2617" s="85">
        <f>Table1[[#This Row],[TEST_Diff]]+1</f>
        <v>1</v>
      </c>
      <c r="AZ2617" s="92">
        <f>DATEDIF(Table1[[#This Row],[Start Year]],Table1[[#This Row],[End Year]],"d") / 365</f>
        <v>0.24931506849315069</v>
      </c>
    </row>
    <row r="2618" spans="1:52" x14ac:dyDescent="0.5">
      <c r="A2618" s="82">
        <v>210</v>
      </c>
      <c r="B2618" s="82" t="s">
        <v>3398</v>
      </c>
      <c r="D2618" s="90">
        <v>43372</v>
      </c>
      <c r="E2618" s="90" t="s">
        <v>3399</v>
      </c>
      <c r="F2618" s="90"/>
      <c r="G2618" s="82" t="s">
        <v>3399</v>
      </c>
      <c r="H2618" s="82" t="s">
        <v>3400</v>
      </c>
      <c r="I2618" s="80" t="s">
        <v>98</v>
      </c>
      <c r="J2618" s="80">
        <v>100</v>
      </c>
      <c r="K2618" s="80">
        <v>4</v>
      </c>
      <c r="L2618" s="80" t="s">
        <v>426</v>
      </c>
      <c r="M2618" s="80">
        <v>25</v>
      </c>
      <c r="N2618" s="80">
        <v>23.684994</v>
      </c>
      <c r="O2618" s="80">
        <v>90.356330999999997</v>
      </c>
      <c r="P2618" s="80" t="s">
        <v>114</v>
      </c>
      <c r="Q2618" s="80">
        <v>0</v>
      </c>
      <c r="R2618" s="80">
        <v>25.384855999999999</v>
      </c>
      <c r="S2618" s="80">
        <v>68.458809000000002</v>
      </c>
      <c r="T2618" s="80">
        <v>206250</v>
      </c>
      <c r="U2618" s="91">
        <f>Table1[[#This Row],[Distribution Amount (Dollars)]]/Table1[[#This Row],[NEWdatediff]]</f>
        <v>206250</v>
      </c>
      <c r="V2618" s="82" t="s">
        <v>140</v>
      </c>
      <c r="W2618" s="82" t="s">
        <v>91</v>
      </c>
      <c r="X2618" s="82" t="s">
        <v>72</v>
      </c>
      <c r="Y2618" s="82" t="s">
        <v>73</v>
      </c>
      <c r="Z2618" s="82">
        <v>1</v>
      </c>
      <c r="AB2618" s="82" t="s">
        <v>3401</v>
      </c>
      <c r="AD2618" s="82" t="s">
        <v>426</v>
      </c>
      <c r="AE2618" s="82" t="s">
        <v>3402</v>
      </c>
      <c r="AN2618" s="82" t="s">
        <v>76</v>
      </c>
      <c r="AO2618" s="82" t="s">
        <v>3403</v>
      </c>
      <c r="AP2618" s="82">
        <v>825000</v>
      </c>
      <c r="AQ2618" s="82" t="s">
        <v>109</v>
      </c>
      <c r="AR2618" s="82" t="s">
        <v>4274</v>
      </c>
      <c r="AS2618" s="84">
        <v>41729</v>
      </c>
      <c r="AT2618" s="85">
        <v>2014</v>
      </c>
      <c r="AU2618" s="82" t="s">
        <v>4277</v>
      </c>
      <c r="AV2618" s="84">
        <v>41820</v>
      </c>
      <c r="AW2618" s="85">
        <v>2014</v>
      </c>
      <c r="AX2618" s="85">
        <f>Table1[[#This Row],[End TEST]]-Table1[[#This Row],[Start TEST]]</f>
        <v>0</v>
      </c>
      <c r="AY2618" s="85">
        <f>Table1[[#This Row],[TEST_Diff]]+1</f>
        <v>1</v>
      </c>
      <c r="AZ2618" s="92">
        <f>DATEDIF(Table1[[#This Row],[Start Year]],Table1[[#This Row],[End Year]],"d") / 365</f>
        <v>0.24931506849315069</v>
      </c>
    </row>
    <row r="2619" spans="1:52" x14ac:dyDescent="0.5">
      <c r="A2619" s="82">
        <v>210</v>
      </c>
      <c r="B2619" s="82" t="s">
        <v>3398</v>
      </c>
      <c r="D2619" s="90">
        <v>43372</v>
      </c>
      <c r="E2619" s="90" t="s">
        <v>3399</v>
      </c>
      <c r="F2619" s="90"/>
      <c r="G2619" s="82" t="s">
        <v>3399</v>
      </c>
      <c r="H2619" s="82" t="s">
        <v>3400</v>
      </c>
      <c r="I2619" s="80" t="s">
        <v>98</v>
      </c>
      <c r="J2619" s="80">
        <v>100</v>
      </c>
      <c r="K2619" s="80">
        <v>4</v>
      </c>
      <c r="L2619" s="80" t="s">
        <v>500</v>
      </c>
      <c r="M2619" s="80">
        <v>25</v>
      </c>
      <c r="N2619" s="80">
        <v>51.19171</v>
      </c>
      <c r="O2619" s="80">
        <v>7.0523000000000002E-2</v>
      </c>
      <c r="P2619" s="80" t="s">
        <v>113</v>
      </c>
      <c r="Q2619" s="80">
        <v>0</v>
      </c>
      <c r="R2619" s="80">
        <v>10.278548000000001</v>
      </c>
      <c r="S2619" s="80">
        <v>102.006446</v>
      </c>
      <c r="T2619" s="80">
        <v>206250</v>
      </c>
      <c r="U2619" s="91">
        <f>Table1[[#This Row],[Distribution Amount (Dollars)]]/Table1[[#This Row],[NEWdatediff]]</f>
        <v>206250</v>
      </c>
      <c r="V2619" s="82" t="s">
        <v>140</v>
      </c>
      <c r="W2619" s="82" t="s">
        <v>91</v>
      </c>
      <c r="X2619" s="82" t="s">
        <v>72</v>
      </c>
      <c r="Y2619" s="82" t="s">
        <v>73</v>
      </c>
      <c r="Z2619" s="82">
        <v>1</v>
      </c>
      <c r="AB2619" s="82" t="s">
        <v>3401</v>
      </c>
      <c r="AD2619" s="82" t="s">
        <v>139</v>
      </c>
      <c r="AE2619" s="82" t="s">
        <v>3402</v>
      </c>
      <c r="AN2619" s="82" t="s">
        <v>76</v>
      </c>
      <c r="AO2619" s="82" t="s">
        <v>3403</v>
      </c>
      <c r="AP2619" s="82">
        <v>825000</v>
      </c>
      <c r="AQ2619" s="82" t="s">
        <v>109</v>
      </c>
      <c r="AR2619" s="82" t="s">
        <v>4274</v>
      </c>
      <c r="AS2619" s="84">
        <v>41729</v>
      </c>
      <c r="AT2619" s="85">
        <v>2014</v>
      </c>
      <c r="AU2619" s="82" t="s">
        <v>4277</v>
      </c>
      <c r="AV2619" s="84">
        <v>41820</v>
      </c>
      <c r="AW2619" s="85">
        <v>2014</v>
      </c>
      <c r="AX2619" s="85">
        <f>Table1[[#This Row],[End TEST]]-Table1[[#This Row],[Start TEST]]</f>
        <v>0</v>
      </c>
      <c r="AY2619" s="85">
        <f>Table1[[#This Row],[TEST_Diff]]+1</f>
        <v>1</v>
      </c>
      <c r="AZ2619" s="92">
        <f>DATEDIF(Table1[[#This Row],[Start Year]],Table1[[#This Row],[End Year]],"d") / 365</f>
        <v>0.24931506849315069</v>
      </c>
    </row>
    <row r="2620" spans="1:52" x14ac:dyDescent="0.5">
      <c r="A2620" s="82">
        <v>210</v>
      </c>
      <c r="B2620" s="82" t="s">
        <v>3398</v>
      </c>
      <c r="D2620" s="90">
        <v>43372</v>
      </c>
      <c r="E2620" s="90" t="s">
        <v>3399</v>
      </c>
      <c r="F2620" s="90"/>
      <c r="G2620" s="82" t="s">
        <v>3399</v>
      </c>
      <c r="H2620" s="82" t="s">
        <v>3400</v>
      </c>
      <c r="I2620" s="80" t="s">
        <v>98</v>
      </c>
      <c r="J2620" s="80">
        <v>100</v>
      </c>
      <c r="K2620" s="80">
        <v>4</v>
      </c>
      <c r="L2620" s="80" t="s">
        <v>155</v>
      </c>
      <c r="M2620" s="80">
        <v>25</v>
      </c>
      <c r="N2620" s="80">
        <v>-25.97325</v>
      </c>
      <c r="O2620" s="80">
        <v>32.572029999999998</v>
      </c>
      <c r="P2620" s="80" t="s">
        <v>69</v>
      </c>
      <c r="Q2620" s="80">
        <v>0</v>
      </c>
      <c r="R2620" s="80">
        <v>2.6272389999999999</v>
      </c>
      <c r="S2620" s="80">
        <v>23.381664000000001</v>
      </c>
      <c r="T2620" s="80">
        <v>206250</v>
      </c>
      <c r="U2620" s="91">
        <f>Table1[[#This Row],[Distribution Amount (Dollars)]]/Table1[[#This Row],[NEWdatediff]]</f>
        <v>206250</v>
      </c>
      <c r="V2620" s="82" t="s">
        <v>140</v>
      </c>
      <c r="W2620" s="82" t="s">
        <v>91</v>
      </c>
      <c r="X2620" s="82" t="s">
        <v>72</v>
      </c>
      <c r="Y2620" s="82" t="s">
        <v>73</v>
      </c>
      <c r="Z2620" s="82">
        <v>1</v>
      </c>
      <c r="AB2620" s="82" t="s">
        <v>3401</v>
      </c>
      <c r="AD2620" s="82" t="s">
        <v>500</v>
      </c>
      <c r="AE2620" s="82" t="s">
        <v>3402</v>
      </c>
      <c r="AN2620" s="82" t="s">
        <v>76</v>
      </c>
      <c r="AO2620" s="82" t="s">
        <v>3403</v>
      </c>
      <c r="AP2620" s="82">
        <v>825000</v>
      </c>
      <c r="AQ2620" s="82" t="s">
        <v>109</v>
      </c>
      <c r="AR2620" s="82" t="s">
        <v>4274</v>
      </c>
      <c r="AS2620" s="84">
        <v>41729</v>
      </c>
      <c r="AT2620" s="85">
        <v>2014</v>
      </c>
      <c r="AU2620" s="82" t="s">
        <v>4277</v>
      </c>
      <c r="AV2620" s="84">
        <v>41820</v>
      </c>
      <c r="AW2620" s="85">
        <v>2014</v>
      </c>
      <c r="AX2620" s="85">
        <f>Table1[[#This Row],[End TEST]]-Table1[[#This Row],[Start TEST]]</f>
        <v>0</v>
      </c>
      <c r="AY2620" s="85">
        <f>Table1[[#This Row],[TEST_Diff]]+1</f>
        <v>1</v>
      </c>
      <c r="AZ2620" s="92">
        <f>DATEDIF(Table1[[#This Row],[Start Year]],Table1[[#This Row],[End Year]],"d") / 365</f>
        <v>0.24931506849315069</v>
      </c>
    </row>
    <row r="2621" spans="1:52" x14ac:dyDescent="0.5">
      <c r="A2621" s="82">
        <v>211</v>
      </c>
      <c r="B2621" s="82" t="s">
        <v>3737</v>
      </c>
      <c r="D2621" s="90">
        <v>43372</v>
      </c>
      <c r="E2621" s="90" t="s">
        <v>3738</v>
      </c>
      <c r="F2621" s="90"/>
      <c r="G2621" s="82" t="s">
        <v>3738</v>
      </c>
      <c r="H2621" s="82" t="s">
        <v>3739</v>
      </c>
      <c r="I2621" s="80" t="s">
        <v>67</v>
      </c>
      <c r="J2621" s="80">
        <v>100</v>
      </c>
      <c r="K2621" s="80">
        <v>0</v>
      </c>
      <c r="P2621" s="80" t="s">
        <v>114</v>
      </c>
      <c r="Q2621" s="80">
        <v>7.5</v>
      </c>
      <c r="R2621" s="80">
        <v>25.384855999999999</v>
      </c>
      <c r="S2621" s="80">
        <v>68.458809000000002</v>
      </c>
      <c r="T2621" s="80">
        <v>15000</v>
      </c>
      <c r="U2621" s="91">
        <f>Table1[[#This Row],[Distribution Amount (Dollars)]]/Table1[[#This Row],[NEWdatediff]]</f>
        <v>7500</v>
      </c>
      <c r="V2621" s="82" t="s">
        <v>1482</v>
      </c>
      <c r="W2621" s="82" t="s">
        <v>91</v>
      </c>
      <c r="X2621" s="82" t="s">
        <v>72</v>
      </c>
      <c r="Y2621" s="82" t="s">
        <v>73</v>
      </c>
      <c r="Z2621" s="82">
        <v>1</v>
      </c>
      <c r="AB2621" s="82" t="s">
        <v>3740</v>
      </c>
      <c r="AD2621" s="82" t="s">
        <v>110</v>
      </c>
      <c r="AE2621" s="82" t="s">
        <v>305</v>
      </c>
      <c r="AN2621" s="82" t="s">
        <v>76</v>
      </c>
      <c r="AO2621" s="82" t="s">
        <v>3741</v>
      </c>
      <c r="AP2621" s="82">
        <v>200000</v>
      </c>
      <c r="AQ2621" s="82" t="s">
        <v>109</v>
      </c>
      <c r="AR2621" s="82" t="s">
        <v>4274</v>
      </c>
      <c r="AS2621" s="84">
        <v>41729</v>
      </c>
      <c r="AT2621" s="85">
        <v>2014</v>
      </c>
      <c r="AU2621" s="82" t="s">
        <v>4277</v>
      </c>
      <c r="AV2621" s="84">
        <v>42094</v>
      </c>
      <c r="AW2621" s="85">
        <v>2015</v>
      </c>
      <c r="AX2621" s="85">
        <f>Table1[[#This Row],[End TEST]]-Table1[[#This Row],[Start TEST]]</f>
        <v>1</v>
      </c>
      <c r="AY2621" s="85">
        <f>Table1[[#This Row],[TEST_Diff]]+1</f>
        <v>2</v>
      </c>
      <c r="AZ2621" s="92">
        <f>DATEDIF(Table1[[#This Row],[Start Year]],Table1[[#This Row],[End Year]],"d") / 365</f>
        <v>1</v>
      </c>
    </row>
    <row r="2622" spans="1:52" x14ac:dyDescent="0.5">
      <c r="A2622" s="82">
        <v>211</v>
      </c>
      <c r="B2622" s="82" t="s">
        <v>3737</v>
      </c>
      <c r="D2622" s="90">
        <v>43372</v>
      </c>
      <c r="E2622" s="90" t="s">
        <v>3738</v>
      </c>
      <c r="F2622" s="90"/>
      <c r="G2622" s="82" t="s">
        <v>3738</v>
      </c>
      <c r="H2622" s="82" t="s">
        <v>3739</v>
      </c>
      <c r="I2622" s="80" t="s">
        <v>67</v>
      </c>
      <c r="J2622" s="80">
        <v>100</v>
      </c>
      <c r="K2622" s="80">
        <v>0</v>
      </c>
      <c r="P2622" s="80" t="s">
        <v>84</v>
      </c>
      <c r="Q2622" s="80">
        <v>10</v>
      </c>
      <c r="R2622" s="80">
        <v>-15.623037</v>
      </c>
      <c r="S2622" s="80">
        <v>-59.0625</v>
      </c>
      <c r="T2622" s="80">
        <v>20000</v>
      </c>
      <c r="U2622" s="91">
        <f>Table1[[#This Row],[Distribution Amount (Dollars)]]/Table1[[#This Row],[NEWdatediff]]</f>
        <v>10000</v>
      </c>
      <c r="V2622" s="82" t="s">
        <v>1482</v>
      </c>
      <c r="W2622" s="82" t="s">
        <v>91</v>
      </c>
      <c r="X2622" s="82" t="s">
        <v>72</v>
      </c>
      <c r="Y2622" s="82" t="s">
        <v>73</v>
      </c>
      <c r="Z2622" s="82">
        <v>1</v>
      </c>
      <c r="AB2622" s="82" t="s">
        <v>3740</v>
      </c>
      <c r="AD2622" s="82" t="s">
        <v>308</v>
      </c>
      <c r="AE2622" s="82" t="s">
        <v>305</v>
      </c>
      <c r="AN2622" s="82" t="s">
        <v>76</v>
      </c>
      <c r="AO2622" s="82" t="s">
        <v>3741</v>
      </c>
      <c r="AP2622" s="82">
        <v>200000</v>
      </c>
      <c r="AQ2622" s="82" t="s">
        <v>109</v>
      </c>
      <c r="AR2622" s="82" t="s">
        <v>4274</v>
      </c>
      <c r="AS2622" s="84">
        <v>41729</v>
      </c>
      <c r="AT2622" s="85">
        <v>2014</v>
      </c>
      <c r="AU2622" s="82" t="s">
        <v>4277</v>
      </c>
      <c r="AV2622" s="84">
        <v>42094</v>
      </c>
      <c r="AW2622" s="85">
        <v>2015</v>
      </c>
      <c r="AX2622" s="85">
        <f>Table1[[#This Row],[End TEST]]-Table1[[#This Row],[Start TEST]]</f>
        <v>1</v>
      </c>
      <c r="AY2622" s="85">
        <f>Table1[[#This Row],[TEST_Diff]]+1</f>
        <v>2</v>
      </c>
      <c r="AZ2622" s="92">
        <f>DATEDIF(Table1[[#This Row],[Start Year]],Table1[[#This Row],[End Year]],"d") / 365</f>
        <v>1</v>
      </c>
    </row>
    <row r="2623" spans="1:52" x14ac:dyDescent="0.5">
      <c r="A2623" s="82">
        <v>211</v>
      </c>
      <c r="B2623" s="82" t="s">
        <v>3737</v>
      </c>
      <c r="D2623" s="90">
        <v>43372</v>
      </c>
      <c r="E2623" s="90" t="s">
        <v>3738</v>
      </c>
      <c r="F2623" s="90"/>
      <c r="G2623" s="82" t="s">
        <v>3738</v>
      </c>
      <c r="H2623" s="82" t="s">
        <v>3739</v>
      </c>
      <c r="I2623" s="80" t="s">
        <v>67</v>
      </c>
      <c r="J2623" s="80">
        <v>100</v>
      </c>
      <c r="K2623" s="80">
        <v>0</v>
      </c>
      <c r="P2623" s="80" t="s">
        <v>307</v>
      </c>
      <c r="Q2623" s="80">
        <v>20</v>
      </c>
      <c r="R2623" s="80">
        <v>48.122632000000003</v>
      </c>
      <c r="S2623" s="80">
        <v>30.108753</v>
      </c>
      <c r="T2623" s="80">
        <v>40000</v>
      </c>
      <c r="U2623" s="91">
        <f>Table1[[#This Row],[Distribution Amount (Dollars)]]/Table1[[#This Row],[NEWdatediff]]</f>
        <v>20000</v>
      </c>
      <c r="V2623" s="82" t="s">
        <v>1482</v>
      </c>
      <c r="W2623" s="82" t="s">
        <v>91</v>
      </c>
      <c r="X2623" s="82" t="s">
        <v>72</v>
      </c>
      <c r="Y2623" s="82" t="s">
        <v>73</v>
      </c>
      <c r="Z2623" s="82">
        <v>1</v>
      </c>
      <c r="AB2623" s="82" t="s">
        <v>3740</v>
      </c>
      <c r="AD2623" s="82" t="s">
        <v>111</v>
      </c>
      <c r="AE2623" s="82" t="s">
        <v>305</v>
      </c>
      <c r="AN2623" s="82" t="s">
        <v>76</v>
      </c>
      <c r="AO2623" s="82" t="s">
        <v>3741</v>
      </c>
      <c r="AP2623" s="82">
        <v>200000</v>
      </c>
      <c r="AQ2623" s="82" t="s">
        <v>109</v>
      </c>
      <c r="AR2623" s="82" t="s">
        <v>4274</v>
      </c>
      <c r="AS2623" s="84">
        <v>41729</v>
      </c>
      <c r="AT2623" s="85">
        <v>2014</v>
      </c>
      <c r="AU2623" s="82" t="s">
        <v>4277</v>
      </c>
      <c r="AV2623" s="84">
        <v>42094</v>
      </c>
      <c r="AW2623" s="85">
        <v>2015</v>
      </c>
      <c r="AX2623" s="85">
        <f>Table1[[#This Row],[End TEST]]-Table1[[#This Row],[Start TEST]]</f>
        <v>1</v>
      </c>
      <c r="AY2623" s="85">
        <f>Table1[[#This Row],[TEST_Diff]]+1</f>
        <v>2</v>
      </c>
      <c r="AZ2623" s="92">
        <f>DATEDIF(Table1[[#This Row],[Start Year]],Table1[[#This Row],[End Year]],"d") / 365</f>
        <v>1</v>
      </c>
    </row>
    <row r="2624" spans="1:52" x14ac:dyDescent="0.5">
      <c r="A2624" s="82">
        <v>211</v>
      </c>
      <c r="B2624" s="82" t="s">
        <v>3737</v>
      </c>
      <c r="D2624" s="90">
        <v>43372</v>
      </c>
      <c r="E2624" s="90" t="s">
        <v>3738</v>
      </c>
      <c r="F2624" s="90"/>
      <c r="G2624" s="82" t="s">
        <v>3738</v>
      </c>
      <c r="H2624" s="82" t="s">
        <v>3739</v>
      </c>
      <c r="I2624" s="80" t="s">
        <v>67</v>
      </c>
      <c r="J2624" s="80">
        <v>100</v>
      </c>
      <c r="K2624" s="80">
        <v>0</v>
      </c>
      <c r="P2624" s="80" t="s">
        <v>113</v>
      </c>
      <c r="Q2624" s="80">
        <v>7.5</v>
      </c>
      <c r="R2624" s="80">
        <v>10.278548000000001</v>
      </c>
      <c r="S2624" s="80">
        <v>102.006446</v>
      </c>
      <c r="T2624" s="80">
        <v>15000</v>
      </c>
      <c r="U2624" s="91">
        <f>Table1[[#This Row],[Distribution Amount (Dollars)]]/Table1[[#This Row],[NEWdatediff]]</f>
        <v>7500</v>
      </c>
      <c r="V2624" s="82" t="s">
        <v>1482</v>
      </c>
      <c r="W2624" s="82" t="s">
        <v>91</v>
      </c>
      <c r="X2624" s="82" t="s">
        <v>72</v>
      </c>
      <c r="Y2624" s="82" t="s">
        <v>73</v>
      </c>
      <c r="Z2624" s="82">
        <v>1</v>
      </c>
      <c r="AB2624" s="82" t="s">
        <v>3740</v>
      </c>
      <c r="AD2624" s="82" t="s">
        <v>112</v>
      </c>
      <c r="AE2624" s="82" t="s">
        <v>305</v>
      </c>
      <c r="AN2624" s="82" t="s">
        <v>76</v>
      </c>
      <c r="AO2624" s="82" t="s">
        <v>3741</v>
      </c>
      <c r="AP2624" s="82">
        <v>200000</v>
      </c>
      <c r="AQ2624" s="82" t="s">
        <v>109</v>
      </c>
      <c r="AR2624" s="82" t="s">
        <v>4274</v>
      </c>
      <c r="AS2624" s="84">
        <v>41729</v>
      </c>
      <c r="AT2624" s="85">
        <v>2014</v>
      </c>
      <c r="AU2624" s="82" t="s">
        <v>4277</v>
      </c>
      <c r="AV2624" s="84">
        <v>42094</v>
      </c>
      <c r="AW2624" s="85">
        <v>2015</v>
      </c>
      <c r="AX2624" s="85">
        <f>Table1[[#This Row],[End TEST]]-Table1[[#This Row],[Start TEST]]</f>
        <v>1</v>
      </c>
      <c r="AY2624" s="85">
        <f>Table1[[#This Row],[TEST_Diff]]+1</f>
        <v>2</v>
      </c>
      <c r="AZ2624" s="92">
        <f>DATEDIF(Table1[[#This Row],[Start Year]],Table1[[#This Row],[End Year]],"d") / 365</f>
        <v>1</v>
      </c>
    </row>
    <row r="2625" spans="1:52" x14ac:dyDescent="0.5">
      <c r="A2625" s="82">
        <v>211</v>
      </c>
      <c r="B2625" s="82" t="s">
        <v>3737</v>
      </c>
      <c r="D2625" s="90">
        <v>43372</v>
      </c>
      <c r="E2625" s="90" t="s">
        <v>3738</v>
      </c>
      <c r="F2625" s="90"/>
      <c r="G2625" s="82" t="s">
        <v>3738</v>
      </c>
      <c r="H2625" s="82" t="s">
        <v>3739</v>
      </c>
      <c r="I2625" s="80" t="s">
        <v>67</v>
      </c>
      <c r="J2625" s="80">
        <v>100</v>
      </c>
      <c r="K2625" s="80">
        <v>0</v>
      </c>
      <c r="P2625" s="80" t="s">
        <v>112</v>
      </c>
      <c r="Q2625" s="80">
        <v>7.5</v>
      </c>
      <c r="R2625" s="80">
        <v>45.052331000000002</v>
      </c>
      <c r="S2625" s="80">
        <v>118.90412999999999</v>
      </c>
      <c r="T2625" s="80">
        <v>15000</v>
      </c>
      <c r="U2625" s="91">
        <f>Table1[[#This Row],[Distribution Amount (Dollars)]]/Table1[[#This Row],[NEWdatediff]]</f>
        <v>7500</v>
      </c>
      <c r="V2625" s="82" t="s">
        <v>1482</v>
      </c>
      <c r="W2625" s="82" t="s">
        <v>91</v>
      </c>
      <c r="X2625" s="82" t="s">
        <v>72</v>
      </c>
      <c r="Y2625" s="82" t="s">
        <v>73</v>
      </c>
      <c r="Z2625" s="82">
        <v>1</v>
      </c>
      <c r="AB2625" s="82" t="s">
        <v>3740</v>
      </c>
      <c r="AD2625" s="82" t="s">
        <v>113</v>
      </c>
      <c r="AE2625" s="82" t="s">
        <v>305</v>
      </c>
      <c r="AN2625" s="82" t="s">
        <v>76</v>
      </c>
      <c r="AO2625" s="82" t="s">
        <v>3741</v>
      </c>
      <c r="AP2625" s="82">
        <v>200000</v>
      </c>
      <c r="AQ2625" s="82" t="s">
        <v>109</v>
      </c>
      <c r="AR2625" s="82" t="s">
        <v>4274</v>
      </c>
      <c r="AS2625" s="84">
        <v>41729</v>
      </c>
      <c r="AT2625" s="85">
        <v>2014</v>
      </c>
      <c r="AU2625" s="82" t="s">
        <v>4277</v>
      </c>
      <c r="AV2625" s="84">
        <v>42094</v>
      </c>
      <c r="AW2625" s="85">
        <v>2015</v>
      </c>
      <c r="AX2625" s="85">
        <f>Table1[[#This Row],[End TEST]]-Table1[[#This Row],[Start TEST]]</f>
        <v>1</v>
      </c>
      <c r="AY2625" s="85">
        <f>Table1[[#This Row],[TEST_Diff]]+1</f>
        <v>2</v>
      </c>
      <c r="AZ2625" s="92">
        <f>DATEDIF(Table1[[#This Row],[Start Year]],Table1[[#This Row],[End Year]],"d") / 365</f>
        <v>1</v>
      </c>
    </row>
    <row r="2626" spans="1:52" x14ac:dyDescent="0.5">
      <c r="A2626" s="82">
        <v>211</v>
      </c>
      <c r="B2626" s="82" t="s">
        <v>3737</v>
      </c>
      <c r="D2626" s="90">
        <v>43372</v>
      </c>
      <c r="E2626" s="90" t="s">
        <v>3738</v>
      </c>
      <c r="F2626" s="90"/>
      <c r="G2626" s="82" t="s">
        <v>3738</v>
      </c>
      <c r="H2626" s="82" t="s">
        <v>3739</v>
      </c>
      <c r="I2626" s="80" t="s">
        <v>67</v>
      </c>
      <c r="J2626" s="80">
        <v>100</v>
      </c>
      <c r="K2626" s="80">
        <v>0</v>
      </c>
      <c r="P2626" s="80" t="s">
        <v>69</v>
      </c>
      <c r="Q2626" s="80">
        <v>15</v>
      </c>
      <c r="R2626" s="80">
        <v>2.6272389999999999</v>
      </c>
      <c r="S2626" s="80">
        <v>23.381664000000001</v>
      </c>
      <c r="T2626" s="80">
        <v>30000</v>
      </c>
      <c r="U2626" s="91">
        <f>Table1[[#This Row],[Distribution Amount (Dollars)]]/Table1[[#This Row],[NEWdatediff]]</f>
        <v>15000</v>
      </c>
      <c r="V2626" s="82" t="s">
        <v>1482</v>
      </c>
      <c r="W2626" s="82" t="s">
        <v>91</v>
      </c>
      <c r="X2626" s="82" t="s">
        <v>72</v>
      </c>
      <c r="Y2626" s="82" t="s">
        <v>73</v>
      </c>
      <c r="Z2626" s="82">
        <v>1</v>
      </c>
      <c r="AB2626" s="82" t="s">
        <v>3740</v>
      </c>
      <c r="AD2626" s="82" t="s">
        <v>84</v>
      </c>
      <c r="AE2626" s="82" t="s">
        <v>305</v>
      </c>
      <c r="AN2626" s="82" t="s">
        <v>76</v>
      </c>
      <c r="AO2626" s="82" t="s">
        <v>3741</v>
      </c>
      <c r="AP2626" s="82">
        <v>200000</v>
      </c>
      <c r="AQ2626" s="82" t="s">
        <v>109</v>
      </c>
      <c r="AR2626" s="82" t="s">
        <v>4274</v>
      </c>
      <c r="AS2626" s="84">
        <v>41729</v>
      </c>
      <c r="AT2626" s="85">
        <v>2014</v>
      </c>
      <c r="AU2626" s="82" t="s">
        <v>4277</v>
      </c>
      <c r="AV2626" s="84">
        <v>42094</v>
      </c>
      <c r="AW2626" s="85">
        <v>2015</v>
      </c>
      <c r="AX2626" s="85">
        <f>Table1[[#This Row],[End TEST]]-Table1[[#This Row],[Start TEST]]</f>
        <v>1</v>
      </c>
      <c r="AY2626" s="85">
        <f>Table1[[#This Row],[TEST_Diff]]+1</f>
        <v>2</v>
      </c>
      <c r="AZ2626" s="92">
        <f>DATEDIF(Table1[[#This Row],[Start Year]],Table1[[#This Row],[End Year]],"d") / 365</f>
        <v>1</v>
      </c>
    </row>
    <row r="2627" spans="1:52" x14ac:dyDescent="0.5">
      <c r="A2627" s="82">
        <v>211</v>
      </c>
      <c r="B2627" s="82" t="s">
        <v>3737</v>
      </c>
      <c r="D2627" s="90">
        <v>43372</v>
      </c>
      <c r="E2627" s="90" t="s">
        <v>3738</v>
      </c>
      <c r="F2627" s="90"/>
      <c r="G2627" s="82" t="s">
        <v>3738</v>
      </c>
      <c r="H2627" s="82" t="s">
        <v>3739</v>
      </c>
      <c r="I2627" s="80" t="s">
        <v>67</v>
      </c>
      <c r="J2627" s="80">
        <v>100</v>
      </c>
      <c r="K2627" s="80">
        <v>0</v>
      </c>
      <c r="P2627" s="80" t="s">
        <v>308</v>
      </c>
      <c r="Q2627" s="80">
        <v>10</v>
      </c>
      <c r="R2627" s="80">
        <v>13.923406</v>
      </c>
      <c r="S2627" s="80">
        <v>-86.952798999999999</v>
      </c>
      <c r="T2627" s="80">
        <v>20000</v>
      </c>
      <c r="U2627" s="91">
        <f>Table1[[#This Row],[Distribution Amount (Dollars)]]/Table1[[#This Row],[NEWdatediff]]</f>
        <v>10000</v>
      </c>
      <c r="V2627" s="82" t="s">
        <v>1482</v>
      </c>
      <c r="W2627" s="82" t="s">
        <v>91</v>
      </c>
      <c r="X2627" s="82" t="s">
        <v>72</v>
      </c>
      <c r="Y2627" s="82" t="s">
        <v>73</v>
      </c>
      <c r="Z2627" s="82">
        <v>1</v>
      </c>
      <c r="AB2627" s="82" t="s">
        <v>3740</v>
      </c>
      <c r="AD2627" s="82" t="s">
        <v>69</v>
      </c>
      <c r="AE2627" s="82" t="s">
        <v>305</v>
      </c>
      <c r="AN2627" s="82" t="s">
        <v>76</v>
      </c>
      <c r="AO2627" s="82" t="s">
        <v>3741</v>
      </c>
      <c r="AP2627" s="82">
        <v>200000</v>
      </c>
      <c r="AQ2627" s="82" t="s">
        <v>109</v>
      </c>
      <c r="AR2627" s="82" t="s">
        <v>4274</v>
      </c>
      <c r="AS2627" s="84">
        <v>41729</v>
      </c>
      <c r="AT2627" s="85">
        <v>2014</v>
      </c>
      <c r="AU2627" s="82" t="s">
        <v>4277</v>
      </c>
      <c r="AV2627" s="84">
        <v>42094</v>
      </c>
      <c r="AW2627" s="85">
        <v>2015</v>
      </c>
      <c r="AX2627" s="85">
        <f>Table1[[#This Row],[End TEST]]-Table1[[#This Row],[Start TEST]]</f>
        <v>1</v>
      </c>
      <c r="AY2627" s="85">
        <f>Table1[[#This Row],[TEST_Diff]]+1</f>
        <v>2</v>
      </c>
      <c r="AZ2627" s="92">
        <f>DATEDIF(Table1[[#This Row],[Start Year]],Table1[[#This Row],[End Year]],"d") / 365</f>
        <v>1</v>
      </c>
    </row>
    <row r="2628" spans="1:52" x14ac:dyDescent="0.5">
      <c r="A2628" s="82">
        <v>211</v>
      </c>
      <c r="B2628" s="82" t="s">
        <v>3737</v>
      </c>
      <c r="D2628" s="90">
        <v>43372</v>
      </c>
      <c r="E2628" s="90" t="s">
        <v>3738</v>
      </c>
      <c r="F2628" s="90"/>
      <c r="G2628" s="82" t="s">
        <v>3738</v>
      </c>
      <c r="H2628" s="82" t="s">
        <v>3739</v>
      </c>
      <c r="I2628" s="80" t="s">
        <v>67</v>
      </c>
      <c r="J2628" s="80">
        <v>100</v>
      </c>
      <c r="K2628" s="80">
        <v>0</v>
      </c>
      <c r="P2628" s="80" t="s">
        <v>111</v>
      </c>
      <c r="Q2628" s="80">
        <v>7.5</v>
      </c>
      <c r="R2628" s="80">
        <v>43.890490999999997</v>
      </c>
      <c r="S2628" s="80">
        <v>71.138231000000005</v>
      </c>
      <c r="T2628" s="80">
        <v>15000</v>
      </c>
      <c r="U2628" s="91">
        <f>Table1[[#This Row],[Distribution Amount (Dollars)]]/Table1[[#This Row],[NEWdatediff]]</f>
        <v>7500</v>
      </c>
      <c r="V2628" s="82" t="s">
        <v>1482</v>
      </c>
      <c r="W2628" s="82" t="s">
        <v>91</v>
      </c>
      <c r="X2628" s="82" t="s">
        <v>72</v>
      </c>
      <c r="Y2628" s="82" t="s">
        <v>73</v>
      </c>
      <c r="Z2628" s="82">
        <v>1</v>
      </c>
      <c r="AB2628" s="82" t="s">
        <v>3740</v>
      </c>
      <c r="AD2628" s="82" t="s">
        <v>307</v>
      </c>
      <c r="AE2628" s="82" t="s">
        <v>305</v>
      </c>
      <c r="AN2628" s="82" t="s">
        <v>76</v>
      </c>
      <c r="AO2628" s="82" t="s">
        <v>3741</v>
      </c>
      <c r="AP2628" s="82">
        <v>200000</v>
      </c>
      <c r="AQ2628" s="82" t="s">
        <v>109</v>
      </c>
      <c r="AR2628" s="82" t="s">
        <v>4274</v>
      </c>
      <c r="AS2628" s="84">
        <v>41729</v>
      </c>
      <c r="AT2628" s="85">
        <v>2014</v>
      </c>
      <c r="AU2628" s="82" t="s">
        <v>4277</v>
      </c>
      <c r="AV2628" s="84">
        <v>42094</v>
      </c>
      <c r="AW2628" s="85">
        <v>2015</v>
      </c>
      <c r="AX2628" s="85">
        <f>Table1[[#This Row],[End TEST]]-Table1[[#This Row],[Start TEST]]</f>
        <v>1</v>
      </c>
      <c r="AY2628" s="85">
        <f>Table1[[#This Row],[TEST_Diff]]+1</f>
        <v>2</v>
      </c>
      <c r="AZ2628" s="92">
        <f>DATEDIF(Table1[[#This Row],[Start Year]],Table1[[#This Row],[End Year]],"d") / 365</f>
        <v>1</v>
      </c>
    </row>
    <row r="2629" spans="1:52" x14ac:dyDescent="0.5">
      <c r="A2629" s="82">
        <v>211</v>
      </c>
      <c r="B2629" s="82" t="s">
        <v>3737</v>
      </c>
      <c r="D2629" s="90">
        <v>43372</v>
      </c>
      <c r="E2629" s="90" t="s">
        <v>3738</v>
      </c>
      <c r="F2629" s="90"/>
      <c r="G2629" s="82" t="s">
        <v>3738</v>
      </c>
      <c r="H2629" s="82" t="s">
        <v>3739</v>
      </c>
      <c r="I2629" s="80" t="s">
        <v>67</v>
      </c>
      <c r="J2629" s="80">
        <v>100</v>
      </c>
      <c r="K2629" s="80">
        <v>0</v>
      </c>
      <c r="P2629" s="80" t="s">
        <v>110</v>
      </c>
      <c r="Q2629" s="80">
        <v>15</v>
      </c>
      <c r="R2629" s="80">
        <v>26.625188000000001</v>
      </c>
      <c r="S2629" s="80">
        <v>6.809552</v>
      </c>
      <c r="T2629" s="80">
        <v>30000</v>
      </c>
      <c r="U2629" s="91">
        <f>Table1[[#This Row],[Distribution Amount (Dollars)]]/Table1[[#This Row],[NEWdatediff]]</f>
        <v>15000</v>
      </c>
      <c r="V2629" s="82" t="s">
        <v>1482</v>
      </c>
      <c r="W2629" s="82" t="s">
        <v>91</v>
      </c>
      <c r="X2629" s="82" t="s">
        <v>72</v>
      </c>
      <c r="Y2629" s="82" t="s">
        <v>73</v>
      </c>
      <c r="Z2629" s="82">
        <v>1</v>
      </c>
      <c r="AB2629" s="82" t="s">
        <v>3740</v>
      </c>
      <c r="AD2629" s="82" t="s">
        <v>114</v>
      </c>
      <c r="AE2629" s="82" t="s">
        <v>305</v>
      </c>
      <c r="AN2629" s="82" t="s">
        <v>76</v>
      </c>
      <c r="AO2629" s="82" t="s">
        <v>3741</v>
      </c>
      <c r="AP2629" s="82">
        <v>200000</v>
      </c>
      <c r="AQ2629" s="82" t="s">
        <v>109</v>
      </c>
      <c r="AR2629" s="82" t="s">
        <v>4274</v>
      </c>
      <c r="AS2629" s="84">
        <v>41729</v>
      </c>
      <c r="AT2629" s="85">
        <v>2014</v>
      </c>
      <c r="AU2629" s="82" t="s">
        <v>4277</v>
      </c>
      <c r="AV2629" s="84">
        <v>42094</v>
      </c>
      <c r="AW2629" s="85">
        <v>2015</v>
      </c>
      <c r="AX2629" s="85">
        <f>Table1[[#This Row],[End TEST]]-Table1[[#This Row],[Start TEST]]</f>
        <v>1</v>
      </c>
      <c r="AY2629" s="85">
        <f>Table1[[#This Row],[TEST_Diff]]+1</f>
        <v>2</v>
      </c>
      <c r="AZ2629" s="92">
        <f>DATEDIF(Table1[[#This Row],[Start Year]],Table1[[#This Row],[End Year]],"d") / 365</f>
        <v>1</v>
      </c>
    </row>
    <row r="2630" spans="1:52" x14ac:dyDescent="0.5">
      <c r="A2630" s="82">
        <v>212</v>
      </c>
      <c r="B2630" s="82" t="s">
        <v>1026</v>
      </c>
      <c r="D2630" s="90">
        <v>43371</v>
      </c>
      <c r="E2630" s="90" t="s">
        <v>1027</v>
      </c>
      <c r="F2630" s="90"/>
      <c r="G2630" s="82" t="s">
        <v>1027</v>
      </c>
      <c r="H2630" s="82" t="s">
        <v>1028</v>
      </c>
      <c r="I2630" s="80" t="s">
        <v>127</v>
      </c>
      <c r="J2630" s="80">
        <v>25</v>
      </c>
      <c r="K2630" s="80">
        <v>0</v>
      </c>
      <c r="P2630" s="80" t="s">
        <v>112</v>
      </c>
      <c r="Q2630" s="80">
        <v>6.25</v>
      </c>
      <c r="R2630" s="80">
        <v>45.052331000000002</v>
      </c>
      <c r="S2630" s="80">
        <v>118.90412999999999</v>
      </c>
      <c r="T2630" s="80">
        <v>1828.13</v>
      </c>
      <c r="U2630" s="91">
        <f>Table1[[#This Row],[Distribution Amount (Dollars)]]/Table1[[#This Row],[NEWdatediff]]</f>
        <v>1828.13</v>
      </c>
      <c r="V2630" s="82" t="s">
        <v>1029</v>
      </c>
      <c r="W2630" s="82" t="s">
        <v>91</v>
      </c>
      <c r="X2630" s="82" t="s">
        <v>72</v>
      </c>
      <c r="Y2630" s="82" t="s">
        <v>73</v>
      </c>
      <c r="Z2630" s="82">
        <v>1</v>
      </c>
      <c r="AB2630" s="82" t="s">
        <v>1030</v>
      </c>
      <c r="AD2630" s="82" t="s">
        <v>114</v>
      </c>
      <c r="AE2630" s="82" t="s">
        <v>305</v>
      </c>
      <c r="AN2630" s="82" t="s">
        <v>76</v>
      </c>
      <c r="AO2630" s="82" t="s">
        <v>1031</v>
      </c>
      <c r="AP2630" s="82">
        <v>117000</v>
      </c>
      <c r="AQ2630" s="82" t="s">
        <v>109</v>
      </c>
      <c r="AR2630" s="82" t="s">
        <v>4274</v>
      </c>
      <c r="AS2630" s="84">
        <v>41812</v>
      </c>
      <c r="AT2630" s="85">
        <v>2014</v>
      </c>
      <c r="AU2630" s="82" t="s">
        <v>4277</v>
      </c>
      <c r="AV2630" s="84">
        <v>42003</v>
      </c>
      <c r="AW2630" s="85">
        <v>2014</v>
      </c>
      <c r="AX2630" s="85">
        <f>Table1[[#This Row],[End TEST]]-Table1[[#This Row],[Start TEST]]</f>
        <v>0</v>
      </c>
      <c r="AY2630" s="85">
        <f>Table1[[#This Row],[TEST_Diff]]+1</f>
        <v>1</v>
      </c>
      <c r="AZ2630" s="92">
        <f>DATEDIF(Table1[[#This Row],[Start Year]],Table1[[#This Row],[End Year]],"d") / 365</f>
        <v>0.52328767123287667</v>
      </c>
    </row>
    <row r="2631" spans="1:52" x14ac:dyDescent="0.5">
      <c r="A2631" s="82">
        <v>212</v>
      </c>
      <c r="B2631" s="82" t="s">
        <v>1026</v>
      </c>
      <c r="D2631" s="90">
        <v>43371</v>
      </c>
      <c r="E2631" s="90" t="s">
        <v>1027</v>
      </c>
      <c r="F2631" s="90"/>
      <c r="G2631" s="82" t="s">
        <v>1027</v>
      </c>
      <c r="H2631" s="82" t="s">
        <v>1028</v>
      </c>
      <c r="I2631" s="80" t="s">
        <v>88</v>
      </c>
      <c r="J2631" s="80">
        <v>25</v>
      </c>
      <c r="K2631" s="80">
        <v>0</v>
      </c>
      <c r="P2631" s="80" t="s">
        <v>112</v>
      </c>
      <c r="Q2631" s="80">
        <v>6.25</v>
      </c>
      <c r="R2631" s="80">
        <v>45.052331000000002</v>
      </c>
      <c r="S2631" s="80">
        <v>118.90412999999999</v>
      </c>
      <c r="T2631" s="80">
        <v>1828.13</v>
      </c>
      <c r="U2631" s="91">
        <f>Table1[[#This Row],[Distribution Amount (Dollars)]]/Table1[[#This Row],[NEWdatediff]]</f>
        <v>1828.13</v>
      </c>
      <c r="V2631" s="82" t="s">
        <v>1029</v>
      </c>
      <c r="W2631" s="82" t="s">
        <v>91</v>
      </c>
      <c r="X2631" s="82" t="s">
        <v>72</v>
      </c>
      <c r="Y2631" s="82" t="s">
        <v>73</v>
      </c>
      <c r="Z2631" s="82">
        <v>1</v>
      </c>
      <c r="AB2631" s="82" t="s">
        <v>1030</v>
      </c>
      <c r="AD2631" s="82" t="s">
        <v>114</v>
      </c>
      <c r="AE2631" s="82" t="s">
        <v>305</v>
      </c>
      <c r="AN2631" s="82" t="s">
        <v>76</v>
      </c>
      <c r="AO2631" s="82" t="s">
        <v>1031</v>
      </c>
      <c r="AP2631" s="82">
        <v>117000</v>
      </c>
      <c r="AQ2631" s="82" t="s">
        <v>109</v>
      </c>
      <c r="AR2631" s="82" t="s">
        <v>4274</v>
      </c>
      <c r="AS2631" s="84">
        <v>41812</v>
      </c>
      <c r="AT2631" s="85">
        <v>2014</v>
      </c>
      <c r="AU2631" s="82" t="s">
        <v>4277</v>
      </c>
      <c r="AV2631" s="84">
        <v>42003</v>
      </c>
      <c r="AW2631" s="85">
        <v>2014</v>
      </c>
      <c r="AX2631" s="85">
        <f>Table1[[#This Row],[End TEST]]-Table1[[#This Row],[Start TEST]]</f>
        <v>0</v>
      </c>
      <c r="AY2631" s="85">
        <f>Table1[[#This Row],[TEST_Diff]]+1</f>
        <v>1</v>
      </c>
      <c r="AZ2631" s="92">
        <f>DATEDIF(Table1[[#This Row],[Start Year]],Table1[[#This Row],[End Year]],"d") / 365</f>
        <v>0.52328767123287667</v>
      </c>
    </row>
    <row r="2632" spans="1:52" x14ac:dyDescent="0.5">
      <c r="A2632" s="82">
        <v>212</v>
      </c>
      <c r="B2632" s="82" t="s">
        <v>1026</v>
      </c>
      <c r="D2632" s="90">
        <v>43371</v>
      </c>
      <c r="E2632" s="90" t="s">
        <v>1027</v>
      </c>
      <c r="F2632" s="90"/>
      <c r="G2632" s="82" t="s">
        <v>1027</v>
      </c>
      <c r="H2632" s="82" t="s">
        <v>1028</v>
      </c>
      <c r="I2632" s="80" t="s">
        <v>283</v>
      </c>
      <c r="J2632" s="80">
        <v>25</v>
      </c>
      <c r="K2632" s="80">
        <v>0</v>
      </c>
      <c r="P2632" s="80" t="s">
        <v>112</v>
      </c>
      <c r="Q2632" s="80">
        <v>6.25</v>
      </c>
      <c r="R2632" s="80">
        <v>45.052331000000002</v>
      </c>
      <c r="S2632" s="80">
        <v>118.90412999999999</v>
      </c>
      <c r="T2632" s="80">
        <v>1828.13</v>
      </c>
      <c r="U2632" s="91">
        <f>Table1[[#This Row],[Distribution Amount (Dollars)]]/Table1[[#This Row],[NEWdatediff]]</f>
        <v>1828.13</v>
      </c>
      <c r="V2632" s="82" t="s">
        <v>1029</v>
      </c>
      <c r="W2632" s="82" t="s">
        <v>91</v>
      </c>
      <c r="X2632" s="82" t="s">
        <v>72</v>
      </c>
      <c r="Y2632" s="82" t="s">
        <v>73</v>
      </c>
      <c r="Z2632" s="82">
        <v>1</v>
      </c>
      <c r="AB2632" s="82" t="s">
        <v>1030</v>
      </c>
      <c r="AD2632" s="82" t="s">
        <v>114</v>
      </c>
      <c r="AE2632" s="82" t="s">
        <v>305</v>
      </c>
      <c r="AN2632" s="82" t="s">
        <v>76</v>
      </c>
      <c r="AO2632" s="82" t="s">
        <v>1031</v>
      </c>
      <c r="AP2632" s="82">
        <v>117000</v>
      </c>
      <c r="AQ2632" s="82" t="s">
        <v>109</v>
      </c>
      <c r="AR2632" s="82" t="s">
        <v>4274</v>
      </c>
      <c r="AS2632" s="84">
        <v>41812</v>
      </c>
      <c r="AT2632" s="85">
        <v>2014</v>
      </c>
      <c r="AU2632" s="82" t="s">
        <v>4277</v>
      </c>
      <c r="AV2632" s="84">
        <v>42003</v>
      </c>
      <c r="AW2632" s="85">
        <v>2014</v>
      </c>
      <c r="AX2632" s="85">
        <f>Table1[[#This Row],[End TEST]]-Table1[[#This Row],[Start TEST]]</f>
        <v>0</v>
      </c>
      <c r="AY2632" s="85">
        <f>Table1[[#This Row],[TEST_Diff]]+1</f>
        <v>1</v>
      </c>
      <c r="AZ2632" s="92">
        <f>DATEDIF(Table1[[#This Row],[Start Year]],Table1[[#This Row],[End Year]],"d") / 365</f>
        <v>0.52328767123287667</v>
      </c>
    </row>
    <row r="2633" spans="1:52" x14ac:dyDescent="0.5">
      <c r="A2633" s="82">
        <v>212</v>
      </c>
      <c r="B2633" s="82" t="s">
        <v>1026</v>
      </c>
      <c r="D2633" s="90">
        <v>43371</v>
      </c>
      <c r="E2633" s="90" t="s">
        <v>1027</v>
      </c>
      <c r="F2633" s="90"/>
      <c r="G2633" s="82" t="s">
        <v>1027</v>
      </c>
      <c r="H2633" s="82" t="s">
        <v>1028</v>
      </c>
      <c r="I2633" s="80" t="s">
        <v>98</v>
      </c>
      <c r="J2633" s="80">
        <v>25</v>
      </c>
      <c r="K2633" s="80">
        <v>0</v>
      </c>
      <c r="P2633" s="80" t="s">
        <v>112</v>
      </c>
      <c r="Q2633" s="80">
        <v>6.25</v>
      </c>
      <c r="R2633" s="80">
        <v>45.052331000000002</v>
      </c>
      <c r="S2633" s="80">
        <v>118.90412999999999</v>
      </c>
      <c r="T2633" s="80">
        <v>1828.13</v>
      </c>
      <c r="U2633" s="91">
        <f>Table1[[#This Row],[Distribution Amount (Dollars)]]/Table1[[#This Row],[NEWdatediff]]</f>
        <v>1828.13</v>
      </c>
      <c r="V2633" s="82" t="s">
        <v>1029</v>
      </c>
      <c r="W2633" s="82" t="s">
        <v>91</v>
      </c>
      <c r="X2633" s="82" t="s">
        <v>72</v>
      </c>
      <c r="Y2633" s="82" t="s">
        <v>73</v>
      </c>
      <c r="Z2633" s="82">
        <v>1</v>
      </c>
      <c r="AB2633" s="82" t="s">
        <v>1030</v>
      </c>
      <c r="AD2633" s="82" t="s">
        <v>114</v>
      </c>
      <c r="AE2633" s="82" t="s">
        <v>305</v>
      </c>
      <c r="AN2633" s="82" t="s">
        <v>76</v>
      </c>
      <c r="AO2633" s="82" t="s">
        <v>1031</v>
      </c>
      <c r="AP2633" s="82">
        <v>117000</v>
      </c>
      <c r="AQ2633" s="82" t="s">
        <v>109</v>
      </c>
      <c r="AR2633" s="82" t="s">
        <v>4274</v>
      </c>
      <c r="AS2633" s="84">
        <v>41812</v>
      </c>
      <c r="AT2633" s="85">
        <v>2014</v>
      </c>
      <c r="AU2633" s="82" t="s">
        <v>4277</v>
      </c>
      <c r="AV2633" s="84">
        <v>42003</v>
      </c>
      <c r="AW2633" s="85">
        <v>2014</v>
      </c>
      <c r="AX2633" s="85">
        <f>Table1[[#This Row],[End TEST]]-Table1[[#This Row],[Start TEST]]</f>
        <v>0</v>
      </c>
      <c r="AY2633" s="85">
        <f>Table1[[#This Row],[TEST_Diff]]+1</f>
        <v>1</v>
      </c>
      <c r="AZ2633" s="92">
        <f>DATEDIF(Table1[[#This Row],[Start Year]],Table1[[#This Row],[End Year]],"d") / 365</f>
        <v>0.52328767123287667</v>
      </c>
    </row>
    <row r="2634" spans="1:52" x14ac:dyDescent="0.5">
      <c r="A2634" s="82">
        <v>212</v>
      </c>
      <c r="B2634" s="82" t="s">
        <v>1026</v>
      </c>
      <c r="D2634" s="90">
        <v>43371</v>
      </c>
      <c r="E2634" s="90" t="s">
        <v>1027</v>
      </c>
      <c r="F2634" s="90"/>
      <c r="G2634" s="82" t="s">
        <v>1027</v>
      </c>
      <c r="H2634" s="82" t="s">
        <v>1028</v>
      </c>
      <c r="I2634" s="80" t="s">
        <v>127</v>
      </c>
      <c r="J2634" s="80">
        <v>25</v>
      </c>
      <c r="K2634" s="80">
        <v>0</v>
      </c>
      <c r="P2634" s="80" t="s">
        <v>69</v>
      </c>
      <c r="Q2634" s="80">
        <v>12.5</v>
      </c>
      <c r="R2634" s="80">
        <v>2.6272389999999999</v>
      </c>
      <c r="S2634" s="80">
        <v>23.381664000000001</v>
      </c>
      <c r="T2634" s="80">
        <v>3656.25</v>
      </c>
      <c r="U2634" s="91">
        <f>Table1[[#This Row],[Distribution Amount (Dollars)]]/Table1[[#This Row],[NEWdatediff]]</f>
        <v>3656.25</v>
      </c>
      <c r="V2634" s="82" t="s">
        <v>1029</v>
      </c>
      <c r="W2634" s="82" t="s">
        <v>91</v>
      </c>
      <c r="X2634" s="82" t="s">
        <v>72</v>
      </c>
      <c r="Y2634" s="82" t="s">
        <v>73</v>
      </c>
      <c r="Z2634" s="82">
        <v>1</v>
      </c>
      <c r="AB2634" s="82" t="s">
        <v>1030</v>
      </c>
      <c r="AD2634" s="82" t="s">
        <v>308</v>
      </c>
      <c r="AE2634" s="82" t="s">
        <v>305</v>
      </c>
      <c r="AN2634" s="82" t="s">
        <v>76</v>
      </c>
      <c r="AO2634" s="82" t="s">
        <v>1031</v>
      </c>
      <c r="AP2634" s="82">
        <v>117000</v>
      </c>
      <c r="AQ2634" s="82" t="s">
        <v>109</v>
      </c>
      <c r="AR2634" s="82" t="s">
        <v>4274</v>
      </c>
      <c r="AS2634" s="84">
        <v>41812</v>
      </c>
      <c r="AT2634" s="85">
        <v>2014</v>
      </c>
      <c r="AU2634" s="82" t="s">
        <v>4277</v>
      </c>
      <c r="AV2634" s="84">
        <v>42003</v>
      </c>
      <c r="AW2634" s="85">
        <v>2014</v>
      </c>
      <c r="AX2634" s="85">
        <f>Table1[[#This Row],[End TEST]]-Table1[[#This Row],[Start TEST]]</f>
        <v>0</v>
      </c>
      <c r="AY2634" s="85">
        <f>Table1[[#This Row],[TEST_Diff]]+1</f>
        <v>1</v>
      </c>
      <c r="AZ2634" s="92">
        <f>DATEDIF(Table1[[#This Row],[Start Year]],Table1[[#This Row],[End Year]],"d") / 365</f>
        <v>0.52328767123287667</v>
      </c>
    </row>
    <row r="2635" spans="1:52" x14ac:dyDescent="0.5">
      <c r="A2635" s="82">
        <v>212</v>
      </c>
      <c r="B2635" s="82" t="s">
        <v>1026</v>
      </c>
      <c r="D2635" s="90">
        <v>43371</v>
      </c>
      <c r="E2635" s="90" t="s">
        <v>1027</v>
      </c>
      <c r="F2635" s="90"/>
      <c r="G2635" s="82" t="s">
        <v>1027</v>
      </c>
      <c r="H2635" s="82" t="s">
        <v>1028</v>
      </c>
      <c r="I2635" s="80" t="s">
        <v>88</v>
      </c>
      <c r="J2635" s="80">
        <v>25</v>
      </c>
      <c r="K2635" s="80">
        <v>0</v>
      </c>
      <c r="P2635" s="80" t="s">
        <v>69</v>
      </c>
      <c r="Q2635" s="80">
        <v>12.5</v>
      </c>
      <c r="R2635" s="80">
        <v>2.6272389999999999</v>
      </c>
      <c r="S2635" s="80">
        <v>23.381664000000001</v>
      </c>
      <c r="T2635" s="80">
        <v>3656.25</v>
      </c>
      <c r="U2635" s="91">
        <f>Table1[[#This Row],[Distribution Amount (Dollars)]]/Table1[[#This Row],[NEWdatediff]]</f>
        <v>3656.25</v>
      </c>
      <c r="V2635" s="82" t="s">
        <v>1029</v>
      </c>
      <c r="W2635" s="82" t="s">
        <v>91</v>
      </c>
      <c r="X2635" s="82" t="s">
        <v>72</v>
      </c>
      <c r="Y2635" s="82" t="s">
        <v>73</v>
      </c>
      <c r="Z2635" s="82">
        <v>1</v>
      </c>
      <c r="AB2635" s="82" t="s">
        <v>1030</v>
      </c>
      <c r="AD2635" s="82" t="s">
        <v>308</v>
      </c>
      <c r="AE2635" s="82" t="s">
        <v>305</v>
      </c>
      <c r="AN2635" s="82" t="s">
        <v>76</v>
      </c>
      <c r="AO2635" s="82" t="s">
        <v>1031</v>
      </c>
      <c r="AP2635" s="82">
        <v>117000</v>
      </c>
      <c r="AQ2635" s="82" t="s">
        <v>109</v>
      </c>
      <c r="AR2635" s="82" t="s">
        <v>4274</v>
      </c>
      <c r="AS2635" s="84">
        <v>41812</v>
      </c>
      <c r="AT2635" s="85">
        <v>2014</v>
      </c>
      <c r="AU2635" s="82" t="s">
        <v>4277</v>
      </c>
      <c r="AV2635" s="84">
        <v>42003</v>
      </c>
      <c r="AW2635" s="85">
        <v>2014</v>
      </c>
      <c r="AX2635" s="85">
        <f>Table1[[#This Row],[End TEST]]-Table1[[#This Row],[Start TEST]]</f>
        <v>0</v>
      </c>
      <c r="AY2635" s="85">
        <f>Table1[[#This Row],[TEST_Diff]]+1</f>
        <v>1</v>
      </c>
      <c r="AZ2635" s="92">
        <f>DATEDIF(Table1[[#This Row],[Start Year]],Table1[[#This Row],[End Year]],"d") / 365</f>
        <v>0.52328767123287667</v>
      </c>
    </row>
    <row r="2636" spans="1:52" x14ac:dyDescent="0.5">
      <c r="A2636" s="82">
        <v>212</v>
      </c>
      <c r="B2636" s="82" t="s">
        <v>1026</v>
      </c>
      <c r="D2636" s="90">
        <v>43371</v>
      </c>
      <c r="E2636" s="90" t="s">
        <v>1027</v>
      </c>
      <c r="F2636" s="90"/>
      <c r="G2636" s="82" t="s">
        <v>1027</v>
      </c>
      <c r="H2636" s="82" t="s">
        <v>1028</v>
      </c>
      <c r="I2636" s="80" t="s">
        <v>283</v>
      </c>
      <c r="J2636" s="80">
        <v>25</v>
      </c>
      <c r="K2636" s="80">
        <v>0</v>
      </c>
      <c r="P2636" s="80" t="s">
        <v>69</v>
      </c>
      <c r="Q2636" s="80">
        <v>12.5</v>
      </c>
      <c r="R2636" s="80">
        <v>2.6272389999999999</v>
      </c>
      <c r="S2636" s="80">
        <v>23.381664000000001</v>
      </c>
      <c r="T2636" s="80">
        <v>3656.25</v>
      </c>
      <c r="U2636" s="91">
        <f>Table1[[#This Row],[Distribution Amount (Dollars)]]/Table1[[#This Row],[NEWdatediff]]</f>
        <v>3656.25</v>
      </c>
      <c r="V2636" s="82" t="s">
        <v>1029</v>
      </c>
      <c r="W2636" s="82" t="s">
        <v>91</v>
      </c>
      <c r="X2636" s="82" t="s">
        <v>72</v>
      </c>
      <c r="Y2636" s="82" t="s">
        <v>73</v>
      </c>
      <c r="Z2636" s="82">
        <v>1</v>
      </c>
      <c r="AB2636" s="82" t="s">
        <v>1030</v>
      </c>
      <c r="AD2636" s="82" t="s">
        <v>308</v>
      </c>
      <c r="AE2636" s="82" t="s">
        <v>305</v>
      </c>
      <c r="AN2636" s="82" t="s">
        <v>76</v>
      </c>
      <c r="AO2636" s="82" t="s">
        <v>1031</v>
      </c>
      <c r="AP2636" s="82">
        <v>117000</v>
      </c>
      <c r="AQ2636" s="82" t="s">
        <v>109</v>
      </c>
      <c r="AR2636" s="82" t="s">
        <v>4274</v>
      </c>
      <c r="AS2636" s="84">
        <v>41812</v>
      </c>
      <c r="AT2636" s="85">
        <v>2014</v>
      </c>
      <c r="AU2636" s="82" t="s">
        <v>4277</v>
      </c>
      <c r="AV2636" s="84">
        <v>42003</v>
      </c>
      <c r="AW2636" s="85">
        <v>2014</v>
      </c>
      <c r="AX2636" s="85">
        <f>Table1[[#This Row],[End TEST]]-Table1[[#This Row],[Start TEST]]</f>
        <v>0</v>
      </c>
      <c r="AY2636" s="85">
        <f>Table1[[#This Row],[TEST_Diff]]+1</f>
        <v>1</v>
      </c>
      <c r="AZ2636" s="92">
        <f>DATEDIF(Table1[[#This Row],[Start Year]],Table1[[#This Row],[End Year]],"d") / 365</f>
        <v>0.52328767123287667</v>
      </c>
    </row>
    <row r="2637" spans="1:52" x14ac:dyDescent="0.5">
      <c r="A2637" s="82">
        <v>212</v>
      </c>
      <c r="B2637" s="82" t="s">
        <v>1026</v>
      </c>
      <c r="D2637" s="90">
        <v>43371</v>
      </c>
      <c r="E2637" s="90" t="s">
        <v>1027</v>
      </c>
      <c r="F2637" s="90"/>
      <c r="G2637" s="82" t="s">
        <v>1027</v>
      </c>
      <c r="H2637" s="82" t="s">
        <v>1028</v>
      </c>
      <c r="I2637" s="80" t="s">
        <v>98</v>
      </c>
      <c r="J2637" s="80">
        <v>25</v>
      </c>
      <c r="K2637" s="80">
        <v>0</v>
      </c>
      <c r="P2637" s="80" t="s">
        <v>69</v>
      </c>
      <c r="Q2637" s="80">
        <v>12.5</v>
      </c>
      <c r="R2637" s="80">
        <v>2.6272389999999999</v>
      </c>
      <c r="S2637" s="80">
        <v>23.381664000000001</v>
      </c>
      <c r="T2637" s="80">
        <v>3656.25</v>
      </c>
      <c r="U2637" s="91">
        <f>Table1[[#This Row],[Distribution Amount (Dollars)]]/Table1[[#This Row],[NEWdatediff]]</f>
        <v>3656.25</v>
      </c>
      <c r="V2637" s="82" t="s">
        <v>1029</v>
      </c>
      <c r="W2637" s="82" t="s">
        <v>91</v>
      </c>
      <c r="X2637" s="82" t="s">
        <v>72</v>
      </c>
      <c r="Y2637" s="82" t="s">
        <v>73</v>
      </c>
      <c r="Z2637" s="82">
        <v>1</v>
      </c>
      <c r="AB2637" s="82" t="s">
        <v>1030</v>
      </c>
      <c r="AD2637" s="82" t="s">
        <v>308</v>
      </c>
      <c r="AE2637" s="82" t="s">
        <v>305</v>
      </c>
      <c r="AN2637" s="82" t="s">
        <v>76</v>
      </c>
      <c r="AO2637" s="82" t="s">
        <v>1031</v>
      </c>
      <c r="AP2637" s="82">
        <v>117000</v>
      </c>
      <c r="AQ2637" s="82" t="s">
        <v>109</v>
      </c>
      <c r="AR2637" s="82" t="s">
        <v>4274</v>
      </c>
      <c r="AS2637" s="84">
        <v>41812</v>
      </c>
      <c r="AT2637" s="85">
        <v>2014</v>
      </c>
      <c r="AU2637" s="82" t="s">
        <v>4277</v>
      </c>
      <c r="AV2637" s="84">
        <v>42003</v>
      </c>
      <c r="AW2637" s="85">
        <v>2014</v>
      </c>
      <c r="AX2637" s="85">
        <f>Table1[[#This Row],[End TEST]]-Table1[[#This Row],[Start TEST]]</f>
        <v>0</v>
      </c>
      <c r="AY2637" s="85">
        <f>Table1[[#This Row],[TEST_Diff]]+1</f>
        <v>1</v>
      </c>
      <c r="AZ2637" s="92">
        <f>DATEDIF(Table1[[#This Row],[Start Year]],Table1[[#This Row],[End Year]],"d") / 365</f>
        <v>0.52328767123287667</v>
      </c>
    </row>
    <row r="2638" spans="1:52" x14ac:dyDescent="0.5">
      <c r="A2638" s="82">
        <v>212</v>
      </c>
      <c r="B2638" s="82" t="s">
        <v>1026</v>
      </c>
      <c r="D2638" s="90">
        <v>43371</v>
      </c>
      <c r="E2638" s="90" t="s">
        <v>1027</v>
      </c>
      <c r="F2638" s="90"/>
      <c r="G2638" s="82" t="s">
        <v>1027</v>
      </c>
      <c r="H2638" s="82" t="s">
        <v>1028</v>
      </c>
      <c r="I2638" s="80" t="s">
        <v>127</v>
      </c>
      <c r="J2638" s="80">
        <v>25</v>
      </c>
      <c r="K2638" s="80">
        <v>0</v>
      </c>
      <c r="P2638" s="80" t="s">
        <v>110</v>
      </c>
      <c r="Q2638" s="80">
        <v>12.5</v>
      </c>
      <c r="R2638" s="80">
        <v>26.625188000000001</v>
      </c>
      <c r="S2638" s="80">
        <v>6.809552</v>
      </c>
      <c r="T2638" s="80">
        <v>3656.25</v>
      </c>
      <c r="U2638" s="91">
        <f>Table1[[#This Row],[Distribution Amount (Dollars)]]/Table1[[#This Row],[NEWdatediff]]</f>
        <v>3656.25</v>
      </c>
      <c r="V2638" s="82" t="s">
        <v>1029</v>
      </c>
      <c r="W2638" s="82" t="s">
        <v>91</v>
      </c>
      <c r="X2638" s="82" t="s">
        <v>72</v>
      </c>
      <c r="Y2638" s="82" t="s">
        <v>73</v>
      </c>
      <c r="Z2638" s="82">
        <v>1</v>
      </c>
      <c r="AB2638" s="82" t="s">
        <v>1030</v>
      </c>
      <c r="AD2638" s="82" t="s">
        <v>84</v>
      </c>
      <c r="AE2638" s="82" t="s">
        <v>305</v>
      </c>
      <c r="AN2638" s="82" t="s">
        <v>76</v>
      </c>
      <c r="AO2638" s="82" t="s">
        <v>1031</v>
      </c>
      <c r="AP2638" s="82">
        <v>117000</v>
      </c>
      <c r="AQ2638" s="82" t="s">
        <v>109</v>
      </c>
      <c r="AR2638" s="82" t="s">
        <v>4274</v>
      </c>
      <c r="AS2638" s="84">
        <v>41812</v>
      </c>
      <c r="AT2638" s="85">
        <v>2014</v>
      </c>
      <c r="AU2638" s="82" t="s">
        <v>4277</v>
      </c>
      <c r="AV2638" s="84">
        <v>42003</v>
      </c>
      <c r="AW2638" s="85">
        <v>2014</v>
      </c>
      <c r="AX2638" s="85">
        <f>Table1[[#This Row],[End TEST]]-Table1[[#This Row],[Start TEST]]</f>
        <v>0</v>
      </c>
      <c r="AY2638" s="85">
        <f>Table1[[#This Row],[TEST_Diff]]+1</f>
        <v>1</v>
      </c>
      <c r="AZ2638" s="92">
        <f>DATEDIF(Table1[[#This Row],[Start Year]],Table1[[#This Row],[End Year]],"d") / 365</f>
        <v>0.52328767123287667</v>
      </c>
    </row>
    <row r="2639" spans="1:52" x14ac:dyDescent="0.5">
      <c r="A2639" s="82">
        <v>212</v>
      </c>
      <c r="B2639" s="82" t="s">
        <v>1026</v>
      </c>
      <c r="D2639" s="90">
        <v>43371</v>
      </c>
      <c r="E2639" s="90" t="s">
        <v>1027</v>
      </c>
      <c r="F2639" s="90"/>
      <c r="G2639" s="82" t="s">
        <v>1027</v>
      </c>
      <c r="H2639" s="82" t="s">
        <v>1028</v>
      </c>
      <c r="I2639" s="80" t="s">
        <v>88</v>
      </c>
      <c r="J2639" s="80">
        <v>25</v>
      </c>
      <c r="K2639" s="80">
        <v>0</v>
      </c>
      <c r="P2639" s="80" t="s">
        <v>110</v>
      </c>
      <c r="Q2639" s="80">
        <v>12.5</v>
      </c>
      <c r="R2639" s="80">
        <v>26.625188000000001</v>
      </c>
      <c r="S2639" s="80">
        <v>6.809552</v>
      </c>
      <c r="T2639" s="80">
        <v>3656.25</v>
      </c>
      <c r="U2639" s="91">
        <f>Table1[[#This Row],[Distribution Amount (Dollars)]]/Table1[[#This Row],[NEWdatediff]]</f>
        <v>3656.25</v>
      </c>
      <c r="V2639" s="82" t="s">
        <v>1029</v>
      </c>
      <c r="W2639" s="82" t="s">
        <v>91</v>
      </c>
      <c r="X2639" s="82" t="s">
        <v>72</v>
      </c>
      <c r="Y2639" s="82" t="s">
        <v>73</v>
      </c>
      <c r="Z2639" s="82">
        <v>1</v>
      </c>
      <c r="AB2639" s="82" t="s">
        <v>1030</v>
      </c>
      <c r="AD2639" s="82" t="s">
        <v>84</v>
      </c>
      <c r="AE2639" s="82" t="s">
        <v>305</v>
      </c>
      <c r="AN2639" s="82" t="s">
        <v>76</v>
      </c>
      <c r="AO2639" s="82" t="s">
        <v>1031</v>
      </c>
      <c r="AP2639" s="82">
        <v>117000</v>
      </c>
      <c r="AQ2639" s="82" t="s">
        <v>109</v>
      </c>
      <c r="AR2639" s="82" t="s">
        <v>4274</v>
      </c>
      <c r="AS2639" s="84">
        <v>41812</v>
      </c>
      <c r="AT2639" s="85">
        <v>2014</v>
      </c>
      <c r="AU2639" s="82" t="s">
        <v>4277</v>
      </c>
      <c r="AV2639" s="84">
        <v>42003</v>
      </c>
      <c r="AW2639" s="85">
        <v>2014</v>
      </c>
      <c r="AX2639" s="85">
        <f>Table1[[#This Row],[End TEST]]-Table1[[#This Row],[Start TEST]]</f>
        <v>0</v>
      </c>
      <c r="AY2639" s="85">
        <f>Table1[[#This Row],[TEST_Diff]]+1</f>
        <v>1</v>
      </c>
      <c r="AZ2639" s="92">
        <f>DATEDIF(Table1[[#This Row],[Start Year]],Table1[[#This Row],[End Year]],"d") / 365</f>
        <v>0.52328767123287667</v>
      </c>
    </row>
    <row r="2640" spans="1:52" x14ac:dyDescent="0.5">
      <c r="A2640" s="82">
        <v>212</v>
      </c>
      <c r="B2640" s="82" t="s">
        <v>1026</v>
      </c>
      <c r="D2640" s="90">
        <v>43371</v>
      </c>
      <c r="E2640" s="90" t="s">
        <v>1027</v>
      </c>
      <c r="F2640" s="90"/>
      <c r="G2640" s="82" t="s">
        <v>1027</v>
      </c>
      <c r="H2640" s="82" t="s">
        <v>1028</v>
      </c>
      <c r="I2640" s="80" t="s">
        <v>283</v>
      </c>
      <c r="J2640" s="80">
        <v>25</v>
      </c>
      <c r="K2640" s="80">
        <v>0</v>
      </c>
      <c r="P2640" s="80" t="s">
        <v>110</v>
      </c>
      <c r="Q2640" s="80">
        <v>12.5</v>
      </c>
      <c r="R2640" s="80">
        <v>26.625188000000001</v>
      </c>
      <c r="S2640" s="80">
        <v>6.809552</v>
      </c>
      <c r="T2640" s="80">
        <v>3656.25</v>
      </c>
      <c r="U2640" s="91">
        <f>Table1[[#This Row],[Distribution Amount (Dollars)]]/Table1[[#This Row],[NEWdatediff]]</f>
        <v>3656.25</v>
      </c>
      <c r="V2640" s="82" t="s">
        <v>1029</v>
      </c>
      <c r="W2640" s="82" t="s">
        <v>91</v>
      </c>
      <c r="X2640" s="82" t="s">
        <v>72</v>
      </c>
      <c r="Y2640" s="82" t="s">
        <v>73</v>
      </c>
      <c r="Z2640" s="82">
        <v>1</v>
      </c>
      <c r="AB2640" s="82" t="s">
        <v>1030</v>
      </c>
      <c r="AD2640" s="82" t="s">
        <v>84</v>
      </c>
      <c r="AE2640" s="82" t="s">
        <v>305</v>
      </c>
      <c r="AN2640" s="82" t="s">
        <v>76</v>
      </c>
      <c r="AO2640" s="82" t="s">
        <v>1031</v>
      </c>
      <c r="AP2640" s="82">
        <v>117000</v>
      </c>
      <c r="AQ2640" s="82" t="s">
        <v>109</v>
      </c>
      <c r="AR2640" s="82" t="s">
        <v>4274</v>
      </c>
      <c r="AS2640" s="84">
        <v>41812</v>
      </c>
      <c r="AT2640" s="85">
        <v>2014</v>
      </c>
      <c r="AU2640" s="82" t="s">
        <v>4277</v>
      </c>
      <c r="AV2640" s="84">
        <v>42003</v>
      </c>
      <c r="AW2640" s="85">
        <v>2014</v>
      </c>
      <c r="AX2640" s="85">
        <f>Table1[[#This Row],[End TEST]]-Table1[[#This Row],[Start TEST]]</f>
        <v>0</v>
      </c>
      <c r="AY2640" s="85">
        <f>Table1[[#This Row],[TEST_Diff]]+1</f>
        <v>1</v>
      </c>
      <c r="AZ2640" s="92">
        <f>DATEDIF(Table1[[#This Row],[Start Year]],Table1[[#This Row],[End Year]],"d") / 365</f>
        <v>0.52328767123287667</v>
      </c>
    </row>
    <row r="2641" spans="1:52" x14ac:dyDescent="0.5">
      <c r="A2641" s="82">
        <v>212</v>
      </c>
      <c r="B2641" s="82" t="s">
        <v>1026</v>
      </c>
      <c r="D2641" s="90">
        <v>43371</v>
      </c>
      <c r="E2641" s="90" t="s">
        <v>1027</v>
      </c>
      <c r="F2641" s="90"/>
      <c r="G2641" s="82" t="s">
        <v>1027</v>
      </c>
      <c r="H2641" s="82" t="s">
        <v>1028</v>
      </c>
      <c r="I2641" s="80" t="s">
        <v>98</v>
      </c>
      <c r="J2641" s="80">
        <v>25</v>
      </c>
      <c r="K2641" s="80">
        <v>0</v>
      </c>
      <c r="P2641" s="80" t="s">
        <v>110</v>
      </c>
      <c r="Q2641" s="80">
        <v>12.5</v>
      </c>
      <c r="R2641" s="80">
        <v>26.625188000000001</v>
      </c>
      <c r="S2641" s="80">
        <v>6.809552</v>
      </c>
      <c r="T2641" s="80">
        <v>3656.25</v>
      </c>
      <c r="U2641" s="91">
        <f>Table1[[#This Row],[Distribution Amount (Dollars)]]/Table1[[#This Row],[NEWdatediff]]</f>
        <v>3656.25</v>
      </c>
      <c r="V2641" s="82" t="s">
        <v>1029</v>
      </c>
      <c r="W2641" s="82" t="s">
        <v>91</v>
      </c>
      <c r="X2641" s="82" t="s">
        <v>72</v>
      </c>
      <c r="Y2641" s="82" t="s">
        <v>73</v>
      </c>
      <c r="Z2641" s="82">
        <v>1</v>
      </c>
      <c r="AB2641" s="82" t="s">
        <v>1030</v>
      </c>
      <c r="AD2641" s="82" t="s">
        <v>84</v>
      </c>
      <c r="AE2641" s="82" t="s">
        <v>305</v>
      </c>
      <c r="AN2641" s="82" t="s">
        <v>76</v>
      </c>
      <c r="AO2641" s="82" t="s">
        <v>1031</v>
      </c>
      <c r="AP2641" s="82">
        <v>117000</v>
      </c>
      <c r="AQ2641" s="82" t="s">
        <v>109</v>
      </c>
      <c r="AR2641" s="82" t="s">
        <v>4274</v>
      </c>
      <c r="AS2641" s="84">
        <v>41812</v>
      </c>
      <c r="AT2641" s="85">
        <v>2014</v>
      </c>
      <c r="AU2641" s="82" t="s">
        <v>4277</v>
      </c>
      <c r="AV2641" s="84">
        <v>42003</v>
      </c>
      <c r="AW2641" s="85">
        <v>2014</v>
      </c>
      <c r="AX2641" s="85">
        <f>Table1[[#This Row],[End TEST]]-Table1[[#This Row],[Start TEST]]</f>
        <v>0</v>
      </c>
      <c r="AY2641" s="85">
        <f>Table1[[#This Row],[TEST_Diff]]+1</f>
        <v>1</v>
      </c>
      <c r="AZ2641" s="92">
        <f>DATEDIF(Table1[[#This Row],[Start Year]],Table1[[#This Row],[End Year]],"d") / 365</f>
        <v>0.52328767123287667</v>
      </c>
    </row>
    <row r="2642" spans="1:52" x14ac:dyDescent="0.5">
      <c r="A2642" s="82">
        <v>212</v>
      </c>
      <c r="B2642" s="82" t="s">
        <v>1026</v>
      </c>
      <c r="D2642" s="90">
        <v>43371</v>
      </c>
      <c r="E2642" s="90" t="s">
        <v>1027</v>
      </c>
      <c r="F2642" s="90"/>
      <c r="G2642" s="82" t="s">
        <v>1027</v>
      </c>
      <c r="H2642" s="82" t="s">
        <v>1028</v>
      </c>
      <c r="I2642" s="80" t="s">
        <v>127</v>
      </c>
      <c r="J2642" s="80">
        <v>25</v>
      </c>
      <c r="K2642" s="80">
        <v>0</v>
      </c>
      <c r="P2642" s="80" t="s">
        <v>113</v>
      </c>
      <c r="Q2642" s="80">
        <v>6.25</v>
      </c>
      <c r="R2642" s="80">
        <v>10.278548000000001</v>
      </c>
      <c r="S2642" s="80">
        <v>102.006446</v>
      </c>
      <c r="T2642" s="80">
        <v>1828.13</v>
      </c>
      <c r="U2642" s="91">
        <f>Table1[[#This Row],[Distribution Amount (Dollars)]]/Table1[[#This Row],[NEWdatediff]]</f>
        <v>1828.13</v>
      </c>
      <c r="V2642" s="82" t="s">
        <v>1029</v>
      </c>
      <c r="W2642" s="82" t="s">
        <v>91</v>
      </c>
      <c r="X2642" s="82" t="s">
        <v>72</v>
      </c>
      <c r="Y2642" s="82" t="s">
        <v>73</v>
      </c>
      <c r="Z2642" s="82">
        <v>1</v>
      </c>
      <c r="AB2642" s="82" t="s">
        <v>1030</v>
      </c>
      <c r="AD2642" s="82" t="s">
        <v>111</v>
      </c>
      <c r="AE2642" s="82" t="s">
        <v>305</v>
      </c>
      <c r="AN2642" s="82" t="s">
        <v>76</v>
      </c>
      <c r="AO2642" s="82" t="s">
        <v>1031</v>
      </c>
      <c r="AP2642" s="82">
        <v>117000</v>
      </c>
      <c r="AQ2642" s="82" t="s">
        <v>109</v>
      </c>
      <c r="AR2642" s="82" t="s">
        <v>4274</v>
      </c>
      <c r="AS2642" s="84">
        <v>41812</v>
      </c>
      <c r="AT2642" s="85">
        <v>2014</v>
      </c>
      <c r="AU2642" s="82" t="s">
        <v>4277</v>
      </c>
      <c r="AV2642" s="84">
        <v>42003</v>
      </c>
      <c r="AW2642" s="85">
        <v>2014</v>
      </c>
      <c r="AX2642" s="85">
        <f>Table1[[#This Row],[End TEST]]-Table1[[#This Row],[Start TEST]]</f>
        <v>0</v>
      </c>
      <c r="AY2642" s="85">
        <f>Table1[[#This Row],[TEST_Diff]]+1</f>
        <v>1</v>
      </c>
      <c r="AZ2642" s="92">
        <f>DATEDIF(Table1[[#This Row],[Start Year]],Table1[[#This Row],[End Year]],"d") / 365</f>
        <v>0.52328767123287667</v>
      </c>
    </row>
    <row r="2643" spans="1:52" x14ac:dyDescent="0.5">
      <c r="A2643" s="82">
        <v>212</v>
      </c>
      <c r="B2643" s="82" t="s">
        <v>1026</v>
      </c>
      <c r="D2643" s="90">
        <v>43371</v>
      </c>
      <c r="E2643" s="90" t="s">
        <v>1027</v>
      </c>
      <c r="F2643" s="90"/>
      <c r="G2643" s="82" t="s">
        <v>1027</v>
      </c>
      <c r="H2643" s="82" t="s">
        <v>1028</v>
      </c>
      <c r="I2643" s="80" t="s">
        <v>88</v>
      </c>
      <c r="J2643" s="80">
        <v>25</v>
      </c>
      <c r="K2643" s="80">
        <v>0</v>
      </c>
      <c r="P2643" s="80" t="s">
        <v>113</v>
      </c>
      <c r="Q2643" s="80">
        <v>6.25</v>
      </c>
      <c r="R2643" s="80">
        <v>10.278548000000001</v>
      </c>
      <c r="S2643" s="80">
        <v>102.006446</v>
      </c>
      <c r="T2643" s="80">
        <v>1828.13</v>
      </c>
      <c r="U2643" s="91">
        <f>Table1[[#This Row],[Distribution Amount (Dollars)]]/Table1[[#This Row],[NEWdatediff]]</f>
        <v>1828.13</v>
      </c>
      <c r="V2643" s="82" t="s">
        <v>1029</v>
      </c>
      <c r="W2643" s="82" t="s">
        <v>91</v>
      </c>
      <c r="X2643" s="82" t="s">
        <v>72</v>
      </c>
      <c r="Y2643" s="82" t="s">
        <v>73</v>
      </c>
      <c r="Z2643" s="82">
        <v>1</v>
      </c>
      <c r="AB2643" s="82" t="s">
        <v>1030</v>
      </c>
      <c r="AD2643" s="82" t="s">
        <v>111</v>
      </c>
      <c r="AE2643" s="82" t="s">
        <v>305</v>
      </c>
      <c r="AN2643" s="82" t="s">
        <v>76</v>
      </c>
      <c r="AO2643" s="82" t="s">
        <v>1031</v>
      </c>
      <c r="AP2643" s="82">
        <v>117000</v>
      </c>
      <c r="AQ2643" s="82" t="s">
        <v>109</v>
      </c>
      <c r="AR2643" s="82" t="s">
        <v>4274</v>
      </c>
      <c r="AS2643" s="84">
        <v>41812</v>
      </c>
      <c r="AT2643" s="85">
        <v>2014</v>
      </c>
      <c r="AU2643" s="82" t="s">
        <v>4277</v>
      </c>
      <c r="AV2643" s="84">
        <v>42003</v>
      </c>
      <c r="AW2643" s="85">
        <v>2014</v>
      </c>
      <c r="AX2643" s="85">
        <f>Table1[[#This Row],[End TEST]]-Table1[[#This Row],[Start TEST]]</f>
        <v>0</v>
      </c>
      <c r="AY2643" s="85">
        <f>Table1[[#This Row],[TEST_Diff]]+1</f>
        <v>1</v>
      </c>
      <c r="AZ2643" s="92">
        <f>DATEDIF(Table1[[#This Row],[Start Year]],Table1[[#This Row],[End Year]],"d") / 365</f>
        <v>0.52328767123287667</v>
      </c>
    </row>
    <row r="2644" spans="1:52" x14ac:dyDescent="0.5">
      <c r="A2644" s="82">
        <v>212</v>
      </c>
      <c r="B2644" s="82" t="s">
        <v>1026</v>
      </c>
      <c r="D2644" s="90">
        <v>43371</v>
      </c>
      <c r="E2644" s="90" t="s">
        <v>1027</v>
      </c>
      <c r="F2644" s="90"/>
      <c r="G2644" s="82" t="s">
        <v>1027</v>
      </c>
      <c r="H2644" s="82" t="s">
        <v>1028</v>
      </c>
      <c r="I2644" s="80" t="s">
        <v>283</v>
      </c>
      <c r="J2644" s="80">
        <v>25</v>
      </c>
      <c r="K2644" s="80">
        <v>0</v>
      </c>
      <c r="P2644" s="80" t="s">
        <v>113</v>
      </c>
      <c r="Q2644" s="80">
        <v>6.25</v>
      </c>
      <c r="R2644" s="80">
        <v>10.278548000000001</v>
      </c>
      <c r="S2644" s="80">
        <v>102.006446</v>
      </c>
      <c r="T2644" s="80">
        <v>1828.13</v>
      </c>
      <c r="U2644" s="91">
        <f>Table1[[#This Row],[Distribution Amount (Dollars)]]/Table1[[#This Row],[NEWdatediff]]</f>
        <v>1828.13</v>
      </c>
      <c r="V2644" s="82" t="s">
        <v>1029</v>
      </c>
      <c r="W2644" s="82" t="s">
        <v>91</v>
      </c>
      <c r="X2644" s="82" t="s">
        <v>72</v>
      </c>
      <c r="Y2644" s="82" t="s">
        <v>73</v>
      </c>
      <c r="Z2644" s="82">
        <v>1</v>
      </c>
      <c r="AB2644" s="82" t="s">
        <v>1030</v>
      </c>
      <c r="AD2644" s="82" t="s">
        <v>111</v>
      </c>
      <c r="AE2644" s="82" t="s">
        <v>305</v>
      </c>
      <c r="AN2644" s="82" t="s">
        <v>76</v>
      </c>
      <c r="AO2644" s="82" t="s">
        <v>1031</v>
      </c>
      <c r="AP2644" s="82">
        <v>117000</v>
      </c>
      <c r="AQ2644" s="82" t="s">
        <v>109</v>
      </c>
      <c r="AR2644" s="82" t="s">
        <v>4274</v>
      </c>
      <c r="AS2644" s="84">
        <v>41812</v>
      </c>
      <c r="AT2644" s="85">
        <v>2014</v>
      </c>
      <c r="AU2644" s="82" t="s">
        <v>4277</v>
      </c>
      <c r="AV2644" s="84">
        <v>42003</v>
      </c>
      <c r="AW2644" s="85">
        <v>2014</v>
      </c>
      <c r="AX2644" s="85">
        <f>Table1[[#This Row],[End TEST]]-Table1[[#This Row],[Start TEST]]</f>
        <v>0</v>
      </c>
      <c r="AY2644" s="85">
        <f>Table1[[#This Row],[TEST_Diff]]+1</f>
        <v>1</v>
      </c>
      <c r="AZ2644" s="92">
        <f>DATEDIF(Table1[[#This Row],[Start Year]],Table1[[#This Row],[End Year]],"d") / 365</f>
        <v>0.52328767123287667</v>
      </c>
    </row>
    <row r="2645" spans="1:52" x14ac:dyDescent="0.5">
      <c r="A2645" s="82">
        <v>212</v>
      </c>
      <c r="B2645" s="82" t="s">
        <v>1026</v>
      </c>
      <c r="D2645" s="90">
        <v>43371</v>
      </c>
      <c r="E2645" s="90" t="s">
        <v>1027</v>
      </c>
      <c r="F2645" s="90"/>
      <c r="G2645" s="82" t="s">
        <v>1027</v>
      </c>
      <c r="H2645" s="82" t="s">
        <v>1028</v>
      </c>
      <c r="I2645" s="80" t="s">
        <v>98</v>
      </c>
      <c r="J2645" s="80">
        <v>25</v>
      </c>
      <c r="K2645" s="80">
        <v>0</v>
      </c>
      <c r="P2645" s="80" t="s">
        <v>113</v>
      </c>
      <c r="Q2645" s="80">
        <v>6.25</v>
      </c>
      <c r="R2645" s="80">
        <v>10.278548000000001</v>
      </c>
      <c r="S2645" s="80">
        <v>102.006446</v>
      </c>
      <c r="T2645" s="80">
        <v>1828.13</v>
      </c>
      <c r="U2645" s="91">
        <f>Table1[[#This Row],[Distribution Amount (Dollars)]]/Table1[[#This Row],[NEWdatediff]]</f>
        <v>1828.13</v>
      </c>
      <c r="V2645" s="82" t="s">
        <v>1029</v>
      </c>
      <c r="W2645" s="82" t="s">
        <v>91</v>
      </c>
      <c r="X2645" s="82" t="s">
        <v>72</v>
      </c>
      <c r="Y2645" s="82" t="s">
        <v>73</v>
      </c>
      <c r="Z2645" s="82">
        <v>1</v>
      </c>
      <c r="AB2645" s="82" t="s">
        <v>1030</v>
      </c>
      <c r="AD2645" s="82" t="s">
        <v>111</v>
      </c>
      <c r="AE2645" s="82" t="s">
        <v>305</v>
      </c>
      <c r="AN2645" s="82" t="s">
        <v>76</v>
      </c>
      <c r="AO2645" s="82" t="s">
        <v>1031</v>
      </c>
      <c r="AP2645" s="82">
        <v>117000</v>
      </c>
      <c r="AQ2645" s="82" t="s">
        <v>109</v>
      </c>
      <c r="AR2645" s="82" t="s">
        <v>4274</v>
      </c>
      <c r="AS2645" s="84">
        <v>41812</v>
      </c>
      <c r="AT2645" s="85">
        <v>2014</v>
      </c>
      <c r="AU2645" s="82" t="s">
        <v>4277</v>
      </c>
      <c r="AV2645" s="84">
        <v>42003</v>
      </c>
      <c r="AW2645" s="85">
        <v>2014</v>
      </c>
      <c r="AX2645" s="85">
        <f>Table1[[#This Row],[End TEST]]-Table1[[#This Row],[Start TEST]]</f>
        <v>0</v>
      </c>
      <c r="AY2645" s="85">
        <f>Table1[[#This Row],[TEST_Diff]]+1</f>
        <v>1</v>
      </c>
      <c r="AZ2645" s="92">
        <f>DATEDIF(Table1[[#This Row],[Start Year]],Table1[[#This Row],[End Year]],"d") / 365</f>
        <v>0.52328767123287667</v>
      </c>
    </row>
    <row r="2646" spans="1:52" x14ac:dyDescent="0.5">
      <c r="A2646" s="82">
        <v>212</v>
      </c>
      <c r="B2646" s="82" t="s">
        <v>1026</v>
      </c>
      <c r="D2646" s="90">
        <v>43371</v>
      </c>
      <c r="E2646" s="90" t="s">
        <v>1027</v>
      </c>
      <c r="F2646" s="90"/>
      <c r="G2646" s="82" t="s">
        <v>1027</v>
      </c>
      <c r="H2646" s="82" t="s">
        <v>1028</v>
      </c>
      <c r="I2646" s="80" t="s">
        <v>127</v>
      </c>
      <c r="J2646" s="80">
        <v>25</v>
      </c>
      <c r="K2646" s="80">
        <v>0</v>
      </c>
      <c r="P2646" s="80" t="s">
        <v>111</v>
      </c>
      <c r="Q2646" s="80">
        <v>6.25</v>
      </c>
      <c r="R2646" s="80">
        <v>43.890490999999997</v>
      </c>
      <c r="S2646" s="80">
        <v>71.138231000000005</v>
      </c>
      <c r="T2646" s="80">
        <v>1828.13</v>
      </c>
      <c r="U2646" s="91">
        <f>Table1[[#This Row],[Distribution Amount (Dollars)]]/Table1[[#This Row],[NEWdatediff]]</f>
        <v>1828.13</v>
      </c>
      <c r="V2646" s="82" t="s">
        <v>1029</v>
      </c>
      <c r="W2646" s="82" t="s">
        <v>91</v>
      </c>
      <c r="X2646" s="82" t="s">
        <v>72</v>
      </c>
      <c r="Y2646" s="82" t="s">
        <v>73</v>
      </c>
      <c r="Z2646" s="82">
        <v>1</v>
      </c>
      <c r="AB2646" s="82" t="s">
        <v>1030</v>
      </c>
      <c r="AD2646" s="82" t="s">
        <v>112</v>
      </c>
      <c r="AE2646" s="82" t="s">
        <v>305</v>
      </c>
      <c r="AN2646" s="82" t="s">
        <v>76</v>
      </c>
      <c r="AO2646" s="82" t="s">
        <v>1031</v>
      </c>
      <c r="AP2646" s="82">
        <v>117000</v>
      </c>
      <c r="AQ2646" s="82" t="s">
        <v>109</v>
      </c>
      <c r="AR2646" s="82" t="s">
        <v>4274</v>
      </c>
      <c r="AS2646" s="84">
        <v>41812</v>
      </c>
      <c r="AT2646" s="85">
        <v>2014</v>
      </c>
      <c r="AU2646" s="82" t="s">
        <v>4277</v>
      </c>
      <c r="AV2646" s="84">
        <v>42003</v>
      </c>
      <c r="AW2646" s="85">
        <v>2014</v>
      </c>
      <c r="AX2646" s="85">
        <f>Table1[[#This Row],[End TEST]]-Table1[[#This Row],[Start TEST]]</f>
        <v>0</v>
      </c>
      <c r="AY2646" s="85">
        <f>Table1[[#This Row],[TEST_Diff]]+1</f>
        <v>1</v>
      </c>
      <c r="AZ2646" s="92">
        <f>DATEDIF(Table1[[#This Row],[Start Year]],Table1[[#This Row],[End Year]],"d") / 365</f>
        <v>0.52328767123287667</v>
      </c>
    </row>
    <row r="2647" spans="1:52" x14ac:dyDescent="0.5">
      <c r="A2647" s="82">
        <v>212</v>
      </c>
      <c r="B2647" s="82" t="s">
        <v>1026</v>
      </c>
      <c r="D2647" s="90">
        <v>43371</v>
      </c>
      <c r="E2647" s="90" t="s">
        <v>1027</v>
      </c>
      <c r="F2647" s="90"/>
      <c r="G2647" s="82" t="s">
        <v>1027</v>
      </c>
      <c r="H2647" s="82" t="s">
        <v>1028</v>
      </c>
      <c r="I2647" s="80" t="s">
        <v>88</v>
      </c>
      <c r="J2647" s="80">
        <v>25</v>
      </c>
      <c r="K2647" s="80">
        <v>0</v>
      </c>
      <c r="P2647" s="80" t="s">
        <v>111</v>
      </c>
      <c r="Q2647" s="80">
        <v>6.25</v>
      </c>
      <c r="R2647" s="80">
        <v>43.890490999999997</v>
      </c>
      <c r="S2647" s="80">
        <v>71.138231000000005</v>
      </c>
      <c r="T2647" s="80">
        <v>1828.13</v>
      </c>
      <c r="U2647" s="91">
        <f>Table1[[#This Row],[Distribution Amount (Dollars)]]/Table1[[#This Row],[NEWdatediff]]</f>
        <v>1828.13</v>
      </c>
      <c r="V2647" s="82" t="s">
        <v>1029</v>
      </c>
      <c r="W2647" s="82" t="s">
        <v>91</v>
      </c>
      <c r="X2647" s="82" t="s">
        <v>72</v>
      </c>
      <c r="Y2647" s="82" t="s">
        <v>73</v>
      </c>
      <c r="Z2647" s="82">
        <v>1</v>
      </c>
      <c r="AB2647" s="82" t="s">
        <v>1030</v>
      </c>
      <c r="AD2647" s="82" t="s">
        <v>112</v>
      </c>
      <c r="AE2647" s="82" t="s">
        <v>305</v>
      </c>
      <c r="AN2647" s="82" t="s">
        <v>76</v>
      </c>
      <c r="AO2647" s="82" t="s">
        <v>1031</v>
      </c>
      <c r="AP2647" s="82">
        <v>117000</v>
      </c>
      <c r="AQ2647" s="82" t="s">
        <v>109</v>
      </c>
      <c r="AR2647" s="82" t="s">
        <v>4274</v>
      </c>
      <c r="AS2647" s="84">
        <v>41812</v>
      </c>
      <c r="AT2647" s="85">
        <v>2014</v>
      </c>
      <c r="AU2647" s="82" t="s">
        <v>4277</v>
      </c>
      <c r="AV2647" s="84">
        <v>42003</v>
      </c>
      <c r="AW2647" s="85">
        <v>2014</v>
      </c>
      <c r="AX2647" s="85">
        <f>Table1[[#This Row],[End TEST]]-Table1[[#This Row],[Start TEST]]</f>
        <v>0</v>
      </c>
      <c r="AY2647" s="85">
        <f>Table1[[#This Row],[TEST_Diff]]+1</f>
        <v>1</v>
      </c>
      <c r="AZ2647" s="92">
        <f>DATEDIF(Table1[[#This Row],[Start Year]],Table1[[#This Row],[End Year]],"d") / 365</f>
        <v>0.52328767123287667</v>
      </c>
    </row>
    <row r="2648" spans="1:52" x14ac:dyDescent="0.5">
      <c r="A2648" s="82">
        <v>212</v>
      </c>
      <c r="B2648" s="82" t="s">
        <v>1026</v>
      </c>
      <c r="D2648" s="90">
        <v>43371</v>
      </c>
      <c r="E2648" s="90" t="s">
        <v>1027</v>
      </c>
      <c r="F2648" s="90"/>
      <c r="G2648" s="82" t="s">
        <v>1027</v>
      </c>
      <c r="H2648" s="82" t="s">
        <v>1028</v>
      </c>
      <c r="I2648" s="80" t="s">
        <v>283</v>
      </c>
      <c r="J2648" s="80">
        <v>25</v>
      </c>
      <c r="K2648" s="80">
        <v>0</v>
      </c>
      <c r="P2648" s="80" t="s">
        <v>111</v>
      </c>
      <c r="Q2648" s="80">
        <v>6.25</v>
      </c>
      <c r="R2648" s="80">
        <v>43.890490999999997</v>
      </c>
      <c r="S2648" s="80">
        <v>71.138231000000005</v>
      </c>
      <c r="T2648" s="80">
        <v>1828.13</v>
      </c>
      <c r="U2648" s="91">
        <f>Table1[[#This Row],[Distribution Amount (Dollars)]]/Table1[[#This Row],[NEWdatediff]]</f>
        <v>1828.13</v>
      </c>
      <c r="V2648" s="82" t="s">
        <v>1029</v>
      </c>
      <c r="W2648" s="82" t="s">
        <v>91</v>
      </c>
      <c r="X2648" s="82" t="s">
        <v>72</v>
      </c>
      <c r="Y2648" s="82" t="s">
        <v>73</v>
      </c>
      <c r="Z2648" s="82">
        <v>1</v>
      </c>
      <c r="AB2648" s="82" t="s">
        <v>1030</v>
      </c>
      <c r="AD2648" s="82" t="s">
        <v>112</v>
      </c>
      <c r="AE2648" s="82" t="s">
        <v>305</v>
      </c>
      <c r="AN2648" s="82" t="s">
        <v>76</v>
      </c>
      <c r="AO2648" s="82" t="s">
        <v>1031</v>
      </c>
      <c r="AP2648" s="82">
        <v>117000</v>
      </c>
      <c r="AQ2648" s="82" t="s">
        <v>109</v>
      </c>
      <c r="AR2648" s="82" t="s">
        <v>4274</v>
      </c>
      <c r="AS2648" s="84">
        <v>41812</v>
      </c>
      <c r="AT2648" s="85">
        <v>2014</v>
      </c>
      <c r="AU2648" s="82" t="s">
        <v>4277</v>
      </c>
      <c r="AV2648" s="84">
        <v>42003</v>
      </c>
      <c r="AW2648" s="85">
        <v>2014</v>
      </c>
      <c r="AX2648" s="85">
        <f>Table1[[#This Row],[End TEST]]-Table1[[#This Row],[Start TEST]]</f>
        <v>0</v>
      </c>
      <c r="AY2648" s="85">
        <f>Table1[[#This Row],[TEST_Diff]]+1</f>
        <v>1</v>
      </c>
      <c r="AZ2648" s="92">
        <f>DATEDIF(Table1[[#This Row],[Start Year]],Table1[[#This Row],[End Year]],"d") / 365</f>
        <v>0.52328767123287667</v>
      </c>
    </row>
    <row r="2649" spans="1:52" x14ac:dyDescent="0.5">
      <c r="A2649" s="82">
        <v>212</v>
      </c>
      <c r="B2649" s="82" t="s">
        <v>1026</v>
      </c>
      <c r="D2649" s="90">
        <v>43371</v>
      </c>
      <c r="E2649" s="90" t="s">
        <v>1027</v>
      </c>
      <c r="F2649" s="90"/>
      <c r="G2649" s="82" t="s">
        <v>1027</v>
      </c>
      <c r="H2649" s="82" t="s">
        <v>1028</v>
      </c>
      <c r="I2649" s="80" t="s">
        <v>98</v>
      </c>
      <c r="J2649" s="80">
        <v>25</v>
      </c>
      <c r="K2649" s="80">
        <v>0</v>
      </c>
      <c r="P2649" s="80" t="s">
        <v>111</v>
      </c>
      <c r="Q2649" s="80">
        <v>6.25</v>
      </c>
      <c r="R2649" s="80">
        <v>43.890490999999997</v>
      </c>
      <c r="S2649" s="80">
        <v>71.138231000000005</v>
      </c>
      <c r="T2649" s="80">
        <v>1828.13</v>
      </c>
      <c r="U2649" s="91">
        <f>Table1[[#This Row],[Distribution Amount (Dollars)]]/Table1[[#This Row],[NEWdatediff]]</f>
        <v>1828.13</v>
      </c>
      <c r="V2649" s="82" t="s">
        <v>1029</v>
      </c>
      <c r="W2649" s="82" t="s">
        <v>91</v>
      </c>
      <c r="X2649" s="82" t="s">
        <v>72</v>
      </c>
      <c r="Y2649" s="82" t="s">
        <v>73</v>
      </c>
      <c r="Z2649" s="82">
        <v>1</v>
      </c>
      <c r="AB2649" s="82" t="s">
        <v>1030</v>
      </c>
      <c r="AD2649" s="82" t="s">
        <v>112</v>
      </c>
      <c r="AE2649" s="82" t="s">
        <v>305</v>
      </c>
      <c r="AN2649" s="82" t="s">
        <v>76</v>
      </c>
      <c r="AO2649" s="82" t="s">
        <v>1031</v>
      </c>
      <c r="AP2649" s="82">
        <v>117000</v>
      </c>
      <c r="AQ2649" s="82" t="s">
        <v>109</v>
      </c>
      <c r="AR2649" s="82" t="s">
        <v>4274</v>
      </c>
      <c r="AS2649" s="84">
        <v>41812</v>
      </c>
      <c r="AT2649" s="85">
        <v>2014</v>
      </c>
      <c r="AU2649" s="82" t="s">
        <v>4277</v>
      </c>
      <c r="AV2649" s="84">
        <v>42003</v>
      </c>
      <c r="AW2649" s="85">
        <v>2014</v>
      </c>
      <c r="AX2649" s="85">
        <f>Table1[[#This Row],[End TEST]]-Table1[[#This Row],[Start TEST]]</f>
        <v>0</v>
      </c>
      <c r="AY2649" s="85">
        <f>Table1[[#This Row],[TEST_Diff]]+1</f>
        <v>1</v>
      </c>
      <c r="AZ2649" s="92">
        <f>DATEDIF(Table1[[#This Row],[Start Year]],Table1[[#This Row],[End Year]],"d") / 365</f>
        <v>0.52328767123287667</v>
      </c>
    </row>
    <row r="2650" spans="1:52" x14ac:dyDescent="0.5">
      <c r="A2650" s="82">
        <v>212</v>
      </c>
      <c r="B2650" s="82" t="s">
        <v>1026</v>
      </c>
      <c r="D2650" s="90">
        <v>43371</v>
      </c>
      <c r="E2650" s="90" t="s">
        <v>1027</v>
      </c>
      <c r="F2650" s="90"/>
      <c r="G2650" s="82" t="s">
        <v>1027</v>
      </c>
      <c r="H2650" s="82" t="s">
        <v>1028</v>
      </c>
      <c r="I2650" s="80" t="s">
        <v>127</v>
      </c>
      <c r="J2650" s="80">
        <v>25</v>
      </c>
      <c r="K2650" s="80">
        <v>0</v>
      </c>
      <c r="P2650" s="80" t="s">
        <v>308</v>
      </c>
      <c r="Q2650" s="80">
        <v>12.5</v>
      </c>
      <c r="R2650" s="80">
        <v>13.923406</v>
      </c>
      <c r="S2650" s="80">
        <v>-86.952798999999999</v>
      </c>
      <c r="T2650" s="80">
        <v>3656.25</v>
      </c>
      <c r="U2650" s="91">
        <f>Table1[[#This Row],[Distribution Amount (Dollars)]]/Table1[[#This Row],[NEWdatediff]]</f>
        <v>3656.25</v>
      </c>
      <c r="V2650" s="82" t="s">
        <v>1029</v>
      </c>
      <c r="W2650" s="82" t="s">
        <v>91</v>
      </c>
      <c r="X2650" s="82" t="s">
        <v>72</v>
      </c>
      <c r="Y2650" s="82" t="s">
        <v>73</v>
      </c>
      <c r="Z2650" s="82">
        <v>1</v>
      </c>
      <c r="AB2650" s="82" t="s">
        <v>1030</v>
      </c>
      <c r="AD2650" s="82" t="s">
        <v>307</v>
      </c>
      <c r="AE2650" s="82" t="s">
        <v>305</v>
      </c>
      <c r="AN2650" s="82" t="s">
        <v>76</v>
      </c>
      <c r="AO2650" s="82" t="s">
        <v>1031</v>
      </c>
      <c r="AP2650" s="82">
        <v>117000</v>
      </c>
      <c r="AQ2650" s="82" t="s">
        <v>109</v>
      </c>
      <c r="AR2650" s="82" t="s">
        <v>4274</v>
      </c>
      <c r="AS2650" s="84">
        <v>41812</v>
      </c>
      <c r="AT2650" s="85">
        <v>2014</v>
      </c>
      <c r="AU2650" s="82" t="s">
        <v>4277</v>
      </c>
      <c r="AV2650" s="84">
        <v>42003</v>
      </c>
      <c r="AW2650" s="85">
        <v>2014</v>
      </c>
      <c r="AX2650" s="85">
        <f>Table1[[#This Row],[End TEST]]-Table1[[#This Row],[Start TEST]]</f>
        <v>0</v>
      </c>
      <c r="AY2650" s="85">
        <f>Table1[[#This Row],[TEST_Diff]]+1</f>
        <v>1</v>
      </c>
      <c r="AZ2650" s="92">
        <f>DATEDIF(Table1[[#This Row],[Start Year]],Table1[[#This Row],[End Year]],"d") / 365</f>
        <v>0.52328767123287667</v>
      </c>
    </row>
    <row r="2651" spans="1:52" x14ac:dyDescent="0.5">
      <c r="A2651" s="82">
        <v>212</v>
      </c>
      <c r="B2651" s="82" t="s">
        <v>1026</v>
      </c>
      <c r="D2651" s="90">
        <v>43371</v>
      </c>
      <c r="E2651" s="90" t="s">
        <v>1027</v>
      </c>
      <c r="F2651" s="90"/>
      <c r="G2651" s="82" t="s">
        <v>1027</v>
      </c>
      <c r="H2651" s="82" t="s">
        <v>1028</v>
      </c>
      <c r="I2651" s="80" t="s">
        <v>88</v>
      </c>
      <c r="J2651" s="80">
        <v>25</v>
      </c>
      <c r="K2651" s="80">
        <v>0</v>
      </c>
      <c r="P2651" s="80" t="s">
        <v>308</v>
      </c>
      <c r="Q2651" s="80">
        <v>12.5</v>
      </c>
      <c r="R2651" s="80">
        <v>13.923406</v>
      </c>
      <c r="S2651" s="80">
        <v>-86.952798999999999</v>
      </c>
      <c r="T2651" s="80">
        <v>3656.25</v>
      </c>
      <c r="U2651" s="91">
        <f>Table1[[#This Row],[Distribution Amount (Dollars)]]/Table1[[#This Row],[NEWdatediff]]</f>
        <v>3656.25</v>
      </c>
      <c r="V2651" s="82" t="s">
        <v>1029</v>
      </c>
      <c r="W2651" s="82" t="s">
        <v>91</v>
      </c>
      <c r="X2651" s="82" t="s">
        <v>72</v>
      </c>
      <c r="Y2651" s="82" t="s">
        <v>73</v>
      </c>
      <c r="Z2651" s="82">
        <v>1</v>
      </c>
      <c r="AB2651" s="82" t="s">
        <v>1030</v>
      </c>
      <c r="AD2651" s="82" t="s">
        <v>307</v>
      </c>
      <c r="AE2651" s="82" t="s">
        <v>305</v>
      </c>
      <c r="AN2651" s="82" t="s">
        <v>76</v>
      </c>
      <c r="AO2651" s="82" t="s">
        <v>1031</v>
      </c>
      <c r="AP2651" s="82">
        <v>117000</v>
      </c>
      <c r="AQ2651" s="82" t="s">
        <v>109</v>
      </c>
      <c r="AR2651" s="82" t="s">
        <v>4274</v>
      </c>
      <c r="AS2651" s="84">
        <v>41812</v>
      </c>
      <c r="AT2651" s="85">
        <v>2014</v>
      </c>
      <c r="AU2651" s="82" t="s">
        <v>4277</v>
      </c>
      <c r="AV2651" s="84">
        <v>42003</v>
      </c>
      <c r="AW2651" s="85">
        <v>2014</v>
      </c>
      <c r="AX2651" s="85">
        <f>Table1[[#This Row],[End TEST]]-Table1[[#This Row],[Start TEST]]</f>
        <v>0</v>
      </c>
      <c r="AY2651" s="85">
        <f>Table1[[#This Row],[TEST_Diff]]+1</f>
        <v>1</v>
      </c>
      <c r="AZ2651" s="92">
        <f>DATEDIF(Table1[[#This Row],[Start Year]],Table1[[#This Row],[End Year]],"d") / 365</f>
        <v>0.52328767123287667</v>
      </c>
    </row>
    <row r="2652" spans="1:52" x14ac:dyDescent="0.5">
      <c r="A2652" s="82">
        <v>212</v>
      </c>
      <c r="B2652" s="82" t="s">
        <v>1026</v>
      </c>
      <c r="D2652" s="90">
        <v>43371</v>
      </c>
      <c r="E2652" s="90" t="s">
        <v>1027</v>
      </c>
      <c r="F2652" s="90"/>
      <c r="G2652" s="82" t="s">
        <v>1027</v>
      </c>
      <c r="H2652" s="82" t="s">
        <v>1028</v>
      </c>
      <c r="I2652" s="80" t="s">
        <v>283</v>
      </c>
      <c r="J2652" s="80">
        <v>25</v>
      </c>
      <c r="K2652" s="80">
        <v>0</v>
      </c>
      <c r="P2652" s="80" t="s">
        <v>308</v>
      </c>
      <c r="Q2652" s="80">
        <v>12.5</v>
      </c>
      <c r="R2652" s="80">
        <v>13.923406</v>
      </c>
      <c r="S2652" s="80">
        <v>-86.952798999999999</v>
      </c>
      <c r="T2652" s="80">
        <v>3656.25</v>
      </c>
      <c r="U2652" s="91">
        <f>Table1[[#This Row],[Distribution Amount (Dollars)]]/Table1[[#This Row],[NEWdatediff]]</f>
        <v>3656.25</v>
      </c>
      <c r="V2652" s="82" t="s">
        <v>1029</v>
      </c>
      <c r="W2652" s="82" t="s">
        <v>91</v>
      </c>
      <c r="X2652" s="82" t="s">
        <v>72</v>
      </c>
      <c r="Y2652" s="82" t="s">
        <v>73</v>
      </c>
      <c r="Z2652" s="82">
        <v>1</v>
      </c>
      <c r="AB2652" s="82" t="s">
        <v>1030</v>
      </c>
      <c r="AD2652" s="82" t="s">
        <v>307</v>
      </c>
      <c r="AE2652" s="82" t="s">
        <v>305</v>
      </c>
      <c r="AN2652" s="82" t="s">
        <v>76</v>
      </c>
      <c r="AO2652" s="82" t="s">
        <v>1031</v>
      </c>
      <c r="AP2652" s="82">
        <v>117000</v>
      </c>
      <c r="AQ2652" s="82" t="s">
        <v>109</v>
      </c>
      <c r="AR2652" s="82" t="s">
        <v>4274</v>
      </c>
      <c r="AS2652" s="84">
        <v>41812</v>
      </c>
      <c r="AT2652" s="85">
        <v>2014</v>
      </c>
      <c r="AU2652" s="82" t="s">
        <v>4277</v>
      </c>
      <c r="AV2652" s="84">
        <v>42003</v>
      </c>
      <c r="AW2652" s="85">
        <v>2014</v>
      </c>
      <c r="AX2652" s="85">
        <f>Table1[[#This Row],[End TEST]]-Table1[[#This Row],[Start TEST]]</f>
        <v>0</v>
      </c>
      <c r="AY2652" s="85">
        <f>Table1[[#This Row],[TEST_Diff]]+1</f>
        <v>1</v>
      </c>
      <c r="AZ2652" s="92">
        <f>DATEDIF(Table1[[#This Row],[Start Year]],Table1[[#This Row],[End Year]],"d") / 365</f>
        <v>0.52328767123287667</v>
      </c>
    </row>
    <row r="2653" spans="1:52" x14ac:dyDescent="0.5">
      <c r="A2653" s="82">
        <v>212</v>
      </c>
      <c r="B2653" s="82" t="s">
        <v>1026</v>
      </c>
      <c r="D2653" s="90">
        <v>43371</v>
      </c>
      <c r="E2653" s="90" t="s">
        <v>1027</v>
      </c>
      <c r="F2653" s="90"/>
      <c r="G2653" s="82" t="s">
        <v>1027</v>
      </c>
      <c r="H2653" s="82" t="s">
        <v>1028</v>
      </c>
      <c r="I2653" s="80" t="s">
        <v>98</v>
      </c>
      <c r="J2653" s="80">
        <v>25</v>
      </c>
      <c r="K2653" s="80">
        <v>0</v>
      </c>
      <c r="P2653" s="80" t="s">
        <v>308</v>
      </c>
      <c r="Q2653" s="80">
        <v>12.5</v>
      </c>
      <c r="R2653" s="80">
        <v>13.923406</v>
      </c>
      <c r="S2653" s="80">
        <v>-86.952798999999999</v>
      </c>
      <c r="T2653" s="80">
        <v>3656.25</v>
      </c>
      <c r="U2653" s="91">
        <f>Table1[[#This Row],[Distribution Amount (Dollars)]]/Table1[[#This Row],[NEWdatediff]]</f>
        <v>3656.25</v>
      </c>
      <c r="V2653" s="82" t="s">
        <v>1029</v>
      </c>
      <c r="W2653" s="82" t="s">
        <v>91</v>
      </c>
      <c r="X2653" s="82" t="s">
        <v>72</v>
      </c>
      <c r="Y2653" s="82" t="s">
        <v>73</v>
      </c>
      <c r="Z2653" s="82">
        <v>1</v>
      </c>
      <c r="AB2653" s="82" t="s">
        <v>1030</v>
      </c>
      <c r="AD2653" s="82" t="s">
        <v>307</v>
      </c>
      <c r="AE2653" s="82" t="s">
        <v>305</v>
      </c>
      <c r="AN2653" s="82" t="s">
        <v>76</v>
      </c>
      <c r="AO2653" s="82" t="s">
        <v>1031</v>
      </c>
      <c r="AP2653" s="82">
        <v>117000</v>
      </c>
      <c r="AQ2653" s="82" t="s">
        <v>109</v>
      </c>
      <c r="AR2653" s="82" t="s">
        <v>4274</v>
      </c>
      <c r="AS2653" s="84">
        <v>41812</v>
      </c>
      <c r="AT2653" s="85">
        <v>2014</v>
      </c>
      <c r="AU2653" s="82" t="s">
        <v>4277</v>
      </c>
      <c r="AV2653" s="84">
        <v>42003</v>
      </c>
      <c r="AW2653" s="85">
        <v>2014</v>
      </c>
      <c r="AX2653" s="85">
        <f>Table1[[#This Row],[End TEST]]-Table1[[#This Row],[Start TEST]]</f>
        <v>0</v>
      </c>
      <c r="AY2653" s="85">
        <f>Table1[[#This Row],[TEST_Diff]]+1</f>
        <v>1</v>
      </c>
      <c r="AZ2653" s="92">
        <f>DATEDIF(Table1[[#This Row],[Start Year]],Table1[[#This Row],[End Year]],"d") / 365</f>
        <v>0.52328767123287667</v>
      </c>
    </row>
    <row r="2654" spans="1:52" x14ac:dyDescent="0.5">
      <c r="A2654" s="82">
        <v>212</v>
      </c>
      <c r="B2654" s="82" t="s">
        <v>1026</v>
      </c>
      <c r="D2654" s="90">
        <v>43371</v>
      </c>
      <c r="E2654" s="90" t="s">
        <v>1027</v>
      </c>
      <c r="F2654" s="90"/>
      <c r="G2654" s="82" t="s">
        <v>1027</v>
      </c>
      <c r="H2654" s="82" t="s">
        <v>1028</v>
      </c>
      <c r="I2654" s="80" t="s">
        <v>127</v>
      </c>
      <c r="J2654" s="80">
        <v>25</v>
      </c>
      <c r="K2654" s="80">
        <v>0</v>
      </c>
      <c r="P2654" s="80" t="s">
        <v>84</v>
      </c>
      <c r="Q2654" s="80">
        <v>12.5</v>
      </c>
      <c r="R2654" s="80">
        <v>-15.623037</v>
      </c>
      <c r="S2654" s="80">
        <v>-59.0625</v>
      </c>
      <c r="T2654" s="80">
        <v>3656.25</v>
      </c>
      <c r="U2654" s="91">
        <f>Table1[[#This Row],[Distribution Amount (Dollars)]]/Table1[[#This Row],[NEWdatediff]]</f>
        <v>3656.25</v>
      </c>
      <c r="V2654" s="82" t="s">
        <v>1029</v>
      </c>
      <c r="W2654" s="82" t="s">
        <v>91</v>
      </c>
      <c r="X2654" s="82" t="s">
        <v>72</v>
      </c>
      <c r="Y2654" s="82" t="s">
        <v>73</v>
      </c>
      <c r="Z2654" s="82">
        <v>1</v>
      </c>
      <c r="AB2654" s="82" t="s">
        <v>1030</v>
      </c>
      <c r="AD2654" s="82" t="s">
        <v>113</v>
      </c>
      <c r="AE2654" s="82" t="s">
        <v>305</v>
      </c>
      <c r="AN2654" s="82" t="s">
        <v>76</v>
      </c>
      <c r="AO2654" s="82" t="s">
        <v>1031</v>
      </c>
      <c r="AP2654" s="82">
        <v>117000</v>
      </c>
      <c r="AQ2654" s="82" t="s">
        <v>109</v>
      </c>
      <c r="AR2654" s="82" t="s">
        <v>4274</v>
      </c>
      <c r="AS2654" s="84">
        <v>41812</v>
      </c>
      <c r="AT2654" s="85">
        <v>2014</v>
      </c>
      <c r="AU2654" s="82" t="s">
        <v>4277</v>
      </c>
      <c r="AV2654" s="84">
        <v>42003</v>
      </c>
      <c r="AW2654" s="85">
        <v>2014</v>
      </c>
      <c r="AX2654" s="85">
        <f>Table1[[#This Row],[End TEST]]-Table1[[#This Row],[Start TEST]]</f>
        <v>0</v>
      </c>
      <c r="AY2654" s="85">
        <f>Table1[[#This Row],[TEST_Diff]]+1</f>
        <v>1</v>
      </c>
      <c r="AZ2654" s="92">
        <f>DATEDIF(Table1[[#This Row],[Start Year]],Table1[[#This Row],[End Year]],"d") / 365</f>
        <v>0.52328767123287667</v>
      </c>
    </row>
    <row r="2655" spans="1:52" x14ac:dyDescent="0.5">
      <c r="A2655" s="82">
        <v>212</v>
      </c>
      <c r="B2655" s="82" t="s">
        <v>1026</v>
      </c>
      <c r="D2655" s="90">
        <v>43371</v>
      </c>
      <c r="E2655" s="90" t="s">
        <v>1027</v>
      </c>
      <c r="F2655" s="90"/>
      <c r="G2655" s="82" t="s">
        <v>1027</v>
      </c>
      <c r="H2655" s="82" t="s">
        <v>1028</v>
      </c>
      <c r="I2655" s="80" t="s">
        <v>88</v>
      </c>
      <c r="J2655" s="80">
        <v>25</v>
      </c>
      <c r="K2655" s="80">
        <v>0</v>
      </c>
      <c r="P2655" s="80" t="s">
        <v>84</v>
      </c>
      <c r="Q2655" s="80">
        <v>12.5</v>
      </c>
      <c r="R2655" s="80">
        <v>-15.623037</v>
      </c>
      <c r="S2655" s="80">
        <v>-59.0625</v>
      </c>
      <c r="T2655" s="80">
        <v>3656.25</v>
      </c>
      <c r="U2655" s="91">
        <f>Table1[[#This Row],[Distribution Amount (Dollars)]]/Table1[[#This Row],[NEWdatediff]]</f>
        <v>3656.25</v>
      </c>
      <c r="V2655" s="82" t="s">
        <v>1029</v>
      </c>
      <c r="W2655" s="82" t="s">
        <v>91</v>
      </c>
      <c r="X2655" s="82" t="s">
        <v>72</v>
      </c>
      <c r="Y2655" s="82" t="s">
        <v>73</v>
      </c>
      <c r="Z2655" s="82">
        <v>1</v>
      </c>
      <c r="AB2655" s="82" t="s">
        <v>1030</v>
      </c>
      <c r="AD2655" s="82" t="s">
        <v>113</v>
      </c>
      <c r="AE2655" s="82" t="s">
        <v>305</v>
      </c>
      <c r="AN2655" s="82" t="s">
        <v>76</v>
      </c>
      <c r="AO2655" s="82" t="s">
        <v>1031</v>
      </c>
      <c r="AP2655" s="82">
        <v>117000</v>
      </c>
      <c r="AQ2655" s="82" t="s">
        <v>109</v>
      </c>
      <c r="AR2655" s="82" t="s">
        <v>4274</v>
      </c>
      <c r="AS2655" s="84">
        <v>41812</v>
      </c>
      <c r="AT2655" s="85">
        <v>2014</v>
      </c>
      <c r="AU2655" s="82" t="s">
        <v>4277</v>
      </c>
      <c r="AV2655" s="84">
        <v>42003</v>
      </c>
      <c r="AW2655" s="85">
        <v>2014</v>
      </c>
      <c r="AX2655" s="85">
        <f>Table1[[#This Row],[End TEST]]-Table1[[#This Row],[Start TEST]]</f>
        <v>0</v>
      </c>
      <c r="AY2655" s="85">
        <f>Table1[[#This Row],[TEST_Diff]]+1</f>
        <v>1</v>
      </c>
      <c r="AZ2655" s="92">
        <f>DATEDIF(Table1[[#This Row],[Start Year]],Table1[[#This Row],[End Year]],"d") / 365</f>
        <v>0.52328767123287667</v>
      </c>
    </row>
    <row r="2656" spans="1:52" x14ac:dyDescent="0.5">
      <c r="A2656" s="82">
        <v>212</v>
      </c>
      <c r="B2656" s="82" t="s">
        <v>1026</v>
      </c>
      <c r="D2656" s="90">
        <v>43371</v>
      </c>
      <c r="E2656" s="90" t="s">
        <v>1027</v>
      </c>
      <c r="F2656" s="90"/>
      <c r="G2656" s="82" t="s">
        <v>1027</v>
      </c>
      <c r="H2656" s="82" t="s">
        <v>1028</v>
      </c>
      <c r="I2656" s="80" t="s">
        <v>283</v>
      </c>
      <c r="J2656" s="80">
        <v>25</v>
      </c>
      <c r="K2656" s="80">
        <v>0</v>
      </c>
      <c r="P2656" s="80" t="s">
        <v>84</v>
      </c>
      <c r="Q2656" s="80">
        <v>12.5</v>
      </c>
      <c r="R2656" s="80">
        <v>-15.623037</v>
      </c>
      <c r="S2656" s="80">
        <v>-59.0625</v>
      </c>
      <c r="T2656" s="80">
        <v>3656.25</v>
      </c>
      <c r="U2656" s="91">
        <f>Table1[[#This Row],[Distribution Amount (Dollars)]]/Table1[[#This Row],[NEWdatediff]]</f>
        <v>3656.25</v>
      </c>
      <c r="V2656" s="82" t="s">
        <v>1029</v>
      </c>
      <c r="W2656" s="82" t="s">
        <v>91</v>
      </c>
      <c r="X2656" s="82" t="s">
        <v>72</v>
      </c>
      <c r="Y2656" s="82" t="s">
        <v>73</v>
      </c>
      <c r="Z2656" s="82">
        <v>1</v>
      </c>
      <c r="AB2656" s="82" t="s">
        <v>1030</v>
      </c>
      <c r="AD2656" s="82" t="s">
        <v>113</v>
      </c>
      <c r="AE2656" s="82" t="s">
        <v>305</v>
      </c>
      <c r="AN2656" s="82" t="s">
        <v>76</v>
      </c>
      <c r="AO2656" s="82" t="s">
        <v>1031</v>
      </c>
      <c r="AP2656" s="82">
        <v>117000</v>
      </c>
      <c r="AQ2656" s="82" t="s">
        <v>109</v>
      </c>
      <c r="AR2656" s="82" t="s">
        <v>4274</v>
      </c>
      <c r="AS2656" s="84">
        <v>41812</v>
      </c>
      <c r="AT2656" s="85">
        <v>2014</v>
      </c>
      <c r="AU2656" s="82" t="s">
        <v>4277</v>
      </c>
      <c r="AV2656" s="84">
        <v>42003</v>
      </c>
      <c r="AW2656" s="85">
        <v>2014</v>
      </c>
      <c r="AX2656" s="85">
        <f>Table1[[#This Row],[End TEST]]-Table1[[#This Row],[Start TEST]]</f>
        <v>0</v>
      </c>
      <c r="AY2656" s="85">
        <f>Table1[[#This Row],[TEST_Diff]]+1</f>
        <v>1</v>
      </c>
      <c r="AZ2656" s="92">
        <f>DATEDIF(Table1[[#This Row],[Start Year]],Table1[[#This Row],[End Year]],"d") / 365</f>
        <v>0.52328767123287667</v>
      </c>
    </row>
    <row r="2657" spans="1:52" x14ac:dyDescent="0.5">
      <c r="A2657" s="82">
        <v>212</v>
      </c>
      <c r="B2657" s="82" t="s">
        <v>1026</v>
      </c>
      <c r="D2657" s="90">
        <v>43371</v>
      </c>
      <c r="E2657" s="90" t="s">
        <v>1027</v>
      </c>
      <c r="F2657" s="90"/>
      <c r="G2657" s="82" t="s">
        <v>1027</v>
      </c>
      <c r="H2657" s="82" t="s">
        <v>1028</v>
      </c>
      <c r="I2657" s="80" t="s">
        <v>98</v>
      </c>
      <c r="J2657" s="80">
        <v>25</v>
      </c>
      <c r="K2657" s="80">
        <v>0</v>
      </c>
      <c r="P2657" s="80" t="s">
        <v>84</v>
      </c>
      <c r="Q2657" s="80">
        <v>12.5</v>
      </c>
      <c r="R2657" s="80">
        <v>-15.623037</v>
      </c>
      <c r="S2657" s="80">
        <v>-59.0625</v>
      </c>
      <c r="T2657" s="80">
        <v>3656.25</v>
      </c>
      <c r="U2657" s="91">
        <f>Table1[[#This Row],[Distribution Amount (Dollars)]]/Table1[[#This Row],[NEWdatediff]]</f>
        <v>3656.25</v>
      </c>
      <c r="V2657" s="82" t="s">
        <v>1029</v>
      </c>
      <c r="W2657" s="82" t="s">
        <v>91</v>
      </c>
      <c r="X2657" s="82" t="s">
        <v>72</v>
      </c>
      <c r="Y2657" s="82" t="s">
        <v>73</v>
      </c>
      <c r="Z2657" s="82">
        <v>1</v>
      </c>
      <c r="AB2657" s="82" t="s">
        <v>1030</v>
      </c>
      <c r="AD2657" s="82" t="s">
        <v>113</v>
      </c>
      <c r="AE2657" s="82" t="s">
        <v>305</v>
      </c>
      <c r="AN2657" s="82" t="s">
        <v>76</v>
      </c>
      <c r="AO2657" s="82" t="s">
        <v>1031</v>
      </c>
      <c r="AP2657" s="82">
        <v>117000</v>
      </c>
      <c r="AQ2657" s="82" t="s">
        <v>109</v>
      </c>
      <c r="AR2657" s="82" t="s">
        <v>4274</v>
      </c>
      <c r="AS2657" s="84">
        <v>41812</v>
      </c>
      <c r="AT2657" s="85">
        <v>2014</v>
      </c>
      <c r="AU2657" s="82" t="s">
        <v>4277</v>
      </c>
      <c r="AV2657" s="84">
        <v>42003</v>
      </c>
      <c r="AW2657" s="85">
        <v>2014</v>
      </c>
      <c r="AX2657" s="85">
        <f>Table1[[#This Row],[End TEST]]-Table1[[#This Row],[Start TEST]]</f>
        <v>0</v>
      </c>
      <c r="AY2657" s="85">
        <f>Table1[[#This Row],[TEST_Diff]]+1</f>
        <v>1</v>
      </c>
      <c r="AZ2657" s="92">
        <f>DATEDIF(Table1[[#This Row],[Start Year]],Table1[[#This Row],[End Year]],"d") / 365</f>
        <v>0.52328767123287667</v>
      </c>
    </row>
    <row r="2658" spans="1:52" x14ac:dyDescent="0.5">
      <c r="A2658" s="82">
        <v>212</v>
      </c>
      <c r="B2658" s="82" t="s">
        <v>1026</v>
      </c>
      <c r="D2658" s="90">
        <v>43371</v>
      </c>
      <c r="E2658" s="90" t="s">
        <v>1027</v>
      </c>
      <c r="F2658" s="90"/>
      <c r="G2658" s="82" t="s">
        <v>1027</v>
      </c>
      <c r="H2658" s="82" t="s">
        <v>1028</v>
      </c>
      <c r="I2658" s="80" t="s">
        <v>127</v>
      </c>
      <c r="J2658" s="80">
        <v>25</v>
      </c>
      <c r="K2658" s="80">
        <v>0</v>
      </c>
      <c r="P2658" s="80" t="s">
        <v>114</v>
      </c>
      <c r="Q2658" s="80">
        <v>6.25</v>
      </c>
      <c r="R2658" s="80">
        <v>25.384855999999999</v>
      </c>
      <c r="S2658" s="80">
        <v>68.458809000000002</v>
      </c>
      <c r="T2658" s="80">
        <v>1828.13</v>
      </c>
      <c r="U2658" s="91">
        <f>Table1[[#This Row],[Distribution Amount (Dollars)]]/Table1[[#This Row],[NEWdatediff]]</f>
        <v>1828.13</v>
      </c>
      <c r="V2658" s="82" t="s">
        <v>1029</v>
      </c>
      <c r="W2658" s="82" t="s">
        <v>91</v>
      </c>
      <c r="X2658" s="82" t="s">
        <v>72</v>
      </c>
      <c r="Y2658" s="82" t="s">
        <v>73</v>
      </c>
      <c r="Z2658" s="82">
        <v>1</v>
      </c>
      <c r="AB2658" s="82" t="s">
        <v>1030</v>
      </c>
      <c r="AD2658" s="82" t="s">
        <v>69</v>
      </c>
      <c r="AE2658" s="82" t="s">
        <v>305</v>
      </c>
      <c r="AN2658" s="82" t="s">
        <v>76</v>
      </c>
      <c r="AO2658" s="82" t="s">
        <v>1031</v>
      </c>
      <c r="AP2658" s="82">
        <v>117000</v>
      </c>
      <c r="AQ2658" s="82" t="s">
        <v>109</v>
      </c>
      <c r="AR2658" s="82" t="s">
        <v>4274</v>
      </c>
      <c r="AS2658" s="84">
        <v>41812</v>
      </c>
      <c r="AT2658" s="85">
        <v>2014</v>
      </c>
      <c r="AU2658" s="82" t="s">
        <v>4277</v>
      </c>
      <c r="AV2658" s="84">
        <v>42003</v>
      </c>
      <c r="AW2658" s="85">
        <v>2014</v>
      </c>
      <c r="AX2658" s="85">
        <f>Table1[[#This Row],[End TEST]]-Table1[[#This Row],[Start TEST]]</f>
        <v>0</v>
      </c>
      <c r="AY2658" s="85">
        <f>Table1[[#This Row],[TEST_Diff]]+1</f>
        <v>1</v>
      </c>
      <c r="AZ2658" s="92">
        <f>DATEDIF(Table1[[#This Row],[Start Year]],Table1[[#This Row],[End Year]],"d") / 365</f>
        <v>0.52328767123287667</v>
      </c>
    </row>
    <row r="2659" spans="1:52" x14ac:dyDescent="0.5">
      <c r="A2659" s="82">
        <v>212</v>
      </c>
      <c r="B2659" s="82" t="s">
        <v>1026</v>
      </c>
      <c r="D2659" s="90">
        <v>43371</v>
      </c>
      <c r="E2659" s="90" t="s">
        <v>1027</v>
      </c>
      <c r="F2659" s="90"/>
      <c r="G2659" s="82" t="s">
        <v>1027</v>
      </c>
      <c r="H2659" s="82" t="s">
        <v>1028</v>
      </c>
      <c r="I2659" s="80" t="s">
        <v>88</v>
      </c>
      <c r="J2659" s="80">
        <v>25</v>
      </c>
      <c r="K2659" s="80">
        <v>0</v>
      </c>
      <c r="P2659" s="80" t="s">
        <v>114</v>
      </c>
      <c r="Q2659" s="80">
        <v>6.25</v>
      </c>
      <c r="R2659" s="80">
        <v>25.384855999999999</v>
      </c>
      <c r="S2659" s="80">
        <v>68.458809000000002</v>
      </c>
      <c r="T2659" s="80">
        <v>1828.13</v>
      </c>
      <c r="U2659" s="91">
        <f>Table1[[#This Row],[Distribution Amount (Dollars)]]/Table1[[#This Row],[NEWdatediff]]</f>
        <v>1828.13</v>
      </c>
      <c r="V2659" s="82" t="s">
        <v>1029</v>
      </c>
      <c r="W2659" s="82" t="s">
        <v>91</v>
      </c>
      <c r="X2659" s="82" t="s">
        <v>72</v>
      </c>
      <c r="Y2659" s="82" t="s">
        <v>73</v>
      </c>
      <c r="Z2659" s="82">
        <v>1</v>
      </c>
      <c r="AB2659" s="82" t="s">
        <v>1030</v>
      </c>
      <c r="AD2659" s="82" t="s">
        <v>69</v>
      </c>
      <c r="AE2659" s="82" t="s">
        <v>305</v>
      </c>
      <c r="AN2659" s="82" t="s">
        <v>76</v>
      </c>
      <c r="AO2659" s="82" t="s">
        <v>1031</v>
      </c>
      <c r="AP2659" s="82">
        <v>117000</v>
      </c>
      <c r="AQ2659" s="82" t="s">
        <v>109</v>
      </c>
      <c r="AR2659" s="82" t="s">
        <v>4274</v>
      </c>
      <c r="AS2659" s="84">
        <v>41812</v>
      </c>
      <c r="AT2659" s="85">
        <v>2014</v>
      </c>
      <c r="AU2659" s="82" t="s">
        <v>4277</v>
      </c>
      <c r="AV2659" s="84">
        <v>42003</v>
      </c>
      <c r="AW2659" s="85">
        <v>2014</v>
      </c>
      <c r="AX2659" s="85">
        <f>Table1[[#This Row],[End TEST]]-Table1[[#This Row],[Start TEST]]</f>
        <v>0</v>
      </c>
      <c r="AY2659" s="85">
        <f>Table1[[#This Row],[TEST_Diff]]+1</f>
        <v>1</v>
      </c>
      <c r="AZ2659" s="92">
        <f>DATEDIF(Table1[[#This Row],[Start Year]],Table1[[#This Row],[End Year]],"d") / 365</f>
        <v>0.52328767123287667</v>
      </c>
    </row>
    <row r="2660" spans="1:52" x14ac:dyDescent="0.5">
      <c r="A2660" s="82">
        <v>212</v>
      </c>
      <c r="B2660" s="82" t="s">
        <v>1026</v>
      </c>
      <c r="D2660" s="90">
        <v>43371</v>
      </c>
      <c r="E2660" s="90" t="s">
        <v>1027</v>
      </c>
      <c r="F2660" s="90"/>
      <c r="G2660" s="82" t="s">
        <v>1027</v>
      </c>
      <c r="H2660" s="82" t="s">
        <v>1028</v>
      </c>
      <c r="I2660" s="80" t="s">
        <v>283</v>
      </c>
      <c r="J2660" s="80">
        <v>25</v>
      </c>
      <c r="K2660" s="80">
        <v>0</v>
      </c>
      <c r="P2660" s="80" t="s">
        <v>114</v>
      </c>
      <c r="Q2660" s="80">
        <v>6.25</v>
      </c>
      <c r="R2660" s="80">
        <v>25.384855999999999</v>
      </c>
      <c r="S2660" s="80">
        <v>68.458809000000002</v>
      </c>
      <c r="T2660" s="80">
        <v>1828.13</v>
      </c>
      <c r="U2660" s="91">
        <f>Table1[[#This Row],[Distribution Amount (Dollars)]]/Table1[[#This Row],[NEWdatediff]]</f>
        <v>1828.13</v>
      </c>
      <c r="V2660" s="82" t="s">
        <v>1029</v>
      </c>
      <c r="W2660" s="82" t="s">
        <v>91</v>
      </c>
      <c r="X2660" s="82" t="s">
        <v>72</v>
      </c>
      <c r="Y2660" s="82" t="s">
        <v>73</v>
      </c>
      <c r="Z2660" s="82">
        <v>1</v>
      </c>
      <c r="AB2660" s="82" t="s">
        <v>1030</v>
      </c>
      <c r="AD2660" s="82" t="s">
        <v>69</v>
      </c>
      <c r="AE2660" s="82" t="s">
        <v>305</v>
      </c>
      <c r="AN2660" s="82" t="s">
        <v>76</v>
      </c>
      <c r="AO2660" s="82" t="s">
        <v>1031</v>
      </c>
      <c r="AP2660" s="82">
        <v>117000</v>
      </c>
      <c r="AQ2660" s="82" t="s">
        <v>109</v>
      </c>
      <c r="AR2660" s="82" t="s">
        <v>4274</v>
      </c>
      <c r="AS2660" s="84">
        <v>41812</v>
      </c>
      <c r="AT2660" s="85">
        <v>2014</v>
      </c>
      <c r="AU2660" s="82" t="s">
        <v>4277</v>
      </c>
      <c r="AV2660" s="84">
        <v>42003</v>
      </c>
      <c r="AW2660" s="85">
        <v>2014</v>
      </c>
      <c r="AX2660" s="85">
        <f>Table1[[#This Row],[End TEST]]-Table1[[#This Row],[Start TEST]]</f>
        <v>0</v>
      </c>
      <c r="AY2660" s="85">
        <f>Table1[[#This Row],[TEST_Diff]]+1</f>
        <v>1</v>
      </c>
      <c r="AZ2660" s="92">
        <f>DATEDIF(Table1[[#This Row],[Start Year]],Table1[[#This Row],[End Year]],"d") / 365</f>
        <v>0.52328767123287667</v>
      </c>
    </row>
    <row r="2661" spans="1:52" x14ac:dyDescent="0.5">
      <c r="A2661" s="82">
        <v>212</v>
      </c>
      <c r="B2661" s="82" t="s">
        <v>1026</v>
      </c>
      <c r="D2661" s="90">
        <v>43371</v>
      </c>
      <c r="E2661" s="90" t="s">
        <v>1027</v>
      </c>
      <c r="F2661" s="90"/>
      <c r="G2661" s="82" t="s">
        <v>1027</v>
      </c>
      <c r="H2661" s="82" t="s">
        <v>1028</v>
      </c>
      <c r="I2661" s="80" t="s">
        <v>98</v>
      </c>
      <c r="J2661" s="80">
        <v>25</v>
      </c>
      <c r="K2661" s="80">
        <v>0</v>
      </c>
      <c r="P2661" s="80" t="s">
        <v>114</v>
      </c>
      <c r="Q2661" s="80">
        <v>6.25</v>
      </c>
      <c r="R2661" s="80">
        <v>25.384855999999999</v>
      </c>
      <c r="S2661" s="80">
        <v>68.458809000000002</v>
      </c>
      <c r="T2661" s="80">
        <v>1828.13</v>
      </c>
      <c r="U2661" s="91">
        <f>Table1[[#This Row],[Distribution Amount (Dollars)]]/Table1[[#This Row],[NEWdatediff]]</f>
        <v>1828.13</v>
      </c>
      <c r="V2661" s="82" t="s">
        <v>1029</v>
      </c>
      <c r="W2661" s="82" t="s">
        <v>91</v>
      </c>
      <c r="X2661" s="82" t="s">
        <v>72</v>
      </c>
      <c r="Y2661" s="82" t="s">
        <v>73</v>
      </c>
      <c r="Z2661" s="82">
        <v>1</v>
      </c>
      <c r="AB2661" s="82" t="s">
        <v>1030</v>
      </c>
      <c r="AD2661" s="82" t="s">
        <v>69</v>
      </c>
      <c r="AE2661" s="82" t="s">
        <v>305</v>
      </c>
      <c r="AN2661" s="82" t="s">
        <v>76</v>
      </c>
      <c r="AO2661" s="82" t="s">
        <v>1031</v>
      </c>
      <c r="AP2661" s="82">
        <v>117000</v>
      </c>
      <c r="AQ2661" s="82" t="s">
        <v>109</v>
      </c>
      <c r="AR2661" s="82" t="s">
        <v>4274</v>
      </c>
      <c r="AS2661" s="84">
        <v>41812</v>
      </c>
      <c r="AT2661" s="85">
        <v>2014</v>
      </c>
      <c r="AU2661" s="82" t="s">
        <v>4277</v>
      </c>
      <c r="AV2661" s="84">
        <v>42003</v>
      </c>
      <c r="AW2661" s="85">
        <v>2014</v>
      </c>
      <c r="AX2661" s="85">
        <f>Table1[[#This Row],[End TEST]]-Table1[[#This Row],[Start TEST]]</f>
        <v>0</v>
      </c>
      <c r="AY2661" s="85">
        <f>Table1[[#This Row],[TEST_Diff]]+1</f>
        <v>1</v>
      </c>
      <c r="AZ2661" s="92">
        <f>DATEDIF(Table1[[#This Row],[Start Year]],Table1[[#This Row],[End Year]],"d") / 365</f>
        <v>0.52328767123287667</v>
      </c>
    </row>
    <row r="2662" spans="1:52" x14ac:dyDescent="0.5">
      <c r="A2662" s="82">
        <v>212</v>
      </c>
      <c r="B2662" s="82" t="s">
        <v>1026</v>
      </c>
      <c r="D2662" s="90">
        <v>43371</v>
      </c>
      <c r="E2662" s="90" t="s">
        <v>1027</v>
      </c>
      <c r="F2662" s="90"/>
      <c r="G2662" s="82" t="s">
        <v>1027</v>
      </c>
      <c r="H2662" s="82" t="s">
        <v>1028</v>
      </c>
      <c r="I2662" s="80" t="s">
        <v>127</v>
      </c>
      <c r="J2662" s="80">
        <v>25</v>
      </c>
      <c r="K2662" s="80">
        <v>0</v>
      </c>
      <c r="P2662" s="80" t="s">
        <v>307</v>
      </c>
      <c r="Q2662" s="80">
        <v>25</v>
      </c>
      <c r="R2662" s="80">
        <v>48.122632000000003</v>
      </c>
      <c r="S2662" s="80">
        <v>30.108753</v>
      </c>
      <c r="T2662" s="80">
        <v>7312.5</v>
      </c>
      <c r="U2662" s="91">
        <f>Table1[[#This Row],[Distribution Amount (Dollars)]]/Table1[[#This Row],[NEWdatediff]]</f>
        <v>7312.5</v>
      </c>
      <c r="V2662" s="82" t="s">
        <v>1029</v>
      </c>
      <c r="W2662" s="82" t="s">
        <v>91</v>
      </c>
      <c r="X2662" s="82" t="s">
        <v>72</v>
      </c>
      <c r="Y2662" s="82" t="s">
        <v>73</v>
      </c>
      <c r="Z2662" s="82">
        <v>1</v>
      </c>
      <c r="AB2662" s="82" t="s">
        <v>1030</v>
      </c>
      <c r="AD2662" s="82" t="s">
        <v>110</v>
      </c>
      <c r="AE2662" s="82" t="s">
        <v>305</v>
      </c>
      <c r="AN2662" s="82" t="s">
        <v>76</v>
      </c>
      <c r="AO2662" s="82" t="s">
        <v>1031</v>
      </c>
      <c r="AP2662" s="82">
        <v>117000</v>
      </c>
      <c r="AQ2662" s="82" t="s">
        <v>109</v>
      </c>
      <c r="AR2662" s="82" t="s">
        <v>4274</v>
      </c>
      <c r="AS2662" s="84">
        <v>41812</v>
      </c>
      <c r="AT2662" s="85">
        <v>2014</v>
      </c>
      <c r="AU2662" s="82" t="s">
        <v>4277</v>
      </c>
      <c r="AV2662" s="84">
        <v>42003</v>
      </c>
      <c r="AW2662" s="85">
        <v>2014</v>
      </c>
      <c r="AX2662" s="85">
        <f>Table1[[#This Row],[End TEST]]-Table1[[#This Row],[Start TEST]]</f>
        <v>0</v>
      </c>
      <c r="AY2662" s="85">
        <f>Table1[[#This Row],[TEST_Diff]]+1</f>
        <v>1</v>
      </c>
      <c r="AZ2662" s="92">
        <f>DATEDIF(Table1[[#This Row],[Start Year]],Table1[[#This Row],[End Year]],"d") / 365</f>
        <v>0.52328767123287667</v>
      </c>
    </row>
    <row r="2663" spans="1:52" x14ac:dyDescent="0.5">
      <c r="A2663" s="82">
        <v>212</v>
      </c>
      <c r="B2663" s="82" t="s">
        <v>1026</v>
      </c>
      <c r="D2663" s="90">
        <v>43371</v>
      </c>
      <c r="E2663" s="90" t="s">
        <v>1027</v>
      </c>
      <c r="F2663" s="90"/>
      <c r="G2663" s="82" t="s">
        <v>1027</v>
      </c>
      <c r="H2663" s="82" t="s">
        <v>1028</v>
      </c>
      <c r="I2663" s="80" t="s">
        <v>88</v>
      </c>
      <c r="J2663" s="80">
        <v>25</v>
      </c>
      <c r="K2663" s="80">
        <v>0</v>
      </c>
      <c r="P2663" s="80" t="s">
        <v>307</v>
      </c>
      <c r="Q2663" s="80">
        <v>25</v>
      </c>
      <c r="R2663" s="80">
        <v>48.122632000000003</v>
      </c>
      <c r="S2663" s="80">
        <v>30.108753</v>
      </c>
      <c r="T2663" s="80">
        <v>7312.5</v>
      </c>
      <c r="U2663" s="91">
        <f>Table1[[#This Row],[Distribution Amount (Dollars)]]/Table1[[#This Row],[NEWdatediff]]</f>
        <v>7312.5</v>
      </c>
      <c r="V2663" s="82" t="s">
        <v>1029</v>
      </c>
      <c r="W2663" s="82" t="s">
        <v>91</v>
      </c>
      <c r="X2663" s="82" t="s">
        <v>72</v>
      </c>
      <c r="Y2663" s="82" t="s">
        <v>73</v>
      </c>
      <c r="Z2663" s="82">
        <v>1</v>
      </c>
      <c r="AB2663" s="82" t="s">
        <v>1030</v>
      </c>
      <c r="AD2663" s="82" t="s">
        <v>110</v>
      </c>
      <c r="AE2663" s="82" t="s">
        <v>305</v>
      </c>
      <c r="AN2663" s="82" t="s">
        <v>76</v>
      </c>
      <c r="AO2663" s="82" t="s">
        <v>1031</v>
      </c>
      <c r="AP2663" s="82">
        <v>117000</v>
      </c>
      <c r="AQ2663" s="82" t="s">
        <v>109</v>
      </c>
      <c r="AR2663" s="82" t="s">
        <v>4274</v>
      </c>
      <c r="AS2663" s="84">
        <v>41812</v>
      </c>
      <c r="AT2663" s="85">
        <v>2014</v>
      </c>
      <c r="AU2663" s="82" t="s">
        <v>4277</v>
      </c>
      <c r="AV2663" s="84">
        <v>42003</v>
      </c>
      <c r="AW2663" s="85">
        <v>2014</v>
      </c>
      <c r="AX2663" s="85">
        <f>Table1[[#This Row],[End TEST]]-Table1[[#This Row],[Start TEST]]</f>
        <v>0</v>
      </c>
      <c r="AY2663" s="85">
        <f>Table1[[#This Row],[TEST_Diff]]+1</f>
        <v>1</v>
      </c>
      <c r="AZ2663" s="92">
        <f>DATEDIF(Table1[[#This Row],[Start Year]],Table1[[#This Row],[End Year]],"d") / 365</f>
        <v>0.52328767123287667</v>
      </c>
    </row>
    <row r="2664" spans="1:52" x14ac:dyDescent="0.5">
      <c r="A2664" s="82">
        <v>212</v>
      </c>
      <c r="B2664" s="82" t="s">
        <v>1026</v>
      </c>
      <c r="D2664" s="90">
        <v>43371</v>
      </c>
      <c r="E2664" s="90" t="s">
        <v>1027</v>
      </c>
      <c r="F2664" s="90"/>
      <c r="G2664" s="82" t="s">
        <v>1027</v>
      </c>
      <c r="H2664" s="82" t="s">
        <v>1028</v>
      </c>
      <c r="I2664" s="80" t="s">
        <v>283</v>
      </c>
      <c r="J2664" s="80">
        <v>25</v>
      </c>
      <c r="K2664" s="80">
        <v>0</v>
      </c>
      <c r="P2664" s="80" t="s">
        <v>307</v>
      </c>
      <c r="Q2664" s="80">
        <v>25</v>
      </c>
      <c r="R2664" s="80">
        <v>48.122632000000003</v>
      </c>
      <c r="S2664" s="80">
        <v>30.108753</v>
      </c>
      <c r="T2664" s="80">
        <v>7312.5</v>
      </c>
      <c r="U2664" s="91">
        <f>Table1[[#This Row],[Distribution Amount (Dollars)]]/Table1[[#This Row],[NEWdatediff]]</f>
        <v>7312.5</v>
      </c>
      <c r="V2664" s="82" t="s">
        <v>1029</v>
      </c>
      <c r="W2664" s="82" t="s">
        <v>91</v>
      </c>
      <c r="X2664" s="82" t="s">
        <v>72</v>
      </c>
      <c r="Y2664" s="82" t="s">
        <v>73</v>
      </c>
      <c r="Z2664" s="82">
        <v>1</v>
      </c>
      <c r="AB2664" s="82" t="s">
        <v>1030</v>
      </c>
      <c r="AD2664" s="82" t="s">
        <v>110</v>
      </c>
      <c r="AE2664" s="82" t="s">
        <v>305</v>
      </c>
      <c r="AN2664" s="82" t="s">
        <v>76</v>
      </c>
      <c r="AO2664" s="82" t="s">
        <v>1031</v>
      </c>
      <c r="AP2664" s="82">
        <v>117000</v>
      </c>
      <c r="AQ2664" s="82" t="s">
        <v>109</v>
      </c>
      <c r="AR2664" s="82" t="s">
        <v>4274</v>
      </c>
      <c r="AS2664" s="84">
        <v>41812</v>
      </c>
      <c r="AT2664" s="85">
        <v>2014</v>
      </c>
      <c r="AU2664" s="82" t="s">
        <v>4277</v>
      </c>
      <c r="AV2664" s="84">
        <v>42003</v>
      </c>
      <c r="AW2664" s="85">
        <v>2014</v>
      </c>
      <c r="AX2664" s="85">
        <f>Table1[[#This Row],[End TEST]]-Table1[[#This Row],[Start TEST]]</f>
        <v>0</v>
      </c>
      <c r="AY2664" s="85">
        <f>Table1[[#This Row],[TEST_Diff]]+1</f>
        <v>1</v>
      </c>
      <c r="AZ2664" s="92">
        <f>DATEDIF(Table1[[#This Row],[Start Year]],Table1[[#This Row],[End Year]],"d") / 365</f>
        <v>0.52328767123287667</v>
      </c>
    </row>
    <row r="2665" spans="1:52" x14ac:dyDescent="0.5">
      <c r="A2665" s="82">
        <v>212</v>
      </c>
      <c r="B2665" s="82" t="s">
        <v>1026</v>
      </c>
      <c r="D2665" s="90">
        <v>43371</v>
      </c>
      <c r="E2665" s="90" t="s">
        <v>1027</v>
      </c>
      <c r="F2665" s="90"/>
      <c r="G2665" s="82" t="s">
        <v>1027</v>
      </c>
      <c r="H2665" s="82" t="s">
        <v>1028</v>
      </c>
      <c r="I2665" s="80" t="s">
        <v>98</v>
      </c>
      <c r="J2665" s="80">
        <v>25</v>
      </c>
      <c r="K2665" s="80">
        <v>0</v>
      </c>
      <c r="P2665" s="80" t="s">
        <v>307</v>
      </c>
      <c r="Q2665" s="80">
        <v>25</v>
      </c>
      <c r="R2665" s="80">
        <v>48.122632000000003</v>
      </c>
      <c r="S2665" s="80">
        <v>30.108753</v>
      </c>
      <c r="T2665" s="80">
        <v>7312.5</v>
      </c>
      <c r="U2665" s="91">
        <f>Table1[[#This Row],[Distribution Amount (Dollars)]]/Table1[[#This Row],[NEWdatediff]]</f>
        <v>7312.5</v>
      </c>
      <c r="V2665" s="82" t="s">
        <v>1029</v>
      </c>
      <c r="W2665" s="82" t="s">
        <v>91</v>
      </c>
      <c r="X2665" s="82" t="s">
        <v>72</v>
      </c>
      <c r="Y2665" s="82" t="s">
        <v>73</v>
      </c>
      <c r="Z2665" s="82">
        <v>1</v>
      </c>
      <c r="AB2665" s="82" t="s">
        <v>1030</v>
      </c>
      <c r="AD2665" s="82" t="s">
        <v>110</v>
      </c>
      <c r="AE2665" s="82" t="s">
        <v>305</v>
      </c>
      <c r="AN2665" s="82" t="s">
        <v>76</v>
      </c>
      <c r="AO2665" s="82" t="s">
        <v>1031</v>
      </c>
      <c r="AP2665" s="82">
        <v>117000</v>
      </c>
      <c r="AQ2665" s="82" t="s">
        <v>109</v>
      </c>
      <c r="AR2665" s="82" t="s">
        <v>4274</v>
      </c>
      <c r="AS2665" s="84">
        <v>41812</v>
      </c>
      <c r="AT2665" s="85">
        <v>2014</v>
      </c>
      <c r="AU2665" s="82" t="s">
        <v>4277</v>
      </c>
      <c r="AV2665" s="84">
        <v>42003</v>
      </c>
      <c r="AW2665" s="85">
        <v>2014</v>
      </c>
      <c r="AX2665" s="85">
        <f>Table1[[#This Row],[End TEST]]-Table1[[#This Row],[Start TEST]]</f>
        <v>0</v>
      </c>
      <c r="AY2665" s="85">
        <f>Table1[[#This Row],[TEST_Diff]]+1</f>
        <v>1</v>
      </c>
      <c r="AZ2665" s="92">
        <f>DATEDIF(Table1[[#This Row],[Start Year]],Table1[[#This Row],[End Year]],"d") / 365</f>
        <v>0.52328767123287667</v>
      </c>
    </row>
    <row r="2666" spans="1:52" x14ac:dyDescent="0.5">
      <c r="A2666" s="82">
        <v>213</v>
      </c>
      <c r="B2666" s="82" t="s">
        <v>322</v>
      </c>
      <c r="D2666" s="90">
        <v>43371</v>
      </c>
      <c r="E2666" s="90" t="s">
        <v>323</v>
      </c>
      <c r="F2666" s="90"/>
      <c r="G2666" s="82" t="s">
        <v>323</v>
      </c>
      <c r="H2666" s="82" t="s">
        <v>324</v>
      </c>
      <c r="I2666" s="80" t="s">
        <v>283</v>
      </c>
      <c r="J2666" s="80">
        <v>46</v>
      </c>
      <c r="K2666" s="80">
        <v>5</v>
      </c>
      <c r="L2666" s="80" t="s">
        <v>156</v>
      </c>
      <c r="M2666" s="80">
        <v>23</v>
      </c>
      <c r="N2666" s="80">
        <v>17.570692000000001</v>
      </c>
      <c r="O2666" s="80">
        <v>-3.9961660000000001</v>
      </c>
      <c r="P2666" s="80" t="s">
        <v>69</v>
      </c>
      <c r="Q2666" s="80">
        <v>0</v>
      </c>
      <c r="R2666" s="80">
        <v>2.6272389999999999</v>
      </c>
      <c r="S2666" s="80">
        <v>23.381664000000001</v>
      </c>
      <c r="T2666" s="80">
        <v>570315.43000000005</v>
      </c>
      <c r="U2666" s="91">
        <f>Table1[[#This Row],[Distribution Amount (Dollars)]]/Table1[[#This Row],[NEWdatediff]]</f>
        <v>285157.71500000003</v>
      </c>
      <c r="V2666" s="82" t="s">
        <v>326</v>
      </c>
      <c r="W2666" s="82" t="s">
        <v>71</v>
      </c>
      <c r="X2666" s="82" t="s">
        <v>72</v>
      </c>
      <c r="Y2666" s="82" t="s">
        <v>73</v>
      </c>
      <c r="Z2666" s="82">
        <v>1</v>
      </c>
      <c r="AB2666" s="82" t="s">
        <v>327</v>
      </c>
      <c r="AD2666" s="82" t="s">
        <v>89</v>
      </c>
      <c r="AE2666" s="82" t="s">
        <v>328</v>
      </c>
      <c r="AN2666" s="82" t="s">
        <v>76</v>
      </c>
      <c r="AO2666" s="82" t="s">
        <v>329</v>
      </c>
      <c r="AP2666" s="82">
        <v>5390505</v>
      </c>
      <c r="AQ2666" s="82" t="s">
        <v>330</v>
      </c>
      <c r="AR2666" s="82" t="s">
        <v>4274</v>
      </c>
      <c r="AS2666" s="84">
        <v>41733</v>
      </c>
      <c r="AT2666" s="85">
        <v>2014</v>
      </c>
      <c r="AU2666" s="82" t="s">
        <v>4277</v>
      </c>
      <c r="AV2666" s="84">
        <v>42185</v>
      </c>
      <c r="AW2666" s="85">
        <v>2015</v>
      </c>
      <c r="AX2666" s="85">
        <f>Table1[[#This Row],[End TEST]]-Table1[[#This Row],[Start TEST]]</f>
        <v>1</v>
      </c>
      <c r="AY2666" s="85">
        <f>Table1[[#This Row],[TEST_Diff]]+1</f>
        <v>2</v>
      </c>
      <c r="AZ2666" s="92">
        <f>DATEDIF(Table1[[#This Row],[Start Year]],Table1[[#This Row],[End Year]],"d") / 365</f>
        <v>1.2383561643835617</v>
      </c>
    </row>
    <row r="2667" spans="1:52" x14ac:dyDescent="0.5">
      <c r="A2667" s="82">
        <v>213</v>
      </c>
      <c r="B2667" s="82" t="s">
        <v>322</v>
      </c>
      <c r="D2667" s="90">
        <v>43371</v>
      </c>
      <c r="E2667" s="90" t="s">
        <v>323</v>
      </c>
      <c r="F2667" s="90"/>
      <c r="G2667" s="82" t="s">
        <v>323</v>
      </c>
      <c r="H2667" s="82" t="s">
        <v>324</v>
      </c>
      <c r="I2667" s="80" t="s">
        <v>281</v>
      </c>
      <c r="J2667" s="80">
        <v>24</v>
      </c>
      <c r="K2667" s="80">
        <v>5</v>
      </c>
      <c r="L2667" s="80" t="s">
        <v>156</v>
      </c>
      <c r="M2667" s="80">
        <v>23</v>
      </c>
      <c r="N2667" s="80">
        <v>17.570692000000001</v>
      </c>
      <c r="O2667" s="80">
        <v>-3.9961660000000001</v>
      </c>
      <c r="P2667" s="80" t="s">
        <v>69</v>
      </c>
      <c r="Q2667" s="80">
        <v>0</v>
      </c>
      <c r="R2667" s="80">
        <v>2.6272389999999999</v>
      </c>
      <c r="S2667" s="80">
        <v>23.381664000000001</v>
      </c>
      <c r="T2667" s="80">
        <v>297555.88</v>
      </c>
      <c r="U2667" s="91">
        <f>Table1[[#This Row],[Distribution Amount (Dollars)]]/Table1[[#This Row],[NEWdatediff]]</f>
        <v>148777.94</v>
      </c>
      <c r="V2667" s="82" t="s">
        <v>326</v>
      </c>
      <c r="W2667" s="82" t="s">
        <v>71</v>
      </c>
      <c r="X2667" s="82" t="s">
        <v>72</v>
      </c>
      <c r="Y2667" s="82" t="s">
        <v>73</v>
      </c>
      <c r="Z2667" s="82">
        <v>1</v>
      </c>
      <c r="AB2667" s="82" t="s">
        <v>327</v>
      </c>
      <c r="AD2667" s="82" t="s">
        <v>89</v>
      </c>
      <c r="AE2667" s="82" t="s">
        <v>328</v>
      </c>
      <c r="AN2667" s="82" t="s">
        <v>76</v>
      </c>
      <c r="AO2667" s="82" t="s">
        <v>329</v>
      </c>
      <c r="AP2667" s="82">
        <v>5390505</v>
      </c>
      <c r="AQ2667" s="82" t="s">
        <v>330</v>
      </c>
      <c r="AR2667" s="82" t="s">
        <v>4274</v>
      </c>
      <c r="AS2667" s="84">
        <v>41733</v>
      </c>
      <c r="AT2667" s="85">
        <v>2014</v>
      </c>
      <c r="AU2667" s="82" t="s">
        <v>4277</v>
      </c>
      <c r="AV2667" s="84">
        <v>42185</v>
      </c>
      <c r="AW2667" s="85">
        <v>2015</v>
      </c>
      <c r="AX2667" s="85">
        <f>Table1[[#This Row],[End TEST]]-Table1[[#This Row],[Start TEST]]</f>
        <v>1</v>
      </c>
      <c r="AY2667" s="85">
        <f>Table1[[#This Row],[TEST_Diff]]+1</f>
        <v>2</v>
      </c>
      <c r="AZ2667" s="92">
        <f>DATEDIF(Table1[[#This Row],[Start Year]],Table1[[#This Row],[End Year]],"d") / 365</f>
        <v>1.2383561643835617</v>
      </c>
    </row>
    <row r="2668" spans="1:52" x14ac:dyDescent="0.5">
      <c r="A2668" s="82">
        <v>213</v>
      </c>
      <c r="B2668" s="82" t="s">
        <v>322</v>
      </c>
      <c r="D2668" s="90">
        <v>43371</v>
      </c>
      <c r="E2668" s="90" t="s">
        <v>323</v>
      </c>
      <c r="F2668" s="90"/>
      <c r="G2668" s="82" t="s">
        <v>323</v>
      </c>
      <c r="H2668" s="82" t="s">
        <v>324</v>
      </c>
      <c r="I2668" s="80" t="s">
        <v>97</v>
      </c>
      <c r="J2668" s="80">
        <v>30</v>
      </c>
      <c r="K2668" s="80">
        <v>5</v>
      </c>
      <c r="L2668" s="80" t="s">
        <v>156</v>
      </c>
      <c r="M2668" s="80">
        <v>23</v>
      </c>
      <c r="N2668" s="80">
        <v>17.570692000000001</v>
      </c>
      <c r="O2668" s="80">
        <v>-3.9961660000000001</v>
      </c>
      <c r="P2668" s="80" t="s">
        <v>69</v>
      </c>
      <c r="Q2668" s="80">
        <v>0</v>
      </c>
      <c r="R2668" s="80">
        <v>2.6272389999999999</v>
      </c>
      <c r="S2668" s="80">
        <v>23.381664000000001</v>
      </c>
      <c r="T2668" s="80">
        <v>371944.85</v>
      </c>
      <c r="U2668" s="91">
        <f>Table1[[#This Row],[Distribution Amount (Dollars)]]/Table1[[#This Row],[NEWdatediff]]</f>
        <v>185972.42499999999</v>
      </c>
      <c r="V2668" s="82" t="s">
        <v>326</v>
      </c>
      <c r="W2668" s="82" t="s">
        <v>71</v>
      </c>
      <c r="X2668" s="82" t="s">
        <v>72</v>
      </c>
      <c r="Y2668" s="82" t="s">
        <v>73</v>
      </c>
      <c r="Z2668" s="82">
        <v>1</v>
      </c>
      <c r="AB2668" s="82" t="s">
        <v>327</v>
      </c>
      <c r="AD2668" s="82" t="s">
        <v>89</v>
      </c>
      <c r="AE2668" s="82" t="s">
        <v>328</v>
      </c>
      <c r="AN2668" s="82" t="s">
        <v>76</v>
      </c>
      <c r="AO2668" s="82" t="s">
        <v>329</v>
      </c>
      <c r="AP2668" s="82">
        <v>5390505</v>
      </c>
      <c r="AQ2668" s="82" t="s">
        <v>330</v>
      </c>
      <c r="AR2668" s="82" t="s">
        <v>4274</v>
      </c>
      <c r="AS2668" s="84">
        <v>41733</v>
      </c>
      <c r="AT2668" s="85">
        <v>2014</v>
      </c>
      <c r="AU2668" s="82" t="s">
        <v>4277</v>
      </c>
      <c r="AV2668" s="84">
        <v>42185</v>
      </c>
      <c r="AW2668" s="85">
        <v>2015</v>
      </c>
      <c r="AX2668" s="85">
        <f>Table1[[#This Row],[End TEST]]-Table1[[#This Row],[Start TEST]]</f>
        <v>1</v>
      </c>
      <c r="AY2668" s="85">
        <f>Table1[[#This Row],[TEST_Diff]]+1</f>
        <v>2</v>
      </c>
      <c r="AZ2668" s="92">
        <f>DATEDIF(Table1[[#This Row],[Start Year]],Table1[[#This Row],[End Year]],"d") / 365</f>
        <v>1.2383561643835617</v>
      </c>
    </row>
    <row r="2669" spans="1:52" x14ac:dyDescent="0.5">
      <c r="A2669" s="82">
        <v>213</v>
      </c>
      <c r="B2669" s="82" t="s">
        <v>322</v>
      </c>
      <c r="D2669" s="90">
        <v>43371</v>
      </c>
      <c r="E2669" s="90" t="s">
        <v>323</v>
      </c>
      <c r="F2669" s="90"/>
      <c r="G2669" s="82" t="s">
        <v>323</v>
      </c>
      <c r="H2669" s="82" t="s">
        <v>324</v>
      </c>
      <c r="I2669" s="80" t="s">
        <v>283</v>
      </c>
      <c r="J2669" s="80">
        <v>46</v>
      </c>
      <c r="K2669" s="80">
        <v>5</v>
      </c>
      <c r="L2669" s="80" t="s">
        <v>152</v>
      </c>
      <c r="M2669" s="80">
        <v>23</v>
      </c>
      <c r="N2669" s="80">
        <v>-1.8655060000000001</v>
      </c>
      <c r="O2669" s="80">
        <v>29.917652</v>
      </c>
      <c r="P2669" s="80" t="s">
        <v>69</v>
      </c>
      <c r="Q2669" s="80">
        <v>0</v>
      </c>
      <c r="R2669" s="80">
        <v>2.6272389999999999</v>
      </c>
      <c r="S2669" s="80">
        <v>23.381664000000001</v>
      </c>
      <c r="T2669" s="80">
        <v>570315.43000000005</v>
      </c>
      <c r="U2669" s="91">
        <f>Table1[[#This Row],[Distribution Amount (Dollars)]]/Table1[[#This Row],[NEWdatediff]]</f>
        <v>285157.71500000003</v>
      </c>
      <c r="V2669" s="82" t="s">
        <v>326</v>
      </c>
      <c r="W2669" s="82" t="s">
        <v>71</v>
      </c>
      <c r="X2669" s="82" t="s">
        <v>72</v>
      </c>
      <c r="Y2669" s="82" t="s">
        <v>73</v>
      </c>
      <c r="Z2669" s="82">
        <v>1</v>
      </c>
      <c r="AB2669" s="82" t="s">
        <v>327</v>
      </c>
      <c r="AD2669" s="82" t="s">
        <v>152</v>
      </c>
      <c r="AE2669" s="82" t="s">
        <v>328</v>
      </c>
      <c r="AN2669" s="82" t="s">
        <v>76</v>
      </c>
      <c r="AO2669" s="82" t="s">
        <v>329</v>
      </c>
      <c r="AP2669" s="82">
        <v>5390505</v>
      </c>
      <c r="AQ2669" s="82" t="s">
        <v>330</v>
      </c>
      <c r="AR2669" s="82" t="s">
        <v>4274</v>
      </c>
      <c r="AS2669" s="84">
        <v>41733</v>
      </c>
      <c r="AT2669" s="85">
        <v>2014</v>
      </c>
      <c r="AU2669" s="82" t="s">
        <v>4277</v>
      </c>
      <c r="AV2669" s="84">
        <v>42185</v>
      </c>
      <c r="AW2669" s="85">
        <v>2015</v>
      </c>
      <c r="AX2669" s="85">
        <f>Table1[[#This Row],[End TEST]]-Table1[[#This Row],[Start TEST]]</f>
        <v>1</v>
      </c>
      <c r="AY2669" s="85">
        <f>Table1[[#This Row],[TEST_Diff]]+1</f>
        <v>2</v>
      </c>
      <c r="AZ2669" s="92">
        <f>DATEDIF(Table1[[#This Row],[Start Year]],Table1[[#This Row],[End Year]],"d") / 365</f>
        <v>1.2383561643835617</v>
      </c>
    </row>
    <row r="2670" spans="1:52" x14ac:dyDescent="0.5">
      <c r="A2670" s="82">
        <v>213</v>
      </c>
      <c r="B2670" s="82" t="s">
        <v>322</v>
      </c>
      <c r="D2670" s="90">
        <v>43371</v>
      </c>
      <c r="E2670" s="90" t="s">
        <v>323</v>
      </c>
      <c r="F2670" s="90"/>
      <c r="G2670" s="82" t="s">
        <v>323</v>
      </c>
      <c r="H2670" s="82" t="s">
        <v>324</v>
      </c>
      <c r="I2670" s="80" t="s">
        <v>281</v>
      </c>
      <c r="J2670" s="80">
        <v>24</v>
      </c>
      <c r="K2670" s="80">
        <v>5</v>
      </c>
      <c r="L2670" s="80" t="s">
        <v>152</v>
      </c>
      <c r="M2670" s="80">
        <v>23</v>
      </c>
      <c r="N2670" s="80">
        <v>-1.8655060000000001</v>
      </c>
      <c r="O2670" s="80">
        <v>29.917652</v>
      </c>
      <c r="P2670" s="80" t="s">
        <v>69</v>
      </c>
      <c r="Q2670" s="80">
        <v>0</v>
      </c>
      <c r="R2670" s="80">
        <v>2.6272389999999999</v>
      </c>
      <c r="S2670" s="80">
        <v>23.381664000000001</v>
      </c>
      <c r="T2670" s="80">
        <v>297555.88</v>
      </c>
      <c r="U2670" s="91">
        <f>Table1[[#This Row],[Distribution Amount (Dollars)]]/Table1[[#This Row],[NEWdatediff]]</f>
        <v>148777.94</v>
      </c>
      <c r="V2670" s="82" t="s">
        <v>326</v>
      </c>
      <c r="W2670" s="82" t="s">
        <v>71</v>
      </c>
      <c r="X2670" s="82" t="s">
        <v>72</v>
      </c>
      <c r="Y2670" s="82" t="s">
        <v>73</v>
      </c>
      <c r="Z2670" s="82">
        <v>1</v>
      </c>
      <c r="AB2670" s="82" t="s">
        <v>327</v>
      </c>
      <c r="AD2670" s="82" t="s">
        <v>152</v>
      </c>
      <c r="AE2670" s="82" t="s">
        <v>328</v>
      </c>
      <c r="AN2670" s="82" t="s">
        <v>76</v>
      </c>
      <c r="AO2670" s="82" t="s">
        <v>329</v>
      </c>
      <c r="AP2670" s="82">
        <v>5390505</v>
      </c>
      <c r="AQ2670" s="82" t="s">
        <v>330</v>
      </c>
      <c r="AR2670" s="82" t="s">
        <v>4274</v>
      </c>
      <c r="AS2670" s="84">
        <v>41733</v>
      </c>
      <c r="AT2670" s="85">
        <v>2014</v>
      </c>
      <c r="AU2670" s="82" t="s">
        <v>4277</v>
      </c>
      <c r="AV2670" s="84">
        <v>42185</v>
      </c>
      <c r="AW2670" s="85">
        <v>2015</v>
      </c>
      <c r="AX2670" s="85">
        <f>Table1[[#This Row],[End TEST]]-Table1[[#This Row],[Start TEST]]</f>
        <v>1</v>
      </c>
      <c r="AY2670" s="85">
        <f>Table1[[#This Row],[TEST_Diff]]+1</f>
        <v>2</v>
      </c>
      <c r="AZ2670" s="92">
        <f>DATEDIF(Table1[[#This Row],[Start Year]],Table1[[#This Row],[End Year]],"d") / 365</f>
        <v>1.2383561643835617</v>
      </c>
    </row>
    <row r="2671" spans="1:52" x14ac:dyDescent="0.5">
      <c r="A2671" s="82">
        <v>213</v>
      </c>
      <c r="B2671" s="82" t="s">
        <v>322</v>
      </c>
      <c r="D2671" s="90">
        <v>43371</v>
      </c>
      <c r="E2671" s="90" t="s">
        <v>323</v>
      </c>
      <c r="F2671" s="90"/>
      <c r="G2671" s="82" t="s">
        <v>323</v>
      </c>
      <c r="H2671" s="82" t="s">
        <v>324</v>
      </c>
      <c r="I2671" s="80" t="s">
        <v>97</v>
      </c>
      <c r="J2671" s="80">
        <v>30</v>
      </c>
      <c r="K2671" s="80">
        <v>5</v>
      </c>
      <c r="L2671" s="80" t="s">
        <v>152</v>
      </c>
      <c r="M2671" s="80">
        <v>23</v>
      </c>
      <c r="N2671" s="80">
        <v>-1.8655060000000001</v>
      </c>
      <c r="O2671" s="80">
        <v>29.917652</v>
      </c>
      <c r="P2671" s="80" t="s">
        <v>69</v>
      </c>
      <c r="Q2671" s="80">
        <v>0</v>
      </c>
      <c r="R2671" s="80">
        <v>2.6272389999999999</v>
      </c>
      <c r="S2671" s="80">
        <v>23.381664000000001</v>
      </c>
      <c r="T2671" s="80">
        <v>371944.85</v>
      </c>
      <c r="U2671" s="91">
        <f>Table1[[#This Row],[Distribution Amount (Dollars)]]/Table1[[#This Row],[NEWdatediff]]</f>
        <v>185972.42499999999</v>
      </c>
      <c r="V2671" s="82" t="s">
        <v>326</v>
      </c>
      <c r="W2671" s="82" t="s">
        <v>71</v>
      </c>
      <c r="X2671" s="82" t="s">
        <v>72</v>
      </c>
      <c r="Y2671" s="82" t="s">
        <v>73</v>
      </c>
      <c r="Z2671" s="82">
        <v>1</v>
      </c>
      <c r="AB2671" s="82" t="s">
        <v>327</v>
      </c>
      <c r="AD2671" s="82" t="s">
        <v>152</v>
      </c>
      <c r="AE2671" s="82" t="s">
        <v>328</v>
      </c>
      <c r="AN2671" s="82" t="s">
        <v>76</v>
      </c>
      <c r="AO2671" s="82" t="s">
        <v>329</v>
      </c>
      <c r="AP2671" s="82">
        <v>5390505</v>
      </c>
      <c r="AQ2671" s="82" t="s">
        <v>330</v>
      </c>
      <c r="AR2671" s="82" t="s">
        <v>4274</v>
      </c>
      <c r="AS2671" s="84">
        <v>41733</v>
      </c>
      <c r="AT2671" s="85">
        <v>2014</v>
      </c>
      <c r="AU2671" s="82" t="s">
        <v>4277</v>
      </c>
      <c r="AV2671" s="84">
        <v>42185</v>
      </c>
      <c r="AW2671" s="85">
        <v>2015</v>
      </c>
      <c r="AX2671" s="85">
        <f>Table1[[#This Row],[End TEST]]-Table1[[#This Row],[Start TEST]]</f>
        <v>1</v>
      </c>
      <c r="AY2671" s="85">
        <f>Table1[[#This Row],[TEST_Diff]]+1</f>
        <v>2</v>
      </c>
      <c r="AZ2671" s="92">
        <f>DATEDIF(Table1[[#This Row],[Start Year]],Table1[[#This Row],[End Year]],"d") / 365</f>
        <v>1.2383561643835617</v>
      </c>
    </row>
    <row r="2672" spans="1:52" x14ac:dyDescent="0.5">
      <c r="A2672" s="82">
        <v>213</v>
      </c>
      <c r="B2672" s="82" t="s">
        <v>322</v>
      </c>
      <c r="D2672" s="90">
        <v>43371</v>
      </c>
      <c r="E2672" s="90" t="s">
        <v>323</v>
      </c>
      <c r="F2672" s="90"/>
      <c r="G2672" s="82" t="s">
        <v>323</v>
      </c>
      <c r="H2672" s="82" t="s">
        <v>324</v>
      </c>
      <c r="I2672" s="80" t="s">
        <v>283</v>
      </c>
      <c r="J2672" s="80">
        <v>46</v>
      </c>
      <c r="K2672" s="80">
        <v>5</v>
      </c>
      <c r="L2672" s="80" t="s">
        <v>331</v>
      </c>
      <c r="M2672" s="80">
        <v>20</v>
      </c>
      <c r="N2672" s="80">
        <v>9.3076899999999991</v>
      </c>
      <c r="O2672" s="80">
        <v>2.3158340000000002</v>
      </c>
      <c r="P2672" s="80" t="s">
        <v>69</v>
      </c>
      <c r="Q2672" s="80">
        <v>0</v>
      </c>
      <c r="R2672" s="80">
        <v>2.6272389999999999</v>
      </c>
      <c r="S2672" s="80">
        <v>23.381664000000001</v>
      </c>
      <c r="T2672" s="80">
        <v>495926.46</v>
      </c>
      <c r="U2672" s="91">
        <f>Table1[[#This Row],[Distribution Amount (Dollars)]]/Table1[[#This Row],[NEWdatediff]]</f>
        <v>247963.23</v>
      </c>
      <c r="V2672" s="82" t="s">
        <v>326</v>
      </c>
      <c r="W2672" s="82" t="s">
        <v>71</v>
      </c>
      <c r="X2672" s="82" t="s">
        <v>72</v>
      </c>
      <c r="Y2672" s="82" t="s">
        <v>73</v>
      </c>
      <c r="Z2672" s="82">
        <v>1</v>
      </c>
      <c r="AB2672" s="82" t="s">
        <v>327</v>
      </c>
      <c r="AD2672" s="82" t="s">
        <v>331</v>
      </c>
      <c r="AE2672" s="82" t="s">
        <v>328</v>
      </c>
      <c r="AN2672" s="82" t="s">
        <v>76</v>
      </c>
      <c r="AO2672" s="82" t="s">
        <v>329</v>
      </c>
      <c r="AP2672" s="82">
        <v>5390505</v>
      </c>
      <c r="AQ2672" s="82" t="s">
        <v>330</v>
      </c>
      <c r="AR2672" s="82" t="s">
        <v>4274</v>
      </c>
      <c r="AS2672" s="84">
        <v>41733</v>
      </c>
      <c r="AT2672" s="85">
        <v>2014</v>
      </c>
      <c r="AU2672" s="82" t="s">
        <v>4277</v>
      </c>
      <c r="AV2672" s="84">
        <v>42185</v>
      </c>
      <c r="AW2672" s="85">
        <v>2015</v>
      </c>
      <c r="AX2672" s="85">
        <f>Table1[[#This Row],[End TEST]]-Table1[[#This Row],[Start TEST]]</f>
        <v>1</v>
      </c>
      <c r="AY2672" s="85">
        <f>Table1[[#This Row],[TEST_Diff]]+1</f>
        <v>2</v>
      </c>
      <c r="AZ2672" s="92">
        <f>DATEDIF(Table1[[#This Row],[Start Year]],Table1[[#This Row],[End Year]],"d") / 365</f>
        <v>1.2383561643835617</v>
      </c>
    </row>
    <row r="2673" spans="1:65" x14ac:dyDescent="0.5">
      <c r="A2673" s="82">
        <v>213</v>
      </c>
      <c r="B2673" s="82" t="s">
        <v>322</v>
      </c>
      <c r="D2673" s="90">
        <v>43371</v>
      </c>
      <c r="E2673" s="90" t="s">
        <v>323</v>
      </c>
      <c r="F2673" s="90"/>
      <c r="G2673" s="82" t="s">
        <v>323</v>
      </c>
      <c r="H2673" s="82" t="s">
        <v>324</v>
      </c>
      <c r="I2673" s="80" t="s">
        <v>281</v>
      </c>
      <c r="J2673" s="80">
        <v>24</v>
      </c>
      <c r="K2673" s="80">
        <v>5</v>
      </c>
      <c r="L2673" s="80" t="s">
        <v>331</v>
      </c>
      <c r="M2673" s="80">
        <v>20</v>
      </c>
      <c r="N2673" s="80">
        <v>9.3076899999999991</v>
      </c>
      <c r="O2673" s="80">
        <v>2.3158340000000002</v>
      </c>
      <c r="P2673" s="80" t="s">
        <v>69</v>
      </c>
      <c r="Q2673" s="80">
        <v>0</v>
      </c>
      <c r="R2673" s="80">
        <v>2.6272389999999999</v>
      </c>
      <c r="S2673" s="80">
        <v>23.381664000000001</v>
      </c>
      <c r="T2673" s="80">
        <v>258744.24</v>
      </c>
      <c r="U2673" s="91">
        <f>Table1[[#This Row],[Distribution Amount (Dollars)]]/Table1[[#This Row],[NEWdatediff]]</f>
        <v>129372.12</v>
      </c>
      <c r="V2673" s="82" t="s">
        <v>326</v>
      </c>
      <c r="W2673" s="82" t="s">
        <v>71</v>
      </c>
      <c r="X2673" s="82" t="s">
        <v>72</v>
      </c>
      <c r="Y2673" s="82" t="s">
        <v>73</v>
      </c>
      <c r="Z2673" s="82">
        <v>1</v>
      </c>
      <c r="AB2673" s="82" t="s">
        <v>327</v>
      </c>
      <c r="AD2673" s="82" t="s">
        <v>331</v>
      </c>
      <c r="AE2673" s="82" t="s">
        <v>328</v>
      </c>
      <c r="AN2673" s="82" t="s">
        <v>76</v>
      </c>
      <c r="AO2673" s="82" t="s">
        <v>329</v>
      </c>
      <c r="AP2673" s="82">
        <v>5390505</v>
      </c>
      <c r="AQ2673" s="82" t="s">
        <v>330</v>
      </c>
      <c r="AR2673" s="82" t="s">
        <v>4274</v>
      </c>
      <c r="AS2673" s="84">
        <v>41733</v>
      </c>
      <c r="AT2673" s="85">
        <v>2014</v>
      </c>
      <c r="AU2673" s="82" t="s">
        <v>4277</v>
      </c>
      <c r="AV2673" s="84">
        <v>42185</v>
      </c>
      <c r="AW2673" s="85">
        <v>2015</v>
      </c>
      <c r="AX2673" s="85">
        <f>Table1[[#This Row],[End TEST]]-Table1[[#This Row],[Start TEST]]</f>
        <v>1</v>
      </c>
      <c r="AY2673" s="85">
        <f>Table1[[#This Row],[TEST_Diff]]+1</f>
        <v>2</v>
      </c>
      <c r="AZ2673" s="92">
        <f>DATEDIF(Table1[[#This Row],[Start Year]],Table1[[#This Row],[End Year]],"d") / 365</f>
        <v>1.2383561643835617</v>
      </c>
    </row>
    <row r="2674" spans="1:65" x14ac:dyDescent="0.5">
      <c r="A2674" s="82">
        <v>213</v>
      </c>
      <c r="B2674" s="82" t="s">
        <v>322</v>
      </c>
      <c r="D2674" s="90">
        <v>43371</v>
      </c>
      <c r="E2674" s="90" t="s">
        <v>323</v>
      </c>
      <c r="F2674" s="90"/>
      <c r="G2674" s="82" t="s">
        <v>323</v>
      </c>
      <c r="H2674" s="82" t="s">
        <v>324</v>
      </c>
      <c r="I2674" s="80" t="s">
        <v>97</v>
      </c>
      <c r="J2674" s="80">
        <v>30</v>
      </c>
      <c r="K2674" s="80">
        <v>5</v>
      </c>
      <c r="L2674" s="80" t="s">
        <v>331</v>
      </c>
      <c r="M2674" s="80">
        <v>20</v>
      </c>
      <c r="N2674" s="80">
        <v>9.3076899999999991</v>
      </c>
      <c r="O2674" s="80">
        <v>2.3158340000000002</v>
      </c>
      <c r="P2674" s="80" t="s">
        <v>69</v>
      </c>
      <c r="Q2674" s="80">
        <v>0</v>
      </c>
      <c r="R2674" s="80">
        <v>2.6272389999999999</v>
      </c>
      <c r="S2674" s="80">
        <v>23.381664000000001</v>
      </c>
      <c r="T2674" s="80">
        <v>323430.3</v>
      </c>
      <c r="U2674" s="91">
        <f>Table1[[#This Row],[Distribution Amount (Dollars)]]/Table1[[#This Row],[NEWdatediff]]</f>
        <v>161715.15</v>
      </c>
      <c r="V2674" s="82" t="s">
        <v>326</v>
      </c>
      <c r="W2674" s="82" t="s">
        <v>71</v>
      </c>
      <c r="X2674" s="82" t="s">
        <v>72</v>
      </c>
      <c r="Y2674" s="82" t="s">
        <v>73</v>
      </c>
      <c r="Z2674" s="82">
        <v>1</v>
      </c>
      <c r="AB2674" s="82" t="s">
        <v>327</v>
      </c>
      <c r="AD2674" s="82" t="s">
        <v>331</v>
      </c>
      <c r="AE2674" s="82" t="s">
        <v>328</v>
      </c>
      <c r="AN2674" s="82" t="s">
        <v>76</v>
      </c>
      <c r="AO2674" s="82" t="s">
        <v>329</v>
      </c>
      <c r="AP2674" s="82">
        <v>5390505</v>
      </c>
      <c r="AQ2674" s="82" t="s">
        <v>330</v>
      </c>
      <c r="AR2674" s="82" t="s">
        <v>4274</v>
      </c>
      <c r="AS2674" s="84">
        <v>41733</v>
      </c>
      <c r="AT2674" s="85">
        <v>2014</v>
      </c>
      <c r="AU2674" s="82" t="s">
        <v>4277</v>
      </c>
      <c r="AV2674" s="84">
        <v>42185</v>
      </c>
      <c r="AW2674" s="85">
        <v>2015</v>
      </c>
      <c r="AX2674" s="85">
        <f>Table1[[#This Row],[End TEST]]-Table1[[#This Row],[Start TEST]]</f>
        <v>1</v>
      </c>
      <c r="AY2674" s="85">
        <f>Table1[[#This Row],[TEST_Diff]]+1</f>
        <v>2</v>
      </c>
      <c r="AZ2674" s="92">
        <f>DATEDIF(Table1[[#This Row],[Start Year]],Table1[[#This Row],[End Year]],"d") / 365</f>
        <v>1.2383561643835617</v>
      </c>
    </row>
    <row r="2675" spans="1:65" x14ac:dyDescent="0.5">
      <c r="A2675" s="82">
        <v>213</v>
      </c>
      <c r="B2675" s="82" t="s">
        <v>322</v>
      </c>
      <c r="D2675" s="90">
        <v>43371</v>
      </c>
      <c r="E2675" s="90" t="s">
        <v>323</v>
      </c>
      <c r="F2675" s="90"/>
      <c r="G2675" s="82" t="s">
        <v>323</v>
      </c>
      <c r="H2675" s="82" t="s">
        <v>324</v>
      </c>
      <c r="I2675" s="80" t="s">
        <v>283</v>
      </c>
      <c r="J2675" s="80">
        <v>46</v>
      </c>
      <c r="K2675" s="80">
        <v>5</v>
      </c>
      <c r="L2675" s="80" t="s">
        <v>89</v>
      </c>
      <c r="M2675" s="80">
        <v>19</v>
      </c>
      <c r="N2675" s="80">
        <v>6.8808540000000002</v>
      </c>
      <c r="O2675" s="80">
        <v>-1.167594</v>
      </c>
      <c r="P2675" s="80" t="s">
        <v>69</v>
      </c>
      <c r="Q2675" s="80">
        <v>0</v>
      </c>
      <c r="R2675" s="80">
        <v>2.6272389999999999</v>
      </c>
      <c r="S2675" s="80">
        <v>23.381664000000001</v>
      </c>
      <c r="T2675" s="80">
        <v>471130.14</v>
      </c>
      <c r="U2675" s="91">
        <f>Table1[[#This Row],[Distribution Amount (Dollars)]]/Table1[[#This Row],[NEWdatediff]]</f>
        <v>235565.07</v>
      </c>
      <c r="V2675" s="82" t="s">
        <v>326</v>
      </c>
      <c r="W2675" s="82" t="s">
        <v>71</v>
      </c>
      <c r="X2675" s="82" t="s">
        <v>72</v>
      </c>
      <c r="Y2675" s="82" t="s">
        <v>73</v>
      </c>
      <c r="Z2675" s="82">
        <v>1</v>
      </c>
      <c r="AB2675" s="82" t="s">
        <v>327</v>
      </c>
      <c r="AD2675" s="82" t="s">
        <v>325</v>
      </c>
      <c r="AE2675" s="82" t="s">
        <v>328</v>
      </c>
      <c r="AN2675" s="82" t="s">
        <v>76</v>
      </c>
      <c r="AO2675" s="82" t="s">
        <v>329</v>
      </c>
      <c r="AP2675" s="82">
        <v>5390505</v>
      </c>
      <c r="AQ2675" s="82" t="s">
        <v>330</v>
      </c>
      <c r="AR2675" s="82" t="s">
        <v>4274</v>
      </c>
      <c r="AS2675" s="84">
        <v>41733</v>
      </c>
      <c r="AT2675" s="85">
        <v>2014</v>
      </c>
      <c r="AU2675" s="82" t="s">
        <v>4277</v>
      </c>
      <c r="AV2675" s="84">
        <v>42185</v>
      </c>
      <c r="AW2675" s="85">
        <v>2015</v>
      </c>
      <c r="AX2675" s="85">
        <f>Table1[[#This Row],[End TEST]]-Table1[[#This Row],[Start TEST]]</f>
        <v>1</v>
      </c>
      <c r="AY2675" s="85">
        <f>Table1[[#This Row],[TEST_Diff]]+1</f>
        <v>2</v>
      </c>
      <c r="AZ2675" s="92">
        <f>DATEDIF(Table1[[#This Row],[Start Year]],Table1[[#This Row],[End Year]],"d") / 365</f>
        <v>1.2383561643835617</v>
      </c>
    </row>
    <row r="2676" spans="1:65" x14ac:dyDescent="0.5">
      <c r="A2676" s="82">
        <v>213</v>
      </c>
      <c r="B2676" s="82" t="s">
        <v>322</v>
      </c>
      <c r="D2676" s="90">
        <v>43371</v>
      </c>
      <c r="E2676" s="90" t="s">
        <v>323</v>
      </c>
      <c r="F2676" s="90"/>
      <c r="G2676" s="82" t="s">
        <v>323</v>
      </c>
      <c r="H2676" s="82" t="s">
        <v>324</v>
      </c>
      <c r="I2676" s="80" t="s">
        <v>281</v>
      </c>
      <c r="J2676" s="80">
        <v>24</v>
      </c>
      <c r="K2676" s="80">
        <v>5</v>
      </c>
      <c r="L2676" s="80" t="s">
        <v>89</v>
      </c>
      <c r="M2676" s="80">
        <v>19</v>
      </c>
      <c r="N2676" s="80">
        <v>6.8808540000000002</v>
      </c>
      <c r="O2676" s="80">
        <v>-1.167594</v>
      </c>
      <c r="P2676" s="80" t="s">
        <v>69</v>
      </c>
      <c r="Q2676" s="80">
        <v>0</v>
      </c>
      <c r="R2676" s="80">
        <v>2.6272389999999999</v>
      </c>
      <c r="S2676" s="80">
        <v>23.381664000000001</v>
      </c>
      <c r="T2676" s="80">
        <v>245807.03</v>
      </c>
      <c r="U2676" s="91">
        <f>Table1[[#This Row],[Distribution Amount (Dollars)]]/Table1[[#This Row],[NEWdatediff]]</f>
        <v>122903.515</v>
      </c>
      <c r="V2676" s="82" t="s">
        <v>326</v>
      </c>
      <c r="W2676" s="82" t="s">
        <v>71</v>
      </c>
      <c r="X2676" s="82" t="s">
        <v>72</v>
      </c>
      <c r="Y2676" s="82" t="s">
        <v>73</v>
      </c>
      <c r="Z2676" s="82">
        <v>1</v>
      </c>
      <c r="AB2676" s="82" t="s">
        <v>327</v>
      </c>
      <c r="AD2676" s="82" t="s">
        <v>325</v>
      </c>
      <c r="AE2676" s="82" t="s">
        <v>328</v>
      </c>
      <c r="AN2676" s="82" t="s">
        <v>76</v>
      </c>
      <c r="AO2676" s="82" t="s">
        <v>329</v>
      </c>
      <c r="AP2676" s="82">
        <v>5390505</v>
      </c>
      <c r="AQ2676" s="82" t="s">
        <v>330</v>
      </c>
      <c r="AR2676" s="82" t="s">
        <v>4274</v>
      </c>
      <c r="AS2676" s="84">
        <v>41733</v>
      </c>
      <c r="AT2676" s="85">
        <v>2014</v>
      </c>
      <c r="AU2676" s="82" t="s">
        <v>4277</v>
      </c>
      <c r="AV2676" s="84">
        <v>42185</v>
      </c>
      <c r="AW2676" s="85">
        <v>2015</v>
      </c>
      <c r="AX2676" s="85">
        <f>Table1[[#This Row],[End TEST]]-Table1[[#This Row],[Start TEST]]</f>
        <v>1</v>
      </c>
      <c r="AY2676" s="85">
        <f>Table1[[#This Row],[TEST_Diff]]+1</f>
        <v>2</v>
      </c>
      <c r="AZ2676" s="92">
        <f>DATEDIF(Table1[[#This Row],[Start Year]],Table1[[#This Row],[End Year]],"d") / 365</f>
        <v>1.2383561643835617</v>
      </c>
    </row>
    <row r="2677" spans="1:65" x14ac:dyDescent="0.5">
      <c r="A2677" s="82">
        <v>213</v>
      </c>
      <c r="B2677" s="82" t="s">
        <v>322</v>
      </c>
      <c r="D2677" s="90">
        <v>43371</v>
      </c>
      <c r="E2677" s="90" t="s">
        <v>323</v>
      </c>
      <c r="F2677" s="90"/>
      <c r="G2677" s="82" t="s">
        <v>323</v>
      </c>
      <c r="H2677" s="82" t="s">
        <v>324</v>
      </c>
      <c r="I2677" s="80" t="s">
        <v>97</v>
      </c>
      <c r="J2677" s="80">
        <v>30</v>
      </c>
      <c r="K2677" s="80">
        <v>5</v>
      </c>
      <c r="L2677" s="80" t="s">
        <v>89</v>
      </c>
      <c r="M2677" s="80">
        <v>19</v>
      </c>
      <c r="N2677" s="80">
        <v>6.8808540000000002</v>
      </c>
      <c r="O2677" s="80">
        <v>-1.167594</v>
      </c>
      <c r="P2677" s="80" t="s">
        <v>69</v>
      </c>
      <c r="Q2677" s="80">
        <v>0</v>
      </c>
      <c r="R2677" s="80">
        <v>2.6272389999999999</v>
      </c>
      <c r="S2677" s="80">
        <v>23.381664000000001</v>
      </c>
      <c r="T2677" s="80">
        <v>307258.78999999998</v>
      </c>
      <c r="U2677" s="91">
        <f>Table1[[#This Row],[Distribution Amount (Dollars)]]/Table1[[#This Row],[NEWdatediff]]</f>
        <v>153629.39499999999</v>
      </c>
      <c r="V2677" s="82" t="s">
        <v>326</v>
      </c>
      <c r="W2677" s="82" t="s">
        <v>71</v>
      </c>
      <c r="X2677" s="82" t="s">
        <v>72</v>
      </c>
      <c r="Y2677" s="82" t="s">
        <v>73</v>
      </c>
      <c r="Z2677" s="82">
        <v>1</v>
      </c>
      <c r="AB2677" s="82" t="s">
        <v>327</v>
      </c>
      <c r="AD2677" s="82" t="s">
        <v>325</v>
      </c>
      <c r="AE2677" s="82" t="s">
        <v>328</v>
      </c>
      <c r="AN2677" s="82" t="s">
        <v>76</v>
      </c>
      <c r="AO2677" s="82" t="s">
        <v>329</v>
      </c>
      <c r="AP2677" s="82">
        <v>5390505</v>
      </c>
      <c r="AQ2677" s="82" t="s">
        <v>330</v>
      </c>
      <c r="AR2677" s="82" t="s">
        <v>4274</v>
      </c>
      <c r="AS2677" s="84">
        <v>41733</v>
      </c>
      <c r="AT2677" s="85">
        <v>2014</v>
      </c>
      <c r="AU2677" s="82" t="s">
        <v>4277</v>
      </c>
      <c r="AV2677" s="84">
        <v>42185</v>
      </c>
      <c r="AW2677" s="85">
        <v>2015</v>
      </c>
      <c r="AX2677" s="85">
        <f>Table1[[#This Row],[End TEST]]-Table1[[#This Row],[Start TEST]]</f>
        <v>1</v>
      </c>
      <c r="AY2677" s="85">
        <f>Table1[[#This Row],[TEST_Diff]]+1</f>
        <v>2</v>
      </c>
      <c r="AZ2677" s="92">
        <f>DATEDIF(Table1[[#This Row],[Start Year]],Table1[[#This Row],[End Year]],"d") / 365</f>
        <v>1.2383561643835617</v>
      </c>
    </row>
    <row r="2678" spans="1:65" x14ac:dyDescent="0.5">
      <c r="A2678" s="82">
        <v>213</v>
      </c>
      <c r="B2678" s="82" t="s">
        <v>322</v>
      </c>
      <c r="D2678" s="90">
        <v>43371</v>
      </c>
      <c r="E2678" s="90" t="s">
        <v>323</v>
      </c>
      <c r="F2678" s="90"/>
      <c r="G2678" s="82" t="s">
        <v>323</v>
      </c>
      <c r="H2678" s="82" t="s">
        <v>324</v>
      </c>
      <c r="I2678" s="80" t="s">
        <v>283</v>
      </c>
      <c r="J2678" s="80">
        <v>46</v>
      </c>
      <c r="K2678" s="80">
        <v>5</v>
      </c>
      <c r="L2678" s="80" t="s">
        <v>325</v>
      </c>
      <c r="M2678" s="80">
        <v>15</v>
      </c>
      <c r="N2678" s="80">
        <v>6.4280549999999996</v>
      </c>
      <c r="O2678" s="80">
        <v>-9.4294989999999999</v>
      </c>
      <c r="P2678" s="80" t="s">
        <v>69</v>
      </c>
      <c r="Q2678" s="80">
        <v>0</v>
      </c>
      <c r="R2678" s="80">
        <v>2.6272389999999999</v>
      </c>
      <c r="S2678" s="80">
        <v>23.381664000000001</v>
      </c>
      <c r="T2678" s="80">
        <v>371944.85</v>
      </c>
      <c r="U2678" s="91">
        <f>Table1[[#This Row],[Distribution Amount (Dollars)]]/Table1[[#This Row],[NEWdatediff]]</f>
        <v>185972.42499999999</v>
      </c>
      <c r="V2678" s="82" t="s">
        <v>326</v>
      </c>
      <c r="W2678" s="82" t="s">
        <v>71</v>
      </c>
      <c r="X2678" s="82" t="s">
        <v>72</v>
      </c>
      <c r="Y2678" s="82" t="s">
        <v>73</v>
      </c>
      <c r="Z2678" s="82">
        <v>1</v>
      </c>
      <c r="AB2678" s="82" t="s">
        <v>327</v>
      </c>
      <c r="AD2678" s="82" t="s">
        <v>156</v>
      </c>
      <c r="AE2678" s="82" t="s">
        <v>328</v>
      </c>
      <c r="AN2678" s="82" t="s">
        <v>76</v>
      </c>
      <c r="AO2678" s="82" t="s">
        <v>329</v>
      </c>
      <c r="AP2678" s="82">
        <v>5390505</v>
      </c>
      <c r="AQ2678" s="82" t="s">
        <v>330</v>
      </c>
      <c r="AR2678" s="82" t="s">
        <v>4274</v>
      </c>
      <c r="AS2678" s="84">
        <v>41733</v>
      </c>
      <c r="AT2678" s="85">
        <v>2014</v>
      </c>
      <c r="AU2678" s="82" t="s">
        <v>4277</v>
      </c>
      <c r="AV2678" s="84">
        <v>42185</v>
      </c>
      <c r="AW2678" s="85">
        <v>2015</v>
      </c>
      <c r="AX2678" s="85">
        <f>Table1[[#This Row],[End TEST]]-Table1[[#This Row],[Start TEST]]</f>
        <v>1</v>
      </c>
      <c r="AY2678" s="85">
        <f>Table1[[#This Row],[TEST_Diff]]+1</f>
        <v>2</v>
      </c>
      <c r="AZ2678" s="92">
        <f>DATEDIF(Table1[[#This Row],[Start Year]],Table1[[#This Row],[End Year]],"d") / 365</f>
        <v>1.2383561643835617</v>
      </c>
    </row>
    <row r="2679" spans="1:65" x14ac:dyDescent="0.5">
      <c r="A2679" s="82">
        <v>213</v>
      </c>
      <c r="B2679" s="82" t="s">
        <v>322</v>
      </c>
      <c r="D2679" s="90">
        <v>43371</v>
      </c>
      <c r="E2679" s="90" t="s">
        <v>323</v>
      </c>
      <c r="F2679" s="90"/>
      <c r="G2679" s="82" t="s">
        <v>323</v>
      </c>
      <c r="H2679" s="82" t="s">
        <v>324</v>
      </c>
      <c r="I2679" s="80" t="s">
        <v>281</v>
      </c>
      <c r="J2679" s="80">
        <v>24</v>
      </c>
      <c r="K2679" s="80">
        <v>5</v>
      </c>
      <c r="L2679" s="80" t="s">
        <v>325</v>
      </c>
      <c r="M2679" s="80">
        <v>15</v>
      </c>
      <c r="N2679" s="80">
        <v>6.4280549999999996</v>
      </c>
      <c r="O2679" s="80">
        <v>-9.4294989999999999</v>
      </c>
      <c r="P2679" s="80" t="s">
        <v>69</v>
      </c>
      <c r="Q2679" s="80">
        <v>0</v>
      </c>
      <c r="R2679" s="80">
        <v>2.6272389999999999</v>
      </c>
      <c r="S2679" s="80">
        <v>23.381664000000001</v>
      </c>
      <c r="T2679" s="80">
        <v>194058.18</v>
      </c>
      <c r="U2679" s="91">
        <f>Table1[[#This Row],[Distribution Amount (Dollars)]]/Table1[[#This Row],[NEWdatediff]]</f>
        <v>97029.09</v>
      </c>
      <c r="V2679" s="82" t="s">
        <v>326</v>
      </c>
      <c r="W2679" s="82" t="s">
        <v>71</v>
      </c>
      <c r="X2679" s="82" t="s">
        <v>72</v>
      </c>
      <c r="Y2679" s="82" t="s">
        <v>73</v>
      </c>
      <c r="Z2679" s="82">
        <v>1</v>
      </c>
      <c r="AB2679" s="82" t="s">
        <v>327</v>
      </c>
      <c r="AD2679" s="82" t="s">
        <v>156</v>
      </c>
      <c r="AE2679" s="82" t="s">
        <v>328</v>
      </c>
      <c r="AN2679" s="82" t="s">
        <v>76</v>
      </c>
      <c r="AO2679" s="82" t="s">
        <v>329</v>
      </c>
      <c r="AP2679" s="82">
        <v>5390505</v>
      </c>
      <c r="AQ2679" s="82" t="s">
        <v>330</v>
      </c>
      <c r="AR2679" s="82" t="s">
        <v>4274</v>
      </c>
      <c r="AS2679" s="84">
        <v>41733</v>
      </c>
      <c r="AT2679" s="85">
        <v>2014</v>
      </c>
      <c r="AU2679" s="82" t="s">
        <v>4277</v>
      </c>
      <c r="AV2679" s="84">
        <v>42185</v>
      </c>
      <c r="AW2679" s="85">
        <v>2015</v>
      </c>
      <c r="AX2679" s="85">
        <f>Table1[[#This Row],[End TEST]]-Table1[[#This Row],[Start TEST]]</f>
        <v>1</v>
      </c>
      <c r="AY2679" s="85">
        <f>Table1[[#This Row],[TEST_Diff]]+1</f>
        <v>2</v>
      </c>
      <c r="AZ2679" s="92">
        <f>DATEDIF(Table1[[#This Row],[Start Year]],Table1[[#This Row],[End Year]],"d") / 365</f>
        <v>1.2383561643835617</v>
      </c>
    </row>
    <row r="2680" spans="1:65" x14ac:dyDescent="0.5">
      <c r="A2680" s="82">
        <v>213</v>
      </c>
      <c r="B2680" s="82" t="s">
        <v>322</v>
      </c>
      <c r="D2680" s="90">
        <v>43371</v>
      </c>
      <c r="E2680" s="90" t="s">
        <v>323</v>
      </c>
      <c r="F2680" s="90"/>
      <c r="G2680" s="82" t="s">
        <v>323</v>
      </c>
      <c r="H2680" s="82" t="s">
        <v>324</v>
      </c>
      <c r="I2680" s="80" t="s">
        <v>97</v>
      </c>
      <c r="J2680" s="80">
        <v>30</v>
      </c>
      <c r="K2680" s="80">
        <v>5</v>
      </c>
      <c r="L2680" s="80" t="s">
        <v>325</v>
      </c>
      <c r="M2680" s="80">
        <v>15</v>
      </c>
      <c r="N2680" s="80">
        <v>6.4280549999999996</v>
      </c>
      <c r="O2680" s="80">
        <v>-9.4294989999999999</v>
      </c>
      <c r="P2680" s="80" t="s">
        <v>69</v>
      </c>
      <c r="Q2680" s="80">
        <v>0</v>
      </c>
      <c r="R2680" s="80">
        <v>2.6272389999999999</v>
      </c>
      <c r="S2680" s="80">
        <v>23.381664000000001</v>
      </c>
      <c r="T2680" s="80">
        <v>242572.73</v>
      </c>
      <c r="U2680" s="91">
        <f>Table1[[#This Row],[Distribution Amount (Dollars)]]/Table1[[#This Row],[NEWdatediff]]</f>
        <v>121286.36500000001</v>
      </c>
      <c r="V2680" s="82" t="s">
        <v>326</v>
      </c>
      <c r="W2680" s="82" t="s">
        <v>71</v>
      </c>
      <c r="X2680" s="82" t="s">
        <v>72</v>
      </c>
      <c r="Y2680" s="82" t="s">
        <v>73</v>
      </c>
      <c r="Z2680" s="82">
        <v>1</v>
      </c>
      <c r="AB2680" s="82" t="s">
        <v>327</v>
      </c>
      <c r="AD2680" s="82" t="s">
        <v>156</v>
      </c>
      <c r="AE2680" s="82" t="s">
        <v>328</v>
      </c>
      <c r="AN2680" s="82" t="s">
        <v>76</v>
      </c>
      <c r="AO2680" s="82" t="s">
        <v>329</v>
      </c>
      <c r="AP2680" s="82">
        <v>5390505</v>
      </c>
      <c r="AQ2680" s="82" t="s">
        <v>330</v>
      </c>
      <c r="AR2680" s="82" t="s">
        <v>4274</v>
      </c>
      <c r="AS2680" s="84">
        <v>41733</v>
      </c>
      <c r="AT2680" s="85">
        <v>2014</v>
      </c>
      <c r="AU2680" s="82" t="s">
        <v>4277</v>
      </c>
      <c r="AV2680" s="84">
        <v>42185</v>
      </c>
      <c r="AW2680" s="85">
        <v>2015</v>
      </c>
      <c r="AX2680" s="85">
        <f>Table1[[#This Row],[End TEST]]-Table1[[#This Row],[Start TEST]]</f>
        <v>1</v>
      </c>
      <c r="AY2680" s="85">
        <f>Table1[[#This Row],[TEST_Diff]]+1</f>
        <v>2</v>
      </c>
      <c r="AZ2680" s="92">
        <f>DATEDIF(Table1[[#This Row],[Start Year]],Table1[[#This Row],[End Year]],"d") / 365</f>
        <v>1.2383561643835617</v>
      </c>
    </row>
    <row r="2681" spans="1:65" x14ac:dyDescent="0.5">
      <c r="A2681" s="82">
        <v>214</v>
      </c>
      <c r="B2681" s="82" t="s">
        <v>4076</v>
      </c>
      <c r="D2681" s="90">
        <v>43512</v>
      </c>
      <c r="E2681" s="90" t="s">
        <v>4077</v>
      </c>
      <c r="F2681" s="90"/>
      <c r="G2681" s="82" t="s">
        <v>4077</v>
      </c>
      <c r="H2681" s="82" t="s">
        <v>4078</v>
      </c>
      <c r="I2681" s="80" t="s">
        <v>88</v>
      </c>
      <c r="J2681" s="80">
        <v>20</v>
      </c>
      <c r="K2681" s="80">
        <v>0</v>
      </c>
      <c r="P2681" s="80" t="s">
        <v>111</v>
      </c>
      <c r="Q2681" s="80">
        <v>6.5</v>
      </c>
      <c r="R2681" s="80">
        <v>43.890490999999997</v>
      </c>
      <c r="S2681" s="80">
        <v>71.138231000000005</v>
      </c>
      <c r="T2681" s="80">
        <v>202800</v>
      </c>
      <c r="U2681" s="91">
        <f>Table1[[#This Row],[Distribution Amount (Dollars)]]/Table1[[#This Row],[NEWdatediff]]</f>
        <v>202800</v>
      </c>
      <c r="V2681" s="82" t="s">
        <v>287</v>
      </c>
      <c r="W2681" s="82" t="s">
        <v>91</v>
      </c>
      <c r="X2681" s="82" t="s">
        <v>72</v>
      </c>
      <c r="Y2681" s="82" t="s">
        <v>73</v>
      </c>
      <c r="Z2681" s="82">
        <v>1</v>
      </c>
      <c r="AB2681" s="82" t="s">
        <v>4079</v>
      </c>
      <c r="AD2681" s="82" t="s">
        <v>114</v>
      </c>
      <c r="AN2681" s="82" t="s">
        <v>76</v>
      </c>
      <c r="AO2681" s="82" t="s">
        <v>4080</v>
      </c>
      <c r="AP2681" s="82">
        <v>15600000</v>
      </c>
      <c r="AQ2681" s="82" t="s">
        <v>109</v>
      </c>
      <c r="AR2681" s="82" t="s">
        <v>4274</v>
      </c>
      <c r="AS2681" s="84">
        <v>42060</v>
      </c>
      <c r="AT2681" s="85">
        <v>2015</v>
      </c>
      <c r="AU2681" s="82" t="s">
        <v>4277</v>
      </c>
      <c r="AV2681" s="84">
        <v>42369</v>
      </c>
      <c r="AW2681" s="85">
        <v>2015</v>
      </c>
      <c r="AX2681" s="85">
        <f>Table1[[#This Row],[End TEST]]-Table1[[#This Row],[Start TEST]]</f>
        <v>0</v>
      </c>
      <c r="AY2681" s="85">
        <f>Table1[[#This Row],[TEST_Diff]]+1</f>
        <v>1</v>
      </c>
      <c r="AZ2681" s="92">
        <f>DATEDIF(Table1[[#This Row],[Start Year]],Table1[[#This Row],[End Year]],"d") / 365</f>
        <v>0.84657534246575339</v>
      </c>
      <c r="BA2681" s="82">
        <v>52500000</v>
      </c>
      <c r="BB2681" s="82">
        <v>5100000</v>
      </c>
      <c r="BC2681" s="82" t="s">
        <v>4081</v>
      </c>
      <c r="BD2681" s="82">
        <v>1</v>
      </c>
      <c r="BE2681" s="82">
        <v>1</v>
      </c>
      <c r="BF2681" s="82">
        <v>1</v>
      </c>
      <c r="BG2681" s="82">
        <v>1</v>
      </c>
      <c r="BH2681" s="82">
        <v>1</v>
      </c>
      <c r="BI2681" s="82">
        <v>1</v>
      </c>
      <c r="BJ2681" s="82">
        <v>1</v>
      </c>
      <c r="BK2681" s="82">
        <v>1</v>
      </c>
      <c r="BL2681" s="82">
        <v>1</v>
      </c>
      <c r="BM2681" s="82">
        <v>1</v>
      </c>
    </row>
    <row r="2682" spans="1:65" x14ac:dyDescent="0.5">
      <c r="A2682" s="82">
        <v>214</v>
      </c>
      <c r="B2682" s="82" t="s">
        <v>4076</v>
      </c>
      <c r="D2682" s="90">
        <v>43512</v>
      </c>
      <c r="E2682" s="90" t="s">
        <v>4077</v>
      </c>
      <c r="F2682" s="90"/>
      <c r="G2682" s="82" t="s">
        <v>4077</v>
      </c>
      <c r="H2682" s="82" t="s">
        <v>4078</v>
      </c>
      <c r="I2682" s="80" t="s">
        <v>81</v>
      </c>
      <c r="J2682" s="80">
        <v>15</v>
      </c>
      <c r="K2682" s="80">
        <v>0</v>
      </c>
      <c r="P2682" s="80" t="s">
        <v>111</v>
      </c>
      <c r="Q2682" s="80">
        <v>6.5</v>
      </c>
      <c r="R2682" s="80">
        <v>43.890490999999997</v>
      </c>
      <c r="S2682" s="80">
        <v>71.138231000000005</v>
      </c>
      <c r="T2682" s="80">
        <v>152100</v>
      </c>
      <c r="U2682" s="91">
        <f>Table1[[#This Row],[Distribution Amount (Dollars)]]/Table1[[#This Row],[NEWdatediff]]</f>
        <v>152100</v>
      </c>
      <c r="V2682" s="82" t="s">
        <v>287</v>
      </c>
      <c r="W2682" s="82" t="s">
        <v>91</v>
      </c>
      <c r="X2682" s="82" t="s">
        <v>72</v>
      </c>
      <c r="Y2682" s="82" t="s">
        <v>73</v>
      </c>
      <c r="Z2682" s="82">
        <v>1</v>
      </c>
      <c r="AB2682" s="82" t="s">
        <v>4079</v>
      </c>
      <c r="AD2682" s="82" t="s">
        <v>114</v>
      </c>
      <c r="AN2682" s="82" t="s">
        <v>76</v>
      </c>
      <c r="AO2682" s="82" t="s">
        <v>4080</v>
      </c>
      <c r="AP2682" s="82">
        <v>15600000</v>
      </c>
      <c r="AQ2682" s="82" t="s">
        <v>109</v>
      </c>
      <c r="AR2682" s="82" t="s">
        <v>4274</v>
      </c>
      <c r="AS2682" s="84">
        <v>42060</v>
      </c>
      <c r="AT2682" s="85">
        <v>2015</v>
      </c>
      <c r="AU2682" s="82" t="s">
        <v>4277</v>
      </c>
      <c r="AV2682" s="84">
        <v>42369</v>
      </c>
      <c r="AW2682" s="85">
        <v>2015</v>
      </c>
      <c r="AX2682" s="85">
        <f>Table1[[#This Row],[End TEST]]-Table1[[#This Row],[Start TEST]]</f>
        <v>0</v>
      </c>
      <c r="AY2682" s="85">
        <f>Table1[[#This Row],[TEST_Diff]]+1</f>
        <v>1</v>
      </c>
      <c r="AZ2682" s="92">
        <f>DATEDIF(Table1[[#This Row],[Start Year]],Table1[[#This Row],[End Year]],"d") / 365</f>
        <v>0.84657534246575339</v>
      </c>
      <c r="BA2682" s="82">
        <v>52500000</v>
      </c>
      <c r="BB2682" s="82">
        <v>5100000</v>
      </c>
      <c r="BC2682" s="82" t="s">
        <v>4081</v>
      </c>
      <c r="BD2682" s="82">
        <v>1</v>
      </c>
      <c r="BE2682" s="82">
        <v>1</v>
      </c>
      <c r="BF2682" s="82">
        <v>1</v>
      </c>
      <c r="BG2682" s="82">
        <v>1</v>
      </c>
      <c r="BH2682" s="82">
        <v>1</v>
      </c>
      <c r="BI2682" s="82">
        <v>1</v>
      </c>
      <c r="BJ2682" s="82">
        <v>1</v>
      </c>
      <c r="BK2682" s="82">
        <v>1</v>
      </c>
      <c r="BL2682" s="82">
        <v>1</v>
      </c>
      <c r="BM2682" s="82">
        <v>1</v>
      </c>
    </row>
    <row r="2683" spans="1:65" x14ac:dyDescent="0.5">
      <c r="A2683" s="82">
        <v>214</v>
      </c>
      <c r="B2683" s="82" t="s">
        <v>4076</v>
      </c>
      <c r="D2683" s="90">
        <v>43512</v>
      </c>
      <c r="E2683" s="90" t="s">
        <v>4077</v>
      </c>
      <c r="F2683" s="90"/>
      <c r="G2683" s="82" t="s">
        <v>4077</v>
      </c>
      <c r="H2683" s="82" t="s">
        <v>4078</v>
      </c>
      <c r="I2683" s="80" t="s">
        <v>280</v>
      </c>
      <c r="J2683" s="80">
        <v>5</v>
      </c>
      <c r="K2683" s="80">
        <v>0</v>
      </c>
      <c r="P2683" s="80" t="s">
        <v>111</v>
      </c>
      <c r="Q2683" s="80">
        <v>6.5</v>
      </c>
      <c r="R2683" s="80">
        <v>43.890490999999997</v>
      </c>
      <c r="S2683" s="80">
        <v>71.138231000000005</v>
      </c>
      <c r="T2683" s="80">
        <v>50700</v>
      </c>
      <c r="U2683" s="91">
        <f>Table1[[#This Row],[Distribution Amount (Dollars)]]/Table1[[#This Row],[NEWdatediff]]</f>
        <v>50700</v>
      </c>
      <c r="V2683" s="82" t="s">
        <v>287</v>
      </c>
      <c r="W2683" s="82" t="s">
        <v>91</v>
      </c>
      <c r="X2683" s="82" t="s">
        <v>72</v>
      </c>
      <c r="Y2683" s="82" t="s">
        <v>73</v>
      </c>
      <c r="Z2683" s="82">
        <v>1</v>
      </c>
      <c r="AB2683" s="82" t="s">
        <v>4079</v>
      </c>
      <c r="AD2683" s="82" t="s">
        <v>114</v>
      </c>
      <c r="AN2683" s="82" t="s">
        <v>76</v>
      </c>
      <c r="AO2683" s="82" t="s">
        <v>4080</v>
      </c>
      <c r="AP2683" s="82">
        <v>15600000</v>
      </c>
      <c r="AQ2683" s="82" t="s">
        <v>109</v>
      </c>
      <c r="AR2683" s="82" t="s">
        <v>4274</v>
      </c>
      <c r="AS2683" s="84">
        <v>42060</v>
      </c>
      <c r="AT2683" s="85">
        <v>2015</v>
      </c>
      <c r="AU2683" s="82" t="s">
        <v>4277</v>
      </c>
      <c r="AV2683" s="84">
        <v>42369</v>
      </c>
      <c r="AW2683" s="85">
        <v>2015</v>
      </c>
      <c r="AX2683" s="85">
        <f>Table1[[#This Row],[End TEST]]-Table1[[#This Row],[Start TEST]]</f>
        <v>0</v>
      </c>
      <c r="AY2683" s="85">
        <f>Table1[[#This Row],[TEST_Diff]]+1</f>
        <v>1</v>
      </c>
      <c r="AZ2683" s="92">
        <f>DATEDIF(Table1[[#This Row],[Start Year]],Table1[[#This Row],[End Year]],"d") / 365</f>
        <v>0.84657534246575339</v>
      </c>
      <c r="BA2683" s="82">
        <v>52500000</v>
      </c>
      <c r="BB2683" s="82">
        <v>5100000</v>
      </c>
      <c r="BC2683" s="82" t="s">
        <v>4081</v>
      </c>
      <c r="BD2683" s="82">
        <v>1</v>
      </c>
      <c r="BE2683" s="82">
        <v>1</v>
      </c>
      <c r="BF2683" s="82">
        <v>1</v>
      </c>
      <c r="BG2683" s="82">
        <v>1</v>
      </c>
      <c r="BH2683" s="82">
        <v>1</v>
      </c>
      <c r="BI2683" s="82">
        <v>1</v>
      </c>
      <c r="BJ2683" s="82">
        <v>1</v>
      </c>
      <c r="BK2683" s="82">
        <v>1</v>
      </c>
      <c r="BL2683" s="82">
        <v>1</v>
      </c>
      <c r="BM2683" s="82">
        <v>1</v>
      </c>
    </row>
    <row r="2684" spans="1:65" x14ac:dyDescent="0.5">
      <c r="A2684" s="82">
        <v>214</v>
      </c>
      <c r="B2684" s="82" t="s">
        <v>4076</v>
      </c>
      <c r="D2684" s="90">
        <v>43512</v>
      </c>
      <c r="E2684" s="90" t="s">
        <v>4077</v>
      </c>
      <c r="F2684" s="90"/>
      <c r="G2684" s="82" t="s">
        <v>4077</v>
      </c>
      <c r="H2684" s="82" t="s">
        <v>4078</v>
      </c>
      <c r="I2684" s="80" t="s">
        <v>129</v>
      </c>
      <c r="J2684" s="80">
        <v>40</v>
      </c>
      <c r="K2684" s="80">
        <v>0</v>
      </c>
      <c r="P2684" s="80" t="s">
        <v>111</v>
      </c>
      <c r="Q2684" s="80">
        <v>6.5</v>
      </c>
      <c r="R2684" s="80">
        <v>43.890490999999997</v>
      </c>
      <c r="S2684" s="80">
        <v>71.138231000000005</v>
      </c>
      <c r="T2684" s="80">
        <v>405600</v>
      </c>
      <c r="U2684" s="91">
        <f>Table1[[#This Row],[Distribution Amount (Dollars)]]/Table1[[#This Row],[NEWdatediff]]</f>
        <v>405600</v>
      </c>
      <c r="V2684" s="82" t="s">
        <v>287</v>
      </c>
      <c r="W2684" s="82" t="s">
        <v>91</v>
      </c>
      <c r="X2684" s="82" t="s">
        <v>72</v>
      </c>
      <c r="Y2684" s="82" t="s">
        <v>73</v>
      </c>
      <c r="Z2684" s="82">
        <v>1</v>
      </c>
      <c r="AB2684" s="82" t="s">
        <v>4079</v>
      </c>
      <c r="AD2684" s="82" t="s">
        <v>114</v>
      </c>
      <c r="AN2684" s="82" t="s">
        <v>76</v>
      </c>
      <c r="AO2684" s="82" t="s">
        <v>4080</v>
      </c>
      <c r="AP2684" s="82">
        <v>15600000</v>
      </c>
      <c r="AQ2684" s="82" t="s">
        <v>109</v>
      </c>
      <c r="AR2684" s="82" t="s">
        <v>4274</v>
      </c>
      <c r="AS2684" s="84">
        <v>42060</v>
      </c>
      <c r="AT2684" s="85">
        <v>2015</v>
      </c>
      <c r="AU2684" s="82" t="s">
        <v>4277</v>
      </c>
      <c r="AV2684" s="84">
        <v>42369</v>
      </c>
      <c r="AW2684" s="85">
        <v>2015</v>
      </c>
      <c r="AX2684" s="85">
        <f>Table1[[#This Row],[End TEST]]-Table1[[#This Row],[Start TEST]]</f>
        <v>0</v>
      </c>
      <c r="AY2684" s="85">
        <f>Table1[[#This Row],[TEST_Diff]]+1</f>
        <v>1</v>
      </c>
      <c r="AZ2684" s="92">
        <f>DATEDIF(Table1[[#This Row],[Start Year]],Table1[[#This Row],[End Year]],"d") / 365</f>
        <v>0.84657534246575339</v>
      </c>
      <c r="BA2684" s="82">
        <v>52500000</v>
      </c>
      <c r="BB2684" s="82">
        <v>5100000</v>
      </c>
      <c r="BC2684" s="82" t="s">
        <v>4081</v>
      </c>
      <c r="BD2684" s="82">
        <v>1</v>
      </c>
      <c r="BE2684" s="82">
        <v>1</v>
      </c>
      <c r="BF2684" s="82">
        <v>1</v>
      </c>
      <c r="BG2684" s="82">
        <v>1</v>
      </c>
      <c r="BH2684" s="82">
        <v>1</v>
      </c>
      <c r="BI2684" s="82">
        <v>1</v>
      </c>
      <c r="BJ2684" s="82">
        <v>1</v>
      </c>
      <c r="BK2684" s="82">
        <v>1</v>
      </c>
      <c r="BL2684" s="82">
        <v>1</v>
      </c>
      <c r="BM2684" s="82">
        <v>1</v>
      </c>
    </row>
    <row r="2685" spans="1:65" x14ac:dyDescent="0.5">
      <c r="A2685" s="82">
        <v>214</v>
      </c>
      <c r="B2685" s="82" t="s">
        <v>4076</v>
      </c>
      <c r="D2685" s="90">
        <v>43512</v>
      </c>
      <c r="E2685" s="90" t="s">
        <v>4077</v>
      </c>
      <c r="F2685" s="90"/>
      <c r="G2685" s="82" t="s">
        <v>4077</v>
      </c>
      <c r="H2685" s="82" t="s">
        <v>4078</v>
      </c>
      <c r="I2685" s="80" t="s">
        <v>98</v>
      </c>
      <c r="J2685" s="80">
        <v>20</v>
      </c>
      <c r="K2685" s="80">
        <v>0</v>
      </c>
      <c r="P2685" s="80" t="s">
        <v>111</v>
      </c>
      <c r="Q2685" s="80">
        <v>6.5</v>
      </c>
      <c r="R2685" s="80">
        <v>43.890490999999997</v>
      </c>
      <c r="S2685" s="80">
        <v>71.138231000000005</v>
      </c>
      <c r="T2685" s="80">
        <v>202800</v>
      </c>
      <c r="U2685" s="91">
        <f>Table1[[#This Row],[Distribution Amount (Dollars)]]/Table1[[#This Row],[NEWdatediff]]</f>
        <v>202800</v>
      </c>
      <c r="V2685" s="82" t="s">
        <v>287</v>
      </c>
      <c r="W2685" s="82" t="s">
        <v>91</v>
      </c>
      <c r="X2685" s="82" t="s">
        <v>72</v>
      </c>
      <c r="Y2685" s="82" t="s">
        <v>73</v>
      </c>
      <c r="Z2685" s="82">
        <v>1</v>
      </c>
      <c r="AB2685" s="82" t="s">
        <v>4079</v>
      </c>
      <c r="AD2685" s="82" t="s">
        <v>114</v>
      </c>
      <c r="AN2685" s="82" t="s">
        <v>76</v>
      </c>
      <c r="AO2685" s="82" t="s">
        <v>4080</v>
      </c>
      <c r="AP2685" s="82">
        <v>15600000</v>
      </c>
      <c r="AQ2685" s="82" t="s">
        <v>109</v>
      </c>
      <c r="AR2685" s="82" t="s">
        <v>4274</v>
      </c>
      <c r="AS2685" s="84">
        <v>42060</v>
      </c>
      <c r="AT2685" s="85">
        <v>2015</v>
      </c>
      <c r="AU2685" s="82" t="s">
        <v>4277</v>
      </c>
      <c r="AV2685" s="84">
        <v>42369</v>
      </c>
      <c r="AW2685" s="85">
        <v>2015</v>
      </c>
      <c r="AX2685" s="85">
        <f>Table1[[#This Row],[End TEST]]-Table1[[#This Row],[Start TEST]]</f>
        <v>0</v>
      </c>
      <c r="AY2685" s="85">
        <f>Table1[[#This Row],[TEST_Diff]]+1</f>
        <v>1</v>
      </c>
      <c r="AZ2685" s="92">
        <f>DATEDIF(Table1[[#This Row],[Start Year]],Table1[[#This Row],[End Year]],"d") / 365</f>
        <v>0.84657534246575339</v>
      </c>
      <c r="BA2685" s="82">
        <v>52500000</v>
      </c>
      <c r="BB2685" s="82">
        <v>5100000</v>
      </c>
      <c r="BC2685" s="82" t="s">
        <v>4081</v>
      </c>
      <c r="BD2685" s="82">
        <v>1</v>
      </c>
      <c r="BE2685" s="82">
        <v>1</v>
      </c>
      <c r="BF2685" s="82">
        <v>1</v>
      </c>
      <c r="BG2685" s="82">
        <v>1</v>
      </c>
      <c r="BH2685" s="82">
        <v>1</v>
      </c>
      <c r="BI2685" s="82">
        <v>1</v>
      </c>
      <c r="BJ2685" s="82">
        <v>1</v>
      </c>
      <c r="BK2685" s="82">
        <v>1</v>
      </c>
      <c r="BL2685" s="82">
        <v>1</v>
      </c>
      <c r="BM2685" s="82">
        <v>1</v>
      </c>
    </row>
    <row r="2686" spans="1:65" x14ac:dyDescent="0.5">
      <c r="A2686" s="82">
        <v>214</v>
      </c>
      <c r="B2686" s="82" t="s">
        <v>4076</v>
      </c>
      <c r="D2686" s="90">
        <v>43512</v>
      </c>
      <c r="E2686" s="90" t="s">
        <v>4077</v>
      </c>
      <c r="F2686" s="90"/>
      <c r="G2686" s="82" t="s">
        <v>4077</v>
      </c>
      <c r="H2686" s="82" t="s">
        <v>4078</v>
      </c>
      <c r="I2686" s="80" t="s">
        <v>88</v>
      </c>
      <c r="J2686" s="80">
        <v>20</v>
      </c>
      <c r="K2686" s="80">
        <v>0</v>
      </c>
      <c r="P2686" s="80" t="s">
        <v>84</v>
      </c>
      <c r="Q2686" s="80">
        <v>7.5</v>
      </c>
      <c r="R2686" s="80">
        <v>-15.623037</v>
      </c>
      <c r="S2686" s="80">
        <v>-59.0625</v>
      </c>
      <c r="T2686" s="80">
        <v>234000</v>
      </c>
      <c r="U2686" s="91">
        <f>Table1[[#This Row],[Distribution Amount (Dollars)]]/Table1[[#This Row],[NEWdatediff]]</f>
        <v>234000</v>
      </c>
      <c r="V2686" s="82" t="s">
        <v>287</v>
      </c>
      <c r="W2686" s="82" t="s">
        <v>91</v>
      </c>
      <c r="X2686" s="82" t="s">
        <v>72</v>
      </c>
      <c r="Y2686" s="82" t="s">
        <v>73</v>
      </c>
      <c r="Z2686" s="82">
        <v>1</v>
      </c>
      <c r="AB2686" s="82" t="s">
        <v>4079</v>
      </c>
      <c r="AD2686" s="82" t="s">
        <v>110</v>
      </c>
      <c r="AN2686" s="82" t="s">
        <v>76</v>
      </c>
      <c r="AO2686" s="82" t="s">
        <v>4080</v>
      </c>
      <c r="AP2686" s="82">
        <v>15600000</v>
      </c>
      <c r="AQ2686" s="82" t="s">
        <v>109</v>
      </c>
      <c r="AR2686" s="82" t="s">
        <v>4274</v>
      </c>
      <c r="AS2686" s="84">
        <v>42060</v>
      </c>
      <c r="AT2686" s="85">
        <v>2015</v>
      </c>
      <c r="AU2686" s="82" t="s">
        <v>4277</v>
      </c>
      <c r="AV2686" s="84">
        <v>42369</v>
      </c>
      <c r="AW2686" s="85">
        <v>2015</v>
      </c>
      <c r="AX2686" s="85">
        <f>Table1[[#This Row],[End TEST]]-Table1[[#This Row],[Start TEST]]</f>
        <v>0</v>
      </c>
      <c r="AY2686" s="85">
        <f>Table1[[#This Row],[TEST_Diff]]+1</f>
        <v>1</v>
      </c>
      <c r="AZ2686" s="92">
        <f>DATEDIF(Table1[[#This Row],[Start Year]],Table1[[#This Row],[End Year]],"d") / 365</f>
        <v>0.84657534246575339</v>
      </c>
      <c r="BA2686" s="82">
        <v>52500000</v>
      </c>
      <c r="BB2686" s="82">
        <v>5100000</v>
      </c>
      <c r="BC2686" s="82" t="s">
        <v>4081</v>
      </c>
      <c r="BD2686" s="82">
        <v>1</v>
      </c>
      <c r="BE2686" s="82">
        <v>1</v>
      </c>
      <c r="BF2686" s="82">
        <v>1</v>
      </c>
      <c r="BG2686" s="82">
        <v>1</v>
      </c>
      <c r="BH2686" s="82">
        <v>1</v>
      </c>
      <c r="BI2686" s="82">
        <v>1</v>
      </c>
      <c r="BJ2686" s="82">
        <v>1</v>
      </c>
      <c r="BK2686" s="82">
        <v>1</v>
      </c>
      <c r="BL2686" s="82">
        <v>1</v>
      </c>
      <c r="BM2686" s="82">
        <v>1</v>
      </c>
    </row>
    <row r="2687" spans="1:65" x14ac:dyDescent="0.5">
      <c r="A2687" s="82">
        <v>214</v>
      </c>
      <c r="B2687" s="82" t="s">
        <v>4076</v>
      </c>
      <c r="D2687" s="90">
        <v>43512</v>
      </c>
      <c r="E2687" s="90" t="s">
        <v>4077</v>
      </c>
      <c r="F2687" s="90"/>
      <c r="G2687" s="82" t="s">
        <v>4077</v>
      </c>
      <c r="H2687" s="82" t="s">
        <v>4078</v>
      </c>
      <c r="I2687" s="80" t="s">
        <v>81</v>
      </c>
      <c r="J2687" s="80">
        <v>15</v>
      </c>
      <c r="K2687" s="80">
        <v>0</v>
      </c>
      <c r="P2687" s="80" t="s">
        <v>84</v>
      </c>
      <c r="Q2687" s="80">
        <v>7.5</v>
      </c>
      <c r="R2687" s="80">
        <v>-15.623037</v>
      </c>
      <c r="S2687" s="80">
        <v>-59.0625</v>
      </c>
      <c r="T2687" s="80">
        <v>175500</v>
      </c>
      <c r="U2687" s="91">
        <f>Table1[[#This Row],[Distribution Amount (Dollars)]]/Table1[[#This Row],[NEWdatediff]]</f>
        <v>175500</v>
      </c>
      <c r="V2687" s="82" t="s">
        <v>287</v>
      </c>
      <c r="W2687" s="82" t="s">
        <v>91</v>
      </c>
      <c r="X2687" s="82" t="s">
        <v>72</v>
      </c>
      <c r="Y2687" s="82" t="s">
        <v>73</v>
      </c>
      <c r="Z2687" s="82">
        <v>1</v>
      </c>
      <c r="AB2687" s="82" t="s">
        <v>4079</v>
      </c>
      <c r="AD2687" s="82" t="s">
        <v>110</v>
      </c>
      <c r="AN2687" s="82" t="s">
        <v>76</v>
      </c>
      <c r="AO2687" s="82" t="s">
        <v>4080</v>
      </c>
      <c r="AP2687" s="82">
        <v>15600000</v>
      </c>
      <c r="AQ2687" s="82" t="s">
        <v>109</v>
      </c>
      <c r="AR2687" s="82" t="s">
        <v>4274</v>
      </c>
      <c r="AS2687" s="84">
        <v>42060</v>
      </c>
      <c r="AT2687" s="85">
        <v>2015</v>
      </c>
      <c r="AU2687" s="82" t="s">
        <v>4277</v>
      </c>
      <c r="AV2687" s="84">
        <v>42369</v>
      </c>
      <c r="AW2687" s="85">
        <v>2015</v>
      </c>
      <c r="AX2687" s="85">
        <f>Table1[[#This Row],[End TEST]]-Table1[[#This Row],[Start TEST]]</f>
        <v>0</v>
      </c>
      <c r="AY2687" s="85">
        <f>Table1[[#This Row],[TEST_Diff]]+1</f>
        <v>1</v>
      </c>
      <c r="AZ2687" s="92">
        <f>DATEDIF(Table1[[#This Row],[Start Year]],Table1[[#This Row],[End Year]],"d") / 365</f>
        <v>0.84657534246575339</v>
      </c>
      <c r="BA2687" s="82">
        <v>52500000</v>
      </c>
      <c r="BB2687" s="82">
        <v>5100000</v>
      </c>
      <c r="BC2687" s="82" t="s">
        <v>4081</v>
      </c>
      <c r="BD2687" s="82">
        <v>1</v>
      </c>
      <c r="BE2687" s="82">
        <v>1</v>
      </c>
      <c r="BF2687" s="82">
        <v>1</v>
      </c>
      <c r="BG2687" s="82">
        <v>1</v>
      </c>
      <c r="BH2687" s="82">
        <v>1</v>
      </c>
      <c r="BI2687" s="82">
        <v>1</v>
      </c>
      <c r="BJ2687" s="82">
        <v>1</v>
      </c>
      <c r="BK2687" s="82">
        <v>1</v>
      </c>
      <c r="BL2687" s="82">
        <v>1</v>
      </c>
      <c r="BM2687" s="82">
        <v>1</v>
      </c>
    </row>
    <row r="2688" spans="1:65" x14ac:dyDescent="0.5">
      <c r="A2688" s="82">
        <v>214</v>
      </c>
      <c r="B2688" s="82" t="s">
        <v>4076</v>
      </c>
      <c r="D2688" s="90">
        <v>43512</v>
      </c>
      <c r="E2688" s="90" t="s">
        <v>4077</v>
      </c>
      <c r="F2688" s="90"/>
      <c r="G2688" s="82" t="s">
        <v>4077</v>
      </c>
      <c r="H2688" s="82" t="s">
        <v>4078</v>
      </c>
      <c r="I2688" s="80" t="s">
        <v>280</v>
      </c>
      <c r="J2688" s="80">
        <v>5</v>
      </c>
      <c r="K2688" s="80">
        <v>0</v>
      </c>
      <c r="P2688" s="80" t="s">
        <v>84</v>
      </c>
      <c r="Q2688" s="80">
        <v>7.5</v>
      </c>
      <c r="R2688" s="80">
        <v>-15.623037</v>
      </c>
      <c r="S2688" s="80">
        <v>-59.0625</v>
      </c>
      <c r="T2688" s="80">
        <v>58500</v>
      </c>
      <c r="U2688" s="91">
        <f>Table1[[#This Row],[Distribution Amount (Dollars)]]/Table1[[#This Row],[NEWdatediff]]</f>
        <v>58500</v>
      </c>
      <c r="V2688" s="82" t="s">
        <v>287</v>
      </c>
      <c r="W2688" s="82" t="s">
        <v>91</v>
      </c>
      <c r="X2688" s="82" t="s">
        <v>72</v>
      </c>
      <c r="Y2688" s="82" t="s">
        <v>73</v>
      </c>
      <c r="Z2688" s="82">
        <v>1</v>
      </c>
      <c r="AB2688" s="82" t="s">
        <v>4079</v>
      </c>
      <c r="AD2688" s="82" t="s">
        <v>110</v>
      </c>
      <c r="AN2688" s="82" t="s">
        <v>76</v>
      </c>
      <c r="AO2688" s="82" t="s">
        <v>4080</v>
      </c>
      <c r="AP2688" s="82">
        <v>15600000</v>
      </c>
      <c r="AQ2688" s="82" t="s">
        <v>109</v>
      </c>
      <c r="AR2688" s="82" t="s">
        <v>4274</v>
      </c>
      <c r="AS2688" s="84">
        <v>42060</v>
      </c>
      <c r="AT2688" s="85">
        <v>2015</v>
      </c>
      <c r="AU2688" s="82" t="s">
        <v>4277</v>
      </c>
      <c r="AV2688" s="84">
        <v>42369</v>
      </c>
      <c r="AW2688" s="85">
        <v>2015</v>
      </c>
      <c r="AX2688" s="85">
        <f>Table1[[#This Row],[End TEST]]-Table1[[#This Row],[Start TEST]]</f>
        <v>0</v>
      </c>
      <c r="AY2688" s="85">
        <f>Table1[[#This Row],[TEST_Diff]]+1</f>
        <v>1</v>
      </c>
      <c r="AZ2688" s="92">
        <f>DATEDIF(Table1[[#This Row],[Start Year]],Table1[[#This Row],[End Year]],"d") / 365</f>
        <v>0.84657534246575339</v>
      </c>
      <c r="BA2688" s="82">
        <v>52500000</v>
      </c>
      <c r="BB2688" s="82">
        <v>5100000</v>
      </c>
      <c r="BC2688" s="82" t="s">
        <v>4081</v>
      </c>
      <c r="BD2688" s="82">
        <v>1</v>
      </c>
      <c r="BE2688" s="82">
        <v>1</v>
      </c>
      <c r="BF2688" s="82">
        <v>1</v>
      </c>
      <c r="BG2688" s="82">
        <v>1</v>
      </c>
      <c r="BH2688" s="82">
        <v>1</v>
      </c>
      <c r="BI2688" s="82">
        <v>1</v>
      </c>
      <c r="BJ2688" s="82">
        <v>1</v>
      </c>
      <c r="BK2688" s="82">
        <v>1</v>
      </c>
      <c r="BL2688" s="82">
        <v>1</v>
      </c>
      <c r="BM2688" s="82">
        <v>1</v>
      </c>
    </row>
    <row r="2689" spans="1:65" x14ac:dyDescent="0.5">
      <c r="A2689" s="82">
        <v>214</v>
      </c>
      <c r="B2689" s="82" t="s">
        <v>4076</v>
      </c>
      <c r="D2689" s="90">
        <v>43512</v>
      </c>
      <c r="E2689" s="90" t="s">
        <v>4077</v>
      </c>
      <c r="F2689" s="90"/>
      <c r="G2689" s="82" t="s">
        <v>4077</v>
      </c>
      <c r="H2689" s="82" t="s">
        <v>4078</v>
      </c>
      <c r="I2689" s="80" t="s">
        <v>129</v>
      </c>
      <c r="J2689" s="80">
        <v>40</v>
      </c>
      <c r="K2689" s="80">
        <v>0</v>
      </c>
      <c r="P2689" s="80" t="s">
        <v>84</v>
      </c>
      <c r="Q2689" s="80">
        <v>7.5</v>
      </c>
      <c r="R2689" s="80">
        <v>-15.623037</v>
      </c>
      <c r="S2689" s="80">
        <v>-59.0625</v>
      </c>
      <c r="T2689" s="80">
        <v>468000</v>
      </c>
      <c r="U2689" s="91">
        <f>Table1[[#This Row],[Distribution Amount (Dollars)]]/Table1[[#This Row],[NEWdatediff]]</f>
        <v>468000</v>
      </c>
      <c r="V2689" s="82" t="s">
        <v>287</v>
      </c>
      <c r="W2689" s="82" t="s">
        <v>91</v>
      </c>
      <c r="X2689" s="82" t="s">
        <v>72</v>
      </c>
      <c r="Y2689" s="82" t="s">
        <v>73</v>
      </c>
      <c r="Z2689" s="82">
        <v>1</v>
      </c>
      <c r="AB2689" s="82" t="s">
        <v>4079</v>
      </c>
      <c r="AD2689" s="82" t="s">
        <v>110</v>
      </c>
      <c r="AN2689" s="82" t="s">
        <v>76</v>
      </c>
      <c r="AO2689" s="82" t="s">
        <v>4080</v>
      </c>
      <c r="AP2689" s="82">
        <v>15600000</v>
      </c>
      <c r="AQ2689" s="82" t="s">
        <v>109</v>
      </c>
      <c r="AR2689" s="82" t="s">
        <v>4274</v>
      </c>
      <c r="AS2689" s="84">
        <v>42060</v>
      </c>
      <c r="AT2689" s="85">
        <v>2015</v>
      </c>
      <c r="AU2689" s="82" t="s">
        <v>4277</v>
      </c>
      <c r="AV2689" s="84">
        <v>42369</v>
      </c>
      <c r="AW2689" s="85">
        <v>2015</v>
      </c>
      <c r="AX2689" s="85">
        <f>Table1[[#This Row],[End TEST]]-Table1[[#This Row],[Start TEST]]</f>
        <v>0</v>
      </c>
      <c r="AY2689" s="85">
        <f>Table1[[#This Row],[TEST_Diff]]+1</f>
        <v>1</v>
      </c>
      <c r="AZ2689" s="92">
        <f>DATEDIF(Table1[[#This Row],[Start Year]],Table1[[#This Row],[End Year]],"d") / 365</f>
        <v>0.84657534246575339</v>
      </c>
      <c r="BA2689" s="82">
        <v>52500000</v>
      </c>
      <c r="BB2689" s="82">
        <v>5100000</v>
      </c>
      <c r="BC2689" s="82" t="s">
        <v>4081</v>
      </c>
      <c r="BD2689" s="82">
        <v>1</v>
      </c>
      <c r="BE2689" s="82">
        <v>1</v>
      </c>
      <c r="BF2689" s="82">
        <v>1</v>
      </c>
      <c r="BG2689" s="82">
        <v>1</v>
      </c>
      <c r="BH2689" s="82">
        <v>1</v>
      </c>
      <c r="BI2689" s="82">
        <v>1</v>
      </c>
      <c r="BJ2689" s="82">
        <v>1</v>
      </c>
      <c r="BK2689" s="82">
        <v>1</v>
      </c>
      <c r="BL2689" s="82">
        <v>1</v>
      </c>
      <c r="BM2689" s="82">
        <v>1</v>
      </c>
    </row>
    <row r="2690" spans="1:65" x14ac:dyDescent="0.5">
      <c r="A2690" s="82">
        <v>214</v>
      </c>
      <c r="B2690" s="82" t="s">
        <v>4076</v>
      </c>
      <c r="D2690" s="90">
        <v>43512</v>
      </c>
      <c r="E2690" s="90" t="s">
        <v>4077</v>
      </c>
      <c r="F2690" s="90"/>
      <c r="G2690" s="82" t="s">
        <v>4077</v>
      </c>
      <c r="H2690" s="82" t="s">
        <v>4078</v>
      </c>
      <c r="I2690" s="80" t="s">
        <v>98</v>
      </c>
      <c r="J2690" s="80">
        <v>20</v>
      </c>
      <c r="K2690" s="80">
        <v>0</v>
      </c>
      <c r="P2690" s="80" t="s">
        <v>84</v>
      </c>
      <c r="Q2690" s="80">
        <v>7.5</v>
      </c>
      <c r="R2690" s="80">
        <v>-15.623037</v>
      </c>
      <c r="S2690" s="80">
        <v>-59.0625</v>
      </c>
      <c r="T2690" s="80">
        <v>234000</v>
      </c>
      <c r="U2690" s="91">
        <f>Table1[[#This Row],[Distribution Amount (Dollars)]]/Table1[[#This Row],[NEWdatediff]]</f>
        <v>234000</v>
      </c>
      <c r="V2690" s="82" t="s">
        <v>287</v>
      </c>
      <c r="W2690" s="82" t="s">
        <v>91</v>
      </c>
      <c r="X2690" s="82" t="s">
        <v>72</v>
      </c>
      <c r="Y2690" s="82" t="s">
        <v>73</v>
      </c>
      <c r="Z2690" s="82">
        <v>1</v>
      </c>
      <c r="AB2690" s="82" t="s">
        <v>4079</v>
      </c>
      <c r="AD2690" s="82" t="s">
        <v>110</v>
      </c>
      <c r="AN2690" s="82" t="s">
        <v>76</v>
      </c>
      <c r="AO2690" s="82" t="s">
        <v>4080</v>
      </c>
      <c r="AP2690" s="82">
        <v>15600000</v>
      </c>
      <c r="AQ2690" s="82" t="s">
        <v>109</v>
      </c>
      <c r="AR2690" s="82" t="s">
        <v>4274</v>
      </c>
      <c r="AS2690" s="84">
        <v>42060</v>
      </c>
      <c r="AT2690" s="85">
        <v>2015</v>
      </c>
      <c r="AU2690" s="82" t="s">
        <v>4277</v>
      </c>
      <c r="AV2690" s="84">
        <v>42369</v>
      </c>
      <c r="AW2690" s="85">
        <v>2015</v>
      </c>
      <c r="AX2690" s="85">
        <f>Table1[[#This Row],[End TEST]]-Table1[[#This Row],[Start TEST]]</f>
        <v>0</v>
      </c>
      <c r="AY2690" s="85">
        <f>Table1[[#This Row],[TEST_Diff]]+1</f>
        <v>1</v>
      </c>
      <c r="AZ2690" s="92">
        <f>DATEDIF(Table1[[#This Row],[Start Year]],Table1[[#This Row],[End Year]],"d") / 365</f>
        <v>0.84657534246575339</v>
      </c>
      <c r="BA2690" s="82">
        <v>52500000</v>
      </c>
      <c r="BB2690" s="82">
        <v>5100000</v>
      </c>
      <c r="BC2690" s="82" t="s">
        <v>4081</v>
      </c>
      <c r="BD2690" s="82">
        <v>1</v>
      </c>
      <c r="BE2690" s="82">
        <v>1</v>
      </c>
      <c r="BF2690" s="82">
        <v>1</v>
      </c>
      <c r="BG2690" s="82">
        <v>1</v>
      </c>
      <c r="BH2690" s="82">
        <v>1</v>
      </c>
      <c r="BI2690" s="82">
        <v>1</v>
      </c>
      <c r="BJ2690" s="82">
        <v>1</v>
      </c>
      <c r="BK2690" s="82">
        <v>1</v>
      </c>
      <c r="BL2690" s="82">
        <v>1</v>
      </c>
      <c r="BM2690" s="82">
        <v>1</v>
      </c>
    </row>
    <row r="2691" spans="1:65" x14ac:dyDescent="0.5">
      <c r="A2691" s="82">
        <v>214</v>
      </c>
      <c r="B2691" s="82" t="s">
        <v>4076</v>
      </c>
      <c r="D2691" s="90">
        <v>43512</v>
      </c>
      <c r="E2691" s="90" t="s">
        <v>4077</v>
      </c>
      <c r="F2691" s="90"/>
      <c r="G2691" s="82" t="s">
        <v>4077</v>
      </c>
      <c r="H2691" s="82" t="s">
        <v>4078</v>
      </c>
      <c r="I2691" s="80" t="s">
        <v>88</v>
      </c>
      <c r="J2691" s="80">
        <v>20</v>
      </c>
      <c r="K2691" s="80">
        <v>0</v>
      </c>
      <c r="P2691" s="80" t="s">
        <v>114</v>
      </c>
      <c r="Q2691" s="80">
        <v>6.5</v>
      </c>
      <c r="R2691" s="80">
        <v>25.384855999999999</v>
      </c>
      <c r="S2691" s="80">
        <v>68.458809000000002</v>
      </c>
      <c r="T2691" s="80">
        <v>202800</v>
      </c>
      <c r="U2691" s="91">
        <f>Table1[[#This Row],[Distribution Amount (Dollars)]]/Table1[[#This Row],[NEWdatediff]]</f>
        <v>202800</v>
      </c>
      <c r="V2691" s="82" t="s">
        <v>287</v>
      </c>
      <c r="W2691" s="82" t="s">
        <v>91</v>
      </c>
      <c r="X2691" s="82" t="s">
        <v>72</v>
      </c>
      <c r="Y2691" s="82" t="s">
        <v>73</v>
      </c>
      <c r="Z2691" s="82">
        <v>1</v>
      </c>
      <c r="AB2691" s="82" t="s">
        <v>4079</v>
      </c>
      <c r="AD2691" s="82" t="s">
        <v>69</v>
      </c>
      <c r="AN2691" s="82" t="s">
        <v>76</v>
      </c>
      <c r="AO2691" s="82" t="s">
        <v>4080</v>
      </c>
      <c r="AP2691" s="82">
        <v>15600000</v>
      </c>
      <c r="AQ2691" s="82" t="s">
        <v>109</v>
      </c>
      <c r="AR2691" s="82" t="s">
        <v>4274</v>
      </c>
      <c r="AS2691" s="84">
        <v>42060</v>
      </c>
      <c r="AT2691" s="85">
        <v>2015</v>
      </c>
      <c r="AU2691" s="82" t="s">
        <v>4277</v>
      </c>
      <c r="AV2691" s="84">
        <v>42369</v>
      </c>
      <c r="AW2691" s="85">
        <v>2015</v>
      </c>
      <c r="AX2691" s="85">
        <f>Table1[[#This Row],[End TEST]]-Table1[[#This Row],[Start TEST]]</f>
        <v>0</v>
      </c>
      <c r="AY2691" s="85">
        <f>Table1[[#This Row],[TEST_Diff]]+1</f>
        <v>1</v>
      </c>
      <c r="AZ2691" s="92">
        <f>DATEDIF(Table1[[#This Row],[Start Year]],Table1[[#This Row],[End Year]],"d") / 365</f>
        <v>0.84657534246575339</v>
      </c>
      <c r="BA2691" s="82">
        <v>52500000</v>
      </c>
      <c r="BB2691" s="82">
        <v>5100000</v>
      </c>
      <c r="BC2691" s="82" t="s">
        <v>4081</v>
      </c>
      <c r="BD2691" s="82">
        <v>1</v>
      </c>
      <c r="BE2691" s="82">
        <v>1</v>
      </c>
      <c r="BF2691" s="82">
        <v>1</v>
      </c>
      <c r="BG2691" s="82">
        <v>1</v>
      </c>
      <c r="BH2691" s="82">
        <v>1</v>
      </c>
      <c r="BI2691" s="82">
        <v>1</v>
      </c>
      <c r="BJ2691" s="82">
        <v>1</v>
      </c>
      <c r="BK2691" s="82">
        <v>1</v>
      </c>
      <c r="BL2691" s="82">
        <v>1</v>
      </c>
      <c r="BM2691" s="82">
        <v>1</v>
      </c>
    </row>
    <row r="2692" spans="1:65" x14ac:dyDescent="0.5">
      <c r="A2692" s="82">
        <v>214</v>
      </c>
      <c r="B2692" s="82" t="s">
        <v>4076</v>
      </c>
      <c r="D2692" s="90">
        <v>43512</v>
      </c>
      <c r="E2692" s="90" t="s">
        <v>4077</v>
      </c>
      <c r="F2692" s="90"/>
      <c r="G2692" s="82" t="s">
        <v>4077</v>
      </c>
      <c r="H2692" s="82" t="s">
        <v>4078</v>
      </c>
      <c r="I2692" s="80" t="s">
        <v>81</v>
      </c>
      <c r="J2692" s="80">
        <v>15</v>
      </c>
      <c r="K2692" s="80">
        <v>0</v>
      </c>
      <c r="P2692" s="80" t="s">
        <v>114</v>
      </c>
      <c r="Q2692" s="80">
        <v>6.5</v>
      </c>
      <c r="R2692" s="80">
        <v>25.384855999999999</v>
      </c>
      <c r="S2692" s="80">
        <v>68.458809000000002</v>
      </c>
      <c r="T2692" s="80">
        <v>152100</v>
      </c>
      <c r="U2692" s="91">
        <f>Table1[[#This Row],[Distribution Amount (Dollars)]]/Table1[[#This Row],[NEWdatediff]]</f>
        <v>152100</v>
      </c>
      <c r="V2692" s="82" t="s">
        <v>287</v>
      </c>
      <c r="W2692" s="82" t="s">
        <v>91</v>
      </c>
      <c r="X2692" s="82" t="s">
        <v>72</v>
      </c>
      <c r="Y2692" s="82" t="s">
        <v>73</v>
      </c>
      <c r="Z2692" s="82">
        <v>1</v>
      </c>
      <c r="AB2692" s="82" t="s">
        <v>4079</v>
      </c>
      <c r="AD2692" s="82" t="s">
        <v>69</v>
      </c>
      <c r="AN2692" s="82" t="s">
        <v>76</v>
      </c>
      <c r="AO2692" s="82" t="s">
        <v>4080</v>
      </c>
      <c r="AP2692" s="82">
        <v>15600000</v>
      </c>
      <c r="AQ2692" s="82" t="s">
        <v>109</v>
      </c>
      <c r="AR2692" s="82" t="s">
        <v>4274</v>
      </c>
      <c r="AS2692" s="84">
        <v>42060</v>
      </c>
      <c r="AT2692" s="85">
        <v>2015</v>
      </c>
      <c r="AU2692" s="82" t="s">
        <v>4277</v>
      </c>
      <c r="AV2692" s="84">
        <v>42369</v>
      </c>
      <c r="AW2692" s="85">
        <v>2015</v>
      </c>
      <c r="AX2692" s="85">
        <f>Table1[[#This Row],[End TEST]]-Table1[[#This Row],[Start TEST]]</f>
        <v>0</v>
      </c>
      <c r="AY2692" s="85">
        <f>Table1[[#This Row],[TEST_Diff]]+1</f>
        <v>1</v>
      </c>
      <c r="AZ2692" s="92">
        <f>DATEDIF(Table1[[#This Row],[Start Year]],Table1[[#This Row],[End Year]],"d") / 365</f>
        <v>0.84657534246575339</v>
      </c>
      <c r="BA2692" s="82">
        <v>52500000</v>
      </c>
      <c r="BB2692" s="82">
        <v>5100000</v>
      </c>
      <c r="BC2692" s="82" t="s">
        <v>4081</v>
      </c>
      <c r="BD2692" s="82">
        <v>1</v>
      </c>
      <c r="BE2692" s="82">
        <v>1</v>
      </c>
      <c r="BF2692" s="82">
        <v>1</v>
      </c>
      <c r="BG2692" s="82">
        <v>1</v>
      </c>
      <c r="BH2692" s="82">
        <v>1</v>
      </c>
      <c r="BI2692" s="82">
        <v>1</v>
      </c>
      <c r="BJ2692" s="82">
        <v>1</v>
      </c>
      <c r="BK2692" s="82">
        <v>1</v>
      </c>
      <c r="BL2692" s="82">
        <v>1</v>
      </c>
      <c r="BM2692" s="82">
        <v>1</v>
      </c>
    </row>
    <row r="2693" spans="1:65" x14ac:dyDescent="0.5">
      <c r="A2693" s="82">
        <v>214</v>
      </c>
      <c r="B2693" s="82" t="s">
        <v>4076</v>
      </c>
      <c r="D2693" s="90">
        <v>43512</v>
      </c>
      <c r="E2693" s="90" t="s">
        <v>4077</v>
      </c>
      <c r="F2693" s="90"/>
      <c r="G2693" s="82" t="s">
        <v>4077</v>
      </c>
      <c r="H2693" s="82" t="s">
        <v>4078</v>
      </c>
      <c r="I2693" s="80" t="s">
        <v>280</v>
      </c>
      <c r="J2693" s="80">
        <v>5</v>
      </c>
      <c r="K2693" s="80">
        <v>0</v>
      </c>
      <c r="P2693" s="80" t="s">
        <v>114</v>
      </c>
      <c r="Q2693" s="80">
        <v>6.5</v>
      </c>
      <c r="R2693" s="80">
        <v>25.384855999999999</v>
      </c>
      <c r="S2693" s="80">
        <v>68.458809000000002</v>
      </c>
      <c r="T2693" s="80">
        <v>50700</v>
      </c>
      <c r="U2693" s="91">
        <f>Table1[[#This Row],[Distribution Amount (Dollars)]]/Table1[[#This Row],[NEWdatediff]]</f>
        <v>50700</v>
      </c>
      <c r="V2693" s="82" t="s">
        <v>287</v>
      </c>
      <c r="W2693" s="82" t="s">
        <v>91</v>
      </c>
      <c r="X2693" s="82" t="s">
        <v>72</v>
      </c>
      <c r="Y2693" s="82" t="s">
        <v>73</v>
      </c>
      <c r="Z2693" s="82">
        <v>1</v>
      </c>
      <c r="AB2693" s="82" t="s">
        <v>4079</v>
      </c>
      <c r="AD2693" s="82" t="s">
        <v>69</v>
      </c>
      <c r="AN2693" s="82" t="s">
        <v>76</v>
      </c>
      <c r="AO2693" s="82" t="s">
        <v>4080</v>
      </c>
      <c r="AP2693" s="82">
        <v>15600000</v>
      </c>
      <c r="AQ2693" s="82" t="s">
        <v>109</v>
      </c>
      <c r="AR2693" s="82" t="s">
        <v>4274</v>
      </c>
      <c r="AS2693" s="84">
        <v>42060</v>
      </c>
      <c r="AT2693" s="85">
        <v>2015</v>
      </c>
      <c r="AU2693" s="82" t="s">
        <v>4277</v>
      </c>
      <c r="AV2693" s="84">
        <v>42369</v>
      </c>
      <c r="AW2693" s="85">
        <v>2015</v>
      </c>
      <c r="AX2693" s="85">
        <f>Table1[[#This Row],[End TEST]]-Table1[[#This Row],[Start TEST]]</f>
        <v>0</v>
      </c>
      <c r="AY2693" s="85">
        <f>Table1[[#This Row],[TEST_Diff]]+1</f>
        <v>1</v>
      </c>
      <c r="AZ2693" s="92">
        <f>DATEDIF(Table1[[#This Row],[Start Year]],Table1[[#This Row],[End Year]],"d") / 365</f>
        <v>0.84657534246575339</v>
      </c>
      <c r="BA2693" s="82">
        <v>52500000</v>
      </c>
      <c r="BB2693" s="82">
        <v>5100000</v>
      </c>
      <c r="BC2693" s="82" t="s">
        <v>4081</v>
      </c>
      <c r="BD2693" s="82">
        <v>1</v>
      </c>
      <c r="BE2693" s="82">
        <v>1</v>
      </c>
      <c r="BF2693" s="82">
        <v>1</v>
      </c>
      <c r="BG2693" s="82">
        <v>1</v>
      </c>
      <c r="BH2693" s="82">
        <v>1</v>
      </c>
      <c r="BI2693" s="82">
        <v>1</v>
      </c>
      <c r="BJ2693" s="82">
        <v>1</v>
      </c>
      <c r="BK2693" s="82">
        <v>1</v>
      </c>
      <c r="BL2693" s="82">
        <v>1</v>
      </c>
      <c r="BM2693" s="82">
        <v>1</v>
      </c>
    </row>
    <row r="2694" spans="1:65" x14ac:dyDescent="0.5">
      <c r="A2694" s="82">
        <v>214</v>
      </c>
      <c r="B2694" s="82" t="s">
        <v>4076</v>
      </c>
      <c r="D2694" s="90">
        <v>43512</v>
      </c>
      <c r="E2694" s="90" t="s">
        <v>4077</v>
      </c>
      <c r="F2694" s="90"/>
      <c r="G2694" s="82" t="s">
        <v>4077</v>
      </c>
      <c r="H2694" s="82" t="s">
        <v>4078</v>
      </c>
      <c r="I2694" s="80" t="s">
        <v>129</v>
      </c>
      <c r="J2694" s="80">
        <v>40</v>
      </c>
      <c r="K2694" s="80">
        <v>0</v>
      </c>
      <c r="P2694" s="80" t="s">
        <v>114</v>
      </c>
      <c r="Q2694" s="80">
        <v>6.5</v>
      </c>
      <c r="R2694" s="80">
        <v>25.384855999999999</v>
      </c>
      <c r="S2694" s="80">
        <v>68.458809000000002</v>
      </c>
      <c r="T2694" s="80">
        <v>405600</v>
      </c>
      <c r="U2694" s="91">
        <f>Table1[[#This Row],[Distribution Amount (Dollars)]]/Table1[[#This Row],[NEWdatediff]]</f>
        <v>405600</v>
      </c>
      <c r="V2694" s="82" t="s">
        <v>287</v>
      </c>
      <c r="W2694" s="82" t="s">
        <v>91</v>
      </c>
      <c r="X2694" s="82" t="s">
        <v>72</v>
      </c>
      <c r="Y2694" s="82" t="s">
        <v>73</v>
      </c>
      <c r="Z2694" s="82">
        <v>1</v>
      </c>
      <c r="AB2694" s="82" t="s">
        <v>4079</v>
      </c>
      <c r="AD2694" s="82" t="s">
        <v>69</v>
      </c>
      <c r="AN2694" s="82" t="s">
        <v>76</v>
      </c>
      <c r="AO2694" s="82" t="s">
        <v>4080</v>
      </c>
      <c r="AP2694" s="82">
        <v>15600000</v>
      </c>
      <c r="AQ2694" s="82" t="s">
        <v>109</v>
      </c>
      <c r="AR2694" s="82" t="s">
        <v>4274</v>
      </c>
      <c r="AS2694" s="84">
        <v>42060</v>
      </c>
      <c r="AT2694" s="85">
        <v>2015</v>
      </c>
      <c r="AU2694" s="82" t="s">
        <v>4277</v>
      </c>
      <c r="AV2694" s="84">
        <v>42369</v>
      </c>
      <c r="AW2694" s="85">
        <v>2015</v>
      </c>
      <c r="AX2694" s="85">
        <f>Table1[[#This Row],[End TEST]]-Table1[[#This Row],[Start TEST]]</f>
        <v>0</v>
      </c>
      <c r="AY2694" s="85">
        <f>Table1[[#This Row],[TEST_Diff]]+1</f>
        <v>1</v>
      </c>
      <c r="AZ2694" s="92">
        <f>DATEDIF(Table1[[#This Row],[Start Year]],Table1[[#This Row],[End Year]],"d") / 365</f>
        <v>0.84657534246575339</v>
      </c>
      <c r="BA2694" s="82">
        <v>52500000</v>
      </c>
      <c r="BB2694" s="82">
        <v>5100000</v>
      </c>
      <c r="BC2694" s="82" t="s">
        <v>4081</v>
      </c>
      <c r="BD2694" s="82">
        <v>1</v>
      </c>
      <c r="BE2694" s="82">
        <v>1</v>
      </c>
      <c r="BF2694" s="82">
        <v>1</v>
      </c>
      <c r="BG2694" s="82">
        <v>1</v>
      </c>
      <c r="BH2694" s="82">
        <v>1</v>
      </c>
      <c r="BI2694" s="82">
        <v>1</v>
      </c>
      <c r="BJ2694" s="82">
        <v>1</v>
      </c>
      <c r="BK2694" s="82">
        <v>1</v>
      </c>
      <c r="BL2694" s="82">
        <v>1</v>
      </c>
      <c r="BM2694" s="82">
        <v>1</v>
      </c>
    </row>
    <row r="2695" spans="1:65" x14ac:dyDescent="0.5">
      <c r="A2695" s="82">
        <v>214</v>
      </c>
      <c r="B2695" s="82" t="s">
        <v>4076</v>
      </c>
      <c r="D2695" s="90">
        <v>43512</v>
      </c>
      <c r="E2695" s="90" t="s">
        <v>4077</v>
      </c>
      <c r="F2695" s="90"/>
      <c r="G2695" s="82" t="s">
        <v>4077</v>
      </c>
      <c r="H2695" s="82" t="s">
        <v>4078</v>
      </c>
      <c r="I2695" s="80" t="s">
        <v>98</v>
      </c>
      <c r="J2695" s="80">
        <v>20</v>
      </c>
      <c r="K2695" s="80">
        <v>0</v>
      </c>
      <c r="P2695" s="80" t="s">
        <v>114</v>
      </c>
      <c r="Q2695" s="80">
        <v>6.5</v>
      </c>
      <c r="R2695" s="80">
        <v>25.384855999999999</v>
      </c>
      <c r="S2695" s="80">
        <v>68.458809000000002</v>
      </c>
      <c r="T2695" s="80">
        <v>202800</v>
      </c>
      <c r="U2695" s="91">
        <f>Table1[[#This Row],[Distribution Amount (Dollars)]]/Table1[[#This Row],[NEWdatediff]]</f>
        <v>202800</v>
      </c>
      <c r="V2695" s="82" t="s">
        <v>287</v>
      </c>
      <c r="W2695" s="82" t="s">
        <v>91</v>
      </c>
      <c r="X2695" s="82" t="s">
        <v>72</v>
      </c>
      <c r="Y2695" s="82" t="s">
        <v>73</v>
      </c>
      <c r="Z2695" s="82">
        <v>1</v>
      </c>
      <c r="AB2695" s="82" t="s">
        <v>4079</v>
      </c>
      <c r="AD2695" s="82" t="s">
        <v>69</v>
      </c>
      <c r="AN2695" s="82" t="s">
        <v>76</v>
      </c>
      <c r="AO2695" s="82" t="s">
        <v>4080</v>
      </c>
      <c r="AP2695" s="82">
        <v>15600000</v>
      </c>
      <c r="AQ2695" s="82" t="s">
        <v>109</v>
      </c>
      <c r="AR2695" s="82" t="s">
        <v>4274</v>
      </c>
      <c r="AS2695" s="84">
        <v>42060</v>
      </c>
      <c r="AT2695" s="85">
        <v>2015</v>
      </c>
      <c r="AU2695" s="82" t="s">
        <v>4277</v>
      </c>
      <c r="AV2695" s="84">
        <v>42369</v>
      </c>
      <c r="AW2695" s="85">
        <v>2015</v>
      </c>
      <c r="AX2695" s="85">
        <f>Table1[[#This Row],[End TEST]]-Table1[[#This Row],[Start TEST]]</f>
        <v>0</v>
      </c>
      <c r="AY2695" s="85">
        <f>Table1[[#This Row],[TEST_Diff]]+1</f>
        <v>1</v>
      </c>
      <c r="AZ2695" s="92">
        <f>DATEDIF(Table1[[#This Row],[Start Year]],Table1[[#This Row],[End Year]],"d") / 365</f>
        <v>0.84657534246575339</v>
      </c>
      <c r="BA2695" s="82">
        <v>52500000</v>
      </c>
      <c r="BB2695" s="82">
        <v>5100000</v>
      </c>
      <c r="BC2695" s="82" t="s">
        <v>4081</v>
      </c>
      <c r="BD2695" s="82">
        <v>1</v>
      </c>
      <c r="BE2695" s="82">
        <v>1</v>
      </c>
      <c r="BF2695" s="82">
        <v>1</v>
      </c>
      <c r="BG2695" s="82">
        <v>1</v>
      </c>
      <c r="BH2695" s="82">
        <v>1</v>
      </c>
      <c r="BI2695" s="82">
        <v>1</v>
      </c>
      <c r="BJ2695" s="82">
        <v>1</v>
      </c>
      <c r="BK2695" s="82">
        <v>1</v>
      </c>
      <c r="BL2695" s="82">
        <v>1</v>
      </c>
      <c r="BM2695" s="82">
        <v>1</v>
      </c>
    </row>
    <row r="2696" spans="1:65" x14ac:dyDescent="0.5">
      <c r="A2696" s="82">
        <v>214</v>
      </c>
      <c r="B2696" s="82" t="s">
        <v>4076</v>
      </c>
      <c r="D2696" s="90">
        <v>43512</v>
      </c>
      <c r="E2696" s="90" t="s">
        <v>4077</v>
      </c>
      <c r="F2696" s="90"/>
      <c r="G2696" s="82" t="s">
        <v>4077</v>
      </c>
      <c r="H2696" s="82" t="s">
        <v>4078</v>
      </c>
      <c r="I2696" s="80" t="s">
        <v>88</v>
      </c>
      <c r="J2696" s="80">
        <v>20</v>
      </c>
      <c r="K2696" s="80">
        <v>0</v>
      </c>
      <c r="P2696" s="80" t="s">
        <v>113</v>
      </c>
      <c r="Q2696" s="80">
        <v>6.5</v>
      </c>
      <c r="R2696" s="80">
        <v>10.278548000000001</v>
      </c>
      <c r="S2696" s="80">
        <v>102.006446</v>
      </c>
      <c r="T2696" s="80">
        <v>202800</v>
      </c>
      <c r="U2696" s="91">
        <f>Table1[[#This Row],[Distribution Amount (Dollars)]]/Table1[[#This Row],[NEWdatediff]]</f>
        <v>202800</v>
      </c>
      <c r="V2696" s="82" t="s">
        <v>287</v>
      </c>
      <c r="W2696" s="82" t="s">
        <v>91</v>
      </c>
      <c r="X2696" s="82" t="s">
        <v>72</v>
      </c>
      <c r="Y2696" s="82" t="s">
        <v>73</v>
      </c>
      <c r="Z2696" s="82">
        <v>1</v>
      </c>
      <c r="AB2696" s="82" t="s">
        <v>4079</v>
      </c>
      <c r="AD2696" s="82" t="s">
        <v>84</v>
      </c>
      <c r="AN2696" s="82" t="s">
        <v>76</v>
      </c>
      <c r="AO2696" s="82" t="s">
        <v>4080</v>
      </c>
      <c r="AP2696" s="82">
        <v>15600000</v>
      </c>
      <c r="AQ2696" s="82" t="s">
        <v>109</v>
      </c>
      <c r="AR2696" s="82" t="s">
        <v>4274</v>
      </c>
      <c r="AS2696" s="84">
        <v>42060</v>
      </c>
      <c r="AT2696" s="85">
        <v>2015</v>
      </c>
      <c r="AU2696" s="82" t="s">
        <v>4277</v>
      </c>
      <c r="AV2696" s="84">
        <v>42369</v>
      </c>
      <c r="AW2696" s="85">
        <v>2015</v>
      </c>
      <c r="AX2696" s="85">
        <f>Table1[[#This Row],[End TEST]]-Table1[[#This Row],[Start TEST]]</f>
        <v>0</v>
      </c>
      <c r="AY2696" s="85">
        <f>Table1[[#This Row],[TEST_Diff]]+1</f>
        <v>1</v>
      </c>
      <c r="AZ2696" s="92">
        <f>DATEDIF(Table1[[#This Row],[Start Year]],Table1[[#This Row],[End Year]],"d") / 365</f>
        <v>0.84657534246575339</v>
      </c>
      <c r="BA2696" s="82">
        <v>52500000</v>
      </c>
      <c r="BB2696" s="82">
        <v>5100000</v>
      </c>
      <c r="BC2696" s="82" t="s">
        <v>4081</v>
      </c>
      <c r="BD2696" s="82">
        <v>1</v>
      </c>
      <c r="BE2696" s="82">
        <v>1</v>
      </c>
      <c r="BF2696" s="82">
        <v>1</v>
      </c>
      <c r="BG2696" s="82">
        <v>1</v>
      </c>
      <c r="BH2696" s="82">
        <v>1</v>
      </c>
      <c r="BI2696" s="82">
        <v>1</v>
      </c>
      <c r="BJ2696" s="82">
        <v>1</v>
      </c>
      <c r="BK2696" s="82">
        <v>1</v>
      </c>
      <c r="BL2696" s="82">
        <v>1</v>
      </c>
      <c r="BM2696" s="82">
        <v>1</v>
      </c>
    </row>
    <row r="2697" spans="1:65" x14ac:dyDescent="0.5">
      <c r="A2697" s="82">
        <v>214</v>
      </c>
      <c r="B2697" s="82" t="s">
        <v>4076</v>
      </c>
      <c r="D2697" s="90">
        <v>43512</v>
      </c>
      <c r="E2697" s="90" t="s">
        <v>4077</v>
      </c>
      <c r="F2697" s="90"/>
      <c r="G2697" s="82" t="s">
        <v>4077</v>
      </c>
      <c r="H2697" s="82" t="s">
        <v>4078</v>
      </c>
      <c r="I2697" s="80" t="s">
        <v>81</v>
      </c>
      <c r="J2697" s="80">
        <v>15</v>
      </c>
      <c r="K2697" s="80">
        <v>0</v>
      </c>
      <c r="P2697" s="80" t="s">
        <v>113</v>
      </c>
      <c r="Q2697" s="80">
        <v>6.5</v>
      </c>
      <c r="R2697" s="80">
        <v>10.278548000000001</v>
      </c>
      <c r="S2697" s="80">
        <v>102.006446</v>
      </c>
      <c r="T2697" s="80">
        <v>152100</v>
      </c>
      <c r="U2697" s="91">
        <f>Table1[[#This Row],[Distribution Amount (Dollars)]]/Table1[[#This Row],[NEWdatediff]]</f>
        <v>152100</v>
      </c>
      <c r="V2697" s="82" t="s">
        <v>287</v>
      </c>
      <c r="W2697" s="82" t="s">
        <v>91</v>
      </c>
      <c r="X2697" s="82" t="s">
        <v>72</v>
      </c>
      <c r="Y2697" s="82" t="s">
        <v>73</v>
      </c>
      <c r="Z2697" s="82">
        <v>1</v>
      </c>
      <c r="AB2697" s="82" t="s">
        <v>4079</v>
      </c>
      <c r="AD2697" s="82" t="s">
        <v>84</v>
      </c>
      <c r="AN2697" s="82" t="s">
        <v>76</v>
      </c>
      <c r="AO2697" s="82" t="s">
        <v>4080</v>
      </c>
      <c r="AP2697" s="82">
        <v>15600000</v>
      </c>
      <c r="AQ2697" s="82" t="s">
        <v>109</v>
      </c>
      <c r="AR2697" s="82" t="s">
        <v>4274</v>
      </c>
      <c r="AS2697" s="84">
        <v>42060</v>
      </c>
      <c r="AT2697" s="85">
        <v>2015</v>
      </c>
      <c r="AU2697" s="82" t="s">
        <v>4277</v>
      </c>
      <c r="AV2697" s="84">
        <v>42369</v>
      </c>
      <c r="AW2697" s="85">
        <v>2015</v>
      </c>
      <c r="AX2697" s="85">
        <f>Table1[[#This Row],[End TEST]]-Table1[[#This Row],[Start TEST]]</f>
        <v>0</v>
      </c>
      <c r="AY2697" s="85">
        <f>Table1[[#This Row],[TEST_Diff]]+1</f>
        <v>1</v>
      </c>
      <c r="AZ2697" s="92">
        <f>DATEDIF(Table1[[#This Row],[Start Year]],Table1[[#This Row],[End Year]],"d") / 365</f>
        <v>0.84657534246575339</v>
      </c>
      <c r="BA2697" s="82">
        <v>52500000</v>
      </c>
      <c r="BB2697" s="82">
        <v>5100000</v>
      </c>
      <c r="BC2697" s="82" t="s">
        <v>4081</v>
      </c>
      <c r="BD2697" s="82">
        <v>1</v>
      </c>
      <c r="BE2697" s="82">
        <v>1</v>
      </c>
      <c r="BF2697" s="82">
        <v>1</v>
      </c>
      <c r="BG2697" s="82">
        <v>1</v>
      </c>
      <c r="BH2697" s="82">
        <v>1</v>
      </c>
      <c r="BI2697" s="82">
        <v>1</v>
      </c>
      <c r="BJ2697" s="82">
        <v>1</v>
      </c>
      <c r="BK2697" s="82">
        <v>1</v>
      </c>
      <c r="BL2697" s="82">
        <v>1</v>
      </c>
      <c r="BM2697" s="82">
        <v>1</v>
      </c>
    </row>
    <row r="2698" spans="1:65" x14ac:dyDescent="0.5">
      <c r="A2698" s="82">
        <v>214</v>
      </c>
      <c r="B2698" s="82" t="s">
        <v>4076</v>
      </c>
      <c r="D2698" s="90">
        <v>43512</v>
      </c>
      <c r="E2698" s="90" t="s">
        <v>4077</v>
      </c>
      <c r="F2698" s="90"/>
      <c r="G2698" s="82" t="s">
        <v>4077</v>
      </c>
      <c r="H2698" s="82" t="s">
        <v>4078</v>
      </c>
      <c r="I2698" s="80" t="s">
        <v>280</v>
      </c>
      <c r="J2698" s="80">
        <v>5</v>
      </c>
      <c r="K2698" s="80">
        <v>0</v>
      </c>
      <c r="P2698" s="80" t="s">
        <v>113</v>
      </c>
      <c r="Q2698" s="80">
        <v>6.5</v>
      </c>
      <c r="R2698" s="80">
        <v>10.278548000000001</v>
      </c>
      <c r="S2698" s="80">
        <v>102.006446</v>
      </c>
      <c r="T2698" s="80">
        <v>50700</v>
      </c>
      <c r="U2698" s="91">
        <f>Table1[[#This Row],[Distribution Amount (Dollars)]]/Table1[[#This Row],[NEWdatediff]]</f>
        <v>50700</v>
      </c>
      <c r="V2698" s="82" t="s">
        <v>287</v>
      </c>
      <c r="W2698" s="82" t="s">
        <v>91</v>
      </c>
      <c r="X2698" s="82" t="s">
        <v>72</v>
      </c>
      <c r="Y2698" s="82" t="s">
        <v>73</v>
      </c>
      <c r="Z2698" s="82">
        <v>1</v>
      </c>
      <c r="AB2698" s="82" t="s">
        <v>4079</v>
      </c>
      <c r="AD2698" s="82" t="s">
        <v>84</v>
      </c>
      <c r="AN2698" s="82" t="s">
        <v>76</v>
      </c>
      <c r="AO2698" s="82" t="s">
        <v>4080</v>
      </c>
      <c r="AP2698" s="82">
        <v>15600000</v>
      </c>
      <c r="AQ2698" s="82" t="s">
        <v>109</v>
      </c>
      <c r="AR2698" s="82" t="s">
        <v>4274</v>
      </c>
      <c r="AS2698" s="84">
        <v>42060</v>
      </c>
      <c r="AT2698" s="85">
        <v>2015</v>
      </c>
      <c r="AU2698" s="82" t="s">
        <v>4277</v>
      </c>
      <c r="AV2698" s="84">
        <v>42369</v>
      </c>
      <c r="AW2698" s="85">
        <v>2015</v>
      </c>
      <c r="AX2698" s="85">
        <f>Table1[[#This Row],[End TEST]]-Table1[[#This Row],[Start TEST]]</f>
        <v>0</v>
      </c>
      <c r="AY2698" s="85">
        <f>Table1[[#This Row],[TEST_Diff]]+1</f>
        <v>1</v>
      </c>
      <c r="AZ2698" s="92">
        <f>DATEDIF(Table1[[#This Row],[Start Year]],Table1[[#This Row],[End Year]],"d") / 365</f>
        <v>0.84657534246575339</v>
      </c>
      <c r="BA2698" s="82">
        <v>52500000</v>
      </c>
      <c r="BB2698" s="82">
        <v>5100000</v>
      </c>
      <c r="BC2698" s="82" t="s">
        <v>4081</v>
      </c>
      <c r="BD2698" s="82">
        <v>1</v>
      </c>
      <c r="BE2698" s="82">
        <v>1</v>
      </c>
      <c r="BF2698" s="82">
        <v>1</v>
      </c>
      <c r="BG2698" s="82">
        <v>1</v>
      </c>
      <c r="BH2698" s="82">
        <v>1</v>
      </c>
      <c r="BI2698" s="82">
        <v>1</v>
      </c>
      <c r="BJ2698" s="82">
        <v>1</v>
      </c>
      <c r="BK2698" s="82">
        <v>1</v>
      </c>
      <c r="BL2698" s="82">
        <v>1</v>
      </c>
      <c r="BM2698" s="82">
        <v>1</v>
      </c>
    </row>
    <row r="2699" spans="1:65" x14ac:dyDescent="0.5">
      <c r="A2699" s="82">
        <v>214</v>
      </c>
      <c r="B2699" s="82" t="s">
        <v>4076</v>
      </c>
      <c r="D2699" s="90">
        <v>43512</v>
      </c>
      <c r="E2699" s="90" t="s">
        <v>4077</v>
      </c>
      <c r="F2699" s="90"/>
      <c r="G2699" s="82" t="s">
        <v>4077</v>
      </c>
      <c r="H2699" s="82" t="s">
        <v>4078</v>
      </c>
      <c r="I2699" s="80" t="s">
        <v>129</v>
      </c>
      <c r="J2699" s="80">
        <v>40</v>
      </c>
      <c r="K2699" s="80">
        <v>0</v>
      </c>
      <c r="P2699" s="80" t="s">
        <v>113</v>
      </c>
      <c r="Q2699" s="80">
        <v>6.5</v>
      </c>
      <c r="R2699" s="80">
        <v>10.278548000000001</v>
      </c>
      <c r="S2699" s="80">
        <v>102.006446</v>
      </c>
      <c r="T2699" s="80">
        <v>405600</v>
      </c>
      <c r="U2699" s="91">
        <f>Table1[[#This Row],[Distribution Amount (Dollars)]]/Table1[[#This Row],[NEWdatediff]]</f>
        <v>405600</v>
      </c>
      <c r="V2699" s="82" t="s">
        <v>287</v>
      </c>
      <c r="W2699" s="82" t="s">
        <v>91</v>
      </c>
      <c r="X2699" s="82" t="s">
        <v>72</v>
      </c>
      <c r="Y2699" s="82" t="s">
        <v>73</v>
      </c>
      <c r="Z2699" s="82">
        <v>1</v>
      </c>
      <c r="AB2699" s="82" t="s">
        <v>4079</v>
      </c>
      <c r="AD2699" s="82" t="s">
        <v>84</v>
      </c>
      <c r="AN2699" s="82" t="s">
        <v>76</v>
      </c>
      <c r="AO2699" s="82" t="s">
        <v>4080</v>
      </c>
      <c r="AP2699" s="82">
        <v>15600000</v>
      </c>
      <c r="AQ2699" s="82" t="s">
        <v>109</v>
      </c>
      <c r="AR2699" s="82" t="s">
        <v>4274</v>
      </c>
      <c r="AS2699" s="84">
        <v>42060</v>
      </c>
      <c r="AT2699" s="85">
        <v>2015</v>
      </c>
      <c r="AU2699" s="82" t="s">
        <v>4277</v>
      </c>
      <c r="AV2699" s="84">
        <v>42369</v>
      </c>
      <c r="AW2699" s="85">
        <v>2015</v>
      </c>
      <c r="AX2699" s="85">
        <f>Table1[[#This Row],[End TEST]]-Table1[[#This Row],[Start TEST]]</f>
        <v>0</v>
      </c>
      <c r="AY2699" s="85">
        <f>Table1[[#This Row],[TEST_Diff]]+1</f>
        <v>1</v>
      </c>
      <c r="AZ2699" s="92">
        <f>DATEDIF(Table1[[#This Row],[Start Year]],Table1[[#This Row],[End Year]],"d") / 365</f>
        <v>0.84657534246575339</v>
      </c>
      <c r="BA2699" s="82">
        <v>52500000</v>
      </c>
      <c r="BB2699" s="82">
        <v>5100000</v>
      </c>
      <c r="BC2699" s="82" t="s">
        <v>4081</v>
      </c>
      <c r="BD2699" s="82">
        <v>1</v>
      </c>
      <c r="BE2699" s="82">
        <v>1</v>
      </c>
      <c r="BF2699" s="82">
        <v>1</v>
      </c>
      <c r="BG2699" s="82">
        <v>1</v>
      </c>
      <c r="BH2699" s="82">
        <v>1</v>
      </c>
      <c r="BI2699" s="82">
        <v>1</v>
      </c>
      <c r="BJ2699" s="82">
        <v>1</v>
      </c>
      <c r="BK2699" s="82">
        <v>1</v>
      </c>
      <c r="BL2699" s="82">
        <v>1</v>
      </c>
      <c r="BM2699" s="82">
        <v>1</v>
      </c>
    </row>
    <row r="2700" spans="1:65" x14ac:dyDescent="0.5">
      <c r="A2700" s="82">
        <v>214</v>
      </c>
      <c r="B2700" s="82" t="s">
        <v>4076</v>
      </c>
      <c r="D2700" s="90">
        <v>43512</v>
      </c>
      <c r="E2700" s="90" t="s">
        <v>4077</v>
      </c>
      <c r="F2700" s="90"/>
      <c r="G2700" s="82" t="s">
        <v>4077</v>
      </c>
      <c r="H2700" s="82" t="s">
        <v>4078</v>
      </c>
      <c r="I2700" s="80" t="s">
        <v>98</v>
      </c>
      <c r="J2700" s="80">
        <v>20</v>
      </c>
      <c r="K2700" s="80">
        <v>0</v>
      </c>
      <c r="P2700" s="80" t="s">
        <v>113</v>
      </c>
      <c r="Q2700" s="80">
        <v>6.5</v>
      </c>
      <c r="R2700" s="80">
        <v>10.278548000000001</v>
      </c>
      <c r="S2700" s="80">
        <v>102.006446</v>
      </c>
      <c r="T2700" s="80">
        <v>202800</v>
      </c>
      <c r="U2700" s="91">
        <f>Table1[[#This Row],[Distribution Amount (Dollars)]]/Table1[[#This Row],[NEWdatediff]]</f>
        <v>202800</v>
      </c>
      <c r="V2700" s="82" t="s">
        <v>287</v>
      </c>
      <c r="W2700" s="82" t="s">
        <v>91</v>
      </c>
      <c r="X2700" s="82" t="s">
        <v>72</v>
      </c>
      <c r="Y2700" s="82" t="s">
        <v>73</v>
      </c>
      <c r="Z2700" s="82">
        <v>1</v>
      </c>
      <c r="AB2700" s="82" t="s">
        <v>4079</v>
      </c>
      <c r="AD2700" s="82" t="s">
        <v>84</v>
      </c>
      <c r="AN2700" s="82" t="s">
        <v>76</v>
      </c>
      <c r="AO2700" s="82" t="s">
        <v>4080</v>
      </c>
      <c r="AP2700" s="82">
        <v>15600000</v>
      </c>
      <c r="AQ2700" s="82" t="s">
        <v>109</v>
      </c>
      <c r="AR2700" s="82" t="s">
        <v>4274</v>
      </c>
      <c r="AS2700" s="84">
        <v>42060</v>
      </c>
      <c r="AT2700" s="85">
        <v>2015</v>
      </c>
      <c r="AU2700" s="82" t="s">
        <v>4277</v>
      </c>
      <c r="AV2700" s="84">
        <v>42369</v>
      </c>
      <c r="AW2700" s="85">
        <v>2015</v>
      </c>
      <c r="AX2700" s="85">
        <f>Table1[[#This Row],[End TEST]]-Table1[[#This Row],[Start TEST]]</f>
        <v>0</v>
      </c>
      <c r="AY2700" s="85">
        <f>Table1[[#This Row],[TEST_Diff]]+1</f>
        <v>1</v>
      </c>
      <c r="AZ2700" s="92">
        <f>DATEDIF(Table1[[#This Row],[Start Year]],Table1[[#This Row],[End Year]],"d") / 365</f>
        <v>0.84657534246575339</v>
      </c>
      <c r="BA2700" s="82">
        <v>52500000</v>
      </c>
      <c r="BB2700" s="82">
        <v>5100000</v>
      </c>
      <c r="BC2700" s="82" t="s">
        <v>4081</v>
      </c>
      <c r="BD2700" s="82">
        <v>1</v>
      </c>
      <c r="BE2700" s="82">
        <v>1</v>
      </c>
      <c r="BF2700" s="82">
        <v>1</v>
      </c>
      <c r="BG2700" s="82">
        <v>1</v>
      </c>
      <c r="BH2700" s="82">
        <v>1</v>
      </c>
      <c r="BI2700" s="82">
        <v>1</v>
      </c>
      <c r="BJ2700" s="82">
        <v>1</v>
      </c>
      <c r="BK2700" s="82">
        <v>1</v>
      </c>
      <c r="BL2700" s="82">
        <v>1</v>
      </c>
      <c r="BM2700" s="82">
        <v>1</v>
      </c>
    </row>
    <row r="2701" spans="1:65" x14ac:dyDescent="0.5">
      <c r="A2701" s="82">
        <v>214</v>
      </c>
      <c r="B2701" s="82" t="s">
        <v>4076</v>
      </c>
      <c r="D2701" s="90">
        <v>43512</v>
      </c>
      <c r="E2701" s="90" t="s">
        <v>4077</v>
      </c>
      <c r="F2701" s="90"/>
      <c r="G2701" s="82" t="s">
        <v>4077</v>
      </c>
      <c r="H2701" s="82" t="s">
        <v>4078</v>
      </c>
      <c r="I2701" s="80" t="s">
        <v>88</v>
      </c>
      <c r="J2701" s="80">
        <v>20</v>
      </c>
      <c r="K2701" s="80">
        <v>0</v>
      </c>
      <c r="P2701" s="80" t="s">
        <v>112</v>
      </c>
      <c r="Q2701" s="80">
        <v>6.5</v>
      </c>
      <c r="R2701" s="80">
        <v>45.052331000000002</v>
      </c>
      <c r="S2701" s="80">
        <v>118.90412999999999</v>
      </c>
      <c r="T2701" s="80">
        <v>202800</v>
      </c>
      <c r="U2701" s="91">
        <f>Table1[[#This Row],[Distribution Amount (Dollars)]]/Table1[[#This Row],[NEWdatediff]]</f>
        <v>202800</v>
      </c>
      <c r="V2701" s="82" t="s">
        <v>287</v>
      </c>
      <c r="W2701" s="82" t="s">
        <v>91</v>
      </c>
      <c r="X2701" s="82" t="s">
        <v>72</v>
      </c>
      <c r="Y2701" s="82" t="s">
        <v>73</v>
      </c>
      <c r="Z2701" s="82">
        <v>1</v>
      </c>
      <c r="AB2701" s="82" t="s">
        <v>4079</v>
      </c>
      <c r="AD2701" s="82" t="s">
        <v>112</v>
      </c>
      <c r="AN2701" s="82" t="s">
        <v>76</v>
      </c>
      <c r="AO2701" s="82" t="s">
        <v>4080</v>
      </c>
      <c r="AP2701" s="82">
        <v>15600000</v>
      </c>
      <c r="AQ2701" s="82" t="s">
        <v>109</v>
      </c>
      <c r="AR2701" s="82" t="s">
        <v>4274</v>
      </c>
      <c r="AS2701" s="84">
        <v>42060</v>
      </c>
      <c r="AT2701" s="85">
        <v>2015</v>
      </c>
      <c r="AU2701" s="82" t="s">
        <v>4277</v>
      </c>
      <c r="AV2701" s="84">
        <v>42369</v>
      </c>
      <c r="AW2701" s="85">
        <v>2015</v>
      </c>
      <c r="AX2701" s="85">
        <f>Table1[[#This Row],[End TEST]]-Table1[[#This Row],[Start TEST]]</f>
        <v>0</v>
      </c>
      <c r="AY2701" s="85">
        <f>Table1[[#This Row],[TEST_Diff]]+1</f>
        <v>1</v>
      </c>
      <c r="AZ2701" s="92">
        <f>DATEDIF(Table1[[#This Row],[Start Year]],Table1[[#This Row],[End Year]],"d") / 365</f>
        <v>0.84657534246575339</v>
      </c>
      <c r="BA2701" s="82">
        <v>52500000</v>
      </c>
      <c r="BB2701" s="82">
        <v>5100000</v>
      </c>
      <c r="BC2701" s="82" t="s">
        <v>4081</v>
      </c>
      <c r="BD2701" s="82">
        <v>1</v>
      </c>
      <c r="BE2701" s="82">
        <v>1</v>
      </c>
      <c r="BF2701" s="82">
        <v>1</v>
      </c>
      <c r="BG2701" s="82">
        <v>1</v>
      </c>
      <c r="BH2701" s="82">
        <v>1</v>
      </c>
      <c r="BI2701" s="82">
        <v>1</v>
      </c>
      <c r="BJ2701" s="82">
        <v>1</v>
      </c>
      <c r="BK2701" s="82">
        <v>1</v>
      </c>
      <c r="BL2701" s="82">
        <v>1</v>
      </c>
      <c r="BM2701" s="82">
        <v>1</v>
      </c>
    </row>
    <row r="2702" spans="1:65" x14ac:dyDescent="0.5">
      <c r="A2702" s="82">
        <v>214</v>
      </c>
      <c r="B2702" s="82" t="s">
        <v>4076</v>
      </c>
      <c r="D2702" s="90">
        <v>43512</v>
      </c>
      <c r="E2702" s="90" t="s">
        <v>4077</v>
      </c>
      <c r="F2702" s="90"/>
      <c r="G2702" s="82" t="s">
        <v>4077</v>
      </c>
      <c r="H2702" s="82" t="s">
        <v>4078</v>
      </c>
      <c r="I2702" s="80" t="s">
        <v>81</v>
      </c>
      <c r="J2702" s="80">
        <v>15</v>
      </c>
      <c r="K2702" s="80">
        <v>0</v>
      </c>
      <c r="P2702" s="80" t="s">
        <v>112</v>
      </c>
      <c r="Q2702" s="80">
        <v>6.5</v>
      </c>
      <c r="R2702" s="80">
        <v>45.052331000000002</v>
      </c>
      <c r="S2702" s="80">
        <v>118.90412999999999</v>
      </c>
      <c r="T2702" s="80">
        <v>152100</v>
      </c>
      <c r="U2702" s="91">
        <f>Table1[[#This Row],[Distribution Amount (Dollars)]]/Table1[[#This Row],[NEWdatediff]]</f>
        <v>152100</v>
      </c>
      <c r="V2702" s="82" t="s">
        <v>287</v>
      </c>
      <c r="W2702" s="82" t="s">
        <v>91</v>
      </c>
      <c r="X2702" s="82" t="s">
        <v>72</v>
      </c>
      <c r="Y2702" s="82" t="s">
        <v>73</v>
      </c>
      <c r="Z2702" s="82">
        <v>1</v>
      </c>
      <c r="AB2702" s="82" t="s">
        <v>4079</v>
      </c>
      <c r="AD2702" s="82" t="s">
        <v>112</v>
      </c>
      <c r="AN2702" s="82" t="s">
        <v>76</v>
      </c>
      <c r="AO2702" s="82" t="s">
        <v>4080</v>
      </c>
      <c r="AP2702" s="82">
        <v>15600000</v>
      </c>
      <c r="AQ2702" s="82" t="s">
        <v>109</v>
      </c>
      <c r="AR2702" s="82" t="s">
        <v>4274</v>
      </c>
      <c r="AS2702" s="84">
        <v>42060</v>
      </c>
      <c r="AT2702" s="85">
        <v>2015</v>
      </c>
      <c r="AU2702" s="82" t="s">
        <v>4277</v>
      </c>
      <c r="AV2702" s="84">
        <v>42369</v>
      </c>
      <c r="AW2702" s="85">
        <v>2015</v>
      </c>
      <c r="AX2702" s="85">
        <f>Table1[[#This Row],[End TEST]]-Table1[[#This Row],[Start TEST]]</f>
        <v>0</v>
      </c>
      <c r="AY2702" s="85">
        <f>Table1[[#This Row],[TEST_Diff]]+1</f>
        <v>1</v>
      </c>
      <c r="AZ2702" s="92">
        <f>DATEDIF(Table1[[#This Row],[Start Year]],Table1[[#This Row],[End Year]],"d") / 365</f>
        <v>0.84657534246575339</v>
      </c>
      <c r="BA2702" s="82">
        <v>52500000</v>
      </c>
      <c r="BB2702" s="82">
        <v>5100000</v>
      </c>
      <c r="BC2702" s="82" t="s">
        <v>4081</v>
      </c>
      <c r="BD2702" s="82">
        <v>1</v>
      </c>
      <c r="BE2702" s="82">
        <v>1</v>
      </c>
      <c r="BF2702" s="82">
        <v>1</v>
      </c>
      <c r="BG2702" s="82">
        <v>1</v>
      </c>
      <c r="BH2702" s="82">
        <v>1</v>
      </c>
      <c r="BI2702" s="82">
        <v>1</v>
      </c>
      <c r="BJ2702" s="82">
        <v>1</v>
      </c>
      <c r="BK2702" s="82">
        <v>1</v>
      </c>
      <c r="BL2702" s="82">
        <v>1</v>
      </c>
      <c r="BM2702" s="82">
        <v>1</v>
      </c>
    </row>
    <row r="2703" spans="1:65" x14ac:dyDescent="0.5">
      <c r="A2703" s="82">
        <v>214</v>
      </c>
      <c r="B2703" s="82" t="s">
        <v>4076</v>
      </c>
      <c r="D2703" s="90">
        <v>43512</v>
      </c>
      <c r="E2703" s="90" t="s">
        <v>4077</v>
      </c>
      <c r="F2703" s="90"/>
      <c r="G2703" s="82" t="s">
        <v>4077</v>
      </c>
      <c r="H2703" s="82" t="s">
        <v>4078</v>
      </c>
      <c r="I2703" s="80" t="s">
        <v>280</v>
      </c>
      <c r="J2703" s="80">
        <v>5</v>
      </c>
      <c r="K2703" s="80">
        <v>0</v>
      </c>
      <c r="P2703" s="80" t="s">
        <v>112</v>
      </c>
      <c r="Q2703" s="80">
        <v>6.5</v>
      </c>
      <c r="R2703" s="80">
        <v>45.052331000000002</v>
      </c>
      <c r="S2703" s="80">
        <v>118.90412999999999</v>
      </c>
      <c r="T2703" s="80">
        <v>50700</v>
      </c>
      <c r="U2703" s="91">
        <f>Table1[[#This Row],[Distribution Amount (Dollars)]]/Table1[[#This Row],[NEWdatediff]]</f>
        <v>50700</v>
      </c>
      <c r="V2703" s="82" t="s">
        <v>287</v>
      </c>
      <c r="W2703" s="82" t="s">
        <v>91</v>
      </c>
      <c r="X2703" s="82" t="s">
        <v>72</v>
      </c>
      <c r="Y2703" s="82" t="s">
        <v>73</v>
      </c>
      <c r="Z2703" s="82">
        <v>1</v>
      </c>
      <c r="AB2703" s="82" t="s">
        <v>4079</v>
      </c>
      <c r="AD2703" s="82" t="s">
        <v>112</v>
      </c>
      <c r="AN2703" s="82" t="s">
        <v>76</v>
      </c>
      <c r="AO2703" s="82" t="s">
        <v>4080</v>
      </c>
      <c r="AP2703" s="82">
        <v>15600000</v>
      </c>
      <c r="AQ2703" s="82" t="s">
        <v>109</v>
      </c>
      <c r="AR2703" s="82" t="s">
        <v>4274</v>
      </c>
      <c r="AS2703" s="84">
        <v>42060</v>
      </c>
      <c r="AT2703" s="85">
        <v>2015</v>
      </c>
      <c r="AU2703" s="82" t="s">
        <v>4277</v>
      </c>
      <c r="AV2703" s="84">
        <v>42369</v>
      </c>
      <c r="AW2703" s="85">
        <v>2015</v>
      </c>
      <c r="AX2703" s="85">
        <f>Table1[[#This Row],[End TEST]]-Table1[[#This Row],[Start TEST]]</f>
        <v>0</v>
      </c>
      <c r="AY2703" s="85">
        <f>Table1[[#This Row],[TEST_Diff]]+1</f>
        <v>1</v>
      </c>
      <c r="AZ2703" s="92">
        <f>DATEDIF(Table1[[#This Row],[Start Year]],Table1[[#This Row],[End Year]],"d") / 365</f>
        <v>0.84657534246575339</v>
      </c>
      <c r="BA2703" s="82">
        <v>52500000</v>
      </c>
      <c r="BB2703" s="82">
        <v>5100000</v>
      </c>
      <c r="BC2703" s="82" t="s">
        <v>4081</v>
      </c>
      <c r="BD2703" s="82">
        <v>1</v>
      </c>
      <c r="BE2703" s="82">
        <v>1</v>
      </c>
      <c r="BF2703" s="82">
        <v>1</v>
      </c>
      <c r="BG2703" s="82">
        <v>1</v>
      </c>
      <c r="BH2703" s="82">
        <v>1</v>
      </c>
      <c r="BI2703" s="82">
        <v>1</v>
      </c>
      <c r="BJ2703" s="82">
        <v>1</v>
      </c>
      <c r="BK2703" s="82">
        <v>1</v>
      </c>
      <c r="BL2703" s="82">
        <v>1</v>
      </c>
      <c r="BM2703" s="82">
        <v>1</v>
      </c>
    </row>
    <row r="2704" spans="1:65" x14ac:dyDescent="0.5">
      <c r="A2704" s="82">
        <v>214</v>
      </c>
      <c r="B2704" s="82" t="s">
        <v>4076</v>
      </c>
      <c r="D2704" s="90">
        <v>43512</v>
      </c>
      <c r="E2704" s="90" t="s">
        <v>4077</v>
      </c>
      <c r="F2704" s="90"/>
      <c r="G2704" s="82" t="s">
        <v>4077</v>
      </c>
      <c r="H2704" s="82" t="s">
        <v>4078</v>
      </c>
      <c r="I2704" s="80" t="s">
        <v>129</v>
      </c>
      <c r="J2704" s="80">
        <v>40</v>
      </c>
      <c r="K2704" s="80">
        <v>0</v>
      </c>
      <c r="P2704" s="80" t="s">
        <v>112</v>
      </c>
      <c r="Q2704" s="80">
        <v>6.5</v>
      </c>
      <c r="R2704" s="80">
        <v>45.052331000000002</v>
      </c>
      <c r="S2704" s="80">
        <v>118.90412999999999</v>
      </c>
      <c r="T2704" s="80">
        <v>405600</v>
      </c>
      <c r="U2704" s="91">
        <f>Table1[[#This Row],[Distribution Amount (Dollars)]]/Table1[[#This Row],[NEWdatediff]]</f>
        <v>405600</v>
      </c>
      <c r="V2704" s="82" t="s">
        <v>287</v>
      </c>
      <c r="W2704" s="82" t="s">
        <v>91</v>
      </c>
      <c r="X2704" s="82" t="s">
        <v>72</v>
      </c>
      <c r="Y2704" s="82" t="s">
        <v>73</v>
      </c>
      <c r="Z2704" s="82">
        <v>1</v>
      </c>
      <c r="AB2704" s="82" t="s">
        <v>4079</v>
      </c>
      <c r="AD2704" s="82" t="s">
        <v>112</v>
      </c>
      <c r="AN2704" s="82" t="s">
        <v>76</v>
      </c>
      <c r="AO2704" s="82" t="s">
        <v>4080</v>
      </c>
      <c r="AP2704" s="82">
        <v>15600000</v>
      </c>
      <c r="AQ2704" s="82" t="s">
        <v>109</v>
      </c>
      <c r="AR2704" s="82" t="s">
        <v>4274</v>
      </c>
      <c r="AS2704" s="84">
        <v>42060</v>
      </c>
      <c r="AT2704" s="85">
        <v>2015</v>
      </c>
      <c r="AU2704" s="82" t="s">
        <v>4277</v>
      </c>
      <c r="AV2704" s="84">
        <v>42369</v>
      </c>
      <c r="AW2704" s="85">
        <v>2015</v>
      </c>
      <c r="AX2704" s="85">
        <f>Table1[[#This Row],[End TEST]]-Table1[[#This Row],[Start TEST]]</f>
        <v>0</v>
      </c>
      <c r="AY2704" s="85">
        <f>Table1[[#This Row],[TEST_Diff]]+1</f>
        <v>1</v>
      </c>
      <c r="AZ2704" s="92">
        <f>DATEDIF(Table1[[#This Row],[Start Year]],Table1[[#This Row],[End Year]],"d") / 365</f>
        <v>0.84657534246575339</v>
      </c>
      <c r="BA2704" s="82">
        <v>52500000</v>
      </c>
      <c r="BB2704" s="82">
        <v>5100000</v>
      </c>
      <c r="BC2704" s="82" t="s">
        <v>4081</v>
      </c>
      <c r="BD2704" s="82">
        <v>1</v>
      </c>
      <c r="BE2704" s="82">
        <v>1</v>
      </c>
      <c r="BF2704" s="82">
        <v>1</v>
      </c>
      <c r="BG2704" s="82">
        <v>1</v>
      </c>
      <c r="BH2704" s="82">
        <v>1</v>
      </c>
      <c r="BI2704" s="82">
        <v>1</v>
      </c>
      <c r="BJ2704" s="82">
        <v>1</v>
      </c>
      <c r="BK2704" s="82">
        <v>1</v>
      </c>
      <c r="BL2704" s="82">
        <v>1</v>
      </c>
      <c r="BM2704" s="82">
        <v>1</v>
      </c>
    </row>
    <row r="2705" spans="1:65" x14ac:dyDescent="0.5">
      <c r="A2705" s="82">
        <v>214</v>
      </c>
      <c r="B2705" s="82" t="s">
        <v>4076</v>
      </c>
      <c r="D2705" s="90">
        <v>43512</v>
      </c>
      <c r="E2705" s="90" t="s">
        <v>4077</v>
      </c>
      <c r="F2705" s="90"/>
      <c r="G2705" s="82" t="s">
        <v>4077</v>
      </c>
      <c r="H2705" s="82" t="s">
        <v>4078</v>
      </c>
      <c r="I2705" s="80" t="s">
        <v>98</v>
      </c>
      <c r="J2705" s="80">
        <v>20</v>
      </c>
      <c r="K2705" s="80">
        <v>0</v>
      </c>
      <c r="P2705" s="80" t="s">
        <v>112</v>
      </c>
      <c r="Q2705" s="80">
        <v>6.5</v>
      </c>
      <c r="R2705" s="80">
        <v>45.052331000000002</v>
      </c>
      <c r="S2705" s="80">
        <v>118.90412999999999</v>
      </c>
      <c r="T2705" s="80">
        <v>202800</v>
      </c>
      <c r="U2705" s="91">
        <f>Table1[[#This Row],[Distribution Amount (Dollars)]]/Table1[[#This Row],[NEWdatediff]]</f>
        <v>202800</v>
      </c>
      <c r="V2705" s="82" t="s">
        <v>287</v>
      </c>
      <c r="W2705" s="82" t="s">
        <v>91</v>
      </c>
      <c r="X2705" s="82" t="s">
        <v>72</v>
      </c>
      <c r="Y2705" s="82" t="s">
        <v>73</v>
      </c>
      <c r="Z2705" s="82">
        <v>1</v>
      </c>
      <c r="AB2705" s="82" t="s">
        <v>4079</v>
      </c>
      <c r="AD2705" s="82" t="s">
        <v>112</v>
      </c>
      <c r="AN2705" s="82" t="s">
        <v>76</v>
      </c>
      <c r="AO2705" s="82" t="s">
        <v>4080</v>
      </c>
      <c r="AP2705" s="82">
        <v>15600000</v>
      </c>
      <c r="AQ2705" s="82" t="s">
        <v>109</v>
      </c>
      <c r="AR2705" s="82" t="s">
        <v>4274</v>
      </c>
      <c r="AS2705" s="84">
        <v>42060</v>
      </c>
      <c r="AT2705" s="85">
        <v>2015</v>
      </c>
      <c r="AU2705" s="82" t="s">
        <v>4277</v>
      </c>
      <c r="AV2705" s="84">
        <v>42369</v>
      </c>
      <c r="AW2705" s="85">
        <v>2015</v>
      </c>
      <c r="AX2705" s="85">
        <f>Table1[[#This Row],[End TEST]]-Table1[[#This Row],[Start TEST]]</f>
        <v>0</v>
      </c>
      <c r="AY2705" s="85">
        <f>Table1[[#This Row],[TEST_Diff]]+1</f>
        <v>1</v>
      </c>
      <c r="AZ2705" s="92">
        <f>DATEDIF(Table1[[#This Row],[Start Year]],Table1[[#This Row],[End Year]],"d") / 365</f>
        <v>0.84657534246575339</v>
      </c>
      <c r="BA2705" s="82">
        <v>52500000</v>
      </c>
      <c r="BB2705" s="82">
        <v>5100000</v>
      </c>
      <c r="BC2705" s="82" t="s">
        <v>4081</v>
      </c>
      <c r="BD2705" s="82">
        <v>1</v>
      </c>
      <c r="BE2705" s="82">
        <v>1</v>
      </c>
      <c r="BF2705" s="82">
        <v>1</v>
      </c>
      <c r="BG2705" s="82">
        <v>1</v>
      </c>
      <c r="BH2705" s="82">
        <v>1</v>
      </c>
      <c r="BI2705" s="82">
        <v>1</v>
      </c>
      <c r="BJ2705" s="82">
        <v>1</v>
      </c>
      <c r="BK2705" s="82">
        <v>1</v>
      </c>
      <c r="BL2705" s="82">
        <v>1</v>
      </c>
      <c r="BM2705" s="82">
        <v>1</v>
      </c>
    </row>
    <row r="2706" spans="1:65" x14ac:dyDescent="0.5">
      <c r="A2706" s="82">
        <v>214</v>
      </c>
      <c r="B2706" s="82" t="s">
        <v>4076</v>
      </c>
      <c r="D2706" s="90">
        <v>43512</v>
      </c>
      <c r="E2706" s="90" t="s">
        <v>4077</v>
      </c>
      <c r="F2706" s="90"/>
      <c r="G2706" s="82" t="s">
        <v>4077</v>
      </c>
      <c r="H2706" s="82" t="s">
        <v>4078</v>
      </c>
      <c r="I2706" s="80" t="s">
        <v>88</v>
      </c>
      <c r="J2706" s="80">
        <v>20</v>
      </c>
      <c r="K2706" s="80">
        <v>0</v>
      </c>
      <c r="P2706" s="80" t="s">
        <v>308</v>
      </c>
      <c r="Q2706" s="80">
        <v>7.5</v>
      </c>
      <c r="R2706" s="80">
        <v>13.923406</v>
      </c>
      <c r="S2706" s="80">
        <v>-86.952798999999999</v>
      </c>
      <c r="T2706" s="80">
        <v>234000</v>
      </c>
      <c r="U2706" s="91">
        <f>Table1[[#This Row],[Distribution Amount (Dollars)]]/Table1[[#This Row],[NEWdatediff]]</f>
        <v>234000</v>
      </c>
      <c r="V2706" s="82" t="s">
        <v>287</v>
      </c>
      <c r="W2706" s="82" t="s">
        <v>91</v>
      </c>
      <c r="X2706" s="82" t="s">
        <v>72</v>
      </c>
      <c r="Y2706" s="82" t="s">
        <v>73</v>
      </c>
      <c r="Z2706" s="82">
        <v>1</v>
      </c>
      <c r="AB2706" s="82" t="s">
        <v>4079</v>
      </c>
      <c r="AD2706" s="82" t="s">
        <v>307</v>
      </c>
      <c r="AN2706" s="82" t="s">
        <v>76</v>
      </c>
      <c r="AO2706" s="82" t="s">
        <v>4080</v>
      </c>
      <c r="AP2706" s="82">
        <v>15600000</v>
      </c>
      <c r="AQ2706" s="82" t="s">
        <v>109</v>
      </c>
      <c r="AR2706" s="82" t="s">
        <v>4274</v>
      </c>
      <c r="AS2706" s="84">
        <v>42060</v>
      </c>
      <c r="AT2706" s="85">
        <v>2015</v>
      </c>
      <c r="AU2706" s="82" t="s">
        <v>4277</v>
      </c>
      <c r="AV2706" s="84">
        <v>42369</v>
      </c>
      <c r="AW2706" s="85">
        <v>2015</v>
      </c>
      <c r="AX2706" s="85">
        <f>Table1[[#This Row],[End TEST]]-Table1[[#This Row],[Start TEST]]</f>
        <v>0</v>
      </c>
      <c r="AY2706" s="85">
        <f>Table1[[#This Row],[TEST_Diff]]+1</f>
        <v>1</v>
      </c>
      <c r="AZ2706" s="92">
        <f>DATEDIF(Table1[[#This Row],[Start Year]],Table1[[#This Row],[End Year]],"d") / 365</f>
        <v>0.84657534246575339</v>
      </c>
      <c r="BA2706" s="82">
        <v>52500000</v>
      </c>
      <c r="BB2706" s="82">
        <v>5100000</v>
      </c>
      <c r="BC2706" s="82" t="s">
        <v>4081</v>
      </c>
      <c r="BD2706" s="82">
        <v>1</v>
      </c>
      <c r="BE2706" s="82">
        <v>1</v>
      </c>
      <c r="BF2706" s="82">
        <v>1</v>
      </c>
      <c r="BG2706" s="82">
        <v>1</v>
      </c>
      <c r="BH2706" s="82">
        <v>1</v>
      </c>
      <c r="BI2706" s="82">
        <v>1</v>
      </c>
      <c r="BJ2706" s="82">
        <v>1</v>
      </c>
      <c r="BK2706" s="82">
        <v>1</v>
      </c>
      <c r="BL2706" s="82">
        <v>1</v>
      </c>
      <c r="BM2706" s="82">
        <v>1</v>
      </c>
    </row>
    <row r="2707" spans="1:65" x14ac:dyDescent="0.5">
      <c r="A2707" s="82">
        <v>214</v>
      </c>
      <c r="B2707" s="82" t="s">
        <v>4076</v>
      </c>
      <c r="D2707" s="90">
        <v>43512</v>
      </c>
      <c r="E2707" s="90" t="s">
        <v>4077</v>
      </c>
      <c r="F2707" s="90"/>
      <c r="G2707" s="82" t="s">
        <v>4077</v>
      </c>
      <c r="H2707" s="82" t="s">
        <v>4078</v>
      </c>
      <c r="I2707" s="80" t="s">
        <v>81</v>
      </c>
      <c r="J2707" s="80">
        <v>15</v>
      </c>
      <c r="K2707" s="80">
        <v>0</v>
      </c>
      <c r="P2707" s="80" t="s">
        <v>308</v>
      </c>
      <c r="Q2707" s="80">
        <v>7.5</v>
      </c>
      <c r="R2707" s="80">
        <v>13.923406</v>
      </c>
      <c r="S2707" s="80">
        <v>-86.952798999999999</v>
      </c>
      <c r="T2707" s="80">
        <v>175500</v>
      </c>
      <c r="U2707" s="91">
        <f>Table1[[#This Row],[Distribution Amount (Dollars)]]/Table1[[#This Row],[NEWdatediff]]</f>
        <v>175500</v>
      </c>
      <c r="V2707" s="82" t="s">
        <v>287</v>
      </c>
      <c r="W2707" s="82" t="s">
        <v>91</v>
      </c>
      <c r="X2707" s="82" t="s">
        <v>72</v>
      </c>
      <c r="Y2707" s="82" t="s">
        <v>73</v>
      </c>
      <c r="Z2707" s="82">
        <v>1</v>
      </c>
      <c r="AB2707" s="82" t="s">
        <v>4079</v>
      </c>
      <c r="AD2707" s="82" t="s">
        <v>307</v>
      </c>
      <c r="AN2707" s="82" t="s">
        <v>76</v>
      </c>
      <c r="AO2707" s="82" t="s">
        <v>4080</v>
      </c>
      <c r="AP2707" s="82">
        <v>15600000</v>
      </c>
      <c r="AQ2707" s="82" t="s">
        <v>109</v>
      </c>
      <c r="AR2707" s="82" t="s">
        <v>4274</v>
      </c>
      <c r="AS2707" s="84">
        <v>42060</v>
      </c>
      <c r="AT2707" s="85">
        <v>2015</v>
      </c>
      <c r="AU2707" s="82" t="s">
        <v>4277</v>
      </c>
      <c r="AV2707" s="84">
        <v>42369</v>
      </c>
      <c r="AW2707" s="85">
        <v>2015</v>
      </c>
      <c r="AX2707" s="85">
        <f>Table1[[#This Row],[End TEST]]-Table1[[#This Row],[Start TEST]]</f>
        <v>0</v>
      </c>
      <c r="AY2707" s="85">
        <f>Table1[[#This Row],[TEST_Diff]]+1</f>
        <v>1</v>
      </c>
      <c r="AZ2707" s="92">
        <f>DATEDIF(Table1[[#This Row],[Start Year]],Table1[[#This Row],[End Year]],"d") / 365</f>
        <v>0.84657534246575339</v>
      </c>
      <c r="BA2707" s="82">
        <v>52500000</v>
      </c>
      <c r="BB2707" s="82">
        <v>5100000</v>
      </c>
      <c r="BC2707" s="82" t="s">
        <v>4081</v>
      </c>
      <c r="BD2707" s="82">
        <v>1</v>
      </c>
      <c r="BE2707" s="82">
        <v>1</v>
      </c>
      <c r="BF2707" s="82">
        <v>1</v>
      </c>
      <c r="BG2707" s="82">
        <v>1</v>
      </c>
      <c r="BH2707" s="82">
        <v>1</v>
      </c>
      <c r="BI2707" s="82">
        <v>1</v>
      </c>
      <c r="BJ2707" s="82">
        <v>1</v>
      </c>
      <c r="BK2707" s="82">
        <v>1</v>
      </c>
      <c r="BL2707" s="82">
        <v>1</v>
      </c>
      <c r="BM2707" s="82">
        <v>1</v>
      </c>
    </row>
    <row r="2708" spans="1:65" x14ac:dyDescent="0.5">
      <c r="A2708" s="82">
        <v>214</v>
      </c>
      <c r="B2708" s="82" t="s">
        <v>4076</v>
      </c>
      <c r="D2708" s="90">
        <v>43512</v>
      </c>
      <c r="E2708" s="90" t="s">
        <v>4077</v>
      </c>
      <c r="F2708" s="90"/>
      <c r="G2708" s="82" t="s">
        <v>4077</v>
      </c>
      <c r="H2708" s="82" t="s">
        <v>4078</v>
      </c>
      <c r="I2708" s="80" t="s">
        <v>280</v>
      </c>
      <c r="J2708" s="80">
        <v>5</v>
      </c>
      <c r="K2708" s="80">
        <v>0</v>
      </c>
      <c r="P2708" s="80" t="s">
        <v>308</v>
      </c>
      <c r="Q2708" s="80">
        <v>7.5</v>
      </c>
      <c r="R2708" s="80">
        <v>13.923406</v>
      </c>
      <c r="S2708" s="80">
        <v>-86.952798999999999</v>
      </c>
      <c r="T2708" s="80">
        <v>58500</v>
      </c>
      <c r="U2708" s="91">
        <f>Table1[[#This Row],[Distribution Amount (Dollars)]]/Table1[[#This Row],[NEWdatediff]]</f>
        <v>58500</v>
      </c>
      <c r="V2708" s="82" t="s">
        <v>287</v>
      </c>
      <c r="W2708" s="82" t="s">
        <v>91</v>
      </c>
      <c r="X2708" s="82" t="s">
        <v>72</v>
      </c>
      <c r="Y2708" s="82" t="s">
        <v>73</v>
      </c>
      <c r="Z2708" s="82">
        <v>1</v>
      </c>
      <c r="AB2708" s="82" t="s">
        <v>4079</v>
      </c>
      <c r="AD2708" s="82" t="s">
        <v>307</v>
      </c>
      <c r="AN2708" s="82" t="s">
        <v>76</v>
      </c>
      <c r="AO2708" s="82" t="s">
        <v>4080</v>
      </c>
      <c r="AP2708" s="82">
        <v>15600000</v>
      </c>
      <c r="AQ2708" s="82" t="s">
        <v>109</v>
      </c>
      <c r="AR2708" s="82" t="s">
        <v>4274</v>
      </c>
      <c r="AS2708" s="84">
        <v>42060</v>
      </c>
      <c r="AT2708" s="85">
        <v>2015</v>
      </c>
      <c r="AU2708" s="82" t="s">
        <v>4277</v>
      </c>
      <c r="AV2708" s="84">
        <v>42369</v>
      </c>
      <c r="AW2708" s="85">
        <v>2015</v>
      </c>
      <c r="AX2708" s="85">
        <f>Table1[[#This Row],[End TEST]]-Table1[[#This Row],[Start TEST]]</f>
        <v>0</v>
      </c>
      <c r="AY2708" s="85">
        <f>Table1[[#This Row],[TEST_Diff]]+1</f>
        <v>1</v>
      </c>
      <c r="AZ2708" s="92">
        <f>DATEDIF(Table1[[#This Row],[Start Year]],Table1[[#This Row],[End Year]],"d") / 365</f>
        <v>0.84657534246575339</v>
      </c>
      <c r="BA2708" s="82">
        <v>52500000</v>
      </c>
      <c r="BB2708" s="82">
        <v>5100000</v>
      </c>
      <c r="BC2708" s="82" t="s">
        <v>4081</v>
      </c>
      <c r="BD2708" s="82">
        <v>1</v>
      </c>
      <c r="BE2708" s="82">
        <v>1</v>
      </c>
      <c r="BF2708" s="82">
        <v>1</v>
      </c>
      <c r="BG2708" s="82">
        <v>1</v>
      </c>
      <c r="BH2708" s="82">
        <v>1</v>
      </c>
      <c r="BI2708" s="82">
        <v>1</v>
      </c>
      <c r="BJ2708" s="82">
        <v>1</v>
      </c>
      <c r="BK2708" s="82">
        <v>1</v>
      </c>
      <c r="BL2708" s="82">
        <v>1</v>
      </c>
      <c r="BM2708" s="82">
        <v>1</v>
      </c>
    </row>
    <row r="2709" spans="1:65" x14ac:dyDescent="0.5">
      <c r="A2709" s="82">
        <v>214</v>
      </c>
      <c r="B2709" s="82" t="s">
        <v>4076</v>
      </c>
      <c r="D2709" s="90">
        <v>43512</v>
      </c>
      <c r="E2709" s="90" t="s">
        <v>4077</v>
      </c>
      <c r="F2709" s="90"/>
      <c r="G2709" s="82" t="s">
        <v>4077</v>
      </c>
      <c r="H2709" s="82" t="s">
        <v>4078</v>
      </c>
      <c r="I2709" s="80" t="s">
        <v>129</v>
      </c>
      <c r="J2709" s="80">
        <v>40</v>
      </c>
      <c r="K2709" s="80">
        <v>0</v>
      </c>
      <c r="P2709" s="80" t="s">
        <v>308</v>
      </c>
      <c r="Q2709" s="80">
        <v>7.5</v>
      </c>
      <c r="R2709" s="80">
        <v>13.923406</v>
      </c>
      <c r="S2709" s="80">
        <v>-86.952798999999999</v>
      </c>
      <c r="T2709" s="80">
        <v>468000</v>
      </c>
      <c r="U2709" s="91">
        <f>Table1[[#This Row],[Distribution Amount (Dollars)]]/Table1[[#This Row],[NEWdatediff]]</f>
        <v>468000</v>
      </c>
      <c r="V2709" s="82" t="s">
        <v>287</v>
      </c>
      <c r="W2709" s="82" t="s">
        <v>91</v>
      </c>
      <c r="X2709" s="82" t="s">
        <v>72</v>
      </c>
      <c r="Y2709" s="82" t="s">
        <v>73</v>
      </c>
      <c r="Z2709" s="82">
        <v>1</v>
      </c>
      <c r="AB2709" s="82" t="s">
        <v>4079</v>
      </c>
      <c r="AD2709" s="82" t="s">
        <v>307</v>
      </c>
      <c r="AN2709" s="82" t="s">
        <v>76</v>
      </c>
      <c r="AO2709" s="82" t="s">
        <v>4080</v>
      </c>
      <c r="AP2709" s="82">
        <v>15600000</v>
      </c>
      <c r="AQ2709" s="82" t="s">
        <v>109</v>
      </c>
      <c r="AR2709" s="82" t="s">
        <v>4274</v>
      </c>
      <c r="AS2709" s="84">
        <v>42060</v>
      </c>
      <c r="AT2709" s="85">
        <v>2015</v>
      </c>
      <c r="AU2709" s="82" t="s">
        <v>4277</v>
      </c>
      <c r="AV2709" s="84">
        <v>42369</v>
      </c>
      <c r="AW2709" s="85">
        <v>2015</v>
      </c>
      <c r="AX2709" s="85">
        <f>Table1[[#This Row],[End TEST]]-Table1[[#This Row],[Start TEST]]</f>
        <v>0</v>
      </c>
      <c r="AY2709" s="85">
        <f>Table1[[#This Row],[TEST_Diff]]+1</f>
        <v>1</v>
      </c>
      <c r="AZ2709" s="92">
        <f>DATEDIF(Table1[[#This Row],[Start Year]],Table1[[#This Row],[End Year]],"d") / 365</f>
        <v>0.84657534246575339</v>
      </c>
      <c r="BA2709" s="82">
        <v>52500000</v>
      </c>
      <c r="BB2709" s="82">
        <v>5100000</v>
      </c>
      <c r="BC2709" s="82" t="s">
        <v>4081</v>
      </c>
      <c r="BD2709" s="82">
        <v>1</v>
      </c>
      <c r="BE2709" s="82">
        <v>1</v>
      </c>
      <c r="BF2709" s="82">
        <v>1</v>
      </c>
      <c r="BG2709" s="82">
        <v>1</v>
      </c>
      <c r="BH2709" s="82">
        <v>1</v>
      </c>
      <c r="BI2709" s="82">
        <v>1</v>
      </c>
      <c r="BJ2709" s="82">
        <v>1</v>
      </c>
      <c r="BK2709" s="82">
        <v>1</v>
      </c>
      <c r="BL2709" s="82">
        <v>1</v>
      </c>
      <c r="BM2709" s="82">
        <v>1</v>
      </c>
    </row>
    <row r="2710" spans="1:65" x14ac:dyDescent="0.5">
      <c r="A2710" s="82">
        <v>214</v>
      </c>
      <c r="B2710" s="82" t="s">
        <v>4076</v>
      </c>
      <c r="D2710" s="90">
        <v>43512</v>
      </c>
      <c r="E2710" s="90" t="s">
        <v>4077</v>
      </c>
      <c r="F2710" s="90"/>
      <c r="G2710" s="82" t="s">
        <v>4077</v>
      </c>
      <c r="H2710" s="82" t="s">
        <v>4078</v>
      </c>
      <c r="I2710" s="80" t="s">
        <v>98</v>
      </c>
      <c r="J2710" s="80">
        <v>20</v>
      </c>
      <c r="K2710" s="80">
        <v>0</v>
      </c>
      <c r="P2710" s="80" t="s">
        <v>308</v>
      </c>
      <c r="Q2710" s="80">
        <v>7.5</v>
      </c>
      <c r="R2710" s="80">
        <v>13.923406</v>
      </c>
      <c r="S2710" s="80">
        <v>-86.952798999999999</v>
      </c>
      <c r="T2710" s="80">
        <v>234000</v>
      </c>
      <c r="U2710" s="91">
        <f>Table1[[#This Row],[Distribution Amount (Dollars)]]/Table1[[#This Row],[NEWdatediff]]</f>
        <v>234000</v>
      </c>
      <c r="V2710" s="82" t="s">
        <v>287</v>
      </c>
      <c r="W2710" s="82" t="s">
        <v>91</v>
      </c>
      <c r="X2710" s="82" t="s">
        <v>72</v>
      </c>
      <c r="Y2710" s="82" t="s">
        <v>73</v>
      </c>
      <c r="Z2710" s="82">
        <v>1</v>
      </c>
      <c r="AB2710" s="82" t="s">
        <v>4079</v>
      </c>
      <c r="AD2710" s="82" t="s">
        <v>307</v>
      </c>
      <c r="AN2710" s="82" t="s">
        <v>76</v>
      </c>
      <c r="AO2710" s="82" t="s">
        <v>4080</v>
      </c>
      <c r="AP2710" s="82">
        <v>15600000</v>
      </c>
      <c r="AQ2710" s="82" t="s">
        <v>109</v>
      </c>
      <c r="AR2710" s="82" t="s">
        <v>4274</v>
      </c>
      <c r="AS2710" s="84">
        <v>42060</v>
      </c>
      <c r="AT2710" s="85">
        <v>2015</v>
      </c>
      <c r="AU2710" s="82" t="s">
        <v>4277</v>
      </c>
      <c r="AV2710" s="84">
        <v>42369</v>
      </c>
      <c r="AW2710" s="85">
        <v>2015</v>
      </c>
      <c r="AX2710" s="85">
        <f>Table1[[#This Row],[End TEST]]-Table1[[#This Row],[Start TEST]]</f>
        <v>0</v>
      </c>
      <c r="AY2710" s="85">
        <f>Table1[[#This Row],[TEST_Diff]]+1</f>
        <v>1</v>
      </c>
      <c r="AZ2710" s="92">
        <f>DATEDIF(Table1[[#This Row],[Start Year]],Table1[[#This Row],[End Year]],"d") / 365</f>
        <v>0.84657534246575339</v>
      </c>
      <c r="BA2710" s="82">
        <v>52500000</v>
      </c>
      <c r="BB2710" s="82">
        <v>5100000</v>
      </c>
      <c r="BC2710" s="82" t="s">
        <v>4081</v>
      </c>
      <c r="BD2710" s="82">
        <v>1</v>
      </c>
      <c r="BE2710" s="82">
        <v>1</v>
      </c>
      <c r="BF2710" s="82">
        <v>1</v>
      </c>
      <c r="BG2710" s="82">
        <v>1</v>
      </c>
      <c r="BH2710" s="82">
        <v>1</v>
      </c>
      <c r="BI2710" s="82">
        <v>1</v>
      </c>
      <c r="BJ2710" s="82">
        <v>1</v>
      </c>
      <c r="BK2710" s="82">
        <v>1</v>
      </c>
      <c r="BL2710" s="82">
        <v>1</v>
      </c>
      <c r="BM2710" s="82">
        <v>1</v>
      </c>
    </row>
    <row r="2711" spans="1:65" x14ac:dyDescent="0.5">
      <c r="A2711" s="82">
        <v>214</v>
      </c>
      <c r="B2711" s="82" t="s">
        <v>4076</v>
      </c>
      <c r="D2711" s="90">
        <v>43512</v>
      </c>
      <c r="E2711" s="90" t="s">
        <v>4077</v>
      </c>
      <c r="F2711" s="90"/>
      <c r="G2711" s="82" t="s">
        <v>4077</v>
      </c>
      <c r="H2711" s="82" t="s">
        <v>4078</v>
      </c>
      <c r="I2711" s="80" t="s">
        <v>88</v>
      </c>
      <c r="J2711" s="80">
        <v>20</v>
      </c>
      <c r="K2711" s="80">
        <v>0</v>
      </c>
      <c r="P2711" s="80" t="s">
        <v>307</v>
      </c>
      <c r="Q2711" s="80">
        <v>14</v>
      </c>
      <c r="R2711" s="80">
        <v>48.122632000000003</v>
      </c>
      <c r="S2711" s="80">
        <v>30.108753</v>
      </c>
      <c r="T2711" s="80">
        <v>436800</v>
      </c>
      <c r="U2711" s="91">
        <f>Table1[[#This Row],[Distribution Amount (Dollars)]]/Table1[[#This Row],[NEWdatediff]]</f>
        <v>436800</v>
      </c>
      <c r="V2711" s="82" t="s">
        <v>287</v>
      </c>
      <c r="W2711" s="82" t="s">
        <v>91</v>
      </c>
      <c r="X2711" s="82" t="s">
        <v>72</v>
      </c>
      <c r="Y2711" s="82" t="s">
        <v>73</v>
      </c>
      <c r="Z2711" s="82">
        <v>1</v>
      </c>
      <c r="AB2711" s="82" t="s">
        <v>4079</v>
      </c>
      <c r="AD2711" s="82" t="s">
        <v>111</v>
      </c>
      <c r="AN2711" s="82" t="s">
        <v>76</v>
      </c>
      <c r="AO2711" s="82" t="s">
        <v>4080</v>
      </c>
      <c r="AP2711" s="82">
        <v>15600000</v>
      </c>
      <c r="AQ2711" s="82" t="s">
        <v>109</v>
      </c>
      <c r="AR2711" s="82" t="s">
        <v>4274</v>
      </c>
      <c r="AS2711" s="84">
        <v>42060</v>
      </c>
      <c r="AT2711" s="85">
        <v>2015</v>
      </c>
      <c r="AU2711" s="82" t="s">
        <v>4277</v>
      </c>
      <c r="AV2711" s="84">
        <v>42369</v>
      </c>
      <c r="AW2711" s="85">
        <v>2015</v>
      </c>
      <c r="AX2711" s="85">
        <f>Table1[[#This Row],[End TEST]]-Table1[[#This Row],[Start TEST]]</f>
        <v>0</v>
      </c>
      <c r="AY2711" s="85">
        <f>Table1[[#This Row],[TEST_Diff]]+1</f>
        <v>1</v>
      </c>
      <c r="AZ2711" s="92">
        <f>DATEDIF(Table1[[#This Row],[Start Year]],Table1[[#This Row],[End Year]],"d") / 365</f>
        <v>0.84657534246575339</v>
      </c>
      <c r="BA2711" s="82">
        <v>52500000</v>
      </c>
      <c r="BB2711" s="82">
        <v>5100000</v>
      </c>
      <c r="BC2711" s="82" t="s">
        <v>4081</v>
      </c>
      <c r="BD2711" s="82">
        <v>1</v>
      </c>
      <c r="BE2711" s="82">
        <v>1</v>
      </c>
      <c r="BF2711" s="82">
        <v>1</v>
      </c>
      <c r="BG2711" s="82">
        <v>1</v>
      </c>
      <c r="BH2711" s="82">
        <v>1</v>
      </c>
      <c r="BI2711" s="82">
        <v>1</v>
      </c>
      <c r="BJ2711" s="82">
        <v>1</v>
      </c>
      <c r="BK2711" s="82">
        <v>1</v>
      </c>
      <c r="BL2711" s="82">
        <v>1</v>
      </c>
      <c r="BM2711" s="82">
        <v>1</v>
      </c>
    </row>
    <row r="2712" spans="1:65" x14ac:dyDescent="0.5">
      <c r="A2712" s="82">
        <v>214</v>
      </c>
      <c r="B2712" s="82" t="s">
        <v>4076</v>
      </c>
      <c r="D2712" s="90">
        <v>43512</v>
      </c>
      <c r="E2712" s="90" t="s">
        <v>4077</v>
      </c>
      <c r="F2712" s="90"/>
      <c r="G2712" s="82" t="s">
        <v>4077</v>
      </c>
      <c r="H2712" s="82" t="s">
        <v>4078</v>
      </c>
      <c r="I2712" s="80" t="s">
        <v>81</v>
      </c>
      <c r="J2712" s="80">
        <v>15</v>
      </c>
      <c r="K2712" s="80">
        <v>0</v>
      </c>
      <c r="P2712" s="80" t="s">
        <v>307</v>
      </c>
      <c r="Q2712" s="80">
        <v>14</v>
      </c>
      <c r="R2712" s="80">
        <v>48.122632000000003</v>
      </c>
      <c r="S2712" s="80">
        <v>30.108753</v>
      </c>
      <c r="T2712" s="80">
        <v>327600</v>
      </c>
      <c r="U2712" s="91">
        <f>Table1[[#This Row],[Distribution Amount (Dollars)]]/Table1[[#This Row],[NEWdatediff]]</f>
        <v>327600</v>
      </c>
      <c r="V2712" s="82" t="s">
        <v>287</v>
      </c>
      <c r="W2712" s="82" t="s">
        <v>91</v>
      </c>
      <c r="X2712" s="82" t="s">
        <v>72</v>
      </c>
      <c r="Y2712" s="82" t="s">
        <v>73</v>
      </c>
      <c r="Z2712" s="82">
        <v>1</v>
      </c>
      <c r="AB2712" s="82" t="s">
        <v>4079</v>
      </c>
      <c r="AD2712" s="82" t="s">
        <v>111</v>
      </c>
      <c r="AN2712" s="82" t="s">
        <v>76</v>
      </c>
      <c r="AO2712" s="82" t="s">
        <v>4080</v>
      </c>
      <c r="AP2712" s="82">
        <v>15600000</v>
      </c>
      <c r="AQ2712" s="82" t="s">
        <v>109</v>
      </c>
      <c r="AR2712" s="82" t="s">
        <v>4274</v>
      </c>
      <c r="AS2712" s="84">
        <v>42060</v>
      </c>
      <c r="AT2712" s="85">
        <v>2015</v>
      </c>
      <c r="AU2712" s="82" t="s">
        <v>4277</v>
      </c>
      <c r="AV2712" s="84">
        <v>42369</v>
      </c>
      <c r="AW2712" s="85">
        <v>2015</v>
      </c>
      <c r="AX2712" s="85">
        <f>Table1[[#This Row],[End TEST]]-Table1[[#This Row],[Start TEST]]</f>
        <v>0</v>
      </c>
      <c r="AY2712" s="85">
        <f>Table1[[#This Row],[TEST_Diff]]+1</f>
        <v>1</v>
      </c>
      <c r="AZ2712" s="92">
        <f>DATEDIF(Table1[[#This Row],[Start Year]],Table1[[#This Row],[End Year]],"d") / 365</f>
        <v>0.84657534246575339</v>
      </c>
      <c r="BA2712" s="82">
        <v>52500000</v>
      </c>
      <c r="BB2712" s="82">
        <v>5100000</v>
      </c>
      <c r="BC2712" s="82" t="s">
        <v>4081</v>
      </c>
      <c r="BD2712" s="82">
        <v>1</v>
      </c>
      <c r="BE2712" s="82">
        <v>1</v>
      </c>
      <c r="BF2712" s="82">
        <v>1</v>
      </c>
      <c r="BG2712" s="82">
        <v>1</v>
      </c>
      <c r="BH2712" s="82">
        <v>1</v>
      </c>
      <c r="BI2712" s="82">
        <v>1</v>
      </c>
      <c r="BJ2712" s="82">
        <v>1</v>
      </c>
      <c r="BK2712" s="82">
        <v>1</v>
      </c>
      <c r="BL2712" s="82">
        <v>1</v>
      </c>
      <c r="BM2712" s="82">
        <v>1</v>
      </c>
    </row>
    <row r="2713" spans="1:65" x14ac:dyDescent="0.5">
      <c r="A2713" s="82">
        <v>214</v>
      </c>
      <c r="B2713" s="82" t="s">
        <v>4076</v>
      </c>
      <c r="D2713" s="90">
        <v>43512</v>
      </c>
      <c r="E2713" s="90" t="s">
        <v>4077</v>
      </c>
      <c r="F2713" s="90"/>
      <c r="G2713" s="82" t="s">
        <v>4077</v>
      </c>
      <c r="H2713" s="82" t="s">
        <v>4078</v>
      </c>
      <c r="I2713" s="80" t="s">
        <v>280</v>
      </c>
      <c r="J2713" s="80">
        <v>5</v>
      </c>
      <c r="K2713" s="80">
        <v>0</v>
      </c>
      <c r="P2713" s="80" t="s">
        <v>307</v>
      </c>
      <c r="Q2713" s="80">
        <v>14</v>
      </c>
      <c r="R2713" s="80">
        <v>48.122632000000003</v>
      </c>
      <c r="S2713" s="80">
        <v>30.108753</v>
      </c>
      <c r="T2713" s="80">
        <v>109200</v>
      </c>
      <c r="U2713" s="91">
        <f>Table1[[#This Row],[Distribution Amount (Dollars)]]/Table1[[#This Row],[NEWdatediff]]</f>
        <v>109200</v>
      </c>
      <c r="V2713" s="82" t="s">
        <v>287</v>
      </c>
      <c r="W2713" s="82" t="s">
        <v>91</v>
      </c>
      <c r="X2713" s="82" t="s">
        <v>72</v>
      </c>
      <c r="Y2713" s="82" t="s">
        <v>73</v>
      </c>
      <c r="Z2713" s="82">
        <v>1</v>
      </c>
      <c r="AB2713" s="82" t="s">
        <v>4079</v>
      </c>
      <c r="AD2713" s="82" t="s">
        <v>111</v>
      </c>
      <c r="AN2713" s="82" t="s">
        <v>76</v>
      </c>
      <c r="AO2713" s="82" t="s">
        <v>4080</v>
      </c>
      <c r="AP2713" s="82">
        <v>15600000</v>
      </c>
      <c r="AQ2713" s="82" t="s">
        <v>109</v>
      </c>
      <c r="AR2713" s="82" t="s">
        <v>4274</v>
      </c>
      <c r="AS2713" s="84">
        <v>42060</v>
      </c>
      <c r="AT2713" s="85">
        <v>2015</v>
      </c>
      <c r="AU2713" s="82" t="s">
        <v>4277</v>
      </c>
      <c r="AV2713" s="84">
        <v>42369</v>
      </c>
      <c r="AW2713" s="85">
        <v>2015</v>
      </c>
      <c r="AX2713" s="85">
        <f>Table1[[#This Row],[End TEST]]-Table1[[#This Row],[Start TEST]]</f>
        <v>0</v>
      </c>
      <c r="AY2713" s="85">
        <f>Table1[[#This Row],[TEST_Diff]]+1</f>
        <v>1</v>
      </c>
      <c r="AZ2713" s="92">
        <f>DATEDIF(Table1[[#This Row],[Start Year]],Table1[[#This Row],[End Year]],"d") / 365</f>
        <v>0.84657534246575339</v>
      </c>
      <c r="BA2713" s="82">
        <v>52500000</v>
      </c>
      <c r="BB2713" s="82">
        <v>5100000</v>
      </c>
      <c r="BC2713" s="82" t="s">
        <v>4081</v>
      </c>
      <c r="BD2713" s="82">
        <v>1</v>
      </c>
      <c r="BE2713" s="82">
        <v>1</v>
      </c>
      <c r="BF2713" s="82">
        <v>1</v>
      </c>
      <c r="BG2713" s="82">
        <v>1</v>
      </c>
      <c r="BH2713" s="82">
        <v>1</v>
      </c>
      <c r="BI2713" s="82">
        <v>1</v>
      </c>
      <c r="BJ2713" s="82">
        <v>1</v>
      </c>
      <c r="BK2713" s="82">
        <v>1</v>
      </c>
      <c r="BL2713" s="82">
        <v>1</v>
      </c>
      <c r="BM2713" s="82">
        <v>1</v>
      </c>
    </row>
    <row r="2714" spans="1:65" x14ac:dyDescent="0.5">
      <c r="A2714" s="82">
        <v>214</v>
      </c>
      <c r="B2714" s="82" t="s">
        <v>4076</v>
      </c>
      <c r="D2714" s="90">
        <v>43512</v>
      </c>
      <c r="E2714" s="90" t="s">
        <v>4077</v>
      </c>
      <c r="F2714" s="90"/>
      <c r="G2714" s="82" t="s">
        <v>4077</v>
      </c>
      <c r="H2714" s="82" t="s">
        <v>4078</v>
      </c>
      <c r="I2714" s="80" t="s">
        <v>129</v>
      </c>
      <c r="J2714" s="80">
        <v>40</v>
      </c>
      <c r="K2714" s="80">
        <v>0</v>
      </c>
      <c r="P2714" s="80" t="s">
        <v>307</v>
      </c>
      <c r="Q2714" s="80">
        <v>14</v>
      </c>
      <c r="R2714" s="80">
        <v>48.122632000000003</v>
      </c>
      <c r="S2714" s="80">
        <v>30.108753</v>
      </c>
      <c r="T2714" s="80">
        <v>873600</v>
      </c>
      <c r="U2714" s="91">
        <f>Table1[[#This Row],[Distribution Amount (Dollars)]]/Table1[[#This Row],[NEWdatediff]]</f>
        <v>873600</v>
      </c>
      <c r="V2714" s="82" t="s">
        <v>287</v>
      </c>
      <c r="W2714" s="82" t="s">
        <v>91</v>
      </c>
      <c r="X2714" s="82" t="s">
        <v>72</v>
      </c>
      <c r="Y2714" s="82" t="s">
        <v>73</v>
      </c>
      <c r="Z2714" s="82">
        <v>1</v>
      </c>
      <c r="AB2714" s="82" t="s">
        <v>4079</v>
      </c>
      <c r="AD2714" s="82" t="s">
        <v>111</v>
      </c>
      <c r="AN2714" s="82" t="s">
        <v>76</v>
      </c>
      <c r="AO2714" s="82" t="s">
        <v>4080</v>
      </c>
      <c r="AP2714" s="82">
        <v>15600000</v>
      </c>
      <c r="AQ2714" s="82" t="s">
        <v>109</v>
      </c>
      <c r="AR2714" s="82" t="s">
        <v>4274</v>
      </c>
      <c r="AS2714" s="84">
        <v>42060</v>
      </c>
      <c r="AT2714" s="85">
        <v>2015</v>
      </c>
      <c r="AU2714" s="82" t="s">
        <v>4277</v>
      </c>
      <c r="AV2714" s="84">
        <v>42369</v>
      </c>
      <c r="AW2714" s="85">
        <v>2015</v>
      </c>
      <c r="AX2714" s="85">
        <f>Table1[[#This Row],[End TEST]]-Table1[[#This Row],[Start TEST]]</f>
        <v>0</v>
      </c>
      <c r="AY2714" s="85">
        <f>Table1[[#This Row],[TEST_Diff]]+1</f>
        <v>1</v>
      </c>
      <c r="AZ2714" s="92">
        <f>DATEDIF(Table1[[#This Row],[Start Year]],Table1[[#This Row],[End Year]],"d") / 365</f>
        <v>0.84657534246575339</v>
      </c>
      <c r="BA2714" s="82">
        <v>52500000</v>
      </c>
      <c r="BB2714" s="82">
        <v>5100000</v>
      </c>
      <c r="BC2714" s="82" t="s">
        <v>4081</v>
      </c>
      <c r="BD2714" s="82">
        <v>1</v>
      </c>
      <c r="BE2714" s="82">
        <v>1</v>
      </c>
      <c r="BF2714" s="82">
        <v>1</v>
      </c>
      <c r="BG2714" s="82">
        <v>1</v>
      </c>
      <c r="BH2714" s="82">
        <v>1</v>
      </c>
      <c r="BI2714" s="82">
        <v>1</v>
      </c>
      <c r="BJ2714" s="82">
        <v>1</v>
      </c>
      <c r="BK2714" s="82">
        <v>1</v>
      </c>
      <c r="BL2714" s="82">
        <v>1</v>
      </c>
      <c r="BM2714" s="82">
        <v>1</v>
      </c>
    </row>
    <row r="2715" spans="1:65" x14ac:dyDescent="0.5">
      <c r="A2715" s="82">
        <v>214</v>
      </c>
      <c r="B2715" s="82" t="s">
        <v>4076</v>
      </c>
      <c r="D2715" s="90">
        <v>43512</v>
      </c>
      <c r="E2715" s="90" t="s">
        <v>4077</v>
      </c>
      <c r="F2715" s="90"/>
      <c r="G2715" s="82" t="s">
        <v>4077</v>
      </c>
      <c r="H2715" s="82" t="s">
        <v>4078</v>
      </c>
      <c r="I2715" s="80" t="s">
        <v>98</v>
      </c>
      <c r="J2715" s="80">
        <v>20</v>
      </c>
      <c r="K2715" s="80">
        <v>0</v>
      </c>
      <c r="P2715" s="80" t="s">
        <v>307</v>
      </c>
      <c r="Q2715" s="80">
        <v>14</v>
      </c>
      <c r="R2715" s="80">
        <v>48.122632000000003</v>
      </c>
      <c r="S2715" s="80">
        <v>30.108753</v>
      </c>
      <c r="T2715" s="80">
        <v>436800</v>
      </c>
      <c r="U2715" s="91">
        <f>Table1[[#This Row],[Distribution Amount (Dollars)]]/Table1[[#This Row],[NEWdatediff]]</f>
        <v>436800</v>
      </c>
      <c r="V2715" s="82" t="s">
        <v>287</v>
      </c>
      <c r="W2715" s="82" t="s">
        <v>91</v>
      </c>
      <c r="X2715" s="82" t="s">
        <v>72</v>
      </c>
      <c r="Y2715" s="82" t="s">
        <v>73</v>
      </c>
      <c r="Z2715" s="82">
        <v>1</v>
      </c>
      <c r="AB2715" s="82" t="s">
        <v>4079</v>
      </c>
      <c r="AD2715" s="82" t="s">
        <v>111</v>
      </c>
      <c r="AN2715" s="82" t="s">
        <v>76</v>
      </c>
      <c r="AO2715" s="82" t="s">
        <v>4080</v>
      </c>
      <c r="AP2715" s="82">
        <v>15600000</v>
      </c>
      <c r="AQ2715" s="82" t="s">
        <v>109</v>
      </c>
      <c r="AR2715" s="82" t="s">
        <v>4274</v>
      </c>
      <c r="AS2715" s="84">
        <v>42060</v>
      </c>
      <c r="AT2715" s="85">
        <v>2015</v>
      </c>
      <c r="AU2715" s="82" t="s">
        <v>4277</v>
      </c>
      <c r="AV2715" s="84">
        <v>42369</v>
      </c>
      <c r="AW2715" s="85">
        <v>2015</v>
      </c>
      <c r="AX2715" s="85">
        <f>Table1[[#This Row],[End TEST]]-Table1[[#This Row],[Start TEST]]</f>
        <v>0</v>
      </c>
      <c r="AY2715" s="85">
        <f>Table1[[#This Row],[TEST_Diff]]+1</f>
        <v>1</v>
      </c>
      <c r="AZ2715" s="92">
        <f>DATEDIF(Table1[[#This Row],[Start Year]],Table1[[#This Row],[End Year]],"d") / 365</f>
        <v>0.84657534246575339</v>
      </c>
      <c r="BA2715" s="82">
        <v>52500000</v>
      </c>
      <c r="BB2715" s="82">
        <v>5100000</v>
      </c>
      <c r="BC2715" s="82" t="s">
        <v>4081</v>
      </c>
      <c r="BD2715" s="82">
        <v>1</v>
      </c>
      <c r="BE2715" s="82">
        <v>1</v>
      </c>
      <c r="BF2715" s="82">
        <v>1</v>
      </c>
      <c r="BG2715" s="82">
        <v>1</v>
      </c>
      <c r="BH2715" s="82">
        <v>1</v>
      </c>
      <c r="BI2715" s="82">
        <v>1</v>
      </c>
      <c r="BJ2715" s="82">
        <v>1</v>
      </c>
      <c r="BK2715" s="82">
        <v>1</v>
      </c>
      <c r="BL2715" s="82">
        <v>1</v>
      </c>
      <c r="BM2715" s="82">
        <v>1</v>
      </c>
    </row>
    <row r="2716" spans="1:65" x14ac:dyDescent="0.5">
      <c r="A2716" s="82">
        <v>214</v>
      </c>
      <c r="B2716" s="82" t="s">
        <v>4076</v>
      </c>
      <c r="D2716" s="90">
        <v>43512</v>
      </c>
      <c r="E2716" s="90" t="s">
        <v>4077</v>
      </c>
      <c r="F2716" s="90"/>
      <c r="G2716" s="82" t="s">
        <v>4077</v>
      </c>
      <c r="H2716" s="82" t="s">
        <v>4078</v>
      </c>
      <c r="I2716" s="80" t="s">
        <v>88</v>
      </c>
      <c r="J2716" s="80">
        <v>20</v>
      </c>
      <c r="K2716" s="80">
        <v>0</v>
      </c>
      <c r="P2716" s="80" t="s">
        <v>110</v>
      </c>
      <c r="Q2716" s="80">
        <v>22.5</v>
      </c>
      <c r="R2716" s="80">
        <v>26.625188000000001</v>
      </c>
      <c r="S2716" s="80">
        <v>6.809552</v>
      </c>
      <c r="T2716" s="80">
        <v>702000</v>
      </c>
      <c r="U2716" s="91">
        <f>Table1[[#This Row],[Distribution Amount (Dollars)]]/Table1[[#This Row],[NEWdatediff]]</f>
        <v>702000</v>
      </c>
      <c r="V2716" s="82" t="s">
        <v>287</v>
      </c>
      <c r="W2716" s="82" t="s">
        <v>91</v>
      </c>
      <c r="X2716" s="82" t="s">
        <v>72</v>
      </c>
      <c r="Y2716" s="82" t="s">
        <v>73</v>
      </c>
      <c r="Z2716" s="82">
        <v>1</v>
      </c>
      <c r="AB2716" s="82" t="s">
        <v>4079</v>
      </c>
      <c r="AD2716" s="82" t="s">
        <v>308</v>
      </c>
      <c r="AN2716" s="82" t="s">
        <v>76</v>
      </c>
      <c r="AO2716" s="82" t="s">
        <v>4080</v>
      </c>
      <c r="AP2716" s="82">
        <v>15600000</v>
      </c>
      <c r="AQ2716" s="82" t="s">
        <v>109</v>
      </c>
      <c r="AR2716" s="82" t="s">
        <v>4274</v>
      </c>
      <c r="AS2716" s="84">
        <v>42060</v>
      </c>
      <c r="AT2716" s="85">
        <v>2015</v>
      </c>
      <c r="AU2716" s="82" t="s">
        <v>4277</v>
      </c>
      <c r="AV2716" s="84">
        <v>42369</v>
      </c>
      <c r="AW2716" s="85">
        <v>2015</v>
      </c>
      <c r="AX2716" s="85">
        <f>Table1[[#This Row],[End TEST]]-Table1[[#This Row],[Start TEST]]</f>
        <v>0</v>
      </c>
      <c r="AY2716" s="85">
        <f>Table1[[#This Row],[TEST_Diff]]+1</f>
        <v>1</v>
      </c>
      <c r="AZ2716" s="92">
        <f>DATEDIF(Table1[[#This Row],[Start Year]],Table1[[#This Row],[End Year]],"d") / 365</f>
        <v>0.84657534246575339</v>
      </c>
      <c r="BA2716" s="82">
        <v>52500000</v>
      </c>
      <c r="BB2716" s="82">
        <v>5100000</v>
      </c>
      <c r="BC2716" s="82" t="s">
        <v>4081</v>
      </c>
      <c r="BD2716" s="82">
        <v>1</v>
      </c>
      <c r="BE2716" s="82">
        <v>1</v>
      </c>
      <c r="BF2716" s="82">
        <v>1</v>
      </c>
      <c r="BG2716" s="82">
        <v>1</v>
      </c>
      <c r="BH2716" s="82">
        <v>1</v>
      </c>
      <c r="BI2716" s="82">
        <v>1</v>
      </c>
      <c r="BJ2716" s="82">
        <v>1</v>
      </c>
      <c r="BK2716" s="82">
        <v>1</v>
      </c>
      <c r="BL2716" s="82">
        <v>1</v>
      </c>
      <c r="BM2716" s="82">
        <v>1</v>
      </c>
    </row>
    <row r="2717" spans="1:65" x14ac:dyDescent="0.5">
      <c r="A2717" s="82">
        <v>214</v>
      </c>
      <c r="B2717" s="82" t="s">
        <v>4076</v>
      </c>
      <c r="D2717" s="90">
        <v>43512</v>
      </c>
      <c r="E2717" s="90" t="s">
        <v>4077</v>
      </c>
      <c r="F2717" s="90"/>
      <c r="G2717" s="82" t="s">
        <v>4077</v>
      </c>
      <c r="H2717" s="82" t="s">
        <v>4078</v>
      </c>
      <c r="I2717" s="80" t="s">
        <v>81</v>
      </c>
      <c r="J2717" s="80">
        <v>15</v>
      </c>
      <c r="K2717" s="80">
        <v>0</v>
      </c>
      <c r="P2717" s="80" t="s">
        <v>110</v>
      </c>
      <c r="Q2717" s="80">
        <v>22.5</v>
      </c>
      <c r="R2717" s="80">
        <v>26.625188000000001</v>
      </c>
      <c r="S2717" s="80">
        <v>6.809552</v>
      </c>
      <c r="T2717" s="80">
        <v>526500</v>
      </c>
      <c r="U2717" s="91">
        <f>Table1[[#This Row],[Distribution Amount (Dollars)]]/Table1[[#This Row],[NEWdatediff]]</f>
        <v>526500</v>
      </c>
      <c r="V2717" s="82" t="s">
        <v>287</v>
      </c>
      <c r="W2717" s="82" t="s">
        <v>91</v>
      </c>
      <c r="X2717" s="82" t="s">
        <v>72</v>
      </c>
      <c r="Y2717" s="82" t="s">
        <v>73</v>
      </c>
      <c r="Z2717" s="82">
        <v>1</v>
      </c>
      <c r="AB2717" s="82" t="s">
        <v>4079</v>
      </c>
      <c r="AD2717" s="82" t="s">
        <v>308</v>
      </c>
      <c r="AN2717" s="82" t="s">
        <v>76</v>
      </c>
      <c r="AO2717" s="82" t="s">
        <v>4080</v>
      </c>
      <c r="AP2717" s="82">
        <v>15600000</v>
      </c>
      <c r="AQ2717" s="82" t="s">
        <v>109</v>
      </c>
      <c r="AR2717" s="82" t="s">
        <v>4274</v>
      </c>
      <c r="AS2717" s="84">
        <v>42060</v>
      </c>
      <c r="AT2717" s="85">
        <v>2015</v>
      </c>
      <c r="AU2717" s="82" t="s">
        <v>4277</v>
      </c>
      <c r="AV2717" s="84">
        <v>42369</v>
      </c>
      <c r="AW2717" s="85">
        <v>2015</v>
      </c>
      <c r="AX2717" s="85">
        <f>Table1[[#This Row],[End TEST]]-Table1[[#This Row],[Start TEST]]</f>
        <v>0</v>
      </c>
      <c r="AY2717" s="85">
        <f>Table1[[#This Row],[TEST_Diff]]+1</f>
        <v>1</v>
      </c>
      <c r="AZ2717" s="92">
        <f>DATEDIF(Table1[[#This Row],[Start Year]],Table1[[#This Row],[End Year]],"d") / 365</f>
        <v>0.84657534246575339</v>
      </c>
      <c r="BA2717" s="82">
        <v>52500000</v>
      </c>
      <c r="BB2717" s="82">
        <v>5100000</v>
      </c>
      <c r="BC2717" s="82" t="s">
        <v>4081</v>
      </c>
      <c r="BD2717" s="82">
        <v>1</v>
      </c>
      <c r="BE2717" s="82">
        <v>1</v>
      </c>
      <c r="BF2717" s="82">
        <v>1</v>
      </c>
      <c r="BG2717" s="82">
        <v>1</v>
      </c>
      <c r="BH2717" s="82">
        <v>1</v>
      </c>
      <c r="BI2717" s="82">
        <v>1</v>
      </c>
      <c r="BJ2717" s="82">
        <v>1</v>
      </c>
      <c r="BK2717" s="82">
        <v>1</v>
      </c>
      <c r="BL2717" s="82">
        <v>1</v>
      </c>
      <c r="BM2717" s="82">
        <v>1</v>
      </c>
    </row>
    <row r="2718" spans="1:65" x14ac:dyDescent="0.5">
      <c r="A2718" s="82">
        <v>214</v>
      </c>
      <c r="B2718" s="82" t="s">
        <v>4076</v>
      </c>
      <c r="D2718" s="90">
        <v>43512</v>
      </c>
      <c r="E2718" s="90" t="s">
        <v>4077</v>
      </c>
      <c r="F2718" s="90"/>
      <c r="G2718" s="82" t="s">
        <v>4077</v>
      </c>
      <c r="H2718" s="82" t="s">
        <v>4078</v>
      </c>
      <c r="I2718" s="80" t="s">
        <v>280</v>
      </c>
      <c r="J2718" s="80">
        <v>5</v>
      </c>
      <c r="K2718" s="80">
        <v>0</v>
      </c>
      <c r="P2718" s="80" t="s">
        <v>110</v>
      </c>
      <c r="Q2718" s="80">
        <v>22.5</v>
      </c>
      <c r="R2718" s="80">
        <v>26.625188000000001</v>
      </c>
      <c r="S2718" s="80">
        <v>6.809552</v>
      </c>
      <c r="T2718" s="80">
        <v>175500</v>
      </c>
      <c r="U2718" s="91">
        <f>Table1[[#This Row],[Distribution Amount (Dollars)]]/Table1[[#This Row],[NEWdatediff]]</f>
        <v>175500</v>
      </c>
      <c r="V2718" s="82" t="s">
        <v>287</v>
      </c>
      <c r="W2718" s="82" t="s">
        <v>91</v>
      </c>
      <c r="X2718" s="82" t="s">
        <v>72</v>
      </c>
      <c r="Y2718" s="82" t="s">
        <v>73</v>
      </c>
      <c r="Z2718" s="82">
        <v>1</v>
      </c>
      <c r="AB2718" s="82" t="s">
        <v>4079</v>
      </c>
      <c r="AD2718" s="82" t="s">
        <v>308</v>
      </c>
      <c r="AN2718" s="82" t="s">
        <v>76</v>
      </c>
      <c r="AO2718" s="82" t="s">
        <v>4080</v>
      </c>
      <c r="AP2718" s="82">
        <v>15600000</v>
      </c>
      <c r="AQ2718" s="82" t="s">
        <v>109</v>
      </c>
      <c r="AR2718" s="82" t="s">
        <v>4274</v>
      </c>
      <c r="AS2718" s="84">
        <v>42060</v>
      </c>
      <c r="AT2718" s="85">
        <v>2015</v>
      </c>
      <c r="AU2718" s="82" t="s">
        <v>4277</v>
      </c>
      <c r="AV2718" s="84">
        <v>42369</v>
      </c>
      <c r="AW2718" s="85">
        <v>2015</v>
      </c>
      <c r="AX2718" s="85">
        <f>Table1[[#This Row],[End TEST]]-Table1[[#This Row],[Start TEST]]</f>
        <v>0</v>
      </c>
      <c r="AY2718" s="85">
        <f>Table1[[#This Row],[TEST_Diff]]+1</f>
        <v>1</v>
      </c>
      <c r="AZ2718" s="92">
        <f>DATEDIF(Table1[[#This Row],[Start Year]],Table1[[#This Row],[End Year]],"d") / 365</f>
        <v>0.84657534246575339</v>
      </c>
      <c r="BA2718" s="82">
        <v>52500000</v>
      </c>
      <c r="BB2718" s="82">
        <v>5100000</v>
      </c>
      <c r="BC2718" s="82" t="s">
        <v>4081</v>
      </c>
      <c r="BD2718" s="82">
        <v>1</v>
      </c>
      <c r="BE2718" s="82">
        <v>1</v>
      </c>
      <c r="BF2718" s="82">
        <v>1</v>
      </c>
      <c r="BG2718" s="82">
        <v>1</v>
      </c>
      <c r="BH2718" s="82">
        <v>1</v>
      </c>
      <c r="BI2718" s="82">
        <v>1</v>
      </c>
      <c r="BJ2718" s="82">
        <v>1</v>
      </c>
      <c r="BK2718" s="82">
        <v>1</v>
      </c>
      <c r="BL2718" s="82">
        <v>1</v>
      </c>
      <c r="BM2718" s="82">
        <v>1</v>
      </c>
    </row>
    <row r="2719" spans="1:65" x14ac:dyDescent="0.5">
      <c r="A2719" s="82">
        <v>214</v>
      </c>
      <c r="B2719" s="82" t="s">
        <v>4076</v>
      </c>
      <c r="D2719" s="90">
        <v>43512</v>
      </c>
      <c r="E2719" s="90" t="s">
        <v>4077</v>
      </c>
      <c r="F2719" s="90"/>
      <c r="G2719" s="82" t="s">
        <v>4077</v>
      </c>
      <c r="H2719" s="82" t="s">
        <v>4078</v>
      </c>
      <c r="I2719" s="80" t="s">
        <v>129</v>
      </c>
      <c r="J2719" s="80">
        <v>40</v>
      </c>
      <c r="K2719" s="80">
        <v>0</v>
      </c>
      <c r="P2719" s="80" t="s">
        <v>110</v>
      </c>
      <c r="Q2719" s="80">
        <v>22.5</v>
      </c>
      <c r="R2719" s="80">
        <v>26.625188000000001</v>
      </c>
      <c r="S2719" s="80">
        <v>6.809552</v>
      </c>
      <c r="T2719" s="80">
        <v>1404000</v>
      </c>
      <c r="U2719" s="91">
        <f>Table1[[#This Row],[Distribution Amount (Dollars)]]/Table1[[#This Row],[NEWdatediff]]</f>
        <v>1404000</v>
      </c>
      <c r="V2719" s="82" t="s">
        <v>287</v>
      </c>
      <c r="W2719" s="82" t="s">
        <v>91</v>
      </c>
      <c r="X2719" s="82" t="s">
        <v>72</v>
      </c>
      <c r="Y2719" s="82" t="s">
        <v>73</v>
      </c>
      <c r="Z2719" s="82">
        <v>1</v>
      </c>
      <c r="AB2719" s="82" t="s">
        <v>4079</v>
      </c>
      <c r="AD2719" s="82" t="s">
        <v>308</v>
      </c>
      <c r="AN2719" s="82" t="s">
        <v>76</v>
      </c>
      <c r="AO2719" s="82" t="s">
        <v>4080</v>
      </c>
      <c r="AP2719" s="82">
        <v>15600000</v>
      </c>
      <c r="AQ2719" s="82" t="s">
        <v>109</v>
      </c>
      <c r="AR2719" s="82" t="s">
        <v>4274</v>
      </c>
      <c r="AS2719" s="84">
        <v>42060</v>
      </c>
      <c r="AT2719" s="85">
        <v>2015</v>
      </c>
      <c r="AU2719" s="82" t="s">
        <v>4277</v>
      </c>
      <c r="AV2719" s="84">
        <v>42369</v>
      </c>
      <c r="AW2719" s="85">
        <v>2015</v>
      </c>
      <c r="AX2719" s="85">
        <f>Table1[[#This Row],[End TEST]]-Table1[[#This Row],[Start TEST]]</f>
        <v>0</v>
      </c>
      <c r="AY2719" s="85">
        <f>Table1[[#This Row],[TEST_Diff]]+1</f>
        <v>1</v>
      </c>
      <c r="AZ2719" s="92">
        <f>DATEDIF(Table1[[#This Row],[Start Year]],Table1[[#This Row],[End Year]],"d") / 365</f>
        <v>0.84657534246575339</v>
      </c>
      <c r="BA2719" s="82">
        <v>52500000</v>
      </c>
      <c r="BB2719" s="82">
        <v>5100000</v>
      </c>
      <c r="BC2719" s="82" t="s">
        <v>4081</v>
      </c>
      <c r="BD2719" s="82">
        <v>1</v>
      </c>
      <c r="BE2719" s="82">
        <v>1</v>
      </c>
      <c r="BF2719" s="82">
        <v>1</v>
      </c>
      <c r="BG2719" s="82">
        <v>1</v>
      </c>
      <c r="BH2719" s="82">
        <v>1</v>
      </c>
      <c r="BI2719" s="82">
        <v>1</v>
      </c>
      <c r="BJ2719" s="82">
        <v>1</v>
      </c>
      <c r="BK2719" s="82">
        <v>1</v>
      </c>
      <c r="BL2719" s="82">
        <v>1</v>
      </c>
      <c r="BM2719" s="82">
        <v>1</v>
      </c>
    </row>
    <row r="2720" spans="1:65" x14ac:dyDescent="0.5">
      <c r="A2720" s="82">
        <v>214</v>
      </c>
      <c r="B2720" s="82" t="s">
        <v>4076</v>
      </c>
      <c r="D2720" s="90">
        <v>43512</v>
      </c>
      <c r="E2720" s="90" t="s">
        <v>4077</v>
      </c>
      <c r="F2720" s="90"/>
      <c r="G2720" s="82" t="s">
        <v>4077</v>
      </c>
      <c r="H2720" s="82" t="s">
        <v>4078</v>
      </c>
      <c r="I2720" s="80" t="s">
        <v>98</v>
      </c>
      <c r="J2720" s="80">
        <v>20</v>
      </c>
      <c r="K2720" s="80">
        <v>0</v>
      </c>
      <c r="P2720" s="80" t="s">
        <v>110</v>
      </c>
      <c r="Q2720" s="80">
        <v>22.5</v>
      </c>
      <c r="R2720" s="80">
        <v>26.625188000000001</v>
      </c>
      <c r="S2720" s="80">
        <v>6.809552</v>
      </c>
      <c r="T2720" s="80">
        <v>702000</v>
      </c>
      <c r="U2720" s="91">
        <f>Table1[[#This Row],[Distribution Amount (Dollars)]]/Table1[[#This Row],[NEWdatediff]]</f>
        <v>702000</v>
      </c>
      <c r="V2720" s="82" t="s">
        <v>287</v>
      </c>
      <c r="W2720" s="82" t="s">
        <v>91</v>
      </c>
      <c r="X2720" s="82" t="s">
        <v>72</v>
      </c>
      <c r="Y2720" s="82" t="s">
        <v>73</v>
      </c>
      <c r="Z2720" s="82">
        <v>1</v>
      </c>
      <c r="AB2720" s="82" t="s">
        <v>4079</v>
      </c>
      <c r="AD2720" s="82" t="s">
        <v>308</v>
      </c>
      <c r="AN2720" s="82" t="s">
        <v>76</v>
      </c>
      <c r="AO2720" s="82" t="s">
        <v>4080</v>
      </c>
      <c r="AP2720" s="82">
        <v>15600000</v>
      </c>
      <c r="AQ2720" s="82" t="s">
        <v>109</v>
      </c>
      <c r="AR2720" s="82" t="s">
        <v>4274</v>
      </c>
      <c r="AS2720" s="84">
        <v>42060</v>
      </c>
      <c r="AT2720" s="85">
        <v>2015</v>
      </c>
      <c r="AU2720" s="82" t="s">
        <v>4277</v>
      </c>
      <c r="AV2720" s="84">
        <v>42369</v>
      </c>
      <c r="AW2720" s="85">
        <v>2015</v>
      </c>
      <c r="AX2720" s="85">
        <f>Table1[[#This Row],[End TEST]]-Table1[[#This Row],[Start TEST]]</f>
        <v>0</v>
      </c>
      <c r="AY2720" s="85">
        <f>Table1[[#This Row],[TEST_Diff]]+1</f>
        <v>1</v>
      </c>
      <c r="AZ2720" s="92">
        <f>DATEDIF(Table1[[#This Row],[Start Year]],Table1[[#This Row],[End Year]],"d") / 365</f>
        <v>0.84657534246575339</v>
      </c>
      <c r="BA2720" s="82">
        <v>52500000</v>
      </c>
      <c r="BB2720" s="82">
        <v>5100000</v>
      </c>
      <c r="BC2720" s="82" t="s">
        <v>4081</v>
      </c>
      <c r="BD2720" s="82">
        <v>1</v>
      </c>
      <c r="BE2720" s="82">
        <v>1</v>
      </c>
      <c r="BF2720" s="82">
        <v>1</v>
      </c>
      <c r="BG2720" s="82">
        <v>1</v>
      </c>
      <c r="BH2720" s="82">
        <v>1</v>
      </c>
      <c r="BI2720" s="82">
        <v>1</v>
      </c>
      <c r="BJ2720" s="82">
        <v>1</v>
      </c>
      <c r="BK2720" s="82">
        <v>1</v>
      </c>
      <c r="BL2720" s="82">
        <v>1</v>
      </c>
      <c r="BM2720" s="82">
        <v>1</v>
      </c>
    </row>
    <row r="2721" spans="1:65" x14ac:dyDescent="0.5">
      <c r="A2721" s="82">
        <v>214</v>
      </c>
      <c r="B2721" s="82" t="s">
        <v>4076</v>
      </c>
      <c r="D2721" s="90">
        <v>43512</v>
      </c>
      <c r="E2721" s="90" t="s">
        <v>4077</v>
      </c>
      <c r="F2721" s="90"/>
      <c r="G2721" s="82" t="s">
        <v>4077</v>
      </c>
      <c r="H2721" s="82" t="s">
        <v>4078</v>
      </c>
      <c r="I2721" s="80" t="s">
        <v>88</v>
      </c>
      <c r="J2721" s="80">
        <v>20</v>
      </c>
      <c r="K2721" s="80">
        <v>0</v>
      </c>
      <c r="P2721" s="80" t="s">
        <v>69</v>
      </c>
      <c r="Q2721" s="80">
        <v>22.5</v>
      </c>
      <c r="R2721" s="80">
        <v>2.6272389999999999</v>
      </c>
      <c r="S2721" s="80">
        <v>23.381664000000001</v>
      </c>
      <c r="T2721" s="80">
        <v>702000</v>
      </c>
      <c r="U2721" s="91">
        <f>Table1[[#This Row],[Distribution Amount (Dollars)]]/Table1[[#This Row],[NEWdatediff]]</f>
        <v>702000</v>
      </c>
      <c r="V2721" s="82" t="s">
        <v>287</v>
      </c>
      <c r="W2721" s="82" t="s">
        <v>91</v>
      </c>
      <c r="X2721" s="82" t="s">
        <v>72</v>
      </c>
      <c r="Y2721" s="82" t="s">
        <v>73</v>
      </c>
      <c r="Z2721" s="82">
        <v>1</v>
      </c>
      <c r="AB2721" s="82" t="s">
        <v>4079</v>
      </c>
      <c r="AD2721" s="82" t="s">
        <v>113</v>
      </c>
      <c r="AN2721" s="82" t="s">
        <v>76</v>
      </c>
      <c r="AO2721" s="82" t="s">
        <v>4080</v>
      </c>
      <c r="AP2721" s="82">
        <v>15600000</v>
      </c>
      <c r="AQ2721" s="82" t="s">
        <v>109</v>
      </c>
      <c r="AR2721" s="82" t="s">
        <v>4274</v>
      </c>
      <c r="AS2721" s="84">
        <v>42060</v>
      </c>
      <c r="AT2721" s="85">
        <v>2015</v>
      </c>
      <c r="AU2721" s="82" t="s">
        <v>4277</v>
      </c>
      <c r="AV2721" s="84">
        <v>42369</v>
      </c>
      <c r="AW2721" s="85">
        <v>2015</v>
      </c>
      <c r="AX2721" s="85">
        <f>Table1[[#This Row],[End TEST]]-Table1[[#This Row],[Start TEST]]</f>
        <v>0</v>
      </c>
      <c r="AY2721" s="85">
        <f>Table1[[#This Row],[TEST_Diff]]+1</f>
        <v>1</v>
      </c>
      <c r="AZ2721" s="92">
        <f>DATEDIF(Table1[[#This Row],[Start Year]],Table1[[#This Row],[End Year]],"d") / 365</f>
        <v>0.84657534246575339</v>
      </c>
      <c r="BA2721" s="82">
        <v>52500000</v>
      </c>
      <c r="BB2721" s="82">
        <v>5100000</v>
      </c>
      <c r="BC2721" s="82" t="s">
        <v>4081</v>
      </c>
      <c r="BD2721" s="82">
        <v>1</v>
      </c>
      <c r="BE2721" s="82">
        <v>1</v>
      </c>
      <c r="BF2721" s="82">
        <v>1</v>
      </c>
      <c r="BG2721" s="82">
        <v>1</v>
      </c>
      <c r="BH2721" s="82">
        <v>1</v>
      </c>
      <c r="BI2721" s="82">
        <v>1</v>
      </c>
      <c r="BJ2721" s="82">
        <v>1</v>
      </c>
      <c r="BK2721" s="82">
        <v>1</v>
      </c>
      <c r="BL2721" s="82">
        <v>1</v>
      </c>
      <c r="BM2721" s="82">
        <v>1</v>
      </c>
    </row>
    <row r="2722" spans="1:65" x14ac:dyDescent="0.5">
      <c r="A2722" s="82">
        <v>214</v>
      </c>
      <c r="B2722" s="82" t="s">
        <v>4076</v>
      </c>
      <c r="D2722" s="90">
        <v>43512</v>
      </c>
      <c r="E2722" s="90" t="s">
        <v>4077</v>
      </c>
      <c r="F2722" s="90"/>
      <c r="G2722" s="82" t="s">
        <v>4077</v>
      </c>
      <c r="H2722" s="82" t="s">
        <v>4078</v>
      </c>
      <c r="I2722" s="80" t="s">
        <v>81</v>
      </c>
      <c r="J2722" s="80">
        <v>15</v>
      </c>
      <c r="K2722" s="80">
        <v>0</v>
      </c>
      <c r="P2722" s="80" t="s">
        <v>69</v>
      </c>
      <c r="Q2722" s="80">
        <v>22.5</v>
      </c>
      <c r="R2722" s="80">
        <v>2.6272389999999999</v>
      </c>
      <c r="S2722" s="80">
        <v>23.381664000000001</v>
      </c>
      <c r="T2722" s="80">
        <v>526500</v>
      </c>
      <c r="U2722" s="91">
        <f>Table1[[#This Row],[Distribution Amount (Dollars)]]/Table1[[#This Row],[NEWdatediff]]</f>
        <v>526500</v>
      </c>
      <c r="V2722" s="82" t="s">
        <v>287</v>
      </c>
      <c r="W2722" s="82" t="s">
        <v>91</v>
      </c>
      <c r="X2722" s="82" t="s">
        <v>72</v>
      </c>
      <c r="Y2722" s="82" t="s">
        <v>73</v>
      </c>
      <c r="Z2722" s="82">
        <v>1</v>
      </c>
      <c r="AB2722" s="82" t="s">
        <v>4079</v>
      </c>
      <c r="AD2722" s="82" t="s">
        <v>113</v>
      </c>
      <c r="AN2722" s="82" t="s">
        <v>76</v>
      </c>
      <c r="AO2722" s="82" t="s">
        <v>4080</v>
      </c>
      <c r="AP2722" s="82">
        <v>15600000</v>
      </c>
      <c r="AQ2722" s="82" t="s">
        <v>109</v>
      </c>
      <c r="AR2722" s="82" t="s">
        <v>4274</v>
      </c>
      <c r="AS2722" s="84">
        <v>42060</v>
      </c>
      <c r="AT2722" s="85">
        <v>2015</v>
      </c>
      <c r="AU2722" s="82" t="s">
        <v>4277</v>
      </c>
      <c r="AV2722" s="84">
        <v>42369</v>
      </c>
      <c r="AW2722" s="85">
        <v>2015</v>
      </c>
      <c r="AX2722" s="85">
        <f>Table1[[#This Row],[End TEST]]-Table1[[#This Row],[Start TEST]]</f>
        <v>0</v>
      </c>
      <c r="AY2722" s="85">
        <f>Table1[[#This Row],[TEST_Diff]]+1</f>
        <v>1</v>
      </c>
      <c r="AZ2722" s="92">
        <f>DATEDIF(Table1[[#This Row],[Start Year]],Table1[[#This Row],[End Year]],"d") / 365</f>
        <v>0.84657534246575339</v>
      </c>
      <c r="BA2722" s="82">
        <v>52500000</v>
      </c>
      <c r="BB2722" s="82">
        <v>5100000</v>
      </c>
      <c r="BC2722" s="82" t="s">
        <v>4081</v>
      </c>
      <c r="BD2722" s="82">
        <v>1</v>
      </c>
      <c r="BE2722" s="82">
        <v>1</v>
      </c>
      <c r="BF2722" s="82">
        <v>1</v>
      </c>
      <c r="BG2722" s="82">
        <v>1</v>
      </c>
      <c r="BH2722" s="82">
        <v>1</v>
      </c>
      <c r="BI2722" s="82">
        <v>1</v>
      </c>
      <c r="BJ2722" s="82">
        <v>1</v>
      </c>
      <c r="BK2722" s="82">
        <v>1</v>
      </c>
      <c r="BL2722" s="82">
        <v>1</v>
      </c>
      <c r="BM2722" s="82">
        <v>1</v>
      </c>
    </row>
    <row r="2723" spans="1:65" x14ac:dyDescent="0.5">
      <c r="A2723" s="82">
        <v>214</v>
      </c>
      <c r="B2723" s="82" t="s">
        <v>4076</v>
      </c>
      <c r="D2723" s="90">
        <v>43512</v>
      </c>
      <c r="E2723" s="90" t="s">
        <v>4077</v>
      </c>
      <c r="F2723" s="90"/>
      <c r="G2723" s="82" t="s">
        <v>4077</v>
      </c>
      <c r="H2723" s="82" t="s">
        <v>4078</v>
      </c>
      <c r="I2723" s="80" t="s">
        <v>280</v>
      </c>
      <c r="J2723" s="80">
        <v>5</v>
      </c>
      <c r="K2723" s="80">
        <v>0</v>
      </c>
      <c r="P2723" s="80" t="s">
        <v>69</v>
      </c>
      <c r="Q2723" s="80">
        <v>22.5</v>
      </c>
      <c r="R2723" s="80">
        <v>2.6272389999999999</v>
      </c>
      <c r="S2723" s="80">
        <v>23.381664000000001</v>
      </c>
      <c r="T2723" s="80">
        <v>175500</v>
      </c>
      <c r="U2723" s="91">
        <f>Table1[[#This Row],[Distribution Amount (Dollars)]]/Table1[[#This Row],[NEWdatediff]]</f>
        <v>175500</v>
      </c>
      <c r="V2723" s="82" t="s">
        <v>287</v>
      </c>
      <c r="W2723" s="82" t="s">
        <v>91</v>
      </c>
      <c r="X2723" s="82" t="s">
        <v>72</v>
      </c>
      <c r="Y2723" s="82" t="s">
        <v>73</v>
      </c>
      <c r="Z2723" s="82">
        <v>1</v>
      </c>
      <c r="AB2723" s="82" t="s">
        <v>4079</v>
      </c>
      <c r="AD2723" s="82" t="s">
        <v>113</v>
      </c>
      <c r="AN2723" s="82" t="s">
        <v>76</v>
      </c>
      <c r="AO2723" s="82" t="s">
        <v>4080</v>
      </c>
      <c r="AP2723" s="82">
        <v>15600000</v>
      </c>
      <c r="AQ2723" s="82" t="s">
        <v>109</v>
      </c>
      <c r="AR2723" s="82" t="s">
        <v>4274</v>
      </c>
      <c r="AS2723" s="84">
        <v>42060</v>
      </c>
      <c r="AT2723" s="85">
        <v>2015</v>
      </c>
      <c r="AU2723" s="82" t="s">
        <v>4277</v>
      </c>
      <c r="AV2723" s="84">
        <v>42369</v>
      </c>
      <c r="AW2723" s="85">
        <v>2015</v>
      </c>
      <c r="AX2723" s="85">
        <f>Table1[[#This Row],[End TEST]]-Table1[[#This Row],[Start TEST]]</f>
        <v>0</v>
      </c>
      <c r="AY2723" s="85">
        <f>Table1[[#This Row],[TEST_Diff]]+1</f>
        <v>1</v>
      </c>
      <c r="AZ2723" s="92">
        <f>DATEDIF(Table1[[#This Row],[Start Year]],Table1[[#This Row],[End Year]],"d") / 365</f>
        <v>0.84657534246575339</v>
      </c>
      <c r="BA2723" s="82">
        <v>52500000</v>
      </c>
      <c r="BB2723" s="82">
        <v>5100000</v>
      </c>
      <c r="BC2723" s="82" t="s">
        <v>4081</v>
      </c>
      <c r="BD2723" s="82">
        <v>1</v>
      </c>
      <c r="BE2723" s="82">
        <v>1</v>
      </c>
      <c r="BF2723" s="82">
        <v>1</v>
      </c>
      <c r="BG2723" s="82">
        <v>1</v>
      </c>
      <c r="BH2723" s="82">
        <v>1</v>
      </c>
      <c r="BI2723" s="82">
        <v>1</v>
      </c>
      <c r="BJ2723" s="82">
        <v>1</v>
      </c>
      <c r="BK2723" s="82">
        <v>1</v>
      </c>
      <c r="BL2723" s="82">
        <v>1</v>
      </c>
      <c r="BM2723" s="82">
        <v>1</v>
      </c>
    </row>
    <row r="2724" spans="1:65" x14ac:dyDescent="0.5">
      <c r="A2724" s="82">
        <v>214</v>
      </c>
      <c r="B2724" s="82" t="s">
        <v>4076</v>
      </c>
      <c r="D2724" s="90">
        <v>43512</v>
      </c>
      <c r="E2724" s="90" t="s">
        <v>4077</v>
      </c>
      <c r="F2724" s="90"/>
      <c r="G2724" s="82" t="s">
        <v>4077</v>
      </c>
      <c r="H2724" s="82" t="s">
        <v>4078</v>
      </c>
      <c r="I2724" s="80" t="s">
        <v>129</v>
      </c>
      <c r="J2724" s="80">
        <v>40</v>
      </c>
      <c r="K2724" s="80">
        <v>0</v>
      </c>
      <c r="P2724" s="80" t="s">
        <v>69</v>
      </c>
      <c r="Q2724" s="80">
        <v>22.5</v>
      </c>
      <c r="R2724" s="80">
        <v>2.6272389999999999</v>
      </c>
      <c r="S2724" s="80">
        <v>23.381664000000001</v>
      </c>
      <c r="T2724" s="80">
        <v>1404000</v>
      </c>
      <c r="U2724" s="91">
        <f>Table1[[#This Row],[Distribution Amount (Dollars)]]/Table1[[#This Row],[NEWdatediff]]</f>
        <v>1404000</v>
      </c>
      <c r="V2724" s="82" t="s">
        <v>287</v>
      </c>
      <c r="W2724" s="82" t="s">
        <v>91</v>
      </c>
      <c r="X2724" s="82" t="s">
        <v>72</v>
      </c>
      <c r="Y2724" s="82" t="s">
        <v>73</v>
      </c>
      <c r="Z2724" s="82">
        <v>1</v>
      </c>
      <c r="AB2724" s="82" t="s">
        <v>4079</v>
      </c>
      <c r="AD2724" s="82" t="s">
        <v>113</v>
      </c>
      <c r="AN2724" s="82" t="s">
        <v>76</v>
      </c>
      <c r="AO2724" s="82" t="s">
        <v>4080</v>
      </c>
      <c r="AP2724" s="82">
        <v>15600000</v>
      </c>
      <c r="AQ2724" s="82" t="s">
        <v>109</v>
      </c>
      <c r="AR2724" s="82" t="s">
        <v>4274</v>
      </c>
      <c r="AS2724" s="84">
        <v>42060</v>
      </c>
      <c r="AT2724" s="85">
        <v>2015</v>
      </c>
      <c r="AU2724" s="82" t="s">
        <v>4277</v>
      </c>
      <c r="AV2724" s="84">
        <v>42369</v>
      </c>
      <c r="AW2724" s="85">
        <v>2015</v>
      </c>
      <c r="AX2724" s="85">
        <f>Table1[[#This Row],[End TEST]]-Table1[[#This Row],[Start TEST]]</f>
        <v>0</v>
      </c>
      <c r="AY2724" s="85">
        <f>Table1[[#This Row],[TEST_Diff]]+1</f>
        <v>1</v>
      </c>
      <c r="AZ2724" s="92">
        <f>DATEDIF(Table1[[#This Row],[Start Year]],Table1[[#This Row],[End Year]],"d") / 365</f>
        <v>0.84657534246575339</v>
      </c>
      <c r="BA2724" s="82">
        <v>52500000</v>
      </c>
      <c r="BB2724" s="82">
        <v>5100000</v>
      </c>
      <c r="BC2724" s="82" t="s">
        <v>4081</v>
      </c>
      <c r="BD2724" s="82">
        <v>1</v>
      </c>
      <c r="BE2724" s="82">
        <v>1</v>
      </c>
      <c r="BF2724" s="82">
        <v>1</v>
      </c>
      <c r="BG2724" s="82">
        <v>1</v>
      </c>
      <c r="BH2724" s="82">
        <v>1</v>
      </c>
      <c r="BI2724" s="82">
        <v>1</v>
      </c>
      <c r="BJ2724" s="82">
        <v>1</v>
      </c>
      <c r="BK2724" s="82">
        <v>1</v>
      </c>
      <c r="BL2724" s="82">
        <v>1</v>
      </c>
      <c r="BM2724" s="82">
        <v>1</v>
      </c>
    </row>
    <row r="2725" spans="1:65" x14ac:dyDescent="0.5">
      <c r="A2725" s="82">
        <v>214</v>
      </c>
      <c r="B2725" s="82" t="s">
        <v>4076</v>
      </c>
      <c r="D2725" s="90">
        <v>43512</v>
      </c>
      <c r="E2725" s="90" t="s">
        <v>4077</v>
      </c>
      <c r="F2725" s="90"/>
      <c r="G2725" s="82" t="s">
        <v>4077</v>
      </c>
      <c r="H2725" s="82" t="s">
        <v>4078</v>
      </c>
      <c r="I2725" s="80" t="s">
        <v>98</v>
      </c>
      <c r="J2725" s="80">
        <v>20</v>
      </c>
      <c r="K2725" s="80">
        <v>0</v>
      </c>
      <c r="P2725" s="80" t="s">
        <v>69</v>
      </c>
      <c r="Q2725" s="80">
        <v>22.5</v>
      </c>
      <c r="R2725" s="80">
        <v>2.6272389999999999</v>
      </c>
      <c r="S2725" s="80">
        <v>23.381664000000001</v>
      </c>
      <c r="T2725" s="80">
        <v>702000</v>
      </c>
      <c r="U2725" s="91">
        <f>Table1[[#This Row],[Distribution Amount (Dollars)]]/Table1[[#This Row],[NEWdatediff]]</f>
        <v>702000</v>
      </c>
      <c r="V2725" s="82" t="s">
        <v>287</v>
      </c>
      <c r="W2725" s="82" t="s">
        <v>91</v>
      </c>
      <c r="X2725" s="82" t="s">
        <v>72</v>
      </c>
      <c r="Y2725" s="82" t="s">
        <v>73</v>
      </c>
      <c r="Z2725" s="82">
        <v>1</v>
      </c>
      <c r="AB2725" s="82" t="s">
        <v>4079</v>
      </c>
      <c r="AD2725" s="82" t="s">
        <v>113</v>
      </c>
      <c r="AN2725" s="82" t="s">
        <v>76</v>
      </c>
      <c r="AO2725" s="82" t="s">
        <v>4080</v>
      </c>
      <c r="AP2725" s="82">
        <v>15600000</v>
      </c>
      <c r="AQ2725" s="82" t="s">
        <v>109</v>
      </c>
      <c r="AR2725" s="82" t="s">
        <v>4274</v>
      </c>
      <c r="AS2725" s="84">
        <v>42060</v>
      </c>
      <c r="AT2725" s="85">
        <v>2015</v>
      </c>
      <c r="AU2725" s="82" t="s">
        <v>4277</v>
      </c>
      <c r="AV2725" s="84">
        <v>42369</v>
      </c>
      <c r="AW2725" s="85">
        <v>2015</v>
      </c>
      <c r="AX2725" s="85">
        <f>Table1[[#This Row],[End TEST]]-Table1[[#This Row],[Start TEST]]</f>
        <v>0</v>
      </c>
      <c r="AY2725" s="85">
        <f>Table1[[#This Row],[TEST_Diff]]+1</f>
        <v>1</v>
      </c>
      <c r="AZ2725" s="92">
        <f>DATEDIF(Table1[[#This Row],[Start Year]],Table1[[#This Row],[End Year]],"d") / 365</f>
        <v>0.84657534246575339</v>
      </c>
      <c r="BA2725" s="82">
        <v>52500000</v>
      </c>
      <c r="BB2725" s="82">
        <v>5100000</v>
      </c>
      <c r="BC2725" s="82" t="s">
        <v>4081</v>
      </c>
      <c r="BD2725" s="82">
        <v>1</v>
      </c>
      <c r="BE2725" s="82">
        <v>1</v>
      </c>
      <c r="BF2725" s="82">
        <v>1</v>
      </c>
      <c r="BG2725" s="82">
        <v>1</v>
      </c>
      <c r="BH2725" s="82">
        <v>1</v>
      </c>
      <c r="BI2725" s="82">
        <v>1</v>
      </c>
      <c r="BJ2725" s="82">
        <v>1</v>
      </c>
      <c r="BK2725" s="82">
        <v>1</v>
      </c>
      <c r="BL2725" s="82">
        <v>1</v>
      </c>
      <c r="BM2725" s="82">
        <v>1</v>
      </c>
    </row>
    <row r="2726" spans="1:65" x14ac:dyDescent="0.5">
      <c r="A2726" s="82">
        <v>215</v>
      </c>
      <c r="B2726" s="82" t="s">
        <v>3966</v>
      </c>
      <c r="D2726" s="90">
        <v>43372</v>
      </c>
      <c r="E2726" s="90" t="s">
        <v>3967</v>
      </c>
      <c r="F2726" s="90"/>
      <c r="G2726" s="82" t="s">
        <v>3967</v>
      </c>
      <c r="H2726" s="82" t="s">
        <v>3968</v>
      </c>
      <c r="I2726" s="80" t="s">
        <v>98</v>
      </c>
      <c r="J2726" s="80">
        <v>100</v>
      </c>
      <c r="K2726" s="80">
        <v>0</v>
      </c>
      <c r="P2726" s="80" t="s">
        <v>111</v>
      </c>
      <c r="Q2726" s="80">
        <v>8.33</v>
      </c>
      <c r="R2726" s="80">
        <v>43.890490999999997</v>
      </c>
      <c r="S2726" s="80">
        <v>71.138231000000005</v>
      </c>
      <c r="T2726" s="80">
        <v>4165</v>
      </c>
      <c r="U2726" s="91">
        <f>Table1[[#This Row],[Distribution Amount (Dollars)]]/Table1[[#This Row],[NEWdatediff]]</f>
        <v>2082.5</v>
      </c>
      <c r="V2726" s="82" t="s">
        <v>3969</v>
      </c>
      <c r="W2726" s="82" t="s">
        <v>91</v>
      </c>
      <c r="X2726" s="82" t="s">
        <v>72</v>
      </c>
      <c r="Y2726" s="82" t="s">
        <v>73</v>
      </c>
      <c r="Z2726" s="82">
        <v>1</v>
      </c>
      <c r="AB2726" s="82" t="s">
        <v>3970</v>
      </c>
      <c r="AD2726" s="82" t="s">
        <v>114</v>
      </c>
      <c r="AE2726" s="82" t="s">
        <v>639</v>
      </c>
      <c r="AN2726" s="82" t="s">
        <v>76</v>
      </c>
      <c r="AO2726" s="82" t="s">
        <v>3971</v>
      </c>
      <c r="AP2726" s="82">
        <v>50000</v>
      </c>
      <c r="AQ2726" s="82" t="s">
        <v>109</v>
      </c>
      <c r="AR2726" s="82" t="s">
        <v>4274</v>
      </c>
      <c r="AS2726" s="84">
        <v>41962</v>
      </c>
      <c r="AT2726" s="85">
        <v>2014</v>
      </c>
      <c r="AU2726" s="82" t="s">
        <v>4277</v>
      </c>
      <c r="AV2726" s="84">
        <v>42155</v>
      </c>
      <c r="AW2726" s="85">
        <v>2015</v>
      </c>
      <c r="AX2726" s="85">
        <f>Table1[[#This Row],[End TEST]]-Table1[[#This Row],[Start TEST]]</f>
        <v>1</v>
      </c>
      <c r="AY2726" s="85">
        <f>Table1[[#This Row],[TEST_Diff]]+1</f>
        <v>2</v>
      </c>
      <c r="AZ2726" s="92">
        <f>DATEDIF(Table1[[#This Row],[Start Year]],Table1[[#This Row],[End Year]],"d") / 365</f>
        <v>0.52876712328767128</v>
      </c>
    </row>
    <row r="2727" spans="1:65" x14ac:dyDescent="0.5">
      <c r="A2727" s="82">
        <v>215</v>
      </c>
      <c r="B2727" s="82" t="s">
        <v>3966</v>
      </c>
      <c r="D2727" s="90">
        <v>43372</v>
      </c>
      <c r="E2727" s="90" t="s">
        <v>3967</v>
      </c>
      <c r="F2727" s="90"/>
      <c r="G2727" s="82" t="s">
        <v>3967</v>
      </c>
      <c r="H2727" s="82" t="s">
        <v>3968</v>
      </c>
      <c r="I2727" s="80" t="s">
        <v>98</v>
      </c>
      <c r="J2727" s="80">
        <v>100</v>
      </c>
      <c r="K2727" s="80">
        <v>0</v>
      </c>
      <c r="P2727" s="80" t="s">
        <v>84</v>
      </c>
      <c r="Q2727" s="80">
        <v>16.649999999999999</v>
      </c>
      <c r="R2727" s="80">
        <v>-15.623037</v>
      </c>
      <c r="S2727" s="80">
        <v>-59.0625</v>
      </c>
      <c r="T2727" s="80">
        <v>8325</v>
      </c>
      <c r="U2727" s="91">
        <f>Table1[[#This Row],[Distribution Amount (Dollars)]]/Table1[[#This Row],[NEWdatediff]]</f>
        <v>4162.5</v>
      </c>
      <c r="V2727" s="82" t="s">
        <v>3969</v>
      </c>
      <c r="W2727" s="82" t="s">
        <v>91</v>
      </c>
      <c r="X2727" s="82" t="s">
        <v>72</v>
      </c>
      <c r="Y2727" s="82" t="s">
        <v>73</v>
      </c>
      <c r="Z2727" s="82">
        <v>1</v>
      </c>
      <c r="AB2727" s="82" t="s">
        <v>3970</v>
      </c>
      <c r="AD2727" s="82" t="s">
        <v>84</v>
      </c>
      <c r="AE2727" s="82" t="s">
        <v>639</v>
      </c>
      <c r="AN2727" s="82" t="s">
        <v>76</v>
      </c>
      <c r="AO2727" s="82" t="s">
        <v>3971</v>
      </c>
      <c r="AP2727" s="82">
        <v>50000</v>
      </c>
      <c r="AQ2727" s="82" t="s">
        <v>109</v>
      </c>
      <c r="AR2727" s="82" t="s">
        <v>4274</v>
      </c>
      <c r="AS2727" s="84">
        <v>41962</v>
      </c>
      <c r="AT2727" s="85">
        <v>2014</v>
      </c>
      <c r="AU2727" s="82" t="s">
        <v>4277</v>
      </c>
      <c r="AV2727" s="84">
        <v>42155</v>
      </c>
      <c r="AW2727" s="85">
        <v>2015</v>
      </c>
      <c r="AX2727" s="85">
        <f>Table1[[#This Row],[End TEST]]-Table1[[#This Row],[Start TEST]]</f>
        <v>1</v>
      </c>
      <c r="AY2727" s="85">
        <f>Table1[[#This Row],[TEST_Diff]]+1</f>
        <v>2</v>
      </c>
      <c r="AZ2727" s="92">
        <f>DATEDIF(Table1[[#This Row],[Start Year]],Table1[[#This Row],[End Year]],"d") / 365</f>
        <v>0.52876712328767128</v>
      </c>
    </row>
    <row r="2728" spans="1:65" x14ac:dyDescent="0.5">
      <c r="A2728" s="82">
        <v>215</v>
      </c>
      <c r="B2728" s="82" t="s">
        <v>3966</v>
      </c>
      <c r="D2728" s="90">
        <v>43372</v>
      </c>
      <c r="E2728" s="90" t="s">
        <v>3967</v>
      </c>
      <c r="F2728" s="90"/>
      <c r="G2728" s="82" t="s">
        <v>3967</v>
      </c>
      <c r="H2728" s="82" t="s">
        <v>3968</v>
      </c>
      <c r="I2728" s="80" t="s">
        <v>98</v>
      </c>
      <c r="J2728" s="80">
        <v>100</v>
      </c>
      <c r="K2728" s="80">
        <v>0</v>
      </c>
      <c r="P2728" s="80" t="s">
        <v>308</v>
      </c>
      <c r="Q2728" s="80">
        <v>16.649999999999999</v>
      </c>
      <c r="R2728" s="80">
        <v>13.923406</v>
      </c>
      <c r="S2728" s="80">
        <v>-86.952798999999999</v>
      </c>
      <c r="T2728" s="80">
        <v>8325</v>
      </c>
      <c r="U2728" s="91">
        <f>Table1[[#This Row],[Distribution Amount (Dollars)]]/Table1[[#This Row],[NEWdatediff]]</f>
        <v>4162.5</v>
      </c>
      <c r="V2728" s="82" t="s">
        <v>3969</v>
      </c>
      <c r="W2728" s="82" t="s">
        <v>91</v>
      </c>
      <c r="X2728" s="82" t="s">
        <v>72</v>
      </c>
      <c r="Y2728" s="82" t="s">
        <v>73</v>
      </c>
      <c r="Z2728" s="82">
        <v>1</v>
      </c>
      <c r="AB2728" s="82" t="s">
        <v>3970</v>
      </c>
      <c r="AD2728" s="82" t="s">
        <v>113</v>
      </c>
      <c r="AE2728" s="82" t="s">
        <v>639</v>
      </c>
      <c r="AN2728" s="82" t="s">
        <v>76</v>
      </c>
      <c r="AO2728" s="82" t="s">
        <v>3971</v>
      </c>
      <c r="AP2728" s="82">
        <v>50000</v>
      </c>
      <c r="AQ2728" s="82" t="s">
        <v>109</v>
      </c>
      <c r="AR2728" s="82" t="s">
        <v>4274</v>
      </c>
      <c r="AS2728" s="84">
        <v>41962</v>
      </c>
      <c r="AT2728" s="85">
        <v>2014</v>
      </c>
      <c r="AU2728" s="82" t="s">
        <v>4277</v>
      </c>
      <c r="AV2728" s="84">
        <v>42155</v>
      </c>
      <c r="AW2728" s="85">
        <v>2015</v>
      </c>
      <c r="AX2728" s="85">
        <f>Table1[[#This Row],[End TEST]]-Table1[[#This Row],[Start TEST]]</f>
        <v>1</v>
      </c>
      <c r="AY2728" s="85">
        <f>Table1[[#This Row],[TEST_Diff]]+1</f>
        <v>2</v>
      </c>
      <c r="AZ2728" s="92">
        <f>DATEDIF(Table1[[#This Row],[Start Year]],Table1[[#This Row],[End Year]],"d") / 365</f>
        <v>0.52876712328767128</v>
      </c>
    </row>
    <row r="2729" spans="1:65" x14ac:dyDescent="0.5">
      <c r="A2729" s="82">
        <v>215</v>
      </c>
      <c r="B2729" s="82" t="s">
        <v>3966</v>
      </c>
      <c r="D2729" s="90">
        <v>43372</v>
      </c>
      <c r="E2729" s="90" t="s">
        <v>3967</v>
      </c>
      <c r="F2729" s="90"/>
      <c r="G2729" s="82" t="s">
        <v>3967</v>
      </c>
      <c r="H2729" s="82" t="s">
        <v>3968</v>
      </c>
      <c r="I2729" s="80" t="s">
        <v>98</v>
      </c>
      <c r="J2729" s="80">
        <v>100</v>
      </c>
      <c r="K2729" s="80">
        <v>0</v>
      </c>
      <c r="P2729" s="80" t="s">
        <v>114</v>
      </c>
      <c r="Q2729" s="80">
        <v>8.32</v>
      </c>
      <c r="R2729" s="80">
        <v>25.384855999999999</v>
      </c>
      <c r="S2729" s="80">
        <v>68.458809000000002</v>
      </c>
      <c r="T2729" s="80">
        <v>4160</v>
      </c>
      <c r="U2729" s="91">
        <f>Table1[[#This Row],[Distribution Amount (Dollars)]]/Table1[[#This Row],[NEWdatediff]]</f>
        <v>2080</v>
      </c>
      <c r="V2729" s="82" t="s">
        <v>3969</v>
      </c>
      <c r="W2729" s="82" t="s">
        <v>91</v>
      </c>
      <c r="X2729" s="82" t="s">
        <v>72</v>
      </c>
      <c r="Y2729" s="82" t="s">
        <v>73</v>
      </c>
      <c r="Z2729" s="82">
        <v>1</v>
      </c>
      <c r="AB2729" s="82" t="s">
        <v>3970</v>
      </c>
      <c r="AD2729" s="82" t="s">
        <v>308</v>
      </c>
      <c r="AE2729" s="82" t="s">
        <v>639</v>
      </c>
      <c r="AN2729" s="82" t="s">
        <v>76</v>
      </c>
      <c r="AO2729" s="82" t="s">
        <v>3971</v>
      </c>
      <c r="AP2729" s="82">
        <v>50000</v>
      </c>
      <c r="AQ2729" s="82" t="s">
        <v>109</v>
      </c>
      <c r="AR2729" s="82" t="s">
        <v>4274</v>
      </c>
      <c r="AS2729" s="84">
        <v>41962</v>
      </c>
      <c r="AT2729" s="85">
        <v>2014</v>
      </c>
      <c r="AU2729" s="82" t="s">
        <v>4277</v>
      </c>
      <c r="AV2729" s="84">
        <v>42155</v>
      </c>
      <c r="AW2729" s="85">
        <v>2015</v>
      </c>
      <c r="AX2729" s="85">
        <f>Table1[[#This Row],[End TEST]]-Table1[[#This Row],[Start TEST]]</f>
        <v>1</v>
      </c>
      <c r="AY2729" s="85">
        <f>Table1[[#This Row],[TEST_Diff]]+1</f>
        <v>2</v>
      </c>
      <c r="AZ2729" s="92">
        <f>DATEDIF(Table1[[#This Row],[Start Year]],Table1[[#This Row],[End Year]],"d") / 365</f>
        <v>0.52876712328767128</v>
      </c>
    </row>
    <row r="2730" spans="1:65" x14ac:dyDescent="0.5">
      <c r="A2730" s="82">
        <v>215</v>
      </c>
      <c r="B2730" s="82" t="s">
        <v>3966</v>
      </c>
      <c r="D2730" s="90">
        <v>43372</v>
      </c>
      <c r="E2730" s="90" t="s">
        <v>3967</v>
      </c>
      <c r="F2730" s="90"/>
      <c r="G2730" s="82" t="s">
        <v>3967</v>
      </c>
      <c r="H2730" s="82" t="s">
        <v>3968</v>
      </c>
      <c r="I2730" s="80" t="s">
        <v>98</v>
      </c>
      <c r="J2730" s="80">
        <v>100</v>
      </c>
      <c r="K2730" s="80">
        <v>0</v>
      </c>
      <c r="P2730" s="80" t="s">
        <v>110</v>
      </c>
      <c r="Q2730" s="80">
        <v>16.7</v>
      </c>
      <c r="R2730" s="80">
        <v>26.625188000000001</v>
      </c>
      <c r="S2730" s="80">
        <v>6.809552</v>
      </c>
      <c r="T2730" s="80">
        <v>8350</v>
      </c>
      <c r="U2730" s="91">
        <f>Table1[[#This Row],[Distribution Amount (Dollars)]]/Table1[[#This Row],[NEWdatediff]]</f>
        <v>4175</v>
      </c>
      <c r="V2730" s="82" t="s">
        <v>3969</v>
      </c>
      <c r="W2730" s="82" t="s">
        <v>91</v>
      </c>
      <c r="X2730" s="82" t="s">
        <v>72</v>
      </c>
      <c r="Y2730" s="82" t="s">
        <v>73</v>
      </c>
      <c r="Z2730" s="82">
        <v>1</v>
      </c>
      <c r="AB2730" s="82" t="s">
        <v>3970</v>
      </c>
      <c r="AD2730" s="82" t="s">
        <v>112</v>
      </c>
      <c r="AE2730" s="82" t="s">
        <v>639</v>
      </c>
      <c r="AN2730" s="82" t="s">
        <v>76</v>
      </c>
      <c r="AO2730" s="82" t="s">
        <v>3971</v>
      </c>
      <c r="AP2730" s="82">
        <v>50000</v>
      </c>
      <c r="AQ2730" s="82" t="s">
        <v>109</v>
      </c>
      <c r="AR2730" s="82" t="s">
        <v>4274</v>
      </c>
      <c r="AS2730" s="84">
        <v>41962</v>
      </c>
      <c r="AT2730" s="85">
        <v>2014</v>
      </c>
      <c r="AU2730" s="82" t="s">
        <v>4277</v>
      </c>
      <c r="AV2730" s="84">
        <v>42155</v>
      </c>
      <c r="AW2730" s="85">
        <v>2015</v>
      </c>
      <c r="AX2730" s="85">
        <f>Table1[[#This Row],[End TEST]]-Table1[[#This Row],[Start TEST]]</f>
        <v>1</v>
      </c>
      <c r="AY2730" s="85">
        <f>Table1[[#This Row],[TEST_Diff]]+1</f>
        <v>2</v>
      </c>
      <c r="AZ2730" s="92">
        <f>DATEDIF(Table1[[#This Row],[Start Year]],Table1[[#This Row],[End Year]],"d") / 365</f>
        <v>0.52876712328767128</v>
      </c>
    </row>
    <row r="2731" spans="1:65" x14ac:dyDescent="0.5">
      <c r="A2731" s="82">
        <v>215</v>
      </c>
      <c r="B2731" s="82" t="s">
        <v>3966</v>
      </c>
      <c r="D2731" s="90">
        <v>43372</v>
      </c>
      <c r="E2731" s="90" t="s">
        <v>3967</v>
      </c>
      <c r="F2731" s="90"/>
      <c r="G2731" s="82" t="s">
        <v>3967</v>
      </c>
      <c r="H2731" s="82" t="s">
        <v>3968</v>
      </c>
      <c r="I2731" s="80" t="s">
        <v>98</v>
      </c>
      <c r="J2731" s="80">
        <v>100</v>
      </c>
      <c r="K2731" s="80">
        <v>0</v>
      </c>
      <c r="P2731" s="80" t="s">
        <v>113</v>
      </c>
      <c r="Q2731" s="80">
        <v>8.32</v>
      </c>
      <c r="R2731" s="80">
        <v>10.278548000000001</v>
      </c>
      <c r="S2731" s="80">
        <v>102.006446</v>
      </c>
      <c r="T2731" s="80">
        <v>4160</v>
      </c>
      <c r="U2731" s="91">
        <f>Table1[[#This Row],[Distribution Amount (Dollars)]]/Table1[[#This Row],[NEWdatediff]]</f>
        <v>2080</v>
      </c>
      <c r="V2731" s="82" t="s">
        <v>3969</v>
      </c>
      <c r="W2731" s="82" t="s">
        <v>91</v>
      </c>
      <c r="X2731" s="82" t="s">
        <v>72</v>
      </c>
      <c r="Y2731" s="82" t="s">
        <v>73</v>
      </c>
      <c r="Z2731" s="82">
        <v>1</v>
      </c>
      <c r="AB2731" s="82" t="s">
        <v>3970</v>
      </c>
      <c r="AD2731" s="82" t="s">
        <v>110</v>
      </c>
      <c r="AE2731" s="82" t="s">
        <v>639</v>
      </c>
      <c r="AN2731" s="82" t="s">
        <v>76</v>
      </c>
      <c r="AO2731" s="82" t="s">
        <v>3971</v>
      </c>
      <c r="AP2731" s="82">
        <v>50000</v>
      </c>
      <c r="AQ2731" s="82" t="s">
        <v>109</v>
      </c>
      <c r="AR2731" s="82" t="s">
        <v>4274</v>
      </c>
      <c r="AS2731" s="84">
        <v>41962</v>
      </c>
      <c r="AT2731" s="85">
        <v>2014</v>
      </c>
      <c r="AU2731" s="82" t="s">
        <v>4277</v>
      </c>
      <c r="AV2731" s="84">
        <v>42155</v>
      </c>
      <c r="AW2731" s="85">
        <v>2015</v>
      </c>
      <c r="AX2731" s="85">
        <f>Table1[[#This Row],[End TEST]]-Table1[[#This Row],[Start TEST]]</f>
        <v>1</v>
      </c>
      <c r="AY2731" s="85">
        <f>Table1[[#This Row],[TEST_Diff]]+1</f>
        <v>2</v>
      </c>
      <c r="AZ2731" s="92">
        <f>DATEDIF(Table1[[#This Row],[Start Year]],Table1[[#This Row],[End Year]],"d") / 365</f>
        <v>0.52876712328767128</v>
      </c>
    </row>
    <row r="2732" spans="1:65" x14ac:dyDescent="0.5">
      <c r="A2732" s="82">
        <v>215</v>
      </c>
      <c r="B2732" s="82" t="s">
        <v>3966</v>
      </c>
      <c r="D2732" s="90">
        <v>43372</v>
      </c>
      <c r="E2732" s="90" t="s">
        <v>3967</v>
      </c>
      <c r="F2732" s="90"/>
      <c r="G2732" s="82" t="s">
        <v>3967</v>
      </c>
      <c r="H2732" s="82" t="s">
        <v>3968</v>
      </c>
      <c r="I2732" s="80" t="s">
        <v>98</v>
      </c>
      <c r="J2732" s="80">
        <v>100</v>
      </c>
      <c r="K2732" s="80">
        <v>0</v>
      </c>
      <c r="P2732" s="80" t="s">
        <v>69</v>
      </c>
      <c r="Q2732" s="80">
        <v>16.7</v>
      </c>
      <c r="R2732" s="80">
        <v>2.6272389999999999</v>
      </c>
      <c r="S2732" s="80">
        <v>23.381664000000001</v>
      </c>
      <c r="T2732" s="80">
        <v>8350</v>
      </c>
      <c r="U2732" s="91">
        <f>Table1[[#This Row],[Distribution Amount (Dollars)]]/Table1[[#This Row],[NEWdatediff]]</f>
        <v>4175</v>
      </c>
      <c r="V2732" s="82" t="s">
        <v>3969</v>
      </c>
      <c r="W2732" s="82" t="s">
        <v>91</v>
      </c>
      <c r="X2732" s="82" t="s">
        <v>72</v>
      </c>
      <c r="Y2732" s="82" t="s">
        <v>73</v>
      </c>
      <c r="Z2732" s="82">
        <v>1</v>
      </c>
      <c r="AB2732" s="82" t="s">
        <v>3970</v>
      </c>
      <c r="AD2732" s="82" t="s">
        <v>111</v>
      </c>
      <c r="AE2732" s="82" t="s">
        <v>639</v>
      </c>
      <c r="AN2732" s="82" t="s">
        <v>76</v>
      </c>
      <c r="AO2732" s="82" t="s">
        <v>3971</v>
      </c>
      <c r="AP2732" s="82">
        <v>50000</v>
      </c>
      <c r="AQ2732" s="82" t="s">
        <v>109</v>
      </c>
      <c r="AR2732" s="82" t="s">
        <v>4274</v>
      </c>
      <c r="AS2732" s="84">
        <v>41962</v>
      </c>
      <c r="AT2732" s="85">
        <v>2014</v>
      </c>
      <c r="AU2732" s="82" t="s">
        <v>4277</v>
      </c>
      <c r="AV2732" s="84">
        <v>42155</v>
      </c>
      <c r="AW2732" s="85">
        <v>2015</v>
      </c>
      <c r="AX2732" s="85">
        <f>Table1[[#This Row],[End TEST]]-Table1[[#This Row],[Start TEST]]</f>
        <v>1</v>
      </c>
      <c r="AY2732" s="85">
        <f>Table1[[#This Row],[TEST_Diff]]+1</f>
        <v>2</v>
      </c>
      <c r="AZ2732" s="92">
        <f>DATEDIF(Table1[[#This Row],[Start Year]],Table1[[#This Row],[End Year]],"d") / 365</f>
        <v>0.52876712328767128</v>
      </c>
    </row>
    <row r="2733" spans="1:65" x14ac:dyDescent="0.5">
      <c r="A2733" s="82">
        <v>215</v>
      </c>
      <c r="B2733" s="82" t="s">
        <v>3966</v>
      </c>
      <c r="D2733" s="90">
        <v>43372</v>
      </c>
      <c r="E2733" s="90" t="s">
        <v>3967</v>
      </c>
      <c r="F2733" s="90"/>
      <c r="G2733" s="82" t="s">
        <v>3967</v>
      </c>
      <c r="H2733" s="82" t="s">
        <v>3968</v>
      </c>
      <c r="I2733" s="80" t="s">
        <v>98</v>
      </c>
      <c r="J2733" s="80">
        <v>100</v>
      </c>
      <c r="K2733" s="80">
        <v>0</v>
      </c>
      <c r="P2733" s="80" t="s">
        <v>112</v>
      </c>
      <c r="Q2733" s="80">
        <v>8.33</v>
      </c>
      <c r="R2733" s="80">
        <v>45.052331000000002</v>
      </c>
      <c r="S2733" s="80">
        <v>118.90412999999999</v>
      </c>
      <c r="T2733" s="80">
        <v>4165</v>
      </c>
      <c r="U2733" s="91">
        <f>Table1[[#This Row],[Distribution Amount (Dollars)]]/Table1[[#This Row],[NEWdatediff]]</f>
        <v>2082.5</v>
      </c>
      <c r="V2733" s="82" t="s">
        <v>3969</v>
      </c>
      <c r="W2733" s="82" t="s">
        <v>91</v>
      </c>
      <c r="X2733" s="82" t="s">
        <v>72</v>
      </c>
      <c r="Y2733" s="82" t="s">
        <v>73</v>
      </c>
      <c r="Z2733" s="82">
        <v>1</v>
      </c>
      <c r="AB2733" s="82" t="s">
        <v>3970</v>
      </c>
      <c r="AD2733" s="82" t="s">
        <v>69</v>
      </c>
      <c r="AE2733" s="82" t="s">
        <v>639</v>
      </c>
      <c r="AN2733" s="82" t="s">
        <v>76</v>
      </c>
      <c r="AO2733" s="82" t="s">
        <v>3971</v>
      </c>
      <c r="AP2733" s="82">
        <v>50000</v>
      </c>
      <c r="AQ2733" s="82" t="s">
        <v>109</v>
      </c>
      <c r="AR2733" s="82" t="s">
        <v>4274</v>
      </c>
      <c r="AS2733" s="84">
        <v>41962</v>
      </c>
      <c r="AT2733" s="85">
        <v>2014</v>
      </c>
      <c r="AU2733" s="82" t="s">
        <v>4277</v>
      </c>
      <c r="AV2733" s="84">
        <v>42155</v>
      </c>
      <c r="AW2733" s="85">
        <v>2015</v>
      </c>
      <c r="AX2733" s="85">
        <f>Table1[[#This Row],[End TEST]]-Table1[[#This Row],[Start TEST]]</f>
        <v>1</v>
      </c>
      <c r="AY2733" s="85">
        <f>Table1[[#This Row],[TEST_Diff]]+1</f>
        <v>2</v>
      </c>
      <c r="AZ2733" s="92">
        <f>DATEDIF(Table1[[#This Row],[Start Year]],Table1[[#This Row],[End Year]],"d") / 365</f>
        <v>0.52876712328767128</v>
      </c>
    </row>
    <row r="2734" spans="1:65" x14ac:dyDescent="0.5">
      <c r="A2734" s="82">
        <v>216</v>
      </c>
      <c r="B2734" s="82" t="s">
        <v>3046</v>
      </c>
      <c r="D2734" s="90">
        <v>43371</v>
      </c>
      <c r="E2734" s="90" t="s">
        <v>3047</v>
      </c>
      <c r="F2734" s="90"/>
      <c r="G2734" s="82" t="s">
        <v>3047</v>
      </c>
      <c r="H2734" s="82" t="s">
        <v>3048</v>
      </c>
      <c r="I2734" s="80" t="s">
        <v>127</v>
      </c>
      <c r="J2734" s="80">
        <v>20</v>
      </c>
      <c r="K2734" s="80">
        <v>5</v>
      </c>
      <c r="L2734" s="80" t="s">
        <v>499</v>
      </c>
      <c r="M2734" s="80">
        <v>37</v>
      </c>
      <c r="N2734" s="80">
        <v>-13.254308</v>
      </c>
      <c r="O2734" s="80">
        <v>34.301524999999998</v>
      </c>
      <c r="P2734" s="80" t="s">
        <v>69</v>
      </c>
      <c r="Q2734" s="80">
        <v>0</v>
      </c>
      <c r="R2734" s="80">
        <v>2.6272389999999999</v>
      </c>
      <c r="S2734" s="80">
        <v>23.381664000000001</v>
      </c>
      <c r="T2734" s="80">
        <v>592000</v>
      </c>
      <c r="U2734" s="91">
        <f>Table1[[#This Row],[Distribution Amount (Dollars)]]/Table1[[#This Row],[NEWdatediff]]</f>
        <v>197333.33333333334</v>
      </c>
      <c r="V2734" s="82" t="s">
        <v>984</v>
      </c>
      <c r="W2734" s="82" t="s">
        <v>91</v>
      </c>
      <c r="X2734" s="82" t="s">
        <v>104</v>
      </c>
      <c r="Y2734" s="82" t="s">
        <v>105</v>
      </c>
      <c r="Z2734" s="82">
        <v>1</v>
      </c>
      <c r="AB2734" s="82" t="s">
        <v>3049</v>
      </c>
      <c r="AD2734" s="82" t="s">
        <v>89</v>
      </c>
      <c r="AE2734" s="82" t="s">
        <v>3050</v>
      </c>
      <c r="AN2734" s="82" t="s">
        <v>76</v>
      </c>
      <c r="AO2734" s="82" t="s">
        <v>3051</v>
      </c>
      <c r="AP2734" s="82">
        <v>8000000</v>
      </c>
      <c r="AQ2734" s="82" t="s">
        <v>109</v>
      </c>
      <c r="AR2734" s="82" t="s">
        <v>4274</v>
      </c>
      <c r="AS2734" s="84">
        <v>40618</v>
      </c>
      <c r="AT2734" s="85">
        <v>2011</v>
      </c>
      <c r="AU2734" s="82" t="s">
        <v>4277</v>
      </c>
      <c r="AV2734" s="84">
        <v>41361</v>
      </c>
      <c r="AW2734" s="85">
        <v>2013</v>
      </c>
      <c r="AX2734" s="85">
        <f>Table1[[#This Row],[End TEST]]-Table1[[#This Row],[Start TEST]]</f>
        <v>2</v>
      </c>
      <c r="AY2734" s="85">
        <f>Table1[[#This Row],[TEST_Diff]]+1</f>
        <v>3</v>
      </c>
      <c r="AZ2734" s="92">
        <f>DATEDIF(Table1[[#This Row],[Start Year]],Table1[[#This Row],[End Year]],"d") / 365</f>
        <v>2.0356164383561643</v>
      </c>
    </row>
    <row r="2735" spans="1:65" x14ac:dyDescent="0.5">
      <c r="A2735" s="82">
        <v>216</v>
      </c>
      <c r="B2735" s="82" t="s">
        <v>3046</v>
      </c>
      <c r="D2735" s="90">
        <v>43371</v>
      </c>
      <c r="E2735" s="90" t="s">
        <v>3047</v>
      </c>
      <c r="F2735" s="90"/>
      <c r="G2735" s="82" t="s">
        <v>3047</v>
      </c>
      <c r="H2735" s="82" t="s">
        <v>3048</v>
      </c>
      <c r="I2735" s="80" t="s">
        <v>128</v>
      </c>
      <c r="J2735" s="80">
        <v>60</v>
      </c>
      <c r="K2735" s="80">
        <v>5</v>
      </c>
      <c r="L2735" s="80" t="s">
        <v>499</v>
      </c>
      <c r="M2735" s="80">
        <v>37</v>
      </c>
      <c r="N2735" s="80">
        <v>-13.254308</v>
      </c>
      <c r="O2735" s="80">
        <v>34.301524999999998</v>
      </c>
      <c r="P2735" s="80" t="s">
        <v>69</v>
      </c>
      <c r="Q2735" s="80">
        <v>0</v>
      </c>
      <c r="R2735" s="80">
        <v>2.6272389999999999</v>
      </c>
      <c r="S2735" s="80">
        <v>23.381664000000001</v>
      </c>
      <c r="T2735" s="80">
        <v>1776000</v>
      </c>
      <c r="U2735" s="91">
        <f>Table1[[#This Row],[Distribution Amount (Dollars)]]/Table1[[#This Row],[NEWdatediff]]</f>
        <v>592000</v>
      </c>
      <c r="V2735" s="82" t="s">
        <v>984</v>
      </c>
      <c r="W2735" s="82" t="s">
        <v>91</v>
      </c>
      <c r="X2735" s="82" t="s">
        <v>104</v>
      </c>
      <c r="Y2735" s="82" t="s">
        <v>105</v>
      </c>
      <c r="Z2735" s="82">
        <v>1</v>
      </c>
      <c r="AB2735" s="82" t="s">
        <v>3049</v>
      </c>
      <c r="AD2735" s="82" t="s">
        <v>89</v>
      </c>
      <c r="AE2735" s="82" t="s">
        <v>3050</v>
      </c>
      <c r="AN2735" s="82" t="s">
        <v>76</v>
      </c>
      <c r="AO2735" s="82" t="s">
        <v>3051</v>
      </c>
      <c r="AP2735" s="82">
        <v>8000000</v>
      </c>
      <c r="AQ2735" s="82" t="s">
        <v>109</v>
      </c>
      <c r="AR2735" s="82" t="s">
        <v>4274</v>
      </c>
      <c r="AS2735" s="84">
        <v>40618</v>
      </c>
      <c r="AT2735" s="85">
        <v>2011</v>
      </c>
      <c r="AU2735" s="82" t="s">
        <v>4277</v>
      </c>
      <c r="AV2735" s="84">
        <v>41361</v>
      </c>
      <c r="AW2735" s="85">
        <v>2013</v>
      </c>
      <c r="AX2735" s="85">
        <f>Table1[[#This Row],[End TEST]]-Table1[[#This Row],[Start TEST]]</f>
        <v>2</v>
      </c>
      <c r="AY2735" s="85">
        <f>Table1[[#This Row],[TEST_Diff]]+1</f>
        <v>3</v>
      </c>
      <c r="AZ2735" s="92">
        <f>DATEDIF(Table1[[#This Row],[Start Year]],Table1[[#This Row],[End Year]],"d") / 365</f>
        <v>2.0356164383561643</v>
      </c>
    </row>
    <row r="2736" spans="1:65" x14ac:dyDescent="0.5">
      <c r="A2736" s="82">
        <v>216</v>
      </c>
      <c r="B2736" s="82" t="s">
        <v>3046</v>
      </c>
      <c r="D2736" s="90">
        <v>43371</v>
      </c>
      <c r="E2736" s="90" t="s">
        <v>3047</v>
      </c>
      <c r="F2736" s="90"/>
      <c r="G2736" s="82" t="s">
        <v>3047</v>
      </c>
      <c r="H2736" s="82" t="s">
        <v>3048</v>
      </c>
      <c r="I2736" s="80" t="s">
        <v>98</v>
      </c>
      <c r="J2736" s="80">
        <v>20</v>
      </c>
      <c r="K2736" s="80">
        <v>5</v>
      </c>
      <c r="L2736" s="80" t="s">
        <v>499</v>
      </c>
      <c r="M2736" s="80">
        <v>37</v>
      </c>
      <c r="N2736" s="80">
        <v>-13.254308</v>
      </c>
      <c r="O2736" s="80">
        <v>34.301524999999998</v>
      </c>
      <c r="P2736" s="80" t="s">
        <v>69</v>
      </c>
      <c r="Q2736" s="80">
        <v>0</v>
      </c>
      <c r="R2736" s="80">
        <v>2.6272389999999999</v>
      </c>
      <c r="S2736" s="80">
        <v>23.381664000000001</v>
      </c>
      <c r="T2736" s="80">
        <v>592000</v>
      </c>
      <c r="U2736" s="91">
        <f>Table1[[#This Row],[Distribution Amount (Dollars)]]/Table1[[#This Row],[NEWdatediff]]</f>
        <v>197333.33333333334</v>
      </c>
      <c r="V2736" s="82" t="s">
        <v>984</v>
      </c>
      <c r="W2736" s="82" t="s">
        <v>91</v>
      </c>
      <c r="X2736" s="82" t="s">
        <v>104</v>
      </c>
      <c r="Y2736" s="82" t="s">
        <v>105</v>
      </c>
      <c r="Z2736" s="82">
        <v>1</v>
      </c>
      <c r="AB2736" s="82" t="s">
        <v>3049</v>
      </c>
      <c r="AD2736" s="82" t="s">
        <v>89</v>
      </c>
      <c r="AE2736" s="82" t="s">
        <v>3050</v>
      </c>
      <c r="AN2736" s="82" t="s">
        <v>76</v>
      </c>
      <c r="AO2736" s="82" t="s">
        <v>3051</v>
      </c>
      <c r="AP2736" s="82">
        <v>8000000</v>
      </c>
      <c r="AQ2736" s="82" t="s">
        <v>109</v>
      </c>
      <c r="AR2736" s="82" t="s">
        <v>4274</v>
      </c>
      <c r="AS2736" s="84">
        <v>40618</v>
      </c>
      <c r="AT2736" s="85">
        <v>2011</v>
      </c>
      <c r="AU2736" s="82" t="s">
        <v>4277</v>
      </c>
      <c r="AV2736" s="84">
        <v>41361</v>
      </c>
      <c r="AW2736" s="85">
        <v>2013</v>
      </c>
      <c r="AX2736" s="85">
        <f>Table1[[#This Row],[End TEST]]-Table1[[#This Row],[Start TEST]]</f>
        <v>2</v>
      </c>
      <c r="AY2736" s="85">
        <f>Table1[[#This Row],[TEST_Diff]]+1</f>
        <v>3</v>
      </c>
      <c r="AZ2736" s="92">
        <f>DATEDIF(Table1[[#This Row],[Start Year]],Table1[[#This Row],[End Year]],"d") / 365</f>
        <v>2.0356164383561643</v>
      </c>
    </row>
    <row r="2737" spans="1:52" x14ac:dyDescent="0.5">
      <c r="A2737" s="82">
        <v>216</v>
      </c>
      <c r="B2737" s="82" t="s">
        <v>3046</v>
      </c>
      <c r="D2737" s="90">
        <v>43371</v>
      </c>
      <c r="E2737" s="90" t="s">
        <v>3047</v>
      </c>
      <c r="F2737" s="90"/>
      <c r="G2737" s="82" t="s">
        <v>3047</v>
      </c>
      <c r="H2737" s="82" t="s">
        <v>3048</v>
      </c>
      <c r="I2737" s="80" t="s">
        <v>127</v>
      </c>
      <c r="J2737" s="80">
        <v>20</v>
      </c>
      <c r="K2737" s="80">
        <v>5</v>
      </c>
      <c r="L2737" s="80" t="s">
        <v>1053</v>
      </c>
      <c r="M2737" s="80">
        <v>14</v>
      </c>
      <c r="N2737" s="80">
        <v>17.607787999999999</v>
      </c>
      <c r="O2737" s="80">
        <v>8.0816660000000002</v>
      </c>
      <c r="P2737" s="80" t="s">
        <v>69</v>
      </c>
      <c r="Q2737" s="80">
        <v>0</v>
      </c>
      <c r="R2737" s="80">
        <v>2.6272389999999999</v>
      </c>
      <c r="S2737" s="80">
        <v>23.381664000000001</v>
      </c>
      <c r="T2737" s="80">
        <v>224000</v>
      </c>
      <c r="U2737" s="91">
        <f>Table1[[#This Row],[Distribution Amount (Dollars)]]/Table1[[#This Row],[NEWdatediff]]</f>
        <v>74666.666666666672</v>
      </c>
      <c r="V2737" s="82" t="s">
        <v>984</v>
      </c>
      <c r="W2737" s="82" t="s">
        <v>91</v>
      </c>
      <c r="X2737" s="82" t="s">
        <v>104</v>
      </c>
      <c r="Y2737" s="82" t="s">
        <v>105</v>
      </c>
      <c r="Z2737" s="82">
        <v>1</v>
      </c>
      <c r="AB2737" s="82" t="s">
        <v>3049</v>
      </c>
      <c r="AD2737" s="82" t="s">
        <v>1053</v>
      </c>
      <c r="AE2737" s="82" t="s">
        <v>3050</v>
      </c>
      <c r="AN2737" s="82" t="s">
        <v>76</v>
      </c>
      <c r="AO2737" s="82" t="s">
        <v>3051</v>
      </c>
      <c r="AP2737" s="82">
        <v>8000000</v>
      </c>
      <c r="AQ2737" s="82" t="s">
        <v>109</v>
      </c>
      <c r="AR2737" s="82" t="s">
        <v>4274</v>
      </c>
      <c r="AS2737" s="84">
        <v>40618</v>
      </c>
      <c r="AT2737" s="85">
        <v>2011</v>
      </c>
      <c r="AU2737" s="82" t="s">
        <v>4277</v>
      </c>
      <c r="AV2737" s="84">
        <v>41361</v>
      </c>
      <c r="AW2737" s="85">
        <v>2013</v>
      </c>
      <c r="AX2737" s="85">
        <f>Table1[[#This Row],[End TEST]]-Table1[[#This Row],[Start TEST]]</f>
        <v>2</v>
      </c>
      <c r="AY2737" s="85">
        <f>Table1[[#This Row],[TEST_Diff]]+1</f>
        <v>3</v>
      </c>
      <c r="AZ2737" s="92">
        <f>DATEDIF(Table1[[#This Row],[Start Year]],Table1[[#This Row],[End Year]],"d") / 365</f>
        <v>2.0356164383561643</v>
      </c>
    </row>
    <row r="2738" spans="1:52" x14ac:dyDescent="0.5">
      <c r="A2738" s="82">
        <v>216</v>
      </c>
      <c r="B2738" s="82" t="s">
        <v>3046</v>
      </c>
      <c r="D2738" s="90">
        <v>43371</v>
      </c>
      <c r="E2738" s="90" t="s">
        <v>3047</v>
      </c>
      <c r="F2738" s="90"/>
      <c r="G2738" s="82" t="s">
        <v>3047</v>
      </c>
      <c r="H2738" s="82" t="s">
        <v>3048</v>
      </c>
      <c r="I2738" s="80" t="s">
        <v>128</v>
      </c>
      <c r="J2738" s="80">
        <v>60</v>
      </c>
      <c r="K2738" s="80">
        <v>5</v>
      </c>
      <c r="L2738" s="80" t="s">
        <v>1053</v>
      </c>
      <c r="M2738" s="80">
        <v>14</v>
      </c>
      <c r="N2738" s="80">
        <v>17.607787999999999</v>
      </c>
      <c r="O2738" s="80">
        <v>8.0816660000000002</v>
      </c>
      <c r="P2738" s="80" t="s">
        <v>69</v>
      </c>
      <c r="Q2738" s="80">
        <v>0</v>
      </c>
      <c r="R2738" s="80">
        <v>2.6272389999999999</v>
      </c>
      <c r="S2738" s="80">
        <v>23.381664000000001</v>
      </c>
      <c r="T2738" s="80">
        <v>672000</v>
      </c>
      <c r="U2738" s="91">
        <f>Table1[[#This Row],[Distribution Amount (Dollars)]]/Table1[[#This Row],[NEWdatediff]]</f>
        <v>224000</v>
      </c>
      <c r="V2738" s="82" t="s">
        <v>984</v>
      </c>
      <c r="W2738" s="82" t="s">
        <v>91</v>
      </c>
      <c r="X2738" s="82" t="s">
        <v>104</v>
      </c>
      <c r="Y2738" s="82" t="s">
        <v>105</v>
      </c>
      <c r="Z2738" s="82">
        <v>1</v>
      </c>
      <c r="AB2738" s="82" t="s">
        <v>3049</v>
      </c>
      <c r="AD2738" s="82" t="s">
        <v>1053</v>
      </c>
      <c r="AE2738" s="82" t="s">
        <v>3050</v>
      </c>
      <c r="AN2738" s="82" t="s">
        <v>76</v>
      </c>
      <c r="AO2738" s="82" t="s">
        <v>3051</v>
      </c>
      <c r="AP2738" s="82">
        <v>8000000</v>
      </c>
      <c r="AQ2738" s="82" t="s">
        <v>109</v>
      </c>
      <c r="AR2738" s="82" t="s">
        <v>4274</v>
      </c>
      <c r="AS2738" s="84">
        <v>40618</v>
      </c>
      <c r="AT2738" s="85">
        <v>2011</v>
      </c>
      <c r="AU2738" s="82" t="s">
        <v>4277</v>
      </c>
      <c r="AV2738" s="84">
        <v>41361</v>
      </c>
      <c r="AW2738" s="85">
        <v>2013</v>
      </c>
      <c r="AX2738" s="85">
        <f>Table1[[#This Row],[End TEST]]-Table1[[#This Row],[Start TEST]]</f>
        <v>2</v>
      </c>
      <c r="AY2738" s="85">
        <f>Table1[[#This Row],[TEST_Diff]]+1</f>
        <v>3</v>
      </c>
      <c r="AZ2738" s="92">
        <f>DATEDIF(Table1[[#This Row],[Start Year]],Table1[[#This Row],[End Year]],"d") / 365</f>
        <v>2.0356164383561643</v>
      </c>
    </row>
    <row r="2739" spans="1:52" x14ac:dyDescent="0.5">
      <c r="A2739" s="82">
        <v>216</v>
      </c>
      <c r="B2739" s="82" t="s">
        <v>3046</v>
      </c>
      <c r="D2739" s="90">
        <v>43371</v>
      </c>
      <c r="E2739" s="90" t="s">
        <v>3047</v>
      </c>
      <c r="F2739" s="90"/>
      <c r="G2739" s="82" t="s">
        <v>3047</v>
      </c>
      <c r="H2739" s="82" t="s">
        <v>3048</v>
      </c>
      <c r="I2739" s="80" t="s">
        <v>98</v>
      </c>
      <c r="J2739" s="80">
        <v>20</v>
      </c>
      <c r="K2739" s="80">
        <v>5</v>
      </c>
      <c r="L2739" s="80" t="s">
        <v>1053</v>
      </c>
      <c r="M2739" s="80">
        <v>14</v>
      </c>
      <c r="N2739" s="80">
        <v>17.607787999999999</v>
      </c>
      <c r="O2739" s="80">
        <v>8.0816660000000002</v>
      </c>
      <c r="P2739" s="80" t="s">
        <v>69</v>
      </c>
      <c r="Q2739" s="80">
        <v>0</v>
      </c>
      <c r="R2739" s="80">
        <v>2.6272389999999999</v>
      </c>
      <c r="S2739" s="80">
        <v>23.381664000000001</v>
      </c>
      <c r="T2739" s="80">
        <v>224000</v>
      </c>
      <c r="U2739" s="91">
        <f>Table1[[#This Row],[Distribution Amount (Dollars)]]/Table1[[#This Row],[NEWdatediff]]</f>
        <v>74666.666666666672</v>
      </c>
      <c r="V2739" s="82" t="s">
        <v>984</v>
      </c>
      <c r="W2739" s="82" t="s">
        <v>91</v>
      </c>
      <c r="X2739" s="82" t="s">
        <v>104</v>
      </c>
      <c r="Y2739" s="82" t="s">
        <v>105</v>
      </c>
      <c r="Z2739" s="82">
        <v>1</v>
      </c>
      <c r="AB2739" s="82" t="s">
        <v>3049</v>
      </c>
      <c r="AD2739" s="82" t="s">
        <v>1053</v>
      </c>
      <c r="AE2739" s="82" t="s">
        <v>3050</v>
      </c>
      <c r="AN2739" s="82" t="s">
        <v>76</v>
      </c>
      <c r="AO2739" s="82" t="s">
        <v>3051</v>
      </c>
      <c r="AP2739" s="82">
        <v>8000000</v>
      </c>
      <c r="AQ2739" s="82" t="s">
        <v>109</v>
      </c>
      <c r="AR2739" s="82" t="s">
        <v>4274</v>
      </c>
      <c r="AS2739" s="84">
        <v>40618</v>
      </c>
      <c r="AT2739" s="85">
        <v>2011</v>
      </c>
      <c r="AU2739" s="82" t="s">
        <v>4277</v>
      </c>
      <c r="AV2739" s="84">
        <v>41361</v>
      </c>
      <c r="AW2739" s="85">
        <v>2013</v>
      </c>
      <c r="AX2739" s="85">
        <f>Table1[[#This Row],[End TEST]]-Table1[[#This Row],[Start TEST]]</f>
        <v>2</v>
      </c>
      <c r="AY2739" s="85">
        <f>Table1[[#This Row],[TEST_Diff]]+1</f>
        <v>3</v>
      </c>
      <c r="AZ2739" s="92">
        <f>DATEDIF(Table1[[#This Row],[Start Year]],Table1[[#This Row],[End Year]],"d") / 365</f>
        <v>2.0356164383561643</v>
      </c>
    </row>
    <row r="2740" spans="1:52" x14ac:dyDescent="0.5">
      <c r="A2740" s="82">
        <v>216</v>
      </c>
      <c r="B2740" s="82" t="s">
        <v>3046</v>
      </c>
      <c r="D2740" s="90">
        <v>43371</v>
      </c>
      <c r="E2740" s="90" t="s">
        <v>3047</v>
      </c>
      <c r="F2740" s="90"/>
      <c r="G2740" s="82" t="s">
        <v>3047</v>
      </c>
      <c r="H2740" s="82" t="s">
        <v>3048</v>
      </c>
      <c r="I2740" s="80" t="s">
        <v>127</v>
      </c>
      <c r="J2740" s="80">
        <v>20</v>
      </c>
      <c r="K2740" s="80">
        <v>5</v>
      </c>
      <c r="L2740" s="80" t="s">
        <v>139</v>
      </c>
      <c r="M2740" s="80">
        <v>25</v>
      </c>
      <c r="N2740" s="80">
        <v>9.1449999999999996</v>
      </c>
      <c r="O2740" s="80">
        <v>40.489674000000001</v>
      </c>
      <c r="P2740" s="80" t="s">
        <v>69</v>
      </c>
      <c r="Q2740" s="80">
        <v>0</v>
      </c>
      <c r="R2740" s="80">
        <v>2.6272389999999999</v>
      </c>
      <c r="S2740" s="80">
        <v>23.381664000000001</v>
      </c>
      <c r="T2740" s="80">
        <v>400000</v>
      </c>
      <c r="U2740" s="91">
        <f>Table1[[#This Row],[Distribution Amount (Dollars)]]/Table1[[#This Row],[NEWdatediff]]</f>
        <v>133333.33333333334</v>
      </c>
      <c r="V2740" s="82" t="s">
        <v>984</v>
      </c>
      <c r="W2740" s="82" t="s">
        <v>91</v>
      </c>
      <c r="X2740" s="82" t="s">
        <v>104</v>
      </c>
      <c r="Y2740" s="82" t="s">
        <v>105</v>
      </c>
      <c r="Z2740" s="82">
        <v>1</v>
      </c>
      <c r="AB2740" s="82" t="s">
        <v>3049</v>
      </c>
      <c r="AD2740" s="82" t="s">
        <v>139</v>
      </c>
      <c r="AE2740" s="82" t="s">
        <v>3050</v>
      </c>
      <c r="AN2740" s="82" t="s">
        <v>76</v>
      </c>
      <c r="AO2740" s="82" t="s">
        <v>3051</v>
      </c>
      <c r="AP2740" s="82">
        <v>8000000</v>
      </c>
      <c r="AQ2740" s="82" t="s">
        <v>109</v>
      </c>
      <c r="AR2740" s="82" t="s">
        <v>4274</v>
      </c>
      <c r="AS2740" s="84">
        <v>40618</v>
      </c>
      <c r="AT2740" s="85">
        <v>2011</v>
      </c>
      <c r="AU2740" s="82" t="s">
        <v>4277</v>
      </c>
      <c r="AV2740" s="84">
        <v>41361</v>
      </c>
      <c r="AW2740" s="85">
        <v>2013</v>
      </c>
      <c r="AX2740" s="85">
        <f>Table1[[#This Row],[End TEST]]-Table1[[#This Row],[Start TEST]]</f>
        <v>2</v>
      </c>
      <c r="AY2740" s="85">
        <f>Table1[[#This Row],[TEST_Diff]]+1</f>
        <v>3</v>
      </c>
      <c r="AZ2740" s="92">
        <f>DATEDIF(Table1[[#This Row],[Start Year]],Table1[[#This Row],[End Year]],"d") / 365</f>
        <v>2.0356164383561643</v>
      </c>
    </row>
    <row r="2741" spans="1:52" x14ac:dyDescent="0.5">
      <c r="A2741" s="82">
        <v>216</v>
      </c>
      <c r="B2741" s="82" t="s">
        <v>3046</v>
      </c>
      <c r="D2741" s="90">
        <v>43371</v>
      </c>
      <c r="E2741" s="90" t="s">
        <v>3047</v>
      </c>
      <c r="F2741" s="90"/>
      <c r="G2741" s="82" t="s">
        <v>3047</v>
      </c>
      <c r="H2741" s="82" t="s">
        <v>3048</v>
      </c>
      <c r="I2741" s="80" t="s">
        <v>128</v>
      </c>
      <c r="J2741" s="80">
        <v>60</v>
      </c>
      <c r="K2741" s="80">
        <v>5</v>
      </c>
      <c r="L2741" s="80" t="s">
        <v>139</v>
      </c>
      <c r="M2741" s="80">
        <v>25</v>
      </c>
      <c r="N2741" s="80">
        <v>9.1449999999999996</v>
      </c>
      <c r="O2741" s="80">
        <v>40.489674000000001</v>
      </c>
      <c r="P2741" s="80" t="s">
        <v>69</v>
      </c>
      <c r="Q2741" s="80">
        <v>0</v>
      </c>
      <c r="R2741" s="80">
        <v>2.6272389999999999</v>
      </c>
      <c r="S2741" s="80">
        <v>23.381664000000001</v>
      </c>
      <c r="T2741" s="80">
        <v>1200000</v>
      </c>
      <c r="U2741" s="91">
        <f>Table1[[#This Row],[Distribution Amount (Dollars)]]/Table1[[#This Row],[NEWdatediff]]</f>
        <v>400000</v>
      </c>
      <c r="V2741" s="82" t="s">
        <v>984</v>
      </c>
      <c r="W2741" s="82" t="s">
        <v>91</v>
      </c>
      <c r="X2741" s="82" t="s">
        <v>104</v>
      </c>
      <c r="Y2741" s="82" t="s">
        <v>105</v>
      </c>
      <c r="Z2741" s="82">
        <v>1</v>
      </c>
      <c r="AB2741" s="82" t="s">
        <v>3049</v>
      </c>
      <c r="AD2741" s="82" t="s">
        <v>139</v>
      </c>
      <c r="AE2741" s="82" t="s">
        <v>3050</v>
      </c>
      <c r="AN2741" s="82" t="s">
        <v>76</v>
      </c>
      <c r="AO2741" s="82" t="s">
        <v>3051</v>
      </c>
      <c r="AP2741" s="82">
        <v>8000000</v>
      </c>
      <c r="AQ2741" s="82" t="s">
        <v>109</v>
      </c>
      <c r="AR2741" s="82" t="s">
        <v>4274</v>
      </c>
      <c r="AS2741" s="84">
        <v>40618</v>
      </c>
      <c r="AT2741" s="85">
        <v>2011</v>
      </c>
      <c r="AU2741" s="82" t="s">
        <v>4277</v>
      </c>
      <c r="AV2741" s="84">
        <v>41361</v>
      </c>
      <c r="AW2741" s="85">
        <v>2013</v>
      </c>
      <c r="AX2741" s="85">
        <f>Table1[[#This Row],[End TEST]]-Table1[[#This Row],[Start TEST]]</f>
        <v>2</v>
      </c>
      <c r="AY2741" s="85">
        <f>Table1[[#This Row],[TEST_Diff]]+1</f>
        <v>3</v>
      </c>
      <c r="AZ2741" s="92">
        <f>DATEDIF(Table1[[#This Row],[Start Year]],Table1[[#This Row],[End Year]],"d") / 365</f>
        <v>2.0356164383561643</v>
      </c>
    </row>
    <row r="2742" spans="1:52" x14ac:dyDescent="0.5">
      <c r="A2742" s="82">
        <v>216</v>
      </c>
      <c r="B2742" s="82" t="s">
        <v>3046</v>
      </c>
      <c r="D2742" s="90">
        <v>43371</v>
      </c>
      <c r="E2742" s="90" t="s">
        <v>3047</v>
      </c>
      <c r="F2742" s="90"/>
      <c r="G2742" s="82" t="s">
        <v>3047</v>
      </c>
      <c r="H2742" s="82" t="s">
        <v>3048</v>
      </c>
      <c r="I2742" s="80" t="s">
        <v>98</v>
      </c>
      <c r="J2742" s="80">
        <v>20</v>
      </c>
      <c r="K2742" s="80">
        <v>5</v>
      </c>
      <c r="L2742" s="80" t="s">
        <v>139</v>
      </c>
      <c r="M2742" s="80">
        <v>25</v>
      </c>
      <c r="N2742" s="80">
        <v>9.1449999999999996</v>
      </c>
      <c r="O2742" s="80">
        <v>40.489674000000001</v>
      </c>
      <c r="P2742" s="80" t="s">
        <v>69</v>
      </c>
      <c r="Q2742" s="80">
        <v>0</v>
      </c>
      <c r="R2742" s="80">
        <v>2.6272389999999999</v>
      </c>
      <c r="S2742" s="80">
        <v>23.381664000000001</v>
      </c>
      <c r="T2742" s="80">
        <v>400000</v>
      </c>
      <c r="U2742" s="91">
        <f>Table1[[#This Row],[Distribution Amount (Dollars)]]/Table1[[#This Row],[NEWdatediff]]</f>
        <v>133333.33333333334</v>
      </c>
      <c r="V2742" s="82" t="s">
        <v>984</v>
      </c>
      <c r="W2742" s="82" t="s">
        <v>91</v>
      </c>
      <c r="X2742" s="82" t="s">
        <v>104</v>
      </c>
      <c r="Y2742" s="82" t="s">
        <v>105</v>
      </c>
      <c r="Z2742" s="82">
        <v>1</v>
      </c>
      <c r="AB2742" s="82" t="s">
        <v>3049</v>
      </c>
      <c r="AD2742" s="82" t="s">
        <v>139</v>
      </c>
      <c r="AE2742" s="82" t="s">
        <v>3050</v>
      </c>
      <c r="AN2742" s="82" t="s">
        <v>76</v>
      </c>
      <c r="AO2742" s="82" t="s">
        <v>3051</v>
      </c>
      <c r="AP2742" s="82">
        <v>8000000</v>
      </c>
      <c r="AQ2742" s="82" t="s">
        <v>109</v>
      </c>
      <c r="AR2742" s="82" t="s">
        <v>4274</v>
      </c>
      <c r="AS2742" s="84">
        <v>40618</v>
      </c>
      <c r="AT2742" s="85">
        <v>2011</v>
      </c>
      <c r="AU2742" s="82" t="s">
        <v>4277</v>
      </c>
      <c r="AV2742" s="84">
        <v>41361</v>
      </c>
      <c r="AW2742" s="85">
        <v>2013</v>
      </c>
      <c r="AX2742" s="85">
        <f>Table1[[#This Row],[End TEST]]-Table1[[#This Row],[Start TEST]]</f>
        <v>2</v>
      </c>
      <c r="AY2742" s="85">
        <f>Table1[[#This Row],[TEST_Diff]]+1</f>
        <v>3</v>
      </c>
      <c r="AZ2742" s="92">
        <f>DATEDIF(Table1[[#This Row],[Start Year]],Table1[[#This Row],[End Year]],"d") / 365</f>
        <v>2.0356164383561643</v>
      </c>
    </row>
    <row r="2743" spans="1:52" x14ac:dyDescent="0.5">
      <c r="A2743" s="82">
        <v>216</v>
      </c>
      <c r="B2743" s="82" t="s">
        <v>3046</v>
      </c>
      <c r="D2743" s="90">
        <v>43371</v>
      </c>
      <c r="E2743" s="90" t="s">
        <v>3047</v>
      </c>
      <c r="F2743" s="90"/>
      <c r="G2743" s="82" t="s">
        <v>3047</v>
      </c>
      <c r="H2743" s="82" t="s">
        <v>3048</v>
      </c>
      <c r="I2743" s="80" t="s">
        <v>127</v>
      </c>
      <c r="J2743" s="80">
        <v>20</v>
      </c>
      <c r="K2743" s="80">
        <v>5</v>
      </c>
      <c r="L2743" s="80" t="s">
        <v>156</v>
      </c>
      <c r="M2743" s="80">
        <v>8</v>
      </c>
      <c r="N2743" s="80">
        <v>17.570692000000001</v>
      </c>
      <c r="O2743" s="80">
        <v>-3.9961660000000001</v>
      </c>
      <c r="P2743" s="80" t="s">
        <v>69</v>
      </c>
      <c r="Q2743" s="80">
        <v>0</v>
      </c>
      <c r="R2743" s="80">
        <v>2.6272389999999999</v>
      </c>
      <c r="S2743" s="80">
        <v>23.381664000000001</v>
      </c>
      <c r="T2743" s="80">
        <v>128000</v>
      </c>
      <c r="U2743" s="91">
        <f>Table1[[#This Row],[Distribution Amount (Dollars)]]/Table1[[#This Row],[NEWdatediff]]</f>
        <v>42666.666666666664</v>
      </c>
      <c r="V2743" s="82" t="s">
        <v>984</v>
      </c>
      <c r="W2743" s="82" t="s">
        <v>91</v>
      </c>
      <c r="X2743" s="82" t="s">
        <v>104</v>
      </c>
      <c r="Y2743" s="82" t="s">
        <v>105</v>
      </c>
      <c r="Z2743" s="82">
        <v>1</v>
      </c>
      <c r="AB2743" s="82" t="s">
        <v>3049</v>
      </c>
      <c r="AD2743" s="82" t="s">
        <v>499</v>
      </c>
      <c r="AE2743" s="82" t="s">
        <v>3050</v>
      </c>
      <c r="AN2743" s="82" t="s">
        <v>76</v>
      </c>
      <c r="AO2743" s="82" t="s">
        <v>3051</v>
      </c>
      <c r="AP2743" s="82">
        <v>8000000</v>
      </c>
      <c r="AQ2743" s="82" t="s">
        <v>109</v>
      </c>
      <c r="AR2743" s="82" t="s">
        <v>4274</v>
      </c>
      <c r="AS2743" s="84">
        <v>40618</v>
      </c>
      <c r="AT2743" s="85">
        <v>2011</v>
      </c>
      <c r="AU2743" s="82" t="s">
        <v>4277</v>
      </c>
      <c r="AV2743" s="84">
        <v>41361</v>
      </c>
      <c r="AW2743" s="85">
        <v>2013</v>
      </c>
      <c r="AX2743" s="85">
        <f>Table1[[#This Row],[End TEST]]-Table1[[#This Row],[Start TEST]]</f>
        <v>2</v>
      </c>
      <c r="AY2743" s="85">
        <f>Table1[[#This Row],[TEST_Diff]]+1</f>
        <v>3</v>
      </c>
      <c r="AZ2743" s="92">
        <f>DATEDIF(Table1[[#This Row],[Start Year]],Table1[[#This Row],[End Year]],"d") / 365</f>
        <v>2.0356164383561643</v>
      </c>
    </row>
    <row r="2744" spans="1:52" x14ac:dyDescent="0.5">
      <c r="A2744" s="82">
        <v>216</v>
      </c>
      <c r="B2744" s="82" t="s">
        <v>3046</v>
      </c>
      <c r="D2744" s="90">
        <v>43371</v>
      </c>
      <c r="E2744" s="90" t="s">
        <v>3047</v>
      </c>
      <c r="F2744" s="90"/>
      <c r="G2744" s="82" t="s">
        <v>3047</v>
      </c>
      <c r="H2744" s="82" t="s">
        <v>3048</v>
      </c>
      <c r="I2744" s="80" t="s">
        <v>128</v>
      </c>
      <c r="J2744" s="80">
        <v>60</v>
      </c>
      <c r="K2744" s="80">
        <v>5</v>
      </c>
      <c r="L2744" s="80" t="s">
        <v>156</v>
      </c>
      <c r="M2744" s="80">
        <v>8</v>
      </c>
      <c r="N2744" s="80">
        <v>17.570692000000001</v>
      </c>
      <c r="O2744" s="80">
        <v>-3.9961660000000001</v>
      </c>
      <c r="P2744" s="80" t="s">
        <v>69</v>
      </c>
      <c r="Q2744" s="80">
        <v>0</v>
      </c>
      <c r="R2744" s="80">
        <v>2.6272389999999999</v>
      </c>
      <c r="S2744" s="80">
        <v>23.381664000000001</v>
      </c>
      <c r="T2744" s="80">
        <v>384000</v>
      </c>
      <c r="U2744" s="91">
        <f>Table1[[#This Row],[Distribution Amount (Dollars)]]/Table1[[#This Row],[NEWdatediff]]</f>
        <v>128000</v>
      </c>
      <c r="V2744" s="82" t="s">
        <v>984</v>
      </c>
      <c r="W2744" s="82" t="s">
        <v>91</v>
      </c>
      <c r="X2744" s="82" t="s">
        <v>104</v>
      </c>
      <c r="Y2744" s="82" t="s">
        <v>105</v>
      </c>
      <c r="Z2744" s="82">
        <v>1</v>
      </c>
      <c r="AB2744" s="82" t="s">
        <v>3049</v>
      </c>
      <c r="AD2744" s="82" t="s">
        <v>499</v>
      </c>
      <c r="AE2744" s="82" t="s">
        <v>3050</v>
      </c>
      <c r="AN2744" s="82" t="s">
        <v>76</v>
      </c>
      <c r="AO2744" s="82" t="s">
        <v>3051</v>
      </c>
      <c r="AP2744" s="82">
        <v>8000000</v>
      </c>
      <c r="AQ2744" s="82" t="s">
        <v>109</v>
      </c>
      <c r="AR2744" s="82" t="s">
        <v>4274</v>
      </c>
      <c r="AS2744" s="84">
        <v>40618</v>
      </c>
      <c r="AT2744" s="85">
        <v>2011</v>
      </c>
      <c r="AU2744" s="82" t="s">
        <v>4277</v>
      </c>
      <c r="AV2744" s="84">
        <v>41361</v>
      </c>
      <c r="AW2744" s="85">
        <v>2013</v>
      </c>
      <c r="AX2744" s="85">
        <f>Table1[[#This Row],[End TEST]]-Table1[[#This Row],[Start TEST]]</f>
        <v>2</v>
      </c>
      <c r="AY2744" s="85">
        <f>Table1[[#This Row],[TEST_Diff]]+1</f>
        <v>3</v>
      </c>
      <c r="AZ2744" s="92">
        <f>DATEDIF(Table1[[#This Row],[Start Year]],Table1[[#This Row],[End Year]],"d") / 365</f>
        <v>2.0356164383561643</v>
      </c>
    </row>
    <row r="2745" spans="1:52" x14ac:dyDescent="0.5">
      <c r="A2745" s="82">
        <v>216</v>
      </c>
      <c r="B2745" s="82" t="s">
        <v>3046</v>
      </c>
      <c r="D2745" s="90">
        <v>43371</v>
      </c>
      <c r="E2745" s="90" t="s">
        <v>3047</v>
      </c>
      <c r="F2745" s="90"/>
      <c r="G2745" s="82" t="s">
        <v>3047</v>
      </c>
      <c r="H2745" s="82" t="s">
        <v>3048</v>
      </c>
      <c r="I2745" s="80" t="s">
        <v>98</v>
      </c>
      <c r="J2745" s="80">
        <v>20</v>
      </c>
      <c r="K2745" s="80">
        <v>5</v>
      </c>
      <c r="L2745" s="80" t="s">
        <v>156</v>
      </c>
      <c r="M2745" s="80">
        <v>8</v>
      </c>
      <c r="N2745" s="80">
        <v>17.570692000000001</v>
      </c>
      <c r="O2745" s="80">
        <v>-3.9961660000000001</v>
      </c>
      <c r="P2745" s="80" t="s">
        <v>69</v>
      </c>
      <c r="Q2745" s="80">
        <v>0</v>
      </c>
      <c r="R2745" s="80">
        <v>2.6272389999999999</v>
      </c>
      <c r="S2745" s="80">
        <v>23.381664000000001</v>
      </c>
      <c r="T2745" s="80">
        <v>128000</v>
      </c>
      <c r="U2745" s="91">
        <f>Table1[[#This Row],[Distribution Amount (Dollars)]]/Table1[[#This Row],[NEWdatediff]]</f>
        <v>42666.666666666664</v>
      </c>
      <c r="V2745" s="82" t="s">
        <v>984</v>
      </c>
      <c r="W2745" s="82" t="s">
        <v>91</v>
      </c>
      <c r="X2745" s="82" t="s">
        <v>104</v>
      </c>
      <c r="Y2745" s="82" t="s">
        <v>105</v>
      </c>
      <c r="Z2745" s="82">
        <v>1</v>
      </c>
      <c r="AB2745" s="82" t="s">
        <v>3049</v>
      </c>
      <c r="AD2745" s="82" t="s">
        <v>499</v>
      </c>
      <c r="AE2745" s="82" t="s">
        <v>3050</v>
      </c>
      <c r="AN2745" s="82" t="s">
        <v>76</v>
      </c>
      <c r="AO2745" s="82" t="s">
        <v>3051</v>
      </c>
      <c r="AP2745" s="82">
        <v>8000000</v>
      </c>
      <c r="AQ2745" s="82" t="s">
        <v>109</v>
      </c>
      <c r="AR2745" s="82" t="s">
        <v>4274</v>
      </c>
      <c r="AS2745" s="84">
        <v>40618</v>
      </c>
      <c r="AT2745" s="85">
        <v>2011</v>
      </c>
      <c r="AU2745" s="82" t="s">
        <v>4277</v>
      </c>
      <c r="AV2745" s="84">
        <v>41361</v>
      </c>
      <c r="AW2745" s="85">
        <v>2013</v>
      </c>
      <c r="AX2745" s="85">
        <f>Table1[[#This Row],[End TEST]]-Table1[[#This Row],[Start TEST]]</f>
        <v>2</v>
      </c>
      <c r="AY2745" s="85">
        <f>Table1[[#This Row],[TEST_Diff]]+1</f>
        <v>3</v>
      </c>
      <c r="AZ2745" s="92">
        <f>DATEDIF(Table1[[#This Row],[Start Year]],Table1[[#This Row],[End Year]],"d") / 365</f>
        <v>2.0356164383561643</v>
      </c>
    </row>
    <row r="2746" spans="1:52" x14ac:dyDescent="0.5">
      <c r="A2746" s="82">
        <v>216</v>
      </c>
      <c r="B2746" s="82" t="s">
        <v>3046</v>
      </c>
      <c r="D2746" s="90">
        <v>43371</v>
      </c>
      <c r="E2746" s="90" t="s">
        <v>3047</v>
      </c>
      <c r="F2746" s="90"/>
      <c r="G2746" s="82" t="s">
        <v>3047</v>
      </c>
      <c r="H2746" s="82" t="s">
        <v>3048</v>
      </c>
      <c r="I2746" s="80" t="s">
        <v>127</v>
      </c>
      <c r="J2746" s="80">
        <v>20</v>
      </c>
      <c r="K2746" s="80">
        <v>5</v>
      </c>
      <c r="L2746" s="80" t="s">
        <v>89</v>
      </c>
      <c r="M2746" s="80">
        <v>16</v>
      </c>
      <c r="N2746" s="80">
        <v>6.8808540000000002</v>
      </c>
      <c r="O2746" s="80">
        <v>-1.167594</v>
      </c>
      <c r="P2746" s="80" t="s">
        <v>69</v>
      </c>
      <c r="Q2746" s="80">
        <v>0</v>
      </c>
      <c r="R2746" s="80">
        <v>2.6272389999999999</v>
      </c>
      <c r="S2746" s="80">
        <v>23.381664000000001</v>
      </c>
      <c r="T2746" s="80">
        <v>256000</v>
      </c>
      <c r="U2746" s="91">
        <f>Table1[[#This Row],[Distribution Amount (Dollars)]]/Table1[[#This Row],[NEWdatediff]]</f>
        <v>85333.333333333328</v>
      </c>
      <c r="V2746" s="82" t="s">
        <v>984</v>
      </c>
      <c r="W2746" s="82" t="s">
        <v>91</v>
      </c>
      <c r="X2746" s="82" t="s">
        <v>104</v>
      </c>
      <c r="Y2746" s="82" t="s">
        <v>105</v>
      </c>
      <c r="Z2746" s="82">
        <v>1</v>
      </c>
      <c r="AB2746" s="82" t="s">
        <v>3049</v>
      </c>
      <c r="AD2746" s="82" t="s">
        <v>156</v>
      </c>
      <c r="AE2746" s="82" t="s">
        <v>3050</v>
      </c>
      <c r="AN2746" s="82" t="s">
        <v>76</v>
      </c>
      <c r="AO2746" s="82" t="s">
        <v>3051</v>
      </c>
      <c r="AP2746" s="82">
        <v>8000000</v>
      </c>
      <c r="AQ2746" s="82" t="s">
        <v>109</v>
      </c>
      <c r="AR2746" s="82" t="s">
        <v>4274</v>
      </c>
      <c r="AS2746" s="84">
        <v>40618</v>
      </c>
      <c r="AT2746" s="85">
        <v>2011</v>
      </c>
      <c r="AU2746" s="82" t="s">
        <v>4277</v>
      </c>
      <c r="AV2746" s="84">
        <v>41361</v>
      </c>
      <c r="AW2746" s="85">
        <v>2013</v>
      </c>
      <c r="AX2746" s="85">
        <f>Table1[[#This Row],[End TEST]]-Table1[[#This Row],[Start TEST]]</f>
        <v>2</v>
      </c>
      <c r="AY2746" s="85">
        <f>Table1[[#This Row],[TEST_Diff]]+1</f>
        <v>3</v>
      </c>
      <c r="AZ2746" s="92">
        <f>DATEDIF(Table1[[#This Row],[Start Year]],Table1[[#This Row],[End Year]],"d") / 365</f>
        <v>2.0356164383561643</v>
      </c>
    </row>
    <row r="2747" spans="1:52" x14ac:dyDescent="0.5">
      <c r="A2747" s="82">
        <v>216</v>
      </c>
      <c r="B2747" s="82" t="s">
        <v>3046</v>
      </c>
      <c r="D2747" s="90">
        <v>43371</v>
      </c>
      <c r="E2747" s="90" t="s">
        <v>3047</v>
      </c>
      <c r="F2747" s="90"/>
      <c r="G2747" s="82" t="s">
        <v>3047</v>
      </c>
      <c r="H2747" s="82" t="s">
        <v>3048</v>
      </c>
      <c r="I2747" s="80" t="s">
        <v>128</v>
      </c>
      <c r="J2747" s="80">
        <v>60</v>
      </c>
      <c r="K2747" s="80">
        <v>5</v>
      </c>
      <c r="L2747" s="80" t="s">
        <v>89</v>
      </c>
      <c r="M2747" s="80">
        <v>16</v>
      </c>
      <c r="N2747" s="80">
        <v>6.8808540000000002</v>
      </c>
      <c r="O2747" s="80">
        <v>-1.167594</v>
      </c>
      <c r="P2747" s="80" t="s">
        <v>69</v>
      </c>
      <c r="Q2747" s="80">
        <v>0</v>
      </c>
      <c r="R2747" s="80">
        <v>2.6272389999999999</v>
      </c>
      <c r="S2747" s="80">
        <v>23.381664000000001</v>
      </c>
      <c r="T2747" s="80">
        <v>768000</v>
      </c>
      <c r="U2747" s="91">
        <f>Table1[[#This Row],[Distribution Amount (Dollars)]]/Table1[[#This Row],[NEWdatediff]]</f>
        <v>256000</v>
      </c>
      <c r="V2747" s="82" t="s">
        <v>984</v>
      </c>
      <c r="W2747" s="82" t="s">
        <v>91</v>
      </c>
      <c r="X2747" s="82" t="s">
        <v>104</v>
      </c>
      <c r="Y2747" s="82" t="s">
        <v>105</v>
      </c>
      <c r="Z2747" s="82">
        <v>1</v>
      </c>
      <c r="AB2747" s="82" t="s">
        <v>3049</v>
      </c>
      <c r="AD2747" s="82" t="s">
        <v>156</v>
      </c>
      <c r="AE2747" s="82" t="s">
        <v>3050</v>
      </c>
      <c r="AN2747" s="82" t="s">
        <v>76</v>
      </c>
      <c r="AO2747" s="82" t="s">
        <v>3051</v>
      </c>
      <c r="AP2747" s="82">
        <v>8000000</v>
      </c>
      <c r="AQ2747" s="82" t="s">
        <v>109</v>
      </c>
      <c r="AR2747" s="82" t="s">
        <v>4274</v>
      </c>
      <c r="AS2747" s="84">
        <v>40618</v>
      </c>
      <c r="AT2747" s="85">
        <v>2011</v>
      </c>
      <c r="AU2747" s="82" t="s">
        <v>4277</v>
      </c>
      <c r="AV2747" s="84">
        <v>41361</v>
      </c>
      <c r="AW2747" s="85">
        <v>2013</v>
      </c>
      <c r="AX2747" s="85">
        <f>Table1[[#This Row],[End TEST]]-Table1[[#This Row],[Start TEST]]</f>
        <v>2</v>
      </c>
      <c r="AY2747" s="85">
        <f>Table1[[#This Row],[TEST_Diff]]+1</f>
        <v>3</v>
      </c>
      <c r="AZ2747" s="92">
        <f>DATEDIF(Table1[[#This Row],[Start Year]],Table1[[#This Row],[End Year]],"d") / 365</f>
        <v>2.0356164383561643</v>
      </c>
    </row>
    <row r="2748" spans="1:52" x14ac:dyDescent="0.5">
      <c r="A2748" s="82">
        <v>216</v>
      </c>
      <c r="B2748" s="82" t="s">
        <v>3046</v>
      </c>
      <c r="D2748" s="90">
        <v>43371</v>
      </c>
      <c r="E2748" s="90" t="s">
        <v>3047</v>
      </c>
      <c r="F2748" s="90"/>
      <c r="G2748" s="82" t="s">
        <v>3047</v>
      </c>
      <c r="H2748" s="82" t="s">
        <v>3048</v>
      </c>
      <c r="I2748" s="80" t="s">
        <v>98</v>
      </c>
      <c r="J2748" s="80">
        <v>20</v>
      </c>
      <c r="K2748" s="80">
        <v>5</v>
      </c>
      <c r="L2748" s="80" t="s">
        <v>89</v>
      </c>
      <c r="M2748" s="80">
        <v>16</v>
      </c>
      <c r="N2748" s="80">
        <v>6.8808540000000002</v>
      </c>
      <c r="O2748" s="80">
        <v>-1.167594</v>
      </c>
      <c r="P2748" s="80" t="s">
        <v>69</v>
      </c>
      <c r="Q2748" s="80">
        <v>0</v>
      </c>
      <c r="R2748" s="80">
        <v>2.6272389999999999</v>
      </c>
      <c r="S2748" s="80">
        <v>23.381664000000001</v>
      </c>
      <c r="T2748" s="80">
        <v>256000</v>
      </c>
      <c r="U2748" s="91">
        <f>Table1[[#This Row],[Distribution Amount (Dollars)]]/Table1[[#This Row],[NEWdatediff]]</f>
        <v>85333.333333333328</v>
      </c>
      <c r="V2748" s="82" t="s">
        <v>984</v>
      </c>
      <c r="W2748" s="82" t="s">
        <v>91</v>
      </c>
      <c r="X2748" s="82" t="s">
        <v>104</v>
      </c>
      <c r="Y2748" s="82" t="s">
        <v>105</v>
      </c>
      <c r="Z2748" s="82">
        <v>1</v>
      </c>
      <c r="AB2748" s="82" t="s">
        <v>3049</v>
      </c>
      <c r="AD2748" s="82" t="s">
        <v>156</v>
      </c>
      <c r="AE2748" s="82" t="s">
        <v>3050</v>
      </c>
      <c r="AN2748" s="82" t="s">
        <v>76</v>
      </c>
      <c r="AO2748" s="82" t="s">
        <v>3051</v>
      </c>
      <c r="AP2748" s="82">
        <v>8000000</v>
      </c>
      <c r="AQ2748" s="82" t="s">
        <v>109</v>
      </c>
      <c r="AR2748" s="82" t="s">
        <v>4274</v>
      </c>
      <c r="AS2748" s="84">
        <v>40618</v>
      </c>
      <c r="AT2748" s="85">
        <v>2011</v>
      </c>
      <c r="AU2748" s="82" t="s">
        <v>4277</v>
      </c>
      <c r="AV2748" s="84">
        <v>41361</v>
      </c>
      <c r="AW2748" s="85">
        <v>2013</v>
      </c>
      <c r="AX2748" s="85">
        <f>Table1[[#This Row],[End TEST]]-Table1[[#This Row],[Start TEST]]</f>
        <v>2</v>
      </c>
      <c r="AY2748" s="85">
        <f>Table1[[#This Row],[TEST_Diff]]+1</f>
        <v>3</v>
      </c>
      <c r="AZ2748" s="92">
        <f>DATEDIF(Table1[[#This Row],[Start Year]],Table1[[#This Row],[End Year]],"d") / 365</f>
        <v>2.0356164383561643</v>
      </c>
    </row>
    <row r="2749" spans="1:52" x14ac:dyDescent="0.5">
      <c r="A2749" s="82">
        <v>217</v>
      </c>
      <c r="B2749" s="82" t="s">
        <v>747</v>
      </c>
      <c r="D2749" s="90">
        <v>43371</v>
      </c>
      <c r="E2749" s="90" t="s">
        <v>748</v>
      </c>
      <c r="F2749" s="90"/>
      <c r="G2749" s="82" t="s">
        <v>748</v>
      </c>
      <c r="H2749" s="82" t="s">
        <v>749</v>
      </c>
      <c r="I2749" s="80" t="s">
        <v>67</v>
      </c>
      <c r="J2749" s="80">
        <v>50</v>
      </c>
      <c r="K2749" s="80">
        <v>0</v>
      </c>
      <c r="P2749" s="80" t="s">
        <v>69</v>
      </c>
      <c r="Q2749" s="80">
        <v>50</v>
      </c>
      <c r="R2749" s="80">
        <v>2.6272389999999999</v>
      </c>
      <c r="S2749" s="80">
        <v>23.381664000000001</v>
      </c>
      <c r="T2749" s="80">
        <v>5000000</v>
      </c>
      <c r="U2749" s="91">
        <f>Table1[[#This Row],[Distribution Amount (Dollars)]]/Table1[[#This Row],[NEWdatediff]]</f>
        <v>1666666.6666666667</v>
      </c>
      <c r="V2749" s="82" t="s">
        <v>90</v>
      </c>
      <c r="W2749" s="82" t="s">
        <v>91</v>
      </c>
      <c r="X2749" s="82" t="s">
        <v>104</v>
      </c>
      <c r="Y2749" s="82" t="s">
        <v>105</v>
      </c>
      <c r="Z2749" s="82">
        <v>1</v>
      </c>
      <c r="AB2749" s="82" t="s">
        <v>750</v>
      </c>
      <c r="AD2749" s="82" t="s">
        <v>110</v>
      </c>
      <c r="AE2749" s="82" t="s">
        <v>107</v>
      </c>
      <c r="AN2749" s="82" t="s">
        <v>76</v>
      </c>
      <c r="AO2749" s="82" t="s">
        <v>751</v>
      </c>
      <c r="AP2749" s="82">
        <v>20000000</v>
      </c>
      <c r="AQ2749" s="82" t="s">
        <v>109</v>
      </c>
      <c r="AR2749" s="82" t="s">
        <v>4274</v>
      </c>
      <c r="AS2749" s="84">
        <v>40262</v>
      </c>
      <c r="AT2749" s="85">
        <v>2010</v>
      </c>
      <c r="AU2749" s="82" t="s">
        <v>4277</v>
      </c>
      <c r="AV2749" s="84">
        <v>41274</v>
      </c>
      <c r="AW2749" s="85">
        <v>2012</v>
      </c>
      <c r="AX2749" s="85">
        <f>Table1[[#This Row],[End TEST]]-Table1[[#This Row],[Start TEST]]</f>
        <v>2</v>
      </c>
      <c r="AY2749" s="85">
        <f>Table1[[#This Row],[TEST_Diff]]+1</f>
        <v>3</v>
      </c>
      <c r="AZ2749" s="92">
        <f>DATEDIF(Table1[[#This Row],[Start Year]],Table1[[#This Row],[End Year]],"d") / 365</f>
        <v>2.7726027397260276</v>
      </c>
    </row>
    <row r="2750" spans="1:52" x14ac:dyDescent="0.5">
      <c r="A2750" s="82">
        <v>217</v>
      </c>
      <c r="B2750" s="82" t="s">
        <v>747</v>
      </c>
      <c r="D2750" s="90">
        <v>43371</v>
      </c>
      <c r="E2750" s="90" t="s">
        <v>748</v>
      </c>
      <c r="F2750" s="90"/>
      <c r="G2750" s="82" t="s">
        <v>748</v>
      </c>
      <c r="H2750" s="82" t="s">
        <v>749</v>
      </c>
      <c r="I2750" s="80" t="s">
        <v>128</v>
      </c>
      <c r="J2750" s="80">
        <v>50</v>
      </c>
      <c r="K2750" s="80">
        <v>0</v>
      </c>
      <c r="P2750" s="80" t="s">
        <v>69</v>
      </c>
      <c r="Q2750" s="80">
        <v>50</v>
      </c>
      <c r="R2750" s="80">
        <v>2.6272389999999999</v>
      </c>
      <c r="S2750" s="80">
        <v>23.381664000000001</v>
      </c>
      <c r="T2750" s="80">
        <v>5000000</v>
      </c>
      <c r="U2750" s="91">
        <f>Table1[[#This Row],[Distribution Amount (Dollars)]]/Table1[[#This Row],[NEWdatediff]]</f>
        <v>1666666.6666666667</v>
      </c>
      <c r="V2750" s="82" t="s">
        <v>90</v>
      </c>
      <c r="W2750" s="82" t="s">
        <v>91</v>
      </c>
      <c r="X2750" s="82" t="s">
        <v>104</v>
      </c>
      <c r="Y2750" s="82" t="s">
        <v>105</v>
      </c>
      <c r="Z2750" s="82">
        <v>1</v>
      </c>
      <c r="AB2750" s="82" t="s">
        <v>750</v>
      </c>
      <c r="AD2750" s="82" t="s">
        <v>110</v>
      </c>
      <c r="AE2750" s="82" t="s">
        <v>107</v>
      </c>
      <c r="AN2750" s="82" t="s">
        <v>76</v>
      </c>
      <c r="AO2750" s="82" t="s">
        <v>751</v>
      </c>
      <c r="AP2750" s="82">
        <v>20000000</v>
      </c>
      <c r="AQ2750" s="82" t="s">
        <v>109</v>
      </c>
      <c r="AR2750" s="82" t="s">
        <v>4274</v>
      </c>
      <c r="AS2750" s="84">
        <v>40262</v>
      </c>
      <c r="AT2750" s="85">
        <v>2010</v>
      </c>
      <c r="AU2750" s="82" t="s">
        <v>4277</v>
      </c>
      <c r="AV2750" s="84">
        <v>41274</v>
      </c>
      <c r="AW2750" s="85">
        <v>2012</v>
      </c>
      <c r="AX2750" s="85">
        <f>Table1[[#This Row],[End TEST]]-Table1[[#This Row],[Start TEST]]</f>
        <v>2</v>
      </c>
      <c r="AY2750" s="85">
        <f>Table1[[#This Row],[TEST_Diff]]+1</f>
        <v>3</v>
      </c>
      <c r="AZ2750" s="92">
        <f>DATEDIF(Table1[[#This Row],[Start Year]],Table1[[#This Row],[End Year]],"d") / 365</f>
        <v>2.7726027397260276</v>
      </c>
    </row>
    <row r="2751" spans="1:52" x14ac:dyDescent="0.5">
      <c r="A2751" s="82">
        <v>217</v>
      </c>
      <c r="B2751" s="82" t="s">
        <v>747</v>
      </c>
      <c r="D2751" s="90">
        <v>43371</v>
      </c>
      <c r="E2751" s="90" t="s">
        <v>748</v>
      </c>
      <c r="F2751" s="90"/>
      <c r="G2751" s="82" t="s">
        <v>748</v>
      </c>
      <c r="H2751" s="82" t="s">
        <v>749</v>
      </c>
      <c r="I2751" s="80" t="s">
        <v>67</v>
      </c>
      <c r="J2751" s="80">
        <v>50</v>
      </c>
      <c r="K2751" s="80">
        <v>0</v>
      </c>
      <c r="P2751" s="80" t="s">
        <v>110</v>
      </c>
      <c r="Q2751" s="80">
        <v>50</v>
      </c>
      <c r="R2751" s="80">
        <v>26.625188000000001</v>
      </c>
      <c r="S2751" s="80">
        <v>6.809552</v>
      </c>
      <c r="T2751" s="80">
        <v>5000000</v>
      </c>
      <c r="U2751" s="91">
        <f>Table1[[#This Row],[Distribution Amount (Dollars)]]/Table1[[#This Row],[NEWdatediff]]</f>
        <v>1666666.6666666667</v>
      </c>
      <c r="V2751" s="82" t="s">
        <v>90</v>
      </c>
      <c r="W2751" s="82" t="s">
        <v>91</v>
      </c>
      <c r="X2751" s="82" t="s">
        <v>104</v>
      </c>
      <c r="Y2751" s="82" t="s">
        <v>105</v>
      </c>
      <c r="Z2751" s="82">
        <v>1</v>
      </c>
      <c r="AB2751" s="82" t="s">
        <v>750</v>
      </c>
      <c r="AD2751" s="82" t="s">
        <v>69</v>
      </c>
      <c r="AE2751" s="82" t="s">
        <v>107</v>
      </c>
      <c r="AN2751" s="82" t="s">
        <v>76</v>
      </c>
      <c r="AO2751" s="82" t="s">
        <v>751</v>
      </c>
      <c r="AP2751" s="82">
        <v>20000000</v>
      </c>
      <c r="AQ2751" s="82" t="s">
        <v>109</v>
      </c>
      <c r="AR2751" s="82" t="s">
        <v>4274</v>
      </c>
      <c r="AS2751" s="84">
        <v>40262</v>
      </c>
      <c r="AT2751" s="85">
        <v>2010</v>
      </c>
      <c r="AU2751" s="82" t="s">
        <v>4277</v>
      </c>
      <c r="AV2751" s="84">
        <v>41274</v>
      </c>
      <c r="AW2751" s="85">
        <v>2012</v>
      </c>
      <c r="AX2751" s="85">
        <f>Table1[[#This Row],[End TEST]]-Table1[[#This Row],[Start TEST]]</f>
        <v>2</v>
      </c>
      <c r="AY2751" s="85">
        <f>Table1[[#This Row],[TEST_Diff]]+1</f>
        <v>3</v>
      </c>
      <c r="AZ2751" s="92">
        <f>DATEDIF(Table1[[#This Row],[Start Year]],Table1[[#This Row],[End Year]],"d") / 365</f>
        <v>2.7726027397260276</v>
      </c>
    </row>
    <row r="2752" spans="1:52" x14ac:dyDescent="0.5">
      <c r="A2752" s="82">
        <v>217</v>
      </c>
      <c r="B2752" s="82" t="s">
        <v>747</v>
      </c>
      <c r="D2752" s="90">
        <v>43371</v>
      </c>
      <c r="E2752" s="90" t="s">
        <v>748</v>
      </c>
      <c r="F2752" s="90"/>
      <c r="G2752" s="82" t="s">
        <v>748</v>
      </c>
      <c r="H2752" s="82" t="s">
        <v>749</v>
      </c>
      <c r="I2752" s="80" t="s">
        <v>128</v>
      </c>
      <c r="J2752" s="80">
        <v>50</v>
      </c>
      <c r="K2752" s="80">
        <v>0</v>
      </c>
      <c r="P2752" s="80" t="s">
        <v>110</v>
      </c>
      <c r="Q2752" s="80">
        <v>50</v>
      </c>
      <c r="R2752" s="80">
        <v>26.625188000000001</v>
      </c>
      <c r="S2752" s="80">
        <v>6.809552</v>
      </c>
      <c r="T2752" s="80">
        <v>5000000</v>
      </c>
      <c r="U2752" s="91">
        <f>Table1[[#This Row],[Distribution Amount (Dollars)]]/Table1[[#This Row],[NEWdatediff]]</f>
        <v>1666666.6666666667</v>
      </c>
      <c r="V2752" s="82" t="s">
        <v>90</v>
      </c>
      <c r="W2752" s="82" t="s">
        <v>91</v>
      </c>
      <c r="X2752" s="82" t="s">
        <v>104</v>
      </c>
      <c r="Y2752" s="82" t="s">
        <v>105</v>
      </c>
      <c r="Z2752" s="82">
        <v>1</v>
      </c>
      <c r="AB2752" s="82" t="s">
        <v>750</v>
      </c>
      <c r="AD2752" s="82" t="s">
        <v>69</v>
      </c>
      <c r="AE2752" s="82" t="s">
        <v>107</v>
      </c>
      <c r="AN2752" s="82" t="s">
        <v>76</v>
      </c>
      <c r="AO2752" s="82" t="s">
        <v>751</v>
      </c>
      <c r="AP2752" s="82">
        <v>20000000</v>
      </c>
      <c r="AQ2752" s="82" t="s">
        <v>109</v>
      </c>
      <c r="AR2752" s="82" t="s">
        <v>4274</v>
      </c>
      <c r="AS2752" s="84">
        <v>40262</v>
      </c>
      <c r="AT2752" s="85">
        <v>2010</v>
      </c>
      <c r="AU2752" s="82" t="s">
        <v>4277</v>
      </c>
      <c r="AV2752" s="84">
        <v>41274</v>
      </c>
      <c r="AW2752" s="85">
        <v>2012</v>
      </c>
      <c r="AX2752" s="85">
        <f>Table1[[#This Row],[End TEST]]-Table1[[#This Row],[Start TEST]]</f>
        <v>2</v>
      </c>
      <c r="AY2752" s="85">
        <f>Table1[[#This Row],[TEST_Diff]]+1</f>
        <v>3</v>
      </c>
      <c r="AZ2752" s="92">
        <f>DATEDIF(Table1[[#This Row],[Start Year]],Table1[[#This Row],[End Year]],"d") / 365</f>
        <v>2.7726027397260276</v>
      </c>
    </row>
    <row r="2753" spans="1:75" x14ac:dyDescent="0.5">
      <c r="A2753" s="82">
        <v>218</v>
      </c>
      <c r="B2753" s="82" t="s">
        <v>1390</v>
      </c>
      <c r="D2753" s="90">
        <v>43579</v>
      </c>
      <c r="E2753" s="90" t="s">
        <v>1391</v>
      </c>
      <c r="F2753" s="90"/>
      <c r="G2753" s="82" t="s">
        <v>1391</v>
      </c>
      <c r="H2753" s="82" t="s">
        <v>1392</v>
      </c>
      <c r="I2753" s="80" t="s">
        <v>102</v>
      </c>
      <c r="J2753" s="80">
        <v>38</v>
      </c>
      <c r="K2753" s="80">
        <v>0</v>
      </c>
      <c r="P2753" s="80" t="s">
        <v>110</v>
      </c>
      <c r="Q2753" s="80">
        <v>25</v>
      </c>
      <c r="R2753" s="80">
        <v>26.625188000000001</v>
      </c>
      <c r="S2753" s="80">
        <v>6.809552</v>
      </c>
      <c r="T2753" s="80">
        <v>42750000</v>
      </c>
      <c r="U2753" s="91">
        <f>Table1[[#This Row],[Distribution Amount (Dollars)]]/Table1[[#This Row],[NEWdatediff]]</f>
        <v>10687500</v>
      </c>
      <c r="V2753" s="82" t="s">
        <v>1393</v>
      </c>
      <c r="W2753" s="82" t="s">
        <v>91</v>
      </c>
      <c r="X2753" s="82" t="s">
        <v>104</v>
      </c>
      <c r="Y2753" s="82" t="s">
        <v>105</v>
      </c>
      <c r="Z2753" s="82">
        <v>1</v>
      </c>
      <c r="AA2753" s="82" t="s">
        <v>121</v>
      </c>
      <c r="AB2753" s="82" t="s">
        <v>1394</v>
      </c>
      <c r="AD2753" s="82" t="s">
        <v>110</v>
      </c>
      <c r="AE2753" s="82" t="s">
        <v>305</v>
      </c>
      <c r="AN2753" s="82" t="s">
        <v>76</v>
      </c>
      <c r="AO2753" s="82" t="s">
        <v>1395</v>
      </c>
      <c r="AP2753" s="82">
        <v>450000000</v>
      </c>
      <c r="AQ2753" s="82" t="s">
        <v>109</v>
      </c>
      <c r="AR2753" s="82" t="s">
        <v>4274</v>
      </c>
      <c r="AS2753" s="84">
        <v>40886</v>
      </c>
      <c r="AT2753" s="85">
        <v>2011</v>
      </c>
      <c r="AU2753" s="82" t="s">
        <v>4277</v>
      </c>
      <c r="AV2753" s="84">
        <v>42004</v>
      </c>
      <c r="AW2753" s="85">
        <v>2014</v>
      </c>
      <c r="AX2753" s="85">
        <f>Table1[[#This Row],[End TEST]]-Table1[[#This Row],[Start TEST]]</f>
        <v>3</v>
      </c>
      <c r="AY2753" s="85">
        <f>Table1[[#This Row],[TEST_Diff]]+1</f>
        <v>4</v>
      </c>
      <c r="AZ2753" s="92">
        <f>DATEDIF(Table1[[#This Row],[Start Year]],Table1[[#This Row],[End Year]],"d") / 365</f>
        <v>3.0630136986301371</v>
      </c>
      <c r="BA2753" s="82">
        <v>21140000</v>
      </c>
      <c r="BB2753" s="82">
        <v>8700000</v>
      </c>
      <c r="BC2753" s="82" t="s">
        <v>1396</v>
      </c>
      <c r="BD2753" s="82">
        <v>1</v>
      </c>
      <c r="BE2753" s="82">
        <v>1</v>
      </c>
      <c r="BF2753" s="82">
        <v>1</v>
      </c>
      <c r="BG2753" s="82">
        <v>1</v>
      </c>
      <c r="BH2753" s="82">
        <v>1</v>
      </c>
      <c r="BI2753" s="82">
        <v>1</v>
      </c>
      <c r="BJ2753" s="82">
        <v>1</v>
      </c>
      <c r="BK2753" s="82">
        <v>1</v>
      </c>
      <c r="BL2753" s="82">
        <v>1</v>
      </c>
      <c r="BM2753" s="82">
        <v>1</v>
      </c>
      <c r="BO2753" s="82">
        <v>1</v>
      </c>
      <c r="BP2753" s="82">
        <v>1</v>
      </c>
      <c r="BW2753" s="82" t="s">
        <v>1397</v>
      </c>
    </row>
    <row r="2754" spans="1:75" x14ac:dyDescent="0.5">
      <c r="A2754" s="82">
        <v>218</v>
      </c>
      <c r="B2754" s="82" t="s">
        <v>1390</v>
      </c>
      <c r="D2754" s="90">
        <v>43579</v>
      </c>
      <c r="E2754" s="90" t="s">
        <v>1391</v>
      </c>
      <c r="F2754" s="90"/>
      <c r="G2754" s="82" t="s">
        <v>1391</v>
      </c>
      <c r="H2754" s="82" t="s">
        <v>1392</v>
      </c>
      <c r="I2754" s="80" t="s">
        <v>81</v>
      </c>
      <c r="J2754" s="80">
        <v>62</v>
      </c>
      <c r="K2754" s="80">
        <v>0</v>
      </c>
      <c r="P2754" s="80" t="s">
        <v>110</v>
      </c>
      <c r="Q2754" s="80">
        <v>25</v>
      </c>
      <c r="R2754" s="80">
        <v>26.625188000000001</v>
      </c>
      <c r="S2754" s="80">
        <v>6.809552</v>
      </c>
      <c r="T2754" s="80">
        <v>69750000</v>
      </c>
      <c r="U2754" s="91">
        <f>Table1[[#This Row],[Distribution Amount (Dollars)]]/Table1[[#This Row],[NEWdatediff]]</f>
        <v>17437500</v>
      </c>
      <c r="V2754" s="82" t="s">
        <v>1393</v>
      </c>
      <c r="W2754" s="82" t="s">
        <v>91</v>
      </c>
      <c r="X2754" s="82" t="s">
        <v>104</v>
      </c>
      <c r="Y2754" s="82" t="s">
        <v>105</v>
      </c>
      <c r="Z2754" s="82">
        <v>1</v>
      </c>
      <c r="AA2754" s="82" t="s">
        <v>121</v>
      </c>
      <c r="AB2754" s="82" t="s">
        <v>1394</v>
      </c>
      <c r="AD2754" s="82" t="s">
        <v>110</v>
      </c>
      <c r="AE2754" s="82" t="s">
        <v>305</v>
      </c>
      <c r="AN2754" s="82" t="s">
        <v>76</v>
      </c>
      <c r="AO2754" s="82" t="s">
        <v>1395</v>
      </c>
      <c r="AP2754" s="82">
        <v>450000000</v>
      </c>
      <c r="AQ2754" s="82" t="s">
        <v>109</v>
      </c>
      <c r="AR2754" s="82" t="s">
        <v>4274</v>
      </c>
      <c r="AS2754" s="84">
        <v>40886</v>
      </c>
      <c r="AT2754" s="85">
        <v>2011</v>
      </c>
      <c r="AU2754" s="82" t="s">
        <v>4277</v>
      </c>
      <c r="AV2754" s="84">
        <v>42004</v>
      </c>
      <c r="AW2754" s="85">
        <v>2014</v>
      </c>
      <c r="AX2754" s="85">
        <f>Table1[[#This Row],[End TEST]]-Table1[[#This Row],[Start TEST]]</f>
        <v>3</v>
      </c>
      <c r="AY2754" s="85">
        <f>Table1[[#This Row],[TEST_Diff]]+1</f>
        <v>4</v>
      </c>
      <c r="AZ2754" s="92">
        <f>DATEDIF(Table1[[#This Row],[Start Year]],Table1[[#This Row],[End Year]],"d") / 365</f>
        <v>3.0630136986301371</v>
      </c>
      <c r="BA2754" s="82">
        <v>21140000</v>
      </c>
      <c r="BB2754" s="82">
        <v>8700000</v>
      </c>
      <c r="BC2754" s="82" t="s">
        <v>1396</v>
      </c>
      <c r="BD2754" s="82">
        <v>1</v>
      </c>
      <c r="BE2754" s="82">
        <v>1</v>
      </c>
      <c r="BF2754" s="82">
        <v>1</v>
      </c>
      <c r="BG2754" s="82">
        <v>1</v>
      </c>
      <c r="BH2754" s="82">
        <v>1</v>
      </c>
      <c r="BI2754" s="82">
        <v>1</v>
      </c>
      <c r="BJ2754" s="82">
        <v>1</v>
      </c>
      <c r="BK2754" s="82">
        <v>1</v>
      </c>
      <c r="BL2754" s="82">
        <v>1</v>
      </c>
      <c r="BM2754" s="82">
        <v>1</v>
      </c>
      <c r="BO2754" s="82">
        <v>1</v>
      </c>
      <c r="BP2754" s="82">
        <v>1</v>
      </c>
      <c r="BW2754" s="82" t="s">
        <v>1397</v>
      </c>
    </row>
    <row r="2755" spans="1:75" x14ac:dyDescent="0.5">
      <c r="A2755" s="82">
        <v>218</v>
      </c>
      <c r="B2755" s="82" t="s">
        <v>1390</v>
      </c>
      <c r="D2755" s="90">
        <v>43579</v>
      </c>
      <c r="E2755" s="90" t="s">
        <v>1391</v>
      </c>
      <c r="F2755" s="90"/>
      <c r="G2755" s="82" t="s">
        <v>1391</v>
      </c>
      <c r="H2755" s="82" t="s">
        <v>1392</v>
      </c>
      <c r="I2755" s="80" t="s">
        <v>102</v>
      </c>
      <c r="J2755" s="80">
        <v>38</v>
      </c>
      <c r="K2755" s="80">
        <v>0</v>
      </c>
      <c r="P2755" s="80" t="s">
        <v>114</v>
      </c>
      <c r="Q2755" s="80">
        <v>7</v>
      </c>
      <c r="R2755" s="80">
        <v>25.384855999999999</v>
      </c>
      <c r="S2755" s="80">
        <v>68.458809000000002</v>
      </c>
      <c r="T2755" s="80">
        <v>11970000</v>
      </c>
      <c r="U2755" s="91">
        <f>Table1[[#This Row],[Distribution Amount (Dollars)]]/Table1[[#This Row],[NEWdatediff]]</f>
        <v>2992500</v>
      </c>
      <c r="V2755" s="82" t="s">
        <v>1393</v>
      </c>
      <c r="W2755" s="82" t="s">
        <v>91</v>
      </c>
      <c r="X2755" s="82" t="s">
        <v>104</v>
      </c>
      <c r="Y2755" s="82" t="s">
        <v>105</v>
      </c>
      <c r="Z2755" s="82">
        <v>1</v>
      </c>
      <c r="AA2755" s="82" t="s">
        <v>121</v>
      </c>
      <c r="AB2755" s="82" t="s">
        <v>1394</v>
      </c>
      <c r="AD2755" s="82" t="s">
        <v>114</v>
      </c>
      <c r="AE2755" s="82" t="s">
        <v>305</v>
      </c>
      <c r="AN2755" s="82" t="s">
        <v>76</v>
      </c>
      <c r="AO2755" s="82" t="s">
        <v>1395</v>
      </c>
      <c r="AP2755" s="82">
        <v>450000000</v>
      </c>
      <c r="AQ2755" s="82" t="s">
        <v>109</v>
      </c>
      <c r="AR2755" s="82" t="s">
        <v>4274</v>
      </c>
      <c r="AS2755" s="84">
        <v>40886</v>
      </c>
      <c r="AT2755" s="85">
        <v>2011</v>
      </c>
      <c r="AU2755" s="82" t="s">
        <v>4277</v>
      </c>
      <c r="AV2755" s="84">
        <v>42004</v>
      </c>
      <c r="AW2755" s="85">
        <v>2014</v>
      </c>
      <c r="AX2755" s="85">
        <f>Table1[[#This Row],[End TEST]]-Table1[[#This Row],[Start TEST]]</f>
        <v>3</v>
      </c>
      <c r="AY2755" s="85">
        <f>Table1[[#This Row],[TEST_Diff]]+1</f>
        <v>4</v>
      </c>
      <c r="AZ2755" s="92">
        <f>DATEDIF(Table1[[#This Row],[Start Year]],Table1[[#This Row],[End Year]],"d") / 365</f>
        <v>3.0630136986301371</v>
      </c>
      <c r="BA2755" s="82">
        <v>21140000</v>
      </c>
      <c r="BB2755" s="82">
        <v>8700000</v>
      </c>
      <c r="BC2755" s="82" t="s">
        <v>1396</v>
      </c>
      <c r="BD2755" s="82">
        <v>1</v>
      </c>
      <c r="BE2755" s="82">
        <v>1</v>
      </c>
      <c r="BF2755" s="82">
        <v>1</v>
      </c>
      <c r="BG2755" s="82">
        <v>1</v>
      </c>
      <c r="BH2755" s="82">
        <v>1</v>
      </c>
      <c r="BI2755" s="82">
        <v>1</v>
      </c>
      <c r="BJ2755" s="82">
        <v>1</v>
      </c>
      <c r="BK2755" s="82">
        <v>1</v>
      </c>
      <c r="BL2755" s="82">
        <v>1</v>
      </c>
      <c r="BM2755" s="82">
        <v>1</v>
      </c>
      <c r="BO2755" s="82">
        <v>1</v>
      </c>
      <c r="BP2755" s="82">
        <v>1</v>
      </c>
      <c r="BW2755" s="82" t="s">
        <v>1397</v>
      </c>
    </row>
    <row r="2756" spans="1:75" x14ac:dyDescent="0.5">
      <c r="A2756" s="82">
        <v>218</v>
      </c>
      <c r="B2756" s="82" t="s">
        <v>1390</v>
      </c>
      <c r="D2756" s="90">
        <v>43579</v>
      </c>
      <c r="E2756" s="90" t="s">
        <v>1391</v>
      </c>
      <c r="F2756" s="90"/>
      <c r="G2756" s="82" t="s">
        <v>1391</v>
      </c>
      <c r="H2756" s="82" t="s">
        <v>1392</v>
      </c>
      <c r="I2756" s="80" t="s">
        <v>81</v>
      </c>
      <c r="J2756" s="80">
        <v>62</v>
      </c>
      <c r="K2756" s="80">
        <v>0</v>
      </c>
      <c r="P2756" s="80" t="s">
        <v>114</v>
      </c>
      <c r="Q2756" s="80">
        <v>7</v>
      </c>
      <c r="R2756" s="80">
        <v>25.384855999999999</v>
      </c>
      <c r="S2756" s="80">
        <v>68.458809000000002</v>
      </c>
      <c r="T2756" s="80">
        <v>19530000</v>
      </c>
      <c r="U2756" s="91">
        <f>Table1[[#This Row],[Distribution Amount (Dollars)]]/Table1[[#This Row],[NEWdatediff]]</f>
        <v>4882500</v>
      </c>
      <c r="V2756" s="82" t="s">
        <v>1393</v>
      </c>
      <c r="W2756" s="82" t="s">
        <v>91</v>
      </c>
      <c r="X2756" s="82" t="s">
        <v>104</v>
      </c>
      <c r="Y2756" s="82" t="s">
        <v>105</v>
      </c>
      <c r="Z2756" s="82">
        <v>1</v>
      </c>
      <c r="AA2756" s="82" t="s">
        <v>121</v>
      </c>
      <c r="AB2756" s="82" t="s">
        <v>1394</v>
      </c>
      <c r="AD2756" s="82" t="s">
        <v>114</v>
      </c>
      <c r="AE2756" s="82" t="s">
        <v>305</v>
      </c>
      <c r="AN2756" s="82" t="s">
        <v>76</v>
      </c>
      <c r="AO2756" s="82" t="s">
        <v>1395</v>
      </c>
      <c r="AP2756" s="82">
        <v>450000000</v>
      </c>
      <c r="AQ2756" s="82" t="s">
        <v>109</v>
      </c>
      <c r="AR2756" s="82" t="s">
        <v>4274</v>
      </c>
      <c r="AS2756" s="84">
        <v>40886</v>
      </c>
      <c r="AT2756" s="85">
        <v>2011</v>
      </c>
      <c r="AU2756" s="82" t="s">
        <v>4277</v>
      </c>
      <c r="AV2756" s="84">
        <v>42004</v>
      </c>
      <c r="AW2756" s="85">
        <v>2014</v>
      </c>
      <c r="AX2756" s="85">
        <f>Table1[[#This Row],[End TEST]]-Table1[[#This Row],[Start TEST]]</f>
        <v>3</v>
      </c>
      <c r="AY2756" s="85">
        <f>Table1[[#This Row],[TEST_Diff]]+1</f>
        <v>4</v>
      </c>
      <c r="AZ2756" s="92">
        <f>DATEDIF(Table1[[#This Row],[Start Year]],Table1[[#This Row],[End Year]],"d") / 365</f>
        <v>3.0630136986301371</v>
      </c>
      <c r="BA2756" s="82">
        <v>21140000</v>
      </c>
      <c r="BB2756" s="82">
        <v>8700000</v>
      </c>
      <c r="BC2756" s="82" t="s">
        <v>1396</v>
      </c>
      <c r="BD2756" s="82">
        <v>1</v>
      </c>
      <c r="BE2756" s="82">
        <v>1</v>
      </c>
      <c r="BF2756" s="82">
        <v>1</v>
      </c>
      <c r="BG2756" s="82">
        <v>1</v>
      </c>
      <c r="BH2756" s="82">
        <v>1</v>
      </c>
      <c r="BI2756" s="82">
        <v>1</v>
      </c>
      <c r="BJ2756" s="82">
        <v>1</v>
      </c>
      <c r="BK2756" s="82">
        <v>1</v>
      </c>
      <c r="BL2756" s="82">
        <v>1</v>
      </c>
      <c r="BM2756" s="82">
        <v>1</v>
      </c>
      <c r="BO2756" s="82">
        <v>1</v>
      </c>
      <c r="BP2756" s="82">
        <v>1</v>
      </c>
      <c r="BW2756" s="82" t="s">
        <v>1397</v>
      </c>
    </row>
    <row r="2757" spans="1:75" x14ac:dyDescent="0.5">
      <c r="A2757" s="82">
        <v>218</v>
      </c>
      <c r="B2757" s="82" t="s">
        <v>1390</v>
      </c>
      <c r="D2757" s="90">
        <v>43579</v>
      </c>
      <c r="E2757" s="90" t="s">
        <v>1391</v>
      </c>
      <c r="F2757" s="90"/>
      <c r="G2757" s="82" t="s">
        <v>1391</v>
      </c>
      <c r="H2757" s="82" t="s">
        <v>1392</v>
      </c>
      <c r="I2757" s="80" t="s">
        <v>102</v>
      </c>
      <c r="J2757" s="80">
        <v>38</v>
      </c>
      <c r="K2757" s="80">
        <v>0</v>
      </c>
      <c r="P2757" s="80" t="s">
        <v>308</v>
      </c>
      <c r="Q2757" s="80">
        <v>5.5</v>
      </c>
      <c r="R2757" s="80">
        <v>13.923406</v>
      </c>
      <c r="S2757" s="80">
        <v>-86.952798999999999</v>
      </c>
      <c r="T2757" s="80">
        <v>9405000</v>
      </c>
      <c r="U2757" s="91">
        <f>Table1[[#This Row],[Distribution Amount (Dollars)]]/Table1[[#This Row],[NEWdatediff]]</f>
        <v>2351250</v>
      </c>
      <c r="V2757" s="82" t="s">
        <v>1393</v>
      </c>
      <c r="W2757" s="82" t="s">
        <v>91</v>
      </c>
      <c r="X2757" s="82" t="s">
        <v>104</v>
      </c>
      <c r="Y2757" s="82" t="s">
        <v>105</v>
      </c>
      <c r="Z2757" s="82">
        <v>1</v>
      </c>
      <c r="AA2757" s="82" t="s">
        <v>121</v>
      </c>
      <c r="AB2757" s="82" t="s">
        <v>1394</v>
      </c>
      <c r="AD2757" s="82" t="s">
        <v>307</v>
      </c>
      <c r="AE2757" s="82" t="s">
        <v>305</v>
      </c>
      <c r="AN2757" s="82" t="s">
        <v>76</v>
      </c>
      <c r="AO2757" s="82" t="s">
        <v>1395</v>
      </c>
      <c r="AP2757" s="82">
        <v>450000000</v>
      </c>
      <c r="AQ2757" s="82" t="s">
        <v>109</v>
      </c>
      <c r="AR2757" s="82" t="s">
        <v>4274</v>
      </c>
      <c r="AS2757" s="84">
        <v>40886</v>
      </c>
      <c r="AT2757" s="85">
        <v>2011</v>
      </c>
      <c r="AU2757" s="82" t="s">
        <v>4277</v>
      </c>
      <c r="AV2757" s="84">
        <v>42004</v>
      </c>
      <c r="AW2757" s="85">
        <v>2014</v>
      </c>
      <c r="AX2757" s="85">
        <f>Table1[[#This Row],[End TEST]]-Table1[[#This Row],[Start TEST]]</f>
        <v>3</v>
      </c>
      <c r="AY2757" s="85">
        <f>Table1[[#This Row],[TEST_Diff]]+1</f>
        <v>4</v>
      </c>
      <c r="AZ2757" s="92">
        <f>DATEDIF(Table1[[#This Row],[Start Year]],Table1[[#This Row],[End Year]],"d") / 365</f>
        <v>3.0630136986301371</v>
      </c>
      <c r="BA2757" s="82">
        <v>21140000</v>
      </c>
      <c r="BB2757" s="82">
        <v>8700000</v>
      </c>
      <c r="BC2757" s="82" t="s">
        <v>1396</v>
      </c>
      <c r="BD2757" s="82">
        <v>1</v>
      </c>
      <c r="BE2757" s="82">
        <v>1</v>
      </c>
      <c r="BF2757" s="82">
        <v>1</v>
      </c>
      <c r="BG2757" s="82">
        <v>1</v>
      </c>
      <c r="BH2757" s="82">
        <v>1</v>
      </c>
      <c r="BI2757" s="82">
        <v>1</v>
      </c>
      <c r="BJ2757" s="82">
        <v>1</v>
      </c>
      <c r="BK2757" s="82">
        <v>1</v>
      </c>
      <c r="BL2757" s="82">
        <v>1</v>
      </c>
      <c r="BM2757" s="82">
        <v>1</v>
      </c>
      <c r="BO2757" s="82">
        <v>1</v>
      </c>
      <c r="BP2757" s="82">
        <v>1</v>
      </c>
      <c r="BW2757" s="82" t="s">
        <v>1397</v>
      </c>
    </row>
    <row r="2758" spans="1:75" x14ac:dyDescent="0.5">
      <c r="A2758" s="82">
        <v>218</v>
      </c>
      <c r="B2758" s="82" t="s">
        <v>1390</v>
      </c>
      <c r="D2758" s="90">
        <v>43579</v>
      </c>
      <c r="E2758" s="90" t="s">
        <v>1391</v>
      </c>
      <c r="F2758" s="90"/>
      <c r="G2758" s="82" t="s">
        <v>1391</v>
      </c>
      <c r="H2758" s="82" t="s">
        <v>1392</v>
      </c>
      <c r="I2758" s="80" t="s">
        <v>81</v>
      </c>
      <c r="J2758" s="80">
        <v>62</v>
      </c>
      <c r="K2758" s="80">
        <v>0</v>
      </c>
      <c r="P2758" s="80" t="s">
        <v>308</v>
      </c>
      <c r="Q2758" s="80">
        <v>5.5</v>
      </c>
      <c r="R2758" s="80">
        <v>13.923406</v>
      </c>
      <c r="S2758" s="80">
        <v>-86.952798999999999</v>
      </c>
      <c r="T2758" s="80">
        <v>15345000</v>
      </c>
      <c r="U2758" s="91">
        <f>Table1[[#This Row],[Distribution Amount (Dollars)]]/Table1[[#This Row],[NEWdatediff]]</f>
        <v>3836250</v>
      </c>
      <c r="V2758" s="82" t="s">
        <v>1393</v>
      </c>
      <c r="W2758" s="82" t="s">
        <v>91</v>
      </c>
      <c r="X2758" s="82" t="s">
        <v>104</v>
      </c>
      <c r="Y2758" s="82" t="s">
        <v>105</v>
      </c>
      <c r="Z2758" s="82">
        <v>1</v>
      </c>
      <c r="AA2758" s="82" t="s">
        <v>121</v>
      </c>
      <c r="AB2758" s="82" t="s">
        <v>1394</v>
      </c>
      <c r="AD2758" s="82" t="s">
        <v>307</v>
      </c>
      <c r="AE2758" s="82" t="s">
        <v>305</v>
      </c>
      <c r="AN2758" s="82" t="s">
        <v>76</v>
      </c>
      <c r="AO2758" s="82" t="s">
        <v>1395</v>
      </c>
      <c r="AP2758" s="82">
        <v>450000000</v>
      </c>
      <c r="AQ2758" s="82" t="s">
        <v>109</v>
      </c>
      <c r="AR2758" s="82" t="s">
        <v>4274</v>
      </c>
      <c r="AS2758" s="84">
        <v>40886</v>
      </c>
      <c r="AT2758" s="85">
        <v>2011</v>
      </c>
      <c r="AU2758" s="82" t="s">
        <v>4277</v>
      </c>
      <c r="AV2758" s="84">
        <v>42004</v>
      </c>
      <c r="AW2758" s="85">
        <v>2014</v>
      </c>
      <c r="AX2758" s="85">
        <f>Table1[[#This Row],[End TEST]]-Table1[[#This Row],[Start TEST]]</f>
        <v>3</v>
      </c>
      <c r="AY2758" s="85">
        <f>Table1[[#This Row],[TEST_Diff]]+1</f>
        <v>4</v>
      </c>
      <c r="AZ2758" s="92">
        <f>DATEDIF(Table1[[#This Row],[Start Year]],Table1[[#This Row],[End Year]],"d") / 365</f>
        <v>3.0630136986301371</v>
      </c>
      <c r="BA2758" s="82">
        <v>21140000</v>
      </c>
      <c r="BB2758" s="82">
        <v>8700000</v>
      </c>
      <c r="BC2758" s="82" t="s">
        <v>1396</v>
      </c>
      <c r="BD2758" s="82">
        <v>1</v>
      </c>
      <c r="BE2758" s="82">
        <v>1</v>
      </c>
      <c r="BF2758" s="82">
        <v>1</v>
      </c>
      <c r="BG2758" s="82">
        <v>1</v>
      </c>
      <c r="BH2758" s="82">
        <v>1</v>
      </c>
      <c r="BI2758" s="82">
        <v>1</v>
      </c>
      <c r="BJ2758" s="82">
        <v>1</v>
      </c>
      <c r="BK2758" s="82">
        <v>1</v>
      </c>
      <c r="BL2758" s="82">
        <v>1</v>
      </c>
      <c r="BM2758" s="82">
        <v>1</v>
      </c>
      <c r="BO2758" s="82">
        <v>1</v>
      </c>
      <c r="BP2758" s="82">
        <v>1</v>
      </c>
      <c r="BW2758" s="82" t="s">
        <v>1397</v>
      </c>
    </row>
    <row r="2759" spans="1:75" x14ac:dyDescent="0.5">
      <c r="A2759" s="82">
        <v>218</v>
      </c>
      <c r="B2759" s="82" t="s">
        <v>1390</v>
      </c>
      <c r="D2759" s="90">
        <v>43579</v>
      </c>
      <c r="E2759" s="90" t="s">
        <v>1391</v>
      </c>
      <c r="F2759" s="90"/>
      <c r="G2759" s="82" t="s">
        <v>1391</v>
      </c>
      <c r="H2759" s="82" t="s">
        <v>1392</v>
      </c>
      <c r="I2759" s="80" t="s">
        <v>102</v>
      </c>
      <c r="J2759" s="80">
        <v>38</v>
      </c>
      <c r="K2759" s="80">
        <v>0</v>
      </c>
      <c r="P2759" s="80" t="s">
        <v>307</v>
      </c>
      <c r="Q2759" s="80">
        <v>11</v>
      </c>
      <c r="R2759" s="80">
        <v>48.122632000000003</v>
      </c>
      <c r="S2759" s="80">
        <v>30.108753</v>
      </c>
      <c r="T2759" s="80">
        <v>18810000</v>
      </c>
      <c r="U2759" s="91">
        <f>Table1[[#This Row],[Distribution Amount (Dollars)]]/Table1[[#This Row],[NEWdatediff]]</f>
        <v>4702500</v>
      </c>
      <c r="V2759" s="82" t="s">
        <v>1393</v>
      </c>
      <c r="W2759" s="82" t="s">
        <v>91</v>
      </c>
      <c r="X2759" s="82" t="s">
        <v>104</v>
      </c>
      <c r="Y2759" s="82" t="s">
        <v>105</v>
      </c>
      <c r="Z2759" s="82">
        <v>1</v>
      </c>
      <c r="AA2759" s="82" t="s">
        <v>121</v>
      </c>
      <c r="AB2759" s="82" t="s">
        <v>1394</v>
      </c>
      <c r="AD2759" s="82" t="s">
        <v>111</v>
      </c>
      <c r="AE2759" s="82" t="s">
        <v>305</v>
      </c>
      <c r="AN2759" s="82" t="s">
        <v>76</v>
      </c>
      <c r="AO2759" s="82" t="s">
        <v>1395</v>
      </c>
      <c r="AP2759" s="82">
        <v>450000000</v>
      </c>
      <c r="AQ2759" s="82" t="s">
        <v>109</v>
      </c>
      <c r="AR2759" s="82" t="s">
        <v>4274</v>
      </c>
      <c r="AS2759" s="84">
        <v>40886</v>
      </c>
      <c r="AT2759" s="85">
        <v>2011</v>
      </c>
      <c r="AU2759" s="82" t="s">
        <v>4277</v>
      </c>
      <c r="AV2759" s="84">
        <v>42004</v>
      </c>
      <c r="AW2759" s="85">
        <v>2014</v>
      </c>
      <c r="AX2759" s="85">
        <f>Table1[[#This Row],[End TEST]]-Table1[[#This Row],[Start TEST]]</f>
        <v>3</v>
      </c>
      <c r="AY2759" s="85">
        <f>Table1[[#This Row],[TEST_Diff]]+1</f>
        <v>4</v>
      </c>
      <c r="AZ2759" s="92">
        <f>DATEDIF(Table1[[#This Row],[Start Year]],Table1[[#This Row],[End Year]],"d") / 365</f>
        <v>3.0630136986301371</v>
      </c>
      <c r="BA2759" s="82">
        <v>21140000</v>
      </c>
      <c r="BB2759" s="82">
        <v>8700000</v>
      </c>
      <c r="BC2759" s="82" t="s">
        <v>1396</v>
      </c>
      <c r="BD2759" s="82">
        <v>1</v>
      </c>
      <c r="BE2759" s="82">
        <v>1</v>
      </c>
      <c r="BF2759" s="82">
        <v>1</v>
      </c>
      <c r="BG2759" s="82">
        <v>1</v>
      </c>
      <c r="BH2759" s="82">
        <v>1</v>
      </c>
      <c r="BI2759" s="82">
        <v>1</v>
      </c>
      <c r="BJ2759" s="82">
        <v>1</v>
      </c>
      <c r="BK2759" s="82">
        <v>1</v>
      </c>
      <c r="BL2759" s="82">
        <v>1</v>
      </c>
      <c r="BM2759" s="82">
        <v>1</v>
      </c>
      <c r="BO2759" s="82">
        <v>1</v>
      </c>
      <c r="BP2759" s="82">
        <v>1</v>
      </c>
      <c r="BW2759" s="82" t="s">
        <v>1397</v>
      </c>
    </row>
    <row r="2760" spans="1:75" x14ac:dyDescent="0.5">
      <c r="A2760" s="82">
        <v>218</v>
      </c>
      <c r="B2760" s="82" t="s">
        <v>1390</v>
      </c>
      <c r="D2760" s="90">
        <v>43579</v>
      </c>
      <c r="E2760" s="90" t="s">
        <v>1391</v>
      </c>
      <c r="F2760" s="90"/>
      <c r="G2760" s="82" t="s">
        <v>1391</v>
      </c>
      <c r="H2760" s="82" t="s">
        <v>1392</v>
      </c>
      <c r="I2760" s="80" t="s">
        <v>81</v>
      </c>
      <c r="J2760" s="80">
        <v>62</v>
      </c>
      <c r="K2760" s="80">
        <v>0</v>
      </c>
      <c r="P2760" s="80" t="s">
        <v>307</v>
      </c>
      <c r="Q2760" s="80">
        <v>11</v>
      </c>
      <c r="R2760" s="80">
        <v>48.122632000000003</v>
      </c>
      <c r="S2760" s="80">
        <v>30.108753</v>
      </c>
      <c r="T2760" s="80">
        <v>30690000</v>
      </c>
      <c r="U2760" s="91">
        <f>Table1[[#This Row],[Distribution Amount (Dollars)]]/Table1[[#This Row],[NEWdatediff]]</f>
        <v>7672500</v>
      </c>
      <c r="V2760" s="82" t="s">
        <v>1393</v>
      </c>
      <c r="W2760" s="82" t="s">
        <v>91</v>
      </c>
      <c r="X2760" s="82" t="s">
        <v>104</v>
      </c>
      <c r="Y2760" s="82" t="s">
        <v>105</v>
      </c>
      <c r="Z2760" s="82">
        <v>1</v>
      </c>
      <c r="AA2760" s="82" t="s">
        <v>121</v>
      </c>
      <c r="AB2760" s="82" t="s">
        <v>1394</v>
      </c>
      <c r="AD2760" s="82" t="s">
        <v>111</v>
      </c>
      <c r="AE2760" s="82" t="s">
        <v>305</v>
      </c>
      <c r="AN2760" s="82" t="s">
        <v>76</v>
      </c>
      <c r="AO2760" s="82" t="s">
        <v>1395</v>
      </c>
      <c r="AP2760" s="82">
        <v>450000000</v>
      </c>
      <c r="AQ2760" s="82" t="s">
        <v>109</v>
      </c>
      <c r="AR2760" s="82" t="s">
        <v>4274</v>
      </c>
      <c r="AS2760" s="84">
        <v>40886</v>
      </c>
      <c r="AT2760" s="85">
        <v>2011</v>
      </c>
      <c r="AU2760" s="82" t="s">
        <v>4277</v>
      </c>
      <c r="AV2760" s="84">
        <v>42004</v>
      </c>
      <c r="AW2760" s="85">
        <v>2014</v>
      </c>
      <c r="AX2760" s="85">
        <f>Table1[[#This Row],[End TEST]]-Table1[[#This Row],[Start TEST]]</f>
        <v>3</v>
      </c>
      <c r="AY2760" s="85">
        <f>Table1[[#This Row],[TEST_Diff]]+1</f>
        <v>4</v>
      </c>
      <c r="AZ2760" s="92">
        <f>DATEDIF(Table1[[#This Row],[Start Year]],Table1[[#This Row],[End Year]],"d") / 365</f>
        <v>3.0630136986301371</v>
      </c>
      <c r="BA2760" s="82">
        <v>21140000</v>
      </c>
      <c r="BB2760" s="82">
        <v>8700000</v>
      </c>
      <c r="BC2760" s="82" t="s">
        <v>1396</v>
      </c>
      <c r="BD2760" s="82">
        <v>1</v>
      </c>
      <c r="BE2760" s="82">
        <v>1</v>
      </c>
      <c r="BF2760" s="82">
        <v>1</v>
      </c>
      <c r="BG2760" s="82">
        <v>1</v>
      </c>
      <c r="BH2760" s="82">
        <v>1</v>
      </c>
      <c r="BI2760" s="82">
        <v>1</v>
      </c>
      <c r="BJ2760" s="82">
        <v>1</v>
      </c>
      <c r="BK2760" s="82">
        <v>1</v>
      </c>
      <c r="BL2760" s="82">
        <v>1</v>
      </c>
      <c r="BM2760" s="82">
        <v>1</v>
      </c>
      <c r="BO2760" s="82">
        <v>1</v>
      </c>
      <c r="BP2760" s="82">
        <v>1</v>
      </c>
      <c r="BW2760" s="82" t="s">
        <v>1397</v>
      </c>
    </row>
    <row r="2761" spans="1:75" x14ac:dyDescent="0.5">
      <c r="A2761" s="82">
        <v>218</v>
      </c>
      <c r="B2761" s="82" t="s">
        <v>1390</v>
      </c>
      <c r="D2761" s="90">
        <v>43579</v>
      </c>
      <c r="E2761" s="90" t="s">
        <v>1391</v>
      </c>
      <c r="F2761" s="90"/>
      <c r="G2761" s="82" t="s">
        <v>1391</v>
      </c>
      <c r="H2761" s="82" t="s">
        <v>1392</v>
      </c>
      <c r="I2761" s="80" t="s">
        <v>102</v>
      </c>
      <c r="J2761" s="80">
        <v>38</v>
      </c>
      <c r="K2761" s="80">
        <v>0</v>
      </c>
      <c r="P2761" s="80" t="s">
        <v>69</v>
      </c>
      <c r="Q2761" s="80">
        <v>25</v>
      </c>
      <c r="R2761" s="80">
        <v>2.6272389999999999</v>
      </c>
      <c r="S2761" s="80">
        <v>23.381664000000001</v>
      </c>
      <c r="T2761" s="80">
        <v>42750000</v>
      </c>
      <c r="U2761" s="91">
        <f>Table1[[#This Row],[Distribution Amount (Dollars)]]/Table1[[#This Row],[NEWdatediff]]</f>
        <v>10687500</v>
      </c>
      <c r="V2761" s="82" t="s">
        <v>1393</v>
      </c>
      <c r="W2761" s="82" t="s">
        <v>91</v>
      </c>
      <c r="X2761" s="82" t="s">
        <v>104</v>
      </c>
      <c r="Y2761" s="82" t="s">
        <v>105</v>
      </c>
      <c r="Z2761" s="82">
        <v>1</v>
      </c>
      <c r="AA2761" s="82" t="s">
        <v>121</v>
      </c>
      <c r="AB2761" s="82" t="s">
        <v>1394</v>
      </c>
      <c r="AD2761" s="82" t="s">
        <v>112</v>
      </c>
      <c r="AE2761" s="82" t="s">
        <v>305</v>
      </c>
      <c r="AN2761" s="82" t="s">
        <v>76</v>
      </c>
      <c r="AO2761" s="82" t="s">
        <v>1395</v>
      </c>
      <c r="AP2761" s="82">
        <v>450000000</v>
      </c>
      <c r="AQ2761" s="82" t="s">
        <v>109</v>
      </c>
      <c r="AR2761" s="82" t="s">
        <v>4274</v>
      </c>
      <c r="AS2761" s="84">
        <v>40886</v>
      </c>
      <c r="AT2761" s="85">
        <v>2011</v>
      </c>
      <c r="AU2761" s="82" t="s">
        <v>4277</v>
      </c>
      <c r="AV2761" s="84">
        <v>42004</v>
      </c>
      <c r="AW2761" s="85">
        <v>2014</v>
      </c>
      <c r="AX2761" s="85">
        <f>Table1[[#This Row],[End TEST]]-Table1[[#This Row],[Start TEST]]</f>
        <v>3</v>
      </c>
      <c r="AY2761" s="85">
        <f>Table1[[#This Row],[TEST_Diff]]+1</f>
        <v>4</v>
      </c>
      <c r="AZ2761" s="92">
        <f>DATEDIF(Table1[[#This Row],[Start Year]],Table1[[#This Row],[End Year]],"d") / 365</f>
        <v>3.0630136986301371</v>
      </c>
      <c r="BA2761" s="82">
        <v>21140000</v>
      </c>
      <c r="BB2761" s="82">
        <v>8700000</v>
      </c>
      <c r="BC2761" s="82" t="s">
        <v>1396</v>
      </c>
      <c r="BD2761" s="82">
        <v>1</v>
      </c>
      <c r="BE2761" s="82">
        <v>1</v>
      </c>
      <c r="BF2761" s="82">
        <v>1</v>
      </c>
      <c r="BG2761" s="82">
        <v>1</v>
      </c>
      <c r="BH2761" s="82">
        <v>1</v>
      </c>
      <c r="BI2761" s="82">
        <v>1</v>
      </c>
      <c r="BJ2761" s="82">
        <v>1</v>
      </c>
      <c r="BK2761" s="82">
        <v>1</v>
      </c>
      <c r="BL2761" s="82">
        <v>1</v>
      </c>
      <c r="BM2761" s="82">
        <v>1</v>
      </c>
      <c r="BO2761" s="82">
        <v>1</v>
      </c>
      <c r="BP2761" s="82">
        <v>1</v>
      </c>
      <c r="BW2761" s="82" t="s">
        <v>1397</v>
      </c>
    </row>
    <row r="2762" spans="1:75" x14ac:dyDescent="0.5">
      <c r="A2762" s="82">
        <v>218</v>
      </c>
      <c r="B2762" s="82" t="s">
        <v>1390</v>
      </c>
      <c r="D2762" s="90">
        <v>43579</v>
      </c>
      <c r="E2762" s="90" t="s">
        <v>1391</v>
      </c>
      <c r="F2762" s="90"/>
      <c r="G2762" s="82" t="s">
        <v>1391</v>
      </c>
      <c r="H2762" s="82" t="s">
        <v>1392</v>
      </c>
      <c r="I2762" s="80" t="s">
        <v>81</v>
      </c>
      <c r="J2762" s="80">
        <v>62</v>
      </c>
      <c r="K2762" s="80">
        <v>0</v>
      </c>
      <c r="P2762" s="80" t="s">
        <v>69</v>
      </c>
      <c r="Q2762" s="80">
        <v>25</v>
      </c>
      <c r="R2762" s="80">
        <v>2.6272389999999999</v>
      </c>
      <c r="S2762" s="80">
        <v>23.381664000000001</v>
      </c>
      <c r="T2762" s="80">
        <v>69750000</v>
      </c>
      <c r="U2762" s="91">
        <f>Table1[[#This Row],[Distribution Amount (Dollars)]]/Table1[[#This Row],[NEWdatediff]]</f>
        <v>17437500</v>
      </c>
      <c r="V2762" s="82" t="s">
        <v>1393</v>
      </c>
      <c r="W2762" s="82" t="s">
        <v>91</v>
      </c>
      <c r="X2762" s="82" t="s">
        <v>104</v>
      </c>
      <c r="Y2762" s="82" t="s">
        <v>105</v>
      </c>
      <c r="Z2762" s="82">
        <v>1</v>
      </c>
      <c r="AA2762" s="82" t="s">
        <v>121</v>
      </c>
      <c r="AB2762" s="82" t="s">
        <v>1394</v>
      </c>
      <c r="AD2762" s="82" t="s">
        <v>112</v>
      </c>
      <c r="AE2762" s="82" t="s">
        <v>305</v>
      </c>
      <c r="AN2762" s="82" t="s">
        <v>76</v>
      </c>
      <c r="AO2762" s="82" t="s">
        <v>1395</v>
      </c>
      <c r="AP2762" s="82">
        <v>450000000</v>
      </c>
      <c r="AQ2762" s="82" t="s">
        <v>109</v>
      </c>
      <c r="AR2762" s="82" t="s">
        <v>4274</v>
      </c>
      <c r="AS2762" s="84">
        <v>40886</v>
      </c>
      <c r="AT2762" s="85">
        <v>2011</v>
      </c>
      <c r="AU2762" s="82" t="s">
        <v>4277</v>
      </c>
      <c r="AV2762" s="84">
        <v>42004</v>
      </c>
      <c r="AW2762" s="85">
        <v>2014</v>
      </c>
      <c r="AX2762" s="85">
        <f>Table1[[#This Row],[End TEST]]-Table1[[#This Row],[Start TEST]]</f>
        <v>3</v>
      </c>
      <c r="AY2762" s="85">
        <f>Table1[[#This Row],[TEST_Diff]]+1</f>
        <v>4</v>
      </c>
      <c r="AZ2762" s="92">
        <f>DATEDIF(Table1[[#This Row],[Start Year]],Table1[[#This Row],[End Year]],"d") / 365</f>
        <v>3.0630136986301371</v>
      </c>
      <c r="BA2762" s="82">
        <v>21140000</v>
      </c>
      <c r="BB2762" s="82">
        <v>8700000</v>
      </c>
      <c r="BC2762" s="82" t="s">
        <v>1396</v>
      </c>
      <c r="BD2762" s="82">
        <v>1</v>
      </c>
      <c r="BE2762" s="82">
        <v>1</v>
      </c>
      <c r="BF2762" s="82">
        <v>1</v>
      </c>
      <c r="BG2762" s="82">
        <v>1</v>
      </c>
      <c r="BH2762" s="82">
        <v>1</v>
      </c>
      <c r="BI2762" s="82">
        <v>1</v>
      </c>
      <c r="BJ2762" s="82">
        <v>1</v>
      </c>
      <c r="BK2762" s="82">
        <v>1</v>
      </c>
      <c r="BL2762" s="82">
        <v>1</v>
      </c>
      <c r="BM2762" s="82">
        <v>1</v>
      </c>
      <c r="BO2762" s="82">
        <v>1</v>
      </c>
      <c r="BP2762" s="82">
        <v>1</v>
      </c>
      <c r="BW2762" s="82" t="s">
        <v>1397</v>
      </c>
    </row>
    <row r="2763" spans="1:75" x14ac:dyDescent="0.5">
      <c r="A2763" s="82">
        <v>218</v>
      </c>
      <c r="B2763" s="82" t="s">
        <v>1390</v>
      </c>
      <c r="D2763" s="90">
        <v>43579</v>
      </c>
      <c r="E2763" s="90" t="s">
        <v>1391</v>
      </c>
      <c r="F2763" s="90"/>
      <c r="G2763" s="82" t="s">
        <v>1391</v>
      </c>
      <c r="H2763" s="82" t="s">
        <v>1392</v>
      </c>
      <c r="I2763" s="80" t="s">
        <v>102</v>
      </c>
      <c r="J2763" s="80">
        <v>38</v>
      </c>
      <c r="K2763" s="80">
        <v>0</v>
      </c>
      <c r="P2763" s="80" t="s">
        <v>84</v>
      </c>
      <c r="Q2763" s="80">
        <v>5.5</v>
      </c>
      <c r="R2763" s="80">
        <v>-15.623037</v>
      </c>
      <c r="S2763" s="80">
        <v>-59.0625</v>
      </c>
      <c r="T2763" s="80">
        <v>9405000</v>
      </c>
      <c r="U2763" s="91">
        <f>Table1[[#This Row],[Distribution Amount (Dollars)]]/Table1[[#This Row],[NEWdatediff]]</f>
        <v>2351250</v>
      </c>
      <c r="V2763" s="82" t="s">
        <v>1393</v>
      </c>
      <c r="W2763" s="82" t="s">
        <v>91</v>
      </c>
      <c r="X2763" s="82" t="s">
        <v>104</v>
      </c>
      <c r="Y2763" s="82" t="s">
        <v>105</v>
      </c>
      <c r="Z2763" s="82">
        <v>1</v>
      </c>
      <c r="AA2763" s="82" t="s">
        <v>121</v>
      </c>
      <c r="AB2763" s="82" t="s">
        <v>1394</v>
      </c>
      <c r="AD2763" s="82" t="s">
        <v>84</v>
      </c>
      <c r="AE2763" s="82" t="s">
        <v>305</v>
      </c>
      <c r="AN2763" s="82" t="s">
        <v>76</v>
      </c>
      <c r="AO2763" s="82" t="s">
        <v>1395</v>
      </c>
      <c r="AP2763" s="82">
        <v>450000000</v>
      </c>
      <c r="AQ2763" s="82" t="s">
        <v>109</v>
      </c>
      <c r="AR2763" s="82" t="s">
        <v>4274</v>
      </c>
      <c r="AS2763" s="84">
        <v>40886</v>
      </c>
      <c r="AT2763" s="85">
        <v>2011</v>
      </c>
      <c r="AU2763" s="82" t="s">
        <v>4277</v>
      </c>
      <c r="AV2763" s="84">
        <v>42004</v>
      </c>
      <c r="AW2763" s="85">
        <v>2014</v>
      </c>
      <c r="AX2763" s="85">
        <f>Table1[[#This Row],[End TEST]]-Table1[[#This Row],[Start TEST]]</f>
        <v>3</v>
      </c>
      <c r="AY2763" s="85">
        <f>Table1[[#This Row],[TEST_Diff]]+1</f>
        <v>4</v>
      </c>
      <c r="AZ2763" s="92">
        <f>DATEDIF(Table1[[#This Row],[Start Year]],Table1[[#This Row],[End Year]],"d") / 365</f>
        <v>3.0630136986301371</v>
      </c>
      <c r="BA2763" s="82">
        <v>21140000</v>
      </c>
      <c r="BB2763" s="82">
        <v>8700000</v>
      </c>
      <c r="BC2763" s="82" t="s">
        <v>1396</v>
      </c>
      <c r="BD2763" s="82">
        <v>1</v>
      </c>
      <c r="BE2763" s="82">
        <v>1</v>
      </c>
      <c r="BF2763" s="82">
        <v>1</v>
      </c>
      <c r="BG2763" s="82">
        <v>1</v>
      </c>
      <c r="BH2763" s="82">
        <v>1</v>
      </c>
      <c r="BI2763" s="82">
        <v>1</v>
      </c>
      <c r="BJ2763" s="82">
        <v>1</v>
      </c>
      <c r="BK2763" s="82">
        <v>1</v>
      </c>
      <c r="BL2763" s="82">
        <v>1</v>
      </c>
      <c r="BM2763" s="82">
        <v>1</v>
      </c>
      <c r="BO2763" s="82">
        <v>1</v>
      </c>
      <c r="BP2763" s="82">
        <v>1</v>
      </c>
      <c r="BW2763" s="82" t="s">
        <v>1397</v>
      </c>
    </row>
    <row r="2764" spans="1:75" x14ac:dyDescent="0.5">
      <c r="A2764" s="82">
        <v>218</v>
      </c>
      <c r="B2764" s="82" t="s">
        <v>1390</v>
      </c>
      <c r="D2764" s="90">
        <v>43579</v>
      </c>
      <c r="E2764" s="90" t="s">
        <v>1391</v>
      </c>
      <c r="F2764" s="90"/>
      <c r="G2764" s="82" t="s">
        <v>1391</v>
      </c>
      <c r="H2764" s="82" t="s">
        <v>1392</v>
      </c>
      <c r="I2764" s="80" t="s">
        <v>81</v>
      </c>
      <c r="J2764" s="80">
        <v>62</v>
      </c>
      <c r="K2764" s="80">
        <v>0</v>
      </c>
      <c r="P2764" s="80" t="s">
        <v>84</v>
      </c>
      <c r="Q2764" s="80">
        <v>5.5</v>
      </c>
      <c r="R2764" s="80">
        <v>-15.623037</v>
      </c>
      <c r="S2764" s="80">
        <v>-59.0625</v>
      </c>
      <c r="T2764" s="80">
        <v>15345000</v>
      </c>
      <c r="U2764" s="91">
        <f>Table1[[#This Row],[Distribution Amount (Dollars)]]/Table1[[#This Row],[NEWdatediff]]</f>
        <v>3836250</v>
      </c>
      <c r="V2764" s="82" t="s">
        <v>1393</v>
      </c>
      <c r="W2764" s="82" t="s">
        <v>91</v>
      </c>
      <c r="X2764" s="82" t="s">
        <v>104</v>
      </c>
      <c r="Y2764" s="82" t="s">
        <v>105</v>
      </c>
      <c r="Z2764" s="82">
        <v>1</v>
      </c>
      <c r="AA2764" s="82" t="s">
        <v>121</v>
      </c>
      <c r="AB2764" s="82" t="s">
        <v>1394</v>
      </c>
      <c r="AD2764" s="82" t="s">
        <v>84</v>
      </c>
      <c r="AE2764" s="82" t="s">
        <v>305</v>
      </c>
      <c r="AN2764" s="82" t="s">
        <v>76</v>
      </c>
      <c r="AO2764" s="82" t="s">
        <v>1395</v>
      </c>
      <c r="AP2764" s="82">
        <v>450000000</v>
      </c>
      <c r="AQ2764" s="82" t="s">
        <v>109</v>
      </c>
      <c r="AR2764" s="82" t="s">
        <v>4274</v>
      </c>
      <c r="AS2764" s="84">
        <v>40886</v>
      </c>
      <c r="AT2764" s="85">
        <v>2011</v>
      </c>
      <c r="AU2764" s="82" t="s">
        <v>4277</v>
      </c>
      <c r="AV2764" s="84">
        <v>42004</v>
      </c>
      <c r="AW2764" s="85">
        <v>2014</v>
      </c>
      <c r="AX2764" s="85">
        <f>Table1[[#This Row],[End TEST]]-Table1[[#This Row],[Start TEST]]</f>
        <v>3</v>
      </c>
      <c r="AY2764" s="85">
        <f>Table1[[#This Row],[TEST_Diff]]+1</f>
        <v>4</v>
      </c>
      <c r="AZ2764" s="92">
        <f>DATEDIF(Table1[[#This Row],[Start Year]],Table1[[#This Row],[End Year]],"d") / 365</f>
        <v>3.0630136986301371</v>
      </c>
      <c r="BA2764" s="82">
        <v>21140000</v>
      </c>
      <c r="BB2764" s="82">
        <v>8700000</v>
      </c>
      <c r="BC2764" s="82" t="s">
        <v>1396</v>
      </c>
      <c r="BD2764" s="82">
        <v>1</v>
      </c>
      <c r="BE2764" s="82">
        <v>1</v>
      </c>
      <c r="BF2764" s="82">
        <v>1</v>
      </c>
      <c r="BG2764" s="82">
        <v>1</v>
      </c>
      <c r="BH2764" s="82">
        <v>1</v>
      </c>
      <c r="BI2764" s="82">
        <v>1</v>
      </c>
      <c r="BJ2764" s="82">
        <v>1</v>
      </c>
      <c r="BK2764" s="82">
        <v>1</v>
      </c>
      <c r="BL2764" s="82">
        <v>1</v>
      </c>
      <c r="BM2764" s="82">
        <v>1</v>
      </c>
      <c r="BO2764" s="82">
        <v>1</v>
      </c>
      <c r="BP2764" s="82">
        <v>1</v>
      </c>
      <c r="BW2764" s="82" t="s">
        <v>1397</v>
      </c>
    </row>
    <row r="2765" spans="1:75" x14ac:dyDescent="0.5">
      <c r="A2765" s="82">
        <v>218</v>
      </c>
      <c r="B2765" s="82" t="s">
        <v>1390</v>
      </c>
      <c r="D2765" s="90">
        <v>43579</v>
      </c>
      <c r="E2765" s="90" t="s">
        <v>1391</v>
      </c>
      <c r="F2765" s="90"/>
      <c r="G2765" s="82" t="s">
        <v>1391</v>
      </c>
      <c r="H2765" s="82" t="s">
        <v>1392</v>
      </c>
      <c r="I2765" s="80" t="s">
        <v>102</v>
      </c>
      <c r="J2765" s="80">
        <v>38</v>
      </c>
      <c r="K2765" s="80">
        <v>0</v>
      </c>
      <c r="P2765" s="80" t="s">
        <v>112</v>
      </c>
      <c r="Q2765" s="80">
        <v>7</v>
      </c>
      <c r="R2765" s="80">
        <v>45.052331000000002</v>
      </c>
      <c r="S2765" s="80">
        <v>118.90412999999999</v>
      </c>
      <c r="T2765" s="80">
        <v>11970000</v>
      </c>
      <c r="U2765" s="91">
        <f>Table1[[#This Row],[Distribution Amount (Dollars)]]/Table1[[#This Row],[NEWdatediff]]</f>
        <v>2992500</v>
      </c>
      <c r="V2765" s="82" t="s">
        <v>1393</v>
      </c>
      <c r="W2765" s="82" t="s">
        <v>91</v>
      </c>
      <c r="X2765" s="82" t="s">
        <v>104</v>
      </c>
      <c r="Y2765" s="82" t="s">
        <v>105</v>
      </c>
      <c r="Z2765" s="82">
        <v>1</v>
      </c>
      <c r="AA2765" s="82" t="s">
        <v>121</v>
      </c>
      <c r="AB2765" s="82" t="s">
        <v>1394</v>
      </c>
      <c r="AD2765" s="82" t="s">
        <v>113</v>
      </c>
      <c r="AE2765" s="82" t="s">
        <v>305</v>
      </c>
      <c r="AN2765" s="82" t="s">
        <v>76</v>
      </c>
      <c r="AO2765" s="82" t="s">
        <v>1395</v>
      </c>
      <c r="AP2765" s="82">
        <v>450000000</v>
      </c>
      <c r="AQ2765" s="82" t="s">
        <v>109</v>
      </c>
      <c r="AR2765" s="82" t="s">
        <v>4274</v>
      </c>
      <c r="AS2765" s="84">
        <v>40886</v>
      </c>
      <c r="AT2765" s="85">
        <v>2011</v>
      </c>
      <c r="AU2765" s="82" t="s">
        <v>4277</v>
      </c>
      <c r="AV2765" s="84">
        <v>42004</v>
      </c>
      <c r="AW2765" s="85">
        <v>2014</v>
      </c>
      <c r="AX2765" s="85">
        <f>Table1[[#This Row],[End TEST]]-Table1[[#This Row],[Start TEST]]</f>
        <v>3</v>
      </c>
      <c r="AY2765" s="85">
        <f>Table1[[#This Row],[TEST_Diff]]+1</f>
        <v>4</v>
      </c>
      <c r="AZ2765" s="92">
        <f>DATEDIF(Table1[[#This Row],[Start Year]],Table1[[#This Row],[End Year]],"d") / 365</f>
        <v>3.0630136986301371</v>
      </c>
      <c r="BA2765" s="82">
        <v>21140000</v>
      </c>
      <c r="BB2765" s="82">
        <v>8700000</v>
      </c>
      <c r="BC2765" s="82" t="s">
        <v>1396</v>
      </c>
      <c r="BD2765" s="82">
        <v>1</v>
      </c>
      <c r="BE2765" s="82">
        <v>1</v>
      </c>
      <c r="BF2765" s="82">
        <v>1</v>
      </c>
      <c r="BG2765" s="82">
        <v>1</v>
      </c>
      <c r="BH2765" s="82">
        <v>1</v>
      </c>
      <c r="BI2765" s="82">
        <v>1</v>
      </c>
      <c r="BJ2765" s="82">
        <v>1</v>
      </c>
      <c r="BK2765" s="82">
        <v>1</v>
      </c>
      <c r="BL2765" s="82">
        <v>1</v>
      </c>
      <c r="BM2765" s="82">
        <v>1</v>
      </c>
      <c r="BO2765" s="82">
        <v>1</v>
      </c>
      <c r="BP2765" s="82">
        <v>1</v>
      </c>
      <c r="BW2765" s="82" t="s">
        <v>1397</v>
      </c>
    </row>
    <row r="2766" spans="1:75" x14ac:dyDescent="0.5">
      <c r="A2766" s="82">
        <v>218</v>
      </c>
      <c r="B2766" s="82" t="s">
        <v>1390</v>
      </c>
      <c r="D2766" s="90">
        <v>43579</v>
      </c>
      <c r="E2766" s="90" t="s">
        <v>1391</v>
      </c>
      <c r="F2766" s="90"/>
      <c r="G2766" s="82" t="s">
        <v>1391</v>
      </c>
      <c r="H2766" s="82" t="s">
        <v>1392</v>
      </c>
      <c r="I2766" s="80" t="s">
        <v>81</v>
      </c>
      <c r="J2766" s="80">
        <v>62</v>
      </c>
      <c r="K2766" s="80">
        <v>0</v>
      </c>
      <c r="P2766" s="80" t="s">
        <v>112</v>
      </c>
      <c r="Q2766" s="80">
        <v>7</v>
      </c>
      <c r="R2766" s="80">
        <v>45.052331000000002</v>
      </c>
      <c r="S2766" s="80">
        <v>118.90412999999999</v>
      </c>
      <c r="T2766" s="80">
        <v>19530000</v>
      </c>
      <c r="U2766" s="91">
        <f>Table1[[#This Row],[Distribution Amount (Dollars)]]/Table1[[#This Row],[NEWdatediff]]</f>
        <v>4882500</v>
      </c>
      <c r="V2766" s="82" t="s">
        <v>1393</v>
      </c>
      <c r="W2766" s="82" t="s">
        <v>91</v>
      </c>
      <c r="X2766" s="82" t="s">
        <v>104</v>
      </c>
      <c r="Y2766" s="82" t="s">
        <v>105</v>
      </c>
      <c r="Z2766" s="82">
        <v>1</v>
      </c>
      <c r="AA2766" s="82" t="s">
        <v>121</v>
      </c>
      <c r="AB2766" s="82" t="s">
        <v>1394</v>
      </c>
      <c r="AD2766" s="82" t="s">
        <v>113</v>
      </c>
      <c r="AE2766" s="82" t="s">
        <v>305</v>
      </c>
      <c r="AN2766" s="82" t="s">
        <v>76</v>
      </c>
      <c r="AO2766" s="82" t="s">
        <v>1395</v>
      </c>
      <c r="AP2766" s="82">
        <v>450000000</v>
      </c>
      <c r="AQ2766" s="82" t="s">
        <v>109</v>
      </c>
      <c r="AR2766" s="82" t="s">
        <v>4274</v>
      </c>
      <c r="AS2766" s="84">
        <v>40886</v>
      </c>
      <c r="AT2766" s="85">
        <v>2011</v>
      </c>
      <c r="AU2766" s="82" t="s">
        <v>4277</v>
      </c>
      <c r="AV2766" s="84">
        <v>42004</v>
      </c>
      <c r="AW2766" s="85">
        <v>2014</v>
      </c>
      <c r="AX2766" s="85">
        <f>Table1[[#This Row],[End TEST]]-Table1[[#This Row],[Start TEST]]</f>
        <v>3</v>
      </c>
      <c r="AY2766" s="85">
        <f>Table1[[#This Row],[TEST_Diff]]+1</f>
        <v>4</v>
      </c>
      <c r="AZ2766" s="92">
        <f>DATEDIF(Table1[[#This Row],[Start Year]],Table1[[#This Row],[End Year]],"d") / 365</f>
        <v>3.0630136986301371</v>
      </c>
      <c r="BA2766" s="82">
        <v>21140000</v>
      </c>
      <c r="BB2766" s="82">
        <v>8700000</v>
      </c>
      <c r="BC2766" s="82" t="s">
        <v>1396</v>
      </c>
      <c r="BD2766" s="82">
        <v>1</v>
      </c>
      <c r="BE2766" s="82">
        <v>1</v>
      </c>
      <c r="BF2766" s="82">
        <v>1</v>
      </c>
      <c r="BG2766" s="82">
        <v>1</v>
      </c>
      <c r="BH2766" s="82">
        <v>1</v>
      </c>
      <c r="BI2766" s="82">
        <v>1</v>
      </c>
      <c r="BJ2766" s="82">
        <v>1</v>
      </c>
      <c r="BK2766" s="82">
        <v>1</v>
      </c>
      <c r="BL2766" s="82">
        <v>1</v>
      </c>
      <c r="BM2766" s="82">
        <v>1</v>
      </c>
      <c r="BO2766" s="82">
        <v>1</v>
      </c>
      <c r="BP2766" s="82">
        <v>1</v>
      </c>
      <c r="BW2766" s="82" t="s">
        <v>1397</v>
      </c>
    </row>
    <row r="2767" spans="1:75" x14ac:dyDescent="0.5">
      <c r="A2767" s="82">
        <v>218</v>
      </c>
      <c r="B2767" s="82" t="s">
        <v>1390</v>
      </c>
      <c r="D2767" s="90">
        <v>43579</v>
      </c>
      <c r="E2767" s="90" t="s">
        <v>1391</v>
      </c>
      <c r="F2767" s="90"/>
      <c r="G2767" s="82" t="s">
        <v>1391</v>
      </c>
      <c r="H2767" s="82" t="s">
        <v>1392</v>
      </c>
      <c r="I2767" s="80" t="s">
        <v>102</v>
      </c>
      <c r="J2767" s="80">
        <v>38</v>
      </c>
      <c r="K2767" s="80">
        <v>0</v>
      </c>
      <c r="P2767" s="80" t="s">
        <v>111</v>
      </c>
      <c r="Q2767" s="80">
        <v>7</v>
      </c>
      <c r="R2767" s="80">
        <v>43.890490999999997</v>
      </c>
      <c r="S2767" s="80">
        <v>71.138231000000005</v>
      </c>
      <c r="T2767" s="80">
        <v>11970000</v>
      </c>
      <c r="U2767" s="91">
        <f>Table1[[#This Row],[Distribution Amount (Dollars)]]/Table1[[#This Row],[NEWdatediff]]</f>
        <v>2992500</v>
      </c>
      <c r="V2767" s="82" t="s">
        <v>1393</v>
      </c>
      <c r="W2767" s="82" t="s">
        <v>91</v>
      </c>
      <c r="X2767" s="82" t="s">
        <v>104</v>
      </c>
      <c r="Y2767" s="82" t="s">
        <v>105</v>
      </c>
      <c r="Z2767" s="82">
        <v>1</v>
      </c>
      <c r="AA2767" s="82" t="s">
        <v>121</v>
      </c>
      <c r="AB2767" s="82" t="s">
        <v>1394</v>
      </c>
      <c r="AD2767" s="82" t="s">
        <v>308</v>
      </c>
      <c r="AE2767" s="82" t="s">
        <v>305</v>
      </c>
      <c r="AN2767" s="82" t="s">
        <v>76</v>
      </c>
      <c r="AO2767" s="82" t="s">
        <v>1395</v>
      </c>
      <c r="AP2767" s="82">
        <v>450000000</v>
      </c>
      <c r="AQ2767" s="82" t="s">
        <v>109</v>
      </c>
      <c r="AR2767" s="82" t="s">
        <v>4274</v>
      </c>
      <c r="AS2767" s="84">
        <v>40886</v>
      </c>
      <c r="AT2767" s="85">
        <v>2011</v>
      </c>
      <c r="AU2767" s="82" t="s">
        <v>4277</v>
      </c>
      <c r="AV2767" s="84">
        <v>42004</v>
      </c>
      <c r="AW2767" s="85">
        <v>2014</v>
      </c>
      <c r="AX2767" s="85">
        <f>Table1[[#This Row],[End TEST]]-Table1[[#This Row],[Start TEST]]</f>
        <v>3</v>
      </c>
      <c r="AY2767" s="85">
        <f>Table1[[#This Row],[TEST_Diff]]+1</f>
        <v>4</v>
      </c>
      <c r="AZ2767" s="92">
        <f>DATEDIF(Table1[[#This Row],[Start Year]],Table1[[#This Row],[End Year]],"d") / 365</f>
        <v>3.0630136986301371</v>
      </c>
      <c r="BA2767" s="82">
        <v>21140000</v>
      </c>
      <c r="BB2767" s="82">
        <v>8700000</v>
      </c>
      <c r="BC2767" s="82" t="s">
        <v>1396</v>
      </c>
      <c r="BD2767" s="82">
        <v>1</v>
      </c>
      <c r="BE2767" s="82">
        <v>1</v>
      </c>
      <c r="BF2767" s="82">
        <v>1</v>
      </c>
      <c r="BG2767" s="82">
        <v>1</v>
      </c>
      <c r="BH2767" s="82">
        <v>1</v>
      </c>
      <c r="BI2767" s="82">
        <v>1</v>
      </c>
      <c r="BJ2767" s="82">
        <v>1</v>
      </c>
      <c r="BK2767" s="82">
        <v>1</v>
      </c>
      <c r="BL2767" s="82">
        <v>1</v>
      </c>
      <c r="BM2767" s="82">
        <v>1</v>
      </c>
      <c r="BO2767" s="82">
        <v>1</v>
      </c>
      <c r="BP2767" s="82">
        <v>1</v>
      </c>
      <c r="BW2767" s="82" t="s">
        <v>1397</v>
      </c>
    </row>
    <row r="2768" spans="1:75" x14ac:dyDescent="0.5">
      <c r="A2768" s="82">
        <v>218</v>
      </c>
      <c r="B2768" s="82" t="s">
        <v>1390</v>
      </c>
      <c r="D2768" s="90">
        <v>43579</v>
      </c>
      <c r="E2768" s="90" t="s">
        <v>1391</v>
      </c>
      <c r="F2768" s="90"/>
      <c r="G2768" s="82" t="s">
        <v>1391</v>
      </c>
      <c r="H2768" s="82" t="s">
        <v>1392</v>
      </c>
      <c r="I2768" s="80" t="s">
        <v>81</v>
      </c>
      <c r="J2768" s="80">
        <v>62</v>
      </c>
      <c r="K2768" s="80">
        <v>0</v>
      </c>
      <c r="P2768" s="80" t="s">
        <v>111</v>
      </c>
      <c r="Q2768" s="80">
        <v>7</v>
      </c>
      <c r="R2768" s="80">
        <v>43.890490999999997</v>
      </c>
      <c r="S2768" s="80">
        <v>71.138231000000005</v>
      </c>
      <c r="T2768" s="80">
        <v>19530000</v>
      </c>
      <c r="U2768" s="91">
        <f>Table1[[#This Row],[Distribution Amount (Dollars)]]/Table1[[#This Row],[NEWdatediff]]</f>
        <v>4882500</v>
      </c>
      <c r="V2768" s="82" t="s">
        <v>1393</v>
      </c>
      <c r="W2768" s="82" t="s">
        <v>91</v>
      </c>
      <c r="X2768" s="82" t="s">
        <v>104</v>
      </c>
      <c r="Y2768" s="82" t="s">
        <v>105</v>
      </c>
      <c r="Z2768" s="82">
        <v>1</v>
      </c>
      <c r="AA2768" s="82" t="s">
        <v>121</v>
      </c>
      <c r="AB2768" s="82" t="s">
        <v>1394</v>
      </c>
      <c r="AD2768" s="82" t="s">
        <v>308</v>
      </c>
      <c r="AE2768" s="82" t="s">
        <v>305</v>
      </c>
      <c r="AN2768" s="82" t="s">
        <v>76</v>
      </c>
      <c r="AO2768" s="82" t="s">
        <v>1395</v>
      </c>
      <c r="AP2768" s="82">
        <v>450000000</v>
      </c>
      <c r="AQ2768" s="82" t="s">
        <v>109</v>
      </c>
      <c r="AR2768" s="82" t="s">
        <v>4274</v>
      </c>
      <c r="AS2768" s="84">
        <v>40886</v>
      </c>
      <c r="AT2768" s="85">
        <v>2011</v>
      </c>
      <c r="AU2768" s="82" t="s">
        <v>4277</v>
      </c>
      <c r="AV2768" s="84">
        <v>42004</v>
      </c>
      <c r="AW2768" s="85">
        <v>2014</v>
      </c>
      <c r="AX2768" s="85">
        <f>Table1[[#This Row],[End TEST]]-Table1[[#This Row],[Start TEST]]</f>
        <v>3</v>
      </c>
      <c r="AY2768" s="85">
        <f>Table1[[#This Row],[TEST_Diff]]+1</f>
        <v>4</v>
      </c>
      <c r="AZ2768" s="92">
        <f>DATEDIF(Table1[[#This Row],[Start Year]],Table1[[#This Row],[End Year]],"d") / 365</f>
        <v>3.0630136986301371</v>
      </c>
      <c r="BA2768" s="82">
        <v>21140000</v>
      </c>
      <c r="BB2768" s="82">
        <v>8700000</v>
      </c>
      <c r="BC2768" s="82" t="s">
        <v>1396</v>
      </c>
      <c r="BD2768" s="82">
        <v>1</v>
      </c>
      <c r="BE2768" s="82">
        <v>1</v>
      </c>
      <c r="BF2768" s="82">
        <v>1</v>
      </c>
      <c r="BG2768" s="82">
        <v>1</v>
      </c>
      <c r="BH2768" s="82">
        <v>1</v>
      </c>
      <c r="BI2768" s="82">
        <v>1</v>
      </c>
      <c r="BJ2768" s="82">
        <v>1</v>
      </c>
      <c r="BK2768" s="82">
        <v>1</v>
      </c>
      <c r="BL2768" s="82">
        <v>1</v>
      </c>
      <c r="BM2768" s="82">
        <v>1</v>
      </c>
      <c r="BO2768" s="82">
        <v>1</v>
      </c>
      <c r="BP2768" s="82">
        <v>1</v>
      </c>
      <c r="BW2768" s="82" t="s">
        <v>1397</v>
      </c>
    </row>
    <row r="2769" spans="1:75" x14ac:dyDescent="0.5">
      <c r="A2769" s="82">
        <v>218</v>
      </c>
      <c r="B2769" s="82" t="s">
        <v>1390</v>
      </c>
      <c r="D2769" s="90">
        <v>43579</v>
      </c>
      <c r="E2769" s="90" t="s">
        <v>1391</v>
      </c>
      <c r="F2769" s="90"/>
      <c r="G2769" s="82" t="s">
        <v>1391</v>
      </c>
      <c r="H2769" s="82" t="s">
        <v>1392</v>
      </c>
      <c r="I2769" s="80" t="s">
        <v>102</v>
      </c>
      <c r="J2769" s="80">
        <v>38</v>
      </c>
      <c r="K2769" s="80">
        <v>0</v>
      </c>
      <c r="P2769" s="80" t="s">
        <v>113</v>
      </c>
      <c r="Q2769" s="80">
        <v>7</v>
      </c>
      <c r="R2769" s="80">
        <v>10.278548000000001</v>
      </c>
      <c r="S2769" s="80">
        <v>102.006446</v>
      </c>
      <c r="T2769" s="80">
        <v>11970000</v>
      </c>
      <c r="U2769" s="91">
        <f>Table1[[#This Row],[Distribution Amount (Dollars)]]/Table1[[#This Row],[NEWdatediff]]</f>
        <v>2992500</v>
      </c>
      <c r="V2769" s="82" t="s">
        <v>1393</v>
      </c>
      <c r="W2769" s="82" t="s">
        <v>91</v>
      </c>
      <c r="X2769" s="82" t="s">
        <v>104</v>
      </c>
      <c r="Y2769" s="82" t="s">
        <v>105</v>
      </c>
      <c r="Z2769" s="82">
        <v>1</v>
      </c>
      <c r="AA2769" s="82" t="s">
        <v>121</v>
      </c>
      <c r="AB2769" s="82" t="s">
        <v>1394</v>
      </c>
      <c r="AD2769" s="82" t="s">
        <v>69</v>
      </c>
      <c r="AE2769" s="82" t="s">
        <v>305</v>
      </c>
      <c r="AN2769" s="82" t="s">
        <v>76</v>
      </c>
      <c r="AO2769" s="82" t="s">
        <v>1395</v>
      </c>
      <c r="AP2769" s="82">
        <v>450000000</v>
      </c>
      <c r="AQ2769" s="82" t="s">
        <v>109</v>
      </c>
      <c r="AR2769" s="82" t="s">
        <v>4274</v>
      </c>
      <c r="AS2769" s="84">
        <v>40886</v>
      </c>
      <c r="AT2769" s="85">
        <v>2011</v>
      </c>
      <c r="AU2769" s="82" t="s">
        <v>4277</v>
      </c>
      <c r="AV2769" s="84">
        <v>42004</v>
      </c>
      <c r="AW2769" s="85">
        <v>2014</v>
      </c>
      <c r="AX2769" s="85">
        <f>Table1[[#This Row],[End TEST]]-Table1[[#This Row],[Start TEST]]</f>
        <v>3</v>
      </c>
      <c r="AY2769" s="85">
        <f>Table1[[#This Row],[TEST_Diff]]+1</f>
        <v>4</v>
      </c>
      <c r="AZ2769" s="92">
        <f>DATEDIF(Table1[[#This Row],[Start Year]],Table1[[#This Row],[End Year]],"d") / 365</f>
        <v>3.0630136986301371</v>
      </c>
      <c r="BA2769" s="82">
        <v>21140000</v>
      </c>
      <c r="BB2769" s="82">
        <v>8700000</v>
      </c>
      <c r="BC2769" s="82" t="s">
        <v>1396</v>
      </c>
      <c r="BD2769" s="82">
        <v>1</v>
      </c>
      <c r="BE2769" s="82">
        <v>1</v>
      </c>
      <c r="BF2769" s="82">
        <v>1</v>
      </c>
      <c r="BG2769" s="82">
        <v>1</v>
      </c>
      <c r="BH2769" s="82">
        <v>1</v>
      </c>
      <c r="BI2769" s="82">
        <v>1</v>
      </c>
      <c r="BJ2769" s="82">
        <v>1</v>
      </c>
      <c r="BK2769" s="82">
        <v>1</v>
      </c>
      <c r="BL2769" s="82">
        <v>1</v>
      </c>
      <c r="BM2769" s="82">
        <v>1</v>
      </c>
      <c r="BO2769" s="82">
        <v>1</v>
      </c>
      <c r="BP2769" s="82">
        <v>1</v>
      </c>
      <c r="BW2769" s="82" t="s">
        <v>1397</v>
      </c>
    </row>
    <row r="2770" spans="1:75" x14ac:dyDescent="0.5">
      <c r="A2770" s="82">
        <v>218</v>
      </c>
      <c r="B2770" s="82" t="s">
        <v>1390</v>
      </c>
      <c r="D2770" s="90">
        <v>43579</v>
      </c>
      <c r="E2770" s="90" t="s">
        <v>1391</v>
      </c>
      <c r="F2770" s="90"/>
      <c r="G2770" s="82" t="s">
        <v>1391</v>
      </c>
      <c r="H2770" s="82" t="s">
        <v>1392</v>
      </c>
      <c r="I2770" s="80" t="s">
        <v>81</v>
      </c>
      <c r="J2770" s="80">
        <v>62</v>
      </c>
      <c r="K2770" s="80">
        <v>0</v>
      </c>
      <c r="P2770" s="80" t="s">
        <v>113</v>
      </c>
      <c r="Q2770" s="80">
        <v>7</v>
      </c>
      <c r="R2770" s="80">
        <v>10.278548000000001</v>
      </c>
      <c r="S2770" s="80">
        <v>102.006446</v>
      </c>
      <c r="T2770" s="80">
        <v>19530000</v>
      </c>
      <c r="U2770" s="91">
        <f>Table1[[#This Row],[Distribution Amount (Dollars)]]/Table1[[#This Row],[NEWdatediff]]</f>
        <v>4882500</v>
      </c>
      <c r="V2770" s="82" t="s">
        <v>1393</v>
      </c>
      <c r="W2770" s="82" t="s">
        <v>91</v>
      </c>
      <c r="X2770" s="82" t="s">
        <v>104</v>
      </c>
      <c r="Y2770" s="82" t="s">
        <v>105</v>
      </c>
      <c r="Z2770" s="82">
        <v>1</v>
      </c>
      <c r="AA2770" s="82" t="s">
        <v>121</v>
      </c>
      <c r="AB2770" s="82" t="s">
        <v>1394</v>
      </c>
      <c r="AD2770" s="82" t="s">
        <v>69</v>
      </c>
      <c r="AE2770" s="82" t="s">
        <v>305</v>
      </c>
      <c r="AN2770" s="82" t="s">
        <v>76</v>
      </c>
      <c r="AO2770" s="82" t="s">
        <v>1395</v>
      </c>
      <c r="AP2770" s="82">
        <v>450000000</v>
      </c>
      <c r="AQ2770" s="82" t="s">
        <v>109</v>
      </c>
      <c r="AR2770" s="82" t="s">
        <v>4274</v>
      </c>
      <c r="AS2770" s="84">
        <v>40886</v>
      </c>
      <c r="AT2770" s="85">
        <v>2011</v>
      </c>
      <c r="AU2770" s="82" t="s">
        <v>4277</v>
      </c>
      <c r="AV2770" s="84">
        <v>42004</v>
      </c>
      <c r="AW2770" s="85">
        <v>2014</v>
      </c>
      <c r="AX2770" s="85">
        <f>Table1[[#This Row],[End TEST]]-Table1[[#This Row],[Start TEST]]</f>
        <v>3</v>
      </c>
      <c r="AY2770" s="85">
        <f>Table1[[#This Row],[TEST_Diff]]+1</f>
        <v>4</v>
      </c>
      <c r="AZ2770" s="92">
        <f>DATEDIF(Table1[[#This Row],[Start Year]],Table1[[#This Row],[End Year]],"d") / 365</f>
        <v>3.0630136986301371</v>
      </c>
      <c r="BA2770" s="82">
        <v>21140000</v>
      </c>
      <c r="BB2770" s="82">
        <v>8700000</v>
      </c>
      <c r="BC2770" s="82" t="s">
        <v>1396</v>
      </c>
      <c r="BD2770" s="82">
        <v>1</v>
      </c>
      <c r="BE2770" s="82">
        <v>1</v>
      </c>
      <c r="BF2770" s="82">
        <v>1</v>
      </c>
      <c r="BG2770" s="82">
        <v>1</v>
      </c>
      <c r="BH2770" s="82">
        <v>1</v>
      </c>
      <c r="BI2770" s="82">
        <v>1</v>
      </c>
      <c r="BJ2770" s="82">
        <v>1</v>
      </c>
      <c r="BK2770" s="82">
        <v>1</v>
      </c>
      <c r="BL2770" s="82">
        <v>1</v>
      </c>
      <c r="BM2770" s="82">
        <v>1</v>
      </c>
      <c r="BO2770" s="82">
        <v>1</v>
      </c>
      <c r="BP2770" s="82">
        <v>1</v>
      </c>
      <c r="BW2770" s="82" t="s">
        <v>1397</v>
      </c>
    </row>
    <row r="2771" spans="1:75" x14ac:dyDescent="0.5">
      <c r="A2771" s="82">
        <v>219</v>
      </c>
      <c r="B2771" s="82" t="s">
        <v>1475</v>
      </c>
      <c r="D2771" s="90">
        <v>43579</v>
      </c>
      <c r="E2771" s="90" t="s">
        <v>1476</v>
      </c>
      <c r="F2771" s="90"/>
      <c r="G2771" s="82" t="s">
        <v>1476</v>
      </c>
      <c r="H2771" s="82" t="s">
        <v>1477</v>
      </c>
      <c r="I2771" s="80" t="s">
        <v>81</v>
      </c>
      <c r="J2771" s="80">
        <v>62</v>
      </c>
      <c r="K2771" s="80">
        <v>0</v>
      </c>
      <c r="P2771" s="80" t="s">
        <v>114</v>
      </c>
      <c r="Q2771" s="80">
        <v>7</v>
      </c>
      <c r="R2771" s="80">
        <v>25.384855999999999</v>
      </c>
      <c r="S2771" s="80">
        <v>68.458809000000002</v>
      </c>
      <c r="T2771" s="80">
        <v>3906000</v>
      </c>
      <c r="U2771" s="91">
        <f>Table1[[#This Row],[Distribution Amount (Dollars)]]/Table1[[#This Row],[NEWdatediff]]</f>
        <v>976500</v>
      </c>
      <c r="V2771" s="82" t="s">
        <v>1393</v>
      </c>
      <c r="W2771" s="82" t="s">
        <v>91</v>
      </c>
      <c r="X2771" s="82" t="s">
        <v>104</v>
      </c>
      <c r="Y2771" s="82" t="s">
        <v>105</v>
      </c>
      <c r="Z2771" s="82">
        <v>1</v>
      </c>
      <c r="AA2771" s="82" t="s">
        <v>121</v>
      </c>
      <c r="AB2771" s="82" t="s">
        <v>1394</v>
      </c>
      <c r="AD2771" s="82" t="s">
        <v>307</v>
      </c>
      <c r="AN2771" s="82" t="s">
        <v>76</v>
      </c>
      <c r="AO2771" s="82" t="s">
        <v>1478</v>
      </c>
      <c r="AP2771" s="82">
        <v>90000000</v>
      </c>
      <c r="AQ2771" s="82" t="s">
        <v>109</v>
      </c>
      <c r="AR2771" s="82" t="s">
        <v>4274</v>
      </c>
      <c r="AS2771" s="84">
        <v>40886</v>
      </c>
      <c r="AT2771" s="85">
        <v>2011</v>
      </c>
      <c r="AU2771" s="82" t="s">
        <v>4277</v>
      </c>
      <c r="AV2771" s="84">
        <v>42004</v>
      </c>
      <c r="AW2771" s="85">
        <v>2014</v>
      </c>
      <c r="AX2771" s="85">
        <f>Table1[[#This Row],[End TEST]]-Table1[[#This Row],[Start TEST]]</f>
        <v>3</v>
      </c>
      <c r="AY2771" s="85">
        <f>Table1[[#This Row],[TEST_Diff]]+1</f>
        <v>4</v>
      </c>
      <c r="AZ2771" s="92">
        <f>DATEDIF(Table1[[#This Row],[Start Year]],Table1[[#This Row],[End Year]],"d") / 365</f>
        <v>3.0630136986301371</v>
      </c>
      <c r="BD2771" s="82">
        <v>1</v>
      </c>
      <c r="BE2771" s="82">
        <v>1</v>
      </c>
      <c r="BF2771" s="82">
        <v>1</v>
      </c>
      <c r="BG2771" s="82">
        <v>1</v>
      </c>
      <c r="BH2771" s="82">
        <v>1</v>
      </c>
      <c r="BI2771" s="82">
        <v>1</v>
      </c>
      <c r="BJ2771" s="82">
        <v>1</v>
      </c>
      <c r="BK2771" s="82">
        <v>1</v>
      </c>
      <c r="BL2771" s="82">
        <v>1</v>
      </c>
      <c r="BM2771" s="82">
        <v>1</v>
      </c>
      <c r="BO2771" s="82">
        <v>1</v>
      </c>
      <c r="BP2771" s="82">
        <v>1</v>
      </c>
    </row>
    <row r="2772" spans="1:75" x14ac:dyDescent="0.5">
      <c r="A2772" s="82">
        <v>219</v>
      </c>
      <c r="B2772" s="82" t="s">
        <v>1475</v>
      </c>
      <c r="D2772" s="90">
        <v>43579</v>
      </c>
      <c r="E2772" s="90" t="s">
        <v>1476</v>
      </c>
      <c r="F2772" s="90"/>
      <c r="G2772" s="82" t="s">
        <v>1476</v>
      </c>
      <c r="H2772" s="82" t="s">
        <v>1477</v>
      </c>
      <c r="I2772" s="80" t="s">
        <v>102</v>
      </c>
      <c r="J2772" s="80">
        <v>38</v>
      </c>
      <c r="K2772" s="80">
        <v>0</v>
      </c>
      <c r="P2772" s="80" t="s">
        <v>114</v>
      </c>
      <c r="Q2772" s="80">
        <v>7</v>
      </c>
      <c r="R2772" s="80">
        <v>25.384855999999999</v>
      </c>
      <c r="S2772" s="80">
        <v>68.458809000000002</v>
      </c>
      <c r="T2772" s="80">
        <v>2394000</v>
      </c>
      <c r="U2772" s="91">
        <f>Table1[[#This Row],[Distribution Amount (Dollars)]]/Table1[[#This Row],[NEWdatediff]]</f>
        <v>598500</v>
      </c>
      <c r="V2772" s="82" t="s">
        <v>1393</v>
      </c>
      <c r="W2772" s="82" t="s">
        <v>91</v>
      </c>
      <c r="X2772" s="82" t="s">
        <v>104</v>
      </c>
      <c r="Y2772" s="82" t="s">
        <v>105</v>
      </c>
      <c r="Z2772" s="82">
        <v>1</v>
      </c>
      <c r="AA2772" s="82" t="s">
        <v>121</v>
      </c>
      <c r="AB2772" s="82" t="s">
        <v>1394</v>
      </c>
      <c r="AD2772" s="82" t="s">
        <v>307</v>
      </c>
      <c r="AN2772" s="82" t="s">
        <v>76</v>
      </c>
      <c r="AO2772" s="82" t="s">
        <v>1478</v>
      </c>
      <c r="AP2772" s="82">
        <v>90000000</v>
      </c>
      <c r="AQ2772" s="82" t="s">
        <v>109</v>
      </c>
      <c r="AR2772" s="82" t="s">
        <v>4274</v>
      </c>
      <c r="AS2772" s="84">
        <v>40886</v>
      </c>
      <c r="AT2772" s="85">
        <v>2011</v>
      </c>
      <c r="AU2772" s="82" t="s">
        <v>4277</v>
      </c>
      <c r="AV2772" s="84">
        <v>42004</v>
      </c>
      <c r="AW2772" s="85">
        <v>2014</v>
      </c>
      <c r="AX2772" s="85">
        <f>Table1[[#This Row],[End TEST]]-Table1[[#This Row],[Start TEST]]</f>
        <v>3</v>
      </c>
      <c r="AY2772" s="85">
        <f>Table1[[#This Row],[TEST_Diff]]+1</f>
        <v>4</v>
      </c>
      <c r="AZ2772" s="92">
        <f>DATEDIF(Table1[[#This Row],[Start Year]],Table1[[#This Row],[End Year]],"d") / 365</f>
        <v>3.0630136986301371</v>
      </c>
      <c r="BD2772" s="82">
        <v>1</v>
      </c>
      <c r="BE2772" s="82">
        <v>1</v>
      </c>
      <c r="BF2772" s="82">
        <v>1</v>
      </c>
      <c r="BG2772" s="82">
        <v>1</v>
      </c>
      <c r="BH2772" s="82">
        <v>1</v>
      </c>
      <c r="BI2772" s="82">
        <v>1</v>
      </c>
      <c r="BJ2772" s="82">
        <v>1</v>
      </c>
      <c r="BK2772" s="82">
        <v>1</v>
      </c>
      <c r="BL2772" s="82">
        <v>1</v>
      </c>
      <c r="BM2772" s="82">
        <v>1</v>
      </c>
      <c r="BO2772" s="82">
        <v>1</v>
      </c>
      <c r="BP2772" s="82">
        <v>1</v>
      </c>
    </row>
    <row r="2773" spans="1:75" x14ac:dyDescent="0.5">
      <c r="A2773" s="82">
        <v>219</v>
      </c>
      <c r="B2773" s="82" t="s">
        <v>1475</v>
      </c>
      <c r="D2773" s="90">
        <v>43579</v>
      </c>
      <c r="E2773" s="90" t="s">
        <v>1476</v>
      </c>
      <c r="F2773" s="90"/>
      <c r="G2773" s="82" t="s">
        <v>1476</v>
      </c>
      <c r="H2773" s="82" t="s">
        <v>1477</v>
      </c>
      <c r="I2773" s="80" t="s">
        <v>81</v>
      </c>
      <c r="J2773" s="80">
        <v>62</v>
      </c>
      <c r="K2773" s="80">
        <v>0</v>
      </c>
      <c r="P2773" s="80" t="s">
        <v>307</v>
      </c>
      <c r="Q2773" s="80">
        <v>11</v>
      </c>
      <c r="R2773" s="80">
        <v>48.122632000000003</v>
      </c>
      <c r="S2773" s="80">
        <v>30.108753</v>
      </c>
      <c r="T2773" s="80">
        <v>6138000</v>
      </c>
      <c r="U2773" s="91">
        <f>Table1[[#This Row],[Distribution Amount (Dollars)]]/Table1[[#This Row],[NEWdatediff]]</f>
        <v>1534500</v>
      </c>
      <c r="V2773" s="82" t="s">
        <v>1393</v>
      </c>
      <c r="W2773" s="82" t="s">
        <v>91</v>
      </c>
      <c r="X2773" s="82" t="s">
        <v>104</v>
      </c>
      <c r="Y2773" s="82" t="s">
        <v>105</v>
      </c>
      <c r="Z2773" s="82">
        <v>1</v>
      </c>
      <c r="AA2773" s="82" t="s">
        <v>121</v>
      </c>
      <c r="AB2773" s="82" t="s">
        <v>1394</v>
      </c>
      <c r="AD2773" s="82" t="s">
        <v>110</v>
      </c>
      <c r="AN2773" s="82" t="s">
        <v>76</v>
      </c>
      <c r="AO2773" s="82" t="s">
        <v>1478</v>
      </c>
      <c r="AP2773" s="82">
        <v>90000000</v>
      </c>
      <c r="AQ2773" s="82" t="s">
        <v>109</v>
      </c>
      <c r="AR2773" s="82" t="s">
        <v>4274</v>
      </c>
      <c r="AS2773" s="84">
        <v>40886</v>
      </c>
      <c r="AT2773" s="85">
        <v>2011</v>
      </c>
      <c r="AU2773" s="82" t="s">
        <v>4277</v>
      </c>
      <c r="AV2773" s="84">
        <v>42004</v>
      </c>
      <c r="AW2773" s="85">
        <v>2014</v>
      </c>
      <c r="AX2773" s="85">
        <f>Table1[[#This Row],[End TEST]]-Table1[[#This Row],[Start TEST]]</f>
        <v>3</v>
      </c>
      <c r="AY2773" s="85">
        <f>Table1[[#This Row],[TEST_Diff]]+1</f>
        <v>4</v>
      </c>
      <c r="AZ2773" s="92">
        <f>DATEDIF(Table1[[#This Row],[Start Year]],Table1[[#This Row],[End Year]],"d") / 365</f>
        <v>3.0630136986301371</v>
      </c>
      <c r="BD2773" s="82">
        <v>1</v>
      </c>
      <c r="BE2773" s="82">
        <v>1</v>
      </c>
      <c r="BF2773" s="82">
        <v>1</v>
      </c>
      <c r="BG2773" s="82">
        <v>1</v>
      </c>
      <c r="BH2773" s="82">
        <v>1</v>
      </c>
      <c r="BI2773" s="82">
        <v>1</v>
      </c>
      <c r="BJ2773" s="82">
        <v>1</v>
      </c>
      <c r="BK2773" s="82">
        <v>1</v>
      </c>
      <c r="BL2773" s="82">
        <v>1</v>
      </c>
      <c r="BM2773" s="82">
        <v>1</v>
      </c>
      <c r="BO2773" s="82">
        <v>1</v>
      </c>
      <c r="BP2773" s="82">
        <v>1</v>
      </c>
    </row>
    <row r="2774" spans="1:75" x14ac:dyDescent="0.5">
      <c r="A2774" s="82">
        <v>219</v>
      </c>
      <c r="B2774" s="82" t="s">
        <v>1475</v>
      </c>
      <c r="D2774" s="90">
        <v>43579</v>
      </c>
      <c r="E2774" s="90" t="s">
        <v>1476</v>
      </c>
      <c r="F2774" s="90"/>
      <c r="G2774" s="82" t="s">
        <v>1476</v>
      </c>
      <c r="H2774" s="82" t="s">
        <v>1477</v>
      </c>
      <c r="I2774" s="80" t="s">
        <v>102</v>
      </c>
      <c r="J2774" s="80">
        <v>38</v>
      </c>
      <c r="K2774" s="80">
        <v>0</v>
      </c>
      <c r="P2774" s="80" t="s">
        <v>307</v>
      </c>
      <c r="Q2774" s="80">
        <v>11</v>
      </c>
      <c r="R2774" s="80">
        <v>48.122632000000003</v>
      </c>
      <c r="S2774" s="80">
        <v>30.108753</v>
      </c>
      <c r="T2774" s="80">
        <v>3762000</v>
      </c>
      <c r="U2774" s="91">
        <f>Table1[[#This Row],[Distribution Amount (Dollars)]]/Table1[[#This Row],[NEWdatediff]]</f>
        <v>940500</v>
      </c>
      <c r="V2774" s="82" t="s">
        <v>1393</v>
      </c>
      <c r="W2774" s="82" t="s">
        <v>91</v>
      </c>
      <c r="X2774" s="82" t="s">
        <v>104</v>
      </c>
      <c r="Y2774" s="82" t="s">
        <v>105</v>
      </c>
      <c r="Z2774" s="82">
        <v>1</v>
      </c>
      <c r="AA2774" s="82" t="s">
        <v>121</v>
      </c>
      <c r="AB2774" s="82" t="s">
        <v>1394</v>
      </c>
      <c r="AD2774" s="82" t="s">
        <v>110</v>
      </c>
      <c r="AN2774" s="82" t="s">
        <v>76</v>
      </c>
      <c r="AO2774" s="82" t="s">
        <v>1478</v>
      </c>
      <c r="AP2774" s="82">
        <v>90000000</v>
      </c>
      <c r="AQ2774" s="82" t="s">
        <v>109</v>
      </c>
      <c r="AR2774" s="82" t="s">
        <v>4274</v>
      </c>
      <c r="AS2774" s="84">
        <v>40886</v>
      </c>
      <c r="AT2774" s="85">
        <v>2011</v>
      </c>
      <c r="AU2774" s="82" t="s">
        <v>4277</v>
      </c>
      <c r="AV2774" s="84">
        <v>42004</v>
      </c>
      <c r="AW2774" s="85">
        <v>2014</v>
      </c>
      <c r="AX2774" s="85">
        <f>Table1[[#This Row],[End TEST]]-Table1[[#This Row],[Start TEST]]</f>
        <v>3</v>
      </c>
      <c r="AY2774" s="85">
        <f>Table1[[#This Row],[TEST_Diff]]+1</f>
        <v>4</v>
      </c>
      <c r="AZ2774" s="92">
        <f>DATEDIF(Table1[[#This Row],[Start Year]],Table1[[#This Row],[End Year]],"d") / 365</f>
        <v>3.0630136986301371</v>
      </c>
      <c r="BD2774" s="82">
        <v>1</v>
      </c>
      <c r="BE2774" s="82">
        <v>1</v>
      </c>
      <c r="BF2774" s="82">
        <v>1</v>
      </c>
      <c r="BG2774" s="82">
        <v>1</v>
      </c>
      <c r="BH2774" s="82">
        <v>1</v>
      </c>
      <c r="BI2774" s="82">
        <v>1</v>
      </c>
      <c r="BJ2774" s="82">
        <v>1</v>
      </c>
      <c r="BK2774" s="82">
        <v>1</v>
      </c>
      <c r="BL2774" s="82">
        <v>1</v>
      </c>
      <c r="BM2774" s="82">
        <v>1</v>
      </c>
      <c r="BO2774" s="82">
        <v>1</v>
      </c>
      <c r="BP2774" s="82">
        <v>1</v>
      </c>
    </row>
    <row r="2775" spans="1:75" x14ac:dyDescent="0.5">
      <c r="A2775" s="82">
        <v>219</v>
      </c>
      <c r="B2775" s="82" t="s">
        <v>1475</v>
      </c>
      <c r="D2775" s="90">
        <v>43579</v>
      </c>
      <c r="E2775" s="90" t="s">
        <v>1476</v>
      </c>
      <c r="F2775" s="90"/>
      <c r="G2775" s="82" t="s">
        <v>1476</v>
      </c>
      <c r="H2775" s="82" t="s">
        <v>1477</v>
      </c>
      <c r="I2775" s="80" t="s">
        <v>81</v>
      </c>
      <c r="J2775" s="80">
        <v>62</v>
      </c>
      <c r="K2775" s="80">
        <v>0</v>
      </c>
      <c r="P2775" s="80" t="s">
        <v>308</v>
      </c>
      <c r="Q2775" s="80">
        <v>5.5</v>
      </c>
      <c r="R2775" s="80">
        <v>13.923406</v>
      </c>
      <c r="S2775" s="80">
        <v>-86.952798999999999</v>
      </c>
      <c r="T2775" s="80">
        <v>3069000</v>
      </c>
      <c r="U2775" s="91">
        <f>Table1[[#This Row],[Distribution Amount (Dollars)]]/Table1[[#This Row],[NEWdatediff]]</f>
        <v>767250</v>
      </c>
      <c r="V2775" s="82" t="s">
        <v>1393</v>
      </c>
      <c r="W2775" s="82" t="s">
        <v>91</v>
      </c>
      <c r="X2775" s="82" t="s">
        <v>104</v>
      </c>
      <c r="Y2775" s="82" t="s">
        <v>105</v>
      </c>
      <c r="Z2775" s="82">
        <v>1</v>
      </c>
      <c r="AA2775" s="82" t="s">
        <v>121</v>
      </c>
      <c r="AB2775" s="82" t="s">
        <v>1394</v>
      </c>
      <c r="AD2775" s="82" t="s">
        <v>112</v>
      </c>
      <c r="AN2775" s="82" t="s">
        <v>76</v>
      </c>
      <c r="AO2775" s="82" t="s">
        <v>1478</v>
      </c>
      <c r="AP2775" s="82">
        <v>90000000</v>
      </c>
      <c r="AQ2775" s="82" t="s">
        <v>109</v>
      </c>
      <c r="AR2775" s="82" t="s">
        <v>4274</v>
      </c>
      <c r="AS2775" s="84">
        <v>40886</v>
      </c>
      <c r="AT2775" s="85">
        <v>2011</v>
      </c>
      <c r="AU2775" s="82" t="s">
        <v>4277</v>
      </c>
      <c r="AV2775" s="84">
        <v>42004</v>
      </c>
      <c r="AW2775" s="85">
        <v>2014</v>
      </c>
      <c r="AX2775" s="85">
        <f>Table1[[#This Row],[End TEST]]-Table1[[#This Row],[Start TEST]]</f>
        <v>3</v>
      </c>
      <c r="AY2775" s="85">
        <f>Table1[[#This Row],[TEST_Diff]]+1</f>
        <v>4</v>
      </c>
      <c r="AZ2775" s="92">
        <f>DATEDIF(Table1[[#This Row],[Start Year]],Table1[[#This Row],[End Year]],"d") / 365</f>
        <v>3.0630136986301371</v>
      </c>
      <c r="BD2775" s="82">
        <v>1</v>
      </c>
      <c r="BE2775" s="82">
        <v>1</v>
      </c>
      <c r="BF2775" s="82">
        <v>1</v>
      </c>
      <c r="BG2775" s="82">
        <v>1</v>
      </c>
      <c r="BH2775" s="82">
        <v>1</v>
      </c>
      <c r="BI2775" s="82">
        <v>1</v>
      </c>
      <c r="BJ2775" s="82">
        <v>1</v>
      </c>
      <c r="BK2775" s="82">
        <v>1</v>
      </c>
      <c r="BL2775" s="82">
        <v>1</v>
      </c>
      <c r="BM2775" s="82">
        <v>1</v>
      </c>
      <c r="BO2775" s="82">
        <v>1</v>
      </c>
      <c r="BP2775" s="82">
        <v>1</v>
      </c>
    </row>
    <row r="2776" spans="1:75" x14ac:dyDescent="0.5">
      <c r="A2776" s="82">
        <v>219</v>
      </c>
      <c r="B2776" s="82" t="s">
        <v>1475</v>
      </c>
      <c r="D2776" s="90">
        <v>43579</v>
      </c>
      <c r="E2776" s="90" t="s">
        <v>1476</v>
      </c>
      <c r="F2776" s="90"/>
      <c r="G2776" s="82" t="s">
        <v>1476</v>
      </c>
      <c r="H2776" s="82" t="s">
        <v>1477</v>
      </c>
      <c r="I2776" s="80" t="s">
        <v>102</v>
      </c>
      <c r="J2776" s="80">
        <v>38</v>
      </c>
      <c r="K2776" s="80">
        <v>0</v>
      </c>
      <c r="P2776" s="80" t="s">
        <v>308</v>
      </c>
      <c r="Q2776" s="80">
        <v>5.5</v>
      </c>
      <c r="R2776" s="80">
        <v>13.923406</v>
      </c>
      <c r="S2776" s="80">
        <v>-86.952798999999999</v>
      </c>
      <c r="T2776" s="80">
        <v>1881000</v>
      </c>
      <c r="U2776" s="91">
        <f>Table1[[#This Row],[Distribution Amount (Dollars)]]/Table1[[#This Row],[NEWdatediff]]</f>
        <v>470250</v>
      </c>
      <c r="V2776" s="82" t="s">
        <v>1393</v>
      </c>
      <c r="W2776" s="82" t="s">
        <v>91</v>
      </c>
      <c r="X2776" s="82" t="s">
        <v>104</v>
      </c>
      <c r="Y2776" s="82" t="s">
        <v>105</v>
      </c>
      <c r="Z2776" s="82">
        <v>1</v>
      </c>
      <c r="AA2776" s="82" t="s">
        <v>121</v>
      </c>
      <c r="AB2776" s="82" t="s">
        <v>1394</v>
      </c>
      <c r="AD2776" s="82" t="s">
        <v>112</v>
      </c>
      <c r="AN2776" s="82" t="s">
        <v>76</v>
      </c>
      <c r="AO2776" s="82" t="s">
        <v>1478</v>
      </c>
      <c r="AP2776" s="82">
        <v>90000000</v>
      </c>
      <c r="AQ2776" s="82" t="s">
        <v>109</v>
      </c>
      <c r="AR2776" s="82" t="s">
        <v>4274</v>
      </c>
      <c r="AS2776" s="84">
        <v>40886</v>
      </c>
      <c r="AT2776" s="85">
        <v>2011</v>
      </c>
      <c r="AU2776" s="82" t="s">
        <v>4277</v>
      </c>
      <c r="AV2776" s="84">
        <v>42004</v>
      </c>
      <c r="AW2776" s="85">
        <v>2014</v>
      </c>
      <c r="AX2776" s="85">
        <f>Table1[[#This Row],[End TEST]]-Table1[[#This Row],[Start TEST]]</f>
        <v>3</v>
      </c>
      <c r="AY2776" s="85">
        <f>Table1[[#This Row],[TEST_Diff]]+1</f>
        <v>4</v>
      </c>
      <c r="AZ2776" s="92">
        <f>DATEDIF(Table1[[#This Row],[Start Year]],Table1[[#This Row],[End Year]],"d") / 365</f>
        <v>3.0630136986301371</v>
      </c>
      <c r="BD2776" s="82">
        <v>1</v>
      </c>
      <c r="BE2776" s="82">
        <v>1</v>
      </c>
      <c r="BF2776" s="82">
        <v>1</v>
      </c>
      <c r="BG2776" s="82">
        <v>1</v>
      </c>
      <c r="BH2776" s="82">
        <v>1</v>
      </c>
      <c r="BI2776" s="82">
        <v>1</v>
      </c>
      <c r="BJ2776" s="82">
        <v>1</v>
      </c>
      <c r="BK2776" s="82">
        <v>1</v>
      </c>
      <c r="BL2776" s="82">
        <v>1</v>
      </c>
      <c r="BM2776" s="82">
        <v>1</v>
      </c>
      <c r="BO2776" s="82">
        <v>1</v>
      </c>
      <c r="BP2776" s="82">
        <v>1</v>
      </c>
    </row>
    <row r="2777" spans="1:75" x14ac:dyDescent="0.5">
      <c r="A2777" s="82">
        <v>219</v>
      </c>
      <c r="B2777" s="82" t="s">
        <v>1475</v>
      </c>
      <c r="D2777" s="90">
        <v>43579</v>
      </c>
      <c r="E2777" s="90" t="s">
        <v>1476</v>
      </c>
      <c r="F2777" s="90"/>
      <c r="G2777" s="82" t="s">
        <v>1476</v>
      </c>
      <c r="H2777" s="82" t="s">
        <v>1477</v>
      </c>
      <c r="I2777" s="80" t="s">
        <v>81</v>
      </c>
      <c r="J2777" s="80">
        <v>62</v>
      </c>
      <c r="K2777" s="80">
        <v>0</v>
      </c>
      <c r="P2777" s="80" t="s">
        <v>112</v>
      </c>
      <c r="Q2777" s="80">
        <v>7</v>
      </c>
      <c r="R2777" s="80">
        <v>45.052331000000002</v>
      </c>
      <c r="S2777" s="80">
        <v>118.90412999999999</v>
      </c>
      <c r="T2777" s="80">
        <v>3906000</v>
      </c>
      <c r="U2777" s="91">
        <f>Table1[[#This Row],[Distribution Amount (Dollars)]]/Table1[[#This Row],[NEWdatediff]]</f>
        <v>976500</v>
      </c>
      <c r="V2777" s="82" t="s">
        <v>1393</v>
      </c>
      <c r="W2777" s="82" t="s">
        <v>91</v>
      </c>
      <c r="X2777" s="82" t="s">
        <v>104</v>
      </c>
      <c r="Y2777" s="82" t="s">
        <v>105</v>
      </c>
      <c r="Z2777" s="82">
        <v>1</v>
      </c>
      <c r="AA2777" s="82" t="s">
        <v>121</v>
      </c>
      <c r="AB2777" s="82" t="s">
        <v>1394</v>
      </c>
      <c r="AD2777" s="82" t="s">
        <v>113</v>
      </c>
      <c r="AN2777" s="82" t="s">
        <v>76</v>
      </c>
      <c r="AO2777" s="82" t="s">
        <v>1478</v>
      </c>
      <c r="AP2777" s="82">
        <v>90000000</v>
      </c>
      <c r="AQ2777" s="82" t="s">
        <v>109</v>
      </c>
      <c r="AR2777" s="82" t="s">
        <v>4274</v>
      </c>
      <c r="AS2777" s="84">
        <v>40886</v>
      </c>
      <c r="AT2777" s="85">
        <v>2011</v>
      </c>
      <c r="AU2777" s="82" t="s">
        <v>4277</v>
      </c>
      <c r="AV2777" s="84">
        <v>42004</v>
      </c>
      <c r="AW2777" s="85">
        <v>2014</v>
      </c>
      <c r="AX2777" s="85">
        <f>Table1[[#This Row],[End TEST]]-Table1[[#This Row],[Start TEST]]</f>
        <v>3</v>
      </c>
      <c r="AY2777" s="85">
        <f>Table1[[#This Row],[TEST_Diff]]+1</f>
        <v>4</v>
      </c>
      <c r="AZ2777" s="92">
        <f>DATEDIF(Table1[[#This Row],[Start Year]],Table1[[#This Row],[End Year]],"d") / 365</f>
        <v>3.0630136986301371</v>
      </c>
      <c r="BD2777" s="82">
        <v>1</v>
      </c>
      <c r="BE2777" s="82">
        <v>1</v>
      </c>
      <c r="BF2777" s="82">
        <v>1</v>
      </c>
      <c r="BG2777" s="82">
        <v>1</v>
      </c>
      <c r="BH2777" s="82">
        <v>1</v>
      </c>
      <c r="BI2777" s="82">
        <v>1</v>
      </c>
      <c r="BJ2777" s="82">
        <v>1</v>
      </c>
      <c r="BK2777" s="82">
        <v>1</v>
      </c>
      <c r="BL2777" s="82">
        <v>1</v>
      </c>
      <c r="BM2777" s="82">
        <v>1</v>
      </c>
      <c r="BO2777" s="82">
        <v>1</v>
      </c>
      <c r="BP2777" s="82">
        <v>1</v>
      </c>
    </row>
    <row r="2778" spans="1:75" x14ac:dyDescent="0.5">
      <c r="A2778" s="82">
        <v>219</v>
      </c>
      <c r="B2778" s="82" t="s">
        <v>1475</v>
      </c>
      <c r="D2778" s="90">
        <v>43579</v>
      </c>
      <c r="E2778" s="90" t="s">
        <v>1476</v>
      </c>
      <c r="F2778" s="90"/>
      <c r="G2778" s="82" t="s">
        <v>1476</v>
      </c>
      <c r="H2778" s="82" t="s">
        <v>1477</v>
      </c>
      <c r="I2778" s="80" t="s">
        <v>102</v>
      </c>
      <c r="J2778" s="80">
        <v>38</v>
      </c>
      <c r="K2778" s="80">
        <v>0</v>
      </c>
      <c r="P2778" s="80" t="s">
        <v>112</v>
      </c>
      <c r="Q2778" s="80">
        <v>7</v>
      </c>
      <c r="R2778" s="80">
        <v>45.052331000000002</v>
      </c>
      <c r="S2778" s="80">
        <v>118.90412999999999</v>
      </c>
      <c r="T2778" s="80">
        <v>2394000</v>
      </c>
      <c r="U2778" s="91">
        <f>Table1[[#This Row],[Distribution Amount (Dollars)]]/Table1[[#This Row],[NEWdatediff]]</f>
        <v>598500</v>
      </c>
      <c r="V2778" s="82" t="s">
        <v>1393</v>
      </c>
      <c r="W2778" s="82" t="s">
        <v>91</v>
      </c>
      <c r="X2778" s="82" t="s">
        <v>104</v>
      </c>
      <c r="Y2778" s="82" t="s">
        <v>105</v>
      </c>
      <c r="Z2778" s="82">
        <v>1</v>
      </c>
      <c r="AA2778" s="82" t="s">
        <v>121</v>
      </c>
      <c r="AB2778" s="82" t="s">
        <v>1394</v>
      </c>
      <c r="AD2778" s="82" t="s">
        <v>113</v>
      </c>
      <c r="AN2778" s="82" t="s">
        <v>76</v>
      </c>
      <c r="AO2778" s="82" t="s">
        <v>1478</v>
      </c>
      <c r="AP2778" s="82">
        <v>90000000</v>
      </c>
      <c r="AQ2778" s="82" t="s">
        <v>109</v>
      </c>
      <c r="AR2778" s="82" t="s">
        <v>4274</v>
      </c>
      <c r="AS2778" s="84">
        <v>40886</v>
      </c>
      <c r="AT2778" s="85">
        <v>2011</v>
      </c>
      <c r="AU2778" s="82" t="s">
        <v>4277</v>
      </c>
      <c r="AV2778" s="84">
        <v>42004</v>
      </c>
      <c r="AW2778" s="85">
        <v>2014</v>
      </c>
      <c r="AX2778" s="85">
        <f>Table1[[#This Row],[End TEST]]-Table1[[#This Row],[Start TEST]]</f>
        <v>3</v>
      </c>
      <c r="AY2778" s="85">
        <f>Table1[[#This Row],[TEST_Diff]]+1</f>
        <v>4</v>
      </c>
      <c r="AZ2778" s="92">
        <f>DATEDIF(Table1[[#This Row],[Start Year]],Table1[[#This Row],[End Year]],"d") / 365</f>
        <v>3.0630136986301371</v>
      </c>
      <c r="BD2778" s="82">
        <v>1</v>
      </c>
      <c r="BE2778" s="82">
        <v>1</v>
      </c>
      <c r="BF2778" s="82">
        <v>1</v>
      </c>
      <c r="BG2778" s="82">
        <v>1</v>
      </c>
      <c r="BH2778" s="82">
        <v>1</v>
      </c>
      <c r="BI2778" s="82">
        <v>1</v>
      </c>
      <c r="BJ2778" s="82">
        <v>1</v>
      </c>
      <c r="BK2778" s="82">
        <v>1</v>
      </c>
      <c r="BL2778" s="82">
        <v>1</v>
      </c>
      <c r="BM2778" s="82">
        <v>1</v>
      </c>
      <c r="BO2778" s="82">
        <v>1</v>
      </c>
      <c r="BP2778" s="82">
        <v>1</v>
      </c>
    </row>
    <row r="2779" spans="1:75" x14ac:dyDescent="0.5">
      <c r="A2779" s="82">
        <v>219</v>
      </c>
      <c r="B2779" s="82" t="s">
        <v>1475</v>
      </c>
      <c r="D2779" s="90">
        <v>43579</v>
      </c>
      <c r="E2779" s="90" t="s">
        <v>1476</v>
      </c>
      <c r="F2779" s="90"/>
      <c r="G2779" s="82" t="s">
        <v>1476</v>
      </c>
      <c r="H2779" s="82" t="s">
        <v>1477</v>
      </c>
      <c r="I2779" s="80" t="s">
        <v>81</v>
      </c>
      <c r="J2779" s="80">
        <v>62</v>
      </c>
      <c r="K2779" s="80">
        <v>0</v>
      </c>
      <c r="P2779" s="80" t="s">
        <v>84</v>
      </c>
      <c r="Q2779" s="80">
        <v>5.5</v>
      </c>
      <c r="R2779" s="80">
        <v>-15.623037</v>
      </c>
      <c r="S2779" s="80">
        <v>-59.0625</v>
      </c>
      <c r="T2779" s="80">
        <v>3069000</v>
      </c>
      <c r="U2779" s="91">
        <f>Table1[[#This Row],[Distribution Amount (Dollars)]]/Table1[[#This Row],[NEWdatediff]]</f>
        <v>767250</v>
      </c>
      <c r="V2779" s="82" t="s">
        <v>1393</v>
      </c>
      <c r="W2779" s="82" t="s">
        <v>91</v>
      </c>
      <c r="X2779" s="82" t="s">
        <v>104</v>
      </c>
      <c r="Y2779" s="82" t="s">
        <v>105</v>
      </c>
      <c r="Z2779" s="82">
        <v>1</v>
      </c>
      <c r="AA2779" s="82" t="s">
        <v>121</v>
      </c>
      <c r="AB2779" s="82" t="s">
        <v>1394</v>
      </c>
      <c r="AD2779" s="82" t="s">
        <v>111</v>
      </c>
      <c r="AN2779" s="82" t="s">
        <v>76</v>
      </c>
      <c r="AO2779" s="82" t="s">
        <v>1478</v>
      </c>
      <c r="AP2779" s="82">
        <v>90000000</v>
      </c>
      <c r="AQ2779" s="82" t="s">
        <v>109</v>
      </c>
      <c r="AR2779" s="82" t="s">
        <v>4274</v>
      </c>
      <c r="AS2779" s="84">
        <v>40886</v>
      </c>
      <c r="AT2779" s="85">
        <v>2011</v>
      </c>
      <c r="AU2779" s="82" t="s">
        <v>4277</v>
      </c>
      <c r="AV2779" s="84">
        <v>42004</v>
      </c>
      <c r="AW2779" s="85">
        <v>2014</v>
      </c>
      <c r="AX2779" s="85">
        <f>Table1[[#This Row],[End TEST]]-Table1[[#This Row],[Start TEST]]</f>
        <v>3</v>
      </c>
      <c r="AY2779" s="85">
        <f>Table1[[#This Row],[TEST_Diff]]+1</f>
        <v>4</v>
      </c>
      <c r="AZ2779" s="92">
        <f>DATEDIF(Table1[[#This Row],[Start Year]],Table1[[#This Row],[End Year]],"d") / 365</f>
        <v>3.0630136986301371</v>
      </c>
      <c r="BD2779" s="82">
        <v>1</v>
      </c>
      <c r="BE2779" s="82">
        <v>1</v>
      </c>
      <c r="BF2779" s="82">
        <v>1</v>
      </c>
      <c r="BG2779" s="82">
        <v>1</v>
      </c>
      <c r="BH2779" s="82">
        <v>1</v>
      </c>
      <c r="BI2779" s="82">
        <v>1</v>
      </c>
      <c r="BJ2779" s="82">
        <v>1</v>
      </c>
      <c r="BK2779" s="82">
        <v>1</v>
      </c>
      <c r="BL2779" s="82">
        <v>1</v>
      </c>
      <c r="BM2779" s="82">
        <v>1</v>
      </c>
      <c r="BO2779" s="82">
        <v>1</v>
      </c>
      <c r="BP2779" s="82">
        <v>1</v>
      </c>
    </row>
    <row r="2780" spans="1:75" x14ac:dyDescent="0.5">
      <c r="A2780" s="82">
        <v>219</v>
      </c>
      <c r="B2780" s="82" t="s">
        <v>1475</v>
      </c>
      <c r="D2780" s="90">
        <v>43579</v>
      </c>
      <c r="E2780" s="90" t="s">
        <v>1476</v>
      </c>
      <c r="F2780" s="90"/>
      <c r="G2780" s="82" t="s">
        <v>1476</v>
      </c>
      <c r="H2780" s="82" t="s">
        <v>1477</v>
      </c>
      <c r="I2780" s="80" t="s">
        <v>102</v>
      </c>
      <c r="J2780" s="80">
        <v>38</v>
      </c>
      <c r="K2780" s="80">
        <v>0</v>
      </c>
      <c r="P2780" s="80" t="s">
        <v>84</v>
      </c>
      <c r="Q2780" s="80">
        <v>5.5</v>
      </c>
      <c r="R2780" s="80">
        <v>-15.623037</v>
      </c>
      <c r="S2780" s="80">
        <v>-59.0625</v>
      </c>
      <c r="T2780" s="80">
        <v>1881000</v>
      </c>
      <c r="U2780" s="91">
        <f>Table1[[#This Row],[Distribution Amount (Dollars)]]/Table1[[#This Row],[NEWdatediff]]</f>
        <v>470250</v>
      </c>
      <c r="V2780" s="82" t="s">
        <v>1393</v>
      </c>
      <c r="W2780" s="82" t="s">
        <v>91</v>
      </c>
      <c r="X2780" s="82" t="s">
        <v>104</v>
      </c>
      <c r="Y2780" s="82" t="s">
        <v>105</v>
      </c>
      <c r="Z2780" s="82">
        <v>1</v>
      </c>
      <c r="AA2780" s="82" t="s">
        <v>121</v>
      </c>
      <c r="AB2780" s="82" t="s">
        <v>1394</v>
      </c>
      <c r="AD2780" s="82" t="s">
        <v>111</v>
      </c>
      <c r="AN2780" s="82" t="s">
        <v>76</v>
      </c>
      <c r="AO2780" s="82" t="s">
        <v>1478</v>
      </c>
      <c r="AP2780" s="82">
        <v>90000000</v>
      </c>
      <c r="AQ2780" s="82" t="s">
        <v>109</v>
      </c>
      <c r="AR2780" s="82" t="s">
        <v>4274</v>
      </c>
      <c r="AS2780" s="84">
        <v>40886</v>
      </c>
      <c r="AT2780" s="85">
        <v>2011</v>
      </c>
      <c r="AU2780" s="82" t="s">
        <v>4277</v>
      </c>
      <c r="AV2780" s="84">
        <v>42004</v>
      </c>
      <c r="AW2780" s="85">
        <v>2014</v>
      </c>
      <c r="AX2780" s="85">
        <f>Table1[[#This Row],[End TEST]]-Table1[[#This Row],[Start TEST]]</f>
        <v>3</v>
      </c>
      <c r="AY2780" s="85">
        <f>Table1[[#This Row],[TEST_Diff]]+1</f>
        <v>4</v>
      </c>
      <c r="AZ2780" s="92">
        <f>DATEDIF(Table1[[#This Row],[Start Year]],Table1[[#This Row],[End Year]],"d") / 365</f>
        <v>3.0630136986301371</v>
      </c>
      <c r="BD2780" s="82">
        <v>1</v>
      </c>
      <c r="BE2780" s="82">
        <v>1</v>
      </c>
      <c r="BF2780" s="82">
        <v>1</v>
      </c>
      <c r="BG2780" s="82">
        <v>1</v>
      </c>
      <c r="BH2780" s="82">
        <v>1</v>
      </c>
      <c r="BI2780" s="82">
        <v>1</v>
      </c>
      <c r="BJ2780" s="82">
        <v>1</v>
      </c>
      <c r="BK2780" s="82">
        <v>1</v>
      </c>
      <c r="BL2780" s="82">
        <v>1</v>
      </c>
      <c r="BM2780" s="82">
        <v>1</v>
      </c>
      <c r="BO2780" s="82">
        <v>1</v>
      </c>
      <c r="BP2780" s="82">
        <v>1</v>
      </c>
    </row>
    <row r="2781" spans="1:75" x14ac:dyDescent="0.5">
      <c r="A2781" s="82">
        <v>219</v>
      </c>
      <c r="B2781" s="82" t="s">
        <v>1475</v>
      </c>
      <c r="D2781" s="90">
        <v>43579</v>
      </c>
      <c r="E2781" s="90" t="s">
        <v>1476</v>
      </c>
      <c r="F2781" s="90"/>
      <c r="G2781" s="82" t="s">
        <v>1476</v>
      </c>
      <c r="H2781" s="82" t="s">
        <v>1477</v>
      </c>
      <c r="I2781" s="80" t="s">
        <v>81</v>
      </c>
      <c r="J2781" s="80">
        <v>62</v>
      </c>
      <c r="K2781" s="80">
        <v>0</v>
      </c>
      <c r="P2781" s="80" t="s">
        <v>110</v>
      </c>
      <c r="Q2781" s="80">
        <v>25</v>
      </c>
      <c r="R2781" s="80">
        <v>26.625188000000001</v>
      </c>
      <c r="S2781" s="80">
        <v>6.809552</v>
      </c>
      <c r="T2781" s="80">
        <v>13950000</v>
      </c>
      <c r="U2781" s="91">
        <f>Table1[[#This Row],[Distribution Amount (Dollars)]]/Table1[[#This Row],[NEWdatediff]]</f>
        <v>3487500</v>
      </c>
      <c r="V2781" s="82" t="s">
        <v>1393</v>
      </c>
      <c r="W2781" s="82" t="s">
        <v>91</v>
      </c>
      <c r="X2781" s="82" t="s">
        <v>104</v>
      </c>
      <c r="Y2781" s="82" t="s">
        <v>105</v>
      </c>
      <c r="Z2781" s="82">
        <v>1</v>
      </c>
      <c r="AA2781" s="82" t="s">
        <v>121</v>
      </c>
      <c r="AB2781" s="82" t="s">
        <v>1394</v>
      </c>
      <c r="AD2781" s="82" t="s">
        <v>114</v>
      </c>
      <c r="AN2781" s="82" t="s">
        <v>76</v>
      </c>
      <c r="AO2781" s="82" t="s">
        <v>1478</v>
      </c>
      <c r="AP2781" s="82">
        <v>90000000</v>
      </c>
      <c r="AQ2781" s="82" t="s">
        <v>109</v>
      </c>
      <c r="AR2781" s="82" t="s">
        <v>4274</v>
      </c>
      <c r="AS2781" s="84">
        <v>40886</v>
      </c>
      <c r="AT2781" s="85">
        <v>2011</v>
      </c>
      <c r="AU2781" s="82" t="s">
        <v>4277</v>
      </c>
      <c r="AV2781" s="84">
        <v>42004</v>
      </c>
      <c r="AW2781" s="85">
        <v>2014</v>
      </c>
      <c r="AX2781" s="85">
        <f>Table1[[#This Row],[End TEST]]-Table1[[#This Row],[Start TEST]]</f>
        <v>3</v>
      </c>
      <c r="AY2781" s="85">
        <f>Table1[[#This Row],[TEST_Diff]]+1</f>
        <v>4</v>
      </c>
      <c r="AZ2781" s="92">
        <f>DATEDIF(Table1[[#This Row],[Start Year]],Table1[[#This Row],[End Year]],"d") / 365</f>
        <v>3.0630136986301371</v>
      </c>
      <c r="BD2781" s="82">
        <v>1</v>
      </c>
      <c r="BE2781" s="82">
        <v>1</v>
      </c>
      <c r="BF2781" s="82">
        <v>1</v>
      </c>
      <c r="BG2781" s="82">
        <v>1</v>
      </c>
      <c r="BH2781" s="82">
        <v>1</v>
      </c>
      <c r="BI2781" s="82">
        <v>1</v>
      </c>
      <c r="BJ2781" s="82">
        <v>1</v>
      </c>
      <c r="BK2781" s="82">
        <v>1</v>
      </c>
      <c r="BL2781" s="82">
        <v>1</v>
      </c>
      <c r="BM2781" s="82">
        <v>1</v>
      </c>
      <c r="BO2781" s="82">
        <v>1</v>
      </c>
      <c r="BP2781" s="82">
        <v>1</v>
      </c>
    </row>
    <row r="2782" spans="1:75" x14ac:dyDescent="0.5">
      <c r="A2782" s="82">
        <v>219</v>
      </c>
      <c r="B2782" s="82" t="s">
        <v>1475</v>
      </c>
      <c r="D2782" s="90">
        <v>43579</v>
      </c>
      <c r="E2782" s="90" t="s">
        <v>1476</v>
      </c>
      <c r="F2782" s="90"/>
      <c r="G2782" s="82" t="s">
        <v>1476</v>
      </c>
      <c r="H2782" s="82" t="s">
        <v>1477</v>
      </c>
      <c r="I2782" s="80" t="s">
        <v>102</v>
      </c>
      <c r="J2782" s="80">
        <v>38</v>
      </c>
      <c r="K2782" s="80">
        <v>0</v>
      </c>
      <c r="P2782" s="80" t="s">
        <v>110</v>
      </c>
      <c r="Q2782" s="80">
        <v>25</v>
      </c>
      <c r="R2782" s="80">
        <v>26.625188000000001</v>
      </c>
      <c r="S2782" s="80">
        <v>6.809552</v>
      </c>
      <c r="T2782" s="80">
        <v>8550000</v>
      </c>
      <c r="U2782" s="91">
        <f>Table1[[#This Row],[Distribution Amount (Dollars)]]/Table1[[#This Row],[NEWdatediff]]</f>
        <v>2137500</v>
      </c>
      <c r="V2782" s="82" t="s">
        <v>1393</v>
      </c>
      <c r="W2782" s="82" t="s">
        <v>91</v>
      </c>
      <c r="X2782" s="82" t="s">
        <v>104</v>
      </c>
      <c r="Y2782" s="82" t="s">
        <v>105</v>
      </c>
      <c r="Z2782" s="82">
        <v>1</v>
      </c>
      <c r="AA2782" s="82" t="s">
        <v>121</v>
      </c>
      <c r="AB2782" s="82" t="s">
        <v>1394</v>
      </c>
      <c r="AD2782" s="82" t="s">
        <v>114</v>
      </c>
      <c r="AN2782" s="82" t="s">
        <v>76</v>
      </c>
      <c r="AO2782" s="82" t="s">
        <v>1478</v>
      </c>
      <c r="AP2782" s="82">
        <v>90000000</v>
      </c>
      <c r="AQ2782" s="82" t="s">
        <v>109</v>
      </c>
      <c r="AR2782" s="82" t="s">
        <v>4274</v>
      </c>
      <c r="AS2782" s="84">
        <v>40886</v>
      </c>
      <c r="AT2782" s="85">
        <v>2011</v>
      </c>
      <c r="AU2782" s="82" t="s">
        <v>4277</v>
      </c>
      <c r="AV2782" s="84">
        <v>42004</v>
      </c>
      <c r="AW2782" s="85">
        <v>2014</v>
      </c>
      <c r="AX2782" s="85">
        <f>Table1[[#This Row],[End TEST]]-Table1[[#This Row],[Start TEST]]</f>
        <v>3</v>
      </c>
      <c r="AY2782" s="85">
        <f>Table1[[#This Row],[TEST_Diff]]+1</f>
        <v>4</v>
      </c>
      <c r="AZ2782" s="92">
        <f>DATEDIF(Table1[[#This Row],[Start Year]],Table1[[#This Row],[End Year]],"d") / 365</f>
        <v>3.0630136986301371</v>
      </c>
      <c r="BD2782" s="82">
        <v>1</v>
      </c>
      <c r="BE2782" s="82">
        <v>1</v>
      </c>
      <c r="BF2782" s="82">
        <v>1</v>
      </c>
      <c r="BG2782" s="82">
        <v>1</v>
      </c>
      <c r="BH2782" s="82">
        <v>1</v>
      </c>
      <c r="BI2782" s="82">
        <v>1</v>
      </c>
      <c r="BJ2782" s="82">
        <v>1</v>
      </c>
      <c r="BK2782" s="82">
        <v>1</v>
      </c>
      <c r="BL2782" s="82">
        <v>1</v>
      </c>
      <c r="BM2782" s="82">
        <v>1</v>
      </c>
      <c r="BO2782" s="82">
        <v>1</v>
      </c>
      <c r="BP2782" s="82">
        <v>1</v>
      </c>
    </row>
    <row r="2783" spans="1:75" x14ac:dyDescent="0.5">
      <c r="A2783" s="82">
        <v>219</v>
      </c>
      <c r="B2783" s="82" t="s">
        <v>1475</v>
      </c>
      <c r="D2783" s="90">
        <v>43579</v>
      </c>
      <c r="E2783" s="90" t="s">
        <v>1476</v>
      </c>
      <c r="F2783" s="90"/>
      <c r="G2783" s="82" t="s">
        <v>1476</v>
      </c>
      <c r="H2783" s="82" t="s">
        <v>1477</v>
      </c>
      <c r="I2783" s="80" t="s">
        <v>81</v>
      </c>
      <c r="J2783" s="80">
        <v>62</v>
      </c>
      <c r="K2783" s="80">
        <v>0</v>
      </c>
      <c r="P2783" s="80" t="s">
        <v>69</v>
      </c>
      <c r="Q2783" s="80">
        <v>25</v>
      </c>
      <c r="R2783" s="80">
        <v>2.6272389999999999</v>
      </c>
      <c r="S2783" s="80">
        <v>23.381664000000001</v>
      </c>
      <c r="T2783" s="80">
        <v>13950000</v>
      </c>
      <c r="U2783" s="91">
        <f>Table1[[#This Row],[Distribution Amount (Dollars)]]/Table1[[#This Row],[NEWdatediff]]</f>
        <v>3487500</v>
      </c>
      <c r="V2783" s="82" t="s">
        <v>1393</v>
      </c>
      <c r="W2783" s="82" t="s">
        <v>91</v>
      </c>
      <c r="X2783" s="82" t="s">
        <v>104</v>
      </c>
      <c r="Y2783" s="82" t="s">
        <v>105</v>
      </c>
      <c r="Z2783" s="82">
        <v>1</v>
      </c>
      <c r="AA2783" s="82" t="s">
        <v>121</v>
      </c>
      <c r="AB2783" s="82" t="s">
        <v>1394</v>
      </c>
      <c r="AD2783" s="82" t="s">
        <v>308</v>
      </c>
      <c r="AN2783" s="82" t="s">
        <v>76</v>
      </c>
      <c r="AO2783" s="82" t="s">
        <v>1478</v>
      </c>
      <c r="AP2783" s="82">
        <v>90000000</v>
      </c>
      <c r="AQ2783" s="82" t="s">
        <v>109</v>
      </c>
      <c r="AR2783" s="82" t="s">
        <v>4274</v>
      </c>
      <c r="AS2783" s="84">
        <v>40886</v>
      </c>
      <c r="AT2783" s="85">
        <v>2011</v>
      </c>
      <c r="AU2783" s="82" t="s">
        <v>4277</v>
      </c>
      <c r="AV2783" s="84">
        <v>42004</v>
      </c>
      <c r="AW2783" s="85">
        <v>2014</v>
      </c>
      <c r="AX2783" s="85">
        <f>Table1[[#This Row],[End TEST]]-Table1[[#This Row],[Start TEST]]</f>
        <v>3</v>
      </c>
      <c r="AY2783" s="85">
        <f>Table1[[#This Row],[TEST_Diff]]+1</f>
        <v>4</v>
      </c>
      <c r="AZ2783" s="92">
        <f>DATEDIF(Table1[[#This Row],[Start Year]],Table1[[#This Row],[End Year]],"d") / 365</f>
        <v>3.0630136986301371</v>
      </c>
      <c r="BD2783" s="82">
        <v>1</v>
      </c>
      <c r="BE2783" s="82">
        <v>1</v>
      </c>
      <c r="BF2783" s="82">
        <v>1</v>
      </c>
      <c r="BG2783" s="82">
        <v>1</v>
      </c>
      <c r="BH2783" s="82">
        <v>1</v>
      </c>
      <c r="BI2783" s="82">
        <v>1</v>
      </c>
      <c r="BJ2783" s="82">
        <v>1</v>
      </c>
      <c r="BK2783" s="82">
        <v>1</v>
      </c>
      <c r="BL2783" s="82">
        <v>1</v>
      </c>
      <c r="BM2783" s="82">
        <v>1</v>
      </c>
      <c r="BO2783" s="82">
        <v>1</v>
      </c>
      <c r="BP2783" s="82">
        <v>1</v>
      </c>
    </row>
    <row r="2784" spans="1:75" x14ac:dyDescent="0.5">
      <c r="A2784" s="82">
        <v>219</v>
      </c>
      <c r="B2784" s="82" t="s">
        <v>1475</v>
      </c>
      <c r="D2784" s="90">
        <v>43579</v>
      </c>
      <c r="E2784" s="90" t="s">
        <v>1476</v>
      </c>
      <c r="F2784" s="90"/>
      <c r="G2784" s="82" t="s">
        <v>1476</v>
      </c>
      <c r="H2784" s="82" t="s">
        <v>1477</v>
      </c>
      <c r="I2784" s="80" t="s">
        <v>102</v>
      </c>
      <c r="J2784" s="80">
        <v>38</v>
      </c>
      <c r="K2784" s="80">
        <v>0</v>
      </c>
      <c r="P2784" s="80" t="s">
        <v>69</v>
      </c>
      <c r="Q2784" s="80">
        <v>25</v>
      </c>
      <c r="R2784" s="80">
        <v>2.6272389999999999</v>
      </c>
      <c r="S2784" s="80">
        <v>23.381664000000001</v>
      </c>
      <c r="T2784" s="80">
        <v>8550000</v>
      </c>
      <c r="U2784" s="91">
        <f>Table1[[#This Row],[Distribution Amount (Dollars)]]/Table1[[#This Row],[NEWdatediff]]</f>
        <v>2137500</v>
      </c>
      <c r="V2784" s="82" t="s">
        <v>1393</v>
      </c>
      <c r="W2784" s="82" t="s">
        <v>91</v>
      </c>
      <c r="X2784" s="82" t="s">
        <v>104</v>
      </c>
      <c r="Y2784" s="82" t="s">
        <v>105</v>
      </c>
      <c r="Z2784" s="82">
        <v>1</v>
      </c>
      <c r="AA2784" s="82" t="s">
        <v>121</v>
      </c>
      <c r="AB2784" s="82" t="s">
        <v>1394</v>
      </c>
      <c r="AD2784" s="82" t="s">
        <v>308</v>
      </c>
      <c r="AN2784" s="82" t="s">
        <v>76</v>
      </c>
      <c r="AO2784" s="82" t="s">
        <v>1478</v>
      </c>
      <c r="AP2784" s="82">
        <v>90000000</v>
      </c>
      <c r="AQ2784" s="82" t="s">
        <v>109</v>
      </c>
      <c r="AR2784" s="82" t="s">
        <v>4274</v>
      </c>
      <c r="AS2784" s="84">
        <v>40886</v>
      </c>
      <c r="AT2784" s="85">
        <v>2011</v>
      </c>
      <c r="AU2784" s="82" t="s">
        <v>4277</v>
      </c>
      <c r="AV2784" s="84">
        <v>42004</v>
      </c>
      <c r="AW2784" s="85">
        <v>2014</v>
      </c>
      <c r="AX2784" s="85">
        <f>Table1[[#This Row],[End TEST]]-Table1[[#This Row],[Start TEST]]</f>
        <v>3</v>
      </c>
      <c r="AY2784" s="85">
        <f>Table1[[#This Row],[TEST_Diff]]+1</f>
        <v>4</v>
      </c>
      <c r="AZ2784" s="92">
        <f>DATEDIF(Table1[[#This Row],[Start Year]],Table1[[#This Row],[End Year]],"d") / 365</f>
        <v>3.0630136986301371</v>
      </c>
      <c r="BD2784" s="82">
        <v>1</v>
      </c>
      <c r="BE2784" s="82">
        <v>1</v>
      </c>
      <c r="BF2784" s="82">
        <v>1</v>
      </c>
      <c r="BG2784" s="82">
        <v>1</v>
      </c>
      <c r="BH2784" s="82">
        <v>1</v>
      </c>
      <c r="BI2784" s="82">
        <v>1</v>
      </c>
      <c r="BJ2784" s="82">
        <v>1</v>
      </c>
      <c r="BK2784" s="82">
        <v>1</v>
      </c>
      <c r="BL2784" s="82">
        <v>1</v>
      </c>
      <c r="BM2784" s="82">
        <v>1</v>
      </c>
      <c r="BO2784" s="82">
        <v>1</v>
      </c>
      <c r="BP2784" s="82">
        <v>1</v>
      </c>
    </row>
    <row r="2785" spans="1:75" x14ac:dyDescent="0.5">
      <c r="A2785" s="82">
        <v>219</v>
      </c>
      <c r="B2785" s="82" t="s">
        <v>1475</v>
      </c>
      <c r="D2785" s="90">
        <v>43579</v>
      </c>
      <c r="E2785" s="90" t="s">
        <v>1476</v>
      </c>
      <c r="F2785" s="90"/>
      <c r="G2785" s="82" t="s">
        <v>1476</v>
      </c>
      <c r="H2785" s="82" t="s">
        <v>1477</v>
      </c>
      <c r="I2785" s="80" t="s">
        <v>81</v>
      </c>
      <c r="J2785" s="80">
        <v>62</v>
      </c>
      <c r="K2785" s="80">
        <v>0</v>
      </c>
      <c r="P2785" s="80" t="s">
        <v>111</v>
      </c>
      <c r="Q2785" s="80">
        <v>7</v>
      </c>
      <c r="R2785" s="80">
        <v>43.890490999999997</v>
      </c>
      <c r="S2785" s="80">
        <v>71.138231000000005</v>
      </c>
      <c r="T2785" s="80">
        <v>3906000</v>
      </c>
      <c r="U2785" s="91">
        <f>Table1[[#This Row],[Distribution Amount (Dollars)]]/Table1[[#This Row],[NEWdatediff]]</f>
        <v>976500</v>
      </c>
      <c r="V2785" s="82" t="s">
        <v>1393</v>
      </c>
      <c r="W2785" s="82" t="s">
        <v>91</v>
      </c>
      <c r="X2785" s="82" t="s">
        <v>104</v>
      </c>
      <c r="Y2785" s="82" t="s">
        <v>105</v>
      </c>
      <c r="Z2785" s="82">
        <v>1</v>
      </c>
      <c r="AA2785" s="82" t="s">
        <v>121</v>
      </c>
      <c r="AB2785" s="82" t="s">
        <v>1394</v>
      </c>
      <c r="AD2785" s="82" t="s">
        <v>84</v>
      </c>
      <c r="AN2785" s="82" t="s">
        <v>76</v>
      </c>
      <c r="AO2785" s="82" t="s">
        <v>1478</v>
      </c>
      <c r="AP2785" s="82">
        <v>90000000</v>
      </c>
      <c r="AQ2785" s="82" t="s">
        <v>109</v>
      </c>
      <c r="AR2785" s="82" t="s">
        <v>4274</v>
      </c>
      <c r="AS2785" s="84">
        <v>40886</v>
      </c>
      <c r="AT2785" s="85">
        <v>2011</v>
      </c>
      <c r="AU2785" s="82" t="s">
        <v>4277</v>
      </c>
      <c r="AV2785" s="84">
        <v>42004</v>
      </c>
      <c r="AW2785" s="85">
        <v>2014</v>
      </c>
      <c r="AX2785" s="85">
        <f>Table1[[#This Row],[End TEST]]-Table1[[#This Row],[Start TEST]]</f>
        <v>3</v>
      </c>
      <c r="AY2785" s="85">
        <f>Table1[[#This Row],[TEST_Diff]]+1</f>
        <v>4</v>
      </c>
      <c r="AZ2785" s="92">
        <f>DATEDIF(Table1[[#This Row],[Start Year]],Table1[[#This Row],[End Year]],"d") / 365</f>
        <v>3.0630136986301371</v>
      </c>
      <c r="BD2785" s="82">
        <v>1</v>
      </c>
      <c r="BE2785" s="82">
        <v>1</v>
      </c>
      <c r="BF2785" s="82">
        <v>1</v>
      </c>
      <c r="BG2785" s="82">
        <v>1</v>
      </c>
      <c r="BH2785" s="82">
        <v>1</v>
      </c>
      <c r="BI2785" s="82">
        <v>1</v>
      </c>
      <c r="BJ2785" s="82">
        <v>1</v>
      </c>
      <c r="BK2785" s="82">
        <v>1</v>
      </c>
      <c r="BL2785" s="82">
        <v>1</v>
      </c>
      <c r="BM2785" s="82">
        <v>1</v>
      </c>
      <c r="BO2785" s="82">
        <v>1</v>
      </c>
      <c r="BP2785" s="82">
        <v>1</v>
      </c>
    </row>
    <row r="2786" spans="1:75" x14ac:dyDescent="0.5">
      <c r="A2786" s="82">
        <v>219</v>
      </c>
      <c r="B2786" s="82" t="s">
        <v>1475</v>
      </c>
      <c r="D2786" s="90">
        <v>43579</v>
      </c>
      <c r="E2786" s="90" t="s">
        <v>1476</v>
      </c>
      <c r="F2786" s="90"/>
      <c r="G2786" s="82" t="s">
        <v>1476</v>
      </c>
      <c r="H2786" s="82" t="s">
        <v>1477</v>
      </c>
      <c r="I2786" s="80" t="s">
        <v>102</v>
      </c>
      <c r="J2786" s="80">
        <v>38</v>
      </c>
      <c r="K2786" s="80">
        <v>0</v>
      </c>
      <c r="P2786" s="80" t="s">
        <v>111</v>
      </c>
      <c r="Q2786" s="80">
        <v>7</v>
      </c>
      <c r="R2786" s="80">
        <v>43.890490999999997</v>
      </c>
      <c r="S2786" s="80">
        <v>71.138231000000005</v>
      </c>
      <c r="T2786" s="80">
        <v>2394000</v>
      </c>
      <c r="U2786" s="91">
        <f>Table1[[#This Row],[Distribution Amount (Dollars)]]/Table1[[#This Row],[NEWdatediff]]</f>
        <v>598500</v>
      </c>
      <c r="V2786" s="82" t="s">
        <v>1393</v>
      </c>
      <c r="W2786" s="82" t="s">
        <v>91</v>
      </c>
      <c r="X2786" s="82" t="s">
        <v>104</v>
      </c>
      <c r="Y2786" s="82" t="s">
        <v>105</v>
      </c>
      <c r="Z2786" s="82">
        <v>1</v>
      </c>
      <c r="AA2786" s="82" t="s">
        <v>121</v>
      </c>
      <c r="AB2786" s="82" t="s">
        <v>1394</v>
      </c>
      <c r="AD2786" s="82" t="s">
        <v>84</v>
      </c>
      <c r="AN2786" s="82" t="s">
        <v>76</v>
      </c>
      <c r="AO2786" s="82" t="s">
        <v>1478</v>
      </c>
      <c r="AP2786" s="82">
        <v>90000000</v>
      </c>
      <c r="AQ2786" s="82" t="s">
        <v>109</v>
      </c>
      <c r="AR2786" s="82" t="s">
        <v>4274</v>
      </c>
      <c r="AS2786" s="84">
        <v>40886</v>
      </c>
      <c r="AT2786" s="85">
        <v>2011</v>
      </c>
      <c r="AU2786" s="82" t="s">
        <v>4277</v>
      </c>
      <c r="AV2786" s="84">
        <v>42004</v>
      </c>
      <c r="AW2786" s="85">
        <v>2014</v>
      </c>
      <c r="AX2786" s="85">
        <f>Table1[[#This Row],[End TEST]]-Table1[[#This Row],[Start TEST]]</f>
        <v>3</v>
      </c>
      <c r="AY2786" s="85">
        <f>Table1[[#This Row],[TEST_Diff]]+1</f>
        <v>4</v>
      </c>
      <c r="AZ2786" s="92">
        <f>DATEDIF(Table1[[#This Row],[Start Year]],Table1[[#This Row],[End Year]],"d") / 365</f>
        <v>3.0630136986301371</v>
      </c>
      <c r="BD2786" s="82">
        <v>1</v>
      </c>
      <c r="BE2786" s="82">
        <v>1</v>
      </c>
      <c r="BF2786" s="82">
        <v>1</v>
      </c>
      <c r="BG2786" s="82">
        <v>1</v>
      </c>
      <c r="BH2786" s="82">
        <v>1</v>
      </c>
      <c r="BI2786" s="82">
        <v>1</v>
      </c>
      <c r="BJ2786" s="82">
        <v>1</v>
      </c>
      <c r="BK2786" s="82">
        <v>1</v>
      </c>
      <c r="BL2786" s="82">
        <v>1</v>
      </c>
      <c r="BM2786" s="82">
        <v>1</v>
      </c>
      <c r="BO2786" s="82">
        <v>1</v>
      </c>
      <c r="BP2786" s="82">
        <v>1</v>
      </c>
    </row>
    <row r="2787" spans="1:75" x14ac:dyDescent="0.5">
      <c r="A2787" s="82">
        <v>219</v>
      </c>
      <c r="B2787" s="82" t="s">
        <v>1475</v>
      </c>
      <c r="D2787" s="90">
        <v>43579</v>
      </c>
      <c r="E2787" s="90" t="s">
        <v>1476</v>
      </c>
      <c r="F2787" s="90"/>
      <c r="G2787" s="82" t="s">
        <v>1476</v>
      </c>
      <c r="H2787" s="82" t="s">
        <v>1477</v>
      </c>
      <c r="I2787" s="80" t="s">
        <v>81</v>
      </c>
      <c r="J2787" s="80">
        <v>62</v>
      </c>
      <c r="K2787" s="80">
        <v>0</v>
      </c>
      <c r="P2787" s="80" t="s">
        <v>113</v>
      </c>
      <c r="Q2787" s="80">
        <v>7</v>
      </c>
      <c r="R2787" s="80">
        <v>10.278548000000001</v>
      </c>
      <c r="S2787" s="80">
        <v>102.006446</v>
      </c>
      <c r="T2787" s="80">
        <v>3906000</v>
      </c>
      <c r="U2787" s="91">
        <f>Table1[[#This Row],[Distribution Amount (Dollars)]]/Table1[[#This Row],[NEWdatediff]]</f>
        <v>976500</v>
      </c>
      <c r="V2787" s="82" t="s">
        <v>1393</v>
      </c>
      <c r="W2787" s="82" t="s">
        <v>91</v>
      </c>
      <c r="X2787" s="82" t="s">
        <v>104</v>
      </c>
      <c r="Y2787" s="82" t="s">
        <v>105</v>
      </c>
      <c r="Z2787" s="82">
        <v>1</v>
      </c>
      <c r="AA2787" s="82" t="s">
        <v>121</v>
      </c>
      <c r="AB2787" s="82" t="s">
        <v>1394</v>
      </c>
      <c r="AD2787" s="82" t="s">
        <v>69</v>
      </c>
      <c r="AN2787" s="82" t="s">
        <v>76</v>
      </c>
      <c r="AO2787" s="82" t="s">
        <v>1478</v>
      </c>
      <c r="AP2787" s="82">
        <v>90000000</v>
      </c>
      <c r="AQ2787" s="82" t="s">
        <v>109</v>
      </c>
      <c r="AR2787" s="82" t="s">
        <v>4274</v>
      </c>
      <c r="AS2787" s="84">
        <v>40886</v>
      </c>
      <c r="AT2787" s="85">
        <v>2011</v>
      </c>
      <c r="AU2787" s="82" t="s">
        <v>4277</v>
      </c>
      <c r="AV2787" s="84">
        <v>42004</v>
      </c>
      <c r="AW2787" s="85">
        <v>2014</v>
      </c>
      <c r="AX2787" s="85">
        <f>Table1[[#This Row],[End TEST]]-Table1[[#This Row],[Start TEST]]</f>
        <v>3</v>
      </c>
      <c r="AY2787" s="85">
        <f>Table1[[#This Row],[TEST_Diff]]+1</f>
        <v>4</v>
      </c>
      <c r="AZ2787" s="92">
        <f>DATEDIF(Table1[[#This Row],[Start Year]],Table1[[#This Row],[End Year]],"d") / 365</f>
        <v>3.0630136986301371</v>
      </c>
      <c r="BD2787" s="82">
        <v>1</v>
      </c>
      <c r="BE2787" s="82">
        <v>1</v>
      </c>
      <c r="BF2787" s="82">
        <v>1</v>
      </c>
      <c r="BG2787" s="82">
        <v>1</v>
      </c>
      <c r="BH2787" s="82">
        <v>1</v>
      </c>
      <c r="BI2787" s="82">
        <v>1</v>
      </c>
      <c r="BJ2787" s="82">
        <v>1</v>
      </c>
      <c r="BK2787" s="82">
        <v>1</v>
      </c>
      <c r="BL2787" s="82">
        <v>1</v>
      </c>
      <c r="BM2787" s="82">
        <v>1</v>
      </c>
      <c r="BO2787" s="82">
        <v>1</v>
      </c>
      <c r="BP2787" s="82">
        <v>1</v>
      </c>
    </row>
    <row r="2788" spans="1:75" x14ac:dyDescent="0.5">
      <c r="A2788" s="82">
        <v>219</v>
      </c>
      <c r="B2788" s="82" t="s">
        <v>1475</v>
      </c>
      <c r="D2788" s="90">
        <v>43579</v>
      </c>
      <c r="E2788" s="90" t="s">
        <v>1476</v>
      </c>
      <c r="F2788" s="90"/>
      <c r="G2788" s="82" t="s">
        <v>1476</v>
      </c>
      <c r="H2788" s="82" t="s">
        <v>1477</v>
      </c>
      <c r="I2788" s="80" t="s">
        <v>102</v>
      </c>
      <c r="J2788" s="80">
        <v>38</v>
      </c>
      <c r="K2788" s="80">
        <v>0</v>
      </c>
      <c r="P2788" s="80" t="s">
        <v>113</v>
      </c>
      <c r="Q2788" s="80">
        <v>7</v>
      </c>
      <c r="R2788" s="80">
        <v>10.278548000000001</v>
      </c>
      <c r="S2788" s="80">
        <v>102.006446</v>
      </c>
      <c r="T2788" s="80">
        <v>2394000</v>
      </c>
      <c r="U2788" s="91">
        <f>Table1[[#This Row],[Distribution Amount (Dollars)]]/Table1[[#This Row],[NEWdatediff]]</f>
        <v>598500</v>
      </c>
      <c r="V2788" s="82" t="s">
        <v>1393</v>
      </c>
      <c r="W2788" s="82" t="s">
        <v>91</v>
      </c>
      <c r="X2788" s="82" t="s">
        <v>104</v>
      </c>
      <c r="Y2788" s="82" t="s">
        <v>105</v>
      </c>
      <c r="Z2788" s="82">
        <v>1</v>
      </c>
      <c r="AA2788" s="82" t="s">
        <v>121</v>
      </c>
      <c r="AB2788" s="82" t="s">
        <v>1394</v>
      </c>
      <c r="AD2788" s="82" t="s">
        <v>69</v>
      </c>
      <c r="AN2788" s="82" t="s">
        <v>76</v>
      </c>
      <c r="AO2788" s="82" t="s">
        <v>1478</v>
      </c>
      <c r="AP2788" s="82">
        <v>90000000</v>
      </c>
      <c r="AQ2788" s="82" t="s">
        <v>109</v>
      </c>
      <c r="AR2788" s="82" t="s">
        <v>4274</v>
      </c>
      <c r="AS2788" s="84">
        <v>40886</v>
      </c>
      <c r="AT2788" s="85">
        <v>2011</v>
      </c>
      <c r="AU2788" s="82" t="s">
        <v>4277</v>
      </c>
      <c r="AV2788" s="84">
        <v>42004</v>
      </c>
      <c r="AW2788" s="85">
        <v>2014</v>
      </c>
      <c r="AX2788" s="85">
        <f>Table1[[#This Row],[End TEST]]-Table1[[#This Row],[Start TEST]]</f>
        <v>3</v>
      </c>
      <c r="AY2788" s="85">
        <f>Table1[[#This Row],[TEST_Diff]]+1</f>
        <v>4</v>
      </c>
      <c r="AZ2788" s="92">
        <f>DATEDIF(Table1[[#This Row],[Start Year]],Table1[[#This Row],[End Year]],"d") / 365</f>
        <v>3.0630136986301371</v>
      </c>
      <c r="BD2788" s="82">
        <v>1</v>
      </c>
      <c r="BE2788" s="82">
        <v>1</v>
      </c>
      <c r="BF2788" s="82">
        <v>1</v>
      </c>
      <c r="BG2788" s="82">
        <v>1</v>
      </c>
      <c r="BH2788" s="82">
        <v>1</v>
      </c>
      <c r="BI2788" s="82">
        <v>1</v>
      </c>
      <c r="BJ2788" s="82">
        <v>1</v>
      </c>
      <c r="BK2788" s="82">
        <v>1</v>
      </c>
      <c r="BL2788" s="82">
        <v>1</v>
      </c>
      <c r="BM2788" s="82">
        <v>1</v>
      </c>
      <c r="BO2788" s="82">
        <v>1</v>
      </c>
      <c r="BP2788" s="82">
        <v>1</v>
      </c>
    </row>
    <row r="2789" spans="1:75" x14ac:dyDescent="0.5">
      <c r="A2789" s="82">
        <v>220</v>
      </c>
      <c r="B2789" s="82" t="s">
        <v>1353</v>
      </c>
      <c r="D2789" s="90">
        <v>43579</v>
      </c>
      <c r="E2789" s="90" t="s">
        <v>1354</v>
      </c>
      <c r="F2789" s="90"/>
      <c r="G2789" s="82" t="s">
        <v>1354</v>
      </c>
      <c r="H2789" s="82" t="s">
        <v>1355</v>
      </c>
      <c r="I2789" s="80" t="s">
        <v>102</v>
      </c>
      <c r="J2789" s="80">
        <v>100</v>
      </c>
      <c r="K2789" s="80">
        <v>0</v>
      </c>
      <c r="P2789" s="80" t="s">
        <v>308</v>
      </c>
      <c r="Q2789" s="80">
        <v>0.5</v>
      </c>
      <c r="R2789" s="80">
        <v>13.923406</v>
      </c>
      <c r="S2789" s="80">
        <v>-86.952798999999999</v>
      </c>
      <c r="T2789" s="80">
        <v>250000</v>
      </c>
      <c r="U2789" s="91">
        <f>Table1[[#This Row],[Distribution Amount (Dollars)]]/Table1[[#This Row],[NEWdatediff]]</f>
        <v>50000</v>
      </c>
      <c r="V2789" s="82" t="s">
        <v>1356</v>
      </c>
      <c r="W2789" s="82" t="s">
        <v>91</v>
      </c>
      <c r="X2789" s="82" t="s">
        <v>104</v>
      </c>
      <c r="Y2789" s="82" t="s">
        <v>105</v>
      </c>
      <c r="Z2789" s="82">
        <v>1</v>
      </c>
      <c r="AA2789" s="82" t="s">
        <v>121</v>
      </c>
      <c r="AB2789" s="82" t="s">
        <v>1357</v>
      </c>
      <c r="AD2789" s="82" t="s">
        <v>110</v>
      </c>
      <c r="AE2789" s="82" t="s">
        <v>305</v>
      </c>
      <c r="AN2789" s="82" t="s">
        <v>76</v>
      </c>
      <c r="AO2789" s="82" t="s">
        <v>1358</v>
      </c>
      <c r="AP2789" s="82">
        <v>50000000</v>
      </c>
      <c r="AQ2789" s="82" t="s">
        <v>109</v>
      </c>
      <c r="AR2789" s="82" t="s">
        <v>4274</v>
      </c>
      <c r="AS2789" s="84">
        <v>40611</v>
      </c>
      <c r="AT2789" s="85">
        <v>2011</v>
      </c>
      <c r="AU2789" s="82" t="s">
        <v>4277</v>
      </c>
      <c r="AV2789" s="84">
        <v>42094</v>
      </c>
      <c r="AW2789" s="85">
        <v>2015</v>
      </c>
      <c r="AX2789" s="85">
        <f>Table1[[#This Row],[End TEST]]-Table1[[#This Row],[Start TEST]]</f>
        <v>4</v>
      </c>
      <c r="AY2789" s="85">
        <f>Table1[[#This Row],[TEST_Diff]]+1</f>
        <v>5</v>
      </c>
      <c r="AZ2789" s="92">
        <f>DATEDIF(Table1[[#This Row],[Start Year]],Table1[[#This Row],[End Year]],"d") / 365</f>
        <v>4.0630136986301366</v>
      </c>
      <c r="BA2789" s="82">
        <v>352000000</v>
      </c>
      <c r="BB2789" s="82">
        <v>3100000</v>
      </c>
      <c r="BC2789" s="82" t="s">
        <v>1359</v>
      </c>
      <c r="BJ2789" s="82">
        <v>1</v>
      </c>
      <c r="BK2789" s="82">
        <v>1</v>
      </c>
      <c r="BW2789" s="82" t="s">
        <v>1360</v>
      </c>
    </row>
    <row r="2790" spans="1:75" x14ac:dyDescent="0.5">
      <c r="A2790" s="82">
        <v>220</v>
      </c>
      <c r="B2790" s="82" t="s">
        <v>1353</v>
      </c>
      <c r="D2790" s="90">
        <v>43579</v>
      </c>
      <c r="E2790" s="90" t="s">
        <v>1354</v>
      </c>
      <c r="F2790" s="90"/>
      <c r="G2790" s="82" t="s">
        <v>1354</v>
      </c>
      <c r="H2790" s="82" t="s">
        <v>1355</v>
      </c>
      <c r="I2790" s="80" t="s">
        <v>102</v>
      </c>
      <c r="J2790" s="80">
        <v>100</v>
      </c>
      <c r="K2790" s="80">
        <v>0</v>
      </c>
      <c r="P2790" s="80" t="s">
        <v>110</v>
      </c>
      <c r="Q2790" s="80">
        <v>33</v>
      </c>
      <c r="R2790" s="80">
        <v>26.625188000000001</v>
      </c>
      <c r="S2790" s="80">
        <v>6.809552</v>
      </c>
      <c r="T2790" s="80">
        <v>16500000</v>
      </c>
      <c r="U2790" s="91">
        <f>Table1[[#This Row],[Distribution Amount (Dollars)]]/Table1[[#This Row],[NEWdatediff]]</f>
        <v>3300000</v>
      </c>
      <c r="V2790" s="82" t="s">
        <v>1356</v>
      </c>
      <c r="W2790" s="82" t="s">
        <v>91</v>
      </c>
      <c r="X2790" s="82" t="s">
        <v>104</v>
      </c>
      <c r="Y2790" s="82" t="s">
        <v>105</v>
      </c>
      <c r="Z2790" s="82">
        <v>1</v>
      </c>
      <c r="AA2790" s="82" t="s">
        <v>121</v>
      </c>
      <c r="AB2790" s="82" t="s">
        <v>1357</v>
      </c>
      <c r="AD2790" s="82" t="s">
        <v>111</v>
      </c>
      <c r="AE2790" s="82" t="s">
        <v>305</v>
      </c>
      <c r="AN2790" s="82" t="s">
        <v>76</v>
      </c>
      <c r="AO2790" s="82" t="s">
        <v>1358</v>
      </c>
      <c r="AP2790" s="82">
        <v>50000000</v>
      </c>
      <c r="AQ2790" s="82" t="s">
        <v>109</v>
      </c>
      <c r="AR2790" s="82" t="s">
        <v>4274</v>
      </c>
      <c r="AS2790" s="84">
        <v>40611</v>
      </c>
      <c r="AT2790" s="85">
        <v>2011</v>
      </c>
      <c r="AU2790" s="82" t="s">
        <v>4277</v>
      </c>
      <c r="AV2790" s="84">
        <v>42094</v>
      </c>
      <c r="AW2790" s="85">
        <v>2015</v>
      </c>
      <c r="AX2790" s="85">
        <f>Table1[[#This Row],[End TEST]]-Table1[[#This Row],[Start TEST]]</f>
        <v>4</v>
      </c>
      <c r="AY2790" s="85">
        <f>Table1[[#This Row],[TEST_Diff]]+1</f>
        <v>5</v>
      </c>
      <c r="AZ2790" s="92">
        <f>DATEDIF(Table1[[#This Row],[Start Year]],Table1[[#This Row],[End Year]],"d") / 365</f>
        <v>4.0630136986301366</v>
      </c>
      <c r="BA2790" s="82">
        <v>352000000</v>
      </c>
      <c r="BB2790" s="82">
        <v>3100000</v>
      </c>
      <c r="BC2790" s="82" t="s">
        <v>1359</v>
      </c>
      <c r="BJ2790" s="82">
        <v>1</v>
      </c>
      <c r="BK2790" s="82">
        <v>1</v>
      </c>
      <c r="BW2790" s="82" t="s">
        <v>1360</v>
      </c>
    </row>
    <row r="2791" spans="1:75" x14ac:dyDescent="0.5">
      <c r="A2791" s="82">
        <v>220</v>
      </c>
      <c r="B2791" s="82" t="s">
        <v>1353</v>
      </c>
      <c r="D2791" s="90">
        <v>43579</v>
      </c>
      <c r="E2791" s="90" t="s">
        <v>1354</v>
      </c>
      <c r="F2791" s="90"/>
      <c r="G2791" s="82" t="s">
        <v>1354</v>
      </c>
      <c r="H2791" s="82" t="s">
        <v>1355</v>
      </c>
      <c r="I2791" s="80" t="s">
        <v>102</v>
      </c>
      <c r="J2791" s="80">
        <v>100</v>
      </c>
      <c r="K2791" s="80">
        <v>0</v>
      </c>
      <c r="P2791" s="80" t="s">
        <v>84</v>
      </c>
      <c r="Q2791" s="80">
        <v>0.5</v>
      </c>
      <c r="R2791" s="80">
        <v>-15.623037</v>
      </c>
      <c r="S2791" s="80">
        <v>-59.0625</v>
      </c>
      <c r="T2791" s="80">
        <v>250000</v>
      </c>
      <c r="U2791" s="91">
        <f>Table1[[#This Row],[Distribution Amount (Dollars)]]/Table1[[#This Row],[NEWdatediff]]</f>
        <v>50000</v>
      </c>
      <c r="V2791" s="82" t="s">
        <v>1356</v>
      </c>
      <c r="W2791" s="82" t="s">
        <v>91</v>
      </c>
      <c r="X2791" s="82" t="s">
        <v>104</v>
      </c>
      <c r="Y2791" s="82" t="s">
        <v>105</v>
      </c>
      <c r="Z2791" s="82">
        <v>1</v>
      </c>
      <c r="AA2791" s="82" t="s">
        <v>121</v>
      </c>
      <c r="AB2791" s="82" t="s">
        <v>1357</v>
      </c>
      <c r="AD2791" s="82" t="s">
        <v>308</v>
      </c>
      <c r="AE2791" s="82" t="s">
        <v>305</v>
      </c>
      <c r="AN2791" s="82" t="s">
        <v>76</v>
      </c>
      <c r="AO2791" s="82" t="s">
        <v>1358</v>
      </c>
      <c r="AP2791" s="82">
        <v>50000000</v>
      </c>
      <c r="AQ2791" s="82" t="s">
        <v>109</v>
      </c>
      <c r="AR2791" s="82" t="s">
        <v>4274</v>
      </c>
      <c r="AS2791" s="84">
        <v>40611</v>
      </c>
      <c r="AT2791" s="85">
        <v>2011</v>
      </c>
      <c r="AU2791" s="82" t="s">
        <v>4277</v>
      </c>
      <c r="AV2791" s="84">
        <v>42094</v>
      </c>
      <c r="AW2791" s="85">
        <v>2015</v>
      </c>
      <c r="AX2791" s="85">
        <f>Table1[[#This Row],[End TEST]]-Table1[[#This Row],[Start TEST]]</f>
        <v>4</v>
      </c>
      <c r="AY2791" s="85">
        <f>Table1[[#This Row],[TEST_Diff]]+1</f>
        <v>5</v>
      </c>
      <c r="AZ2791" s="92">
        <f>DATEDIF(Table1[[#This Row],[Start Year]],Table1[[#This Row],[End Year]],"d") / 365</f>
        <v>4.0630136986301366</v>
      </c>
      <c r="BA2791" s="82">
        <v>352000000</v>
      </c>
      <c r="BB2791" s="82">
        <v>3100000</v>
      </c>
      <c r="BC2791" s="82" t="s">
        <v>1359</v>
      </c>
      <c r="BJ2791" s="82">
        <v>1</v>
      </c>
      <c r="BK2791" s="82">
        <v>1</v>
      </c>
      <c r="BW2791" s="82" t="s">
        <v>1360</v>
      </c>
    </row>
    <row r="2792" spans="1:75" x14ac:dyDescent="0.5">
      <c r="A2792" s="82">
        <v>220</v>
      </c>
      <c r="B2792" s="82" t="s">
        <v>1353</v>
      </c>
      <c r="D2792" s="90">
        <v>43579</v>
      </c>
      <c r="E2792" s="90" t="s">
        <v>1354</v>
      </c>
      <c r="F2792" s="90"/>
      <c r="G2792" s="82" t="s">
        <v>1354</v>
      </c>
      <c r="H2792" s="82" t="s">
        <v>1355</v>
      </c>
      <c r="I2792" s="80" t="s">
        <v>102</v>
      </c>
      <c r="J2792" s="80">
        <v>100</v>
      </c>
      <c r="K2792" s="80">
        <v>0</v>
      </c>
      <c r="P2792" s="80" t="s">
        <v>69</v>
      </c>
      <c r="Q2792" s="80">
        <v>33</v>
      </c>
      <c r="R2792" s="80">
        <v>2.6272389999999999</v>
      </c>
      <c r="S2792" s="80">
        <v>23.381664000000001</v>
      </c>
      <c r="T2792" s="80">
        <v>16500000</v>
      </c>
      <c r="U2792" s="91">
        <f>Table1[[#This Row],[Distribution Amount (Dollars)]]/Table1[[#This Row],[NEWdatediff]]</f>
        <v>3300000</v>
      </c>
      <c r="V2792" s="82" t="s">
        <v>1356</v>
      </c>
      <c r="W2792" s="82" t="s">
        <v>91</v>
      </c>
      <c r="X2792" s="82" t="s">
        <v>104</v>
      </c>
      <c r="Y2792" s="82" t="s">
        <v>105</v>
      </c>
      <c r="Z2792" s="82">
        <v>1</v>
      </c>
      <c r="AA2792" s="82" t="s">
        <v>121</v>
      </c>
      <c r="AB2792" s="82" t="s">
        <v>1357</v>
      </c>
      <c r="AD2792" s="82" t="s">
        <v>84</v>
      </c>
      <c r="AE2792" s="82" t="s">
        <v>305</v>
      </c>
      <c r="AN2792" s="82" t="s">
        <v>76</v>
      </c>
      <c r="AO2792" s="82" t="s">
        <v>1358</v>
      </c>
      <c r="AP2792" s="82">
        <v>50000000</v>
      </c>
      <c r="AQ2792" s="82" t="s">
        <v>109</v>
      </c>
      <c r="AR2792" s="82" t="s">
        <v>4274</v>
      </c>
      <c r="AS2792" s="84">
        <v>40611</v>
      </c>
      <c r="AT2792" s="85">
        <v>2011</v>
      </c>
      <c r="AU2792" s="82" t="s">
        <v>4277</v>
      </c>
      <c r="AV2792" s="84">
        <v>42094</v>
      </c>
      <c r="AW2792" s="85">
        <v>2015</v>
      </c>
      <c r="AX2792" s="85">
        <f>Table1[[#This Row],[End TEST]]-Table1[[#This Row],[Start TEST]]</f>
        <v>4</v>
      </c>
      <c r="AY2792" s="85">
        <f>Table1[[#This Row],[TEST_Diff]]+1</f>
        <v>5</v>
      </c>
      <c r="AZ2792" s="92">
        <f>DATEDIF(Table1[[#This Row],[Start Year]],Table1[[#This Row],[End Year]],"d") / 365</f>
        <v>4.0630136986301366</v>
      </c>
      <c r="BA2792" s="82">
        <v>352000000</v>
      </c>
      <c r="BB2792" s="82">
        <v>3100000</v>
      </c>
      <c r="BC2792" s="82" t="s">
        <v>1359</v>
      </c>
      <c r="BJ2792" s="82">
        <v>1</v>
      </c>
      <c r="BK2792" s="82">
        <v>1</v>
      </c>
      <c r="BW2792" s="82" t="s">
        <v>1360</v>
      </c>
    </row>
    <row r="2793" spans="1:75" x14ac:dyDescent="0.5">
      <c r="A2793" s="82">
        <v>220</v>
      </c>
      <c r="B2793" s="82" t="s">
        <v>1353</v>
      </c>
      <c r="D2793" s="90">
        <v>43579</v>
      </c>
      <c r="E2793" s="90" t="s">
        <v>1354</v>
      </c>
      <c r="F2793" s="90"/>
      <c r="G2793" s="82" t="s">
        <v>1354</v>
      </c>
      <c r="H2793" s="82" t="s">
        <v>1355</v>
      </c>
      <c r="I2793" s="80" t="s">
        <v>102</v>
      </c>
      <c r="J2793" s="80">
        <v>100</v>
      </c>
      <c r="K2793" s="80">
        <v>0</v>
      </c>
      <c r="P2793" s="80" t="s">
        <v>111</v>
      </c>
      <c r="Q2793" s="80">
        <v>8</v>
      </c>
      <c r="R2793" s="80">
        <v>43.890490999999997</v>
      </c>
      <c r="S2793" s="80">
        <v>71.138231000000005</v>
      </c>
      <c r="T2793" s="80">
        <v>4000000</v>
      </c>
      <c r="U2793" s="91">
        <f>Table1[[#This Row],[Distribution Amount (Dollars)]]/Table1[[#This Row],[NEWdatediff]]</f>
        <v>800000</v>
      </c>
      <c r="V2793" s="82" t="s">
        <v>1356</v>
      </c>
      <c r="W2793" s="82" t="s">
        <v>91</v>
      </c>
      <c r="X2793" s="82" t="s">
        <v>104</v>
      </c>
      <c r="Y2793" s="82" t="s">
        <v>105</v>
      </c>
      <c r="Z2793" s="82">
        <v>1</v>
      </c>
      <c r="AA2793" s="82" t="s">
        <v>121</v>
      </c>
      <c r="AB2793" s="82" t="s">
        <v>1357</v>
      </c>
      <c r="AD2793" s="82" t="s">
        <v>307</v>
      </c>
      <c r="AE2793" s="82" t="s">
        <v>305</v>
      </c>
      <c r="AN2793" s="82" t="s">
        <v>76</v>
      </c>
      <c r="AO2793" s="82" t="s">
        <v>1358</v>
      </c>
      <c r="AP2793" s="82">
        <v>50000000</v>
      </c>
      <c r="AQ2793" s="82" t="s">
        <v>109</v>
      </c>
      <c r="AR2793" s="82" t="s">
        <v>4274</v>
      </c>
      <c r="AS2793" s="84">
        <v>40611</v>
      </c>
      <c r="AT2793" s="85">
        <v>2011</v>
      </c>
      <c r="AU2793" s="82" t="s">
        <v>4277</v>
      </c>
      <c r="AV2793" s="84">
        <v>42094</v>
      </c>
      <c r="AW2793" s="85">
        <v>2015</v>
      </c>
      <c r="AX2793" s="85">
        <f>Table1[[#This Row],[End TEST]]-Table1[[#This Row],[Start TEST]]</f>
        <v>4</v>
      </c>
      <c r="AY2793" s="85">
        <f>Table1[[#This Row],[TEST_Diff]]+1</f>
        <v>5</v>
      </c>
      <c r="AZ2793" s="92">
        <f>DATEDIF(Table1[[#This Row],[Start Year]],Table1[[#This Row],[End Year]],"d") / 365</f>
        <v>4.0630136986301366</v>
      </c>
      <c r="BA2793" s="82">
        <v>352000000</v>
      </c>
      <c r="BB2793" s="82">
        <v>3100000</v>
      </c>
      <c r="BC2793" s="82" t="s">
        <v>1359</v>
      </c>
      <c r="BJ2793" s="82">
        <v>1</v>
      </c>
      <c r="BK2793" s="82">
        <v>1</v>
      </c>
      <c r="BW2793" s="82" t="s">
        <v>1360</v>
      </c>
    </row>
    <row r="2794" spans="1:75" x14ac:dyDescent="0.5">
      <c r="A2794" s="82">
        <v>220</v>
      </c>
      <c r="B2794" s="82" t="s">
        <v>1353</v>
      </c>
      <c r="D2794" s="90">
        <v>43579</v>
      </c>
      <c r="E2794" s="90" t="s">
        <v>1354</v>
      </c>
      <c r="F2794" s="90"/>
      <c r="G2794" s="82" t="s">
        <v>1354</v>
      </c>
      <c r="H2794" s="82" t="s">
        <v>1355</v>
      </c>
      <c r="I2794" s="80" t="s">
        <v>102</v>
      </c>
      <c r="J2794" s="80">
        <v>100</v>
      </c>
      <c r="K2794" s="80">
        <v>0</v>
      </c>
      <c r="P2794" s="80" t="s">
        <v>307</v>
      </c>
      <c r="Q2794" s="80">
        <v>1</v>
      </c>
      <c r="R2794" s="80">
        <v>48.122632000000003</v>
      </c>
      <c r="S2794" s="80">
        <v>30.108753</v>
      </c>
      <c r="T2794" s="80">
        <v>500000</v>
      </c>
      <c r="U2794" s="91">
        <f>Table1[[#This Row],[Distribution Amount (Dollars)]]/Table1[[#This Row],[NEWdatediff]]</f>
        <v>100000</v>
      </c>
      <c r="V2794" s="82" t="s">
        <v>1356</v>
      </c>
      <c r="W2794" s="82" t="s">
        <v>91</v>
      </c>
      <c r="X2794" s="82" t="s">
        <v>104</v>
      </c>
      <c r="Y2794" s="82" t="s">
        <v>105</v>
      </c>
      <c r="Z2794" s="82">
        <v>1</v>
      </c>
      <c r="AA2794" s="82" t="s">
        <v>121</v>
      </c>
      <c r="AB2794" s="82" t="s">
        <v>1357</v>
      </c>
      <c r="AD2794" s="82" t="s">
        <v>114</v>
      </c>
      <c r="AE2794" s="82" t="s">
        <v>305</v>
      </c>
      <c r="AN2794" s="82" t="s">
        <v>76</v>
      </c>
      <c r="AO2794" s="82" t="s">
        <v>1358</v>
      </c>
      <c r="AP2794" s="82">
        <v>50000000</v>
      </c>
      <c r="AQ2794" s="82" t="s">
        <v>109</v>
      </c>
      <c r="AR2794" s="82" t="s">
        <v>4274</v>
      </c>
      <c r="AS2794" s="84">
        <v>40611</v>
      </c>
      <c r="AT2794" s="85">
        <v>2011</v>
      </c>
      <c r="AU2794" s="82" t="s">
        <v>4277</v>
      </c>
      <c r="AV2794" s="84">
        <v>42094</v>
      </c>
      <c r="AW2794" s="85">
        <v>2015</v>
      </c>
      <c r="AX2794" s="85">
        <f>Table1[[#This Row],[End TEST]]-Table1[[#This Row],[Start TEST]]</f>
        <v>4</v>
      </c>
      <c r="AY2794" s="85">
        <f>Table1[[#This Row],[TEST_Diff]]+1</f>
        <v>5</v>
      </c>
      <c r="AZ2794" s="92">
        <f>DATEDIF(Table1[[#This Row],[Start Year]],Table1[[#This Row],[End Year]],"d") / 365</f>
        <v>4.0630136986301366</v>
      </c>
      <c r="BA2794" s="82">
        <v>352000000</v>
      </c>
      <c r="BB2794" s="82">
        <v>3100000</v>
      </c>
      <c r="BC2794" s="82" t="s">
        <v>1359</v>
      </c>
      <c r="BJ2794" s="82">
        <v>1</v>
      </c>
      <c r="BK2794" s="82">
        <v>1</v>
      </c>
      <c r="BW2794" s="82" t="s">
        <v>1360</v>
      </c>
    </row>
    <row r="2795" spans="1:75" x14ac:dyDescent="0.5">
      <c r="A2795" s="82">
        <v>220</v>
      </c>
      <c r="B2795" s="82" t="s">
        <v>1353</v>
      </c>
      <c r="D2795" s="90">
        <v>43579</v>
      </c>
      <c r="E2795" s="90" t="s">
        <v>1354</v>
      </c>
      <c r="F2795" s="90"/>
      <c r="G2795" s="82" t="s">
        <v>1354</v>
      </c>
      <c r="H2795" s="82" t="s">
        <v>1355</v>
      </c>
      <c r="I2795" s="80" t="s">
        <v>102</v>
      </c>
      <c r="J2795" s="80">
        <v>100</v>
      </c>
      <c r="K2795" s="80">
        <v>0</v>
      </c>
      <c r="P2795" s="80" t="s">
        <v>113</v>
      </c>
      <c r="Q2795" s="80">
        <v>8</v>
      </c>
      <c r="R2795" s="80">
        <v>10.278548000000001</v>
      </c>
      <c r="S2795" s="80">
        <v>102.006446</v>
      </c>
      <c r="T2795" s="80">
        <v>4000000</v>
      </c>
      <c r="U2795" s="91">
        <f>Table1[[#This Row],[Distribution Amount (Dollars)]]/Table1[[#This Row],[NEWdatediff]]</f>
        <v>800000</v>
      </c>
      <c r="V2795" s="82" t="s">
        <v>1356</v>
      </c>
      <c r="W2795" s="82" t="s">
        <v>91</v>
      </c>
      <c r="X2795" s="82" t="s">
        <v>104</v>
      </c>
      <c r="Y2795" s="82" t="s">
        <v>105</v>
      </c>
      <c r="Z2795" s="82">
        <v>1</v>
      </c>
      <c r="AA2795" s="82" t="s">
        <v>121</v>
      </c>
      <c r="AB2795" s="82" t="s">
        <v>1357</v>
      </c>
      <c r="AD2795" s="82" t="s">
        <v>113</v>
      </c>
      <c r="AE2795" s="82" t="s">
        <v>305</v>
      </c>
      <c r="AN2795" s="82" t="s">
        <v>76</v>
      </c>
      <c r="AO2795" s="82" t="s">
        <v>1358</v>
      </c>
      <c r="AP2795" s="82">
        <v>50000000</v>
      </c>
      <c r="AQ2795" s="82" t="s">
        <v>109</v>
      </c>
      <c r="AR2795" s="82" t="s">
        <v>4274</v>
      </c>
      <c r="AS2795" s="84">
        <v>40611</v>
      </c>
      <c r="AT2795" s="85">
        <v>2011</v>
      </c>
      <c r="AU2795" s="82" t="s">
        <v>4277</v>
      </c>
      <c r="AV2795" s="84">
        <v>42094</v>
      </c>
      <c r="AW2795" s="85">
        <v>2015</v>
      </c>
      <c r="AX2795" s="85">
        <f>Table1[[#This Row],[End TEST]]-Table1[[#This Row],[Start TEST]]</f>
        <v>4</v>
      </c>
      <c r="AY2795" s="85">
        <f>Table1[[#This Row],[TEST_Diff]]+1</f>
        <v>5</v>
      </c>
      <c r="AZ2795" s="92">
        <f>DATEDIF(Table1[[#This Row],[Start Year]],Table1[[#This Row],[End Year]],"d") / 365</f>
        <v>4.0630136986301366</v>
      </c>
      <c r="BA2795" s="82">
        <v>352000000</v>
      </c>
      <c r="BB2795" s="82">
        <v>3100000</v>
      </c>
      <c r="BC2795" s="82" t="s">
        <v>1359</v>
      </c>
      <c r="BJ2795" s="82">
        <v>1</v>
      </c>
      <c r="BK2795" s="82">
        <v>1</v>
      </c>
      <c r="BW2795" s="82" t="s">
        <v>1360</v>
      </c>
    </row>
    <row r="2796" spans="1:75" x14ac:dyDescent="0.5">
      <c r="A2796" s="82">
        <v>220</v>
      </c>
      <c r="B2796" s="82" t="s">
        <v>1353</v>
      </c>
      <c r="D2796" s="90">
        <v>43579</v>
      </c>
      <c r="E2796" s="90" t="s">
        <v>1354</v>
      </c>
      <c r="F2796" s="90"/>
      <c r="G2796" s="82" t="s">
        <v>1354</v>
      </c>
      <c r="H2796" s="82" t="s">
        <v>1355</v>
      </c>
      <c r="I2796" s="80" t="s">
        <v>102</v>
      </c>
      <c r="J2796" s="80">
        <v>100</v>
      </c>
      <c r="K2796" s="80">
        <v>0</v>
      </c>
      <c r="P2796" s="80" t="s">
        <v>112</v>
      </c>
      <c r="Q2796" s="80">
        <v>8</v>
      </c>
      <c r="R2796" s="80">
        <v>45.052331000000002</v>
      </c>
      <c r="S2796" s="80">
        <v>118.90412999999999</v>
      </c>
      <c r="T2796" s="80">
        <v>4000000</v>
      </c>
      <c r="U2796" s="91">
        <f>Table1[[#This Row],[Distribution Amount (Dollars)]]/Table1[[#This Row],[NEWdatediff]]</f>
        <v>800000</v>
      </c>
      <c r="V2796" s="82" t="s">
        <v>1356</v>
      </c>
      <c r="W2796" s="82" t="s">
        <v>91</v>
      </c>
      <c r="X2796" s="82" t="s">
        <v>104</v>
      </c>
      <c r="Y2796" s="82" t="s">
        <v>105</v>
      </c>
      <c r="Z2796" s="82">
        <v>1</v>
      </c>
      <c r="AA2796" s="82" t="s">
        <v>121</v>
      </c>
      <c r="AB2796" s="82" t="s">
        <v>1357</v>
      </c>
      <c r="AD2796" s="82" t="s">
        <v>69</v>
      </c>
      <c r="AE2796" s="82" t="s">
        <v>305</v>
      </c>
      <c r="AN2796" s="82" t="s">
        <v>76</v>
      </c>
      <c r="AO2796" s="82" t="s">
        <v>1358</v>
      </c>
      <c r="AP2796" s="82">
        <v>50000000</v>
      </c>
      <c r="AQ2796" s="82" t="s">
        <v>109</v>
      </c>
      <c r="AR2796" s="82" t="s">
        <v>4274</v>
      </c>
      <c r="AS2796" s="84">
        <v>40611</v>
      </c>
      <c r="AT2796" s="85">
        <v>2011</v>
      </c>
      <c r="AU2796" s="82" t="s">
        <v>4277</v>
      </c>
      <c r="AV2796" s="84">
        <v>42094</v>
      </c>
      <c r="AW2796" s="85">
        <v>2015</v>
      </c>
      <c r="AX2796" s="85">
        <f>Table1[[#This Row],[End TEST]]-Table1[[#This Row],[Start TEST]]</f>
        <v>4</v>
      </c>
      <c r="AY2796" s="85">
        <f>Table1[[#This Row],[TEST_Diff]]+1</f>
        <v>5</v>
      </c>
      <c r="AZ2796" s="92">
        <f>DATEDIF(Table1[[#This Row],[Start Year]],Table1[[#This Row],[End Year]],"d") / 365</f>
        <v>4.0630136986301366</v>
      </c>
      <c r="BA2796" s="82">
        <v>352000000</v>
      </c>
      <c r="BB2796" s="82">
        <v>3100000</v>
      </c>
      <c r="BC2796" s="82" t="s">
        <v>1359</v>
      </c>
      <c r="BJ2796" s="82">
        <v>1</v>
      </c>
      <c r="BK2796" s="82">
        <v>1</v>
      </c>
      <c r="BW2796" s="82" t="s">
        <v>1360</v>
      </c>
    </row>
    <row r="2797" spans="1:75" x14ac:dyDescent="0.5">
      <c r="A2797" s="82">
        <v>220</v>
      </c>
      <c r="B2797" s="82" t="s">
        <v>1353</v>
      </c>
      <c r="D2797" s="90">
        <v>43579</v>
      </c>
      <c r="E2797" s="90" t="s">
        <v>1354</v>
      </c>
      <c r="F2797" s="90"/>
      <c r="G2797" s="82" t="s">
        <v>1354</v>
      </c>
      <c r="H2797" s="82" t="s">
        <v>1355</v>
      </c>
      <c r="I2797" s="80" t="s">
        <v>102</v>
      </c>
      <c r="J2797" s="80">
        <v>100</v>
      </c>
      <c r="K2797" s="80">
        <v>0</v>
      </c>
      <c r="P2797" s="80" t="s">
        <v>114</v>
      </c>
      <c r="Q2797" s="80">
        <v>8</v>
      </c>
      <c r="R2797" s="80">
        <v>25.384855999999999</v>
      </c>
      <c r="S2797" s="80">
        <v>68.458809000000002</v>
      </c>
      <c r="T2797" s="80">
        <v>4000000</v>
      </c>
      <c r="U2797" s="91">
        <f>Table1[[#This Row],[Distribution Amount (Dollars)]]/Table1[[#This Row],[NEWdatediff]]</f>
        <v>800000</v>
      </c>
      <c r="V2797" s="82" t="s">
        <v>1356</v>
      </c>
      <c r="W2797" s="82" t="s">
        <v>91</v>
      </c>
      <c r="X2797" s="82" t="s">
        <v>104</v>
      </c>
      <c r="Y2797" s="82" t="s">
        <v>105</v>
      </c>
      <c r="Z2797" s="82">
        <v>1</v>
      </c>
      <c r="AA2797" s="82" t="s">
        <v>121</v>
      </c>
      <c r="AB2797" s="82" t="s">
        <v>1357</v>
      </c>
      <c r="AD2797" s="82" t="s">
        <v>112</v>
      </c>
      <c r="AE2797" s="82" t="s">
        <v>305</v>
      </c>
      <c r="AN2797" s="82" t="s">
        <v>76</v>
      </c>
      <c r="AO2797" s="82" t="s">
        <v>1358</v>
      </c>
      <c r="AP2797" s="82">
        <v>50000000</v>
      </c>
      <c r="AQ2797" s="82" t="s">
        <v>109</v>
      </c>
      <c r="AR2797" s="82" t="s">
        <v>4274</v>
      </c>
      <c r="AS2797" s="84">
        <v>40611</v>
      </c>
      <c r="AT2797" s="85">
        <v>2011</v>
      </c>
      <c r="AU2797" s="82" t="s">
        <v>4277</v>
      </c>
      <c r="AV2797" s="84">
        <v>42094</v>
      </c>
      <c r="AW2797" s="85">
        <v>2015</v>
      </c>
      <c r="AX2797" s="85">
        <f>Table1[[#This Row],[End TEST]]-Table1[[#This Row],[Start TEST]]</f>
        <v>4</v>
      </c>
      <c r="AY2797" s="85">
        <f>Table1[[#This Row],[TEST_Diff]]+1</f>
        <v>5</v>
      </c>
      <c r="AZ2797" s="92">
        <f>DATEDIF(Table1[[#This Row],[Start Year]],Table1[[#This Row],[End Year]],"d") / 365</f>
        <v>4.0630136986301366</v>
      </c>
      <c r="BA2797" s="82">
        <v>352000000</v>
      </c>
      <c r="BB2797" s="82">
        <v>3100000</v>
      </c>
      <c r="BC2797" s="82" t="s">
        <v>1359</v>
      </c>
      <c r="BJ2797" s="82">
        <v>1</v>
      </c>
      <c r="BK2797" s="82">
        <v>1</v>
      </c>
      <c r="BW2797" s="82" t="s">
        <v>1360</v>
      </c>
    </row>
    <row r="2798" spans="1:75" x14ac:dyDescent="0.5">
      <c r="A2798" s="82">
        <v>221</v>
      </c>
      <c r="B2798" s="82" t="s">
        <v>3678</v>
      </c>
      <c r="D2798" s="90">
        <v>43372</v>
      </c>
      <c r="E2798" s="90" t="s">
        <v>3679</v>
      </c>
      <c r="F2798" s="90"/>
      <c r="G2798" s="82" t="s">
        <v>3679</v>
      </c>
      <c r="H2798" s="82" t="s">
        <v>3680</v>
      </c>
      <c r="I2798" s="80" t="s">
        <v>128</v>
      </c>
      <c r="J2798" s="80">
        <v>50</v>
      </c>
      <c r="K2798" s="80">
        <v>0</v>
      </c>
      <c r="P2798" s="80" t="s">
        <v>69</v>
      </c>
      <c r="Q2798" s="80">
        <v>50</v>
      </c>
      <c r="R2798" s="80">
        <v>2.6272389999999999</v>
      </c>
      <c r="S2798" s="80">
        <v>23.381664000000001</v>
      </c>
      <c r="T2798" s="80">
        <v>2500000</v>
      </c>
      <c r="U2798" s="91">
        <f>Table1[[#This Row],[Distribution Amount (Dollars)]]/Table1[[#This Row],[NEWdatediff]]</f>
        <v>1250000</v>
      </c>
      <c r="V2798" s="82" t="s">
        <v>1275</v>
      </c>
      <c r="W2798" s="82" t="s">
        <v>91</v>
      </c>
      <c r="X2798" s="82" t="s">
        <v>104</v>
      </c>
      <c r="Y2798" s="82" t="s">
        <v>105</v>
      </c>
      <c r="Z2798" s="82">
        <v>1</v>
      </c>
      <c r="AB2798" s="82" t="s">
        <v>3681</v>
      </c>
      <c r="AD2798" s="82" t="s">
        <v>110</v>
      </c>
      <c r="AE2798" s="82" t="s">
        <v>3682</v>
      </c>
      <c r="AN2798" s="82" t="s">
        <v>76</v>
      </c>
      <c r="AO2798" s="82" t="s">
        <v>3683</v>
      </c>
      <c r="AP2798" s="82">
        <v>10000000</v>
      </c>
      <c r="AQ2798" s="82" t="s">
        <v>109</v>
      </c>
      <c r="AR2798" s="82" t="s">
        <v>4274</v>
      </c>
      <c r="AS2798" s="84">
        <v>40620</v>
      </c>
      <c r="AT2798" s="85">
        <v>2011</v>
      </c>
      <c r="AU2798" s="82" t="s">
        <v>4277</v>
      </c>
      <c r="AV2798" s="84">
        <v>41274</v>
      </c>
      <c r="AW2798" s="85">
        <v>2012</v>
      </c>
      <c r="AX2798" s="85">
        <f>Table1[[#This Row],[End TEST]]-Table1[[#This Row],[Start TEST]]</f>
        <v>1</v>
      </c>
      <c r="AY2798" s="85">
        <f>Table1[[#This Row],[TEST_Diff]]+1</f>
        <v>2</v>
      </c>
      <c r="AZ2798" s="92">
        <f>DATEDIF(Table1[[#This Row],[Start Year]],Table1[[#This Row],[End Year]],"d") / 365</f>
        <v>1.7917808219178082</v>
      </c>
    </row>
    <row r="2799" spans="1:75" x14ac:dyDescent="0.5">
      <c r="A2799" s="82">
        <v>221</v>
      </c>
      <c r="B2799" s="82" t="s">
        <v>3678</v>
      </c>
      <c r="D2799" s="90">
        <v>43372</v>
      </c>
      <c r="E2799" s="90" t="s">
        <v>3679</v>
      </c>
      <c r="F2799" s="90"/>
      <c r="G2799" s="82" t="s">
        <v>3679</v>
      </c>
      <c r="H2799" s="82" t="s">
        <v>3680</v>
      </c>
      <c r="I2799" s="80" t="s">
        <v>67</v>
      </c>
      <c r="J2799" s="80">
        <v>50</v>
      </c>
      <c r="K2799" s="80">
        <v>0</v>
      </c>
      <c r="P2799" s="80" t="s">
        <v>69</v>
      </c>
      <c r="Q2799" s="80">
        <v>50</v>
      </c>
      <c r="R2799" s="80">
        <v>2.6272389999999999</v>
      </c>
      <c r="S2799" s="80">
        <v>23.381664000000001</v>
      </c>
      <c r="T2799" s="80">
        <v>2500000</v>
      </c>
      <c r="U2799" s="91">
        <f>Table1[[#This Row],[Distribution Amount (Dollars)]]/Table1[[#This Row],[NEWdatediff]]</f>
        <v>1250000</v>
      </c>
      <c r="V2799" s="82" t="s">
        <v>1275</v>
      </c>
      <c r="W2799" s="82" t="s">
        <v>91</v>
      </c>
      <c r="X2799" s="82" t="s">
        <v>104</v>
      </c>
      <c r="Y2799" s="82" t="s">
        <v>105</v>
      </c>
      <c r="Z2799" s="82">
        <v>1</v>
      </c>
      <c r="AB2799" s="82" t="s">
        <v>3681</v>
      </c>
      <c r="AD2799" s="82" t="s">
        <v>110</v>
      </c>
      <c r="AE2799" s="82" t="s">
        <v>3682</v>
      </c>
      <c r="AN2799" s="82" t="s">
        <v>76</v>
      </c>
      <c r="AO2799" s="82" t="s">
        <v>3683</v>
      </c>
      <c r="AP2799" s="82">
        <v>10000000</v>
      </c>
      <c r="AQ2799" s="82" t="s">
        <v>109</v>
      </c>
      <c r="AR2799" s="82" t="s">
        <v>4274</v>
      </c>
      <c r="AS2799" s="84">
        <v>40620</v>
      </c>
      <c r="AT2799" s="85">
        <v>2011</v>
      </c>
      <c r="AU2799" s="82" t="s">
        <v>4277</v>
      </c>
      <c r="AV2799" s="84">
        <v>41274</v>
      </c>
      <c r="AW2799" s="85">
        <v>2012</v>
      </c>
      <c r="AX2799" s="85">
        <f>Table1[[#This Row],[End TEST]]-Table1[[#This Row],[Start TEST]]</f>
        <v>1</v>
      </c>
      <c r="AY2799" s="85">
        <f>Table1[[#This Row],[TEST_Diff]]+1</f>
        <v>2</v>
      </c>
      <c r="AZ2799" s="92">
        <f>DATEDIF(Table1[[#This Row],[Start Year]],Table1[[#This Row],[End Year]],"d") / 365</f>
        <v>1.7917808219178082</v>
      </c>
    </row>
    <row r="2800" spans="1:75" x14ac:dyDescent="0.5">
      <c r="A2800" s="82">
        <v>221</v>
      </c>
      <c r="B2800" s="82" t="s">
        <v>3678</v>
      </c>
      <c r="D2800" s="90">
        <v>43372</v>
      </c>
      <c r="E2800" s="90" t="s">
        <v>3679</v>
      </c>
      <c r="F2800" s="90"/>
      <c r="G2800" s="82" t="s">
        <v>3679</v>
      </c>
      <c r="H2800" s="82" t="s">
        <v>3680</v>
      </c>
      <c r="I2800" s="80" t="s">
        <v>128</v>
      </c>
      <c r="J2800" s="80">
        <v>50</v>
      </c>
      <c r="K2800" s="80">
        <v>0</v>
      </c>
      <c r="P2800" s="80" t="s">
        <v>110</v>
      </c>
      <c r="Q2800" s="80">
        <v>50</v>
      </c>
      <c r="R2800" s="80">
        <v>26.625188000000001</v>
      </c>
      <c r="S2800" s="80">
        <v>6.809552</v>
      </c>
      <c r="T2800" s="80">
        <v>2500000</v>
      </c>
      <c r="U2800" s="91">
        <f>Table1[[#This Row],[Distribution Amount (Dollars)]]/Table1[[#This Row],[NEWdatediff]]</f>
        <v>1250000</v>
      </c>
      <c r="V2800" s="82" t="s">
        <v>1275</v>
      </c>
      <c r="W2800" s="82" t="s">
        <v>91</v>
      </c>
      <c r="X2800" s="82" t="s">
        <v>104</v>
      </c>
      <c r="Y2800" s="82" t="s">
        <v>105</v>
      </c>
      <c r="Z2800" s="82">
        <v>1</v>
      </c>
      <c r="AB2800" s="82" t="s">
        <v>3681</v>
      </c>
      <c r="AD2800" s="82" t="s">
        <v>69</v>
      </c>
      <c r="AE2800" s="82" t="s">
        <v>3682</v>
      </c>
      <c r="AN2800" s="82" t="s">
        <v>76</v>
      </c>
      <c r="AO2800" s="82" t="s">
        <v>3683</v>
      </c>
      <c r="AP2800" s="82">
        <v>10000000</v>
      </c>
      <c r="AQ2800" s="82" t="s">
        <v>109</v>
      </c>
      <c r="AR2800" s="82" t="s">
        <v>4274</v>
      </c>
      <c r="AS2800" s="84">
        <v>40620</v>
      </c>
      <c r="AT2800" s="85">
        <v>2011</v>
      </c>
      <c r="AU2800" s="82" t="s">
        <v>4277</v>
      </c>
      <c r="AV2800" s="84">
        <v>41274</v>
      </c>
      <c r="AW2800" s="85">
        <v>2012</v>
      </c>
      <c r="AX2800" s="85">
        <f>Table1[[#This Row],[End TEST]]-Table1[[#This Row],[Start TEST]]</f>
        <v>1</v>
      </c>
      <c r="AY2800" s="85">
        <f>Table1[[#This Row],[TEST_Diff]]+1</f>
        <v>2</v>
      </c>
      <c r="AZ2800" s="92">
        <f>DATEDIF(Table1[[#This Row],[Start Year]],Table1[[#This Row],[End Year]],"d") / 365</f>
        <v>1.7917808219178082</v>
      </c>
    </row>
    <row r="2801" spans="1:52" x14ac:dyDescent="0.5">
      <c r="A2801" s="82">
        <v>221</v>
      </c>
      <c r="B2801" s="82" t="s">
        <v>3678</v>
      </c>
      <c r="D2801" s="90">
        <v>43372</v>
      </c>
      <c r="E2801" s="90" t="s">
        <v>3679</v>
      </c>
      <c r="F2801" s="90"/>
      <c r="G2801" s="82" t="s">
        <v>3679</v>
      </c>
      <c r="H2801" s="82" t="s">
        <v>3680</v>
      </c>
      <c r="I2801" s="80" t="s">
        <v>67</v>
      </c>
      <c r="J2801" s="80">
        <v>50</v>
      </c>
      <c r="K2801" s="80">
        <v>0</v>
      </c>
      <c r="P2801" s="80" t="s">
        <v>110</v>
      </c>
      <c r="Q2801" s="80">
        <v>50</v>
      </c>
      <c r="R2801" s="80">
        <v>26.625188000000001</v>
      </c>
      <c r="S2801" s="80">
        <v>6.809552</v>
      </c>
      <c r="T2801" s="80">
        <v>2500000</v>
      </c>
      <c r="U2801" s="91">
        <f>Table1[[#This Row],[Distribution Amount (Dollars)]]/Table1[[#This Row],[NEWdatediff]]</f>
        <v>1250000</v>
      </c>
      <c r="V2801" s="82" t="s">
        <v>1275</v>
      </c>
      <c r="W2801" s="82" t="s">
        <v>91</v>
      </c>
      <c r="X2801" s="82" t="s">
        <v>104</v>
      </c>
      <c r="Y2801" s="82" t="s">
        <v>105</v>
      </c>
      <c r="Z2801" s="82">
        <v>1</v>
      </c>
      <c r="AB2801" s="82" t="s">
        <v>3681</v>
      </c>
      <c r="AD2801" s="82" t="s">
        <v>69</v>
      </c>
      <c r="AE2801" s="82" t="s">
        <v>3682</v>
      </c>
      <c r="AN2801" s="82" t="s">
        <v>76</v>
      </c>
      <c r="AO2801" s="82" t="s">
        <v>3683</v>
      </c>
      <c r="AP2801" s="82">
        <v>10000000</v>
      </c>
      <c r="AQ2801" s="82" t="s">
        <v>109</v>
      </c>
      <c r="AR2801" s="82" t="s">
        <v>4274</v>
      </c>
      <c r="AS2801" s="84">
        <v>40620</v>
      </c>
      <c r="AT2801" s="85">
        <v>2011</v>
      </c>
      <c r="AU2801" s="82" t="s">
        <v>4277</v>
      </c>
      <c r="AV2801" s="84">
        <v>41274</v>
      </c>
      <c r="AW2801" s="85">
        <v>2012</v>
      </c>
      <c r="AX2801" s="85">
        <f>Table1[[#This Row],[End TEST]]-Table1[[#This Row],[Start TEST]]</f>
        <v>1</v>
      </c>
      <c r="AY2801" s="85">
        <f>Table1[[#This Row],[TEST_Diff]]+1</f>
        <v>2</v>
      </c>
      <c r="AZ2801" s="92">
        <f>DATEDIF(Table1[[#This Row],[Start Year]],Table1[[#This Row],[End Year]],"d") / 365</f>
        <v>1.7917808219178082</v>
      </c>
    </row>
    <row r="2802" spans="1:52" x14ac:dyDescent="0.5">
      <c r="A2802" s="82">
        <v>222</v>
      </c>
      <c r="B2802" s="82" t="s">
        <v>3785</v>
      </c>
      <c r="D2802" s="90">
        <v>43372</v>
      </c>
      <c r="E2802" s="90" t="s">
        <v>3786</v>
      </c>
      <c r="F2802" s="90"/>
      <c r="G2802" s="82" t="s">
        <v>3786</v>
      </c>
      <c r="H2802" s="82" t="s">
        <v>3787</v>
      </c>
      <c r="I2802" s="80" t="s">
        <v>81</v>
      </c>
      <c r="J2802" s="80">
        <v>50</v>
      </c>
      <c r="K2802" s="80">
        <v>0</v>
      </c>
      <c r="P2802" s="80" t="s">
        <v>308</v>
      </c>
      <c r="Q2802" s="80">
        <v>12.5</v>
      </c>
      <c r="R2802" s="80">
        <v>13.923406</v>
      </c>
      <c r="S2802" s="80">
        <v>-86.952798999999999</v>
      </c>
      <c r="T2802" s="80">
        <v>19456.25</v>
      </c>
      <c r="U2802" s="91">
        <f>Table1[[#This Row],[Distribution Amount (Dollars)]]/Table1[[#This Row],[NEWdatediff]]</f>
        <v>9728.125</v>
      </c>
      <c r="V2802" s="82" t="s">
        <v>2207</v>
      </c>
      <c r="W2802" s="82" t="s">
        <v>91</v>
      </c>
      <c r="X2802" s="82" t="s">
        <v>104</v>
      </c>
      <c r="Y2802" s="82" t="s">
        <v>105</v>
      </c>
      <c r="Z2802" s="82">
        <v>1</v>
      </c>
      <c r="AB2802" s="82" t="s">
        <v>3788</v>
      </c>
      <c r="AD2802" s="82" t="s">
        <v>307</v>
      </c>
      <c r="AE2802" s="82" t="s">
        <v>305</v>
      </c>
      <c r="AN2802" s="82" t="s">
        <v>76</v>
      </c>
      <c r="AO2802" s="82" t="s">
        <v>3789</v>
      </c>
      <c r="AP2802" s="82">
        <v>311300</v>
      </c>
      <c r="AQ2802" s="82" t="s">
        <v>109</v>
      </c>
      <c r="AR2802" s="82" t="s">
        <v>4274</v>
      </c>
      <c r="AS2802" s="84">
        <v>40987</v>
      </c>
      <c r="AT2802" s="85">
        <v>2012</v>
      </c>
      <c r="AU2802" s="82" t="s">
        <v>4277</v>
      </c>
      <c r="AV2802" s="84">
        <v>41364</v>
      </c>
      <c r="AW2802" s="85">
        <v>2013</v>
      </c>
      <c r="AX2802" s="85">
        <f>Table1[[#This Row],[End TEST]]-Table1[[#This Row],[Start TEST]]</f>
        <v>1</v>
      </c>
      <c r="AY2802" s="85">
        <f>Table1[[#This Row],[TEST_Diff]]+1</f>
        <v>2</v>
      </c>
      <c r="AZ2802" s="92">
        <f>DATEDIF(Table1[[#This Row],[Start Year]],Table1[[#This Row],[End Year]],"d") / 365</f>
        <v>1.0328767123287672</v>
      </c>
    </row>
    <row r="2803" spans="1:52" x14ac:dyDescent="0.5">
      <c r="A2803" s="82">
        <v>222</v>
      </c>
      <c r="B2803" s="82" t="s">
        <v>3785</v>
      </c>
      <c r="D2803" s="90">
        <v>43372</v>
      </c>
      <c r="E2803" s="90" t="s">
        <v>3786</v>
      </c>
      <c r="F2803" s="90"/>
      <c r="G2803" s="82" t="s">
        <v>3786</v>
      </c>
      <c r="H2803" s="82" t="s">
        <v>3787</v>
      </c>
      <c r="I2803" s="80" t="s">
        <v>759</v>
      </c>
      <c r="J2803" s="80">
        <v>50</v>
      </c>
      <c r="K2803" s="80">
        <v>0</v>
      </c>
      <c r="P2803" s="80" t="s">
        <v>308</v>
      </c>
      <c r="Q2803" s="80">
        <v>12.5</v>
      </c>
      <c r="R2803" s="80">
        <v>13.923406</v>
      </c>
      <c r="S2803" s="80">
        <v>-86.952798999999999</v>
      </c>
      <c r="T2803" s="80">
        <v>19456.25</v>
      </c>
      <c r="U2803" s="91">
        <f>Table1[[#This Row],[Distribution Amount (Dollars)]]/Table1[[#This Row],[NEWdatediff]]</f>
        <v>9728.125</v>
      </c>
      <c r="V2803" s="82" t="s">
        <v>2207</v>
      </c>
      <c r="W2803" s="82" t="s">
        <v>91</v>
      </c>
      <c r="X2803" s="82" t="s">
        <v>104</v>
      </c>
      <c r="Y2803" s="82" t="s">
        <v>105</v>
      </c>
      <c r="Z2803" s="82">
        <v>1</v>
      </c>
      <c r="AB2803" s="82" t="s">
        <v>3788</v>
      </c>
      <c r="AD2803" s="82" t="s">
        <v>307</v>
      </c>
      <c r="AE2803" s="82" t="s">
        <v>305</v>
      </c>
      <c r="AN2803" s="82" t="s">
        <v>76</v>
      </c>
      <c r="AO2803" s="82" t="s">
        <v>3789</v>
      </c>
      <c r="AP2803" s="82">
        <v>311300</v>
      </c>
      <c r="AQ2803" s="82" t="s">
        <v>109</v>
      </c>
      <c r="AR2803" s="82" t="s">
        <v>4274</v>
      </c>
      <c r="AS2803" s="84">
        <v>40987</v>
      </c>
      <c r="AT2803" s="85">
        <v>2012</v>
      </c>
      <c r="AU2803" s="82" t="s">
        <v>4277</v>
      </c>
      <c r="AV2803" s="84">
        <v>41364</v>
      </c>
      <c r="AW2803" s="85">
        <v>2013</v>
      </c>
      <c r="AX2803" s="85">
        <f>Table1[[#This Row],[End TEST]]-Table1[[#This Row],[Start TEST]]</f>
        <v>1</v>
      </c>
      <c r="AY2803" s="85">
        <f>Table1[[#This Row],[TEST_Diff]]+1</f>
        <v>2</v>
      </c>
      <c r="AZ2803" s="92">
        <f>DATEDIF(Table1[[#This Row],[Start Year]],Table1[[#This Row],[End Year]],"d") / 365</f>
        <v>1.0328767123287672</v>
      </c>
    </row>
    <row r="2804" spans="1:52" x14ac:dyDescent="0.5">
      <c r="A2804" s="82">
        <v>222</v>
      </c>
      <c r="B2804" s="82" t="s">
        <v>3785</v>
      </c>
      <c r="D2804" s="90">
        <v>43372</v>
      </c>
      <c r="E2804" s="90" t="s">
        <v>3786</v>
      </c>
      <c r="F2804" s="90"/>
      <c r="G2804" s="82" t="s">
        <v>3786</v>
      </c>
      <c r="H2804" s="82" t="s">
        <v>3787</v>
      </c>
      <c r="I2804" s="80" t="s">
        <v>81</v>
      </c>
      <c r="J2804" s="80">
        <v>50</v>
      </c>
      <c r="K2804" s="80">
        <v>0</v>
      </c>
      <c r="P2804" s="80" t="s">
        <v>112</v>
      </c>
      <c r="Q2804" s="80">
        <v>6.25</v>
      </c>
      <c r="R2804" s="80">
        <v>45.052331000000002</v>
      </c>
      <c r="S2804" s="80">
        <v>118.90412999999999</v>
      </c>
      <c r="T2804" s="80">
        <v>9728.1299999999992</v>
      </c>
      <c r="U2804" s="91">
        <f>Table1[[#This Row],[Distribution Amount (Dollars)]]/Table1[[#This Row],[NEWdatediff]]</f>
        <v>4864.0649999999996</v>
      </c>
      <c r="V2804" s="82" t="s">
        <v>2207</v>
      </c>
      <c r="W2804" s="82" t="s">
        <v>91</v>
      </c>
      <c r="X2804" s="82" t="s">
        <v>104</v>
      </c>
      <c r="Y2804" s="82" t="s">
        <v>105</v>
      </c>
      <c r="Z2804" s="82">
        <v>1</v>
      </c>
      <c r="AB2804" s="82" t="s">
        <v>3788</v>
      </c>
      <c r="AD2804" s="82" t="s">
        <v>69</v>
      </c>
      <c r="AE2804" s="82" t="s">
        <v>305</v>
      </c>
      <c r="AN2804" s="82" t="s">
        <v>76</v>
      </c>
      <c r="AO2804" s="82" t="s">
        <v>3789</v>
      </c>
      <c r="AP2804" s="82">
        <v>311300</v>
      </c>
      <c r="AQ2804" s="82" t="s">
        <v>109</v>
      </c>
      <c r="AR2804" s="82" t="s">
        <v>4274</v>
      </c>
      <c r="AS2804" s="84">
        <v>40987</v>
      </c>
      <c r="AT2804" s="85">
        <v>2012</v>
      </c>
      <c r="AU2804" s="82" t="s">
        <v>4277</v>
      </c>
      <c r="AV2804" s="84">
        <v>41364</v>
      </c>
      <c r="AW2804" s="85">
        <v>2013</v>
      </c>
      <c r="AX2804" s="85">
        <f>Table1[[#This Row],[End TEST]]-Table1[[#This Row],[Start TEST]]</f>
        <v>1</v>
      </c>
      <c r="AY2804" s="85">
        <f>Table1[[#This Row],[TEST_Diff]]+1</f>
        <v>2</v>
      </c>
      <c r="AZ2804" s="92">
        <f>DATEDIF(Table1[[#This Row],[Start Year]],Table1[[#This Row],[End Year]],"d") / 365</f>
        <v>1.0328767123287672</v>
      </c>
    </row>
    <row r="2805" spans="1:52" x14ac:dyDescent="0.5">
      <c r="A2805" s="82">
        <v>222</v>
      </c>
      <c r="B2805" s="82" t="s">
        <v>3785</v>
      </c>
      <c r="D2805" s="90">
        <v>43372</v>
      </c>
      <c r="E2805" s="90" t="s">
        <v>3786</v>
      </c>
      <c r="F2805" s="90"/>
      <c r="G2805" s="82" t="s">
        <v>3786</v>
      </c>
      <c r="H2805" s="82" t="s">
        <v>3787</v>
      </c>
      <c r="I2805" s="80" t="s">
        <v>759</v>
      </c>
      <c r="J2805" s="80">
        <v>50</v>
      </c>
      <c r="K2805" s="80">
        <v>0</v>
      </c>
      <c r="P2805" s="80" t="s">
        <v>112</v>
      </c>
      <c r="Q2805" s="80">
        <v>6.25</v>
      </c>
      <c r="R2805" s="80">
        <v>45.052331000000002</v>
      </c>
      <c r="S2805" s="80">
        <v>118.90412999999999</v>
      </c>
      <c r="T2805" s="80">
        <v>9728.1299999999992</v>
      </c>
      <c r="U2805" s="91">
        <f>Table1[[#This Row],[Distribution Amount (Dollars)]]/Table1[[#This Row],[NEWdatediff]]</f>
        <v>4864.0649999999996</v>
      </c>
      <c r="V2805" s="82" t="s">
        <v>2207</v>
      </c>
      <c r="W2805" s="82" t="s">
        <v>91</v>
      </c>
      <c r="X2805" s="82" t="s">
        <v>104</v>
      </c>
      <c r="Y2805" s="82" t="s">
        <v>105</v>
      </c>
      <c r="Z2805" s="82">
        <v>1</v>
      </c>
      <c r="AB2805" s="82" t="s">
        <v>3788</v>
      </c>
      <c r="AD2805" s="82" t="s">
        <v>69</v>
      </c>
      <c r="AE2805" s="82" t="s">
        <v>305</v>
      </c>
      <c r="AN2805" s="82" t="s">
        <v>76</v>
      </c>
      <c r="AO2805" s="82" t="s">
        <v>3789</v>
      </c>
      <c r="AP2805" s="82">
        <v>311300</v>
      </c>
      <c r="AQ2805" s="82" t="s">
        <v>109</v>
      </c>
      <c r="AR2805" s="82" t="s">
        <v>4274</v>
      </c>
      <c r="AS2805" s="84">
        <v>40987</v>
      </c>
      <c r="AT2805" s="85">
        <v>2012</v>
      </c>
      <c r="AU2805" s="82" t="s">
        <v>4277</v>
      </c>
      <c r="AV2805" s="84">
        <v>41364</v>
      </c>
      <c r="AW2805" s="85">
        <v>2013</v>
      </c>
      <c r="AX2805" s="85">
        <f>Table1[[#This Row],[End TEST]]-Table1[[#This Row],[Start TEST]]</f>
        <v>1</v>
      </c>
      <c r="AY2805" s="85">
        <f>Table1[[#This Row],[TEST_Diff]]+1</f>
        <v>2</v>
      </c>
      <c r="AZ2805" s="92">
        <f>DATEDIF(Table1[[#This Row],[Start Year]],Table1[[#This Row],[End Year]],"d") / 365</f>
        <v>1.0328767123287672</v>
      </c>
    </row>
    <row r="2806" spans="1:52" x14ac:dyDescent="0.5">
      <c r="A2806" s="82">
        <v>222</v>
      </c>
      <c r="B2806" s="82" t="s">
        <v>3785</v>
      </c>
      <c r="D2806" s="90">
        <v>43372</v>
      </c>
      <c r="E2806" s="90" t="s">
        <v>3786</v>
      </c>
      <c r="F2806" s="90"/>
      <c r="G2806" s="82" t="s">
        <v>3786</v>
      </c>
      <c r="H2806" s="82" t="s">
        <v>3787</v>
      </c>
      <c r="I2806" s="80" t="s">
        <v>81</v>
      </c>
      <c r="J2806" s="80">
        <v>50</v>
      </c>
      <c r="K2806" s="80">
        <v>0</v>
      </c>
      <c r="P2806" s="80" t="s">
        <v>84</v>
      </c>
      <c r="Q2806" s="80">
        <v>12.5</v>
      </c>
      <c r="R2806" s="80">
        <v>-15.623037</v>
      </c>
      <c r="S2806" s="80">
        <v>-59.0625</v>
      </c>
      <c r="T2806" s="80">
        <v>19456.25</v>
      </c>
      <c r="U2806" s="91">
        <f>Table1[[#This Row],[Distribution Amount (Dollars)]]/Table1[[#This Row],[NEWdatediff]]</f>
        <v>9728.125</v>
      </c>
      <c r="V2806" s="82" t="s">
        <v>2207</v>
      </c>
      <c r="W2806" s="82" t="s">
        <v>91</v>
      </c>
      <c r="X2806" s="82" t="s">
        <v>104</v>
      </c>
      <c r="Y2806" s="82" t="s">
        <v>105</v>
      </c>
      <c r="Z2806" s="82">
        <v>1</v>
      </c>
      <c r="AB2806" s="82" t="s">
        <v>3788</v>
      </c>
      <c r="AD2806" s="82" t="s">
        <v>112</v>
      </c>
      <c r="AE2806" s="82" t="s">
        <v>305</v>
      </c>
      <c r="AN2806" s="82" t="s">
        <v>76</v>
      </c>
      <c r="AO2806" s="82" t="s">
        <v>3789</v>
      </c>
      <c r="AP2806" s="82">
        <v>311300</v>
      </c>
      <c r="AQ2806" s="82" t="s">
        <v>109</v>
      </c>
      <c r="AR2806" s="82" t="s">
        <v>4274</v>
      </c>
      <c r="AS2806" s="84">
        <v>40987</v>
      </c>
      <c r="AT2806" s="85">
        <v>2012</v>
      </c>
      <c r="AU2806" s="82" t="s">
        <v>4277</v>
      </c>
      <c r="AV2806" s="84">
        <v>41364</v>
      </c>
      <c r="AW2806" s="85">
        <v>2013</v>
      </c>
      <c r="AX2806" s="85">
        <f>Table1[[#This Row],[End TEST]]-Table1[[#This Row],[Start TEST]]</f>
        <v>1</v>
      </c>
      <c r="AY2806" s="85">
        <f>Table1[[#This Row],[TEST_Diff]]+1</f>
        <v>2</v>
      </c>
      <c r="AZ2806" s="92">
        <f>DATEDIF(Table1[[#This Row],[Start Year]],Table1[[#This Row],[End Year]],"d") / 365</f>
        <v>1.0328767123287672</v>
      </c>
    </row>
    <row r="2807" spans="1:52" x14ac:dyDescent="0.5">
      <c r="A2807" s="82">
        <v>222</v>
      </c>
      <c r="B2807" s="82" t="s">
        <v>3785</v>
      </c>
      <c r="D2807" s="90">
        <v>43372</v>
      </c>
      <c r="E2807" s="90" t="s">
        <v>3786</v>
      </c>
      <c r="F2807" s="90"/>
      <c r="G2807" s="82" t="s">
        <v>3786</v>
      </c>
      <c r="H2807" s="82" t="s">
        <v>3787</v>
      </c>
      <c r="I2807" s="80" t="s">
        <v>759</v>
      </c>
      <c r="J2807" s="80">
        <v>50</v>
      </c>
      <c r="K2807" s="80">
        <v>0</v>
      </c>
      <c r="P2807" s="80" t="s">
        <v>84</v>
      </c>
      <c r="Q2807" s="80">
        <v>12.5</v>
      </c>
      <c r="R2807" s="80">
        <v>-15.623037</v>
      </c>
      <c r="S2807" s="80">
        <v>-59.0625</v>
      </c>
      <c r="T2807" s="80">
        <v>19456.25</v>
      </c>
      <c r="U2807" s="91">
        <f>Table1[[#This Row],[Distribution Amount (Dollars)]]/Table1[[#This Row],[NEWdatediff]]</f>
        <v>9728.125</v>
      </c>
      <c r="V2807" s="82" t="s">
        <v>2207</v>
      </c>
      <c r="W2807" s="82" t="s">
        <v>91</v>
      </c>
      <c r="X2807" s="82" t="s">
        <v>104</v>
      </c>
      <c r="Y2807" s="82" t="s">
        <v>105</v>
      </c>
      <c r="Z2807" s="82">
        <v>1</v>
      </c>
      <c r="AB2807" s="82" t="s">
        <v>3788</v>
      </c>
      <c r="AD2807" s="82" t="s">
        <v>112</v>
      </c>
      <c r="AE2807" s="82" t="s">
        <v>305</v>
      </c>
      <c r="AN2807" s="82" t="s">
        <v>76</v>
      </c>
      <c r="AO2807" s="82" t="s">
        <v>3789</v>
      </c>
      <c r="AP2807" s="82">
        <v>311300</v>
      </c>
      <c r="AQ2807" s="82" t="s">
        <v>109</v>
      </c>
      <c r="AR2807" s="82" t="s">
        <v>4274</v>
      </c>
      <c r="AS2807" s="84">
        <v>40987</v>
      </c>
      <c r="AT2807" s="85">
        <v>2012</v>
      </c>
      <c r="AU2807" s="82" t="s">
        <v>4277</v>
      </c>
      <c r="AV2807" s="84">
        <v>41364</v>
      </c>
      <c r="AW2807" s="85">
        <v>2013</v>
      </c>
      <c r="AX2807" s="85">
        <f>Table1[[#This Row],[End TEST]]-Table1[[#This Row],[Start TEST]]</f>
        <v>1</v>
      </c>
      <c r="AY2807" s="85">
        <f>Table1[[#This Row],[TEST_Diff]]+1</f>
        <v>2</v>
      </c>
      <c r="AZ2807" s="92">
        <f>DATEDIF(Table1[[#This Row],[Start Year]],Table1[[#This Row],[End Year]],"d") / 365</f>
        <v>1.0328767123287672</v>
      </c>
    </row>
    <row r="2808" spans="1:52" x14ac:dyDescent="0.5">
      <c r="A2808" s="82">
        <v>222</v>
      </c>
      <c r="B2808" s="82" t="s">
        <v>3785</v>
      </c>
      <c r="D2808" s="90">
        <v>43372</v>
      </c>
      <c r="E2808" s="90" t="s">
        <v>3786</v>
      </c>
      <c r="F2808" s="90"/>
      <c r="G2808" s="82" t="s">
        <v>3786</v>
      </c>
      <c r="H2808" s="82" t="s">
        <v>3787</v>
      </c>
      <c r="I2808" s="80" t="s">
        <v>81</v>
      </c>
      <c r="J2808" s="80">
        <v>50</v>
      </c>
      <c r="K2808" s="80">
        <v>0</v>
      </c>
      <c r="P2808" s="80" t="s">
        <v>111</v>
      </c>
      <c r="Q2808" s="80">
        <v>6.25</v>
      </c>
      <c r="R2808" s="80">
        <v>43.890490999999997</v>
      </c>
      <c r="S2808" s="80">
        <v>71.138231000000005</v>
      </c>
      <c r="T2808" s="80">
        <v>9728.1299999999992</v>
      </c>
      <c r="U2808" s="91">
        <f>Table1[[#This Row],[Distribution Amount (Dollars)]]/Table1[[#This Row],[NEWdatediff]]</f>
        <v>4864.0649999999996</v>
      </c>
      <c r="V2808" s="82" t="s">
        <v>2207</v>
      </c>
      <c r="W2808" s="82" t="s">
        <v>91</v>
      </c>
      <c r="X2808" s="82" t="s">
        <v>104</v>
      </c>
      <c r="Y2808" s="82" t="s">
        <v>105</v>
      </c>
      <c r="Z2808" s="82">
        <v>1</v>
      </c>
      <c r="AB2808" s="82" t="s">
        <v>3788</v>
      </c>
      <c r="AD2808" s="82" t="s">
        <v>111</v>
      </c>
      <c r="AE2808" s="82" t="s">
        <v>305</v>
      </c>
      <c r="AN2808" s="82" t="s">
        <v>76</v>
      </c>
      <c r="AO2808" s="82" t="s">
        <v>3789</v>
      </c>
      <c r="AP2808" s="82">
        <v>311300</v>
      </c>
      <c r="AQ2808" s="82" t="s">
        <v>109</v>
      </c>
      <c r="AR2808" s="82" t="s">
        <v>4274</v>
      </c>
      <c r="AS2808" s="84">
        <v>40987</v>
      </c>
      <c r="AT2808" s="85">
        <v>2012</v>
      </c>
      <c r="AU2808" s="82" t="s">
        <v>4277</v>
      </c>
      <c r="AV2808" s="84">
        <v>41364</v>
      </c>
      <c r="AW2808" s="85">
        <v>2013</v>
      </c>
      <c r="AX2808" s="85">
        <f>Table1[[#This Row],[End TEST]]-Table1[[#This Row],[Start TEST]]</f>
        <v>1</v>
      </c>
      <c r="AY2808" s="85">
        <f>Table1[[#This Row],[TEST_Diff]]+1</f>
        <v>2</v>
      </c>
      <c r="AZ2808" s="92">
        <f>DATEDIF(Table1[[#This Row],[Start Year]],Table1[[#This Row],[End Year]],"d") / 365</f>
        <v>1.0328767123287672</v>
      </c>
    </row>
    <row r="2809" spans="1:52" x14ac:dyDescent="0.5">
      <c r="A2809" s="82">
        <v>222</v>
      </c>
      <c r="B2809" s="82" t="s">
        <v>3785</v>
      </c>
      <c r="D2809" s="90">
        <v>43372</v>
      </c>
      <c r="E2809" s="90" t="s">
        <v>3786</v>
      </c>
      <c r="F2809" s="90"/>
      <c r="G2809" s="82" t="s">
        <v>3786</v>
      </c>
      <c r="H2809" s="82" t="s">
        <v>3787</v>
      </c>
      <c r="I2809" s="80" t="s">
        <v>759</v>
      </c>
      <c r="J2809" s="80">
        <v>50</v>
      </c>
      <c r="K2809" s="80">
        <v>0</v>
      </c>
      <c r="P2809" s="80" t="s">
        <v>111</v>
      </c>
      <c r="Q2809" s="80">
        <v>6.25</v>
      </c>
      <c r="R2809" s="80">
        <v>43.890490999999997</v>
      </c>
      <c r="S2809" s="80">
        <v>71.138231000000005</v>
      </c>
      <c r="T2809" s="80">
        <v>9728.1299999999992</v>
      </c>
      <c r="U2809" s="91">
        <f>Table1[[#This Row],[Distribution Amount (Dollars)]]/Table1[[#This Row],[NEWdatediff]]</f>
        <v>4864.0649999999996</v>
      </c>
      <c r="V2809" s="82" t="s">
        <v>2207</v>
      </c>
      <c r="W2809" s="82" t="s">
        <v>91</v>
      </c>
      <c r="X2809" s="82" t="s">
        <v>104</v>
      </c>
      <c r="Y2809" s="82" t="s">
        <v>105</v>
      </c>
      <c r="Z2809" s="82">
        <v>1</v>
      </c>
      <c r="AB2809" s="82" t="s">
        <v>3788</v>
      </c>
      <c r="AD2809" s="82" t="s">
        <v>111</v>
      </c>
      <c r="AE2809" s="82" t="s">
        <v>305</v>
      </c>
      <c r="AN2809" s="82" t="s">
        <v>76</v>
      </c>
      <c r="AO2809" s="82" t="s">
        <v>3789</v>
      </c>
      <c r="AP2809" s="82">
        <v>311300</v>
      </c>
      <c r="AQ2809" s="82" t="s">
        <v>109</v>
      </c>
      <c r="AR2809" s="82" t="s">
        <v>4274</v>
      </c>
      <c r="AS2809" s="84">
        <v>40987</v>
      </c>
      <c r="AT2809" s="85">
        <v>2012</v>
      </c>
      <c r="AU2809" s="82" t="s">
        <v>4277</v>
      </c>
      <c r="AV2809" s="84">
        <v>41364</v>
      </c>
      <c r="AW2809" s="85">
        <v>2013</v>
      </c>
      <c r="AX2809" s="85">
        <f>Table1[[#This Row],[End TEST]]-Table1[[#This Row],[Start TEST]]</f>
        <v>1</v>
      </c>
      <c r="AY2809" s="85">
        <f>Table1[[#This Row],[TEST_Diff]]+1</f>
        <v>2</v>
      </c>
      <c r="AZ2809" s="92">
        <f>DATEDIF(Table1[[#This Row],[Start Year]],Table1[[#This Row],[End Year]],"d") / 365</f>
        <v>1.0328767123287672</v>
      </c>
    </row>
    <row r="2810" spans="1:52" x14ac:dyDescent="0.5">
      <c r="A2810" s="82">
        <v>222</v>
      </c>
      <c r="B2810" s="82" t="s">
        <v>3785</v>
      </c>
      <c r="D2810" s="90">
        <v>43372</v>
      </c>
      <c r="E2810" s="90" t="s">
        <v>3786</v>
      </c>
      <c r="F2810" s="90"/>
      <c r="G2810" s="82" t="s">
        <v>3786</v>
      </c>
      <c r="H2810" s="82" t="s">
        <v>3787</v>
      </c>
      <c r="I2810" s="80" t="s">
        <v>81</v>
      </c>
      <c r="J2810" s="80">
        <v>50</v>
      </c>
      <c r="K2810" s="80">
        <v>0</v>
      </c>
      <c r="P2810" s="80" t="s">
        <v>114</v>
      </c>
      <c r="Q2810" s="80">
        <v>6.25</v>
      </c>
      <c r="R2810" s="80">
        <v>25.384855999999999</v>
      </c>
      <c r="S2810" s="80">
        <v>68.458809000000002</v>
      </c>
      <c r="T2810" s="80">
        <v>9728.1299999999992</v>
      </c>
      <c r="U2810" s="91">
        <f>Table1[[#This Row],[Distribution Amount (Dollars)]]/Table1[[#This Row],[NEWdatediff]]</f>
        <v>4864.0649999999996</v>
      </c>
      <c r="V2810" s="82" t="s">
        <v>2207</v>
      </c>
      <c r="W2810" s="82" t="s">
        <v>91</v>
      </c>
      <c r="X2810" s="82" t="s">
        <v>104</v>
      </c>
      <c r="Y2810" s="82" t="s">
        <v>105</v>
      </c>
      <c r="Z2810" s="82">
        <v>1</v>
      </c>
      <c r="AB2810" s="82" t="s">
        <v>3788</v>
      </c>
      <c r="AD2810" s="82" t="s">
        <v>113</v>
      </c>
      <c r="AE2810" s="82" t="s">
        <v>305</v>
      </c>
      <c r="AN2810" s="82" t="s">
        <v>76</v>
      </c>
      <c r="AO2810" s="82" t="s">
        <v>3789</v>
      </c>
      <c r="AP2810" s="82">
        <v>311300</v>
      </c>
      <c r="AQ2810" s="82" t="s">
        <v>109</v>
      </c>
      <c r="AR2810" s="82" t="s">
        <v>4274</v>
      </c>
      <c r="AS2810" s="84">
        <v>40987</v>
      </c>
      <c r="AT2810" s="85">
        <v>2012</v>
      </c>
      <c r="AU2810" s="82" t="s">
        <v>4277</v>
      </c>
      <c r="AV2810" s="84">
        <v>41364</v>
      </c>
      <c r="AW2810" s="85">
        <v>2013</v>
      </c>
      <c r="AX2810" s="85">
        <f>Table1[[#This Row],[End TEST]]-Table1[[#This Row],[Start TEST]]</f>
        <v>1</v>
      </c>
      <c r="AY2810" s="85">
        <f>Table1[[#This Row],[TEST_Diff]]+1</f>
        <v>2</v>
      </c>
      <c r="AZ2810" s="92">
        <f>DATEDIF(Table1[[#This Row],[Start Year]],Table1[[#This Row],[End Year]],"d") / 365</f>
        <v>1.0328767123287672</v>
      </c>
    </row>
    <row r="2811" spans="1:52" x14ac:dyDescent="0.5">
      <c r="A2811" s="82">
        <v>222</v>
      </c>
      <c r="B2811" s="82" t="s">
        <v>3785</v>
      </c>
      <c r="D2811" s="90">
        <v>43372</v>
      </c>
      <c r="E2811" s="90" t="s">
        <v>3786</v>
      </c>
      <c r="F2811" s="90"/>
      <c r="G2811" s="82" t="s">
        <v>3786</v>
      </c>
      <c r="H2811" s="82" t="s">
        <v>3787</v>
      </c>
      <c r="I2811" s="80" t="s">
        <v>759</v>
      </c>
      <c r="J2811" s="80">
        <v>50</v>
      </c>
      <c r="K2811" s="80">
        <v>0</v>
      </c>
      <c r="P2811" s="80" t="s">
        <v>114</v>
      </c>
      <c r="Q2811" s="80">
        <v>6.25</v>
      </c>
      <c r="R2811" s="80">
        <v>25.384855999999999</v>
      </c>
      <c r="S2811" s="80">
        <v>68.458809000000002</v>
      </c>
      <c r="T2811" s="80">
        <v>9728.1299999999992</v>
      </c>
      <c r="U2811" s="91">
        <f>Table1[[#This Row],[Distribution Amount (Dollars)]]/Table1[[#This Row],[NEWdatediff]]</f>
        <v>4864.0649999999996</v>
      </c>
      <c r="V2811" s="82" t="s">
        <v>2207</v>
      </c>
      <c r="W2811" s="82" t="s">
        <v>91</v>
      </c>
      <c r="X2811" s="82" t="s">
        <v>104</v>
      </c>
      <c r="Y2811" s="82" t="s">
        <v>105</v>
      </c>
      <c r="Z2811" s="82">
        <v>1</v>
      </c>
      <c r="AB2811" s="82" t="s">
        <v>3788</v>
      </c>
      <c r="AD2811" s="82" t="s">
        <v>113</v>
      </c>
      <c r="AE2811" s="82" t="s">
        <v>305</v>
      </c>
      <c r="AN2811" s="82" t="s">
        <v>76</v>
      </c>
      <c r="AO2811" s="82" t="s">
        <v>3789</v>
      </c>
      <c r="AP2811" s="82">
        <v>311300</v>
      </c>
      <c r="AQ2811" s="82" t="s">
        <v>109</v>
      </c>
      <c r="AR2811" s="82" t="s">
        <v>4274</v>
      </c>
      <c r="AS2811" s="84">
        <v>40987</v>
      </c>
      <c r="AT2811" s="85">
        <v>2012</v>
      </c>
      <c r="AU2811" s="82" t="s">
        <v>4277</v>
      </c>
      <c r="AV2811" s="84">
        <v>41364</v>
      </c>
      <c r="AW2811" s="85">
        <v>2013</v>
      </c>
      <c r="AX2811" s="85">
        <f>Table1[[#This Row],[End TEST]]-Table1[[#This Row],[Start TEST]]</f>
        <v>1</v>
      </c>
      <c r="AY2811" s="85">
        <f>Table1[[#This Row],[TEST_Diff]]+1</f>
        <v>2</v>
      </c>
      <c r="AZ2811" s="92">
        <f>DATEDIF(Table1[[#This Row],[Start Year]],Table1[[#This Row],[End Year]],"d") / 365</f>
        <v>1.0328767123287672</v>
      </c>
    </row>
    <row r="2812" spans="1:52" x14ac:dyDescent="0.5">
      <c r="A2812" s="82">
        <v>222</v>
      </c>
      <c r="B2812" s="82" t="s">
        <v>3785</v>
      </c>
      <c r="D2812" s="90">
        <v>43372</v>
      </c>
      <c r="E2812" s="90" t="s">
        <v>3786</v>
      </c>
      <c r="F2812" s="90"/>
      <c r="G2812" s="82" t="s">
        <v>3786</v>
      </c>
      <c r="H2812" s="82" t="s">
        <v>3787</v>
      </c>
      <c r="I2812" s="80" t="s">
        <v>81</v>
      </c>
      <c r="J2812" s="80">
        <v>50</v>
      </c>
      <c r="K2812" s="80">
        <v>0</v>
      </c>
      <c r="P2812" s="80" t="s">
        <v>307</v>
      </c>
      <c r="Q2812" s="80">
        <v>25</v>
      </c>
      <c r="R2812" s="80">
        <v>48.122632000000003</v>
      </c>
      <c r="S2812" s="80">
        <v>30.108753</v>
      </c>
      <c r="T2812" s="80">
        <v>38912.5</v>
      </c>
      <c r="U2812" s="91">
        <f>Table1[[#This Row],[Distribution Amount (Dollars)]]/Table1[[#This Row],[NEWdatediff]]</f>
        <v>19456.25</v>
      </c>
      <c r="V2812" s="82" t="s">
        <v>2207</v>
      </c>
      <c r="W2812" s="82" t="s">
        <v>91</v>
      </c>
      <c r="X2812" s="82" t="s">
        <v>104</v>
      </c>
      <c r="Y2812" s="82" t="s">
        <v>105</v>
      </c>
      <c r="Z2812" s="82">
        <v>1</v>
      </c>
      <c r="AB2812" s="82" t="s">
        <v>3788</v>
      </c>
      <c r="AD2812" s="82" t="s">
        <v>114</v>
      </c>
      <c r="AE2812" s="82" t="s">
        <v>305</v>
      </c>
      <c r="AN2812" s="82" t="s">
        <v>76</v>
      </c>
      <c r="AO2812" s="82" t="s">
        <v>3789</v>
      </c>
      <c r="AP2812" s="82">
        <v>311300</v>
      </c>
      <c r="AQ2812" s="82" t="s">
        <v>109</v>
      </c>
      <c r="AR2812" s="82" t="s">
        <v>4274</v>
      </c>
      <c r="AS2812" s="84">
        <v>40987</v>
      </c>
      <c r="AT2812" s="85">
        <v>2012</v>
      </c>
      <c r="AU2812" s="82" t="s">
        <v>4277</v>
      </c>
      <c r="AV2812" s="84">
        <v>41364</v>
      </c>
      <c r="AW2812" s="85">
        <v>2013</v>
      </c>
      <c r="AX2812" s="85">
        <f>Table1[[#This Row],[End TEST]]-Table1[[#This Row],[Start TEST]]</f>
        <v>1</v>
      </c>
      <c r="AY2812" s="85">
        <f>Table1[[#This Row],[TEST_Diff]]+1</f>
        <v>2</v>
      </c>
      <c r="AZ2812" s="92">
        <f>DATEDIF(Table1[[#This Row],[Start Year]],Table1[[#This Row],[End Year]],"d") / 365</f>
        <v>1.0328767123287672</v>
      </c>
    </row>
    <row r="2813" spans="1:52" x14ac:dyDescent="0.5">
      <c r="A2813" s="82">
        <v>222</v>
      </c>
      <c r="B2813" s="82" t="s">
        <v>3785</v>
      </c>
      <c r="D2813" s="90">
        <v>43372</v>
      </c>
      <c r="E2813" s="90" t="s">
        <v>3786</v>
      </c>
      <c r="F2813" s="90"/>
      <c r="G2813" s="82" t="s">
        <v>3786</v>
      </c>
      <c r="H2813" s="82" t="s">
        <v>3787</v>
      </c>
      <c r="I2813" s="80" t="s">
        <v>759</v>
      </c>
      <c r="J2813" s="80">
        <v>50</v>
      </c>
      <c r="K2813" s="80">
        <v>0</v>
      </c>
      <c r="P2813" s="80" t="s">
        <v>307</v>
      </c>
      <c r="Q2813" s="80">
        <v>25</v>
      </c>
      <c r="R2813" s="80">
        <v>48.122632000000003</v>
      </c>
      <c r="S2813" s="80">
        <v>30.108753</v>
      </c>
      <c r="T2813" s="80">
        <v>38912.5</v>
      </c>
      <c r="U2813" s="91">
        <f>Table1[[#This Row],[Distribution Amount (Dollars)]]/Table1[[#This Row],[NEWdatediff]]</f>
        <v>19456.25</v>
      </c>
      <c r="V2813" s="82" t="s">
        <v>2207</v>
      </c>
      <c r="W2813" s="82" t="s">
        <v>91</v>
      </c>
      <c r="X2813" s="82" t="s">
        <v>104</v>
      </c>
      <c r="Y2813" s="82" t="s">
        <v>105</v>
      </c>
      <c r="Z2813" s="82">
        <v>1</v>
      </c>
      <c r="AB2813" s="82" t="s">
        <v>3788</v>
      </c>
      <c r="AD2813" s="82" t="s">
        <v>114</v>
      </c>
      <c r="AE2813" s="82" t="s">
        <v>305</v>
      </c>
      <c r="AN2813" s="82" t="s">
        <v>76</v>
      </c>
      <c r="AO2813" s="82" t="s">
        <v>3789</v>
      </c>
      <c r="AP2813" s="82">
        <v>311300</v>
      </c>
      <c r="AQ2813" s="82" t="s">
        <v>109</v>
      </c>
      <c r="AR2813" s="82" t="s">
        <v>4274</v>
      </c>
      <c r="AS2813" s="84">
        <v>40987</v>
      </c>
      <c r="AT2813" s="85">
        <v>2012</v>
      </c>
      <c r="AU2813" s="82" t="s">
        <v>4277</v>
      </c>
      <c r="AV2813" s="84">
        <v>41364</v>
      </c>
      <c r="AW2813" s="85">
        <v>2013</v>
      </c>
      <c r="AX2813" s="85">
        <f>Table1[[#This Row],[End TEST]]-Table1[[#This Row],[Start TEST]]</f>
        <v>1</v>
      </c>
      <c r="AY2813" s="85">
        <f>Table1[[#This Row],[TEST_Diff]]+1</f>
        <v>2</v>
      </c>
      <c r="AZ2813" s="92">
        <f>DATEDIF(Table1[[#This Row],[Start Year]],Table1[[#This Row],[End Year]],"d") / 365</f>
        <v>1.0328767123287672</v>
      </c>
    </row>
    <row r="2814" spans="1:52" x14ac:dyDescent="0.5">
      <c r="A2814" s="82">
        <v>222</v>
      </c>
      <c r="B2814" s="82" t="s">
        <v>3785</v>
      </c>
      <c r="D2814" s="90">
        <v>43372</v>
      </c>
      <c r="E2814" s="90" t="s">
        <v>3786</v>
      </c>
      <c r="F2814" s="90"/>
      <c r="G2814" s="82" t="s">
        <v>3786</v>
      </c>
      <c r="H2814" s="82" t="s">
        <v>3787</v>
      </c>
      <c r="I2814" s="80" t="s">
        <v>81</v>
      </c>
      <c r="J2814" s="80">
        <v>50</v>
      </c>
      <c r="K2814" s="80">
        <v>0</v>
      </c>
      <c r="P2814" s="80" t="s">
        <v>69</v>
      </c>
      <c r="Q2814" s="80">
        <v>12.5</v>
      </c>
      <c r="R2814" s="80">
        <v>2.6272389999999999</v>
      </c>
      <c r="S2814" s="80">
        <v>23.381664000000001</v>
      </c>
      <c r="T2814" s="80">
        <v>19456.25</v>
      </c>
      <c r="U2814" s="91">
        <f>Table1[[#This Row],[Distribution Amount (Dollars)]]/Table1[[#This Row],[NEWdatediff]]</f>
        <v>9728.125</v>
      </c>
      <c r="V2814" s="82" t="s">
        <v>2207</v>
      </c>
      <c r="W2814" s="82" t="s">
        <v>91</v>
      </c>
      <c r="X2814" s="82" t="s">
        <v>104</v>
      </c>
      <c r="Y2814" s="82" t="s">
        <v>105</v>
      </c>
      <c r="Z2814" s="82">
        <v>1</v>
      </c>
      <c r="AB2814" s="82" t="s">
        <v>3788</v>
      </c>
      <c r="AD2814" s="82" t="s">
        <v>110</v>
      </c>
      <c r="AE2814" s="82" t="s">
        <v>305</v>
      </c>
      <c r="AN2814" s="82" t="s">
        <v>76</v>
      </c>
      <c r="AO2814" s="82" t="s">
        <v>3789</v>
      </c>
      <c r="AP2814" s="82">
        <v>311300</v>
      </c>
      <c r="AQ2814" s="82" t="s">
        <v>109</v>
      </c>
      <c r="AR2814" s="82" t="s">
        <v>4274</v>
      </c>
      <c r="AS2814" s="84">
        <v>40987</v>
      </c>
      <c r="AT2814" s="85">
        <v>2012</v>
      </c>
      <c r="AU2814" s="82" t="s">
        <v>4277</v>
      </c>
      <c r="AV2814" s="84">
        <v>41364</v>
      </c>
      <c r="AW2814" s="85">
        <v>2013</v>
      </c>
      <c r="AX2814" s="85">
        <f>Table1[[#This Row],[End TEST]]-Table1[[#This Row],[Start TEST]]</f>
        <v>1</v>
      </c>
      <c r="AY2814" s="85">
        <f>Table1[[#This Row],[TEST_Diff]]+1</f>
        <v>2</v>
      </c>
      <c r="AZ2814" s="92">
        <f>DATEDIF(Table1[[#This Row],[Start Year]],Table1[[#This Row],[End Year]],"d") / 365</f>
        <v>1.0328767123287672</v>
      </c>
    </row>
    <row r="2815" spans="1:52" x14ac:dyDescent="0.5">
      <c r="A2815" s="82">
        <v>222</v>
      </c>
      <c r="B2815" s="82" t="s">
        <v>3785</v>
      </c>
      <c r="D2815" s="90">
        <v>43372</v>
      </c>
      <c r="E2815" s="90" t="s">
        <v>3786</v>
      </c>
      <c r="F2815" s="90"/>
      <c r="G2815" s="82" t="s">
        <v>3786</v>
      </c>
      <c r="H2815" s="82" t="s">
        <v>3787</v>
      </c>
      <c r="I2815" s="80" t="s">
        <v>759</v>
      </c>
      <c r="J2815" s="80">
        <v>50</v>
      </c>
      <c r="K2815" s="80">
        <v>0</v>
      </c>
      <c r="P2815" s="80" t="s">
        <v>69</v>
      </c>
      <c r="Q2815" s="80">
        <v>12.5</v>
      </c>
      <c r="R2815" s="80">
        <v>2.6272389999999999</v>
      </c>
      <c r="S2815" s="80">
        <v>23.381664000000001</v>
      </c>
      <c r="T2815" s="80">
        <v>19456.25</v>
      </c>
      <c r="U2815" s="91">
        <f>Table1[[#This Row],[Distribution Amount (Dollars)]]/Table1[[#This Row],[NEWdatediff]]</f>
        <v>9728.125</v>
      </c>
      <c r="V2815" s="82" t="s">
        <v>2207</v>
      </c>
      <c r="W2815" s="82" t="s">
        <v>91</v>
      </c>
      <c r="X2815" s="82" t="s">
        <v>104</v>
      </c>
      <c r="Y2815" s="82" t="s">
        <v>105</v>
      </c>
      <c r="Z2815" s="82">
        <v>1</v>
      </c>
      <c r="AB2815" s="82" t="s">
        <v>3788</v>
      </c>
      <c r="AD2815" s="82" t="s">
        <v>110</v>
      </c>
      <c r="AE2815" s="82" t="s">
        <v>305</v>
      </c>
      <c r="AN2815" s="82" t="s">
        <v>76</v>
      </c>
      <c r="AO2815" s="82" t="s">
        <v>3789</v>
      </c>
      <c r="AP2815" s="82">
        <v>311300</v>
      </c>
      <c r="AQ2815" s="82" t="s">
        <v>109</v>
      </c>
      <c r="AR2815" s="82" t="s">
        <v>4274</v>
      </c>
      <c r="AS2815" s="84">
        <v>40987</v>
      </c>
      <c r="AT2815" s="85">
        <v>2012</v>
      </c>
      <c r="AU2815" s="82" t="s">
        <v>4277</v>
      </c>
      <c r="AV2815" s="84">
        <v>41364</v>
      </c>
      <c r="AW2815" s="85">
        <v>2013</v>
      </c>
      <c r="AX2815" s="85">
        <f>Table1[[#This Row],[End TEST]]-Table1[[#This Row],[Start TEST]]</f>
        <v>1</v>
      </c>
      <c r="AY2815" s="85">
        <f>Table1[[#This Row],[TEST_Diff]]+1</f>
        <v>2</v>
      </c>
      <c r="AZ2815" s="92">
        <f>DATEDIF(Table1[[#This Row],[Start Year]],Table1[[#This Row],[End Year]],"d") / 365</f>
        <v>1.0328767123287672</v>
      </c>
    </row>
    <row r="2816" spans="1:52" x14ac:dyDescent="0.5">
      <c r="A2816" s="82">
        <v>222</v>
      </c>
      <c r="B2816" s="82" t="s">
        <v>3785</v>
      </c>
      <c r="D2816" s="90">
        <v>43372</v>
      </c>
      <c r="E2816" s="90" t="s">
        <v>3786</v>
      </c>
      <c r="F2816" s="90"/>
      <c r="G2816" s="82" t="s">
        <v>3786</v>
      </c>
      <c r="H2816" s="82" t="s">
        <v>3787</v>
      </c>
      <c r="I2816" s="80" t="s">
        <v>81</v>
      </c>
      <c r="J2816" s="80">
        <v>50</v>
      </c>
      <c r="K2816" s="80">
        <v>0</v>
      </c>
      <c r="P2816" s="80" t="s">
        <v>110</v>
      </c>
      <c r="Q2816" s="80">
        <v>12.5</v>
      </c>
      <c r="R2816" s="80">
        <v>26.625188000000001</v>
      </c>
      <c r="S2816" s="80">
        <v>6.809552</v>
      </c>
      <c r="T2816" s="80">
        <v>19456.25</v>
      </c>
      <c r="U2816" s="91">
        <f>Table1[[#This Row],[Distribution Amount (Dollars)]]/Table1[[#This Row],[NEWdatediff]]</f>
        <v>9728.125</v>
      </c>
      <c r="V2816" s="82" t="s">
        <v>2207</v>
      </c>
      <c r="W2816" s="82" t="s">
        <v>91</v>
      </c>
      <c r="X2816" s="82" t="s">
        <v>104</v>
      </c>
      <c r="Y2816" s="82" t="s">
        <v>105</v>
      </c>
      <c r="Z2816" s="82">
        <v>1</v>
      </c>
      <c r="AB2816" s="82" t="s">
        <v>3788</v>
      </c>
      <c r="AD2816" s="82" t="s">
        <v>84</v>
      </c>
      <c r="AE2816" s="82" t="s">
        <v>305</v>
      </c>
      <c r="AN2816" s="82" t="s">
        <v>76</v>
      </c>
      <c r="AO2816" s="82" t="s">
        <v>3789</v>
      </c>
      <c r="AP2816" s="82">
        <v>311300</v>
      </c>
      <c r="AQ2816" s="82" t="s">
        <v>109</v>
      </c>
      <c r="AR2816" s="82" t="s">
        <v>4274</v>
      </c>
      <c r="AS2816" s="84">
        <v>40987</v>
      </c>
      <c r="AT2816" s="85">
        <v>2012</v>
      </c>
      <c r="AU2816" s="82" t="s">
        <v>4277</v>
      </c>
      <c r="AV2816" s="84">
        <v>41364</v>
      </c>
      <c r="AW2816" s="85">
        <v>2013</v>
      </c>
      <c r="AX2816" s="85">
        <f>Table1[[#This Row],[End TEST]]-Table1[[#This Row],[Start TEST]]</f>
        <v>1</v>
      </c>
      <c r="AY2816" s="85">
        <f>Table1[[#This Row],[TEST_Diff]]+1</f>
        <v>2</v>
      </c>
      <c r="AZ2816" s="92">
        <f>DATEDIF(Table1[[#This Row],[Start Year]],Table1[[#This Row],[End Year]],"d") / 365</f>
        <v>1.0328767123287672</v>
      </c>
    </row>
    <row r="2817" spans="1:52" x14ac:dyDescent="0.5">
      <c r="A2817" s="82">
        <v>222</v>
      </c>
      <c r="B2817" s="82" t="s">
        <v>3785</v>
      </c>
      <c r="D2817" s="90">
        <v>43372</v>
      </c>
      <c r="E2817" s="90" t="s">
        <v>3786</v>
      </c>
      <c r="F2817" s="90"/>
      <c r="G2817" s="82" t="s">
        <v>3786</v>
      </c>
      <c r="H2817" s="82" t="s">
        <v>3787</v>
      </c>
      <c r="I2817" s="80" t="s">
        <v>759</v>
      </c>
      <c r="J2817" s="80">
        <v>50</v>
      </c>
      <c r="K2817" s="80">
        <v>0</v>
      </c>
      <c r="P2817" s="80" t="s">
        <v>110</v>
      </c>
      <c r="Q2817" s="80">
        <v>12.5</v>
      </c>
      <c r="R2817" s="80">
        <v>26.625188000000001</v>
      </c>
      <c r="S2817" s="80">
        <v>6.809552</v>
      </c>
      <c r="T2817" s="80">
        <v>19456.25</v>
      </c>
      <c r="U2817" s="91">
        <f>Table1[[#This Row],[Distribution Amount (Dollars)]]/Table1[[#This Row],[NEWdatediff]]</f>
        <v>9728.125</v>
      </c>
      <c r="V2817" s="82" t="s">
        <v>2207</v>
      </c>
      <c r="W2817" s="82" t="s">
        <v>91</v>
      </c>
      <c r="X2817" s="82" t="s">
        <v>104</v>
      </c>
      <c r="Y2817" s="82" t="s">
        <v>105</v>
      </c>
      <c r="Z2817" s="82">
        <v>1</v>
      </c>
      <c r="AB2817" s="82" t="s">
        <v>3788</v>
      </c>
      <c r="AD2817" s="82" t="s">
        <v>84</v>
      </c>
      <c r="AE2817" s="82" t="s">
        <v>305</v>
      </c>
      <c r="AN2817" s="82" t="s">
        <v>76</v>
      </c>
      <c r="AO2817" s="82" t="s">
        <v>3789</v>
      </c>
      <c r="AP2817" s="82">
        <v>311300</v>
      </c>
      <c r="AQ2817" s="82" t="s">
        <v>109</v>
      </c>
      <c r="AR2817" s="82" t="s">
        <v>4274</v>
      </c>
      <c r="AS2817" s="84">
        <v>40987</v>
      </c>
      <c r="AT2817" s="85">
        <v>2012</v>
      </c>
      <c r="AU2817" s="82" t="s">
        <v>4277</v>
      </c>
      <c r="AV2817" s="84">
        <v>41364</v>
      </c>
      <c r="AW2817" s="85">
        <v>2013</v>
      </c>
      <c r="AX2817" s="85">
        <f>Table1[[#This Row],[End TEST]]-Table1[[#This Row],[Start TEST]]</f>
        <v>1</v>
      </c>
      <c r="AY2817" s="85">
        <f>Table1[[#This Row],[TEST_Diff]]+1</f>
        <v>2</v>
      </c>
      <c r="AZ2817" s="92">
        <f>DATEDIF(Table1[[#This Row],[Start Year]],Table1[[#This Row],[End Year]],"d") / 365</f>
        <v>1.0328767123287672</v>
      </c>
    </row>
    <row r="2818" spans="1:52" x14ac:dyDescent="0.5">
      <c r="A2818" s="82">
        <v>222</v>
      </c>
      <c r="B2818" s="82" t="s">
        <v>3785</v>
      </c>
      <c r="D2818" s="90">
        <v>43372</v>
      </c>
      <c r="E2818" s="90" t="s">
        <v>3786</v>
      </c>
      <c r="F2818" s="90"/>
      <c r="G2818" s="82" t="s">
        <v>3786</v>
      </c>
      <c r="H2818" s="82" t="s">
        <v>3787</v>
      </c>
      <c r="I2818" s="80" t="s">
        <v>81</v>
      </c>
      <c r="J2818" s="80">
        <v>50</v>
      </c>
      <c r="K2818" s="80">
        <v>0</v>
      </c>
      <c r="P2818" s="80" t="s">
        <v>113</v>
      </c>
      <c r="Q2818" s="80">
        <v>6.25</v>
      </c>
      <c r="R2818" s="80">
        <v>10.278548000000001</v>
      </c>
      <c r="S2818" s="80">
        <v>102.006446</v>
      </c>
      <c r="T2818" s="80">
        <v>9728.1299999999992</v>
      </c>
      <c r="U2818" s="91">
        <f>Table1[[#This Row],[Distribution Amount (Dollars)]]/Table1[[#This Row],[NEWdatediff]]</f>
        <v>4864.0649999999996</v>
      </c>
      <c r="V2818" s="82" t="s">
        <v>2207</v>
      </c>
      <c r="W2818" s="82" t="s">
        <v>91</v>
      </c>
      <c r="X2818" s="82" t="s">
        <v>104</v>
      </c>
      <c r="Y2818" s="82" t="s">
        <v>105</v>
      </c>
      <c r="Z2818" s="82">
        <v>1</v>
      </c>
      <c r="AB2818" s="82" t="s">
        <v>3788</v>
      </c>
      <c r="AD2818" s="82" t="s">
        <v>308</v>
      </c>
      <c r="AE2818" s="82" t="s">
        <v>305</v>
      </c>
      <c r="AN2818" s="82" t="s">
        <v>76</v>
      </c>
      <c r="AO2818" s="82" t="s">
        <v>3789</v>
      </c>
      <c r="AP2818" s="82">
        <v>311300</v>
      </c>
      <c r="AQ2818" s="82" t="s">
        <v>109</v>
      </c>
      <c r="AR2818" s="82" t="s">
        <v>4274</v>
      </c>
      <c r="AS2818" s="84">
        <v>40987</v>
      </c>
      <c r="AT2818" s="85">
        <v>2012</v>
      </c>
      <c r="AU2818" s="82" t="s">
        <v>4277</v>
      </c>
      <c r="AV2818" s="84">
        <v>41364</v>
      </c>
      <c r="AW2818" s="85">
        <v>2013</v>
      </c>
      <c r="AX2818" s="85">
        <f>Table1[[#This Row],[End TEST]]-Table1[[#This Row],[Start TEST]]</f>
        <v>1</v>
      </c>
      <c r="AY2818" s="85">
        <f>Table1[[#This Row],[TEST_Diff]]+1</f>
        <v>2</v>
      </c>
      <c r="AZ2818" s="92">
        <f>DATEDIF(Table1[[#This Row],[Start Year]],Table1[[#This Row],[End Year]],"d") / 365</f>
        <v>1.0328767123287672</v>
      </c>
    </row>
    <row r="2819" spans="1:52" x14ac:dyDescent="0.5">
      <c r="A2819" s="82">
        <v>222</v>
      </c>
      <c r="B2819" s="82" t="s">
        <v>3785</v>
      </c>
      <c r="D2819" s="90">
        <v>43372</v>
      </c>
      <c r="E2819" s="90" t="s">
        <v>3786</v>
      </c>
      <c r="F2819" s="90"/>
      <c r="G2819" s="82" t="s">
        <v>3786</v>
      </c>
      <c r="H2819" s="82" t="s">
        <v>3787</v>
      </c>
      <c r="I2819" s="80" t="s">
        <v>759</v>
      </c>
      <c r="J2819" s="80">
        <v>50</v>
      </c>
      <c r="K2819" s="80">
        <v>0</v>
      </c>
      <c r="P2819" s="80" t="s">
        <v>113</v>
      </c>
      <c r="Q2819" s="80">
        <v>6.25</v>
      </c>
      <c r="R2819" s="80">
        <v>10.278548000000001</v>
      </c>
      <c r="S2819" s="80">
        <v>102.006446</v>
      </c>
      <c r="T2819" s="80">
        <v>9728.1299999999992</v>
      </c>
      <c r="U2819" s="91">
        <f>Table1[[#This Row],[Distribution Amount (Dollars)]]/Table1[[#This Row],[NEWdatediff]]</f>
        <v>4864.0649999999996</v>
      </c>
      <c r="V2819" s="82" t="s">
        <v>2207</v>
      </c>
      <c r="W2819" s="82" t="s">
        <v>91</v>
      </c>
      <c r="X2819" s="82" t="s">
        <v>104</v>
      </c>
      <c r="Y2819" s="82" t="s">
        <v>105</v>
      </c>
      <c r="Z2819" s="82">
        <v>1</v>
      </c>
      <c r="AB2819" s="82" t="s">
        <v>3788</v>
      </c>
      <c r="AD2819" s="82" t="s">
        <v>308</v>
      </c>
      <c r="AE2819" s="82" t="s">
        <v>305</v>
      </c>
      <c r="AN2819" s="82" t="s">
        <v>76</v>
      </c>
      <c r="AO2819" s="82" t="s">
        <v>3789</v>
      </c>
      <c r="AP2819" s="82">
        <v>311300</v>
      </c>
      <c r="AQ2819" s="82" t="s">
        <v>109</v>
      </c>
      <c r="AR2819" s="82" t="s">
        <v>4274</v>
      </c>
      <c r="AS2819" s="84">
        <v>40987</v>
      </c>
      <c r="AT2819" s="85">
        <v>2012</v>
      </c>
      <c r="AU2819" s="82" t="s">
        <v>4277</v>
      </c>
      <c r="AV2819" s="84">
        <v>41364</v>
      </c>
      <c r="AW2819" s="85">
        <v>2013</v>
      </c>
      <c r="AX2819" s="85">
        <f>Table1[[#This Row],[End TEST]]-Table1[[#This Row],[Start TEST]]</f>
        <v>1</v>
      </c>
      <c r="AY2819" s="85">
        <f>Table1[[#This Row],[TEST_Diff]]+1</f>
        <v>2</v>
      </c>
      <c r="AZ2819" s="92">
        <f>DATEDIF(Table1[[#This Row],[Start Year]],Table1[[#This Row],[End Year]],"d") / 365</f>
        <v>1.0328767123287672</v>
      </c>
    </row>
    <row r="2820" spans="1:52" x14ac:dyDescent="0.5">
      <c r="A2820" s="82">
        <v>223</v>
      </c>
      <c r="B2820" s="82" t="s">
        <v>2186</v>
      </c>
      <c r="D2820" s="90">
        <v>43371</v>
      </c>
      <c r="E2820" s="90" t="s">
        <v>2187</v>
      </c>
      <c r="F2820" s="90"/>
      <c r="G2820" s="82" t="s">
        <v>2187</v>
      </c>
      <c r="H2820" s="82" t="s">
        <v>2188</v>
      </c>
      <c r="I2820" s="80" t="s">
        <v>98</v>
      </c>
      <c r="J2820" s="80">
        <v>100</v>
      </c>
      <c r="K2820" s="80">
        <v>0</v>
      </c>
      <c r="P2820" s="80" t="s">
        <v>111</v>
      </c>
      <c r="Q2820" s="80">
        <v>6.25</v>
      </c>
      <c r="R2820" s="80">
        <v>43.890490999999997</v>
      </c>
      <c r="S2820" s="80">
        <v>71.138231000000005</v>
      </c>
      <c r="T2820" s="80">
        <v>75000</v>
      </c>
      <c r="U2820" s="91">
        <f>Table1[[#This Row],[Distribution Amount (Dollars)]]/Table1[[#This Row],[NEWdatediff]]</f>
        <v>37500</v>
      </c>
      <c r="V2820" s="82" t="s">
        <v>140</v>
      </c>
      <c r="W2820" s="82" t="s">
        <v>91</v>
      </c>
      <c r="X2820" s="82" t="s">
        <v>104</v>
      </c>
      <c r="Y2820" s="82" t="s">
        <v>105</v>
      </c>
      <c r="Z2820" s="82">
        <v>1</v>
      </c>
      <c r="AB2820" s="82" t="s">
        <v>2189</v>
      </c>
      <c r="AD2820" s="82" t="s">
        <v>69</v>
      </c>
      <c r="AE2820" s="82" t="s">
        <v>305</v>
      </c>
      <c r="AN2820" s="82" t="s">
        <v>76</v>
      </c>
      <c r="AO2820" s="82" t="s">
        <v>2190</v>
      </c>
      <c r="AP2820" s="82">
        <v>1200000</v>
      </c>
      <c r="AQ2820" s="82" t="s">
        <v>109</v>
      </c>
      <c r="AR2820" s="82" t="s">
        <v>4274</v>
      </c>
      <c r="AS2820" s="84">
        <v>41445</v>
      </c>
      <c r="AT2820" s="85">
        <v>2013</v>
      </c>
      <c r="AU2820" s="82" t="s">
        <v>4277</v>
      </c>
      <c r="AV2820" s="84">
        <v>41760</v>
      </c>
      <c r="AW2820" s="85">
        <v>2014</v>
      </c>
      <c r="AX2820" s="85">
        <f>Table1[[#This Row],[End TEST]]-Table1[[#This Row],[Start TEST]]</f>
        <v>1</v>
      </c>
      <c r="AY2820" s="85">
        <f>Table1[[#This Row],[TEST_Diff]]+1</f>
        <v>2</v>
      </c>
      <c r="AZ2820" s="92">
        <f>DATEDIF(Table1[[#This Row],[Start Year]],Table1[[#This Row],[End Year]],"d") / 365</f>
        <v>0.86301369863013699</v>
      </c>
    </row>
    <row r="2821" spans="1:52" x14ac:dyDescent="0.5">
      <c r="A2821" s="82">
        <v>223</v>
      </c>
      <c r="B2821" s="82" t="s">
        <v>2186</v>
      </c>
      <c r="D2821" s="90">
        <v>43371</v>
      </c>
      <c r="E2821" s="90" t="s">
        <v>2187</v>
      </c>
      <c r="F2821" s="90"/>
      <c r="G2821" s="82" t="s">
        <v>2187</v>
      </c>
      <c r="H2821" s="82" t="s">
        <v>2188</v>
      </c>
      <c r="I2821" s="80" t="s">
        <v>98</v>
      </c>
      <c r="J2821" s="80">
        <v>100</v>
      </c>
      <c r="K2821" s="80">
        <v>0</v>
      </c>
      <c r="P2821" s="80" t="s">
        <v>69</v>
      </c>
      <c r="Q2821" s="80">
        <v>12.5</v>
      </c>
      <c r="R2821" s="80">
        <v>2.6272389999999999</v>
      </c>
      <c r="S2821" s="80">
        <v>23.381664000000001</v>
      </c>
      <c r="T2821" s="80">
        <v>150000</v>
      </c>
      <c r="U2821" s="91">
        <f>Table1[[#This Row],[Distribution Amount (Dollars)]]/Table1[[#This Row],[NEWdatediff]]</f>
        <v>75000</v>
      </c>
      <c r="V2821" s="82" t="s">
        <v>140</v>
      </c>
      <c r="W2821" s="82" t="s">
        <v>91</v>
      </c>
      <c r="X2821" s="82" t="s">
        <v>104</v>
      </c>
      <c r="Y2821" s="82" t="s">
        <v>105</v>
      </c>
      <c r="Z2821" s="82">
        <v>1</v>
      </c>
      <c r="AB2821" s="82" t="s">
        <v>2189</v>
      </c>
      <c r="AD2821" s="82" t="s">
        <v>84</v>
      </c>
      <c r="AE2821" s="82" t="s">
        <v>305</v>
      </c>
      <c r="AN2821" s="82" t="s">
        <v>76</v>
      </c>
      <c r="AO2821" s="82" t="s">
        <v>2190</v>
      </c>
      <c r="AP2821" s="82">
        <v>1200000</v>
      </c>
      <c r="AQ2821" s="82" t="s">
        <v>109</v>
      </c>
      <c r="AR2821" s="82" t="s">
        <v>4274</v>
      </c>
      <c r="AS2821" s="84">
        <v>41445</v>
      </c>
      <c r="AT2821" s="85">
        <v>2013</v>
      </c>
      <c r="AU2821" s="82" t="s">
        <v>4277</v>
      </c>
      <c r="AV2821" s="84">
        <v>41760</v>
      </c>
      <c r="AW2821" s="85">
        <v>2014</v>
      </c>
      <c r="AX2821" s="85">
        <f>Table1[[#This Row],[End TEST]]-Table1[[#This Row],[Start TEST]]</f>
        <v>1</v>
      </c>
      <c r="AY2821" s="85">
        <f>Table1[[#This Row],[TEST_Diff]]+1</f>
        <v>2</v>
      </c>
      <c r="AZ2821" s="92">
        <f>DATEDIF(Table1[[#This Row],[Start Year]],Table1[[#This Row],[End Year]],"d") / 365</f>
        <v>0.86301369863013699</v>
      </c>
    </row>
    <row r="2822" spans="1:52" x14ac:dyDescent="0.5">
      <c r="A2822" s="82">
        <v>223</v>
      </c>
      <c r="B2822" s="82" t="s">
        <v>2186</v>
      </c>
      <c r="D2822" s="90">
        <v>43371</v>
      </c>
      <c r="E2822" s="90" t="s">
        <v>2187</v>
      </c>
      <c r="F2822" s="90"/>
      <c r="G2822" s="82" t="s">
        <v>2187</v>
      </c>
      <c r="H2822" s="82" t="s">
        <v>2188</v>
      </c>
      <c r="I2822" s="80" t="s">
        <v>98</v>
      </c>
      <c r="J2822" s="80">
        <v>100</v>
      </c>
      <c r="K2822" s="80">
        <v>0</v>
      </c>
      <c r="P2822" s="80" t="s">
        <v>307</v>
      </c>
      <c r="Q2822" s="80">
        <v>25</v>
      </c>
      <c r="R2822" s="80">
        <v>48.122632000000003</v>
      </c>
      <c r="S2822" s="80">
        <v>30.108753</v>
      </c>
      <c r="T2822" s="80">
        <v>300000</v>
      </c>
      <c r="U2822" s="91">
        <f>Table1[[#This Row],[Distribution Amount (Dollars)]]/Table1[[#This Row],[NEWdatediff]]</f>
        <v>150000</v>
      </c>
      <c r="V2822" s="82" t="s">
        <v>140</v>
      </c>
      <c r="W2822" s="82" t="s">
        <v>91</v>
      </c>
      <c r="X2822" s="82" t="s">
        <v>104</v>
      </c>
      <c r="Y2822" s="82" t="s">
        <v>105</v>
      </c>
      <c r="Z2822" s="82">
        <v>1</v>
      </c>
      <c r="AB2822" s="82" t="s">
        <v>2189</v>
      </c>
      <c r="AD2822" s="82" t="s">
        <v>112</v>
      </c>
      <c r="AE2822" s="82" t="s">
        <v>305</v>
      </c>
      <c r="AN2822" s="82" t="s">
        <v>76</v>
      </c>
      <c r="AO2822" s="82" t="s">
        <v>2190</v>
      </c>
      <c r="AP2822" s="82">
        <v>1200000</v>
      </c>
      <c r="AQ2822" s="82" t="s">
        <v>109</v>
      </c>
      <c r="AR2822" s="82" t="s">
        <v>4274</v>
      </c>
      <c r="AS2822" s="84">
        <v>41445</v>
      </c>
      <c r="AT2822" s="85">
        <v>2013</v>
      </c>
      <c r="AU2822" s="82" t="s">
        <v>4277</v>
      </c>
      <c r="AV2822" s="84">
        <v>41760</v>
      </c>
      <c r="AW2822" s="85">
        <v>2014</v>
      </c>
      <c r="AX2822" s="85">
        <f>Table1[[#This Row],[End TEST]]-Table1[[#This Row],[Start TEST]]</f>
        <v>1</v>
      </c>
      <c r="AY2822" s="85">
        <f>Table1[[#This Row],[TEST_Diff]]+1</f>
        <v>2</v>
      </c>
      <c r="AZ2822" s="92">
        <f>DATEDIF(Table1[[#This Row],[Start Year]],Table1[[#This Row],[End Year]],"d") / 365</f>
        <v>0.86301369863013699</v>
      </c>
    </row>
    <row r="2823" spans="1:52" x14ac:dyDescent="0.5">
      <c r="A2823" s="82">
        <v>223</v>
      </c>
      <c r="B2823" s="82" t="s">
        <v>2186</v>
      </c>
      <c r="D2823" s="90">
        <v>43371</v>
      </c>
      <c r="E2823" s="90" t="s">
        <v>2187</v>
      </c>
      <c r="F2823" s="90"/>
      <c r="G2823" s="82" t="s">
        <v>2187</v>
      </c>
      <c r="H2823" s="82" t="s">
        <v>2188</v>
      </c>
      <c r="I2823" s="80" t="s">
        <v>98</v>
      </c>
      <c r="J2823" s="80">
        <v>100</v>
      </c>
      <c r="K2823" s="80">
        <v>0</v>
      </c>
      <c r="P2823" s="80" t="s">
        <v>114</v>
      </c>
      <c r="Q2823" s="80">
        <v>6.25</v>
      </c>
      <c r="R2823" s="80">
        <v>25.384855999999999</v>
      </c>
      <c r="S2823" s="80">
        <v>68.458809000000002</v>
      </c>
      <c r="T2823" s="80">
        <v>75000</v>
      </c>
      <c r="U2823" s="91">
        <f>Table1[[#This Row],[Distribution Amount (Dollars)]]/Table1[[#This Row],[NEWdatediff]]</f>
        <v>37500</v>
      </c>
      <c r="V2823" s="82" t="s">
        <v>140</v>
      </c>
      <c r="W2823" s="82" t="s">
        <v>91</v>
      </c>
      <c r="X2823" s="82" t="s">
        <v>104</v>
      </c>
      <c r="Y2823" s="82" t="s">
        <v>105</v>
      </c>
      <c r="Z2823" s="82">
        <v>1</v>
      </c>
      <c r="AB2823" s="82" t="s">
        <v>2189</v>
      </c>
      <c r="AD2823" s="82" t="s">
        <v>113</v>
      </c>
      <c r="AE2823" s="82" t="s">
        <v>305</v>
      </c>
      <c r="AN2823" s="82" t="s">
        <v>76</v>
      </c>
      <c r="AO2823" s="82" t="s">
        <v>2190</v>
      </c>
      <c r="AP2823" s="82">
        <v>1200000</v>
      </c>
      <c r="AQ2823" s="82" t="s">
        <v>109</v>
      </c>
      <c r="AR2823" s="82" t="s">
        <v>4274</v>
      </c>
      <c r="AS2823" s="84">
        <v>41445</v>
      </c>
      <c r="AT2823" s="85">
        <v>2013</v>
      </c>
      <c r="AU2823" s="82" t="s">
        <v>4277</v>
      </c>
      <c r="AV2823" s="84">
        <v>41760</v>
      </c>
      <c r="AW2823" s="85">
        <v>2014</v>
      </c>
      <c r="AX2823" s="85">
        <f>Table1[[#This Row],[End TEST]]-Table1[[#This Row],[Start TEST]]</f>
        <v>1</v>
      </c>
      <c r="AY2823" s="85">
        <f>Table1[[#This Row],[TEST_Diff]]+1</f>
        <v>2</v>
      </c>
      <c r="AZ2823" s="92">
        <f>DATEDIF(Table1[[#This Row],[Start Year]],Table1[[#This Row],[End Year]],"d") / 365</f>
        <v>0.86301369863013699</v>
      </c>
    </row>
    <row r="2824" spans="1:52" x14ac:dyDescent="0.5">
      <c r="A2824" s="82">
        <v>223</v>
      </c>
      <c r="B2824" s="82" t="s">
        <v>2186</v>
      </c>
      <c r="D2824" s="90">
        <v>43371</v>
      </c>
      <c r="E2824" s="90" t="s">
        <v>2187</v>
      </c>
      <c r="F2824" s="90"/>
      <c r="G2824" s="82" t="s">
        <v>2187</v>
      </c>
      <c r="H2824" s="82" t="s">
        <v>2188</v>
      </c>
      <c r="I2824" s="80" t="s">
        <v>98</v>
      </c>
      <c r="J2824" s="80">
        <v>100</v>
      </c>
      <c r="K2824" s="80">
        <v>0</v>
      </c>
      <c r="P2824" s="80" t="s">
        <v>110</v>
      </c>
      <c r="Q2824" s="80">
        <v>12.5</v>
      </c>
      <c r="R2824" s="80">
        <v>26.625188000000001</v>
      </c>
      <c r="S2824" s="80">
        <v>6.809552</v>
      </c>
      <c r="T2824" s="80">
        <v>150000</v>
      </c>
      <c r="U2824" s="91">
        <f>Table1[[#This Row],[Distribution Amount (Dollars)]]/Table1[[#This Row],[NEWdatediff]]</f>
        <v>75000</v>
      </c>
      <c r="V2824" s="82" t="s">
        <v>140</v>
      </c>
      <c r="W2824" s="82" t="s">
        <v>91</v>
      </c>
      <c r="X2824" s="82" t="s">
        <v>104</v>
      </c>
      <c r="Y2824" s="82" t="s">
        <v>105</v>
      </c>
      <c r="Z2824" s="82">
        <v>1</v>
      </c>
      <c r="AB2824" s="82" t="s">
        <v>2189</v>
      </c>
      <c r="AD2824" s="82" t="s">
        <v>111</v>
      </c>
      <c r="AE2824" s="82" t="s">
        <v>305</v>
      </c>
      <c r="AN2824" s="82" t="s">
        <v>76</v>
      </c>
      <c r="AO2824" s="82" t="s">
        <v>2190</v>
      </c>
      <c r="AP2824" s="82">
        <v>1200000</v>
      </c>
      <c r="AQ2824" s="82" t="s">
        <v>109</v>
      </c>
      <c r="AR2824" s="82" t="s">
        <v>4274</v>
      </c>
      <c r="AS2824" s="84">
        <v>41445</v>
      </c>
      <c r="AT2824" s="85">
        <v>2013</v>
      </c>
      <c r="AU2824" s="82" t="s">
        <v>4277</v>
      </c>
      <c r="AV2824" s="84">
        <v>41760</v>
      </c>
      <c r="AW2824" s="85">
        <v>2014</v>
      </c>
      <c r="AX2824" s="85">
        <f>Table1[[#This Row],[End TEST]]-Table1[[#This Row],[Start TEST]]</f>
        <v>1</v>
      </c>
      <c r="AY2824" s="85">
        <f>Table1[[#This Row],[TEST_Diff]]+1</f>
        <v>2</v>
      </c>
      <c r="AZ2824" s="92">
        <f>DATEDIF(Table1[[#This Row],[Start Year]],Table1[[#This Row],[End Year]],"d") / 365</f>
        <v>0.86301369863013699</v>
      </c>
    </row>
    <row r="2825" spans="1:52" x14ac:dyDescent="0.5">
      <c r="A2825" s="82">
        <v>223</v>
      </c>
      <c r="B2825" s="82" t="s">
        <v>2186</v>
      </c>
      <c r="D2825" s="90">
        <v>43371</v>
      </c>
      <c r="E2825" s="90" t="s">
        <v>2187</v>
      </c>
      <c r="F2825" s="90"/>
      <c r="G2825" s="82" t="s">
        <v>2187</v>
      </c>
      <c r="H2825" s="82" t="s">
        <v>2188</v>
      </c>
      <c r="I2825" s="80" t="s">
        <v>98</v>
      </c>
      <c r="J2825" s="80">
        <v>100</v>
      </c>
      <c r="K2825" s="80">
        <v>0</v>
      </c>
      <c r="P2825" s="80" t="s">
        <v>112</v>
      </c>
      <c r="Q2825" s="80">
        <v>6.25</v>
      </c>
      <c r="R2825" s="80">
        <v>45.052331000000002</v>
      </c>
      <c r="S2825" s="80">
        <v>118.90412999999999</v>
      </c>
      <c r="T2825" s="80">
        <v>75000</v>
      </c>
      <c r="U2825" s="91">
        <f>Table1[[#This Row],[Distribution Amount (Dollars)]]/Table1[[#This Row],[NEWdatediff]]</f>
        <v>37500</v>
      </c>
      <c r="V2825" s="82" t="s">
        <v>140</v>
      </c>
      <c r="W2825" s="82" t="s">
        <v>91</v>
      </c>
      <c r="X2825" s="82" t="s">
        <v>104</v>
      </c>
      <c r="Y2825" s="82" t="s">
        <v>105</v>
      </c>
      <c r="Z2825" s="82">
        <v>1</v>
      </c>
      <c r="AB2825" s="82" t="s">
        <v>2189</v>
      </c>
      <c r="AD2825" s="82" t="s">
        <v>114</v>
      </c>
      <c r="AE2825" s="82" t="s">
        <v>305</v>
      </c>
      <c r="AN2825" s="82" t="s">
        <v>76</v>
      </c>
      <c r="AO2825" s="82" t="s">
        <v>2190</v>
      </c>
      <c r="AP2825" s="82">
        <v>1200000</v>
      </c>
      <c r="AQ2825" s="82" t="s">
        <v>109</v>
      </c>
      <c r="AR2825" s="82" t="s">
        <v>4274</v>
      </c>
      <c r="AS2825" s="84">
        <v>41445</v>
      </c>
      <c r="AT2825" s="85">
        <v>2013</v>
      </c>
      <c r="AU2825" s="82" t="s">
        <v>4277</v>
      </c>
      <c r="AV2825" s="84">
        <v>41760</v>
      </c>
      <c r="AW2825" s="85">
        <v>2014</v>
      </c>
      <c r="AX2825" s="85">
        <f>Table1[[#This Row],[End TEST]]-Table1[[#This Row],[Start TEST]]</f>
        <v>1</v>
      </c>
      <c r="AY2825" s="85">
        <f>Table1[[#This Row],[TEST_Diff]]+1</f>
        <v>2</v>
      </c>
      <c r="AZ2825" s="92">
        <f>DATEDIF(Table1[[#This Row],[Start Year]],Table1[[#This Row],[End Year]],"d") / 365</f>
        <v>0.86301369863013699</v>
      </c>
    </row>
    <row r="2826" spans="1:52" x14ac:dyDescent="0.5">
      <c r="A2826" s="82">
        <v>223</v>
      </c>
      <c r="B2826" s="82" t="s">
        <v>2186</v>
      </c>
      <c r="D2826" s="90">
        <v>43371</v>
      </c>
      <c r="E2826" s="90" t="s">
        <v>2187</v>
      </c>
      <c r="F2826" s="90"/>
      <c r="G2826" s="82" t="s">
        <v>2187</v>
      </c>
      <c r="H2826" s="82" t="s">
        <v>2188</v>
      </c>
      <c r="I2826" s="80" t="s">
        <v>98</v>
      </c>
      <c r="J2826" s="80">
        <v>100</v>
      </c>
      <c r="K2826" s="80">
        <v>0</v>
      </c>
      <c r="P2826" s="80" t="s">
        <v>113</v>
      </c>
      <c r="Q2826" s="80">
        <v>6.25</v>
      </c>
      <c r="R2826" s="80">
        <v>10.278548000000001</v>
      </c>
      <c r="S2826" s="80">
        <v>102.006446</v>
      </c>
      <c r="T2826" s="80">
        <v>75000</v>
      </c>
      <c r="U2826" s="91">
        <f>Table1[[#This Row],[Distribution Amount (Dollars)]]/Table1[[#This Row],[NEWdatediff]]</f>
        <v>37500</v>
      </c>
      <c r="V2826" s="82" t="s">
        <v>140</v>
      </c>
      <c r="W2826" s="82" t="s">
        <v>91</v>
      </c>
      <c r="X2826" s="82" t="s">
        <v>104</v>
      </c>
      <c r="Y2826" s="82" t="s">
        <v>105</v>
      </c>
      <c r="Z2826" s="82">
        <v>1</v>
      </c>
      <c r="AB2826" s="82" t="s">
        <v>2189</v>
      </c>
      <c r="AD2826" s="82" t="s">
        <v>307</v>
      </c>
      <c r="AE2826" s="82" t="s">
        <v>305</v>
      </c>
      <c r="AN2826" s="82" t="s">
        <v>76</v>
      </c>
      <c r="AO2826" s="82" t="s">
        <v>2190</v>
      </c>
      <c r="AP2826" s="82">
        <v>1200000</v>
      </c>
      <c r="AQ2826" s="82" t="s">
        <v>109</v>
      </c>
      <c r="AR2826" s="82" t="s">
        <v>4274</v>
      </c>
      <c r="AS2826" s="84">
        <v>41445</v>
      </c>
      <c r="AT2826" s="85">
        <v>2013</v>
      </c>
      <c r="AU2826" s="82" t="s">
        <v>4277</v>
      </c>
      <c r="AV2826" s="84">
        <v>41760</v>
      </c>
      <c r="AW2826" s="85">
        <v>2014</v>
      </c>
      <c r="AX2826" s="85">
        <f>Table1[[#This Row],[End TEST]]-Table1[[#This Row],[Start TEST]]</f>
        <v>1</v>
      </c>
      <c r="AY2826" s="85">
        <f>Table1[[#This Row],[TEST_Diff]]+1</f>
        <v>2</v>
      </c>
      <c r="AZ2826" s="92">
        <f>DATEDIF(Table1[[#This Row],[Start Year]],Table1[[#This Row],[End Year]],"d") / 365</f>
        <v>0.86301369863013699</v>
      </c>
    </row>
    <row r="2827" spans="1:52" x14ac:dyDescent="0.5">
      <c r="A2827" s="82">
        <v>223</v>
      </c>
      <c r="B2827" s="82" t="s">
        <v>2186</v>
      </c>
      <c r="D2827" s="90">
        <v>43371</v>
      </c>
      <c r="E2827" s="90" t="s">
        <v>2187</v>
      </c>
      <c r="F2827" s="90"/>
      <c r="G2827" s="82" t="s">
        <v>2187</v>
      </c>
      <c r="H2827" s="82" t="s">
        <v>2188</v>
      </c>
      <c r="I2827" s="80" t="s">
        <v>98</v>
      </c>
      <c r="J2827" s="80">
        <v>100</v>
      </c>
      <c r="K2827" s="80">
        <v>0</v>
      </c>
      <c r="P2827" s="80" t="s">
        <v>84</v>
      </c>
      <c r="Q2827" s="80">
        <v>12.5</v>
      </c>
      <c r="R2827" s="80">
        <v>-15.623037</v>
      </c>
      <c r="S2827" s="80">
        <v>-59.0625</v>
      </c>
      <c r="T2827" s="80">
        <v>150000</v>
      </c>
      <c r="U2827" s="91">
        <f>Table1[[#This Row],[Distribution Amount (Dollars)]]/Table1[[#This Row],[NEWdatediff]]</f>
        <v>75000</v>
      </c>
      <c r="V2827" s="82" t="s">
        <v>140</v>
      </c>
      <c r="W2827" s="82" t="s">
        <v>91</v>
      </c>
      <c r="X2827" s="82" t="s">
        <v>104</v>
      </c>
      <c r="Y2827" s="82" t="s">
        <v>105</v>
      </c>
      <c r="Z2827" s="82">
        <v>1</v>
      </c>
      <c r="AB2827" s="82" t="s">
        <v>2189</v>
      </c>
      <c r="AD2827" s="82" t="s">
        <v>110</v>
      </c>
      <c r="AE2827" s="82" t="s">
        <v>305</v>
      </c>
      <c r="AN2827" s="82" t="s">
        <v>76</v>
      </c>
      <c r="AO2827" s="82" t="s">
        <v>2190</v>
      </c>
      <c r="AP2827" s="82">
        <v>1200000</v>
      </c>
      <c r="AQ2827" s="82" t="s">
        <v>109</v>
      </c>
      <c r="AR2827" s="82" t="s">
        <v>4274</v>
      </c>
      <c r="AS2827" s="84">
        <v>41445</v>
      </c>
      <c r="AT2827" s="85">
        <v>2013</v>
      </c>
      <c r="AU2827" s="82" t="s">
        <v>4277</v>
      </c>
      <c r="AV2827" s="84">
        <v>41760</v>
      </c>
      <c r="AW2827" s="85">
        <v>2014</v>
      </c>
      <c r="AX2827" s="85">
        <f>Table1[[#This Row],[End TEST]]-Table1[[#This Row],[Start TEST]]</f>
        <v>1</v>
      </c>
      <c r="AY2827" s="85">
        <f>Table1[[#This Row],[TEST_Diff]]+1</f>
        <v>2</v>
      </c>
      <c r="AZ2827" s="92">
        <f>DATEDIF(Table1[[#This Row],[Start Year]],Table1[[#This Row],[End Year]],"d") / 365</f>
        <v>0.86301369863013699</v>
      </c>
    </row>
    <row r="2828" spans="1:52" x14ac:dyDescent="0.5">
      <c r="A2828" s="82">
        <v>223</v>
      </c>
      <c r="B2828" s="82" t="s">
        <v>2186</v>
      </c>
      <c r="D2828" s="90">
        <v>43371</v>
      </c>
      <c r="E2828" s="90" t="s">
        <v>2187</v>
      </c>
      <c r="F2828" s="90"/>
      <c r="G2828" s="82" t="s">
        <v>2187</v>
      </c>
      <c r="H2828" s="82" t="s">
        <v>2188</v>
      </c>
      <c r="I2828" s="80" t="s">
        <v>98</v>
      </c>
      <c r="J2828" s="80">
        <v>100</v>
      </c>
      <c r="K2828" s="80">
        <v>0</v>
      </c>
      <c r="P2828" s="80" t="s">
        <v>308</v>
      </c>
      <c r="Q2828" s="80">
        <v>12.5</v>
      </c>
      <c r="R2828" s="80">
        <v>13.923406</v>
      </c>
      <c r="S2828" s="80">
        <v>-86.952798999999999</v>
      </c>
      <c r="T2828" s="80">
        <v>150000</v>
      </c>
      <c r="U2828" s="91">
        <f>Table1[[#This Row],[Distribution Amount (Dollars)]]/Table1[[#This Row],[NEWdatediff]]</f>
        <v>75000</v>
      </c>
      <c r="V2828" s="82" t="s">
        <v>140</v>
      </c>
      <c r="W2828" s="82" t="s">
        <v>91</v>
      </c>
      <c r="X2828" s="82" t="s">
        <v>104</v>
      </c>
      <c r="Y2828" s="82" t="s">
        <v>105</v>
      </c>
      <c r="Z2828" s="82">
        <v>1</v>
      </c>
      <c r="AB2828" s="82" t="s">
        <v>2189</v>
      </c>
      <c r="AD2828" s="82" t="s">
        <v>308</v>
      </c>
      <c r="AE2828" s="82" t="s">
        <v>305</v>
      </c>
      <c r="AN2828" s="82" t="s">
        <v>76</v>
      </c>
      <c r="AO2828" s="82" t="s">
        <v>2190</v>
      </c>
      <c r="AP2828" s="82">
        <v>1200000</v>
      </c>
      <c r="AQ2828" s="82" t="s">
        <v>109</v>
      </c>
      <c r="AR2828" s="82" t="s">
        <v>4274</v>
      </c>
      <c r="AS2828" s="84">
        <v>41445</v>
      </c>
      <c r="AT2828" s="85">
        <v>2013</v>
      </c>
      <c r="AU2828" s="82" t="s">
        <v>4277</v>
      </c>
      <c r="AV2828" s="84">
        <v>41760</v>
      </c>
      <c r="AW2828" s="85">
        <v>2014</v>
      </c>
      <c r="AX2828" s="85">
        <f>Table1[[#This Row],[End TEST]]-Table1[[#This Row],[Start TEST]]</f>
        <v>1</v>
      </c>
      <c r="AY2828" s="85">
        <f>Table1[[#This Row],[TEST_Diff]]+1</f>
        <v>2</v>
      </c>
      <c r="AZ2828" s="92">
        <f>DATEDIF(Table1[[#This Row],[Start Year]],Table1[[#This Row],[End Year]],"d") / 365</f>
        <v>0.86301369863013699</v>
      </c>
    </row>
    <row r="2829" spans="1:52" x14ac:dyDescent="0.5">
      <c r="A2829" s="82">
        <v>224</v>
      </c>
      <c r="B2829" s="82" t="s">
        <v>3556</v>
      </c>
      <c r="D2829" s="90">
        <v>43372</v>
      </c>
      <c r="E2829" s="90" t="s">
        <v>3557</v>
      </c>
      <c r="F2829" s="90"/>
      <c r="G2829" s="82" t="s">
        <v>3557</v>
      </c>
      <c r="H2829" s="82" t="s">
        <v>3558</v>
      </c>
      <c r="I2829" s="80" t="s">
        <v>102</v>
      </c>
      <c r="J2829" s="80">
        <v>100</v>
      </c>
      <c r="K2829" s="80">
        <v>0</v>
      </c>
      <c r="P2829" s="80" t="s">
        <v>114</v>
      </c>
      <c r="Q2829" s="80">
        <v>10.25</v>
      </c>
      <c r="R2829" s="80">
        <v>25.384855999999999</v>
      </c>
      <c r="S2829" s="80">
        <v>68.458809000000002</v>
      </c>
      <c r="T2829" s="80">
        <v>232675</v>
      </c>
      <c r="U2829" s="91">
        <f>Table1[[#This Row],[Distribution Amount (Dollars)]]/Table1[[#This Row],[NEWdatediff]]</f>
        <v>232675</v>
      </c>
      <c r="V2829" s="82" t="s">
        <v>140</v>
      </c>
      <c r="W2829" s="82" t="s">
        <v>91</v>
      </c>
      <c r="X2829" s="82" t="s">
        <v>104</v>
      </c>
      <c r="Y2829" s="82" t="s">
        <v>105</v>
      </c>
      <c r="Z2829" s="82">
        <v>1</v>
      </c>
      <c r="AB2829" s="82" t="s">
        <v>3559</v>
      </c>
      <c r="AD2829" s="82" t="s">
        <v>307</v>
      </c>
      <c r="AE2829" s="82" t="s">
        <v>639</v>
      </c>
      <c r="AN2829" s="82" t="s">
        <v>76</v>
      </c>
      <c r="AO2829" s="82" t="s">
        <v>3560</v>
      </c>
      <c r="AP2829" s="82">
        <v>2270000</v>
      </c>
      <c r="AQ2829" s="82" t="s">
        <v>109</v>
      </c>
      <c r="AR2829" s="82" t="s">
        <v>4274</v>
      </c>
      <c r="AS2829" s="84">
        <v>41362</v>
      </c>
      <c r="AT2829" s="85">
        <v>2013</v>
      </c>
      <c r="AU2829" s="82" t="s">
        <v>4277</v>
      </c>
      <c r="AV2829" s="84">
        <v>41547</v>
      </c>
      <c r="AW2829" s="85">
        <v>2013</v>
      </c>
      <c r="AX2829" s="85">
        <f>Table1[[#This Row],[End TEST]]-Table1[[#This Row],[Start TEST]]</f>
        <v>0</v>
      </c>
      <c r="AY2829" s="85">
        <f>Table1[[#This Row],[TEST_Diff]]+1</f>
        <v>1</v>
      </c>
      <c r="AZ2829" s="92">
        <f>DATEDIF(Table1[[#This Row],[Start Year]],Table1[[#This Row],[End Year]],"d") / 365</f>
        <v>0.50684931506849318</v>
      </c>
    </row>
    <row r="2830" spans="1:52" x14ac:dyDescent="0.5">
      <c r="A2830" s="82">
        <v>224</v>
      </c>
      <c r="B2830" s="82" t="s">
        <v>3556</v>
      </c>
      <c r="D2830" s="90">
        <v>43372</v>
      </c>
      <c r="E2830" s="90" t="s">
        <v>3557</v>
      </c>
      <c r="F2830" s="90"/>
      <c r="G2830" s="82" t="s">
        <v>3557</v>
      </c>
      <c r="H2830" s="82" t="s">
        <v>3558</v>
      </c>
      <c r="I2830" s="80" t="s">
        <v>102</v>
      </c>
      <c r="J2830" s="80">
        <v>100</v>
      </c>
      <c r="K2830" s="80">
        <v>0</v>
      </c>
      <c r="P2830" s="80" t="s">
        <v>307</v>
      </c>
      <c r="Q2830" s="80">
        <v>16</v>
      </c>
      <c r="R2830" s="80">
        <v>48.122632000000003</v>
      </c>
      <c r="S2830" s="80">
        <v>30.108753</v>
      </c>
      <c r="T2830" s="80">
        <v>363200</v>
      </c>
      <c r="U2830" s="91">
        <f>Table1[[#This Row],[Distribution Amount (Dollars)]]/Table1[[#This Row],[NEWdatediff]]</f>
        <v>363200</v>
      </c>
      <c r="V2830" s="82" t="s">
        <v>140</v>
      </c>
      <c r="W2830" s="82" t="s">
        <v>91</v>
      </c>
      <c r="X2830" s="82" t="s">
        <v>104</v>
      </c>
      <c r="Y2830" s="82" t="s">
        <v>105</v>
      </c>
      <c r="Z2830" s="82">
        <v>1</v>
      </c>
      <c r="AB2830" s="82" t="s">
        <v>3559</v>
      </c>
      <c r="AD2830" s="82" t="s">
        <v>111</v>
      </c>
      <c r="AE2830" s="82" t="s">
        <v>639</v>
      </c>
      <c r="AN2830" s="82" t="s">
        <v>76</v>
      </c>
      <c r="AO2830" s="82" t="s">
        <v>3560</v>
      </c>
      <c r="AP2830" s="82">
        <v>2270000</v>
      </c>
      <c r="AQ2830" s="82" t="s">
        <v>109</v>
      </c>
      <c r="AR2830" s="82" t="s">
        <v>4274</v>
      </c>
      <c r="AS2830" s="84">
        <v>41362</v>
      </c>
      <c r="AT2830" s="85">
        <v>2013</v>
      </c>
      <c r="AU2830" s="82" t="s">
        <v>4277</v>
      </c>
      <c r="AV2830" s="84">
        <v>41547</v>
      </c>
      <c r="AW2830" s="85">
        <v>2013</v>
      </c>
      <c r="AX2830" s="85">
        <f>Table1[[#This Row],[End TEST]]-Table1[[#This Row],[Start TEST]]</f>
        <v>0</v>
      </c>
      <c r="AY2830" s="85">
        <f>Table1[[#This Row],[TEST_Diff]]+1</f>
        <v>1</v>
      </c>
      <c r="AZ2830" s="92">
        <f>DATEDIF(Table1[[#This Row],[Start Year]],Table1[[#This Row],[End Year]],"d") / 365</f>
        <v>0.50684931506849318</v>
      </c>
    </row>
    <row r="2831" spans="1:52" x14ac:dyDescent="0.5">
      <c r="A2831" s="82">
        <v>224</v>
      </c>
      <c r="B2831" s="82" t="s">
        <v>3556</v>
      </c>
      <c r="D2831" s="90">
        <v>43372</v>
      </c>
      <c r="E2831" s="90" t="s">
        <v>3557</v>
      </c>
      <c r="F2831" s="90"/>
      <c r="G2831" s="82" t="s">
        <v>3557</v>
      </c>
      <c r="H2831" s="82" t="s">
        <v>3558</v>
      </c>
      <c r="I2831" s="80" t="s">
        <v>102</v>
      </c>
      <c r="J2831" s="80">
        <v>100</v>
      </c>
      <c r="K2831" s="80">
        <v>0</v>
      </c>
      <c r="P2831" s="80" t="s">
        <v>113</v>
      </c>
      <c r="Q2831" s="80">
        <v>10.25</v>
      </c>
      <c r="R2831" s="80">
        <v>10.278548000000001</v>
      </c>
      <c r="S2831" s="80">
        <v>102.006446</v>
      </c>
      <c r="T2831" s="80">
        <v>232675</v>
      </c>
      <c r="U2831" s="91">
        <f>Table1[[#This Row],[Distribution Amount (Dollars)]]/Table1[[#This Row],[NEWdatediff]]</f>
        <v>232675</v>
      </c>
      <c r="V2831" s="82" t="s">
        <v>140</v>
      </c>
      <c r="W2831" s="82" t="s">
        <v>91</v>
      </c>
      <c r="X2831" s="82" t="s">
        <v>104</v>
      </c>
      <c r="Y2831" s="82" t="s">
        <v>105</v>
      </c>
      <c r="Z2831" s="82">
        <v>1</v>
      </c>
      <c r="AB2831" s="82" t="s">
        <v>3559</v>
      </c>
      <c r="AD2831" s="82" t="s">
        <v>110</v>
      </c>
      <c r="AE2831" s="82" t="s">
        <v>639</v>
      </c>
      <c r="AN2831" s="82" t="s">
        <v>76</v>
      </c>
      <c r="AO2831" s="82" t="s">
        <v>3560</v>
      </c>
      <c r="AP2831" s="82">
        <v>2270000</v>
      </c>
      <c r="AQ2831" s="82" t="s">
        <v>109</v>
      </c>
      <c r="AR2831" s="82" t="s">
        <v>4274</v>
      </c>
      <c r="AS2831" s="84">
        <v>41362</v>
      </c>
      <c r="AT2831" s="85">
        <v>2013</v>
      </c>
      <c r="AU2831" s="82" t="s">
        <v>4277</v>
      </c>
      <c r="AV2831" s="84">
        <v>41547</v>
      </c>
      <c r="AW2831" s="85">
        <v>2013</v>
      </c>
      <c r="AX2831" s="85">
        <f>Table1[[#This Row],[End TEST]]-Table1[[#This Row],[Start TEST]]</f>
        <v>0</v>
      </c>
      <c r="AY2831" s="85">
        <f>Table1[[#This Row],[TEST_Diff]]+1</f>
        <v>1</v>
      </c>
      <c r="AZ2831" s="92">
        <f>DATEDIF(Table1[[#This Row],[Start Year]],Table1[[#This Row],[End Year]],"d") / 365</f>
        <v>0.50684931506849318</v>
      </c>
    </row>
    <row r="2832" spans="1:52" x14ac:dyDescent="0.5">
      <c r="A2832" s="82">
        <v>224</v>
      </c>
      <c r="B2832" s="82" t="s">
        <v>3556</v>
      </c>
      <c r="D2832" s="90">
        <v>43372</v>
      </c>
      <c r="E2832" s="90" t="s">
        <v>3557</v>
      </c>
      <c r="F2832" s="90"/>
      <c r="G2832" s="82" t="s">
        <v>3557</v>
      </c>
      <c r="H2832" s="82" t="s">
        <v>3558</v>
      </c>
      <c r="I2832" s="80" t="s">
        <v>102</v>
      </c>
      <c r="J2832" s="80">
        <v>100</v>
      </c>
      <c r="K2832" s="80">
        <v>0</v>
      </c>
      <c r="P2832" s="80" t="s">
        <v>111</v>
      </c>
      <c r="Q2832" s="80">
        <v>10.25</v>
      </c>
      <c r="R2832" s="80">
        <v>43.890490999999997</v>
      </c>
      <c r="S2832" s="80">
        <v>71.138231000000005</v>
      </c>
      <c r="T2832" s="80">
        <v>232675</v>
      </c>
      <c r="U2832" s="91">
        <f>Table1[[#This Row],[Distribution Amount (Dollars)]]/Table1[[#This Row],[NEWdatediff]]</f>
        <v>232675</v>
      </c>
      <c r="V2832" s="82" t="s">
        <v>140</v>
      </c>
      <c r="W2832" s="82" t="s">
        <v>91</v>
      </c>
      <c r="X2832" s="82" t="s">
        <v>104</v>
      </c>
      <c r="Y2832" s="82" t="s">
        <v>105</v>
      </c>
      <c r="Z2832" s="82">
        <v>1</v>
      </c>
      <c r="AB2832" s="82" t="s">
        <v>3559</v>
      </c>
      <c r="AD2832" s="82" t="s">
        <v>114</v>
      </c>
      <c r="AE2832" s="82" t="s">
        <v>639</v>
      </c>
      <c r="AN2832" s="82" t="s">
        <v>76</v>
      </c>
      <c r="AO2832" s="82" t="s">
        <v>3560</v>
      </c>
      <c r="AP2832" s="82">
        <v>2270000</v>
      </c>
      <c r="AQ2832" s="82" t="s">
        <v>109</v>
      </c>
      <c r="AR2832" s="82" t="s">
        <v>4274</v>
      </c>
      <c r="AS2832" s="84">
        <v>41362</v>
      </c>
      <c r="AT2832" s="85">
        <v>2013</v>
      </c>
      <c r="AU2832" s="82" t="s">
        <v>4277</v>
      </c>
      <c r="AV2832" s="84">
        <v>41547</v>
      </c>
      <c r="AW2832" s="85">
        <v>2013</v>
      </c>
      <c r="AX2832" s="85">
        <f>Table1[[#This Row],[End TEST]]-Table1[[#This Row],[Start TEST]]</f>
        <v>0</v>
      </c>
      <c r="AY2832" s="85">
        <f>Table1[[#This Row],[TEST_Diff]]+1</f>
        <v>1</v>
      </c>
      <c r="AZ2832" s="92">
        <f>DATEDIF(Table1[[#This Row],[Start Year]],Table1[[#This Row],[End Year]],"d") / 365</f>
        <v>0.50684931506849318</v>
      </c>
    </row>
    <row r="2833" spans="1:62" x14ac:dyDescent="0.5">
      <c r="A2833" s="82">
        <v>224</v>
      </c>
      <c r="B2833" s="82" t="s">
        <v>3556</v>
      </c>
      <c r="D2833" s="90">
        <v>43372</v>
      </c>
      <c r="E2833" s="90" t="s">
        <v>3557</v>
      </c>
      <c r="F2833" s="90"/>
      <c r="G2833" s="82" t="s">
        <v>3557</v>
      </c>
      <c r="H2833" s="82" t="s">
        <v>3558</v>
      </c>
      <c r="I2833" s="80" t="s">
        <v>102</v>
      </c>
      <c r="J2833" s="80">
        <v>100</v>
      </c>
      <c r="K2833" s="80">
        <v>0</v>
      </c>
      <c r="P2833" s="80" t="s">
        <v>110</v>
      </c>
      <c r="Q2833" s="80">
        <v>21.5</v>
      </c>
      <c r="R2833" s="80">
        <v>26.625188000000001</v>
      </c>
      <c r="S2833" s="80">
        <v>6.809552</v>
      </c>
      <c r="T2833" s="80">
        <v>488050</v>
      </c>
      <c r="U2833" s="91">
        <f>Table1[[#This Row],[Distribution Amount (Dollars)]]/Table1[[#This Row],[NEWdatediff]]</f>
        <v>488050</v>
      </c>
      <c r="V2833" s="82" t="s">
        <v>140</v>
      </c>
      <c r="W2833" s="82" t="s">
        <v>91</v>
      </c>
      <c r="X2833" s="82" t="s">
        <v>104</v>
      </c>
      <c r="Y2833" s="82" t="s">
        <v>105</v>
      </c>
      <c r="Z2833" s="82">
        <v>1</v>
      </c>
      <c r="AB2833" s="82" t="s">
        <v>3559</v>
      </c>
      <c r="AD2833" s="82" t="s">
        <v>69</v>
      </c>
      <c r="AE2833" s="82" t="s">
        <v>639</v>
      </c>
      <c r="AN2833" s="82" t="s">
        <v>76</v>
      </c>
      <c r="AO2833" s="82" t="s">
        <v>3560</v>
      </c>
      <c r="AP2833" s="82">
        <v>2270000</v>
      </c>
      <c r="AQ2833" s="82" t="s">
        <v>109</v>
      </c>
      <c r="AR2833" s="82" t="s">
        <v>4274</v>
      </c>
      <c r="AS2833" s="84">
        <v>41362</v>
      </c>
      <c r="AT2833" s="85">
        <v>2013</v>
      </c>
      <c r="AU2833" s="82" t="s">
        <v>4277</v>
      </c>
      <c r="AV2833" s="84">
        <v>41547</v>
      </c>
      <c r="AW2833" s="85">
        <v>2013</v>
      </c>
      <c r="AX2833" s="85">
        <f>Table1[[#This Row],[End TEST]]-Table1[[#This Row],[Start TEST]]</f>
        <v>0</v>
      </c>
      <c r="AY2833" s="85">
        <f>Table1[[#This Row],[TEST_Diff]]+1</f>
        <v>1</v>
      </c>
      <c r="AZ2833" s="92">
        <f>DATEDIF(Table1[[#This Row],[Start Year]],Table1[[#This Row],[End Year]],"d") / 365</f>
        <v>0.50684931506849318</v>
      </c>
    </row>
    <row r="2834" spans="1:62" x14ac:dyDescent="0.5">
      <c r="A2834" s="82">
        <v>224</v>
      </c>
      <c r="B2834" s="82" t="s">
        <v>3556</v>
      </c>
      <c r="D2834" s="90">
        <v>43372</v>
      </c>
      <c r="E2834" s="90" t="s">
        <v>3557</v>
      </c>
      <c r="F2834" s="90"/>
      <c r="G2834" s="82" t="s">
        <v>3557</v>
      </c>
      <c r="H2834" s="82" t="s">
        <v>3558</v>
      </c>
      <c r="I2834" s="80" t="s">
        <v>102</v>
      </c>
      <c r="J2834" s="80">
        <v>100</v>
      </c>
      <c r="K2834" s="80">
        <v>0</v>
      </c>
      <c r="P2834" s="80" t="s">
        <v>69</v>
      </c>
      <c r="Q2834" s="80">
        <v>21.5</v>
      </c>
      <c r="R2834" s="80">
        <v>2.6272389999999999</v>
      </c>
      <c r="S2834" s="80">
        <v>23.381664000000001</v>
      </c>
      <c r="T2834" s="80">
        <v>488050</v>
      </c>
      <c r="U2834" s="91">
        <f>Table1[[#This Row],[Distribution Amount (Dollars)]]/Table1[[#This Row],[NEWdatediff]]</f>
        <v>488050</v>
      </c>
      <c r="V2834" s="82" t="s">
        <v>140</v>
      </c>
      <c r="W2834" s="82" t="s">
        <v>91</v>
      </c>
      <c r="X2834" s="82" t="s">
        <v>104</v>
      </c>
      <c r="Y2834" s="82" t="s">
        <v>105</v>
      </c>
      <c r="Z2834" s="82">
        <v>1</v>
      </c>
      <c r="AB2834" s="82" t="s">
        <v>3559</v>
      </c>
      <c r="AD2834" s="82" t="s">
        <v>112</v>
      </c>
      <c r="AE2834" s="82" t="s">
        <v>639</v>
      </c>
      <c r="AN2834" s="82" t="s">
        <v>76</v>
      </c>
      <c r="AO2834" s="82" t="s">
        <v>3560</v>
      </c>
      <c r="AP2834" s="82">
        <v>2270000</v>
      </c>
      <c r="AQ2834" s="82" t="s">
        <v>109</v>
      </c>
      <c r="AR2834" s="82" t="s">
        <v>4274</v>
      </c>
      <c r="AS2834" s="84">
        <v>41362</v>
      </c>
      <c r="AT2834" s="85">
        <v>2013</v>
      </c>
      <c r="AU2834" s="82" t="s">
        <v>4277</v>
      </c>
      <c r="AV2834" s="84">
        <v>41547</v>
      </c>
      <c r="AW2834" s="85">
        <v>2013</v>
      </c>
      <c r="AX2834" s="85">
        <f>Table1[[#This Row],[End TEST]]-Table1[[#This Row],[Start TEST]]</f>
        <v>0</v>
      </c>
      <c r="AY2834" s="85">
        <f>Table1[[#This Row],[TEST_Diff]]+1</f>
        <v>1</v>
      </c>
      <c r="AZ2834" s="92">
        <f>DATEDIF(Table1[[#This Row],[Start Year]],Table1[[#This Row],[End Year]],"d") / 365</f>
        <v>0.50684931506849318</v>
      </c>
    </row>
    <row r="2835" spans="1:62" x14ac:dyDescent="0.5">
      <c r="A2835" s="82">
        <v>224</v>
      </c>
      <c r="B2835" s="82" t="s">
        <v>3556</v>
      </c>
      <c r="D2835" s="90">
        <v>43372</v>
      </c>
      <c r="E2835" s="90" t="s">
        <v>3557</v>
      </c>
      <c r="F2835" s="90"/>
      <c r="G2835" s="82" t="s">
        <v>3557</v>
      </c>
      <c r="H2835" s="82" t="s">
        <v>3558</v>
      </c>
      <c r="I2835" s="80" t="s">
        <v>102</v>
      </c>
      <c r="J2835" s="80">
        <v>100</v>
      </c>
      <c r="K2835" s="80">
        <v>0</v>
      </c>
      <c r="P2835" s="80" t="s">
        <v>112</v>
      </c>
      <c r="Q2835" s="80">
        <v>10.25</v>
      </c>
      <c r="R2835" s="80">
        <v>45.052331000000002</v>
      </c>
      <c r="S2835" s="80">
        <v>118.90412999999999</v>
      </c>
      <c r="T2835" s="80">
        <v>232675</v>
      </c>
      <c r="U2835" s="91">
        <f>Table1[[#This Row],[Distribution Amount (Dollars)]]/Table1[[#This Row],[NEWdatediff]]</f>
        <v>232675</v>
      </c>
      <c r="V2835" s="82" t="s">
        <v>140</v>
      </c>
      <c r="W2835" s="82" t="s">
        <v>91</v>
      </c>
      <c r="X2835" s="82" t="s">
        <v>104</v>
      </c>
      <c r="Y2835" s="82" t="s">
        <v>105</v>
      </c>
      <c r="Z2835" s="82">
        <v>1</v>
      </c>
      <c r="AB2835" s="82" t="s">
        <v>3559</v>
      </c>
      <c r="AD2835" s="82" t="s">
        <v>113</v>
      </c>
      <c r="AE2835" s="82" t="s">
        <v>639</v>
      </c>
      <c r="AN2835" s="82" t="s">
        <v>76</v>
      </c>
      <c r="AO2835" s="82" t="s">
        <v>3560</v>
      </c>
      <c r="AP2835" s="82">
        <v>2270000</v>
      </c>
      <c r="AQ2835" s="82" t="s">
        <v>109</v>
      </c>
      <c r="AR2835" s="82" t="s">
        <v>4274</v>
      </c>
      <c r="AS2835" s="84">
        <v>41362</v>
      </c>
      <c r="AT2835" s="85">
        <v>2013</v>
      </c>
      <c r="AU2835" s="82" t="s">
        <v>4277</v>
      </c>
      <c r="AV2835" s="84">
        <v>41547</v>
      </c>
      <c r="AW2835" s="85">
        <v>2013</v>
      </c>
      <c r="AX2835" s="85">
        <f>Table1[[#This Row],[End TEST]]-Table1[[#This Row],[Start TEST]]</f>
        <v>0</v>
      </c>
      <c r="AY2835" s="85">
        <f>Table1[[#This Row],[TEST_Diff]]+1</f>
        <v>1</v>
      </c>
      <c r="AZ2835" s="92">
        <f>DATEDIF(Table1[[#This Row],[Start Year]],Table1[[#This Row],[End Year]],"d") / 365</f>
        <v>0.50684931506849318</v>
      </c>
    </row>
    <row r="2836" spans="1:62" x14ac:dyDescent="0.5">
      <c r="A2836" s="82">
        <v>225</v>
      </c>
      <c r="B2836" s="82" t="s">
        <v>4065</v>
      </c>
      <c r="D2836" s="90">
        <v>43512</v>
      </c>
      <c r="E2836" s="90" t="s">
        <v>4066</v>
      </c>
      <c r="F2836" s="90"/>
      <c r="G2836" s="82" t="s">
        <v>4066</v>
      </c>
      <c r="H2836" s="82" t="s">
        <v>4067</v>
      </c>
      <c r="I2836" s="80" t="s">
        <v>81</v>
      </c>
      <c r="J2836" s="80">
        <v>15</v>
      </c>
      <c r="K2836" s="80">
        <v>0</v>
      </c>
      <c r="P2836" s="80" t="s">
        <v>111</v>
      </c>
      <c r="Q2836" s="80">
        <v>6.5</v>
      </c>
      <c r="R2836" s="80">
        <v>43.890490999999997</v>
      </c>
      <c r="S2836" s="80">
        <v>71.138231000000005</v>
      </c>
      <c r="T2836" s="80">
        <v>160680</v>
      </c>
      <c r="U2836" s="91">
        <f>Table1[[#This Row],[Distribution Amount (Dollars)]]/Table1[[#This Row],[NEWdatediff]]</f>
        <v>160680</v>
      </c>
      <c r="V2836" s="82" t="s">
        <v>287</v>
      </c>
      <c r="W2836" s="82" t="s">
        <v>91</v>
      </c>
      <c r="X2836" s="82" t="s">
        <v>104</v>
      </c>
      <c r="Y2836" s="82" t="s">
        <v>105</v>
      </c>
      <c r="Z2836" s="82">
        <v>1</v>
      </c>
      <c r="AB2836" s="82" t="s">
        <v>4068</v>
      </c>
      <c r="AD2836" s="82" t="s">
        <v>307</v>
      </c>
      <c r="AN2836" s="82" t="s">
        <v>76</v>
      </c>
      <c r="AO2836" s="82" t="s">
        <v>4069</v>
      </c>
      <c r="AP2836" s="82">
        <v>16480000</v>
      </c>
      <c r="AQ2836" s="82" t="s">
        <v>109</v>
      </c>
      <c r="AR2836" s="82" t="s">
        <v>4274</v>
      </c>
      <c r="AS2836" s="84">
        <v>41360</v>
      </c>
      <c r="AT2836" s="85">
        <v>2013</v>
      </c>
      <c r="AU2836" s="82" t="s">
        <v>4277</v>
      </c>
      <c r="AV2836" s="84">
        <v>41639</v>
      </c>
      <c r="AW2836" s="85">
        <v>2013</v>
      </c>
      <c r="AX2836" s="85">
        <f>Table1[[#This Row],[End TEST]]-Table1[[#This Row],[Start TEST]]</f>
        <v>0</v>
      </c>
      <c r="AY2836" s="85">
        <f>Table1[[#This Row],[TEST_Diff]]+1</f>
        <v>1</v>
      </c>
      <c r="AZ2836" s="92">
        <f>DATEDIF(Table1[[#This Row],[Start Year]],Table1[[#This Row],[End Year]],"d") / 365</f>
        <v>0.76438356164383559</v>
      </c>
      <c r="BF2836" s="82">
        <v>1</v>
      </c>
      <c r="BG2836" s="82">
        <v>1</v>
      </c>
      <c r="BH2836" s="82">
        <v>1</v>
      </c>
      <c r="BI2836" s="82">
        <v>1</v>
      </c>
      <c r="BJ2836" s="82">
        <v>1</v>
      </c>
    </row>
    <row r="2837" spans="1:62" x14ac:dyDescent="0.5">
      <c r="A2837" s="82">
        <v>225</v>
      </c>
      <c r="B2837" s="82" t="s">
        <v>4065</v>
      </c>
      <c r="D2837" s="90">
        <v>43512</v>
      </c>
      <c r="E2837" s="90" t="s">
        <v>4066</v>
      </c>
      <c r="F2837" s="90"/>
      <c r="G2837" s="82" t="s">
        <v>4066</v>
      </c>
      <c r="H2837" s="82" t="s">
        <v>4067</v>
      </c>
      <c r="I2837" s="80" t="s">
        <v>129</v>
      </c>
      <c r="J2837" s="80">
        <v>40</v>
      </c>
      <c r="K2837" s="80">
        <v>0</v>
      </c>
      <c r="P2837" s="80" t="s">
        <v>111</v>
      </c>
      <c r="Q2837" s="80">
        <v>6.5</v>
      </c>
      <c r="R2837" s="80">
        <v>43.890490999999997</v>
      </c>
      <c r="S2837" s="80">
        <v>71.138231000000005</v>
      </c>
      <c r="T2837" s="80">
        <v>428480</v>
      </c>
      <c r="U2837" s="91">
        <f>Table1[[#This Row],[Distribution Amount (Dollars)]]/Table1[[#This Row],[NEWdatediff]]</f>
        <v>428480</v>
      </c>
      <c r="V2837" s="82" t="s">
        <v>287</v>
      </c>
      <c r="W2837" s="82" t="s">
        <v>91</v>
      </c>
      <c r="X2837" s="82" t="s">
        <v>104</v>
      </c>
      <c r="Y2837" s="82" t="s">
        <v>105</v>
      </c>
      <c r="Z2837" s="82">
        <v>1</v>
      </c>
      <c r="AB2837" s="82" t="s">
        <v>4068</v>
      </c>
      <c r="AD2837" s="82" t="s">
        <v>307</v>
      </c>
      <c r="AN2837" s="82" t="s">
        <v>76</v>
      </c>
      <c r="AO2837" s="82" t="s">
        <v>4069</v>
      </c>
      <c r="AP2837" s="82">
        <v>16480000</v>
      </c>
      <c r="AQ2837" s="82" t="s">
        <v>109</v>
      </c>
      <c r="AR2837" s="82" t="s">
        <v>4274</v>
      </c>
      <c r="AS2837" s="84">
        <v>41360</v>
      </c>
      <c r="AT2837" s="85">
        <v>2013</v>
      </c>
      <c r="AU2837" s="82" t="s">
        <v>4277</v>
      </c>
      <c r="AV2837" s="84">
        <v>41639</v>
      </c>
      <c r="AW2837" s="85">
        <v>2013</v>
      </c>
      <c r="AX2837" s="85">
        <f>Table1[[#This Row],[End TEST]]-Table1[[#This Row],[Start TEST]]</f>
        <v>0</v>
      </c>
      <c r="AY2837" s="85">
        <f>Table1[[#This Row],[TEST_Diff]]+1</f>
        <v>1</v>
      </c>
      <c r="AZ2837" s="92">
        <f>DATEDIF(Table1[[#This Row],[Start Year]],Table1[[#This Row],[End Year]],"d") / 365</f>
        <v>0.76438356164383559</v>
      </c>
      <c r="BF2837" s="82">
        <v>1</v>
      </c>
      <c r="BG2837" s="82">
        <v>1</v>
      </c>
      <c r="BH2837" s="82">
        <v>1</v>
      </c>
      <c r="BI2837" s="82">
        <v>1</v>
      </c>
      <c r="BJ2837" s="82">
        <v>1</v>
      </c>
    </row>
    <row r="2838" spans="1:62" x14ac:dyDescent="0.5">
      <c r="A2838" s="82">
        <v>225</v>
      </c>
      <c r="B2838" s="82" t="s">
        <v>4065</v>
      </c>
      <c r="D2838" s="90">
        <v>43512</v>
      </c>
      <c r="E2838" s="90" t="s">
        <v>4066</v>
      </c>
      <c r="F2838" s="90"/>
      <c r="G2838" s="82" t="s">
        <v>4066</v>
      </c>
      <c r="H2838" s="82" t="s">
        <v>4067</v>
      </c>
      <c r="I2838" s="80" t="s">
        <v>280</v>
      </c>
      <c r="J2838" s="80">
        <v>5</v>
      </c>
      <c r="K2838" s="80">
        <v>0</v>
      </c>
      <c r="P2838" s="80" t="s">
        <v>111</v>
      </c>
      <c r="Q2838" s="80">
        <v>6.5</v>
      </c>
      <c r="R2838" s="80">
        <v>43.890490999999997</v>
      </c>
      <c r="S2838" s="80">
        <v>71.138231000000005</v>
      </c>
      <c r="T2838" s="80">
        <v>53560</v>
      </c>
      <c r="U2838" s="91">
        <f>Table1[[#This Row],[Distribution Amount (Dollars)]]/Table1[[#This Row],[NEWdatediff]]</f>
        <v>53560</v>
      </c>
      <c r="V2838" s="82" t="s">
        <v>287</v>
      </c>
      <c r="W2838" s="82" t="s">
        <v>91</v>
      </c>
      <c r="X2838" s="82" t="s">
        <v>104</v>
      </c>
      <c r="Y2838" s="82" t="s">
        <v>105</v>
      </c>
      <c r="Z2838" s="82">
        <v>1</v>
      </c>
      <c r="AB2838" s="82" t="s">
        <v>4068</v>
      </c>
      <c r="AD2838" s="82" t="s">
        <v>307</v>
      </c>
      <c r="AN2838" s="82" t="s">
        <v>76</v>
      </c>
      <c r="AO2838" s="82" t="s">
        <v>4069</v>
      </c>
      <c r="AP2838" s="82">
        <v>16480000</v>
      </c>
      <c r="AQ2838" s="82" t="s">
        <v>109</v>
      </c>
      <c r="AR2838" s="82" t="s">
        <v>4274</v>
      </c>
      <c r="AS2838" s="84">
        <v>41360</v>
      </c>
      <c r="AT2838" s="85">
        <v>2013</v>
      </c>
      <c r="AU2838" s="82" t="s">
        <v>4277</v>
      </c>
      <c r="AV2838" s="84">
        <v>41639</v>
      </c>
      <c r="AW2838" s="85">
        <v>2013</v>
      </c>
      <c r="AX2838" s="85">
        <f>Table1[[#This Row],[End TEST]]-Table1[[#This Row],[Start TEST]]</f>
        <v>0</v>
      </c>
      <c r="AY2838" s="85">
        <f>Table1[[#This Row],[TEST_Diff]]+1</f>
        <v>1</v>
      </c>
      <c r="AZ2838" s="92">
        <f>DATEDIF(Table1[[#This Row],[Start Year]],Table1[[#This Row],[End Year]],"d") / 365</f>
        <v>0.76438356164383559</v>
      </c>
      <c r="BF2838" s="82">
        <v>1</v>
      </c>
      <c r="BG2838" s="82">
        <v>1</v>
      </c>
      <c r="BH2838" s="82">
        <v>1</v>
      </c>
      <c r="BI2838" s="82">
        <v>1</v>
      </c>
      <c r="BJ2838" s="82">
        <v>1</v>
      </c>
    </row>
    <row r="2839" spans="1:62" x14ac:dyDescent="0.5">
      <c r="A2839" s="82">
        <v>225</v>
      </c>
      <c r="B2839" s="82" t="s">
        <v>4065</v>
      </c>
      <c r="D2839" s="90">
        <v>43512</v>
      </c>
      <c r="E2839" s="90" t="s">
        <v>4066</v>
      </c>
      <c r="F2839" s="90"/>
      <c r="G2839" s="82" t="s">
        <v>4066</v>
      </c>
      <c r="H2839" s="82" t="s">
        <v>4067</v>
      </c>
      <c r="I2839" s="80" t="s">
        <v>98</v>
      </c>
      <c r="J2839" s="80">
        <v>20</v>
      </c>
      <c r="K2839" s="80">
        <v>0</v>
      </c>
      <c r="P2839" s="80" t="s">
        <v>111</v>
      </c>
      <c r="Q2839" s="80">
        <v>6.5</v>
      </c>
      <c r="R2839" s="80">
        <v>43.890490999999997</v>
      </c>
      <c r="S2839" s="80">
        <v>71.138231000000005</v>
      </c>
      <c r="T2839" s="80">
        <v>214240</v>
      </c>
      <c r="U2839" s="91">
        <f>Table1[[#This Row],[Distribution Amount (Dollars)]]/Table1[[#This Row],[NEWdatediff]]</f>
        <v>214240</v>
      </c>
      <c r="V2839" s="82" t="s">
        <v>287</v>
      </c>
      <c r="W2839" s="82" t="s">
        <v>91</v>
      </c>
      <c r="X2839" s="82" t="s">
        <v>104</v>
      </c>
      <c r="Y2839" s="82" t="s">
        <v>105</v>
      </c>
      <c r="Z2839" s="82">
        <v>1</v>
      </c>
      <c r="AB2839" s="82" t="s">
        <v>4068</v>
      </c>
      <c r="AD2839" s="82" t="s">
        <v>307</v>
      </c>
      <c r="AN2839" s="82" t="s">
        <v>76</v>
      </c>
      <c r="AO2839" s="82" t="s">
        <v>4069</v>
      </c>
      <c r="AP2839" s="82">
        <v>16480000</v>
      </c>
      <c r="AQ2839" s="82" t="s">
        <v>109</v>
      </c>
      <c r="AR2839" s="82" t="s">
        <v>4274</v>
      </c>
      <c r="AS2839" s="84">
        <v>41360</v>
      </c>
      <c r="AT2839" s="85">
        <v>2013</v>
      </c>
      <c r="AU2839" s="82" t="s">
        <v>4277</v>
      </c>
      <c r="AV2839" s="84">
        <v>41639</v>
      </c>
      <c r="AW2839" s="85">
        <v>2013</v>
      </c>
      <c r="AX2839" s="85">
        <f>Table1[[#This Row],[End TEST]]-Table1[[#This Row],[Start TEST]]</f>
        <v>0</v>
      </c>
      <c r="AY2839" s="85">
        <f>Table1[[#This Row],[TEST_Diff]]+1</f>
        <v>1</v>
      </c>
      <c r="AZ2839" s="92">
        <f>DATEDIF(Table1[[#This Row],[Start Year]],Table1[[#This Row],[End Year]],"d") / 365</f>
        <v>0.76438356164383559</v>
      </c>
      <c r="BF2839" s="82">
        <v>1</v>
      </c>
      <c r="BG2839" s="82">
        <v>1</v>
      </c>
      <c r="BH2839" s="82">
        <v>1</v>
      </c>
      <c r="BI2839" s="82">
        <v>1</v>
      </c>
      <c r="BJ2839" s="82">
        <v>1</v>
      </c>
    </row>
    <row r="2840" spans="1:62" x14ac:dyDescent="0.5">
      <c r="A2840" s="82">
        <v>225</v>
      </c>
      <c r="B2840" s="82" t="s">
        <v>4065</v>
      </c>
      <c r="D2840" s="90">
        <v>43512</v>
      </c>
      <c r="E2840" s="90" t="s">
        <v>4066</v>
      </c>
      <c r="F2840" s="90"/>
      <c r="G2840" s="82" t="s">
        <v>4066</v>
      </c>
      <c r="H2840" s="82" t="s">
        <v>4067</v>
      </c>
      <c r="I2840" s="80" t="s">
        <v>127</v>
      </c>
      <c r="J2840" s="80">
        <v>20</v>
      </c>
      <c r="K2840" s="80">
        <v>0</v>
      </c>
      <c r="P2840" s="80" t="s">
        <v>111</v>
      </c>
      <c r="Q2840" s="80">
        <v>6.5</v>
      </c>
      <c r="R2840" s="80">
        <v>43.890490999999997</v>
      </c>
      <c r="S2840" s="80">
        <v>71.138231000000005</v>
      </c>
      <c r="T2840" s="80">
        <v>214240</v>
      </c>
      <c r="U2840" s="91">
        <f>Table1[[#This Row],[Distribution Amount (Dollars)]]/Table1[[#This Row],[NEWdatediff]]</f>
        <v>214240</v>
      </c>
      <c r="V2840" s="82" t="s">
        <v>287</v>
      </c>
      <c r="W2840" s="82" t="s">
        <v>91</v>
      </c>
      <c r="X2840" s="82" t="s">
        <v>104</v>
      </c>
      <c r="Y2840" s="82" t="s">
        <v>105</v>
      </c>
      <c r="Z2840" s="82">
        <v>1</v>
      </c>
      <c r="AB2840" s="82" t="s">
        <v>4068</v>
      </c>
      <c r="AD2840" s="82" t="s">
        <v>307</v>
      </c>
      <c r="AN2840" s="82" t="s">
        <v>76</v>
      </c>
      <c r="AO2840" s="82" t="s">
        <v>4069</v>
      </c>
      <c r="AP2840" s="82">
        <v>16480000</v>
      </c>
      <c r="AQ2840" s="82" t="s">
        <v>109</v>
      </c>
      <c r="AR2840" s="82" t="s">
        <v>4274</v>
      </c>
      <c r="AS2840" s="84">
        <v>41360</v>
      </c>
      <c r="AT2840" s="85">
        <v>2013</v>
      </c>
      <c r="AU2840" s="82" t="s">
        <v>4277</v>
      </c>
      <c r="AV2840" s="84">
        <v>41639</v>
      </c>
      <c r="AW2840" s="85">
        <v>2013</v>
      </c>
      <c r="AX2840" s="85">
        <f>Table1[[#This Row],[End TEST]]-Table1[[#This Row],[Start TEST]]</f>
        <v>0</v>
      </c>
      <c r="AY2840" s="85">
        <f>Table1[[#This Row],[TEST_Diff]]+1</f>
        <v>1</v>
      </c>
      <c r="AZ2840" s="92">
        <f>DATEDIF(Table1[[#This Row],[Start Year]],Table1[[#This Row],[End Year]],"d") / 365</f>
        <v>0.76438356164383559</v>
      </c>
      <c r="BF2840" s="82">
        <v>1</v>
      </c>
      <c r="BG2840" s="82">
        <v>1</v>
      </c>
      <c r="BH2840" s="82">
        <v>1</v>
      </c>
      <c r="BI2840" s="82">
        <v>1</v>
      </c>
      <c r="BJ2840" s="82">
        <v>1</v>
      </c>
    </row>
    <row r="2841" spans="1:62" x14ac:dyDescent="0.5">
      <c r="A2841" s="82">
        <v>225</v>
      </c>
      <c r="B2841" s="82" t="s">
        <v>4065</v>
      </c>
      <c r="D2841" s="90">
        <v>43512</v>
      </c>
      <c r="E2841" s="90" t="s">
        <v>4066</v>
      </c>
      <c r="F2841" s="90"/>
      <c r="G2841" s="82" t="s">
        <v>4066</v>
      </c>
      <c r="H2841" s="82" t="s">
        <v>4067</v>
      </c>
      <c r="I2841" s="80" t="s">
        <v>81</v>
      </c>
      <c r="J2841" s="80">
        <v>15</v>
      </c>
      <c r="K2841" s="80">
        <v>0</v>
      </c>
      <c r="P2841" s="80" t="s">
        <v>112</v>
      </c>
      <c r="Q2841" s="80">
        <v>6.5</v>
      </c>
      <c r="R2841" s="80">
        <v>45.052331000000002</v>
      </c>
      <c r="S2841" s="80">
        <v>118.90412999999999</v>
      </c>
      <c r="T2841" s="80">
        <v>160680</v>
      </c>
      <c r="U2841" s="91">
        <f>Table1[[#This Row],[Distribution Amount (Dollars)]]/Table1[[#This Row],[NEWdatediff]]</f>
        <v>160680</v>
      </c>
      <c r="V2841" s="82" t="s">
        <v>287</v>
      </c>
      <c r="W2841" s="82" t="s">
        <v>91</v>
      </c>
      <c r="X2841" s="82" t="s">
        <v>104</v>
      </c>
      <c r="Y2841" s="82" t="s">
        <v>105</v>
      </c>
      <c r="Z2841" s="82">
        <v>1</v>
      </c>
      <c r="AB2841" s="82" t="s">
        <v>4068</v>
      </c>
      <c r="AD2841" s="82" t="s">
        <v>113</v>
      </c>
      <c r="AN2841" s="82" t="s">
        <v>76</v>
      </c>
      <c r="AO2841" s="82" t="s">
        <v>4069</v>
      </c>
      <c r="AP2841" s="82">
        <v>16480000</v>
      </c>
      <c r="AQ2841" s="82" t="s">
        <v>109</v>
      </c>
      <c r="AR2841" s="82" t="s">
        <v>4274</v>
      </c>
      <c r="AS2841" s="84">
        <v>41360</v>
      </c>
      <c r="AT2841" s="85">
        <v>2013</v>
      </c>
      <c r="AU2841" s="82" t="s">
        <v>4277</v>
      </c>
      <c r="AV2841" s="84">
        <v>41639</v>
      </c>
      <c r="AW2841" s="85">
        <v>2013</v>
      </c>
      <c r="AX2841" s="85">
        <f>Table1[[#This Row],[End TEST]]-Table1[[#This Row],[Start TEST]]</f>
        <v>0</v>
      </c>
      <c r="AY2841" s="85">
        <f>Table1[[#This Row],[TEST_Diff]]+1</f>
        <v>1</v>
      </c>
      <c r="AZ2841" s="92">
        <f>DATEDIF(Table1[[#This Row],[Start Year]],Table1[[#This Row],[End Year]],"d") / 365</f>
        <v>0.76438356164383559</v>
      </c>
      <c r="BF2841" s="82">
        <v>1</v>
      </c>
      <c r="BG2841" s="82">
        <v>1</v>
      </c>
      <c r="BH2841" s="82">
        <v>1</v>
      </c>
      <c r="BI2841" s="82">
        <v>1</v>
      </c>
      <c r="BJ2841" s="82">
        <v>1</v>
      </c>
    </row>
    <row r="2842" spans="1:62" x14ac:dyDescent="0.5">
      <c r="A2842" s="82">
        <v>225</v>
      </c>
      <c r="B2842" s="82" t="s">
        <v>4065</v>
      </c>
      <c r="D2842" s="90">
        <v>43512</v>
      </c>
      <c r="E2842" s="90" t="s">
        <v>4066</v>
      </c>
      <c r="F2842" s="90"/>
      <c r="G2842" s="82" t="s">
        <v>4066</v>
      </c>
      <c r="H2842" s="82" t="s">
        <v>4067</v>
      </c>
      <c r="I2842" s="80" t="s">
        <v>129</v>
      </c>
      <c r="J2842" s="80">
        <v>40</v>
      </c>
      <c r="K2842" s="80">
        <v>0</v>
      </c>
      <c r="P2842" s="80" t="s">
        <v>112</v>
      </c>
      <c r="Q2842" s="80">
        <v>6.5</v>
      </c>
      <c r="R2842" s="80">
        <v>45.052331000000002</v>
      </c>
      <c r="S2842" s="80">
        <v>118.90412999999999</v>
      </c>
      <c r="T2842" s="80">
        <v>428480</v>
      </c>
      <c r="U2842" s="91">
        <f>Table1[[#This Row],[Distribution Amount (Dollars)]]/Table1[[#This Row],[NEWdatediff]]</f>
        <v>428480</v>
      </c>
      <c r="V2842" s="82" t="s">
        <v>287</v>
      </c>
      <c r="W2842" s="82" t="s">
        <v>91</v>
      </c>
      <c r="X2842" s="82" t="s">
        <v>104</v>
      </c>
      <c r="Y2842" s="82" t="s">
        <v>105</v>
      </c>
      <c r="Z2842" s="82">
        <v>1</v>
      </c>
      <c r="AB2842" s="82" t="s">
        <v>4068</v>
      </c>
      <c r="AD2842" s="82" t="s">
        <v>113</v>
      </c>
      <c r="AN2842" s="82" t="s">
        <v>76</v>
      </c>
      <c r="AO2842" s="82" t="s">
        <v>4069</v>
      </c>
      <c r="AP2842" s="82">
        <v>16480000</v>
      </c>
      <c r="AQ2842" s="82" t="s">
        <v>109</v>
      </c>
      <c r="AR2842" s="82" t="s">
        <v>4274</v>
      </c>
      <c r="AS2842" s="84">
        <v>41360</v>
      </c>
      <c r="AT2842" s="85">
        <v>2013</v>
      </c>
      <c r="AU2842" s="82" t="s">
        <v>4277</v>
      </c>
      <c r="AV2842" s="84">
        <v>41639</v>
      </c>
      <c r="AW2842" s="85">
        <v>2013</v>
      </c>
      <c r="AX2842" s="85">
        <f>Table1[[#This Row],[End TEST]]-Table1[[#This Row],[Start TEST]]</f>
        <v>0</v>
      </c>
      <c r="AY2842" s="85">
        <f>Table1[[#This Row],[TEST_Diff]]+1</f>
        <v>1</v>
      </c>
      <c r="AZ2842" s="92">
        <f>DATEDIF(Table1[[#This Row],[Start Year]],Table1[[#This Row],[End Year]],"d") / 365</f>
        <v>0.76438356164383559</v>
      </c>
      <c r="BF2842" s="82">
        <v>1</v>
      </c>
      <c r="BG2842" s="82">
        <v>1</v>
      </c>
      <c r="BH2842" s="82">
        <v>1</v>
      </c>
      <c r="BI2842" s="82">
        <v>1</v>
      </c>
      <c r="BJ2842" s="82">
        <v>1</v>
      </c>
    </row>
    <row r="2843" spans="1:62" x14ac:dyDescent="0.5">
      <c r="A2843" s="82">
        <v>225</v>
      </c>
      <c r="B2843" s="82" t="s">
        <v>4065</v>
      </c>
      <c r="D2843" s="90">
        <v>43512</v>
      </c>
      <c r="E2843" s="90" t="s">
        <v>4066</v>
      </c>
      <c r="F2843" s="90"/>
      <c r="G2843" s="82" t="s">
        <v>4066</v>
      </c>
      <c r="H2843" s="82" t="s">
        <v>4067</v>
      </c>
      <c r="I2843" s="80" t="s">
        <v>280</v>
      </c>
      <c r="J2843" s="80">
        <v>5</v>
      </c>
      <c r="K2843" s="80">
        <v>0</v>
      </c>
      <c r="P2843" s="80" t="s">
        <v>112</v>
      </c>
      <c r="Q2843" s="80">
        <v>6.5</v>
      </c>
      <c r="R2843" s="80">
        <v>45.052331000000002</v>
      </c>
      <c r="S2843" s="80">
        <v>118.90412999999999</v>
      </c>
      <c r="T2843" s="80">
        <v>53560</v>
      </c>
      <c r="U2843" s="91">
        <f>Table1[[#This Row],[Distribution Amount (Dollars)]]/Table1[[#This Row],[NEWdatediff]]</f>
        <v>53560</v>
      </c>
      <c r="V2843" s="82" t="s">
        <v>287</v>
      </c>
      <c r="W2843" s="82" t="s">
        <v>91</v>
      </c>
      <c r="X2843" s="82" t="s">
        <v>104</v>
      </c>
      <c r="Y2843" s="82" t="s">
        <v>105</v>
      </c>
      <c r="Z2843" s="82">
        <v>1</v>
      </c>
      <c r="AB2843" s="82" t="s">
        <v>4068</v>
      </c>
      <c r="AD2843" s="82" t="s">
        <v>113</v>
      </c>
      <c r="AN2843" s="82" t="s">
        <v>76</v>
      </c>
      <c r="AO2843" s="82" t="s">
        <v>4069</v>
      </c>
      <c r="AP2843" s="82">
        <v>16480000</v>
      </c>
      <c r="AQ2843" s="82" t="s">
        <v>109</v>
      </c>
      <c r="AR2843" s="82" t="s">
        <v>4274</v>
      </c>
      <c r="AS2843" s="84">
        <v>41360</v>
      </c>
      <c r="AT2843" s="85">
        <v>2013</v>
      </c>
      <c r="AU2843" s="82" t="s">
        <v>4277</v>
      </c>
      <c r="AV2843" s="84">
        <v>41639</v>
      </c>
      <c r="AW2843" s="85">
        <v>2013</v>
      </c>
      <c r="AX2843" s="85">
        <f>Table1[[#This Row],[End TEST]]-Table1[[#This Row],[Start TEST]]</f>
        <v>0</v>
      </c>
      <c r="AY2843" s="85">
        <f>Table1[[#This Row],[TEST_Diff]]+1</f>
        <v>1</v>
      </c>
      <c r="AZ2843" s="92">
        <f>DATEDIF(Table1[[#This Row],[Start Year]],Table1[[#This Row],[End Year]],"d") / 365</f>
        <v>0.76438356164383559</v>
      </c>
      <c r="BF2843" s="82">
        <v>1</v>
      </c>
      <c r="BG2843" s="82">
        <v>1</v>
      </c>
      <c r="BH2843" s="82">
        <v>1</v>
      </c>
      <c r="BI2843" s="82">
        <v>1</v>
      </c>
      <c r="BJ2843" s="82">
        <v>1</v>
      </c>
    </row>
    <row r="2844" spans="1:62" x14ac:dyDescent="0.5">
      <c r="A2844" s="82">
        <v>225</v>
      </c>
      <c r="B2844" s="82" t="s">
        <v>4065</v>
      </c>
      <c r="D2844" s="90">
        <v>43512</v>
      </c>
      <c r="E2844" s="90" t="s">
        <v>4066</v>
      </c>
      <c r="F2844" s="90"/>
      <c r="G2844" s="82" t="s">
        <v>4066</v>
      </c>
      <c r="H2844" s="82" t="s">
        <v>4067</v>
      </c>
      <c r="I2844" s="80" t="s">
        <v>98</v>
      </c>
      <c r="J2844" s="80">
        <v>20</v>
      </c>
      <c r="K2844" s="80">
        <v>0</v>
      </c>
      <c r="P2844" s="80" t="s">
        <v>112</v>
      </c>
      <c r="Q2844" s="80">
        <v>6.5</v>
      </c>
      <c r="R2844" s="80">
        <v>45.052331000000002</v>
      </c>
      <c r="S2844" s="80">
        <v>118.90412999999999</v>
      </c>
      <c r="T2844" s="80">
        <v>214240</v>
      </c>
      <c r="U2844" s="91">
        <f>Table1[[#This Row],[Distribution Amount (Dollars)]]/Table1[[#This Row],[NEWdatediff]]</f>
        <v>214240</v>
      </c>
      <c r="V2844" s="82" t="s">
        <v>287</v>
      </c>
      <c r="W2844" s="82" t="s">
        <v>91</v>
      </c>
      <c r="X2844" s="82" t="s">
        <v>104</v>
      </c>
      <c r="Y2844" s="82" t="s">
        <v>105</v>
      </c>
      <c r="Z2844" s="82">
        <v>1</v>
      </c>
      <c r="AB2844" s="82" t="s">
        <v>4068</v>
      </c>
      <c r="AD2844" s="82" t="s">
        <v>113</v>
      </c>
      <c r="AN2844" s="82" t="s">
        <v>76</v>
      </c>
      <c r="AO2844" s="82" t="s">
        <v>4069</v>
      </c>
      <c r="AP2844" s="82">
        <v>16480000</v>
      </c>
      <c r="AQ2844" s="82" t="s">
        <v>109</v>
      </c>
      <c r="AR2844" s="82" t="s">
        <v>4274</v>
      </c>
      <c r="AS2844" s="84">
        <v>41360</v>
      </c>
      <c r="AT2844" s="85">
        <v>2013</v>
      </c>
      <c r="AU2844" s="82" t="s">
        <v>4277</v>
      </c>
      <c r="AV2844" s="84">
        <v>41639</v>
      </c>
      <c r="AW2844" s="85">
        <v>2013</v>
      </c>
      <c r="AX2844" s="85">
        <f>Table1[[#This Row],[End TEST]]-Table1[[#This Row],[Start TEST]]</f>
        <v>0</v>
      </c>
      <c r="AY2844" s="85">
        <f>Table1[[#This Row],[TEST_Diff]]+1</f>
        <v>1</v>
      </c>
      <c r="AZ2844" s="92">
        <f>DATEDIF(Table1[[#This Row],[Start Year]],Table1[[#This Row],[End Year]],"d") / 365</f>
        <v>0.76438356164383559</v>
      </c>
      <c r="BF2844" s="82">
        <v>1</v>
      </c>
      <c r="BG2844" s="82">
        <v>1</v>
      </c>
      <c r="BH2844" s="82">
        <v>1</v>
      </c>
      <c r="BI2844" s="82">
        <v>1</v>
      </c>
      <c r="BJ2844" s="82">
        <v>1</v>
      </c>
    </row>
    <row r="2845" spans="1:62" x14ac:dyDescent="0.5">
      <c r="A2845" s="82">
        <v>225</v>
      </c>
      <c r="B2845" s="82" t="s">
        <v>4065</v>
      </c>
      <c r="D2845" s="90">
        <v>43512</v>
      </c>
      <c r="E2845" s="90" t="s">
        <v>4066</v>
      </c>
      <c r="F2845" s="90"/>
      <c r="G2845" s="82" t="s">
        <v>4066</v>
      </c>
      <c r="H2845" s="82" t="s">
        <v>4067</v>
      </c>
      <c r="I2845" s="80" t="s">
        <v>127</v>
      </c>
      <c r="J2845" s="80">
        <v>20</v>
      </c>
      <c r="K2845" s="80">
        <v>0</v>
      </c>
      <c r="P2845" s="80" t="s">
        <v>112</v>
      </c>
      <c r="Q2845" s="80">
        <v>6.5</v>
      </c>
      <c r="R2845" s="80">
        <v>45.052331000000002</v>
      </c>
      <c r="S2845" s="80">
        <v>118.90412999999999</v>
      </c>
      <c r="T2845" s="80">
        <v>214240</v>
      </c>
      <c r="U2845" s="91">
        <f>Table1[[#This Row],[Distribution Amount (Dollars)]]/Table1[[#This Row],[NEWdatediff]]</f>
        <v>214240</v>
      </c>
      <c r="V2845" s="82" t="s">
        <v>287</v>
      </c>
      <c r="W2845" s="82" t="s">
        <v>91</v>
      </c>
      <c r="X2845" s="82" t="s">
        <v>104</v>
      </c>
      <c r="Y2845" s="82" t="s">
        <v>105</v>
      </c>
      <c r="Z2845" s="82">
        <v>1</v>
      </c>
      <c r="AB2845" s="82" t="s">
        <v>4068</v>
      </c>
      <c r="AD2845" s="82" t="s">
        <v>113</v>
      </c>
      <c r="AN2845" s="82" t="s">
        <v>76</v>
      </c>
      <c r="AO2845" s="82" t="s">
        <v>4069</v>
      </c>
      <c r="AP2845" s="82">
        <v>16480000</v>
      </c>
      <c r="AQ2845" s="82" t="s">
        <v>109</v>
      </c>
      <c r="AR2845" s="82" t="s">
        <v>4274</v>
      </c>
      <c r="AS2845" s="84">
        <v>41360</v>
      </c>
      <c r="AT2845" s="85">
        <v>2013</v>
      </c>
      <c r="AU2845" s="82" t="s">
        <v>4277</v>
      </c>
      <c r="AV2845" s="84">
        <v>41639</v>
      </c>
      <c r="AW2845" s="85">
        <v>2013</v>
      </c>
      <c r="AX2845" s="85">
        <f>Table1[[#This Row],[End TEST]]-Table1[[#This Row],[Start TEST]]</f>
        <v>0</v>
      </c>
      <c r="AY2845" s="85">
        <f>Table1[[#This Row],[TEST_Diff]]+1</f>
        <v>1</v>
      </c>
      <c r="AZ2845" s="92">
        <f>DATEDIF(Table1[[#This Row],[Start Year]],Table1[[#This Row],[End Year]],"d") / 365</f>
        <v>0.76438356164383559</v>
      </c>
      <c r="BF2845" s="82">
        <v>1</v>
      </c>
      <c r="BG2845" s="82">
        <v>1</v>
      </c>
      <c r="BH2845" s="82">
        <v>1</v>
      </c>
      <c r="BI2845" s="82">
        <v>1</v>
      </c>
      <c r="BJ2845" s="82">
        <v>1</v>
      </c>
    </row>
    <row r="2846" spans="1:62" x14ac:dyDescent="0.5">
      <c r="A2846" s="82">
        <v>225</v>
      </c>
      <c r="B2846" s="82" t="s">
        <v>4065</v>
      </c>
      <c r="D2846" s="90">
        <v>43512</v>
      </c>
      <c r="E2846" s="90" t="s">
        <v>4066</v>
      </c>
      <c r="F2846" s="90"/>
      <c r="G2846" s="82" t="s">
        <v>4066</v>
      </c>
      <c r="H2846" s="82" t="s">
        <v>4067</v>
      </c>
      <c r="I2846" s="80" t="s">
        <v>81</v>
      </c>
      <c r="J2846" s="80">
        <v>15</v>
      </c>
      <c r="K2846" s="80">
        <v>0</v>
      </c>
      <c r="P2846" s="80" t="s">
        <v>69</v>
      </c>
      <c r="Q2846" s="80">
        <v>22.5</v>
      </c>
      <c r="R2846" s="80">
        <v>2.6272389999999999</v>
      </c>
      <c r="S2846" s="80">
        <v>23.381664000000001</v>
      </c>
      <c r="T2846" s="80">
        <v>556200</v>
      </c>
      <c r="U2846" s="91">
        <f>Table1[[#This Row],[Distribution Amount (Dollars)]]/Table1[[#This Row],[NEWdatediff]]</f>
        <v>556200</v>
      </c>
      <c r="V2846" s="82" t="s">
        <v>287</v>
      </c>
      <c r="W2846" s="82" t="s">
        <v>91</v>
      </c>
      <c r="X2846" s="82" t="s">
        <v>104</v>
      </c>
      <c r="Y2846" s="82" t="s">
        <v>105</v>
      </c>
      <c r="Z2846" s="82">
        <v>1</v>
      </c>
      <c r="AB2846" s="82" t="s">
        <v>4068</v>
      </c>
      <c r="AD2846" s="82" t="s">
        <v>84</v>
      </c>
      <c r="AN2846" s="82" t="s">
        <v>76</v>
      </c>
      <c r="AO2846" s="82" t="s">
        <v>4069</v>
      </c>
      <c r="AP2846" s="82">
        <v>16480000</v>
      </c>
      <c r="AQ2846" s="82" t="s">
        <v>109</v>
      </c>
      <c r="AR2846" s="82" t="s">
        <v>4274</v>
      </c>
      <c r="AS2846" s="84">
        <v>41360</v>
      </c>
      <c r="AT2846" s="85">
        <v>2013</v>
      </c>
      <c r="AU2846" s="82" t="s">
        <v>4277</v>
      </c>
      <c r="AV2846" s="84">
        <v>41639</v>
      </c>
      <c r="AW2846" s="85">
        <v>2013</v>
      </c>
      <c r="AX2846" s="85">
        <f>Table1[[#This Row],[End TEST]]-Table1[[#This Row],[Start TEST]]</f>
        <v>0</v>
      </c>
      <c r="AY2846" s="85">
        <f>Table1[[#This Row],[TEST_Diff]]+1</f>
        <v>1</v>
      </c>
      <c r="AZ2846" s="92">
        <f>DATEDIF(Table1[[#This Row],[Start Year]],Table1[[#This Row],[End Year]],"d") / 365</f>
        <v>0.76438356164383559</v>
      </c>
      <c r="BF2846" s="82">
        <v>1</v>
      </c>
      <c r="BG2846" s="82">
        <v>1</v>
      </c>
      <c r="BH2846" s="82">
        <v>1</v>
      </c>
      <c r="BI2846" s="82">
        <v>1</v>
      </c>
      <c r="BJ2846" s="82">
        <v>1</v>
      </c>
    </row>
    <row r="2847" spans="1:62" x14ac:dyDescent="0.5">
      <c r="A2847" s="82">
        <v>225</v>
      </c>
      <c r="B2847" s="82" t="s">
        <v>4065</v>
      </c>
      <c r="D2847" s="90">
        <v>43512</v>
      </c>
      <c r="E2847" s="90" t="s">
        <v>4066</v>
      </c>
      <c r="F2847" s="90"/>
      <c r="G2847" s="82" t="s">
        <v>4066</v>
      </c>
      <c r="H2847" s="82" t="s">
        <v>4067</v>
      </c>
      <c r="I2847" s="80" t="s">
        <v>129</v>
      </c>
      <c r="J2847" s="80">
        <v>40</v>
      </c>
      <c r="K2847" s="80">
        <v>0</v>
      </c>
      <c r="P2847" s="80" t="s">
        <v>69</v>
      </c>
      <c r="Q2847" s="80">
        <v>22.5</v>
      </c>
      <c r="R2847" s="80">
        <v>2.6272389999999999</v>
      </c>
      <c r="S2847" s="80">
        <v>23.381664000000001</v>
      </c>
      <c r="T2847" s="80">
        <v>1483200</v>
      </c>
      <c r="U2847" s="91">
        <f>Table1[[#This Row],[Distribution Amount (Dollars)]]/Table1[[#This Row],[NEWdatediff]]</f>
        <v>1483200</v>
      </c>
      <c r="V2847" s="82" t="s">
        <v>287</v>
      </c>
      <c r="W2847" s="82" t="s">
        <v>91</v>
      </c>
      <c r="X2847" s="82" t="s">
        <v>104</v>
      </c>
      <c r="Y2847" s="82" t="s">
        <v>105</v>
      </c>
      <c r="Z2847" s="82">
        <v>1</v>
      </c>
      <c r="AB2847" s="82" t="s">
        <v>4068</v>
      </c>
      <c r="AD2847" s="82" t="s">
        <v>84</v>
      </c>
      <c r="AN2847" s="82" t="s">
        <v>76</v>
      </c>
      <c r="AO2847" s="82" t="s">
        <v>4069</v>
      </c>
      <c r="AP2847" s="82">
        <v>16480000</v>
      </c>
      <c r="AQ2847" s="82" t="s">
        <v>109</v>
      </c>
      <c r="AR2847" s="82" t="s">
        <v>4274</v>
      </c>
      <c r="AS2847" s="84">
        <v>41360</v>
      </c>
      <c r="AT2847" s="85">
        <v>2013</v>
      </c>
      <c r="AU2847" s="82" t="s">
        <v>4277</v>
      </c>
      <c r="AV2847" s="84">
        <v>41639</v>
      </c>
      <c r="AW2847" s="85">
        <v>2013</v>
      </c>
      <c r="AX2847" s="85">
        <f>Table1[[#This Row],[End TEST]]-Table1[[#This Row],[Start TEST]]</f>
        <v>0</v>
      </c>
      <c r="AY2847" s="85">
        <f>Table1[[#This Row],[TEST_Diff]]+1</f>
        <v>1</v>
      </c>
      <c r="AZ2847" s="92">
        <f>DATEDIF(Table1[[#This Row],[Start Year]],Table1[[#This Row],[End Year]],"d") / 365</f>
        <v>0.76438356164383559</v>
      </c>
      <c r="BF2847" s="82">
        <v>1</v>
      </c>
      <c r="BG2847" s="82">
        <v>1</v>
      </c>
      <c r="BH2847" s="82">
        <v>1</v>
      </c>
      <c r="BI2847" s="82">
        <v>1</v>
      </c>
      <c r="BJ2847" s="82">
        <v>1</v>
      </c>
    </row>
    <row r="2848" spans="1:62" x14ac:dyDescent="0.5">
      <c r="A2848" s="82">
        <v>225</v>
      </c>
      <c r="B2848" s="82" t="s">
        <v>4065</v>
      </c>
      <c r="D2848" s="90">
        <v>43512</v>
      </c>
      <c r="E2848" s="90" t="s">
        <v>4066</v>
      </c>
      <c r="F2848" s="90"/>
      <c r="G2848" s="82" t="s">
        <v>4066</v>
      </c>
      <c r="H2848" s="82" t="s">
        <v>4067</v>
      </c>
      <c r="I2848" s="80" t="s">
        <v>280</v>
      </c>
      <c r="J2848" s="80">
        <v>5</v>
      </c>
      <c r="K2848" s="80">
        <v>0</v>
      </c>
      <c r="P2848" s="80" t="s">
        <v>69</v>
      </c>
      <c r="Q2848" s="80">
        <v>22.5</v>
      </c>
      <c r="R2848" s="80">
        <v>2.6272389999999999</v>
      </c>
      <c r="S2848" s="80">
        <v>23.381664000000001</v>
      </c>
      <c r="T2848" s="80">
        <v>185400</v>
      </c>
      <c r="U2848" s="91">
        <f>Table1[[#This Row],[Distribution Amount (Dollars)]]/Table1[[#This Row],[NEWdatediff]]</f>
        <v>185400</v>
      </c>
      <c r="V2848" s="82" t="s">
        <v>287</v>
      </c>
      <c r="W2848" s="82" t="s">
        <v>91</v>
      </c>
      <c r="X2848" s="82" t="s">
        <v>104</v>
      </c>
      <c r="Y2848" s="82" t="s">
        <v>105</v>
      </c>
      <c r="Z2848" s="82">
        <v>1</v>
      </c>
      <c r="AB2848" s="82" t="s">
        <v>4068</v>
      </c>
      <c r="AD2848" s="82" t="s">
        <v>84</v>
      </c>
      <c r="AN2848" s="82" t="s">
        <v>76</v>
      </c>
      <c r="AO2848" s="82" t="s">
        <v>4069</v>
      </c>
      <c r="AP2848" s="82">
        <v>16480000</v>
      </c>
      <c r="AQ2848" s="82" t="s">
        <v>109</v>
      </c>
      <c r="AR2848" s="82" t="s">
        <v>4274</v>
      </c>
      <c r="AS2848" s="84">
        <v>41360</v>
      </c>
      <c r="AT2848" s="85">
        <v>2013</v>
      </c>
      <c r="AU2848" s="82" t="s">
        <v>4277</v>
      </c>
      <c r="AV2848" s="84">
        <v>41639</v>
      </c>
      <c r="AW2848" s="85">
        <v>2013</v>
      </c>
      <c r="AX2848" s="85">
        <f>Table1[[#This Row],[End TEST]]-Table1[[#This Row],[Start TEST]]</f>
        <v>0</v>
      </c>
      <c r="AY2848" s="85">
        <f>Table1[[#This Row],[TEST_Diff]]+1</f>
        <v>1</v>
      </c>
      <c r="AZ2848" s="92">
        <f>DATEDIF(Table1[[#This Row],[Start Year]],Table1[[#This Row],[End Year]],"d") / 365</f>
        <v>0.76438356164383559</v>
      </c>
      <c r="BF2848" s="82">
        <v>1</v>
      </c>
      <c r="BG2848" s="82">
        <v>1</v>
      </c>
      <c r="BH2848" s="82">
        <v>1</v>
      </c>
      <c r="BI2848" s="82">
        <v>1</v>
      </c>
      <c r="BJ2848" s="82">
        <v>1</v>
      </c>
    </row>
    <row r="2849" spans="1:62" x14ac:dyDescent="0.5">
      <c r="A2849" s="82">
        <v>225</v>
      </c>
      <c r="B2849" s="82" t="s">
        <v>4065</v>
      </c>
      <c r="D2849" s="90">
        <v>43512</v>
      </c>
      <c r="E2849" s="90" t="s">
        <v>4066</v>
      </c>
      <c r="F2849" s="90"/>
      <c r="G2849" s="82" t="s">
        <v>4066</v>
      </c>
      <c r="H2849" s="82" t="s">
        <v>4067</v>
      </c>
      <c r="I2849" s="80" t="s">
        <v>98</v>
      </c>
      <c r="J2849" s="80">
        <v>20</v>
      </c>
      <c r="K2849" s="80">
        <v>0</v>
      </c>
      <c r="P2849" s="80" t="s">
        <v>69</v>
      </c>
      <c r="Q2849" s="80">
        <v>22.5</v>
      </c>
      <c r="R2849" s="80">
        <v>2.6272389999999999</v>
      </c>
      <c r="S2849" s="80">
        <v>23.381664000000001</v>
      </c>
      <c r="T2849" s="80">
        <v>741600</v>
      </c>
      <c r="U2849" s="91">
        <f>Table1[[#This Row],[Distribution Amount (Dollars)]]/Table1[[#This Row],[NEWdatediff]]</f>
        <v>741600</v>
      </c>
      <c r="V2849" s="82" t="s">
        <v>287</v>
      </c>
      <c r="W2849" s="82" t="s">
        <v>91</v>
      </c>
      <c r="X2849" s="82" t="s">
        <v>104</v>
      </c>
      <c r="Y2849" s="82" t="s">
        <v>105</v>
      </c>
      <c r="Z2849" s="82">
        <v>1</v>
      </c>
      <c r="AB2849" s="82" t="s">
        <v>4068</v>
      </c>
      <c r="AD2849" s="82" t="s">
        <v>84</v>
      </c>
      <c r="AN2849" s="82" t="s">
        <v>76</v>
      </c>
      <c r="AO2849" s="82" t="s">
        <v>4069</v>
      </c>
      <c r="AP2849" s="82">
        <v>16480000</v>
      </c>
      <c r="AQ2849" s="82" t="s">
        <v>109</v>
      </c>
      <c r="AR2849" s="82" t="s">
        <v>4274</v>
      </c>
      <c r="AS2849" s="84">
        <v>41360</v>
      </c>
      <c r="AT2849" s="85">
        <v>2013</v>
      </c>
      <c r="AU2849" s="82" t="s">
        <v>4277</v>
      </c>
      <c r="AV2849" s="84">
        <v>41639</v>
      </c>
      <c r="AW2849" s="85">
        <v>2013</v>
      </c>
      <c r="AX2849" s="85">
        <f>Table1[[#This Row],[End TEST]]-Table1[[#This Row],[Start TEST]]</f>
        <v>0</v>
      </c>
      <c r="AY2849" s="85">
        <f>Table1[[#This Row],[TEST_Diff]]+1</f>
        <v>1</v>
      </c>
      <c r="AZ2849" s="92">
        <f>DATEDIF(Table1[[#This Row],[Start Year]],Table1[[#This Row],[End Year]],"d") / 365</f>
        <v>0.76438356164383559</v>
      </c>
      <c r="BF2849" s="82">
        <v>1</v>
      </c>
      <c r="BG2849" s="82">
        <v>1</v>
      </c>
      <c r="BH2849" s="82">
        <v>1</v>
      </c>
      <c r="BI2849" s="82">
        <v>1</v>
      </c>
      <c r="BJ2849" s="82">
        <v>1</v>
      </c>
    </row>
    <row r="2850" spans="1:62" x14ac:dyDescent="0.5">
      <c r="A2850" s="82">
        <v>225</v>
      </c>
      <c r="B2850" s="82" t="s">
        <v>4065</v>
      </c>
      <c r="D2850" s="90">
        <v>43512</v>
      </c>
      <c r="E2850" s="90" t="s">
        <v>4066</v>
      </c>
      <c r="F2850" s="90"/>
      <c r="G2850" s="82" t="s">
        <v>4066</v>
      </c>
      <c r="H2850" s="82" t="s">
        <v>4067</v>
      </c>
      <c r="I2850" s="80" t="s">
        <v>127</v>
      </c>
      <c r="J2850" s="80">
        <v>20</v>
      </c>
      <c r="K2850" s="80">
        <v>0</v>
      </c>
      <c r="P2850" s="80" t="s">
        <v>69</v>
      </c>
      <c r="Q2850" s="80">
        <v>22.5</v>
      </c>
      <c r="R2850" s="80">
        <v>2.6272389999999999</v>
      </c>
      <c r="S2850" s="80">
        <v>23.381664000000001</v>
      </c>
      <c r="T2850" s="80">
        <v>741600</v>
      </c>
      <c r="U2850" s="91">
        <f>Table1[[#This Row],[Distribution Amount (Dollars)]]/Table1[[#This Row],[NEWdatediff]]</f>
        <v>741600</v>
      </c>
      <c r="V2850" s="82" t="s">
        <v>287</v>
      </c>
      <c r="W2850" s="82" t="s">
        <v>91</v>
      </c>
      <c r="X2850" s="82" t="s">
        <v>104</v>
      </c>
      <c r="Y2850" s="82" t="s">
        <v>105</v>
      </c>
      <c r="Z2850" s="82">
        <v>1</v>
      </c>
      <c r="AB2850" s="82" t="s">
        <v>4068</v>
      </c>
      <c r="AD2850" s="82" t="s">
        <v>84</v>
      </c>
      <c r="AN2850" s="82" t="s">
        <v>76</v>
      </c>
      <c r="AO2850" s="82" t="s">
        <v>4069</v>
      </c>
      <c r="AP2850" s="82">
        <v>16480000</v>
      </c>
      <c r="AQ2850" s="82" t="s">
        <v>109</v>
      </c>
      <c r="AR2850" s="82" t="s">
        <v>4274</v>
      </c>
      <c r="AS2850" s="84">
        <v>41360</v>
      </c>
      <c r="AT2850" s="85">
        <v>2013</v>
      </c>
      <c r="AU2850" s="82" t="s">
        <v>4277</v>
      </c>
      <c r="AV2850" s="84">
        <v>41639</v>
      </c>
      <c r="AW2850" s="85">
        <v>2013</v>
      </c>
      <c r="AX2850" s="85">
        <f>Table1[[#This Row],[End TEST]]-Table1[[#This Row],[Start TEST]]</f>
        <v>0</v>
      </c>
      <c r="AY2850" s="85">
        <f>Table1[[#This Row],[TEST_Diff]]+1</f>
        <v>1</v>
      </c>
      <c r="AZ2850" s="92">
        <f>DATEDIF(Table1[[#This Row],[Start Year]],Table1[[#This Row],[End Year]],"d") / 365</f>
        <v>0.76438356164383559</v>
      </c>
      <c r="BF2850" s="82">
        <v>1</v>
      </c>
      <c r="BG2850" s="82">
        <v>1</v>
      </c>
      <c r="BH2850" s="82">
        <v>1</v>
      </c>
      <c r="BI2850" s="82">
        <v>1</v>
      </c>
      <c r="BJ2850" s="82">
        <v>1</v>
      </c>
    </row>
    <row r="2851" spans="1:62" x14ac:dyDescent="0.5">
      <c r="A2851" s="82">
        <v>225</v>
      </c>
      <c r="B2851" s="82" t="s">
        <v>4065</v>
      </c>
      <c r="D2851" s="90">
        <v>43512</v>
      </c>
      <c r="E2851" s="90" t="s">
        <v>4066</v>
      </c>
      <c r="F2851" s="90"/>
      <c r="G2851" s="82" t="s">
        <v>4066</v>
      </c>
      <c r="H2851" s="82" t="s">
        <v>4067</v>
      </c>
      <c r="I2851" s="80" t="s">
        <v>81</v>
      </c>
      <c r="J2851" s="80">
        <v>15</v>
      </c>
      <c r="K2851" s="80">
        <v>0</v>
      </c>
      <c r="P2851" s="80" t="s">
        <v>308</v>
      </c>
      <c r="Q2851" s="80">
        <v>7.5</v>
      </c>
      <c r="R2851" s="80">
        <v>13.923406</v>
      </c>
      <c r="S2851" s="80">
        <v>-86.952798999999999</v>
      </c>
      <c r="T2851" s="80">
        <v>185400</v>
      </c>
      <c r="U2851" s="91">
        <f>Table1[[#This Row],[Distribution Amount (Dollars)]]/Table1[[#This Row],[NEWdatediff]]</f>
        <v>185400</v>
      </c>
      <c r="V2851" s="82" t="s">
        <v>287</v>
      </c>
      <c r="W2851" s="82" t="s">
        <v>91</v>
      </c>
      <c r="X2851" s="82" t="s">
        <v>104</v>
      </c>
      <c r="Y2851" s="82" t="s">
        <v>105</v>
      </c>
      <c r="Z2851" s="82">
        <v>1</v>
      </c>
      <c r="AB2851" s="82" t="s">
        <v>4068</v>
      </c>
      <c r="AD2851" s="82" t="s">
        <v>112</v>
      </c>
      <c r="AN2851" s="82" t="s">
        <v>76</v>
      </c>
      <c r="AO2851" s="82" t="s">
        <v>4069</v>
      </c>
      <c r="AP2851" s="82">
        <v>16480000</v>
      </c>
      <c r="AQ2851" s="82" t="s">
        <v>109</v>
      </c>
      <c r="AR2851" s="82" t="s">
        <v>4274</v>
      </c>
      <c r="AS2851" s="84">
        <v>41360</v>
      </c>
      <c r="AT2851" s="85">
        <v>2013</v>
      </c>
      <c r="AU2851" s="82" t="s">
        <v>4277</v>
      </c>
      <c r="AV2851" s="84">
        <v>41639</v>
      </c>
      <c r="AW2851" s="85">
        <v>2013</v>
      </c>
      <c r="AX2851" s="85">
        <f>Table1[[#This Row],[End TEST]]-Table1[[#This Row],[Start TEST]]</f>
        <v>0</v>
      </c>
      <c r="AY2851" s="85">
        <f>Table1[[#This Row],[TEST_Diff]]+1</f>
        <v>1</v>
      </c>
      <c r="AZ2851" s="92">
        <f>DATEDIF(Table1[[#This Row],[Start Year]],Table1[[#This Row],[End Year]],"d") / 365</f>
        <v>0.76438356164383559</v>
      </c>
      <c r="BF2851" s="82">
        <v>1</v>
      </c>
      <c r="BG2851" s="82">
        <v>1</v>
      </c>
      <c r="BH2851" s="82">
        <v>1</v>
      </c>
      <c r="BI2851" s="82">
        <v>1</v>
      </c>
      <c r="BJ2851" s="82">
        <v>1</v>
      </c>
    </row>
    <row r="2852" spans="1:62" x14ac:dyDescent="0.5">
      <c r="A2852" s="82">
        <v>225</v>
      </c>
      <c r="B2852" s="82" t="s">
        <v>4065</v>
      </c>
      <c r="D2852" s="90">
        <v>43512</v>
      </c>
      <c r="E2852" s="90" t="s">
        <v>4066</v>
      </c>
      <c r="F2852" s="90"/>
      <c r="G2852" s="82" t="s">
        <v>4066</v>
      </c>
      <c r="H2852" s="82" t="s">
        <v>4067</v>
      </c>
      <c r="I2852" s="80" t="s">
        <v>129</v>
      </c>
      <c r="J2852" s="80">
        <v>40</v>
      </c>
      <c r="K2852" s="80">
        <v>0</v>
      </c>
      <c r="P2852" s="80" t="s">
        <v>308</v>
      </c>
      <c r="Q2852" s="80">
        <v>7.5</v>
      </c>
      <c r="R2852" s="80">
        <v>13.923406</v>
      </c>
      <c r="S2852" s="80">
        <v>-86.952798999999999</v>
      </c>
      <c r="T2852" s="80">
        <v>494400</v>
      </c>
      <c r="U2852" s="91">
        <f>Table1[[#This Row],[Distribution Amount (Dollars)]]/Table1[[#This Row],[NEWdatediff]]</f>
        <v>494400</v>
      </c>
      <c r="V2852" s="82" t="s">
        <v>287</v>
      </c>
      <c r="W2852" s="82" t="s">
        <v>91</v>
      </c>
      <c r="X2852" s="82" t="s">
        <v>104</v>
      </c>
      <c r="Y2852" s="82" t="s">
        <v>105</v>
      </c>
      <c r="Z2852" s="82">
        <v>1</v>
      </c>
      <c r="AB2852" s="82" t="s">
        <v>4068</v>
      </c>
      <c r="AD2852" s="82" t="s">
        <v>112</v>
      </c>
      <c r="AN2852" s="82" t="s">
        <v>76</v>
      </c>
      <c r="AO2852" s="82" t="s">
        <v>4069</v>
      </c>
      <c r="AP2852" s="82">
        <v>16480000</v>
      </c>
      <c r="AQ2852" s="82" t="s">
        <v>109</v>
      </c>
      <c r="AR2852" s="82" t="s">
        <v>4274</v>
      </c>
      <c r="AS2852" s="84">
        <v>41360</v>
      </c>
      <c r="AT2852" s="85">
        <v>2013</v>
      </c>
      <c r="AU2852" s="82" t="s">
        <v>4277</v>
      </c>
      <c r="AV2852" s="84">
        <v>41639</v>
      </c>
      <c r="AW2852" s="85">
        <v>2013</v>
      </c>
      <c r="AX2852" s="85">
        <f>Table1[[#This Row],[End TEST]]-Table1[[#This Row],[Start TEST]]</f>
        <v>0</v>
      </c>
      <c r="AY2852" s="85">
        <f>Table1[[#This Row],[TEST_Diff]]+1</f>
        <v>1</v>
      </c>
      <c r="AZ2852" s="92">
        <f>DATEDIF(Table1[[#This Row],[Start Year]],Table1[[#This Row],[End Year]],"d") / 365</f>
        <v>0.76438356164383559</v>
      </c>
      <c r="BF2852" s="82">
        <v>1</v>
      </c>
      <c r="BG2852" s="82">
        <v>1</v>
      </c>
      <c r="BH2852" s="82">
        <v>1</v>
      </c>
      <c r="BI2852" s="82">
        <v>1</v>
      </c>
      <c r="BJ2852" s="82">
        <v>1</v>
      </c>
    </row>
    <row r="2853" spans="1:62" x14ac:dyDescent="0.5">
      <c r="A2853" s="82">
        <v>225</v>
      </c>
      <c r="B2853" s="82" t="s">
        <v>4065</v>
      </c>
      <c r="D2853" s="90">
        <v>43512</v>
      </c>
      <c r="E2853" s="90" t="s">
        <v>4066</v>
      </c>
      <c r="F2853" s="90"/>
      <c r="G2853" s="82" t="s">
        <v>4066</v>
      </c>
      <c r="H2853" s="82" t="s">
        <v>4067</v>
      </c>
      <c r="I2853" s="80" t="s">
        <v>280</v>
      </c>
      <c r="J2853" s="80">
        <v>5</v>
      </c>
      <c r="K2853" s="80">
        <v>0</v>
      </c>
      <c r="P2853" s="80" t="s">
        <v>308</v>
      </c>
      <c r="Q2853" s="80">
        <v>7.5</v>
      </c>
      <c r="R2853" s="80">
        <v>13.923406</v>
      </c>
      <c r="S2853" s="80">
        <v>-86.952798999999999</v>
      </c>
      <c r="T2853" s="80">
        <v>61800</v>
      </c>
      <c r="U2853" s="91">
        <f>Table1[[#This Row],[Distribution Amount (Dollars)]]/Table1[[#This Row],[NEWdatediff]]</f>
        <v>61800</v>
      </c>
      <c r="V2853" s="82" t="s">
        <v>287</v>
      </c>
      <c r="W2853" s="82" t="s">
        <v>91</v>
      </c>
      <c r="X2853" s="82" t="s">
        <v>104</v>
      </c>
      <c r="Y2853" s="82" t="s">
        <v>105</v>
      </c>
      <c r="Z2853" s="82">
        <v>1</v>
      </c>
      <c r="AB2853" s="82" t="s">
        <v>4068</v>
      </c>
      <c r="AD2853" s="82" t="s">
        <v>112</v>
      </c>
      <c r="AN2853" s="82" t="s">
        <v>76</v>
      </c>
      <c r="AO2853" s="82" t="s">
        <v>4069</v>
      </c>
      <c r="AP2853" s="82">
        <v>16480000</v>
      </c>
      <c r="AQ2853" s="82" t="s">
        <v>109</v>
      </c>
      <c r="AR2853" s="82" t="s">
        <v>4274</v>
      </c>
      <c r="AS2853" s="84">
        <v>41360</v>
      </c>
      <c r="AT2853" s="85">
        <v>2013</v>
      </c>
      <c r="AU2853" s="82" t="s">
        <v>4277</v>
      </c>
      <c r="AV2853" s="84">
        <v>41639</v>
      </c>
      <c r="AW2853" s="85">
        <v>2013</v>
      </c>
      <c r="AX2853" s="85">
        <f>Table1[[#This Row],[End TEST]]-Table1[[#This Row],[Start TEST]]</f>
        <v>0</v>
      </c>
      <c r="AY2853" s="85">
        <f>Table1[[#This Row],[TEST_Diff]]+1</f>
        <v>1</v>
      </c>
      <c r="AZ2853" s="92">
        <f>DATEDIF(Table1[[#This Row],[Start Year]],Table1[[#This Row],[End Year]],"d") / 365</f>
        <v>0.76438356164383559</v>
      </c>
      <c r="BF2853" s="82">
        <v>1</v>
      </c>
      <c r="BG2853" s="82">
        <v>1</v>
      </c>
      <c r="BH2853" s="82">
        <v>1</v>
      </c>
      <c r="BI2853" s="82">
        <v>1</v>
      </c>
      <c r="BJ2853" s="82">
        <v>1</v>
      </c>
    </row>
    <row r="2854" spans="1:62" x14ac:dyDescent="0.5">
      <c r="A2854" s="82">
        <v>225</v>
      </c>
      <c r="B2854" s="82" t="s">
        <v>4065</v>
      </c>
      <c r="D2854" s="90">
        <v>43512</v>
      </c>
      <c r="E2854" s="90" t="s">
        <v>4066</v>
      </c>
      <c r="F2854" s="90"/>
      <c r="G2854" s="82" t="s">
        <v>4066</v>
      </c>
      <c r="H2854" s="82" t="s">
        <v>4067</v>
      </c>
      <c r="I2854" s="80" t="s">
        <v>98</v>
      </c>
      <c r="J2854" s="80">
        <v>20</v>
      </c>
      <c r="K2854" s="80">
        <v>0</v>
      </c>
      <c r="P2854" s="80" t="s">
        <v>308</v>
      </c>
      <c r="Q2854" s="80">
        <v>7.5</v>
      </c>
      <c r="R2854" s="80">
        <v>13.923406</v>
      </c>
      <c r="S2854" s="80">
        <v>-86.952798999999999</v>
      </c>
      <c r="T2854" s="80">
        <v>247200</v>
      </c>
      <c r="U2854" s="91">
        <f>Table1[[#This Row],[Distribution Amount (Dollars)]]/Table1[[#This Row],[NEWdatediff]]</f>
        <v>247200</v>
      </c>
      <c r="V2854" s="82" t="s">
        <v>287</v>
      </c>
      <c r="W2854" s="82" t="s">
        <v>91</v>
      </c>
      <c r="X2854" s="82" t="s">
        <v>104</v>
      </c>
      <c r="Y2854" s="82" t="s">
        <v>105</v>
      </c>
      <c r="Z2854" s="82">
        <v>1</v>
      </c>
      <c r="AB2854" s="82" t="s">
        <v>4068</v>
      </c>
      <c r="AD2854" s="82" t="s">
        <v>112</v>
      </c>
      <c r="AN2854" s="82" t="s">
        <v>76</v>
      </c>
      <c r="AO2854" s="82" t="s">
        <v>4069</v>
      </c>
      <c r="AP2854" s="82">
        <v>16480000</v>
      </c>
      <c r="AQ2854" s="82" t="s">
        <v>109</v>
      </c>
      <c r="AR2854" s="82" t="s">
        <v>4274</v>
      </c>
      <c r="AS2854" s="84">
        <v>41360</v>
      </c>
      <c r="AT2854" s="85">
        <v>2013</v>
      </c>
      <c r="AU2854" s="82" t="s">
        <v>4277</v>
      </c>
      <c r="AV2854" s="84">
        <v>41639</v>
      </c>
      <c r="AW2854" s="85">
        <v>2013</v>
      </c>
      <c r="AX2854" s="85">
        <f>Table1[[#This Row],[End TEST]]-Table1[[#This Row],[Start TEST]]</f>
        <v>0</v>
      </c>
      <c r="AY2854" s="85">
        <f>Table1[[#This Row],[TEST_Diff]]+1</f>
        <v>1</v>
      </c>
      <c r="AZ2854" s="92">
        <f>DATEDIF(Table1[[#This Row],[Start Year]],Table1[[#This Row],[End Year]],"d") / 365</f>
        <v>0.76438356164383559</v>
      </c>
      <c r="BF2854" s="82">
        <v>1</v>
      </c>
      <c r="BG2854" s="82">
        <v>1</v>
      </c>
      <c r="BH2854" s="82">
        <v>1</v>
      </c>
      <c r="BI2854" s="82">
        <v>1</v>
      </c>
      <c r="BJ2854" s="82">
        <v>1</v>
      </c>
    </row>
    <row r="2855" spans="1:62" x14ac:dyDescent="0.5">
      <c r="A2855" s="82">
        <v>225</v>
      </c>
      <c r="B2855" s="82" t="s">
        <v>4065</v>
      </c>
      <c r="D2855" s="90">
        <v>43512</v>
      </c>
      <c r="E2855" s="90" t="s">
        <v>4066</v>
      </c>
      <c r="F2855" s="90"/>
      <c r="G2855" s="82" t="s">
        <v>4066</v>
      </c>
      <c r="H2855" s="82" t="s">
        <v>4067</v>
      </c>
      <c r="I2855" s="80" t="s">
        <v>127</v>
      </c>
      <c r="J2855" s="80">
        <v>20</v>
      </c>
      <c r="K2855" s="80">
        <v>0</v>
      </c>
      <c r="P2855" s="80" t="s">
        <v>308</v>
      </c>
      <c r="Q2855" s="80">
        <v>7.5</v>
      </c>
      <c r="R2855" s="80">
        <v>13.923406</v>
      </c>
      <c r="S2855" s="80">
        <v>-86.952798999999999</v>
      </c>
      <c r="T2855" s="80">
        <v>247200</v>
      </c>
      <c r="U2855" s="91">
        <f>Table1[[#This Row],[Distribution Amount (Dollars)]]/Table1[[#This Row],[NEWdatediff]]</f>
        <v>247200</v>
      </c>
      <c r="V2855" s="82" t="s">
        <v>287</v>
      </c>
      <c r="W2855" s="82" t="s">
        <v>91</v>
      </c>
      <c r="X2855" s="82" t="s">
        <v>104</v>
      </c>
      <c r="Y2855" s="82" t="s">
        <v>105</v>
      </c>
      <c r="Z2855" s="82">
        <v>1</v>
      </c>
      <c r="AB2855" s="82" t="s">
        <v>4068</v>
      </c>
      <c r="AD2855" s="82" t="s">
        <v>112</v>
      </c>
      <c r="AN2855" s="82" t="s">
        <v>76</v>
      </c>
      <c r="AO2855" s="82" t="s">
        <v>4069</v>
      </c>
      <c r="AP2855" s="82">
        <v>16480000</v>
      </c>
      <c r="AQ2855" s="82" t="s">
        <v>109</v>
      </c>
      <c r="AR2855" s="82" t="s">
        <v>4274</v>
      </c>
      <c r="AS2855" s="84">
        <v>41360</v>
      </c>
      <c r="AT2855" s="85">
        <v>2013</v>
      </c>
      <c r="AU2855" s="82" t="s">
        <v>4277</v>
      </c>
      <c r="AV2855" s="84">
        <v>41639</v>
      </c>
      <c r="AW2855" s="85">
        <v>2013</v>
      </c>
      <c r="AX2855" s="85">
        <f>Table1[[#This Row],[End TEST]]-Table1[[#This Row],[Start TEST]]</f>
        <v>0</v>
      </c>
      <c r="AY2855" s="85">
        <f>Table1[[#This Row],[TEST_Diff]]+1</f>
        <v>1</v>
      </c>
      <c r="AZ2855" s="92">
        <f>DATEDIF(Table1[[#This Row],[Start Year]],Table1[[#This Row],[End Year]],"d") / 365</f>
        <v>0.76438356164383559</v>
      </c>
      <c r="BF2855" s="82">
        <v>1</v>
      </c>
      <c r="BG2855" s="82">
        <v>1</v>
      </c>
      <c r="BH2855" s="82">
        <v>1</v>
      </c>
      <c r="BI2855" s="82">
        <v>1</v>
      </c>
      <c r="BJ2855" s="82">
        <v>1</v>
      </c>
    </row>
    <row r="2856" spans="1:62" x14ac:dyDescent="0.5">
      <c r="A2856" s="82">
        <v>225</v>
      </c>
      <c r="B2856" s="82" t="s">
        <v>4065</v>
      </c>
      <c r="D2856" s="90">
        <v>43512</v>
      </c>
      <c r="E2856" s="90" t="s">
        <v>4066</v>
      </c>
      <c r="F2856" s="90"/>
      <c r="G2856" s="82" t="s">
        <v>4066</v>
      </c>
      <c r="H2856" s="82" t="s">
        <v>4067</v>
      </c>
      <c r="I2856" s="80" t="s">
        <v>81</v>
      </c>
      <c r="J2856" s="80">
        <v>15</v>
      </c>
      <c r="K2856" s="80">
        <v>0</v>
      </c>
      <c r="P2856" s="80" t="s">
        <v>307</v>
      </c>
      <c r="Q2856" s="80">
        <v>14</v>
      </c>
      <c r="R2856" s="80">
        <v>48.122632000000003</v>
      </c>
      <c r="S2856" s="80">
        <v>30.108753</v>
      </c>
      <c r="T2856" s="80">
        <v>346080</v>
      </c>
      <c r="U2856" s="91">
        <f>Table1[[#This Row],[Distribution Amount (Dollars)]]/Table1[[#This Row],[NEWdatediff]]</f>
        <v>346080</v>
      </c>
      <c r="V2856" s="82" t="s">
        <v>287</v>
      </c>
      <c r="W2856" s="82" t="s">
        <v>91</v>
      </c>
      <c r="X2856" s="82" t="s">
        <v>104</v>
      </c>
      <c r="Y2856" s="82" t="s">
        <v>105</v>
      </c>
      <c r="Z2856" s="82">
        <v>1</v>
      </c>
      <c r="AB2856" s="82" t="s">
        <v>4068</v>
      </c>
      <c r="AD2856" s="82" t="s">
        <v>110</v>
      </c>
      <c r="AN2856" s="82" t="s">
        <v>76</v>
      </c>
      <c r="AO2856" s="82" t="s">
        <v>4069</v>
      </c>
      <c r="AP2856" s="82">
        <v>16480000</v>
      </c>
      <c r="AQ2856" s="82" t="s">
        <v>109</v>
      </c>
      <c r="AR2856" s="82" t="s">
        <v>4274</v>
      </c>
      <c r="AS2856" s="84">
        <v>41360</v>
      </c>
      <c r="AT2856" s="85">
        <v>2013</v>
      </c>
      <c r="AU2856" s="82" t="s">
        <v>4277</v>
      </c>
      <c r="AV2856" s="84">
        <v>41639</v>
      </c>
      <c r="AW2856" s="85">
        <v>2013</v>
      </c>
      <c r="AX2856" s="85">
        <f>Table1[[#This Row],[End TEST]]-Table1[[#This Row],[Start TEST]]</f>
        <v>0</v>
      </c>
      <c r="AY2856" s="85">
        <f>Table1[[#This Row],[TEST_Diff]]+1</f>
        <v>1</v>
      </c>
      <c r="AZ2856" s="92">
        <f>DATEDIF(Table1[[#This Row],[Start Year]],Table1[[#This Row],[End Year]],"d") / 365</f>
        <v>0.76438356164383559</v>
      </c>
      <c r="BF2856" s="82">
        <v>1</v>
      </c>
      <c r="BG2856" s="82">
        <v>1</v>
      </c>
      <c r="BH2856" s="82">
        <v>1</v>
      </c>
      <c r="BI2856" s="82">
        <v>1</v>
      </c>
      <c r="BJ2856" s="82">
        <v>1</v>
      </c>
    </row>
    <row r="2857" spans="1:62" x14ac:dyDescent="0.5">
      <c r="A2857" s="82">
        <v>225</v>
      </c>
      <c r="B2857" s="82" t="s">
        <v>4065</v>
      </c>
      <c r="D2857" s="90">
        <v>43512</v>
      </c>
      <c r="E2857" s="90" t="s">
        <v>4066</v>
      </c>
      <c r="F2857" s="90"/>
      <c r="G2857" s="82" t="s">
        <v>4066</v>
      </c>
      <c r="H2857" s="82" t="s">
        <v>4067</v>
      </c>
      <c r="I2857" s="80" t="s">
        <v>129</v>
      </c>
      <c r="J2857" s="80">
        <v>40</v>
      </c>
      <c r="K2857" s="80">
        <v>0</v>
      </c>
      <c r="P2857" s="80" t="s">
        <v>307</v>
      </c>
      <c r="Q2857" s="80">
        <v>14</v>
      </c>
      <c r="R2857" s="80">
        <v>48.122632000000003</v>
      </c>
      <c r="S2857" s="80">
        <v>30.108753</v>
      </c>
      <c r="T2857" s="80">
        <v>922880</v>
      </c>
      <c r="U2857" s="91">
        <f>Table1[[#This Row],[Distribution Amount (Dollars)]]/Table1[[#This Row],[NEWdatediff]]</f>
        <v>922880</v>
      </c>
      <c r="V2857" s="82" t="s">
        <v>287</v>
      </c>
      <c r="W2857" s="82" t="s">
        <v>91</v>
      </c>
      <c r="X2857" s="82" t="s">
        <v>104</v>
      </c>
      <c r="Y2857" s="82" t="s">
        <v>105</v>
      </c>
      <c r="Z2857" s="82">
        <v>1</v>
      </c>
      <c r="AB2857" s="82" t="s">
        <v>4068</v>
      </c>
      <c r="AD2857" s="82" t="s">
        <v>110</v>
      </c>
      <c r="AN2857" s="82" t="s">
        <v>76</v>
      </c>
      <c r="AO2857" s="82" t="s">
        <v>4069</v>
      </c>
      <c r="AP2857" s="82">
        <v>16480000</v>
      </c>
      <c r="AQ2857" s="82" t="s">
        <v>109</v>
      </c>
      <c r="AR2857" s="82" t="s">
        <v>4274</v>
      </c>
      <c r="AS2857" s="84">
        <v>41360</v>
      </c>
      <c r="AT2857" s="85">
        <v>2013</v>
      </c>
      <c r="AU2857" s="82" t="s">
        <v>4277</v>
      </c>
      <c r="AV2857" s="84">
        <v>41639</v>
      </c>
      <c r="AW2857" s="85">
        <v>2013</v>
      </c>
      <c r="AX2857" s="85">
        <f>Table1[[#This Row],[End TEST]]-Table1[[#This Row],[Start TEST]]</f>
        <v>0</v>
      </c>
      <c r="AY2857" s="85">
        <f>Table1[[#This Row],[TEST_Diff]]+1</f>
        <v>1</v>
      </c>
      <c r="AZ2857" s="92">
        <f>DATEDIF(Table1[[#This Row],[Start Year]],Table1[[#This Row],[End Year]],"d") / 365</f>
        <v>0.76438356164383559</v>
      </c>
      <c r="BF2857" s="82">
        <v>1</v>
      </c>
      <c r="BG2857" s="82">
        <v>1</v>
      </c>
      <c r="BH2857" s="82">
        <v>1</v>
      </c>
      <c r="BI2857" s="82">
        <v>1</v>
      </c>
      <c r="BJ2857" s="82">
        <v>1</v>
      </c>
    </row>
    <row r="2858" spans="1:62" x14ac:dyDescent="0.5">
      <c r="A2858" s="82">
        <v>225</v>
      </c>
      <c r="B2858" s="82" t="s">
        <v>4065</v>
      </c>
      <c r="D2858" s="90">
        <v>43512</v>
      </c>
      <c r="E2858" s="90" t="s">
        <v>4066</v>
      </c>
      <c r="F2858" s="90"/>
      <c r="G2858" s="82" t="s">
        <v>4066</v>
      </c>
      <c r="H2858" s="82" t="s">
        <v>4067</v>
      </c>
      <c r="I2858" s="80" t="s">
        <v>280</v>
      </c>
      <c r="J2858" s="80">
        <v>5</v>
      </c>
      <c r="K2858" s="80">
        <v>0</v>
      </c>
      <c r="P2858" s="80" t="s">
        <v>307</v>
      </c>
      <c r="Q2858" s="80">
        <v>14</v>
      </c>
      <c r="R2858" s="80">
        <v>48.122632000000003</v>
      </c>
      <c r="S2858" s="80">
        <v>30.108753</v>
      </c>
      <c r="T2858" s="80">
        <v>115360</v>
      </c>
      <c r="U2858" s="91">
        <f>Table1[[#This Row],[Distribution Amount (Dollars)]]/Table1[[#This Row],[NEWdatediff]]</f>
        <v>115360</v>
      </c>
      <c r="V2858" s="82" t="s">
        <v>287</v>
      </c>
      <c r="W2858" s="82" t="s">
        <v>91</v>
      </c>
      <c r="X2858" s="82" t="s">
        <v>104</v>
      </c>
      <c r="Y2858" s="82" t="s">
        <v>105</v>
      </c>
      <c r="Z2858" s="82">
        <v>1</v>
      </c>
      <c r="AB2858" s="82" t="s">
        <v>4068</v>
      </c>
      <c r="AD2858" s="82" t="s">
        <v>110</v>
      </c>
      <c r="AN2858" s="82" t="s">
        <v>76</v>
      </c>
      <c r="AO2858" s="82" t="s">
        <v>4069</v>
      </c>
      <c r="AP2858" s="82">
        <v>16480000</v>
      </c>
      <c r="AQ2858" s="82" t="s">
        <v>109</v>
      </c>
      <c r="AR2858" s="82" t="s">
        <v>4274</v>
      </c>
      <c r="AS2858" s="84">
        <v>41360</v>
      </c>
      <c r="AT2858" s="85">
        <v>2013</v>
      </c>
      <c r="AU2858" s="82" t="s">
        <v>4277</v>
      </c>
      <c r="AV2858" s="84">
        <v>41639</v>
      </c>
      <c r="AW2858" s="85">
        <v>2013</v>
      </c>
      <c r="AX2858" s="85">
        <f>Table1[[#This Row],[End TEST]]-Table1[[#This Row],[Start TEST]]</f>
        <v>0</v>
      </c>
      <c r="AY2858" s="85">
        <f>Table1[[#This Row],[TEST_Diff]]+1</f>
        <v>1</v>
      </c>
      <c r="AZ2858" s="92">
        <f>DATEDIF(Table1[[#This Row],[Start Year]],Table1[[#This Row],[End Year]],"d") / 365</f>
        <v>0.76438356164383559</v>
      </c>
      <c r="BF2858" s="82">
        <v>1</v>
      </c>
      <c r="BG2858" s="82">
        <v>1</v>
      </c>
      <c r="BH2858" s="82">
        <v>1</v>
      </c>
      <c r="BI2858" s="82">
        <v>1</v>
      </c>
      <c r="BJ2858" s="82">
        <v>1</v>
      </c>
    </row>
    <row r="2859" spans="1:62" x14ac:dyDescent="0.5">
      <c r="A2859" s="82">
        <v>225</v>
      </c>
      <c r="B2859" s="82" t="s">
        <v>4065</v>
      </c>
      <c r="D2859" s="90">
        <v>43512</v>
      </c>
      <c r="E2859" s="90" t="s">
        <v>4066</v>
      </c>
      <c r="F2859" s="90"/>
      <c r="G2859" s="82" t="s">
        <v>4066</v>
      </c>
      <c r="H2859" s="82" t="s">
        <v>4067</v>
      </c>
      <c r="I2859" s="80" t="s">
        <v>98</v>
      </c>
      <c r="J2859" s="80">
        <v>20</v>
      </c>
      <c r="K2859" s="80">
        <v>0</v>
      </c>
      <c r="P2859" s="80" t="s">
        <v>307</v>
      </c>
      <c r="Q2859" s="80">
        <v>14</v>
      </c>
      <c r="R2859" s="80">
        <v>48.122632000000003</v>
      </c>
      <c r="S2859" s="80">
        <v>30.108753</v>
      </c>
      <c r="T2859" s="80">
        <v>461440</v>
      </c>
      <c r="U2859" s="91">
        <f>Table1[[#This Row],[Distribution Amount (Dollars)]]/Table1[[#This Row],[NEWdatediff]]</f>
        <v>461440</v>
      </c>
      <c r="V2859" s="82" t="s">
        <v>287</v>
      </c>
      <c r="W2859" s="82" t="s">
        <v>91</v>
      </c>
      <c r="X2859" s="82" t="s">
        <v>104</v>
      </c>
      <c r="Y2859" s="82" t="s">
        <v>105</v>
      </c>
      <c r="Z2859" s="82">
        <v>1</v>
      </c>
      <c r="AB2859" s="82" t="s">
        <v>4068</v>
      </c>
      <c r="AD2859" s="82" t="s">
        <v>110</v>
      </c>
      <c r="AN2859" s="82" t="s">
        <v>76</v>
      </c>
      <c r="AO2859" s="82" t="s">
        <v>4069</v>
      </c>
      <c r="AP2859" s="82">
        <v>16480000</v>
      </c>
      <c r="AQ2859" s="82" t="s">
        <v>109</v>
      </c>
      <c r="AR2859" s="82" t="s">
        <v>4274</v>
      </c>
      <c r="AS2859" s="84">
        <v>41360</v>
      </c>
      <c r="AT2859" s="85">
        <v>2013</v>
      </c>
      <c r="AU2859" s="82" t="s">
        <v>4277</v>
      </c>
      <c r="AV2859" s="84">
        <v>41639</v>
      </c>
      <c r="AW2859" s="85">
        <v>2013</v>
      </c>
      <c r="AX2859" s="85">
        <f>Table1[[#This Row],[End TEST]]-Table1[[#This Row],[Start TEST]]</f>
        <v>0</v>
      </c>
      <c r="AY2859" s="85">
        <f>Table1[[#This Row],[TEST_Diff]]+1</f>
        <v>1</v>
      </c>
      <c r="AZ2859" s="92">
        <f>DATEDIF(Table1[[#This Row],[Start Year]],Table1[[#This Row],[End Year]],"d") / 365</f>
        <v>0.76438356164383559</v>
      </c>
      <c r="BF2859" s="82">
        <v>1</v>
      </c>
      <c r="BG2859" s="82">
        <v>1</v>
      </c>
      <c r="BH2859" s="82">
        <v>1</v>
      </c>
      <c r="BI2859" s="82">
        <v>1</v>
      </c>
      <c r="BJ2859" s="82">
        <v>1</v>
      </c>
    </row>
    <row r="2860" spans="1:62" x14ac:dyDescent="0.5">
      <c r="A2860" s="82">
        <v>225</v>
      </c>
      <c r="B2860" s="82" t="s">
        <v>4065</v>
      </c>
      <c r="D2860" s="90">
        <v>43512</v>
      </c>
      <c r="E2860" s="90" t="s">
        <v>4066</v>
      </c>
      <c r="F2860" s="90"/>
      <c r="G2860" s="82" t="s">
        <v>4066</v>
      </c>
      <c r="H2860" s="82" t="s">
        <v>4067</v>
      </c>
      <c r="I2860" s="80" t="s">
        <v>127</v>
      </c>
      <c r="J2860" s="80">
        <v>20</v>
      </c>
      <c r="K2860" s="80">
        <v>0</v>
      </c>
      <c r="P2860" s="80" t="s">
        <v>307</v>
      </c>
      <c r="Q2860" s="80">
        <v>14</v>
      </c>
      <c r="R2860" s="80">
        <v>48.122632000000003</v>
      </c>
      <c r="S2860" s="80">
        <v>30.108753</v>
      </c>
      <c r="T2860" s="80">
        <v>461440</v>
      </c>
      <c r="U2860" s="91">
        <f>Table1[[#This Row],[Distribution Amount (Dollars)]]/Table1[[#This Row],[NEWdatediff]]</f>
        <v>461440</v>
      </c>
      <c r="V2860" s="82" t="s">
        <v>287</v>
      </c>
      <c r="W2860" s="82" t="s">
        <v>91</v>
      </c>
      <c r="X2860" s="82" t="s">
        <v>104</v>
      </c>
      <c r="Y2860" s="82" t="s">
        <v>105</v>
      </c>
      <c r="Z2860" s="82">
        <v>1</v>
      </c>
      <c r="AB2860" s="82" t="s">
        <v>4068</v>
      </c>
      <c r="AD2860" s="82" t="s">
        <v>110</v>
      </c>
      <c r="AN2860" s="82" t="s">
        <v>76</v>
      </c>
      <c r="AO2860" s="82" t="s">
        <v>4069</v>
      </c>
      <c r="AP2860" s="82">
        <v>16480000</v>
      </c>
      <c r="AQ2860" s="82" t="s">
        <v>109</v>
      </c>
      <c r="AR2860" s="82" t="s">
        <v>4274</v>
      </c>
      <c r="AS2860" s="84">
        <v>41360</v>
      </c>
      <c r="AT2860" s="85">
        <v>2013</v>
      </c>
      <c r="AU2860" s="82" t="s">
        <v>4277</v>
      </c>
      <c r="AV2860" s="84">
        <v>41639</v>
      </c>
      <c r="AW2860" s="85">
        <v>2013</v>
      </c>
      <c r="AX2860" s="85">
        <f>Table1[[#This Row],[End TEST]]-Table1[[#This Row],[Start TEST]]</f>
        <v>0</v>
      </c>
      <c r="AY2860" s="85">
        <f>Table1[[#This Row],[TEST_Diff]]+1</f>
        <v>1</v>
      </c>
      <c r="AZ2860" s="92">
        <f>DATEDIF(Table1[[#This Row],[Start Year]],Table1[[#This Row],[End Year]],"d") / 365</f>
        <v>0.76438356164383559</v>
      </c>
      <c r="BF2860" s="82">
        <v>1</v>
      </c>
      <c r="BG2860" s="82">
        <v>1</v>
      </c>
      <c r="BH2860" s="82">
        <v>1</v>
      </c>
      <c r="BI2860" s="82">
        <v>1</v>
      </c>
      <c r="BJ2860" s="82">
        <v>1</v>
      </c>
    </row>
    <row r="2861" spans="1:62" x14ac:dyDescent="0.5">
      <c r="A2861" s="82">
        <v>225</v>
      </c>
      <c r="B2861" s="82" t="s">
        <v>4065</v>
      </c>
      <c r="D2861" s="90">
        <v>43512</v>
      </c>
      <c r="E2861" s="90" t="s">
        <v>4066</v>
      </c>
      <c r="F2861" s="90"/>
      <c r="G2861" s="82" t="s">
        <v>4066</v>
      </c>
      <c r="H2861" s="82" t="s">
        <v>4067</v>
      </c>
      <c r="I2861" s="80" t="s">
        <v>81</v>
      </c>
      <c r="J2861" s="80">
        <v>15</v>
      </c>
      <c r="K2861" s="80">
        <v>0</v>
      </c>
      <c r="P2861" s="80" t="s">
        <v>113</v>
      </c>
      <c r="Q2861" s="80">
        <v>6.5</v>
      </c>
      <c r="R2861" s="80">
        <v>10.278548000000001</v>
      </c>
      <c r="S2861" s="80">
        <v>102.006446</v>
      </c>
      <c r="T2861" s="80">
        <v>160680</v>
      </c>
      <c r="U2861" s="91">
        <f>Table1[[#This Row],[Distribution Amount (Dollars)]]/Table1[[#This Row],[NEWdatediff]]</f>
        <v>160680</v>
      </c>
      <c r="V2861" s="82" t="s">
        <v>287</v>
      </c>
      <c r="W2861" s="82" t="s">
        <v>91</v>
      </c>
      <c r="X2861" s="82" t="s">
        <v>104</v>
      </c>
      <c r="Y2861" s="82" t="s">
        <v>105</v>
      </c>
      <c r="Z2861" s="82">
        <v>1</v>
      </c>
      <c r="AB2861" s="82" t="s">
        <v>4068</v>
      </c>
      <c r="AD2861" s="82" t="s">
        <v>308</v>
      </c>
      <c r="AN2861" s="82" t="s">
        <v>76</v>
      </c>
      <c r="AO2861" s="82" t="s">
        <v>4069</v>
      </c>
      <c r="AP2861" s="82">
        <v>16480000</v>
      </c>
      <c r="AQ2861" s="82" t="s">
        <v>109</v>
      </c>
      <c r="AR2861" s="82" t="s">
        <v>4274</v>
      </c>
      <c r="AS2861" s="84">
        <v>41360</v>
      </c>
      <c r="AT2861" s="85">
        <v>2013</v>
      </c>
      <c r="AU2861" s="82" t="s">
        <v>4277</v>
      </c>
      <c r="AV2861" s="84">
        <v>41639</v>
      </c>
      <c r="AW2861" s="85">
        <v>2013</v>
      </c>
      <c r="AX2861" s="85">
        <f>Table1[[#This Row],[End TEST]]-Table1[[#This Row],[Start TEST]]</f>
        <v>0</v>
      </c>
      <c r="AY2861" s="85">
        <f>Table1[[#This Row],[TEST_Diff]]+1</f>
        <v>1</v>
      </c>
      <c r="AZ2861" s="92">
        <f>DATEDIF(Table1[[#This Row],[Start Year]],Table1[[#This Row],[End Year]],"d") / 365</f>
        <v>0.76438356164383559</v>
      </c>
      <c r="BF2861" s="82">
        <v>1</v>
      </c>
      <c r="BG2861" s="82">
        <v>1</v>
      </c>
      <c r="BH2861" s="82">
        <v>1</v>
      </c>
      <c r="BI2861" s="82">
        <v>1</v>
      </c>
      <c r="BJ2861" s="82">
        <v>1</v>
      </c>
    </row>
    <row r="2862" spans="1:62" x14ac:dyDescent="0.5">
      <c r="A2862" s="82">
        <v>225</v>
      </c>
      <c r="B2862" s="82" t="s">
        <v>4065</v>
      </c>
      <c r="D2862" s="90">
        <v>43512</v>
      </c>
      <c r="E2862" s="90" t="s">
        <v>4066</v>
      </c>
      <c r="F2862" s="90"/>
      <c r="G2862" s="82" t="s">
        <v>4066</v>
      </c>
      <c r="H2862" s="82" t="s">
        <v>4067</v>
      </c>
      <c r="I2862" s="80" t="s">
        <v>129</v>
      </c>
      <c r="J2862" s="80">
        <v>40</v>
      </c>
      <c r="K2862" s="80">
        <v>0</v>
      </c>
      <c r="P2862" s="80" t="s">
        <v>113</v>
      </c>
      <c r="Q2862" s="80">
        <v>6.5</v>
      </c>
      <c r="R2862" s="80">
        <v>10.278548000000001</v>
      </c>
      <c r="S2862" s="80">
        <v>102.006446</v>
      </c>
      <c r="T2862" s="80">
        <v>428480</v>
      </c>
      <c r="U2862" s="91">
        <f>Table1[[#This Row],[Distribution Amount (Dollars)]]/Table1[[#This Row],[NEWdatediff]]</f>
        <v>428480</v>
      </c>
      <c r="V2862" s="82" t="s">
        <v>287</v>
      </c>
      <c r="W2862" s="82" t="s">
        <v>91</v>
      </c>
      <c r="X2862" s="82" t="s">
        <v>104</v>
      </c>
      <c r="Y2862" s="82" t="s">
        <v>105</v>
      </c>
      <c r="Z2862" s="82">
        <v>1</v>
      </c>
      <c r="AB2862" s="82" t="s">
        <v>4068</v>
      </c>
      <c r="AD2862" s="82" t="s">
        <v>308</v>
      </c>
      <c r="AN2862" s="82" t="s">
        <v>76</v>
      </c>
      <c r="AO2862" s="82" t="s">
        <v>4069</v>
      </c>
      <c r="AP2862" s="82">
        <v>16480000</v>
      </c>
      <c r="AQ2862" s="82" t="s">
        <v>109</v>
      </c>
      <c r="AR2862" s="82" t="s">
        <v>4274</v>
      </c>
      <c r="AS2862" s="84">
        <v>41360</v>
      </c>
      <c r="AT2862" s="85">
        <v>2013</v>
      </c>
      <c r="AU2862" s="82" t="s">
        <v>4277</v>
      </c>
      <c r="AV2862" s="84">
        <v>41639</v>
      </c>
      <c r="AW2862" s="85">
        <v>2013</v>
      </c>
      <c r="AX2862" s="85">
        <f>Table1[[#This Row],[End TEST]]-Table1[[#This Row],[Start TEST]]</f>
        <v>0</v>
      </c>
      <c r="AY2862" s="85">
        <f>Table1[[#This Row],[TEST_Diff]]+1</f>
        <v>1</v>
      </c>
      <c r="AZ2862" s="92">
        <f>DATEDIF(Table1[[#This Row],[Start Year]],Table1[[#This Row],[End Year]],"d") / 365</f>
        <v>0.76438356164383559</v>
      </c>
      <c r="BF2862" s="82">
        <v>1</v>
      </c>
      <c r="BG2862" s="82">
        <v>1</v>
      </c>
      <c r="BH2862" s="82">
        <v>1</v>
      </c>
      <c r="BI2862" s="82">
        <v>1</v>
      </c>
      <c r="BJ2862" s="82">
        <v>1</v>
      </c>
    </row>
    <row r="2863" spans="1:62" x14ac:dyDescent="0.5">
      <c r="A2863" s="82">
        <v>225</v>
      </c>
      <c r="B2863" s="82" t="s">
        <v>4065</v>
      </c>
      <c r="D2863" s="90">
        <v>43512</v>
      </c>
      <c r="E2863" s="90" t="s">
        <v>4066</v>
      </c>
      <c r="F2863" s="90"/>
      <c r="G2863" s="82" t="s">
        <v>4066</v>
      </c>
      <c r="H2863" s="82" t="s">
        <v>4067</v>
      </c>
      <c r="I2863" s="80" t="s">
        <v>280</v>
      </c>
      <c r="J2863" s="80">
        <v>5</v>
      </c>
      <c r="K2863" s="80">
        <v>0</v>
      </c>
      <c r="P2863" s="80" t="s">
        <v>113</v>
      </c>
      <c r="Q2863" s="80">
        <v>6.5</v>
      </c>
      <c r="R2863" s="80">
        <v>10.278548000000001</v>
      </c>
      <c r="S2863" s="80">
        <v>102.006446</v>
      </c>
      <c r="T2863" s="80">
        <v>53560</v>
      </c>
      <c r="U2863" s="91">
        <f>Table1[[#This Row],[Distribution Amount (Dollars)]]/Table1[[#This Row],[NEWdatediff]]</f>
        <v>53560</v>
      </c>
      <c r="V2863" s="82" t="s">
        <v>287</v>
      </c>
      <c r="W2863" s="82" t="s">
        <v>91</v>
      </c>
      <c r="X2863" s="82" t="s">
        <v>104</v>
      </c>
      <c r="Y2863" s="82" t="s">
        <v>105</v>
      </c>
      <c r="Z2863" s="82">
        <v>1</v>
      </c>
      <c r="AB2863" s="82" t="s">
        <v>4068</v>
      </c>
      <c r="AD2863" s="82" t="s">
        <v>308</v>
      </c>
      <c r="AN2863" s="82" t="s">
        <v>76</v>
      </c>
      <c r="AO2863" s="82" t="s">
        <v>4069</v>
      </c>
      <c r="AP2863" s="82">
        <v>16480000</v>
      </c>
      <c r="AQ2863" s="82" t="s">
        <v>109</v>
      </c>
      <c r="AR2863" s="82" t="s">
        <v>4274</v>
      </c>
      <c r="AS2863" s="84">
        <v>41360</v>
      </c>
      <c r="AT2863" s="85">
        <v>2013</v>
      </c>
      <c r="AU2863" s="82" t="s">
        <v>4277</v>
      </c>
      <c r="AV2863" s="84">
        <v>41639</v>
      </c>
      <c r="AW2863" s="85">
        <v>2013</v>
      </c>
      <c r="AX2863" s="85">
        <f>Table1[[#This Row],[End TEST]]-Table1[[#This Row],[Start TEST]]</f>
        <v>0</v>
      </c>
      <c r="AY2863" s="85">
        <f>Table1[[#This Row],[TEST_Diff]]+1</f>
        <v>1</v>
      </c>
      <c r="AZ2863" s="92">
        <f>DATEDIF(Table1[[#This Row],[Start Year]],Table1[[#This Row],[End Year]],"d") / 365</f>
        <v>0.76438356164383559</v>
      </c>
      <c r="BF2863" s="82">
        <v>1</v>
      </c>
      <c r="BG2863" s="82">
        <v>1</v>
      </c>
      <c r="BH2863" s="82">
        <v>1</v>
      </c>
      <c r="BI2863" s="82">
        <v>1</v>
      </c>
      <c r="BJ2863" s="82">
        <v>1</v>
      </c>
    </row>
    <row r="2864" spans="1:62" x14ac:dyDescent="0.5">
      <c r="A2864" s="82">
        <v>225</v>
      </c>
      <c r="B2864" s="82" t="s">
        <v>4065</v>
      </c>
      <c r="D2864" s="90">
        <v>43512</v>
      </c>
      <c r="E2864" s="90" t="s">
        <v>4066</v>
      </c>
      <c r="F2864" s="90"/>
      <c r="G2864" s="82" t="s">
        <v>4066</v>
      </c>
      <c r="H2864" s="82" t="s">
        <v>4067</v>
      </c>
      <c r="I2864" s="80" t="s">
        <v>98</v>
      </c>
      <c r="J2864" s="80">
        <v>20</v>
      </c>
      <c r="K2864" s="80">
        <v>0</v>
      </c>
      <c r="P2864" s="80" t="s">
        <v>113</v>
      </c>
      <c r="Q2864" s="80">
        <v>6.5</v>
      </c>
      <c r="R2864" s="80">
        <v>10.278548000000001</v>
      </c>
      <c r="S2864" s="80">
        <v>102.006446</v>
      </c>
      <c r="T2864" s="80">
        <v>214240</v>
      </c>
      <c r="U2864" s="91">
        <f>Table1[[#This Row],[Distribution Amount (Dollars)]]/Table1[[#This Row],[NEWdatediff]]</f>
        <v>214240</v>
      </c>
      <c r="V2864" s="82" t="s">
        <v>287</v>
      </c>
      <c r="W2864" s="82" t="s">
        <v>91</v>
      </c>
      <c r="X2864" s="82" t="s">
        <v>104</v>
      </c>
      <c r="Y2864" s="82" t="s">
        <v>105</v>
      </c>
      <c r="Z2864" s="82">
        <v>1</v>
      </c>
      <c r="AB2864" s="82" t="s">
        <v>4068</v>
      </c>
      <c r="AD2864" s="82" t="s">
        <v>308</v>
      </c>
      <c r="AN2864" s="82" t="s">
        <v>76</v>
      </c>
      <c r="AO2864" s="82" t="s">
        <v>4069</v>
      </c>
      <c r="AP2864" s="82">
        <v>16480000</v>
      </c>
      <c r="AQ2864" s="82" t="s">
        <v>109</v>
      </c>
      <c r="AR2864" s="82" t="s">
        <v>4274</v>
      </c>
      <c r="AS2864" s="84">
        <v>41360</v>
      </c>
      <c r="AT2864" s="85">
        <v>2013</v>
      </c>
      <c r="AU2864" s="82" t="s">
        <v>4277</v>
      </c>
      <c r="AV2864" s="84">
        <v>41639</v>
      </c>
      <c r="AW2864" s="85">
        <v>2013</v>
      </c>
      <c r="AX2864" s="85">
        <f>Table1[[#This Row],[End TEST]]-Table1[[#This Row],[Start TEST]]</f>
        <v>0</v>
      </c>
      <c r="AY2864" s="85">
        <f>Table1[[#This Row],[TEST_Diff]]+1</f>
        <v>1</v>
      </c>
      <c r="AZ2864" s="92">
        <f>DATEDIF(Table1[[#This Row],[Start Year]],Table1[[#This Row],[End Year]],"d") / 365</f>
        <v>0.76438356164383559</v>
      </c>
      <c r="BF2864" s="82">
        <v>1</v>
      </c>
      <c r="BG2864" s="82">
        <v>1</v>
      </c>
      <c r="BH2864" s="82">
        <v>1</v>
      </c>
      <c r="BI2864" s="82">
        <v>1</v>
      </c>
      <c r="BJ2864" s="82">
        <v>1</v>
      </c>
    </row>
    <row r="2865" spans="1:62" x14ac:dyDescent="0.5">
      <c r="A2865" s="82">
        <v>225</v>
      </c>
      <c r="B2865" s="82" t="s">
        <v>4065</v>
      </c>
      <c r="D2865" s="90">
        <v>43512</v>
      </c>
      <c r="E2865" s="90" t="s">
        <v>4066</v>
      </c>
      <c r="F2865" s="90"/>
      <c r="G2865" s="82" t="s">
        <v>4066</v>
      </c>
      <c r="H2865" s="82" t="s">
        <v>4067</v>
      </c>
      <c r="I2865" s="80" t="s">
        <v>127</v>
      </c>
      <c r="J2865" s="80">
        <v>20</v>
      </c>
      <c r="K2865" s="80">
        <v>0</v>
      </c>
      <c r="P2865" s="80" t="s">
        <v>113</v>
      </c>
      <c r="Q2865" s="80">
        <v>6.5</v>
      </c>
      <c r="R2865" s="80">
        <v>10.278548000000001</v>
      </c>
      <c r="S2865" s="80">
        <v>102.006446</v>
      </c>
      <c r="T2865" s="80">
        <v>214240</v>
      </c>
      <c r="U2865" s="91">
        <f>Table1[[#This Row],[Distribution Amount (Dollars)]]/Table1[[#This Row],[NEWdatediff]]</f>
        <v>214240</v>
      </c>
      <c r="V2865" s="82" t="s">
        <v>287</v>
      </c>
      <c r="W2865" s="82" t="s">
        <v>91</v>
      </c>
      <c r="X2865" s="82" t="s">
        <v>104</v>
      </c>
      <c r="Y2865" s="82" t="s">
        <v>105</v>
      </c>
      <c r="Z2865" s="82">
        <v>1</v>
      </c>
      <c r="AB2865" s="82" t="s">
        <v>4068</v>
      </c>
      <c r="AD2865" s="82" t="s">
        <v>308</v>
      </c>
      <c r="AN2865" s="82" t="s">
        <v>76</v>
      </c>
      <c r="AO2865" s="82" t="s">
        <v>4069</v>
      </c>
      <c r="AP2865" s="82">
        <v>16480000</v>
      </c>
      <c r="AQ2865" s="82" t="s">
        <v>109</v>
      </c>
      <c r="AR2865" s="82" t="s">
        <v>4274</v>
      </c>
      <c r="AS2865" s="84">
        <v>41360</v>
      </c>
      <c r="AT2865" s="85">
        <v>2013</v>
      </c>
      <c r="AU2865" s="82" t="s">
        <v>4277</v>
      </c>
      <c r="AV2865" s="84">
        <v>41639</v>
      </c>
      <c r="AW2865" s="85">
        <v>2013</v>
      </c>
      <c r="AX2865" s="85">
        <f>Table1[[#This Row],[End TEST]]-Table1[[#This Row],[Start TEST]]</f>
        <v>0</v>
      </c>
      <c r="AY2865" s="85">
        <f>Table1[[#This Row],[TEST_Diff]]+1</f>
        <v>1</v>
      </c>
      <c r="AZ2865" s="92">
        <f>DATEDIF(Table1[[#This Row],[Start Year]],Table1[[#This Row],[End Year]],"d") / 365</f>
        <v>0.76438356164383559</v>
      </c>
      <c r="BF2865" s="82">
        <v>1</v>
      </c>
      <c r="BG2865" s="82">
        <v>1</v>
      </c>
      <c r="BH2865" s="82">
        <v>1</v>
      </c>
      <c r="BI2865" s="82">
        <v>1</v>
      </c>
      <c r="BJ2865" s="82">
        <v>1</v>
      </c>
    </row>
    <row r="2866" spans="1:62" x14ac:dyDescent="0.5">
      <c r="A2866" s="82">
        <v>225</v>
      </c>
      <c r="B2866" s="82" t="s">
        <v>4065</v>
      </c>
      <c r="D2866" s="90">
        <v>43512</v>
      </c>
      <c r="E2866" s="90" t="s">
        <v>4066</v>
      </c>
      <c r="F2866" s="90"/>
      <c r="G2866" s="82" t="s">
        <v>4066</v>
      </c>
      <c r="H2866" s="82" t="s">
        <v>4067</v>
      </c>
      <c r="I2866" s="80" t="s">
        <v>81</v>
      </c>
      <c r="J2866" s="80">
        <v>15</v>
      </c>
      <c r="K2866" s="80">
        <v>0</v>
      </c>
      <c r="P2866" s="80" t="s">
        <v>110</v>
      </c>
      <c r="Q2866" s="80">
        <v>22.5</v>
      </c>
      <c r="R2866" s="80">
        <v>26.625188000000001</v>
      </c>
      <c r="S2866" s="80">
        <v>6.809552</v>
      </c>
      <c r="T2866" s="80">
        <v>556200</v>
      </c>
      <c r="U2866" s="91">
        <f>Table1[[#This Row],[Distribution Amount (Dollars)]]/Table1[[#This Row],[NEWdatediff]]</f>
        <v>556200</v>
      </c>
      <c r="V2866" s="82" t="s">
        <v>287</v>
      </c>
      <c r="W2866" s="82" t="s">
        <v>91</v>
      </c>
      <c r="X2866" s="82" t="s">
        <v>104</v>
      </c>
      <c r="Y2866" s="82" t="s">
        <v>105</v>
      </c>
      <c r="Z2866" s="82">
        <v>1</v>
      </c>
      <c r="AB2866" s="82" t="s">
        <v>4068</v>
      </c>
      <c r="AD2866" s="82" t="s">
        <v>69</v>
      </c>
      <c r="AN2866" s="82" t="s">
        <v>76</v>
      </c>
      <c r="AO2866" s="82" t="s">
        <v>4069</v>
      </c>
      <c r="AP2866" s="82">
        <v>16480000</v>
      </c>
      <c r="AQ2866" s="82" t="s">
        <v>109</v>
      </c>
      <c r="AR2866" s="82" t="s">
        <v>4274</v>
      </c>
      <c r="AS2866" s="84">
        <v>41360</v>
      </c>
      <c r="AT2866" s="85">
        <v>2013</v>
      </c>
      <c r="AU2866" s="82" t="s">
        <v>4277</v>
      </c>
      <c r="AV2866" s="84">
        <v>41639</v>
      </c>
      <c r="AW2866" s="85">
        <v>2013</v>
      </c>
      <c r="AX2866" s="85">
        <f>Table1[[#This Row],[End TEST]]-Table1[[#This Row],[Start TEST]]</f>
        <v>0</v>
      </c>
      <c r="AY2866" s="85">
        <f>Table1[[#This Row],[TEST_Diff]]+1</f>
        <v>1</v>
      </c>
      <c r="AZ2866" s="92">
        <f>DATEDIF(Table1[[#This Row],[Start Year]],Table1[[#This Row],[End Year]],"d") / 365</f>
        <v>0.76438356164383559</v>
      </c>
      <c r="BF2866" s="82">
        <v>1</v>
      </c>
      <c r="BG2866" s="82">
        <v>1</v>
      </c>
      <c r="BH2866" s="82">
        <v>1</v>
      </c>
      <c r="BI2866" s="82">
        <v>1</v>
      </c>
      <c r="BJ2866" s="82">
        <v>1</v>
      </c>
    </row>
    <row r="2867" spans="1:62" x14ac:dyDescent="0.5">
      <c r="A2867" s="82">
        <v>225</v>
      </c>
      <c r="B2867" s="82" t="s">
        <v>4065</v>
      </c>
      <c r="D2867" s="90">
        <v>43512</v>
      </c>
      <c r="E2867" s="90" t="s">
        <v>4066</v>
      </c>
      <c r="F2867" s="90"/>
      <c r="G2867" s="82" t="s">
        <v>4066</v>
      </c>
      <c r="H2867" s="82" t="s">
        <v>4067</v>
      </c>
      <c r="I2867" s="80" t="s">
        <v>129</v>
      </c>
      <c r="J2867" s="80">
        <v>40</v>
      </c>
      <c r="K2867" s="80">
        <v>0</v>
      </c>
      <c r="P2867" s="80" t="s">
        <v>110</v>
      </c>
      <c r="Q2867" s="80">
        <v>22.5</v>
      </c>
      <c r="R2867" s="80">
        <v>26.625188000000001</v>
      </c>
      <c r="S2867" s="80">
        <v>6.809552</v>
      </c>
      <c r="T2867" s="80">
        <v>1483200</v>
      </c>
      <c r="U2867" s="91">
        <f>Table1[[#This Row],[Distribution Amount (Dollars)]]/Table1[[#This Row],[NEWdatediff]]</f>
        <v>1483200</v>
      </c>
      <c r="V2867" s="82" t="s">
        <v>287</v>
      </c>
      <c r="W2867" s="82" t="s">
        <v>91</v>
      </c>
      <c r="X2867" s="82" t="s">
        <v>104</v>
      </c>
      <c r="Y2867" s="82" t="s">
        <v>105</v>
      </c>
      <c r="Z2867" s="82">
        <v>1</v>
      </c>
      <c r="AB2867" s="82" t="s">
        <v>4068</v>
      </c>
      <c r="AD2867" s="82" t="s">
        <v>69</v>
      </c>
      <c r="AN2867" s="82" t="s">
        <v>76</v>
      </c>
      <c r="AO2867" s="82" t="s">
        <v>4069</v>
      </c>
      <c r="AP2867" s="82">
        <v>16480000</v>
      </c>
      <c r="AQ2867" s="82" t="s">
        <v>109</v>
      </c>
      <c r="AR2867" s="82" t="s">
        <v>4274</v>
      </c>
      <c r="AS2867" s="84">
        <v>41360</v>
      </c>
      <c r="AT2867" s="85">
        <v>2013</v>
      </c>
      <c r="AU2867" s="82" t="s">
        <v>4277</v>
      </c>
      <c r="AV2867" s="84">
        <v>41639</v>
      </c>
      <c r="AW2867" s="85">
        <v>2013</v>
      </c>
      <c r="AX2867" s="85">
        <f>Table1[[#This Row],[End TEST]]-Table1[[#This Row],[Start TEST]]</f>
        <v>0</v>
      </c>
      <c r="AY2867" s="85">
        <f>Table1[[#This Row],[TEST_Diff]]+1</f>
        <v>1</v>
      </c>
      <c r="AZ2867" s="92">
        <f>DATEDIF(Table1[[#This Row],[Start Year]],Table1[[#This Row],[End Year]],"d") / 365</f>
        <v>0.76438356164383559</v>
      </c>
      <c r="BF2867" s="82">
        <v>1</v>
      </c>
      <c r="BG2867" s="82">
        <v>1</v>
      </c>
      <c r="BH2867" s="82">
        <v>1</v>
      </c>
      <c r="BI2867" s="82">
        <v>1</v>
      </c>
      <c r="BJ2867" s="82">
        <v>1</v>
      </c>
    </row>
    <row r="2868" spans="1:62" x14ac:dyDescent="0.5">
      <c r="A2868" s="82">
        <v>225</v>
      </c>
      <c r="B2868" s="82" t="s">
        <v>4065</v>
      </c>
      <c r="D2868" s="90">
        <v>43512</v>
      </c>
      <c r="E2868" s="90" t="s">
        <v>4066</v>
      </c>
      <c r="F2868" s="90"/>
      <c r="G2868" s="82" t="s">
        <v>4066</v>
      </c>
      <c r="H2868" s="82" t="s">
        <v>4067</v>
      </c>
      <c r="I2868" s="80" t="s">
        <v>280</v>
      </c>
      <c r="J2868" s="80">
        <v>5</v>
      </c>
      <c r="K2868" s="80">
        <v>0</v>
      </c>
      <c r="P2868" s="80" t="s">
        <v>110</v>
      </c>
      <c r="Q2868" s="80">
        <v>22.5</v>
      </c>
      <c r="R2868" s="80">
        <v>26.625188000000001</v>
      </c>
      <c r="S2868" s="80">
        <v>6.809552</v>
      </c>
      <c r="T2868" s="80">
        <v>185400</v>
      </c>
      <c r="U2868" s="91">
        <f>Table1[[#This Row],[Distribution Amount (Dollars)]]/Table1[[#This Row],[NEWdatediff]]</f>
        <v>185400</v>
      </c>
      <c r="V2868" s="82" t="s">
        <v>287</v>
      </c>
      <c r="W2868" s="82" t="s">
        <v>91</v>
      </c>
      <c r="X2868" s="82" t="s">
        <v>104</v>
      </c>
      <c r="Y2868" s="82" t="s">
        <v>105</v>
      </c>
      <c r="Z2868" s="82">
        <v>1</v>
      </c>
      <c r="AB2868" s="82" t="s">
        <v>4068</v>
      </c>
      <c r="AD2868" s="82" t="s">
        <v>69</v>
      </c>
      <c r="AN2868" s="82" t="s">
        <v>76</v>
      </c>
      <c r="AO2868" s="82" t="s">
        <v>4069</v>
      </c>
      <c r="AP2868" s="82">
        <v>16480000</v>
      </c>
      <c r="AQ2868" s="82" t="s">
        <v>109</v>
      </c>
      <c r="AR2868" s="82" t="s">
        <v>4274</v>
      </c>
      <c r="AS2868" s="84">
        <v>41360</v>
      </c>
      <c r="AT2868" s="85">
        <v>2013</v>
      </c>
      <c r="AU2868" s="82" t="s">
        <v>4277</v>
      </c>
      <c r="AV2868" s="84">
        <v>41639</v>
      </c>
      <c r="AW2868" s="85">
        <v>2013</v>
      </c>
      <c r="AX2868" s="85">
        <f>Table1[[#This Row],[End TEST]]-Table1[[#This Row],[Start TEST]]</f>
        <v>0</v>
      </c>
      <c r="AY2868" s="85">
        <f>Table1[[#This Row],[TEST_Diff]]+1</f>
        <v>1</v>
      </c>
      <c r="AZ2868" s="92">
        <f>DATEDIF(Table1[[#This Row],[Start Year]],Table1[[#This Row],[End Year]],"d") / 365</f>
        <v>0.76438356164383559</v>
      </c>
      <c r="BF2868" s="82">
        <v>1</v>
      </c>
      <c r="BG2868" s="82">
        <v>1</v>
      </c>
      <c r="BH2868" s="82">
        <v>1</v>
      </c>
      <c r="BI2868" s="82">
        <v>1</v>
      </c>
      <c r="BJ2868" s="82">
        <v>1</v>
      </c>
    </row>
    <row r="2869" spans="1:62" x14ac:dyDescent="0.5">
      <c r="A2869" s="82">
        <v>225</v>
      </c>
      <c r="B2869" s="82" t="s">
        <v>4065</v>
      </c>
      <c r="D2869" s="90">
        <v>43512</v>
      </c>
      <c r="E2869" s="90" t="s">
        <v>4066</v>
      </c>
      <c r="F2869" s="90"/>
      <c r="G2869" s="82" t="s">
        <v>4066</v>
      </c>
      <c r="H2869" s="82" t="s">
        <v>4067</v>
      </c>
      <c r="I2869" s="80" t="s">
        <v>98</v>
      </c>
      <c r="J2869" s="80">
        <v>20</v>
      </c>
      <c r="K2869" s="80">
        <v>0</v>
      </c>
      <c r="P2869" s="80" t="s">
        <v>110</v>
      </c>
      <c r="Q2869" s="80">
        <v>22.5</v>
      </c>
      <c r="R2869" s="80">
        <v>26.625188000000001</v>
      </c>
      <c r="S2869" s="80">
        <v>6.809552</v>
      </c>
      <c r="T2869" s="80">
        <v>741600</v>
      </c>
      <c r="U2869" s="91">
        <f>Table1[[#This Row],[Distribution Amount (Dollars)]]/Table1[[#This Row],[NEWdatediff]]</f>
        <v>741600</v>
      </c>
      <c r="V2869" s="82" t="s">
        <v>287</v>
      </c>
      <c r="W2869" s="82" t="s">
        <v>91</v>
      </c>
      <c r="X2869" s="82" t="s">
        <v>104</v>
      </c>
      <c r="Y2869" s="82" t="s">
        <v>105</v>
      </c>
      <c r="Z2869" s="82">
        <v>1</v>
      </c>
      <c r="AB2869" s="82" t="s">
        <v>4068</v>
      </c>
      <c r="AD2869" s="82" t="s">
        <v>69</v>
      </c>
      <c r="AN2869" s="82" t="s">
        <v>76</v>
      </c>
      <c r="AO2869" s="82" t="s">
        <v>4069</v>
      </c>
      <c r="AP2869" s="82">
        <v>16480000</v>
      </c>
      <c r="AQ2869" s="82" t="s">
        <v>109</v>
      </c>
      <c r="AR2869" s="82" t="s">
        <v>4274</v>
      </c>
      <c r="AS2869" s="84">
        <v>41360</v>
      </c>
      <c r="AT2869" s="85">
        <v>2013</v>
      </c>
      <c r="AU2869" s="82" t="s">
        <v>4277</v>
      </c>
      <c r="AV2869" s="84">
        <v>41639</v>
      </c>
      <c r="AW2869" s="85">
        <v>2013</v>
      </c>
      <c r="AX2869" s="85">
        <f>Table1[[#This Row],[End TEST]]-Table1[[#This Row],[Start TEST]]</f>
        <v>0</v>
      </c>
      <c r="AY2869" s="85">
        <f>Table1[[#This Row],[TEST_Diff]]+1</f>
        <v>1</v>
      </c>
      <c r="AZ2869" s="92">
        <f>DATEDIF(Table1[[#This Row],[Start Year]],Table1[[#This Row],[End Year]],"d") / 365</f>
        <v>0.76438356164383559</v>
      </c>
      <c r="BF2869" s="82">
        <v>1</v>
      </c>
      <c r="BG2869" s="82">
        <v>1</v>
      </c>
      <c r="BH2869" s="82">
        <v>1</v>
      </c>
      <c r="BI2869" s="82">
        <v>1</v>
      </c>
      <c r="BJ2869" s="82">
        <v>1</v>
      </c>
    </row>
    <row r="2870" spans="1:62" x14ac:dyDescent="0.5">
      <c r="A2870" s="82">
        <v>225</v>
      </c>
      <c r="B2870" s="82" t="s">
        <v>4065</v>
      </c>
      <c r="D2870" s="90">
        <v>43512</v>
      </c>
      <c r="E2870" s="90" t="s">
        <v>4066</v>
      </c>
      <c r="F2870" s="90"/>
      <c r="G2870" s="82" t="s">
        <v>4066</v>
      </c>
      <c r="H2870" s="82" t="s">
        <v>4067</v>
      </c>
      <c r="I2870" s="80" t="s">
        <v>127</v>
      </c>
      <c r="J2870" s="80">
        <v>20</v>
      </c>
      <c r="K2870" s="80">
        <v>0</v>
      </c>
      <c r="P2870" s="80" t="s">
        <v>110</v>
      </c>
      <c r="Q2870" s="80">
        <v>22.5</v>
      </c>
      <c r="R2870" s="80">
        <v>26.625188000000001</v>
      </c>
      <c r="S2870" s="80">
        <v>6.809552</v>
      </c>
      <c r="T2870" s="80">
        <v>741600</v>
      </c>
      <c r="U2870" s="91">
        <f>Table1[[#This Row],[Distribution Amount (Dollars)]]/Table1[[#This Row],[NEWdatediff]]</f>
        <v>741600</v>
      </c>
      <c r="V2870" s="82" t="s">
        <v>287</v>
      </c>
      <c r="W2870" s="82" t="s">
        <v>91</v>
      </c>
      <c r="X2870" s="82" t="s">
        <v>104</v>
      </c>
      <c r="Y2870" s="82" t="s">
        <v>105</v>
      </c>
      <c r="Z2870" s="82">
        <v>1</v>
      </c>
      <c r="AB2870" s="82" t="s">
        <v>4068</v>
      </c>
      <c r="AD2870" s="82" t="s">
        <v>69</v>
      </c>
      <c r="AN2870" s="82" t="s">
        <v>76</v>
      </c>
      <c r="AO2870" s="82" t="s">
        <v>4069</v>
      </c>
      <c r="AP2870" s="82">
        <v>16480000</v>
      </c>
      <c r="AQ2870" s="82" t="s">
        <v>109</v>
      </c>
      <c r="AR2870" s="82" t="s">
        <v>4274</v>
      </c>
      <c r="AS2870" s="84">
        <v>41360</v>
      </c>
      <c r="AT2870" s="85">
        <v>2013</v>
      </c>
      <c r="AU2870" s="82" t="s">
        <v>4277</v>
      </c>
      <c r="AV2870" s="84">
        <v>41639</v>
      </c>
      <c r="AW2870" s="85">
        <v>2013</v>
      </c>
      <c r="AX2870" s="85">
        <f>Table1[[#This Row],[End TEST]]-Table1[[#This Row],[Start TEST]]</f>
        <v>0</v>
      </c>
      <c r="AY2870" s="85">
        <f>Table1[[#This Row],[TEST_Diff]]+1</f>
        <v>1</v>
      </c>
      <c r="AZ2870" s="92">
        <f>DATEDIF(Table1[[#This Row],[Start Year]],Table1[[#This Row],[End Year]],"d") / 365</f>
        <v>0.76438356164383559</v>
      </c>
      <c r="BF2870" s="82">
        <v>1</v>
      </c>
      <c r="BG2870" s="82">
        <v>1</v>
      </c>
      <c r="BH2870" s="82">
        <v>1</v>
      </c>
      <c r="BI2870" s="82">
        <v>1</v>
      </c>
      <c r="BJ2870" s="82">
        <v>1</v>
      </c>
    </row>
    <row r="2871" spans="1:62" x14ac:dyDescent="0.5">
      <c r="A2871" s="82">
        <v>225</v>
      </c>
      <c r="B2871" s="82" t="s">
        <v>4065</v>
      </c>
      <c r="D2871" s="90">
        <v>43512</v>
      </c>
      <c r="E2871" s="90" t="s">
        <v>4066</v>
      </c>
      <c r="F2871" s="90"/>
      <c r="G2871" s="82" t="s">
        <v>4066</v>
      </c>
      <c r="H2871" s="82" t="s">
        <v>4067</v>
      </c>
      <c r="I2871" s="80" t="s">
        <v>81</v>
      </c>
      <c r="J2871" s="80">
        <v>15</v>
      </c>
      <c r="K2871" s="80">
        <v>0</v>
      </c>
      <c r="P2871" s="80" t="s">
        <v>114</v>
      </c>
      <c r="Q2871" s="80">
        <v>6.5</v>
      </c>
      <c r="R2871" s="80">
        <v>25.384855999999999</v>
      </c>
      <c r="S2871" s="80">
        <v>68.458809000000002</v>
      </c>
      <c r="T2871" s="80">
        <v>160680</v>
      </c>
      <c r="U2871" s="91">
        <f>Table1[[#This Row],[Distribution Amount (Dollars)]]/Table1[[#This Row],[NEWdatediff]]</f>
        <v>160680</v>
      </c>
      <c r="V2871" s="82" t="s">
        <v>287</v>
      </c>
      <c r="W2871" s="82" t="s">
        <v>91</v>
      </c>
      <c r="X2871" s="82" t="s">
        <v>104</v>
      </c>
      <c r="Y2871" s="82" t="s">
        <v>105</v>
      </c>
      <c r="Z2871" s="82">
        <v>1</v>
      </c>
      <c r="AB2871" s="82" t="s">
        <v>4068</v>
      </c>
      <c r="AD2871" s="82" t="s">
        <v>111</v>
      </c>
      <c r="AN2871" s="82" t="s">
        <v>76</v>
      </c>
      <c r="AO2871" s="82" t="s">
        <v>4069</v>
      </c>
      <c r="AP2871" s="82">
        <v>16480000</v>
      </c>
      <c r="AQ2871" s="82" t="s">
        <v>109</v>
      </c>
      <c r="AR2871" s="82" t="s">
        <v>4274</v>
      </c>
      <c r="AS2871" s="84">
        <v>41360</v>
      </c>
      <c r="AT2871" s="85">
        <v>2013</v>
      </c>
      <c r="AU2871" s="82" t="s">
        <v>4277</v>
      </c>
      <c r="AV2871" s="84">
        <v>41639</v>
      </c>
      <c r="AW2871" s="85">
        <v>2013</v>
      </c>
      <c r="AX2871" s="85">
        <f>Table1[[#This Row],[End TEST]]-Table1[[#This Row],[Start TEST]]</f>
        <v>0</v>
      </c>
      <c r="AY2871" s="85">
        <f>Table1[[#This Row],[TEST_Diff]]+1</f>
        <v>1</v>
      </c>
      <c r="AZ2871" s="92">
        <f>DATEDIF(Table1[[#This Row],[Start Year]],Table1[[#This Row],[End Year]],"d") / 365</f>
        <v>0.76438356164383559</v>
      </c>
      <c r="BF2871" s="82">
        <v>1</v>
      </c>
      <c r="BG2871" s="82">
        <v>1</v>
      </c>
      <c r="BH2871" s="82">
        <v>1</v>
      </c>
      <c r="BI2871" s="82">
        <v>1</v>
      </c>
      <c r="BJ2871" s="82">
        <v>1</v>
      </c>
    </row>
    <row r="2872" spans="1:62" x14ac:dyDescent="0.5">
      <c r="A2872" s="82">
        <v>225</v>
      </c>
      <c r="B2872" s="82" t="s">
        <v>4065</v>
      </c>
      <c r="D2872" s="90">
        <v>43512</v>
      </c>
      <c r="E2872" s="90" t="s">
        <v>4066</v>
      </c>
      <c r="F2872" s="90"/>
      <c r="G2872" s="82" t="s">
        <v>4066</v>
      </c>
      <c r="H2872" s="82" t="s">
        <v>4067</v>
      </c>
      <c r="I2872" s="80" t="s">
        <v>129</v>
      </c>
      <c r="J2872" s="80">
        <v>40</v>
      </c>
      <c r="K2872" s="80">
        <v>0</v>
      </c>
      <c r="P2872" s="80" t="s">
        <v>114</v>
      </c>
      <c r="Q2872" s="80">
        <v>6.5</v>
      </c>
      <c r="R2872" s="80">
        <v>25.384855999999999</v>
      </c>
      <c r="S2872" s="80">
        <v>68.458809000000002</v>
      </c>
      <c r="T2872" s="80">
        <v>428480</v>
      </c>
      <c r="U2872" s="91">
        <f>Table1[[#This Row],[Distribution Amount (Dollars)]]/Table1[[#This Row],[NEWdatediff]]</f>
        <v>428480</v>
      </c>
      <c r="V2872" s="82" t="s">
        <v>287</v>
      </c>
      <c r="W2872" s="82" t="s">
        <v>91</v>
      </c>
      <c r="X2872" s="82" t="s">
        <v>104</v>
      </c>
      <c r="Y2872" s="82" t="s">
        <v>105</v>
      </c>
      <c r="Z2872" s="82">
        <v>1</v>
      </c>
      <c r="AB2872" s="82" t="s">
        <v>4068</v>
      </c>
      <c r="AD2872" s="82" t="s">
        <v>111</v>
      </c>
      <c r="AN2872" s="82" t="s">
        <v>76</v>
      </c>
      <c r="AO2872" s="82" t="s">
        <v>4069</v>
      </c>
      <c r="AP2872" s="82">
        <v>16480000</v>
      </c>
      <c r="AQ2872" s="82" t="s">
        <v>109</v>
      </c>
      <c r="AR2872" s="82" t="s">
        <v>4274</v>
      </c>
      <c r="AS2872" s="84">
        <v>41360</v>
      </c>
      <c r="AT2872" s="85">
        <v>2013</v>
      </c>
      <c r="AU2872" s="82" t="s">
        <v>4277</v>
      </c>
      <c r="AV2872" s="84">
        <v>41639</v>
      </c>
      <c r="AW2872" s="85">
        <v>2013</v>
      </c>
      <c r="AX2872" s="85">
        <f>Table1[[#This Row],[End TEST]]-Table1[[#This Row],[Start TEST]]</f>
        <v>0</v>
      </c>
      <c r="AY2872" s="85">
        <f>Table1[[#This Row],[TEST_Diff]]+1</f>
        <v>1</v>
      </c>
      <c r="AZ2872" s="92">
        <f>DATEDIF(Table1[[#This Row],[Start Year]],Table1[[#This Row],[End Year]],"d") / 365</f>
        <v>0.76438356164383559</v>
      </c>
      <c r="BF2872" s="82">
        <v>1</v>
      </c>
      <c r="BG2872" s="82">
        <v>1</v>
      </c>
      <c r="BH2872" s="82">
        <v>1</v>
      </c>
      <c r="BI2872" s="82">
        <v>1</v>
      </c>
      <c r="BJ2872" s="82">
        <v>1</v>
      </c>
    </row>
    <row r="2873" spans="1:62" x14ac:dyDescent="0.5">
      <c r="A2873" s="82">
        <v>225</v>
      </c>
      <c r="B2873" s="82" t="s">
        <v>4065</v>
      </c>
      <c r="D2873" s="90">
        <v>43512</v>
      </c>
      <c r="E2873" s="90" t="s">
        <v>4066</v>
      </c>
      <c r="F2873" s="90"/>
      <c r="G2873" s="82" t="s">
        <v>4066</v>
      </c>
      <c r="H2873" s="82" t="s">
        <v>4067</v>
      </c>
      <c r="I2873" s="80" t="s">
        <v>280</v>
      </c>
      <c r="J2873" s="80">
        <v>5</v>
      </c>
      <c r="K2873" s="80">
        <v>0</v>
      </c>
      <c r="P2873" s="80" t="s">
        <v>114</v>
      </c>
      <c r="Q2873" s="80">
        <v>6.5</v>
      </c>
      <c r="R2873" s="80">
        <v>25.384855999999999</v>
      </c>
      <c r="S2873" s="80">
        <v>68.458809000000002</v>
      </c>
      <c r="T2873" s="80">
        <v>53560</v>
      </c>
      <c r="U2873" s="91">
        <f>Table1[[#This Row],[Distribution Amount (Dollars)]]/Table1[[#This Row],[NEWdatediff]]</f>
        <v>53560</v>
      </c>
      <c r="V2873" s="82" t="s">
        <v>287</v>
      </c>
      <c r="W2873" s="82" t="s">
        <v>91</v>
      </c>
      <c r="X2873" s="82" t="s">
        <v>104</v>
      </c>
      <c r="Y2873" s="82" t="s">
        <v>105</v>
      </c>
      <c r="Z2873" s="82">
        <v>1</v>
      </c>
      <c r="AB2873" s="82" t="s">
        <v>4068</v>
      </c>
      <c r="AD2873" s="82" t="s">
        <v>111</v>
      </c>
      <c r="AN2873" s="82" t="s">
        <v>76</v>
      </c>
      <c r="AO2873" s="82" t="s">
        <v>4069</v>
      </c>
      <c r="AP2873" s="82">
        <v>16480000</v>
      </c>
      <c r="AQ2873" s="82" t="s">
        <v>109</v>
      </c>
      <c r="AR2873" s="82" t="s">
        <v>4274</v>
      </c>
      <c r="AS2873" s="84">
        <v>41360</v>
      </c>
      <c r="AT2873" s="85">
        <v>2013</v>
      </c>
      <c r="AU2873" s="82" t="s">
        <v>4277</v>
      </c>
      <c r="AV2873" s="84">
        <v>41639</v>
      </c>
      <c r="AW2873" s="85">
        <v>2013</v>
      </c>
      <c r="AX2873" s="85">
        <f>Table1[[#This Row],[End TEST]]-Table1[[#This Row],[Start TEST]]</f>
        <v>0</v>
      </c>
      <c r="AY2873" s="85">
        <f>Table1[[#This Row],[TEST_Diff]]+1</f>
        <v>1</v>
      </c>
      <c r="AZ2873" s="92">
        <f>DATEDIF(Table1[[#This Row],[Start Year]],Table1[[#This Row],[End Year]],"d") / 365</f>
        <v>0.76438356164383559</v>
      </c>
      <c r="BF2873" s="82">
        <v>1</v>
      </c>
      <c r="BG2873" s="82">
        <v>1</v>
      </c>
      <c r="BH2873" s="82">
        <v>1</v>
      </c>
      <c r="BI2873" s="82">
        <v>1</v>
      </c>
      <c r="BJ2873" s="82">
        <v>1</v>
      </c>
    </row>
    <row r="2874" spans="1:62" x14ac:dyDescent="0.5">
      <c r="A2874" s="82">
        <v>225</v>
      </c>
      <c r="B2874" s="82" t="s">
        <v>4065</v>
      </c>
      <c r="D2874" s="90">
        <v>43512</v>
      </c>
      <c r="E2874" s="90" t="s">
        <v>4066</v>
      </c>
      <c r="F2874" s="90"/>
      <c r="G2874" s="82" t="s">
        <v>4066</v>
      </c>
      <c r="H2874" s="82" t="s">
        <v>4067</v>
      </c>
      <c r="I2874" s="80" t="s">
        <v>98</v>
      </c>
      <c r="J2874" s="80">
        <v>20</v>
      </c>
      <c r="K2874" s="80">
        <v>0</v>
      </c>
      <c r="P2874" s="80" t="s">
        <v>114</v>
      </c>
      <c r="Q2874" s="80">
        <v>6.5</v>
      </c>
      <c r="R2874" s="80">
        <v>25.384855999999999</v>
      </c>
      <c r="S2874" s="80">
        <v>68.458809000000002</v>
      </c>
      <c r="T2874" s="80">
        <v>214240</v>
      </c>
      <c r="U2874" s="91">
        <f>Table1[[#This Row],[Distribution Amount (Dollars)]]/Table1[[#This Row],[NEWdatediff]]</f>
        <v>214240</v>
      </c>
      <c r="V2874" s="82" t="s">
        <v>287</v>
      </c>
      <c r="W2874" s="82" t="s">
        <v>91</v>
      </c>
      <c r="X2874" s="82" t="s">
        <v>104</v>
      </c>
      <c r="Y2874" s="82" t="s">
        <v>105</v>
      </c>
      <c r="Z2874" s="82">
        <v>1</v>
      </c>
      <c r="AB2874" s="82" t="s">
        <v>4068</v>
      </c>
      <c r="AD2874" s="82" t="s">
        <v>111</v>
      </c>
      <c r="AN2874" s="82" t="s">
        <v>76</v>
      </c>
      <c r="AO2874" s="82" t="s">
        <v>4069</v>
      </c>
      <c r="AP2874" s="82">
        <v>16480000</v>
      </c>
      <c r="AQ2874" s="82" t="s">
        <v>109</v>
      </c>
      <c r="AR2874" s="82" t="s">
        <v>4274</v>
      </c>
      <c r="AS2874" s="84">
        <v>41360</v>
      </c>
      <c r="AT2874" s="85">
        <v>2013</v>
      </c>
      <c r="AU2874" s="82" t="s">
        <v>4277</v>
      </c>
      <c r="AV2874" s="84">
        <v>41639</v>
      </c>
      <c r="AW2874" s="85">
        <v>2013</v>
      </c>
      <c r="AX2874" s="85">
        <f>Table1[[#This Row],[End TEST]]-Table1[[#This Row],[Start TEST]]</f>
        <v>0</v>
      </c>
      <c r="AY2874" s="85">
        <f>Table1[[#This Row],[TEST_Diff]]+1</f>
        <v>1</v>
      </c>
      <c r="AZ2874" s="92">
        <f>DATEDIF(Table1[[#This Row],[Start Year]],Table1[[#This Row],[End Year]],"d") / 365</f>
        <v>0.76438356164383559</v>
      </c>
      <c r="BF2874" s="82">
        <v>1</v>
      </c>
      <c r="BG2874" s="82">
        <v>1</v>
      </c>
      <c r="BH2874" s="82">
        <v>1</v>
      </c>
      <c r="BI2874" s="82">
        <v>1</v>
      </c>
      <c r="BJ2874" s="82">
        <v>1</v>
      </c>
    </row>
    <row r="2875" spans="1:62" x14ac:dyDescent="0.5">
      <c r="A2875" s="82">
        <v>225</v>
      </c>
      <c r="B2875" s="82" t="s">
        <v>4065</v>
      </c>
      <c r="D2875" s="90">
        <v>43512</v>
      </c>
      <c r="E2875" s="90" t="s">
        <v>4066</v>
      </c>
      <c r="F2875" s="90"/>
      <c r="G2875" s="82" t="s">
        <v>4066</v>
      </c>
      <c r="H2875" s="82" t="s">
        <v>4067</v>
      </c>
      <c r="I2875" s="80" t="s">
        <v>127</v>
      </c>
      <c r="J2875" s="80">
        <v>20</v>
      </c>
      <c r="K2875" s="80">
        <v>0</v>
      </c>
      <c r="P2875" s="80" t="s">
        <v>114</v>
      </c>
      <c r="Q2875" s="80">
        <v>6.5</v>
      </c>
      <c r="R2875" s="80">
        <v>25.384855999999999</v>
      </c>
      <c r="S2875" s="80">
        <v>68.458809000000002</v>
      </c>
      <c r="T2875" s="80">
        <v>214240</v>
      </c>
      <c r="U2875" s="91">
        <f>Table1[[#This Row],[Distribution Amount (Dollars)]]/Table1[[#This Row],[NEWdatediff]]</f>
        <v>214240</v>
      </c>
      <c r="V2875" s="82" t="s">
        <v>287</v>
      </c>
      <c r="W2875" s="82" t="s">
        <v>91</v>
      </c>
      <c r="X2875" s="82" t="s">
        <v>104</v>
      </c>
      <c r="Y2875" s="82" t="s">
        <v>105</v>
      </c>
      <c r="Z2875" s="82">
        <v>1</v>
      </c>
      <c r="AB2875" s="82" t="s">
        <v>4068</v>
      </c>
      <c r="AD2875" s="82" t="s">
        <v>111</v>
      </c>
      <c r="AN2875" s="82" t="s">
        <v>76</v>
      </c>
      <c r="AO2875" s="82" t="s">
        <v>4069</v>
      </c>
      <c r="AP2875" s="82">
        <v>16480000</v>
      </c>
      <c r="AQ2875" s="82" t="s">
        <v>109</v>
      </c>
      <c r="AR2875" s="82" t="s">
        <v>4274</v>
      </c>
      <c r="AS2875" s="84">
        <v>41360</v>
      </c>
      <c r="AT2875" s="85">
        <v>2013</v>
      </c>
      <c r="AU2875" s="82" t="s">
        <v>4277</v>
      </c>
      <c r="AV2875" s="84">
        <v>41639</v>
      </c>
      <c r="AW2875" s="85">
        <v>2013</v>
      </c>
      <c r="AX2875" s="85">
        <f>Table1[[#This Row],[End TEST]]-Table1[[#This Row],[Start TEST]]</f>
        <v>0</v>
      </c>
      <c r="AY2875" s="85">
        <f>Table1[[#This Row],[TEST_Diff]]+1</f>
        <v>1</v>
      </c>
      <c r="AZ2875" s="92">
        <f>DATEDIF(Table1[[#This Row],[Start Year]],Table1[[#This Row],[End Year]],"d") / 365</f>
        <v>0.76438356164383559</v>
      </c>
      <c r="BF2875" s="82">
        <v>1</v>
      </c>
      <c r="BG2875" s="82">
        <v>1</v>
      </c>
      <c r="BH2875" s="82">
        <v>1</v>
      </c>
      <c r="BI2875" s="82">
        <v>1</v>
      </c>
      <c r="BJ2875" s="82">
        <v>1</v>
      </c>
    </row>
    <row r="2876" spans="1:62" x14ac:dyDescent="0.5">
      <c r="A2876" s="82">
        <v>225</v>
      </c>
      <c r="B2876" s="82" t="s">
        <v>4065</v>
      </c>
      <c r="D2876" s="90">
        <v>43512</v>
      </c>
      <c r="E2876" s="90" t="s">
        <v>4066</v>
      </c>
      <c r="F2876" s="90"/>
      <c r="G2876" s="82" t="s">
        <v>4066</v>
      </c>
      <c r="H2876" s="82" t="s">
        <v>4067</v>
      </c>
      <c r="I2876" s="80" t="s">
        <v>81</v>
      </c>
      <c r="J2876" s="80">
        <v>15</v>
      </c>
      <c r="K2876" s="80">
        <v>0</v>
      </c>
      <c r="P2876" s="80" t="s">
        <v>84</v>
      </c>
      <c r="Q2876" s="80">
        <v>7.5</v>
      </c>
      <c r="R2876" s="80">
        <v>-15.623037</v>
      </c>
      <c r="S2876" s="80">
        <v>-59.0625</v>
      </c>
      <c r="T2876" s="80">
        <v>185400</v>
      </c>
      <c r="U2876" s="91">
        <f>Table1[[#This Row],[Distribution Amount (Dollars)]]/Table1[[#This Row],[NEWdatediff]]</f>
        <v>185400</v>
      </c>
      <c r="V2876" s="82" t="s">
        <v>287</v>
      </c>
      <c r="W2876" s="82" t="s">
        <v>91</v>
      </c>
      <c r="X2876" s="82" t="s">
        <v>104</v>
      </c>
      <c r="Y2876" s="82" t="s">
        <v>105</v>
      </c>
      <c r="Z2876" s="82">
        <v>1</v>
      </c>
      <c r="AB2876" s="82" t="s">
        <v>4068</v>
      </c>
      <c r="AD2876" s="82" t="s">
        <v>114</v>
      </c>
      <c r="AN2876" s="82" t="s">
        <v>76</v>
      </c>
      <c r="AO2876" s="82" t="s">
        <v>4069</v>
      </c>
      <c r="AP2876" s="82">
        <v>16480000</v>
      </c>
      <c r="AQ2876" s="82" t="s">
        <v>109</v>
      </c>
      <c r="AR2876" s="82" t="s">
        <v>4274</v>
      </c>
      <c r="AS2876" s="84">
        <v>41360</v>
      </c>
      <c r="AT2876" s="85">
        <v>2013</v>
      </c>
      <c r="AU2876" s="82" t="s">
        <v>4277</v>
      </c>
      <c r="AV2876" s="84">
        <v>41639</v>
      </c>
      <c r="AW2876" s="85">
        <v>2013</v>
      </c>
      <c r="AX2876" s="85">
        <f>Table1[[#This Row],[End TEST]]-Table1[[#This Row],[Start TEST]]</f>
        <v>0</v>
      </c>
      <c r="AY2876" s="85">
        <f>Table1[[#This Row],[TEST_Diff]]+1</f>
        <v>1</v>
      </c>
      <c r="AZ2876" s="92">
        <f>DATEDIF(Table1[[#This Row],[Start Year]],Table1[[#This Row],[End Year]],"d") / 365</f>
        <v>0.76438356164383559</v>
      </c>
      <c r="BF2876" s="82">
        <v>1</v>
      </c>
      <c r="BG2876" s="82">
        <v>1</v>
      </c>
      <c r="BH2876" s="82">
        <v>1</v>
      </c>
      <c r="BI2876" s="82">
        <v>1</v>
      </c>
      <c r="BJ2876" s="82">
        <v>1</v>
      </c>
    </row>
    <row r="2877" spans="1:62" x14ac:dyDescent="0.5">
      <c r="A2877" s="82">
        <v>225</v>
      </c>
      <c r="B2877" s="82" t="s">
        <v>4065</v>
      </c>
      <c r="D2877" s="90">
        <v>43512</v>
      </c>
      <c r="E2877" s="90" t="s">
        <v>4066</v>
      </c>
      <c r="F2877" s="90"/>
      <c r="G2877" s="82" t="s">
        <v>4066</v>
      </c>
      <c r="H2877" s="82" t="s">
        <v>4067</v>
      </c>
      <c r="I2877" s="80" t="s">
        <v>129</v>
      </c>
      <c r="J2877" s="80">
        <v>40</v>
      </c>
      <c r="K2877" s="80">
        <v>0</v>
      </c>
      <c r="P2877" s="80" t="s">
        <v>84</v>
      </c>
      <c r="Q2877" s="80">
        <v>7.5</v>
      </c>
      <c r="R2877" s="80">
        <v>-15.623037</v>
      </c>
      <c r="S2877" s="80">
        <v>-59.0625</v>
      </c>
      <c r="T2877" s="80">
        <v>494400</v>
      </c>
      <c r="U2877" s="91">
        <f>Table1[[#This Row],[Distribution Amount (Dollars)]]/Table1[[#This Row],[NEWdatediff]]</f>
        <v>494400</v>
      </c>
      <c r="V2877" s="82" t="s">
        <v>287</v>
      </c>
      <c r="W2877" s="82" t="s">
        <v>91</v>
      </c>
      <c r="X2877" s="82" t="s">
        <v>104</v>
      </c>
      <c r="Y2877" s="82" t="s">
        <v>105</v>
      </c>
      <c r="Z2877" s="82">
        <v>1</v>
      </c>
      <c r="AB2877" s="82" t="s">
        <v>4068</v>
      </c>
      <c r="AD2877" s="82" t="s">
        <v>114</v>
      </c>
      <c r="AN2877" s="82" t="s">
        <v>76</v>
      </c>
      <c r="AO2877" s="82" t="s">
        <v>4069</v>
      </c>
      <c r="AP2877" s="82">
        <v>16480000</v>
      </c>
      <c r="AQ2877" s="82" t="s">
        <v>109</v>
      </c>
      <c r="AR2877" s="82" t="s">
        <v>4274</v>
      </c>
      <c r="AS2877" s="84">
        <v>41360</v>
      </c>
      <c r="AT2877" s="85">
        <v>2013</v>
      </c>
      <c r="AU2877" s="82" t="s">
        <v>4277</v>
      </c>
      <c r="AV2877" s="84">
        <v>41639</v>
      </c>
      <c r="AW2877" s="85">
        <v>2013</v>
      </c>
      <c r="AX2877" s="85">
        <f>Table1[[#This Row],[End TEST]]-Table1[[#This Row],[Start TEST]]</f>
        <v>0</v>
      </c>
      <c r="AY2877" s="85">
        <f>Table1[[#This Row],[TEST_Diff]]+1</f>
        <v>1</v>
      </c>
      <c r="AZ2877" s="92">
        <f>DATEDIF(Table1[[#This Row],[Start Year]],Table1[[#This Row],[End Year]],"d") / 365</f>
        <v>0.76438356164383559</v>
      </c>
      <c r="BF2877" s="82">
        <v>1</v>
      </c>
      <c r="BG2877" s="82">
        <v>1</v>
      </c>
      <c r="BH2877" s="82">
        <v>1</v>
      </c>
      <c r="BI2877" s="82">
        <v>1</v>
      </c>
      <c r="BJ2877" s="82">
        <v>1</v>
      </c>
    </row>
    <row r="2878" spans="1:62" x14ac:dyDescent="0.5">
      <c r="A2878" s="82">
        <v>225</v>
      </c>
      <c r="B2878" s="82" t="s">
        <v>4065</v>
      </c>
      <c r="D2878" s="90">
        <v>43512</v>
      </c>
      <c r="E2878" s="90" t="s">
        <v>4066</v>
      </c>
      <c r="F2878" s="90"/>
      <c r="G2878" s="82" t="s">
        <v>4066</v>
      </c>
      <c r="H2878" s="82" t="s">
        <v>4067</v>
      </c>
      <c r="I2878" s="80" t="s">
        <v>280</v>
      </c>
      <c r="J2878" s="80">
        <v>5</v>
      </c>
      <c r="K2878" s="80">
        <v>0</v>
      </c>
      <c r="P2878" s="80" t="s">
        <v>84</v>
      </c>
      <c r="Q2878" s="80">
        <v>7.5</v>
      </c>
      <c r="R2878" s="80">
        <v>-15.623037</v>
      </c>
      <c r="S2878" s="80">
        <v>-59.0625</v>
      </c>
      <c r="T2878" s="80">
        <v>61800</v>
      </c>
      <c r="U2878" s="91">
        <f>Table1[[#This Row],[Distribution Amount (Dollars)]]/Table1[[#This Row],[NEWdatediff]]</f>
        <v>61800</v>
      </c>
      <c r="V2878" s="82" t="s">
        <v>287</v>
      </c>
      <c r="W2878" s="82" t="s">
        <v>91</v>
      </c>
      <c r="X2878" s="82" t="s">
        <v>104</v>
      </c>
      <c r="Y2878" s="82" t="s">
        <v>105</v>
      </c>
      <c r="Z2878" s="82">
        <v>1</v>
      </c>
      <c r="AB2878" s="82" t="s">
        <v>4068</v>
      </c>
      <c r="AD2878" s="82" t="s">
        <v>114</v>
      </c>
      <c r="AN2878" s="82" t="s">
        <v>76</v>
      </c>
      <c r="AO2878" s="82" t="s">
        <v>4069</v>
      </c>
      <c r="AP2878" s="82">
        <v>16480000</v>
      </c>
      <c r="AQ2878" s="82" t="s">
        <v>109</v>
      </c>
      <c r="AR2878" s="82" t="s">
        <v>4274</v>
      </c>
      <c r="AS2878" s="84">
        <v>41360</v>
      </c>
      <c r="AT2878" s="85">
        <v>2013</v>
      </c>
      <c r="AU2878" s="82" t="s">
        <v>4277</v>
      </c>
      <c r="AV2878" s="84">
        <v>41639</v>
      </c>
      <c r="AW2878" s="85">
        <v>2013</v>
      </c>
      <c r="AX2878" s="85">
        <f>Table1[[#This Row],[End TEST]]-Table1[[#This Row],[Start TEST]]</f>
        <v>0</v>
      </c>
      <c r="AY2878" s="85">
        <f>Table1[[#This Row],[TEST_Diff]]+1</f>
        <v>1</v>
      </c>
      <c r="AZ2878" s="92">
        <f>DATEDIF(Table1[[#This Row],[Start Year]],Table1[[#This Row],[End Year]],"d") / 365</f>
        <v>0.76438356164383559</v>
      </c>
      <c r="BF2878" s="82">
        <v>1</v>
      </c>
      <c r="BG2878" s="82">
        <v>1</v>
      </c>
      <c r="BH2878" s="82">
        <v>1</v>
      </c>
      <c r="BI2878" s="82">
        <v>1</v>
      </c>
      <c r="BJ2878" s="82">
        <v>1</v>
      </c>
    </row>
    <row r="2879" spans="1:62" x14ac:dyDescent="0.5">
      <c r="A2879" s="82">
        <v>225</v>
      </c>
      <c r="B2879" s="82" t="s">
        <v>4065</v>
      </c>
      <c r="D2879" s="90">
        <v>43512</v>
      </c>
      <c r="E2879" s="90" t="s">
        <v>4066</v>
      </c>
      <c r="F2879" s="90"/>
      <c r="G2879" s="82" t="s">
        <v>4066</v>
      </c>
      <c r="H2879" s="82" t="s">
        <v>4067</v>
      </c>
      <c r="I2879" s="80" t="s">
        <v>98</v>
      </c>
      <c r="J2879" s="80">
        <v>20</v>
      </c>
      <c r="K2879" s="80">
        <v>0</v>
      </c>
      <c r="P2879" s="80" t="s">
        <v>84</v>
      </c>
      <c r="Q2879" s="80">
        <v>7.5</v>
      </c>
      <c r="R2879" s="80">
        <v>-15.623037</v>
      </c>
      <c r="S2879" s="80">
        <v>-59.0625</v>
      </c>
      <c r="T2879" s="80">
        <v>247200</v>
      </c>
      <c r="U2879" s="91">
        <f>Table1[[#This Row],[Distribution Amount (Dollars)]]/Table1[[#This Row],[NEWdatediff]]</f>
        <v>247200</v>
      </c>
      <c r="V2879" s="82" t="s">
        <v>287</v>
      </c>
      <c r="W2879" s="82" t="s">
        <v>91</v>
      </c>
      <c r="X2879" s="82" t="s">
        <v>104</v>
      </c>
      <c r="Y2879" s="82" t="s">
        <v>105</v>
      </c>
      <c r="Z2879" s="82">
        <v>1</v>
      </c>
      <c r="AB2879" s="82" t="s">
        <v>4068</v>
      </c>
      <c r="AD2879" s="82" t="s">
        <v>114</v>
      </c>
      <c r="AN2879" s="82" t="s">
        <v>76</v>
      </c>
      <c r="AO2879" s="82" t="s">
        <v>4069</v>
      </c>
      <c r="AP2879" s="82">
        <v>16480000</v>
      </c>
      <c r="AQ2879" s="82" t="s">
        <v>109</v>
      </c>
      <c r="AR2879" s="82" t="s">
        <v>4274</v>
      </c>
      <c r="AS2879" s="84">
        <v>41360</v>
      </c>
      <c r="AT2879" s="85">
        <v>2013</v>
      </c>
      <c r="AU2879" s="82" t="s">
        <v>4277</v>
      </c>
      <c r="AV2879" s="84">
        <v>41639</v>
      </c>
      <c r="AW2879" s="85">
        <v>2013</v>
      </c>
      <c r="AX2879" s="85">
        <f>Table1[[#This Row],[End TEST]]-Table1[[#This Row],[Start TEST]]</f>
        <v>0</v>
      </c>
      <c r="AY2879" s="85">
        <f>Table1[[#This Row],[TEST_Diff]]+1</f>
        <v>1</v>
      </c>
      <c r="AZ2879" s="92">
        <f>DATEDIF(Table1[[#This Row],[Start Year]],Table1[[#This Row],[End Year]],"d") / 365</f>
        <v>0.76438356164383559</v>
      </c>
      <c r="BF2879" s="82">
        <v>1</v>
      </c>
      <c r="BG2879" s="82">
        <v>1</v>
      </c>
      <c r="BH2879" s="82">
        <v>1</v>
      </c>
      <c r="BI2879" s="82">
        <v>1</v>
      </c>
      <c r="BJ2879" s="82">
        <v>1</v>
      </c>
    </row>
    <row r="2880" spans="1:62" x14ac:dyDescent="0.5">
      <c r="A2880" s="82">
        <v>225</v>
      </c>
      <c r="B2880" s="82" t="s">
        <v>4065</v>
      </c>
      <c r="D2880" s="90">
        <v>43512</v>
      </c>
      <c r="E2880" s="90" t="s">
        <v>4066</v>
      </c>
      <c r="F2880" s="90"/>
      <c r="G2880" s="82" t="s">
        <v>4066</v>
      </c>
      <c r="H2880" s="82" t="s">
        <v>4067</v>
      </c>
      <c r="I2880" s="80" t="s">
        <v>127</v>
      </c>
      <c r="J2880" s="80">
        <v>20</v>
      </c>
      <c r="K2880" s="80">
        <v>0</v>
      </c>
      <c r="P2880" s="80" t="s">
        <v>84</v>
      </c>
      <c r="Q2880" s="80">
        <v>7.5</v>
      </c>
      <c r="R2880" s="80">
        <v>-15.623037</v>
      </c>
      <c r="S2880" s="80">
        <v>-59.0625</v>
      </c>
      <c r="T2880" s="80">
        <v>247200</v>
      </c>
      <c r="U2880" s="91">
        <f>Table1[[#This Row],[Distribution Amount (Dollars)]]/Table1[[#This Row],[NEWdatediff]]</f>
        <v>247200</v>
      </c>
      <c r="V2880" s="82" t="s">
        <v>287</v>
      </c>
      <c r="W2880" s="82" t="s">
        <v>91</v>
      </c>
      <c r="X2880" s="82" t="s">
        <v>104</v>
      </c>
      <c r="Y2880" s="82" t="s">
        <v>105</v>
      </c>
      <c r="Z2880" s="82">
        <v>1</v>
      </c>
      <c r="AB2880" s="82" t="s">
        <v>4068</v>
      </c>
      <c r="AD2880" s="82" t="s">
        <v>114</v>
      </c>
      <c r="AN2880" s="82" t="s">
        <v>76</v>
      </c>
      <c r="AO2880" s="82" t="s">
        <v>4069</v>
      </c>
      <c r="AP2880" s="82">
        <v>16480000</v>
      </c>
      <c r="AQ2880" s="82" t="s">
        <v>109</v>
      </c>
      <c r="AR2880" s="82" t="s">
        <v>4274</v>
      </c>
      <c r="AS2880" s="84">
        <v>41360</v>
      </c>
      <c r="AT2880" s="85">
        <v>2013</v>
      </c>
      <c r="AU2880" s="82" t="s">
        <v>4277</v>
      </c>
      <c r="AV2880" s="84">
        <v>41639</v>
      </c>
      <c r="AW2880" s="85">
        <v>2013</v>
      </c>
      <c r="AX2880" s="85">
        <f>Table1[[#This Row],[End TEST]]-Table1[[#This Row],[Start TEST]]</f>
        <v>0</v>
      </c>
      <c r="AY2880" s="85">
        <f>Table1[[#This Row],[TEST_Diff]]+1</f>
        <v>1</v>
      </c>
      <c r="AZ2880" s="92">
        <f>DATEDIF(Table1[[#This Row],[Start Year]],Table1[[#This Row],[End Year]],"d") / 365</f>
        <v>0.76438356164383559</v>
      </c>
      <c r="BF2880" s="82">
        <v>1</v>
      </c>
      <c r="BG2880" s="82">
        <v>1</v>
      </c>
      <c r="BH2880" s="82">
        <v>1</v>
      </c>
      <c r="BI2880" s="82">
        <v>1</v>
      </c>
      <c r="BJ2880" s="82">
        <v>1</v>
      </c>
    </row>
    <row r="2881" spans="1:52" x14ac:dyDescent="0.5">
      <c r="A2881" s="82">
        <v>226</v>
      </c>
      <c r="B2881" s="82" t="s">
        <v>943</v>
      </c>
      <c r="D2881" s="90">
        <v>43371</v>
      </c>
      <c r="E2881" s="90" t="s">
        <v>944</v>
      </c>
      <c r="F2881" s="90"/>
      <c r="G2881" s="82" t="s">
        <v>944</v>
      </c>
      <c r="H2881" s="82" t="s">
        <v>945</v>
      </c>
      <c r="I2881" s="80" t="s">
        <v>98</v>
      </c>
      <c r="J2881" s="80">
        <v>100</v>
      </c>
      <c r="K2881" s="80">
        <v>5</v>
      </c>
      <c r="L2881" s="80" t="s">
        <v>719</v>
      </c>
      <c r="M2881" s="80">
        <v>29</v>
      </c>
      <c r="N2881" s="80">
        <v>33.939109999999999</v>
      </c>
      <c r="O2881" s="80">
        <v>67.709952999999999</v>
      </c>
      <c r="P2881" s="80" t="s">
        <v>114</v>
      </c>
      <c r="Q2881" s="80">
        <v>0</v>
      </c>
      <c r="R2881" s="80">
        <v>25.384855999999999</v>
      </c>
      <c r="S2881" s="80">
        <v>68.458809000000002</v>
      </c>
      <c r="T2881" s="80">
        <v>261000</v>
      </c>
      <c r="U2881" s="91">
        <f>Table1[[#This Row],[Distribution Amount (Dollars)]]/Table1[[#This Row],[NEWdatediff]]</f>
        <v>130500</v>
      </c>
      <c r="V2881" s="82" t="s">
        <v>140</v>
      </c>
      <c r="W2881" s="82" t="s">
        <v>91</v>
      </c>
      <c r="X2881" s="82" t="s">
        <v>104</v>
      </c>
      <c r="Y2881" s="82" t="s">
        <v>105</v>
      </c>
      <c r="Z2881" s="82">
        <v>1</v>
      </c>
      <c r="AB2881" s="82" t="s">
        <v>946</v>
      </c>
      <c r="AD2881" s="82" t="s">
        <v>118</v>
      </c>
      <c r="AE2881" s="82" t="s">
        <v>947</v>
      </c>
      <c r="AN2881" s="82" t="s">
        <v>76</v>
      </c>
      <c r="AO2881" s="82" t="s">
        <v>948</v>
      </c>
      <c r="AP2881" s="82">
        <v>900000</v>
      </c>
      <c r="AQ2881" s="82" t="s">
        <v>109</v>
      </c>
      <c r="AR2881" s="82" t="s">
        <v>4274</v>
      </c>
      <c r="AS2881" s="84">
        <v>41446</v>
      </c>
      <c r="AT2881" s="85">
        <v>2013</v>
      </c>
      <c r="AU2881" s="82" t="s">
        <v>4277</v>
      </c>
      <c r="AV2881" s="84">
        <v>42004</v>
      </c>
      <c r="AW2881" s="85">
        <v>2014</v>
      </c>
      <c r="AX2881" s="85">
        <f>Table1[[#This Row],[End TEST]]-Table1[[#This Row],[Start TEST]]</f>
        <v>1</v>
      </c>
      <c r="AY2881" s="85">
        <f>Table1[[#This Row],[TEST_Diff]]+1</f>
        <v>2</v>
      </c>
      <c r="AZ2881" s="92">
        <f>DATEDIF(Table1[[#This Row],[Start Year]],Table1[[#This Row],[End Year]],"d") / 365</f>
        <v>1.5287671232876712</v>
      </c>
    </row>
    <row r="2882" spans="1:52" x14ac:dyDescent="0.5">
      <c r="A2882" s="82">
        <v>226</v>
      </c>
      <c r="B2882" s="82" t="s">
        <v>943</v>
      </c>
      <c r="D2882" s="90">
        <v>43371</v>
      </c>
      <c r="E2882" s="90" t="s">
        <v>944</v>
      </c>
      <c r="F2882" s="90"/>
      <c r="G2882" s="82" t="s">
        <v>944</v>
      </c>
      <c r="H2882" s="82" t="s">
        <v>945</v>
      </c>
      <c r="I2882" s="80" t="s">
        <v>98</v>
      </c>
      <c r="J2882" s="80">
        <v>100</v>
      </c>
      <c r="K2882" s="80">
        <v>5</v>
      </c>
      <c r="L2882" s="80" t="s">
        <v>139</v>
      </c>
      <c r="M2882" s="80">
        <v>29</v>
      </c>
      <c r="N2882" s="80">
        <v>9.1449999999999996</v>
      </c>
      <c r="O2882" s="80">
        <v>40.489674000000001</v>
      </c>
      <c r="P2882" s="80" t="s">
        <v>69</v>
      </c>
      <c r="Q2882" s="80">
        <v>0</v>
      </c>
      <c r="R2882" s="80">
        <v>2.6272389999999999</v>
      </c>
      <c r="S2882" s="80">
        <v>23.381664000000001</v>
      </c>
      <c r="T2882" s="80">
        <v>261000</v>
      </c>
      <c r="U2882" s="91">
        <f>Table1[[#This Row],[Distribution Amount (Dollars)]]/Table1[[#This Row],[NEWdatediff]]</f>
        <v>130500</v>
      </c>
      <c r="V2882" s="82" t="s">
        <v>140</v>
      </c>
      <c r="W2882" s="82" t="s">
        <v>91</v>
      </c>
      <c r="X2882" s="82" t="s">
        <v>104</v>
      </c>
      <c r="Y2882" s="82" t="s">
        <v>105</v>
      </c>
      <c r="Z2882" s="82">
        <v>1</v>
      </c>
      <c r="AB2882" s="82" t="s">
        <v>946</v>
      </c>
      <c r="AD2882" s="82" t="s">
        <v>139</v>
      </c>
      <c r="AE2882" s="82" t="s">
        <v>947</v>
      </c>
      <c r="AN2882" s="82" t="s">
        <v>76</v>
      </c>
      <c r="AO2882" s="82" t="s">
        <v>948</v>
      </c>
      <c r="AP2882" s="82">
        <v>900000</v>
      </c>
      <c r="AQ2882" s="82" t="s">
        <v>109</v>
      </c>
      <c r="AR2882" s="82" t="s">
        <v>4274</v>
      </c>
      <c r="AS2882" s="84">
        <v>41446</v>
      </c>
      <c r="AT2882" s="85">
        <v>2013</v>
      </c>
      <c r="AU2882" s="82" t="s">
        <v>4277</v>
      </c>
      <c r="AV2882" s="84">
        <v>42004</v>
      </c>
      <c r="AW2882" s="85">
        <v>2014</v>
      </c>
      <c r="AX2882" s="85">
        <f>Table1[[#This Row],[End TEST]]-Table1[[#This Row],[Start TEST]]</f>
        <v>1</v>
      </c>
      <c r="AY2882" s="85">
        <f>Table1[[#This Row],[TEST_Diff]]+1</f>
        <v>2</v>
      </c>
      <c r="AZ2882" s="92">
        <f>DATEDIF(Table1[[#This Row],[Start Year]],Table1[[#This Row],[End Year]],"d") / 365</f>
        <v>1.5287671232876712</v>
      </c>
    </row>
    <row r="2883" spans="1:52" x14ac:dyDescent="0.5">
      <c r="A2883" s="82">
        <v>226</v>
      </c>
      <c r="B2883" s="82" t="s">
        <v>943</v>
      </c>
      <c r="D2883" s="90">
        <v>43371</v>
      </c>
      <c r="E2883" s="90" t="s">
        <v>944</v>
      </c>
      <c r="F2883" s="90"/>
      <c r="G2883" s="82" t="s">
        <v>944</v>
      </c>
      <c r="H2883" s="82" t="s">
        <v>945</v>
      </c>
      <c r="I2883" s="80" t="s">
        <v>98</v>
      </c>
      <c r="J2883" s="80">
        <v>100</v>
      </c>
      <c r="K2883" s="80">
        <v>5</v>
      </c>
      <c r="L2883" s="80" t="s">
        <v>118</v>
      </c>
      <c r="M2883" s="80">
        <v>10</v>
      </c>
      <c r="N2883" s="80">
        <v>-6.4530960000000004</v>
      </c>
      <c r="O2883" s="80">
        <v>34.894539000000002</v>
      </c>
      <c r="P2883" s="80" t="s">
        <v>69</v>
      </c>
      <c r="Q2883" s="80">
        <v>0</v>
      </c>
      <c r="R2883" s="80">
        <v>2.6272389999999999</v>
      </c>
      <c r="S2883" s="80">
        <v>23.381664000000001</v>
      </c>
      <c r="T2883" s="80">
        <v>90000</v>
      </c>
      <c r="U2883" s="91">
        <f>Table1[[#This Row],[Distribution Amount (Dollars)]]/Table1[[#This Row],[NEWdatediff]]</f>
        <v>45000</v>
      </c>
      <c r="V2883" s="82" t="s">
        <v>140</v>
      </c>
      <c r="W2883" s="82" t="s">
        <v>91</v>
      </c>
      <c r="X2883" s="82" t="s">
        <v>104</v>
      </c>
      <c r="Y2883" s="82" t="s">
        <v>105</v>
      </c>
      <c r="Z2883" s="82">
        <v>1</v>
      </c>
      <c r="AB2883" s="82" t="s">
        <v>946</v>
      </c>
      <c r="AD2883" s="82" t="s">
        <v>426</v>
      </c>
      <c r="AE2883" s="82" t="s">
        <v>947</v>
      </c>
      <c r="AN2883" s="82" t="s">
        <v>76</v>
      </c>
      <c r="AO2883" s="82" t="s">
        <v>948</v>
      </c>
      <c r="AP2883" s="82">
        <v>900000</v>
      </c>
      <c r="AQ2883" s="82" t="s">
        <v>109</v>
      </c>
      <c r="AR2883" s="82" t="s">
        <v>4274</v>
      </c>
      <c r="AS2883" s="84">
        <v>41446</v>
      </c>
      <c r="AT2883" s="85">
        <v>2013</v>
      </c>
      <c r="AU2883" s="82" t="s">
        <v>4277</v>
      </c>
      <c r="AV2883" s="84">
        <v>42004</v>
      </c>
      <c r="AW2883" s="85">
        <v>2014</v>
      </c>
      <c r="AX2883" s="85">
        <f>Table1[[#This Row],[End TEST]]-Table1[[#This Row],[Start TEST]]</f>
        <v>1</v>
      </c>
      <c r="AY2883" s="85">
        <f>Table1[[#This Row],[TEST_Diff]]+1</f>
        <v>2</v>
      </c>
      <c r="AZ2883" s="92">
        <f>DATEDIF(Table1[[#This Row],[Start Year]],Table1[[#This Row],[End Year]],"d") / 365</f>
        <v>1.5287671232876712</v>
      </c>
    </row>
    <row r="2884" spans="1:52" x14ac:dyDescent="0.5">
      <c r="A2884" s="82">
        <v>226</v>
      </c>
      <c r="B2884" s="82" t="s">
        <v>943</v>
      </c>
      <c r="D2884" s="90">
        <v>43371</v>
      </c>
      <c r="E2884" s="90" t="s">
        <v>944</v>
      </c>
      <c r="F2884" s="90"/>
      <c r="G2884" s="82" t="s">
        <v>944</v>
      </c>
      <c r="H2884" s="82" t="s">
        <v>945</v>
      </c>
      <c r="I2884" s="80" t="s">
        <v>98</v>
      </c>
      <c r="J2884" s="80">
        <v>100</v>
      </c>
      <c r="K2884" s="80">
        <v>5</v>
      </c>
      <c r="L2884" s="80" t="s">
        <v>426</v>
      </c>
      <c r="M2884" s="80">
        <v>7</v>
      </c>
      <c r="N2884" s="80">
        <v>23.684994</v>
      </c>
      <c r="O2884" s="80">
        <v>90.356330999999997</v>
      </c>
      <c r="P2884" s="80" t="s">
        <v>114</v>
      </c>
      <c r="Q2884" s="80">
        <v>0</v>
      </c>
      <c r="R2884" s="80">
        <v>25.384855999999999</v>
      </c>
      <c r="S2884" s="80">
        <v>68.458809000000002</v>
      </c>
      <c r="T2884" s="80">
        <v>63000</v>
      </c>
      <c r="U2884" s="91">
        <f>Table1[[#This Row],[Distribution Amount (Dollars)]]/Table1[[#This Row],[NEWdatediff]]</f>
        <v>31500</v>
      </c>
      <c r="V2884" s="82" t="s">
        <v>140</v>
      </c>
      <c r="W2884" s="82" t="s">
        <v>91</v>
      </c>
      <c r="X2884" s="82" t="s">
        <v>104</v>
      </c>
      <c r="Y2884" s="82" t="s">
        <v>105</v>
      </c>
      <c r="Z2884" s="82">
        <v>1</v>
      </c>
      <c r="AB2884" s="82" t="s">
        <v>946</v>
      </c>
      <c r="AD2884" s="82" t="s">
        <v>719</v>
      </c>
      <c r="AE2884" s="82" t="s">
        <v>947</v>
      </c>
      <c r="AN2884" s="82" t="s">
        <v>76</v>
      </c>
      <c r="AO2884" s="82" t="s">
        <v>948</v>
      </c>
      <c r="AP2884" s="82">
        <v>900000</v>
      </c>
      <c r="AQ2884" s="82" t="s">
        <v>109</v>
      </c>
      <c r="AR2884" s="82" t="s">
        <v>4274</v>
      </c>
      <c r="AS2884" s="84">
        <v>41446</v>
      </c>
      <c r="AT2884" s="85">
        <v>2013</v>
      </c>
      <c r="AU2884" s="82" t="s">
        <v>4277</v>
      </c>
      <c r="AV2884" s="84">
        <v>42004</v>
      </c>
      <c r="AW2884" s="85">
        <v>2014</v>
      </c>
      <c r="AX2884" s="85">
        <f>Table1[[#This Row],[End TEST]]-Table1[[#This Row],[Start TEST]]</f>
        <v>1</v>
      </c>
      <c r="AY2884" s="85">
        <f>Table1[[#This Row],[TEST_Diff]]+1</f>
        <v>2</v>
      </c>
      <c r="AZ2884" s="92">
        <f>DATEDIF(Table1[[#This Row],[Start Year]],Table1[[#This Row],[End Year]],"d") / 365</f>
        <v>1.5287671232876712</v>
      </c>
    </row>
    <row r="2885" spans="1:52" x14ac:dyDescent="0.5">
      <c r="A2885" s="82">
        <v>226</v>
      </c>
      <c r="B2885" s="82" t="s">
        <v>943</v>
      </c>
      <c r="D2885" s="90">
        <v>43371</v>
      </c>
      <c r="E2885" s="90" t="s">
        <v>944</v>
      </c>
      <c r="F2885" s="90"/>
      <c r="G2885" s="82" t="s">
        <v>944</v>
      </c>
      <c r="H2885" s="82" t="s">
        <v>945</v>
      </c>
      <c r="I2885" s="80" t="s">
        <v>98</v>
      </c>
      <c r="J2885" s="80">
        <v>100</v>
      </c>
      <c r="K2885" s="80">
        <v>5</v>
      </c>
      <c r="L2885" s="80" t="s">
        <v>499</v>
      </c>
      <c r="M2885" s="80">
        <v>25</v>
      </c>
      <c r="N2885" s="80">
        <v>-13.254308</v>
      </c>
      <c r="O2885" s="80">
        <v>34.301524999999998</v>
      </c>
      <c r="P2885" s="80" t="s">
        <v>69</v>
      </c>
      <c r="Q2885" s="80">
        <v>0</v>
      </c>
      <c r="R2885" s="80">
        <v>2.6272389999999999</v>
      </c>
      <c r="S2885" s="80">
        <v>23.381664000000001</v>
      </c>
      <c r="T2885" s="80">
        <v>225000</v>
      </c>
      <c r="U2885" s="91">
        <f>Table1[[#This Row],[Distribution Amount (Dollars)]]/Table1[[#This Row],[NEWdatediff]]</f>
        <v>112500</v>
      </c>
      <c r="V2885" s="82" t="s">
        <v>140</v>
      </c>
      <c r="W2885" s="82" t="s">
        <v>91</v>
      </c>
      <c r="X2885" s="82" t="s">
        <v>104</v>
      </c>
      <c r="Y2885" s="82" t="s">
        <v>105</v>
      </c>
      <c r="Z2885" s="82">
        <v>1</v>
      </c>
      <c r="AB2885" s="82" t="s">
        <v>946</v>
      </c>
      <c r="AD2885" s="82" t="s">
        <v>499</v>
      </c>
      <c r="AE2885" s="82" t="s">
        <v>947</v>
      </c>
      <c r="AN2885" s="82" t="s">
        <v>76</v>
      </c>
      <c r="AO2885" s="82" t="s">
        <v>948</v>
      </c>
      <c r="AP2885" s="82">
        <v>900000</v>
      </c>
      <c r="AQ2885" s="82" t="s">
        <v>109</v>
      </c>
      <c r="AR2885" s="82" t="s">
        <v>4274</v>
      </c>
      <c r="AS2885" s="84">
        <v>41446</v>
      </c>
      <c r="AT2885" s="85">
        <v>2013</v>
      </c>
      <c r="AU2885" s="82" t="s">
        <v>4277</v>
      </c>
      <c r="AV2885" s="84">
        <v>42004</v>
      </c>
      <c r="AW2885" s="85">
        <v>2014</v>
      </c>
      <c r="AX2885" s="85">
        <f>Table1[[#This Row],[End TEST]]-Table1[[#This Row],[Start TEST]]</f>
        <v>1</v>
      </c>
      <c r="AY2885" s="85">
        <f>Table1[[#This Row],[TEST_Diff]]+1</f>
        <v>2</v>
      </c>
      <c r="AZ2885" s="92">
        <f>DATEDIF(Table1[[#This Row],[Start Year]],Table1[[#This Row],[End Year]],"d") / 365</f>
        <v>1.5287671232876712</v>
      </c>
    </row>
    <row r="2886" spans="1:52" x14ac:dyDescent="0.5">
      <c r="A2886" s="82">
        <v>227</v>
      </c>
      <c r="B2886" s="82" t="s">
        <v>3561</v>
      </c>
      <c r="D2886" s="90">
        <v>43372</v>
      </c>
      <c r="E2886" s="90" t="s">
        <v>3562</v>
      </c>
      <c r="F2886" s="90"/>
      <c r="G2886" s="82" t="s">
        <v>3562</v>
      </c>
      <c r="H2886" s="82" t="s">
        <v>3563</v>
      </c>
      <c r="I2886" s="80" t="s">
        <v>102</v>
      </c>
      <c r="J2886" s="80">
        <v>100</v>
      </c>
      <c r="K2886" s="80">
        <v>3</v>
      </c>
      <c r="L2886" s="80" t="s">
        <v>221</v>
      </c>
      <c r="M2886" s="80">
        <v>75</v>
      </c>
      <c r="N2886" s="80">
        <v>30.375319999999999</v>
      </c>
      <c r="O2886" s="80">
        <v>69.345116000000004</v>
      </c>
      <c r="P2886" s="80" t="s">
        <v>114</v>
      </c>
      <c r="Q2886" s="80">
        <v>0</v>
      </c>
      <c r="R2886" s="80">
        <v>25.384855999999999</v>
      </c>
      <c r="S2886" s="80">
        <v>68.458809000000002</v>
      </c>
      <c r="T2886" s="80">
        <v>13500000</v>
      </c>
      <c r="U2886" s="91">
        <f>Table1[[#This Row],[Distribution Amount (Dollars)]]/Table1[[#This Row],[NEWdatediff]]</f>
        <v>13500000</v>
      </c>
      <c r="V2886" s="82" t="s">
        <v>140</v>
      </c>
      <c r="W2886" s="82" t="s">
        <v>91</v>
      </c>
      <c r="X2886" s="82" t="s">
        <v>104</v>
      </c>
      <c r="Y2886" s="82" t="s">
        <v>105</v>
      </c>
      <c r="Z2886" s="82">
        <v>1</v>
      </c>
      <c r="AB2886" s="82" t="s">
        <v>3564</v>
      </c>
      <c r="AD2886" s="82" t="s">
        <v>730</v>
      </c>
      <c r="AE2886" s="82" t="s">
        <v>3565</v>
      </c>
      <c r="AN2886" s="82" t="s">
        <v>76</v>
      </c>
      <c r="AO2886" s="82" t="s">
        <v>3566</v>
      </c>
      <c r="AP2886" s="82">
        <v>18000000</v>
      </c>
      <c r="AQ2886" s="82" t="s">
        <v>109</v>
      </c>
      <c r="AR2886" s="82" t="s">
        <v>4274</v>
      </c>
      <c r="AS2886" s="84">
        <v>41361</v>
      </c>
      <c r="AT2886" s="85">
        <v>2013</v>
      </c>
      <c r="AU2886" s="82" t="s">
        <v>4277</v>
      </c>
      <c r="AV2886" s="84">
        <v>41547</v>
      </c>
      <c r="AW2886" s="85">
        <v>2013</v>
      </c>
      <c r="AX2886" s="85">
        <f>Table1[[#This Row],[End TEST]]-Table1[[#This Row],[Start TEST]]</f>
        <v>0</v>
      </c>
      <c r="AY2886" s="85">
        <f>Table1[[#This Row],[TEST_Diff]]+1</f>
        <v>1</v>
      </c>
      <c r="AZ2886" s="92">
        <f>DATEDIF(Table1[[#This Row],[Start Year]],Table1[[#This Row],[End Year]],"d") / 365</f>
        <v>0.50958904109589043</v>
      </c>
    </row>
    <row r="2887" spans="1:52" x14ac:dyDescent="0.5">
      <c r="A2887" s="82">
        <v>227</v>
      </c>
      <c r="B2887" s="82" t="s">
        <v>3561</v>
      </c>
      <c r="D2887" s="90">
        <v>43372</v>
      </c>
      <c r="E2887" s="90" t="s">
        <v>3562</v>
      </c>
      <c r="F2887" s="90"/>
      <c r="G2887" s="82" t="s">
        <v>3562</v>
      </c>
      <c r="H2887" s="82" t="s">
        <v>3563</v>
      </c>
      <c r="I2887" s="80" t="s">
        <v>102</v>
      </c>
      <c r="J2887" s="80">
        <v>100</v>
      </c>
      <c r="K2887" s="80">
        <v>3</v>
      </c>
      <c r="L2887" s="80" t="s">
        <v>730</v>
      </c>
      <c r="M2887" s="80">
        <v>10</v>
      </c>
      <c r="N2887" s="80">
        <v>15.454166000000001</v>
      </c>
      <c r="O2887" s="80">
        <v>18.732206000000001</v>
      </c>
      <c r="P2887" s="80" t="s">
        <v>69</v>
      </c>
      <c r="Q2887" s="80">
        <v>0</v>
      </c>
      <c r="R2887" s="80">
        <v>2.6272389999999999</v>
      </c>
      <c r="S2887" s="80">
        <v>23.381664000000001</v>
      </c>
      <c r="T2887" s="80">
        <v>1800000</v>
      </c>
      <c r="U2887" s="91">
        <f>Table1[[#This Row],[Distribution Amount (Dollars)]]/Table1[[#This Row],[NEWdatediff]]</f>
        <v>1800000</v>
      </c>
      <c r="V2887" s="82" t="s">
        <v>140</v>
      </c>
      <c r="W2887" s="82" t="s">
        <v>91</v>
      </c>
      <c r="X2887" s="82" t="s">
        <v>104</v>
      </c>
      <c r="Y2887" s="82" t="s">
        <v>105</v>
      </c>
      <c r="Z2887" s="82">
        <v>1</v>
      </c>
      <c r="AB2887" s="82" t="s">
        <v>3564</v>
      </c>
      <c r="AD2887" s="82" t="s">
        <v>179</v>
      </c>
      <c r="AE2887" s="82" t="s">
        <v>3565</v>
      </c>
      <c r="AN2887" s="82" t="s">
        <v>76</v>
      </c>
      <c r="AO2887" s="82" t="s">
        <v>3566</v>
      </c>
      <c r="AP2887" s="82">
        <v>18000000</v>
      </c>
      <c r="AQ2887" s="82" t="s">
        <v>109</v>
      </c>
      <c r="AR2887" s="82" t="s">
        <v>4274</v>
      </c>
      <c r="AS2887" s="84">
        <v>41361</v>
      </c>
      <c r="AT2887" s="85">
        <v>2013</v>
      </c>
      <c r="AU2887" s="82" t="s">
        <v>4277</v>
      </c>
      <c r="AV2887" s="84">
        <v>41547</v>
      </c>
      <c r="AW2887" s="85">
        <v>2013</v>
      </c>
      <c r="AX2887" s="85">
        <f>Table1[[#This Row],[End TEST]]-Table1[[#This Row],[Start TEST]]</f>
        <v>0</v>
      </c>
      <c r="AY2887" s="85">
        <f>Table1[[#This Row],[TEST_Diff]]+1</f>
        <v>1</v>
      </c>
      <c r="AZ2887" s="92">
        <f>DATEDIF(Table1[[#This Row],[Start Year]],Table1[[#This Row],[End Year]],"d") / 365</f>
        <v>0.50958904109589043</v>
      </c>
    </row>
    <row r="2888" spans="1:52" x14ac:dyDescent="0.5">
      <c r="A2888" s="82">
        <v>227</v>
      </c>
      <c r="B2888" s="82" t="s">
        <v>3561</v>
      </c>
      <c r="D2888" s="90">
        <v>43372</v>
      </c>
      <c r="E2888" s="90" t="s">
        <v>3562</v>
      </c>
      <c r="F2888" s="90"/>
      <c r="G2888" s="82" t="s">
        <v>3562</v>
      </c>
      <c r="H2888" s="82" t="s">
        <v>3563</v>
      </c>
      <c r="I2888" s="80" t="s">
        <v>102</v>
      </c>
      <c r="J2888" s="80">
        <v>100</v>
      </c>
      <c r="K2888" s="80">
        <v>3</v>
      </c>
      <c r="L2888" s="80" t="s">
        <v>179</v>
      </c>
      <c r="M2888" s="80">
        <v>15</v>
      </c>
      <c r="N2888" s="80">
        <v>-4.0383329999999997</v>
      </c>
      <c r="O2888" s="80">
        <v>21.758662999999999</v>
      </c>
      <c r="P2888" s="80" t="s">
        <v>69</v>
      </c>
      <c r="Q2888" s="80">
        <v>0</v>
      </c>
      <c r="R2888" s="80">
        <v>2.6272389999999999</v>
      </c>
      <c r="S2888" s="80">
        <v>23.381664000000001</v>
      </c>
      <c r="T2888" s="80">
        <v>2700000</v>
      </c>
      <c r="U2888" s="91">
        <f>Table1[[#This Row],[Distribution Amount (Dollars)]]/Table1[[#This Row],[NEWdatediff]]</f>
        <v>2700000</v>
      </c>
      <c r="V2888" s="82" t="s">
        <v>140</v>
      </c>
      <c r="W2888" s="82" t="s">
        <v>91</v>
      </c>
      <c r="X2888" s="82" t="s">
        <v>104</v>
      </c>
      <c r="Y2888" s="82" t="s">
        <v>105</v>
      </c>
      <c r="Z2888" s="82">
        <v>1</v>
      </c>
      <c r="AB2888" s="82" t="s">
        <v>3564</v>
      </c>
      <c r="AD2888" s="82" t="s">
        <v>221</v>
      </c>
      <c r="AE2888" s="82" t="s">
        <v>3565</v>
      </c>
      <c r="AN2888" s="82" t="s">
        <v>76</v>
      </c>
      <c r="AO2888" s="82" t="s">
        <v>3566</v>
      </c>
      <c r="AP2888" s="82">
        <v>18000000</v>
      </c>
      <c r="AQ2888" s="82" t="s">
        <v>109</v>
      </c>
      <c r="AR2888" s="82" t="s">
        <v>4274</v>
      </c>
      <c r="AS2888" s="84">
        <v>41361</v>
      </c>
      <c r="AT2888" s="85">
        <v>2013</v>
      </c>
      <c r="AU2888" s="82" t="s">
        <v>4277</v>
      </c>
      <c r="AV2888" s="84">
        <v>41547</v>
      </c>
      <c r="AW2888" s="85">
        <v>2013</v>
      </c>
      <c r="AX2888" s="85">
        <f>Table1[[#This Row],[End TEST]]-Table1[[#This Row],[Start TEST]]</f>
        <v>0</v>
      </c>
      <c r="AY2888" s="85">
        <f>Table1[[#This Row],[TEST_Diff]]+1</f>
        <v>1</v>
      </c>
      <c r="AZ2888" s="92">
        <f>DATEDIF(Table1[[#This Row],[Start Year]],Table1[[#This Row],[End Year]],"d") / 365</f>
        <v>0.50958904109589043</v>
      </c>
    </row>
    <row r="2889" spans="1:52" x14ac:dyDescent="0.5">
      <c r="A2889" s="82">
        <v>228</v>
      </c>
      <c r="B2889" s="82" t="s">
        <v>1050</v>
      </c>
      <c r="D2889" s="90">
        <v>43371</v>
      </c>
      <c r="E2889" s="90" t="s">
        <v>1051</v>
      </c>
      <c r="F2889" s="90"/>
      <c r="G2889" s="82" t="s">
        <v>1051</v>
      </c>
      <c r="H2889" s="82" t="s">
        <v>1052</v>
      </c>
      <c r="I2889" s="80" t="s">
        <v>128</v>
      </c>
      <c r="J2889" s="80">
        <v>100</v>
      </c>
      <c r="K2889" s="80">
        <v>4</v>
      </c>
      <c r="L2889" s="80" t="s">
        <v>118</v>
      </c>
      <c r="M2889" s="80">
        <v>25</v>
      </c>
      <c r="N2889" s="80">
        <v>-6.4530960000000004</v>
      </c>
      <c r="O2889" s="80">
        <v>34.894539000000002</v>
      </c>
      <c r="P2889" s="80" t="s">
        <v>69</v>
      </c>
      <c r="Q2889" s="80">
        <v>0</v>
      </c>
      <c r="R2889" s="80">
        <v>2.6272389999999999</v>
      </c>
      <c r="S2889" s="80">
        <v>23.381664000000001</v>
      </c>
      <c r="T2889" s="80">
        <v>5000000</v>
      </c>
      <c r="U2889" s="91">
        <f>Table1[[#This Row],[Distribution Amount (Dollars)]]/Table1[[#This Row],[NEWdatediff]]</f>
        <v>1666666.6666666667</v>
      </c>
      <c r="V2889" s="82" t="s">
        <v>90</v>
      </c>
      <c r="W2889" s="82" t="s">
        <v>91</v>
      </c>
      <c r="X2889" s="82" t="s">
        <v>104</v>
      </c>
      <c r="Y2889" s="82" t="s">
        <v>105</v>
      </c>
      <c r="Z2889" s="82">
        <v>1</v>
      </c>
      <c r="AB2889" s="82" t="s">
        <v>1054</v>
      </c>
      <c r="AD2889" s="82" t="s">
        <v>179</v>
      </c>
      <c r="AE2889" s="82" t="s">
        <v>1055</v>
      </c>
      <c r="AN2889" s="82" t="s">
        <v>76</v>
      </c>
      <c r="AO2889" s="82" t="s">
        <v>1056</v>
      </c>
      <c r="AP2889" s="82">
        <v>20000000</v>
      </c>
      <c r="AQ2889" s="82" t="s">
        <v>109</v>
      </c>
      <c r="AR2889" s="82" t="s">
        <v>4274</v>
      </c>
      <c r="AS2889" s="84">
        <v>41360</v>
      </c>
      <c r="AT2889" s="85">
        <v>2013</v>
      </c>
      <c r="AU2889" s="82" t="s">
        <v>4277</v>
      </c>
      <c r="AV2889" s="84">
        <v>42094</v>
      </c>
      <c r="AW2889" s="85">
        <v>2015</v>
      </c>
      <c r="AX2889" s="85">
        <f>Table1[[#This Row],[End TEST]]-Table1[[#This Row],[Start TEST]]</f>
        <v>2</v>
      </c>
      <c r="AY2889" s="85">
        <f>Table1[[#This Row],[TEST_Diff]]+1</f>
        <v>3</v>
      </c>
      <c r="AZ2889" s="92">
        <f>DATEDIF(Table1[[#This Row],[Start Year]],Table1[[#This Row],[End Year]],"d") / 365</f>
        <v>2.010958904109589</v>
      </c>
    </row>
    <row r="2890" spans="1:52" x14ac:dyDescent="0.5">
      <c r="A2890" s="82">
        <v>228</v>
      </c>
      <c r="B2890" s="82" t="s">
        <v>1050</v>
      </c>
      <c r="D2890" s="90">
        <v>43371</v>
      </c>
      <c r="E2890" s="90" t="s">
        <v>1051</v>
      </c>
      <c r="F2890" s="90"/>
      <c r="G2890" s="82" t="s">
        <v>1051</v>
      </c>
      <c r="H2890" s="82" t="s">
        <v>1052</v>
      </c>
      <c r="I2890" s="80" t="s">
        <v>128</v>
      </c>
      <c r="J2890" s="80">
        <v>100</v>
      </c>
      <c r="K2890" s="80">
        <v>4</v>
      </c>
      <c r="L2890" s="80" t="s">
        <v>1053</v>
      </c>
      <c r="M2890" s="80">
        <v>25</v>
      </c>
      <c r="N2890" s="80">
        <v>17.607787999999999</v>
      </c>
      <c r="O2890" s="80">
        <v>8.0816660000000002</v>
      </c>
      <c r="P2890" s="80" t="s">
        <v>69</v>
      </c>
      <c r="Q2890" s="80">
        <v>0</v>
      </c>
      <c r="R2890" s="80">
        <v>2.6272389999999999</v>
      </c>
      <c r="S2890" s="80">
        <v>23.381664000000001</v>
      </c>
      <c r="T2890" s="80">
        <v>5000000</v>
      </c>
      <c r="U2890" s="91">
        <f>Table1[[#This Row],[Distribution Amount (Dollars)]]/Table1[[#This Row],[NEWdatediff]]</f>
        <v>1666666.6666666667</v>
      </c>
      <c r="V2890" s="82" t="s">
        <v>90</v>
      </c>
      <c r="W2890" s="82" t="s">
        <v>91</v>
      </c>
      <c r="X2890" s="82" t="s">
        <v>104</v>
      </c>
      <c r="Y2890" s="82" t="s">
        <v>105</v>
      </c>
      <c r="Z2890" s="82">
        <v>1</v>
      </c>
      <c r="AB2890" s="82" t="s">
        <v>1054</v>
      </c>
      <c r="AD2890" s="82" t="s">
        <v>139</v>
      </c>
      <c r="AE2890" s="82" t="s">
        <v>1055</v>
      </c>
      <c r="AN2890" s="82" t="s">
        <v>76</v>
      </c>
      <c r="AO2890" s="82" t="s">
        <v>1056</v>
      </c>
      <c r="AP2890" s="82">
        <v>20000000</v>
      </c>
      <c r="AQ2890" s="82" t="s">
        <v>109</v>
      </c>
      <c r="AR2890" s="82" t="s">
        <v>4274</v>
      </c>
      <c r="AS2890" s="84">
        <v>41360</v>
      </c>
      <c r="AT2890" s="85">
        <v>2013</v>
      </c>
      <c r="AU2890" s="82" t="s">
        <v>4277</v>
      </c>
      <c r="AV2890" s="84">
        <v>42094</v>
      </c>
      <c r="AW2890" s="85">
        <v>2015</v>
      </c>
      <c r="AX2890" s="85">
        <f>Table1[[#This Row],[End TEST]]-Table1[[#This Row],[Start TEST]]</f>
        <v>2</v>
      </c>
      <c r="AY2890" s="85">
        <f>Table1[[#This Row],[TEST_Diff]]+1</f>
        <v>3</v>
      </c>
      <c r="AZ2890" s="92">
        <f>DATEDIF(Table1[[#This Row],[Start Year]],Table1[[#This Row],[End Year]],"d") / 365</f>
        <v>2.010958904109589</v>
      </c>
    </row>
    <row r="2891" spans="1:52" x14ac:dyDescent="0.5">
      <c r="A2891" s="82">
        <v>228</v>
      </c>
      <c r="B2891" s="82" t="s">
        <v>1050</v>
      </c>
      <c r="D2891" s="90">
        <v>43371</v>
      </c>
      <c r="E2891" s="90" t="s">
        <v>1051</v>
      </c>
      <c r="F2891" s="90"/>
      <c r="G2891" s="82" t="s">
        <v>1051</v>
      </c>
      <c r="H2891" s="82" t="s">
        <v>1052</v>
      </c>
      <c r="I2891" s="80" t="s">
        <v>128</v>
      </c>
      <c r="J2891" s="80">
        <v>100</v>
      </c>
      <c r="K2891" s="80">
        <v>4</v>
      </c>
      <c r="L2891" s="80" t="s">
        <v>179</v>
      </c>
      <c r="M2891" s="80">
        <v>25</v>
      </c>
      <c r="N2891" s="80">
        <v>-4.0383329999999997</v>
      </c>
      <c r="O2891" s="80">
        <v>21.758662999999999</v>
      </c>
      <c r="P2891" s="80" t="s">
        <v>69</v>
      </c>
      <c r="Q2891" s="80">
        <v>0</v>
      </c>
      <c r="R2891" s="80">
        <v>2.6272389999999999</v>
      </c>
      <c r="S2891" s="80">
        <v>23.381664000000001</v>
      </c>
      <c r="T2891" s="80">
        <v>5000000</v>
      </c>
      <c r="U2891" s="91">
        <f>Table1[[#This Row],[Distribution Amount (Dollars)]]/Table1[[#This Row],[NEWdatediff]]</f>
        <v>1666666.6666666667</v>
      </c>
      <c r="V2891" s="82" t="s">
        <v>90</v>
      </c>
      <c r="W2891" s="82" t="s">
        <v>91</v>
      </c>
      <c r="X2891" s="82" t="s">
        <v>104</v>
      </c>
      <c r="Y2891" s="82" t="s">
        <v>105</v>
      </c>
      <c r="Z2891" s="82">
        <v>1</v>
      </c>
      <c r="AB2891" s="82" t="s">
        <v>1054</v>
      </c>
      <c r="AD2891" s="82" t="s">
        <v>118</v>
      </c>
      <c r="AE2891" s="82" t="s">
        <v>1055</v>
      </c>
      <c r="AN2891" s="82" t="s">
        <v>76</v>
      </c>
      <c r="AO2891" s="82" t="s">
        <v>1056</v>
      </c>
      <c r="AP2891" s="82">
        <v>20000000</v>
      </c>
      <c r="AQ2891" s="82" t="s">
        <v>109</v>
      </c>
      <c r="AR2891" s="82" t="s">
        <v>4274</v>
      </c>
      <c r="AS2891" s="84">
        <v>41360</v>
      </c>
      <c r="AT2891" s="85">
        <v>2013</v>
      </c>
      <c r="AU2891" s="82" t="s">
        <v>4277</v>
      </c>
      <c r="AV2891" s="84">
        <v>42094</v>
      </c>
      <c r="AW2891" s="85">
        <v>2015</v>
      </c>
      <c r="AX2891" s="85">
        <f>Table1[[#This Row],[End TEST]]-Table1[[#This Row],[Start TEST]]</f>
        <v>2</v>
      </c>
      <c r="AY2891" s="85">
        <f>Table1[[#This Row],[TEST_Diff]]+1</f>
        <v>3</v>
      </c>
      <c r="AZ2891" s="92">
        <f>DATEDIF(Table1[[#This Row],[Start Year]],Table1[[#This Row],[End Year]],"d") / 365</f>
        <v>2.010958904109589</v>
      </c>
    </row>
    <row r="2892" spans="1:52" x14ac:dyDescent="0.5">
      <c r="A2892" s="82">
        <v>228</v>
      </c>
      <c r="B2892" s="82" t="s">
        <v>1050</v>
      </c>
      <c r="D2892" s="90">
        <v>43371</v>
      </c>
      <c r="E2892" s="90" t="s">
        <v>1051</v>
      </c>
      <c r="F2892" s="90"/>
      <c r="G2892" s="82" t="s">
        <v>1051</v>
      </c>
      <c r="H2892" s="82" t="s">
        <v>1052</v>
      </c>
      <c r="I2892" s="80" t="s">
        <v>128</v>
      </c>
      <c r="J2892" s="80">
        <v>100</v>
      </c>
      <c r="K2892" s="80">
        <v>4</v>
      </c>
      <c r="L2892" s="80" t="s">
        <v>139</v>
      </c>
      <c r="M2892" s="80">
        <v>25</v>
      </c>
      <c r="N2892" s="80">
        <v>9.1449999999999996</v>
      </c>
      <c r="O2892" s="80">
        <v>40.489674000000001</v>
      </c>
      <c r="P2892" s="80" t="s">
        <v>69</v>
      </c>
      <c r="Q2892" s="80">
        <v>0</v>
      </c>
      <c r="R2892" s="80">
        <v>2.6272389999999999</v>
      </c>
      <c r="S2892" s="80">
        <v>23.381664000000001</v>
      </c>
      <c r="T2892" s="80">
        <v>5000000</v>
      </c>
      <c r="U2892" s="91">
        <f>Table1[[#This Row],[Distribution Amount (Dollars)]]/Table1[[#This Row],[NEWdatediff]]</f>
        <v>1666666.6666666667</v>
      </c>
      <c r="V2892" s="82" t="s">
        <v>90</v>
      </c>
      <c r="W2892" s="82" t="s">
        <v>91</v>
      </c>
      <c r="X2892" s="82" t="s">
        <v>104</v>
      </c>
      <c r="Y2892" s="82" t="s">
        <v>105</v>
      </c>
      <c r="Z2892" s="82">
        <v>1</v>
      </c>
      <c r="AB2892" s="82" t="s">
        <v>1054</v>
      </c>
      <c r="AD2892" s="82" t="s">
        <v>1053</v>
      </c>
      <c r="AE2892" s="82" t="s">
        <v>1055</v>
      </c>
      <c r="AN2892" s="82" t="s">
        <v>76</v>
      </c>
      <c r="AO2892" s="82" t="s">
        <v>1056</v>
      </c>
      <c r="AP2892" s="82">
        <v>20000000</v>
      </c>
      <c r="AQ2892" s="82" t="s">
        <v>109</v>
      </c>
      <c r="AR2892" s="82" t="s">
        <v>4274</v>
      </c>
      <c r="AS2892" s="84">
        <v>41360</v>
      </c>
      <c r="AT2892" s="85">
        <v>2013</v>
      </c>
      <c r="AU2892" s="82" t="s">
        <v>4277</v>
      </c>
      <c r="AV2892" s="84">
        <v>42094</v>
      </c>
      <c r="AW2892" s="85">
        <v>2015</v>
      </c>
      <c r="AX2892" s="85">
        <f>Table1[[#This Row],[End TEST]]-Table1[[#This Row],[Start TEST]]</f>
        <v>2</v>
      </c>
      <c r="AY2892" s="85">
        <f>Table1[[#This Row],[TEST_Diff]]+1</f>
        <v>3</v>
      </c>
      <c r="AZ2892" s="92">
        <f>DATEDIF(Table1[[#This Row],[Start Year]],Table1[[#This Row],[End Year]],"d") / 365</f>
        <v>2.010958904109589</v>
      </c>
    </row>
    <row r="2893" spans="1:52" x14ac:dyDescent="0.5">
      <c r="A2893" s="82">
        <v>229</v>
      </c>
      <c r="B2893" s="82" t="s">
        <v>2533</v>
      </c>
      <c r="D2893" s="90">
        <v>43371</v>
      </c>
      <c r="E2893" s="90" t="s">
        <v>2534</v>
      </c>
      <c r="F2893" s="90"/>
      <c r="G2893" s="82" t="s">
        <v>2534</v>
      </c>
      <c r="H2893" s="82" t="s">
        <v>2535</v>
      </c>
      <c r="I2893" s="80" t="s">
        <v>102</v>
      </c>
      <c r="J2893" s="80">
        <v>100</v>
      </c>
      <c r="K2893" s="80">
        <v>3</v>
      </c>
      <c r="L2893" s="80" t="s">
        <v>179</v>
      </c>
      <c r="M2893" s="80">
        <v>12</v>
      </c>
      <c r="N2893" s="80">
        <v>-4.0383329999999997</v>
      </c>
      <c r="O2893" s="80">
        <v>21.758662999999999</v>
      </c>
      <c r="P2893" s="80" t="s">
        <v>69</v>
      </c>
      <c r="Q2893" s="80">
        <v>0</v>
      </c>
      <c r="R2893" s="80">
        <v>2.6272389999999999</v>
      </c>
      <c r="S2893" s="80">
        <v>23.381664000000001</v>
      </c>
      <c r="T2893" s="80">
        <v>2400000</v>
      </c>
      <c r="U2893" s="91">
        <f>Table1[[#This Row],[Distribution Amount (Dollars)]]/Table1[[#This Row],[NEWdatediff]]</f>
        <v>1200000</v>
      </c>
      <c r="V2893" s="82" t="s">
        <v>1356</v>
      </c>
      <c r="W2893" s="82" t="s">
        <v>91</v>
      </c>
      <c r="X2893" s="82" t="s">
        <v>104</v>
      </c>
      <c r="Y2893" s="82" t="s">
        <v>105</v>
      </c>
      <c r="Z2893" s="82">
        <v>1</v>
      </c>
      <c r="AB2893" s="82" t="s">
        <v>2536</v>
      </c>
      <c r="AD2893" s="82" t="s">
        <v>169</v>
      </c>
      <c r="AE2893" s="82" t="s">
        <v>2537</v>
      </c>
      <c r="AN2893" s="82" t="s">
        <v>76</v>
      </c>
      <c r="AO2893" s="82" t="s">
        <v>2538</v>
      </c>
      <c r="AP2893" s="82">
        <v>20000000</v>
      </c>
      <c r="AQ2893" s="82" t="s">
        <v>109</v>
      </c>
      <c r="AR2893" s="82" t="s">
        <v>4274</v>
      </c>
      <c r="AS2893" s="84">
        <v>41360</v>
      </c>
      <c r="AT2893" s="85">
        <v>2013</v>
      </c>
      <c r="AU2893" s="82" t="s">
        <v>4277</v>
      </c>
      <c r="AV2893" s="84">
        <v>42004</v>
      </c>
      <c r="AW2893" s="85">
        <v>2014</v>
      </c>
      <c r="AX2893" s="85">
        <f>Table1[[#This Row],[End TEST]]-Table1[[#This Row],[Start TEST]]</f>
        <v>1</v>
      </c>
      <c r="AY2893" s="85">
        <f>Table1[[#This Row],[TEST_Diff]]+1</f>
        <v>2</v>
      </c>
      <c r="AZ2893" s="92">
        <f>DATEDIF(Table1[[#This Row],[Start Year]],Table1[[#This Row],[End Year]],"d") / 365</f>
        <v>1.7643835616438357</v>
      </c>
    </row>
    <row r="2894" spans="1:52" x14ac:dyDescent="0.5">
      <c r="A2894" s="82">
        <v>229</v>
      </c>
      <c r="B2894" s="82" t="s">
        <v>2533</v>
      </c>
      <c r="D2894" s="90">
        <v>43371</v>
      </c>
      <c r="E2894" s="90" t="s">
        <v>2534</v>
      </c>
      <c r="F2894" s="90"/>
      <c r="G2894" s="82" t="s">
        <v>2534</v>
      </c>
      <c r="H2894" s="82" t="s">
        <v>2535</v>
      </c>
      <c r="I2894" s="80" t="s">
        <v>102</v>
      </c>
      <c r="J2894" s="80">
        <v>100</v>
      </c>
      <c r="K2894" s="80">
        <v>3</v>
      </c>
      <c r="L2894" s="80" t="s">
        <v>169</v>
      </c>
      <c r="M2894" s="80">
        <v>33</v>
      </c>
      <c r="N2894" s="80">
        <v>9.0819989999999997</v>
      </c>
      <c r="O2894" s="80">
        <v>8.6752769999999995</v>
      </c>
      <c r="P2894" s="80" t="s">
        <v>69</v>
      </c>
      <c r="Q2894" s="80">
        <v>0</v>
      </c>
      <c r="R2894" s="80">
        <v>2.6272389999999999</v>
      </c>
      <c r="S2894" s="80">
        <v>23.381664000000001</v>
      </c>
      <c r="T2894" s="80">
        <v>6600000</v>
      </c>
      <c r="U2894" s="91">
        <f>Table1[[#This Row],[Distribution Amount (Dollars)]]/Table1[[#This Row],[NEWdatediff]]</f>
        <v>3300000</v>
      </c>
      <c r="V2894" s="82" t="s">
        <v>1356</v>
      </c>
      <c r="W2894" s="82" t="s">
        <v>91</v>
      </c>
      <c r="X2894" s="82" t="s">
        <v>104</v>
      </c>
      <c r="Y2894" s="82" t="s">
        <v>105</v>
      </c>
      <c r="Z2894" s="82">
        <v>1</v>
      </c>
      <c r="AB2894" s="82" t="s">
        <v>2536</v>
      </c>
      <c r="AD2894" s="82" t="s">
        <v>139</v>
      </c>
      <c r="AE2894" s="82" t="s">
        <v>2537</v>
      </c>
      <c r="AN2894" s="82" t="s">
        <v>76</v>
      </c>
      <c r="AO2894" s="82" t="s">
        <v>2538</v>
      </c>
      <c r="AP2894" s="82">
        <v>20000000</v>
      </c>
      <c r="AQ2894" s="82" t="s">
        <v>109</v>
      </c>
      <c r="AR2894" s="82" t="s">
        <v>4274</v>
      </c>
      <c r="AS2894" s="84">
        <v>41360</v>
      </c>
      <c r="AT2894" s="85">
        <v>2013</v>
      </c>
      <c r="AU2894" s="82" t="s">
        <v>4277</v>
      </c>
      <c r="AV2894" s="84">
        <v>42004</v>
      </c>
      <c r="AW2894" s="85">
        <v>2014</v>
      </c>
      <c r="AX2894" s="85">
        <f>Table1[[#This Row],[End TEST]]-Table1[[#This Row],[Start TEST]]</f>
        <v>1</v>
      </c>
      <c r="AY2894" s="85">
        <f>Table1[[#This Row],[TEST_Diff]]+1</f>
        <v>2</v>
      </c>
      <c r="AZ2894" s="92">
        <f>DATEDIF(Table1[[#This Row],[Start Year]],Table1[[#This Row],[End Year]],"d") / 365</f>
        <v>1.7643835616438357</v>
      </c>
    </row>
    <row r="2895" spans="1:52" x14ac:dyDescent="0.5">
      <c r="A2895" s="82">
        <v>229</v>
      </c>
      <c r="B2895" s="82" t="s">
        <v>2533</v>
      </c>
      <c r="D2895" s="90">
        <v>43371</v>
      </c>
      <c r="E2895" s="90" t="s">
        <v>2534</v>
      </c>
      <c r="F2895" s="90"/>
      <c r="G2895" s="82" t="s">
        <v>2534</v>
      </c>
      <c r="H2895" s="82" t="s">
        <v>2535</v>
      </c>
      <c r="I2895" s="80" t="s">
        <v>102</v>
      </c>
      <c r="J2895" s="80">
        <v>100</v>
      </c>
      <c r="K2895" s="80">
        <v>3</v>
      </c>
      <c r="L2895" s="80" t="s">
        <v>139</v>
      </c>
      <c r="M2895" s="80">
        <v>55</v>
      </c>
      <c r="N2895" s="80">
        <v>9.1449999999999996</v>
      </c>
      <c r="O2895" s="80">
        <v>40.489674000000001</v>
      </c>
      <c r="P2895" s="80" t="s">
        <v>69</v>
      </c>
      <c r="Q2895" s="80">
        <v>0</v>
      </c>
      <c r="R2895" s="80">
        <v>2.6272389999999999</v>
      </c>
      <c r="S2895" s="80">
        <v>23.381664000000001</v>
      </c>
      <c r="T2895" s="80">
        <v>11000000</v>
      </c>
      <c r="U2895" s="91">
        <f>Table1[[#This Row],[Distribution Amount (Dollars)]]/Table1[[#This Row],[NEWdatediff]]</f>
        <v>5500000</v>
      </c>
      <c r="V2895" s="82" t="s">
        <v>1356</v>
      </c>
      <c r="W2895" s="82" t="s">
        <v>91</v>
      </c>
      <c r="X2895" s="82" t="s">
        <v>104</v>
      </c>
      <c r="Y2895" s="82" t="s">
        <v>105</v>
      </c>
      <c r="Z2895" s="82">
        <v>1</v>
      </c>
      <c r="AB2895" s="82" t="s">
        <v>2536</v>
      </c>
      <c r="AD2895" s="82" t="s">
        <v>179</v>
      </c>
      <c r="AE2895" s="82" t="s">
        <v>2537</v>
      </c>
      <c r="AN2895" s="82" t="s">
        <v>76</v>
      </c>
      <c r="AO2895" s="82" t="s">
        <v>2538</v>
      </c>
      <c r="AP2895" s="82">
        <v>20000000</v>
      </c>
      <c r="AQ2895" s="82" t="s">
        <v>109</v>
      </c>
      <c r="AR2895" s="82" t="s">
        <v>4274</v>
      </c>
      <c r="AS2895" s="84">
        <v>41360</v>
      </c>
      <c r="AT2895" s="85">
        <v>2013</v>
      </c>
      <c r="AU2895" s="82" t="s">
        <v>4277</v>
      </c>
      <c r="AV2895" s="84">
        <v>42004</v>
      </c>
      <c r="AW2895" s="85">
        <v>2014</v>
      </c>
      <c r="AX2895" s="85">
        <f>Table1[[#This Row],[End TEST]]-Table1[[#This Row],[Start TEST]]</f>
        <v>1</v>
      </c>
      <c r="AY2895" s="85">
        <f>Table1[[#This Row],[TEST_Diff]]+1</f>
        <v>2</v>
      </c>
      <c r="AZ2895" s="92">
        <f>DATEDIF(Table1[[#This Row],[Start Year]],Table1[[#This Row],[End Year]],"d") / 365</f>
        <v>1.7643835616438357</v>
      </c>
    </row>
    <row r="2896" spans="1:52" x14ac:dyDescent="0.5">
      <c r="A2896" s="82">
        <v>230</v>
      </c>
      <c r="B2896" s="82" t="s">
        <v>3567</v>
      </c>
      <c r="D2896" s="90">
        <v>43372</v>
      </c>
      <c r="E2896" s="90" t="s">
        <v>3568</v>
      </c>
      <c r="F2896" s="90"/>
      <c r="G2896" s="82" t="s">
        <v>3568</v>
      </c>
      <c r="H2896" s="82" t="s">
        <v>3569</v>
      </c>
      <c r="I2896" s="80" t="s">
        <v>102</v>
      </c>
      <c r="J2896" s="80">
        <v>100</v>
      </c>
      <c r="K2896" s="80">
        <v>0</v>
      </c>
      <c r="P2896" s="80" t="s">
        <v>113</v>
      </c>
      <c r="Q2896" s="80">
        <v>18.75</v>
      </c>
      <c r="R2896" s="80">
        <v>10.278548000000001</v>
      </c>
      <c r="S2896" s="80">
        <v>102.006446</v>
      </c>
      <c r="T2896" s="80">
        <v>3750000</v>
      </c>
      <c r="U2896" s="91">
        <f>Table1[[#This Row],[Distribution Amount (Dollars)]]/Table1[[#This Row],[NEWdatediff]]</f>
        <v>1875000</v>
      </c>
      <c r="V2896" s="82" t="s">
        <v>140</v>
      </c>
      <c r="W2896" s="82" t="s">
        <v>91</v>
      </c>
      <c r="X2896" s="82" t="s">
        <v>104</v>
      </c>
      <c r="Y2896" s="82" t="s">
        <v>105</v>
      </c>
      <c r="Z2896" s="82">
        <v>1</v>
      </c>
      <c r="AB2896" s="82" t="s">
        <v>3570</v>
      </c>
      <c r="AD2896" s="82" t="s">
        <v>113</v>
      </c>
      <c r="AE2896" s="82" t="s">
        <v>107</v>
      </c>
      <c r="AN2896" s="82" t="s">
        <v>76</v>
      </c>
      <c r="AO2896" s="82" t="s">
        <v>3571</v>
      </c>
      <c r="AP2896" s="82">
        <v>20000000</v>
      </c>
      <c r="AQ2896" s="82" t="s">
        <v>109</v>
      </c>
      <c r="AR2896" s="82" t="s">
        <v>4274</v>
      </c>
      <c r="AS2896" s="84">
        <v>41361</v>
      </c>
      <c r="AT2896" s="85">
        <v>2013</v>
      </c>
      <c r="AU2896" s="82" t="s">
        <v>4277</v>
      </c>
      <c r="AV2896" s="84">
        <v>41729</v>
      </c>
      <c r="AW2896" s="85">
        <v>2014</v>
      </c>
      <c r="AX2896" s="85">
        <f>Table1[[#This Row],[End TEST]]-Table1[[#This Row],[Start TEST]]</f>
        <v>1</v>
      </c>
      <c r="AY2896" s="85">
        <f>Table1[[#This Row],[TEST_Diff]]+1</f>
        <v>2</v>
      </c>
      <c r="AZ2896" s="92">
        <f>DATEDIF(Table1[[#This Row],[Start Year]],Table1[[#This Row],[End Year]],"d") / 365</f>
        <v>1.0082191780821919</v>
      </c>
    </row>
    <row r="2897" spans="1:52" x14ac:dyDescent="0.5">
      <c r="A2897" s="82">
        <v>230</v>
      </c>
      <c r="B2897" s="82" t="s">
        <v>3567</v>
      </c>
      <c r="D2897" s="90">
        <v>43372</v>
      </c>
      <c r="E2897" s="90" t="s">
        <v>3568</v>
      </c>
      <c r="F2897" s="90"/>
      <c r="G2897" s="82" t="s">
        <v>3568</v>
      </c>
      <c r="H2897" s="82" t="s">
        <v>3569</v>
      </c>
      <c r="I2897" s="80" t="s">
        <v>102</v>
      </c>
      <c r="J2897" s="80">
        <v>100</v>
      </c>
      <c r="K2897" s="80">
        <v>0</v>
      </c>
      <c r="P2897" s="80" t="s">
        <v>110</v>
      </c>
      <c r="Q2897" s="80">
        <v>12.5</v>
      </c>
      <c r="R2897" s="80">
        <v>26.625188000000001</v>
      </c>
      <c r="S2897" s="80">
        <v>6.809552</v>
      </c>
      <c r="T2897" s="80">
        <v>2500000</v>
      </c>
      <c r="U2897" s="91">
        <f>Table1[[#This Row],[Distribution Amount (Dollars)]]/Table1[[#This Row],[NEWdatediff]]</f>
        <v>1250000</v>
      </c>
      <c r="V2897" s="82" t="s">
        <v>140</v>
      </c>
      <c r="W2897" s="82" t="s">
        <v>91</v>
      </c>
      <c r="X2897" s="82" t="s">
        <v>104</v>
      </c>
      <c r="Y2897" s="82" t="s">
        <v>105</v>
      </c>
      <c r="Z2897" s="82">
        <v>1</v>
      </c>
      <c r="AB2897" s="82" t="s">
        <v>3570</v>
      </c>
      <c r="AD2897" s="82" t="s">
        <v>112</v>
      </c>
      <c r="AE2897" s="82" t="s">
        <v>107</v>
      </c>
      <c r="AN2897" s="82" t="s">
        <v>76</v>
      </c>
      <c r="AO2897" s="82" t="s">
        <v>3571</v>
      </c>
      <c r="AP2897" s="82">
        <v>20000000</v>
      </c>
      <c r="AQ2897" s="82" t="s">
        <v>109</v>
      </c>
      <c r="AR2897" s="82" t="s">
        <v>4274</v>
      </c>
      <c r="AS2897" s="84">
        <v>41361</v>
      </c>
      <c r="AT2897" s="85">
        <v>2013</v>
      </c>
      <c r="AU2897" s="82" t="s">
        <v>4277</v>
      </c>
      <c r="AV2897" s="84">
        <v>41729</v>
      </c>
      <c r="AW2897" s="85">
        <v>2014</v>
      </c>
      <c r="AX2897" s="85">
        <f>Table1[[#This Row],[End TEST]]-Table1[[#This Row],[Start TEST]]</f>
        <v>1</v>
      </c>
      <c r="AY2897" s="85">
        <f>Table1[[#This Row],[TEST_Diff]]+1</f>
        <v>2</v>
      </c>
      <c r="AZ2897" s="92">
        <f>DATEDIF(Table1[[#This Row],[Start Year]],Table1[[#This Row],[End Year]],"d") / 365</f>
        <v>1.0082191780821919</v>
      </c>
    </row>
    <row r="2898" spans="1:52" x14ac:dyDescent="0.5">
      <c r="A2898" s="82">
        <v>230</v>
      </c>
      <c r="B2898" s="82" t="s">
        <v>3567</v>
      </c>
      <c r="D2898" s="90">
        <v>43372</v>
      </c>
      <c r="E2898" s="90" t="s">
        <v>3568</v>
      </c>
      <c r="F2898" s="90"/>
      <c r="G2898" s="82" t="s">
        <v>3568</v>
      </c>
      <c r="H2898" s="82" t="s">
        <v>3569</v>
      </c>
      <c r="I2898" s="80" t="s">
        <v>102</v>
      </c>
      <c r="J2898" s="80">
        <v>100</v>
      </c>
      <c r="K2898" s="80">
        <v>0</v>
      </c>
      <c r="P2898" s="80" t="s">
        <v>112</v>
      </c>
      <c r="Q2898" s="80">
        <v>18.75</v>
      </c>
      <c r="R2898" s="80">
        <v>45.052331000000002</v>
      </c>
      <c r="S2898" s="80">
        <v>118.90412999999999</v>
      </c>
      <c r="T2898" s="80">
        <v>3750000</v>
      </c>
      <c r="U2898" s="91">
        <f>Table1[[#This Row],[Distribution Amount (Dollars)]]/Table1[[#This Row],[NEWdatediff]]</f>
        <v>1875000</v>
      </c>
      <c r="V2898" s="82" t="s">
        <v>140</v>
      </c>
      <c r="W2898" s="82" t="s">
        <v>91</v>
      </c>
      <c r="X2898" s="82" t="s">
        <v>104</v>
      </c>
      <c r="Y2898" s="82" t="s">
        <v>105</v>
      </c>
      <c r="Z2898" s="82">
        <v>1</v>
      </c>
      <c r="AB2898" s="82" t="s">
        <v>3570</v>
      </c>
      <c r="AD2898" s="82" t="s">
        <v>111</v>
      </c>
      <c r="AE2898" s="82" t="s">
        <v>107</v>
      </c>
      <c r="AN2898" s="82" t="s">
        <v>76</v>
      </c>
      <c r="AO2898" s="82" t="s">
        <v>3571</v>
      </c>
      <c r="AP2898" s="82">
        <v>20000000</v>
      </c>
      <c r="AQ2898" s="82" t="s">
        <v>109</v>
      </c>
      <c r="AR2898" s="82" t="s">
        <v>4274</v>
      </c>
      <c r="AS2898" s="84">
        <v>41361</v>
      </c>
      <c r="AT2898" s="85">
        <v>2013</v>
      </c>
      <c r="AU2898" s="82" t="s">
        <v>4277</v>
      </c>
      <c r="AV2898" s="84">
        <v>41729</v>
      </c>
      <c r="AW2898" s="85">
        <v>2014</v>
      </c>
      <c r="AX2898" s="85">
        <f>Table1[[#This Row],[End TEST]]-Table1[[#This Row],[Start TEST]]</f>
        <v>1</v>
      </c>
      <c r="AY2898" s="85">
        <f>Table1[[#This Row],[TEST_Diff]]+1</f>
        <v>2</v>
      </c>
      <c r="AZ2898" s="92">
        <f>DATEDIF(Table1[[#This Row],[Start Year]],Table1[[#This Row],[End Year]],"d") / 365</f>
        <v>1.0082191780821919</v>
      </c>
    </row>
    <row r="2899" spans="1:52" x14ac:dyDescent="0.5">
      <c r="A2899" s="82">
        <v>230</v>
      </c>
      <c r="B2899" s="82" t="s">
        <v>3567</v>
      </c>
      <c r="D2899" s="90">
        <v>43372</v>
      </c>
      <c r="E2899" s="90" t="s">
        <v>3568</v>
      </c>
      <c r="F2899" s="90"/>
      <c r="G2899" s="82" t="s">
        <v>3568</v>
      </c>
      <c r="H2899" s="82" t="s">
        <v>3569</v>
      </c>
      <c r="I2899" s="80" t="s">
        <v>102</v>
      </c>
      <c r="J2899" s="80">
        <v>100</v>
      </c>
      <c r="K2899" s="80">
        <v>0</v>
      </c>
      <c r="P2899" s="80" t="s">
        <v>111</v>
      </c>
      <c r="Q2899" s="80">
        <v>18.75</v>
      </c>
      <c r="R2899" s="80">
        <v>43.890490999999997</v>
      </c>
      <c r="S2899" s="80">
        <v>71.138231000000005</v>
      </c>
      <c r="T2899" s="80">
        <v>3750000</v>
      </c>
      <c r="U2899" s="91">
        <f>Table1[[#This Row],[Distribution Amount (Dollars)]]/Table1[[#This Row],[NEWdatediff]]</f>
        <v>1875000</v>
      </c>
      <c r="V2899" s="82" t="s">
        <v>140</v>
      </c>
      <c r="W2899" s="82" t="s">
        <v>91</v>
      </c>
      <c r="X2899" s="82" t="s">
        <v>104</v>
      </c>
      <c r="Y2899" s="82" t="s">
        <v>105</v>
      </c>
      <c r="Z2899" s="82">
        <v>1</v>
      </c>
      <c r="AB2899" s="82" t="s">
        <v>3570</v>
      </c>
      <c r="AD2899" s="82" t="s">
        <v>114</v>
      </c>
      <c r="AE2899" s="82" t="s">
        <v>107</v>
      </c>
      <c r="AN2899" s="82" t="s">
        <v>76</v>
      </c>
      <c r="AO2899" s="82" t="s">
        <v>3571</v>
      </c>
      <c r="AP2899" s="82">
        <v>20000000</v>
      </c>
      <c r="AQ2899" s="82" t="s">
        <v>109</v>
      </c>
      <c r="AR2899" s="82" t="s">
        <v>4274</v>
      </c>
      <c r="AS2899" s="84">
        <v>41361</v>
      </c>
      <c r="AT2899" s="85">
        <v>2013</v>
      </c>
      <c r="AU2899" s="82" t="s">
        <v>4277</v>
      </c>
      <c r="AV2899" s="84">
        <v>41729</v>
      </c>
      <c r="AW2899" s="85">
        <v>2014</v>
      </c>
      <c r="AX2899" s="85">
        <f>Table1[[#This Row],[End TEST]]-Table1[[#This Row],[Start TEST]]</f>
        <v>1</v>
      </c>
      <c r="AY2899" s="85">
        <f>Table1[[#This Row],[TEST_Diff]]+1</f>
        <v>2</v>
      </c>
      <c r="AZ2899" s="92">
        <f>DATEDIF(Table1[[#This Row],[Start Year]],Table1[[#This Row],[End Year]],"d") / 365</f>
        <v>1.0082191780821919</v>
      </c>
    </row>
    <row r="2900" spans="1:52" x14ac:dyDescent="0.5">
      <c r="A2900" s="82">
        <v>230</v>
      </c>
      <c r="B2900" s="82" t="s">
        <v>3567</v>
      </c>
      <c r="D2900" s="90">
        <v>43372</v>
      </c>
      <c r="E2900" s="90" t="s">
        <v>3568</v>
      </c>
      <c r="F2900" s="90"/>
      <c r="G2900" s="82" t="s">
        <v>3568</v>
      </c>
      <c r="H2900" s="82" t="s">
        <v>3569</v>
      </c>
      <c r="I2900" s="80" t="s">
        <v>102</v>
      </c>
      <c r="J2900" s="80">
        <v>100</v>
      </c>
      <c r="K2900" s="80">
        <v>0</v>
      </c>
      <c r="P2900" s="80" t="s">
        <v>69</v>
      </c>
      <c r="Q2900" s="80">
        <v>12.5</v>
      </c>
      <c r="R2900" s="80">
        <v>2.6272389999999999</v>
      </c>
      <c r="S2900" s="80">
        <v>23.381664000000001</v>
      </c>
      <c r="T2900" s="80">
        <v>2500000</v>
      </c>
      <c r="U2900" s="91">
        <f>Table1[[#This Row],[Distribution Amount (Dollars)]]/Table1[[#This Row],[NEWdatediff]]</f>
        <v>1250000</v>
      </c>
      <c r="V2900" s="82" t="s">
        <v>140</v>
      </c>
      <c r="W2900" s="82" t="s">
        <v>91</v>
      </c>
      <c r="X2900" s="82" t="s">
        <v>104</v>
      </c>
      <c r="Y2900" s="82" t="s">
        <v>105</v>
      </c>
      <c r="Z2900" s="82">
        <v>1</v>
      </c>
      <c r="AB2900" s="82" t="s">
        <v>3570</v>
      </c>
      <c r="AD2900" s="82" t="s">
        <v>110</v>
      </c>
      <c r="AE2900" s="82" t="s">
        <v>107</v>
      </c>
      <c r="AN2900" s="82" t="s">
        <v>76</v>
      </c>
      <c r="AO2900" s="82" t="s">
        <v>3571</v>
      </c>
      <c r="AP2900" s="82">
        <v>20000000</v>
      </c>
      <c r="AQ2900" s="82" t="s">
        <v>109</v>
      </c>
      <c r="AR2900" s="82" t="s">
        <v>4274</v>
      </c>
      <c r="AS2900" s="84">
        <v>41361</v>
      </c>
      <c r="AT2900" s="85">
        <v>2013</v>
      </c>
      <c r="AU2900" s="82" t="s">
        <v>4277</v>
      </c>
      <c r="AV2900" s="84">
        <v>41729</v>
      </c>
      <c r="AW2900" s="85">
        <v>2014</v>
      </c>
      <c r="AX2900" s="85">
        <f>Table1[[#This Row],[End TEST]]-Table1[[#This Row],[Start TEST]]</f>
        <v>1</v>
      </c>
      <c r="AY2900" s="85">
        <f>Table1[[#This Row],[TEST_Diff]]+1</f>
        <v>2</v>
      </c>
      <c r="AZ2900" s="92">
        <f>DATEDIF(Table1[[#This Row],[Start Year]],Table1[[#This Row],[End Year]],"d") / 365</f>
        <v>1.0082191780821919</v>
      </c>
    </row>
    <row r="2901" spans="1:52" x14ac:dyDescent="0.5">
      <c r="A2901" s="82">
        <v>230</v>
      </c>
      <c r="B2901" s="82" t="s">
        <v>3567</v>
      </c>
      <c r="D2901" s="90">
        <v>43372</v>
      </c>
      <c r="E2901" s="90" t="s">
        <v>3568</v>
      </c>
      <c r="F2901" s="90"/>
      <c r="G2901" s="82" t="s">
        <v>3568</v>
      </c>
      <c r="H2901" s="82" t="s">
        <v>3569</v>
      </c>
      <c r="I2901" s="80" t="s">
        <v>102</v>
      </c>
      <c r="J2901" s="80">
        <v>100</v>
      </c>
      <c r="K2901" s="80">
        <v>0</v>
      </c>
      <c r="P2901" s="80" t="s">
        <v>114</v>
      </c>
      <c r="Q2901" s="80">
        <v>18.75</v>
      </c>
      <c r="R2901" s="80">
        <v>25.384855999999999</v>
      </c>
      <c r="S2901" s="80">
        <v>68.458809000000002</v>
      </c>
      <c r="T2901" s="80">
        <v>3750000</v>
      </c>
      <c r="U2901" s="91">
        <f>Table1[[#This Row],[Distribution Amount (Dollars)]]/Table1[[#This Row],[NEWdatediff]]</f>
        <v>1875000</v>
      </c>
      <c r="V2901" s="82" t="s">
        <v>140</v>
      </c>
      <c r="W2901" s="82" t="s">
        <v>91</v>
      </c>
      <c r="X2901" s="82" t="s">
        <v>104</v>
      </c>
      <c r="Y2901" s="82" t="s">
        <v>105</v>
      </c>
      <c r="Z2901" s="82">
        <v>1</v>
      </c>
      <c r="AB2901" s="82" t="s">
        <v>3570</v>
      </c>
      <c r="AD2901" s="82" t="s">
        <v>69</v>
      </c>
      <c r="AE2901" s="82" t="s">
        <v>107</v>
      </c>
      <c r="AN2901" s="82" t="s">
        <v>76</v>
      </c>
      <c r="AO2901" s="82" t="s">
        <v>3571</v>
      </c>
      <c r="AP2901" s="82">
        <v>20000000</v>
      </c>
      <c r="AQ2901" s="82" t="s">
        <v>109</v>
      </c>
      <c r="AR2901" s="82" t="s">
        <v>4274</v>
      </c>
      <c r="AS2901" s="84">
        <v>41361</v>
      </c>
      <c r="AT2901" s="85">
        <v>2013</v>
      </c>
      <c r="AU2901" s="82" t="s">
        <v>4277</v>
      </c>
      <c r="AV2901" s="84">
        <v>41729</v>
      </c>
      <c r="AW2901" s="85">
        <v>2014</v>
      </c>
      <c r="AX2901" s="85">
        <f>Table1[[#This Row],[End TEST]]-Table1[[#This Row],[Start TEST]]</f>
        <v>1</v>
      </c>
      <c r="AY2901" s="85">
        <f>Table1[[#This Row],[TEST_Diff]]+1</f>
        <v>2</v>
      </c>
      <c r="AZ2901" s="92">
        <f>DATEDIF(Table1[[#This Row],[Start Year]],Table1[[#This Row],[End Year]],"d") / 365</f>
        <v>1.0082191780821919</v>
      </c>
    </row>
    <row r="2902" spans="1:52" x14ac:dyDescent="0.5">
      <c r="A2902" s="82">
        <v>231</v>
      </c>
      <c r="B2902" s="82" t="s">
        <v>949</v>
      </c>
      <c r="D2902" s="90">
        <v>43371</v>
      </c>
      <c r="E2902" s="90" t="s">
        <v>950</v>
      </c>
      <c r="F2902" s="90"/>
      <c r="G2902" s="82" t="s">
        <v>950</v>
      </c>
      <c r="H2902" s="82" t="s">
        <v>951</v>
      </c>
      <c r="I2902" s="80" t="s">
        <v>102</v>
      </c>
      <c r="J2902" s="80">
        <v>22</v>
      </c>
      <c r="K2902" s="80">
        <v>8</v>
      </c>
      <c r="L2902" s="80" t="s">
        <v>220</v>
      </c>
      <c r="M2902" s="80">
        <v>18.440000000000001</v>
      </c>
      <c r="N2902" s="80">
        <v>-2.3559E-2</v>
      </c>
      <c r="O2902" s="80">
        <v>37.906193000000002</v>
      </c>
      <c r="P2902" s="80" t="s">
        <v>69</v>
      </c>
      <c r="Q2902" s="80">
        <v>0</v>
      </c>
      <c r="R2902" s="80">
        <v>2.6272389999999999</v>
      </c>
      <c r="S2902" s="80">
        <v>23.381664000000001</v>
      </c>
      <c r="T2902" s="80">
        <v>121691.3</v>
      </c>
      <c r="U2902" s="91">
        <f>Table1[[#This Row],[Distribution Amount (Dollars)]]/Table1[[#This Row],[NEWdatediff]]</f>
        <v>30422.825000000001</v>
      </c>
      <c r="V2902" s="82" t="s">
        <v>953</v>
      </c>
      <c r="W2902" s="82" t="s">
        <v>71</v>
      </c>
      <c r="X2902" s="82" t="s">
        <v>104</v>
      </c>
      <c r="Y2902" s="82" t="s">
        <v>105</v>
      </c>
      <c r="Z2902" s="82">
        <v>1</v>
      </c>
      <c r="AB2902" s="82" t="s">
        <v>954</v>
      </c>
      <c r="AD2902" s="82" t="s">
        <v>957</v>
      </c>
      <c r="AE2902" s="82" t="s">
        <v>955</v>
      </c>
      <c r="AN2902" s="82" t="s">
        <v>76</v>
      </c>
      <c r="AO2902" s="82" t="s">
        <v>956</v>
      </c>
      <c r="AP2902" s="82">
        <v>2999687</v>
      </c>
      <c r="AQ2902" s="82" t="s">
        <v>109</v>
      </c>
      <c r="AR2902" s="82" t="s">
        <v>4274</v>
      </c>
      <c r="AS2902" s="84">
        <v>40266</v>
      </c>
      <c r="AT2902" s="85">
        <v>2010</v>
      </c>
      <c r="AU2902" s="82" t="s">
        <v>4277</v>
      </c>
      <c r="AV2902" s="84">
        <v>41547</v>
      </c>
      <c r="AW2902" s="85">
        <v>2013</v>
      </c>
      <c r="AX2902" s="85">
        <f>Table1[[#This Row],[End TEST]]-Table1[[#This Row],[Start TEST]]</f>
        <v>3</v>
      </c>
      <c r="AY2902" s="85">
        <f>Table1[[#This Row],[TEST_Diff]]+1</f>
        <v>4</v>
      </c>
      <c r="AZ2902" s="92">
        <f>DATEDIF(Table1[[#This Row],[Start Year]],Table1[[#This Row],[End Year]],"d") / 365</f>
        <v>3.5095890410958903</v>
      </c>
    </row>
    <row r="2903" spans="1:52" x14ac:dyDescent="0.5">
      <c r="A2903" s="82">
        <v>231</v>
      </c>
      <c r="B2903" s="82" t="s">
        <v>949</v>
      </c>
      <c r="D2903" s="90">
        <v>43371</v>
      </c>
      <c r="E2903" s="90" t="s">
        <v>950</v>
      </c>
      <c r="F2903" s="90"/>
      <c r="G2903" s="82" t="s">
        <v>950</v>
      </c>
      <c r="H2903" s="82" t="s">
        <v>951</v>
      </c>
      <c r="I2903" s="80" t="s">
        <v>283</v>
      </c>
      <c r="J2903" s="80">
        <v>37</v>
      </c>
      <c r="K2903" s="80">
        <v>8</v>
      </c>
      <c r="L2903" s="80" t="s">
        <v>220</v>
      </c>
      <c r="M2903" s="80">
        <v>18.440000000000001</v>
      </c>
      <c r="N2903" s="80">
        <v>-2.3559E-2</v>
      </c>
      <c r="O2903" s="80">
        <v>37.906193000000002</v>
      </c>
      <c r="P2903" s="80" t="s">
        <v>69</v>
      </c>
      <c r="Q2903" s="80">
        <v>0</v>
      </c>
      <c r="R2903" s="80">
        <v>2.6272389999999999</v>
      </c>
      <c r="S2903" s="80">
        <v>23.381664000000001</v>
      </c>
      <c r="T2903" s="80">
        <v>204662.64</v>
      </c>
      <c r="U2903" s="91">
        <f>Table1[[#This Row],[Distribution Amount (Dollars)]]/Table1[[#This Row],[NEWdatediff]]</f>
        <v>51165.66</v>
      </c>
      <c r="V2903" s="82" t="s">
        <v>953</v>
      </c>
      <c r="W2903" s="82" t="s">
        <v>71</v>
      </c>
      <c r="X2903" s="82" t="s">
        <v>104</v>
      </c>
      <c r="Y2903" s="82" t="s">
        <v>105</v>
      </c>
      <c r="Z2903" s="82">
        <v>1</v>
      </c>
      <c r="AB2903" s="82" t="s">
        <v>954</v>
      </c>
      <c r="AD2903" s="82" t="s">
        <v>957</v>
      </c>
      <c r="AE2903" s="82" t="s">
        <v>955</v>
      </c>
      <c r="AN2903" s="82" t="s">
        <v>76</v>
      </c>
      <c r="AO2903" s="82" t="s">
        <v>956</v>
      </c>
      <c r="AP2903" s="82">
        <v>2999687</v>
      </c>
      <c r="AQ2903" s="82" t="s">
        <v>109</v>
      </c>
      <c r="AR2903" s="82" t="s">
        <v>4274</v>
      </c>
      <c r="AS2903" s="84">
        <v>40266</v>
      </c>
      <c r="AT2903" s="85">
        <v>2010</v>
      </c>
      <c r="AU2903" s="82" t="s">
        <v>4277</v>
      </c>
      <c r="AV2903" s="84">
        <v>41547</v>
      </c>
      <c r="AW2903" s="85">
        <v>2013</v>
      </c>
      <c r="AX2903" s="85">
        <f>Table1[[#This Row],[End TEST]]-Table1[[#This Row],[Start TEST]]</f>
        <v>3</v>
      </c>
      <c r="AY2903" s="85">
        <f>Table1[[#This Row],[TEST_Diff]]+1</f>
        <v>4</v>
      </c>
      <c r="AZ2903" s="92">
        <f>DATEDIF(Table1[[#This Row],[Start Year]],Table1[[#This Row],[End Year]],"d") / 365</f>
        <v>3.5095890410958903</v>
      </c>
    </row>
    <row r="2904" spans="1:52" x14ac:dyDescent="0.5">
      <c r="A2904" s="82">
        <v>231</v>
      </c>
      <c r="B2904" s="82" t="s">
        <v>949</v>
      </c>
      <c r="D2904" s="90">
        <v>43371</v>
      </c>
      <c r="E2904" s="90" t="s">
        <v>950</v>
      </c>
      <c r="F2904" s="90"/>
      <c r="G2904" s="82" t="s">
        <v>950</v>
      </c>
      <c r="H2904" s="82" t="s">
        <v>951</v>
      </c>
      <c r="I2904" s="80" t="s">
        <v>128</v>
      </c>
      <c r="J2904" s="80">
        <v>25</v>
      </c>
      <c r="K2904" s="80">
        <v>8</v>
      </c>
      <c r="L2904" s="80" t="s">
        <v>220</v>
      </c>
      <c r="M2904" s="80">
        <v>18.440000000000001</v>
      </c>
      <c r="N2904" s="80">
        <v>-2.3559E-2</v>
      </c>
      <c r="O2904" s="80">
        <v>37.906193000000002</v>
      </c>
      <c r="P2904" s="80" t="s">
        <v>69</v>
      </c>
      <c r="Q2904" s="80">
        <v>0</v>
      </c>
      <c r="R2904" s="80">
        <v>2.6272389999999999</v>
      </c>
      <c r="S2904" s="80">
        <v>23.381664000000001</v>
      </c>
      <c r="T2904" s="80">
        <v>138285.57</v>
      </c>
      <c r="U2904" s="91">
        <f>Table1[[#This Row],[Distribution Amount (Dollars)]]/Table1[[#This Row],[NEWdatediff]]</f>
        <v>34571.392500000002</v>
      </c>
      <c r="V2904" s="82" t="s">
        <v>953</v>
      </c>
      <c r="W2904" s="82" t="s">
        <v>71</v>
      </c>
      <c r="X2904" s="82" t="s">
        <v>104</v>
      </c>
      <c r="Y2904" s="82" t="s">
        <v>105</v>
      </c>
      <c r="Z2904" s="82">
        <v>1</v>
      </c>
      <c r="AB2904" s="82" t="s">
        <v>954</v>
      </c>
      <c r="AD2904" s="82" t="s">
        <v>957</v>
      </c>
      <c r="AE2904" s="82" t="s">
        <v>955</v>
      </c>
      <c r="AN2904" s="82" t="s">
        <v>76</v>
      </c>
      <c r="AO2904" s="82" t="s">
        <v>956</v>
      </c>
      <c r="AP2904" s="82">
        <v>2999687</v>
      </c>
      <c r="AQ2904" s="82" t="s">
        <v>109</v>
      </c>
      <c r="AR2904" s="82" t="s">
        <v>4274</v>
      </c>
      <c r="AS2904" s="84">
        <v>40266</v>
      </c>
      <c r="AT2904" s="85">
        <v>2010</v>
      </c>
      <c r="AU2904" s="82" t="s">
        <v>4277</v>
      </c>
      <c r="AV2904" s="84">
        <v>41547</v>
      </c>
      <c r="AW2904" s="85">
        <v>2013</v>
      </c>
      <c r="AX2904" s="85">
        <f>Table1[[#This Row],[End TEST]]-Table1[[#This Row],[Start TEST]]</f>
        <v>3</v>
      </c>
      <c r="AY2904" s="85">
        <f>Table1[[#This Row],[TEST_Diff]]+1</f>
        <v>4</v>
      </c>
      <c r="AZ2904" s="92">
        <f>DATEDIF(Table1[[#This Row],[Start Year]],Table1[[#This Row],[End Year]],"d") / 365</f>
        <v>3.5095890410958903</v>
      </c>
    </row>
    <row r="2905" spans="1:52" x14ac:dyDescent="0.5">
      <c r="A2905" s="82">
        <v>231</v>
      </c>
      <c r="B2905" s="82" t="s">
        <v>949</v>
      </c>
      <c r="D2905" s="90">
        <v>43371</v>
      </c>
      <c r="E2905" s="90" t="s">
        <v>950</v>
      </c>
      <c r="F2905" s="90"/>
      <c r="G2905" s="82" t="s">
        <v>950</v>
      </c>
      <c r="H2905" s="82" t="s">
        <v>951</v>
      </c>
      <c r="I2905" s="80" t="s">
        <v>88</v>
      </c>
      <c r="J2905" s="80">
        <v>16</v>
      </c>
      <c r="K2905" s="80">
        <v>8</v>
      </c>
      <c r="L2905" s="80" t="s">
        <v>220</v>
      </c>
      <c r="M2905" s="80">
        <v>18.440000000000001</v>
      </c>
      <c r="N2905" s="80">
        <v>-2.3559E-2</v>
      </c>
      <c r="O2905" s="80">
        <v>37.906193000000002</v>
      </c>
      <c r="P2905" s="80" t="s">
        <v>69</v>
      </c>
      <c r="Q2905" s="80">
        <v>0</v>
      </c>
      <c r="R2905" s="80">
        <v>2.6272389999999999</v>
      </c>
      <c r="S2905" s="80">
        <v>23.381664000000001</v>
      </c>
      <c r="T2905" s="80">
        <v>88502.77</v>
      </c>
      <c r="U2905" s="91">
        <f>Table1[[#This Row],[Distribution Amount (Dollars)]]/Table1[[#This Row],[NEWdatediff]]</f>
        <v>22125.692500000001</v>
      </c>
      <c r="V2905" s="82" t="s">
        <v>953</v>
      </c>
      <c r="W2905" s="82" t="s">
        <v>71</v>
      </c>
      <c r="X2905" s="82" t="s">
        <v>104</v>
      </c>
      <c r="Y2905" s="82" t="s">
        <v>105</v>
      </c>
      <c r="Z2905" s="82">
        <v>1</v>
      </c>
      <c r="AB2905" s="82" t="s">
        <v>954</v>
      </c>
      <c r="AD2905" s="82" t="s">
        <v>957</v>
      </c>
      <c r="AE2905" s="82" t="s">
        <v>955</v>
      </c>
      <c r="AN2905" s="82" t="s">
        <v>76</v>
      </c>
      <c r="AO2905" s="82" t="s">
        <v>956</v>
      </c>
      <c r="AP2905" s="82">
        <v>2999687</v>
      </c>
      <c r="AQ2905" s="82" t="s">
        <v>109</v>
      </c>
      <c r="AR2905" s="82" t="s">
        <v>4274</v>
      </c>
      <c r="AS2905" s="84">
        <v>40266</v>
      </c>
      <c r="AT2905" s="85">
        <v>2010</v>
      </c>
      <c r="AU2905" s="82" t="s">
        <v>4277</v>
      </c>
      <c r="AV2905" s="84">
        <v>41547</v>
      </c>
      <c r="AW2905" s="85">
        <v>2013</v>
      </c>
      <c r="AX2905" s="85">
        <f>Table1[[#This Row],[End TEST]]-Table1[[#This Row],[Start TEST]]</f>
        <v>3</v>
      </c>
      <c r="AY2905" s="85">
        <f>Table1[[#This Row],[TEST_Diff]]+1</f>
        <v>4</v>
      </c>
      <c r="AZ2905" s="92">
        <f>DATEDIF(Table1[[#This Row],[Start Year]],Table1[[#This Row],[End Year]],"d") / 365</f>
        <v>3.5095890410958903</v>
      </c>
    </row>
    <row r="2906" spans="1:52" x14ac:dyDescent="0.5">
      <c r="A2906" s="82">
        <v>231</v>
      </c>
      <c r="B2906" s="82" t="s">
        <v>949</v>
      </c>
      <c r="D2906" s="90">
        <v>43371</v>
      </c>
      <c r="E2906" s="90" t="s">
        <v>950</v>
      </c>
      <c r="F2906" s="90"/>
      <c r="G2906" s="82" t="s">
        <v>950</v>
      </c>
      <c r="H2906" s="82" t="s">
        <v>951</v>
      </c>
      <c r="I2906" s="80" t="s">
        <v>102</v>
      </c>
      <c r="J2906" s="80">
        <v>22</v>
      </c>
      <c r="K2906" s="80">
        <v>8</v>
      </c>
      <c r="L2906" s="80" t="s">
        <v>497</v>
      </c>
      <c r="M2906" s="80">
        <v>7.98</v>
      </c>
      <c r="N2906" s="80">
        <v>7.3697220000000003</v>
      </c>
      <c r="O2906" s="80">
        <v>12.354722000000001</v>
      </c>
      <c r="P2906" s="80" t="s">
        <v>69</v>
      </c>
      <c r="Q2906" s="80">
        <v>0</v>
      </c>
      <c r="R2906" s="80">
        <v>2.6272389999999999</v>
      </c>
      <c r="S2906" s="80">
        <v>23.381664000000001</v>
      </c>
      <c r="T2906" s="80">
        <v>52662.5</v>
      </c>
      <c r="U2906" s="91">
        <f>Table1[[#This Row],[Distribution Amount (Dollars)]]/Table1[[#This Row],[NEWdatediff]]</f>
        <v>13165.625</v>
      </c>
      <c r="V2906" s="82" t="s">
        <v>953</v>
      </c>
      <c r="W2906" s="82" t="s">
        <v>71</v>
      </c>
      <c r="X2906" s="82" t="s">
        <v>104</v>
      </c>
      <c r="Y2906" s="82" t="s">
        <v>105</v>
      </c>
      <c r="Z2906" s="82">
        <v>1</v>
      </c>
      <c r="AB2906" s="82" t="s">
        <v>954</v>
      </c>
      <c r="AD2906" s="82" t="s">
        <v>144</v>
      </c>
      <c r="AE2906" s="82" t="s">
        <v>955</v>
      </c>
      <c r="AN2906" s="82" t="s">
        <v>76</v>
      </c>
      <c r="AO2906" s="82" t="s">
        <v>956</v>
      </c>
      <c r="AP2906" s="82">
        <v>2999687</v>
      </c>
      <c r="AQ2906" s="82" t="s">
        <v>109</v>
      </c>
      <c r="AR2906" s="82" t="s">
        <v>4274</v>
      </c>
      <c r="AS2906" s="84">
        <v>40266</v>
      </c>
      <c r="AT2906" s="85">
        <v>2010</v>
      </c>
      <c r="AU2906" s="82" t="s">
        <v>4277</v>
      </c>
      <c r="AV2906" s="84">
        <v>41547</v>
      </c>
      <c r="AW2906" s="85">
        <v>2013</v>
      </c>
      <c r="AX2906" s="85">
        <f>Table1[[#This Row],[End TEST]]-Table1[[#This Row],[Start TEST]]</f>
        <v>3</v>
      </c>
      <c r="AY2906" s="85">
        <f>Table1[[#This Row],[TEST_Diff]]+1</f>
        <v>4</v>
      </c>
      <c r="AZ2906" s="92">
        <f>DATEDIF(Table1[[#This Row],[Start Year]],Table1[[#This Row],[End Year]],"d") / 365</f>
        <v>3.5095890410958903</v>
      </c>
    </row>
    <row r="2907" spans="1:52" x14ac:dyDescent="0.5">
      <c r="A2907" s="82">
        <v>231</v>
      </c>
      <c r="B2907" s="82" t="s">
        <v>949</v>
      </c>
      <c r="D2907" s="90">
        <v>43371</v>
      </c>
      <c r="E2907" s="90" t="s">
        <v>950</v>
      </c>
      <c r="F2907" s="90"/>
      <c r="G2907" s="82" t="s">
        <v>950</v>
      </c>
      <c r="H2907" s="82" t="s">
        <v>951</v>
      </c>
      <c r="I2907" s="80" t="s">
        <v>283</v>
      </c>
      <c r="J2907" s="80">
        <v>37</v>
      </c>
      <c r="K2907" s="80">
        <v>8</v>
      </c>
      <c r="L2907" s="80" t="s">
        <v>497</v>
      </c>
      <c r="M2907" s="80">
        <v>7.98</v>
      </c>
      <c r="N2907" s="80">
        <v>7.3697220000000003</v>
      </c>
      <c r="O2907" s="80">
        <v>12.354722000000001</v>
      </c>
      <c r="P2907" s="80" t="s">
        <v>69</v>
      </c>
      <c r="Q2907" s="80">
        <v>0</v>
      </c>
      <c r="R2907" s="80">
        <v>2.6272389999999999</v>
      </c>
      <c r="S2907" s="80">
        <v>23.381664000000001</v>
      </c>
      <c r="T2907" s="80">
        <v>88568.76</v>
      </c>
      <c r="U2907" s="91">
        <f>Table1[[#This Row],[Distribution Amount (Dollars)]]/Table1[[#This Row],[NEWdatediff]]</f>
        <v>22142.19</v>
      </c>
      <c r="V2907" s="82" t="s">
        <v>953</v>
      </c>
      <c r="W2907" s="82" t="s">
        <v>71</v>
      </c>
      <c r="X2907" s="82" t="s">
        <v>104</v>
      </c>
      <c r="Y2907" s="82" t="s">
        <v>105</v>
      </c>
      <c r="Z2907" s="82">
        <v>1</v>
      </c>
      <c r="AB2907" s="82" t="s">
        <v>954</v>
      </c>
      <c r="AD2907" s="82" t="s">
        <v>144</v>
      </c>
      <c r="AE2907" s="82" t="s">
        <v>955</v>
      </c>
      <c r="AN2907" s="82" t="s">
        <v>76</v>
      </c>
      <c r="AO2907" s="82" t="s">
        <v>956</v>
      </c>
      <c r="AP2907" s="82">
        <v>2999687</v>
      </c>
      <c r="AQ2907" s="82" t="s">
        <v>109</v>
      </c>
      <c r="AR2907" s="82" t="s">
        <v>4274</v>
      </c>
      <c r="AS2907" s="84">
        <v>40266</v>
      </c>
      <c r="AT2907" s="85">
        <v>2010</v>
      </c>
      <c r="AU2907" s="82" t="s">
        <v>4277</v>
      </c>
      <c r="AV2907" s="84">
        <v>41547</v>
      </c>
      <c r="AW2907" s="85">
        <v>2013</v>
      </c>
      <c r="AX2907" s="85">
        <f>Table1[[#This Row],[End TEST]]-Table1[[#This Row],[Start TEST]]</f>
        <v>3</v>
      </c>
      <c r="AY2907" s="85">
        <f>Table1[[#This Row],[TEST_Diff]]+1</f>
        <v>4</v>
      </c>
      <c r="AZ2907" s="92">
        <f>DATEDIF(Table1[[#This Row],[Start Year]],Table1[[#This Row],[End Year]],"d") / 365</f>
        <v>3.5095890410958903</v>
      </c>
    </row>
    <row r="2908" spans="1:52" x14ac:dyDescent="0.5">
      <c r="A2908" s="82">
        <v>231</v>
      </c>
      <c r="B2908" s="82" t="s">
        <v>949</v>
      </c>
      <c r="D2908" s="90">
        <v>43371</v>
      </c>
      <c r="E2908" s="90" t="s">
        <v>950</v>
      </c>
      <c r="F2908" s="90"/>
      <c r="G2908" s="82" t="s">
        <v>950</v>
      </c>
      <c r="H2908" s="82" t="s">
        <v>951</v>
      </c>
      <c r="I2908" s="80" t="s">
        <v>128</v>
      </c>
      <c r="J2908" s="80">
        <v>25</v>
      </c>
      <c r="K2908" s="80">
        <v>8</v>
      </c>
      <c r="L2908" s="80" t="s">
        <v>497</v>
      </c>
      <c r="M2908" s="80">
        <v>7.98</v>
      </c>
      <c r="N2908" s="80">
        <v>7.3697220000000003</v>
      </c>
      <c r="O2908" s="80">
        <v>12.354722000000001</v>
      </c>
      <c r="P2908" s="80" t="s">
        <v>69</v>
      </c>
      <c r="Q2908" s="80">
        <v>0</v>
      </c>
      <c r="R2908" s="80">
        <v>2.6272389999999999</v>
      </c>
      <c r="S2908" s="80">
        <v>23.381664000000001</v>
      </c>
      <c r="T2908" s="80">
        <v>59843.76</v>
      </c>
      <c r="U2908" s="91">
        <f>Table1[[#This Row],[Distribution Amount (Dollars)]]/Table1[[#This Row],[NEWdatediff]]</f>
        <v>14960.94</v>
      </c>
      <c r="V2908" s="82" t="s">
        <v>953</v>
      </c>
      <c r="W2908" s="82" t="s">
        <v>71</v>
      </c>
      <c r="X2908" s="82" t="s">
        <v>104</v>
      </c>
      <c r="Y2908" s="82" t="s">
        <v>105</v>
      </c>
      <c r="Z2908" s="82">
        <v>1</v>
      </c>
      <c r="AB2908" s="82" t="s">
        <v>954</v>
      </c>
      <c r="AD2908" s="82" t="s">
        <v>144</v>
      </c>
      <c r="AE2908" s="82" t="s">
        <v>955</v>
      </c>
      <c r="AN2908" s="82" t="s">
        <v>76</v>
      </c>
      <c r="AO2908" s="82" t="s">
        <v>956</v>
      </c>
      <c r="AP2908" s="82">
        <v>2999687</v>
      </c>
      <c r="AQ2908" s="82" t="s">
        <v>109</v>
      </c>
      <c r="AR2908" s="82" t="s">
        <v>4274</v>
      </c>
      <c r="AS2908" s="84">
        <v>40266</v>
      </c>
      <c r="AT2908" s="85">
        <v>2010</v>
      </c>
      <c r="AU2908" s="82" t="s">
        <v>4277</v>
      </c>
      <c r="AV2908" s="84">
        <v>41547</v>
      </c>
      <c r="AW2908" s="85">
        <v>2013</v>
      </c>
      <c r="AX2908" s="85">
        <f>Table1[[#This Row],[End TEST]]-Table1[[#This Row],[Start TEST]]</f>
        <v>3</v>
      </c>
      <c r="AY2908" s="85">
        <f>Table1[[#This Row],[TEST_Diff]]+1</f>
        <v>4</v>
      </c>
      <c r="AZ2908" s="92">
        <f>DATEDIF(Table1[[#This Row],[Start Year]],Table1[[#This Row],[End Year]],"d") / 365</f>
        <v>3.5095890410958903</v>
      </c>
    </row>
    <row r="2909" spans="1:52" x14ac:dyDescent="0.5">
      <c r="A2909" s="82">
        <v>231</v>
      </c>
      <c r="B2909" s="82" t="s">
        <v>949</v>
      </c>
      <c r="D2909" s="90">
        <v>43371</v>
      </c>
      <c r="E2909" s="90" t="s">
        <v>950</v>
      </c>
      <c r="F2909" s="90"/>
      <c r="G2909" s="82" t="s">
        <v>950</v>
      </c>
      <c r="H2909" s="82" t="s">
        <v>951</v>
      </c>
      <c r="I2909" s="80" t="s">
        <v>88</v>
      </c>
      <c r="J2909" s="80">
        <v>16</v>
      </c>
      <c r="K2909" s="80">
        <v>8</v>
      </c>
      <c r="L2909" s="80" t="s">
        <v>497</v>
      </c>
      <c r="M2909" s="80">
        <v>7.98</v>
      </c>
      <c r="N2909" s="80">
        <v>7.3697220000000003</v>
      </c>
      <c r="O2909" s="80">
        <v>12.354722000000001</v>
      </c>
      <c r="P2909" s="80" t="s">
        <v>69</v>
      </c>
      <c r="Q2909" s="80">
        <v>0</v>
      </c>
      <c r="R2909" s="80">
        <v>2.6272389999999999</v>
      </c>
      <c r="S2909" s="80">
        <v>23.381664000000001</v>
      </c>
      <c r="T2909" s="80">
        <v>38300</v>
      </c>
      <c r="U2909" s="91">
        <f>Table1[[#This Row],[Distribution Amount (Dollars)]]/Table1[[#This Row],[NEWdatediff]]</f>
        <v>9575</v>
      </c>
      <c r="V2909" s="82" t="s">
        <v>953</v>
      </c>
      <c r="W2909" s="82" t="s">
        <v>71</v>
      </c>
      <c r="X2909" s="82" t="s">
        <v>104</v>
      </c>
      <c r="Y2909" s="82" t="s">
        <v>105</v>
      </c>
      <c r="Z2909" s="82">
        <v>1</v>
      </c>
      <c r="AB2909" s="82" t="s">
        <v>954</v>
      </c>
      <c r="AD2909" s="82" t="s">
        <v>144</v>
      </c>
      <c r="AE2909" s="82" t="s">
        <v>955</v>
      </c>
      <c r="AN2909" s="82" t="s">
        <v>76</v>
      </c>
      <c r="AO2909" s="82" t="s">
        <v>956</v>
      </c>
      <c r="AP2909" s="82">
        <v>2999687</v>
      </c>
      <c r="AQ2909" s="82" t="s">
        <v>109</v>
      </c>
      <c r="AR2909" s="82" t="s">
        <v>4274</v>
      </c>
      <c r="AS2909" s="84">
        <v>40266</v>
      </c>
      <c r="AT2909" s="85">
        <v>2010</v>
      </c>
      <c r="AU2909" s="82" t="s">
        <v>4277</v>
      </c>
      <c r="AV2909" s="84">
        <v>41547</v>
      </c>
      <c r="AW2909" s="85">
        <v>2013</v>
      </c>
      <c r="AX2909" s="85">
        <f>Table1[[#This Row],[End TEST]]-Table1[[#This Row],[Start TEST]]</f>
        <v>3</v>
      </c>
      <c r="AY2909" s="85">
        <f>Table1[[#This Row],[TEST_Diff]]+1</f>
        <v>4</v>
      </c>
      <c r="AZ2909" s="92">
        <f>DATEDIF(Table1[[#This Row],[Start Year]],Table1[[#This Row],[End Year]],"d") / 365</f>
        <v>3.5095890410958903</v>
      </c>
    </row>
    <row r="2910" spans="1:52" x14ac:dyDescent="0.5">
      <c r="A2910" s="82">
        <v>231</v>
      </c>
      <c r="B2910" s="82" t="s">
        <v>949</v>
      </c>
      <c r="D2910" s="90">
        <v>43371</v>
      </c>
      <c r="E2910" s="90" t="s">
        <v>950</v>
      </c>
      <c r="F2910" s="90"/>
      <c r="G2910" s="82" t="s">
        <v>950</v>
      </c>
      <c r="H2910" s="82" t="s">
        <v>951</v>
      </c>
      <c r="I2910" s="80" t="s">
        <v>102</v>
      </c>
      <c r="J2910" s="80">
        <v>22</v>
      </c>
      <c r="K2910" s="80">
        <v>8</v>
      </c>
      <c r="L2910" s="80" t="s">
        <v>952</v>
      </c>
      <c r="M2910" s="80">
        <v>19.09</v>
      </c>
      <c r="N2910" s="80">
        <v>15.605589</v>
      </c>
      <c r="O2910" s="80">
        <v>-90.390001999999996</v>
      </c>
      <c r="P2910" s="80" t="s">
        <v>308</v>
      </c>
      <c r="Q2910" s="80">
        <v>0</v>
      </c>
      <c r="R2910" s="80">
        <v>13.923406</v>
      </c>
      <c r="S2910" s="80">
        <v>-86.952798999999999</v>
      </c>
      <c r="T2910" s="80">
        <v>125980.85</v>
      </c>
      <c r="U2910" s="91">
        <f>Table1[[#This Row],[Distribution Amount (Dollars)]]/Table1[[#This Row],[NEWdatediff]]</f>
        <v>31495.212500000001</v>
      </c>
      <c r="V2910" s="82" t="s">
        <v>953</v>
      </c>
      <c r="W2910" s="82" t="s">
        <v>71</v>
      </c>
      <c r="X2910" s="82" t="s">
        <v>104</v>
      </c>
      <c r="Y2910" s="82" t="s">
        <v>105</v>
      </c>
      <c r="Z2910" s="82">
        <v>1</v>
      </c>
      <c r="AB2910" s="82" t="s">
        <v>954</v>
      </c>
      <c r="AD2910" s="82" t="s">
        <v>959</v>
      </c>
      <c r="AE2910" s="82" t="s">
        <v>955</v>
      </c>
      <c r="AN2910" s="82" t="s">
        <v>76</v>
      </c>
      <c r="AO2910" s="82" t="s">
        <v>956</v>
      </c>
      <c r="AP2910" s="82">
        <v>2999687</v>
      </c>
      <c r="AQ2910" s="82" t="s">
        <v>109</v>
      </c>
      <c r="AR2910" s="82" t="s">
        <v>4274</v>
      </c>
      <c r="AS2910" s="84">
        <v>40266</v>
      </c>
      <c r="AT2910" s="85">
        <v>2010</v>
      </c>
      <c r="AU2910" s="82" t="s">
        <v>4277</v>
      </c>
      <c r="AV2910" s="84">
        <v>41547</v>
      </c>
      <c r="AW2910" s="85">
        <v>2013</v>
      </c>
      <c r="AX2910" s="85">
        <f>Table1[[#This Row],[End TEST]]-Table1[[#This Row],[Start TEST]]</f>
        <v>3</v>
      </c>
      <c r="AY2910" s="85">
        <f>Table1[[#This Row],[TEST_Diff]]+1</f>
        <v>4</v>
      </c>
      <c r="AZ2910" s="92">
        <f>DATEDIF(Table1[[#This Row],[Start Year]],Table1[[#This Row],[End Year]],"d") / 365</f>
        <v>3.5095890410958903</v>
      </c>
    </row>
    <row r="2911" spans="1:52" x14ac:dyDescent="0.5">
      <c r="A2911" s="82">
        <v>231</v>
      </c>
      <c r="B2911" s="82" t="s">
        <v>949</v>
      </c>
      <c r="D2911" s="90">
        <v>43371</v>
      </c>
      <c r="E2911" s="90" t="s">
        <v>950</v>
      </c>
      <c r="F2911" s="90"/>
      <c r="G2911" s="82" t="s">
        <v>950</v>
      </c>
      <c r="H2911" s="82" t="s">
        <v>951</v>
      </c>
      <c r="I2911" s="80" t="s">
        <v>283</v>
      </c>
      <c r="J2911" s="80">
        <v>37</v>
      </c>
      <c r="K2911" s="80">
        <v>8</v>
      </c>
      <c r="L2911" s="80" t="s">
        <v>952</v>
      </c>
      <c r="M2911" s="80">
        <v>19.09</v>
      </c>
      <c r="N2911" s="80">
        <v>15.605589</v>
      </c>
      <c r="O2911" s="80">
        <v>-90.390001999999996</v>
      </c>
      <c r="P2911" s="80" t="s">
        <v>308</v>
      </c>
      <c r="Q2911" s="80">
        <v>0</v>
      </c>
      <c r="R2911" s="80">
        <v>13.923406</v>
      </c>
      <c r="S2911" s="80">
        <v>-86.952798999999999</v>
      </c>
      <c r="T2911" s="80">
        <v>211876.89</v>
      </c>
      <c r="U2911" s="91">
        <f>Table1[[#This Row],[Distribution Amount (Dollars)]]/Table1[[#This Row],[NEWdatediff]]</f>
        <v>52969.222500000003</v>
      </c>
      <c r="V2911" s="82" t="s">
        <v>953</v>
      </c>
      <c r="W2911" s="82" t="s">
        <v>71</v>
      </c>
      <c r="X2911" s="82" t="s">
        <v>104</v>
      </c>
      <c r="Y2911" s="82" t="s">
        <v>105</v>
      </c>
      <c r="Z2911" s="82">
        <v>1</v>
      </c>
      <c r="AB2911" s="82" t="s">
        <v>954</v>
      </c>
      <c r="AD2911" s="82" t="s">
        <v>959</v>
      </c>
      <c r="AE2911" s="82" t="s">
        <v>955</v>
      </c>
      <c r="AN2911" s="82" t="s">
        <v>76</v>
      </c>
      <c r="AO2911" s="82" t="s">
        <v>956</v>
      </c>
      <c r="AP2911" s="82">
        <v>2999687</v>
      </c>
      <c r="AQ2911" s="82" t="s">
        <v>109</v>
      </c>
      <c r="AR2911" s="82" t="s">
        <v>4274</v>
      </c>
      <c r="AS2911" s="84">
        <v>40266</v>
      </c>
      <c r="AT2911" s="85">
        <v>2010</v>
      </c>
      <c r="AU2911" s="82" t="s">
        <v>4277</v>
      </c>
      <c r="AV2911" s="84">
        <v>41547</v>
      </c>
      <c r="AW2911" s="85">
        <v>2013</v>
      </c>
      <c r="AX2911" s="85">
        <f>Table1[[#This Row],[End TEST]]-Table1[[#This Row],[Start TEST]]</f>
        <v>3</v>
      </c>
      <c r="AY2911" s="85">
        <f>Table1[[#This Row],[TEST_Diff]]+1</f>
        <v>4</v>
      </c>
      <c r="AZ2911" s="92">
        <f>DATEDIF(Table1[[#This Row],[Start Year]],Table1[[#This Row],[End Year]],"d") / 365</f>
        <v>3.5095890410958903</v>
      </c>
    </row>
    <row r="2912" spans="1:52" x14ac:dyDescent="0.5">
      <c r="A2912" s="82">
        <v>231</v>
      </c>
      <c r="B2912" s="82" t="s">
        <v>949</v>
      </c>
      <c r="D2912" s="90">
        <v>43371</v>
      </c>
      <c r="E2912" s="90" t="s">
        <v>950</v>
      </c>
      <c r="F2912" s="90"/>
      <c r="G2912" s="82" t="s">
        <v>950</v>
      </c>
      <c r="H2912" s="82" t="s">
        <v>951</v>
      </c>
      <c r="I2912" s="80" t="s">
        <v>128</v>
      </c>
      <c r="J2912" s="80">
        <v>25</v>
      </c>
      <c r="K2912" s="80">
        <v>8</v>
      </c>
      <c r="L2912" s="80" t="s">
        <v>952</v>
      </c>
      <c r="M2912" s="80">
        <v>19.09</v>
      </c>
      <c r="N2912" s="80">
        <v>15.605589</v>
      </c>
      <c r="O2912" s="80">
        <v>-90.390001999999996</v>
      </c>
      <c r="P2912" s="80" t="s">
        <v>308</v>
      </c>
      <c r="Q2912" s="80">
        <v>0</v>
      </c>
      <c r="R2912" s="80">
        <v>13.923406</v>
      </c>
      <c r="S2912" s="80">
        <v>-86.952798999999999</v>
      </c>
      <c r="T2912" s="80">
        <v>143160.06</v>
      </c>
      <c r="U2912" s="91">
        <f>Table1[[#This Row],[Distribution Amount (Dollars)]]/Table1[[#This Row],[NEWdatediff]]</f>
        <v>35790.014999999999</v>
      </c>
      <c r="V2912" s="82" t="s">
        <v>953</v>
      </c>
      <c r="W2912" s="82" t="s">
        <v>71</v>
      </c>
      <c r="X2912" s="82" t="s">
        <v>104</v>
      </c>
      <c r="Y2912" s="82" t="s">
        <v>105</v>
      </c>
      <c r="Z2912" s="82">
        <v>1</v>
      </c>
      <c r="AB2912" s="82" t="s">
        <v>954</v>
      </c>
      <c r="AD2912" s="82" t="s">
        <v>959</v>
      </c>
      <c r="AE2912" s="82" t="s">
        <v>955</v>
      </c>
      <c r="AN2912" s="82" t="s">
        <v>76</v>
      </c>
      <c r="AO2912" s="82" t="s">
        <v>956</v>
      </c>
      <c r="AP2912" s="82">
        <v>2999687</v>
      </c>
      <c r="AQ2912" s="82" t="s">
        <v>109</v>
      </c>
      <c r="AR2912" s="82" t="s">
        <v>4274</v>
      </c>
      <c r="AS2912" s="84">
        <v>40266</v>
      </c>
      <c r="AT2912" s="85">
        <v>2010</v>
      </c>
      <c r="AU2912" s="82" t="s">
        <v>4277</v>
      </c>
      <c r="AV2912" s="84">
        <v>41547</v>
      </c>
      <c r="AW2912" s="85">
        <v>2013</v>
      </c>
      <c r="AX2912" s="85">
        <f>Table1[[#This Row],[End TEST]]-Table1[[#This Row],[Start TEST]]</f>
        <v>3</v>
      </c>
      <c r="AY2912" s="85">
        <f>Table1[[#This Row],[TEST_Diff]]+1</f>
        <v>4</v>
      </c>
      <c r="AZ2912" s="92">
        <f>DATEDIF(Table1[[#This Row],[Start Year]],Table1[[#This Row],[End Year]],"d") / 365</f>
        <v>3.5095890410958903</v>
      </c>
    </row>
    <row r="2913" spans="1:52" x14ac:dyDescent="0.5">
      <c r="A2913" s="82">
        <v>231</v>
      </c>
      <c r="B2913" s="82" t="s">
        <v>949</v>
      </c>
      <c r="D2913" s="90">
        <v>43371</v>
      </c>
      <c r="E2913" s="90" t="s">
        <v>950</v>
      </c>
      <c r="F2913" s="90"/>
      <c r="G2913" s="82" t="s">
        <v>950</v>
      </c>
      <c r="H2913" s="82" t="s">
        <v>951</v>
      </c>
      <c r="I2913" s="80" t="s">
        <v>88</v>
      </c>
      <c r="J2913" s="80">
        <v>16</v>
      </c>
      <c r="K2913" s="80">
        <v>8</v>
      </c>
      <c r="L2913" s="80" t="s">
        <v>952</v>
      </c>
      <c r="M2913" s="80">
        <v>19.09</v>
      </c>
      <c r="N2913" s="80">
        <v>15.605589</v>
      </c>
      <c r="O2913" s="80">
        <v>-90.390001999999996</v>
      </c>
      <c r="P2913" s="80" t="s">
        <v>308</v>
      </c>
      <c r="Q2913" s="80">
        <v>0</v>
      </c>
      <c r="R2913" s="80">
        <v>13.923406</v>
      </c>
      <c r="S2913" s="80">
        <v>-86.952798999999999</v>
      </c>
      <c r="T2913" s="80">
        <v>91622.44</v>
      </c>
      <c r="U2913" s="91">
        <f>Table1[[#This Row],[Distribution Amount (Dollars)]]/Table1[[#This Row],[NEWdatediff]]</f>
        <v>22905.61</v>
      </c>
      <c r="V2913" s="82" t="s">
        <v>953</v>
      </c>
      <c r="W2913" s="82" t="s">
        <v>71</v>
      </c>
      <c r="X2913" s="82" t="s">
        <v>104</v>
      </c>
      <c r="Y2913" s="82" t="s">
        <v>105</v>
      </c>
      <c r="Z2913" s="82">
        <v>1</v>
      </c>
      <c r="AB2913" s="82" t="s">
        <v>954</v>
      </c>
      <c r="AD2913" s="82" t="s">
        <v>959</v>
      </c>
      <c r="AE2913" s="82" t="s">
        <v>955</v>
      </c>
      <c r="AN2913" s="82" t="s">
        <v>76</v>
      </c>
      <c r="AO2913" s="82" t="s">
        <v>956</v>
      </c>
      <c r="AP2913" s="82">
        <v>2999687</v>
      </c>
      <c r="AQ2913" s="82" t="s">
        <v>109</v>
      </c>
      <c r="AR2913" s="82" t="s">
        <v>4274</v>
      </c>
      <c r="AS2913" s="84">
        <v>40266</v>
      </c>
      <c r="AT2913" s="85">
        <v>2010</v>
      </c>
      <c r="AU2913" s="82" t="s">
        <v>4277</v>
      </c>
      <c r="AV2913" s="84">
        <v>41547</v>
      </c>
      <c r="AW2913" s="85">
        <v>2013</v>
      </c>
      <c r="AX2913" s="85">
        <f>Table1[[#This Row],[End TEST]]-Table1[[#This Row],[Start TEST]]</f>
        <v>3</v>
      </c>
      <c r="AY2913" s="85">
        <f>Table1[[#This Row],[TEST_Diff]]+1</f>
        <v>4</v>
      </c>
      <c r="AZ2913" s="92">
        <f>DATEDIF(Table1[[#This Row],[Start Year]],Table1[[#This Row],[End Year]],"d") / 365</f>
        <v>3.5095890410958903</v>
      </c>
    </row>
    <row r="2914" spans="1:52" x14ac:dyDescent="0.5">
      <c r="A2914" s="82">
        <v>231</v>
      </c>
      <c r="B2914" s="82" t="s">
        <v>949</v>
      </c>
      <c r="D2914" s="90">
        <v>43371</v>
      </c>
      <c r="E2914" s="90" t="s">
        <v>950</v>
      </c>
      <c r="F2914" s="90"/>
      <c r="G2914" s="82" t="s">
        <v>950</v>
      </c>
      <c r="H2914" s="82" t="s">
        <v>951</v>
      </c>
      <c r="I2914" s="80" t="s">
        <v>102</v>
      </c>
      <c r="J2914" s="80">
        <v>22</v>
      </c>
      <c r="K2914" s="80">
        <v>8</v>
      </c>
      <c r="L2914" s="80" t="s">
        <v>958</v>
      </c>
      <c r="M2914" s="80">
        <v>9.65</v>
      </c>
      <c r="N2914" s="80">
        <v>17.189876999999999</v>
      </c>
      <c r="O2914" s="80">
        <v>-88.497649999999993</v>
      </c>
      <c r="P2914" s="80" t="s">
        <v>84</v>
      </c>
      <c r="Q2914" s="80">
        <v>0</v>
      </c>
      <c r="R2914" s="80">
        <v>-15.623037</v>
      </c>
      <c r="S2914" s="80">
        <v>-59.0625</v>
      </c>
      <c r="T2914" s="80">
        <v>63683.360000000001</v>
      </c>
      <c r="U2914" s="91">
        <f>Table1[[#This Row],[Distribution Amount (Dollars)]]/Table1[[#This Row],[NEWdatediff]]</f>
        <v>15920.84</v>
      </c>
      <c r="V2914" s="82" t="s">
        <v>953</v>
      </c>
      <c r="W2914" s="82" t="s">
        <v>71</v>
      </c>
      <c r="X2914" s="82" t="s">
        <v>104</v>
      </c>
      <c r="Y2914" s="82" t="s">
        <v>105</v>
      </c>
      <c r="Z2914" s="82">
        <v>1</v>
      </c>
      <c r="AB2914" s="82" t="s">
        <v>954</v>
      </c>
      <c r="AD2914" s="82" t="s">
        <v>220</v>
      </c>
      <c r="AE2914" s="82" t="s">
        <v>955</v>
      </c>
      <c r="AN2914" s="82" t="s">
        <v>76</v>
      </c>
      <c r="AO2914" s="82" t="s">
        <v>956</v>
      </c>
      <c r="AP2914" s="82">
        <v>2999687</v>
      </c>
      <c r="AQ2914" s="82" t="s">
        <v>109</v>
      </c>
      <c r="AR2914" s="82" t="s">
        <v>4274</v>
      </c>
      <c r="AS2914" s="84">
        <v>40266</v>
      </c>
      <c r="AT2914" s="85">
        <v>2010</v>
      </c>
      <c r="AU2914" s="82" t="s">
        <v>4277</v>
      </c>
      <c r="AV2914" s="84">
        <v>41547</v>
      </c>
      <c r="AW2914" s="85">
        <v>2013</v>
      </c>
      <c r="AX2914" s="85">
        <f>Table1[[#This Row],[End TEST]]-Table1[[#This Row],[Start TEST]]</f>
        <v>3</v>
      </c>
      <c r="AY2914" s="85">
        <f>Table1[[#This Row],[TEST_Diff]]+1</f>
        <v>4</v>
      </c>
      <c r="AZ2914" s="92">
        <f>DATEDIF(Table1[[#This Row],[Start Year]],Table1[[#This Row],[End Year]],"d") / 365</f>
        <v>3.5095890410958903</v>
      </c>
    </row>
    <row r="2915" spans="1:52" x14ac:dyDescent="0.5">
      <c r="A2915" s="82">
        <v>231</v>
      </c>
      <c r="B2915" s="82" t="s">
        <v>949</v>
      </c>
      <c r="D2915" s="90">
        <v>43371</v>
      </c>
      <c r="E2915" s="90" t="s">
        <v>950</v>
      </c>
      <c r="F2915" s="90"/>
      <c r="G2915" s="82" t="s">
        <v>950</v>
      </c>
      <c r="H2915" s="82" t="s">
        <v>951</v>
      </c>
      <c r="I2915" s="80" t="s">
        <v>283</v>
      </c>
      <c r="J2915" s="80">
        <v>37</v>
      </c>
      <c r="K2915" s="80">
        <v>8</v>
      </c>
      <c r="L2915" s="80" t="s">
        <v>958</v>
      </c>
      <c r="M2915" s="80">
        <v>9.65</v>
      </c>
      <c r="N2915" s="80">
        <v>17.189876999999999</v>
      </c>
      <c r="O2915" s="80">
        <v>-88.497649999999993</v>
      </c>
      <c r="P2915" s="80" t="s">
        <v>84</v>
      </c>
      <c r="Q2915" s="80">
        <v>0</v>
      </c>
      <c r="R2915" s="80">
        <v>-15.623037</v>
      </c>
      <c r="S2915" s="80">
        <v>-59.0625</v>
      </c>
      <c r="T2915" s="80">
        <v>107103.82</v>
      </c>
      <c r="U2915" s="91">
        <f>Table1[[#This Row],[Distribution Amount (Dollars)]]/Table1[[#This Row],[NEWdatediff]]</f>
        <v>26775.955000000002</v>
      </c>
      <c r="V2915" s="82" t="s">
        <v>953</v>
      </c>
      <c r="W2915" s="82" t="s">
        <v>71</v>
      </c>
      <c r="X2915" s="82" t="s">
        <v>104</v>
      </c>
      <c r="Y2915" s="82" t="s">
        <v>105</v>
      </c>
      <c r="Z2915" s="82">
        <v>1</v>
      </c>
      <c r="AB2915" s="82" t="s">
        <v>954</v>
      </c>
      <c r="AD2915" s="82" t="s">
        <v>220</v>
      </c>
      <c r="AE2915" s="82" t="s">
        <v>955</v>
      </c>
      <c r="AN2915" s="82" t="s">
        <v>76</v>
      </c>
      <c r="AO2915" s="82" t="s">
        <v>956</v>
      </c>
      <c r="AP2915" s="82">
        <v>2999687</v>
      </c>
      <c r="AQ2915" s="82" t="s">
        <v>109</v>
      </c>
      <c r="AR2915" s="82" t="s">
        <v>4274</v>
      </c>
      <c r="AS2915" s="84">
        <v>40266</v>
      </c>
      <c r="AT2915" s="85">
        <v>2010</v>
      </c>
      <c r="AU2915" s="82" t="s">
        <v>4277</v>
      </c>
      <c r="AV2915" s="84">
        <v>41547</v>
      </c>
      <c r="AW2915" s="85">
        <v>2013</v>
      </c>
      <c r="AX2915" s="85">
        <f>Table1[[#This Row],[End TEST]]-Table1[[#This Row],[Start TEST]]</f>
        <v>3</v>
      </c>
      <c r="AY2915" s="85">
        <f>Table1[[#This Row],[TEST_Diff]]+1</f>
        <v>4</v>
      </c>
      <c r="AZ2915" s="92">
        <f>DATEDIF(Table1[[#This Row],[Start Year]],Table1[[#This Row],[End Year]],"d") / 365</f>
        <v>3.5095890410958903</v>
      </c>
    </row>
    <row r="2916" spans="1:52" x14ac:dyDescent="0.5">
      <c r="A2916" s="82">
        <v>231</v>
      </c>
      <c r="B2916" s="82" t="s">
        <v>949</v>
      </c>
      <c r="D2916" s="90">
        <v>43371</v>
      </c>
      <c r="E2916" s="90" t="s">
        <v>950</v>
      </c>
      <c r="F2916" s="90"/>
      <c r="G2916" s="82" t="s">
        <v>950</v>
      </c>
      <c r="H2916" s="82" t="s">
        <v>951</v>
      </c>
      <c r="I2916" s="80" t="s">
        <v>128</v>
      </c>
      <c r="J2916" s="80">
        <v>25</v>
      </c>
      <c r="K2916" s="80">
        <v>8</v>
      </c>
      <c r="L2916" s="80" t="s">
        <v>958</v>
      </c>
      <c r="M2916" s="80">
        <v>9.65</v>
      </c>
      <c r="N2916" s="80">
        <v>17.189876999999999</v>
      </c>
      <c r="O2916" s="80">
        <v>-88.497649999999993</v>
      </c>
      <c r="P2916" s="80" t="s">
        <v>84</v>
      </c>
      <c r="Q2916" s="80">
        <v>0</v>
      </c>
      <c r="R2916" s="80">
        <v>-15.623037</v>
      </c>
      <c r="S2916" s="80">
        <v>-59.0625</v>
      </c>
      <c r="T2916" s="80">
        <v>72367.45</v>
      </c>
      <c r="U2916" s="91">
        <f>Table1[[#This Row],[Distribution Amount (Dollars)]]/Table1[[#This Row],[NEWdatediff]]</f>
        <v>18091.862499999999</v>
      </c>
      <c r="V2916" s="82" t="s">
        <v>953</v>
      </c>
      <c r="W2916" s="82" t="s">
        <v>71</v>
      </c>
      <c r="X2916" s="82" t="s">
        <v>104</v>
      </c>
      <c r="Y2916" s="82" t="s">
        <v>105</v>
      </c>
      <c r="Z2916" s="82">
        <v>1</v>
      </c>
      <c r="AB2916" s="82" t="s">
        <v>954</v>
      </c>
      <c r="AD2916" s="82" t="s">
        <v>220</v>
      </c>
      <c r="AE2916" s="82" t="s">
        <v>955</v>
      </c>
      <c r="AN2916" s="82" t="s">
        <v>76</v>
      </c>
      <c r="AO2916" s="82" t="s">
        <v>956</v>
      </c>
      <c r="AP2916" s="82">
        <v>2999687</v>
      </c>
      <c r="AQ2916" s="82" t="s">
        <v>109</v>
      </c>
      <c r="AR2916" s="82" t="s">
        <v>4274</v>
      </c>
      <c r="AS2916" s="84">
        <v>40266</v>
      </c>
      <c r="AT2916" s="85">
        <v>2010</v>
      </c>
      <c r="AU2916" s="82" t="s">
        <v>4277</v>
      </c>
      <c r="AV2916" s="84">
        <v>41547</v>
      </c>
      <c r="AW2916" s="85">
        <v>2013</v>
      </c>
      <c r="AX2916" s="85">
        <f>Table1[[#This Row],[End TEST]]-Table1[[#This Row],[Start TEST]]</f>
        <v>3</v>
      </c>
      <c r="AY2916" s="85">
        <f>Table1[[#This Row],[TEST_Diff]]+1</f>
        <v>4</v>
      </c>
      <c r="AZ2916" s="92">
        <f>DATEDIF(Table1[[#This Row],[Start Year]],Table1[[#This Row],[End Year]],"d") / 365</f>
        <v>3.5095890410958903</v>
      </c>
    </row>
    <row r="2917" spans="1:52" x14ac:dyDescent="0.5">
      <c r="A2917" s="82">
        <v>231</v>
      </c>
      <c r="B2917" s="82" t="s">
        <v>949</v>
      </c>
      <c r="D2917" s="90">
        <v>43371</v>
      </c>
      <c r="E2917" s="90" t="s">
        <v>950</v>
      </c>
      <c r="F2917" s="90"/>
      <c r="G2917" s="82" t="s">
        <v>950</v>
      </c>
      <c r="H2917" s="82" t="s">
        <v>951</v>
      </c>
      <c r="I2917" s="80" t="s">
        <v>88</v>
      </c>
      <c r="J2917" s="80">
        <v>16</v>
      </c>
      <c r="K2917" s="80">
        <v>8</v>
      </c>
      <c r="L2917" s="80" t="s">
        <v>958</v>
      </c>
      <c r="M2917" s="80">
        <v>9.65</v>
      </c>
      <c r="N2917" s="80">
        <v>17.189876999999999</v>
      </c>
      <c r="O2917" s="80">
        <v>-88.497649999999993</v>
      </c>
      <c r="P2917" s="80" t="s">
        <v>84</v>
      </c>
      <c r="Q2917" s="80">
        <v>0</v>
      </c>
      <c r="R2917" s="80">
        <v>-15.623037</v>
      </c>
      <c r="S2917" s="80">
        <v>-59.0625</v>
      </c>
      <c r="T2917" s="80">
        <v>46315.17</v>
      </c>
      <c r="U2917" s="91">
        <f>Table1[[#This Row],[Distribution Amount (Dollars)]]/Table1[[#This Row],[NEWdatediff]]</f>
        <v>11578.7925</v>
      </c>
      <c r="V2917" s="82" t="s">
        <v>953</v>
      </c>
      <c r="W2917" s="82" t="s">
        <v>71</v>
      </c>
      <c r="X2917" s="82" t="s">
        <v>104</v>
      </c>
      <c r="Y2917" s="82" t="s">
        <v>105</v>
      </c>
      <c r="Z2917" s="82">
        <v>1</v>
      </c>
      <c r="AB2917" s="82" t="s">
        <v>954</v>
      </c>
      <c r="AD2917" s="82" t="s">
        <v>220</v>
      </c>
      <c r="AE2917" s="82" t="s">
        <v>955</v>
      </c>
      <c r="AN2917" s="82" t="s">
        <v>76</v>
      </c>
      <c r="AO2917" s="82" t="s">
        <v>956</v>
      </c>
      <c r="AP2917" s="82">
        <v>2999687</v>
      </c>
      <c r="AQ2917" s="82" t="s">
        <v>109</v>
      </c>
      <c r="AR2917" s="82" t="s">
        <v>4274</v>
      </c>
      <c r="AS2917" s="84">
        <v>40266</v>
      </c>
      <c r="AT2917" s="85">
        <v>2010</v>
      </c>
      <c r="AU2917" s="82" t="s">
        <v>4277</v>
      </c>
      <c r="AV2917" s="84">
        <v>41547</v>
      </c>
      <c r="AW2917" s="85">
        <v>2013</v>
      </c>
      <c r="AX2917" s="85">
        <f>Table1[[#This Row],[End TEST]]-Table1[[#This Row],[Start TEST]]</f>
        <v>3</v>
      </c>
      <c r="AY2917" s="85">
        <f>Table1[[#This Row],[TEST_Diff]]+1</f>
        <v>4</v>
      </c>
      <c r="AZ2917" s="92">
        <f>DATEDIF(Table1[[#This Row],[Start Year]],Table1[[#This Row],[End Year]],"d") / 365</f>
        <v>3.5095890410958903</v>
      </c>
    </row>
    <row r="2918" spans="1:52" x14ac:dyDescent="0.5">
      <c r="A2918" s="82">
        <v>231</v>
      </c>
      <c r="B2918" s="82" t="s">
        <v>949</v>
      </c>
      <c r="D2918" s="90">
        <v>43371</v>
      </c>
      <c r="E2918" s="90" t="s">
        <v>950</v>
      </c>
      <c r="F2918" s="90"/>
      <c r="G2918" s="82" t="s">
        <v>950</v>
      </c>
      <c r="H2918" s="82" t="s">
        <v>951</v>
      </c>
      <c r="I2918" s="80" t="s">
        <v>102</v>
      </c>
      <c r="J2918" s="80">
        <v>22</v>
      </c>
      <c r="K2918" s="80">
        <v>8</v>
      </c>
      <c r="L2918" s="80" t="s">
        <v>312</v>
      </c>
      <c r="M2918" s="80">
        <v>9.65</v>
      </c>
      <c r="N2918" s="80">
        <v>-29.140993000000002</v>
      </c>
      <c r="O2918" s="80">
        <v>24.367459</v>
      </c>
      <c r="P2918" s="80" t="s">
        <v>69</v>
      </c>
      <c r="Q2918" s="80">
        <v>0</v>
      </c>
      <c r="R2918" s="80">
        <v>2.6272389999999999</v>
      </c>
      <c r="S2918" s="80">
        <v>23.381664000000001</v>
      </c>
      <c r="T2918" s="80">
        <v>63683.360000000001</v>
      </c>
      <c r="U2918" s="91">
        <f>Table1[[#This Row],[Distribution Amount (Dollars)]]/Table1[[#This Row],[NEWdatediff]]</f>
        <v>15920.84</v>
      </c>
      <c r="V2918" s="82" t="s">
        <v>953</v>
      </c>
      <c r="W2918" s="82" t="s">
        <v>71</v>
      </c>
      <c r="X2918" s="82" t="s">
        <v>104</v>
      </c>
      <c r="Y2918" s="82" t="s">
        <v>105</v>
      </c>
      <c r="Z2918" s="82">
        <v>1</v>
      </c>
      <c r="AB2918" s="82" t="s">
        <v>954</v>
      </c>
      <c r="AD2918" s="82" t="s">
        <v>958</v>
      </c>
      <c r="AE2918" s="82" t="s">
        <v>955</v>
      </c>
      <c r="AN2918" s="82" t="s">
        <v>76</v>
      </c>
      <c r="AO2918" s="82" t="s">
        <v>956</v>
      </c>
      <c r="AP2918" s="82">
        <v>2999687</v>
      </c>
      <c r="AQ2918" s="82" t="s">
        <v>109</v>
      </c>
      <c r="AR2918" s="82" t="s">
        <v>4274</v>
      </c>
      <c r="AS2918" s="84">
        <v>40266</v>
      </c>
      <c r="AT2918" s="85">
        <v>2010</v>
      </c>
      <c r="AU2918" s="82" t="s">
        <v>4277</v>
      </c>
      <c r="AV2918" s="84">
        <v>41547</v>
      </c>
      <c r="AW2918" s="85">
        <v>2013</v>
      </c>
      <c r="AX2918" s="85">
        <f>Table1[[#This Row],[End TEST]]-Table1[[#This Row],[Start TEST]]</f>
        <v>3</v>
      </c>
      <c r="AY2918" s="85">
        <f>Table1[[#This Row],[TEST_Diff]]+1</f>
        <v>4</v>
      </c>
      <c r="AZ2918" s="92">
        <f>DATEDIF(Table1[[#This Row],[Start Year]],Table1[[#This Row],[End Year]],"d") / 365</f>
        <v>3.5095890410958903</v>
      </c>
    </row>
    <row r="2919" spans="1:52" x14ac:dyDescent="0.5">
      <c r="A2919" s="82">
        <v>231</v>
      </c>
      <c r="B2919" s="82" t="s">
        <v>949</v>
      </c>
      <c r="D2919" s="90">
        <v>43371</v>
      </c>
      <c r="E2919" s="90" t="s">
        <v>950</v>
      </c>
      <c r="F2919" s="90"/>
      <c r="G2919" s="82" t="s">
        <v>950</v>
      </c>
      <c r="H2919" s="82" t="s">
        <v>951</v>
      </c>
      <c r="I2919" s="80" t="s">
        <v>283</v>
      </c>
      <c r="J2919" s="80">
        <v>37</v>
      </c>
      <c r="K2919" s="80">
        <v>8</v>
      </c>
      <c r="L2919" s="80" t="s">
        <v>312</v>
      </c>
      <c r="M2919" s="80">
        <v>9.65</v>
      </c>
      <c r="N2919" s="80">
        <v>-29.140993000000002</v>
      </c>
      <c r="O2919" s="80">
        <v>24.367459</v>
      </c>
      <c r="P2919" s="80" t="s">
        <v>69</v>
      </c>
      <c r="Q2919" s="80">
        <v>0</v>
      </c>
      <c r="R2919" s="80">
        <v>2.6272389999999999</v>
      </c>
      <c r="S2919" s="80">
        <v>23.381664000000001</v>
      </c>
      <c r="T2919" s="80">
        <v>107103.82</v>
      </c>
      <c r="U2919" s="91">
        <f>Table1[[#This Row],[Distribution Amount (Dollars)]]/Table1[[#This Row],[NEWdatediff]]</f>
        <v>26775.955000000002</v>
      </c>
      <c r="V2919" s="82" t="s">
        <v>953</v>
      </c>
      <c r="W2919" s="82" t="s">
        <v>71</v>
      </c>
      <c r="X2919" s="82" t="s">
        <v>104</v>
      </c>
      <c r="Y2919" s="82" t="s">
        <v>105</v>
      </c>
      <c r="Z2919" s="82">
        <v>1</v>
      </c>
      <c r="AB2919" s="82" t="s">
        <v>954</v>
      </c>
      <c r="AD2919" s="82" t="s">
        <v>958</v>
      </c>
      <c r="AE2919" s="82" t="s">
        <v>955</v>
      </c>
      <c r="AN2919" s="82" t="s">
        <v>76</v>
      </c>
      <c r="AO2919" s="82" t="s">
        <v>956</v>
      </c>
      <c r="AP2919" s="82">
        <v>2999687</v>
      </c>
      <c r="AQ2919" s="82" t="s">
        <v>109</v>
      </c>
      <c r="AR2919" s="82" t="s">
        <v>4274</v>
      </c>
      <c r="AS2919" s="84">
        <v>40266</v>
      </c>
      <c r="AT2919" s="85">
        <v>2010</v>
      </c>
      <c r="AU2919" s="82" t="s">
        <v>4277</v>
      </c>
      <c r="AV2919" s="84">
        <v>41547</v>
      </c>
      <c r="AW2919" s="85">
        <v>2013</v>
      </c>
      <c r="AX2919" s="85">
        <f>Table1[[#This Row],[End TEST]]-Table1[[#This Row],[Start TEST]]</f>
        <v>3</v>
      </c>
      <c r="AY2919" s="85">
        <f>Table1[[#This Row],[TEST_Diff]]+1</f>
        <v>4</v>
      </c>
      <c r="AZ2919" s="92">
        <f>DATEDIF(Table1[[#This Row],[Start Year]],Table1[[#This Row],[End Year]],"d") / 365</f>
        <v>3.5095890410958903</v>
      </c>
    </row>
    <row r="2920" spans="1:52" x14ac:dyDescent="0.5">
      <c r="A2920" s="82">
        <v>231</v>
      </c>
      <c r="B2920" s="82" t="s">
        <v>949</v>
      </c>
      <c r="D2920" s="90">
        <v>43371</v>
      </c>
      <c r="E2920" s="90" t="s">
        <v>950</v>
      </c>
      <c r="F2920" s="90"/>
      <c r="G2920" s="82" t="s">
        <v>950</v>
      </c>
      <c r="H2920" s="82" t="s">
        <v>951</v>
      </c>
      <c r="I2920" s="80" t="s">
        <v>128</v>
      </c>
      <c r="J2920" s="80">
        <v>25</v>
      </c>
      <c r="K2920" s="80">
        <v>8</v>
      </c>
      <c r="L2920" s="80" t="s">
        <v>312</v>
      </c>
      <c r="M2920" s="80">
        <v>9.65</v>
      </c>
      <c r="N2920" s="80">
        <v>-29.140993000000002</v>
      </c>
      <c r="O2920" s="80">
        <v>24.367459</v>
      </c>
      <c r="P2920" s="80" t="s">
        <v>69</v>
      </c>
      <c r="Q2920" s="80">
        <v>0</v>
      </c>
      <c r="R2920" s="80">
        <v>2.6272389999999999</v>
      </c>
      <c r="S2920" s="80">
        <v>23.381664000000001</v>
      </c>
      <c r="T2920" s="80">
        <v>72367.45</v>
      </c>
      <c r="U2920" s="91">
        <f>Table1[[#This Row],[Distribution Amount (Dollars)]]/Table1[[#This Row],[NEWdatediff]]</f>
        <v>18091.862499999999</v>
      </c>
      <c r="V2920" s="82" t="s">
        <v>953</v>
      </c>
      <c r="W2920" s="82" t="s">
        <v>71</v>
      </c>
      <c r="X2920" s="82" t="s">
        <v>104</v>
      </c>
      <c r="Y2920" s="82" t="s">
        <v>105</v>
      </c>
      <c r="Z2920" s="82">
        <v>1</v>
      </c>
      <c r="AB2920" s="82" t="s">
        <v>954</v>
      </c>
      <c r="AD2920" s="82" t="s">
        <v>958</v>
      </c>
      <c r="AE2920" s="82" t="s">
        <v>955</v>
      </c>
      <c r="AN2920" s="82" t="s">
        <v>76</v>
      </c>
      <c r="AO2920" s="82" t="s">
        <v>956</v>
      </c>
      <c r="AP2920" s="82">
        <v>2999687</v>
      </c>
      <c r="AQ2920" s="82" t="s">
        <v>109</v>
      </c>
      <c r="AR2920" s="82" t="s">
        <v>4274</v>
      </c>
      <c r="AS2920" s="84">
        <v>40266</v>
      </c>
      <c r="AT2920" s="85">
        <v>2010</v>
      </c>
      <c r="AU2920" s="82" t="s">
        <v>4277</v>
      </c>
      <c r="AV2920" s="84">
        <v>41547</v>
      </c>
      <c r="AW2920" s="85">
        <v>2013</v>
      </c>
      <c r="AX2920" s="85">
        <f>Table1[[#This Row],[End TEST]]-Table1[[#This Row],[Start TEST]]</f>
        <v>3</v>
      </c>
      <c r="AY2920" s="85">
        <f>Table1[[#This Row],[TEST_Diff]]+1</f>
        <v>4</v>
      </c>
      <c r="AZ2920" s="92">
        <f>DATEDIF(Table1[[#This Row],[Start Year]],Table1[[#This Row],[End Year]],"d") / 365</f>
        <v>3.5095890410958903</v>
      </c>
    </row>
    <row r="2921" spans="1:52" x14ac:dyDescent="0.5">
      <c r="A2921" s="82">
        <v>231</v>
      </c>
      <c r="B2921" s="82" t="s">
        <v>949</v>
      </c>
      <c r="D2921" s="90">
        <v>43371</v>
      </c>
      <c r="E2921" s="90" t="s">
        <v>950</v>
      </c>
      <c r="F2921" s="90"/>
      <c r="G2921" s="82" t="s">
        <v>950</v>
      </c>
      <c r="H2921" s="82" t="s">
        <v>951</v>
      </c>
      <c r="I2921" s="80" t="s">
        <v>88</v>
      </c>
      <c r="J2921" s="80">
        <v>16</v>
      </c>
      <c r="K2921" s="80">
        <v>8</v>
      </c>
      <c r="L2921" s="80" t="s">
        <v>312</v>
      </c>
      <c r="M2921" s="80">
        <v>9.65</v>
      </c>
      <c r="N2921" s="80">
        <v>-29.140993000000002</v>
      </c>
      <c r="O2921" s="80">
        <v>24.367459</v>
      </c>
      <c r="P2921" s="80" t="s">
        <v>69</v>
      </c>
      <c r="Q2921" s="80">
        <v>0</v>
      </c>
      <c r="R2921" s="80">
        <v>2.6272389999999999</v>
      </c>
      <c r="S2921" s="80">
        <v>23.381664000000001</v>
      </c>
      <c r="T2921" s="80">
        <v>46315.17</v>
      </c>
      <c r="U2921" s="91">
        <f>Table1[[#This Row],[Distribution Amount (Dollars)]]/Table1[[#This Row],[NEWdatediff]]</f>
        <v>11578.7925</v>
      </c>
      <c r="V2921" s="82" t="s">
        <v>953</v>
      </c>
      <c r="W2921" s="82" t="s">
        <v>71</v>
      </c>
      <c r="X2921" s="82" t="s">
        <v>104</v>
      </c>
      <c r="Y2921" s="82" t="s">
        <v>105</v>
      </c>
      <c r="Z2921" s="82">
        <v>1</v>
      </c>
      <c r="AB2921" s="82" t="s">
        <v>954</v>
      </c>
      <c r="AD2921" s="82" t="s">
        <v>958</v>
      </c>
      <c r="AE2921" s="82" t="s">
        <v>955</v>
      </c>
      <c r="AN2921" s="82" t="s">
        <v>76</v>
      </c>
      <c r="AO2921" s="82" t="s">
        <v>956</v>
      </c>
      <c r="AP2921" s="82">
        <v>2999687</v>
      </c>
      <c r="AQ2921" s="82" t="s">
        <v>109</v>
      </c>
      <c r="AR2921" s="82" t="s">
        <v>4274</v>
      </c>
      <c r="AS2921" s="84">
        <v>40266</v>
      </c>
      <c r="AT2921" s="85">
        <v>2010</v>
      </c>
      <c r="AU2921" s="82" t="s">
        <v>4277</v>
      </c>
      <c r="AV2921" s="84">
        <v>41547</v>
      </c>
      <c r="AW2921" s="85">
        <v>2013</v>
      </c>
      <c r="AX2921" s="85">
        <f>Table1[[#This Row],[End TEST]]-Table1[[#This Row],[Start TEST]]</f>
        <v>3</v>
      </c>
      <c r="AY2921" s="85">
        <f>Table1[[#This Row],[TEST_Diff]]+1</f>
        <v>4</v>
      </c>
      <c r="AZ2921" s="92">
        <f>DATEDIF(Table1[[#This Row],[Start Year]],Table1[[#This Row],[End Year]],"d") / 365</f>
        <v>3.5095890410958903</v>
      </c>
    </row>
    <row r="2922" spans="1:52" x14ac:dyDescent="0.5">
      <c r="A2922" s="82">
        <v>231</v>
      </c>
      <c r="B2922" s="82" t="s">
        <v>949</v>
      </c>
      <c r="D2922" s="90">
        <v>43371</v>
      </c>
      <c r="E2922" s="90" t="s">
        <v>950</v>
      </c>
      <c r="F2922" s="90"/>
      <c r="G2922" s="82" t="s">
        <v>950</v>
      </c>
      <c r="H2922" s="82" t="s">
        <v>951</v>
      </c>
      <c r="I2922" s="80" t="s">
        <v>102</v>
      </c>
      <c r="J2922" s="80">
        <v>22</v>
      </c>
      <c r="K2922" s="80">
        <v>8</v>
      </c>
      <c r="L2922" s="80" t="s">
        <v>957</v>
      </c>
      <c r="M2922" s="80">
        <v>16.309999999999999</v>
      </c>
      <c r="N2922" s="80">
        <v>14.761664</v>
      </c>
      <c r="O2922" s="80">
        <v>-86.921640999999994</v>
      </c>
      <c r="P2922" s="80" t="s">
        <v>308</v>
      </c>
      <c r="Q2922" s="80">
        <v>0</v>
      </c>
      <c r="R2922" s="80">
        <v>13.923406</v>
      </c>
      <c r="S2922" s="80">
        <v>-86.952798999999999</v>
      </c>
      <c r="T2922" s="80">
        <v>107634.77</v>
      </c>
      <c r="U2922" s="91">
        <f>Table1[[#This Row],[Distribution Amount (Dollars)]]/Table1[[#This Row],[NEWdatediff]]</f>
        <v>26908.692500000001</v>
      </c>
      <c r="V2922" s="82" t="s">
        <v>953</v>
      </c>
      <c r="W2922" s="82" t="s">
        <v>71</v>
      </c>
      <c r="X2922" s="82" t="s">
        <v>104</v>
      </c>
      <c r="Y2922" s="82" t="s">
        <v>105</v>
      </c>
      <c r="Z2922" s="82">
        <v>1</v>
      </c>
      <c r="AB2922" s="82" t="s">
        <v>954</v>
      </c>
      <c r="AD2922" s="82" t="s">
        <v>952</v>
      </c>
      <c r="AE2922" s="82" t="s">
        <v>955</v>
      </c>
      <c r="AN2922" s="82" t="s">
        <v>76</v>
      </c>
      <c r="AO2922" s="82" t="s">
        <v>956</v>
      </c>
      <c r="AP2922" s="82">
        <v>2999687</v>
      </c>
      <c r="AQ2922" s="82" t="s">
        <v>109</v>
      </c>
      <c r="AR2922" s="82" t="s">
        <v>4274</v>
      </c>
      <c r="AS2922" s="84">
        <v>40266</v>
      </c>
      <c r="AT2922" s="85">
        <v>2010</v>
      </c>
      <c r="AU2922" s="82" t="s">
        <v>4277</v>
      </c>
      <c r="AV2922" s="84">
        <v>41547</v>
      </c>
      <c r="AW2922" s="85">
        <v>2013</v>
      </c>
      <c r="AX2922" s="85">
        <f>Table1[[#This Row],[End TEST]]-Table1[[#This Row],[Start TEST]]</f>
        <v>3</v>
      </c>
      <c r="AY2922" s="85">
        <f>Table1[[#This Row],[TEST_Diff]]+1</f>
        <v>4</v>
      </c>
      <c r="AZ2922" s="92">
        <f>DATEDIF(Table1[[#This Row],[Start Year]],Table1[[#This Row],[End Year]],"d") / 365</f>
        <v>3.5095890410958903</v>
      </c>
    </row>
    <row r="2923" spans="1:52" x14ac:dyDescent="0.5">
      <c r="A2923" s="82">
        <v>231</v>
      </c>
      <c r="B2923" s="82" t="s">
        <v>949</v>
      </c>
      <c r="D2923" s="90">
        <v>43371</v>
      </c>
      <c r="E2923" s="90" t="s">
        <v>950</v>
      </c>
      <c r="F2923" s="90"/>
      <c r="G2923" s="82" t="s">
        <v>950</v>
      </c>
      <c r="H2923" s="82" t="s">
        <v>951</v>
      </c>
      <c r="I2923" s="80" t="s">
        <v>283</v>
      </c>
      <c r="J2923" s="80">
        <v>37</v>
      </c>
      <c r="K2923" s="80">
        <v>8</v>
      </c>
      <c r="L2923" s="80" t="s">
        <v>957</v>
      </c>
      <c r="M2923" s="80">
        <v>16.309999999999999</v>
      </c>
      <c r="N2923" s="80">
        <v>14.761664</v>
      </c>
      <c r="O2923" s="80">
        <v>-86.921640999999994</v>
      </c>
      <c r="P2923" s="80" t="s">
        <v>308</v>
      </c>
      <c r="Q2923" s="80">
        <v>0</v>
      </c>
      <c r="R2923" s="80">
        <v>13.923406</v>
      </c>
      <c r="S2923" s="80">
        <v>-86.952798999999999</v>
      </c>
      <c r="T2923" s="80">
        <v>181022.11</v>
      </c>
      <c r="U2923" s="91">
        <f>Table1[[#This Row],[Distribution Amount (Dollars)]]/Table1[[#This Row],[NEWdatediff]]</f>
        <v>45255.527499999997</v>
      </c>
      <c r="V2923" s="82" t="s">
        <v>953</v>
      </c>
      <c r="W2923" s="82" t="s">
        <v>71</v>
      </c>
      <c r="X2923" s="82" t="s">
        <v>104</v>
      </c>
      <c r="Y2923" s="82" t="s">
        <v>105</v>
      </c>
      <c r="Z2923" s="82">
        <v>1</v>
      </c>
      <c r="AB2923" s="82" t="s">
        <v>954</v>
      </c>
      <c r="AD2923" s="82" t="s">
        <v>952</v>
      </c>
      <c r="AE2923" s="82" t="s">
        <v>955</v>
      </c>
      <c r="AN2923" s="82" t="s">
        <v>76</v>
      </c>
      <c r="AO2923" s="82" t="s">
        <v>956</v>
      </c>
      <c r="AP2923" s="82">
        <v>2999687</v>
      </c>
      <c r="AQ2923" s="82" t="s">
        <v>109</v>
      </c>
      <c r="AR2923" s="82" t="s">
        <v>4274</v>
      </c>
      <c r="AS2923" s="84">
        <v>40266</v>
      </c>
      <c r="AT2923" s="85">
        <v>2010</v>
      </c>
      <c r="AU2923" s="82" t="s">
        <v>4277</v>
      </c>
      <c r="AV2923" s="84">
        <v>41547</v>
      </c>
      <c r="AW2923" s="85">
        <v>2013</v>
      </c>
      <c r="AX2923" s="85">
        <f>Table1[[#This Row],[End TEST]]-Table1[[#This Row],[Start TEST]]</f>
        <v>3</v>
      </c>
      <c r="AY2923" s="85">
        <f>Table1[[#This Row],[TEST_Diff]]+1</f>
        <v>4</v>
      </c>
      <c r="AZ2923" s="92">
        <f>DATEDIF(Table1[[#This Row],[Start Year]],Table1[[#This Row],[End Year]],"d") / 365</f>
        <v>3.5095890410958903</v>
      </c>
    </row>
    <row r="2924" spans="1:52" x14ac:dyDescent="0.5">
      <c r="A2924" s="82">
        <v>231</v>
      </c>
      <c r="B2924" s="82" t="s">
        <v>949</v>
      </c>
      <c r="D2924" s="90">
        <v>43371</v>
      </c>
      <c r="E2924" s="90" t="s">
        <v>950</v>
      </c>
      <c r="F2924" s="90"/>
      <c r="G2924" s="82" t="s">
        <v>950</v>
      </c>
      <c r="H2924" s="82" t="s">
        <v>951</v>
      </c>
      <c r="I2924" s="80" t="s">
        <v>128</v>
      </c>
      <c r="J2924" s="80">
        <v>25</v>
      </c>
      <c r="K2924" s="80">
        <v>8</v>
      </c>
      <c r="L2924" s="80" t="s">
        <v>957</v>
      </c>
      <c r="M2924" s="80">
        <v>16.309999999999999</v>
      </c>
      <c r="N2924" s="80">
        <v>14.761664</v>
      </c>
      <c r="O2924" s="80">
        <v>-86.921640999999994</v>
      </c>
      <c r="P2924" s="80" t="s">
        <v>308</v>
      </c>
      <c r="Q2924" s="80">
        <v>0</v>
      </c>
      <c r="R2924" s="80">
        <v>13.923406</v>
      </c>
      <c r="S2924" s="80">
        <v>-86.952798999999999</v>
      </c>
      <c r="T2924" s="80">
        <v>122312.24</v>
      </c>
      <c r="U2924" s="91">
        <f>Table1[[#This Row],[Distribution Amount (Dollars)]]/Table1[[#This Row],[NEWdatediff]]</f>
        <v>30578.06</v>
      </c>
      <c r="V2924" s="82" t="s">
        <v>953</v>
      </c>
      <c r="W2924" s="82" t="s">
        <v>71</v>
      </c>
      <c r="X2924" s="82" t="s">
        <v>104</v>
      </c>
      <c r="Y2924" s="82" t="s">
        <v>105</v>
      </c>
      <c r="Z2924" s="82">
        <v>1</v>
      </c>
      <c r="AB2924" s="82" t="s">
        <v>954</v>
      </c>
      <c r="AD2924" s="82" t="s">
        <v>952</v>
      </c>
      <c r="AE2924" s="82" t="s">
        <v>955</v>
      </c>
      <c r="AN2924" s="82" t="s">
        <v>76</v>
      </c>
      <c r="AO2924" s="82" t="s">
        <v>956</v>
      </c>
      <c r="AP2924" s="82">
        <v>2999687</v>
      </c>
      <c r="AQ2924" s="82" t="s">
        <v>109</v>
      </c>
      <c r="AR2924" s="82" t="s">
        <v>4274</v>
      </c>
      <c r="AS2924" s="84">
        <v>40266</v>
      </c>
      <c r="AT2924" s="85">
        <v>2010</v>
      </c>
      <c r="AU2924" s="82" t="s">
        <v>4277</v>
      </c>
      <c r="AV2924" s="84">
        <v>41547</v>
      </c>
      <c r="AW2924" s="85">
        <v>2013</v>
      </c>
      <c r="AX2924" s="85">
        <f>Table1[[#This Row],[End TEST]]-Table1[[#This Row],[Start TEST]]</f>
        <v>3</v>
      </c>
      <c r="AY2924" s="85">
        <f>Table1[[#This Row],[TEST_Diff]]+1</f>
        <v>4</v>
      </c>
      <c r="AZ2924" s="92">
        <f>DATEDIF(Table1[[#This Row],[Start Year]],Table1[[#This Row],[End Year]],"d") / 365</f>
        <v>3.5095890410958903</v>
      </c>
    </row>
    <row r="2925" spans="1:52" x14ac:dyDescent="0.5">
      <c r="A2925" s="82">
        <v>231</v>
      </c>
      <c r="B2925" s="82" t="s">
        <v>949</v>
      </c>
      <c r="D2925" s="90">
        <v>43371</v>
      </c>
      <c r="E2925" s="90" t="s">
        <v>950</v>
      </c>
      <c r="F2925" s="90"/>
      <c r="G2925" s="82" t="s">
        <v>950</v>
      </c>
      <c r="H2925" s="82" t="s">
        <v>951</v>
      </c>
      <c r="I2925" s="80" t="s">
        <v>88</v>
      </c>
      <c r="J2925" s="80">
        <v>16</v>
      </c>
      <c r="K2925" s="80">
        <v>8</v>
      </c>
      <c r="L2925" s="80" t="s">
        <v>957</v>
      </c>
      <c r="M2925" s="80">
        <v>16.309999999999999</v>
      </c>
      <c r="N2925" s="80">
        <v>14.761664</v>
      </c>
      <c r="O2925" s="80">
        <v>-86.921640999999994</v>
      </c>
      <c r="P2925" s="80" t="s">
        <v>308</v>
      </c>
      <c r="Q2925" s="80">
        <v>0</v>
      </c>
      <c r="R2925" s="80">
        <v>13.923406</v>
      </c>
      <c r="S2925" s="80">
        <v>-86.952798999999999</v>
      </c>
      <c r="T2925" s="80">
        <v>78279.83</v>
      </c>
      <c r="U2925" s="91">
        <f>Table1[[#This Row],[Distribution Amount (Dollars)]]/Table1[[#This Row],[NEWdatediff]]</f>
        <v>19569.9575</v>
      </c>
      <c r="V2925" s="82" t="s">
        <v>953</v>
      </c>
      <c r="W2925" s="82" t="s">
        <v>71</v>
      </c>
      <c r="X2925" s="82" t="s">
        <v>104</v>
      </c>
      <c r="Y2925" s="82" t="s">
        <v>105</v>
      </c>
      <c r="Z2925" s="82">
        <v>1</v>
      </c>
      <c r="AB2925" s="82" t="s">
        <v>954</v>
      </c>
      <c r="AD2925" s="82" t="s">
        <v>952</v>
      </c>
      <c r="AE2925" s="82" t="s">
        <v>955</v>
      </c>
      <c r="AN2925" s="82" t="s">
        <v>76</v>
      </c>
      <c r="AO2925" s="82" t="s">
        <v>956</v>
      </c>
      <c r="AP2925" s="82">
        <v>2999687</v>
      </c>
      <c r="AQ2925" s="82" t="s">
        <v>109</v>
      </c>
      <c r="AR2925" s="82" t="s">
        <v>4274</v>
      </c>
      <c r="AS2925" s="84">
        <v>40266</v>
      </c>
      <c r="AT2925" s="85">
        <v>2010</v>
      </c>
      <c r="AU2925" s="82" t="s">
        <v>4277</v>
      </c>
      <c r="AV2925" s="84">
        <v>41547</v>
      </c>
      <c r="AW2925" s="85">
        <v>2013</v>
      </c>
      <c r="AX2925" s="85">
        <f>Table1[[#This Row],[End TEST]]-Table1[[#This Row],[Start TEST]]</f>
        <v>3</v>
      </c>
      <c r="AY2925" s="85">
        <f>Table1[[#This Row],[TEST_Diff]]+1</f>
        <v>4</v>
      </c>
      <c r="AZ2925" s="92">
        <f>DATEDIF(Table1[[#This Row],[Start Year]],Table1[[#This Row],[End Year]],"d") / 365</f>
        <v>3.5095890410958903</v>
      </c>
    </row>
    <row r="2926" spans="1:52" x14ac:dyDescent="0.5">
      <c r="A2926" s="82">
        <v>231</v>
      </c>
      <c r="B2926" s="82" t="s">
        <v>949</v>
      </c>
      <c r="D2926" s="90">
        <v>43371</v>
      </c>
      <c r="E2926" s="90" t="s">
        <v>950</v>
      </c>
      <c r="F2926" s="90"/>
      <c r="G2926" s="82" t="s">
        <v>950</v>
      </c>
      <c r="H2926" s="82" t="s">
        <v>951</v>
      </c>
      <c r="I2926" s="80" t="s">
        <v>102</v>
      </c>
      <c r="J2926" s="80">
        <v>22</v>
      </c>
      <c r="K2926" s="80">
        <v>8</v>
      </c>
      <c r="L2926" s="80" t="s">
        <v>959</v>
      </c>
      <c r="M2926" s="80">
        <v>7.98</v>
      </c>
      <c r="N2926" s="80">
        <v>13.794185000000001</v>
      </c>
      <c r="O2926" s="80">
        <v>-88.896529999999998</v>
      </c>
      <c r="P2926" s="80" t="s">
        <v>308</v>
      </c>
      <c r="Q2926" s="80">
        <v>0</v>
      </c>
      <c r="R2926" s="80">
        <v>13.923406</v>
      </c>
      <c r="S2926" s="80">
        <v>-86.952798999999999</v>
      </c>
      <c r="T2926" s="80">
        <v>52662.5</v>
      </c>
      <c r="U2926" s="91">
        <f>Table1[[#This Row],[Distribution Amount (Dollars)]]/Table1[[#This Row],[NEWdatediff]]</f>
        <v>13165.625</v>
      </c>
      <c r="V2926" s="82" t="s">
        <v>953</v>
      </c>
      <c r="W2926" s="82" t="s">
        <v>71</v>
      </c>
      <c r="X2926" s="82" t="s">
        <v>104</v>
      </c>
      <c r="Y2926" s="82" t="s">
        <v>105</v>
      </c>
      <c r="Z2926" s="82">
        <v>1</v>
      </c>
      <c r="AB2926" s="82" t="s">
        <v>954</v>
      </c>
      <c r="AD2926" s="82" t="s">
        <v>312</v>
      </c>
      <c r="AE2926" s="82" t="s">
        <v>955</v>
      </c>
      <c r="AN2926" s="82" t="s">
        <v>76</v>
      </c>
      <c r="AO2926" s="82" t="s">
        <v>956</v>
      </c>
      <c r="AP2926" s="82">
        <v>2999687</v>
      </c>
      <c r="AQ2926" s="82" t="s">
        <v>109</v>
      </c>
      <c r="AR2926" s="82" t="s">
        <v>4274</v>
      </c>
      <c r="AS2926" s="84">
        <v>40266</v>
      </c>
      <c r="AT2926" s="85">
        <v>2010</v>
      </c>
      <c r="AU2926" s="82" t="s">
        <v>4277</v>
      </c>
      <c r="AV2926" s="84">
        <v>41547</v>
      </c>
      <c r="AW2926" s="85">
        <v>2013</v>
      </c>
      <c r="AX2926" s="85">
        <f>Table1[[#This Row],[End TEST]]-Table1[[#This Row],[Start TEST]]</f>
        <v>3</v>
      </c>
      <c r="AY2926" s="85">
        <f>Table1[[#This Row],[TEST_Diff]]+1</f>
        <v>4</v>
      </c>
      <c r="AZ2926" s="92">
        <f>DATEDIF(Table1[[#This Row],[Start Year]],Table1[[#This Row],[End Year]],"d") / 365</f>
        <v>3.5095890410958903</v>
      </c>
    </row>
    <row r="2927" spans="1:52" x14ac:dyDescent="0.5">
      <c r="A2927" s="82">
        <v>231</v>
      </c>
      <c r="B2927" s="82" t="s">
        <v>949</v>
      </c>
      <c r="D2927" s="90">
        <v>43371</v>
      </c>
      <c r="E2927" s="90" t="s">
        <v>950</v>
      </c>
      <c r="F2927" s="90"/>
      <c r="G2927" s="82" t="s">
        <v>950</v>
      </c>
      <c r="H2927" s="82" t="s">
        <v>951</v>
      </c>
      <c r="I2927" s="80" t="s">
        <v>283</v>
      </c>
      <c r="J2927" s="80">
        <v>37</v>
      </c>
      <c r="K2927" s="80">
        <v>8</v>
      </c>
      <c r="L2927" s="80" t="s">
        <v>959</v>
      </c>
      <c r="M2927" s="80">
        <v>7.98</v>
      </c>
      <c r="N2927" s="80">
        <v>13.794185000000001</v>
      </c>
      <c r="O2927" s="80">
        <v>-88.896529999999998</v>
      </c>
      <c r="P2927" s="80" t="s">
        <v>308</v>
      </c>
      <c r="Q2927" s="80">
        <v>0</v>
      </c>
      <c r="R2927" s="80">
        <v>13.923406</v>
      </c>
      <c r="S2927" s="80">
        <v>-86.952798999999999</v>
      </c>
      <c r="T2927" s="80">
        <v>88568.76</v>
      </c>
      <c r="U2927" s="91">
        <f>Table1[[#This Row],[Distribution Amount (Dollars)]]/Table1[[#This Row],[NEWdatediff]]</f>
        <v>22142.19</v>
      </c>
      <c r="V2927" s="82" t="s">
        <v>953</v>
      </c>
      <c r="W2927" s="82" t="s">
        <v>71</v>
      </c>
      <c r="X2927" s="82" t="s">
        <v>104</v>
      </c>
      <c r="Y2927" s="82" t="s">
        <v>105</v>
      </c>
      <c r="Z2927" s="82">
        <v>1</v>
      </c>
      <c r="AB2927" s="82" t="s">
        <v>954</v>
      </c>
      <c r="AD2927" s="82" t="s">
        <v>312</v>
      </c>
      <c r="AE2927" s="82" t="s">
        <v>955</v>
      </c>
      <c r="AN2927" s="82" t="s">
        <v>76</v>
      </c>
      <c r="AO2927" s="82" t="s">
        <v>956</v>
      </c>
      <c r="AP2927" s="82">
        <v>2999687</v>
      </c>
      <c r="AQ2927" s="82" t="s">
        <v>109</v>
      </c>
      <c r="AR2927" s="82" t="s">
        <v>4274</v>
      </c>
      <c r="AS2927" s="84">
        <v>40266</v>
      </c>
      <c r="AT2927" s="85">
        <v>2010</v>
      </c>
      <c r="AU2927" s="82" t="s">
        <v>4277</v>
      </c>
      <c r="AV2927" s="84">
        <v>41547</v>
      </c>
      <c r="AW2927" s="85">
        <v>2013</v>
      </c>
      <c r="AX2927" s="85">
        <f>Table1[[#This Row],[End TEST]]-Table1[[#This Row],[Start TEST]]</f>
        <v>3</v>
      </c>
      <c r="AY2927" s="85">
        <f>Table1[[#This Row],[TEST_Diff]]+1</f>
        <v>4</v>
      </c>
      <c r="AZ2927" s="92">
        <f>DATEDIF(Table1[[#This Row],[Start Year]],Table1[[#This Row],[End Year]],"d") / 365</f>
        <v>3.5095890410958903</v>
      </c>
    </row>
    <row r="2928" spans="1:52" x14ac:dyDescent="0.5">
      <c r="A2928" s="82">
        <v>231</v>
      </c>
      <c r="B2928" s="82" t="s">
        <v>949</v>
      </c>
      <c r="D2928" s="90">
        <v>43371</v>
      </c>
      <c r="E2928" s="90" t="s">
        <v>950</v>
      </c>
      <c r="F2928" s="90"/>
      <c r="G2928" s="82" t="s">
        <v>950</v>
      </c>
      <c r="H2928" s="82" t="s">
        <v>951</v>
      </c>
      <c r="I2928" s="80" t="s">
        <v>128</v>
      </c>
      <c r="J2928" s="80">
        <v>25</v>
      </c>
      <c r="K2928" s="80">
        <v>8</v>
      </c>
      <c r="L2928" s="80" t="s">
        <v>959</v>
      </c>
      <c r="M2928" s="80">
        <v>7.98</v>
      </c>
      <c r="N2928" s="80">
        <v>13.794185000000001</v>
      </c>
      <c r="O2928" s="80">
        <v>-88.896529999999998</v>
      </c>
      <c r="P2928" s="80" t="s">
        <v>308</v>
      </c>
      <c r="Q2928" s="80">
        <v>0</v>
      </c>
      <c r="R2928" s="80">
        <v>13.923406</v>
      </c>
      <c r="S2928" s="80">
        <v>-86.952798999999999</v>
      </c>
      <c r="T2928" s="80">
        <v>59843.76</v>
      </c>
      <c r="U2928" s="91">
        <f>Table1[[#This Row],[Distribution Amount (Dollars)]]/Table1[[#This Row],[NEWdatediff]]</f>
        <v>14960.94</v>
      </c>
      <c r="V2928" s="82" t="s">
        <v>953</v>
      </c>
      <c r="W2928" s="82" t="s">
        <v>71</v>
      </c>
      <c r="X2928" s="82" t="s">
        <v>104</v>
      </c>
      <c r="Y2928" s="82" t="s">
        <v>105</v>
      </c>
      <c r="Z2928" s="82">
        <v>1</v>
      </c>
      <c r="AB2928" s="82" t="s">
        <v>954</v>
      </c>
      <c r="AD2928" s="82" t="s">
        <v>312</v>
      </c>
      <c r="AE2928" s="82" t="s">
        <v>955</v>
      </c>
      <c r="AN2928" s="82" t="s">
        <v>76</v>
      </c>
      <c r="AO2928" s="82" t="s">
        <v>956</v>
      </c>
      <c r="AP2928" s="82">
        <v>2999687</v>
      </c>
      <c r="AQ2928" s="82" t="s">
        <v>109</v>
      </c>
      <c r="AR2928" s="82" t="s">
        <v>4274</v>
      </c>
      <c r="AS2928" s="84">
        <v>40266</v>
      </c>
      <c r="AT2928" s="85">
        <v>2010</v>
      </c>
      <c r="AU2928" s="82" t="s">
        <v>4277</v>
      </c>
      <c r="AV2928" s="84">
        <v>41547</v>
      </c>
      <c r="AW2928" s="85">
        <v>2013</v>
      </c>
      <c r="AX2928" s="85">
        <f>Table1[[#This Row],[End TEST]]-Table1[[#This Row],[Start TEST]]</f>
        <v>3</v>
      </c>
      <c r="AY2928" s="85">
        <f>Table1[[#This Row],[TEST_Diff]]+1</f>
        <v>4</v>
      </c>
      <c r="AZ2928" s="92">
        <f>DATEDIF(Table1[[#This Row],[Start Year]],Table1[[#This Row],[End Year]],"d") / 365</f>
        <v>3.5095890410958903</v>
      </c>
    </row>
    <row r="2929" spans="1:75" x14ac:dyDescent="0.5">
      <c r="A2929" s="82">
        <v>231</v>
      </c>
      <c r="B2929" s="82" t="s">
        <v>949</v>
      </c>
      <c r="D2929" s="90">
        <v>43371</v>
      </c>
      <c r="E2929" s="90" t="s">
        <v>950</v>
      </c>
      <c r="F2929" s="90"/>
      <c r="G2929" s="82" t="s">
        <v>950</v>
      </c>
      <c r="H2929" s="82" t="s">
        <v>951</v>
      </c>
      <c r="I2929" s="80" t="s">
        <v>88</v>
      </c>
      <c r="J2929" s="80">
        <v>16</v>
      </c>
      <c r="K2929" s="80">
        <v>8</v>
      </c>
      <c r="L2929" s="80" t="s">
        <v>959</v>
      </c>
      <c r="M2929" s="80">
        <v>7.98</v>
      </c>
      <c r="N2929" s="80">
        <v>13.794185000000001</v>
      </c>
      <c r="O2929" s="80">
        <v>-88.896529999999998</v>
      </c>
      <c r="P2929" s="80" t="s">
        <v>308</v>
      </c>
      <c r="Q2929" s="80">
        <v>0</v>
      </c>
      <c r="R2929" s="80">
        <v>13.923406</v>
      </c>
      <c r="S2929" s="80">
        <v>-86.952798999999999</v>
      </c>
      <c r="T2929" s="80">
        <v>38300</v>
      </c>
      <c r="U2929" s="91">
        <f>Table1[[#This Row],[Distribution Amount (Dollars)]]/Table1[[#This Row],[NEWdatediff]]</f>
        <v>9575</v>
      </c>
      <c r="V2929" s="82" t="s">
        <v>953</v>
      </c>
      <c r="W2929" s="82" t="s">
        <v>71</v>
      </c>
      <c r="X2929" s="82" t="s">
        <v>104</v>
      </c>
      <c r="Y2929" s="82" t="s">
        <v>105</v>
      </c>
      <c r="Z2929" s="82">
        <v>1</v>
      </c>
      <c r="AB2929" s="82" t="s">
        <v>954</v>
      </c>
      <c r="AD2929" s="82" t="s">
        <v>312</v>
      </c>
      <c r="AE2929" s="82" t="s">
        <v>955</v>
      </c>
      <c r="AN2929" s="82" t="s">
        <v>76</v>
      </c>
      <c r="AO2929" s="82" t="s">
        <v>956</v>
      </c>
      <c r="AP2929" s="82">
        <v>2999687</v>
      </c>
      <c r="AQ2929" s="82" t="s">
        <v>109</v>
      </c>
      <c r="AR2929" s="82" t="s">
        <v>4274</v>
      </c>
      <c r="AS2929" s="84">
        <v>40266</v>
      </c>
      <c r="AT2929" s="85">
        <v>2010</v>
      </c>
      <c r="AU2929" s="82" t="s">
        <v>4277</v>
      </c>
      <c r="AV2929" s="84">
        <v>41547</v>
      </c>
      <c r="AW2929" s="85">
        <v>2013</v>
      </c>
      <c r="AX2929" s="85">
        <f>Table1[[#This Row],[End TEST]]-Table1[[#This Row],[Start TEST]]</f>
        <v>3</v>
      </c>
      <c r="AY2929" s="85">
        <f>Table1[[#This Row],[TEST_Diff]]+1</f>
        <v>4</v>
      </c>
      <c r="AZ2929" s="92">
        <f>DATEDIF(Table1[[#This Row],[Start Year]],Table1[[#This Row],[End Year]],"d") / 365</f>
        <v>3.5095890410958903</v>
      </c>
    </row>
    <row r="2930" spans="1:75" x14ac:dyDescent="0.5">
      <c r="A2930" s="82">
        <v>231</v>
      </c>
      <c r="B2930" s="82" t="s">
        <v>949</v>
      </c>
      <c r="D2930" s="90">
        <v>43371</v>
      </c>
      <c r="E2930" s="90" t="s">
        <v>950</v>
      </c>
      <c r="F2930" s="90"/>
      <c r="G2930" s="82" t="s">
        <v>950</v>
      </c>
      <c r="H2930" s="82" t="s">
        <v>951</v>
      </c>
      <c r="I2930" s="80" t="s">
        <v>102</v>
      </c>
      <c r="J2930" s="80">
        <v>22</v>
      </c>
      <c r="K2930" s="80">
        <v>8</v>
      </c>
      <c r="L2930" s="80" t="s">
        <v>144</v>
      </c>
      <c r="M2930" s="80">
        <v>10.9</v>
      </c>
      <c r="N2930" s="80">
        <v>1.105402</v>
      </c>
      <c r="O2930" s="80">
        <v>32.520620000000001</v>
      </c>
      <c r="P2930" s="80" t="s">
        <v>69</v>
      </c>
      <c r="Q2930" s="80">
        <v>0</v>
      </c>
      <c r="R2930" s="80">
        <v>2.6272389999999999</v>
      </c>
      <c r="S2930" s="80">
        <v>23.381664000000001</v>
      </c>
      <c r="T2930" s="80">
        <v>71932.490000000005</v>
      </c>
      <c r="U2930" s="91">
        <f>Table1[[#This Row],[Distribution Amount (Dollars)]]/Table1[[#This Row],[NEWdatediff]]</f>
        <v>17983.122500000001</v>
      </c>
      <c r="V2930" s="82" t="s">
        <v>953</v>
      </c>
      <c r="W2930" s="82" t="s">
        <v>71</v>
      </c>
      <c r="X2930" s="82" t="s">
        <v>104</v>
      </c>
      <c r="Y2930" s="82" t="s">
        <v>105</v>
      </c>
      <c r="Z2930" s="82">
        <v>1</v>
      </c>
      <c r="AB2930" s="82" t="s">
        <v>954</v>
      </c>
      <c r="AD2930" s="82" t="s">
        <v>497</v>
      </c>
      <c r="AE2930" s="82" t="s">
        <v>955</v>
      </c>
      <c r="AN2930" s="82" t="s">
        <v>76</v>
      </c>
      <c r="AO2930" s="82" t="s">
        <v>956</v>
      </c>
      <c r="AP2930" s="82">
        <v>2999687</v>
      </c>
      <c r="AQ2930" s="82" t="s">
        <v>109</v>
      </c>
      <c r="AR2930" s="82" t="s">
        <v>4274</v>
      </c>
      <c r="AS2930" s="84">
        <v>40266</v>
      </c>
      <c r="AT2930" s="85">
        <v>2010</v>
      </c>
      <c r="AU2930" s="82" t="s">
        <v>4277</v>
      </c>
      <c r="AV2930" s="84">
        <v>41547</v>
      </c>
      <c r="AW2930" s="85">
        <v>2013</v>
      </c>
      <c r="AX2930" s="85">
        <f>Table1[[#This Row],[End TEST]]-Table1[[#This Row],[Start TEST]]</f>
        <v>3</v>
      </c>
      <c r="AY2930" s="85">
        <f>Table1[[#This Row],[TEST_Diff]]+1</f>
        <v>4</v>
      </c>
      <c r="AZ2930" s="92">
        <f>DATEDIF(Table1[[#This Row],[Start Year]],Table1[[#This Row],[End Year]],"d") / 365</f>
        <v>3.5095890410958903</v>
      </c>
    </row>
    <row r="2931" spans="1:75" x14ac:dyDescent="0.5">
      <c r="A2931" s="82">
        <v>231</v>
      </c>
      <c r="B2931" s="82" t="s">
        <v>949</v>
      </c>
      <c r="D2931" s="90">
        <v>43371</v>
      </c>
      <c r="E2931" s="90" t="s">
        <v>950</v>
      </c>
      <c r="F2931" s="90"/>
      <c r="G2931" s="82" t="s">
        <v>950</v>
      </c>
      <c r="H2931" s="82" t="s">
        <v>951</v>
      </c>
      <c r="I2931" s="80" t="s">
        <v>283</v>
      </c>
      <c r="J2931" s="80">
        <v>37</v>
      </c>
      <c r="K2931" s="80">
        <v>8</v>
      </c>
      <c r="L2931" s="80" t="s">
        <v>144</v>
      </c>
      <c r="M2931" s="80">
        <v>10.9</v>
      </c>
      <c r="N2931" s="80">
        <v>1.105402</v>
      </c>
      <c r="O2931" s="80">
        <v>32.520620000000001</v>
      </c>
      <c r="P2931" s="80" t="s">
        <v>69</v>
      </c>
      <c r="Q2931" s="80">
        <v>0</v>
      </c>
      <c r="R2931" s="80">
        <v>2.6272389999999999</v>
      </c>
      <c r="S2931" s="80">
        <v>23.381664000000001</v>
      </c>
      <c r="T2931" s="80">
        <v>120977.38</v>
      </c>
      <c r="U2931" s="91">
        <f>Table1[[#This Row],[Distribution Amount (Dollars)]]/Table1[[#This Row],[NEWdatediff]]</f>
        <v>30244.345000000001</v>
      </c>
      <c r="V2931" s="82" t="s">
        <v>953</v>
      </c>
      <c r="W2931" s="82" t="s">
        <v>71</v>
      </c>
      <c r="X2931" s="82" t="s">
        <v>104</v>
      </c>
      <c r="Y2931" s="82" t="s">
        <v>105</v>
      </c>
      <c r="Z2931" s="82">
        <v>1</v>
      </c>
      <c r="AB2931" s="82" t="s">
        <v>954</v>
      </c>
      <c r="AD2931" s="82" t="s">
        <v>497</v>
      </c>
      <c r="AE2931" s="82" t="s">
        <v>955</v>
      </c>
      <c r="AN2931" s="82" t="s">
        <v>76</v>
      </c>
      <c r="AO2931" s="82" t="s">
        <v>956</v>
      </c>
      <c r="AP2931" s="82">
        <v>2999687</v>
      </c>
      <c r="AQ2931" s="82" t="s">
        <v>109</v>
      </c>
      <c r="AR2931" s="82" t="s">
        <v>4274</v>
      </c>
      <c r="AS2931" s="84">
        <v>40266</v>
      </c>
      <c r="AT2931" s="85">
        <v>2010</v>
      </c>
      <c r="AU2931" s="82" t="s">
        <v>4277</v>
      </c>
      <c r="AV2931" s="84">
        <v>41547</v>
      </c>
      <c r="AW2931" s="85">
        <v>2013</v>
      </c>
      <c r="AX2931" s="85">
        <f>Table1[[#This Row],[End TEST]]-Table1[[#This Row],[Start TEST]]</f>
        <v>3</v>
      </c>
      <c r="AY2931" s="85">
        <f>Table1[[#This Row],[TEST_Diff]]+1</f>
        <v>4</v>
      </c>
      <c r="AZ2931" s="92">
        <f>DATEDIF(Table1[[#This Row],[Start Year]],Table1[[#This Row],[End Year]],"d") / 365</f>
        <v>3.5095890410958903</v>
      </c>
    </row>
    <row r="2932" spans="1:75" x14ac:dyDescent="0.5">
      <c r="A2932" s="82">
        <v>231</v>
      </c>
      <c r="B2932" s="82" t="s">
        <v>949</v>
      </c>
      <c r="D2932" s="90">
        <v>43371</v>
      </c>
      <c r="E2932" s="90" t="s">
        <v>950</v>
      </c>
      <c r="F2932" s="90"/>
      <c r="G2932" s="82" t="s">
        <v>950</v>
      </c>
      <c r="H2932" s="82" t="s">
        <v>951</v>
      </c>
      <c r="I2932" s="80" t="s">
        <v>128</v>
      </c>
      <c r="J2932" s="80">
        <v>25</v>
      </c>
      <c r="K2932" s="80">
        <v>8</v>
      </c>
      <c r="L2932" s="80" t="s">
        <v>144</v>
      </c>
      <c r="M2932" s="80">
        <v>10.9</v>
      </c>
      <c r="N2932" s="80">
        <v>1.105402</v>
      </c>
      <c r="O2932" s="80">
        <v>32.520620000000001</v>
      </c>
      <c r="P2932" s="80" t="s">
        <v>69</v>
      </c>
      <c r="Q2932" s="80">
        <v>0</v>
      </c>
      <c r="R2932" s="80">
        <v>2.6272389999999999</v>
      </c>
      <c r="S2932" s="80">
        <v>23.381664000000001</v>
      </c>
      <c r="T2932" s="80">
        <v>81741.47</v>
      </c>
      <c r="U2932" s="91">
        <f>Table1[[#This Row],[Distribution Amount (Dollars)]]/Table1[[#This Row],[NEWdatediff]]</f>
        <v>20435.3675</v>
      </c>
      <c r="V2932" s="82" t="s">
        <v>953</v>
      </c>
      <c r="W2932" s="82" t="s">
        <v>71</v>
      </c>
      <c r="X2932" s="82" t="s">
        <v>104</v>
      </c>
      <c r="Y2932" s="82" t="s">
        <v>105</v>
      </c>
      <c r="Z2932" s="82">
        <v>1</v>
      </c>
      <c r="AB2932" s="82" t="s">
        <v>954</v>
      </c>
      <c r="AD2932" s="82" t="s">
        <v>497</v>
      </c>
      <c r="AE2932" s="82" t="s">
        <v>955</v>
      </c>
      <c r="AN2932" s="82" t="s">
        <v>76</v>
      </c>
      <c r="AO2932" s="82" t="s">
        <v>956</v>
      </c>
      <c r="AP2932" s="82">
        <v>2999687</v>
      </c>
      <c r="AQ2932" s="82" t="s">
        <v>109</v>
      </c>
      <c r="AR2932" s="82" t="s">
        <v>4274</v>
      </c>
      <c r="AS2932" s="84">
        <v>40266</v>
      </c>
      <c r="AT2932" s="85">
        <v>2010</v>
      </c>
      <c r="AU2932" s="82" t="s">
        <v>4277</v>
      </c>
      <c r="AV2932" s="84">
        <v>41547</v>
      </c>
      <c r="AW2932" s="85">
        <v>2013</v>
      </c>
      <c r="AX2932" s="85">
        <f>Table1[[#This Row],[End TEST]]-Table1[[#This Row],[Start TEST]]</f>
        <v>3</v>
      </c>
      <c r="AY2932" s="85">
        <f>Table1[[#This Row],[TEST_Diff]]+1</f>
        <v>4</v>
      </c>
      <c r="AZ2932" s="92">
        <f>DATEDIF(Table1[[#This Row],[Start Year]],Table1[[#This Row],[End Year]],"d") / 365</f>
        <v>3.5095890410958903</v>
      </c>
    </row>
    <row r="2933" spans="1:75" x14ac:dyDescent="0.5">
      <c r="A2933" s="82">
        <v>231</v>
      </c>
      <c r="B2933" s="82" t="s">
        <v>949</v>
      </c>
      <c r="D2933" s="90">
        <v>43371</v>
      </c>
      <c r="E2933" s="90" t="s">
        <v>950</v>
      </c>
      <c r="F2933" s="90"/>
      <c r="G2933" s="82" t="s">
        <v>950</v>
      </c>
      <c r="H2933" s="82" t="s">
        <v>951</v>
      </c>
      <c r="I2933" s="80" t="s">
        <v>88</v>
      </c>
      <c r="J2933" s="80">
        <v>16</v>
      </c>
      <c r="K2933" s="80">
        <v>8</v>
      </c>
      <c r="L2933" s="80" t="s">
        <v>144</v>
      </c>
      <c r="M2933" s="80">
        <v>10.9</v>
      </c>
      <c r="N2933" s="80">
        <v>1.105402</v>
      </c>
      <c r="O2933" s="80">
        <v>32.520620000000001</v>
      </c>
      <c r="P2933" s="80" t="s">
        <v>69</v>
      </c>
      <c r="Q2933" s="80">
        <v>0</v>
      </c>
      <c r="R2933" s="80">
        <v>2.6272389999999999</v>
      </c>
      <c r="S2933" s="80">
        <v>23.381664000000001</v>
      </c>
      <c r="T2933" s="80">
        <v>52314.54</v>
      </c>
      <c r="U2933" s="91">
        <f>Table1[[#This Row],[Distribution Amount (Dollars)]]/Table1[[#This Row],[NEWdatediff]]</f>
        <v>13078.635</v>
      </c>
      <c r="V2933" s="82" t="s">
        <v>953</v>
      </c>
      <c r="W2933" s="82" t="s">
        <v>71</v>
      </c>
      <c r="X2933" s="82" t="s">
        <v>104</v>
      </c>
      <c r="Y2933" s="82" t="s">
        <v>105</v>
      </c>
      <c r="Z2933" s="82">
        <v>1</v>
      </c>
      <c r="AB2933" s="82" t="s">
        <v>954</v>
      </c>
      <c r="AD2933" s="82" t="s">
        <v>497</v>
      </c>
      <c r="AE2933" s="82" t="s">
        <v>955</v>
      </c>
      <c r="AN2933" s="82" t="s">
        <v>76</v>
      </c>
      <c r="AO2933" s="82" t="s">
        <v>956</v>
      </c>
      <c r="AP2933" s="82">
        <v>2999687</v>
      </c>
      <c r="AQ2933" s="82" t="s">
        <v>109</v>
      </c>
      <c r="AR2933" s="82" t="s">
        <v>4274</v>
      </c>
      <c r="AS2933" s="84">
        <v>40266</v>
      </c>
      <c r="AT2933" s="85">
        <v>2010</v>
      </c>
      <c r="AU2933" s="82" t="s">
        <v>4277</v>
      </c>
      <c r="AV2933" s="84">
        <v>41547</v>
      </c>
      <c r="AW2933" s="85">
        <v>2013</v>
      </c>
      <c r="AX2933" s="85">
        <f>Table1[[#This Row],[End TEST]]-Table1[[#This Row],[Start TEST]]</f>
        <v>3</v>
      </c>
      <c r="AY2933" s="85">
        <f>Table1[[#This Row],[TEST_Diff]]+1</f>
        <v>4</v>
      </c>
      <c r="AZ2933" s="92">
        <f>DATEDIF(Table1[[#This Row],[Start Year]],Table1[[#This Row],[End Year]],"d") / 365</f>
        <v>3.5095890410958903</v>
      </c>
    </row>
    <row r="2934" spans="1:75" x14ac:dyDescent="0.5">
      <c r="A2934" s="82">
        <v>232</v>
      </c>
      <c r="B2934" s="82" t="s">
        <v>363</v>
      </c>
      <c r="D2934" s="90">
        <v>43371</v>
      </c>
      <c r="E2934" s="90" t="s">
        <v>364</v>
      </c>
      <c r="F2934" s="90"/>
      <c r="G2934" s="82" t="s">
        <v>364</v>
      </c>
      <c r="H2934" s="82" t="s">
        <v>365</v>
      </c>
      <c r="I2934" s="80" t="s">
        <v>366</v>
      </c>
      <c r="J2934" s="80">
        <v>25</v>
      </c>
      <c r="K2934" s="80">
        <v>1</v>
      </c>
      <c r="L2934" s="80" t="s">
        <v>225</v>
      </c>
      <c r="M2934" s="80">
        <v>100</v>
      </c>
      <c r="N2934" s="80">
        <v>-16.290154000000001</v>
      </c>
      <c r="O2934" s="80">
        <v>-63.588653999999998</v>
      </c>
      <c r="P2934" s="80" t="s">
        <v>84</v>
      </c>
      <c r="Q2934" s="80">
        <v>0</v>
      </c>
      <c r="R2934" s="80">
        <v>-15.623037</v>
      </c>
      <c r="S2934" s="80">
        <v>-59.0625</v>
      </c>
      <c r="T2934" s="80">
        <v>92503.75</v>
      </c>
      <c r="U2934" s="91">
        <f>Table1[[#This Row],[Distribution Amount (Dollars)]]/Table1[[#This Row],[NEWdatediff]]</f>
        <v>23125.9375</v>
      </c>
      <c r="V2934" s="82" t="s">
        <v>367</v>
      </c>
      <c r="W2934" s="82" t="s">
        <v>91</v>
      </c>
      <c r="X2934" s="82" t="s">
        <v>104</v>
      </c>
      <c r="Y2934" s="82" t="s">
        <v>105</v>
      </c>
      <c r="Z2934" s="82">
        <v>1</v>
      </c>
      <c r="AB2934" s="82" t="s">
        <v>368</v>
      </c>
      <c r="AD2934" s="82" t="s">
        <v>225</v>
      </c>
      <c r="AE2934" s="82" t="s">
        <v>369</v>
      </c>
      <c r="AN2934" s="82" t="s">
        <v>76</v>
      </c>
      <c r="AO2934" s="82" t="s">
        <v>370</v>
      </c>
      <c r="AP2934" s="82">
        <v>370015</v>
      </c>
      <c r="AQ2934" s="82" t="s">
        <v>109</v>
      </c>
      <c r="AR2934" s="82" t="s">
        <v>4274</v>
      </c>
      <c r="AS2934" s="84">
        <v>40241</v>
      </c>
      <c r="AT2934" s="85">
        <v>2010</v>
      </c>
      <c r="AU2934" s="82" t="s">
        <v>4277</v>
      </c>
      <c r="AV2934" s="84">
        <v>41361</v>
      </c>
      <c r="AW2934" s="85">
        <v>2013</v>
      </c>
      <c r="AX2934" s="85">
        <f>Table1[[#This Row],[End TEST]]-Table1[[#This Row],[Start TEST]]</f>
        <v>3</v>
      </c>
      <c r="AY2934" s="85">
        <f>Table1[[#This Row],[TEST_Diff]]+1</f>
        <v>4</v>
      </c>
      <c r="AZ2934" s="92">
        <f>DATEDIF(Table1[[#This Row],[Start Year]],Table1[[#This Row],[End Year]],"d") / 365</f>
        <v>3.0684931506849313</v>
      </c>
    </row>
    <row r="2935" spans="1:75" x14ac:dyDescent="0.5">
      <c r="A2935" s="82">
        <v>232</v>
      </c>
      <c r="B2935" s="82" t="s">
        <v>363</v>
      </c>
      <c r="D2935" s="90">
        <v>43371</v>
      </c>
      <c r="E2935" s="90" t="s">
        <v>364</v>
      </c>
      <c r="F2935" s="90"/>
      <c r="G2935" s="82" t="s">
        <v>364</v>
      </c>
      <c r="H2935" s="82" t="s">
        <v>365</v>
      </c>
      <c r="I2935" s="80" t="s">
        <v>67</v>
      </c>
      <c r="J2935" s="80">
        <v>75</v>
      </c>
      <c r="K2935" s="80">
        <v>1</v>
      </c>
      <c r="L2935" s="80" t="s">
        <v>225</v>
      </c>
      <c r="M2935" s="80">
        <v>100</v>
      </c>
      <c r="N2935" s="80">
        <v>-16.290154000000001</v>
      </c>
      <c r="O2935" s="80">
        <v>-63.588653999999998</v>
      </c>
      <c r="P2935" s="80" t="s">
        <v>84</v>
      </c>
      <c r="Q2935" s="80">
        <v>0</v>
      </c>
      <c r="R2935" s="80">
        <v>-15.623037</v>
      </c>
      <c r="S2935" s="80">
        <v>-59.0625</v>
      </c>
      <c r="T2935" s="80">
        <v>277511.25</v>
      </c>
      <c r="U2935" s="91">
        <f>Table1[[#This Row],[Distribution Amount (Dollars)]]/Table1[[#This Row],[NEWdatediff]]</f>
        <v>69377.8125</v>
      </c>
      <c r="V2935" s="82" t="s">
        <v>367</v>
      </c>
      <c r="W2935" s="82" t="s">
        <v>91</v>
      </c>
      <c r="X2935" s="82" t="s">
        <v>104</v>
      </c>
      <c r="Y2935" s="82" t="s">
        <v>105</v>
      </c>
      <c r="Z2935" s="82">
        <v>1</v>
      </c>
      <c r="AB2935" s="82" t="s">
        <v>368</v>
      </c>
      <c r="AD2935" s="82" t="s">
        <v>225</v>
      </c>
      <c r="AE2935" s="82" t="s">
        <v>369</v>
      </c>
      <c r="AN2935" s="82" t="s">
        <v>76</v>
      </c>
      <c r="AO2935" s="82" t="s">
        <v>370</v>
      </c>
      <c r="AP2935" s="82">
        <v>370015</v>
      </c>
      <c r="AQ2935" s="82" t="s">
        <v>109</v>
      </c>
      <c r="AR2935" s="82" t="s">
        <v>4274</v>
      </c>
      <c r="AS2935" s="84">
        <v>40241</v>
      </c>
      <c r="AT2935" s="85">
        <v>2010</v>
      </c>
      <c r="AU2935" s="82" t="s">
        <v>4277</v>
      </c>
      <c r="AV2935" s="84">
        <v>41361</v>
      </c>
      <c r="AW2935" s="85">
        <v>2013</v>
      </c>
      <c r="AX2935" s="85">
        <f>Table1[[#This Row],[End TEST]]-Table1[[#This Row],[Start TEST]]</f>
        <v>3</v>
      </c>
      <c r="AY2935" s="85">
        <f>Table1[[#This Row],[TEST_Diff]]+1</f>
        <v>4</v>
      </c>
      <c r="AZ2935" s="92">
        <f>DATEDIF(Table1[[#This Row],[Start Year]],Table1[[#This Row],[End Year]],"d") / 365</f>
        <v>3.0684931506849313</v>
      </c>
    </row>
    <row r="2936" spans="1:75" x14ac:dyDescent="0.5">
      <c r="A2936" s="82">
        <v>233</v>
      </c>
      <c r="B2936" s="82" t="s">
        <v>2445</v>
      </c>
      <c r="D2936" s="90">
        <v>43514</v>
      </c>
      <c r="E2936" s="90" t="s">
        <v>2446</v>
      </c>
      <c r="F2936" s="90"/>
      <c r="G2936" s="82" t="s">
        <v>2446</v>
      </c>
      <c r="H2936" s="82" t="s">
        <v>2447</v>
      </c>
      <c r="I2936" s="80" t="s">
        <v>129</v>
      </c>
      <c r="J2936" s="80">
        <v>50</v>
      </c>
      <c r="K2936" s="80">
        <v>1</v>
      </c>
      <c r="L2936" s="80" t="s">
        <v>426</v>
      </c>
      <c r="M2936" s="80">
        <v>100</v>
      </c>
      <c r="N2936" s="80">
        <v>23.684994</v>
      </c>
      <c r="O2936" s="80">
        <v>90.356330999999997</v>
      </c>
      <c r="P2936" s="80" t="s">
        <v>114</v>
      </c>
      <c r="Q2936" s="80">
        <v>0</v>
      </c>
      <c r="R2936" s="80">
        <v>25.384855999999999</v>
      </c>
      <c r="S2936" s="80">
        <v>68.458809000000002</v>
      </c>
      <c r="T2936" s="80">
        <v>323146</v>
      </c>
      <c r="U2936" s="91">
        <f>Table1[[#This Row],[Distribution Amount (Dollars)]]/Table1[[#This Row],[NEWdatediff]]</f>
        <v>80786.5</v>
      </c>
      <c r="V2936" s="82" t="s">
        <v>764</v>
      </c>
      <c r="W2936" s="82" t="s">
        <v>71</v>
      </c>
      <c r="X2936" s="82" t="s">
        <v>2448</v>
      </c>
      <c r="Y2936" s="82" t="s">
        <v>105</v>
      </c>
      <c r="Z2936" s="82">
        <v>1</v>
      </c>
      <c r="AB2936" s="82" t="s">
        <v>2449</v>
      </c>
      <c r="AC2936" s="82" t="s">
        <v>2450</v>
      </c>
      <c r="AD2936" s="82" t="s">
        <v>426</v>
      </c>
      <c r="AE2936" s="82" t="s">
        <v>2451</v>
      </c>
      <c r="AI2936" s="82" t="s">
        <v>2452</v>
      </c>
      <c r="AN2936" s="82" t="s">
        <v>76</v>
      </c>
      <c r="AO2936" s="82" t="s">
        <v>2453</v>
      </c>
      <c r="AP2936" s="82">
        <v>646292</v>
      </c>
      <c r="AQ2936" s="82" t="s">
        <v>109</v>
      </c>
      <c r="AR2936" s="82" t="s">
        <v>4274</v>
      </c>
      <c r="AS2936" s="84">
        <v>40269</v>
      </c>
      <c r="AT2936" s="85">
        <v>2010</v>
      </c>
      <c r="AU2936" s="82" t="s">
        <v>4277</v>
      </c>
      <c r="AV2936" s="84">
        <v>41365</v>
      </c>
      <c r="AW2936" s="85">
        <v>2013</v>
      </c>
      <c r="AX2936" s="85">
        <f>Table1[[#This Row],[End TEST]]-Table1[[#This Row],[Start TEST]]</f>
        <v>3</v>
      </c>
      <c r="AY2936" s="85">
        <f>Table1[[#This Row],[TEST_Diff]]+1</f>
        <v>4</v>
      </c>
      <c r="AZ2936" s="92">
        <f>DATEDIF(Table1[[#This Row],[Start Year]],Table1[[#This Row],[End Year]],"d") / 365</f>
        <v>3.0027397260273974</v>
      </c>
      <c r="BA2936" s="82">
        <v>60340</v>
      </c>
      <c r="BB2936" s="82">
        <v>150000</v>
      </c>
      <c r="BC2936" s="82" t="s">
        <v>2454</v>
      </c>
      <c r="BD2936" s="82">
        <v>1</v>
      </c>
      <c r="BE2936" s="82">
        <v>1</v>
      </c>
      <c r="BF2936" s="82">
        <v>1</v>
      </c>
      <c r="BG2936" s="82">
        <v>1</v>
      </c>
      <c r="BH2936" s="82">
        <v>1</v>
      </c>
      <c r="BI2936" s="82">
        <v>1</v>
      </c>
      <c r="BJ2936" s="82">
        <v>1</v>
      </c>
      <c r="BK2936" s="82">
        <v>1</v>
      </c>
      <c r="BL2936" s="82">
        <v>1</v>
      </c>
      <c r="BM2936" s="82">
        <v>1</v>
      </c>
      <c r="BP2936" s="82">
        <v>1</v>
      </c>
      <c r="BV2936" s="82" t="s">
        <v>778</v>
      </c>
      <c r="BW2936" s="82" t="s">
        <v>2455</v>
      </c>
    </row>
    <row r="2937" spans="1:75" x14ac:dyDescent="0.5">
      <c r="A2937" s="82">
        <v>233</v>
      </c>
      <c r="B2937" s="82" t="s">
        <v>2445</v>
      </c>
      <c r="D2937" s="90">
        <v>43514</v>
      </c>
      <c r="E2937" s="90" t="s">
        <v>2446</v>
      </c>
      <c r="F2937" s="90"/>
      <c r="G2937" s="82" t="s">
        <v>2446</v>
      </c>
      <c r="H2937" s="82" t="s">
        <v>2447</v>
      </c>
      <c r="I2937" s="80" t="s">
        <v>97</v>
      </c>
      <c r="J2937" s="80">
        <v>20</v>
      </c>
      <c r="K2937" s="80">
        <v>1</v>
      </c>
      <c r="L2937" s="80" t="s">
        <v>426</v>
      </c>
      <c r="M2937" s="80">
        <v>100</v>
      </c>
      <c r="N2937" s="80">
        <v>23.684994</v>
      </c>
      <c r="O2937" s="80">
        <v>90.356330999999997</v>
      </c>
      <c r="P2937" s="80" t="s">
        <v>114</v>
      </c>
      <c r="Q2937" s="80">
        <v>0</v>
      </c>
      <c r="R2937" s="80">
        <v>25.384855999999999</v>
      </c>
      <c r="S2937" s="80">
        <v>68.458809000000002</v>
      </c>
      <c r="T2937" s="80">
        <v>129258.4</v>
      </c>
      <c r="U2937" s="91">
        <f>Table1[[#This Row],[Distribution Amount (Dollars)]]/Table1[[#This Row],[NEWdatediff]]</f>
        <v>32314.6</v>
      </c>
      <c r="V2937" s="82" t="s">
        <v>764</v>
      </c>
      <c r="W2937" s="82" t="s">
        <v>71</v>
      </c>
      <c r="X2937" s="82" t="s">
        <v>2448</v>
      </c>
      <c r="Y2937" s="82" t="s">
        <v>105</v>
      </c>
      <c r="Z2937" s="82">
        <v>1</v>
      </c>
      <c r="AB2937" s="82" t="s">
        <v>2449</v>
      </c>
      <c r="AC2937" s="82" t="s">
        <v>2450</v>
      </c>
      <c r="AD2937" s="82" t="s">
        <v>426</v>
      </c>
      <c r="AE2937" s="82" t="s">
        <v>2451</v>
      </c>
      <c r="AI2937" s="82" t="s">
        <v>2452</v>
      </c>
      <c r="AN2937" s="82" t="s">
        <v>76</v>
      </c>
      <c r="AO2937" s="82" t="s">
        <v>2453</v>
      </c>
      <c r="AP2937" s="82">
        <v>646292</v>
      </c>
      <c r="AQ2937" s="82" t="s">
        <v>109</v>
      </c>
      <c r="AR2937" s="82" t="s">
        <v>4274</v>
      </c>
      <c r="AS2937" s="84">
        <v>40269</v>
      </c>
      <c r="AT2937" s="85">
        <v>2010</v>
      </c>
      <c r="AU2937" s="82" t="s">
        <v>4277</v>
      </c>
      <c r="AV2937" s="84">
        <v>41365</v>
      </c>
      <c r="AW2937" s="85">
        <v>2013</v>
      </c>
      <c r="AX2937" s="85">
        <f>Table1[[#This Row],[End TEST]]-Table1[[#This Row],[Start TEST]]</f>
        <v>3</v>
      </c>
      <c r="AY2937" s="85">
        <f>Table1[[#This Row],[TEST_Diff]]+1</f>
        <v>4</v>
      </c>
      <c r="AZ2937" s="92">
        <f>DATEDIF(Table1[[#This Row],[Start Year]],Table1[[#This Row],[End Year]],"d") / 365</f>
        <v>3.0027397260273974</v>
      </c>
      <c r="BA2937" s="82">
        <v>60340</v>
      </c>
      <c r="BB2937" s="82">
        <v>150000</v>
      </c>
      <c r="BC2937" s="82" t="s">
        <v>2454</v>
      </c>
      <c r="BD2937" s="82">
        <v>1</v>
      </c>
      <c r="BE2937" s="82">
        <v>1</v>
      </c>
      <c r="BF2937" s="82">
        <v>1</v>
      </c>
      <c r="BG2937" s="82">
        <v>1</v>
      </c>
      <c r="BH2937" s="82">
        <v>1</v>
      </c>
      <c r="BI2937" s="82">
        <v>1</v>
      </c>
      <c r="BJ2937" s="82">
        <v>1</v>
      </c>
      <c r="BK2937" s="82">
        <v>1</v>
      </c>
      <c r="BL2937" s="82">
        <v>1</v>
      </c>
      <c r="BM2937" s="82">
        <v>1</v>
      </c>
      <c r="BP2937" s="82">
        <v>1</v>
      </c>
      <c r="BV2937" s="82" t="s">
        <v>778</v>
      </c>
      <c r="BW2937" s="82" t="s">
        <v>2455</v>
      </c>
    </row>
    <row r="2938" spans="1:75" x14ac:dyDescent="0.5">
      <c r="A2938" s="82">
        <v>233</v>
      </c>
      <c r="B2938" s="82" t="s">
        <v>2445</v>
      </c>
      <c r="D2938" s="90">
        <v>43514</v>
      </c>
      <c r="E2938" s="90" t="s">
        <v>2446</v>
      </c>
      <c r="F2938" s="90"/>
      <c r="G2938" s="82" t="s">
        <v>2446</v>
      </c>
      <c r="H2938" s="82" t="s">
        <v>2447</v>
      </c>
      <c r="I2938" s="80" t="s">
        <v>88</v>
      </c>
      <c r="J2938" s="80">
        <v>10</v>
      </c>
      <c r="K2938" s="80">
        <v>1</v>
      </c>
      <c r="L2938" s="80" t="s">
        <v>426</v>
      </c>
      <c r="M2938" s="80">
        <v>100</v>
      </c>
      <c r="N2938" s="80">
        <v>23.684994</v>
      </c>
      <c r="O2938" s="80">
        <v>90.356330999999997</v>
      </c>
      <c r="P2938" s="80" t="s">
        <v>114</v>
      </c>
      <c r="Q2938" s="80">
        <v>0</v>
      </c>
      <c r="R2938" s="80">
        <v>25.384855999999999</v>
      </c>
      <c r="S2938" s="80">
        <v>68.458809000000002</v>
      </c>
      <c r="T2938" s="80">
        <v>64629.2</v>
      </c>
      <c r="U2938" s="91">
        <f>Table1[[#This Row],[Distribution Amount (Dollars)]]/Table1[[#This Row],[NEWdatediff]]</f>
        <v>16157.3</v>
      </c>
      <c r="V2938" s="82" t="s">
        <v>764</v>
      </c>
      <c r="W2938" s="82" t="s">
        <v>71</v>
      </c>
      <c r="X2938" s="82" t="s">
        <v>2448</v>
      </c>
      <c r="Y2938" s="82" t="s">
        <v>105</v>
      </c>
      <c r="Z2938" s="82">
        <v>1</v>
      </c>
      <c r="AB2938" s="82" t="s">
        <v>2449</v>
      </c>
      <c r="AC2938" s="82" t="s">
        <v>2450</v>
      </c>
      <c r="AD2938" s="82" t="s">
        <v>426</v>
      </c>
      <c r="AE2938" s="82" t="s">
        <v>2451</v>
      </c>
      <c r="AI2938" s="82" t="s">
        <v>2452</v>
      </c>
      <c r="AN2938" s="82" t="s">
        <v>76</v>
      </c>
      <c r="AO2938" s="82" t="s">
        <v>2453</v>
      </c>
      <c r="AP2938" s="82">
        <v>646292</v>
      </c>
      <c r="AQ2938" s="82" t="s">
        <v>109</v>
      </c>
      <c r="AR2938" s="82" t="s">
        <v>4274</v>
      </c>
      <c r="AS2938" s="84">
        <v>40269</v>
      </c>
      <c r="AT2938" s="85">
        <v>2010</v>
      </c>
      <c r="AU2938" s="82" t="s">
        <v>4277</v>
      </c>
      <c r="AV2938" s="84">
        <v>41365</v>
      </c>
      <c r="AW2938" s="85">
        <v>2013</v>
      </c>
      <c r="AX2938" s="85">
        <f>Table1[[#This Row],[End TEST]]-Table1[[#This Row],[Start TEST]]</f>
        <v>3</v>
      </c>
      <c r="AY2938" s="85">
        <f>Table1[[#This Row],[TEST_Diff]]+1</f>
        <v>4</v>
      </c>
      <c r="AZ2938" s="92">
        <f>DATEDIF(Table1[[#This Row],[Start Year]],Table1[[#This Row],[End Year]],"d") / 365</f>
        <v>3.0027397260273974</v>
      </c>
      <c r="BA2938" s="82">
        <v>60340</v>
      </c>
      <c r="BB2938" s="82">
        <v>150000</v>
      </c>
      <c r="BC2938" s="82" t="s">
        <v>2454</v>
      </c>
      <c r="BD2938" s="82">
        <v>1</v>
      </c>
      <c r="BE2938" s="82">
        <v>1</v>
      </c>
      <c r="BF2938" s="82">
        <v>1</v>
      </c>
      <c r="BG2938" s="82">
        <v>1</v>
      </c>
      <c r="BH2938" s="82">
        <v>1</v>
      </c>
      <c r="BI2938" s="82">
        <v>1</v>
      </c>
      <c r="BJ2938" s="82">
        <v>1</v>
      </c>
      <c r="BK2938" s="82">
        <v>1</v>
      </c>
      <c r="BL2938" s="82">
        <v>1</v>
      </c>
      <c r="BM2938" s="82">
        <v>1</v>
      </c>
      <c r="BP2938" s="82">
        <v>1</v>
      </c>
      <c r="BV2938" s="82" t="s">
        <v>778</v>
      </c>
      <c r="BW2938" s="82" t="s">
        <v>2455</v>
      </c>
    </row>
    <row r="2939" spans="1:75" x14ac:dyDescent="0.5">
      <c r="A2939" s="82">
        <v>233</v>
      </c>
      <c r="B2939" s="82" t="s">
        <v>2445</v>
      </c>
      <c r="D2939" s="90">
        <v>43514</v>
      </c>
      <c r="E2939" s="90" t="s">
        <v>2446</v>
      </c>
      <c r="F2939" s="90"/>
      <c r="G2939" s="82" t="s">
        <v>2446</v>
      </c>
      <c r="H2939" s="82" t="s">
        <v>2447</v>
      </c>
      <c r="I2939" s="80" t="s">
        <v>128</v>
      </c>
      <c r="J2939" s="80">
        <v>20</v>
      </c>
      <c r="K2939" s="80">
        <v>1</v>
      </c>
      <c r="L2939" s="80" t="s">
        <v>426</v>
      </c>
      <c r="M2939" s="80">
        <v>100</v>
      </c>
      <c r="N2939" s="80">
        <v>23.684994</v>
      </c>
      <c r="O2939" s="80">
        <v>90.356330999999997</v>
      </c>
      <c r="P2939" s="80" t="s">
        <v>114</v>
      </c>
      <c r="Q2939" s="80">
        <v>0</v>
      </c>
      <c r="R2939" s="80">
        <v>25.384855999999999</v>
      </c>
      <c r="S2939" s="80">
        <v>68.458809000000002</v>
      </c>
      <c r="T2939" s="80">
        <v>129258.4</v>
      </c>
      <c r="U2939" s="91">
        <f>Table1[[#This Row],[Distribution Amount (Dollars)]]/Table1[[#This Row],[NEWdatediff]]</f>
        <v>32314.6</v>
      </c>
      <c r="V2939" s="82" t="s">
        <v>764</v>
      </c>
      <c r="W2939" s="82" t="s">
        <v>71</v>
      </c>
      <c r="X2939" s="82" t="s">
        <v>2448</v>
      </c>
      <c r="Y2939" s="82" t="s">
        <v>105</v>
      </c>
      <c r="Z2939" s="82">
        <v>1</v>
      </c>
      <c r="AB2939" s="82" t="s">
        <v>2449</v>
      </c>
      <c r="AC2939" s="82" t="s">
        <v>2450</v>
      </c>
      <c r="AD2939" s="82" t="s">
        <v>426</v>
      </c>
      <c r="AE2939" s="82" t="s">
        <v>2451</v>
      </c>
      <c r="AI2939" s="82" t="s">
        <v>2452</v>
      </c>
      <c r="AN2939" s="82" t="s">
        <v>76</v>
      </c>
      <c r="AO2939" s="82" t="s">
        <v>2453</v>
      </c>
      <c r="AP2939" s="82">
        <v>646292</v>
      </c>
      <c r="AQ2939" s="82" t="s">
        <v>109</v>
      </c>
      <c r="AR2939" s="82" t="s">
        <v>4274</v>
      </c>
      <c r="AS2939" s="84">
        <v>40269</v>
      </c>
      <c r="AT2939" s="85">
        <v>2010</v>
      </c>
      <c r="AU2939" s="82" t="s">
        <v>4277</v>
      </c>
      <c r="AV2939" s="84">
        <v>41365</v>
      </c>
      <c r="AW2939" s="85">
        <v>2013</v>
      </c>
      <c r="AX2939" s="85">
        <f>Table1[[#This Row],[End TEST]]-Table1[[#This Row],[Start TEST]]</f>
        <v>3</v>
      </c>
      <c r="AY2939" s="85">
        <f>Table1[[#This Row],[TEST_Diff]]+1</f>
        <v>4</v>
      </c>
      <c r="AZ2939" s="92">
        <f>DATEDIF(Table1[[#This Row],[Start Year]],Table1[[#This Row],[End Year]],"d") / 365</f>
        <v>3.0027397260273974</v>
      </c>
      <c r="BA2939" s="82">
        <v>60340</v>
      </c>
      <c r="BB2939" s="82">
        <v>150000</v>
      </c>
      <c r="BC2939" s="82" t="s">
        <v>2454</v>
      </c>
      <c r="BD2939" s="82">
        <v>1</v>
      </c>
      <c r="BE2939" s="82">
        <v>1</v>
      </c>
      <c r="BF2939" s="82">
        <v>1</v>
      </c>
      <c r="BG2939" s="82">
        <v>1</v>
      </c>
      <c r="BH2939" s="82">
        <v>1</v>
      </c>
      <c r="BI2939" s="82">
        <v>1</v>
      </c>
      <c r="BJ2939" s="82">
        <v>1</v>
      </c>
      <c r="BK2939" s="82">
        <v>1</v>
      </c>
      <c r="BL2939" s="82">
        <v>1</v>
      </c>
      <c r="BM2939" s="82">
        <v>1</v>
      </c>
      <c r="BP2939" s="82">
        <v>1</v>
      </c>
      <c r="BV2939" s="82" t="s">
        <v>778</v>
      </c>
      <c r="BW2939" s="82" t="s">
        <v>2455</v>
      </c>
    </row>
    <row r="2940" spans="1:75" x14ac:dyDescent="0.5">
      <c r="A2940" s="82">
        <v>234</v>
      </c>
      <c r="B2940" s="82" t="s">
        <v>3312</v>
      </c>
      <c r="D2940" s="90">
        <v>43372</v>
      </c>
      <c r="E2940" s="90" t="s">
        <v>3313</v>
      </c>
      <c r="F2940" s="90"/>
      <c r="G2940" s="82" t="s">
        <v>3313</v>
      </c>
      <c r="H2940" s="82" t="s">
        <v>3314</v>
      </c>
      <c r="I2940" s="80" t="s">
        <v>67</v>
      </c>
      <c r="J2940" s="80">
        <v>96</v>
      </c>
      <c r="K2940" s="80">
        <v>2</v>
      </c>
      <c r="L2940" s="80" t="s">
        <v>645</v>
      </c>
      <c r="M2940" s="80">
        <v>4</v>
      </c>
      <c r="N2940" s="80">
        <v>56.130367</v>
      </c>
      <c r="O2940" s="80">
        <v>-106.346771</v>
      </c>
      <c r="P2940" s="80" t="s">
        <v>646</v>
      </c>
      <c r="Q2940" s="80">
        <v>0</v>
      </c>
      <c r="R2940" s="80">
        <v>56.130367</v>
      </c>
      <c r="S2940" s="80">
        <v>-106.346771</v>
      </c>
      <c r="T2940" s="80">
        <v>19182.64</v>
      </c>
      <c r="U2940" s="91">
        <f>Table1[[#This Row],[Distribution Amount (Dollars)]]/Table1[[#This Row],[NEWdatediff]]</f>
        <v>3836.5279999999998</v>
      </c>
      <c r="V2940" s="82" t="s">
        <v>2744</v>
      </c>
      <c r="W2940" s="82" t="s">
        <v>71</v>
      </c>
      <c r="X2940" s="82" t="s">
        <v>104</v>
      </c>
      <c r="Y2940" s="82" t="s">
        <v>105</v>
      </c>
      <c r="Z2940" s="82">
        <v>1</v>
      </c>
      <c r="AB2940" s="82" t="s">
        <v>3315</v>
      </c>
      <c r="AD2940" s="82" t="s">
        <v>645</v>
      </c>
      <c r="AE2940" s="82" t="s">
        <v>3316</v>
      </c>
      <c r="AN2940" s="82" t="s">
        <v>76</v>
      </c>
      <c r="AO2940" s="82" t="s">
        <v>3317</v>
      </c>
      <c r="AP2940" s="82">
        <v>499548</v>
      </c>
      <c r="AQ2940" s="82" t="s">
        <v>109</v>
      </c>
      <c r="AR2940" s="82" t="s">
        <v>4274</v>
      </c>
      <c r="AS2940" s="84">
        <v>41094</v>
      </c>
      <c r="AT2940" s="85">
        <v>2012</v>
      </c>
      <c r="AU2940" s="82" t="s">
        <v>4277</v>
      </c>
      <c r="AV2940" s="84">
        <v>42541</v>
      </c>
      <c r="AW2940" s="85">
        <v>2016</v>
      </c>
      <c r="AX2940" s="85">
        <f>Table1[[#This Row],[End TEST]]-Table1[[#This Row],[Start TEST]]</f>
        <v>4</v>
      </c>
      <c r="AY2940" s="85">
        <f>Table1[[#This Row],[TEST_Diff]]+1</f>
        <v>5</v>
      </c>
      <c r="AZ2940" s="92">
        <f>DATEDIF(Table1[[#This Row],[Start Year]],Table1[[#This Row],[End Year]],"d") / 365</f>
        <v>3.9643835616438357</v>
      </c>
    </row>
    <row r="2941" spans="1:75" x14ac:dyDescent="0.5">
      <c r="A2941" s="82">
        <v>234</v>
      </c>
      <c r="B2941" s="82" t="s">
        <v>3312</v>
      </c>
      <c r="D2941" s="90">
        <v>43372</v>
      </c>
      <c r="E2941" s="90" t="s">
        <v>3313</v>
      </c>
      <c r="F2941" s="90"/>
      <c r="G2941" s="82" t="s">
        <v>3313</v>
      </c>
      <c r="H2941" s="82" t="s">
        <v>3314</v>
      </c>
      <c r="I2941" s="80" t="s">
        <v>80</v>
      </c>
      <c r="J2941" s="80">
        <v>4</v>
      </c>
      <c r="K2941" s="80">
        <v>2</v>
      </c>
      <c r="L2941" s="80" t="s">
        <v>645</v>
      </c>
      <c r="M2941" s="80">
        <v>4</v>
      </c>
      <c r="N2941" s="80">
        <v>56.130367</v>
      </c>
      <c r="O2941" s="80">
        <v>-106.346771</v>
      </c>
      <c r="P2941" s="80" t="s">
        <v>646</v>
      </c>
      <c r="Q2941" s="80">
        <v>0</v>
      </c>
      <c r="R2941" s="80">
        <v>56.130367</v>
      </c>
      <c r="S2941" s="80">
        <v>-106.346771</v>
      </c>
      <c r="T2941" s="80">
        <v>799.28</v>
      </c>
      <c r="U2941" s="91">
        <f>Table1[[#This Row],[Distribution Amount (Dollars)]]/Table1[[#This Row],[NEWdatediff]]</f>
        <v>159.85599999999999</v>
      </c>
      <c r="V2941" s="82" t="s">
        <v>2744</v>
      </c>
      <c r="W2941" s="82" t="s">
        <v>71</v>
      </c>
      <c r="X2941" s="82" t="s">
        <v>104</v>
      </c>
      <c r="Y2941" s="82" t="s">
        <v>105</v>
      </c>
      <c r="Z2941" s="82">
        <v>1</v>
      </c>
      <c r="AB2941" s="82" t="s">
        <v>3315</v>
      </c>
      <c r="AD2941" s="82" t="s">
        <v>645</v>
      </c>
      <c r="AE2941" s="82" t="s">
        <v>3316</v>
      </c>
      <c r="AN2941" s="82" t="s">
        <v>76</v>
      </c>
      <c r="AO2941" s="82" t="s">
        <v>3317</v>
      </c>
      <c r="AP2941" s="82">
        <v>499548</v>
      </c>
      <c r="AQ2941" s="82" t="s">
        <v>109</v>
      </c>
      <c r="AR2941" s="82" t="s">
        <v>4274</v>
      </c>
      <c r="AS2941" s="84">
        <v>41094</v>
      </c>
      <c r="AT2941" s="85">
        <v>2012</v>
      </c>
      <c r="AU2941" s="82" t="s">
        <v>4277</v>
      </c>
      <c r="AV2941" s="84">
        <v>42541</v>
      </c>
      <c r="AW2941" s="85">
        <v>2016</v>
      </c>
      <c r="AX2941" s="85">
        <f>Table1[[#This Row],[End TEST]]-Table1[[#This Row],[Start TEST]]</f>
        <v>4</v>
      </c>
      <c r="AY2941" s="85">
        <f>Table1[[#This Row],[TEST_Diff]]+1</f>
        <v>5</v>
      </c>
      <c r="AZ2941" s="92">
        <f>DATEDIF(Table1[[#This Row],[Start Year]],Table1[[#This Row],[End Year]],"d") / 365</f>
        <v>3.9643835616438357</v>
      </c>
    </row>
    <row r="2942" spans="1:75" x14ac:dyDescent="0.5">
      <c r="A2942" s="82">
        <v>234</v>
      </c>
      <c r="B2942" s="82" t="s">
        <v>3312</v>
      </c>
      <c r="D2942" s="90">
        <v>43372</v>
      </c>
      <c r="E2942" s="90" t="s">
        <v>3313</v>
      </c>
      <c r="F2942" s="90"/>
      <c r="G2942" s="82" t="s">
        <v>3313</v>
      </c>
      <c r="H2942" s="82" t="s">
        <v>3314</v>
      </c>
      <c r="I2942" s="80" t="s">
        <v>67</v>
      </c>
      <c r="J2942" s="80">
        <v>96</v>
      </c>
      <c r="K2942" s="80">
        <v>2</v>
      </c>
      <c r="L2942" s="80" t="s">
        <v>225</v>
      </c>
      <c r="M2942" s="80">
        <v>96</v>
      </c>
      <c r="N2942" s="80">
        <v>-16.290154000000001</v>
      </c>
      <c r="O2942" s="80">
        <v>-63.588653999999998</v>
      </c>
      <c r="P2942" s="80" t="s">
        <v>84</v>
      </c>
      <c r="Q2942" s="80">
        <v>0</v>
      </c>
      <c r="R2942" s="80">
        <v>-15.623037</v>
      </c>
      <c r="S2942" s="80">
        <v>-59.0625</v>
      </c>
      <c r="T2942" s="80">
        <v>460383.44</v>
      </c>
      <c r="U2942" s="91">
        <f>Table1[[#This Row],[Distribution Amount (Dollars)]]/Table1[[#This Row],[NEWdatediff]]</f>
        <v>92076.687999999995</v>
      </c>
      <c r="V2942" s="82" t="s">
        <v>2744</v>
      </c>
      <c r="W2942" s="82" t="s">
        <v>71</v>
      </c>
      <c r="X2942" s="82" t="s">
        <v>104</v>
      </c>
      <c r="Y2942" s="82" t="s">
        <v>105</v>
      </c>
      <c r="Z2942" s="82">
        <v>1</v>
      </c>
      <c r="AB2942" s="82" t="s">
        <v>3315</v>
      </c>
      <c r="AD2942" s="82" t="s">
        <v>225</v>
      </c>
      <c r="AE2942" s="82" t="s">
        <v>3316</v>
      </c>
      <c r="AN2942" s="82" t="s">
        <v>76</v>
      </c>
      <c r="AO2942" s="82" t="s">
        <v>3317</v>
      </c>
      <c r="AP2942" s="82">
        <v>499548</v>
      </c>
      <c r="AQ2942" s="82" t="s">
        <v>109</v>
      </c>
      <c r="AR2942" s="82" t="s">
        <v>4274</v>
      </c>
      <c r="AS2942" s="84">
        <v>41094</v>
      </c>
      <c r="AT2942" s="85">
        <v>2012</v>
      </c>
      <c r="AU2942" s="82" t="s">
        <v>4277</v>
      </c>
      <c r="AV2942" s="84">
        <v>42541</v>
      </c>
      <c r="AW2942" s="85">
        <v>2016</v>
      </c>
      <c r="AX2942" s="85">
        <f>Table1[[#This Row],[End TEST]]-Table1[[#This Row],[Start TEST]]</f>
        <v>4</v>
      </c>
      <c r="AY2942" s="85">
        <f>Table1[[#This Row],[TEST_Diff]]+1</f>
        <v>5</v>
      </c>
      <c r="AZ2942" s="92">
        <f>DATEDIF(Table1[[#This Row],[Start Year]],Table1[[#This Row],[End Year]],"d") / 365</f>
        <v>3.9643835616438357</v>
      </c>
    </row>
    <row r="2943" spans="1:75" x14ac:dyDescent="0.5">
      <c r="A2943" s="82">
        <v>234</v>
      </c>
      <c r="B2943" s="82" t="s">
        <v>3312</v>
      </c>
      <c r="D2943" s="90">
        <v>43372</v>
      </c>
      <c r="E2943" s="90" t="s">
        <v>3313</v>
      </c>
      <c r="F2943" s="90"/>
      <c r="G2943" s="82" t="s">
        <v>3313</v>
      </c>
      <c r="H2943" s="82" t="s">
        <v>3314</v>
      </c>
      <c r="I2943" s="80" t="s">
        <v>80</v>
      </c>
      <c r="J2943" s="80">
        <v>4</v>
      </c>
      <c r="K2943" s="80">
        <v>2</v>
      </c>
      <c r="L2943" s="80" t="s">
        <v>225</v>
      </c>
      <c r="M2943" s="80">
        <v>96</v>
      </c>
      <c r="N2943" s="80">
        <v>-16.290154000000001</v>
      </c>
      <c r="O2943" s="80">
        <v>-63.588653999999998</v>
      </c>
      <c r="P2943" s="80" t="s">
        <v>84</v>
      </c>
      <c r="Q2943" s="80">
        <v>0</v>
      </c>
      <c r="R2943" s="80">
        <v>-15.623037</v>
      </c>
      <c r="S2943" s="80">
        <v>-59.0625</v>
      </c>
      <c r="T2943" s="80">
        <v>19182.64</v>
      </c>
      <c r="U2943" s="91">
        <f>Table1[[#This Row],[Distribution Amount (Dollars)]]/Table1[[#This Row],[NEWdatediff]]</f>
        <v>3836.5279999999998</v>
      </c>
      <c r="V2943" s="82" t="s">
        <v>2744</v>
      </c>
      <c r="W2943" s="82" t="s">
        <v>71</v>
      </c>
      <c r="X2943" s="82" t="s">
        <v>104</v>
      </c>
      <c r="Y2943" s="82" t="s">
        <v>105</v>
      </c>
      <c r="Z2943" s="82">
        <v>1</v>
      </c>
      <c r="AB2943" s="82" t="s">
        <v>3315</v>
      </c>
      <c r="AD2943" s="82" t="s">
        <v>225</v>
      </c>
      <c r="AE2943" s="82" t="s">
        <v>3316</v>
      </c>
      <c r="AN2943" s="82" t="s">
        <v>76</v>
      </c>
      <c r="AO2943" s="82" t="s">
        <v>3317</v>
      </c>
      <c r="AP2943" s="82">
        <v>499548</v>
      </c>
      <c r="AQ2943" s="82" t="s">
        <v>109</v>
      </c>
      <c r="AR2943" s="82" t="s">
        <v>4274</v>
      </c>
      <c r="AS2943" s="84">
        <v>41094</v>
      </c>
      <c r="AT2943" s="85">
        <v>2012</v>
      </c>
      <c r="AU2943" s="82" t="s">
        <v>4277</v>
      </c>
      <c r="AV2943" s="84">
        <v>42541</v>
      </c>
      <c r="AW2943" s="85">
        <v>2016</v>
      </c>
      <c r="AX2943" s="85">
        <f>Table1[[#This Row],[End TEST]]-Table1[[#This Row],[Start TEST]]</f>
        <v>4</v>
      </c>
      <c r="AY2943" s="85">
        <f>Table1[[#This Row],[TEST_Diff]]+1</f>
        <v>5</v>
      </c>
      <c r="AZ2943" s="92">
        <f>DATEDIF(Table1[[#This Row],[Start Year]],Table1[[#This Row],[End Year]],"d") / 365</f>
        <v>3.9643835616438357</v>
      </c>
    </row>
    <row r="2944" spans="1:75" x14ac:dyDescent="0.5">
      <c r="A2944" s="82">
        <v>235</v>
      </c>
      <c r="B2944" s="82" t="s">
        <v>3145</v>
      </c>
      <c r="D2944" s="90">
        <v>43371</v>
      </c>
      <c r="E2944" s="90" t="s">
        <v>3146</v>
      </c>
      <c r="F2944" s="90"/>
      <c r="G2944" s="82" t="s">
        <v>3146</v>
      </c>
      <c r="H2944" s="82" t="s">
        <v>3147</v>
      </c>
      <c r="I2944" s="80" t="s">
        <v>283</v>
      </c>
      <c r="J2944" s="80">
        <v>20</v>
      </c>
      <c r="K2944" s="80">
        <v>5</v>
      </c>
      <c r="P2944" s="80" t="s">
        <v>110</v>
      </c>
      <c r="Q2944" s="80">
        <v>7.5</v>
      </c>
      <c r="R2944" s="80">
        <v>26.625188000000001</v>
      </c>
      <c r="S2944" s="80">
        <v>6.809552</v>
      </c>
      <c r="T2944" s="80">
        <v>32700</v>
      </c>
      <c r="U2944" s="91">
        <f>Table1[[#This Row],[Distribution Amount (Dollars)]]/Table1[[#This Row],[NEWdatediff]]</f>
        <v>8175</v>
      </c>
      <c r="V2944" s="82" t="s">
        <v>3138</v>
      </c>
      <c r="W2944" s="82" t="s">
        <v>71</v>
      </c>
      <c r="X2944" s="82" t="s">
        <v>104</v>
      </c>
      <c r="Y2944" s="82" t="s">
        <v>105</v>
      </c>
      <c r="Z2944" s="82">
        <v>1</v>
      </c>
      <c r="AB2944" s="82" t="s">
        <v>3148</v>
      </c>
      <c r="AD2944" s="82" t="s">
        <v>152</v>
      </c>
      <c r="AE2944" s="82" t="s">
        <v>3149</v>
      </c>
      <c r="AN2944" s="82" t="s">
        <v>76</v>
      </c>
      <c r="AO2944" s="82" t="s">
        <v>3150</v>
      </c>
      <c r="AP2944" s="82">
        <v>2180000</v>
      </c>
      <c r="AQ2944" s="82" t="s">
        <v>109</v>
      </c>
      <c r="AR2944" s="82" t="s">
        <v>4274</v>
      </c>
      <c r="AS2944" s="84">
        <v>40409</v>
      </c>
      <c r="AT2944" s="85">
        <v>2010</v>
      </c>
      <c r="AU2944" s="82" t="s">
        <v>4277</v>
      </c>
      <c r="AV2944" s="84">
        <v>41547</v>
      </c>
      <c r="AW2944" s="85">
        <v>2013</v>
      </c>
      <c r="AX2944" s="85">
        <f>Table1[[#This Row],[End TEST]]-Table1[[#This Row],[Start TEST]]</f>
        <v>3</v>
      </c>
      <c r="AY2944" s="85">
        <f>Table1[[#This Row],[TEST_Diff]]+1</f>
        <v>4</v>
      </c>
      <c r="AZ2944" s="92">
        <f>DATEDIF(Table1[[#This Row],[Start Year]],Table1[[#This Row],[End Year]],"d") / 365</f>
        <v>3.117808219178082</v>
      </c>
    </row>
    <row r="2945" spans="1:68" x14ac:dyDescent="0.5">
      <c r="A2945" s="82">
        <v>235</v>
      </c>
      <c r="B2945" s="82" t="s">
        <v>3145</v>
      </c>
      <c r="D2945" s="90">
        <v>43371</v>
      </c>
      <c r="E2945" s="90" t="s">
        <v>3146</v>
      </c>
      <c r="F2945" s="90"/>
      <c r="G2945" s="82" t="s">
        <v>3146</v>
      </c>
      <c r="H2945" s="82" t="s">
        <v>3147</v>
      </c>
      <c r="I2945" s="80" t="s">
        <v>127</v>
      </c>
      <c r="J2945" s="80">
        <v>80</v>
      </c>
      <c r="K2945" s="80">
        <v>5</v>
      </c>
      <c r="P2945" s="80" t="s">
        <v>110</v>
      </c>
      <c r="Q2945" s="80">
        <v>7.5</v>
      </c>
      <c r="R2945" s="80">
        <v>26.625188000000001</v>
      </c>
      <c r="S2945" s="80">
        <v>6.809552</v>
      </c>
      <c r="T2945" s="80">
        <v>130800</v>
      </c>
      <c r="U2945" s="91">
        <f>Table1[[#This Row],[Distribution Amount (Dollars)]]/Table1[[#This Row],[NEWdatediff]]</f>
        <v>32700</v>
      </c>
      <c r="V2945" s="82" t="s">
        <v>3138</v>
      </c>
      <c r="W2945" s="82" t="s">
        <v>71</v>
      </c>
      <c r="X2945" s="82" t="s">
        <v>104</v>
      </c>
      <c r="Y2945" s="82" t="s">
        <v>105</v>
      </c>
      <c r="Z2945" s="82">
        <v>1</v>
      </c>
      <c r="AB2945" s="82" t="s">
        <v>3148</v>
      </c>
      <c r="AD2945" s="82" t="s">
        <v>152</v>
      </c>
      <c r="AE2945" s="82" t="s">
        <v>3149</v>
      </c>
      <c r="AN2945" s="82" t="s">
        <v>76</v>
      </c>
      <c r="AO2945" s="82" t="s">
        <v>3150</v>
      </c>
      <c r="AP2945" s="82">
        <v>2180000</v>
      </c>
      <c r="AQ2945" s="82" t="s">
        <v>109</v>
      </c>
      <c r="AR2945" s="82" t="s">
        <v>4274</v>
      </c>
      <c r="AS2945" s="84">
        <v>40409</v>
      </c>
      <c r="AT2945" s="85">
        <v>2010</v>
      </c>
      <c r="AU2945" s="82" t="s">
        <v>4277</v>
      </c>
      <c r="AV2945" s="84">
        <v>41547</v>
      </c>
      <c r="AW2945" s="85">
        <v>2013</v>
      </c>
      <c r="AX2945" s="85">
        <f>Table1[[#This Row],[End TEST]]-Table1[[#This Row],[Start TEST]]</f>
        <v>3</v>
      </c>
      <c r="AY2945" s="85">
        <f>Table1[[#This Row],[TEST_Diff]]+1</f>
        <v>4</v>
      </c>
      <c r="AZ2945" s="92">
        <f>DATEDIF(Table1[[#This Row],[Start Year]],Table1[[#This Row],[End Year]],"d") / 365</f>
        <v>3.117808219178082</v>
      </c>
    </row>
    <row r="2946" spans="1:68" x14ac:dyDescent="0.5">
      <c r="A2946" s="82">
        <v>235</v>
      </c>
      <c r="B2946" s="82" t="s">
        <v>3145</v>
      </c>
      <c r="D2946" s="90">
        <v>43371</v>
      </c>
      <c r="E2946" s="90" t="s">
        <v>3146</v>
      </c>
      <c r="F2946" s="90"/>
      <c r="G2946" s="82" t="s">
        <v>3146</v>
      </c>
      <c r="H2946" s="82" t="s">
        <v>3147</v>
      </c>
      <c r="I2946" s="80" t="s">
        <v>283</v>
      </c>
      <c r="J2946" s="80">
        <v>20</v>
      </c>
      <c r="K2946" s="80">
        <v>5</v>
      </c>
      <c r="P2946" s="80" t="s">
        <v>69</v>
      </c>
      <c r="Q2946" s="80">
        <v>7.5</v>
      </c>
      <c r="R2946" s="80">
        <v>2.6272389999999999</v>
      </c>
      <c r="S2946" s="80">
        <v>23.381664000000001</v>
      </c>
      <c r="T2946" s="80">
        <v>32700</v>
      </c>
      <c r="U2946" s="91">
        <f>Table1[[#This Row],[Distribution Amount (Dollars)]]/Table1[[#This Row],[NEWdatediff]]</f>
        <v>8175</v>
      </c>
      <c r="V2946" s="82" t="s">
        <v>3138</v>
      </c>
      <c r="W2946" s="82" t="s">
        <v>71</v>
      </c>
      <c r="X2946" s="82" t="s">
        <v>104</v>
      </c>
      <c r="Y2946" s="82" t="s">
        <v>105</v>
      </c>
      <c r="Z2946" s="82">
        <v>1</v>
      </c>
      <c r="AB2946" s="82" t="s">
        <v>3148</v>
      </c>
      <c r="AD2946" s="82" t="s">
        <v>118</v>
      </c>
      <c r="AE2946" s="82" t="s">
        <v>3149</v>
      </c>
      <c r="AN2946" s="82" t="s">
        <v>76</v>
      </c>
      <c r="AO2946" s="82" t="s">
        <v>3150</v>
      </c>
      <c r="AP2946" s="82">
        <v>2180000</v>
      </c>
      <c r="AQ2946" s="82" t="s">
        <v>109</v>
      </c>
      <c r="AR2946" s="82" t="s">
        <v>4274</v>
      </c>
      <c r="AS2946" s="84">
        <v>40409</v>
      </c>
      <c r="AT2946" s="85">
        <v>2010</v>
      </c>
      <c r="AU2946" s="82" t="s">
        <v>4277</v>
      </c>
      <c r="AV2946" s="84">
        <v>41547</v>
      </c>
      <c r="AW2946" s="85">
        <v>2013</v>
      </c>
      <c r="AX2946" s="85">
        <f>Table1[[#This Row],[End TEST]]-Table1[[#This Row],[Start TEST]]</f>
        <v>3</v>
      </c>
      <c r="AY2946" s="85">
        <f>Table1[[#This Row],[TEST_Diff]]+1</f>
        <v>4</v>
      </c>
      <c r="AZ2946" s="92">
        <f>DATEDIF(Table1[[#This Row],[Start Year]],Table1[[#This Row],[End Year]],"d") / 365</f>
        <v>3.117808219178082</v>
      </c>
    </row>
    <row r="2947" spans="1:68" x14ac:dyDescent="0.5">
      <c r="A2947" s="82">
        <v>235</v>
      </c>
      <c r="B2947" s="82" t="s">
        <v>3145</v>
      </c>
      <c r="D2947" s="90">
        <v>43371</v>
      </c>
      <c r="E2947" s="90" t="s">
        <v>3146</v>
      </c>
      <c r="F2947" s="90"/>
      <c r="G2947" s="82" t="s">
        <v>3146</v>
      </c>
      <c r="H2947" s="82" t="s">
        <v>3147</v>
      </c>
      <c r="I2947" s="80" t="s">
        <v>127</v>
      </c>
      <c r="J2947" s="80">
        <v>80</v>
      </c>
      <c r="K2947" s="80">
        <v>5</v>
      </c>
      <c r="P2947" s="80" t="s">
        <v>69</v>
      </c>
      <c r="Q2947" s="80">
        <v>7.5</v>
      </c>
      <c r="R2947" s="80">
        <v>2.6272389999999999</v>
      </c>
      <c r="S2947" s="80">
        <v>23.381664000000001</v>
      </c>
      <c r="T2947" s="80">
        <v>130800</v>
      </c>
      <c r="U2947" s="91">
        <f>Table1[[#This Row],[Distribution Amount (Dollars)]]/Table1[[#This Row],[NEWdatediff]]</f>
        <v>32700</v>
      </c>
      <c r="V2947" s="82" t="s">
        <v>3138</v>
      </c>
      <c r="W2947" s="82" t="s">
        <v>71</v>
      </c>
      <c r="X2947" s="82" t="s">
        <v>104</v>
      </c>
      <c r="Y2947" s="82" t="s">
        <v>105</v>
      </c>
      <c r="Z2947" s="82">
        <v>1</v>
      </c>
      <c r="AB2947" s="82" t="s">
        <v>3148</v>
      </c>
      <c r="AD2947" s="82" t="s">
        <v>118</v>
      </c>
      <c r="AE2947" s="82" t="s">
        <v>3149</v>
      </c>
      <c r="AN2947" s="82" t="s">
        <v>76</v>
      </c>
      <c r="AO2947" s="82" t="s">
        <v>3150</v>
      </c>
      <c r="AP2947" s="82">
        <v>2180000</v>
      </c>
      <c r="AQ2947" s="82" t="s">
        <v>109</v>
      </c>
      <c r="AR2947" s="82" t="s">
        <v>4274</v>
      </c>
      <c r="AS2947" s="84">
        <v>40409</v>
      </c>
      <c r="AT2947" s="85">
        <v>2010</v>
      </c>
      <c r="AU2947" s="82" t="s">
        <v>4277</v>
      </c>
      <c r="AV2947" s="84">
        <v>41547</v>
      </c>
      <c r="AW2947" s="85">
        <v>2013</v>
      </c>
      <c r="AX2947" s="85">
        <f>Table1[[#This Row],[End TEST]]-Table1[[#This Row],[Start TEST]]</f>
        <v>3</v>
      </c>
      <c r="AY2947" s="85">
        <f>Table1[[#This Row],[TEST_Diff]]+1</f>
        <v>4</v>
      </c>
      <c r="AZ2947" s="92">
        <f>DATEDIF(Table1[[#This Row],[Start Year]],Table1[[#This Row],[End Year]],"d") / 365</f>
        <v>3.117808219178082</v>
      </c>
    </row>
    <row r="2948" spans="1:68" x14ac:dyDescent="0.5">
      <c r="A2948" s="82">
        <v>235</v>
      </c>
      <c r="B2948" s="82" t="s">
        <v>3145</v>
      </c>
      <c r="D2948" s="90">
        <v>43371</v>
      </c>
      <c r="E2948" s="90" t="s">
        <v>3146</v>
      </c>
      <c r="F2948" s="90"/>
      <c r="G2948" s="82" t="s">
        <v>3146</v>
      </c>
      <c r="H2948" s="82" t="s">
        <v>3147</v>
      </c>
      <c r="I2948" s="80" t="s">
        <v>283</v>
      </c>
      <c r="J2948" s="80">
        <v>20</v>
      </c>
      <c r="K2948" s="80">
        <v>5</v>
      </c>
      <c r="L2948" s="80" t="s">
        <v>156</v>
      </c>
      <c r="M2948" s="80">
        <v>15</v>
      </c>
      <c r="N2948" s="80">
        <v>17.570692000000001</v>
      </c>
      <c r="O2948" s="80">
        <v>-3.9961660000000001</v>
      </c>
      <c r="P2948" s="80" t="s">
        <v>69</v>
      </c>
      <c r="Q2948" s="80">
        <v>0</v>
      </c>
      <c r="R2948" s="80">
        <v>2.6272389999999999</v>
      </c>
      <c r="S2948" s="80">
        <v>23.381664000000001</v>
      </c>
      <c r="T2948" s="80">
        <v>65400</v>
      </c>
      <c r="U2948" s="91">
        <f>Table1[[#This Row],[Distribution Amount (Dollars)]]/Table1[[#This Row],[NEWdatediff]]</f>
        <v>16350</v>
      </c>
      <c r="V2948" s="82" t="s">
        <v>3138</v>
      </c>
      <c r="W2948" s="82" t="s">
        <v>71</v>
      </c>
      <c r="X2948" s="82" t="s">
        <v>104</v>
      </c>
      <c r="Y2948" s="82" t="s">
        <v>105</v>
      </c>
      <c r="Z2948" s="82">
        <v>1</v>
      </c>
      <c r="AB2948" s="82" t="s">
        <v>3148</v>
      </c>
      <c r="AD2948" s="82" t="s">
        <v>139</v>
      </c>
      <c r="AE2948" s="82" t="s">
        <v>3149</v>
      </c>
      <c r="AN2948" s="82" t="s">
        <v>76</v>
      </c>
      <c r="AO2948" s="82" t="s">
        <v>3150</v>
      </c>
      <c r="AP2948" s="82">
        <v>2180000</v>
      </c>
      <c r="AQ2948" s="82" t="s">
        <v>109</v>
      </c>
      <c r="AR2948" s="82" t="s">
        <v>4274</v>
      </c>
      <c r="AS2948" s="84">
        <v>40409</v>
      </c>
      <c r="AT2948" s="85">
        <v>2010</v>
      </c>
      <c r="AU2948" s="82" t="s">
        <v>4277</v>
      </c>
      <c r="AV2948" s="84">
        <v>41547</v>
      </c>
      <c r="AW2948" s="85">
        <v>2013</v>
      </c>
      <c r="AX2948" s="85">
        <f>Table1[[#This Row],[End TEST]]-Table1[[#This Row],[Start TEST]]</f>
        <v>3</v>
      </c>
      <c r="AY2948" s="85">
        <f>Table1[[#This Row],[TEST_Diff]]+1</f>
        <v>4</v>
      </c>
      <c r="AZ2948" s="92">
        <f>DATEDIF(Table1[[#This Row],[Start Year]],Table1[[#This Row],[End Year]],"d") / 365</f>
        <v>3.117808219178082</v>
      </c>
    </row>
    <row r="2949" spans="1:68" x14ac:dyDescent="0.5">
      <c r="A2949" s="82">
        <v>235</v>
      </c>
      <c r="B2949" s="82" t="s">
        <v>3145</v>
      </c>
      <c r="D2949" s="90">
        <v>43371</v>
      </c>
      <c r="E2949" s="90" t="s">
        <v>3146</v>
      </c>
      <c r="F2949" s="90"/>
      <c r="G2949" s="82" t="s">
        <v>3146</v>
      </c>
      <c r="H2949" s="82" t="s">
        <v>3147</v>
      </c>
      <c r="I2949" s="80" t="s">
        <v>127</v>
      </c>
      <c r="J2949" s="80">
        <v>80</v>
      </c>
      <c r="K2949" s="80">
        <v>5</v>
      </c>
      <c r="L2949" s="80" t="s">
        <v>156</v>
      </c>
      <c r="M2949" s="80">
        <v>15</v>
      </c>
      <c r="N2949" s="80">
        <v>17.570692000000001</v>
      </c>
      <c r="O2949" s="80">
        <v>-3.9961660000000001</v>
      </c>
      <c r="P2949" s="80" t="s">
        <v>69</v>
      </c>
      <c r="Q2949" s="80">
        <v>0</v>
      </c>
      <c r="R2949" s="80">
        <v>2.6272389999999999</v>
      </c>
      <c r="S2949" s="80">
        <v>23.381664000000001</v>
      </c>
      <c r="T2949" s="80">
        <v>261600</v>
      </c>
      <c r="U2949" s="91">
        <f>Table1[[#This Row],[Distribution Amount (Dollars)]]/Table1[[#This Row],[NEWdatediff]]</f>
        <v>65400</v>
      </c>
      <c r="V2949" s="82" t="s">
        <v>3138</v>
      </c>
      <c r="W2949" s="82" t="s">
        <v>71</v>
      </c>
      <c r="X2949" s="82" t="s">
        <v>104</v>
      </c>
      <c r="Y2949" s="82" t="s">
        <v>105</v>
      </c>
      <c r="Z2949" s="82">
        <v>1</v>
      </c>
      <c r="AB2949" s="82" t="s">
        <v>3148</v>
      </c>
      <c r="AD2949" s="82" t="s">
        <v>139</v>
      </c>
      <c r="AE2949" s="82" t="s">
        <v>3149</v>
      </c>
      <c r="AN2949" s="82" t="s">
        <v>76</v>
      </c>
      <c r="AO2949" s="82" t="s">
        <v>3150</v>
      </c>
      <c r="AP2949" s="82">
        <v>2180000</v>
      </c>
      <c r="AQ2949" s="82" t="s">
        <v>109</v>
      </c>
      <c r="AR2949" s="82" t="s">
        <v>4274</v>
      </c>
      <c r="AS2949" s="84">
        <v>40409</v>
      </c>
      <c r="AT2949" s="85">
        <v>2010</v>
      </c>
      <c r="AU2949" s="82" t="s">
        <v>4277</v>
      </c>
      <c r="AV2949" s="84">
        <v>41547</v>
      </c>
      <c r="AW2949" s="85">
        <v>2013</v>
      </c>
      <c r="AX2949" s="85">
        <f>Table1[[#This Row],[End TEST]]-Table1[[#This Row],[Start TEST]]</f>
        <v>3</v>
      </c>
      <c r="AY2949" s="85">
        <f>Table1[[#This Row],[TEST_Diff]]+1</f>
        <v>4</v>
      </c>
      <c r="AZ2949" s="92">
        <f>DATEDIF(Table1[[#This Row],[Start Year]],Table1[[#This Row],[End Year]],"d") / 365</f>
        <v>3.117808219178082</v>
      </c>
    </row>
    <row r="2950" spans="1:68" x14ac:dyDescent="0.5">
      <c r="A2950" s="82">
        <v>235</v>
      </c>
      <c r="B2950" s="82" t="s">
        <v>3145</v>
      </c>
      <c r="D2950" s="90">
        <v>43371</v>
      </c>
      <c r="E2950" s="90" t="s">
        <v>3146</v>
      </c>
      <c r="F2950" s="90"/>
      <c r="G2950" s="82" t="s">
        <v>3146</v>
      </c>
      <c r="H2950" s="82" t="s">
        <v>3147</v>
      </c>
      <c r="I2950" s="80" t="s">
        <v>283</v>
      </c>
      <c r="J2950" s="80">
        <v>20</v>
      </c>
      <c r="K2950" s="80">
        <v>5</v>
      </c>
      <c r="L2950" s="80" t="s">
        <v>152</v>
      </c>
      <c r="M2950" s="80">
        <v>10</v>
      </c>
      <c r="N2950" s="80">
        <v>-1.8655060000000001</v>
      </c>
      <c r="O2950" s="80">
        <v>29.917652</v>
      </c>
      <c r="P2950" s="80" t="s">
        <v>69</v>
      </c>
      <c r="Q2950" s="80">
        <v>0</v>
      </c>
      <c r="R2950" s="80">
        <v>2.6272389999999999</v>
      </c>
      <c r="S2950" s="80">
        <v>23.381664000000001</v>
      </c>
      <c r="T2950" s="80">
        <v>43600</v>
      </c>
      <c r="U2950" s="91">
        <f>Table1[[#This Row],[Distribution Amount (Dollars)]]/Table1[[#This Row],[NEWdatediff]]</f>
        <v>10900</v>
      </c>
      <c r="V2950" s="82" t="s">
        <v>3138</v>
      </c>
      <c r="W2950" s="82" t="s">
        <v>71</v>
      </c>
      <c r="X2950" s="82" t="s">
        <v>104</v>
      </c>
      <c r="Y2950" s="82" t="s">
        <v>105</v>
      </c>
      <c r="Z2950" s="82">
        <v>1</v>
      </c>
      <c r="AB2950" s="82" t="s">
        <v>3148</v>
      </c>
      <c r="AD2950" s="82" t="s">
        <v>156</v>
      </c>
      <c r="AE2950" s="82" t="s">
        <v>3149</v>
      </c>
      <c r="AN2950" s="82" t="s">
        <v>76</v>
      </c>
      <c r="AO2950" s="82" t="s">
        <v>3150</v>
      </c>
      <c r="AP2950" s="82">
        <v>2180000</v>
      </c>
      <c r="AQ2950" s="82" t="s">
        <v>109</v>
      </c>
      <c r="AR2950" s="82" t="s">
        <v>4274</v>
      </c>
      <c r="AS2950" s="84">
        <v>40409</v>
      </c>
      <c r="AT2950" s="85">
        <v>2010</v>
      </c>
      <c r="AU2950" s="82" t="s">
        <v>4277</v>
      </c>
      <c r="AV2950" s="84">
        <v>41547</v>
      </c>
      <c r="AW2950" s="85">
        <v>2013</v>
      </c>
      <c r="AX2950" s="85">
        <f>Table1[[#This Row],[End TEST]]-Table1[[#This Row],[Start TEST]]</f>
        <v>3</v>
      </c>
      <c r="AY2950" s="85">
        <f>Table1[[#This Row],[TEST_Diff]]+1</f>
        <v>4</v>
      </c>
      <c r="AZ2950" s="92">
        <f>DATEDIF(Table1[[#This Row],[Start Year]],Table1[[#This Row],[End Year]],"d") / 365</f>
        <v>3.117808219178082</v>
      </c>
    </row>
    <row r="2951" spans="1:68" x14ac:dyDescent="0.5">
      <c r="A2951" s="82">
        <v>235</v>
      </c>
      <c r="B2951" s="82" t="s">
        <v>3145</v>
      </c>
      <c r="D2951" s="90">
        <v>43371</v>
      </c>
      <c r="E2951" s="90" t="s">
        <v>3146</v>
      </c>
      <c r="F2951" s="90"/>
      <c r="G2951" s="82" t="s">
        <v>3146</v>
      </c>
      <c r="H2951" s="82" t="s">
        <v>3147</v>
      </c>
      <c r="I2951" s="80" t="s">
        <v>127</v>
      </c>
      <c r="J2951" s="80">
        <v>80</v>
      </c>
      <c r="K2951" s="80">
        <v>5</v>
      </c>
      <c r="L2951" s="80" t="s">
        <v>152</v>
      </c>
      <c r="M2951" s="80">
        <v>10</v>
      </c>
      <c r="N2951" s="80">
        <v>-1.8655060000000001</v>
      </c>
      <c r="O2951" s="80">
        <v>29.917652</v>
      </c>
      <c r="P2951" s="80" t="s">
        <v>69</v>
      </c>
      <c r="Q2951" s="80">
        <v>0</v>
      </c>
      <c r="R2951" s="80">
        <v>2.6272389999999999</v>
      </c>
      <c r="S2951" s="80">
        <v>23.381664000000001</v>
      </c>
      <c r="T2951" s="80">
        <v>174400</v>
      </c>
      <c r="U2951" s="91">
        <f>Table1[[#This Row],[Distribution Amount (Dollars)]]/Table1[[#This Row],[NEWdatediff]]</f>
        <v>43600</v>
      </c>
      <c r="V2951" s="82" t="s">
        <v>3138</v>
      </c>
      <c r="W2951" s="82" t="s">
        <v>71</v>
      </c>
      <c r="X2951" s="82" t="s">
        <v>104</v>
      </c>
      <c r="Y2951" s="82" t="s">
        <v>105</v>
      </c>
      <c r="Z2951" s="82">
        <v>1</v>
      </c>
      <c r="AB2951" s="82" t="s">
        <v>3148</v>
      </c>
      <c r="AD2951" s="82" t="s">
        <v>156</v>
      </c>
      <c r="AE2951" s="82" t="s">
        <v>3149</v>
      </c>
      <c r="AN2951" s="82" t="s">
        <v>76</v>
      </c>
      <c r="AO2951" s="82" t="s">
        <v>3150</v>
      </c>
      <c r="AP2951" s="82">
        <v>2180000</v>
      </c>
      <c r="AQ2951" s="82" t="s">
        <v>109</v>
      </c>
      <c r="AR2951" s="82" t="s">
        <v>4274</v>
      </c>
      <c r="AS2951" s="84">
        <v>40409</v>
      </c>
      <c r="AT2951" s="85">
        <v>2010</v>
      </c>
      <c r="AU2951" s="82" t="s">
        <v>4277</v>
      </c>
      <c r="AV2951" s="84">
        <v>41547</v>
      </c>
      <c r="AW2951" s="85">
        <v>2013</v>
      </c>
      <c r="AX2951" s="85">
        <f>Table1[[#This Row],[End TEST]]-Table1[[#This Row],[Start TEST]]</f>
        <v>3</v>
      </c>
      <c r="AY2951" s="85">
        <f>Table1[[#This Row],[TEST_Diff]]+1</f>
        <v>4</v>
      </c>
      <c r="AZ2951" s="92">
        <f>DATEDIF(Table1[[#This Row],[Start Year]],Table1[[#This Row],[End Year]],"d") / 365</f>
        <v>3.117808219178082</v>
      </c>
    </row>
    <row r="2952" spans="1:68" x14ac:dyDescent="0.5">
      <c r="A2952" s="82">
        <v>235</v>
      </c>
      <c r="B2952" s="82" t="s">
        <v>3145</v>
      </c>
      <c r="D2952" s="90">
        <v>43371</v>
      </c>
      <c r="E2952" s="90" t="s">
        <v>3146</v>
      </c>
      <c r="F2952" s="90"/>
      <c r="G2952" s="82" t="s">
        <v>3146</v>
      </c>
      <c r="H2952" s="82" t="s">
        <v>3147</v>
      </c>
      <c r="I2952" s="80" t="s">
        <v>283</v>
      </c>
      <c r="J2952" s="80">
        <v>20</v>
      </c>
      <c r="K2952" s="80">
        <v>5</v>
      </c>
      <c r="L2952" s="80" t="s">
        <v>144</v>
      </c>
      <c r="M2952" s="80">
        <v>20</v>
      </c>
      <c r="N2952" s="80">
        <v>1.105402</v>
      </c>
      <c r="O2952" s="80">
        <v>32.520620000000001</v>
      </c>
      <c r="P2952" s="80" t="s">
        <v>69</v>
      </c>
      <c r="Q2952" s="80">
        <v>0</v>
      </c>
      <c r="R2952" s="80">
        <v>2.6272389999999999</v>
      </c>
      <c r="S2952" s="80">
        <v>23.381664000000001</v>
      </c>
      <c r="T2952" s="80">
        <v>87200</v>
      </c>
      <c r="U2952" s="91">
        <f>Table1[[#This Row],[Distribution Amount (Dollars)]]/Table1[[#This Row],[NEWdatediff]]</f>
        <v>21800</v>
      </c>
      <c r="V2952" s="82" t="s">
        <v>3138</v>
      </c>
      <c r="W2952" s="82" t="s">
        <v>71</v>
      </c>
      <c r="X2952" s="82" t="s">
        <v>104</v>
      </c>
      <c r="Y2952" s="82" t="s">
        <v>105</v>
      </c>
      <c r="Z2952" s="82">
        <v>1</v>
      </c>
      <c r="AB2952" s="82" t="s">
        <v>3148</v>
      </c>
      <c r="AD2952" s="82" t="s">
        <v>144</v>
      </c>
      <c r="AE2952" s="82" t="s">
        <v>3149</v>
      </c>
      <c r="AN2952" s="82" t="s">
        <v>76</v>
      </c>
      <c r="AO2952" s="82" t="s">
        <v>3150</v>
      </c>
      <c r="AP2952" s="82">
        <v>2180000</v>
      </c>
      <c r="AQ2952" s="82" t="s">
        <v>109</v>
      </c>
      <c r="AR2952" s="82" t="s">
        <v>4274</v>
      </c>
      <c r="AS2952" s="84">
        <v>40409</v>
      </c>
      <c r="AT2952" s="85">
        <v>2010</v>
      </c>
      <c r="AU2952" s="82" t="s">
        <v>4277</v>
      </c>
      <c r="AV2952" s="84">
        <v>41547</v>
      </c>
      <c r="AW2952" s="85">
        <v>2013</v>
      </c>
      <c r="AX2952" s="85">
        <f>Table1[[#This Row],[End TEST]]-Table1[[#This Row],[Start TEST]]</f>
        <v>3</v>
      </c>
      <c r="AY2952" s="85">
        <f>Table1[[#This Row],[TEST_Diff]]+1</f>
        <v>4</v>
      </c>
      <c r="AZ2952" s="92">
        <f>DATEDIF(Table1[[#This Row],[Start Year]],Table1[[#This Row],[End Year]],"d") / 365</f>
        <v>3.117808219178082</v>
      </c>
    </row>
    <row r="2953" spans="1:68" x14ac:dyDescent="0.5">
      <c r="A2953" s="82">
        <v>235</v>
      </c>
      <c r="B2953" s="82" t="s">
        <v>3145</v>
      </c>
      <c r="D2953" s="90">
        <v>43371</v>
      </c>
      <c r="E2953" s="90" t="s">
        <v>3146</v>
      </c>
      <c r="F2953" s="90"/>
      <c r="G2953" s="82" t="s">
        <v>3146</v>
      </c>
      <c r="H2953" s="82" t="s">
        <v>3147</v>
      </c>
      <c r="I2953" s="80" t="s">
        <v>127</v>
      </c>
      <c r="J2953" s="80">
        <v>80</v>
      </c>
      <c r="K2953" s="80">
        <v>5</v>
      </c>
      <c r="L2953" s="80" t="s">
        <v>144</v>
      </c>
      <c r="M2953" s="80">
        <v>20</v>
      </c>
      <c r="N2953" s="80">
        <v>1.105402</v>
      </c>
      <c r="O2953" s="80">
        <v>32.520620000000001</v>
      </c>
      <c r="P2953" s="80" t="s">
        <v>69</v>
      </c>
      <c r="Q2953" s="80">
        <v>0</v>
      </c>
      <c r="R2953" s="80">
        <v>2.6272389999999999</v>
      </c>
      <c r="S2953" s="80">
        <v>23.381664000000001</v>
      </c>
      <c r="T2953" s="80">
        <v>348800</v>
      </c>
      <c r="U2953" s="91">
        <f>Table1[[#This Row],[Distribution Amount (Dollars)]]/Table1[[#This Row],[NEWdatediff]]</f>
        <v>87200</v>
      </c>
      <c r="V2953" s="82" t="s">
        <v>3138</v>
      </c>
      <c r="W2953" s="82" t="s">
        <v>71</v>
      </c>
      <c r="X2953" s="82" t="s">
        <v>104</v>
      </c>
      <c r="Y2953" s="82" t="s">
        <v>105</v>
      </c>
      <c r="Z2953" s="82">
        <v>1</v>
      </c>
      <c r="AB2953" s="82" t="s">
        <v>3148</v>
      </c>
      <c r="AD2953" s="82" t="s">
        <v>144</v>
      </c>
      <c r="AE2953" s="82" t="s">
        <v>3149</v>
      </c>
      <c r="AN2953" s="82" t="s">
        <v>76</v>
      </c>
      <c r="AO2953" s="82" t="s">
        <v>3150</v>
      </c>
      <c r="AP2953" s="82">
        <v>2180000</v>
      </c>
      <c r="AQ2953" s="82" t="s">
        <v>109</v>
      </c>
      <c r="AR2953" s="82" t="s">
        <v>4274</v>
      </c>
      <c r="AS2953" s="84">
        <v>40409</v>
      </c>
      <c r="AT2953" s="85">
        <v>2010</v>
      </c>
      <c r="AU2953" s="82" t="s">
        <v>4277</v>
      </c>
      <c r="AV2953" s="84">
        <v>41547</v>
      </c>
      <c r="AW2953" s="85">
        <v>2013</v>
      </c>
      <c r="AX2953" s="85">
        <f>Table1[[#This Row],[End TEST]]-Table1[[#This Row],[Start TEST]]</f>
        <v>3</v>
      </c>
      <c r="AY2953" s="85">
        <f>Table1[[#This Row],[TEST_Diff]]+1</f>
        <v>4</v>
      </c>
      <c r="AZ2953" s="92">
        <f>DATEDIF(Table1[[#This Row],[Start Year]],Table1[[#This Row],[End Year]],"d") / 365</f>
        <v>3.117808219178082</v>
      </c>
    </row>
    <row r="2954" spans="1:68" x14ac:dyDescent="0.5">
      <c r="A2954" s="82">
        <v>235</v>
      </c>
      <c r="B2954" s="82" t="s">
        <v>3145</v>
      </c>
      <c r="D2954" s="90">
        <v>43371</v>
      </c>
      <c r="E2954" s="90" t="s">
        <v>3146</v>
      </c>
      <c r="F2954" s="90"/>
      <c r="G2954" s="82" t="s">
        <v>3146</v>
      </c>
      <c r="H2954" s="82" t="s">
        <v>3147</v>
      </c>
      <c r="I2954" s="80" t="s">
        <v>283</v>
      </c>
      <c r="J2954" s="80">
        <v>20</v>
      </c>
      <c r="K2954" s="80">
        <v>5</v>
      </c>
      <c r="L2954" s="80" t="s">
        <v>118</v>
      </c>
      <c r="M2954" s="80">
        <v>20</v>
      </c>
      <c r="N2954" s="80">
        <v>-6.4530960000000004</v>
      </c>
      <c r="O2954" s="80">
        <v>34.894539000000002</v>
      </c>
      <c r="P2954" s="80" t="s">
        <v>69</v>
      </c>
      <c r="Q2954" s="80">
        <v>0</v>
      </c>
      <c r="R2954" s="80">
        <v>2.6272389999999999</v>
      </c>
      <c r="S2954" s="80">
        <v>23.381664000000001</v>
      </c>
      <c r="T2954" s="80">
        <v>87200</v>
      </c>
      <c r="U2954" s="91">
        <f>Table1[[#This Row],[Distribution Amount (Dollars)]]/Table1[[#This Row],[NEWdatediff]]</f>
        <v>21800</v>
      </c>
      <c r="V2954" s="82" t="s">
        <v>3138</v>
      </c>
      <c r="W2954" s="82" t="s">
        <v>71</v>
      </c>
      <c r="X2954" s="82" t="s">
        <v>104</v>
      </c>
      <c r="Y2954" s="82" t="s">
        <v>105</v>
      </c>
      <c r="Z2954" s="82">
        <v>1</v>
      </c>
      <c r="AB2954" s="82" t="s">
        <v>3148</v>
      </c>
      <c r="AD2954" s="82" t="s">
        <v>110</v>
      </c>
      <c r="AE2954" s="82" t="s">
        <v>3149</v>
      </c>
      <c r="AN2954" s="82" t="s">
        <v>76</v>
      </c>
      <c r="AO2954" s="82" t="s">
        <v>3150</v>
      </c>
      <c r="AP2954" s="82">
        <v>2180000</v>
      </c>
      <c r="AQ2954" s="82" t="s">
        <v>109</v>
      </c>
      <c r="AR2954" s="82" t="s">
        <v>4274</v>
      </c>
      <c r="AS2954" s="84">
        <v>40409</v>
      </c>
      <c r="AT2954" s="85">
        <v>2010</v>
      </c>
      <c r="AU2954" s="82" t="s">
        <v>4277</v>
      </c>
      <c r="AV2954" s="84">
        <v>41547</v>
      </c>
      <c r="AW2954" s="85">
        <v>2013</v>
      </c>
      <c r="AX2954" s="85">
        <f>Table1[[#This Row],[End TEST]]-Table1[[#This Row],[Start TEST]]</f>
        <v>3</v>
      </c>
      <c r="AY2954" s="85">
        <f>Table1[[#This Row],[TEST_Diff]]+1</f>
        <v>4</v>
      </c>
      <c r="AZ2954" s="92">
        <f>DATEDIF(Table1[[#This Row],[Start Year]],Table1[[#This Row],[End Year]],"d") / 365</f>
        <v>3.117808219178082</v>
      </c>
    </row>
    <row r="2955" spans="1:68" x14ac:dyDescent="0.5">
      <c r="A2955" s="82">
        <v>235</v>
      </c>
      <c r="B2955" s="82" t="s">
        <v>3145</v>
      </c>
      <c r="D2955" s="90">
        <v>43371</v>
      </c>
      <c r="E2955" s="90" t="s">
        <v>3146</v>
      </c>
      <c r="F2955" s="90"/>
      <c r="G2955" s="82" t="s">
        <v>3146</v>
      </c>
      <c r="H2955" s="82" t="s">
        <v>3147</v>
      </c>
      <c r="I2955" s="80" t="s">
        <v>127</v>
      </c>
      <c r="J2955" s="80">
        <v>80</v>
      </c>
      <c r="K2955" s="80">
        <v>5</v>
      </c>
      <c r="L2955" s="80" t="s">
        <v>118</v>
      </c>
      <c r="M2955" s="80">
        <v>20</v>
      </c>
      <c r="N2955" s="80">
        <v>-6.4530960000000004</v>
      </c>
      <c r="O2955" s="80">
        <v>34.894539000000002</v>
      </c>
      <c r="P2955" s="80" t="s">
        <v>69</v>
      </c>
      <c r="Q2955" s="80">
        <v>0</v>
      </c>
      <c r="R2955" s="80">
        <v>2.6272389999999999</v>
      </c>
      <c r="S2955" s="80">
        <v>23.381664000000001</v>
      </c>
      <c r="T2955" s="80">
        <v>348800</v>
      </c>
      <c r="U2955" s="91">
        <f>Table1[[#This Row],[Distribution Amount (Dollars)]]/Table1[[#This Row],[NEWdatediff]]</f>
        <v>87200</v>
      </c>
      <c r="V2955" s="82" t="s">
        <v>3138</v>
      </c>
      <c r="W2955" s="82" t="s">
        <v>71</v>
      </c>
      <c r="X2955" s="82" t="s">
        <v>104</v>
      </c>
      <c r="Y2955" s="82" t="s">
        <v>105</v>
      </c>
      <c r="Z2955" s="82">
        <v>1</v>
      </c>
      <c r="AB2955" s="82" t="s">
        <v>3148</v>
      </c>
      <c r="AD2955" s="82" t="s">
        <v>110</v>
      </c>
      <c r="AE2955" s="82" t="s">
        <v>3149</v>
      </c>
      <c r="AN2955" s="82" t="s">
        <v>76</v>
      </c>
      <c r="AO2955" s="82" t="s">
        <v>3150</v>
      </c>
      <c r="AP2955" s="82">
        <v>2180000</v>
      </c>
      <c r="AQ2955" s="82" t="s">
        <v>109</v>
      </c>
      <c r="AR2955" s="82" t="s">
        <v>4274</v>
      </c>
      <c r="AS2955" s="84">
        <v>40409</v>
      </c>
      <c r="AT2955" s="85">
        <v>2010</v>
      </c>
      <c r="AU2955" s="82" t="s">
        <v>4277</v>
      </c>
      <c r="AV2955" s="84">
        <v>41547</v>
      </c>
      <c r="AW2955" s="85">
        <v>2013</v>
      </c>
      <c r="AX2955" s="85">
        <f>Table1[[#This Row],[End TEST]]-Table1[[#This Row],[Start TEST]]</f>
        <v>3</v>
      </c>
      <c r="AY2955" s="85">
        <f>Table1[[#This Row],[TEST_Diff]]+1</f>
        <v>4</v>
      </c>
      <c r="AZ2955" s="92">
        <f>DATEDIF(Table1[[#This Row],[Start Year]],Table1[[#This Row],[End Year]],"d") / 365</f>
        <v>3.117808219178082</v>
      </c>
    </row>
    <row r="2956" spans="1:68" x14ac:dyDescent="0.5">
      <c r="A2956" s="82">
        <v>235</v>
      </c>
      <c r="B2956" s="82" t="s">
        <v>3145</v>
      </c>
      <c r="D2956" s="90">
        <v>43371</v>
      </c>
      <c r="E2956" s="90" t="s">
        <v>3146</v>
      </c>
      <c r="F2956" s="90"/>
      <c r="G2956" s="82" t="s">
        <v>3146</v>
      </c>
      <c r="H2956" s="82" t="s">
        <v>3147</v>
      </c>
      <c r="I2956" s="80" t="s">
        <v>283</v>
      </c>
      <c r="J2956" s="80">
        <v>20</v>
      </c>
      <c r="K2956" s="80">
        <v>5</v>
      </c>
      <c r="L2956" s="80" t="s">
        <v>139</v>
      </c>
      <c r="M2956" s="80">
        <v>20</v>
      </c>
      <c r="N2956" s="80">
        <v>9.1449999999999996</v>
      </c>
      <c r="O2956" s="80">
        <v>40.489674000000001</v>
      </c>
      <c r="P2956" s="80" t="s">
        <v>69</v>
      </c>
      <c r="Q2956" s="80">
        <v>0</v>
      </c>
      <c r="R2956" s="80">
        <v>2.6272389999999999</v>
      </c>
      <c r="S2956" s="80">
        <v>23.381664000000001</v>
      </c>
      <c r="T2956" s="80">
        <v>87200</v>
      </c>
      <c r="U2956" s="91">
        <f>Table1[[#This Row],[Distribution Amount (Dollars)]]/Table1[[#This Row],[NEWdatediff]]</f>
        <v>21800</v>
      </c>
      <c r="V2956" s="82" t="s">
        <v>3138</v>
      </c>
      <c r="W2956" s="82" t="s">
        <v>71</v>
      </c>
      <c r="X2956" s="82" t="s">
        <v>104</v>
      </c>
      <c r="Y2956" s="82" t="s">
        <v>105</v>
      </c>
      <c r="Z2956" s="82">
        <v>1</v>
      </c>
      <c r="AB2956" s="82" t="s">
        <v>3148</v>
      </c>
      <c r="AD2956" s="82" t="s">
        <v>69</v>
      </c>
      <c r="AE2956" s="82" t="s">
        <v>3149</v>
      </c>
      <c r="AN2956" s="82" t="s">
        <v>76</v>
      </c>
      <c r="AO2956" s="82" t="s">
        <v>3150</v>
      </c>
      <c r="AP2956" s="82">
        <v>2180000</v>
      </c>
      <c r="AQ2956" s="82" t="s">
        <v>109</v>
      </c>
      <c r="AR2956" s="82" t="s">
        <v>4274</v>
      </c>
      <c r="AS2956" s="84">
        <v>40409</v>
      </c>
      <c r="AT2956" s="85">
        <v>2010</v>
      </c>
      <c r="AU2956" s="82" t="s">
        <v>4277</v>
      </c>
      <c r="AV2956" s="84">
        <v>41547</v>
      </c>
      <c r="AW2956" s="85">
        <v>2013</v>
      </c>
      <c r="AX2956" s="85">
        <f>Table1[[#This Row],[End TEST]]-Table1[[#This Row],[Start TEST]]</f>
        <v>3</v>
      </c>
      <c r="AY2956" s="85">
        <f>Table1[[#This Row],[TEST_Diff]]+1</f>
        <v>4</v>
      </c>
      <c r="AZ2956" s="92">
        <f>DATEDIF(Table1[[#This Row],[Start Year]],Table1[[#This Row],[End Year]],"d") / 365</f>
        <v>3.117808219178082</v>
      </c>
    </row>
    <row r="2957" spans="1:68" x14ac:dyDescent="0.5">
      <c r="A2957" s="82">
        <v>235</v>
      </c>
      <c r="B2957" s="82" t="s">
        <v>3145</v>
      </c>
      <c r="D2957" s="90">
        <v>43371</v>
      </c>
      <c r="E2957" s="90" t="s">
        <v>3146</v>
      </c>
      <c r="F2957" s="90"/>
      <c r="G2957" s="82" t="s">
        <v>3146</v>
      </c>
      <c r="H2957" s="82" t="s">
        <v>3147</v>
      </c>
      <c r="I2957" s="80" t="s">
        <v>127</v>
      </c>
      <c r="J2957" s="80">
        <v>80</v>
      </c>
      <c r="K2957" s="80">
        <v>5</v>
      </c>
      <c r="L2957" s="80" t="s">
        <v>139</v>
      </c>
      <c r="M2957" s="80">
        <v>20</v>
      </c>
      <c r="N2957" s="80">
        <v>9.1449999999999996</v>
      </c>
      <c r="O2957" s="80">
        <v>40.489674000000001</v>
      </c>
      <c r="P2957" s="80" t="s">
        <v>69</v>
      </c>
      <c r="Q2957" s="80">
        <v>0</v>
      </c>
      <c r="R2957" s="80">
        <v>2.6272389999999999</v>
      </c>
      <c r="S2957" s="80">
        <v>23.381664000000001</v>
      </c>
      <c r="T2957" s="80">
        <v>348800</v>
      </c>
      <c r="U2957" s="91">
        <f>Table1[[#This Row],[Distribution Amount (Dollars)]]/Table1[[#This Row],[NEWdatediff]]</f>
        <v>87200</v>
      </c>
      <c r="V2957" s="82" t="s">
        <v>3138</v>
      </c>
      <c r="W2957" s="82" t="s">
        <v>71</v>
      </c>
      <c r="X2957" s="82" t="s">
        <v>104</v>
      </c>
      <c r="Y2957" s="82" t="s">
        <v>105</v>
      </c>
      <c r="Z2957" s="82">
        <v>1</v>
      </c>
      <c r="AB2957" s="82" t="s">
        <v>3148</v>
      </c>
      <c r="AD2957" s="82" t="s">
        <v>69</v>
      </c>
      <c r="AE2957" s="82" t="s">
        <v>3149</v>
      </c>
      <c r="AN2957" s="82" t="s">
        <v>76</v>
      </c>
      <c r="AO2957" s="82" t="s">
        <v>3150</v>
      </c>
      <c r="AP2957" s="82">
        <v>2180000</v>
      </c>
      <c r="AQ2957" s="82" t="s">
        <v>109</v>
      </c>
      <c r="AR2957" s="82" t="s">
        <v>4274</v>
      </c>
      <c r="AS2957" s="84">
        <v>40409</v>
      </c>
      <c r="AT2957" s="85">
        <v>2010</v>
      </c>
      <c r="AU2957" s="82" t="s">
        <v>4277</v>
      </c>
      <c r="AV2957" s="84">
        <v>41547</v>
      </c>
      <c r="AW2957" s="85">
        <v>2013</v>
      </c>
      <c r="AX2957" s="85">
        <f>Table1[[#This Row],[End TEST]]-Table1[[#This Row],[Start TEST]]</f>
        <v>3</v>
      </c>
      <c r="AY2957" s="85">
        <f>Table1[[#This Row],[TEST_Diff]]+1</f>
        <v>4</v>
      </c>
      <c r="AZ2957" s="92">
        <f>DATEDIF(Table1[[#This Row],[Start Year]],Table1[[#This Row],[End Year]],"d") / 365</f>
        <v>3.117808219178082</v>
      </c>
    </row>
    <row r="2958" spans="1:68" x14ac:dyDescent="0.5">
      <c r="A2958" s="82">
        <v>236</v>
      </c>
      <c r="B2958" s="82" t="s">
        <v>1500</v>
      </c>
      <c r="D2958" s="90">
        <v>43537</v>
      </c>
      <c r="E2958" s="90" t="s">
        <v>1501</v>
      </c>
      <c r="F2958" s="90"/>
      <c r="G2958" s="82" t="s">
        <v>1501</v>
      </c>
      <c r="H2958" s="82" t="s">
        <v>1502</v>
      </c>
      <c r="I2958" s="80" t="s">
        <v>283</v>
      </c>
      <c r="J2958" s="80">
        <v>51</v>
      </c>
      <c r="K2958" s="80">
        <v>1</v>
      </c>
      <c r="L2958" s="80" t="s">
        <v>194</v>
      </c>
      <c r="M2958" s="80">
        <v>100</v>
      </c>
      <c r="N2958" s="80">
        <v>19.182435999999999</v>
      </c>
      <c r="O2958" s="80">
        <v>-72.434515000000005</v>
      </c>
      <c r="P2958" s="80" t="s">
        <v>195</v>
      </c>
      <c r="Q2958" s="80">
        <v>0</v>
      </c>
      <c r="R2958" s="80">
        <v>25.14509</v>
      </c>
      <c r="S2958" s="80">
        <v>-80.396960000000007</v>
      </c>
      <c r="T2958" s="80">
        <v>1004858.61</v>
      </c>
      <c r="U2958" s="91">
        <f>Table1[[#This Row],[Distribution Amount (Dollars)]]/Table1[[#This Row],[NEWdatediff]]</f>
        <v>334952.87</v>
      </c>
      <c r="V2958" s="82" t="s">
        <v>1503</v>
      </c>
      <c r="W2958" s="82" t="s">
        <v>71</v>
      </c>
      <c r="X2958" s="82" t="s">
        <v>104</v>
      </c>
      <c r="Y2958" s="82" t="s">
        <v>105</v>
      </c>
      <c r="Z2958" s="82">
        <v>1</v>
      </c>
      <c r="AB2958" s="82" t="s">
        <v>1504</v>
      </c>
      <c r="AD2958" s="82" t="s">
        <v>194</v>
      </c>
      <c r="AE2958" s="82" t="s">
        <v>941</v>
      </c>
      <c r="AN2958" s="82" t="s">
        <v>76</v>
      </c>
      <c r="AO2958" s="82" t="s">
        <v>1505</v>
      </c>
      <c r="AP2958" s="82">
        <v>1970311</v>
      </c>
      <c r="AQ2958" s="82" t="s">
        <v>109</v>
      </c>
      <c r="AR2958" s="82" t="s">
        <v>4274</v>
      </c>
      <c r="AS2958" s="84">
        <v>40680</v>
      </c>
      <c r="AT2958" s="85">
        <v>2011</v>
      </c>
      <c r="AU2958" s="82" t="s">
        <v>4277</v>
      </c>
      <c r="AV2958" s="84">
        <v>41547</v>
      </c>
      <c r="AW2958" s="85">
        <v>2013</v>
      </c>
      <c r="AX2958" s="85">
        <f>Table1[[#This Row],[End TEST]]-Table1[[#This Row],[Start TEST]]</f>
        <v>2</v>
      </c>
      <c r="AY2958" s="85">
        <f>Table1[[#This Row],[TEST_Diff]]+1</f>
        <v>3</v>
      </c>
      <c r="AZ2958" s="92">
        <f>DATEDIF(Table1[[#This Row],[Start Year]],Table1[[#This Row],[End Year]],"d") / 365</f>
        <v>2.3753424657534246</v>
      </c>
      <c r="BA2958" s="82">
        <v>163760</v>
      </c>
      <c r="BC2958" s="82" t="s">
        <v>1506</v>
      </c>
      <c r="BD2958" s="82">
        <v>1</v>
      </c>
      <c r="BE2958" s="82">
        <v>1</v>
      </c>
      <c r="BF2958" s="82">
        <v>1</v>
      </c>
      <c r="BG2958" s="82">
        <v>1</v>
      </c>
      <c r="BH2958" s="82">
        <v>1</v>
      </c>
      <c r="BI2958" s="82">
        <v>1</v>
      </c>
      <c r="BJ2958" s="82">
        <v>1</v>
      </c>
      <c r="BK2958" s="82">
        <v>1</v>
      </c>
      <c r="BL2958" s="82">
        <v>1</v>
      </c>
      <c r="BM2958" s="82">
        <v>1</v>
      </c>
      <c r="BP2958" s="82">
        <v>1</v>
      </c>
    </row>
    <row r="2959" spans="1:68" x14ac:dyDescent="0.5">
      <c r="A2959" s="82">
        <v>236</v>
      </c>
      <c r="B2959" s="82" t="s">
        <v>1500</v>
      </c>
      <c r="D2959" s="90">
        <v>43537</v>
      </c>
      <c r="E2959" s="90" t="s">
        <v>1501</v>
      </c>
      <c r="F2959" s="90"/>
      <c r="G2959" s="82" t="s">
        <v>1501</v>
      </c>
      <c r="H2959" s="82" t="s">
        <v>1502</v>
      </c>
      <c r="I2959" s="80" t="s">
        <v>127</v>
      </c>
      <c r="J2959" s="80">
        <v>49</v>
      </c>
      <c r="K2959" s="80">
        <v>1</v>
      </c>
      <c r="L2959" s="80" t="s">
        <v>194</v>
      </c>
      <c r="M2959" s="80">
        <v>100</v>
      </c>
      <c r="N2959" s="80">
        <v>19.182435999999999</v>
      </c>
      <c r="O2959" s="80">
        <v>-72.434515000000005</v>
      </c>
      <c r="P2959" s="80" t="s">
        <v>195</v>
      </c>
      <c r="Q2959" s="80">
        <v>0</v>
      </c>
      <c r="R2959" s="80">
        <v>25.14509</v>
      </c>
      <c r="S2959" s="80">
        <v>-80.396960000000007</v>
      </c>
      <c r="T2959" s="80">
        <v>965452.39</v>
      </c>
      <c r="U2959" s="91">
        <f>Table1[[#This Row],[Distribution Amount (Dollars)]]/Table1[[#This Row],[NEWdatediff]]</f>
        <v>321817.46333333332</v>
      </c>
      <c r="V2959" s="82" t="s">
        <v>1503</v>
      </c>
      <c r="W2959" s="82" t="s">
        <v>71</v>
      </c>
      <c r="X2959" s="82" t="s">
        <v>104</v>
      </c>
      <c r="Y2959" s="82" t="s">
        <v>105</v>
      </c>
      <c r="Z2959" s="82">
        <v>1</v>
      </c>
      <c r="AB2959" s="82" t="s">
        <v>1504</v>
      </c>
      <c r="AD2959" s="82" t="s">
        <v>194</v>
      </c>
      <c r="AE2959" s="82" t="s">
        <v>941</v>
      </c>
      <c r="AN2959" s="82" t="s">
        <v>76</v>
      </c>
      <c r="AO2959" s="82" t="s">
        <v>1505</v>
      </c>
      <c r="AP2959" s="82">
        <v>1970311</v>
      </c>
      <c r="AQ2959" s="82" t="s">
        <v>109</v>
      </c>
      <c r="AR2959" s="82" t="s">
        <v>4274</v>
      </c>
      <c r="AS2959" s="84">
        <v>40680</v>
      </c>
      <c r="AT2959" s="85">
        <v>2011</v>
      </c>
      <c r="AU2959" s="82" t="s">
        <v>4277</v>
      </c>
      <c r="AV2959" s="84">
        <v>41547</v>
      </c>
      <c r="AW2959" s="85">
        <v>2013</v>
      </c>
      <c r="AX2959" s="85">
        <f>Table1[[#This Row],[End TEST]]-Table1[[#This Row],[Start TEST]]</f>
        <v>2</v>
      </c>
      <c r="AY2959" s="85">
        <f>Table1[[#This Row],[TEST_Diff]]+1</f>
        <v>3</v>
      </c>
      <c r="AZ2959" s="92">
        <f>DATEDIF(Table1[[#This Row],[Start Year]],Table1[[#This Row],[End Year]],"d") / 365</f>
        <v>2.3753424657534246</v>
      </c>
      <c r="BA2959" s="82">
        <v>163760</v>
      </c>
      <c r="BC2959" s="82" t="s">
        <v>1506</v>
      </c>
      <c r="BD2959" s="82">
        <v>1</v>
      </c>
      <c r="BE2959" s="82">
        <v>1</v>
      </c>
      <c r="BF2959" s="82">
        <v>1</v>
      </c>
      <c r="BG2959" s="82">
        <v>1</v>
      </c>
      <c r="BH2959" s="82">
        <v>1</v>
      </c>
      <c r="BI2959" s="82">
        <v>1</v>
      </c>
      <c r="BJ2959" s="82">
        <v>1</v>
      </c>
      <c r="BK2959" s="82">
        <v>1</v>
      </c>
      <c r="BL2959" s="82">
        <v>1</v>
      </c>
      <c r="BM2959" s="82">
        <v>1</v>
      </c>
      <c r="BP2959" s="82">
        <v>1</v>
      </c>
    </row>
    <row r="2960" spans="1:68" x14ac:dyDescent="0.5">
      <c r="A2960" s="82">
        <v>237</v>
      </c>
      <c r="B2960" s="82" t="s">
        <v>3097</v>
      </c>
      <c r="D2960" s="90">
        <v>43536</v>
      </c>
      <c r="E2960" s="90" t="s">
        <v>3098</v>
      </c>
      <c r="F2960" s="90"/>
      <c r="G2960" s="82" t="s">
        <v>3098</v>
      </c>
      <c r="H2960" s="82" t="s">
        <v>3099</v>
      </c>
      <c r="I2960" s="80" t="s">
        <v>127</v>
      </c>
      <c r="J2960" s="80">
        <v>60</v>
      </c>
      <c r="K2960" s="80">
        <v>1</v>
      </c>
      <c r="L2960" s="80" t="s">
        <v>194</v>
      </c>
      <c r="M2960" s="80">
        <v>100</v>
      </c>
      <c r="N2960" s="80">
        <v>19.182435999999999</v>
      </c>
      <c r="O2960" s="80">
        <v>-72.434515000000005</v>
      </c>
      <c r="P2960" s="80" t="s">
        <v>195</v>
      </c>
      <c r="Q2960" s="80">
        <v>0</v>
      </c>
      <c r="R2960" s="80">
        <v>25.14509</v>
      </c>
      <c r="S2960" s="80">
        <v>-80.396960000000007</v>
      </c>
      <c r="T2960" s="80">
        <v>467852.4</v>
      </c>
      <c r="U2960" s="91">
        <f>Table1[[#This Row],[Distribution Amount (Dollars)]]/Table1[[#This Row],[NEWdatediff]]</f>
        <v>155950.80000000002</v>
      </c>
      <c r="V2960" s="82" t="s">
        <v>2956</v>
      </c>
      <c r="W2960" s="82" t="s">
        <v>71</v>
      </c>
      <c r="X2960" s="82" t="s">
        <v>104</v>
      </c>
      <c r="Y2960" s="82" t="s">
        <v>105</v>
      </c>
      <c r="Z2960" s="82">
        <v>1</v>
      </c>
      <c r="AB2960" s="82" t="s">
        <v>3100</v>
      </c>
      <c r="AD2960" s="82" t="s">
        <v>194</v>
      </c>
      <c r="AE2960" s="82" t="s">
        <v>941</v>
      </c>
      <c r="AN2960" s="82" t="s">
        <v>76</v>
      </c>
      <c r="AO2960" s="82" t="s">
        <v>3101</v>
      </c>
      <c r="AP2960" s="82">
        <v>779754</v>
      </c>
      <c r="AQ2960" s="82" t="s">
        <v>109</v>
      </c>
      <c r="AR2960" s="82" t="s">
        <v>4274</v>
      </c>
      <c r="AS2960" s="84">
        <v>40823</v>
      </c>
      <c r="AT2960" s="85">
        <v>2011</v>
      </c>
      <c r="AU2960" s="82" t="s">
        <v>4277</v>
      </c>
      <c r="AV2960" s="84">
        <v>41364</v>
      </c>
      <c r="AW2960" s="85">
        <v>2013</v>
      </c>
      <c r="AX2960" s="85">
        <f>Table1[[#This Row],[End TEST]]-Table1[[#This Row],[Start TEST]]</f>
        <v>2</v>
      </c>
      <c r="AY2960" s="85">
        <f>Table1[[#This Row],[TEST_Diff]]+1</f>
        <v>3</v>
      </c>
      <c r="AZ2960" s="92">
        <f>DATEDIF(Table1[[#This Row],[Start Year]],Table1[[#This Row],[End Year]],"d") / 365</f>
        <v>1.4821917808219178</v>
      </c>
      <c r="BA2960" s="82">
        <v>9900</v>
      </c>
      <c r="BC2960" s="82" t="s">
        <v>3102</v>
      </c>
      <c r="BD2960" s="82">
        <v>1</v>
      </c>
      <c r="BE2960" s="82">
        <v>1</v>
      </c>
      <c r="BH2960" s="82">
        <v>1</v>
      </c>
      <c r="BI2960" s="82">
        <v>1</v>
      </c>
    </row>
    <row r="2961" spans="1:75" x14ac:dyDescent="0.5">
      <c r="A2961" s="82">
        <v>237</v>
      </c>
      <c r="B2961" s="82" t="s">
        <v>3097</v>
      </c>
      <c r="D2961" s="90">
        <v>43536</v>
      </c>
      <c r="E2961" s="90" t="s">
        <v>3098</v>
      </c>
      <c r="F2961" s="90"/>
      <c r="G2961" s="82" t="s">
        <v>3098</v>
      </c>
      <c r="H2961" s="82" t="s">
        <v>3099</v>
      </c>
      <c r="I2961" s="80" t="s">
        <v>128</v>
      </c>
      <c r="J2961" s="80">
        <v>40</v>
      </c>
      <c r="K2961" s="80">
        <v>1</v>
      </c>
      <c r="L2961" s="80" t="s">
        <v>194</v>
      </c>
      <c r="M2961" s="80">
        <v>100</v>
      </c>
      <c r="N2961" s="80">
        <v>19.182435999999999</v>
      </c>
      <c r="O2961" s="80">
        <v>-72.434515000000005</v>
      </c>
      <c r="P2961" s="80" t="s">
        <v>195</v>
      </c>
      <c r="Q2961" s="80">
        <v>0</v>
      </c>
      <c r="R2961" s="80">
        <v>25.14509</v>
      </c>
      <c r="S2961" s="80">
        <v>-80.396960000000007</v>
      </c>
      <c r="T2961" s="80">
        <v>311901.59999999998</v>
      </c>
      <c r="U2961" s="91">
        <f>Table1[[#This Row],[Distribution Amount (Dollars)]]/Table1[[#This Row],[NEWdatediff]]</f>
        <v>103967.2</v>
      </c>
      <c r="V2961" s="82" t="s">
        <v>2956</v>
      </c>
      <c r="W2961" s="82" t="s">
        <v>71</v>
      </c>
      <c r="X2961" s="82" t="s">
        <v>104</v>
      </c>
      <c r="Y2961" s="82" t="s">
        <v>105</v>
      </c>
      <c r="Z2961" s="82">
        <v>1</v>
      </c>
      <c r="AB2961" s="82" t="s">
        <v>3100</v>
      </c>
      <c r="AD2961" s="82" t="s">
        <v>194</v>
      </c>
      <c r="AE2961" s="82" t="s">
        <v>941</v>
      </c>
      <c r="AN2961" s="82" t="s">
        <v>76</v>
      </c>
      <c r="AO2961" s="82" t="s">
        <v>3101</v>
      </c>
      <c r="AP2961" s="82">
        <v>779754</v>
      </c>
      <c r="AQ2961" s="82" t="s">
        <v>109</v>
      </c>
      <c r="AR2961" s="82" t="s">
        <v>4274</v>
      </c>
      <c r="AS2961" s="84">
        <v>40823</v>
      </c>
      <c r="AT2961" s="85">
        <v>2011</v>
      </c>
      <c r="AU2961" s="82" t="s">
        <v>4277</v>
      </c>
      <c r="AV2961" s="84">
        <v>41364</v>
      </c>
      <c r="AW2961" s="85">
        <v>2013</v>
      </c>
      <c r="AX2961" s="85">
        <f>Table1[[#This Row],[End TEST]]-Table1[[#This Row],[Start TEST]]</f>
        <v>2</v>
      </c>
      <c r="AY2961" s="85">
        <f>Table1[[#This Row],[TEST_Diff]]+1</f>
        <v>3</v>
      </c>
      <c r="AZ2961" s="92">
        <f>DATEDIF(Table1[[#This Row],[Start Year]],Table1[[#This Row],[End Year]],"d") / 365</f>
        <v>1.4821917808219178</v>
      </c>
      <c r="BA2961" s="82">
        <v>9900</v>
      </c>
      <c r="BC2961" s="82" t="s">
        <v>3102</v>
      </c>
      <c r="BD2961" s="82">
        <v>1</v>
      </c>
      <c r="BE2961" s="82">
        <v>1</v>
      </c>
      <c r="BH2961" s="82">
        <v>1</v>
      </c>
      <c r="BI2961" s="82">
        <v>1</v>
      </c>
    </row>
    <row r="2962" spans="1:75" x14ac:dyDescent="0.5">
      <c r="A2962" s="82">
        <v>238</v>
      </c>
      <c r="B2962" s="82" t="s">
        <v>3631</v>
      </c>
      <c r="D2962" s="90">
        <v>43536</v>
      </c>
      <c r="E2962" s="90" t="s">
        <v>3632</v>
      </c>
      <c r="F2962" s="90"/>
      <c r="G2962" s="82" t="s">
        <v>3632</v>
      </c>
      <c r="H2962" s="82" t="s">
        <v>3633</v>
      </c>
      <c r="I2962" s="80" t="s">
        <v>127</v>
      </c>
      <c r="J2962" s="80">
        <v>90</v>
      </c>
      <c r="K2962" s="80">
        <v>1</v>
      </c>
      <c r="L2962" s="80" t="s">
        <v>194</v>
      </c>
      <c r="M2962" s="80">
        <v>100</v>
      </c>
      <c r="N2962" s="80">
        <v>19.182435999999999</v>
      </c>
      <c r="O2962" s="80">
        <v>-72.434515000000005</v>
      </c>
      <c r="P2962" s="80" t="s">
        <v>195</v>
      </c>
      <c r="Q2962" s="80">
        <v>0</v>
      </c>
      <c r="R2962" s="80">
        <v>25.14509</v>
      </c>
      <c r="S2962" s="80">
        <v>-80.396960000000007</v>
      </c>
      <c r="T2962" s="80">
        <v>1478664</v>
      </c>
      <c r="U2962" s="91">
        <f>Table1[[#This Row],[Distribution Amount (Dollars)]]/Table1[[#This Row],[NEWdatediff]]</f>
        <v>492888</v>
      </c>
      <c r="V2962" s="82" t="s">
        <v>3094</v>
      </c>
      <c r="W2962" s="82" t="s">
        <v>71</v>
      </c>
      <c r="X2962" s="82" t="s">
        <v>3634</v>
      </c>
      <c r="Y2962" s="82" t="s">
        <v>105</v>
      </c>
      <c r="Z2962" s="82">
        <v>1</v>
      </c>
      <c r="AB2962" s="82" t="s">
        <v>3635</v>
      </c>
      <c r="AC2962" s="82" t="s">
        <v>3636</v>
      </c>
      <c r="AD2962" s="82" t="s">
        <v>194</v>
      </c>
      <c r="AE2962" s="82" t="s">
        <v>941</v>
      </c>
      <c r="AN2962" s="82" t="s">
        <v>76</v>
      </c>
      <c r="AO2962" s="82" t="s">
        <v>3637</v>
      </c>
      <c r="AP2962" s="82">
        <v>1642960</v>
      </c>
      <c r="AQ2962" s="82" t="s">
        <v>109</v>
      </c>
      <c r="AR2962" s="82" t="s">
        <v>4274</v>
      </c>
      <c r="AS2962" s="84">
        <v>40693</v>
      </c>
      <c r="AT2962" s="85">
        <v>2011</v>
      </c>
      <c r="AU2962" s="82" t="s">
        <v>4277</v>
      </c>
      <c r="AV2962" s="84">
        <v>41361</v>
      </c>
      <c r="AW2962" s="85">
        <v>2013</v>
      </c>
      <c r="AX2962" s="85">
        <f>Table1[[#This Row],[End TEST]]-Table1[[#This Row],[Start TEST]]</f>
        <v>2</v>
      </c>
      <c r="AY2962" s="85">
        <f>Table1[[#This Row],[TEST_Diff]]+1</f>
        <v>3</v>
      </c>
      <c r="AZ2962" s="92">
        <f>DATEDIF(Table1[[#This Row],[Start Year]],Table1[[#This Row],[End Year]],"d") / 365</f>
        <v>1.8301369863013699</v>
      </c>
      <c r="BA2962" s="82">
        <v>697</v>
      </c>
      <c r="BD2962" s="82">
        <v>1</v>
      </c>
      <c r="BE2962" s="82">
        <v>1</v>
      </c>
    </row>
    <row r="2963" spans="1:75" x14ac:dyDescent="0.5">
      <c r="A2963" s="82">
        <v>238</v>
      </c>
      <c r="B2963" s="82" t="s">
        <v>3631</v>
      </c>
      <c r="D2963" s="90">
        <v>43536</v>
      </c>
      <c r="E2963" s="90" t="s">
        <v>3632</v>
      </c>
      <c r="F2963" s="90"/>
      <c r="G2963" s="82" t="s">
        <v>3632</v>
      </c>
      <c r="H2963" s="82" t="s">
        <v>3633</v>
      </c>
      <c r="I2963" s="80" t="s">
        <v>97</v>
      </c>
      <c r="J2963" s="80">
        <v>10</v>
      </c>
      <c r="K2963" s="80">
        <v>1</v>
      </c>
      <c r="L2963" s="80" t="s">
        <v>194</v>
      </c>
      <c r="M2963" s="80">
        <v>100</v>
      </c>
      <c r="N2963" s="80">
        <v>19.182435999999999</v>
      </c>
      <c r="O2963" s="80">
        <v>-72.434515000000005</v>
      </c>
      <c r="P2963" s="80" t="s">
        <v>195</v>
      </c>
      <c r="Q2963" s="80">
        <v>0</v>
      </c>
      <c r="R2963" s="80">
        <v>25.14509</v>
      </c>
      <c r="S2963" s="80">
        <v>-80.396960000000007</v>
      </c>
      <c r="T2963" s="80">
        <v>164296</v>
      </c>
      <c r="U2963" s="91">
        <f>Table1[[#This Row],[Distribution Amount (Dollars)]]/Table1[[#This Row],[NEWdatediff]]</f>
        <v>54765.333333333336</v>
      </c>
      <c r="V2963" s="82" t="s">
        <v>3094</v>
      </c>
      <c r="W2963" s="82" t="s">
        <v>71</v>
      </c>
      <c r="X2963" s="82" t="s">
        <v>3634</v>
      </c>
      <c r="Y2963" s="82" t="s">
        <v>105</v>
      </c>
      <c r="Z2963" s="82">
        <v>1</v>
      </c>
      <c r="AB2963" s="82" t="s">
        <v>3635</v>
      </c>
      <c r="AC2963" s="82" t="s">
        <v>3636</v>
      </c>
      <c r="AD2963" s="82" t="s">
        <v>194</v>
      </c>
      <c r="AE2963" s="82" t="s">
        <v>941</v>
      </c>
      <c r="AN2963" s="82" t="s">
        <v>76</v>
      </c>
      <c r="AO2963" s="82" t="s">
        <v>3637</v>
      </c>
      <c r="AP2963" s="82">
        <v>1642960</v>
      </c>
      <c r="AQ2963" s="82" t="s">
        <v>109</v>
      </c>
      <c r="AR2963" s="82" t="s">
        <v>4274</v>
      </c>
      <c r="AS2963" s="84">
        <v>40693</v>
      </c>
      <c r="AT2963" s="85">
        <v>2011</v>
      </c>
      <c r="AU2963" s="82" t="s">
        <v>4277</v>
      </c>
      <c r="AV2963" s="84">
        <v>41361</v>
      </c>
      <c r="AW2963" s="85">
        <v>2013</v>
      </c>
      <c r="AX2963" s="85">
        <f>Table1[[#This Row],[End TEST]]-Table1[[#This Row],[Start TEST]]</f>
        <v>2</v>
      </c>
      <c r="AY2963" s="85">
        <f>Table1[[#This Row],[TEST_Diff]]+1</f>
        <v>3</v>
      </c>
      <c r="AZ2963" s="92">
        <f>DATEDIF(Table1[[#This Row],[Start Year]],Table1[[#This Row],[End Year]],"d") / 365</f>
        <v>1.8301369863013699</v>
      </c>
      <c r="BA2963" s="82">
        <v>697</v>
      </c>
      <c r="BD2963" s="82">
        <v>1</v>
      </c>
      <c r="BE2963" s="82">
        <v>1</v>
      </c>
    </row>
    <row r="2964" spans="1:75" x14ac:dyDescent="0.5">
      <c r="A2964" s="82">
        <v>239</v>
      </c>
      <c r="B2964" s="82" t="s">
        <v>858</v>
      </c>
      <c r="D2964" s="90">
        <v>43579</v>
      </c>
      <c r="E2964" s="90" t="s">
        <v>859</v>
      </c>
      <c r="F2964" s="90"/>
      <c r="G2964" s="82" t="s">
        <v>859</v>
      </c>
      <c r="H2964" s="82" t="s">
        <v>860</v>
      </c>
      <c r="I2964" s="80" t="s">
        <v>127</v>
      </c>
      <c r="J2964" s="80">
        <v>20</v>
      </c>
      <c r="K2964" s="80">
        <v>1</v>
      </c>
      <c r="L2964" s="80" t="s">
        <v>426</v>
      </c>
      <c r="M2964" s="80">
        <v>100</v>
      </c>
      <c r="N2964" s="80">
        <v>23.684994</v>
      </c>
      <c r="O2964" s="80">
        <v>90.356330999999997</v>
      </c>
      <c r="P2964" s="80" t="s">
        <v>114</v>
      </c>
      <c r="Q2964" s="80">
        <v>0</v>
      </c>
      <c r="R2964" s="80">
        <v>25.384855999999999</v>
      </c>
      <c r="S2964" s="80">
        <v>68.458809000000002</v>
      </c>
      <c r="T2964" s="80">
        <v>147211</v>
      </c>
      <c r="U2964" s="91">
        <f>Table1[[#This Row],[Distribution Amount (Dollars)]]/Table1[[#This Row],[NEWdatediff]]</f>
        <v>49070.333333333336</v>
      </c>
      <c r="V2964" s="82" t="s">
        <v>861</v>
      </c>
      <c r="W2964" s="82" t="s">
        <v>71</v>
      </c>
      <c r="X2964" s="82" t="s">
        <v>862</v>
      </c>
      <c r="Y2964" s="82" t="s">
        <v>863</v>
      </c>
      <c r="Z2964" s="82">
        <v>1</v>
      </c>
      <c r="AA2964" s="82" t="s">
        <v>121</v>
      </c>
      <c r="AB2964" s="82" t="s">
        <v>864</v>
      </c>
      <c r="AC2964" s="82" t="s">
        <v>865</v>
      </c>
      <c r="AD2964" s="82" t="s">
        <v>426</v>
      </c>
      <c r="AE2964" s="82" t="s">
        <v>866</v>
      </c>
      <c r="AI2964" s="82" t="s">
        <v>867</v>
      </c>
      <c r="AL2964" s="82" t="s">
        <v>714</v>
      </c>
      <c r="AM2964" s="82" t="s">
        <v>868</v>
      </c>
      <c r="AN2964" s="82" t="s">
        <v>76</v>
      </c>
      <c r="AO2964" s="82" t="s">
        <v>869</v>
      </c>
      <c r="AP2964" s="82">
        <v>736055</v>
      </c>
      <c r="AQ2964" s="82" t="s">
        <v>109</v>
      </c>
      <c r="AR2964" s="82" t="s">
        <v>4274</v>
      </c>
      <c r="AS2964" s="84">
        <v>40900</v>
      </c>
      <c r="AT2964" s="85">
        <v>2011</v>
      </c>
      <c r="AU2964" s="82" t="s">
        <v>4277</v>
      </c>
      <c r="AV2964" s="84">
        <v>41518</v>
      </c>
      <c r="AW2964" s="85">
        <v>2013</v>
      </c>
      <c r="AX2964" s="85">
        <f>Table1[[#This Row],[End TEST]]-Table1[[#This Row],[Start TEST]]</f>
        <v>2</v>
      </c>
      <c r="AY2964" s="85">
        <f>Table1[[#This Row],[TEST_Diff]]+1</f>
        <v>3</v>
      </c>
      <c r="AZ2964" s="92">
        <f>DATEDIF(Table1[[#This Row],[Start Year]],Table1[[#This Row],[End Year]],"d") / 365</f>
        <v>1.6931506849315068</v>
      </c>
      <c r="BA2964" s="82">
        <v>13210</v>
      </c>
      <c r="BB2964" s="82">
        <v>75000</v>
      </c>
      <c r="BC2964" s="82" t="s">
        <v>870</v>
      </c>
      <c r="BD2964" s="82">
        <v>1</v>
      </c>
      <c r="BE2964" s="82">
        <v>1</v>
      </c>
      <c r="BF2964" s="82">
        <v>1</v>
      </c>
      <c r="BG2964" s="82">
        <v>1</v>
      </c>
      <c r="BH2964" s="82">
        <v>1</v>
      </c>
      <c r="BI2964" s="82">
        <v>1</v>
      </c>
      <c r="BJ2964" s="82">
        <v>1</v>
      </c>
      <c r="BK2964" s="82">
        <v>1</v>
      </c>
      <c r="BP2964" s="82">
        <v>1</v>
      </c>
      <c r="BW2964" s="82" t="s">
        <v>871</v>
      </c>
    </row>
    <row r="2965" spans="1:75" x14ac:dyDescent="0.5">
      <c r="A2965" s="82">
        <v>239</v>
      </c>
      <c r="B2965" s="82" t="s">
        <v>858</v>
      </c>
      <c r="D2965" s="90">
        <v>43579</v>
      </c>
      <c r="E2965" s="90" t="s">
        <v>859</v>
      </c>
      <c r="F2965" s="90"/>
      <c r="G2965" s="82" t="s">
        <v>859</v>
      </c>
      <c r="H2965" s="82" t="s">
        <v>860</v>
      </c>
      <c r="I2965" s="80" t="s">
        <v>97</v>
      </c>
      <c r="J2965" s="80">
        <v>20</v>
      </c>
      <c r="K2965" s="80">
        <v>1</v>
      </c>
      <c r="L2965" s="80" t="s">
        <v>426</v>
      </c>
      <c r="M2965" s="80">
        <v>100</v>
      </c>
      <c r="N2965" s="80">
        <v>23.684994</v>
      </c>
      <c r="O2965" s="80">
        <v>90.356330999999997</v>
      </c>
      <c r="P2965" s="80" t="s">
        <v>114</v>
      </c>
      <c r="Q2965" s="80">
        <v>0</v>
      </c>
      <c r="R2965" s="80">
        <v>25.384855999999999</v>
      </c>
      <c r="S2965" s="80">
        <v>68.458809000000002</v>
      </c>
      <c r="T2965" s="80">
        <v>147211</v>
      </c>
      <c r="U2965" s="91">
        <f>Table1[[#This Row],[Distribution Amount (Dollars)]]/Table1[[#This Row],[NEWdatediff]]</f>
        <v>49070.333333333336</v>
      </c>
      <c r="V2965" s="82" t="s">
        <v>861</v>
      </c>
      <c r="W2965" s="82" t="s">
        <v>71</v>
      </c>
      <c r="X2965" s="82" t="s">
        <v>862</v>
      </c>
      <c r="Y2965" s="82" t="s">
        <v>863</v>
      </c>
      <c r="Z2965" s="82">
        <v>1</v>
      </c>
      <c r="AA2965" s="82" t="s">
        <v>121</v>
      </c>
      <c r="AB2965" s="82" t="s">
        <v>864</v>
      </c>
      <c r="AC2965" s="82" t="s">
        <v>865</v>
      </c>
      <c r="AD2965" s="82" t="s">
        <v>426</v>
      </c>
      <c r="AE2965" s="82" t="s">
        <v>866</v>
      </c>
      <c r="AI2965" s="82" t="s">
        <v>867</v>
      </c>
      <c r="AL2965" s="82" t="s">
        <v>714</v>
      </c>
      <c r="AM2965" s="82" t="s">
        <v>868</v>
      </c>
      <c r="AN2965" s="82" t="s">
        <v>76</v>
      </c>
      <c r="AO2965" s="82" t="s">
        <v>869</v>
      </c>
      <c r="AP2965" s="82">
        <v>736055</v>
      </c>
      <c r="AQ2965" s="82" t="s">
        <v>109</v>
      </c>
      <c r="AR2965" s="82" t="s">
        <v>4274</v>
      </c>
      <c r="AS2965" s="84">
        <v>40900</v>
      </c>
      <c r="AT2965" s="85">
        <v>2011</v>
      </c>
      <c r="AU2965" s="82" t="s">
        <v>4277</v>
      </c>
      <c r="AV2965" s="84">
        <v>41518</v>
      </c>
      <c r="AW2965" s="85">
        <v>2013</v>
      </c>
      <c r="AX2965" s="85">
        <f>Table1[[#This Row],[End TEST]]-Table1[[#This Row],[Start TEST]]</f>
        <v>2</v>
      </c>
      <c r="AY2965" s="85">
        <f>Table1[[#This Row],[TEST_Diff]]+1</f>
        <v>3</v>
      </c>
      <c r="AZ2965" s="92">
        <f>DATEDIF(Table1[[#This Row],[Start Year]],Table1[[#This Row],[End Year]],"d") / 365</f>
        <v>1.6931506849315068</v>
      </c>
      <c r="BA2965" s="82">
        <v>13210</v>
      </c>
      <c r="BB2965" s="82">
        <v>75000</v>
      </c>
      <c r="BC2965" s="82" t="s">
        <v>870</v>
      </c>
      <c r="BD2965" s="82">
        <v>1</v>
      </c>
      <c r="BE2965" s="82">
        <v>1</v>
      </c>
      <c r="BF2965" s="82">
        <v>1</v>
      </c>
      <c r="BG2965" s="82">
        <v>1</v>
      </c>
      <c r="BH2965" s="82">
        <v>1</v>
      </c>
      <c r="BI2965" s="82">
        <v>1</v>
      </c>
      <c r="BJ2965" s="82">
        <v>1</v>
      </c>
      <c r="BK2965" s="82">
        <v>1</v>
      </c>
      <c r="BP2965" s="82">
        <v>1</v>
      </c>
      <c r="BW2965" s="82" t="s">
        <v>871</v>
      </c>
    </row>
    <row r="2966" spans="1:75" x14ac:dyDescent="0.5">
      <c r="A2966" s="82">
        <v>239</v>
      </c>
      <c r="B2966" s="82" t="s">
        <v>858</v>
      </c>
      <c r="D2966" s="90">
        <v>43579</v>
      </c>
      <c r="E2966" s="90" t="s">
        <v>859</v>
      </c>
      <c r="F2966" s="90"/>
      <c r="G2966" s="82" t="s">
        <v>859</v>
      </c>
      <c r="H2966" s="82" t="s">
        <v>860</v>
      </c>
      <c r="I2966" s="80" t="s">
        <v>237</v>
      </c>
      <c r="J2966" s="80">
        <v>20</v>
      </c>
      <c r="K2966" s="80">
        <v>1</v>
      </c>
      <c r="L2966" s="80" t="s">
        <v>426</v>
      </c>
      <c r="M2966" s="80">
        <v>100</v>
      </c>
      <c r="N2966" s="80">
        <v>23.684994</v>
      </c>
      <c r="O2966" s="80">
        <v>90.356330999999997</v>
      </c>
      <c r="P2966" s="80" t="s">
        <v>114</v>
      </c>
      <c r="Q2966" s="80">
        <v>0</v>
      </c>
      <c r="R2966" s="80">
        <v>25.384855999999999</v>
      </c>
      <c r="S2966" s="80">
        <v>68.458809000000002</v>
      </c>
      <c r="T2966" s="80">
        <v>147211</v>
      </c>
      <c r="U2966" s="91">
        <f>Table1[[#This Row],[Distribution Amount (Dollars)]]/Table1[[#This Row],[NEWdatediff]]</f>
        <v>49070.333333333336</v>
      </c>
      <c r="V2966" s="82" t="s">
        <v>861</v>
      </c>
      <c r="W2966" s="82" t="s">
        <v>71</v>
      </c>
      <c r="X2966" s="82" t="s">
        <v>862</v>
      </c>
      <c r="Y2966" s="82" t="s">
        <v>863</v>
      </c>
      <c r="Z2966" s="82">
        <v>1</v>
      </c>
      <c r="AA2966" s="82" t="s">
        <v>121</v>
      </c>
      <c r="AB2966" s="82" t="s">
        <v>864</v>
      </c>
      <c r="AC2966" s="82" t="s">
        <v>865</v>
      </c>
      <c r="AD2966" s="82" t="s">
        <v>426</v>
      </c>
      <c r="AE2966" s="82" t="s">
        <v>866</v>
      </c>
      <c r="AI2966" s="82" t="s">
        <v>867</v>
      </c>
      <c r="AL2966" s="82" t="s">
        <v>714</v>
      </c>
      <c r="AM2966" s="82" t="s">
        <v>868</v>
      </c>
      <c r="AN2966" s="82" t="s">
        <v>76</v>
      </c>
      <c r="AO2966" s="82" t="s">
        <v>869</v>
      </c>
      <c r="AP2966" s="82">
        <v>736055</v>
      </c>
      <c r="AQ2966" s="82" t="s">
        <v>109</v>
      </c>
      <c r="AR2966" s="82" t="s">
        <v>4274</v>
      </c>
      <c r="AS2966" s="84">
        <v>40900</v>
      </c>
      <c r="AT2966" s="85">
        <v>2011</v>
      </c>
      <c r="AU2966" s="82" t="s">
        <v>4277</v>
      </c>
      <c r="AV2966" s="84">
        <v>41518</v>
      </c>
      <c r="AW2966" s="85">
        <v>2013</v>
      </c>
      <c r="AX2966" s="85">
        <f>Table1[[#This Row],[End TEST]]-Table1[[#This Row],[Start TEST]]</f>
        <v>2</v>
      </c>
      <c r="AY2966" s="85">
        <f>Table1[[#This Row],[TEST_Diff]]+1</f>
        <v>3</v>
      </c>
      <c r="AZ2966" s="92">
        <f>DATEDIF(Table1[[#This Row],[Start Year]],Table1[[#This Row],[End Year]],"d") / 365</f>
        <v>1.6931506849315068</v>
      </c>
      <c r="BA2966" s="82">
        <v>13210</v>
      </c>
      <c r="BB2966" s="82">
        <v>75000</v>
      </c>
      <c r="BC2966" s="82" t="s">
        <v>870</v>
      </c>
      <c r="BD2966" s="82">
        <v>1</v>
      </c>
      <c r="BE2966" s="82">
        <v>1</v>
      </c>
      <c r="BF2966" s="82">
        <v>1</v>
      </c>
      <c r="BG2966" s="82">
        <v>1</v>
      </c>
      <c r="BH2966" s="82">
        <v>1</v>
      </c>
      <c r="BI2966" s="82">
        <v>1</v>
      </c>
      <c r="BJ2966" s="82">
        <v>1</v>
      </c>
      <c r="BK2966" s="82">
        <v>1</v>
      </c>
      <c r="BP2966" s="82">
        <v>1</v>
      </c>
      <c r="BW2966" s="82" t="s">
        <v>871</v>
      </c>
    </row>
    <row r="2967" spans="1:75" x14ac:dyDescent="0.5">
      <c r="A2967" s="82">
        <v>239</v>
      </c>
      <c r="B2967" s="82" t="s">
        <v>858</v>
      </c>
      <c r="D2967" s="90">
        <v>43579</v>
      </c>
      <c r="E2967" s="90" t="s">
        <v>859</v>
      </c>
      <c r="F2967" s="90"/>
      <c r="G2967" s="82" t="s">
        <v>859</v>
      </c>
      <c r="H2967" s="82" t="s">
        <v>860</v>
      </c>
      <c r="I2967" s="80" t="s">
        <v>206</v>
      </c>
      <c r="J2967" s="80">
        <v>20</v>
      </c>
      <c r="K2967" s="80">
        <v>1</v>
      </c>
      <c r="L2967" s="80" t="s">
        <v>426</v>
      </c>
      <c r="M2967" s="80">
        <v>100</v>
      </c>
      <c r="N2967" s="80">
        <v>23.684994</v>
      </c>
      <c r="O2967" s="80">
        <v>90.356330999999997</v>
      </c>
      <c r="P2967" s="80" t="s">
        <v>114</v>
      </c>
      <c r="Q2967" s="80">
        <v>0</v>
      </c>
      <c r="R2967" s="80">
        <v>25.384855999999999</v>
      </c>
      <c r="S2967" s="80">
        <v>68.458809000000002</v>
      </c>
      <c r="T2967" s="80">
        <v>147211</v>
      </c>
      <c r="U2967" s="91">
        <f>Table1[[#This Row],[Distribution Amount (Dollars)]]/Table1[[#This Row],[NEWdatediff]]</f>
        <v>49070.333333333336</v>
      </c>
      <c r="V2967" s="82" t="s">
        <v>861</v>
      </c>
      <c r="W2967" s="82" t="s">
        <v>71</v>
      </c>
      <c r="X2967" s="82" t="s">
        <v>862</v>
      </c>
      <c r="Y2967" s="82" t="s">
        <v>863</v>
      </c>
      <c r="Z2967" s="82">
        <v>1</v>
      </c>
      <c r="AA2967" s="82" t="s">
        <v>121</v>
      </c>
      <c r="AB2967" s="82" t="s">
        <v>864</v>
      </c>
      <c r="AC2967" s="82" t="s">
        <v>865</v>
      </c>
      <c r="AD2967" s="82" t="s">
        <v>426</v>
      </c>
      <c r="AE2967" s="82" t="s">
        <v>866</v>
      </c>
      <c r="AI2967" s="82" t="s">
        <v>867</v>
      </c>
      <c r="AL2967" s="82" t="s">
        <v>714</v>
      </c>
      <c r="AM2967" s="82" t="s">
        <v>868</v>
      </c>
      <c r="AN2967" s="82" t="s">
        <v>76</v>
      </c>
      <c r="AO2967" s="82" t="s">
        <v>869</v>
      </c>
      <c r="AP2967" s="82">
        <v>736055</v>
      </c>
      <c r="AQ2967" s="82" t="s">
        <v>109</v>
      </c>
      <c r="AR2967" s="82" t="s">
        <v>4274</v>
      </c>
      <c r="AS2967" s="84">
        <v>40900</v>
      </c>
      <c r="AT2967" s="85">
        <v>2011</v>
      </c>
      <c r="AU2967" s="82" t="s">
        <v>4277</v>
      </c>
      <c r="AV2967" s="84">
        <v>41518</v>
      </c>
      <c r="AW2967" s="85">
        <v>2013</v>
      </c>
      <c r="AX2967" s="85">
        <f>Table1[[#This Row],[End TEST]]-Table1[[#This Row],[Start TEST]]</f>
        <v>2</v>
      </c>
      <c r="AY2967" s="85">
        <f>Table1[[#This Row],[TEST_Diff]]+1</f>
        <v>3</v>
      </c>
      <c r="AZ2967" s="92">
        <f>DATEDIF(Table1[[#This Row],[Start Year]],Table1[[#This Row],[End Year]],"d") / 365</f>
        <v>1.6931506849315068</v>
      </c>
      <c r="BA2967" s="82">
        <v>13210</v>
      </c>
      <c r="BB2967" s="82">
        <v>75000</v>
      </c>
      <c r="BC2967" s="82" t="s">
        <v>870</v>
      </c>
      <c r="BD2967" s="82">
        <v>1</v>
      </c>
      <c r="BE2967" s="82">
        <v>1</v>
      </c>
      <c r="BF2967" s="82">
        <v>1</v>
      </c>
      <c r="BG2967" s="82">
        <v>1</v>
      </c>
      <c r="BH2967" s="82">
        <v>1</v>
      </c>
      <c r="BI2967" s="82">
        <v>1</v>
      </c>
      <c r="BJ2967" s="82">
        <v>1</v>
      </c>
      <c r="BK2967" s="82">
        <v>1</v>
      </c>
      <c r="BP2967" s="82">
        <v>1</v>
      </c>
      <c r="BW2967" s="82" t="s">
        <v>871</v>
      </c>
    </row>
    <row r="2968" spans="1:75" x14ac:dyDescent="0.5">
      <c r="A2968" s="82">
        <v>239</v>
      </c>
      <c r="B2968" s="82" t="s">
        <v>858</v>
      </c>
      <c r="D2968" s="90">
        <v>43579</v>
      </c>
      <c r="E2968" s="90" t="s">
        <v>859</v>
      </c>
      <c r="F2968" s="90"/>
      <c r="G2968" s="82" t="s">
        <v>859</v>
      </c>
      <c r="H2968" s="82" t="s">
        <v>860</v>
      </c>
      <c r="I2968" s="80" t="s">
        <v>129</v>
      </c>
      <c r="J2968" s="80">
        <v>20</v>
      </c>
      <c r="K2968" s="80">
        <v>1</v>
      </c>
      <c r="L2968" s="80" t="s">
        <v>426</v>
      </c>
      <c r="M2968" s="80">
        <v>100</v>
      </c>
      <c r="N2968" s="80">
        <v>23.684994</v>
      </c>
      <c r="O2968" s="80">
        <v>90.356330999999997</v>
      </c>
      <c r="P2968" s="80" t="s">
        <v>114</v>
      </c>
      <c r="Q2968" s="80">
        <v>0</v>
      </c>
      <c r="R2968" s="80">
        <v>25.384855999999999</v>
      </c>
      <c r="S2968" s="80">
        <v>68.458809000000002</v>
      </c>
      <c r="T2968" s="80">
        <v>147211</v>
      </c>
      <c r="U2968" s="91">
        <f>Table1[[#This Row],[Distribution Amount (Dollars)]]/Table1[[#This Row],[NEWdatediff]]</f>
        <v>49070.333333333336</v>
      </c>
      <c r="V2968" s="82" t="s">
        <v>861</v>
      </c>
      <c r="W2968" s="82" t="s">
        <v>71</v>
      </c>
      <c r="X2968" s="82" t="s">
        <v>862</v>
      </c>
      <c r="Y2968" s="82" t="s">
        <v>863</v>
      </c>
      <c r="Z2968" s="82">
        <v>1</v>
      </c>
      <c r="AA2968" s="82" t="s">
        <v>121</v>
      </c>
      <c r="AB2968" s="82" t="s">
        <v>864</v>
      </c>
      <c r="AC2968" s="82" t="s">
        <v>865</v>
      </c>
      <c r="AD2968" s="82" t="s">
        <v>426</v>
      </c>
      <c r="AE2968" s="82" t="s">
        <v>866</v>
      </c>
      <c r="AI2968" s="82" t="s">
        <v>867</v>
      </c>
      <c r="AL2968" s="82" t="s">
        <v>714</v>
      </c>
      <c r="AM2968" s="82" t="s">
        <v>868</v>
      </c>
      <c r="AN2968" s="82" t="s">
        <v>76</v>
      </c>
      <c r="AO2968" s="82" t="s">
        <v>869</v>
      </c>
      <c r="AP2968" s="82">
        <v>736055</v>
      </c>
      <c r="AQ2968" s="82" t="s">
        <v>109</v>
      </c>
      <c r="AR2968" s="82" t="s">
        <v>4274</v>
      </c>
      <c r="AS2968" s="84">
        <v>40900</v>
      </c>
      <c r="AT2968" s="85">
        <v>2011</v>
      </c>
      <c r="AU2968" s="82" t="s">
        <v>4277</v>
      </c>
      <c r="AV2968" s="84">
        <v>41518</v>
      </c>
      <c r="AW2968" s="85">
        <v>2013</v>
      </c>
      <c r="AX2968" s="85">
        <f>Table1[[#This Row],[End TEST]]-Table1[[#This Row],[Start TEST]]</f>
        <v>2</v>
      </c>
      <c r="AY2968" s="85">
        <f>Table1[[#This Row],[TEST_Diff]]+1</f>
        <v>3</v>
      </c>
      <c r="AZ2968" s="92">
        <f>DATEDIF(Table1[[#This Row],[Start Year]],Table1[[#This Row],[End Year]],"d") / 365</f>
        <v>1.6931506849315068</v>
      </c>
      <c r="BA2968" s="82">
        <v>13210</v>
      </c>
      <c r="BB2968" s="82">
        <v>75000</v>
      </c>
      <c r="BC2968" s="82" t="s">
        <v>870</v>
      </c>
      <c r="BD2968" s="82">
        <v>1</v>
      </c>
      <c r="BE2968" s="82">
        <v>1</v>
      </c>
      <c r="BF2968" s="82">
        <v>1</v>
      </c>
      <c r="BG2968" s="82">
        <v>1</v>
      </c>
      <c r="BH2968" s="82">
        <v>1</v>
      </c>
      <c r="BI2968" s="82">
        <v>1</v>
      </c>
      <c r="BJ2968" s="82">
        <v>1</v>
      </c>
      <c r="BK2968" s="82">
        <v>1</v>
      </c>
      <c r="BP2968" s="82">
        <v>1</v>
      </c>
      <c r="BW2968" s="82" t="s">
        <v>871</v>
      </c>
    </row>
    <row r="2969" spans="1:75" x14ac:dyDescent="0.5">
      <c r="A2969" s="82">
        <v>240</v>
      </c>
      <c r="B2969" s="82" t="s">
        <v>811</v>
      </c>
      <c r="D2969" s="90">
        <v>43579</v>
      </c>
      <c r="E2969" s="90" t="s">
        <v>812</v>
      </c>
      <c r="F2969" s="90"/>
      <c r="G2969" s="82" t="s">
        <v>812</v>
      </c>
      <c r="H2969" s="82" t="s">
        <v>813</v>
      </c>
      <c r="I2969" s="80" t="s">
        <v>102</v>
      </c>
      <c r="J2969" s="80">
        <v>20</v>
      </c>
      <c r="K2969" s="80">
        <v>2</v>
      </c>
      <c r="L2969" s="80" t="s">
        <v>499</v>
      </c>
      <c r="M2969" s="80">
        <v>50</v>
      </c>
      <c r="N2969" s="80">
        <v>-13.254308</v>
      </c>
      <c r="O2969" s="80">
        <v>34.301524999999998</v>
      </c>
      <c r="P2969" s="80" t="s">
        <v>69</v>
      </c>
      <c r="Q2969" s="80">
        <v>0</v>
      </c>
      <c r="R2969" s="80">
        <v>2.6272389999999999</v>
      </c>
      <c r="S2969" s="80">
        <v>23.381664000000001</v>
      </c>
      <c r="T2969" s="80">
        <v>69438.100000000006</v>
      </c>
      <c r="U2969" s="91">
        <f>Table1[[#This Row],[Distribution Amount (Dollars)]]/Table1[[#This Row],[NEWdatediff]]</f>
        <v>13887.62</v>
      </c>
      <c r="V2969" s="82" t="s">
        <v>814</v>
      </c>
      <c r="W2969" s="82" t="s">
        <v>71</v>
      </c>
      <c r="X2969" s="82" t="s">
        <v>104</v>
      </c>
      <c r="Y2969" s="82" t="s">
        <v>105</v>
      </c>
      <c r="Z2969" s="82">
        <v>1</v>
      </c>
      <c r="AA2969" s="82" t="s">
        <v>121</v>
      </c>
      <c r="AB2969" s="82" t="s">
        <v>815</v>
      </c>
      <c r="AD2969" s="82" t="s">
        <v>499</v>
      </c>
      <c r="AE2969" s="82" t="s">
        <v>816</v>
      </c>
      <c r="AN2969" s="82" t="s">
        <v>76</v>
      </c>
      <c r="AO2969" s="82" t="s">
        <v>817</v>
      </c>
      <c r="AP2969" s="82">
        <v>694381</v>
      </c>
      <c r="AQ2969" s="82" t="s">
        <v>109</v>
      </c>
      <c r="AR2969" s="82" t="s">
        <v>4274</v>
      </c>
      <c r="AS2969" s="84">
        <v>40830</v>
      </c>
      <c r="AT2969" s="85">
        <v>2011</v>
      </c>
      <c r="AU2969" s="82" t="s">
        <v>4277</v>
      </c>
      <c r="AV2969" s="84">
        <v>42124</v>
      </c>
      <c r="AW2969" s="85">
        <v>2015</v>
      </c>
      <c r="AX2969" s="85">
        <f>Table1[[#This Row],[End TEST]]-Table1[[#This Row],[Start TEST]]</f>
        <v>4</v>
      </c>
      <c r="AY2969" s="85">
        <f>Table1[[#This Row],[TEST_Diff]]+1</f>
        <v>5</v>
      </c>
      <c r="AZ2969" s="92">
        <f>DATEDIF(Table1[[#This Row],[Start Year]],Table1[[#This Row],[End Year]],"d") / 365</f>
        <v>3.5452054794520547</v>
      </c>
      <c r="BA2969" s="82">
        <v>15437</v>
      </c>
      <c r="BC2969" s="82" t="s">
        <v>818</v>
      </c>
      <c r="BD2969" s="82">
        <v>1</v>
      </c>
      <c r="BE2969" s="82">
        <v>1</v>
      </c>
      <c r="BF2969" s="82">
        <v>1</v>
      </c>
      <c r="BJ2969" s="82">
        <v>1</v>
      </c>
      <c r="BK2969" s="82">
        <v>1</v>
      </c>
      <c r="BP2969" s="82">
        <v>1</v>
      </c>
    </row>
    <row r="2970" spans="1:75" x14ac:dyDescent="0.5">
      <c r="A2970" s="82">
        <v>240</v>
      </c>
      <c r="B2970" s="82" t="s">
        <v>811</v>
      </c>
      <c r="D2970" s="90">
        <v>43579</v>
      </c>
      <c r="E2970" s="90" t="s">
        <v>812</v>
      </c>
      <c r="F2970" s="90"/>
      <c r="G2970" s="82" t="s">
        <v>812</v>
      </c>
      <c r="H2970" s="82" t="s">
        <v>813</v>
      </c>
      <c r="I2970" s="80" t="s">
        <v>129</v>
      </c>
      <c r="J2970" s="80">
        <v>30</v>
      </c>
      <c r="K2970" s="80">
        <v>2</v>
      </c>
      <c r="L2970" s="80" t="s">
        <v>499</v>
      </c>
      <c r="M2970" s="80">
        <v>50</v>
      </c>
      <c r="N2970" s="80">
        <v>-13.254308</v>
      </c>
      <c r="O2970" s="80">
        <v>34.301524999999998</v>
      </c>
      <c r="P2970" s="80" t="s">
        <v>69</v>
      </c>
      <c r="Q2970" s="80">
        <v>0</v>
      </c>
      <c r="R2970" s="80">
        <v>2.6272389999999999</v>
      </c>
      <c r="S2970" s="80">
        <v>23.381664000000001</v>
      </c>
      <c r="T2970" s="80">
        <v>104157.15</v>
      </c>
      <c r="U2970" s="91">
        <f>Table1[[#This Row],[Distribution Amount (Dollars)]]/Table1[[#This Row],[NEWdatediff]]</f>
        <v>20831.43</v>
      </c>
      <c r="V2970" s="82" t="s">
        <v>814</v>
      </c>
      <c r="W2970" s="82" t="s">
        <v>71</v>
      </c>
      <c r="X2970" s="82" t="s">
        <v>104</v>
      </c>
      <c r="Y2970" s="82" t="s">
        <v>105</v>
      </c>
      <c r="Z2970" s="82">
        <v>1</v>
      </c>
      <c r="AA2970" s="82" t="s">
        <v>121</v>
      </c>
      <c r="AB2970" s="82" t="s">
        <v>815</v>
      </c>
      <c r="AD2970" s="82" t="s">
        <v>499</v>
      </c>
      <c r="AE2970" s="82" t="s">
        <v>816</v>
      </c>
      <c r="AN2970" s="82" t="s">
        <v>76</v>
      </c>
      <c r="AO2970" s="82" t="s">
        <v>817</v>
      </c>
      <c r="AP2970" s="82">
        <v>694381</v>
      </c>
      <c r="AQ2970" s="82" t="s">
        <v>109</v>
      </c>
      <c r="AR2970" s="82" t="s">
        <v>4274</v>
      </c>
      <c r="AS2970" s="84">
        <v>40830</v>
      </c>
      <c r="AT2970" s="85">
        <v>2011</v>
      </c>
      <c r="AU2970" s="82" t="s">
        <v>4277</v>
      </c>
      <c r="AV2970" s="84">
        <v>42124</v>
      </c>
      <c r="AW2970" s="85">
        <v>2015</v>
      </c>
      <c r="AX2970" s="85">
        <f>Table1[[#This Row],[End TEST]]-Table1[[#This Row],[Start TEST]]</f>
        <v>4</v>
      </c>
      <c r="AY2970" s="85">
        <f>Table1[[#This Row],[TEST_Diff]]+1</f>
        <v>5</v>
      </c>
      <c r="AZ2970" s="92">
        <f>DATEDIF(Table1[[#This Row],[Start Year]],Table1[[#This Row],[End Year]],"d") / 365</f>
        <v>3.5452054794520547</v>
      </c>
      <c r="BA2970" s="82">
        <v>15437</v>
      </c>
      <c r="BC2970" s="82" t="s">
        <v>818</v>
      </c>
      <c r="BD2970" s="82">
        <v>1</v>
      </c>
      <c r="BE2970" s="82">
        <v>1</v>
      </c>
      <c r="BF2970" s="82">
        <v>1</v>
      </c>
      <c r="BJ2970" s="82">
        <v>1</v>
      </c>
      <c r="BK2970" s="82">
        <v>1</v>
      </c>
      <c r="BP2970" s="82">
        <v>1</v>
      </c>
    </row>
    <row r="2971" spans="1:75" x14ac:dyDescent="0.5">
      <c r="A2971" s="82">
        <v>240</v>
      </c>
      <c r="B2971" s="82" t="s">
        <v>811</v>
      </c>
      <c r="D2971" s="90">
        <v>43579</v>
      </c>
      <c r="E2971" s="90" t="s">
        <v>812</v>
      </c>
      <c r="F2971" s="90"/>
      <c r="G2971" s="82" t="s">
        <v>812</v>
      </c>
      <c r="H2971" s="82" t="s">
        <v>813</v>
      </c>
      <c r="I2971" s="80" t="s">
        <v>67</v>
      </c>
      <c r="J2971" s="80">
        <v>30</v>
      </c>
      <c r="K2971" s="80">
        <v>2</v>
      </c>
      <c r="L2971" s="80" t="s">
        <v>499</v>
      </c>
      <c r="M2971" s="80">
        <v>50</v>
      </c>
      <c r="N2971" s="80">
        <v>-13.254308</v>
      </c>
      <c r="O2971" s="80">
        <v>34.301524999999998</v>
      </c>
      <c r="P2971" s="80" t="s">
        <v>69</v>
      </c>
      <c r="Q2971" s="80">
        <v>0</v>
      </c>
      <c r="R2971" s="80">
        <v>2.6272389999999999</v>
      </c>
      <c r="S2971" s="80">
        <v>23.381664000000001</v>
      </c>
      <c r="T2971" s="80">
        <v>104157.15</v>
      </c>
      <c r="U2971" s="91">
        <f>Table1[[#This Row],[Distribution Amount (Dollars)]]/Table1[[#This Row],[NEWdatediff]]</f>
        <v>20831.43</v>
      </c>
      <c r="V2971" s="82" t="s">
        <v>814</v>
      </c>
      <c r="W2971" s="82" t="s">
        <v>71</v>
      </c>
      <c r="X2971" s="82" t="s">
        <v>104</v>
      </c>
      <c r="Y2971" s="82" t="s">
        <v>105</v>
      </c>
      <c r="Z2971" s="82">
        <v>1</v>
      </c>
      <c r="AA2971" s="82" t="s">
        <v>121</v>
      </c>
      <c r="AB2971" s="82" t="s">
        <v>815</v>
      </c>
      <c r="AD2971" s="82" t="s">
        <v>499</v>
      </c>
      <c r="AE2971" s="82" t="s">
        <v>816</v>
      </c>
      <c r="AN2971" s="82" t="s">
        <v>76</v>
      </c>
      <c r="AO2971" s="82" t="s">
        <v>817</v>
      </c>
      <c r="AP2971" s="82">
        <v>694381</v>
      </c>
      <c r="AQ2971" s="82" t="s">
        <v>109</v>
      </c>
      <c r="AR2971" s="82" t="s">
        <v>4274</v>
      </c>
      <c r="AS2971" s="84">
        <v>40830</v>
      </c>
      <c r="AT2971" s="85">
        <v>2011</v>
      </c>
      <c r="AU2971" s="82" t="s">
        <v>4277</v>
      </c>
      <c r="AV2971" s="84">
        <v>42124</v>
      </c>
      <c r="AW2971" s="85">
        <v>2015</v>
      </c>
      <c r="AX2971" s="85">
        <f>Table1[[#This Row],[End TEST]]-Table1[[#This Row],[Start TEST]]</f>
        <v>4</v>
      </c>
      <c r="AY2971" s="85">
        <f>Table1[[#This Row],[TEST_Diff]]+1</f>
        <v>5</v>
      </c>
      <c r="AZ2971" s="92">
        <f>DATEDIF(Table1[[#This Row],[Start Year]],Table1[[#This Row],[End Year]],"d") / 365</f>
        <v>3.5452054794520547</v>
      </c>
      <c r="BA2971" s="82">
        <v>15437</v>
      </c>
      <c r="BC2971" s="82" t="s">
        <v>818</v>
      </c>
      <c r="BD2971" s="82">
        <v>1</v>
      </c>
      <c r="BE2971" s="82">
        <v>1</v>
      </c>
      <c r="BF2971" s="82">
        <v>1</v>
      </c>
      <c r="BJ2971" s="82">
        <v>1</v>
      </c>
      <c r="BK2971" s="82">
        <v>1</v>
      </c>
      <c r="BP2971" s="82">
        <v>1</v>
      </c>
    </row>
    <row r="2972" spans="1:75" x14ac:dyDescent="0.5">
      <c r="A2972" s="82">
        <v>240</v>
      </c>
      <c r="B2972" s="82" t="s">
        <v>811</v>
      </c>
      <c r="D2972" s="90">
        <v>43579</v>
      </c>
      <c r="E2972" s="90" t="s">
        <v>812</v>
      </c>
      <c r="F2972" s="90"/>
      <c r="G2972" s="82" t="s">
        <v>812</v>
      </c>
      <c r="H2972" s="82" t="s">
        <v>813</v>
      </c>
      <c r="I2972" s="80" t="s">
        <v>97</v>
      </c>
      <c r="J2972" s="80">
        <v>20</v>
      </c>
      <c r="K2972" s="80">
        <v>2</v>
      </c>
      <c r="L2972" s="80" t="s">
        <v>499</v>
      </c>
      <c r="M2972" s="80">
        <v>50</v>
      </c>
      <c r="N2972" s="80">
        <v>-13.254308</v>
      </c>
      <c r="O2972" s="80">
        <v>34.301524999999998</v>
      </c>
      <c r="P2972" s="80" t="s">
        <v>69</v>
      </c>
      <c r="Q2972" s="80">
        <v>0</v>
      </c>
      <c r="R2972" s="80">
        <v>2.6272389999999999</v>
      </c>
      <c r="S2972" s="80">
        <v>23.381664000000001</v>
      </c>
      <c r="T2972" s="80">
        <v>69438.100000000006</v>
      </c>
      <c r="U2972" s="91">
        <f>Table1[[#This Row],[Distribution Amount (Dollars)]]/Table1[[#This Row],[NEWdatediff]]</f>
        <v>13887.62</v>
      </c>
      <c r="V2972" s="82" t="s">
        <v>814</v>
      </c>
      <c r="W2972" s="82" t="s">
        <v>71</v>
      </c>
      <c r="X2972" s="82" t="s">
        <v>104</v>
      </c>
      <c r="Y2972" s="82" t="s">
        <v>105</v>
      </c>
      <c r="Z2972" s="82">
        <v>1</v>
      </c>
      <c r="AA2972" s="82" t="s">
        <v>121</v>
      </c>
      <c r="AB2972" s="82" t="s">
        <v>815</v>
      </c>
      <c r="AD2972" s="82" t="s">
        <v>499</v>
      </c>
      <c r="AE2972" s="82" t="s">
        <v>816</v>
      </c>
      <c r="AN2972" s="82" t="s">
        <v>76</v>
      </c>
      <c r="AO2972" s="82" t="s">
        <v>817</v>
      </c>
      <c r="AP2972" s="82">
        <v>694381</v>
      </c>
      <c r="AQ2972" s="82" t="s">
        <v>109</v>
      </c>
      <c r="AR2972" s="82" t="s">
        <v>4274</v>
      </c>
      <c r="AS2972" s="84">
        <v>40830</v>
      </c>
      <c r="AT2972" s="85">
        <v>2011</v>
      </c>
      <c r="AU2972" s="82" t="s">
        <v>4277</v>
      </c>
      <c r="AV2972" s="84">
        <v>42124</v>
      </c>
      <c r="AW2972" s="85">
        <v>2015</v>
      </c>
      <c r="AX2972" s="85">
        <f>Table1[[#This Row],[End TEST]]-Table1[[#This Row],[Start TEST]]</f>
        <v>4</v>
      </c>
      <c r="AY2972" s="85">
        <f>Table1[[#This Row],[TEST_Diff]]+1</f>
        <v>5</v>
      </c>
      <c r="AZ2972" s="92">
        <f>DATEDIF(Table1[[#This Row],[Start Year]],Table1[[#This Row],[End Year]],"d") / 365</f>
        <v>3.5452054794520547</v>
      </c>
      <c r="BA2972" s="82">
        <v>15437</v>
      </c>
      <c r="BC2972" s="82" t="s">
        <v>818</v>
      </c>
      <c r="BD2972" s="82">
        <v>1</v>
      </c>
      <c r="BE2972" s="82">
        <v>1</v>
      </c>
      <c r="BF2972" s="82">
        <v>1</v>
      </c>
      <c r="BJ2972" s="82">
        <v>1</v>
      </c>
      <c r="BK2972" s="82">
        <v>1</v>
      </c>
      <c r="BP2972" s="82">
        <v>1</v>
      </c>
    </row>
    <row r="2973" spans="1:75" x14ac:dyDescent="0.5">
      <c r="A2973" s="82">
        <v>240</v>
      </c>
      <c r="B2973" s="82" t="s">
        <v>811</v>
      </c>
      <c r="D2973" s="90">
        <v>43579</v>
      </c>
      <c r="E2973" s="90" t="s">
        <v>812</v>
      </c>
      <c r="F2973" s="90"/>
      <c r="G2973" s="82" t="s">
        <v>812</v>
      </c>
      <c r="H2973" s="82" t="s">
        <v>813</v>
      </c>
      <c r="I2973" s="80" t="s">
        <v>102</v>
      </c>
      <c r="J2973" s="80">
        <v>20</v>
      </c>
      <c r="K2973" s="80">
        <v>2</v>
      </c>
      <c r="L2973" s="80" t="s">
        <v>426</v>
      </c>
      <c r="M2973" s="80">
        <v>50</v>
      </c>
      <c r="N2973" s="80">
        <v>23.684994</v>
      </c>
      <c r="O2973" s="80">
        <v>90.356330999999997</v>
      </c>
      <c r="P2973" s="80" t="s">
        <v>114</v>
      </c>
      <c r="Q2973" s="80">
        <v>0</v>
      </c>
      <c r="R2973" s="80">
        <v>25.384855999999999</v>
      </c>
      <c r="S2973" s="80">
        <v>68.458809000000002</v>
      </c>
      <c r="T2973" s="80">
        <v>69438.100000000006</v>
      </c>
      <c r="U2973" s="91">
        <f>Table1[[#This Row],[Distribution Amount (Dollars)]]/Table1[[#This Row],[NEWdatediff]]</f>
        <v>13887.62</v>
      </c>
      <c r="V2973" s="82" t="s">
        <v>814</v>
      </c>
      <c r="W2973" s="82" t="s">
        <v>71</v>
      </c>
      <c r="X2973" s="82" t="s">
        <v>104</v>
      </c>
      <c r="Y2973" s="82" t="s">
        <v>105</v>
      </c>
      <c r="Z2973" s="82">
        <v>1</v>
      </c>
      <c r="AA2973" s="82" t="s">
        <v>121</v>
      </c>
      <c r="AB2973" s="82" t="s">
        <v>815</v>
      </c>
      <c r="AD2973" s="82" t="s">
        <v>426</v>
      </c>
      <c r="AE2973" s="82" t="s">
        <v>816</v>
      </c>
      <c r="AN2973" s="82" t="s">
        <v>76</v>
      </c>
      <c r="AO2973" s="82" t="s">
        <v>817</v>
      </c>
      <c r="AP2973" s="82">
        <v>694381</v>
      </c>
      <c r="AQ2973" s="82" t="s">
        <v>109</v>
      </c>
      <c r="AR2973" s="82" t="s">
        <v>4274</v>
      </c>
      <c r="AS2973" s="84">
        <v>40830</v>
      </c>
      <c r="AT2973" s="85">
        <v>2011</v>
      </c>
      <c r="AU2973" s="82" t="s">
        <v>4277</v>
      </c>
      <c r="AV2973" s="84">
        <v>42124</v>
      </c>
      <c r="AW2973" s="85">
        <v>2015</v>
      </c>
      <c r="AX2973" s="85">
        <f>Table1[[#This Row],[End TEST]]-Table1[[#This Row],[Start TEST]]</f>
        <v>4</v>
      </c>
      <c r="AY2973" s="85">
        <f>Table1[[#This Row],[TEST_Diff]]+1</f>
        <v>5</v>
      </c>
      <c r="AZ2973" s="92">
        <f>DATEDIF(Table1[[#This Row],[Start Year]],Table1[[#This Row],[End Year]],"d") / 365</f>
        <v>3.5452054794520547</v>
      </c>
      <c r="BA2973" s="82">
        <v>15437</v>
      </c>
      <c r="BC2973" s="82" t="s">
        <v>818</v>
      </c>
      <c r="BD2973" s="82">
        <v>1</v>
      </c>
      <c r="BE2973" s="82">
        <v>1</v>
      </c>
      <c r="BF2973" s="82">
        <v>1</v>
      </c>
      <c r="BJ2973" s="82">
        <v>1</v>
      </c>
      <c r="BK2973" s="82">
        <v>1</v>
      </c>
      <c r="BP2973" s="82">
        <v>1</v>
      </c>
    </row>
    <row r="2974" spans="1:75" x14ac:dyDescent="0.5">
      <c r="A2974" s="82">
        <v>240</v>
      </c>
      <c r="B2974" s="82" t="s">
        <v>811</v>
      </c>
      <c r="D2974" s="90">
        <v>43579</v>
      </c>
      <c r="E2974" s="90" t="s">
        <v>812</v>
      </c>
      <c r="F2974" s="90"/>
      <c r="G2974" s="82" t="s">
        <v>812</v>
      </c>
      <c r="H2974" s="82" t="s">
        <v>813</v>
      </c>
      <c r="I2974" s="80" t="s">
        <v>129</v>
      </c>
      <c r="J2974" s="80">
        <v>30</v>
      </c>
      <c r="K2974" s="80">
        <v>2</v>
      </c>
      <c r="L2974" s="80" t="s">
        <v>426</v>
      </c>
      <c r="M2974" s="80">
        <v>50</v>
      </c>
      <c r="N2974" s="80">
        <v>23.684994</v>
      </c>
      <c r="O2974" s="80">
        <v>90.356330999999997</v>
      </c>
      <c r="P2974" s="80" t="s">
        <v>114</v>
      </c>
      <c r="Q2974" s="80">
        <v>0</v>
      </c>
      <c r="R2974" s="80">
        <v>25.384855999999999</v>
      </c>
      <c r="S2974" s="80">
        <v>68.458809000000002</v>
      </c>
      <c r="T2974" s="80">
        <v>104157.15</v>
      </c>
      <c r="U2974" s="91">
        <f>Table1[[#This Row],[Distribution Amount (Dollars)]]/Table1[[#This Row],[NEWdatediff]]</f>
        <v>20831.43</v>
      </c>
      <c r="V2974" s="82" t="s">
        <v>814</v>
      </c>
      <c r="W2974" s="82" t="s">
        <v>71</v>
      </c>
      <c r="X2974" s="82" t="s">
        <v>104</v>
      </c>
      <c r="Y2974" s="82" t="s">
        <v>105</v>
      </c>
      <c r="Z2974" s="82">
        <v>1</v>
      </c>
      <c r="AA2974" s="82" t="s">
        <v>121</v>
      </c>
      <c r="AB2974" s="82" t="s">
        <v>815</v>
      </c>
      <c r="AD2974" s="82" t="s">
        <v>426</v>
      </c>
      <c r="AE2974" s="82" t="s">
        <v>816</v>
      </c>
      <c r="AN2974" s="82" t="s">
        <v>76</v>
      </c>
      <c r="AO2974" s="82" t="s">
        <v>817</v>
      </c>
      <c r="AP2974" s="82">
        <v>694381</v>
      </c>
      <c r="AQ2974" s="82" t="s">
        <v>109</v>
      </c>
      <c r="AR2974" s="82" t="s">
        <v>4274</v>
      </c>
      <c r="AS2974" s="84">
        <v>40830</v>
      </c>
      <c r="AT2974" s="85">
        <v>2011</v>
      </c>
      <c r="AU2974" s="82" t="s">
        <v>4277</v>
      </c>
      <c r="AV2974" s="84">
        <v>42124</v>
      </c>
      <c r="AW2974" s="85">
        <v>2015</v>
      </c>
      <c r="AX2974" s="85">
        <f>Table1[[#This Row],[End TEST]]-Table1[[#This Row],[Start TEST]]</f>
        <v>4</v>
      </c>
      <c r="AY2974" s="85">
        <f>Table1[[#This Row],[TEST_Diff]]+1</f>
        <v>5</v>
      </c>
      <c r="AZ2974" s="92">
        <f>DATEDIF(Table1[[#This Row],[Start Year]],Table1[[#This Row],[End Year]],"d") / 365</f>
        <v>3.5452054794520547</v>
      </c>
      <c r="BA2974" s="82">
        <v>15437</v>
      </c>
      <c r="BC2974" s="82" t="s">
        <v>818</v>
      </c>
      <c r="BD2974" s="82">
        <v>1</v>
      </c>
      <c r="BE2974" s="82">
        <v>1</v>
      </c>
      <c r="BF2974" s="82">
        <v>1</v>
      </c>
      <c r="BJ2974" s="82">
        <v>1</v>
      </c>
      <c r="BK2974" s="82">
        <v>1</v>
      </c>
      <c r="BP2974" s="82">
        <v>1</v>
      </c>
    </row>
    <row r="2975" spans="1:75" x14ac:dyDescent="0.5">
      <c r="A2975" s="82">
        <v>240</v>
      </c>
      <c r="B2975" s="82" t="s">
        <v>811</v>
      </c>
      <c r="D2975" s="90">
        <v>43579</v>
      </c>
      <c r="E2975" s="90" t="s">
        <v>812</v>
      </c>
      <c r="F2975" s="90"/>
      <c r="G2975" s="82" t="s">
        <v>812</v>
      </c>
      <c r="H2975" s="82" t="s">
        <v>813</v>
      </c>
      <c r="I2975" s="80" t="s">
        <v>67</v>
      </c>
      <c r="J2975" s="80">
        <v>30</v>
      </c>
      <c r="K2975" s="80">
        <v>2</v>
      </c>
      <c r="L2975" s="80" t="s">
        <v>426</v>
      </c>
      <c r="M2975" s="80">
        <v>50</v>
      </c>
      <c r="N2975" s="80">
        <v>23.684994</v>
      </c>
      <c r="O2975" s="80">
        <v>90.356330999999997</v>
      </c>
      <c r="P2975" s="80" t="s">
        <v>114</v>
      </c>
      <c r="Q2975" s="80">
        <v>0</v>
      </c>
      <c r="R2975" s="80">
        <v>25.384855999999999</v>
      </c>
      <c r="S2975" s="80">
        <v>68.458809000000002</v>
      </c>
      <c r="T2975" s="80">
        <v>104157.15</v>
      </c>
      <c r="U2975" s="91">
        <f>Table1[[#This Row],[Distribution Amount (Dollars)]]/Table1[[#This Row],[NEWdatediff]]</f>
        <v>20831.43</v>
      </c>
      <c r="V2975" s="82" t="s">
        <v>814</v>
      </c>
      <c r="W2975" s="82" t="s">
        <v>71</v>
      </c>
      <c r="X2975" s="82" t="s">
        <v>104</v>
      </c>
      <c r="Y2975" s="82" t="s">
        <v>105</v>
      </c>
      <c r="Z2975" s="82">
        <v>1</v>
      </c>
      <c r="AA2975" s="82" t="s">
        <v>121</v>
      </c>
      <c r="AB2975" s="82" t="s">
        <v>815</v>
      </c>
      <c r="AD2975" s="82" t="s">
        <v>426</v>
      </c>
      <c r="AE2975" s="82" t="s">
        <v>816</v>
      </c>
      <c r="AN2975" s="82" t="s">
        <v>76</v>
      </c>
      <c r="AO2975" s="82" t="s">
        <v>817</v>
      </c>
      <c r="AP2975" s="82">
        <v>694381</v>
      </c>
      <c r="AQ2975" s="82" t="s">
        <v>109</v>
      </c>
      <c r="AR2975" s="82" t="s">
        <v>4274</v>
      </c>
      <c r="AS2975" s="84">
        <v>40830</v>
      </c>
      <c r="AT2975" s="85">
        <v>2011</v>
      </c>
      <c r="AU2975" s="82" t="s">
        <v>4277</v>
      </c>
      <c r="AV2975" s="84">
        <v>42124</v>
      </c>
      <c r="AW2975" s="85">
        <v>2015</v>
      </c>
      <c r="AX2975" s="85">
        <f>Table1[[#This Row],[End TEST]]-Table1[[#This Row],[Start TEST]]</f>
        <v>4</v>
      </c>
      <c r="AY2975" s="85">
        <f>Table1[[#This Row],[TEST_Diff]]+1</f>
        <v>5</v>
      </c>
      <c r="AZ2975" s="92">
        <f>DATEDIF(Table1[[#This Row],[Start Year]],Table1[[#This Row],[End Year]],"d") / 365</f>
        <v>3.5452054794520547</v>
      </c>
      <c r="BA2975" s="82">
        <v>15437</v>
      </c>
      <c r="BC2975" s="82" t="s">
        <v>818</v>
      </c>
      <c r="BD2975" s="82">
        <v>1</v>
      </c>
      <c r="BE2975" s="82">
        <v>1</v>
      </c>
      <c r="BF2975" s="82">
        <v>1</v>
      </c>
      <c r="BJ2975" s="82">
        <v>1</v>
      </c>
      <c r="BK2975" s="82">
        <v>1</v>
      </c>
      <c r="BP2975" s="82">
        <v>1</v>
      </c>
    </row>
    <row r="2976" spans="1:75" x14ac:dyDescent="0.5">
      <c r="A2976" s="82">
        <v>240</v>
      </c>
      <c r="B2976" s="82" t="s">
        <v>811</v>
      </c>
      <c r="D2976" s="90">
        <v>43579</v>
      </c>
      <c r="E2976" s="90" t="s">
        <v>812</v>
      </c>
      <c r="F2976" s="90"/>
      <c r="G2976" s="82" t="s">
        <v>812</v>
      </c>
      <c r="H2976" s="82" t="s">
        <v>813</v>
      </c>
      <c r="I2976" s="80" t="s">
        <v>97</v>
      </c>
      <c r="J2976" s="80">
        <v>20</v>
      </c>
      <c r="K2976" s="80">
        <v>2</v>
      </c>
      <c r="L2976" s="80" t="s">
        <v>426</v>
      </c>
      <c r="M2976" s="80">
        <v>50</v>
      </c>
      <c r="N2976" s="80">
        <v>23.684994</v>
      </c>
      <c r="O2976" s="80">
        <v>90.356330999999997</v>
      </c>
      <c r="P2976" s="80" t="s">
        <v>114</v>
      </c>
      <c r="Q2976" s="80">
        <v>0</v>
      </c>
      <c r="R2976" s="80">
        <v>25.384855999999999</v>
      </c>
      <c r="S2976" s="80">
        <v>68.458809000000002</v>
      </c>
      <c r="T2976" s="80">
        <v>69438.100000000006</v>
      </c>
      <c r="U2976" s="91">
        <f>Table1[[#This Row],[Distribution Amount (Dollars)]]/Table1[[#This Row],[NEWdatediff]]</f>
        <v>13887.62</v>
      </c>
      <c r="V2976" s="82" t="s">
        <v>814</v>
      </c>
      <c r="W2976" s="82" t="s">
        <v>71</v>
      </c>
      <c r="X2976" s="82" t="s">
        <v>104</v>
      </c>
      <c r="Y2976" s="82" t="s">
        <v>105</v>
      </c>
      <c r="Z2976" s="82">
        <v>1</v>
      </c>
      <c r="AA2976" s="82" t="s">
        <v>121</v>
      </c>
      <c r="AB2976" s="82" t="s">
        <v>815</v>
      </c>
      <c r="AD2976" s="82" t="s">
        <v>426</v>
      </c>
      <c r="AE2976" s="82" t="s">
        <v>816</v>
      </c>
      <c r="AN2976" s="82" t="s">
        <v>76</v>
      </c>
      <c r="AO2976" s="82" t="s">
        <v>817</v>
      </c>
      <c r="AP2976" s="82">
        <v>694381</v>
      </c>
      <c r="AQ2976" s="82" t="s">
        <v>109</v>
      </c>
      <c r="AR2976" s="82" t="s">
        <v>4274</v>
      </c>
      <c r="AS2976" s="84">
        <v>40830</v>
      </c>
      <c r="AT2976" s="85">
        <v>2011</v>
      </c>
      <c r="AU2976" s="82" t="s">
        <v>4277</v>
      </c>
      <c r="AV2976" s="84">
        <v>42124</v>
      </c>
      <c r="AW2976" s="85">
        <v>2015</v>
      </c>
      <c r="AX2976" s="85">
        <f>Table1[[#This Row],[End TEST]]-Table1[[#This Row],[Start TEST]]</f>
        <v>4</v>
      </c>
      <c r="AY2976" s="85">
        <f>Table1[[#This Row],[TEST_Diff]]+1</f>
        <v>5</v>
      </c>
      <c r="AZ2976" s="92">
        <f>DATEDIF(Table1[[#This Row],[Start Year]],Table1[[#This Row],[End Year]],"d") / 365</f>
        <v>3.5452054794520547</v>
      </c>
      <c r="BA2976" s="82">
        <v>15437</v>
      </c>
      <c r="BC2976" s="82" t="s">
        <v>818</v>
      </c>
      <c r="BD2976" s="82">
        <v>1</v>
      </c>
      <c r="BE2976" s="82">
        <v>1</v>
      </c>
      <c r="BF2976" s="82">
        <v>1</v>
      </c>
      <c r="BJ2976" s="82">
        <v>1</v>
      </c>
      <c r="BK2976" s="82">
        <v>1</v>
      </c>
      <c r="BP2976" s="82">
        <v>1</v>
      </c>
    </row>
    <row r="2977" spans="1:75" x14ac:dyDescent="0.5">
      <c r="A2977" s="82">
        <v>241</v>
      </c>
      <c r="B2977" s="82" t="s">
        <v>2217</v>
      </c>
      <c r="D2977" s="90">
        <v>43579</v>
      </c>
      <c r="E2977" s="90" t="s">
        <v>2218</v>
      </c>
      <c r="F2977" s="90"/>
      <c r="G2977" s="82" t="s">
        <v>2218</v>
      </c>
      <c r="H2977" s="82" t="s">
        <v>2219</v>
      </c>
      <c r="I2977" s="80" t="s">
        <v>98</v>
      </c>
      <c r="J2977" s="80">
        <v>5</v>
      </c>
      <c r="K2977" s="80">
        <v>1</v>
      </c>
      <c r="L2977" s="80" t="s">
        <v>426</v>
      </c>
      <c r="M2977" s="80">
        <v>100</v>
      </c>
      <c r="N2977" s="80">
        <v>23.684994</v>
      </c>
      <c r="O2977" s="80">
        <v>90.356330999999997</v>
      </c>
      <c r="P2977" s="80" t="s">
        <v>114</v>
      </c>
      <c r="Q2977" s="80">
        <v>0</v>
      </c>
      <c r="R2977" s="80">
        <v>25.384855999999999</v>
      </c>
      <c r="S2977" s="80">
        <v>68.458809000000002</v>
      </c>
      <c r="T2977" s="80">
        <v>65916.25</v>
      </c>
      <c r="U2977" s="91">
        <f>Table1[[#This Row],[Distribution Amount (Dollars)]]/Table1[[#This Row],[NEWdatediff]]</f>
        <v>13183.25</v>
      </c>
      <c r="V2977" s="82" t="s">
        <v>2220</v>
      </c>
      <c r="W2977" s="82" t="s">
        <v>71</v>
      </c>
      <c r="X2977" s="82" t="s">
        <v>2221</v>
      </c>
      <c r="Y2977" s="82" t="s">
        <v>105</v>
      </c>
      <c r="Z2977" s="82">
        <v>1</v>
      </c>
      <c r="AA2977" s="82" t="s">
        <v>121</v>
      </c>
      <c r="AB2977" s="82" t="s">
        <v>2222</v>
      </c>
      <c r="AD2977" s="82" t="s">
        <v>426</v>
      </c>
      <c r="AE2977" s="82" t="s">
        <v>2223</v>
      </c>
      <c r="AN2977" s="82" t="s">
        <v>76</v>
      </c>
      <c r="AO2977" s="82" t="s">
        <v>2224</v>
      </c>
      <c r="AP2977" s="82">
        <v>1318325</v>
      </c>
      <c r="AQ2977" s="82" t="s">
        <v>109</v>
      </c>
      <c r="AR2977" s="82" t="s">
        <v>4274</v>
      </c>
      <c r="AS2977" s="84">
        <v>40878</v>
      </c>
      <c r="AT2977" s="85">
        <v>2011</v>
      </c>
      <c r="AU2977" s="82" t="s">
        <v>4277</v>
      </c>
      <c r="AV2977" s="84">
        <v>42166</v>
      </c>
      <c r="AW2977" s="85">
        <v>2015</v>
      </c>
      <c r="AX2977" s="85">
        <f>Table1[[#This Row],[End TEST]]-Table1[[#This Row],[Start TEST]]</f>
        <v>4</v>
      </c>
      <c r="AY2977" s="85">
        <f>Table1[[#This Row],[TEST_Diff]]+1</f>
        <v>5</v>
      </c>
      <c r="AZ2977" s="92">
        <f>DATEDIF(Table1[[#This Row],[Start Year]],Table1[[#This Row],[End Year]],"d") / 365</f>
        <v>3.5287671232876714</v>
      </c>
      <c r="BA2977" s="82">
        <v>3798</v>
      </c>
      <c r="BC2977" s="82" t="s">
        <v>2225</v>
      </c>
      <c r="BD2977" s="82">
        <v>1</v>
      </c>
      <c r="BE2977" s="82">
        <v>1</v>
      </c>
      <c r="BJ2977" s="82">
        <v>1</v>
      </c>
      <c r="BK2977" s="82">
        <v>1</v>
      </c>
      <c r="BT2977" s="82">
        <v>1</v>
      </c>
      <c r="BW2977" s="82" t="s">
        <v>2226</v>
      </c>
    </row>
    <row r="2978" spans="1:75" x14ac:dyDescent="0.5">
      <c r="A2978" s="82">
        <v>241</v>
      </c>
      <c r="B2978" s="82" t="s">
        <v>2217</v>
      </c>
      <c r="D2978" s="90">
        <v>43579</v>
      </c>
      <c r="E2978" s="90" t="s">
        <v>2218</v>
      </c>
      <c r="F2978" s="90"/>
      <c r="G2978" s="82" t="s">
        <v>2218</v>
      </c>
      <c r="H2978" s="82" t="s">
        <v>2219</v>
      </c>
      <c r="I2978" s="80" t="s">
        <v>127</v>
      </c>
      <c r="J2978" s="80">
        <v>95</v>
      </c>
      <c r="K2978" s="80">
        <v>1</v>
      </c>
      <c r="L2978" s="80" t="s">
        <v>426</v>
      </c>
      <c r="M2978" s="80">
        <v>100</v>
      </c>
      <c r="N2978" s="80">
        <v>23.684994</v>
      </c>
      <c r="O2978" s="80">
        <v>90.356330999999997</v>
      </c>
      <c r="P2978" s="80" t="s">
        <v>114</v>
      </c>
      <c r="Q2978" s="80">
        <v>0</v>
      </c>
      <c r="R2978" s="80">
        <v>25.384855999999999</v>
      </c>
      <c r="S2978" s="80">
        <v>68.458809000000002</v>
      </c>
      <c r="T2978" s="80">
        <v>1252408.75</v>
      </c>
      <c r="U2978" s="91">
        <f>Table1[[#This Row],[Distribution Amount (Dollars)]]/Table1[[#This Row],[NEWdatediff]]</f>
        <v>250481.75</v>
      </c>
      <c r="V2978" s="82" t="s">
        <v>2220</v>
      </c>
      <c r="W2978" s="82" t="s">
        <v>71</v>
      </c>
      <c r="X2978" s="82" t="s">
        <v>2221</v>
      </c>
      <c r="Y2978" s="82" t="s">
        <v>105</v>
      </c>
      <c r="Z2978" s="82">
        <v>1</v>
      </c>
      <c r="AA2978" s="82" t="s">
        <v>121</v>
      </c>
      <c r="AB2978" s="82" t="s">
        <v>2222</v>
      </c>
      <c r="AD2978" s="82" t="s">
        <v>426</v>
      </c>
      <c r="AE2978" s="82" t="s">
        <v>2223</v>
      </c>
      <c r="AN2978" s="82" t="s">
        <v>76</v>
      </c>
      <c r="AO2978" s="82" t="s">
        <v>2224</v>
      </c>
      <c r="AP2978" s="82">
        <v>1318325</v>
      </c>
      <c r="AQ2978" s="82" t="s">
        <v>109</v>
      </c>
      <c r="AR2978" s="82" t="s">
        <v>4274</v>
      </c>
      <c r="AS2978" s="84">
        <v>40878</v>
      </c>
      <c r="AT2978" s="85">
        <v>2011</v>
      </c>
      <c r="AU2978" s="82" t="s">
        <v>4277</v>
      </c>
      <c r="AV2978" s="84">
        <v>42166</v>
      </c>
      <c r="AW2978" s="85">
        <v>2015</v>
      </c>
      <c r="AX2978" s="85">
        <f>Table1[[#This Row],[End TEST]]-Table1[[#This Row],[Start TEST]]</f>
        <v>4</v>
      </c>
      <c r="AY2978" s="85">
        <f>Table1[[#This Row],[TEST_Diff]]+1</f>
        <v>5</v>
      </c>
      <c r="AZ2978" s="92">
        <f>DATEDIF(Table1[[#This Row],[Start Year]],Table1[[#This Row],[End Year]],"d") / 365</f>
        <v>3.5287671232876714</v>
      </c>
      <c r="BA2978" s="82">
        <v>3798</v>
      </c>
      <c r="BC2978" s="82" t="s">
        <v>2225</v>
      </c>
      <c r="BD2978" s="82">
        <v>1</v>
      </c>
      <c r="BE2978" s="82">
        <v>1</v>
      </c>
      <c r="BJ2978" s="82">
        <v>1</v>
      </c>
      <c r="BK2978" s="82">
        <v>1</v>
      </c>
      <c r="BT2978" s="82">
        <v>1</v>
      </c>
      <c r="BW2978" s="82" t="s">
        <v>2226</v>
      </c>
    </row>
    <row r="2979" spans="1:75" x14ac:dyDescent="0.5">
      <c r="A2979" s="82">
        <v>242</v>
      </c>
      <c r="B2979" s="82" t="s">
        <v>1595</v>
      </c>
      <c r="D2979" s="90">
        <v>43579</v>
      </c>
      <c r="E2979" s="90" t="s">
        <v>1596</v>
      </c>
      <c r="F2979" s="90"/>
      <c r="G2979" s="82" t="s">
        <v>1596</v>
      </c>
      <c r="H2979" s="82" t="s">
        <v>1597</v>
      </c>
      <c r="I2979" s="80" t="s">
        <v>127</v>
      </c>
      <c r="J2979" s="80">
        <v>25</v>
      </c>
      <c r="K2979" s="80">
        <v>1</v>
      </c>
      <c r="L2979" s="80" t="s">
        <v>144</v>
      </c>
      <c r="M2979" s="80">
        <v>100</v>
      </c>
      <c r="N2979" s="80">
        <v>1.105402</v>
      </c>
      <c r="O2979" s="80">
        <v>32.520620000000001</v>
      </c>
      <c r="P2979" s="80" t="s">
        <v>69</v>
      </c>
      <c r="Q2979" s="80">
        <v>0</v>
      </c>
      <c r="R2979" s="80">
        <v>2.6272389999999999</v>
      </c>
      <c r="S2979" s="80">
        <v>23.381664000000001</v>
      </c>
      <c r="T2979" s="80">
        <v>872355.25</v>
      </c>
      <c r="U2979" s="91">
        <f>Table1[[#This Row],[Distribution Amount (Dollars)]]/Table1[[#This Row],[NEWdatediff]]</f>
        <v>218088.8125</v>
      </c>
      <c r="V2979" s="82" t="s">
        <v>1598</v>
      </c>
      <c r="W2979" s="82" t="s">
        <v>71</v>
      </c>
      <c r="X2979" s="82" t="s">
        <v>104</v>
      </c>
      <c r="Y2979" s="82" t="s">
        <v>105</v>
      </c>
      <c r="Z2979" s="82">
        <v>1</v>
      </c>
      <c r="AA2979" s="82" t="s">
        <v>121</v>
      </c>
      <c r="AB2979" s="82" t="s">
        <v>1599</v>
      </c>
      <c r="AD2979" s="82" t="s">
        <v>144</v>
      </c>
      <c r="AN2979" s="82" t="s">
        <v>76</v>
      </c>
      <c r="AO2979" s="82" t="s">
        <v>1600</v>
      </c>
      <c r="AP2979" s="82">
        <v>3489421</v>
      </c>
      <c r="AQ2979" s="82" t="s">
        <v>109</v>
      </c>
      <c r="AR2979" s="82" t="s">
        <v>4274</v>
      </c>
      <c r="AS2979" s="84">
        <v>40911</v>
      </c>
      <c r="AT2979" s="85">
        <v>2012</v>
      </c>
      <c r="AU2979" s="82" t="s">
        <v>4277</v>
      </c>
      <c r="AV2979" s="84">
        <v>42230</v>
      </c>
      <c r="AW2979" s="85">
        <v>2015</v>
      </c>
      <c r="AX2979" s="85">
        <f>Table1[[#This Row],[End TEST]]-Table1[[#This Row],[Start TEST]]</f>
        <v>3</v>
      </c>
      <c r="AY2979" s="85">
        <f>Table1[[#This Row],[TEST_Diff]]+1</f>
        <v>4</v>
      </c>
      <c r="AZ2979" s="92">
        <f>DATEDIF(Table1[[#This Row],[Start Year]],Table1[[#This Row],[End Year]],"d") / 365</f>
        <v>3.6136986301369864</v>
      </c>
      <c r="BA2979" s="82">
        <v>365000</v>
      </c>
      <c r="BC2979" s="82" t="s">
        <v>1601</v>
      </c>
      <c r="BD2979" s="82">
        <v>1</v>
      </c>
      <c r="BF2979" s="82">
        <v>1</v>
      </c>
      <c r="BJ2979" s="82">
        <v>1</v>
      </c>
      <c r="BK2979" s="82">
        <v>1</v>
      </c>
    </row>
    <row r="2980" spans="1:75" x14ac:dyDescent="0.5">
      <c r="A2980" s="82">
        <v>242</v>
      </c>
      <c r="B2980" s="82" t="s">
        <v>1595</v>
      </c>
      <c r="D2980" s="90">
        <v>43579</v>
      </c>
      <c r="E2980" s="90" t="s">
        <v>1596</v>
      </c>
      <c r="F2980" s="90"/>
      <c r="G2980" s="82" t="s">
        <v>1596</v>
      </c>
      <c r="H2980" s="82" t="s">
        <v>1597</v>
      </c>
      <c r="I2980" s="80" t="s">
        <v>97</v>
      </c>
      <c r="J2980" s="80">
        <v>50</v>
      </c>
      <c r="K2980" s="80">
        <v>1</v>
      </c>
      <c r="L2980" s="80" t="s">
        <v>144</v>
      </c>
      <c r="M2980" s="80">
        <v>100</v>
      </c>
      <c r="N2980" s="80">
        <v>1.105402</v>
      </c>
      <c r="O2980" s="80">
        <v>32.520620000000001</v>
      </c>
      <c r="P2980" s="80" t="s">
        <v>69</v>
      </c>
      <c r="Q2980" s="80">
        <v>0</v>
      </c>
      <c r="R2980" s="80">
        <v>2.6272389999999999</v>
      </c>
      <c r="S2980" s="80">
        <v>23.381664000000001</v>
      </c>
      <c r="T2980" s="80">
        <v>1744710.5</v>
      </c>
      <c r="U2980" s="91">
        <f>Table1[[#This Row],[Distribution Amount (Dollars)]]/Table1[[#This Row],[NEWdatediff]]</f>
        <v>436177.625</v>
      </c>
      <c r="V2980" s="82" t="s">
        <v>1598</v>
      </c>
      <c r="W2980" s="82" t="s">
        <v>71</v>
      </c>
      <c r="X2980" s="82" t="s">
        <v>104</v>
      </c>
      <c r="Y2980" s="82" t="s">
        <v>105</v>
      </c>
      <c r="Z2980" s="82">
        <v>1</v>
      </c>
      <c r="AA2980" s="82" t="s">
        <v>121</v>
      </c>
      <c r="AB2980" s="82" t="s">
        <v>1599</v>
      </c>
      <c r="AD2980" s="82" t="s">
        <v>144</v>
      </c>
      <c r="AN2980" s="82" t="s">
        <v>76</v>
      </c>
      <c r="AO2980" s="82" t="s">
        <v>1600</v>
      </c>
      <c r="AP2980" s="82">
        <v>3489421</v>
      </c>
      <c r="AQ2980" s="82" t="s">
        <v>109</v>
      </c>
      <c r="AR2980" s="82" t="s">
        <v>4274</v>
      </c>
      <c r="AS2980" s="84">
        <v>40911</v>
      </c>
      <c r="AT2980" s="85">
        <v>2012</v>
      </c>
      <c r="AU2980" s="82" t="s">
        <v>4277</v>
      </c>
      <c r="AV2980" s="84">
        <v>42230</v>
      </c>
      <c r="AW2980" s="85">
        <v>2015</v>
      </c>
      <c r="AX2980" s="85">
        <f>Table1[[#This Row],[End TEST]]-Table1[[#This Row],[Start TEST]]</f>
        <v>3</v>
      </c>
      <c r="AY2980" s="85">
        <f>Table1[[#This Row],[TEST_Diff]]+1</f>
        <v>4</v>
      </c>
      <c r="AZ2980" s="92">
        <f>DATEDIF(Table1[[#This Row],[Start Year]],Table1[[#This Row],[End Year]],"d") / 365</f>
        <v>3.6136986301369864</v>
      </c>
      <c r="BA2980" s="82">
        <v>365000</v>
      </c>
      <c r="BC2980" s="82" t="s">
        <v>1601</v>
      </c>
      <c r="BD2980" s="82">
        <v>1</v>
      </c>
      <c r="BF2980" s="82">
        <v>1</v>
      </c>
      <c r="BJ2980" s="82">
        <v>1</v>
      </c>
      <c r="BK2980" s="82">
        <v>1</v>
      </c>
    </row>
    <row r="2981" spans="1:75" x14ac:dyDescent="0.5">
      <c r="A2981" s="82">
        <v>242</v>
      </c>
      <c r="B2981" s="82" t="s">
        <v>1595</v>
      </c>
      <c r="D2981" s="90">
        <v>43579</v>
      </c>
      <c r="E2981" s="90" t="s">
        <v>1596</v>
      </c>
      <c r="F2981" s="90"/>
      <c r="G2981" s="82" t="s">
        <v>1596</v>
      </c>
      <c r="H2981" s="82" t="s">
        <v>1597</v>
      </c>
      <c r="I2981" s="80" t="s">
        <v>98</v>
      </c>
      <c r="J2981" s="80">
        <v>25</v>
      </c>
      <c r="K2981" s="80">
        <v>1</v>
      </c>
      <c r="L2981" s="80" t="s">
        <v>144</v>
      </c>
      <c r="M2981" s="80">
        <v>100</v>
      </c>
      <c r="N2981" s="80">
        <v>1.105402</v>
      </c>
      <c r="O2981" s="80">
        <v>32.520620000000001</v>
      </c>
      <c r="P2981" s="80" t="s">
        <v>69</v>
      </c>
      <c r="Q2981" s="80">
        <v>0</v>
      </c>
      <c r="R2981" s="80">
        <v>2.6272389999999999</v>
      </c>
      <c r="S2981" s="80">
        <v>23.381664000000001</v>
      </c>
      <c r="T2981" s="80">
        <v>872355.25</v>
      </c>
      <c r="U2981" s="91">
        <f>Table1[[#This Row],[Distribution Amount (Dollars)]]/Table1[[#This Row],[NEWdatediff]]</f>
        <v>218088.8125</v>
      </c>
      <c r="V2981" s="82" t="s">
        <v>1598</v>
      </c>
      <c r="W2981" s="82" t="s">
        <v>71</v>
      </c>
      <c r="X2981" s="82" t="s">
        <v>104</v>
      </c>
      <c r="Y2981" s="82" t="s">
        <v>105</v>
      </c>
      <c r="Z2981" s="82">
        <v>1</v>
      </c>
      <c r="AA2981" s="82" t="s">
        <v>121</v>
      </c>
      <c r="AB2981" s="82" t="s">
        <v>1599</v>
      </c>
      <c r="AD2981" s="82" t="s">
        <v>144</v>
      </c>
      <c r="AN2981" s="82" t="s">
        <v>76</v>
      </c>
      <c r="AO2981" s="82" t="s">
        <v>1600</v>
      </c>
      <c r="AP2981" s="82">
        <v>3489421</v>
      </c>
      <c r="AQ2981" s="82" t="s">
        <v>109</v>
      </c>
      <c r="AR2981" s="82" t="s">
        <v>4274</v>
      </c>
      <c r="AS2981" s="84">
        <v>40911</v>
      </c>
      <c r="AT2981" s="85">
        <v>2012</v>
      </c>
      <c r="AU2981" s="82" t="s">
        <v>4277</v>
      </c>
      <c r="AV2981" s="84">
        <v>42230</v>
      </c>
      <c r="AW2981" s="85">
        <v>2015</v>
      </c>
      <c r="AX2981" s="85">
        <f>Table1[[#This Row],[End TEST]]-Table1[[#This Row],[Start TEST]]</f>
        <v>3</v>
      </c>
      <c r="AY2981" s="85">
        <f>Table1[[#This Row],[TEST_Diff]]+1</f>
        <v>4</v>
      </c>
      <c r="AZ2981" s="92">
        <f>DATEDIF(Table1[[#This Row],[Start Year]],Table1[[#This Row],[End Year]],"d") / 365</f>
        <v>3.6136986301369864</v>
      </c>
      <c r="BA2981" s="82">
        <v>365000</v>
      </c>
      <c r="BC2981" s="82" t="s">
        <v>1601</v>
      </c>
      <c r="BD2981" s="82">
        <v>1</v>
      </c>
      <c r="BF2981" s="82">
        <v>1</v>
      </c>
      <c r="BJ2981" s="82">
        <v>1</v>
      </c>
      <c r="BK2981" s="82">
        <v>1</v>
      </c>
    </row>
    <row r="2982" spans="1:75" x14ac:dyDescent="0.5">
      <c r="A2982" s="82">
        <v>243</v>
      </c>
      <c r="B2982" s="82" t="s">
        <v>1833</v>
      </c>
      <c r="D2982" s="90">
        <v>43579</v>
      </c>
      <c r="E2982" s="90" t="s">
        <v>1834</v>
      </c>
      <c r="F2982" s="90"/>
      <c r="G2982" s="82" t="s">
        <v>1834</v>
      </c>
      <c r="H2982" s="82" t="s">
        <v>1835</v>
      </c>
      <c r="I2982" s="80" t="s">
        <v>67</v>
      </c>
      <c r="J2982" s="80">
        <v>30</v>
      </c>
      <c r="K2982" s="80">
        <v>1</v>
      </c>
      <c r="L2982" s="80" t="s">
        <v>139</v>
      </c>
      <c r="M2982" s="80">
        <v>100</v>
      </c>
      <c r="N2982" s="80">
        <v>9.1449999999999996</v>
      </c>
      <c r="O2982" s="80">
        <v>40.489674000000001</v>
      </c>
      <c r="P2982" s="80" t="s">
        <v>69</v>
      </c>
      <c r="Q2982" s="80">
        <v>0</v>
      </c>
      <c r="R2982" s="80">
        <v>2.6272389999999999</v>
      </c>
      <c r="S2982" s="80">
        <v>23.381664000000001</v>
      </c>
      <c r="T2982" s="80">
        <v>591433.5</v>
      </c>
      <c r="U2982" s="91">
        <f>Table1[[#This Row],[Distribution Amount (Dollars)]]/Table1[[#This Row],[NEWdatediff]]</f>
        <v>118286.7</v>
      </c>
      <c r="V2982" s="82" t="s">
        <v>1836</v>
      </c>
      <c r="W2982" s="82" t="s">
        <v>71</v>
      </c>
      <c r="X2982" s="82" t="s">
        <v>104</v>
      </c>
      <c r="Y2982" s="82" t="s">
        <v>1837</v>
      </c>
      <c r="Z2982" s="82">
        <v>1</v>
      </c>
      <c r="AA2982" s="82" t="s">
        <v>121</v>
      </c>
      <c r="AB2982" s="82" t="s">
        <v>1838</v>
      </c>
      <c r="AD2982" s="82" t="s">
        <v>139</v>
      </c>
      <c r="AN2982" s="82" t="s">
        <v>76</v>
      </c>
      <c r="AO2982" s="82" t="s">
        <v>1839</v>
      </c>
      <c r="AP2982" s="82">
        <v>1971445</v>
      </c>
      <c r="AQ2982" s="82" t="s">
        <v>109</v>
      </c>
      <c r="AR2982" s="82" t="s">
        <v>4274</v>
      </c>
      <c r="AS2982" s="84">
        <v>40886</v>
      </c>
      <c r="AT2982" s="85">
        <v>2011</v>
      </c>
      <c r="AU2982" s="82" t="s">
        <v>4277</v>
      </c>
      <c r="AV2982" s="84">
        <v>42063</v>
      </c>
      <c r="AW2982" s="85">
        <v>2015</v>
      </c>
      <c r="AX2982" s="85">
        <f>Table1[[#This Row],[End TEST]]-Table1[[#This Row],[Start TEST]]</f>
        <v>4</v>
      </c>
      <c r="AY2982" s="85">
        <f>Table1[[#This Row],[TEST_Diff]]+1</f>
        <v>5</v>
      </c>
      <c r="AZ2982" s="92">
        <f>DATEDIF(Table1[[#This Row],[Start Year]],Table1[[#This Row],[End Year]],"d") / 365</f>
        <v>3.2246575342465755</v>
      </c>
      <c r="BA2982" s="82">
        <v>120406</v>
      </c>
      <c r="BC2982" s="82" t="s">
        <v>1840</v>
      </c>
      <c r="BD2982" s="82">
        <v>1</v>
      </c>
      <c r="BE2982" s="82">
        <v>1</v>
      </c>
      <c r="BF2982" s="82">
        <v>1</v>
      </c>
      <c r="BJ2982" s="82">
        <v>1</v>
      </c>
      <c r="BO2982" s="82">
        <v>1</v>
      </c>
      <c r="BT2982" s="82">
        <v>1</v>
      </c>
      <c r="BU2982" s="82">
        <v>1</v>
      </c>
      <c r="BV2982" s="82">
        <v>1</v>
      </c>
      <c r="BW2982" s="82" t="s">
        <v>1841</v>
      </c>
    </row>
    <row r="2983" spans="1:75" x14ac:dyDescent="0.5">
      <c r="A2983" s="82">
        <v>243</v>
      </c>
      <c r="B2983" s="82" t="s">
        <v>1833</v>
      </c>
      <c r="D2983" s="90">
        <v>43579</v>
      </c>
      <c r="E2983" s="90" t="s">
        <v>1834</v>
      </c>
      <c r="F2983" s="90"/>
      <c r="G2983" s="82" t="s">
        <v>1834</v>
      </c>
      <c r="H2983" s="82" t="s">
        <v>1835</v>
      </c>
      <c r="I2983" s="80" t="s">
        <v>128</v>
      </c>
      <c r="J2983" s="80">
        <v>50</v>
      </c>
      <c r="K2983" s="80">
        <v>1</v>
      </c>
      <c r="L2983" s="80" t="s">
        <v>139</v>
      </c>
      <c r="M2983" s="80">
        <v>100</v>
      </c>
      <c r="N2983" s="80">
        <v>9.1449999999999996</v>
      </c>
      <c r="O2983" s="80">
        <v>40.489674000000001</v>
      </c>
      <c r="P2983" s="80" t="s">
        <v>69</v>
      </c>
      <c r="Q2983" s="80">
        <v>0</v>
      </c>
      <c r="R2983" s="80">
        <v>2.6272389999999999</v>
      </c>
      <c r="S2983" s="80">
        <v>23.381664000000001</v>
      </c>
      <c r="T2983" s="80">
        <v>985722.5</v>
      </c>
      <c r="U2983" s="91">
        <f>Table1[[#This Row],[Distribution Amount (Dollars)]]/Table1[[#This Row],[NEWdatediff]]</f>
        <v>197144.5</v>
      </c>
      <c r="V2983" s="82" t="s">
        <v>1836</v>
      </c>
      <c r="W2983" s="82" t="s">
        <v>71</v>
      </c>
      <c r="X2983" s="82" t="s">
        <v>104</v>
      </c>
      <c r="Y2983" s="82" t="s">
        <v>1837</v>
      </c>
      <c r="Z2983" s="82">
        <v>1</v>
      </c>
      <c r="AA2983" s="82" t="s">
        <v>121</v>
      </c>
      <c r="AB2983" s="82" t="s">
        <v>1838</v>
      </c>
      <c r="AD2983" s="82" t="s">
        <v>139</v>
      </c>
      <c r="AN2983" s="82" t="s">
        <v>76</v>
      </c>
      <c r="AO2983" s="82" t="s">
        <v>1839</v>
      </c>
      <c r="AP2983" s="82">
        <v>1971445</v>
      </c>
      <c r="AQ2983" s="82" t="s">
        <v>109</v>
      </c>
      <c r="AR2983" s="82" t="s">
        <v>4274</v>
      </c>
      <c r="AS2983" s="84">
        <v>40886</v>
      </c>
      <c r="AT2983" s="85">
        <v>2011</v>
      </c>
      <c r="AU2983" s="82" t="s">
        <v>4277</v>
      </c>
      <c r="AV2983" s="84">
        <v>42063</v>
      </c>
      <c r="AW2983" s="85">
        <v>2015</v>
      </c>
      <c r="AX2983" s="85">
        <f>Table1[[#This Row],[End TEST]]-Table1[[#This Row],[Start TEST]]</f>
        <v>4</v>
      </c>
      <c r="AY2983" s="85">
        <f>Table1[[#This Row],[TEST_Diff]]+1</f>
        <v>5</v>
      </c>
      <c r="AZ2983" s="92">
        <f>DATEDIF(Table1[[#This Row],[Start Year]],Table1[[#This Row],[End Year]],"d") / 365</f>
        <v>3.2246575342465755</v>
      </c>
      <c r="BA2983" s="82">
        <v>120406</v>
      </c>
      <c r="BC2983" s="82" t="s">
        <v>1840</v>
      </c>
      <c r="BD2983" s="82">
        <v>1</v>
      </c>
      <c r="BE2983" s="82">
        <v>1</v>
      </c>
      <c r="BF2983" s="82">
        <v>1</v>
      </c>
      <c r="BJ2983" s="82">
        <v>1</v>
      </c>
      <c r="BO2983" s="82">
        <v>1</v>
      </c>
      <c r="BT2983" s="82">
        <v>1</v>
      </c>
      <c r="BU2983" s="82">
        <v>1</v>
      </c>
      <c r="BV2983" s="82">
        <v>1</v>
      </c>
      <c r="BW2983" s="82" t="s">
        <v>1841</v>
      </c>
    </row>
    <row r="2984" spans="1:75" x14ac:dyDescent="0.5">
      <c r="A2984" s="82">
        <v>243</v>
      </c>
      <c r="B2984" s="82" t="s">
        <v>1833</v>
      </c>
      <c r="D2984" s="90">
        <v>43579</v>
      </c>
      <c r="E2984" s="90" t="s">
        <v>1834</v>
      </c>
      <c r="F2984" s="90"/>
      <c r="G2984" s="82" t="s">
        <v>1834</v>
      </c>
      <c r="H2984" s="82" t="s">
        <v>1835</v>
      </c>
      <c r="I2984" s="80" t="s">
        <v>127</v>
      </c>
      <c r="J2984" s="80">
        <v>20</v>
      </c>
      <c r="K2984" s="80">
        <v>1</v>
      </c>
      <c r="L2984" s="80" t="s">
        <v>139</v>
      </c>
      <c r="M2984" s="80">
        <v>100</v>
      </c>
      <c r="N2984" s="80">
        <v>9.1449999999999996</v>
      </c>
      <c r="O2984" s="80">
        <v>40.489674000000001</v>
      </c>
      <c r="P2984" s="80" t="s">
        <v>69</v>
      </c>
      <c r="Q2984" s="80">
        <v>0</v>
      </c>
      <c r="R2984" s="80">
        <v>2.6272389999999999</v>
      </c>
      <c r="S2984" s="80">
        <v>23.381664000000001</v>
      </c>
      <c r="T2984" s="80">
        <v>394289</v>
      </c>
      <c r="U2984" s="91">
        <f>Table1[[#This Row],[Distribution Amount (Dollars)]]/Table1[[#This Row],[NEWdatediff]]</f>
        <v>78857.8</v>
      </c>
      <c r="V2984" s="82" t="s">
        <v>1836</v>
      </c>
      <c r="W2984" s="82" t="s">
        <v>71</v>
      </c>
      <c r="X2984" s="82" t="s">
        <v>104</v>
      </c>
      <c r="Y2984" s="82" t="s">
        <v>1837</v>
      </c>
      <c r="Z2984" s="82">
        <v>1</v>
      </c>
      <c r="AA2984" s="82" t="s">
        <v>121</v>
      </c>
      <c r="AB2984" s="82" t="s">
        <v>1838</v>
      </c>
      <c r="AD2984" s="82" t="s">
        <v>139</v>
      </c>
      <c r="AN2984" s="82" t="s">
        <v>76</v>
      </c>
      <c r="AO2984" s="82" t="s">
        <v>1839</v>
      </c>
      <c r="AP2984" s="82">
        <v>1971445</v>
      </c>
      <c r="AQ2984" s="82" t="s">
        <v>109</v>
      </c>
      <c r="AR2984" s="82" t="s">
        <v>4274</v>
      </c>
      <c r="AS2984" s="84">
        <v>40886</v>
      </c>
      <c r="AT2984" s="85">
        <v>2011</v>
      </c>
      <c r="AU2984" s="82" t="s">
        <v>4277</v>
      </c>
      <c r="AV2984" s="84">
        <v>42063</v>
      </c>
      <c r="AW2984" s="85">
        <v>2015</v>
      </c>
      <c r="AX2984" s="85">
        <f>Table1[[#This Row],[End TEST]]-Table1[[#This Row],[Start TEST]]</f>
        <v>4</v>
      </c>
      <c r="AY2984" s="85">
        <f>Table1[[#This Row],[TEST_Diff]]+1</f>
        <v>5</v>
      </c>
      <c r="AZ2984" s="92">
        <f>DATEDIF(Table1[[#This Row],[Start Year]],Table1[[#This Row],[End Year]],"d") / 365</f>
        <v>3.2246575342465755</v>
      </c>
      <c r="BA2984" s="82">
        <v>120406</v>
      </c>
      <c r="BC2984" s="82" t="s">
        <v>1840</v>
      </c>
      <c r="BD2984" s="82">
        <v>1</v>
      </c>
      <c r="BE2984" s="82">
        <v>1</v>
      </c>
      <c r="BF2984" s="82">
        <v>1</v>
      </c>
      <c r="BJ2984" s="82">
        <v>1</v>
      </c>
      <c r="BO2984" s="82">
        <v>1</v>
      </c>
      <c r="BT2984" s="82">
        <v>1</v>
      </c>
      <c r="BU2984" s="82">
        <v>1</v>
      </c>
      <c r="BV2984" s="82">
        <v>1</v>
      </c>
      <c r="BW2984" s="82" t="s">
        <v>1841</v>
      </c>
    </row>
    <row r="2985" spans="1:75" x14ac:dyDescent="0.5">
      <c r="A2985" s="82">
        <v>244</v>
      </c>
      <c r="B2985" s="82" t="s">
        <v>671</v>
      </c>
      <c r="D2985" s="90">
        <v>43579</v>
      </c>
      <c r="E2985" s="90" t="s">
        <v>672</v>
      </c>
      <c r="F2985" s="90"/>
      <c r="G2985" s="82" t="s">
        <v>672</v>
      </c>
      <c r="H2985" s="82" t="s">
        <v>673</v>
      </c>
      <c r="I2985" s="80" t="s">
        <v>97</v>
      </c>
      <c r="J2985" s="80">
        <v>20</v>
      </c>
      <c r="K2985" s="80">
        <v>2</v>
      </c>
      <c r="L2985" s="80" t="s">
        <v>139</v>
      </c>
      <c r="M2985" s="80">
        <v>71</v>
      </c>
      <c r="N2985" s="80">
        <v>9.1449999999999996</v>
      </c>
      <c r="O2985" s="80">
        <v>40.489674000000001</v>
      </c>
      <c r="P2985" s="80" t="s">
        <v>69</v>
      </c>
      <c r="Q2985" s="80">
        <v>0</v>
      </c>
      <c r="R2985" s="80">
        <v>2.6272389999999999</v>
      </c>
      <c r="S2985" s="80">
        <v>23.381664000000001</v>
      </c>
      <c r="T2985" s="80">
        <v>540952.41</v>
      </c>
      <c r="U2985" s="91">
        <f>Table1[[#This Row],[Distribution Amount (Dollars)]]/Table1[[#This Row],[NEWdatediff]]</f>
        <v>108190.482</v>
      </c>
      <c r="V2985" s="82" t="s">
        <v>440</v>
      </c>
      <c r="W2985" s="82" t="s">
        <v>71</v>
      </c>
      <c r="X2985" s="82" t="s">
        <v>104</v>
      </c>
      <c r="Y2985" s="82" t="s">
        <v>105</v>
      </c>
      <c r="Z2985" s="82">
        <v>1</v>
      </c>
      <c r="AA2985" s="82" t="s">
        <v>121</v>
      </c>
      <c r="AB2985" s="82" t="s">
        <v>674</v>
      </c>
      <c r="AC2985" s="82" t="s">
        <v>675</v>
      </c>
      <c r="AD2985" s="82" t="s">
        <v>139</v>
      </c>
      <c r="AH2985" s="82" t="s">
        <v>676</v>
      </c>
      <c r="AM2985" s="82" t="s">
        <v>677</v>
      </c>
      <c r="AN2985" s="82" t="s">
        <v>76</v>
      </c>
      <c r="AO2985" s="82" t="s">
        <v>678</v>
      </c>
      <c r="AP2985" s="82">
        <v>3809524</v>
      </c>
      <c r="AQ2985" s="82" t="s">
        <v>109</v>
      </c>
      <c r="AR2985" s="82" t="s">
        <v>4274</v>
      </c>
      <c r="AS2985" s="84">
        <v>40893</v>
      </c>
      <c r="AT2985" s="85">
        <v>2011</v>
      </c>
      <c r="AU2985" s="82" t="s">
        <v>4277</v>
      </c>
      <c r="AV2985" s="84">
        <v>42124</v>
      </c>
      <c r="AW2985" s="85">
        <v>2015</v>
      </c>
      <c r="AX2985" s="85">
        <f>Table1[[#This Row],[End TEST]]-Table1[[#This Row],[Start TEST]]</f>
        <v>4</v>
      </c>
      <c r="AY2985" s="85">
        <f>Table1[[#This Row],[TEST_Diff]]+1</f>
        <v>5</v>
      </c>
      <c r="AZ2985" s="92">
        <f>DATEDIF(Table1[[#This Row],[Start Year]],Table1[[#This Row],[End Year]],"d") / 365</f>
        <v>3.3726027397260272</v>
      </c>
      <c r="BA2985" s="82">
        <v>10441</v>
      </c>
      <c r="BC2985" s="82" t="s">
        <v>679</v>
      </c>
      <c r="BD2985" s="82">
        <v>1</v>
      </c>
      <c r="BE2985" s="82">
        <v>1</v>
      </c>
      <c r="BF2985" s="82">
        <v>1</v>
      </c>
      <c r="BG2985" s="82">
        <v>1</v>
      </c>
      <c r="BJ2985" s="82">
        <v>1</v>
      </c>
      <c r="BK2985" s="82">
        <v>1</v>
      </c>
    </row>
    <row r="2986" spans="1:75" x14ac:dyDescent="0.5">
      <c r="A2986" s="82">
        <v>244</v>
      </c>
      <c r="B2986" s="82" t="s">
        <v>671</v>
      </c>
      <c r="D2986" s="90">
        <v>43579</v>
      </c>
      <c r="E2986" s="90" t="s">
        <v>672</v>
      </c>
      <c r="F2986" s="90"/>
      <c r="G2986" s="82" t="s">
        <v>672</v>
      </c>
      <c r="H2986" s="82" t="s">
        <v>673</v>
      </c>
      <c r="I2986" s="80" t="s">
        <v>67</v>
      </c>
      <c r="J2986" s="80">
        <v>80</v>
      </c>
      <c r="K2986" s="80">
        <v>2</v>
      </c>
      <c r="L2986" s="80" t="s">
        <v>139</v>
      </c>
      <c r="M2986" s="80">
        <v>71</v>
      </c>
      <c r="N2986" s="80">
        <v>9.1449999999999996</v>
      </c>
      <c r="O2986" s="80">
        <v>40.489674000000001</v>
      </c>
      <c r="P2986" s="80" t="s">
        <v>69</v>
      </c>
      <c r="Q2986" s="80">
        <v>0</v>
      </c>
      <c r="R2986" s="80">
        <v>2.6272389999999999</v>
      </c>
      <c r="S2986" s="80">
        <v>23.381664000000001</v>
      </c>
      <c r="T2986" s="80">
        <v>2163809.63</v>
      </c>
      <c r="U2986" s="91">
        <f>Table1[[#This Row],[Distribution Amount (Dollars)]]/Table1[[#This Row],[NEWdatediff]]</f>
        <v>432761.92599999998</v>
      </c>
      <c r="V2986" s="82" t="s">
        <v>440</v>
      </c>
      <c r="W2986" s="82" t="s">
        <v>71</v>
      </c>
      <c r="X2986" s="82" t="s">
        <v>104</v>
      </c>
      <c r="Y2986" s="82" t="s">
        <v>105</v>
      </c>
      <c r="Z2986" s="82">
        <v>1</v>
      </c>
      <c r="AA2986" s="82" t="s">
        <v>121</v>
      </c>
      <c r="AB2986" s="82" t="s">
        <v>674</v>
      </c>
      <c r="AC2986" s="82" t="s">
        <v>675</v>
      </c>
      <c r="AD2986" s="82" t="s">
        <v>139</v>
      </c>
      <c r="AH2986" s="82" t="s">
        <v>676</v>
      </c>
      <c r="AM2986" s="82" t="s">
        <v>677</v>
      </c>
      <c r="AN2986" s="82" t="s">
        <v>76</v>
      </c>
      <c r="AO2986" s="82" t="s">
        <v>678</v>
      </c>
      <c r="AP2986" s="82">
        <v>3809524</v>
      </c>
      <c r="AQ2986" s="82" t="s">
        <v>109</v>
      </c>
      <c r="AR2986" s="82" t="s">
        <v>4274</v>
      </c>
      <c r="AS2986" s="84">
        <v>40893</v>
      </c>
      <c r="AT2986" s="85">
        <v>2011</v>
      </c>
      <c r="AU2986" s="82" t="s">
        <v>4277</v>
      </c>
      <c r="AV2986" s="84">
        <v>42124</v>
      </c>
      <c r="AW2986" s="85">
        <v>2015</v>
      </c>
      <c r="AX2986" s="85">
        <f>Table1[[#This Row],[End TEST]]-Table1[[#This Row],[Start TEST]]</f>
        <v>4</v>
      </c>
      <c r="AY2986" s="85">
        <f>Table1[[#This Row],[TEST_Diff]]+1</f>
        <v>5</v>
      </c>
      <c r="AZ2986" s="92">
        <f>DATEDIF(Table1[[#This Row],[Start Year]],Table1[[#This Row],[End Year]],"d") / 365</f>
        <v>3.3726027397260272</v>
      </c>
      <c r="BA2986" s="82">
        <v>10441</v>
      </c>
      <c r="BC2986" s="82" t="s">
        <v>679</v>
      </c>
      <c r="BD2986" s="82">
        <v>1</v>
      </c>
      <c r="BE2986" s="82">
        <v>1</v>
      </c>
      <c r="BF2986" s="82">
        <v>1</v>
      </c>
      <c r="BG2986" s="82">
        <v>1</v>
      </c>
      <c r="BJ2986" s="82">
        <v>1</v>
      </c>
      <c r="BK2986" s="82">
        <v>1</v>
      </c>
    </row>
    <row r="2987" spans="1:75" x14ac:dyDescent="0.5">
      <c r="A2987" s="82">
        <v>244</v>
      </c>
      <c r="B2987" s="82" t="s">
        <v>671</v>
      </c>
      <c r="D2987" s="90">
        <v>43579</v>
      </c>
      <c r="E2987" s="90" t="s">
        <v>672</v>
      </c>
      <c r="F2987" s="90"/>
      <c r="G2987" s="82" t="s">
        <v>672</v>
      </c>
      <c r="H2987" s="82" t="s">
        <v>673</v>
      </c>
      <c r="I2987" s="80" t="s">
        <v>97</v>
      </c>
      <c r="J2987" s="80">
        <v>20</v>
      </c>
      <c r="K2987" s="80">
        <v>2</v>
      </c>
      <c r="L2987" s="80" t="s">
        <v>154</v>
      </c>
      <c r="M2987" s="80">
        <v>29</v>
      </c>
      <c r="N2987" s="80">
        <v>-19.166689999999999</v>
      </c>
      <c r="O2987" s="80">
        <v>29.516362000000001</v>
      </c>
      <c r="P2987" s="80" t="s">
        <v>69</v>
      </c>
      <c r="Q2987" s="80">
        <v>0</v>
      </c>
      <c r="R2987" s="80">
        <v>2.6272389999999999</v>
      </c>
      <c r="S2987" s="80">
        <v>23.381664000000001</v>
      </c>
      <c r="T2987" s="80">
        <v>220952.39</v>
      </c>
      <c r="U2987" s="91">
        <f>Table1[[#This Row],[Distribution Amount (Dollars)]]/Table1[[#This Row],[NEWdatediff]]</f>
        <v>44190.478000000003</v>
      </c>
      <c r="V2987" s="82" t="s">
        <v>440</v>
      </c>
      <c r="W2987" s="82" t="s">
        <v>71</v>
      </c>
      <c r="X2987" s="82" t="s">
        <v>104</v>
      </c>
      <c r="Y2987" s="82" t="s">
        <v>105</v>
      </c>
      <c r="Z2987" s="82">
        <v>1</v>
      </c>
      <c r="AA2987" s="82" t="s">
        <v>121</v>
      </c>
      <c r="AB2987" s="82" t="s">
        <v>674</v>
      </c>
      <c r="AC2987" s="82" t="s">
        <v>675</v>
      </c>
      <c r="AD2987" s="82" t="s">
        <v>154</v>
      </c>
      <c r="AH2987" s="82" t="s">
        <v>676</v>
      </c>
      <c r="AM2987" s="82" t="s">
        <v>677</v>
      </c>
      <c r="AN2987" s="82" t="s">
        <v>76</v>
      </c>
      <c r="AO2987" s="82" t="s">
        <v>678</v>
      </c>
      <c r="AP2987" s="82">
        <v>3809524</v>
      </c>
      <c r="AQ2987" s="82" t="s">
        <v>109</v>
      </c>
      <c r="AR2987" s="82" t="s">
        <v>4274</v>
      </c>
      <c r="AS2987" s="84">
        <v>40893</v>
      </c>
      <c r="AT2987" s="85">
        <v>2011</v>
      </c>
      <c r="AU2987" s="82" t="s">
        <v>4277</v>
      </c>
      <c r="AV2987" s="84">
        <v>42124</v>
      </c>
      <c r="AW2987" s="85">
        <v>2015</v>
      </c>
      <c r="AX2987" s="85">
        <f>Table1[[#This Row],[End TEST]]-Table1[[#This Row],[Start TEST]]</f>
        <v>4</v>
      </c>
      <c r="AY2987" s="85">
        <f>Table1[[#This Row],[TEST_Diff]]+1</f>
        <v>5</v>
      </c>
      <c r="AZ2987" s="92">
        <f>DATEDIF(Table1[[#This Row],[Start Year]],Table1[[#This Row],[End Year]],"d") / 365</f>
        <v>3.3726027397260272</v>
      </c>
      <c r="BA2987" s="82">
        <v>10441</v>
      </c>
      <c r="BC2987" s="82" t="s">
        <v>679</v>
      </c>
      <c r="BD2987" s="82">
        <v>1</v>
      </c>
      <c r="BE2987" s="82">
        <v>1</v>
      </c>
      <c r="BF2987" s="82">
        <v>1</v>
      </c>
      <c r="BG2987" s="82">
        <v>1</v>
      </c>
      <c r="BJ2987" s="82">
        <v>1</v>
      </c>
      <c r="BK2987" s="82">
        <v>1</v>
      </c>
    </row>
    <row r="2988" spans="1:75" x14ac:dyDescent="0.5">
      <c r="A2988" s="82">
        <v>244</v>
      </c>
      <c r="B2988" s="82" t="s">
        <v>671</v>
      </c>
      <c r="D2988" s="90">
        <v>43579</v>
      </c>
      <c r="E2988" s="90" t="s">
        <v>672</v>
      </c>
      <c r="F2988" s="90"/>
      <c r="G2988" s="82" t="s">
        <v>672</v>
      </c>
      <c r="H2988" s="82" t="s">
        <v>673</v>
      </c>
      <c r="I2988" s="80" t="s">
        <v>67</v>
      </c>
      <c r="J2988" s="80">
        <v>80</v>
      </c>
      <c r="K2988" s="80">
        <v>2</v>
      </c>
      <c r="L2988" s="80" t="s">
        <v>154</v>
      </c>
      <c r="M2988" s="80">
        <v>29</v>
      </c>
      <c r="N2988" s="80">
        <v>-19.166689999999999</v>
      </c>
      <c r="O2988" s="80">
        <v>29.516362000000001</v>
      </c>
      <c r="P2988" s="80" t="s">
        <v>69</v>
      </c>
      <c r="Q2988" s="80">
        <v>0</v>
      </c>
      <c r="R2988" s="80">
        <v>2.6272389999999999</v>
      </c>
      <c r="S2988" s="80">
        <v>23.381664000000001</v>
      </c>
      <c r="T2988" s="80">
        <v>883809.57</v>
      </c>
      <c r="U2988" s="91">
        <f>Table1[[#This Row],[Distribution Amount (Dollars)]]/Table1[[#This Row],[NEWdatediff]]</f>
        <v>176761.91399999999</v>
      </c>
      <c r="V2988" s="82" t="s">
        <v>440</v>
      </c>
      <c r="W2988" s="82" t="s">
        <v>71</v>
      </c>
      <c r="X2988" s="82" t="s">
        <v>104</v>
      </c>
      <c r="Y2988" s="82" t="s">
        <v>105</v>
      </c>
      <c r="Z2988" s="82">
        <v>1</v>
      </c>
      <c r="AA2988" s="82" t="s">
        <v>121</v>
      </c>
      <c r="AB2988" s="82" t="s">
        <v>674</v>
      </c>
      <c r="AC2988" s="82" t="s">
        <v>675</v>
      </c>
      <c r="AD2988" s="82" t="s">
        <v>154</v>
      </c>
      <c r="AH2988" s="82" t="s">
        <v>676</v>
      </c>
      <c r="AM2988" s="82" t="s">
        <v>677</v>
      </c>
      <c r="AN2988" s="82" t="s">
        <v>76</v>
      </c>
      <c r="AO2988" s="82" t="s">
        <v>678</v>
      </c>
      <c r="AP2988" s="82">
        <v>3809524</v>
      </c>
      <c r="AQ2988" s="82" t="s">
        <v>109</v>
      </c>
      <c r="AR2988" s="82" t="s">
        <v>4274</v>
      </c>
      <c r="AS2988" s="84">
        <v>40893</v>
      </c>
      <c r="AT2988" s="85">
        <v>2011</v>
      </c>
      <c r="AU2988" s="82" t="s">
        <v>4277</v>
      </c>
      <c r="AV2988" s="84">
        <v>42124</v>
      </c>
      <c r="AW2988" s="85">
        <v>2015</v>
      </c>
      <c r="AX2988" s="85">
        <f>Table1[[#This Row],[End TEST]]-Table1[[#This Row],[Start TEST]]</f>
        <v>4</v>
      </c>
      <c r="AY2988" s="85">
        <f>Table1[[#This Row],[TEST_Diff]]+1</f>
        <v>5</v>
      </c>
      <c r="AZ2988" s="92">
        <f>DATEDIF(Table1[[#This Row],[Start Year]],Table1[[#This Row],[End Year]],"d") / 365</f>
        <v>3.3726027397260272</v>
      </c>
      <c r="BA2988" s="82">
        <v>10441</v>
      </c>
      <c r="BC2988" s="82" t="s">
        <v>679</v>
      </c>
      <c r="BD2988" s="82">
        <v>1</v>
      </c>
      <c r="BE2988" s="82">
        <v>1</v>
      </c>
      <c r="BF2988" s="82">
        <v>1</v>
      </c>
      <c r="BG2988" s="82">
        <v>1</v>
      </c>
      <c r="BJ2988" s="82">
        <v>1</v>
      </c>
      <c r="BK2988" s="82">
        <v>1</v>
      </c>
    </row>
    <row r="2989" spans="1:75" x14ac:dyDescent="0.5">
      <c r="A2989" s="82">
        <v>245</v>
      </c>
      <c r="B2989" s="82" t="s">
        <v>2055</v>
      </c>
      <c r="D2989" s="90">
        <v>43579</v>
      </c>
      <c r="E2989" s="90" t="s">
        <v>2056</v>
      </c>
      <c r="F2989" s="90"/>
      <c r="G2989" s="82" t="s">
        <v>2056</v>
      </c>
      <c r="H2989" s="82" t="s">
        <v>2057</v>
      </c>
      <c r="I2989" s="80" t="s">
        <v>67</v>
      </c>
      <c r="J2989" s="80">
        <v>20</v>
      </c>
      <c r="K2989" s="80">
        <v>1</v>
      </c>
      <c r="L2989" s="80" t="s">
        <v>426</v>
      </c>
      <c r="M2989" s="80">
        <v>100</v>
      </c>
      <c r="N2989" s="80">
        <v>23.684994</v>
      </c>
      <c r="O2989" s="80">
        <v>90.356330999999997</v>
      </c>
      <c r="P2989" s="80" t="s">
        <v>114</v>
      </c>
      <c r="Q2989" s="80">
        <v>0</v>
      </c>
      <c r="R2989" s="80">
        <v>25.384855999999999</v>
      </c>
      <c r="S2989" s="80">
        <v>68.458809000000002</v>
      </c>
      <c r="T2989" s="80">
        <v>91451.4</v>
      </c>
      <c r="U2989" s="91">
        <f>Table1[[#This Row],[Distribution Amount (Dollars)]]/Table1[[#This Row],[NEWdatediff]]</f>
        <v>18290.28</v>
      </c>
      <c r="V2989" s="82" t="s">
        <v>375</v>
      </c>
      <c r="W2989" s="82" t="s">
        <v>71</v>
      </c>
      <c r="X2989" s="82" t="s">
        <v>104</v>
      </c>
      <c r="Y2989" s="82" t="s">
        <v>105</v>
      </c>
      <c r="Z2989" s="82">
        <v>1</v>
      </c>
      <c r="AA2989" s="82" t="s">
        <v>121</v>
      </c>
      <c r="AB2989" s="82" t="s">
        <v>2058</v>
      </c>
      <c r="AD2989" s="82" t="s">
        <v>426</v>
      </c>
      <c r="AE2989" s="82" t="s">
        <v>2059</v>
      </c>
      <c r="AN2989" s="82" t="s">
        <v>76</v>
      </c>
      <c r="AO2989" s="82" t="s">
        <v>2060</v>
      </c>
      <c r="AP2989" s="82">
        <v>457257</v>
      </c>
      <c r="AQ2989" s="82" t="s">
        <v>109</v>
      </c>
      <c r="AR2989" s="82" t="s">
        <v>4274</v>
      </c>
      <c r="AS2989" s="84">
        <v>40883</v>
      </c>
      <c r="AT2989" s="85">
        <v>2011</v>
      </c>
      <c r="AU2989" s="82" t="s">
        <v>4277</v>
      </c>
      <c r="AV2989" s="84">
        <v>42216</v>
      </c>
      <c r="AW2989" s="85">
        <v>2015</v>
      </c>
      <c r="AX2989" s="85">
        <f>Table1[[#This Row],[End TEST]]-Table1[[#This Row],[Start TEST]]</f>
        <v>4</v>
      </c>
      <c r="AY2989" s="85">
        <f>Table1[[#This Row],[TEST_Diff]]+1</f>
        <v>5</v>
      </c>
      <c r="AZ2989" s="92">
        <f>DATEDIF(Table1[[#This Row],[Start Year]],Table1[[#This Row],[End Year]],"d") / 365</f>
        <v>3.6520547945205482</v>
      </c>
      <c r="BA2989" s="82">
        <v>504624</v>
      </c>
      <c r="BC2989" s="82" t="s">
        <v>2061</v>
      </c>
      <c r="BD2989" s="82">
        <v>1</v>
      </c>
      <c r="BF2989" s="82">
        <v>1</v>
      </c>
      <c r="BJ2989" s="82">
        <v>1</v>
      </c>
      <c r="BK2989" s="82">
        <v>1</v>
      </c>
      <c r="BP2989" s="82">
        <v>1</v>
      </c>
      <c r="BW2989" s="82" t="s">
        <v>2062</v>
      </c>
    </row>
    <row r="2990" spans="1:75" x14ac:dyDescent="0.5">
      <c r="A2990" s="82">
        <v>245</v>
      </c>
      <c r="B2990" s="82" t="s">
        <v>2055</v>
      </c>
      <c r="D2990" s="90">
        <v>43579</v>
      </c>
      <c r="E2990" s="90" t="s">
        <v>2056</v>
      </c>
      <c r="F2990" s="90"/>
      <c r="G2990" s="82" t="s">
        <v>2056</v>
      </c>
      <c r="H2990" s="82" t="s">
        <v>2057</v>
      </c>
      <c r="I2990" s="80" t="s">
        <v>128</v>
      </c>
      <c r="J2990" s="80">
        <v>20</v>
      </c>
      <c r="K2990" s="80">
        <v>1</v>
      </c>
      <c r="L2990" s="80" t="s">
        <v>426</v>
      </c>
      <c r="M2990" s="80">
        <v>100</v>
      </c>
      <c r="N2990" s="80">
        <v>23.684994</v>
      </c>
      <c r="O2990" s="80">
        <v>90.356330999999997</v>
      </c>
      <c r="P2990" s="80" t="s">
        <v>114</v>
      </c>
      <c r="Q2990" s="80">
        <v>0</v>
      </c>
      <c r="R2990" s="80">
        <v>25.384855999999999</v>
      </c>
      <c r="S2990" s="80">
        <v>68.458809000000002</v>
      </c>
      <c r="T2990" s="80">
        <v>91451.4</v>
      </c>
      <c r="U2990" s="91">
        <f>Table1[[#This Row],[Distribution Amount (Dollars)]]/Table1[[#This Row],[NEWdatediff]]</f>
        <v>18290.28</v>
      </c>
      <c r="V2990" s="82" t="s">
        <v>375</v>
      </c>
      <c r="W2990" s="82" t="s">
        <v>71</v>
      </c>
      <c r="X2990" s="82" t="s">
        <v>104</v>
      </c>
      <c r="Y2990" s="82" t="s">
        <v>105</v>
      </c>
      <c r="Z2990" s="82">
        <v>1</v>
      </c>
      <c r="AA2990" s="82" t="s">
        <v>121</v>
      </c>
      <c r="AB2990" s="82" t="s">
        <v>2058</v>
      </c>
      <c r="AD2990" s="82" t="s">
        <v>426</v>
      </c>
      <c r="AE2990" s="82" t="s">
        <v>2059</v>
      </c>
      <c r="AN2990" s="82" t="s">
        <v>76</v>
      </c>
      <c r="AO2990" s="82" t="s">
        <v>2060</v>
      </c>
      <c r="AP2990" s="82">
        <v>457257</v>
      </c>
      <c r="AQ2990" s="82" t="s">
        <v>109</v>
      </c>
      <c r="AR2990" s="82" t="s">
        <v>4274</v>
      </c>
      <c r="AS2990" s="84">
        <v>40883</v>
      </c>
      <c r="AT2990" s="85">
        <v>2011</v>
      </c>
      <c r="AU2990" s="82" t="s">
        <v>4277</v>
      </c>
      <c r="AV2990" s="84">
        <v>42216</v>
      </c>
      <c r="AW2990" s="85">
        <v>2015</v>
      </c>
      <c r="AX2990" s="85">
        <f>Table1[[#This Row],[End TEST]]-Table1[[#This Row],[Start TEST]]</f>
        <v>4</v>
      </c>
      <c r="AY2990" s="85">
        <f>Table1[[#This Row],[TEST_Diff]]+1</f>
        <v>5</v>
      </c>
      <c r="AZ2990" s="92">
        <f>DATEDIF(Table1[[#This Row],[Start Year]],Table1[[#This Row],[End Year]],"d") / 365</f>
        <v>3.6520547945205482</v>
      </c>
      <c r="BA2990" s="82">
        <v>504624</v>
      </c>
      <c r="BC2990" s="82" t="s">
        <v>2061</v>
      </c>
      <c r="BD2990" s="82">
        <v>1</v>
      </c>
      <c r="BF2990" s="82">
        <v>1</v>
      </c>
      <c r="BJ2990" s="82">
        <v>1</v>
      </c>
      <c r="BK2990" s="82">
        <v>1</v>
      </c>
      <c r="BP2990" s="82">
        <v>1</v>
      </c>
      <c r="BW2990" s="82" t="s">
        <v>2062</v>
      </c>
    </row>
    <row r="2991" spans="1:75" x14ac:dyDescent="0.5">
      <c r="A2991" s="82">
        <v>245</v>
      </c>
      <c r="B2991" s="82" t="s">
        <v>2055</v>
      </c>
      <c r="D2991" s="90">
        <v>43579</v>
      </c>
      <c r="E2991" s="90" t="s">
        <v>2056</v>
      </c>
      <c r="F2991" s="90"/>
      <c r="G2991" s="82" t="s">
        <v>2056</v>
      </c>
      <c r="H2991" s="82" t="s">
        <v>2057</v>
      </c>
      <c r="I2991" s="80" t="s">
        <v>129</v>
      </c>
      <c r="J2991" s="80">
        <v>60</v>
      </c>
      <c r="K2991" s="80">
        <v>1</v>
      </c>
      <c r="L2991" s="80" t="s">
        <v>426</v>
      </c>
      <c r="M2991" s="80">
        <v>100</v>
      </c>
      <c r="N2991" s="80">
        <v>23.684994</v>
      </c>
      <c r="O2991" s="80">
        <v>90.356330999999997</v>
      </c>
      <c r="P2991" s="80" t="s">
        <v>114</v>
      </c>
      <c r="Q2991" s="80">
        <v>0</v>
      </c>
      <c r="R2991" s="80">
        <v>25.384855999999999</v>
      </c>
      <c r="S2991" s="80">
        <v>68.458809000000002</v>
      </c>
      <c r="T2991" s="80">
        <v>274354.2</v>
      </c>
      <c r="U2991" s="91">
        <f>Table1[[#This Row],[Distribution Amount (Dollars)]]/Table1[[#This Row],[NEWdatediff]]</f>
        <v>54870.840000000004</v>
      </c>
      <c r="V2991" s="82" t="s">
        <v>375</v>
      </c>
      <c r="W2991" s="82" t="s">
        <v>71</v>
      </c>
      <c r="X2991" s="82" t="s">
        <v>104</v>
      </c>
      <c r="Y2991" s="82" t="s">
        <v>105</v>
      </c>
      <c r="Z2991" s="82">
        <v>1</v>
      </c>
      <c r="AA2991" s="82" t="s">
        <v>121</v>
      </c>
      <c r="AB2991" s="82" t="s">
        <v>2058</v>
      </c>
      <c r="AD2991" s="82" t="s">
        <v>426</v>
      </c>
      <c r="AE2991" s="82" t="s">
        <v>2059</v>
      </c>
      <c r="AN2991" s="82" t="s">
        <v>76</v>
      </c>
      <c r="AO2991" s="82" t="s">
        <v>2060</v>
      </c>
      <c r="AP2991" s="82">
        <v>457257</v>
      </c>
      <c r="AQ2991" s="82" t="s">
        <v>109</v>
      </c>
      <c r="AR2991" s="82" t="s">
        <v>4274</v>
      </c>
      <c r="AS2991" s="84">
        <v>40883</v>
      </c>
      <c r="AT2991" s="85">
        <v>2011</v>
      </c>
      <c r="AU2991" s="82" t="s">
        <v>4277</v>
      </c>
      <c r="AV2991" s="84">
        <v>42216</v>
      </c>
      <c r="AW2991" s="85">
        <v>2015</v>
      </c>
      <c r="AX2991" s="85">
        <f>Table1[[#This Row],[End TEST]]-Table1[[#This Row],[Start TEST]]</f>
        <v>4</v>
      </c>
      <c r="AY2991" s="85">
        <f>Table1[[#This Row],[TEST_Diff]]+1</f>
        <v>5</v>
      </c>
      <c r="AZ2991" s="92">
        <f>DATEDIF(Table1[[#This Row],[Start Year]],Table1[[#This Row],[End Year]],"d") / 365</f>
        <v>3.6520547945205482</v>
      </c>
      <c r="BA2991" s="82">
        <v>504624</v>
      </c>
      <c r="BC2991" s="82" t="s">
        <v>2061</v>
      </c>
      <c r="BD2991" s="82">
        <v>1</v>
      </c>
      <c r="BF2991" s="82">
        <v>1</v>
      </c>
      <c r="BJ2991" s="82">
        <v>1</v>
      </c>
      <c r="BK2991" s="82">
        <v>1</v>
      </c>
      <c r="BP2991" s="82">
        <v>1</v>
      </c>
      <c r="BW2991" s="82" t="s">
        <v>2062</v>
      </c>
    </row>
    <row r="2992" spans="1:75" x14ac:dyDescent="0.5">
      <c r="A2992" s="82">
        <v>246</v>
      </c>
      <c r="B2992" s="82" t="s">
        <v>1745</v>
      </c>
      <c r="D2992" s="90">
        <v>43579</v>
      </c>
      <c r="E2992" s="90" t="s">
        <v>1746</v>
      </c>
      <c r="F2992" s="90"/>
      <c r="G2992" s="82" t="s">
        <v>1746</v>
      </c>
      <c r="H2992" s="82" t="s">
        <v>1747</v>
      </c>
      <c r="I2992" s="80" t="s">
        <v>127</v>
      </c>
      <c r="J2992" s="80">
        <v>43</v>
      </c>
      <c r="K2992" s="80">
        <v>2</v>
      </c>
      <c r="L2992" s="80" t="s">
        <v>156</v>
      </c>
      <c r="M2992" s="80">
        <v>50</v>
      </c>
      <c r="N2992" s="80">
        <v>17.570692000000001</v>
      </c>
      <c r="O2992" s="80">
        <v>-3.9961660000000001</v>
      </c>
      <c r="P2992" s="80" t="s">
        <v>69</v>
      </c>
      <c r="Q2992" s="80">
        <v>0</v>
      </c>
      <c r="R2992" s="80">
        <v>2.6272389999999999</v>
      </c>
      <c r="S2992" s="80">
        <v>23.381664000000001</v>
      </c>
      <c r="T2992" s="80">
        <v>1057886.8600000001</v>
      </c>
      <c r="U2992" s="91">
        <f>Table1[[#This Row],[Distribution Amount (Dollars)]]/Table1[[#This Row],[NEWdatediff]]</f>
        <v>211577.37200000003</v>
      </c>
      <c r="V2992" s="82" t="s">
        <v>459</v>
      </c>
      <c r="W2992" s="82" t="s">
        <v>71</v>
      </c>
      <c r="X2992" s="82" t="s">
        <v>1748</v>
      </c>
      <c r="Y2992" s="82" t="s">
        <v>105</v>
      </c>
      <c r="Z2992" s="82">
        <v>1</v>
      </c>
      <c r="AA2992" s="82" t="s">
        <v>121</v>
      </c>
      <c r="AB2992" s="82" t="s">
        <v>1749</v>
      </c>
      <c r="AC2992" s="82" t="s">
        <v>1750</v>
      </c>
      <c r="AD2992" s="82" t="s">
        <v>156</v>
      </c>
      <c r="AE2992" s="82" t="s">
        <v>1751</v>
      </c>
      <c r="AI2992" s="82" t="s">
        <v>867</v>
      </c>
      <c r="AL2992" s="82" t="s">
        <v>1012</v>
      </c>
      <c r="AM2992" s="82" t="s">
        <v>1752</v>
      </c>
      <c r="AN2992" s="82" t="s">
        <v>76</v>
      </c>
      <c r="AO2992" s="82" t="s">
        <v>1753</v>
      </c>
      <c r="AP2992" s="82">
        <v>4920404</v>
      </c>
      <c r="AQ2992" s="82" t="s">
        <v>109</v>
      </c>
      <c r="AR2992" s="82" t="s">
        <v>4274</v>
      </c>
      <c r="AS2992" s="84">
        <v>40922</v>
      </c>
      <c r="AT2992" s="85">
        <v>2012</v>
      </c>
      <c r="AU2992" s="82" t="s">
        <v>4277</v>
      </c>
      <c r="AV2992" s="84">
        <v>42429</v>
      </c>
      <c r="AW2992" s="85">
        <v>2016</v>
      </c>
      <c r="AX2992" s="85">
        <f>Table1[[#This Row],[End TEST]]-Table1[[#This Row],[Start TEST]]</f>
        <v>4</v>
      </c>
      <c r="AY2992" s="85">
        <f>Table1[[#This Row],[TEST_Diff]]+1</f>
        <v>5</v>
      </c>
      <c r="AZ2992" s="92">
        <f>DATEDIF(Table1[[#This Row],[Start Year]],Table1[[#This Row],[End Year]],"d") / 365</f>
        <v>4.1287671232876715</v>
      </c>
      <c r="BA2992" s="82">
        <v>492600</v>
      </c>
      <c r="BC2992" s="82" t="s">
        <v>1754</v>
      </c>
      <c r="BD2992" s="82">
        <v>1</v>
      </c>
      <c r="BF2992" s="82">
        <v>1</v>
      </c>
      <c r="BH2992" s="82">
        <v>1</v>
      </c>
      <c r="BI2992" s="82">
        <v>1</v>
      </c>
      <c r="BJ2992" s="82">
        <v>1</v>
      </c>
      <c r="BK2992" s="82">
        <v>1</v>
      </c>
      <c r="BW2992" s="82" t="s">
        <v>1755</v>
      </c>
    </row>
    <row r="2993" spans="1:75" x14ac:dyDescent="0.5">
      <c r="A2993" s="82">
        <v>246</v>
      </c>
      <c r="B2993" s="82" t="s">
        <v>1745</v>
      </c>
      <c r="D2993" s="90">
        <v>43579</v>
      </c>
      <c r="E2993" s="90" t="s">
        <v>1746</v>
      </c>
      <c r="F2993" s="90"/>
      <c r="G2993" s="82" t="s">
        <v>1746</v>
      </c>
      <c r="H2993" s="82" t="s">
        <v>1747</v>
      </c>
      <c r="I2993" s="80" t="s">
        <v>128</v>
      </c>
      <c r="J2993" s="80">
        <v>57</v>
      </c>
      <c r="K2993" s="80">
        <v>2</v>
      </c>
      <c r="L2993" s="80" t="s">
        <v>156</v>
      </c>
      <c r="M2993" s="80">
        <v>50</v>
      </c>
      <c r="N2993" s="80">
        <v>17.570692000000001</v>
      </c>
      <c r="O2993" s="80">
        <v>-3.9961660000000001</v>
      </c>
      <c r="P2993" s="80" t="s">
        <v>69</v>
      </c>
      <c r="Q2993" s="80">
        <v>0</v>
      </c>
      <c r="R2993" s="80">
        <v>2.6272389999999999</v>
      </c>
      <c r="S2993" s="80">
        <v>23.381664000000001</v>
      </c>
      <c r="T2993" s="80">
        <v>1402315.14</v>
      </c>
      <c r="U2993" s="91">
        <f>Table1[[#This Row],[Distribution Amount (Dollars)]]/Table1[[#This Row],[NEWdatediff]]</f>
        <v>280463.02799999999</v>
      </c>
      <c r="V2993" s="82" t="s">
        <v>459</v>
      </c>
      <c r="W2993" s="82" t="s">
        <v>71</v>
      </c>
      <c r="X2993" s="82" t="s">
        <v>1748</v>
      </c>
      <c r="Y2993" s="82" t="s">
        <v>105</v>
      </c>
      <c r="Z2993" s="82">
        <v>1</v>
      </c>
      <c r="AA2993" s="82" t="s">
        <v>121</v>
      </c>
      <c r="AB2993" s="82" t="s">
        <v>1749</v>
      </c>
      <c r="AC2993" s="82" t="s">
        <v>1750</v>
      </c>
      <c r="AD2993" s="82" t="s">
        <v>156</v>
      </c>
      <c r="AE2993" s="82" t="s">
        <v>1751</v>
      </c>
      <c r="AI2993" s="82" t="s">
        <v>867</v>
      </c>
      <c r="AL2993" s="82" t="s">
        <v>1012</v>
      </c>
      <c r="AM2993" s="82" t="s">
        <v>1752</v>
      </c>
      <c r="AN2993" s="82" t="s">
        <v>76</v>
      </c>
      <c r="AO2993" s="82" t="s">
        <v>1753</v>
      </c>
      <c r="AP2993" s="82">
        <v>4920404</v>
      </c>
      <c r="AQ2993" s="82" t="s">
        <v>109</v>
      </c>
      <c r="AR2993" s="82" t="s">
        <v>4274</v>
      </c>
      <c r="AS2993" s="84">
        <v>40922</v>
      </c>
      <c r="AT2993" s="85">
        <v>2012</v>
      </c>
      <c r="AU2993" s="82" t="s">
        <v>4277</v>
      </c>
      <c r="AV2993" s="84">
        <v>42429</v>
      </c>
      <c r="AW2993" s="85">
        <v>2016</v>
      </c>
      <c r="AX2993" s="85">
        <f>Table1[[#This Row],[End TEST]]-Table1[[#This Row],[Start TEST]]</f>
        <v>4</v>
      </c>
      <c r="AY2993" s="85">
        <f>Table1[[#This Row],[TEST_Diff]]+1</f>
        <v>5</v>
      </c>
      <c r="AZ2993" s="92">
        <f>DATEDIF(Table1[[#This Row],[Start Year]],Table1[[#This Row],[End Year]],"d") / 365</f>
        <v>4.1287671232876715</v>
      </c>
      <c r="BA2993" s="82">
        <v>492600</v>
      </c>
      <c r="BC2993" s="82" t="s">
        <v>1754</v>
      </c>
      <c r="BD2993" s="82">
        <v>1</v>
      </c>
      <c r="BF2993" s="82">
        <v>1</v>
      </c>
      <c r="BH2993" s="82">
        <v>1</v>
      </c>
      <c r="BI2993" s="82">
        <v>1</v>
      </c>
      <c r="BJ2993" s="82">
        <v>1</v>
      </c>
      <c r="BK2993" s="82">
        <v>1</v>
      </c>
      <c r="BW2993" s="82" t="s">
        <v>1755</v>
      </c>
    </row>
    <row r="2994" spans="1:75" x14ac:dyDescent="0.5">
      <c r="A2994" s="82">
        <v>246</v>
      </c>
      <c r="B2994" s="82" t="s">
        <v>1745</v>
      </c>
      <c r="D2994" s="90">
        <v>43579</v>
      </c>
      <c r="E2994" s="90" t="s">
        <v>1746</v>
      </c>
      <c r="F2994" s="90"/>
      <c r="G2994" s="82" t="s">
        <v>1746</v>
      </c>
      <c r="H2994" s="82" t="s">
        <v>1747</v>
      </c>
      <c r="I2994" s="80" t="s">
        <v>127</v>
      </c>
      <c r="J2994" s="80">
        <v>43</v>
      </c>
      <c r="K2994" s="80">
        <v>2</v>
      </c>
      <c r="L2994" s="80" t="s">
        <v>221</v>
      </c>
      <c r="M2994" s="80">
        <v>50</v>
      </c>
      <c r="N2994" s="80">
        <v>30.375319999999999</v>
      </c>
      <c r="O2994" s="80">
        <v>69.345116000000004</v>
      </c>
      <c r="P2994" s="80" t="s">
        <v>114</v>
      </c>
      <c r="Q2994" s="80">
        <v>0</v>
      </c>
      <c r="R2994" s="80">
        <v>25.384855999999999</v>
      </c>
      <c r="S2994" s="80">
        <v>68.458809000000002</v>
      </c>
      <c r="T2994" s="80">
        <v>1057886.8600000001</v>
      </c>
      <c r="U2994" s="91">
        <f>Table1[[#This Row],[Distribution Amount (Dollars)]]/Table1[[#This Row],[NEWdatediff]]</f>
        <v>211577.37200000003</v>
      </c>
      <c r="V2994" s="82" t="s">
        <v>459</v>
      </c>
      <c r="W2994" s="82" t="s">
        <v>71</v>
      </c>
      <c r="X2994" s="82" t="s">
        <v>1748</v>
      </c>
      <c r="Y2994" s="82" t="s">
        <v>105</v>
      </c>
      <c r="Z2994" s="82">
        <v>1</v>
      </c>
      <c r="AA2994" s="82" t="s">
        <v>121</v>
      </c>
      <c r="AB2994" s="82" t="s">
        <v>1749</v>
      </c>
      <c r="AC2994" s="82" t="s">
        <v>1750</v>
      </c>
      <c r="AD2994" s="82" t="s">
        <v>221</v>
      </c>
      <c r="AE2994" s="82" t="s">
        <v>1751</v>
      </c>
      <c r="AI2994" s="82" t="s">
        <v>867</v>
      </c>
      <c r="AL2994" s="82" t="s">
        <v>1012</v>
      </c>
      <c r="AM2994" s="82" t="s">
        <v>1752</v>
      </c>
      <c r="AN2994" s="82" t="s">
        <v>76</v>
      </c>
      <c r="AO2994" s="82" t="s">
        <v>1753</v>
      </c>
      <c r="AP2994" s="82">
        <v>4920404</v>
      </c>
      <c r="AQ2994" s="82" t="s">
        <v>109</v>
      </c>
      <c r="AR2994" s="82" t="s">
        <v>4274</v>
      </c>
      <c r="AS2994" s="84">
        <v>40922</v>
      </c>
      <c r="AT2994" s="85">
        <v>2012</v>
      </c>
      <c r="AU2994" s="82" t="s">
        <v>4277</v>
      </c>
      <c r="AV2994" s="84">
        <v>42429</v>
      </c>
      <c r="AW2994" s="85">
        <v>2016</v>
      </c>
      <c r="AX2994" s="85">
        <f>Table1[[#This Row],[End TEST]]-Table1[[#This Row],[Start TEST]]</f>
        <v>4</v>
      </c>
      <c r="AY2994" s="85">
        <f>Table1[[#This Row],[TEST_Diff]]+1</f>
        <v>5</v>
      </c>
      <c r="AZ2994" s="92">
        <f>DATEDIF(Table1[[#This Row],[Start Year]],Table1[[#This Row],[End Year]],"d") / 365</f>
        <v>4.1287671232876715</v>
      </c>
      <c r="BA2994" s="82">
        <v>492600</v>
      </c>
      <c r="BC2994" s="82" t="s">
        <v>1754</v>
      </c>
      <c r="BD2994" s="82">
        <v>1</v>
      </c>
      <c r="BF2994" s="82">
        <v>1</v>
      </c>
      <c r="BH2994" s="82">
        <v>1</v>
      </c>
      <c r="BI2994" s="82">
        <v>1</v>
      </c>
      <c r="BJ2994" s="82">
        <v>1</v>
      </c>
      <c r="BK2994" s="82">
        <v>1</v>
      </c>
      <c r="BW2994" s="82" t="s">
        <v>1755</v>
      </c>
    </row>
    <row r="2995" spans="1:75" x14ac:dyDescent="0.5">
      <c r="A2995" s="82">
        <v>246</v>
      </c>
      <c r="B2995" s="82" t="s">
        <v>1745</v>
      </c>
      <c r="D2995" s="90">
        <v>43579</v>
      </c>
      <c r="E2995" s="90" t="s">
        <v>1746</v>
      </c>
      <c r="F2995" s="90"/>
      <c r="G2995" s="82" t="s">
        <v>1746</v>
      </c>
      <c r="H2995" s="82" t="s">
        <v>1747</v>
      </c>
      <c r="I2995" s="80" t="s">
        <v>128</v>
      </c>
      <c r="J2995" s="80">
        <v>57</v>
      </c>
      <c r="K2995" s="80">
        <v>2</v>
      </c>
      <c r="L2995" s="80" t="s">
        <v>221</v>
      </c>
      <c r="M2995" s="80">
        <v>50</v>
      </c>
      <c r="N2995" s="80">
        <v>30.375319999999999</v>
      </c>
      <c r="O2995" s="80">
        <v>69.345116000000004</v>
      </c>
      <c r="P2995" s="80" t="s">
        <v>114</v>
      </c>
      <c r="Q2995" s="80">
        <v>0</v>
      </c>
      <c r="R2995" s="80">
        <v>25.384855999999999</v>
      </c>
      <c r="S2995" s="80">
        <v>68.458809000000002</v>
      </c>
      <c r="T2995" s="80">
        <v>1402315.14</v>
      </c>
      <c r="U2995" s="91">
        <f>Table1[[#This Row],[Distribution Amount (Dollars)]]/Table1[[#This Row],[NEWdatediff]]</f>
        <v>280463.02799999999</v>
      </c>
      <c r="V2995" s="82" t="s">
        <v>459</v>
      </c>
      <c r="W2995" s="82" t="s">
        <v>71</v>
      </c>
      <c r="X2995" s="82" t="s">
        <v>1748</v>
      </c>
      <c r="Y2995" s="82" t="s">
        <v>105</v>
      </c>
      <c r="Z2995" s="82">
        <v>1</v>
      </c>
      <c r="AA2995" s="82" t="s">
        <v>121</v>
      </c>
      <c r="AB2995" s="82" t="s">
        <v>1749</v>
      </c>
      <c r="AC2995" s="82" t="s">
        <v>1750</v>
      </c>
      <c r="AD2995" s="82" t="s">
        <v>221</v>
      </c>
      <c r="AE2995" s="82" t="s">
        <v>1751</v>
      </c>
      <c r="AI2995" s="82" t="s">
        <v>867</v>
      </c>
      <c r="AL2995" s="82" t="s">
        <v>1012</v>
      </c>
      <c r="AM2995" s="82" t="s">
        <v>1752</v>
      </c>
      <c r="AN2995" s="82" t="s">
        <v>76</v>
      </c>
      <c r="AO2995" s="82" t="s">
        <v>1753</v>
      </c>
      <c r="AP2995" s="82">
        <v>4920404</v>
      </c>
      <c r="AQ2995" s="82" t="s">
        <v>109</v>
      </c>
      <c r="AR2995" s="82" t="s">
        <v>4274</v>
      </c>
      <c r="AS2995" s="84">
        <v>40922</v>
      </c>
      <c r="AT2995" s="85">
        <v>2012</v>
      </c>
      <c r="AU2995" s="82" t="s">
        <v>4277</v>
      </c>
      <c r="AV2995" s="84">
        <v>42429</v>
      </c>
      <c r="AW2995" s="85">
        <v>2016</v>
      </c>
      <c r="AX2995" s="85">
        <f>Table1[[#This Row],[End TEST]]-Table1[[#This Row],[Start TEST]]</f>
        <v>4</v>
      </c>
      <c r="AY2995" s="85">
        <f>Table1[[#This Row],[TEST_Diff]]+1</f>
        <v>5</v>
      </c>
      <c r="AZ2995" s="92">
        <f>DATEDIF(Table1[[#This Row],[Start Year]],Table1[[#This Row],[End Year]],"d") / 365</f>
        <v>4.1287671232876715</v>
      </c>
      <c r="BA2995" s="82">
        <v>492600</v>
      </c>
      <c r="BC2995" s="82" t="s">
        <v>1754</v>
      </c>
      <c r="BD2995" s="82">
        <v>1</v>
      </c>
      <c r="BF2995" s="82">
        <v>1</v>
      </c>
      <c r="BH2995" s="82">
        <v>1</v>
      </c>
      <c r="BI2995" s="82">
        <v>1</v>
      </c>
      <c r="BJ2995" s="82">
        <v>1</v>
      </c>
      <c r="BK2995" s="82">
        <v>1</v>
      </c>
      <c r="BW2995" s="82" t="s">
        <v>1755</v>
      </c>
    </row>
    <row r="2996" spans="1:75" x14ac:dyDescent="0.5">
      <c r="A2996" s="82">
        <v>247</v>
      </c>
      <c r="B2996" s="82" t="s">
        <v>1763</v>
      </c>
      <c r="D2996" s="90">
        <v>43579</v>
      </c>
      <c r="E2996" s="90" t="s">
        <v>1764</v>
      </c>
      <c r="F2996" s="90"/>
      <c r="G2996" s="82" t="s">
        <v>1764</v>
      </c>
      <c r="H2996" s="82" t="s">
        <v>1765</v>
      </c>
      <c r="I2996" s="80" t="s">
        <v>97</v>
      </c>
      <c r="J2996" s="80">
        <v>50</v>
      </c>
      <c r="K2996" s="80">
        <v>1</v>
      </c>
      <c r="L2996" s="80" t="s">
        <v>156</v>
      </c>
      <c r="M2996" s="80">
        <v>100</v>
      </c>
      <c r="N2996" s="80">
        <v>17.570692000000001</v>
      </c>
      <c r="O2996" s="80">
        <v>-3.9961660000000001</v>
      </c>
      <c r="P2996" s="80" t="s">
        <v>69</v>
      </c>
      <c r="Q2996" s="80">
        <v>0</v>
      </c>
      <c r="R2996" s="80">
        <v>2.6272389999999999</v>
      </c>
      <c r="S2996" s="80">
        <v>23.381664000000001</v>
      </c>
      <c r="T2996" s="80">
        <v>1721889.5</v>
      </c>
      <c r="U2996" s="91">
        <f>Table1[[#This Row],[Distribution Amount (Dollars)]]/Table1[[#This Row],[NEWdatediff]]</f>
        <v>344377.9</v>
      </c>
      <c r="V2996" s="82" t="s">
        <v>656</v>
      </c>
      <c r="W2996" s="82" t="s">
        <v>71</v>
      </c>
      <c r="X2996" s="82" t="s">
        <v>1766</v>
      </c>
      <c r="Y2996" s="82" t="s">
        <v>1767</v>
      </c>
      <c r="Z2996" s="82">
        <v>1</v>
      </c>
      <c r="AA2996" s="82" t="s">
        <v>121</v>
      </c>
      <c r="AB2996" s="82" t="s">
        <v>1768</v>
      </c>
      <c r="AC2996" s="82" t="s">
        <v>1769</v>
      </c>
      <c r="AD2996" s="82" t="s">
        <v>156</v>
      </c>
      <c r="AE2996" s="82" t="s">
        <v>1770</v>
      </c>
      <c r="AI2996" s="82" t="s">
        <v>733</v>
      </c>
      <c r="AM2996" s="82" t="s">
        <v>1771</v>
      </c>
      <c r="AN2996" s="82" t="s">
        <v>1772</v>
      </c>
      <c r="AO2996" s="82" t="s">
        <v>1773</v>
      </c>
      <c r="AP2996" s="82">
        <v>3443779</v>
      </c>
      <c r="AQ2996" s="82" t="s">
        <v>109</v>
      </c>
      <c r="AR2996" s="82" t="s">
        <v>4274</v>
      </c>
      <c r="AS2996" s="84">
        <v>40896</v>
      </c>
      <c r="AT2996" s="85">
        <v>2011</v>
      </c>
      <c r="AU2996" s="82" t="s">
        <v>4277</v>
      </c>
      <c r="AV2996" s="84">
        <v>42359</v>
      </c>
      <c r="AW2996" s="85">
        <v>2015</v>
      </c>
      <c r="AX2996" s="85">
        <f>Table1[[#This Row],[End TEST]]-Table1[[#This Row],[Start TEST]]</f>
        <v>4</v>
      </c>
      <c r="AY2996" s="85">
        <f>Table1[[#This Row],[TEST_Diff]]+1</f>
        <v>5</v>
      </c>
      <c r="AZ2996" s="92">
        <f>DATEDIF(Table1[[#This Row],[Start Year]],Table1[[#This Row],[End Year]],"d") / 365</f>
        <v>4.0082191780821921</v>
      </c>
      <c r="BA2996" s="82">
        <v>378322</v>
      </c>
      <c r="BB2996" s="82">
        <v>934128</v>
      </c>
      <c r="BC2996" s="82" t="s">
        <v>1774</v>
      </c>
      <c r="BD2996" s="82">
        <v>1</v>
      </c>
      <c r="BJ2996" s="82">
        <v>1</v>
      </c>
      <c r="BK2996" s="82">
        <v>1</v>
      </c>
      <c r="BN2996" s="82" t="s">
        <v>1775</v>
      </c>
      <c r="BP2996" s="82">
        <v>1</v>
      </c>
      <c r="BW2996" s="82" t="s">
        <v>1776</v>
      </c>
    </row>
    <row r="2997" spans="1:75" x14ac:dyDescent="0.5">
      <c r="A2997" s="82">
        <v>247</v>
      </c>
      <c r="B2997" s="82" t="s">
        <v>1763</v>
      </c>
      <c r="D2997" s="90">
        <v>43579</v>
      </c>
      <c r="E2997" s="90" t="s">
        <v>1764</v>
      </c>
      <c r="F2997" s="90"/>
      <c r="G2997" s="82" t="s">
        <v>1764</v>
      </c>
      <c r="H2997" s="82" t="s">
        <v>1765</v>
      </c>
      <c r="I2997" s="80" t="s">
        <v>128</v>
      </c>
      <c r="J2997" s="80">
        <v>25</v>
      </c>
      <c r="K2997" s="80">
        <v>1</v>
      </c>
      <c r="L2997" s="80" t="s">
        <v>156</v>
      </c>
      <c r="M2997" s="80">
        <v>100</v>
      </c>
      <c r="N2997" s="80">
        <v>17.570692000000001</v>
      </c>
      <c r="O2997" s="80">
        <v>-3.9961660000000001</v>
      </c>
      <c r="P2997" s="80" t="s">
        <v>69</v>
      </c>
      <c r="Q2997" s="80">
        <v>0</v>
      </c>
      <c r="R2997" s="80">
        <v>2.6272389999999999</v>
      </c>
      <c r="S2997" s="80">
        <v>23.381664000000001</v>
      </c>
      <c r="T2997" s="80">
        <v>860944.75</v>
      </c>
      <c r="U2997" s="91">
        <f>Table1[[#This Row],[Distribution Amount (Dollars)]]/Table1[[#This Row],[NEWdatediff]]</f>
        <v>172188.95</v>
      </c>
      <c r="V2997" s="82" t="s">
        <v>656</v>
      </c>
      <c r="W2997" s="82" t="s">
        <v>71</v>
      </c>
      <c r="X2997" s="82" t="s">
        <v>1766</v>
      </c>
      <c r="Y2997" s="82" t="s">
        <v>1767</v>
      </c>
      <c r="Z2997" s="82">
        <v>1</v>
      </c>
      <c r="AA2997" s="82" t="s">
        <v>121</v>
      </c>
      <c r="AB2997" s="82" t="s">
        <v>1768</v>
      </c>
      <c r="AC2997" s="82" t="s">
        <v>1769</v>
      </c>
      <c r="AD2997" s="82" t="s">
        <v>156</v>
      </c>
      <c r="AE2997" s="82" t="s">
        <v>1770</v>
      </c>
      <c r="AI2997" s="82" t="s">
        <v>733</v>
      </c>
      <c r="AM2997" s="82" t="s">
        <v>1771</v>
      </c>
      <c r="AN2997" s="82" t="s">
        <v>1772</v>
      </c>
      <c r="AO2997" s="82" t="s">
        <v>1773</v>
      </c>
      <c r="AP2997" s="82">
        <v>3443779</v>
      </c>
      <c r="AQ2997" s="82" t="s">
        <v>109</v>
      </c>
      <c r="AR2997" s="82" t="s">
        <v>4274</v>
      </c>
      <c r="AS2997" s="84">
        <v>40896</v>
      </c>
      <c r="AT2997" s="85">
        <v>2011</v>
      </c>
      <c r="AU2997" s="82" t="s">
        <v>4277</v>
      </c>
      <c r="AV2997" s="84">
        <v>42359</v>
      </c>
      <c r="AW2997" s="85">
        <v>2015</v>
      </c>
      <c r="AX2997" s="85">
        <f>Table1[[#This Row],[End TEST]]-Table1[[#This Row],[Start TEST]]</f>
        <v>4</v>
      </c>
      <c r="AY2997" s="85">
        <f>Table1[[#This Row],[TEST_Diff]]+1</f>
        <v>5</v>
      </c>
      <c r="AZ2997" s="92">
        <f>DATEDIF(Table1[[#This Row],[Start Year]],Table1[[#This Row],[End Year]],"d") / 365</f>
        <v>4.0082191780821921</v>
      </c>
      <c r="BA2997" s="82">
        <v>378322</v>
      </c>
      <c r="BB2997" s="82">
        <v>934128</v>
      </c>
      <c r="BC2997" s="82" t="s">
        <v>1774</v>
      </c>
      <c r="BD2997" s="82">
        <v>1</v>
      </c>
      <c r="BJ2997" s="82">
        <v>1</v>
      </c>
      <c r="BK2997" s="82">
        <v>1</v>
      </c>
      <c r="BN2997" s="82" t="s">
        <v>1775</v>
      </c>
      <c r="BP2997" s="82">
        <v>1</v>
      </c>
      <c r="BW2997" s="82" t="s">
        <v>1776</v>
      </c>
    </row>
    <row r="2998" spans="1:75" x14ac:dyDescent="0.5">
      <c r="A2998" s="82">
        <v>247</v>
      </c>
      <c r="B2998" s="82" t="s">
        <v>1763</v>
      </c>
      <c r="D2998" s="90">
        <v>43579</v>
      </c>
      <c r="E2998" s="90" t="s">
        <v>1764</v>
      </c>
      <c r="F2998" s="90"/>
      <c r="G2998" s="82" t="s">
        <v>1764</v>
      </c>
      <c r="H2998" s="82" t="s">
        <v>1765</v>
      </c>
      <c r="I2998" s="80" t="s">
        <v>102</v>
      </c>
      <c r="J2998" s="80">
        <v>25</v>
      </c>
      <c r="K2998" s="80">
        <v>1</v>
      </c>
      <c r="L2998" s="80" t="s">
        <v>156</v>
      </c>
      <c r="M2998" s="80">
        <v>100</v>
      </c>
      <c r="N2998" s="80">
        <v>17.570692000000001</v>
      </c>
      <c r="O2998" s="80">
        <v>-3.9961660000000001</v>
      </c>
      <c r="P2998" s="80" t="s">
        <v>69</v>
      </c>
      <c r="Q2998" s="80">
        <v>0</v>
      </c>
      <c r="R2998" s="80">
        <v>2.6272389999999999</v>
      </c>
      <c r="S2998" s="80">
        <v>23.381664000000001</v>
      </c>
      <c r="T2998" s="80">
        <v>860944.75</v>
      </c>
      <c r="U2998" s="91">
        <f>Table1[[#This Row],[Distribution Amount (Dollars)]]/Table1[[#This Row],[NEWdatediff]]</f>
        <v>172188.95</v>
      </c>
      <c r="V2998" s="82" t="s">
        <v>656</v>
      </c>
      <c r="W2998" s="82" t="s">
        <v>71</v>
      </c>
      <c r="X2998" s="82" t="s">
        <v>1766</v>
      </c>
      <c r="Y2998" s="82" t="s">
        <v>1767</v>
      </c>
      <c r="Z2998" s="82">
        <v>1</v>
      </c>
      <c r="AA2998" s="82" t="s">
        <v>121</v>
      </c>
      <c r="AB2998" s="82" t="s">
        <v>1768</v>
      </c>
      <c r="AC2998" s="82" t="s">
        <v>1769</v>
      </c>
      <c r="AD2998" s="82" t="s">
        <v>156</v>
      </c>
      <c r="AE2998" s="82" t="s">
        <v>1770</v>
      </c>
      <c r="AI2998" s="82" t="s">
        <v>733</v>
      </c>
      <c r="AM2998" s="82" t="s">
        <v>1771</v>
      </c>
      <c r="AN2998" s="82" t="s">
        <v>1772</v>
      </c>
      <c r="AO2998" s="82" t="s">
        <v>1773</v>
      </c>
      <c r="AP2998" s="82">
        <v>3443779</v>
      </c>
      <c r="AQ2998" s="82" t="s">
        <v>109</v>
      </c>
      <c r="AR2998" s="82" t="s">
        <v>4274</v>
      </c>
      <c r="AS2998" s="84">
        <v>40896</v>
      </c>
      <c r="AT2998" s="85">
        <v>2011</v>
      </c>
      <c r="AU2998" s="82" t="s">
        <v>4277</v>
      </c>
      <c r="AV2998" s="84">
        <v>42359</v>
      </c>
      <c r="AW2998" s="85">
        <v>2015</v>
      </c>
      <c r="AX2998" s="85">
        <f>Table1[[#This Row],[End TEST]]-Table1[[#This Row],[Start TEST]]</f>
        <v>4</v>
      </c>
      <c r="AY2998" s="85">
        <f>Table1[[#This Row],[TEST_Diff]]+1</f>
        <v>5</v>
      </c>
      <c r="AZ2998" s="92">
        <f>DATEDIF(Table1[[#This Row],[Start Year]],Table1[[#This Row],[End Year]],"d") / 365</f>
        <v>4.0082191780821921</v>
      </c>
      <c r="BA2998" s="82">
        <v>378322</v>
      </c>
      <c r="BB2998" s="82">
        <v>934128</v>
      </c>
      <c r="BC2998" s="82" t="s">
        <v>1774</v>
      </c>
      <c r="BD2998" s="82">
        <v>1</v>
      </c>
      <c r="BJ2998" s="82">
        <v>1</v>
      </c>
      <c r="BK2998" s="82">
        <v>1</v>
      </c>
      <c r="BN2998" s="82" t="s">
        <v>1775</v>
      </c>
      <c r="BP2998" s="82">
        <v>1</v>
      </c>
      <c r="BW2998" s="82" t="s">
        <v>1776</v>
      </c>
    </row>
    <row r="2999" spans="1:75" x14ac:dyDescent="0.5">
      <c r="A2999" s="82">
        <v>248</v>
      </c>
      <c r="B2999" s="82" t="s">
        <v>3953</v>
      </c>
      <c r="D2999" s="90">
        <v>43579</v>
      </c>
      <c r="E2999" s="90" t="s">
        <v>3954</v>
      </c>
      <c r="F2999" s="90"/>
      <c r="G2999" s="82" t="s">
        <v>3954</v>
      </c>
      <c r="H2999" s="82" t="s">
        <v>3955</v>
      </c>
      <c r="I2999" s="80" t="s">
        <v>102</v>
      </c>
      <c r="J2999" s="80">
        <v>75</v>
      </c>
      <c r="K2999" s="80">
        <v>1</v>
      </c>
      <c r="L2999" s="80" t="s">
        <v>89</v>
      </c>
      <c r="M2999" s="80">
        <v>100</v>
      </c>
      <c r="N2999" s="80">
        <v>6.8808540000000002</v>
      </c>
      <c r="O2999" s="80">
        <v>-1.167594</v>
      </c>
      <c r="P2999" s="80" t="s">
        <v>69</v>
      </c>
      <c r="Q2999" s="80">
        <v>0</v>
      </c>
      <c r="R2999" s="80">
        <v>2.6272389999999999</v>
      </c>
      <c r="S2999" s="80">
        <v>23.381664000000001</v>
      </c>
      <c r="T2999" s="80">
        <v>480348</v>
      </c>
      <c r="U2999" s="91">
        <f>Table1[[#This Row],[Distribution Amount (Dollars)]]/Table1[[#This Row],[NEWdatediff]]</f>
        <v>96069.6</v>
      </c>
      <c r="V2999" s="82" t="s">
        <v>2321</v>
      </c>
      <c r="W2999" s="82" t="s">
        <v>71</v>
      </c>
      <c r="X2999" s="82" t="s">
        <v>104</v>
      </c>
      <c r="Y2999" s="82" t="s">
        <v>105</v>
      </c>
      <c r="Z2999" s="82">
        <v>1</v>
      </c>
      <c r="AA2999" s="82" t="s">
        <v>121</v>
      </c>
      <c r="AB2999" s="82" t="s">
        <v>3956</v>
      </c>
      <c r="AD2999" s="82" t="s">
        <v>89</v>
      </c>
      <c r="AE2999" s="82" t="s">
        <v>3957</v>
      </c>
      <c r="AN2999" s="82" t="s">
        <v>76</v>
      </c>
      <c r="AO2999" s="82" t="s">
        <v>3958</v>
      </c>
      <c r="AP2999" s="82">
        <v>640464</v>
      </c>
      <c r="AQ2999" s="82" t="s">
        <v>109</v>
      </c>
      <c r="AR2999" s="82" t="s">
        <v>4274</v>
      </c>
      <c r="AS2999" s="84">
        <v>40883</v>
      </c>
      <c r="AT2999" s="85">
        <v>2011</v>
      </c>
      <c r="AU2999" s="82" t="s">
        <v>4277</v>
      </c>
      <c r="AV2999" s="84">
        <v>42063</v>
      </c>
      <c r="AW2999" s="85">
        <v>2015</v>
      </c>
      <c r="AX2999" s="85">
        <f>Table1[[#This Row],[End TEST]]-Table1[[#This Row],[Start TEST]]</f>
        <v>4</v>
      </c>
      <c r="AY2999" s="85">
        <f>Table1[[#This Row],[TEST_Diff]]+1</f>
        <v>5</v>
      </c>
      <c r="AZ2999" s="92">
        <f>DATEDIF(Table1[[#This Row],[Start Year]],Table1[[#This Row],[End Year]],"d") / 365</f>
        <v>3.2328767123287672</v>
      </c>
      <c r="BA2999" s="82">
        <v>12427</v>
      </c>
      <c r="BC2999" s="82" t="s">
        <v>3959</v>
      </c>
      <c r="BD2999" s="82">
        <v>1</v>
      </c>
      <c r="BE2999" s="82">
        <v>1</v>
      </c>
      <c r="BF2999" s="82">
        <v>1</v>
      </c>
      <c r="BG2999" s="82">
        <v>1</v>
      </c>
      <c r="BH2999" s="82">
        <v>1</v>
      </c>
      <c r="BI2999" s="82">
        <v>1</v>
      </c>
      <c r="BJ2999" s="82">
        <v>1</v>
      </c>
      <c r="BK2999" s="82">
        <v>1</v>
      </c>
      <c r="BL2999" s="82">
        <v>1</v>
      </c>
      <c r="BM2999" s="82">
        <v>1</v>
      </c>
    </row>
    <row r="3000" spans="1:75" x14ac:dyDescent="0.5">
      <c r="A3000" s="82">
        <v>248</v>
      </c>
      <c r="B3000" s="82" t="s">
        <v>3953</v>
      </c>
      <c r="D3000" s="90">
        <v>43579</v>
      </c>
      <c r="E3000" s="90" t="s">
        <v>3954</v>
      </c>
      <c r="F3000" s="90"/>
      <c r="G3000" s="82" t="s">
        <v>3954</v>
      </c>
      <c r="H3000" s="82" t="s">
        <v>3955</v>
      </c>
      <c r="I3000" s="80" t="s">
        <v>129</v>
      </c>
      <c r="J3000" s="80">
        <v>25</v>
      </c>
      <c r="K3000" s="80">
        <v>1</v>
      </c>
      <c r="L3000" s="80" t="s">
        <v>89</v>
      </c>
      <c r="M3000" s="80">
        <v>100</v>
      </c>
      <c r="N3000" s="80">
        <v>6.8808540000000002</v>
      </c>
      <c r="O3000" s="80">
        <v>-1.167594</v>
      </c>
      <c r="P3000" s="80" t="s">
        <v>69</v>
      </c>
      <c r="Q3000" s="80">
        <v>0</v>
      </c>
      <c r="R3000" s="80">
        <v>2.6272389999999999</v>
      </c>
      <c r="S3000" s="80">
        <v>23.381664000000001</v>
      </c>
      <c r="T3000" s="80">
        <v>160116</v>
      </c>
      <c r="U3000" s="91">
        <f>Table1[[#This Row],[Distribution Amount (Dollars)]]/Table1[[#This Row],[NEWdatediff]]</f>
        <v>32023.200000000001</v>
      </c>
      <c r="V3000" s="82" t="s">
        <v>2321</v>
      </c>
      <c r="W3000" s="82" t="s">
        <v>71</v>
      </c>
      <c r="X3000" s="82" t="s">
        <v>104</v>
      </c>
      <c r="Y3000" s="82" t="s">
        <v>105</v>
      </c>
      <c r="Z3000" s="82">
        <v>1</v>
      </c>
      <c r="AA3000" s="82" t="s">
        <v>121</v>
      </c>
      <c r="AB3000" s="82" t="s">
        <v>3956</v>
      </c>
      <c r="AD3000" s="82" t="s">
        <v>89</v>
      </c>
      <c r="AE3000" s="82" t="s">
        <v>3957</v>
      </c>
      <c r="AN3000" s="82" t="s">
        <v>76</v>
      </c>
      <c r="AO3000" s="82" t="s">
        <v>3958</v>
      </c>
      <c r="AP3000" s="82">
        <v>640464</v>
      </c>
      <c r="AQ3000" s="82" t="s">
        <v>109</v>
      </c>
      <c r="AR3000" s="82" t="s">
        <v>4274</v>
      </c>
      <c r="AS3000" s="84">
        <v>40883</v>
      </c>
      <c r="AT3000" s="85">
        <v>2011</v>
      </c>
      <c r="AU3000" s="82" t="s">
        <v>4277</v>
      </c>
      <c r="AV3000" s="84">
        <v>42063</v>
      </c>
      <c r="AW3000" s="85">
        <v>2015</v>
      </c>
      <c r="AX3000" s="85">
        <f>Table1[[#This Row],[End TEST]]-Table1[[#This Row],[Start TEST]]</f>
        <v>4</v>
      </c>
      <c r="AY3000" s="85">
        <f>Table1[[#This Row],[TEST_Diff]]+1</f>
        <v>5</v>
      </c>
      <c r="AZ3000" s="92">
        <f>DATEDIF(Table1[[#This Row],[Start Year]],Table1[[#This Row],[End Year]],"d") / 365</f>
        <v>3.2328767123287672</v>
      </c>
      <c r="BA3000" s="82">
        <v>12427</v>
      </c>
      <c r="BC3000" s="82" t="s">
        <v>3959</v>
      </c>
      <c r="BD3000" s="82">
        <v>1</v>
      </c>
      <c r="BE3000" s="82">
        <v>1</v>
      </c>
      <c r="BF3000" s="82">
        <v>1</v>
      </c>
      <c r="BG3000" s="82">
        <v>1</v>
      </c>
      <c r="BH3000" s="82">
        <v>1</v>
      </c>
      <c r="BI3000" s="82">
        <v>1</v>
      </c>
      <c r="BJ3000" s="82">
        <v>1</v>
      </c>
      <c r="BK3000" s="82">
        <v>1</v>
      </c>
      <c r="BL3000" s="82">
        <v>1</v>
      </c>
      <c r="BM3000" s="82">
        <v>1</v>
      </c>
    </row>
    <row r="3001" spans="1:75" x14ac:dyDescent="0.5">
      <c r="A3001" s="82">
        <v>249</v>
      </c>
      <c r="B3001" s="82" t="s">
        <v>2495</v>
      </c>
      <c r="D3001" s="90">
        <v>43579</v>
      </c>
      <c r="E3001" s="90" t="s">
        <v>2496</v>
      </c>
      <c r="F3001" s="90"/>
      <c r="G3001" s="82" t="s">
        <v>2496</v>
      </c>
      <c r="H3001" s="82" t="s">
        <v>2497</v>
      </c>
      <c r="I3001" s="80" t="s">
        <v>127</v>
      </c>
      <c r="J3001" s="80">
        <v>50</v>
      </c>
      <c r="K3001" s="80">
        <v>1</v>
      </c>
      <c r="L3001" s="80" t="s">
        <v>152</v>
      </c>
      <c r="M3001" s="80">
        <v>100</v>
      </c>
      <c r="N3001" s="80">
        <v>-1.8655060000000001</v>
      </c>
      <c r="O3001" s="80">
        <v>29.917652</v>
      </c>
      <c r="P3001" s="80" t="s">
        <v>69</v>
      </c>
      <c r="Q3001" s="80">
        <v>0</v>
      </c>
      <c r="R3001" s="80">
        <v>2.6272389999999999</v>
      </c>
      <c r="S3001" s="80">
        <v>23.381664000000001</v>
      </c>
      <c r="T3001" s="80">
        <v>899545</v>
      </c>
      <c r="U3001" s="91">
        <f>Table1[[#This Row],[Distribution Amount (Dollars)]]/Table1[[#This Row],[NEWdatediff]]</f>
        <v>224886.25</v>
      </c>
      <c r="V3001" s="82" t="s">
        <v>2498</v>
      </c>
      <c r="W3001" s="82" t="s">
        <v>71</v>
      </c>
      <c r="X3001" s="82" t="s">
        <v>2499</v>
      </c>
      <c r="Y3001" s="82" t="s">
        <v>105</v>
      </c>
      <c r="Z3001" s="82">
        <v>1</v>
      </c>
      <c r="AA3001" s="82" t="s">
        <v>121</v>
      </c>
      <c r="AB3001" s="82" t="s">
        <v>2500</v>
      </c>
      <c r="AD3001" s="82" t="s">
        <v>152</v>
      </c>
      <c r="AN3001" s="82" t="s">
        <v>76</v>
      </c>
      <c r="AO3001" s="82" t="s">
        <v>2501</v>
      </c>
      <c r="AP3001" s="82">
        <v>1799090</v>
      </c>
      <c r="AQ3001" s="82" t="s">
        <v>109</v>
      </c>
      <c r="AR3001" s="82" t="s">
        <v>4274</v>
      </c>
      <c r="AS3001" s="84">
        <v>40933</v>
      </c>
      <c r="AT3001" s="85">
        <v>2012</v>
      </c>
      <c r="AU3001" s="82" t="s">
        <v>4277</v>
      </c>
      <c r="AV3001" s="84">
        <v>42124</v>
      </c>
      <c r="AW3001" s="85">
        <v>2015</v>
      </c>
      <c r="AX3001" s="85">
        <f>Table1[[#This Row],[End TEST]]-Table1[[#This Row],[Start TEST]]</f>
        <v>3</v>
      </c>
      <c r="AY3001" s="85">
        <f>Table1[[#This Row],[TEST_Diff]]+1</f>
        <v>4</v>
      </c>
      <c r="AZ3001" s="92">
        <f>DATEDIF(Table1[[#This Row],[Start Year]],Table1[[#This Row],[End Year]],"d") / 365</f>
        <v>3.2630136986301368</v>
      </c>
      <c r="BA3001" s="82">
        <v>43</v>
      </c>
      <c r="BC3001" s="82" t="s">
        <v>2502</v>
      </c>
      <c r="BD3001" s="82">
        <v>1</v>
      </c>
      <c r="BE3001" s="82">
        <v>1</v>
      </c>
      <c r="BJ3001" s="82">
        <v>1</v>
      </c>
      <c r="BK3001" s="82">
        <v>1</v>
      </c>
      <c r="BO3001" s="82">
        <v>1</v>
      </c>
    </row>
    <row r="3002" spans="1:75" x14ac:dyDescent="0.5">
      <c r="A3002" s="82">
        <v>249</v>
      </c>
      <c r="B3002" s="82" t="s">
        <v>2495</v>
      </c>
      <c r="D3002" s="90">
        <v>43579</v>
      </c>
      <c r="E3002" s="90" t="s">
        <v>2496</v>
      </c>
      <c r="F3002" s="90"/>
      <c r="G3002" s="82" t="s">
        <v>2496</v>
      </c>
      <c r="H3002" s="82" t="s">
        <v>2497</v>
      </c>
      <c r="I3002" s="80" t="s">
        <v>128</v>
      </c>
      <c r="J3002" s="80">
        <v>50</v>
      </c>
      <c r="K3002" s="80">
        <v>1</v>
      </c>
      <c r="L3002" s="80" t="s">
        <v>152</v>
      </c>
      <c r="M3002" s="80">
        <v>100</v>
      </c>
      <c r="N3002" s="80">
        <v>-1.8655060000000001</v>
      </c>
      <c r="O3002" s="80">
        <v>29.917652</v>
      </c>
      <c r="P3002" s="80" t="s">
        <v>69</v>
      </c>
      <c r="Q3002" s="80">
        <v>0</v>
      </c>
      <c r="R3002" s="80">
        <v>2.6272389999999999</v>
      </c>
      <c r="S3002" s="80">
        <v>23.381664000000001</v>
      </c>
      <c r="T3002" s="80">
        <v>899545</v>
      </c>
      <c r="U3002" s="91">
        <f>Table1[[#This Row],[Distribution Amount (Dollars)]]/Table1[[#This Row],[NEWdatediff]]</f>
        <v>224886.25</v>
      </c>
      <c r="V3002" s="82" t="s">
        <v>2498</v>
      </c>
      <c r="W3002" s="82" t="s">
        <v>71</v>
      </c>
      <c r="X3002" s="82" t="s">
        <v>2499</v>
      </c>
      <c r="Y3002" s="82" t="s">
        <v>105</v>
      </c>
      <c r="Z3002" s="82">
        <v>1</v>
      </c>
      <c r="AA3002" s="82" t="s">
        <v>121</v>
      </c>
      <c r="AB3002" s="82" t="s">
        <v>2500</v>
      </c>
      <c r="AD3002" s="82" t="s">
        <v>152</v>
      </c>
      <c r="AN3002" s="82" t="s">
        <v>76</v>
      </c>
      <c r="AO3002" s="82" t="s">
        <v>2501</v>
      </c>
      <c r="AP3002" s="82">
        <v>1799090</v>
      </c>
      <c r="AQ3002" s="82" t="s">
        <v>109</v>
      </c>
      <c r="AR3002" s="82" t="s">
        <v>4274</v>
      </c>
      <c r="AS3002" s="84">
        <v>40933</v>
      </c>
      <c r="AT3002" s="85">
        <v>2012</v>
      </c>
      <c r="AU3002" s="82" t="s">
        <v>4277</v>
      </c>
      <c r="AV3002" s="84">
        <v>42124</v>
      </c>
      <c r="AW3002" s="85">
        <v>2015</v>
      </c>
      <c r="AX3002" s="85">
        <f>Table1[[#This Row],[End TEST]]-Table1[[#This Row],[Start TEST]]</f>
        <v>3</v>
      </c>
      <c r="AY3002" s="85">
        <f>Table1[[#This Row],[TEST_Diff]]+1</f>
        <v>4</v>
      </c>
      <c r="AZ3002" s="92">
        <f>DATEDIF(Table1[[#This Row],[Start Year]],Table1[[#This Row],[End Year]],"d") / 365</f>
        <v>3.2630136986301368</v>
      </c>
      <c r="BA3002" s="82">
        <v>43</v>
      </c>
      <c r="BC3002" s="82" t="s">
        <v>2502</v>
      </c>
      <c r="BD3002" s="82">
        <v>1</v>
      </c>
      <c r="BE3002" s="82">
        <v>1</v>
      </c>
      <c r="BJ3002" s="82">
        <v>1</v>
      </c>
      <c r="BK3002" s="82">
        <v>1</v>
      </c>
      <c r="BO3002" s="82">
        <v>1</v>
      </c>
    </row>
    <row r="3003" spans="1:75" x14ac:dyDescent="0.5">
      <c r="A3003" s="82">
        <v>250</v>
      </c>
      <c r="B3003" s="82" t="s">
        <v>2625</v>
      </c>
      <c r="D3003" s="90">
        <v>43579</v>
      </c>
      <c r="E3003" s="90" t="s">
        <v>2626</v>
      </c>
      <c r="F3003" s="90"/>
      <c r="G3003" s="82" t="s">
        <v>2626</v>
      </c>
      <c r="H3003" s="82" t="s">
        <v>2627</v>
      </c>
      <c r="I3003" s="80" t="s">
        <v>67</v>
      </c>
      <c r="J3003" s="80">
        <v>31</v>
      </c>
      <c r="K3003" s="80">
        <v>3</v>
      </c>
      <c r="L3003" s="80" t="s">
        <v>221</v>
      </c>
      <c r="M3003" s="80">
        <v>31</v>
      </c>
      <c r="N3003" s="80">
        <v>30.375319999999999</v>
      </c>
      <c r="O3003" s="80">
        <v>69.345116000000004</v>
      </c>
      <c r="P3003" s="80" t="s">
        <v>114</v>
      </c>
      <c r="Q3003" s="80">
        <v>0</v>
      </c>
      <c r="R3003" s="80">
        <v>25.384855999999999</v>
      </c>
      <c r="S3003" s="80">
        <v>68.458809000000002</v>
      </c>
      <c r="T3003" s="80">
        <v>803307.4</v>
      </c>
      <c r="U3003" s="91">
        <f>Table1[[#This Row],[Distribution Amount (Dollars)]]/Table1[[#This Row],[NEWdatediff]]</f>
        <v>133884.56666666668</v>
      </c>
      <c r="V3003" s="82" t="s">
        <v>207</v>
      </c>
      <c r="W3003" s="82" t="s">
        <v>71</v>
      </c>
      <c r="X3003" s="82" t="s">
        <v>2628</v>
      </c>
      <c r="Y3003" s="82" t="s">
        <v>105</v>
      </c>
      <c r="Z3003" s="82">
        <v>1</v>
      </c>
      <c r="AA3003" s="82" t="s">
        <v>121</v>
      </c>
      <c r="AB3003" s="82" t="s">
        <v>2629</v>
      </c>
      <c r="AD3003" s="82" t="s">
        <v>155</v>
      </c>
      <c r="AE3003" s="82" t="s">
        <v>2630</v>
      </c>
      <c r="AI3003" s="82" t="s">
        <v>1011</v>
      </c>
      <c r="AM3003" s="82" t="s">
        <v>2631</v>
      </c>
      <c r="AN3003" s="82" t="s">
        <v>76</v>
      </c>
      <c r="AO3003" s="82" t="s">
        <v>2632</v>
      </c>
      <c r="AP3003" s="82">
        <v>8359078</v>
      </c>
      <c r="AQ3003" s="82" t="s">
        <v>109</v>
      </c>
      <c r="AR3003" s="82" t="s">
        <v>4274</v>
      </c>
      <c r="AS3003" s="84">
        <v>40879</v>
      </c>
      <c r="AT3003" s="85">
        <v>2011</v>
      </c>
      <c r="AU3003" s="82" t="s">
        <v>4277</v>
      </c>
      <c r="AV3003" s="84">
        <v>42428</v>
      </c>
      <c r="AW3003" s="85">
        <v>2016</v>
      </c>
      <c r="AX3003" s="85">
        <f>Table1[[#This Row],[End TEST]]-Table1[[#This Row],[Start TEST]]</f>
        <v>5</v>
      </c>
      <c r="AY3003" s="85">
        <f>Table1[[#This Row],[TEST_Diff]]+1</f>
        <v>6</v>
      </c>
      <c r="AZ3003" s="92">
        <f>DATEDIF(Table1[[#This Row],[Start Year]],Table1[[#This Row],[End Year]],"d") / 365</f>
        <v>4.2438356164383562</v>
      </c>
      <c r="BA3003" s="82">
        <v>259313</v>
      </c>
      <c r="BB3003" s="82">
        <v>766917</v>
      </c>
      <c r="BC3003" s="82" t="s">
        <v>2633</v>
      </c>
      <c r="BD3003" s="82">
        <v>1</v>
      </c>
      <c r="BF3003" s="82">
        <v>1</v>
      </c>
      <c r="BJ3003" s="82">
        <v>1</v>
      </c>
      <c r="BK3003" s="82">
        <v>1</v>
      </c>
      <c r="BP3003" s="82">
        <v>1</v>
      </c>
      <c r="BW3003" s="82" t="s">
        <v>2634</v>
      </c>
    </row>
    <row r="3004" spans="1:75" x14ac:dyDescent="0.5">
      <c r="A3004" s="82">
        <v>250</v>
      </c>
      <c r="B3004" s="82" t="s">
        <v>2625</v>
      </c>
      <c r="D3004" s="90">
        <v>43579</v>
      </c>
      <c r="E3004" s="90" t="s">
        <v>2626</v>
      </c>
      <c r="F3004" s="90"/>
      <c r="G3004" s="82" t="s">
        <v>2626</v>
      </c>
      <c r="H3004" s="82" t="s">
        <v>2627</v>
      </c>
      <c r="I3004" s="80" t="s">
        <v>129</v>
      </c>
      <c r="J3004" s="80">
        <v>69</v>
      </c>
      <c r="K3004" s="80">
        <v>3</v>
      </c>
      <c r="L3004" s="80" t="s">
        <v>221</v>
      </c>
      <c r="M3004" s="80">
        <v>31</v>
      </c>
      <c r="N3004" s="80">
        <v>30.375319999999999</v>
      </c>
      <c r="O3004" s="80">
        <v>69.345116000000004</v>
      </c>
      <c r="P3004" s="80" t="s">
        <v>114</v>
      </c>
      <c r="Q3004" s="80">
        <v>0</v>
      </c>
      <c r="R3004" s="80">
        <v>25.384855999999999</v>
      </c>
      <c r="S3004" s="80">
        <v>68.458809000000002</v>
      </c>
      <c r="T3004" s="80">
        <v>1788006.78</v>
      </c>
      <c r="U3004" s="91">
        <f>Table1[[#This Row],[Distribution Amount (Dollars)]]/Table1[[#This Row],[NEWdatediff]]</f>
        <v>298001.13</v>
      </c>
      <c r="V3004" s="82" t="s">
        <v>207</v>
      </c>
      <c r="W3004" s="82" t="s">
        <v>71</v>
      </c>
      <c r="X3004" s="82" t="s">
        <v>2628</v>
      </c>
      <c r="Y3004" s="82" t="s">
        <v>105</v>
      </c>
      <c r="Z3004" s="82">
        <v>1</v>
      </c>
      <c r="AA3004" s="82" t="s">
        <v>121</v>
      </c>
      <c r="AB3004" s="82" t="s">
        <v>2629</v>
      </c>
      <c r="AD3004" s="82" t="s">
        <v>155</v>
      </c>
      <c r="AE3004" s="82" t="s">
        <v>2630</v>
      </c>
      <c r="AI3004" s="82" t="s">
        <v>1011</v>
      </c>
      <c r="AM3004" s="82" t="s">
        <v>2631</v>
      </c>
      <c r="AN3004" s="82" t="s">
        <v>76</v>
      </c>
      <c r="AO3004" s="82" t="s">
        <v>2632</v>
      </c>
      <c r="AP3004" s="82">
        <v>8359078</v>
      </c>
      <c r="AQ3004" s="82" t="s">
        <v>109</v>
      </c>
      <c r="AR3004" s="82" t="s">
        <v>4274</v>
      </c>
      <c r="AS3004" s="84">
        <v>40879</v>
      </c>
      <c r="AT3004" s="85">
        <v>2011</v>
      </c>
      <c r="AU3004" s="82" t="s">
        <v>4277</v>
      </c>
      <c r="AV3004" s="84">
        <v>42428</v>
      </c>
      <c r="AW3004" s="85">
        <v>2016</v>
      </c>
      <c r="AX3004" s="85">
        <f>Table1[[#This Row],[End TEST]]-Table1[[#This Row],[Start TEST]]</f>
        <v>5</v>
      </c>
      <c r="AY3004" s="85">
        <f>Table1[[#This Row],[TEST_Diff]]+1</f>
        <v>6</v>
      </c>
      <c r="AZ3004" s="92">
        <f>DATEDIF(Table1[[#This Row],[Start Year]],Table1[[#This Row],[End Year]],"d") / 365</f>
        <v>4.2438356164383562</v>
      </c>
      <c r="BA3004" s="82">
        <v>259313</v>
      </c>
      <c r="BB3004" s="82">
        <v>766917</v>
      </c>
      <c r="BC3004" s="82" t="s">
        <v>2633</v>
      </c>
      <c r="BD3004" s="82">
        <v>1</v>
      </c>
      <c r="BF3004" s="82">
        <v>1</v>
      </c>
      <c r="BJ3004" s="82">
        <v>1</v>
      </c>
      <c r="BK3004" s="82">
        <v>1</v>
      </c>
      <c r="BP3004" s="82">
        <v>1</v>
      </c>
      <c r="BW3004" s="82" t="s">
        <v>2634</v>
      </c>
    </row>
    <row r="3005" spans="1:75" x14ac:dyDescent="0.5">
      <c r="A3005" s="82">
        <v>250</v>
      </c>
      <c r="B3005" s="82" t="s">
        <v>2625</v>
      </c>
      <c r="D3005" s="90">
        <v>43579</v>
      </c>
      <c r="E3005" s="90" t="s">
        <v>2626</v>
      </c>
      <c r="F3005" s="90"/>
      <c r="G3005" s="82" t="s">
        <v>2626</v>
      </c>
      <c r="H3005" s="82" t="s">
        <v>2627</v>
      </c>
      <c r="I3005" s="80" t="s">
        <v>67</v>
      </c>
      <c r="J3005" s="80">
        <v>31</v>
      </c>
      <c r="K3005" s="80">
        <v>3</v>
      </c>
      <c r="L3005" s="80" t="s">
        <v>156</v>
      </c>
      <c r="M3005" s="80">
        <v>39</v>
      </c>
      <c r="N3005" s="80">
        <v>17.570692000000001</v>
      </c>
      <c r="O3005" s="80">
        <v>-3.9961660000000001</v>
      </c>
      <c r="P3005" s="80" t="s">
        <v>69</v>
      </c>
      <c r="Q3005" s="80">
        <v>0</v>
      </c>
      <c r="R3005" s="80">
        <v>2.6272389999999999</v>
      </c>
      <c r="S3005" s="80">
        <v>23.381664000000001</v>
      </c>
      <c r="T3005" s="80">
        <v>1010612.53</v>
      </c>
      <c r="U3005" s="91">
        <f>Table1[[#This Row],[Distribution Amount (Dollars)]]/Table1[[#This Row],[NEWdatediff]]</f>
        <v>168435.42166666666</v>
      </c>
      <c r="V3005" s="82" t="s">
        <v>207</v>
      </c>
      <c r="W3005" s="82" t="s">
        <v>71</v>
      </c>
      <c r="X3005" s="82" t="s">
        <v>2628</v>
      </c>
      <c r="Y3005" s="82" t="s">
        <v>105</v>
      </c>
      <c r="Z3005" s="82">
        <v>1</v>
      </c>
      <c r="AA3005" s="82" t="s">
        <v>121</v>
      </c>
      <c r="AB3005" s="82" t="s">
        <v>2629</v>
      </c>
      <c r="AD3005" s="82" t="s">
        <v>156</v>
      </c>
      <c r="AE3005" s="82" t="s">
        <v>2630</v>
      </c>
      <c r="AI3005" s="82" t="s">
        <v>1011</v>
      </c>
      <c r="AM3005" s="82" t="s">
        <v>2631</v>
      </c>
      <c r="AN3005" s="82" t="s">
        <v>76</v>
      </c>
      <c r="AO3005" s="82" t="s">
        <v>2632</v>
      </c>
      <c r="AP3005" s="82">
        <v>8359078</v>
      </c>
      <c r="AQ3005" s="82" t="s">
        <v>109</v>
      </c>
      <c r="AR3005" s="82" t="s">
        <v>4274</v>
      </c>
      <c r="AS3005" s="84">
        <v>40879</v>
      </c>
      <c r="AT3005" s="85">
        <v>2011</v>
      </c>
      <c r="AU3005" s="82" t="s">
        <v>4277</v>
      </c>
      <c r="AV3005" s="84">
        <v>42428</v>
      </c>
      <c r="AW3005" s="85">
        <v>2016</v>
      </c>
      <c r="AX3005" s="85">
        <f>Table1[[#This Row],[End TEST]]-Table1[[#This Row],[Start TEST]]</f>
        <v>5</v>
      </c>
      <c r="AY3005" s="85">
        <f>Table1[[#This Row],[TEST_Diff]]+1</f>
        <v>6</v>
      </c>
      <c r="AZ3005" s="92">
        <f>DATEDIF(Table1[[#This Row],[Start Year]],Table1[[#This Row],[End Year]],"d") / 365</f>
        <v>4.2438356164383562</v>
      </c>
      <c r="BA3005" s="82">
        <v>259313</v>
      </c>
      <c r="BB3005" s="82">
        <v>766917</v>
      </c>
      <c r="BC3005" s="82" t="s">
        <v>2633</v>
      </c>
      <c r="BD3005" s="82">
        <v>1</v>
      </c>
      <c r="BF3005" s="82">
        <v>1</v>
      </c>
      <c r="BJ3005" s="82">
        <v>1</v>
      </c>
      <c r="BK3005" s="82">
        <v>1</v>
      </c>
      <c r="BP3005" s="82">
        <v>1</v>
      </c>
      <c r="BW3005" s="82" t="s">
        <v>2634</v>
      </c>
    </row>
    <row r="3006" spans="1:75" x14ac:dyDescent="0.5">
      <c r="A3006" s="82">
        <v>250</v>
      </c>
      <c r="B3006" s="82" t="s">
        <v>2625</v>
      </c>
      <c r="D3006" s="90">
        <v>43579</v>
      </c>
      <c r="E3006" s="90" t="s">
        <v>2626</v>
      </c>
      <c r="F3006" s="90"/>
      <c r="G3006" s="82" t="s">
        <v>2626</v>
      </c>
      <c r="H3006" s="82" t="s">
        <v>2627</v>
      </c>
      <c r="I3006" s="80" t="s">
        <v>129</v>
      </c>
      <c r="J3006" s="80">
        <v>69</v>
      </c>
      <c r="K3006" s="80">
        <v>3</v>
      </c>
      <c r="L3006" s="80" t="s">
        <v>156</v>
      </c>
      <c r="M3006" s="80">
        <v>39</v>
      </c>
      <c r="N3006" s="80">
        <v>17.570692000000001</v>
      </c>
      <c r="O3006" s="80">
        <v>-3.9961660000000001</v>
      </c>
      <c r="P3006" s="80" t="s">
        <v>69</v>
      </c>
      <c r="Q3006" s="80">
        <v>0</v>
      </c>
      <c r="R3006" s="80">
        <v>2.6272389999999999</v>
      </c>
      <c r="S3006" s="80">
        <v>23.381664000000001</v>
      </c>
      <c r="T3006" s="80">
        <v>2249427.89</v>
      </c>
      <c r="U3006" s="91">
        <f>Table1[[#This Row],[Distribution Amount (Dollars)]]/Table1[[#This Row],[NEWdatediff]]</f>
        <v>374904.64833333337</v>
      </c>
      <c r="V3006" s="82" t="s">
        <v>207</v>
      </c>
      <c r="W3006" s="82" t="s">
        <v>71</v>
      </c>
      <c r="X3006" s="82" t="s">
        <v>2628</v>
      </c>
      <c r="Y3006" s="82" t="s">
        <v>105</v>
      </c>
      <c r="Z3006" s="82">
        <v>1</v>
      </c>
      <c r="AA3006" s="82" t="s">
        <v>121</v>
      </c>
      <c r="AB3006" s="82" t="s">
        <v>2629</v>
      </c>
      <c r="AD3006" s="82" t="s">
        <v>156</v>
      </c>
      <c r="AE3006" s="82" t="s">
        <v>2630</v>
      </c>
      <c r="AI3006" s="82" t="s">
        <v>1011</v>
      </c>
      <c r="AM3006" s="82" t="s">
        <v>2631</v>
      </c>
      <c r="AN3006" s="82" t="s">
        <v>76</v>
      </c>
      <c r="AO3006" s="82" t="s">
        <v>2632</v>
      </c>
      <c r="AP3006" s="82">
        <v>8359078</v>
      </c>
      <c r="AQ3006" s="82" t="s">
        <v>109</v>
      </c>
      <c r="AR3006" s="82" t="s">
        <v>4274</v>
      </c>
      <c r="AS3006" s="84">
        <v>40879</v>
      </c>
      <c r="AT3006" s="85">
        <v>2011</v>
      </c>
      <c r="AU3006" s="82" t="s">
        <v>4277</v>
      </c>
      <c r="AV3006" s="84">
        <v>42428</v>
      </c>
      <c r="AW3006" s="85">
        <v>2016</v>
      </c>
      <c r="AX3006" s="85">
        <f>Table1[[#This Row],[End TEST]]-Table1[[#This Row],[Start TEST]]</f>
        <v>5</v>
      </c>
      <c r="AY3006" s="85">
        <f>Table1[[#This Row],[TEST_Diff]]+1</f>
        <v>6</v>
      </c>
      <c r="AZ3006" s="92">
        <f>DATEDIF(Table1[[#This Row],[Start Year]],Table1[[#This Row],[End Year]],"d") / 365</f>
        <v>4.2438356164383562</v>
      </c>
      <c r="BA3006" s="82">
        <v>259313</v>
      </c>
      <c r="BB3006" s="82">
        <v>766917</v>
      </c>
      <c r="BC3006" s="82" t="s">
        <v>2633</v>
      </c>
      <c r="BD3006" s="82">
        <v>1</v>
      </c>
      <c r="BF3006" s="82">
        <v>1</v>
      </c>
      <c r="BJ3006" s="82">
        <v>1</v>
      </c>
      <c r="BK3006" s="82">
        <v>1</v>
      </c>
      <c r="BP3006" s="82">
        <v>1</v>
      </c>
      <c r="BW3006" s="82" t="s">
        <v>2634</v>
      </c>
    </row>
    <row r="3007" spans="1:75" x14ac:dyDescent="0.5">
      <c r="A3007" s="82">
        <v>250</v>
      </c>
      <c r="B3007" s="82" t="s">
        <v>2625</v>
      </c>
      <c r="D3007" s="90">
        <v>43579</v>
      </c>
      <c r="E3007" s="90" t="s">
        <v>2626</v>
      </c>
      <c r="F3007" s="90"/>
      <c r="G3007" s="82" t="s">
        <v>2626</v>
      </c>
      <c r="H3007" s="82" t="s">
        <v>2627</v>
      </c>
      <c r="I3007" s="80" t="s">
        <v>67</v>
      </c>
      <c r="J3007" s="80">
        <v>31</v>
      </c>
      <c r="K3007" s="80">
        <v>3</v>
      </c>
      <c r="L3007" s="80" t="s">
        <v>155</v>
      </c>
      <c r="M3007" s="80">
        <v>30</v>
      </c>
      <c r="N3007" s="80">
        <v>-25.97325</v>
      </c>
      <c r="O3007" s="80">
        <v>32.572029999999998</v>
      </c>
      <c r="P3007" s="80" t="s">
        <v>69</v>
      </c>
      <c r="Q3007" s="80">
        <v>0</v>
      </c>
      <c r="R3007" s="80">
        <v>2.6272389999999999</v>
      </c>
      <c r="S3007" s="80">
        <v>23.381664000000001</v>
      </c>
      <c r="T3007" s="80">
        <v>777394.25</v>
      </c>
      <c r="U3007" s="91">
        <f>Table1[[#This Row],[Distribution Amount (Dollars)]]/Table1[[#This Row],[NEWdatediff]]</f>
        <v>129565.70833333333</v>
      </c>
      <c r="V3007" s="82" t="s">
        <v>207</v>
      </c>
      <c r="W3007" s="82" t="s">
        <v>71</v>
      </c>
      <c r="X3007" s="82" t="s">
        <v>2628</v>
      </c>
      <c r="Y3007" s="82" t="s">
        <v>105</v>
      </c>
      <c r="Z3007" s="82">
        <v>1</v>
      </c>
      <c r="AA3007" s="82" t="s">
        <v>121</v>
      </c>
      <c r="AB3007" s="82" t="s">
        <v>2629</v>
      </c>
      <c r="AD3007" s="82" t="s">
        <v>221</v>
      </c>
      <c r="AE3007" s="82" t="s">
        <v>2630</v>
      </c>
      <c r="AI3007" s="82" t="s">
        <v>1011</v>
      </c>
      <c r="AM3007" s="82" t="s">
        <v>2631</v>
      </c>
      <c r="AN3007" s="82" t="s">
        <v>76</v>
      </c>
      <c r="AO3007" s="82" t="s">
        <v>2632</v>
      </c>
      <c r="AP3007" s="82">
        <v>8359078</v>
      </c>
      <c r="AQ3007" s="82" t="s">
        <v>109</v>
      </c>
      <c r="AR3007" s="82" t="s">
        <v>4274</v>
      </c>
      <c r="AS3007" s="84">
        <v>40879</v>
      </c>
      <c r="AT3007" s="85">
        <v>2011</v>
      </c>
      <c r="AU3007" s="82" t="s">
        <v>4277</v>
      </c>
      <c r="AV3007" s="84">
        <v>42428</v>
      </c>
      <c r="AW3007" s="85">
        <v>2016</v>
      </c>
      <c r="AX3007" s="85">
        <f>Table1[[#This Row],[End TEST]]-Table1[[#This Row],[Start TEST]]</f>
        <v>5</v>
      </c>
      <c r="AY3007" s="85">
        <f>Table1[[#This Row],[TEST_Diff]]+1</f>
        <v>6</v>
      </c>
      <c r="AZ3007" s="92">
        <f>DATEDIF(Table1[[#This Row],[Start Year]],Table1[[#This Row],[End Year]],"d") / 365</f>
        <v>4.2438356164383562</v>
      </c>
      <c r="BA3007" s="82">
        <v>259313</v>
      </c>
      <c r="BB3007" s="82">
        <v>766917</v>
      </c>
      <c r="BC3007" s="82" t="s">
        <v>2633</v>
      </c>
      <c r="BD3007" s="82">
        <v>1</v>
      </c>
      <c r="BF3007" s="82">
        <v>1</v>
      </c>
      <c r="BJ3007" s="82">
        <v>1</v>
      </c>
      <c r="BK3007" s="82">
        <v>1</v>
      </c>
      <c r="BP3007" s="82">
        <v>1</v>
      </c>
      <c r="BW3007" s="82" t="s">
        <v>2634</v>
      </c>
    </row>
    <row r="3008" spans="1:75" x14ac:dyDescent="0.5">
      <c r="A3008" s="82">
        <v>250</v>
      </c>
      <c r="B3008" s="82" t="s">
        <v>2625</v>
      </c>
      <c r="D3008" s="90">
        <v>43579</v>
      </c>
      <c r="E3008" s="90" t="s">
        <v>2626</v>
      </c>
      <c r="F3008" s="90"/>
      <c r="G3008" s="82" t="s">
        <v>2626</v>
      </c>
      <c r="H3008" s="82" t="s">
        <v>2627</v>
      </c>
      <c r="I3008" s="80" t="s">
        <v>129</v>
      </c>
      <c r="J3008" s="80">
        <v>69</v>
      </c>
      <c r="K3008" s="80">
        <v>3</v>
      </c>
      <c r="L3008" s="80" t="s">
        <v>155</v>
      </c>
      <c r="M3008" s="80">
        <v>30</v>
      </c>
      <c r="N3008" s="80">
        <v>-25.97325</v>
      </c>
      <c r="O3008" s="80">
        <v>32.572029999999998</v>
      </c>
      <c r="P3008" s="80" t="s">
        <v>69</v>
      </c>
      <c r="Q3008" s="80">
        <v>0</v>
      </c>
      <c r="R3008" s="80">
        <v>2.6272389999999999</v>
      </c>
      <c r="S3008" s="80">
        <v>23.381664000000001</v>
      </c>
      <c r="T3008" s="80">
        <v>1730329.15</v>
      </c>
      <c r="U3008" s="91">
        <f>Table1[[#This Row],[Distribution Amount (Dollars)]]/Table1[[#This Row],[NEWdatediff]]</f>
        <v>288388.19166666665</v>
      </c>
      <c r="V3008" s="82" t="s">
        <v>207</v>
      </c>
      <c r="W3008" s="82" t="s">
        <v>71</v>
      </c>
      <c r="X3008" s="82" t="s">
        <v>2628</v>
      </c>
      <c r="Y3008" s="82" t="s">
        <v>105</v>
      </c>
      <c r="Z3008" s="82">
        <v>1</v>
      </c>
      <c r="AA3008" s="82" t="s">
        <v>121</v>
      </c>
      <c r="AB3008" s="82" t="s">
        <v>2629</v>
      </c>
      <c r="AD3008" s="82" t="s">
        <v>221</v>
      </c>
      <c r="AE3008" s="82" t="s">
        <v>2630</v>
      </c>
      <c r="AI3008" s="82" t="s">
        <v>1011</v>
      </c>
      <c r="AM3008" s="82" t="s">
        <v>2631</v>
      </c>
      <c r="AN3008" s="82" t="s">
        <v>76</v>
      </c>
      <c r="AO3008" s="82" t="s">
        <v>2632</v>
      </c>
      <c r="AP3008" s="82">
        <v>8359078</v>
      </c>
      <c r="AQ3008" s="82" t="s">
        <v>109</v>
      </c>
      <c r="AR3008" s="82" t="s">
        <v>4274</v>
      </c>
      <c r="AS3008" s="84">
        <v>40879</v>
      </c>
      <c r="AT3008" s="85">
        <v>2011</v>
      </c>
      <c r="AU3008" s="82" t="s">
        <v>4277</v>
      </c>
      <c r="AV3008" s="84">
        <v>42428</v>
      </c>
      <c r="AW3008" s="85">
        <v>2016</v>
      </c>
      <c r="AX3008" s="85">
        <f>Table1[[#This Row],[End TEST]]-Table1[[#This Row],[Start TEST]]</f>
        <v>5</v>
      </c>
      <c r="AY3008" s="85">
        <f>Table1[[#This Row],[TEST_Diff]]+1</f>
        <v>6</v>
      </c>
      <c r="AZ3008" s="92">
        <f>DATEDIF(Table1[[#This Row],[Start Year]],Table1[[#This Row],[End Year]],"d") / 365</f>
        <v>4.2438356164383562</v>
      </c>
      <c r="BA3008" s="82">
        <v>259313</v>
      </c>
      <c r="BB3008" s="82">
        <v>766917</v>
      </c>
      <c r="BC3008" s="82" t="s">
        <v>2633</v>
      </c>
      <c r="BD3008" s="82">
        <v>1</v>
      </c>
      <c r="BF3008" s="82">
        <v>1</v>
      </c>
      <c r="BJ3008" s="82">
        <v>1</v>
      </c>
      <c r="BK3008" s="82">
        <v>1</v>
      </c>
      <c r="BP3008" s="82">
        <v>1</v>
      </c>
      <c r="BW3008" s="82" t="s">
        <v>2634</v>
      </c>
    </row>
    <row r="3009" spans="1:75" x14ac:dyDescent="0.5">
      <c r="A3009" s="82">
        <v>251</v>
      </c>
      <c r="B3009" s="82" t="s">
        <v>2741</v>
      </c>
      <c r="D3009" s="90">
        <v>43579</v>
      </c>
      <c r="E3009" s="90" t="s">
        <v>2742</v>
      </c>
      <c r="F3009" s="90"/>
      <c r="G3009" s="82" t="s">
        <v>2742</v>
      </c>
      <c r="H3009" s="82" t="s">
        <v>2743</v>
      </c>
      <c r="I3009" s="80" t="s">
        <v>97</v>
      </c>
      <c r="J3009" s="80">
        <v>55</v>
      </c>
      <c r="K3009" s="80">
        <v>1</v>
      </c>
      <c r="L3009" s="80" t="s">
        <v>241</v>
      </c>
      <c r="M3009" s="80">
        <v>100</v>
      </c>
      <c r="N3009" s="80">
        <v>20.593682999999999</v>
      </c>
      <c r="O3009" s="80">
        <v>78.962883000000005</v>
      </c>
      <c r="P3009" s="80" t="s">
        <v>114</v>
      </c>
      <c r="Q3009" s="80">
        <v>0</v>
      </c>
      <c r="R3009" s="80">
        <v>25.384855999999999</v>
      </c>
      <c r="S3009" s="80">
        <v>68.458809000000002</v>
      </c>
      <c r="T3009" s="80">
        <v>473088</v>
      </c>
      <c r="U3009" s="91">
        <f>Table1[[#This Row],[Distribution Amount (Dollars)]]/Table1[[#This Row],[NEWdatediff]]</f>
        <v>94617.600000000006</v>
      </c>
      <c r="V3009" s="82" t="s">
        <v>2744</v>
      </c>
      <c r="W3009" s="82" t="s">
        <v>71</v>
      </c>
      <c r="X3009" s="82" t="s">
        <v>104</v>
      </c>
      <c r="Y3009" s="82" t="s">
        <v>105</v>
      </c>
      <c r="Z3009" s="82">
        <v>1</v>
      </c>
      <c r="AA3009" s="82" t="s">
        <v>121</v>
      </c>
      <c r="AB3009" s="82" t="s">
        <v>2745</v>
      </c>
      <c r="AD3009" s="82" t="s">
        <v>241</v>
      </c>
      <c r="AE3009" s="82" t="s">
        <v>2746</v>
      </c>
      <c r="AN3009" s="82" t="s">
        <v>76</v>
      </c>
      <c r="AO3009" s="82" t="s">
        <v>2747</v>
      </c>
      <c r="AP3009" s="82">
        <v>860160</v>
      </c>
      <c r="AQ3009" s="82" t="s">
        <v>109</v>
      </c>
      <c r="AR3009" s="82" t="s">
        <v>4274</v>
      </c>
      <c r="AS3009" s="84">
        <v>40863</v>
      </c>
      <c r="AT3009" s="85">
        <v>2011</v>
      </c>
      <c r="AU3009" s="82" t="s">
        <v>4277</v>
      </c>
      <c r="AV3009" s="84">
        <v>42277</v>
      </c>
      <c r="AW3009" s="85">
        <v>2015</v>
      </c>
      <c r="AX3009" s="85">
        <f>Table1[[#This Row],[End TEST]]-Table1[[#This Row],[Start TEST]]</f>
        <v>4</v>
      </c>
      <c r="AY3009" s="85">
        <f>Table1[[#This Row],[TEST_Diff]]+1</f>
        <v>5</v>
      </c>
      <c r="AZ3009" s="92">
        <f>DATEDIF(Table1[[#This Row],[Start Year]],Table1[[#This Row],[End Year]],"d") / 365</f>
        <v>3.8739726027397259</v>
      </c>
      <c r="BA3009" s="82">
        <v>176676</v>
      </c>
      <c r="BC3009" s="82" t="s">
        <v>2748</v>
      </c>
      <c r="BD3009" s="82">
        <v>1</v>
      </c>
      <c r="BE3009" s="82">
        <v>1</v>
      </c>
      <c r="BF3009" s="82">
        <v>1</v>
      </c>
      <c r="BG3009" s="82">
        <v>1</v>
      </c>
      <c r="BJ3009" s="82">
        <v>1</v>
      </c>
      <c r="BK3009" s="82">
        <v>1</v>
      </c>
    </row>
    <row r="3010" spans="1:75" x14ac:dyDescent="0.5">
      <c r="A3010" s="82">
        <v>251</v>
      </c>
      <c r="B3010" s="82" t="s">
        <v>2741</v>
      </c>
      <c r="D3010" s="90">
        <v>43579</v>
      </c>
      <c r="E3010" s="90" t="s">
        <v>2742</v>
      </c>
      <c r="F3010" s="90"/>
      <c r="G3010" s="82" t="s">
        <v>2742</v>
      </c>
      <c r="H3010" s="82" t="s">
        <v>2743</v>
      </c>
      <c r="I3010" s="80" t="s">
        <v>98</v>
      </c>
      <c r="J3010" s="80">
        <v>45</v>
      </c>
      <c r="K3010" s="80">
        <v>1</v>
      </c>
      <c r="L3010" s="80" t="s">
        <v>241</v>
      </c>
      <c r="M3010" s="80">
        <v>100</v>
      </c>
      <c r="N3010" s="80">
        <v>20.593682999999999</v>
      </c>
      <c r="O3010" s="80">
        <v>78.962883000000005</v>
      </c>
      <c r="P3010" s="80" t="s">
        <v>114</v>
      </c>
      <c r="Q3010" s="80">
        <v>0</v>
      </c>
      <c r="R3010" s="80">
        <v>25.384855999999999</v>
      </c>
      <c r="S3010" s="80">
        <v>68.458809000000002</v>
      </c>
      <c r="T3010" s="80">
        <v>387072</v>
      </c>
      <c r="U3010" s="91">
        <f>Table1[[#This Row],[Distribution Amount (Dollars)]]/Table1[[#This Row],[NEWdatediff]]</f>
        <v>77414.399999999994</v>
      </c>
      <c r="V3010" s="82" t="s">
        <v>2744</v>
      </c>
      <c r="W3010" s="82" t="s">
        <v>71</v>
      </c>
      <c r="X3010" s="82" t="s">
        <v>104</v>
      </c>
      <c r="Y3010" s="82" t="s">
        <v>105</v>
      </c>
      <c r="Z3010" s="82">
        <v>1</v>
      </c>
      <c r="AA3010" s="82" t="s">
        <v>121</v>
      </c>
      <c r="AB3010" s="82" t="s">
        <v>2745</v>
      </c>
      <c r="AD3010" s="82" t="s">
        <v>241</v>
      </c>
      <c r="AE3010" s="82" t="s">
        <v>2746</v>
      </c>
      <c r="AN3010" s="82" t="s">
        <v>76</v>
      </c>
      <c r="AO3010" s="82" t="s">
        <v>2747</v>
      </c>
      <c r="AP3010" s="82">
        <v>860160</v>
      </c>
      <c r="AQ3010" s="82" t="s">
        <v>109</v>
      </c>
      <c r="AR3010" s="82" t="s">
        <v>4274</v>
      </c>
      <c r="AS3010" s="84">
        <v>40863</v>
      </c>
      <c r="AT3010" s="85">
        <v>2011</v>
      </c>
      <c r="AU3010" s="82" t="s">
        <v>4277</v>
      </c>
      <c r="AV3010" s="84">
        <v>42277</v>
      </c>
      <c r="AW3010" s="85">
        <v>2015</v>
      </c>
      <c r="AX3010" s="85">
        <f>Table1[[#This Row],[End TEST]]-Table1[[#This Row],[Start TEST]]</f>
        <v>4</v>
      </c>
      <c r="AY3010" s="85">
        <f>Table1[[#This Row],[TEST_Diff]]+1</f>
        <v>5</v>
      </c>
      <c r="AZ3010" s="92">
        <f>DATEDIF(Table1[[#This Row],[Start Year]],Table1[[#This Row],[End Year]],"d") / 365</f>
        <v>3.8739726027397259</v>
      </c>
      <c r="BA3010" s="82">
        <v>176676</v>
      </c>
      <c r="BC3010" s="82" t="s">
        <v>2748</v>
      </c>
      <c r="BD3010" s="82">
        <v>1</v>
      </c>
      <c r="BE3010" s="82">
        <v>1</v>
      </c>
      <c r="BF3010" s="82">
        <v>1</v>
      </c>
      <c r="BG3010" s="82">
        <v>1</v>
      </c>
      <c r="BJ3010" s="82">
        <v>1</v>
      </c>
      <c r="BK3010" s="82">
        <v>1</v>
      </c>
    </row>
    <row r="3011" spans="1:75" x14ac:dyDescent="0.5">
      <c r="A3011" s="82">
        <v>252</v>
      </c>
      <c r="B3011" s="82" t="s">
        <v>3135</v>
      </c>
      <c r="D3011" s="90">
        <v>43579</v>
      </c>
      <c r="E3011" s="90" t="s">
        <v>3136</v>
      </c>
      <c r="F3011" s="90"/>
      <c r="G3011" s="82" t="s">
        <v>3136</v>
      </c>
      <c r="H3011" s="82" t="s">
        <v>3137</v>
      </c>
      <c r="I3011" s="80" t="s">
        <v>127</v>
      </c>
      <c r="J3011" s="80">
        <v>50</v>
      </c>
      <c r="K3011" s="80">
        <v>1</v>
      </c>
      <c r="L3011" s="80" t="s">
        <v>118</v>
      </c>
      <c r="M3011" s="80">
        <v>100</v>
      </c>
      <c r="N3011" s="80">
        <v>-6.4530960000000004</v>
      </c>
      <c r="O3011" s="80">
        <v>34.894539000000002</v>
      </c>
      <c r="P3011" s="80" t="s">
        <v>69</v>
      </c>
      <c r="Q3011" s="80">
        <v>0</v>
      </c>
      <c r="R3011" s="80">
        <v>2.6272389999999999</v>
      </c>
      <c r="S3011" s="80">
        <v>23.381664000000001</v>
      </c>
      <c r="T3011" s="80">
        <v>947271.5</v>
      </c>
      <c r="U3011" s="91">
        <f>Table1[[#This Row],[Distribution Amount (Dollars)]]/Table1[[#This Row],[NEWdatediff]]</f>
        <v>189454.3</v>
      </c>
      <c r="V3011" s="82" t="s">
        <v>3138</v>
      </c>
      <c r="W3011" s="82" t="s">
        <v>71</v>
      </c>
      <c r="X3011" s="82" t="s">
        <v>3139</v>
      </c>
      <c r="Y3011" s="82" t="s">
        <v>105</v>
      </c>
      <c r="Z3011" s="82">
        <v>1</v>
      </c>
      <c r="AA3011" s="82" t="s">
        <v>121</v>
      </c>
      <c r="AB3011" s="82" t="s">
        <v>3140</v>
      </c>
      <c r="AD3011" s="82" t="s">
        <v>118</v>
      </c>
      <c r="AE3011" s="82" t="s">
        <v>3141</v>
      </c>
      <c r="AN3011" s="82" t="s">
        <v>76</v>
      </c>
      <c r="AO3011" s="82" t="s">
        <v>3142</v>
      </c>
      <c r="AP3011" s="82">
        <v>1894543</v>
      </c>
      <c r="AQ3011" s="82" t="s">
        <v>109</v>
      </c>
      <c r="AR3011" s="82" t="s">
        <v>4274</v>
      </c>
      <c r="AS3011" s="84">
        <v>40878</v>
      </c>
      <c r="AT3011" s="85">
        <v>2011</v>
      </c>
      <c r="AU3011" s="82" t="s">
        <v>4277</v>
      </c>
      <c r="AV3011" s="84">
        <v>42063</v>
      </c>
      <c r="AW3011" s="85">
        <v>2015</v>
      </c>
      <c r="AX3011" s="85">
        <f>Table1[[#This Row],[End TEST]]-Table1[[#This Row],[Start TEST]]</f>
        <v>4</v>
      </c>
      <c r="AY3011" s="85">
        <f>Table1[[#This Row],[TEST_Diff]]+1</f>
        <v>5</v>
      </c>
      <c r="AZ3011" s="92">
        <f>DATEDIF(Table1[[#This Row],[Start Year]],Table1[[#This Row],[End Year]],"d") / 365</f>
        <v>3.2465753424657535</v>
      </c>
      <c r="BA3011" s="82">
        <v>3512</v>
      </c>
      <c r="BC3011" s="82" t="s">
        <v>3143</v>
      </c>
      <c r="BD3011" s="82">
        <v>1</v>
      </c>
      <c r="BE3011" s="82">
        <v>1</v>
      </c>
      <c r="BJ3011" s="82">
        <v>1</v>
      </c>
      <c r="BK3011" s="82">
        <v>1</v>
      </c>
      <c r="BP3011" s="82">
        <v>1</v>
      </c>
      <c r="BW3011" s="82" t="s">
        <v>3144</v>
      </c>
    </row>
    <row r="3012" spans="1:75" x14ac:dyDescent="0.5">
      <c r="A3012" s="82">
        <v>252</v>
      </c>
      <c r="B3012" s="82" t="s">
        <v>3135</v>
      </c>
      <c r="D3012" s="90">
        <v>43579</v>
      </c>
      <c r="E3012" s="90" t="s">
        <v>3136</v>
      </c>
      <c r="F3012" s="90"/>
      <c r="G3012" s="82" t="s">
        <v>3136</v>
      </c>
      <c r="H3012" s="82" t="s">
        <v>3137</v>
      </c>
      <c r="I3012" s="80" t="s">
        <v>128</v>
      </c>
      <c r="J3012" s="80">
        <v>50</v>
      </c>
      <c r="K3012" s="80">
        <v>1</v>
      </c>
      <c r="L3012" s="80" t="s">
        <v>118</v>
      </c>
      <c r="M3012" s="80">
        <v>100</v>
      </c>
      <c r="N3012" s="80">
        <v>-6.4530960000000004</v>
      </c>
      <c r="O3012" s="80">
        <v>34.894539000000002</v>
      </c>
      <c r="P3012" s="80" t="s">
        <v>69</v>
      </c>
      <c r="Q3012" s="80">
        <v>0</v>
      </c>
      <c r="R3012" s="80">
        <v>2.6272389999999999</v>
      </c>
      <c r="S3012" s="80">
        <v>23.381664000000001</v>
      </c>
      <c r="T3012" s="80">
        <v>947271.5</v>
      </c>
      <c r="U3012" s="91">
        <f>Table1[[#This Row],[Distribution Amount (Dollars)]]/Table1[[#This Row],[NEWdatediff]]</f>
        <v>189454.3</v>
      </c>
      <c r="V3012" s="82" t="s">
        <v>3138</v>
      </c>
      <c r="W3012" s="82" t="s">
        <v>71</v>
      </c>
      <c r="X3012" s="82" t="s">
        <v>3139</v>
      </c>
      <c r="Y3012" s="82" t="s">
        <v>105</v>
      </c>
      <c r="Z3012" s="82">
        <v>1</v>
      </c>
      <c r="AA3012" s="82" t="s">
        <v>121</v>
      </c>
      <c r="AB3012" s="82" t="s">
        <v>3140</v>
      </c>
      <c r="AD3012" s="82" t="s">
        <v>118</v>
      </c>
      <c r="AE3012" s="82" t="s">
        <v>3141</v>
      </c>
      <c r="AN3012" s="82" t="s">
        <v>76</v>
      </c>
      <c r="AO3012" s="82" t="s">
        <v>3142</v>
      </c>
      <c r="AP3012" s="82">
        <v>1894543</v>
      </c>
      <c r="AQ3012" s="82" t="s">
        <v>109</v>
      </c>
      <c r="AR3012" s="82" t="s">
        <v>4274</v>
      </c>
      <c r="AS3012" s="84">
        <v>40878</v>
      </c>
      <c r="AT3012" s="85">
        <v>2011</v>
      </c>
      <c r="AU3012" s="82" t="s">
        <v>4277</v>
      </c>
      <c r="AV3012" s="84">
        <v>42063</v>
      </c>
      <c r="AW3012" s="85">
        <v>2015</v>
      </c>
      <c r="AX3012" s="85">
        <f>Table1[[#This Row],[End TEST]]-Table1[[#This Row],[Start TEST]]</f>
        <v>4</v>
      </c>
      <c r="AY3012" s="85">
        <f>Table1[[#This Row],[TEST_Diff]]+1</f>
        <v>5</v>
      </c>
      <c r="AZ3012" s="92">
        <f>DATEDIF(Table1[[#This Row],[Start Year]],Table1[[#This Row],[End Year]],"d") / 365</f>
        <v>3.2465753424657535</v>
      </c>
      <c r="BA3012" s="82">
        <v>3512</v>
      </c>
      <c r="BC3012" s="82" t="s">
        <v>3143</v>
      </c>
      <c r="BD3012" s="82">
        <v>1</v>
      </c>
      <c r="BE3012" s="82">
        <v>1</v>
      </c>
      <c r="BJ3012" s="82">
        <v>1</v>
      </c>
      <c r="BK3012" s="82">
        <v>1</v>
      </c>
      <c r="BP3012" s="82">
        <v>1</v>
      </c>
      <c r="BW3012" s="82" t="s">
        <v>3144</v>
      </c>
    </row>
    <row r="3013" spans="1:75" x14ac:dyDescent="0.5">
      <c r="A3013" s="82">
        <v>253</v>
      </c>
      <c r="B3013" s="82" t="s">
        <v>4174</v>
      </c>
      <c r="D3013" s="90">
        <v>43579</v>
      </c>
      <c r="E3013" s="90" t="s">
        <v>4175</v>
      </c>
      <c r="F3013" s="90"/>
      <c r="G3013" s="82" t="s">
        <v>4175</v>
      </c>
      <c r="H3013" s="82" t="s">
        <v>4176</v>
      </c>
      <c r="I3013" s="80" t="s">
        <v>128</v>
      </c>
      <c r="J3013" s="80">
        <v>24</v>
      </c>
      <c r="K3013" s="80">
        <v>5</v>
      </c>
      <c r="L3013" s="80" t="s">
        <v>426</v>
      </c>
      <c r="M3013" s="80">
        <v>23.52</v>
      </c>
      <c r="N3013" s="80">
        <v>23.684994</v>
      </c>
      <c r="O3013" s="80">
        <v>90.356330999999997</v>
      </c>
      <c r="P3013" s="80" t="s">
        <v>114</v>
      </c>
      <c r="Q3013" s="80">
        <v>0</v>
      </c>
      <c r="R3013" s="80">
        <v>25.384855999999999</v>
      </c>
      <c r="S3013" s="80">
        <v>68.458809000000002</v>
      </c>
      <c r="T3013" s="80">
        <v>1455238.47</v>
      </c>
      <c r="U3013" s="91">
        <f>Table1[[#This Row],[Distribution Amount (Dollars)]]/Table1[[#This Row],[NEWdatediff]]</f>
        <v>291047.69400000002</v>
      </c>
      <c r="V3013" s="82" t="s">
        <v>226</v>
      </c>
      <c r="W3013" s="82" t="s">
        <v>71</v>
      </c>
      <c r="X3013" s="82" t="s">
        <v>4177</v>
      </c>
      <c r="Y3013" s="82" t="s">
        <v>4178</v>
      </c>
      <c r="Z3013" s="82">
        <v>1</v>
      </c>
      <c r="AA3013" s="82" t="s">
        <v>121</v>
      </c>
      <c r="AB3013" s="82" t="s">
        <v>4179</v>
      </c>
      <c r="AD3013" s="82" t="s">
        <v>139</v>
      </c>
      <c r="AE3013" s="82" t="s">
        <v>4180</v>
      </c>
      <c r="AI3013" s="82" t="s">
        <v>3134</v>
      </c>
      <c r="AM3013" s="82" t="s">
        <v>715</v>
      </c>
      <c r="AN3013" s="82" t="s">
        <v>76</v>
      </c>
      <c r="AO3013" s="82" t="s">
        <v>4181</v>
      </c>
      <c r="AP3013" s="82">
        <v>25780160</v>
      </c>
      <c r="AQ3013" s="82" t="s">
        <v>109</v>
      </c>
      <c r="AR3013" s="82" t="s">
        <v>4274</v>
      </c>
      <c r="AS3013" s="84">
        <v>40872</v>
      </c>
      <c r="AT3013" s="85">
        <v>2011</v>
      </c>
      <c r="AU3013" s="82" t="s">
        <v>4277</v>
      </c>
      <c r="AV3013" s="84">
        <v>42277</v>
      </c>
      <c r="AW3013" s="85">
        <v>2015</v>
      </c>
      <c r="AX3013" s="85">
        <f>Table1[[#This Row],[End TEST]]-Table1[[#This Row],[Start TEST]]</f>
        <v>4</v>
      </c>
      <c r="AY3013" s="85">
        <f>Table1[[#This Row],[TEST_Diff]]+1</f>
        <v>5</v>
      </c>
      <c r="AZ3013" s="92">
        <f>DATEDIF(Table1[[#This Row],[Start Year]],Table1[[#This Row],[End Year]],"d") / 365</f>
        <v>3.8493150684931505</v>
      </c>
      <c r="BA3013" s="82">
        <v>1850000</v>
      </c>
      <c r="BC3013" s="82" t="s">
        <v>4182</v>
      </c>
      <c r="BD3013" s="82">
        <v>1</v>
      </c>
      <c r="BE3013" s="82">
        <v>1</v>
      </c>
      <c r="BF3013" s="82">
        <v>1</v>
      </c>
      <c r="BH3013" s="82">
        <v>1</v>
      </c>
      <c r="BI3013" s="82">
        <v>1</v>
      </c>
      <c r="BJ3013" s="82">
        <v>1</v>
      </c>
      <c r="BK3013" s="82">
        <v>1</v>
      </c>
      <c r="BO3013" s="82">
        <v>1</v>
      </c>
      <c r="BP3013" s="82">
        <v>1</v>
      </c>
      <c r="BW3013" s="82" t="s">
        <v>4183</v>
      </c>
    </row>
    <row r="3014" spans="1:75" x14ac:dyDescent="0.5">
      <c r="A3014" s="82">
        <v>253</v>
      </c>
      <c r="B3014" s="82" t="s">
        <v>4174</v>
      </c>
      <c r="D3014" s="90">
        <v>43579</v>
      </c>
      <c r="E3014" s="90" t="s">
        <v>4175</v>
      </c>
      <c r="F3014" s="90"/>
      <c r="G3014" s="82" t="s">
        <v>4175</v>
      </c>
      <c r="H3014" s="82" t="s">
        <v>4176</v>
      </c>
      <c r="I3014" s="80" t="s">
        <v>127</v>
      </c>
      <c r="J3014" s="80">
        <v>36</v>
      </c>
      <c r="K3014" s="80">
        <v>5</v>
      </c>
      <c r="L3014" s="80" t="s">
        <v>426</v>
      </c>
      <c r="M3014" s="80">
        <v>23.52</v>
      </c>
      <c r="N3014" s="80">
        <v>23.684994</v>
      </c>
      <c r="O3014" s="80">
        <v>90.356330999999997</v>
      </c>
      <c r="P3014" s="80" t="s">
        <v>114</v>
      </c>
      <c r="Q3014" s="80">
        <v>0</v>
      </c>
      <c r="R3014" s="80">
        <v>25.384855999999999</v>
      </c>
      <c r="S3014" s="80">
        <v>68.458809000000002</v>
      </c>
      <c r="T3014" s="80">
        <v>2182857.71</v>
      </c>
      <c r="U3014" s="91">
        <f>Table1[[#This Row],[Distribution Amount (Dollars)]]/Table1[[#This Row],[NEWdatediff]]</f>
        <v>436571.54200000002</v>
      </c>
      <c r="V3014" s="82" t="s">
        <v>226</v>
      </c>
      <c r="W3014" s="82" t="s">
        <v>71</v>
      </c>
      <c r="X3014" s="82" t="s">
        <v>4177</v>
      </c>
      <c r="Y3014" s="82" t="s">
        <v>4178</v>
      </c>
      <c r="Z3014" s="82">
        <v>1</v>
      </c>
      <c r="AA3014" s="82" t="s">
        <v>121</v>
      </c>
      <c r="AB3014" s="82" t="s">
        <v>4179</v>
      </c>
      <c r="AD3014" s="82" t="s">
        <v>139</v>
      </c>
      <c r="AE3014" s="82" t="s">
        <v>4180</v>
      </c>
      <c r="AI3014" s="82" t="s">
        <v>3134</v>
      </c>
      <c r="AM3014" s="82" t="s">
        <v>715</v>
      </c>
      <c r="AN3014" s="82" t="s">
        <v>76</v>
      </c>
      <c r="AO3014" s="82" t="s">
        <v>4181</v>
      </c>
      <c r="AP3014" s="82">
        <v>25780160</v>
      </c>
      <c r="AQ3014" s="82" t="s">
        <v>109</v>
      </c>
      <c r="AR3014" s="82" t="s">
        <v>4274</v>
      </c>
      <c r="AS3014" s="84">
        <v>40872</v>
      </c>
      <c r="AT3014" s="85">
        <v>2011</v>
      </c>
      <c r="AU3014" s="82" t="s">
        <v>4277</v>
      </c>
      <c r="AV3014" s="84">
        <v>42277</v>
      </c>
      <c r="AW3014" s="85">
        <v>2015</v>
      </c>
      <c r="AX3014" s="85">
        <f>Table1[[#This Row],[End TEST]]-Table1[[#This Row],[Start TEST]]</f>
        <v>4</v>
      </c>
      <c r="AY3014" s="85">
        <f>Table1[[#This Row],[TEST_Diff]]+1</f>
        <v>5</v>
      </c>
      <c r="AZ3014" s="92">
        <f>DATEDIF(Table1[[#This Row],[Start Year]],Table1[[#This Row],[End Year]],"d") / 365</f>
        <v>3.8493150684931505</v>
      </c>
      <c r="BA3014" s="82">
        <v>1850000</v>
      </c>
      <c r="BC3014" s="82" t="s">
        <v>4182</v>
      </c>
      <c r="BD3014" s="82">
        <v>1</v>
      </c>
      <c r="BE3014" s="82">
        <v>1</v>
      </c>
      <c r="BF3014" s="82">
        <v>1</v>
      </c>
      <c r="BH3014" s="82">
        <v>1</v>
      </c>
      <c r="BI3014" s="82">
        <v>1</v>
      </c>
      <c r="BJ3014" s="82">
        <v>1</v>
      </c>
      <c r="BK3014" s="82">
        <v>1</v>
      </c>
      <c r="BO3014" s="82">
        <v>1</v>
      </c>
      <c r="BP3014" s="82">
        <v>1</v>
      </c>
      <c r="BW3014" s="82" t="s">
        <v>4183</v>
      </c>
    </row>
    <row r="3015" spans="1:75" x14ac:dyDescent="0.5">
      <c r="A3015" s="82">
        <v>253</v>
      </c>
      <c r="B3015" s="82" t="s">
        <v>4174</v>
      </c>
      <c r="D3015" s="90">
        <v>43579</v>
      </c>
      <c r="E3015" s="90" t="s">
        <v>4175</v>
      </c>
      <c r="F3015" s="90"/>
      <c r="G3015" s="82" t="s">
        <v>4175</v>
      </c>
      <c r="H3015" s="82" t="s">
        <v>4176</v>
      </c>
      <c r="I3015" s="80" t="s">
        <v>97</v>
      </c>
      <c r="J3015" s="80">
        <v>40</v>
      </c>
      <c r="K3015" s="80">
        <v>5</v>
      </c>
      <c r="L3015" s="80" t="s">
        <v>426</v>
      </c>
      <c r="M3015" s="80">
        <v>23.52</v>
      </c>
      <c r="N3015" s="80">
        <v>23.684994</v>
      </c>
      <c r="O3015" s="80">
        <v>90.356330999999997</v>
      </c>
      <c r="P3015" s="80" t="s">
        <v>114</v>
      </c>
      <c r="Q3015" s="80">
        <v>0</v>
      </c>
      <c r="R3015" s="80">
        <v>25.384855999999999</v>
      </c>
      <c r="S3015" s="80">
        <v>68.458809000000002</v>
      </c>
      <c r="T3015" s="80">
        <v>2425397.4500000002</v>
      </c>
      <c r="U3015" s="91">
        <f>Table1[[#This Row],[Distribution Amount (Dollars)]]/Table1[[#This Row],[NEWdatediff]]</f>
        <v>485079.49000000005</v>
      </c>
      <c r="V3015" s="82" t="s">
        <v>226</v>
      </c>
      <c r="W3015" s="82" t="s">
        <v>71</v>
      </c>
      <c r="X3015" s="82" t="s">
        <v>4177</v>
      </c>
      <c r="Y3015" s="82" t="s">
        <v>4178</v>
      </c>
      <c r="Z3015" s="82">
        <v>1</v>
      </c>
      <c r="AA3015" s="82" t="s">
        <v>121</v>
      </c>
      <c r="AB3015" s="82" t="s">
        <v>4179</v>
      </c>
      <c r="AD3015" s="82" t="s">
        <v>139</v>
      </c>
      <c r="AE3015" s="82" t="s">
        <v>4180</v>
      </c>
      <c r="AI3015" s="82" t="s">
        <v>3134</v>
      </c>
      <c r="AM3015" s="82" t="s">
        <v>715</v>
      </c>
      <c r="AN3015" s="82" t="s">
        <v>76</v>
      </c>
      <c r="AO3015" s="82" t="s">
        <v>4181</v>
      </c>
      <c r="AP3015" s="82">
        <v>25780160</v>
      </c>
      <c r="AQ3015" s="82" t="s">
        <v>109</v>
      </c>
      <c r="AR3015" s="82" t="s">
        <v>4274</v>
      </c>
      <c r="AS3015" s="84">
        <v>40872</v>
      </c>
      <c r="AT3015" s="85">
        <v>2011</v>
      </c>
      <c r="AU3015" s="82" t="s">
        <v>4277</v>
      </c>
      <c r="AV3015" s="84">
        <v>42277</v>
      </c>
      <c r="AW3015" s="85">
        <v>2015</v>
      </c>
      <c r="AX3015" s="85">
        <f>Table1[[#This Row],[End TEST]]-Table1[[#This Row],[Start TEST]]</f>
        <v>4</v>
      </c>
      <c r="AY3015" s="85">
        <f>Table1[[#This Row],[TEST_Diff]]+1</f>
        <v>5</v>
      </c>
      <c r="AZ3015" s="92">
        <f>DATEDIF(Table1[[#This Row],[Start Year]],Table1[[#This Row],[End Year]],"d") / 365</f>
        <v>3.8493150684931505</v>
      </c>
      <c r="BA3015" s="82">
        <v>1850000</v>
      </c>
      <c r="BC3015" s="82" t="s">
        <v>4182</v>
      </c>
      <c r="BD3015" s="82">
        <v>1</v>
      </c>
      <c r="BE3015" s="82">
        <v>1</v>
      </c>
      <c r="BF3015" s="82">
        <v>1</v>
      </c>
      <c r="BH3015" s="82">
        <v>1</v>
      </c>
      <c r="BI3015" s="82">
        <v>1</v>
      </c>
      <c r="BJ3015" s="82">
        <v>1</v>
      </c>
      <c r="BK3015" s="82">
        <v>1</v>
      </c>
      <c r="BO3015" s="82">
        <v>1</v>
      </c>
      <c r="BP3015" s="82">
        <v>1</v>
      </c>
      <c r="BW3015" s="82" t="s">
        <v>4183</v>
      </c>
    </row>
    <row r="3016" spans="1:75" x14ac:dyDescent="0.5">
      <c r="A3016" s="82">
        <v>253</v>
      </c>
      <c r="B3016" s="82" t="s">
        <v>4174</v>
      </c>
      <c r="D3016" s="90">
        <v>43579</v>
      </c>
      <c r="E3016" s="90" t="s">
        <v>4175</v>
      </c>
      <c r="F3016" s="90"/>
      <c r="G3016" s="82" t="s">
        <v>4175</v>
      </c>
      <c r="H3016" s="82" t="s">
        <v>4176</v>
      </c>
      <c r="I3016" s="80" t="s">
        <v>128</v>
      </c>
      <c r="J3016" s="80">
        <v>24</v>
      </c>
      <c r="K3016" s="80">
        <v>5</v>
      </c>
      <c r="L3016" s="80" t="s">
        <v>89</v>
      </c>
      <c r="M3016" s="80">
        <v>19.12</v>
      </c>
      <c r="N3016" s="80">
        <v>6.8808540000000002</v>
      </c>
      <c r="O3016" s="80">
        <v>-1.167594</v>
      </c>
      <c r="P3016" s="80" t="s">
        <v>69</v>
      </c>
      <c r="Q3016" s="80">
        <v>0</v>
      </c>
      <c r="R3016" s="80">
        <v>2.6272389999999999</v>
      </c>
      <c r="S3016" s="80">
        <v>23.381664000000001</v>
      </c>
      <c r="T3016" s="80">
        <v>1182999.98</v>
      </c>
      <c r="U3016" s="91">
        <f>Table1[[#This Row],[Distribution Amount (Dollars)]]/Table1[[#This Row],[NEWdatediff]]</f>
        <v>236599.99599999998</v>
      </c>
      <c r="V3016" s="82" t="s">
        <v>226</v>
      </c>
      <c r="W3016" s="82" t="s">
        <v>71</v>
      </c>
      <c r="X3016" s="82" t="s">
        <v>4177</v>
      </c>
      <c r="Y3016" s="82" t="s">
        <v>4178</v>
      </c>
      <c r="Z3016" s="82">
        <v>1</v>
      </c>
      <c r="AA3016" s="82" t="s">
        <v>121</v>
      </c>
      <c r="AB3016" s="82" t="s">
        <v>4179</v>
      </c>
      <c r="AD3016" s="82" t="s">
        <v>426</v>
      </c>
      <c r="AE3016" s="82" t="s">
        <v>4180</v>
      </c>
      <c r="AI3016" s="82" t="s">
        <v>3134</v>
      </c>
      <c r="AM3016" s="82" t="s">
        <v>715</v>
      </c>
      <c r="AN3016" s="82" t="s">
        <v>76</v>
      </c>
      <c r="AO3016" s="82" t="s">
        <v>4181</v>
      </c>
      <c r="AP3016" s="82">
        <v>25780160</v>
      </c>
      <c r="AQ3016" s="82" t="s">
        <v>109</v>
      </c>
      <c r="AR3016" s="82" t="s">
        <v>4274</v>
      </c>
      <c r="AS3016" s="84">
        <v>40872</v>
      </c>
      <c r="AT3016" s="85">
        <v>2011</v>
      </c>
      <c r="AU3016" s="82" t="s">
        <v>4277</v>
      </c>
      <c r="AV3016" s="84">
        <v>42277</v>
      </c>
      <c r="AW3016" s="85">
        <v>2015</v>
      </c>
      <c r="AX3016" s="85">
        <f>Table1[[#This Row],[End TEST]]-Table1[[#This Row],[Start TEST]]</f>
        <v>4</v>
      </c>
      <c r="AY3016" s="85">
        <f>Table1[[#This Row],[TEST_Diff]]+1</f>
        <v>5</v>
      </c>
      <c r="AZ3016" s="92">
        <f>DATEDIF(Table1[[#This Row],[Start Year]],Table1[[#This Row],[End Year]],"d") / 365</f>
        <v>3.8493150684931505</v>
      </c>
      <c r="BA3016" s="82">
        <v>1850000</v>
      </c>
      <c r="BC3016" s="82" t="s">
        <v>4182</v>
      </c>
      <c r="BD3016" s="82">
        <v>1</v>
      </c>
      <c r="BE3016" s="82">
        <v>1</v>
      </c>
      <c r="BF3016" s="82">
        <v>1</v>
      </c>
      <c r="BH3016" s="82">
        <v>1</v>
      </c>
      <c r="BI3016" s="82">
        <v>1</v>
      </c>
      <c r="BJ3016" s="82">
        <v>1</v>
      </c>
      <c r="BK3016" s="82">
        <v>1</v>
      </c>
      <c r="BO3016" s="82">
        <v>1</v>
      </c>
      <c r="BP3016" s="82">
        <v>1</v>
      </c>
      <c r="BW3016" s="82" t="s">
        <v>4183</v>
      </c>
    </row>
    <row r="3017" spans="1:75" x14ac:dyDescent="0.5">
      <c r="A3017" s="82">
        <v>253</v>
      </c>
      <c r="B3017" s="82" t="s">
        <v>4174</v>
      </c>
      <c r="D3017" s="90">
        <v>43579</v>
      </c>
      <c r="E3017" s="90" t="s">
        <v>4175</v>
      </c>
      <c r="F3017" s="90"/>
      <c r="G3017" s="82" t="s">
        <v>4175</v>
      </c>
      <c r="H3017" s="82" t="s">
        <v>4176</v>
      </c>
      <c r="I3017" s="80" t="s">
        <v>127</v>
      </c>
      <c r="J3017" s="80">
        <v>36</v>
      </c>
      <c r="K3017" s="80">
        <v>5</v>
      </c>
      <c r="L3017" s="80" t="s">
        <v>89</v>
      </c>
      <c r="M3017" s="80">
        <v>19.12</v>
      </c>
      <c r="N3017" s="80">
        <v>6.8808540000000002</v>
      </c>
      <c r="O3017" s="80">
        <v>-1.167594</v>
      </c>
      <c r="P3017" s="80" t="s">
        <v>69</v>
      </c>
      <c r="Q3017" s="80">
        <v>0</v>
      </c>
      <c r="R3017" s="80">
        <v>2.6272389999999999</v>
      </c>
      <c r="S3017" s="80">
        <v>23.381664000000001</v>
      </c>
      <c r="T3017" s="80">
        <v>1774499.97</v>
      </c>
      <c r="U3017" s="91">
        <f>Table1[[#This Row],[Distribution Amount (Dollars)]]/Table1[[#This Row],[NEWdatediff]]</f>
        <v>354899.99400000001</v>
      </c>
      <c r="V3017" s="82" t="s">
        <v>226</v>
      </c>
      <c r="W3017" s="82" t="s">
        <v>71</v>
      </c>
      <c r="X3017" s="82" t="s">
        <v>4177</v>
      </c>
      <c r="Y3017" s="82" t="s">
        <v>4178</v>
      </c>
      <c r="Z3017" s="82">
        <v>1</v>
      </c>
      <c r="AA3017" s="82" t="s">
        <v>121</v>
      </c>
      <c r="AB3017" s="82" t="s">
        <v>4179</v>
      </c>
      <c r="AD3017" s="82" t="s">
        <v>426</v>
      </c>
      <c r="AE3017" s="82" t="s">
        <v>4180</v>
      </c>
      <c r="AI3017" s="82" t="s">
        <v>3134</v>
      </c>
      <c r="AM3017" s="82" t="s">
        <v>715</v>
      </c>
      <c r="AN3017" s="82" t="s">
        <v>76</v>
      </c>
      <c r="AO3017" s="82" t="s">
        <v>4181</v>
      </c>
      <c r="AP3017" s="82">
        <v>25780160</v>
      </c>
      <c r="AQ3017" s="82" t="s">
        <v>109</v>
      </c>
      <c r="AR3017" s="82" t="s">
        <v>4274</v>
      </c>
      <c r="AS3017" s="84">
        <v>40872</v>
      </c>
      <c r="AT3017" s="85">
        <v>2011</v>
      </c>
      <c r="AU3017" s="82" t="s">
        <v>4277</v>
      </c>
      <c r="AV3017" s="84">
        <v>42277</v>
      </c>
      <c r="AW3017" s="85">
        <v>2015</v>
      </c>
      <c r="AX3017" s="85">
        <f>Table1[[#This Row],[End TEST]]-Table1[[#This Row],[Start TEST]]</f>
        <v>4</v>
      </c>
      <c r="AY3017" s="85">
        <f>Table1[[#This Row],[TEST_Diff]]+1</f>
        <v>5</v>
      </c>
      <c r="AZ3017" s="92">
        <f>DATEDIF(Table1[[#This Row],[Start Year]],Table1[[#This Row],[End Year]],"d") / 365</f>
        <v>3.8493150684931505</v>
      </c>
      <c r="BA3017" s="82">
        <v>1850000</v>
      </c>
      <c r="BC3017" s="82" t="s">
        <v>4182</v>
      </c>
      <c r="BD3017" s="82">
        <v>1</v>
      </c>
      <c r="BE3017" s="82">
        <v>1</v>
      </c>
      <c r="BF3017" s="82">
        <v>1</v>
      </c>
      <c r="BH3017" s="82">
        <v>1</v>
      </c>
      <c r="BI3017" s="82">
        <v>1</v>
      </c>
      <c r="BJ3017" s="82">
        <v>1</v>
      </c>
      <c r="BK3017" s="82">
        <v>1</v>
      </c>
      <c r="BO3017" s="82">
        <v>1</v>
      </c>
      <c r="BP3017" s="82">
        <v>1</v>
      </c>
      <c r="BW3017" s="82" t="s">
        <v>4183</v>
      </c>
    </row>
    <row r="3018" spans="1:75" x14ac:dyDescent="0.5">
      <c r="A3018" s="82">
        <v>253</v>
      </c>
      <c r="B3018" s="82" t="s">
        <v>4174</v>
      </c>
      <c r="D3018" s="90">
        <v>43579</v>
      </c>
      <c r="E3018" s="90" t="s">
        <v>4175</v>
      </c>
      <c r="F3018" s="90"/>
      <c r="G3018" s="82" t="s">
        <v>4175</v>
      </c>
      <c r="H3018" s="82" t="s">
        <v>4176</v>
      </c>
      <c r="I3018" s="80" t="s">
        <v>97</v>
      </c>
      <c r="J3018" s="80">
        <v>40</v>
      </c>
      <c r="K3018" s="80">
        <v>5</v>
      </c>
      <c r="L3018" s="80" t="s">
        <v>89</v>
      </c>
      <c r="M3018" s="80">
        <v>19.12</v>
      </c>
      <c r="N3018" s="80">
        <v>6.8808540000000002</v>
      </c>
      <c r="O3018" s="80">
        <v>-1.167594</v>
      </c>
      <c r="P3018" s="80" t="s">
        <v>69</v>
      </c>
      <c r="Q3018" s="80">
        <v>0</v>
      </c>
      <c r="R3018" s="80">
        <v>2.6272389999999999</v>
      </c>
      <c r="S3018" s="80">
        <v>23.381664000000001</v>
      </c>
      <c r="T3018" s="80">
        <v>1971666.64</v>
      </c>
      <c r="U3018" s="91">
        <f>Table1[[#This Row],[Distribution Amount (Dollars)]]/Table1[[#This Row],[NEWdatediff]]</f>
        <v>394333.32799999998</v>
      </c>
      <c r="V3018" s="82" t="s">
        <v>226</v>
      </c>
      <c r="W3018" s="82" t="s">
        <v>71</v>
      </c>
      <c r="X3018" s="82" t="s">
        <v>4177</v>
      </c>
      <c r="Y3018" s="82" t="s">
        <v>4178</v>
      </c>
      <c r="Z3018" s="82">
        <v>1</v>
      </c>
      <c r="AA3018" s="82" t="s">
        <v>121</v>
      </c>
      <c r="AB3018" s="82" t="s">
        <v>4179</v>
      </c>
      <c r="AD3018" s="82" t="s">
        <v>426</v>
      </c>
      <c r="AE3018" s="82" t="s">
        <v>4180</v>
      </c>
      <c r="AI3018" s="82" t="s">
        <v>3134</v>
      </c>
      <c r="AM3018" s="82" t="s">
        <v>715</v>
      </c>
      <c r="AN3018" s="82" t="s">
        <v>76</v>
      </c>
      <c r="AO3018" s="82" t="s">
        <v>4181</v>
      </c>
      <c r="AP3018" s="82">
        <v>25780160</v>
      </c>
      <c r="AQ3018" s="82" t="s">
        <v>109</v>
      </c>
      <c r="AR3018" s="82" t="s">
        <v>4274</v>
      </c>
      <c r="AS3018" s="84">
        <v>40872</v>
      </c>
      <c r="AT3018" s="85">
        <v>2011</v>
      </c>
      <c r="AU3018" s="82" t="s">
        <v>4277</v>
      </c>
      <c r="AV3018" s="84">
        <v>42277</v>
      </c>
      <c r="AW3018" s="85">
        <v>2015</v>
      </c>
      <c r="AX3018" s="85">
        <f>Table1[[#This Row],[End TEST]]-Table1[[#This Row],[Start TEST]]</f>
        <v>4</v>
      </c>
      <c r="AY3018" s="85">
        <f>Table1[[#This Row],[TEST_Diff]]+1</f>
        <v>5</v>
      </c>
      <c r="AZ3018" s="92">
        <f>DATEDIF(Table1[[#This Row],[Start Year]],Table1[[#This Row],[End Year]],"d") / 365</f>
        <v>3.8493150684931505</v>
      </c>
      <c r="BA3018" s="82">
        <v>1850000</v>
      </c>
      <c r="BC3018" s="82" t="s">
        <v>4182</v>
      </c>
      <c r="BD3018" s="82">
        <v>1</v>
      </c>
      <c r="BE3018" s="82">
        <v>1</v>
      </c>
      <c r="BF3018" s="82">
        <v>1</v>
      </c>
      <c r="BH3018" s="82">
        <v>1</v>
      </c>
      <c r="BI3018" s="82">
        <v>1</v>
      </c>
      <c r="BJ3018" s="82">
        <v>1</v>
      </c>
      <c r="BK3018" s="82">
        <v>1</v>
      </c>
      <c r="BO3018" s="82">
        <v>1</v>
      </c>
      <c r="BP3018" s="82">
        <v>1</v>
      </c>
      <c r="BW3018" s="82" t="s">
        <v>4183</v>
      </c>
    </row>
    <row r="3019" spans="1:75" x14ac:dyDescent="0.5">
      <c r="A3019" s="82">
        <v>253</v>
      </c>
      <c r="B3019" s="82" t="s">
        <v>4174</v>
      </c>
      <c r="D3019" s="90">
        <v>43579</v>
      </c>
      <c r="E3019" s="90" t="s">
        <v>4175</v>
      </c>
      <c r="F3019" s="90"/>
      <c r="G3019" s="82" t="s">
        <v>4175</v>
      </c>
      <c r="H3019" s="82" t="s">
        <v>4176</v>
      </c>
      <c r="I3019" s="80" t="s">
        <v>128</v>
      </c>
      <c r="J3019" s="80">
        <v>24</v>
      </c>
      <c r="K3019" s="80">
        <v>5</v>
      </c>
      <c r="L3019" s="80" t="s">
        <v>154</v>
      </c>
      <c r="M3019" s="80">
        <v>20.59</v>
      </c>
      <c r="N3019" s="80">
        <v>-19.166689999999999</v>
      </c>
      <c r="O3019" s="80">
        <v>29.516362000000001</v>
      </c>
      <c r="P3019" s="80" t="s">
        <v>69</v>
      </c>
      <c r="Q3019" s="80">
        <v>0</v>
      </c>
      <c r="R3019" s="80">
        <v>2.6272389999999999</v>
      </c>
      <c r="S3019" s="80">
        <v>23.381664000000001</v>
      </c>
      <c r="T3019" s="80">
        <v>1273952.3899999999</v>
      </c>
      <c r="U3019" s="91">
        <f>Table1[[#This Row],[Distribution Amount (Dollars)]]/Table1[[#This Row],[NEWdatediff]]</f>
        <v>254790.47799999997</v>
      </c>
      <c r="V3019" s="82" t="s">
        <v>226</v>
      </c>
      <c r="W3019" s="82" t="s">
        <v>71</v>
      </c>
      <c r="X3019" s="82" t="s">
        <v>4177</v>
      </c>
      <c r="Y3019" s="82" t="s">
        <v>4178</v>
      </c>
      <c r="Z3019" s="82">
        <v>1</v>
      </c>
      <c r="AA3019" s="82" t="s">
        <v>121</v>
      </c>
      <c r="AB3019" s="82" t="s">
        <v>4179</v>
      </c>
      <c r="AD3019" s="82" t="s">
        <v>89</v>
      </c>
      <c r="AE3019" s="82" t="s">
        <v>4180</v>
      </c>
      <c r="AI3019" s="82" t="s">
        <v>3134</v>
      </c>
      <c r="AM3019" s="82" t="s">
        <v>715</v>
      </c>
      <c r="AN3019" s="82" t="s">
        <v>76</v>
      </c>
      <c r="AO3019" s="82" t="s">
        <v>4181</v>
      </c>
      <c r="AP3019" s="82">
        <v>25780160</v>
      </c>
      <c r="AQ3019" s="82" t="s">
        <v>109</v>
      </c>
      <c r="AR3019" s="82" t="s">
        <v>4274</v>
      </c>
      <c r="AS3019" s="84">
        <v>40872</v>
      </c>
      <c r="AT3019" s="85">
        <v>2011</v>
      </c>
      <c r="AU3019" s="82" t="s">
        <v>4277</v>
      </c>
      <c r="AV3019" s="84">
        <v>42277</v>
      </c>
      <c r="AW3019" s="85">
        <v>2015</v>
      </c>
      <c r="AX3019" s="85">
        <f>Table1[[#This Row],[End TEST]]-Table1[[#This Row],[Start TEST]]</f>
        <v>4</v>
      </c>
      <c r="AY3019" s="85">
        <f>Table1[[#This Row],[TEST_Diff]]+1</f>
        <v>5</v>
      </c>
      <c r="AZ3019" s="92">
        <f>DATEDIF(Table1[[#This Row],[Start Year]],Table1[[#This Row],[End Year]],"d") / 365</f>
        <v>3.8493150684931505</v>
      </c>
      <c r="BA3019" s="82">
        <v>1850000</v>
      </c>
      <c r="BC3019" s="82" t="s">
        <v>4182</v>
      </c>
      <c r="BD3019" s="82">
        <v>1</v>
      </c>
      <c r="BE3019" s="82">
        <v>1</v>
      </c>
      <c r="BF3019" s="82">
        <v>1</v>
      </c>
      <c r="BH3019" s="82">
        <v>1</v>
      </c>
      <c r="BI3019" s="82">
        <v>1</v>
      </c>
      <c r="BJ3019" s="82">
        <v>1</v>
      </c>
      <c r="BK3019" s="82">
        <v>1</v>
      </c>
      <c r="BO3019" s="82">
        <v>1</v>
      </c>
      <c r="BP3019" s="82">
        <v>1</v>
      </c>
      <c r="BW3019" s="82" t="s">
        <v>4183</v>
      </c>
    </row>
    <row r="3020" spans="1:75" x14ac:dyDescent="0.5">
      <c r="A3020" s="82">
        <v>253</v>
      </c>
      <c r="B3020" s="82" t="s">
        <v>4174</v>
      </c>
      <c r="D3020" s="90">
        <v>43579</v>
      </c>
      <c r="E3020" s="90" t="s">
        <v>4175</v>
      </c>
      <c r="F3020" s="90"/>
      <c r="G3020" s="82" t="s">
        <v>4175</v>
      </c>
      <c r="H3020" s="82" t="s">
        <v>4176</v>
      </c>
      <c r="I3020" s="80" t="s">
        <v>127</v>
      </c>
      <c r="J3020" s="80">
        <v>36</v>
      </c>
      <c r="K3020" s="80">
        <v>5</v>
      </c>
      <c r="L3020" s="80" t="s">
        <v>154</v>
      </c>
      <c r="M3020" s="80">
        <v>20.59</v>
      </c>
      <c r="N3020" s="80">
        <v>-19.166689999999999</v>
      </c>
      <c r="O3020" s="80">
        <v>29.516362000000001</v>
      </c>
      <c r="P3020" s="80" t="s">
        <v>69</v>
      </c>
      <c r="Q3020" s="80">
        <v>0</v>
      </c>
      <c r="R3020" s="80">
        <v>2.6272389999999999</v>
      </c>
      <c r="S3020" s="80">
        <v>23.381664000000001</v>
      </c>
      <c r="T3020" s="80">
        <v>1910928.58</v>
      </c>
      <c r="U3020" s="91">
        <f>Table1[[#This Row],[Distribution Amount (Dollars)]]/Table1[[#This Row],[NEWdatediff]]</f>
        <v>382185.71600000001</v>
      </c>
      <c r="V3020" s="82" t="s">
        <v>226</v>
      </c>
      <c r="W3020" s="82" t="s">
        <v>71</v>
      </c>
      <c r="X3020" s="82" t="s">
        <v>4177</v>
      </c>
      <c r="Y3020" s="82" t="s">
        <v>4178</v>
      </c>
      <c r="Z3020" s="82">
        <v>1</v>
      </c>
      <c r="AA3020" s="82" t="s">
        <v>121</v>
      </c>
      <c r="AB3020" s="82" t="s">
        <v>4179</v>
      </c>
      <c r="AD3020" s="82" t="s">
        <v>89</v>
      </c>
      <c r="AE3020" s="82" t="s">
        <v>4180</v>
      </c>
      <c r="AI3020" s="82" t="s">
        <v>3134</v>
      </c>
      <c r="AM3020" s="82" t="s">
        <v>715</v>
      </c>
      <c r="AN3020" s="82" t="s">
        <v>76</v>
      </c>
      <c r="AO3020" s="82" t="s">
        <v>4181</v>
      </c>
      <c r="AP3020" s="82">
        <v>25780160</v>
      </c>
      <c r="AQ3020" s="82" t="s">
        <v>109</v>
      </c>
      <c r="AR3020" s="82" t="s">
        <v>4274</v>
      </c>
      <c r="AS3020" s="84">
        <v>40872</v>
      </c>
      <c r="AT3020" s="85">
        <v>2011</v>
      </c>
      <c r="AU3020" s="82" t="s">
        <v>4277</v>
      </c>
      <c r="AV3020" s="84">
        <v>42277</v>
      </c>
      <c r="AW3020" s="85">
        <v>2015</v>
      </c>
      <c r="AX3020" s="85">
        <f>Table1[[#This Row],[End TEST]]-Table1[[#This Row],[Start TEST]]</f>
        <v>4</v>
      </c>
      <c r="AY3020" s="85">
        <f>Table1[[#This Row],[TEST_Diff]]+1</f>
        <v>5</v>
      </c>
      <c r="AZ3020" s="92">
        <f>DATEDIF(Table1[[#This Row],[Start Year]],Table1[[#This Row],[End Year]],"d") / 365</f>
        <v>3.8493150684931505</v>
      </c>
      <c r="BA3020" s="82">
        <v>1850000</v>
      </c>
      <c r="BC3020" s="82" t="s">
        <v>4182</v>
      </c>
      <c r="BD3020" s="82">
        <v>1</v>
      </c>
      <c r="BE3020" s="82">
        <v>1</v>
      </c>
      <c r="BF3020" s="82">
        <v>1</v>
      </c>
      <c r="BH3020" s="82">
        <v>1</v>
      </c>
      <c r="BI3020" s="82">
        <v>1</v>
      </c>
      <c r="BJ3020" s="82">
        <v>1</v>
      </c>
      <c r="BK3020" s="82">
        <v>1</v>
      </c>
      <c r="BO3020" s="82">
        <v>1</v>
      </c>
      <c r="BP3020" s="82">
        <v>1</v>
      </c>
      <c r="BW3020" s="82" t="s">
        <v>4183</v>
      </c>
    </row>
    <row r="3021" spans="1:75" x14ac:dyDescent="0.5">
      <c r="A3021" s="82">
        <v>253</v>
      </c>
      <c r="B3021" s="82" t="s">
        <v>4174</v>
      </c>
      <c r="D3021" s="90">
        <v>43579</v>
      </c>
      <c r="E3021" s="90" t="s">
        <v>4175</v>
      </c>
      <c r="F3021" s="90"/>
      <c r="G3021" s="82" t="s">
        <v>4175</v>
      </c>
      <c r="H3021" s="82" t="s">
        <v>4176</v>
      </c>
      <c r="I3021" s="80" t="s">
        <v>97</v>
      </c>
      <c r="J3021" s="80">
        <v>40</v>
      </c>
      <c r="K3021" s="80">
        <v>5</v>
      </c>
      <c r="L3021" s="80" t="s">
        <v>154</v>
      </c>
      <c r="M3021" s="80">
        <v>20.59</v>
      </c>
      <c r="N3021" s="80">
        <v>-19.166689999999999</v>
      </c>
      <c r="O3021" s="80">
        <v>29.516362000000001</v>
      </c>
      <c r="P3021" s="80" t="s">
        <v>69</v>
      </c>
      <c r="Q3021" s="80">
        <v>0</v>
      </c>
      <c r="R3021" s="80">
        <v>2.6272389999999999</v>
      </c>
      <c r="S3021" s="80">
        <v>23.381664000000001</v>
      </c>
      <c r="T3021" s="80">
        <v>2123253.98</v>
      </c>
      <c r="U3021" s="91">
        <f>Table1[[#This Row],[Distribution Amount (Dollars)]]/Table1[[#This Row],[NEWdatediff]]</f>
        <v>424650.79599999997</v>
      </c>
      <c r="V3021" s="82" t="s">
        <v>226</v>
      </c>
      <c r="W3021" s="82" t="s">
        <v>71</v>
      </c>
      <c r="X3021" s="82" t="s">
        <v>4177</v>
      </c>
      <c r="Y3021" s="82" t="s">
        <v>4178</v>
      </c>
      <c r="Z3021" s="82">
        <v>1</v>
      </c>
      <c r="AA3021" s="82" t="s">
        <v>121</v>
      </c>
      <c r="AB3021" s="82" t="s">
        <v>4179</v>
      </c>
      <c r="AD3021" s="82" t="s">
        <v>89</v>
      </c>
      <c r="AE3021" s="82" t="s">
        <v>4180</v>
      </c>
      <c r="AI3021" s="82" t="s">
        <v>3134</v>
      </c>
      <c r="AM3021" s="82" t="s">
        <v>715</v>
      </c>
      <c r="AN3021" s="82" t="s">
        <v>76</v>
      </c>
      <c r="AO3021" s="82" t="s">
        <v>4181</v>
      </c>
      <c r="AP3021" s="82">
        <v>25780160</v>
      </c>
      <c r="AQ3021" s="82" t="s">
        <v>109</v>
      </c>
      <c r="AR3021" s="82" t="s">
        <v>4274</v>
      </c>
      <c r="AS3021" s="84">
        <v>40872</v>
      </c>
      <c r="AT3021" s="85">
        <v>2011</v>
      </c>
      <c r="AU3021" s="82" t="s">
        <v>4277</v>
      </c>
      <c r="AV3021" s="84">
        <v>42277</v>
      </c>
      <c r="AW3021" s="85">
        <v>2015</v>
      </c>
      <c r="AX3021" s="85">
        <f>Table1[[#This Row],[End TEST]]-Table1[[#This Row],[Start TEST]]</f>
        <v>4</v>
      </c>
      <c r="AY3021" s="85">
        <f>Table1[[#This Row],[TEST_Diff]]+1</f>
        <v>5</v>
      </c>
      <c r="AZ3021" s="92">
        <f>DATEDIF(Table1[[#This Row],[Start Year]],Table1[[#This Row],[End Year]],"d") / 365</f>
        <v>3.8493150684931505</v>
      </c>
      <c r="BA3021" s="82">
        <v>1850000</v>
      </c>
      <c r="BC3021" s="82" t="s">
        <v>4182</v>
      </c>
      <c r="BD3021" s="82">
        <v>1</v>
      </c>
      <c r="BE3021" s="82">
        <v>1</v>
      </c>
      <c r="BF3021" s="82">
        <v>1</v>
      </c>
      <c r="BH3021" s="82">
        <v>1</v>
      </c>
      <c r="BI3021" s="82">
        <v>1</v>
      </c>
      <c r="BJ3021" s="82">
        <v>1</v>
      </c>
      <c r="BK3021" s="82">
        <v>1</v>
      </c>
      <c r="BO3021" s="82">
        <v>1</v>
      </c>
      <c r="BP3021" s="82">
        <v>1</v>
      </c>
      <c r="BW3021" s="82" t="s">
        <v>4183</v>
      </c>
    </row>
    <row r="3022" spans="1:75" x14ac:dyDescent="0.5">
      <c r="A3022" s="82">
        <v>253</v>
      </c>
      <c r="B3022" s="82" t="s">
        <v>4174</v>
      </c>
      <c r="D3022" s="90">
        <v>43579</v>
      </c>
      <c r="E3022" s="90" t="s">
        <v>4175</v>
      </c>
      <c r="F3022" s="90"/>
      <c r="G3022" s="82" t="s">
        <v>4175</v>
      </c>
      <c r="H3022" s="82" t="s">
        <v>4176</v>
      </c>
      <c r="I3022" s="80" t="s">
        <v>128</v>
      </c>
      <c r="J3022" s="80">
        <v>24</v>
      </c>
      <c r="K3022" s="80">
        <v>5</v>
      </c>
      <c r="L3022" s="80" t="s">
        <v>156</v>
      </c>
      <c r="M3022" s="80">
        <v>22.06</v>
      </c>
      <c r="N3022" s="80">
        <v>17.570692000000001</v>
      </c>
      <c r="O3022" s="80">
        <v>-3.9961660000000001</v>
      </c>
      <c r="P3022" s="80" t="s">
        <v>69</v>
      </c>
      <c r="Q3022" s="80">
        <v>0</v>
      </c>
      <c r="R3022" s="80">
        <v>2.6272389999999999</v>
      </c>
      <c r="S3022" s="80">
        <v>23.381664000000001</v>
      </c>
      <c r="T3022" s="80">
        <v>1364904.79</v>
      </c>
      <c r="U3022" s="91">
        <f>Table1[[#This Row],[Distribution Amount (Dollars)]]/Table1[[#This Row],[NEWdatediff]]</f>
        <v>272980.95799999998</v>
      </c>
      <c r="V3022" s="82" t="s">
        <v>226</v>
      </c>
      <c r="W3022" s="82" t="s">
        <v>71</v>
      </c>
      <c r="X3022" s="82" t="s">
        <v>4177</v>
      </c>
      <c r="Y3022" s="82" t="s">
        <v>4178</v>
      </c>
      <c r="Z3022" s="82">
        <v>1</v>
      </c>
      <c r="AA3022" s="82" t="s">
        <v>121</v>
      </c>
      <c r="AB3022" s="82" t="s">
        <v>4179</v>
      </c>
      <c r="AD3022" s="82" t="s">
        <v>154</v>
      </c>
      <c r="AE3022" s="82" t="s">
        <v>4180</v>
      </c>
      <c r="AI3022" s="82" t="s">
        <v>3134</v>
      </c>
      <c r="AM3022" s="82" t="s">
        <v>715</v>
      </c>
      <c r="AN3022" s="82" t="s">
        <v>76</v>
      </c>
      <c r="AO3022" s="82" t="s">
        <v>4181</v>
      </c>
      <c r="AP3022" s="82">
        <v>25780160</v>
      </c>
      <c r="AQ3022" s="82" t="s">
        <v>109</v>
      </c>
      <c r="AR3022" s="82" t="s">
        <v>4274</v>
      </c>
      <c r="AS3022" s="84">
        <v>40872</v>
      </c>
      <c r="AT3022" s="85">
        <v>2011</v>
      </c>
      <c r="AU3022" s="82" t="s">
        <v>4277</v>
      </c>
      <c r="AV3022" s="84">
        <v>42277</v>
      </c>
      <c r="AW3022" s="85">
        <v>2015</v>
      </c>
      <c r="AX3022" s="85">
        <f>Table1[[#This Row],[End TEST]]-Table1[[#This Row],[Start TEST]]</f>
        <v>4</v>
      </c>
      <c r="AY3022" s="85">
        <f>Table1[[#This Row],[TEST_Diff]]+1</f>
        <v>5</v>
      </c>
      <c r="AZ3022" s="92">
        <f>DATEDIF(Table1[[#This Row],[Start Year]],Table1[[#This Row],[End Year]],"d") / 365</f>
        <v>3.8493150684931505</v>
      </c>
      <c r="BA3022" s="82">
        <v>1850000</v>
      </c>
      <c r="BC3022" s="82" t="s">
        <v>4182</v>
      </c>
      <c r="BD3022" s="82">
        <v>1</v>
      </c>
      <c r="BE3022" s="82">
        <v>1</v>
      </c>
      <c r="BF3022" s="82">
        <v>1</v>
      </c>
      <c r="BH3022" s="82">
        <v>1</v>
      </c>
      <c r="BI3022" s="82">
        <v>1</v>
      </c>
      <c r="BJ3022" s="82">
        <v>1</v>
      </c>
      <c r="BK3022" s="82">
        <v>1</v>
      </c>
      <c r="BO3022" s="82">
        <v>1</v>
      </c>
      <c r="BP3022" s="82">
        <v>1</v>
      </c>
      <c r="BW3022" s="82" t="s">
        <v>4183</v>
      </c>
    </row>
    <row r="3023" spans="1:75" x14ac:dyDescent="0.5">
      <c r="A3023" s="82">
        <v>253</v>
      </c>
      <c r="B3023" s="82" t="s">
        <v>4174</v>
      </c>
      <c r="D3023" s="90">
        <v>43579</v>
      </c>
      <c r="E3023" s="90" t="s">
        <v>4175</v>
      </c>
      <c r="F3023" s="90"/>
      <c r="G3023" s="82" t="s">
        <v>4175</v>
      </c>
      <c r="H3023" s="82" t="s">
        <v>4176</v>
      </c>
      <c r="I3023" s="80" t="s">
        <v>127</v>
      </c>
      <c r="J3023" s="80">
        <v>36</v>
      </c>
      <c r="K3023" s="80">
        <v>5</v>
      </c>
      <c r="L3023" s="80" t="s">
        <v>156</v>
      </c>
      <c r="M3023" s="80">
        <v>22.06</v>
      </c>
      <c r="N3023" s="80">
        <v>17.570692000000001</v>
      </c>
      <c r="O3023" s="80">
        <v>-3.9961660000000001</v>
      </c>
      <c r="P3023" s="80" t="s">
        <v>69</v>
      </c>
      <c r="Q3023" s="80">
        <v>0</v>
      </c>
      <c r="R3023" s="80">
        <v>2.6272389999999999</v>
      </c>
      <c r="S3023" s="80">
        <v>23.381664000000001</v>
      </c>
      <c r="T3023" s="80">
        <v>2047357.19</v>
      </c>
      <c r="U3023" s="91">
        <f>Table1[[#This Row],[Distribution Amount (Dollars)]]/Table1[[#This Row],[NEWdatediff]]</f>
        <v>409471.43799999997</v>
      </c>
      <c r="V3023" s="82" t="s">
        <v>226</v>
      </c>
      <c r="W3023" s="82" t="s">
        <v>71</v>
      </c>
      <c r="X3023" s="82" t="s">
        <v>4177</v>
      </c>
      <c r="Y3023" s="82" t="s">
        <v>4178</v>
      </c>
      <c r="Z3023" s="82">
        <v>1</v>
      </c>
      <c r="AA3023" s="82" t="s">
        <v>121</v>
      </c>
      <c r="AB3023" s="82" t="s">
        <v>4179</v>
      </c>
      <c r="AD3023" s="82" t="s">
        <v>154</v>
      </c>
      <c r="AE3023" s="82" t="s">
        <v>4180</v>
      </c>
      <c r="AI3023" s="82" t="s">
        <v>3134</v>
      </c>
      <c r="AM3023" s="82" t="s">
        <v>715</v>
      </c>
      <c r="AN3023" s="82" t="s">
        <v>76</v>
      </c>
      <c r="AO3023" s="82" t="s">
        <v>4181</v>
      </c>
      <c r="AP3023" s="82">
        <v>25780160</v>
      </c>
      <c r="AQ3023" s="82" t="s">
        <v>109</v>
      </c>
      <c r="AR3023" s="82" t="s">
        <v>4274</v>
      </c>
      <c r="AS3023" s="84">
        <v>40872</v>
      </c>
      <c r="AT3023" s="85">
        <v>2011</v>
      </c>
      <c r="AU3023" s="82" t="s">
        <v>4277</v>
      </c>
      <c r="AV3023" s="84">
        <v>42277</v>
      </c>
      <c r="AW3023" s="85">
        <v>2015</v>
      </c>
      <c r="AX3023" s="85">
        <f>Table1[[#This Row],[End TEST]]-Table1[[#This Row],[Start TEST]]</f>
        <v>4</v>
      </c>
      <c r="AY3023" s="85">
        <f>Table1[[#This Row],[TEST_Diff]]+1</f>
        <v>5</v>
      </c>
      <c r="AZ3023" s="92">
        <f>DATEDIF(Table1[[#This Row],[Start Year]],Table1[[#This Row],[End Year]],"d") / 365</f>
        <v>3.8493150684931505</v>
      </c>
      <c r="BA3023" s="82">
        <v>1850000</v>
      </c>
      <c r="BC3023" s="82" t="s">
        <v>4182</v>
      </c>
      <c r="BD3023" s="82">
        <v>1</v>
      </c>
      <c r="BE3023" s="82">
        <v>1</v>
      </c>
      <c r="BF3023" s="82">
        <v>1</v>
      </c>
      <c r="BH3023" s="82">
        <v>1</v>
      </c>
      <c r="BI3023" s="82">
        <v>1</v>
      </c>
      <c r="BJ3023" s="82">
        <v>1</v>
      </c>
      <c r="BK3023" s="82">
        <v>1</v>
      </c>
      <c r="BO3023" s="82">
        <v>1</v>
      </c>
      <c r="BP3023" s="82">
        <v>1</v>
      </c>
      <c r="BW3023" s="82" t="s">
        <v>4183</v>
      </c>
    </row>
    <row r="3024" spans="1:75" x14ac:dyDescent="0.5">
      <c r="A3024" s="82">
        <v>253</v>
      </c>
      <c r="B3024" s="82" t="s">
        <v>4174</v>
      </c>
      <c r="D3024" s="90">
        <v>43579</v>
      </c>
      <c r="E3024" s="90" t="s">
        <v>4175</v>
      </c>
      <c r="F3024" s="90"/>
      <c r="G3024" s="82" t="s">
        <v>4175</v>
      </c>
      <c r="H3024" s="82" t="s">
        <v>4176</v>
      </c>
      <c r="I3024" s="80" t="s">
        <v>97</v>
      </c>
      <c r="J3024" s="80">
        <v>40</v>
      </c>
      <c r="K3024" s="80">
        <v>5</v>
      </c>
      <c r="L3024" s="80" t="s">
        <v>156</v>
      </c>
      <c r="M3024" s="80">
        <v>22.06</v>
      </c>
      <c r="N3024" s="80">
        <v>17.570692000000001</v>
      </c>
      <c r="O3024" s="80">
        <v>-3.9961660000000001</v>
      </c>
      <c r="P3024" s="80" t="s">
        <v>69</v>
      </c>
      <c r="Q3024" s="80">
        <v>0</v>
      </c>
      <c r="R3024" s="80">
        <v>2.6272389999999999</v>
      </c>
      <c r="S3024" s="80">
        <v>23.381664000000001</v>
      </c>
      <c r="T3024" s="80">
        <v>2274841.3199999998</v>
      </c>
      <c r="U3024" s="91">
        <f>Table1[[#This Row],[Distribution Amount (Dollars)]]/Table1[[#This Row],[NEWdatediff]]</f>
        <v>454968.26399999997</v>
      </c>
      <c r="V3024" s="82" t="s">
        <v>226</v>
      </c>
      <c r="W3024" s="82" t="s">
        <v>71</v>
      </c>
      <c r="X3024" s="82" t="s">
        <v>4177</v>
      </c>
      <c r="Y3024" s="82" t="s">
        <v>4178</v>
      </c>
      <c r="Z3024" s="82">
        <v>1</v>
      </c>
      <c r="AA3024" s="82" t="s">
        <v>121</v>
      </c>
      <c r="AB3024" s="82" t="s">
        <v>4179</v>
      </c>
      <c r="AD3024" s="82" t="s">
        <v>154</v>
      </c>
      <c r="AE3024" s="82" t="s">
        <v>4180</v>
      </c>
      <c r="AI3024" s="82" t="s">
        <v>3134</v>
      </c>
      <c r="AM3024" s="82" t="s">
        <v>715</v>
      </c>
      <c r="AN3024" s="82" t="s">
        <v>76</v>
      </c>
      <c r="AO3024" s="82" t="s">
        <v>4181</v>
      </c>
      <c r="AP3024" s="82">
        <v>25780160</v>
      </c>
      <c r="AQ3024" s="82" t="s">
        <v>109</v>
      </c>
      <c r="AR3024" s="82" t="s">
        <v>4274</v>
      </c>
      <c r="AS3024" s="84">
        <v>40872</v>
      </c>
      <c r="AT3024" s="85">
        <v>2011</v>
      </c>
      <c r="AU3024" s="82" t="s">
        <v>4277</v>
      </c>
      <c r="AV3024" s="84">
        <v>42277</v>
      </c>
      <c r="AW3024" s="85">
        <v>2015</v>
      </c>
      <c r="AX3024" s="85">
        <f>Table1[[#This Row],[End TEST]]-Table1[[#This Row],[Start TEST]]</f>
        <v>4</v>
      </c>
      <c r="AY3024" s="85">
        <f>Table1[[#This Row],[TEST_Diff]]+1</f>
        <v>5</v>
      </c>
      <c r="AZ3024" s="92">
        <f>DATEDIF(Table1[[#This Row],[Start Year]],Table1[[#This Row],[End Year]],"d") / 365</f>
        <v>3.8493150684931505</v>
      </c>
      <c r="BA3024" s="82">
        <v>1850000</v>
      </c>
      <c r="BC3024" s="82" t="s">
        <v>4182</v>
      </c>
      <c r="BD3024" s="82">
        <v>1</v>
      </c>
      <c r="BE3024" s="82">
        <v>1</v>
      </c>
      <c r="BF3024" s="82">
        <v>1</v>
      </c>
      <c r="BH3024" s="82">
        <v>1</v>
      </c>
      <c r="BI3024" s="82">
        <v>1</v>
      </c>
      <c r="BJ3024" s="82">
        <v>1</v>
      </c>
      <c r="BK3024" s="82">
        <v>1</v>
      </c>
      <c r="BO3024" s="82">
        <v>1</v>
      </c>
      <c r="BP3024" s="82">
        <v>1</v>
      </c>
      <c r="BW3024" s="82" t="s">
        <v>4183</v>
      </c>
    </row>
    <row r="3025" spans="1:75" x14ac:dyDescent="0.5">
      <c r="A3025" s="82">
        <v>253</v>
      </c>
      <c r="B3025" s="82" t="s">
        <v>4174</v>
      </c>
      <c r="D3025" s="90">
        <v>43579</v>
      </c>
      <c r="E3025" s="90" t="s">
        <v>4175</v>
      </c>
      <c r="F3025" s="90"/>
      <c r="G3025" s="82" t="s">
        <v>4175</v>
      </c>
      <c r="H3025" s="82" t="s">
        <v>4176</v>
      </c>
      <c r="I3025" s="80" t="s">
        <v>128</v>
      </c>
      <c r="J3025" s="80">
        <v>24</v>
      </c>
      <c r="K3025" s="80">
        <v>5</v>
      </c>
      <c r="L3025" s="80" t="s">
        <v>139</v>
      </c>
      <c r="M3025" s="80">
        <v>14.71</v>
      </c>
      <c r="N3025" s="80">
        <v>9.1449999999999996</v>
      </c>
      <c r="O3025" s="80">
        <v>40.489674000000001</v>
      </c>
      <c r="P3025" s="80" t="s">
        <v>69</v>
      </c>
      <c r="Q3025" s="80">
        <v>0</v>
      </c>
      <c r="R3025" s="80">
        <v>2.6272389999999999</v>
      </c>
      <c r="S3025" s="80">
        <v>23.381664000000001</v>
      </c>
      <c r="T3025" s="80">
        <v>910142.77</v>
      </c>
      <c r="U3025" s="91">
        <f>Table1[[#This Row],[Distribution Amount (Dollars)]]/Table1[[#This Row],[NEWdatediff]]</f>
        <v>182028.554</v>
      </c>
      <c r="V3025" s="82" t="s">
        <v>226</v>
      </c>
      <c r="W3025" s="82" t="s">
        <v>71</v>
      </c>
      <c r="X3025" s="82" t="s">
        <v>4177</v>
      </c>
      <c r="Y3025" s="82" t="s">
        <v>4178</v>
      </c>
      <c r="Z3025" s="82">
        <v>1</v>
      </c>
      <c r="AA3025" s="82" t="s">
        <v>121</v>
      </c>
      <c r="AB3025" s="82" t="s">
        <v>4179</v>
      </c>
      <c r="AD3025" s="82" t="s">
        <v>156</v>
      </c>
      <c r="AE3025" s="82" t="s">
        <v>4180</v>
      </c>
      <c r="AI3025" s="82" t="s">
        <v>3134</v>
      </c>
      <c r="AM3025" s="82" t="s">
        <v>715</v>
      </c>
      <c r="AN3025" s="82" t="s">
        <v>76</v>
      </c>
      <c r="AO3025" s="82" t="s">
        <v>4181</v>
      </c>
      <c r="AP3025" s="82">
        <v>25780160</v>
      </c>
      <c r="AQ3025" s="82" t="s">
        <v>109</v>
      </c>
      <c r="AR3025" s="82" t="s">
        <v>4274</v>
      </c>
      <c r="AS3025" s="84">
        <v>40872</v>
      </c>
      <c r="AT3025" s="85">
        <v>2011</v>
      </c>
      <c r="AU3025" s="82" t="s">
        <v>4277</v>
      </c>
      <c r="AV3025" s="84">
        <v>42277</v>
      </c>
      <c r="AW3025" s="85">
        <v>2015</v>
      </c>
      <c r="AX3025" s="85">
        <f>Table1[[#This Row],[End TEST]]-Table1[[#This Row],[Start TEST]]</f>
        <v>4</v>
      </c>
      <c r="AY3025" s="85">
        <f>Table1[[#This Row],[TEST_Diff]]+1</f>
        <v>5</v>
      </c>
      <c r="AZ3025" s="92">
        <f>DATEDIF(Table1[[#This Row],[Start Year]],Table1[[#This Row],[End Year]],"d") / 365</f>
        <v>3.8493150684931505</v>
      </c>
      <c r="BA3025" s="82">
        <v>1850000</v>
      </c>
      <c r="BC3025" s="82" t="s">
        <v>4182</v>
      </c>
      <c r="BD3025" s="82">
        <v>1</v>
      </c>
      <c r="BE3025" s="82">
        <v>1</v>
      </c>
      <c r="BF3025" s="82">
        <v>1</v>
      </c>
      <c r="BH3025" s="82">
        <v>1</v>
      </c>
      <c r="BI3025" s="82">
        <v>1</v>
      </c>
      <c r="BJ3025" s="82">
        <v>1</v>
      </c>
      <c r="BK3025" s="82">
        <v>1</v>
      </c>
      <c r="BO3025" s="82">
        <v>1</v>
      </c>
      <c r="BP3025" s="82">
        <v>1</v>
      </c>
      <c r="BW3025" s="82" t="s">
        <v>4183</v>
      </c>
    </row>
    <row r="3026" spans="1:75" x14ac:dyDescent="0.5">
      <c r="A3026" s="82">
        <v>253</v>
      </c>
      <c r="B3026" s="82" t="s">
        <v>4174</v>
      </c>
      <c r="D3026" s="90">
        <v>43579</v>
      </c>
      <c r="E3026" s="90" t="s">
        <v>4175</v>
      </c>
      <c r="F3026" s="90"/>
      <c r="G3026" s="82" t="s">
        <v>4175</v>
      </c>
      <c r="H3026" s="82" t="s">
        <v>4176</v>
      </c>
      <c r="I3026" s="80" t="s">
        <v>127</v>
      </c>
      <c r="J3026" s="80">
        <v>36</v>
      </c>
      <c r="K3026" s="80">
        <v>5</v>
      </c>
      <c r="L3026" s="80" t="s">
        <v>139</v>
      </c>
      <c r="M3026" s="80">
        <v>14.71</v>
      </c>
      <c r="N3026" s="80">
        <v>9.1449999999999996</v>
      </c>
      <c r="O3026" s="80">
        <v>40.489674000000001</v>
      </c>
      <c r="P3026" s="80" t="s">
        <v>69</v>
      </c>
      <c r="Q3026" s="80">
        <v>0</v>
      </c>
      <c r="R3026" s="80">
        <v>2.6272389999999999</v>
      </c>
      <c r="S3026" s="80">
        <v>23.381664000000001</v>
      </c>
      <c r="T3026" s="80">
        <v>1365214.15</v>
      </c>
      <c r="U3026" s="91">
        <f>Table1[[#This Row],[Distribution Amount (Dollars)]]/Table1[[#This Row],[NEWdatediff]]</f>
        <v>273042.82999999996</v>
      </c>
      <c r="V3026" s="82" t="s">
        <v>226</v>
      </c>
      <c r="W3026" s="82" t="s">
        <v>71</v>
      </c>
      <c r="X3026" s="82" t="s">
        <v>4177</v>
      </c>
      <c r="Y3026" s="82" t="s">
        <v>4178</v>
      </c>
      <c r="Z3026" s="82">
        <v>1</v>
      </c>
      <c r="AA3026" s="82" t="s">
        <v>121</v>
      </c>
      <c r="AB3026" s="82" t="s">
        <v>4179</v>
      </c>
      <c r="AD3026" s="82" t="s">
        <v>156</v>
      </c>
      <c r="AE3026" s="82" t="s">
        <v>4180</v>
      </c>
      <c r="AI3026" s="82" t="s">
        <v>3134</v>
      </c>
      <c r="AM3026" s="82" t="s">
        <v>715</v>
      </c>
      <c r="AN3026" s="82" t="s">
        <v>76</v>
      </c>
      <c r="AO3026" s="82" t="s">
        <v>4181</v>
      </c>
      <c r="AP3026" s="82">
        <v>25780160</v>
      </c>
      <c r="AQ3026" s="82" t="s">
        <v>109</v>
      </c>
      <c r="AR3026" s="82" t="s">
        <v>4274</v>
      </c>
      <c r="AS3026" s="84">
        <v>40872</v>
      </c>
      <c r="AT3026" s="85">
        <v>2011</v>
      </c>
      <c r="AU3026" s="82" t="s">
        <v>4277</v>
      </c>
      <c r="AV3026" s="84">
        <v>42277</v>
      </c>
      <c r="AW3026" s="85">
        <v>2015</v>
      </c>
      <c r="AX3026" s="85">
        <f>Table1[[#This Row],[End TEST]]-Table1[[#This Row],[Start TEST]]</f>
        <v>4</v>
      </c>
      <c r="AY3026" s="85">
        <f>Table1[[#This Row],[TEST_Diff]]+1</f>
        <v>5</v>
      </c>
      <c r="AZ3026" s="92">
        <f>DATEDIF(Table1[[#This Row],[Start Year]],Table1[[#This Row],[End Year]],"d") / 365</f>
        <v>3.8493150684931505</v>
      </c>
      <c r="BA3026" s="82">
        <v>1850000</v>
      </c>
      <c r="BC3026" s="82" t="s">
        <v>4182</v>
      </c>
      <c r="BD3026" s="82">
        <v>1</v>
      </c>
      <c r="BE3026" s="82">
        <v>1</v>
      </c>
      <c r="BF3026" s="82">
        <v>1</v>
      </c>
      <c r="BH3026" s="82">
        <v>1</v>
      </c>
      <c r="BI3026" s="82">
        <v>1</v>
      </c>
      <c r="BJ3026" s="82">
        <v>1</v>
      </c>
      <c r="BK3026" s="82">
        <v>1</v>
      </c>
      <c r="BO3026" s="82">
        <v>1</v>
      </c>
      <c r="BP3026" s="82">
        <v>1</v>
      </c>
      <c r="BW3026" s="82" t="s">
        <v>4183</v>
      </c>
    </row>
    <row r="3027" spans="1:75" x14ac:dyDescent="0.5">
      <c r="A3027" s="82">
        <v>253</v>
      </c>
      <c r="B3027" s="82" t="s">
        <v>4174</v>
      </c>
      <c r="D3027" s="90">
        <v>43579</v>
      </c>
      <c r="E3027" s="90" t="s">
        <v>4175</v>
      </c>
      <c r="F3027" s="90"/>
      <c r="G3027" s="82" t="s">
        <v>4175</v>
      </c>
      <c r="H3027" s="82" t="s">
        <v>4176</v>
      </c>
      <c r="I3027" s="80" t="s">
        <v>97</v>
      </c>
      <c r="J3027" s="80">
        <v>40</v>
      </c>
      <c r="K3027" s="80">
        <v>5</v>
      </c>
      <c r="L3027" s="80" t="s">
        <v>139</v>
      </c>
      <c r="M3027" s="80">
        <v>14.71</v>
      </c>
      <c r="N3027" s="80">
        <v>9.1449999999999996</v>
      </c>
      <c r="O3027" s="80">
        <v>40.489674000000001</v>
      </c>
      <c r="P3027" s="80" t="s">
        <v>69</v>
      </c>
      <c r="Q3027" s="80">
        <v>0</v>
      </c>
      <c r="R3027" s="80">
        <v>2.6272389999999999</v>
      </c>
      <c r="S3027" s="80">
        <v>23.381664000000001</v>
      </c>
      <c r="T3027" s="80">
        <v>1516904.61</v>
      </c>
      <c r="U3027" s="91">
        <f>Table1[[#This Row],[Distribution Amount (Dollars)]]/Table1[[#This Row],[NEWdatediff]]</f>
        <v>303380.92200000002</v>
      </c>
      <c r="V3027" s="82" t="s">
        <v>226</v>
      </c>
      <c r="W3027" s="82" t="s">
        <v>71</v>
      </c>
      <c r="X3027" s="82" t="s">
        <v>4177</v>
      </c>
      <c r="Y3027" s="82" t="s">
        <v>4178</v>
      </c>
      <c r="Z3027" s="82">
        <v>1</v>
      </c>
      <c r="AA3027" s="82" t="s">
        <v>121</v>
      </c>
      <c r="AB3027" s="82" t="s">
        <v>4179</v>
      </c>
      <c r="AD3027" s="82" t="s">
        <v>156</v>
      </c>
      <c r="AE3027" s="82" t="s">
        <v>4180</v>
      </c>
      <c r="AI3027" s="82" t="s">
        <v>3134</v>
      </c>
      <c r="AM3027" s="82" t="s">
        <v>715</v>
      </c>
      <c r="AN3027" s="82" t="s">
        <v>76</v>
      </c>
      <c r="AO3027" s="82" t="s">
        <v>4181</v>
      </c>
      <c r="AP3027" s="82">
        <v>25780160</v>
      </c>
      <c r="AQ3027" s="82" t="s">
        <v>109</v>
      </c>
      <c r="AR3027" s="82" t="s">
        <v>4274</v>
      </c>
      <c r="AS3027" s="84">
        <v>40872</v>
      </c>
      <c r="AT3027" s="85">
        <v>2011</v>
      </c>
      <c r="AU3027" s="82" t="s">
        <v>4277</v>
      </c>
      <c r="AV3027" s="84">
        <v>42277</v>
      </c>
      <c r="AW3027" s="85">
        <v>2015</v>
      </c>
      <c r="AX3027" s="85">
        <f>Table1[[#This Row],[End TEST]]-Table1[[#This Row],[Start TEST]]</f>
        <v>4</v>
      </c>
      <c r="AY3027" s="85">
        <f>Table1[[#This Row],[TEST_Diff]]+1</f>
        <v>5</v>
      </c>
      <c r="AZ3027" s="92">
        <f>DATEDIF(Table1[[#This Row],[Start Year]],Table1[[#This Row],[End Year]],"d") / 365</f>
        <v>3.8493150684931505</v>
      </c>
      <c r="BA3027" s="82">
        <v>1850000</v>
      </c>
      <c r="BC3027" s="82" t="s">
        <v>4182</v>
      </c>
      <c r="BD3027" s="82">
        <v>1</v>
      </c>
      <c r="BE3027" s="82">
        <v>1</v>
      </c>
      <c r="BF3027" s="82">
        <v>1</v>
      </c>
      <c r="BH3027" s="82">
        <v>1</v>
      </c>
      <c r="BI3027" s="82">
        <v>1</v>
      </c>
      <c r="BJ3027" s="82">
        <v>1</v>
      </c>
      <c r="BK3027" s="82">
        <v>1</v>
      </c>
      <c r="BO3027" s="82">
        <v>1</v>
      </c>
      <c r="BP3027" s="82">
        <v>1</v>
      </c>
      <c r="BW3027" s="82" t="s">
        <v>4183</v>
      </c>
    </row>
    <row r="3028" spans="1:75" x14ac:dyDescent="0.5">
      <c r="A3028" s="82">
        <v>254</v>
      </c>
      <c r="B3028" s="82" t="s">
        <v>1823</v>
      </c>
      <c r="D3028" s="90">
        <v>43579</v>
      </c>
      <c r="E3028" s="90" t="s">
        <v>1824</v>
      </c>
      <c r="F3028" s="90"/>
      <c r="G3028" s="82" t="s">
        <v>1824</v>
      </c>
      <c r="H3028" s="82" t="s">
        <v>1825</v>
      </c>
      <c r="I3028" s="80" t="s">
        <v>97</v>
      </c>
      <c r="J3028" s="80">
        <v>100</v>
      </c>
      <c r="K3028" s="80">
        <v>1</v>
      </c>
      <c r="L3028" s="80" t="s">
        <v>68</v>
      </c>
      <c r="M3028" s="80">
        <v>100</v>
      </c>
      <c r="N3028" s="80">
        <v>12.238333000000001</v>
      </c>
      <c r="O3028" s="80">
        <v>-1.561593</v>
      </c>
      <c r="P3028" s="80" t="s">
        <v>69</v>
      </c>
      <c r="Q3028" s="80">
        <v>0</v>
      </c>
      <c r="R3028" s="80">
        <v>2.6272389999999999</v>
      </c>
      <c r="S3028" s="80">
        <v>23.381664000000001</v>
      </c>
      <c r="T3028" s="80">
        <v>2062499</v>
      </c>
      <c r="U3028" s="91">
        <f>Table1[[#This Row],[Distribution Amount (Dollars)]]/Table1[[#This Row],[NEWdatediff]]</f>
        <v>515624.75</v>
      </c>
      <c r="V3028" s="82" t="s">
        <v>1826</v>
      </c>
      <c r="W3028" s="82" t="s">
        <v>71</v>
      </c>
      <c r="X3028" s="82" t="s">
        <v>1827</v>
      </c>
      <c r="Y3028" s="82" t="s">
        <v>105</v>
      </c>
      <c r="Z3028" s="82">
        <v>1</v>
      </c>
      <c r="AA3028" s="82" t="s">
        <v>121</v>
      </c>
      <c r="AB3028" s="82" t="s">
        <v>1828</v>
      </c>
      <c r="AD3028" s="82" t="s">
        <v>68</v>
      </c>
      <c r="AE3028" s="82" t="s">
        <v>1829</v>
      </c>
      <c r="AN3028" s="82" t="s">
        <v>76</v>
      </c>
      <c r="AO3028" s="82" t="s">
        <v>1830</v>
      </c>
      <c r="AP3028" s="82">
        <v>2062499</v>
      </c>
      <c r="AQ3028" s="82" t="s">
        <v>109</v>
      </c>
      <c r="AR3028" s="82" t="s">
        <v>4274</v>
      </c>
      <c r="AS3028" s="84">
        <v>40969</v>
      </c>
      <c r="AT3028" s="85">
        <v>2012</v>
      </c>
      <c r="AU3028" s="82" t="s">
        <v>4277</v>
      </c>
      <c r="AV3028" s="84">
        <v>42155</v>
      </c>
      <c r="AW3028" s="85">
        <v>2015</v>
      </c>
      <c r="AX3028" s="85">
        <f>Table1[[#This Row],[End TEST]]-Table1[[#This Row],[Start TEST]]</f>
        <v>3</v>
      </c>
      <c r="AY3028" s="85">
        <f>Table1[[#This Row],[TEST_Diff]]+1</f>
        <v>4</v>
      </c>
      <c r="AZ3028" s="92">
        <f>DATEDIF(Table1[[#This Row],[Start Year]],Table1[[#This Row],[End Year]],"d") / 365</f>
        <v>3.2493150684931509</v>
      </c>
      <c r="BA3028" s="82">
        <v>650086</v>
      </c>
      <c r="BB3028" s="82">
        <v>1079838</v>
      </c>
      <c r="BC3028" s="82" t="s">
        <v>1831</v>
      </c>
      <c r="BD3028" s="82">
        <v>1</v>
      </c>
      <c r="BJ3028" s="82">
        <v>1</v>
      </c>
      <c r="BK3028" s="82">
        <v>1</v>
      </c>
      <c r="BO3028" s="82">
        <v>1</v>
      </c>
      <c r="BP3028" s="82">
        <v>1</v>
      </c>
      <c r="BW3028" s="82" t="s">
        <v>1832</v>
      </c>
    </row>
    <row r="3029" spans="1:75" x14ac:dyDescent="0.5">
      <c r="A3029" s="82">
        <v>255</v>
      </c>
      <c r="B3029" s="82" t="s">
        <v>2427</v>
      </c>
      <c r="D3029" s="90">
        <v>43579</v>
      </c>
      <c r="E3029" s="90" t="s">
        <v>2428</v>
      </c>
      <c r="F3029" s="90"/>
      <c r="G3029" s="82" t="s">
        <v>2428</v>
      </c>
      <c r="H3029" s="82" t="s">
        <v>2429</v>
      </c>
      <c r="I3029" s="80" t="s">
        <v>81</v>
      </c>
      <c r="J3029" s="80">
        <v>60</v>
      </c>
      <c r="K3029" s="80">
        <v>1</v>
      </c>
      <c r="L3029" s="80" t="s">
        <v>153</v>
      </c>
      <c r="M3029" s="80">
        <v>100</v>
      </c>
      <c r="N3029" s="80">
        <v>-14.311909999999999</v>
      </c>
      <c r="O3029" s="80">
        <v>28.23479</v>
      </c>
      <c r="P3029" s="80" t="s">
        <v>69</v>
      </c>
      <c r="Q3029" s="80">
        <v>0</v>
      </c>
      <c r="R3029" s="80">
        <v>2.6272389999999999</v>
      </c>
      <c r="S3029" s="80">
        <v>23.381664000000001</v>
      </c>
      <c r="T3029" s="80">
        <v>274200</v>
      </c>
      <c r="U3029" s="91">
        <f>Table1[[#This Row],[Distribution Amount (Dollars)]]/Table1[[#This Row],[NEWdatediff]]</f>
        <v>54840</v>
      </c>
      <c r="V3029" s="82" t="s">
        <v>764</v>
      </c>
      <c r="W3029" s="82" t="s">
        <v>71</v>
      </c>
      <c r="X3029" s="82" t="s">
        <v>104</v>
      </c>
      <c r="Y3029" s="82" t="s">
        <v>105</v>
      </c>
      <c r="Z3029" s="82">
        <v>1</v>
      </c>
      <c r="AA3029" s="82" t="s">
        <v>121</v>
      </c>
      <c r="AB3029" s="82" t="s">
        <v>2430</v>
      </c>
      <c r="AD3029" s="82" t="s">
        <v>153</v>
      </c>
      <c r="AN3029" s="82" t="s">
        <v>76</v>
      </c>
      <c r="AO3029" s="82" t="s">
        <v>2431</v>
      </c>
      <c r="AP3029" s="82">
        <v>457000</v>
      </c>
      <c r="AQ3029" s="82" t="s">
        <v>109</v>
      </c>
      <c r="AR3029" s="82" t="s">
        <v>4274</v>
      </c>
      <c r="AS3029" s="84">
        <v>40900</v>
      </c>
      <c r="AT3029" s="85">
        <v>2011</v>
      </c>
      <c r="AU3029" s="82" t="s">
        <v>4277</v>
      </c>
      <c r="AV3029" s="84">
        <v>42063</v>
      </c>
      <c r="AW3029" s="85">
        <v>2015</v>
      </c>
      <c r="AX3029" s="85">
        <f>Table1[[#This Row],[End TEST]]-Table1[[#This Row],[Start TEST]]</f>
        <v>4</v>
      </c>
      <c r="AY3029" s="85">
        <f>Table1[[#This Row],[TEST_Diff]]+1</f>
        <v>5</v>
      </c>
      <c r="AZ3029" s="92">
        <f>DATEDIF(Table1[[#This Row],[Start Year]],Table1[[#This Row],[End Year]],"d") / 365</f>
        <v>3.1863013698630138</v>
      </c>
      <c r="BA3029" s="82">
        <v>2293</v>
      </c>
      <c r="BC3029" s="82" t="s">
        <v>2432</v>
      </c>
      <c r="BD3029" s="82">
        <v>1</v>
      </c>
      <c r="BE3029" s="82">
        <v>1</v>
      </c>
      <c r="BF3029" s="82">
        <v>1</v>
      </c>
      <c r="BJ3029" s="82">
        <v>1</v>
      </c>
    </row>
    <row r="3030" spans="1:75" x14ac:dyDescent="0.5">
      <c r="A3030" s="82">
        <v>255</v>
      </c>
      <c r="B3030" s="82" t="s">
        <v>2427</v>
      </c>
      <c r="D3030" s="90">
        <v>43579</v>
      </c>
      <c r="E3030" s="90" t="s">
        <v>2428</v>
      </c>
      <c r="F3030" s="90"/>
      <c r="G3030" s="82" t="s">
        <v>2428</v>
      </c>
      <c r="H3030" s="82" t="s">
        <v>2429</v>
      </c>
      <c r="I3030" s="80" t="s">
        <v>127</v>
      </c>
      <c r="J3030" s="80">
        <v>40</v>
      </c>
      <c r="K3030" s="80">
        <v>1</v>
      </c>
      <c r="L3030" s="80" t="s">
        <v>153</v>
      </c>
      <c r="M3030" s="80">
        <v>100</v>
      </c>
      <c r="N3030" s="80">
        <v>-14.311909999999999</v>
      </c>
      <c r="O3030" s="80">
        <v>28.23479</v>
      </c>
      <c r="P3030" s="80" t="s">
        <v>69</v>
      </c>
      <c r="Q3030" s="80">
        <v>0</v>
      </c>
      <c r="R3030" s="80">
        <v>2.6272389999999999</v>
      </c>
      <c r="S3030" s="80">
        <v>23.381664000000001</v>
      </c>
      <c r="T3030" s="80">
        <v>182800</v>
      </c>
      <c r="U3030" s="91">
        <f>Table1[[#This Row],[Distribution Amount (Dollars)]]/Table1[[#This Row],[NEWdatediff]]</f>
        <v>36560</v>
      </c>
      <c r="V3030" s="82" t="s">
        <v>764</v>
      </c>
      <c r="W3030" s="82" t="s">
        <v>71</v>
      </c>
      <c r="X3030" s="82" t="s">
        <v>104</v>
      </c>
      <c r="Y3030" s="82" t="s">
        <v>105</v>
      </c>
      <c r="Z3030" s="82">
        <v>1</v>
      </c>
      <c r="AA3030" s="82" t="s">
        <v>121</v>
      </c>
      <c r="AB3030" s="82" t="s">
        <v>2430</v>
      </c>
      <c r="AD3030" s="82" t="s">
        <v>153</v>
      </c>
      <c r="AN3030" s="82" t="s">
        <v>76</v>
      </c>
      <c r="AO3030" s="82" t="s">
        <v>2431</v>
      </c>
      <c r="AP3030" s="82">
        <v>457000</v>
      </c>
      <c r="AQ3030" s="82" t="s">
        <v>109</v>
      </c>
      <c r="AR3030" s="82" t="s">
        <v>4274</v>
      </c>
      <c r="AS3030" s="84">
        <v>40900</v>
      </c>
      <c r="AT3030" s="85">
        <v>2011</v>
      </c>
      <c r="AU3030" s="82" t="s">
        <v>4277</v>
      </c>
      <c r="AV3030" s="84">
        <v>42063</v>
      </c>
      <c r="AW3030" s="85">
        <v>2015</v>
      </c>
      <c r="AX3030" s="85">
        <f>Table1[[#This Row],[End TEST]]-Table1[[#This Row],[Start TEST]]</f>
        <v>4</v>
      </c>
      <c r="AY3030" s="85">
        <f>Table1[[#This Row],[TEST_Diff]]+1</f>
        <v>5</v>
      </c>
      <c r="AZ3030" s="92">
        <f>DATEDIF(Table1[[#This Row],[Start Year]],Table1[[#This Row],[End Year]],"d") / 365</f>
        <v>3.1863013698630138</v>
      </c>
      <c r="BA3030" s="82">
        <v>2293</v>
      </c>
      <c r="BC3030" s="82" t="s">
        <v>2432</v>
      </c>
      <c r="BD3030" s="82">
        <v>1</v>
      </c>
      <c r="BE3030" s="82">
        <v>1</v>
      </c>
      <c r="BF3030" s="82">
        <v>1</v>
      </c>
      <c r="BJ3030" s="82">
        <v>1</v>
      </c>
    </row>
    <row r="3031" spans="1:75" x14ac:dyDescent="0.5">
      <c r="A3031" s="82">
        <v>256</v>
      </c>
      <c r="B3031" s="82" t="s">
        <v>2418</v>
      </c>
      <c r="D3031" s="90">
        <v>43579</v>
      </c>
      <c r="E3031" s="90" t="s">
        <v>2419</v>
      </c>
      <c r="F3031" s="90"/>
      <c r="G3031" s="82" t="s">
        <v>2419</v>
      </c>
      <c r="H3031" s="82" t="s">
        <v>2420</v>
      </c>
      <c r="I3031" s="80" t="s">
        <v>128</v>
      </c>
      <c r="J3031" s="80">
        <v>65</v>
      </c>
      <c r="K3031" s="80">
        <v>1</v>
      </c>
      <c r="L3031" s="80" t="s">
        <v>385</v>
      </c>
      <c r="M3031" s="80">
        <v>100</v>
      </c>
      <c r="N3031" s="80">
        <v>8.0529410000000006</v>
      </c>
      <c r="O3031" s="80">
        <v>29.518585999999999</v>
      </c>
      <c r="P3031" s="80" t="s">
        <v>69</v>
      </c>
      <c r="Q3031" s="80">
        <v>0</v>
      </c>
      <c r="R3031" s="80">
        <v>2.6272389999999999</v>
      </c>
      <c r="S3031" s="80">
        <v>23.381664000000001</v>
      </c>
      <c r="T3031" s="80">
        <v>2437495.4500000002</v>
      </c>
      <c r="U3031" s="91">
        <f>Table1[[#This Row],[Distribution Amount (Dollars)]]/Table1[[#This Row],[NEWdatediff]]</f>
        <v>609373.86250000005</v>
      </c>
      <c r="V3031" s="82" t="s">
        <v>2421</v>
      </c>
      <c r="W3031" s="82" t="s">
        <v>71</v>
      </c>
      <c r="X3031" s="82" t="s">
        <v>2422</v>
      </c>
      <c r="Y3031" s="82" t="s">
        <v>105</v>
      </c>
      <c r="Z3031" s="82">
        <v>1</v>
      </c>
      <c r="AA3031" s="82" t="s">
        <v>121</v>
      </c>
      <c r="AB3031" s="82" t="s">
        <v>2423</v>
      </c>
      <c r="AD3031" s="82" t="s">
        <v>385</v>
      </c>
      <c r="AE3031" s="82" t="s">
        <v>2424</v>
      </c>
      <c r="AN3031" s="82" t="s">
        <v>76</v>
      </c>
      <c r="AO3031" s="82" t="s">
        <v>2425</v>
      </c>
      <c r="AP3031" s="82">
        <v>3749993</v>
      </c>
      <c r="AQ3031" s="82" t="s">
        <v>109</v>
      </c>
      <c r="AR3031" s="82" t="s">
        <v>4274</v>
      </c>
      <c r="AS3031" s="84">
        <v>40942</v>
      </c>
      <c r="AT3031" s="85">
        <v>2012</v>
      </c>
      <c r="AU3031" s="82" t="s">
        <v>4277</v>
      </c>
      <c r="AV3031" s="84">
        <v>42153</v>
      </c>
      <c r="AW3031" s="85">
        <v>2015</v>
      </c>
      <c r="AX3031" s="85">
        <f>Table1[[#This Row],[End TEST]]-Table1[[#This Row],[Start TEST]]</f>
        <v>3</v>
      </c>
      <c r="AY3031" s="85">
        <f>Table1[[#This Row],[TEST_Diff]]+1</f>
        <v>4</v>
      </c>
      <c r="AZ3031" s="92">
        <f>DATEDIF(Table1[[#This Row],[Start Year]],Table1[[#This Row],[End Year]],"d") / 365</f>
        <v>3.3178082191780822</v>
      </c>
      <c r="BA3031" s="82">
        <v>82020</v>
      </c>
      <c r="BC3031" s="82" t="s">
        <v>2426</v>
      </c>
      <c r="BD3031" s="82">
        <v>1</v>
      </c>
      <c r="BJ3031" s="82">
        <v>1</v>
      </c>
      <c r="BK3031" s="82">
        <v>1</v>
      </c>
    </row>
    <row r="3032" spans="1:75" x14ac:dyDescent="0.5">
      <c r="A3032" s="82">
        <v>256</v>
      </c>
      <c r="B3032" s="82" t="s">
        <v>2418</v>
      </c>
      <c r="D3032" s="90">
        <v>43579</v>
      </c>
      <c r="E3032" s="90" t="s">
        <v>2419</v>
      </c>
      <c r="F3032" s="90"/>
      <c r="G3032" s="82" t="s">
        <v>2419</v>
      </c>
      <c r="H3032" s="82" t="s">
        <v>2420</v>
      </c>
      <c r="I3032" s="80" t="s">
        <v>127</v>
      </c>
      <c r="J3032" s="80">
        <v>35</v>
      </c>
      <c r="K3032" s="80">
        <v>1</v>
      </c>
      <c r="L3032" s="80" t="s">
        <v>385</v>
      </c>
      <c r="M3032" s="80">
        <v>100</v>
      </c>
      <c r="N3032" s="80">
        <v>8.0529410000000006</v>
      </c>
      <c r="O3032" s="80">
        <v>29.518585999999999</v>
      </c>
      <c r="P3032" s="80" t="s">
        <v>69</v>
      </c>
      <c r="Q3032" s="80">
        <v>0</v>
      </c>
      <c r="R3032" s="80">
        <v>2.6272389999999999</v>
      </c>
      <c r="S3032" s="80">
        <v>23.381664000000001</v>
      </c>
      <c r="T3032" s="80">
        <v>1312497.55</v>
      </c>
      <c r="U3032" s="91">
        <f>Table1[[#This Row],[Distribution Amount (Dollars)]]/Table1[[#This Row],[NEWdatediff]]</f>
        <v>328124.38750000001</v>
      </c>
      <c r="V3032" s="82" t="s">
        <v>2421</v>
      </c>
      <c r="W3032" s="82" t="s">
        <v>71</v>
      </c>
      <c r="X3032" s="82" t="s">
        <v>2422</v>
      </c>
      <c r="Y3032" s="82" t="s">
        <v>105</v>
      </c>
      <c r="Z3032" s="82">
        <v>1</v>
      </c>
      <c r="AA3032" s="82" t="s">
        <v>121</v>
      </c>
      <c r="AB3032" s="82" t="s">
        <v>2423</v>
      </c>
      <c r="AD3032" s="82" t="s">
        <v>385</v>
      </c>
      <c r="AE3032" s="82" t="s">
        <v>2424</v>
      </c>
      <c r="AN3032" s="82" t="s">
        <v>76</v>
      </c>
      <c r="AO3032" s="82" t="s">
        <v>2425</v>
      </c>
      <c r="AP3032" s="82">
        <v>3749993</v>
      </c>
      <c r="AQ3032" s="82" t="s">
        <v>109</v>
      </c>
      <c r="AR3032" s="82" t="s">
        <v>4274</v>
      </c>
      <c r="AS3032" s="84">
        <v>40942</v>
      </c>
      <c r="AT3032" s="85">
        <v>2012</v>
      </c>
      <c r="AU3032" s="82" t="s">
        <v>4277</v>
      </c>
      <c r="AV3032" s="84">
        <v>42153</v>
      </c>
      <c r="AW3032" s="85">
        <v>2015</v>
      </c>
      <c r="AX3032" s="85">
        <f>Table1[[#This Row],[End TEST]]-Table1[[#This Row],[Start TEST]]</f>
        <v>3</v>
      </c>
      <c r="AY3032" s="85">
        <f>Table1[[#This Row],[TEST_Diff]]+1</f>
        <v>4</v>
      </c>
      <c r="AZ3032" s="92">
        <f>DATEDIF(Table1[[#This Row],[Start Year]],Table1[[#This Row],[End Year]],"d") / 365</f>
        <v>3.3178082191780822</v>
      </c>
      <c r="BA3032" s="82">
        <v>82020</v>
      </c>
      <c r="BC3032" s="82" t="s">
        <v>2426</v>
      </c>
      <c r="BD3032" s="82">
        <v>1</v>
      </c>
      <c r="BJ3032" s="82">
        <v>1</v>
      </c>
      <c r="BK3032" s="82">
        <v>1</v>
      </c>
    </row>
    <row r="3033" spans="1:75" x14ac:dyDescent="0.5">
      <c r="A3033" s="82">
        <v>257</v>
      </c>
      <c r="B3033" s="82" t="s">
        <v>3273</v>
      </c>
      <c r="D3033" s="90">
        <v>43579</v>
      </c>
      <c r="E3033" s="90" t="s">
        <v>3274</v>
      </c>
      <c r="F3033" s="90"/>
      <c r="G3033" s="82" t="s">
        <v>3274</v>
      </c>
      <c r="H3033" s="82" t="s">
        <v>3275</v>
      </c>
      <c r="I3033" s="80" t="s">
        <v>129</v>
      </c>
      <c r="J3033" s="80">
        <v>51.7</v>
      </c>
      <c r="K3033" s="80">
        <v>1</v>
      </c>
      <c r="L3033" s="80" t="s">
        <v>586</v>
      </c>
      <c r="M3033" s="80">
        <v>100</v>
      </c>
      <c r="N3033" s="80">
        <v>12.565678999999999</v>
      </c>
      <c r="O3033" s="80">
        <v>104.990967</v>
      </c>
      <c r="P3033" s="80" t="s">
        <v>113</v>
      </c>
      <c r="Q3033" s="80">
        <v>0</v>
      </c>
      <c r="R3033" s="80">
        <v>10.278548000000001</v>
      </c>
      <c r="S3033" s="80">
        <v>102.006446</v>
      </c>
      <c r="T3033" s="80">
        <v>1031466.18</v>
      </c>
      <c r="U3033" s="91">
        <f>Table1[[#This Row],[Distribution Amount (Dollars)]]/Table1[[#This Row],[NEWdatediff]]</f>
        <v>257866.54500000001</v>
      </c>
      <c r="V3033" s="82" t="s">
        <v>450</v>
      </c>
      <c r="W3033" s="82" t="s">
        <v>71</v>
      </c>
      <c r="X3033" s="82" t="s">
        <v>104</v>
      </c>
      <c r="Y3033" s="82" t="s">
        <v>105</v>
      </c>
      <c r="Z3033" s="82">
        <v>1</v>
      </c>
      <c r="AA3033" s="82" t="s">
        <v>121</v>
      </c>
      <c r="AB3033" s="82" t="s">
        <v>3276</v>
      </c>
      <c r="AD3033" s="82" t="s">
        <v>586</v>
      </c>
      <c r="AE3033" s="82" t="s">
        <v>3277</v>
      </c>
      <c r="AN3033" s="82" t="s">
        <v>76</v>
      </c>
      <c r="AO3033" s="82" t="s">
        <v>3278</v>
      </c>
      <c r="AP3033" s="82">
        <v>1995099</v>
      </c>
      <c r="AQ3033" s="82" t="s">
        <v>330</v>
      </c>
      <c r="AR3033" s="82" t="s">
        <v>4274</v>
      </c>
      <c r="AS3033" s="84">
        <v>40918</v>
      </c>
      <c r="AT3033" s="85">
        <v>2012</v>
      </c>
      <c r="AU3033" s="82" t="s">
        <v>4277</v>
      </c>
      <c r="AV3033" s="84">
        <v>42277</v>
      </c>
      <c r="AW3033" s="85">
        <v>2015</v>
      </c>
      <c r="AX3033" s="85">
        <f>Table1[[#This Row],[End TEST]]-Table1[[#This Row],[Start TEST]]</f>
        <v>3</v>
      </c>
      <c r="AY3033" s="85">
        <f>Table1[[#This Row],[TEST_Diff]]+1</f>
        <v>4</v>
      </c>
      <c r="AZ3033" s="92">
        <f>DATEDIF(Table1[[#This Row],[Start Year]],Table1[[#This Row],[End Year]],"d") / 365</f>
        <v>3.7232876712328768</v>
      </c>
    </row>
    <row r="3034" spans="1:75" x14ac:dyDescent="0.5">
      <c r="A3034" s="82">
        <v>257</v>
      </c>
      <c r="B3034" s="82" t="s">
        <v>3273</v>
      </c>
      <c r="D3034" s="90">
        <v>43579</v>
      </c>
      <c r="E3034" s="90" t="s">
        <v>3274</v>
      </c>
      <c r="F3034" s="90"/>
      <c r="G3034" s="82" t="s">
        <v>3274</v>
      </c>
      <c r="H3034" s="82" t="s">
        <v>3275</v>
      </c>
      <c r="I3034" s="80" t="s">
        <v>67</v>
      </c>
      <c r="J3034" s="80">
        <v>48.3</v>
      </c>
      <c r="K3034" s="80">
        <v>1</v>
      </c>
      <c r="L3034" s="80" t="s">
        <v>586</v>
      </c>
      <c r="M3034" s="80">
        <v>100</v>
      </c>
      <c r="N3034" s="80">
        <v>12.565678999999999</v>
      </c>
      <c r="O3034" s="80">
        <v>104.990967</v>
      </c>
      <c r="P3034" s="80" t="s">
        <v>113</v>
      </c>
      <c r="Q3034" s="80">
        <v>0</v>
      </c>
      <c r="R3034" s="80">
        <v>10.278548000000001</v>
      </c>
      <c r="S3034" s="80">
        <v>102.006446</v>
      </c>
      <c r="T3034" s="80">
        <v>963632.82</v>
      </c>
      <c r="U3034" s="91">
        <f>Table1[[#This Row],[Distribution Amount (Dollars)]]/Table1[[#This Row],[NEWdatediff]]</f>
        <v>240908.20499999999</v>
      </c>
      <c r="V3034" s="82" t="s">
        <v>450</v>
      </c>
      <c r="W3034" s="82" t="s">
        <v>71</v>
      </c>
      <c r="X3034" s="82" t="s">
        <v>104</v>
      </c>
      <c r="Y3034" s="82" t="s">
        <v>105</v>
      </c>
      <c r="Z3034" s="82">
        <v>1</v>
      </c>
      <c r="AA3034" s="82" t="s">
        <v>121</v>
      </c>
      <c r="AB3034" s="82" t="s">
        <v>3276</v>
      </c>
      <c r="AD3034" s="82" t="s">
        <v>586</v>
      </c>
      <c r="AE3034" s="82" t="s">
        <v>3277</v>
      </c>
      <c r="AN3034" s="82" t="s">
        <v>76</v>
      </c>
      <c r="AO3034" s="82" t="s">
        <v>3278</v>
      </c>
      <c r="AP3034" s="82">
        <v>1995099</v>
      </c>
      <c r="AQ3034" s="82" t="s">
        <v>330</v>
      </c>
      <c r="AR3034" s="82" t="s">
        <v>4274</v>
      </c>
      <c r="AS3034" s="84">
        <v>40918</v>
      </c>
      <c r="AT3034" s="85">
        <v>2012</v>
      </c>
      <c r="AU3034" s="82" t="s">
        <v>4277</v>
      </c>
      <c r="AV3034" s="84">
        <v>42277</v>
      </c>
      <c r="AW3034" s="85">
        <v>2015</v>
      </c>
      <c r="AX3034" s="85">
        <f>Table1[[#This Row],[End TEST]]-Table1[[#This Row],[Start TEST]]</f>
        <v>3</v>
      </c>
      <c r="AY3034" s="85">
        <f>Table1[[#This Row],[TEST_Diff]]+1</f>
        <v>4</v>
      </c>
      <c r="AZ3034" s="92">
        <f>DATEDIF(Table1[[#This Row],[Start Year]],Table1[[#This Row],[End Year]],"d") / 365</f>
        <v>3.7232876712328768</v>
      </c>
    </row>
    <row r="3035" spans="1:75" x14ac:dyDescent="0.5">
      <c r="A3035" s="82">
        <v>258</v>
      </c>
      <c r="B3035" s="82" t="s">
        <v>1890</v>
      </c>
      <c r="D3035" s="90">
        <v>43371</v>
      </c>
      <c r="E3035" s="90" t="s">
        <v>1891</v>
      </c>
      <c r="F3035" s="90"/>
      <c r="G3035" s="82" t="s">
        <v>1891</v>
      </c>
      <c r="H3035" s="82" t="s">
        <v>1892</v>
      </c>
      <c r="I3035" s="80" t="s">
        <v>97</v>
      </c>
      <c r="J3035" s="80">
        <v>20</v>
      </c>
      <c r="K3035" s="80">
        <v>2</v>
      </c>
      <c r="L3035" s="80" t="s">
        <v>220</v>
      </c>
      <c r="M3035" s="80">
        <v>60</v>
      </c>
      <c r="N3035" s="80">
        <v>-2.3559E-2</v>
      </c>
      <c r="O3035" s="80">
        <v>37.906193000000002</v>
      </c>
      <c r="P3035" s="80" t="s">
        <v>69</v>
      </c>
      <c r="Q3035" s="80">
        <v>0</v>
      </c>
      <c r="R3035" s="80">
        <v>2.6272389999999999</v>
      </c>
      <c r="S3035" s="80">
        <v>23.381664000000001</v>
      </c>
      <c r="T3035" s="80">
        <v>494254.44</v>
      </c>
      <c r="U3035" s="91">
        <f>Table1[[#This Row],[Distribution Amount (Dollars)]]/Table1[[#This Row],[NEWdatediff]]</f>
        <v>98850.888000000006</v>
      </c>
      <c r="V3035" s="82" t="s">
        <v>656</v>
      </c>
      <c r="W3035" s="82" t="s">
        <v>71</v>
      </c>
      <c r="X3035" s="82" t="s">
        <v>104</v>
      </c>
      <c r="Y3035" s="82" t="s">
        <v>105</v>
      </c>
      <c r="Z3035" s="82">
        <v>1</v>
      </c>
      <c r="AB3035" s="82" t="s">
        <v>1893</v>
      </c>
      <c r="AC3035" s="82" t="s">
        <v>1769</v>
      </c>
      <c r="AD3035" s="82" t="s">
        <v>325</v>
      </c>
      <c r="AE3035" s="82" t="s">
        <v>1894</v>
      </c>
      <c r="AN3035" s="82" t="s">
        <v>76</v>
      </c>
      <c r="AO3035" s="82" t="s">
        <v>1895</v>
      </c>
      <c r="AP3035" s="82">
        <v>4118787</v>
      </c>
      <c r="AQ3035" s="82" t="s">
        <v>109</v>
      </c>
      <c r="AR3035" s="82" t="s">
        <v>4274</v>
      </c>
      <c r="AS3035" s="84">
        <v>41052</v>
      </c>
      <c r="AT3035" s="85">
        <v>2012</v>
      </c>
      <c r="AU3035" s="82" t="s">
        <v>4277</v>
      </c>
      <c r="AV3035" s="84">
        <v>42460</v>
      </c>
      <c r="AW3035" s="85">
        <v>2016</v>
      </c>
      <c r="AX3035" s="85">
        <f>Table1[[#This Row],[End TEST]]-Table1[[#This Row],[Start TEST]]</f>
        <v>4</v>
      </c>
      <c r="AY3035" s="85">
        <f>Table1[[#This Row],[TEST_Diff]]+1</f>
        <v>5</v>
      </c>
      <c r="AZ3035" s="92">
        <f>DATEDIF(Table1[[#This Row],[Start Year]],Table1[[#This Row],[End Year]],"d") / 365</f>
        <v>3.8575342465753426</v>
      </c>
    </row>
    <row r="3036" spans="1:75" x14ac:dyDescent="0.5">
      <c r="A3036" s="82">
        <v>258</v>
      </c>
      <c r="B3036" s="82" t="s">
        <v>1890</v>
      </c>
      <c r="D3036" s="90">
        <v>43371</v>
      </c>
      <c r="E3036" s="90" t="s">
        <v>1891</v>
      </c>
      <c r="F3036" s="90"/>
      <c r="G3036" s="82" t="s">
        <v>1891</v>
      </c>
      <c r="H3036" s="82" t="s">
        <v>1892</v>
      </c>
      <c r="I3036" s="80" t="s">
        <v>127</v>
      </c>
      <c r="J3036" s="80">
        <v>10</v>
      </c>
      <c r="K3036" s="80">
        <v>2</v>
      </c>
      <c r="L3036" s="80" t="s">
        <v>220</v>
      </c>
      <c r="M3036" s="80">
        <v>60</v>
      </c>
      <c r="N3036" s="80">
        <v>-2.3559E-2</v>
      </c>
      <c r="O3036" s="80">
        <v>37.906193000000002</v>
      </c>
      <c r="P3036" s="80" t="s">
        <v>69</v>
      </c>
      <c r="Q3036" s="80">
        <v>0</v>
      </c>
      <c r="R3036" s="80">
        <v>2.6272389999999999</v>
      </c>
      <c r="S3036" s="80">
        <v>23.381664000000001</v>
      </c>
      <c r="T3036" s="80">
        <v>247127.22</v>
      </c>
      <c r="U3036" s="91">
        <f>Table1[[#This Row],[Distribution Amount (Dollars)]]/Table1[[#This Row],[NEWdatediff]]</f>
        <v>49425.444000000003</v>
      </c>
      <c r="V3036" s="82" t="s">
        <v>656</v>
      </c>
      <c r="W3036" s="82" t="s">
        <v>71</v>
      </c>
      <c r="X3036" s="82" t="s">
        <v>104</v>
      </c>
      <c r="Y3036" s="82" t="s">
        <v>105</v>
      </c>
      <c r="Z3036" s="82">
        <v>1</v>
      </c>
      <c r="AB3036" s="82" t="s">
        <v>1893</v>
      </c>
      <c r="AC3036" s="82" t="s">
        <v>1769</v>
      </c>
      <c r="AD3036" s="82" t="s">
        <v>325</v>
      </c>
      <c r="AE3036" s="82" t="s">
        <v>1894</v>
      </c>
      <c r="AN3036" s="82" t="s">
        <v>76</v>
      </c>
      <c r="AO3036" s="82" t="s">
        <v>1895</v>
      </c>
      <c r="AP3036" s="82">
        <v>4118787</v>
      </c>
      <c r="AQ3036" s="82" t="s">
        <v>109</v>
      </c>
      <c r="AR3036" s="82" t="s">
        <v>4274</v>
      </c>
      <c r="AS3036" s="84">
        <v>41052</v>
      </c>
      <c r="AT3036" s="85">
        <v>2012</v>
      </c>
      <c r="AU3036" s="82" t="s">
        <v>4277</v>
      </c>
      <c r="AV3036" s="84">
        <v>42460</v>
      </c>
      <c r="AW3036" s="85">
        <v>2016</v>
      </c>
      <c r="AX3036" s="85">
        <f>Table1[[#This Row],[End TEST]]-Table1[[#This Row],[Start TEST]]</f>
        <v>4</v>
      </c>
      <c r="AY3036" s="85">
        <f>Table1[[#This Row],[TEST_Diff]]+1</f>
        <v>5</v>
      </c>
      <c r="AZ3036" s="92">
        <f>DATEDIF(Table1[[#This Row],[Start Year]],Table1[[#This Row],[End Year]],"d") / 365</f>
        <v>3.8575342465753426</v>
      </c>
    </row>
    <row r="3037" spans="1:75" x14ac:dyDescent="0.5">
      <c r="A3037" s="82">
        <v>258</v>
      </c>
      <c r="B3037" s="82" t="s">
        <v>1890</v>
      </c>
      <c r="D3037" s="90">
        <v>43371</v>
      </c>
      <c r="E3037" s="90" t="s">
        <v>1891</v>
      </c>
      <c r="F3037" s="90"/>
      <c r="G3037" s="82" t="s">
        <v>1891</v>
      </c>
      <c r="H3037" s="82" t="s">
        <v>1892</v>
      </c>
      <c r="I3037" s="80" t="s">
        <v>102</v>
      </c>
      <c r="J3037" s="80">
        <v>20</v>
      </c>
      <c r="K3037" s="80">
        <v>2</v>
      </c>
      <c r="L3037" s="80" t="s">
        <v>220</v>
      </c>
      <c r="M3037" s="80">
        <v>60</v>
      </c>
      <c r="N3037" s="80">
        <v>-2.3559E-2</v>
      </c>
      <c r="O3037" s="80">
        <v>37.906193000000002</v>
      </c>
      <c r="P3037" s="80" t="s">
        <v>69</v>
      </c>
      <c r="Q3037" s="80">
        <v>0</v>
      </c>
      <c r="R3037" s="80">
        <v>2.6272389999999999</v>
      </c>
      <c r="S3037" s="80">
        <v>23.381664000000001</v>
      </c>
      <c r="T3037" s="80">
        <v>494254.44</v>
      </c>
      <c r="U3037" s="91">
        <f>Table1[[#This Row],[Distribution Amount (Dollars)]]/Table1[[#This Row],[NEWdatediff]]</f>
        <v>98850.888000000006</v>
      </c>
      <c r="V3037" s="82" t="s">
        <v>656</v>
      </c>
      <c r="W3037" s="82" t="s">
        <v>71</v>
      </c>
      <c r="X3037" s="82" t="s">
        <v>104</v>
      </c>
      <c r="Y3037" s="82" t="s">
        <v>105</v>
      </c>
      <c r="Z3037" s="82">
        <v>1</v>
      </c>
      <c r="AB3037" s="82" t="s">
        <v>1893</v>
      </c>
      <c r="AC3037" s="82" t="s">
        <v>1769</v>
      </c>
      <c r="AD3037" s="82" t="s">
        <v>325</v>
      </c>
      <c r="AE3037" s="82" t="s">
        <v>1894</v>
      </c>
      <c r="AN3037" s="82" t="s">
        <v>76</v>
      </c>
      <c r="AO3037" s="82" t="s">
        <v>1895</v>
      </c>
      <c r="AP3037" s="82">
        <v>4118787</v>
      </c>
      <c r="AQ3037" s="82" t="s">
        <v>109</v>
      </c>
      <c r="AR3037" s="82" t="s">
        <v>4274</v>
      </c>
      <c r="AS3037" s="84">
        <v>41052</v>
      </c>
      <c r="AT3037" s="85">
        <v>2012</v>
      </c>
      <c r="AU3037" s="82" t="s">
        <v>4277</v>
      </c>
      <c r="AV3037" s="84">
        <v>42460</v>
      </c>
      <c r="AW3037" s="85">
        <v>2016</v>
      </c>
      <c r="AX3037" s="85">
        <f>Table1[[#This Row],[End TEST]]-Table1[[#This Row],[Start TEST]]</f>
        <v>4</v>
      </c>
      <c r="AY3037" s="85">
        <f>Table1[[#This Row],[TEST_Diff]]+1</f>
        <v>5</v>
      </c>
      <c r="AZ3037" s="92">
        <f>DATEDIF(Table1[[#This Row],[Start Year]],Table1[[#This Row],[End Year]],"d") / 365</f>
        <v>3.8575342465753426</v>
      </c>
    </row>
    <row r="3038" spans="1:75" x14ac:dyDescent="0.5">
      <c r="A3038" s="82">
        <v>258</v>
      </c>
      <c r="B3038" s="82" t="s">
        <v>1890</v>
      </c>
      <c r="D3038" s="90">
        <v>43371</v>
      </c>
      <c r="E3038" s="90" t="s">
        <v>1891</v>
      </c>
      <c r="F3038" s="90"/>
      <c r="G3038" s="82" t="s">
        <v>1891</v>
      </c>
      <c r="H3038" s="82" t="s">
        <v>1892</v>
      </c>
      <c r="I3038" s="80" t="s">
        <v>128</v>
      </c>
      <c r="J3038" s="80">
        <v>20</v>
      </c>
      <c r="K3038" s="80">
        <v>2</v>
      </c>
      <c r="L3038" s="80" t="s">
        <v>220</v>
      </c>
      <c r="M3038" s="80">
        <v>60</v>
      </c>
      <c r="N3038" s="80">
        <v>-2.3559E-2</v>
      </c>
      <c r="O3038" s="80">
        <v>37.906193000000002</v>
      </c>
      <c r="P3038" s="80" t="s">
        <v>69</v>
      </c>
      <c r="Q3038" s="80">
        <v>0</v>
      </c>
      <c r="R3038" s="80">
        <v>2.6272389999999999</v>
      </c>
      <c r="S3038" s="80">
        <v>23.381664000000001</v>
      </c>
      <c r="T3038" s="80">
        <v>494254.44</v>
      </c>
      <c r="U3038" s="91">
        <f>Table1[[#This Row],[Distribution Amount (Dollars)]]/Table1[[#This Row],[NEWdatediff]]</f>
        <v>98850.888000000006</v>
      </c>
      <c r="V3038" s="82" t="s">
        <v>656</v>
      </c>
      <c r="W3038" s="82" t="s">
        <v>71</v>
      </c>
      <c r="X3038" s="82" t="s">
        <v>104</v>
      </c>
      <c r="Y3038" s="82" t="s">
        <v>105</v>
      </c>
      <c r="Z3038" s="82">
        <v>1</v>
      </c>
      <c r="AB3038" s="82" t="s">
        <v>1893</v>
      </c>
      <c r="AC3038" s="82" t="s">
        <v>1769</v>
      </c>
      <c r="AD3038" s="82" t="s">
        <v>325</v>
      </c>
      <c r="AE3038" s="82" t="s">
        <v>1894</v>
      </c>
      <c r="AN3038" s="82" t="s">
        <v>76</v>
      </c>
      <c r="AO3038" s="82" t="s">
        <v>1895</v>
      </c>
      <c r="AP3038" s="82">
        <v>4118787</v>
      </c>
      <c r="AQ3038" s="82" t="s">
        <v>109</v>
      </c>
      <c r="AR3038" s="82" t="s">
        <v>4274</v>
      </c>
      <c r="AS3038" s="84">
        <v>41052</v>
      </c>
      <c r="AT3038" s="85">
        <v>2012</v>
      </c>
      <c r="AU3038" s="82" t="s">
        <v>4277</v>
      </c>
      <c r="AV3038" s="84">
        <v>42460</v>
      </c>
      <c r="AW3038" s="85">
        <v>2016</v>
      </c>
      <c r="AX3038" s="85">
        <f>Table1[[#This Row],[End TEST]]-Table1[[#This Row],[Start TEST]]</f>
        <v>4</v>
      </c>
      <c r="AY3038" s="85">
        <f>Table1[[#This Row],[TEST_Diff]]+1</f>
        <v>5</v>
      </c>
      <c r="AZ3038" s="92">
        <f>DATEDIF(Table1[[#This Row],[Start Year]],Table1[[#This Row],[End Year]],"d") / 365</f>
        <v>3.8575342465753426</v>
      </c>
    </row>
    <row r="3039" spans="1:75" x14ac:dyDescent="0.5">
      <c r="A3039" s="82">
        <v>258</v>
      </c>
      <c r="B3039" s="82" t="s">
        <v>1890</v>
      </c>
      <c r="D3039" s="90">
        <v>43371</v>
      </c>
      <c r="E3039" s="90" t="s">
        <v>1891</v>
      </c>
      <c r="F3039" s="90"/>
      <c r="G3039" s="82" t="s">
        <v>1891</v>
      </c>
      <c r="H3039" s="82" t="s">
        <v>1892</v>
      </c>
      <c r="I3039" s="80" t="s">
        <v>67</v>
      </c>
      <c r="J3039" s="80">
        <v>20</v>
      </c>
      <c r="K3039" s="80">
        <v>2</v>
      </c>
      <c r="L3039" s="80" t="s">
        <v>220</v>
      </c>
      <c r="M3039" s="80">
        <v>60</v>
      </c>
      <c r="N3039" s="80">
        <v>-2.3559E-2</v>
      </c>
      <c r="O3039" s="80">
        <v>37.906193000000002</v>
      </c>
      <c r="P3039" s="80" t="s">
        <v>69</v>
      </c>
      <c r="Q3039" s="80">
        <v>0</v>
      </c>
      <c r="R3039" s="80">
        <v>2.6272389999999999</v>
      </c>
      <c r="S3039" s="80">
        <v>23.381664000000001</v>
      </c>
      <c r="T3039" s="80">
        <v>494254.44</v>
      </c>
      <c r="U3039" s="91">
        <f>Table1[[#This Row],[Distribution Amount (Dollars)]]/Table1[[#This Row],[NEWdatediff]]</f>
        <v>98850.888000000006</v>
      </c>
      <c r="V3039" s="82" t="s">
        <v>656</v>
      </c>
      <c r="W3039" s="82" t="s">
        <v>71</v>
      </c>
      <c r="X3039" s="82" t="s">
        <v>104</v>
      </c>
      <c r="Y3039" s="82" t="s">
        <v>105</v>
      </c>
      <c r="Z3039" s="82">
        <v>1</v>
      </c>
      <c r="AB3039" s="82" t="s">
        <v>1893</v>
      </c>
      <c r="AC3039" s="82" t="s">
        <v>1769</v>
      </c>
      <c r="AD3039" s="82" t="s">
        <v>325</v>
      </c>
      <c r="AE3039" s="82" t="s">
        <v>1894</v>
      </c>
      <c r="AN3039" s="82" t="s">
        <v>76</v>
      </c>
      <c r="AO3039" s="82" t="s">
        <v>1895</v>
      </c>
      <c r="AP3039" s="82">
        <v>4118787</v>
      </c>
      <c r="AQ3039" s="82" t="s">
        <v>109</v>
      </c>
      <c r="AR3039" s="82" t="s">
        <v>4274</v>
      </c>
      <c r="AS3039" s="84">
        <v>41052</v>
      </c>
      <c r="AT3039" s="85">
        <v>2012</v>
      </c>
      <c r="AU3039" s="82" t="s">
        <v>4277</v>
      </c>
      <c r="AV3039" s="84">
        <v>42460</v>
      </c>
      <c r="AW3039" s="85">
        <v>2016</v>
      </c>
      <c r="AX3039" s="85">
        <f>Table1[[#This Row],[End TEST]]-Table1[[#This Row],[Start TEST]]</f>
        <v>4</v>
      </c>
      <c r="AY3039" s="85">
        <f>Table1[[#This Row],[TEST_Diff]]+1</f>
        <v>5</v>
      </c>
      <c r="AZ3039" s="92">
        <f>DATEDIF(Table1[[#This Row],[Start Year]],Table1[[#This Row],[End Year]],"d") / 365</f>
        <v>3.8575342465753426</v>
      </c>
    </row>
    <row r="3040" spans="1:75" x14ac:dyDescent="0.5">
      <c r="A3040" s="82">
        <v>258</v>
      </c>
      <c r="B3040" s="82" t="s">
        <v>1890</v>
      </c>
      <c r="D3040" s="90">
        <v>43371</v>
      </c>
      <c r="E3040" s="90" t="s">
        <v>1891</v>
      </c>
      <c r="F3040" s="90"/>
      <c r="G3040" s="82" t="s">
        <v>1891</v>
      </c>
      <c r="H3040" s="82" t="s">
        <v>1892</v>
      </c>
      <c r="I3040" s="80" t="s">
        <v>98</v>
      </c>
      <c r="J3040" s="80">
        <v>10</v>
      </c>
      <c r="K3040" s="80">
        <v>2</v>
      </c>
      <c r="L3040" s="80" t="s">
        <v>220</v>
      </c>
      <c r="M3040" s="80">
        <v>60</v>
      </c>
      <c r="N3040" s="80">
        <v>-2.3559E-2</v>
      </c>
      <c r="O3040" s="80">
        <v>37.906193000000002</v>
      </c>
      <c r="P3040" s="80" t="s">
        <v>69</v>
      </c>
      <c r="Q3040" s="80">
        <v>0</v>
      </c>
      <c r="R3040" s="80">
        <v>2.6272389999999999</v>
      </c>
      <c r="S3040" s="80">
        <v>23.381664000000001</v>
      </c>
      <c r="T3040" s="80">
        <v>247127.22</v>
      </c>
      <c r="U3040" s="91">
        <f>Table1[[#This Row],[Distribution Amount (Dollars)]]/Table1[[#This Row],[NEWdatediff]]</f>
        <v>49425.444000000003</v>
      </c>
      <c r="V3040" s="82" t="s">
        <v>656</v>
      </c>
      <c r="W3040" s="82" t="s">
        <v>71</v>
      </c>
      <c r="X3040" s="82" t="s">
        <v>104</v>
      </c>
      <c r="Y3040" s="82" t="s">
        <v>105</v>
      </c>
      <c r="Z3040" s="82">
        <v>1</v>
      </c>
      <c r="AB3040" s="82" t="s">
        <v>1893</v>
      </c>
      <c r="AC3040" s="82" t="s">
        <v>1769</v>
      </c>
      <c r="AD3040" s="82" t="s">
        <v>325</v>
      </c>
      <c r="AE3040" s="82" t="s">
        <v>1894</v>
      </c>
      <c r="AN3040" s="82" t="s">
        <v>76</v>
      </c>
      <c r="AO3040" s="82" t="s">
        <v>1895</v>
      </c>
      <c r="AP3040" s="82">
        <v>4118787</v>
      </c>
      <c r="AQ3040" s="82" t="s">
        <v>109</v>
      </c>
      <c r="AR3040" s="82" t="s">
        <v>4274</v>
      </c>
      <c r="AS3040" s="84">
        <v>41052</v>
      </c>
      <c r="AT3040" s="85">
        <v>2012</v>
      </c>
      <c r="AU3040" s="82" t="s">
        <v>4277</v>
      </c>
      <c r="AV3040" s="84">
        <v>42460</v>
      </c>
      <c r="AW3040" s="85">
        <v>2016</v>
      </c>
      <c r="AX3040" s="85">
        <f>Table1[[#This Row],[End TEST]]-Table1[[#This Row],[Start TEST]]</f>
        <v>4</v>
      </c>
      <c r="AY3040" s="85">
        <f>Table1[[#This Row],[TEST_Diff]]+1</f>
        <v>5</v>
      </c>
      <c r="AZ3040" s="92">
        <f>DATEDIF(Table1[[#This Row],[Start Year]],Table1[[#This Row],[End Year]],"d") / 365</f>
        <v>3.8575342465753426</v>
      </c>
    </row>
    <row r="3041" spans="1:68" x14ac:dyDescent="0.5">
      <c r="A3041" s="82">
        <v>258</v>
      </c>
      <c r="B3041" s="82" t="s">
        <v>1890</v>
      </c>
      <c r="D3041" s="90">
        <v>43371</v>
      </c>
      <c r="E3041" s="90" t="s">
        <v>1891</v>
      </c>
      <c r="F3041" s="90"/>
      <c r="G3041" s="82" t="s">
        <v>1891</v>
      </c>
      <c r="H3041" s="82" t="s">
        <v>1892</v>
      </c>
      <c r="I3041" s="80" t="s">
        <v>97</v>
      </c>
      <c r="J3041" s="80">
        <v>20</v>
      </c>
      <c r="K3041" s="80">
        <v>2</v>
      </c>
      <c r="L3041" s="80" t="s">
        <v>325</v>
      </c>
      <c r="M3041" s="80">
        <v>40</v>
      </c>
      <c r="N3041" s="80">
        <v>6.4280549999999996</v>
      </c>
      <c r="O3041" s="80">
        <v>-9.4294989999999999</v>
      </c>
      <c r="P3041" s="80" t="s">
        <v>69</v>
      </c>
      <c r="Q3041" s="80">
        <v>0</v>
      </c>
      <c r="R3041" s="80">
        <v>2.6272389999999999</v>
      </c>
      <c r="S3041" s="80">
        <v>23.381664000000001</v>
      </c>
      <c r="T3041" s="80">
        <v>329502.96000000002</v>
      </c>
      <c r="U3041" s="91">
        <f>Table1[[#This Row],[Distribution Amount (Dollars)]]/Table1[[#This Row],[NEWdatediff]]</f>
        <v>65900.592000000004</v>
      </c>
      <c r="V3041" s="82" t="s">
        <v>656</v>
      </c>
      <c r="W3041" s="82" t="s">
        <v>71</v>
      </c>
      <c r="X3041" s="82" t="s">
        <v>104</v>
      </c>
      <c r="Y3041" s="82" t="s">
        <v>105</v>
      </c>
      <c r="Z3041" s="82">
        <v>1</v>
      </c>
      <c r="AB3041" s="82" t="s">
        <v>1893</v>
      </c>
      <c r="AC3041" s="82" t="s">
        <v>1769</v>
      </c>
      <c r="AD3041" s="82" t="s">
        <v>220</v>
      </c>
      <c r="AE3041" s="82" t="s">
        <v>1894</v>
      </c>
      <c r="AN3041" s="82" t="s">
        <v>76</v>
      </c>
      <c r="AO3041" s="82" t="s">
        <v>1895</v>
      </c>
      <c r="AP3041" s="82">
        <v>4118787</v>
      </c>
      <c r="AQ3041" s="82" t="s">
        <v>109</v>
      </c>
      <c r="AR3041" s="82" t="s">
        <v>4274</v>
      </c>
      <c r="AS3041" s="84">
        <v>41052</v>
      </c>
      <c r="AT3041" s="85">
        <v>2012</v>
      </c>
      <c r="AU3041" s="82" t="s">
        <v>4277</v>
      </c>
      <c r="AV3041" s="84">
        <v>42460</v>
      </c>
      <c r="AW3041" s="85">
        <v>2016</v>
      </c>
      <c r="AX3041" s="85">
        <f>Table1[[#This Row],[End TEST]]-Table1[[#This Row],[Start TEST]]</f>
        <v>4</v>
      </c>
      <c r="AY3041" s="85">
        <f>Table1[[#This Row],[TEST_Diff]]+1</f>
        <v>5</v>
      </c>
      <c r="AZ3041" s="92">
        <f>DATEDIF(Table1[[#This Row],[Start Year]],Table1[[#This Row],[End Year]],"d") / 365</f>
        <v>3.8575342465753426</v>
      </c>
    </row>
    <row r="3042" spans="1:68" x14ac:dyDescent="0.5">
      <c r="A3042" s="82">
        <v>258</v>
      </c>
      <c r="B3042" s="82" t="s">
        <v>1890</v>
      </c>
      <c r="D3042" s="90">
        <v>43371</v>
      </c>
      <c r="E3042" s="90" t="s">
        <v>1891</v>
      </c>
      <c r="F3042" s="90"/>
      <c r="G3042" s="82" t="s">
        <v>1891</v>
      </c>
      <c r="H3042" s="82" t="s">
        <v>1892</v>
      </c>
      <c r="I3042" s="80" t="s">
        <v>127</v>
      </c>
      <c r="J3042" s="80">
        <v>10</v>
      </c>
      <c r="K3042" s="80">
        <v>2</v>
      </c>
      <c r="L3042" s="80" t="s">
        <v>325</v>
      </c>
      <c r="M3042" s="80">
        <v>40</v>
      </c>
      <c r="N3042" s="80">
        <v>6.4280549999999996</v>
      </c>
      <c r="O3042" s="80">
        <v>-9.4294989999999999</v>
      </c>
      <c r="P3042" s="80" t="s">
        <v>69</v>
      </c>
      <c r="Q3042" s="80">
        <v>0</v>
      </c>
      <c r="R3042" s="80">
        <v>2.6272389999999999</v>
      </c>
      <c r="S3042" s="80">
        <v>23.381664000000001</v>
      </c>
      <c r="T3042" s="80">
        <v>164751.48000000001</v>
      </c>
      <c r="U3042" s="91">
        <f>Table1[[#This Row],[Distribution Amount (Dollars)]]/Table1[[#This Row],[NEWdatediff]]</f>
        <v>32950.296000000002</v>
      </c>
      <c r="V3042" s="82" t="s">
        <v>656</v>
      </c>
      <c r="W3042" s="82" t="s">
        <v>71</v>
      </c>
      <c r="X3042" s="82" t="s">
        <v>104</v>
      </c>
      <c r="Y3042" s="82" t="s">
        <v>105</v>
      </c>
      <c r="Z3042" s="82">
        <v>1</v>
      </c>
      <c r="AB3042" s="82" t="s">
        <v>1893</v>
      </c>
      <c r="AC3042" s="82" t="s">
        <v>1769</v>
      </c>
      <c r="AD3042" s="82" t="s">
        <v>220</v>
      </c>
      <c r="AE3042" s="82" t="s">
        <v>1894</v>
      </c>
      <c r="AN3042" s="82" t="s">
        <v>76</v>
      </c>
      <c r="AO3042" s="82" t="s">
        <v>1895</v>
      </c>
      <c r="AP3042" s="82">
        <v>4118787</v>
      </c>
      <c r="AQ3042" s="82" t="s">
        <v>109</v>
      </c>
      <c r="AR3042" s="82" t="s">
        <v>4274</v>
      </c>
      <c r="AS3042" s="84">
        <v>41052</v>
      </c>
      <c r="AT3042" s="85">
        <v>2012</v>
      </c>
      <c r="AU3042" s="82" t="s">
        <v>4277</v>
      </c>
      <c r="AV3042" s="84">
        <v>42460</v>
      </c>
      <c r="AW3042" s="85">
        <v>2016</v>
      </c>
      <c r="AX3042" s="85">
        <f>Table1[[#This Row],[End TEST]]-Table1[[#This Row],[Start TEST]]</f>
        <v>4</v>
      </c>
      <c r="AY3042" s="85">
        <f>Table1[[#This Row],[TEST_Diff]]+1</f>
        <v>5</v>
      </c>
      <c r="AZ3042" s="92">
        <f>DATEDIF(Table1[[#This Row],[Start Year]],Table1[[#This Row],[End Year]],"d") / 365</f>
        <v>3.8575342465753426</v>
      </c>
    </row>
    <row r="3043" spans="1:68" x14ac:dyDescent="0.5">
      <c r="A3043" s="82">
        <v>258</v>
      </c>
      <c r="B3043" s="82" t="s">
        <v>1890</v>
      </c>
      <c r="D3043" s="90">
        <v>43371</v>
      </c>
      <c r="E3043" s="90" t="s">
        <v>1891</v>
      </c>
      <c r="F3043" s="90"/>
      <c r="G3043" s="82" t="s">
        <v>1891</v>
      </c>
      <c r="H3043" s="82" t="s">
        <v>1892</v>
      </c>
      <c r="I3043" s="80" t="s">
        <v>102</v>
      </c>
      <c r="J3043" s="80">
        <v>20</v>
      </c>
      <c r="K3043" s="80">
        <v>2</v>
      </c>
      <c r="L3043" s="80" t="s">
        <v>325</v>
      </c>
      <c r="M3043" s="80">
        <v>40</v>
      </c>
      <c r="N3043" s="80">
        <v>6.4280549999999996</v>
      </c>
      <c r="O3043" s="80">
        <v>-9.4294989999999999</v>
      </c>
      <c r="P3043" s="80" t="s">
        <v>69</v>
      </c>
      <c r="Q3043" s="80">
        <v>0</v>
      </c>
      <c r="R3043" s="80">
        <v>2.6272389999999999</v>
      </c>
      <c r="S3043" s="80">
        <v>23.381664000000001</v>
      </c>
      <c r="T3043" s="80">
        <v>329502.96000000002</v>
      </c>
      <c r="U3043" s="91">
        <f>Table1[[#This Row],[Distribution Amount (Dollars)]]/Table1[[#This Row],[NEWdatediff]]</f>
        <v>65900.592000000004</v>
      </c>
      <c r="V3043" s="82" t="s">
        <v>656</v>
      </c>
      <c r="W3043" s="82" t="s">
        <v>71</v>
      </c>
      <c r="X3043" s="82" t="s">
        <v>104</v>
      </c>
      <c r="Y3043" s="82" t="s">
        <v>105</v>
      </c>
      <c r="Z3043" s="82">
        <v>1</v>
      </c>
      <c r="AB3043" s="82" t="s">
        <v>1893</v>
      </c>
      <c r="AC3043" s="82" t="s">
        <v>1769</v>
      </c>
      <c r="AD3043" s="82" t="s">
        <v>220</v>
      </c>
      <c r="AE3043" s="82" t="s">
        <v>1894</v>
      </c>
      <c r="AN3043" s="82" t="s">
        <v>76</v>
      </c>
      <c r="AO3043" s="82" t="s">
        <v>1895</v>
      </c>
      <c r="AP3043" s="82">
        <v>4118787</v>
      </c>
      <c r="AQ3043" s="82" t="s">
        <v>109</v>
      </c>
      <c r="AR3043" s="82" t="s">
        <v>4274</v>
      </c>
      <c r="AS3043" s="84">
        <v>41052</v>
      </c>
      <c r="AT3043" s="85">
        <v>2012</v>
      </c>
      <c r="AU3043" s="82" t="s">
        <v>4277</v>
      </c>
      <c r="AV3043" s="84">
        <v>42460</v>
      </c>
      <c r="AW3043" s="85">
        <v>2016</v>
      </c>
      <c r="AX3043" s="85">
        <f>Table1[[#This Row],[End TEST]]-Table1[[#This Row],[Start TEST]]</f>
        <v>4</v>
      </c>
      <c r="AY3043" s="85">
        <f>Table1[[#This Row],[TEST_Diff]]+1</f>
        <v>5</v>
      </c>
      <c r="AZ3043" s="92">
        <f>DATEDIF(Table1[[#This Row],[Start Year]],Table1[[#This Row],[End Year]],"d") / 365</f>
        <v>3.8575342465753426</v>
      </c>
    </row>
    <row r="3044" spans="1:68" x14ac:dyDescent="0.5">
      <c r="A3044" s="82">
        <v>258</v>
      </c>
      <c r="B3044" s="82" t="s">
        <v>1890</v>
      </c>
      <c r="D3044" s="90">
        <v>43371</v>
      </c>
      <c r="E3044" s="90" t="s">
        <v>1891</v>
      </c>
      <c r="F3044" s="90"/>
      <c r="G3044" s="82" t="s">
        <v>1891</v>
      </c>
      <c r="H3044" s="82" t="s">
        <v>1892</v>
      </c>
      <c r="I3044" s="80" t="s">
        <v>128</v>
      </c>
      <c r="J3044" s="80">
        <v>20</v>
      </c>
      <c r="K3044" s="80">
        <v>2</v>
      </c>
      <c r="L3044" s="80" t="s">
        <v>325</v>
      </c>
      <c r="M3044" s="80">
        <v>40</v>
      </c>
      <c r="N3044" s="80">
        <v>6.4280549999999996</v>
      </c>
      <c r="O3044" s="80">
        <v>-9.4294989999999999</v>
      </c>
      <c r="P3044" s="80" t="s">
        <v>69</v>
      </c>
      <c r="Q3044" s="80">
        <v>0</v>
      </c>
      <c r="R3044" s="80">
        <v>2.6272389999999999</v>
      </c>
      <c r="S3044" s="80">
        <v>23.381664000000001</v>
      </c>
      <c r="T3044" s="80">
        <v>329502.96000000002</v>
      </c>
      <c r="U3044" s="91">
        <f>Table1[[#This Row],[Distribution Amount (Dollars)]]/Table1[[#This Row],[NEWdatediff]]</f>
        <v>65900.592000000004</v>
      </c>
      <c r="V3044" s="82" t="s">
        <v>656</v>
      </c>
      <c r="W3044" s="82" t="s">
        <v>71</v>
      </c>
      <c r="X3044" s="82" t="s">
        <v>104</v>
      </c>
      <c r="Y3044" s="82" t="s">
        <v>105</v>
      </c>
      <c r="Z3044" s="82">
        <v>1</v>
      </c>
      <c r="AB3044" s="82" t="s">
        <v>1893</v>
      </c>
      <c r="AC3044" s="82" t="s">
        <v>1769</v>
      </c>
      <c r="AD3044" s="82" t="s">
        <v>220</v>
      </c>
      <c r="AE3044" s="82" t="s">
        <v>1894</v>
      </c>
      <c r="AN3044" s="82" t="s">
        <v>76</v>
      </c>
      <c r="AO3044" s="82" t="s">
        <v>1895</v>
      </c>
      <c r="AP3044" s="82">
        <v>4118787</v>
      </c>
      <c r="AQ3044" s="82" t="s">
        <v>109</v>
      </c>
      <c r="AR3044" s="82" t="s">
        <v>4274</v>
      </c>
      <c r="AS3044" s="84">
        <v>41052</v>
      </c>
      <c r="AT3044" s="85">
        <v>2012</v>
      </c>
      <c r="AU3044" s="82" t="s">
        <v>4277</v>
      </c>
      <c r="AV3044" s="84">
        <v>42460</v>
      </c>
      <c r="AW3044" s="85">
        <v>2016</v>
      </c>
      <c r="AX3044" s="85">
        <f>Table1[[#This Row],[End TEST]]-Table1[[#This Row],[Start TEST]]</f>
        <v>4</v>
      </c>
      <c r="AY3044" s="85">
        <f>Table1[[#This Row],[TEST_Diff]]+1</f>
        <v>5</v>
      </c>
      <c r="AZ3044" s="92">
        <f>DATEDIF(Table1[[#This Row],[Start Year]],Table1[[#This Row],[End Year]],"d") / 365</f>
        <v>3.8575342465753426</v>
      </c>
    </row>
    <row r="3045" spans="1:68" x14ac:dyDescent="0.5">
      <c r="A3045" s="82">
        <v>258</v>
      </c>
      <c r="B3045" s="82" t="s">
        <v>1890</v>
      </c>
      <c r="D3045" s="90">
        <v>43371</v>
      </c>
      <c r="E3045" s="90" t="s">
        <v>1891</v>
      </c>
      <c r="F3045" s="90"/>
      <c r="G3045" s="82" t="s">
        <v>1891</v>
      </c>
      <c r="H3045" s="82" t="s">
        <v>1892</v>
      </c>
      <c r="I3045" s="80" t="s">
        <v>67</v>
      </c>
      <c r="J3045" s="80">
        <v>20</v>
      </c>
      <c r="K3045" s="80">
        <v>2</v>
      </c>
      <c r="L3045" s="80" t="s">
        <v>325</v>
      </c>
      <c r="M3045" s="80">
        <v>40</v>
      </c>
      <c r="N3045" s="80">
        <v>6.4280549999999996</v>
      </c>
      <c r="O3045" s="80">
        <v>-9.4294989999999999</v>
      </c>
      <c r="P3045" s="80" t="s">
        <v>69</v>
      </c>
      <c r="Q3045" s="80">
        <v>0</v>
      </c>
      <c r="R3045" s="80">
        <v>2.6272389999999999</v>
      </c>
      <c r="S3045" s="80">
        <v>23.381664000000001</v>
      </c>
      <c r="T3045" s="80">
        <v>329502.96000000002</v>
      </c>
      <c r="U3045" s="91">
        <f>Table1[[#This Row],[Distribution Amount (Dollars)]]/Table1[[#This Row],[NEWdatediff]]</f>
        <v>65900.592000000004</v>
      </c>
      <c r="V3045" s="82" t="s">
        <v>656</v>
      </c>
      <c r="W3045" s="82" t="s">
        <v>71</v>
      </c>
      <c r="X3045" s="82" t="s">
        <v>104</v>
      </c>
      <c r="Y3045" s="82" t="s">
        <v>105</v>
      </c>
      <c r="Z3045" s="82">
        <v>1</v>
      </c>
      <c r="AB3045" s="82" t="s">
        <v>1893</v>
      </c>
      <c r="AC3045" s="82" t="s">
        <v>1769</v>
      </c>
      <c r="AD3045" s="82" t="s">
        <v>220</v>
      </c>
      <c r="AE3045" s="82" t="s">
        <v>1894</v>
      </c>
      <c r="AN3045" s="82" t="s">
        <v>76</v>
      </c>
      <c r="AO3045" s="82" t="s">
        <v>1895</v>
      </c>
      <c r="AP3045" s="82">
        <v>4118787</v>
      </c>
      <c r="AQ3045" s="82" t="s">
        <v>109</v>
      </c>
      <c r="AR3045" s="82" t="s">
        <v>4274</v>
      </c>
      <c r="AS3045" s="84">
        <v>41052</v>
      </c>
      <c r="AT3045" s="85">
        <v>2012</v>
      </c>
      <c r="AU3045" s="82" t="s">
        <v>4277</v>
      </c>
      <c r="AV3045" s="84">
        <v>42460</v>
      </c>
      <c r="AW3045" s="85">
        <v>2016</v>
      </c>
      <c r="AX3045" s="85">
        <f>Table1[[#This Row],[End TEST]]-Table1[[#This Row],[Start TEST]]</f>
        <v>4</v>
      </c>
      <c r="AY3045" s="85">
        <f>Table1[[#This Row],[TEST_Diff]]+1</f>
        <v>5</v>
      </c>
      <c r="AZ3045" s="92">
        <f>DATEDIF(Table1[[#This Row],[Start Year]],Table1[[#This Row],[End Year]],"d") / 365</f>
        <v>3.8575342465753426</v>
      </c>
    </row>
    <row r="3046" spans="1:68" x14ac:dyDescent="0.5">
      <c r="A3046" s="82">
        <v>258</v>
      </c>
      <c r="B3046" s="82" t="s">
        <v>1890</v>
      </c>
      <c r="D3046" s="90">
        <v>43371</v>
      </c>
      <c r="E3046" s="90" t="s">
        <v>1891</v>
      </c>
      <c r="F3046" s="90"/>
      <c r="G3046" s="82" t="s">
        <v>1891</v>
      </c>
      <c r="H3046" s="82" t="s">
        <v>1892</v>
      </c>
      <c r="I3046" s="80" t="s">
        <v>98</v>
      </c>
      <c r="J3046" s="80">
        <v>10</v>
      </c>
      <c r="K3046" s="80">
        <v>2</v>
      </c>
      <c r="L3046" s="80" t="s">
        <v>325</v>
      </c>
      <c r="M3046" s="80">
        <v>40</v>
      </c>
      <c r="N3046" s="80">
        <v>6.4280549999999996</v>
      </c>
      <c r="O3046" s="80">
        <v>-9.4294989999999999</v>
      </c>
      <c r="P3046" s="80" t="s">
        <v>69</v>
      </c>
      <c r="Q3046" s="80">
        <v>0</v>
      </c>
      <c r="R3046" s="80">
        <v>2.6272389999999999</v>
      </c>
      <c r="S3046" s="80">
        <v>23.381664000000001</v>
      </c>
      <c r="T3046" s="80">
        <v>164751.48000000001</v>
      </c>
      <c r="U3046" s="91">
        <f>Table1[[#This Row],[Distribution Amount (Dollars)]]/Table1[[#This Row],[NEWdatediff]]</f>
        <v>32950.296000000002</v>
      </c>
      <c r="V3046" s="82" t="s">
        <v>656</v>
      </c>
      <c r="W3046" s="82" t="s">
        <v>71</v>
      </c>
      <c r="X3046" s="82" t="s">
        <v>104</v>
      </c>
      <c r="Y3046" s="82" t="s">
        <v>105</v>
      </c>
      <c r="Z3046" s="82">
        <v>1</v>
      </c>
      <c r="AB3046" s="82" t="s">
        <v>1893</v>
      </c>
      <c r="AC3046" s="82" t="s">
        <v>1769</v>
      </c>
      <c r="AD3046" s="82" t="s">
        <v>220</v>
      </c>
      <c r="AE3046" s="82" t="s">
        <v>1894</v>
      </c>
      <c r="AN3046" s="82" t="s">
        <v>76</v>
      </c>
      <c r="AO3046" s="82" t="s">
        <v>1895</v>
      </c>
      <c r="AP3046" s="82">
        <v>4118787</v>
      </c>
      <c r="AQ3046" s="82" t="s">
        <v>109</v>
      </c>
      <c r="AR3046" s="82" t="s">
        <v>4274</v>
      </c>
      <c r="AS3046" s="84">
        <v>41052</v>
      </c>
      <c r="AT3046" s="85">
        <v>2012</v>
      </c>
      <c r="AU3046" s="82" t="s">
        <v>4277</v>
      </c>
      <c r="AV3046" s="84">
        <v>42460</v>
      </c>
      <c r="AW3046" s="85">
        <v>2016</v>
      </c>
      <c r="AX3046" s="85">
        <f>Table1[[#This Row],[End TEST]]-Table1[[#This Row],[Start TEST]]</f>
        <v>4</v>
      </c>
      <c r="AY3046" s="85">
        <f>Table1[[#This Row],[TEST_Diff]]+1</f>
        <v>5</v>
      </c>
      <c r="AZ3046" s="92">
        <f>DATEDIF(Table1[[#This Row],[Start Year]],Table1[[#This Row],[End Year]],"d") / 365</f>
        <v>3.8575342465753426</v>
      </c>
    </row>
    <row r="3047" spans="1:68" x14ac:dyDescent="0.5">
      <c r="A3047" s="82">
        <v>259</v>
      </c>
      <c r="B3047" s="82" t="s">
        <v>1848</v>
      </c>
      <c r="D3047" s="90">
        <v>43371</v>
      </c>
      <c r="E3047" s="90" t="s">
        <v>1849</v>
      </c>
      <c r="F3047" s="90"/>
      <c r="G3047" s="82" t="s">
        <v>1849</v>
      </c>
      <c r="H3047" s="82" t="s">
        <v>1850</v>
      </c>
      <c r="I3047" s="80" t="s">
        <v>97</v>
      </c>
      <c r="J3047" s="80">
        <v>50</v>
      </c>
      <c r="K3047" s="80">
        <v>1</v>
      </c>
      <c r="L3047" s="80" t="s">
        <v>118</v>
      </c>
      <c r="M3047" s="80">
        <v>100</v>
      </c>
      <c r="N3047" s="80">
        <v>-6.4530960000000004</v>
      </c>
      <c r="O3047" s="80">
        <v>34.894539000000002</v>
      </c>
      <c r="P3047" s="80" t="s">
        <v>69</v>
      </c>
      <c r="Q3047" s="80">
        <v>0</v>
      </c>
      <c r="R3047" s="80">
        <v>2.6272389999999999</v>
      </c>
      <c r="S3047" s="80">
        <v>23.381664000000001</v>
      </c>
      <c r="T3047" s="80">
        <v>271415</v>
      </c>
      <c r="U3047" s="91">
        <f>Table1[[#This Row],[Distribution Amount (Dollars)]]/Table1[[#This Row],[NEWdatediff]]</f>
        <v>54283</v>
      </c>
      <c r="V3047" s="82" t="s">
        <v>1851</v>
      </c>
      <c r="W3047" s="82" t="s">
        <v>71</v>
      </c>
      <c r="X3047" s="82" t="s">
        <v>104</v>
      </c>
      <c r="Y3047" s="82" t="s">
        <v>105</v>
      </c>
      <c r="Z3047" s="82">
        <v>1</v>
      </c>
      <c r="AB3047" s="82" t="s">
        <v>1852</v>
      </c>
      <c r="AD3047" s="82" t="s">
        <v>118</v>
      </c>
      <c r="AN3047" s="82" t="s">
        <v>76</v>
      </c>
      <c r="AO3047" s="82" t="s">
        <v>1853</v>
      </c>
      <c r="AP3047" s="82">
        <v>542830</v>
      </c>
      <c r="AQ3047" s="82" t="s">
        <v>109</v>
      </c>
      <c r="AR3047" s="82" t="s">
        <v>4274</v>
      </c>
      <c r="AS3047" s="84">
        <v>41023</v>
      </c>
      <c r="AT3047" s="85">
        <v>2012</v>
      </c>
      <c r="AU3047" s="82" t="s">
        <v>4277</v>
      </c>
      <c r="AV3047" s="84">
        <v>42428</v>
      </c>
      <c r="AW3047" s="85">
        <v>2016</v>
      </c>
      <c r="AX3047" s="85">
        <f>Table1[[#This Row],[End TEST]]-Table1[[#This Row],[Start TEST]]</f>
        <v>4</v>
      </c>
      <c r="AY3047" s="85">
        <f>Table1[[#This Row],[TEST_Diff]]+1</f>
        <v>5</v>
      </c>
      <c r="AZ3047" s="92">
        <f>DATEDIF(Table1[[#This Row],[Start Year]],Table1[[#This Row],[End Year]],"d") / 365</f>
        <v>3.8493150684931505</v>
      </c>
    </row>
    <row r="3048" spans="1:68" x14ac:dyDescent="0.5">
      <c r="A3048" s="82">
        <v>259</v>
      </c>
      <c r="B3048" s="82" t="s">
        <v>1848</v>
      </c>
      <c r="D3048" s="90">
        <v>43371</v>
      </c>
      <c r="E3048" s="90" t="s">
        <v>1849</v>
      </c>
      <c r="F3048" s="90"/>
      <c r="G3048" s="82" t="s">
        <v>1849</v>
      </c>
      <c r="H3048" s="82" t="s">
        <v>1850</v>
      </c>
      <c r="I3048" s="80" t="s">
        <v>128</v>
      </c>
      <c r="J3048" s="80">
        <v>50</v>
      </c>
      <c r="K3048" s="80">
        <v>1</v>
      </c>
      <c r="L3048" s="80" t="s">
        <v>118</v>
      </c>
      <c r="M3048" s="80">
        <v>100</v>
      </c>
      <c r="N3048" s="80">
        <v>-6.4530960000000004</v>
      </c>
      <c r="O3048" s="80">
        <v>34.894539000000002</v>
      </c>
      <c r="P3048" s="80" t="s">
        <v>69</v>
      </c>
      <c r="Q3048" s="80">
        <v>0</v>
      </c>
      <c r="R3048" s="80">
        <v>2.6272389999999999</v>
      </c>
      <c r="S3048" s="80">
        <v>23.381664000000001</v>
      </c>
      <c r="T3048" s="80">
        <v>271415</v>
      </c>
      <c r="U3048" s="91">
        <f>Table1[[#This Row],[Distribution Amount (Dollars)]]/Table1[[#This Row],[NEWdatediff]]</f>
        <v>54283</v>
      </c>
      <c r="V3048" s="82" t="s">
        <v>1851</v>
      </c>
      <c r="W3048" s="82" t="s">
        <v>71</v>
      </c>
      <c r="X3048" s="82" t="s">
        <v>104</v>
      </c>
      <c r="Y3048" s="82" t="s">
        <v>105</v>
      </c>
      <c r="Z3048" s="82">
        <v>1</v>
      </c>
      <c r="AB3048" s="82" t="s">
        <v>1852</v>
      </c>
      <c r="AD3048" s="82" t="s">
        <v>118</v>
      </c>
      <c r="AN3048" s="82" t="s">
        <v>76</v>
      </c>
      <c r="AO3048" s="82" t="s">
        <v>1853</v>
      </c>
      <c r="AP3048" s="82">
        <v>542830</v>
      </c>
      <c r="AQ3048" s="82" t="s">
        <v>109</v>
      </c>
      <c r="AR3048" s="82" t="s">
        <v>4274</v>
      </c>
      <c r="AS3048" s="84">
        <v>41023</v>
      </c>
      <c r="AT3048" s="85">
        <v>2012</v>
      </c>
      <c r="AU3048" s="82" t="s">
        <v>4277</v>
      </c>
      <c r="AV3048" s="84">
        <v>42428</v>
      </c>
      <c r="AW3048" s="85">
        <v>2016</v>
      </c>
      <c r="AX3048" s="85">
        <f>Table1[[#This Row],[End TEST]]-Table1[[#This Row],[Start TEST]]</f>
        <v>4</v>
      </c>
      <c r="AY3048" s="85">
        <f>Table1[[#This Row],[TEST_Diff]]+1</f>
        <v>5</v>
      </c>
      <c r="AZ3048" s="92">
        <f>DATEDIF(Table1[[#This Row],[Start Year]],Table1[[#This Row],[End Year]],"d") / 365</f>
        <v>3.8493150684931505</v>
      </c>
    </row>
    <row r="3049" spans="1:68" x14ac:dyDescent="0.5">
      <c r="A3049" s="82">
        <v>261</v>
      </c>
      <c r="B3049" s="82" t="s">
        <v>3868</v>
      </c>
      <c r="D3049" s="90">
        <v>43579</v>
      </c>
      <c r="E3049" s="90" t="s">
        <v>3869</v>
      </c>
      <c r="F3049" s="90"/>
      <c r="G3049" s="82" t="s">
        <v>3869</v>
      </c>
      <c r="H3049" s="82" t="s">
        <v>3870</v>
      </c>
      <c r="I3049" s="80" t="s">
        <v>237</v>
      </c>
      <c r="J3049" s="80">
        <v>20</v>
      </c>
      <c r="K3049" s="80">
        <v>2</v>
      </c>
      <c r="L3049" s="80" t="s">
        <v>952</v>
      </c>
      <c r="M3049" s="80">
        <v>48</v>
      </c>
      <c r="N3049" s="80">
        <v>15.605589</v>
      </c>
      <c r="O3049" s="80">
        <v>-90.390001999999996</v>
      </c>
      <c r="P3049" s="80" t="s">
        <v>308</v>
      </c>
      <c r="Q3049" s="80">
        <v>0</v>
      </c>
      <c r="R3049" s="80">
        <v>13.923406</v>
      </c>
      <c r="S3049" s="80">
        <v>-86.952798999999999</v>
      </c>
      <c r="T3049" s="80">
        <v>820010.02</v>
      </c>
      <c r="U3049" s="91">
        <f>Table1[[#This Row],[Distribution Amount (Dollars)]]/Table1[[#This Row],[NEWdatediff]]</f>
        <v>164002.00400000002</v>
      </c>
      <c r="V3049" s="82" t="s">
        <v>2719</v>
      </c>
      <c r="W3049" s="82" t="s">
        <v>71</v>
      </c>
      <c r="X3049" s="82" t="s">
        <v>3871</v>
      </c>
      <c r="Y3049" s="82" t="s">
        <v>182</v>
      </c>
      <c r="Z3049" s="82">
        <v>1</v>
      </c>
      <c r="AA3049" s="82" t="s">
        <v>210</v>
      </c>
      <c r="AB3049" s="82" t="s">
        <v>3872</v>
      </c>
      <c r="AC3049" s="82" t="s">
        <v>2722</v>
      </c>
      <c r="AD3049" s="82" t="s">
        <v>952</v>
      </c>
      <c r="AE3049" s="82" t="s">
        <v>3873</v>
      </c>
      <c r="AN3049" s="82" t="s">
        <v>76</v>
      </c>
      <c r="AO3049" s="82" t="s">
        <v>3874</v>
      </c>
      <c r="AP3049" s="82">
        <v>8541771</v>
      </c>
      <c r="AQ3049" s="82" t="s">
        <v>78</v>
      </c>
      <c r="AR3049" s="82" t="s">
        <v>4274</v>
      </c>
      <c r="AS3049" s="84">
        <v>42657</v>
      </c>
      <c r="AT3049" s="85">
        <v>2016</v>
      </c>
      <c r="AU3049" s="82" t="s">
        <v>4278</v>
      </c>
      <c r="AV3049" s="84">
        <v>43921</v>
      </c>
      <c r="AW3049" s="85">
        <v>2020</v>
      </c>
      <c r="AX3049" s="85">
        <f>Table1[[#This Row],[End TEST]]-Table1[[#This Row],[Start TEST]]</f>
        <v>4</v>
      </c>
      <c r="AY3049" s="85">
        <f>Table1[[#This Row],[TEST_Diff]]+1</f>
        <v>5</v>
      </c>
      <c r="AZ3049" s="92">
        <f>DATEDIF(Table1[[#This Row],[Start Year]],Table1[[#This Row],[End Year]],"d") / 365</f>
        <v>3.463013698630137</v>
      </c>
      <c r="BA3049" s="82">
        <v>1300000</v>
      </c>
      <c r="BB3049" s="82">
        <v>880000</v>
      </c>
      <c r="BC3049" s="82" t="s">
        <v>3875</v>
      </c>
      <c r="BD3049" s="82">
        <v>1</v>
      </c>
      <c r="BE3049" s="82">
        <v>1</v>
      </c>
      <c r="BH3049" s="82">
        <v>1</v>
      </c>
      <c r="BI3049" s="82">
        <v>1</v>
      </c>
      <c r="BJ3049" s="82">
        <v>1</v>
      </c>
      <c r="BK3049" s="82">
        <v>1</v>
      </c>
      <c r="BP3049" s="82">
        <v>1</v>
      </c>
    </row>
    <row r="3050" spans="1:68" x14ac:dyDescent="0.5">
      <c r="A3050" s="82">
        <v>261</v>
      </c>
      <c r="B3050" s="82" t="s">
        <v>3868</v>
      </c>
      <c r="D3050" s="90">
        <v>43579</v>
      </c>
      <c r="E3050" s="90" t="s">
        <v>3869</v>
      </c>
      <c r="F3050" s="90"/>
      <c r="G3050" s="82" t="s">
        <v>3869</v>
      </c>
      <c r="H3050" s="82" t="s">
        <v>3870</v>
      </c>
      <c r="I3050" s="80" t="s">
        <v>67</v>
      </c>
      <c r="J3050" s="80">
        <v>20</v>
      </c>
      <c r="K3050" s="80">
        <v>2</v>
      </c>
      <c r="L3050" s="80" t="s">
        <v>952</v>
      </c>
      <c r="M3050" s="80">
        <v>48</v>
      </c>
      <c r="N3050" s="80">
        <v>15.605589</v>
      </c>
      <c r="O3050" s="80">
        <v>-90.390001999999996</v>
      </c>
      <c r="P3050" s="80" t="s">
        <v>308</v>
      </c>
      <c r="Q3050" s="80">
        <v>0</v>
      </c>
      <c r="R3050" s="80">
        <v>13.923406</v>
      </c>
      <c r="S3050" s="80">
        <v>-86.952798999999999</v>
      </c>
      <c r="T3050" s="80">
        <v>820010.02</v>
      </c>
      <c r="U3050" s="91">
        <f>Table1[[#This Row],[Distribution Amount (Dollars)]]/Table1[[#This Row],[NEWdatediff]]</f>
        <v>164002.00400000002</v>
      </c>
      <c r="V3050" s="82" t="s">
        <v>2719</v>
      </c>
      <c r="W3050" s="82" t="s">
        <v>71</v>
      </c>
      <c r="X3050" s="82" t="s">
        <v>3871</v>
      </c>
      <c r="Y3050" s="82" t="s">
        <v>182</v>
      </c>
      <c r="Z3050" s="82">
        <v>1</v>
      </c>
      <c r="AA3050" s="82" t="s">
        <v>210</v>
      </c>
      <c r="AB3050" s="82" t="s">
        <v>3872</v>
      </c>
      <c r="AC3050" s="82" t="s">
        <v>2722</v>
      </c>
      <c r="AD3050" s="82" t="s">
        <v>220</v>
      </c>
      <c r="AE3050" s="82" t="s">
        <v>3873</v>
      </c>
      <c r="AN3050" s="82" t="s">
        <v>76</v>
      </c>
      <c r="AO3050" s="82" t="s">
        <v>3874</v>
      </c>
      <c r="AP3050" s="82">
        <v>8541771</v>
      </c>
      <c r="AQ3050" s="82" t="s">
        <v>78</v>
      </c>
      <c r="AR3050" s="82" t="s">
        <v>4274</v>
      </c>
      <c r="AS3050" s="84">
        <v>42657</v>
      </c>
      <c r="AT3050" s="85">
        <v>2016</v>
      </c>
      <c r="AU3050" s="82" t="s">
        <v>4278</v>
      </c>
      <c r="AV3050" s="84">
        <v>43921</v>
      </c>
      <c r="AW3050" s="85">
        <v>2020</v>
      </c>
      <c r="AX3050" s="85">
        <f>Table1[[#This Row],[End TEST]]-Table1[[#This Row],[Start TEST]]</f>
        <v>4</v>
      </c>
      <c r="AY3050" s="85">
        <f>Table1[[#This Row],[TEST_Diff]]+1</f>
        <v>5</v>
      </c>
      <c r="AZ3050" s="92">
        <f>DATEDIF(Table1[[#This Row],[Start Year]],Table1[[#This Row],[End Year]],"d") / 365</f>
        <v>3.463013698630137</v>
      </c>
      <c r="BA3050" s="82">
        <v>1300000</v>
      </c>
      <c r="BB3050" s="82">
        <v>880000</v>
      </c>
      <c r="BC3050" s="82" t="s">
        <v>3875</v>
      </c>
      <c r="BD3050" s="82">
        <v>1</v>
      </c>
      <c r="BE3050" s="82">
        <v>1</v>
      </c>
      <c r="BH3050" s="82">
        <v>1</v>
      </c>
      <c r="BI3050" s="82">
        <v>1</v>
      </c>
      <c r="BJ3050" s="82">
        <v>1</v>
      </c>
      <c r="BK3050" s="82">
        <v>1</v>
      </c>
      <c r="BP3050" s="82">
        <v>1</v>
      </c>
    </row>
    <row r="3051" spans="1:68" x14ac:dyDescent="0.5">
      <c r="A3051" s="82">
        <v>261</v>
      </c>
      <c r="B3051" s="82" t="s">
        <v>3868</v>
      </c>
      <c r="D3051" s="90">
        <v>43579</v>
      </c>
      <c r="E3051" s="90" t="s">
        <v>3869</v>
      </c>
      <c r="F3051" s="90"/>
      <c r="G3051" s="82" t="s">
        <v>3869</v>
      </c>
      <c r="H3051" s="82" t="s">
        <v>3870</v>
      </c>
      <c r="I3051" s="80" t="s">
        <v>206</v>
      </c>
      <c r="J3051" s="80">
        <v>20</v>
      </c>
      <c r="K3051" s="80">
        <v>2</v>
      </c>
      <c r="L3051" s="80" t="s">
        <v>952</v>
      </c>
      <c r="M3051" s="80">
        <v>48</v>
      </c>
      <c r="N3051" s="80">
        <v>15.605589</v>
      </c>
      <c r="O3051" s="80">
        <v>-90.390001999999996</v>
      </c>
      <c r="P3051" s="80" t="s">
        <v>308</v>
      </c>
      <c r="Q3051" s="80">
        <v>0</v>
      </c>
      <c r="R3051" s="80">
        <v>13.923406</v>
      </c>
      <c r="S3051" s="80">
        <v>-86.952798999999999</v>
      </c>
      <c r="T3051" s="80">
        <v>820010.02</v>
      </c>
      <c r="U3051" s="91">
        <f>Table1[[#This Row],[Distribution Amount (Dollars)]]/Table1[[#This Row],[NEWdatediff]]</f>
        <v>164002.00400000002</v>
      </c>
      <c r="V3051" s="82" t="s">
        <v>2719</v>
      </c>
      <c r="W3051" s="82" t="s">
        <v>71</v>
      </c>
      <c r="X3051" s="82" t="s">
        <v>3871</v>
      </c>
      <c r="Y3051" s="82" t="s">
        <v>182</v>
      </c>
      <c r="Z3051" s="82">
        <v>1</v>
      </c>
      <c r="AA3051" s="82" t="s">
        <v>210</v>
      </c>
      <c r="AB3051" s="82" t="s">
        <v>3872</v>
      </c>
      <c r="AC3051" s="82" t="s">
        <v>2722</v>
      </c>
      <c r="AD3051" s="82" t="s">
        <v>952</v>
      </c>
      <c r="AE3051" s="82" t="s">
        <v>3873</v>
      </c>
      <c r="AN3051" s="82" t="s">
        <v>76</v>
      </c>
      <c r="AO3051" s="82" t="s">
        <v>3874</v>
      </c>
      <c r="AP3051" s="82">
        <v>8541771</v>
      </c>
      <c r="AQ3051" s="82" t="s">
        <v>78</v>
      </c>
      <c r="AR3051" s="82" t="s">
        <v>4274</v>
      </c>
      <c r="AS3051" s="84">
        <v>42657</v>
      </c>
      <c r="AT3051" s="85">
        <v>2016</v>
      </c>
      <c r="AU3051" s="82" t="s">
        <v>4278</v>
      </c>
      <c r="AV3051" s="84">
        <v>43921</v>
      </c>
      <c r="AW3051" s="85">
        <v>2020</v>
      </c>
      <c r="AX3051" s="85">
        <f>Table1[[#This Row],[End TEST]]-Table1[[#This Row],[Start TEST]]</f>
        <v>4</v>
      </c>
      <c r="AY3051" s="85">
        <f>Table1[[#This Row],[TEST_Diff]]+1</f>
        <v>5</v>
      </c>
      <c r="AZ3051" s="92">
        <f>DATEDIF(Table1[[#This Row],[Start Year]],Table1[[#This Row],[End Year]],"d") / 365</f>
        <v>3.463013698630137</v>
      </c>
      <c r="BA3051" s="82">
        <v>1300000</v>
      </c>
      <c r="BB3051" s="82">
        <v>880000</v>
      </c>
      <c r="BC3051" s="82" t="s">
        <v>3875</v>
      </c>
      <c r="BD3051" s="82">
        <v>1</v>
      </c>
      <c r="BE3051" s="82">
        <v>1</v>
      </c>
      <c r="BH3051" s="82">
        <v>1</v>
      </c>
      <c r="BI3051" s="82">
        <v>1</v>
      </c>
      <c r="BJ3051" s="82">
        <v>1</v>
      </c>
      <c r="BK3051" s="82">
        <v>1</v>
      </c>
      <c r="BP3051" s="82">
        <v>1</v>
      </c>
    </row>
    <row r="3052" spans="1:68" x14ac:dyDescent="0.5">
      <c r="A3052" s="82">
        <v>261</v>
      </c>
      <c r="B3052" s="82" t="s">
        <v>3868</v>
      </c>
      <c r="D3052" s="90">
        <v>43579</v>
      </c>
      <c r="E3052" s="90" t="s">
        <v>3869</v>
      </c>
      <c r="F3052" s="90"/>
      <c r="G3052" s="82" t="s">
        <v>3869</v>
      </c>
      <c r="H3052" s="82" t="s">
        <v>3870</v>
      </c>
      <c r="I3052" s="80" t="s">
        <v>127</v>
      </c>
      <c r="J3052" s="80">
        <v>20</v>
      </c>
      <c r="K3052" s="80">
        <v>2</v>
      </c>
      <c r="L3052" s="80" t="s">
        <v>952</v>
      </c>
      <c r="M3052" s="80">
        <v>48</v>
      </c>
      <c r="N3052" s="80">
        <v>15.605589</v>
      </c>
      <c r="O3052" s="80">
        <v>-90.390001999999996</v>
      </c>
      <c r="P3052" s="80" t="s">
        <v>308</v>
      </c>
      <c r="Q3052" s="80">
        <v>0</v>
      </c>
      <c r="R3052" s="80">
        <v>13.923406</v>
      </c>
      <c r="S3052" s="80">
        <v>-86.952798999999999</v>
      </c>
      <c r="T3052" s="80">
        <v>820010.02</v>
      </c>
      <c r="U3052" s="91">
        <f>Table1[[#This Row],[Distribution Amount (Dollars)]]/Table1[[#This Row],[NEWdatediff]]</f>
        <v>164002.00400000002</v>
      </c>
      <c r="V3052" s="82" t="s">
        <v>2719</v>
      </c>
      <c r="W3052" s="82" t="s">
        <v>71</v>
      </c>
      <c r="X3052" s="82" t="s">
        <v>3871</v>
      </c>
      <c r="Y3052" s="82" t="s">
        <v>182</v>
      </c>
      <c r="Z3052" s="82">
        <v>1</v>
      </c>
      <c r="AA3052" s="82" t="s">
        <v>210</v>
      </c>
      <c r="AB3052" s="82" t="s">
        <v>3872</v>
      </c>
      <c r="AC3052" s="82" t="s">
        <v>2722</v>
      </c>
      <c r="AD3052" s="82" t="s">
        <v>952</v>
      </c>
      <c r="AE3052" s="82" t="s">
        <v>3873</v>
      </c>
      <c r="AN3052" s="82" t="s">
        <v>76</v>
      </c>
      <c r="AO3052" s="82" t="s">
        <v>3874</v>
      </c>
      <c r="AP3052" s="82">
        <v>8541771</v>
      </c>
      <c r="AQ3052" s="82" t="s">
        <v>78</v>
      </c>
      <c r="AR3052" s="82" t="s">
        <v>4274</v>
      </c>
      <c r="AS3052" s="84">
        <v>42657</v>
      </c>
      <c r="AT3052" s="85">
        <v>2016</v>
      </c>
      <c r="AU3052" s="82" t="s">
        <v>4278</v>
      </c>
      <c r="AV3052" s="84">
        <v>43921</v>
      </c>
      <c r="AW3052" s="85">
        <v>2020</v>
      </c>
      <c r="AX3052" s="85">
        <f>Table1[[#This Row],[End TEST]]-Table1[[#This Row],[Start TEST]]</f>
        <v>4</v>
      </c>
      <c r="AY3052" s="85">
        <f>Table1[[#This Row],[TEST_Diff]]+1</f>
        <v>5</v>
      </c>
      <c r="AZ3052" s="92">
        <f>DATEDIF(Table1[[#This Row],[Start Year]],Table1[[#This Row],[End Year]],"d") / 365</f>
        <v>3.463013698630137</v>
      </c>
      <c r="BA3052" s="82">
        <v>1300000</v>
      </c>
      <c r="BB3052" s="82">
        <v>880000</v>
      </c>
      <c r="BC3052" s="82" t="s">
        <v>3875</v>
      </c>
      <c r="BD3052" s="82">
        <v>1</v>
      </c>
      <c r="BE3052" s="82">
        <v>1</v>
      </c>
      <c r="BH3052" s="82">
        <v>1</v>
      </c>
      <c r="BI3052" s="82">
        <v>1</v>
      </c>
      <c r="BJ3052" s="82">
        <v>1</v>
      </c>
      <c r="BK3052" s="82">
        <v>1</v>
      </c>
      <c r="BP3052" s="82">
        <v>1</v>
      </c>
    </row>
    <row r="3053" spans="1:68" x14ac:dyDescent="0.5">
      <c r="A3053" s="82">
        <v>261</v>
      </c>
      <c r="B3053" s="82" t="s">
        <v>3868</v>
      </c>
      <c r="D3053" s="90">
        <v>43579</v>
      </c>
      <c r="E3053" s="90" t="s">
        <v>3869</v>
      </c>
      <c r="F3053" s="90"/>
      <c r="G3053" s="82" t="s">
        <v>3869</v>
      </c>
      <c r="H3053" s="82" t="s">
        <v>3870</v>
      </c>
      <c r="I3053" s="80" t="s">
        <v>129</v>
      </c>
      <c r="J3053" s="80">
        <v>20</v>
      </c>
      <c r="K3053" s="80">
        <v>2</v>
      </c>
      <c r="L3053" s="80" t="s">
        <v>952</v>
      </c>
      <c r="M3053" s="80">
        <v>48</v>
      </c>
      <c r="N3053" s="80">
        <v>15.605589</v>
      </c>
      <c r="O3053" s="80">
        <v>-90.390001999999996</v>
      </c>
      <c r="P3053" s="80" t="s">
        <v>308</v>
      </c>
      <c r="Q3053" s="80">
        <v>0</v>
      </c>
      <c r="R3053" s="80">
        <v>13.923406</v>
      </c>
      <c r="S3053" s="80">
        <v>-86.952798999999999</v>
      </c>
      <c r="T3053" s="80">
        <v>820010.02</v>
      </c>
      <c r="U3053" s="91">
        <f>Table1[[#This Row],[Distribution Amount (Dollars)]]/Table1[[#This Row],[NEWdatediff]]</f>
        <v>164002.00400000002</v>
      </c>
      <c r="V3053" s="82" t="s">
        <v>2719</v>
      </c>
      <c r="W3053" s="82" t="s">
        <v>71</v>
      </c>
      <c r="X3053" s="82" t="s">
        <v>3871</v>
      </c>
      <c r="Y3053" s="82" t="s">
        <v>182</v>
      </c>
      <c r="Z3053" s="82">
        <v>1</v>
      </c>
      <c r="AA3053" s="82" t="s">
        <v>210</v>
      </c>
      <c r="AB3053" s="82" t="s">
        <v>3872</v>
      </c>
      <c r="AC3053" s="82" t="s">
        <v>2722</v>
      </c>
      <c r="AD3053" s="82" t="s">
        <v>952</v>
      </c>
      <c r="AE3053" s="82" t="s">
        <v>3873</v>
      </c>
      <c r="AN3053" s="82" t="s">
        <v>76</v>
      </c>
      <c r="AO3053" s="82" t="s">
        <v>3874</v>
      </c>
      <c r="AP3053" s="82">
        <v>8541771</v>
      </c>
      <c r="AQ3053" s="82" t="s">
        <v>78</v>
      </c>
      <c r="AR3053" s="82" t="s">
        <v>4274</v>
      </c>
      <c r="AS3053" s="84">
        <v>42657</v>
      </c>
      <c r="AT3053" s="85">
        <v>2016</v>
      </c>
      <c r="AU3053" s="82" t="s">
        <v>4278</v>
      </c>
      <c r="AV3053" s="84">
        <v>43921</v>
      </c>
      <c r="AW3053" s="85">
        <v>2020</v>
      </c>
      <c r="AX3053" s="85">
        <f>Table1[[#This Row],[End TEST]]-Table1[[#This Row],[Start TEST]]</f>
        <v>4</v>
      </c>
      <c r="AY3053" s="85">
        <f>Table1[[#This Row],[TEST_Diff]]+1</f>
        <v>5</v>
      </c>
      <c r="AZ3053" s="92">
        <f>DATEDIF(Table1[[#This Row],[Start Year]],Table1[[#This Row],[End Year]],"d") / 365</f>
        <v>3.463013698630137</v>
      </c>
      <c r="BA3053" s="82">
        <v>1300000</v>
      </c>
      <c r="BB3053" s="82">
        <v>880000</v>
      </c>
      <c r="BC3053" s="82" t="s">
        <v>3875</v>
      </c>
      <c r="BD3053" s="82">
        <v>1</v>
      </c>
      <c r="BE3053" s="82">
        <v>1</v>
      </c>
      <c r="BH3053" s="82">
        <v>1</v>
      </c>
      <c r="BI3053" s="82">
        <v>1</v>
      </c>
      <c r="BJ3053" s="82">
        <v>1</v>
      </c>
      <c r="BK3053" s="82">
        <v>1</v>
      </c>
      <c r="BP3053" s="82">
        <v>1</v>
      </c>
    </row>
    <row r="3054" spans="1:68" x14ac:dyDescent="0.5">
      <c r="A3054" s="82">
        <v>261</v>
      </c>
      <c r="B3054" s="82" t="s">
        <v>3868</v>
      </c>
      <c r="D3054" s="90">
        <v>43579</v>
      </c>
      <c r="E3054" s="90" t="s">
        <v>3869</v>
      </c>
      <c r="F3054" s="90"/>
      <c r="G3054" s="82" t="s">
        <v>3869</v>
      </c>
      <c r="H3054" s="82" t="s">
        <v>3870</v>
      </c>
      <c r="I3054" s="80" t="s">
        <v>237</v>
      </c>
      <c r="J3054" s="80">
        <v>20</v>
      </c>
      <c r="K3054" s="80">
        <v>2</v>
      </c>
      <c r="L3054" s="80" t="s">
        <v>220</v>
      </c>
      <c r="M3054" s="80">
        <v>52</v>
      </c>
      <c r="N3054" s="80">
        <v>-2.3559E-2</v>
      </c>
      <c r="O3054" s="80">
        <v>37.906193000000002</v>
      </c>
      <c r="P3054" s="80" t="s">
        <v>69</v>
      </c>
      <c r="Q3054" s="80">
        <v>0</v>
      </c>
      <c r="R3054" s="80">
        <v>2.6272389999999999</v>
      </c>
      <c r="S3054" s="80">
        <v>23.381664000000001</v>
      </c>
      <c r="T3054" s="80">
        <v>888344.18</v>
      </c>
      <c r="U3054" s="91">
        <f>Table1[[#This Row],[Distribution Amount (Dollars)]]/Table1[[#This Row],[NEWdatediff]]</f>
        <v>177668.83600000001</v>
      </c>
      <c r="V3054" s="82" t="s">
        <v>2719</v>
      </c>
      <c r="W3054" s="82" t="s">
        <v>71</v>
      </c>
      <c r="X3054" s="82" t="s">
        <v>3871</v>
      </c>
      <c r="Y3054" s="82" t="s">
        <v>182</v>
      </c>
      <c r="Z3054" s="82">
        <v>1</v>
      </c>
      <c r="AA3054" s="82" t="s">
        <v>210</v>
      </c>
      <c r="AB3054" s="82" t="s">
        <v>3872</v>
      </c>
      <c r="AC3054" s="82" t="s">
        <v>2722</v>
      </c>
      <c r="AD3054" s="82" t="s">
        <v>952</v>
      </c>
      <c r="AE3054" s="82" t="s">
        <v>3873</v>
      </c>
      <c r="AN3054" s="82" t="s">
        <v>76</v>
      </c>
      <c r="AO3054" s="82" t="s">
        <v>3874</v>
      </c>
      <c r="AP3054" s="82">
        <v>8541771</v>
      </c>
      <c r="AQ3054" s="82" t="s">
        <v>78</v>
      </c>
      <c r="AR3054" s="82" t="s">
        <v>4274</v>
      </c>
      <c r="AS3054" s="84">
        <v>42657</v>
      </c>
      <c r="AT3054" s="85">
        <v>2016</v>
      </c>
      <c r="AU3054" s="82" t="s">
        <v>4278</v>
      </c>
      <c r="AV3054" s="84">
        <v>43921</v>
      </c>
      <c r="AW3054" s="85">
        <v>2020</v>
      </c>
      <c r="AX3054" s="85">
        <f>Table1[[#This Row],[End TEST]]-Table1[[#This Row],[Start TEST]]</f>
        <v>4</v>
      </c>
      <c r="AY3054" s="85">
        <f>Table1[[#This Row],[TEST_Diff]]+1</f>
        <v>5</v>
      </c>
      <c r="AZ3054" s="92">
        <f>DATEDIF(Table1[[#This Row],[Start Year]],Table1[[#This Row],[End Year]],"d") / 365</f>
        <v>3.463013698630137</v>
      </c>
      <c r="BA3054" s="82">
        <v>1300000</v>
      </c>
      <c r="BB3054" s="82">
        <v>880000</v>
      </c>
      <c r="BC3054" s="82" t="s">
        <v>3875</v>
      </c>
      <c r="BD3054" s="82">
        <v>1</v>
      </c>
      <c r="BE3054" s="82">
        <v>1</v>
      </c>
      <c r="BH3054" s="82">
        <v>1</v>
      </c>
      <c r="BI3054" s="82">
        <v>1</v>
      </c>
      <c r="BJ3054" s="82">
        <v>1</v>
      </c>
      <c r="BK3054" s="82">
        <v>1</v>
      </c>
      <c r="BP3054" s="82">
        <v>1</v>
      </c>
    </row>
    <row r="3055" spans="1:68" x14ac:dyDescent="0.5">
      <c r="A3055" s="82">
        <v>261</v>
      </c>
      <c r="B3055" s="82" t="s">
        <v>3868</v>
      </c>
      <c r="D3055" s="90">
        <v>43579</v>
      </c>
      <c r="E3055" s="90" t="s">
        <v>3869</v>
      </c>
      <c r="F3055" s="90"/>
      <c r="G3055" s="82" t="s">
        <v>3869</v>
      </c>
      <c r="H3055" s="82" t="s">
        <v>3870</v>
      </c>
      <c r="I3055" s="80" t="s">
        <v>67</v>
      </c>
      <c r="J3055" s="80">
        <v>20</v>
      </c>
      <c r="K3055" s="80">
        <v>2</v>
      </c>
      <c r="L3055" s="80" t="s">
        <v>220</v>
      </c>
      <c r="M3055" s="80">
        <v>52</v>
      </c>
      <c r="N3055" s="80">
        <v>-2.3559E-2</v>
      </c>
      <c r="O3055" s="80">
        <v>37.906193000000002</v>
      </c>
      <c r="P3055" s="80" t="s">
        <v>69</v>
      </c>
      <c r="Q3055" s="80">
        <v>0</v>
      </c>
      <c r="R3055" s="80">
        <v>2.6272389999999999</v>
      </c>
      <c r="S3055" s="80">
        <v>23.381664000000001</v>
      </c>
      <c r="T3055" s="80">
        <v>888344.18</v>
      </c>
      <c r="U3055" s="91">
        <f>Table1[[#This Row],[Distribution Amount (Dollars)]]/Table1[[#This Row],[NEWdatediff]]</f>
        <v>177668.83600000001</v>
      </c>
      <c r="V3055" s="82" t="s">
        <v>2719</v>
      </c>
      <c r="W3055" s="82" t="s">
        <v>71</v>
      </c>
      <c r="X3055" s="82" t="s">
        <v>3871</v>
      </c>
      <c r="Y3055" s="82" t="s">
        <v>182</v>
      </c>
      <c r="Z3055" s="82">
        <v>1</v>
      </c>
      <c r="AA3055" s="82" t="s">
        <v>210</v>
      </c>
      <c r="AB3055" s="82" t="s">
        <v>3872</v>
      </c>
      <c r="AC3055" s="82" t="s">
        <v>2722</v>
      </c>
      <c r="AD3055" s="82" t="s">
        <v>220</v>
      </c>
      <c r="AE3055" s="82" t="s">
        <v>3873</v>
      </c>
      <c r="AN3055" s="82" t="s">
        <v>76</v>
      </c>
      <c r="AO3055" s="82" t="s">
        <v>3874</v>
      </c>
      <c r="AP3055" s="82">
        <v>8541771</v>
      </c>
      <c r="AQ3055" s="82" t="s">
        <v>78</v>
      </c>
      <c r="AR3055" s="82" t="s">
        <v>4274</v>
      </c>
      <c r="AS3055" s="84">
        <v>42657</v>
      </c>
      <c r="AT3055" s="85">
        <v>2016</v>
      </c>
      <c r="AU3055" s="82" t="s">
        <v>4278</v>
      </c>
      <c r="AV3055" s="84">
        <v>43921</v>
      </c>
      <c r="AW3055" s="85">
        <v>2020</v>
      </c>
      <c r="AX3055" s="85">
        <f>Table1[[#This Row],[End TEST]]-Table1[[#This Row],[Start TEST]]</f>
        <v>4</v>
      </c>
      <c r="AY3055" s="85">
        <f>Table1[[#This Row],[TEST_Diff]]+1</f>
        <v>5</v>
      </c>
      <c r="AZ3055" s="92">
        <f>DATEDIF(Table1[[#This Row],[Start Year]],Table1[[#This Row],[End Year]],"d") / 365</f>
        <v>3.463013698630137</v>
      </c>
      <c r="BA3055" s="82">
        <v>1300000</v>
      </c>
      <c r="BB3055" s="82">
        <v>880000</v>
      </c>
      <c r="BC3055" s="82" t="s">
        <v>3875</v>
      </c>
      <c r="BD3055" s="82">
        <v>1</v>
      </c>
      <c r="BE3055" s="82">
        <v>1</v>
      </c>
      <c r="BH3055" s="82">
        <v>1</v>
      </c>
      <c r="BI3055" s="82">
        <v>1</v>
      </c>
      <c r="BJ3055" s="82">
        <v>1</v>
      </c>
      <c r="BK3055" s="82">
        <v>1</v>
      </c>
      <c r="BP3055" s="82">
        <v>1</v>
      </c>
    </row>
    <row r="3056" spans="1:68" x14ac:dyDescent="0.5">
      <c r="A3056" s="82">
        <v>261</v>
      </c>
      <c r="B3056" s="82" t="s">
        <v>3868</v>
      </c>
      <c r="D3056" s="90">
        <v>43579</v>
      </c>
      <c r="E3056" s="90" t="s">
        <v>3869</v>
      </c>
      <c r="F3056" s="90"/>
      <c r="G3056" s="82" t="s">
        <v>3869</v>
      </c>
      <c r="H3056" s="82" t="s">
        <v>3870</v>
      </c>
      <c r="I3056" s="80" t="s">
        <v>206</v>
      </c>
      <c r="J3056" s="80">
        <v>20</v>
      </c>
      <c r="K3056" s="80">
        <v>2</v>
      </c>
      <c r="L3056" s="80" t="s">
        <v>220</v>
      </c>
      <c r="M3056" s="80">
        <v>52</v>
      </c>
      <c r="N3056" s="80">
        <v>-2.3559E-2</v>
      </c>
      <c r="O3056" s="80">
        <v>37.906193000000002</v>
      </c>
      <c r="P3056" s="80" t="s">
        <v>69</v>
      </c>
      <c r="Q3056" s="80">
        <v>0</v>
      </c>
      <c r="R3056" s="80">
        <v>2.6272389999999999</v>
      </c>
      <c r="S3056" s="80">
        <v>23.381664000000001</v>
      </c>
      <c r="T3056" s="80">
        <v>888344.18</v>
      </c>
      <c r="U3056" s="91">
        <f>Table1[[#This Row],[Distribution Amount (Dollars)]]/Table1[[#This Row],[NEWdatediff]]</f>
        <v>177668.83600000001</v>
      </c>
      <c r="V3056" s="82" t="s">
        <v>2719</v>
      </c>
      <c r="W3056" s="82" t="s">
        <v>71</v>
      </c>
      <c r="X3056" s="82" t="s">
        <v>3871</v>
      </c>
      <c r="Y3056" s="82" t="s">
        <v>182</v>
      </c>
      <c r="Z3056" s="82">
        <v>1</v>
      </c>
      <c r="AA3056" s="82" t="s">
        <v>210</v>
      </c>
      <c r="AB3056" s="82" t="s">
        <v>3872</v>
      </c>
      <c r="AC3056" s="82" t="s">
        <v>2722</v>
      </c>
      <c r="AD3056" s="82" t="s">
        <v>220</v>
      </c>
      <c r="AE3056" s="82" t="s">
        <v>3873</v>
      </c>
      <c r="AN3056" s="82" t="s">
        <v>76</v>
      </c>
      <c r="AO3056" s="82" t="s">
        <v>3874</v>
      </c>
      <c r="AP3056" s="82">
        <v>8541771</v>
      </c>
      <c r="AQ3056" s="82" t="s">
        <v>78</v>
      </c>
      <c r="AR3056" s="82" t="s">
        <v>4274</v>
      </c>
      <c r="AS3056" s="84">
        <v>42657</v>
      </c>
      <c r="AT3056" s="85">
        <v>2016</v>
      </c>
      <c r="AU3056" s="82" t="s">
        <v>4278</v>
      </c>
      <c r="AV3056" s="84">
        <v>43921</v>
      </c>
      <c r="AW3056" s="85">
        <v>2020</v>
      </c>
      <c r="AX3056" s="85">
        <f>Table1[[#This Row],[End TEST]]-Table1[[#This Row],[Start TEST]]</f>
        <v>4</v>
      </c>
      <c r="AY3056" s="85">
        <f>Table1[[#This Row],[TEST_Diff]]+1</f>
        <v>5</v>
      </c>
      <c r="AZ3056" s="92">
        <f>DATEDIF(Table1[[#This Row],[Start Year]],Table1[[#This Row],[End Year]],"d") / 365</f>
        <v>3.463013698630137</v>
      </c>
      <c r="BA3056" s="82">
        <v>1300000</v>
      </c>
      <c r="BB3056" s="82">
        <v>880000</v>
      </c>
      <c r="BC3056" s="82" t="s">
        <v>3875</v>
      </c>
      <c r="BD3056" s="82">
        <v>1</v>
      </c>
      <c r="BE3056" s="82">
        <v>1</v>
      </c>
      <c r="BH3056" s="82">
        <v>1</v>
      </c>
      <c r="BI3056" s="82">
        <v>1</v>
      </c>
      <c r="BJ3056" s="82">
        <v>1</v>
      </c>
      <c r="BK3056" s="82">
        <v>1</v>
      </c>
      <c r="BP3056" s="82">
        <v>1</v>
      </c>
    </row>
    <row r="3057" spans="1:73" x14ac:dyDescent="0.5">
      <c r="A3057" s="82">
        <v>261</v>
      </c>
      <c r="B3057" s="82" t="s">
        <v>3868</v>
      </c>
      <c r="D3057" s="90">
        <v>43579</v>
      </c>
      <c r="E3057" s="90" t="s">
        <v>3869</v>
      </c>
      <c r="F3057" s="90"/>
      <c r="G3057" s="82" t="s">
        <v>3869</v>
      </c>
      <c r="H3057" s="82" t="s">
        <v>3870</v>
      </c>
      <c r="I3057" s="80" t="s">
        <v>127</v>
      </c>
      <c r="J3057" s="80">
        <v>20</v>
      </c>
      <c r="K3057" s="80">
        <v>2</v>
      </c>
      <c r="L3057" s="80" t="s">
        <v>220</v>
      </c>
      <c r="M3057" s="80">
        <v>52</v>
      </c>
      <c r="N3057" s="80">
        <v>-2.3559E-2</v>
      </c>
      <c r="O3057" s="80">
        <v>37.906193000000002</v>
      </c>
      <c r="P3057" s="80" t="s">
        <v>69</v>
      </c>
      <c r="Q3057" s="80">
        <v>0</v>
      </c>
      <c r="R3057" s="80">
        <v>2.6272389999999999</v>
      </c>
      <c r="S3057" s="80">
        <v>23.381664000000001</v>
      </c>
      <c r="T3057" s="80">
        <v>888344.18</v>
      </c>
      <c r="U3057" s="91">
        <f>Table1[[#This Row],[Distribution Amount (Dollars)]]/Table1[[#This Row],[NEWdatediff]]</f>
        <v>177668.83600000001</v>
      </c>
      <c r="V3057" s="82" t="s">
        <v>2719</v>
      </c>
      <c r="W3057" s="82" t="s">
        <v>71</v>
      </c>
      <c r="X3057" s="82" t="s">
        <v>3871</v>
      </c>
      <c r="Y3057" s="82" t="s">
        <v>182</v>
      </c>
      <c r="Z3057" s="82">
        <v>1</v>
      </c>
      <c r="AA3057" s="82" t="s">
        <v>210</v>
      </c>
      <c r="AB3057" s="82" t="s">
        <v>3872</v>
      </c>
      <c r="AC3057" s="82" t="s">
        <v>2722</v>
      </c>
      <c r="AD3057" s="82" t="s">
        <v>220</v>
      </c>
      <c r="AE3057" s="82" t="s">
        <v>3873</v>
      </c>
      <c r="AN3057" s="82" t="s">
        <v>76</v>
      </c>
      <c r="AO3057" s="82" t="s">
        <v>3874</v>
      </c>
      <c r="AP3057" s="82">
        <v>8541771</v>
      </c>
      <c r="AQ3057" s="82" t="s">
        <v>78</v>
      </c>
      <c r="AR3057" s="82" t="s">
        <v>4274</v>
      </c>
      <c r="AS3057" s="84">
        <v>42657</v>
      </c>
      <c r="AT3057" s="85">
        <v>2016</v>
      </c>
      <c r="AU3057" s="82" t="s">
        <v>4278</v>
      </c>
      <c r="AV3057" s="84">
        <v>43921</v>
      </c>
      <c r="AW3057" s="85">
        <v>2020</v>
      </c>
      <c r="AX3057" s="85">
        <f>Table1[[#This Row],[End TEST]]-Table1[[#This Row],[Start TEST]]</f>
        <v>4</v>
      </c>
      <c r="AY3057" s="85">
        <f>Table1[[#This Row],[TEST_Diff]]+1</f>
        <v>5</v>
      </c>
      <c r="AZ3057" s="92">
        <f>DATEDIF(Table1[[#This Row],[Start Year]],Table1[[#This Row],[End Year]],"d") / 365</f>
        <v>3.463013698630137</v>
      </c>
      <c r="BA3057" s="82">
        <v>1300000</v>
      </c>
      <c r="BB3057" s="82">
        <v>880000</v>
      </c>
      <c r="BC3057" s="82" t="s">
        <v>3875</v>
      </c>
      <c r="BD3057" s="82">
        <v>1</v>
      </c>
      <c r="BE3057" s="82">
        <v>1</v>
      </c>
      <c r="BH3057" s="82">
        <v>1</v>
      </c>
      <c r="BI3057" s="82">
        <v>1</v>
      </c>
      <c r="BJ3057" s="82">
        <v>1</v>
      </c>
      <c r="BK3057" s="82">
        <v>1</v>
      </c>
      <c r="BP3057" s="82">
        <v>1</v>
      </c>
    </row>
    <row r="3058" spans="1:73" x14ac:dyDescent="0.5">
      <c r="A3058" s="82">
        <v>261</v>
      </c>
      <c r="B3058" s="82" t="s">
        <v>3868</v>
      </c>
      <c r="D3058" s="90">
        <v>43579</v>
      </c>
      <c r="E3058" s="90" t="s">
        <v>3869</v>
      </c>
      <c r="F3058" s="90"/>
      <c r="G3058" s="82" t="s">
        <v>3869</v>
      </c>
      <c r="H3058" s="82" t="s">
        <v>3870</v>
      </c>
      <c r="I3058" s="80" t="s">
        <v>129</v>
      </c>
      <c r="J3058" s="80">
        <v>20</v>
      </c>
      <c r="K3058" s="80">
        <v>2</v>
      </c>
      <c r="L3058" s="80" t="s">
        <v>220</v>
      </c>
      <c r="M3058" s="80">
        <v>52</v>
      </c>
      <c r="N3058" s="80">
        <v>-2.3559E-2</v>
      </c>
      <c r="O3058" s="80">
        <v>37.906193000000002</v>
      </c>
      <c r="P3058" s="80" t="s">
        <v>69</v>
      </c>
      <c r="Q3058" s="80">
        <v>0</v>
      </c>
      <c r="R3058" s="80">
        <v>2.6272389999999999</v>
      </c>
      <c r="S3058" s="80">
        <v>23.381664000000001</v>
      </c>
      <c r="T3058" s="80">
        <v>888344.18</v>
      </c>
      <c r="U3058" s="91">
        <f>Table1[[#This Row],[Distribution Amount (Dollars)]]/Table1[[#This Row],[NEWdatediff]]</f>
        <v>177668.83600000001</v>
      </c>
      <c r="V3058" s="82" t="s">
        <v>2719</v>
      </c>
      <c r="W3058" s="82" t="s">
        <v>71</v>
      </c>
      <c r="X3058" s="82" t="s">
        <v>3871</v>
      </c>
      <c r="Y3058" s="82" t="s">
        <v>182</v>
      </c>
      <c r="Z3058" s="82">
        <v>1</v>
      </c>
      <c r="AA3058" s="82" t="s">
        <v>210</v>
      </c>
      <c r="AB3058" s="82" t="s">
        <v>3872</v>
      </c>
      <c r="AC3058" s="82" t="s">
        <v>2722</v>
      </c>
      <c r="AD3058" s="82" t="s">
        <v>220</v>
      </c>
      <c r="AE3058" s="82" t="s">
        <v>3873</v>
      </c>
      <c r="AN3058" s="82" t="s">
        <v>76</v>
      </c>
      <c r="AO3058" s="82" t="s">
        <v>3874</v>
      </c>
      <c r="AP3058" s="82">
        <v>8541771</v>
      </c>
      <c r="AQ3058" s="82" t="s">
        <v>78</v>
      </c>
      <c r="AR3058" s="82" t="s">
        <v>4274</v>
      </c>
      <c r="AS3058" s="84">
        <v>42657</v>
      </c>
      <c r="AT3058" s="85">
        <v>2016</v>
      </c>
      <c r="AU3058" s="82" t="s">
        <v>4278</v>
      </c>
      <c r="AV3058" s="84">
        <v>43921</v>
      </c>
      <c r="AW3058" s="85">
        <v>2020</v>
      </c>
      <c r="AX3058" s="85">
        <f>Table1[[#This Row],[End TEST]]-Table1[[#This Row],[Start TEST]]</f>
        <v>4</v>
      </c>
      <c r="AY3058" s="85">
        <f>Table1[[#This Row],[TEST_Diff]]+1</f>
        <v>5</v>
      </c>
      <c r="AZ3058" s="92">
        <f>DATEDIF(Table1[[#This Row],[Start Year]],Table1[[#This Row],[End Year]],"d") / 365</f>
        <v>3.463013698630137</v>
      </c>
      <c r="BA3058" s="82">
        <v>1300000</v>
      </c>
      <c r="BB3058" s="82">
        <v>880000</v>
      </c>
      <c r="BC3058" s="82" t="s">
        <v>3875</v>
      </c>
      <c r="BD3058" s="82">
        <v>1</v>
      </c>
      <c r="BE3058" s="82">
        <v>1</v>
      </c>
      <c r="BH3058" s="82">
        <v>1</v>
      </c>
      <c r="BI3058" s="82">
        <v>1</v>
      </c>
      <c r="BJ3058" s="82">
        <v>1</v>
      </c>
      <c r="BK3058" s="82">
        <v>1</v>
      </c>
      <c r="BP3058" s="82">
        <v>1</v>
      </c>
    </row>
    <row r="3059" spans="1:73" x14ac:dyDescent="0.5">
      <c r="A3059" s="82">
        <v>262</v>
      </c>
      <c r="B3059" s="82" t="s">
        <v>4100</v>
      </c>
      <c r="D3059" s="90">
        <v>43514</v>
      </c>
      <c r="E3059" s="90" t="s">
        <v>4101</v>
      </c>
      <c r="F3059" s="90"/>
      <c r="G3059" s="82" t="s">
        <v>4101</v>
      </c>
      <c r="H3059" s="82" t="s">
        <v>4102</v>
      </c>
      <c r="I3059" s="80" t="s">
        <v>127</v>
      </c>
      <c r="J3059" s="80">
        <v>25</v>
      </c>
      <c r="K3059" s="80">
        <v>5</v>
      </c>
      <c r="L3059" s="80" t="s">
        <v>139</v>
      </c>
      <c r="M3059" s="80">
        <v>24</v>
      </c>
      <c r="N3059" s="80">
        <v>9.1449999999999996</v>
      </c>
      <c r="O3059" s="80">
        <v>40.489674000000001</v>
      </c>
      <c r="P3059" s="80" t="s">
        <v>69</v>
      </c>
      <c r="Q3059" s="80">
        <v>0</v>
      </c>
      <c r="R3059" s="80">
        <v>2.6272389999999999</v>
      </c>
      <c r="S3059" s="80">
        <v>23.381664000000001</v>
      </c>
      <c r="U3059" s="91">
        <f>Table1[[#This Row],[Distribution Amount (Dollars)]]/Table1[[#This Row],[NEWdatediff]]</f>
        <v>0</v>
      </c>
      <c r="V3059" s="82" t="s">
        <v>2579</v>
      </c>
      <c r="W3059" s="82" t="s">
        <v>71</v>
      </c>
      <c r="X3059" s="82" t="s">
        <v>234</v>
      </c>
      <c r="Y3059" s="82" t="s">
        <v>182</v>
      </c>
      <c r="Z3059" s="82">
        <v>1</v>
      </c>
      <c r="AB3059" s="82" t="s">
        <v>4103</v>
      </c>
      <c r="AC3059" s="82" t="s">
        <v>4104</v>
      </c>
      <c r="AD3059" s="82" t="s">
        <v>118</v>
      </c>
      <c r="AE3059" s="82" t="s">
        <v>4105</v>
      </c>
      <c r="AN3059" s="82" t="s">
        <v>76</v>
      </c>
      <c r="AQ3059" s="82" t="s">
        <v>78</v>
      </c>
      <c r="AR3059" s="82" t="s">
        <v>4274</v>
      </c>
      <c r="AS3059" s="84">
        <v>42109</v>
      </c>
      <c r="AT3059" s="85">
        <v>2015</v>
      </c>
      <c r="AU3059" s="82" t="s">
        <v>4278</v>
      </c>
      <c r="AV3059" s="84">
        <v>43921</v>
      </c>
      <c r="AW3059" s="85">
        <v>2020</v>
      </c>
      <c r="AX3059" s="85">
        <f>Table1[[#This Row],[End TEST]]-Table1[[#This Row],[Start TEST]]</f>
        <v>5</v>
      </c>
      <c r="AY3059" s="85">
        <f>Table1[[#This Row],[TEST_Diff]]+1</f>
        <v>6</v>
      </c>
      <c r="AZ3059" s="92">
        <f>DATEDIF(Table1[[#This Row],[Start Year]],Table1[[#This Row],[End Year]],"d") / 365</f>
        <v>4.9643835616438352</v>
      </c>
      <c r="BA3059" s="82">
        <v>5037</v>
      </c>
      <c r="BB3059" s="82">
        <v>350840</v>
      </c>
      <c r="BD3059" s="82">
        <v>1</v>
      </c>
      <c r="BE3059" s="82">
        <v>1</v>
      </c>
      <c r="BF3059" s="82">
        <v>1</v>
      </c>
      <c r="BG3059" s="82">
        <v>1</v>
      </c>
      <c r="BH3059" s="82">
        <v>1</v>
      </c>
      <c r="BI3059" s="82">
        <v>1</v>
      </c>
      <c r="BJ3059" s="82">
        <v>1</v>
      </c>
      <c r="BK3059" s="82">
        <v>1</v>
      </c>
      <c r="BO3059" s="82">
        <v>1</v>
      </c>
      <c r="BP3059" s="82">
        <v>1</v>
      </c>
      <c r="BU3059" s="82">
        <v>1</v>
      </c>
    </row>
    <row r="3060" spans="1:73" x14ac:dyDescent="0.5">
      <c r="A3060" s="82">
        <v>262</v>
      </c>
      <c r="B3060" s="82" t="s">
        <v>4100</v>
      </c>
      <c r="D3060" s="90">
        <v>43514</v>
      </c>
      <c r="E3060" s="90" t="s">
        <v>4101</v>
      </c>
      <c r="F3060" s="90"/>
      <c r="G3060" s="82" t="s">
        <v>4101</v>
      </c>
      <c r="H3060" s="82" t="s">
        <v>4102</v>
      </c>
      <c r="I3060" s="80" t="s">
        <v>262</v>
      </c>
      <c r="J3060" s="80">
        <v>25</v>
      </c>
      <c r="K3060" s="80">
        <v>5</v>
      </c>
      <c r="L3060" s="80" t="s">
        <v>139</v>
      </c>
      <c r="M3060" s="80">
        <v>24</v>
      </c>
      <c r="N3060" s="80">
        <v>9.1449999999999996</v>
      </c>
      <c r="O3060" s="80">
        <v>40.489674000000001</v>
      </c>
      <c r="P3060" s="80" t="s">
        <v>69</v>
      </c>
      <c r="Q3060" s="80">
        <v>0</v>
      </c>
      <c r="R3060" s="80">
        <v>2.6272389999999999</v>
      </c>
      <c r="S3060" s="80">
        <v>23.381664000000001</v>
      </c>
      <c r="U3060" s="91">
        <f>Table1[[#This Row],[Distribution Amount (Dollars)]]/Table1[[#This Row],[NEWdatediff]]</f>
        <v>0</v>
      </c>
      <c r="V3060" s="82" t="s">
        <v>2579</v>
      </c>
      <c r="W3060" s="82" t="s">
        <v>71</v>
      </c>
      <c r="X3060" s="82" t="s">
        <v>234</v>
      </c>
      <c r="Y3060" s="82" t="s">
        <v>182</v>
      </c>
      <c r="Z3060" s="82">
        <v>1</v>
      </c>
      <c r="AB3060" s="82" t="s">
        <v>4103</v>
      </c>
      <c r="AC3060" s="82" t="s">
        <v>4104</v>
      </c>
      <c r="AD3060" s="82" t="s">
        <v>118</v>
      </c>
      <c r="AE3060" s="82" t="s">
        <v>4105</v>
      </c>
      <c r="AN3060" s="82" t="s">
        <v>76</v>
      </c>
      <c r="AQ3060" s="82" t="s">
        <v>78</v>
      </c>
      <c r="AR3060" s="82" t="s">
        <v>4274</v>
      </c>
      <c r="AS3060" s="84">
        <v>42109</v>
      </c>
      <c r="AT3060" s="85">
        <v>2015</v>
      </c>
      <c r="AU3060" s="82" t="s">
        <v>4278</v>
      </c>
      <c r="AV3060" s="84">
        <v>43921</v>
      </c>
      <c r="AW3060" s="85">
        <v>2020</v>
      </c>
      <c r="AX3060" s="85">
        <f>Table1[[#This Row],[End TEST]]-Table1[[#This Row],[Start TEST]]</f>
        <v>5</v>
      </c>
      <c r="AY3060" s="85">
        <f>Table1[[#This Row],[TEST_Diff]]+1</f>
        <v>6</v>
      </c>
      <c r="AZ3060" s="92">
        <f>DATEDIF(Table1[[#This Row],[Start Year]],Table1[[#This Row],[End Year]],"d") / 365</f>
        <v>4.9643835616438352</v>
      </c>
      <c r="BA3060" s="82">
        <v>5037</v>
      </c>
      <c r="BB3060" s="82">
        <v>350840</v>
      </c>
      <c r="BD3060" s="82">
        <v>1</v>
      </c>
      <c r="BE3060" s="82">
        <v>1</v>
      </c>
      <c r="BF3060" s="82">
        <v>1</v>
      </c>
      <c r="BG3060" s="82">
        <v>1</v>
      </c>
      <c r="BH3060" s="82">
        <v>1</v>
      </c>
      <c r="BI3060" s="82">
        <v>1</v>
      </c>
      <c r="BJ3060" s="82">
        <v>1</v>
      </c>
      <c r="BK3060" s="82">
        <v>1</v>
      </c>
      <c r="BO3060" s="82">
        <v>1</v>
      </c>
      <c r="BP3060" s="82">
        <v>1</v>
      </c>
      <c r="BU3060" s="82">
        <v>1</v>
      </c>
    </row>
    <row r="3061" spans="1:73" x14ac:dyDescent="0.5">
      <c r="A3061" s="82">
        <v>262</v>
      </c>
      <c r="B3061" s="82" t="s">
        <v>4100</v>
      </c>
      <c r="D3061" s="90">
        <v>43514</v>
      </c>
      <c r="E3061" s="90" t="s">
        <v>4101</v>
      </c>
      <c r="F3061" s="90"/>
      <c r="G3061" s="82" t="s">
        <v>4101</v>
      </c>
      <c r="H3061" s="82" t="s">
        <v>4102</v>
      </c>
      <c r="I3061" s="80" t="s">
        <v>206</v>
      </c>
      <c r="J3061" s="80">
        <v>25</v>
      </c>
      <c r="K3061" s="80">
        <v>5</v>
      </c>
      <c r="L3061" s="80" t="s">
        <v>139</v>
      </c>
      <c r="M3061" s="80">
        <v>24</v>
      </c>
      <c r="N3061" s="80">
        <v>9.1449999999999996</v>
      </c>
      <c r="O3061" s="80">
        <v>40.489674000000001</v>
      </c>
      <c r="P3061" s="80" t="s">
        <v>69</v>
      </c>
      <c r="Q3061" s="80">
        <v>0</v>
      </c>
      <c r="R3061" s="80">
        <v>2.6272389999999999</v>
      </c>
      <c r="S3061" s="80">
        <v>23.381664000000001</v>
      </c>
      <c r="U3061" s="91">
        <f>Table1[[#This Row],[Distribution Amount (Dollars)]]/Table1[[#This Row],[NEWdatediff]]</f>
        <v>0</v>
      </c>
      <c r="V3061" s="82" t="s">
        <v>2579</v>
      </c>
      <c r="W3061" s="82" t="s">
        <v>71</v>
      </c>
      <c r="X3061" s="82" t="s">
        <v>234</v>
      </c>
      <c r="Y3061" s="82" t="s">
        <v>182</v>
      </c>
      <c r="Z3061" s="82">
        <v>1</v>
      </c>
      <c r="AB3061" s="82" t="s">
        <v>4103</v>
      </c>
      <c r="AC3061" s="82" t="s">
        <v>4104</v>
      </c>
      <c r="AD3061" s="82" t="s">
        <v>118</v>
      </c>
      <c r="AE3061" s="82" t="s">
        <v>4105</v>
      </c>
      <c r="AN3061" s="82" t="s">
        <v>76</v>
      </c>
      <c r="AQ3061" s="82" t="s">
        <v>78</v>
      </c>
      <c r="AR3061" s="82" t="s">
        <v>4274</v>
      </c>
      <c r="AS3061" s="84">
        <v>42109</v>
      </c>
      <c r="AT3061" s="85">
        <v>2015</v>
      </c>
      <c r="AU3061" s="82" t="s">
        <v>4278</v>
      </c>
      <c r="AV3061" s="84">
        <v>43921</v>
      </c>
      <c r="AW3061" s="85">
        <v>2020</v>
      </c>
      <c r="AX3061" s="85">
        <f>Table1[[#This Row],[End TEST]]-Table1[[#This Row],[Start TEST]]</f>
        <v>5</v>
      </c>
      <c r="AY3061" s="85">
        <f>Table1[[#This Row],[TEST_Diff]]+1</f>
        <v>6</v>
      </c>
      <c r="AZ3061" s="92">
        <f>DATEDIF(Table1[[#This Row],[Start Year]],Table1[[#This Row],[End Year]],"d") / 365</f>
        <v>4.9643835616438352</v>
      </c>
      <c r="BA3061" s="82">
        <v>5037</v>
      </c>
      <c r="BB3061" s="82">
        <v>350840</v>
      </c>
      <c r="BD3061" s="82">
        <v>1</v>
      </c>
      <c r="BE3061" s="82">
        <v>1</v>
      </c>
      <c r="BF3061" s="82">
        <v>1</v>
      </c>
      <c r="BG3061" s="82">
        <v>1</v>
      </c>
      <c r="BH3061" s="82">
        <v>1</v>
      </c>
      <c r="BI3061" s="82">
        <v>1</v>
      </c>
      <c r="BJ3061" s="82">
        <v>1</v>
      </c>
      <c r="BK3061" s="82">
        <v>1</v>
      </c>
      <c r="BO3061" s="82">
        <v>1</v>
      </c>
      <c r="BP3061" s="82">
        <v>1</v>
      </c>
      <c r="BU3061" s="82">
        <v>1</v>
      </c>
    </row>
    <row r="3062" spans="1:73" x14ac:dyDescent="0.5">
      <c r="A3062" s="82">
        <v>262</v>
      </c>
      <c r="B3062" s="82" t="s">
        <v>4100</v>
      </c>
      <c r="D3062" s="90">
        <v>43514</v>
      </c>
      <c r="E3062" s="90" t="s">
        <v>4101</v>
      </c>
      <c r="F3062" s="90"/>
      <c r="G3062" s="82" t="s">
        <v>4101</v>
      </c>
      <c r="H3062" s="82" t="s">
        <v>4102</v>
      </c>
      <c r="I3062" s="80" t="s">
        <v>129</v>
      </c>
      <c r="J3062" s="80">
        <v>25</v>
      </c>
      <c r="K3062" s="80">
        <v>5</v>
      </c>
      <c r="L3062" s="80" t="s">
        <v>139</v>
      </c>
      <c r="M3062" s="80">
        <v>24</v>
      </c>
      <c r="N3062" s="80">
        <v>9.1449999999999996</v>
      </c>
      <c r="O3062" s="80">
        <v>40.489674000000001</v>
      </c>
      <c r="P3062" s="80" t="s">
        <v>69</v>
      </c>
      <c r="Q3062" s="80">
        <v>0</v>
      </c>
      <c r="R3062" s="80">
        <v>2.6272389999999999</v>
      </c>
      <c r="S3062" s="80">
        <v>23.381664000000001</v>
      </c>
      <c r="U3062" s="91">
        <f>Table1[[#This Row],[Distribution Amount (Dollars)]]/Table1[[#This Row],[NEWdatediff]]</f>
        <v>0</v>
      </c>
      <c r="V3062" s="82" t="s">
        <v>2579</v>
      </c>
      <c r="W3062" s="82" t="s">
        <v>71</v>
      </c>
      <c r="X3062" s="82" t="s">
        <v>234</v>
      </c>
      <c r="Y3062" s="82" t="s">
        <v>182</v>
      </c>
      <c r="Z3062" s="82">
        <v>1</v>
      </c>
      <c r="AB3062" s="82" t="s">
        <v>4103</v>
      </c>
      <c r="AC3062" s="82" t="s">
        <v>4104</v>
      </c>
      <c r="AD3062" s="82" t="s">
        <v>118</v>
      </c>
      <c r="AE3062" s="82" t="s">
        <v>4105</v>
      </c>
      <c r="AN3062" s="82" t="s">
        <v>76</v>
      </c>
      <c r="AQ3062" s="82" t="s">
        <v>78</v>
      </c>
      <c r="AR3062" s="82" t="s">
        <v>4274</v>
      </c>
      <c r="AS3062" s="84">
        <v>42109</v>
      </c>
      <c r="AT3062" s="85">
        <v>2015</v>
      </c>
      <c r="AU3062" s="82" t="s">
        <v>4278</v>
      </c>
      <c r="AV3062" s="84">
        <v>43921</v>
      </c>
      <c r="AW3062" s="85">
        <v>2020</v>
      </c>
      <c r="AX3062" s="85">
        <f>Table1[[#This Row],[End TEST]]-Table1[[#This Row],[Start TEST]]</f>
        <v>5</v>
      </c>
      <c r="AY3062" s="85">
        <f>Table1[[#This Row],[TEST_Diff]]+1</f>
        <v>6</v>
      </c>
      <c r="AZ3062" s="92">
        <f>DATEDIF(Table1[[#This Row],[Start Year]],Table1[[#This Row],[End Year]],"d") / 365</f>
        <v>4.9643835616438352</v>
      </c>
      <c r="BA3062" s="82">
        <v>5037</v>
      </c>
      <c r="BB3062" s="82">
        <v>350840</v>
      </c>
      <c r="BD3062" s="82">
        <v>1</v>
      </c>
      <c r="BE3062" s="82">
        <v>1</v>
      </c>
      <c r="BF3062" s="82">
        <v>1</v>
      </c>
      <c r="BG3062" s="82">
        <v>1</v>
      </c>
      <c r="BH3062" s="82">
        <v>1</v>
      </c>
      <c r="BI3062" s="82">
        <v>1</v>
      </c>
      <c r="BJ3062" s="82">
        <v>1</v>
      </c>
      <c r="BK3062" s="82">
        <v>1</v>
      </c>
      <c r="BO3062" s="82">
        <v>1</v>
      </c>
      <c r="BP3062" s="82">
        <v>1</v>
      </c>
      <c r="BU3062" s="82">
        <v>1</v>
      </c>
    </row>
    <row r="3063" spans="1:73" x14ac:dyDescent="0.5">
      <c r="A3063" s="82">
        <v>262</v>
      </c>
      <c r="B3063" s="82" t="s">
        <v>4100</v>
      </c>
      <c r="D3063" s="90">
        <v>43514</v>
      </c>
      <c r="E3063" s="90" t="s">
        <v>4101</v>
      </c>
      <c r="F3063" s="90"/>
      <c r="G3063" s="82" t="s">
        <v>4101</v>
      </c>
      <c r="H3063" s="82" t="s">
        <v>4102</v>
      </c>
      <c r="I3063" s="80" t="s">
        <v>127</v>
      </c>
      <c r="J3063" s="80">
        <v>25</v>
      </c>
      <c r="K3063" s="80">
        <v>5</v>
      </c>
      <c r="L3063" s="80" t="s">
        <v>331</v>
      </c>
      <c r="M3063" s="80">
        <v>5</v>
      </c>
      <c r="N3063" s="80">
        <v>9.3076899999999991</v>
      </c>
      <c r="O3063" s="80">
        <v>2.3158340000000002</v>
      </c>
      <c r="P3063" s="80" t="s">
        <v>69</v>
      </c>
      <c r="Q3063" s="80">
        <v>0</v>
      </c>
      <c r="R3063" s="80">
        <v>2.6272389999999999</v>
      </c>
      <c r="S3063" s="80">
        <v>23.381664000000001</v>
      </c>
      <c r="U3063" s="91">
        <f>Table1[[#This Row],[Distribution Amount (Dollars)]]/Table1[[#This Row],[NEWdatediff]]</f>
        <v>0</v>
      </c>
      <c r="V3063" s="82" t="s">
        <v>2579</v>
      </c>
      <c r="W3063" s="82" t="s">
        <v>71</v>
      </c>
      <c r="X3063" s="82" t="s">
        <v>234</v>
      </c>
      <c r="Y3063" s="82" t="s">
        <v>182</v>
      </c>
      <c r="Z3063" s="82">
        <v>1</v>
      </c>
      <c r="AB3063" s="82" t="s">
        <v>4103</v>
      </c>
      <c r="AC3063" s="82" t="s">
        <v>4104</v>
      </c>
      <c r="AD3063" s="82" t="s">
        <v>331</v>
      </c>
      <c r="AE3063" s="82" t="s">
        <v>4105</v>
      </c>
      <c r="AN3063" s="82" t="s">
        <v>76</v>
      </c>
      <c r="AQ3063" s="82" t="s">
        <v>78</v>
      </c>
      <c r="AR3063" s="82" t="s">
        <v>4274</v>
      </c>
      <c r="AS3063" s="84">
        <v>42109</v>
      </c>
      <c r="AT3063" s="85">
        <v>2015</v>
      </c>
      <c r="AU3063" s="82" t="s">
        <v>4278</v>
      </c>
      <c r="AV3063" s="84">
        <v>43921</v>
      </c>
      <c r="AW3063" s="85">
        <v>2020</v>
      </c>
      <c r="AX3063" s="85">
        <f>Table1[[#This Row],[End TEST]]-Table1[[#This Row],[Start TEST]]</f>
        <v>5</v>
      </c>
      <c r="AY3063" s="85">
        <f>Table1[[#This Row],[TEST_Diff]]+1</f>
        <v>6</v>
      </c>
      <c r="AZ3063" s="92">
        <f>DATEDIF(Table1[[#This Row],[Start Year]],Table1[[#This Row],[End Year]],"d") / 365</f>
        <v>4.9643835616438352</v>
      </c>
      <c r="BA3063" s="82">
        <v>5037</v>
      </c>
      <c r="BB3063" s="82">
        <v>350840</v>
      </c>
      <c r="BD3063" s="82">
        <v>1</v>
      </c>
      <c r="BE3063" s="82">
        <v>1</v>
      </c>
      <c r="BF3063" s="82">
        <v>1</v>
      </c>
      <c r="BG3063" s="82">
        <v>1</v>
      </c>
      <c r="BH3063" s="82">
        <v>1</v>
      </c>
      <c r="BI3063" s="82">
        <v>1</v>
      </c>
      <c r="BJ3063" s="82">
        <v>1</v>
      </c>
      <c r="BK3063" s="82">
        <v>1</v>
      </c>
      <c r="BO3063" s="82">
        <v>1</v>
      </c>
      <c r="BP3063" s="82">
        <v>1</v>
      </c>
      <c r="BU3063" s="82">
        <v>1</v>
      </c>
    </row>
    <row r="3064" spans="1:73" x14ac:dyDescent="0.5">
      <c r="A3064" s="82">
        <v>262</v>
      </c>
      <c r="B3064" s="82" t="s">
        <v>4100</v>
      </c>
      <c r="D3064" s="90">
        <v>43514</v>
      </c>
      <c r="E3064" s="90" t="s">
        <v>4101</v>
      </c>
      <c r="F3064" s="90"/>
      <c r="G3064" s="82" t="s">
        <v>4101</v>
      </c>
      <c r="H3064" s="82" t="s">
        <v>4102</v>
      </c>
      <c r="I3064" s="80" t="s">
        <v>262</v>
      </c>
      <c r="J3064" s="80">
        <v>25</v>
      </c>
      <c r="K3064" s="80">
        <v>5</v>
      </c>
      <c r="L3064" s="80" t="s">
        <v>331</v>
      </c>
      <c r="M3064" s="80">
        <v>5</v>
      </c>
      <c r="N3064" s="80">
        <v>9.3076899999999991</v>
      </c>
      <c r="O3064" s="80">
        <v>2.3158340000000002</v>
      </c>
      <c r="P3064" s="80" t="s">
        <v>69</v>
      </c>
      <c r="Q3064" s="80">
        <v>0</v>
      </c>
      <c r="R3064" s="80">
        <v>2.6272389999999999</v>
      </c>
      <c r="S3064" s="80">
        <v>23.381664000000001</v>
      </c>
      <c r="U3064" s="91">
        <f>Table1[[#This Row],[Distribution Amount (Dollars)]]/Table1[[#This Row],[NEWdatediff]]</f>
        <v>0</v>
      </c>
      <c r="V3064" s="82" t="s">
        <v>2579</v>
      </c>
      <c r="W3064" s="82" t="s">
        <v>71</v>
      </c>
      <c r="X3064" s="82" t="s">
        <v>234</v>
      </c>
      <c r="Y3064" s="82" t="s">
        <v>182</v>
      </c>
      <c r="Z3064" s="82">
        <v>1</v>
      </c>
      <c r="AB3064" s="82" t="s">
        <v>4103</v>
      </c>
      <c r="AC3064" s="82" t="s">
        <v>4104</v>
      </c>
      <c r="AD3064" s="82" t="s">
        <v>331</v>
      </c>
      <c r="AE3064" s="82" t="s">
        <v>4105</v>
      </c>
      <c r="AN3064" s="82" t="s">
        <v>76</v>
      </c>
      <c r="AQ3064" s="82" t="s">
        <v>78</v>
      </c>
      <c r="AR3064" s="82" t="s">
        <v>4274</v>
      </c>
      <c r="AS3064" s="84">
        <v>42109</v>
      </c>
      <c r="AT3064" s="85">
        <v>2015</v>
      </c>
      <c r="AU3064" s="82" t="s">
        <v>4278</v>
      </c>
      <c r="AV3064" s="84">
        <v>43921</v>
      </c>
      <c r="AW3064" s="85">
        <v>2020</v>
      </c>
      <c r="AX3064" s="85">
        <f>Table1[[#This Row],[End TEST]]-Table1[[#This Row],[Start TEST]]</f>
        <v>5</v>
      </c>
      <c r="AY3064" s="85">
        <f>Table1[[#This Row],[TEST_Diff]]+1</f>
        <v>6</v>
      </c>
      <c r="AZ3064" s="92">
        <f>DATEDIF(Table1[[#This Row],[Start Year]],Table1[[#This Row],[End Year]],"d") / 365</f>
        <v>4.9643835616438352</v>
      </c>
      <c r="BA3064" s="82">
        <v>5037</v>
      </c>
      <c r="BB3064" s="82">
        <v>350840</v>
      </c>
      <c r="BD3064" s="82">
        <v>1</v>
      </c>
      <c r="BE3064" s="82">
        <v>1</v>
      </c>
      <c r="BF3064" s="82">
        <v>1</v>
      </c>
      <c r="BG3064" s="82">
        <v>1</v>
      </c>
      <c r="BH3064" s="82">
        <v>1</v>
      </c>
      <c r="BI3064" s="82">
        <v>1</v>
      </c>
      <c r="BJ3064" s="82">
        <v>1</v>
      </c>
      <c r="BK3064" s="82">
        <v>1</v>
      </c>
      <c r="BO3064" s="82">
        <v>1</v>
      </c>
      <c r="BP3064" s="82">
        <v>1</v>
      </c>
      <c r="BU3064" s="82">
        <v>1</v>
      </c>
    </row>
    <row r="3065" spans="1:73" x14ac:dyDescent="0.5">
      <c r="A3065" s="82">
        <v>262</v>
      </c>
      <c r="B3065" s="82" t="s">
        <v>4100</v>
      </c>
      <c r="D3065" s="90">
        <v>43514</v>
      </c>
      <c r="E3065" s="90" t="s">
        <v>4101</v>
      </c>
      <c r="F3065" s="90"/>
      <c r="G3065" s="82" t="s">
        <v>4101</v>
      </c>
      <c r="H3065" s="82" t="s">
        <v>4102</v>
      </c>
      <c r="I3065" s="80" t="s">
        <v>206</v>
      </c>
      <c r="J3065" s="80">
        <v>25</v>
      </c>
      <c r="K3065" s="80">
        <v>5</v>
      </c>
      <c r="L3065" s="80" t="s">
        <v>331</v>
      </c>
      <c r="M3065" s="80">
        <v>5</v>
      </c>
      <c r="N3065" s="80">
        <v>9.3076899999999991</v>
      </c>
      <c r="O3065" s="80">
        <v>2.3158340000000002</v>
      </c>
      <c r="P3065" s="80" t="s">
        <v>69</v>
      </c>
      <c r="Q3065" s="80">
        <v>0</v>
      </c>
      <c r="R3065" s="80">
        <v>2.6272389999999999</v>
      </c>
      <c r="S3065" s="80">
        <v>23.381664000000001</v>
      </c>
      <c r="U3065" s="91">
        <f>Table1[[#This Row],[Distribution Amount (Dollars)]]/Table1[[#This Row],[NEWdatediff]]</f>
        <v>0</v>
      </c>
      <c r="V3065" s="82" t="s">
        <v>2579</v>
      </c>
      <c r="W3065" s="82" t="s">
        <v>71</v>
      </c>
      <c r="X3065" s="82" t="s">
        <v>234</v>
      </c>
      <c r="Y3065" s="82" t="s">
        <v>182</v>
      </c>
      <c r="Z3065" s="82">
        <v>1</v>
      </c>
      <c r="AB3065" s="82" t="s">
        <v>4103</v>
      </c>
      <c r="AC3065" s="82" t="s">
        <v>4104</v>
      </c>
      <c r="AD3065" s="82" t="s">
        <v>331</v>
      </c>
      <c r="AE3065" s="82" t="s">
        <v>4105</v>
      </c>
      <c r="AN3065" s="82" t="s">
        <v>76</v>
      </c>
      <c r="AQ3065" s="82" t="s">
        <v>78</v>
      </c>
      <c r="AR3065" s="82" t="s">
        <v>4274</v>
      </c>
      <c r="AS3065" s="84">
        <v>42109</v>
      </c>
      <c r="AT3065" s="85">
        <v>2015</v>
      </c>
      <c r="AU3065" s="82" t="s">
        <v>4278</v>
      </c>
      <c r="AV3065" s="84">
        <v>43921</v>
      </c>
      <c r="AW3065" s="85">
        <v>2020</v>
      </c>
      <c r="AX3065" s="85">
        <f>Table1[[#This Row],[End TEST]]-Table1[[#This Row],[Start TEST]]</f>
        <v>5</v>
      </c>
      <c r="AY3065" s="85">
        <f>Table1[[#This Row],[TEST_Diff]]+1</f>
        <v>6</v>
      </c>
      <c r="AZ3065" s="92">
        <f>DATEDIF(Table1[[#This Row],[Start Year]],Table1[[#This Row],[End Year]],"d") / 365</f>
        <v>4.9643835616438352</v>
      </c>
      <c r="BA3065" s="82">
        <v>5037</v>
      </c>
      <c r="BB3065" s="82">
        <v>350840</v>
      </c>
      <c r="BD3065" s="82">
        <v>1</v>
      </c>
      <c r="BE3065" s="82">
        <v>1</v>
      </c>
      <c r="BF3065" s="82">
        <v>1</v>
      </c>
      <c r="BG3065" s="82">
        <v>1</v>
      </c>
      <c r="BH3065" s="82">
        <v>1</v>
      </c>
      <c r="BI3065" s="82">
        <v>1</v>
      </c>
      <c r="BJ3065" s="82">
        <v>1</v>
      </c>
      <c r="BK3065" s="82">
        <v>1</v>
      </c>
      <c r="BO3065" s="82">
        <v>1</v>
      </c>
      <c r="BP3065" s="82">
        <v>1</v>
      </c>
      <c r="BU3065" s="82">
        <v>1</v>
      </c>
    </row>
    <row r="3066" spans="1:73" x14ac:dyDescent="0.5">
      <c r="A3066" s="82">
        <v>262</v>
      </c>
      <c r="B3066" s="82" t="s">
        <v>4100</v>
      </c>
      <c r="D3066" s="90">
        <v>43514</v>
      </c>
      <c r="E3066" s="90" t="s">
        <v>4101</v>
      </c>
      <c r="F3066" s="90"/>
      <c r="G3066" s="82" t="s">
        <v>4101</v>
      </c>
      <c r="H3066" s="82" t="s">
        <v>4102</v>
      </c>
      <c r="I3066" s="80" t="s">
        <v>129</v>
      </c>
      <c r="J3066" s="80">
        <v>25</v>
      </c>
      <c r="K3066" s="80">
        <v>5</v>
      </c>
      <c r="L3066" s="80" t="s">
        <v>331</v>
      </c>
      <c r="M3066" s="80">
        <v>5</v>
      </c>
      <c r="N3066" s="80">
        <v>9.3076899999999991</v>
      </c>
      <c r="O3066" s="80">
        <v>2.3158340000000002</v>
      </c>
      <c r="P3066" s="80" t="s">
        <v>69</v>
      </c>
      <c r="Q3066" s="80">
        <v>0</v>
      </c>
      <c r="R3066" s="80">
        <v>2.6272389999999999</v>
      </c>
      <c r="S3066" s="80">
        <v>23.381664000000001</v>
      </c>
      <c r="U3066" s="91">
        <f>Table1[[#This Row],[Distribution Amount (Dollars)]]/Table1[[#This Row],[NEWdatediff]]</f>
        <v>0</v>
      </c>
      <c r="V3066" s="82" t="s">
        <v>2579</v>
      </c>
      <c r="W3066" s="82" t="s">
        <v>71</v>
      </c>
      <c r="X3066" s="82" t="s">
        <v>234</v>
      </c>
      <c r="Y3066" s="82" t="s">
        <v>182</v>
      </c>
      <c r="Z3066" s="82">
        <v>1</v>
      </c>
      <c r="AB3066" s="82" t="s">
        <v>4103</v>
      </c>
      <c r="AC3066" s="82" t="s">
        <v>4104</v>
      </c>
      <c r="AD3066" s="82" t="s">
        <v>331</v>
      </c>
      <c r="AE3066" s="82" t="s">
        <v>4105</v>
      </c>
      <c r="AN3066" s="82" t="s">
        <v>76</v>
      </c>
      <c r="AQ3066" s="82" t="s">
        <v>78</v>
      </c>
      <c r="AR3066" s="82" t="s">
        <v>4274</v>
      </c>
      <c r="AS3066" s="84">
        <v>42109</v>
      </c>
      <c r="AT3066" s="85">
        <v>2015</v>
      </c>
      <c r="AU3066" s="82" t="s">
        <v>4278</v>
      </c>
      <c r="AV3066" s="84">
        <v>43921</v>
      </c>
      <c r="AW3066" s="85">
        <v>2020</v>
      </c>
      <c r="AX3066" s="85">
        <f>Table1[[#This Row],[End TEST]]-Table1[[#This Row],[Start TEST]]</f>
        <v>5</v>
      </c>
      <c r="AY3066" s="85">
        <f>Table1[[#This Row],[TEST_Diff]]+1</f>
        <v>6</v>
      </c>
      <c r="AZ3066" s="92">
        <f>DATEDIF(Table1[[#This Row],[Start Year]],Table1[[#This Row],[End Year]],"d") / 365</f>
        <v>4.9643835616438352</v>
      </c>
      <c r="BA3066" s="82">
        <v>5037</v>
      </c>
      <c r="BB3066" s="82">
        <v>350840</v>
      </c>
      <c r="BD3066" s="82">
        <v>1</v>
      </c>
      <c r="BE3066" s="82">
        <v>1</v>
      </c>
      <c r="BF3066" s="82">
        <v>1</v>
      </c>
      <c r="BG3066" s="82">
        <v>1</v>
      </c>
      <c r="BH3066" s="82">
        <v>1</v>
      </c>
      <c r="BI3066" s="82">
        <v>1</v>
      </c>
      <c r="BJ3066" s="82">
        <v>1</v>
      </c>
      <c r="BK3066" s="82">
        <v>1</v>
      </c>
      <c r="BO3066" s="82">
        <v>1</v>
      </c>
      <c r="BP3066" s="82">
        <v>1</v>
      </c>
      <c r="BU3066" s="82">
        <v>1</v>
      </c>
    </row>
    <row r="3067" spans="1:73" x14ac:dyDescent="0.5">
      <c r="A3067" s="82">
        <v>262</v>
      </c>
      <c r="B3067" s="82" t="s">
        <v>4100</v>
      </c>
      <c r="D3067" s="90">
        <v>43514</v>
      </c>
      <c r="E3067" s="90" t="s">
        <v>4101</v>
      </c>
      <c r="F3067" s="90"/>
      <c r="G3067" s="82" t="s">
        <v>4101</v>
      </c>
      <c r="H3067" s="82" t="s">
        <v>4102</v>
      </c>
      <c r="I3067" s="80" t="s">
        <v>127</v>
      </c>
      <c r="J3067" s="80">
        <v>25</v>
      </c>
      <c r="K3067" s="80">
        <v>5</v>
      </c>
      <c r="L3067" s="80" t="s">
        <v>169</v>
      </c>
      <c r="M3067" s="80">
        <v>52</v>
      </c>
      <c r="N3067" s="80">
        <v>9.0819989999999997</v>
      </c>
      <c r="O3067" s="80">
        <v>8.6752769999999995</v>
      </c>
      <c r="P3067" s="80" t="s">
        <v>69</v>
      </c>
      <c r="Q3067" s="80">
        <v>0</v>
      </c>
      <c r="R3067" s="80">
        <v>2.6272389999999999</v>
      </c>
      <c r="S3067" s="80">
        <v>23.381664000000001</v>
      </c>
      <c r="U3067" s="91">
        <f>Table1[[#This Row],[Distribution Amount (Dollars)]]/Table1[[#This Row],[NEWdatediff]]</f>
        <v>0</v>
      </c>
      <c r="V3067" s="82" t="s">
        <v>2579</v>
      </c>
      <c r="W3067" s="82" t="s">
        <v>71</v>
      </c>
      <c r="X3067" s="82" t="s">
        <v>234</v>
      </c>
      <c r="Y3067" s="82" t="s">
        <v>182</v>
      </c>
      <c r="Z3067" s="82">
        <v>1</v>
      </c>
      <c r="AB3067" s="82" t="s">
        <v>4103</v>
      </c>
      <c r="AC3067" s="82" t="s">
        <v>4104</v>
      </c>
      <c r="AD3067" s="82" t="s">
        <v>169</v>
      </c>
      <c r="AE3067" s="82" t="s">
        <v>4105</v>
      </c>
      <c r="AN3067" s="82" t="s">
        <v>76</v>
      </c>
      <c r="AQ3067" s="82" t="s">
        <v>78</v>
      </c>
      <c r="AR3067" s="82" t="s">
        <v>4274</v>
      </c>
      <c r="AS3067" s="84">
        <v>42109</v>
      </c>
      <c r="AT3067" s="85">
        <v>2015</v>
      </c>
      <c r="AU3067" s="82" t="s">
        <v>4278</v>
      </c>
      <c r="AV3067" s="84">
        <v>43921</v>
      </c>
      <c r="AW3067" s="85">
        <v>2020</v>
      </c>
      <c r="AX3067" s="85">
        <f>Table1[[#This Row],[End TEST]]-Table1[[#This Row],[Start TEST]]</f>
        <v>5</v>
      </c>
      <c r="AY3067" s="85">
        <f>Table1[[#This Row],[TEST_Diff]]+1</f>
        <v>6</v>
      </c>
      <c r="AZ3067" s="92">
        <f>DATEDIF(Table1[[#This Row],[Start Year]],Table1[[#This Row],[End Year]],"d") / 365</f>
        <v>4.9643835616438352</v>
      </c>
      <c r="BA3067" s="82">
        <v>5037</v>
      </c>
      <c r="BB3067" s="82">
        <v>350840</v>
      </c>
      <c r="BD3067" s="82">
        <v>1</v>
      </c>
      <c r="BE3067" s="82">
        <v>1</v>
      </c>
      <c r="BF3067" s="82">
        <v>1</v>
      </c>
      <c r="BG3067" s="82">
        <v>1</v>
      </c>
      <c r="BH3067" s="82">
        <v>1</v>
      </c>
      <c r="BI3067" s="82">
        <v>1</v>
      </c>
      <c r="BJ3067" s="82">
        <v>1</v>
      </c>
      <c r="BK3067" s="82">
        <v>1</v>
      </c>
      <c r="BO3067" s="82">
        <v>1</v>
      </c>
      <c r="BP3067" s="82">
        <v>1</v>
      </c>
      <c r="BU3067" s="82">
        <v>1</v>
      </c>
    </row>
    <row r="3068" spans="1:73" x14ac:dyDescent="0.5">
      <c r="A3068" s="82">
        <v>262</v>
      </c>
      <c r="B3068" s="82" t="s">
        <v>4100</v>
      </c>
      <c r="D3068" s="90">
        <v>43514</v>
      </c>
      <c r="E3068" s="90" t="s">
        <v>4101</v>
      </c>
      <c r="F3068" s="90"/>
      <c r="G3068" s="82" t="s">
        <v>4101</v>
      </c>
      <c r="H3068" s="82" t="s">
        <v>4102</v>
      </c>
      <c r="I3068" s="80" t="s">
        <v>262</v>
      </c>
      <c r="J3068" s="80">
        <v>25</v>
      </c>
      <c r="K3068" s="80">
        <v>5</v>
      </c>
      <c r="L3068" s="80" t="s">
        <v>169</v>
      </c>
      <c r="M3068" s="80">
        <v>52</v>
      </c>
      <c r="N3068" s="80">
        <v>9.0819989999999997</v>
      </c>
      <c r="O3068" s="80">
        <v>8.6752769999999995</v>
      </c>
      <c r="P3068" s="80" t="s">
        <v>69</v>
      </c>
      <c r="Q3068" s="80">
        <v>0</v>
      </c>
      <c r="R3068" s="80">
        <v>2.6272389999999999</v>
      </c>
      <c r="S3068" s="80">
        <v>23.381664000000001</v>
      </c>
      <c r="U3068" s="91">
        <f>Table1[[#This Row],[Distribution Amount (Dollars)]]/Table1[[#This Row],[NEWdatediff]]</f>
        <v>0</v>
      </c>
      <c r="V3068" s="82" t="s">
        <v>2579</v>
      </c>
      <c r="W3068" s="82" t="s">
        <v>71</v>
      </c>
      <c r="X3068" s="82" t="s">
        <v>234</v>
      </c>
      <c r="Y3068" s="82" t="s">
        <v>182</v>
      </c>
      <c r="Z3068" s="82">
        <v>1</v>
      </c>
      <c r="AB3068" s="82" t="s">
        <v>4103</v>
      </c>
      <c r="AC3068" s="82" t="s">
        <v>4104</v>
      </c>
      <c r="AD3068" s="82" t="s">
        <v>169</v>
      </c>
      <c r="AE3068" s="82" t="s">
        <v>4105</v>
      </c>
      <c r="AN3068" s="82" t="s">
        <v>76</v>
      </c>
      <c r="AQ3068" s="82" t="s">
        <v>78</v>
      </c>
      <c r="AR3068" s="82" t="s">
        <v>4274</v>
      </c>
      <c r="AS3068" s="84">
        <v>42109</v>
      </c>
      <c r="AT3068" s="85">
        <v>2015</v>
      </c>
      <c r="AU3068" s="82" t="s">
        <v>4278</v>
      </c>
      <c r="AV3068" s="84">
        <v>43921</v>
      </c>
      <c r="AW3068" s="85">
        <v>2020</v>
      </c>
      <c r="AX3068" s="85">
        <f>Table1[[#This Row],[End TEST]]-Table1[[#This Row],[Start TEST]]</f>
        <v>5</v>
      </c>
      <c r="AY3068" s="85">
        <f>Table1[[#This Row],[TEST_Diff]]+1</f>
        <v>6</v>
      </c>
      <c r="AZ3068" s="92">
        <f>DATEDIF(Table1[[#This Row],[Start Year]],Table1[[#This Row],[End Year]],"d") / 365</f>
        <v>4.9643835616438352</v>
      </c>
      <c r="BA3068" s="82">
        <v>5037</v>
      </c>
      <c r="BB3068" s="82">
        <v>350840</v>
      </c>
      <c r="BD3068" s="82">
        <v>1</v>
      </c>
      <c r="BE3068" s="82">
        <v>1</v>
      </c>
      <c r="BF3068" s="82">
        <v>1</v>
      </c>
      <c r="BG3068" s="82">
        <v>1</v>
      </c>
      <c r="BH3068" s="82">
        <v>1</v>
      </c>
      <c r="BI3068" s="82">
        <v>1</v>
      </c>
      <c r="BJ3068" s="82">
        <v>1</v>
      </c>
      <c r="BK3068" s="82">
        <v>1</v>
      </c>
      <c r="BO3068" s="82">
        <v>1</v>
      </c>
      <c r="BP3068" s="82">
        <v>1</v>
      </c>
      <c r="BU3068" s="82">
        <v>1</v>
      </c>
    </row>
    <row r="3069" spans="1:73" x14ac:dyDescent="0.5">
      <c r="A3069" s="82">
        <v>262</v>
      </c>
      <c r="B3069" s="82" t="s">
        <v>4100</v>
      </c>
      <c r="D3069" s="90">
        <v>43514</v>
      </c>
      <c r="E3069" s="90" t="s">
        <v>4101</v>
      </c>
      <c r="F3069" s="90"/>
      <c r="G3069" s="82" t="s">
        <v>4101</v>
      </c>
      <c r="H3069" s="82" t="s">
        <v>4102</v>
      </c>
      <c r="I3069" s="80" t="s">
        <v>206</v>
      </c>
      <c r="J3069" s="80">
        <v>25</v>
      </c>
      <c r="K3069" s="80">
        <v>5</v>
      </c>
      <c r="L3069" s="80" t="s">
        <v>169</v>
      </c>
      <c r="M3069" s="80">
        <v>52</v>
      </c>
      <c r="N3069" s="80">
        <v>9.0819989999999997</v>
      </c>
      <c r="O3069" s="80">
        <v>8.6752769999999995</v>
      </c>
      <c r="P3069" s="80" t="s">
        <v>69</v>
      </c>
      <c r="Q3069" s="80">
        <v>0</v>
      </c>
      <c r="R3069" s="80">
        <v>2.6272389999999999</v>
      </c>
      <c r="S3069" s="80">
        <v>23.381664000000001</v>
      </c>
      <c r="U3069" s="91">
        <f>Table1[[#This Row],[Distribution Amount (Dollars)]]/Table1[[#This Row],[NEWdatediff]]</f>
        <v>0</v>
      </c>
      <c r="V3069" s="82" t="s">
        <v>2579</v>
      </c>
      <c r="W3069" s="82" t="s">
        <v>71</v>
      </c>
      <c r="X3069" s="82" t="s">
        <v>234</v>
      </c>
      <c r="Y3069" s="82" t="s">
        <v>182</v>
      </c>
      <c r="Z3069" s="82">
        <v>1</v>
      </c>
      <c r="AB3069" s="82" t="s">
        <v>4103</v>
      </c>
      <c r="AC3069" s="82" t="s">
        <v>4104</v>
      </c>
      <c r="AD3069" s="82" t="s">
        <v>169</v>
      </c>
      <c r="AE3069" s="82" t="s">
        <v>4105</v>
      </c>
      <c r="AN3069" s="82" t="s">
        <v>76</v>
      </c>
      <c r="AQ3069" s="82" t="s">
        <v>78</v>
      </c>
      <c r="AR3069" s="82" t="s">
        <v>4274</v>
      </c>
      <c r="AS3069" s="84">
        <v>42109</v>
      </c>
      <c r="AT3069" s="85">
        <v>2015</v>
      </c>
      <c r="AU3069" s="82" t="s">
        <v>4278</v>
      </c>
      <c r="AV3069" s="84">
        <v>43921</v>
      </c>
      <c r="AW3069" s="85">
        <v>2020</v>
      </c>
      <c r="AX3069" s="85">
        <f>Table1[[#This Row],[End TEST]]-Table1[[#This Row],[Start TEST]]</f>
        <v>5</v>
      </c>
      <c r="AY3069" s="85">
        <f>Table1[[#This Row],[TEST_Diff]]+1</f>
        <v>6</v>
      </c>
      <c r="AZ3069" s="92">
        <f>DATEDIF(Table1[[#This Row],[Start Year]],Table1[[#This Row],[End Year]],"d") / 365</f>
        <v>4.9643835616438352</v>
      </c>
      <c r="BA3069" s="82">
        <v>5037</v>
      </c>
      <c r="BB3069" s="82">
        <v>350840</v>
      </c>
      <c r="BD3069" s="82">
        <v>1</v>
      </c>
      <c r="BE3069" s="82">
        <v>1</v>
      </c>
      <c r="BF3069" s="82">
        <v>1</v>
      </c>
      <c r="BG3069" s="82">
        <v>1</v>
      </c>
      <c r="BH3069" s="82">
        <v>1</v>
      </c>
      <c r="BI3069" s="82">
        <v>1</v>
      </c>
      <c r="BJ3069" s="82">
        <v>1</v>
      </c>
      <c r="BK3069" s="82">
        <v>1</v>
      </c>
      <c r="BO3069" s="82">
        <v>1</v>
      </c>
      <c r="BP3069" s="82">
        <v>1</v>
      </c>
      <c r="BU3069" s="82">
        <v>1</v>
      </c>
    </row>
    <row r="3070" spans="1:73" x14ac:dyDescent="0.5">
      <c r="A3070" s="82">
        <v>262</v>
      </c>
      <c r="B3070" s="82" t="s">
        <v>4100</v>
      </c>
      <c r="D3070" s="90">
        <v>43514</v>
      </c>
      <c r="E3070" s="90" t="s">
        <v>4101</v>
      </c>
      <c r="F3070" s="90"/>
      <c r="G3070" s="82" t="s">
        <v>4101</v>
      </c>
      <c r="H3070" s="82" t="s">
        <v>4102</v>
      </c>
      <c r="I3070" s="80" t="s">
        <v>129</v>
      </c>
      <c r="J3070" s="80">
        <v>25</v>
      </c>
      <c r="K3070" s="80">
        <v>5</v>
      </c>
      <c r="L3070" s="80" t="s">
        <v>169</v>
      </c>
      <c r="M3070" s="80">
        <v>52</v>
      </c>
      <c r="N3070" s="80">
        <v>9.0819989999999997</v>
      </c>
      <c r="O3070" s="80">
        <v>8.6752769999999995</v>
      </c>
      <c r="P3070" s="80" t="s">
        <v>69</v>
      </c>
      <c r="Q3070" s="80">
        <v>0</v>
      </c>
      <c r="R3070" s="80">
        <v>2.6272389999999999</v>
      </c>
      <c r="S3070" s="80">
        <v>23.381664000000001</v>
      </c>
      <c r="U3070" s="91">
        <f>Table1[[#This Row],[Distribution Amount (Dollars)]]/Table1[[#This Row],[NEWdatediff]]</f>
        <v>0</v>
      </c>
      <c r="V3070" s="82" t="s">
        <v>2579</v>
      </c>
      <c r="W3070" s="82" t="s">
        <v>71</v>
      </c>
      <c r="X3070" s="82" t="s">
        <v>234</v>
      </c>
      <c r="Y3070" s="82" t="s">
        <v>182</v>
      </c>
      <c r="Z3070" s="82">
        <v>1</v>
      </c>
      <c r="AB3070" s="82" t="s">
        <v>4103</v>
      </c>
      <c r="AC3070" s="82" t="s">
        <v>4104</v>
      </c>
      <c r="AD3070" s="82" t="s">
        <v>169</v>
      </c>
      <c r="AE3070" s="82" t="s">
        <v>4105</v>
      </c>
      <c r="AN3070" s="82" t="s">
        <v>76</v>
      </c>
      <c r="AQ3070" s="82" t="s">
        <v>78</v>
      </c>
      <c r="AR3070" s="82" t="s">
        <v>4274</v>
      </c>
      <c r="AS3070" s="84">
        <v>42109</v>
      </c>
      <c r="AT3070" s="85">
        <v>2015</v>
      </c>
      <c r="AU3070" s="82" t="s">
        <v>4278</v>
      </c>
      <c r="AV3070" s="84">
        <v>43921</v>
      </c>
      <c r="AW3070" s="85">
        <v>2020</v>
      </c>
      <c r="AX3070" s="85">
        <f>Table1[[#This Row],[End TEST]]-Table1[[#This Row],[Start TEST]]</f>
        <v>5</v>
      </c>
      <c r="AY3070" s="85">
        <f>Table1[[#This Row],[TEST_Diff]]+1</f>
        <v>6</v>
      </c>
      <c r="AZ3070" s="92">
        <f>DATEDIF(Table1[[#This Row],[Start Year]],Table1[[#This Row],[End Year]],"d") / 365</f>
        <v>4.9643835616438352</v>
      </c>
      <c r="BA3070" s="82">
        <v>5037</v>
      </c>
      <c r="BB3070" s="82">
        <v>350840</v>
      </c>
      <c r="BD3070" s="82">
        <v>1</v>
      </c>
      <c r="BE3070" s="82">
        <v>1</v>
      </c>
      <c r="BF3070" s="82">
        <v>1</v>
      </c>
      <c r="BG3070" s="82">
        <v>1</v>
      </c>
      <c r="BH3070" s="82">
        <v>1</v>
      </c>
      <c r="BI3070" s="82">
        <v>1</v>
      </c>
      <c r="BJ3070" s="82">
        <v>1</v>
      </c>
      <c r="BK3070" s="82">
        <v>1</v>
      </c>
      <c r="BO3070" s="82">
        <v>1</v>
      </c>
      <c r="BP3070" s="82">
        <v>1</v>
      </c>
      <c r="BU3070" s="82">
        <v>1</v>
      </c>
    </row>
    <row r="3071" spans="1:73" x14ac:dyDescent="0.5">
      <c r="A3071" s="82">
        <v>262</v>
      </c>
      <c r="B3071" s="82" t="s">
        <v>4100</v>
      </c>
      <c r="D3071" s="90">
        <v>43514</v>
      </c>
      <c r="E3071" s="90" t="s">
        <v>4101</v>
      </c>
      <c r="F3071" s="90"/>
      <c r="G3071" s="82" t="s">
        <v>4101</v>
      </c>
      <c r="H3071" s="82" t="s">
        <v>4102</v>
      </c>
      <c r="I3071" s="80" t="s">
        <v>127</v>
      </c>
      <c r="J3071" s="80">
        <v>25</v>
      </c>
      <c r="K3071" s="80">
        <v>5</v>
      </c>
      <c r="L3071" s="80" t="s">
        <v>179</v>
      </c>
      <c r="M3071" s="80">
        <v>14</v>
      </c>
      <c r="N3071" s="80">
        <v>-4.0383329999999997</v>
      </c>
      <c r="O3071" s="80">
        <v>21.758662999999999</v>
      </c>
      <c r="P3071" s="80" t="s">
        <v>69</v>
      </c>
      <c r="Q3071" s="80">
        <v>0</v>
      </c>
      <c r="R3071" s="80">
        <v>2.6272389999999999</v>
      </c>
      <c r="S3071" s="80">
        <v>23.381664000000001</v>
      </c>
      <c r="U3071" s="91">
        <f>Table1[[#This Row],[Distribution Amount (Dollars)]]/Table1[[#This Row],[NEWdatediff]]</f>
        <v>0</v>
      </c>
      <c r="V3071" s="82" t="s">
        <v>2579</v>
      </c>
      <c r="W3071" s="82" t="s">
        <v>71</v>
      </c>
      <c r="X3071" s="82" t="s">
        <v>234</v>
      </c>
      <c r="Y3071" s="82" t="s">
        <v>182</v>
      </c>
      <c r="Z3071" s="82">
        <v>1</v>
      </c>
      <c r="AB3071" s="82" t="s">
        <v>4103</v>
      </c>
      <c r="AC3071" s="82" t="s">
        <v>4104</v>
      </c>
      <c r="AD3071" s="82" t="s">
        <v>179</v>
      </c>
      <c r="AE3071" s="82" t="s">
        <v>4105</v>
      </c>
      <c r="AN3071" s="82" t="s">
        <v>76</v>
      </c>
      <c r="AQ3071" s="82" t="s">
        <v>78</v>
      </c>
      <c r="AR3071" s="82" t="s">
        <v>4274</v>
      </c>
      <c r="AS3071" s="84">
        <v>42109</v>
      </c>
      <c r="AT3071" s="85">
        <v>2015</v>
      </c>
      <c r="AU3071" s="82" t="s">
        <v>4278</v>
      </c>
      <c r="AV3071" s="84">
        <v>43921</v>
      </c>
      <c r="AW3071" s="85">
        <v>2020</v>
      </c>
      <c r="AX3071" s="85">
        <f>Table1[[#This Row],[End TEST]]-Table1[[#This Row],[Start TEST]]</f>
        <v>5</v>
      </c>
      <c r="AY3071" s="85">
        <f>Table1[[#This Row],[TEST_Diff]]+1</f>
        <v>6</v>
      </c>
      <c r="AZ3071" s="92">
        <f>DATEDIF(Table1[[#This Row],[Start Year]],Table1[[#This Row],[End Year]],"d") / 365</f>
        <v>4.9643835616438352</v>
      </c>
      <c r="BA3071" s="82">
        <v>5037</v>
      </c>
      <c r="BB3071" s="82">
        <v>350840</v>
      </c>
      <c r="BD3071" s="82">
        <v>1</v>
      </c>
      <c r="BE3071" s="82">
        <v>1</v>
      </c>
      <c r="BF3071" s="82">
        <v>1</v>
      </c>
      <c r="BG3071" s="82">
        <v>1</v>
      </c>
      <c r="BH3071" s="82">
        <v>1</v>
      </c>
      <c r="BI3071" s="82">
        <v>1</v>
      </c>
      <c r="BJ3071" s="82">
        <v>1</v>
      </c>
      <c r="BK3071" s="82">
        <v>1</v>
      </c>
      <c r="BO3071" s="82">
        <v>1</v>
      </c>
      <c r="BP3071" s="82">
        <v>1</v>
      </c>
      <c r="BU3071" s="82">
        <v>1</v>
      </c>
    </row>
    <row r="3072" spans="1:73" x14ac:dyDescent="0.5">
      <c r="A3072" s="82">
        <v>262</v>
      </c>
      <c r="B3072" s="82" t="s">
        <v>4100</v>
      </c>
      <c r="D3072" s="90">
        <v>43514</v>
      </c>
      <c r="E3072" s="90" t="s">
        <v>4101</v>
      </c>
      <c r="F3072" s="90"/>
      <c r="G3072" s="82" t="s">
        <v>4101</v>
      </c>
      <c r="H3072" s="82" t="s">
        <v>4102</v>
      </c>
      <c r="I3072" s="80" t="s">
        <v>262</v>
      </c>
      <c r="J3072" s="80">
        <v>25</v>
      </c>
      <c r="K3072" s="80">
        <v>5</v>
      </c>
      <c r="L3072" s="80" t="s">
        <v>179</v>
      </c>
      <c r="M3072" s="80">
        <v>14</v>
      </c>
      <c r="N3072" s="80">
        <v>-4.0383329999999997</v>
      </c>
      <c r="O3072" s="80">
        <v>21.758662999999999</v>
      </c>
      <c r="P3072" s="80" t="s">
        <v>69</v>
      </c>
      <c r="Q3072" s="80">
        <v>0</v>
      </c>
      <c r="R3072" s="80">
        <v>2.6272389999999999</v>
      </c>
      <c r="S3072" s="80">
        <v>23.381664000000001</v>
      </c>
      <c r="U3072" s="91">
        <f>Table1[[#This Row],[Distribution Amount (Dollars)]]/Table1[[#This Row],[NEWdatediff]]</f>
        <v>0</v>
      </c>
      <c r="V3072" s="82" t="s">
        <v>2579</v>
      </c>
      <c r="W3072" s="82" t="s">
        <v>71</v>
      </c>
      <c r="X3072" s="82" t="s">
        <v>234</v>
      </c>
      <c r="Y3072" s="82" t="s">
        <v>182</v>
      </c>
      <c r="Z3072" s="82">
        <v>1</v>
      </c>
      <c r="AB3072" s="82" t="s">
        <v>4103</v>
      </c>
      <c r="AC3072" s="82" t="s">
        <v>4104</v>
      </c>
      <c r="AD3072" s="82" t="s">
        <v>179</v>
      </c>
      <c r="AE3072" s="82" t="s">
        <v>4105</v>
      </c>
      <c r="AN3072" s="82" t="s">
        <v>76</v>
      </c>
      <c r="AQ3072" s="82" t="s">
        <v>78</v>
      </c>
      <c r="AR3072" s="82" t="s">
        <v>4274</v>
      </c>
      <c r="AS3072" s="84">
        <v>42109</v>
      </c>
      <c r="AT3072" s="85">
        <v>2015</v>
      </c>
      <c r="AU3072" s="82" t="s">
        <v>4278</v>
      </c>
      <c r="AV3072" s="84">
        <v>43921</v>
      </c>
      <c r="AW3072" s="85">
        <v>2020</v>
      </c>
      <c r="AX3072" s="85">
        <f>Table1[[#This Row],[End TEST]]-Table1[[#This Row],[Start TEST]]</f>
        <v>5</v>
      </c>
      <c r="AY3072" s="85">
        <f>Table1[[#This Row],[TEST_Diff]]+1</f>
        <v>6</v>
      </c>
      <c r="AZ3072" s="92">
        <f>DATEDIF(Table1[[#This Row],[Start Year]],Table1[[#This Row],[End Year]],"d") / 365</f>
        <v>4.9643835616438352</v>
      </c>
      <c r="BA3072" s="82">
        <v>5037</v>
      </c>
      <c r="BB3072" s="82">
        <v>350840</v>
      </c>
      <c r="BD3072" s="82">
        <v>1</v>
      </c>
      <c r="BE3072" s="82">
        <v>1</v>
      </c>
      <c r="BF3072" s="82">
        <v>1</v>
      </c>
      <c r="BG3072" s="82">
        <v>1</v>
      </c>
      <c r="BH3072" s="82">
        <v>1</v>
      </c>
      <c r="BI3072" s="82">
        <v>1</v>
      </c>
      <c r="BJ3072" s="82">
        <v>1</v>
      </c>
      <c r="BK3072" s="82">
        <v>1</v>
      </c>
      <c r="BO3072" s="82">
        <v>1</v>
      </c>
      <c r="BP3072" s="82">
        <v>1</v>
      </c>
      <c r="BU3072" s="82">
        <v>1</v>
      </c>
    </row>
    <row r="3073" spans="1:73" x14ac:dyDescent="0.5">
      <c r="A3073" s="82">
        <v>262</v>
      </c>
      <c r="B3073" s="82" t="s">
        <v>4100</v>
      </c>
      <c r="D3073" s="90">
        <v>43514</v>
      </c>
      <c r="E3073" s="90" t="s">
        <v>4101</v>
      </c>
      <c r="F3073" s="90"/>
      <c r="G3073" s="82" t="s">
        <v>4101</v>
      </c>
      <c r="H3073" s="82" t="s">
        <v>4102</v>
      </c>
      <c r="I3073" s="80" t="s">
        <v>206</v>
      </c>
      <c r="J3073" s="80">
        <v>25</v>
      </c>
      <c r="K3073" s="80">
        <v>5</v>
      </c>
      <c r="L3073" s="80" t="s">
        <v>179</v>
      </c>
      <c r="M3073" s="80">
        <v>14</v>
      </c>
      <c r="N3073" s="80">
        <v>-4.0383329999999997</v>
      </c>
      <c r="O3073" s="80">
        <v>21.758662999999999</v>
      </c>
      <c r="P3073" s="80" t="s">
        <v>69</v>
      </c>
      <c r="Q3073" s="80">
        <v>0</v>
      </c>
      <c r="R3073" s="80">
        <v>2.6272389999999999</v>
      </c>
      <c r="S3073" s="80">
        <v>23.381664000000001</v>
      </c>
      <c r="U3073" s="91">
        <f>Table1[[#This Row],[Distribution Amount (Dollars)]]/Table1[[#This Row],[NEWdatediff]]</f>
        <v>0</v>
      </c>
      <c r="V3073" s="82" t="s">
        <v>2579</v>
      </c>
      <c r="W3073" s="82" t="s">
        <v>71</v>
      </c>
      <c r="X3073" s="82" t="s">
        <v>234</v>
      </c>
      <c r="Y3073" s="82" t="s">
        <v>182</v>
      </c>
      <c r="Z3073" s="82">
        <v>1</v>
      </c>
      <c r="AB3073" s="82" t="s">
        <v>4103</v>
      </c>
      <c r="AC3073" s="82" t="s">
        <v>4104</v>
      </c>
      <c r="AD3073" s="82" t="s">
        <v>179</v>
      </c>
      <c r="AE3073" s="82" t="s">
        <v>4105</v>
      </c>
      <c r="AN3073" s="82" t="s">
        <v>76</v>
      </c>
      <c r="AQ3073" s="82" t="s">
        <v>78</v>
      </c>
      <c r="AR3073" s="82" t="s">
        <v>4274</v>
      </c>
      <c r="AS3073" s="84">
        <v>42109</v>
      </c>
      <c r="AT3073" s="85">
        <v>2015</v>
      </c>
      <c r="AU3073" s="82" t="s">
        <v>4278</v>
      </c>
      <c r="AV3073" s="84">
        <v>43921</v>
      </c>
      <c r="AW3073" s="85">
        <v>2020</v>
      </c>
      <c r="AX3073" s="85">
        <f>Table1[[#This Row],[End TEST]]-Table1[[#This Row],[Start TEST]]</f>
        <v>5</v>
      </c>
      <c r="AY3073" s="85">
        <f>Table1[[#This Row],[TEST_Diff]]+1</f>
        <v>6</v>
      </c>
      <c r="AZ3073" s="92">
        <f>DATEDIF(Table1[[#This Row],[Start Year]],Table1[[#This Row],[End Year]],"d") / 365</f>
        <v>4.9643835616438352</v>
      </c>
      <c r="BA3073" s="82">
        <v>5037</v>
      </c>
      <c r="BB3073" s="82">
        <v>350840</v>
      </c>
      <c r="BD3073" s="82">
        <v>1</v>
      </c>
      <c r="BE3073" s="82">
        <v>1</v>
      </c>
      <c r="BF3073" s="82">
        <v>1</v>
      </c>
      <c r="BG3073" s="82">
        <v>1</v>
      </c>
      <c r="BH3073" s="82">
        <v>1</v>
      </c>
      <c r="BI3073" s="82">
        <v>1</v>
      </c>
      <c r="BJ3073" s="82">
        <v>1</v>
      </c>
      <c r="BK3073" s="82">
        <v>1</v>
      </c>
      <c r="BO3073" s="82">
        <v>1</v>
      </c>
      <c r="BP3073" s="82">
        <v>1</v>
      </c>
      <c r="BU3073" s="82">
        <v>1</v>
      </c>
    </row>
    <row r="3074" spans="1:73" x14ac:dyDescent="0.5">
      <c r="A3074" s="82">
        <v>262</v>
      </c>
      <c r="B3074" s="82" t="s">
        <v>4100</v>
      </c>
      <c r="D3074" s="90">
        <v>43514</v>
      </c>
      <c r="E3074" s="90" t="s">
        <v>4101</v>
      </c>
      <c r="F3074" s="90"/>
      <c r="G3074" s="82" t="s">
        <v>4101</v>
      </c>
      <c r="H3074" s="82" t="s">
        <v>4102</v>
      </c>
      <c r="I3074" s="80" t="s">
        <v>129</v>
      </c>
      <c r="J3074" s="80">
        <v>25</v>
      </c>
      <c r="K3074" s="80">
        <v>5</v>
      </c>
      <c r="L3074" s="80" t="s">
        <v>179</v>
      </c>
      <c r="M3074" s="80">
        <v>14</v>
      </c>
      <c r="N3074" s="80">
        <v>-4.0383329999999997</v>
      </c>
      <c r="O3074" s="80">
        <v>21.758662999999999</v>
      </c>
      <c r="P3074" s="80" t="s">
        <v>69</v>
      </c>
      <c r="Q3074" s="80">
        <v>0</v>
      </c>
      <c r="R3074" s="80">
        <v>2.6272389999999999</v>
      </c>
      <c r="S3074" s="80">
        <v>23.381664000000001</v>
      </c>
      <c r="U3074" s="91">
        <f>Table1[[#This Row],[Distribution Amount (Dollars)]]/Table1[[#This Row],[NEWdatediff]]</f>
        <v>0</v>
      </c>
      <c r="V3074" s="82" t="s">
        <v>2579</v>
      </c>
      <c r="W3074" s="82" t="s">
        <v>71</v>
      </c>
      <c r="X3074" s="82" t="s">
        <v>234</v>
      </c>
      <c r="Y3074" s="82" t="s">
        <v>182</v>
      </c>
      <c r="Z3074" s="82">
        <v>1</v>
      </c>
      <c r="AB3074" s="82" t="s">
        <v>4103</v>
      </c>
      <c r="AC3074" s="82" t="s">
        <v>4104</v>
      </c>
      <c r="AD3074" s="82" t="s">
        <v>179</v>
      </c>
      <c r="AE3074" s="82" t="s">
        <v>4105</v>
      </c>
      <c r="AN3074" s="82" t="s">
        <v>76</v>
      </c>
      <c r="AQ3074" s="82" t="s">
        <v>78</v>
      </c>
      <c r="AR3074" s="82" t="s">
        <v>4274</v>
      </c>
      <c r="AS3074" s="84">
        <v>42109</v>
      </c>
      <c r="AT3074" s="85">
        <v>2015</v>
      </c>
      <c r="AU3074" s="82" t="s">
        <v>4278</v>
      </c>
      <c r="AV3074" s="84">
        <v>43921</v>
      </c>
      <c r="AW3074" s="85">
        <v>2020</v>
      </c>
      <c r="AX3074" s="85">
        <f>Table1[[#This Row],[End TEST]]-Table1[[#This Row],[Start TEST]]</f>
        <v>5</v>
      </c>
      <c r="AY3074" s="85">
        <f>Table1[[#This Row],[TEST_Diff]]+1</f>
        <v>6</v>
      </c>
      <c r="AZ3074" s="92">
        <f>DATEDIF(Table1[[#This Row],[Start Year]],Table1[[#This Row],[End Year]],"d") / 365</f>
        <v>4.9643835616438352</v>
      </c>
      <c r="BA3074" s="82">
        <v>5037</v>
      </c>
      <c r="BB3074" s="82">
        <v>350840</v>
      </c>
      <c r="BD3074" s="82">
        <v>1</v>
      </c>
      <c r="BE3074" s="82">
        <v>1</v>
      </c>
      <c r="BF3074" s="82">
        <v>1</v>
      </c>
      <c r="BG3074" s="82">
        <v>1</v>
      </c>
      <c r="BH3074" s="82">
        <v>1</v>
      </c>
      <c r="BI3074" s="82">
        <v>1</v>
      </c>
      <c r="BJ3074" s="82">
        <v>1</v>
      </c>
      <c r="BK3074" s="82">
        <v>1</v>
      </c>
      <c r="BO3074" s="82">
        <v>1</v>
      </c>
      <c r="BP3074" s="82">
        <v>1</v>
      </c>
      <c r="BU3074" s="82">
        <v>1</v>
      </c>
    </row>
    <row r="3075" spans="1:73" x14ac:dyDescent="0.5">
      <c r="A3075" s="82">
        <v>262</v>
      </c>
      <c r="B3075" s="82" t="s">
        <v>4100</v>
      </c>
      <c r="D3075" s="90">
        <v>43514</v>
      </c>
      <c r="E3075" s="90" t="s">
        <v>4101</v>
      </c>
      <c r="F3075" s="90"/>
      <c r="G3075" s="82" t="s">
        <v>4101</v>
      </c>
      <c r="H3075" s="82" t="s">
        <v>4102</v>
      </c>
      <c r="I3075" s="80" t="s">
        <v>127</v>
      </c>
      <c r="J3075" s="80">
        <v>25</v>
      </c>
      <c r="K3075" s="80">
        <v>5</v>
      </c>
      <c r="L3075" s="80" t="s">
        <v>118</v>
      </c>
      <c r="M3075" s="80">
        <v>5</v>
      </c>
      <c r="N3075" s="80">
        <v>-6.4530960000000004</v>
      </c>
      <c r="O3075" s="80">
        <v>34.894539000000002</v>
      </c>
      <c r="P3075" s="80" t="s">
        <v>69</v>
      </c>
      <c r="Q3075" s="80">
        <v>0</v>
      </c>
      <c r="R3075" s="80">
        <v>2.6272389999999999</v>
      </c>
      <c r="S3075" s="80">
        <v>23.381664000000001</v>
      </c>
      <c r="U3075" s="91">
        <f>Table1[[#This Row],[Distribution Amount (Dollars)]]/Table1[[#This Row],[NEWdatediff]]</f>
        <v>0</v>
      </c>
      <c r="V3075" s="82" t="s">
        <v>2579</v>
      </c>
      <c r="W3075" s="82" t="s">
        <v>71</v>
      </c>
      <c r="X3075" s="82" t="s">
        <v>234</v>
      </c>
      <c r="Y3075" s="82" t="s">
        <v>182</v>
      </c>
      <c r="Z3075" s="82">
        <v>1</v>
      </c>
      <c r="AB3075" s="82" t="s">
        <v>4103</v>
      </c>
      <c r="AC3075" s="82" t="s">
        <v>4104</v>
      </c>
      <c r="AD3075" s="82" t="s">
        <v>139</v>
      </c>
      <c r="AE3075" s="82" t="s">
        <v>4105</v>
      </c>
      <c r="AN3075" s="82" t="s">
        <v>76</v>
      </c>
      <c r="AQ3075" s="82" t="s">
        <v>78</v>
      </c>
      <c r="AR3075" s="82" t="s">
        <v>4274</v>
      </c>
      <c r="AS3075" s="84">
        <v>42109</v>
      </c>
      <c r="AT3075" s="85">
        <v>2015</v>
      </c>
      <c r="AU3075" s="82" t="s">
        <v>4278</v>
      </c>
      <c r="AV3075" s="84">
        <v>43921</v>
      </c>
      <c r="AW3075" s="85">
        <v>2020</v>
      </c>
      <c r="AX3075" s="85">
        <f>Table1[[#This Row],[End TEST]]-Table1[[#This Row],[Start TEST]]</f>
        <v>5</v>
      </c>
      <c r="AY3075" s="85">
        <f>Table1[[#This Row],[TEST_Diff]]+1</f>
        <v>6</v>
      </c>
      <c r="AZ3075" s="92">
        <f>DATEDIF(Table1[[#This Row],[Start Year]],Table1[[#This Row],[End Year]],"d") / 365</f>
        <v>4.9643835616438352</v>
      </c>
      <c r="BA3075" s="82">
        <v>5037</v>
      </c>
      <c r="BB3075" s="82">
        <v>350840</v>
      </c>
      <c r="BD3075" s="82">
        <v>1</v>
      </c>
      <c r="BE3075" s="82">
        <v>1</v>
      </c>
      <c r="BF3075" s="82">
        <v>1</v>
      </c>
      <c r="BG3075" s="82">
        <v>1</v>
      </c>
      <c r="BH3075" s="82">
        <v>1</v>
      </c>
      <c r="BI3075" s="82">
        <v>1</v>
      </c>
      <c r="BJ3075" s="82">
        <v>1</v>
      </c>
      <c r="BK3075" s="82">
        <v>1</v>
      </c>
      <c r="BO3075" s="82">
        <v>1</v>
      </c>
      <c r="BP3075" s="82">
        <v>1</v>
      </c>
      <c r="BU3075" s="82">
        <v>1</v>
      </c>
    </row>
    <row r="3076" spans="1:73" x14ac:dyDescent="0.5">
      <c r="A3076" s="82">
        <v>262</v>
      </c>
      <c r="B3076" s="82" t="s">
        <v>4100</v>
      </c>
      <c r="D3076" s="90">
        <v>43514</v>
      </c>
      <c r="E3076" s="90" t="s">
        <v>4101</v>
      </c>
      <c r="F3076" s="90"/>
      <c r="G3076" s="82" t="s">
        <v>4101</v>
      </c>
      <c r="H3076" s="82" t="s">
        <v>4102</v>
      </c>
      <c r="I3076" s="80" t="s">
        <v>262</v>
      </c>
      <c r="J3076" s="80">
        <v>25</v>
      </c>
      <c r="K3076" s="80">
        <v>5</v>
      </c>
      <c r="L3076" s="80" t="s">
        <v>118</v>
      </c>
      <c r="M3076" s="80">
        <v>5</v>
      </c>
      <c r="N3076" s="80">
        <v>-6.4530960000000004</v>
      </c>
      <c r="O3076" s="80">
        <v>34.894539000000002</v>
      </c>
      <c r="P3076" s="80" t="s">
        <v>69</v>
      </c>
      <c r="Q3076" s="80">
        <v>0</v>
      </c>
      <c r="R3076" s="80">
        <v>2.6272389999999999</v>
      </c>
      <c r="S3076" s="80">
        <v>23.381664000000001</v>
      </c>
      <c r="U3076" s="91">
        <f>Table1[[#This Row],[Distribution Amount (Dollars)]]/Table1[[#This Row],[NEWdatediff]]</f>
        <v>0</v>
      </c>
      <c r="V3076" s="82" t="s">
        <v>2579</v>
      </c>
      <c r="W3076" s="82" t="s">
        <v>71</v>
      </c>
      <c r="X3076" s="82" t="s">
        <v>234</v>
      </c>
      <c r="Y3076" s="82" t="s">
        <v>182</v>
      </c>
      <c r="Z3076" s="82">
        <v>1</v>
      </c>
      <c r="AB3076" s="82" t="s">
        <v>4103</v>
      </c>
      <c r="AC3076" s="82" t="s">
        <v>4104</v>
      </c>
      <c r="AD3076" s="82" t="s">
        <v>139</v>
      </c>
      <c r="AE3076" s="82" t="s">
        <v>4105</v>
      </c>
      <c r="AN3076" s="82" t="s">
        <v>76</v>
      </c>
      <c r="AQ3076" s="82" t="s">
        <v>78</v>
      </c>
      <c r="AR3076" s="82" t="s">
        <v>4274</v>
      </c>
      <c r="AS3076" s="84">
        <v>42109</v>
      </c>
      <c r="AT3076" s="85">
        <v>2015</v>
      </c>
      <c r="AU3076" s="82" t="s">
        <v>4278</v>
      </c>
      <c r="AV3076" s="84">
        <v>43921</v>
      </c>
      <c r="AW3076" s="85">
        <v>2020</v>
      </c>
      <c r="AX3076" s="85">
        <f>Table1[[#This Row],[End TEST]]-Table1[[#This Row],[Start TEST]]</f>
        <v>5</v>
      </c>
      <c r="AY3076" s="85">
        <f>Table1[[#This Row],[TEST_Diff]]+1</f>
        <v>6</v>
      </c>
      <c r="AZ3076" s="92">
        <f>DATEDIF(Table1[[#This Row],[Start Year]],Table1[[#This Row],[End Year]],"d") / 365</f>
        <v>4.9643835616438352</v>
      </c>
      <c r="BA3076" s="82">
        <v>5037</v>
      </c>
      <c r="BB3076" s="82">
        <v>350840</v>
      </c>
      <c r="BD3076" s="82">
        <v>1</v>
      </c>
      <c r="BE3076" s="82">
        <v>1</v>
      </c>
      <c r="BF3076" s="82">
        <v>1</v>
      </c>
      <c r="BG3076" s="82">
        <v>1</v>
      </c>
      <c r="BH3076" s="82">
        <v>1</v>
      </c>
      <c r="BI3076" s="82">
        <v>1</v>
      </c>
      <c r="BJ3076" s="82">
        <v>1</v>
      </c>
      <c r="BK3076" s="82">
        <v>1</v>
      </c>
      <c r="BO3076" s="82">
        <v>1</v>
      </c>
      <c r="BP3076" s="82">
        <v>1</v>
      </c>
      <c r="BU3076" s="82">
        <v>1</v>
      </c>
    </row>
    <row r="3077" spans="1:73" x14ac:dyDescent="0.5">
      <c r="A3077" s="82">
        <v>262</v>
      </c>
      <c r="B3077" s="82" t="s">
        <v>4100</v>
      </c>
      <c r="D3077" s="90">
        <v>43514</v>
      </c>
      <c r="E3077" s="90" t="s">
        <v>4101</v>
      </c>
      <c r="F3077" s="90"/>
      <c r="G3077" s="82" t="s">
        <v>4101</v>
      </c>
      <c r="H3077" s="82" t="s">
        <v>4102</v>
      </c>
      <c r="I3077" s="80" t="s">
        <v>206</v>
      </c>
      <c r="J3077" s="80">
        <v>25</v>
      </c>
      <c r="K3077" s="80">
        <v>5</v>
      </c>
      <c r="L3077" s="80" t="s">
        <v>118</v>
      </c>
      <c r="M3077" s="80">
        <v>5</v>
      </c>
      <c r="N3077" s="80">
        <v>-6.4530960000000004</v>
      </c>
      <c r="O3077" s="80">
        <v>34.894539000000002</v>
      </c>
      <c r="P3077" s="80" t="s">
        <v>69</v>
      </c>
      <c r="Q3077" s="80">
        <v>0</v>
      </c>
      <c r="R3077" s="80">
        <v>2.6272389999999999</v>
      </c>
      <c r="S3077" s="80">
        <v>23.381664000000001</v>
      </c>
      <c r="U3077" s="91">
        <f>Table1[[#This Row],[Distribution Amount (Dollars)]]/Table1[[#This Row],[NEWdatediff]]</f>
        <v>0</v>
      </c>
      <c r="V3077" s="82" t="s">
        <v>2579</v>
      </c>
      <c r="W3077" s="82" t="s">
        <v>71</v>
      </c>
      <c r="X3077" s="82" t="s">
        <v>234</v>
      </c>
      <c r="Y3077" s="82" t="s">
        <v>182</v>
      </c>
      <c r="Z3077" s="82">
        <v>1</v>
      </c>
      <c r="AB3077" s="82" t="s">
        <v>4103</v>
      </c>
      <c r="AC3077" s="82" t="s">
        <v>4104</v>
      </c>
      <c r="AD3077" s="82" t="s">
        <v>139</v>
      </c>
      <c r="AE3077" s="82" t="s">
        <v>4105</v>
      </c>
      <c r="AN3077" s="82" t="s">
        <v>76</v>
      </c>
      <c r="AQ3077" s="82" t="s">
        <v>78</v>
      </c>
      <c r="AR3077" s="82" t="s">
        <v>4274</v>
      </c>
      <c r="AS3077" s="84">
        <v>42109</v>
      </c>
      <c r="AT3077" s="85">
        <v>2015</v>
      </c>
      <c r="AU3077" s="82" t="s">
        <v>4278</v>
      </c>
      <c r="AV3077" s="84">
        <v>43921</v>
      </c>
      <c r="AW3077" s="85">
        <v>2020</v>
      </c>
      <c r="AX3077" s="85">
        <f>Table1[[#This Row],[End TEST]]-Table1[[#This Row],[Start TEST]]</f>
        <v>5</v>
      </c>
      <c r="AY3077" s="85">
        <f>Table1[[#This Row],[TEST_Diff]]+1</f>
        <v>6</v>
      </c>
      <c r="AZ3077" s="92">
        <f>DATEDIF(Table1[[#This Row],[Start Year]],Table1[[#This Row],[End Year]],"d") / 365</f>
        <v>4.9643835616438352</v>
      </c>
      <c r="BA3077" s="82">
        <v>5037</v>
      </c>
      <c r="BB3077" s="82">
        <v>350840</v>
      </c>
      <c r="BD3077" s="82">
        <v>1</v>
      </c>
      <c r="BE3077" s="82">
        <v>1</v>
      </c>
      <c r="BF3077" s="82">
        <v>1</v>
      </c>
      <c r="BG3077" s="82">
        <v>1</v>
      </c>
      <c r="BH3077" s="82">
        <v>1</v>
      </c>
      <c r="BI3077" s="82">
        <v>1</v>
      </c>
      <c r="BJ3077" s="82">
        <v>1</v>
      </c>
      <c r="BK3077" s="82">
        <v>1</v>
      </c>
      <c r="BO3077" s="82">
        <v>1</v>
      </c>
      <c r="BP3077" s="82">
        <v>1</v>
      </c>
      <c r="BU3077" s="82">
        <v>1</v>
      </c>
    </row>
    <row r="3078" spans="1:73" x14ac:dyDescent="0.5">
      <c r="A3078" s="82">
        <v>262</v>
      </c>
      <c r="B3078" s="82" t="s">
        <v>4100</v>
      </c>
      <c r="D3078" s="90">
        <v>43514</v>
      </c>
      <c r="E3078" s="90" t="s">
        <v>4101</v>
      </c>
      <c r="F3078" s="90"/>
      <c r="G3078" s="82" t="s">
        <v>4101</v>
      </c>
      <c r="H3078" s="82" t="s">
        <v>4102</v>
      </c>
      <c r="I3078" s="80" t="s">
        <v>129</v>
      </c>
      <c r="J3078" s="80">
        <v>25</v>
      </c>
      <c r="K3078" s="80">
        <v>5</v>
      </c>
      <c r="L3078" s="80" t="s">
        <v>118</v>
      </c>
      <c r="M3078" s="80">
        <v>5</v>
      </c>
      <c r="N3078" s="80">
        <v>-6.4530960000000004</v>
      </c>
      <c r="O3078" s="80">
        <v>34.894539000000002</v>
      </c>
      <c r="P3078" s="80" t="s">
        <v>69</v>
      </c>
      <c r="Q3078" s="80">
        <v>0</v>
      </c>
      <c r="R3078" s="80">
        <v>2.6272389999999999</v>
      </c>
      <c r="S3078" s="80">
        <v>23.381664000000001</v>
      </c>
      <c r="U3078" s="91">
        <f>Table1[[#This Row],[Distribution Amount (Dollars)]]/Table1[[#This Row],[NEWdatediff]]</f>
        <v>0</v>
      </c>
      <c r="V3078" s="82" t="s">
        <v>2579</v>
      </c>
      <c r="W3078" s="82" t="s">
        <v>71</v>
      </c>
      <c r="X3078" s="82" t="s">
        <v>234</v>
      </c>
      <c r="Y3078" s="82" t="s">
        <v>182</v>
      </c>
      <c r="Z3078" s="82">
        <v>1</v>
      </c>
      <c r="AB3078" s="82" t="s">
        <v>4103</v>
      </c>
      <c r="AC3078" s="82" t="s">
        <v>4104</v>
      </c>
      <c r="AD3078" s="82" t="s">
        <v>139</v>
      </c>
      <c r="AE3078" s="82" t="s">
        <v>4105</v>
      </c>
      <c r="AN3078" s="82" t="s">
        <v>76</v>
      </c>
      <c r="AQ3078" s="82" t="s">
        <v>78</v>
      </c>
      <c r="AR3078" s="82" t="s">
        <v>4274</v>
      </c>
      <c r="AS3078" s="84">
        <v>42109</v>
      </c>
      <c r="AT3078" s="85">
        <v>2015</v>
      </c>
      <c r="AU3078" s="82" t="s">
        <v>4278</v>
      </c>
      <c r="AV3078" s="84">
        <v>43921</v>
      </c>
      <c r="AW3078" s="85">
        <v>2020</v>
      </c>
      <c r="AX3078" s="85">
        <f>Table1[[#This Row],[End TEST]]-Table1[[#This Row],[Start TEST]]</f>
        <v>5</v>
      </c>
      <c r="AY3078" s="85">
        <f>Table1[[#This Row],[TEST_Diff]]+1</f>
        <v>6</v>
      </c>
      <c r="AZ3078" s="92">
        <f>DATEDIF(Table1[[#This Row],[Start Year]],Table1[[#This Row],[End Year]],"d") / 365</f>
        <v>4.9643835616438352</v>
      </c>
      <c r="BA3078" s="82">
        <v>5037</v>
      </c>
      <c r="BB3078" s="82">
        <v>350840</v>
      </c>
      <c r="BD3078" s="82">
        <v>1</v>
      </c>
      <c r="BE3078" s="82">
        <v>1</v>
      </c>
      <c r="BF3078" s="82">
        <v>1</v>
      </c>
      <c r="BG3078" s="82">
        <v>1</v>
      </c>
      <c r="BH3078" s="82">
        <v>1</v>
      </c>
      <c r="BI3078" s="82">
        <v>1</v>
      </c>
      <c r="BJ3078" s="82">
        <v>1</v>
      </c>
      <c r="BK3078" s="82">
        <v>1</v>
      </c>
      <c r="BO3078" s="82">
        <v>1</v>
      </c>
      <c r="BP3078" s="82">
        <v>1</v>
      </c>
      <c r="BU3078" s="82">
        <v>1</v>
      </c>
    </row>
    <row r="3079" spans="1:73" x14ac:dyDescent="0.5">
      <c r="A3079" s="82">
        <v>272</v>
      </c>
      <c r="B3079" s="82" t="s">
        <v>2725</v>
      </c>
      <c r="D3079" s="90">
        <v>43278</v>
      </c>
      <c r="E3079" s="90" t="s">
        <v>2726</v>
      </c>
      <c r="F3079" s="90"/>
      <c r="G3079" s="82" t="s">
        <v>2726</v>
      </c>
      <c r="H3079" s="82" t="s">
        <v>2727</v>
      </c>
      <c r="I3079" s="80" t="s">
        <v>128</v>
      </c>
      <c r="J3079" s="80">
        <v>35</v>
      </c>
      <c r="K3079" s="80">
        <v>1</v>
      </c>
      <c r="L3079" s="80" t="s">
        <v>139</v>
      </c>
      <c r="M3079" s="80">
        <v>100</v>
      </c>
      <c r="N3079" s="80">
        <v>9.1449999999999996</v>
      </c>
      <c r="O3079" s="80">
        <v>40.489674000000001</v>
      </c>
      <c r="P3079" s="80" t="s">
        <v>69</v>
      </c>
      <c r="Q3079" s="80">
        <v>0</v>
      </c>
      <c r="R3079" s="80">
        <v>2.6272389999999999</v>
      </c>
      <c r="S3079" s="80">
        <v>23.381664000000001</v>
      </c>
      <c r="U3079" s="91">
        <f>Table1[[#This Row],[Distribution Amount (Dollars)]]/Table1[[#This Row],[NEWdatediff]]</f>
        <v>0</v>
      </c>
      <c r="V3079" s="82" t="s">
        <v>2728</v>
      </c>
      <c r="W3079" s="82" t="s">
        <v>71</v>
      </c>
      <c r="X3079" s="82" t="s">
        <v>2729</v>
      </c>
      <c r="Z3079" s="82">
        <v>0</v>
      </c>
      <c r="AB3079" s="82" t="s">
        <v>2730</v>
      </c>
      <c r="AC3079" s="82" t="s">
        <v>2731</v>
      </c>
      <c r="AD3079" s="82" t="s">
        <v>139</v>
      </c>
      <c r="AE3079" s="82" t="s">
        <v>2732</v>
      </c>
      <c r="AN3079" s="82" t="s">
        <v>76</v>
      </c>
      <c r="AQ3079" s="82" t="s">
        <v>78</v>
      </c>
      <c r="AR3079" s="82" t="s">
        <v>4274</v>
      </c>
      <c r="AS3079" s="84">
        <v>42217</v>
      </c>
      <c r="AT3079" s="85">
        <v>2015</v>
      </c>
      <c r="AU3079" s="82" t="s">
        <v>4278</v>
      </c>
      <c r="AV3079" s="84">
        <v>44926</v>
      </c>
      <c r="AW3079" s="85">
        <v>2022</v>
      </c>
      <c r="AX3079" s="85">
        <f>Table1[[#This Row],[End TEST]]-Table1[[#This Row],[Start TEST]]</f>
        <v>7</v>
      </c>
      <c r="AY3079" s="85">
        <f>Table1[[#This Row],[TEST_Diff]]+1</f>
        <v>8</v>
      </c>
      <c r="AZ3079" s="92">
        <f>DATEDIF(Table1[[#This Row],[Start Year]],Table1[[#This Row],[End Year]],"d") / 365</f>
        <v>7.4219178082191783</v>
      </c>
      <c r="BA3079" s="82">
        <v>2500</v>
      </c>
      <c r="BC3079" s="82" t="s">
        <v>2733</v>
      </c>
    </row>
    <row r="3080" spans="1:73" x14ac:dyDescent="0.5">
      <c r="A3080" s="82">
        <v>272</v>
      </c>
      <c r="B3080" s="82" t="s">
        <v>2725</v>
      </c>
      <c r="D3080" s="90">
        <v>43278</v>
      </c>
      <c r="E3080" s="90" t="s">
        <v>2726</v>
      </c>
      <c r="F3080" s="90"/>
      <c r="G3080" s="82" t="s">
        <v>2726</v>
      </c>
      <c r="H3080" s="82" t="s">
        <v>2727</v>
      </c>
      <c r="I3080" s="80" t="s">
        <v>97</v>
      </c>
      <c r="J3080" s="80">
        <v>15</v>
      </c>
      <c r="K3080" s="80">
        <v>1</v>
      </c>
      <c r="L3080" s="80" t="s">
        <v>139</v>
      </c>
      <c r="M3080" s="80">
        <v>100</v>
      </c>
      <c r="N3080" s="80">
        <v>9.1449999999999996</v>
      </c>
      <c r="O3080" s="80">
        <v>40.489674000000001</v>
      </c>
      <c r="P3080" s="80" t="s">
        <v>69</v>
      </c>
      <c r="Q3080" s="80">
        <v>0</v>
      </c>
      <c r="R3080" s="80">
        <v>2.6272389999999999</v>
      </c>
      <c r="S3080" s="80">
        <v>23.381664000000001</v>
      </c>
      <c r="U3080" s="91">
        <f>Table1[[#This Row],[Distribution Amount (Dollars)]]/Table1[[#This Row],[NEWdatediff]]</f>
        <v>0</v>
      </c>
      <c r="V3080" s="82" t="s">
        <v>2728</v>
      </c>
      <c r="W3080" s="82" t="s">
        <v>71</v>
      </c>
      <c r="X3080" s="82" t="s">
        <v>2729</v>
      </c>
      <c r="Z3080" s="82">
        <v>0</v>
      </c>
      <c r="AB3080" s="82" t="s">
        <v>2730</v>
      </c>
      <c r="AC3080" s="82" t="s">
        <v>2731</v>
      </c>
      <c r="AD3080" s="82" t="s">
        <v>139</v>
      </c>
      <c r="AE3080" s="82" t="s">
        <v>2732</v>
      </c>
      <c r="AN3080" s="82" t="s">
        <v>76</v>
      </c>
      <c r="AQ3080" s="82" t="s">
        <v>78</v>
      </c>
      <c r="AR3080" s="82" t="s">
        <v>4274</v>
      </c>
      <c r="AS3080" s="84">
        <v>42217</v>
      </c>
      <c r="AT3080" s="85">
        <v>2015</v>
      </c>
      <c r="AU3080" s="82" t="s">
        <v>4278</v>
      </c>
      <c r="AV3080" s="84">
        <v>44926</v>
      </c>
      <c r="AW3080" s="85">
        <v>2022</v>
      </c>
      <c r="AX3080" s="85">
        <f>Table1[[#This Row],[End TEST]]-Table1[[#This Row],[Start TEST]]</f>
        <v>7</v>
      </c>
      <c r="AY3080" s="85">
        <f>Table1[[#This Row],[TEST_Diff]]+1</f>
        <v>8</v>
      </c>
      <c r="AZ3080" s="92">
        <f>DATEDIF(Table1[[#This Row],[Start Year]],Table1[[#This Row],[End Year]],"d") / 365</f>
        <v>7.4219178082191783</v>
      </c>
      <c r="BA3080" s="82">
        <v>2500</v>
      </c>
      <c r="BC3080" s="82" t="s">
        <v>2733</v>
      </c>
    </row>
    <row r="3081" spans="1:73" x14ac:dyDescent="0.5">
      <c r="A3081" s="82">
        <v>272</v>
      </c>
      <c r="B3081" s="82" t="s">
        <v>2725</v>
      </c>
      <c r="D3081" s="90">
        <v>43278</v>
      </c>
      <c r="E3081" s="90" t="s">
        <v>2726</v>
      </c>
      <c r="F3081" s="90"/>
      <c r="G3081" s="82" t="s">
        <v>2726</v>
      </c>
      <c r="H3081" s="82" t="s">
        <v>2727</v>
      </c>
      <c r="I3081" s="80" t="s">
        <v>127</v>
      </c>
      <c r="J3081" s="80">
        <v>15</v>
      </c>
      <c r="K3081" s="80">
        <v>1</v>
      </c>
      <c r="L3081" s="80" t="s">
        <v>139</v>
      </c>
      <c r="M3081" s="80">
        <v>100</v>
      </c>
      <c r="N3081" s="80">
        <v>9.1449999999999996</v>
      </c>
      <c r="O3081" s="80">
        <v>40.489674000000001</v>
      </c>
      <c r="P3081" s="80" t="s">
        <v>69</v>
      </c>
      <c r="Q3081" s="80">
        <v>0</v>
      </c>
      <c r="R3081" s="80">
        <v>2.6272389999999999</v>
      </c>
      <c r="S3081" s="80">
        <v>23.381664000000001</v>
      </c>
      <c r="U3081" s="91">
        <f>Table1[[#This Row],[Distribution Amount (Dollars)]]/Table1[[#This Row],[NEWdatediff]]</f>
        <v>0</v>
      </c>
      <c r="V3081" s="82" t="s">
        <v>2728</v>
      </c>
      <c r="W3081" s="82" t="s">
        <v>71</v>
      </c>
      <c r="X3081" s="82" t="s">
        <v>2729</v>
      </c>
      <c r="Z3081" s="82">
        <v>0</v>
      </c>
      <c r="AB3081" s="82" t="s">
        <v>2730</v>
      </c>
      <c r="AC3081" s="82" t="s">
        <v>2731</v>
      </c>
      <c r="AD3081" s="82" t="s">
        <v>139</v>
      </c>
      <c r="AE3081" s="82" t="s">
        <v>2732</v>
      </c>
      <c r="AN3081" s="82" t="s">
        <v>76</v>
      </c>
      <c r="AQ3081" s="82" t="s">
        <v>78</v>
      </c>
      <c r="AR3081" s="82" t="s">
        <v>4274</v>
      </c>
      <c r="AS3081" s="84">
        <v>42217</v>
      </c>
      <c r="AT3081" s="85">
        <v>2015</v>
      </c>
      <c r="AU3081" s="82" t="s">
        <v>4278</v>
      </c>
      <c r="AV3081" s="84">
        <v>44926</v>
      </c>
      <c r="AW3081" s="85">
        <v>2022</v>
      </c>
      <c r="AX3081" s="85">
        <f>Table1[[#This Row],[End TEST]]-Table1[[#This Row],[Start TEST]]</f>
        <v>7</v>
      </c>
      <c r="AY3081" s="85">
        <f>Table1[[#This Row],[TEST_Diff]]+1</f>
        <v>8</v>
      </c>
      <c r="AZ3081" s="92">
        <f>DATEDIF(Table1[[#This Row],[Start Year]],Table1[[#This Row],[End Year]],"d") / 365</f>
        <v>7.4219178082191783</v>
      </c>
      <c r="BA3081" s="82">
        <v>2500</v>
      </c>
      <c r="BC3081" s="82" t="s">
        <v>2733</v>
      </c>
    </row>
    <row r="3082" spans="1:73" x14ac:dyDescent="0.5">
      <c r="A3082" s="82">
        <v>272</v>
      </c>
      <c r="B3082" s="82" t="s">
        <v>2725</v>
      </c>
      <c r="D3082" s="90">
        <v>43278</v>
      </c>
      <c r="E3082" s="90" t="s">
        <v>2726</v>
      </c>
      <c r="F3082" s="90"/>
      <c r="G3082" s="82" t="s">
        <v>2726</v>
      </c>
      <c r="H3082" s="82" t="s">
        <v>2727</v>
      </c>
      <c r="I3082" s="80" t="s">
        <v>129</v>
      </c>
      <c r="J3082" s="80">
        <v>35</v>
      </c>
      <c r="K3082" s="80">
        <v>1</v>
      </c>
      <c r="L3082" s="80" t="s">
        <v>139</v>
      </c>
      <c r="M3082" s="80">
        <v>100</v>
      </c>
      <c r="N3082" s="80">
        <v>9.1449999999999996</v>
      </c>
      <c r="O3082" s="80">
        <v>40.489674000000001</v>
      </c>
      <c r="P3082" s="80" t="s">
        <v>69</v>
      </c>
      <c r="Q3082" s="80">
        <v>0</v>
      </c>
      <c r="R3082" s="80">
        <v>2.6272389999999999</v>
      </c>
      <c r="S3082" s="80">
        <v>23.381664000000001</v>
      </c>
      <c r="U3082" s="91">
        <f>Table1[[#This Row],[Distribution Amount (Dollars)]]/Table1[[#This Row],[NEWdatediff]]</f>
        <v>0</v>
      </c>
      <c r="V3082" s="82" t="s">
        <v>2728</v>
      </c>
      <c r="W3082" s="82" t="s">
        <v>71</v>
      </c>
      <c r="X3082" s="82" t="s">
        <v>2729</v>
      </c>
      <c r="Z3082" s="82">
        <v>0</v>
      </c>
      <c r="AB3082" s="82" t="s">
        <v>2730</v>
      </c>
      <c r="AC3082" s="82" t="s">
        <v>2731</v>
      </c>
      <c r="AD3082" s="82" t="s">
        <v>139</v>
      </c>
      <c r="AE3082" s="82" t="s">
        <v>2732</v>
      </c>
      <c r="AN3082" s="82" t="s">
        <v>76</v>
      </c>
      <c r="AQ3082" s="82" t="s">
        <v>78</v>
      </c>
      <c r="AR3082" s="82" t="s">
        <v>4274</v>
      </c>
      <c r="AS3082" s="84">
        <v>42217</v>
      </c>
      <c r="AT3082" s="85">
        <v>2015</v>
      </c>
      <c r="AU3082" s="82" t="s">
        <v>4278</v>
      </c>
      <c r="AV3082" s="84">
        <v>44926</v>
      </c>
      <c r="AW3082" s="85">
        <v>2022</v>
      </c>
      <c r="AX3082" s="85">
        <f>Table1[[#This Row],[End TEST]]-Table1[[#This Row],[Start TEST]]</f>
        <v>7</v>
      </c>
      <c r="AY3082" s="85">
        <f>Table1[[#This Row],[TEST_Diff]]+1</f>
        <v>8</v>
      </c>
      <c r="AZ3082" s="92">
        <f>DATEDIF(Table1[[#This Row],[Start Year]],Table1[[#This Row],[End Year]],"d") / 365</f>
        <v>7.4219178082191783</v>
      </c>
      <c r="BA3082" s="82">
        <v>2500</v>
      </c>
      <c r="BC3082" s="82" t="s">
        <v>2733</v>
      </c>
    </row>
    <row r="3083" spans="1:73" x14ac:dyDescent="0.5">
      <c r="A3083" s="82">
        <v>273</v>
      </c>
      <c r="B3083" s="82" t="s">
        <v>371</v>
      </c>
      <c r="D3083" s="90">
        <v>43579</v>
      </c>
      <c r="E3083" s="90" t="s">
        <v>372</v>
      </c>
      <c r="F3083" s="90"/>
      <c r="G3083" s="82" t="s">
        <v>372</v>
      </c>
      <c r="H3083" s="82" t="s">
        <v>373</v>
      </c>
      <c r="I3083" s="80" t="s">
        <v>127</v>
      </c>
      <c r="J3083" s="80">
        <v>20</v>
      </c>
      <c r="K3083" s="80">
        <v>4</v>
      </c>
      <c r="L3083" s="80" t="s">
        <v>152</v>
      </c>
      <c r="M3083" s="80">
        <v>20</v>
      </c>
      <c r="N3083" s="80">
        <v>-1.8655060000000001</v>
      </c>
      <c r="O3083" s="80">
        <v>29.917652</v>
      </c>
      <c r="P3083" s="80" t="s">
        <v>69</v>
      </c>
      <c r="Q3083" s="80">
        <v>0</v>
      </c>
      <c r="R3083" s="80">
        <v>2.6272389999999999</v>
      </c>
      <c r="S3083" s="80">
        <v>23.381664000000001</v>
      </c>
      <c r="T3083" s="80">
        <v>743588.76</v>
      </c>
      <c r="U3083" s="91">
        <f>Table1[[#This Row],[Distribution Amount (Dollars)]]/Table1[[#This Row],[NEWdatediff]]</f>
        <v>148717.75200000001</v>
      </c>
      <c r="V3083" s="82" t="s">
        <v>375</v>
      </c>
      <c r="W3083" s="82" t="s">
        <v>71</v>
      </c>
      <c r="X3083" s="82" t="s">
        <v>376</v>
      </c>
      <c r="Y3083" s="82" t="s">
        <v>182</v>
      </c>
      <c r="Z3083" s="82">
        <v>1</v>
      </c>
      <c r="AA3083" s="82" t="s">
        <v>210</v>
      </c>
      <c r="AB3083" s="82" t="s">
        <v>236</v>
      </c>
      <c r="AC3083" s="82" t="s">
        <v>377</v>
      </c>
      <c r="AD3083" s="82" t="s">
        <v>155</v>
      </c>
      <c r="AE3083" s="82" t="s">
        <v>378</v>
      </c>
      <c r="AI3083" s="82" t="s">
        <v>379</v>
      </c>
      <c r="AM3083" s="82" t="s">
        <v>380</v>
      </c>
      <c r="AN3083" s="82" t="s">
        <v>76</v>
      </c>
      <c r="AP3083" s="82">
        <v>18589719</v>
      </c>
      <c r="AQ3083" s="82" t="s">
        <v>78</v>
      </c>
      <c r="AR3083" s="82" t="s">
        <v>4274</v>
      </c>
      <c r="AS3083" s="84">
        <v>42444</v>
      </c>
      <c r="AT3083" s="85">
        <v>2016</v>
      </c>
      <c r="AU3083" s="82" t="s">
        <v>4278</v>
      </c>
      <c r="AV3083" s="84">
        <v>43921</v>
      </c>
      <c r="AW3083" s="85">
        <v>2020</v>
      </c>
      <c r="AX3083" s="85">
        <f>Table1[[#This Row],[End TEST]]-Table1[[#This Row],[Start TEST]]</f>
        <v>4</v>
      </c>
      <c r="AY3083" s="85">
        <f>Table1[[#This Row],[TEST_Diff]]+1</f>
        <v>5</v>
      </c>
      <c r="AZ3083" s="92">
        <f>DATEDIF(Table1[[#This Row],[Start Year]],Table1[[#This Row],[End Year]],"d") / 365</f>
        <v>4.0465753424657533</v>
      </c>
      <c r="BA3083" s="82">
        <v>1644126</v>
      </c>
      <c r="BC3083" s="82" t="s">
        <v>381</v>
      </c>
      <c r="BD3083" s="82">
        <v>1</v>
      </c>
      <c r="BF3083" s="82">
        <v>1</v>
      </c>
      <c r="BJ3083" s="82">
        <v>1</v>
      </c>
      <c r="BP3083" s="82">
        <v>1</v>
      </c>
    </row>
    <row r="3084" spans="1:73" x14ac:dyDescent="0.5">
      <c r="A3084" s="82">
        <v>273</v>
      </c>
      <c r="B3084" s="82" t="s">
        <v>371</v>
      </c>
      <c r="D3084" s="90">
        <v>43579</v>
      </c>
      <c r="E3084" s="90" t="s">
        <v>372</v>
      </c>
      <c r="F3084" s="90"/>
      <c r="G3084" s="82" t="s">
        <v>372</v>
      </c>
      <c r="H3084" s="82" t="s">
        <v>373</v>
      </c>
      <c r="I3084" s="80" t="s">
        <v>67</v>
      </c>
      <c r="J3084" s="80">
        <v>20</v>
      </c>
      <c r="K3084" s="80">
        <v>4</v>
      </c>
      <c r="L3084" s="80" t="s">
        <v>152</v>
      </c>
      <c r="M3084" s="80">
        <v>20</v>
      </c>
      <c r="N3084" s="80">
        <v>-1.8655060000000001</v>
      </c>
      <c r="O3084" s="80">
        <v>29.917652</v>
      </c>
      <c r="P3084" s="80" t="s">
        <v>69</v>
      </c>
      <c r="Q3084" s="80">
        <v>0</v>
      </c>
      <c r="R3084" s="80">
        <v>2.6272389999999999</v>
      </c>
      <c r="S3084" s="80">
        <v>23.381664000000001</v>
      </c>
      <c r="T3084" s="80">
        <v>743588.76</v>
      </c>
      <c r="U3084" s="91">
        <f>Table1[[#This Row],[Distribution Amount (Dollars)]]/Table1[[#This Row],[NEWdatediff]]</f>
        <v>148717.75200000001</v>
      </c>
      <c r="V3084" s="82" t="s">
        <v>375</v>
      </c>
      <c r="W3084" s="82" t="s">
        <v>71</v>
      </c>
      <c r="X3084" s="82" t="s">
        <v>376</v>
      </c>
      <c r="Y3084" s="82" t="s">
        <v>182</v>
      </c>
      <c r="Z3084" s="82">
        <v>1</v>
      </c>
      <c r="AA3084" s="82" t="s">
        <v>210</v>
      </c>
      <c r="AB3084" s="82" t="s">
        <v>236</v>
      </c>
      <c r="AC3084" s="82" t="s">
        <v>377</v>
      </c>
      <c r="AD3084" s="82" t="s">
        <v>155</v>
      </c>
      <c r="AE3084" s="82" t="s">
        <v>378</v>
      </c>
      <c r="AI3084" s="82" t="s">
        <v>379</v>
      </c>
      <c r="AM3084" s="82" t="s">
        <v>380</v>
      </c>
      <c r="AN3084" s="82" t="s">
        <v>76</v>
      </c>
      <c r="AP3084" s="82">
        <v>18589719</v>
      </c>
      <c r="AQ3084" s="82" t="s">
        <v>78</v>
      </c>
      <c r="AR3084" s="82" t="s">
        <v>4274</v>
      </c>
      <c r="AS3084" s="84">
        <v>42444</v>
      </c>
      <c r="AT3084" s="85">
        <v>2016</v>
      </c>
      <c r="AU3084" s="82" t="s">
        <v>4278</v>
      </c>
      <c r="AV3084" s="84">
        <v>43921</v>
      </c>
      <c r="AW3084" s="85">
        <v>2020</v>
      </c>
      <c r="AX3084" s="85">
        <f>Table1[[#This Row],[End TEST]]-Table1[[#This Row],[Start TEST]]</f>
        <v>4</v>
      </c>
      <c r="AY3084" s="85">
        <f>Table1[[#This Row],[TEST_Diff]]+1</f>
        <v>5</v>
      </c>
      <c r="AZ3084" s="92">
        <f>DATEDIF(Table1[[#This Row],[Start Year]],Table1[[#This Row],[End Year]],"d") / 365</f>
        <v>4.0465753424657533</v>
      </c>
      <c r="BA3084" s="82">
        <v>1644126</v>
      </c>
      <c r="BC3084" s="82" t="s">
        <v>381</v>
      </c>
      <c r="BD3084" s="82">
        <v>1</v>
      </c>
      <c r="BF3084" s="82">
        <v>1</v>
      </c>
      <c r="BJ3084" s="82">
        <v>1</v>
      </c>
      <c r="BP3084" s="82">
        <v>1</v>
      </c>
    </row>
    <row r="3085" spans="1:73" x14ac:dyDescent="0.5">
      <c r="A3085" s="82">
        <v>273</v>
      </c>
      <c r="B3085" s="82" t="s">
        <v>371</v>
      </c>
      <c r="D3085" s="90">
        <v>43579</v>
      </c>
      <c r="E3085" s="90" t="s">
        <v>372</v>
      </c>
      <c r="F3085" s="90"/>
      <c r="G3085" s="82" t="s">
        <v>372</v>
      </c>
      <c r="H3085" s="82" t="s">
        <v>373</v>
      </c>
      <c r="I3085" s="80" t="s">
        <v>129</v>
      </c>
      <c r="J3085" s="80">
        <v>20</v>
      </c>
      <c r="K3085" s="80">
        <v>4</v>
      </c>
      <c r="L3085" s="80" t="s">
        <v>152</v>
      </c>
      <c r="M3085" s="80">
        <v>20</v>
      </c>
      <c r="N3085" s="80">
        <v>-1.8655060000000001</v>
      </c>
      <c r="O3085" s="80">
        <v>29.917652</v>
      </c>
      <c r="P3085" s="80" t="s">
        <v>69</v>
      </c>
      <c r="Q3085" s="80">
        <v>0</v>
      </c>
      <c r="R3085" s="80">
        <v>2.6272389999999999</v>
      </c>
      <c r="S3085" s="80">
        <v>23.381664000000001</v>
      </c>
      <c r="T3085" s="80">
        <v>743588.76</v>
      </c>
      <c r="U3085" s="91">
        <f>Table1[[#This Row],[Distribution Amount (Dollars)]]/Table1[[#This Row],[NEWdatediff]]</f>
        <v>148717.75200000001</v>
      </c>
      <c r="V3085" s="82" t="s">
        <v>375</v>
      </c>
      <c r="W3085" s="82" t="s">
        <v>71</v>
      </c>
      <c r="X3085" s="82" t="s">
        <v>376</v>
      </c>
      <c r="Y3085" s="82" t="s">
        <v>182</v>
      </c>
      <c r="Z3085" s="82">
        <v>1</v>
      </c>
      <c r="AA3085" s="82" t="s">
        <v>210</v>
      </c>
      <c r="AB3085" s="82" t="s">
        <v>236</v>
      </c>
      <c r="AC3085" s="82" t="s">
        <v>377</v>
      </c>
      <c r="AD3085" s="82" t="s">
        <v>155</v>
      </c>
      <c r="AE3085" s="82" t="s">
        <v>378</v>
      </c>
      <c r="AI3085" s="82" t="s">
        <v>379</v>
      </c>
      <c r="AM3085" s="82" t="s">
        <v>380</v>
      </c>
      <c r="AN3085" s="82" t="s">
        <v>76</v>
      </c>
      <c r="AP3085" s="82">
        <v>18589719</v>
      </c>
      <c r="AQ3085" s="82" t="s">
        <v>78</v>
      </c>
      <c r="AR3085" s="82" t="s">
        <v>4274</v>
      </c>
      <c r="AS3085" s="84">
        <v>42444</v>
      </c>
      <c r="AT3085" s="85">
        <v>2016</v>
      </c>
      <c r="AU3085" s="82" t="s">
        <v>4278</v>
      </c>
      <c r="AV3085" s="84">
        <v>43921</v>
      </c>
      <c r="AW3085" s="85">
        <v>2020</v>
      </c>
      <c r="AX3085" s="85">
        <f>Table1[[#This Row],[End TEST]]-Table1[[#This Row],[Start TEST]]</f>
        <v>4</v>
      </c>
      <c r="AY3085" s="85">
        <f>Table1[[#This Row],[TEST_Diff]]+1</f>
        <v>5</v>
      </c>
      <c r="AZ3085" s="92">
        <f>DATEDIF(Table1[[#This Row],[Start Year]],Table1[[#This Row],[End Year]],"d") / 365</f>
        <v>4.0465753424657533</v>
      </c>
      <c r="BA3085" s="82">
        <v>1644126</v>
      </c>
      <c r="BC3085" s="82" t="s">
        <v>381</v>
      </c>
      <c r="BD3085" s="82">
        <v>1</v>
      </c>
      <c r="BF3085" s="82">
        <v>1</v>
      </c>
      <c r="BJ3085" s="82">
        <v>1</v>
      </c>
      <c r="BP3085" s="82">
        <v>1</v>
      </c>
    </row>
    <row r="3086" spans="1:73" x14ac:dyDescent="0.5">
      <c r="A3086" s="82">
        <v>273</v>
      </c>
      <c r="B3086" s="82" t="s">
        <v>371</v>
      </c>
      <c r="D3086" s="90">
        <v>43579</v>
      </c>
      <c r="E3086" s="90" t="s">
        <v>372</v>
      </c>
      <c r="F3086" s="90"/>
      <c r="G3086" s="82" t="s">
        <v>372</v>
      </c>
      <c r="H3086" s="82" t="s">
        <v>373</v>
      </c>
      <c r="I3086" s="80" t="s">
        <v>128</v>
      </c>
      <c r="J3086" s="80">
        <v>40</v>
      </c>
      <c r="K3086" s="80">
        <v>4</v>
      </c>
      <c r="L3086" s="80" t="s">
        <v>152</v>
      </c>
      <c r="M3086" s="80">
        <v>20</v>
      </c>
      <c r="N3086" s="80">
        <v>-1.8655060000000001</v>
      </c>
      <c r="O3086" s="80">
        <v>29.917652</v>
      </c>
      <c r="P3086" s="80" t="s">
        <v>69</v>
      </c>
      <c r="Q3086" s="80">
        <v>0</v>
      </c>
      <c r="R3086" s="80">
        <v>2.6272389999999999</v>
      </c>
      <c r="S3086" s="80">
        <v>23.381664000000001</v>
      </c>
      <c r="T3086" s="80">
        <v>1487177.52</v>
      </c>
      <c r="U3086" s="91">
        <f>Table1[[#This Row],[Distribution Amount (Dollars)]]/Table1[[#This Row],[NEWdatediff]]</f>
        <v>297435.50400000002</v>
      </c>
      <c r="V3086" s="82" t="s">
        <v>375</v>
      </c>
      <c r="W3086" s="82" t="s">
        <v>71</v>
      </c>
      <c r="X3086" s="82" t="s">
        <v>376</v>
      </c>
      <c r="Y3086" s="82" t="s">
        <v>182</v>
      </c>
      <c r="Z3086" s="82">
        <v>1</v>
      </c>
      <c r="AA3086" s="82" t="s">
        <v>210</v>
      </c>
      <c r="AB3086" s="82" t="s">
        <v>236</v>
      </c>
      <c r="AC3086" s="82" t="s">
        <v>377</v>
      </c>
      <c r="AD3086" s="82" t="s">
        <v>155</v>
      </c>
      <c r="AE3086" s="82" t="s">
        <v>378</v>
      </c>
      <c r="AI3086" s="82" t="s">
        <v>379</v>
      </c>
      <c r="AM3086" s="82" t="s">
        <v>380</v>
      </c>
      <c r="AN3086" s="82" t="s">
        <v>76</v>
      </c>
      <c r="AP3086" s="82">
        <v>18589719</v>
      </c>
      <c r="AQ3086" s="82" t="s">
        <v>78</v>
      </c>
      <c r="AR3086" s="82" t="s">
        <v>4274</v>
      </c>
      <c r="AS3086" s="84">
        <v>42444</v>
      </c>
      <c r="AT3086" s="85">
        <v>2016</v>
      </c>
      <c r="AU3086" s="82" t="s">
        <v>4278</v>
      </c>
      <c r="AV3086" s="84">
        <v>43921</v>
      </c>
      <c r="AW3086" s="85">
        <v>2020</v>
      </c>
      <c r="AX3086" s="85">
        <f>Table1[[#This Row],[End TEST]]-Table1[[#This Row],[Start TEST]]</f>
        <v>4</v>
      </c>
      <c r="AY3086" s="85">
        <f>Table1[[#This Row],[TEST_Diff]]+1</f>
        <v>5</v>
      </c>
      <c r="AZ3086" s="92">
        <f>DATEDIF(Table1[[#This Row],[Start Year]],Table1[[#This Row],[End Year]],"d") / 365</f>
        <v>4.0465753424657533</v>
      </c>
      <c r="BA3086" s="82">
        <v>1644126</v>
      </c>
      <c r="BC3086" s="82" t="s">
        <v>381</v>
      </c>
      <c r="BD3086" s="82">
        <v>1</v>
      </c>
      <c r="BF3086" s="82">
        <v>1</v>
      </c>
      <c r="BJ3086" s="82">
        <v>1</v>
      </c>
      <c r="BP3086" s="82">
        <v>1</v>
      </c>
    </row>
    <row r="3087" spans="1:73" x14ac:dyDescent="0.5">
      <c r="A3087" s="82">
        <v>273</v>
      </c>
      <c r="B3087" s="82" t="s">
        <v>371</v>
      </c>
      <c r="D3087" s="90">
        <v>43579</v>
      </c>
      <c r="E3087" s="90" t="s">
        <v>372</v>
      </c>
      <c r="F3087" s="90"/>
      <c r="G3087" s="82" t="s">
        <v>372</v>
      </c>
      <c r="H3087" s="82" t="s">
        <v>373</v>
      </c>
      <c r="I3087" s="80" t="s">
        <v>127</v>
      </c>
      <c r="J3087" s="80">
        <v>20</v>
      </c>
      <c r="K3087" s="80">
        <v>4</v>
      </c>
      <c r="L3087" s="80" t="s">
        <v>155</v>
      </c>
      <c r="M3087" s="80">
        <v>25</v>
      </c>
      <c r="N3087" s="80">
        <v>-25.97325</v>
      </c>
      <c r="O3087" s="80">
        <v>32.572029999999998</v>
      </c>
      <c r="P3087" s="80" t="s">
        <v>69</v>
      </c>
      <c r="Q3087" s="80">
        <v>0</v>
      </c>
      <c r="R3087" s="80">
        <v>2.6272389999999999</v>
      </c>
      <c r="S3087" s="80">
        <v>23.381664000000001</v>
      </c>
      <c r="T3087" s="80">
        <v>929485.95</v>
      </c>
      <c r="U3087" s="91">
        <f>Table1[[#This Row],[Distribution Amount (Dollars)]]/Table1[[#This Row],[NEWdatediff]]</f>
        <v>185897.19</v>
      </c>
      <c r="V3087" s="82" t="s">
        <v>375</v>
      </c>
      <c r="W3087" s="82" t="s">
        <v>71</v>
      </c>
      <c r="X3087" s="82" t="s">
        <v>376</v>
      </c>
      <c r="Y3087" s="82" t="s">
        <v>182</v>
      </c>
      <c r="Z3087" s="82">
        <v>1</v>
      </c>
      <c r="AA3087" s="82" t="s">
        <v>210</v>
      </c>
      <c r="AB3087" s="82" t="s">
        <v>236</v>
      </c>
      <c r="AC3087" s="82" t="s">
        <v>377</v>
      </c>
      <c r="AD3087" s="82" t="s">
        <v>118</v>
      </c>
      <c r="AE3087" s="82" t="s">
        <v>378</v>
      </c>
      <c r="AI3087" s="82" t="s">
        <v>379</v>
      </c>
      <c r="AM3087" s="82" t="s">
        <v>380</v>
      </c>
      <c r="AN3087" s="82" t="s">
        <v>76</v>
      </c>
      <c r="AP3087" s="82">
        <v>18589719</v>
      </c>
      <c r="AQ3087" s="82" t="s">
        <v>78</v>
      </c>
      <c r="AR3087" s="82" t="s">
        <v>4274</v>
      </c>
      <c r="AS3087" s="84">
        <v>42444</v>
      </c>
      <c r="AT3087" s="85">
        <v>2016</v>
      </c>
      <c r="AU3087" s="82" t="s">
        <v>4278</v>
      </c>
      <c r="AV3087" s="84">
        <v>43921</v>
      </c>
      <c r="AW3087" s="85">
        <v>2020</v>
      </c>
      <c r="AX3087" s="85">
        <f>Table1[[#This Row],[End TEST]]-Table1[[#This Row],[Start TEST]]</f>
        <v>4</v>
      </c>
      <c r="AY3087" s="85">
        <f>Table1[[#This Row],[TEST_Diff]]+1</f>
        <v>5</v>
      </c>
      <c r="AZ3087" s="92">
        <f>DATEDIF(Table1[[#This Row],[Start Year]],Table1[[#This Row],[End Year]],"d") / 365</f>
        <v>4.0465753424657533</v>
      </c>
      <c r="BA3087" s="82">
        <v>1644126</v>
      </c>
      <c r="BC3087" s="82" t="s">
        <v>381</v>
      </c>
      <c r="BD3087" s="82">
        <v>1</v>
      </c>
      <c r="BF3087" s="82">
        <v>1</v>
      </c>
      <c r="BJ3087" s="82">
        <v>1</v>
      </c>
      <c r="BP3087" s="82">
        <v>1</v>
      </c>
    </row>
    <row r="3088" spans="1:73" x14ac:dyDescent="0.5">
      <c r="A3088" s="82">
        <v>273</v>
      </c>
      <c r="B3088" s="82" t="s">
        <v>371</v>
      </c>
      <c r="D3088" s="90">
        <v>43579</v>
      </c>
      <c r="E3088" s="90" t="s">
        <v>372</v>
      </c>
      <c r="F3088" s="90"/>
      <c r="G3088" s="82" t="s">
        <v>372</v>
      </c>
      <c r="H3088" s="82" t="s">
        <v>373</v>
      </c>
      <c r="I3088" s="80" t="s">
        <v>67</v>
      </c>
      <c r="J3088" s="80">
        <v>20</v>
      </c>
      <c r="K3088" s="80">
        <v>4</v>
      </c>
      <c r="L3088" s="80" t="s">
        <v>155</v>
      </c>
      <c r="M3088" s="80">
        <v>25</v>
      </c>
      <c r="N3088" s="80">
        <v>-25.97325</v>
      </c>
      <c r="O3088" s="80">
        <v>32.572029999999998</v>
      </c>
      <c r="P3088" s="80" t="s">
        <v>69</v>
      </c>
      <c r="Q3088" s="80">
        <v>0</v>
      </c>
      <c r="R3088" s="80">
        <v>2.6272389999999999</v>
      </c>
      <c r="S3088" s="80">
        <v>23.381664000000001</v>
      </c>
      <c r="T3088" s="80">
        <v>929485.95</v>
      </c>
      <c r="U3088" s="91">
        <f>Table1[[#This Row],[Distribution Amount (Dollars)]]/Table1[[#This Row],[NEWdatediff]]</f>
        <v>185897.19</v>
      </c>
      <c r="V3088" s="82" t="s">
        <v>375</v>
      </c>
      <c r="W3088" s="82" t="s">
        <v>71</v>
      </c>
      <c r="X3088" s="82" t="s">
        <v>376</v>
      </c>
      <c r="Y3088" s="82" t="s">
        <v>182</v>
      </c>
      <c r="Z3088" s="82">
        <v>1</v>
      </c>
      <c r="AA3088" s="82" t="s">
        <v>210</v>
      </c>
      <c r="AB3088" s="82" t="s">
        <v>236</v>
      </c>
      <c r="AC3088" s="82" t="s">
        <v>377</v>
      </c>
      <c r="AD3088" s="82" t="s">
        <v>118</v>
      </c>
      <c r="AE3088" s="82" t="s">
        <v>378</v>
      </c>
      <c r="AI3088" s="82" t="s">
        <v>379</v>
      </c>
      <c r="AM3088" s="82" t="s">
        <v>380</v>
      </c>
      <c r="AN3088" s="82" t="s">
        <v>76</v>
      </c>
      <c r="AP3088" s="82">
        <v>18589719</v>
      </c>
      <c r="AQ3088" s="82" t="s">
        <v>78</v>
      </c>
      <c r="AR3088" s="82" t="s">
        <v>4274</v>
      </c>
      <c r="AS3088" s="84">
        <v>42444</v>
      </c>
      <c r="AT3088" s="85">
        <v>2016</v>
      </c>
      <c r="AU3088" s="82" t="s">
        <v>4278</v>
      </c>
      <c r="AV3088" s="84">
        <v>43921</v>
      </c>
      <c r="AW3088" s="85">
        <v>2020</v>
      </c>
      <c r="AX3088" s="85">
        <f>Table1[[#This Row],[End TEST]]-Table1[[#This Row],[Start TEST]]</f>
        <v>4</v>
      </c>
      <c r="AY3088" s="85">
        <f>Table1[[#This Row],[TEST_Diff]]+1</f>
        <v>5</v>
      </c>
      <c r="AZ3088" s="92">
        <f>DATEDIF(Table1[[#This Row],[Start Year]],Table1[[#This Row],[End Year]],"d") / 365</f>
        <v>4.0465753424657533</v>
      </c>
      <c r="BA3088" s="82">
        <v>1644126</v>
      </c>
      <c r="BC3088" s="82" t="s">
        <v>381</v>
      </c>
      <c r="BD3088" s="82">
        <v>1</v>
      </c>
      <c r="BF3088" s="82">
        <v>1</v>
      </c>
      <c r="BJ3088" s="82">
        <v>1</v>
      </c>
      <c r="BP3088" s="82">
        <v>1</v>
      </c>
    </row>
    <row r="3089" spans="1:68" x14ac:dyDescent="0.5">
      <c r="A3089" s="82">
        <v>273</v>
      </c>
      <c r="B3089" s="82" t="s">
        <v>371</v>
      </c>
      <c r="D3089" s="90">
        <v>43579</v>
      </c>
      <c r="E3089" s="90" t="s">
        <v>372</v>
      </c>
      <c r="F3089" s="90"/>
      <c r="G3089" s="82" t="s">
        <v>372</v>
      </c>
      <c r="H3089" s="82" t="s">
        <v>373</v>
      </c>
      <c r="I3089" s="80" t="s">
        <v>129</v>
      </c>
      <c r="J3089" s="80">
        <v>20</v>
      </c>
      <c r="K3089" s="80">
        <v>4</v>
      </c>
      <c r="L3089" s="80" t="s">
        <v>155</v>
      </c>
      <c r="M3089" s="80">
        <v>25</v>
      </c>
      <c r="N3089" s="80">
        <v>-25.97325</v>
      </c>
      <c r="O3089" s="80">
        <v>32.572029999999998</v>
      </c>
      <c r="P3089" s="80" t="s">
        <v>69</v>
      </c>
      <c r="Q3089" s="80">
        <v>0</v>
      </c>
      <c r="R3089" s="80">
        <v>2.6272389999999999</v>
      </c>
      <c r="S3089" s="80">
        <v>23.381664000000001</v>
      </c>
      <c r="T3089" s="80">
        <v>929485.95</v>
      </c>
      <c r="U3089" s="91">
        <f>Table1[[#This Row],[Distribution Amount (Dollars)]]/Table1[[#This Row],[NEWdatediff]]</f>
        <v>185897.19</v>
      </c>
      <c r="V3089" s="82" t="s">
        <v>375</v>
      </c>
      <c r="W3089" s="82" t="s">
        <v>71</v>
      </c>
      <c r="X3089" s="82" t="s">
        <v>376</v>
      </c>
      <c r="Y3089" s="82" t="s">
        <v>182</v>
      </c>
      <c r="Z3089" s="82">
        <v>1</v>
      </c>
      <c r="AA3089" s="82" t="s">
        <v>210</v>
      </c>
      <c r="AB3089" s="82" t="s">
        <v>236</v>
      </c>
      <c r="AC3089" s="82" t="s">
        <v>377</v>
      </c>
      <c r="AD3089" s="82" t="s">
        <v>118</v>
      </c>
      <c r="AE3089" s="82" t="s">
        <v>378</v>
      </c>
      <c r="AI3089" s="82" t="s">
        <v>379</v>
      </c>
      <c r="AM3089" s="82" t="s">
        <v>380</v>
      </c>
      <c r="AN3089" s="82" t="s">
        <v>76</v>
      </c>
      <c r="AP3089" s="82">
        <v>18589719</v>
      </c>
      <c r="AQ3089" s="82" t="s">
        <v>78</v>
      </c>
      <c r="AR3089" s="82" t="s">
        <v>4274</v>
      </c>
      <c r="AS3089" s="84">
        <v>42444</v>
      </c>
      <c r="AT3089" s="85">
        <v>2016</v>
      </c>
      <c r="AU3089" s="82" t="s">
        <v>4278</v>
      </c>
      <c r="AV3089" s="84">
        <v>43921</v>
      </c>
      <c r="AW3089" s="85">
        <v>2020</v>
      </c>
      <c r="AX3089" s="85">
        <f>Table1[[#This Row],[End TEST]]-Table1[[#This Row],[Start TEST]]</f>
        <v>4</v>
      </c>
      <c r="AY3089" s="85">
        <f>Table1[[#This Row],[TEST_Diff]]+1</f>
        <v>5</v>
      </c>
      <c r="AZ3089" s="92">
        <f>DATEDIF(Table1[[#This Row],[Start Year]],Table1[[#This Row],[End Year]],"d") / 365</f>
        <v>4.0465753424657533</v>
      </c>
      <c r="BA3089" s="82">
        <v>1644126</v>
      </c>
      <c r="BC3089" s="82" t="s">
        <v>381</v>
      </c>
      <c r="BD3089" s="82">
        <v>1</v>
      </c>
      <c r="BF3089" s="82">
        <v>1</v>
      </c>
      <c r="BJ3089" s="82">
        <v>1</v>
      </c>
      <c r="BP3089" s="82">
        <v>1</v>
      </c>
    </row>
    <row r="3090" spans="1:68" x14ac:dyDescent="0.5">
      <c r="A3090" s="82">
        <v>273</v>
      </c>
      <c r="B3090" s="82" t="s">
        <v>371</v>
      </c>
      <c r="D3090" s="90">
        <v>43579</v>
      </c>
      <c r="E3090" s="90" t="s">
        <v>372</v>
      </c>
      <c r="F3090" s="90"/>
      <c r="G3090" s="82" t="s">
        <v>372</v>
      </c>
      <c r="H3090" s="82" t="s">
        <v>373</v>
      </c>
      <c r="I3090" s="80" t="s">
        <v>128</v>
      </c>
      <c r="J3090" s="80">
        <v>40</v>
      </c>
      <c r="K3090" s="80">
        <v>4</v>
      </c>
      <c r="L3090" s="80" t="s">
        <v>155</v>
      </c>
      <c r="M3090" s="80">
        <v>25</v>
      </c>
      <c r="N3090" s="80">
        <v>-25.97325</v>
      </c>
      <c r="O3090" s="80">
        <v>32.572029999999998</v>
      </c>
      <c r="P3090" s="80" t="s">
        <v>69</v>
      </c>
      <c r="Q3090" s="80">
        <v>0</v>
      </c>
      <c r="R3090" s="80">
        <v>2.6272389999999999</v>
      </c>
      <c r="S3090" s="80">
        <v>23.381664000000001</v>
      </c>
      <c r="T3090" s="80">
        <v>1858971.9</v>
      </c>
      <c r="U3090" s="91">
        <f>Table1[[#This Row],[Distribution Amount (Dollars)]]/Table1[[#This Row],[NEWdatediff]]</f>
        <v>371794.38</v>
      </c>
      <c r="V3090" s="82" t="s">
        <v>375</v>
      </c>
      <c r="W3090" s="82" t="s">
        <v>71</v>
      </c>
      <c r="X3090" s="82" t="s">
        <v>376</v>
      </c>
      <c r="Y3090" s="82" t="s">
        <v>182</v>
      </c>
      <c r="Z3090" s="82">
        <v>1</v>
      </c>
      <c r="AA3090" s="82" t="s">
        <v>210</v>
      </c>
      <c r="AB3090" s="82" t="s">
        <v>236</v>
      </c>
      <c r="AC3090" s="82" t="s">
        <v>377</v>
      </c>
      <c r="AD3090" s="82" t="s">
        <v>118</v>
      </c>
      <c r="AE3090" s="82" t="s">
        <v>378</v>
      </c>
      <c r="AI3090" s="82" t="s">
        <v>379</v>
      </c>
      <c r="AM3090" s="82" t="s">
        <v>380</v>
      </c>
      <c r="AN3090" s="82" t="s">
        <v>76</v>
      </c>
      <c r="AP3090" s="82">
        <v>18589719</v>
      </c>
      <c r="AQ3090" s="82" t="s">
        <v>78</v>
      </c>
      <c r="AR3090" s="82" t="s">
        <v>4274</v>
      </c>
      <c r="AS3090" s="84">
        <v>42444</v>
      </c>
      <c r="AT3090" s="85">
        <v>2016</v>
      </c>
      <c r="AU3090" s="82" t="s">
        <v>4278</v>
      </c>
      <c r="AV3090" s="84">
        <v>43921</v>
      </c>
      <c r="AW3090" s="85">
        <v>2020</v>
      </c>
      <c r="AX3090" s="85">
        <f>Table1[[#This Row],[End TEST]]-Table1[[#This Row],[Start TEST]]</f>
        <v>4</v>
      </c>
      <c r="AY3090" s="85">
        <f>Table1[[#This Row],[TEST_Diff]]+1</f>
        <v>5</v>
      </c>
      <c r="AZ3090" s="92">
        <f>DATEDIF(Table1[[#This Row],[Start Year]],Table1[[#This Row],[End Year]],"d") / 365</f>
        <v>4.0465753424657533</v>
      </c>
      <c r="BA3090" s="82">
        <v>1644126</v>
      </c>
      <c r="BC3090" s="82" t="s">
        <v>381</v>
      </c>
      <c r="BD3090" s="82">
        <v>1</v>
      </c>
      <c r="BF3090" s="82">
        <v>1</v>
      </c>
      <c r="BJ3090" s="82">
        <v>1</v>
      </c>
      <c r="BP3090" s="82">
        <v>1</v>
      </c>
    </row>
    <row r="3091" spans="1:68" x14ac:dyDescent="0.5">
      <c r="A3091" s="82">
        <v>273</v>
      </c>
      <c r="B3091" s="82" t="s">
        <v>371</v>
      </c>
      <c r="D3091" s="90">
        <v>43579</v>
      </c>
      <c r="E3091" s="90" t="s">
        <v>372</v>
      </c>
      <c r="F3091" s="90"/>
      <c r="G3091" s="82" t="s">
        <v>372</v>
      </c>
      <c r="H3091" s="82" t="s">
        <v>373</v>
      </c>
      <c r="I3091" s="80" t="s">
        <v>127</v>
      </c>
      <c r="J3091" s="80">
        <v>20</v>
      </c>
      <c r="K3091" s="80">
        <v>4</v>
      </c>
      <c r="L3091" s="80" t="s">
        <v>374</v>
      </c>
      <c r="M3091" s="80">
        <v>25</v>
      </c>
      <c r="N3091" s="80">
        <v>-3.3730560000000001</v>
      </c>
      <c r="O3091" s="80">
        <v>29.918886000000001</v>
      </c>
      <c r="P3091" s="80" t="s">
        <v>69</v>
      </c>
      <c r="Q3091" s="80">
        <v>0</v>
      </c>
      <c r="R3091" s="80">
        <v>2.6272389999999999</v>
      </c>
      <c r="S3091" s="80">
        <v>23.381664000000001</v>
      </c>
      <c r="T3091" s="80">
        <v>929485.95</v>
      </c>
      <c r="U3091" s="91">
        <f>Table1[[#This Row],[Distribution Amount (Dollars)]]/Table1[[#This Row],[NEWdatediff]]</f>
        <v>185897.19</v>
      </c>
      <c r="V3091" s="82" t="s">
        <v>375</v>
      </c>
      <c r="W3091" s="82" t="s">
        <v>71</v>
      </c>
      <c r="X3091" s="82" t="s">
        <v>376</v>
      </c>
      <c r="Y3091" s="82" t="s">
        <v>182</v>
      </c>
      <c r="Z3091" s="82">
        <v>1</v>
      </c>
      <c r="AA3091" s="82" t="s">
        <v>210</v>
      </c>
      <c r="AB3091" s="82" t="s">
        <v>236</v>
      </c>
      <c r="AC3091" s="82" t="s">
        <v>377</v>
      </c>
      <c r="AD3091" s="82" t="s">
        <v>374</v>
      </c>
      <c r="AE3091" s="82" t="s">
        <v>378</v>
      </c>
      <c r="AI3091" s="82" t="s">
        <v>379</v>
      </c>
      <c r="AM3091" s="82" t="s">
        <v>380</v>
      </c>
      <c r="AN3091" s="82" t="s">
        <v>76</v>
      </c>
      <c r="AP3091" s="82">
        <v>18589719</v>
      </c>
      <c r="AQ3091" s="82" t="s">
        <v>78</v>
      </c>
      <c r="AR3091" s="82" t="s">
        <v>4274</v>
      </c>
      <c r="AS3091" s="84">
        <v>42444</v>
      </c>
      <c r="AT3091" s="85">
        <v>2016</v>
      </c>
      <c r="AU3091" s="82" t="s">
        <v>4278</v>
      </c>
      <c r="AV3091" s="84">
        <v>43921</v>
      </c>
      <c r="AW3091" s="85">
        <v>2020</v>
      </c>
      <c r="AX3091" s="85">
        <f>Table1[[#This Row],[End TEST]]-Table1[[#This Row],[Start TEST]]</f>
        <v>4</v>
      </c>
      <c r="AY3091" s="85">
        <f>Table1[[#This Row],[TEST_Diff]]+1</f>
        <v>5</v>
      </c>
      <c r="AZ3091" s="92">
        <f>DATEDIF(Table1[[#This Row],[Start Year]],Table1[[#This Row],[End Year]],"d") / 365</f>
        <v>4.0465753424657533</v>
      </c>
      <c r="BA3091" s="82">
        <v>1644126</v>
      </c>
      <c r="BC3091" s="82" t="s">
        <v>381</v>
      </c>
      <c r="BD3091" s="82">
        <v>1</v>
      </c>
      <c r="BF3091" s="82">
        <v>1</v>
      </c>
      <c r="BJ3091" s="82">
        <v>1</v>
      </c>
      <c r="BP3091" s="82">
        <v>1</v>
      </c>
    </row>
    <row r="3092" spans="1:68" x14ac:dyDescent="0.5">
      <c r="A3092" s="82">
        <v>273</v>
      </c>
      <c r="B3092" s="82" t="s">
        <v>371</v>
      </c>
      <c r="D3092" s="90">
        <v>43579</v>
      </c>
      <c r="E3092" s="90" t="s">
        <v>372</v>
      </c>
      <c r="F3092" s="90"/>
      <c r="G3092" s="82" t="s">
        <v>372</v>
      </c>
      <c r="H3092" s="82" t="s">
        <v>373</v>
      </c>
      <c r="I3092" s="80" t="s">
        <v>67</v>
      </c>
      <c r="J3092" s="80">
        <v>20</v>
      </c>
      <c r="K3092" s="80">
        <v>4</v>
      </c>
      <c r="L3092" s="80" t="s">
        <v>374</v>
      </c>
      <c r="M3092" s="80">
        <v>25</v>
      </c>
      <c r="N3092" s="80">
        <v>-3.3730560000000001</v>
      </c>
      <c r="O3092" s="80">
        <v>29.918886000000001</v>
      </c>
      <c r="P3092" s="80" t="s">
        <v>69</v>
      </c>
      <c r="Q3092" s="80">
        <v>0</v>
      </c>
      <c r="R3092" s="80">
        <v>2.6272389999999999</v>
      </c>
      <c r="S3092" s="80">
        <v>23.381664000000001</v>
      </c>
      <c r="T3092" s="80">
        <v>929485.95</v>
      </c>
      <c r="U3092" s="91">
        <f>Table1[[#This Row],[Distribution Amount (Dollars)]]/Table1[[#This Row],[NEWdatediff]]</f>
        <v>185897.19</v>
      </c>
      <c r="V3092" s="82" t="s">
        <v>375</v>
      </c>
      <c r="W3092" s="82" t="s">
        <v>71</v>
      </c>
      <c r="X3092" s="82" t="s">
        <v>376</v>
      </c>
      <c r="Y3092" s="82" t="s">
        <v>182</v>
      </c>
      <c r="Z3092" s="82">
        <v>1</v>
      </c>
      <c r="AA3092" s="82" t="s">
        <v>210</v>
      </c>
      <c r="AB3092" s="82" t="s">
        <v>236</v>
      </c>
      <c r="AC3092" s="82" t="s">
        <v>377</v>
      </c>
      <c r="AD3092" s="82" t="s">
        <v>374</v>
      </c>
      <c r="AE3092" s="82" t="s">
        <v>378</v>
      </c>
      <c r="AI3092" s="82" t="s">
        <v>379</v>
      </c>
      <c r="AM3092" s="82" t="s">
        <v>380</v>
      </c>
      <c r="AN3092" s="82" t="s">
        <v>76</v>
      </c>
      <c r="AP3092" s="82">
        <v>18589719</v>
      </c>
      <c r="AQ3092" s="82" t="s">
        <v>78</v>
      </c>
      <c r="AR3092" s="82" t="s">
        <v>4274</v>
      </c>
      <c r="AS3092" s="84">
        <v>42444</v>
      </c>
      <c r="AT3092" s="85">
        <v>2016</v>
      </c>
      <c r="AU3092" s="82" t="s">
        <v>4278</v>
      </c>
      <c r="AV3092" s="84">
        <v>43921</v>
      </c>
      <c r="AW3092" s="85">
        <v>2020</v>
      </c>
      <c r="AX3092" s="85">
        <f>Table1[[#This Row],[End TEST]]-Table1[[#This Row],[Start TEST]]</f>
        <v>4</v>
      </c>
      <c r="AY3092" s="85">
        <f>Table1[[#This Row],[TEST_Diff]]+1</f>
        <v>5</v>
      </c>
      <c r="AZ3092" s="92">
        <f>DATEDIF(Table1[[#This Row],[Start Year]],Table1[[#This Row],[End Year]],"d") / 365</f>
        <v>4.0465753424657533</v>
      </c>
      <c r="BA3092" s="82">
        <v>1644126</v>
      </c>
      <c r="BC3092" s="82" t="s">
        <v>381</v>
      </c>
      <c r="BD3092" s="82">
        <v>1</v>
      </c>
      <c r="BF3092" s="82">
        <v>1</v>
      </c>
      <c r="BJ3092" s="82">
        <v>1</v>
      </c>
      <c r="BP3092" s="82">
        <v>1</v>
      </c>
    </row>
    <row r="3093" spans="1:68" x14ac:dyDescent="0.5">
      <c r="A3093" s="82">
        <v>273</v>
      </c>
      <c r="B3093" s="82" t="s">
        <v>371</v>
      </c>
      <c r="D3093" s="90">
        <v>43579</v>
      </c>
      <c r="E3093" s="90" t="s">
        <v>372</v>
      </c>
      <c r="F3093" s="90"/>
      <c r="G3093" s="82" t="s">
        <v>372</v>
      </c>
      <c r="H3093" s="82" t="s">
        <v>373</v>
      </c>
      <c r="I3093" s="80" t="s">
        <v>129</v>
      </c>
      <c r="J3093" s="80">
        <v>20</v>
      </c>
      <c r="K3093" s="80">
        <v>4</v>
      </c>
      <c r="L3093" s="80" t="s">
        <v>374</v>
      </c>
      <c r="M3093" s="80">
        <v>25</v>
      </c>
      <c r="N3093" s="80">
        <v>-3.3730560000000001</v>
      </c>
      <c r="O3093" s="80">
        <v>29.918886000000001</v>
      </c>
      <c r="P3093" s="80" t="s">
        <v>69</v>
      </c>
      <c r="Q3093" s="80">
        <v>0</v>
      </c>
      <c r="R3093" s="80">
        <v>2.6272389999999999</v>
      </c>
      <c r="S3093" s="80">
        <v>23.381664000000001</v>
      </c>
      <c r="T3093" s="80">
        <v>929485.95</v>
      </c>
      <c r="U3093" s="91">
        <f>Table1[[#This Row],[Distribution Amount (Dollars)]]/Table1[[#This Row],[NEWdatediff]]</f>
        <v>185897.19</v>
      </c>
      <c r="V3093" s="82" t="s">
        <v>375</v>
      </c>
      <c r="W3093" s="82" t="s">
        <v>71</v>
      </c>
      <c r="X3093" s="82" t="s">
        <v>376</v>
      </c>
      <c r="Y3093" s="82" t="s">
        <v>182</v>
      </c>
      <c r="Z3093" s="82">
        <v>1</v>
      </c>
      <c r="AA3093" s="82" t="s">
        <v>210</v>
      </c>
      <c r="AB3093" s="82" t="s">
        <v>236</v>
      </c>
      <c r="AC3093" s="82" t="s">
        <v>377</v>
      </c>
      <c r="AD3093" s="82" t="s">
        <v>374</v>
      </c>
      <c r="AE3093" s="82" t="s">
        <v>378</v>
      </c>
      <c r="AI3093" s="82" t="s">
        <v>379</v>
      </c>
      <c r="AM3093" s="82" t="s">
        <v>380</v>
      </c>
      <c r="AN3093" s="82" t="s">
        <v>76</v>
      </c>
      <c r="AP3093" s="82">
        <v>18589719</v>
      </c>
      <c r="AQ3093" s="82" t="s">
        <v>78</v>
      </c>
      <c r="AR3093" s="82" t="s">
        <v>4274</v>
      </c>
      <c r="AS3093" s="84">
        <v>42444</v>
      </c>
      <c r="AT3093" s="85">
        <v>2016</v>
      </c>
      <c r="AU3093" s="82" t="s">
        <v>4278</v>
      </c>
      <c r="AV3093" s="84">
        <v>43921</v>
      </c>
      <c r="AW3093" s="85">
        <v>2020</v>
      </c>
      <c r="AX3093" s="85">
        <f>Table1[[#This Row],[End TEST]]-Table1[[#This Row],[Start TEST]]</f>
        <v>4</v>
      </c>
      <c r="AY3093" s="85">
        <f>Table1[[#This Row],[TEST_Diff]]+1</f>
        <v>5</v>
      </c>
      <c r="AZ3093" s="92">
        <f>DATEDIF(Table1[[#This Row],[Start Year]],Table1[[#This Row],[End Year]],"d") / 365</f>
        <v>4.0465753424657533</v>
      </c>
      <c r="BA3093" s="82">
        <v>1644126</v>
      </c>
      <c r="BC3093" s="82" t="s">
        <v>381</v>
      </c>
      <c r="BD3093" s="82">
        <v>1</v>
      </c>
      <c r="BF3093" s="82">
        <v>1</v>
      </c>
      <c r="BJ3093" s="82">
        <v>1</v>
      </c>
      <c r="BP3093" s="82">
        <v>1</v>
      </c>
    </row>
    <row r="3094" spans="1:68" x14ac:dyDescent="0.5">
      <c r="A3094" s="82">
        <v>273</v>
      </c>
      <c r="B3094" s="82" t="s">
        <v>371</v>
      </c>
      <c r="D3094" s="90">
        <v>43579</v>
      </c>
      <c r="E3094" s="90" t="s">
        <v>372</v>
      </c>
      <c r="F3094" s="90"/>
      <c r="G3094" s="82" t="s">
        <v>372</v>
      </c>
      <c r="H3094" s="82" t="s">
        <v>373</v>
      </c>
      <c r="I3094" s="80" t="s">
        <v>128</v>
      </c>
      <c r="J3094" s="80">
        <v>40</v>
      </c>
      <c r="K3094" s="80">
        <v>4</v>
      </c>
      <c r="L3094" s="80" t="s">
        <v>374</v>
      </c>
      <c r="M3094" s="80">
        <v>25</v>
      </c>
      <c r="N3094" s="80">
        <v>-3.3730560000000001</v>
      </c>
      <c r="O3094" s="80">
        <v>29.918886000000001</v>
      </c>
      <c r="P3094" s="80" t="s">
        <v>69</v>
      </c>
      <c r="Q3094" s="80">
        <v>0</v>
      </c>
      <c r="R3094" s="80">
        <v>2.6272389999999999</v>
      </c>
      <c r="S3094" s="80">
        <v>23.381664000000001</v>
      </c>
      <c r="T3094" s="80">
        <v>1858971.9</v>
      </c>
      <c r="U3094" s="91">
        <f>Table1[[#This Row],[Distribution Amount (Dollars)]]/Table1[[#This Row],[NEWdatediff]]</f>
        <v>371794.38</v>
      </c>
      <c r="V3094" s="82" t="s">
        <v>375</v>
      </c>
      <c r="W3094" s="82" t="s">
        <v>71</v>
      </c>
      <c r="X3094" s="82" t="s">
        <v>376</v>
      </c>
      <c r="Y3094" s="82" t="s">
        <v>182</v>
      </c>
      <c r="Z3094" s="82">
        <v>1</v>
      </c>
      <c r="AA3094" s="82" t="s">
        <v>210</v>
      </c>
      <c r="AB3094" s="82" t="s">
        <v>236</v>
      </c>
      <c r="AC3094" s="82" t="s">
        <v>377</v>
      </c>
      <c r="AD3094" s="82" t="s">
        <v>374</v>
      </c>
      <c r="AE3094" s="82" t="s">
        <v>378</v>
      </c>
      <c r="AI3094" s="82" t="s">
        <v>379</v>
      </c>
      <c r="AM3094" s="82" t="s">
        <v>380</v>
      </c>
      <c r="AN3094" s="82" t="s">
        <v>76</v>
      </c>
      <c r="AP3094" s="82">
        <v>18589719</v>
      </c>
      <c r="AQ3094" s="82" t="s">
        <v>78</v>
      </c>
      <c r="AR3094" s="82" t="s">
        <v>4274</v>
      </c>
      <c r="AS3094" s="84">
        <v>42444</v>
      </c>
      <c r="AT3094" s="85">
        <v>2016</v>
      </c>
      <c r="AU3094" s="82" t="s">
        <v>4278</v>
      </c>
      <c r="AV3094" s="84">
        <v>43921</v>
      </c>
      <c r="AW3094" s="85">
        <v>2020</v>
      </c>
      <c r="AX3094" s="85">
        <f>Table1[[#This Row],[End TEST]]-Table1[[#This Row],[Start TEST]]</f>
        <v>4</v>
      </c>
      <c r="AY3094" s="85">
        <f>Table1[[#This Row],[TEST_Diff]]+1</f>
        <v>5</v>
      </c>
      <c r="AZ3094" s="92">
        <f>DATEDIF(Table1[[#This Row],[Start Year]],Table1[[#This Row],[End Year]],"d") / 365</f>
        <v>4.0465753424657533</v>
      </c>
      <c r="BA3094" s="82">
        <v>1644126</v>
      </c>
      <c r="BC3094" s="82" t="s">
        <v>381</v>
      </c>
      <c r="BD3094" s="82">
        <v>1</v>
      </c>
      <c r="BF3094" s="82">
        <v>1</v>
      </c>
      <c r="BJ3094" s="82">
        <v>1</v>
      </c>
      <c r="BP3094" s="82">
        <v>1</v>
      </c>
    </row>
    <row r="3095" spans="1:68" x14ac:dyDescent="0.5">
      <c r="A3095" s="82">
        <v>273</v>
      </c>
      <c r="B3095" s="82" t="s">
        <v>371</v>
      </c>
      <c r="D3095" s="90">
        <v>43579</v>
      </c>
      <c r="E3095" s="90" t="s">
        <v>372</v>
      </c>
      <c r="F3095" s="90"/>
      <c r="G3095" s="82" t="s">
        <v>372</v>
      </c>
      <c r="H3095" s="82" t="s">
        <v>373</v>
      </c>
      <c r="I3095" s="80" t="s">
        <v>127</v>
      </c>
      <c r="J3095" s="80">
        <v>20</v>
      </c>
      <c r="K3095" s="80">
        <v>4</v>
      </c>
      <c r="L3095" s="80" t="s">
        <v>118</v>
      </c>
      <c r="M3095" s="80">
        <v>30</v>
      </c>
      <c r="N3095" s="80">
        <v>-6.4530960000000004</v>
      </c>
      <c r="O3095" s="80">
        <v>34.894539000000002</v>
      </c>
      <c r="P3095" s="80" t="s">
        <v>69</v>
      </c>
      <c r="Q3095" s="80">
        <v>0</v>
      </c>
      <c r="R3095" s="80">
        <v>2.6272389999999999</v>
      </c>
      <c r="S3095" s="80">
        <v>23.381664000000001</v>
      </c>
      <c r="T3095" s="80">
        <v>1115383.1399999999</v>
      </c>
      <c r="U3095" s="91">
        <f>Table1[[#This Row],[Distribution Amount (Dollars)]]/Table1[[#This Row],[NEWdatediff]]</f>
        <v>223076.62799999997</v>
      </c>
      <c r="V3095" s="82" t="s">
        <v>375</v>
      </c>
      <c r="W3095" s="82" t="s">
        <v>71</v>
      </c>
      <c r="X3095" s="82" t="s">
        <v>376</v>
      </c>
      <c r="Y3095" s="82" t="s">
        <v>182</v>
      </c>
      <c r="Z3095" s="82">
        <v>1</v>
      </c>
      <c r="AA3095" s="82" t="s">
        <v>210</v>
      </c>
      <c r="AB3095" s="82" t="s">
        <v>236</v>
      </c>
      <c r="AC3095" s="82" t="s">
        <v>377</v>
      </c>
      <c r="AD3095" s="82" t="s">
        <v>152</v>
      </c>
      <c r="AE3095" s="82" t="s">
        <v>378</v>
      </c>
      <c r="AI3095" s="82" t="s">
        <v>379</v>
      </c>
      <c r="AM3095" s="82" t="s">
        <v>380</v>
      </c>
      <c r="AN3095" s="82" t="s">
        <v>76</v>
      </c>
      <c r="AP3095" s="82">
        <v>18589719</v>
      </c>
      <c r="AQ3095" s="82" t="s">
        <v>78</v>
      </c>
      <c r="AR3095" s="82" t="s">
        <v>4274</v>
      </c>
      <c r="AS3095" s="84">
        <v>42444</v>
      </c>
      <c r="AT3095" s="85">
        <v>2016</v>
      </c>
      <c r="AU3095" s="82" t="s">
        <v>4278</v>
      </c>
      <c r="AV3095" s="84">
        <v>43921</v>
      </c>
      <c r="AW3095" s="85">
        <v>2020</v>
      </c>
      <c r="AX3095" s="85">
        <f>Table1[[#This Row],[End TEST]]-Table1[[#This Row],[Start TEST]]</f>
        <v>4</v>
      </c>
      <c r="AY3095" s="85">
        <f>Table1[[#This Row],[TEST_Diff]]+1</f>
        <v>5</v>
      </c>
      <c r="AZ3095" s="92">
        <f>DATEDIF(Table1[[#This Row],[Start Year]],Table1[[#This Row],[End Year]],"d") / 365</f>
        <v>4.0465753424657533</v>
      </c>
      <c r="BA3095" s="82">
        <v>1644126</v>
      </c>
      <c r="BC3095" s="82" t="s">
        <v>381</v>
      </c>
      <c r="BD3095" s="82">
        <v>1</v>
      </c>
      <c r="BF3095" s="82">
        <v>1</v>
      </c>
      <c r="BJ3095" s="82">
        <v>1</v>
      </c>
      <c r="BP3095" s="82">
        <v>1</v>
      </c>
    </row>
    <row r="3096" spans="1:68" x14ac:dyDescent="0.5">
      <c r="A3096" s="82">
        <v>273</v>
      </c>
      <c r="B3096" s="82" t="s">
        <v>371</v>
      </c>
      <c r="D3096" s="90">
        <v>43579</v>
      </c>
      <c r="E3096" s="90" t="s">
        <v>372</v>
      </c>
      <c r="F3096" s="90"/>
      <c r="G3096" s="82" t="s">
        <v>372</v>
      </c>
      <c r="H3096" s="82" t="s">
        <v>373</v>
      </c>
      <c r="I3096" s="80" t="s">
        <v>67</v>
      </c>
      <c r="J3096" s="80">
        <v>20</v>
      </c>
      <c r="K3096" s="80">
        <v>4</v>
      </c>
      <c r="L3096" s="80" t="s">
        <v>118</v>
      </c>
      <c r="M3096" s="80">
        <v>30</v>
      </c>
      <c r="N3096" s="80">
        <v>-6.4530960000000004</v>
      </c>
      <c r="O3096" s="80">
        <v>34.894539000000002</v>
      </c>
      <c r="P3096" s="80" t="s">
        <v>69</v>
      </c>
      <c r="Q3096" s="80">
        <v>0</v>
      </c>
      <c r="R3096" s="80">
        <v>2.6272389999999999</v>
      </c>
      <c r="S3096" s="80">
        <v>23.381664000000001</v>
      </c>
      <c r="T3096" s="80">
        <v>1115383.1399999999</v>
      </c>
      <c r="U3096" s="91">
        <f>Table1[[#This Row],[Distribution Amount (Dollars)]]/Table1[[#This Row],[NEWdatediff]]</f>
        <v>223076.62799999997</v>
      </c>
      <c r="V3096" s="82" t="s">
        <v>375</v>
      </c>
      <c r="W3096" s="82" t="s">
        <v>71</v>
      </c>
      <c r="X3096" s="82" t="s">
        <v>376</v>
      </c>
      <c r="Y3096" s="82" t="s">
        <v>182</v>
      </c>
      <c r="Z3096" s="82">
        <v>1</v>
      </c>
      <c r="AA3096" s="82" t="s">
        <v>210</v>
      </c>
      <c r="AB3096" s="82" t="s">
        <v>236</v>
      </c>
      <c r="AC3096" s="82" t="s">
        <v>377</v>
      </c>
      <c r="AD3096" s="82" t="s">
        <v>152</v>
      </c>
      <c r="AE3096" s="82" t="s">
        <v>378</v>
      </c>
      <c r="AI3096" s="82" t="s">
        <v>379</v>
      </c>
      <c r="AM3096" s="82" t="s">
        <v>380</v>
      </c>
      <c r="AN3096" s="82" t="s">
        <v>76</v>
      </c>
      <c r="AP3096" s="82">
        <v>18589719</v>
      </c>
      <c r="AQ3096" s="82" t="s">
        <v>78</v>
      </c>
      <c r="AR3096" s="82" t="s">
        <v>4274</v>
      </c>
      <c r="AS3096" s="84">
        <v>42444</v>
      </c>
      <c r="AT3096" s="85">
        <v>2016</v>
      </c>
      <c r="AU3096" s="82" t="s">
        <v>4278</v>
      </c>
      <c r="AV3096" s="84">
        <v>43921</v>
      </c>
      <c r="AW3096" s="85">
        <v>2020</v>
      </c>
      <c r="AX3096" s="85">
        <f>Table1[[#This Row],[End TEST]]-Table1[[#This Row],[Start TEST]]</f>
        <v>4</v>
      </c>
      <c r="AY3096" s="85">
        <f>Table1[[#This Row],[TEST_Diff]]+1</f>
        <v>5</v>
      </c>
      <c r="AZ3096" s="92">
        <f>DATEDIF(Table1[[#This Row],[Start Year]],Table1[[#This Row],[End Year]],"d") / 365</f>
        <v>4.0465753424657533</v>
      </c>
      <c r="BA3096" s="82">
        <v>1644126</v>
      </c>
      <c r="BC3096" s="82" t="s">
        <v>381</v>
      </c>
      <c r="BD3096" s="82">
        <v>1</v>
      </c>
      <c r="BF3096" s="82">
        <v>1</v>
      </c>
      <c r="BJ3096" s="82">
        <v>1</v>
      </c>
      <c r="BP3096" s="82">
        <v>1</v>
      </c>
    </row>
    <row r="3097" spans="1:68" x14ac:dyDescent="0.5">
      <c r="A3097" s="82">
        <v>273</v>
      </c>
      <c r="B3097" s="82" t="s">
        <v>371</v>
      </c>
      <c r="D3097" s="90">
        <v>43579</v>
      </c>
      <c r="E3097" s="90" t="s">
        <v>372</v>
      </c>
      <c r="F3097" s="90"/>
      <c r="G3097" s="82" t="s">
        <v>372</v>
      </c>
      <c r="H3097" s="82" t="s">
        <v>373</v>
      </c>
      <c r="I3097" s="80" t="s">
        <v>129</v>
      </c>
      <c r="J3097" s="80">
        <v>20</v>
      </c>
      <c r="K3097" s="80">
        <v>4</v>
      </c>
      <c r="L3097" s="80" t="s">
        <v>118</v>
      </c>
      <c r="M3097" s="80">
        <v>30</v>
      </c>
      <c r="N3097" s="80">
        <v>-6.4530960000000004</v>
      </c>
      <c r="O3097" s="80">
        <v>34.894539000000002</v>
      </c>
      <c r="P3097" s="80" t="s">
        <v>69</v>
      </c>
      <c r="Q3097" s="80">
        <v>0</v>
      </c>
      <c r="R3097" s="80">
        <v>2.6272389999999999</v>
      </c>
      <c r="S3097" s="80">
        <v>23.381664000000001</v>
      </c>
      <c r="T3097" s="80">
        <v>1115383.1399999999</v>
      </c>
      <c r="U3097" s="91">
        <f>Table1[[#This Row],[Distribution Amount (Dollars)]]/Table1[[#This Row],[NEWdatediff]]</f>
        <v>223076.62799999997</v>
      </c>
      <c r="V3097" s="82" t="s">
        <v>375</v>
      </c>
      <c r="W3097" s="82" t="s">
        <v>71</v>
      </c>
      <c r="X3097" s="82" t="s">
        <v>376</v>
      </c>
      <c r="Y3097" s="82" t="s">
        <v>182</v>
      </c>
      <c r="Z3097" s="82">
        <v>1</v>
      </c>
      <c r="AA3097" s="82" t="s">
        <v>210</v>
      </c>
      <c r="AB3097" s="82" t="s">
        <v>236</v>
      </c>
      <c r="AC3097" s="82" t="s">
        <v>377</v>
      </c>
      <c r="AD3097" s="82" t="s">
        <v>152</v>
      </c>
      <c r="AE3097" s="82" t="s">
        <v>378</v>
      </c>
      <c r="AI3097" s="82" t="s">
        <v>379</v>
      </c>
      <c r="AM3097" s="82" t="s">
        <v>380</v>
      </c>
      <c r="AN3097" s="82" t="s">
        <v>76</v>
      </c>
      <c r="AP3097" s="82">
        <v>18589719</v>
      </c>
      <c r="AQ3097" s="82" t="s">
        <v>78</v>
      </c>
      <c r="AR3097" s="82" t="s">
        <v>4274</v>
      </c>
      <c r="AS3097" s="84">
        <v>42444</v>
      </c>
      <c r="AT3097" s="85">
        <v>2016</v>
      </c>
      <c r="AU3097" s="82" t="s">
        <v>4278</v>
      </c>
      <c r="AV3097" s="84">
        <v>43921</v>
      </c>
      <c r="AW3097" s="85">
        <v>2020</v>
      </c>
      <c r="AX3097" s="85">
        <f>Table1[[#This Row],[End TEST]]-Table1[[#This Row],[Start TEST]]</f>
        <v>4</v>
      </c>
      <c r="AY3097" s="85">
        <f>Table1[[#This Row],[TEST_Diff]]+1</f>
        <v>5</v>
      </c>
      <c r="AZ3097" s="92">
        <f>DATEDIF(Table1[[#This Row],[Start Year]],Table1[[#This Row],[End Year]],"d") / 365</f>
        <v>4.0465753424657533</v>
      </c>
      <c r="BA3097" s="82">
        <v>1644126</v>
      </c>
      <c r="BC3097" s="82" t="s">
        <v>381</v>
      </c>
      <c r="BD3097" s="82">
        <v>1</v>
      </c>
      <c r="BF3097" s="82">
        <v>1</v>
      </c>
      <c r="BJ3097" s="82">
        <v>1</v>
      </c>
      <c r="BP3097" s="82">
        <v>1</v>
      </c>
    </row>
    <row r="3098" spans="1:68" x14ac:dyDescent="0.5">
      <c r="A3098" s="82">
        <v>273</v>
      </c>
      <c r="B3098" s="82" t="s">
        <v>371</v>
      </c>
      <c r="D3098" s="90">
        <v>43579</v>
      </c>
      <c r="E3098" s="90" t="s">
        <v>372</v>
      </c>
      <c r="F3098" s="90"/>
      <c r="G3098" s="82" t="s">
        <v>372</v>
      </c>
      <c r="H3098" s="82" t="s">
        <v>373</v>
      </c>
      <c r="I3098" s="80" t="s">
        <v>128</v>
      </c>
      <c r="J3098" s="80">
        <v>40</v>
      </c>
      <c r="K3098" s="80">
        <v>4</v>
      </c>
      <c r="L3098" s="80" t="s">
        <v>118</v>
      </c>
      <c r="M3098" s="80">
        <v>30</v>
      </c>
      <c r="N3098" s="80">
        <v>-6.4530960000000004</v>
      </c>
      <c r="O3098" s="80">
        <v>34.894539000000002</v>
      </c>
      <c r="P3098" s="80" t="s">
        <v>69</v>
      </c>
      <c r="Q3098" s="80">
        <v>0</v>
      </c>
      <c r="R3098" s="80">
        <v>2.6272389999999999</v>
      </c>
      <c r="S3098" s="80">
        <v>23.381664000000001</v>
      </c>
      <c r="T3098" s="80">
        <v>2230766.2799999998</v>
      </c>
      <c r="U3098" s="91">
        <f>Table1[[#This Row],[Distribution Amount (Dollars)]]/Table1[[#This Row],[NEWdatediff]]</f>
        <v>446153.25599999994</v>
      </c>
      <c r="V3098" s="82" t="s">
        <v>375</v>
      </c>
      <c r="W3098" s="82" t="s">
        <v>71</v>
      </c>
      <c r="X3098" s="82" t="s">
        <v>376</v>
      </c>
      <c r="Y3098" s="82" t="s">
        <v>182</v>
      </c>
      <c r="Z3098" s="82">
        <v>1</v>
      </c>
      <c r="AA3098" s="82" t="s">
        <v>210</v>
      </c>
      <c r="AB3098" s="82" t="s">
        <v>236</v>
      </c>
      <c r="AC3098" s="82" t="s">
        <v>377</v>
      </c>
      <c r="AD3098" s="82" t="s">
        <v>152</v>
      </c>
      <c r="AE3098" s="82" t="s">
        <v>378</v>
      </c>
      <c r="AI3098" s="82" t="s">
        <v>379</v>
      </c>
      <c r="AM3098" s="82" t="s">
        <v>380</v>
      </c>
      <c r="AN3098" s="82" t="s">
        <v>76</v>
      </c>
      <c r="AP3098" s="82">
        <v>18589719</v>
      </c>
      <c r="AQ3098" s="82" t="s">
        <v>78</v>
      </c>
      <c r="AR3098" s="82" t="s">
        <v>4274</v>
      </c>
      <c r="AS3098" s="84">
        <v>42444</v>
      </c>
      <c r="AT3098" s="85">
        <v>2016</v>
      </c>
      <c r="AU3098" s="82" t="s">
        <v>4278</v>
      </c>
      <c r="AV3098" s="84">
        <v>43921</v>
      </c>
      <c r="AW3098" s="85">
        <v>2020</v>
      </c>
      <c r="AX3098" s="85">
        <f>Table1[[#This Row],[End TEST]]-Table1[[#This Row],[Start TEST]]</f>
        <v>4</v>
      </c>
      <c r="AY3098" s="85">
        <f>Table1[[#This Row],[TEST_Diff]]+1</f>
        <v>5</v>
      </c>
      <c r="AZ3098" s="92">
        <f>DATEDIF(Table1[[#This Row],[Start Year]],Table1[[#This Row],[End Year]],"d") / 365</f>
        <v>4.0465753424657533</v>
      </c>
      <c r="BA3098" s="82">
        <v>1644126</v>
      </c>
      <c r="BC3098" s="82" t="s">
        <v>381</v>
      </c>
      <c r="BD3098" s="82">
        <v>1</v>
      </c>
      <c r="BF3098" s="82">
        <v>1</v>
      </c>
      <c r="BJ3098" s="82">
        <v>1</v>
      </c>
      <c r="BP3098" s="82">
        <v>1</v>
      </c>
    </row>
    <row r="3099" spans="1:68" x14ac:dyDescent="0.5">
      <c r="A3099" s="82">
        <v>276</v>
      </c>
      <c r="B3099" s="82" t="s">
        <v>614</v>
      </c>
      <c r="D3099" s="90">
        <v>43579</v>
      </c>
      <c r="E3099" s="90" t="s">
        <v>615</v>
      </c>
      <c r="F3099" s="90"/>
      <c r="G3099" s="82" t="s">
        <v>615</v>
      </c>
      <c r="H3099" s="82" t="s">
        <v>616</v>
      </c>
      <c r="I3099" s="80" t="s">
        <v>129</v>
      </c>
      <c r="J3099" s="80">
        <v>25</v>
      </c>
      <c r="K3099" s="80">
        <v>4</v>
      </c>
      <c r="L3099" s="80" t="s">
        <v>499</v>
      </c>
      <c r="M3099" s="80">
        <v>8</v>
      </c>
      <c r="N3099" s="80">
        <v>-13.254308</v>
      </c>
      <c r="O3099" s="80">
        <v>34.301524999999998</v>
      </c>
      <c r="P3099" s="80" t="s">
        <v>69</v>
      </c>
      <c r="Q3099" s="80">
        <v>0</v>
      </c>
      <c r="R3099" s="80">
        <v>2.6272389999999999</v>
      </c>
      <c r="S3099" s="80">
        <v>23.381664000000001</v>
      </c>
      <c r="T3099" s="80">
        <v>577319.9</v>
      </c>
      <c r="U3099" s="91">
        <f>Table1[[#This Row],[Distribution Amount (Dollars)]]/Table1[[#This Row],[NEWdatediff]]</f>
        <v>115463.98000000001</v>
      </c>
      <c r="V3099" s="82" t="s">
        <v>617</v>
      </c>
      <c r="W3099" s="82" t="s">
        <v>71</v>
      </c>
      <c r="X3099" s="82" t="s">
        <v>618</v>
      </c>
      <c r="Y3099" s="82" t="s">
        <v>182</v>
      </c>
      <c r="Z3099" s="82">
        <v>1</v>
      </c>
      <c r="AA3099" s="82" t="s">
        <v>210</v>
      </c>
      <c r="AB3099" s="82" t="s">
        <v>619</v>
      </c>
      <c r="AC3099" s="82" t="s">
        <v>620</v>
      </c>
      <c r="AD3099" s="82" t="s">
        <v>118</v>
      </c>
      <c r="AE3099" s="82" t="s">
        <v>621</v>
      </c>
      <c r="AI3099" s="82" t="s">
        <v>622</v>
      </c>
      <c r="AM3099" s="82" t="s">
        <v>623</v>
      </c>
      <c r="AN3099" s="82" t="s">
        <v>624</v>
      </c>
      <c r="AO3099" s="82" t="s">
        <v>625</v>
      </c>
      <c r="AP3099" s="82">
        <v>28865995</v>
      </c>
      <c r="AQ3099" s="82" t="s">
        <v>78</v>
      </c>
      <c r="AR3099" s="82" t="s">
        <v>4274</v>
      </c>
      <c r="AS3099" s="84">
        <v>42433</v>
      </c>
      <c r="AT3099" s="85">
        <v>2016</v>
      </c>
      <c r="AU3099" s="82" t="s">
        <v>4278</v>
      </c>
      <c r="AV3099" s="84">
        <v>43921</v>
      </c>
      <c r="AW3099" s="85">
        <v>2020</v>
      </c>
      <c r="AX3099" s="85">
        <f>Table1[[#This Row],[End TEST]]-Table1[[#This Row],[Start TEST]]</f>
        <v>4</v>
      </c>
      <c r="AY3099" s="85">
        <f>Table1[[#This Row],[TEST_Diff]]+1</f>
        <v>5</v>
      </c>
      <c r="AZ3099" s="92">
        <f>DATEDIF(Table1[[#This Row],[Start Year]],Table1[[#This Row],[End Year]],"d") / 365</f>
        <v>4.0767123287671234</v>
      </c>
      <c r="BA3099" s="82">
        <v>1756284</v>
      </c>
      <c r="BB3099" s="82">
        <v>1452703</v>
      </c>
      <c r="BC3099" s="82" t="s">
        <v>626</v>
      </c>
      <c r="BD3099" s="82">
        <v>1</v>
      </c>
      <c r="BF3099" s="82">
        <v>1</v>
      </c>
      <c r="BG3099" s="82">
        <v>1</v>
      </c>
      <c r="BJ3099" s="82">
        <v>1</v>
      </c>
      <c r="BK3099" s="82">
        <v>1</v>
      </c>
    </row>
    <row r="3100" spans="1:68" x14ac:dyDescent="0.5">
      <c r="A3100" s="82">
        <v>276</v>
      </c>
      <c r="B3100" s="82" t="s">
        <v>614</v>
      </c>
      <c r="D3100" s="90">
        <v>43579</v>
      </c>
      <c r="E3100" s="90" t="s">
        <v>615</v>
      </c>
      <c r="F3100" s="90"/>
      <c r="G3100" s="82" t="s">
        <v>615</v>
      </c>
      <c r="H3100" s="82" t="s">
        <v>616</v>
      </c>
      <c r="I3100" s="80" t="s">
        <v>127</v>
      </c>
      <c r="J3100" s="80">
        <v>25</v>
      </c>
      <c r="K3100" s="80">
        <v>4</v>
      </c>
      <c r="L3100" s="80" t="s">
        <v>499</v>
      </c>
      <c r="M3100" s="80">
        <v>8</v>
      </c>
      <c r="N3100" s="80">
        <v>-13.254308</v>
      </c>
      <c r="O3100" s="80">
        <v>34.301524999999998</v>
      </c>
      <c r="P3100" s="80" t="s">
        <v>69</v>
      </c>
      <c r="Q3100" s="80">
        <v>0</v>
      </c>
      <c r="R3100" s="80">
        <v>2.6272389999999999</v>
      </c>
      <c r="S3100" s="80">
        <v>23.381664000000001</v>
      </c>
      <c r="T3100" s="80">
        <v>577319.9</v>
      </c>
      <c r="U3100" s="91">
        <f>Table1[[#This Row],[Distribution Amount (Dollars)]]/Table1[[#This Row],[NEWdatediff]]</f>
        <v>115463.98000000001</v>
      </c>
      <c r="V3100" s="82" t="s">
        <v>617</v>
      </c>
      <c r="W3100" s="82" t="s">
        <v>71</v>
      </c>
      <c r="X3100" s="82" t="s">
        <v>618</v>
      </c>
      <c r="Y3100" s="82" t="s">
        <v>182</v>
      </c>
      <c r="Z3100" s="82">
        <v>1</v>
      </c>
      <c r="AA3100" s="82" t="s">
        <v>210</v>
      </c>
      <c r="AB3100" s="82" t="s">
        <v>619</v>
      </c>
      <c r="AC3100" s="82" t="s">
        <v>620</v>
      </c>
      <c r="AD3100" s="82" t="s">
        <v>118</v>
      </c>
      <c r="AE3100" s="82" t="s">
        <v>621</v>
      </c>
      <c r="AI3100" s="82" t="s">
        <v>622</v>
      </c>
      <c r="AM3100" s="82" t="s">
        <v>623</v>
      </c>
      <c r="AN3100" s="82" t="s">
        <v>624</v>
      </c>
      <c r="AO3100" s="82" t="s">
        <v>625</v>
      </c>
      <c r="AP3100" s="82">
        <v>28865995</v>
      </c>
      <c r="AQ3100" s="82" t="s">
        <v>78</v>
      </c>
      <c r="AR3100" s="82" t="s">
        <v>4274</v>
      </c>
      <c r="AS3100" s="84">
        <v>42433</v>
      </c>
      <c r="AT3100" s="85">
        <v>2016</v>
      </c>
      <c r="AU3100" s="82" t="s">
        <v>4278</v>
      </c>
      <c r="AV3100" s="84">
        <v>43921</v>
      </c>
      <c r="AW3100" s="85">
        <v>2020</v>
      </c>
      <c r="AX3100" s="85">
        <f>Table1[[#This Row],[End TEST]]-Table1[[#This Row],[Start TEST]]</f>
        <v>4</v>
      </c>
      <c r="AY3100" s="85">
        <f>Table1[[#This Row],[TEST_Diff]]+1</f>
        <v>5</v>
      </c>
      <c r="AZ3100" s="92">
        <f>DATEDIF(Table1[[#This Row],[Start Year]],Table1[[#This Row],[End Year]],"d") / 365</f>
        <v>4.0767123287671234</v>
      </c>
      <c r="BA3100" s="82">
        <v>1756284</v>
      </c>
      <c r="BB3100" s="82">
        <v>1452703</v>
      </c>
      <c r="BC3100" s="82" t="s">
        <v>626</v>
      </c>
      <c r="BD3100" s="82">
        <v>1</v>
      </c>
      <c r="BF3100" s="82">
        <v>1</v>
      </c>
      <c r="BG3100" s="82">
        <v>1</v>
      </c>
      <c r="BJ3100" s="82">
        <v>1</v>
      </c>
      <c r="BK3100" s="82">
        <v>1</v>
      </c>
    </row>
    <row r="3101" spans="1:68" x14ac:dyDescent="0.5">
      <c r="A3101" s="82">
        <v>276</v>
      </c>
      <c r="B3101" s="82" t="s">
        <v>614</v>
      </c>
      <c r="D3101" s="90">
        <v>43579</v>
      </c>
      <c r="E3101" s="90" t="s">
        <v>615</v>
      </c>
      <c r="F3101" s="90"/>
      <c r="G3101" s="82" t="s">
        <v>615</v>
      </c>
      <c r="H3101" s="82" t="s">
        <v>616</v>
      </c>
      <c r="I3101" s="80" t="s">
        <v>67</v>
      </c>
      <c r="J3101" s="80">
        <v>12.5</v>
      </c>
      <c r="K3101" s="80">
        <v>4</v>
      </c>
      <c r="L3101" s="80" t="s">
        <v>499</v>
      </c>
      <c r="M3101" s="80">
        <v>8</v>
      </c>
      <c r="N3101" s="80">
        <v>-13.254308</v>
      </c>
      <c r="O3101" s="80">
        <v>34.301524999999998</v>
      </c>
      <c r="P3101" s="80" t="s">
        <v>69</v>
      </c>
      <c r="Q3101" s="80">
        <v>0</v>
      </c>
      <c r="R3101" s="80">
        <v>2.6272389999999999</v>
      </c>
      <c r="S3101" s="80">
        <v>23.381664000000001</v>
      </c>
      <c r="T3101" s="80">
        <v>288659.95</v>
      </c>
      <c r="U3101" s="91">
        <f>Table1[[#This Row],[Distribution Amount (Dollars)]]/Table1[[#This Row],[NEWdatediff]]</f>
        <v>57731.990000000005</v>
      </c>
      <c r="V3101" s="82" t="s">
        <v>617</v>
      </c>
      <c r="W3101" s="82" t="s">
        <v>71</v>
      </c>
      <c r="X3101" s="82" t="s">
        <v>618</v>
      </c>
      <c r="Y3101" s="82" t="s">
        <v>182</v>
      </c>
      <c r="Z3101" s="82">
        <v>1</v>
      </c>
      <c r="AA3101" s="82" t="s">
        <v>210</v>
      </c>
      <c r="AB3101" s="82" t="s">
        <v>619</v>
      </c>
      <c r="AC3101" s="82" t="s">
        <v>620</v>
      </c>
      <c r="AD3101" s="82" t="s">
        <v>118</v>
      </c>
      <c r="AE3101" s="82" t="s">
        <v>621</v>
      </c>
      <c r="AI3101" s="82" t="s">
        <v>622</v>
      </c>
      <c r="AM3101" s="82" t="s">
        <v>623</v>
      </c>
      <c r="AN3101" s="82" t="s">
        <v>624</v>
      </c>
      <c r="AO3101" s="82" t="s">
        <v>625</v>
      </c>
      <c r="AP3101" s="82">
        <v>28865995</v>
      </c>
      <c r="AQ3101" s="82" t="s">
        <v>78</v>
      </c>
      <c r="AR3101" s="82" t="s">
        <v>4274</v>
      </c>
      <c r="AS3101" s="84">
        <v>42433</v>
      </c>
      <c r="AT3101" s="85">
        <v>2016</v>
      </c>
      <c r="AU3101" s="82" t="s">
        <v>4278</v>
      </c>
      <c r="AV3101" s="84">
        <v>43921</v>
      </c>
      <c r="AW3101" s="85">
        <v>2020</v>
      </c>
      <c r="AX3101" s="85">
        <f>Table1[[#This Row],[End TEST]]-Table1[[#This Row],[Start TEST]]</f>
        <v>4</v>
      </c>
      <c r="AY3101" s="85">
        <f>Table1[[#This Row],[TEST_Diff]]+1</f>
        <v>5</v>
      </c>
      <c r="AZ3101" s="92">
        <f>DATEDIF(Table1[[#This Row],[Start Year]],Table1[[#This Row],[End Year]],"d") / 365</f>
        <v>4.0767123287671234</v>
      </c>
      <c r="BA3101" s="82">
        <v>1756284</v>
      </c>
      <c r="BB3101" s="82">
        <v>1452703</v>
      </c>
      <c r="BC3101" s="82" t="s">
        <v>626</v>
      </c>
      <c r="BD3101" s="82">
        <v>1</v>
      </c>
      <c r="BF3101" s="82">
        <v>1</v>
      </c>
      <c r="BG3101" s="82">
        <v>1</v>
      </c>
      <c r="BJ3101" s="82">
        <v>1</v>
      </c>
      <c r="BK3101" s="82">
        <v>1</v>
      </c>
    </row>
    <row r="3102" spans="1:68" x14ac:dyDescent="0.5">
      <c r="A3102" s="82">
        <v>276</v>
      </c>
      <c r="B3102" s="82" t="s">
        <v>614</v>
      </c>
      <c r="D3102" s="90">
        <v>43579</v>
      </c>
      <c r="E3102" s="90" t="s">
        <v>615</v>
      </c>
      <c r="F3102" s="90"/>
      <c r="G3102" s="82" t="s">
        <v>615</v>
      </c>
      <c r="H3102" s="82" t="s">
        <v>616</v>
      </c>
      <c r="I3102" s="80" t="s">
        <v>128</v>
      </c>
      <c r="J3102" s="80">
        <v>12.5</v>
      </c>
      <c r="K3102" s="80">
        <v>4</v>
      </c>
      <c r="L3102" s="80" t="s">
        <v>499</v>
      </c>
      <c r="M3102" s="80">
        <v>8</v>
      </c>
      <c r="N3102" s="80">
        <v>-13.254308</v>
      </c>
      <c r="O3102" s="80">
        <v>34.301524999999998</v>
      </c>
      <c r="P3102" s="80" t="s">
        <v>69</v>
      </c>
      <c r="Q3102" s="80">
        <v>0</v>
      </c>
      <c r="R3102" s="80">
        <v>2.6272389999999999</v>
      </c>
      <c r="S3102" s="80">
        <v>23.381664000000001</v>
      </c>
      <c r="T3102" s="80">
        <v>288659.95</v>
      </c>
      <c r="U3102" s="91">
        <f>Table1[[#This Row],[Distribution Amount (Dollars)]]/Table1[[#This Row],[NEWdatediff]]</f>
        <v>57731.990000000005</v>
      </c>
      <c r="V3102" s="82" t="s">
        <v>617</v>
      </c>
      <c r="W3102" s="82" t="s">
        <v>71</v>
      </c>
      <c r="X3102" s="82" t="s">
        <v>618</v>
      </c>
      <c r="Y3102" s="82" t="s">
        <v>182</v>
      </c>
      <c r="Z3102" s="82">
        <v>1</v>
      </c>
      <c r="AA3102" s="82" t="s">
        <v>210</v>
      </c>
      <c r="AB3102" s="82" t="s">
        <v>619</v>
      </c>
      <c r="AC3102" s="82" t="s">
        <v>620</v>
      </c>
      <c r="AD3102" s="82" t="s">
        <v>118</v>
      </c>
      <c r="AE3102" s="82" t="s">
        <v>621</v>
      </c>
      <c r="AI3102" s="82" t="s">
        <v>622</v>
      </c>
      <c r="AM3102" s="82" t="s">
        <v>623</v>
      </c>
      <c r="AN3102" s="82" t="s">
        <v>624</v>
      </c>
      <c r="AO3102" s="82" t="s">
        <v>625</v>
      </c>
      <c r="AP3102" s="82">
        <v>28865995</v>
      </c>
      <c r="AQ3102" s="82" t="s">
        <v>78</v>
      </c>
      <c r="AR3102" s="82" t="s">
        <v>4274</v>
      </c>
      <c r="AS3102" s="84">
        <v>42433</v>
      </c>
      <c r="AT3102" s="85">
        <v>2016</v>
      </c>
      <c r="AU3102" s="82" t="s">
        <v>4278</v>
      </c>
      <c r="AV3102" s="84">
        <v>43921</v>
      </c>
      <c r="AW3102" s="85">
        <v>2020</v>
      </c>
      <c r="AX3102" s="85">
        <f>Table1[[#This Row],[End TEST]]-Table1[[#This Row],[Start TEST]]</f>
        <v>4</v>
      </c>
      <c r="AY3102" s="85">
        <f>Table1[[#This Row],[TEST_Diff]]+1</f>
        <v>5</v>
      </c>
      <c r="AZ3102" s="92">
        <f>DATEDIF(Table1[[#This Row],[Start Year]],Table1[[#This Row],[End Year]],"d") / 365</f>
        <v>4.0767123287671234</v>
      </c>
      <c r="BA3102" s="82">
        <v>1756284</v>
      </c>
      <c r="BB3102" s="82">
        <v>1452703</v>
      </c>
      <c r="BC3102" s="82" t="s">
        <v>626</v>
      </c>
      <c r="BD3102" s="82">
        <v>1</v>
      </c>
      <c r="BF3102" s="82">
        <v>1</v>
      </c>
      <c r="BG3102" s="82">
        <v>1</v>
      </c>
      <c r="BJ3102" s="82">
        <v>1</v>
      </c>
      <c r="BK3102" s="82">
        <v>1</v>
      </c>
    </row>
    <row r="3103" spans="1:68" x14ac:dyDescent="0.5">
      <c r="A3103" s="82">
        <v>276</v>
      </c>
      <c r="B3103" s="82" t="s">
        <v>614</v>
      </c>
      <c r="D3103" s="90">
        <v>43579</v>
      </c>
      <c r="E3103" s="90" t="s">
        <v>615</v>
      </c>
      <c r="F3103" s="90"/>
      <c r="G3103" s="82" t="s">
        <v>615</v>
      </c>
      <c r="H3103" s="82" t="s">
        <v>616</v>
      </c>
      <c r="I3103" s="80" t="s">
        <v>88</v>
      </c>
      <c r="J3103" s="80">
        <v>25</v>
      </c>
      <c r="K3103" s="80">
        <v>4</v>
      </c>
      <c r="L3103" s="80" t="s">
        <v>499</v>
      </c>
      <c r="M3103" s="80">
        <v>8</v>
      </c>
      <c r="N3103" s="80">
        <v>-13.254308</v>
      </c>
      <c r="O3103" s="80">
        <v>34.301524999999998</v>
      </c>
      <c r="P3103" s="80" t="s">
        <v>69</v>
      </c>
      <c r="Q3103" s="80">
        <v>0</v>
      </c>
      <c r="R3103" s="80">
        <v>2.6272389999999999</v>
      </c>
      <c r="S3103" s="80">
        <v>23.381664000000001</v>
      </c>
      <c r="T3103" s="80">
        <v>577319.9</v>
      </c>
      <c r="U3103" s="91">
        <f>Table1[[#This Row],[Distribution Amount (Dollars)]]/Table1[[#This Row],[NEWdatediff]]</f>
        <v>115463.98000000001</v>
      </c>
      <c r="V3103" s="82" t="s">
        <v>617</v>
      </c>
      <c r="W3103" s="82" t="s">
        <v>71</v>
      </c>
      <c r="X3103" s="82" t="s">
        <v>618</v>
      </c>
      <c r="Y3103" s="82" t="s">
        <v>182</v>
      </c>
      <c r="Z3103" s="82">
        <v>1</v>
      </c>
      <c r="AA3103" s="82" t="s">
        <v>210</v>
      </c>
      <c r="AB3103" s="82" t="s">
        <v>619</v>
      </c>
      <c r="AC3103" s="82" t="s">
        <v>620</v>
      </c>
      <c r="AD3103" s="82" t="s">
        <v>118</v>
      </c>
      <c r="AE3103" s="82" t="s">
        <v>621</v>
      </c>
      <c r="AI3103" s="82" t="s">
        <v>622</v>
      </c>
      <c r="AM3103" s="82" t="s">
        <v>623</v>
      </c>
      <c r="AN3103" s="82" t="s">
        <v>624</v>
      </c>
      <c r="AO3103" s="82" t="s">
        <v>625</v>
      </c>
      <c r="AP3103" s="82">
        <v>28865995</v>
      </c>
      <c r="AQ3103" s="82" t="s">
        <v>78</v>
      </c>
      <c r="AR3103" s="82" t="s">
        <v>4274</v>
      </c>
      <c r="AS3103" s="84">
        <v>42433</v>
      </c>
      <c r="AT3103" s="85">
        <v>2016</v>
      </c>
      <c r="AU3103" s="82" t="s">
        <v>4278</v>
      </c>
      <c r="AV3103" s="84">
        <v>43921</v>
      </c>
      <c r="AW3103" s="85">
        <v>2020</v>
      </c>
      <c r="AX3103" s="85">
        <f>Table1[[#This Row],[End TEST]]-Table1[[#This Row],[Start TEST]]</f>
        <v>4</v>
      </c>
      <c r="AY3103" s="85">
        <f>Table1[[#This Row],[TEST_Diff]]+1</f>
        <v>5</v>
      </c>
      <c r="AZ3103" s="92">
        <f>DATEDIF(Table1[[#This Row],[Start Year]],Table1[[#This Row],[End Year]],"d") / 365</f>
        <v>4.0767123287671234</v>
      </c>
      <c r="BA3103" s="82">
        <v>1756284</v>
      </c>
      <c r="BB3103" s="82">
        <v>1452703</v>
      </c>
      <c r="BC3103" s="82" t="s">
        <v>626</v>
      </c>
      <c r="BD3103" s="82">
        <v>1</v>
      </c>
      <c r="BF3103" s="82">
        <v>1</v>
      </c>
      <c r="BG3103" s="82">
        <v>1</v>
      </c>
      <c r="BJ3103" s="82">
        <v>1</v>
      </c>
      <c r="BK3103" s="82">
        <v>1</v>
      </c>
    </row>
    <row r="3104" spans="1:68" x14ac:dyDescent="0.5">
      <c r="A3104" s="82">
        <v>276</v>
      </c>
      <c r="B3104" s="82" t="s">
        <v>614</v>
      </c>
      <c r="D3104" s="90">
        <v>43579</v>
      </c>
      <c r="E3104" s="90" t="s">
        <v>615</v>
      </c>
      <c r="F3104" s="90"/>
      <c r="G3104" s="82" t="s">
        <v>615</v>
      </c>
      <c r="H3104" s="82" t="s">
        <v>616</v>
      </c>
      <c r="I3104" s="80" t="s">
        <v>129</v>
      </c>
      <c r="J3104" s="80">
        <v>25</v>
      </c>
      <c r="K3104" s="80">
        <v>4</v>
      </c>
      <c r="L3104" s="80" t="s">
        <v>139</v>
      </c>
      <c r="M3104" s="80">
        <v>35</v>
      </c>
      <c r="N3104" s="80">
        <v>9.1449999999999996</v>
      </c>
      <c r="O3104" s="80">
        <v>40.489674000000001</v>
      </c>
      <c r="P3104" s="80" t="s">
        <v>69</v>
      </c>
      <c r="Q3104" s="80">
        <v>0</v>
      </c>
      <c r="R3104" s="80">
        <v>2.6272389999999999</v>
      </c>
      <c r="S3104" s="80">
        <v>23.381664000000001</v>
      </c>
      <c r="T3104" s="80">
        <v>2525774.56</v>
      </c>
      <c r="U3104" s="91">
        <f>Table1[[#This Row],[Distribution Amount (Dollars)]]/Table1[[#This Row],[NEWdatediff]]</f>
        <v>505154.91200000001</v>
      </c>
      <c r="V3104" s="82" t="s">
        <v>617</v>
      </c>
      <c r="W3104" s="82" t="s">
        <v>71</v>
      </c>
      <c r="X3104" s="82" t="s">
        <v>618</v>
      </c>
      <c r="Y3104" s="82" t="s">
        <v>182</v>
      </c>
      <c r="Z3104" s="82">
        <v>1</v>
      </c>
      <c r="AA3104" s="82" t="s">
        <v>210</v>
      </c>
      <c r="AB3104" s="82" t="s">
        <v>619</v>
      </c>
      <c r="AC3104" s="82" t="s">
        <v>620</v>
      </c>
      <c r="AD3104" s="82" t="s">
        <v>139</v>
      </c>
      <c r="AE3104" s="82" t="s">
        <v>621</v>
      </c>
      <c r="AI3104" s="82" t="s">
        <v>622</v>
      </c>
      <c r="AM3104" s="82" t="s">
        <v>623</v>
      </c>
      <c r="AN3104" s="82" t="s">
        <v>624</v>
      </c>
      <c r="AO3104" s="82" t="s">
        <v>625</v>
      </c>
      <c r="AP3104" s="82">
        <v>28865995</v>
      </c>
      <c r="AQ3104" s="82" t="s">
        <v>78</v>
      </c>
      <c r="AR3104" s="82" t="s">
        <v>4274</v>
      </c>
      <c r="AS3104" s="84">
        <v>42433</v>
      </c>
      <c r="AT3104" s="85">
        <v>2016</v>
      </c>
      <c r="AU3104" s="82" t="s">
        <v>4278</v>
      </c>
      <c r="AV3104" s="84">
        <v>43921</v>
      </c>
      <c r="AW3104" s="85">
        <v>2020</v>
      </c>
      <c r="AX3104" s="85">
        <f>Table1[[#This Row],[End TEST]]-Table1[[#This Row],[Start TEST]]</f>
        <v>4</v>
      </c>
      <c r="AY3104" s="85">
        <f>Table1[[#This Row],[TEST_Diff]]+1</f>
        <v>5</v>
      </c>
      <c r="AZ3104" s="92">
        <f>DATEDIF(Table1[[#This Row],[Start Year]],Table1[[#This Row],[End Year]],"d") / 365</f>
        <v>4.0767123287671234</v>
      </c>
      <c r="BA3104" s="82">
        <v>1756284</v>
      </c>
      <c r="BB3104" s="82">
        <v>1452703</v>
      </c>
      <c r="BC3104" s="82" t="s">
        <v>626</v>
      </c>
      <c r="BD3104" s="82">
        <v>1</v>
      </c>
      <c r="BF3104" s="82">
        <v>1</v>
      </c>
      <c r="BG3104" s="82">
        <v>1</v>
      </c>
      <c r="BJ3104" s="82">
        <v>1</v>
      </c>
      <c r="BK3104" s="82">
        <v>1</v>
      </c>
    </row>
    <row r="3105" spans="1:65" x14ac:dyDescent="0.5">
      <c r="A3105" s="82">
        <v>276</v>
      </c>
      <c r="B3105" s="82" t="s">
        <v>614</v>
      </c>
      <c r="D3105" s="90">
        <v>43579</v>
      </c>
      <c r="E3105" s="90" t="s">
        <v>615</v>
      </c>
      <c r="F3105" s="90"/>
      <c r="G3105" s="82" t="s">
        <v>615</v>
      </c>
      <c r="H3105" s="82" t="s">
        <v>616</v>
      </c>
      <c r="I3105" s="80" t="s">
        <v>127</v>
      </c>
      <c r="J3105" s="80">
        <v>25</v>
      </c>
      <c r="K3105" s="80">
        <v>4</v>
      </c>
      <c r="L3105" s="80" t="s">
        <v>139</v>
      </c>
      <c r="M3105" s="80">
        <v>35</v>
      </c>
      <c r="N3105" s="80">
        <v>9.1449999999999996</v>
      </c>
      <c r="O3105" s="80">
        <v>40.489674000000001</v>
      </c>
      <c r="P3105" s="80" t="s">
        <v>69</v>
      </c>
      <c r="Q3105" s="80">
        <v>0</v>
      </c>
      <c r="R3105" s="80">
        <v>2.6272389999999999</v>
      </c>
      <c r="S3105" s="80">
        <v>23.381664000000001</v>
      </c>
      <c r="T3105" s="80">
        <v>2525774.56</v>
      </c>
      <c r="U3105" s="91">
        <f>Table1[[#This Row],[Distribution Amount (Dollars)]]/Table1[[#This Row],[NEWdatediff]]</f>
        <v>505154.91200000001</v>
      </c>
      <c r="V3105" s="82" t="s">
        <v>617</v>
      </c>
      <c r="W3105" s="82" t="s">
        <v>71</v>
      </c>
      <c r="X3105" s="82" t="s">
        <v>618</v>
      </c>
      <c r="Y3105" s="82" t="s">
        <v>182</v>
      </c>
      <c r="Z3105" s="82">
        <v>1</v>
      </c>
      <c r="AA3105" s="82" t="s">
        <v>210</v>
      </c>
      <c r="AB3105" s="82" t="s">
        <v>619</v>
      </c>
      <c r="AC3105" s="82" t="s">
        <v>620</v>
      </c>
      <c r="AD3105" s="82" t="s">
        <v>139</v>
      </c>
      <c r="AE3105" s="82" t="s">
        <v>621</v>
      </c>
      <c r="AI3105" s="82" t="s">
        <v>622</v>
      </c>
      <c r="AM3105" s="82" t="s">
        <v>623</v>
      </c>
      <c r="AN3105" s="82" t="s">
        <v>624</v>
      </c>
      <c r="AO3105" s="82" t="s">
        <v>625</v>
      </c>
      <c r="AP3105" s="82">
        <v>28865995</v>
      </c>
      <c r="AQ3105" s="82" t="s">
        <v>78</v>
      </c>
      <c r="AR3105" s="82" t="s">
        <v>4274</v>
      </c>
      <c r="AS3105" s="84">
        <v>42433</v>
      </c>
      <c r="AT3105" s="85">
        <v>2016</v>
      </c>
      <c r="AU3105" s="82" t="s">
        <v>4278</v>
      </c>
      <c r="AV3105" s="84">
        <v>43921</v>
      </c>
      <c r="AW3105" s="85">
        <v>2020</v>
      </c>
      <c r="AX3105" s="85">
        <f>Table1[[#This Row],[End TEST]]-Table1[[#This Row],[Start TEST]]</f>
        <v>4</v>
      </c>
      <c r="AY3105" s="85">
        <f>Table1[[#This Row],[TEST_Diff]]+1</f>
        <v>5</v>
      </c>
      <c r="AZ3105" s="92">
        <f>DATEDIF(Table1[[#This Row],[Start Year]],Table1[[#This Row],[End Year]],"d") / 365</f>
        <v>4.0767123287671234</v>
      </c>
      <c r="BA3105" s="82">
        <v>1756284</v>
      </c>
      <c r="BB3105" s="82">
        <v>1452703</v>
      </c>
      <c r="BC3105" s="82" t="s">
        <v>626</v>
      </c>
      <c r="BD3105" s="82">
        <v>1</v>
      </c>
      <c r="BF3105" s="82">
        <v>1</v>
      </c>
      <c r="BG3105" s="82">
        <v>1</v>
      </c>
      <c r="BJ3105" s="82">
        <v>1</v>
      </c>
      <c r="BK3105" s="82">
        <v>1</v>
      </c>
    </row>
    <row r="3106" spans="1:65" x14ac:dyDescent="0.5">
      <c r="A3106" s="82">
        <v>276</v>
      </c>
      <c r="B3106" s="82" t="s">
        <v>614</v>
      </c>
      <c r="D3106" s="90">
        <v>43579</v>
      </c>
      <c r="E3106" s="90" t="s">
        <v>615</v>
      </c>
      <c r="F3106" s="90"/>
      <c r="G3106" s="82" t="s">
        <v>615</v>
      </c>
      <c r="H3106" s="82" t="s">
        <v>616</v>
      </c>
      <c r="I3106" s="80" t="s">
        <v>67</v>
      </c>
      <c r="J3106" s="80">
        <v>12.5</v>
      </c>
      <c r="K3106" s="80">
        <v>4</v>
      </c>
      <c r="L3106" s="80" t="s">
        <v>139</v>
      </c>
      <c r="M3106" s="80">
        <v>35</v>
      </c>
      <c r="N3106" s="80">
        <v>9.1449999999999996</v>
      </c>
      <c r="O3106" s="80">
        <v>40.489674000000001</v>
      </c>
      <c r="P3106" s="80" t="s">
        <v>69</v>
      </c>
      <c r="Q3106" s="80">
        <v>0</v>
      </c>
      <c r="R3106" s="80">
        <v>2.6272389999999999</v>
      </c>
      <c r="S3106" s="80">
        <v>23.381664000000001</v>
      </c>
      <c r="T3106" s="80">
        <v>1262887.28</v>
      </c>
      <c r="U3106" s="91">
        <f>Table1[[#This Row],[Distribution Amount (Dollars)]]/Table1[[#This Row],[NEWdatediff]]</f>
        <v>252577.45600000001</v>
      </c>
      <c r="V3106" s="82" t="s">
        <v>617</v>
      </c>
      <c r="W3106" s="82" t="s">
        <v>71</v>
      </c>
      <c r="X3106" s="82" t="s">
        <v>618</v>
      </c>
      <c r="Y3106" s="82" t="s">
        <v>182</v>
      </c>
      <c r="Z3106" s="82">
        <v>1</v>
      </c>
      <c r="AA3106" s="82" t="s">
        <v>210</v>
      </c>
      <c r="AB3106" s="82" t="s">
        <v>619</v>
      </c>
      <c r="AC3106" s="82" t="s">
        <v>620</v>
      </c>
      <c r="AD3106" s="82" t="s">
        <v>139</v>
      </c>
      <c r="AE3106" s="82" t="s">
        <v>621</v>
      </c>
      <c r="AI3106" s="82" t="s">
        <v>622</v>
      </c>
      <c r="AM3106" s="82" t="s">
        <v>623</v>
      </c>
      <c r="AN3106" s="82" t="s">
        <v>624</v>
      </c>
      <c r="AO3106" s="82" t="s">
        <v>625</v>
      </c>
      <c r="AP3106" s="82">
        <v>28865995</v>
      </c>
      <c r="AQ3106" s="82" t="s">
        <v>78</v>
      </c>
      <c r="AR3106" s="82" t="s">
        <v>4274</v>
      </c>
      <c r="AS3106" s="84">
        <v>42433</v>
      </c>
      <c r="AT3106" s="85">
        <v>2016</v>
      </c>
      <c r="AU3106" s="82" t="s">
        <v>4278</v>
      </c>
      <c r="AV3106" s="84">
        <v>43921</v>
      </c>
      <c r="AW3106" s="85">
        <v>2020</v>
      </c>
      <c r="AX3106" s="85">
        <f>Table1[[#This Row],[End TEST]]-Table1[[#This Row],[Start TEST]]</f>
        <v>4</v>
      </c>
      <c r="AY3106" s="85">
        <f>Table1[[#This Row],[TEST_Diff]]+1</f>
        <v>5</v>
      </c>
      <c r="AZ3106" s="92">
        <f>DATEDIF(Table1[[#This Row],[Start Year]],Table1[[#This Row],[End Year]],"d") / 365</f>
        <v>4.0767123287671234</v>
      </c>
      <c r="BA3106" s="82">
        <v>1756284</v>
      </c>
      <c r="BB3106" s="82">
        <v>1452703</v>
      </c>
      <c r="BC3106" s="82" t="s">
        <v>626</v>
      </c>
      <c r="BD3106" s="82">
        <v>1</v>
      </c>
      <c r="BF3106" s="82">
        <v>1</v>
      </c>
      <c r="BG3106" s="82">
        <v>1</v>
      </c>
      <c r="BJ3106" s="82">
        <v>1</v>
      </c>
      <c r="BK3106" s="82">
        <v>1</v>
      </c>
    </row>
    <row r="3107" spans="1:65" x14ac:dyDescent="0.5">
      <c r="A3107" s="82">
        <v>276</v>
      </c>
      <c r="B3107" s="82" t="s">
        <v>614</v>
      </c>
      <c r="D3107" s="90">
        <v>43579</v>
      </c>
      <c r="E3107" s="90" t="s">
        <v>615</v>
      </c>
      <c r="F3107" s="90"/>
      <c r="G3107" s="82" t="s">
        <v>615</v>
      </c>
      <c r="H3107" s="82" t="s">
        <v>616</v>
      </c>
      <c r="I3107" s="80" t="s">
        <v>128</v>
      </c>
      <c r="J3107" s="80">
        <v>12.5</v>
      </c>
      <c r="K3107" s="80">
        <v>4</v>
      </c>
      <c r="L3107" s="80" t="s">
        <v>139</v>
      </c>
      <c r="M3107" s="80">
        <v>35</v>
      </c>
      <c r="N3107" s="80">
        <v>9.1449999999999996</v>
      </c>
      <c r="O3107" s="80">
        <v>40.489674000000001</v>
      </c>
      <c r="P3107" s="80" t="s">
        <v>69</v>
      </c>
      <c r="Q3107" s="80">
        <v>0</v>
      </c>
      <c r="R3107" s="80">
        <v>2.6272389999999999</v>
      </c>
      <c r="S3107" s="80">
        <v>23.381664000000001</v>
      </c>
      <c r="T3107" s="80">
        <v>1262887.28</v>
      </c>
      <c r="U3107" s="91">
        <f>Table1[[#This Row],[Distribution Amount (Dollars)]]/Table1[[#This Row],[NEWdatediff]]</f>
        <v>252577.45600000001</v>
      </c>
      <c r="V3107" s="82" t="s">
        <v>617</v>
      </c>
      <c r="W3107" s="82" t="s">
        <v>71</v>
      </c>
      <c r="X3107" s="82" t="s">
        <v>618</v>
      </c>
      <c r="Y3107" s="82" t="s">
        <v>182</v>
      </c>
      <c r="Z3107" s="82">
        <v>1</v>
      </c>
      <c r="AA3107" s="82" t="s">
        <v>210</v>
      </c>
      <c r="AB3107" s="82" t="s">
        <v>619</v>
      </c>
      <c r="AC3107" s="82" t="s">
        <v>620</v>
      </c>
      <c r="AD3107" s="82" t="s">
        <v>139</v>
      </c>
      <c r="AE3107" s="82" t="s">
        <v>621</v>
      </c>
      <c r="AI3107" s="82" t="s">
        <v>622</v>
      </c>
      <c r="AM3107" s="82" t="s">
        <v>623</v>
      </c>
      <c r="AN3107" s="82" t="s">
        <v>624</v>
      </c>
      <c r="AO3107" s="82" t="s">
        <v>625</v>
      </c>
      <c r="AP3107" s="82">
        <v>28865995</v>
      </c>
      <c r="AQ3107" s="82" t="s">
        <v>78</v>
      </c>
      <c r="AR3107" s="82" t="s">
        <v>4274</v>
      </c>
      <c r="AS3107" s="84">
        <v>42433</v>
      </c>
      <c r="AT3107" s="85">
        <v>2016</v>
      </c>
      <c r="AU3107" s="82" t="s">
        <v>4278</v>
      </c>
      <c r="AV3107" s="84">
        <v>43921</v>
      </c>
      <c r="AW3107" s="85">
        <v>2020</v>
      </c>
      <c r="AX3107" s="85">
        <f>Table1[[#This Row],[End TEST]]-Table1[[#This Row],[Start TEST]]</f>
        <v>4</v>
      </c>
      <c r="AY3107" s="85">
        <f>Table1[[#This Row],[TEST_Diff]]+1</f>
        <v>5</v>
      </c>
      <c r="AZ3107" s="92">
        <f>DATEDIF(Table1[[#This Row],[Start Year]],Table1[[#This Row],[End Year]],"d") / 365</f>
        <v>4.0767123287671234</v>
      </c>
      <c r="BA3107" s="82">
        <v>1756284</v>
      </c>
      <c r="BB3107" s="82">
        <v>1452703</v>
      </c>
      <c r="BC3107" s="82" t="s">
        <v>626</v>
      </c>
      <c r="BD3107" s="82">
        <v>1</v>
      </c>
      <c r="BF3107" s="82">
        <v>1</v>
      </c>
      <c r="BG3107" s="82">
        <v>1</v>
      </c>
      <c r="BJ3107" s="82">
        <v>1</v>
      </c>
      <c r="BK3107" s="82">
        <v>1</v>
      </c>
    </row>
    <row r="3108" spans="1:65" x14ac:dyDescent="0.5">
      <c r="A3108" s="82">
        <v>276</v>
      </c>
      <c r="B3108" s="82" t="s">
        <v>614</v>
      </c>
      <c r="D3108" s="90">
        <v>43579</v>
      </c>
      <c r="E3108" s="90" t="s">
        <v>615</v>
      </c>
      <c r="F3108" s="90"/>
      <c r="G3108" s="82" t="s">
        <v>615</v>
      </c>
      <c r="H3108" s="82" t="s">
        <v>616</v>
      </c>
      <c r="I3108" s="80" t="s">
        <v>88</v>
      </c>
      <c r="J3108" s="80">
        <v>25</v>
      </c>
      <c r="K3108" s="80">
        <v>4</v>
      </c>
      <c r="L3108" s="80" t="s">
        <v>139</v>
      </c>
      <c r="M3108" s="80">
        <v>35</v>
      </c>
      <c r="N3108" s="80">
        <v>9.1449999999999996</v>
      </c>
      <c r="O3108" s="80">
        <v>40.489674000000001</v>
      </c>
      <c r="P3108" s="80" t="s">
        <v>69</v>
      </c>
      <c r="Q3108" s="80">
        <v>0</v>
      </c>
      <c r="R3108" s="80">
        <v>2.6272389999999999</v>
      </c>
      <c r="S3108" s="80">
        <v>23.381664000000001</v>
      </c>
      <c r="T3108" s="80">
        <v>2525774.56</v>
      </c>
      <c r="U3108" s="91">
        <f>Table1[[#This Row],[Distribution Amount (Dollars)]]/Table1[[#This Row],[NEWdatediff]]</f>
        <v>505154.91200000001</v>
      </c>
      <c r="V3108" s="82" t="s">
        <v>617</v>
      </c>
      <c r="W3108" s="82" t="s">
        <v>71</v>
      </c>
      <c r="X3108" s="82" t="s">
        <v>618</v>
      </c>
      <c r="Y3108" s="82" t="s">
        <v>182</v>
      </c>
      <c r="Z3108" s="82">
        <v>1</v>
      </c>
      <c r="AA3108" s="82" t="s">
        <v>210</v>
      </c>
      <c r="AB3108" s="82" t="s">
        <v>619</v>
      </c>
      <c r="AC3108" s="82" t="s">
        <v>620</v>
      </c>
      <c r="AD3108" s="82" t="s">
        <v>139</v>
      </c>
      <c r="AE3108" s="82" t="s">
        <v>621</v>
      </c>
      <c r="AI3108" s="82" t="s">
        <v>622</v>
      </c>
      <c r="AM3108" s="82" t="s">
        <v>623</v>
      </c>
      <c r="AN3108" s="82" t="s">
        <v>624</v>
      </c>
      <c r="AO3108" s="82" t="s">
        <v>625</v>
      </c>
      <c r="AP3108" s="82">
        <v>28865995</v>
      </c>
      <c r="AQ3108" s="82" t="s">
        <v>78</v>
      </c>
      <c r="AR3108" s="82" t="s">
        <v>4274</v>
      </c>
      <c r="AS3108" s="84">
        <v>42433</v>
      </c>
      <c r="AT3108" s="85">
        <v>2016</v>
      </c>
      <c r="AU3108" s="82" t="s">
        <v>4278</v>
      </c>
      <c r="AV3108" s="84">
        <v>43921</v>
      </c>
      <c r="AW3108" s="85">
        <v>2020</v>
      </c>
      <c r="AX3108" s="85">
        <f>Table1[[#This Row],[End TEST]]-Table1[[#This Row],[Start TEST]]</f>
        <v>4</v>
      </c>
      <c r="AY3108" s="85">
        <f>Table1[[#This Row],[TEST_Diff]]+1</f>
        <v>5</v>
      </c>
      <c r="AZ3108" s="92">
        <f>DATEDIF(Table1[[#This Row],[Start Year]],Table1[[#This Row],[End Year]],"d") / 365</f>
        <v>4.0767123287671234</v>
      </c>
      <c r="BA3108" s="82">
        <v>1756284</v>
      </c>
      <c r="BB3108" s="82">
        <v>1452703</v>
      </c>
      <c r="BC3108" s="82" t="s">
        <v>626</v>
      </c>
      <c r="BD3108" s="82">
        <v>1</v>
      </c>
      <c r="BF3108" s="82">
        <v>1</v>
      </c>
      <c r="BG3108" s="82">
        <v>1</v>
      </c>
      <c r="BJ3108" s="82">
        <v>1</v>
      </c>
      <c r="BK3108" s="82">
        <v>1</v>
      </c>
    </row>
    <row r="3109" spans="1:65" x14ac:dyDescent="0.5">
      <c r="A3109" s="82">
        <v>276</v>
      </c>
      <c r="B3109" s="82" t="s">
        <v>614</v>
      </c>
      <c r="D3109" s="90">
        <v>43579</v>
      </c>
      <c r="E3109" s="90" t="s">
        <v>615</v>
      </c>
      <c r="F3109" s="90"/>
      <c r="G3109" s="82" t="s">
        <v>615</v>
      </c>
      <c r="H3109" s="82" t="s">
        <v>616</v>
      </c>
      <c r="I3109" s="80" t="s">
        <v>129</v>
      </c>
      <c r="J3109" s="80">
        <v>25</v>
      </c>
      <c r="K3109" s="80">
        <v>4</v>
      </c>
      <c r="L3109" s="80" t="s">
        <v>118</v>
      </c>
      <c r="M3109" s="80">
        <v>35</v>
      </c>
      <c r="N3109" s="80">
        <v>-6.4530960000000004</v>
      </c>
      <c r="O3109" s="80">
        <v>34.894539000000002</v>
      </c>
      <c r="P3109" s="80" t="s">
        <v>69</v>
      </c>
      <c r="Q3109" s="80">
        <v>0</v>
      </c>
      <c r="R3109" s="80">
        <v>2.6272389999999999</v>
      </c>
      <c r="S3109" s="80">
        <v>23.381664000000001</v>
      </c>
      <c r="T3109" s="80">
        <v>2525774.56</v>
      </c>
      <c r="U3109" s="91">
        <f>Table1[[#This Row],[Distribution Amount (Dollars)]]/Table1[[#This Row],[NEWdatediff]]</f>
        <v>505154.91200000001</v>
      </c>
      <c r="V3109" s="82" t="s">
        <v>617</v>
      </c>
      <c r="W3109" s="82" t="s">
        <v>71</v>
      </c>
      <c r="X3109" s="82" t="s">
        <v>618</v>
      </c>
      <c r="Y3109" s="82" t="s">
        <v>182</v>
      </c>
      <c r="Z3109" s="82">
        <v>1</v>
      </c>
      <c r="AA3109" s="82" t="s">
        <v>210</v>
      </c>
      <c r="AB3109" s="82" t="s">
        <v>619</v>
      </c>
      <c r="AC3109" s="82" t="s">
        <v>620</v>
      </c>
      <c r="AD3109" s="82" t="s">
        <v>499</v>
      </c>
      <c r="AE3109" s="82" t="s">
        <v>621</v>
      </c>
      <c r="AI3109" s="82" t="s">
        <v>622</v>
      </c>
      <c r="AM3109" s="82" t="s">
        <v>623</v>
      </c>
      <c r="AN3109" s="82" t="s">
        <v>624</v>
      </c>
      <c r="AO3109" s="82" t="s">
        <v>625</v>
      </c>
      <c r="AP3109" s="82">
        <v>28865995</v>
      </c>
      <c r="AQ3109" s="82" t="s">
        <v>78</v>
      </c>
      <c r="AR3109" s="82" t="s">
        <v>4274</v>
      </c>
      <c r="AS3109" s="84">
        <v>42433</v>
      </c>
      <c r="AT3109" s="85">
        <v>2016</v>
      </c>
      <c r="AU3109" s="82" t="s">
        <v>4278</v>
      </c>
      <c r="AV3109" s="84">
        <v>43921</v>
      </c>
      <c r="AW3109" s="85">
        <v>2020</v>
      </c>
      <c r="AX3109" s="85">
        <f>Table1[[#This Row],[End TEST]]-Table1[[#This Row],[Start TEST]]</f>
        <v>4</v>
      </c>
      <c r="AY3109" s="85">
        <f>Table1[[#This Row],[TEST_Diff]]+1</f>
        <v>5</v>
      </c>
      <c r="AZ3109" s="92">
        <f>DATEDIF(Table1[[#This Row],[Start Year]],Table1[[#This Row],[End Year]],"d") / 365</f>
        <v>4.0767123287671234</v>
      </c>
      <c r="BA3109" s="82">
        <v>1756284</v>
      </c>
      <c r="BB3109" s="82">
        <v>1452703</v>
      </c>
      <c r="BC3109" s="82" t="s">
        <v>626</v>
      </c>
      <c r="BD3109" s="82">
        <v>1</v>
      </c>
      <c r="BF3109" s="82">
        <v>1</v>
      </c>
      <c r="BG3109" s="82">
        <v>1</v>
      </c>
      <c r="BJ3109" s="82">
        <v>1</v>
      </c>
      <c r="BK3109" s="82">
        <v>1</v>
      </c>
    </row>
    <row r="3110" spans="1:65" x14ac:dyDescent="0.5">
      <c r="A3110" s="82">
        <v>276</v>
      </c>
      <c r="B3110" s="82" t="s">
        <v>614</v>
      </c>
      <c r="D3110" s="90">
        <v>43579</v>
      </c>
      <c r="E3110" s="90" t="s">
        <v>615</v>
      </c>
      <c r="F3110" s="90"/>
      <c r="G3110" s="82" t="s">
        <v>615</v>
      </c>
      <c r="H3110" s="82" t="s">
        <v>616</v>
      </c>
      <c r="I3110" s="80" t="s">
        <v>127</v>
      </c>
      <c r="J3110" s="80">
        <v>25</v>
      </c>
      <c r="K3110" s="80">
        <v>4</v>
      </c>
      <c r="L3110" s="80" t="s">
        <v>118</v>
      </c>
      <c r="M3110" s="80">
        <v>35</v>
      </c>
      <c r="N3110" s="80">
        <v>-6.4530960000000004</v>
      </c>
      <c r="O3110" s="80">
        <v>34.894539000000002</v>
      </c>
      <c r="P3110" s="80" t="s">
        <v>69</v>
      </c>
      <c r="Q3110" s="80">
        <v>0</v>
      </c>
      <c r="R3110" s="80">
        <v>2.6272389999999999</v>
      </c>
      <c r="S3110" s="80">
        <v>23.381664000000001</v>
      </c>
      <c r="T3110" s="80">
        <v>2525774.56</v>
      </c>
      <c r="U3110" s="91">
        <f>Table1[[#This Row],[Distribution Amount (Dollars)]]/Table1[[#This Row],[NEWdatediff]]</f>
        <v>505154.91200000001</v>
      </c>
      <c r="V3110" s="82" t="s">
        <v>617</v>
      </c>
      <c r="W3110" s="82" t="s">
        <v>71</v>
      </c>
      <c r="X3110" s="82" t="s">
        <v>618</v>
      </c>
      <c r="Y3110" s="82" t="s">
        <v>182</v>
      </c>
      <c r="Z3110" s="82">
        <v>1</v>
      </c>
      <c r="AA3110" s="82" t="s">
        <v>210</v>
      </c>
      <c r="AB3110" s="82" t="s">
        <v>619</v>
      </c>
      <c r="AC3110" s="82" t="s">
        <v>620</v>
      </c>
      <c r="AD3110" s="82" t="s">
        <v>499</v>
      </c>
      <c r="AE3110" s="82" t="s">
        <v>621</v>
      </c>
      <c r="AI3110" s="82" t="s">
        <v>622</v>
      </c>
      <c r="AM3110" s="82" t="s">
        <v>623</v>
      </c>
      <c r="AN3110" s="82" t="s">
        <v>624</v>
      </c>
      <c r="AO3110" s="82" t="s">
        <v>625</v>
      </c>
      <c r="AP3110" s="82">
        <v>28865995</v>
      </c>
      <c r="AQ3110" s="82" t="s">
        <v>78</v>
      </c>
      <c r="AR3110" s="82" t="s">
        <v>4274</v>
      </c>
      <c r="AS3110" s="84">
        <v>42433</v>
      </c>
      <c r="AT3110" s="85">
        <v>2016</v>
      </c>
      <c r="AU3110" s="82" t="s">
        <v>4278</v>
      </c>
      <c r="AV3110" s="84">
        <v>43921</v>
      </c>
      <c r="AW3110" s="85">
        <v>2020</v>
      </c>
      <c r="AX3110" s="85">
        <f>Table1[[#This Row],[End TEST]]-Table1[[#This Row],[Start TEST]]</f>
        <v>4</v>
      </c>
      <c r="AY3110" s="85">
        <f>Table1[[#This Row],[TEST_Diff]]+1</f>
        <v>5</v>
      </c>
      <c r="AZ3110" s="92">
        <f>DATEDIF(Table1[[#This Row],[Start Year]],Table1[[#This Row],[End Year]],"d") / 365</f>
        <v>4.0767123287671234</v>
      </c>
      <c r="BA3110" s="82">
        <v>1756284</v>
      </c>
      <c r="BB3110" s="82">
        <v>1452703</v>
      </c>
      <c r="BC3110" s="82" t="s">
        <v>626</v>
      </c>
      <c r="BD3110" s="82">
        <v>1</v>
      </c>
      <c r="BF3110" s="82">
        <v>1</v>
      </c>
      <c r="BG3110" s="82">
        <v>1</v>
      </c>
      <c r="BJ3110" s="82">
        <v>1</v>
      </c>
      <c r="BK3110" s="82">
        <v>1</v>
      </c>
    </row>
    <row r="3111" spans="1:65" x14ac:dyDescent="0.5">
      <c r="A3111" s="82">
        <v>276</v>
      </c>
      <c r="B3111" s="82" t="s">
        <v>614</v>
      </c>
      <c r="D3111" s="90">
        <v>43579</v>
      </c>
      <c r="E3111" s="90" t="s">
        <v>615</v>
      </c>
      <c r="F3111" s="90"/>
      <c r="G3111" s="82" t="s">
        <v>615</v>
      </c>
      <c r="H3111" s="82" t="s">
        <v>616</v>
      </c>
      <c r="I3111" s="80" t="s">
        <v>67</v>
      </c>
      <c r="J3111" s="80">
        <v>12.5</v>
      </c>
      <c r="K3111" s="80">
        <v>4</v>
      </c>
      <c r="L3111" s="80" t="s">
        <v>118</v>
      </c>
      <c r="M3111" s="80">
        <v>35</v>
      </c>
      <c r="N3111" s="80">
        <v>-6.4530960000000004</v>
      </c>
      <c r="O3111" s="80">
        <v>34.894539000000002</v>
      </c>
      <c r="P3111" s="80" t="s">
        <v>69</v>
      </c>
      <c r="Q3111" s="80">
        <v>0</v>
      </c>
      <c r="R3111" s="80">
        <v>2.6272389999999999</v>
      </c>
      <c r="S3111" s="80">
        <v>23.381664000000001</v>
      </c>
      <c r="T3111" s="80">
        <v>1262887.28</v>
      </c>
      <c r="U3111" s="91">
        <f>Table1[[#This Row],[Distribution Amount (Dollars)]]/Table1[[#This Row],[NEWdatediff]]</f>
        <v>252577.45600000001</v>
      </c>
      <c r="V3111" s="82" t="s">
        <v>617</v>
      </c>
      <c r="W3111" s="82" t="s">
        <v>71</v>
      </c>
      <c r="X3111" s="82" t="s">
        <v>618</v>
      </c>
      <c r="Y3111" s="82" t="s">
        <v>182</v>
      </c>
      <c r="Z3111" s="82">
        <v>1</v>
      </c>
      <c r="AA3111" s="82" t="s">
        <v>210</v>
      </c>
      <c r="AB3111" s="82" t="s">
        <v>619</v>
      </c>
      <c r="AC3111" s="82" t="s">
        <v>620</v>
      </c>
      <c r="AD3111" s="82" t="s">
        <v>499</v>
      </c>
      <c r="AE3111" s="82" t="s">
        <v>621</v>
      </c>
      <c r="AI3111" s="82" t="s">
        <v>622</v>
      </c>
      <c r="AM3111" s="82" t="s">
        <v>623</v>
      </c>
      <c r="AN3111" s="82" t="s">
        <v>624</v>
      </c>
      <c r="AO3111" s="82" t="s">
        <v>625</v>
      </c>
      <c r="AP3111" s="82">
        <v>28865995</v>
      </c>
      <c r="AQ3111" s="82" t="s">
        <v>78</v>
      </c>
      <c r="AR3111" s="82" t="s">
        <v>4274</v>
      </c>
      <c r="AS3111" s="84">
        <v>42433</v>
      </c>
      <c r="AT3111" s="85">
        <v>2016</v>
      </c>
      <c r="AU3111" s="82" t="s">
        <v>4278</v>
      </c>
      <c r="AV3111" s="84">
        <v>43921</v>
      </c>
      <c r="AW3111" s="85">
        <v>2020</v>
      </c>
      <c r="AX3111" s="85">
        <f>Table1[[#This Row],[End TEST]]-Table1[[#This Row],[Start TEST]]</f>
        <v>4</v>
      </c>
      <c r="AY3111" s="85">
        <f>Table1[[#This Row],[TEST_Diff]]+1</f>
        <v>5</v>
      </c>
      <c r="AZ3111" s="92">
        <f>DATEDIF(Table1[[#This Row],[Start Year]],Table1[[#This Row],[End Year]],"d") / 365</f>
        <v>4.0767123287671234</v>
      </c>
      <c r="BA3111" s="82">
        <v>1756284</v>
      </c>
      <c r="BB3111" s="82">
        <v>1452703</v>
      </c>
      <c r="BC3111" s="82" t="s">
        <v>626</v>
      </c>
      <c r="BD3111" s="82">
        <v>1</v>
      </c>
      <c r="BF3111" s="82">
        <v>1</v>
      </c>
      <c r="BG3111" s="82">
        <v>1</v>
      </c>
      <c r="BJ3111" s="82">
        <v>1</v>
      </c>
      <c r="BK3111" s="82">
        <v>1</v>
      </c>
    </row>
    <row r="3112" spans="1:65" x14ac:dyDescent="0.5">
      <c r="A3112" s="82">
        <v>276</v>
      </c>
      <c r="B3112" s="82" t="s">
        <v>614</v>
      </c>
      <c r="D3112" s="90">
        <v>43579</v>
      </c>
      <c r="E3112" s="90" t="s">
        <v>615</v>
      </c>
      <c r="F3112" s="90"/>
      <c r="G3112" s="82" t="s">
        <v>615</v>
      </c>
      <c r="H3112" s="82" t="s">
        <v>616</v>
      </c>
      <c r="I3112" s="80" t="s">
        <v>128</v>
      </c>
      <c r="J3112" s="80">
        <v>12.5</v>
      </c>
      <c r="K3112" s="80">
        <v>4</v>
      </c>
      <c r="L3112" s="80" t="s">
        <v>118</v>
      </c>
      <c r="M3112" s="80">
        <v>35</v>
      </c>
      <c r="N3112" s="80">
        <v>-6.4530960000000004</v>
      </c>
      <c r="O3112" s="80">
        <v>34.894539000000002</v>
      </c>
      <c r="P3112" s="80" t="s">
        <v>69</v>
      </c>
      <c r="Q3112" s="80">
        <v>0</v>
      </c>
      <c r="R3112" s="80">
        <v>2.6272389999999999</v>
      </c>
      <c r="S3112" s="80">
        <v>23.381664000000001</v>
      </c>
      <c r="T3112" s="80">
        <v>1262887.28</v>
      </c>
      <c r="U3112" s="91">
        <f>Table1[[#This Row],[Distribution Amount (Dollars)]]/Table1[[#This Row],[NEWdatediff]]</f>
        <v>252577.45600000001</v>
      </c>
      <c r="V3112" s="82" t="s">
        <v>617</v>
      </c>
      <c r="W3112" s="82" t="s">
        <v>71</v>
      </c>
      <c r="X3112" s="82" t="s">
        <v>618</v>
      </c>
      <c r="Y3112" s="82" t="s">
        <v>182</v>
      </c>
      <c r="Z3112" s="82">
        <v>1</v>
      </c>
      <c r="AA3112" s="82" t="s">
        <v>210</v>
      </c>
      <c r="AB3112" s="82" t="s">
        <v>619</v>
      </c>
      <c r="AC3112" s="82" t="s">
        <v>620</v>
      </c>
      <c r="AD3112" s="82" t="s">
        <v>499</v>
      </c>
      <c r="AE3112" s="82" t="s">
        <v>621</v>
      </c>
      <c r="AI3112" s="82" t="s">
        <v>622</v>
      </c>
      <c r="AM3112" s="82" t="s">
        <v>623</v>
      </c>
      <c r="AN3112" s="82" t="s">
        <v>624</v>
      </c>
      <c r="AO3112" s="82" t="s">
        <v>625</v>
      </c>
      <c r="AP3112" s="82">
        <v>28865995</v>
      </c>
      <c r="AQ3112" s="82" t="s">
        <v>78</v>
      </c>
      <c r="AR3112" s="82" t="s">
        <v>4274</v>
      </c>
      <c r="AS3112" s="84">
        <v>42433</v>
      </c>
      <c r="AT3112" s="85">
        <v>2016</v>
      </c>
      <c r="AU3112" s="82" t="s">
        <v>4278</v>
      </c>
      <c r="AV3112" s="84">
        <v>43921</v>
      </c>
      <c r="AW3112" s="85">
        <v>2020</v>
      </c>
      <c r="AX3112" s="85">
        <f>Table1[[#This Row],[End TEST]]-Table1[[#This Row],[Start TEST]]</f>
        <v>4</v>
      </c>
      <c r="AY3112" s="85">
        <f>Table1[[#This Row],[TEST_Diff]]+1</f>
        <v>5</v>
      </c>
      <c r="AZ3112" s="92">
        <f>DATEDIF(Table1[[#This Row],[Start Year]],Table1[[#This Row],[End Year]],"d") / 365</f>
        <v>4.0767123287671234</v>
      </c>
      <c r="BA3112" s="82">
        <v>1756284</v>
      </c>
      <c r="BB3112" s="82">
        <v>1452703</v>
      </c>
      <c r="BC3112" s="82" t="s">
        <v>626</v>
      </c>
      <c r="BD3112" s="82">
        <v>1</v>
      </c>
      <c r="BF3112" s="82">
        <v>1</v>
      </c>
      <c r="BG3112" s="82">
        <v>1</v>
      </c>
      <c r="BJ3112" s="82">
        <v>1</v>
      </c>
      <c r="BK3112" s="82">
        <v>1</v>
      </c>
    </row>
    <row r="3113" spans="1:65" x14ac:dyDescent="0.5">
      <c r="A3113" s="82">
        <v>276</v>
      </c>
      <c r="B3113" s="82" t="s">
        <v>614</v>
      </c>
      <c r="D3113" s="90">
        <v>43579</v>
      </c>
      <c r="E3113" s="90" t="s">
        <v>615</v>
      </c>
      <c r="F3113" s="90"/>
      <c r="G3113" s="82" t="s">
        <v>615</v>
      </c>
      <c r="H3113" s="82" t="s">
        <v>616</v>
      </c>
      <c r="I3113" s="80" t="s">
        <v>88</v>
      </c>
      <c r="J3113" s="80">
        <v>25</v>
      </c>
      <c r="K3113" s="80">
        <v>4</v>
      </c>
      <c r="L3113" s="80" t="s">
        <v>118</v>
      </c>
      <c r="M3113" s="80">
        <v>35</v>
      </c>
      <c r="N3113" s="80">
        <v>-6.4530960000000004</v>
      </c>
      <c r="O3113" s="80">
        <v>34.894539000000002</v>
      </c>
      <c r="P3113" s="80" t="s">
        <v>69</v>
      </c>
      <c r="Q3113" s="80">
        <v>0</v>
      </c>
      <c r="R3113" s="80">
        <v>2.6272389999999999</v>
      </c>
      <c r="S3113" s="80">
        <v>23.381664000000001</v>
      </c>
      <c r="T3113" s="80">
        <v>2525774.56</v>
      </c>
      <c r="U3113" s="91">
        <f>Table1[[#This Row],[Distribution Amount (Dollars)]]/Table1[[#This Row],[NEWdatediff]]</f>
        <v>505154.91200000001</v>
      </c>
      <c r="V3113" s="82" t="s">
        <v>617</v>
      </c>
      <c r="W3113" s="82" t="s">
        <v>71</v>
      </c>
      <c r="X3113" s="82" t="s">
        <v>618</v>
      </c>
      <c r="Y3113" s="82" t="s">
        <v>182</v>
      </c>
      <c r="Z3113" s="82">
        <v>1</v>
      </c>
      <c r="AA3113" s="82" t="s">
        <v>210</v>
      </c>
      <c r="AB3113" s="82" t="s">
        <v>619</v>
      </c>
      <c r="AC3113" s="82" t="s">
        <v>620</v>
      </c>
      <c r="AD3113" s="82" t="s">
        <v>499</v>
      </c>
      <c r="AE3113" s="82" t="s">
        <v>621</v>
      </c>
      <c r="AI3113" s="82" t="s">
        <v>622</v>
      </c>
      <c r="AM3113" s="82" t="s">
        <v>623</v>
      </c>
      <c r="AN3113" s="82" t="s">
        <v>624</v>
      </c>
      <c r="AO3113" s="82" t="s">
        <v>625</v>
      </c>
      <c r="AP3113" s="82">
        <v>28865995</v>
      </c>
      <c r="AQ3113" s="82" t="s">
        <v>78</v>
      </c>
      <c r="AR3113" s="82" t="s">
        <v>4274</v>
      </c>
      <c r="AS3113" s="84">
        <v>42433</v>
      </c>
      <c r="AT3113" s="85">
        <v>2016</v>
      </c>
      <c r="AU3113" s="82" t="s">
        <v>4278</v>
      </c>
      <c r="AV3113" s="84">
        <v>43921</v>
      </c>
      <c r="AW3113" s="85">
        <v>2020</v>
      </c>
      <c r="AX3113" s="85">
        <f>Table1[[#This Row],[End TEST]]-Table1[[#This Row],[Start TEST]]</f>
        <v>4</v>
      </c>
      <c r="AY3113" s="85">
        <f>Table1[[#This Row],[TEST_Diff]]+1</f>
        <v>5</v>
      </c>
      <c r="AZ3113" s="92">
        <f>DATEDIF(Table1[[#This Row],[Start Year]],Table1[[#This Row],[End Year]],"d") / 365</f>
        <v>4.0767123287671234</v>
      </c>
      <c r="BA3113" s="82">
        <v>1756284</v>
      </c>
      <c r="BB3113" s="82">
        <v>1452703</v>
      </c>
      <c r="BC3113" s="82" t="s">
        <v>626</v>
      </c>
      <c r="BD3113" s="82">
        <v>1</v>
      </c>
      <c r="BF3113" s="82">
        <v>1</v>
      </c>
      <c r="BG3113" s="82">
        <v>1</v>
      </c>
      <c r="BJ3113" s="82">
        <v>1</v>
      </c>
      <c r="BK3113" s="82">
        <v>1</v>
      </c>
    </row>
    <row r="3114" spans="1:65" x14ac:dyDescent="0.5">
      <c r="A3114" s="82">
        <v>276</v>
      </c>
      <c r="B3114" s="82" t="s">
        <v>614</v>
      </c>
      <c r="D3114" s="90">
        <v>43579</v>
      </c>
      <c r="E3114" s="90" t="s">
        <v>615</v>
      </c>
      <c r="F3114" s="90"/>
      <c r="G3114" s="82" t="s">
        <v>615</v>
      </c>
      <c r="H3114" s="82" t="s">
        <v>616</v>
      </c>
      <c r="I3114" s="80" t="s">
        <v>129</v>
      </c>
      <c r="J3114" s="80">
        <v>25</v>
      </c>
      <c r="K3114" s="80">
        <v>4</v>
      </c>
      <c r="L3114" s="80" t="s">
        <v>220</v>
      </c>
      <c r="M3114" s="80">
        <v>22</v>
      </c>
      <c r="N3114" s="80">
        <v>-2.3559E-2</v>
      </c>
      <c r="O3114" s="80">
        <v>37.906193000000002</v>
      </c>
      <c r="P3114" s="80" t="s">
        <v>69</v>
      </c>
      <c r="Q3114" s="80">
        <v>0</v>
      </c>
      <c r="R3114" s="80">
        <v>2.6272389999999999</v>
      </c>
      <c r="S3114" s="80">
        <v>23.381664000000001</v>
      </c>
      <c r="T3114" s="80">
        <v>1587629.73</v>
      </c>
      <c r="U3114" s="91">
        <f>Table1[[#This Row],[Distribution Amount (Dollars)]]/Table1[[#This Row],[NEWdatediff]]</f>
        <v>317525.946</v>
      </c>
      <c r="V3114" s="82" t="s">
        <v>617</v>
      </c>
      <c r="W3114" s="82" t="s">
        <v>71</v>
      </c>
      <c r="X3114" s="82" t="s">
        <v>618</v>
      </c>
      <c r="Y3114" s="82" t="s">
        <v>182</v>
      </c>
      <c r="Z3114" s="82">
        <v>1</v>
      </c>
      <c r="AA3114" s="82" t="s">
        <v>210</v>
      </c>
      <c r="AB3114" s="82" t="s">
        <v>619</v>
      </c>
      <c r="AC3114" s="82" t="s">
        <v>620</v>
      </c>
      <c r="AD3114" s="82" t="s">
        <v>220</v>
      </c>
      <c r="AE3114" s="82" t="s">
        <v>621</v>
      </c>
      <c r="AI3114" s="82" t="s">
        <v>622</v>
      </c>
      <c r="AM3114" s="82" t="s">
        <v>623</v>
      </c>
      <c r="AN3114" s="82" t="s">
        <v>624</v>
      </c>
      <c r="AO3114" s="82" t="s">
        <v>625</v>
      </c>
      <c r="AP3114" s="82">
        <v>28865995</v>
      </c>
      <c r="AQ3114" s="82" t="s">
        <v>78</v>
      </c>
      <c r="AR3114" s="82" t="s">
        <v>4274</v>
      </c>
      <c r="AS3114" s="84">
        <v>42433</v>
      </c>
      <c r="AT3114" s="85">
        <v>2016</v>
      </c>
      <c r="AU3114" s="82" t="s">
        <v>4278</v>
      </c>
      <c r="AV3114" s="84">
        <v>43921</v>
      </c>
      <c r="AW3114" s="85">
        <v>2020</v>
      </c>
      <c r="AX3114" s="85">
        <f>Table1[[#This Row],[End TEST]]-Table1[[#This Row],[Start TEST]]</f>
        <v>4</v>
      </c>
      <c r="AY3114" s="85">
        <f>Table1[[#This Row],[TEST_Diff]]+1</f>
        <v>5</v>
      </c>
      <c r="AZ3114" s="92">
        <f>DATEDIF(Table1[[#This Row],[Start Year]],Table1[[#This Row],[End Year]],"d") / 365</f>
        <v>4.0767123287671234</v>
      </c>
      <c r="BA3114" s="82">
        <v>1756284</v>
      </c>
      <c r="BB3114" s="82">
        <v>1452703</v>
      </c>
      <c r="BC3114" s="82" t="s">
        <v>626</v>
      </c>
      <c r="BD3114" s="82">
        <v>1</v>
      </c>
      <c r="BF3114" s="82">
        <v>1</v>
      </c>
      <c r="BG3114" s="82">
        <v>1</v>
      </c>
      <c r="BJ3114" s="82">
        <v>1</v>
      </c>
      <c r="BK3114" s="82">
        <v>1</v>
      </c>
    </row>
    <row r="3115" spans="1:65" x14ac:dyDescent="0.5">
      <c r="A3115" s="82">
        <v>276</v>
      </c>
      <c r="B3115" s="82" t="s">
        <v>614</v>
      </c>
      <c r="D3115" s="90">
        <v>43579</v>
      </c>
      <c r="E3115" s="90" t="s">
        <v>615</v>
      </c>
      <c r="F3115" s="90"/>
      <c r="G3115" s="82" t="s">
        <v>615</v>
      </c>
      <c r="H3115" s="82" t="s">
        <v>616</v>
      </c>
      <c r="I3115" s="80" t="s">
        <v>127</v>
      </c>
      <c r="J3115" s="80">
        <v>25</v>
      </c>
      <c r="K3115" s="80">
        <v>4</v>
      </c>
      <c r="L3115" s="80" t="s">
        <v>220</v>
      </c>
      <c r="M3115" s="80">
        <v>22</v>
      </c>
      <c r="N3115" s="80">
        <v>-2.3559E-2</v>
      </c>
      <c r="O3115" s="80">
        <v>37.906193000000002</v>
      </c>
      <c r="P3115" s="80" t="s">
        <v>69</v>
      </c>
      <c r="Q3115" s="80">
        <v>0</v>
      </c>
      <c r="R3115" s="80">
        <v>2.6272389999999999</v>
      </c>
      <c r="S3115" s="80">
        <v>23.381664000000001</v>
      </c>
      <c r="T3115" s="80">
        <v>1587629.73</v>
      </c>
      <c r="U3115" s="91">
        <f>Table1[[#This Row],[Distribution Amount (Dollars)]]/Table1[[#This Row],[NEWdatediff]]</f>
        <v>317525.946</v>
      </c>
      <c r="V3115" s="82" t="s">
        <v>617</v>
      </c>
      <c r="W3115" s="82" t="s">
        <v>71</v>
      </c>
      <c r="X3115" s="82" t="s">
        <v>618</v>
      </c>
      <c r="Y3115" s="82" t="s">
        <v>182</v>
      </c>
      <c r="Z3115" s="82">
        <v>1</v>
      </c>
      <c r="AA3115" s="82" t="s">
        <v>210</v>
      </c>
      <c r="AB3115" s="82" t="s">
        <v>619</v>
      </c>
      <c r="AC3115" s="82" t="s">
        <v>620</v>
      </c>
      <c r="AD3115" s="82" t="s">
        <v>220</v>
      </c>
      <c r="AE3115" s="82" t="s">
        <v>621</v>
      </c>
      <c r="AI3115" s="82" t="s">
        <v>622</v>
      </c>
      <c r="AM3115" s="82" t="s">
        <v>623</v>
      </c>
      <c r="AN3115" s="82" t="s">
        <v>624</v>
      </c>
      <c r="AO3115" s="82" t="s">
        <v>625</v>
      </c>
      <c r="AP3115" s="82">
        <v>28865995</v>
      </c>
      <c r="AQ3115" s="82" t="s">
        <v>78</v>
      </c>
      <c r="AR3115" s="82" t="s">
        <v>4274</v>
      </c>
      <c r="AS3115" s="84">
        <v>42433</v>
      </c>
      <c r="AT3115" s="85">
        <v>2016</v>
      </c>
      <c r="AU3115" s="82" t="s">
        <v>4278</v>
      </c>
      <c r="AV3115" s="84">
        <v>43921</v>
      </c>
      <c r="AW3115" s="85">
        <v>2020</v>
      </c>
      <c r="AX3115" s="85">
        <f>Table1[[#This Row],[End TEST]]-Table1[[#This Row],[Start TEST]]</f>
        <v>4</v>
      </c>
      <c r="AY3115" s="85">
        <f>Table1[[#This Row],[TEST_Diff]]+1</f>
        <v>5</v>
      </c>
      <c r="AZ3115" s="92">
        <f>DATEDIF(Table1[[#This Row],[Start Year]],Table1[[#This Row],[End Year]],"d") / 365</f>
        <v>4.0767123287671234</v>
      </c>
      <c r="BA3115" s="82">
        <v>1756284</v>
      </c>
      <c r="BB3115" s="82">
        <v>1452703</v>
      </c>
      <c r="BC3115" s="82" t="s">
        <v>626</v>
      </c>
      <c r="BD3115" s="82">
        <v>1</v>
      </c>
      <c r="BF3115" s="82">
        <v>1</v>
      </c>
      <c r="BG3115" s="82">
        <v>1</v>
      </c>
      <c r="BJ3115" s="82">
        <v>1</v>
      </c>
      <c r="BK3115" s="82">
        <v>1</v>
      </c>
    </row>
    <row r="3116" spans="1:65" x14ac:dyDescent="0.5">
      <c r="A3116" s="82">
        <v>276</v>
      </c>
      <c r="B3116" s="82" t="s">
        <v>614</v>
      </c>
      <c r="D3116" s="90">
        <v>43579</v>
      </c>
      <c r="E3116" s="90" t="s">
        <v>615</v>
      </c>
      <c r="F3116" s="90"/>
      <c r="G3116" s="82" t="s">
        <v>615</v>
      </c>
      <c r="H3116" s="82" t="s">
        <v>616</v>
      </c>
      <c r="I3116" s="80" t="s">
        <v>67</v>
      </c>
      <c r="J3116" s="80">
        <v>12.5</v>
      </c>
      <c r="K3116" s="80">
        <v>4</v>
      </c>
      <c r="L3116" s="80" t="s">
        <v>220</v>
      </c>
      <c r="M3116" s="80">
        <v>22</v>
      </c>
      <c r="N3116" s="80">
        <v>-2.3559E-2</v>
      </c>
      <c r="O3116" s="80">
        <v>37.906193000000002</v>
      </c>
      <c r="P3116" s="80" t="s">
        <v>69</v>
      </c>
      <c r="Q3116" s="80">
        <v>0</v>
      </c>
      <c r="R3116" s="80">
        <v>2.6272389999999999</v>
      </c>
      <c r="S3116" s="80">
        <v>23.381664000000001</v>
      </c>
      <c r="T3116" s="80">
        <v>793814.86</v>
      </c>
      <c r="U3116" s="91">
        <f>Table1[[#This Row],[Distribution Amount (Dollars)]]/Table1[[#This Row],[NEWdatediff]]</f>
        <v>158762.97200000001</v>
      </c>
      <c r="V3116" s="82" t="s">
        <v>617</v>
      </c>
      <c r="W3116" s="82" t="s">
        <v>71</v>
      </c>
      <c r="X3116" s="82" t="s">
        <v>618</v>
      </c>
      <c r="Y3116" s="82" t="s">
        <v>182</v>
      </c>
      <c r="Z3116" s="82">
        <v>1</v>
      </c>
      <c r="AA3116" s="82" t="s">
        <v>210</v>
      </c>
      <c r="AB3116" s="82" t="s">
        <v>619</v>
      </c>
      <c r="AC3116" s="82" t="s">
        <v>620</v>
      </c>
      <c r="AD3116" s="82" t="s">
        <v>220</v>
      </c>
      <c r="AE3116" s="82" t="s">
        <v>621</v>
      </c>
      <c r="AI3116" s="82" t="s">
        <v>622</v>
      </c>
      <c r="AM3116" s="82" t="s">
        <v>623</v>
      </c>
      <c r="AN3116" s="82" t="s">
        <v>624</v>
      </c>
      <c r="AO3116" s="82" t="s">
        <v>625</v>
      </c>
      <c r="AP3116" s="82">
        <v>28865995</v>
      </c>
      <c r="AQ3116" s="82" t="s">
        <v>78</v>
      </c>
      <c r="AR3116" s="82" t="s">
        <v>4274</v>
      </c>
      <c r="AS3116" s="84">
        <v>42433</v>
      </c>
      <c r="AT3116" s="85">
        <v>2016</v>
      </c>
      <c r="AU3116" s="82" t="s">
        <v>4278</v>
      </c>
      <c r="AV3116" s="84">
        <v>43921</v>
      </c>
      <c r="AW3116" s="85">
        <v>2020</v>
      </c>
      <c r="AX3116" s="85">
        <f>Table1[[#This Row],[End TEST]]-Table1[[#This Row],[Start TEST]]</f>
        <v>4</v>
      </c>
      <c r="AY3116" s="85">
        <f>Table1[[#This Row],[TEST_Diff]]+1</f>
        <v>5</v>
      </c>
      <c r="AZ3116" s="92">
        <f>DATEDIF(Table1[[#This Row],[Start Year]],Table1[[#This Row],[End Year]],"d") / 365</f>
        <v>4.0767123287671234</v>
      </c>
      <c r="BA3116" s="82">
        <v>1756284</v>
      </c>
      <c r="BB3116" s="82">
        <v>1452703</v>
      </c>
      <c r="BC3116" s="82" t="s">
        <v>626</v>
      </c>
      <c r="BD3116" s="82">
        <v>1</v>
      </c>
      <c r="BF3116" s="82">
        <v>1</v>
      </c>
      <c r="BG3116" s="82">
        <v>1</v>
      </c>
      <c r="BJ3116" s="82">
        <v>1</v>
      </c>
      <c r="BK3116" s="82">
        <v>1</v>
      </c>
    </row>
    <row r="3117" spans="1:65" x14ac:dyDescent="0.5">
      <c r="A3117" s="82">
        <v>276</v>
      </c>
      <c r="B3117" s="82" t="s">
        <v>614</v>
      </c>
      <c r="D3117" s="90">
        <v>43579</v>
      </c>
      <c r="E3117" s="90" t="s">
        <v>615</v>
      </c>
      <c r="F3117" s="90"/>
      <c r="G3117" s="82" t="s">
        <v>615</v>
      </c>
      <c r="H3117" s="82" t="s">
        <v>616</v>
      </c>
      <c r="I3117" s="80" t="s">
        <v>128</v>
      </c>
      <c r="J3117" s="80">
        <v>12.5</v>
      </c>
      <c r="K3117" s="80">
        <v>4</v>
      </c>
      <c r="L3117" s="80" t="s">
        <v>220</v>
      </c>
      <c r="M3117" s="80">
        <v>22</v>
      </c>
      <c r="N3117" s="80">
        <v>-2.3559E-2</v>
      </c>
      <c r="O3117" s="80">
        <v>37.906193000000002</v>
      </c>
      <c r="P3117" s="80" t="s">
        <v>69</v>
      </c>
      <c r="Q3117" s="80">
        <v>0</v>
      </c>
      <c r="R3117" s="80">
        <v>2.6272389999999999</v>
      </c>
      <c r="S3117" s="80">
        <v>23.381664000000001</v>
      </c>
      <c r="T3117" s="80">
        <v>793814.86</v>
      </c>
      <c r="U3117" s="91">
        <f>Table1[[#This Row],[Distribution Amount (Dollars)]]/Table1[[#This Row],[NEWdatediff]]</f>
        <v>158762.97200000001</v>
      </c>
      <c r="V3117" s="82" t="s">
        <v>617</v>
      </c>
      <c r="W3117" s="82" t="s">
        <v>71</v>
      </c>
      <c r="X3117" s="82" t="s">
        <v>618</v>
      </c>
      <c r="Y3117" s="82" t="s">
        <v>182</v>
      </c>
      <c r="Z3117" s="82">
        <v>1</v>
      </c>
      <c r="AA3117" s="82" t="s">
        <v>210</v>
      </c>
      <c r="AB3117" s="82" t="s">
        <v>619</v>
      </c>
      <c r="AC3117" s="82" t="s">
        <v>620</v>
      </c>
      <c r="AD3117" s="82" t="s">
        <v>220</v>
      </c>
      <c r="AE3117" s="82" t="s">
        <v>621</v>
      </c>
      <c r="AI3117" s="82" t="s">
        <v>622</v>
      </c>
      <c r="AM3117" s="82" t="s">
        <v>623</v>
      </c>
      <c r="AN3117" s="82" t="s">
        <v>624</v>
      </c>
      <c r="AO3117" s="82" t="s">
        <v>625</v>
      </c>
      <c r="AP3117" s="82">
        <v>28865995</v>
      </c>
      <c r="AQ3117" s="82" t="s">
        <v>78</v>
      </c>
      <c r="AR3117" s="82" t="s">
        <v>4274</v>
      </c>
      <c r="AS3117" s="84">
        <v>42433</v>
      </c>
      <c r="AT3117" s="85">
        <v>2016</v>
      </c>
      <c r="AU3117" s="82" t="s">
        <v>4278</v>
      </c>
      <c r="AV3117" s="84">
        <v>43921</v>
      </c>
      <c r="AW3117" s="85">
        <v>2020</v>
      </c>
      <c r="AX3117" s="85">
        <f>Table1[[#This Row],[End TEST]]-Table1[[#This Row],[Start TEST]]</f>
        <v>4</v>
      </c>
      <c r="AY3117" s="85">
        <f>Table1[[#This Row],[TEST_Diff]]+1</f>
        <v>5</v>
      </c>
      <c r="AZ3117" s="92">
        <f>DATEDIF(Table1[[#This Row],[Start Year]],Table1[[#This Row],[End Year]],"d") / 365</f>
        <v>4.0767123287671234</v>
      </c>
      <c r="BA3117" s="82">
        <v>1756284</v>
      </c>
      <c r="BB3117" s="82">
        <v>1452703</v>
      </c>
      <c r="BC3117" s="82" t="s">
        <v>626</v>
      </c>
      <c r="BD3117" s="82">
        <v>1</v>
      </c>
      <c r="BF3117" s="82">
        <v>1</v>
      </c>
      <c r="BG3117" s="82">
        <v>1</v>
      </c>
      <c r="BJ3117" s="82">
        <v>1</v>
      </c>
      <c r="BK3117" s="82">
        <v>1</v>
      </c>
    </row>
    <row r="3118" spans="1:65" x14ac:dyDescent="0.5">
      <c r="A3118" s="82">
        <v>276</v>
      </c>
      <c r="B3118" s="82" t="s">
        <v>614</v>
      </c>
      <c r="D3118" s="90">
        <v>43579</v>
      </c>
      <c r="E3118" s="90" t="s">
        <v>615</v>
      </c>
      <c r="F3118" s="90"/>
      <c r="G3118" s="82" t="s">
        <v>615</v>
      </c>
      <c r="H3118" s="82" t="s">
        <v>616</v>
      </c>
      <c r="I3118" s="80" t="s">
        <v>88</v>
      </c>
      <c r="J3118" s="80">
        <v>25</v>
      </c>
      <c r="K3118" s="80">
        <v>4</v>
      </c>
      <c r="L3118" s="80" t="s">
        <v>220</v>
      </c>
      <c r="M3118" s="80">
        <v>22</v>
      </c>
      <c r="N3118" s="80">
        <v>-2.3559E-2</v>
      </c>
      <c r="O3118" s="80">
        <v>37.906193000000002</v>
      </c>
      <c r="P3118" s="80" t="s">
        <v>69</v>
      </c>
      <c r="Q3118" s="80">
        <v>0</v>
      </c>
      <c r="R3118" s="80">
        <v>2.6272389999999999</v>
      </c>
      <c r="S3118" s="80">
        <v>23.381664000000001</v>
      </c>
      <c r="T3118" s="80">
        <v>1587629.73</v>
      </c>
      <c r="U3118" s="91">
        <f>Table1[[#This Row],[Distribution Amount (Dollars)]]/Table1[[#This Row],[NEWdatediff]]</f>
        <v>317525.946</v>
      </c>
      <c r="V3118" s="82" t="s">
        <v>617</v>
      </c>
      <c r="W3118" s="82" t="s">
        <v>71</v>
      </c>
      <c r="X3118" s="82" t="s">
        <v>618</v>
      </c>
      <c r="Y3118" s="82" t="s">
        <v>182</v>
      </c>
      <c r="Z3118" s="82">
        <v>1</v>
      </c>
      <c r="AA3118" s="82" t="s">
        <v>210</v>
      </c>
      <c r="AB3118" s="82" t="s">
        <v>619</v>
      </c>
      <c r="AC3118" s="82" t="s">
        <v>620</v>
      </c>
      <c r="AD3118" s="82" t="s">
        <v>220</v>
      </c>
      <c r="AE3118" s="82" t="s">
        <v>621</v>
      </c>
      <c r="AI3118" s="82" t="s">
        <v>622</v>
      </c>
      <c r="AM3118" s="82" t="s">
        <v>623</v>
      </c>
      <c r="AN3118" s="82" t="s">
        <v>624</v>
      </c>
      <c r="AO3118" s="82" t="s">
        <v>625</v>
      </c>
      <c r="AP3118" s="82">
        <v>28865995</v>
      </c>
      <c r="AQ3118" s="82" t="s">
        <v>78</v>
      </c>
      <c r="AR3118" s="82" t="s">
        <v>4274</v>
      </c>
      <c r="AS3118" s="84">
        <v>42433</v>
      </c>
      <c r="AT3118" s="85">
        <v>2016</v>
      </c>
      <c r="AU3118" s="82" t="s">
        <v>4278</v>
      </c>
      <c r="AV3118" s="84">
        <v>43921</v>
      </c>
      <c r="AW3118" s="85">
        <v>2020</v>
      </c>
      <c r="AX3118" s="85">
        <f>Table1[[#This Row],[End TEST]]-Table1[[#This Row],[Start TEST]]</f>
        <v>4</v>
      </c>
      <c r="AY3118" s="85">
        <f>Table1[[#This Row],[TEST_Diff]]+1</f>
        <v>5</v>
      </c>
      <c r="AZ3118" s="92">
        <f>DATEDIF(Table1[[#This Row],[Start Year]],Table1[[#This Row],[End Year]],"d") / 365</f>
        <v>4.0767123287671234</v>
      </c>
      <c r="BA3118" s="82">
        <v>1756284</v>
      </c>
      <c r="BB3118" s="82">
        <v>1452703</v>
      </c>
      <c r="BC3118" s="82" t="s">
        <v>626</v>
      </c>
      <c r="BD3118" s="82">
        <v>1</v>
      </c>
      <c r="BF3118" s="82">
        <v>1</v>
      </c>
      <c r="BG3118" s="82">
        <v>1</v>
      </c>
      <c r="BJ3118" s="82">
        <v>1</v>
      </c>
      <c r="BK3118" s="82">
        <v>1</v>
      </c>
    </row>
    <row r="3119" spans="1:65" x14ac:dyDescent="0.5">
      <c r="A3119" s="82">
        <v>277</v>
      </c>
      <c r="B3119" s="82" t="s">
        <v>1299</v>
      </c>
      <c r="D3119" s="90">
        <v>43514</v>
      </c>
      <c r="E3119" s="90" t="s">
        <v>1300</v>
      </c>
      <c r="F3119" s="90"/>
      <c r="G3119" s="82" t="s">
        <v>1300</v>
      </c>
      <c r="H3119" s="82" t="s">
        <v>1301</v>
      </c>
      <c r="K3119" s="80">
        <v>1</v>
      </c>
      <c r="L3119" s="80" t="s">
        <v>220</v>
      </c>
      <c r="M3119" s="80">
        <v>100</v>
      </c>
      <c r="N3119" s="80">
        <v>-2.3559E-2</v>
      </c>
      <c r="O3119" s="80">
        <v>37.906193000000002</v>
      </c>
      <c r="P3119" s="80" t="s">
        <v>69</v>
      </c>
      <c r="Q3119" s="80">
        <v>0</v>
      </c>
      <c r="R3119" s="80">
        <v>2.6272389999999999</v>
      </c>
      <c r="S3119" s="80">
        <v>23.381664000000001</v>
      </c>
      <c r="U3119" s="91">
        <f>Table1[[#This Row],[Distribution Amount (Dollars)]]/Table1[[#This Row],[NEWdatediff]]</f>
        <v>0</v>
      </c>
      <c r="V3119" s="82" t="s">
        <v>617</v>
      </c>
      <c r="W3119" s="82" t="s">
        <v>71</v>
      </c>
      <c r="X3119" s="82" t="s">
        <v>1302</v>
      </c>
      <c r="Z3119" s="82">
        <v>0</v>
      </c>
      <c r="AB3119" s="82" t="s">
        <v>1303</v>
      </c>
      <c r="AC3119" s="82" t="s">
        <v>620</v>
      </c>
      <c r="AD3119" s="82" t="s">
        <v>220</v>
      </c>
      <c r="AE3119" s="82" t="s">
        <v>1304</v>
      </c>
      <c r="AM3119" s="82" t="s">
        <v>1305</v>
      </c>
      <c r="AN3119" s="82" t="s">
        <v>76</v>
      </c>
      <c r="AQ3119" s="82" t="s">
        <v>78</v>
      </c>
      <c r="AR3119" s="82" t="s">
        <v>4274</v>
      </c>
      <c r="AS3119" s="84">
        <v>42825</v>
      </c>
      <c r="AT3119" s="85">
        <v>2017</v>
      </c>
      <c r="AU3119" s="82" t="s">
        <v>4278</v>
      </c>
      <c r="AV3119" s="84">
        <v>43373</v>
      </c>
      <c r="AW3119" s="85">
        <v>2018</v>
      </c>
      <c r="AX3119" s="85">
        <f>Table1[[#This Row],[End TEST]]-Table1[[#This Row],[Start TEST]]</f>
        <v>1</v>
      </c>
      <c r="AY3119" s="85">
        <f>Table1[[#This Row],[TEST_Diff]]+1</f>
        <v>2</v>
      </c>
      <c r="AZ3119" s="92">
        <f>DATEDIF(Table1[[#This Row],[Start Year]],Table1[[#This Row],[End Year]],"d") / 365</f>
        <v>1.5013698630136987</v>
      </c>
      <c r="BD3119" s="82">
        <v>1</v>
      </c>
      <c r="BE3119" s="82">
        <v>1</v>
      </c>
      <c r="BF3119" s="82">
        <v>1</v>
      </c>
      <c r="BG3119" s="82">
        <v>1</v>
      </c>
      <c r="BH3119" s="82">
        <v>1</v>
      </c>
      <c r="BI3119" s="82">
        <v>1</v>
      </c>
      <c r="BJ3119" s="82">
        <v>1</v>
      </c>
      <c r="BK3119" s="82">
        <v>1</v>
      </c>
      <c r="BL3119" s="82">
        <v>1</v>
      </c>
      <c r="BM3119" s="82">
        <v>1</v>
      </c>
    </row>
    <row r="3120" spans="1:65" x14ac:dyDescent="0.5">
      <c r="A3120" s="82">
        <v>278</v>
      </c>
      <c r="B3120" s="82" t="s">
        <v>3073</v>
      </c>
      <c r="D3120" s="90">
        <v>43563</v>
      </c>
      <c r="E3120" s="90" t="s">
        <v>3074</v>
      </c>
      <c r="F3120" s="90"/>
      <c r="G3120" s="82" t="s">
        <v>3074</v>
      </c>
      <c r="H3120" s="82" t="s">
        <v>3075</v>
      </c>
      <c r="I3120" s="80" t="s">
        <v>128</v>
      </c>
      <c r="J3120" s="80">
        <v>25</v>
      </c>
      <c r="K3120" s="80">
        <v>1</v>
      </c>
      <c r="L3120" s="80" t="s">
        <v>118</v>
      </c>
      <c r="M3120" s="80">
        <v>100</v>
      </c>
      <c r="N3120" s="80">
        <v>-6.4530960000000004</v>
      </c>
      <c r="O3120" s="80">
        <v>34.894539000000002</v>
      </c>
      <c r="P3120" s="80" t="s">
        <v>69</v>
      </c>
      <c r="Q3120" s="80">
        <v>0</v>
      </c>
      <c r="R3120" s="80">
        <v>2.6272389999999999</v>
      </c>
      <c r="S3120" s="80">
        <v>23.381664000000001</v>
      </c>
      <c r="T3120" s="80">
        <v>2721912.75</v>
      </c>
      <c r="U3120" s="91">
        <f>Table1[[#This Row],[Distribution Amount (Dollars)]]/Table1[[#This Row],[NEWdatediff]]</f>
        <v>680478.1875</v>
      </c>
      <c r="V3120" s="82" t="s">
        <v>617</v>
      </c>
      <c r="W3120" s="82" t="s">
        <v>71</v>
      </c>
      <c r="X3120" s="82" t="s">
        <v>3076</v>
      </c>
      <c r="Y3120" s="82" t="s">
        <v>182</v>
      </c>
      <c r="Z3120" s="82">
        <v>1</v>
      </c>
      <c r="AB3120" s="82" t="s">
        <v>3077</v>
      </c>
      <c r="AC3120" s="82" t="s">
        <v>3078</v>
      </c>
      <c r="AD3120" s="82" t="s">
        <v>118</v>
      </c>
      <c r="AE3120" s="82" t="s">
        <v>3079</v>
      </c>
      <c r="AI3120" s="82" t="s">
        <v>3080</v>
      </c>
      <c r="AL3120" s="82" t="s">
        <v>714</v>
      </c>
      <c r="AM3120" s="82" t="s">
        <v>3081</v>
      </c>
      <c r="AN3120" s="82" t="s">
        <v>76</v>
      </c>
      <c r="AP3120" s="82">
        <v>10887651</v>
      </c>
      <c r="AQ3120" s="82" t="s">
        <v>78</v>
      </c>
      <c r="AR3120" s="82" t="s">
        <v>4274</v>
      </c>
      <c r="AS3120" s="84">
        <v>42746</v>
      </c>
      <c r="AT3120" s="85">
        <v>2017</v>
      </c>
      <c r="AU3120" s="82" t="s">
        <v>4278</v>
      </c>
      <c r="AV3120" s="84">
        <v>44195</v>
      </c>
      <c r="AW3120" s="85">
        <v>2020</v>
      </c>
      <c r="AX3120" s="85">
        <f>Table1[[#This Row],[End TEST]]-Table1[[#This Row],[Start TEST]]</f>
        <v>3</v>
      </c>
      <c r="AY3120" s="85">
        <f>Table1[[#This Row],[TEST_Diff]]+1</f>
        <v>4</v>
      </c>
      <c r="AZ3120" s="92">
        <f>DATEDIF(Table1[[#This Row],[Start Year]],Table1[[#This Row],[End Year]],"d") / 365</f>
        <v>3.9698630136986299</v>
      </c>
      <c r="BA3120" s="82">
        <v>683081</v>
      </c>
      <c r="BB3120" s="82">
        <v>1175052</v>
      </c>
      <c r="BD3120" s="82">
        <v>1</v>
      </c>
      <c r="BE3120" s="82">
        <v>1</v>
      </c>
      <c r="BF3120" s="82">
        <v>1</v>
      </c>
      <c r="BG3120" s="82">
        <v>1</v>
      </c>
      <c r="BJ3120" s="82">
        <v>1</v>
      </c>
      <c r="BK3120" s="82">
        <v>1</v>
      </c>
    </row>
    <row r="3121" spans="1:75" x14ac:dyDescent="0.5">
      <c r="A3121" s="82">
        <v>278</v>
      </c>
      <c r="B3121" s="82" t="s">
        <v>3073</v>
      </c>
      <c r="D3121" s="90">
        <v>43563</v>
      </c>
      <c r="E3121" s="90" t="s">
        <v>3074</v>
      </c>
      <c r="F3121" s="90"/>
      <c r="G3121" s="82" t="s">
        <v>3074</v>
      </c>
      <c r="H3121" s="82" t="s">
        <v>3075</v>
      </c>
      <c r="I3121" s="80" t="s">
        <v>88</v>
      </c>
      <c r="J3121" s="80">
        <v>30</v>
      </c>
      <c r="K3121" s="80">
        <v>1</v>
      </c>
      <c r="L3121" s="80" t="s">
        <v>118</v>
      </c>
      <c r="M3121" s="80">
        <v>100</v>
      </c>
      <c r="N3121" s="80">
        <v>-6.4530960000000004</v>
      </c>
      <c r="O3121" s="80">
        <v>34.894539000000002</v>
      </c>
      <c r="P3121" s="80" t="s">
        <v>69</v>
      </c>
      <c r="Q3121" s="80">
        <v>0</v>
      </c>
      <c r="R3121" s="80">
        <v>2.6272389999999999</v>
      </c>
      <c r="S3121" s="80">
        <v>23.381664000000001</v>
      </c>
      <c r="T3121" s="80">
        <v>3266295.3</v>
      </c>
      <c r="U3121" s="91">
        <f>Table1[[#This Row],[Distribution Amount (Dollars)]]/Table1[[#This Row],[NEWdatediff]]</f>
        <v>816573.82499999995</v>
      </c>
      <c r="V3121" s="82" t="s">
        <v>617</v>
      </c>
      <c r="W3121" s="82" t="s">
        <v>71</v>
      </c>
      <c r="X3121" s="82" t="s">
        <v>3076</v>
      </c>
      <c r="Y3121" s="82" t="s">
        <v>182</v>
      </c>
      <c r="Z3121" s="82">
        <v>1</v>
      </c>
      <c r="AB3121" s="82" t="s">
        <v>3077</v>
      </c>
      <c r="AC3121" s="82" t="s">
        <v>3078</v>
      </c>
      <c r="AD3121" s="82" t="s">
        <v>118</v>
      </c>
      <c r="AE3121" s="82" t="s">
        <v>3079</v>
      </c>
      <c r="AI3121" s="82" t="s">
        <v>3080</v>
      </c>
      <c r="AL3121" s="82" t="s">
        <v>714</v>
      </c>
      <c r="AM3121" s="82" t="s">
        <v>3081</v>
      </c>
      <c r="AN3121" s="82" t="s">
        <v>76</v>
      </c>
      <c r="AP3121" s="82">
        <v>10887651</v>
      </c>
      <c r="AQ3121" s="82" t="s">
        <v>78</v>
      </c>
      <c r="AR3121" s="82" t="s">
        <v>4274</v>
      </c>
      <c r="AS3121" s="84">
        <v>42746</v>
      </c>
      <c r="AT3121" s="85">
        <v>2017</v>
      </c>
      <c r="AU3121" s="82" t="s">
        <v>4278</v>
      </c>
      <c r="AV3121" s="84">
        <v>44195</v>
      </c>
      <c r="AW3121" s="85">
        <v>2020</v>
      </c>
      <c r="AX3121" s="85">
        <f>Table1[[#This Row],[End TEST]]-Table1[[#This Row],[Start TEST]]</f>
        <v>3</v>
      </c>
      <c r="AY3121" s="85">
        <f>Table1[[#This Row],[TEST_Diff]]+1</f>
        <v>4</v>
      </c>
      <c r="AZ3121" s="92">
        <f>DATEDIF(Table1[[#This Row],[Start Year]],Table1[[#This Row],[End Year]],"d") / 365</f>
        <v>3.9698630136986299</v>
      </c>
      <c r="BA3121" s="82">
        <v>683081</v>
      </c>
      <c r="BB3121" s="82">
        <v>1175052</v>
      </c>
      <c r="BD3121" s="82">
        <v>1</v>
      </c>
      <c r="BE3121" s="82">
        <v>1</v>
      </c>
      <c r="BF3121" s="82">
        <v>1</v>
      </c>
      <c r="BG3121" s="82">
        <v>1</v>
      </c>
      <c r="BJ3121" s="82">
        <v>1</v>
      </c>
      <c r="BK3121" s="82">
        <v>1</v>
      </c>
    </row>
    <row r="3122" spans="1:75" x14ac:dyDescent="0.5">
      <c r="A3122" s="82">
        <v>278</v>
      </c>
      <c r="B3122" s="82" t="s">
        <v>3073</v>
      </c>
      <c r="D3122" s="90">
        <v>43563</v>
      </c>
      <c r="E3122" s="90" t="s">
        <v>3074</v>
      </c>
      <c r="F3122" s="90"/>
      <c r="G3122" s="82" t="s">
        <v>3074</v>
      </c>
      <c r="H3122" s="82" t="s">
        <v>3075</v>
      </c>
      <c r="I3122" s="80" t="s">
        <v>129</v>
      </c>
      <c r="J3122" s="80">
        <v>30</v>
      </c>
      <c r="K3122" s="80">
        <v>1</v>
      </c>
      <c r="L3122" s="80" t="s">
        <v>118</v>
      </c>
      <c r="M3122" s="80">
        <v>100</v>
      </c>
      <c r="N3122" s="80">
        <v>-6.4530960000000004</v>
      </c>
      <c r="O3122" s="80">
        <v>34.894539000000002</v>
      </c>
      <c r="P3122" s="80" t="s">
        <v>69</v>
      </c>
      <c r="Q3122" s="80">
        <v>0</v>
      </c>
      <c r="R3122" s="80">
        <v>2.6272389999999999</v>
      </c>
      <c r="S3122" s="80">
        <v>23.381664000000001</v>
      </c>
      <c r="T3122" s="80">
        <v>3266295.3</v>
      </c>
      <c r="U3122" s="91">
        <f>Table1[[#This Row],[Distribution Amount (Dollars)]]/Table1[[#This Row],[NEWdatediff]]</f>
        <v>816573.82499999995</v>
      </c>
      <c r="V3122" s="82" t="s">
        <v>617</v>
      </c>
      <c r="W3122" s="82" t="s">
        <v>71</v>
      </c>
      <c r="X3122" s="82" t="s">
        <v>3076</v>
      </c>
      <c r="Y3122" s="82" t="s">
        <v>182</v>
      </c>
      <c r="Z3122" s="82">
        <v>1</v>
      </c>
      <c r="AB3122" s="82" t="s">
        <v>3077</v>
      </c>
      <c r="AC3122" s="82" t="s">
        <v>3078</v>
      </c>
      <c r="AD3122" s="82" t="s">
        <v>118</v>
      </c>
      <c r="AE3122" s="82" t="s">
        <v>3079</v>
      </c>
      <c r="AI3122" s="82" t="s">
        <v>3080</v>
      </c>
      <c r="AL3122" s="82" t="s">
        <v>714</v>
      </c>
      <c r="AM3122" s="82" t="s">
        <v>3081</v>
      </c>
      <c r="AN3122" s="82" t="s">
        <v>76</v>
      </c>
      <c r="AP3122" s="82">
        <v>10887651</v>
      </c>
      <c r="AQ3122" s="82" t="s">
        <v>78</v>
      </c>
      <c r="AR3122" s="82" t="s">
        <v>4274</v>
      </c>
      <c r="AS3122" s="84">
        <v>42746</v>
      </c>
      <c r="AT3122" s="85">
        <v>2017</v>
      </c>
      <c r="AU3122" s="82" t="s">
        <v>4278</v>
      </c>
      <c r="AV3122" s="84">
        <v>44195</v>
      </c>
      <c r="AW3122" s="85">
        <v>2020</v>
      </c>
      <c r="AX3122" s="85">
        <f>Table1[[#This Row],[End TEST]]-Table1[[#This Row],[Start TEST]]</f>
        <v>3</v>
      </c>
      <c r="AY3122" s="85">
        <f>Table1[[#This Row],[TEST_Diff]]+1</f>
        <v>4</v>
      </c>
      <c r="AZ3122" s="92">
        <f>DATEDIF(Table1[[#This Row],[Start Year]],Table1[[#This Row],[End Year]],"d") / 365</f>
        <v>3.9698630136986299</v>
      </c>
      <c r="BA3122" s="82">
        <v>683081</v>
      </c>
      <c r="BB3122" s="82">
        <v>1175052</v>
      </c>
      <c r="BD3122" s="82">
        <v>1</v>
      </c>
      <c r="BE3122" s="82">
        <v>1</v>
      </c>
      <c r="BF3122" s="82">
        <v>1</v>
      </c>
      <c r="BG3122" s="82">
        <v>1</v>
      </c>
      <c r="BJ3122" s="82">
        <v>1</v>
      </c>
      <c r="BK3122" s="82">
        <v>1</v>
      </c>
    </row>
    <row r="3123" spans="1:75" x14ac:dyDescent="0.5">
      <c r="A3123" s="82">
        <v>278</v>
      </c>
      <c r="B3123" s="82" t="s">
        <v>3073</v>
      </c>
      <c r="D3123" s="90">
        <v>43563</v>
      </c>
      <c r="E3123" s="90" t="s">
        <v>3074</v>
      </c>
      <c r="F3123" s="90"/>
      <c r="G3123" s="82" t="s">
        <v>3074</v>
      </c>
      <c r="H3123" s="82" t="s">
        <v>3075</v>
      </c>
      <c r="I3123" s="80" t="s">
        <v>127</v>
      </c>
      <c r="J3123" s="80">
        <v>15</v>
      </c>
      <c r="K3123" s="80">
        <v>1</v>
      </c>
      <c r="L3123" s="80" t="s">
        <v>118</v>
      </c>
      <c r="M3123" s="80">
        <v>100</v>
      </c>
      <c r="N3123" s="80">
        <v>-6.4530960000000004</v>
      </c>
      <c r="O3123" s="80">
        <v>34.894539000000002</v>
      </c>
      <c r="P3123" s="80" t="s">
        <v>69</v>
      </c>
      <c r="Q3123" s="80">
        <v>0</v>
      </c>
      <c r="R3123" s="80">
        <v>2.6272389999999999</v>
      </c>
      <c r="S3123" s="80">
        <v>23.381664000000001</v>
      </c>
      <c r="T3123" s="80">
        <v>1633147.65</v>
      </c>
      <c r="U3123" s="91">
        <f>Table1[[#This Row],[Distribution Amount (Dollars)]]/Table1[[#This Row],[NEWdatediff]]</f>
        <v>408286.91249999998</v>
      </c>
      <c r="V3123" s="82" t="s">
        <v>617</v>
      </c>
      <c r="W3123" s="82" t="s">
        <v>71</v>
      </c>
      <c r="X3123" s="82" t="s">
        <v>3076</v>
      </c>
      <c r="Y3123" s="82" t="s">
        <v>182</v>
      </c>
      <c r="Z3123" s="82">
        <v>1</v>
      </c>
      <c r="AB3123" s="82" t="s">
        <v>3077</v>
      </c>
      <c r="AC3123" s="82" t="s">
        <v>3078</v>
      </c>
      <c r="AD3123" s="82" t="s">
        <v>118</v>
      </c>
      <c r="AE3123" s="82" t="s">
        <v>3079</v>
      </c>
      <c r="AI3123" s="82" t="s">
        <v>3080</v>
      </c>
      <c r="AL3123" s="82" t="s">
        <v>714</v>
      </c>
      <c r="AM3123" s="82" t="s">
        <v>3081</v>
      </c>
      <c r="AN3123" s="82" t="s">
        <v>76</v>
      </c>
      <c r="AP3123" s="82">
        <v>10887651</v>
      </c>
      <c r="AQ3123" s="82" t="s">
        <v>78</v>
      </c>
      <c r="AR3123" s="82" t="s">
        <v>4274</v>
      </c>
      <c r="AS3123" s="84">
        <v>42746</v>
      </c>
      <c r="AT3123" s="85">
        <v>2017</v>
      </c>
      <c r="AU3123" s="82" t="s">
        <v>4278</v>
      </c>
      <c r="AV3123" s="84">
        <v>44195</v>
      </c>
      <c r="AW3123" s="85">
        <v>2020</v>
      </c>
      <c r="AX3123" s="85">
        <f>Table1[[#This Row],[End TEST]]-Table1[[#This Row],[Start TEST]]</f>
        <v>3</v>
      </c>
      <c r="AY3123" s="85">
        <f>Table1[[#This Row],[TEST_Diff]]+1</f>
        <v>4</v>
      </c>
      <c r="AZ3123" s="92">
        <f>DATEDIF(Table1[[#This Row],[Start Year]],Table1[[#This Row],[End Year]],"d") / 365</f>
        <v>3.9698630136986299</v>
      </c>
      <c r="BA3123" s="82">
        <v>683081</v>
      </c>
      <c r="BB3123" s="82">
        <v>1175052</v>
      </c>
      <c r="BD3123" s="82">
        <v>1</v>
      </c>
      <c r="BE3123" s="82">
        <v>1</v>
      </c>
      <c r="BF3123" s="82">
        <v>1</v>
      </c>
      <c r="BG3123" s="82">
        <v>1</v>
      </c>
      <c r="BJ3123" s="82">
        <v>1</v>
      </c>
      <c r="BK3123" s="82">
        <v>1</v>
      </c>
    </row>
    <row r="3124" spans="1:75" x14ac:dyDescent="0.5">
      <c r="A3124" s="82">
        <v>280</v>
      </c>
      <c r="B3124" s="82" t="s">
        <v>2609</v>
      </c>
      <c r="D3124" s="90">
        <v>43563</v>
      </c>
      <c r="E3124" s="90" t="s">
        <v>2610</v>
      </c>
      <c r="F3124" s="90"/>
      <c r="G3124" s="82" t="s">
        <v>2610</v>
      </c>
      <c r="H3124" s="82" t="s">
        <v>2611</v>
      </c>
      <c r="I3124" s="80" t="s">
        <v>127</v>
      </c>
      <c r="J3124" s="80">
        <v>50</v>
      </c>
      <c r="K3124" s="80">
        <v>1</v>
      </c>
      <c r="L3124" s="80" t="s">
        <v>118</v>
      </c>
      <c r="M3124" s="80">
        <v>100</v>
      </c>
      <c r="N3124" s="80">
        <v>-6.4530960000000004</v>
      </c>
      <c r="O3124" s="80">
        <v>34.894539000000002</v>
      </c>
      <c r="P3124" s="80" t="s">
        <v>69</v>
      </c>
      <c r="Q3124" s="80">
        <v>0</v>
      </c>
      <c r="R3124" s="80">
        <v>2.6272389999999999</v>
      </c>
      <c r="S3124" s="80">
        <v>23.381664000000001</v>
      </c>
      <c r="U3124" s="91">
        <f>Table1[[#This Row],[Distribution Amount (Dollars)]]/Table1[[#This Row],[NEWdatediff]]</f>
        <v>0</v>
      </c>
      <c r="V3124" s="82" t="s">
        <v>1715</v>
      </c>
      <c r="W3124" s="82" t="s">
        <v>71</v>
      </c>
      <c r="X3124" s="82" t="s">
        <v>2612</v>
      </c>
      <c r="Y3124" s="82" t="s">
        <v>182</v>
      </c>
      <c r="Z3124" s="82">
        <v>1</v>
      </c>
      <c r="AB3124" s="82" t="s">
        <v>2613</v>
      </c>
      <c r="AD3124" s="82" t="s">
        <v>118</v>
      </c>
      <c r="AE3124" s="82" t="s">
        <v>2614</v>
      </c>
      <c r="AN3124" s="82" t="s">
        <v>76</v>
      </c>
      <c r="AQ3124" s="82" t="s">
        <v>78</v>
      </c>
      <c r="AR3124" s="82" t="s">
        <v>4274</v>
      </c>
      <c r="AS3124" s="84">
        <v>42370</v>
      </c>
      <c r="AT3124" s="85">
        <v>2016</v>
      </c>
      <c r="AU3124" s="82" t="s">
        <v>4278</v>
      </c>
      <c r="AV3124" s="84">
        <v>44197</v>
      </c>
      <c r="AW3124" s="85">
        <v>2021</v>
      </c>
      <c r="AX3124" s="85">
        <f>Table1[[#This Row],[End TEST]]-Table1[[#This Row],[Start TEST]]</f>
        <v>5</v>
      </c>
      <c r="AY3124" s="85">
        <f>Table1[[#This Row],[TEST_Diff]]+1</f>
        <v>6</v>
      </c>
      <c r="AZ3124" s="92">
        <f>DATEDIF(Table1[[#This Row],[Start Year]],Table1[[#This Row],[End Year]],"d") / 365</f>
        <v>5.0054794520547947</v>
      </c>
    </row>
    <row r="3125" spans="1:75" x14ac:dyDescent="0.5">
      <c r="A3125" s="82">
        <v>280</v>
      </c>
      <c r="B3125" s="82" t="s">
        <v>2609</v>
      </c>
      <c r="D3125" s="90">
        <v>43563</v>
      </c>
      <c r="E3125" s="90" t="s">
        <v>2610</v>
      </c>
      <c r="F3125" s="90"/>
      <c r="G3125" s="82" t="s">
        <v>2610</v>
      </c>
      <c r="H3125" s="82" t="s">
        <v>2611</v>
      </c>
      <c r="I3125" s="80" t="s">
        <v>80</v>
      </c>
      <c r="J3125" s="80">
        <v>20</v>
      </c>
      <c r="K3125" s="80">
        <v>1</v>
      </c>
      <c r="L3125" s="80" t="s">
        <v>118</v>
      </c>
      <c r="M3125" s="80">
        <v>100</v>
      </c>
      <c r="N3125" s="80">
        <v>-6.4530960000000004</v>
      </c>
      <c r="O3125" s="80">
        <v>34.894539000000002</v>
      </c>
      <c r="P3125" s="80" t="s">
        <v>69</v>
      </c>
      <c r="Q3125" s="80">
        <v>0</v>
      </c>
      <c r="R3125" s="80">
        <v>2.6272389999999999</v>
      </c>
      <c r="S3125" s="80">
        <v>23.381664000000001</v>
      </c>
      <c r="U3125" s="91">
        <f>Table1[[#This Row],[Distribution Amount (Dollars)]]/Table1[[#This Row],[NEWdatediff]]</f>
        <v>0</v>
      </c>
      <c r="V3125" s="82" t="s">
        <v>1715</v>
      </c>
      <c r="W3125" s="82" t="s">
        <v>71</v>
      </c>
      <c r="X3125" s="82" t="s">
        <v>2612</v>
      </c>
      <c r="Y3125" s="82" t="s">
        <v>182</v>
      </c>
      <c r="Z3125" s="82">
        <v>1</v>
      </c>
      <c r="AB3125" s="82" t="s">
        <v>2613</v>
      </c>
      <c r="AD3125" s="82" t="s">
        <v>118</v>
      </c>
      <c r="AE3125" s="82" t="s">
        <v>2614</v>
      </c>
      <c r="AN3125" s="82" t="s">
        <v>76</v>
      </c>
      <c r="AQ3125" s="82" t="s">
        <v>78</v>
      </c>
      <c r="AR3125" s="82" t="s">
        <v>4274</v>
      </c>
      <c r="AS3125" s="84">
        <v>42370</v>
      </c>
      <c r="AT3125" s="85">
        <v>2016</v>
      </c>
      <c r="AU3125" s="82" t="s">
        <v>4278</v>
      </c>
      <c r="AV3125" s="84">
        <v>44197</v>
      </c>
      <c r="AW3125" s="85">
        <v>2021</v>
      </c>
      <c r="AX3125" s="85">
        <f>Table1[[#This Row],[End TEST]]-Table1[[#This Row],[Start TEST]]</f>
        <v>5</v>
      </c>
      <c r="AY3125" s="85">
        <f>Table1[[#This Row],[TEST_Diff]]+1</f>
        <v>6</v>
      </c>
      <c r="AZ3125" s="92">
        <f>DATEDIF(Table1[[#This Row],[Start Year]],Table1[[#This Row],[End Year]],"d") / 365</f>
        <v>5.0054794520547947</v>
      </c>
    </row>
    <row r="3126" spans="1:75" x14ac:dyDescent="0.5">
      <c r="A3126" s="82">
        <v>280</v>
      </c>
      <c r="B3126" s="82" t="s">
        <v>2609</v>
      </c>
      <c r="D3126" s="90">
        <v>43563</v>
      </c>
      <c r="E3126" s="90" t="s">
        <v>2610</v>
      </c>
      <c r="F3126" s="90"/>
      <c r="G3126" s="82" t="s">
        <v>2610</v>
      </c>
      <c r="H3126" s="82" t="s">
        <v>2611</v>
      </c>
      <c r="I3126" s="80" t="s">
        <v>129</v>
      </c>
      <c r="J3126" s="80">
        <v>10</v>
      </c>
      <c r="K3126" s="80">
        <v>1</v>
      </c>
      <c r="L3126" s="80" t="s">
        <v>118</v>
      </c>
      <c r="M3126" s="80">
        <v>100</v>
      </c>
      <c r="N3126" s="80">
        <v>-6.4530960000000004</v>
      </c>
      <c r="O3126" s="80">
        <v>34.894539000000002</v>
      </c>
      <c r="P3126" s="80" t="s">
        <v>69</v>
      </c>
      <c r="Q3126" s="80">
        <v>0</v>
      </c>
      <c r="R3126" s="80">
        <v>2.6272389999999999</v>
      </c>
      <c r="S3126" s="80">
        <v>23.381664000000001</v>
      </c>
      <c r="U3126" s="91">
        <f>Table1[[#This Row],[Distribution Amount (Dollars)]]/Table1[[#This Row],[NEWdatediff]]</f>
        <v>0</v>
      </c>
      <c r="V3126" s="82" t="s">
        <v>1715</v>
      </c>
      <c r="W3126" s="82" t="s">
        <v>71</v>
      </c>
      <c r="X3126" s="82" t="s">
        <v>2612</v>
      </c>
      <c r="Y3126" s="82" t="s">
        <v>182</v>
      </c>
      <c r="Z3126" s="82">
        <v>1</v>
      </c>
      <c r="AB3126" s="82" t="s">
        <v>2613</v>
      </c>
      <c r="AD3126" s="82" t="s">
        <v>118</v>
      </c>
      <c r="AE3126" s="82" t="s">
        <v>2614</v>
      </c>
      <c r="AN3126" s="82" t="s">
        <v>76</v>
      </c>
      <c r="AQ3126" s="82" t="s">
        <v>78</v>
      </c>
      <c r="AR3126" s="82" t="s">
        <v>4274</v>
      </c>
      <c r="AS3126" s="84">
        <v>42370</v>
      </c>
      <c r="AT3126" s="85">
        <v>2016</v>
      </c>
      <c r="AU3126" s="82" t="s">
        <v>4278</v>
      </c>
      <c r="AV3126" s="84">
        <v>44197</v>
      </c>
      <c r="AW3126" s="85">
        <v>2021</v>
      </c>
      <c r="AX3126" s="85">
        <f>Table1[[#This Row],[End TEST]]-Table1[[#This Row],[Start TEST]]</f>
        <v>5</v>
      </c>
      <c r="AY3126" s="85">
        <f>Table1[[#This Row],[TEST_Diff]]+1</f>
        <v>6</v>
      </c>
      <c r="AZ3126" s="92">
        <f>DATEDIF(Table1[[#This Row],[Start Year]],Table1[[#This Row],[End Year]],"d") / 365</f>
        <v>5.0054794520547947</v>
      </c>
    </row>
    <row r="3127" spans="1:75" x14ac:dyDescent="0.5">
      <c r="A3127" s="82">
        <v>280</v>
      </c>
      <c r="B3127" s="82" t="s">
        <v>2609</v>
      </c>
      <c r="D3127" s="90">
        <v>43563</v>
      </c>
      <c r="E3127" s="90" t="s">
        <v>2610</v>
      </c>
      <c r="F3127" s="90"/>
      <c r="G3127" s="82" t="s">
        <v>2610</v>
      </c>
      <c r="H3127" s="82" t="s">
        <v>2611</v>
      </c>
      <c r="I3127" s="80" t="s">
        <v>98</v>
      </c>
      <c r="J3127" s="80">
        <v>20</v>
      </c>
      <c r="K3127" s="80">
        <v>1</v>
      </c>
      <c r="L3127" s="80" t="s">
        <v>118</v>
      </c>
      <c r="M3127" s="80">
        <v>100</v>
      </c>
      <c r="N3127" s="80">
        <v>-6.4530960000000004</v>
      </c>
      <c r="O3127" s="80">
        <v>34.894539000000002</v>
      </c>
      <c r="P3127" s="80" t="s">
        <v>69</v>
      </c>
      <c r="Q3127" s="80">
        <v>0</v>
      </c>
      <c r="R3127" s="80">
        <v>2.6272389999999999</v>
      </c>
      <c r="S3127" s="80">
        <v>23.381664000000001</v>
      </c>
      <c r="U3127" s="91">
        <f>Table1[[#This Row],[Distribution Amount (Dollars)]]/Table1[[#This Row],[NEWdatediff]]</f>
        <v>0</v>
      </c>
      <c r="V3127" s="82" t="s">
        <v>1715</v>
      </c>
      <c r="W3127" s="82" t="s">
        <v>71</v>
      </c>
      <c r="X3127" s="82" t="s">
        <v>2612</v>
      </c>
      <c r="Y3127" s="82" t="s">
        <v>182</v>
      </c>
      <c r="Z3127" s="82">
        <v>1</v>
      </c>
      <c r="AB3127" s="82" t="s">
        <v>2613</v>
      </c>
      <c r="AD3127" s="82" t="s">
        <v>118</v>
      </c>
      <c r="AE3127" s="82" t="s">
        <v>2614</v>
      </c>
      <c r="AN3127" s="82" t="s">
        <v>76</v>
      </c>
      <c r="AQ3127" s="82" t="s">
        <v>78</v>
      </c>
      <c r="AR3127" s="82" t="s">
        <v>4274</v>
      </c>
      <c r="AS3127" s="84">
        <v>42370</v>
      </c>
      <c r="AT3127" s="85">
        <v>2016</v>
      </c>
      <c r="AU3127" s="82" t="s">
        <v>4278</v>
      </c>
      <c r="AV3127" s="84">
        <v>44197</v>
      </c>
      <c r="AW3127" s="85">
        <v>2021</v>
      </c>
      <c r="AX3127" s="85">
        <f>Table1[[#This Row],[End TEST]]-Table1[[#This Row],[Start TEST]]</f>
        <v>5</v>
      </c>
      <c r="AY3127" s="85">
        <f>Table1[[#This Row],[TEST_Diff]]+1</f>
        <v>6</v>
      </c>
      <c r="AZ3127" s="92">
        <f>DATEDIF(Table1[[#This Row],[Start Year]],Table1[[#This Row],[End Year]],"d") / 365</f>
        <v>5.0054794520547947</v>
      </c>
    </row>
    <row r="3128" spans="1:75" x14ac:dyDescent="0.5">
      <c r="A3128" s="82">
        <v>281</v>
      </c>
      <c r="B3128" s="82" t="s">
        <v>1712</v>
      </c>
      <c r="D3128" s="90">
        <v>43278</v>
      </c>
      <c r="E3128" s="90" t="s">
        <v>1713</v>
      </c>
      <c r="F3128" s="90"/>
      <c r="G3128" s="82" t="s">
        <v>1713</v>
      </c>
      <c r="H3128" s="82" t="s">
        <v>1714</v>
      </c>
      <c r="I3128" s="80" t="s">
        <v>127</v>
      </c>
      <c r="J3128" s="80">
        <v>20</v>
      </c>
      <c r="K3128" s="80">
        <v>1</v>
      </c>
      <c r="L3128" s="80" t="s">
        <v>118</v>
      </c>
      <c r="M3128" s="80">
        <v>100</v>
      </c>
      <c r="N3128" s="80">
        <v>-6.4530960000000004</v>
      </c>
      <c r="O3128" s="80">
        <v>34.894539000000002</v>
      </c>
      <c r="P3128" s="80" t="s">
        <v>69</v>
      </c>
      <c r="Q3128" s="80">
        <v>0</v>
      </c>
      <c r="R3128" s="80">
        <v>2.6272389999999999</v>
      </c>
      <c r="S3128" s="80">
        <v>23.381664000000001</v>
      </c>
      <c r="U3128" s="91">
        <f>Table1[[#This Row],[Distribution Amount (Dollars)]]/Table1[[#This Row],[NEWdatediff]]</f>
        <v>0</v>
      </c>
      <c r="V3128" s="82" t="s">
        <v>1715</v>
      </c>
      <c r="W3128" s="82" t="s">
        <v>71</v>
      </c>
      <c r="X3128" s="82" t="s">
        <v>1716</v>
      </c>
      <c r="Z3128" s="82">
        <v>0</v>
      </c>
      <c r="AB3128" s="82" t="s">
        <v>1717</v>
      </c>
      <c r="AD3128" s="82" t="s">
        <v>118</v>
      </c>
      <c r="AE3128" s="82" t="s">
        <v>1718</v>
      </c>
      <c r="AN3128" s="82" t="s">
        <v>76</v>
      </c>
      <c r="AQ3128" s="82" t="s">
        <v>78</v>
      </c>
      <c r="AR3128" s="82" t="s">
        <v>4274</v>
      </c>
      <c r="AS3128" s="84">
        <v>41284</v>
      </c>
      <c r="AT3128" s="85">
        <v>2013</v>
      </c>
      <c r="AU3128" s="82" t="s">
        <v>4278</v>
      </c>
      <c r="AV3128" s="84">
        <v>43109</v>
      </c>
      <c r="AW3128" s="85">
        <v>2018</v>
      </c>
      <c r="AX3128" s="85">
        <f>Table1[[#This Row],[End TEST]]-Table1[[#This Row],[Start TEST]]</f>
        <v>5</v>
      </c>
      <c r="AY3128" s="85">
        <f>Table1[[#This Row],[TEST_Diff]]+1</f>
        <v>6</v>
      </c>
      <c r="AZ3128" s="92">
        <f>DATEDIF(Table1[[#This Row],[Start Year]],Table1[[#This Row],[End Year]],"d") / 365</f>
        <v>5</v>
      </c>
    </row>
    <row r="3129" spans="1:75" x14ac:dyDescent="0.5">
      <c r="A3129" s="82">
        <v>281</v>
      </c>
      <c r="B3129" s="82" t="s">
        <v>1712</v>
      </c>
      <c r="D3129" s="90">
        <v>43278</v>
      </c>
      <c r="E3129" s="90" t="s">
        <v>1713</v>
      </c>
      <c r="F3129" s="90"/>
      <c r="G3129" s="82" t="s">
        <v>1713</v>
      </c>
      <c r="H3129" s="82" t="s">
        <v>1714</v>
      </c>
      <c r="I3129" s="80" t="s">
        <v>97</v>
      </c>
      <c r="J3129" s="80">
        <v>60</v>
      </c>
      <c r="K3129" s="80">
        <v>1</v>
      </c>
      <c r="L3129" s="80" t="s">
        <v>118</v>
      </c>
      <c r="M3129" s="80">
        <v>100</v>
      </c>
      <c r="N3129" s="80">
        <v>-6.4530960000000004</v>
      </c>
      <c r="O3129" s="80">
        <v>34.894539000000002</v>
      </c>
      <c r="P3129" s="80" t="s">
        <v>69</v>
      </c>
      <c r="Q3129" s="80">
        <v>0</v>
      </c>
      <c r="R3129" s="80">
        <v>2.6272389999999999</v>
      </c>
      <c r="S3129" s="80">
        <v>23.381664000000001</v>
      </c>
      <c r="U3129" s="91">
        <f>Table1[[#This Row],[Distribution Amount (Dollars)]]/Table1[[#This Row],[NEWdatediff]]</f>
        <v>0</v>
      </c>
      <c r="V3129" s="82" t="s">
        <v>1715</v>
      </c>
      <c r="W3129" s="82" t="s">
        <v>71</v>
      </c>
      <c r="X3129" s="82" t="s">
        <v>1716</v>
      </c>
      <c r="Z3129" s="82">
        <v>0</v>
      </c>
      <c r="AB3129" s="82" t="s">
        <v>1717</v>
      </c>
      <c r="AD3129" s="82" t="s">
        <v>118</v>
      </c>
      <c r="AE3129" s="82" t="s">
        <v>1718</v>
      </c>
      <c r="AN3129" s="82" t="s">
        <v>76</v>
      </c>
      <c r="AQ3129" s="82" t="s">
        <v>78</v>
      </c>
      <c r="AR3129" s="82" t="s">
        <v>4274</v>
      </c>
      <c r="AS3129" s="84">
        <v>41284</v>
      </c>
      <c r="AT3129" s="85">
        <v>2013</v>
      </c>
      <c r="AU3129" s="82" t="s">
        <v>4278</v>
      </c>
      <c r="AV3129" s="84">
        <v>43109</v>
      </c>
      <c r="AW3129" s="85">
        <v>2018</v>
      </c>
      <c r="AX3129" s="85">
        <f>Table1[[#This Row],[End TEST]]-Table1[[#This Row],[Start TEST]]</f>
        <v>5</v>
      </c>
      <c r="AY3129" s="85">
        <f>Table1[[#This Row],[TEST_Diff]]+1</f>
        <v>6</v>
      </c>
      <c r="AZ3129" s="92">
        <f>DATEDIF(Table1[[#This Row],[Start Year]],Table1[[#This Row],[End Year]],"d") / 365</f>
        <v>5</v>
      </c>
    </row>
    <row r="3130" spans="1:75" x14ac:dyDescent="0.5">
      <c r="A3130" s="82">
        <v>281</v>
      </c>
      <c r="B3130" s="82" t="s">
        <v>1712</v>
      </c>
      <c r="D3130" s="90">
        <v>43278</v>
      </c>
      <c r="E3130" s="90" t="s">
        <v>1713</v>
      </c>
      <c r="F3130" s="90"/>
      <c r="G3130" s="82" t="s">
        <v>1713</v>
      </c>
      <c r="H3130" s="82" t="s">
        <v>1714</v>
      </c>
      <c r="I3130" s="80" t="s">
        <v>98</v>
      </c>
      <c r="J3130" s="80">
        <v>20</v>
      </c>
      <c r="K3130" s="80">
        <v>1</v>
      </c>
      <c r="L3130" s="80" t="s">
        <v>118</v>
      </c>
      <c r="M3130" s="80">
        <v>100</v>
      </c>
      <c r="N3130" s="80">
        <v>-6.4530960000000004</v>
      </c>
      <c r="O3130" s="80">
        <v>34.894539000000002</v>
      </c>
      <c r="P3130" s="80" t="s">
        <v>69</v>
      </c>
      <c r="Q3130" s="80">
        <v>0</v>
      </c>
      <c r="R3130" s="80">
        <v>2.6272389999999999</v>
      </c>
      <c r="S3130" s="80">
        <v>23.381664000000001</v>
      </c>
      <c r="U3130" s="91">
        <f>Table1[[#This Row],[Distribution Amount (Dollars)]]/Table1[[#This Row],[NEWdatediff]]</f>
        <v>0</v>
      </c>
      <c r="V3130" s="82" t="s">
        <v>1715</v>
      </c>
      <c r="W3130" s="82" t="s">
        <v>71</v>
      </c>
      <c r="X3130" s="82" t="s">
        <v>1716</v>
      </c>
      <c r="Z3130" s="82">
        <v>0</v>
      </c>
      <c r="AB3130" s="82" t="s">
        <v>1717</v>
      </c>
      <c r="AD3130" s="82" t="s">
        <v>118</v>
      </c>
      <c r="AE3130" s="82" t="s">
        <v>1718</v>
      </c>
      <c r="AN3130" s="82" t="s">
        <v>76</v>
      </c>
      <c r="AQ3130" s="82" t="s">
        <v>78</v>
      </c>
      <c r="AR3130" s="82" t="s">
        <v>4274</v>
      </c>
      <c r="AS3130" s="84">
        <v>41284</v>
      </c>
      <c r="AT3130" s="85">
        <v>2013</v>
      </c>
      <c r="AU3130" s="82" t="s">
        <v>4278</v>
      </c>
      <c r="AV3130" s="84">
        <v>43109</v>
      </c>
      <c r="AW3130" s="85">
        <v>2018</v>
      </c>
      <c r="AX3130" s="85">
        <f>Table1[[#This Row],[End TEST]]-Table1[[#This Row],[Start TEST]]</f>
        <v>5</v>
      </c>
      <c r="AY3130" s="85">
        <f>Table1[[#This Row],[TEST_Diff]]+1</f>
        <v>6</v>
      </c>
      <c r="AZ3130" s="92">
        <f>DATEDIF(Table1[[#This Row],[Start Year]],Table1[[#This Row],[End Year]],"d") / 365</f>
        <v>5</v>
      </c>
    </row>
    <row r="3131" spans="1:75" x14ac:dyDescent="0.5">
      <c r="A3131" s="82">
        <v>282</v>
      </c>
      <c r="B3131" s="82" t="s">
        <v>2576</v>
      </c>
      <c r="D3131" s="90">
        <v>43579</v>
      </c>
      <c r="E3131" s="90" t="s">
        <v>2577</v>
      </c>
      <c r="F3131" s="90"/>
      <c r="G3131" s="82" t="s">
        <v>2577</v>
      </c>
      <c r="H3131" s="82" t="s">
        <v>2578</v>
      </c>
      <c r="I3131" s="80" t="s">
        <v>129</v>
      </c>
      <c r="J3131" s="80">
        <v>40</v>
      </c>
      <c r="K3131" s="80">
        <v>4</v>
      </c>
      <c r="L3131" s="80" t="s">
        <v>139</v>
      </c>
      <c r="M3131" s="80">
        <v>36</v>
      </c>
      <c r="N3131" s="80">
        <v>9.1449999999999996</v>
      </c>
      <c r="O3131" s="80">
        <v>40.489674000000001</v>
      </c>
      <c r="P3131" s="80" t="s">
        <v>69</v>
      </c>
      <c r="Q3131" s="80">
        <v>0</v>
      </c>
      <c r="R3131" s="80">
        <v>2.6272389999999999</v>
      </c>
      <c r="S3131" s="80">
        <v>23.381664000000001</v>
      </c>
      <c r="T3131" s="80">
        <v>1594455.41</v>
      </c>
      <c r="U3131" s="91">
        <f>Table1[[#This Row],[Distribution Amount (Dollars)]]/Table1[[#This Row],[NEWdatediff]]</f>
        <v>318891.08199999999</v>
      </c>
      <c r="V3131" s="82" t="s">
        <v>2579</v>
      </c>
      <c r="W3131" s="82" t="s">
        <v>71</v>
      </c>
      <c r="X3131" s="82" t="s">
        <v>2580</v>
      </c>
      <c r="Y3131" s="82" t="s">
        <v>182</v>
      </c>
      <c r="Z3131" s="82">
        <v>1</v>
      </c>
      <c r="AA3131" s="82" t="s">
        <v>210</v>
      </c>
      <c r="AB3131" s="82" t="s">
        <v>2581</v>
      </c>
      <c r="AC3131" s="82" t="s">
        <v>2582</v>
      </c>
      <c r="AD3131" s="82" t="s">
        <v>139</v>
      </c>
      <c r="AE3131" s="82" t="s">
        <v>2583</v>
      </c>
      <c r="AI3131" s="82" t="s">
        <v>1726</v>
      </c>
      <c r="AJ3131" s="82" t="s">
        <v>275</v>
      </c>
      <c r="AM3131" s="82" t="s">
        <v>380</v>
      </c>
      <c r="AN3131" s="82" t="s">
        <v>2584</v>
      </c>
      <c r="AO3131" s="82" t="s">
        <v>2585</v>
      </c>
      <c r="AP3131" s="82">
        <v>11072607</v>
      </c>
      <c r="AQ3131" s="82" t="s">
        <v>78</v>
      </c>
      <c r="AR3131" s="82" t="s">
        <v>4274</v>
      </c>
      <c r="AS3131" s="84">
        <v>42461</v>
      </c>
      <c r="AT3131" s="85">
        <v>2016</v>
      </c>
      <c r="AU3131" s="82" t="s">
        <v>4278</v>
      </c>
      <c r="AV3131" s="84">
        <v>43891</v>
      </c>
      <c r="AW3131" s="85">
        <v>2020</v>
      </c>
      <c r="AX3131" s="85">
        <f>Table1[[#This Row],[End TEST]]-Table1[[#This Row],[Start TEST]]</f>
        <v>4</v>
      </c>
      <c r="AY3131" s="85">
        <f>Table1[[#This Row],[TEST_Diff]]+1</f>
        <v>5</v>
      </c>
      <c r="AZ3131" s="92">
        <f>DATEDIF(Table1[[#This Row],[Start Year]],Table1[[#This Row],[End Year]],"d") / 365</f>
        <v>3.9178082191780823</v>
      </c>
      <c r="BA3131" s="82">
        <v>3298075</v>
      </c>
      <c r="BB3131" s="82">
        <v>2702</v>
      </c>
      <c r="BC3131" s="82" t="s">
        <v>2586</v>
      </c>
      <c r="BD3131" s="82">
        <v>1</v>
      </c>
      <c r="BF3131" s="82">
        <v>1</v>
      </c>
      <c r="BG3131" s="82">
        <v>1</v>
      </c>
      <c r="BK3131" s="82">
        <v>1</v>
      </c>
      <c r="BO3131" s="82">
        <v>1</v>
      </c>
      <c r="BP3131" s="82">
        <v>1</v>
      </c>
      <c r="BW3131" s="82" t="s">
        <v>2587</v>
      </c>
    </row>
    <row r="3132" spans="1:75" x14ac:dyDescent="0.5">
      <c r="A3132" s="82">
        <v>282</v>
      </c>
      <c r="B3132" s="82" t="s">
        <v>2576</v>
      </c>
      <c r="D3132" s="90">
        <v>43579</v>
      </c>
      <c r="E3132" s="90" t="s">
        <v>2577</v>
      </c>
      <c r="F3132" s="90"/>
      <c r="G3132" s="82" t="s">
        <v>2577</v>
      </c>
      <c r="H3132" s="82" t="s">
        <v>2578</v>
      </c>
      <c r="I3132" s="80" t="s">
        <v>97</v>
      </c>
      <c r="J3132" s="80">
        <v>20</v>
      </c>
      <c r="K3132" s="80">
        <v>4</v>
      </c>
      <c r="L3132" s="80" t="s">
        <v>139</v>
      </c>
      <c r="M3132" s="80">
        <v>36</v>
      </c>
      <c r="N3132" s="80">
        <v>9.1449999999999996</v>
      </c>
      <c r="O3132" s="80">
        <v>40.489674000000001</v>
      </c>
      <c r="P3132" s="80" t="s">
        <v>69</v>
      </c>
      <c r="Q3132" s="80">
        <v>0</v>
      </c>
      <c r="R3132" s="80">
        <v>2.6272389999999999</v>
      </c>
      <c r="S3132" s="80">
        <v>23.381664000000001</v>
      </c>
      <c r="T3132" s="80">
        <v>797227.7</v>
      </c>
      <c r="U3132" s="91">
        <f>Table1[[#This Row],[Distribution Amount (Dollars)]]/Table1[[#This Row],[NEWdatediff]]</f>
        <v>159445.53999999998</v>
      </c>
      <c r="V3132" s="82" t="s">
        <v>2579</v>
      </c>
      <c r="W3132" s="82" t="s">
        <v>71</v>
      </c>
      <c r="X3132" s="82" t="s">
        <v>2580</v>
      </c>
      <c r="Y3132" s="82" t="s">
        <v>182</v>
      </c>
      <c r="Z3132" s="82">
        <v>1</v>
      </c>
      <c r="AA3132" s="82" t="s">
        <v>210</v>
      </c>
      <c r="AB3132" s="82" t="s">
        <v>2581</v>
      </c>
      <c r="AC3132" s="82" t="s">
        <v>2582</v>
      </c>
      <c r="AD3132" s="82" t="s">
        <v>139</v>
      </c>
      <c r="AE3132" s="82" t="s">
        <v>2583</v>
      </c>
      <c r="AI3132" s="82" t="s">
        <v>1726</v>
      </c>
      <c r="AJ3132" s="82" t="s">
        <v>275</v>
      </c>
      <c r="AM3132" s="82" t="s">
        <v>380</v>
      </c>
      <c r="AN3132" s="82" t="s">
        <v>2584</v>
      </c>
      <c r="AO3132" s="82" t="s">
        <v>2585</v>
      </c>
      <c r="AP3132" s="82">
        <v>11072607</v>
      </c>
      <c r="AQ3132" s="82" t="s">
        <v>78</v>
      </c>
      <c r="AR3132" s="82" t="s">
        <v>4274</v>
      </c>
      <c r="AS3132" s="84">
        <v>42461</v>
      </c>
      <c r="AT3132" s="85">
        <v>2016</v>
      </c>
      <c r="AU3132" s="82" t="s">
        <v>4278</v>
      </c>
      <c r="AV3132" s="84">
        <v>43891</v>
      </c>
      <c r="AW3132" s="85">
        <v>2020</v>
      </c>
      <c r="AX3132" s="85">
        <f>Table1[[#This Row],[End TEST]]-Table1[[#This Row],[Start TEST]]</f>
        <v>4</v>
      </c>
      <c r="AY3132" s="85">
        <f>Table1[[#This Row],[TEST_Diff]]+1</f>
        <v>5</v>
      </c>
      <c r="AZ3132" s="92">
        <f>DATEDIF(Table1[[#This Row],[Start Year]],Table1[[#This Row],[End Year]],"d") / 365</f>
        <v>3.9178082191780823</v>
      </c>
      <c r="BA3132" s="82">
        <v>3298075</v>
      </c>
      <c r="BB3132" s="82">
        <v>2702</v>
      </c>
      <c r="BC3132" s="82" t="s">
        <v>2586</v>
      </c>
      <c r="BD3132" s="82">
        <v>1</v>
      </c>
      <c r="BF3132" s="82">
        <v>1</v>
      </c>
      <c r="BG3132" s="82">
        <v>1</v>
      </c>
      <c r="BK3132" s="82">
        <v>1</v>
      </c>
      <c r="BO3132" s="82">
        <v>1</v>
      </c>
      <c r="BP3132" s="82">
        <v>1</v>
      </c>
      <c r="BW3132" s="82" t="s">
        <v>2587</v>
      </c>
    </row>
    <row r="3133" spans="1:75" x14ac:dyDescent="0.5">
      <c r="A3133" s="82">
        <v>282</v>
      </c>
      <c r="B3133" s="82" t="s">
        <v>2576</v>
      </c>
      <c r="D3133" s="90">
        <v>43579</v>
      </c>
      <c r="E3133" s="90" t="s">
        <v>2577</v>
      </c>
      <c r="F3133" s="90"/>
      <c r="G3133" s="82" t="s">
        <v>2577</v>
      </c>
      <c r="H3133" s="82" t="s">
        <v>2578</v>
      </c>
      <c r="I3133" s="80" t="s">
        <v>206</v>
      </c>
      <c r="J3133" s="80">
        <v>20</v>
      </c>
      <c r="K3133" s="80">
        <v>4</v>
      </c>
      <c r="L3133" s="80" t="s">
        <v>139</v>
      </c>
      <c r="M3133" s="80">
        <v>36</v>
      </c>
      <c r="N3133" s="80">
        <v>9.1449999999999996</v>
      </c>
      <c r="O3133" s="80">
        <v>40.489674000000001</v>
      </c>
      <c r="P3133" s="80" t="s">
        <v>69</v>
      </c>
      <c r="Q3133" s="80">
        <v>0</v>
      </c>
      <c r="R3133" s="80">
        <v>2.6272389999999999</v>
      </c>
      <c r="S3133" s="80">
        <v>23.381664000000001</v>
      </c>
      <c r="T3133" s="80">
        <v>797227.7</v>
      </c>
      <c r="U3133" s="91">
        <f>Table1[[#This Row],[Distribution Amount (Dollars)]]/Table1[[#This Row],[NEWdatediff]]</f>
        <v>159445.53999999998</v>
      </c>
      <c r="V3133" s="82" t="s">
        <v>2579</v>
      </c>
      <c r="W3133" s="82" t="s">
        <v>71</v>
      </c>
      <c r="X3133" s="82" t="s">
        <v>2580</v>
      </c>
      <c r="Y3133" s="82" t="s">
        <v>182</v>
      </c>
      <c r="Z3133" s="82">
        <v>1</v>
      </c>
      <c r="AA3133" s="82" t="s">
        <v>210</v>
      </c>
      <c r="AB3133" s="82" t="s">
        <v>2581</v>
      </c>
      <c r="AC3133" s="82" t="s">
        <v>2582</v>
      </c>
      <c r="AD3133" s="82" t="s">
        <v>139</v>
      </c>
      <c r="AE3133" s="82" t="s">
        <v>2583</v>
      </c>
      <c r="AI3133" s="82" t="s">
        <v>1726</v>
      </c>
      <c r="AJ3133" s="82" t="s">
        <v>275</v>
      </c>
      <c r="AM3133" s="82" t="s">
        <v>380</v>
      </c>
      <c r="AN3133" s="82" t="s">
        <v>2584</v>
      </c>
      <c r="AO3133" s="82" t="s">
        <v>2585</v>
      </c>
      <c r="AP3133" s="82">
        <v>11072607</v>
      </c>
      <c r="AQ3133" s="82" t="s">
        <v>78</v>
      </c>
      <c r="AR3133" s="82" t="s">
        <v>4274</v>
      </c>
      <c r="AS3133" s="84">
        <v>42461</v>
      </c>
      <c r="AT3133" s="85">
        <v>2016</v>
      </c>
      <c r="AU3133" s="82" t="s">
        <v>4278</v>
      </c>
      <c r="AV3133" s="84">
        <v>43891</v>
      </c>
      <c r="AW3133" s="85">
        <v>2020</v>
      </c>
      <c r="AX3133" s="85">
        <f>Table1[[#This Row],[End TEST]]-Table1[[#This Row],[Start TEST]]</f>
        <v>4</v>
      </c>
      <c r="AY3133" s="85">
        <f>Table1[[#This Row],[TEST_Diff]]+1</f>
        <v>5</v>
      </c>
      <c r="AZ3133" s="92">
        <f>DATEDIF(Table1[[#This Row],[Start Year]],Table1[[#This Row],[End Year]],"d") / 365</f>
        <v>3.9178082191780823</v>
      </c>
      <c r="BA3133" s="82">
        <v>3298075</v>
      </c>
      <c r="BB3133" s="82">
        <v>2702</v>
      </c>
      <c r="BC3133" s="82" t="s">
        <v>2586</v>
      </c>
      <c r="BD3133" s="82">
        <v>1</v>
      </c>
      <c r="BF3133" s="82">
        <v>1</v>
      </c>
      <c r="BG3133" s="82">
        <v>1</v>
      </c>
      <c r="BK3133" s="82">
        <v>1</v>
      </c>
      <c r="BO3133" s="82">
        <v>1</v>
      </c>
      <c r="BP3133" s="82">
        <v>1</v>
      </c>
      <c r="BW3133" s="82" t="s">
        <v>2587</v>
      </c>
    </row>
    <row r="3134" spans="1:75" x14ac:dyDescent="0.5">
      <c r="A3134" s="82">
        <v>282</v>
      </c>
      <c r="B3134" s="82" t="s">
        <v>2576</v>
      </c>
      <c r="D3134" s="90">
        <v>43579</v>
      </c>
      <c r="E3134" s="90" t="s">
        <v>2577</v>
      </c>
      <c r="F3134" s="90"/>
      <c r="G3134" s="82" t="s">
        <v>2577</v>
      </c>
      <c r="H3134" s="82" t="s">
        <v>2578</v>
      </c>
      <c r="I3134" s="80" t="s">
        <v>127</v>
      </c>
      <c r="J3134" s="80">
        <v>20</v>
      </c>
      <c r="K3134" s="80">
        <v>4</v>
      </c>
      <c r="L3134" s="80" t="s">
        <v>139</v>
      </c>
      <c r="M3134" s="80">
        <v>36</v>
      </c>
      <c r="N3134" s="80">
        <v>9.1449999999999996</v>
      </c>
      <c r="O3134" s="80">
        <v>40.489674000000001</v>
      </c>
      <c r="P3134" s="80" t="s">
        <v>69</v>
      </c>
      <c r="Q3134" s="80">
        <v>0</v>
      </c>
      <c r="R3134" s="80">
        <v>2.6272389999999999</v>
      </c>
      <c r="S3134" s="80">
        <v>23.381664000000001</v>
      </c>
      <c r="T3134" s="80">
        <v>797227.7</v>
      </c>
      <c r="U3134" s="91">
        <f>Table1[[#This Row],[Distribution Amount (Dollars)]]/Table1[[#This Row],[NEWdatediff]]</f>
        <v>159445.53999999998</v>
      </c>
      <c r="V3134" s="82" t="s">
        <v>2579</v>
      </c>
      <c r="W3134" s="82" t="s">
        <v>71</v>
      </c>
      <c r="X3134" s="82" t="s">
        <v>2580</v>
      </c>
      <c r="Y3134" s="82" t="s">
        <v>182</v>
      </c>
      <c r="Z3134" s="82">
        <v>1</v>
      </c>
      <c r="AA3134" s="82" t="s">
        <v>210</v>
      </c>
      <c r="AB3134" s="82" t="s">
        <v>2581</v>
      </c>
      <c r="AC3134" s="82" t="s">
        <v>2582</v>
      </c>
      <c r="AD3134" s="82" t="s">
        <v>139</v>
      </c>
      <c r="AE3134" s="82" t="s">
        <v>2583</v>
      </c>
      <c r="AI3134" s="82" t="s">
        <v>1726</v>
      </c>
      <c r="AJ3134" s="82" t="s">
        <v>275</v>
      </c>
      <c r="AM3134" s="82" t="s">
        <v>380</v>
      </c>
      <c r="AN3134" s="82" t="s">
        <v>2584</v>
      </c>
      <c r="AO3134" s="82" t="s">
        <v>2585</v>
      </c>
      <c r="AP3134" s="82">
        <v>11072607</v>
      </c>
      <c r="AQ3134" s="82" t="s">
        <v>78</v>
      </c>
      <c r="AR3134" s="82" t="s">
        <v>4274</v>
      </c>
      <c r="AS3134" s="84">
        <v>42461</v>
      </c>
      <c r="AT3134" s="85">
        <v>2016</v>
      </c>
      <c r="AU3134" s="82" t="s">
        <v>4278</v>
      </c>
      <c r="AV3134" s="84">
        <v>43891</v>
      </c>
      <c r="AW3134" s="85">
        <v>2020</v>
      </c>
      <c r="AX3134" s="85">
        <f>Table1[[#This Row],[End TEST]]-Table1[[#This Row],[Start TEST]]</f>
        <v>4</v>
      </c>
      <c r="AY3134" s="85">
        <f>Table1[[#This Row],[TEST_Diff]]+1</f>
        <v>5</v>
      </c>
      <c r="AZ3134" s="92">
        <f>DATEDIF(Table1[[#This Row],[Start Year]],Table1[[#This Row],[End Year]],"d") / 365</f>
        <v>3.9178082191780823</v>
      </c>
      <c r="BA3134" s="82">
        <v>3298075</v>
      </c>
      <c r="BB3134" s="82">
        <v>2702</v>
      </c>
      <c r="BC3134" s="82" t="s">
        <v>2586</v>
      </c>
      <c r="BD3134" s="82">
        <v>1</v>
      </c>
      <c r="BF3134" s="82">
        <v>1</v>
      </c>
      <c r="BG3134" s="82">
        <v>1</v>
      </c>
      <c r="BK3134" s="82">
        <v>1</v>
      </c>
      <c r="BO3134" s="82">
        <v>1</v>
      </c>
      <c r="BP3134" s="82">
        <v>1</v>
      </c>
      <c r="BW3134" s="82" t="s">
        <v>2587</v>
      </c>
    </row>
    <row r="3135" spans="1:75" x14ac:dyDescent="0.5">
      <c r="A3135" s="82">
        <v>282</v>
      </c>
      <c r="B3135" s="82" t="s">
        <v>2576</v>
      </c>
      <c r="D3135" s="90">
        <v>43579</v>
      </c>
      <c r="E3135" s="90" t="s">
        <v>2577</v>
      </c>
      <c r="F3135" s="90"/>
      <c r="G3135" s="82" t="s">
        <v>2577</v>
      </c>
      <c r="H3135" s="82" t="s">
        <v>2578</v>
      </c>
      <c r="I3135" s="80" t="s">
        <v>129</v>
      </c>
      <c r="J3135" s="80">
        <v>40</v>
      </c>
      <c r="K3135" s="80">
        <v>4</v>
      </c>
      <c r="L3135" s="80" t="s">
        <v>179</v>
      </c>
      <c r="M3135" s="80">
        <v>21</v>
      </c>
      <c r="N3135" s="80">
        <v>-4.0383329999999997</v>
      </c>
      <c r="O3135" s="80">
        <v>21.758662999999999</v>
      </c>
      <c r="P3135" s="80" t="s">
        <v>69</v>
      </c>
      <c r="Q3135" s="80">
        <v>0</v>
      </c>
      <c r="R3135" s="80">
        <v>2.6272389999999999</v>
      </c>
      <c r="S3135" s="80">
        <v>23.381664000000001</v>
      </c>
      <c r="T3135" s="80">
        <v>930098.99</v>
      </c>
      <c r="U3135" s="91">
        <f>Table1[[#This Row],[Distribution Amount (Dollars)]]/Table1[[#This Row],[NEWdatediff]]</f>
        <v>186019.79800000001</v>
      </c>
      <c r="V3135" s="82" t="s">
        <v>2579</v>
      </c>
      <c r="W3135" s="82" t="s">
        <v>71</v>
      </c>
      <c r="X3135" s="82" t="s">
        <v>2580</v>
      </c>
      <c r="Y3135" s="82" t="s">
        <v>182</v>
      </c>
      <c r="Z3135" s="82">
        <v>1</v>
      </c>
      <c r="AA3135" s="82" t="s">
        <v>210</v>
      </c>
      <c r="AB3135" s="82" t="s">
        <v>2581</v>
      </c>
      <c r="AC3135" s="82" t="s">
        <v>2582</v>
      </c>
      <c r="AD3135" s="82" t="s">
        <v>331</v>
      </c>
      <c r="AE3135" s="82" t="s">
        <v>2583</v>
      </c>
      <c r="AI3135" s="82" t="s">
        <v>1726</v>
      </c>
      <c r="AJ3135" s="82" t="s">
        <v>275</v>
      </c>
      <c r="AM3135" s="82" t="s">
        <v>380</v>
      </c>
      <c r="AN3135" s="82" t="s">
        <v>2584</v>
      </c>
      <c r="AO3135" s="82" t="s">
        <v>2585</v>
      </c>
      <c r="AP3135" s="82">
        <v>11072607</v>
      </c>
      <c r="AQ3135" s="82" t="s">
        <v>78</v>
      </c>
      <c r="AR3135" s="82" t="s">
        <v>4274</v>
      </c>
      <c r="AS3135" s="84">
        <v>42461</v>
      </c>
      <c r="AT3135" s="85">
        <v>2016</v>
      </c>
      <c r="AU3135" s="82" t="s">
        <v>4278</v>
      </c>
      <c r="AV3135" s="84">
        <v>43891</v>
      </c>
      <c r="AW3135" s="85">
        <v>2020</v>
      </c>
      <c r="AX3135" s="85">
        <f>Table1[[#This Row],[End TEST]]-Table1[[#This Row],[Start TEST]]</f>
        <v>4</v>
      </c>
      <c r="AY3135" s="85">
        <f>Table1[[#This Row],[TEST_Diff]]+1</f>
        <v>5</v>
      </c>
      <c r="AZ3135" s="92">
        <f>DATEDIF(Table1[[#This Row],[Start Year]],Table1[[#This Row],[End Year]],"d") / 365</f>
        <v>3.9178082191780823</v>
      </c>
      <c r="BA3135" s="82">
        <v>3298075</v>
      </c>
      <c r="BB3135" s="82">
        <v>2702</v>
      </c>
      <c r="BC3135" s="82" t="s">
        <v>2586</v>
      </c>
      <c r="BD3135" s="82">
        <v>1</v>
      </c>
      <c r="BF3135" s="82">
        <v>1</v>
      </c>
      <c r="BG3135" s="82">
        <v>1</v>
      </c>
      <c r="BK3135" s="82">
        <v>1</v>
      </c>
      <c r="BO3135" s="82">
        <v>1</v>
      </c>
      <c r="BP3135" s="82">
        <v>1</v>
      </c>
      <c r="BW3135" s="82" t="s">
        <v>2587</v>
      </c>
    </row>
    <row r="3136" spans="1:75" x14ac:dyDescent="0.5">
      <c r="A3136" s="82">
        <v>282</v>
      </c>
      <c r="B3136" s="82" t="s">
        <v>2576</v>
      </c>
      <c r="D3136" s="90">
        <v>43579</v>
      </c>
      <c r="E3136" s="90" t="s">
        <v>2577</v>
      </c>
      <c r="F3136" s="90"/>
      <c r="G3136" s="82" t="s">
        <v>2577</v>
      </c>
      <c r="H3136" s="82" t="s">
        <v>2578</v>
      </c>
      <c r="I3136" s="80" t="s">
        <v>97</v>
      </c>
      <c r="J3136" s="80">
        <v>20</v>
      </c>
      <c r="K3136" s="80">
        <v>4</v>
      </c>
      <c r="L3136" s="80" t="s">
        <v>179</v>
      </c>
      <c r="M3136" s="80">
        <v>21</v>
      </c>
      <c r="N3136" s="80">
        <v>-4.0383329999999997</v>
      </c>
      <c r="O3136" s="80">
        <v>21.758662999999999</v>
      </c>
      <c r="P3136" s="80" t="s">
        <v>69</v>
      </c>
      <c r="Q3136" s="80">
        <v>0</v>
      </c>
      <c r="R3136" s="80">
        <v>2.6272389999999999</v>
      </c>
      <c r="S3136" s="80">
        <v>23.381664000000001</v>
      </c>
      <c r="T3136" s="80">
        <v>465049.49</v>
      </c>
      <c r="U3136" s="91">
        <f>Table1[[#This Row],[Distribution Amount (Dollars)]]/Table1[[#This Row],[NEWdatediff]]</f>
        <v>93009.898000000001</v>
      </c>
      <c r="V3136" s="82" t="s">
        <v>2579</v>
      </c>
      <c r="W3136" s="82" t="s">
        <v>71</v>
      </c>
      <c r="X3136" s="82" t="s">
        <v>2580</v>
      </c>
      <c r="Y3136" s="82" t="s">
        <v>182</v>
      </c>
      <c r="Z3136" s="82">
        <v>1</v>
      </c>
      <c r="AA3136" s="82" t="s">
        <v>210</v>
      </c>
      <c r="AB3136" s="82" t="s">
        <v>2581</v>
      </c>
      <c r="AC3136" s="82" t="s">
        <v>2582</v>
      </c>
      <c r="AD3136" s="82" t="s">
        <v>331</v>
      </c>
      <c r="AE3136" s="82" t="s">
        <v>2583</v>
      </c>
      <c r="AI3136" s="82" t="s">
        <v>1726</v>
      </c>
      <c r="AJ3136" s="82" t="s">
        <v>275</v>
      </c>
      <c r="AM3136" s="82" t="s">
        <v>380</v>
      </c>
      <c r="AN3136" s="82" t="s">
        <v>2584</v>
      </c>
      <c r="AO3136" s="82" t="s">
        <v>2585</v>
      </c>
      <c r="AP3136" s="82">
        <v>11072607</v>
      </c>
      <c r="AQ3136" s="82" t="s">
        <v>78</v>
      </c>
      <c r="AR3136" s="82" t="s">
        <v>4274</v>
      </c>
      <c r="AS3136" s="84">
        <v>42461</v>
      </c>
      <c r="AT3136" s="85">
        <v>2016</v>
      </c>
      <c r="AU3136" s="82" t="s">
        <v>4278</v>
      </c>
      <c r="AV3136" s="84">
        <v>43891</v>
      </c>
      <c r="AW3136" s="85">
        <v>2020</v>
      </c>
      <c r="AX3136" s="85">
        <f>Table1[[#This Row],[End TEST]]-Table1[[#This Row],[Start TEST]]</f>
        <v>4</v>
      </c>
      <c r="AY3136" s="85">
        <f>Table1[[#This Row],[TEST_Diff]]+1</f>
        <v>5</v>
      </c>
      <c r="AZ3136" s="92">
        <f>DATEDIF(Table1[[#This Row],[Start Year]],Table1[[#This Row],[End Year]],"d") / 365</f>
        <v>3.9178082191780823</v>
      </c>
      <c r="BA3136" s="82">
        <v>3298075</v>
      </c>
      <c r="BB3136" s="82">
        <v>2702</v>
      </c>
      <c r="BC3136" s="82" t="s">
        <v>2586</v>
      </c>
      <c r="BD3136" s="82">
        <v>1</v>
      </c>
      <c r="BF3136" s="82">
        <v>1</v>
      </c>
      <c r="BG3136" s="82">
        <v>1</v>
      </c>
      <c r="BK3136" s="82">
        <v>1</v>
      </c>
      <c r="BO3136" s="82">
        <v>1</v>
      </c>
      <c r="BP3136" s="82">
        <v>1</v>
      </c>
      <c r="BW3136" s="82" t="s">
        <v>2587</v>
      </c>
    </row>
    <row r="3137" spans="1:75" x14ac:dyDescent="0.5">
      <c r="A3137" s="82">
        <v>282</v>
      </c>
      <c r="B3137" s="82" t="s">
        <v>2576</v>
      </c>
      <c r="D3137" s="90">
        <v>43579</v>
      </c>
      <c r="E3137" s="90" t="s">
        <v>2577</v>
      </c>
      <c r="F3137" s="90"/>
      <c r="G3137" s="82" t="s">
        <v>2577</v>
      </c>
      <c r="H3137" s="82" t="s">
        <v>2578</v>
      </c>
      <c r="I3137" s="80" t="s">
        <v>206</v>
      </c>
      <c r="J3137" s="80">
        <v>20</v>
      </c>
      <c r="K3137" s="80">
        <v>4</v>
      </c>
      <c r="L3137" s="80" t="s">
        <v>179</v>
      </c>
      <c r="M3137" s="80">
        <v>21</v>
      </c>
      <c r="N3137" s="80">
        <v>-4.0383329999999997</v>
      </c>
      <c r="O3137" s="80">
        <v>21.758662999999999</v>
      </c>
      <c r="P3137" s="80" t="s">
        <v>69</v>
      </c>
      <c r="Q3137" s="80">
        <v>0</v>
      </c>
      <c r="R3137" s="80">
        <v>2.6272389999999999</v>
      </c>
      <c r="S3137" s="80">
        <v>23.381664000000001</v>
      </c>
      <c r="T3137" s="80">
        <v>465049.49</v>
      </c>
      <c r="U3137" s="91">
        <f>Table1[[#This Row],[Distribution Amount (Dollars)]]/Table1[[#This Row],[NEWdatediff]]</f>
        <v>93009.898000000001</v>
      </c>
      <c r="V3137" s="82" t="s">
        <v>2579</v>
      </c>
      <c r="W3137" s="82" t="s">
        <v>71</v>
      </c>
      <c r="X3137" s="82" t="s">
        <v>2580</v>
      </c>
      <c r="Y3137" s="82" t="s">
        <v>182</v>
      </c>
      <c r="Z3137" s="82">
        <v>1</v>
      </c>
      <c r="AA3137" s="82" t="s">
        <v>210</v>
      </c>
      <c r="AB3137" s="82" t="s">
        <v>2581</v>
      </c>
      <c r="AC3137" s="82" t="s">
        <v>2582</v>
      </c>
      <c r="AD3137" s="82" t="s">
        <v>331</v>
      </c>
      <c r="AE3137" s="82" t="s">
        <v>2583</v>
      </c>
      <c r="AI3137" s="82" t="s">
        <v>1726</v>
      </c>
      <c r="AJ3137" s="82" t="s">
        <v>275</v>
      </c>
      <c r="AM3137" s="82" t="s">
        <v>380</v>
      </c>
      <c r="AN3137" s="82" t="s">
        <v>2584</v>
      </c>
      <c r="AO3137" s="82" t="s">
        <v>2585</v>
      </c>
      <c r="AP3137" s="82">
        <v>11072607</v>
      </c>
      <c r="AQ3137" s="82" t="s">
        <v>78</v>
      </c>
      <c r="AR3137" s="82" t="s">
        <v>4274</v>
      </c>
      <c r="AS3137" s="84">
        <v>42461</v>
      </c>
      <c r="AT3137" s="85">
        <v>2016</v>
      </c>
      <c r="AU3137" s="82" t="s">
        <v>4278</v>
      </c>
      <c r="AV3137" s="84">
        <v>43891</v>
      </c>
      <c r="AW3137" s="85">
        <v>2020</v>
      </c>
      <c r="AX3137" s="85">
        <f>Table1[[#This Row],[End TEST]]-Table1[[#This Row],[Start TEST]]</f>
        <v>4</v>
      </c>
      <c r="AY3137" s="85">
        <f>Table1[[#This Row],[TEST_Diff]]+1</f>
        <v>5</v>
      </c>
      <c r="AZ3137" s="92">
        <f>DATEDIF(Table1[[#This Row],[Start Year]],Table1[[#This Row],[End Year]],"d") / 365</f>
        <v>3.9178082191780823</v>
      </c>
      <c r="BA3137" s="82">
        <v>3298075</v>
      </c>
      <c r="BB3137" s="82">
        <v>2702</v>
      </c>
      <c r="BC3137" s="82" t="s">
        <v>2586</v>
      </c>
      <c r="BD3137" s="82">
        <v>1</v>
      </c>
      <c r="BF3137" s="82">
        <v>1</v>
      </c>
      <c r="BG3137" s="82">
        <v>1</v>
      </c>
      <c r="BK3137" s="82">
        <v>1</v>
      </c>
      <c r="BO3137" s="82">
        <v>1</v>
      </c>
      <c r="BP3137" s="82">
        <v>1</v>
      </c>
      <c r="BW3137" s="82" t="s">
        <v>2587</v>
      </c>
    </row>
    <row r="3138" spans="1:75" x14ac:dyDescent="0.5">
      <c r="A3138" s="82">
        <v>282</v>
      </c>
      <c r="B3138" s="82" t="s">
        <v>2576</v>
      </c>
      <c r="D3138" s="90">
        <v>43579</v>
      </c>
      <c r="E3138" s="90" t="s">
        <v>2577</v>
      </c>
      <c r="F3138" s="90"/>
      <c r="G3138" s="82" t="s">
        <v>2577</v>
      </c>
      <c r="H3138" s="82" t="s">
        <v>2578</v>
      </c>
      <c r="I3138" s="80" t="s">
        <v>127</v>
      </c>
      <c r="J3138" s="80">
        <v>20</v>
      </c>
      <c r="K3138" s="80">
        <v>4</v>
      </c>
      <c r="L3138" s="80" t="s">
        <v>179</v>
      </c>
      <c r="M3138" s="80">
        <v>21</v>
      </c>
      <c r="N3138" s="80">
        <v>-4.0383329999999997</v>
      </c>
      <c r="O3138" s="80">
        <v>21.758662999999999</v>
      </c>
      <c r="P3138" s="80" t="s">
        <v>69</v>
      </c>
      <c r="Q3138" s="80">
        <v>0</v>
      </c>
      <c r="R3138" s="80">
        <v>2.6272389999999999</v>
      </c>
      <c r="S3138" s="80">
        <v>23.381664000000001</v>
      </c>
      <c r="T3138" s="80">
        <v>465049.49</v>
      </c>
      <c r="U3138" s="91">
        <f>Table1[[#This Row],[Distribution Amount (Dollars)]]/Table1[[#This Row],[NEWdatediff]]</f>
        <v>93009.898000000001</v>
      </c>
      <c r="V3138" s="82" t="s">
        <v>2579</v>
      </c>
      <c r="W3138" s="82" t="s">
        <v>71</v>
      </c>
      <c r="X3138" s="82" t="s">
        <v>2580</v>
      </c>
      <c r="Y3138" s="82" t="s">
        <v>182</v>
      </c>
      <c r="Z3138" s="82">
        <v>1</v>
      </c>
      <c r="AA3138" s="82" t="s">
        <v>210</v>
      </c>
      <c r="AB3138" s="82" t="s">
        <v>2581</v>
      </c>
      <c r="AC3138" s="82" t="s">
        <v>2582</v>
      </c>
      <c r="AD3138" s="82" t="s">
        <v>331</v>
      </c>
      <c r="AE3138" s="82" t="s">
        <v>2583</v>
      </c>
      <c r="AI3138" s="82" t="s">
        <v>1726</v>
      </c>
      <c r="AJ3138" s="82" t="s">
        <v>275</v>
      </c>
      <c r="AM3138" s="82" t="s">
        <v>380</v>
      </c>
      <c r="AN3138" s="82" t="s">
        <v>2584</v>
      </c>
      <c r="AO3138" s="82" t="s">
        <v>2585</v>
      </c>
      <c r="AP3138" s="82">
        <v>11072607</v>
      </c>
      <c r="AQ3138" s="82" t="s">
        <v>78</v>
      </c>
      <c r="AR3138" s="82" t="s">
        <v>4274</v>
      </c>
      <c r="AS3138" s="84">
        <v>42461</v>
      </c>
      <c r="AT3138" s="85">
        <v>2016</v>
      </c>
      <c r="AU3138" s="82" t="s">
        <v>4278</v>
      </c>
      <c r="AV3138" s="84">
        <v>43891</v>
      </c>
      <c r="AW3138" s="85">
        <v>2020</v>
      </c>
      <c r="AX3138" s="85">
        <f>Table1[[#This Row],[End TEST]]-Table1[[#This Row],[Start TEST]]</f>
        <v>4</v>
      </c>
      <c r="AY3138" s="85">
        <f>Table1[[#This Row],[TEST_Diff]]+1</f>
        <v>5</v>
      </c>
      <c r="AZ3138" s="92">
        <f>DATEDIF(Table1[[#This Row],[Start Year]],Table1[[#This Row],[End Year]],"d") / 365</f>
        <v>3.9178082191780823</v>
      </c>
      <c r="BA3138" s="82">
        <v>3298075</v>
      </c>
      <c r="BB3138" s="82">
        <v>2702</v>
      </c>
      <c r="BC3138" s="82" t="s">
        <v>2586</v>
      </c>
      <c r="BD3138" s="82">
        <v>1</v>
      </c>
      <c r="BF3138" s="82">
        <v>1</v>
      </c>
      <c r="BG3138" s="82">
        <v>1</v>
      </c>
      <c r="BK3138" s="82">
        <v>1</v>
      </c>
      <c r="BO3138" s="82">
        <v>1</v>
      </c>
      <c r="BP3138" s="82">
        <v>1</v>
      </c>
      <c r="BW3138" s="82" t="s">
        <v>2587</v>
      </c>
    </row>
    <row r="3139" spans="1:75" x14ac:dyDescent="0.5">
      <c r="A3139" s="82">
        <v>282</v>
      </c>
      <c r="B3139" s="82" t="s">
        <v>2576</v>
      </c>
      <c r="D3139" s="90">
        <v>43579</v>
      </c>
      <c r="E3139" s="90" t="s">
        <v>2577</v>
      </c>
      <c r="F3139" s="90"/>
      <c r="G3139" s="82" t="s">
        <v>2577</v>
      </c>
      <c r="H3139" s="82" t="s">
        <v>2578</v>
      </c>
      <c r="I3139" s="80" t="s">
        <v>129</v>
      </c>
      <c r="J3139" s="80">
        <v>40</v>
      </c>
      <c r="K3139" s="80">
        <v>4</v>
      </c>
      <c r="L3139" s="80" t="s">
        <v>118</v>
      </c>
      <c r="M3139" s="80">
        <v>26</v>
      </c>
      <c r="N3139" s="80">
        <v>-6.4530960000000004</v>
      </c>
      <c r="O3139" s="80">
        <v>34.894539000000002</v>
      </c>
      <c r="P3139" s="80" t="s">
        <v>69</v>
      </c>
      <c r="Q3139" s="80">
        <v>0</v>
      </c>
      <c r="R3139" s="80">
        <v>2.6272389999999999</v>
      </c>
      <c r="S3139" s="80">
        <v>23.381664000000001</v>
      </c>
      <c r="T3139" s="80">
        <v>1151551.1299999999</v>
      </c>
      <c r="U3139" s="91">
        <f>Table1[[#This Row],[Distribution Amount (Dollars)]]/Table1[[#This Row],[NEWdatediff]]</f>
        <v>230310.22599999997</v>
      </c>
      <c r="V3139" s="82" t="s">
        <v>2579</v>
      </c>
      <c r="W3139" s="82" t="s">
        <v>71</v>
      </c>
      <c r="X3139" s="82" t="s">
        <v>2580</v>
      </c>
      <c r="Y3139" s="82" t="s">
        <v>182</v>
      </c>
      <c r="Z3139" s="82">
        <v>1</v>
      </c>
      <c r="AA3139" s="82" t="s">
        <v>210</v>
      </c>
      <c r="AB3139" s="82" t="s">
        <v>2581</v>
      </c>
      <c r="AC3139" s="82" t="s">
        <v>2582</v>
      </c>
      <c r="AD3139" s="82" t="s">
        <v>179</v>
      </c>
      <c r="AE3139" s="82" t="s">
        <v>2583</v>
      </c>
      <c r="AI3139" s="82" t="s">
        <v>1726</v>
      </c>
      <c r="AJ3139" s="82" t="s">
        <v>275</v>
      </c>
      <c r="AM3139" s="82" t="s">
        <v>380</v>
      </c>
      <c r="AN3139" s="82" t="s">
        <v>2584</v>
      </c>
      <c r="AO3139" s="82" t="s">
        <v>2585</v>
      </c>
      <c r="AP3139" s="82">
        <v>11072607</v>
      </c>
      <c r="AQ3139" s="82" t="s">
        <v>78</v>
      </c>
      <c r="AR3139" s="82" t="s">
        <v>4274</v>
      </c>
      <c r="AS3139" s="84">
        <v>42461</v>
      </c>
      <c r="AT3139" s="85">
        <v>2016</v>
      </c>
      <c r="AU3139" s="82" t="s">
        <v>4278</v>
      </c>
      <c r="AV3139" s="84">
        <v>43891</v>
      </c>
      <c r="AW3139" s="85">
        <v>2020</v>
      </c>
      <c r="AX3139" s="85">
        <f>Table1[[#This Row],[End TEST]]-Table1[[#This Row],[Start TEST]]</f>
        <v>4</v>
      </c>
      <c r="AY3139" s="85">
        <f>Table1[[#This Row],[TEST_Diff]]+1</f>
        <v>5</v>
      </c>
      <c r="AZ3139" s="92">
        <f>DATEDIF(Table1[[#This Row],[Start Year]],Table1[[#This Row],[End Year]],"d") / 365</f>
        <v>3.9178082191780823</v>
      </c>
      <c r="BA3139" s="82">
        <v>3298075</v>
      </c>
      <c r="BB3139" s="82">
        <v>2702</v>
      </c>
      <c r="BC3139" s="82" t="s">
        <v>2586</v>
      </c>
      <c r="BD3139" s="82">
        <v>1</v>
      </c>
      <c r="BF3139" s="82">
        <v>1</v>
      </c>
      <c r="BG3139" s="82">
        <v>1</v>
      </c>
      <c r="BK3139" s="82">
        <v>1</v>
      </c>
      <c r="BO3139" s="82">
        <v>1</v>
      </c>
      <c r="BP3139" s="82">
        <v>1</v>
      </c>
      <c r="BW3139" s="82" t="s">
        <v>2587</v>
      </c>
    </row>
    <row r="3140" spans="1:75" x14ac:dyDescent="0.5">
      <c r="A3140" s="82">
        <v>282</v>
      </c>
      <c r="B3140" s="82" t="s">
        <v>2576</v>
      </c>
      <c r="D3140" s="90">
        <v>43579</v>
      </c>
      <c r="E3140" s="90" t="s">
        <v>2577</v>
      </c>
      <c r="F3140" s="90"/>
      <c r="G3140" s="82" t="s">
        <v>2577</v>
      </c>
      <c r="H3140" s="82" t="s">
        <v>2578</v>
      </c>
      <c r="I3140" s="80" t="s">
        <v>97</v>
      </c>
      <c r="J3140" s="80">
        <v>20</v>
      </c>
      <c r="K3140" s="80">
        <v>4</v>
      </c>
      <c r="L3140" s="80" t="s">
        <v>118</v>
      </c>
      <c r="M3140" s="80">
        <v>26</v>
      </c>
      <c r="N3140" s="80">
        <v>-6.4530960000000004</v>
      </c>
      <c r="O3140" s="80">
        <v>34.894539000000002</v>
      </c>
      <c r="P3140" s="80" t="s">
        <v>69</v>
      </c>
      <c r="Q3140" s="80">
        <v>0</v>
      </c>
      <c r="R3140" s="80">
        <v>2.6272389999999999</v>
      </c>
      <c r="S3140" s="80">
        <v>23.381664000000001</v>
      </c>
      <c r="T3140" s="80">
        <v>575775.56000000006</v>
      </c>
      <c r="U3140" s="91">
        <f>Table1[[#This Row],[Distribution Amount (Dollars)]]/Table1[[#This Row],[NEWdatediff]]</f>
        <v>115155.11200000001</v>
      </c>
      <c r="V3140" s="82" t="s">
        <v>2579</v>
      </c>
      <c r="W3140" s="82" t="s">
        <v>71</v>
      </c>
      <c r="X3140" s="82" t="s">
        <v>2580</v>
      </c>
      <c r="Y3140" s="82" t="s">
        <v>182</v>
      </c>
      <c r="Z3140" s="82">
        <v>1</v>
      </c>
      <c r="AA3140" s="82" t="s">
        <v>210</v>
      </c>
      <c r="AB3140" s="82" t="s">
        <v>2581</v>
      </c>
      <c r="AC3140" s="82" t="s">
        <v>2582</v>
      </c>
      <c r="AD3140" s="82" t="s">
        <v>179</v>
      </c>
      <c r="AE3140" s="82" t="s">
        <v>2583</v>
      </c>
      <c r="AI3140" s="82" t="s">
        <v>1726</v>
      </c>
      <c r="AJ3140" s="82" t="s">
        <v>275</v>
      </c>
      <c r="AM3140" s="82" t="s">
        <v>380</v>
      </c>
      <c r="AN3140" s="82" t="s">
        <v>2584</v>
      </c>
      <c r="AO3140" s="82" t="s">
        <v>2585</v>
      </c>
      <c r="AP3140" s="82">
        <v>11072607</v>
      </c>
      <c r="AQ3140" s="82" t="s">
        <v>78</v>
      </c>
      <c r="AR3140" s="82" t="s">
        <v>4274</v>
      </c>
      <c r="AS3140" s="84">
        <v>42461</v>
      </c>
      <c r="AT3140" s="85">
        <v>2016</v>
      </c>
      <c r="AU3140" s="82" t="s">
        <v>4278</v>
      </c>
      <c r="AV3140" s="84">
        <v>43891</v>
      </c>
      <c r="AW3140" s="85">
        <v>2020</v>
      </c>
      <c r="AX3140" s="85">
        <f>Table1[[#This Row],[End TEST]]-Table1[[#This Row],[Start TEST]]</f>
        <v>4</v>
      </c>
      <c r="AY3140" s="85">
        <f>Table1[[#This Row],[TEST_Diff]]+1</f>
        <v>5</v>
      </c>
      <c r="AZ3140" s="92">
        <f>DATEDIF(Table1[[#This Row],[Start Year]],Table1[[#This Row],[End Year]],"d") / 365</f>
        <v>3.9178082191780823</v>
      </c>
      <c r="BA3140" s="82">
        <v>3298075</v>
      </c>
      <c r="BB3140" s="82">
        <v>2702</v>
      </c>
      <c r="BC3140" s="82" t="s">
        <v>2586</v>
      </c>
      <c r="BD3140" s="82">
        <v>1</v>
      </c>
      <c r="BF3140" s="82">
        <v>1</v>
      </c>
      <c r="BG3140" s="82">
        <v>1</v>
      </c>
      <c r="BK3140" s="82">
        <v>1</v>
      </c>
      <c r="BO3140" s="82">
        <v>1</v>
      </c>
      <c r="BP3140" s="82">
        <v>1</v>
      </c>
      <c r="BW3140" s="82" t="s">
        <v>2587</v>
      </c>
    </row>
    <row r="3141" spans="1:75" x14ac:dyDescent="0.5">
      <c r="A3141" s="82">
        <v>282</v>
      </c>
      <c r="B3141" s="82" t="s">
        <v>2576</v>
      </c>
      <c r="D3141" s="90">
        <v>43579</v>
      </c>
      <c r="E3141" s="90" t="s">
        <v>2577</v>
      </c>
      <c r="F3141" s="90"/>
      <c r="G3141" s="82" t="s">
        <v>2577</v>
      </c>
      <c r="H3141" s="82" t="s">
        <v>2578</v>
      </c>
      <c r="I3141" s="80" t="s">
        <v>206</v>
      </c>
      <c r="J3141" s="80">
        <v>20</v>
      </c>
      <c r="K3141" s="80">
        <v>4</v>
      </c>
      <c r="L3141" s="80" t="s">
        <v>118</v>
      </c>
      <c r="M3141" s="80">
        <v>26</v>
      </c>
      <c r="N3141" s="80">
        <v>-6.4530960000000004</v>
      </c>
      <c r="O3141" s="80">
        <v>34.894539000000002</v>
      </c>
      <c r="P3141" s="80" t="s">
        <v>69</v>
      </c>
      <c r="Q3141" s="80">
        <v>0</v>
      </c>
      <c r="R3141" s="80">
        <v>2.6272389999999999</v>
      </c>
      <c r="S3141" s="80">
        <v>23.381664000000001</v>
      </c>
      <c r="T3141" s="80">
        <v>575775.56000000006</v>
      </c>
      <c r="U3141" s="91">
        <f>Table1[[#This Row],[Distribution Amount (Dollars)]]/Table1[[#This Row],[NEWdatediff]]</f>
        <v>115155.11200000001</v>
      </c>
      <c r="V3141" s="82" t="s">
        <v>2579</v>
      </c>
      <c r="W3141" s="82" t="s">
        <v>71</v>
      </c>
      <c r="X3141" s="82" t="s">
        <v>2580</v>
      </c>
      <c r="Y3141" s="82" t="s">
        <v>182</v>
      </c>
      <c r="Z3141" s="82">
        <v>1</v>
      </c>
      <c r="AA3141" s="82" t="s">
        <v>210</v>
      </c>
      <c r="AB3141" s="82" t="s">
        <v>2581</v>
      </c>
      <c r="AC3141" s="82" t="s">
        <v>2582</v>
      </c>
      <c r="AD3141" s="82" t="s">
        <v>179</v>
      </c>
      <c r="AE3141" s="82" t="s">
        <v>2583</v>
      </c>
      <c r="AI3141" s="82" t="s">
        <v>1726</v>
      </c>
      <c r="AJ3141" s="82" t="s">
        <v>275</v>
      </c>
      <c r="AM3141" s="82" t="s">
        <v>380</v>
      </c>
      <c r="AN3141" s="82" t="s">
        <v>2584</v>
      </c>
      <c r="AO3141" s="82" t="s">
        <v>2585</v>
      </c>
      <c r="AP3141" s="82">
        <v>11072607</v>
      </c>
      <c r="AQ3141" s="82" t="s">
        <v>78</v>
      </c>
      <c r="AR3141" s="82" t="s">
        <v>4274</v>
      </c>
      <c r="AS3141" s="84">
        <v>42461</v>
      </c>
      <c r="AT3141" s="85">
        <v>2016</v>
      </c>
      <c r="AU3141" s="82" t="s">
        <v>4278</v>
      </c>
      <c r="AV3141" s="84">
        <v>43891</v>
      </c>
      <c r="AW3141" s="85">
        <v>2020</v>
      </c>
      <c r="AX3141" s="85">
        <f>Table1[[#This Row],[End TEST]]-Table1[[#This Row],[Start TEST]]</f>
        <v>4</v>
      </c>
      <c r="AY3141" s="85">
        <f>Table1[[#This Row],[TEST_Diff]]+1</f>
        <v>5</v>
      </c>
      <c r="AZ3141" s="92">
        <f>DATEDIF(Table1[[#This Row],[Start Year]],Table1[[#This Row],[End Year]],"d") / 365</f>
        <v>3.9178082191780823</v>
      </c>
      <c r="BA3141" s="82">
        <v>3298075</v>
      </c>
      <c r="BB3141" s="82">
        <v>2702</v>
      </c>
      <c r="BC3141" s="82" t="s">
        <v>2586</v>
      </c>
      <c r="BD3141" s="82">
        <v>1</v>
      </c>
      <c r="BF3141" s="82">
        <v>1</v>
      </c>
      <c r="BG3141" s="82">
        <v>1</v>
      </c>
      <c r="BK3141" s="82">
        <v>1</v>
      </c>
      <c r="BO3141" s="82">
        <v>1</v>
      </c>
      <c r="BP3141" s="82">
        <v>1</v>
      </c>
      <c r="BW3141" s="82" t="s">
        <v>2587</v>
      </c>
    </row>
    <row r="3142" spans="1:75" x14ac:dyDescent="0.5">
      <c r="A3142" s="82">
        <v>282</v>
      </c>
      <c r="B3142" s="82" t="s">
        <v>2576</v>
      </c>
      <c r="D3142" s="90">
        <v>43579</v>
      </c>
      <c r="E3142" s="90" t="s">
        <v>2577</v>
      </c>
      <c r="F3142" s="90"/>
      <c r="G3142" s="82" t="s">
        <v>2577</v>
      </c>
      <c r="H3142" s="82" t="s">
        <v>2578</v>
      </c>
      <c r="I3142" s="80" t="s">
        <v>127</v>
      </c>
      <c r="J3142" s="80">
        <v>20</v>
      </c>
      <c r="K3142" s="80">
        <v>4</v>
      </c>
      <c r="L3142" s="80" t="s">
        <v>118</v>
      </c>
      <c r="M3142" s="80">
        <v>26</v>
      </c>
      <c r="N3142" s="80">
        <v>-6.4530960000000004</v>
      </c>
      <c r="O3142" s="80">
        <v>34.894539000000002</v>
      </c>
      <c r="P3142" s="80" t="s">
        <v>69</v>
      </c>
      <c r="Q3142" s="80">
        <v>0</v>
      </c>
      <c r="R3142" s="80">
        <v>2.6272389999999999</v>
      </c>
      <c r="S3142" s="80">
        <v>23.381664000000001</v>
      </c>
      <c r="T3142" s="80">
        <v>575775.56000000006</v>
      </c>
      <c r="U3142" s="91">
        <f>Table1[[#This Row],[Distribution Amount (Dollars)]]/Table1[[#This Row],[NEWdatediff]]</f>
        <v>115155.11200000001</v>
      </c>
      <c r="V3142" s="82" t="s">
        <v>2579</v>
      </c>
      <c r="W3142" s="82" t="s">
        <v>71</v>
      </c>
      <c r="X3142" s="82" t="s">
        <v>2580</v>
      </c>
      <c r="Y3142" s="82" t="s">
        <v>182</v>
      </c>
      <c r="Z3142" s="82">
        <v>1</v>
      </c>
      <c r="AA3142" s="82" t="s">
        <v>210</v>
      </c>
      <c r="AB3142" s="82" t="s">
        <v>2581</v>
      </c>
      <c r="AC3142" s="82" t="s">
        <v>2582</v>
      </c>
      <c r="AD3142" s="82" t="s">
        <v>179</v>
      </c>
      <c r="AE3142" s="82" t="s">
        <v>2583</v>
      </c>
      <c r="AI3142" s="82" t="s">
        <v>1726</v>
      </c>
      <c r="AJ3142" s="82" t="s">
        <v>275</v>
      </c>
      <c r="AM3142" s="82" t="s">
        <v>380</v>
      </c>
      <c r="AN3142" s="82" t="s">
        <v>2584</v>
      </c>
      <c r="AO3142" s="82" t="s">
        <v>2585</v>
      </c>
      <c r="AP3142" s="82">
        <v>11072607</v>
      </c>
      <c r="AQ3142" s="82" t="s">
        <v>78</v>
      </c>
      <c r="AR3142" s="82" t="s">
        <v>4274</v>
      </c>
      <c r="AS3142" s="84">
        <v>42461</v>
      </c>
      <c r="AT3142" s="85">
        <v>2016</v>
      </c>
      <c r="AU3142" s="82" t="s">
        <v>4278</v>
      </c>
      <c r="AV3142" s="84">
        <v>43891</v>
      </c>
      <c r="AW3142" s="85">
        <v>2020</v>
      </c>
      <c r="AX3142" s="85">
        <f>Table1[[#This Row],[End TEST]]-Table1[[#This Row],[Start TEST]]</f>
        <v>4</v>
      </c>
      <c r="AY3142" s="85">
        <f>Table1[[#This Row],[TEST_Diff]]+1</f>
        <v>5</v>
      </c>
      <c r="AZ3142" s="92">
        <f>DATEDIF(Table1[[#This Row],[Start Year]],Table1[[#This Row],[End Year]],"d") / 365</f>
        <v>3.9178082191780823</v>
      </c>
      <c r="BA3142" s="82">
        <v>3298075</v>
      </c>
      <c r="BB3142" s="82">
        <v>2702</v>
      </c>
      <c r="BC3142" s="82" t="s">
        <v>2586</v>
      </c>
      <c r="BD3142" s="82">
        <v>1</v>
      </c>
      <c r="BF3142" s="82">
        <v>1</v>
      </c>
      <c r="BG3142" s="82">
        <v>1</v>
      </c>
      <c r="BK3142" s="82">
        <v>1</v>
      </c>
      <c r="BO3142" s="82">
        <v>1</v>
      </c>
      <c r="BP3142" s="82">
        <v>1</v>
      </c>
      <c r="BW3142" s="82" t="s">
        <v>2587</v>
      </c>
    </row>
    <row r="3143" spans="1:75" x14ac:dyDescent="0.5">
      <c r="A3143" s="82">
        <v>282</v>
      </c>
      <c r="B3143" s="82" t="s">
        <v>2576</v>
      </c>
      <c r="D3143" s="90">
        <v>43579</v>
      </c>
      <c r="E3143" s="90" t="s">
        <v>2577</v>
      </c>
      <c r="F3143" s="90"/>
      <c r="G3143" s="82" t="s">
        <v>2577</v>
      </c>
      <c r="H3143" s="82" t="s">
        <v>2578</v>
      </c>
      <c r="I3143" s="80" t="s">
        <v>129</v>
      </c>
      <c r="J3143" s="80">
        <v>40</v>
      </c>
      <c r="K3143" s="80">
        <v>4</v>
      </c>
      <c r="L3143" s="80" t="s">
        <v>331</v>
      </c>
      <c r="M3143" s="80">
        <v>17</v>
      </c>
      <c r="N3143" s="80">
        <v>9.3076899999999991</v>
      </c>
      <c r="O3143" s="80">
        <v>2.3158340000000002</v>
      </c>
      <c r="P3143" s="80" t="s">
        <v>69</v>
      </c>
      <c r="Q3143" s="80">
        <v>0</v>
      </c>
      <c r="R3143" s="80">
        <v>2.6272389999999999</v>
      </c>
      <c r="S3143" s="80">
        <v>23.381664000000001</v>
      </c>
      <c r="T3143" s="80">
        <v>752937.28</v>
      </c>
      <c r="U3143" s="91">
        <f>Table1[[#This Row],[Distribution Amount (Dollars)]]/Table1[[#This Row],[NEWdatediff]]</f>
        <v>150587.45600000001</v>
      </c>
      <c r="V3143" s="82" t="s">
        <v>2579</v>
      </c>
      <c r="W3143" s="82" t="s">
        <v>71</v>
      </c>
      <c r="X3143" s="82" t="s">
        <v>2580</v>
      </c>
      <c r="Y3143" s="82" t="s">
        <v>182</v>
      </c>
      <c r="Z3143" s="82">
        <v>1</v>
      </c>
      <c r="AA3143" s="82" t="s">
        <v>210</v>
      </c>
      <c r="AB3143" s="82" t="s">
        <v>2581</v>
      </c>
      <c r="AC3143" s="82" t="s">
        <v>2582</v>
      </c>
      <c r="AD3143" s="82" t="s">
        <v>118</v>
      </c>
      <c r="AE3143" s="82" t="s">
        <v>2583</v>
      </c>
      <c r="AI3143" s="82" t="s">
        <v>1726</v>
      </c>
      <c r="AJ3143" s="82" t="s">
        <v>275</v>
      </c>
      <c r="AM3143" s="82" t="s">
        <v>380</v>
      </c>
      <c r="AN3143" s="82" t="s">
        <v>2584</v>
      </c>
      <c r="AO3143" s="82" t="s">
        <v>2585</v>
      </c>
      <c r="AP3143" s="82">
        <v>11072607</v>
      </c>
      <c r="AQ3143" s="82" t="s">
        <v>78</v>
      </c>
      <c r="AR3143" s="82" t="s">
        <v>4274</v>
      </c>
      <c r="AS3143" s="84">
        <v>42461</v>
      </c>
      <c r="AT3143" s="85">
        <v>2016</v>
      </c>
      <c r="AU3143" s="82" t="s">
        <v>4278</v>
      </c>
      <c r="AV3143" s="84">
        <v>43891</v>
      </c>
      <c r="AW3143" s="85">
        <v>2020</v>
      </c>
      <c r="AX3143" s="85">
        <f>Table1[[#This Row],[End TEST]]-Table1[[#This Row],[Start TEST]]</f>
        <v>4</v>
      </c>
      <c r="AY3143" s="85">
        <f>Table1[[#This Row],[TEST_Diff]]+1</f>
        <v>5</v>
      </c>
      <c r="AZ3143" s="92">
        <f>DATEDIF(Table1[[#This Row],[Start Year]],Table1[[#This Row],[End Year]],"d") / 365</f>
        <v>3.9178082191780823</v>
      </c>
      <c r="BA3143" s="82">
        <v>3298075</v>
      </c>
      <c r="BB3143" s="82">
        <v>2702</v>
      </c>
      <c r="BC3143" s="82" t="s">
        <v>2586</v>
      </c>
      <c r="BD3143" s="82">
        <v>1</v>
      </c>
      <c r="BF3143" s="82">
        <v>1</v>
      </c>
      <c r="BG3143" s="82">
        <v>1</v>
      </c>
      <c r="BK3143" s="82">
        <v>1</v>
      </c>
      <c r="BO3143" s="82">
        <v>1</v>
      </c>
      <c r="BP3143" s="82">
        <v>1</v>
      </c>
      <c r="BW3143" s="82" t="s">
        <v>2587</v>
      </c>
    </row>
    <row r="3144" spans="1:75" x14ac:dyDescent="0.5">
      <c r="A3144" s="82">
        <v>282</v>
      </c>
      <c r="B3144" s="82" t="s">
        <v>2576</v>
      </c>
      <c r="D3144" s="90">
        <v>43579</v>
      </c>
      <c r="E3144" s="90" t="s">
        <v>2577</v>
      </c>
      <c r="F3144" s="90"/>
      <c r="G3144" s="82" t="s">
        <v>2577</v>
      </c>
      <c r="H3144" s="82" t="s">
        <v>2578</v>
      </c>
      <c r="I3144" s="80" t="s">
        <v>97</v>
      </c>
      <c r="J3144" s="80">
        <v>20</v>
      </c>
      <c r="K3144" s="80">
        <v>4</v>
      </c>
      <c r="L3144" s="80" t="s">
        <v>331</v>
      </c>
      <c r="M3144" s="80">
        <v>17</v>
      </c>
      <c r="N3144" s="80">
        <v>9.3076899999999991</v>
      </c>
      <c r="O3144" s="80">
        <v>2.3158340000000002</v>
      </c>
      <c r="P3144" s="80" t="s">
        <v>69</v>
      </c>
      <c r="Q3144" s="80">
        <v>0</v>
      </c>
      <c r="R3144" s="80">
        <v>2.6272389999999999</v>
      </c>
      <c r="S3144" s="80">
        <v>23.381664000000001</v>
      </c>
      <c r="T3144" s="80">
        <v>376468.64</v>
      </c>
      <c r="U3144" s="91">
        <f>Table1[[#This Row],[Distribution Amount (Dollars)]]/Table1[[#This Row],[NEWdatediff]]</f>
        <v>75293.728000000003</v>
      </c>
      <c r="V3144" s="82" t="s">
        <v>2579</v>
      </c>
      <c r="W3144" s="82" t="s">
        <v>71</v>
      </c>
      <c r="X3144" s="82" t="s">
        <v>2580</v>
      </c>
      <c r="Y3144" s="82" t="s">
        <v>182</v>
      </c>
      <c r="Z3144" s="82">
        <v>1</v>
      </c>
      <c r="AA3144" s="82" t="s">
        <v>210</v>
      </c>
      <c r="AB3144" s="82" t="s">
        <v>2581</v>
      </c>
      <c r="AC3144" s="82" t="s">
        <v>2582</v>
      </c>
      <c r="AD3144" s="82" t="s">
        <v>118</v>
      </c>
      <c r="AE3144" s="82" t="s">
        <v>2583</v>
      </c>
      <c r="AI3144" s="82" t="s">
        <v>1726</v>
      </c>
      <c r="AJ3144" s="82" t="s">
        <v>275</v>
      </c>
      <c r="AM3144" s="82" t="s">
        <v>380</v>
      </c>
      <c r="AN3144" s="82" t="s">
        <v>2584</v>
      </c>
      <c r="AO3144" s="82" t="s">
        <v>2585</v>
      </c>
      <c r="AP3144" s="82">
        <v>11072607</v>
      </c>
      <c r="AQ3144" s="82" t="s">
        <v>78</v>
      </c>
      <c r="AR3144" s="82" t="s">
        <v>4274</v>
      </c>
      <c r="AS3144" s="84">
        <v>42461</v>
      </c>
      <c r="AT3144" s="85">
        <v>2016</v>
      </c>
      <c r="AU3144" s="82" t="s">
        <v>4278</v>
      </c>
      <c r="AV3144" s="84">
        <v>43891</v>
      </c>
      <c r="AW3144" s="85">
        <v>2020</v>
      </c>
      <c r="AX3144" s="85">
        <f>Table1[[#This Row],[End TEST]]-Table1[[#This Row],[Start TEST]]</f>
        <v>4</v>
      </c>
      <c r="AY3144" s="85">
        <f>Table1[[#This Row],[TEST_Diff]]+1</f>
        <v>5</v>
      </c>
      <c r="AZ3144" s="92">
        <f>DATEDIF(Table1[[#This Row],[Start Year]],Table1[[#This Row],[End Year]],"d") / 365</f>
        <v>3.9178082191780823</v>
      </c>
      <c r="BA3144" s="82">
        <v>3298075</v>
      </c>
      <c r="BB3144" s="82">
        <v>2702</v>
      </c>
      <c r="BC3144" s="82" t="s">
        <v>2586</v>
      </c>
      <c r="BD3144" s="82">
        <v>1</v>
      </c>
      <c r="BF3144" s="82">
        <v>1</v>
      </c>
      <c r="BG3144" s="82">
        <v>1</v>
      </c>
      <c r="BK3144" s="82">
        <v>1</v>
      </c>
      <c r="BO3144" s="82">
        <v>1</v>
      </c>
      <c r="BP3144" s="82">
        <v>1</v>
      </c>
      <c r="BW3144" s="82" t="s">
        <v>2587</v>
      </c>
    </row>
    <row r="3145" spans="1:75" x14ac:dyDescent="0.5">
      <c r="A3145" s="82">
        <v>282</v>
      </c>
      <c r="B3145" s="82" t="s">
        <v>2576</v>
      </c>
      <c r="D3145" s="90">
        <v>43579</v>
      </c>
      <c r="E3145" s="90" t="s">
        <v>2577</v>
      </c>
      <c r="F3145" s="90"/>
      <c r="G3145" s="82" t="s">
        <v>2577</v>
      </c>
      <c r="H3145" s="82" t="s">
        <v>2578</v>
      </c>
      <c r="I3145" s="80" t="s">
        <v>206</v>
      </c>
      <c r="J3145" s="80">
        <v>20</v>
      </c>
      <c r="K3145" s="80">
        <v>4</v>
      </c>
      <c r="L3145" s="80" t="s">
        <v>331</v>
      </c>
      <c r="M3145" s="80">
        <v>17</v>
      </c>
      <c r="N3145" s="80">
        <v>9.3076899999999991</v>
      </c>
      <c r="O3145" s="80">
        <v>2.3158340000000002</v>
      </c>
      <c r="P3145" s="80" t="s">
        <v>69</v>
      </c>
      <c r="Q3145" s="80">
        <v>0</v>
      </c>
      <c r="R3145" s="80">
        <v>2.6272389999999999</v>
      </c>
      <c r="S3145" s="80">
        <v>23.381664000000001</v>
      </c>
      <c r="T3145" s="80">
        <v>376468.64</v>
      </c>
      <c r="U3145" s="91">
        <f>Table1[[#This Row],[Distribution Amount (Dollars)]]/Table1[[#This Row],[NEWdatediff]]</f>
        <v>75293.728000000003</v>
      </c>
      <c r="V3145" s="82" t="s">
        <v>2579</v>
      </c>
      <c r="W3145" s="82" t="s">
        <v>71</v>
      </c>
      <c r="X3145" s="82" t="s">
        <v>2580</v>
      </c>
      <c r="Y3145" s="82" t="s">
        <v>182</v>
      </c>
      <c r="Z3145" s="82">
        <v>1</v>
      </c>
      <c r="AA3145" s="82" t="s">
        <v>210</v>
      </c>
      <c r="AB3145" s="82" t="s">
        <v>2581</v>
      </c>
      <c r="AC3145" s="82" t="s">
        <v>2582</v>
      </c>
      <c r="AD3145" s="82" t="s">
        <v>118</v>
      </c>
      <c r="AE3145" s="82" t="s">
        <v>2583</v>
      </c>
      <c r="AI3145" s="82" t="s">
        <v>1726</v>
      </c>
      <c r="AJ3145" s="82" t="s">
        <v>275</v>
      </c>
      <c r="AM3145" s="82" t="s">
        <v>380</v>
      </c>
      <c r="AN3145" s="82" t="s">
        <v>2584</v>
      </c>
      <c r="AO3145" s="82" t="s">
        <v>2585</v>
      </c>
      <c r="AP3145" s="82">
        <v>11072607</v>
      </c>
      <c r="AQ3145" s="82" t="s">
        <v>78</v>
      </c>
      <c r="AR3145" s="82" t="s">
        <v>4274</v>
      </c>
      <c r="AS3145" s="84">
        <v>42461</v>
      </c>
      <c r="AT3145" s="85">
        <v>2016</v>
      </c>
      <c r="AU3145" s="82" t="s">
        <v>4278</v>
      </c>
      <c r="AV3145" s="84">
        <v>43891</v>
      </c>
      <c r="AW3145" s="85">
        <v>2020</v>
      </c>
      <c r="AX3145" s="85">
        <f>Table1[[#This Row],[End TEST]]-Table1[[#This Row],[Start TEST]]</f>
        <v>4</v>
      </c>
      <c r="AY3145" s="85">
        <f>Table1[[#This Row],[TEST_Diff]]+1</f>
        <v>5</v>
      </c>
      <c r="AZ3145" s="92">
        <f>DATEDIF(Table1[[#This Row],[Start Year]],Table1[[#This Row],[End Year]],"d") / 365</f>
        <v>3.9178082191780823</v>
      </c>
      <c r="BA3145" s="82">
        <v>3298075</v>
      </c>
      <c r="BB3145" s="82">
        <v>2702</v>
      </c>
      <c r="BC3145" s="82" t="s">
        <v>2586</v>
      </c>
      <c r="BD3145" s="82">
        <v>1</v>
      </c>
      <c r="BF3145" s="82">
        <v>1</v>
      </c>
      <c r="BG3145" s="82">
        <v>1</v>
      </c>
      <c r="BK3145" s="82">
        <v>1</v>
      </c>
      <c r="BO3145" s="82">
        <v>1</v>
      </c>
      <c r="BP3145" s="82">
        <v>1</v>
      </c>
      <c r="BW3145" s="82" t="s">
        <v>2587</v>
      </c>
    </row>
    <row r="3146" spans="1:75" x14ac:dyDescent="0.5">
      <c r="A3146" s="82">
        <v>282</v>
      </c>
      <c r="B3146" s="82" t="s">
        <v>2576</v>
      </c>
      <c r="D3146" s="90">
        <v>43579</v>
      </c>
      <c r="E3146" s="90" t="s">
        <v>2577</v>
      </c>
      <c r="F3146" s="90"/>
      <c r="G3146" s="82" t="s">
        <v>2577</v>
      </c>
      <c r="H3146" s="82" t="s">
        <v>2578</v>
      </c>
      <c r="I3146" s="80" t="s">
        <v>127</v>
      </c>
      <c r="J3146" s="80">
        <v>20</v>
      </c>
      <c r="K3146" s="80">
        <v>4</v>
      </c>
      <c r="L3146" s="80" t="s">
        <v>331</v>
      </c>
      <c r="M3146" s="80">
        <v>17</v>
      </c>
      <c r="N3146" s="80">
        <v>9.3076899999999991</v>
      </c>
      <c r="O3146" s="80">
        <v>2.3158340000000002</v>
      </c>
      <c r="P3146" s="80" t="s">
        <v>69</v>
      </c>
      <c r="Q3146" s="80">
        <v>0</v>
      </c>
      <c r="R3146" s="80">
        <v>2.6272389999999999</v>
      </c>
      <c r="S3146" s="80">
        <v>23.381664000000001</v>
      </c>
      <c r="T3146" s="80">
        <v>376468.64</v>
      </c>
      <c r="U3146" s="91">
        <f>Table1[[#This Row],[Distribution Amount (Dollars)]]/Table1[[#This Row],[NEWdatediff]]</f>
        <v>75293.728000000003</v>
      </c>
      <c r="V3146" s="82" t="s">
        <v>2579</v>
      </c>
      <c r="W3146" s="82" t="s">
        <v>71</v>
      </c>
      <c r="X3146" s="82" t="s">
        <v>2580</v>
      </c>
      <c r="Y3146" s="82" t="s">
        <v>182</v>
      </c>
      <c r="Z3146" s="82">
        <v>1</v>
      </c>
      <c r="AA3146" s="82" t="s">
        <v>210</v>
      </c>
      <c r="AB3146" s="82" t="s">
        <v>2581</v>
      </c>
      <c r="AC3146" s="82" t="s">
        <v>2582</v>
      </c>
      <c r="AD3146" s="82" t="s">
        <v>118</v>
      </c>
      <c r="AE3146" s="82" t="s">
        <v>2583</v>
      </c>
      <c r="AI3146" s="82" t="s">
        <v>1726</v>
      </c>
      <c r="AJ3146" s="82" t="s">
        <v>275</v>
      </c>
      <c r="AM3146" s="82" t="s">
        <v>380</v>
      </c>
      <c r="AN3146" s="82" t="s">
        <v>2584</v>
      </c>
      <c r="AO3146" s="82" t="s">
        <v>2585</v>
      </c>
      <c r="AP3146" s="82">
        <v>11072607</v>
      </c>
      <c r="AQ3146" s="82" t="s">
        <v>78</v>
      </c>
      <c r="AR3146" s="82" t="s">
        <v>4274</v>
      </c>
      <c r="AS3146" s="84">
        <v>42461</v>
      </c>
      <c r="AT3146" s="85">
        <v>2016</v>
      </c>
      <c r="AU3146" s="82" t="s">
        <v>4278</v>
      </c>
      <c r="AV3146" s="84">
        <v>43891</v>
      </c>
      <c r="AW3146" s="85">
        <v>2020</v>
      </c>
      <c r="AX3146" s="85">
        <f>Table1[[#This Row],[End TEST]]-Table1[[#This Row],[Start TEST]]</f>
        <v>4</v>
      </c>
      <c r="AY3146" s="85">
        <f>Table1[[#This Row],[TEST_Diff]]+1</f>
        <v>5</v>
      </c>
      <c r="AZ3146" s="92">
        <f>DATEDIF(Table1[[#This Row],[Start Year]],Table1[[#This Row],[End Year]],"d") / 365</f>
        <v>3.9178082191780823</v>
      </c>
      <c r="BA3146" s="82">
        <v>3298075</v>
      </c>
      <c r="BB3146" s="82">
        <v>2702</v>
      </c>
      <c r="BC3146" s="82" t="s">
        <v>2586</v>
      </c>
      <c r="BD3146" s="82">
        <v>1</v>
      </c>
      <c r="BF3146" s="82">
        <v>1</v>
      </c>
      <c r="BG3146" s="82">
        <v>1</v>
      </c>
      <c r="BK3146" s="82">
        <v>1</v>
      </c>
      <c r="BO3146" s="82">
        <v>1</v>
      </c>
      <c r="BP3146" s="82">
        <v>1</v>
      </c>
      <c r="BW3146" s="82" t="s">
        <v>2587</v>
      </c>
    </row>
    <row r="3147" spans="1:75" x14ac:dyDescent="0.5">
      <c r="A3147" s="82">
        <v>283</v>
      </c>
      <c r="B3147" s="82" t="s">
        <v>1602</v>
      </c>
      <c r="D3147" s="90">
        <v>43579</v>
      </c>
      <c r="E3147" s="90" t="s">
        <v>1603</v>
      </c>
      <c r="F3147" s="90"/>
      <c r="G3147" s="82" t="s">
        <v>1603</v>
      </c>
      <c r="H3147" s="82" t="s">
        <v>1604</v>
      </c>
      <c r="I3147" s="80" t="s">
        <v>97</v>
      </c>
      <c r="J3147" s="80">
        <v>20</v>
      </c>
      <c r="K3147" s="80">
        <v>2</v>
      </c>
      <c r="L3147" s="80" t="s">
        <v>179</v>
      </c>
      <c r="M3147" s="80">
        <v>98</v>
      </c>
      <c r="N3147" s="80">
        <v>-4.0383329999999997</v>
      </c>
      <c r="O3147" s="80">
        <v>21.758662999999999</v>
      </c>
      <c r="P3147" s="80" t="s">
        <v>69</v>
      </c>
      <c r="Q3147" s="80">
        <v>0</v>
      </c>
      <c r="R3147" s="80">
        <v>2.6272389999999999</v>
      </c>
      <c r="S3147" s="80">
        <v>23.381664000000001</v>
      </c>
      <c r="T3147" s="80">
        <v>2665600</v>
      </c>
      <c r="U3147" s="91">
        <f>Table1[[#This Row],[Distribution Amount (Dollars)]]/Table1[[#This Row],[NEWdatediff]]</f>
        <v>533120</v>
      </c>
      <c r="V3147" s="82" t="s">
        <v>1605</v>
      </c>
      <c r="W3147" s="82" t="s">
        <v>71</v>
      </c>
      <c r="X3147" s="82" t="s">
        <v>1606</v>
      </c>
      <c r="Y3147" s="82" t="s">
        <v>1607</v>
      </c>
      <c r="Z3147" s="82">
        <v>1</v>
      </c>
      <c r="AA3147" s="82" t="s">
        <v>210</v>
      </c>
      <c r="AB3147" s="82" t="s">
        <v>1608</v>
      </c>
      <c r="AC3147" s="82" t="s">
        <v>1609</v>
      </c>
      <c r="AD3147" s="82" t="s">
        <v>645</v>
      </c>
      <c r="AE3147" s="82" t="s">
        <v>1610</v>
      </c>
      <c r="AG3147" s="82" t="s">
        <v>577</v>
      </c>
      <c r="AI3147" s="82" t="s">
        <v>1611</v>
      </c>
      <c r="AJ3147" s="82" t="s">
        <v>275</v>
      </c>
      <c r="AL3147" s="82" t="s">
        <v>1612</v>
      </c>
      <c r="AM3147" s="82" t="s">
        <v>1613</v>
      </c>
      <c r="AN3147" s="82" t="s">
        <v>76</v>
      </c>
      <c r="AO3147" s="82" t="s">
        <v>1614</v>
      </c>
      <c r="AP3147" s="82">
        <v>13600000</v>
      </c>
      <c r="AQ3147" s="82" t="s">
        <v>78</v>
      </c>
      <c r="AR3147" s="82" t="s">
        <v>4275</v>
      </c>
      <c r="AS3147" s="84">
        <v>42476</v>
      </c>
      <c r="AT3147" s="85">
        <v>2016</v>
      </c>
      <c r="AU3147" s="82" t="s">
        <v>4278</v>
      </c>
      <c r="AV3147" s="84">
        <v>43921</v>
      </c>
      <c r="AW3147" s="85">
        <v>2020</v>
      </c>
      <c r="AX3147" s="85">
        <f>Table1[[#This Row],[End TEST]]-Table1[[#This Row],[Start TEST]]</f>
        <v>4</v>
      </c>
      <c r="AY3147" s="85">
        <f>Table1[[#This Row],[TEST_Diff]]+1</f>
        <v>5</v>
      </c>
      <c r="AZ3147" s="92">
        <f>DATEDIF(Table1[[#This Row],[Start Year]],Table1[[#This Row],[End Year]],"d") / 365</f>
        <v>3.9589041095890409</v>
      </c>
      <c r="BA3147" s="82">
        <v>766530</v>
      </c>
      <c r="BB3147" s="82">
        <v>1791891</v>
      </c>
      <c r="BC3147" s="82" t="s">
        <v>1615</v>
      </c>
      <c r="BD3147" s="82">
        <v>1</v>
      </c>
      <c r="BF3147" s="82">
        <v>1</v>
      </c>
      <c r="BG3147" s="82">
        <v>1</v>
      </c>
      <c r="BJ3147" s="82">
        <v>1</v>
      </c>
    </row>
    <row r="3148" spans="1:75" x14ac:dyDescent="0.5">
      <c r="A3148" s="82">
        <v>283</v>
      </c>
      <c r="B3148" s="82" t="s">
        <v>1602</v>
      </c>
      <c r="D3148" s="90">
        <v>43579</v>
      </c>
      <c r="E3148" s="90" t="s">
        <v>1603</v>
      </c>
      <c r="F3148" s="90"/>
      <c r="G3148" s="82" t="s">
        <v>1603</v>
      </c>
      <c r="H3148" s="82" t="s">
        <v>1604</v>
      </c>
      <c r="I3148" s="80" t="s">
        <v>127</v>
      </c>
      <c r="J3148" s="80">
        <v>20</v>
      </c>
      <c r="K3148" s="80">
        <v>2</v>
      </c>
      <c r="L3148" s="80" t="s">
        <v>179</v>
      </c>
      <c r="M3148" s="80">
        <v>98</v>
      </c>
      <c r="N3148" s="80">
        <v>-4.0383329999999997</v>
      </c>
      <c r="O3148" s="80">
        <v>21.758662999999999</v>
      </c>
      <c r="P3148" s="80" t="s">
        <v>69</v>
      </c>
      <c r="Q3148" s="80">
        <v>0</v>
      </c>
      <c r="R3148" s="80">
        <v>2.6272389999999999</v>
      </c>
      <c r="S3148" s="80">
        <v>23.381664000000001</v>
      </c>
      <c r="T3148" s="80">
        <v>2665600</v>
      </c>
      <c r="U3148" s="91">
        <f>Table1[[#This Row],[Distribution Amount (Dollars)]]/Table1[[#This Row],[NEWdatediff]]</f>
        <v>533120</v>
      </c>
      <c r="V3148" s="82" t="s">
        <v>1605</v>
      </c>
      <c r="W3148" s="82" t="s">
        <v>71</v>
      </c>
      <c r="X3148" s="82" t="s">
        <v>1606</v>
      </c>
      <c r="Y3148" s="82" t="s">
        <v>1607</v>
      </c>
      <c r="Z3148" s="82">
        <v>1</v>
      </c>
      <c r="AA3148" s="82" t="s">
        <v>210</v>
      </c>
      <c r="AB3148" s="82" t="s">
        <v>1608</v>
      </c>
      <c r="AC3148" s="82" t="s">
        <v>1609</v>
      </c>
      <c r="AD3148" s="82" t="s">
        <v>645</v>
      </c>
      <c r="AE3148" s="82" t="s">
        <v>1610</v>
      </c>
      <c r="AG3148" s="82" t="s">
        <v>577</v>
      </c>
      <c r="AI3148" s="82" t="s">
        <v>1611</v>
      </c>
      <c r="AJ3148" s="82" t="s">
        <v>275</v>
      </c>
      <c r="AL3148" s="82" t="s">
        <v>1612</v>
      </c>
      <c r="AM3148" s="82" t="s">
        <v>1613</v>
      </c>
      <c r="AN3148" s="82" t="s">
        <v>76</v>
      </c>
      <c r="AO3148" s="82" t="s">
        <v>1614</v>
      </c>
      <c r="AP3148" s="82">
        <v>13600000</v>
      </c>
      <c r="AQ3148" s="82" t="s">
        <v>78</v>
      </c>
      <c r="AR3148" s="82" t="s">
        <v>4275</v>
      </c>
      <c r="AS3148" s="84">
        <v>42476</v>
      </c>
      <c r="AT3148" s="85">
        <v>2016</v>
      </c>
      <c r="AU3148" s="82" t="s">
        <v>4278</v>
      </c>
      <c r="AV3148" s="84">
        <v>43921</v>
      </c>
      <c r="AW3148" s="85">
        <v>2020</v>
      </c>
      <c r="AX3148" s="85">
        <f>Table1[[#This Row],[End TEST]]-Table1[[#This Row],[Start TEST]]</f>
        <v>4</v>
      </c>
      <c r="AY3148" s="85">
        <f>Table1[[#This Row],[TEST_Diff]]+1</f>
        <v>5</v>
      </c>
      <c r="AZ3148" s="92">
        <f>DATEDIF(Table1[[#This Row],[Start Year]],Table1[[#This Row],[End Year]],"d") / 365</f>
        <v>3.9589041095890409</v>
      </c>
      <c r="BA3148" s="82">
        <v>766530</v>
      </c>
      <c r="BB3148" s="82">
        <v>1791891</v>
      </c>
      <c r="BC3148" s="82" t="s">
        <v>1615</v>
      </c>
      <c r="BD3148" s="82">
        <v>1</v>
      </c>
      <c r="BF3148" s="82">
        <v>1</v>
      </c>
      <c r="BG3148" s="82">
        <v>1</v>
      </c>
      <c r="BJ3148" s="82">
        <v>1</v>
      </c>
    </row>
    <row r="3149" spans="1:75" x14ac:dyDescent="0.5">
      <c r="A3149" s="82">
        <v>283</v>
      </c>
      <c r="B3149" s="82" t="s">
        <v>1602</v>
      </c>
      <c r="D3149" s="90">
        <v>43579</v>
      </c>
      <c r="E3149" s="90" t="s">
        <v>1603</v>
      </c>
      <c r="F3149" s="90"/>
      <c r="G3149" s="82" t="s">
        <v>1603</v>
      </c>
      <c r="H3149" s="82" t="s">
        <v>1604</v>
      </c>
      <c r="I3149" s="80" t="s">
        <v>80</v>
      </c>
      <c r="J3149" s="80">
        <v>20</v>
      </c>
      <c r="K3149" s="80">
        <v>2</v>
      </c>
      <c r="L3149" s="80" t="s">
        <v>179</v>
      </c>
      <c r="M3149" s="80">
        <v>98</v>
      </c>
      <c r="N3149" s="80">
        <v>-4.0383329999999997</v>
      </c>
      <c r="O3149" s="80">
        <v>21.758662999999999</v>
      </c>
      <c r="P3149" s="80" t="s">
        <v>69</v>
      </c>
      <c r="Q3149" s="80">
        <v>0</v>
      </c>
      <c r="R3149" s="80">
        <v>2.6272389999999999</v>
      </c>
      <c r="S3149" s="80">
        <v>23.381664000000001</v>
      </c>
      <c r="T3149" s="80">
        <v>2665600</v>
      </c>
      <c r="U3149" s="91">
        <f>Table1[[#This Row],[Distribution Amount (Dollars)]]/Table1[[#This Row],[NEWdatediff]]</f>
        <v>533120</v>
      </c>
      <c r="V3149" s="82" t="s">
        <v>1605</v>
      </c>
      <c r="W3149" s="82" t="s">
        <v>71</v>
      </c>
      <c r="X3149" s="82" t="s">
        <v>1606</v>
      </c>
      <c r="Y3149" s="82" t="s">
        <v>1607</v>
      </c>
      <c r="Z3149" s="82">
        <v>1</v>
      </c>
      <c r="AA3149" s="82" t="s">
        <v>210</v>
      </c>
      <c r="AB3149" s="82" t="s">
        <v>1608</v>
      </c>
      <c r="AC3149" s="82" t="s">
        <v>1609</v>
      </c>
      <c r="AD3149" s="82" t="s">
        <v>645</v>
      </c>
      <c r="AE3149" s="82" t="s">
        <v>1610</v>
      </c>
      <c r="AG3149" s="82" t="s">
        <v>577</v>
      </c>
      <c r="AI3149" s="82" t="s">
        <v>1611</v>
      </c>
      <c r="AJ3149" s="82" t="s">
        <v>275</v>
      </c>
      <c r="AL3149" s="82" t="s">
        <v>1612</v>
      </c>
      <c r="AM3149" s="82" t="s">
        <v>1613</v>
      </c>
      <c r="AN3149" s="82" t="s">
        <v>76</v>
      </c>
      <c r="AO3149" s="82" t="s">
        <v>1614</v>
      </c>
      <c r="AP3149" s="82">
        <v>13600000</v>
      </c>
      <c r="AQ3149" s="82" t="s">
        <v>78</v>
      </c>
      <c r="AR3149" s="82" t="s">
        <v>4275</v>
      </c>
      <c r="AS3149" s="84">
        <v>42476</v>
      </c>
      <c r="AT3149" s="85">
        <v>2016</v>
      </c>
      <c r="AU3149" s="82" t="s">
        <v>4278</v>
      </c>
      <c r="AV3149" s="84">
        <v>43921</v>
      </c>
      <c r="AW3149" s="85">
        <v>2020</v>
      </c>
      <c r="AX3149" s="85">
        <f>Table1[[#This Row],[End TEST]]-Table1[[#This Row],[Start TEST]]</f>
        <v>4</v>
      </c>
      <c r="AY3149" s="85">
        <f>Table1[[#This Row],[TEST_Diff]]+1</f>
        <v>5</v>
      </c>
      <c r="AZ3149" s="92">
        <f>DATEDIF(Table1[[#This Row],[Start Year]],Table1[[#This Row],[End Year]],"d") / 365</f>
        <v>3.9589041095890409</v>
      </c>
      <c r="BA3149" s="82">
        <v>766530</v>
      </c>
      <c r="BB3149" s="82">
        <v>1791891</v>
      </c>
      <c r="BC3149" s="82" t="s">
        <v>1615</v>
      </c>
      <c r="BD3149" s="82">
        <v>1</v>
      </c>
      <c r="BF3149" s="82">
        <v>1</v>
      </c>
      <c r="BG3149" s="82">
        <v>1</v>
      </c>
      <c r="BJ3149" s="82">
        <v>1</v>
      </c>
    </row>
    <row r="3150" spans="1:75" x14ac:dyDescent="0.5">
      <c r="A3150" s="82">
        <v>283</v>
      </c>
      <c r="B3150" s="82" t="s">
        <v>1602</v>
      </c>
      <c r="D3150" s="90">
        <v>43579</v>
      </c>
      <c r="E3150" s="90" t="s">
        <v>1603</v>
      </c>
      <c r="F3150" s="90"/>
      <c r="G3150" s="82" t="s">
        <v>1603</v>
      </c>
      <c r="H3150" s="82" t="s">
        <v>1604</v>
      </c>
      <c r="I3150" s="80" t="s">
        <v>128</v>
      </c>
      <c r="J3150" s="80">
        <v>20</v>
      </c>
      <c r="K3150" s="80">
        <v>2</v>
      </c>
      <c r="L3150" s="80" t="s">
        <v>179</v>
      </c>
      <c r="M3150" s="80">
        <v>98</v>
      </c>
      <c r="N3150" s="80">
        <v>-4.0383329999999997</v>
      </c>
      <c r="O3150" s="80">
        <v>21.758662999999999</v>
      </c>
      <c r="P3150" s="80" t="s">
        <v>69</v>
      </c>
      <c r="Q3150" s="80">
        <v>0</v>
      </c>
      <c r="R3150" s="80">
        <v>2.6272389999999999</v>
      </c>
      <c r="S3150" s="80">
        <v>23.381664000000001</v>
      </c>
      <c r="T3150" s="80">
        <v>2665600</v>
      </c>
      <c r="U3150" s="91">
        <f>Table1[[#This Row],[Distribution Amount (Dollars)]]/Table1[[#This Row],[NEWdatediff]]</f>
        <v>533120</v>
      </c>
      <c r="V3150" s="82" t="s">
        <v>1605</v>
      </c>
      <c r="W3150" s="82" t="s">
        <v>71</v>
      </c>
      <c r="X3150" s="82" t="s">
        <v>1606</v>
      </c>
      <c r="Y3150" s="82" t="s">
        <v>1607</v>
      </c>
      <c r="Z3150" s="82">
        <v>1</v>
      </c>
      <c r="AA3150" s="82" t="s">
        <v>210</v>
      </c>
      <c r="AB3150" s="82" t="s">
        <v>1608</v>
      </c>
      <c r="AC3150" s="82" t="s">
        <v>1609</v>
      </c>
      <c r="AD3150" s="82" t="s">
        <v>645</v>
      </c>
      <c r="AE3150" s="82" t="s">
        <v>1610</v>
      </c>
      <c r="AG3150" s="82" t="s">
        <v>577</v>
      </c>
      <c r="AI3150" s="82" t="s">
        <v>1611</v>
      </c>
      <c r="AJ3150" s="82" t="s">
        <v>275</v>
      </c>
      <c r="AL3150" s="82" t="s">
        <v>1612</v>
      </c>
      <c r="AM3150" s="82" t="s">
        <v>1613</v>
      </c>
      <c r="AN3150" s="82" t="s">
        <v>76</v>
      </c>
      <c r="AO3150" s="82" t="s">
        <v>1614</v>
      </c>
      <c r="AP3150" s="82">
        <v>13600000</v>
      </c>
      <c r="AQ3150" s="82" t="s">
        <v>78</v>
      </c>
      <c r="AR3150" s="82" t="s">
        <v>4275</v>
      </c>
      <c r="AS3150" s="84">
        <v>42476</v>
      </c>
      <c r="AT3150" s="85">
        <v>2016</v>
      </c>
      <c r="AU3150" s="82" t="s">
        <v>4278</v>
      </c>
      <c r="AV3150" s="84">
        <v>43921</v>
      </c>
      <c r="AW3150" s="85">
        <v>2020</v>
      </c>
      <c r="AX3150" s="85">
        <f>Table1[[#This Row],[End TEST]]-Table1[[#This Row],[Start TEST]]</f>
        <v>4</v>
      </c>
      <c r="AY3150" s="85">
        <f>Table1[[#This Row],[TEST_Diff]]+1</f>
        <v>5</v>
      </c>
      <c r="AZ3150" s="92">
        <f>DATEDIF(Table1[[#This Row],[Start Year]],Table1[[#This Row],[End Year]],"d") / 365</f>
        <v>3.9589041095890409</v>
      </c>
      <c r="BA3150" s="82">
        <v>766530</v>
      </c>
      <c r="BB3150" s="82">
        <v>1791891</v>
      </c>
      <c r="BC3150" s="82" t="s">
        <v>1615</v>
      </c>
      <c r="BD3150" s="82">
        <v>1</v>
      </c>
      <c r="BF3150" s="82">
        <v>1</v>
      </c>
      <c r="BG3150" s="82">
        <v>1</v>
      </c>
      <c r="BJ3150" s="82">
        <v>1</v>
      </c>
    </row>
    <row r="3151" spans="1:75" x14ac:dyDescent="0.5">
      <c r="A3151" s="82">
        <v>283</v>
      </c>
      <c r="B3151" s="82" t="s">
        <v>1602</v>
      </c>
      <c r="D3151" s="90">
        <v>43579</v>
      </c>
      <c r="E3151" s="90" t="s">
        <v>1603</v>
      </c>
      <c r="F3151" s="90"/>
      <c r="G3151" s="82" t="s">
        <v>1603</v>
      </c>
      <c r="H3151" s="82" t="s">
        <v>1604</v>
      </c>
      <c r="I3151" s="80" t="s">
        <v>129</v>
      </c>
      <c r="J3151" s="80">
        <v>20</v>
      </c>
      <c r="K3151" s="80">
        <v>2</v>
      </c>
      <c r="L3151" s="80" t="s">
        <v>179</v>
      </c>
      <c r="M3151" s="80">
        <v>98</v>
      </c>
      <c r="N3151" s="80">
        <v>-4.0383329999999997</v>
      </c>
      <c r="O3151" s="80">
        <v>21.758662999999999</v>
      </c>
      <c r="P3151" s="80" t="s">
        <v>69</v>
      </c>
      <c r="Q3151" s="80">
        <v>0</v>
      </c>
      <c r="R3151" s="80">
        <v>2.6272389999999999</v>
      </c>
      <c r="S3151" s="80">
        <v>23.381664000000001</v>
      </c>
      <c r="T3151" s="80">
        <v>2665600</v>
      </c>
      <c r="U3151" s="91">
        <f>Table1[[#This Row],[Distribution Amount (Dollars)]]/Table1[[#This Row],[NEWdatediff]]</f>
        <v>533120</v>
      </c>
      <c r="V3151" s="82" t="s">
        <v>1605</v>
      </c>
      <c r="W3151" s="82" t="s">
        <v>71</v>
      </c>
      <c r="X3151" s="82" t="s">
        <v>1606</v>
      </c>
      <c r="Y3151" s="82" t="s">
        <v>1607</v>
      </c>
      <c r="Z3151" s="82">
        <v>1</v>
      </c>
      <c r="AA3151" s="82" t="s">
        <v>210</v>
      </c>
      <c r="AB3151" s="82" t="s">
        <v>1608</v>
      </c>
      <c r="AC3151" s="82" t="s">
        <v>1609</v>
      </c>
      <c r="AD3151" s="82" t="s">
        <v>645</v>
      </c>
      <c r="AE3151" s="82" t="s">
        <v>1610</v>
      </c>
      <c r="AG3151" s="82" t="s">
        <v>577</v>
      </c>
      <c r="AI3151" s="82" t="s">
        <v>1611</v>
      </c>
      <c r="AJ3151" s="82" t="s">
        <v>275</v>
      </c>
      <c r="AL3151" s="82" t="s">
        <v>1612</v>
      </c>
      <c r="AM3151" s="82" t="s">
        <v>1613</v>
      </c>
      <c r="AN3151" s="82" t="s">
        <v>76</v>
      </c>
      <c r="AO3151" s="82" t="s">
        <v>1614</v>
      </c>
      <c r="AP3151" s="82">
        <v>13600000</v>
      </c>
      <c r="AQ3151" s="82" t="s">
        <v>78</v>
      </c>
      <c r="AR3151" s="82" t="s">
        <v>4275</v>
      </c>
      <c r="AS3151" s="84">
        <v>42476</v>
      </c>
      <c r="AT3151" s="85">
        <v>2016</v>
      </c>
      <c r="AU3151" s="82" t="s">
        <v>4278</v>
      </c>
      <c r="AV3151" s="84">
        <v>43921</v>
      </c>
      <c r="AW3151" s="85">
        <v>2020</v>
      </c>
      <c r="AX3151" s="85">
        <f>Table1[[#This Row],[End TEST]]-Table1[[#This Row],[Start TEST]]</f>
        <v>4</v>
      </c>
      <c r="AY3151" s="85">
        <f>Table1[[#This Row],[TEST_Diff]]+1</f>
        <v>5</v>
      </c>
      <c r="AZ3151" s="92">
        <f>DATEDIF(Table1[[#This Row],[Start Year]],Table1[[#This Row],[End Year]],"d") / 365</f>
        <v>3.9589041095890409</v>
      </c>
      <c r="BA3151" s="82">
        <v>766530</v>
      </c>
      <c r="BB3151" s="82">
        <v>1791891</v>
      </c>
      <c r="BC3151" s="82" t="s">
        <v>1615</v>
      </c>
      <c r="BD3151" s="82">
        <v>1</v>
      </c>
      <c r="BF3151" s="82">
        <v>1</v>
      </c>
      <c r="BG3151" s="82">
        <v>1</v>
      </c>
      <c r="BJ3151" s="82">
        <v>1</v>
      </c>
    </row>
    <row r="3152" spans="1:75" x14ac:dyDescent="0.5">
      <c r="A3152" s="82">
        <v>283</v>
      </c>
      <c r="B3152" s="82" t="s">
        <v>1602</v>
      </c>
      <c r="D3152" s="90">
        <v>43579</v>
      </c>
      <c r="E3152" s="90" t="s">
        <v>1603</v>
      </c>
      <c r="F3152" s="90"/>
      <c r="G3152" s="82" t="s">
        <v>1603</v>
      </c>
      <c r="H3152" s="82" t="s">
        <v>1604</v>
      </c>
      <c r="I3152" s="80" t="s">
        <v>97</v>
      </c>
      <c r="J3152" s="80">
        <v>20</v>
      </c>
      <c r="K3152" s="80">
        <v>2</v>
      </c>
      <c r="L3152" s="80" t="s">
        <v>645</v>
      </c>
      <c r="M3152" s="80">
        <v>2</v>
      </c>
      <c r="N3152" s="80">
        <v>56.130367</v>
      </c>
      <c r="O3152" s="80">
        <v>-106.346771</v>
      </c>
      <c r="P3152" s="80" t="s">
        <v>646</v>
      </c>
      <c r="Q3152" s="80">
        <v>0</v>
      </c>
      <c r="R3152" s="80">
        <v>56.130367</v>
      </c>
      <c r="S3152" s="80">
        <v>-106.346771</v>
      </c>
      <c r="T3152" s="80">
        <v>54400</v>
      </c>
      <c r="U3152" s="91">
        <f>Table1[[#This Row],[Distribution Amount (Dollars)]]/Table1[[#This Row],[NEWdatediff]]</f>
        <v>10880</v>
      </c>
      <c r="V3152" s="82" t="s">
        <v>1605</v>
      </c>
      <c r="W3152" s="82" t="s">
        <v>71</v>
      </c>
      <c r="X3152" s="82" t="s">
        <v>1606</v>
      </c>
      <c r="Y3152" s="82" t="s">
        <v>1607</v>
      </c>
      <c r="Z3152" s="82">
        <v>1</v>
      </c>
      <c r="AA3152" s="82" t="s">
        <v>210</v>
      </c>
      <c r="AB3152" s="82" t="s">
        <v>1608</v>
      </c>
      <c r="AC3152" s="82" t="s">
        <v>1609</v>
      </c>
      <c r="AD3152" s="82" t="s">
        <v>179</v>
      </c>
      <c r="AE3152" s="82" t="s">
        <v>1610</v>
      </c>
      <c r="AG3152" s="82" t="s">
        <v>577</v>
      </c>
      <c r="AI3152" s="82" t="s">
        <v>1611</v>
      </c>
      <c r="AJ3152" s="82" t="s">
        <v>275</v>
      </c>
      <c r="AL3152" s="82" t="s">
        <v>1612</v>
      </c>
      <c r="AM3152" s="82" t="s">
        <v>1613</v>
      </c>
      <c r="AN3152" s="82" t="s">
        <v>76</v>
      </c>
      <c r="AO3152" s="82" t="s">
        <v>1614</v>
      </c>
      <c r="AP3152" s="82">
        <v>13600000</v>
      </c>
      <c r="AQ3152" s="82" t="s">
        <v>78</v>
      </c>
      <c r="AR3152" s="82" t="s">
        <v>4275</v>
      </c>
      <c r="AS3152" s="84">
        <v>42476</v>
      </c>
      <c r="AT3152" s="85">
        <v>2016</v>
      </c>
      <c r="AU3152" s="82" t="s">
        <v>4278</v>
      </c>
      <c r="AV3152" s="84">
        <v>43921</v>
      </c>
      <c r="AW3152" s="85">
        <v>2020</v>
      </c>
      <c r="AX3152" s="85">
        <f>Table1[[#This Row],[End TEST]]-Table1[[#This Row],[Start TEST]]</f>
        <v>4</v>
      </c>
      <c r="AY3152" s="85">
        <f>Table1[[#This Row],[TEST_Diff]]+1</f>
        <v>5</v>
      </c>
      <c r="AZ3152" s="92">
        <f>DATEDIF(Table1[[#This Row],[Start Year]],Table1[[#This Row],[End Year]],"d") / 365</f>
        <v>3.9589041095890409</v>
      </c>
      <c r="BA3152" s="82">
        <v>766530</v>
      </c>
      <c r="BB3152" s="82">
        <v>1791891</v>
      </c>
      <c r="BC3152" s="82" t="s">
        <v>1615</v>
      </c>
      <c r="BD3152" s="82">
        <v>1</v>
      </c>
      <c r="BF3152" s="82">
        <v>1</v>
      </c>
      <c r="BG3152" s="82">
        <v>1</v>
      </c>
      <c r="BJ3152" s="82">
        <v>1</v>
      </c>
    </row>
    <row r="3153" spans="1:75" x14ac:dyDescent="0.5">
      <c r="A3153" s="82">
        <v>283</v>
      </c>
      <c r="B3153" s="82" t="s">
        <v>1602</v>
      </c>
      <c r="D3153" s="90">
        <v>43579</v>
      </c>
      <c r="E3153" s="90" t="s">
        <v>1603</v>
      </c>
      <c r="F3153" s="90"/>
      <c r="G3153" s="82" t="s">
        <v>1603</v>
      </c>
      <c r="H3153" s="82" t="s">
        <v>1604</v>
      </c>
      <c r="I3153" s="80" t="s">
        <v>127</v>
      </c>
      <c r="J3153" s="80">
        <v>20</v>
      </c>
      <c r="K3153" s="80">
        <v>2</v>
      </c>
      <c r="L3153" s="80" t="s">
        <v>645</v>
      </c>
      <c r="M3153" s="80">
        <v>2</v>
      </c>
      <c r="N3153" s="80">
        <v>56.130367</v>
      </c>
      <c r="O3153" s="80">
        <v>-106.346771</v>
      </c>
      <c r="P3153" s="80" t="s">
        <v>646</v>
      </c>
      <c r="Q3153" s="80">
        <v>0</v>
      </c>
      <c r="R3153" s="80">
        <v>56.130367</v>
      </c>
      <c r="S3153" s="80">
        <v>-106.346771</v>
      </c>
      <c r="T3153" s="80">
        <v>54400</v>
      </c>
      <c r="U3153" s="91">
        <f>Table1[[#This Row],[Distribution Amount (Dollars)]]/Table1[[#This Row],[NEWdatediff]]</f>
        <v>10880</v>
      </c>
      <c r="V3153" s="82" t="s">
        <v>1605</v>
      </c>
      <c r="W3153" s="82" t="s">
        <v>71</v>
      </c>
      <c r="X3153" s="82" t="s">
        <v>1606</v>
      </c>
      <c r="Y3153" s="82" t="s">
        <v>1607</v>
      </c>
      <c r="Z3153" s="82">
        <v>1</v>
      </c>
      <c r="AA3153" s="82" t="s">
        <v>210</v>
      </c>
      <c r="AB3153" s="82" t="s">
        <v>1608</v>
      </c>
      <c r="AC3153" s="82" t="s">
        <v>1609</v>
      </c>
      <c r="AD3153" s="82" t="s">
        <v>179</v>
      </c>
      <c r="AE3153" s="82" t="s">
        <v>1610</v>
      </c>
      <c r="AG3153" s="82" t="s">
        <v>577</v>
      </c>
      <c r="AI3153" s="82" t="s">
        <v>1611</v>
      </c>
      <c r="AJ3153" s="82" t="s">
        <v>275</v>
      </c>
      <c r="AL3153" s="82" t="s">
        <v>1612</v>
      </c>
      <c r="AM3153" s="82" t="s">
        <v>1613</v>
      </c>
      <c r="AN3153" s="82" t="s">
        <v>76</v>
      </c>
      <c r="AO3153" s="82" t="s">
        <v>1614</v>
      </c>
      <c r="AP3153" s="82">
        <v>13600000</v>
      </c>
      <c r="AQ3153" s="82" t="s">
        <v>78</v>
      </c>
      <c r="AR3153" s="82" t="s">
        <v>4275</v>
      </c>
      <c r="AS3153" s="84">
        <v>42476</v>
      </c>
      <c r="AT3153" s="85">
        <v>2016</v>
      </c>
      <c r="AU3153" s="82" t="s">
        <v>4278</v>
      </c>
      <c r="AV3153" s="84">
        <v>43921</v>
      </c>
      <c r="AW3153" s="85">
        <v>2020</v>
      </c>
      <c r="AX3153" s="85">
        <f>Table1[[#This Row],[End TEST]]-Table1[[#This Row],[Start TEST]]</f>
        <v>4</v>
      </c>
      <c r="AY3153" s="85">
        <f>Table1[[#This Row],[TEST_Diff]]+1</f>
        <v>5</v>
      </c>
      <c r="AZ3153" s="92">
        <f>DATEDIF(Table1[[#This Row],[Start Year]],Table1[[#This Row],[End Year]],"d") / 365</f>
        <v>3.9589041095890409</v>
      </c>
      <c r="BA3153" s="82">
        <v>766530</v>
      </c>
      <c r="BB3153" s="82">
        <v>1791891</v>
      </c>
      <c r="BC3153" s="82" t="s">
        <v>1615</v>
      </c>
      <c r="BD3153" s="82">
        <v>1</v>
      </c>
      <c r="BF3153" s="82">
        <v>1</v>
      </c>
      <c r="BG3153" s="82">
        <v>1</v>
      </c>
      <c r="BJ3153" s="82">
        <v>1</v>
      </c>
    </row>
    <row r="3154" spans="1:75" x14ac:dyDescent="0.5">
      <c r="A3154" s="82">
        <v>283</v>
      </c>
      <c r="B3154" s="82" t="s">
        <v>1602</v>
      </c>
      <c r="D3154" s="90">
        <v>43579</v>
      </c>
      <c r="E3154" s="90" t="s">
        <v>1603</v>
      </c>
      <c r="F3154" s="90"/>
      <c r="G3154" s="82" t="s">
        <v>1603</v>
      </c>
      <c r="H3154" s="82" t="s">
        <v>1604</v>
      </c>
      <c r="I3154" s="80" t="s">
        <v>80</v>
      </c>
      <c r="J3154" s="80">
        <v>20</v>
      </c>
      <c r="K3154" s="80">
        <v>2</v>
      </c>
      <c r="L3154" s="80" t="s">
        <v>645</v>
      </c>
      <c r="M3154" s="80">
        <v>2</v>
      </c>
      <c r="N3154" s="80">
        <v>56.130367</v>
      </c>
      <c r="O3154" s="80">
        <v>-106.346771</v>
      </c>
      <c r="P3154" s="80" t="s">
        <v>646</v>
      </c>
      <c r="Q3154" s="80">
        <v>0</v>
      </c>
      <c r="R3154" s="80">
        <v>56.130367</v>
      </c>
      <c r="S3154" s="80">
        <v>-106.346771</v>
      </c>
      <c r="T3154" s="80">
        <v>54400</v>
      </c>
      <c r="U3154" s="91">
        <f>Table1[[#This Row],[Distribution Amount (Dollars)]]/Table1[[#This Row],[NEWdatediff]]</f>
        <v>10880</v>
      </c>
      <c r="V3154" s="82" t="s">
        <v>1605</v>
      </c>
      <c r="W3154" s="82" t="s">
        <v>71</v>
      </c>
      <c r="X3154" s="82" t="s">
        <v>1606</v>
      </c>
      <c r="Y3154" s="82" t="s">
        <v>1607</v>
      </c>
      <c r="Z3154" s="82">
        <v>1</v>
      </c>
      <c r="AA3154" s="82" t="s">
        <v>210</v>
      </c>
      <c r="AB3154" s="82" t="s">
        <v>1608</v>
      </c>
      <c r="AC3154" s="82" t="s">
        <v>1609</v>
      </c>
      <c r="AD3154" s="82" t="s">
        <v>179</v>
      </c>
      <c r="AE3154" s="82" t="s">
        <v>1610</v>
      </c>
      <c r="AG3154" s="82" t="s">
        <v>577</v>
      </c>
      <c r="AI3154" s="82" t="s">
        <v>1611</v>
      </c>
      <c r="AJ3154" s="82" t="s">
        <v>275</v>
      </c>
      <c r="AL3154" s="82" t="s">
        <v>1612</v>
      </c>
      <c r="AM3154" s="82" t="s">
        <v>1613</v>
      </c>
      <c r="AN3154" s="82" t="s">
        <v>76</v>
      </c>
      <c r="AO3154" s="82" t="s">
        <v>1614</v>
      </c>
      <c r="AP3154" s="82">
        <v>13600000</v>
      </c>
      <c r="AQ3154" s="82" t="s">
        <v>78</v>
      </c>
      <c r="AR3154" s="82" t="s">
        <v>4275</v>
      </c>
      <c r="AS3154" s="84">
        <v>42476</v>
      </c>
      <c r="AT3154" s="85">
        <v>2016</v>
      </c>
      <c r="AU3154" s="82" t="s">
        <v>4278</v>
      </c>
      <c r="AV3154" s="84">
        <v>43921</v>
      </c>
      <c r="AW3154" s="85">
        <v>2020</v>
      </c>
      <c r="AX3154" s="85">
        <f>Table1[[#This Row],[End TEST]]-Table1[[#This Row],[Start TEST]]</f>
        <v>4</v>
      </c>
      <c r="AY3154" s="85">
        <f>Table1[[#This Row],[TEST_Diff]]+1</f>
        <v>5</v>
      </c>
      <c r="AZ3154" s="92">
        <f>DATEDIF(Table1[[#This Row],[Start Year]],Table1[[#This Row],[End Year]],"d") / 365</f>
        <v>3.9589041095890409</v>
      </c>
      <c r="BA3154" s="82">
        <v>766530</v>
      </c>
      <c r="BB3154" s="82">
        <v>1791891</v>
      </c>
      <c r="BC3154" s="82" t="s">
        <v>1615</v>
      </c>
      <c r="BD3154" s="82">
        <v>1</v>
      </c>
      <c r="BF3154" s="82">
        <v>1</v>
      </c>
      <c r="BG3154" s="82">
        <v>1</v>
      </c>
      <c r="BJ3154" s="82">
        <v>1</v>
      </c>
    </row>
    <row r="3155" spans="1:75" x14ac:dyDescent="0.5">
      <c r="A3155" s="82">
        <v>283</v>
      </c>
      <c r="B3155" s="82" t="s">
        <v>1602</v>
      </c>
      <c r="D3155" s="90">
        <v>43579</v>
      </c>
      <c r="E3155" s="90" t="s">
        <v>1603</v>
      </c>
      <c r="F3155" s="90"/>
      <c r="G3155" s="82" t="s">
        <v>1603</v>
      </c>
      <c r="H3155" s="82" t="s">
        <v>1604</v>
      </c>
      <c r="I3155" s="80" t="s">
        <v>128</v>
      </c>
      <c r="J3155" s="80">
        <v>20</v>
      </c>
      <c r="K3155" s="80">
        <v>2</v>
      </c>
      <c r="L3155" s="80" t="s">
        <v>645</v>
      </c>
      <c r="M3155" s="80">
        <v>2</v>
      </c>
      <c r="N3155" s="80">
        <v>56.130367</v>
      </c>
      <c r="O3155" s="80">
        <v>-106.346771</v>
      </c>
      <c r="P3155" s="80" t="s">
        <v>646</v>
      </c>
      <c r="Q3155" s="80">
        <v>0</v>
      </c>
      <c r="R3155" s="80">
        <v>56.130367</v>
      </c>
      <c r="S3155" s="80">
        <v>-106.346771</v>
      </c>
      <c r="T3155" s="80">
        <v>54400</v>
      </c>
      <c r="U3155" s="91">
        <f>Table1[[#This Row],[Distribution Amount (Dollars)]]/Table1[[#This Row],[NEWdatediff]]</f>
        <v>10880</v>
      </c>
      <c r="V3155" s="82" t="s">
        <v>1605</v>
      </c>
      <c r="W3155" s="82" t="s">
        <v>71</v>
      </c>
      <c r="X3155" s="82" t="s">
        <v>1606</v>
      </c>
      <c r="Y3155" s="82" t="s">
        <v>1607</v>
      </c>
      <c r="Z3155" s="82">
        <v>1</v>
      </c>
      <c r="AA3155" s="82" t="s">
        <v>210</v>
      </c>
      <c r="AB3155" s="82" t="s">
        <v>1608</v>
      </c>
      <c r="AC3155" s="82" t="s">
        <v>1609</v>
      </c>
      <c r="AD3155" s="82" t="s">
        <v>179</v>
      </c>
      <c r="AE3155" s="82" t="s">
        <v>1610</v>
      </c>
      <c r="AG3155" s="82" t="s">
        <v>577</v>
      </c>
      <c r="AI3155" s="82" t="s">
        <v>1611</v>
      </c>
      <c r="AJ3155" s="82" t="s">
        <v>275</v>
      </c>
      <c r="AL3155" s="82" t="s">
        <v>1612</v>
      </c>
      <c r="AM3155" s="82" t="s">
        <v>1613</v>
      </c>
      <c r="AN3155" s="82" t="s">
        <v>76</v>
      </c>
      <c r="AO3155" s="82" t="s">
        <v>1614</v>
      </c>
      <c r="AP3155" s="82">
        <v>13600000</v>
      </c>
      <c r="AQ3155" s="82" t="s">
        <v>78</v>
      </c>
      <c r="AR3155" s="82" t="s">
        <v>4275</v>
      </c>
      <c r="AS3155" s="84">
        <v>42476</v>
      </c>
      <c r="AT3155" s="85">
        <v>2016</v>
      </c>
      <c r="AU3155" s="82" t="s">
        <v>4278</v>
      </c>
      <c r="AV3155" s="84">
        <v>43921</v>
      </c>
      <c r="AW3155" s="85">
        <v>2020</v>
      </c>
      <c r="AX3155" s="85">
        <f>Table1[[#This Row],[End TEST]]-Table1[[#This Row],[Start TEST]]</f>
        <v>4</v>
      </c>
      <c r="AY3155" s="85">
        <f>Table1[[#This Row],[TEST_Diff]]+1</f>
        <v>5</v>
      </c>
      <c r="AZ3155" s="92">
        <f>DATEDIF(Table1[[#This Row],[Start Year]],Table1[[#This Row],[End Year]],"d") / 365</f>
        <v>3.9589041095890409</v>
      </c>
      <c r="BA3155" s="82">
        <v>766530</v>
      </c>
      <c r="BB3155" s="82">
        <v>1791891</v>
      </c>
      <c r="BC3155" s="82" t="s">
        <v>1615</v>
      </c>
      <c r="BD3155" s="82">
        <v>1</v>
      </c>
      <c r="BF3155" s="82">
        <v>1</v>
      </c>
      <c r="BG3155" s="82">
        <v>1</v>
      </c>
      <c r="BJ3155" s="82">
        <v>1</v>
      </c>
    </row>
    <row r="3156" spans="1:75" x14ac:dyDescent="0.5">
      <c r="A3156" s="82">
        <v>283</v>
      </c>
      <c r="B3156" s="82" t="s">
        <v>1602</v>
      </c>
      <c r="D3156" s="90">
        <v>43579</v>
      </c>
      <c r="E3156" s="90" t="s">
        <v>1603</v>
      </c>
      <c r="F3156" s="90"/>
      <c r="G3156" s="82" t="s">
        <v>1603</v>
      </c>
      <c r="H3156" s="82" t="s">
        <v>1604</v>
      </c>
      <c r="I3156" s="80" t="s">
        <v>129</v>
      </c>
      <c r="J3156" s="80">
        <v>20</v>
      </c>
      <c r="K3156" s="80">
        <v>2</v>
      </c>
      <c r="L3156" s="80" t="s">
        <v>645</v>
      </c>
      <c r="M3156" s="80">
        <v>2</v>
      </c>
      <c r="N3156" s="80">
        <v>56.130367</v>
      </c>
      <c r="O3156" s="80">
        <v>-106.346771</v>
      </c>
      <c r="P3156" s="80" t="s">
        <v>646</v>
      </c>
      <c r="Q3156" s="80">
        <v>0</v>
      </c>
      <c r="R3156" s="80">
        <v>56.130367</v>
      </c>
      <c r="S3156" s="80">
        <v>-106.346771</v>
      </c>
      <c r="T3156" s="80">
        <v>54400</v>
      </c>
      <c r="U3156" s="91">
        <f>Table1[[#This Row],[Distribution Amount (Dollars)]]/Table1[[#This Row],[NEWdatediff]]</f>
        <v>10880</v>
      </c>
      <c r="V3156" s="82" t="s">
        <v>1605</v>
      </c>
      <c r="W3156" s="82" t="s">
        <v>71</v>
      </c>
      <c r="X3156" s="82" t="s">
        <v>1606</v>
      </c>
      <c r="Y3156" s="82" t="s">
        <v>1607</v>
      </c>
      <c r="Z3156" s="82">
        <v>1</v>
      </c>
      <c r="AA3156" s="82" t="s">
        <v>210</v>
      </c>
      <c r="AB3156" s="82" t="s">
        <v>1608</v>
      </c>
      <c r="AC3156" s="82" t="s">
        <v>1609</v>
      </c>
      <c r="AD3156" s="82" t="s">
        <v>179</v>
      </c>
      <c r="AE3156" s="82" t="s">
        <v>1610</v>
      </c>
      <c r="AG3156" s="82" t="s">
        <v>577</v>
      </c>
      <c r="AI3156" s="82" t="s">
        <v>1611</v>
      </c>
      <c r="AJ3156" s="82" t="s">
        <v>275</v>
      </c>
      <c r="AL3156" s="82" t="s">
        <v>1612</v>
      </c>
      <c r="AM3156" s="82" t="s">
        <v>1613</v>
      </c>
      <c r="AN3156" s="82" t="s">
        <v>76</v>
      </c>
      <c r="AO3156" s="82" t="s">
        <v>1614</v>
      </c>
      <c r="AP3156" s="82">
        <v>13600000</v>
      </c>
      <c r="AQ3156" s="82" t="s">
        <v>78</v>
      </c>
      <c r="AR3156" s="82" t="s">
        <v>4275</v>
      </c>
      <c r="AS3156" s="84">
        <v>42476</v>
      </c>
      <c r="AT3156" s="85">
        <v>2016</v>
      </c>
      <c r="AU3156" s="82" t="s">
        <v>4278</v>
      </c>
      <c r="AV3156" s="84">
        <v>43921</v>
      </c>
      <c r="AW3156" s="85">
        <v>2020</v>
      </c>
      <c r="AX3156" s="85">
        <f>Table1[[#This Row],[End TEST]]-Table1[[#This Row],[Start TEST]]</f>
        <v>4</v>
      </c>
      <c r="AY3156" s="85">
        <f>Table1[[#This Row],[TEST_Diff]]+1</f>
        <v>5</v>
      </c>
      <c r="AZ3156" s="92">
        <f>DATEDIF(Table1[[#This Row],[Start Year]],Table1[[#This Row],[End Year]],"d") / 365</f>
        <v>3.9589041095890409</v>
      </c>
      <c r="BA3156" s="82">
        <v>766530</v>
      </c>
      <c r="BB3156" s="82">
        <v>1791891</v>
      </c>
      <c r="BC3156" s="82" t="s">
        <v>1615</v>
      </c>
      <c r="BD3156" s="82">
        <v>1</v>
      </c>
      <c r="BF3156" s="82">
        <v>1</v>
      </c>
      <c r="BG3156" s="82">
        <v>1</v>
      </c>
      <c r="BJ3156" s="82">
        <v>1</v>
      </c>
    </row>
    <row r="3157" spans="1:75" x14ac:dyDescent="0.5">
      <c r="A3157" s="82">
        <v>288</v>
      </c>
      <c r="B3157" s="82" t="s">
        <v>2570</v>
      </c>
      <c r="D3157" s="90">
        <v>43563</v>
      </c>
      <c r="E3157" s="90" t="s">
        <v>2571</v>
      </c>
      <c r="F3157" s="90"/>
      <c r="G3157" s="82" t="s">
        <v>2571</v>
      </c>
      <c r="H3157" s="82" t="s">
        <v>2572</v>
      </c>
      <c r="I3157" s="80" t="s">
        <v>67</v>
      </c>
      <c r="J3157" s="80">
        <v>100</v>
      </c>
      <c r="K3157" s="80">
        <v>1</v>
      </c>
      <c r="L3157" s="80" t="s">
        <v>194</v>
      </c>
      <c r="M3157" s="80">
        <v>100</v>
      </c>
      <c r="N3157" s="80">
        <v>19.182435999999999</v>
      </c>
      <c r="O3157" s="80">
        <v>-72.434515000000005</v>
      </c>
      <c r="P3157" s="80" t="s">
        <v>195</v>
      </c>
      <c r="Q3157" s="80">
        <v>0</v>
      </c>
      <c r="R3157" s="80">
        <v>25.14509</v>
      </c>
      <c r="S3157" s="80">
        <v>-80.396960000000007</v>
      </c>
      <c r="T3157" s="80">
        <v>1600000</v>
      </c>
      <c r="U3157" s="91">
        <f>Table1[[#This Row],[Distribution Amount (Dollars)]]/Table1[[#This Row],[NEWdatediff]]</f>
        <v>400000</v>
      </c>
      <c r="V3157" s="82" t="s">
        <v>494</v>
      </c>
      <c r="W3157" s="82" t="s">
        <v>71</v>
      </c>
      <c r="X3157" s="82" t="s">
        <v>2573</v>
      </c>
      <c r="Y3157" s="82" t="s">
        <v>182</v>
      </c>
      <c r="Z3157" s="82">
        <v>1</v>
      </c>
      <c r="AB3157" s="82" t="s">
        <v>236</v>
      </c>
      <c r="AC3157" s="82" t="s">
        <v>2574</v>
      </c>
      <c r="AD3157" s="82" t="s">
        <v>194</v>
      </c>
      <c r="AE3157" s="82" t="s">
        <v>2575</v>
      </c>
      <c r="AN3157" s="82" t="s">
        <v>76</v>
      </c>
      <c r="AP3157" s="82">
        <v>1600000</v>
      </c>
      <c r="AQ3157" s="82" t="s">
        <v>330</v>
      </c>
      <c r="AR3157" s="82" t="s">
        <v>4274</v>
      </c>
      <c r="AS3157" s="84">
        <v>41639</v>
      </c>
      <c r="AT3157" s="85">
        <v>2013</v>
      </c>
      <c r="AU3157" s="82" t="s">
        <v>4277</v>
      </c>
      <c r="AV3157" s="87">
        <v>42461</v>
      </c>
      <c r="AW3157" s="88">
        <v>2016</v>
      </c>
      <c r="AX3157" s="85">
        <f>Table1[[#This Row],[End TEST]]-Table1[[#This Row],[Start TEST]]</f>
        <v>3</v>
      </c>
      <c r="AY3157" s="88">
        <f>Table1[[#This Row],[TEST_Diff]]+1</f>
        <v>4</v>
      </c>
      <c r="AZ3157" s="92">
        <f>DATEDIF(Table1[[#This Row],[Start Year]],Table1[[#This Row],[End Year]],"d") / 365</f>
        <v>2.2520547945205478</v>
      </c>
      <c r="BH3157" s="82">
        <v>1</v>
      </c>
      <c r="BI3157" s="82">
        <v>1</v>
      </c>
      <c r="BJ3157" s="82">
        <v>1</v>
      </c>
    </row>
    <row r="3158" spans="1:75" x14ac:dyDescent="0.5">
      <c r="A3158" s="82">
        <v>289</v>
      </c>
      <c r="B3158" s="82" t="s">
        <v>2953</v>
      </c>
      <c r="D3158" s="90">
        <v>43579</v>
      </c>
      <c r="E3158" s="90" t="s">
        <v>2954</v>
      </c>
      <c r="F3158" s="90"/>
      <c r="G3158" s="82" t="s">
        <v>2954</v>
      </c>
      <c r="H3158" s="82" t="s">
        <v>2955</v>
      </c>
      <c r="I3158" s="80" t="s">
        <v>129</v>
      </c>
      <c r="J3158" s="80">
        <v>100</v>
      </c>
      <c r="K3158" s="80">
        <v>1</v>
      </c>
      <c r="L3158" s="80" t="s">
        <v>194</v>
      </c>
      <c r="M3158" s="80">
        <v>100</v>
      </c>
      <c r="N3158" s="80">
        <v>19.182435999999999</v>
      </c>
      <c r="O3158" s="80">
        <v>-72.434515000000005</v>
      </c>
      <c r="P3158" s="80" t="s">
        <v>195</v>
      </c>
      <c r="Q3158" s="80">
        <v>0</v>
      </c>
      <c r="R3158" s="80">
        <v>25.14509</v>
      </c>
      <c r="S3158" s="80">
        <v>-80.396960000000007</v>
      </c>
      <c r="T3158" s="80">
        <v>8762000</v>
      </c>
      <c r="U3158" s="91">
        <f>Table1[[#This Row],[Distribution Amount (Dollars)]]/Table1[[#This Row],[NEWdatediff]]</f>
        <v>2190500</v>
      </c>
      <c r="V3158" s="82" t="s">
        <v>2956</v>
      </c>
      <c r="W3158" s="82" t="s">
        <v>71</v>
      </c>
      <c r="X3158" s="82" t="s">
        <v>2957</v>
      </c>
      <c r="Y3158" s="82" t="s">
        <v>2958</v>
      </c>
      <c r="Z3158" s="82">
        <v>1</v>
      </c>
      <c r="AA3158" s="82" t="s">
        <v>210</v>
      </c>
      <c r="AB3158" s="82" t="s">
        <v>2959</v>
      </c>
      <c r="AC3158" s="82" t="s">
        <v>2960</v>
      </c>
      <c r="AD3158" s="82" t="s">
        <v>194</v>
      </c>
      <c r="AE3158" s="82" t="s">
        <v>2961</v>
      </c>
      <c r="AI3158" s="82" t="s">
        <v>2962</v>
      </c>
      <c r="AL3158" s="82" t="s">
        <v>2963</v>
      </c>
      <c r="AM3158" s="82" t="s">
        <v>2964</v>
      </c>
      <c r="AN3158" s="82" t="s">
        <v>2965</v>
      </c>
      <c r="AO3158" s="82" t="s">
        <v>2966</v>
      </c>
      <c r="AP3158" s="82">
        <v>8762000</v>
      </c>
      <c r="AQ3158" s="82" t="s">
        <v>78</v>
      </c>
      <c r="AR3158" s="82" t="s">
        <v>4274</v>
      </c>
      <c r="AS3158" s="84">
        <v>41639</v>
      </c>
      <c r="AT3158" s="85">
        <v>2013</v>
      </c>
      <c r="AU3158" s="82" t="s">
        <v>4278</v>
      </c>
      <c r="AV3158" s="87">
        <v>42430</v>
      </c>
      <c r="AW3158" s="88">
        <v>2016</v>
      </c>
      <c r="AX3158" s="85">
        <f>Table1[[#This Row],[End TEST]]-Table1[[#This Row],[Start TEST]]</f>
        <v>3</v>
      </c>
      <c r="AY3158" s="88">
        <f>Table1[[#This Row],[TEST_Diff]]+1</f>
        <v>4</v>
      </c>
      <c r="AZ3158" s="92">
        <f>DATEDIF(Table1[[#This Row],[Start Year]],Table1[[#This Row],[End Year]],"d") / 365</f>
        <v>2.1671232876712327</v>
      </c>
      <c r="BA3158" s="82">
        <v>30000</v>
      </c>
      <c r="BB3158" s="82">
        <v>225101</v>
      </c>
      <c r="BC3158" s="82" t="s">
        <v>2967</v>
      </c>
      <c r="BD3158" s="82">
        <v>1</v>
      </c>
      <c r="BE3158" s="82">
        <v>1</v>
      </c>
      <c r="BF3158" s="82">
        <v>1</v>
      </c>
      <c r="BG3158" s="82">
        <v>1</v>
      </c>
      <c r="BH3158" s="82">
        <v>1</v>
      </c>
      <c r="BI3158" s="82">
        <v>1</v>
      </c>
      <c r="BJ3158" s="82">
        <v>1</v>
      </c>
      <c r="BK3158" s="82">
        <v>1</v>
      </c>
      <c r="BO3158" s="82">
        <v>1</v>
      </c>
      <c r="BP3158" s="82">
        <v>1</v>
      </c>
      <c r="BW3158" s="82" t="s">
        <v>2968</v>
      </c>
    </row>
    <row r="3159" spans="1:75" x14ac:dyDescent="0.5">
      <c r="A3159" s="82">
        <v>290</v>
      </c>
      <c r="B3159" s="82" t="s">
        <v>3423</v>
      </c>
      <c r="D3159" s="90">
        <v>43579</v>
      </c>
      <c r="E3159" s="90" t="s">
        <v>3424</v>
      </c>
      <c r="F3159" s="90"/>
      <c r="G3159" s="82" t="s">
        <v>3424</v>
      </c>
      <c r="H3159" s="82" t="s">
        <v>3425</v>
      </c>
      <c r="I3159" s="80" t="s">
        <v>128</v>
      </c>
      <c r="J3159" s="80">
        <v>50</v>
      </c>
      <c r="K3159" s="80">
        <v>5</v>
      </c>
      <c r="L3159" s="80" t="s">
        <v>82</v>
      </c>
      <c r="M3159" s="80">
        <v>17.89</v>
      </c>
      <c r="N3159" s="80">
        <v>15.221447</v>
      </c>
      <c r="O3159" s="80">
        <v>-14.820880000000001</v>
      </c>
      <c r="P3159" s="80" t="s">
        <v>69</v>
      </c>
      <c r="Q3159" s="80">
        <v>0</v>
      </c>
      <c r="R3159" s="80">
        <v>2.6272389999999999</v>
      </c>
      <c r="S3159" s="80">
        <v>23.381664000000001</v>
      </c>
      <c r="T3159" s="80">
        <v>5833284.0700000003</v>
      </c>
      <c r="U3159" s="91">
        <f>Table1[[#This Row],[Distribution Amount (Dollars)]]/Table1[[#This Row],[NEWdatediff]]</f>
        <v>1166656.814</v>
      </c>
      <c r="V3159" s="82" t="s">
        <v>226</v>
      </c>
      <c r="W3159" s="82" t="s">
        <v>71</v>
      </c>
      <c r="X3159" s="82" t="s">
        <v>3426</v>
      </c>
      <c r="Y3159" s="82" t="s">
        <v>3427</v>
      </c>
      <c r="Z3159" s="82">
        <v>1</v>
      </c>
      <c r="AA3159" s="82" t="s">
        <v>210</v>
      </c>
      <c r="AB3159" s="82" t="s">
        <v>3428</v>
      </c>
      <c r="AC3159" s="82" t="s">
        <v>3429</v>
      </c>
      <c r="AD3159" s="82" t="s">
        <v>169</v>
      </c>
      <c r="AE3159" s="82" t="s">
        <v>3430</v>
      </c>
      <c r="AI3159" s="82" t="s">
        <v>3134</v>
      </c>
      <c r="AM3159" s="82" t="s">
        <v>380</v>
      </c>
      <c r="AN3159" s="82" t="s">
        <v>76</v>
      </c>
      <c r="AP3159" s="82">
        <v>65212790</v>
      </c>
      <c r="AQ3159" s="82" t="s">
        <v>78</v>
      </c>
      <c r="AR3159" s="82" t="s">
        <v>4274</v>
      </c>
      <c r="AS3159" s="84">
        <v>42400</v>
      </c>
      <c r="AT3159" s="85">
        <v>2016</v>
      </c>
      <c r="AU3159" s="82" t="s">
        <v>4278</v>
      </c>
      <c r="AV3159" s="87">
        <v>43889</v>
      </c>
      <c r="AW3159" s="88">
        <v>2020</v>
      </c>
      <c r="AX3159" s="85">
        <f>Table1[[#This Row],[End TEST]]-Table1[[#This Row],[Start TEST]]</f>
        <v>4</v>
      </c>
      <c r="AY3159" s="88">
        <f>Table1[[#This Row],[TEST_Diff]]+1</f>
        <v>5</v>
      </c>
      <c r="AZ3159" s="92">
        <f>DATEDIF(Table1[[#This Row],[Start Year]],Table1[[#This Row],[End Year]],"d") / 365</f>
        <v>4.0794520547945208</v>
      </c>
      <c r="BA3159" s="82">
        <v>4731000</v>
      </c>
      <c r="BB3159" s="82">
        <v>5833000</v>
      </c>
      <c r="BC3159" s="82" t="s">
        <v>3431</v>
      </c>
      <c r="BD3159" s="82">
        <v>1</v>
      </c>
      <c r="BE3159" s="82">
        <v>1</v>
      </c>
      <c r="BF3159" s="82">
        <v>1</v>
      </c>
      <c r="BG3159" s="82">
        <v>1</v>
      </c>
      <c r="BH3159" s="82">
        <v>1</v>
      </c>
      <c r="BI3159" s="82">
        <v>1</v>
      </c>
      <c r="BJ3159" s="82">
        <v>1</v>
      </c>
      <c r="BK3159" s="82">
        <v>1</v>
      </c>
      <c r="BW3159" s="82" t="s">
        <v>3432</v>
      </c>
    </row>
    <row r="3160" spans="1:75" x14ac:dyDescent="0.5">
      <c r="A3160" s="82">
        <v>290</v>
      </c>
      <c r="B3160" s="82" t="s">
        <v>3423</v>
      </c>
      <c r="D3160" s="90">
        <v>43579</v>
      </c>
      <c r="E3160" s="90" t="s">
        <v>3424</v>
      </c>
      <c r="F3160" s="90"/>
      <c r="G3160" s="82" t="s">
        <v>3424</v>
      </c>
      <c r="H3160" s="82" t="s">
        <v>3425</v>
      </c>
      <c r="I3160" s="80" t="s">
        <v>129</v>
      </c>
      <c r="J3160" s="80">
        <v>50</v>
      </c>
      <c r="K3160" s="80">
        <v>5</v>
      </c>
      <c r="L3160" s="80" t="s">
        <v>82</v>
      </c>
      <c r="M3160" s="80">
        <v>17.89</v>
      </c>
      <c r="N3160" s="80">
        <v>15.221447</v>
      </c>
      <c r="O3160" s="80">
        <v>-14.820880000000001</v>
      </c>
      <c r="P3160" s="80" t="s">
        <v>69</v>
      </c>
      <c r="Q3160" s="80">
        <v>0</v>
      </c>
      <c r="R3160" s="80">
        <v>2.6272389999999999</v>
      </c>
      <c r="S3160" s="80">
        <v>23.381664000000001</v>
      </c>
      <c r="T3160" s="80">
        <v>5833284.0700000003</v>
      </c>
      <c r="U3160" s="91">
        <f>Table1[[#This Row],[Distribution Amount (Dollars)]]/Table1[[#This Row],[NEWdatediff]]</f>
        <v>1166656.814</v>
      </c>
      <c r="V3160" s="82" t="s">
        <v>226</v>
      </c>
      <c r="W3160" s="82" t="s">
        <v>71</v>
      </c>
      <c r="X3160" s="82" t="s">
        <v>3426</v>
      </c>
      <c r="Y3160" s="82" t="s">
        <v>3427</v>
      </c>
      <c r="Z3160" s="82">
        <v>1</v>
      </c>
      <c r="AA3160" s="82" t="s">
        <v>210</v>
      </c>
      <c r="AB3160" s="82" t="s">
        <v>3428</v>
      </c>
      <c r="AC3160" s="82" t="s">
        <v>3429</v>
      </c>
      <c r="AD3160" s="82" t="s">
        <v>169</v>
      </c>
      <c r="AE3160" s="82" t="s">
        <v>3430</v>
      </c>
      <c r="AI3160" s="82" t="s">
        <v>3134</v>
      </c>
      <c r="AM3160" s="82" t="s">
        <v>380</v>
      </c>
      <c r="AN3160" s="82" t="s">
        <v>76</v>
      </c>
      <c r="AP3160" s="82">
        <v>65212790</v>
      </c>
      <c r="AQ3160" s="82" t="s">
        <v>78</v>
      </c>
      <c r="AR3160" s="82" t="s">
        <v>4274</v>
      </c>
      <c r="AS3160" s="84">
        <v>42400</v>
      </c>
      <c r="AT3160" s="85">
        <v>2016</v>
      </c>
      <c r="AU3160" s="82" t="s">
        <v>4278</v>
      </c>
      <c r="AV3160" s="87">
        <v>43889</v>
      </c>
      <c r="AW3160" s="88">
        <v>2020</v>
      </c>
      <c r="AX3160" s="85">
        <f>Table1[[#This Row],[End TEST]]-Table1[[#This Row],[Start TEST]]</f>
        <v>4</v>
      </c>
      <c r="AY3160" s="88">
        <f>Table1[[#This Row],[TEST_Diff]]+1</f>
        <v>5</v>
      </c>
      <c r="AZ3160" s="92">
        <f>DATEDIF(Table1[[#This Row],[Start Year]],Table1[[#This Row],[End Year]],"d") / 365</f>
        <v>4.0794520547945208</v>
      </c>
      <c r="BA3160" s="82">
        <v>4731000</v>
      </c>
      <c r="BB3160" s="82">
        <v>5833000</v>
      </c>
      <c r="BC3160" s="82" t="s">
        <v>3431</v>
      </c>
      <c r="BD3160" s="82">
        <v>1</v>
      </c>
      <c r="BE3160" s="82">
        <v>1</v>
      </c>
      <c r="BF3160" s="82">
        <v>1</v>
      </c>
      <c r="BG3160" s="82">
        <v>1</v>
      </c>
      <c r="BH3160" s="82">
        <v>1</v>
      </c>
      <c r="BI3160" s="82">
        <v>1</v>
      </c>
      <c r="BJ3160" s="82">
        <v>1</v>
      </c>
      <c r="BK3160" s="82">
        <v>1</v>
      </c>
      <c r="BW3160" s="82" t="s">
        <v>3432</v>
      </c>
    </row>
    <row r="3161" spans="1:75" x14ac:dyDescent="0.5">
      <c r="A3161" s="82">
        <v>290</v>
      </c>
      <c r="B3161" s="82" t="s">
        <v>3423</v>
      </c>
      <c r="D3161" s="90">
        <v>43579</v>
      </c>
      <c r="E3161" s="90" t="s">
        <v>3424</v>
      </c>
      <c r="F3161" s="90"/>
      <c r="G3161" s="82" t="s">
        <v>3424</v>
      </c>
      <c r="H3161" s="82" t="s">
        <v>3425</v>
      </c>
      <c r="I3161" s="80" t="s">
        <v>128</v>
      </c>
      <c r="J3161" s="80">
        <v>50</v>
      </c>
      <c r="K3161" s="80">
        <v>5</v>
      </c>
      <c r="L3161" s="80" t="s">
        <v>194</v>
      </c>
      <c r="M3161" s="80">
        <v>11.06</v>
      </c>
      <c r="N3161" s="80">
        <v>19.182435999999999</v>
      </c>
      <c r="O3161" s="80">
        <v>-72.434515000000005</v>
      </c>
      <c r="P3161" s="80" t="s">
        <v>195</v>
      </c>
      <c r="Q3161" s="80">
        <v>0</v>
      </c>
      <c r="R3161" s="80">
        <v>25.14509</v>
      </c>
      <c r="S3161" s="80">
        <v>-80.396960000000007</v>
      </c>
      <c r="T3161" s="80">
        <v>3606267.29</v>
      </c>
      <c r="U3161" s="91">
        <f>Table1[[#This Row],[Distribution Amount (Dollars)]]/Table1[[#This Row],[NEWdatediff]]</f>
        <v>721253.45799999998</v>
      </c>
      <c r="V3161" s="82" t="s">
        <v>226</v>
      </c>
      <c r="W3161" s="82" t="s">
        <v>71</v>
      </c>
      <c r="X3161" s="82" t="s">
        <v>3426</v>
      </c>
      <c r="Y3161" s="82" t="s">
        <v>3427</v>
      </c>
      <c r="Z3161" s="82">
        <v>1</v>
      </c>
      <c r="AA3161" s="82" t="s">
        <v>210</v>
      </c>
      <c r="AB3161" s="82" t="s">
        <v>3428</v>
      </c>
      <c r="AC3161" s="82" t="s">
        <v>3429</v>
      </c>
      <c r="AD3161" s="82" t="s">
        <v>194</v>
      </c>
      <c r="AE3161" s="82" t="s">
        <v>3430</v>
      </c>
      <c r="AI3161" s="82" t="s">
        <v>3134</v>
      </c>
      <c r="AM3161" s="82" t="s">
        <v>380</v>
      </c>
      <c r="AN3161" s="82" t="s">
        <v>76</v>
      </c>
      <c r="AP3161" s="82">
        <v>65212790</v>
      </c>
      <c r="AQ3161" s="82" t="s">
        <v>78</v>
      </c>
      <c r="AR3161" s="82" t="s">
        <v>4274</v>
      </c>
      <c r="AS3161" s="84">
        <v>42400</v>
      </c>
      <c r="AT3161" s="85">
        <v>2016</v>
      </c>
      <c r="AU3161" s="82" t="s">
        <v>4278</v>
      </c>
      <c r="AV3161" s="87">
        <v>43889</v>
      </c>
      <c r="AW3161" s="88">
        <v>2020</v>
      </c>
      <c r="AX3161" s="85">
        <f>Table1[[#This Row],[End TEST]]-Table1[[#This Row],[Start TEST]]</f>
        <v>4</v>
      </c>
      <c r="AY3161" s="88">
        <f>Table1[[#This Row],[TEST_Diff]]+1</f>
        <v>5</v>
      </c>
      <c r="AZ3161" s="92">
        <f>DATEDIF(Table1[[#This Row],[Start Year]],Table1[[#This Row],[End Year]],"d") / 365</f>
        <v>4.0794520547945208</v>
      </c>
      <c r="BA3161" s="82">
        <v>4731000</v>
      </c>
      <c r="BB3161" s="82">
        <v>5833000</v>
      </c>
      <c r="BC3161" s="82" t="s">
        <v>3431</v>
      </c>
      <c r="BD3161" s="82">
        <v>1</v>
      </c>
      <c r="BE3161" s="82">
        <v>1</v>
      </c>
      <c r="BF3161" s="82">
        <v>1</v>
      </c>
      <c r="BG3161" s="82">
        <v>1</v>
      </c>
      <c r="BH3161" s="82">
        <v>1</v>
      </c>
      <c r="BI3161" s="82">
        <v>1</v>
      </c>
      <c r="BJ3161" s="82">
        <v>1</v>
      </c>
      <c r="BK3161" s="82">
        <v>1</v>
      </c>
      <c r="BW3161" s="82" t="s">
        <v>3432</v>
      </c>
    </row>
    <row r="3162" spans="1:75" x14ac:dyDescent="0.5">
      <c r="A3162" s="82">
        <v>290</v>
      </c>
      <c r="B3162" s="82" t="s">
        <v>3423</v>
      </c>
      <c r="D3162" s="90">
        <v>43579</v>
      </c>
      <c r="E3162" s="90" t="s">
        <v>3424</v>
      </c>
      <c r="F3162" s="90"/>
      <c r="G3162" s="82" t="s">
        <v>3424</v>
      </c>
      <c r="H3162" s="82" t="s">
        <v>3425</v>
      </c>
      <c r="I3162" s="80" t="s">
        <v>129</v>
      </c>
      <c r="J3162" s="80">
        <v>50</v>
      </c>
      <c r="K3162" s="80">
        <v>5</v>
      </c>
      <c r="L3162" s="80" t="s">
        <v>194</v>
      </c>
      <c r="M3162" s="80">
        <v>11.06</v>
      </c>
      <c r="N3162" s="80">
        <v>19.182435999999999</v>
      </c>
      <c r="O3162" s="80">
        <v>-72.434515000000005</v>
      </c>
      <c r="P3162" s="80" t="s">
        <v>195</v>
      </c>
      <c r="Q3162" s="80">
        <v>0</v>
      </c>
      <c r="R3162" s="80">
        <v>25.14509</v>
      </c>
      <c r="S3162" s="80">
        <v>-80.396960000000007</v>
      </c>
      <c r="T3162" s="80">
        <v>3606267.29</v>
      </c>
      <c r="U3162" s="91">
        <f>Table1[[#This Row],[Distribution Amount (Dollars)]]/Table1[[#This Row],[NEWdatediff]]</f>
        <v>721253.45799999998</v>
      </c>
      <c r="V3162" s="82" t="s">
        <v>226</v>
      </c>
      <c r="W3162" s="82" t="s">
        <v>71</v>
      </c>
      <c r="X3162" s="82" t="s">
        <v>3426</v>
      </c>
      <c r="Y3162" s="82" t="s">
        <v>3427</v>
      </c>
      <c r="Z3162" s="82">
        <v>1</v>
      </c>
      <c r="AA3162" s="82" t="s">
        <v>210</v>
      </c>
      <c r="AB3162" s="82" t="s">
        <v>3428</v>
      </c>
      <c r="AC3162" s="82" t="s">
        <v>3429</v>
      </c>
      <c r="AD3162" s="82" t="s">
        <v>194</v>
      </c>
      <c r="AE3162" s="82" t="s">
        <v>3430</v>
      </c>
      <c r="AI3162" s="82" t="s">
        <v>3134</v>
      </c>
      <c r="AM3162" s="82" t="s">
        <v>380</v>
      </c>
      <c r="AN3162" s="82" t="s">
        <v>76</v>
      </c>
      <c r="AP3162" s="82">
        <v>65212790</v>
      </c>
      <c r="AQ3162" s="82" t="s">
        <v>78</v>
      </c>
      <c r="AR3162" s="82" t="s">
        <v>4274</v>
      </c>
      <c r="AS3162" s="84">
        <v>42400</v>
      </c>
      <c r="AT3162" s="85">
        <v>2016</v>
      </c>
      <c r="AU3162" s="82" t="s">
        <v>4278</v>
      </c>
      <c r="AV3162" s="87">
        <v>43889</v>
      </c>
      <c r="AW3162" s="88">
        <v>2020</v>
      </c>
      <c r="AX3162" s="85">
        <f>Table1[[#This Row],[End TEST]]-Table1[[#This Row],[Start TEST]]</f>
        <v>4</v>
      </c>
      <c r="AY3162" s="88">
        <f>Table1[[#This Row],[TEST_Diff]]+1</f>
        <v>5</v>
      </c>
      <c r="AZ3162" s="92">
        <f>DATEDIF(Table1[[#This Row],[Start Year]],Table1[[#This Row],[End Year]],"d") / 365</f>
        <v>4.0794520547945208</v>
      </c>
      <c r="BA3162" s="82">
        <v>4731000</v>
      </c>
      <c r="BB3162" s="82">
        <v>5833000</v>
      </c>
      <c r="BC3162" s="82" t="s">
        <v>3431</v>
      </c>
      <c r="BD3162" s="82">
        <v>1</v>
      </c>
      <c r="BE3162" s="82">
        <v>1</v>
      </c>
      <c r="BF3162" s="82">
        <v>1</v>
      </c>
      <c r="BG3162" s="82">
        <v>1</v>
      </c>
      <c r="BH3162" s="82">
        <v>1</v>
      </c>
      <c r="BI3162" s="82">
        <v>1</v>
      </c>
      <c r="BJ3162" s="82">
        <v>1</v>
      </c>
      <c r="BK3162" s="82">
        <v>1</v>
      </c>
      <c r="BW3162" s="82" t="s">
        <v>3432</v>
      </c>
    </row>
    <row r="3163" spans="1:75" x14ac:dyDescent="0.5">
      <c r="A3163" s="82">
        <v>290</v>
      </c>
      <c r="B3163" s="82" t="s">
        <v>3423</v>
      </c>
      <c r="D3163" s="90">
        <v>43579</v>
      </c>
      <c r="E3163" s="90" t="s">
        <v>3424</v>
      </c>
      <c r="F3163" s="90"/>
      <c r="G3163" s="82" t="s">
        <v>3424</v>
      </c>
      <c r="H3163" s="82" t="s">
        <v>3425</v>
      </c>
      <c r="I3163" s="80" t="s">
        <v>128</v>
      </c>
      <c r="J3163" s="80">
        <v>50</v>
      </c>
      <c r="K3163" s="80">
        <v>5</v>
      </c>
      <c r="L3163" s="80" t="s">
        <v>89</v>
      </c>
      <c r="M3163" s="80">
        <v>21.74</v>
      </c>
      <c r="N3163" s="80">
        <v>6.8808540000000002</v>
      </c>
      <c r="O3163" s="80">
        <v>-1.167594</v>
      </c>
      <c r="P3163" s="80" t="s">
        <v>69</v>
      </c>
      <c r="Q3163" s="80">
        <v>0</v>
      </c>
      <c r="R3163" s="80">
        <v>2.6272389999999999</v>
      </c>
      <c r="S3163" s="80">
        <v>23.381664000000001</v>
      </c>
      <c r="T3163" s="80">
        <v>7088630.2699999996</v>
      </c>
      <c r="U3163" s="91">
        <f>Table1[[#This Row],[Distribution Amount (Dollars)]]/Table1[[#This Row],[NEWdatediff]]</f>
        <v>1417726.054</v>
      </c>
      <c r="V3163" s="82" t="s">
        <v>226</v>
      </c>
      <c r="W3163" s="82" t="s">
        <v>71</v>
      </c>
      <c r="X3163" s="82" t="s">
        <v>3426</v>
      </c>
      <c r="Y3163" s="82" t="s">
        <v>3427</v>
      </c>
      <c r="Z3163" s="82">
        <v>1</v>
      </c>
      <c r="AA3163" s="82" t="s">
        <v>210</v>
      </c>
      <c r="AB3163" s="82" t="s">
        <v>3428</v>
      </c>
      <c r="AC3163" s="82" t="s">
        <v>3429</v>
      </c>
      <c r="AD3163" s="82" t="s">
        <v>426</v>
      </c>
      <c r="AE3163" s="82" t="s">
        <v>3430</v>
      </c>
      <c r="AI3163" s="82" t="s">
        <v>3134</v>
      </c>
      <c r="AM3163" s="82" t="s">
        <v>380</v>
      </c>
      <c r="AN3163" s="82" t="s">
        <v>76</v>
      </c>
      <c r="AP3163" s="82">
        <v>65212790</v>
      </c>
      <c r="AQ3163" s="82" t="s">
        <v>78</v>
      </c>
      <c r="AR3163" s="82" t="s">
        <v>4274</v>
      </c>
      <c r="AS3163" s="84">
        <v>42400</v>
      </c>
      <c r="AT3163" s="85">
        <v>2016</v>
      </c>
      <c r="AU3163" s="82" t="s">
        <v>4278</v>
      </c>
      <c r="AV3163" s="87">
        <v>43889</v>
      </c>
      <c r="AW3163" s="88">
        <v>2020</v>
      </c>
      <c r="AX3163" s="85">
        <f>Table1[[#This Row],[End TEST]]-Table1[[#This Row],[Start TEST]]</f>
        <v>4</v>
      </c>
      <c r="AY3163" s="88">
        <f>Table1[[#This Row],[TEST_Diff]]+1</f>
        <v>5</v>
      </c>
      <c r="AZ3163" s="92">
        <f>DATEDIF(Table1[[#This Row],[Start Year]],Table1[[#This Row],[End Year]],"d") / 365</f>
        <v>4.0794520547945208</v>
      </c>
      <c r="BA3163" s="82">
        <v>4731000</v>
      </c>
      <c r="BB3163" s="82">
        <v>5833000</v>
      </c>
      <c r="BC3163" s="82" t="s">
        <v>3431</v>
      </c>
      <c r="BD3163" s="82">
        <v>1</v>
      </c>
      <c r="BE3163" s="82">
        <v>1</v>
      </c>
      <c r="BF3163" s="82">
        <v>1</v>
      </c>
      <c r="BG3163" s="82">
        <v>1</v>
      </c>
      <c r="BH3163" s="82">
        <v>1</v>
      </c>
      <c r="BI3163" s="82">
        <v>1</v>
      </c>
      <c r="BJ3163" s="82">
        <v>1</v>
      </c>
      <c r="BK3163" s="82">
        <v>1</v>
      </c>
      <c r="BW3163" s="82" t="s">
        <v>3432</v>
      </c>
    </row>
    <row r="3164" spans="1:75" x14ac:dyDescent="0.5">
      <c r="A3164" s="82">
        <v>290</v>
      </c>
      <c r="B3164" s="82" t="s">
        <v>3423</v>
      </c>
      <c r="D3164" s="90">
        <v>43579</v>
      </c>
      <c r="E3164" s="90" t="s">
        <v>3424</v>
      </c>
      <c r="F3164" s="90"/>
      <c r="G3164" s="82" t="s">
        <v>3424</v>
      </c>
      <c r="H3164" s="82" t="s">
        <v>3425</v>
      </c>
      <c r="I3164" s="80" t="s">
        <v>129</v>
      </c>
      <c r="J3164" s="80">
        <v>50</v>
      </c>
      <c r="K3164" s="80">
        <v>5</v>
      </c>
      <c r="L3164" s="80" t="s">
        <v>89</v>
      </c>
      <c r="M3164" s="80">
        <v>21.74</v>
      </c>
      <c r="N3164" s="80">
        <v>6.8808540000000002</v>
      </c>
      <c r="O3164" s="80">
        <v>-1.167594</v>
      </c>
      <c r="P3164" s="80" t="s">
        <v>69</v>
      </c>
      <c r="Q3164" s="80">
        <v>0</v>
      </c>
      <c r="R3164" s="80">
        <v>2.6272389999999999</v>
      </c>
      <c r="S3164" s="80">
        <v>23.381664000000001</v>
      </c>
      <c r="T3164" s="80">
        <v>7088630.2699999996</v>
      </c>
      <c r="U3164" s="91">
        <f>Table1[[#This Row],[Distribution Amount (Dollars)]]/Table1[[#This Row],[NEWdatediff]]</f>
        <v>1417726.054</v>
      </c>
      <c r="V3164" s="82" t="s">
        <v>226</v>
      </c>
      <c r="W3164" s="82" t="s">
        <v>71</v>
      </c>
      <c r="X3164" s="82" t="s">
        <v>3426</v>
      </c>
      <c r="Y3164" s="82" t="s">
        <v>3427</v>
      </c>
      <c r="Z3164" s="82">
        <v>1</v>
      </c>
      <c r="AA3164" s="82" t="s">
        <v>210</v>
      </c>
      <c r="AB3164" s="82" t="s">
        <v>3428</v>
      </c>
      <c r="AC3164" s="82" t="s">
        <v>3429</v>
      </c>
      <c r="AD3164" s="82" t="s">
        <v>426</v>
      </c>
      <c r="AE3164" s="82" t="s">
        <v>3430</v>
      </c>
      <c r="AI3164" s="82" t="s">
        <v>3134</v>
      </c>
      <c r="AM3164" s="82" t="s">
        <v>380</v>
      </c>
      <c r="AN3164" s="82" t="s">
        <v>76</v>
      </c>
      <c r="AP3164" s="82">
        <v>65212790</v>
      </c>
      <c r="AQ3164" s="82" t="s">
        <v>78</v>
      </c>
      <c r="AR3164" s="82" t="s">
        <v>4274</v>
      </c>
      <c r="AS3164" s="84">
        <v>42400</v>
      </c>
      <c r="AT3164" s="85">
        <v>2016</v>
      </c>
      <c r="AU3164" s="82" t="s">
        <v>4278</v>
      </c>
      <c r="AV3164" s="87">
        <v>43889</v>
      </c>
      <c r="AW3164" s="88">
        <v>2020</v>
      </c>
      <c r="AX3164" s="85">
        <f>Table1[[#This Row],[End TEST]]-Table1[[#This Row],[Start TEST]]</f>
        <v>4</v>
      </c>
      <c r="AY3164" s="88">
        <f>Table1[[#This Row],[TEST_Diff]]+1</f>
        <v>5</v>
      </c>
      <c r="AZ3164" s="92">
        <f>DATEDIF(Table1[[#This Row],[Start Year]],Table1[[#This Row],[End Year]],"d") / 365</f>
        <v>4.0794520547945208</v>
      </c>
      <c r="BA3164" s="82">
        <v>4731000</v>
      </c>
      <c r="BB3164" s="82">
        <v>5833000</v>
      </c>
      <c r="BC3164" s="82" t="s">
        <v>3431</v>
      </c>
      <c r="BD3164" s="82">
        <v>1</v>
      </c>
      <c r="BE3164" s="82">
        <v>1</v>
      </c>
      <c r="BF3164" s="82">
        <v>1</v>
      </c>
      <c r="BG3164" s="82">
        <v>1</v>
      </c>
      <c r="BH3164" s="82">
        <v>1</v>
      </c>
      <c r="BI3164" s="82">
        <v>1</v>
      </c>
      <c r="BJ3164" s="82">
        <v>1</v>
      </c>
      <c r="BK3164" s="82">
        <v>1</v>
      </c>
      <c r="BW3164" s="82" t="s">
        <v>3432</v>
      </c>
    </row>
    <row r="3165" spans="1:75" x14ac:dyDescent="0.5">
      <c r="A3165" s="82">
        <v>290</v>
      </c>
      <c r="B3165" s="82" t="s">
        <v>3423</v>
      </c>
      <c r="D3165" s="90">
        <v>43579</v>
      </c>
      <c r="E3165" s="90" t="s">
        <v>3424</v>
      </c>
      <c r="F3165" s="90"/>
      <c r="G3165" s="82" t="s">
        <v>3424</v>
      </c>
      <c r="H3165" s="82" t="s">
        <v>3425</v>
      </c>
      <c r="I3165" s="80" t="s">
        <v>128</v>
      </c>
      <c r="J3165" s="80">
        <v>50</v>
      </c>
      <c r="K3165" s="80">
        <v>5</v>
      </c>
      <c r="L3165" s="80" t="s">
        <v>169</v>
      </c>
      <c r="M3165" s="80">
        <v>22.74</v>
      </c>
      <c r="N3165" s="80">
        <v>9.0819989999999997</v>
      </c>
      <c r="O3165" s="80">
        <v>8.6752769999999995</v>
      </c>
      <c r="P3165" s="80" t="s">
        <v>69</v>
      </c>
      <c r="Q3165" s="80">
        <v>0</v>
      </c>
      <c r="R3165" s="80">
        <v>2.6272389999999999</v>
      </c>
      <c r="S3165" s="80">
        <v>23.381664000000001</v>
      </c>
      <c r="T3165" s="80">
        <v>7414694.2199999997</v>
      </c>
      <c r="U3165" s="91">
        <f>Table1[[#This Row],[Distribution Amount (Dollars)]]/Table1[[#This Row],[NEWdatediff]]</f>
        <v>1482938.844</v>
      </c>
      <c r="V3165" s="82" t="s">
        <v>226</v>
      </c>
      <c r="W3165" s="82" t="s">
        <v>71</v>
      </c>
      <c r="X3165" s="82" t="s">
        <v>3426</v>
      </c>
      <c r="Y3165" s="82" t="s">
        <v>3427</v>
      </c>
      <c r="Z3165" s="82">
        <v>1</v>
      </c>
      <c r="AA3165" s="82" t="s">
        <v>210</v>
      </c>
      <c r="AB3165" s="82" t="s">
        <v>3428</v>
      </c>
      <c r="AC3165" s="82" t="s">
        <v>3429</v>
      </c>
      <c r="AD3165" s="82" t="s">
        <v>82</v>
      </c>
      <c r="AE3165" s="82" t="s">
        <v>3430</v>
      </c>
      <c r="AI3165" s="82" t="s">
        <v>3134</v>
      </c>
      <c r="AM3165" s="82" t="s">
        <v>380</v>
      </c>
      <c r="AN3165" s="82" t="s">
        <v>76</v>
      </c>
      <c r="AP3165" s="82">
        <v>65212790</v>
      </c>
      <c r="AQ3165" s="82" t="s">
        <v>78</v>
      </c>
      <c r="AR3165" s="82" t="s">
        <v>4274</v>
      </c>
      <c r="AS3165" s="84">
        <v>42400</v>
      </c>
      <c r="AT3165" s="85">
        <v>2016</v>
      </c>
      <c r="AU3165" s="82" t="s">
        <v>4278</v>
      </c>
      <c r="AV3165" s="87">
        <v>43889</v>
      </c>
      <c r="AW3165" s="88">
        <v>2020</v>
      </c>
      <c r="AX3165" s="85">
        <f>Table1[[#This Row],[End TEST]]-Table1[[#This Row],[Start TEST]]</f>
        <v>4</v>
      </c>
      <c r="AY3165" s="88">
        <f>Table1[[#This Row],[TEST_Diff]]+1</f>
        <v>5</v>
      </c>
      <c r="AZ3165" s="92">
        <f>DATEDIF(Table1[[#This Row],[Start Year]],Table1[[#This Row],[End Year]],"d") / 365</f>
        <v>4.0794520547945208</v>
      </c>
      <c r="BA3165" s="82">
        <v>4731000</v>
      </c>
      <c r="BB3165" s="82">
        <v>5833000</v>
      </c>
      <c r="BC3165" s="82" t="s">
        <v>3431</v>
      </c>
      <c r="BD3165" s="82">
        <v>1</v>
      </c>
      <c r="BE3165" s="82">
        <v>1</v>
      </c>
      <c r="BF3165" s="82">
        <v>1</v>
      </c>
      <c r="BG3165" s="82">
        <v>1</v>
      </c>
      <c r="BH3165" s="82">
        <v>1</v>
      </c>
      <c r="BI3165" s="82">
        <v>1</v>
      </c>
      <c r="BJ3165" s="82">
        <v>1</v>
      </c>
      <c r="BK3165" s="82">
        <v>1</v>
      </c>
      <c r="BW3165" s="82" t="s">
        <v>3432</v>
      </c>
    </row>
    <row r="3166" spans="1:75" x14ac:dyDescent="0.5">
      <c r="A3166" s="82">
        <v>290</v>
      </c>
      <c r="B3166" s="82" t="s">
        <v>3423</v>
      </c>
      <c r="D3166" s="90">
        <v>43579</v>
      </c>
      <c r="E3166" s="90" t="s">
        <v>3424</v>
      </c>
      <c r="F3166" s="90"/>
      <c r="G3166" s="82" t="s">
        <v>3424</v>
      </c>
      <c r="H3166" s="82" t="s">
        <v>3425</v>
      </c>
      <c r="I3166" s="80" t="s">
        <v>129</v>
      </c>
      <c r="J3166" s="80">
        <v>50</v>
      </c>
      <c r="K3166" s="80">
        <v>5</v>
      </c>
      <c r="L3166" s="80" t="s">
        <v>169</v>
      </c>
      <c r="M3166" s="80">
        <v>22.74</v>
      </c>
      <c r="N3166" s="80">
        <v>9.0819989999999997</v>
      </c>
      <c r="O3166" s="80">
        <v>8.6752769999999995</v>
      </c>
      <c r="P3166" s="80" t="s">
        <v>69</v>
      </c>
      <c r="Q3166" s="80">
        <v>0</v>
      </c>
      <c r="R3166" s="80">
        <v>2.6272389999999999</v>
      </c>
      <c r="S3166" s="80">
        <v>23.381664000000001</v>
      </c>
      <c r="T3166" s="80">
        <v>7414694.2199999997</v>
      </c>
      <c r="U3166" s="91">
        <f>Table1[[#This Row],[Distribution Amount (Dollars)]]/Table1[[#This Row],[NEWdatediff]]</f>
        <v>1482938.844</v>
      </c>
      <c r="V3166" s="82" t="s">
        <v>226</v>
      </c>
      <c r="W3166" s="82" t="s">
        <v>71</v>
      </c>
      <c r="X3166" s="82" t="s">
        <v>3426</v>
      </c>
      <c r="Y3166" s="82" t="s">
        <v>3427</v>
      </c>
      <c r="Z3166" s="82">
        <v>1</v>
      </c>
      <c r="AA3166" s="82" t="s">
        <v>210</v>
      </c>
      <c r="AB3166" s="82" t="s">
        <v>3428</v>
      </c>
      <c r="AC3166" s="82" t="s">
        <v>3429</v>
      </c>
      <c r="AD3166" s="82" t="s">
        <v>82</v>
      </c>
      <c r="AE3166" s="82" t="s">
        <v>3430</v>
      </c>
      <c r="AI3166" s="82" t="s">
        <v>3134</v>
      </c>
      <c r="AM3166" s="82" t="s">
        <v>380</v>
      </c>
      <c r="AN3166" s="82" t="s">
        <v>76</v>
      </c>
      <c r="AP3166" s="82">
        <v>65212790</v>
      </c>
      <c r="AQ3166" s="82" t="s">
        <v>78</v>
      </c>
      <c r="AR3166" s="82" t="s">
        <v>4274</v>
      </c>
      <c r="AS3166" s="84">
        <v>42400</v>
      </c>
      <c r="AT3166" s="85">
        <v>2016</v>
      </c>
      <c r="AU3166" s="82" t="s">
        <v>4278</v>
      </c>
      <c r="AV3166" s="87">
        <v>43889</v>
      </c>
      <c r="AW3166" s="88">
        <v>2020</v>
      </c>
      <c r="AX3166" s="85">
        <f>Table1[[#This Row],[End TEST]]-Table1[[#This Row],[Start TEST]]</f>
        <v>4</v>
      </c>
      <c r="AY3166" s="88">
        <f>Table1[[#This Row],[TEST_Diff]]+1</f>
        <v>5</v>
      </c>
      <c r="AZ3166" s="92">
        <f>DATEDIF(Table1[[#This Row],[Start Year]],Table1[[#This Row],[End Year]],"d") / 365</f>
        <v>4.0794520547945208</v>
      </c>
      <c r="BA3166" s="82">
        <v>4731000</v>
      </c>
      <c r="BB3166" s="82">
        <v>5833000</v>
      </c>
      <c r="BC3166" s="82" t="s">
        <v>3431</v>
      </c>
      <c r="BD3166" s="82">
        <v>1</v>
      </c>
      <c r="BE3166" s="82">
        <v>1</v>
      </c>
      <c r="BF3166" s="82">
        <v>1</v>
      </c>
      <c r="BG3166" s="82">
        <v>1</v>
      </c>
      <c r="BH3166" s="82">
        <v>1</v>
      </c>
      <c r="BI3166" s="82">
        <v>1</v>
      </c>
      <c r="BJ3166" s="82">
        <v>1</v>
      </c>
      <c r="BK3166" s="82">
        <v>1</v>
      </c>
      <c r="BW3166" s="82" t="s">
        <v>3432</v>
      </c>
    </row>
    <row r="3167" spans="1:75" x14ac:dyDescent="0.5">
      <c r="A3167" s="82">
        <v>290</v>
      </c>
      <c r="B3167" s="82" t="s">
        <v>3423</v>
      </c>
      <c r="D3167" s="90">
        <v>43579</v>
      </c>
      <c r="E3167" s="90" t="s">
        <v>3424</v>
      </c>
      <c r="F3167" s="90"/>
      <c r="G3167" s="82" t="s">
        <v>3424</v>
      </c>
      <c r="H3167" s="82" t="s">
        <v>3425</v>
      </c>
      <c r="I3167" s="80" t="s">
        <v>128</v>
      </c>
      <c r="J3167" s="80">
        <v>50</v>
      </c>
      <c r="K3167" s="80">
        <v>5</v>
      </c>
      <c r="L3167" s="80" t="s">
        <v>426</v>
      </c>
      <c r="M3167" s="80">
        <v>26.57</v>
      </c>
      <c r="N3167" s="80">
        <v>23.684994</v>
      </c>
      <c r="O3167" s="80">
        <v>90.356330999999997</v>
      </c>
      <c r="P3167" s="80" t="s">
        <v>114</v>
      </c>
      <c r="Q3167" s="80">
        <v>0</v>
      </c>
      <c r="R3167" s="80">
        <v>25.384855999999999</v>
      </c>
      <c r="S3167" s="80">
        <v>68.458809000000002</v>
      </c>
      <c r="T3167" s="80">
        <v>8663519.1500000004</v>
      </c>
      <c r="U3167" s="91">
        <f>Table1[[#This Row],[Distribution Amount (Dollars)]]/Table1[[#This Row],[NEWdatediff]]</f>
        <v>1732703.83</v>
      </c>
      <c r="V3167" s="82" t="s">
        <v>226</v>
      </c>
      <c r="W3167" s="82" t="s">
        <v>71</v>
      </c>
      <c r="X3167" s="82" t="s">
        <v>3426</v>
      </c>
      <c r="Y3167" s="82" t="s">
        <v>3427</v>
      </c>
      <c r="Z3167" s="82">
        <v>1</v>
      </c>
      <c r="AA3167" s="82" t="s">
        <v>210</v>
      </c>
      <c r="AB3167" s="82" t="s">
        <v>3428</v>
      </c>
      <c r="AC3167" s="82" t="s">
        <v>3429</v>
      </c>
      <c r="AD3167" s="82" t="s">
        <v>89</v>
      </c>
      <c r="AE3167" s="82" t="s">
        <v>3430</v>
      </c>
      <c r="AI3167" s="82" t="s">
        <v>3134</v>
      </c>
      <c r="AM3167" s="82" t="s">
        <v>380</v>
      </c>
      <c r="AN3167" s="82" t="s">
        <v>76</v>
      </c>
      <c r="AP3167" s="82">
        <v>65212790</v>
      </c>
      <c r="AQ3167" s="82" t="s">
        <v>78</v>
      </c>
      <c r="AR3167" s="82" t="s">
        <v>4274</v>
      </c>
      <c r="AS3167" s="84">
        <v>42400</v>
      </c>
      <c r="AT3167" s="85">
        <v>2016</v>
      </c>
      <c r="AU3167" s="82" t="s">
        <v>4278</v>
      </c>
      <c r="AV3167" s="87">
        <v>43889</v>
      </c>
      <c r="AW3167" s="88">
        <v>2020</v>
      </c>
      <c r="AX3167" s="85">
        <f>Table1[[#This Row],[End TEST]]-Table1[[#This Row],[Start TEST]]</f>
        <v>4</v>
      </c>
      <c r="AY3167" s="88">
        <f>Table1[[#This Row],[TEST_Diff]]+1</f>
        <v>5</v>
      </c>
      <c r="AZ3167" s="92">
        <f>DATEDIF(Table1[[#This Row],[Start Year]],Table1[[#This Row],[End Year]],"d") / 365</f>
        <v>4.0794520547945208</v>
      </c>
      <c r="BA3167" s="82">
        <v>4731000</v>
      </c>
      <c r="BB3167" s="82">
        <v>5833000</v>
      </c>
      <c r="BC3167" s="82" t="s">
        <v>3431</v>
      </c>
      <c r="BD3167" s="82">
        <v>1</v>
      </c>
      <c r="BE3167" s="82">
        <v>1</v>
      </c>
      <c r="BF3167" s="82">
        <v>1</v>
      </c>
      <c r="BG3167" s="82">
        <v>1</v>
      </c>
      <c r="BH3167" s="82">
        <v>1</v>
      </c>
      <c r="BI3167" s="82">
        <v>1</v>
      </c>
      <c r="BJ3167" s="82">
        <v>1</v>
      </c>
      <c r="BK3167" s="82">
        <v>1</v>
      </c>
      <c r="BW3167" s="82" t="s">
        <v>3432</v>
      </c>
    </row>
    <row r="3168" spans="1:75" x14ac:dyDescent="0.5">
      <c r="A3168" s="82">
        <v>290</v>
      </c>
      <c r="B3168" s="82" t="s">
        <v>3423</v>
      </c>
      <c r="D3168" s="90">
        <v>43579</v>
      </c>
      <c r="E3168" s="90" t="s">
        <v>3424</v>
      </c>
      <c r="F3168" s="90"/>
      <c r="G3168" s="82" t="s">
        <v>3424</v>
      </c>
      <c r="H3168" s="82" t="s">
        <v>3425</v>
      </c>
      <c r="I3168" s="80" t="s">
        <v>129</v>
      </c>
      <c r="J3168" s="80">
        <v>50</v>
      </c>
      <c r="K3168" s="80">
        <v>5</v>
      </c>
      <c r="L3168" s="80" t="s">
        <v>426</v>
      </c>
      <c r="M3168" s="80">
        <v>26.57</v>
      </c>
      <c r="N3168" s="80">
        <v>23.684994</v>
      </c>
      <c r="O3168" s="80">
        <v>90.356330999999997</v>
      </c>
      <c r="P3168" s="80" t="s">
        <v>114</v>
      </c>
      <c r="Q3168" s="80">
        <v>0</v>
      </c>
      <c r="R3168" s="80">
        <v>25.384855999999999</v>
      </c>
      <c r="S3168" s="80">
        <v>68.458809000000002</v>
      </c>
      <c r="T3168" s="80">
        <v>8663519.1500000004</v>
      </c>
      <c r="U3168" s="91">
        <f>Table1[[#This Row],[Distribution Amount (Dollars)]]/Table1[[#This Row],[NEWdatediff]]</f>
        <v>1732703.83</v>
      </c>
      <c r="V3168" s="82" t="s">
        <v>226</v>
      </c>
      <c r="W3168" s="82" t="s">
        <v>71</v>
      </c>
      <c r="X3168" s="82" t="s">
        <v>3426</v>
      </c>
      <c r="Y3168" s="82" t="s">
        <v>3427</v>
      </c>
      <c r="Z3168" s="82">
        <v>1</v>
      </c>
      <c r="AA3168" s="82" t="s">
        <v>210</v>
      </c>
      <c r="AB3168" s="82" t="s">
        <v>3428</v>
      </c>
      <c r="AC3168" s="82" t="s">
        <v>3429</v>
      </c>
      <c r="AD3168" s="82" t="s">
        <v>89</v>
      </c>
      <c r="AE3168" s="82" t="s">
        <v>3430</v>
      </c>
      <c r="AI3168" s="82" t="s">
        <v>3134</v>
      </c>
      <c r="AM3168" s="82" t="s">
        <v>380</v>
      </c>
      <c r="AN3168" s="82" t="s">
        <v>76</v>
      </c>
      <c r="AP3168" s="82">
        <v>65212790</v>
      </c>
      <c r="AQ3168" s="82" t="s">
        <v>78</v>
      </c>
      <c r="AR3168" s="82" t="s">
        <v>4274</v>
      </c>
      <c r="AS3168" s="84">
        <v>42400</v>
      </c>
      <c r="AT3168" s="85">
        <v>2016</v>
      </c>
      <c r="AU3168" s="82" t="s">
        <v>4278</v>
      </c>
      <c r="AV3168" s="87">
        <v>43889</v>
      </c>
      <c r="AW3168" s="88">
        <v>2020</v>
      </c>
      <c r="AX3168" s="85">
        <f>Table1[[#This Row],[End TEST]]-Table1[[#This Row],[Start TEST]]</f>
        <v>4</v>
      </c>
      <c r="AY3168" s="88">
        <f>Table1[[#This Row],[TEST_Diff]]+1</f>
        <v>5</v>
      </c>
      <c r="AZ3168" s="92">
        <f>DATEDIF(Table1[[#This Row],[Start Year]],Table1[[#This Row],[End Year]],"d") / 365</f>
        <v>4.0794520547945208</v>
      </c>
      <c r="BA3168" s="82">
        <v>4731000</v>
      </c>
      <c r="BB3168" s="82">
        <v>5833000</v>
      </c>
      <c r="BC3168" s="82" t="s">
        <v>3431</v>
      </c>
      <c r="BD3168" s="82">
        <v>1</v>
      </c>
      <c r="BE3168" s="82">
        <v>1</v>
      </c>
      <c r="BF3168" s="82">
        <v>1</v>
      </c>
      <c r="BG3168" s="82">
        <v>1</v>
      </c>
      <c r="BH3168" s="82">
        <v>1</v>
      </c>
      <c r="BI3168" s="82">
        <v>1</v>
      </c>
      <c r="BJ3168" s="82">
        <v>1</v>
      </c>
      <c r="BK3168" s="82">
        <v>1</v>
      </c>
      <c r="BW3168" s="82" t="s">
        <v>3432</v>
      </c>
    </row>
    <row r="3169" spans="1:75" x14ac:dyDescent="0.5">
      <c r="A3169" s="82">
        <v>291</v>
      </c>
      <c r="B3169" s="82" t="s">
        <v>3620</v>
      </c>
      <c r="D3169" s="90">
        <v>43537</v>
      </c>
      <c r="E3169" s="90" t="s">
        <v>3621</v>
      </c>
      <c r="F3169" s="90"/>
      <c r="G3169" s="82" t="s">
        <v>3621</v>
      </c>
      <c r="H3169" s="82" t="s">
        <v>3622</v>
      </c>
      <c r="I3169" s="80" t="s">
        <v>128</v>
      </c>
      <c r="J3169" s="80">
        <v>50</v>
      </c>
      <c r="K3169" s="80">
        <v>1</v>
      </c>
      <c r="L3169" s="80" t="s">
        <v>194</v>
      </c>
      <c r="M3169" s="80">
        <v>100</v>
      </c>
      <c r="N3169" s="80">
        <v>19.182435999999999</v>
      </c>
      <c r="O3169" s="80">
        <v>-72.434515000000005</v>
      </c>
      <c r="P3169" s="80" t="s">
        <v>195</v>
      </c>
      <c r="Q3169" s="80">
        <v>0</v>
      </c>
      <c r="R3169" s="80">
        <v>25.14509</v>
      </c>
      <c r="S3169" s="80">
        <v>-80.396960000000007</v>
      </c>
      <c r="T3169" s="80">
        <v>500000</v>
      </c>
      <c r="U3169" s="91">
        <f>Table1[[#This Row],[Distribution Amount (Dollars)]]/Table1[[#This Row],[NEWdatediff]]</f>
        <v>100000</v>
      </c>
      <c r="V3169" s="82" t="s">
        <v>2336</v>
      </c>
      <c r="W3169" s="82" t="s">
        <v>71</v>
      </c>
      <c r="X3169" s="82" t="s">
        <v>3623</v>
      </c>
      <c r="Z3169" s="82">
        <v>0</v>
      </c>
      <c r="AB3169" s="82" t="s">
        <v>236</v>
      </c>
      <c r="AC3169" s="82" t="s">
        <v>2353</v>
      </c>
      <c r="AD3169" s="82" t="s">
        <v>194</v>
      </c>
      <c r="AE3169" s="82" t="s">
        <v>3624</v>
      </c>
      <c r="AN3169" s="82" t="s">
        <v>76</v>
      </c>
      <c r="AP3169" s="82">
        <v>1000000</v>
      </c>
      <c r="AQ3169" s="82" t="s">
        <v>109</v>
      </c>
      <c r="AR3169" s="82" t="s">
        <v>4274</v>
      </c>
      <c r="AS3169" s="84">
        <v>41646</v>
      </c>
      <c r="AT3169" s="85">
        <v>2014</v>
      </c>
      <c r="AU3169" s="82" t="s">
        <v>4278</v>
      </c>
      <c r="AV3169" s="84">
        <v>43281</v>
      </c>
      <c r="AW3169" s="85">
        <v>2018</v>
      </c>
      <c r="AX3169" s="85">
        <f>Table1[[#This Row],[End TEST]]-Table1[[#This Row],[Start TEST]]</f>
        <v>4</v>
      </c>
      <c r="AY3169" s="85">
        <f>Table1[[#This Row],[TEST_Diff]]+1</f>
        <v>5</v>
      </c>
      <c r="AZ3169" s="92">
        <f>DATEDIF(Table1[[#This Row],[Start Year]],Table1[[#This Row],[End Year]],"d") / 365</f>
        <v>4.4794520547945202</v>
      </c>
      <c r="BD3169" s="82">
        <v>1</v>
      </c>
      <c r="BE3169" s="82">
        <v>1</v>
      </c>
      <c r="BH3169" s="82">
        <v>1</v>
      </c>
      <c r="BI3169" s="82">
        <v>1</v>
      </c>
      <c r="BJ3169" s="82">
        <v>1</v>
      </c>
      <c r="BK3169" s="82">
        <v>1</v>
      </c>
    </row>
    <row r="3170" spans="1:75" x14ac:dyDescent="0.5">
      <c r="A3170" s="82">
        <v>291</v>
      </c>
      <c r="B3170" s="82" t="s">
        <v>3620</v>
      </c>
      <c r="D3170" s="90">
        <v>43537</v>
      </c>
      <c r="E3170" s="90" t="s">
        <v>3621</v>
      </c>
      <c r="F3170" s="90"/>
      <c r="G3170" s="82" t="s">
        <v>3621</v>
      </c>
      <c r="H3170" s="82" t="s">
        <v>3622</v>
      </c>
      <c r="I3170" s="80" t="s">
        <v>129</v>
      </c>
      <c r="J3170" s="80">
        <v>50</v>
      </c>
      <c r="K3170" s="80">
        <v>1</v>
      </c>
      <c r="L3170" s="80" t="s">
        <v>194</v>
      </c>
      <c r="M3170" s="80">
        <v>100</v>
      </c>
      <c r="N3170" s="80">
        <v>19.182435999999999</v>
      </c>
      <c r="O3170" s="80">
        <v>-72.434515000000005</v>
      </c>
      <c r="P3170" s="80" t="s">
        <v>195</v>
      </c>
      <c r="Q3170" s="80">
        <v>0</v>
      </c>
      <c r="R3170" s="80">
        <v>25.14509</v>
      </c>
      <c r="S3170" s="80">
        <v>-80.396960000000007</v>
      </c>
      <c r="T3170" s="80">
        <v>500000</v>
      </c>
      <c r="U3170" s="91">
        <f>Table1[[#This Row],[Distribution Amount (Dollars)]]/Table1[[#This Row],[NEWdatediff]]</f>
        <v>100000</v>
      </c>
      <c r="V3170" s="82" t="s">
        <v>2336</v>
      </c>
      <c r="W3170" s="82" t="s">
        <v>71</v>
      </c>
      <c r="X3170" s="82" t="s">
        <v>3623</v>
      </c>
      <c r="Z3170" s="82">
        <v>0</v>
      </c>
      <c r="AB3170" s="82" t="s">
        <v>236</v>
      </c>
      <c r="AC3170" s="82" t="s">
        <v>2353</v>
      </c>
      <c r="AD3170" s="82" t="s">
        <v>194</v>
      </c>
      <c r="AE3170" s="82" t="s">
        <v>3624</v>
      </c>
      <c r="AN3170" s="82" t="s">
        <v>76</v>
      </c>
      <c r="AP3170" s="82">
        <v>1000000</v>
      </c>
      <c r="AQ3170" s="82" t="s">
        <v>109</v>
      </c>
      <c r="AR3170" s="82" t="s">
        <v>4274</v>
      </c>
      <c r="AS3170" s="84">
        <v>41646</v>
      </c>
      <c r="AT3170" s="85">
        <v>2014</v>
      </c>
      <c r="AU3170" s="82" t="s">
        <v>4278</v>
      </c>
      <c r="AV3170" s="84">
        <v>43281</v>
      </c>
      <c r="AW3170" s="85">
        <v>2018</v>
      </c>
      <c r="AX3170" s="85">
        <f>Table1[[#This Row],[End TEST]]-Table1[[#This Row],[Start TEST]]</f>
        <v>4</v>
      </c>
      <c r="AY3170" s="85">
        <f>Table1[[#This Row],[TEST_Diff]]+1</f>
        <v>5</v>
      </c>
      <c r="AZ3170" s="92">
        <f>DATEDIF(Table1[[#This Row],[Start Year]],Table1[[#This Row],[End Year]],"d") / 365</f>
        <v>4.4794520547945202</v>
      </c>
      <c r="BD3170" s="82">
        <v>1</v>
      </c>
      <c r="BE3170" s="82">
        <v>1</v>
      </c>
      <c r="BH3170" s="82">
        <v>1</v>
      </c>
      <c r="BI3170" s="82">
        <v>1</v>
      </c>
      <c r="BJ3170" s="82">
        <v>1</v>
      </c>
      <c r="BK3170" s="82">
        <v>1</v>
      </c>
    </row>
    <row r="3171" spans="1:75" x14ac:dyDescent="0.5">
      <c r="A3171" s="82">
        <v>292</v>
      </c>
      <c r="B3171" s="82" t="s">
        <v>2348</v>
      </c>
      <c r="D3171" s="90">
        <v>43537</v>
      </c>
      <c r="E3171" s="90" t="s">
        <v>2349</v>
      </c>
      <c r="F3171" s="90"/>
      <c r="G3171" s="82" t="s">
        <v>2349</v>
      </c>
      <c r="H3171" s="82" t="s">
        <v>2350</v>
      </c>
      <c r="I3171" s="80" t="s">
        <v>97</v>
      </c>
      <c r="J3171" s="80">
        <v>25</v>
      </c>
      <c r="K3171" s="80">
        <v>1</v>
      </c>
      <c r="L3171" s="80" t="s">
        <v>194</v>
      </c>
      <c r="M3171" s="80">
        <v>100</v>
      </c>
      <c r="N3171" s="80">
        <v>19.182435999999999</v>
      </c>
      <c r="O3171" s="80">
        <v>-72.434515000000005</v>
      </c>
      <c r="P3171" s="80" t="s">
        <v>195</v>
      </c>
      <c r="Q3171" s="80">
        <v>0</v>
      </c>
      <c r="R3171" s="80">
        <v>25.14509</v>
      </c>
      <c r="S3171" s="80">
        <v>-80.396960000000007</v>
      </c>
      <c r="T3171" s="80">
        <v>370002</v>
      </c>
      <c r="U3171" s="91">
        <f>Table1[[#This Row],[Distribution Amount (Dollars)]]/Table1[[#This Row],[NEWdatediff]]</f>
        <v>92500.5</v>
      </c>
      <c r="V3171" s="82" t="s">
        <v>2336</v>
      </c>
      <c r="W3171" s="82" t="s">
        <v>71</v>
      </c>
      <c r="X3171" s="82" t="s">
        <v>2351</v>
      </c>
      <c r="Z3171" s="82">
        <v>0</v>
      </c>
      <c r="AB3171" s="82" t="s">
        <v>2352</v>
      </c>
      <c r="AC3171" s="82" t="s">
        <v>2353</v>
      </c>
      <c r="AD3171" s="82" t="s">
        <v>194</v>
      </c>
      <c r="AE3171" s="82" t="s">
        <v>2354</v>
      </c>
      <c r="AM3171" s="82" t="s">
        <v>2355</v>
      </c>
      <c r="AN3171" s="82" t="s">
        <v>76</v>
      </c>
      <c r="AP3171" s="82">
        <v>1480008</v>
      </c>
      <c r="AQ3171" s="82" t="s">
        <v>78</v>
      </c>
      <c r="AR3171" s="82" t="s">
        <v>4274</v>
      </c>
      <c r="AS3171" s="84">
        <v>42826</v>
      </c>
      <c r="AT3171" s="85">
        <v>2017</v>
      </c>
      <c r="AU3171" s="82" t="s">
        <v>4278</v>
      </c>
      <c r="AV3171" s="84">
        <v>43921</v>
      </c>
      <c r="AW3171" s="85">
        <v>2020</v>
      </c>
      <c r="AX3171" s="85">
        <f>Table1[[#This Row],[End TEST]]-Table1[[#This Row],[Start TEST]]</f>
        <v>3</v>
      </c>
      <c r="AY3171" s="85">
        <f>Table1[[#This Row],[TEST_Diff]]+1</f>
        <v>4</v>
      </c>
      <c r="AZ3171" s="92">
        <f>DATEDIF(Table1[[#This Row],[Start Year]],Table1[[#This Row],[End Year]],"d") / 365</f>
        <v>3</v>
      </c>
      <c r="BD3171" s="82">
        <v>1</v>
      </c>
      <c r="BH3171" s="82">
        <v>1</v>
      </c>
      <c r="BI3171" s="82">
        <v>1</v>
      </c>
      <c r="BJ3171" s="82">
        <v>1</v>
      </c>
      <c r="BK3171" s="82">
        <v>1</v>
      </c>
      <c r="BP3171" s="82">
        <v>1</v>
      </c>
      <c r="BW3171" s="82" t="s">
        <v>2356</v>
      </c>
    </row>
    <row r="3172" spans="1:75" x14ac:dyDescent="0.5">
      <c r="A3172" s="82">
        <v>292</v>
      </c>
      <c r="B3172" s="82" t="s">
        <v>2348</v>
      </c>
      <c r="D3172" s="90">
        <v>43537</v>
      </c>
      <c r="E3172" s="90" t="s">
        <v>2349</v>
      </c>
      <c r="F3172" s="90"/>
      <c r="G3172" s="82" t="s">
        <v>2349</v>
      </c>
      <c r="H3172" s="82" t="s">
        <v>2350</v>
      </c>
      <c r="I3172" s="80" t="s">
        <v>128</v>
      </c>
      <c r="J3172" s="80">
        <v>25</v>
      </c>
      <c r="K3172" s="80">
        <v>1</v>
      </c>
      <c r="L3172" s="80" t="s">
        <v>194</v>
      </c>
      <c r="M3172" s="80">
        <v>100</v>
      </c>
      <c r="N3172" s="80">
        <v>19.182435999999999</v>
      </c>
      <c r="O3172" s="80">
        <v>-72.434515000000005</v>
      </c>
      <c r="P3172" s="80" t="s">
        <v>195</v>
      </c>
      <c r="Q3172" s="80">
        <v>0</v>
      </c>
      <c r="R3172" s="80">
        <v>25.14509</v>
      </c>
      <c r="S3172" s="80">
        <v>-80.396960000000007</v>
      </c>
      <c r="T3172" s="80">
        <v>370002</v>
      </c>
      <c r="U3172" s="91">
        <f>Table1[[#This Row],[Distribution Amount (Dollars)]]/Table1[[#This Row],[NEWdatediff]]</f>
        <v>92500.5</v>
      </c>
      <c r="V3172" s="82" t="s">
        <v>2336</v>
      </c>
      <c r="W3172" s="82" t="s">
        <v>71</v>
      </c>
      <c r="X3172" s="82" t="s">
        <v>2351</v>
      </c>
      <c r="Z3172" s="82">
        <v>0</v>
      </c>
      <c r="AB3172" s="82" t="s">
        <v>2352</v>
      </c>
      <c r="AC3172" s="82" t="s">
        <v>2353</v>
      </c>
      <c r="AD3172" s="82" t="s">
        <v>194</v>
      </c>
      <c r="AE3172" s="82" t="s">
        <v>2354</v>
      </c>
      <c r="AM3172" s="82" t="s">
        <v>2355</v>
      </c>
      <c r="AN3172" s="82" t="s">
        <v>76</v>
      </c>
      <c r="AP3172" s="82">
        <v>1480008</v>
      </c>
      <c r="AQ3172" s="82" t="s">
        <v>78</v>
      </c>
      <c r="AR3172" s="82" t="s">
        <v>4274</v>
      </c>
      <c r="AS3172" s="84">
        <v>42826</v>
      </c>
      <c r="AT3172" s="85">
        <v>2017</v>
      </c>
      <c r="AU3172" s="82" t="s">
        <v>4278</v>
      </c>
      <c r="AV3172" s="84">
        <v>43921</v>
      </c>
      <c r="AW3172" s="85">
        <v>2020</v>
      </c>
      <c r="AX3172" s="85">
        <f>Table1[[#This Row],[End TEST]]-Table1[[#This Row],[Start TEST]]</f>
        <v>3</v>
      </c>
      <c r="AY3172" s="85">
        <f>Table1[[#This Row],[TEST_Diff]]+1</f>
        <v>4</v>
      </c>
      <c r="AZ3172" s="92">
        <f>DATEDIF(Table1[[#This Row],[Start Year]],Table1[[#This Row],[End Year]],"d") / 365</f>
        <v>3</v>
      </c>
      <c r="BD3172" s="82">
        <v>1</v>
      </c>
      <c r="BH3172" s="82">
        <v>1</v>
      </c>
      <c r="BI3172" s="82">
        <v>1</v>
      </c>
      <c r="BJ3172" s="82">
        <v>1</v>
      </c>
      <c r="BK3172" s="82">
        <v>1</v>
      </c>
      <c r="BP3172" s="82">
        <v>1</v>
      </c>
      <c r="BW3172" s="82" t="s">
        <v>2356</v>
      </c>
    </row>
    <row r="3173" spans="1:75" x14ac:dyDescent="0.5">
      <c r="A3173" s="82">
        <v>292</v>
      </c>
      <c r="B3173" s="82" t="s">
        <v>2348</v>
      </c>
      <c r="D3173" s="90">
        <v>43537</v>
      </c>
      <c r="E3173" s="90" t="s">
        <v>2349</v>
      </c>
      <c r="F3173" s="90"/>
      <c r="G3173" s="82" t="s">
        <v>2349</v>
      </c>
      <c r="H3173" s="82" t="s">
        <v>2350</v>
      </c>
      <c r="I3173" s="80" t="s">
        <v>88</v>
      </c>
      <c r="J3173" s="80">
        <v>50</v>
      </c>
      <c r="K3173" s="80">
        <v>1</v>
      </c>
      <c r="L3173" s="80" t="s">
        <v>194</v>
      </c>
      <c r="M3173" s="80">
        <v>100</v>
      </c>
      <c r="N3173" s="80">
        <v>19.182435999999999</v>
      </c>
      <c r="O3173" s="80">
        <v>-72.434515000000005</v>
      </c>
      <c r="P3173" s="80" t="s">
        <v>195</v>
      </c>
      <c r="Q3173" s="80">
        <v>0</v>
      </c>
      <c r="R3173" s="80">
        <v>25.14509</v>
      </c>
      <c r="S3173" s="80">
        <v>-80.396960000000007</v>
      </c>
      <c r="T3173" s="80">
        <v>740004</v>
      </c>
      <c r="U3173" s="91">
        <f>Table1[[#This Row],[Distribution Amount (Dollars)]]/Table1[[#This Row],[NEWdatediff]]</f>
        <v>185001</v>
      </c>
      <c r="V3173" s="82" t="s">
        <v>2336</v>
      </c>
      <c r="W3173" s="82" t="s">
        <v>71</v>
      </c>
      <c r="X3173" s="82" t="s">
        <v>2351</v>
      </c>
      <c r="Z3173" s="82">
        <v>0</v>
      </c>
      <c r="AB3173" s="82" t="s">
        <v>2352</v>
      </c>
      <c r="AC3173" s="82" t="s">
        <v>2353</v>
      </c>
      <c r="AD3173" s="82" t="s">
        <v>194</v>
      </c>
      <c r="AE3173" s="82" t="s">
        <v>2354</v>
      </c>
      <c r="AM3173" s="82" t="s">
        <v>2355</v>
      </c>
      <c r="AN3173" s="82" t="s">
        <v>76</v>
      </c>
      <c r="AP3173" s="82">
        <v>1480008</v>
      </c>
      <c r="AQ3173" s="82" t="s">
        <v>78</v>
      </c>
      <c r="AR3173" s="82" t="s">
        <v>4274</v>
      </c>
      <c r="AS3173" s="84">
        <v>42826</v>
      </c>
      <c r="AT3173" s="85">
        <v>2017</v>
      </c>
      <c r="AU3173" s="82" t="s">
        <v>4278</v>
      </c>
      <c r="AV3173" s="84">
        <v>43921</v>
      </c>
      <c r="AW3173" s="85">
        <v>2020</v>
      </c>
      <c r="AX3173" s="85">
        <f>Table1[[#This Row],[End TEST]]-Table1[[#This Row],[Start TEST]]</f>
        <v>3</v>
      </c>
      <c r="AY3173" s="85">
        <f>Table1[[#This Row],[TEST_Diff]]+1</f>
        <v>4</v>
      </c>
      <c r="AZ3173" s="92">
        <f>DATEDIF(Table1[[#This Row],[Start Year]],Table1[[#This Row],[End Year]],"d") / 365</f>
        <v>3</v>
      </c>
      <c r="BD3173" s="82">
        <v>1</v>
      </c>
      <c r="BH3173" s="82">
        <v>1</v>
      </c>
      <c r="BI3173" s="82">
        <v>1</v>
      </c>
      <c r="BJ3173" s="82">
        <v>1</v>
      </c>
      <c r="BK3173" s="82">
        <v>1</v>
      </c>
      <c r="BP3173" s="82">
        <v>1</v>
      </c>
      <c r="BW3173" s="82" t="s">
        <v>2356</v>
      </c>
    </row>
    <row r="3174" spans="1:75" x14ac:dyDescent="0.5">
      <c r="A3174" s="82">
        <v>293</v>
      </c>
      <c r="B3174" s="82" t="s">
        <v>2878</v>
      </c>
      <c r="D3174" s="90">
        <v>43537</v>
      </c>
      <c r="E3174" s="90" t="s">
        <v>2879</v>
      </c>
      <c r="F3174" s="90"/>
      <c r="G3174" s="82" t="s">
        <v>2879</v>
      </c>
      <c r="H3174" s="82" t="s">
        <v>2880</v>
      </c>
      <c r="I3174" s="80" t="s">
        <v>129</v>
      </c>
      <c r="J3174" s="80">
        <v>70</v>
      </c>
      <c r="K3174" s="80">
        <v>1</v>
      </c>
      <c r="L3174" s="80" t="s">
        <v>194</v>
      </c>
      <c r="M3174" s="80">
        <v>100</v>
      </c>
      <c r="N3174" s="80">
        <v>19.182435999999999</v>
      </c>
      <c r="O3174" s="80">
        <v>-72.434515000000005</v>
      </c>
      <c r="P3174" s="80" t="s">
        <v>195</v>
      </c>
      <c r="Q3174" s="80">
        <v>0</v>
      </c>
      <c r="R3174" s="80">
        <v>25.14509</v>
      </c>
      <c r="S3174" s="80">
        <v>-80.396960000000007</v>
      </c>
      <c r="T3174" s="80">
        <v>1050000</v>
      </c>
      <c r="U3174" s="91">
        <f>Table1[[#This Row],[Distribution Amount (Dollars)]]/Table1[[#This Row],[NEWdatediff]]</f>
        <v>150000</v>
      </c>
      <c r="V3174" s="82" t="s">
        <v>2336</v>
      </c>
      <c r="W3174" s="82" t="s">
        <v>71</v>
      </c>
      <c r="X3174" s="82" t="s">
        <v>2881</v>
      </c>
      <c r="Z3174" s="82">
        <v>0</v>
      </c>
      <c r="AB3174" s="82" t="s">
        <v>2882</v>
      </c>
      <c r="AC3174" s="82" t="s">
        <v>2353</v>
      </c>
      <c r="AD3174" s="82" t="s">
        <v>194</v>
      </c>
      <c r="AE3174" s="82" t="s">
        <v>2883</v>
      </c>
      <c r="AN3174" s="82" t="s">
        <v>76</v>
      </c>
      <c r="AO3174" s="82" t="s">
        <v>2884</v>
      </c>
      <c r="AP3174" s="82">
        <v>1500000</v>
      </c>
      <c r="AQ3174" s="82" t="s">
        <v>78</v>
      </c>
      <c r="AR3174" s="82" t="s">
        <v>4274</v>
      </c>
      <c r="AS3174" s="84">
        <v>41821</v>
      </c>
      <c r="AT3174" s="85">
        <v>2014</v>
      </c>
      <c r="AU3174" s="82" t="s">
        <v>4278</v>
      </c>
      <c r="AV3174" s="84">
        <v>44012</v>
      </c>
      <c r="AW3174" s="85">
        <v>2020</v>
      </c>
      <c r="AX3174" s="85">
        <f>Table1[[#This Row],[End TEST]]-Table1[[#This Row],[Start TEST]]</f>
        <v>6</v>
      </c>
      <c r="AY3174" s="85">
        <f>Table1[[#This Row],[TEST_Diff]]+1</f>
        <v>7</v>
      </c>
      <c r="AZ3174" s="92">
        <f>DATEDIF(Table1[[#This Row],[Start Year]],Table1[[#This Row],[End Year]],"d") / 365</f>
        <v>6.0027397260273974</v>
      </c>
      <c r="BD3174" s="82">
        <v>1</v>
      </c>
      <c r="BE3174" s="82">
        <v>1</v>
      </c>
      <c r="BH3174" s="82">
        <v>1</v>
      </c>
      <c r="BI3174" s="82">
        <v>1</v>
      </c>
    </row>
    <row r="3175" spans="1:75" x14ac:dyDescent="0.5">
      <c r="A3175" s="82">
        <v>293</v>
      </c>
      <c r="B3175" s="82" t="s">
        <v>2878</v>
      </c>
      <c r="D3175" s="90">
        <v>43537</v>
      </c>
      <c r="E3175" s="90" t="s">
        <v>2879</v>
      </c>
      <c r="F3175" s="90"/>
      <c r="G3175" s="82" t="s">
        <v>2879</v>
      </c>
      <c r="H3175" s="82" t="s">
        <v>2880</v>
      </c>
      <c r="I3175" s="80" t="s">
        <v>128</v>
      </c>
      <c r="J3175" s="80">
        <v>30</v>
      </c>
      <c r="K3175" s="80">
        <v>1</v>
      </c>
      <c r="L3175" s="80" t="s">
        <v>194</v>
      </c>
      <c r="M3175" s="80">
        <v>100</v>
      </c>
      <c r="N3175" s="80">
        <v>19.182435999999999</v>
      </c>
      <c r="O3175" s="80">
        <v>-72.434515000000005</v>
      </c>
      <c r="P3175" s="80" t="s">
        <v>195</v>
      </c>
      <c r="Q3175" s="80">
        <v>0</v>
      </c>
      <c r="R3175" s="80">
        <v>25.14509</v>
      </c>
      <c r="S3175" s="80">
        <v>-80.396960000000007</v>
      </c>
      <c r="T3175" s="80">
        <v>450000</v>
      </c>
      <c r="U3175" s="91">
        <f>Table1[[#This Row],[Distribution Amount (Dollars)]]/Table1[[#This Row],[NEWdatediff]]</f>
        <v>64285.714285714283</v>
      </c>
      <c r="V3175" s="82" t="s">
        <v>2336</v>
      </c>
      <c r="W3175" s="82" t="s">
        <v>71</v>
      </c>
      <c r="X3175" s="82" t="s">
        <v>2881</v>
      </c>
      <c r="Z3175" s="82">
        <v>0</v>
      </c>
      <c r="AB3175" s="82" t="s">
        <v>2882</v>
      </c>
      <c r="AC3175" s="82" t="s">
        <v>2353</v>
      </c>
      <c r="AD3175" s="82" t="s">
        <v>194</v>
      </c>
      <c r="AE3175" s="82" t="s">
        <v>2883</v>
      </c>
      <c r="AN3175" s="82" t="s">
        <v>76</v>
      </c>
      <c r="AO3175" s="82" t="s">
        <v>2884</v>
      </c>
      <c r="AP3175" s="82">
        <v>1500000</v>
      </c>
      <c r="AQ3175" s="82" t="s">
        <v>78</v>
      </c>
      <c r="AR3175" s="82" t="s">
        <v>4274</v>
      </c>
      <c r="AS3175" s="84">
        <v>41821</v>
      </c>
      <c r="AT3175" s="85">
        <v>2014</v>
      </c>
      <c r="AU3175" s="82" t="s">
        <v>4278</v>
      </c>
      <c r="AV3175" s="84">
        <v>44012</v>
      </c>
      <c r="AW3175" s="85">
        <v>2020</v>
      </c>
      <c r="AX3175" s="85">
        <f>Table1[[#This Row],[End TEST]]-Table1[[#This Row],[Start TEST]]</f>
        <v>6</v>
      </c>
      <c r="AY3175" s="85">
        <f>Table1[[#This Row],[TEST_Diff]]+1</f>
        <v>7</v>
      </c>
      <c r="AZ3175" s="92">
        <f>DATEDIF(Table1[[#This Row],[Start Year]],Table1[[#This Row],[End Year]],"d") / 365</f>
        <v>6.0027397260273974</v>
      </c>
      <c r="BD3175" s="82">
        <v>1</v>
      </c>
      <c r="BE3175" s="82">
        <v>1</v>
      </c>
      <c r="BH3175" s="82">
        <v>1</v>
      </c>
      <c r="BI3175" s="82">
        <v>1</v>
      </c>
    </row>
    <row r="3176" spans="1:75" x14ac:dyDescent="0.5">
      <c r="A3176" s="82">
        <v>294</v>
      </c>
      <c r="B3176" s="82" t="s">
        <v>4238</v>
      </c>
      <c r="D3176" s="90">
        <v>43563</v>
      </c>
      <c r="E3176" s="90" t="s">
        <v>4239</v>
      </c>
      <c r="F3176" s="90"/>
      <c r="G3176" s="82" t="s">
        <v>4239</v>
      </c>
      <c r="H3176" s="82" t="s">
        <v>4240</v>
      </c>
      <c r="I3176" s="80" t="s">
        <v>129</v>
      </c>
      <c r="J3176" s="80">
        <v>50</v>
      </c>
      <c r="K3176" s="80">
        <v>1</v>
      </c>
      <c r="L3176" s="80" t="s">
        <v>194</v>
      </c>
      <c r="M3176" s="80">
        <v>100</v>
      </c>
      <c r="N3176" s="80">
        <v>19.182435999999999</v>
      </c>
      <c r="O3176" s="80">
        <v>-72.434515000000005</v>
      </c>
      <c r="P3176" s="80" t="s">
        <v>195</v>
      </c>
      <c r="Q3176" s="80">
        <v>0</v>
      </c>
      <c r="R3176" s="80">
        <v>25.14509</v>
      </c>
      <c r="S3176" s="80">
        <v>-80.396960000000007</v>
      </c>
      <c r="T3176" s="80">
        <v>50000</v>
      </c>
      <c r="U3176" s="91">
        <f>Table1[[#This Row],[Distribution Amount (Dollars)]]/Table1[[#This Row],[NEWdatediff]]</f>
        <v>25000</v>
      </c>
      <c r="V3176" s="82" t="s">
        <v>319</v>
      </c>
      <c r="W3176" s="82" t="s">
        <v>71</v>
      </c>
      <c r="X3176" s="82" t="s">
        <v>4241</v>
      </c>
      <c r="Y3176" s="82" t="s">
        <v>182</v>
      </c>
      <c r="Z3176" s="82">
        <v>1</v>
      </c>
      <c r="AB3176" s="82" t="s">
        <v>236</v>
      </c>
      <c r="AC3176" s="82" t="s">
        <v>1297</v>
      </c>
      <c r="AD3176" s="82" t="s">
        <v>194</v>
      </c>
      <c r="AE3176" s="82" t="s">
        <v>973</v>
      </c>
      <c r="AN3176" s="82" t="s">
        <v>76</v>
      </c>
      <c r="AP3176" s="82">
        <v>100000</v>
      </c>
      <c r="AQ3176" s="82" t="s">
        <v>78</v>
      </c>
      <c r="AR3176" s="82" t="s">
        <v>4274</v>
      </c>
      <c r="AS3176" s="84">
        <v>42948</v>
      </c>
      <c r="AT3176" s="85">
        <v>2017</v>
      </c>
      <c r="AU3176" s="82" t="s">
        <v>4278</v>
      </c>
      <c r="AV3176" s="84">
        <v>43312</v>
      </c>
      <c r="AW3176" s="85">
        <v>2018</v>
      </c>
      <c r="AX3176" s="85">
        <f>Table1[[#This Row],[End TEST]]-Table1[[#This Row],[Start TEST]]</f>
        <v>1</v>
      </c>
      <c r="AY3176" s="85">
        <f>Table1[[#This Row],[TEST_Diff]]+1</f>
        <v>2</v>
      </c>
      <c r="AZ3176" s="92">
        <f>DATEDIF(Table1[[#This Row],[Start Year]],Table1[[#This Row],[End Year]],"d") / 365</f>
        <v>0.99726027397260275</v>
      </c>
    </row>
    <row r="3177" spans="1:75" x14ac:dyDescent="0.5">
      <c r="A3177" s="82">
        <v>294</v>
      </c>
      <c r="B3177" s="82" t="s">
        <v>4238</v>
      </c>
      <c r="D3177" s="90">
        <v>43563</v>
      </c>
      <c r="E3177" s="90" t="s">
        <v>4239</v>
      </c>
      <c r="F3177" s="90"/>
      <c r="G3177" s="82" t="s">
        <v>4239</v>
      </c>
      <c r="H3177" s="82" t="s">
        <v>4240</v>
      </c>
      <c r="I3177" s="80" t="s">
        <v>128</v>
      </c>
      <c r="J3177" s="80">
        <v>50</v>
      </c>
      <c r="K3177" s="80">
        <v>1</v>
      </c>
      <c r="L3177" s="80" t="s">
        <v>194</v>
      </c>
      <c r="M3177" s="80">
        <v>100</v>
      </c>
      <c r="N3177" s="80">
        <v>19.182435999999999</v>
      </c>
      <c r="O3177" s="80">
        <v>-72.434515000000005</v>
      </c>
      <c r="P3177" s="80" t="s">
        <v>195</v>
      </c>
      <c r="Q3177" s="80">
        <v>0</v>
      </c>
      <c r="R3177" s="80">
        <v>25.14509</v>
      </c>
      <c r="S3177" s="80">
        <v>-80.396960000000007</v>
      </c>
      <c r="T3177" s="80">
        <v>50000</v>
      </c>
      <c r="U3177" s="91">
        <f>Table1[[#This Row],[Distribution Amount (Dollars)]]/Table1[[#This Row],[NEWdatediff]]</f>
        <v>25000</v>
      </c>
      <c r="V3177" s="82" t="s">
        <v>319</v>
      </c>
      <c r="W3177" s="82" t="s">
        <v>71</v>
      </c>
      <c r="X3177" s="82" t="s">
        <v>4241</v>
      </c>
      <c r="Y3177" s="82" t="s">
        <v>182</v>
      </c>
      <c r="Z3177" s="82">
        <v>1</v>
      </c>
      <c r="AB3177" s="82" t="s">
        <v>236</v>
      </c>
      <c r="AC3177" s="82" t="s">
        <v>1297</v>
      </c>
      <c r="AD3177" s="82" t="s">
        <v>194</v>
      </c>
      <c r="AE3177" s="82" t="s">
        <v>973</v>
      </c>
      <c r="AN3177" s="82" t="s">
        <v>76</v>
      </c>
      <c r="AP3177" s="82">
        <v>100000</v>
      </c>
      <c r="AQ3177" s="82" t="s">
        <v>78</v>
      </c>
      <c r="AR3177" s="82" t="s">
        <v>4274</v>
      </c>
      <c r="AS3177" s="84">
        <v>42948</v>
      </c>
      <c r="AT3177" s="85">
        <v>2017</v>
      </c>
      <c r="AU3177" s="82" t="s">
        <v>4278</v>
      </c>
      <c r="AV3177" s="84">
        <v>43312</v>
      </c>
      <c r="AW3177" s="85">
        <v>2018</v>
      </c>
      <c r="AX3177" s="85">
        <f>Table1[[#This Row],[End TEST]]-Table1[[#This Row],[Start TEST]]</f>
        <v>1</v>
      </c>
      <c r="AY3177" s="85">
        <f>Table1[[#This Row],[TEST_Diff]]+1</f>
        <v>2</v>
      </c>
      <c r="AZ3177" s="92">
        <f>DATEDIF(Table1[[#This Row],[Start Year]],Table1[[#This Row],[End Year]],"d") / 365</f>
        <v>0.99726027397260275</v>
      </c>
    </row>
    <row r="3178" spans="1:75" x14ac:dyDescent="0.5">
      <c r="A3178" s="82">
        <v>295</v>
      </c>
      <c r="B3178" s="82" t="s">
        <v>1293</v>
      </c>
      <c r="D3178" s="90">
        <v>43542</v>
      </c>
      <c r="E3178" s="90" t="s">
        <v>1294</v>
      </c>
      <c r="F3178" s="90"/>
      <c r="G3178" s="82" t="s">
        <v>1294</v>
      </c>
      <c r="H3178" s="82" t="s">
        <v>1295</v>
      </c>
      <c r="I3178" s="80" t="s">
        <v>129</v>
      </c>
      <c r="J3178" s="80">
        <v>50</v>
      </c>
      <c r="K3178" s="80">
        <v>1</v>
      </c>
      <c r="L3178" s="80" t="s">
        <v>194</v>
      </c>
      <c r="M3178" s="80">
        <v>100</v>
      </c>
      <c r="N3178" s="80">
        <v>19.182435999999999</v>
      </c>
      <c r="O3178" s="80">
        <v>-72.434515000000005</v>
      </c>
      <c r="P3178" s="80" t="s">
        <v>195</v>
      </c>
      <c r="Q3178" s="80">
        <v>0</v>
      </c>
      <c r="R3178" s="80">
        <v>25.14509</v>
      </c>
      <c r="S3178" s="80">
        <v>-80.396960000000007</v>
      </c>
      <c r="T3178" s="80">
        <v>48498.5</v>
      </c>
      <c r="U3178" s="91">
        <f>Table1[[#This Row],[Distribution Amount (Dollars)]]/Table1[[#This Row],[NEWdatediff]]</f>
        <v>24249.25</v>
      </c>
      <c r="V3178" s="82" t="s">
        <v>319</v>
      </c>
      <c r="W3178" s="82" t="s">
        <v>71</v>
      </c>
      <c r="X3178" s="82" t="s">
        <v>1296</v>
      </c>
      <c r="Y3178" s="82" t="s">
        <v>182</v>
      </c>
      <c r="Z3178" s="82">
        <v>1</v>
      </c>
      <c r="AB3178" s="82" t="s">
        <v>236</v>
      </c>
      <c r="AC3178" s="82" t="s">
        <v>1297</v>
      </c>
      <c r="AD3178" s="82" t="s">
        <v>194</v>
      </c>
      <c r="AE3178" s="82" t="s">
        <v>1298</v>
      </c>
      <c r="AN3178" s="82" t="s">
        <v>76</v>
      </c>
      <c r="AP3178" s="82">
        <v>96997</v>
      </c>
      <c r="AQ3178" s="82" t="s">
        <v>78</v>
      </c>
      <c r="AR3178" s="82" t="s">
        <v>4274</v>
      </c>
      <c r="AS3178" s="84">
        <v>42917</v>
      </c>
      <c r="AT3178" s="85">
        <v>2017</v>
      </c>
      <c r="AU3178" s="82" t="s">
        <v>4278</v>
      </c>
      <c r="AV3178" s="84">
        <v>43465</v>
      </c>
      <c r="AW3178" s="85">
        <v>2018</v>
      </c>
      <c r="AX3178" s="85">
        <f>Table1[[#This Row],[End TEST]]-Table1[[#This Row],[Start TEST]]</f>
        <v>1</v>
      </c>
      <c r="AY3178" s="85">
        <f>Table1[[#This Row],[TEST_Diff]]+1</f>
        <v>2</v>
      </c>
      <c r="AZ3178" s="92">
        <f>DATEDIF(Table1[[#This Row],[Start Year]],Table1[[#This Row],[End Year]],"d") / 365</f>
        <v>1.5013698630136987</v>
      </c>
    </row>
    <row r="3179" spans="1:75" x14ac:dyDescent="0.5">
      <c r="A3179" s="82">
        <v>295</v>
      </c>
      <c r="B3179" s="82" t="s">
        <v>1293</v>
      </c>
      <c r="D3179" s="90">
        <v>43542</v>
      </c>
      <c r="E3179" s="90" t="s">
        <v>1294</v>
      </c>
      <c r="F3179" s="90"/>
      <c r="G3179" s="82" t="s">
        <v>1294</v>
      </c>
      <c r="H3179" s="82" t="s">
        <v>1295</v>
      </c>
      <c r="I3179" s="80" t="s">
        <v>128</v>
      </c>
      <c r="J3179" s="80">
        <v>50</v>
      </c>
      <c r="K3179" s="80">
        <v>1</v>
      </c>
      <c r="L3179" s="80" t="s">
        <v>194</v>
      </c>
      <c r="M3179" s="80">
        <v>100</v>
      </c>
      <c r="N3179" s="80">
        <v>19.182435999999999</v>
      </c>
      <c r="O3179" s="80">
        <v>-72.434515000000005</v>
      </c>
      <c r="P3179" s="80" t="s">
        <v>195</v>
      </c>
      <c r="Q3179" s="80">
        <v>0</v>
      </c>
      <c r="R3179" s="80">
        <v>25.14509</v>
      </c>
      <c r="S3179" s="80">
        <v>-80.396960000000007</v>
      </c>
      <c r="T3179" s="80">
        <v>48498.5</v>
      </c>
      <c r="U3179" s="91">
        <f>Table1[[#This Row],[Distribution Amount (Dollars)]]/Table1[[#This Row],[NEWdatediff]]</f>
        <v>24249.25</v>
      </c>
      <c r="V3179" s="82" t="s">
        <v>319</v>
      </c>
      <c r="W3179" s="82" t="s">
        <v>71</v>
      </c>
      <c r="X3179" s="82" t="s">
        <v>1296</v>
      </c>
      <c r="Y3179" s="82" t="s">
        <v>182</v>
      </c>
      <c r="Z3179" s="82">
        <v>1</v>
      </c>
      <c r="AB3179" s="82" t="s">
        <v>236</v>
      </c>
      <c r="AC3179" s="82" t="s">
        <v>1297</v>
      </c>
      <c r="AD3179" s="82" t="s">
        <v>194</v>
      </c>
      <c r="AE3179" s="82" t="s">
        <v>1298</v>
      </c>
      <c r="AN3179" s="82" t="s">
        <v>76</v>
      </c>
      <c r="AP3179" s="82">
        <v>96997</v>
      </c>
      <c r="AQ3179" s="82" t="s">
        <v>78</v>
      </c>
      <c r="AR3179" s="82" t="s">
        <v>4274</v>
      </c>
      <c r="AS3179" s="84">
        <v>42917</v>
      </c>
      <c r="AT3179" s="85">
        <v>2017</v>
      </c>
      <c r="AU3179" s="82" t="s">
        <v>4278</v>
      </c>
      <c r="AV3179" s="84">
        <v>43465</v>
      </c>
      <c r="AW3179" s="85">
        <v>2018</v>
      </c>
      <c r="AX3179" s="85">
        <f>Table1[[#This Row],[End TEST]]-Table1[[#This Row],[Start TEST]]</f>
        <v>1</v>
      </c>
      <c r="AY3179" s="85">
        <f>Table1[[#This Row],[TEST_Diff]]+1</f>
        <v>2</v>
      </c>
      <c r="AZ3179" s="92">
        <f>DATEDIF(Table1[[#This Row],[Start Year]],Table1[[#This Row],[End Year]],"d") / 365</f>
        <v>1.5013698630136987</v>
      </c>
    </row>
    <row r="3180" spans="1:75" x14ac:dyDescent="0.5">
      <c r="A3180" s="82">
        <v>297</v>
      </c>
      <c r="B3180" s="82" t="s">
        <v>1984</v>
      </c>
      <c r="D3180" s="90">
        <v>43535</v>
      </c>
      <c r="E3180" s="90" t="s">
        <v>1985</v>
      </c>
      <c r="F3180" s="90"/>
      <c r="G3180" s="82" t="s">
        <v>1985</v>
      </c>
      <c r="H3180" s="82" t="s">
        <v>1986</v>
      </c>
      <c r="I3180" s="80" t="s">
        <v>88</v>
      </c>
      <c r="J3180" s="80">
        <v>50</v>
      </c>
      <c r="K3180" s="80">
        <v>1</v>
      </c>
      <c r="L3180" s="80" t="s">
        <v>156</v>
      </c>
      <c r="M3180" s="80">
        <v>100</v>
      </c>
      <c r="N3180" s="80">
        <v>17.570692000000001</v>
      </c>
      <c r="O3180" s="80">
        <v>-3.9961660000000001</v>
      </c>
      <c r="P3180" s="80" t="s">
        <v>69</v>
      </c>
      <c r="Q3180" s="80">
        <v>0</v>
      </c>
      <c r="R3180" s="80">
        <v>2.6272389999999999</v>
      </c>
      <c r="S3180" s="80">
        <v>23.381664000000001</v>
      </c>
      <c r="T3180" s="80">
        <v>9770459</v>
      </c>
      <c r="U3180" s="91">
        <f>Table1[[#This Row],[Distribution Amount (Dollars)]]/Table1[[#This Row],[NEWdatediff]]</f>
        <v>1954091.8</v>
      </c>
      <c r="V3180" s="82" t="s">
        <v>180</v>
      </c>
      <c r="W3180" s="82" t="s">
        <v>71</v>
      </c>
      <c r="X3180" s="82" t="s">
        <v>72</v>
      </c>
      <c r="Y3180" s="82" t="s">
        <v>73</v>
      </c>
      <c r="Z3180" s="82">
        <v>1</v>
      </c>
      <c r="AB3180" s="82" t="s">
        <v>1987</v>
      </c>
      <c r="AD3180" s="82" t="s">
        <v>156</v>
      </c>
      <c r="AE3180" s="82" t="s">
        <v>837</v>
      </c>
      <c r="AN3180" s="82" t="s">
        <v>76</v>
      </c>
      <c r="AO3180" s="82" t="s">
        <v>1988</v>
      </c>
      <c r="AP3180" s="82">
        <v>19540918</v>
      </c>
      <c r="AQ3180" s="82" t="s">
        <v>78</v>
      </c>
      <c r="AR3180" s="82" t="s">
        <v>4274</v>
      </c>
      <c r="AS3180" s="84">
        <v>42093</v>
      </c>
      <c r="AT3180" s="85">
        <v>2015</v>
      </c>
      <c r="AU3180" s="82" t="s">
        <v>4278</v>
      </c>
      <c r="AV3180" s="84">
        <v>43554</v>
      </c>
      <c r="AW3180" s="85">
        <v>2019</v>
      </c>
      <c r="AX3180" s="85">
        <f>Table1[[#This Row],[End TEST]]-Table1[[#This Row],[Start TEST]]</f>
        <v>4</v>
      </c>
      <c r="AY3180" s="85">
        <f>Table1[[#This Row],[TEST_Diff]]+1</f>
        <v>5</v>
      </c>
      <c r="AZ3180" s="92">
        <f>DATEDIF(Table1[[#This Row],[Start Year]],Table1[[#This Row],[End Year]],"d") / 365</f>
        <v>4.0027397260273974</v>
      </c>
      <c r="BD3180" s="82">
        <v>1</v>
      </c>
      <c r="BE3180" s="82">
        <v>1</v>
      </c>
      <c r="BH3180" s="82">
        <v>1</v>
      </c>
      <c r="BI3180" s="82">
        <v>1</v>
      </c>
      <c r="BJ3180" s="82">
        <v>1</v>
      </c>
    </row>
    <row r="3181" spans="1:75" x14ac:dyDescent="0.5">
      <c r="A3181" s="82">
        <v>297</v>
      </c>
      <c r="B3181" s="82" t="s">
        <v>1984</v>
      </c>
      <c r="D3181" s="90">
        <v>43535</v>
      </c>
      <c r="E3181" s="90" t="s">
        <v>1985</v>
      </c>
      <c r="F3181" s="90"/>
      <c r="G3181" s="82" t="s">
        <v>1985</v>
      </c>
      <c r="H3181" s="82" t="s">
        <v>1986</v>
      </c>
      <c r="I3181" s="80" t="s">
        <v>102</v>
      </c>
      <c r="J3181" s="80">
        <v>20</v>
      </c>
      <c r="K3181" s="80">
        <v>1</v>
      </c>
      <c r="L3181" s="80" t="s">
        <v>156</v>
      </c>
      <c r="M3181" s="80">
        <v>100</v>
      </c>
      <c r="N3181" s="80">
        <v>17.570692000000001</v>
      </c>
      <c r="O3181" s="80">
        <v>-3.9961660000000001</v>
      </c>
      <c r="P3181" s="80" t="s">
        <v>69</v>
      </c>
      <c r="Q3181" s="80">
        <v>0</v>
      </c>
      <c r="R3181" s="80">
        <v>2.6272389999999999</v>
      </c>
      <c r="S3181" s="80">
        <v>23.381664000000001</v>
      </c>
      <c r="T3181" s="80">
        <v>3908183.6</v>
      </c>
      <c r="U3181" s="91">
        <f>Table1[[#This Row],[Distribution Amount (Dollars)]]/Table1[[#This Row],[NEWdatediff]]</f>
        <v>781636.72</v>
      </c>
      <c r="V3181" s="82" t="s">
        <v>180</v>
      </c>
      <c r="W3181" s="82" t="s">
        <v>71</v>
      </c>
      <c r="X3181" s="82" t="s">
        <v>72</v>
      </c>
      <c r="Y3181" s="82" t="s">
        <v>73</v>
      </c>
      <c r="Z3181" s="82">
        <v>1</v>
      </c>
      <c r="AB3181" s="82" t="s">
        <v>1987</v>
      </c>
      <c r="AD3181" s="82" t="s">
        <v>156</v>
      </c>
      <c r="AE3181" s="82" t="s">
        <v>837</v>
      </c>
      <c r="AN3181" s="82" t="s">
        <v>76</v>
      </c>
      <c r="AO3181" s="82" t="s">
        <v>1988</v>
      </c>
      <c r="AP3181" s="82">
        <v>19540918</v>
      </c>
      <c r="AQ3181" s="82" t="s">
        <v>78</v>
      </c>
      <c r="AR3181" s="82" t="s">
        <v>4274</v>
      </c>
      <c r="AS3181" s="84">
        <v>42093</v>
      </c>
      <c r="AT3181" s="85">
        <v>2015</v>
      </c>
      <c r="AU3181" s="82" t="s">
        <v>4278</v>
      </c>
      <c r="AV3181" s="84">
        <v>43554</v>
      </c>
      <c r="AW3181" s="85">
        <v>2019</v>
      </c>
      <c r="AX3181" s="85">
        <f>Table1[[#This Row],[End TEST]]-Table1[[#This Row],[Start TEST]]</f>
        <v>4</v>
      </c>
      <c r="AY3181" s="85">
        <f>Table1[[#This Row],[TEST_Diff]]+1</f>
        <v>5</v>
      </c>
      <c r="AZ3181" s="92">
        <f>DATEDIF(Table1[[#This Row],[Start Year]],Table1[[#This Row],[End Year]],"d") / 365</f>
        <v>4.0027397260273974</v>
      </c>
      <c r="BD3181" s="82">
        <v>1</v>
      </c>
      <c r="BE3181" s="82">
        <v>1</v>
      </c>
      <c r="BH3181" s="82">
        <v>1</v>
      </c>
      <c r="BI3181" s="82">
        <v>1</v>
      </c>
      <c r="BJ3181" s="82">
        <v>1</v>
      </c>
    </row>
    <row r="3182" spans="1:75" x14ac:dyDescent="0.5">
      <c r="A3182" s="82">
        <v>297</v>
      </c>
      <c r="B3182" s="82" t="s">
        <v>1984</v>
      </c>
      <c r="D3182" s="90">
        <v>43535</v>
      </c>
      <c r="E3182" s="90" t="s">
        <v>1985</v>
      </c>
      <c r="F3182" s="90"/>
      <c r="G3182" s="82" t="s">
        <v>1985</v>
      </c>
      <c r="H3182" s="82" t="s">
        <v>1986</v>
      </c>
      <c r="I3182" s="80" t="s">
        <v>127</v>
      </c>
      <c r="J3182" s="80">
        <v>30</v>
      </c>
      <c r="K3182" s="80">
        <v>1</v>
      </c>
      <c r="L3182" s="80" t="s">
        <v>156</v>
      </c>
      <c r="M3182" s="80">
        <v>100</v>
      </c>
      <c r="N3182" s="80">
        <v>17.570692000000001</v>
      </c>
      <c r="O3182" s="80">
        <v>-3.9961660000000001</v>
      </c>
      <c r="P3182" s="80" t="s">
        <v>69</v>
      </c>
      <c r="Q3182" s="80">
        <v>0</v>
      </c>
      <c r="R3182" s="80">
        <v>2.6272389999999999</v>
      </c>
      <c r="S3182" s="80">
        <v>23.381664000000001</v>
      </c>
      <c r="T3182" s="80">
        <v>5862275.4000000004</v>
      </c>
      <c r="U3182" s="91">
        <f>Table1[[#This Row],[Distribution Amount (Dollars)]]/Table1[[#This Row],[NEWdatediff]]</f>
        <v>1172455.08</v>
      </c>
      <c r="V3182" s="82" t="s">
        <v>180</v>
      </c>
      <c r="W3182" s="82" t="s">
        <v>71</v>
      </c>
      <c r="X3182" s="82" t="s">
        <v>72</v>
      </c>
      <c r="Y3182" s="82" t="s">
        <v>73</v>
      </c>
      <c r="Z3182" s="82">
        <v>1</v>
      </c>
      <c r="AB3182" s="82" t="s">
        <v>1987</v>
      </c>
      <c r="AD3182" s="82" t="s">
        <v>156</v>
      </c>
      <c r="AE3182" s="82" t="s">
        <v>837</v>
      </c>
      <c r="AN3182" s="82" t="s">
        <v>76</v>
      </c>
      <c r="AO3182" s="82" t="s">
        <v>1988</v>
      </c>
      <c r="AP3182" s="82">
        <v>19540918</v>
      </c>
      <c r="AQ3182" s="82" t="s">
        <v>78</v>
      </c>
      <c r="AR3182" s="82" t="s">
        <v>4274</v>
      </c>
      <c r="AS3182" s="84">
        <v>42093</v>
      </c>
      <c r="AT3182" s="85">
        <v>2015</v>
      </c>
      <c r="AU3182" s="82" t="s">
        <v>4278</v>
      </c>
      <c r="AV3182" s="84">
        <v>43554</v>
      </c>
      <c r="AW3182" s="85">
        <v>2019</v>
      </c>
      <c r="AX3182" s="85">
        <f>Table1[[#This Row],[End TEST]]-Table1[[#This Row],[Start TEST]]</f>
        <v>4</v>
      </c>
      <c r="AY3182" s="85">
        <f>Table1[[#This Row],[TEST_Diff]]+1</f>
        <v>5</v>
      </c>
      <c r="AZ3182" s="92">
        <f>DATEDIF(Table1[[#This Row],[Start Year]],Table1[[#This Row],[End Year]],"d") / 365</f>
        <v>4.0027397260273974</v>
      </c>
      <c r="BD3182" s="82">
        <v>1</v>
      </c>
      <c r="BE3182" s="82">
        <v>1</v>
      </c>
      <c r="BH3182" s="82">
        <v>1</v>
      </c>
      <c r="BI3182" s="82">
        <v>1</v>
      </c>
      <c r="BJ3182" s="82">
        <v>1</v>
      </c>
    </row>
    <row r="3183" spans="1:75" x14ac:dyDescent="0.5">
      <c r="A3183" s="82">
        <v>299</v>
      </c>
      <c r="B3183" s="82" t="s">
        <v>2154</v>
      </c>
      <c r="D3183" s="90">
        <v>43579</v>
      </c>
      <c r="E3183" s="90" t="s">
        <v>2155</v>
      </c>
      <c r="F3183" s="90"/>
      <c r="G3183" s="82" t="s">
        <v>2155</v>
      </c>
      <c r="H3183" s="82" t="s">
        <v>2156</v>
      </c>
      <c r="I3183" s="80" t="s">
        <v>127</v>
      </c>
      <c r="J3183" s="80">
        <v>21</v>
      </c>
      <c r="K3183" s="80">
        <v>1</v>
      </c>
      <c r="L3183" s="80" t="s">
        <v>194</v>
      </c>
      <c r="M3183" s="80">
        <v>100</v>
      </c>
      <c r="N3183" s="80">
        <v>19.182435999999999</v>
      </c>
      <c r="O3183" s="80">
        <v>-72.434515000000005</v>
      </c>
      <c r="P3183" s="80" t="s">
        <v>195</v>
      </c>
      <c r="Q3183" s="80">
        <v>0</v>
      </c>
      <c r="R3183" s="80">
        <v>25.14509</v>
      </c>
      <c r="S3183" s="80">
        <v>-80.396960000000007</v>
      </c>
      <c r="T3183" s="80">
        <v>4161610.32</v>
      </c>
      <c r="U3183" s="91">
        <f>Table1[[#This Row],[Distribution Amount (Dollars)]]/Table1[[#This Row],[NEWdatediff]]</f>
        <v>520201.29</v>
      </c>
      <c r="V3183" s="82" t="s">
        <v>180</v>
      </c>
      <c r="W3183" s="82" t="s">
        <v>71</v>
      </c>
      <c r="X3183" s="82" t="s">
        <v>2157</v>
      </c>
      <c r="Y3183" s="82" t="s">
        <v>182</v>
      </c>
      <c r="Z3183" s="82">
        <v>1</v>
      </c>
      <c r="AA3183" s="82" t="s">
        <v>121</v>
      </c>
      <c r="AB3183" s="82" t="s">
        <v>2158</v>
      </c>
      <c r="AC3183" s="82" t="s">
        <v>2159</v>
      </c>
      <c r="AD3183" s="82" t="s">
        <v>194</v>
      </c>
      <c r="AE3183" s="82" t="s">
        <v>2160</v>
      </c>
      <c r="AN3183" s="82" t="s">
        <v>76</v>
      </c>
      <c r="AO3183" s="82" t="s">
        <v>2161</v>
      </c>
      <c r="AP3183" s="82">
        <v>19817192</v>
      </c>
      <c r="AQ3183" s="82" t="s">
        <v>78</v>
      </c>
      <c r="AR3183" s="82" t="s">
        <v>4274</v>
      </c>
      <c r="AS3183" s="84">
        <v>40622</v>
      </c>
      <c r="AT3183" s="85">
        <v>2011</v>
      </c>
      <c r="AU3183" s="82" t="s">
        <v>4278</v>
      </c>
      <c r="AV3183" s="84">
        <v>43189</v>
      </c>
      <c r="AW3183" s="85">
        <v>2018</v>
      </c>
      <c r="AX3183" s="85">
        <f>Table1[[#This Row],[End TEST]]-Table1[[#This Row],[Start TEST]]</f>
        <v>7</v>
      </c>
      <c r="AY3183" s="85">
        <f>Table1[[#This Row],[TEST_Diff]]+1</f>
        <v>8</v>
      </c>
      <c r="AZ3183" s="92">
        <f>DATEDIF(Table1[[#This Row],[Start Year]],Table1[[#This Row],[End Year]],"d") / 365</f>
        <v>7.0328767123287674</v>
      </c>
      <c r="BA3183" s="82">
        <v>81392</v>
      </c>
      <c r="BB3183" s="82">
        <v>400500</v>
      </c>
      <c r="BC3183" s="82" t="s">
        <v>2162</v>
      </c>
      <c r="BD3183" s="82">
        <v>1</v>
      </c>
      <c r="BE3183" s="82">
        <v>1</v>
      </c>
      <c r="BF3183" s="82">
        <v>1</v>
      </c>
      <c r="BJ3183" s="82">
        <v>1</v>
      </c>
      <c r="BK3183" s="82">
        <v>1</v>
      </c>
      <c r="BP3183" s="82">
        <v>1</v>
      </c>
    </row>
    <row r="3184" spans="1:75" x14ac:dyDescent="0.5">
      <c r="A3184" s="82">
        <v>299</v>
      </c>
      <c r="B3184" s="82" t="s">
        <v>2154</v>
      </c>
      <c r="D3184" s="90">
        <v>43579</v>
      </c>
      <c r="E3184" s="90" t="s">
        <v>2155</v>
      </c>
      <c r="F3184" s="90"/>
      <c r="G3184" s="82" t="s">
        <v>2155</v>
      </c>
      <c r="H3184" s="82" t="s">
        <v>2156</v>
      </c>
      <c r="I3184" s="80" t="s">
        <v>88</v>
      </c>
      <c r="J3184" s="80">
        <v>4</v>
      </c>
      <c r="K3184" s="80">
        <v>1</v>
      </c>
      <c r="L3184" s="80" t="s">
        <v>194</v>
      </c>
      <c r="M3184" s="80">
        <v>100</v>
      </c>
      <c r="N3184" s="80">
        <v>19.182435999999999</v>
      </c>
      <c r="O3184" s="80">
        <v>-72.434515000000005</v>
      </c>
      <c r="P3184" s="80" t="s">
        <v>195</v>
      </c>
      <c r="Q3184" s="80">
        <v>0</v>
      </c>
      <c r="R3184" s="80">
        <v>25.14509</v>
      </c>
      <c r="S3184" s="80">
        <v>-80.396960000000007</v>
      </c>
      <c r="T3184" s="80">
        <v>792687.68</v>
      </c>
      <c r="U3184" s="91">
        <f>Table1[[#This Row],[Distribution Amount (Dollars)]]/Table1[[#This Row],[NEWdatediff]]</f>
        <v>99085.96</v>
      </c>
      <c r="V3184" s="82" t="s">
        <v>180</v>
      </c>
      <c r="W3184" s="82" t="s">
        <v>71</v>
      </c>
      <c r="X3184" s="82" t="s">
        <v>2157</v>
      </c>
      <c r="Y3184" s="82" t="s">
        <v>182</v>
      </c>
      <c r="Z3184" s="82">
        <v>1</v>
      </c>
      <c r="AA3184" s="82" t="s">
        <v>121</v>
      </c>
      <c r="AB3184" s="82" t="s">
        <v>2158</v>
      </c>
      <c r="AC3184" s="82" t="s">
        <v>2159</v>
      </c>
      <c r="AD3184" s="82" t="s">
        <v>194</v>
      </c>
      <c r="AE3184" s="82" t="s">
        <v>2160</v>
      </c>
      <c r="AN3184" s="82" t="s">
        <v>76</v>
      </c>
      <c r="AO3184" s="82" t="s">
        <v>2161</v>
      </c>
      <c r="AP3184" s="82">
        <v>19817192</v>
      </c>
      <c r="AQ3184" s="82" t="s">
        <v>78</v>
      </c>
      <c r="AR3184" s="82" t="s">
        <v>4274</v>
      </c>
      <c r="AS3184" s="84">
        <v>40622</v>
      </c>
      <c r="AT3184" s="85">
        <v>2011</v>
      </c>
      <c r="AU3184" s="82" t="s">
        <v>4278</v>
      </c>
      <c r="AV3184" s="84">
        <v>43189</v>
      </c>
      <c r="AW3184" s="85">
        <v>2018</v>
      </c>
      <c r="AX3184" s="85">
        <f>Table1[[#This Row],[End TEST]]-Table1[[#This Row],[Start TEST]]</f>
        <v>7</v>
      </c>
      <c r="AY3184" s="85">
        <f>Table1[[#This Row],[TEST_Diff]]+1</f>
        <v>8</v>
      </c>
      <c r="AZ3184" s="92">
        <f>DATEDIF(Table1[[#This Row],[Start Year]],Table1[[#This Row],[End Year]],"d") / 365</f>
        <v>7.0328767123287674</v>
      </c>
      <c r="BA3184" s="82">
        <v>81392</v>
      </c>
      <c r="BB3184" s="82">
        <v>400500</v>
      </c>
      <c r="BC3184" s="82" t="s">
        <v>2162</v>
      </c>
      <c r="BD3184" s="82">
        <v>1</v>
      </c>
      <c r="BE3184" s="82">
        <v>1</v>
      </c>
      <c r="BF3184" s="82">
        <v>1</v>
      </c>
      <c r="BJ3184" s="82">
        <v>1</v>
      </c>
      <c r="BK3184" s="82">
        <v>1</v>
      </c>
      <c r="BP3184" s="82">
        <v>1</v>
      </c>
    </row>
    <row r="3185" spans="1:75" x14ac:dyDescent="0.5">
      <c r="A3185" s="82">
        <v>299</v>
      </c>
      <c r="B3185" s="82" t="s">
        <v>2154</v>
      </c>
      <c r="D3185" s="90">
        <v>43579</v>
      </c>
      <c r="E3185" s="90" t="s">
        <v>2155</v>
      </c>
      <c r="F3185" s="90"/>
      <c r="G3185" s="82" t="s">
        <v>2155</v>
      </c>
      <c r="H3185" s="82" t="s">
        <v>2156</v>
      </c>
      <c r="I3185" s="80" t="s">
        <v>128</v>
      </c>
      <c r="J3185" s="80">
        <v>10</v>
      </c>
      <c r="K3185" s="80">
        <v>1</v>
      </c>
      <c r="L3185" s="80" t="s">
        <v>194</v>
      </c>
      <c r="M3185" s="80">
        <v>100</v>
      </c>
      <c r="N3185" s="80">
        <v>19.182435999999999</v>
      </c>
      <c r="O3185" s="80">
        <v>-72.434515000000005</v>
      </c>
      <c r="P3185" s="80" t="s">
        <v>195</v>
      </c>
      <c r="Q3185" s="80">
        <v>0</v>
      </c>
      <c r="R3185" s="80">
        <v>25.14509</v>
      </c>
      <c r="S3185" s="80">
        <v>-80.396960000000007</v>
      </c>
      <c r="T3185" s="80">
        <v>1981719.2</v>
      </c>
      <c r="U3185" s="91">
        <f>Table1[[#This Row],[Distribution Amount (Dollars)]]/Table1[[#This Row],[NEWdatediff]]</f>
        <v>247714.9</v>
      </c>
      <c r="V3185" s="82" t="s">
        <v>180</v>
      </c>
      <c r="W3185" s="82" t="s">
        <v>71</v>
      </c>
      <c r="X3185" s="82" t="s">
        <v>2157</v>
      </c>
      <c r="Y3185" s="82" t="s">
        <v>182</v>
      </c>
      <c r="Z3185" s="82">
        <v>1</v>
      </c>
      <c r="AA3185" s="82" t="s">
        <v>121</v>
      </c>
      <c r="AB3185" s="82" t="s">
        <v>2158</v>
      </c>
      <c r="AC3185" s="82" t="s">
        <v>2159</v>
      </c>
      <c r="AD3185" s="82" t="s">
        <v>194</v>
      </c>
      <c r="AE3185" s="82" t="s">
        <v>2160</v>
      </c>
      <c r="AN3185" s="82" t="s">
        <v>76</v>
      </c>
      <c r="AO3185" s="82" t="s">
        <v>2161</v>
      </c>
      <c r="AP3185" s="82">
        <v>19817192</v>
      </c>
      <c r="AQ3185" s="82" t="s">
        <v>78</v>
      </c>
      <c r="AR3185" s="82" t="s">
        <v>4274</v>
      </c>
      <c r="AS3185" s="84">
        <v>40622</v>
      </c>
      <c r="AT3185" s="85">
        <v>2011</v>
      </c>
      <c r="AU3185" s="82" t="s">
        <v>4278</v>
      </c>
      <c r="AV3185" s="84">
        <v>43189</v>
      </c>
      <c r="AW3185" s="85">
        <v>2018</v>
      </c>
      <c r="AX3185" s="85">
        <f>Table1[[#This Row],[End TEST]]-Table1[[#This Row],[Start TEST]]</f>
        <v>7</v>
      </c>
      <c r="AY3185" s="85">
        <f>Table1[[#This Row],[TEST_Diff]]+1</f>
        <v>8</v>
      </c>
      <c r="AZ3185" s="92">
        <f>DATEDIF(Table1[[#This Row],[Start Year]],Table1[[#This Row],[End Year]],"d") / 365</f>
        <v>7.0328767123287674</v>
      </c>
      <c r="BA3185" s="82">
        <v>81392</v>
      </c>
      <c r="BB3185" s="82">
        <v>400500</v>
      </c>
      <c r="BC3185" s="82" t="s">
        <v>2162</v>
      </c>
      <c r="BD3185" s="82">
        <v>1</v>
      </c>
      <c r="BE3185" s="82">
        <v>1</v>
      </c>
      <c r="BF3185" s="82">
        <v>1</v>
      </c>
      <c r="BJ3185" s="82">
        <v>1</v>
      </c>
      <c r="BK3185" s="82">
        <v>1</v>
      </c>
      <c r="BP3185" s="82">
        <v>1</v>
      </c>
    </row>
    <row r="3186" spans="1:75" x14ac:dyDescent="0.5">
      <c r="A3186" s="82">
        <v>299</v>
      </c>
      <c r="B3186" s="82" t="s">
        <v>2154</v>
      </c>
      <c r="D3186" s="90">
        <v>43579</v>
      </c>
      <c r="E3186" s="90" t="s">
        <v>2155</v>
      </c>
      <c r="F3186" s="90"/>
      <c r="G3186" s="82" t="s">
        <v>2155</v>
      </c>
      <c r="H3186" s="82" t="s">
        <v>2156</v>
      </c>
      <c r="I3186" s="80" t="s">
        <v>98</v>
      </c>
      <c r="J3186" s="80">
        <v>5</v>
      </c>
      <c r="K3186" s="80">
        <v>1</v>
      </c>
      <c r="L3186" s="80" t="s">
        <v>194</v>
      </c>
      <c r="M3186" s="80">
        <v>100</v>
      </c>
      <c r="N3186" s="80">
        <v>19.182435999999999</v>
      </c>
      <c r="O3186" s="80">
        <v>-72.434515000000005</v>
      </c>
      <c r="P3186" s="80" t="s">
        <v>195</v>
      </c>
      <c r="Q3186" s="80">
        <v>0</v>
      </c>
      <c r="R3186" s="80">
        <v>25.14509</v>
      </c>
      <c r="S3186" s="80">
        <v>-80.396960000000007</v>
      </c>
      <c r="T3186" s="80">
        <v>990859.6</v>
      </c>
      <c r="U3186" s="91">
        <f>Table1[[#This Row],[Distribution Amount (Dollars)]]/Table1[[#This Row],[NEWdatediff]]</f>
        <v>123857.45</v>
      </c>
      <c r="V3186" s="82" t="s">
        <v>180</v>
      </c>
      <c r="W3186" s="82" t="s">
        <v>71</v>
      </c>
      <c r="X3186" s="82" t="s">
        <v>2157</v>
      </c>
      <c r="Y3186" s="82" t="s">
        <v>182</v>
      </c>
      <c r="Z3186" s="82">
        <v>1</v>
      </c>
      <c r="AA3186" s="82" t="s">
        <v>121</v>
      </c>
      <c r="AB3186" s="82" t="s">
        <v>2158</v>
      </c>
      <c r="AC3186" s="82" t="s">
        <v>2159</v>
      </c>
      <c r="AD3186" s="82" t="s">
        <v>194</v>
      </c>
      <c r="AE3186" s="82" t="s">
        <v>2160</v>
      </c>
      <c r="AN3186" s="82" t="s">
        <v>76</v>
      </c>
      <c r="AO3186" s="82" t="s">
        <v>2161</v>
      </c>
      <c r="AP3186" s="82">
        <v>19817192</v>
      </c>
      <c r="AQ3186" s="82" t="s">
        <v>78</v>
      </c>
      <c r="AR3186" s="82" t="s">
        <v>4274</v>
      </c>
      <c r="AS3186" s="84">
        <v>40622</v>
      </c>
      <c r="AT3186" s="85">
        <v>2011</v>
      </c>
      <c r="AU3186" s="82" t="s">
        <v>4278</v>
      </c>
      <c r="AV3186" s="84">
        <v>43189</v>
      </c>
      <c r="AW3186" s="85">
        <v>2018</v>
      </c>
      <c r="AX3186" s="85">
        <f>Table1[[#This Row],[End TEST]]-Table1[[#This Row],[Start TEST]]</f>
        <v>7</v>
      </c>
      <c r="AY3186" s="85">
        <f>Table1[[#This Row],[TEST_Diff]]+1</f>
        <v>8</v>
      </c>
      <c r="AZ3186" s="92">
        <f>DATEDIF(Table1[[#This Row],[Start Year]],Table1[[#This Row],[End Year]],"d") / 365</f>
        <v>7.0328767123287674</v>
      </c>
      <c r="BA3186" s="82">
        <v>81392</v>
      </c>
      <c r="BB3186" s="82">
        <v>400500</v>
      </c>
      <c r="BC3186" s="82" t="s">
        <v>2162</v>
      </c>
      <c r="BD3186" s="82">
        <v>1</v>
      </c>
      <c r="BE3186" s="82">
        <v>1</v>
      </c>
      <c r="BF3186" s="82">
        <v>1</v>
      </c>
      <c r="BJ3186" s="82">
        <v>1</v>
      </c>
      <c r="BK3186" s="82">
        <v>1</v>
      </c>
      <c r="BP3186" s="82">
        <v>1</v>
      </c>
    </row>
    <row r="3187" spans="1:75" x14ac:dyDescent="0.5">
      <c r="A3187" s="82">
        <v>299</v>
      </c>
      <c r="B3187" s="82" t="s">
        <v>2154</v>
      </c>
      <c r="D3187" s="90">
        <v>43579</v>
      </c>
      <c r="E3187" s="90" t="s">
        <v>2155</v>
      </c>
      <c r="F3187" s="90"/>
      <c r="G3187" s="82" t="s">
        <v>2155</v>
      </c>
      <c r="H3187" s="82" t="s">
        <v>2156</v>
      </c>
      <c r="I3187" s="80" t="s">
        <v>129</v>
      </c>
      <c r="J3187" s="80">
        <v>60</v>
      </c>
      <c r="K3187" s="80">
        <v>1</v>
      </c>
      <c r="L3187" s="80" t="s">
        <v>194</v>
      </c>
      <c r="M3187" s="80">
        <v>100</v>
      </c>
      <c r="N3187" s="80">
        <v>19.182435999999999</v>
      </c>
      <c r="O3187" s="80">
        <v>-72.434515000000005</v>
      </c>
      <c r="P3187" s="80" t="s">
        <v>195</v>
      </c>
      <c r="Q3187" s="80">
        <v>0</v>
      </c>
      <c r="R3187" s="80">
        <v>25.14509</v>
      </c>
      <c r="S3187" s="80">
        <v>-80.396960000000007</v>
      </c>
      <c r="T3187" s="80">
        <v>11890315.199999999</v>
      </c>
      <c r="U3187" s="91">
        <f>Table1[[#This Row],[Distribution Amount (Dollars)]]/Table1[[#This Row],[NEWdatediff]]</f>
        <v>1486289.4</v>
      </c>
      <c r="V3187" s="82" t="s">
        <v>180</v>
      </c>
      <c r="W3187" s="82" t="s">
        <v>71</v>
      </c>
      <c r="X3187" s="82" t="s">
        <v>2157</v>
      </c>
      <c r="Y3187" s="82" t="s">
        <v>182</v>
      </c>
      <c r="Z3187" s="82">
        <v>1</v>
      </c>
      <c r="AA3187" s="82" t="s">
        <v>121</v>
      </c>
      <c r="AB3187" s="82" t="s">
        <v>2158</v>
      </c>
      <c r="AC3187" s="82" t="s">
        <v>2159</v>
      </c>
      <c r="AD3187" s="82" t="s">
        <v>194</v>
      </c>
      <c r="AE3187" s="82" t="s">
        <v>2160</v>
      </c>
      <c r="AN3187" s="82" t="s">
        <v>76</v>
      </c>
      <c r="AO3187" s="82" t="s">
        <v>2161</v>
      </c>
      <c r="AP3187" s="82">
        <v>19817192</v>
      </c>
      <c r="AQ3187" s="82" t="s">
        <v>78</v>
      </c>
      <c r="AR3187" s="82" t="s">
        <v>4274</v>
      </c>
      <c r="AS3187" s="84">
        <v>40622</v>
      </c>
      <c r="AT3187" s="85">
        <v>2011</v>
      </c>
      <c r="AU3187" s="82" t="s">
        <v>4278</v>
      </c>
      <c r="AV3187" s="84">
        <v>43189</v>
      </c>
      <c r="AW3187" s="85">
        <v>2018</v>
      </c>
      <c r="AX3187" s="85">
        <f>Table1[[#This Row],[End TEST]]-Table1[[#This Row],[Start TEST]]</f>
        <v>7</v>
      </c>
      <c r="AY3187" s="85">
        <f>Table1[[#This Row],[TEST_Diff]]+1</f>
        <v>8</v>
      </c>
      <c r="AZ3187" s="92">
        <f>DATEDIF(Table1[[#This Row],[Start Year]],Table1[[#This Row],[End Year]],"d") / 365</f>
        <v>7.0328767123287674</v>
      </c>
      <c r="BA3187" s="82">
        <v>81392</v>
      </c>
      <c r="BB3187" s="82">
        <v>400500</v>
      </c>
      <c r="BC3187" s="82" t="s">
        <v>2162</v>
      </c>
      <c r="BD3187" s="82">
        <v>1</v>
      </c>
      <c r="BE3187" s="82">
        <v>1</v>
      </c>
      <c r="BF3187" s="82">
        <v>1</v>
      </c>
      <c r="BJ3187" s="82">
        <v>1</v>
      </c>
      <c r="BK3187" s="82">
        <v>1</v>
      </c>
      <c r="BP3187" s="82">
        <v>1</v>
      </c>
    </row>
    <row r="3188" spans="1:75" x14ac:dyDescent="0.5">
      <c r="A3188" s="82">
        <v>300</v>
      </c>
      <c r="B3188" s="82" t="s">
        <v>1589</v>
      </c>
      <c r="D3188" s="90">
        <v>43535</v>
      </c>
      <c r="E3188" s="90" t="s">
        <v>1590</v>
      </c>
      <c r="F3188" s="90"/>
      <c r="G3188" s="82" t="s">
        <v>1590</v>
      </c>
      <c r="H3188" s="82" t="s">
        <v>1591</v>
      </c>
      <c r="I3188" s="80" t="s">
        <v>127</v>
      </c>
      <c r="J3188" s="80">
        <v>45</v>
      </c>
      <c r="K3188" s="80">
        <v>1</v>
      </c>
      <c r="L3188" s="80" t="s">
        <v>156</v>
      </c>
      <c r="M3188" s="80">
        <v>100</v>
      </c>
      <c r="N3188" s="80">
        <v>17.570692000000001</v>
      </c>
      <c r="O3188" s="80">
        <v>-3.9961660000000001</v>
      </c>
      <c r="P3188" s="80" t="s">
        <v>69</v>
      </c>
      <c r="Q3188" s="80">
        <v>0</v>
      </c>
      <c r="R3188" s="80">
        <v>2.6272389999999999</v>
      </c>
      <c r="S3188" s="80">
        <v>23.381664000000001</v>
      </c>
      <c r="T3188" s="80">
        <v>8550000</v>
      </c>
      <c r="U3188" s="91">
        <f>Table1[[#This Row],[Distribution Amount (Dollars)]]/Table1[[#This Row],[NEWdatediff]]</f>
        <v>855000</v>
      </c>
      <c r="V3188" s="82" t="s">
        <v>180</v>
      </c>
      <c r="W3188" s="82" t="s">
        <v>71</v>
      </c>
      <c r="X3188" s="82" t="s">
        <v>104</v>
      </c>
      <c r="Y3188" s="82" t="s">
        <v>105</v>
      </c>
      <c r="Z3188" s="82">
        <v>1</v>
      </c>
      <c r="AB3188" s="82" t="s">
        <v>1592</v>
      </c>
      <c r="AD3188" s="82" t="s">
        <v>156</v>
      </c>
      <c r="AE3188" s="82" t="s">
        <v>1593</v>
      </c>
      <c r="AN3188" s="82" t="s">
        <v>76</v>
      </c>
      <c r="AO3188" s="82" t="s">
        <v>1594</v>
      </c>
      <c r="AP3188" s="82">
        <v>19000000</v>
      </c>
      <c r="AQ3188" s="82" t="s">
        <v>78</v>
      </c>
      <c r="AR3188" s="82" t="s">
        <v>4274</v>
      </c>
      <c r="AS3188" s="84">
        <v>40332</v>
      </c>
      <c r="AT3188" s="85">
        <v>2010</v>
      </c>
      <c r="AU3188" s="82" t="s">
        <v>4278</v>
      </c>
      <c r="AV3188" s="84">
        <v>43829</v>
      </c>
      <c r="AW3188" s="85">
        <v>2019</v>
      </c>
      <c r="AX3188" s="85">
        <f>Table1[[#This Row],[End TEST]]-Table1[[#This Row],[Start TEST]]</f>
        <v>9</v>
      </c>
      <c r="AY3188" s="85">
        <f>Table1[[#This Row],[TEST_Diff]]+1</f>
        <v>10</v>
      </c>
      <c r="AZ3188" s="92">
        <f>DATEDIF(Table1[[#This Row],[Start Year]],Table1[[#This Row],[End Year]],"d") / 365</f>
        <v>9.580821917808219</v>
      </c>
    </row>
    <row r="3189" spans="1:75" x14ac:dyDescent="0.5">
      <c r="A3189" s="82">
        <v>300</v>
      </c>
      <c r="B3189" s="82" t="s">
        <v>1589</v>
      </c>
      <c r="D3189" s="90">
        <v>43535</v>
      </c>
      <c r="E3189" s="90" t="s">
        <v>1590</v>
      </c>
      <c r="F3189" s="90"/>
      <c r="G3189" s="82" t="s">
        <v>1590</v>
      </c>
      <c r="H3189" s="82" t="s">
        <v>1591</v>
      </c>
      <c r="I3189" s="80" t="s">
        <v>129</v>
      </c>
      <c r="J3189" s="80">
        <v>5</v>
      </c>
      <c r="K3189" s="80">
        <v>1</v>
      </c>
      <c r="L3189" s="80" t="s">
        <v>156</v>
      </c>
      <c r="M3189" s="80">
        <v>100</v>
      </c>
      <c r="N3189" s="80">
        <v>17.570692000000001</v>
      </c>
      <c r="O3189" s="80">
        <v>-3.9961660000000001</v>
      </c>
      <c r="P3189" s="80" t="s">
        <v>69</v>
      </c>
      <c r="Q3189" s="80">
        <v>0</v>
      </c>
      <c r="R3189" s="80">
        <v>2.6272389999999999</v>
      </c>
      <c r="S3189" s="80">
        <v>23.381664000000001</v>
      </c>
      <c r="T3189" s="80">
        <v>950000</v>
      </c>
      <c r="U3189" s="91">
        <f>Table1[[#This Row],[Distribution Amount (Dollars)]]/Table1[[#This Row],[NEWdatediff]]</f>
        <v>95000</v>
      </c>
      <c r="V3189" s="82" t="s">
        <v>180</v>
      </c>
      <c r="W3189" s="82" t="s">
        <v>71</v>
      </c>
      <c r="X3189" s="82" t="s">
        <v>104</v>
      </c>
      <c r="Y3189" s="82" t="s">
        <v>105</v>
      </c>
      <c r="Z3189" s="82">
        <v>1</v>
      </c>
      <c r="AB3189" s="82" t="s">
        <v>1592</v>
      </c>
      <c r="AD3189" s="82" t="s">
        <v>156</v>
      </c>
      <c r="AE3189" s="82" t="s">
        <v>1593</v>
      </c>
      <c r="AN3189" s="82" t="s">
        <v>76</v>
      </c>
      <c r="AO3189" s="82" t="s">
        <v>1594</v>
      </c>
      <c r="AP3189" s="82">
        <v>19000000</v>
      </c>
      <c r="AQ3189" s="82" t="s">
        <v>78</v>
      </c>
      <c r="AR3189" s="82" t="s">
        <v>4274</v>
      </c>
      <c r="AS3189" s="84">
        <v>40332</v>
      </c>
      <c r="AT3189" s="85">
        <v>2010</v>
      </c>
      <c r="AU3189" s="82" t="s">
        <v>4278</v>
      </c>
      <c r="AV3189" s="84">
        <v>43829</v>
      </c>
      <c r="AW3189" s="85">
        <v>2019</v>
      </c>
      <c r="AX3189" s="85">
        <f>Table1[[#This Row],[End TEST]]-Table1[[#This Row],[Start TEST]]</f>
        <v>9</v>
      </c>
      <c r="AY3189" s="85">
        <f>Table1[[#This Row],[TEST_Diff]]+1</f>
        <v>10</v>
      </c>
      <c r="AZ3189" s="92">
        <f>DATEDIF(Table1[[#This Row],[Start Year]],Table1[[#This Row],[End Year]],"d") / 365</f>
        <v>9.580821917808219</v>
      </c>
    </row>
    <row r="3190" spans="1:75" x14ac:dyDescent="0.5">
      <c r="A3190" s="82">
        <v>300</v>
      </c>
      <c r="B3190" s="82" t="s">
        <v>1589</v>
      </c>
      <c r="D3190" s="90">
        <v>43535</v>
      </c>
      <c r="E3190" s="90" t="s">
        <v>1590</v>
      </c>
      <c r="F3190" s="90"/>
      <c r="G3190" s="82" t="s">
        <v>1590</v>
      </c>
      <c r="H3190" s="82" t="s">
        <v>1591</v>
      </c>
      <c r="I3190" s="80" t="s">
        <v>97</v>
      </c>
      <c r="J3190" s="80">
        <v>25</v>
      </c>
      <c r="K3190" s="80">
        <v>1</v>
      </c>
      <c r="L3190" s="80" t="s">
        <v>156</v>
      </c>
      <c r="M3190" s="80">
        <v>100</v>
      </c>
      <c r="N3190" s="80">
        <v>17.570692000000001</v>
      </c>
      <c r="O3190" s="80">
        <v>-3.9961660000000001</v>
      </c>
      <c r="P3190" s="80" t="s">
        <v>69</v>
      </c>
      <c r="Q3190" s="80">
        <v>0</v>
      </c>
      <c r="R3190" s="80">
        <v>2.6272389999999999</v>
      </c>
      <c r="S3190" s="80">
        <v>23.381664000000001</v>
      </c>
      <c r="T3190" s="80">
        <v>4750000</v>
      </c>
      <c r="U3190" s="91">
        <f>Table1[[#This Row],[Distribution Amount (Dollars)]]/Table1[[#This Row],[NEWdatediff]]</f>
        <v>475000</v>
      </c>
      <c r="V3190" s="82" t="s">
        <v>180</v>
      </c>
      <c r="W3190" s="82" t="s">
        <v>71</v>
      </c>
      <c r="X3190" s="82" t="s">
        <v>104</v>
      </c>
      <c r="Y3190" s="82" t="s">
        <v>105</v>
      </c>
      <c r="Z3190" s="82">
        <v>1</v>
      </c>
      <c r="AB3190" s="82" t="s">
        <v>1592</v>
      </c>
      <c r="AD3190" s="82" t="s">
        <v>156</v>
      </c>
      <c r="AE3190" s="82" t="s">
        <v>1593</v>
      </c>
      <c r="AN3190" s="82" t="s">
        <v>76</v>
      </c>
      <c r="AO3190" s="82" t="s">
        <v>1594</v>
      </c>
      <c r="AP3190" s="82">
        <v>19000000</v>
      </c>
      <c r="AQ3190" s="82" t="s">
        <v>78</v>
      </c>
      <c r="AR3190" s="82" t="s">
        <v>4274</v>
      </c>
      <c r="AS3190" s="84">
        <v>40332</v>
      </c>
      <c r="AT3190" s="85">
        <v>2010</v>
      </c>
      <c r="AU3190" s="82" t="s">
        <v>4278</v>
      </c>
      <c r="AV3190" s="84">
        <v>43829</v>
      </c>
      <c r="AW3190" s="85">
        <v>2019</v>
      </c>
      <c r="AX3190" s="85">
        <f>Table1[[#This Row],[End TEST]]-Table1[[#This Row],[Start TEST]]</f>
        <v>9</v>
      </c>
      <c r="AY3190" s="85">
        <f>Table1[[#This Row],[TEST_Diff]]+1</f>
        <v>10</v>
      </c>
      <c r="AZ3190" s="92">
        <f>DATEDIF(Table1[[#This Row],[Start Year]],Table1[[#This Row],[End Year]],"d") / 365</f>
        <v>9.580821917808219</v>
      </c>
    </row>
    <row r="3191" spans="1:75" x14ac:dyDescent="0.5">
      <c r="A3191" s="82">
        <v>300</v>
      </c>
      <c r="B3191" s="82" t="s">
        <v>1589</v>
      </c>
      <c r="D3191" s="90">
        <v>43535</v>
      </c>
      <c r="E3191" s="90" t="s">
        <v>1590</v>
      </c>
      <c r="F3191" s="90"/>
      <c r="G3191" s="82" t="s">
        <v>1590</v>
      </c>
      <c r="H3191" s="82" t="s">
        <v>1591</v>
      </c>
      <c r="I3191" s="80" t="s">
        <v>128</v>
      </c>
      <c r="J3191" s="80">
        <v>25</v>
      </c>
      <c r="K3191" s="80">
        <v>1</v>
      </c>
      <c r="L3191" s="80" t="s">
        <v>156</v>
      </c>
      <c r="M3191" s="80">
        <v>100</v>
      </c>
      <c r="N3191" s="80">
        <v>17.570692000000001</v>
      </c>
      <c r="O3191" s="80">
        <v>-3.9961660000000001</v>
      </c>
      <c r="P3191" s="80" t="s">
        <v>69</v>
      </c>
      <c r="Q3191" s="80">
        <v>0</v>
      </c>
      <c r="R3191" s="80">
        <v>2.6272389999999999</v>
      </c>
      <c r="S3191" s="80">
        <v>23.381664000000001</v>
      </c>
      <c r="T3191" s="80">
        <v>4750000</v>
      </c>
      <c r="U3191" s="91">
        <f>Table1[[#This Row],[Distribution Amount (Dollars)]]/Table1[[#This Row],[NEWdatediff]]</f>
        <v>475000</v>
      </c>
      <c r="V3191" s="82" t="s">
        <v>180</v>
      </c>
      <c r="W3191" s="82" t="s">
        <v>71</v>
      </c>
      <c r="X3191" s="82" t="s">
        <v>104</v>
      </c>
      <c r="Y3191" s="82" t="s">
        <v>105</v>
      </c>
      <c r="Z3191" s="82">
        <v>1</v>
      </c>
      <c r="AB3191" s="82" t="s">
        <v>1592</v>
      </c>
      <c r="AD3191" s="82" t="s">
        <v>156</v>
      </c>
      <c r="AE3191" s="82" t="s">
        <v>1593</v>
      </c>
      <c r="AN3191" s="82" t="s">
        <v>76</v>
      </c>
      <c r="AO3191" s="82" t="s">
        <v>1594</v>
      </c>
      <c r="AP3191" s="82">
        <v>19000000</v>
      </c>
      <c r="AQ3191" s="82" t="s">
        <v>78</v>
      </c>
      <c r="AR3191" s="82" t="s">
        <v>4274</v>
      </c>
      <c r="AS3191" s="84">
        <v>40332</v>
      </c>
      <c r="AT3191" s="85">
        <v>2010</v>
      </c>
      <c r="AU3191" s="82" t="s">
        <v>4278</v>
      </c>
      <c r="AV3191" s="84">
        <v>43829</v>
      </c>
      <c r="AW3191" s="85">
        <v>2019</v>
      </c>
      <c r="AX3191" s="85">
        <f>Table1[[#This Row],[End TEST]]-Table1[[#This Row],[Start TEST]]</f>
        <v>9</v>
      </c>
      <c r="AY3191" s="85">
        <f>Table1[[#This Row],[TEST_Diff]]+1</f>
        <v>10</v>
      </c>
      <c r="AZ3191" s="92">
        <f>DATEDIF(Table1[[#This Row],[Start Year]],Table1[[#This Row],[End Year]],"d") / 365</f>
        <v>9.580821917808219</v>
      </c>
    </row>
    <row r="3192" spans="1:75" x14ac:dyDescent="0.5">
      <c r="A3192" s="82">
        <v>302</v>
      </c>
      <c r="B3192" s="82" t="s">
        <v>1186</v>
      </c>
      <c r="D3192" s="90">
        <v>43579</v>
      </c>
      <c r="E3192" s="90" t="s">
        <v>1187</v>
      </c>
      <c r="F3192" s="90"/>
      <c r="G3192" s="82" t="s">
        <v>1187</v>
      </c>
      <c r="H3192" s="82" t="s">
        <v>1188</v>
      </c>
      <c r="I3192" s="80" t="s">
        <v>81</v>
      </c>
      <c r="J3192" s="80">
        <v>16</v>
      </c>
      <c r="K3192" s="80">
        <v>5</v>
      </c>
      <c r="L3192" s="80" t="s">
        <v>600</v>
      </c>
      <c r="M3192" s="80">
        <v>26</v>
      </c>
      <c r="N3192" s="80">
        <v>21.916222000000001</v>
      </c>
      <c r="O3192" s="80">
        <v>95.955971000000005</v>
      </c>
      <c r="P3192" s="80" t="s">
        <v>113</v>
      </c>
      <c r="Q3192" s="80">
        <v>0</v>
      </c>
      <c r="R3192" s="80">
        <v>10.278548000000001</v>
      </c>
      <c r="S3192" s="80">
        <v>102.006446</v>
      </c>
      <c r="T3192" s="80">
        <v>1081941.7</v>
      </c>
      <c r="U3192" s="91">
        <f>Table1[[#This Row],[Distribution Amount (Dollars)]]/Table1[[#This Row],[NEWdatediff]]</f>
        <v>216388.34</v>
      </c>
      <c r="V3192" s="82" t="s">
        <v>450</v>
      </c>
      <c r="W3192" s="82" t="s">
        <v>71</v>
      </c>
      <c r="X3192" s="82" t="s">
        <v>1189</v>
      </c>
      <c r="Y3192" s="82" t="s">
        <v>1190</v>
      </c>
      <c r="Z3192" s="82">
        <v>1</v>
      </c>
      <c r="AA3192" s="82" t="s">
        <v>210</v>
      </c>
      <c r="AB3192" s="82" t="s">
        <v>1191</v>
      </c>
      <c r="AC3192" s="82" t="s">
        <v>1192</v>
      </c>
      <c r="AD3192" s="82" t="s">
        <v>152</v>
      </c>
      <c r="AE3192" s="82" t="s">
        <v>1193</v>
      </c>
      <c r="AI3192" s="82" t="s">
        <v>1011</v>
      </c>
      <c r="AL3192" s="82" t="s">
        <v>714</v>
      </c>
      <c r="AM3192" s="82" t="s">
        <v>506</v>
      </c>
      <c r="AN3192" s="82" t="s">
        <v>76</v>
      </c>
      <c r="AO3192" s="82" t="s">
        <v>1194</v>
      </c>
      <c r="AP3192" s="82">
        <v>26008214</v>
      </c>
      <c r="AQ3192" s="82" t="s">
        <v>78</v>
      </c>
      <c r="AR3192" s="82" t="s">
        <v>4274</v>
      </c>
      <c r="AS3192" s="84">
        <v>42408</v>
      </c>
      <c r="AT3192" s="85">
        <v>2016</v>
      </c>
      <c r="AU3192" s="82" t="s">
        <v>4278</v>
      </c>
      <c r="AV3192" s="84">
        <v>44104</v>
      </c>
      <c r="AW3192" s="85">
        <v>2020</v>
      </c>
      <c r="AX3192" s="85">
        <f>Table1[[#This Row],[End TEST]]-Table1[[#This Row],[Start TEST]]</f>
        <v>4</v>
      </c>
      <c r="AY3192" s="85">
        <f>Table1[[#This Row],[TEST_Diff]]+1</f>
        <v>5</v>
      </c>
      <c r="AZ3192" s="92">
        <f>DATEDIF(Table1[[#This Row],[Start Year]],Table1[[#This Row],[End Year]],"d") / 365</f>
        <v>4.646575342465753</v>
      </c>
      <c r="BA3192" s="82">
        <v>102088</v>
      </c>
      <c r="BB3192" s="82">
        <v>361959</v>
      </c>
      <c r="BC3192" s="82" t="s">
        <v>1195</v>
      </c>
      <c r="BD3192" s="82">
        <v>1</v>
      </c>
      <c r="BE3192" s="82">
        <v>1</v>
      </c>
      <c r="BF3192" s="82">
        <v>1</v>
      </c>
      <c r="BG3192" s="82">
        <v>1</v>
      </c>
      <c r="BH3192" s="82">
        <v>1</v>
      </c>
      <c r="BI3192" s="82">
        <v>1</v>
      </c>
      <c r="BJ3192" s="82">
        <v>1</v>
      </c>
      <c r="BK3192" s="82">
        <v>1</v>
      </c>
      <c r="BL3192" s="82">
        <v>1</v>
      </c>
      <c r="BM3192" s="82">
        <v>1</v>
      </c>
      <c r="BP3192" s="82">
        <v>1</v>
      </c>
      <c r="BT3192" s="82">
        <v>1</v>
      </c>
      <c r="BU3192" s="82">
        <v>1</v>
      </c>
      <c r="BV3192" s="82" t="s">
        <v>1196</v>
      </c>
      <c r="BW3192" s="82" t="s">
        <v>1197</v>
      </c>
    </row>
    <row r="3193" spans="1:75" x14ac:dyDescent="0.5">
      <c r="A3193" s="82">
        <v>302</v>
      </c>
      <c r="B3193" s="82" t="s">
        <v>1186</v>
      </c>
      <c r="D3193" s="90">
        <v>43579</v>
      </c>
      <c r="E3193" s="90" t="s">
        <v>1187</v>
      </c>
      <c r="F3193" s="90"/>
      <c r="G3193" s="82" t="s">
        <v>1187</v>
      </c>
      <c r="H3193" s="82" t="s">
        <v>1188</v>
      </c>
      <c r="I3193" s="80" t="s">
        <v>127</v>
      </c>
      <c r="J3193" s="80">
        <v>17</v>
      </c>
      <c r="K3193" s="80">
        <v>5</v>
      </c>
      <c r="L3193" s="80" t="s">
        <v>600</v>
      </c>
      <c r="M3193" s="80">
        <v>26</v>
      </c>
      <c r="N3193" s="80">
        <v>21.916222000000001</v>
      </c>
      <c r="O3193" s="80">
        <v>95.955971000000005</v>
      </c>
      <c r="P3193" s="80" t="s">
        <v>113</v>
      </c>
      <c r="Q3193" s="80">
        <v>0</v>
      </c>
      <c r="R3193" s="80">
        <v>10.278548000000001</v>
      </c>
      <c r="S3193" s="80">
        <v>102.006446</v>
      </c>
      <c r="T3193" s="80">
        <v>1149563.06</v>
      </c>
      <c r="U3193" s="91">
        <f>Table1[[#This Row],[Distribution Amount (Dollars)]]/Table1[[#This Row],[NEWdatediff]]</f>
        <v>229912.61200000002</v>
      </c>
      <c r="V3193" s="82" t="s">
        <v>450</v>
      </c>
      <c r="W3193" s="82" t="s">
        <v>71</v>
      </c>
      <c r="X3193" s="82" t="s">
        <v>1189</v>
      </c>
      <c r="Y3193" s="82" t="s">
        <v>1190</v>
      </c>
      <c r="Z3193" s="82">
        <v>1</v>
      </c>
      <c r="AA3193" s="82" t="s">
        <v>210</v>
      </c>
      <c r="AB3193" s="82" t="s">
        <v>1191</v>
      </c>
      <c r="AC3193" s="82" t="s">
        <v>1192</v>
      </c>
      <c r="AD3193" s="82" t="s">
        <v>152</v>
      </c>
      <c r="AE3193" s="82" t="s">
        <v>1193</v>
      </c>
      <c r="AI3193" s="82" t="s">
        <v>1011</v>
      </c>
      <c r="AL3193" s="82" t="s">
        <v>714</v>
      </c>
      <c r="AM3193" s="82" t="s">
        <v>506</v>
      </c>
      <c r="AN3193" s="82" t="s">
        <v>76</v>
      </c>
      <c r="AO3193" s="82" t="s">
        <v>1194</v>
      </c>
      <c r="AP3193" s="82">
        <v>26008214</v>
      </c>
      <c r="AQ3193" s="82" t="s">
        <v>78</v>
      </c>
      <c r="AR3193" s="82" t="s">
        <v>4274</v>
      </c>
      <c r="AS3193" s="84">
        <v>42408</v>
      </c>
      <c r="AT3193" s="85">
        <v>2016</v>
      </c>
      <c r="AU3193" s="82" t="s">
        <v>4278</v>
      </c>
      <c r="AV3193" s="84">
        <v>44104</v>
      </c>
      <c r="AW3193" s="85">
        <v>2020</v>
      </c>
      <c r="AX3193" s="85">
        <f>Table1[[#This Row],[End TEST]]-Table1[[#This Row],[Start TEST]]</f>
        <v>4</v>
      </c>
      <c r="AY3193" s="85">
        <f>Table1[[#This Row],[TEST_Diff]]+1</f>
        <v>5</v>
      </c>
      <c r="AZ3193" s="92">
        <f>DATEDIF(Table1[[#This Row],[Start Year]],Table1[[#This Row],[End Year]],"d") / 365</f>
        <v>4.646575342465753</v>
      </c>
      <c r="BA3193" s="82">
        <v>102088</v>
      </c>
      <c r="BB3193" s="82">
        <v>361959</v>
      </c>
      <c r="BC3193" s="82" t="s">
        <v>1195</v>
      </c>
      <c r="BD3193" s="82">
        <v>1</v>
      </c>
      <c r="BE3193" s="82">
        <v>1</v>
      </c>
      <c r="BF3193" s="82">
        <v>1</v>
      </c>
      <c r="BG3193" s="82">
        <v>1</v>
      </c>
      <c r="BH3193" s="82">
        <v>1</v>
      </c>
      <c r="BI3193" s="82">
        <v>1</v>
      </c>
      <c r="BJ3193" s="82">
        <v>1</v>
      </c>
      <c r="BK3193" s="82">
        <v>1</v>
      </c>
      <c r="BL3193" s="82">
        <v>1</v>
      </c>
      <c r="BM3193" s="82">
        <v>1</v>
      </c>
      <c r="BP3193" s="82">
        <v>1</v>
      </c>
      <c r="BT3193" s="82">
        <v>1</v>
      </c>
      <c r="BU3193" s="82">
        <v>1</v>
      </c>
      <c r="BV3193" s="82" t="s">
        <v>1196</v>
      </c>
      <c r="BW3193" s="82" t="s">
        <v>1197</v>
      </c>
    </row>
    <row r="3194" spans="1:75" x14ac:dyDescent="0.5">
      <c r="A3194" s="82">
        <v>302</v>
      </c>
      <c r="B3194" s="82" t="s">
        <v>1186</v>
      </c>
      <c r="D3194" s="90">
        <v>43579</v>
      </c>
      <c r="E3194" s="90" t="s">
        <v>1187</v>
      </c>
      <c r="F3194" s="90"/>
      <c r="G3194" s="82" t="s">
        <v>1187</v>
      </c>
      <c r="H3194" s="82" t="s">
        <v>1188</v>
      </c>
      <c r="I3194" s="80" t="s">
        <v>262</v>
      </c>
      <c r="J3194" s="80">
        <v>16</v>
      </c>
      <c r="K3194" s="80">
        <v>5</v>
      </c>
      <c r="L3194" s="80" t="s">
        <v>600</v>
      </c>
      <c r="M3194" s="80">
        <v>26</v>
      </c>
      <c r="N3194" s="80">
        <v>21.916222000000001</v>
      </c>
      <c r="O3194" s="80">
        <v>95.955971000000005</v>
      </c>
      <c r="P3194" s="80" t="s">
        <v>113</v>
      </c>
      <c r="Q3194" s="80">
        <v>0</v>
      </c>
      <c r="R3194" s="80">
        <v>10.278548000000001</v>
      </c>
      <c r="S3194" s="80">
        <v>102.006446</v>
      </c>
      <c r="T3194" s="80">
        <v>1081941.7</v>
      </c>
      <c r="U3194" s="91">
        <f>Table1[[#This Row],[Distribution Amount (Dollars)]]/Table1[[#This Row],[NEWdatediff]]</f>
        <v>216388.34</v>
      </c>
      <c r="V3194" s="82" t="s">
        <v>450</v>
      </c>
      <c r="W3194" s="82" t="s">
        <v>71</v>
      </c>
      <c r="X3194" s="82" t="s">
        <v>1189</v>
      </c>
      <c r="Y3194" s="82" t="s">
        <v>1190</v>
      </c>
      <c r="Z3194" s="82">
        <v>1</v>
      </c>
      <c r="AA3194" s="82" t="s">
        <v>210</v>
      </c>
      <c r="AB3194" s="82" t="s">
        <v>1191</v>
      </c>
      <c r="AC3194" s="82" t="s">
        <v>1192</v>
      </c>
      <c r="AD3194" s="82" t="s">
        <v>152</v>
      </c>
      <c r="AE3194" s="82" t="s">
        <v>1193</v>
      </c>
      <c r="AI3194" s="82" t="s">
        <v>1011</v>
      </c>
      <c r="AL3194" s="82" t="s">
        <v>714</v>
      </c>
      <c r="AM3194" s="82" t="s">
        <v>506</v>
      </c>
      <c r="AN3194" s="82" t="s">
        <v>76</v>
      </c>
      <c r="AO3194" s="82" t="s">
        <v>1194</v>
      </c>
      <c r="AP3194" s="82">
        <v>26008214</v>
      </c>
      <c r="AQ3194" s="82" t="s">
        <v>78</v>
      </c>
      <c r="AR3194" s="82" t="s">
        <v>4274</v>
      </c>
      <c r="AS3194" s="84">
        <v>42408</v>
      </c>
      <c r="AT3194" s="85">
        <v>2016</v>
      </c>
      <c r="AU3194" s="82" t="s">
        <v>4278</v>
      </c>
      <c r="AV3194" s="84">
        <v>44104</v>
      </c>
      <c r="AW3194" s="85">
        <v>2020</v>
      </c>
      <c r="AX3194" s="85">
        <f>Table1[[#This Row],[End TEST]]-Table1[[#This Row],[Start TEST]]</f>
        <v>4</v>
      </c>
      <c r="AY3194" s="85">
        <f>Table1[[#This Row],[TEST_Diff]]+1</f>
        <v>5</v>
      </c>
      <c r="AZ3194" s="92">
        <f>DATEDIF(Table1[[#This Row],[Start Year]],Table1[[#This Row],[End Year]],"d") / 365</f>
        <v>4.646575342465753</v>
      </c>
      <c r="BA3194" s="82">
        <v>102088</v>
      </c>
      <c r="BB3194" s="82">
        <v>361959</v>
      </c>
      <c r="BC3194" s="82" t="s">
        <v>1195</v>
      </c>
      <c r="BD3194" s="82">
        <v>1</v>
      </c>
      <c r="BE3194" s="82">
        <v>1</v>
      </c>
      <c r="BF3194" s="82">
        <v>1</v>
      </c>
      <c r="BG3194" s="82">
        <v>1</v>
      </c>
      <c r="BH3194" s="82">
        <v>1</v>
      </c>
      <c r="BI3194" s="82">
        <v>1</v>
      </c>
      <c r="BJ3194" s="82">
        <v>1</v>
      </c>
      <c r="BK3194" s="82">
        <v>1</v>
      </c>
      <c r="BL3194" s="82">
        <v>1</v>
      </c>
      <c r="BM3194" s="82">
        <v>1</v>
      </c>
      <c r="BP3194" s="82">
        <v>1</v>
      </c>
      <c r="BT3194" s="82">
        <v>1</v>
      </c>
      <c r="BU3194" s="82">
        <v>1</v>
      </c>
      <c r="BV3194" s="82" t="s">
        <v>1196</v>
      </c>
      <c r="BW3194" s="82" t="s">
        <v>1197</v>
      </c>
    </row>
    <row r="3195" spans="1:75" x14ac:dyDescent="0.5">
      <c r="A3195" s="82">
        <v>302</v>
      </c>
      <c r="B3195" s="82" t="s">
        <v>1186</v>
      </c>
      <c r="D3195" s="90">
        <v>43579</v>
      </c>
      <c r="E3195" s="90" t="s">
        <v>1187</v>
      </c>
      <c r="F3195" s="90"/>
      <c r="G3195" s="82" t="s">
        <v>1187</v>
      </c>
      <c r="H3195" s="82" t="s">
        <v>1188</v>
      </c>
      <c r="I3195" s="80" t="s">
        <v>67</v>
      </c>
      <c r="J3195" s="80">
        <v>17</v>
      </c>
      <c r="K3195" s="80">
        <v>5</v>
      </c>
      <c r="L3195" s="80" t="s">
        <v>600</v>
      </c>
      <c r="M3195" s="80">
        <v>26</v>
      </c>
      <c r="N3195" s="80">
        <v>21.916222000000001</v>
      </c>
      <c r="O3195" s="80">
        <v>95.955971000000005</v>
      </c>
      <c r="P3195" s="80" t="s">
        <v>113</v>
      </c>
      <c r="Q3195" s="80">
        <v>0</v>
      </c>
      <c r="R3195" s="80">
        <v>10.278548000000001</v>
      </c>
      <c r="S3195" s="80">
        <v>102.006446</v>
      </c>
      <c r="T3195" s="80">
        <v>1149563.06</v>
      </c>
      <c r="U3195" s="91">
        <f>Table1[[#This Row],[Distribution Amount (Dollars)]]/Table1[[#This Row],[NEWdatediff]]</f>
        <v>229912.61200000002</v>
      </c>
      <c r="V3195" s="82" t="s">
        <v>450</v>
      </c>
      <c r="W3195" s="82" t="s">
        <v>71</v>
      </c>
      <c r="X3195" s="82" t="s">
        <v>1189</v>
      </c>
      <c r="Y3195" s="82" t="s">
        <v>1190</v>
      </c>
      <c r="Z3195" s="82">
        <v>1</v>
      </c>
      <c r="AA3195" s="82" t="s">
        <v>210</v>
      </c>
      <c r="AB3195" s="82" t="s">
        <v>1191</v>
      </c>
      <c r="AC3195" s="82" t="s">
        <v>1192</v>
      </c>
      <c r="AD3195" s="82" t="s">
        <v>152</v>
      </c>
      <c r="AE3195" s="82" t="s">
        <v>1193</v>
      </c>
      <c r="AI3195" s="82" t="s">
        <v>1011</v>
      </c>
      <c r="AL3195" s="82" t="s">
        <v>714</v>
      </c>
      <c r="AM3195" s="82" t="s">
        <v>506</v>
      </c>
      <c r="AN3195" s="82" t="s">
        <v>76</v>
      </c>
      <c r="AO3195" s="82" t="s">
        <v>1194</v>
      </c>
      <c r="AP3195" s="82">
        <v>26008214</v>
      </c>
      <c r="AQ3195" s="82" t="s">
        <v>78</v>
      </c>
      <c r="AR3195" s="82" t="s">
        <v>4274</v>
      </c>
      <c r="AS3195" s="84">
        <v>42408</v>
      </c>
      <c r="AT3195" s="85">
        <v>2016</v>
      </c>
      <c r="AU3195" s="82" t="s">
        <v>4278</v>
      </c>
      <c r="AV3195" s="84">
        <v>44104</v>
      </c>
      <c r="AW3195" s="85">
        <v>2020</v>
      </c>
      <c r="AX3195" s="85">
        <f>Table1[[#This Row],[End TEST]]-Table1[[#This Row],[Start TEST]]</f>
        <v>4</v>
      </c>
      <c r="AY3195" s="85">
        <f>Table1[[#This Row],[TEST_Diff]]+1</f>
        <v>5</v>
      </c>
      <c r="AZ3195" s="92">
        <f>DATEDIF(Table1[[#This Row],[Start Year]],Table1[[#This Row],[End Year]],"d") / 365</f>
        <v>4.646575342465753</v>
      </c>
      <c r="BA3195" s="82">
        <v>102088</v>
      </c>
      <c r="BB3195" s="82">
        <v>361959</v>
      </c>
      <c r="BC3195" s="82" t="s">
        <v>1195</v>
      </c>
      <c r="BD3195" s="82">
        <v>1</v>
      </c>
      <c r="BE3195" s="82">
        <v>1</v>
      </c>
      <c r="BF3195" s="82">
        <v>1</v>
      </c>
      <c r="BG3195" s="82">
        <v>1</v>
      </c>
      <c r="BH3195" s="82">
        <v>1</v>
      </c>
      <c r="BI3195" s="82">
        <v>1</v>
      </c>
      <c r="BJ3195" s="82">
        <v>1</v>
      </c>
      <c r="BK3195" s="82">
        <v>1</v>
      </c>
      <c r="BL3195" s="82">
        <v>1</v>
      </c>
      <c r="BM3195" s="82">
        <v>1</v>
      </c>
      <c r="BP3195" s="82">
        <v>1</v>
      </c>
      <c r="BT3195" s="82">
        <v>1</v>
      </c>
      <c r="BU3195" s="82">
        <v>1</v>
      </c>
      <c r="BV3195" s="82" t="s">
        <v>1196</v>
      </c>
      <c r="BW3195" s="82" t="s">
        <v>1197</v>
      </c>
    </row>
    <row r="3196" spans="1:75" x14ac:dyDescent="0.5">
      <c r="A3196" s="82">
        <v>302</v>
      </c>
      <c r="B3196" s="82" t="s">
        <v>1186</v>
      </c>
      <c r="D3196" s="90">
        <v>43579</v>
      </c>
      <c r="E3196" s="90" t="s">
        <v>1187</v>
      </c>
      <c r="F3196" s="90"/>
      <c r="G3196" s="82" t="s">
        <v>1187</v>
      </c>
      <c r="H3196" s="82" t="s">
        <v>1188</v>
      </c>
      <c r="I3196" s="80" t="s">
        <v>206</v>
      </c>
      <c r="J3196" s="80">
        <v>17</v>
      </c>
      <c r="K3196" s="80">
        <v>5</v>
      </c>
      <c r="L3196" s="80" t="s">
        <v>600</v>
      </c>
      <c r="M3196" s="80">
        <v>26</v>
      </c>
      <c r="N3196" s="80">
        <v>21.916222000000001</v>
      </c>
      <c r="O3196" s="80">
        <v>95.955971000000005</v>
      </c>
      <c r="P3196" s="80" t="s">
        <v>113</v>
      </c>
      <c r="Q3196" s="80">
        <v>0</v>
      </c>
      <c r="R3196" s="80">
        <v>10.278548000000001</v>
      </c>
      <c r="S3196" s="80">
        <v>102.006446</v>
      </c>
      <c r="T3196" s="80">
        <v>1149563.06</v>
      </c>
      <c r="U3196" s="91">
        <f>Table1[[#This Row],[Distribution Amount (Dollars)]]/Table1[[#This Row],[NEWdatediff]]</f>
        <v>229912.61200000002</v>
      </c>
      <c r="V3196" s="82" t="s">
        <v>450</v>
      </c>
      <c r="W3196" s="82" t="s">
        <v>71</v>
      </c>
      <c r="X3196" s="82" t="s">
        <v>1189</v>
      </c>
      <c r="Y3196" s="82" t="s">
        <v>1190</v>
      </c>
      <c r="Z3196" s="82">
        <v>1</v>
      </c>
      <c r="AA3196" s="82" t="s">
        <v>210</v>
      </c>
      <c r="AB3196" s="82" t="s">
        <v>1191</v>
      </c>
      <c r="AC3196" s="82" t="s">
        <v>1192</v>
      </c>
      <c r="AD3196" s="82" t="s">
        <v>152</v>
      </c>
      <c r="AE3196" s="82" t="s">
        <v>1193</v>
      </c>
      <c r="AI3196" s="82" t="s">
        <v>1011</v>
      </c>
      <c r="AL3196" s="82" t="s">
        <v>714</v>
      </c>
      <c r="AM3196" s="82" t="s">
        <v>506</v>
      </c>
      <c r="AN3196" s="82" t="s">
        <v>76</v>
      </c>
      <c r="AO3196" s="82" t="s">
        <v>1194</v>
      </c>
      <c r="AP3196" s="82">
        <v>26008214</v>
      </c>
      <c r="AQ3196" s="82" t="s">
        <v>78</v>
      </c>
      <c r="AR3196" s="82" t="s">
        <v>4274</v>
      </c>
      <c r="AS3196" s="84">
        <v>42408</v>
      </c>
      <c r="AT3196" s="85">
        <v>2016</v>
      </c>
      <c r="AU3196" s="82" t="s">
        <v>4278</v>
      </c>
      <c r="AV3196" s="84">
        <v>44104</v>
      </c>
      <c r="AW3196" s="85">
        <v>2020</v>
      </c>
      <c r="AX3196" s="85">
        <f>Table1[[#This Row],[End TEST]]-Table1[[#This Row],[Start TEST]]</f>
        <v>4</v>
      </c>
      <c r="AY3196" s="85">
        <f>Table1[[#This Row],[TEST_Diff]]+1</f>
        <v>5</v>
      </c>
      <c r="AZ3196" s="92">
        <f>DATEDIF(Table1[[#This Row],[Start Year]],Table1[[#This Row],[End Year]],"d") / 365</f>
        <v>4.646575342465753</v>
      </c>
      <c r="BA3196" s="82">
        <v>102088</v>
      </c>
      <c r="BB3196" s="82">
        <v>361959</v>
      </c>
      <c r="BC3196" s="82" t="s">
        <v>1195</v>
      </c>
      <c r="BD3196" s="82">
        <v>1</v>
      </c>
      <c r="BE3196" s="82">
        <v>1</v>
      </c>
      <c r="BF3196" s="82">
        <v>1</v>
      </c>
      <c r="BG3196" s="82">
        <v>1</v>
      </c>
      <c r="BH3196" s="82">
        <v>1</v>
      </c>
      <c r="BI3196" s="82">
        <v>1</v>
      </c>
      <c r="BJ3196" s="82">
        <v>1</v>
      </c>
      <c r="BK3196" s="82">
        <v>1</v>
      </c>
      <c r="BL3196" s="82">
        <v>1</v>
      </c>
      <c r="BM3196" s="82">
        <v>1</v>
      </c>
      <c r="BP3196" s="82">
        <v>1</v>
      </c>
      <c r="BT3196" s="82">
        <v>1</v>
      </c>
      <c r="BU3196" s="82">
        <v>1</v>
      </c>
      <c r="BV3196" s="82" t="s">
        <v>1196</v>
      </c>
      <c r="BW3196" s="82" t="s">
        <v>1197</v>
      </c>
    </row>
    <row r="3197" spans="1:75" x14ac:dyDescent="0.5">
      <c r="A3197" s="82">
        <v>302</v>
      </c>
      <c r="B3197" s="82" t="s">
        <v>1186</v>
      </c>
      <c r="D3197" s="90">
        <v>43579</v>
      </c>
      <c r="E3197" s="90" t="s">
        <v>1187</v>
      </c>
      <c r="F3197" s="90"/>
      <c r="G3197" s="82" t="s">
        <v>1187</v>
      </c>
      <c r="H3197" s="82" t="s">
        <v>1188</v>
      </c>
      <c r="I3197" s="80" t="s">
        <v>129</v>
      </c>
      <c r="J3197" s="80">
        <v>17</v>
      </c>
      <c r="K3197" s="80">
        <v>5</v>
      </c>
      <c r="L3197" s="80" t="s">
        <v>600</v>
      </c>
      <c r="M3197" s="80">
        <v>26</v>
      </c>
      <c r="N3197" s="80">
        <v>21.916222000000001</v>
      </c>
      <c r="O3197" s="80">
        <v>95.955971000000005</v>
      </c>
      <c r="P3197" s="80" t="s">
        <v>113</v>
      </c>
      <c r="Q3197" s="80">
        <v>0</v>
      </c>
      <c r="R3197" s="80">
        <v>10.278548000000001</v>
      </c>
      <c r="S3197" s="80">
        <v>102.006446</v>
      </c>
      <c r="T3197" s="80">
        <v>1149563.06</v>
      </c>
      <c r="U3197" s="91">
        <f>Table1[[#This Row],[Distribution Amount (Dollars)]]/Table1[[#This Row],[NEWdatediff]]</f>
        <v>229912.61200000002</v>
      </c>
      <c r="V3197" s="82" t="s">
        <v>450</v>
      </c>
      <c r="W3197" s="82" t="s">
        <v>71</v>
      </c>
      <c r="X3197" s="82" t="s">
        <v>1189</v>
      </c>
      <c r="Y3197" s="82" t="s">
        <v>1190</v>
      </c>
      <c r="Z3197" s="82">
        <v>1</v>
      </c>
      <c r="AA3197" s="82" t="s">
        <v>210</v>
      </c>
      <c r="AB3197" s="82" t="s">
        <v>1191</v>
      </c>
      <c r="AC3197" s="82" t="s">
        <v>1192</v>
      </c>
      <c r="AD3197" s="82" t="s">
        <v>152</v>
      </c>
      <c r="AE3197" s="82" t="s">
        <v>1193</v>
      </c>
      <c r="AI3197" s="82" t="s">
        <v>1011</v>
      </c>
      <c r="AL3197" s="82" t="s">
        <v>714</v>
      </c>
      <c r="AM3197" s="82" t="s">
        <v>506</v>
      </c>
      <c r="AN3197" s="82" t="s">
        <v>76</v>
      </c>
      <c r="AO3197" s="82" t="s">
        <v>1194</v>
      </c>
      <c r="AP3197" s="82">
        <v>26008214</v>
      </c>
      <c r="AQ3197" s="82" t="s">
        <v>78</v>
      </c>
      <c r="AR3197" s="82" t="s">
        <v>4274</v>
      </c>
      <c r="AS3197" s="84">
        <v>42408</v>
      </c>
      <c r="AT3197" s="85">
        <v>2016</v>
      </c>
      <c r="AU3197" s="82" t="s">
        <v>4278</v>
      </c>
      <c r="AV3197" s="84">
        <v>44104</v>
      </c>
      <c r="AW3197" s="85">
        <v>2020</v>
      </c>
      <c r="AX3197" s="85">
        <f>Table1[[#This Row],[End TEST]]-Table1[[#This Row],[Start TEST]]</f>
        <v>4</v>
      </c>
      <c r="AY3197" s="85">
        <f>Table1[[#This Row],[TEST_Diff]]+1</f>
        <v>5</v>
      </c>
      <c r="AZ3197" s="92">
        <f>DATEDIF(Table1[[#This Row],[Start Year]],Table1[[#This Row],[End Year]],"d") / 365</f>
        <v>4.646575342465753</v>
      </c>
      <c r="BA3197" s="82">
        <v>102088</v>
      </c>
      <c r="BB3197" s="82">
        <v>361959</v>
      </c>
      <c r="BC3197" s="82" t="s">
        <v>1195</v>
      </c>
      <c r="BD3197" s="82">
        <v>1</v>
      </c>
      <c r="BE3197" s="82">
        <v>1</v>
      </c>
      <c r="BF3197" s="82">
        <v>1</v>
      </c>
      <c r="BG3197" s="82">
        <v>1</v>
      </c>
      <c r="BH3197" s="82">
        <v>1</v>
      </c>
      <c r="BI3197" s="82">
        <v>1</v>
      </c>
      <c r="BJ3197" s="82">
        <v>1</v>
      </c>
      <c r="BK3197" s="82">
        <v>1</v>
      </c>
      <c r="BL3197" s="82">
        <v>1</v>
      </c>
      <c r="BM3197" s="82">
        <v>1</v>
      </c>
      <c r="BP3197" s="82">
        <v>1</v>
      </c>
      <c r="BT3197" s="82">
        <v>1</v>
      </c>
      <c r="BU3197" s="82">
        <v>1</v>
      </c>
      <c r="BV3197" s="82" t="s">
        <v>1196</v>
      </c>
      <c r="BW3197" s="82" t="s">
        <v>1197</v>
      </c>
    </row>
    <row r="3198" spans="1:75" x14ac:dyDescent="0.5">
      <c r="A3198" s="82">
        <v>302</v>
      </c>
      <c r="B3198" s="82" t="s">
        <v>1186</v>
      </c>
      <c r="D3198" s="90">
        <v>43579</v>
      </c>
      <c r="E3198" s="90" t="s">
        <v>1187</v>
      </c>
      <c r="F3198" s="90"/>
      <c r="G3198" s="82" t="s">
        <v>1187</v>
      </c>
      <c r="H3198" s="82" t="s">
        <v>1188</v>
      </c>
      <c r="I3198" s="80" t="s">
        <v>81</v>
      </c>
      <c r="J3198" s="80">
        <v>16</v>
      </c>
      <c r="K3198" s="80">
        <v>5</v>
      </c>
      <c r="L3198" s="80" t="s">
        <v>645</v>
      </c>
      <c r="M3198" s="80">
        <v>9</v>
      </c>
      <c r="N3198" s="80">
        <v>56.130367</v>
      </c>
      <c r="O3198" s="80">
        <v>-106.346771</v>
      </c>
      <c r="P3198" s="80" t="s">
        <v>646</v>
      </c>
      <c r="Q3198" s="80">
        <v>0</v>
      </c>
      <c r="R3198" s="80">
        <v>56.130367</v>
      </c>
      <c r="S3198" s="80">
        <v>-106.346771</v>
      </c>
      <c r="T3198" s="80">
        <v>374518.28</v>
      </c>
      <c r="U3198" s="91">
        <f>Table1[[#This Row],[Distribution Amount (Dollars)]]/Table1[[#This Row],[NEWdatediff]]</f>
        <v>74903.656000000003</v>
      </c>
      <c r="V3198" s="82" t="s">
        <v>450</v>
      </c>
      <c r="W3198" s="82" t="s">
        <v>71</v>
      </c>
      <c r="X3198" s="82" t="s">
        <v>1189</v>
      </c>
      <c r="Y3198" s="82" t="s">
        <v>1190</v>
      </c>
      <c r="Z3198" s="82">
        <v>1</v>
      </c>
      <c r="AA3198" s="82" t="s">
        <v>210</v>
      </c>
      <c r="AB3198" s="82" t="s">
        <v>1191</v>
      </c>
      <c r="AC3198" s="82" t="s">
        <v>1192</v>
      </c>
      <c r="AD3198" s="82" t="s">
        <v>500</v>
      </c>
      <c r="AE3198" s="82" t="s">
        <v>1193</v>
      </c>
      <c r="AI3198" s="82" t="s">
        <v>1011</v>
      </c>
      <c r="AL3198" s="82" t="s">
        <v>714</v>
      </c>
      <c r="AM3198" s="82" t="s">
        <v>506</v>
      </c>
      <c r="AN3198" s="82" t="s">
        <v>76</v>
      </c>
      <c r="AO3198" s="82" t="s">
        <v>1194</v>
      </c>
      <c r="AP3198" s="82">
        <v>26008214</v>
      </c>
      <c r="AQ3198" s="82" t="s">
        <v>78</v>
      </c>
      <c r="AR3198" s="82" t="s">
        <v>4274</v>
      </c>
      <c r="AS3198" s="84">
        <v>42408</v>
      </c>
      <c r="AT3198" s="85">
        <v>2016</v>
      </c>
      <c r="AU3198" s="82" t="s">
        <v>4278</v>
      </c>
      <c r="AV3198" s="84">
        <v>44104</v>
      </c>
      <c r="AW3198" s="85">
        <v>2020</v>
      </c>
      <c r="AX3198" s="85">
        <f>Table1[[#This Row],[End TEST]]-Table1[[#This Row],[Start TEST]]</f>
        <v>4</v>
      </c>
      <c r="AY3198" s="85">
        <f>Table1[[#This Row],[TEST_Diff]]+1</f>
        <v>5</v>
      </c>
      <c r="AZ3198" s="92">
        <f>DATEDIF(Table1[[#This Row],[Start Year]],Table1[[#This Row],[End Year]],"d") / 365</f>
        <v>4.646575342465753</v>
      </c>
      <c r="BA3198" s="82">
        <v>102088</v>
      </c>
      <c r="BB3198" s="82">
        <v>361959</v>
      </c>
      <c r="BC3198" s="82" t="s">
        <v>1195</v>
      </c>
      <c r="BD3198" s="82">
        <v>1</v>
      </c>
      <c r="BE3198" s="82">
        <v>1</v>
      </c>
      <c r="BF3198" s="82">
        <v>1</v>
      </c>
      <c r="BG3198" s="82">
        <v>1</v>
      </c>
      <c r="BH3198" s="82">
        <v>1</v>
      </c>
      <c r="BI3198" s="82">
        <v>1</v>
      </c>
      <c r="BJ3198" s="82">
        <v>1</v>
      </c>
      <c r="BK3198" s="82">
        <v>1</v>
      </c>
      <c r="BL3198" s="82">
        <v>1</v>
      </c>
      <c r="BM3198" s="82">
        <v>1</v>
      </c>
      <c r="BP3198" s="82">
        <v>1</v>
      </c>
      <c r="BT3198" s="82">
        <v>1</v>
      </c>
      <c r="BU3198" s="82">
        <v>1</v>
      </c>
      <c r="BV3198" s="82" t="s">
        <v>1196</v>
      </c>
      <c r="BW3198" s="82" t="s">
        <v>1197</v>
      </c>
    </row>
    <row r="3199" spans="1:75" x14ac:dyDescent="0.5">
      <c r="A3199" s="82">
        <v>302</v>
      </c>
      <c r="B3199" s="82" t="s">
        <v>1186</v>
      </c>
      <c r="D3199" s="90">
        <v>43579</v>
      </c>
      <c r="E3199" s="90" t="s">
        <v>1187</v>
      </c>
      <c r="F3199" s="90"/>
      <c r="G3199" s="82" t="s">
        <v>1187</v>
      </c>
      <c r="H3199" s="82" t="s">
        <v>1188</v>
      </c>
      <c r="I3199" s="80" t="s">
        <v>127</v>
      </c>
      <c r="J3199" s="80">
        <v>17</v>
      </c>
      <c r="K3199" s="80">
        <v>5</v>
      </c>
      <c r="L3199" s="80" t="s">
        <v>645</v>
      </c>
      <c r="M3199" s="80">
        <v>9</v>
      </c>
      <c r="N3199" s="80">
        <v>56.130367</v>
      </c>
      <c r="O3199" s="80">
        <v>-106.346771</v>
      </c>
      <c r="P3199" s="80" t="s">
        <v>646</v>
      </c>
      <c r="Q3199" s="80">
        <v>0</v>
      </c>
      <c r="R3199" s="80">
        <v>56.130367</v>
      </c>
      <c r="S3199" s="80">
        <v>-106.346771</v>
      </c>
      <c r="T3199" s="80">
        <v>397925.67</v>
      </c>
      <c r="U3199" s="91">
        <f>Table1[[#This Row],[Distribution Amount (Dollars)]]/Table1[[#This Row],[NEWdatediff]]</f>
        <v>79585.133999999991</v>
      </c>
      <c r="V3199" s="82" t="s">
        <v>450</v>
      </c>
      <c r="W3199" s="82" t="s">
        <v>71</v>
      </c>
      <c r="X3199" s="82" t="s">
        <v>1189</v>
      </c>
      <c r="Y3199" s="82" t="s">
        <v>1190</v>
      </c>
      <c r="Z3199" s="82">
        <v>1</v>
      </c>
      <c r="AA3199" s="82" t="s">
        <v>210</v>
      </c>
      <c r="AB3199" s="82" t="s">
        <v>1191</v>
      </c>
      <c r="AC3199" s="82" t="s">
        <v>1192</v>
      </c>
      <c r="AD3199" s="82" t="s">
        <v>500</v>
      </c>
      <c r="AE3199" s="82" t="s">
        <v>1193</v>
      </c>
      <c r="AI3199" s="82" t="s">
        <v>1011</v>
      </c>
      <c r="AL3199" s="82" t="s">
        <v>714</v>
      </c>
      <c r="AM3199" s="82" t="s">
        <v>506</v>
      </c>
      <c r="AN3199" s="82" t="s">
        <v>76</v>
      </c>
      <c r="AO3199" s="82" t="s">
        <v>1194</v>
      </c>
      <c r="AP3199" s="82">
        <v>26008214</v>
      </c>
      <c r="AQ3199" s="82" t="s">
        <v>78</v>
      </c>
      <c r="AR3199" s="82" t="s">
        <v>4274</v>
      </c>
      <c r="AS3199" s="84">
        <v>42408</v>
      </c>
      <c r="AT3199" s="85">
        <v>2016</v>
      </c>
      <c r="AU3199" s="82" t="s">
        <v>4278</v>
      </c>
      <c r="AV3199" s="84">
        <v>44104</v>
      </c>
      <c r="AW3199" s="85">
        <v>2020</v>
      </c>
      <c r="AX3199" s="85">
        <f>Table1[[#This Row],[End TEST]]-Table1[[#This Row],[Start TEST]]</f>
        <v>4</v>
      </c>
      <c r="AY3199" s="85">
        <f>Table1[[#This Row],[TEST_Diff]]+1</f>
        <v>5</v>
      </c>
      <c r="AZ3199" s="92">
        <f>DATEDIF(Table1[[#This Row],[Start Year]],Table1[[#This Row],[End Year]],"d") / 365</f>
        <v>4.646575342465753</v>
      </c>
      <c r="BA3199" s="82">
        <v>102088</v>
      </c>
      <c r="BB3199" s="82">
        <v>361959</v>
      </c>
      <c r="BC3199" s="82" t="s">
        <v>1195</v>
      </c>
      <c r="BD3199" s="82">
        <v>1</v>
      </c>
      <c r="BE3199" s="82">
        <v>1</v>
      </c>
      <c r="BF3199" s="82">
        <v>1</v>
      </c>
      <c r="BG3199" s="82">
        <v>1</v>
      </c>
      <c r="BH3199" s="82">
        <v>1</v>
      </c>
      <c r="BI3199" s="82">
        <v>1</v>
      </c>
      <c r="BJ3199" s="82">
        <v>1</v>
      </c>
      <c r="BK3199" s="82">
        <v>1</v>
      </c>
      <c r="BL3199" s="82">
        <v>1</v>
      </c>
      <c r="BM3199" s="82">
        <v>1</v>
      </c>
      <c r="BP3199" s="82">
        <v>1</v>
      </c>
      <c r="BT3199" s="82">
        <v>1</v>
      </c>
      <c r="BU3199" s="82">
        <v>1</v>
      </c>
      <c r="BV3199" s="82" t="s">
        <v>1196</v>
      </c>
      <c r="BW3199" s="82" t="s">
        <v>1197</v>
      </c>
    </row>
    <row r="3200" spans="1:75" x14ac:dyDescent="0.5">
      <c r="A3200" s="82">
        <v>302</v>
      </c>
      <c r="B3200" s="82" t="s">
        <v>1186</v>
      </c>
      <c r="D3200" s="90">
        <v>43579</v>
      </c>
      <c r="E3200" s="90" t="s">
        <v>1187</v>
      </c>
      <c r="F3200" s="90"/>
      <c r="G3200" s="82" t="s">
        <v>1187</v>
      </c>
      <c r="H3200" s="82" t="s">
        <v>1188</v>
      </c>
      <c r="I3200" s="80" t="s">
        <v>262</v>
      </c>
      <c r="J3200" s="80">
        <v>16</v>
      </c>
      <c r="K3200" s="80">
        <v>5</v>
      </c>
      <c r="L3200" s="80" t="s">
        <v>645</v>
      </c>
      <c r="M3200" s="80">
        <v>9</v>
      </c>
      <c r="N3200" s="80">
        <v>56.130367</v>
      </c>
      <c r="O3200" s="80">
        <v>-106.346771</v>
      </c>
      <c r="P3200" s="80" t="s">
        <v>646</v>
      </c>
      <c r="Q3200" s="80">
        <v>0</v>
      </c>
      <c r="R3200" s="80">
        <v>56.130367</v>
      </c>
      <c r="S3200" s="80">
        <v>-106.346771</v>
      </c>
      <c r="T3200" s="80">
        <v>374518.28</v>
      </c>
      <c r="U3200" s="91">
        <f>Table1[[#This Row],[Distribution Amount (Dollars)]]/Table1[[#This Row],[NEWdatediff]]</f>
        <v>74903.656000000003</v>
      </c>
      <c r="V3200" s="82" t="s">
        <v>450</v>
      </c>
      <c r="W3200" s="82" t="s">
        <v>71</v>
      </c>
      <c r="X3200" s="82" t="s">
        <v>1189</v>
      </c>
      <c r="Y3200" s="82" t="s">
        <v>1190</v>
      </c>
      <c r="Z3200" s="82">
        <v>1</v>
      </c>
      <c r="AA3200" s="82" t="s">
        <v>210</v>
      </c>
      <c r="AB3200" s="82" t="s">
        <v>1191</v>
      </c>
      <c r="AC3200" s="82" t="s">
        <v>1192</v>
      </c>
      <c r="AD3200" s="82" t="s">
        <v>500</v>
      </c>
      <c r="AE3200" s="82" t="s">
        <v>1193</v>
      </c>
      <c r="AI3200" s="82" t="s">
        <v>1011</v>
      </c>
      <c r="AL3200" s="82" t="s">
        <v>714</v>
      </c>
      <c r="AM3200" s="82" t="s">
        <v>506</v>
      </c>
      <c r="AN3200" s="82" t="s">
        <v>76</v>
      </c>
      <c r="AO3200" s="82" t="s">
        <v>1194</v>
      </c>
      <c r="AP3200" s="82">
        <v>26008214</v>
      </c>
      <c r="AQ3200" s="82" t="s">
        <v>78</v>
      </c>
      <c r="AR3200" s="82" t="s">
        <v>4274</v>
      </c>
      <c r="AS3200" s="84">
        <v>42408</v>
      </c>
      <c r="AT3200" s="85">
        <v>2016</v>
      </c>
      <c r="AU3200" s="82" t="s">
        <v>4278</v>
      </c>
      <c r="AV3200" s="84">
        <v>44104</v>
      </c>
      <c r="AW3200" s="85">
        <v>2020</v>
      </c>
      <c r="AX3200" s="85">
        <f>Table1[[#This Row],[End TEST]]-Table1[[#This Row],[Start TEST]]</f>
        <v>4</v>
      </c>
      <c r="AY3200" s="85">
        <f>Table1[[#This Row],[TEST_Diff]]+1</f>
        <v>5</v>
      </c>
      <c r="AZ3200" s="92">
        <f>DATEDIF(Table1[[#This Row],[Start Year]],Table1[[#This Row],[End Year]],"d") / 365</f>
        <v>4.646575342465753</v>
      </c>
      <c r="BA3200" s="82">
        <v>102088</v>
      </c>
      <c r="BB3200" s="82">
        <v>361959</v>
      </c>
      <c r="BC3200" s="82" t="s">
        <v>1195</v>
      </c>
      <c r="BD3200" s="82">
        <v>1</v>
      </c>
      <c r="BE3200" s="82">
        <v>1</v>
      </c>
      <c r="BF3200" s="82">
        <v>1</v>
      </c>
      <c r="BG3200" s="82">
        <v>1</v>
      </c>
      <c r="BH3200" s="82">
        <v>1</v>
      </c>
      <c r="BI3200" s="82">
        <v>1</v>
      </c>
      <c r="BJ3200" s="82">
        <v>1</v>
      </c>
      <c r="BK3200" s="82">
        <v>1</v>
      </c>
      <c r="BL3200" s="82">
        <v>1</v>
      </c>
      <c r="BM3200" s="82">
        <v>1</v>
      </c>
      <c r="BP3200" s="82">
        <v>1</v>
      </c>
      <c r="BT3200" s="82">
        <v>1</v>
      </c>
      <c r="BU3200" s="82">
        <v>1</v>
      </c>
      <c r="BV3200" s="82" t="s">
        <v>1196</v>
      </c>
      <c r="BW3200" s="82" t="s">
        <v>1197</v>
      </c>
    </row>
    <row r="3201" spans="1:75" x14ac:dyDescent="0.5">
      <c r="A3201" s="82">
        <v>302</v>
      </c>
      <c r="B3201" s="82" t="s">
        <v>1186</v>
      </c>
      <c r="D3201" s="90">
        <v>43579</v>
      </c>
      <c r="E3201" s="90" t="s">
        <v>1187</v>
      </c>
      <c r="F3201" s="90"/>
      <c r="G3201" s="82" t="s">
        <v>1187</v>
      </c>
      <c r="H3201" s="82" t="s">
        <v>1188</v>
      </c>
      <c r="I3201" s="80" t="s">
        <v>67</v>
      </c>
      <c r="J3201" s="80">
        <v>17</v>
      </c>
      <c r="K3201" s="80">
        <v>5</v>
      </c>
      <c r="L3201" s="80" t="s">
        <v>645</v>
      </c>
      <c r="M3201" s="80">
        <v>9</v>
      </c>
      <c r="N3201" s="80">
        <v>56.130367</v>
      </c>
      <c r="O3201" s="80">
        <v>-106.346771</v>
      </c>
      <c r="P3201" s="80" t="s">
        <v>646</v>
      </c>
      <c r="Q3201" s="80">
        <v>0</v>
      </c>
      <c r="R3201" s="80">
        <v>56.130367</v>
      </c>
      <c r="S3201" s="80">
        <v>-106.346771</v>
      </c>
      <c r="T3201" s="80">
        <v>397925.67</v>
      </c>
      <c r="U3201" s="91">
        <f>Table1[[#This Row],[Distribution Amount (Dollars)]]/Table1[[#This Row],[NEWdatediff]]</f>
        <v>79585.133999999991</v>
      </c>
      <c r="V3201" s="82" t="s">
        <v>450</v>
      </c>
      <c r="W3201" s="82" t="s">
        <v>71</v>
      </c>
      <c r="X3201" s="82" t="s">
        <v>1189</v>
      </c>
      <c r="Y3201" s="82" t="s">
        <v>1190</v>
      </c>
      <c r="Z3201" s="82">
        <v>1</v>
      </c>
      <c r="AA3201" s="82" t="s">
        <v>210</v>
      </c>
      <c r="AB3201" s="82" t="s">
        <v>1191</v>
      </c>
      <c r="AC3201" s="82" t="s">
        <v>1192</v>
      </c>
      <c r="AD3201" s="82" t="s">
        <v>500</v>
      </c>
      <c r="AE3201" s="82" t="s">
        <v>1193</v>
      </c>
      <c r="AI3201" s="82" t="s">
        <v>1011</v>
      </c>
      <c r="AL3201" s="82" t="s">
        <v>714</v>
      </c>
      <c r="AM3201" s="82" t="s">
        <v>506</v>
      </c>
      <c r="AN3201" s="82" t="s">
        <v>76</v>
      </c>
      <c r="AO3201" s="82" t="s">
        <v>1194</v>
      </c>
      <c r="AP3201" s="82">
        <v>26008214</v>
      </c>
      <c r="AQ3201" s="82" t="s">
        <v>78</v>
      </c>
      <c r="AR3201" s="82" t="s">
        <v>4274</v>
      </c>
      <c r="AS3201" s="84">
        <v>42408</v>
      </c>
      <c r="AT3201" s="85">
        <v>2016</v>
      </c>
      <c r="AU3201" s="82" t="s">
        <v>4278</v>
      </c>
      <c r="AV3201" s="84">
        <v>44104</v>
      </c>
      <c r="AW3201" s="85">
        <v>2020</v>
      </c>
      <c r="AX3201" s="85">
        <f>Table1[[#This Row],[End TEST]]-Table1[[#This Row],[Start TEST]]</f>
        <v>4</v>
      </c>
      <c r="AY3201" s="85">
        <f>Table1[[#This Row],[TEST_Diff]]+1</f>
        <v>5</v>
      </c>
      <c r="AZ3201" s="92">
        <f>DATEDIF(Table1[[#This Row],[Start Year]],Table1[[#This Row],[End Year]],"d") / 365</f>
        <v>4.646575342465753</v>
      </c>
      <c r="BA3201" s="82">
        <v>102088</v>
      </c>
      <c r="BB3201" s="82">
        <v>361959</v>
      </c>
      <c r="BC3201" s="82" t="s">
        <v>1195</v>
      </c>
      <c r="BD3201" s="82">
        <v>1</v>
      </c>
      <c r="BE3201" s="82">
        <v>1</v>
      </c>
      <c r="BF3201" s="82">
        <v>1</v>
      </c>
      <c r="BG3201" s="82">
        <v>1</v>
      </c>
      <c r="BH3201" s="82">
        <v>1</v>
      </c>
      <c r="BI3201" s="82">
        <v>1</v>
      </c>
      <c r="BJ3201" s="82">
        <v>1</v>
      </c>
      <c r="BK3201" s="82">
        <v>1</v>
      </c>
      <c r="BL3201" s="82">
        <v>1</v>
      </c>
      <c r="BM3201" s="82">
        <v>1</v>
      </c>
      <c r="BP3201" s="82">
        <v>1</v>
      </c>
      <c r="BT3201" s="82">
        <v>1</v>
      </c>
      <c r="BU3201" s="82">
        <v>1</v>
      </c>
      <c r="BV3201" s="82" t="s">
        <v>1196</v>
      </c>
      <c r="BW3201" s="82" t="s">
        <v>1197</v>
      </c>
    </row>
    <row r="3202" spans="1:75" x14ac:dyDescent="0.5">
      <c r="A3202" s="82">
        <v>302</v>
      </c>
      <c r="B3202" s="82" t="s">
        <v>1186</v>
      </c>
      <c r="D3202" s="90">
        <v>43579</v>
      </c>
      <c r="E3202" s="90" t="s">
        <v>1187</v>
      </c>
      <c r="F3202" s="90"/>
      <c r="G3202" s="82" t="s">
        <v>1187</v>
      </c>
      <c r="H3202" s="82" t="s">
        <v>1188</v>
      </c>
      <c r="I3202" s="80" t="s">
        <v>206</v>
      </c>
      <c r="J3202" s="80">
        <v>17</v>
      </c>
      <c r="K3202" s="80">
        <v>5</v>
      </c>
      <c r="L3202" s="80" t="s">
        <v>645</v>
      </c>
      <c r="M3202" s="80">
        <v>9</v>
      </c>
      <c r="N3202" s="80">
        <v>56.130367</v>
      </c>
      <c r="O3202" s="80">
        <v>-106.346771</v>
      </c>
      <c r="P3202" s="80" t="s">
        <v>646</v>
      </c>
      <c r="Q3202" s="80">
        <v>0</v>
      </c>
      <c r="R3202" s="80">
        <v>56.130367</v>
      </c>
      <c r="S3202" s="80">
        <v>-106.346771</v>
      </c>
      <c r="T3202" s="80">
        <v>397925.67</v>
      </c>
      <c r="U3202" s="91">
        <f>Table1[[#This Row],[Distribution Amount (Dollars)]]/Table1[[#This Row],[NEWdatediff]]</f>
        <v>79585.133999999991</v>
      </c>
      <c r="V3202" s="82" t="s">
        <v>450</v>
      </c>
      <c r="W3202" s="82" t="s">
        <v>71</v>
      </c>
      <c r="X3202" s="82" t="s">
        <v>1189</v>
      </c>
      <c r="Y3202" s="82" t="s">
        <v>1190</v>
      </c>
      <c r="Z3202" s="82">
        <v>1</v>
      </c>
      <c r="AA3202" s="82" t="s">
        <v>210</v>
      </c>
      <c r="AB3202" s="82" t="s">
        <v>1191</v>
      </c>
      <c r="AC3202" s="82" t="s">
        <v>1192</v>
      </c>
      <c r="AD3202" s="82" t="s">
        <v>500</v>
      </c>
      <c r="AE3202" s="82" t="s">
        <v>1193</v>
      </c>
      <c r="AI3202" s="82" t="s">
        <v>1011</v>
      </c>
      <c r="AL3202" s="82" t="s">
        <v>714</v>
      </c>
      <c r="AM3202" s="82" t="s">
        <v>506</v>
      </c>
      <c r="AN3202" s="82" t="s">
        <v>76</v>
      </c>
      <c r="AO3202" s="82" t="s">
        <v>1194</v>
      </c>
      <c r="AP3202" s="82">
        <v>26008214</v>
      </c>
      <c r="AQ3202" s="82" t="s">
        <v>78</v>
      </c>
      <c r="AR3202" s="82" t="s">
        <v>4274</v>
      </c>
      <c r="AS3202" s="84">
        <v>42408</v>
      </c>
      <c r="AT3202" s="85">
        <v>2016</v>
      </c>
      <c r="AU3202" s="82" t="s">
        <v>4278</v>
      </c>
      <c r="AV3202" s="84">
        <v>44104</v>
      </c>
      <c r="AW3202" s="85">
        <v>2020</v>
      </c>
      <c r="AX3202" s="85">
        <f>Table1[[#This Row],[End TEST]]-Table1[[#This Row],[Start TEST]]</f>
        <v>4</v>
      </c>
      <c r="AY3202" s="85">
        <f>Table1[[#This Row],[TEST_Diff]]+1</f>
        <v>5</v>
      </c>
      <c r="AZ3202" s="92">
        <f>DATEDIF(Table1[[#This Row],[Start Year]],Table1[[#This Row],[End Year]],"d") / 365</f>
        <v>4.646575342465753</v>
      </c>
      <c r="BA3202" s="82">
        <v>102088</v>
      </c>
      <c r="BB3202" s="82">
        <v>361959</v>
      </c>
      <c r="BC3202" s="82" t="s">
        <v>1195</v>
      </c>
      <c r="BD3202" s="82">
        <v>1</v>
      </c>
      <c r="BE3202" s="82">
        <v>1</v>
      </c>
      <c r="BF3202" s="82">
        <v>1</v>
      </c>
      <c r="BG3202" s="82">
        <v>1</v>
      </c>
      <c r="BH3202" s="82">
        <v>1</v>
      </c>
      <c r="BI3202" s="82">
        <v>1</v>
      </c>
      <c r="BJ3202" s="82">
        <v>1</v>
      </c>
      <c r="BK3202" s="82">
        <v>1</v>
      </c>
      <c r="BL3202" s="82">
        <v>1</v>
      </c>
      <c r="BM3202" s="82">
        <v>1</v>
      </c>
      <c r="BP3202" s="82">
        <v>1</v>
      </c>
      <c r="BT3202" s="82">
        <v>1</v>
      </c>
      <c r="BU3202" s="82">
        <v>1</v>
      </c>
      <c r="BV3202" s="82" t="s">
        <v>1196</v>
      </c>
      <c r="BW3202" s="82" t="s">
        <v>1197</v>
      </c>
    </row>
    <row r="3203" spans="1:75" x14ac:dyDescent="0.5">
      <c r="A3203" s="82">
        <v>302</v>
      </c>
      <c r="B3203" s="82" t="s">
        <v>1186</v>
      </c>
      <c r="D3203" s="90">
        <v>43579</v>
      </c>
      <c r="E3203" s="90" t="s">
        <v>1187</v>
      </c>
      <c r="F3203" s="90"/>
      <c r="G3203" s="82" t="s">
        <v>1187</v>
      </c>
      <c r="H3203" s="82" t="s">
        <v>1188</v>
      </c>
      <c r="I3203" s="80" t="s">
        <v>129</v>
      </c>
      <c r="J3203" s="80">
        <v>17</v>
      </c>
      <c r="K3203" s="80">
        <v>5</v>
      </c>
      <c r="L3203" s="80" t="s">
        <v>645</v>
      </c>
      <c r="M3203" s="80">
        <v>9</v>
      </c>
      <c r="N3203" s="80">
        <v>56.130367</v>
      </c>
      <c r="O3203" s="80">
        <v>-106.346771</v>
      </c>
      <c r="P3203" s="80" t="s">
        <v>646</v>
      </c>
      <c r="Q3203" s="80">
        <v>0</v>
      </c>
      <c r="R3203" s="80">
        <v>56.130367</v>
      </c>
      <c r="S3203" s="80">
        <v>-106.346771</v>
      </c>
      <c r="T3203" s="80">
        <v>397925.67</v>
      </c>
      <c r="U3203" s="91">
        <f>Table1[[#This Row],[Distribution Amount (Dollars)]]/Table1[[#This Row],[NEWdatediff]]</f>
        <v>79585.133999999991</v>
      </c>
      <c r="V3203" s="82" t="s">
        <v>450</v>
      </c>
      <c r="W3203" s="82" t="s">
        <v>71</v>
      </c>
      <c r="X3203" s="82" t="s">
        <v>1189</v>
      </c>
      <c r="Y3203" s="82" t="s">
        <v>1190</v>
      </c>
      <c r="Z3203" s="82">
        <v>1</v>
      </c>
      <c r="AA3203" s="82" t="s">
        <v>210</v>
      </c>
      <c r="AB3203" s="82" t="s">
        <v>1191</v>
      </c>
      <c r="AC3203" s="82" t="s">
        <v>1192</v>
      </c>
      <c r="AD3203" s="82" t="s">
        <v>500</v>
      </c>
      <c r="AE3203" s="82" t="s">
        <v>1193</v>
      </c>
      <c r="AI3203" s="82" t="s">
        <v>1011</v>
      </c>
      <c r="AL3203" s="82" t="s">
        <v>714</v>
      </c>
      <c r="AM3203" s="82" t="s">
        <v>506</v>
      </c>
      <c r="AN3203" s="82" t="s">
        <v>76</v>
      </c>
      <c r="AO3203" s="82" t="s">
        <v>1194</v>
      </c>
      <c r="AP3203" s="82">
        <v>26008214</v>
      </c>
      <c r="AQ3203" s="82" t="s">
        <v>78</v>
      </c>
      <c r="AR3203" s="82" t="s">
        <v>4274</v>
      </c>
      <c r="AS3203" s="84">
        <v>42408</v>
      </c>
      <c r="AT3203" s="85">
        <v>2016</v>
      </c>
      <c r="AU3203" s="82" t="s">
        <v>4278</v>
      </c>
      <c r="AV3203" s="84">
        <v>44104</v>
      </c>
      <c r="AW3203" s="85">
        <v>2020</v>
      </c>
      <c r="AX3203" s="85">
        <f>Table1[[#This Row],[End TEST]]-Table1[[#This Row],[Start TEST]]</f>
        <v>4</v>
      </c>
      <c r="AY3203" s="85">
        <f>Table1[[#This Row],[TEST_Diff]]+1</f>
        <v>5</v>
      </c>
      <c r="AZ3203" s="92">
        <f>DATEDIF(Table1[[#This Row],[Start Year]],Table1[[#This Row],[End Year]],"d") / 365</f>
        <v>4.646575342465753</v>
      </c>
      <c r="BA3203" s="82">
        <v>102088</v>
      </c>
      <c r="BB3203" s="82">
        <v>361959</v>
      </c>
      <c r="BC3203" s="82" t="s">
        <v>1195</v>
      </c>
      <c r="BD3203" s="82">
        <v>1</v>
      </c>
      <c r="BE3203" s="82">
        <v>1</v>
      </c>
      <c r="BF3203" s="82">
        <v>1</v>
      </c>
      <c r="BG3203" s="82">
        <v>1</v>
      </c>
      <c r="BH3203" s="82">
        <v>1</v>
      </c>
      <c r="BI3203" s="82">
        <v>1</v>
      </c>
      <c r="BJ3203" s="82">
        <v>1</v>
      </c>
      <c r="BK3203" s="82">
        <v>1</v>
      </c>
      <c r="BL3203" s="82">
        <v>1</v>
      </c>
      <c r="BM3203" s="82">
        <v>1</v>
      </c>
      <c r="BP3203" s="82">
        <v>1</v>
      </c>
      <c r="BT3203" s="82">
        <v>1</v>
      </c>
      <c r="BU3203" s="82">
        <v>1</v>
      </c>
      <c r="BV3203" s="82" t="s">
        <v>1196</v>
      </c>
      <c r="BW3203" s="82" t="s">
        <v>1197</v>
      </c>
    </row>
    <row r="3204" spans="1:75" x14ac:dyDescent="0.5">
      <c r="A3204" s="82">
        <v>302</v>
      </c>
      <c r="B3204" s="82" t="s">
        <v>1186</v>
      </c>
      <c r="D3204" s="90">
        <v>43579</v>
      </c>
      <c r="E3204" s="90" t="s">
        <v>1187</v>
      </c>
      <c r="F3204" s="90"/>
      <c r="G3204" s="82" t="s">
        <v>1187</v>
      </c>
      <c r="H3204" s="82" t="s">
        <v>1188</v>
      </c>
      <c r="I3204" s="80" t="s">
        <v>81</v>
      </c>
      <c r="J3204" s="80">
        <v>16</v>
      </c>
      <c r="K3204" s="80">
        <v>5</v>
      </c>
      <c r="L3204" s="80" t="s">
        <v>586</v>
      </c>
      <c r="M3204" s="80">
        <v>28</v>
      </c>
      <c r="N3204" s="80">
        <v>12.565678999999999</v>
      </c>
      <c r="O3204" s="80">
        <v>104.990967</v>
      </c>
      <c r="P3204" s="80" t="s">
        <v>113</v>
      </c>
      <c r="Q3204" s="80">
        <v>0</v>
      </c>
      <c r="R3204" s="80">
        <v>10.278548000000001</v>
      </c>
      <c r="S3204" s="80">
        <v>102.006446</v>
      </c>
      <c r="T3204" s="80">
        <v>1165167.99</v>
      </c>
      <c r="U3204" s="91">
        <f>Table1[[#This Row],[Distribution Amount (Dollars)]]/Table1[[#This Row],[NEWdatediff]]</f>
        <v>233033.598</v>
      </c>
      <c r="V3204" s="82" t="s">
        <v>450</v>
      </c>
      <c r="W3204" s="82" t="s">
        <v>71</v>
      </c>
      <c r="X3204" s="82" t="s">
        <v>1189</v>
      </c>
      <c r="Y3204" s="82" t="s">
        <v>1190</v>
      </c>
      <c r="Z3204" s="82">
        <v>1</v>
      </c>
      <c r="AA3204" s="82" t="s">
        <v>210</v>
      </c>
      <c r="AB3204" s="82" t="s">
        <v>1191</v>
      </c>
      <c r="AC3204" s="82" t="s">
        <v>1192</v>
      </c>
      <c r="AD3204" s="82" t="s">
        <v>586</v>
      </c>
      <c r="AE3204" s="82" t="s">
        <v>1193</v>
      </c>
      <c r="AI3204" s="82" t="s">
        <v>1011</v>
      </c>
      <c r="AL3204" s="82" t="s">
        <v>714</v>
      </c>
      <c r="AM3204" s="82" t="s">
        <v>506</v>
      </c>
      <c r="AN3204" s="82" t="s">
        <v>76</v>
      </c>
      <c r="AO3204" s="82" t="s">
        <v>1194</v>
      </c>
      <c r="AP3204" s="82">
        <v>26008214</v>
      </c>
      <c r="AQ3204" s="82" t="s">
        <v>78</v>
      </c>
      <c r="AR3204" s="82" t="s">
        <v>4274</v>
      </c>
      <c r="AS3204" s="84">
        <v>42408</v>
      </c>
      <c r="AT3204" s="85">
        <v>2016</v>
      </c>
      <c r="AU3204" s="82" t="s">
        <v>4278</v>
      </c>
      <c r="AV3204" s="84">
        <v>44104</v>
      </c>
      <c r="AW3204" s="85">
        <v>2020</v>
      </c>
      <c r="AX3204" s="85">
        <f>Table1[[#This Row],[End TEST]]-Table1[[#This Row],[Start TEST]]</f>
        <v>4</v>
      </c>
      <c r="AY3204" s="85">
        <f>Table1[[#This Row],[TEST_Diff]]+1</f>
        <v>5</v>
      </c>
      <c r="AZ3204" s="92">
        <f>DATEDIF(Table1[[#This Row],[Start Year]],Table1[[#This Row],[End Year]],"d") / 365</f>
        <v>4.646575342465753</v>
      </c>
      <c r="BA3204" s="82">
        <v>102088</v>
      </c>
      <c r="BB3204" s="82">
        <v>361959</v>
      </c>
      <c r="BC3204" s="82" t="s">
        <v>1195</v>
      </c>
      <c r="BD3204" s="82">
        <v>1</v>
      </c>
      <c r="BE3204" s="82">
        <v>1</v>
      </c>
      <c r="BF3204" s="82">
        <v>1</v>
      </c>
      <c r="BG3204" s="82">
        <v>1</v>
      </c>
      <c r="BH3204" s="82">
        <v>1</v>
      </c>
      <c r="BI3204" s="82">
        <v>1</v>
      </c>
      <c r="BJ3204" s="82">
        <v>1</v>
      </c>
      <c r="BK3204" s="82">
        <v>1</v>
      </c>
      <c r="BL3204" s="82">
        <v>1</v>
      </c>
      <c r="BM3204" s="82">
        <v>1</v>
      </c>
      <c r="BP3204" s="82">
        <v>1</v>
      </c>
      <c r="BT3204" s="82">
        <v>1</v>
      </c>
      <c r="BU3204" s="82">
        <v>1</v>
      </c>
      <c r="BV3204" s="82" t="s">
        <v>1196</v>
      </c>
      <c r="BW3204" s="82" t="s">
        <v>1197</v>
      </c>
    </row>
    <row r="3205" spans="1:75" x14ac:dyDescent="0.5">
      <c r="A3205" s="82">
        <v>302</v>
      </c>
      <c r="B3205" s="82" t="s">
        <v>1186</v>
      </c>
      <c r="D3205" s="90">
        <v>43579</v>
      </c>
      <c r="E3205" s="90" t="s">
        <v>1187</v>
      </c>
      <c r="F3205" s="90"/>
      <c r="G3205" s="82" t="s">
        <v>1187</v>
      </c>
      <c r="H3205" s="82" t="s">
        <v>1188</v>
      </c>
      <c r="I3205" s="80" t="s">
        <v>127</v>
      </c>
      <c r="J3205" s="80">
        <v>17</v>
      </c>
      <c r="K3205" s="80">
        <v>5</v>
      </c>
      <c r="L3205" s="80" t="s">
        <v>586</v>
      </c>
      <c r="M3205" s="80">
        <v>28</v>
      </c>
      <c r="N3205" s="80">
        <v>12.565678999999999</v>
      </c>
      <c r="O3205" s="80">
        <v>104.990967</v>
      </c>
      <c r="P3205" s="80" t="s">
        <v>113</v>
      </c>
      <c r="Q3205" s="80">
        <v>0</v>
      </c>
      <c r="R3205" s="80">
        <v>10.278548000000001</v>
      </c>
      <c r="S3205" s="80">
        <v>102.006446</v>
      </c>
      <c r="T3205" s="80">
        <v>1237990.99</v>
      </c>
      <c r="U3205" s="91">
        <f>Table1[[#This Row],[Distribution Amount (Dollars)]]/Table1[[#This Row],[NEWdatediff]]</f>
        <v>247598.198</v>
      </c>
      <c r="V3205" s="82" t="s">
        <v>450</v>
      </c>
      <c r="W3205" s="82" t="s">
        <v>71</v>
      </c>
      <c r="X3205" s="82" t="s">
        <v>1189</v>
      </c>
      <c r="Y3205" s="82" t="s">
        <v>1190</v>
      </c>
      <c r="Z3205" s="82">
        <v>1</v>
      </c>
      <c r="AA3205" s="82" t="s">
        <v>210</v>
      </c>
      <c r="AB3205" s="82" t="s">
        <v>1191</v>
      </c>
      <c r="AC3205" s="82" t="s">
        <v>1192</v>
      </c>
      <c r="AD3205" s="82" t="s">
        <v>586</v>
      </c>
      <c r="AE3205" s="82" t="s">
        <v>1193</v>
      </c>
      <c r="AI3205" s="82" t="s">
        <v>1011</v>
      </c>
      <c r="AL3205" s="82" t="s">
        <v>714</v>
      </c>
      <c r="AM3205" s="82" t="s">
        <v>506</v>
      </c>
      <c r="AN3205" s="82" t="s">
        <v>76</v>
      </c>
      <c r="AO3205" s="82" t="s">
        <v>1194</v>
      </c>
      <c r="AP3205" s="82">
        <v>26008214</v>
      </c>
      <c r="AQ3205" s="82" t="s">
        <v>78</v>
      </c>
      <c r="AR3205" s="82" t="s">
        <v>4274</v>
      </c>
      <c r="AS3205" s="84">
        <v>42408</v>
      </c>
      <c r="AT3205" s="85">
        <v>2016</v>
      </c>
      <c r="AU3205" s="82" t="s">
        <v>4278</v>
      </c>
      <c r="AV3205" s="84">
        <v>44104</v>
      </c>
      <c r="AW3205" s="85">
        <v>2020</v>
      </c>
      <c r="AX3205" s="85">
        <f>Table1[[#This Row],[End TEST]]-Table1[[#This Row],[Start TEST]]</f>
        <v>4</v>
      </c>
      <c r="AY3205" s="85">
        <f>Table1[[#This Row],[TEST_Diff]]+1</f>
        <v>5</v>
      </c>
      <c r="AZ3205" s="92">
        <f>DATEDIF(Table1[[#This Row],[Start Year]],Table1[[#This Row],[End Year]],"d") / 365</f>
        <v>4.646575342465753</v>
      </c>
      <c r="BA3205" s="82">
        <v>102088</v>
      </c>
      <c r="BB3205" s="82">
        <v>361959</v>
      </c>
      <c r="BC3205" s="82" t="s">
        <v>1195</v>
      </c>
      <c r="BD3205" s="82">
        <v>1</v>
      </c>
      <c r="BE3205" s="82">
        <v>1</v>
      </c>
      <c r="BF3205" s="82">
        <v>1</v>
      </c>
      <c r="BG3205" s="82">
        <v>1</v>
      </c>
      <c r="BH3205" s="82">
        <v>1</v>
      </c>
      <c r="BI3205" s="82">
        <v>1</v>
      </c>
      <c r="BJ3205" s="82">
        <v>1</v>
      </c>
      <c r="BK3205" s="82">
        <v>1</v>
      </c>
      <c r="BL3205" s="82">
        <v>1</v>
      </c>
      <c r="BM3205" s="82">
        <v>1</v>
      </c>
      <c r="BP3205" s="82">
        <v>1</v>
      </c>
      <c r="BT3205" s="82">
        <v>1</v>
      </c>
      <c r="BU3205" s="82">
        <v>1</v>
      </c>
      <c r="BV3205" s="82" t="s">
        <v>1196</v>
      </c>
      <c r="BW3205" s="82" t="s">
        <v>1197</v>
      </c>
    </row>
    <row r="3206" spans="1:75" x14ac:dyDescent="0.5">
      <c r="A3206" s="82">
        <v>302</v>
      </c>
      <c r="B3206" s="82" t="s">
        <v>1186</v>
      </c>
      <c r="D3206" s="90">
        <v>43579</v>
      </c>
      <c r="E3206" s="90" t="s">
        <v>1187</v>
      </c>
      <c r="F3206" s="90"/>
      <c r="G3206" s="82" t="s">
        <v>1187</v>
      </c>
      <c r="H3206" s="82" t="s">
        <v>1188</v>
      </c>
      <c r="I3206" s="80" t="s">
        <v>262</v>
      </c>
      <c r="J3206" s="80">
        <v>16</v>
      </c>
      <c r="K3206" s="80">
        <v>5</v>
      </c>
      <c r="L3206" s="80" t="s">
        <v>586</v>
      </c>
      <c r="M3206" s="80">
        <v>28</v>
      </c>
      <c r="N3206" s="80">
        <v>12.565678999999999</v>
      </c>
      <c r="O3206" s="80">
        <v>104.990967</v>
      </c>
      <c r="P3206" s="80" t="s">
        <v>113</v>
      </c>
      <c r="Q3206" s="80">
        <v>0</v>
      </c>
      <c r="R3206" s="80">
        <v>10.278548000000001</v>
      </c>
      <c r="S3206" s="80">
        <v>102.006446</v>
      </c>
      <c r="T3206" s="80">
        <v>1165167.99</v>
      </c>
      <c r="U3206" s="91">
        <f>Table1[[#This Row],[Distribution Amount (Dollars)]]/Table1[[#This Row],[NEWdatediff]]</f>
        <v>233033.598</v>
      </c>
      <c r="V3206" s="82" t="s">
        <v>450</v>
      </c>
      <c r="W3206" s="82" t="s">
        <v>71</v>
      </c>
      <c r="X3206" s="82" t="s">
        <v>1189</v>
      </c>
      <c r="Y3206" s="82" t="s">
        <v>1190</v>
      </c>
      <c r="Z3206" s="82">
        <v>1</v>
      </c>
      <c r="AA3206" s="82" t="s">
        <v>210</v>
      </c>
      <c r="AB3206" s="82" t="s">
        <v>1191</v>
      </c>
      <c r="AC3206" s="82" t="s">
        <v>1192</v>
      </c>
      <c r="AD3206" s="82" t="s">
        <v>586</v>
      </c>
      <c r="AE3206" s="82" t="s">
        <v>1193</v>
      </c>
      <c r="AI3206" s="82" t="s">
        <v>1011</v>
      </c>
      <c r="AL3206" s="82" t="s">
        <v>714</v>
      </c>
      <c r="AM3206" s="82" t="s">
        <v>506</v>
      </c>
      <c r="AN3206" s="82" t="s">
        <v>76</v>
      </c>
      <c r="AO3206" s="82" t="s">
        <v>1194</v>
      </c>
      <c r="AP3206" s="82">
        <v>26008214</v>
      </c>
      <c r="AQ3206" s="82" t="s">
        <v>78</v>
      </c>
      <c r="AR3206" s="82" t="s">
        <v>4274</v>
      </c>
      <c r="AS3206" s="84">
        <v>42408</v>
      </c>
      <c r="AT3206" s="85">
        <v>2016</v>
      </c>
      <c r="AU3206" s="82" t="s">
        <v>4278</v>
      </c>
      <c r="AV3206" s="84">
        <v>44104</v>
      </c>
      <c r="AW3206" s="85">
        <v>2020</v>
      </c>
      <c r="AX3206" s="85">
        <f>Table1[[#This Row],[End TEST]]-Table1[[#This Row],[Start TEST]]</f>
        <v>4</v>
      </c>
      <c r="AY3206" s="85">
        <f>Table1[[#This Row],[TEST_Diff]]+1</f>
        <v>5</v>
      </c>
      <c r="AZ3206" s="92">
        <f>DATEDIF(Table1[[#This Row],[Start Year]],Table1[[#This Row],[End Year]],"d") / 365</f>
        <v>4.646575342465753</v>
      </c>
      <c r="BA3206" s="82">
        <v>102088</v>
      </c>
      <c r="BB3206" s="82">
        <v>361959</v>
      </c>
      <c r="BC3206" s="82" t="s">
        <v>1195</v>
      </c>
      <c r="BD3206" s="82">
        <v>1</v>
      </c>
      <c r="BE3206" s="82">
        <v>1</v>
      </c>
      <c r="BF3206" s="82">
        <v>1</v>
      </c>
      <c r="BG3206" s="82">
        <v>1</v>
      </c>
      <c r="BH3206" s="82">
        <v>1</v>
      </c>
      <c r="BI3206" s="82">
        <v>1</v>
      </c>
      <c r="BJ3206" s="82">
        <v>1</v>
      </c>
      <c r="BK3206" s="82">
        <v>1</v>
      </c>
      <c r="BL3206" s="82">
        <v>1</v>
      </c>
      <c r="BM3206" s="82">
        <v>1</v>
      </c>
      <c r="BP3206" s="82">
        <v>1</v>
      </c>
      <c r="BT3206" s="82">
        <v>1</v>
      </c>
      <c r="BU3206" s="82">
        <v>1</v>
      </c>
      <c r="BV3206" s="82" t="s">
        <v>1196</v>
      </c>
      <c r="BW3206" s="82" t="s">
        <v>1197</v>
      </c>
    </row>
    <row r="3207" spans="1:75" x14ac:dyDescent="0.5">
      <c r="A3207" s="82">
        <v>302</v>
      </c>
      <c r="B3207" s="82" t="s">
        <v>1186</v>
      </c>
      <c r="D3207" s="90">
        <v>43579</v>
      </c>
      <c r="E3207" s="90" t="s">
        <v>1187</v>
      </c>
      <c r="F3207" s="90"/>
      <c r="G3207" s="82" t="s">
        <v>1187</v>
      </c>
      <c r="H3207" s="82" t="s">
        <v>1188</v>
      </c>
      <c r="I3207" s="80" t="s">
        <v>67</v>
      </c>
      <c r="J3207" s="80">
        <v>17</v>
      </c>
      <c r="K3207" s="80">
        <v>5</v>
      </c>
      <c r="L3207" s="80" t="s">
        <v>586</v>
      </c>
      <c r="M3207" s="80">
        <v>28</v>
      </c>
      <c r="N3207" s="80">
        <v>12.565678999999999</v>
      </c>
      <c r="O3207" s="80">
        <v>104.990967</v>
      </c>
      <c r="P3207" s="80" t="s">
        <v>113</v>
      </c>
      <c r="Q3207" s="80">
        <v>0</v>
      </c>
      <c r="R3207" s="80">
        <v>10.278548000000001</v>
      </c>
      <c r="S3207" s="80">
        <v>102.006446</v>
      </c>
      <c r="T3207" s="80">
        <v>1237990.99</v>
      </c>
      <c r="U3207" s="91">
        <f>Table1[[#This Row],[Distribution Amount (Dollars)]]/Table1[[#This Row],[NEWdatediff]]</f>
        <v>247598.198</v>
      </c>
      <c r="V3207" s="82" t="s">
        <v>450</v>
      </c>
      <c r="W3207" s="82" t="s">
        <v>71</v>
      </c>
      <c r="X3207" s="82" t="s">
        <v>1189</v>
      </c>
      <c r="Y3207" s="82" t="s">
        <v>1190</v>
      </c>
      <c r="Z3207" s="82">
        <v>1</v>
      </c>
      <c r="AA3207" s="82" t="s">
        <v>210</v>
      </c>
      <c r="AB3207" s="82" t="s">
        <v>1191</v>
      </c>
      <c r="AC3207" s="82" t="s">
        <v>1192</v>
      </c>
      <c r="AD3207" s="82" t="s">
        <v>586</v>
      </c>
      <c r="AE3207" s="82" t="s">
        <v>1193</v>
      </c>
      <c r="AI3207" s="82" t="s">
        <v>1011</v>
      </c>
      <c r="AL3207" s="82" t="s">
        <v>714</v>
      </c>
      <c r="AM3207" s="82" t="s">
        <v>506</v>
      </c>
      <c r="AN3207" s="82" t="s">
        <v>76</v>
      </c>
      <c r="AO3207" s="82" t="s">
        <v>1194</v>
      </c>
      <c r="AP3207" s="82">
        <v>26008214</v>
      </c>
      <c r="AQ3207" s="82" t="s">
        <v>78</v>
      </c>
      <c r="AR3207" s="82" t="s">
        <v>4274</v>
      </c>
      <c r="AS3207" s="84">
        <v>42408</v>
      </c>
      <c r="AT3207" s="85">
        <v>2016</v>
      </c>
      <c r="AU3207" s="82" t="s">
        <v>4278</v>
      </c>
      <c r="AV3207" s="84">
        <v>44104</v>
      </c>
      <c r="AW3207" s="85">
        <v>2020</v>
      </c>
      <c r="AX3207" s="85">
        <f>Table1[[#This Row],[End TEST]]-Table1[[#This Row],[Start TEST]]</f>
        <v>4</v>
      </c>
      <c r="AY3207" s="85">
        <f>Table1[[#This Row],[TEST_Diff]]+1</f>
        <v>5</v>
      </c>
      <c r="AZ3207" s="92">
        <f>DATEDIF(Table1[[#This Row],[Start Year]],Table1[[#This Row],[End Year]],"d") / 365</f>
        <v>4.646575342465753</v>
      </c>
      <c r="BA3207" s="82">
        <v>102088</v>
      </c>
      <c r="BB3207" s="82">
        <v>361959</v>
      </c>
      <c r="BC3207" s="82" t="s">
        <v>1195</v>
      </c>
      <c r="BD3207" s="82">
        <v>1</v>
      </c>
      <c r="BE3207" s="82">
        <v>1</v>
      </c>
      <c r="BF3207" s="82">
        <v>1</v>
      </c>
      <c r="BG3207" s="82">
        <v>1</v>
      </c>
      <c r="BH3207" s="82">
        <v>1</v>
      </c>
      <c r="BI3207" s="82">
        <v>1</v>
      </c>
      <c r="BJ3207" s="82">
        <v>1</v>
      </c>
      <c r="BK3207" s="82">
        <v>1</v>
      </c>
      <c r="BL3207" s="82">
        <v>1</v>
      </c>
      <c r="BM3207" s="82">
        <v>1</v>
      </c>
      <c r="BP3207" s="82">
        <v>1</v>
      </c>
      <c r="BT3207" s="82">
        <v>1</v>
      </c>
      <c r="BU3207" s="82">
        <v>1</v>
      </c>
      <c r="BV3207" s="82" t="s">
        <v>1196</v>
      </c>
      <c r="BW3207" s="82" t="s">
        <v>1197</v>
      </c>
    </row>
    <row r="3208" spans="1:75" x14ac:dyDescent="0.5">
      <c r="A3208" s="82">
        <v>302</v>
      </c>
      <c r="B3208" s="82" t="s">
        <v>1186</v>
      </c>
      <c r="D3208" s="90">
        <v>43579</v>
      </c>
      <c r="E3208" s="90" t="s">
        <v>1187</v>
      </c>
      <c r="F3208" s="90"/>
      <c r="G3208" s="82" t="s">
        <v>1187</v>
      </c>
      <c r="H3208" s="82" t="s">
        <v>1188</v>
      </c>
      <c r="I3208" s="80" t="s">
        <v>206</v>
      </c>
      <c r="J3208" s="80">
        <v>17</v>
      </c>
      <c r="K3208" s="80">
        <v>5</v>
      </c>
      <c r="L3208" s="80" t="s">
        <v>586</v>
      </c>
      <c r="M3208" s="80">
        <v>28</v>
      </c>
      <c r="N3208" s="80">
        <v>12.565678999999999</v>
      </c>
      <c r="O3208" s="80">
        <v>104.990967</v>
      </c>
      <c r="P3208" s="80" t="s">
        <v>113</v>
      </c>
      <c r="Q3208" s="80">
        <v>0</v>
      </c>
      <c r="R3208" s="80">
        <v>10.278548000000001</v>
      </c>
      <c r="S3208" s="80">
        <v>102.006446</v>
      </c>
      <c r="T3208" s="80">
        <v>1237990.99</v>
      </c>
      <c r="U3208" s="91">
        <f>Table1[[#This Row],[Distribution Amount (Dollars)]]/Table1[[#This Row],[NEWdatediff]]</f>
        <v>247598.198</v>
      </c>
      <c r="V3208" s="82" t="s">
        <v>450</v>
      </c>
      <c r="W3208" s="82" t="s">
        <v>71</v>
      </c>
      <c r="X3208" s="82" t="s">
        <v>1189</v>
      </c>
      <c r="Y3208" s="82" t="s">
        <v>1190</v>
      </c>
      <c r="Z3208" s="82">
        <v>1</v>
      </c>
      <c r="AA3208" s="82" t="s">
        <v>210</v>
      </c>
      <c r="AB3208" s="82" t="s">
        <v>1191</v>
      </c>
      <c r="AC3208" s="82" t="s">
        <v>1192</v>
      </c>
      <c r="AD3208" s="82" t="s">
        <v>586</v>
      </c>
      <c r="AE3208" s="82" t="s">
        <v>1193</v>
      </c>
      <c r="AI3208" s="82" t="s">
        <v>1011</v>
      </c>
      <c r="AL3208" s="82" t="s">
        <v>714</v>
      </c>
      <c r="AM3208" s="82" t="s">
        <v>506</v>
      </c>
      <c r="AN3208" s="82" t="s">
        <v>76</v>
      </c>
      <c r="AO3208" s="82" t="s">
        <v>1194</v>
      </c>
      <c r="AP3208" s="82">
        <v>26008214</v>
      </c>
      <c r="AQ3208" s="82" t="s">
        <v>78</v>
      </c>
      <c r="AR3208" s="82" t="s">
        <v>4274</v>
      </c>
      <c r="AS3208" s="84">
        <v>42408</v>
      </c>
      <c r="AT3208" s="85">
        <v>2016</v>
      </c>
      <c r="AU3208" s="82" t="s">
        <v>4278</v>
      </c>
      <c r="AV3208" s="84">
        <v>44104</v>
      </c>
      <c r="AW3208" s="85">
        <v>2020</v>
      </c>
      <c r="AX3208" s="85">
        <f>Table1[[#This Row],[End TEST]]-Table1[[#This Row],[Start TEST]]</f>
        <v>4</v>
      </c>
      <c r="AY3208" s="85">
        <f>Table1[[#This Row],[TEST_Diff]]+1</f>
        <v>5</v>
      </c>
      <c r="AZ3208" s="92">
        <f>DATEDIF(Table1[[#This Row],[Start Year]],Table1[[#This Row],[End Year]],"d") / 365</f>
        <v>4.646575342465753</v>
      </c>
      <c r="BA3208" s="82">
        <v>102088</v>
      </c>
      <c r="BB3208" s="82">
        <v>361959</v>
      </c>
      <c r="BC3208" s="82" t="s">
        <v>1195</v>
      </c>
      <c r="BD3208" s="82">
        <v>1</v>
      </c>
      <c r="BE3208" s="82">
        <v>1</v>
      </c>
      <c r="BF3208" s="82">
        <v>1</v>
      </c>
      <c r="BG3208" s="82">
        <v>1</v>
      </c>
      <c r="BH3208" s="82">
        <v>1</v>
      </c>
      <c r="BI3208" s="82">
        <v>1</v>
      </c>
      <c r="BJ3208" s="82">
        <v>1</v>
      </c>
      <c r="BK3208" s="82">
        <v>1</v>
      </c>
      <c r="BL3208" s="82">
        <v>1</v>
      </c>
      <c r="BM3208" s="82">
        <v>1</v>
      </c>
      <c r="BP3208" s="82">
        <v>1</v>
      </c>
      <c r="BT3208" s="82">
        <v>1</v>
      </c>
      <c r="BU3208" s="82">
        <v>1</v>
      </c>
      <c r="BV3208" s="82" t="s">
        <v>1196</v>
      </c>
      <c r="BW3208" s="82" t="s">
        <v>1197</v>
      </c>
    </row>
    <row r="3209" spans="1:75" x14ac:dyDescent="0.5">
      <c r="A3209" s="82">
        <v>302</v>
      </c>
      <c r="B3209" s="82" t="s">
        <v>1186</v>
      </c>
      <c r="D3209" s="90">
        <v>43579</v>
      </c>
      <c r="E3209" s="90" t="s">
        <v>1187</v>
      </c>
      <c r="F3209" s="90"/>
      <c r="G3209" s="82" t="s">
        <v>1187</v>
      </c>
      <c r="H3209" s="82" t="s">
        <v>1188</v>
      </c>
      <c r="I3209" s="80" t="s">
        <v>129</v>
      </c>
      <c r="J3209" s="80">
        <v>17</v>
      </c>
      <c r="K3209" s="80">
        <v>5</v>
      </c>
      <c r="L3209" s="80" t="s">
        <v>586</v>
      </c>
      <c r="M3209" s="80">
        <v>28</v>
      </c>
      <c r="N3209" s="80">
        <v>12.565678999999999</v>
      </c>
      <c r="O3209" s="80">
        <v>104.990967</v>
      </c>
      <c r="P3209" s="80" t="s">
        <v>113</v>
      </c>
      <c r="Q3209" s="80">
        <v>0</v>
      </c>
      <c r="R3209" s="80">
        <v>10.278548000000001</v>
      </c>
      <c r="S3209" s="80">
        <v>102.006446</v>
      </c>
      <c r="T3209" s="80">
        <v>1237990.99</v>
      </c>
      <c r="U3209" s="91">
        <f>Table1[[#This Row],[Distribution Amount (Dollars)]]/Table1[[#This Row],[NEWdatediff]]</f>
        <v>247598.198</v>
      </c>
      <c r="V3209" s="82" t="s">
        <v>450</v>
      </c>
      <c r="W3209" s="82" t="s">
        <v>71</v>
      </c>
      <c r="X3209" s="82" t="s">
        <v>1189</v>
      </c>
      <c r="Y3209" s="82" t="s">
        <v>1190</v>
      </c>
      <c r="Z3209" s="82">
        <v>1</v>
      </c>
      <c r="AA3209" s="82" t="s">
        <v>210</v>
      </c>
      <c r="AB3209" s="82" t="s">
        <v>1191</v>
      </c>
      <c r="AC3209" s="82" t="s">
        <v>1192</v>
      </c>
      <c r="AD3209" s="82" t="s">
        <v>586</v>
      </c>
      <c r="AE3209" s="82" t="s">
        <v>1193</v>
      </c>
      <c r="AI3209" s="82" t="s">
        <v>1011</v>
      </c>
      <c r="AL3209" s="82" t="s">
        <v>714</v>
      </c>
      <c r="AM3209" s="82" t="s">
        <v>506</v>
      </c>
      <c r="AN3209" s="82" t="s">
        <v>76</v>
      </c>
      <c r="AO3209" s="82" t="s">
        <v>1194</v>
      </c>
      <c r="AP3209" s="82">
        <v>26008214</v>
      </c>
      <c r="AQ3209" s="82" t="s">
        <v>78</v>
      </c>
      <c r="AR3209" s="82" t="s">
        <v>4274</v>
      </c>
      <c r="AS3209" s="84">
        <v>42408</v>
      </c>
      <c r="AT3209" s="85">
        <v>2016</v>
      </c>
      <c r="AU3209" s="82" t="s">
        <v>4278</v>
      </c>
      <c r="AV3209" s="84">
        <v>44104</v>
      </c>
      <c r="AW3209" s="85">
        <v>2020</v>
      </c>
      <c r="AX3209" s="85">
        <f>Table1[[#This Row],[End TEST]]-Table1[[#This Row],[Start TEST]]</f>
        <v>4</v>
      </c>
      <c r="AY3209" s="85">
        <f>Table1[[#This Row],[TEST_Diff]]+1</f>
        <v>5</v>
      </c>
      <c r="AZ3209" s="92">
        <f>DATEDIF(Table1[[#This Row],[Start Year]],Table1[[#This Row],[End Year]],"d") / 365</f>
        <v>4.646575342465753</v>
      </c>
      <c r="BA3209" s="82">
        <v>102088</v>
      </c>
      <c r="BB3209" s="82">
        <v>361959</v>
      </c>
      <c r="BC3209" s="82" t="s">
        <v>1195</v>
      </c>
      <c r="BD3209" s="82">
        <v>1</v>
      </c>
      <c r="BE3209" s="82">
        <v>1</v>
      </c>
      <c r="BF3209" s="82">
        <v>1</v>
      </c>
      <c r="BG3209" s="82">
        <v>1</v>
      </c>
      <c r="BH3209" s="82">
        <v>1</v>
      </c>
      <c r="BI3209" s="82">
        <v>1</v>
      </c>
      <c r="BJ3209" s="82">
        <v>1</v>
      </c>
      <c r="BK3209" s="82">
        <v>1</v>
      </c>
      <c r="BL3209" s="82">
        <v>1</v>
      </c>
      <c r="BM3209" s="82">
        <v>1</v>
      </c>
      <c r="BP3209" s="82">
        <v>1</v>
      </c>
      <c r="BT3209" s="82">
        <v>1</v>
      </c>
      <c r="BU3209" s="82">
        <v>1</v>
      </c>
      <c r="BV3209" s="82" t="s">
        <v>1196</v>
      </c>
      <c r="BW3209" s="82" t="s">
        <v>1197</v>
      </c>
    </row>
    <row r="3210" spans="1:75" x14ac:dyDescent="0.5">
      <c r="A3210" s="82">
        <v>302</v>
      </c>
      <c r="B3210" s="82" t="s">
        <v>1186</v>
      </c>
      <c r="D3210" s="90">
        <v>43579</v>
      </c>
      <c r="E3210" s="90" t="s">
        <v>1187</v>
      </c>
      <c r="F3210" s="90"/>
      <c r="G3210" s="82" t="s">
        <v>1187</v>
      </c>
      <c r="H3210" s="82" t="s">
        <v>1188</v>
      </c>
      <c r="I3210" s="80" t="s">
        <v>81</v>
      </c>
      <c r="J3210" s="80">
        <v>16</v>
      </c>
      <c r="K3210" s="80">
        <v>5</v>
      </c>
      <c r="L3210" s="80" t="s">
        <v>152</v>
      </c>
      <c r="M3210" s="80">
        <v>18</v>
      </c>
      <c r="N3210" s="80">
        <v>-1.8655060000000001</v>
      </c>
      <c r="O3210" s="80">
        <v>29.917652</v>
      </c>
      <c r="P3210" s="80" t="s">
        <v>69</v>
      </c>
      <c r="Q3210" s="80">
        <v>0</v>
      </c>
      <c r="R3210" s="80">
        <v>2.6272389999999999</v>
      </c>
      <c r="S3210" s="80">
        <v>23.381664000000001</v>
      </c>
      <c r="T3210" s="80">
        <v>749036.56</v>
      </c>
      <c r="U3210" s="91">
        <f>Table1[[#This Row],[Distribution Amount (Dollars)]]/Table1[[#This Row],[NEWdatediff]]</f>
        <v>149807.31200000001</v>
      </c>
      <c r="V3210" s="82" t="s">
        <v>450</v>
      </c>
      <c r="W3210" s="82" t="s">
        <v>71</v>
      </c>
      <c r="X3210" s="82" t="s">
        <v>1189</v>
      </c>
      <c r="Y3210" s="82" t="s">
        <v>1190</v>
      </c>
      <c r="Z3210" s="82">
        <v>1</v>
      </c>
      <c r="AA3210" s="82" t="s">
        <v>210</v>
      </c>
      <c r="AB3210" s="82" t="s">
        <v>1191</v>
      </c>
      <c r="AC3210" s="82" t="s">
        <v>1192</v>
      </c>
      <c r="AD3210" s="82" t="s">
        <v>645</v>
      </c>
      <c r="AE3210" s="82" t="s">
        <v>1193</v>
      </c>
      <c r="AI3210" s="82" t="s">
        <v>1011</v>
      </c>
      <c r="AL3210" s="82" t="s">
        <v>714</v>
      </c>
      <c r="AM3210" s="82" t="s">
        <v>506</v>
      </c>
      <c r="AN3210" s="82" t="s">
        <v>76</v>
      </c>
      <c r="AO3210" s="82" t="s">
        <v>1194</v>
      </c>
      <c r="AP3210" s="82">
        <v>26008214</v>
      </c>
      <c r="AQ3210" s="82" t="s">
        <v>78</v>
      </c>
      <c r="AR3210" s="82" t="s">
        <v>4274</v>
      </c>
      <c r="AS3210" s="84">
        <v>42408</v>
      </c>
      <c r="AT3210" s="85">
        <v>2016</v>
      </c>
      <c r="AU3210" s="82" t="s">
        <v>4278</v>
      </c>
      <c r="AV3210" s="84">
        <v>44104</v>
      </c>
      <c r="AW3210" s="85">
        <v>2020</v>
      </c>
      <c r="AX3210" s="85">
        <f>Table1[[#This Row],[End TEST]]-Table1[[#This Row],[Start TEST]]</f>
        <v>4</v>
      </c>
      <c r="AY3210" s="85">
        <f>Table1[[#This Row],[TEST_Diff]]+1</f>
        <v>5</v>
      </c>
      <c r="AZ3210" s="92">
        <f>DATEDIF(Table1[[#This Row],[Start Year]],Table1[[#This Row],[End Year]],"d") / 365</f>
        <v>4.646575342465753</v>
      </c>
      <c r="BA3210" s="82">
        <v>102088</v>
      </c>
      <c r="BB3210" s="82">
        <v>361959</v>
      </c>
      <c r="BC3210" s="82" t="s">
        <v>1195</v>
      </c>
      <c r="BD3210" s="82">
        <v>1</v>
      </c>
      <c r="BE3210" s="82">
        <v>1</v>
      </c>
      <c r="BF3210" s="82">
        <v>1</v>
      </c>
      <c r="BG3210" s="82">
        <v>1</v>
      </c>
      <c r="BH3210" s="82">
        <v>1</v>
      </c>
      <c r="BI3210" s="82">
        <v>1</v>
      </c>
      <c r="BJ3210" s="82">
        <v>1</v>
      </c>
      <c r="BK3210" s="82">
        <v>1</v>
      </c>
      <c r="BL3210" s="82">
        <v>1</v>
      </c>
      <c r="BM3210" s="82">
        <v>1</v>
      </c>
      <c r="BP3210" s="82">
        <v>1</v>
      </c>
      <c r="BT3210" s="82">
        <v>1</v>
      </c>
      <c r="BU3210" s="82">
        <v>1</v>
      </c>
      <c r="BV3210" s="82" t="s">
        <v>1196</v>
      </c>
      <c r="BW3210" s="82" t="s">
        <v>1197</v>
      </c>
    </row>
    <row r="3211" spans="1:75" x14ac:dyDescent="0.5">
      <c r="A3211" s="82">
        <v>302</v>
      </c>
      <c r="B3211" s="82" t="s">
        <v>1186</v>
      </c>
      <c r="D3211" s="90">
        <v>43579</v>
      </c>
      <c r="E3211" s="90" t="s">
        <v>1187</v>
      </c>
      <c r="F3211" s="90"/>
      <c r="G3211" s="82" t="s">
        <v>1187</v>
      </c>
      <c r="H3211" s="82" t="s">
        <v>1188</v>
      </c>
      <c r="I3211" s="80" t="s">
        <v>127</v>
      </c>
      <c r="J3211" s="80">
        <v>17</v>
      </c>
      <c r="K3211" s="80">
        <v>5</v>
      </c>
      <c r="L3211" s="80" t="s">
        <v>152</v>
      </c>
      <c r="M3211" s="80">
        <v>18</v>
      </c>
      <c r="N3211" s="80">
        <v>-1.8655060000000001</v>
      </c>
      <c r="O3211" s="80">
        <v>29.917652</v>
      </c>
      <c r="P3211" s="80" t="s">
        <v>69</v>
      </c>
      <c r="Q3211" s="80">
        <v>0</v>
      </c>
      <c r="R3211" s="80">
        <v>2.6272389999999999</v>
      </c>
      <c r="S3211" s="80">
        <v>23.381664000000001</v>
      </c>
      <c r="T3211" s="80">
        <v>795851.35</v>
      </c>
      <c r="U3211" s="91">
        <f>Table1[[#This Row],[Distribution Amount (Dollars)]]/Table1[[#This Row],[NEWdatediff]]</f>
        <v>159170.26999999999</v>
      </c>
      <c r="V3211" s="82" t="s">
        <v>450</v>
      </c>
      <c r="W3211" s="82" t="s">
        <v>71</v>
      </c>
      <c r="X3211" s="82" t="s">
        <v>1189</v>
      </c>
      <c r="Y3211" s="82" t="s">
        <v>1190</v>
      </c>
      <c r="Z3211" s="82">
        <v>1</v>
      </c>
      <c r="AA3211" s="82" t="s">
        <v>210</v>
      </c>
      <c r="AB3211" s="82" t="s">
        <v>1191</v>
      </c>
      <c r="AC3211" s="82" t="s">
        <v>1192</v>
      </c>
      <c r="AD3211" s="82" t="s">
        <v>645</v>
      </c>
      <c r="AE3211" s="82" t="s">
        <v>1193</v>
      </c>
      <c r="AI3211" s="82" t="s">
        <v>1011</v>
      </c>
      <c r="AL3211" s="82" t="s">
        <v>714</v>
      </c>
      <c r="AM3211" s="82" t="s">
        <v>506</v>
      </c>
      <c r="AN3211" s="82" t="s">
        <v>76</v>
      </c>
      <c r="AO3211" s="82" t="s">
        <v>1194</v>
      </c>
      <c r="AP3211" s="82">
        <v>26008214</v>
      </c>
      <c r="AQ3211" s="82" t="s">
        <v>78</v>
      </c>
      <c r="AR3211" s="82" t="s">
        <v>4274</v>
      </c>
      <c r="AS3211" s="84">
        <v>42408</v>
      </c>
      <c r="AT3211" s="85">
        <v>2016</v>
      </c>
      <c r="AU3211" s="82" t="s">
        <v>4278</v>
      </c>
      <c r="AV3211" s="84">
        <v>44104</v>
      </c>
      <c r="AW3211" s="85">
        <v>2020</v>
      </c>
      <c r="AX3211" s="85">
        <f>Table1[[#This Row],[End TEST]]-Table1[[#This Row],[Start TEST]]</f>
        <v>4</v>
      </c>
      <c r="AY3211" s="85">
        <f>Table1[[#This Row],[TEST_Diff]]+1</f>
        <v>5</v>
      </c>
      <c r="AZ3211" s="92">
        <f>DATEDIF(Table1[[#This Row],[Start Year]],Table1[[#This Row],[End Year]],"d") / 365</f>
        <v>4.646575342465753</v>
      </c>
      <c r="BA3211" s="82">
        <v>102088</v>
      </c>
      <c r="BB3211" s="82">
        <v>361959</v>
      </c>
      <c r="BC3211" s="82" t="s">
        <v>1195</v>
      </c>
      <c r="BD3211" s="82">
        <v>1</v>
      </c>
      <c r="BE3211" s="82">
        <v>1</v>
      </c>
      <c r="BF3211" s="82">
        <v>1</v>
      </c>
      <c r="BG3211" s="82">
        <v>1</v>
      </c>
      <c r="BH3211" s="82">
        <v>1</v>
      </c>
      <c r="BI3211" s="82">
        <v>1</v>
      </c>
      <c r="BJ3211" s="82">
        <v>1</v>
      </c>
      <c r="BK3211" s="82">
        <v>1</v>
      </c>
      <c r="BL3211" s="82">
        <v>1</v>
      </c>
      <c r="BM3211" s="82">
        <v>1</v>
      </c>
      <c r="BP3211" s="82">
        <v>1</v>
      </c>
      <c r="BT3211" s="82">
        <v>1</v>
      </c>
      <c r="BU3211" s="82">
        <v>1</v>
      </c>
      <c r="BV3211" s="82" t="s">
        <v>1196</v>
      </c>
      <c r="BW3211" s="82" t="s">
        <v>1197</v>
      </c>
    </row>
    <row r="3212" spans="1:75" x14ac:dyDescent="0.5">
      <c r="A3212" s="82">
        <v>302</v>
      </c>
      <c r="B3212" s="82" t="s">
        <v>1186</v>
      </c>
      <c r="D3212" s="90">
        <v>43579</v>
      </c>
      <c r="E3212" s="90" t="s">
        <v>1187</v>
      </c>
      <c r="F3212" s="90"/>
      <c r="G3212" s="82" t="s">
        <v>1187</v>
      </c>
      <c r="H3212" s="82" t="s">
        <v>1188</v>
      </c>
      <c r="I3212" s="80" t="s">
        <v>262</v>
      </c>
      <c r="J3212" s="80">
        <v>16</v>
      </c>
      <c r="K3212" s="80">
        <v>5</v>
      </c>
      <c r="L3212" s="80" t="s">
        <v>152</v>
      </c>
      <c r="M3212" s="80">
        <v>18</v>
      </c>
      <c r="N3212" s="80">
        <v>-1.8655060000000001</v>
      </c>
      <c r="O3212" s="80">
        <v>29.917652</v>
      </c>
      <c r="P3212" s="80" t="s">
        <v>69</v>
      </c>
      <c r="Q3212" s="80">
        <v>0</v>
      </c>
      <c r="R3212" s="80">
        <v>2.6272389999999999</v>
      </c>
      <c r="S3212" s="80">
        <v>23.381664000000001</v>
      </c>
      <c r="T3212" s="80">
        <v>749036.56</v>
      </c>
      <c r="U3212" s="91">
        <f>Table1[[#This Row],[Distribution Amount (Dollars)]]/Table1[[#This Row],[NEWdatediff]]</f>
        <v>149807.31200000001</v>
      </c>
      <c r="V3212" s="82" t="s">
        <v>450</v>
      </c>
      <c r="W3212" s="82" t="s">
        <v>71</v>
      </c>
      <c r="X3212" s="82" t="s">
        <v>1189</v>
      </c>
      <c r="Y3212" s="82" t="s">
        <v>1190</v>
      </c>
      <c r="Z3212" s="82">
        <v>1</v>
      </c>
      <c r="AA3212" s="82" t="s">
        <v>210</v>
      </c>
      <c r="AB3212" s="82" t="s">
        <v>1191</v>
      </c>
      <c r="AC3212" s="82" t="s">
        <v>1192</v>
      </c>
      <c r="AD3212" s="82" t="s">
        <v>645</v>
      </c>
      <c r="AE3212" s="82" t="s">
        <v>1193</v>
      </c>
      <c r="AI3212" s="82" t="s">
        <v>1011</v>
      </c>
      <c r="AL3212" s="82" t="s">
        <v>714</v>
      </c>
      <c r="AM3212" s="82" t="s">
        <v>506</v>
      </c>
      <c r="AN3212" s="82" t="s">
        <v>76</v>
      </c>
      <c r="AO3212" s="82" t="s">
        <v>1194</v>
      </c>
      <c r="AP3212" s="82">
        <v>26008214</v>
      </c>
      <c r="AQ3212" s="82" t="s">
        <v>78</v>
      </c>
      <c r="AR3212" s="82" t="s">
        <v>4274</v>
      </c>
      <c r="AS3212" s="84">
        <v>42408</v>
      </c>
      <c r="AT3212" s="85">
        <v>2016</v>
      </c>
      <c r="AU3212" s="82" t="s">
        <v>4278</v>
      </c>
      <c r="AV3212" s="84">
        <v>44104</v>
      </c>
      <c r="AW3212" s="85">
        <v>2020</v>
      </c>
      <c r="AX3212" s="85">
        <f>Table1[[#This Row],[End TEST]]-Table1[[#This Row],[Start TEST]]</f>
        <v>4</v>
      </c>
      <c r="AY3212" s="85">
        <f>Table1[[#This Row],[TEST_Diff]]+1</f>
        <v>5</v>
      </c>
      <c r="AZ3212" s="92">
        <f>DATEDIF(Table1[[#This Row],[Start Year]],Table1[[#This Row],[End Year]],"d") / 365</f>
        <v>4.646575342465753</v>
      </c>
      <c r="BA3212" s="82">
        <v>102088</v>
      </c>
      <c r="BB3212" s="82">
        <v>361959</v>
      </c>
      <c r="BC3212" s="82" t="s">
        <v>1195</v>
      </c>
      <c r="BD3212" s="82">
        <v>1</v>
      </c>
      <c r="BE3212" s="82">
        <v>1</v>
      </c>
      <c r="BF3212" s="82">
        <v>1</v>
      </c>
      <c r="BG3212" s="82">
        <v>1</v>
      </c>
      <c r="BH3212" s="82">
        <v>1</v>
      </c>
      <c r="BI3212" s="82">
        <v>1</v>
      </c>
      <c r="BJ3212" s="82">
        <v>1</v>
      </c>
      <c r="BK3212" s="82">
        <v>1</v>
      </c>
      <c r="BL3212" s="82">
        <v>1</v>
      </c>
      <c r="BM3212" s="82">
        <v>1</v>
      </c>
      <c r="BP3212" s="82">
        <v>1</v>
      </c>
      <c r="BT3212" s="82">
        <v>1</v>
      </c>
      <c r="BU3212" s="82">
        <v>1</v>
      </c>
      <c r="BV3212" s="82" t="s">
        <v>1196</v>
      </c>
      <c r="BW3212" s="82" t="s">
        <v>1197</v>
      </c>
    </row>
    <row r="3213" spans="1:75" x14ac:dyDescent="0.5">
      <c r="A3213" s="82">
        <v>302</v>
      </c>
      <c r="B3213" s="82" t="s">
        <v>1186</v>
      </c>
      <c r="D3213" s="90">
        <v>43579</v>
      </c>
      <c r="E3213" s="90" t="s">
        <v>1187</v>
      </c>
      <c r="F3213" s="90"/>
      <c r="G3213" s="82" t="s">
        <v>1187</v>
      </c>
      <c r="H3213" s="82" t="s">
        <v>1188</v>
      </c>
      <c r="I3213" s="80" t="s">
        <v>67</v>
      </c>
      <c r="J3213" s="80">
        <v>17</v>
      </c>
      <c r="K3213" s="80">
        <v>5</v>
      </c>
      <c r="L3213" s="80" t="s">
        <v>152</v>
      </c>
      <c r="M3213" s="80">
        <v>18</v>
      </c>
      <c r="N3213" s="80">
        <v>-1.8655060000000001</v>
      </c>
      <c r="O3213" s="80">
        <v>29.917652</v>
      </c>
      <c r="P3213" s="80" t="s">
        <v>69</v>
      </c>
      <c r="Q3213" s="80">
        <v>0</v>
      </c>
      <c r="R3213" s="80">
        <v>2.6272389999999999</v>
      </c>
      <c r="S3213" s="80">
        <v>23.381664000000001</v>
      </c>
      <c r="T3213" s="80">
        <v>795851.35</v>
      </c>
      <c r="U3213" s="91">
        <f>Table1[[#This Row],[Distribution Amount (Dollars)]]/Table1[[#This Row],[NEWdatediff]]</f>
        <v>159170.26999999999</v>
      </c>
      <c r="V3213" s="82" t="s">
        <v>450</v>
      </c>
      <c r="W3213" s="82" t="s">
        <v>71</v>
      </c>
      <c r="X3213" s="82" t="s">
        <v>1189</v>
      </c>
      <c r="Y3213" s="82" t="s">
        <v>1190</v>
      </c>
      <c r="Z3213" s="82">
        <v>1</v>
      </c>
      <c r="AA3213" s="82" t="s">
        <v>210</v>
      </c>
      <c r="AB3213" s="82" t="s">
        <v>1191</v>
      </c>
      <c r="AC3213" s="82" t="s">
        <v>1192</v>
      </c>
      <c r="AD3213" s="82" t="s">
        <v>645</v>
      </c>
      <c r="AE3213" s="82" t="s">
        <v>1193</v>
      </c>
      <c r="AI3213" s="82" t="s">
        <v>1011</v>
      </c>
      <c r="AL3213" s="82" t="s">
        <v>714</v>
      </c>
      <c r="AM3213" s="82" t="s">
        <v>506</v>
      </c>
      <c r="AN3213" s="82" t="s">
        <v>76</v>
      </c>
      <c r="AO3213" s="82" t="s">
        <v>1194</v>
      </c>
      <c r="AP3213" s="82">
        <v>26008214</v>
      </c>
      <c r="AQ3213" s="82" t="s">
        <v>78</v>
      </c>
      <c r="AR3213" s="82" t="s">
        <v>4274</v>
      </c>
      <c r="AS3213" s="84">
        <v>42408</v>
      </c>
      <c r="AT3213" s="85">
        <v>2016</v>
      </c>
      <c r="AU3213" s="82" t="s">
        <v>4278</v>
      </c>
      <c r="AV3213" s="84">
        <v>44104</v>
      </c>
      <c r="AW3213" s="85">
        <v>2020</v>
      </c>
      <c r="AX3213" s="85">
        <f>Table1[[#This Row],[End TEST]]-Table1[[#This Row],[Start TEST]]</f>
        <v>4</v>
      </c>
      <c r="AY3213" s="85">
        <f>Table1[[#This Row],[TEST_Diff]]+1</f>
        <v>5</v>
      </c>
      <c r="AZ3213" s="92">
        <f>DATEDIF(Table1[[#This Row],[Start Year]],Table1[[#This Row],[End Year]],"d") / 365</f>
        <v>4.646575342465753</v>
      </c>
      <c r="BA3213" s="82">
        <v>102088</v>
      </c>
      <c r="BB3213" s="82">
        <v>361959</v>
      </c>
      <c r="BC3213" s="82" t="s">
        <v>1195</v>
      </c>
      <c r="BD3213" s="82">
        <v>1</v>
      </c>
      <c r="BE3213" s="82">
        <v>1</v>
      </c>
      <c r="BF3213" s="82">
        <v>1</v>
      </c>
      <c r="BG3213" s="82">
        <v>1</v>
      </c>
      <c r="BH3213" s="82">
        <v>1</v>
      </c>
      <c r="BI3213" s="82">
        <v>1</v>
      </c>
      <c r="BJ3213" s="82">
        <v>1</v>
      </c>
      <c r="BK3213" s="82">
        <v>1</v>
      </c>
      <c r="BL3213" s="82">
        <v>1</v>
      </c>
      <c r="BM3213" s="82">
        <v>1</v>
      </c>
      <c r="BP3213" s="82">
        <v>1</v>
      </c>
      <c r="BT3213" s="82">
        <v>1</v>
      </c>
      <c r="BU3213" s="82">
        <v>1</v>
      </c>
      <c r="BV3213" s="82" t="s">
        <v>1196</v>
      </c>
      <c r="BW3213" s="82" t="s">
        <v>1197</v>
      </c>
    </row>
    <row r="3214" spans="1:75" x14ac:dyDescent="0.5">
      <c r="A3214" s="82">
        <v>302</v>
      </c>
      <c r="B3214" s="82" t="s">
        <v>1186</v>
      </c>
      <c r="D3214" s="90">
        <v>43579</v>
      </c>
      <c r="E3214" s="90" t="s">
        <v>1187</v>
      </c>
      <c r="F3214" s="90"/>
      <c r="G3214" s="82" t="s">
        <v>1187</v>
      </c>
      <c r="H3214" s="82" t="s">
        <v>1188</v>
      </c>
      <c r="I3214" s="80" t="s">
        <v>206</v>
      </c>
      <c r="J3214" s="80">
        <v>17</v>
      </c>
      <c r="K3214" s="80">
        <v>5</v>
      </c>
      <c r="L3214" s="80" t="s">
        <v>152</v>
      </c>
      <c r="M3214" s="80">
        <v>18</v>
      </c>
      <c r="N3214" s="80">
        <v>-1.8655060000000001</v>
      </c>
      <c r="O3214" s="80">
        <v>29.917652</v>
      </c>
      <c r="P3214" s="80" t="s">
        <v>69</v>
      </c>
      <c r="Q3214" s="80">
        <v>0</v>
      </c>
      <c r="R3214" s="80">
        <v>2.6272389999999999</v>
      </c>
      <c r="S3214" s="80">
        <v>23.381664000000001</v>
      </c>
      <c r="T3214" s="80">
        <v>795851.35</v>
      </c>
      <c r="U3214" s="91">
        <f>Table1[[#This Row],[Distribution Amount (Dollars)]]/Table1[[#This Row],[NEWdatediff]]</f>
        <v>159170.26999999999</v>
      </c>
      <c r="V3214" s="82" t="s">
        <v>450</v>
      </c>
      <c r="W3214" s="82" t="s">
        <v>71</v>
      </c>
      <c r="X3214" s="82" t="s">
        <v>1189</v>
      </c>
      <c r="Y3214" s="82" t="s">
        <v>1190</v>
      </c>
      <c r="Z3214" s="82">
        <v>1</v>
      </c>
      <c r="AA3214" s="82" t="s">
        <v>210</v>
      </c>
      <c r="AB3214" s="82" t="s">
        <v>1191</v>
      </c>
      <c r="AC3214" s="82" t="s">
        <v>1192</v>
      </c>
      <c r="AD3214" s="82" t="s">
        <v>645</v>
      </c>
      <c r="AE3214" s="82" t="s">
        <v>1193</v>
      </c>
      <c r="AI3214" s="82" t="s">
        <v>1011</v>
      </c>
      <c r="AL3214" s="82" t="s">
        <v>714</v>
      </c>
      <c r="AM3214" s="82" t="s">
        <v>506</v>
      </c>
      <c r="AN3214" s="82" t="s">
        <v>76</v>
      </c>
      <c r="AO3214" s="82" t="s">
        <v>1194</v>
      </c>
      <c r="AP3214" s="82">
        <v>26008214</v>
      </c>
      <c r="AQ3214" s="82" t="s">
        <v>78</v>
      </c>
      <c r="AR3214" s="82" t="s">
        <v>4274</v>
      </c>
      <c r="AS3214" s="84">
        <v>42408</v>
      </c>
      <c r="AT3214" s="85">
        <v>2016</v>
      </c>
      <c r="AU3214" s="82" t="s">
        <v>4278</v>
      </c>
      <c r="AV3214" s="84">
        <v>44104</v>
      </c>
      <c r="AW3214" s="85">
        <v>2020</v>
      </c>
      <c r="AX3214" s="85">
        <f>Table1[[#This Row],[End TEST]]-Table1[[#This Row],[Start TEST]]</f>
        <v>4</v>
      </c>
      <c r="AY3214" s="85">
        <f>Table1[[#This Row],[TEST_Diff]]+1</f>
        <v>5</v>
      </c>
      <c r="AZ3214" s="92">
        <f>DATEDIF(Table1[[#This Row],[Start Year]],Table1[[#This Row],[End Year]],"d") / 365</f>
        <v>4.646575342465753</v>
      </c>
      <c r="BA3214" s="82">
        <v>102088</v>
      </c>
      <c r="BB3214" s="82">
        <v>361959</v>
      </c>
      <c r="BC3214" s="82" t="s">
        <v>1195</v>
      </c>
      <c r="BD3214" s="82">
        <v>1</v>
      </c>
      <c r="BE3214" s="82">
        <v>1</v>
      </c>
      <c r="BF3214" s="82">
        <v>1</v>
      </c>
      <c r="BG3214" s="82">
        <v>1</v>
      </c>
      <c r="BH3214" s="82">
        <v>1</v>
      </c>
      <c r="BI3214" s="82">
        <v>1</v>
      </c>
      <c r="BJ3214" s="82">
        <v>1</v>
      </c>
      <c r="BK3214" s="82">
        <v>1</v>
      </c>
      <c r="BL3214" s="82">
        <v>1</v>
      </c>
      <c r="BM3214" s="82">
        <v>1</v>
      </c>
      <c r="BP3214" s="82">
        <v>1</v>
      </c>
      <c r="BT3214" s="82">
        <v>1</v>
      </c>
      <c r="BU3214" s="82">
        <v>1</v>
      </c>
      <c r="BV3214" s="82" t="s">
        <v>1196</v>
      </c>
      <c r="BW3214" s="82" t="s">
        <v>1197</v>
      </c>
    </row>
    <row r="3215" spans="1:75" x14ac:dyDescent="0.5">
      <c r="A3215" s="82">
        <v>302</v>
      </c>
      <c r="B3215" s="82" t="s">
        <v>1186</v>
      </c>
      <c r="D3215" s="90">
        <v>43579</v>
      </c>
      <c r="E3215" s="90" t="s">
        <v>1187</v>
      </c>
      <c r="F3215" s="90"/>
      <c r="G3215" s="82" t="s">
        <v>1187</v>
      </c>
      <c r="H3215" s="82" t="s">
        <v>1188</v>
      </c>
      <c r="I3215" s="80" t="s">
        <v>129</v>
      </c>
      <c r="J3215" s="80">
        <v>17</v>
      </c>
      <c r="K3215" s="80">
        <v>5</v>
      </c>
      <c r="L3215" s="80" t="s">
        <v>152</v>
      </c>
      <c r="M3215" s="80">
        <v>18</v>
      </c>
      <c r="N3215" s="80">
        <v>-1.8655060000000001</v>
      </c>
      <c r="O3215" s="80">
        <v>29.917652</v>
      </c>
      <c r="P3215" s="80" t="s">
        <v>69</v>
      </c>
      <c r="Q3215" s="80">
        <v>0</v>
      </c>
      <c r="R3215" s="80">
        <v>2.6272389999999999</v>
      </c>
      <c r="S3215" s="80">
        <v>23.381664000000001</v>
      </c>
      <c r="T3215" s="80">
        <v>795851.35</v>
      </c>
      <c r="U3215" s="91">
        <f>Table1[[#This Row],[Distribution Amount (Dollars)]]/Table1[[#This Row],[NEWdatediff]]</f>
        <v>159170.26999999999</v>
      </c>
      <c r="V3215" s="82" t="s">
        <v>450</v>
      </c>
      <c r="W3215" s="82" t="s">
        <v>71</v>
      </c>
      <c r="X3215" s="82" t="s">
        <v>1189</v>
      </c>
      <c r="Y3215" s="82" t="s">
        <v>1190</v>
      </c>
      <c r="Z3215" s="82">
        <v>1</v>
      </c>
      <c r="AA3215" s="82" t="s">
        <v>210</v>
      </c>
      <c r="AB3215" s="82" t="s">
        <v>1191</v>
      </c>
      <c r="AC3215" s="82" t="s">
        <v>1192</v>
      </c>
      <c r="AD3215" s="82" t="s">
        <v>645</v>
      </c>
      <c r="AE3215" s="82" t="s">
        <v>1193</v>
      </c>
      <c r="AI3215" s="82" t="s">
        <v>1011</v>
      </c>
      <c r="AL3215" s="82" t="s">
        <v>714</v>
      </c>
      <c r="AM3215" s="82" t="s">
        <v>506</v>
      </c>
      <c r="AN3215" s="82" t="s">
        <v>76</v>
      </c>
      <c r="AO3215" s="82" t="s">
        <v>1194</v>
      </c>
      <c r="AP3215" s="82">
        <v>26008214</v>
      </c>
      <c r="AQ3215" s="82" t="s">
        <v>78</v>
      </c>
      <c r="AR3215" s="82" t="s">
        <v>4274</v>
      </c>
      <c r="AS3215" s="84">
        <v>42408</v>
      </c>
      <c r="AT3215" s="85">
        <v>2016</v>
      </c>
      <c r="AU3215" s="82" t="s">
        <v>4278</v>
      </c>
      <c r="AV3215" s="84">
        <v>44104</v>
      </c>
      <c r="AW3215" s="85">
        <v>2020</v>
      </c>
      <c r="AX3215" s="85">
        <f>Table1[[#This Row],[End TEST]]-Table1[[#This Row],[Start TEST]]</f>
        <v>4</v>
      </c>
      <c r="AY3215" s="85">
        <f>Table1[[#This Row],[TEST_Diff]]+1</f>
        <v>5</v>
      </c>
      <c r="AZ3215" s="92">
        <f>DATEDIF(Table1[[#This Row],[Start Year]],Table1[[#This Row],[End Year]],"d") / 365</f>
        <v>4.646575342465753</v>
      </c>
      <c r="BA3215" s="82">
        <v>102088</v>
      </c>
      <c r="BB3215" s="82">
        <v>361959</v>
      </c>
      <c r="BC3215" s="82" t="s">
        <v>1195</v>
      </c>
      <c r="BD3215" s="82">
        <v>1</v>
      </c>
      <c r="BE3215" s="82">
        <v>1</v>
      </c>
      <c r="BF3215" s="82">
        <v>1</v>
      </c>
      <c r="BG3215" s="82">
        <v>1</v>
      </c>
      <c r="BH3215" s="82">
        <v>1</v>
      </c>
      <c r="BI3215" s="82">
        <v>1</v>
      </c>
      <c r="BJ3215" s="82">
        <v>1</v>
      </c>
      <c r="BK3215" s="82">
        <v>1</v>
      </c>
      <c r="BL3215" s="82">
        <v>1</v>
      </c>
      <c r="BM3215" s="82">
        <v>1</v>
      </c>
      <c r="BP3215" s="82">
        <v>1</v>
      </c>
      <c r="BT3215" s="82">
        <v>1</v>
      </c>
      <c r="BU3215" s="82">
        <v>1</v>
      </c>
      <c r="BV3215" s="82" t="s">
        <v>1196</v>
      </c>
      <c r="BW3215" s="82" t="s">
        <v>1197</v>
      </c>
    </row>
    <row r="3216" spans="1:75" x14ac:dyDescent="0.5">
      <c r="A3216" s="82">
        <v>302</v>
      </c>
      <c r="B3216" s="82" t="s">
        <v>1186</v>
      </c>
      <c r="D3216" s="90">
        <v>43579</v>
      </c>
      <c r="E3216" s="90" t="s">
        <v>1187</v>
      </c>
      <c r="F3216" s="90"/>
      <c r="G3216" s="82" t="s">
        <v>1187</v>
      </c>
      <c r="H3216" s="82" t="s">
        <v>1188</v>
      </c>
      <c r="I3216" s="80" t="s">
        <v>81</v>
      </c>
      <c r="J3216" s="80">
        <v>16</v>
      </c>
      <c r="K3216" s="80">
        <v>5</v>
      </c>
      <c r="L3216" s="80" t="s">
        <v>500</v>
      </c>
      <c r="M3216" s="80">
        <v>19</v>
      </c>
      <c r="N3216" s="80">
        <v>51.19171</v>
      </c>
      <c r="O3216" s="80">
        <v>7.0523000000000002E-2</v>
      </c>
      <c r="P3216" s="80" t="s">
        <v>113</v>
      </c>
      <c r="Q3216" s="80">
        <v>0</v>
      </c>
      <c r="R3216" s="80">
        <v>10.278548000000001</v>
      </c>
      <c r="S3216" s="80">
        <v>102.006446</v>
      </c>
      <c r="T3216" s="80">
        <v>790649.71</v>
      </c>
      <c r="U3216" s="91">
        <f>Table1[[#This Row],[Distribution Amount (Dollars)]]/Table1[[#This Row],[NEWdatediff]]</f>
        <v>158129.94199999998</v>
      </c>
      <c r="V3216" s="82" t="s">
        <v>450</v>
      </c>
      <c r="W3216" s="82" t="s">
        <v>71</v>
      </c>
      <c r="X3216" s="82" t="s">
        <v>1189</v>
      </c>
      <c r="Y3216" s="82" t="s">
        <v>1190</v>
      </c>
      <c r="Z3216" s="82">
        <v>1</v>
      </c>
      <c r="AA3216" s="82" t="s">
        <v>210</v>
      </c>
      <c r="AB3216" s="82" t="s">
        <v>1191</v>
      </c>
      <c r="AC3216" s="82" t="s">
        <v>1192</v>
      </c>
      <c r="AD3216" s="82" t="s">
        <v>600</v>
      </c>
      <c r="AE3216" s="82" t="s">
        <v>1193</v>
      </c>
      <c r="AI3216" s="82" t="s">
        <v>1011</v>
      </c>
      <c r="AL3216" s="82" t="s">
        <v>714</v>
      </c>
      <c r="AM3216" s="82" t="s">
        <v>506</v>
      </c>
      <c r="AN3216" s="82" t="s">
        <v>76</v>
      </c>
      <c r="AO3216" s="82" t="s">
        <v>1194</v>
      </c>
      <c r="AP3216" s="82">
        <v>26008214</v>
      </c>
      <c r="AQ3216" s="82" t="s">
        <v>78</v>
      </c>
      <c r="AR3216" s="82" t="s">
        <v>4274</v>
      </c>
      <c r="AS3216" s="84">
        <v>42408</v>
      </c>
      <c r="AT3216" s="85">
        <v>2016</v>
      </c>
      <c r="AU3216" s="82" t="s">
        <v>4278</v>
      </c>
      <c r="AV3216" s="84">
        <v>44104</v>
      </c>
      <c r="AW3216" s="85">
        <v>2020</v>
      </c>
      <c r="AX3216" s="85">
        <f>Table1[[#This Row],[End TEST]]-Table1[[#This Row],[Start TEST]]</f>
        <v>4</v>
      </c>
      <c r="AY3216" s="85">
        <f>Table1[[#This Row],[TEST_Diff]]+1</f>
        <v>5</v>
      </c>
      <c r="AZ3216" s="92">
        <f>DATEDIF(Table1[[#This Row],[Start Year]],Table1[[#This Row],[End Year]],"d") / 365</f>
        <v>4.646575342465753</v>
      </c>
      <c r="BA3216" s="82">
        <v>102088</v>
      </c>
      <c r="BB3216" s="82">
        <v>361959</v>
      </c>
      <c r="BC3216" s="82" t="s">
        <v>1195</v>
      </c>
      <c r="BD3216" s="82">
        <v>1</v>
      </c>
      <c r="BE3216" s="82">
        <v>1</v>
      </c>
      <c r="BF3216" s="82">
        <v>1</v>
      </c>
      <c r="BG3216" s="82">
        <v>1</v>
      </c>
      <c r="BH3216" s="82">
        <v>1</v>
      </c>
      <c r="BI3216" s="82">
        <v>1</v>
      </c>
      <c r="BJ3216" s="82">
        <v>1</v>
      </c>
      <c r="BK3216" s="82">
        <v>1</v>
      </c>
      <c r="BL3216" s="82">
        <v>1</v>
      </c>
      <c r="BM3216" s="82">
        <v>1</v>
      </c>
      <c r="BP3216" s="82">
        <v>1</v>
      </c>
      <c r="BT3216" s="82">
        <v>1</v>
      </c>
      <c r="BU3216" s="82">
        <v>1</v>
      </c>
      <c r="BV3216" s="82" t="s">
        <v>1196</v>
      </c>
      <c r="BW3216" s="82" t="s">
        <v>1197</v>
      </c>
    </row>
    <row r="3217" spans="1:75" x14ac:dyDescent="0.5">
      <c r="A3217" s="82">
        <v>302</v>
      </c>
      <c r="B3217" s="82" t="s">
        <v>1186</v>
      </c>
      <c r="D3217" s="90">
        <v>43579</v>
      </c>
      <c r="E3217" s="90" t="s">
        <v>1187</v>
      </c>
      <c r="F3217" s="90"/>
      <c r="G3217" s="82" t="s">
        <v>1187</v>
      </c>
      <c r="H3217" s="82" t="s">
        <v>1188</v>
      </c>
      <c r="I3217" s="80" t="s">
        <v>127</v>
      </c>
      <c r="J3217" s="80">
        <v>17</v>
      </c>
      <c r="K3217" s="80">
        <v>5</v>
      </c>
      <c r="L3217" s="80" t="s">
        <v>500</v>
      </c>
      <c r="M3217" s="80">
        <v>19</v>
      </c>
      <c r="N3217" s="80">
        <v>51.19171</v>
      </c>
      <c r="O3217" s="80">
        <v>7.0523000000000002E-2</v>
      </c>
      <c r="P3217" s="80" t="s">
        <v>113</v>
      </c>
      <c r="Q3217" s="80">
        <v>0</v>
      </c>
      <c r="R3217" s="80">
        <v>10.278548000000001</v>
      </c>
      <c r="S3217" s="80">
        <v>102.006446</v>
      </c>
      <c r="T3217" s="80">
        <v>840065.31</v>
      </c>
      <c r="U3217" s="91">
        <f>Table1[[#This Row],[Distribution Amount (Dollars)]]/Table1[[#This Row],[NEWdatediff]]</f>
        <v>168013.06200000001</v>
      </c>
      <c r="V3217" s="82" t="s">
        <v>450</v>
      </c>
      <c r="W3217" s="82" t="s">
        <v>71</v>
      </c>
      <c r="X3217" s="82" t="s">
        <v>1189</v>
      </c>
      <c r="Y3217" s="82" t="s">
        <v>1190</v>
      </c>
      <c r="Z3217" s="82">
        <v>1</v>
      </c>
      <c r="AA3217" s="82" t="s">
        <v>210</v>
      </c>
      <c r="AB3217" s="82" t="s">
        <v>1191</v>
      </c>
      <c r="AC3217" s="82" t="s">
        <v>1192</v>
      </c>
      <c r="AD3217" s="82" t="s">
        <v>600</v>
      </c>
      <c r="AE3217" s="82" t="s">
        <v>1193</v>
      </c>
      <c r="AI3217" s="82" t="s">
        <v>1011</v>
      </c>
      <c r="AL3217" s="82" t="s">
        <v>714</v>
      </c>
      <c r="AM3217" s="82" t="s">
        <v>506</v>
      </c>
      <c r="AN3217" s="82" t="s">
        <v>76</v>
      </c>
      <c r="AO3217" s="82" t="s">
        <v>1194</v>
      </c>
      <c r="AP3217" s="82">
        <v>26008214</v>
      </c>
      <c r="AQ3217" s="82" t="s">
        <v>78</v>
      </c>
      <c r="AR3217" s="82" t="s">
        <v>4274</v>
      </c>
      <c r="AS3217" s="84">
        <v>42408</v>
      </c>
      <c r="AT3217" s="85">
        <v>2016</v>
      </c>
      <c r="AU3217" s="82" t="s">
        <v>4278</v>
      </c>
      <c r="AV3217" s="84">
        <v>44104</v>
      </c>
      <c r="AW3217" s="85">
        <v>2020</v>
      </c>
      <c r="AX3217" s="85">
        <f>Table1[[#This Row],[End TEST]]-Table1[[#This Row],[Start TEST]]</f>
        <v>4</v>
      </c>
      <c r="AY3217" s="85">
        <f>Table1[[#This Row],[TEST_Diff]]+1</f>
        <v>5</v>
      </c>
      <c r="AZ3217" s="92">
        <f>DATEDIF(Table1[[#This Row],[Start Year]],Table1[[#This Row],[End Year]],"d") / 365</f>
        <v>4.646575342465753</v>
      </c>
      <c r="BA3217" s="82">
        <v>102088</v>
      </c>
      <c r="BB3217" s="82">
        <v>361959</v>
      </c>
      <c r="BC3217" s="82" t="s">
        <v>1195</v>
      </c>
      <c r="BD3217" s="82">
        <v>1</v>
      </c>
      <c r="BE3217" s="82">
        <v>1</v>
      </c>
      <c r="BF3217" s="82">
        <v>1</v>
      </c>
      <c r="BG3217" s="82">
        <v>1</v>
      </c>
      <c r="BH3217" s="82">
        <v>1</v>
      </c>
      <c r="BI3217" s="82">
        <v>1</v>
      </c>
      <c r="BJ3217" s="82">
        <v>1</v>
      </c>
      <c r="BK3217" s="82">
        <v>1</v>
      </c>
      <c r="BL3217" s="82">
        <v>1</v>
      </c>
      <c r="BM3217" s="82">
        <v>1</v>
      </c>
      <c r="BP3217" s="82">
        <v>1</v>
      </c>
      <c r="BT3217" s="82">
        <v>1</v>
      </c>
      <c r="BU3217" s="82">
        <v>1</v>
      </c>
      <c r="BV3217" s="82" t="s">
        <v>1196</v>
      </c>
      <c r="BW3217" s="82" t="s">
        <v>1197</v>
      </c>
    </row>
    <row r="3218" spans="1:75" x14ac:dyDescent="0.5">
      <c r="A3218" s="82">
        <v>302</v>
      </c>
      <c r="B3218" s="82" t="s">
        <v>1186</v>
      </c>
      <c r="D3218" s="90">
        <v>43579</v>
      </c>
      <c r="E3218" s="90" t="s">
        <v>1187</v>
      </c>
      <c r="F3218" s="90"/>
      <c r="G3218" s="82" t="s">
        <v>1187</v>
      </c>
      <c r="H3218" s="82" t="s">
        <v>1188</v>
      </c>
      <c r="I3218" s="80" t="s">
        <v>262</v>
      </c>
      <c r="J3218" s="80">
        <v>16</v>
      </c>
      <c r="K3218" s="80">
        <v>5</v>
      </c>
      <c r="L3218" s="80" t="s">
        <v>500</v>
      </c>
      <c r="M3218" s="80">
        <v>19</v>
      </c>
      <c r="N3218" s="80">
        <v>51.19171</v>
      </c>
      <c r="O3218" s="80">
        <v>7.0523000000000002E-2</v>
      </c>
      <c r="P3218" s="80" t="s">
        <v>113</v>
      </c>
      <c r="Q3218" s="80">
        <v>0</v>
      </c>
      <c r="R3218" s="80">
        <v>10.278548000000001</v>
      </c>
      <c r="S3218" s="80">
        <v>102.006446</v>
      </c>
      <c r="T3218" s="80">
        <v>790649.71</v>
      </c>
      <c r="U3218" s="91">
        <f>Table1[[#This Row],[Distribution Amount (Dollars)]]/Table1[[#This Row],[NEWdatediff]]</f>
        <v>158129.94199999998</v>
      </c>
      <c r="V3218" s="82" t="s">
        <v>450</v>
      </c>
      <c r="W3218" s="82" t="s">
        <v>71</v>
      </c>
      <c r="X3218" s="82" t="s">
        <v>1189</v>
      </c>
      <c r="Y3218" s="82" t="s">
        <v>1190</v>
      </c>
      <c r="Z3218" s="82">
        <v>1</v>
      </c>
      <c r="AA3218" s="82" t="s">
        <v>210</v>
      </c>
      <c r="AB3218" s="82" t="s">
        <v>1191</v>
      </c>
      <c r="AC3218" s="82" t="s">
        <v>1192</v>
      </c>
      <c r="AD3218" s="82" t="s">
        <v>600</v>
      </c>
      <c r="AE3218" s="82" t="s">
        <v>1193</v>
      </c>
      <c r="AI3218" s="82" t="s">
        <v>1011</v>
      </c>
      <c r="AL3218" s="82" t="s">
        <v>714</v>
      </c>
      <c r="AM3218" s="82" t="s">
        <v>506</v>
      </c>
      <c r="AN3218" s="82" t="s">
        <v>76</v>
      </c>
      <c r="AO3218" s="82" t="s">
        <v>1194</v>
      </c>
      <c r="AP3218" s="82">
        <v>26008214</v>
      </c>
      <c r="AQ3218" s="82" t="s">
        <v>78</v>
      </c>
      <c r="AR3218" s="82" t="s">
        <v>4274</v>
      </c>
      <c r="AS3218" s="84">
        <v>42408</v>
      </c>
      <c r="AT3218" s="85">
        <v>2016</v>
      </c>
      <c r="AU3218" s="82" t="s">
        <v>4278</v>
      </c>
      <c r="AV3218" s="84">
        <v>44104</v>
      </c>
      <c r="AW3218" s="85">
        <v>2020</v>
      </c>
      <c r="AX3218" s="85">
        <f>Table1[[#This Row],[End TEST]]-Table1[[#This Row],[Start TEST]]</f>
        <v>4</v>
      </c>
      <c r="AY3218" s="85">
        <f>Table1[[#This Row],[TEST_Diff]]+1</f>
        <v>5</v>
      </c>
      <c r="AZ3218" s="92">
        <f>DATEDIF(Table1[[#This Row],[Start Year]],Table1[[#This Row],[End Year]],"d") / 365</f>
        <v>4.646575342465753</v>
      </c>
      <c r="BA3218" s="82">
        <v>102088</v>
      </c>
      <c r="BB3218" s="82">
        <v>361959</v>
      </c>
      <c r="BC3218" s="82" t="s">
        <v>1195</v>
      </c>
      <c r="BD3218" s="82">
        <v>1</v>
      </c>
      <c r="BE3218" s="82">
        <v>1</v>
      </c>
      <c r="BF3218" s="82">
        <v>1</v>
      </c>
      <c r="BG3218" s="82">
        <v>1</v>
      </c>
      <c r="BH3218" s="82">
        <v>1</v>
      </c>
      <c r="BI3218" s="82">
        <v>1</v>
      </c>
      <c r="BJ3218" s="82">
        <v>1</v>
      </c>
      <c r="BK3218" s="82">
        <v>1</v>
      </c>
      <c r="BL3218" s="82">
        <v>1</v>
      </c>
      <c r="BM3218" s="82">
        <v>1</v>
      </c>
      <c r="BP3218" s="82">
        <v>1</v>
      </c>
      <c r="BT3218" s="82">
        <v>1</v>
      </c>
      <c r="BU3218" s="82">
        <v>1</v>
      </c>
      <c r="BV3218" s="82" t="s">
        <v>1196</v>
      </c>
      <c r="BW3218" s="82" t="s">
        <v>1197</v>
      </c>
    </row>
    <row r="3219" spans="1:75" x14ac:dyDescent="0.5">
      <c r="A3219" s="82">
        <v>302</v>
      </c>
      <c r="B3219" s="82" t="s">
        <v>1186</v>
      </c>
      <c r="D3219" s="90">
        <v>43579</v>
      </c>
      <c r="E3219" s="90" t="s">
        <v>1187</v>
      </c>
      <c r="F3219" s="90"/>
      <c r="G3219" s="82" t="s">
        <v>1187</v>
      </c>
      <c r="H3219" s="82" t="s">
        <v>1188</v>
      </c>
      <c r="I3219" s="80" t="s">
        <v>67</v>
      </c>
      <c r="J3219" s="80">
        <v>17</v>
      </c>
      <c r="K3219" s="80">
        <v>5</v>
      </c>
      <c r="L3219" s="80" t="s">
        <v>500</v>
      </c>
      <c r="M3219" s="80">
        <v>19</v>
      </c>
      <c r="N3219" s="80">
        <v>51.19171</v>
      </c>
      <c r="O3219" s="80">
        <v>7.0523000000000002E-2</v>
      </c>
      <c r="P3219" s="80" t="s">
        <v>113</v>
      </c>
      <c r="Q3219" s="80">
        <v>0</v>
      </c>
      <c r="R3219" s="80">
        <v>10.278548000000001</v>
      </c>
      <c r="S3219" s="80">
        <v>102.006446</v>
      </c>
      <c r="T3219" s="80">
        <v>840065.31</v>
      </c>
      <c r="U3219" s="91">
        <f>Table1[[#This Row],[Distribution Amount (Dollars)]]/Table1[[#This Row],[NEWdatediff]]</f>
        <v>168013.06200000001</v>
      </c>
      <c r="V3219" s="82" t="s">
        <v>450</v>
      </c>
      <c r="W3219" s="82" t="s">
        <v>71</v>
      </c>
      <c r="X3219" s="82" t="s">
        <v>1189</v>
      </c>
      <c r="Y3219" s="82" t="s">
        <v>1190</v>
      </c>
      <c r="Z3219" s="82">
        <v>1</v>
      </c>
      <c r="AA3219" s="82" t="s">
        <v>210</v>
      </c>
      <c r="AB3219" s="82" t="s">
        <v>1191</v>
      </c>
      <c r="AC3219" s="82" t="s">
        <v>1192</v>
      </c>
      <c r="AD3219" s="82" t="s">
        <v>600</v>
      </c>
      <c r="AE3219" s="82" t="s">
        <v>1193</v>
      </c>
      <c r="AI3219" s="82" t="s">
        <v>1011</v>
      </c>
      <c r="AL3219" s="82" t="s">
        <v>714</v>
      </c>
      <c r="AM3219" s="82" t="s">
        <v>506</v>
      </c>
      <c r="AN3219" s="82" t="s">
        <v>76</v>
      </c>
      <c r="AO3219" s="82" t="s">
        <v>1194</v>
      </c>
      <c r="AP3219" s="82">
        <v>26008214</v>
      </c>
      <c r="AQ3219" s="82" t="s">
        <v>78</v>
      </c>
      <c r="AR3219" s="82" t="s">
        <v>4274</v>
      </c>
      <c r="AS3219" s="84">
        <v>42408</v>
      </c>
      <c r="AT3219" s="85">
        <v>2016</v>
      </c>
      <c r="AU3219" s="82" t="s">
        <v>4278</v>
      </c>
      <c r="AV3219" s="84">
        <v>44104</v>
      </c>
      <c r="AW3219" s="85">
        <v>2020</v>
      </c>
      <c r="AX3219" s="85">
        <f>Table1[[#This Row],[End TEST]]-Table1[[#This Row],[Start TEST]]</f>
        <v>4</v>
      </c>
      <c r="AY3219" s="85">
        <f>Table1[[#This Row],[TEST_Diff]]+1</f>
        <v>5</v>
      </c>
      <c r="AZ3219" s="92">
        <f>DATEDIF(Table1[[#This Row],[Start Year]],Table1[[#This Row],[End Year]],"d") / 365</f>
        <v>4.646575342465753</v>
      </c>
      <c r="BA3219" s="82">
        <v>102088</v>
      </c>
      <c r="BB3219" s="82">
        <v>361959</v>
      </c>
      <c r="BC3219" s="82" t="s">
        <v>1195</v>
      </c>
      <c r="BD3219" s="82">
        <v>1</v>
      </c>
      <c r="BE3219" s="82">
        <v>1</v>
      </c>
      <c r="BF3219" s="82">
        <v>1</v>
      </c>
      <c r="BG3219" s="82">
        <v>1</v>
      </c>
      <c r="BH3219" s="82">
        <v>1</v>
      </c>
      <c r="BI3219" s="82">
        <v>1</v>
      </c>
      <c r="BJ3219" s="82">
        <v>1</v>
      </c>
      <c r="BK3219" s="82">
        <v>1</v>
      </c>
      <c r="BL3219" s="82">
        <v>1</v>
      </c>
      <c r="BM3219" s="82">
        <v>1</v>
      </c>
      <c r="BP3219" s="82">
        <v>1</v>
      </c>
      <c r="BT3219" s="82">
        <v>1</v>
      </c>
      <c r="BU3219" s="82">
        <v>1</v>
      </c>
      <c r="BV3219" s="82" t="s">
        <v>1196</v>
      </c>
      <c r="BW3219" s="82" t="s">
        <v>1197</v>
      </c>
    </row>
    <row r="3220" spans="1:75" x14ac:dyDescent="0.5">
      <c r="A3220" s="82">
        <v>302</v>
      </c>
      <c r="B3220" s="82" t="s">
        <v>1186</v>
      </c>
      <c r="D3220" s="90">
        <v>43579</v>
      </c>
      <c r="E3220" s="90" t="s">
        <v>1187</v>
      </c>
      <c r="F3220" s="90"/>
      <c r="G3220" s="82" t="s">
        <v>1187</v>
      </c>
      <c r="H3220" s="82" t="s">
        <v>1188</v>
      </c>
      <c r="I3220" s="80" t="s">
        <v>206</v>
      </c>
      <c r="J3220" s="80">
        <v>17</v>
      </c>
      <c r="K3220" s="80">
        <v>5</v>
      </c>
      <c r="L3220" s="80" t="s">
        <v>500</v>
      </c>
      <c r="M3220" s="80">
        <v>19</v>
      </c>
      <c r="N3220" s="80">
        <v>51.19171</v>
      </c>
      <c r="O3220" s="80">
        <v>7.0523000000000002E-2</v>
      </c>
      <c r="P3220" s="80" t="s">
        <v>113</v>
      </c>
      <c r="Q3220" s="80">
        <v>0</v>
      </c>
      <c r="R3220" s="80">
        <v>10.278548000000001</v>
      </c>
      <c r="S3220" s="80">
        <v>102.006446</v>
      </c>
      <c r="T3220" s="80">
        <v>840065.31</v>
      </c>
      <c r="U3220" s="91">
        <f>Table1[[#This Row],[Distribution Amount (Dollars)]]/Table1[[#This Row],[NEWdatediff]]</f>
        <v>168013.06200000001</v>
      </c>
      <c r="V3220" s="82" t="s">
        <v>450</v>
      </c>
      <c r="W3220" s="82" t="s">
        <v>71</v>
      </c>
      <c r="X3220" s="82" t="s">
        <v>1189</v>
      </c>
      <c r="Y3220" s="82" t="s">
        <v>1190</v>
      </c>
      <c r="Z3220" s="82">
        <v>1</v>
      </c>
      <c r="AA3220" s="82" t="s">
        <v>210</v>
      </c>
      <c r="AB3220" s="82" t="s">
        <v>1191</v>
      </c>
      <c r="AC3220" s="82" t="s">
        <v>1192</v>
      </c>
      <c r="AD3220" s="82" t="s">
        <v>600</v>
      </c>
      <c r="AE3220" s="82" t="s">
        <v>1193</v>
      </c>
      <c r="AI3220" s="82" t="s">
        <v>1011</v>
      </c>
      <c r="AL3220" s="82" t="s">
        <v>714</v>
      </c>
      <c r="AM3220" s="82" t="s">
        <v>506</v>
      </c>
      <c r="AN3220" s="82" t="s">
        <v>76</v>
      </c>
      <c r="AO3220" s="82" t="s">
        <v>1194</v>
      </c>
      <c r="AP3220" s="82">
        <v>26008214</v>
      </c>
      <c r="AQ3220" s="82" t="s">
        <v>78</v>
      </c>
      <c r="AR3220" s="82" t="s">
        <v>4274</v>
      </c>
      <c r="AS3220" s="84">
        <v>42408</v>
      </c>
      <c r="AT3220" s="85">
        <v>2016</v>
      </c>
      <c r="AU3220" s="82" t="s">
        <v>4278</v>
      </c>
      <c r="AV3220" s="84">
        <v>44104</v>
      </c>
      <c r="AW3220" s="85">
        <v>2020</v>
      </c>
      <c r="AX3220" s="85">
        <f>Table1[[#This Row],[End TEST]]-Table1[[#This Row],[Start TEST]]</f>
        <v>4</v>
      </c>
      <c r="AY3220" s="85">
        <f>Table1[[#This Row],[TEST_Diff]]+1</f>
        <v>5</v>
      </c>
      <c r="AZ3220" s="92">
        <f>DATEDIF(Table1[[#This Row],[Start Year]],Table1[[#This Row],[End Year]],"d") / 365</f>
        <v>4.646575342465753</v>
      </c>
      <c r="BA3220" s="82">
        <v>102088</v>
      </c>
      <c r="BB3220" s="82">
        <v>361959</v>
      </c>
      <c r="BC3220" s="82" t="s">
        <v>1195</v>
      </c>
      <c r="BD3220" s="82">
        <v>1</v>
      </c>
      <c r="BE3220" s="82">
        <v>1</v>
      </c>
      <c r="BF3220" s="82">
        <v>1</v>
      </c>
      <c r="BG3220" s="82">
        <v>1</v>
      </c>
      <c r="BH3220" s="82">
        <v>1</v>
      </c>
      <c r="BI3220" s="82">
        <v>1</v>
      </c>
      <c r="BJ3220" s="82">
        <v>1</v>
      </c>
      <c r="BK3220" s="82">
        <v>1</v>
      </c>
      <c r="BL3220" s="82">
        <v>1</v>
      </c>
      <c r="BM3220" s="82">
        <v>1</v>
      </c>
      <c r="BP3220" s="82">
        <v>1</v>
      </c>
      <c r="BT3220" s="82">
        <v>1</v>
      </c>
      <c r="BU3220" s="82">
        <v>1</v>
      </c>
      <c r="BV3220" s="82" t="s">
        <v>1196</v>
      </c>
      <c r="BW3220" s="82" t="s">
        <v>1197</v>
      </c>
    </row>
    <row r="3221" spans="1:75" x14ac:dyDescent="0.5">
      <c r="A3221" s="82">
        <v>302</v>
      </c>
      <c r="B3221" s="82" t="s">
        <v>1186</v>
      </c>
      <c r="D3221" s="90">
        <v>43579</v>
      </c>
      <c r="E3221" s="90" t="s">
        <v>1187</v>
      </c>
      <c r="F3221" s="90"/>
      <c r="G3221" s="82" t="s">
        <v>1187</v>
      </c>
      <c r="H3221" s="82" t="s">
        <v>1188</v>
      </c>
      <c r="I3221" s="80" t="s">
        <v>129</v>
      </c>
      <c r="J3221" s="80">
        <v>17</v>
      </c>
      <c r="K3221" s="80">
        <v>5</v>
      </c>
      <c r="L3221" s="80" t="s">
        <v>500</v>
      </c>
      <c r="M3221" s="80">
        <v>19</v>
      </c>
      <c r="N3221" s="80">
        <v>51.19171</v>
      </c>
      <c r="O3221" s="80">
        <v>7.0523000000000002E-2</v>
      </c>
      <c r="P3221" s="80" t="s">
        <v>113</v>
      </c>
      <c r="Q3221" s="80">
        <v>0</v>
      </c>
      <c r="R3221" s="80">
        <v>10.278548000000001</v>
      </c>
      <c r="S3221" s="80">
        <v>102.006446</v>
      </c>
      <c r="T3221" s="80">
        <v>840065.31</v>
      </c>
      <c r="U3221" s="91">
        <f>Table1[[#This Row],[Distribution Amount (Dollars)]]/Table1[[#This Row],[NEWdatediff]]</f>
        <v>168013.06200000001</v>
      </c>
      <c r="V3221" s="82" t="s">
        <v>450</v>
      </c>
      <c r="W3221" s="82" t="s">
        <v>71</v>
      </c>
      <c r="X3221" s="82" t="s">
        <v>1189</v>
      </c>
      <c r="Y3221" s="82" t="s">
        <v>1190</v>
      </c>
      <c r="Z3221" s="82">
        <v>1</v>
      </c>
      <c r="AA3221" s="82" t="s">
        <v>210</v>
      </c>
      <c r="AB3221" s="82" t="s">
        <v>1191</v>
      </c>
      <c r="AC3221" s="82" t="s">
        <v>1192</v>
      </c>
      <c r="AD3221" s="82" t="s">
        <v>600</v>
      </c>
      <c r="AE3221" s="82" t="s">
        <v>1193</v>
      </c>
      <c r="AI3221" s="82" t="s">
        <v>1011</v>
      </c>
      <c r="AL3221" s="82" t="s">
        <v>714</v>
      </c>
      <c r="AM3221" s="82" t="s">
        <v>506</v>
      </c>
      <c r="AN3221" s="82" t="s">
        <v>76</v>
      </c>
      <c r="AO3221" s="82" t="s">
        <v>1194</v>
      </c>
      <c r="AP3221" s="82">
        <v>26008214</v>
      </c>
      <c r="AQ3221" s="82" t="s">
        <v>78</v>
      </c>
      <c r="AR3221" s="82" t="s">
        <v>4274</v>
      </c>
      <c r="AS3221" s="84">
        <v>42408</v>
      </c>
      <c r="AT3221" s="85">
        <v>2016</v>
      </c>
      <c r="AU3221" s="82" t="s">
        <v>4278</v>
      </c>
      <c r="AV3221" s="84">
        <v>44104</v>
      </c>
      <c r="AW3221" s="85">
        <v>2020</v>
      </c>
      <c r="AX3221" s="85">
        <f>Table1[[#This Row],[End TEST]]-Table1[[#This Row],[Start TEST]]</f>
        <v>4</v>
      </c>
      <c r="AY3221" s="85">
        <f>Table1[[#This Row],[TEST_Diff]]+1</f>
        <v>5</v>
      </c>
      <c r="AZ3221" s="92">
        <f>DATEDIF(Table1[[#This Row],[Start Year]],Table1[[#This Row],[End Year]],"d") / 365</f>
        <v>4.646575342465753</v>
      </c>
      <c r="BA3221" s="82">
        <v>102088</v>
      </c>
      <c r="BB3221" s="82">
        <v>361959</v>
      </c>
      <c r="BC3221" s="82" t="s">
        <v>1195</v>
      </c>
      <c r="BD3221" s="82">
        <v>1</v>
      </c>
      <c r="BE3221" s="82">
        <v>1</v>
      </c>
      <c r="BF3221" s="82">
        <v>1</v>
      </c>
      <c r="BG3221" s="82">
        <v>1</v>
      </c>
      <c r="BH3221" s="82">
        <v>1</v>
      </c>
      <c r="BI3221" s="82">
        <v>1</v>
      </c>
      <c r="BJ3221" s="82">
        <v>1</v>
      </c>
      <c r="BK3221" s="82">
        <v>1</v>
      </c>
      <c r="BL3221" s="82">
        <v>1</v>
      </c>
      <c r="BM3221" s="82">
        <v>1</v>
      </c>
      <c r="BP3221" s="82">
        <v>1</v>
      </c>
      <c r="BT3221" s="82">
        <v>1</v>
      </c>
      <c r="BU3221" s="82">
        <v>1</v>
      </c>
      <c r="BV3221" s="82" t="s">
        <v>1196</v>
      </c>
      <c r="BW3221" s="82" t="s">
        <v>1197</v>
      </c>
    </row>
    <row r="3222" spans="1:75" x14ac:dyDescent="0.5">
      <c r="A3222" s="82">
        <v>304</v>
      </c>
      <c r="B3222" s="82" t="s">
        <v>2918</v>
      </c>
      <c r="D3222" s="90">
        <v>43579</v>
      </c>
      <c r="E3222" s="90" t="s">
        <v>2919</v>
      </c>
      <c r="F3222" s="90"/>
      <c r="G3222" s="82" t="s">
        <v>2919</v>
      </c>
      <c r="H3222" s="82" t="s">
        <v>2920</v>
      </c>
      <c r="I3222" s="80" t="s">
        <v>129</v>
      </c>
      <c r="J3222" s="80">
        <v>25</v>
      </c>
      <c r="K3222" s="80">
        <v>3</v>
      </c>
      <c r="L3222" s="80" t="s">
        <v>152</v>
      </c>
      <c r="M3222" s="80">
        <v>33.24</v>
      </c>
      <c r="N3222" s="80">
        <v>-1.8655060000000001</v>
      </c>
      <c r="O3222" s="80">
        <v>29.917652</v>
      </c>
      <c r="P3222" s="80" t="s">
        <v>69</v>
      </c>
      <c r="Q3222" s="80">
        <v>0</v>
      </c>
      <c r="R3222" s="80">
        <v>2.6272389999999999</v>
      </c>
      <c r="S3222" s="80">
        <v>23.381664000000001</v>
      </c>
      <c r="T3222" s="80">
        <v>642810.49</v>
      </c>
      <c r="U3222" s="91">
        <f>Table1[[#This Row],[Distribution Amount (Dollars)]]/Table1[[#This Row],[NEWdatediff]]</f>
        <v>128562.098</v>
      </c>
      <c r="V3222" s="82" t="s">
        <v>1836</v>
      </c>
      <c r="W3222" s="82" t="s">
        <v>71</v>
      </c>
      <c r="X3222" s="82" t="s">
        <v>2921</v>
      </c>
      <c r="Y3222" s="82" t="s">
        <v>2922</v>
      </c>
      <c r="Z3222" s="82">
        <v>1</v>
      </c>
      <c r="AA3222" s="82" t="s">
        <v>210</v>
      </c>
      <c r="AB3222" s="82" t="s">
        <v>2923</v>
      </c>
      <c r="AC3222" s="82" t="s">
        <v>2924</v>
      </c>
      <c r="AD3222" s="82" t="s">
        <v>152</v>
      </c>
      <c r="AE3222" s="82" t="s">
        <v>2925</v>
      </c>
      <c r="AI3222" s="82" t="s">
        <v>379</v>
      </c>
      <c r="AM3222" s="82" t="s">
        <v>715</v>
      </c>
      <c r="AN3222" s="82" t="s">
        <v>76</v>
      </c>
      <c r="AO3222" s="82" t="s">
        <v>2926</v>
      </c>
      <c r="AP3222" s="82">
        <v>7735385</v>
      </c>
      <c r="AQ3222" s="82" t="s">
        <v>78</v>
      </c>
      <c r="AR3222" s="82" t="s">
        <v>4274</v>
      </c>
      <c r="AS3222" s="84">
        <v>42461</v>
      </c>
      <c r="AT3222" s="85">
        <v>2016</v>
      </c>
      <c r="AU3222" s="82" t="s">
        <v>4278</v>
      </c>
      <c r="AV3222" s="84">
        <v>43921</v>
      </c>
      <c r="AW3222" s="85">
        <v>2020</v>
      </c>
      <c r="AX3222" s="85">
        <f>Table1[[#This Row],[End TEST]]-Table1[[#This Row],[Start TEST]]</f>
        <v>4</v>
      </c>
      <c r="AY3222" s="85">
        <f>Table1[[#This Row],[TEST_Diff]]+1</f>
        <v>5</v>
      </c>
      <c r="AZ3222" s="92">
        <f>DATEDIF(Table1[[#This Row],[Start Year]],Table1[[#This Row],[End Year]],"d") / 365</f>
        <v>4</v>
      </c>
      <c r="BA3222" s="82">
        <v>90317</v>
      </c>
      <c r="BB3222" s="82">
        <v>218523</v>
      </c>
      <c r="BC3222" s="82" t="s">
        <v>2927</v>
      </c>
      <c r="BD3222" s="82">
        <v>1</v>
      </c>
      <c r="BE3222" s="82">
        <v>1</v>
      </c>
      <c r="BF3222" s="82">
        <v>1</v>
      </c>
      <c r="BJ3222" s="82">
        <v>1</v>
      </c>
      <c r="BK3222" s="82">
        <v>1</v>
      </c>
      <c r="BP3222" s="82">
        <v>1</v>
      </c>
      <c r="BW3222" s="82" t="s">
        <v>2928</v>
      </c>
    </row>
    <row r="3223" spans="1:75" x14ac:dyDescent="0.5">
      <c r="A3223" s="82">
        <v>304</v>
      </c>
      <c r="B3223" s="82" t="s">
        <v>2918</v>
      </c>
      <c r="D3223" s="90">
        <v>43579</v>
      </c>
      <c r="E3223" s="90" t="s">
        <v>2919</v>
      </c>
      <c r="F3223" s="90"/>
      <c r="G3223" s="82" t="s">
        <v>2919</v>
      </c>
      <c r="H3223" s="82" t="s">
        <v>2920</v>
      </c>
      <c r="I3223" s="80" t="s">
        <v>128</v>
      </c>
      <c r="J3223" s="80">
        <v>50</v>
      </c>
      <c r="K3223" s="80">
        <v>3</v>
      </c>
      <c r="L3223" s="80" t="s">
        <v>152</v>
      </c>
      <c r="M3223" s="80">
        <v>33.24</v>
      </c>
      <c r="N3223" s="80">
        <v>-1.8655060000000001</v>
      </c>
      <c r="O3223" s="80">
        <v>29.917652</v>
      </c>
      <c r="P3223" s="80" t="s">
        <v>69</v>
      </c>
      <c r="Q3223" s="80">
        <v>0</v>
      </c>
      <c r="R3223" s="80">
        <v>2.6272389999999999</v>
      </c>
      <c r="S3223" s="80">
        <v>23.381664000000001</v>
      </c>
      <c r="T3223" s="80">
        <v>1285620.99</v>
      </c>
      <c r="U3223" s="91">
        <f>Table1[[#This Row],[Distribution Amount (Dollars)]]/Table1[[#This Row],[NEWdatediff]]</f>
        <v>257124.198</v>
      </c>
      <c r="V3223" s="82" t="s">
        <v>1836</v>
      </c>
      <c r="W3223" s="82" t="s">
        <v>71</v>
      </c>
      <c r="X3223" s="82" t="s">
        <v>2921</v>
      </c>
      <c r="Y3223" s="82" t="s">
        <v>2922</v>
      </c>
      <c r="Z3223" s="82">
        <v>1</v>
      </c>
      <c r="AA3223" s="82" t="s">
        <v>210</v>
      </c>
      <c r="AB3223" s="82" t="s">
        <v>2923</v>
      </c>
      <c r="AC3223" s="82" t="s">
        <v>2924</v>
      </c>
      <c r="AD3223" s="82" t="s">
        <v>152</v>
      </c>
      <c r="AE3223" s="82" t="s">
        <v>2925</v>
      </c>
      <c r="AI3223" s="82" t="s">
        <v>379</v>
      </c>
      <c r="AM3223" s="82" t="s">
        <v>715</v>
      </c>
      <c r="AN3223" s="82" t="s">
        <v>76</v>
      </c>
      <c r="AO3223" s="82" t="s">
        <v>2926</v>
      </c>
      <c r="AP3223" s="82">
        <v>7735385</v>
      </c>
      <c r="AQ3223" s="82" t="s">
        <v>78</v>
      </c>
      <c r="AR3223" s="82" t="s">
        <v>4274</v>
      </c>
      <c r="AS3223" s="84">
        <v>42461</v>
      </c>
      <c r="AT3223" s="85">
        <v>2016</v>
      </c>
      <c r="AU3223" s="82" t="s">
        <v>4278</v>
      </c>
      <c r="AV3223" s="84">
        <v>43921</v>
      </c>
      <c r="AW3223" s="85">
        <v>2020</v>
      </c>
      <c r="AX3223" s="85">
        <f>Table1[[#This Row],[End TEST]]-Table1[[#This Row],[Start TEST]]</f>
        <v>4</v>
      </c>
      <c r="AY3223" s="85">
        <f>Table1[[#This Row],[TEST_Diff]]+1</f>
        <v>5</v>
      </c>
      <c r="AZ3223" s="92">
        <f>DATEDIF(Table1[[#This Row],[Start Year]],Table1[[#This Row],[End Year]],"d") / 365</f>
        <v>4</v>
      </c>
      <c r="BA3223" s="82">
        <v>90317</v>
      </c>
      <c r="BB3223" s="82">
        <v>218523</v>
      </c>
      <c r="BC3223" s="82" t="s">
        <v>2927</v>
      </c>
      <c r="BD3223" s="82">
        <v>1</v>
      </c>
      <c r="BE3223" s="82">
        <v>1</v>
      </c>
      <c r="BF3223" s="82">
        <v>1</v>
      </c>
      <c r="BJ3223" s="82">
        <v>1</v>
      </c>
      <c r="BK3223" s="82">
        <v>1</v>
      </c>
      <c r="BP3223" s="82">
        <v>1</v>
      </c>
      <c r="BW3223" s="82" t="s">
        <v>2928</v>
      </c>
    </row>
    <row r="3224" spans="1:75" x14ac:dyDescent="0.5">
      <c r="A3224" s="82">
        <v>304</v>
      </c>
      <c r="B3224" s="82" t="s">
        <v>2918</v>
      </c>
      <c r="D3224" s="90">
        <v>43579</v>
      </c>
      <c r="E3224" s="90" t="s">
        <v>2919</v>
      </c>
      <c r="F3224" s="90"/>
      <c r="G3224" s="82" t="s">
        <v>2919</v>
      </c>
      <c r="H3224" s="82" t="s">
        <v>2920</v>
      </c>
      <c r="I3224" s="80" t="s">
        <v>67</v>
      </c>
      <c r="J3224" s="80">
        <v>25</v>
      </c>
      <c r="K3224" s="80">
        <v>3</v>
      </c>
      <c r="L3224" s="80" t="s">
        <v>152</v>
      </c>
      <c r="M3224" s="80">
        <v>33.24</v>
      </c>
      <c r="N3224" s="80">
        <v>-1.8655060000000001</v>
      </c>
      <c r="O3224" s="80">
        <v>29.917652</v>
      </c>
      <c r="P3224" s="80" t="s">
        <v>69</v>
      </c>
      <c r="Q3224" s="80">
        <v>0</v>
      </c>
      <c r="R3224" s="80">
        <v>2.6272389999999999</v>
      </c>
      <c r="S3224" s="80">
        <v>23.381664000000001</v>
      </c>
      <c r="T3224" s="80">
        <v>642810.49</v>
      </c>
      <c r="U3224" s="91">
        <f>Table1[[#This Row],[Distribution Amount (Dollars)]]/Table1[[#This Row],[NEWdatediff]]</f>
        <v>128562.098</v>
      </c>
      <c r="V3224" s="82" t="s">
        <v>1836</v>
      </c>
      <c r="W3224" s="82" t="s">
        <v>71</v>
      </c>
      <c r="X3224" s="82" t="s">
        <v>2921</v>
      </c>
      <c r="Y3224" s="82" t="s">
        <v>2922</v>
      </c>
      <c r="Z3224" s="82">
        <v>1</v>
      </c>
      <c r="AA3224" s="82" t="s">
        <v>210</v>
      </c>
      <c r="AB3224" s="82" t="s">
        <v>2923</v>
      </c>
      <c r="AC3224" s="82" t="s">
        <v>2924</v>
      </c>
      <c r="AD3224" s="82" t="s">
        <v>152</v>
      </c>
      <c r="AE3224" s="82" t="s">
        <v>2925</v>
      </c>
      <c r="AI3224" s="82" t="s">
        <v>379</v>
      </c>
      <c r="AM3224" s="82" t="s">
        <v>715</v>
      </c>
      <c r="AN3224" s="82" t="s">
        <v>76</v>
      </c>
      <c r="AO3224" s="82" t="s">
        <v>2926</v>
      </c>
      <c r="AP3224" s="82">
        <v>7735385</v>
      </c>
      <c r="AQ3224" s="82" t="s">
        <v>78</v>
      </c>
      <c r="AR3224" s="82" t="s">
        <v>4274</v>
      </c>
      <c r="AS3224" s="84">
        <v>42461</v>
      </c>
      <c r="AT3224" s="85">
        <v>2016</v>
      </c>
      <c r="AU3224" s="82" t="s">
        <v>4278</v>
      </c>
      <c r="AV3224" s="84">
        <v>43921</v>
      </c>
      <c r="AW3224" s="85">
        <v>2020</v>
      </c>
      <c r="AX3224" s="85">
        <f>Table1[[#This Row],[End TEST]]-Table1[[#This Row],[Start TEST]]</f>
        <v>4</v>
      </c>
      <c r="AY3224" s="85">
        <f>Table1[[#This Row],[TEST_Diff]]+1</f>
        <v>5</v>
      </c>
      <c r="AZ3224" s="92">
        <f>DATEDIF(Table1[[#This Row],[Start Year]],Table1[[#This Row],[End Year]],"d") / 365</f>
        <v>4</v>
      </c>
      <c r="BA3224" s="82">
        <v>90317</v>
      </c>
      <c r="BB3224" s="82">
        <v>218523</v>
      </c>
      <c r="BC3224" s="82" t="s">
        <v>2927</v>
      </c>
      <c r="BD3224" s="82">
        <v>1</v>
      </c>
      <c r="BE3224" s="82">
        <v>1</v>
      </c>
      <c r="BF3224" s="82">
        <v>1</v>
      </c>
      <c r="BJ3224" s="82">
        <v>1</v>
      </c>
      <c r="BK3224" s="82">
        <v>1</v>
      </c>
      <c r="BP3224" s="82">
        <v>1</v>
      </c>
      <c r="BW3224" s="82" t="s">
        <v>2928</v>
      </c>
    </row>
    <row r="3225" spans="1:75" x14ac:dyDescent="0.5">
      <c r="A3225" s="82">
        <v>304</v>
      </c>
      <c r="B3225" s="82" t="s">
        <v>2918</v>
      </c>
      <c r="D3225" s="90">
        <v>43579</v>
      </c>
      <c r="E3225" s="90" t="s">
        <v>2919</v>
      </c>
      <c r="F3225" s="90"/>
      <c r="G3225" s="82" t="s">
        <v>2919</v>
      </c>
      <c r="H3225" s="82" t="s">
        <v>2920</v>
      </c>
      <c r="I3225" s="80" t="s">
        <v>129</v>
      </c>
      <c r="J3225" s="80">
        <v>25</v>
      </c>
      <c r="K3225" s="80">
        <v>3</v>
      </c>
      <c r="L3225" s="80" t="s">
        <v>499</v>
      </c>
      <c r="M3225" s="80">
        <v>22.6</v>
      </c>
      <c r="N3225" s="80">
        <v>-13.254308</v>
      </c>
      <c r="O3225" s="80">
        <v>34.301524999999998</v>
      </c>
      <c r="P3225" s="80" t="s">
        <v>69</v>
      </c>
      <c r="Q3225" s="80">
        <v>0</v>
      </c>
      <c r="R3225" s="80">
        <v>2.6272389999999999</v>
      </c>
      <c r="S3225" s="80">
        <v>23.381664000000001</v>
      </c>
      <c r="T3225" s="80">
        <v>437049.25</v>
      </c>
      <c r="U3225" s="91">
        <f>Table1[[#This Row],[Distribution Amount (Dollars)]]/Table1[[#This Row],[NEWdatediff]]</f>
        <v>87409.85</v>
      </c>
      <c r="V3225" s="82" t="s">
        <v>1836</v>
      </c>
      <c r="W3225" s="82" t="s">
        <v>71</v>
      </c>
      <c r="X3225" s="82" t="s">
        <v>2921</v>
      </c>
      <c r="Y3225" s="82" t="s">
        <v>2922</v>
      </c>
      <c r="Z3225" s="82">
        <v>1</v>
      </c>
      <c r="AA3225" s="82" t="s">
        <v>210</v>
      </c>
      <c r="AB3225" s="82" t="s">
        <v>2923</v>
      </c>
      <c r="AC3225" s="82" t="s">
        <v>2924</v>
      </c>
      <c r="AD3225" s="82" t="s">
        <v>499</v>
      </c>
      <c r="AE3225" s="82" t="s">
        <v>2925</v>
      </c>
      <c r="AI3225" s="82" t="s">
        <v>379</v>
      </c>
      <c r="AM3225" s="82" t="s">
        <v>715</v>
      </c>
      <c r="AN3225" s="82" t="s">
        <v>76</v>
      </c>
      <c r="AO3225" s="82" t="s">
        <v>2926</v>
      </c>
      <c r="AP3225" s="82">
        <v>7735385</v>
      </c>
      <c r="AQ3225" s="82" t="s">
        <v>78</v>
      </c>
      <c r="AR3225" s="82" t="s">
        <v>4274</v>
      </c>
      <c r="AS3225" s="84">
        <v>42461</v>
      </c>
      <c r="AT3225" s="85">
        <v>2016</v>
      </c>
      <c r="AU3225" s="82" t="s">
        <v>4278</v>
      </c>
      <c r="AV3225" s="84">
        <v>43921</v>
      </c>
      <c r="AW3225" s="85">
        <v>2020</v>
      </c>
      <c r="AX3225" s="85">
        <f>Table1[[#This Row],[End TEST]]-Table1[[#This Row],[Start TEST]]</f>
        <v>4</v>
      </c>
      <c r="AY3225" s="85">
        <f>Table1[[#This Row],[TEST_Diff]]+1</f>
        <v>5</v>
      </c>
      <c r="AZ3225" s="92">
        <f>DATEDIF(Table1[[#This Row],[Start Year]],Table1[[#This Row],[End Year]],"d") / 365</f>
        <v>4</v>
      </c>
      <c r="BA3225" s="82">
        <v>90317</v>
      </c>
      <c r="BB3225" s="82">
        <v>218523</v>
      </c>
      <c r="BC3225" s="82" t="s">
        <v>2927</v>
      </c>
      <c r="BD3225" s="82">
        <v>1</v>
      </c>
      <c r="BE3225" s="82">
        <v>1</v>
      </c>
      <c r="BF3225" s="82">
        <v>1</v>
      </c>
      <c r="BJ3225" s="82">
        <v>1</v>
      </c>
      <c r="BK3225" s="82">
        <v>1</v>
      </c>
      <c r="BP3225" s="82">
        <v>1</v>
      </c>
      <c r="BW3225" s="82" t="s">
        <v>2928</v>
      </c>
    </row>
    <row r="3226" spans="1:75" x14ac:dyDescent="0.5">
      <c r="A3226" s="82">
        <v>304</v>
      </c>
      <c r="B3226" s="82" t="s">
        <v>2918</v>
      </c>
      <c r="D3226" s="90">
        <v>43579</v>
      </c>
      <c r="E3226" s="90" t="s">
        <v>2919</v>
      </c>
      <c r="F3226" s="90"/>
      <c r="G3226" s="82" t="s">
        <v>2919</v>
      </c>
      <c r="H3226" s="82" t="s">
        <v>2920</v>
      </c>
      <c r="I3226" s="80" t="s">
        <v>128</v>
      </c>
      <c r="J3226" s="80">
        <v>50</v>
      </c>
      <c r="K3226" s="80">
        <v>3</v>
      </c>
      <c r="L3226" s="80" t="s">
        <v>499</v>
      </c>
      <c r="M3226" s="80">
        <v>22.6</v>
      </c>
      <c r="N3226" s="80">
        <v>-13.254308</v>
      </c>
      <c r="O3226" s="80">
        <v>34.301524999999998</v>
      </c>
      <c r="P3226" s="80" t="s">
        <v>69</v>
      </c>
      <c r="Q3226" s="80">
        <v>0</v>
      </c>
      <c r="R3226" s="80">
        <v>2.6272389999999999</v>
      </c>
      <c r="S3226" s="80">
        <v>23.381664000000001</v>
      </c>
      <c r="T3226" s="80">
        <v>874098.51</v>
      </c>
      <c r="U3226" s="91">
        <f>Table1[[#This Row],[Distribution Amount (Dollars)]]/Table1[[#This Row],[NEWdatediff]]</f>
        <v>174819.70199999999</v>
      </c>
      <c r="V3226" s="82" t="s">
        <v>1836</v>
      </c>
      <c r="W3226" s="82" t="s">
        <v>71</v>
      </c>
      <c r="X3226" s="82" t="s">
        <v>2921</v>
      </c>
      <c r="Y3226" s="82" t="s">
        <v>2922</v>
      </c>
      <c r="Z3226" s="82">
        <v>1</v>
      </c>
      <c r="AA3226" s="82" t="s">
        <v>210</v>
      </c>
      <c r="AB3226" s="82" t="s">
        <v>2923</v>
      </c>
      <c r="AC3226" s="82" t="s">
        <v>2924</v>
      </c>
      <c r="AD3226" s="82" t="s">
        <v>499</v>
      </c>
      <c r="AE3226" s="82" t="s">
        <v>2925</v>
      </c>
      <c r="AI3226" s="82" t="s">
        <v>379</v>
      </c>
      <c r="AM3226" s="82" t="s">
        <v>715</v>
      </c>
      <c r="AN3226" s="82" t="s">
        <v>76</v>
      </c>
      <c r="AO3226" s="82" t="s">
        <v>2926</v>
      </c>
      <c r="AP3226" s="82">
        <v>7735385</v>
      </c>
      <c r="AQ3226" s="82" t="s">
        <v>78</v>
      </c>
      <c r="AR3226" s="82" t="s">
        <v>4274</v>
      </c>
      <c r="AS3226" s="84">
        <v>42461</v>
      </c>
      <c r="AT3226" s="85">
        <v>2016</v>
      </c>
      <c r="AU3226" s="82" t="s">
        <v>4278</v>
      </c>
      <c r="AV3226" s="84">
        <v>43921</v>
      </c>
      <c r="AW3226" s="85">
        <v>2020</v>
      </c>
      <c r="AX3226" s="85">
        <f>Table1[[#This Row],[End TEST]]-Table1[[#This Row],[Start TEST]]</f>
        <v>4</v>
      </c>
      <c r="AY3226" s="85">
        <f>Table1[[#This Row],[TEST_Diff]]+1</f>
        <v>5</v>
      </c>
      <c r="AZ3226" s="92">
        <f>DATEDIF(Table1[[#This Row],[Start Year]],Table1[[#This Row],[End Year]],"d") / 365</f>
        <v>4</v>
      </c>
      <c r="BA3226" s="82">
        <v>90317</v>
      </c>
      <c r="BB3226" s="82">
        <v>218523</v>
      </c>
      <c r="BC3226" s="82" t="s">
        <v>2927</v>
      </c>
      <c r="BD3226" s="82">
        <v>1</v>
      </c>
      <c r="BE3226" s="82">
        <v>1</v>
      </c>
      <c r="BF3226" s="82">
        <v>1</v>
      </c>
      <c r="BJ3226" s="82">
        <v>1</v>
      </c>
      <c r="BK3226" s="82">
        <v>1</v>
      </c>
      <c r="BP3226" s="82">
        <v>1</v>
      </c>
      <c r="BW3226" s="82" t="s">
        <v>2928</v>
      </c>
    </row>
    <row r="3227" spans="1:75" x14ac:dyDescent="0.5">
      <c r="A3227" s="82">
        <v>304</v>
      </c>
      <c r="B3227" s="82" t="s">
        <v>2918</v>
      </c>
      <c r="D3227" s="90">
        <v>43579</v>
      </c>
      <c r="E3227" s="90" t="s">
        <v>2919</v>
      </c>
      <c r="F3227" s="90"/>
      <c r="G3227" s="82" t="s">
        <v>2919</v>
      </c>
      <c r="H3227" s="82" t="s">
        <v>2920</v>
      </c>
      <c r="I3227" s="80" t="s">
        <v>67</v>
      </c>
      <c r="J3227" s="80">
        <v>25</v>
      </c>
      <c r="K3227" s="80">
        <v>3</v>
      </c>
      <c r="L3227" s="80" t="s">
        <v>499</v>
      </c>
      <c r="M3227" s="80">
        <v>22.6</v>
      </c>
      <c r="N3227" s="80">
        <v>-13.254308</v>
      </c>
      <c r="O3227" s="80">
        <v>34.301524999999998</v>
      </c>
      <c r="P3227" s="80" t="s">
        <v>69</v>
      </c>
      <c r="Q3227" s="80">
        <v>0</v>
      </c>
      <c r="R3227" s="80">
        <v>2.6272389999999999</v>
      </c>
      <c r="S3227" s="80">
        <v>23.381664000000001</v>
      </c>
      <c r="T3227" s="80">
        <v>437049.25</v>
      </c>
      <c r="U3227" s="91">
        <f>Table1[[#This Row],[Distribution Amount (Dollars)]]/Table1[[#This Row],[NEWdatediff]]</f>
        <v>87409.85</v>
      </c>
      <c r="V3227" s="82" t="s">
        <v>1836</v>
      </c>
      <c r="W3227" s="82" t="s">
        <v>71</v>
      </c>
      <c r="X3227" s="82" t="s">
        <v>2921</v>
      </c>
      <c r="Y3227" s="82" t="s">
        <v>2922</v>
      </c>
      <c r="Z3227" s="82">
        <v>1</v>
      </c>
      <c r="AA3227" s="82" t="s">
        <v>210</v>
      </c>
      <c r="AB3227" s="82" t="s">
        <v>2923</v>
      </c>
      <c r="AC3227" s="82" t="s">
        <v>2924</v>
      </c>
      <c r="AD3227" s="82" t="s">
        <v>499</v>
      </c>
      <c r="AE3227" s="82" t="s">
        <v>2925</v>
      </c>
      <c r="AI3227" s="82" t="s">
        <v>379</v>
      </c>
      <c r="AM3227" s="82" t="s">
        <v>715</v>
      </c>
      <c r="AN3227" s="82" t="s">
        <v>76</v>
      </c>
      <c r="AO3227" s="82" t="s">
        <v>2926</v>
      </c>
      <c r="AP3227" s="82">
        <v>7735385</v>
      </c>
      <c r="AQ3227" s="82" t="s">
        <v>78</v>
      </c>
      <c r="AR3227" s="82" t="s">
        <v>4274</v>
      </c>
      <c r="AS3227" s="84">
        <v>42461</v>
      </c>
      <c r="AT3227" s="85">
        <v>2016</v>
      </c>
      <c r="AU3227" s="82" t="s">
        <v>4278</v>
      </c>
      <c r="AV3227" s="84">
        <v>43921</v>
      </c>
      <c r="AW3227" s="85">
        <v>2020</v>
      </c>
      <c r="AX3227" s="85">
        <f>Table1[[#This Row],[End TEST]]-Table1[[#This Row],[Start TEST]]</f>
        <v>4</v>
      </c>
      <c r="AY3227" s="85">
        <f>Table1[[#This Row],[TEST_Diff]]+1</f>
        <v>5</v>
      </c>
      <c r="AZ3227" s="92">
        <f>DATEDIF(Table1[[#This Row],[Start Year]],Table1[[#This Row],[End Year]],"d") / 365</f>
        <v>4</v>
      </c>
      <c r="BA3227" s="82">
        <v>90317</v>
      </c>
      <c r="BB3227" s="82">
        <v>218523</v>
      </c>
      <c r="BC3227" s="82" t="s">
        <v>2927</v>
      </c>
      <c r="BD3227" s="82">
        <v>1</v>
      </c>
      <c r="BE3227" s="82">
        <v>1</v>
      </c>
      <c r="BF3227" s="82">
        <v>1</v>
      </c>
      <c r="BJ3227" s="82">
        <v>1</v>
      </c>
      <c r="BK3227" s="82">
        <v>1</v>
      </c>
      <c r="BP3227" s="82">
        <v>1</v>
      </c>
      <c r="BW3227" s="82" t="s">
        <v>2928</v>
      </c>
    </row>
    <row r="3228" spans="1:75" x14ac:dyDescent="0.5">
      <c r="A3228" s="82">
        <v>304</v>
      </c>
      <c r="B3228" s="82" t="s">
        <v>2918</v>
      </c>
      <c r="D3228" s="90">
        <v>43579</v>
      </c>
      <c r="E3228" s="90" t="s">
        <v>2919</v>
      </c>
      <c r="F3228" s="90"/>
      <c r="G3228" s="82" t="s">
        <v>2919</v>
      </c>
      <c r="H3228" s="82" t="s">
        <v>2920</v>
      </c>
      <c r="I3228" s="80" t="s">
        <v>129</v>
      </c>
      <c r="J3228" s="80">
        <v>25</v>
      </c>
      <c r="K3228" s="80">
        <v>3</v>
      </c>
      <c r="L3228" s="80" t="s">
        <v>89</v>
      </c>
      <c r="M3228" s="80">
        <v>44.16</v>
      </c>
      <c r="N3228" s="80">
        <v>6.8808540000000002</v>
      </c>
      <c r="O3228" s="80">
        <v>-1.167594</v>
      </c>
      <c r="P3228" s="80" t="s">
        <v>69</v>
      </c>
      <c r="Q3228" s="80">
        <v>0</v>
      </c>
      <c r="R3228" s="80">
        <v>2.6272389999999999</v>
      </c>
      <c r="S3228" s="80">
        <v>23.381664000000001</v>
      </c>
      <c r="T3228" s="80">
        <v>853986.5</v>
      </c>
      <c r="U3228" s="91">
        <f>Table1[[#This Row],[Distribution Amount (Dollars)]]/Table1[[#This Row],[NEWdatediff]]</f>
        <v>170797.3</v>
      </c>
      <c r="V3228" s="82" t="s">
        <v>1836</v>
      </c>
      <c r="W3228" s="82" t="s">
        <v>71</v>
      </c>
      <c r="X3228" s="82" t="s">
        <v>2921</v>
      </c>
      <c r="Y3228" s="82" t="s">
        <v>2922</v>
      </c>
      <c r="Z3228" s="82">
        <v>1</v>
      </c>
      <c r="AA3228" s="82" t="s">
        <v>210</v>
      </c>
      <c r="AB3228" s="82" t="s">
        <v>2923</v>
      </c>
      <c r="AC3228" s="82" t="s">
        <v>2924</v>
      </c>
      <c r="AD3228" s="82" t="s">
        <v>89</v>
      </c>
      <c r="AE3228" s="82" t="s">
        <v>2925</v>
      </c>
      <c r="AI3228" s="82" t="s">
        <v>379</v>
      </c>
      <c r="AM3228" s="82" t="s">
        <v>715</v>
      </c>
      <c r="AN3228" s="82" t="s">
        <v>76</v>
      </c>
      <c r="AO3228" s="82" t="s">
        <v>2926</v>
      </c>
      <c r="AP3228" s="82">
        <v>7735385</v>
      </c>
      <c r="AQ3228" s="82" t="s">
        <v>78</v>
      </c>
      <c r="AR3228" s="82" t="s">
        <v>4274</v>
      </c>
      <c r="AS3228" s="84">
        <v>42461</v>
      </c>
      <c r="AT3228" s="85">
        <v>2016</v>
      </c>
      <c r="AU3228" s="82" t="s">
        <v>4278</v>
      </c>
      <c r="AV3228" s="84">
        <v>43921</v>
      </c>
      <c r="AW3228" s="85">
        <v>2020</v>
      </c>
      <c r="AX3228" s="85">
        <f>Table1[[#This Row],[End TEST]]-Table1[[#This Row],[Start TEST]]</f>
        <v>4</v>
      </c>
      <c r="AY3228" s="85">
        <f>Table1[[#This Row],[TEST_Diff]]+1</f>
        <v>5</v>
      </c>
      <c r="AZ3228" s="92">
        <f>DATEDIF(Table1[[#This Row],[Start Year]],Table1[[#This Row],[End Year]],"d") / 365</f>
        <v>4</v>
      </c>
      <c r="BA3228" s="82">
        <v>90317</v>
      </c>
      <c r="BB3228" s="82">
        <v>218523</v>
      </c>
      <c r="BC3228" s="82" t="s">
        <v>2927</v>
      </c>
      <c r="BD3228" s="82">
        <v>1</v>
      </c>
      <c r="BE3228" s="82">
        <v>1</v>
      </c>
      <c r="BF3228" s="82">
        <v>1</v>
      </c>
      <c r="BJ3228" s="82">
        <v>1</v>
      </c>
      <c r="BK3228" s="82">
        <v>1</v>
      </c>
      <c r="BP3228" s="82">
        <v>1</v>
      </c>
      <c r="BW3228" s="82" t="s">
        <v>2928</v>
      </c>
    </row>
    <row r="3229" spans="1:75" x14ac:dyDescent="0.5">
      <c r="A3229" s="82">
        <v>304</v>
      </c>
      <c r="B3229" s="82" t="s">
        <v>2918</v>
      </c>
      <c r="D3229" s="90">
        <v>43579</v>
      </c>
      <c r="E3229" s="90" t="s">
        <v>2919</v>
      </c>
      <c r="F3229" s="90"/>
      <c r="G3229" s="82" t="s">
        <v>2919</v>
      </c>
      <c r="H3229" s="82" t="s">
        <v>2920</v>
      </c>
      <c r="I3229" s="80" t="s">
        <v>128</v>
      </c>
      <c r="J3229" s="80">
        <v>50</v>
      </c>
      <c r="K3229" s="80">
        <v>3</v>
      </c>
      <c r="L3229" s="80" t="s">
        <v>89</v>
      </c>
      <c r="M3229" s="80">
        <v>44.16</v>
      </c>
      <c r="N3229" s="80">
        <v>6.8808540000000002</v>
      </c>
      <c r="O3229" s="80">
        <v>-1.167594</v>
      </c>
      <c r="P3229" s="80" t="s">
        <v>69</v>
      </c>
      <c r="Q3229" s="80">
        <v>0</v>
      </c>
      <c r="R3229" s="80">
        <v>2.6272389999999999</v>
      </c>
      <c r="S3229" s="80">
        <v>23.381664000000001</v>
      </c>
      <c r="T3229" s="80">
        <v>1707973.01</v>
      </c>
      <c r="U3229" s="91">
        <f>Table1[[#This Row],[Distribution Amount (Dollars)]]/Table1[[#This Row],[NEWdatediff]]</f>
        <v>341594.60200000001</v>
      </c>
      <c r="V3229" s="82" t="s">
        <v>1836</v>
      </c>
      <c r="W3229" s="82" t="s">
        <v>71</v>
      </c>
      <c r="X3229" s="82" t="s">
        <v>2921</v>
      </c>
      <c r="Y3229" s="82" t="s">
        <v>2922</v>
      </c>
      <c r="Z3229" s="82">
        <v>1</v>
      </c>
      <c r="AA3229" s="82" t="s">
        <v>210</v>
      </c>
      <c r="AB3229" s="82" t="s">
        <v>2923</v>
      </c>
      <c r="AC3229" s="82" t="s">
        <v>2924</v>
      </c>
      <c r="AD3229" s="82" t="s">
        <v>89</v>
      </c>
      <c r="AE3229" s="82" t="s">
        <v>2925</v>
      </c>
      <c r="AI3229" s="82" t="s">
        <v>379</v>
      </c>
      <c r="AM3229" s="82" t="s">
        <v>715</v>
      </c>
      <c r="AN3229" s="82" t="s">
        <v>76</v>
      </c>
      <c r="AO3229" s="82" t="s">
        <v>2926</v>
      </c>
      <c r="AP3229" s="82">
        <v>7735385</v>
      </c>
      <c r="AQ3229" s="82" t="s">
        <v>78</v>
      </c>
      <c r="AR3229" s="82" t="s">
        <v>4274</v>
      </c>
      <c r="AS3229" s="84">
        <v>42461</v>
      </c>
      <c r="AT3229" s="85">
        <v>2016</v>
      </c>
      <c r="AU3229" s="82" t="s">
        <v>4278</v>
      </c>
      <c r="AV3229" s="84">
        <v>43921</v>
      </c>
      <c r="AW3229" s="85">
        <v>2020</v>
      </c>
      <c r="AX3229" s="85">
        <f>Table1[[#This Row],[End TEST]]-Table1[[#This Row],[Start TEST]]</f>
        <v>4</v>
      </c>
      <c r="AY3229" s="85">
        <f>Table1[[#This Row],[TEST_Diff]]+1</f>
        <v>5</v>
      </c>
      <c r="AZ3229" s="92">
        <f>DATEDIF(Table1[[#This Row],[Start Year]],Table1[[#This Row],[End Year]],"d") / 365</f>
        <v>4</v>
      </c>
      <c r="BA3229" s="82">
        <v>90317</v>
      </c>
      <c r="BB3229" s="82">
        <v>218523</v>
      </c>
      <c r="BC3229" s="82" t="s">
        <v>2927</v>
      </c>
      <c r="BD3229" s="82">
        <v>1</v>
      </c>
      <c r="BE3229" s="82">
        <v>1</v>
      </c>
      <c r="BF3229" s="82">
        <v>1</v>
      </c>
      <c r="BJ3229" s="82">
        <v>1</v>
      </c>
      <c r="BK3229" s="82">
        <v>1</v>
      </c>
      <c r="BP3229" s="82">
        <v>1</v>
      </c>
      <c r="BW3229" s="82" t="s">
        <v>2928</v>
      </c>
    </row>
    <row r="3230" spans="1:75" x14ac:dyDescent="0.5">
      <c r="A3230" s="82">
        <v>304</v>
      </c>
      <c r="B3230" s="82" t="s">
        <v>2918</v>
      </c>
      <c r="D3230" s="90">
        <v>43579</v>
      </c>
      <c r="E3230" s="90" t="s">
        <v>2919</v>
      </c>
      <c r="F3230" s="90"/>
      <c r="G3230" s="82" t="s">
        <v>2919</v>
      </c>
      <c r="H3230" s="82" t="s">
        <v>2920</v>
      </c>
      <c r="I3230" s="80" t="s">
        <v>67</v>
      </c>
      <c r="J3230" s="80">
        <v>25</v>
      </c>
      <c r="K3230" s="80">
        <v>3</v>
      </c>
      <c r="L3230" s="80" t="s">
        <v>89</v>
      </c>
      <c r="M3230" s="80">
        <v>44.16</v>
      </c>
      <c r="N3230" s="80">
        <v>6.8808540000000002</v>
      </c>
      <c r="O3230" s="80">
        <v>-1.167594</v>
      </c>
      <c r="P3230" s="80" t="s">
        <v>69</v>
      </c>
      <c r="Q3230" s="80">
        <v>0</v>
      </c>
      <c r="R3230" s="80">
        <v>2.6272389999999999</v>
      </c>
      <c r="S3230" s="80">
        <v>23.381664000000001</v>
      </c>
      <c r="T3230" s="80">
        <v>853986.5</v>
      </c>
      <c r="U3230" s="91">
        <f>Table1[[#This Row],[Distribution Amount (Dollars)]]/Table1[[#This Row],[NEWdatediff]]</f>
        <v>170797.3</v>
      </c>
      <c r="V3230" s="82" t="s">
        <v>1836</v>
      </c>
      <c r="W3230" s="82" t="s">
        <v>71</v>
      </c>
      <c r="X3230" s="82" t="s">
        <v>2921</v>
      </c>
      <c r="Y3230" s="82" t="s">
        <v>2922</v>
      </c>
      <c r="Z3230" s="82">
        <v>1</v>
      </c>
      <c r="AA3230" s="82" t="s">
        <v>210</v>
      </c>
      <c r="AB3230" s="82" t="s">
        <v>2923</v>
      </c>
      <c r="AC3230" s="82" t="s">
        <v>2924</v>
      </c>
      <c r="AD3230" s="82" t="s">
        <v>89</v>
      </c>
      <c r="AE3230" s="82" t="s">
        <v>2925</v>
      </c>
      <c r="AI3230" s="82" t="s">
        <v>379</v>
      </c>
      <c r="AM3230" s="82" t="s">
        <v>715</v>
      </c>
      <c r="AN3230" s="82" t="s">
        <v>76</v>
      </c>
      <c r="AO3230" s="82" t="s">
        <v>2926</v>
      </c>
      <c r="AP3230" s="82">
        <v>7735385</v>
      </c>
      <c r="AQ3230" s="82" t="s">
        <v>78</v>
      </c>
      <c r="AR3230" s="82" t="s">
        <v>4274</v>
      </c>
      <c r="AS3230" s="84">
        <v>42461</v>
      </c>
      <c r="AT3230" s="85">
        <v>2016</v>
      </c>
      <c r="AU3230" s="82" t="s">
        <v>4278</v>
      </c>
      <c r="AV3230" s="84">
        <v>43921</v>
      </c>
      <c r="AW3230" s="85">
        <v>2020</v>
      </c>
      <c r="AX3230" s="85">
        <f>Table1[[#This Row],[End TEST]]-Table1[[#This Row],[Start TEST]]</f>
        <v>4</v>
      </c>
      <c r="AY3230" s="85">
        <f>Table1[[#This Row],[TEST_Diff]]+1</f>
        <v>5</v>
      </c>
      <c r="AZ3230" s="92">
        <f>DATEDIF(Table1[[#This Row],[Start Year]],Table1[[#This Row],[End Year]],"d") / 365</f>
        <v>4</v>
      </c>
      <c r="BA3230" s="82">
        <v>90317</v>
      </c>
      <c r="BB3230" s="82">
        <v>218523</v>
      </c>
      <c r="BC3230" s="82" t="s">
        <v>2927</v>
      </c>
      <c r="BD3230" s="82">
        <v>1</v>
      </c>
      <c r="BE3230" s="82">
        <v>1</v>
      </c>
      <c r="BF3230" s="82">
        <v>1</v>
      </c>
      <c r="BJ3230" s="82">
        <v>1</v>
      </c>
      <c r="BK3230" s="82">
        <v>1</v>
      </c>
      <c r="BP3230" s="82">
        <v>1</v>
      </c>
      <c r="BW3230" s="82" t="s">
        <v>2928</v>
      </c>
    </row>
    <row r="3231" spans="1:75" x14ac:dyDescent="0.5">
      <c r="A3231" s="82">
        <v>305</v>
      </c>
      <c r="B3231" s="82" t="s">
        <v>2394</v>
      </c>
      <c r="D3231" s="90">
        <v>43579</v>
      </c>
      <c r="E3231" s="90" t="s">
        <v>2395</v>
      </c>
      <c r="F3231" s="90"/>
      <c r="G3231" s="82" t="s">
        <v>2395</v>
      </c>
      <c r="H3231" s="82" t="s">
        <v>2396</v>
      </c>
      <c r="I3231" s="80" t="s">
        <v>97</v>
      </c>
      <c r="J3231" s="80">
        <v>25</v>
      </c>
      <c r="K3231" s="80">
        <v>2</v>
      </c>
      <c r="L3231" s="80" t="s">
        <v>645</v>
      </c>
      <c r="M3231" s="80">
        <v>10</v>
      </c>
      <c r="N3231" s="80">
        <v>56.130367</v>
      </c>
      <c r="O3231" s="80">
        <v>-106.346771</v>
      </c>
      <c r="P3231" s="80" t="s">
        <v>646</v>
      </c>
      <c r="Q3231" s="80">
        <v>0</v>
      </c>
      <c r="R3231" s="80">
        <v>56.130367</v>
      </c>
      <c r="S3231" s="80">
        <v>-106.346771</v>
      </c>
      <c r="T3231" s="80">
        <v>267500</v>
      </c>
      <c r="U3231" s="91">
        <f>Table1[[#This Row],[Distribution Amount (Dollars)]]/Table1[[#This Row],[NEWdatediff]]</f>
        <v>53500</v>
      </c>
      <c r="V3231" s="82" t="s">
        <v>1598</v>
      </c>
      <c r="W3231" s="82" t="s">
        <v>71</v>
      </c>
      <c r="X3231" s="82" t="s">
        <v>2397</v>
      </c>
      <c r="Y3231" s="82" t="s">
        <v>182</v>
      </c>
      <c r="Z3231" s="82">
        <v>1</v>
      </c>
      <c r="AA3231" s="82" t="s">
        <v>210</v>
      </c>
      <c r="AB3231" s="82" t="s">
        <v>2398</v>
      </c>
      <c r="AC3231" s="82" t="s">
        <v>2399</v>
      </c>
      <c r="AD3231" s="82" t="s">
        <v>118</v>
      </c>
      <c r="AE3231" s="82" t="s">
        <v>2400</v>
      </c>
      <c r="AI3231" s="82" t="s">
        <v>867</v>
      </c>
      <c r="AM3231" s="82" t="s">
        <v>380</v>
      </c>
      <c r="AN3231" s="82" t="s">
        <v>76</v>
      </c>
      <c r="AO3231" s="82" t="s">
        <v>2401</v>
      </c>
      <c r="AP3231" s="82">
        <v>10700000</v>
      </c>
      <c r="AQ3231" s="82" t="s">
        <v>78</v>
      </c>
      <c r="AR3231" s="82" t="s">
        <v>4274</v>
      </c>
      <c r="AS3231" s="84">
        <v>42461</v>
      </c>
      <c r="AT3231" s="85">
        <v>2016</v>
      </c>
      <c r="AU3231" s="82" t="s">
        <v>4278</v>
      </c>
      <c r="AV3231" s="84">
        <v>43921</v>
      </c>
      <c r="AW3231" s="85">
        <v>2020</v>
      </c>
      <c r="AX3231" s="85">
        <f>Table1[[#This Row],[End TEST]]-Table1[[#This Row],[Start TEST]]</f>
        <v>4</v>
      </c>
      <c r="AY3231" s="85">
        <f>Table1[[#This Row],[TEST_Diff]]+1</f>
        <v>5</v>
      </c>
      <c r="AZ3231" s="92">
        <f>DATEDIF(Table1[[#This Row],[Start Year]],Table1[[#This Row],[End Year]],"d") / 365</f>
        <v>4</v>
      </c>
      <c r="BA3231" s="82">
        <v>237000</v>
      </c>
      <c r="BB3231" s="82">
        <v>387000</v>
      </c>
      <c r="BC3231" s="82" t="s">
        <v>2402</v>
      </c>
      <c r="BD3231" s="82">
        <v>1</v>
      </c>
      <c r="BF3231" s="82">
        <v>1</v>
      </c>
      <c r="BJ3231" s="82">
        <v>1</v>
      </c>
      <c r="BK3231" s="82">
        <v>1</v>
      </c>
      <c r="BP3231" s="82">
        <v>1</v>
      </c>
      <c r="BW3231" s="82" t="s">
        <v>2403</v>
      </c>
    </row>
    <row r="3232" spans="1:75" x14ac:dyDescent="0.5">
      <c r="A3232" s="82">
        <v>305</v>
      </c>
      <c r="B3232" s="82" t="s">
        <v>2394</v>
      </c>
      <c r="D3232" s="90">
        <v>43579</v>
      </c>
      <c r="E3232" s="90" t="s">
        <v>2395</v>
      </c>
      <c r="F3232" s="90"/>
      <c r="G3232" s="82" t="s">
        <v>2395</v>
      </c>
      <c r="H3232" s="82" t="s">
        <v>2396</v>
      </c>
      <c r="I3232" s="80" t="s">
        <v>127</v>
      </c>
      <c r="J3232" s="80">
        <v>25</v>
      </c>
      <c r="K3232" s="80">
        <v>2</v>
      </c>
      <c r="L3232" s="80" t="s">
        <v>645</v>
      </c>
      <c r="M3232" s="80">
        <v>10</v>
      </c>
      <c r="N3232" s="80">
        <v>56.130367</v>
      </c>
      <c r="O3232" s="80">
        <v>-106.346771</v>
      </c>
      <c r="P3232" s="80" t="s">
        <v>646</v>
      </c>
      <c r="Q3232" s="80">
        <v>0</v>
      </c>
      <c r="R3232" s="80">
        <v>56.130367</v>
      </c>
      <c r="S3232" s="80">
        <v>-106.346771</v>
      </c>
      <c r="T3232" s="80">
        <v>267500</v>
      </c>
      <c r="U3232" s="91">
        <f>Table1[[#This Row],[Distribution Amount (Dollars)]]/Table1[[#This Row],[NEWdatediff]]</f>
        <v>53500</v>
      </c>
      <c r="V3232" s="82" t="s">
        <v>1598</v>
      </c>
      <c r="W3232" s="82" t="s">
        <v>71</v>
      </c>
      <c r="X3232" s="82" t="s">
        <v>2397</v>
      </c>
      <c r="Y3232" s="82" t="s">
        <v>182</v>
      </c>
      <c r="Z3232" s="82">
        <v>1</v>
      </c>
      <c r="AA3232" s="82" t="s">
        <v>210</v>
      </c>
      <c r="AB3232" s="82" t="s">
        <v>2398</v>
      </c>
      <c r="AC3232" s="82" t="s">
        <v>2399</v>
      </c>
      <c r="AD3232" s="82" t="s">
        <v>118</v>
      </c>
      <c r="AE3232" s="82" t="s">
        <v>2400</v>
      </c>
      <c r="AI3232" s="82" t="s">
        <v>867</v>
      </c>
      <c r="AM3232" s="82" t="s">
        <v>380</v>
      </c>
      <c r="AN3232" s="82" t="s">
        <v>76</v>
      </c>
      <c r="AO3232" s="82" t="s">
        <v>2401</v>
      </c>
      <c r="AP3232" s="82">
        <v>10700000</v>
      </c>
      <c r="AQ3232" s="82" t="s">
        <v>78</v>
      </c>
      <c r="AR3232" s="82" t="s">
        <v>4274</v>
      </c>
      <c r="AS3232" s="84">
        <v>42461</v>
      </c>
      <c r="AT3232" s="85">
        <v>2016</v>
      </c>
      <c r="AU3232" s="82" t="s">
        <v>4278</v>
      </c>
      <c r="AV3232" s="84">
        <v>43921</v>
      </c>
      <c r="AW3232" s="85">
        <v>2020</v>
      </c>
      <c r="AX3232" s="85">
        <f>Table1[[#This Row],[End TEST]]-Table1[[#This Row],[Start TEST]]</f>
        <v>4</v>
      </c>
      <c r="AY3232" s="85">
        <f>Table1[[#This Row],[TEST_Diff]]+1</f>
        <v>5</v>
      </c>
      <c r="AZ3232" s="92">
        <f>DATEDIF(Table1[[#This Row],[Start Year]],Table1[[#This Row],[End Year]],"d") / 365</f>
        <v>4</v>
      </c>
      <c r="BA3232" s="82">
        <v>237000</v>
      </c>
      <c r="BB3232" s="82">
        <v>387000</v>
      </c>
      <c r="BC3232" s="82" t="s">
        <v>2402</v>
      </c>
      <c r="BD3232" s="82">
        <v>1</v>
      </c>
      <c r="BF3232" s="82">
        <v>1</v>
      </c>
      <c r="BJ3232" s="82">
        <v>1</v>
      </c>
      <c r="BK3232" s="82">
        <v>1</v>
      </c>
      <c r="BP3232" s="82">
        <v>1</v>
      </c>
      <c r="BW3232" s="82" t="s">
        <v>2403</v>
      </c>
    </row>
    <row r="3233" spans="1:75" x14ac:dyDescent="0.5">
      <c r="A3233" s="82">
        <v>305</v>
      </c>
      <c r="B3233" s="82" t="s">
        <v>2394</v>
      </c>
      <c r="D3233" s="90">
        <v>43579</v>
      </c>
      <c r="E3233" s="90" t="s">
        <v>2395</v>
      </c>
      <c r="F3233" s="90"/>
      <c r="G3233" s="82" t="s">
        <v>2395</v>
      </c>
      <c r="H3233" s="82" t="s">
        <v>2396</v>
      </c>
      <c r="I3233" s="80" t="s">
        <v>98</v>
      </c>
      <c r="J3233" s="80">
        <v>25</v>
      </c>
      <c r="K3233" s="80">
        <v>2</v>
      </c>
      <c r="L3233" s="80" t="s">
        <v>645</v>
      </c>
      <c r="M3233" s="80">
        <v>10</v>
      </c>
      <c r="N3233" s="80">
        <v>56.130367</v>
      </c>
      <c r="O3233" s="80">
        <v>-106.346771</v>
      </c>
      <c r="P3233" s="80" t="s">
        <v>646</v>
      </c>
      <c r="Q3233" s="80">
        <v>0</v>
      </c>
      <c r="R3233" s="80">
        <v>56.130367</v>
      </c>
      <c r="S3233" s="80">
        <v>-106.346771</v>
      </c>
      <c r="T3233" s="80">
        <v>267500</v>
      </c>
      <c r="U3233" s="91">
        <f>Table1[[#This Row],[Distribution Amount (Dollars)]]/Table1[[#This Row],[NEWdatediff]]</f>
        <v>53500</v>
      </c>
      <c r="V3233" s="82" t="s">
        <v>1598</v>
      </c>
      <c r="W3233" s="82" t="s">
        <v>71</v>
      </c>
      <c r="X3233" s="82" t="s">
        <v>2397</v>
      </c>
      <c r="Y3233" s="82" t="s">
        <v>182</v>
      </c>
      <c r="Z3233" s="82">
        <v>1</v>
      </c>
      <c r="AA3233" s="82" t="s">
        <v>210</v>
      </c>
      <c r="AB3233" s="82" t="s">
        <v>2398</v>
      </c>
      <c r="AC3233" s="82" t="s">
        <v>2399</v>
      </c>
      <c r="AD3233" s="82" t="s">
        <v>118</v>
      </c>
      <c r="AE3233" s="82" t="s">
        <v>2400</v>
      </c>
      <c r="AI3233" s="82" t="s">
        <v>867</v>
      </c>
      <c r="AM3233" s="82" t="s">
        <v>380</v>
      </c>
      <c r="AN3233" s="82" t="s">
        <v>76</v>
      </c>
      <c r="AO3233" s="82" t="s">
        <v>2401</v>
      </c>
      <c r="AP3233" s="82">
        <v>10700000</v>
      </c>
      <c r="AQ3233" s="82" t="s">
        <v>78</v>
      </c>
      <c r="AR3233" s="82" t="s">
        <v>4274</v>
      </c>
      <c r="AS3233" s="84">
        <v>42461</v>
      </c>
      <c r="AT3233" s="85">
        <v>2016</v>
      </c>
      <c r="AU3233" s="82" t="s">
        <v>4278</v>
      </c>
      <c r="AV3233" s="84">
        <v>43921</v>
      </c>
      <c r="AW3233" s="85">
        <v>2020</v>
      </c>
      <c r="AX3233" s="85">
        <f>Table1[[#This Row],[End TEST]]-Table1[[#This Row],[Start TEST]]</f>
        <v>4</v>
      </c>
      <c r="AY3233" s="85">
        <f>Table1[[#This Row],[TEST_Diff]]+1</f>
        <v>5</v>
      </c>
      <c r="AZ3233" s="92">
        <f>DATEDIF(Table1[[#This Row],[Start Year]],Table1[[#This Row],[End Year]],"d") / 365</f>
        <v>4</v>
      </c>
      <c r="BA3233" s="82">
        <v>237000</v>
      </c>
      <c r="BB3233" s="82">
        <v>387000</v>
      </c>
      <c r="BC3233" s="82" t="s">
        <v>2402</v>
      </c>
      <c r="BD3233" s="82">
        <v>1</v>
      </c>
      <c r="BF3233" s="82">
        <v>1</v>
      </c>
      <c r="BJ3233" s="82">
        <v>1</v>
      </c>
      <c r="BK3233" s="82">
        <v>1</v>
      </c>
      <c r="BP3233" s="82">
        <v>1</v>
      </c>
      <c r="BW3233" s="82" t="s">
        <v>2403</v>
      </c>
    </row>
    <row r="3234" spans="1:75" x14ac:dyDescent="0.5">
      <c r="A3234" s="82">
        <v>305</v>
      </c>
      <c r="B3234" s="82" t="s">
        <v>2394</v>
      </c>
      <c r="D3234" s="90">
        <v>43579</v>
      </c>
      <c r="E3234" s="90" t="s">
        <v>2395</v>
      </c>
      <c r="F3234" s="90"/>
      <c r="G3234" s="82" t="s">
        <v>2395</v>
      </c>
      <c r="H3234" s="82" t="s">
        <v>2396</v>
      </c>
      <c r="I3234" s="80" t="s">
        <v>128</v>
      </c>
      <c r="J3234" s="80">
        <v>25</v>
      </c>
      <c r="K3234" s="80">
        <v>2</v>
      </c>
      <c r="L3234" s="80" t="s">
        <v>645</v>
      </c>
      <c r="M3234" s="80">
        <v>10</v>
      </c>
      <c r="N3234" s="80">
        <v>56.130367</v>
      </c>
      <c r="O3234" s="80">
        <v>-106.346771</v>
      </c>
      <c r="P3234" s="80" t="s">
        <v>646</v>
      </c>
      <c r="Q3234" s="80">
        <v>0</v>
      </c>
      <c r="R3234" s="80">
        <v>56.130367</v>
      </c>
      <c r="S3234" s="80">
        <v>-106.346771</v>
      </c>
      <c r="T3234" s="80">
        <v>267500</v>
      </c>
      <c r="U3234" s="91">
        <f>Table1[[#This Row],[Distribution Amount (Dollars)]]/Table1[[#This Row],[NEWdatediff]]</f>
        <v>53500</v>
      </c>
      <c r="V3234" s="82" t="s">
        <v>1598</v>
      </c>
      <c r="W3234" s="82" t="s">
        <v>71</v>
      </c>
      <c r="X3234" s="82" t="s">
        <v>2397</v>
      </c>
      <c r="Y3234" s="82" t="s">
        <v>182</v>
      </c>
      <c r="Z3234" s="82">
        <v>1</v>
      </c>
      <c r="AA3234" s="82" t="s">
        <v>210</v>
      </c>
      <c r="AB3234" s="82" t="s">
        <v>2398</v>
      </c>
      <c r="AC3234" s="82" t="s">
        <v>2399</v>
      </c>
      <c r="AD3234" s="82" t="s">
        <v>118</v>
      </c>
      <c r="AE3234" s="82" t="s">
        <v>2400</v>
      </c>
      <c r="AI3234" s="82" t="s">
        <v>867</v>
      </c>
      <c r="AM3234" s="82" t="s">
        <v>380</v>
      </c>
      <c r="AN3234" s="82" t="s">
        <v>76</v>
      </c>
      <c r="AO3234" s="82" t="s">
        <v>2401</v>
      </c>
      <c r="AP3234" s="82">
        <v>10700000</v>
      </c>
      <c r="AQ3234" s="82" t="s">
        <v>78</v>
      </c>
      <c r="AR3234" s="82" t="s">
        <v>4274</v>
      </c>
      <c r="AS3234" s="84">
        <v>42461</v>
      </c>
      <c r="AT3234" s="85">
        <v>2016</v>
      </c>
      <c r="AU3234" s="82" t="s">
        <v>4278</v>
      </c>
      <c r="AV3234" s="84">
        <v>43921</v>
      </c>
      <c r="AW3234" s="85">
        <v>2020</v>
      </c>
      <c r="AX3234" s="85">
        <f>Table1[[#This Row],[End TEST]]-Table1[[#This Row],[Start TEST]]</f>
        <v>4</v>
      </c>
      <c r="AY3234" s="85">
        <f>Table1[[#This Row],[TEST_Diff]]+1</f>
        <v>5</v>
      </c>
      <c r="AZ3234" s="92">
        <f>DATEDIF(Table1[[#This Row],[Start Year]],Table1[[#This Row],[End Year]],"d") / 365</f>
        <v>4</v>
      </c>
      <c r="BA3234" s="82">
        <v>237000</v>
      </c>
      <c r="BB3234" s="82">
        <v>387000</v>
      </c>
      <c r="BC3234" s="82" t="s">
        <v>2402</v>
      </c>
      <c r="BD3234" s="82">
        <v>1</v>
      </c>
      <c r="BF3234" s="82">
        <v>1</v>
      </c>
      <c r="BJ3234" s="82">
        <v>1</v>
      </c>
      <c r="BK3234" s="82">
        <v>1</v>
      </c>
      <c r="BP3234" s="82">
        <v>1</v>
      </c>
      <c r="BW3234" s="82" t="s">
        <v>2403</v>
      </c>
    </row>
    <row r="3235" spans="1:75" x14ac:dyDescent="0.5">
      <c r="A3235" s="82">
        <v>305</v>
      </c>
      <c r="B3235" s="82" t="s">
        <v>2394</v>
      </c>
      <c r="D3235" s="90">
        <v>43579</v>
      </c>
      <c r="E3235" s="90" t="s">
        <v>2395</v>
      </c>
      <c r="F3235" s="90"/>
      <c r="G3235" s="82" t="s">
        <v>2395</v>
      </c>
      <c r="H3235" s="82" t="s">
        <v>2396</v>
      </c>
      <c r="I3235" s="80" t="s">
        <v>97</v>
      </c>
      <c r="J3235" s="80">
        <v>25</v>
      </c>
      <c r="K3235" s="80">
        <v>2</v>
      </c>
      <c r="L3235" s="80" t="s">
        <v>118</v>
      </c>
      <c r="M3235" s="80">
        <v>90</v>
      </c>
      <c r="N3235" s="80">
        <v>-6.4530960000000004</v>
      </c>
      <c r="O3235" s="80">
        <v>34.894539000000002</v>
      </c>
      <c r="P3235" s="80" t="s">
        <v>69</v>
      </c>
      <c r="Q3235" s="80">
        <v>0</v>
      </c>
      <c r="R3235" s="80">
        <v>2.6272389999999999</v>
      </c>
      <c r="S3235" s="80">
        <v>23.381664000000001</v>
      </c>
      <c r="T3235" s="80">
        <v>2407500</v>
      </c>
      <c r="U3235" s="91">
        <f>Table1[[#This Row],[Distribution Amount (Dollars)]]/Table1[[#This Row],[NEWdatediff]]</f>
        <v>481500</v>
      </c>
      <c r="V3235" s="82" t="s">
        <v>1598</v>
      </c>
      <c r="W3235" s="82" t="s">
        <v>71</v>
      </c>
      <c r="X3235" s="82" t="s">
        <v>2397</v>
      </c>
      <c r="Y3235" s="82" t="s">
        <v>182</v>
      </c>
      <c r="Z3235" s="82">
        <v>1</v>
      </c>
      <c r="AA3235" s="82" t="s">
        <v>210</v>
      </c>
      <c r="AB3235" s="82" t="s">
        <v>2398</v>
      </c>
      <c r="AC3235" s="82" t="s">
        <v>2399</v>
      </c>
      <c r="AD3235" s="82" t="s">
        <v>645</v>
      </c>
      <c r="AE3235" s="82" t="s">
        <v>2400</v>
      </c>
      <c r="AI3235" s="82" t="s">
        <v>867</v>
      </c>
      <c r="AM3235" s="82" t="s">
        <v>380</v>
      </c>
      <c r="AN3235" s="82" t="s">
        <v>76</v>
      </c>
      <c r="AO3235" s="82" t="s">
        <v>2401</v>
      </c>
      <c r="AP3235" s="82">
        <v>10700000</v>
      </c>
      <c r="AQ3235" s="82" t="s">
        <v>78</v>
      </c>
      <c r="AR3235" s="82" t="s">
        <v>4274</v>
      </c>
      <c r="AS3235" s="84">
        <v>42461</v>
      </c>
      <c r="AT3235" s="85">
        <v>2016</v>
      </c>
      <c r="AU3235" s="82" t="s">
        <v>4278</v>
      </c>
      <c r="AV3235" s="84">
        <v>43921</v>
      </c>
      <c r="AW3235" s="85">
        <v>2020</v>
      </c>
      <c r="AX3235" s="85">
        <f>Table1[[#This Row],[End TEST]]-Table1[[#This Row],[Start TEST]]</f>
        <v>4</v>
      </c>
      <c r="AY3235" s="85">
        <f>Table1[[#This Row],[TEST_Diff]]+1</f>
        <v>5</v>
      </c>
      <c r="AZ3235" s="92">
        <f>DATEDIF(Table1[[#This Row],[Start Year]],Table1[[#This Row],[End Year]],"d") / 365</f>
        <v>4</v>
      </c>
      <c r="BA3235" s="82">
        <v>237000</v>
      </c>
      <c r="BB3235" s="82">
        <v>387000</v>
      </c>
      <c r="BC3235" s="82" t="s">
        <v>2402</v>
      </c>
      <c r="BD3235" s="82">
        <v>1</v>
      </c>
      <c r="BF3235" s="82">
        <v>1</v>
      </c>
      <c r="BJ3235" s="82">
        <v>1</v>
      </c>
      <c r="BK3235" s="82">
        <v>1</v>
      </c>
      <c r="BP3235" s="82">
        <v>1</v>
      </c>
      <c r="BW3235" s="82" t="s">
        <v>2403</v>
      </c>
    </row>
    <row r="3236" spans="1:75" x14ac:dyDescent="0.5">
      <c r="A3236" s="82">
        <v>305</v>
      </c>
      <c r="B3236" s="82" t="s">
        <v>2394</v>
      </c>
      <c r="D3236" s="90">
        <v>43579</v>
      </c>
      <c r="E3236" s="90" t="s">
        <v>2395</v>
      </c>
      <c r="F3236" s="90"/>
      <c r="G3236" s="82" t="s">
        <v>2395</v>
      </c>
      <c r="H3236" s="82" t="s">
        <v>2396</v>
      </c>
      <c r="I3236" s="80" t="s">
        <v>127</v>
      </c>
      <c r="J3236" s="80">
        <v>25</v>
      </c>
      <c r="K3236" s="80">
        <v>2</v>
      </c>
      <c r="L3236" s="80" t="s">
        <v>118</v>
      </c>
      <c r="M3236" s="80">
        <v>90</v>
      </c>
      <c r="N3236" s="80">
        <v>-6.4530960000000004</v>
      </c>
      <c r="O3236" s="80">
        <v>34.894539000000002</v>
      </c>
      <c r="P3236" s="80" t="s">
        <v>69</v>
      </c>
      <c r="Q3236" s="80">
        <v>0</v>
      </c>
      <c r="R3236" s="80">
        <v>2.6272389999999999</v>
      </c>
      <c r="S3236" s="80">
        <v>23.381664000000001</v>
      </c>
      <c r="T3236" s="80">
        <v>2407500</v>
      </c>
      <c r="U3236" s="91">
        <f>Table1[[#This Row],[Distribution Amount (Dollars)]]/Table1[[#This Row],[NEWdatediff]]</f>
        <v>481500</v>
      </c>
      <c r="V3236" s="82" t="s">
        <v>1598</v>
      </c>
      <c r="W3236" s="82" t="s">
        <v>71</v>
      </c>
      <c r="X3236" s="82" t="s">
        <v>2397</v>
      </c>
      <c r="Y3236" s="82" t="s">
        <v>182</v>
      </c>
      <c r="Z3236" s="82">
        <v>1</v>
      </c>
      <c r="AA3236" s="82" t="s">
        <v>210</v>
      </c>
      <c r="AB3236" s="82" t="s">
        <v>2398</v>
      </c>
      <c r="AC3236" s="82" t="s">
        <v>2399</v>
      </c>
      <c r="AD3236" s="82" t="s">
        <v>645</v>
      </c>
      <c r="AE3236" s="82" t="s">
        <v>2400</v>
      </c>
      <c r="AI3236" s="82" t="s">
        <v>867</v>
      </c>
      <c r="AM3236" s="82" t="s">
        <v>380</v>
      </c>
      <c r="AN3236" s="82" t="s">
        <v>76</v>
      </c>
      <c r="AO3236" s="82" t="s">
        <v>2401</v>
      </c>
      <c r="AP3236" s="82">
        <v>10700000</v>
      </c>
      <c r="AQ3236" s="82" t="s">
        <v>78</v>
      </c>
      <c r="AR3236" s="82" t="s">
        <v>4274</v>
      </c>
      <c r="AS3236" s="84">
        <v>42461</v>
      </c>
      <c r="AT3236" s="85">
        <v>2016</v>
      </c>
      <c r="AU3236" s="82" t="s">
        <v>4278</v>
      </c>
      <c r="AV3236" s="84">
        <v>43921</v>
      </c>
      <c r="AW3236" s="85">
        <v>2020</v>
      </c>
      <c r="AX3236" s="85">
        <f>Table1[[#This Row],[End TEST]]-Table1[[#This Row],[Start TEST]]</f>
        <v>4</v>
      </c>
      <c r="AY3236" s="85">
        <f>Table1[[#This Row],[TEST_Diff]]+1</f>
        <v>5</v>
      </c>
      <c r="AZ3236" s="92">
        <f>DATEDIF(Table1[[#This Row],[Start Year]],Table1[[#This Row],[End Year]],"d") / 365</f>
        <v>4</v>
      </c>
      <c r="BA3236" s="82">
        <v>237000</v>
      </c>
      <c r="BB3236" s="82">
        <v>387000</v>
      </c>
      <c r="BC3236" s="82" t="s">
        <v>2402</v>
      </c>
      <c r="BD3236" s="82">
        <v>1</v>
      </c>
      <c r="BF3236" s="82">
        <v>1</v>
      </c>
      <c r="BJ3236" s="82">
        <v>1</v>
      </c>
      <c r="BK3236" s="82">
        <v>1</v>
      </c>
      <c r="BP3236" s="82">
        <v>1</v>
      </c>
      <c r="BW3236" s="82" t="s">
        <v>2403</v>
      </c>
    </row>
    <row r="3237" spans="1:75" x14ac:dyDescent="0.5">
      <c r="A3237" s="82">
        <v>305</v>
      </c>
      <c r="B3237" s="82" t="s">
        <v>2394</v>
      </c>
      <c r="D3237" s="90">
        <v>43579</v>
      </c>
      <c r="E3237" s="90" t="s">
        <v>2395</v>
      </c>
      <c r="F3237" s="90"/>
      <c r="G3237" s="82" t="s">
        <v>2395</v>
      </c>
      <c r="H3237" s="82" t="s">
        <v>2396</v>
      </c>
      <c r="I3237" s="80" t="s">
        <v>98</v>
      </c>
      <c r="J3237" s="80">
        <v>25</v>
      </c>
      <c r="K3237" s="80">
        <v>2</v>
      </c>
      <c r="L3237" s="80" t="s">
        <v>118</v>
      </c>
      <c r="M3237" s="80">
        <v>90</v>
      </c>
      <c r="N3237" s="80">
        <v>-6.4530960000000004</v>
      </c>
      <c r="O3237" s="80">
        <v>34.894539000000002</v>
      </c>
      <c r="P3237" s="80" t="s">
        <v>69</v>
      </c>
      <c r="Q3237" s="80">
        <v>0</v>
      </c>
      <c r="R3237" s="80">
        <v>2.6272389999999999</v>
      </c>
      <c r="S3237" s="80">
        <v>23.381664000000001</v>
      </c>
      <c r="T3237" s="80">
        <v>2407500</v>
      </c>
      <c r="U3237" s="91">
        <f>Table1[[#This Row],[Distribution Amount (Dollars)]]/Table1[[#This Row],[NEWdatediff]]</f>
        <v>481500</v>
      </c>
      <c r="V3237" s="82" t="s">
        <v>1598</v>
      </c>
      <c r="W3237" s="82" t="s">
        <v>71</v>
      </c>
      <c r="X3237" s="82" t="s">
        <v>2397</v>
      </c>
      <c r="Y3237" s="82" t="s">
        <v>182</v>
      </c>
      <c r="Z3237" s="82">
        <v>1</v>
      </c>
      <c r="AA3237" s="82" t="s">
        <v>210</v>
      </c>
      <c r="AB3237" s="82" t="s">
        <v>2398</v>
      </c>
      <c r="AC3237" s="82" t="s">
        <v>2399</v>
      </c>
      <c r="AD3237" s="82" t="s">
        <v>645</v>
      </c>
      <c r="AE3237" s="82" t="s">
        <v>2400</v>
      </c>
      <c r="AI3237" s="82" t="s">
        <v>867</v>
      </c>
      <c r="AM3237" s="82" t="s">
        <v>380</v>
      </c>
      <c r="AN3237" s="82" t="s">
        <v>76</v>
      </c>
      <c r="AO3237" s="82" t="s">
        <v>2401</v>
      </c>
      <c r="AP3237" s="82">
        <v>10700000</v>
      </c>
      <c r="AQ3237" s="82" t="s">
        <v>78</v>
      </c>
      <c r="AR3237" s="82" t="s">
        <v>4274</v>
      </c>
      <c r="AS3237" s="84">
        <v>42461</v>
      </c>
      <c r="AT3237" s="85">
        <v>2016</v>
      </c>
      <c r="AU3237" s="82" t="s">
        <v>4278</v>
      </c>
      <c r="AV3237" s="84">
        <v>43921</v>
      </c>
      <c r="AW3237" s="85">
        <v>2020</v>
      </c>
      <c r="AX3237" s="85">
        <f>Table1[[#This Row],[End TEST]]-Table1[[#This Row],[Start TEST]]</f>
        <v>4</v>
      </c>
      <c r="AY3237" s="85">
        <f>Table1[[#This Row],[TEST_Diff]]+1</f>
        <v>5</v>
      </c>
      <c r="AZ3237" s="92">
        <f>DATEDIF(Table1[[#This Row],[Start Year]],Table1[[#This Row],[End Year]],"d") / 365</f>
        <v>4</v>
      </c>
      <c r="BA3237" s="82">
        <v>237000</v>
      </c>
      <c r="BB3237" s="82">
        <v>387000</v>
      </c>
      <c r="BC3237" s="82" t="s">
        <v>2402</v>
      </c>
      <c r="BD3237" s="82">
        <v>1</v>
      </c>
      <c r="BF3237" s="82">
        <v>1</v>
      </c>
      <c r="BJ3237" s="82">
        <v>1</v>
      </c>
      <c r="BK3237" s="82">
        <v>1</v>
      </c>
      <c r="BP3237" s="82">
        <v>1</v>
      </c>
      <c r="BW3237" s="82" t="s">
        <v>2403</v>
      </c>
    </row>
    <row r="3238" spans="1:75" x14ac:dyDescent="0.5">
      <c r="A3238" s="82">
        <v>305</v>
      </c>
      <c r="B3238" s="82" t="s">
        <v>2394</v>
      </c>
      <c r="D3238" s="90">
        <v>43579</v>
      </c>
      <c r="E3238" s="90" t="s">
        <v>2395</v>
      </c>
      <c r="F3238" s="90"/>
      <c r="G3238" s="82" t="s">
        <v>2395</v>
      </c>
      <c r="H3238" s="82" t="s">
        <v>2396</v>
      </c>
      <c r="I3238" s="80" t="s">
        <v>128</v>
      </c>
      <c r="J3238" s="80">
        <v>25</v>
      </c>
      <c r="K3238" s="80">
        <v>2</v>
      </c>
      <c r="L3238" s="80" t="s">
        <v>118</v>
      </c>
      <c r="M3238" s="80">
        <v>90</v>
      </c>
      <c r="N3238" s="80">
        <v>-6.4530960000000004</v>
      </c>
      <c r="O3238" s="80">
        <v>34.894539000000002</v>
      </c>
      <c r="P3238" s="80" t="s">
        <v>69</v>
      </c>
      <c r="Q3238" s="80">
        <v>0</v>
      </c>
      <c r="R3238" s="80">
        <v>2.6272389999999999</v>
      </c>
      <c r="S3238" s="80">
        <v>23.381664000000001</v>
      </c>
      <c r="T3238" s="80">
        <v>2407500</v>
      </c>
      <c r="U3238" s="91">
        <f>Table1[[#This Row],[Distribution Amount (Dollars)]]/Table1[[#This Row],[NEWdatediff]]</f>
        <v>481500</v>
      </c>
      <c r="V3238" s="82" t="s">
        <v>1598</v>
      </c>
      <c r="W3238" s="82" t="s">
        <v>71</v>
      </c>
      <c r="X3238" s="82" t="s">
        <v>2397</v>
      </c>
      <c r="Y3238" s="82" t="s">
        <v>182</v>
      </c>
      <c r="Z3238" s="82">
        <v>1</v>
      </c>
      <c r="AA3238" s="82" t="s">
        <v>210</v>
      </c>
      <c r="AB3238" s="82" t="s">
        <v>2398</v>
      </c>
      <c r="AC3238" s="82" t="s">
        <v>2399</v>
      </c>
      <c r="AD3238" s="82" t="s">
        <v>645</v>
      </c>
      <c r="AE3238" s="82" t="s">
        <v>2400</v>
      </c>
      <c r="AI3238" s="82" t="s">
        <v>867</v>
      </c>
      <c r="AM3238" s="82" t="s">
        <v>380</v>
      </c>
      <c r="AN3238" s="82" t="s">
        <v>76</v>
      </c>
      <c r="AO3238" s="82" t="s">
        <v>2401</v>
      </c>
      <c r="AP3238" s="82">
        <v>10700000</v>
      </c>
      <c r="AQ3238" s="82" t="s">
        <v>78</v>
      </c>
      <c r="AR3238" s="82" t="s">
        <v>4274</v>
      </c>
      <c r="AS3238" s="84">
        <v>42461</v>
      </c>
      <c r="AT3238" s="85">
        <v>2016</v>
      </c>
      <c r="AU3238" s="82" t="s">
        <v>4278</v>
      </c>
      <c r="AV3238" s="84">
        <v>43921</v>
      </c>
      <c r="AW3238" s="85">
        <v>2020</v>
      </c>
      <c r="AX3238" s="85">
        <f>Table1[[#This Row],[End TEST]]-Table1[[#This Row],[Start TEST]]</f>
        <v>4</v>
      </c>
      <c r="AY3238" s="85">
        <f>Table1[[#This Row],[TEST_Diff]]+1</f>
        <v>5</v>
      </c>
      <c r="AZ3238" s="92">
        <f>DATEDIF(Table1[[#This Row],[Start Year]],Table1[[#This Row],[End Year]],"d") / 365</f>
        <v>4</v>
      </c>
      <c r="BA3238" s="82">
        <v>237000</v>
      </c>
      <c r="BB3238" s="82">
        <v>387000</v>
      </c>
      <c r="BC3238" s="82" t="s">
        <v>2402</v>
      </c>
      <c r="BD3238" s="82">
        <v>1</v>
      </c>
      <c r="BF3238" s="82">
        <v>1</v>
      </c>
      <c r="BJ3238" s="82">
        <v>1</v>
      </c>
      <c r="BK3238" s="82">
        <v>1</v>
      </c>
      <c r="BP3238" s="82">
        <v>1</v>
      </c>
      <c r="BW3238" s="82" t="s">
        <v>2403</v>
      </c>
    </row>
    <row r="3239" spans="1:75" x14ac:dyDescent="0.5">
      <c r="A3239" s="82">
        <v>307</v>
      </c>
      <c r="B3239" s="82" t="s">
        <v>4004</v>
      </c>
      <c r="D3239" s="90">
        <v>43537</v>
      </c>
      <c r="E3239" s="90" t="s">
        <v>4005</v>
      </c>
      <c r="F3239" s="90"/>
      <c r="G3239" s="82" t="s">
        <v>4005</v>
      </c>
      <c r="H3239" s="82" t="s">
        <v>4006</v>
      </c>
      <c r="K3239" s="80">
        <v>1</v>
      </c>
      <c r="L3239" s="80" t="s">
        <v>194</v>
      </c>
      <c r="M3239" s="80">
        <v>100</v>
      </c>
      <c r="N3239" s="80">
        <v>19.182435999999999</v>
      </c>
      <c r="O3239" s="80">
        <v>-72.434515000000005</v>
      </c>
      <c r="P3239" s="80" t="s">
        <v>195</v>
      </c>
      <c r="Q3239" s="80">
        <v>0</v>
      </c>
      <c r="R3239" s="80">
        <v>25.14509</v>
      </c>
      <c r="S3239" s="80">
        <v>-80.396960000000007</v>
      </c>
      <c r="U3239" s="91">
        <f>Table1[[#This Row],[Distribution Amount (Dollars)]]/Table1[[#This Row],[NEWdatediff]]</f>
        <v>0</v>
      </c>
      <c r="V3239" s="82" t="s">
        <v>1715</v>
      </c>
      <c r="W3239" s="82" t="s">
        <v>71</v>
      </c>
      <c r="X3239" s="82" t="s">
        <v>4007</v>
      </c>
      <c r="Z3239" s="82">
        <v>0</v>
      </c>
      <c r="AB3239" s="82" t="s">
        <v>236</v>
      </c>
      <c r="AD3239" s="82" t="s">
        <v>194</v>
      </c>
      <c r="AE3239" s="82" t="s">
        <v>4008</v>
      </c>
      <c r="AN3239" s="82" t="s">
        <v>76</v>
      </c>
      <c r="AQ3239" s="82" t="s">
        <v>78</v>
      </c>
      <c r="AR3239" s="82" t="s">
        <v>4274</v>
      </c>
      <c r="AS3239" s="84">
        <v>40909</v>
      </c>
      <c r="AT3239" s="85">
        <v>2012</v>
      </c>
      <c r="AU3239" s="82" t="s">
        <v>4278</v>
      </c>
      <c r="AV3239" s="84">
        <v>43465</v>
      </c>
      <c r="AW3239" s="85">
        <v>2018</v>
      </c>
      <c r="AX3239" s="85">
        <f>Table1[[#This Row],[End TEST]]-Table1[[#This Row],[Start TEST]]</f>
        <v>6</v>
      </c>
      <c r="AY3239" s="85">
        <f>Table1[[#This Row],[TEST_Diff]]+1</f>
        <v>7</v>
      </c>
      <c r="AZ3239" s="92">
        <f>DATEDIF(Table1[[#This Row],[Start Year]],Table1[[#This Row],[End Year]],"d") / 365</f>
        <v>7.0027397260273974</v>
      </c>
      <c r="BD3239" s="82">
        <v>1</v>
      </c>
      <c r="BF3239" s="82">
        <v>1</v>
      </c>
      <c r="BK3239" s="82">
        <v>1</v>
      </c>
    </row>
    <row r="3240" spans="1:75" x14ac:dyDescent="0.5">
      <c r="A3240" s="82">
        <v>308</v>
      </c>
      <c r="B3240" s="82" t="s">
        <v>664</v>
      </c>
      <c r="D3240" s="90">
        <v>43542</v>
      </c>
      <c r="E3240" s="90" t="s">
        <v>665</v>
      </c>
      <c r="F3240" s="90"/>
      <c r="G3240" s="82" t="s">
        <v>665</v>
      </c>
      <c r="H3240" s="82" t="s">
        <v>666</v>
      </c>
      <c r="I3240" s="80" t="s">
        <v>88</v>
      </c>
      <c r="J3240" s="80">
        <v>100</v>
      </c>
      <c r="K3240" s="80">
        <v>1</v>
      </c>
      <c r="L3240" s="80" t="s">
        <v>194</v>
      </c>
      <c r="M3240" s="80">
        <v>100</v>
      </c>
      <c r="N3240" s="80">
        <v>19.182435999999999</v>
      </c>
      <c r="O3240" s="80">
        <v>-72.434515000000005</v>
      </c>
      <c r="P3240" s="80" t="s">
        <v>195</v>
      </c>
      <c r="Q3240" s="80">
        <v>0</v>
      </c>
      <c r="R3240" s="80">
        <v>25.14509</v>
      </c>
      <c r="S3240" s="80">
        <v>-80.396960000000007</v>
      </c>
      <c r="U3240" s="91">
        <f>Table1[[#This Row],[Distribution Amount (Dollars)]]/Table1[[#This Row],[NEWdatediff]]</f>
        <v>0</v>
      </c>
      <c r="V3240" s="82" t="s">
        <v>667</v>
      </c>
      <c r="W3240" s="82" t="s">
        <v>71</v>
      </c>
      <c r="X3240" s="82" t="s">
        <v>668</v>
      </c>
      <c r="Z3240" s="82">
        <v>0</v>
      </c>
      <c r="AB3240" s="82" t="s">
        <v>236</v>
      </c>
      <c r="AC3240" s="82" t="s">
        <v>669</v>
      </c>
      <c r="AD3240" s="82" t="s">
        <v>194</v>
      </c>
      <c r="AE3240" s="82" t="s">
        <v>670</v>
      </c>
      <c r="AN3240" s="82" t="s">
        <v>76</v>
      </c>
      <c r="AQ3240" s="82" t="s">
        <v>78</v>
      </c>
      <c r="AR3240" s="82" t="s">
        <v>4274</v>
      </c>
      <c r="AS3240" s="84">
        <v>37622</v>
      </c>
      <c r="AT3240" s="85">
        <v>2003</v>
      </c>
      <c r="AU3240" s="82" t="s">
        <v>4278</v>
      </c>
      <c r="AV3240" s="84">
        <v>43465</v>
      </c>
      <c r="AW3240" s="85">
        <v>2018</v>
      </c>
      <c r="AX3240" s="85">
        <f>Table1[[#This Row],[End TEST]]-Table1[[#This Row],[Start TEST]]</f>
        <v>15</v>
      </c>
      <c r="AY3240" s="85">
        <f>Table1[[#This Row],[TEST_Diff]]+1</f>
        <v>16</v>
      </c>
      <c r="AZ3240" s="92">
        <f>DATEDIF(Table1[[#This Row],[Start Year]],Table1[[#This Row],[End Year]],"d") / 365</f>
        <v>16.008219178082193</v>
      </c>
    </row>
    <row r="3241" spans="1:75" x14ac:dyDescent="0.5">
      <c r="A3241" s="82">
        <v>312</v>
      </c>
      <c r="B3241" s="82" t="s">
        <v>3601</v>
      </c>
      <c r="D3241" s="90">
        <v>43579</v>
      </c>
      <c r="E3241" s="90" t="s">
        <v>3602</v>
      </c>
      <c r="F3241" s="90"/>
      <c r="G3241" s="82" t="s">
        <v>3602</v>
      </c>
      <c r="H3241" s="82" t="s">
        <v>3603</v>
      </c>
      <c r="I3241" s="80" t="s">
        <v>128</v>
      </c>
      <c r="J3241" s="80">
        <v>50</v>
      </c>
      <c r="K3241" s="80">
        <v>1</v>
      </c>
      <c r="L3241" s="80" t="s">
        <v>194</v>
      </c>
      <c r="M3241" s="80">
        <v>100</v>
      </c>
      <c r="N3241" s="80">
        <v>19.182435999999999</v>
      </c>
      <c r="O3241" s="80">
        <v>-72.434515000000005</v>
      </c>
      <c r="P3241" s="80" t="s">
        <v>195</v>
      </c>
      <c r="Q3241" s="80">
        <v>0</v>
      </c>
      <c r="R3241" s="80">
        <v>25.14509</v>
      </c>
      <c r="S3241" s="80">
        <v>-80.396960000000007</v>
      </c>
      <c r="T3241" s="80">
        <v>6396744</v>
      </c>
      <c r="U3241" s="91">
        <f>Table1[[#This Row],[Distribution Amount (Dollars)]]/Table1[[#This Row],[NEWdatediff]]</f>
        <v>1279348.8</v>
      </c>
      <c r="V3241" s="82" t="s">
        <v>2903</v>
      </c>
      <c r="W3241" s="82" t="s">
        <v>71</v>
      </c>
      <c r="X3241" s="82" t="s">
        <v>3604</v>
      </c>
      <c r="Y3241" s="82" t="s">
        <v>3605</v>
      </c>
      <c r="Z3241" s="82">
        <v>1</v>
      </c>
      <c r="AA3241" s="82" t="s">
        <v>210</v>
      </c>
      <c r="AB3241" s="82" t="s">
        <v>3606</v>
      </c>
      <c r="AC3241" s="82" t="s">
        <v>3607</v>
      </c>
      <c r="AD3241" s="82" t="s">
        <v>194</v>
      </c>
      <c r="AE3241" s="82" t="s">
        <v>3608</v>
      </c>
      <c r="AH3241" s="82" t="s">
        <v>2462</v>
      </c>
      <c r="AI3241" s="82" t="s">
        <v>3609</v>
      </c>
      <c r="AL3241" s="82" t="s">
        <v>1012</v>
      </c>
      <c r="AM3241" s="82" t="s">
        <v>3610</v>
      </c>
      <c r="AN3241" s="82" t="s">
        <v>3611</v>
      </c>
      <c r="AO3241" s="82" t="s">
        <v>3612</v>
      </c>
      <c r="AP3241" s="82">
        <v>12793488</v>
      </c>
      <c r="AQ3241" s="82" t="s">
        <v>78</v>
      </c>
      <c r="AR3241" s="82" t="s">
        <v>4274</v>
      </c>
      <c r="AS3241" s="84">
        <v>42648</v>
      </c>
      <c r="AT3241" s="85">
        <v>2016</v>
      </c>
      <c r="AU3241" s="82" t="s">
        <v>4278</v>
      </c>
      <c r="AV3241" s="84">
        <v>44104</v>
      </c>
      <c r="AW3241" s="85">
        <v>2020</v>
      </c>
      <c r="AX3241" s="85">
        <f>Table1[[#This Row],[End TEST]]-Table1[[#This Row],[Start TEST]]</f>
        <v>4</v>
      </c>
      <c r="AY3241" s="85">
        <f>Table1[[#This Row],[TEST_Diff]]+1</f>
        <v>5</v>
      </c>
      <c r="AZ3241" s="92">
        <f>DATEDIF(Table1[[#This Row],[Start Year]],Table1[[#This Row],[End Year]],"d") / 365</f>
        <v>3.989041095890411</v>
      </c>
      <c r="BA3241" s="82">
        <v>535970</v>
      </c>
      <c r="BB3241" s="82">
        <v>1050922</v>
      </c>
      <c r="BC3241" s="82" t="s">
        <v>3613</v>
      </c>
      <c r="BD3241" s="82">
        <v>1</v>
      </c>
      <c r="BE3241" s="82">
        <v>1</v>
      </c>
      <c r="BF3241" s="82">
        <v>1</v>
      </c>
      <c r="BG3241" s="82">
        <v>1</v>
      </c>
      <c r="BH3241" s="82">
        <v>1</v>
      </c>
      <c r="BI3241" s="82">
        <v>1</v>
      </c>
      <c r="BJ3241" s="82">
        <v>1</v>
      </c>
      <c r="BK3241" s="82">
        <v>1</v>
      </c>
      <c r="BO3241" s="82">
        <v>1</v>
      </c>
      <c r="BP3241" s="82">
        <v>1</v>
      </c>
      <c r="BW3241" s="82" t="s">
        <v>3614</v>
      </c>
    </row>
    <row r="3242" spans="1:75" x14ac:dyDescent="0.5">
      <c r="A3242" s="82">
        <v>312</v>
      </c>
      <c r="B3242" s="82" t="s">
        <v>3601</v>
      </c>
      <c r="D3242" s="90">
        <v>43579</v>
      </c>
      <c r="E3242" s="90" t="s">
        <v>3602</v>
      </c>
      <c r="F3242" s="90"/>
      <c r="G3242" s="82" t="s">
        <v>3602</v>
      </c>
      <c r="H3242" s="82" t="s">
        <v>3603</v>
      </c>
      <c r="I3242" s="80" t="s">
        <v>129</v>
      </c>
      <c r="J3242" s="80">
        <v>50</v>
      </c>
      <c r="K3242" s="80">
        <v>1</v>
      </c>
      <c r="L3242" s="80" t="s">
        <v>194</v>
      </c>
      <c r="M3242" s="80">
        <v>100</v>
      </c>
      <c r="N3242" s="80">
        <v>19.182435999999999</v>
      </c>
      <c r="O3242" s="80">
        <v>-72.434515000000005</v>
      </c>
      <c r="P3242" s="80" t="s">
        <v>195</v>
      </c>
      <c r="Q3242" s="80">
        <v>0</v>
      </c>
      <c r="R3242" s="80">
        <v>25.14509</v>
      </c>
      <c r="S3242" s="80">
        <v>-80.396960000000007</v>
      </c>
      <c r="T3242" s="80">
        <v>6396744</v>
      </c>
      <c r="U3242" s="91">
        <f>Table1[[#This Row],[Distribution Amount (Dollars)]]/Table1[[#This Row],[NEWdatediff]]</f>
        <v>1279348.8</v>
      </c>
      <c r="V3242" s="82" t="s">
        <v>2903</v>
      </c>
      <c r="W3242" s="82" t="s">
        <v>71</v>
      </c>
      <c r="X3242" s="82" t="s">
        <v>3604</v>
      </c>
      <c r="Y3242" s="82" t="s">
        <v>3605</v>
      </c>
      <c r="Z3242" s="82">
        <v>1</v>
      </c>
      <c r="AA3242" s="82" t="s">
        <v>210</v>
      </c>
      <c r="AB3242" s="82" t="s">
        <v>3606</v>
      </c>
      <c r="AC3242" s="82" t="s">
        <v>3607</v>
      </c>
      <c r="AD3242" s="82" t="s">
        <v>194</v>
      </c>
      <c r="AE3242" s="82" t="s">
        <v>3608</v>
      </c>
      <c r="AH3242" s="82" t="s">
        <v>2462</v>
      </c>
      <c r="AI3242" s="82" t="s">
        <v>3609</v>
      </c>
      <c r="AL3242" s="82" t="s">
        <v>1012</v>
      </c>
      <c r="AM3242" s="82" t="s">
        <v>3610</v>
      </c>
      <c r="AN3242" s="82" t="s">
        <v>3611</v>
      </c>
      <c r="AO3242" s="82" t="s">
        <v>3612</v>
      </c>
      <c r="AP3242" s="82">
        <v>12793488</v>
      </c>
      <c r="AQ3242" s="82" t="s">
        <v>78</v>
      </c>
      <c r="AR3242" s="82" t="s">
        <v>4274</v>
      </c>
      <c r="AS3242" s="84">
        <v>42648</v>
      </c>
      <c r="AT3242" s="85">
        <v>2016</v>
      </c>
      <c r="AU3242" s="82" t="s">
        <v>4278</v>
      </c>
      <c r="AV3242" s="84">
        <v>44104</v>
      </c>
      <c r="AW3242" s="85">
        <v>2020</v>
      </c>
      <c r="AX3242" s="85">
        <f>Table1[[#This Row],[End TEST]]-Table1[[#This Row],[Start TEST]]</f>
        <v>4</v>
      </c>
      <c r="AY3242" s="85">
        <f>Table1[[#This Row],[TEST_Diff]]+1</f>
        <v>5</v>
      </c>
      <c r="AZ3242" s="92">
        <f>DATEDIF(Table1[[#This Row],[Start Year]],Table1[[#This Row],[End Year]],"d") / 365</f>
        <v>3.989041095890411</v>
      </c>
      <c r="BA3242" s="82">
        <v>535970</v>
      </c>
      <c r="BB3242" s="82">
        <v>1050922</v>
      </c>
      <c r="BC3242" s="82" t="s">
        <v>3613</v>
      </c>
      <c r="BD3242" s="82">
        <v>1</v>
      </c>
      <c r="BE3242" s="82">
        <v>1</v>
      </c>
      <c r="BF3242" s="82">
        <v>1</v>
      </c>
      <c r="BG3242" s="82">
        <v>1</v>
      </c>
      <c r="BH3242" s="82">
        <v>1</v>
      </c>
      <c r="BI3242" s="82">
        <v>1</v>
      </c>
      <c r="BJ3242" s="82">
        <v>1</v>
      </c>
      <c r="BK3242" s="82">
        <v>1</v>
      </c>
      <c r="BO3242" s="82">
        <v>1</v>
      </c>
      <c r="BP3242" s="82">
        <v>1</v>
      </c>
      <c r="BW3242" s="82" t="s">
        <v>3614</v>
      </c>
    </row>
    <row r="3243" spans="1:75" x14ac:dyDescent="0.5">
      <c r="A3243" s="82">
        <v>313</v>
      </c>
      <c r="B3243" s="82" t="s">
        <v>2815</v>
      </c>
      <c r="D3243" s="90">
        <v>43579</v>
      </c>
      <c r="E3243" s="90" t="s">
        <v>2816</v>
      </c>
      <c r="F3243" s="90"/>
      <c r="G3243" s="82" t="s">
        <v>2816</v>
      </c>
      <c r="H3243" s="82" t="s">
        <v>2817</v>
      </c>
      <c r="I3243" s="80" t="s">
        <v>128</v>
      </c>
      <c r="J3243" s="80">
        <v>30</v>
      </c>
      <c r="K3243" s="80">
        <v>1</v>
      </c>
      <c r="L3243" s="80" t="s">
        <v>194</v>
      </c>
      <c r="M3243" s="80">
        <v>100</v>
      </c>
      <c r="N3243" s="80">
        <v>19.182435999999999</v>
      </c>
      <c r="O3243" s="80">
        <v>-72.434515000000005</v>
      </c>
      <c r="P3243" s="80" t="s">
        <v>195</v>
      </c>
      <c r="Q3243" s="80">
        <v>0</v>
      </c>
      <c r="R3243" s="80">
        <v>25.14509</v>
      </c>
      <c r="S3243" s="80">
        <v>-80.396960000000007</v>
      </c>
      <c r="T3243" s="80">
        <v>1951757.1</v>
      </c>
      <c r="U3243" s="91">
        <f>Table1[[#This Row],[Distribution Amount (Dollars)]]/Table1[[#This Row],[NEWdatediff]]</f>
        <v>390351.42000000004</v>
      </c>
      <c r="V3243" s="82" t="s">
        <v>2818</v>
      </c>
      <c r="W3243" s="82" t="s">
        <v>71</v>
      </c>
      <c r="X3243" s="82" t="s">
        <v>2819</v>
      </c>
      <c r="Y3243" s="82" t="s">
        <v>2820</v>
      </c>
      <c r="Z3243" s="82">
        <v>1</v>
      </c>
      <c r="AA3243" s="82" t="s">
        <v>210</v>
      </c>
      <c r="AB3243" s="82" t="s">
        <v>2821</v>
      </c>
      <c r="AC3243" s="82" t="s">
        <v>2822</v>
      </c>
      <c r="AD3243" s="82" t="s">
        <v>194</v>
      </c>
      <c r="AE3243" s="82" t="s">
        <v>2823</v>
      </c>
      <c r="AH3243" s="82" t="s">
        <v>2824</v>
      </c>
      <c r="AI3243" s="82" t="s">
        <v>2825</v>
      </c>
      <c r="AM3243" s="82" t="s">
        <v>2826</v>
      </c>
      <c r="AN3243" s="82" t="s">
        <v>76</v>
      </c>
      <c r="AO3243" s="82" t="s">
        <v>2827</v>
      </c>
      <c r="AP3243" s="82">
        <v>6505857</v>
      </c>
      <c r="AQ3243" s="82" t="s">
        <v>78</v>
      </c>
      <c r="AR3243" s="82" t="s">
        <v>4274</v>
      </c>
      <c r="AS3243" s="84">
        <v>42461</v>
      </c>
      <c r="AT3243" s="85">
        <v>2016</v>
      </c>
      <c r="AU3243" s="82" t="s">
        <v>4278</v>
      </c>
      <c r="AV3243" s="84">
        <v>43921</v>
      </c>
      <c r="AW3243" s="85">
        <v>2020</v>
      </c>
      <c r="AX3243" s="85">
        <f>Table1[[#This Row],[End TEST]]-Table1[[#This Row],[Start TEST]]</f>
        <v>4</v>
      </c>
      <c r="AY3243" s="85">
        <f>Table1[[#This Row],[TEST_Diff]]+1</f>
        <v>5</v>
      </c>
      <c r="AZ3243" s="92">
        <f>DATEDIF(Table1[[#This Row],[Start Year]],Table1[[#This Row],[End Year]],"d") / 365</f>
        <v>4</v>
      </c>
      <c r="BA3243" s="82">
        <v>58397</v>
      </c>
      <c r="BB3243" s="82">
        <v>37057</v>
      </c>
      <c r="BC3243" s="82" t="s">
        <v>2828</v>
      </c>
      <c r="BD3243" s="82">
        <v>1</v>
      </c>
      <c r="BE3243" s="82">
        <v>1</v>
      </c>
      <c r="BH3243" s="82">
        <v>1</v>
      </c>
      <c r="BI3243" s="82">
        <v>1</v>
      </c>
      <c r="BJ3243" s="82">
        <v>1</v>
      </c>
      <c r="BK3243" s="82">
        <v>1</v>
      </c>
      <c r="BP3243" s="82">
        <v>1</v>
      </c>
      <c r="BW3243" s="82" t="s">
        <v>2829</v>
      </c>
    </row>
    <row r="3244" spans="1:75" x14ac:dyDescent="0.5">
      <c r="A3244" s="82">
        <v>313</v>
      </c>
      <c r="B3244" s="82" t="s">
        <v>2815</v>
      </c>
      <c r="D3244" s="90">
        <v>43579</v>
      </c>
      <c r="E3244" s="90" t="s">
        <v>2816</v>
      </c>
      <c r="F3244" s="90"/>
      <c r="G3244" s="82" t="s">
        <v>2816</v>
      </c>
      <c r="H3244" s="82" t="s">
        <v>2817</v>
      </c>
      <c r="I3244" s="80" t="s">
        <v>67</v>
      </c>
      <c r="J3244" s="80">
        <v>35</v>
      </c>
      <c r="K3244" s="80">
        <v>1</v>
      </c>
      <c r="L3244" s="80" t="s">
        <v>194</v>
      </c>
      <c r="M3244" s="80">
        <v>100</v>
      </c>
      <c r="N3244" s="80">
        <v>19.182435999999999</v>
      </c>
      <c r="O3244" s="80">
        <v>-72.434515000000005</v>
      </c>
      <c r="P3244" s="80" t="s">
        <v>195</v>
      </c>
      <c r="Q3244" s="80">
        <v>0</v>
      </c>
      <c r="R3244" s="80">
        <v>25.14509</v>
      </c>
      <c r="S3244" s="80">
        <v>-80.396960000000007</v>
      </c>
      <c r="T3244" s="80">
        <v>2277049.9500000002</v>
      </c>
      <c r="U3244" s="91">
        <f>Table1[[#This Row],[Distribution Amount (Dollars)]]/Table1[[#This Row],[NEWdatediff]]</f>
        <v>455409.99000000005</v>
      </c>
      <c r="V3244" s="82" t="s">
        <v>2818</v>
      </c>
      <c r="W3244" s="82" t="s">
        <v>71</v>
      </c>
      <c r="X3244" s="82" t="s">
        <v>2819</v>
      </c>
      <c r="Y3244" s="82" t="s">
        <v>2820</v>
      </c>
      <c r="Z3244" s="82">
        <v>1</v>
      </c>
      <c r="AA3244" s="82" t="s">
        <v>210</v>
      </c>
      <c r="AB3244" s="82" t="s">
        <v>2821</v>
      </c>
      <c r="AC3244" s="82" t="s">
        <v>2822</v>
      </c>
      <c r="AD3244" s="82" t="s">
        <v>194</v>
      </c>
      <c r="AE3244" s="82" t="s">
        <v>2823</v>
      </c>
      <c r="AH3244" s="82" t="s">
        <v>2824</v>
      </c>
      <c r="AI3244" s="82" t="s">
        <v>2825</v>
      </c>
      <c r="AM3244" s="82" t="s">
        <v>2826</v>
      </c>
      <c r="AN3244" s="82" t="s">
        <v>76</v>
      </c>
      <c r="AO3244" s="82" t="s">
        <v>2827</v>
      </c>
      <c r="AP3244" s="82">
        <v>6505857</v>
      </c>
      <c r="AQ3244" s="82" t="s">
        <v>78</v>
      </c>
      <c r="AR3244" s="82" t="s">
        <v>4274</v>
      </c>
      <c r="AS3244" s="84">
        <v>42461</v>
      </c>
      <c r="AT3244" s="85">
        <v>2016</v>
      </c>
      <c r="AU3244" s="82" t="s">
        <v>4278</v>
      </c>
      <c r="AV3244" s="84">
        <v>43921</v>
      </c>
      <c r="AW3244" s="85">
        <v>2020</v>
      </c>
      <c r="AX3244" s="85">
        <f>Table1[[#This Row],[End TEST]]-Table1[[#This Row],[Start TEST]]</f>
        <v>4</v>
      </c>
      <c r="AY3244" s="85">
        <f>Table1[[#This Row],[TEST_Diff]]+1</f>
        <v>5</v>
      </c>
      <c r="AZ3244" s="92">
        <f>DATEDIF(Table1[[#This Row],[Start Year]],Table1[[#This Row],[End Year]],"d") / 365</f>
        <v>4</v>
      </c>
      <c r="BA3244" s="82">
        <v>58397</v>
      </c>
      <c r="BB3244" s="82">
        <v>37057</v>
      </c>
      <c r="BC3244" s="82" t="s">
        <v>2828</v>
      </c>
      <c r="BD3244" s="82">
        <v>1</v>
      </c>
      <c r="BE3244" s="82">
        <v>1</v>
      </c>
      <c r="BH3244" s="82">
        <v>1</v>
      </c>
      <c r="BI3244" s="82">
        <v>1</v>
      </c>
      <c r="BJ3244" s="82">
        <v>1</v>
      </c>
      <c r="BK3244" s="82">
        <v>1</v>
      </c>
      <c r="BP3244" s="82">
        <v>1</v>
      </c>
      <c r="BW3244" s="82" t="s">
        <v>2829</v>
      </c>
    </row>
    <row r="3245" spans="1:75" x14ac:dyDescent="0.5">
      <c r="A3245" s="82">
        <v>313</v>
      </c>
      <c r="B3245" s="82" t="s">
        <v>2815</v>
      </c>
      <c r="D3245" s="90">
        <v>43579</v>
      </c>
      <c r="E3245" s="90" t="s">
        <v>2816</v>
      </c>
      <c r="F3245" s="90"/>
      <c r="G3245" s="82" t="s">
        <v>2816</v>
      </c>
      <c r="H3245" s="82" t="s">
        <v>2817</v>
      </c>
      <c r="I3245" s="80" t="s">
        <v>129</v>
      </c>
      <c r="J3245" s="80">
        <v>35</v>
      </c>
      <c r="K3245" s="80">
        <v>1</v>
      </c>
      <c r="L3245" s="80" t="s">
        <v>194</v>
      </c>
      <c r="M3245" s="80">
        <v>100</v>
      </c>
      <c r="N3245" s="80">
        <v>19.182435999999999</v>
      </c>
      <c r="O3245" s="80">
        <v>-72.434515000000005</v>
      </c>
      <c r="P3245" s="80" t="s">
        <v>195</v>
      </c>
      <c r="Q3245" s="80">
        <v>0</v>
      </c>
      <c r="R3245" s="80">
        <v>25.14509</v>
      </c>
      <c r="S3245" s="80">
        <v>-80.396960000000007</v>
      </c>
      <c r="T3245" s="80">
        <v>2277049.9500000002</v>
      </c>
      <c r="U3245" s="91">
        <f>Table1[[#This Row],[Distribution Amount (Dollars)]]/Table1[[#This Row],[NEWdatediff]]</f>
        <v>455409.99000000005</v>
      </c>
      <c r="V3245" s="82" t="s">
        <v>2818</v>
      </c>
      <c r="W3245" s="82" t="s">
        <v>71</v>
      </c>
      <c r="X3245" s="82" t="s">
        <v>2819</v>
      </c>
      <c r="Y3245" s="82" t="s">
        <v>2820</v>
      </c>
      <c r="Z3245" s="82">
        <v>1</v>
      </c>
      <c r="AA3245" s="82" t="s">
        <v>210</v>
      </c>
      <c r="AB3245" s="82" t="s">
        <v>2821</v>
      </c>
      <c r="AC3245" s="82" t="s">
        <v>2822</v>
      </c>
      <c r="AD3245" s="82" t="s">
        <v>194</v>
      </c>
      <c r="AE3245" s="82" t="s">
        <v>2823</v>
      </c>
      <c r="AH3245" s="82" t="s">
        <v>2824</v>
      </c>
      <c r="AI3245" s="82" t="s">
        <v>2825</v>
      </c>
      <c r="AM3245" s="82" t="s">
        <v>2826</v>
      </c>
      <c r="AN3245" s="82" t="s">
        <v>76</v>
      </c>
      <c r="AO3245" s="82" t="s">
        <v>2827</v>
      </c>
      <c r="AP3245" s="82">
        <v>6505857</v>
      </c>
      <c r="AQ3245" s="82" t="s">
        <v>78</v>
      </c>
      <c r="AR3245" s="82" t="s">
        <v>4274</v>
      </c>
      <c r="AS3245" s="84">
        <v>42461</v>
      </c>
      <c r="AT3245" s="85">
        <v>2016</v>
      </c>
      <c r="AU3245" s="82" t="s">
        <v>4278</v>
      </c>
      <c r="AV3245" s="84">
        <v>43921</v>
      </c>
      <c r="AW3245" s="85">
        <v>2020</v>
      </c>
      <c r="AX3245" s="85">
        <f>Table1[[#This Row],[End TEST]]-Table1[[#This Row],[Start TEST]]</f>
        <v>4</v>
      </c>
      <c r="AY3245" s="85">
        <f>Table1[[#This Row],[TEST_Diff]]+1</f>
        <v>5</v>
      </c>
      <c r="AZ3245" s="92">
        <f>DATEDIF(Table1[[#This Row],[Start Year]],Table1[[#This Row],[End Year]],"d") / 365</f>
        <v>4</v>
      </c>
      <c r="BA3245" s="82">
        <v>58397</v>
      </c>
      <c r="BB3245" s="82">
        <v>37057</v>
      </c>
      <c r="BC3245" s="82" t="s">
        <v>2828</v>
      </c>
      <c r="BD3245" s="82">
        <v>1</v>
      </c>
      <c r="BE3245" s="82">
        <v>1</v>
      </c>
      <c r="BH3245" s="82">
        <v>1</v>
      </c>
      <c r="BI3245" s="82">
        <v>1</v>
      </c>
      <c r="BJ3245" s="82">
        <v>1</v>
      </c>
      <c r="BK3245" s="82">
        <v>1</v>
      </c>
      <c r="BP3245" s="82">
        <v>1</v>
      </c>
      <c r="BW3245" s="82" t="s">
        <v>2829</v>
      </c>
    </row>
    <row r="3246" spans="1:75" x14ac:dyDescent="0.5">
      <c r="A3246" s="82">
        <v>314</v>
      </c>
      <c r="B3246" s="82" t="s">
        <v>1968</v>
      </c>
      <c r="D3246" s="90">
        <v>43537</v>
      </c>
      <c r="E3246" s="90" t="s">
        <v>1969</v>
      </c>
      <c r="F3246" s="90"/>
      <c r="G3246" s="82" t="s">
        <v>1969</v>
      </c>
      <c r="H3246" s="82" t="s">
        <v>1970</v>
      </c>
      <c r="I3246" s="80" t="s">
        <v>1975</v>
      </c>
      <c r="J3246" s="80">
        <v>50</v>
      </c>
      <c r="K3246" s="80">
        <v>1</v>
      </c>
      <c r="L3246" s="80" t="s">
        <v>194</v>
      </c>
      <c r="M3246" s="80">
        <v>100</v>
      </c>
      <c r="N3246" s="80">
        <v>19.182435999999999</v>
      </c>
      <c r="O3246" s="80">
        <v>-72.434515000000005</v>
      </c>
      <c r="P3246" s="80" t="s">
        <v>195</v>
      </c>
      <c r="Q3246" s="80">
        <v>0</v>
      </c>
      <c r="R3246" s="80">
        <v>25.14509</v>
      </c>
      <c r="S3246" s="80">
        <v>-80.396960000000007</v>
      </c>
      <c r="T3246" s="80">
        <v>550439.5</v>
      </c>
      <c r="U3246" s="91">
        <f>Table1[[#This Row],[Distribution Amount (Dollars)]]/Table1[[#This Row],[NEWdatediff]]</f>
        <v>183479.83333333334</v>
      </c>
      <c r="V3246" s="82" t="s">
        <v>637</v>
      </c>
      <c r="W3246" s="82" t="s">
        <v>71</v>
      </c>
      <c r="X3246" s="82" t="s">
        <v>1971</v>
      </c>
      <c r="Y3246" s="82" t="s">
        <v>1972</v>
      </c>
      <c r="Z3246" s="82">
        <v>0</v>
      </c>
      <c r="AB3246" s="82" t="s">
        <v>236</v>
      </c>
      <c r="AC3246" s="82" t="s">
        <v>1973</v>
      </c>
      <c r="AD3246" s="82" t="s">
        <v>194</v>
      </c>
      <c r="AE3246" s="82" t="s">
        <v>1298</v>
      </c>
      <c r="AN3246" s="82" t="s">
        <v>76</v>
      </c>
      <c r="AO3246" s="82" t="s">
        <v>1974</v>
      </c>
      <c r="AP3246" s="82">
        <v>1100879</v>
      </c>
      <c r="AQ3246" s="82" t="s">
        <v>78</v>
      </c>
      <c r="AR3246" s="82" t="s">
        <v>4275</v>
      </c>
      <c r="AS3246" s="84">
        <v>42885</v>
      </c>
      <c r="AT3246" s="85">
        <v>2017</v>
      </c>
      <c r="AU3246" s="82" t="s">
        <v>4278</v>
      </c>
      <c r="AV3246" s="84">
        <v>43829</v>
      </c>
      <c r="AW3246" s="85">
        <v>2019</v>
      </c>
      <c r="AX3246" s="85">
        <f>Table1[[#This Row],[End TEST]]-Table1[[#This Row],[Start TEST]]</f>
        <v>2</v>
      </c>
      <c r="AY3246" s="85">
        <f>Table1[[#This Row],[TEST_Diff]]+1</f>
        <v>3</v>
      </c>
      <c r="AZ3246" s="92">
        <f>DATEDIF(Table1[[#This Row],[Start Year]],Table1[[#This Row],[End Year]],"d") / 365</f>
        <v>2.5863013698630137</v>
      </c>
      <c r="BD3246" s="82">
        <v>1</v>
      </c>
      <c r="BE3246" s="82">
        <v>1</v>
      </c>
      <c r="BF3246" s="82">
        <v>1</v>
      </c>
      <c r="BG3246" s="82">
        <v>1</v>
      </c>
      <c r="BH3246" s="82">
        <v>1</v>
      </c>
      <c r="BI3246" s="82">
        <v>1</v>
      </c>
      <c r="BJ3246" s="82">
        <v>1</v>
      </c>
      <c r="BK3246" s="82">
        <v>1</v>
      </c>
      <c r="BL3246" s="82">
        <v>1</v>
      </c>
      <c r="BM3246" s="82">
        <v>1</v>
      </c>
    </row>
    <row r="3247" spans="1:75" x14ac:dyDescent="0.5">
      <c r="A3247" s="82">
        <v>314</v>
      </c>
      <c r="B3247" s="82" t="s">
        <v>1968</v>
      </c>
      <c r="D3247" s="90">
        <v>43537</v>
      </c>
      <c r="E3247" s="90" t="s">
        <v>1969</v>
      </c>
      <c r="F3247" s="90"/>
      <c r="G3247" s="82" t="s">
        <v>1969</v>
      </c>
      <c r="H3247" s="82" t="s">
        <v>1970</v>
      </c>
      <c r="I3247" s="80" t="s">
        <v>67</v>
      </c>
      <c r="J3247" s="80">
        <v>50</v>
      </c>
      <c r="K3247" s="80">
        <v>1</v>
      </c>
      <c r="L3247" s="80" t="s">
        <v>194</v>
      </c>
      <c r="M3247" s="80">
        <v>100</v>
      </c>
      <c r="N3247" s="80">
        <v>19.182435999999999</v>
      </c>
      <c r="O3247" s="80">
        <v>-72.434515000000005</v>
      </c>
      <c r="P3247" s="80" t="s">
        <v>195</v>
      </c>
      <c r="Q3247" s="80">
        <v>0</v>
      </c>
      <c r="R3247" s="80">
        <v>25.14509</v>
      </c>
      <c r="S3247" s="80">
        <v>-80.396960000000007</v>
      </c>
      <c r="T3247" s="80">
        <v>550439.5</v>
      </c>
      <c r="U3247" s="91">
        <f>Table1[[#This Row],[Distribution Amount (Dollars)]]/Table1[[#This Row],[NEWdatediff]]</f>
        <v>183479.83333333334</v>
      </c>
      <c r="V3247" s="82" t="s">
        <v>637</v>
      </c>
      <c r="W3247" s="82" t="s">
        <v>71</v>
      </c>
      <c r="X3247" s="82" t="s">
        <v>1971</v>
      </c>
      <c r="Y3247" s="82" t="s">
        <v>1972</v>
      </c>
      <c r="Z3247" s="82">
        <v>0</v>
      </c>
      <c r="AB3247" s="82" t="s">
        <v>236</v>
      </c>
      <c r="AC3247" s="82" t="s">
        <v>1973</v>
      </c>
      <c r="AD3247" s="82" t="s">
        <v>194</v>
      </c>
      <c r="AE3247" s="82" t="s">
        <v>1298</v>
      </c>
      <c r="AN3247" s="82" t="s">
        <v>76</v>
      </c>
      <c r="AO3247" s="82" t="s">
        <v>1974</v>
      </c>
      <c r="AP3247" s="82">
        <v>1100879</v>
      </c>
      <c r="AQ3247" s="82" t="s">
        <v>78</v>
      </c>
      <c r="AR3247" s="82" t="s">
        <v>4275</v>
      </c>
      <c r="AS3247" s="84">
        <v>42885</v>
      </c>
      <c r="AT3247" s="85">
        <v>2017</v>
      </c>
      <c r="AU3247" s="82" t="s">
        <v>4278</v>
      </c>
      <c r="AV3247" s="84">
        <v>43829</v>
      </c>
      <c r="AW3247" s="85">
        <v>2019</v>
      </c>
      <c r="AX3247" s="85">
        <f>Table1[[#This Row],[End TEST]]-Table1[[#This Row],[Start TEST]]</f>
        <v>2</v>
      </c>
      <c r="AY3247" s="85">
        <f>Table1[[#This Row],[TEST_Diff]]+1</f>
        <v>3</v>
      </c>
      <c r="AZ3247" s="92">
        <f>DATEDIF(Table1[[#This Row],[Start Year]],Table1[[#This Row],[End Year]],"d") / 365</f>
        <v>2.5863013698630137</v>
      </c>
      <c r="BD3247" s="82">
        <v>1</v>
      </c>
      <c r="BE3247" s="82">
        <v>1</v>
      </c>
      <c r="BF3247" s="82">
        <v>1</v>
      </c>
      <c r="BG3247" s="82">
        <v>1</v>
      </c>
      <c r="BH3247" s="82">
        <v>1</v>
      </c>
      <c r="BI3247" s="82">
        <v>1</v>
      </c>
      <c r="BJ3247" s="82">
        <v>1</v>
      </c>
      <c r="BK3247" s="82">
        <v>1</v>
      </c>
      <c r="BL3247" s="82">
        <v>1</v>
      </c>
      <c r="BM3247" s="82">
        <v>1</v>
      </c>
    </row>
    <row r="3248" spans="1:75" x14ac:dyDescent="0.5">
      <c r="A3248" s="82">
        <v>315</v>
      </c>
      <c r="B3248" s="82" t="s">
        <v>968</v>
      </c>
      <c r="D3248" s="90">
        <v>43537</v>
      </c>
      <c r="E3248" s="90" t="s">
        <v>969</v>
      </c>
      <c r="F3248" s="90"/>
      <c r="G3248" s="82" t="s">
        <v>969</v>
      </c>
      <c r="H3248" s="82" t="s">
        <v>970</v>
      </c>
      <c r="K3248" s="80">
        <v>1</v>
      </c>
      <c r="L3248" s="80" t="s">
        <v>194</v>
      </c>
      <c r="M3248" s="80">
        <v>100</v>
      </c>
      <c r="N3248" s="80">
        <v>19.182435999999999</v>
      </c>
      <c r="O3248" s="80">
        <v>-72.434515000000005</v>
      </c>
      <c r="P3248" s="80" t="s">
        <v>195</v>
      </c>
      <c r="Q3248" s="80">
        <v>0</v>
      </c>
      <c r="R3248" s="80">
        <v>25.14509</v>
      </c>
      <c r="S3248" s="80">
        <v>-80.396960000000007</v>
      </c>
      <c r="U3248" s="91">
        <f>Table1[[#This Row],[Distribution Amount (Dollars)]]/Table1[[#This Row],[NEWdatediff]]</f>
        <v>0</v>
      </c>
      <c r="V3248" s="82" t="s">
        <v>971</v>
      </c>
      <c r="W3248" s="82" t="s">
        <v>71</v>
      </c>
      <c r="Z3248" s="82">
        <v>0</v>
      </c>
      <c r="AB3248" s="82" t="s">
        <v>236</v>
      </c>
      <c r="AC3248" s="82" t="s">
        <v>972</v>
      </c>
      <c r="AD3248" s="82" t="s">
        <v>194</v>
      </c>
      <c r="AE3248" s="82" t="s">
        <v>973</v>
      </c>
      <c r="AN3248" s="82" t="s">
        <v>76</v>
      </c>
      <c r="AQ3248" s="82" t="s">
        <v>78</v>
      </c>
      <c r="AR3248" s="82" t="s">
        <v>4274</v>
      </c>
      <c r="AS3248" s="84">
        <v>42681</v>
      </c>
      <c r="AT3248" s="85">
        <v>2016</v>
      </c>
      <c r="AU3248" s="82" t="s">
        <v>4278</v>
      </c>
      <c r="AV3248" s="84">
        <v>43465</v>
      </c>
      <c r="AW3248" s="85">
        <v>2018</v>
      </c>
      <c r="AX3248" s="85">
        <f>Table1[[#This Row],[End TEST]]-Table1[[#This Row],[Start TEST]]</f>
        <v>2</v>
      </c>
      <c r="AY3248" s="85">
        <f>Table1[[#This Row],[TEST_Diff]]+1</f>
        <v>3</v>
      </c>
      <c r="AZ3248" s="92">
        <f>DATEDIF(Table1[[#This Row],[Start Year]],Table1[[#This Row],[End Year]],"d") / 365</f>
        <v>2.1479452054794521</v>
      </c>
      <c r="BD3248" s="82">
        <v>1</v>
      </c>
      <c r="BE3248" s="82">
        <v>1</v>
      </c>
      <c r="BF3248" s="82">
        <v>1</v>
      </c>
      <c r="BG3248" s="82">
        <v>1</v>
      </c>
      <c r="BH3248" s="82">
        <v>1</v>
      </c>
      <c r="BI3248" s="82">
        <v>1</v>
      </c>
      <c r="BJ3248" s="82">
        <v>1</v>
      </c>
      <c r="BK3248" s="82">
        <v>1</v>
      </c>
      <c r="BL3248" s="82">
        <v>1</v>
      </c>
      <c r="BM3248" s="82">
        <v>1</v>
      </c>
      <c r="BQ3248" s="82">
        <v>1</v>
      </c>
      <c r="BT3248" s="82">
        <v>1</v>
      </c>
    </row>
    <row r="3249" spans="1:72" x14ac:dyDescent="0.5">
      <c r="A3249" s="82">
        <v>316</v>
      </c>
      <c r="B3249" s="82" t="s">
        <v>3160</v>
      </c>
      <c r="D3249" s="90">
        <v>43579</v>
      </c>
      <c r="E3249" s="90" t="s">
        <v>3161</v>
      </c>
      <c r="F3249" s="90"/>
      <c r="G3249" s="82" t="s">
        <v>3161</v>
      </c>
      <c r="H3249" s="82" t="s">
        <v>3162</v>
      </c>
      <c r="I3249" s="80" t="s">
        <v>67</v>
      </c>
      <c r="J3249" s="80">
        <v>26</v>
      </c>
      <c r="K3249" s="80">
        <v>1</v>
      </c>
      <c r="L3249" s="80" t="s">
        <v>194</v>
      </c>
      <c r="M3249" s="80">
        <v>100</v>
      </c>
      <c r="N3249" s="80">
        <v>19.182435999999999</v>
      </c>
      <c r="O3249" s="80">
        <v>-72.434515000000005</v>
      </c>
      <c r="P3249" s="80" t="s">
        <v>195</v>
      </c>
      <c r="Q3249" s="80">
        <v>0</v>
      </c>
      <c r="R3249" s="80">
        <v>25.14509</v>
      </c>
      <c r="S3249" s="80">
        <v>-80.396960000000007</v>
      </c>
      <c r="T3249" s="80">
        <v>2146441.44</v>
      </c>
      <c r="U3249" s="91">
        <f>Table1[[#This Row],[Distribution Amount (Dollars)]]/Table1[[#This Row],[NEWdatediff]]</f>
        <v>429288.288</v>
      </c>
      <c r="V3249" s="82" t="s">
        <v>196</v>
      </c>
      <c r="W3249" s="82" t="s">
        <v>71</v>
      </c>
      <c r="X3249" s="82" t="s">
        <v>3163</v>
      </c>
      <c r="Y3249" s="82" t="s">
        <v>182</v>
      </c>
      <c r="Z3249" s="82">
        <v>1</v>
      </c>
      <c r="AA3249" s="82" t="s">
        <v>210</v>
      </c>
      <c r="AB3249" s="82" t="s">
        <v>236</v>
      </c>
      <c r="AC3249" s="82" t="s">
        <v>200</v>
      </c>
      <c r="AD3249" s="82" t="s">
        <v>194</v>
      </c>
      <c r="AE3249" s="82" t="s">
        <v>3164</v>
      </c>
      <c r="AN3249" s="82" t="s">
        <v>76</v>
      </c>
      <c r="AO3249" s="82" t="s">
        <v>3165</v>
      </c>
      <c r="AP3249" s="82">
        <v>8255544</v>
      </c>
      <c r="AQ3249" s="82" t="s">
        <v>78</v>
      </c>
      <c r="AR3249" s="82" t="s">
        <v>4274</v>
      </c>
      <c r="AS3249" s="84">
        <v>42727</v>
      </c>
      <c r="AT3249" s="85">
        <v>2016</v>
      </c>
      <c r="AU3249" s="82" t="s">
        <v>4278</v>
      </c>
      <c r="AV3249" s="84">
        <v>44012</v>
      </c>
      <c r="AW3249" s="85">
        <v>2020</v>
      </c>
      <c r="AX3249" s="85">
        <f>Table1[[#This Row],[End TEST]]-Table1[[#This Row],[Start TEST]]</f>
        <v>4</v>
      </c>
      <c r="AY3249" s="85">
        <f>Table1[[#This Row],[TEST_Diff]]+1</f>
        <v>5</v>
      </c>
      <c r="AZ3249" s="92">
        <f>DATEDIF(Table1[[#This Row],[Start Year]],Table1[[#This Row],[End Year]],"d") / 365</f>
        <v>3.5205479452054793</v>
      </c>
      <c r="BD3249" s="82">
        <v>1</v>
      </c>
      <c r="BE3249" s="82">
        <v>1</v>
      </c>
      <c r="BF3249" s="82">
        <v>1</v>
      </c>
      <c r="BG3249" s="82">
        <v>1</v>
      </c>
      <c r="BH3249" s="82">
        <v>1</v>
      </c>
      <c r="BI3249" s="82">
        <v>1</v>
      </c>
      <c r="BJ3249" s="82">
        <v>1</v>
      </c>
      <c r="BK3249" s="82">
        <v>1</v>
      </c>
      <c r="BP3249" s="82">
        <v>1</v>
      </c>
    </row>
    <row r="3250" spans="1:72" x14ac:dyDescent="0.5">
      <c r="A3250" s="82">
        <v>316</v>
      </c>
      <c r="B3250" s="82" t="s">
        <v>3160</v>
      </c>
      <c r="D3250" s="90">
        <v>43579</v>
      </c>
      <c r="E3250" s="90" t="s">
        <v>3161</v>
      </c>
      <c r="F3250" s="90"/>
      <c r="G3250" s="82" t="s">
        <v>3161</v>
      </c>
      <c r="H3250" s="82" t="s">
        <v>3162</v>
      </c>
      <c r="I3250" s="80" t="s">
        <v>129</v>
      </c>
      <c r="J3250" s="80">
        <v>47</v>
      </c>
      <c r="K3250" s="80">
        <v>1</v>
      </c>
      <c r="L3250" s="80" t="s">
        <v>194</v>
      </c>
      <c r="M3250" s="80">
        <v>100</v>
      </c>
      <c r="N3250" s="80">
        <v>19.182435999999999</v>
      </c>
      <c r="O3250" s="80">
        <v>-72.434515000000005</v>
      </c>
      <c r="P3250" s="80" t="s">
        <v>195</v>
      </c>
      <c r="Q3250" s="80">
        <v>0</v>
      </c>
      <c r="R3250" s="80">
        <v>25.14509</v>
      </c>
      <c r="S3250" s="80">
        <v>-80.396960000000007</v>
      </c>
      <c r="T3250" s="80">
        <v>3880105.68</v>
      </c>
      <c r="U3250" s="91">
        <f>Table1[[#This Row],[Distribution Amount (Dollars)]]/Table1[[#This Row],[NEWdatediff]]</f>
        <v>776021.13600000006</v>
      </c>
      <c r="V3250" s="82" t="s">
        <v>196</v>
      </c>
      <c r="W3250" s="82" t="s">
        <v>71</v>
      </c>
      <c r="X3250" s="82" t="s">
        <v>3163</v>
      </c>
      <c r="Y3250" s="82" t="s">
        <v>182</v>
      </c>
      <c r="Z3250" s="82">
        <v>1</v>
      </c>
      <c r="AA3250" s="82" t="s">
        <v>210</v>
      </c>
      <c r="AB3250" s="82" t="s">
        <v>236</v>
      </c>
      <c r="AC3250" s="82" t="s">
        <v>200</v>
      </c>
      <c r="AD3250" s="82" t="s">
        <v>194</v>
      </c>
      <c r="AE3250" s="82" t="s">
        <v>3164</v>
      </c>
      <c r="AN3250" s="82" t="s">
        <v>76</v>
      </c>
      <c r="AO3250" s="82" t="s">
        <v>3165</v>
      </c>
      <c r="AP3250" s="82">
        <v>8255544</v>
      </c>
      <c r="AQ3250" s="82" t="s">
        <v>78</v>
      </c>
      <c r="AR3250" s="82" t="s">
        <v>4274</v>
      </c>
      <c r="AS3250" s="84">
        <v>42727</v>
      </c>
      <c r="AT3250" s="85">
        <v>2016</v>
      </c>
      <c r="AU3250" s="82" t="s">
        <v>4278</v>
      </c>
      <c r="AV3250" s="84">
        <v>44012</v>
      </c>
      <c r="AW3250" s="85">
        <v>2020</v>
      </c>
      <c r="AX3250" s="85">
        <f>Table1[[#This Row],[End TEST]]-Table1[[#This Row],[Start TEST]]</f>
        <v>4</v>
      </c>
      <c r="AY3250" s="85">
        <f>Table1[[#This Row],[TEST_Diff]]+1</f>
        <v>5</v>
      </c>
      <c r="AZ3250" s="92">
        <f>DATEDIF(Table1[[#This Row],[Start Year]],Table1[[#This Row],[End Year]],"d") / 365</f>
        <v>3.5205479452054793</v>
      </c>
      <c r="BD3250" s="82">
        <v>1</v>
      </c>
      <c r="BE3250" s="82">
        <v>1</v>
      </c>
      <c r="BF3250" s="82">
        <v>1</v>
      </c>
      <c r="BG3250" s="82">
        <v>1</v>
      </c>
      <c r="BH3250" s="82">
        <v>1</v>
      </c>
      <c r="BI3250" s="82">
        <v>1</v>
      </c>
      <c r="BJ3250" s="82">
        <v>1</v>
      </c>
      <c r="BK3250" s="82">
        <v>1</v>
      </c>
      <c r="BP3250" s="82">
        <v>1</v>
      </c>
    </row>
    <row r="3251" spans="1:72" x14ac:dyDescent="0.5">
      <c r="A3251" s="82">
        <v>316</v>
      </c>
      <c r="B3251" s="82" t="s">
        <v>3160</v>
      </c>
      <c r="D3251" s="90">
        <v>43579</v>
      </c>
      <c r="E3251" s="90" t="s">
        <v>3161</v>
      </c>
      <c r="F3251" s="90"/>
      <c r="G3251" s="82" t="s">
        <v>3161</v>
      </c>
      <c r="H3251" s="82" t="s">
        <v>3162</v>
      </c>
      <c r="I3251" s="80" t="s">
        <v>128</v>
      </c>
      <c r="J3251" s="80">
        <v>27</v>
      </c>
      <c r="K3251" s="80">
        <v>1</v>
      </c>
      <c r="L3251" s="80" t="s">
        <v>194</v>
      </c>
      <c r="M3251" s="80">
        <v>100</v>
      </c>
      <c r="N3251" s="80">
        <v>19.182435999999999</v>
      </c>
      <c r="O3251" s="80">
        <v>-72.434515000000005</v>
      </c>
      <c r="P3251" s="80" t="s">
        <v>195</v>
      </c>
      <c r="Q3251" s="80">
        <v>0</v>
      </c>
      <c r="R3251" s="80">
        <v>25.14509</v>
      </c>
      <c r="S3251" s="80">
        <v>-80.396960000000007</v>
      </c>
      <c r="T3251" s="80">
        <v>2228996.88</v>
      </c>
      <c r="U3251" s="91">
        <f>Table1[[#This Row],[Distribution Amount (Dollars)]]/Table1[[#This Row],[NEWdatediff]]</f>
        <v>445799.37599999999</v>
      </c>
      <c r="V3251" s="82" t="s">
        <v>196</v>
      </c>
      <c r="W3251" s="82" t="s">
        <v>71</v>
      </c>
      <c r="X3251" s="82" t="s">
        <v>3163</v>
      </c>
      <c r="Y3251" s="82" t="s">
        <v>182</v>
      </c>
      <c r="Z3251" s="82">
        <v>1</v>
      </c>
      <c r="AA3251" s="82" t="s">
        <v>210</v>
      </c>
      <c r="AB3251" s="82" t="s">
        <v>236</v>
      </c>
      <c r="AC3251" s="82" t="s">
        <v>200</v>
      </c>
      <c r="AD3251" s="82" t="s">
        <v>194</v>
      </c>
      <c r="AE3251" s="82" t="s">
        <v>3164</v>
      </c>
      <c r="AN3251" s="82" t="s">
        <v>76</v>
      </c>
      <c r="AO3251" s="82" t="s">
        <v>3165</v>
      </c>
      <c r="AP3251" s="82">
        <v>8255544</v>
      </c>
      <c r="AQ3251" s="82" t="s">
        <v>78</v>
      </c>
      <c r="AR3251" s="82" t="s">
        <v>4274</v>
      </c>
      <c r="AS3251" s="84">
        <v>42727</v>
      </c>
      <c r="AT3251" s="85">
        <v>2016</v>
      </c>
      <c r="AU3251" s="82" t="s">
        <v>4278</v>
      </c>
      <c r="AV3251" s="84">
        <v>44012</v>
      </c>
      <c r="AW3251" s="85">
        <v>2020</v>
      </c>
      <c r="AX3251" s="85">
        <f>Table1[[#This Row],[End TEST]]-Table1[[#This Row],[Start TEST]]</f>
        <v>4</v>
      </c>
      <c r="AY3251" s="85">
        <f>Table1[[#This Row],[TEST_Diff]]+1</f>
        <v>5</v>
      </c>
      <c r="AZ3251" s="92">
        <f>DATEDIF(Table1[[#This Row],[Start Year]],Table1[[#This Row],[End Year]],"d") / 365</f>
        <v>3.5205479452054793</v>
      </c>
      <c r="BD3251" s="82">
        <v>1</v>
      </c>
      <c r="BE3251" s="82">
        <v>1</v>
      </c>
      <c r="BF3251" s="82">
        <v>1</v>
      </c>
      <c r="BG3251" s="82">
        <v>1</v>
      </c>
      <c r="BH3251" s="82">
        <v>1</v>
      </c>
      <c r="BI3251" s="82">
        <v>1</v>
      </c>
      <c r="BJ3251" s="82">
        <v>1</v>
      </c>
      <c r="BK3251" s="82">
        <v>1</v>
      </c>
      <c r="BP3251" s="82">
        <v>1</v>
      </c>
    </row>
    <row r="3252" spans="1:72" x14ac:dyDescent="0.5">
      <c r="A3252" s="82">
        <v>317</v>
      </c>
      <c r="B3252" s="82" t="s">
        <v>3615</v>
      </c>
      <c r="D3252" s="90">
        <v>43563</v>
      </c>
      <c r="E3252" s="90" t="s">
        <v>3616</v>
      </c>
      <c r="F3252" s="90"/>
      <c r="G3252" s="82" t="s">
        <v>3616</v>
      </c>
      <c r="H3252" s="82" t="s">
        <v>3617</v>
      </c>
      <c r="I3252" s="80" t="s">
        <v>128</v>
      </c>
      <c r="J3252" s="80">
        <v>100</v>
      </c>
      <c r="K3252" s="80">
        <v>1</v>
      </c>
      <c r="L3252" s="80" t="s">
        <v>194</v>
      </c>
      <c r="M3252" s="80">
        <v>100</v>
      </c>
      <c r="N3252" s="80">
        <v>19.182435999999999</v>
      </c>
      <c r="O3252" s="80">
        <v>-72.434515000000005</v>
      </c>
      <c r="P3252" s="80" t="s">
        <v>195</v>
      </c>
      <c r="Q3252" s="80">
        <v>0</v>
      </c>
      <c r="R3252" s="80">
        <v>25.14509</v>
      </c>
      <c r="S3252" s="80">
        <v>-80.396960000000007</v>
      </c>
      <c r="T3252" s="80">
        <v>4000000</v>
      </c>
      <c r="U3252" s="91">
        <f>Table1[[#This Row],[Distribution Amount (Dollars)]]/Table1[[#This Row],[NEWdatediff]]</f>
        <v>1333333.3333333333</v>
      </c>
      <c r="V3252" s="82" t="s">
        <v>196</v>
      </c>
      <c r="W3252" s="82" t="s">
        <v>71</v>
      </c>
      <c r="X3252" s="82" t="s">
        <v>3618</v>
      </c>
      <c r="Y3252" s="82" t="s">
        <v>182</v>
      </c>
      <c r="Z3252" s="82">
        <v>1</v>
      </c>
      <c r="AB3252" s="82" t="s">
        <v>236</v>
      </c>
      <c r="AC3252" s="82" t="s">
        <v>200</v>
      </c>
      <c r="AD3252" s="82" t="s">
        <v>194</v>
      </c>
      <c r="AE3252" s="82" t="s">
        <v>3619</v>
      </c>
      <c r="AN3252" s="82" t="s">
        <v>76</v>
      </c>
      <c r="AP3252" s="82">
        <v>4000000</v>
      </c>
      <c r="AQ3252" s="82" t="s">
        <v>78</v>
      </c>
      <c r="AR3252" s="82" t="s">
        <v>4274</v>
      </c>
      <c r="AS3252" s="84">
        <v>42826</v>
      </c>
      <c r="AT3252" s="85">
        <v>2017</v>
      </c>
      <c r="AU3252" s="82" t="s">
        <v>4278</v>
      </c>
      <c r="AV3252" s="84">
        <v>43555</v>
      </c>
      <c r="AW3252" s="85">
        <v>2019</v>
      </c>
      <c r="AX3252" s="85">
        <f>Table1[[#This Row],[End TEST]]-Table1[[#This Row],[Start TEST]]</f>
        <v>2</v>
      </c>
      <c r="AY3252" s="85">
        <f>Table1[[#This Row],[TEST_Diff]]+1</f>
        <v>3</v>
      </c>
      <c r="AZ3252" s="92">
        <f>DATEDIF(Table1[[#This Row],[Start Year]],Table1[[#This Row],[End Year]],"d") / 365</f>
        <v>1.9972602739726026</v>
      </c>
      <c r="BD3252" s="82">
        <v>1</v>
      </c>
      <c r="BE3252" s="82">
        <v>1</v>
      </c>
      <c r="BF3252" s="82">
        <v>1</v>
      </c>
      <c r="BG3252" s="82">
        <v>1</v>
      </c>
      <c r="BH3252" s="82">
        <v>1</v>
      </c>
      <c r="BI3252" s="82">
        <v>1</v>
      </c>
      <c r="BJ3252" s="82">
        <v>1</v>
      </c>
      <c r="BK3252" s="82">
        <v>1</v>
      </c>
      <c r="BL3252" s="82">
        <v>1</v>
      </c>
      <c r="BM3252" s="82">
        <v>1</v>
      </c>
      <c r="BQ3252" s="82">
        <v>1</v>
      </c>
      <c r="BT3252" s="82">
        <v>1</v>
      </c>
    </row>
    <row r="3253" spans="1:72" x14ac:dyDescent="0.5">
      <c r="A3253" s="82">
        <v>318</v>
      </c>
      <c r="B3253" s="82" t="s">
        <v>191</v>
      </c>
      <c r="D3253" s="90">
        <v>43537</v>
      </c>
      <c r="E3253" s="90" t="s">
        <v>4904</v>
      </c>
      <c r="F3253" s="90"/>
      <c r="G3253" s="82" t="s">
        <v>192</v>
      </c>
      <c r="H3253" s="82" t="s">
        <v>193</v>
      </c>
      <c r="I3253" s="80" t="s">
        <v>128</v>
      </c>
      <c r="J3253" s="80">
        <v>40</v>
      </c>
      <c r="K3253" s="80">
        <v>1</v>
      </c>
      <c r="L3253" s="80" t="s">
        <v>194</v>
      </c>
      <c r="M3253" s="80">
        <v>100</v>
      </c>
      <c r="N3253" s="80">
        <v>19.182435999999999</v>
      </c>
      <c r="O3253" s="80">
        <v>-72.434515000000005</v>
      </c>
      <c r="P3253" s="80" t="s">
        <v>195</v>
      </c>
      <c r="Q3253" s="80">
        <v>0</v>
      </c>
      <c r="R3253" s="80">
        <v>25.14509</v>
      </c>
      <c r="S3253" s="80">
        <v>-80.396960000000007</v>
      </c>
      <c r="T3253" s="80">
        <v>1377964.4</v>
      </c>
      <c r="U3253" s="91">
        <f>Table1[[#This Row],[Distribution Amount (Dollars)]]/Table1[[#This Row],[NEWdatediff]]</f>
        <v>459321.46666666662</v>
      </c>
      <c r="V3253" s="82" t="s">
        <v>196</v>
      </c>
      <c r="W3253" s="82" t="s">
        <v>71</v>
      </c>
      <c r="X3253" s="82" t="s">
        <v>197</v>
      </c>
      <c r="Y3253" s="82" t="s">
        <v>198</v>
      </c>
      <c r="Z3253" s="82">
        <v>0</v>
      </c>
      <c r="AB3253" s="82" t="s">
        <v>199</v>
      </c>
      <c r="AC3253" s="82" t="s">
        <v>200</v>
      </c>
      <c r="AD3253" s="82" t="s">
        <v>194</v>
      </c>
      <c r="AE3253" s="82" t="s">
        <v>201</v>
      </c>
      <c r="AN3253" s="82" t="s">
        <v>76</v>
      </c>
      <c r="AP3253" s="82">
        <v>3444911</v>
      </c>
      <c r="AQ3253" s="82" t="s">
        <v>78</v>
      </c>
      <c r="AR3253" s="82" t="s">
        <v>4274</v>
      </c>
      <c r="AS3253" s="84">
        <v>42856</v>
      </c>
      <c r="AT3253" s="85">
        <v>2017</v>
      </c>
      <c r="AU3253" s="82" t="s">
        <v>4278</v>
      </c>
      <c r="AV3253" s="84">
        <v>43830</v>
      </c>
      <c r="AW3253" s="85">
        <v>2019</v>
      </c>
      <c r="AX3253" s="85">
        <f>Table1[[#This Row],[End TEST]]-Table1[[#This Row],[Start TEST]]</f>
        <v>2</v>
      </c>
      <c r="AY3253" s="85">
        <f>Table1[[#This Row],[TEST_Diff]]+1</f>
        <v>3</v>
      </c>
      <c r="AZ3253" s="92">
        <f>DATEDIF(Table1[[#This Row],[Start Year]],Table1[[#This Row],[End Year]],"d") / 365</f>
        <v>2.6684931506849314</v>
      </c>
      <c r="BA3253" s="82">
        <v>179750</v>
      </c>
      <c r="BC3253" s="82" t="s">
        <v>202</v>
      </c>
      <c r="BD3253" s="82">
        <v>1</v>
      </c>
      <c r="BE3253" s="82">
        <v>1</v>
      </c>
      <c r="BF3253" s="82">
        <v>1</v>
      </c>
      <c r="BG3253" s="82">
        <v>1</v>
      </c>
      <c r="BH3253" s="82">
        <v>1</v>
      </c>
      <c r="BI3253" s="82">
        <v>1</v>
      </c>
      <c r="BJ3253" s="82">
        <v>1</v>
      </c>
      <c r="BK3253" s="82">
        <v>1</v>
      </c>
    </row>
    <row r="3254" spans="1:72" x14ac:dyDescent="0.5">
      <c r="A3254" s="82">
        <v>318</v>
      </c>
      <c r="B3254" s="82" t="s">
        <v>191</v>
      </c>
      <c r="D3254" s="90">
        <v>43537</v>
      </c>
      <c r="E3254" s="90" t="s">
        <v>4904</v>
      </c>
      <c r="F3254" s="90"/>
      <c r="G3254" s="82" t="s">
        <v>192</v>
      </c>
      <c r="H3254" s="82" t="s">
        <v>193</v>
      </c>
      <c r="I3254" s="80" t="s">
        <v>129</v>
      </c>
      <c r="J3254" s="80">
        <v>60</v>
      </c>
      <c r="K3254" s="80">
        <v>1</v>
      </c>
      <c r="L3254" s="80" t="s">
        <v>194</v>
      </c>
      <c r="M3254" s="80">
        <v>100</v>
      </c>
      <c r="N3254" s="80">
        <v>19.182435999999999</v>
      </c>
      <c r="O3254" s="80">
        <v>-72.434515000000005</v>
      </c>
      <c r="P3254" s="80" t="s">
        <v>195</v>
      </c>
      <c r="Q3254" s="80">
        <v>0</v>
      </c>
      <c r="R3254" s="80">
        <v>25.14509</v>
      </c>
      <c r="S3254" s="80">
        <v>-80.396960000000007</v>
      </c>
      <c r="T3254" s="80">
        <v>2066946.6</v>
      </c>
      <c r="U3254" s="91">
        <f>Table1[[#This Row],[Distribution Amount (Dollars)]]/Table1[[#This Row],[NEWdatediff]]</f>
        <v>688982.20000000007</v>
      </c>
      <c r="V3254" s="82" t="s">
        <v>196</v>
      </c>
      <c r="W3254" s="82" t="s">
        <v>71</v>
      </c>
      <c r="X3254" s="82" t="s">
        <v>197</v>
      </c>
      <c r="Y3254" s="82" t="s">
        <v>198</v>
      </c>
      <c r="Z3254" s="82">
        <v>0</v>
      </c>
      <c r="AB3254" s="82" t="s">
        <v>199</v>
      </c>
      <c r="AC3254" s="82" t="s">
        <v>200</v>
      </c>
      <c r="AD3254" s="82" t="s">
        <v>194</v>
      </c>
      <c r="AE3254" s="82" t="s">
        <v>201</v>
      </c>
      <c r="AN3254" s="82" t="s">
        <v>76</v>
      </c>
      <c r="AP3254" s="82">
        <v>3444911</v>
      </c>
      <c r="AQ3254" s="82" t="s">
        <v>78</v>
      </c>
      <c r="AR3254" s="82" t="s">
        <v>4274</v>
      </c>
      <c r="AS3254" s="84">
        <v>42856</v>
      </c>
      <c r="AT3254" s="85">
        <v>2017</v>
      </c>
      <c r="AU3254" s="82" t="s">
        <v>4278</v>
      </c>
      <c r="AV3254" s="84">
        <v>43830</v>
      </c>
      <c r="AW3254" s="85">
        <v>2019</v>
      </c>
      <c r="AX3254" s="85">
        <f>Table1[[#This Row],[End TEST]]-Table1[[#This Row],[Start TEST]]</f>
        <v>2</v>
      </c>
      <c r="AY3254" s="85">
        <f>Table1[[#This Row],[TEST_Diff]]+1</f>
        <v>3</v>
      </c>
      <c r="AZ3254" s="92">
        <f>DATEDIF(Table1[[#This Row],[Start Year]],Table1[[#This Row],[End Year]],"d") / 365</f>
        <v>2.6684931506849314</v>
      </c>
      <c r="BA3254" s="82">
        <v>179750</v>
      </c>
      <c r="BC3254" s="82" t="s">
        <v>202</v>
      </c>
      <c r="BD3254" s="82">
        <v>1</v>
      </c>
      <c r="BE3254" s="82">
        <v>1</v>
      </c>
      <c r="BF3254" s="82">
        <v>1</v>
      </c>
      <c r="BG3254" s="82">
        <v>1</v>
      </c>
      <c r="BH3254" s="82">
        <v>1</v>
      </c>
      <c r="BI3254" s="82">
        <v>1</v>
      </c>
      <c r="BJ3254" s="82">
        <v>1</v>
      </c>
      <c r="BK3254" s="82">
        <v>1</v>
      </c>
    </row>
    <row r="3255" spans="1:72" x14ac:dyDescent="0.5">
      <c r="A3255" s="82">
        <v>319</v>
      </c>
      <c r="B3255" s="82" t="s">
        <v>2900</v>
      </c>
      <c r="D3255" s="90">
        <v>43563</v>
      </c>
      <c r="E3255" s="90" t="s">
        <v>2901</v>
      </c>
      <c r="F3255" s="90"/>
      <c r="G3255" s="82" t="s">
        <v>2901</v>
      </c>
      <c r="H3255" s="82" t="s">
        <v>2902</v>
      </c>
      <c r="K3255" s="80">
        <v>1</v>
      </c>
      <c r="L3255" s="80" t="s">
        <v>194</v>
      </c>
      <c r="M3255" s="80">
        <v>100</v>
      </c>
      <c r="N3255" s="80">
        <v>19.182435999999999</v>
      </c>
      <c r="O3255" s="80">
        <v>-72.434515000000005</v>
      </c>
      <c r="P3255" s="80" t="s">
        <v>195</v>
      </c>
      <c r="Q3255" s="80">
        <v>0</v>
      </c>
      <c r="R3255" s="80">
        <v>25.14509</v>
      </c>
      <c r="S3255" s="80">
        <v>-80.396960000000007</v>
      </c>
      <c r="T3255" s="80">
        <v>500000</v>
      </c>
      <c r="U3255" s="91">
        <f>Table1[[#This Row],[Distribution Amount (Dollars)]]/Table1[[#This Row],[NEWdatediff]]</f>
        <v>250000</v>
      </c>
      <c r="V3255" s="82" t="s">
        <v>2903</v>
      </c>
      <c r="W3255" s="82" t="s">
        <v>71</v>
      </c>
      <c r="X3255" s="82" t="s">
        <v>2904</v>
      </c>
      <c r="Y3255" s="82" t="s">
        <v>182</v>
      </c>
      <c r="Z3255" s="82">
        <v>1</v>
      </c>
      <c r="AB3255" s="82" t="s">
        <v>236</v>
      </c>
      <c r="AC3255" s="82" t="s">
        <v>2905</v>
      </c>
      <c r="AD3255" s="82" t="s">
        <v>194</v>
      </c>
      <c r="AE3255" s="82" t="s">
        <v>661</v>
      </c>
      <c r="AN3255" s="82" t="s">
        <v>76</v>
      </c>
      <c r="AP3255" s="82">
        <v>500000</v>
      </c>
      <c r="AQ3255" s="82" t="s">
        <v>78</v>
      </c>
      <c r="AR3255" s="82" t="s">
        <v>4274</v>
      </c>
      <c r="AS3255" s="84">
        <v>42948</v>
      </c>
      <c r="AT3255" s="85">
        <v>2017</v>
      </c>
      <c r="AU3255" s="82" t="s">
        <v>4278</v>
      </c>
      <c r="AV3255" s="84">
        <v>43190</v>
      </c>
      <c r="AW3255" s="85">
        <v>2018</v>
      </c>
      <c r="AX3255" s="85">
        <f>Table1[[#This Row],[End TEST]]-Table1[[#This Row],[Start TEST]]</f>
        <v>1</v>
      </c>
      <c r="AY3255" s="85">
        <f>Table1[[#This Row],[TEST_Diff]]+1</f>
        <v>2</v>
      </c>
      <c r="AZ3255" s="92">
        <f>DATEDIF(Table1[[#This Row],[Start Year]],Table1[[#This Row],[End Year]],"d") / 365</f>
        <v>0.66301369863013704</v>
      </c>
      <c r="BD3255" s="82">
        <v>1</v>
      </c>
      <c r="BE3255" s="82">
        <v>1</v>
      </c>
      <c r="BF3255" s="82">
        <v>1</v>
      </c>
      <c r="BG3255" s="82">
        <v>1</v>
      </c>
      <c r="BH3255" s="82">
        <v>1</v>
      </c>
      <c r="BI3255" s="82">
        <v>1</v>
      </c>
      <c r="BJ3255" s="82">
        <v>1</v>
      </c>
      <c r="BK3255" s="82">
        <v>1</v>
      </c>
      <c r="BL3255" s="82">
        <v>1</v>
      </c>
      <c r="BM3255" s="82">
        <v>1</v>
      </c>
    </row>
    <row r="3256" spans="1:72" x14ac:dyDescent="0.5">
      <c r="A3256" s="82">
        <v>320</v>
      </c>
      <c r="B3256" s="82" t="s">
        <v>1660</v>
      </c>
      <c r="D3256" s="90">
        <v>43545</v>
      </c>
      <c r="E3256" s="90" t="s">
        <v>1661</v>
      </c>
      <c r="F3256" s="90"/>
      <c r="G3256" s="82" t="s">
        <v>1661</v>
      </c>
      <c r="H3256" s="82" t="s">
        <v>1662</v>
      </c>
      <c r="I3256" s="80" t="s">
        <v>128</v>
      </c>
      <c r="J3256" s="80">
        <v>20</v>
      </c>
      <c r="K3256" s="80">
        <v>1</v>
      </c>
      <c r="L3256" s="80" t="s">
        <v>194</v>
      </c>
      <c r="M3256" s="80">
        <v>100</v>
      </c>
      <c r="N3256" s="80">
        <v>19.182435999999999</v>
      </c>
      <c r="O3256" s="80">
        <v>-72.434515000000005</v>
      </c>
      <c r="P3256" s="80" t="s">
        <v>195</v>
      </c>
      <c r="Q3256" s="80">
        <v>0</v>
      </c>
      <c r="R3256" s="80">
        <v>25.14509</v>
      </c>
      <c r="S3256" s="80">
        <v>-80.396960000000007</v>
      </c>
      <c r="T3256" s="80">
        <v>640000</v>
      </c>
      <c r="U3256" s="91">
        <f>Table1[[#This Row],[Distribution Amount (Dollars)]]/Table1[[#This Row],[NEWdatediff]]</f>
        <v>320000</v>
      </c>
      <c r="V3256" s="82" t="s">
        <v>656</v>
      </c>
      <c r="W3256" s="82" t="s">
        <v>71</v>
      </c>
      <c r="X3256" s="82" t="s">
        <v>1663</v>
      </c>
      <c r="Y3256" s="82" t="s">
        <v>1664</v>
      </c>
      <c r="Z3256" s="82">
        <v>0</v>
      </c>
      <c r="AB3256" s="82" t="s">
        <v>1665</v>
      </c>
      <c r="AC3256" s="82" t="s">
        <v>660</v>
      </c>
      <c r="AD3256" s="82" t="s">
        <v>194</v>
      </c>
      <c r="AE3256" s="82" t="s">
        <v>1666</v>
      </c>
      <c r="AL3256" s="82" t="s">
        <v>215</v>
      </c>
      <c r="AM3256" s="82" t="s">
        <v>1667</v>
      </c>
      <c r="AN3256" s="82" t="s">
        <v>1668</v>
      </c>
      <c r="AO3256" s="82" t="s">
        <v>1669</v>
      </c>
      <c r="AP3256" s="82">
        <v>3200000</v>
      </c>
      <c r="AQ3256" s="82" t="s">
        <v>78</v>
      </c>
      <c r="AR3256" s="82" t="s">
        <v>4274</v>
      </c>
      <c r="AS3256" s="84">
        <v>42856</v>
      </c>
      <c r="AT3256" s="85">
        <v>2017</v>
      </c>
      <c r="AU3256" s="82" t="s">
        <v>4278</v>
      </c>
      <c r="AV3256" s="84">
        <v>43404</v>
      </c>
      <c r="AW3256" s="85">
        <v>2018</v>
      </c>
      <c r="AX3256" s="85">
        <f>Table1[[#This Row],[End TEST]]-Table1[[#This Row],[Start TEST]]</f>
        <v>1</v>
      </c>
      <c r="AY3256" s="85">
        <f>Table1[[#This Row],[TEST_Diff]]+1</f>
        <v>2</v>
      </c>
      <c r="AZ3256" s="92">
        <f>DATEDIF(Table1[[#This Row],[Start Year]],Table1[[#This Row],[End Year]],"d") / 365</f>
        <v>1.5013698630136987</v>
      </c>
      <c r="BD3256" s="82">
        <v>1</v>
      </c>
      <c r="BE3256" s="82">
        <v>1</v>
      </c>
      <c r="BF3256" s="82">
        <v>1</v>
      </c>
      <c r="BG3256" s="82">
        <v>1</v>
      </c>
      <c r="BH3256" s="82">
        <v>1</v>
      </c>
      <c r="BI3256" s="82">
        <v>1</v>
      </c>
      <c r="BJ3256" s="82">
        <v>1</v>
      </c>
      <c r="BK3256" s="82">
        <v>1</v>
      </c>
      <c r="BP3256" s="82">
        <v>1</v>
      </c>
    </row>
    <row r="3257" spans="1:72" x14ac:dyDescent="0.5">
      <c r="A3257" s="82">
        <v>320</v>
      </c>
      <c r="B3257" s="82" t="s">
        <v>1660</v>
      </c>
      <c r="D3257" s="90">
        <v>43545</v>
      </c>
      <c r="E3257" s="90" t="s">
        <v>1661</v>
      </c>
      <c r="F3257" s="90"/>
      <c r="G3257" s="82" t="s">
        <v>1661</v>
      </c>
      <c r="H3257" s="82" t="s">
        <v>1662</v>
      </c>
      <c r="I3257" s="80" t="s">
        <v>88</v>
      </c>
      <c r="J3257" s="80">
        <v>5</v>
      </c>
      <c r="K3257" s="80">
        <v>1</v>
      </c>
      <c r="L3257" s="80" t="s">
        <v>194</v>
      </c>
      <c r="M3257" s="80">
        <v>100</v>
      </c>
      <c r="N3257" s="80">
        <v>19.182435999999999</v>
      </c>
      <c r="O3257" s="80">
        <v>-72.434515000000005</v>
      </c>
      <c r="P3257" s="80" t="s">
        <v>195</v>
      </c>
      <c r="Q3257" s="80">
        <v>0</v>
      </c>
      <c r="R3257" s="80">
        <v>25.14509</v>
      </c>
      <c r="S3257" s="80">
        <v>-80.396960000000007</v>
      </c>
      <c r="T3257" s="80">
        <v>160000</v>
      </c>
      <c r="U3257" s="91">
        <f>Table1[[#This Row],[Distribution Amount (Dollars)]]/Table1[[#This Row],[NEWdatediff]]</f>
        <v>80000</v>
      </c>
      <c r="V3257" s="82" t="s">
        <v>656</v>
      </c>
      <c r="W3257" s="82" t="s">
        <v>71</v>
      </c>
      <c r="X3257" s="82" t="s">
        <v>1663</v>
      </c>
      <c r="Y3257" s="82" t="s">
        <v>1664</v>
      </c>
      <c r="Z3257" s="82">
        <v>0</v>
      </c>
      <c r="AB3257" s="82" t="s">
        <v>1665</v>
      </c>
      <c r="AC3257" s="82" t="s">
        <v>660</v>
      </c>
      <c r="AD3257" s="82" t="s">
        <v>194</v>
      </c>
      <c r="AE3257" s="82" t="s">
        <v>1666</v>
      </c>
      <c r="AL3257" s="82" t="s">
        <v>215</v>
      </c>
      <c r="AM3257" s="82" t="s">
        <v>1667</v>
      </c>
      <c r="AN3257" s="82" t="s">
        <v>1668</v>
      </c>
      <c r="AO3257" s="82" t="s">
        <v>1669</v>
      </c>
      <c r="AP3257" s="82">
        <v>3200000</v>
      </c>
      <c r="AQ3257" s="82" t="s">
        <v>78</v>
      </c>
      <c r="AR3257" s="82" t="s">
        <v>4274</v>
      </c>
      <c r="AS3257" s="84">
        <v>42856</v>
      </c>
      <c r="AT3257" s="85">
        <v>2017</v>
      </c>
      <c r="AU3257" s="82" t="s">
        <v>4278</v>
      </c>
      <c r="AV3257" s="84">
        <v>43404</v>
      </c>
      <c r="AW3257" s="85">
        <v>2018</v>
      </c>
      <c r="AX3257" s="85">
        <f>Table1[[#This Row],[End TEST]]-Table1[[#This Row],[Start TEST]]</f>
        <v>1</v>
      </c>
      <c r="AY3257" s="85">
        <f>Table1[[#This Row],[TEST_Diff]]+1</f>
        <v>2</v>
      </c>
      <c r="AZ3257" s="92">
        <f>DATEDIF(Table1[[#This Row],[Start Year]],Table1[[#This Row],[End Year]],"d") / 365</f>
        <v>1.5013698630136987</v>
      </c>
      <c r="BD3257" s="82">
        <v>1</v>
      </c>
      <c r="BE3257" s="82">
        <v>1</v>
      </c>
      <c r="BF3257" s="82">
        <v>1</v>
      </c>
      <c r="BG3257" s="82">
        <v>1</v>
      </c>
      <c r="BH3257" s="82">
        <v>1</v>
      </c>
      <c r="BI3257" s="82">
        <v>1</v>
      </c>
      <c r="BJ3257" s="82">
        <v>1</v>
      </c>
      <c r="BK3257" s="82">
        <v>1</v>
      </c>
      <c r="BP3257" s="82">
        <v>1</v>
      </c>
    </row>
    <row r="3258" spans="1:72" x14ac:dyDescent="0.5">
      <c r="A3258" s="82">
        <v>320</v>
      </c>
      <c r="B3258" s="82" t="s">
        <v>1660</v>
      </c>
      <c r="D3258" s="90">
        <v>43545</v>
      </c>
      <c r="E3258" s="90" t="s">
        <v>1661</v>
      </c>
      <c r="F3258" s="90"/>
      <c r="G3258" s="82" t="s">
        <v>1661</v>
      </c>
      <c r="H3258" s="82" t="s">
        <v>1662</v>
      </c>
      <c r="I3258" s="80" t="s">
        <v>663</v>
      </c>
      <c r="J3258" s="80">
        <v>5</v>
      </c>
      <c r="K3258" s="80">
        <v>1</v>
      </c>
      <c r="L3258" s="80" t="s">
        <v>194</v>
      </c>
      <c r="M3258" s="80">
        <v>100</v>
      </c>
      <c r="N3258" s="80">
        <v>19.182435999999999</v>
      </c>
      <c r="O3258" s="80">
        <v>-72.434515000000005</v>
      </c>
      <c r="P3258" s="80" t="s">
        <v>195</v>
      </c>
      <c r="Q3258" s="80">
        <v>0</v>
      </c>
      <c r="R3258" s="80">
        <v>25.14509</v>
      </c>
      <c r="S3258" s="80">
        <v>-80.396960000000007</v>
      </c>
      <c r="T3258" s="80">
        <v>160000</v>
      </c>
      <c r="U3258" s="91">
        <f>Table1[[#This Row],[Distribution Amount (Dollars)]]/Table1[[#This Row],[NEWdatediff]]</f>
        <v>80000</v>
      </c>
      <c r="V3258" s="82" t="s">
        <v>656</v>
      </c>
      <c r="W3258" s="82" t="s">
        <v>71</v>
      </c>
      <c r="X3258" s="82" t="s">
        <v>1663</v>
      </c>
      <c r="Y3258" s="82" t="s">
        <v>1664</v>
      </c>
      <c r="Z3258" s="82">
        <v>0</v>
      </c>
      <c r="AB3258" s="82" t="s">
        <v>1665</v>
      </c>
      <c r="AC3258" s="82" t="s">
        <v>660</v>
      </c>
      <c r="AD3258" s="82" t="s">
        <v>194</v>
      </c>
      <c r="AE3258" s="82" t="s">
        <v>1666</v>
      </c>
      <c r="AL3258" s="82" t="s">
        <v>215</v>
      </c>
      <c r="AM3258" s="82" t="s">
        <v>1667</v>
      </c>
      <c r="AN3258" s="82" t="s">
        <v>1668</v>
      </c>
      <c r="AO3258" s="82" t="s">
        <v>1669</v>
      </c>
      <c r="AP3258" s="82">
        <v>3200000</v>
      </c>
      <c r="AQ3258" s="82" t="s">
        <v>78</v>
      </c>
      <c r="AR3258" s="82" t="s">
        <v>4274</v>
      </c>
      <c r="AS3258" s="84">
        <v>42856</v>
      </c>
      <c r="AT3258" s="85">
        <v>2017</v>
      </c>
      <c r="AU3258" s="82" t="s">
        <v>4278</v>
      </c>
      <c r="AV3258" s="84">
        <v>43404</v>
      </c>
      <c r="AW3258" s="85">
        <v>2018</v>
      </c>
      <c r="AX3258" s="85">
        <f>Table1[[#This Row],[End TEST]]-Table1[[#This Row],[Start TEST]]</f>
        <v>1</v>
      </c>
      <c r="AY3258" s="85">
        <f>Table1[[#This Row],[TEST_Diff]]+1</f>
        <v>2</v>
      </c>
      <c r="AZ3258" s="92">
        <f>DATEDIF(Table1[[#This Row],[Start Year]],Table1[[#This Row],[End Year]],"d") / 365</f>
        <v>1.5013698630136987</v>
      </c>
      <c r="BD3258" s="82">
        <v>1</v>
      </c>
      <c r="BE3258" s="82">
        <v>1</v>
      </c>
      <c r="BF3258" s="82">
        <v>1</v>
      </c>
      <c r="BG3258" s="82">
        <v>1</v>
      </c>
      <c r="BH3258" s="82">
        <v>1</v>
      </c>
      <c r="BI3258" s="82">
        <v>1</v>
      </c>
      <c r="BJ3258" s="82">
        <v>1</v>
      </c>
      <c r="BK3258" s="82">
        <v>1</v>
      </c>
      <c r="BP3258" s="82">
        <v>1</v>
      </c>
    </row>
    <row r="3259" spans="1:72" x14ac:dyDescent="0.5">
      <c r="A3259" s="82">
        <v>320</v>
      </c>
      <c r="B3259" s="82" t="s">
        <v>1660</v>
      </c>
      <c r="D3259" s="90">
        <v>43545</v>
      </c>
      <c r="E3259" s="90" t="s">
        <v>1661</v>
      </c>
      <c r="F3259" s="90"/>
      <c r="G3259" s="82" t="s">
        <v>1661</v>
      </c>
      <c r="H3259" s="82" t="s">
        <v>1662</v>
      </c>
      <c r="I3259" s="80" t="s">
        <v>127</v>
      </c>
      <c r="J3259" s="80">
        <v>50</v>
      </c>
      <c r="K3259" s="80">
        <v>1</v>
      </c>
      <c r="L3259" s="80" t="s">
        <v>194</v>
      </c>
      <c r="M3259" s="80">
        <v>100</v>
      </c>
      <c r="N3259" s="80">
        <v>19.182435999999999</v>
      </c>
      <c r="O3259" s="80">
        <v>-72.434515000000005</v>
      </c>
      <c r="P3259" s="80" t="s">
        <v>195</v>
      </c>
      <c r="Q3259" s="80">
        <v>0</v>
      </c>
      <c r="R3259" s="80">
        <v>25.14509</v>
      </c>
      <c r="S3259" s="80">
        <v>-80.396960000000007</v>
      </c>
      <c r="T3259" s="80">
        <v>1600000</v>
      </c>
      <c r="U3259" s="91">
        <f>Table1[[#This Row],[Distribution Amount (Dollars)]]/Table1[[#This Row],[NEWdatediff]]</f>
        <v>800000</v>
      </c>
      <c r="V3259" s="82" t="s">
        <v>656</v>
      </c>
      <c r="W3259" s="82" t="s">
        <v>71</v>
      </c>
      <c r="X3259" s="82" t="s">
        <v>1663</v>
      </c>
      <c r="Y3259" s="82" t="s">
        <v>1664</v>
      </c>
      <c r="Z3259" s="82">
        <v>0</v>
      </c>
      <c r="AB3259" s="82" t="s">
        <v>1665</v>
      </c>
      <c r="AC3259" s="82" t="s">
        <v>660</v>
      </c>
      <c r="AD3259" s="82" t="s">
        <v>194</v>
      </c>
      <c r="AE3259" s="82" t="s">
        <v>1666</v>
      </c>
      <c r="AL3259" s="82" t="s">
        <v>215</v>
      </c>
      <c r="AM3259" s="82" t="s">
        <v>1667</v>
      </c>
      <c r="AN3259" s="82" t="s">
        <v>1668</v>
      </c>
      <c r="AO3259" s="82" t="s">
        <v>1669</v>
      </c>
      <c r="AP3259" s="82">
        <v>3200000</v>
      </c>
      <c r="AQ3259" s="82" t="s">
        <v>78</v>
      </c>
      <c r="AR3259" s="82" t="s">
        <v>4274</v>
      </c>
      <c r="AS3259" s="84">
        <v>42856</v>
      </c>
      <c r="AT3259" s="85">
        <v>2017</v>
      </c>
      <c r="AU3259" s="82" t="s">
        <v>4278</v>
      </c>
      <c r="AV3259" s="84">
        <v>43404</v>
      </c>
      <c r="AW3259" s="85">
        <v>2018</v>
      </c>
      <c r="AX3259" s="85">
        <f>Table1[[#This Row],[End TEST]]-Table1[[#This Row],[Start TEST]]</f>
        <v>1</v>
      </c>
      <c r="AY3259" s="85">
        <f>Table1[[#This Row],[TEST_Diff]]+1</f>
        <v>2</v>
      </c>
      <c r="AZ3259" s="92">
        <f>DATEDIF(Table1[[#This Row],[Start Year]],Table1[[#This Row],[End Year]],"d") / 365</f>
        <v>1.5013698630136987</v>
      </c>
      <c r="BD3259" s="82">
        <v>1</v>
      </c>
      <c r="BE3259" s="82">
        <v>1</v>
      </c>
      <c r="BF3259" s="82">
        <v>1</v>
      </c>
      <c r="BG3259" s="82">
        <v>1</v>
      </c>
      <c r="BH3259" s="82">
        <v>1</v>
      </c>
      <c r="BI3259" s="82">
        <v>1</v>
      </c>
      <c r="BJ3259" s="82">
        <v>1</v>
      </c>
      <c r="BK3259" s="82">
        <v>1</v>
      </c>
      <c r="BP3259" s="82">
        <v>1</v>
      </c>
    </row>
    <row r="3260" spans="1:72" x14ac:dyDescent="0.5">
      <c r="A3260" s="82">
        <v>320</v>
      </c>
      <c r="B3260" s="82" t="s">
        <v>1660</v>
      </c>
      <c r="D3260" s="90">
        <v>43545</v>
      </c>
      <c r="E3260" s="90" t="s">
        <v>1661</v>
      </c>
      <c r="F3260" s="90"/>
      <c r="G3260" s="82" t="s">
        <v>1661</v>
      </c>
      <c r="H3260" s="82" t="s">
        <v>1662</v>
      </c>
      <c r="I3260" s="80" t="s">
        <v>206</v>
      </c>
      <c r="J3260" s="80">
        <v>5</v>
      </c>
      <c r="K3260" s="80">
        <v>1</v>
      </c>
      <c r="L3260" s="80" t="s">
        <v>194</v>
      </c>
      <c r="M3260" s="80">
        <v>100</v>
      </c>
      <c r="N3260" s="80">
        <v>19.182435999999999</v>
      </c>
      <c r="O3260" s="80">
        <v>-72.434515000000005</v>
      </c>
      <c r="P3260" s="80" t="s">
        <v>195</v>
      </c>
      <c r="Q3260" s="80">
        <v>0</v>
      </c>
      <c r="R3260" s="80">
        <v>25.14509</v>
      </c>
      <c r="S3260" s="80">
        <v>-80.396960000000007</v>
      </c>
      <c r="T3260" s="80">
        <v>160000</v>
      </c>
      <c r="U3260" s="91">
        <f>Table1[[#This Row],[Distribution Amount (Dollars)]]/Table1[[#This Row],[NEWdatediff]]</f>
        <v>80000</v>
      </c>
      <c r="V3260" s="82" t="s">
        <v>656</v>
      </c>
      <c r="W3260" s="82" t="s">
        <v>71</v>
      </c>
      <c r="X3260" s="82" t="s">
        <v>1663</v>
      </c>
      <c r="Y3260" s="82" t="s">
        <v>1664</v>
      </c>
      <c r="Z3260" s="82">
        <v>0</v>
      </c>
      <c r="AB3260" s="82" t="s">
        <v>1665</v>
      </c>
      <c r="AC3260" s="82" t="s">
        <v>660</v>
      </c>
      <c r="AD3260" s="82" t="s">
        <v>194</v>
      </c>
      <c r="AE3260" s="82" t="s">
        <v>1666</v>
      </c>
      <c r="AL3260" s="82" t="s">
        <v>215</v>
      </c>
      <c r="AM3260" s="82" t="s">
        <v>1667</v>
      </c>
      <c r="AN3260" s="82" t="s">
        <v>1668</v>
      </c>
      <c r="AO3260" s="82" t="s">
        <v>1669</v>
      </c>
      <c r="AP3260" s="82">
        <v>3200000</v>
      </c>
      <c r="AQ3260" s="82" t="s">
        <v>78</v>
      </c>
      <c r="AR3260" s="82" t="s">
        <v>4274</v>
      </c>
      <c r="AS3260" s="84">
        <v>42856</v>
      </c>
      <c r="AT3260" s="85">
        <v>2017</v>
      </c>
      <c r="AU3260" s="82" t="s">
        <v>4278</v>
      </c>
      <c r="AV3260" s="84">
        <v>43404</v>
      </c>
      <c r="AW3260" s="85">
        <v>2018</v>
      </c>
      <c r="AX3260" s="85">
        <f>Table1[[#This Row],[End TEST]]-Table1[[#This Row],[Start TEST]]</f>
        <v>1</v>
      </c>
      <c r="AY3260" s="85">
        <f>Table1[[#This Row],[TEST_Diff]]+1</f>
        <v>2</v>
      </c>
      <c r="AZ3260" s="92">
        <f>DATEDIF(Table1[[#This Row],[Start Year]],Table1[[#This Row],[End Year]],"d") / 365</f>
        <v>1.5013698630136987</v>
      </c>
      <c r="BD3260" s="82">
        <v>1</v>
      </c>
      <c r="BE3260" s="82">
        <v>1</v>
      </c>
      <c r="BF3260" s="82">
        <v>1</v>
      </c>
      <c r="BG3260" s="82">
        <v>1</v>
      </c>
      <c r="BH3260" s="82">
        <v>1</v>
      </c>
      <c r="BI3260" s="82">
        <v>1</v>
      </c>
      <c r="BJ3260" s="82">
        <v>1</v>
      </c>
      <c r="BK3260" s="82">
        <v>1</v>
      </c>
      <c r="BP3260" s="82">
        <v>1</v>
      </c>
    </row>
    <row r="3261" spans="1:72" x14ac:dyDescent="0.5">
      <c r="A3261" s="82">
        <v>320</v>
      </c>
      <c r="B3261" s="82" t="s">
        <v>1660</v>
      </c>
      <c r="D3261" s="90">
        <v>43545</v>
      </c>
      <c r="E3261" s="90" t="s">
        <v>1661</v>
      </c>
      <c r="F3261" s="90"/>
      <c r="G3261" s="82" t="s">
        <v>1661</v>
      </c>
      <c r="H3261" s="82" t="s">
        <v>1662</v>
      </c>
      <c r="I3261" s="80" t="s">
        <v>97</v>
      </c>
      <c r="J3261" s="80">
        <v>15</v>
      </c>
      <c r="K3261" s="80">
        <v>1</v>
      </c>
      <c r="L3261" s="80" t="s">
        <v>194</v>
      </c>
      <c r="M3261" s="80">
        <v>100</v>
      </c>
      <c r="N3261" s="80">
        <v>19.182435999999999</v>
      </c>
      <c r="O3261" s="80">
        <v>-72.434515000000005</v>
      </c>
      <c r="P3261" s="80" t="s">
        <v>195</v>
      </c>
      <c r="Q3261" s="80">
        <v>0</v>
      </c>
      <c r="R3261" s="80">
        <v>25.14509</v>
      </c>
      <c r="S3261" s="80">
        <v>-80.396960000000007</v>
      </c>
      <c r="T3261" s="80">
        <v>480000</v>
      </c>
      <c r="U3261" s="91">
        <f>Table1[[#This Row],[Distribution Amount (Dollars)]]/Table1[[#This Row],[NEWdatediff]]</f>
        <v>240000</v>
      </c>
      <c r="V3261" s="82" t="s">
        <v>656</v>
      </c>
      <c r="W3261" s="82" t="s">
        <v>71</v>
      </c>
      <c r="X3261" s="82" t="s">
        <v>1663</v>
      </c>
      <c r="Y3261" s="82" t="s">
        <v>1664</v>
      </c>
      <c r="Z3261" s="82">
        <v>0</v>
      </c>
      <c r="AB3261" s="82" t="s">
        <v>1665</v>
      </c>
      <c r="AC3261" s="82" t="s">
        <v>660</v>
      </c>
      <c r="AD3261" s="82" t="s">
        <v>194</v>
      </c>
      <c r="AE3261" s="82" t="s">
        <v>1666</v>
      </c>
      <c r="AL3261" s="82" t="s">
        <v>215</v>
      </c>
      <c r="AM3261" s="82" t="s">
        <v>1667</v>
      </c>
      <c r="AN3261" s="82" t="s">
        <v>1668</v>
      </c>
      <c r="AO3261" s="82" t="s">
        <v>1669</v>
      </c>
      <c r="AP3261" s="82">
        <v>3200000</v>
      </c>
      <c r="AQ3261" s="82" t="s">
        <v>78</v>
      </c>
      <c r="AR3261" s="82" t="s">
        <v>4274</v>
      </c>
      <c r="AS3261" s="84">
        <v>42856</v>
      </c>
      <c r="AT3261" s="85">
        <v>2017</v>
      </c>
      <c r="AU3261" s="82" t="s">
        <v>4278</v>
      </c>
      <c r="AV3261" s="84">
        <v>43404</v>
      </c>
      <c r="AW3261" s="85">
        <v>2018</v>
      </c>
      <c r="AX3261" s="85">
        <f>Table1[[#This Row],[End TEST]]-Table1[[#This Row],[Start TEST]]</f>
        <v>1</v>
      </c>
      <c r="AY3261" s="85">
        <f>Table1[[#This Row],[TEST_Diff]]+1</f>
        <v>2</v>
      </c>
      <c r="AZ3261" s="92">
        <f>DATEDIF(Table1[[#This Row],[Start Year]],Table1[[#This Row],[End Year]],"d") / 365</f>
        <v>1.5013698630136987</v>
      </c>
      <c r="BD3261" s="82">
        <v>1</v>
      </c>
      <c r="BE3261" s="82">
        <v>1</v>
      </c>
      <c r="BF3261" s="82">
        <v>1</v>
      </c>
      <c r="BG3261" s="82">
        <v>1</v>
      </c>
      <c r="BH3261" s="82">
        <v>1</v>
      </c>
      <c r="BI3261" s="82">
        <v>1</v>
      </c>
      <c r="BJ3261" s="82">
        <v>1</v>
      </c>
      <c r="BK3261" s="82">
        <v>1</v>
      </c>
      <c r="BP3261" s="82">
        <v>1</v>
      </c>
    </row>
    <row r="3262" spans="1:72" x14ac:dyDescent="0.5">
      <c r="A3262" s="82">
        <v>321</v>
      </c>
      <c r="B3262" s="82" t="s">
        <v>653</v>
      </c>
      <c r="D3262" s="90">
        <v>43537</v>
      </c>
      <c r="E3262" s="90" t="s">
        <v>654</v>
      </c>
      <c r="F3262" s="90"/>
      <c r="G3262" s="82" t="s">
        <v>654</v>
      </c>
      <c r="H3262" s="82" t="s">
        <v>655</v>
      </c>
      <c r="I3262" s="80" t="s">
        <v>663</v>
      </c>
      <c r="J3262" s="80">
        <v>50</v>
      </c>
      <c r="K3262" s="80">
        <v>1</v>
      </c>
      <c r="L3262" s="80" t="s">
        <v>194</v>
      </c>
      <c r="M3262" s="80">
        <v>100</v>
      </c>
      <c r="N3262" s="80">
        <v>19.182435999999999</v>
      </c>
      <c r="O3262" s="80">
        <v>-72.434515000000005</v>
      </c>
      <c r="P3262" s="80" t="s">
        <v>195</v>
      </c>
      <c r="Q3262" s="80">
        <v>0</v>
      </c>
      <c r="R3262" s="80">
        <v>25.14509</v>
      </c>
      <c r="S3262" s="80">
        <v>-80.396960000000007</v>
      </c>
      <c r="T3262" s="80">
        <v>687500</v>
      </c>
      <c r="U3262" s="91">
        <f>Table1[[#This Row],[Distribution Amount (Dollars)]]/Table1[[#This Row],[NEWdatediff]]</f>
        <v>114583.33333333333</v>
      </c>
      <c r="V3262" s="82" t="s">
        <v>656</v>
      </c>
      <c r="W3262" s="82" t="s">
        <v>71</v>
      </c>
      <c r="X3262" s="82" t="s">
        <v>657</v>
      </c>
      <c r="Y3262" s="82" t="s">
        <v>658</v>
      </c>
      <c r="Z3262" s="82">
        <v>1</v>
      </c>
      <c r="AB3262" s="82" t="s">
        <v>659</v>
      </c>
      <c r="AC3262" s="82" t="s">
        <v>660</v>
      </c>
      <c r="AD3262" s="82" t="s">
        <v>194</v>
      </c>
      <c r="AE3262" s="82" t="s">
        <v>661</v>
      </c>
      <c r="AF3262" s="82" t="s">
        <v>420</v>
      </c>
      <c r="AN3262" s="82" t="s">
        <v>76</v>
      </c>
      <c r="AO3262" s="82" t="s">
        <v>662</v>
      </c>
      <c r="AP3262" s="82">
        <v>1375000</v>
      </c>
      <c r="AQ3262" s="82" t="s">
        <v>78</v>
      </c>
      <c r="AR3262" s="82" t="s">
        <v>4274</v>
      </c>
      <c r="AS3262" s="84">
        <v>41671</v>
      </c>
      <c r="AT3262" s="85">
        <v>2014</v>
      </c>
      <c r="AU3262" s="82" t="s">
        <v>4278</v>
      </c>
      <c r="AV3262" s="84">
        <v>43616</v>
      </c>
      <c r="AW3262" s="85">
        <v>2019</v>
      </c>
      <c r="AX3262" s="85">
        <f>Table1[[#This Row],[End TEST]]-Table1[[#This Row],[Start TEST]]</f>
        <v>5</v>
      </c>
      <c r="AY3262" s="85">
        <f>Table1[[#This Row],[TEST_Diff]]+1</f>
        <v>6</v>
      </c>
      <c r="AZ3262" s="92">
        <f>DATEDIF(Table1[[#This Row],[Start Year]],Table1[[#This Row],[End Year]],"d") / 365</f>
        <v>5.3287671232876717</v>
      </c>
      <c r="BD3262" s="82">
        <v>1</v>
      </c>
      <c r="BE3262" s="82">
        <v>1</v>
      </c>
      <c r="BF3262" s="82">
        <v>1</v>
      </c>
      <c r="BG3262" s="82">
        <v>1</v>
      </c>
      <c r="BH3262" s="82">
        <v>1</v>
      </c>
      <c r="BI3262" s="82">
        <v>1</v>
      </c>
      <c r="BJ3262" s="82">
        <v>1</v>
      </c>
      <c r="BK3262" s="82">
        <v>1</v>
      </c>
      <c r="BL3262" s="82">
        <v>1</v>
      </c>
      <c r="BM3262" s="82">
        <v>1</v>
      </c>
      <c r="BT3262" s="82">
        <v>1</v>
      </c>
    </row>
    <row r="3263" spans="1:72" x14ac:dyDescent="0.5">
      <c r="A3263" s="82">
        <v>321</v>
      </c>
      <c r="B3263" s="82" t="s">
        <v>653</v>
      </c>
      <c r="D3263" s="90">
        <v>43537</v>
      </c>
      <c r="E3263" s="90" t="s">
        <v>654</v>
      </c>
      <c r="F3263" s="90"/>
      <c r="G3263" s="82" t="s">
        <v>654</v>
      </c>
      <c r="H3263" s="82" t="s">
        <v>655</v>
      </c>
      <c r="I3263" s="80" t="s">
        <v>280</v>
      </c>
      <c r="J3263" s="80">
        <v>50</v>
      </c>
      <c r="K3263" s="80">
        <v>1</v>
      </c>
      <c r="L3263" s="80" t="s">
        <v>194</v>
      </c>
      <c r="M3263" s="80">
        <v>100</v>
      </c>
      <c r="N3263" s="80">
        <v>19.182435999999999</v>
      </c>
      <c r="O3263" s="80">
        <v>-72.434515000000005</v>
      </c>
      <c r="P3263" s="80" t="s">
        <v>195</v>
      </c>
      <c r="Q3263" s="80">
        <v>0</v>
      </c>
      <c r="R3263" s="80">
        <v>25.14509</v>
      </c>
      <c r="S3263" s="80">
        <v>-80.396960000000007</v>
      </c>
      <c r="T3263" s="80">
        <v>687500</v>
      </c>
      <c r="U3263" s="91">
        <f>Table1[[#This Row],[Distribution Amount (Dollars)]]/Table1[[#This Row],[NEWdatediff]]</f>
        <v>114583.33333333333</v>
      </c>
      <c r="V3263" s="82" t="s">
        <v>656</v>
      </c>
      <c r="W3263" s="82" t="s">
        <v>71</v>
      </c>
      <c r="X3263" s="82" t="s">
        <v>657</v>
      </c>
      <c r="Y3263" s="82" t="s">
        <v>658</v>
      </c>
      <c r="Z3263" s="82">
        <v>1</v>
      </c>
      <c r="AB3263" s="82" t="s">
        <v>659</v>
      </c>
      <c r="AC3263" s="82" t="s">
        <v>660</v>
      </c>
      <c r="AD3263" s="82" t="s">
        <v>194</v>
      </c>
      <c r="AE3263" s="82" t="s">
        <v>661</v>
      </c>
      <c r="AF3263" s="82" t="s">
        <v>420</v>
      </c>
      <c r="AN3263" s="82" t="s">
        <v>76</v>
      </c>
      <c r="AO3263" s="82" t="s">
        <v>662</v>
      </c>
      <c r="AP3263" s="82">
        <v>1375000</v>
      </c>
      <c r="AQ3263" s="82" t="s">
        <v>78</v>
      </c>
      <c r="AR3263" s="82" t="s">
        <v>4274</v>
      </c>
      <c r="AS3263" s="84">
        <v>41671</v>
      </c>
      <c r="AT3263" s="85">
        <v>2014</v>
      </c>
      <c r="AU3263" s="82" t="s">
        <v>4278</v>
      </c>
      <c r="AV3263" s="84">
        <v>43616</v>
      </c>
      <c r="AW3263" s="85">
        <v>2019</v>
      </c>
      <c r="AX3263" s="85">
        <f>Table1[[#This Row],[End TEST]]-Table1[[#This Row],[Start TEST]]</f>
        <v>5</v>
      </c>
      <c r="AY3263" s="85">
        <f>Table1[[#This Row],[TEST_Diff]]+1</f>
        <v>6</v>
      </c>
      <c r="AZ3263" s="92">
        <f>DATEDIF(Table1[[#This Row],[Start Year]],Table1[[#This Row],[End Year]],"d") / 365</f>
        <v>5.3287671232876717</v>
      </c>
      <c r="BD3263" s="82">
        <v>1</v>
      </c>
      <c r="BE3263" s="82">
        <v>1</v>
      </c>
      <c r="BF3263" s="82">
        <v>1</v>
      </c>
      <c r="BG3263" s="82">
        <v>1</v>
      </c>
      <c r="BH3263" s="82">
        <v>1</v>
      </c>
      <c r="BI3263" s="82">
        <v>1</v>
      </c>
      <c r="BJ3263" s="82">
        <v>1</v>
      </c>
      <c r="BK3263" s="82">
        <v>1</v>
      </c>
      <c r="BL3263" s="82">
        <v>1</v>
      </c>
      <c r="BM3263" s="82">
        <v>1</v>
      </c>
      <c r="BT3263" s="82">
        <v>1</v>
      </c>
    </row>
    <row r="3264" spans="1:72" x14ac:dyDescent="0.5">
      <c r="A3264" s="82">
        <v>322</v>
      </c>
      <c r="B3264" s="82" t="s">
        <v>2539</v>
      </c>
      <c r="D3264" s="90">
        <v>43537</v>
      </c>
      <c r="E3264" s="90" t="s">
        <v>2540</v>
      </c>
      <c r="F3264" s="90"/>
      <c r="G3264" s="82" t="s">
        <v>2540</v>
      </c>
      <c r="H3264" s="82" t="s">
        <v>2541</v>
      </c>
      <c r="I3264" s="80" t="s">
        <v>129</v>
      </c>
      <c r="J3264" s="80">
        <v>50</v>
      </c>
      <c r="K3264" s="80">
        <v>1</v>
      </c>
      <c r="L3264" s="80" t="s">
        <v>194</v>
      </c>
      <c r="M3264" s="80">
        <v>100</v>
      </c>
      <c r="N3264" s="80">
        <v>19.182435999999999</v>
      </c>
      <c r="O3264" s="80">
        <v>-72.434515000000005</v>
      </c>
      <c r="P3264" s="80" t="s">
        <v>195</v>
      </c>
      <c r="Q3264" s="80">
        <v>0</v>
      </c>
      <c r="R3264" s="80">
        <v>25.14509</v>
      </c>
      <c r="S3264" s="80">
        <v>-80.396960000000007</v>
      </c>
      <c r="T3264" s="80">
        <v>350000</v>
      </c>
      <c r="U3264" s="91">
        <f>Table1[[#This Row],[Distribution Amount (Dollars)]]/Table1[[#This Row],[NEWdatediff]]</f>
        <v>350000</v>
      </c>
      <c r="V3264" s="82" t="s">
        <v>2542</v>
      </c>
      <c r="W3264" s="82" t="s">
        <v>71</v>
      </c>
      <c r="X3264" s="82" t="s">
        <v>2543</v>
      </c>
      <c r="Z3264" s="82">
        <v>0</v>
      </c>
      <c r="AB3264" s="82" t="s">
        <v>236</v>
      </c>
      <c r="AC3264" s="82" t="s">
        <v>2544</v>
      </c>
      <c r="AD3264" s="82" t="s">
        <v>194</v>
      </c>
      <c r="AE3264" s="82" t="s">
        <v>2545</v>
      </c>
      <c r="AN3264" s="82" t="s">
        <v>76</v>
      </c>
      <c r="AP3264" s="82">
        <v>700000</v>
      </c>
      <c r="AQ3264" s="82" t="s">
        <v>78</v>
      </c>
      <c r="AU3264" s="82"/>
      <c r="AV3264" s="84"/>
      <c r="AW3264" s="85"/>
      <c r="AX3264" s="85">
        <f>Table1[[#This Row],[End TEST]]-Table1[[#This Row],[Start TEST]]</f>
        <v>0</v>
      </c>
      <c r="AY3264" s="85">
        <f>Table1[[#This Row],[TEST_Diff]]+1</f>
        <v>1</v>
      </c>
      <c r="AZ3264" s="92">
        <f>DATEDIF(Table1[[#This Row],[Start Year]],Table1[[#This Row],[End Year]],"d") / 365</f>
        <v>0</v>
      </c>
      <c r="BD3264" s="82">
        <v>1</v>
      </c>
      <c r="BE3264" s="82">
        <v>1</v>
      </c>
      <c r="BF3264" s="82">
        <v>1</v>
      </c>
      <c r="BG3264" s="82">
        <v>1</v>
      </c>
      <c r="BH3264" s="82">
        <v>1</v>
      </c>
      <c r="BI3264" s="82">
        <v>1</v>
      </c>
      <c r="BJ3264" s="82">
        <v>1</v>
      </c>
      <c r="BK3264" s="82">
        <v>1</v>
      </c>
      <c r="BL3264" s="82">
        <v>1</v>
      </c>
      <c r="BM3264" s="82">
        <v>1</v>
      </c>
      <c r="BT3264" s="82">
        <v>1</v>
      </c>
    </row>
    <row r="3265" spans="1:72" x14ac:dyDescent="0.5">
      <c r="A3265" s="82">
        <v>322</v>
      </c>
      <c r="B3265" s="82" t="s">
        <v>2539</v>
      </c>
      <c r="D3265" s="90">
        <v>43537</v>
      </c>
      <c r="E3265" s="90" t="s">
        <v>2540</v>
      </c>
      <c r="F3265" s="90"/>
      <c r="G3265" s="82" t="s">
        <v>2540</v>
      </c>
      <c r="H3265" s="82" t="s">
        <v>2541</v>
      </c>
      <c r="I3265" s="80" t="s">
        <v>67</v>
      </c>
      <c r="J3265" s="80">
        <v>25</v>
      </c>
      <c r="K3265" s="80">
        <v>1</v>
      </c>
      <c r="L3265" s="80" t="s">
        <v>194</v>
      </c>
      <c r="M3265" s="80">
        <v>100</v>
      </c>
      <c r="N3265" s="80">
        <v>19.182435999999999</v>
      </c>
      <c r="O3265" s="80">
        <v>-72.434515000000005</v>
      </c>
      <c r="P3265" s="80" t="s">
        <v>195</v>
      </c>
      <c r="Q3265" s="80">
        <v>0</v>
      </c>
      <c r="R3265" s="80">
        <v>25.14509</v>
      </c>
      <c r="S3265" s="80">
        <v>-80.396960000000007</v>
      </c>
      <c r="T3265" s="80">
        <v>175000</v>
      </c>
      <c r="U3265" s="91">
        <f>Table1[[#This Row],[Distribution Amount (Dollars)]]/Table1[[#This Row],[NEWdatediff]]</f>
        <v>175000</v>
      </c>
      <c r="V3265" s="82" t="s">
        <v>2542</v>
      </c>
      <c r="W3265" s="82" t="s">
        <v>71</v>
      </c>
      <c r="X3265" s="82" t="s">
        <v>2543</v>
      </c>
      <c r="Z3265" s="82">
        <v>0</v>
      </c>
      <c r="AB3265" s="82" t="s">
        <v>236</v>
      </c>
      <c r="AC3265" s="82" t="s">
        <v>2544</v>
      </c>
      <c r="AD3265" s="82" t="s">
        <v>194</v>
      </c>
      <c r="AE3265" s="82" t="s">
        <v>2545</v>
      </c>
      <c r="AN3265" s="82" t="s">
        <v>76</v>
      </c>
      <c r="AP3265" s="82">
        <v>700000</v>
      </c>
      <c r="AQ3265" s="82" t="s">
        <v>78</v>
      </c>
      <c r="AU3265" s="82"/>
      <c r="AV3265" s="84"/>
      <c r="AW3265" s="85"/>
      <c r="AX3265" s="85">
        <f>Table1[[#This Row],[End TEST]]-Table1[[#This Row],[Start TEST]]</f>
        <v>0</v>
      </c>
      <c r="AY3265" s="85">
        <f>Table1[[#This Row],[TEST_Diff]]+1</f>
        <v>1</v>
      </c>
      <c r="AZ3265" s="92">
        <f>DATEDIF(Table1[[#This Row],[Start Year]],Table1[[#This Row],[End Year]],"d") / 365</f>
        <v>0</v>
      </c>
      <c r="BD3265" s="82">
        <v>1</v>
      </c>
      <c r="BE3265" s="82">
        <v>1</v>
      </c>
      <c r="BF3265" s="82">
        <v>1</v>
      </c>
      <c r="BG3265" s="82">
        <v>1</v>
      </c>
      <c r="BH3265" s="82">
        <v>1</v>
      </c>
      <c r="BI3265" s="82">
        <v>1</v>
      </c>
      <c r="BJ3265" s="82">
        <v>1</v>
      </c>
      <c r="BK3265" s="82">
        <v>1</v>
      </c>
      <c r="BL3265" s="82">
        <v>1</v>
      </c>
      <c r="BM3265" s="82">
        <v>1</v>
      </c>
      <c r="BT3265" s="82">
        <v>1</v>
      </c>
    </row>
    <row r="3266" spans="1:72" x14ac:dyDescent="0.5">
      <c r="A3266" s="82">
        <v>322</v>
      </c>
      <c r="B3266" s="82" t="s">
        <v>2539</v>
      </c>
      <c r="D3266" s="90">
        <v>43537</v>
      </c>
      <c r="E3266" s="90" t="s">
        <v>2540</v>
      </c>
      <c r="F3266" s="90"/>
      <c r="G3266" s="82" t="s">
        <v>2540</v>
      </c>
      <c r="H3266" s="82" t="s">
        <v>2541</v>
      </c>
      <c r="I3266" s="80" t="s">
        <v>128</v>
      </c>
      <c r="J3266" s="80">
        <v>25</v>
      </c>
      <c r="K3266" s="80">
        <v>1</v>
      </c>
      <c r="L3266" s="80" t="s">
        <v>194</v>
      </c>
      <c r="M3266" s="80">
        <v>100</v>
      </c>
      <c r="N3266" s="80">
        <v>19.182435999999999</v>
      </c>
      <c r="O3266" s="80">
        <v>-72.434515000000005</v>
      </c>
      <c r="P3266" s="80" t="s">
        <v>195</v>
      </c>
      <c r="Q3266" s="80">
        <v>0</v>
      </c>
      <c r="R3266" s="80">
        <v>25.14509</v>
      </c>
      <c r="S3266" s="80">
        <v>-80.396960000000007</v>
      </c>
      <c r="T3266" s="80">
        <v>175000</v>
      </c>
      <c r="U3266" s="91">
        <f>Table1[[#This Row],[Distribution Amount (Dollars)]]/Table1[[#This Row],[NEWdatediff]]</f>
        <v>175000</v>
      </c>
      <c r="V3266" s="82" t="s">
        <v>2542</v>
      </c>
      <c r="W3266" s="82" t="s">
        <v>71</v>
      </c>
      <c r="X3266" s="82" t="s">
        <v>2543</v>
      </c>
      <c r="Z3266" s="82">
        <v>0</v>
      </c>
      <c r="AB3266" s="82" t="s">
        <v>236</v>
      </c>
      <c r="AC3266" s="82" t="s">
        <v>2544</v>
      </c>
      <c r="AD3266" s="82" t="s">
        <v>194</v>
      </c>
      <c r="AE3266" s="82" t="s">
        <v>2545</v>
      </c>
      <c r="AN3266" s="82" t="s">
        <v>76</v>
      </c>
      <c r="AP3266" s="82">
        <v>700000</v>
      </c>
      <c r="AQ3266" s="82" t="s">
        <v>78</v>
      </c>
      <c r="AU3266" s="82"/>
      <c r="AV3266" s="84"/>
      <c r="AW3266" s="85"/>
      <c r="AX3266" s="85">
        <f>Table1[[#This Row],[End TEST]]-Table1[[#This Row],[Start TEST]]</f>
        <v>0</v>
      </c>
      <c r="AY3266" s="85">
        <f>Table1[[#This Row],[TEST_Diff]]+1</f>
        <v>1</v>
      </c>
      <c r="AZ3266" s="92">
        <f>DATEDIF(Table1[[#This Row],[Start Year]],Table1[[#This Row],[End Year]],"d") / 365</f>
        <v>0</v>
      </c>
      <c r="BD3266" s="82">
        <v>1</v>
      </c>
      <c r="BE3266" s="82">
        <v>1</v>
      </c>
      <c r="BF3266" s="82">
        <v>1</v>
      </c>
      <c r="BG3266" s="82">
        <v>1</v>
      </c>
      <c r="BH3266" s="82">
        <v>1</v>
      </c>
      <c r="BI3266" s="82">
        <v>1</v>
      </c>
      <c r="BJ3266" s="82">
        <v>1</v>
      </c>
      <c r="BK3266" s="82">
        <v>1</v>
      </c>
      <c r="BL3266" s="82">
        <v>1</v>
      </c>
      <c r="BM3266" s="82">
        <v>1</v>
      </c>
      <c r="BT3266" s="82">
        <v>1</v>
      </c>
    </row>
    <row r="3267" spans="1:72" x14ac:dyDescent="0.5">
      <c r="A3267" s="82">
        <v>323</v>
      </c>
      <c r="B3267" s="82" t="s">
        <v>2774</v>
      </c>
      <c r="D3267" s="90">
        <v>43537</v>
      </c>
      <c r="E3267" s="90" t="s">
        <v>2775</v>
      </c>
      <c r="F3267" s="90"/>
      <c r="G3267" s="82" t="s">
        <v>2775</v>
      </c>
      <c r="H3267" s="82" t="s">
        <v>2776</v>
      </c>
      <c r="I3267" s="80" t="s">
        <v>206</v>
      </c>
      <c r="J3267" s="80">
        <v>50</v>
      </c>
      <c r="K3267" s="80">
        <v>1</v>
      </c>
      <c r="L3267" s="80" t="s">
        <v>194</v>
      </c>
      <c r="M3267" s="80">
        <v>100</v>
      </c>
      <c r="N3267" s="80">
        <v>19.182435999999999</v>
      </c>
      <c r="O3267" s="80">
        <v>-72.434515000000005</v>
      </c>
      <c r="P3267" s="80" t="s">
        <v>195</v>
      </c>
      <c r="Q3267" s="80">
        <v>0</v>
      </c>
      <c r="R3267" s="80">
        <v>25.14509</v>
      </c>
      <c r="S3267" s="80">
        <v>-80.396960000000007</v>
      </c>
      <c r="T3267" s="80">
        <v>11250</v>
      </c>
      <c r="U3267" s="91">
        <f>Table1[[#This Row],[Distribution Amount (Dollars)]]/Table1[[#This Row],[NEWdatediff]]</f>
        <v>11250</v>
      </c>
      <c r="V3267" s="82" t="s">
        <v>1047</v>
      </c>
      <c r="W3267" s="82" t="s">
        <v>71</v>
      </c>
      <c r="X3267" s="82" t="s">
        <v>2777</v>
      </c>
      <c r="Z3267" s="82">
        <v>0</v>
      </c>
      <c r="AB3267" s="82" t="s">
        <v>236</v>
      </c>
      <c r="AC3267" s="82" t="s">
        <v>1049</v>
      </c>
      <c r="AD3267" s="82" t="s">
        <v>194</v>
      </c>
      <c r="AE3267" s="82" t="s">
        <v>2778</v>
      </c>
      <c r="AN3267" s="82" t="s">
        <v>76</v>
      </c>
      <c r="AP3267" s="82">
        <v>22500</v>
      </c>
      <c r="AQ3267" s="82" t="s">
        <v>78</v>
      </c>
      <c r="AR3267" s="82" t="s">
        <v>4274</v>
      </c>
      <c r="AS3267" s="84">
        <v>43221</v>
      </c>
      <c r="AT3267" s="85">
        <v>2018</v>
      </c>
      <c r="AU3267" s="82" t="s">
        <v>4278</v>
      </c>
      <c r="AV3267" s="84">
        <v>43465</v>
      </c>
      <c r="AW3267" s="85">
        <v>2018</v>
      </c>
      <c r="AX3267" s="85">
        <f>Table1[[#This Row],[End TEST]]-Table1[[#This Row],[Start TEST]]</f>
        <v>0</v>
      </c>
      <c r="AY3267" s="85">
        <f>Table1[[#This Row],[TEST_Diff]]+1</f>
        <v>1</v>
      </c>
      <c r="AZ3267" s="92">
        <f>DATEDIF(Table1[[#This Row],[Start Year]],Table1[[#This Row],[End Year]],"d") / 365</f>
        <v>0.66849315068493154</v>
      </c>
      <c r="BD3267" s="82">
        <v>1</v>
      </c>
      <c r="BE3267" s="82">
        <v>1</v>
      </c>
      <c r="BF3267" s="82">
        <v>1</v>
      </c>
      <c r="BG3267" s="82">
        <v>1</v>
      </c>
      <c r="BH3267" s="82">
        <v>1</v>
      </c>
      <c r="BI3267" s="82">
        <v>1</v>
      </c>
      <c r="BJ3267" s="82">
        <v>1</v>
      </c>
      <c r="BK3267" s="82">
        <v>1</v>
      </c>
    </row>
    <row r="3268" spans="1:72" x14ac:dyDescent="0.5">
      <c r="A3268" s="82">
        <v>323</v>
      </c>
      <c r="B3268" s="82" t="s">
        <v>2774</v>
      </c>
      <c r="D3268" s="90">
        <v>43537</v>
      </c>
      <c r="E3268" s="90" t="s">
        <v>2775</v>
      </c>
      <c r="F3268" s="90"/>
      <c r="G3268" s="82" t="s">
        <v>2775</v>
      </c>
      <c r="H3268" s="82" t="s">
        <v>2776</v>
      </c>
      <c r="I3268" s="80" t="s">
        <v>2779</v>
      </c>
      <c r="J3268" s="80">
        <v>50</v>
      </c>
      <c r="K3268" s="80">
        <v>1</v>
      </c>
      <c r="L3268" s="80" t="s">
        <v>194</v>
      </c>
      <c r="M3268" s="80">
        <v>100</v>
      </c>
      <c r="N3268" s="80">
        <v>19.182435999999999</v>
      </c>
      <c r="O3268" s="80">
        <v>-72.434515000000005</v>
      </c>
      <c r="P3268" s="80" t="s">
        <v>195</v>
      </c>
      <c r="Q3268" s="80">
        <v>0</v>
      </c>
      <c r="R3268" s="80">
        <v>25.14509</v>
      </c>
      <c r="S3268" s="80">
        <v>-80.396960000000007</v>
      </c>
      <c r="T3268" s="80">
        <v>11250</v>
      </c>
      <c r="U3268" s="91">
        <f>Table1[[#This Row],[Distribution Amount (Dollars)]]/Table1[[#This Row],[NEWdatediff]]</f>
        <v>11250</v>
      </c>
      <c r="V3268" s="82" t="s">
        <v>1047</v>
      </c>
      <c r="W3268" s="82" t="s">
        <v>71</v>
      </c>
      <c r="X3268" s="82" t="s">
        <v>2777</v>
      </c>
      <c r="Z3268" s="82">
        <v>0</v>
      </c>
      <c r="AB3268" s="82" t="s">
        <v>236</v>
      </c>
      <c r="AC3268" s="82" t="s">
        <v>1049</v>
      </c>
      <c r="AD3268" s="82" t="s">
        <v>194</v>
      </c>
      <c r="AE3268" s="82" t="s">
        <v>2778</v>
      </c>
      <c r="AN3268" s="82" t="s">
        <v>76</v>
      </c>
      <c r="AP3268" s="82">
        <v>22500</v>
      </c>
      <c r="AQ3268" s="82" t="s">
        <v>78</v>
      </c>
      <c r="AR3268" s="82" t="s">
        <v>4274</v>
      </c>
      <c r="AS3268" s="84">
        <v>43221</v>
      </c>
      <c r="AT3268" s="85">
        <v>2018</v>
      </c>
      <c r="AU3268" s="82" t="s">
        <v>4278</v>
      </c>
      <c r="AV3268" s="84">
        <v>43465</v>
      </c>
      <c r="AW3268" s="85">
        <v>2018</v>
      </c>
      <c r="AX3268" s="85">
        <f>Table1[[#This Row],[End TEST]]-Table1[[#This Row],[Start TEST]]</f>
        <v>0</v>
      </c>
      <c r="AY3268" s="85">
        <f>Table1[[#This Row],[TEST_Diff]]+1</f>
        <v>1</v>
      </c>
      <c r="AZ3268" s="92">
        <f>DATEDIF(Table1[[#This Row],[Start Year]],Table1[[#This Row],[End Year]],"d") / 365</f>
        <v>0.66849315068493154</v>
      </c>
      <c r="BD3268" s="82">
        <v>1</v>
      </c>
      <c r="BE3268" s="82">
        <v>1</v>
      </c>
      <c r="BF3268" s="82">
        <v>1</v>
      </c>
      <c r="BG3268" s="82">
        <v>1</v>
      </c>
      <c r="BH3268" s="82">
        <v>1</v>
      </c>
      <c r="BI3268" s="82">
        <v>1</v>
      </c>
      <c r="BJ3268" s="82">
        <v>1</v>
      </c>
      <c r="BK3268" s="82">
        <v>1</v>
      </c>
    </row>
    <row r="3269" spans="1:72" x14ac:dyDescent="0.5">
      <c r="A3269" s="82">
        <v>324</v>
      </c>
      <c r="B3269" s="82" t="s">
        <v>1044</v>
      </c>
      <c r="D3269" s="90">
        <v>43537</v>
      </c>
      <c r="E3269" s="90" t="s">
        <v>1045</v>
      </c>
      <c r="F3269" s="90"/>
      <c r="G3269" s="82" t="s">
        <v>1045</v>
      </c>
      <c r="H3269" s="82" t="s">
        <v>1046</v>
      </c>
      <c r="I3269" s="80" t="s">
        <v>127</v>
      </c>
      <c r="J3269" s="80">
        <v>100</v>
      </c>
      <c r="K3269" s="80">
        <v>1</v>
      </c>
      <c r="L3269" s="80" t="s">
        <v>194</v>
      </c>
      <c r="M3269" s="80">
        <v>100</v>
      </c>
      <c r="N3269" s="80">
        <v>19.182435999999999</v>
      </c>
      <c r="O3269" s="80">
        <v>-72.434515000000005</v>
      </c>
      <c r="P3269" s="80" t="s">
        <v>195</v>
      </c>
      <c r="Q3269" s="80">
        <v>0</v>
      </c>
      <c r="R3269" s="80">
        <v>25.14509</v>
      </c>
      <c r="S3269" s="80">
        <v>-80.396960000000007</v>
      </c>
      <c r="T3269" s="80">
        <v>25000</v>
      </c>
      <c r="U3269" s="91">
        <f>Table1[[#This Row],[Distribution Amount (Dollars)]]/Table1[[#This Row],[NEWdatediff]]</f>
        <v>8333.3333333333339</v>
      </c>
      <c r="V3269" s="82" t="s">
        <v>1047</v>
      </c>
      <c r="W3269" s="82" t="s">
        <v>71</v>
      </c>
      <c r="X3269" s="82" t="s">
        <v>1048</v>
      </c>
      <c r="Z3269" s="82">
        <v>0</v>
      </c>
      <c r="AB3269" s="82" t="s">
        <v>236</v>
      </c>
      <c r="AC3269" s="82" t="s">
        <v>1049</v>
      </c>
      <c r="AD3269" s="82" t="s">
        <v>194</v>
      </c>
      <c r="AE3269" s="82" t="s">
        <v>973</v>
      </c>
      <c r="AN3269" s="82" t="s">
        <v>76</v>
      </c>
      <c r="AP3269" s="82">
        <v>25000</v>
      </c>
      <c r="AQ3269" s="82" t="s">
        <v>78</v>
      </c>
      <c r="AR3269" s="82" t="s">
        <v>4274</v>
      </c>
      <c r="AS3269" s="84">
        <v>42430</v>
      </c>
      <c r="AT3269" s="85">
        <v>2016</v>
      </c>
      <c r="AU3269" s="82" t="s">
        <v>4278</v>
      </c>
      <c r="AV3269" s="84">
        <v>43465</v>
      </c>
      <c r="AW3269" s="85">
        <v>2018</v>
      </c>
      <c r="AX3269" s="85">
        <f>Table1[[#This Row],[End TEST]]-Table1[[#This Row],[Start TEST]]</f>
        <v>2</v>
      </c>
      <c r="AY3269" s="85">
        <f>Table1[[#This Row],[TEST_Diff]]+1</f>
        <v>3</v>
      </c>
      <c r="AZ3269" s="92">
        <f>DATEDIF(Table1[[#This Row],[Start Year]],Table1[[#This Row],[End Year]],"d") / 365</f>
        <v>2.8356164383561642</v>
      </c>
      <c r="BD3269" s="82">
        <v>1</v>
      </c>
      <c r="BE3269" s="82">
        <v>1</v>
      </c>
      <c r="BF3269" s="82">
        <v>1</v>
      </c>
      <c r="BG3269" s="82">
        <v>1</v>
      </c>
      <c r="BH3269" s="82">
        <v>1</v>
      </c>
      <c r="BI3269" s="82">
        <v>1</v>
      </c>
      <c r="BJ3269" s="82">
        <v>1</v>
      </c>
      <c r="BK3269" s="82">
        <v>1</v>
      </c>
      <c r="BL3269" s="82">
        <v>1</v>
      </c>
      <c r="BM3269" s="82">
        <v>1</v>
      </c>
      <c r="BT3269" s="82">
        <v>1</v>
      </c>
    </row>
    <row r="3270" spans="1:72" x14ac:dyDescent="0.5">
      <c r="A3270" s="82">
        <v>325</v>
      </c>
      <c r="B3270" s="82" t="s">
        <v>3250</v>
      </c>
      <c r="D3270" s="90">
        <v>43537</v>
      </c>
      <c r="E3270" s="90" t="s">
        <v>3251</v>
      </c>
      <c r="F3270" s="90"/>
      <c r="G3270" s="82" t="s">
        <v>3251</v>
      </c>
      <c r="H3270" s="82" t="s">
        <v>3252</v>
      </c>
      <c r="I3270" s="80" t="s">
        <v>2779</v>
      </c>
      <c r="J3270" s="80">
        <v>50</v>
      </c>
      <c r="K3270" s="80">
        <v>1</v>
      </c>
      <c r="L3270" s="80" t="s">
        <v>194</v>
      </c>
      <c r="M3270" s="80">
        <v>100</v>
      </c>
      <c r="N3270" s="80">
        <v>19.182435999999999</v>
      </c>
      <c r="O3270" s="80">
        <v>-72.434515000000005</v>
      </c>
      <c r="P3270" s="80" t="s">
        <v>195</v>
      </c>
      <c r="Q3270" s="80">
        <v>0</v>
      </c>
      <c r="R3270" s="80">
        <v>25.14509</v>
      </c>
      <c r="S3270" s="80">
        <v>-80.396960000000007</v>
      </c>
      <c r="T3270" s="80">
        <v>30000</v>
      </c>
      <c r="U3270" s="91">
        <f>Table1[[#This Row],[Distribution Amount (Dollars)]]/Table1[[#This Row],[NEWdatediff]]</f>
        <v>15000</v>
      </c>
      <c r="V3270" s="82" t="s">
        <v>1047</v>
      </c>
      <c r="W3270" s="82" t="s">
        <v>71</v>
      </c>
      <c r="X3270" s="82" t="s">
        <v>3253</v>
      </c>
      <c r="Z3270" s="82">
        <v>0</v>
      </c>
      <c r="AB3270" s="82" t="s">
        <v>236</v>
      </c>
      <c r="AC3270" s="82" t="s">
        <v>1049</v>
      </c>
      <c r="AD3270" s="82" t="s">
        <v>194</v>
      </c>
      <c r="AE3270" s="82" t="s">
        <v>3254</v>
      </c>
      <c r="AN3270" s="82" t="s">
        <v>76</v>
      </c>
      <c r="AP3270" s="82">
        <v>60000</v>
      </c>
      <c r="AQ3270" s="82" t="s">
        <v>78</v>
      </c>
      <c r="AR3270" s="82" t="s">
        <v>4274</v>
      </c>
      <c r="AS3270" s="84">
        <v>42736</v>
      </c>
      <c r="AT3270" s="85">
        <v>2017</v>
      </c>
      <c r="AU3270" s="82" t="s">
        <v>4278</v>
      </c>
      <c r="AV3270" s="84">
        <v>43281</v>
      </c>
      <c r="AW3270" s="85">
        <v>2018</v>
      </c>
      <c r="AX3270" s="85">
        <f>Table1[[#This Row],[End TEST]]-Table1[[#This Row],[Start TEST]]</f>
        <v>1</v>
      </c>
      <c r="AY3270" s="85">
        <f>Table1[[#This Row],[TEST_Diff]]+1</f>
        <v>2</v>
      </c>
      <c r="AZ3270" s="92">
        <f>DATEDIF(Table1[[#This Row],[Start Year]],Table1[[#This Row],[End Year]],"d") / 365</f>
        <v>1.4931506849315068</v>
      </c>
      <c r="BD3270" s="82">
        <v>1</v>
      </c>
      <c r="BH3270" s="82">
        <v>1</v>
      </c>
      <c r="BI3270" s="82">
        <v>1</v>
      </c>
      <c r="BJ3270" s="82">
        <v>1</v>
      </c>
    </row>
    <row r="3271" spans="1:72" x14ac:dyDescent="0.5">
      <c r="A3271" s="82">
        <v>325</v>
      </c>
      <c r="B3271" s="82" t="s">
        <v>3250</v>
      </c>
      <c r="D3271" s="90">
        <v>43537</v>
      </c>
      <c r="E3271" s="90" t="s">
        <v>3251</v>
      </c>
      <c r="F3271" s="90"/>
      <c r="G3271" s="82" t="s">
        <v>3251</v>
      </c>
      <c r="H3271" s="82" t="s">
        <v>3252</v>
      </c>
      <c r="I3271" s="80" t="s">
        <v>206</v>
      </c>
      <c r="J3271" s="80">
        <v>50</v>
      </c>
      <c r="K3271" s="80">
        <v>1</v>
      </c>
      <c r="L3271" s="80" t="s">
        <v>194</v>
      </c>
      <c r="M3271" s="80">
        <v>100</v>
      </c>
      <c r="N3271" s="80">
        <v>19.182435999999999</v>
      </c>
      <c r="O3271" s="80">
        <v>-72.434515000000005</v>
      </c>
      <c r="P3271" s="80" t="s">
        <v>195</v>
      </c>
      <c r="Q3271" s="80">
        <v>0</v>
      </c>
      <c r="R3271" s="80">
        <v>25.14509</v>
      </c>
      <c r="S3271" s="80">
        <v>-80.396960000000007</v>
      </c>
      <c r="T3271" s="80">
        <v>30000</v>
      </c>
      <c r="U3271" s="91">
        <f>Table1[[#This Row],[Distribution Amount (Dollars)]]/Table1[[#This Row],[NEWdatediff]]</f>
        <v>15000</v>
      </c>
      <c r="V3271" s="82" t="s">
        <v>1047</v>
      </c>
      <c r="W3271" s="82" t="s">
        <v>71</v>
      </c>
      <c r="X3271" s="82" t="s">
        <v>3253</v>
      </c>
      <c r="Z3271" s="82">
        <v>0</v>
      </c>
      <c r="AB3271" s="82" t="s">
        <v>236</v>
      </c>
      <c r="AC3271" s="82" t="s">
        <v>1049</v>
      </c>
      <c r="AD3271" s="82" t="s">
        <v>194</v>
      </c>
      <c r="AE3271" s="82" t="s">
        <v>3254</v>
      </c>
      <c r="AN3271" s="82" t="s">
        <v>76</v>
      </c>
      <c r="AP3271" s="82">
        <v>60000</v>
      </c>
      <c r="AQ3271" s="82" t="s">
        <v>78</v>
      </c>
      <c r="AR3271" s="82" t="s">
        <v>4274</v>
      </c>
      <c r="AS3271" s="84">
        <v>42736</v>
      </c>
      <c r="AT3271" s="85">
        <v>2017</v>
      </c>
      <c r="AU3271" s="82" t="s">
        <v>4278</v>
      </c>
      <c r="AV3271" s="84">
        <v>43281</v>
      </c>
      <c r="AW3271" s="85">
        <v>2018</v>
      </c>
      <c r="AX3271" s="85">
        <f>Table1[[#This Row],[End TEST]]-Table1[[#This Row],[Start TEST]]</f>
        <v>1</v>
      </c>
      <c r="AY3271" s="85">
        <f>Table1[[#This Row],[TEST_Diff]]+1</f>
        <v>2</v>
      </c>
      <c r="AZ3271" s="92">
        <f>DATEDIF(Table1[[#This Row],[Start Year]],Table1[[#This Row],[End Year]],"d") / 365</f>
        <v>1.4931506849315068</v>
      </c>
      <c r="BD3271" s="82">
        <v>1</v>
      </c>
      <c r="BH3271" s="82">
        <v>1</v>
      </c>
      <c r="BI3271" s="82">
        <v>1</v>
      </c>
      <c r="BJ3271" s="82">
        <v>1</v>
      </c>
    </row>
    <row r="3272" spans="1:72" x14ac:dyDescent="0.5">
      <c r="A3272" s="82">
        <v>326</v>
      </c>
      <c r="B3272" s="82" t="s">
        <v>1240</v>
      </c>
      <c r="D3272" s="90">
        <v>43537</v>
      </c>
      <c r="E3272" s="90" t="s">
        <v>1241</v>
      </c>
      <c r="F3272" s="90"/>
      <c r="G3272" s="82" t="s">
        <v>1241</v>
      </c>
      <c r="H3272" s="82" t="s">
        <v>1242</v>
      </c>
      <c r="I3272" s="80" t="s">
        <v>127</v>
      </c>
      <c r="J3272" s="80">
        <v>100</v>
      </c>
      <c r="K3272" s="80">
        <v>1</v>
      </c>
      <c r="L3272" s="80" t="s">
        <v>194</v>
      </c>
      <c r="M3272" s="80">
        <v>100</v>
      </c>
      <c r="N3272" s="80">
        <v>19.182435999999999</v>
      </c>
      <c r="O3272" s="80">
        <v>-72.434515000000005</v>
      </c>
      <c r="P3272" s="80" t="s">
        <v>195</v>
      </c>
      <c r="Q3272" s="80">
        <v>0</v>
      </c>
      <c r="R3272" s="80">
        <v>25.14509</v>
      </c>
      <c r="S3272" s="80">
        <v>-80.396960000000007</v>
      </c>
      <c r="U3272" s="91">
        <f>Table1[[#This Row],[Distribution Amount (Dollars)]]/Table1[[#This Row],[NEWdatediff]]</f>
        <v>0</v>
      </c>
      <c r="V3272" s="82" t="s">
        <v>1243</v>
      </c>
      <c r="W3272" s="82" t="s">
        <v>71</v>
      </c>
      <c r="X3272" s="82" t="s">
        <v>1244</v>
      </c>
      <c r="Z3272" s="82">
        <v>0</v>
      </c>
      <c r="AB3272" s="82" t="s">
        <v>236</v>
      </c>
      <c r="AC3272" s="82" t="s">
        <v>1245</v>
      </c>
      <c r="AD3272" s="82" t="s">
        <v>194</v>
      </c>
      <c r="AE3272" s="82" t="s">
        <v>973</v>
      </c>
      <c r="AN3272" s="82" t="s">
        <v>76</v>
      </c>
      <c r="AQ3272" s="82" t="s">
        <v>78</v>
      </c>
      <c r="AR3272" s="82" t="s">
        <v>4274</v>
      </c>
      <c r="AS3272" s="84">
        <v>42705</v>
      </c>
      <c r="AT3272" s="85">
        <v>2016</v>
      </c>
      <c r="AU3272" s="82" t="s">
        <v>4278</v>
      </c>
      <c r="AV3272" s="84">
        <v>43801</v>
      </c>
      <c r="AW3272" s="85">
        <v>2019</v>
      </c>
      <c r="AX3272" s="85">
        <f>Table1[[#This Row],[End TEST]]-Table1[[#This Row],[Start TEST]]</f>
        <v>3</v>
      </c>
      <c r="AY3272" s="85">
        <f>Table1[[#This Row],[TEST_Diff]]+1</f>
        <v>4</v>
      </c>
      <c r="AZ3272" s="92">
        <f>DATEDIF(Table1[[#This Row],[Start Year]],Table1[[#This Row],[End Year]],"d") / 365</f>
        <v>3.0027397260273974</v>
      </c>
      <c r="BD3272" s="82">
        <v>1</v>
      </c>
      <c r="BE3272" s="82">
        <v>1</v>
      </c>
      <c r="BF3272" s="82">
        <v>1</v>
      </c>
      <c r="BG3272" s="82">
        <v>1</v>
      </c>
    </row>
    <row r="3273" spans="1:72" x14ac:dyDescent="0.5">
      <c r="A3273" s="82">
        <v>327</v>
      </c>
      <c r="B3273" s="82" t="s">
        <v>2211</v>
      </c>
      <c r="D3273" s="90">
        <v>43537</v>
      </c>
      <c r="E3273" s="90" t="s">
        <v>2212</v>
      </c>
      <c r="F3273" s="90"/>
      <c r="G3273" s="82" t="s">
        <v>2212</v>
      </c>
      <c r="H3273" s="82" t="s">
        <v>2213</v>
      </c>
      <c r="I3273" s="80" t="s">
        <v>128</v>
      </c>
      <c r="J3273" s="80">
        <v>30</v>
      </c>
      <c r="K3273" s="80">
        <v>1</v>
      </c>
      <c r="L3273" s="80" t="s">
        <v>194</v>
      </c>
      <c r="M3273" s="80">
        <v>100</v>
      </c>
      <c r="N3273" s="80">
        <v>19.182435999999999</v>
      </c>
      <c r="O3273" s="80">
        <v>-72.434515000000005</v>
      </c>
      <c r="P3273" s="80" t="s">
        <v>195</v>
      </c>
      <c r="Q3273" s="80">
        <v>0</v>
      </c>
      <c r="R3273" s="80">
        <v>25.14509</v>
      </c>
      <c r="S3273" s="80">
        <v>-80.396960000000007</v>
      </c>
      <c r="T3273" s="80">
        <v>21000</v>
      </c>
      <c r="U3273" s="91">
        <f>Table1[[#This Row],[Distribution Amount (Dollars)]]/Table1[[#This Row],[NEWdatediff]]</f>
        <v>4200</v>
      </c>
      <c r="V3273" s="82" t="s">
        <v>1243</v>
      </c>
      <c r="W3273" s="82" t="s">
        <v>71</v>
      </c>
      <c r="X3273" s="82" t="s">
        <v>2214</v>
      </c>
      <c r="Z3273" s="82">
        <v>0</v>
      </c>
      <c r="AB3273" s="82" t="s">
        <v>236</v>
      </c>
      <c r="AC3273" s="82" t="s">
        <v>2215</v>
      </c>
      <c r="AD3273" s="82" t="s">
        <v>194</v>
      </c>
      <c r="AE3273" s="82" t="s">
        <v>2216</v>
      </c>
      <c r="AN3273" s="82" t="s">
        <v>76</v>
      </c>
      <c r="AP3273" s="82">
        <v>70000</v>
      </c>
      <c r="AQ3273" s="82" t="s">
        <v>78</v>
      </c>
      <c r="AR3273" s="82" t="s">
        <v>4274</v>
      </c>
      <c r="AS3273" s="84">
        <v>41640</v>
      </c>
      <c r="AT3273" s="85">
        <v>2014</v>
      </c>
      <c r="AU3273" s="82" t="s">
        <v>4278</v>
      </c>
      <c r="AV3273" s="84">
        <v>43465</v>
      </c>
      <c r="AW3273" s="85">
        <v>2018</v>
      </c>
      <c r="AX3273" s="85">
        <f>Table1[[#This Row],[End TEST]]-Table1[[#This Row],[Start TEST]]</f>
        <v>4</v>
      </c>
      <c r="AY3273" s="85">
        <f>Table1[[#This Row],[TEST_Diff]]+1</f>
        <v>5</v>
      </c>
      <c r="AZ3273" s="92">
        <f>DATEDIF(Table1[[#This Row],[Start Year]],Table1[[#This Row],[End Year]],"d") / 365</f>
        <v>5</v>
      </c>
      <c r="BD3273" s="82">
        <v>1</v>
      </c>
      <c r="BE3273" s="82">
        <v>1</v>
      </c>
      <c r="BF3273" s="82">
        <v>1</v>
      </c>
      <c r="BG3273" s="82">
        <v>1</v>
      </c>
      <c r="BH3273" s="82">
        <v>1</v>
      </c>
      <c r="BI3273" s="82">
        <v>1</v>
      </c>
      <c r="BJ3273" s="82">
        <v>1</v>
      </c>
      <c r="BK3273" s="82">
        <v>1</v>
      </c>
    </row>
    <row r="3274" spans="1:72" x14ac:dyDescent="0.5">
      <c r="A3274" s="82">
        <v>327</v>
      </c>
      <c r="B3274" s="82" t="s">
        <v>2211</v>
      </c>
      <c r="D3274" s="90">
        <v>43537</v>
      </c>
      <c r="E3274" s="90" t="s">
        <v>2212</v>
      </c>
      <c r="F3274" s="90"/>
      <c r="G3274" s="82" t="s">
        <v>2212</v>
      </c>
      <c r="H3274" s="82" t="s">
        <v>2213</v>
      </c>
      <c r="I3274" s="80" t="s">
        <v>129</v>
      </c>
      <c r="J3274" s="80">
        <v>70</v>
      </c>
      <c r="K3274" s="80">
        <v>1</v>
      </c>
      <c r="L3274" s="80" t="s">
        <v>194</v>
      </c>
      <c r="M3274" s="80">
        <v>100</v>
      </c>
      <c r="N3274" s="80">
        <v>19.182435999999999</v>
      </c>
      <c r="O3274" s="80">
        <v>-72.434515000000005</v>
      </c>
      <c r="P3274" s="80" t="s">
        <v>195</v>
      </c>
      <c r="Q3274" s="80">
        <v>0</v>
      </c>
      <c r="R3274" s="80">
        <v>25.14509</v>
      </c>
      <c r="S3274" s="80">
        <v>-80.396960000000007</v>
      </c>
      <c r="T3274" s="80">
        <v>49000</v>
      </c>
      <c r="U3274" s="91">
        <f>Table1[[#This Row],[Distribution Amount (Dollars)]]/Table1[[#This Row],[NEWdatediff]]</f>
        <v>9800</v>
      </c>
      <c r="V3274" s="82" t="s">
        <v>1243</v>
      </c>
      <c r="W3274" s="82" t="s">
        <v>71</v>
      </c>
      <c r="X3274" s="82" t="s">
        <v>2214</v>
      </c>
      <c r="Z3274" s="82">
        <v>0</v>
      </c>
      <c r="AB3274" s="82" t="s">
        <v>236</v>
      </c>
      <c r="AC3274" s="82" t="s">
        <v>2215</v>
      </c>
      <c r="AD3274" s="82" t="s">
        <v>194</v>
      </c>
      <c r="AE3274" s="82" t="s">
        <v>2216</v>
      </c>
      <c r="AN3274" s="82" t="s">
        <v>76</v>
      </c>
      <c r="AP3274" s="82">
        <v>70000</v>
      </c>
      <c r="AQ3274" s="82" t="s">
        <v>78</v>
      </c>
      <c r="AR3274" s="82" t="s">
        <v>4274</v>
      </c>
      <c r="AS3274" s="84">
        <v>41640</v>
      </c>
      <c r="AT3274" s="85">
        <v>2014</v>
      </c>
      <c r="AU3274" s="82" t="s">
        <v>4278</v>
      </c>
      <c r="AV3274" s="84">
        <v>43465</v>
      </c>
      <c r="AW3274" s="85">
        <v>2018</v>
      </c>
      <c r="AX3274" s="85">
        <f>Table1[[#This Row],[End TEST]]-Table1[[#This Row],[Start TEST]]</f>
        <v>4</v>
      </c>
      <c r="AY3274" s="85">
        <f>Table1[[#This Row],[TEST_Diff]]+1</f>
        <v>5</v>
      </c>
      <c r="AZ3274" s="92">
        <f>DATEDIF(Table1[[#This Row],[Start Year]],Table1[[#This Row],[End Year]],"d") / 365</f>
        <v>5</v>
      </c>
      <c r="BD3274" s="82">
        <v>1</v>
      </c>
      <c r="BE3274" s="82">
        <v>1</v>
      </c>
      <c r="BF3274" s="82">
        <v>1</v>
      </c>
      <c r="BG3274" s="82">
        <v>1</v>
      </c>
      <c r="BH3274" s="82">
        <v>1</v>
      </c>
      <c r="BI3274" s="82">
        <v>1</v>
      </c>
      <c r="BJ3274" s="82">
        <v>1</v>
      </c>
      <c r="BK3274" s="82">
        <v>1</v>
      </c>
    </row>
    <row r="3275" spans="1:72" x14ac:dyDescent="0.5">
      <c r="A3275" s="82">
        <v>328</v>
      </c>
      <c r="B3275" s="82" t="s">
        <v>2764</v>
      </c>
      <c r="D3275" s="90">
        <v>43537</v>
      </c>
      <c r="E3275" s="90" t="s">
        <v>2765</v>
      </c>
      <c r="F3275" s="90"/>
      <c r="G3275" s="82" t="s">
        <v>2765</v>
      </c>
      <c r="H3275" s="82" t="s">
        <v>2766</v>
      </c>
      <c r="I3275" s="80" t="s">
        <v>128</v>
      </c>
      <c r="J3275" s="80">
        <v>100</v>
      </c>
      <c r="K3275" s="80">
        <v>1</v>
      </c>
      <c r="L3275" s="80" t="s">
        <v>194</v>
      </c>
      <c r="M3275" s="80">
        <v>100</v>
      </c>
      <c r="N3275" s="80">
        <v>19.182435999999999</v>
      </c>
      <c r="O3275" s="80">
        <v>-72.434515000000005</v>
      </c>
      <c r="P3275" s="80" t="s">
        <v>195</v>
      </c>
      <c r="Q3275" s="80">
        <v>0</v>
      </c>
      <c r="R3275" s="80">
        <v>25.14509</v>
      </c>
      <c r="S3275" s="80">
        <v>-80.396960000000007</v>
      </c>
      <c r="T3275" s="80">
        <v>70000</v>
      </c>
      <c r="U3275" s="91">
        <f>Table1[[#This Row],[Distribution Amount (Dollars)]]/Table1[[#This Row],[NEWdatediff]]</f>
        <v>35000</v>
      </c>
      <c r="V3275" s="82" t="s">
        <v>1243</v>
      </c>
      <c r="W3275" s="82" t="s">
        <v>71</v>
      </c>
      <c r="X3275" s="82" t="s">
        <v>2767</v>
      </c>
      <c r="Z3275" s="82">
        <v>0</v>
      </c>
      <c r="AB3275" s="82" t="s">
        <v>236</v>
      </c>
      <c r="AC3275" s="82" t="s">
        <v>2768</v>
      </c>
      <c r="AD3275" s="82" t="s">
        <v>194</v>
      </c>
      <c r="AE3275" s="82" t="s">
        <v>973</v>
      </c>
      <c r="AN3275" s="82" t="s">
        <v>76</v>
      </c>
      <c r="AP3275" s="82">
        <v>70000</v>
      </c>
      <c r="AQ3275" s="82" t="s">
        <v>78</v>
      </c>
      <c r="AR3275" s="82" t="s">
        <v>4274</v>
      </c>
      <c r="AS3275" s="84">
        <v>42826</v>
      </c>
      <c r="AT3275" s="85">
        <v>2017</v>
      </c>
      <c r="AU3275" s="82" t="s">
        <v>4278</v>
      </c>
      <c r="AV3275" s="84">
        <v>43190</v>
      </c>
      <c r="AW3275" s="85">
        <v>2018</v>
      </c>
      <c r="AX3275" s="85">
        <f>Table1[[#This Row],[End TEST]]-Table1[[#This Row],[Start TEST]]</f>
        <v>1</v>
      </c>
      <c r="AY3275" s="85">
        <f>Table1[[#This Row],[TEST_Diff]]+1</f>
        <v>2</v>
      </c>
      <c r="AZ3275" s="92">
        <f>DATEDIF(Table1[[#This Row],[Start Year]],Table1[[#This Row],[End Year]],"d") / 365</f>
        <v>0.99726027397260275</v>
      </c>
      <c r="BD3275" s="82">
        <v>1</v>
      </c>
      <c r="BE3275" s="82">
        <v>1</v>
      </c>
      <c r="BF3275" s="82">
        <v>1</v>
      </c>
      <c r="BG3275" s="82">
        <v>1</v>
      </c>
      <c r="BH3275" s="82">
        <v>1</v>
      </c>
      <c r="BI3275" s="82">
        <v>1</v>
      </c>
      <c r="BJ3275" s="82">
        <v>1</v>
      </c>
      <c r="BL3275" s="82">
        <v>1</v>
      </c>
      <c r="BM3275" s="82">
        <v>1</v>
      </c>
      <c r="BT3275" s="82">
        <v>1</v>
      </c>
    </row>
    <row r="3276" spans="1:72" x14ac:dyDescent="0.5">
      <c r="A3276" s="82">
        <v>329</v>
      </c>
      <c r="B3276" s="82" t="s">
        <v>3466</v>
      </c>
      <c r="D3276" s="90">
        <v>43537</v>
      </c>
      <c r="E3276" s="90" t="s">
        <v>3467</v>
      </c>
      <c r="F3276" s="90"/>
      <c r="G3276" s="82" t="s">
        <v>3467</v>
      </c>
      <c r="H3276" s="82" t="s">
        <v>3468</v>
      </c>
      <c r="I3276" s="80" t="s">
        <v>67</v>
      </c>
      <c r="J3276" s="80">
        <v>10</v>
      </c>
      <c r="K3276" s="80">
        <v>1</v>
      </c>
      <c r="L3276" s="80" t="s">
        <v>194</v>
      </c>
      <c r="M3276" s="80">
        <v>100</v>
      </c>
      <c r="N3276" s="80">
        <v>19.182435999999999</v>
      </c>
      <c r="O3276" s="80">
        <v>-72.434515000000005</v>
      </c>
      <c r="P3276" s="80" t="s">
        <v>195</v>
      </c>
      <c r="Q3276" s="80">
        <v>0</v>
      </c>
      <c r="R3276" s="80">
        <v>25.14509</v>
      </c>
      <c r="S3276" s="80">
        <v>-80.396960000000007</v>
      </c>
      <c r="T3276" s="80">
        <v>17500</v>
      </c>
      <c r="U3276" s="91">
        <f>Table1[[#This Row],[Distribution Amount (Dollars)]]/Table1[[#This Row],[NEWdatediff]]</f>
        <v>3500</v>
      </c>
      <c r="V3276" s="82" t="s">
        <v>1678</v>
      </c>
      <c r="W3276" s="82" t="s">
        <v>71</v>
      </c>
      <c r="X3276" s="82" t="s">
        <v>3469</v>
      </c>
      <c r="Z3276" s="82">
        <v>0</v>
      </c>
      <c r="AB3276" s="82" t="s">
        <v>236</v>
      </c>
      <c r="AC3276" s="82" t="s">
        <v>1680</v>
      </c>
      <c r="AD3276" s="82" t="s">
        <v>194</v>
      </c>
      <c r="AE3276" s="82" t="s">
        <v>661</v>
      </c>
      <c r="AN3276" s="82" t="s">
        <v>76</v>
      </c>
      <c r="AP3276" s="82">
        <v>175000</v>
      </c>
      <c r="AQ3276" s="82" t="s">
        <v>78</v>
      </c>
      <c r="AR3276" s="82" t="s">
        <v>4274</v>
      </c>
      <c r="AS3276" s="84">
        <v>42522</v>
      </c>
      <c r="AT3276" s="85">
        <v>2016</v>
      </c>
      <c r="AU3276" s="82" t="s">
        <v>4278</v>
      </c>
      <c r="AV3276" s="84">
        <v>43982</v>
      </c>
      <c r="AW3276" s="85">
        <v>2020</v>
      </c>
      <c r="AX3276" s="85">
        <f>Table1[[#This Row],[End TEST]]-Table1[[#This Row],[Start TEST]]</f>
        <v>4</v>
      </c>
      <c r="AY3276" s="85">
        <f>Table1[[#This Row],[TEST_Diff]]+1</f>
        <v>5</v>
      </c>
      <c r="AZ3276" s="92">
        <f>DATEDIF(Table1[[#This Row],[Start Year]],Table1[[#This Row],[End Year]],"d") / 365</f>
        <v>4</v>
      </c>
      <c r="BD3276" s="82">
        <v>1</v>
      </c>
      <c r="BE3276" s="82">
        <v>1</v>
      </c>
      <c r="BF3276" s="82">
        <v>1</v>
      </c>
      <c r="BG3276" s="82">
        <v>1</v>
      </c>
      <c r="BH3276" s="82">
        <v>1</v>
      </c>
      <c r="BI3276" s="82">
        <v>1</v>
      </c>
      <c r="BJ3276" s="82">
        <v>1</v>
      </c>
      <c r="BL3276" s="82">
        <v>1</v>
      </c>
      <c r="BM3276" s="82">
        <v>1</v>
      </c>
    </row>
    <row r="3277" spans="1:72" x14ac:dyDescent="0.5">
      <c r="A3277" s="82">
        <v>329</v>
      </c>
      <c r="B3277" s="82" t="s">
        <v>3466</v>
      </c>
      <c r="D3277" s="90">
        <v>43537</v>
      </c>
      <c r="E3277" s="90" t="s">
        <v>3467</v>
      </c>
      <c r="F3277" s="90"/>
      <c r="G3277" s="82" t="s">
        <v>3467</v>
      </c>
      <c r="H3277" s="82" t="s">
        <v>3468</v>
      </c>
      <c r="I3277" s="80" t="s">
        <v>81</v>
      </c>
      <c r="J3277" s="80">
        <v>10</v>
      </c>
      <c r="K3277" s="80">
        <v>1</v>
      </c>
      <c r="L3277" s="80" t="s">
        <v>194</v>
      </c>
      <c r="M3277" s="80">
        <v>100</v>
      </c>
      <c r="N3277" s="80">
        <v>19.182435999999999</v>
      </c>
      <c r="O3277" s="80">
        <v>-72.434515000000005</v>
      </c>
      <c r="P3277" s="80" t="s">
        <v>195</v>
      </c>
      <c r="Q3277" s="80">
        <v>0</v>
      </c>
      <c r="R3277" s="80">
        <v>25.14509</v>
      </c>
      <c r="S3277" s="80">
        <v>-80.396960000000007</v>
      </c>
      <c r="T3277" s="80">
        <v>17500</v>
      </c>
      <c r="U3277" s="91">
        <f>Table1[[#This Row],[Distribution Amount (Dollars)]]/Table1[[#This Row],[NEWdatediff]]</f>
        <v>3500</v>
      </c>
      <c r="V3277" s="82" t="s">
        <v>1678</v>
      </c>
      <c r="W3277" s="82" t="s">
        <v>71</v>
      </c>
      <c r="X3277" s="82" t="s">
        <v>3469</v>
      </c>
      <c r="Z3277" s="82">
        <v>0</v>
      </c>
      <c r="AB3277" s="82" t="s">
        <v>236</v>
      </c>
      <c r="AC3277" s="82" t="s">
        <v>1680</v>
      </c>
      <c r="AD3277" s="82" t="s">
        <v>194</v>
      </c>
      <c r="AE3277" s="82" t="s">
        <v>661</v>
      </c>
      <c r="AN3277" s="82" t="s">
        <v>76</v>
      </c>
      <c r="AP3277" s="82">
        <v>175000</v>
      </c>
      <c r="AQ3277" s="82" t="s">
        <v>78</v>
      </c>
      <c r="AR3277" s="82" t="s">
        <v>4274</v>
      </c>
      <c r="AS3277" s="84">
        <v>42522</v>
      </c>
      <c r="AT3277" s="85">
        <v>2016</v>
      </c>
      <c r="AU3277" s="82" t="s">
        <v>4278</v>
      </c>
      <c r="AV3277" s="84">
        <v>43982</v>
      </c>
      <c r="AW3277" s="85">
        <v>2020</v>
      </c>
      <c r="AX3277" s="85">
        <f>Table1[[#This Row],[End TEST]]-Table1[[#This Row],[Start TEST]]</f>
        <v>4</v>
      </c>
      <c r="AY3277" s="85">
        <f>Table1[[#This Row],[TEST_Diff]]+1</f>
        <v>5</v>
      </c>
      <c r="AZ3277" s="92">
        <f>DATEDIF(Table1[[#This Row],[Start Year]],Table1[[#This Row],[End Year]],"d") / 365</f>
        <v>4</v>
      </c>
      <c r="BD3277" s="82">
        <v>1</v>
      </c>
      <c r="BE3277" s="82">
        <v>1</v>
      </c>
      <c r="BF3277" s="82">
        <v>1</v>
      </c>
      <c r="BG3277" s="82">
        <v>1</v>
      </c>
      <c r="BH3277" s="82">
        <v>1</v>
      </c>
      <c r="BI3277" s="82">
        <v>1</v>
      </c>
      <c r="BJ3277" s="82">
        <v>1</v>
      </c>
      <c r="BL3277" s="82">
        <v>1</v>
      </c>
      <c r="BM3277" s="82">
        <v>1</v>
      </c>
    </row>
    <row r="3278" spans="1:72" x14ac:dyDescent="0.5">
      <c r="A3278" s="82">
        <v>329</v>
      </c>
      <c r="B3278" s="82" t="s">
        <v>3466</v>
      </c>
      <c r="D3278" s="90">
        <v>43537</v>
      </c>
      <c r="E3278" s="90" t="s">
        <v>3467</v>
      </c>
      <c r="F3278" s="90"/>
      <c r="G3278" s="82" t="s">
        <v>3467</v>
      </c>
      <c r="H3278" s="82" t="s">
        <v>3468</v>
      </c>
      <c r="I3278" s="80" t="s">
        <v>97</v>
      </c>
      <c r="J3278" s="80">
        <v>50</v>
      </c>
      <c r="K3278" s="80">
        <v>1</v>
      </c>
      <c r="L3278" s="80" t="s">
        <v>194</v>
      </c>
      <c r="M3278" s="80">
        <v>100</v>
      </c>
      <c r="N3278" s="80">
        <v>19.182435999999999</v>
      </c>
      <c r="O3278" s="80">
        <v>-72.434515000000005</v>
      </c>
      <c r="P3278" s="80" t="s">
        <v>195</v>
      </c>
      <c r="Q3278" s="80">
        <v>0</v>
      </c>
      <c r="R3278" s="80">
        <v>25.14509</v>
      </c>
      <c r="S3278" s="80">
        <v>-80.396960000000007</v>
      </c>
      <c r="T3278" s="80">
        <v>87500</v>
      </c>
      <c r="U3278" s="91">
        <f>Table1[[#This Row],[Distribution Amount (Dollars)]]/Table1[[#This Row],[NEWdatediff]]</f>
        <v>17500</v>
      </c>
      <c r="V3278" s="82" t="s">
        <v>1678</v>
      </c>
      <c r="W3278" s="82" t="s">
        <v>71</v>
      </c>
      <c r="X3278" s="82" t="s">
        <v>3469</v>
      </c>
      <c r="Z3278" s="82">
        <v>0</v>
      </c>
      <c r="AB3278" s="82" t="s">
        <v>236</v>
      </c>
      <c r="AC3278" s="82" t="s">
        <v>1680</v>
      </c>
      <c r="AD3278" s="82" t="s">
        <v>194</v>
      </c>
      <c r="AE3278" s="82" t="s">
        <v>661</v>
      </c>
      <c r="AN3278" s="82" t="s">
        <v>76</v>
      </c>
      <c r="AP3278" s="82">
        <v>175000</v>
      </c>
      <c r="AQ3278" s="82" t="s">
        <v>78</v>
      </c>
      <c r="AR3278" s="82" t="s">
        <v>4274</v>
      </c>
      <c r="AS3278" s="84">
        <v>42522</v>
      </c>
      <c r="AT3278" s="85">
        <v>2016</v>
      </c>
      <c r="AU3278" s="82" t="s">
        <v>4278</v>
      </c>
      <c r="AV3278" s="84">
        <v>43982</v>
      </c>
      <c r="AW3278" s="85">
        <v>2020</v>
      </c>
      <c r="AX3278" s="85">
        <f>Table1[[#This Row],[End TEST]]-Table1[[#This Row],[Start TEST]]</f>
        <v>4</v>
      </c>
      <c r="AY3278" s="85">
        <f>Table1[[#This Row],[TEST_Diff]]+1</f>
        <v>5</v>
      </c>
      <c r="AZ3278" s="92">
        <f>DATEDIF(Table1[[#This Row],[Start Year]],Table1[[#This Row],[End Year]],"d") / 365</f>
        <v>4</v>
      </c>
      <c r="BD3278" s="82">
        <v>1</v>
      </c>
      <c r="BE3278" s="82">
        <v>1</v>
      </c>
      <c r="BF3278" s="82">
        <v>1</v>
      </c>
      <c r="BG3278" s="82">
        <v>1</v>
      </c>
      <c r="BH3278" s="82">
        <v>1</v>
      </c>
      <c r="BI3278" s="82">
        <v>1</v>
      </c>
      <c r="BJ3278" s="82">
        <v>1</v>
      </c>
      <c r="BL3278" s="82">
        <v>1</v>
      </c>
      <c r="BM3278" s="82">
        <v>1</v>
      </c>
    </row>
    <row r="3279" spans="1:72" x14ac:dyDescent="0.5">
      <c r="A3279" s="82">
        <v>329</v>
      </c>
      <c r="B3279" s="82" t="s">
        <v>3466</v>
      </c>
      <c r="D3279" s="90">
        <v>43537</v>
      </c>
      <c r="E3279" s="90" t="s">
        <v>3467</v>
      </c>
      <c r="F3279" s="90"/>
      <c r="G3279" s="82" t="s">
        <v>3467</v>
      </c>
      <c r="H3279" s="82" t="s">
        <v>3468</v>
      </c>
      <c r="I3279" s="80" t="s">
        <v>206</v>
      </c>
      <c r="J3279" s="80">
        <v>10</v>
      </c>
      <c r="K3279" s="80">
        <v>1</v>
      </c>
      <c r="L3279" s="80" t="s">
        <v>194</v>
      </c>
      <c r="M3279" s="80">
        <v>100</v>
      </c>
      <c r="N3279" s="80">
        <v>19.182435999999999</v>
      </c>
      <c r="O3279" s="80">
        <v>-72.434515000000005</v>
      </c>
      <c r="P3279" s="80" t="s">
        <v>195</v>
      </c>
      <c r="Q3279" s="80">
        <v>0</v>
      </c>
      <c r="R3279" s="80">
        <v>25.14509</v>
      </c>
      <c r="S3279" s="80">
        <v>-80.396960000000007</v>
      </c>
      <c r="T3279" s="80">
        <v>17500</v>
      </c>
      <c r="U3279" s="91">
        <f>Table1[[#This Row],[Distribution Amount (Dollars)]]/Table1[[#This Row],[NEWdatediff]]</f>
        <v>3500</v>
      </c>
      <c r="V3279" s="82" t="s">
        <v>1678</v>
      </c>
      <c r="W3279" s="82" t="s">
        <v>71</v>
      </c>
      <c r="X3279" s="82" t="s">
        <v>3469</v>
      </c>
      <c r="Z3279" s="82">
        <v>0</v>
      </c>
      <c r="AB3279" s="82" t="s">
        <v>236</v>
      </c>
      <c r="AC3279" s="82" t="s">
        <v>1680</v>
      </c>
      <c r="AD3279" s="82" t="s">
        <v>194</v>
      </c>
      <c r="AE3279" s="82" t="s">
        <v>661</v>
      </c>
      <c r="AN3279" s="82" t="s">
        <v>76</v>
      </c>
      <c r="AP3279" s="82">
        <v>175000</v>
      </c>
      <c r="AQ3279" s="82" t="s">
        <v>78</v>
      </c>
      <c r="AR3279" s="82" t="s">
        <v>4274</v>
      </c>
      <c r="AS3279" s="84">
        <v>42522</v>
      </c>
      <c r="AT3279" s="85">
        <v>2016</v>
      </c>
      <c r="AU3279" s="82" t="s">
        <v>4278</v>
      </c>
      <c r="AV3279" s="84">
        <v>43982</v>
      </c>
      <c r="AW3279" s="85">
        <v>2020</v>
      </c>
      <c r="AX3279" s="85">
        <f>Table1[[#This Row],[End TEST]]-Table1[[#This Row],[Start TEST]]</f>
        <v>4</v>
      </c>
      <c r="AY3279" s="85">
        <f>Table1[[#This Row],[TEST_Diff]]+1</f>
        <v>5</v>
      </c>
      <c r="AZ3279" s="92">
        <f>DATEDIF(Table1[[#This Row],[Start Year]],Table1[[#This Row],[End Year]],"d") / 365</f>
        <v>4</v>
      </c>
      <c r="BD3279" s="82">
        <v>1</v>
      </c>
      <c r="BE3279" s="82">
        <v>1</v>
      </c>
      <c r="BF3279" s="82">
        <v>1</v>
      </c>
      <c r="BG3279" s="82">
        <v>1</v>
      </c>
      <c r="BH3279" s="82">
        <v>1</v>
      </c>
      <c r="BI3279" s="82">
        <v>1</v>
      </c>
      <c r="BJ3279" s="82">
        <v>1</v>
      </c>
      <c r="BL3279" s="82">
        <v>1</v>
      </c>
      <c r="BM3279" s="82">
        <v>1</v>
      </c>
    </row>
    <row r="3280" spans="1:72" x14ac:dyDescent="0.5">
      <c r="A3280" s="82">
        <v>329</v>
      </c>
      <c r="B3280" s="82" t="s">
        <v>3466</v>
      </c>
      <c r="D3280" s="90">
        <v>43537</v>
      </c>
      <c r="E3280" s="90" t="s">
        <v>3467</v>
      </c>
      <c r="F3280" s="90"/>
      <c r="G3280" s="82" t="s">
        <v>3467</v>
      </c>
      <c r="H3280" s="82" t="s">
        <v>3468</v>
      </c>
      <c r="I3280" s="80" t="s">
        <v>88</v>
      </c>
      <c r="J3280" s="80">
        <v>10</v>
      </c>
      <c r="K3280" s="80">
        <v>1</v>
      </c>
      <c r="L3280" s="80" t="s">
        <v>194</v>
      </c>
      <c r="M3280" s="80">
        <v>100</v>
      </c>
      <c r="N3280" s="80">
        <v>19.182435999999999</v>
      </c>
      <c r="O3280" s="80">
        <v>-72.434515000000005</v>
      </c>
      <c r="P3280" s="80" t="s">
        <v>195</v>
      </c>
      <c r="Q3280" s="80">
        <v>0</v>
      </c>
      <c r="R3280" s="80">
        <v>25.14509</v>
      </c>
      <c r="S3280" s="80">
        <v>-80.396960000000007</v>
      </c>
      <c r="T3280" s="80">
        <v>17500</v>
      </c>
      <c r="U3280" s="91">
        <f>Table1[[#This Row],[Distribution Amount (Dollars)]]/Table1[[#This Row],[NEWdatediff]]</f>
        <v>3500</v>
      </c>
      <c r="V3280" s="82" t="s">
        <v>1678</v>
      </c>
      <c r="W3280" s="82" t="s">
        <v>71</v>
      </c>
      <c r="X3280" s="82" t="s">
        <v>3469</v>
      </c>
      <c r="Z3280" s="82">
        <v>0</v>
      </c>
      <c r="AB3280" s="82" t="s">
        <v>236</v>
      </c>
      <c r="AC3280" s="82" t="s">
        <v>1680</v>
      </c>
      <c r="AD3280" s="82" t="s">
        <v>194</v>
      </c>
      <c r="AE3280" s="82" t="s">
        <v>661</v>
      </c>
      <c r="AN3280" s="82" t="s">
        <v>76</v>
      </c>
      <c r="AP3280" s="82">
        <v>175000</v>
      </c>
      <c r="AQ3280" s="82" t="s">
        <v>78</v>
      </c>
      <c r="AR3280" s="82" t="s">
        <v>4274</v>
      </c>
      <c r="AS3280" s="84">
        <v>42522</v>
      </c>
      <c r="AT3280" s="85">
        <v>2016</v>
      </c>
      <c r="AU3280" s="82" t="s">
        <v>4278</v>
      </c>
      <c r="AV3280" s="84">
        <v>43982</v>
      </c>
      <c r="AW3280" s="85">
        <v>2020</v>
      </c>
      <c r="AX3280" s="85">
        <f>Table1[[#This Row],[End TEST]]-Table1[[#This Row],[Start TEST]]</f>
        <v>4</v>
      </c>
      <c r="AY3280" s="85">
        <f>Table1[[#This Row],[TEST_Diff]]+1</f>
        <v>5</v>
      </c>
      <c r="AZ3280" s="92">
        <f>DATEDIF(Table1[[#This Row],[Start Year]],Table1[[#This Row],[End Year]],"d") / 365</f>
        <v>4</v>
      </c>
      <c r="BD3280" s="82">
        <v>1</v>
      </c>
      <c r="BE3280" s="82">
        <v>1</v>
      </c>
      <c r="BF3280" s="82">
        <v>1</v>
      </c>
      <c r="BG3280" s="82">
        <v>1</v>
      </c>
      <c r="BH3280" s="82">
        <v>1</v>
      </c>
      <c r="BI3280" s="82">
        <v>1</v>
      </c>
      <c r="BJ3280" s="82">
        <v>1</v>
      </c>
      <c r="BL3280" s="82">
        <v>1</v>
      </c>
      <c r="BM3280" s="82">
        <v>1</v>
      </c>
    </row>
    <row r="3281" spans="1:72" x14ac:dyDescent="0.5">
      <c r="A3281" s="82">
        <v>329</v>
      </c>
      <c r="B3281" s="82" t="s">
        <v>3466</v>
      </c>
      <c r="D3281" s="90">
        <v>43537</v>
      </c>
      <c r="E3281" s="90" t="s">
        <v>3467</v>
      </c>
      <c r="F3281" s="90"/>
      <c r="G3281" s="82" t="s">
        <v>3467</v>
      </c>
      <c r="H3281" s="82" t="s">
        <v>3468</v>
      </c>
      <c r="I3281" s="80" t="s">
        <v>129</v>
      </c>
      <c r="J3281" s="80">
        <v>10</v>
      </c>
      <c r="K3281" s="80">
        <v>1</v>
      </c>
      <c r="L3281" s="80" t="s">
        <v>194</v>
      </c>
      <c r="M3281" s="80">
        <v>100</v>
      </c>
      <c r="N3281" s="80">
        <v>19.182435999999999</v>
      </c>
      <c r="O3281" s="80">
        <v>-72.434515000000005</v>
      </c>
      <c r="P3281" s="80" t="s">
        <v>195</v>
      </c>
      <c r="Q3281" s="80">
        <v>0</v>
      </c>
      <c r="R3281" s="80">
        <v>25.14509</v>
      </c>
      <c r="S3281" s="80">
        <v>-80.396960000000007</v>
      </c>
      <c r="T3281" s="80">
        <v>17500</v>
      </c>
      <c r="U3281" s="91">
        <f>Table1[[#This Row],[Distribution Amount (Dollars)]]/Table1[[#This Row],[NEWdatediff]]</f>
        <v>3500</v>
      </c>
      <c r="V3281" s="82" t="s">
        <v>1678</v>
      </c>
      <c r="W3281" s="82" t="s">
        <v>71</v>
      </c>
      <c r="X3281" s="82" t="s">
        <v>3469</v>
      </c>
      <c r="Z3281" s="82">
        <v>0</v>
      </c>
      <c r="AB3281" s="82" t="s">
        <v>236</v>
      </c>
      <c r="AC3281" s="82" t="s">
        <v>1680</v>
      </c>
      <c r="AD3281" s="82" t="s">
        <v>194</v>
      </c>
      <c r="AE3281" s="82" t="s">
        <v>661</v>
      </c>
      <c r="AN3281" s="82" t="s">
        <v>76</v>
      </c>
      <c r="AP3281" s="82">
        <v>175000</v>
      </c>
      <c r="AQ3281" s="82" t="s">
        <v>78</v>
      </c>
      <c r="AR3281" s="82" t="s">
        <v>4274</v>
      </c>
      <c r="AS3281" s="84">
        <v>42522</v>
      </c>
      <c r="AT3281" s="85">
        <v>2016</v>
      </c>
      <c r="AU3281" s="82" t="s">
        <v>4278</v>
      </c>
      <c r="AV3281" s="84">
        <v>43982</v>
      </c>
      <c r="AW3281" s="85">
        <v>2020</v>
      </c>
      <c r="AX3281" s="85">
        <f>Table1[[#This Row],[End TEST]]-Table1[[#This Row],[Start TEST]]</f>
        <v>4</v>
      </c>
      <c r="AY3281" s="85">
        <f>Table1[[#This Row],[TEST_Diff]]+1</f>
        <v>5</v>
      </c>
      <c r="AZ3281" s="92">
        <f>DATEDIF(Table1[[#This Row],[Start Year]],Table1[[#This Row],[End Year]],"d") / 365</f>
        <v>4</v>
      </c>
      <c r="BD3281" s="82">
        <v>1</v>
      </c>
      <c r="BE3281" s="82">
        <v>1</v>
      </c>
      <c r="BF3281" s="82">
        <v>1</v>
      </c>
      <c r="BG3281" s="82">
        <v>1</v>
      </c>
      <c r="BH3281" s="82">
        <v>1</v>
      </c>
      <c r="BI3281" s="82">
        <v>1</v>
      </c>
      <c r="BJ3281" s="82">
        <v>1</v>
      </c>
      <c r="BL3281" s="82">
        <v>1</v>
      </c>
      <c r="BM3281" s="82">
        <v>1</v>
      </c>
    </row>
    <row r="3282" spans="1:72" x14ac:dyDescent="0.5">
      <c r="A3282" s="82">
        <v>330</v>
      </c>
      <c r="B3282" s="82" t="s">
        <v>1675</v>
      </c>
      <c r="D3282" s="90">
        <v>43537</v>
      </c>
      <c r="E3282" s="90" t="s">
        <v>1676</v>
      </c>
      <c r="F3282" s="90"/>
      <c r="G3282" s="82" t="s">
        <v>1676</v>
      </c>
      <c r="H3282" s="82" t="s">
        <v>1677</v>
      </c>
      <c r="I3282" s="80" t="s">
        <v>206</v>
      </c>
      <c r="J3282" s="80">
        <v>10</v>
      </c>
      <c r="K3282" s="80">
        <v>1</v>
      </c>
      <c r="L3282" s="80" t="s">
        <v>194</v>
      </c>
      <c r="M3282" s="80">
        <v>100</v>
      </c>
      <c r="N3282" s="80">
        <v>19.182435999999999</v>
      </c>
      <c r="O3282" s="80">
        <v>-72.434515000000005</v>
      </c>
      <c r="P3282" s="80" t="s">
        <v>195</v>
      </c>
      <c r="Q3282" s="80">
        <v>0</v>
      </c>
      <c r="R3282" s="80">
        <v>25.14509</v>
      </c>
      <c r="S3282" s="80">
        <v>-80.396960000000007</v>
      </c>
      <c r="T3282" s="80">
        <v>3000</v>
      </c>
      <c r="U3282" s="91">
        <f>Table1[[#This Row],[Distribution Amount (Dollars)]]/Table1[[#This Row],[NEWdatediff]]</f>
        <v>750</v>
      </c>
      <c r="V3282" s="82" t="s">
        <v>1678</v>
      </c>
      <c r="W3282" s="82" t="s">
        <v>71</v>
      </c>
      <c r="X3282" s="82" t="s">
        <v>1679</v>
      </c>
      <c r="Z3282" s="82">
        <v>0</v>
      </c>
      <c r="AB3282" s="82" t="s">
        <v>236</v>
      </c>
      <c r="AC3282" s="82" t="s">
        <v>1680</v>
      </c>
      <c r="AD3282" s="82" t="s">
        <v>194</v>
      </c>
      <c r="AE3282" s="82" t="s">
        <v>1681</v>
      </c>
      <c r="AN3282" s="82" t="s">
        <v>76</v>
      </c>
      <c r="AP3282" s="82">
        <v>30000</v>
      </c>
      <c r="AQ3282" s="82" t="s">
        <v>1682</v>
      </c>
      <c r="AR3282" s="82" t="s">
        <v>4274</v>
      </c>
      <c r="AS3282" s="84">
        <v>42005</v>
      </c>
      <c r="AT3282" s="85">
        <v>2015</v>
      </c>
      <c r="AU3282" s="82" t="s">
        <v>4277</v>
      </c>
      <c r="AV3282" s="84">
        <v>43282</v>
      </c>
      <c r="AW3282" s="85">
        <v>2018</v>
      </c>
      <c r="AX3282" s="85">
        <f>Table1[[#This Row],[End TEST]]-Table1[[#This Row],[Start TEST]]</f>
        <v>3</v>
      </c>
      <c r="AY3282" s="85">
        <f>Table1[[#This Row],[TEST_Diff]]+1</f>
        <v>4</v>
      </c>
      <c r="AZ3282" s="92">
        <f>DATEDIF(Table1[[#This Row],[Start Year]],Table1[[#This Row],[End Year]],"d") / 365</f>
        <v>3.4986301369863013</v>
      </c>
      <c r="BD3282" s="82">
        <v>1</v>
      </c>
      <c r="BE3282" s="82">
        <v>1</v>
      </c>
      <c r="BF3282" s="82">
        <v>1</v>
      </c>
      <c r="BG3282" s="82">
        <v>1</v>
      </c>
      <c r="BH3282" s="82">
        <v>1</v>
      </c>
      <c r="BI3282" s="82">
        <v>1</v>
      </c>
      <c r="BJ3282" s="82">
        <v>1</v>
      </c>
      <c r="BK3282" s="82">
        <v>1</v>
      </c>
      <c r="BL3282" s="82">
        <v>1</v>
      </c>
      <c r="BM3282" s="82">
        <v>1</v>
      </c>
    </row>
    <row r="3283" spans="1:72" x14ac:dyDescent="0.5">
      <c r="A3283" s="82">
        <v>330</v>
      </c>
      <c r="B3283" s="82" t="s">
        <v>1675</v>
      </c>
      <c r="D3283" s="90">
        <v>43537</v>
      </c>
      <c r="E3283" s="90" t="s">
        <v>1676</v>
      </c>
      <c r="F3283" s="90"/>
      <c r="G3283" s="82" t="s">
        <v>1676</v>
      </c>
      <c r="H3283" s="82" t="s">
        <v>1677</v>
      </c>
      <c r="I3283" s="80" t="s">
        <v>88</v>
      </c>
      <c r="J3283" s="80">
        <v>20</v>
      </c>
      <c r="K3283" s="80">
        <v>1</v>
      </c>
      <c r="L3283" s="80" t="s">
        <v>194</v>
      </c>
      <c r="M3283" s="80">
        <v>100</v>
      </c>
      <c r="N3283" s="80">
        <v>19.182435999999999</v>
      </c>
      <c r="O3283" s="80">
        <v>-72.434515000000005</v>
      </c>
      <c r="P3283" s="80" t="s">
        <v>195</v>
      </c>
      <c r="Q3283" s="80">
        <v>0</v>
      </c>
      <c r="R3283" s="80">
        <v>25.14509</v>
      </c>
      <c r="S3283" s="80">
        <v>-80.396960000000007</v>
      </c>
      <c r="T3283" s="80">
        <v>6000</v>
      </c>
      <c r="U3283" s="91">
        <f>Table1[[#This Row],[Distribution Amount (Dollars)]]/Table1[[#This Row],[NEWdatediff]]</f>
        <v>1500</v>
      </c>
      <c r="V3283" s="82" t="s">
        <v>1678</v>
      </c>
      <c r="W3283" s="82" t="s">
        <v>71</v>
      </c>
      <c r="X3283" s="82" t="s">
        <v>1679</v>
      </c>
      <c r="Z3283" s="82">
        <v>0</v>
      </c>
      <c r="AB3283" s="82" t="s">
        <v>236</v>
      </c>
      <c r="AC3283" s="82" t="s">
        <v>1680</v>
      </c>
      <c r="AD3283" s="82" t="s">
        <v>194</v>
      </c>
      <c r="AE3283" s="82" t="s">
        <v>1681</v>
      </c>
      <c r="AN3283" s="82" t="s">
        <v>76</v>
      </c>
      <c r="AP3283" s="82">
        <v>30000</v>
      </c>
      <c r="AQ3283" s="82" t="s">
        <v>1682</v>
      </c>
      <c r="AR3283" s="82" t="s">
        <v>4274</v>
      </c>
      <c r="AS3283" s="84">
        <v>42005</v>
      </c>
      <c r="AT3283" s="85">
        <v>2015</v>
      </c>
      <c r="AU3283" s="82" t="s">
        <v>4277</v>
      </c>
      <c r="AV3283" s="84">
        <v>43282</v>
      </c>
      <c r="AW3283" s="85">
        <v>2018</v>
      </c>
      <c r="AX3283" s="85">
        <f>Table1[[#This Row],[End TEST]]-Table1[[#This Row],[Start TEST]]</f>
        <v>3</v>
      </c>
      <c r="AY3283" s="85">
        <f>Table1[[#This Row],[TEST_Diff]]+1</f>
        <v>4</v>
      </c>
      <c r="AZ3283" s="92">
        <f>DATEDIF(Table1[[#This Row],[Start Year]],Table1[[#This Row],[End Year]],"d") / 365</f>
        <v>3.4986301369863013</v>
      </c>
      <c r="BD3283" s="82">
        <v>1</v>
      </c>
      <c r="BE3283" s="82">
        <v>1</v>
      </c>
      <c r="BF3283" s="82">
        <v>1</v>
      </c>
      <c r="BG3283" s="82">
        <v>1</v>
      </c>
      <c r="BH3283" s="82">
        <v>1</v>
      </c>
      <c r="BI3283" s="82">
        <v>1</v>
      </c>
      <c r="BJ3283" s="82">
        <v>1</v>
      </c>
      <c r="BK3283" s="82">
        <v>1</v>
      </c>
      <c r="BL3283" s="82">
        <v>1</v>
      </c>
      <c r="BM3283" s="82">
        <v>1</v>
      </c>
    </row>
    <row r="3284" spans="1:72" x14ac:dyDescent="0.5">
      <c r="A3284" s="82">
        <v>330</v>
      </c>
      <c r="B3284" s="82" t="s">
        <v>1675</v>
      </c>
      <c r="D3284" s="90">
        <v>43537</v>
      </c>
      <c r="E3284" s="90" t="s">
        <v>1676</v>
      </c>
      <c r="F3284" s="90"/>
      <c r="G3284" s="82" t="s">
        <v>1676</v>
      </c>
      <c r="H3284" s="82" t="s">
        <v>1677</v>
      </c>
      <c r="I3284" s="80" t="s">
        <v>237</v>
      </c>
      <c r="J3284" s="80">
        <v>10</v>
      </c>
      <c r="K3284" s="80">
        <v>1</v>
      </c>
      <c r="L3284" s="80" t="s">
        <v>194</v>
      </c>
      <c r="M3284" s="80">
        <v>100</v>
      </c>
      <c r="N3284" s="80">
        <v>19.182435999999999</v>
      </c>
      <c r="O3284" s="80">
        <v>-72.434515000000005</v>
      </c>
      <c r="P3284" s="80" t="s">
        <v>195</v>
      </c>
      <c r="Q3284" s="80">
        <v>0</v>
      </c>
      <c r="R3284" s="80">
        <v>25.14509</v>
      </c>
      <c r="S3284" s="80">
        <v>-80.396960000000007</v>
      </c>
      <c r="T3284" s="80">
        <v>3000</v>
      </c>
      <c r="U3284" s="91">
        <f>Table1[[#This Row],[Distribution Amount (Dollars)]]/Table1[[#This Row],[NEWdatediff]]</f>
        <v>750</v>
      </c>
      <c r="V3284" s="82" t="s">
        <v>1678</v>
      </c>
      <c r="W3284" s="82" t="s">
        <v>71</v>
      </c>
      <c r="X3284" s="82" t="s">
        <v>1679</v>
      </c>
      <c r="Z3284" s="82">
        <v>0</v>
      </c>
      <c r="AB3284" s="82" t="s">
        <v>236</v>
      </c>
      <c r="AC3284" s="82" t="s">
        <v>1680</v>
      </c>
      <c r="AD3284" s="82" t="s">
        <v>194</v>
      </c>
      <c r="AE3284" s="82" t="s">
        <v>1681</v>
      </c>
      <c r="AN3284" s="82" t="s">
        <v>76</v>
      </c>
      <c r="AP3284" s="82">
        <v>30000</v>
      </c>
      <c r="AQ3284" s="82" t="s">
        <v>1682</v>
      </c>
      <c r="AR3284" s="82" t="s">
        <v>4274</v>
      </c>
      <c r="AS3284" s="84">
        <v>42005</v>
      </c>
      <c r="AT3284" s="85">
        <v>2015</v>
      </c>
      <c r="AU3284" s="82" t="s">
        <v>4277</v>
      </c>
      <c r="AV3284" s="84">
        <v>43282</v>
      </c>
      <c r="AW3284" s="85">
        <v>2018</v>
      </c>
      <c r="AX3284" s="85">
        <f>Table1[[#This Row],[End TEST]]-Table1[[#This Row],[Start TEST]]</f>
        <v>3</v>
      </c>
      <c r="AY3284" s="85">
        <f>Table1[[#This Row],[TEST_Diff]]+1</f>
        <v>4</v>
      </c>
      <c r="AZ3284" s="92">
        <f>DATEDIF(Table1[[#This Row],[Start Year]],Table1[[#This Row],[End Year]],"d") / 365</f>
        <v>3.4986301369863013</v>
      </c>
      <c r="BD3284" s="82">
        <v>1</v>
      </c>
      <c r="BE3284" s="82">
        <v>1</v>
      </c>
      <c r="BF3284" s="82">
        <v>1</v>
      </c>
      <c r="BG3284" s="82">
        <v>1</v>
      </c>
      <c r="BH3284" s="82">
        <v>1</v>
      </c>
      <c r="BI3284" s="82">
        <v>1</v>
      </c>
      <c r="BJ3284" s="82">
        <v>1</v>
      </c>
      <c r="BK3284" s="82">
        <v>1</v>
      </c>
      <c r="BL3284" s="82">
        <v>1</v>
      </c>
      <c r="BM3284" s="82">
        <v>1</v>
      </c>
    </row>
    <row r="3285" spans="1:72" x14ac:dyDescent="0.5">
      <c r="A3285" s="82">
        <v>330</v>
      </c>
      <c r="B3285" s="82" t="s">
        <v>1675</v>
      </c>
      <c r="D3285" s="90">
        <v>43537</v>
      </c>
      <c r="E3285" s="90" t="s">
        <v>1676</v>
      </c>
      <c r="F3285" s="90"/>
      <c r="G3285" s="82" t="s">
        <v>1676</v>
      </c>
      <c r="H3285" s="82" t="s">
        <v>1677</v>
      </c>
      <c r="I3285" s="80" t="s">
        <v>97</v>
      </c>
      <c r="J3285" s="80">
        <v>30</v>
      </c>
      <c r="K3285" s="80">
        <v>1</v>
      </c>
      <c r="L3285" s="80" t="s">
        <v>194</v>
      </c>
      <c r="M3285" s="80">
        <v>100</v>
      </c>
      <c r="N3285" s="80">
        <v>19.182435999999999</v>
      </c>
      <c r="O3285" s="80">
        <v>-72.434515000000005</v>
      </c>
      <c r="P3285" s="80" t="s">
        <v>195</v>
      </c>
      <c r="Q3285" s="80">
        <v>0</v>
      </c>
      <c r="R3285" s="80">
        <v>25.14509</v>
      </c>
      <c r="S3285" s="80">
        <v>-80.396960000000007</v>
      </c>
      <c r="T3285" s="80">
        <v>9000</v>
      </c>
      <c r="U3285" s="91">
        <f>Table1[[#This Row],[Distribution Amount (Dollars)]]/Table1[[#This Row],[NEWdatediff]]</f>
        <v>2250</v>
      </c>
      <c r="V3285" s="82" t="s">
        <v>1678</v>
      </c>
      <c r="W3285" s="82" t="s">
        <v>71</v>
      </c>
      <c r="X3285" s="82" t="s">
        <v>1679</v>
      </c>
      <c r="Z3285" s="82">
        <v>0</v>
      </c>
      <c r="AB3285" s="82" t="s">
        <v>236</v>
      </c>
      <c r="AC3285" s="82" t="s">
        <v>1680</v>
      </c>
      <c r="AD3285" s="82" t="s">
        <v>194</v>
      </c>
      <c r="AE3285" s="82" t="s">
        <v>1681</v>
      </c>
      <c r="AN3285" s="82" t="s">
        <v>76</v>
      </c>
      <c r="AP3285" s="82">
        <v>30000</v>
      </c>
      <c r="AQ3285" s="82" t="s">
        <v>1682</v>
      </c>
      <c r="AR3285" s="82" t="s">
        <v>4274</v>
      </c>
      <c r="AS3285" s="84">
        <v>42005</v>
      </c>
      <c r="AT3285" s="85">
        <v>2015</v>
      </c>
      <c r="AU3285" s="82" t="s">
        <v>4277</v>
      </c>
      <c r="AV3285" s="84">
        <v>43282</v>
      </c>
      <c r="AW3285" s="85">
        <v>2018</v>
      </c>
      <c r="AX3285" s="85">
        <f>Table1[[#This Row],[End TEST]]-Table1[[#This Row],[Start TEST]]</f>
        <v>3</v>
      </c>
      <c r="AY3285" s="85">
        <f>Table1[[#This Row],[TEST_Diff]]+1</f>
        <v>4</v>
      </c>
      <c r="AZ3285" s="92">
        <f>DATEDIF(Table1[[#This Row],[Start Year]],Table1[[#This Row],[End Year]],"d") / 365</f>
        <v>3.4986301369863013</v>
      </c>
      <c r="BD3285" s="82">
        <v>1</v>
      </c>
      <c r="BE3285" s="82">
        <v>1</v>
      </c>
      <c r="BF3285" s="82">
        <v>1</v>
      </c>
      <c r="BG3285" s="82">
        <v>1</v>
      </c>
      <c r="BH3285" s="82">
        <v>1</v>
      </c>
      <c r="BI3285" s="82">
        <v>1</v>
      </c>
      <c r="BJ3285" s="82">
        <v>1</v>
      </c>
      <c r="BK3285" s="82">
        <v>1</v>
      </c>
      <c r="BL3285" s="82">
        <v>1</v>
      </c>
      <c r="BM3285" s="82">
        <v>1</v>
      </c>
    </row>
    <row r="3286" spans="1:72" x14ac:dyDescent="0.5">
      <c r="A3286" s="82">
        <v>330</v>
      </c>
      <c r="B3286" s="82" t="s">
        <v>1675</v>
      </c>
      <c r="D3286" s="90">
        <v>43537</v>
      </c>
      <c r="E3286" s="90" t="s">
        <v>1676</v>
      </c>
      <c r="F3286" s="90"/>
      <c r="G3286" s="82" t="s">
        <v>1676</v>
      </c>
      <c r="H3286" s="82" t="s">
        <v>1677</v>
      </c>
      <c r="I3286" s="80" t="s">
        <v>129</v>
      </c>
      <c r="J3286" s="80">
        <v>5</v>
      </c>
      <c r="K3286" s="80">
        <v>1</v>
      </c>
      <c r="L3286" s="80" t="s">
        <v>194</v>
      </c>
      <c r="M3286" s="80">
        <v>100</v>
      </c>
      <c r="N3286" s="80">
        <v>19.182435999999999</v>
      </c>
      <c r="O3286" s="80">
        <v>-72.434515000000005</v>
      </c>
      <c r="P3286" s="80" t="s">
        <v>195</v>
      </c>
      <c r="Q3286" s="80">
        <v>0</v>
      </c>
      <c r="R3286" s="80">
        <v>25.14509</v>
      </c>
      <c r="S3286" s="80">
        <v>-80.396960000000007</v>
      </c>
      <c r="T3286" s="80">
        <v>1500</v>
      </c>
      <c r="U3286" s="91">
        <f>Table1[[#This Row],[Distribution Amount (Dollars)]]/Table1[[#This Row],[NEWdatediff]]</f>
        <v>375</v>
      </c>
      <c r="V3286" s="82" t="s">
        <v>1678</v>
      </c>
      <c r="W3286" s="82" t="s">
        <v>71</v>
      </c>
      <c r="X3286" s="82" t="s">
        <v>1679</v>
      </c>
      <c r="Z3286" s="82">
        <v>0</v>
      </c>
      <c r="AB3286" s="82" t="s">
        <v>236</v>
      </c>
      <c r="AC3286" s="82" t="s">
        <v>1680</v>
      </c>
      <c r="AD3286" s="82" t="s">
        <v>194</v>
      </c>
      <c r="AE3286" s="82" t="s">
        <v>1681</v>
      </c>
      <c r="AN3286" s="82" t="s">
        <v>76</v>
      </c>
      <c r="AP3286" s="82">
        <v>30000</v>
      </c>
      <c r="AQ3286" s="82" t="s">
        <v>1682</v>
      </c>
      <c r="AR3286" s="82" t="s">
        <v>4274</v>
      </c>
      <c r="AS3286" s="84">
        <v>42005</v>
      </c>
      <c r="AT3286" s="85">
        <v>2015</v>
      </c>
      <c r="AU3286" s="82" t="s">
        <v>4277</v>
      </c>
      <c r="AV3286" s="84">
        <v>43282</v>
      </c>
      <c r="AW3286" s="85">
        <v>2018</v>
      </c>
      <c r="AX3286" s="85">
        <f>Table1[[#This Row],[End TEST]]-Table1[[#This Row],[Start TEST]]</f>
        <v>3</v>
      </c>
      <c r="AY3286" s="85">
        <f>Table1[[#This Row],[TEST_Diff]]+1</f>
        <v>4</v>
      </c>
      <c r="AZ3286" s="92">
        <f>DATEDIF(Table1[[#This Row],[Start Year]],Table1[[#This Row],[End Year]],"d") / 365</f>
        <v>3.4986301369863013</v>
      </c>
      <c r="BD3286" s="82">
        <v>1</v>
      </c>
      <c r="BE3286" s="82">
        <v>1</v>
      </c>
      <c r="BF3286" s="82">
        <v>1</v>
      </c>
      <c r="BG3286" s="82">
        <v>1</v>
      </c>
      <c r="BH3286" s="82">
        <v>1</v>
      </c>
      <c r="BI3286" s="82">
        <v>1</v>
      </c>
      <c r="BJ3286" s="82">
        <v>1</v>
      </c>
      <c r="BK3286" s="82">
        <v>1</v>
      </c>
      <c r="BL3286" s="82">
        <v>1</v>
      </c>
      <c r="BM3286" s="82">
        <v>1</v>
      </c>
    </row>
    <row r="3287" spans="1:72" x14ac:dyDescent="0.5">
      <c r="A3287" s="82">
        <v>330</v>
      </c>
      <c r="B3287" s="82" t="s">
        <v>1675</v>
      </c>
      <c r="D3287" s="90">
        <v>43537</v>
      </c>
      <c r="E3287" s="90" t="s">
        <v>1676</v>
      </c>
      <c r="F3287" s="90"/>
      <c r="G3287" s="82" t="s">
        <v>1676</v>
      </c>
      <c r="H3287" s="82" t="s">
        <v>1677</v>
      </c>
      <c r="I3287" s="80" t="s">
        <v>67</v>
      </c>
      <c r="J3287" s="80">
        <v>10</v>
      </c>
      <c r="K3287" s="80">
        <v>1</v>
      </c>
      <c r="L3287" s="80" t="s">
        <v>194</v>
      </c>
      <c r="M3287" s="80">
        <v>100</v>
      </c>
      <c r="N3287" s="80">
        <v>19.182435999999999</v>
      </c>
      <c r="O3287" s="80">
        <v>-72.434515000000005</v>
      </c>
      <c r="P3287" s="80" t="s">
        <v>195</v>
      </c>
      <c r="Q3287" s="80">
        <v>0</v>
      </c>
      <c r="R3287" s="80">
        <v>25.14509</v>
      </c>
      <c r="S3287" s="80">
        <v>-80.396960000000007</v>
      </c>
      <c r="T3287" s="80">
        <v>3000</v>
      </c>
      <c r="U3287" s="91">
        <f>Table1[[#This Row],[Distribution Amount (Dollars)]]/Table1[[#This Row],[NEWdatediff]]</f>
        <v>750</v>
      </c>
      <c r="V3287" s="82" t="s">
        <v>1678</v>
      </c>
      <c r="W3287" s="82" t="s">
        <v>71</v>
      </c>
      <c r="X3287" s="82" t="s">
        <v>1679</v>
      </c>
      <c r="Z3287" s="82">
        <v>0</v>
      </c>
      <c r="AB3287" s="82" t="s">
        <v>236</v>
      </c>
      <c r="AC3287" s="82" t="s">
        <v>1680</v>
      </c>
      <c r="AD3287" s="82" t="s">
        <v>194</v>
      </c>
      <c r="AE3287" s="82" t="s">
        <v>1681</v>
      </c>
      <c r="AN3287" s="82" t="s">
        <v>76</v>
      </c>
      <c r="AP3287" s="82">
        <v>30000</v>
      </c>
      <c r="AQ3287" s="82" t="s">
        <v>1682</v>
      </c>
      <c r="AR3287" s="82" t="s">
        <v>4274</v>
      </c>
      <c r="AS3287" s="84">
        <v>42005</v>
      </c>
      <c r="AT3287" s="85">
        <v>2015</v>
      </c>
      <c r="AU3287" s="82" t="s">
        <v>4277</v>
      </c>
      <c r="AV3287" s="84">
        <v>43282</v>
      </c>
      <c r="AW3287" s="85">
        <v>2018</v>
      </c>
      <c r="AX3287" s="85">
        <f>Table1[[#This Row],[End TEST]]-Table1[[#This Row],[Start TEST]]</f>
        <v>3</v>
      </c>
      <c r="AY3287" s="85">
        <f>Table1[[#This Row],[TEST_Diff]]+1</f>
        <v>4</v>
      </c>
      <c r="AZ3287" s="92">
        <f>DATEDIF(Table1[[#This Row],[Start Year]],Table1[[#This Row],[End Year]],"d") / 365</f>
        <v>3.4986301369863013</v>
      </c>
      <c r="BD3287" s="82">
        <v>1</v>
      </c>
      <c r="BE3287" s="82">
        <v>1</v>
      </c>
      <c r="BF3287" s="82">
        <v>1</v>
      </c>
      <c r="BG3287" s="82">
        <v>1</v>
      </c>
      <c r="BH3287" s="82">
        <v>1</v>
      </c>
      <c r="BI3287" s="82">
        <v>1</v>
      </c>
      <c r="BJ3287" s="82">
        <v>1</v>
      </c>
      <c r="BK3287" s="82">
        <v>1</v>
      </c>
      <c r="BL3287" s="82">
        <v>1</v>
      </c>
      <c r="BM3287" s="82">
        <v>1</v>
      </c>
    </row>
    <row r="3288" spans="1:72" x14ac:dyDescent="0.5">
      <c r="A3288" s="82">
        <v>330</v>
      </c>
      <c r="B3288" s="82" t="s">
        <v>1675</v>
      </c>
      <c r="D3288" s="90">
        <v>43537</v>
      </c>
      <c r="E3288" s="90" t="s">
        <v>1676</v>
      </c>
      <c r="F3288" s="90"/>
      <c r="G3288" s="82" t="s">
        <v>1676</v>
      </c>
      <c r="H3288" s="82" t="s">
        <v>1677</v>
      </c>
      <c r="I3288" s="80" t="s">
        <v>81</v>
      </c>
      <c r="J3288" s="80">
        <v>10</v>
      </c>
      <c r="K3288" s="80">
        <v>1</v>
      </c>
      <c r="L3288" s="80" t="s">
        <v>194</v>
      </c>
      <c r="M3288" s="80">
        <v>100</v>
      </c>
      <c r="N3288" s="80">
        <v>19.182435999999999</v>
      </c>
      <c r="O3288" s="80">
        <v>-72.434515000000005</v>
      </c>
      <c r="P3288" s="80" t="s">
        <v>195</v>
      </c>
      <c r="Q3288" s="80">
        <v>0</v>
      </c>
      <c r="R3288" s="80">
        <v>25.14509</v>
      </c>
      <c r="S3288" s="80">
        <v>-80.396960000000007</v>
      </c>
      <c r="T3288" s="80">
        <v>3000</v>
      </c>
      <c r="U3288" s="91">
        <f>Table1[[#This Row],[Distribution Amount (Dollars)]]/Table1[[#This Row],[NEWdatediff]]</f>
        <v>750</v>
      </c>
      <c r="V3288" s="82" t="s">
        <v>1678</v>
      </c>
      <c r="W3288" s="82" t="s">
        <v>71</v>
      </c>
      <c r="X3288" s="82" t="s">
        <v>1679</v>
      </c>
      <c r="Z3288" s="82">
        <v>0</v>
      </c>
      <c r="AB3288" s="82" t="s">
        <v>236</v>
      </c>
      <c r="AC3288" s="82" t="s">
        <v>1680</v>
      </c>
      <c r="AD3288" s="82" t="s">
        <v>194</v>
      </c>
      <c r="AE3288" s="82" t="s">
        <v>1681</v>
      </c>
      <c r="AN3288" s="82" t="s">
        <v>76</v>
      </c>
      <c r="AP3288" s="82">
        <v>30000</v>
      </c>
      <c r="AQ3288" s="82" t="s">
        <v>1682</v>
      </c>
      <c r="AR3288" s="82" t="s">
        <v>4274</v>
      </c>
      <c r="AS3288" s="84">
        <v>42005</v>
      </c>
      <c r="AT3288" s="85">
        <v>2015</v>
      </c>
      <c r="AU3288" s="82" t="s">
        <v>4277</v>
      </c>
      <c r="AV3288" s="84">
        <v>43282</v>
      </c>
      <c r="AW3288" s="85">
        <v>2018</v>
      </c>
      <c r="AX3288" s="85">
        <f>Table1[[#This Row],[End TEST]]-Table1[[#This Row],[Start TEST]]</f>
        <v>3</v>
      </c>
      <c r="AY3288" s="85">
        <f>Table1[[#This Row],[TEST_Diff]]+1</f>
        <v>4</v>
      </c>
      <c r="AZ3288" s="92">
        <f>DATEDIF(Table1[[#This Row],[Start Year]],Table1[[#This Row],[End Year]],"d") / 365</f>
        <v>3.4986301369863013</v>
      </c>
      <c r="BD3288" s="82">
        <v>1</v>
      </c>
      <c r="BE3288" s="82">
        <v>1</v>
      </c>
      <c r="BF3288" s="82">
        <v>1</v>
      </c>
      <c r="BG3288" s="82">
        <v>1</v>
      </c>
      <c r="BH3288" s="82">
        <v>1</v>
      </c>
      <c r="BI3288" s="82">
        <v>1</v>
      </c>
      <c r="BJ3288" s="82">
        <v>1</v>
      </c>
      <c r="BK3288" s="82">
        <v>1</v>
      </c>
      <c r="BL3288" s="82">
        <v>1</v>
      </c>
      <c r="BM3288" s="82">
        <v>1</v>
      </c>
    </row>
    <row r="3289" spans="1:72" x14ac:dyDescent="0.5">
      <c r="A3289" s="82">
        <v>330</v>
      </c>
      <c r="B3289" s="82" t="s">
        <v>1675</v>
      </c>
      <c r="D3289" s="90">
        <v>43537</v>
      </c>
      <c r="E3289" s="90" t="s">
        <v>1676</v>
      </c>
      <c r="F3289" s="90"/>
      <c r="G3289" s="82" t="s">
        <v>1676</v>
      </c>
      <c r="H3289" s="82" t="s">
        <v>1677</v>
      </c>
      <c r="I3289" s="80" t="s">
        <v>128</v>
      </c>
      <c r="J3289" s="80">
        <v>5</v>
      </c>
      <c r="K3289" s="80">
        <v>1</v>
      </c>
      <c r="L3289" s="80" t="s">
        <v>194</v>
      </c>
      <c r="M3289" s="80">
        <v>100</v>
      </c>
      <c r="N3289" s="80">
        <v>19.182435999999999</v>
      </c>
      <c r="O3289" s="80">
        <v>-72.434515000000005</v>
      </c>
      <c r="P3289" s="80" t="s">
        <v>195</v>
      </c>
      <c r="Q3289" s="80">
        <v>0</v>
      </c>
      <c r="R3289" s="80">
        <v>25.14509</v>
      </c>
      <c r="S3289" s="80">
        <v>-80.396960000000007</v>
      </c>
      <c r="T3289" s="80">
        <v>1500</v>
      </c>
      <c r="U3289" s="91">
        <f>Table1[[#This Row],[Distribution Amount (Dollars)]]/Table1[[#This Row],[NEWdatediff]]</f>
        <v>375</v>
      </c>
      <c r="V3289" s="82" t="s">
        <v>1678</v>
      </c>
      <c r="W3289" s="82" t="s">
        <v>71</v>
      </c>
      <c r="X3289" s="82" t="s">
        <v>1679</v>
      </c>
      <c r="Z3289" s="82">
        <v>0</v>
      </c>
      <c r="AB3289" s="82" t="s">
        <v>236</v>
      </c>
      <c r="AC3289" s="82" t="s">
        <v>1680</v>
      </c>
      <c r="AD3289" s="82" t="s">
        <v>194</v>
      </c>
      <c r="AE3289" s="82" t="s">
        <v>1681</v>
      </c>
      <c r="AN3289" s="82" t="s">
        <v>76</v>
      </c>
      <c r="AP3289" s="82">
        <v>30000</v>
      </c>
      <c r="AQ3289" s="82" t="s">
        <v>1682</v>
      </c>
      <c r="AR3289" s="82" t="s">
        <v>4274</v>
      </c>
      <c r="AS3289" s="84">
        <v>42005</v>
      </c>
      <c r="AT3289" s="85">
        <v>2015</v>
      </c>
      <c r="AU3289" s="82" t="s">
        <v>4277</v>
      </c>
      <c r="AV3289" s="84">
        <v>43282</v>
      </c>
      <c r="AW3289" s="85">
        <v>2018</v>
      </c>
      <c r="AX3289" s="85">
        <f>Table1[[#This Row],[End TEST]]-Table1[[#This Row],[Start TEST]]</f>
        <v>3</v>
      </c>
      <c r="AY3289" s="85">
        <f>Table1[[#This Row],[TEST_Diff]]+1</f>
        <v>4</v>
      </c>
      <c r="AZ3289" s="92">
        <f>DATEDIF(Table1[[#This Row],[Start Year]],Table1[[#This Row],[End Year]],"d") / 365</f>
        <v>3.4986301369863013</v>
      </c>
      <c r="BD3289" s="82">
        <v>1</v>
      </c>
      <c r="BE3289" s="82">
        <v>1</v>
      </c>
      <c r="BF3289" s="82">
        <v>1</v>
      </c>
      <c r="BG3289" s="82">
        <v>1</v>
      </c>
      <c r="BH3289" s="82">
        <v>1</v>
      </c>
      <c r="BI3289" s="82">
        <v>1</v>
      </c>
      <c r="BJ3289" s="82">
        <v>1</v>
      </c>
      <c r="BK3289" s="82">
        <v>1</v>
      </c>
      <c r="BL3289" s="82">
        <v>1</v>
      </c>
      <c r="BM3289" s="82">
        <v>1</v>
      </c>
    </row>
    <row r="3290" spans="1:72" x14ac:dyDescent="0.5">
      <c r="A3290" s="82">
        <v>331</v>
      </c>
      <c r="B3290" s="82" t="s">
        <v>3660</v>
      </c>
      <c r="D3290" s="90">
        <v>43537</v>
      </c>
      <c r="E3290" s="90" t="s">
        <v>3661</v>
      </c>
      <c r="F3290" s="90"/>
      <c r="G3290" s="82" t="s">
        <v>3661</v>
      </c>
      <c r="I3290" s="80" t="s">
        <v>67</v>
      </c>
      <c r="J3290" s="80">
        <v>10</v>
      </c>
      <c r="K3290" s="80">
        <v>1</v>
      </c>
      <c r="L3290" s="80" t="s">
        <v>194</v>
      </c>
      <c r="M3290" s="80">
        <v>100</v>
      </c>
      <c r="N3290" s="80">
        <v>19.182435999999999</v>
      </c>
      <c r="O3290" s="80">
        <v>-72.434515000000005</v>
      </c>
      <c r="P3290" s="80" t="s">
        <v>195</v>
      </c>
      <c r="Q3290" s="80">
        <v>0</v>
      </c>
      <c r="R3290" s="80">
        <v>25.14509</v>
      </c>
      <c r="S3290" s="80">
        <v>-80.396960000000007</v>
      </c>
      <c r="T3290" s="80">
        <v>2000</v>
      </c>
      <c r="U3290" s="91">
        <f>Table1[[#This Row],[Distribution Amount (Dollars)]]/Table1[[#This Row],[NEWdatediff]]</f>
        <v>2000</v>
      </c>
      <c r="V3290" s="82" t="s">
        <v>1678</v>
      </c>
      <c r="W3290" s="82" t="s">
        <v>71</v>
      </c>
      <c r="X3290" s="82" t="s">
        <v>3662</v>
      </c>
      <c r="Z3290" s="82">
        <v>0</v>
      </c>
      <c r="AB3290" s="82" t="s">
        <v>236</v>
      </c>
      <c r="AC3290" s="82" t="s">
        <v>1680</v>
      </c>
      <c r="AD3290" s="82" t="s">
        <v>194</v>
      </c>
      <c r="AE3290" s="82" t="s">
        <v>661</v>
      </c>
      <c r="AN3290" s="82" t="s">
        <v>76</v>
      </c>
      <c r="AP3290" s="82">
        <v>20000</v>
      </c>
      <c r="AQ3290" s="82" t="s">
        <v>3663</v>
      </c>
      <c r="AU3290" s="82"/>
      <c r="AV3290" s="84"/>
      <c r="AW3290" s="85"/>
      <c r="AX3290" s="85">
        <f>Table1[[#This Row],[End TEST]]-Table1[[#This Row],[Start TEST]]</f>
        <v>0</v>
      </c>
      <c r="AY3290" s="85">
        <f>Table1[[#This Row],[TEST_Diff]]+1</f>
        <v>1</v>
      </c>
      <c r="AZ3290" s="92">
        <f>DATEDIF(Table1[[#This Row],[Start Year]],Table1[[#This Row],[End Year]],"d") / 365</f>
        <v>0</v>
      </c>
      <c r="BD3290" s="82">
        <v>1</v>
      </c>
      <c r="BE3290" s="82">
        <v>1</v>
      </c>
      <c r="BF3290" s="82">
        <v>1</v>
      </c>
      <c r="BG3290" s="82">
        <v>1</v>
      </c>
      <c r="BH3290" s="82">
        <v>1</v>
      </c>
      <c r="BI3290" s="82">
        <v>1</v>
      </c>
      <c r="BJ3290" s="82">
        <v>1</v>
      </c>
      <c r="BK3290" s="82">
        <v>1</v>
      </c>
      <c r="BL3290" s="82">
        <v>1</v>
      </c>
      <c r="BM3290" s="82">
        <v>1</v>
      </c>
      <c r="BQ3290" s="82">
        <v>1</v>
      </c>
      <c r="BT3290" s="82">
        <v>1</v>
      </c>
    </row>
    <row r="3291" spans="1:72" x14ac:dyDescent="0.5">
      <c r="A3291" s="82">
        <v>331</v>
      </c>
      <c r="B3291" s="82" t="s">
        <v>3660</v>
      </c>
      <c r="D3291" s="90">
        <v>43537</v>
      </c>
      <c r="E3291" s="90" t="s">
        <v>3661</v>
      </c>
      <c r="F3291" s="90"/>
      <c r="G3291" s="82" t="s">
        <v>3661</v>
      </c>
      <c r="I3291" s="80" t="s">
        <v>97</v>
      </c>
      <c r="J3291" s="80">
        <v>30</v>
      </c>
      <c r="K3291" s="80">
        <v>1</v>
      </c>
      <c r="L3291" s="80" t="s">
        <v>194</v>
      </c>
      <c r="M3291" s="80">
        <v>100</v>
      </c>
      <c r="N3291" s="80">
        <v>19.182435999999999</v>
      </c>
      <c r="O3291" s="80">
        <v>-72.434515000000005</v>
      </c>
      <c r="P3291" s="80" t="s">
        <v>195</v>
      </c>
      <c r="Q3291" s="80">
        <v>0</v>
      </c>
      <c r="R3291" s="80">
        <v>25.14509</v>
      </c>
      <c r="S3291" s="80">
        <v>-80.396960000000007</v>
      </c>
      <c r="T3291" s="80">
        <v>6000</v>
      </c>
      <c r="U3291" s="91">
        <f>Table1[[#This Row],[Distribution Amount (Dollars)]]/Table1[[#This Row],[NEWdatediff]]</f>
        <v>6000</v>
      </c>
      <c r="V3291" s="82" t="s">
        <v>1678</v>
      </c>
      <c r="W3291" s="82" t="s">
        <v>71</v>
      </c>
      <c r="X3291" s="82" t="s">
        <v>3662</v>
      </c>
      <c r="Z3291" s="82">
        <v>0</v>
      </c>
      <c r="AB3291" s="82" t="s">
        <v>236</v>
      </c>
      <c r="AC3291" s="82" t="s">
        <v>1680</v>
      </c>
      <c r="AD3291" s="82" t="s">
        <v>194</v>
      </c>
      <c r="AE3291" s="82" t="s">
        <v>661</v>
      </c>
      <c r="AN3291" s="82" t="s">
        <v>76</v>
      </c>
      <c r="AP3291" s="82">
        <v>20000</v>
      </c>
      <c r="AQ3291" s="82" t="s">
        <v>3663</v>
      </c>
      <c r="AU3291" s="82"/>
      <c r="AV3291" s="84"/>
      <c r="AW3291" s="85"/>
      <c r="AX3291" s="85">
        <f>Table1[[#This Row],[End TEST]]-Table1[[#This Row],[Start TEST]]</f>
        <v>0</v>
      </c>
      <c r="AY3291" s="85">
        <f>Table1[[#This Row],[TEST_Diff]]+1</f>
        <v>1</v>
      </c>
      <c r="AZ3291" s="92">
        <f>DATEDIF(Table1[[#This Row],[Start Year]],Table1[[#This Row],[End Year]],"d") / 365</f>
        <v>0</v>
      </c>
      <c r="BD3291" s="82">
        <v>1</v>
      </c>
      <c r="BE3291" s="82">
        <v>1</v>
      </c>
      <c r="BF3291" s="82">
        <v>1</v>
      </c>
      <c r="BG3291" s="82">
        <v>1</v>
      </c>
      <c r="BH3291" s="82">
        <v>1</v>
      </c>
      <c r="BI3291" s="82">
        <v>1</v>
      </c>
      <c r="BJ3291" s="82">
        <v>1</v>
      </c>
      <c r="BK3291" s="82">
        <v>1</v>
      </c>
      <c r="BL3291" s="82">
        <v>1</v>
      </c>
      <c r="BM3291" s="82">
        <v>1</v>
      </c>
      <c r="BQ3291" s="82">
        <v>1</v>
      </c>
      <c r="BT3291" s="82">
        <v>1</v>
      </c>
    </row>
    <row r="3292" spans="1:72" x14ac:dyDescent="0.5">
      <c r="A3292" s="82">
        <v>331</v>
      </c>
      <c r="B3292" s="82" t="s">
        <v>3660</v>
      </c>
      <c r="D3292" s="90">
        <v>43537</v>
      </c>
      <c r="E3292" s="90" t="s">
        <v>3661</v>
      </c>
      <c r="F3292" s="90"/>
      <c r="G3292" s="82" t="s">
        <v>3661</v>
      </c>
      <c r="I3292" s="80" t="s">
        <v>237</v>
      </c>
      <c r="J3292" s="80">
        <v>10</v>
      </c>
      <c r="K3292" s="80">
        <v>1</v>
      </c>
      <c r="L3292" s="80" t="s">
        <v>194</v>
      </c>
      <c r="M3292" s="80">
        <v>100</v>
      </c>
      <c r="N3292" s="80">
        <v>19.182435999999999</v>
      </c>
      <c r="O3292" s="80">
        <v>-72.434515000000005</v>
      </c>
      <c r="P3292" s="80" t="s">
        <v>195</v>
      </c>
      <c r="Q3292" s="80">
        <v>0</v>
      </c>
      <c r="R3292" s="80">
        <v>25.14509</v>
      </c>
      <c r="S3292" s="80">
        <v>-80.396960000000007</v>
      </c>
      <c r="T3292" s="80">
        <v>2000</v>
      </c>
      <c r="U3292" s="91">
        <f>Table1[[#This Row],[Distribution Amount (Dollars)]]/Table1[[#This Row],[NEWdatediff]]</f>
        <v>2000</v>
      </c>
      <c r="V3292" s="82" t="s">
        <v>1678</v>
      </c>
      <c r="W3292" s="82" t="s">
        <v>71</v>
      </c>
      <c r="X3292" s="82" t="s">
        <v>3662</v>
      </c>
      <c r="Z3292" s="82">
        <v>0</v>
      </c>
      <c r="AB3292" s="82" t="s">
        <v>236</v>
      </c>
      <c r="AC3292" s="82" t="s">
        <v>1680</v>
      </c>
      <c r="AD3292" s="82" t="s">
        <v>194</v>
      </c>
      <c r="AE3292" s="82" t="s">
        <v>661</v>
      </c>
      <c r="AN3292" s="82" t="s">
        <v>76</v>
      </c>
      <c r="AP3292" s="82">
        <v>20000</v>
      </c>
      <c r="AQ3292" s="82" t="s">
        <v>3663</v>
      </c>
      <c r="AU3292" s="82"/>
      <c r="AV3292" s="84"/>
      <c r="AW3292" s="85"/>
      <c r="AX3292" s="85">
        <f>Table1[[#This Row],[End TEST]]-Table1[[#This Row],[Start TEST]]</f>
        <v>0</v>
      </c>
      <c r="AY3292" s="85">
        <f>Table1[[#This Row],[TEST_Diff]]+1</f>
        <v>1</v>
      </c>
      <c r="AZ3292" s="92">
        <f>DATEDIF(Table1[[#This Row],[Start Year]],Table1[[#This Row],[End Year]],"d") / 365</f>
        <v>0</v>
      </c>
      <c r="BD3292" s="82">
        <v>1</v>
      </c>
      <c r="BE3292" s="82">
        <v>1</v>
      </c>
      <c r="BF3292" s="82">
        <v>1</v>
      </c>
      <c r="BG3292" s="82">
        <v>1</v>
      </c>
      <c r="BH3292" s="82">
        <v>1</v>
      </c>
      <c r="BI3292" s="82">
        <v>1</v>
      </c>
      <c r="BJ3292" s="82">
        <v>1</v>
      </c>
      <c r="BK3292" s="82">
        <v>1</v>
      </c>
      <c r="BL3292" s="82">
        <v>1</v>
      </c>
      <c r="BM3292" s="82">
        <v>1</v>
      </c>
      <c r="BQ3292" s="82">
        <v>1</v>
      </c>
      <c r="BT3292" s="82">
        <v>1</v>
      </c>
    </row>
    <row r="3293" spans="1:72" x14ac:dyDescent="0.5">
      <c r="A3293" s="82">
        <v>331</v>
      </c>
      <c r="B3293" s="82" t="s">
        <v>3660</v>
      </c>
      <c r="D3293" s="90">
        <v>43537</v>
      </c>
      <c r="E3293" s="90" t="s">
        <v>3661</v>
      </c>
      <c r="F3293" s="90"/>
      <c r="G3293" s="82" t="s">
        <v>3661</v>
      </c>
      <c r="I3293" s="80" t="s">
        <v>88</v>
      </c>
      <c r="J3293" s="80">
        <v>10</v>
      </c>
      <c r="K3293" s="80">
        <v>1</v>
      </c>
      <c r="L3293" s="80" t="s">
        <v>194</v>
      </c>
      <c r="M3293" s="80">
        <v>100</v>
      </c>
      <c r="N3293" s="80">
        <v>19.182435999999999</v>
      </c>
      <c r="O3293" s="80">
        <v>-72.434515000000005</v>
      </c>
      <c r="P3293" s="80" t="s">
        <v>195</v>
      </c>
      <c r="Q3293" s="80">
        <v>0</v>
      </c>
      <c r="R3293" s="80">
        <v>25.14509</v>
      </c>
      <c r="S3293" s="80">
        <v>-80.396960000000007</v>
      </c>
      <c r="T3293" s="80">
        <v>2000</v>
      </c>
      <c r="U3293" s="91">
        <f>Table1[[#This Row],[Distribution Amount (Dollars)]]/Table1[[#This Row],[NEWdatediff]]</f>
        <v>2000</v>
      </c>
      <c r="V3293" s="82" t="s">
        <v>1678</v>
      </c>
      <c r="W3293" s="82" t="s">
        <v>71</v>
      </c>
      <c r="X3293" s="82" t="s">
        <v>3662</v>
      </c>
      <c r="Z3293" s="82">
        <v>0</v>
      </c>
      <c r="AB3293" s="82" t="s">
        <v>236</v>
      </c>
      <c r="AC3293" s="82" t="s">
        <v>1680</v>
      </c>
      <c r="AD3293" s="82" t="s">
        <v>194</v>
      </c>
      <c r="AE3293" s="82" t="s">
        <v>661</v>
      </c>
      <c r="AN3293" s="82" t="s">
        <v>76</v>
      </c>
      <c r="AP3293" s="82">
        <v>20000</v>
      </c>
      <c r="AQ3293" s="82" t="s">
        <v>3663</v>
      </c>
      <c r="AU3293" s="82"/>
      <c r="AV3293" s="84"/>
      <c r="AW3293" s="85"/>
      <c r="AX3293" s="85">
        <f>Table1[[#This Row],[End TEST]]-Table1[[#This Row],[Start TEST]]</f>
        <v>0</v>
      </c>
      <c r="AY3293" s="85">
        <f>Table1[[#This Row],[TEST_Diff]]+1</f>
        <v>1</v>
      </c>
      <c r="AZ3293" s="92">
        <f>DATEDIF(Table1[[#This Row],[Start Year]],Table1[[#This Row],[End Year]],"d") / 365</f>
        <v>0</v>
      </c>
      <c r="BD3293" s="82">
        <v>1</v>
      </c>
      <c r="BE3293" s="82">
        <v>1</v>
      </c>
      <c r="BF3293" s="82">
        <v>1</v>
      </c>
      <c r="BG3293" s="82">
        <v>1</v>
      </c>
      <c r="BH3293" s="82">
        <v>1</v>
      </c>
      <c r="BI3293" s="82">
        <v>1</v>
      </c>
      <c r="BJ3293" s="82">
        <v>1</v>
      </c>
      <c r="BK3293" s="82">
        <v>1</v>
      </c>
      <c r="BL3293" s="82">
        <v>1</v>
      </c>
      <c r="BM3293" s="82">
        <v>1</v>
      </c>
      <c r="BQ3293" s="82">
        <v>1</v>
      </c>
      <c r="BT3293" s="82">
        <v>1</v>
      </c>
    </row>
    <row r="3294" spans="1:72" x14ac:dyDescent="0.5">
      <c r="A3294" s="82">
        <v>331</v>
      </c>
      <c r="B3294" s="82" t="s">
        <v>3660</v>
      </c>
      <c r="D3294" s="90">
        <v>43537</v>
      </c>
      <c r="E3294" s="90" t="s">
        <v>3661</v>
      </c>
      <c r="F3294" s="90"/>
      <c r="G3294" s="82" t="s">
        <v>3661</v>
      </c>
      <c r="I3294" s="80" t="s">
        <v>81</v>
      </c>
      <c r="J3294" s="80">
        <v>10</v>
      </c>
      <c r="K3294" s="80">
        <v>1</v>
      </c>
      <c r="L3294" s="80" t="s">
        <v>194</v>
      </c>
      <c r="M3294" s="80">
        <v>100</v>
      </c>
      <c r="N3294" s="80">
        <v>19.182435999999999</v>
      </c>
      <c r="O3294" s="80">
        <v>-72.434515000000005</v>
      </c>
      <c r="P3294" s="80" t="s">
        <v>195</v>
      </c>
      <c r="Q3294" s="80">
        <v>0</v>
      </c>
      <c r="R3294" s="80">
        <v>25.14509</v>
      </c>
      <c r="S3294" s="80">
        <v>-80.396960000000007</v>
      </c>
      <c r="T3294" s="80">
        <v>2000</v>
      </c>
      <c r="U3294" s="91">
        <f>Table1[[#This Row],[Distribution Amount (Dollars)]]/Table1[[#This Row],[NEWdatediff]]</f>
        <v>2000</v>
      </c>
      <c r="V3294" s="82" t="s">
        <v>1678</v>
      </c>
      <c r="W3294" s="82" t="s">
        <v>71</v>
      </c>
      <c r="X3294" s="82" t="s">
        <v>3662</v>
      </c>
      <c r="Z3294" s="82">
        <v>0</v>
      </c>
      <c r="AB3294" s="82" t="s">
        <v>236</v>
      </c>
      <c r="AC3294" s="82" t="s">
        <v>1680</v>
      </c>
      <c r="AD3294" s="82" t="s">
        <v>194</v>
      </c>
      <c r="AE3294" s="82" t="s">
        <v>661</v>
      </c>
      <c r="AN3294" s="82" t="s">
        <v>76</v>
      </c>
      <c r="AP3294" s="82">
        <v>20000</v>
      </c>
      <c r="AQ3294" s="82" t="s">
        <v>3663</v>
      </c>
      <c r="AU3294" s="82"/>
      <c r="AV3294" s="84"/>
      <c r="AW3294" s="85"/>
      <c r="AX3294" s="85">
        <f>Table1[[#This Row],[End TEST]]-Table1[[#This Row],[Start TEST]]</f>
        <v>0</v>
      </c>
      <c r="AY3294" s="85">
        <f>Table1[[#This Row],[TEST_Diff]]+1</f>
        <v>1</v>
      </c>
      <c r="AZ3294" s="92">
        <f>DATEDIF(Table1[[#This Row],[Start Year]],Table1[[#This Row],[End Year]],"d") / 365</f>
        <v>0</v>
      </c>
      <c r="BD3294" s="82">
        <v>1</v>
      </c>
      <c r="BE3294" s="82">
        <v>1</v>
      </c>
      <c r="BF3294" s="82">
        <v>1</v>
      </c>
      <c r="BG3294" s="82">
        <v>1</v>
      </c>
      <c r="BH3294" s="82">
        <v>1</v>
      </c>
      <c r="BI3294" s="82">
        <v>1</v>
      </c>
      <c r="BJ3294" s="82">
        <v>1</v>
      </c>
      <c r="BK3294" s="82">
        <v>1</v>
      </c>
      <c r="BL3294" s="82">
        <v>1</v>
      </c>
      <c r="BM3294" s="82">
        <v>1</v>
      </c>
      <c r="BQ3294" s="82">
        <v>1</v>
      </c>
      <c r="BT3294" s="82">
        <v>1</v>
      </c>
    </row>
    <row r="3295" spans="1:72" x14ac:dyDescent="0.5">
      <c r="A3295" s="82">
        <v>331</v>
      </c>
      <c r="B3295" s="82" t="s">
        <v>3660</v>
      </c>
      <c r="D3295" s="90">
        <v>43537</v>
      </c>
      <c r="E3295" s="90" t="s">
        <v>3661</v>
      </c>
      <c r="F3295" s="90"/>
      <c r="G3295" s="82" t="s">
        <v>3661</v>
      </c>
      <c r="I3295" s="80" t="s">
        <v>129</v>
      </c>
      <c r="J3295" s="80">
        <v>10</v>
      </c>
      <c r="K3295" s="80">
        <v>1</v>
      </c>
      <c r="L3295" s="80" t="s">
        <v>194</v>
      </c>
      <c r="M3295" s="80">
        <v>100</v>
      </c>
      <c r="N3295" s="80">
        <v>19.182435999999999</v>
      </c>
      <c r="O3295" s="80">
        <v>-72.434515000000005</v>
      </c>
      <c r="P3295" s="80" t="s">
        <v>195</v>
      </c>
      <c r="Q3295" s="80">
        <v>0</v>
      </c>
      <c r="R3295" s="80">
        <v>25.14509</v>
      </c>
      <c r="S3295" s="80">
        <v>-80.396960000000007</v>
      </c>
      <c r="T3295" s="80">
        <v>2000</v>
      </c>
      <c r="U3295" s="91">
        <f>Table1[[#This Row],[Distribution Amount (Dollars)]]/Table1[[#This Row],[NEWdatediff]]</f>
        <v>2000</v>
      </c>
      <c r="V3295" s="82" t="s">
        <v>1678</v>
      </c>
      <c r="W3295" s="82" t="s">
        <v>71</v>
      </c>
      <c r="X3295" s="82" t="s">
        <v>3662</v>
      </c>
      <c r="Z3295" s="82">
        <v>0</v>
      </c>
      <c r="AB3295" s="82" t="s">
        <v>236</v>
      </c>
      <c r="AC3295" s="82" t="s">
        <v>1680</v>
      </c>
      <c r="AD3295" s="82" t="s">
        <v>194</v>
      </c>
      <c r="AE3295" s="82" t="s">
        <v>661</v>
      </c>
      <c r="AN3295" s="82" t="s">
        <v>76</v>
      </c>
      <c r="AP3295" s="82">
        <v>20000</v>
      </c>
      <c r="AQ3295" s="82" t="s">
        <v>3663</v>
      </c>
      <c r="AU3295" s="82"/>
      <c r="AV3295" s="84"/>
      <c r="AW3295" s="85"/>
      <c r="AX3295" s="85">
        <f>Table1[[#This Row],[End TEST]]-Table1[[#This Row],[Start TEST]]</f>
        <v>0</v>
      </c>
      <c r="AY3295" s="85">
        <f>Table1[[#This Row],[TEST_Diff]]+1</f>
        <v>1</v>
      </c>
      <c r="AZ3295" s="92">
        <f>DATEDIF(Table1[[#This Row],[Start Year]],Table1[[#This Row],[End Year]],"d") / 365</f>
        <v>0</v>
      </c>
      <c r="BD3295" s="82">
        <v>1</v>
      </c>
      <c r="BE3295" s="82">
        <v>1</v>
      </c>
      <c r="BF3295" s="82">
        <v>1</v>
      </c>
      <c r="BG3295" s="82">
        <v>1</v>
      </c>
      <c r="BH3295" s="82">
        <v>1</v>
      </c>
      <c r="BI3295" s="82">
        <v>1</v>
      </c>
      <c r="BJ3295" s="82">
        <v>1</v>
      </c>
      <c r="BK3295" s="82">
        <v>1</v>
      </c>
      <c r="BL3295" s="82">
        <v>1</v>
      </c>
      <c r="BM3295" s="82">
        <v>1</v>
      </c>
      <c r="BQ3295" s="82">
        <v>1</v>
      </c>
      <c r="BT3295" s="82">
        <v>1</v>
      </c>
    </row>
    <row r="3296" spans="1:72" x14ac:dyDescent="0.5">
      <c r="A3296" s="82">
        <v>331</v>
      </c>
      <c r="B3296" s="82" t="s">
        <v>3660</v>
      </c>
      <c r="D3296" s="90">
        <v>43537</v>
      </c>
      <c r="E3296" s="90" t="s">
        <v>3661</v>
      </c>
      <c r="F3296" s="90"/>
      <c r="G3296" s="82" t="s">
        <v>3661</v>
      </c>
      <c r="I3296" s="80" t="s">
        <v>206</v>
      </c>
      <c r="J3296" s="80">
        <v>10</v>
      </c>
      <c r="K3296" s="80">
        <v>1</v>
      </c>
      <c r="L3296" s="80" t="s">
        <v>194</v>
      </c>
      <c r="M3296" s="80">
        <v>100</v>
      </c>
      <c r="N3296" s="80">
        <v>19.182435999999999</v>
      </c>
      <c r="O3296" s="80">
        <v>-72.434515000000005</v>
      </c>
      <c r="P3296" s="80" t="s">
        <v>195</v>
      </c>
      <c r="Q3296" s="80">
        <v>0</v>
      </c>
      <c r="R3296" s="80">
        <v>25.14509</v>
      </c>
      <c r="S3296" s="80">
        <v>-80.396960000000007</v>
      </c>
      <c r="T3296" s="80">
        <v>2000</v>
      </c>
      <c r="U3296" s="91">
        <f>Table1[[#This Row],[Distribution Amount (Dollars)]]/Table1[[#This Row],[NEWdatediff]]</f>
        <v>2000</v>
      </c>
      <c r="V3296" s="82" t="s">
        <v>1678</v>
      </c>
      <c r="W3296" s="82" t="s">
        <v>71</v>
      </c>
      <c r="X3296" s="82" t="s">
        <v>3662</v>
      </c>
      <c r="Z3296" s="82">
        <v>0</v>
      </c>
      <c r="AB3296" s="82" t="s">
        <v>236</v>
      </c>
      <c r="AC3296" s="82" t="s">
        <v>1680</v>
      </c>
      <c r="AD3296" s="82" t="s">
        <v>194</v>
      </c>
      <c r="AE3296" s="82" t="s">
        <v>661</v>
      </c>
      <c r="AN3296" s="82" t="s">
        <v>76</v>
      </c>
      <c r="AP3296" s="82">
        <v>20000</v>
      </c>
      <c r="AQ3296" s="82" t="s">
        <v>3663</v>
      </c>
      <c r="AU3296" s="82"/>
      <c r="AV3296" s="84"/>
      <c r="AW3296" s="85"/>
      <c r="AX3296" s="85">
        <f>Table1[[#This Row],[End TEST]]-Table1[[#This Row],[Start TEST]]</f>
        <v>0</v>
      </c>
      <c r="AY3296" s="85">
        <f>Table1[[#This Row],[TEST_Diff]]+1</f>
        <v>1</v>
      </c>
      <c r="AZ3296" s="92">
        <f>DATEDIF(Table1[[#This Row],[Start Year]],Table1[[#This Row],[End Year]],"d") / 365</f>
        <v>0</v>
      </c>
      <c r="BD3296" s="82">
        <v>1</v>
      </c>
      <c r="BE3296" s="82">
        <v>1</v>
      </c>
      <c r="BF3296" s="82">
        <v>1</v>
      </c>
      <c r="BG3296" s="82">
        <v>1</v>
      </c>
      <c r="BH3296" s="82">
        <v>1</v>
      </c>
      <c r="BI3296" s="82">
        <v>1</v>
      </c>
      <c r="BJ3296" s="82">
        <v>1</v>
      </c>
      <c r="BK3296" s="82">
        <v>1</v>
      </c>
      <c r="BL3296" s="82">
        <v>1</v>
      </c>
      <c r="BM3296" s="82">
        <v>1</v>
      </c>
      <c r="BQ3296" s="82">
        <v>1</v>
      </c>
      <c r="BT3296" s="82">
        <v>1</v>
      </c>
    </row>
    <row r="3297" spans="1:72" x14ac:dyDescent="0.5">
      <c r="A3297" s="82">
        <v>331</v>
      </c>
      <c r="B3297" s="82" t="s">
        <v>3660</v>
      </c>
      <c r="D3297" s="90">
        <v>43537</v>
      </c>
      <c r="E3297" s="90" t="s">
        <v>3661</v>
      </c>
      <c r="F3297" s="90"/>
      <c r="G3297" s="82" t="s">
        <v>3661</v>
      </c>
      <c r="I3297" s="80" t="s">
        <v>128</v>
      </c>
      <c r="J3297" s="80">
        <v>10</v>
      </c>
      <c r="K3297" s="80">
        <v>1</v>
      </c>
      <c r="L3297" s="80" t="s">
        <v>194</v>
      </c>
      <c r="M3297" s="80">
        <v>100</v>
      </c>
      <c r="N3297" s="80">
        <v>19.182435999999999</v>
      </c>
      <c r="O3297" s="80">
        <v>-72.434515000000005</v>
      </c>
      <c r="P3297" s="80" t="s">
        <v>195</v>
      </c>
      <c r="Q3297" s="80">
        <v>0</v>
      </c>
      <c r="R3297" s="80">
        <v>25.14509</v>
      </c>
      <c r="S3297" s="80">
        <v>-80.396960000000007</v>
      </c>
      <c r="T3297" s="80">
        <v>2000</v>
      </c>
      <c r="U3297" s="91">
        <f>Table1[[#This Row],[Distribution Amount (Dollars)]]/Table1[[#This Row],[NEWdatediff]]</f>
        <v>2000</v>
      </c>
      <c r="V3297" s="82" t="s">
        <v>1678</v>
      </c>
      <c r="W3297" s="82" t="s">
        <v>71</v>
      </c>
      <c r="X3297" s="82" t="s">
        <v>3662</v>
      </c>
      <c r="Z3297" s="82">
        <v>0</v>
      </c>
      <c r="AB3297" s="82" t="s">
        <v>236</v>
      </c>
      <c r="AC3297" s="82" t="s">
        <v>1680</v>
      </c>
      <c r="AD3297" s="82" t="s">
        <v>194</v>
      </c>
      <c r="AE3297" s="82" t="s">
        <v>661</v>
      </c>
      <c r="AN3297" s="82" t="s">
        <v>76</v>
      </c>
      <c r="AP3297" s="82">
        <v>20000</v>
      </c>
      <c r="AQ3297" s="82" t="s">
        <v>3663</v>
      </c>
      <c r="AU3297" s="82"/>
      <c r="AV3297" s="84"/>
      <c r="AW3297" s="85"/>
      <c r="AX3297" s="85">
        <f>Table1[[#This Row],[End TEST]]-Table1[[#This Row],[Start TEST]]</f>
        <v>0</v>
      </c>
      <c r="AY3297" s="85">
        <f>Table1[[#This Row],[TEST_Diff]]+1</f>
        <v>1</v>
      </c>
      <c r="AZ3297" s="92">
        <f>DATEDIF(Table1[[#This Row],[Start Year]],Table1[[#This Row],[End Year]],"d") / 365</f>
        <v>0</v>
      </c>
      <c r="BD3297" s="82">
        <v>1</v>
      </c>
      <c r="BE3297" s="82">
        <v>1</v>
      </c>
      <c r="BF3297" s="82">
        <v>1</v>
      </c>
      <c r="BG3297" s="82">
        <v>1</v>
      </c>
      <c r="BH3297" s="82">
        <v>1</v>
      </c>
      <c r="BI3297" s="82">
        <v>1</v>
      </c>
      <c r="BJ3297" s="82">
        <v>1</v>
      </c>
      <c r="BK3297" s="82">
        <v>1</v>
      </c>
      <c r="BL3297" s="82">
        <v>1</v>
      </c>
      <c r="BM3297" s="82">
        <v>1</v>
      </c>
      <c r="BQ3297" s="82">
        <v>1</v>
      </c>
      <c r="BT3297" s="82">
        <v>1</v>
      </c>
    </row>
    <row r="3298" spans="1:72" x14ac:dyDescent="0.5">
      <c r="A3298" s="82">
        <v>332</v>
      </c>
      <c r="B3298" s="82" t="s">
        <v>2811</v>
      </c>
      <c r="D3298" s="90">
        <v>43537</v>
      </c>
      <c r="E3298" s="90" t="s">
        <v>2812</v>
      </c>
      <c r="F3298" s="90"/>
      <c r="G3298" s="82" t="s">
        <v>2812</v>
      </c>
      <c r="H3298" s="82" t="s">
        <v>2813</v>
      </c>
      <c r="I3298" s="80" t="s">
        <v>5229</v>
      </c>
      <c r="J3298" s="80">
        <v>10</v>
      </c>
      <c r="K3298" s="80">
        <v>1</v>
      </c>
      <c r="L3298" s="80" t="s">
        <v>194</v>
      </c>
      <c r="M3298" s="80">
        <v>100</v>
      </c>
      <c r="N3298" s="80">
        <v>19.182435999999999</v>
      </c>
      <c r="O3298" s="80">
        <v>-72.434515000000005</v>
      </c>
      <c r="P3298" s="80" t="s">
        <v>195</v>
      </c>
      <c r="Q3298" s="80">
        <v>0</v>
      </c>
      <c r="R3298" s="80">
        <v>25.14509</v>
      </c>
      <c r="S3298" s="80">
        <v>-80.396960000000007</v>
      </c>
      <c r="T3298" s="80">
        <v>6000</v>
      </c>
      <c r="U3298" s="91">
        <f>Table1[[#This Row],[Distribution Amount (Dollars)]]/Table1[[#This Row],[NEWdatediff]]</f>
        <v>1200</v>
      </c>
      <c r="V3298" s="82" t="s">
        <v>1678</v>
      </c>
      <c r="W3298" s="82" t="s">
        <v>71</v>
      </c>
      <c r="X3298" s="82" t="s">
        <v>2814</v>
      </c>
      <c r="Z3298" s="82">
        <v>0</v>
      </c>
      <c r="AB3298" s="82" t="s">
        <v>236</v>
      </c>
      <c r="AC3298" s="82" t="s">
        <v>1680</v>
      </c>
      <c r="AD3298" s="82" t="s">
        <v>194</v>
      </c>
      <c r="AE3298" s="82" t="s">
        <v>661</v>
      </c>
      <c r="AN3298" s="82" t="s">
        <v>76</v>
      </c>
      <c r="AP3298" s="82">
        <v>60000</v>
      </c>
      <c r="AQ3298" s="82" t="s">
        <v>78</v>
      </c>
      <c r="AR3298" s="82" t="s">
        <v>4274</v>
      </c>
      <c r="AS3298" s="84">
        <v>41640</v>
      </c>
      <c r="AT3298" s="81">
        <v>2014</v>
      </c>
      <c r="AU3298" s="82" t="s">
        <v>4278</v>
      </c>
      <c r="AV3298" s="84">
        <v>43465</v>
      </c>
      <c r="AW3298" s="81">
        <v>2018</v>
      </c>
      <c r="AX3298" s="85">
        <f>Table1[[#This Row],[End TEST]]-Table1[[#This Row],[Start TEST]]</f>
        <v>4</v>
      </c>
      <c r="AY3298" s="85">
        <f>Table1[[#This Row],[TEST_Diff]]+1</f>
        <v>5</v>
      </c>
      <c r="AZ3298" s="92">
        <f>DATEDIF(Table1[[#This Row],[Start Year]],Table1[[#This Row],[End Year]],"d") / 365</f>
        <v>5</v>
      </c>
      <c r="BD3298" s="82">
        <v>1</v>
      </c>
      <c r="BE3298" s="82">
        <v>1</v>
      </c>
      <c r="BF3298" s="82">
        <v>1</v>
      </c>
      <c r="BG3298" s="82">
        <v>1</v>
      </c>
      <c r="BH3298" s="82">
        <v>1</v>
      </c>
      <c r="BI3298" s="82">
        <v>1</v>
      </c>
      <c r="BJ3298" s="82">
        <v>1</v>
      </c>
      <c r="BK3298" s="82">
        <v>1</v>
      </c>
      <c r="BL3298" s="82">
        <v>1</v>
      </c>
      <c r="BM3298" s="82">
        <v>1</v>
      </c>
    </row>
    <row r="3299" spans="1:72" x14ac:dyDescent="0.5">
      <c r="A3299" s="82">
        <v>332</v>
      </c>
      <c r="B3299" s="82" t="s">
        <v>2811</v>
      </c>
      <c r="D3299" s="90">
        <v>43537</v>
      </c>
      <c r="E3299" s="90" t="s">
        <v>2812</v>
      </c>
      <c r="F3299" s="90"/>
      <c r="G3299" s="82" t="s">
        <v>2812</v>
      </c>
      <c r="H3299" s="82" t="s">
        <v>2813</v>
      </c>
      <c r="I3299" s="80" t="s">
        <v>97</v>
      </c>
      <c r="J3299" s="80">
        <v>30</v>
      </c>
      <c r="K3299" s="80">
        <v>1</v>
      </c>
      <c r="L3299" s="80" t="s">
        <v>194</v>
      </c>
      <c r="M3299" s="80">
        <v>100</v>
      </c>
      <c r="N3299" s="80">
        <v>19.182435999999999</v>
      </c>
      <c r="O3299" s="80">
        <v>-72.434515000000005</v>
      </c>
      <c r="P3299" s="80" t="s">
        <v>195</v>
      </c>
      <c r="Q3299" s="80">
        <v>0</v>
      </c>
      <c r="R3299" s="80">
        <v>25.14509</v>
      </c>
      <c r="S3299" s="80">
        <v>-80.396960000000007</v>
      </c>
      <c r="T3299" s="80">
        <v>18000</v>
      </c>
      <c r="U3299" s="91">
        <f>Table1[[#This Row],[Distribution Amount (Dollars)]]/Table1[[#This Row],[NEWdatediff]]</f>
        <v>3600</v>
      </c>
      <c r="V3299" s="82" t="s">
        <v>1678</v>
      </c>
      <c r="W3299" s="82" t="s">
        <v>71</v>
      </c>
      <c r="X3299" s="82" t="s">
        <v>2814</v>
      </c>
      <c r="Z3299" s="82">
        <v>0</v>
      </c>
      <c r="AB3299" s="82" t="s">
        <v>236</v>
      </c>
      <c r="AC3299" s="82" t="s">
        <v>1680</v>
      </c>
      <c r="AD3299" s="82" t="s">
        <v>194</v>
      </c>
      <c r="AE3299" s="82" t="s">
        <v>661</v>
      </c>
      <c r="AN3299" s="82" t="s">
        <v>76</v>
      </c>
      <c r="AP3299" s="82">
        <v>60000</v>
      </c>
      <c r="AQ3299" s="82" t="s">
        <v>78</v>
      </c>
      <c r="AR3299" s="82" t="s">
        <v>4274</v>
      </c>
      <c r="AS3299" s="84">
        <v>41640</v>
      </c>
      <c r="AT3299" s="81">
        <v>2014</v>
      </c>
      <c r="AU3299" s="82" t="s">
        <v>4278</v>
      </c>
      <c r="AV3299" s="84">
        <v>43465</v>
      </c>
      <c r="AW3299" s="81">
        <v>2018</v>
      </c>
      <c r="AX3299" s="85">
        <f>Table1[[#This Row],[End TEST]]-Table1[[#This Row],[Start TEST]]</f>
        <v>4</v>
      </c>
      <c r="AY3299" s="85">
        <f>Table1[[#This Row],[TEST_Diff]]+1</f>
        <v>5</v>
      </c>
      <c r="AZ3299" s="92">
        <f>DATEDIF(Table1[[#This Row],[Start Year]],Table1[[#This Row],[End Year]],"d") / 365</f>
        <v>5</v>
      </c>
      <c r="BD3299" s="82">
        <v>1</v>
      </c>
      <c r="BE3299" s="82">
        <v>1</v>
      </c>
      <c r="BF3299" s="82">
        <v>1</v>
      </c>
      <c r="BG3299" s="82">
        <v>1</v>
      </c>
      <c r="BH3299" s="82">
        <v>1</v>
      </c>
      <c r="BI3299" s="82">
        <v>1</v>
      </c>
      <c r="BJ3299" s="82">
        <v>1</v>
      </c>
      <c r="BK3299" s="82">
        <v>1</v>
      </c>
      <c r="BL3299" s="82">
        <v>1</v>
      </c>
      <c r="BM3299" s="82">
        <v>1</v>
      </c>
    </row>
    <row r="3300" spans="1:72" x14ac:dyDescent="0.5">
      <c r="A3300" s="82">
        <v>332</v>
      </c>
      <c r="B3300" s="82" t="s">
        <v>2811</v>
      </c>
      <c r="D3300" s="90">
        <v>43537</v>
      </c>
      <c r="E3300" s="90" t="s">
        <v>2812</v>
      </c>
      <c r="F3300" s="90"/>
      <c r="G3300" s="82" t="s">
        <v>2812</v>
      </c>
      <c r="H3300" s="82" t="s">
        <v>2813</v>
      </c>
      <c r="I3300" s="80" t="s">
        <v>237</v>
      </c>
      <c r="J3300" s="80">
        <v>10</v>
      </c>
      <c r="K3300" s="80">
        <v>1</v>
      </c>
      <c r="L3300" s="80" t="s">
        <v>194</v>
      </c>
      <c r="M3300" s="80">
        <v>100</v>
      </c>
      <c r="N3300" s="80">
        <v>19.182435999999999</v>
      </c>
      <c r="O3300" s="80">
        <v>-72.434515000000005</v>
      </c>
      <c r="P3300" s="80" t="s">
        <v>195</v>
      </c>
      <c r="Q3300" s="80">
        <v>0</v>
      </c>
      <c r="R3300" s="80">
        <v>25.14509</v>
      </c>
      <c r="S3300" s="80">
        <v>-80.396960000000007</v>
      </c>
      <c r="T3300" s="80">
        <v>6000</v>
      </c>
      <c r="U3300" s="91">
        <f>Table1[[#This Row],[Distribution Amount (Dollars)]]/Table1[[#This Row],[NEWdatediff]]</f>
        <v>1200</v>
      </c>
      <c r="V3300" s="82" t="s">
        <v>1678</v>
      </c>
      <c r="W3300" s="82" t="s">
        <v>71</v>
      </c>
      <c r="X3300" s="82" t="s">
        <v>2814</v>
      </c>
      <c r="Z3300" s="82">
        <v>0</v>
      </c>
      <c r="AB3300" s="82" t="s">
        <v>236</v>
      </c>
      <c r="AC3300" s="82" t="s">
        <v>1680</v>
      </c>
      <c r="AD3300" s="82" t="s">
        <v>194</v>
      </c>
      <c r="AE3300" s="82" t="s">
        <v>661</v>
      </c>
      <c r="AN3300" s="82" t="s">
        <v>76</v>
      </c>
      <c r="AP3300" s="82">
        <v>60000</v>
      </c>
      <c r="AQ3300" s="82" t="s">
        <v>78</v>
      </c>
      <c r="AR3300" s="82" t="s">
        <v>4274</v>
      </c>
      <c r="AS3300" s="84">
        <v>41640</v>
      </c>
      <c r="AT3300" s="81">
        <v>2014</v>
      </c>
      <c r="AU3300" s="82" t="s">
        <v>4278</v>
      </c>
      <c r="AV3300" s="84">
        <v>43465</v>
      </c>
      <c r="AW3300" s="81">
        <v>2018</v>
      </c>
      <c r="AX3300" s="85">
        <f>Table1[[#This Row],[End TEST]]-Table1[[#This Row],[Start TEST]]</f>
        <v>4</v>
      </c>
      <c r="AY3300" s="85">
        <f>Table1[[#This Row],[TEST_Diff]]+1</f>
        <v>5</v>
      </c>
      <c r="AZ3300" s="92">
        <f>DATEDIF(Table1[[#This Row],[Start Year]],Table1[[#This Row],[End Year]],"d") / 365</f>
        <v>5</v>
      </c>
      <c r="BD3300" s="82">
        <v>1</v>
      </c>
      <c r="BE3300" s="82">
        <v>1</v>
      </c>
      <c r="BF3300" s="82">
        <v>1</v>
      </c>
      <c r="BG3300" s="82">
        <v>1</v>
      </c>
      <c r="BH3300" s="82">
        <v>1</v>
      </c>
      <c r="BI3300" s="82">
        <v>1</v>
      </c>
      <c r="BJ3300" s="82">
        <v>1</v>
      </c>
      <c r="BK3300" s="82">
        <v>1</v>
      </c>
      <c r="BL3300" s="82">
        <v>1</v>
      </c>
      <c r="BM3300" s="82">
        <v>1</v>
      </c>
    </row>
    <row r="3301" spans="1:72" x14ac:dyDescent="0.5">
      <c r="A3301" s="82">
        <v>332</v>
      </c>
      <c r="B3301" s="82" t="s">
        <v>2811</v>
      </c>
      <c r="D3301" s="90">
        <v>43537</v>
      </c>
      <c r="E3301" s="90" t="s">
        <v>2812</v>
      </c>
      <c r="F3301" s="90"/>
      <c r="G3301" s="82" t="s">
        <v>2812</v>
      </c>
      <c r="H3301" s="82" t="s">
        <v>2813</v>
      </c>
      <c r="I3301" s="80" t="s">
        <v>366</v>
      </c>
      <c r="J3301" s="80">
        <v>10</v>
      </c>
      <c r="K3301" s="80">
        <v>1</v>
      </c>
      <c r="L3301" s="80" t="s">
        <v>194</v>
      </c>
      <c r="M3301" s="80">
        <v>100</v>
      </c>
      <c r="N3301" s="80">
        <v>19.182435999999999</v>
      </c>
      <c r="O3301" s="80">
        <v>-72.434515000000005</v>
      </c>
      <c r="P3301" s="80" t="s">
        <v>195</v>
      </c>
      <c r="Q3301" s="80">
        <v>0</v>
      </c>
      <c r="R3301" s="80">
        <v>25.14509</v>
      </c>
      <c r="S3301" s="80">
        <v>-80.396960000000007</v>
      </c>
      <c r="T3301" s="80">
        <v>6000</v>
      </c>
      <c r="U3301" s="91">
        <f>Table1[[#This Row],[Distribution Amount (Dollars)]]/Table1[[#This Row],[NEWdatediff]]</f>
        <v>1200</v>
      </c>
      <c r="V3301" s="82" t="s">
        <v>1678</v>
      </c>
      <c r="W3301" s="82" t="s">
        <v>71</v>
      </c>
      <c r="X3301" s="82" t="s">
        <v>2814</v>
      </c>
      <c r="Z3301" s="82">
        <v>0</v>
      </c>
      <c r="AB3301" s="82" t="s">
        <v>236</v>
      </c>
      <c r="AC3301" s="82" t="s">
        <v>1680</v>
      </c>
      <c r="AD3301" s="82" t="s">
        <v>194</v>
      </c>
      <c r="AE3301" s="82" t="s">
        <v>661</v>
      </c>
      <c r="AN3301" s="82" t="s">
        <v>76</v>
      </c>
      <c r="AP3301" s="82">
        <v>60000</v>
      </c>
      <c r="AQ3301" s="82" t="s">
        <v>78</v>
      </c>
      <c r="AR3301" s="82" t="s">
        <v>4274</v>
      </c>
      <c r="AS3301" s="84">
        <v>41640</v>
      </c>
      <c r="AT3301" s="81">
        <v>2014</v>
      </c>
      <c r="AU3301" s="82" t="s">
        <v>4278</v>
      </c>
      <c r="AV3301" s="84">
        <v>43465</v>
      </c>
      <c r="AW3301" s="81">
        <v>2018</v>
      </c>
      <c r="AX3301" s="85">
        <f>Table1[[#This Row],[End TEST]]-Table1[[#This Row],[Start TEST]]</f>
        <v>4</v>
      </c>
      <c r="AY3301" s="85">
        <f>Table1[[#This Row],[TEST_Diff]]+1</f>
        <v>5</v>
      </c>
      <c r="AZ3301" s="92">
        <f>DATEDIF(Table1[[#This Row],[Start Year]],Table1[[#This Row],[End Year]],"d") / 365</f>
        <v>5</v>
      </c>
      <c r="BD3301" s="82">
        <v>1</v>
      </c>
      <c r="BE3301" s="82">
        <v>1</v>
      </c>
      <c r="BF3301" s="82">
        <v>1</v>
      </c>
      <c r="BG3301" s="82">
        <v>1</v>
      </c>
      <c r="BH3301" s="82">
        <v>1</v>
      </c>
      <c r="BI3301" s="82">
        <v>1</v>
      </c>
      <c r="BJ3301" s="82">
        <v>1</v>
      </c>
      <c r="BK3301" s="82">
        <v>1</v>
      </c>
      <c r="BL3301" s="82">
        <v>1</v>
      </c>
      <c r="BM3301" s="82">
        <v>1</v>
      </c>
    </row>
    <row r="3302" spans="1:72" x14ac:dyDescent="0.5">
      <c r="A3302" s="82">
        <v>332</v>
      </c>
      <c r="B3302" s="82" t="s">
        <v>2811</v>
      </c>
      <c r="D3302" s="90">
        <v>43537</v>
      </c>
      <c r="E3302" s="90" t="s">
        <v>2812</v>
      </c>
      <c r="F3302" s="90"/>
      <c r="G3302" s="82" t="s">
        <v>2812</v>
      </c>
      <c r="H3302" s="82" t="s">
        <v>2813</v>
      </c>
      <c r="I3302" s="80" t="s">
        <v>98</v>
      </c>
      <c r="J3302" s="80">
        <v>20</v>
      </c>
      <c r="K3302" s="80">
        <v>1</v>
      </c>
      <c r="L3302" s="80" t="s">
        <v>194</v>
      </c>
      <c r="M3302" s="80">
        <v>100</v>
      </c>
      <c r="N3302" s="80">
        <v>19.182435999999999</v>
      </c>
      <c r="O3302" s="80">
        <v>-72.434515000000005</v>
      </c>
      <c r="P3302" s="80" t="s">
        <v>195</v>
      </c>
      <c r="Q3302" s="80">
        <v>0</v>
      </c>
      <c r="R3302" s="80">
        <v>25.14509</v>
      </c>
      <c r="S3302" s="80">
        <v>-80.396960000000007</v>
      </c>
      <c r="T3302" s="80">
        <v>12000</v>
      </c>
      <c r="U3302" s="91">
        <f>Table1[[#This Row],[Distribution Amount (Dollars)]]/Table1[[#This Row],[NEWdatediff]]</f>
        <v>2400</v>
      </c>
      <c r="V3302" s="82" t="s">
        <v>1678</v>
      </c>
      <c r="W3302" s="82" t="s">
        <v>71</v>
      </c>
      <c r="X3302" s="82" t="s">
        <v>2814</v>
      </c>
      <c r="Z3302" s="82">
        <v>0</v>
      </c>
      <c r="AB3302" s="82" t="s">
        <v>236</v>
      </c>
      <c r="AC3302" s="82" t="s">
        <v>1680</v>
      </c>
      <c r="AD3302" s="82" t="s">
        <v>194</v>
      </c>
      <c r="AE3302" s="82" t="s">
        <v>661</v>
      </c>
      <c r="AN3302" s="82" t="s">
        <v>76</v>
      </c>
      <c r="AP3302" s="82">
        <v>60000</v>
      </c>
      <c r="AQ3302" s="82" t="s">
        <v>78</v>
      </c>
      <c r="AR3302" s="82" t="s">
        <v>4274</v>
      </c>
      <c r="AS3302" s="84">
        <v>41640</v>
      </c>
      <c r="AT3302" s="81">
        <v>2014</v>
      </c>
      <c r="AU3302" s="82" t="s">
        <v>4278</v>
      </c>
      <c r="AV3302" s="84">
        <v>43465</v>
      </c>
      <c r="AW3302" s="81">
        <v>2018</v>
      </c>
      <c r="AX3302" s="85">
        <f>Table1[[#This Row],[End TEST]]-Table1[[#This Row],[Start TEST]]</f>
        <v>4</v>
      </c>
      <c r="AY3302" s="85">
        <f>Table1[[#This Row],[TEST_Diff]]+1</f>
        <v>5</v>
      </c>
      <c r="AZ3302" s="92">
        <f>DATEDIF(Table1[[#This Row],[Start Year]],Table1[[#This Row],[End Year]],"d") / 365</f>
        <v>5</v>
      </c>
      <c r="BD3302" s="82">
        <v>1</v>
      </c>
      <c r="BE3302" s="82">
        <v>1</v>
      </c>
      <c r="BF3302" s="82">
        <v>1</v>
      </c>
      <c r="BG3302" s="82">
        <v>1</v>
      </c>
      <c r="BH3302" s="82">
        <v>1</v>
      </c>
      <c r="BI3302" s="82">
        <v>1</v>
      </c>
      <c r="BJ3302" s="82">
        <v>1</v>
      </c>
      <c r="BK3302" s="82">
        <v>1</v>
      </c>
      <c r="BL3302" s="82">
        <v>1</v>
      </c>
      <c r="BM3302" s="82">
        <v>1</v>
      </c>
    </row>
    <row r="3303" spans="1:72" x14ac:dyDescent="0.5">
      <c r="A3303" s="82">
        <v>332</v>
      </c>
      <c r="B3303" s="82" t="s">
        <v>2811</v>
      </c>
      <c r="D3303" s="90">
        <v>43537</v>
      </c>
      <c r="E3303" s="90" t="s">
        <v>2812</v>
      </c>
      <c r="F3303" s="90"/>
      <c r="G3303" s="82" t="s">
        <v>2812</v>
      </c>
      <c r="H3303" s="82" t="s">
        <v>2813</v>
      </c>
      <c r="I3303" s="80" t="s">
        <v>281</v>
      </c>
      <c r="J3303" s="80">
        <v>20</v>
      </c>
      <c r="K3303" s="80">
        <v>1</v>
      </c>
      <c r="L3303" s="80" t="s">
        <v>194</v>
      </c>
      <c r="M3303" s="80">
        <v>100</v>
      </c>
      <c r="N3303" s="80">
        <v>19.182435999999999</v>
      </c>
      <c r="O3303" s="80">
        <v>-72.434515000000005</v>
      </c>
      <c r="P3303" s="80" t="s">
        <v>195</v>
      </c>
      <c r="Q3303" s="80">
        <v>0</v>
      </c>
      <c r="R3303" s="80">
        <v>25.14509</v>
      </c>
      <c r="S3303" s="80">
        <v>-80.396960000000007</v>
      </c>
      <c r="T3303" s="80">
        <v>12000</v>
      </c>
      <c r="U3303" s="91">
        <f>Table1[[#This Row],[Distribution Amount (Dollars)]]/Table1[[#This Row],[NEWdatediff]]</f>
        <v>2400</v>
      </c>
      <c r="V3303" s="82" t="s">
        <v>1678</v>
      </c>
      <c r="W3303" s="82" t="s">
        <v>71</v>
      </c>
      <c r="X3303" s="82" t="s">
        <v>2814</v>
      </c>
      <c r="Z3303" s="82">
        <v>0</v>
      </c>
      <c r="AB3303" s="82" t="s">
        <v>236</v>
      </c>
      <c r="AC3303" s="82" t="s">
        <v>1680</v>
      </c>
      <c r="AD3303" s="82" t="s">
        <v>194</v>
      </c>
      <c r="AE3303" s="82" t="s">
        <v>661</v>
      </c>
      <c r="AN3303" s="82" t="s">
        <v>76</v>
      </c>
      <c r="AP3303" s="82">
        <v>60000</v>
      </c>
      <c r="AQ3303" s="82" t="s">
        <v>78</v>
      </c>
      <c r="AR3303" s="82" t="s">
        <v>4274</v>
      </c>
      <c r="AS3303" s="84">
        <v>41640</v>
      </c>
      <c r="AT3303" s="81">
        <v>2014</v>
      </c>
      <c r="AU3303" s="82" t="s">
        <v>4278</v>
      </c>
      <c r="AV3303" s="84">
        <v>43465</v>
      </c>
      <c r="AW3303" s="81">
        <v>2018</v>
      </c>
      <c r="AX3303" s="85">
        <f>Table1[[#This Row],[End TEST]]-Table1[[#This Row],[Start TEST]]</f>
        <v>4</v>
      </c>
      <c r="AY3303" s="85">
        <f>Table1[[#This Row],[TEST_Diff]]+1</f>
        <v>5</v>
      </c>
      <c r="AZ3303" s="92">
        <f>DATEDIF(Table1[[#This Row],[Start Year]],Table1[[#This Row],[End Year]],"d") / 365</f>
        <v>5</v>
      </c>
      <c r="BD3303" s="82">
        <v>1</v>
      </c>
      <c r="BE3303" s="82">
        <v>1</v>
      </c>
      <c r="BF3303" s="82">
        <v>1</v>
      </c>
      <c r="BG3303" s="82">
        <v>1</v>
      </c>
      <c r="BH3303" s="82">
        <v>1</v>
      </c>
      <c r="BI3303" s="82">
        <v>1</v>
      </c>
      <c r="BJ3303" s="82">
        <v>1</v>
      </c>
      <c r="BK3303" s="82">
        <v>1</v>
      </c>
      <c r="BL3303" s="82">
        <v>1</v>
      </c>
      <c r="BM3303" s="82">
        <v>1</v>
      </c>
    </row>
    <row r="3304" spans="1:72" x14ac:dyDescent="0.5">
      <c r="A3304" s="82">
        <v>333</v>
      </c>
      <c r="B3304" s="82" t="s">
        <v>3394</v>
      </c>
      <c r="D3304" s="90">
        <v>43537</v>
      </c>
      <c r="E3304" s="90" t="s">
        <v>3395</v>
      </c>
      <c r="F3304" s="90"/>
      <c r="G3304" s="82" t="s">
        <v>3395</v>
      </c>
      <c r="H3304" s="82" t="s">
        <v>3396</v>
      </c>
      <c r="I3304" s="80" t="s">
        <v>129</v>
      </c>
      <c r="J3304" s="80">
        <v>50</v>
      </c>
      <c r="K3304" s="80">
        <v>1</v>
      </c>
      <c r="L3304" s="80" t="s">
        <v>194</v>
      </c>
      <c r="M3304" s="80">
        <v>100</v>
      </c>
      <c r="N3304" s="80">
        <v>19.182435999999999</v>
      </c>
      <c r="O3304" s="80">
        <v>-72.434515000000005</v>
      </c>
      <c r="P3304" s="80" t="s">
        <v>195</v>
      </c>
      <c r="Q3304" s="80">
        <v>0</v>
      </c>
      <c r="R3304" s="80">
        <v>25.14509</v>
      </c>
      <c r="S3304" s="80">
        <v>-80.396960000000007</v>
      </c>
      <c r="T3304" s="80">
        <v>25000</v>
      </c>
      <c r="U3304" s="91">
        <f>Table1[[#This Row],[Distribution Amount (Dollars)]]/Table1[[#This Row],[NEWdatediff]]</f>
        <v>12500</v>
      </c>
      <c r="V3304" s="82" t="s">
        <v>559</v>
      </c>
      <c r="W3304" s="82" t="s">
        <v>71</v>
      </c>
      <c r="X3304" s="82" t="s">
        <v>3397</v>
      </c>
      <c r="Z3304" s="82">
        <v>0</v>
      </c>
      <c r="AB3304" s="82" t="s">
        <v>236</v>
      </c>
      <c r="AC3304" s="82" t="s">
        <v>2677</v>
      </c>
      <c r="AD3304" s="82" t="s">
        <v>194</v>
      </c>
      <c r="AE3304" s="82" t="s">
        <v>2532</v>
      </c>
      <c r="AN3304" s="82" t="s">
        <v>76</v>
      </c>
      <c r="AP3304" s="82">
        <v>50000</v>
      </c>
      <c r="AQ3304" s="82" t="s">
        <v>78</v>
      </c>
      <c r="AR3304" s="82" t="s">
        <v>4274</v>
      </c>
      <c r="AS3304" s="84">
        <v>42885</v>
      </c>
      <c r="AT3304" s="85">
        <v>2017</v>
      </c>
      <c r="AU3304" s="82" t="s">
        <v>4278</v>
      </c>
      <c r="AV3304" s="84">
        <v>43251</v>
      </c>
      <c r="AW3304" s="85">
        <v>2018</v>
      </c>
      <c r="AX3304" s="85">
        <f>Table1[[#This Row],[End TEST]]-Table1[[#This Row],[Start TEST]]</f>
        <v>1</v>
      </c>
      <c r="AY3304" s="85">
        <f>Table1[[#This Row],[TEST_Diff]]+1</f>
        <v>2</v>
      </c>
      <c r="AZ3304" s="92">
        <f>DATEDIF(Table1[[#This Row],[Start Year]],Table1[[#This Row],[End Year]],"d") / 365</f>
        <v>1.0027397260273974</v>
      </c>
      <c r="BD3304" s="82">
        <v>1</v>
      </c>
      <c r="BK3304" s="82">
        <v>1</v>
      </c>
    </row>
    <row r="3305" spans="1:72" x14ac:dyDescent="0.5">
      <c r="A3305" s="82">
        <v>333</v>
      </c>
      <c r="B3305" s="82" t="s">
        <v>3394</v>
      </c>
      <c r="D3305" s="90">
        <v>43537</v>
      </c>
      <c r="E3305" s="90" t="s">
        <v>3395</v>
      </c>
      <c r="F3305" s="90"/>
      <c r="G3305" s="82" t="s">
        <v>3395</v>
      </c>
      <c r="H3305" s="82" t="s">
        <v>3396</v>
      </c>
      <c r="I3305" s="80" t="s">
        <v>128</v>
      </c>
      <c r="J3305" s="80">
        <v>50</v>
      </c>
      <c r="K3305" s="80">
        <v>1</v>
      </c>
      <c r="L3305" s="80" t="s">
        <v>194</v>
      </c>
      <c r="M3305" s="80">
        <v>100</v>
      </c>
      <c r="N3305" s="80">
        <v>19.182435999999999</v>
      </c>
      <c r="O3305" s="80">
        <v>-72.434515000000005</v>
      </c>
      <c r="P3305" s="80" t="s">
        <v>195</v>
      </c>
      <c r="Q3305" s="80">
        <v>0</v>
      </c>
      <c r="R3305" s="80">
        <v>25.14509</v>
      </c>
      <c r="S3305" s="80">
        <v>-80.396960000000007</v>
      </c>
      <c r="T3305" s="80">
        <v>25000</v>
      </c>
      <c r="U3305" s="91">
        <f>Table1[[#This Row],[Distribution Amount (Dollars)]]/Table1[[#This Row],[NEWdatediff]]</f>
        <v>12500</v>
      </c>
      <c r="V3305" s="82" t="s">
        <v>559</v>
      </c>
      <c r="W3305" s="82" t="s">
        <v>71</v>
      </c>
      <c r="X3305" s="82" t="s">
        <v>3397</v>
      </c>
      <c r="Z3305" s="82">
        <v>0</v>
      </c>
      <c r="AB3305" s="82" t="s">
        <v>236</v>
      </c>
      <c r="AC3305" s="82" t="s">
        <v>2677</v>
      </c>
      <c r="AD3305" s="82" t="s">
        <v>194</v>
      </c>
      <c r="AE3305" s="82" t="s">
        <v>2532</v>
      </c>
      <c r="AN3305" s="82" t="s">
        <v>76</v>
      </c>
      <c r="AP3305" s="82">
        <v>50000</v>
      </c>
      <c r="AQ3305" s="82" t="s">
        <v>78</v>
      </c>
      <c r="AR3305" s="82" t="s">
        <v>4274</v>
      </c>
      <c r="AS3305" s="84">
        <v>42885</v>
      </c>
      <c r="AT3305" s="85">
        <v>2017</v>
      </c>
      <c r="AU3305" s="82" t="s">
        <v>4278</v>
      </c>
      <c r="AV3305" s="84">
        <v>43251</v>
      </c>
      <c r="AW3305" s="85">
        <v>2018</v>
      </c>
      <c r="AX3305" s="85">
        <f>Table1[[#This Row],[End TEST]]-Table1[[#This Row],[Start TEST]]</f>
        <v>1</v>
      </c>
      <c r="AY3305" s="85">
        <f>Table1[[#This Row],[TEST_Diff]]+1</f>
        <v>2</v>
      </c>
      <c r="AZ3305" s="92">
        <f>DATEDIF(Table1[[#This Row],[Start Year]],Table1[[#This Row],[End Year]],"d") / 365</f>
        <v>1.0027397260273974</v>
      </c>
      <c r="BD3305" s="82">
        <v>1</v>
      </c>
      <c r="BK3305" s="82">
        <v>1</v>
      </c>
    </row>
    <row r="3306" spans="1:72" x14ac:dyDescent="0.5">
      <c r="A3306" s="82">
        <v>334</v>
      </c>
      <c r="B3306" s="82" t="s">
        <v>3324</v>
      </c>
      <c r="D3306" s="90">
        <v>43537</v>
      </c>
      <c r="E3306" s="90" t="s">
        <v>3325</v>
      </c>
      <c r="F3306" s="90"/>
      <c r="G3306" s="82" t="s">
        <v>3325</v>
      </c>
      <c r="H3306" s="82" t="s">
        <v>3326</v>
      </c>
      <c r="I3306" s="80" t="s">
        <v>67</v>
      </c>
      <c r="J3306" s="80">
        <v>100</v>
      </c>
      <c r="K3306" s="80">
        <v>1</v>
      </c>
      <c r="L3306" s="80" t="s">
        <v>194</v>
      </c>
      <c r="M3306" s="80">
        <v>100</v>
      </c>
      <c r="N3306" s="80">
        <v>19.182435999999999</v>
      </c>
      <c r="O3306" s="80">
        <v>-72.434515000000005</v>
      </c>
      <c r="P3306" s="80" t="s">
        <v>195</v>
      </c>
      <c r="Q3306" s="80">
        <v>0</v>
      </c>
      <c r="R3306" s="80">
        <v>25.14509</v>
      </c>
      <c r="S3306" s="80">
        <v>-80.396960000000007</v>
      </c>
      <c r="T3306" s="80">
        <v>45000</v>
      </c>
      <c r="U3306" s="91">
        <f>Table1[[#This Row],[Distribution Amount (Dollars)]]/Table1[[#This Row],[NEWdatediff]]</f>
        <v>22500</v>
      </c>
      <c r="V3306" s="82" t="s">
        <v>559</v>
      </c>
      <c r="W3306" s="82" t="s">
        <v>71</v>
      </c>
      <c r="X3306" s="82" t="s">
        <v>3327</v>
      </c>
      <c r="Z3306" s="82">
        <v>0</v>
      </c>
      <c r="AB3306" s="82" t="s">
        <v>236</v>
      </c>
      <c r="AC3306" s="82" t="s">
        <v>2677</v>
      </c>
      <c r="AD3306" s="82" t="s">
        <v>194</v>
      </c>
      <c r="AE3306" s="82" t="s">
        <v>3328</v>
      </c>
      <c r="AN3306" s="82" t="s">
        <v>76</v>
      </c>
      <c r="AP3306" s="82">
        <v>45000</v>
      </c>
      <c r="AQ3306" s="82" t="s">
        <v>78</v>
      </c>
      <c r="AR3306" s="82" t="s">
        <v>4274</v>
      </c>
      <c r="AS3306" s="84">
        <v>42887</v>
      </c>
      <c r="AT3306" s="85">
        <v>2017</v>
      </c>
      <c r="AU3306" s="82" t="s">
        <v>4278</v>
      </c>
      <c r="AV3306" s="84">
        <v>43281</v>
      </c>
      <c r="AW3306" s="85">
        <v>2018</v>
      </c>
      <c r="AX3306" s="85">
        <f>Table1[[#This Row],[End TEST]]-Table1[[#This Row],[Start TEST]]</f>
        <v>1</v>
      </c>
      <c r="AY3306" s="85">
        <f>Table1[[#This Row],[TEST_Diff]]+1</f>
        <v>2</v>
      </c>
      <c r="AZ3306" s="92">
        <f>DATEDIF(Table1[[#This Row],[Start Year]],Table1[[#This Row],[End Year]],"d") / 365</f>
        <v>1.0794520547945206</v>
      </c>
      <c r="BF3306" s="82">
        <v>1</v>
      </c>
      <c r="BG3306" s="82">
        <v>1</v>
      </c>
      <c r="BH3306" s="82">
        <v>1</v>
      </c>
      <c r="BI3306" s="82">
        <v>1</v>
      </c>
      <c r="BJ3306" s="82">
        <v>1</v>
      </c>
    </row>
    <row r="3307" spans="1:72" x14ac:dyDescent="0.5">
      <c r="A3307" s="82">
        <v>335</v>
      </c>
      <c r="B3307" s="82" t="s">
        <v>2769</v>
      </c>
      <c r="D3307" s="90">
        <v>43537</v>
      </c>
      <c r="E3307" s="90" t="s">
        <v>2770</v>
      </c>
      <c r="F3307" s="90"/>
      <c r="G3307" s="82" t="s">
        <v>2770</v>
      </c>
      <c r="H3307" s="82" t="s">
        <v>2771</v>
      </c>
      <c r="I3307" s="80" t="s">
        <v>206</v>
      </c>
      <c r="J3307" s="80">
        <v>50</v>
      </c>
      <c r="K3307" s="80">
        <v>1</v>
      </c>
      <c r="L3307" s="80" t="s">
        <v>194</v>
      </c>
      <c r="M3307" s="80">
        <v>100</v>
      </c>
      <c r="N3307" s="80">
        <v>19.182435999999999</v>
      </c>
      <c r="O3307" s="80">
        <v>-72.434515000000005</v>
      </c>
      <c r="P3307" s="80" t="s">
        <v>195</v>
      </c>
      <c r="Q3307" s="80">
        <v>0</v>
      </c>
      <c r="R3307" s="80">
        <v>25.14509</v>
      </c>
      <c r="S3307" s="80">
        <v>-80.396960000000007</v>
      </c>
      <c r="T3307" s="80">
        <v>174700</v>
      </c>
      <c r="U3307" s="91">
        <f>Table1[[#This Row],[Distribution Amount (Dollars)]]/Table1[[#This Row],[NEWdatediff]]</f>
        <v>34940</v>
      </c>
      <c r="V3307" s="82" t="s">
        <v>559</v>
      </c>
      <c r="W3307" s="82" t="s">
        <v>71</v>
      </c>
      <c r="X3307" s="82" t="s">
        <v>2772</v>
      </c>
      <c r="Z3307" s="82">
        <v>0</v>
      </c>
      <c r="AB3307" s="82" t="s">
        <v>236</v>
      </c>
      <c r="AC3307" s="82" t="s">
        <v>2677</v>
      </c>
      <c r="AD3307" s="82" t="s">
        <v>194</v>
      </c>
      <c r="AE3307" s="82" t="s">
        <v>2773</v>
      </c>
      <c r="AN3307" s="82" t="s">
        <v>76</v>
      </c>
      <c r="AP3307" s="82">
        <v>349400</v>
      </c>
      <c r="AQ3307" s="82" t="s">
        <v>78</v>
      </c>
      <c r="AR3307" s="82" t="s">
        <v>4274</v>
      </c>
      <c r="AS3307" s="84">
        <v>42705</v>
      </c>
      <c r="AT3307" s="85">
        <v>2016</v>
      </c>
      <c r="AU3307" s="82" t="s">
        <v>4278</v>
      </c>
      <c r="AV3307" s="84">
        <v>44166</v>
      </c>
      <c r="AW3307" s="85">
        <v>2020</v>
      </c>
      <c r="AX3307" s="85">
        <f>Table1[[#This Row],[End TEST]]-Table1[[#This Row],[Start TEST]]</f>
        <v>4</v>
      </c>
      <c r="AY3307" s="85">
        <f>Table1[[#This Row],[TEST_Diff]]+1</f>
        <v>5</v>
      </c>
      <c r="AZ3307" s="92">
        <f>DATEDIF(Table1[[#This Row],[Start Year]],Table1[[#This Row],[End Year]],"d") / 365</f>
        <v>4.0027397260273974</v>
      </c>
      <c r="BH3307" s="82">
        <v>1</v>
      </c>
      <c r="BI3307" s="82">
        <v>1</v>
      </c>
      <c r="BJ3307" s="82">
        <v>1</v>
      </c>
      <c r="BK3307" s="82">
        <v>1</v>
      </c>
    </row>
    <row r="3308" spans="1:72" x14ac:dyDescent="0.5">
      <c r="A3308" s="82">
        <v>335</v>
      </c>
      <c r="B3308" s="82" t="s">
        <v>2769</v>
      </c>
      <c r="D3308" s="90">
        <v>43537</v>
      </c>
      <c r="E3308" s="90" t="s">
        <v>2770</v>
      </c>
      <c r="F3308" s="90"/>
      <c r="G3308" s="82" t="s">
        <v>2770</v>
      </c>
      <c r="H3308" s="82" t="s">
        <v>2771</v>
      </c>
      <c r="I3308" s="80" t="s">
        <v>127</v>
      </c>
      <c r="J3308" s="80">
        <v>50</v>
      </c>
      <c r="K3308" s="80">
        <v>1</v>
      </c>
      <c r="L3308" s="80" t="s">
        <v>194</v>
      </c>
      <c r="M3308" s="80">
        <v>100</v>
      </c>
      <c r="N3308" s="80">
        <v>19.182435999999999</v>
      </c>
      <c r="O3308" s="80">
        <v>-72.434515000000005</v>
      </c>
      <c r="P3308" s="80" t="s">
        <v>195</v>
      </c>
      <c r="Q3308" s="80">
        <v>0</v>
      </c>
      <c r="R3308" s="80">
        <v>25.14509</v>
      </c>
      <c r="S3308" s="80">
        <v>-80.396960000000007</v>
      </c>
      <c r="T3308" s="80">
        <v>174700</v>
      </c>
      <c r="U3308" s="91">
        <f>Table1[[#This Row],[Distribution Amount (Dollars)]]/Table1[[#This Row],[NEWdatediff]]</f>
        <v>34940</v>
      </c>
      <c r="V3308" s="82" t="s">
        <v>559</v>
      </c>
      <c r="W3308" s="82" t="s">
        <v>71</v>
      </c>
      <c r="X3308" s="82" t="s">
        <v>2772</v>
      </c>
      <c r="Z3308" s="82">
        <v>0</v>
      </c>
      <c r="AB3308" s="82" t="s">
        <v>236</v>
      </c>
      <c r="AC3308" s="82" t="s">
        <v>2677</v>
      </c>
      <c r="AD3308" s="82" t="s">
        <v>194</v>
      </c>
      <c r="AE3308" s="82" t="s">
        <v>2773</v>
      </c>
      <c r="AN3308" s="82" t="s">
        <v>76</v>
      </c>
      <c r="AP3308" s="82">
        <v>349400</v>
      </c>
      <c r="AQ3308" s="82" t="s">
        <v>78</v>
      </c>
      <c r="AR3308" s="82" t="s">
        <v>4274</v>
      </c>
      <c r="AS3308" s="84">
        <v>42705</v>
      </c>
      <c r="AT3308" s="85">
        <v>2016</v>
      </c>
      <c r="AU3308" s="82" t="s">
        <v>4278</v>
      </c>
      <c r="AV3308" s="84">
        <v>44166</v>
      </c>
      <c r="AW3308" s="85">
        <v>2020</v>
      </c>
      <c r="AX3308" s="85">
        <f>Table1[[#This Row],[End TEST]]-Table1[[#This Row],[Start TEST]]</f>
        <v>4</v>
      </c>
      <c r="AY3308" s="85">
        <f>Table1[[#This Row],[TEST_Diff]]+1</f>
        <v>5</v>
      </c>
      <c r="AZ3308" s="92">
        <f>DATEDIF(Table1[[#This Row],[Start Year]],Table1[[#This Row],[End Year]],"d") / 365</f>
        <v>4.0027397260273974</v>
      </c>
      <c r="BH3308" s="82">
        <v>1</v>
      </c>
      <c r="BI3308" s="82">
        <v>1</v>
      </c>
      <c r="BJ3308" s="82">
        <v>1</v>
      </c>
      <c r="BK3308" s="82">
        <v>1</v>
      </c>
    </row>
    <row r="3309" spans="1:72" x14ac:dyDescent="0.5">
      <c r="A3309" s="82">
        <v>336</v>
      </c>
      <c r="B3309" s="82" t="s">
        <v>2527</v>
      </c>
      <c r="D3309" s="90">
        <v>43537</v>
      </c>
      <c r="E3309" s="90" t="s">
        <v>2528</v>
      </c>
      <c r="F3309" s="90"/>
      <c r="G3309" s="82" t="s">
        <v>2528</v>
      </c>
      <c r="H3309" s="82" t="s">
        <v>2529</v>
      </c>
      <c r="I3309" s="80" t="s">
        <v>128</v>
      </c>
      <c r="J3309" s="80">
        <v>30</v>
      </c>
      <c r="K3309" s="80">
        <v>1</v>
      </c>
      <c r="L3309" s="80" t="s">
        <v>194</v>
      </c>
      <c r="M3309" s="80">
        <v>100</v>
      </c>
      <c r="N3309" s="80">
        <v>19.182435999999999</v>
      </c>
      <c r="O3309" s="80">
        <v>-72.434515000000005</v>
      </c>
      <c r="P3309" s="80" t="s">
        <v>195</v>
      </c>
      <c r="Q3309" s="80">
        <v>0</v>
      </c>
      <c r="R3309" s="80">
        <v>25.14509</v>
      </c>
      <c r="S3309" s="80">
        <v>-80.396960000000007</v>
      </c>
      <c r="T3309" s="80">
        <v>3000</v>
      </c>
      <c r="U3309" s="91">
        <f>Table1[[#This Row],[Distribution Amount (Dollars)]]/Table1[[#This Row],[NEWdatediff]]</f>
        <v>600</v>
      </c>
      <c r="V3309" s="82" t="s">
        <v>559</v>
      </c>
      <c r="W3309" s="82" t="s">
        <v>71</v>
      </c>
      <c r="X3309" s="82" t="s">
        <v>2530</v>
      </c>
      <c r="Z3309" s="82">
        <v>0</v>
      </c>
      <c r="AB3309" s="82" t="s">
        <v>236</v>
      </c>
      <c r="AC3309" s="82" t="s">
        <v>2531</v>
      </c>
      <c r="AD3309" s="82" t="s">
        <v>194</v>
      </c>
      <c r="AE3309" s="82" t="s">
        <v>2532</v>
      </c>
      <c r="AN3309" s="82" t="s">
        <v>76</v>
      </c>
      <c r="AP3309" s="82">
        <v>10000</v>
      </c>
      <c r="AQ3309" s="82" t="s">
        <v>78</v>
      </c>
      <c r="AR3309" s="82" t="s">
        <v>4274</v>
      </c>
      <c r="AS3309" s="84">
        <v>41732</v>
      </c>
      <c r="AT3309" s="85">
        <v>2014</v>
      </c>
      <c r="AU3309" s="82" t="s">
        <v>4278</v>
      </c>
      <c r="AV3309" s="84">
        <v>43465</v>
      </c>
      <c r="AW3309" s="85">
        <v>2018</v>
      </c>
      <c r="AX3309" s="85">
        <f>Table1[[#This Row],[End TEST]]-Table1[[#This Row],[Start TEST]]</f>
        <v>4</v>
      </c>
      <c r="AY3309" s="85">
        <f>Table1[[#This Row],[TEST_Diff]]+1</f>
        <v>5</v>
      </c>
      <c r="AZ3309" s="92">
        <f>DATEDIF(Table1[[#This Row],[Start Year]],Table1[[#This Row],[End Year]],"d") / 365</f>
        <v>4.7479452054794518</v>
      </c>
      <c r="BD3309" s="82">
        <v>1</v>
      </c>
      <c r="BE3309" s="82">
        <v>1</v>
      </c>
      <c r="BF3309" s="82">
        <v>1</v>
      </c>
      <c r="BG3309" s="82">
        <v>1</v>
      </c>
      <c r="BK3309" s="82">
        <v>1</v>
      </c>
      <c r="BL3309" s="82">
        <v>1</v>
      </c>
      <c r="BM3309" s="82">
        <v>1</v>
      </c>
    </row>
    <row r="3310" spans="1:72" x14ac:dyDescent="0.5">
      <c r="A3310" s="82">
        <v>336</v>
      </c>
      <c r="B3310" s="82" t="s">
        <v>2527</v>
      </c>
      <c r="D3310" s="90">
        <v>43537</v>
      </c>
      <c r="E3310" s="90" t="s">
        <v>2528</v>
      </c>
      <c r="F3310" s="90"/>
      <c r="G3310" s="82" t="s">
        <v>2528</v>
      </c>
      <c r="H3310" s="82" t="s">
        <v>2529</v>
      </c>
      <c r="I3310" s="80" t="s">
        <v>129</v>
      </c>
      <c r="J3310" s="80">
        <v>70</v>
      </c>
      <c r="K3310" s="80">
        <v>1</v>
      </c>
      <c r="L3310" s="80" t="s">
        <v>194</v>
      </c>
      <c r="M3310" s="80">
        <v>100</v>
      </c>
      <c r="N3310" s="80">
        <v>19.182435999999999</v>
      </c>
      <c r="O3310" s="80">
        <v>-72.434515000000005</v>
      </c>
      <c r="P3310" s="80" t="s">
        <v>195</v>
      </c>
      <c r="Q3310" s="80">
        <v>0</v>
      </c>
      <c r="R3310" s="80">
        <v>25.14509</v>
      </c>
      <c r="S3310" s="80">
        <v>-80.396960000000007</v>
      </c>
      <c r="T3310" s="80">
        <v>7000</v>
      </c>
      <c r="U3310" s="91">
        <f>Table1[[#This Row],[Distribution Amount (Dollars)]]/Table1[[#This Row],[NEWdatediff]]</f>
        <v>1400</v>
      </c>
      <c r="V3310" s="82" t="s">
        <v>559</v>
      </c>
      <c r="W3310" s="82" t="s">
        <v>71</v>
      </c>
      <c r="X3310" s="82" t="s">
        <v>2530</v>
      </c>
      <c r="Z3310" s="82">
        <v>0</v>
      </c>
      <c r="AB3310" s="82" t="s">
        <v>236</v>
      </c>
      <c r="AC3310" s="82" t="s">
        <v>2531</v>
      </c>
      <c r="AD3310" s="82" t="s">
        <v>194</v>
      </c>
      <c r="AE3310" s="82" t="s">
        <v>2532</v>
      </c>
      <c r="AN3310" s="82" t="s">
        <v>76</v>
      </c>
      <c r="AP3310" s="82">
        <v>10000</v>
      </c>
      <c r="AQ3310" s="82" t="s">
        <v>78</v>
      </c>
      <c r="AR3310" s="82" t="s">
        <v>4274</v>
      </c>
      <c r="AS3310" s="84">
        <v>41732</v>
      </c>
      <c r="AT3310" s="85">
        <v>2014</v>
      </c>
      <c r="AU3310" s="82" t="s">
        <v>4278</v>
      </c>
      <c r="AV3310" s="84">
        <v>43465</v>
      </c>
      <c r="AW3310" s="85">
        <v>2018</v>
      </c>
      <c r="AX3310" s="85">
        <f>Table1[[#This Row],[End TEST]]-Table1[[#This Row],[Start TEST]]</f>
        <v>4</v>
      </c>
      <c r="AY3310" s="85">
        <f>Table1[[#This Row],[TEST_Diff]]+1</f>
        <v>5</v>
      </c>
      <c r="AZ3310" s="92">
        <f>DATEDIF(Table1[[#This Row],[Start Year]],Table1[[#This Row],[End Year]],"d") / 365</f>
        <v>4.7479452054794518</v>
      </c>
      <c r="BD3310" s="82">
        <v>1</v>
      </c>
      <c r="BE3310" s="82">
        <v>1</v>
      </c>
      <c r="BF3310" s="82">
        <v>1</v>
      </c>
      <c r="BG3310" s="82">
        <v>1</v>
      </c>
      <c r="BK3310" s="82">
        <v>1</v>
      </c>
      <c r="BL3310" s="82">
        <v>1</v>
      </c>
      <c r="BM3310" s="82">
        <v>1</v>
      </c>
    </row>
    <row r="3311" spans="1:72" x14ac:dyDescent="0.5">
      <c r="A3311" s="82">
        <v>337</v>
      </c>
      <c r="B3311" s="82" t="s">
        <v>3664</v>
      </c>
      <c r="D3311" s="90">
        <v>43537</v>
      </c>
      <c r="E3311" s="90" t="s">
        <v>3665</v>
      </c>
      <c r="F3311" s="90"/>
      <c r="G3311" s="82" t="s">
        <v>3665</v>
      </c>
      <c r="I3311" s="80" t="s">
        <v>584</v>
      </c>
      <c r="J3311" s="80">
        <v>50</v>
      </c>
      <c r="K3311" s="80">
        <v>1</v>
      </c>
      <c r="L3311" s="80" t="s">
        <v>194</v>
      </c>
      <c r="M3311" s="80">
        <v>100</v>
      </c>
      <c r="N3311" s="80">
        <v>19.182435999999999</v>
      </c>
      <c r="O3311" s="80">
        <v>-72.434515000000005</v>
      </c>
      <c r="P3311" s="80" t="s">
        <v>195</v>
      </c>
      <c r="Q3311" s="80">
        <v>0</v>
      </c>
      <c r="R3311" s="80">
        <v>25.14509</v>
      </c>
      <c r="S3311" s="80">
        <v>-80.396960000000007</v>
      </c>
      <c r="T3311" s="80">
        <v>36000</v>
      </c>
      <c r="U3311" s="91">
        <f>Table1[[#This Row],[Distribution Amount (Dollars)]]/Table1[[#This Row],[NEWdatediff]]</f>
        <v>5142.8571428571431</v>
      </c>
      <c r="V3311" s="82" t="s">
        <v>559</v>
      </c>
      <c r="W3311" s="82" t="s">
        <v>71</v>
      </c>
      <c r="X3311" s="82" t="s">
        <v>3666</v>
      </c>
      <c r="Z3311" s="82">
        <v>0</v>
      </c>
      <c r="AB3311" s="82" t="s">
        <v>236</v>
      </c>
      <c r="AC3311" s="82" t="s">
        <v>3667</v>
      </c>
      <c r="AD3311" s="82" t="s">
        <v>194</v>
      </c>
      <c r="AE3311" s="82" t="s">
        <v>973</v>
      </c>
      <c r="AN3311" s="82" t="s">
        <v>76</v>
      </c>
      <c r="AP3311" s="82">
        <v>72000</v>
      </c>
      <c r="AQ3311" s="82" t="s">
        <v>109</v>
      </c>
      <c r="AR3311" s="82" t="s">
        <v>4274</v>
      </c>
      <c r="AS3311" s="84">
        <v>41244</v>
      </c>
      <c r="AT3311" s="85">
        <v>2012</v>
      </c>
      <c r="AU3311" s="82" t="s">
        <v>4278</v>
      </c>
      <c r="AV3311" s="84">
        <v>43190</v>
      </c>
      <c r="AW3311" s="85">
        <v>2018</v>
      </c>
      <c r="AX3311" s="85">
        <f>Table1[[#This Row],[End TEST]]-Table1[[#This Row],[Start TEST]]</f>
        <v>6</v>
      </c>
      <c r="AY3311" s="85">
        <f>Table1[[#This Row],[TEST_Diff]]+1</f>
        <v>7</v>
      </c>
      <c r="AZ3311" s="92">
        <f>DATEDIF(Table1[[#This Row],[Start Year]],Table1[[#This Row],[End Year]],"d") / 365</f>
        <v>5.3315068493150681</v>
      </c>
      <c r="BD3311" s="82">
        <v>1</v>
      </c>
      <c r="BE3311" s="82">
        <v>1</v>
      </c>
      <c r="BF3311" s="82">
        <v>1</v>
      </c>
      <c r="BG3311" s="82">
        <v>1</v>
      </c>
      <c r="BH3311" s="82">
        <v>1</v>
      </c>
      <c r="BI3311" s="82">
        <v>1</v>
      </c>
      <c r="BJ3311" s="82">
        <v>1</v>
      </c>
      <c r="BL3311" s="82">
        <v>1</v>
      </c>
      <c r="BM3311" s="82">
        <v>1</v>
      </c>
      <c r="BT3311" s="82">
        <v>1</v>
      </c>
    </row>
    <row r="3312" spans="1:72" x14ac:dyDescent="0.5">
      <c r="A3312" s="82">
        <v>337</v>
      </c>
      <c r="B3312" s="82" t="s">
        <v>3664</v>
      </c>
      <c r="D3312" s="90">
        <v>43537</v>
      </c>
      <c r="E3312" s="90" t="s">
        <v>3665</v>
      </c>
      <c r="F3312" s="90"/>
      <c r="G3312" s="82" t="s">
        <v>3665</v>
      </c>
      <c r="I3312" s="80" t="s">
        <v>127</v>
      </c>
      <c r="J3312" s="80">
        <v>50</v>
      </c>
      <c r="K3312" s="80">
        <v>1</v>
      </c>
      <c r="L3312" s="80" t="s">
        <v>194</v>
      </c>
      <c r="M3312" s="80">
        <v>100</v>
      </c>
      <c r="N3312" s="80">
        <v>19.182435999999999</v>
      </c>
      <c r="O3312" s="80">
        <v>-72.434515000000005</v>
      </c>
      <c r="P3312" s="80" t="s">
        <v>195</v>
      </c>
      <c r="Q3312" s="80">
        <v>0</v>
      </c>
      <c r="R3312" s="80">
        <v>25.14509</v>
      </c>
      <c r="S3312" s="80">
        <v>-80.396960000000007</v>
      </c>
      <c r="T3312" s="80">
        <v>36000</v>
      </c>
      <c r="U3312" s="91">
        <f>Table1[[#This Row],[Distribution Amount (Dollars)]]/Table1[[#This Row],[NEWdatediff]]</f>
        <v>5142.8571428571431</v>
      </c>
      <c r="V3312" s="82" t="s">
        <v>559</v>
      </c>
      <c r="W3312" s="82" t="s">
        <v>71</v>
      </c>
      <c r="X3312" s="82" t="s">
        <v>3666</v>
      </c>
      <c r="Z3312" s="82">
        <v>0</v>
      </c>
      <c r="AB3312" s="82" t="s">
        <v>236</v>
      </c>
      <c r="AC3312" s="82" t="s">
        <v>3667</v>
      </c>
      <c r="AD3312" s="82" t="s">
        <v>194</v>
      </c>
      <c r="AE3312" s="82" t="s">
        <v>973</v>
      </c>
      <c r="AN3312" s="82" t="s">
        <v>76</v>
      </c>
      <c r="AP3312" s="82">
        <v>72000</v>
      </c>
      <c r="AQ3312" s="82" t="s">
        <v>109</v>
      </c>
      <c r="AR3312" s="82" t="s">
        <v>4274</v>
      </c>
      <c r="AS3312" s="84">
        <v>41244</v>
      </c>
      <c r="AT3312" s="85">
        <v>2012</v>
      </c>
      <c r="AU3312" s="82" t="s">
        <v>4278</v>
      </c>
      <c r="AV3312" s="84">
        <v>43190</v>
      </c>
      <c r="AW3312" s="85">
        <v>2018</v>
      </c>
      <c r="AX3312" s="85">
        <f>Table1[[#This Row],[End TEST]]-Table1[[#This Row],[Start TEST]]</f>
        <v>6</v>
      </c>
      <c r="AY3312" s="85">
        <f>Table1[[#This Row],[TEST_Diff]]+1</f>
        <v>7</v>
      </c>
      <c r="AZ3312" s="92">
        <f>DATEDIF(Table1[[#This Row],[Start Year]],Table1[[#This Row],[End Year]],"d") / 365</f>
        <v>5.3315068493150681</v>
      </c>
      <c r="BD3312" s="82">
        <v>1</v>
      </c>
      <c r="BE3312" s="82">
        <v>1</v>
      </c>
      <c r="BF3312" s="82">
        <v>1</v>
      </c>
      <c r="BG3312" s="82">
        <v>1</v>
      </c>
      <c r="BH3312" s="82">
        <v>1</v>
      </c>
      <c r="BI3312" s="82">
        <v>1</v>
      </c>
      <c r="BJ3312" s="82">
        <v>1</v>
      </c>
      <c r="BL3312" s="82">
        <v>1</v>
      </c>
      <c r="BM3312" s="82">
        <v>1</v>
      </c>
      <c r="BT3312" s="82">
        <v>1</v>
      </c>
    </row>
    <row r="3313" spans="1:75" x14ac:dyDescent="0.5">
      <c r="A3313" s="82">
        <v>338</v>
      </c>
      <c r="B3313" s="82" t="s">
        <v>2674</v>
      </c>
      <c r="D3313" s="90">
        <v>43355</v>
      </c>
      <c r="E3313" s="90" t="s">
        <v>2675</v>
      </c>
      <c r="F3313" s="90"/>
      <c r="G3313" s="82" t="s">
        <v>2675</v>
      </c>
      <c r="I3313" s="80" t="s">
        <v>67</v>
      </c>
      <c r="J3313" s="80">
        <v>100</v>
      </c>
      <c r="K3313" s="80">
        <v>1</v>
      </c>
      <c r="L3313" s="80" t="s">
        <v>194</v>
      </c>
      <c r="M3313" s="80">
        <v>100</v>
      </c>
      <c r="N3313" s="80">
        <v>19.182435999999999</v>
      </c>
      <c r="O3313" s="80">
        <v>-72.434515000000005</v>
      </c>
      <c r="P3313" s="80" t="s">
        <v>195</v>
      </c>
      <c r="Q3313" s="80">
        <v>0</v>
      </c>
      <c r="R3313" s="80">
        <v>25.14509</v>
      </c>
      <c r="S3313" s="80">
        <v>-80.396960000000007</v>
      </c>
      <c r="U3313" s="91">
        <f>Table1[[#This Row],[Distribution Amount (Dollars)]]/Table1[[#This Row],[NEWdatediff]]</f>
        <v>0</v>
      </c>
      <c r="V3313" s="82" t="s">
        <v>559</v>
      </c>
      <c r="W3313" s="82" t="s">
        <v>71</v>
      </c>
      <c r="X3313" s="82" t="s">
        <v>2676</v>
      </c>
      <c r="Z3313" s="82">
        <v>0</v>
      </c>
      <c r="AB3313" s="82" t="s">
        <v>236</v>
      </c>
      <c r="AC3313" s="82" t="s">
        <v>2677</v>
      </c>
      <c r="AD3313" s="82" t="s">
        <v>194</v>
      </c>
      <c r="AE3313" s="82" t="s">
        <v>2678</v>
      </c>
      <c r="AN3313" s="82" t="s">
        <v>76</v>
      </c>
      <c r="AQ3313" s="82" t="s">
        <v>78</v>
      </c>
      <c r="AU3313" s="82"/>
      <c r="AV3313" s="84"/>
      <c r="AW3313" s="85"/>
      <c r="AX3313" s="85">
        <f>Table1[[#This Row],[End TEST]]-Table1[[#This Row],[Start TEST]]</f>
        <v>0</v>
      </c>
      <c r="AY3313" s="85">
        <f>Table1[[#This Row],[TEST_Diff]]+1</f>
        <v>1</v>
      </c>
      <c r="AZ3313" s="92">
        <f>DATEDIF(Table1[[#This Row],[Start Year]],Table1[[#This Row],[End Year]],"d") / 365</f>
        <v>0</v>
      </c>
    </row>
    <row r="3314" spans="1:75" x14ac:dyDescent="0.5">
      <c r="A3314" s="82">
        <v>339</v>
      </c>
      <c r="B3314" s="82" t="s">
        <v>2307</v>
      </c>
      <c r="D3314" s="90">
        <v>43355</v>
      </c>
      <c r="E3314" s="90" t="s">
        <v>2308</v>
      </c>
      <c r="F3314" s="90"/>
      <c r="G3314" s="82" t="s">
        <v>2308</v>
      </c>
      <c r="I3314" s="80" t="s">
        <v>88</v>
      </c>
      <c r="J3314" s="80">
        <v>100</v>
      </c>
      <c r="K3314" s="80">
        <v>1</v>
      </c>
      <c r="L3314" s="80" t="s">
        <v>194</v>
      </c>
      <c r="M3314" s="80">
        <v>100</v>
      </c>
      <c r="N3314" s="80">
        <v>19.182435999999999</v>
      </c>
      <c r="O3314" s="80">
        <v>-72.434515000000005</v>
      </c>
      <c r="P3314" s="80" t="s">
        <v>195</v>
      </c>
      <c r="Q3314" s="80">
        <v>0</v>
      </c>
      <c r="R3314" s="80">
        <v>25.14509</v>
      </c>
      <c r="S3314" s="80">
        <v>-80.396960000000007</v>
      </c>
      <c r="U3314" s="91">
        <f>Table1[[#This Row],[Distribution Amount (Dollars)]]/Table1[[#This Row],[NEWdatediff]]</f>
        <v>0</v>
      </c>
      <c r="V3314" s="82" t="s">
        <v>559</v>
      </c>
      <c r="W3314" s="82" t="s">
        <v>71</v>
      </c>
      <c r="X3314" s="82" t="s">
        <v>2309</v>
      </c>
      <c r="Z3314" s="82">
        <v>0</v>
      </c>
      <c r="AB3314" s="82" t="s">
        <v>236</v>
      </c>
      <c r="AC3314" s="82" t="s">
        <v>2310</v>
      </c>
      <c r="AD3314" s="82" t="s">
        <v>194</v>
      </c>
      <c r="AE3314" s="82" t="s">
        <v>2311</v>
      </c>
      <c r="AN3314" s="82" t="s">
        <v>76</v>
      </c>
      <c r="AQ3314" s="82" t="s">
        <v>78</v>
      </c>
      <c r="AR3314" s="82" t="s">
        <v>4274</v>
      </c>
      <c r="AS3314" s="84">
        <v>43101</v>
      </c>
      <c r="AT3314" s="85">
        <v>2018</v>
      </c>
      <c r="AU3314" s="82" t="s">
        <v>4278</v>
      </c>
      <c r="AV3314" s="84">
        <v>43465</v>
      </c>
      <c r="AW3314" s="85">
        <v>2018</v>
      </c>
      <c r="AX3314" s="85">
        <f>Table1[[#This Row],[End TEST]]-Table1[[#This Row],[Start TEST]]</f>
        <v>0</v>
      </c>
      <c r="AY3314" s="85">
        <f>Table1[[#This Row],[TEST_Diff]]+1</f>
        <v>1</v>
      </c>
      <c r="AZ3314" s="92">
        <f>DATEDIF(Table1[[#This Row],[Start Year]],Table1[[#This Row],[End Year]],"d") / 365</f>
        <v>0.99726027397260275</v>
      </c>
    </row>
    <row r="3315" spans="1:75" x14ac:dyDescent="0.5">
      <c r="A3315" s="82">
        <v>340</v>
      </c>
      <c r="B3315" s="82" t="s">
        <v>2357</v>
      </c>
      <c r="D3315" s="90">
        <v>43355</v>
      </c>
      <c r="E3315" s="90" t="s">
        <v>2358</v>
      </c>
      <c r="F3315" s="90"/>
      <c r="G3315" s="82" t="s">
        <v>2358</v>
      </c>
      <c r="H3315" s="82" t="s">
        <v>2359</v>
      </c>
      <c r="I3315" s="80" t="s">
        <v>88</v>
      </c>
      <c r="J3315" s="80">
        <v>100</v>
      </c>
      <c r="K3315" s="80">
        <v>1</v>
      </c>
      <c r="L3315" s="80" t="s">
        <v>194</v>
      </c>
      <c r="M3315" s="80">
        <v>100</v>
      </c>
      <c r="N3315" s="80">
        <v>19.182435999999999</v>
      </c>
      <c r="O3315" s="80">
        <v>-72.434515000000005</v>
      </c>
      <c r="P3315" s="80" t="s">
        <v>195</v>
      </c>
      <c r="Q3315" s="80">
        <v>0</v>
      </c>
      <c r="R3315" s="80">
        <v>25.14509</v>
      </c>
      <c r="S3315" s="80">
        <v>-80.396960000000007</v>
      </c>
      <c r="U3315" s="91">
        <f>Table1[[#This Row],[Distribution Amount (Dollars)]]/Table1[[#This Row],[NEWdatediff]]</f>
        <v>0</v>
      </c>
      <c r="V3315" s="82" t="s">
        <v>559</v>
      </c>
      <c r="W3315" s="82" t="s">
        <v>71</v>
      </c>
      <c r="X3315" s="82" t="s">
        <v>2360</v>
      </c>
      <c r="Z3315" s="82">
        <v>0</v>
      </c>
      <c r="AB3315" s="82" t="s">
        <v>236</v>
      </c>
      <c r="AC3315" s="82" t="s">
        <v>2310</v>
      </c>
      <c r="AD3315" s="82" t="s">
        <v>194</v>
      </c>
      <c r="AE3315" s="82" t="s">
        <v>2311</v>
      </c>
      <c r="AN3315" s="82" t="s">
        <v>76</v>
      </c>
      <c r="AQ3315" s="82" t="s">
        <v>78</v>
      </c>
      <c r="AR3315" s="82" t="s">
        <v>4274</v>
      </c>
      <c r="AS3315" s="84">
        <v>42736</v>
      </c>
      <c r="AT3315" s="85">
        <v>2017</v>
      </c>
      <c r="AU3315" s="82" t="s">
        <v>4278</v>
      </c>
      <c r="AV3315" s="84">
        <v>44196</v>
      </c>
      <c r="AW3315" s="85">
        <v>2020</v>
      </c>
      <c r="AX3315" s="85">
        <f>Table1[[#This Row],[End TEST]]-Table1[[#This Row],[Start TEST]]</f>
        <v>3</v>
      </c>
      <c r="AY3315" s="85">
        <f>Table1[[#This Row],[TEST_Diff]]+1</f>
        <v>4</v>
      </c>
      <c r="AZ3315" s="92">
        <f>DATEDIF(Table1[[#This Row],[Start Year]],Table1[[#This Row],[End Year]],"d") / 365</f>
        <v>4</v>
      </c>
    </row>
    <row r="3316" spans="1:75" x14ac:dyDescent="0.5">
      <c r="A3316" s="82">
        <v>341</v>
      </c>
      <c r="B3316" s="82" t="s">
        <v>2560</v>
      </c>
      <c r="D3316" s="90">
        <v>43355</v>
      </c>
      <c r="E3316" s="90" t="s">
        <v>2561</v>
      </c>
      <c r="F3316" s="90"/>
      <c r="G3316" s="82" t="s">
        <v>2561</v>
      </c>
      <c r="I3316" s="80" t="s">
        <v>88</v>
      </c>
      <c r="J3316" s="80">
        <v>50</v>
      </c>
      <c r="K3316" s="80">
        <v>1</v>
      </c>
      <c r="L3316" s="80" t="s">
        <v>194</v>
      </c>
      <c r="M3316" s="80">
        <v>100</v>
      </c>
      <c r="N3316" s="80">
        <v>19.182435999999999</v>
      </c>
      <c r="O3316" s="80">
        <v>-72.434515000000005</v>
      </c>
      <c r="P3316" s="80" t="s">
        <v>195</v>
      </c>
      <c r="Q3316" s="80">
        <v>0</v>
      </c>
      <c r="R3316" s="80">
        <v>25.14509</v>
      </c>
      <c r="S3316" s="80">
        <v>-80.396960000000007</v>
      </c>
      <c r="U3316" s="91">
        <f>Table1[[#This Row],[Distribution Amount (Dollars)]]/Table1[[#This Row],[NEWdatediff]]</f>
        <v>0</v>
      </c>
      <c r="V3316" s="82" t="s">
        <v>559</v>
      </c>
      <c r="W3316" s="82" t="s">
        <v>71</v>
      </c>
      <c r="X3316" s="82" t="s">
        <v>2562</v>
      </c>
      <c r="Z3316" s="82">
        <v>0</v>
      </c>
      <c r="AB3316" s="82" t="s">
        <v>236</v>
      </c>
      <c r="AC3316" s="82" t="s">
        <v>2310</v>
      </c>
      <c r="AD3316" s="82" t="s">
        <v>194</v>
      </c>
      <c r="AE3316" s="82" t="s">
        <v>2563</v>
      </c>
      <c r="AN3316" s="82" t="s">
        <v>76</v>
      </c>
      <c r="AQ3316" s="82" t="s">
        <v>78</v>
      </c>
      <c r="AR3316" s="82" t="s">
        <v>4274</v>
      </c>
      <c r="AS3316" s="84">
        <v>42370</v>
      </c>
      <c r="AT3316" s="85">
        <v>2016</v>
      </c>
      <c r="AU3316" s="82" t="s">
        <v>4278</v>
      </c>
      <c r="AV3316" s="84">
        <v>43830</v>
      </c>
      <c r="AW3316" s="85">
        <v>2019</v>
      </c>
      <c r="AX3316" s="85">
        <f>Table1[[#This Row],[End TEST]]-Table1[[#This Row],[Start TEST]]</f>
        <v>3</v>
      </c>
      <c r="AY3316" s="85">
        <f>Table1[[#This Row],[TEST_Diff]]+1</f>
        <v>4</v>
      </c>
      <c r="AZ3316" s="92">
        <f>DATEDIF(Table1[[#This Row],[Start Year]],Table1[[#This Row],[End Year]],"d") / 365</f>
        <v>4</v>
      </c>
    </row>
    <row r="3317" spans="1:75" x14ac:dyDescent="0.5">
      <c r="A3317" s="82">
        <v>341</v>
      </c>
      <c r="B3317" s="82" t="s">
        <v>2560</v>
      </c>
      <c r="D3317" s="90">
        <v>43355</v>
      </c>
      <c r="E3317" s="90" t="s">
        <v>2561</v>
      </c>
      <c r="F3317" s="90"/>
      <c r="G3317" s="82" t="s">
        <v>2561</v>
      </c>
      <c r="I3317" s="80" t="s">
        <v>97</v>
      </c>
      <c r="J3317" s="80">
        <v>50</v>
      </c>
      <c r="K3317" s="80">
        <v>1</v>
      </c>
      <c r="L3317" s="80" t="s">
        <v>194</v>
      </c>
      <c r="M3317" s="80">
        <v>100</v>
      </c>
      <c r="N3317" s="80">
        <v>19.182435999999999</v>
      </c>
      <c r="O3317" s="80">
        <v>-72.434515000000005</v>
      </c>
      <c r="P3317" s="80" t="s">
        <v>195</v>
      </c>
      <c r="Q3317" s="80">
        <v>0</v>
      </c>
      <c r="R3317" s="80">
        <v>25.14509</v>
      </c>
      <c r="S3317" s="80">
        <v>-80.396960000000007</v>
      </c>
      <c r="U3317" s="91">
        <f>Table1[[#This Row],[Distribution Amount (Dollars)]]/Table1[[#This Row],[NEWdatediff]]</f>
        <v>0</v>
      </c>
      <c r="V3317" s="82" t="s">
        <v>559</v>
      </c>
      <c r="W3317" s="82" t="s">
        <v>71</v>
      </c>
      <c r="X3317" s="82" t="s">
        <v>2562</v>
      </c>
      <c r="Z3317" s="82">
        <v>0</v>
      </c>
      <c r="AB3317" s="82" t="s">
        <v>236</v>
      </c>
      <c r="AC3317" s="82" t="s">
        <v>2310</v>
      </c>
      <c r="AD3317" s="82" t="s">
        <v>194</v>
      </c>
      <c r="AE3317" s="82" t="s">
        <v>2563</v>
      </c>
      <c r="AN3317" s="82" t="s">
        <v>76</v>
      </c>
      <c r="AQ3317" s="82" t="s">
        <v>78</v>
      </c>
      <c r="AR3317" s="82" t="s">
        <v>4274</v>
      </c>
      <c r="AS3317" s="84">
        <v>42370</v>
      </c>
      <c r="AT3317" s="85">
        <v>2016</v>
      </c>
      <c r="AU3317" s="82" t="s">
        <v>4278</v>
      </c>
      <c r="AV3317" s="84">
        <v>43830</v>
      </c>
      <c r="AW3317" s="85">
        <v>2019</v>
      </c>
      <c r="AX3317" s="85">
        <f>Table1[[#This Row],[End TEST]]-Table1[[#This Row],[Start TEST]]</f>
        <v>3</v>
      </c>
      <c r="AY3317" s="85">
        <f>Table1[[#This Row],[TEST_Diff]]+1</f>
        <v>4</v>
      </c>
      <c r="AZ3317" s="92">
        <f>DATEDIF(Table1[[#This Row],[Start Year]],Table1[[#This Row],[End Year]],"d") / 365</f>
        <v>4</v>
      </c>
    </row>
    <row r="3318" spans="1:75" x14ac:dyDescent="0.5">
      <c r="A3318" s="82">
        <v>342</v>
      </c>
      <c r="B3318" s="82" t="s">
        <v>2780</v>
      </c>
      <c r="D3318" s="90">
        <v>43355</v>
      </c>
      <c r="E3318" s="90" t="s">
        <v>2781</v>
      </c>
      <c r="F3318" s="90"/>
      <c r="G3318" s="82" t="s">
        <v>2781</v>
      </c>
      <c r="I3318" s="80" t="s">
        <v>128</v>
      </c>
      <c r="J3318" s="80">
        <v>100</v>
      </c>
      <c r="K3318" s="80">
        <v>1</v>
      </c>
      <c r="L3318" s="80" t="s">
        <v>194</v>
      </c>
      <c r="M3318" s="80">
        <v>100</v>
      </c>
      <c r="N3318" s="80">
        <v>19.182435999999999</v>
      </c>
      <c r="O3318" s="80">
        <v>-72.434515000000005</v>
      </c>
      <c r="P3318" s="80" t="s">
        <v>195</v>
      </c>
      <c r="Q3318" s="80">
        <v>0</v>
      </c>
      <c r="R3318" s="80">
        <v>25.14509</v>
      </c>
      <c r="S3318" s="80">
        <v>-80.396960000000007</v>
      </c>
      <c r="U3318" s="91">
        <f>Table1[[#This Row],[Distribution Amount (Dollars)]]/Table1[[#This Row],[NEWdatediff]]</f>
        <v>0</v>
      </c>
      <c r="V3318" s="82" t="s">
        <v>559</v>
      </c>
      <c r="W3318" s="82" t="s">
        <v>71</v>
      </c>
      <c r="X3318" s="82" t="s">
        <v>2782</v>
      </c>
      <c r="Z3318" s="82">
        <v>0</v>
      </c>
      <c r="AB3318" s="82" t="s">
        <v>236</v>
      </c>
      <c r="AC3318" s="82" t="s">
        <v>2310</v>
      </c>
      <c r="AD3318" s="82" t="s">
        <v>194</v>
      </c>
      <c r="AE3318" s="82" t="s">
        <v>2311</v>
      </c>
      <c r="AN3318" s="82" t="s">
        <v>76</v>
      </c>
      <c r="AQ3318" s="82" t="s">
        <v>78</v>
      </c>
      <c r="AR3318" s="82" t="s">
        <v>4274</v>
      </c>
      <c r="AS3318" s="84">
        <v>43101</v>
      </c>
      <c r="AT3318" s="85">
        <v>2018</v>
      </c>
      <c r="AU3318" s="82" t="s">
        <v>4278</v>
      </c>
      <c r="AV3318" s="84">
        <v>44196</v>
      </c>
      <c r="AW3318" s="85">
        <v>2020</v>
      </c>
      <c r="AX3318" s="85">
        <f>Table1[[#This Row],[End TEST]]-Table1[[#This Row],[Start TEST]]</f>
        <v>2</v>
      </c>
      <c r="AY3318" s="85">
        <f>Table1[[#This Row],[TEST_Diff]]+1</f>
        <v>3</v>
      </c>
      <c r="AZ3318" s="92">
        <f>DATEDIF(Table1[[#This Row],[Start Year]],Table1[[#This Row],[End Year]],"d") / 365</f>
        <v>3</v>
      </c>
    </row>
    <row r="3319" spans="1:75" x14ac:dyDescent="0.5">
      <c r="A3319" s="82">
        <v>345</v>
      </c>
      <c r="B3319" s="82" t="s">
        <v>872</v>
      </c>
      <c r="D3319" s="90">
        <v>43327</v>
      </c>
      <c r="E3319" s="90" t="s">
        <v>873</v>
      </c>
      <c r="F3319" s="90"/>
      <c r="G3319" s="82" t="s">
        <v>873</v>
      </c>
      <c r="H3319" s="82" t="s">
        <v>874</v>
      </c>
      <c r="I3319" s="80" t="s">
        <v>97</v>
      </c>
      <c r="J3319" s="80">
        <v>20</v>
      </c>
      <c r="K3319" s="80">
        <v>1</v>
      </c>
      <c r="L3319" s="80" t="s">
        <v>151</v>
      </c>
      <c r="M3319" s="80">
        <v>100</v>
      </c>
      <c r="N3319" s="80">
        <v>8.5602839999999993</v>
      </c>
      <c r="O3319" s="80">
        <v>-11.791922</v>
      </c>
      <c r="P3319" s="80" t="s">
        <v>69</v>
      </c>
      <c r="Q3319" s="80">
        <v>0</v>
      </c>
      <c r="R3319" s="80">
        <v>2.6272389999999999</v>
      </c>
      <c r="S3319" s="80">
        <v>23.381664000000001</v>
      </c>
      <c r="T3319" s="80">
        <v>1200000</v>
      </c>
      <c r="U3319" s="91">
        <f>Table1[[#This Row],[Distribution Amount (Dollars)]]/Table1[[#This Row],[NEWdatediff]]</f>
        <v>240000</v>
      </c>
      <c r="V3319" s="82" t="s">
        <v>875</v>
      </c>
      <c r="W3319" s="82" t="s">
        <v>71</v>
      </c>
      <c r="X3319" s="82" t="s">
        <v>876</v>
      </c>
      <c r="Z3319" s="82">
        <v>0</v>
      </c>
      <c r="AB3319" s="82" t="s">
        <v>877</v>
      </c>
      <c r="AC3319" s="82" t="s">
        <v>878</v>
      </c>
      <c r="AD3319" s="82" t="s">
        <v>151</v>
      </c>
      <c r="AE3319" s="82" t="s">
        <v>879</v>
      </c>
      <c r="AM3319" s="82" t="s">
        <v>880</v>
      </c>
      <c r="AN3319" s="82" t="s">
        <v>76</v>
      </c>
      <c r="AP3319" s="82">
        <v>6000000</v>
      </c>
      <c r="AQ3319" s="82" t="s">
        <v>78</v>
      </c>
      <c r="AR3319" s="82" t="s">
        <v>4274</v>
      </c>
      <c r="AS3319" s="84">
        <v>43061</v>
      </c>
      <c r="AT3319" s="85">
        <v>2017</v>
      </c>
      <c r="AU3319" s="82" t="s">
        <v>4278</v>
      </c>
      <c r="AV3319" s="84">
        <v>44561</v>
      </c>
      <c r="AW3319" s="85">
        <v>2021</v>
      </c>
      <c r="AX3319" s="85">
        <f>Table1[[#This Row],[End TEST]]-Table1[[#This Row],[Start TEST]]</f>
        <v>4</v>
      </c>
      <c r="AY3319" s="85">
        <f>Table1[[#This Row],[TEST_Diff]]+1</f>
        <v>5</v>
      </c>
      <c r="AZ3319" s="92">
        <f>DATEDIF(Table1[[#This Row],[Start Year]],Table1[[#This Row],[End Year]],"d") / 365</f>
        <v>4.1095890410958908</v>
      </c>
    </row>
    <row r="3320" spans="1:75" x14ac:dyDescent="0.5">
      <c r="A3320" s="82">
        <v>345</v>
      </c>
      <c r="B3320" s="82" t="s">
        <v>872</v>
      </c>
      <c r="D3320" s="90">
        <v>43327</v>
      </c>
      <c r="E3320" s="90" t="s">
        <v>873</v>
      </c>
      <c r="F3320" s="90"/>
      <c r="G3320" s="82" t="s">
        <v>873</v>
      </c>
      <c r="H3320" s="82" t="s">
        <v>874</v>
      </c>
      <c r="I3320" s="80" t="s">
        <v>80</v>
      </c>
      <c r="J3320" s="80">
        <v>80</v>
      </c>
      <c r="K3320" s="80">
        <v>1</v>
      </c>
      <c r="L3320" s="80" t="s">
        <v>151</v>
      </c>
      <c r="M3320" s="80">
        <v>100</v>
      </c>
      <c r="N3320" s="80">
        <v>8.5602839999999993</v>
      </c>
      <c r="O3320" s="80">
        <v>-11.791922</v>
      </c>
      <c r="P3320" s="80" t="s">
        <v>69</v>
      </c>
      <c r="Q3320" s="80">
        <v>0</v>
      </c>
      <c r="R3320" s="80">
        <v>2.6272389999999999</v>
      </c>
      <c r="S3320" s="80">
        <v>23.381664000000001</v>
      </c>
      <c r="T3320" s="80">
        <v>4800000</v>
      </c>
      <c r="U3320" s="91">
        <f>Table1[[#This Row],[Distribution Amount (Dollars)]]/Table1[[#This Row],[NEWdatediff]]</f>
        <v>960000</v>
      </c>
      <c r="V3320" s="82" t="s">
        <v>875</v>
      </c>
      <c r="W3320" s="82" t="s">
        <v>71</v>
      </c>
      <c r="X3320" s="82" t="s">
        <v>876</v>
      </c>
      <c r="Z3320" s="82">
        <v>0</v>
      </c>
      <c r="AB3320" s="82" t="s">
        <v>877</v>
      </c>
      <c r="AC3320" s="82" t="s">
        <v>878</v>
      </c>
      <c r="AD3320" s="82" t="s">
        <v>151</v>
      </c>
      <c r="AE3320" s="82" t="s">
        <v>879</v>
      </c>
      <c r="AM3320" s="82" t="s">
        <v>880</v>
      </c>
      <c r="AN3320" s="82" t="s">
        <v>76</v>
      </c>
      <c r="AP3320" s="82">
        <v>6000000</v>
      </c>
      <c r="AQ3320" s="82" t="s">
        <v>78</v>
      </c>
      <c r="AR3320" s="82" t="s">
        <v>4274</v>
      </c>
      <c r="AS3320" s="84">
        <v>43061</v>
      </c>
      <c r="AT3320" s="85">
        <v>2017</v>
      </c>
      <c r="AU3320" s="82" t="s">
        <v>4278</v>
      </c>
      <c r="AV3320" s="84">
        <v>44561</v>
      </c>
      <c r="AW3320" s="85">
        <v>2021</v>
      </c>
      <c r="AX3320" s="85">
        <f>Table1[[#This Row],[End TEST]]-Table1[[#This Row],[Start TEST]]</f>
        <v>4</v>
      </c>
      <c r="AY3320" s="85">
        <f>Table1[[#This Row],[TEST_Diff]]+1</f>
        <v>5</v>
      </c>
      <c r="AZ3320" s="92">
        <f>DATEDIF(Table1[[#This Row],[Start Year]],Table1[[#This Row],[End Year]],"d") / 365</f>
        <v>4.1095890410958908</v>
      </c>
    </row>
    <row r="3321" spans="1:75" x14ac:dyDescent="0.5">
      <c r="A3321" s="82">
        <v>356</v>
      </c>
      <c r="B3321" s="82" t="s">
        <v>3201</v>
      </c>
      <c r="D3321" s="90">
        <v>43579</v>
      </c>
      <c r="E3321" s="90" t="s">
        <v>3202</v>
      </c>
      <c r="F3321" s="90"/>
      <c r="G3321" s="82" t="s">
        <v>3202</v>
      </c>
      <c r="H3321" s="82" t="s">
        <v>3203</v>
      </c>
      <c r="I3321" s="80" t="s">
        <v>129</v>
      </c>
      <c r="J3321" s="80">
        <v>50</v>
      </c>
      <c r="K3321" s="80">
        <v>1</v>
      </c>
      <c r="L3321" s="80" t="s">
        <v>952</v>
      </c>
      <c r="M3321" s="80">
        <v>100</v>
      </c>
      <c r="N3321" s="80">
        <v>15.605589</v>
      </c>
      <c r="O3321" s="80">
        <v>-90.390001999999996</v>
      </c>
      <c r="P3321" s="80" t="s">
        <v>308</v>
      </c>
      <c r="Q3321" s="80">
        <v>0</v>
      </c>
      <c r="R3321" s="80">
        <v>13.923406</v>
      </c>
      <c r="S3321" s="80">
        <v>-86.952798999999999</v>
      </c>
      <c r="T3321" s="80">
        <v>5150000</v>
      </c>
      <c r="U3321" s="91">
        <f>Table1[[#This Row],[Distribution Amount (Dollars)]]/Table1[[#This Row],[NEWdatediff]]</f>
        <v>1030000</v>
      </c>
      <c r="V3321" s="82" t="s">
        <v>3204</v>
      </c>
      <c r="W3321" s="82" t="s">
        <v>71</v>
      </c>
      <c r="X3321" s="82" t="s">
        <v>3205</v>
      </c>
      <c r="Y3321" s="82" t="s">
        <v>3206</v>
      </c>
      <c r="Z3321" s="82">
        <v>1</v>
      </c>
      <c r="AA3321" s="82" t="s">
        <v>210</v>
      </c>
      <c r="AB3321" s="82" t="s">
        <v>3207</v>
      </c>
      <c r="AC3321" s="82" t="s">
        <v>3208</v>
      </c>
      <c r="AD3321" s="82" t="s">
        <v>952</v>
      </c>
      <c r="AE3321" s="82" t="s">
        <v>3209</v>
      </c>
      <c r="AI3321" s="82" t="s">
        <v>1218</v>
      </c>
      <c r="AL3321" s="82" t="s">
        <v>1350</v>
      </c>
      <c r="AM3321" s="82" t="s">
        <v>3210</v>
      </c>
      <c r="AN3321" s="82" t="s">
        <v>76</v>
      </c>
      <c r="AO3321" s="82" t="s">
        <v>3211</v>
      </c>
      <c r="AP3321" s="82">
        <v>10300000</v>
      </c>
      <c r="AQ3321" s="82" t="s">
        <v>78</v>
      </c>
      <c r="AR3321" s="82" t="s">
        <v>4274</v>
      </c>
      <c r="AS3321" s="84">
        <v>42439</v>
      </c>
      <c r="AT3321" s="85">
        <v>2016</v>
      </c>
      <c r="AU3321" s="82" t="s">
        <v>4277</v>
      </c>
      <c r="AV3321" s="84">
        <v>43921</v>
      </c>
      <c r="AW3321" s="85">
        <v>2020</v>
      </c>
      <c r="AX3321" s="85">
        <f>Table1[[#This Row],[End TEST]]-Table1[[#This Row],[Start TEST]]</f>
        <v>4</v>
      </c>
      <c r="AY3321" s="85">
        <f>Table1[[#This Row],[TEST_Diff]]+1</f>
        <v>5</v>
      </c>
      <c r="AZ3321" s="92">
        <f>DATEDIF(Table1[[#This Row],[Start Year]],Table1[[#This Row],[End Year]],"d") / 365</f>
        <v>4.0602739726027401</v>
      </c>
      <c r="BA3321" s="82">
        <v>1600000</v>
      </c>
      <c r="BB3321" s="82">
        <v>1800000</v>
      </c>
      <c r="BC3321" s="82" t="s">
        <v>3212</v>
      </c>
      <c r="BD3321" s="82">
        <v>1</v>
      </c>
      <c r="BF3321" s="82">
        <v>1</v>
      </c>
      <c r="BG3321" s="82">
        <v>1</v>
      </c>
      <c r="BH3321" s="82">
        <v>1</v>
      </c>
      <c r="BI3321" s="82">
        <v>1</v>
      </c>
      <c r="BJ3321" s="82">
        <v>1</v>
      </c>
      <c r="BK3321" s="82">
        <v>1</v>
      </c>
      <c r="BP3321" s="82">
        <v>1</v>
      </c>
      <c r="BU3321" s="82" t="s">
        <v>3213</v>
      </c>
      <c r="BW3321" s="82" t="s">
        <v>3214</v>
      </c>
    </row>
    <row r="3322" spans="1:75" x14ac:dyDescent="0.5">
      <c r="A3322" s="82">
        <v>356</v>
      </c>
      <c r="B3322" s="82" t="s">
        <v>3201</v>
      </c>
      <c r="D3322" s="90">
        <v>43579</v>
      </c>
      <c r="E3322" s="90" t="s">
        <v>3202</v>
      </c>
      <c r="F3322" s="90"/>
      <c r="G3322" s="82" t="s">
        <v>3202</v>
      </c>
      <c r="H3322" s="82" t="s">
        <v>3203</v>
      </c>
      <c r="I3322" s="80" t="s">
        <v>128</v>
      </c>
      <c r="J3322" s="80">
        <v>25</v>
      </c>
      <c r="K3322" s="80">
        <v>1</v>
      </c>
      <c r="L3322" s="80" t="s">
        <v>952</v>
      </c>
      <c r="M3322" s="80">
        <v>100</v>
      </c>
      <c r="N3322" s="80">
        <v>15.605589</v>
      </c>
      <c r="O3322" s="80">
        <v>-90.390001999999996</v>
      </c>
      <c r="P3322" s="80" t="s">
        <v>308</v>
      </c>
      <c r="Q3322" s="80">
        <v>0</v>
      </c>
      <c r="R3322" s="80">
        <v>13.923406</v>
      </c>
      <c r="S3322" s="80">
        <v>-86.952798999999999</v>
      </c>
      <c r="T3322" s="80">
        <v>2575000</v>
      </c>
      <c r="U3322" s="91">
        <f>Table1[[#This Row],[Distribution Amount (Dollars)]]/Table1[[#This Row],[NEWdatediff]]</f>
        <v>515000</v>
      </c>
      <c r="V3322" s="82" t="s">
        <v>3204</v>
      </c>
      <c r="W3322" s="82" t="s">
        <v>71</v>
      </c>
      <c r="X3322" s="82" t="s">
        <v>3205</v>
      </c>
      <c r="Y3322" s="82" t="s">
        <v>3206</v>
      </c>
      <c r="Z3322" s="82">
        <v>1</v>
      </c>
      <c r="AA3322" s="82" t="s">
        <v>210</v>
      </c>
      <c r="AB3322" s="82" t="s">
        <v>3207</v>
      </c>
      <c r="AC3322" s="82" t="s">
        <v>3208</v>
      </c>
      <c r="AD3322" s="82" t="s">
        <v>952</v>
      </c>
      <c r="AE3322" s="82" t="s">
        <v>3209</v>
      </c>
      <c r="AI3322" s="82" t="s">
        <v>1218</v>
      </c>
      <c r="AL3322" s="82" t="s">
        <v>1350</v>
      </c>
      <c r="AM3322" s="82" t="s">
        <v>3210</v>
      </c>
      <c r="AN3322" s="82" t="s">
        <v>76</v>
      </c>
      <c r="AO3322" s="82" t="s">
        <v>3211</v>
      </c>
      <c r="AP3322" s="82">
        <v>10300000</v>
      </c>
      <c r="AQ3322" s="82" t="s">
        <v>78</v>
      </c>
      <c r="AR3322" s="82" t="s">
        <v>4274</v>
      </c>
      <c r="AS3322" s="84">
        <v>42439</v>
      </c>
      <c r="AT3322" s="85">
        <v>2016</v>
      </c>
      <c r="AU3322" s="82" t="s">
        <v>4277</v>
      </c>
      <c r="AV3322" s="84">
        <v>43921</v>
      </c>
      <c r="AW3322" s="85">
        <v>2020</v>
      </c>
      <c r="AX3322" s="85">
        <f>Table1[[#This Row],[End TEST]]-Table1[[#This Row],[Start TEST]]</f>
        <v>4</v>
      </c>
      <c r="AY3322" s="85">
        <f>Table1[[#This Row],[TEST_Diff]]+1</f>
        <v>5</v>
      </c>
      <c r="AZ3322" s="92">
        <f>DATEDIF(Table1[[#This Row],[Start Year]],Table1[[#This Row],[End Year]],"d") / 365</f>
        <v>4.0602739726027401</v>
      </c>
      <c r="BA3322" s="82">
        <v>1600000</v>
      </c>
      <c r="BB3322" s="82">
        <v>1800000</v>
      </c>
      <c r="BC3322" s="82" t="s">
        <v>3212</v>
      </c>
      <c r="BD3322" s="82">
        <v>1</v>
      </c>
      <c r="BF3322" s="82">
        <v>1</v>
      </c>
      <c r="BG3322" s="82">
        <v>1</v>
      </c>
      <c r="BH3322" s="82">
        <v>1</v>
      </c>
      <c r="BI3322" s="82">
        <v>1</v>
      </c>
      <c r="BJ3322" s="82">
        <v>1</v>
      </c>
      <c r="BK3322" s="82">
        <v>1</v>
      </c>
      <c r="BP3322" s="82">
        <v>1</v>
      </c>
      <c r="BU3322" s="82" t="s">
        <v>3213</v>
      </c>
      <c r="BW3322" s="82" t="s">
        <v>3214</v>
      </c>
    </row>
    <row r="3323" spans="1:75" x14ac:dyDescent="0.5">
      <c r="A3323" s="82">
        <v>356</v>
      </c>
      <c r="B3323" s="82" t="s">
        <v>3201</v>
      </c>
      <c r="D3323" s="90">
        <v>43579</v>
      </c>
      <c r="E3323" s="90" t="s">
        <v>3202</v>
      </c>
      <c r="F3323" s="90"/>
      <c r="G3323" s="82" t="s">
        <v>3202</v>
      </c>
      <c r="H3323" s="82" t="s">
        <v>3203</v>
      </c>
      <c r="I3323" s="80" t="s">
        <v>127</v>
      </c>
      <c r="J3323" s="80">
        <v>25</v>
      </c>
      <c r="K3323" s="80">
        <v>1</v>
      </c>
      <c r="L3323" s="80" t="s">
        <v>952</v>
      </c>
      <c r="M3323" s="80">
        <v>100</v>
      </c>
      <c r="N3323" s="80">
        <v>15.605589</v>
      </c>
      <c r="O3323" s="80">
        <v>-90.390001999999996</v>
      </c>
      <c r="P3323" s="80" t="s">
        <v>308</v>
      </c>
      <c r="Q3323" s="80">
        <v>0</v>
      </c>
      <c r="R3323" s="80">
        <v>13.923406</v>
      </c>
      <c r="S3323" s="80">
        <v>-86.952798999999999</v>
      </c>
      <c r="T3323" s="80">
        <v>2575000</v>
      </c>
      <c r="U3323" s="91">
        <f>Table1[[#This Row],[Distribution Amount (Dollars)]]/Table1[[#This Row],[NEWdatediff]]</f>
        <v>515000</v>
      </c>
      <c r="V3323" s="82" t="s">
        <v>3204</v>
      </c>
      <c r="W3323" s="82" t="s">
        <v>71</v>
      </c>
      <c r="X3323" s="82" t="s">
        <v>3205</v>
      </c>
      <c r="Y3323" s="82" t="s">
        <v>3206</v>
      </c>
      <c r="Z3323" s="82">
        <v>1</v>
      </c>
      <c r="AA3323" s="82" t="s">
        <v>210</v>
      </c>
      <c r="AB3323" s="82" t="s">
        <v>3207</v>
      </c>
      <c r="AC3323" s="82" t="s">
        <v>3208</v>
      </c>
      <c r="AD3323" s="82" t="s">
        <v>952</v>
      </c>
      <c r="AE3323" s="82" t="s">
        <v>3209</v>
      </c>
      <c r="AI3323" s="82" t="s">
        <v>1218</v>
      </c>
      <c r="AL3323" s="82" t="s">
        <v>1350</v>
      </c>
      <c r="AM3323" s="82" t="s">
        <v>3210</v>
      </c>
      <c r="AN3323" s="82" t="s">
        <v>76</v>
      </c>
      <c r="AO3323" s="82" t="s">
        <v>3211</v>
      </c>
      <c r="AP3323" s="82">
        <v>10300000</v>
      </c>
      <c r="AQ3323" s="82" t="s">
        <v>78</v>
      </c>
      <c r="AR3323" s="82" t="s">
        <v>4274</v>
      </c>
      <c r="AS3323" s="84">
        <v>42439</v>
      </c>
      <c r="AT3323" s="85">
        <v>2016</v>
      </c>
      <c r="AU3323" s="82" t="s">
        <v>4277</v>
      </c>
      <c r="AV3323" s="84">
        <v>43921</v>
      </c>
      <c r="AW3323" s="85">
        <v>2020</v>
      </c>
      <c r="AX3323" s="85">
        <f>Table1[[#This Row],[End TEST]]-Table1[[#This Row],[Start TEST]]</f>
        <v>4</v>
      </c>
      <c r="AY3323" s="85">
        <f>Table1[[#This Row],[TEST_Diff]]+1</f>
        <v>5</v>
      </c>
      <c r="AZ3323" s="92">
        <f>DATEDIF(Table1[[#This Row],[Start Year]],Table1[[#This Row],[End Year]],"d") / 365</f>
        <v>4.0602739726027401</v>
      </c>
      <c r="BA3323" s="82">
        <v>1600000</v>
      </c>
      <c r="BB3323" s="82">
        <v>1800000</v>
      </c>
      <c r="BC3323" s="82" t="s">
        <v>3212</v>
      </c>
      <c r="BD3323" s="82">
        <v>1</v>
      </c>
      <c r="BF3323" s="82">
        <v>1</v>
      </c>
      <c r="BG3323" s="82">
        <v>1</v>
      </c>
      <c r="BH3323" s="82">
        <v>1</v>
      </c>
      <c r="BI3323" s="82">
        <v>1</v>
      </c>
      <c r="BJ3323" s="82">
        <v>1</v>
      </c>
      <c r="BK3323" s="82">
        <v>1</v>
      </c>
      <c r="BP3323" s="82">
        <v>1</v>
      </c>
      <c r="BU3323" s="82" t="s">
        <v>3213</v>
      </c>
      <c r="BW3323" s="82" t="s">
        <v>3214</v>
      </c>
    </row>
    <row r="3324" spans="1:75" x14ac:dyDescent="0.5">
      <c r="A3324" s="82">
        <v>358</v>
      </c>
      <c r="B3324" s="82" t="s">
        <v>3166</v>
      </c>
      <c r="D3324" s="90">
        <v>43536</v>
      </c>
      <c r="E3324" s="90" t="s">
        <v>3167</v>
      </c>
      <c r="F3324" s="90"/>
      <c r="G3324" s="82" t="s">
        <v>3167</v>
      </c>
      <c r="H3324" s="82" t="s">
        <v>3168</v>
      </c>
      <c r="I3324" s="80" t="s">
        <v>128</v>
      </c>
      <c r="J3324" s="80">
        <v>9.1</v>
      </c>
      <c r="K3324" s="80">
        <v>6</v>
      </c>
      <c r="L3324" s="80" t="s">
        <v>194</v>
      </c>
      <c r="M3324" s="80">
        <v>17</v>
      </c>
      <c r="N3324" s="80">
        <v>19.182435999999999</v>
      </c>
      <c r="O3324" s="80">
        <v>-72.434515000000005</v>
      </c>
      <c r="P3324" s="80" t="s">
        <v>195</v>
      </c>
      <c r="Q3324" s="80">
        <v>0</v>
      </c>
      <c r="R3324" s="80">
        <v>25.14509</v>
      </c>
      <c r="S3324" s="80">
        <v>-80.396960000000007</v>
      </c>
      <c r="T3324" s="80">
        <v>200578.64</v>
      </c>
      <c r="U3324" s="91">
        <f>Table1[[#This Row],[Distribution Amount (Dollars)]]/Table1[[#This Row],[NEWdatediff]]</f>
        <v>33429.773333333338</v>
      </c>
      <c r="V3324" s="82" t="s">
        <v>3169</v>
      </c>
      <c r="W3324" s="82" t="s">
        <v>71</v>
      </c>
      <c r="X3324" s="82" t="s">
        <v>3170</v>
      </c>
      <c r="Y3324" s="82" t="s">
        <v>3171</v>
      </c>
      <c r="Z3324" s="82">
        <v>1</v>
      </c>
      <c r="AB3324" s="82" t="s">
        <v>3172</v>
      </c>
      <c r="AC3324" s="82" t="s">
        <v>3173</v>
      </c>
      <c r="AD3324" s="82" t="s">
        <v>1458</v>
      </c>
      <c r="AE3324" s="82" t="s">
        <v>3174</v>
      </c>
      <c r="AH3324" s="82" t="s">
        <v>2462</v>
      </c>
      <c r="AI3324" s="82" t="s">
        <v>3175</v>
      </c>
      <c r="AM3324" s="82" t="s">
        <v>3176</v>
      </c>
      <c r="AN3324" s="82" t="s">
        <v>3177</v>
      </c>
      <c r="AO3324" s="82" t="s">
        <v>3178</v>
      </c>
      <c r="AP3324" s="82">
        <v>12965652</v>
      </c>
      <c r="AQ3324" s="82" t="s">
        <v>78</v>
      </c>
      <c r="AR3324" s="82" t="s">
        <v>4274</v>
      </c>
      <c r="AS3324" s="84">
        <v>42328</v>
      </c>
      <c r="AT3324" s="85">
        <v>2015</v>
      </c>
      <c r="AU3324" s="82" t="s">
        <v>4278</v>
      </c>
      <c r="AV3324" s="84">
        <v>43920</v>
      </c>
      <c r="AW3324" s="85">
        <v>2020</v>
      </c>
      <c r="AX3324" s="85">
        <f>Table1[[#This Row],[End TEST]]-Table1[[#This Row],[Start TEST]]</f>
        <v>5</v>
      </c>
      <c r="AY3324" s="85">
        <f>Table1[[#This Row],[TEST_Diff]]+1</f>
        <v>6</v>
      </c>
      <c r="AZ3324" s="92">
        <f>DATEDIF(Table1[[#This Row],[Start Year]],Table1[[#This Row],[End Year]],"d") / 365</f>
        <v>4.3616438356164382</v>
      </c>
      <c r="BA3324" s="82">
        <v>4100000</v>
      </c>
      <c r="BC3324" s="82" t="s">
        <v>3179</v>
      </c>
      <c r="BD3324" s="82">
        <v>1</v>
      </c>
      <c r="BF3324" s="82">
        <v>1</v>
      </c>
      <c r="BG3324" s="82">
        <v>1</v>
      </c>
      <c r="BH3324" s="82">
        <v>1</v>
      </c>
      <c r="BI3324" s="82">
        <v>1</v>
      </c>
      <c r="BJ3324" s="82">
        <v>1</v>
      </c>
      <c r="BK3324" s="82">
        <v>1</v>
      </c>
      <c r="BW3324" s="82" t="s">
        <v>3180</v>
      </c>
    </row>
    <row r="3325" spans="1:75" x14ac:dyDescent="0.5">
      <c r="A3325" s="82">
        <v>358</v>
      </c>
      <c r="B3325" s="82" t="s">
        <v>3166</v>
      </c>
      <c r="D3325" s="90">
        <v>43536</v>
      </c>
      <c r="E3325" s="90" t="s">
        <v>3167</v>
      </c>
      <c r="F3325" s="90"/>
      <c r="G3325" s="82" t="s">
        <v>3167</v>
      </c>
      <c r="H3325" s="82" t="s">
        <v>3168</v>
      </c>
      <c r="I3325" s="80" t="s">
        <v>67</v>
      </c>
      <c r="J3325" s="80">
        <v>9.1</v>
      </c>
      <c r="K3325" s="80">
        <v>6</v>
      </c>
      <c r="L3325" s="80" t="s">
        <v>194</v>
      </c>
      <c r="M3325" s="80">
        <v>17</v>
      </c>
      <c r="N3325" s="80">
        <v>19.182435999999999</v>
      </c>
      <c r="O3325" s="80">
        <v>-72.434515000000005</v>
      </c>
      <c r="P3325" s="80" t="s">
        <v>195</v>
      </c>
      <c r="Q3325" s="80">
        <v>0</v>
      </c>
      <c r="R3325" s="80">
        <v>25.14509</v>
      </c>
      <c r="S3325" s="80">
        <v>-80.396960000000007</v>
      </c>
      <c r="T3325" s="80">
        <v>200578.64</v>
      </c>
      <c r="U3325" s="91">
        <f>Table1[[#This Row],[Distribution Amount (Dollars)]]/Table1[[#This Row],[NEWdatediff]]</f>
        <v>33429.773333333338</v>
      </c>
      <c r="V3325" s="82" t="s">
        <v>3169</v>
      </c>
      <c r="W3325" s="82" t="s">
        <v>71</v>
      </c>
      <c r="X3325" s="82" t="s">
        <v>3170</v>
      </c>
      <c r="Y3325" s="82" t="s">
        <v>3171</v>
      </c>
      <c r="Z3325" s="82">
        <v>1</v>
      </c>
      <c r="AB3325" s="82" t="s">
        <v>3172</v>
      </c>
      <c r="AC3325" s="82" t="s">
        <v>3173</v>
      </c>
      <c r="AD3325" s="82" t="s">
        <v>1458</v>
      </c>
      <c r="AE3325" s="82" t="s">
        <v>3174</v>
      </c>
      <c r="AH3325" s="82" t="s">
        <v>2462</v>
      </c>
      <c r="AI3325" s="82" t="s">
        <v>3175</v>
      </c>
      <c r="AM3325" s="82" t="s">
        <v>3176</v>
      </c>
      <c r="AN3325" s="82" t="s">
        <v>3177</v>
      </c>
      <c r="AO3325" s="82" t="s">
        <v>3178</v>
      </c>
      <c r="AP3325" s="82">
        <v>12965652</v>
      </c>
      <c r="AQ3325" s="82" t="s">
        <v>78</v>
      </c>
      <c r="AR3325" s="82" t="s">
        <v>4274</v>
      </c>
      <c r="AS3325" s="84">
        <v>42328</v>
      </c>
      <c r="AT3325" s="85">
        <v>2015</v>
      </c>
      <c r="AU3325" s="82" t="s">
        <v>4278</v>
      </c>
      <c r="AV3325" s="84">
        <v>43920</v>
      </c>
      <c r="AW3325" s="85">
        <v>2020</v>
      </c>
      <c r="AX3325" s="85">
        <f>Table1[[#This Row],[End TEST]]-Table1[[#This Row],[Start TEST]]</f>
        <v>5</v>
      </c>
      <c r="AY3325" s="85">
        <f>Table1[[#This Row],[TEST_Diff]]+1</f>
        <v>6</v>
      </c>
      <c r="AZ3325" s="92">
        <f>DATEDIF(Table1[[#This Row],[Start Year]],Table1[[#This Row],[End Year]],"d") / 365</f>
        <v>4.3616438356164382</v>
      </c>
      <c r="BA3325" s="82">
        <v>4100000</v>
      </c>
      <c r="BC3325" s="82" t="s">
        <v>3179</v>
      </c>
      <c r="BD3325" s="82">
        <v>1</v>
      </c>
      <c r="BF3325" s="82">
        <v>1</v>
      </c>
      <c r="BG3325" s="82">
        <v>1</v>
      </c>
      <c r="BH3325" s="82">
        <v>1</v>
      </c>
      <c r="BI3325" s="82">
        <v>1</v>
      </c>
      <c r="BJ3325" s="82">
        <v>1</v>
      </c>
      <c r="BK3325" s="82">
        <v>1</v>
      </c>
      <c r="BW3325" s="82" t="s">
        <v>3180</v>
      </c>
    </row>
    <row r="3326" spans="1:75" x14ac:dyDescent="0.5">
      <c r="A3326" s="82">
        <v>358</v>
      </c>
      <c r="B3326" s="82" t="s">
        <v>3166</v>
      </c>
      <c r="D3326" s="90">
        <v>43536</v>
      </c>
      <c r="E3326" s="90" t="s">
        <v>3167</v>
      </c>
      <c r="F3326" s="90"/>
      <c r="G3326" s="82" t="s">
        <v>3167</v>
      </c>
      <c r="H3326" s="82" t="s">
        <v>3168</v>
      </c>
      <c r="I3326" s="80" t="s">
        <v>98</v>
      </c>
      <c r="J3326" s="80">
        <v>62.2</v>
      </c>
      <c r="K3326" s="80">
        <v>6</v>
      </c>
      <c r="L3326" s="80" t="s">
        <v>194</v>
      </c>
      <c r="M3326" s="80">
        <v>17</v>
      </c>
      <c r="N3326" s="80">
        <v>19.182435999999999</v>
      </c>
      <c r="O3326" s="80">
        <v>-72.434515000000005</v>
      </c>
      <c r="P3326" s="80" t="s">
        <v>195</v>
      </c>
      <c r="Q3326" s="80">
        <v>0</v>
      </c>
      <c r="R3326" s="80">
        <v>25.14509</v>
      </c>
      <c r="S3326" s="80">
        <v>-80.396960000000007</v>
      </c>
      <c r="T3326" s="80">
        <v>1370988.04</v>
      </c>
      <c r="U3326" s="91">
        <f>Table1[[#This Row],[Distribution Amount (Dollars)]]/Table1[[#This Row],[NEWdatediff]]</f>
        <v>228498.00666666668</v>
      </c>
      <c r="V3326" s="82" t="s">
        <v>3169</v>
      </c>
      <c r="W3326" s="82" t="s">
        <v>71</v>
      </c>
      <c r="X3326" s="82" t="s">
        <v>3170</v>
      </c>
      <c r="Y3326" s="82" t="s">
        <v>3171</v>
      </c>
      <c r="Z3326" s="82">
        <v>1</v>
      </c>
      <c r="AB3326" s="82" t="s">
        <v>3172</v>
      </c>
      <c r="AC3326" s="82" t="s">
        <v>3173</v>
      </c>
      <c r="AD3326" s="82" t="s">
        <v>1458</v>
      </c>
      <c r="AE3326" s="82" t="s">
        <v>3174</v>
      </c>
      <c r="AH3326" s="82" t="s">
        <v>2462</v>
      </c>
      <c r="AI3326" s="82" t="s">
        <v>3175</v>
      </c>
      <c r="AM3326" s="82" t="s">
        <v>3176</v>
      </c>
      <c r="AN3326" s="82" t="s">
        <v>3177</v>
      </c>
      <c r="AO3326" s="82" t="s">
        <v>3178</v>
      </c>
      <c r="AP3326" s="82">
        <v>12965652</v>
      </c>
      <c r="AQ3326" s="82" t="s">
        <v>78</v>
      </c>
      <c r="AR3326" s="82" t="s">
        <v>4274</v>
      </c>
      <c r="AS3326" s="84">
        <v>42328</v>
      </c>
      <c r="AT3326" s="85">
        <v>2015</v>
      </c>
      <c r="AU3326" s="82" t="s">
        <v>4278</v>
      </c>
      <c r="AV3326" s="84">
        <v>43920</v>
      </c>
      <c r="AW3326" s="85">
        <v>2020</v>
      </c>
      <c r="AX3326" s="85">
        <f>Table1[[#This Row],[End TEST]]-Table1[[#This Row],[Start TEST]]</f>
        <v>5</v>
      </c>
      <c r="AY3326" s="85">
        <f>Table1[[#This Row],[TEST_Diff]]+1</f>
        <v>6</v>
      </c>
      <c r="AZ3326" s="92">
        <f>DATEDIF(Table1[[#This Row],[Start Year]],Table1[[#This Row],[End Year]],"d") / 365</f>
        <v>4.3616438356164382</v>
      </c>
      <c r="BA3326" s="82">
        <v>4100000</v>
      </c>
      <c r="BC3326" s="82" t="s">
        <v>3179</v>
      </c>
      <c r="BD3326" s="82">
        <v>1</v>
      </c>
      <c r="BF3326" s="82">
        <v>1</v>
      </c>
      <c r="BG3326" s="82">
        <v>1</v>
      </c>
      <c r="BH3326" s="82">
        <v>1</v>
      </c>
      <c r="BI3326" s="82">
        <v>1</v>
      </c>
      <c r="BJ3326" s="82">
        <v>1</v>
      </c>
      <c r="BK3326" s="82">
        <v>1</v>
      </c>
      <c r="BW3326" s="82" t="s">
        <v>3180</v>
      </c>
    </row>
    <row r="3327" spans="1:75" x14ac:dyDescent="0.5">
      <c r="A3327" s="82">
        <v>358</v>
      </c>
      <c r="B3327" s="82" t="s">
        <v>3166</v>
      </c>
      <c r="D3327" s="90">
        <v>43536</v>
      </c>
      <c r="E3327" s="90" t="s">
        <v>3167</v>
      </c>
      <c r="F3327" s="90"/>
      <c r="G3327" s="82" t="s">
        <v>3167</v>
      </c>
      <c r="H3327" s="82" t="s">
        <v>3168</v>
      </c>
      <c r="I3327" s="80" t="s">
        <v>97</v>
      </c>
      <c r="J3327" s="80">
        <v>11.3</v>
      </c>
      <c r="K3327" s="80">
        <v>6</v>
      </c>
      <c r="L3327" s="80" t="s">
        <v>194</v>
      </c>
      <c r="M3327" s="80">
        <v>17</v>
      </c>
      <c r="N3327" s="80">
        <v>19.182435999999999</v>
      </c>
      <c r="O3327" s="80">
        <v>-72.434515000000005</v>
      </c>
      <c r="P3327" s="80" t="s">
        <v>195</v>
      </c>
      <c r="Q3327" s="80">
        <v>0</v>
      </c>
      <c r="R3327" s="80">
        <v>25.14509</v>
      </c>
      <c r="S3327" s="80">
        <v>-80.396960000000007</v>
      </c>
      <c r="T3327" s="80">
        <v>249070.17</v>
      </c>
      <c r="U3327" s="91">
        <f>Table1[[#This Row],[Distribution Amount (Dollars)]]/Table1[[#This Row],[NEWdatediff]]</f>
        <v>41511.695</v>
      </c>
      <c r="V3327" s="82" t="s">
        <v>3169</v>
      </c>
      <c r="W3327" s="82" t="s">
        <v>71</v>
      </c>
      <c r="X3327" s="82" t="s">
        <v>3170</v>
      </c>
      <c r="Y3327" s="82" t="s">
        <v>3171</v>
      </c>
      <c r="Z3327" s="82">
        <v>1</v>
      </c>
      <c r="AB3327" s="82" t="s">
        <v>3172</v>
      </c>
      <c r="AC3327" s="82" t="s">
        <v>3173</v>
      </c>
      <c r="AD3327" s="82" t="s">
        <v>1458</v>
      </c>
      <c r="AE3327" s="82" t="s">
        <v>3174</v>
      </c>
      <c r="AH3327" s="82" t="s">
        <v>2462</v>
      </c>
      <c r="AI3327" s="82" t="s">
        <v>3175</v>
      </c>
      <c r="AM3327" s="82" t="s">
        <v>3176</v>
      </c>
      <c r="AN3327" s="82" t="s">
        <v>3177</v>
      </c>
      <c r="AO3327" s="82" t="s">
        <v>3178</v>
      </c>
      <c r="AP3327" s="82">
        <v>12965652</v>
      </c>
      <c r="AQ3327" s="82" t="s">
        <v>78</v>
      </c>
      <c r="AR3327" s="82" t="s">
        <v>4274</v>
      </c>
      <c r="AS3327" s="84">
        <v>42328</v>
      </c>
      <c r="AT3327" s="85">
        <v>2015</v>
      </c>
      <c r="AU3327" s="82" t="s">
        <v>4278</v>
      </c>
      <c r="AV3327" s="84">
        <v>43920</v>
      </c>
      <c r="AW3327" s="85">
        <v>2020</v>
      </c>
      <c r="AX3327" s="85">
        <f>Table1[[#This Row],[End TEST]]-Table1[[#This Row],[Start TEST]]</f>
        <v>5</v>
      </c>
      <c r="AY3327" s="85">
        <f>Table1[[#This Row],[TEST_Diff]]+1</f>
        <v>6</v>
      </c>
      <c r="AZ3327" s="92">
        <f>DATEDIF(Table1[[#This Row],[Start Year]],Table1[[#This Row],[End Year]],"d") / 365</f>
        <v>4.3616438356164382</v>
      </c>
      <c r="BA3327" s="82">
        <v>4100000</v>
      </c>
      <c r="BC3327" s="82" t="s">
        <v>3179</v>
      </c>
      <c r="BD3327" s="82">
        <v>1</v>
      </c>
      <c r="BF3327" s="82">
        <v>1</v>
      </c>
      <c r="BG3327" s="82">
        <v>1</v>
      </c>
      <c r="BH3327" s="82">
        <v>1</v>
      </c>
      <c r="BI3327" s="82">
        <v>1</v>
      </c>
      <c r="BJ3327" s="82">
        <v>1</v>
      </c>
      <c r="BK3327" s="82">
        <v>1</v>
      </c>
      <c r="BW3327" s="82" t="s">
        <v>3180</v>
      </c>
    </row>
    <row r="3328" spans="1:75" x14ac:dyDescent="0.5">
      <c r="A3328" s="82">
        <v>358</v>
      </c>
      <c r="B3328" s="82" t="s">
        <v>3166</v>
      </c>
      <c r="D3328" s="90">
        <v>43536</v>
      </c>
      <c r="E3328" s="90" t="s">
        <v>3167</v>
      </c>
      <c r="F3328" s="90"/>
      <c r="G3328" s="82" t="s">
        <v>3167</v>
      </c>
      <c r="H3328" s="82" t="s">
        <v>3168</v>
      </c>
      <c r="I3328" s="80" t="s">
        <v>127</v>
      </c>
      <c r="J3328" s="80">
        <v>8.3000000000000007</v>
      </c>
      <c r="K3328" s="80">
        <v>6</v>
      </c>
      <c r="L3328" s="80" t="s">
        <v>194</v>
      </c>
      <c r="M3328" s="80">
        <v>17</v>
      </c>
      <c r="N3328" s="80">
        <v>19.182435999999999</v>
      </c>
      <c r="O3328" s="80">
        <v>-72.434515000000005</v>
      </c>
      <c r="P3328" s="80" t="s">
        <v>195</v>
      </c>
      <c r="Q3328" s="80">
        <v>0</v>
      </c>
      <c r="R3328" s="80">
        <v>25.14509</v>
      </c>
      <c r="S3328" s="80">
        <v>-80.396960000000007</v>
      </c>
      <c r="T3328" s="80">
        <v>182945.35</v>
      </c>
      <c r="U3328" s="91">
        <f>Table1[[#This Row],[Distribution Amount (Dollars)]]/Table1[[#This Row],[NEWdatediff]]</f>
        <v>30490.891666666666</v>
      </c>
      <c r="V3328" s="82" t="s">
        <v>3169</v>
      </c>
      <c r="W3328" s="82" t="s">
        <v>71</v>
      </c>
      <c r="X3328" s="82" t="s">
        <v>3170</v>
      </c>
      <c r="Y3328" s="82" t="s">
        <v>3171</v>
      </c>
      <c r="Z3328" s="82">
        <v>1</v>
      </c>
      <c r="AB3328" s="82" t="s">
        <v>3172</v>
      </c>
      <c r="AC3328" s="82" t="s">
        <v>3173</v>
      </c>
      <c r="AD3328" s="82" t="s">
        <v>1458</v>
      </c>
      <c r="AE3328" s="82" t="s">
        <v>3174</v>
      </c>
      <c r="AH3328" s="82" t="s">
        <v>2462</v>
      </c>
      <c r="AI3328" s="82" t="s">
        <v>3175</v>
      </c>
      <c r="AM3328" s="82" t="s">
        <v>3176</v>
      </c>
      <c r="AN3328" s="82" t="s">
        <v>3177</v>
      </c>
      <c r="AO3328" s="82" t="s">
        <v>3178</v>
      </c>
      <c r="AP3328" s="82">
        <v>12965652</v>
      </c>
      <c r="AQ3328" s="82" t="s">
        <v>78</v>
      </c>
      <c r="AR3328" s="82" t="s">
        <v>4274</v>
      </c>
      <c r="AS3328" s="84">
        <v>42328</v>
      </c>
      <c r="AT3328" s="85">
        <v>2015</v>
      </c>
      <c r="AU3328" s="82" t="s">
        <v>4278</v>
      </c>
      <c r="AV3328" s="84">
        <v>43920</v>
      </c>
      <c r="AW3328" s="85">
        <v>2020</v>
      </c>
      <c r="AX3328" s="85">
        <f>Table1[[#This Row],[End TEST]]-Table1[[#This Row],[Start TEST]]</f>
        <v>5</v>
      </c>
      <c r="AY3328" s="85">
        <f>Table1[[#This Row],[TEST_Diff]]+1</f>
        <v>6</v>
      </c>
      <c r="AZ3328" s="92">
        <f>DATEDIF(Table1[[#This Row],[Start Year]],Table1[[#This Row],[End Year]],"d") / 365</f>
        <v>4.3616438356164382</v>
      </c>
      <c r="BA3328" s="82">
        <v>4100000</v>
      </c>
      <c r="BC3328" s="82" t="s">
        <v>3179</v>
      </c>
      <c r="BD3328" s="82">
        <v>1</v>
      </c>
      <c r="BF3328" s="82">
        <v>1</v>
      </c>
      <c r="BG3328" s="82">
        <v>1</v>
      </c>
      <c r="BH3328" s="82">
        <v>1</v>
      </c>
      <c r="BI3328" s="82">
        <v>1</v>
      </c>
      <c r="BJ3328" s="82">
        <v>1</v>
      </c>
      <c r="BK3328" s="82">
        <v>1</v>
      </c>
      <c r="BW3328" s="82" t="s">
        <v>3180</v>
      </c>
    </row>
    <row r="3329" spans="1:75" x14ac:dyDescent="0.5">
      <c r="A3329" s="82">
        <v>358</v>
      </c>
      <c r="B3329" s="82" t="s">
        <v>3166</v>
      </c>
      <c r="D3329" s="90">
        <v>43536</v>
      </c>
      <c r="E3329" s="90" t="s">
        <v>3167</v>
      </c>
      <c r="F3329" s="90"/>
      <c r="G3329" s="82" t="s">
        <v>3167</v>
      </c>
      <c r="H3329" s="82" t="s">
        <v>3168</v>
      </c>
      <c r="I3329" s="80" t="s">
        <v>128</v>
      </c>
      <c r="J3329" s="80">
        <v>9.1</v>
      </c>
      <c r="K3329" s="80">
        <v>6</v>
      </c>
      <c r="L3329" s="80" t="s">
        <v>493</v>
      </c>
      <c r="M3329" s="80">
        <v>18</v>
      </c>
      <c r="N3329" s="80">
        <v>-0.78927499999999995</v>
      </c>
      <c r="O3329" s="80">
        <v>113.92132599999999</v>
      </c>
      <c r="P3329" s="80" t="s">
        <v>113</v>
      </c>
      <c r="Q3329" s="80">
        <v>0</v>
      </c>
      <c r="R3329" s="80">
        <v>10.278548000000001</v>
      </c>
      <c r="S3329" s="80">
        <v>102.006446</v>
      </c>
      <c r="T3329" s="80">
        <v>212377.38</v>
      </c>
      <c r="U3329" s="91">
        <f>Table1[[#This Row],[Distribution Amount (Dollars)]]/Table1[[#This Row],[NEWdatediff]]</f>
        <v>35396.230000000003</v>
      </c>
      <c r="V3329" s="82" t="s">
        <v>3169</v>
      </c>
      <c r="W3329" s="82" t="s">
        <v>71</v>
      </c>
      <c r="X3329" s="82" t="s">
        <v>3170</v>
      </c>
      <c r="Y3329" s="82" t="s">
        <v>3171</v>
      </c>
      <c r="Z3329" s="82">
        <v>1</v>
      </c>
      <c r="AB3329" s="82" t="s">
        <v>3172</v>
      </c>
      <c r="AC3329" s="82" t="s">
        <v>3173</v>
      </c>
      <c r="AD3329" s="82" t="s">
        <v>139</v>
      </c>
      <c r="AE3329" s="82" t="s">
        <v>3174</v>
      </c>
      <c r="AH3329" s="82" t="s">
        <v>2462</v>
      </c>
      <c r="AI3329" s="82" t="s">
        <v>3175</v>
      </c>
      <c r="AM3329" s="82" t="s">
        <v>3176</v>
      </c>
      <c r="AN3329" s="82" t="s">
        <v>3177</v>
      </c>
      <c r="AO3329" s="82" t="s">
        <v>3178</v>
      </c>
      <c r="AP3329" s="82">
        <v>12965652</v>
      </c>
      <c r="AQ3329" s="82" t="s">
        <v>78</v>
      </c>
      <c r="AR3329" s="82" t="s">
        <v>4274</v>
      </c>
      <c r="AS3329" s="84">
        <v>42328</v>
      </c>
      <c r="AT3329" s="85">
        <v>2015</v>
      </c>
      <c r="AU3329" s="82" t="s">
        <v>4278</v>
      </c>
      <c r="AV3329" s="84">
        <v>43920</v>
      </c>
      <c r="AW3329" s="85">
        <v>2020</v>
      </c>
      <c r="AX3329" s="85">
        <f>Table1[[#This Row],[End TEST]]-Table1[[#This Row],[Start TEST]]</f>
        <v>5</v>
      </c>
      <c r="AY3329" s="85">
        <f>Table1[[#This Row],[TEST_Diff]]+1</f>
        <v>6</v>
      </c>
      <c r="AZ3329" s="92">
        <f>DATEDIF(Table1[[#This Row],[Start Year]],Table1[[#This Row],[End Year]],"d") / 365</f>
        <v>4.3616438356164382</v>
      </c>
      <c r="BA3329" s="82">
        <v>4100000</v>
      </c>
      <c r="BC3329" s="82" t="s">
        <v>3179</v>
      </c>
      <c r="BD3329" s="82">
        <v>1</v>
      </c>
      <c r="BF3329" s="82">
        <v>1</v>
      </c>
      <c r="BG3329" s="82">
        <v>1</v>
      </c>
      <c r="BH3329" s="82">
        <v>1</v>
      </c>
      <c r="BI3329" s="82">
        <v>1</v>
      </c>
      <c r="BJ3329" s="82">
        <v>1</v>
      </c>
      <c r="BK3329" s="82">
        <v>1</v>
      </c>
      <c r="BW3329" s="82" t="s">
        <v>3180</v>
      </c>
    </row>
    <row r="3330" spans="1:75" x14ac:dyDescent="0.5">
      <c r="A3330" s="82">
        <v>358</v>
      </c>
      <c r="B3330" s="82" t="s">
        <v>3166</v>
      </c>
      <c r="D3330" s="90">
        <v>43536</v>
      </c>
      <c r="E3330" s="90" t="s">
        <v>3167</v>
      </c>
      <c r="F3330" s="90"/>
      <c r="G3330" s="82" t="s">
        <v>3167</v>
      </c>
      <c r="H3330" s="82" t="s">
        <v>3168</v>
      </c>
      <c r="I3330" s="80" t="s">
        <v>67</v>
      </c>
      <c r="J3330" s="80">
        <v>9.1</v>
      </c>
      <c r="K3330" s="80">
        <v>6</v>
      </c>
      <c r="L3330" s="80" t="s">
        <v>493</v>
      </c>
      <c r="M3330" s="80">
        <v>18</v>
      </c>
      <c r="N3330" s="80">
        <v>-0.78927499999999995</v>
      </c>
      <c r="O3330" s="80">
        <v>113.92132599999999</v>
      </c>
      <c r="P3330" s="80" t="s">
        <v>113</v>
      </c>
      <c r="Q3330" s="80">
        <v>0</v>
      </c>
      <c r="R3330" s="80">
        <v>10.278548000000001</v>
      </c>
      <c r="S3330" s="80">
        <v>102.006446</v>
      </c>
      <c r="T3330" s="80">
        <v>212377.38</v>
      </c>
      <c r="U3330" s="91">
        <f>Table1[[#This Row],[Distribution Amount (Dollars)]]/Table1[[#This Row],[NEWdatediff]]</f>
        <v>35396.230000000003</v>
      </c>
      <c r="V3330" s="82" t="s">
        <v>3169</v>
      </c>
      <c r="W3330" s="82" t="s">
        <v>71</v>
      </c>
      <c r="X3330" s="82" t="s">
        <v>3170</v>
      </c>
      <c r="Y3330" s="82" t="s">
        <v>3171</v>
      </c>
      <c r="Z3330" s="82">
        <v>1</v>
      </c>
      <c r="AB3330" s="82" t="s">
        <v>3172</v>
      </c>
      <c r="AC3330" s="82" t="s">
        <v>3173</v>
      </c>
      <c r="AD3330" s="82" t="s">
        <v>139</v>
      </c>
      <c r="AE3330" s="82" t="s">
        <v>3174</v>
      </c>
      <c r="AH3330" s="82" t="s">
        <v>2462</v>
      </c>
      <c r="AI3330" s="82" t="s">
        <v>3175</v>
      </c>
      <c r="AM3330" s="82" t="s">
        <v>3176</v>
      </c>
      <c r="AN3330" s="82" t="s">
        <v>3177</v>
      </c>
      <c r="AO3330" s="82" t="s">
        <v>3178</v>
      </c>
      <c r="AP3330" s="82">
        <v>12965652</v>
      </c>
      <c r="AQ3330" s="82" t="s">
        <v>78</v>
      </c>
      <c r="AR3330" s="82" t="s">
        <v>4274</v>
      </c>
      <c r="AS3330" s="84">
        <v>42328</v>
      </c>
      <c r="AT3330" s="85">
        <v>2015</v>
      </c>
      <c r="AU3330" s="82" t="s">
        <v>4278</v>
      </c>
      <c r="AV3330" s="84">
        <v>43920</v>
      </c>
      <c r="AW3330" s="85">
        <v>2020</v>
      </c>
      <c r="AX3330" s="85">
        <f>Table1[[#This Row],[End TEST]]-Table1[[#This Row],[Start TEST]]</f>
        <v>5</v>
      </c>
      <c r="AY3330" s="85">
        <f>Table1[[#This Row],[TEST_Diff]]+1</f>
        <v>6</v>
      </c>
      <c r="AZ3330" s="92">
        <f>DATEDIF(Table1[[#This Row],[Start Year]],Table1[[#This Row],[End Year]],"d") / 365</f>
        <v>4.3616438356164382</v>
      </c>
      <c r="BA3330" s="82">
        <v>4100000</v>
      </c>
      <c r="BC3330" s="82" t="s">
        <v>3179</v>
      </c>
      <c r="BD3330" s="82">
        <v>1</v>
      </c>
      <c r="BF3330" s="82">
        <v>1</v>
      </c>
      <c r="BG3330" s="82">
        <v>1</v>
      </c>
      <c r="BH3330" s="82">
        <v>1</v>
      </c>
      <c r="BI3330" s="82">
        <v>1</v>
      </c>
      <c r="BJ3330" s="82">
        <v>1</v>
      </c>
      <c r="BK3330" s="82">
        <v>1</v>
      </c>
      <c r="BW3330" s="82" t="s">
        <v>3180</v>
      </c>
    </row>
    <row r="3331" spans="1:75" x14ac:dyDescent="0.5">
      <c r="A3331" s="82">
        <v>358</v>
      </c>
      <c r="B3331" s="82" t="s">
        <v>3166</v>
      </c>
      <c r="D3331" s="90">
        <v>43536</v>
      </c>
      <c r="E3331" s="90" t="s">
        <v>3167</v>
      </c>
      <c r="F3331" s="90"/>
      <c r="G3331" s="82" t="s">
        <v>3167</v>
      </c>
      <c r="H3331" s="82" t="s">
        <v>3168</v>
      </c>
      <c r="I3331" s="80" t="s">
        <v>98</v>
      </c>
      <c r="J3331" s="80">
        <v>62.2</v>
      </c>
      <c r="K3331" s="80">
        <v>6</v>
      </c>
      <c r="L3331" s="80" t="s">
        <v>493</v>
      </c>
      <c r="M3331" s="80">
        <v>18</v>
      </c>
      <c r="N3331" s="80">
        <v>-0.78927499999999995</v>
      </c>
      <c r="O3331" s="80">
        <v>113.92132599999999</v>
      </c>
      <c r="P3331" s="80" t="s">
        <v>113</v>
      </c>
      <c r="Q3331" s="80">
        <v>0</v>
      </c>
      <c r="R3331" s="80">
        <v>10.278548000000001</v>
      </c>
      <c r="S3331" s="80">
        <v>102.006446</v>
      </c>
      <c r="T3331" s="80">
        <v>1451634.4</v>
      </c>
      <c r="U3331" s="91">
        <f>Table1[[#This Row],[Distribution Amount (Dollars)]]/Table1[[#This Row],[NEWdatediff]]</f>
        <v>241939.06666666665</v>
      </c>
      <c r="V3331" s="82" t="s">
        <v>3169</v>
      </c>
      <c r="W3331" s="82" t="s">
        <v>71</v>
      </c>
      <c r="X3331" s="82" t="s">
        <v>3170</v>
      </c>
      <c r="Y3331" s="82" t="s">
        <v>3171</v>
      </c>
      <c r="Z3331" s="82">
        <v>1</v>
      </c>
      <c r="AB3331" s="82" t="s">
        <v>3172</v>
      </c>
      <c r="AC3331" s="82" t="s">
        <v>3173</v>
      </c>
      <c r="AD3331" s="82" t="s">
        <v>139</v>
      </c>
      <c r="AE3331" s="82" t="s">
        <v>3174</v>
      </c>
      <c r="AH3331" s="82" t="s">
        <v>2462</v>
      </c>
      <c r="AI3331" s="82" t="s">
        <v>3175</v>
      </c>
      <c r="AM3331" s="82" t="s">
        <v>3176</v>
      </c>
      <c r="AN3331" s="82" t="s">
        <v>3177</v>
      </c>
      <c r="AO3331" s="82" t="s">
        <v>3178</v>
      </c>
      <c r="AP3331" s="82">
        <v>12965652</v>
      </c>
      <c r="AQ3331" s="82" t="s">
        <v>78</v>
      </c>
      <c r="AR3331" s="82" t="s">
        <v>4274</v>
      </c>
      <c r="AS3331" s="84">
        <v>42328</v>
      </c>
      <c r="AT3331" s="85">
        <v>2015</v>
      </c>
      <c r="AU3331" s="82" t="s">
        <v>4278</v>
      </c>
      <c r="AV3331" s="84">
        <v>43920</v>
      </c>
      <c r="AW3331" s="85">
        <v>2020</v>
      </c>
      <c r="AX3331" s="85">
        <f>Table1[[#This Row],[End TEST]]-Table1[[#This Row],[Start TEST]]</f>
        <v>5</v>
      </c>
      <c r="AY3331" s="85">
        <f>Table1[[#This Row],[TEST_Diff]]+1</f>
        <v>6</v>
      </c>
      <c r="AZ3331" s="92">
        <f>DATEDIF(Table1[[#This Row],[Start Year]],Table1[[#This Row],[End Year]],"d") / 365</f>
        <v>4.3616438356164382</v>
      </c>
      <c r="BA3331" s="82">
        <v>4100000</v>
      </c>
      <c r="BC3331" s="82" t="s">
        <v>3179</v>
      </c>
      <c r="BD3331" s="82">
        <v>1</v>
      </c>
      <c r="BF3331" s="82">
        <v>1</v>
      </c>
      <c r="BG3331" s="82">
        <v>1</v>
      </c>
      <c r="BH3331" s="82">
        <v>1</v>
      </c>
      <c r="BI3331" s="82">
        <v>1</v>
      </c>
      <c r="BJ3331" s="82">
        <v>1</v>
      </c>
      <c r="BK3331" s="82">
        <v>1</v>
      </c>
      <c r="BW3331" s="82" t="s">
        <v>3180</v>
      </c>
    </row>
    <row r="3332" spans="1:75" x14ac:dyDescent="0.5">
      <c r="A3332" s="82">
        <v>358</v>
      </c>
      <c r="B3332" s="82" t="s">
        <v>3166</v>
      </c>
      <c r="D3332" s="90">
        <v>43536</v>
      </c>
      <c r="E3332" s="90" t="s">
        <v>3167</v>
      </c>
      <c r="F3332" s="90"/>
      <c r="G3332" s="82" t="s">
        <v>3167</v>
      </c>
      <c r="H3332" s="82" t="s">
        <v>3168</v>
      </c>
      <c r="I3332" s="80" t="s">
        <v>97</v>
      </c>
      <c r="J3332" s="80">
        <v>11.3</v>
      </c>
      <c r="K3332" s="80">
        <v>6</v>
      </c>
      <c r="L3332" s="80" t="s">
        <v>493</v>
      </c>
      <c r="M3332" s="80">
        <v>18</v>
      </c>
      <c r="N3332" s="80">
        <v>-0.78927499999999995</v>
      </c>
      <c r="O3332" s="80">
        <v>113.92132599999999</v>
      </c>
      <c r="P3332" s="80" t="s">
        <v>113</v>
      </c>
      <c r="Q3332" s="80">
        <v>0</v>
      </c>
      <c r="R3332" s="80">
        <v>10.278548000000001</v>
      </c>
      <c r="S3332" s="80">
        <v>102.006446</v>
      </c>
      <c r="T3332" s="80">
        <v>263721.36</v>
      </c>
      <c r="U3332" s="91">
        <f>Table1[[#This Row],[Distribution Amount (Dollars)]]/Table1[[#This Row],[NEWdatediff]]</f>
        <v>43953.56</v>
      </c>
      <c r="V3332" s="82" t="s">
        <v>3169</v>
      </c>
      <c r="W3332" s="82" t="s">
        <v>71</v>
      </c>
      <c r="X3332" s="82" t="s">
        <v>3170</v>
      </c>
      <c r="Y3332" s="82" t="s">
        <v>3171</v>
      </c>
      <c r="Z3332" s="82">
        <v>1</v>
      </c>
      <c r="AB3332" s="82" t="s">
        <v>3172</v>
      </c>
      <c r="AC3332" s="82" t="s">
        <v>3173</v>
      </c>
      <c r="AD3332" s="82" t="s">
        <v>139</v>
      </c>
      <c r="AE3332" s="82" t="s">
        <v>3174</v>
      </c>
      <c r="AH3332" s="82" t="s">
        <v>2462</v>
      </c>
      <c r="AI3332" s="82" t="s">
        <v>3175</v>
      </c>
      <c r="AM3332" s="82" t="s">
        <v>3176</v>
      </c>
      <c r="AN3332" s="82" t="s">
        <v>3177</v>
      </c>
      <c r="AO3332" s="82" t="s">
        <v>3178</v>
      </c>
      <c r="AP3332" s="82">
        <v>12965652</v>
      </c>
      <c r="AQ3332" s="82" t="s">
        <v>78</v>
      </c>
      <c r="AR3332" s="82" t="s">
        <v>4274</v>
      </c>
      <c r="AS3332" s="84">
        <v>42328</v>
      </c>
      <c r="AT3332" s="85">
        <v>2015</v>
      </c>
      <c r="AU3332" s="82" t="s">
        <v>4278</v>
      </c>
      <c r="AV3332" s="84">
        <v>43920</v>
      </c>
      <c r="AW3332" s="85">
        <v>2020</v>
      </c>
      <c r="AX3332" s="85">
        <f>Table1[[#This Row],[End TEST]]-Table1[[#This Row],[Start TEST]]</f>
        <v>5</v>
      </c>
      <c r="AY3332" s="85">
        <f>Table1[[#This Row],[TEST_Diff]]+1</f>
        <v>6</v>
      </c>
      <c r="AZ3332" s="92">
        <f>DATEDIF(Table1[[#This Row],[Start Year]],Table1[[#This Row],[End Year]],"d") / 365</f>
        <v>4.3616438356164382</v>
      </c>
      <c r="BA3332" s="82">
        <v>4100000</v>
      </c>
      <c r="BC3332" s="82" t="s">
        <v>3179</v>
      </c>
      <c r="BD3332" s="82">
        <v>1</v>
      </c>
      <c r="BF3332" s="82">
        <v>1</v>
      </c>
      <c r="BG3332" s="82">
        <v>1</v>
      </c>
      <c r="BH3332" s="82">
        <v>1</v>
      </c>
      <c r="BI3332" s="82">
        <v>1</v>
      </c>
      <c r="BJ3332" s="82">
        <v>1</v>
      </c>
      <c r="BK3332" s="82">
        <v>1</v>
      </c>
      <c r="BW3332" s="82" t="s">
        <v>3180</v>
      </c>
    </row>
    <row r="3333" spans="1:75" x14ac:dyDescent="0.5">
      <c r="A3333" s="82">
        <v>358</v>
      </c>
      <c r="B3333" s="82" t="s">
        <v>3166</v>
      </c>
      <c r="D3333" s="90">
        <v>43536</v>
      </c>
      <c r="E3333" s="90" t="s">
        <v>3167</v>
      </c>
      <c r="F3333" s="90"/>
      <c r="G3333" s="82" t="s">
        <v>3167</v>
      </c>
      <c r="H3333" s="82" t="s">
        <v>3168</v>
      </c>
      <c r="I3333" s="80" t="s">
        <v>127</v>
      </c>
      <c r="J3333" s="80">
        <v>8.3000000000000007</v>
      </c>
      <c r="K3333" s="80">
        <v>6</v>
      </c>
      <c r="L3333" s="80" t="s">
        <v>493</v>
      </c>
      <c r="M3333" s="80">
        <v>18</v>
      </c>
      <c r="N3333" s="80">
        <v>-0.78927499999999995</v>
      </c>
      <c r="O3333" s="80">
        <v>113.92132599999999</v>
      </c>
      <c r="P3333" s="80" t="s">
        <v>113</v>
      </c>
      <c r="Q3333" s="80">
        <v>0</v>
      </c>
      <c r="R3333" s="80">
        <v>10.278548000000001</v>
      </c>
      <c r="S3333" s="80">
        <v>102.006446</v>
      </c>
      <c r="T3333" s="80">
        <v>193706.84</v>
      </c>
      <c r="U3333" s="91">
        <f>Table1[[#This Row],[Distribution Amount (Dollars)]]/Table1[[#This Row],[NEWdatediff]]</f>
        <v>32284.473333333332</v>
      </c>
      <c r="V3333" s="82" t="s">
        <v>3169</v>
      </c>
      <c r="W3333" s="82" t="s">
        <v>71</v>
      </c>
      <c r="X3333" s="82" t="s">
        <v>3170</v>
      </c>
      <c r="Y3333" s="82" t="s">
        <v>3171</v>
      </c>
      <c r="Z3333" s="82">
        <v>1</v>
      </c>
      <c r="AB3333" s="82" t="s">
        <v>3172</v>
      </c>
      <c r="AC3333" s="82" t="s">
        <v>3173</v>
      </c>
      <c r="AD3333" s="82" t="s">
        <v>139</v>
      </c>
      <c r="AE3333" s="82" t="s">
        <v>3174</v>
      </c>
      <c r="AH3333" s="82" t="s">
        <v>2462</v>
      </c>
      <c r="AI3333" s="82" t="s">
        <v>3175</v>
      </c>
      <c r="AM3333" s="82" t="s">
        <v>3176</v>
      </c>
      <c r="AN3333" s="82" t="s">
        <v>3177</v>
      </c>
      <c r="AO3333" s="82" t="s">
        <v>3178</v>
      </c>
      <c r="AP3333" s="82">
        <v>12965652</v>
      </c>
      <c r="AQ3333" s="82" t="s">
        <v>78</v>
      </c>
      <c r="AR3333" s="82" t="s">
        <v>4274</v>
      </c>
      <c r="AS3333" s="84">
        <v>42328</v>
      </c>
      <c r="AT3333" s="85">
        <v>2015</v>
      </c>
      <c r="AU3333" s="82" t="s">
        <v>4278</v>
      </c>
      <c r="AV3333" s="84">
        <v>43920</v>
      </c>
      <c r="AW3333" s="85">
        <v>2020</v>
      </c>
      <c r="AX3333" s="85">
        <f>Table1[[#This Row],[End TEST]]-Table1[[#This Row],[Start TEST]]</f>
        <v>5</v>
      </c>
      <c r="AY3333" s="85">
        <f>Table1[[#This Row],[TEST_Diff]]+1</f>
        <v>6</v>
      </c>
      <c r="AZ3333" s="92">
        <f>DATEDIF(Table1[[#This Row],[Start Year]],Table1[[#This Row],[End Year]],"d") / 365</f>
        <v>4.3616438356164382</v>
      </c>
      <c r="BA3333" s="82">
        <v>4100000</v>
      </c>
      <c r="BC3333" s="82" t="s">
        <v>3179</v>
      </c>
      <c r="BD3333" s="82">
        <v>1</v>
      </c>
      <c r="BF3333" s="82">
        <v>1</v>
      </c>
      <c r="BG3333" s="82">
        <v>1</v>
      </c>
      <c r="BH3333" s="82">
        <v>1</v>
      </c>
      <c r="BI3333" s="82">
        <v>1</v>
      </c>
      <c r="BJ3333" s="82">
        <v>1</v>
      </c>
      <c r="BK3333" s="82">
        <v>1</v>
      </c>
      <c r="BW3333" s="82" t="s">
        <v>3180</v>
      </c>
    </row>
    <row r="3334" spans="1:75" x14ac:dyDescent="0.5">
      <c r="A3334" s="82">
        <v>358</v>
      </c>
      <c r="B3334" s="82" t="s">
        <v>3166</v>
      </c>
      <c r="D3334" s="90">
        <v>43536</v>
      </c>
      <c r="E3334" s="90" t="s">
        <v>3167</v>
      </c>
      <c r="F3334" s="90"/>
      <c r="G3334" s="82" t="s">
        <v>3167</v>
      </c>
      <c r="H3334" s="82" t="s">
        <v>3168</v>
      </c>
      <c r="I3334" s="80" t="s">
        <v>128</v>
      </c>
      <c r="J3334" s="80">
        <v>9.1</v>
      </c>
      <c r="K3334" s="80">
        <v>6</v>
      </c>
      <c r="L3334" s="80" t="s">
        <v>139</v>
      </c>
      <c r="M3334" s="80">
        <v>29</v>
      </c>
      <c r="N3334" s="80">
        <v>9.1449999999999996</v>
      </c>
      <c r="O3334" s="80">
        <v>40.489674000000001</v>
      </c>
      <c r="P3334" s="80" t="s">
        <v>69</v>
      </c>
      <c r="Q3334" s="80">
        <v>0</v>
      </c>
      <c r="R3334" s="80">
        <v>2.6272389999999999</v>
      </c>
      <c r="S3334" s="80">
        <v>23.381664000000001</v>
      </c>
      <c r="T3334" s="80">
        <v>342163.56</v>
      </c>
      <c r="U3334" s="91">
        <f>Table1[[#This Row],[Distribution Amount (Dollars)]]/Table1[[#This Row],[NEWdatediff]]</f>
        <v>57027.26</v>
      </c>
      <c r="V3334" s="82" t="s">
        <v>3169</v>
      </c>
      <c r="W3334" s="82" t="s">
        <v>71</v>
      </c>
      <c r="X3334" s="82" t="s">
        <v>3170</v>
      </c>
      <c r="Y3334" s="82" t="s">
        <v>3171</v>
      </c>
      <c r="Z3334" s="82">
        <v>1</v>
      </c>
      <c r="AB3334" s="82" t="s">
        <v>3172</v>
      </c>
      <c r="AC3334" s="82" t="s">
        <v>3173</v>
      </c>
      <c r="AD3334" s="82" t="s">
        <v>890</v>
      </c>
      <c r="AE3334" s="82" t="s">
        <v>3174</v>
      </c>
      <c r="AH3334" s="82" t="s">
        <v>2462</v>
      </c>
      <c r="AI3334" s="82" t="s">
        <v>3175</v>
      </c>
      <c r="AM3334" s="82" t="s">
        <v>3176</v>
      </c>
      <c r="AN3334" s="82" t="s">
        <v>3177</v>
      </c>
      <c r="AO3334" s="82" t="s">
        <v>3178</v>
      </c>
      <c r="AP3334" s="82">
        <v>12965652</v>
      </c>
      <c r="AQ3334" s="82" t="s">
        <v>78</v>
      </c>
      <c r="AR3334" s="82" t="s">
        <v>4274</v>
      </c>
      <c r="AS3334" s="84">
        <v>42328</v>
      </c>
      <c r="AT3334" s="85">
        <v>2015</v>
      </c>
      <c r="AU3334" s="82" t="s">
        <v>4277</v>
      </c>
      <c r="AV3334" s="84">
        <v>43920</v>
      </c>
      <c r="AW3334" s="85">
        <v>2020</v>
      </c>
      <c r="AX3334" s="85">
        <f>Table1[[#This Row],[End TEST]]-Table1[[#This Row],[Start TEST]]</f>
        <v>5</v>
      </c>
      <c r="AY3334" s="85">
        <f>Table1[[#This Row],[TEST_Diff]]+1</f>
        <v>6</v>
      </c>
      <c r="AZ3334" s="92">
        <f>DATEDIF(Table1[[#This Row],[Start Year]],Table1[[#This Row],[End Year]],"d") / 365</f>
        <v>4.3616438356164382</v>
      </c>
      <c r="BA3334" s="82">
        <v>4100000</v>
      </c>
      <c r="BC3334" s="82" t="s">
        <v>3179</v>
      </c>
      <c r="BD3334" s="82">
        <v>1</v>
      </c>
      <c r="BF3334" s="82">
        <v>1</v>
      </c>
      <c r="BG3334" s="82">
        <v>1</v>
      </c>
      <c r="BH3334" s="82">
        <v>1</v>
      </c>
      <c r="BI3334" s="82">
        <v>1</v>
      </c>
      <c r="BJ3334" s="82">
        <v>1</v>
      </c>
      <c r="BK3334" s="82">
        <v>1</v>
      </c>
      <c r="BW3334" s="82" t="s">
        <v>3180</v>
      </c>
    </row>
    <row r="3335" spans="1:75" x14ac:dyDescent="0.5">
      <c r="A3335" s="82">
        <v>358</v>
      </c>
      <c r="B3335" s="82" t="s">
        <v>3166</v>
      </c>
      <c r="D3335" s="90">
        <v>43536</v>
      </c>
      <c r="E3335" s="90" t="s">
        <v>3167</v>
      </c>
      <c r="F3335" s="90"/>
      <c r="G3335" s="82" t="s">
        <v>3167</v>
      </c>
      <c r="H3335" s="82" t="s">
        <v>3168</v>
      </c>
      <c r="I3335" s="80" t="s">
        <v>67</v>
      </c>
      <c r="J3335" s="80">
        <v>9.1</v>
      </c>
      <c r="K3335" s="80">
        <v>6</v>
      </c>
      <c r="L3335" s="80" t="s">
        <v>139</v>
      </c>
      <c r="M3335" s="80">
        <v>29</v>
      </c>
      <c r="N3335" s="80">
        <v>9.1449999999999996</v>
      </c>
      <c r="O3335" s="80">
        <v>40.489674000000001</v>
      </c>
      <c r="P3335" s="80" t="s">
        <v>69</v>
      </c>
      <c r="Q3335" s="80">
        <v>0</v>
      </c>
      <c r="R3335" s="80">
        <v>2.6272389999999999</v>
      </c>
      <c r="S3335" s="80">
        <v>23.381664000000001</v>
      </c>
      <c r="T3335" s="80">
        <v>342163.56</v>
      </c>
      <c r="U3335" s="91">
        <f>Table1[[#This Row],[Distribution Amount (Dollars)]]/Table1[[#This Row],[NEWdatediff]]</f>
        <v>57027.26</v>
      </c>
      <c r="V3335" s="82" t="s">
        <v>3169</v>
      </c>
      <c r="W3335" s="82" t="s">
        <v>71</v>
      </c>
      <c r="X3335" s="82" t="s">
        <v>3170</v>
      </c>
      <c r="Y3335" s="82" t="s">
        <v>3171</v>
      </c>
      <c r="Z3335" s="82">
        <v>1</v>
      </c>
      <c r="AB3335" s="82" t="s">
        <v>3172</v>
      </c>
      <c r="AC3335" s="82" t="s">
        <v>3173</v>
      </c>
      <c r="AD3335" s="82" t="s">
        <v>890</v>
      </c>
      <c r="AE3335" s="82" t="s">
        <v>3174</v>
      </c>
      <c r="AH3335" s="82" t="s">
        <v>2462</v>
      </c>
      <c r="AI3335" s="82" t="s">
        <v>3175</v>
      </c>
      <c r="AM3335" s="82" t="s">
        <v>3176</v>
      </c>
      <c r="AN3335" s="82" t="s">
        <v>3177</v>
      </c>
      <c r="AO3335" s="82" t="s">
        <v>3178</v>
      </c>
      <c r="AP3335" s="82">
        <v>12965652</v>
      </c>
      <c r="AQ3335" s="82" t="s">
        <v>78</v>
      </c>
      <c r="AR3335" s="82" t="s">
        <v>4274</v>
      </c>
      <c r="AS3335" s="84">
        <v>42328</v>
      </c>
      <c r="AT3335" s="85">
        <v>2015</v>
      </c>
      <c r="AU3335" s="82" t="s">
        <v>4277</v>
      </c>
      <c r="AV3335" s="84">
        <v>43920</v>
      </c>
      <c r="AW3335" s="85">
        <v>2020</v>
      </c>
      <c r="AX3335" s="85">
        <f>Table1[[#This Row],[End TEST]]-Table1[[#This Row],[Start TEST]]</f>
        <v>5</v>
      </c>
      <c r="AY3335" s="85">
        <f>Table1[[#This Row],[TEST_Diff]]+1</f>
        <v>6</v>
      </c>
      <c r="AZ3335" s="92">
        <f>DATEDIF(Table1[[#This Row],[Start Year]],Table1[[#This Row],[End Year]],"d") / 365</f>
        <v>4.3616438356164382</v>
      </c>
      <c r="BA3335" s="82">
        <v>4100000</v>
      </c>
      <c r="BC3335" s="82" t="s">
        <v>3179</v>
      </c>
      <c r="BD3335" s="82">
        <v>1</v>
      </c>
      <c r="BF3335" s="82">
        <v>1</v>
      </c>
      <c r="BG3335" s="82">
        <v>1</v>
      </c>
      <c r="BH3335" s="82">
        <v>1</v>
      </c>
      <c r="BI3335" s="82">
        <v>1</v>
      </c>
      <c r="BJ3335" s="82">
        <v>1</v>
      </c>
      <c r="BK3335" s="82">
        <v>1</v>
      </c>
      <c r="BW3335" s="82" t="s">
        <v>3180</v>
      </c>
    </row>
    <row r="3336" spans="1:75" x14ac:dyDescent="0.5">
      <c r="A3336" s="82">
        <v>358</v>
      </c>
      <c r="B3336" s="82" t="s">
        <v>3166</v>
      </c>
      <c r="D3336" s="90">
        <v>43536</v>
      </c>
      <c r="E3336" s="90" t="s">
        <v>3167</v>
      </c>
      <c r="F3336" s="90"/>
      <c r="G3336" s="82" t="s">
        <v>3167</v>
      </c>
      <c r="H3336" s="82" t="s">
        <v>3168</v>
      </c>
      <c r="I3336" s="80" t="s">
        <v>98</v>
      </c>
      <c r="J3336" s="80">
        <v>62.2</v>
      </c>
      <c r="K3336" s="80">
        <v>6</v>
      </c>
      <c r="L3336" s="80" t="s">
        <v>139</v>
      </c>
      <c r="M3336" s="80">
        <v>29</v>
      </c>
      <c r="N3336" s="80">
        <v>9.1449999999999996</v>
      </c>
      <c r="O3336" s="80">
        <v>40.489674000000001</v>
      </c>
      <c r="P3336" s="80" t="s">
        <v>69</v>
      </c>
      <c r="Q3336" s="80">
        <v>0</v>
      </c>
      <c r="R3336" s="80">
        <v>2.6272389999999999</v>
      </c>
      <c r="S3336" s="80">
        <v>23.381664000000001</v>
      </c>
      <c r="T3336" s="80">
        <v>2338744.31</v>
      </c>
      <c r="U3336" s="91">
        <f>Table1[[#This Row],[Distribution Amount (Dollars)]]/Table1[[#This Row],[NEWdatediff]]</f>
        <v>389790.71833333332</v>
      </c>
      <c r="V3336" s="82" t="s">
        <v>3169</v>
      </c>
      <c r="W3336" s="82" t="s">
        <v>71</v>
      </c>
      <c r="X3336" s="82" t="s">
        <v>3170</v>
      </c>
      <c r="Y3336" s="82" t="s">
        <v>3171</v>
      </c>
      <c r="Z3336" s="82">
        <v>1</v>
      </c>
      <c r="AB3336" s="82" t="s">
        <v>3172</v>
      </c>
      <c r="AC3336" s="82" t="s">
        <v>3173</v>
      </c>
      <c r="AD3336" s="82" t="s">
        <v>890</v>
      </c>
      <c r="AE3336" s="82" t="s">
        <v>3174</v>
      </c>
      <c r="AH3336" s="82" t="s">
        <v>2462</v>
      </c>
      <c r="AI3336" s="82" t="s">
        <v>3175</v>
      </c>
      <c r="AM3336" s="82" t="s">
        <v>3176</v>
      </c>
      <c r="AN3336" s="82" t="s">
        <v>3177</v>
      </c>
      <c r="AO3336" s="82" t="s">
        <v>3178</v>
      </c>
      <c r="AP3336" s="82">
        <v>12965652</v>
      </c>
      <c r="AQ3336" s="82" t="s">
        <v>78</v>
      </c>
      <c r="AR3336" s="82" t="s">
        <v>4274</v>
      </c>
      <c r="AS3336" s="84">
        <v>42328</v>
      </c>
      <c r="AT3336" s="85">
        <v>2015</v>
      </c>
      <c r="AU3336" s="82" t="s">
        <v>4277</v>
      </c>
      <c r="AV3336" s="84">
        <v>43920</v>
      </c>
      <c r="AW3336" s="85">
        <v>2020</v>
      </c>
      <c r="AX3336" s="85">
        <f>Table1[[#This Row],[End TEST]]-Table1[[#This Row],[Start TEST]]</f>
        <v>5</v>
      </c>
      <c r="AY3336" s="85">
        <f>Table1[[#This Row],[TEST_Diff]]+1</f>
        <v>6</v>
      </c>
      <c r="AZ3336" s="92">
        <f>DATEDIF(Table1[[#This Row],[Start Year]],Table1[[#This Row],[End Year]],"d") / 365</f>
        <v>4.3616438356164382</v>
      </c>
      <c r="BA3336" s="82">
        <v>4100000</v>
      </c>
      <c r="BC3336" s="82" t="s">
        <v>3179</v>
      </c>
      <c r="BD3336" s="82">
        <v>1</v>
      </c>
      <c r="BF3336" s="82">
        <v>1</v>
      </c>
      <c r="BG3336" s="82">
        <v>1</v>
      </c>
      <c r="BH3336" s="82">
        <v>1</v>
      </c>
      <c r="BI3336" s="82">
        <v>1</v>
      </c>
      <c r="BJ3336" s="82">
        <v>1</v>
      </c>
      <c r="BK3336" s="82">
        <v>1</v>
      </c>
      <c r="BW3336" s="82" t="s">
        <v>3180</v>
      </c>
    </row>
    <row r="3337" spans="1:75" x14ac:dyDescent="0.5">
      <c r="A3337" s="82">
        <v>358</v>
      </c>
      <c r="B3337" s="82" t="s">
        <v>3166</v>
      </c>
      <c r="D3337" s="90">
        <v>43536</v>
      </c>
      <c r="E3337" s="90" t="s">
        <v>3167</v>
      </c>
      <c r="F3337" s="90"/>
      <c r="G3337" s="82" t="s">
        <v>3167</v>
      </c>
      <c r="H3337" s="82" t="s">
        <v>3168</v>
      </c>
      <c r="I3337" s="80" t="s">
        <v>97</v>
      </c>
      <c r="J3337" s="80">
        <v>11.3</v>
      </c>
      <c r="K3337" s="80">
        <v>6</v>
      </c>
      <c r="L3337" s="80" t="s">
        <v>139</v>
      </c>
      <c r="M3337" s="80">
        <v>29</v>
      </c>
      <c r="N3337" s="80">
        <v>9.1449999999999996</v>
      </c>
      <c r="O3337" s="80">
        <v>40.489674000000001</v>
      </c>
      <c r="P3337" s="80" t="s">
        <v>69</v>
      </c>
      <c r="Q3337" s="80">
        <v>0</v>
      </c>
      <c r="R3337" s="80">
        <v>2.6272389999999999</v>
      </c>
      <c r="S3337" s="80">
        <v>23.381664000000001</v>
      </c>
      <c r="T3337" s="80">
        <v>424884.42</v>
      </c>
      <c r="U3337" s="91">
        <f>Table1[[#This Row],[Distribution Amount (Dollars)]]/Table1[[#This Row],[NEWdatediff]]</f>
        <v>70814.069999999992</v>
      </c>
      <c r="V3337" s="82" t="s">
        <v>3169</v>
      </c>
      <c r="W3337" s="82" t="s">
        <v>71</v>
      </c>
      <c r="X3337" s="82" t="s">
        <v>3170</v>
      </c>
      <c r="Y3337" s="82" t="s">
        <v>3171</v>
      </c>
      <c r="Z3337" s="82">
        <v>1</v>
      </c>
      <c r="AB3337" s="82" t="s">
        <v>3172</v>
      </c>
      <c r="AC3337" s="82" t="s">
        <v>3173</v>
      </c>
      <c r="AD3337" s="82" t="s">
        <v>890</v>
      </c>
      <c r="AE3337" s="82" t="s">
        <v>3174</v>
      </c>
      <c r="AH3337" s="82" t="s">
        <v>2462</v>
      </c>
      <c r="AI3337" s="82" t="s">
        <v>3175</v>
      </c>
      <c r="AM3337" s="82" t="s">
        <v>3176</v>
      </c>
      <c r="AN3337" s="82" t="s">
        <v>3177</v>
      </c>
      <c r="AO3337" s="82" t="s">
        <v>3178</v>
      </c>
      <c r="AP3337" s="82">
        <v>12965652</v>
      </c>
      <c r="AQ3337" s="82" t="s">
        <v>78</v>
      </c>
      <c r="AR3337" s="82" t="s">
        <v>4274</v>
      </c>
      <c r="AS3337" s="84">
        <v>42328</v>
      </c>
      <c r="AT3337" s="85">
        <v>2015</v>
      </c>
      <c r="AU3337" s="82" t="s">
        <v>4277</v>
      </c>
      <c r="AV3337" s="84">
        <v>43920</v>
      </c>
      <c r="AW3337" s="85">
        <v>2020</v>
      </c>
      <c r="AX3337" s="85">
        <f>Table1[[#This Row],[End TEST]]-Table1[[#This Row],[Start TEST]]</f>
        <v>5</v>
      </c>
      <c r="AY3337" s="85">
        <f>Table1[[#This Row],[TEST_Diff]]+1</f>
        <v>6</v>
      </c>
      <c r="AZ3337" s="92">
        <f>DATEDIF(Table1[[#This Row],[Start Year]],Table1[[#This Row],[End Year]],"d") / 365</f>
        <v>4.3616438356164382</v>
      </c>
      <c r="BA3337" s="82">
        <v>4100000</v>
      </c>
      <c r="BC3337" s="82" t="s">
        <v>3179</v>
      </c>
      <c r="BD3337" s="82">
        <v>1</v>
      </c>
      <c r="BF3337" s="82">
        <v>1</v>
      </c>
      <c r="BG3337" s="82">
        <v>1</v>
      </c>
      <c r="BH3337" s="82">
        <v>1</v>
      </c>
      <c r="BI3337" s="82">
        <v>1</v>
      </c>
      <c r="BJ3337" s="82">
        <v>1</v>
      </c>
      <c r="BK3337" s="82">
        <v>1</v>
      </c>
      <c r="BW3337" s="82" t="s">
        <v>3180</v>
      </c>
    </row>
    <row r="3338" spans="1:75" x14ac:dyDescent="0.5">
      <c r="A3338" s="82">
        <v>358</v>
      </c>
      <c r="B3338" s="82" t="s">
        <v>3166</v>
      </c>
      <c r="D3338" s="90">
        <v>43536</v>
      </c>
      <c r="E3338" s="90" t="s">
        <v>3167</v>
      </c>
      <c r="F3338" s="90"/>
      <c r="G3338" s="82" t="s">
        <v>3167</v>
      </c>
      <c r="H3338" s="82" t="s">
        <v>3168</v>
      </c>
      <c r="I3338" s="80" t="s">
        <v>127</v>
      </c>
      <c r="J3338" s="80">
        <v>8.3000000000000007</v>
      </c>
      <c r="K3338" s="80">
        <v>6</v>
      </c>
      <c r="L3338" s="80" t="s">
        <v>139</v>
      </c>
      <c r="M3338" s="80">
        <v>29</v>
      </c>
      <c r="N3338" s="80">
        <v>9.1449999999999996</v>
      </c>
      <c r="O3338" s="80">
        <v>40.489674000000001</v>
      </c>
      <c r="P3338" s="80" t="s">
        <v>69</v>
      </c>
      <c r="Q3338" s="80">
        <v>0</v>
      </c>
      <c r="R3338" s="80">
        <v>2.6272389999999999</v>
      </c>
      <c r="S3338" s="80">
        <v>23.381664000000001</v>
      </c>
      <c r="T3338" s="80">
        <v>312083.24</v>
      </c>
      <c r="U3338" s="91">
        <f>Table1[[#This Row],[Distribution Amount (Dollars)]]/Table1[[#This Row],[NEWdatediff]]</f>
        <v>52013.873333333329</v>
      </c>
      <c r="V3338" s="82" t="s">
        <v>3169</v>
      </c>
      <c r="W3338" s="82" t="s">
        <v>71</v>
      </c>
      <c r="X3338" s="82" t="s">
        <v>3170</v>
      </c>
      <c r="Y3338" s="82" t="s">
        <v>3171</v>
      </c>
      <c r="Z3338" s="82">
        <v>1</v>
      </c>
      <c r="AB3338" s="82" t="s">
        <v>3172</v>
      </c>
      <c r="AC3338" s="82" t="s">
        <v>3173</v>
      </c>
      <c r="AD3338" s="82" t="s">
        <v>890</v>
      </c>
      <c r="AE3338" s="82" t="s">
        <v>3174</v>
      </c>
      <c r="AH3338" s="82" t="s">
        <v>2462</v>
      </c>
      <c r="AI3338" s="82" t="s">
        <v>3175</v>
      </c>
      <c r="AM3338" s="82" t="s">
        <v>3176</v>
      </c>
      <c r="AN3338" s="82" t="s">
        <v>3177</v>
      </c>
      <c r="AO3338" s="82" t="s">
        <v>3178</v>
      </c>
      <c r="AP3338" s="82">
        <v>12965652</v>
      </c>
      <c r="AQ3338" s="82" t="s">
        <v>78</v>
      </c>
      <c r="AR3338" s="82" t="s">
        <v>4274</v>
      </c>
      <c r="AS3338" s="84">
        <v>42328</v>
      </c>
      <c r="AT3338" s="85">
        <v>2015</v>
      </c>
      <c r="AU3338" s="82" t="s">
        <v>4277</v>
      </c>
      <c r="AV3338" s="84">
        <v>43920</v>
      </c>
      <c r="AW3338" s="85">
        <v>2020</v>
      </c>
      <c r="AX3338" s="85">
        <f>Table1[[#This Row],[End TEST]]-Table1[[#This Row],[Start TEST]]</f>
        <v>5</v>
      </c>
      <c r="AY3338" s="85">
        <f>Table1[[#This Row],[TEST_Diff]]+1</f>
        <v>6</v>
      </c>
      <c r="AZ3338" s="92">
        <f>DATEDIF(Table1[[#This Row],[Start Year]],Table1[[#This Row],[End Year]],"d") / 365</f>
        <v>4.3616438356164382</v>
      </c>
      <c r="BA3338" s="82">
        <v>4100000</v>
      </c>
      <c r="BC3338" s="82" t="s">
        <v>3179</v>
      </c>
      <c r="BD3338" s="82">
        <v>1</v>
      </c>
      <c r="BF3338" s="82">
        <v>1</v>
      </c>
      <c r="BG3338" s="82">
        <v>1</v>
      </c>
      <c r="BH3338" s="82">
        <v>1</v>
      </c>
      <c r="BI3338" s="82">
        <v>1</v>
      </c>
      <c r="BJ3338" s="82">
        <v>1</v>
      </c>
      <c r="BK3338" s="82">
        <v>1</v>
      </c>
      <c r="BW3338" s="82" t="s">
        <v>3180</v>
      </c>
    </row>
    <row r="3339" spans="1:75" x14ac:dyDescent="0.5">
      <c r="A3339" s="82">
        <v>358</v>
      </c>
      <c r="B3339" s="82" t="s">
        <v>3166</v>
      </c>
      <c r="D3339" s="90">
        <v>43536</v>
      </c>
      <c r="E3339" s="90" t="s">
        <v>3167</v>
      </c>
      <c r="F3339" s="90"/>
      <c r="G3339" s="82" t="s">
        <v>3167</v>
      </c>
      <c r="H3339" s="82" t="s">
        <v>3168</v>
      </c>
      <c r="I3339" s="80" t="s">
        <v>128</v>
      </c>
      <c r="J3339" s="80">
        <v>9.1</v>
      </c>
      <c r="K3339" s="80">
        <v>6</v>
      </c>
      <c r="L3339" s="80" t="s">
        <v>1458</v>
      </c>
      <c r="M3339" s="80">
        <v>17</v>
      </c>
      <c r="N3339" s="80">
        <v>-22.957640000000001</v>
      </c>
      <c r="O3339" s="80">
        <v>18.490410000000001</v>
      </c>
      <c r="P3339" s="80" t="s">
        <v>69</v>
      </c>
      <c r="Q3339" s="80">
        <v>0</v>
      </c>
      <c r="R3339" s="80">
        <v>2.6272389999999999</v>
      </c>
      <c r="S3339" s="80">
        <v>23.381664000000001</v>
      </c>
      <c r="T3339" s="80">
        <v>200578.64</v>
      </c>
      <c r="U3339" s="91">
        <f>Table1[[#This Row],[Distribution Amount (Dollars)]]/Table1[[#This Row],[NEWdatediff]]</f>
        <v>33429.773333333338</v>
      </c>
      <c r="V3339" s="82" t="s">
        <v>3169</v>
      </c>
      <c r="W3339" s="82" t="s">
        <v>71</v>
      </c>
      <c r="X3339" s="82" t="s">
        <v>3170</v>
      </c>
      <c r="Y3339" s="82" t="s">
        <v>3171</v>
      </c>
      <c r="Z3339" s="82">
        <v>1</v>
      </c>
      <c r="AB3339" s="82" t="s">
        <v>3172</v>
      </c>
      <c r="AC3339" s="82" t="s">
        <v>3173</v>
      </c>
      <c r="AD3339" s="82" t="s">
        <v>586</v>
      </c>
      <c r="AE3339" s="82" t="s">
        <v>3174</v>
      </c>
      <c r="AH3339" s="82" t="s">
        <v>2462</v>
      </c>
      <c r="AI3339" s="82" t="s">
        <v>3175</v>
      </c>
      <c r="AM3339" s="82" t="s">
        <v>3176</v>
      </c>
      <c r="AN3339" s="82" t="s">
        <v>3177</v>
      </c>
      <c r="AO3339" s="82" t="s">
        <v>3178</v>
      </c>
      <c r="AP3339" s="82">
        <v>12965652</v>
      </c>
      <c r="AQ3339" s="82" t="s">
        <v>78</v>
      </c>
      <c r="AR3339" s="82" t="s">
        <v>4274</v>
      </c>
      <c r="AS3339" s="84">
        <v>42328</v>
      </c>
      <c r="AT3339" s="85">
        <v>2015</v>
      </c>
      <c r="AU3339" s="82" t="s">
        <v>4278</v>
      </c>
      <c r="AV3339" s="84">
        <v>43920</v>
      </c>
      <c r="AW3339" s="85">
        <v>2020</v>
      </c>
      <c r="AX3339" s="85">
        <f>Table1[[#This Row],[End TEST]]-Table1[[#This Row],[Start TEST]]</f>
        <v>5</v>
      </c>
      <c r="AY3339" s="85">
        <f>Table1[[#This Row],[TEST_Diff]]+1</f>
        <v>6</v>
      </c>
      <c r="AZ3339" s="92">
        <f>DATEDIF(Table1[[#This Row],[Start Year]],Table1[[#This Row],[End Year]],"d") / 365</f>
        <v>4.3616438356164382</v>
      </c>
      <c r="BA3339" s="82">
        <v>4100000</v>
      </c>
      <c r="BC3339" s="82" t="s">
        <v>3179</v>
      </c>
      <c r="BD3339" s="82">
        <v>1</v>
      </c>
      <c r="BF3339" s="82">
        <v>1</v>
      </c>
      <c r="BG3339" s="82">
        <v>1</v>
      </c>
      <c r="BH3339" s="82">
        <v>1</v>
      </c>
      <c r="BI3339" s="82">
        <v>1</v>
      </c>
      <c r="BJ3339" s="82">
        <v>1</v>
      </c>
      <c r="BK3339" s="82">
        <v>1</v>
      </c>
      <c r="BW3339" s="82" t="s">
        <v>3180</v>
      </c>
    </row>
    <row r="3340" spans="1:75" x14ac:dyDescent="0.5">
      <c r="A3340" s="82">
        <v>358</v>
      </c>
      <c r="B3340" s="82" t="s">
        <v>3166</v>
      </c>
      <c r="D3340" s="90">
        <v>43536</v>
      </c>
      <c r="E3340" s="90" t="s">
        <v>3167</v>
      </c>
      <c r="F3340" s="90"/>
      <c r="G3340" s="82" t="s">
        <v>3167</v>
      </c>
      <c r="H3340" s="82" t="s">
        <v>3168</v>
      </c>
      <c r="I3340" s="80" t="s">
        <v>67</v>
      </c>
      <c r="J3340" s="80">
        <v>9.1</v>
      </c>
      <c r="K3340" s="80">
        <v>6</v>
      </c>
      <c r="L3340" s="80" t="s">
        <v>1458</v>
      </c>
      <c r="M3340" s="80">
        <v>17</v>
      </c>
      <c r="N3340" s="80">
        <v>-22.957640000000001</v>
      </c>
      <c r="O3340" s="80">
        <v>18.490410000000001</v>
      </c>
      <c r="P3340" s="80" t="s">
        <v>69</v>
      </c>
      <c r="Q3340" s="80">
        <v>0</v>
      </c>
      <c r="R3340" s="80">
        <v>2.6272389999999999</v>
      </c>
      <c r="S3340" s="80">
        <v>23.381664000000001</v>
      </c>
      <c r="T3340" s="80">
        <v>200578.64</v>
      </c>
      <c r="U3340" s="91">
        <f>Table1[[#This Row],[Distribution Amount (Dollars)]]/Table1[[#This Row],[NEWdatediff]]</f>
        <v>33429.773333333338</v>
      </c>
      <c r="V3340" s="82" t="s">
        <v>3169</v>
      </c>
      <c r="W3340" s="82" t="s">
        <v>71</v>
      </c>
      <c r="X3340" s="82" t="s">
        <v>3170</v>
      </c>
      <c r="Y3340" s="82" t="s">
        <v>3171</v>
      </c>
      <c r="Z3340" s="82">
        <v>1</v>
      </c>
      <c r="AB3340" s="82" t="s">
        <v>3172</v>
      </c>
      <c r="AC3340" s="82" t="s">
        <v>3173</v>
      </c>
      <c r="AD3340" s="82" t="s">
        <v>586</v>
      </c>
      <c r="AE3340" s="82" t="s">
        <v>3174</v>
      </c>
      <c r="AH3340" s="82" t="s">
        <v>2462</v>
      </c>
      <c r="AI3340" s="82" t="s">
        <v>3175</v>
      </c>
      <c r="AM3340" s="82" t="s">
        <v>3176</v>
      </c>
      <c r="AN3340" s="82" t="s">
        <v>3177</v>
      </c>
      <c r="AO3340" s="82" t="s">
        <v>3178</v>
      </c>
      <c r="AP3340" s="82">
        <v>12965652</v>
      </c>
      <c r="AQ3340" s="82" t="s">
        <v>78</v>
      </c>
      <c r="AR3340" s="82" t="s">
        <v>4274</v>
      </c>
      <c r="AS3340" s="84">
        <v>42328</v>
      </c>
      <c r="AT3340" s="85">
        <v>2015</v>
      </c>
      <c r="AU3340" s="82" t="s">
        <v>4278</v>
      </c>
      <c r="AV3340" s="84">
        <v>43920</v>
      </c>
      <c r="AW3340" s="85">
        <v>2020</v>
      </c>
      <c r="AX3340" s="85">
        <f>Table1[[#This Row],[End TEST]]-Table1[[#This Row],[Start TEST]]</f>
        <v>5</v>
      </c>
      <c r="AY3340" s="85">
        <f>Table1[[#This Row],[TEST_Diff]]+1</f>
        <v>6</v>
      </c>
      <c r="AZ3340" s="92">
        <f>DATEDIF(Table1[[#This Row],[Start Year]],Table1[[#This Row],[End Year]],"d") / 365</f>
        <v>4.3616438356164382</v>
      </c>
      <c r="BA3340" s="82">
        <v>4100000</v>
      </c>
      <c r="BC3340" s="82" t="s">
        <v>3179</v>
      </c>
      <c r="BD3340" s="82">
        <v>1</v>
      </c>
      <c r="BF3340" s="82">
        <v>1</v>
      </c>
      <c r="BG3340" s="82">
        <v>1</v>
      </c>
      <c r="BH3340" s="82">
        <v>1</v>
      </c>
      <c r="BI3340" s="82">
        <v>1</v>
      </c>
      <c r="BJ3340" s="82">
        <v>1</v>
      </c>
      <c r="BK3340" s="82">
        <v>1</v>
      </c>
      <c r="BW3340" s="82" t="s">
        <v>3180</v>
      </c>
    </row>
    <row r="3341" spans="1:75" x14ac:dyDescent="0.5">
      <c r="A3341" s="82">
        <v>358</v>
      </c>
      <c r="B3341" s="82" t="s">
        <v>3166</v>
      </c>
      <c r="D3341" s="90">
        <v>43536</v>
      </c>
      <c r="E3341" s="90" t="s">
        <v>3167</v>
      </c>
      <c r="F3341" s="90"/>
      <c r="G3341" s="82" t="s">
        <v>3167</v>
      </c>
      <c r="H3341" s="82" t="s">
        <v>3168</v>
      </c>
      <c r="I3341" s="80" t="s">
        <v>98</v>
      </c>
      <c r="J3341" s="80">
        <v>62.2</v>
      </c>
      <c r="K3341" s="80">
        <v>6</v>
      </c>
      <c r="L3341" s="80" t="s">
        <v>1458</v>
      </c>
      <c r="M3341" s="80">
        <v>17</v>
      </c>
      <c r="N3341" s="80">
        <v>-22.957640000000001</v>
      </c>
      <c r="O3341" s="80">
        <v>18.490410000000001</v>
      </c>
      <c r="P3341" s="80" t="s">
        <v>69</v>
      </c>
      <c r="Q3341" s="80">
        <v>0</v>
      </c>
      <c r="R3341" s="80">
        <v>2.6272389999999999</v>
      </c>
      <c r="S3341" s="80">
        <v>23.381664000000001</v>
      </c>
      <c r="T3341" s="80">
        <v>1370988.04</v>
      </c>
      <c r="U3341" s="91">
        <f>Table1[[#This Row],[Distribution Amount (Dollars)]]/Table1[[#This Row],[NEWdatediff]]</f>
        <v>228498.00666666668</v>
      </c>
      <c r="V3341" s="82" t="s">
        <v>3169</v>
      </c>
      <c r="W3341" s="82" t="s">
        <v>71</v>
      </c>
      <c r="X3341" s="82" t="s">
        <v>3170</v>
      </c>
      <c r="Y3341" s="82" t="s">
        <v>3171</v>
      </c>
      <c r="Z3341" s="82">
        <v>1</v>
      </c>
      <c r="AB3341" s="82" t="s">
        <v>3172</v>
      </c>
      <c r="AC3341" s="82" t="s">
        <v>3173</v>
      </c>
      <c r="AD3341" s="82" t="s">
        <v>586</v>
      </c>
      <c r="AE3341" s="82" t="s">
        <v>3174</v>
      </c>
      <c r="AH3341" s="82" t="s">
        <v>2462</v>
      </c>
      <c r="AI3341" s="82" t="s">
        <v>3175</v>
      </c>
      <c r="AM3341" s="82" t="s">
        <v>3176</v>
      </c>
      <c r="AN3341" s="82" t="s">
        <v>3177</v>
      </c>
      <c r="AO3341" s="82" t="s">
        <v>3178</v>
      </c>
      <c r="AP3341" s="82">
        <v>12965652</v>
      </c>
      <c r="AQ3341" s="82" t="s">
        <v>78</v>
      </c>
      <c r="AR3341" s="82" t="s">
        <v>4274</v>
      </c>
      <c r="AS3341" s="84">
        <v>42328</v>
      </c>
      <c r="AT3341" s="85">
        <v>2015</v>
      </c>
      <c r="AU3341" s="82" t="s">
        <v>4278</v>
      </c>
      <c r="AV3341" s="84">
        <v>43920</v>
      </c>
      <c r="AW3341" s="85">
        <v>2020</v>
      </c>
      <c r="AX3341" s="85">
        <f>Table1[[#This Row],[End TEST]]-Table1[[#This Row],[Start TEST]]</f>
        <v>5</v>
      </c>
      <c r="AY3341" s="85">
        <f>Table1[[#This Row],[TEST_Diff]]+1</f>
        <v>6</v>
      </c>
      <c r="AZ3341" s="92">
        <f>DATEDIF(Table1[[#This Row],[Start Year]],Table1[[#This Row],[End Year]],"d") / 365</f>
        <v>4.3616438356164382</v>
      </c>
      <c r="BA3341" s="82">
        <v>4100000</v>
      </c>
      <c r="BC3341" s="82" t="s">
        <v>3179</v>
      </c>
      <c r="BD3341" s="82">
        <v>1</v>
      </c>
      <c r="BF3341" s="82">
        <v>1</v>
      </c>
      <c r="BG3341" s="82">
        <v>1</v>
      </c>
      <c r="BH3341" s="82">
        <v>1</v>
      </c>
      <c r="BI3341" s="82">
        <v>1</v>
      </c>
      <c r="BJ3341" s="82">
        <v>1</v>
      </c>
      <c r="BK3341" s="82">
        <v>1</v>
      </c>
      <c r="BW3341" s="82" t="s">
        <v>3180</v>
      </c>
    </row>
    <row r="3342" spans="1:75" x14ac:dyDescent="0.5">
      <c r="A3342" s="82">
        <v>358</v>
      </c>
      <c r="B3342" s="82" t="s">
        <v>3166</v>
      </c>
      <c r="D3342" s="90">
        <v>43536</v>
      </c>
      <c r="E3342" s="90" t="s">
        <v>3167</v>
      </c>
      <c r="F3342" s="90"/>
      <c r="G3342" s="82" t="s">
        <v>3167</v>
      </c>
      <c r="H3342" s="82" t="s">
        <v>3168</v>
      </c>
      <c r="I3342" s="80" t="s">
        <v>97</v>
      </c>
      <c r="J3342" s="80">
        <v>11.3</v>
      </c>
      <c r="K3342" s="80">
        <v>6</v>
      </c>
      <c r="L3342" s="80" t="s">
        <v>1458</v>
      </c>
      <c r="M3342" s="80">
        <v>17</v>
      </c>
      <c r="N3342" s="80">
        <v>-22.957640000000001</v>
      </c>
      <c r="O3342" s="80">
        <v>18.490410000000001</v>
      </c>
      <c r="P3342" s="80" t="s">
        <v>69</v>
      </c>
      <c r="Q3342" s="80">
        <v>0</v>
      </c>
      <c r="R3342" s="80">
        <v>2.6272389999999999</v>
      </c>
      <c r="S3342" s="80">
        <v>23.381664000000001</v>
      </c>
      <c r="T3342" s="80">
        <v>249070.17</v>
      </c>
      <c r="U3342" s="91">
        <f>Table1[[#This Row],[Distribution Amount (Dollars)]]/Table1[[#This Row],[NEWdatediff]]</f>
        <v>41511.695</v>
      </c>
      <c r="V3342" s="82" t="s">
        <v>3169</v>
      </c>
      <c r="W3342" s="82" t="s">
        <v>71</v>
      </c>
      <c r="X3342" s="82" t="s">
        <v>3170</v>
      </c>
      <c r="Y3342" s="82" t="s">
        <v>3171</v>
      </c>
      <c r="Z3342" s="82">
        <v>1</v>
      </c>
      <c r="AB3342" s="82" t="s">
        <v>3172</v>
      </c>
      <c r="AC3342" s="82" t="s">
        <v>3173</v>
      </c>
      <c r="AD3342" s="82" t="s">
        <v>586</v>
      </c>
      <c r="AE3342" s="82" t="s">
        <v>3174</v>
      </c>
      <c r="AH3342" s="82" t="s">
        <v>2462</v>
      </c>
      <c r="AI3342" s="82" t="s">
        <v>3175</v>
      </c>
      <c r="AM3342" s="82" t="s">
        <v>3176</v>
      </c>
      <c r="AN3342" s="82" t="s">
        <v>3177</v>
      </c>
      <c r="AO3342" s="82" t="s">
        <v>3178</v>
      </c>
      <c r="AP3342" s="82">
        <v>12965652</v>
      </c>
      <c r="AQ3342" s="82" t="s">
        <v>78</v>
      </c>
      <c r="AR3342" s="82" t="s">
        <v>4274</v>
      </c>
      <c r="AS3342" s="84">
        <v>42328</v>
      </c>
      <c r="AT3342" s="85">
        <v>2015</v>
      </c>
      <c r="AU3342" s="82" t="s">
        <v>4278</v>
      </c>
      <c r="AV3342" s="84">
        <v>43920</v>
      </c>
      <c r="AW3342" s="85">
        <v>2020</v>
      </c>
      <c r="AX3342" s="85">
        <f>Table1[[#This Row],[End TEST]]-Table1[[#This Row],[Start TEST]]</f>
        <v>5</v>
      </c>
      <c r="AY3342" s="85">
        <f>Table1[[#This Row],[TEST_Diff]]+1</f>
        <v>6</v>
      </c>
      <c r="AZ3342" s="92">
        <f>DATEDIF(Table1[[#This Row],[Start Year]],Table1[[#This Row],[End Year]],"d") / 365</f>
        <v>4.3616438356164382</v>
      </c>
      <c r="BA3342" s="82">
        <v>4100000</v>
      </c>
      <c r="BC3342" s="82" t="s">
        <v>3179</v>
      </c>
      <c r="BD3342" s="82">
        <v>1</v>
      </c>
      <c r="BF3342" s="82">
        <v>1</v>
      </c>
      <c r="BG3342" s="82">
        <v>1</v>
      </c>
      <c r="BH3342" s="82">
        <v>1</v>
      </c>
      <c r="BI3342" s="82">
        <v>1</v>
      </c>
      <c r="BJ3342" s="82">
        <v>1</v>
      </c>
      <c r="BK3342" s="82">
        <v>1</v>
      </c>
      <c r="BW3342" s="82" t="s">
        <v>3180</v>
      </c>
    </row>
    <row r="3343" spans="1:75" x14ac:dyDescent="0.5">
      <c r="A3343" s="82">
        <v>358</v>
      </c>
      <c r="B3343" s="82" t="s">
        <v>3166</v>
      </c>
      <c r="D3343" s="90">
        <v>43536</v>
      </c>
      <c r="E3343" s="90" t="s">
        <v>3167</v>
      </c>
      <c r="F3343" s="90"/>
      <c r="G3343" s="82" t="s">
        <v>3167</v>
      </c>
      <c r="H3343" s="82" t="s">
        <v>3168</v>
      </c>
      <c r="I3343" s="80" t="s">
        <v>127</v>
      </c>
      <c r="J3343" s="80">
        <v>8.3000000000000007</v>
      </c>
      <c r="K3343" s="80">
        <v>6</v>
      </c>
      <c r="L3343" s="80" t="s">
        <v>1458</v>
      </c>
      <c r="M3343" s="80">
        <v>17</v>
      </c>
      <c r="N3343" s="80">
        <v>-22.957640000000001</v>
      </c>
      <c r="O3343" s="80">
        <v>18.490410000000001</v>
      </c>
      <c r="P3343" s="80" t="s">
        <v>69</v>
      </c>
      <c r="Q3343" s="80">
        <v>0</v>
      </c>
      <c r="R3343" s="80">
        <v>2.6272389999999999</v>
      </c>
      <c r="S3343" s="80">
        <v>23.381664000000001</v>
      </c>
      <c r="T3343" s="80">
        <v>182945.35</v>
      </c>
      <c r="U3343" s="91">
        <f>Table1[[#This Row],[Distribution Amount (Dollars)]]/Table1[[#This Row],[NEWdatediff]]</f>
        <v>30490.891666666666</v>
      </c>
      <c r="V3343" s="82" t="s">
        <v>3169</v>
      </c>
      <c r="W3343" s="82" t="s">
        <v>71</v>
      </c>
      <c r="X3343" s="82" t="s">
        <v>3170</v>
      </c>
      <c r="Y3343" s="82" t="s">
        <v>3171</v>
      </c>
      <c r="Z3343" s="82">
        <v>1</v>
      </c>
      <c r="AB3343" s="82" t="s">
        <v>3172</v>
      </c>
      <c r="AC3343" s="82" t="s">
        <v>3173</v>
      </c>
      <c r="AD3343" s="82" t="s">
        <v>586</v>
      </c>
      <c r="AE3343" s="82" t="s">
        <v>3174</v>
      </c>
      <c r="AH3343" s="82" t="s">
        <v>2462</v>
      </c>
      <c r="AI3343" s="82" t="s">
        <v>3175</v>
      </c>
      <c r="AM3343" s="82" t="s">
        <v>3176</v>
      </c>
      <c r="AN3343" s="82" t="s">
        <v>3177</v>
      </c>
      <c r="AO3343" s="82" t="s">
        <v>3178</v>
      </c>
      <c r="AP3343" s="82">
        <v>12965652</v>
      </c>
      <c r="AQ3343" s="82" t="s">
        <v>78</v>
      </c>
      <c r="AR3343" s="82" t="s">
        <v>4274</v>
      </c>
      <c r="AS3343" s="84">
        <v>42328</v>
      </c>
      <c r="AT3343" s="85">
        <v>2015</v>
      </c>
      <c r="AU3343" s="82" t="s">
        <v>4278</v>
      </c>
      <c r="AV3343" s="84">
        <v>43920</v>
      </c>
      <c r="AW3343" s="85">
        <v>2020</v>
      </c>
      <c r="AX3343" s="85">
        <f>Table1[[#This Row],[End TEST]]-Table1[[#This Row],[Start TEST]]</f>
        <v>5</v>
      </c>
      <c r="AY3343" s="85">
        <f>Table1[[#This Row],[TEST_Diff]]+1</f>
        <v>6</v>
      </c>
      <c r="AZ3343" s="92">
        <f>DATEDIF(Table1[[#This Row],[Start Year]],Table1[[#This Row],[End Year]],"d") / 365</f>
        <v>4.3616438356164382</v>
      </c>
      <c r="BA3343" s="82">
        <v>4100000</v>
      </c>
      <c r="BC3343" s="82" t="s">
        <v>3179</v>
      </c>
      <c r="BD3343" s="82">
        <v>1</v>
      </c>
      <c r="BF3343" s="82">
        <v>1</v>
      </c>
      <c r="BG3343" s="82">
        <v>1</v>
      </c>
      <c r="BH3343" s="82">
        <v>1</v>
      </c>
      <c r="BI3343" s="82">
        <v>1</v>
      </c>
      <c r="BJ3343" s="82">
        <v>1</v>
      </c>
      <c r="BK3343" s="82">
        <v>1</v>
      </c>
      <c r="BW3343" s="82" t="s">
        <v>3180</v>
      </c>
    </row>
    <row r="3344" spans="1:75" x14ac:dyDescent="0.5">
      <c r="A3344" s="82">
        <v>358</v>
      </c>
      <c r="B3344" s="82" t="s">
        <v>3166</v>
      </c>
      <c r="D3344" s="90">
        <v>43536</v>
      </c>
      <c r="E3344" s="90" t="s">
        <v>3167</v>
      </c>
      <c r="F3344" s="90"/>
      <c r="G3344" s="82" t="s">
        <v>3167</v>
      </c>
      <c r="H3344" s="82" t="s">
        <v>3168</v>
      </c>
      <c r="I3344" s="80" t="s">
        <v>128</v>
      </c>
      <c r="J3344" s="80">
        <v>9.1</v>
      </c>
      <c r="K3344" s="80">
        <v>6</v>
      </c>
      <c r="L3344" s="80" t="s">
        <v>586</v>
      </c>
      <c r="M3344" s="80">
        <v>11</v>
      </c>
      <c r="N3344" s="80">
        <v>12.565678999999999</v>
      </c>
      <c r="O3344" s="80">
        <v>104.990967</v>
      </c>
      <c r="P3344" s="80" t="s">
        <v>113</v>
      </c>
      <c r="Q3344" s="80">
        <v>0</v>
      </c>
      <c r="R3344" s="80">
        <v>10.278548000000001</v>
      </c>
      <c r="S3344" s="80">
        <v>102.006446</v>
      </c>
      <c r="T3344" s="80">
        <v>129786.18</v>
      </c>
      <c r="U3344" s="91">
        <f>Table1[[#This Row],[Distribution Amount (Dollars)]]/Table1[[#This Row],[NEWdatediff]]</f>
        <v>21631.03</v>
      </c>
      <c r="V3344" s="82" t="s">
        <v>3169</v>
      </c>
      <c r="W3344" s="82" t="s">
        <v>71</v>
      </c>
      <c r="X3344" s="82" t="s">
        <v>3170</v>
      </c>
      <c r="Y3344" s="82" t="s">
        <v>3171</v>
      </c>
      <c r="Z3344" s="82">
        <v>1</v>
      </c>
      <c r="AB3344" s="82" t="s">
        <v>3172</v>
      </c>
      <c r="AC3344" s="82" t="s">
        <v>3173</v>
      </c>
      <c r="AD3344" s="82" t="s">
        <v>493</v>
      </c>
      <c r="AE3344" s="82" t="s">
        <v>3174</v>
      </c>
      <c r="AH3344" s="82" t="s">
        <v>2462</v>
      </c>
      <c r="AI3344" s="82" t="s">
        <v>3175</v>
      </c>
      <c r="AM3344" s="82" t="s">
        <v>3176</v>
      </c>
      <c r="AN3344" s="82" t="s">
        <v>3177</v>
      </c>
      <c r="AO3344" s="82" t="s">
        <v>3178</v>
      </c>
      <c r="AP3344" s="82">
        <v>12965652</v>
      </c>
      <c r="AQ3344" s="82" t="s">
        <v>78</v>
      </c>
      <c r="AR3344" s="82" t="s">
        <v>4274</v>
      </c>
      <c r="AS3344" s="84">
        <v>42328</v>
      </c>
      <c r="AT3344" s="85">
        <v>2015</v>
      </c>
      <c r="AU3344" s="82" t="s">
        <v>4278</v>
      </c>
      <c r="AV3344" s="84">
        <v>43920</v>
      </c>
      <c r="AW3344" s="85">
        <v>2020</v>
      </c>
      <c r="AX3344" s="85">
        <f>Table1[[#This Row],[End TEST]]-Table1[[#This Row],[Start TEST]]</f>
        <v>5</v>
      </c>
      <c r="AY3344" s="85">
        <f>Table1[[#This Row],[TEST_Diff]]+1</f>
        <v>6</v>
      </c>
      <c r="AZ3344" s="92">
        <f>DATEDIF(Table1[[#This Row],[Start Year]],Table1[[#This Row],[End Year]],"d") / 365</f>
        <v>4.3616438356164382</v>
      </c>
      <c r="BA3344" s="82">
        <v>4100000</v>
      </c>
      <c r="BC3344" s="82" t="s">
        <v>3179</v>
      </c>
      <c r="BD3344" s="82">
        <v>1</v>
      </c>
      <c r="BF3344" s="82">
        <v>1</v>
      </c>
      <c r="BG3344" s="82">
        <v>1</v>
      </c>
      <c r="BH3344" s="82">
        <v>1</v>
      </c>
      <c r="BI3344" s="82">
        <v>1</v>
      </c>
      <c r="BJ3344" s="82">
        <v>1</v>
      </c>
      <c r="BK3344" s="82">
        <v>1</v>
      </c>
      <c r="BW3344" s="82" t="s">
        <v>3180</v>
      </c>
    </row>
    <row r="3345" spans="1:75" x14ac:dyDescent="0.5">
      <c r="A3345" s="82">
        <v>358</v>
      </c>
      <c r="B3345" s="82" t="s">
        <v>3166</v>
      </c>
      <c r="D3345" s="90">
        <v>43536</v>
      </c>
      <c r="E3345" s="90" t="s">
        <v>3167</v>
      </c>
      <c r="F3345" s="90"/>
      <c r="G3345" s="82" t="s">
        <v>3167</v>
      </c>
      <c r="H3345" s="82" t="s">
        <v>3168</v>
      </c>
      <c r="I3345" s="80" t="s">
        <v>67</v>
      </c>
      <c r="J3345" s="80">
        <v>9.1</v>
      </c>
      <c r="K3345" s="80">
        <v>6</v>
      </c>
      <c r="L3345" s="80" t="s">
        <v>586</v>
      </c>
      <c r="M3345" s="80">
        <v>11</v>
      </c>
      <c r="N3345" s="80">
        <v>12.565678999999999</v>
      </c>
      <c r="O3345" s="80">
        <v>104.990967</v>
      </c>
      <c r="P3345" s="80" t="s">
        <v>113</v>
      </c>
      <c r="Q3345" s="80">
        <v>0</v>
      </c>
      <c r="R3345" s="80">
        <v>10.278548000000001</v>
      </c>
      <c r="S3345" s="80">
        <v>102.006446</v>
      </c>
      <c r="T3345" s="80">
        <v>129786.18</v>
      </c>
      <c r="U3345" s="91">
        <f>Table1[[#This Row],[Distribution Amount (Dollars)]]/Table1[[#This Row],[NEWdatediff]]</f>
        <v>21631.03</v>
      </c>
      <c r="V3345" s="82" t="s">
        <v>3169</v>
      </c>
      <c r="W3345" s="82" t="s">
        <v>71</v>
      </c>
      <c r="X3345" s="82" t="s">
        <v>3170</v>
      </c>
      <c r="Y3345" s="82" t="s">
        <v>3171</v>
      </c>
      <c r="Z3345" s="82">
        <v>1</v>
      </c>
      <c r="AB3345" s="82" t="s">
        <v>3172</v>
      </c>
      <c r="AC3345" s="82" t="s">
        <v>3173</v>
      </c>
      <c r="AD3345" s="82" t="s">
        <v>493</v>
      </c>
      <c r="AE3345" s="82" t="s">
        <v>3174</v>
      </c>
      <c r="AH3345" s="82" t="s">
        <v>2462</v>
      </c>
      <c r="AI3345" s="82" t="s">
        <v>3175</v>
      </c>
      <c r="AM3345" s="82" t="s">
        <v>3176</v>
      </c>
      <c r="AN3345" s="82" t="s">
        <v>3177</v>
      </c>
      <c r="AO3345" s="82" t="s">
        <v>3178</v>
      </c>
      <c r="AP3345" s="82">
        <v>12965652</v>
      </c>
      <c r="AQ3345" s="82" t="s">
        <v>78</v>
      </c>
      <c r="AR3345" s="82" t="s">
        <v>4274</v>
      </c>
      <c r="AS3345" s="84">
        <v>42328</v>
      </c>
      <c r="AT3345" s="85">
        <v>2015</v>
      </c>
      <c r="AU3345" s="82" t="s">
        <v>4278</v>
      </c>
      <c r="AV3345" s="84">
        <v>43920</v>
      </c>
      <c r="AW3345" s="85">
        <v>2020</v>
      </c>
      <c r="AX3345" s="85">
        <f>Table1[[#This Row],[End TEST]]-Table1[[#This Row],[Start TEST]]</f>
        <v>5</v>
      </c>
      <c r="AY3345" s="85">
        <f>Table1[[#This Row],[TEST_Diff]]+1</f>
        <v>6</v>
      </c>
      <c r="AZ3345" s="92">
        <f>DATEDIF(Table1[[#This Row],[Start Year]],Table1[[#This Row],[End Year]],"d") / 365</f>
        <v>4.3616438356164382</v>
      </c>
      <c r="BA3345" s="82">
        <v>4100000</v>
      </c>
      <c r="BC3345" s="82" t="s">
        <v>3179</v>
      </c>
      <c r="BD3345" s="82">
        <v>1</v>
      </c>
      <c r="BF3345" s="82">
        <v>1</v>
      </c>
      <c r="BG3345" s="82">
        <v>1</v>
      </c>
      <c r="BH3345" s="82">
        <v>1</v>
      </c>
      <c r="BI3345" s="82">
        <v>1</v>
      </c>
      <c r="BJ3345" s="82">
        <v>1</v>
      </c>
      <c r="BK3345" s="82">
        <v>1</v>
      </c>
      <c r="BW3345" s="82" t="s">
        <v>3180</v>
      </c>
    </row>
    <row r="3346" spans="1:75" x14ac:dyDescent="0.5">
      <c r="A3346" s="82">
        <v>358</v>
      </c>
      <c r="B3346" s="82" t="s">
        <v>3166</v>
      </c>
      <c r="D3346" s="90">
        <v>43536</v>
      </c>
      <c r="E3346" s="90" t="s">
        <v>3167</v>
      </c>
      <c r="F3346" s="90"/>
      <c r="G3346" s="82" t="s">
        <v>3167</v>
      </c>
      <c r="H3346" s="82" t="s">
        <v>3168</v>
      </c>
      <c r="I3346" s="80" t="s">
        <v>98</v>
      </c>
      <c r="J3346" s="80">
        <v>62.2</v>
      </c>
      <c r="K3346" s="80">
        <v>6</v>
      </c>
      <c r="L3346" s="80" t="s">
        <v>586</v>
      </c>
      <c r="M3346" s="80">
        <v>11</v>
      </c>
      <c r="N3346" s="80">
        <v>12.565678999999999</v>
      </c>
      <c r="O3346" s="80">
        <v>104.990967</v>
      </c>
      <c r="P3346" s="80" t="s">
        <v>113</v>
      </c>
      <c r="Q3346" s="80">
        <v>0</v>
      </c>
      <c r="R3346" s="80">
        <v>10.278548000000001</v>
      </c>
      <c r="S3346" s="80">
        <v>102.006446</v>
      </c>
      <c r="T3346" s="80">
        <v>887109.91</v>
      </c>
      <c r="U3346" s="91">
        <f>Table1[[#This Row],[Distribution Amount (Dollars)]]/Table1[[#This Row],[NEWdatediff]]</f>
        <v>147851.65166666667</v>
      </c>
      <c r="V3346" s="82" t="s">
        <v>3169</v>
      </c>
      <c r="W3346" s="82" t="s">
        <v>71</v>
      </c>
      <c r="X3346" s="82" t="s">
        <v>3170</v>
      </c>
      <c r="Y3346" s="82" t="s">
        <v>3171</v>
      </c>
      <c r="Z3346" s="82">
        <v>1</v>
      </c>
      <c r="AB3346" s="82" t="s">
        <v>3172</v>
      </c>
      <c r="AC3346" s="82" t="s">
        <v>3173</v>
      </c>
      <c r="AD3346" s="82" t="s">
        <v>493</v>
      </c>
      <c r="AE3346" s="82" t="s">
        <v>3174</v>
      </c>
      <c r="AH3346" s="82" t="s">
        <v>2462</v>
      </c>
      <c r="AI3346" s="82" t="s">
        <v>3175</v>
      </c>
      <c r="AM3346" s="82" t="s">
        <v>3176</v>
      </c>
      <c r="AN3346" s="82" t="s">
        <v>3177</v>
      </c>
      <c r="AO3346" s="82" t="s">
        <v>3178</v>
      </c>
      <c r="AP3346" s="82">
        <v>12965652</v>
      </c>
      <c r="AQ3346" s="82" t="s">
        <v>78</v>
      </c>
      <c r="AR3346" s="82" t="s">
        <v>4274</v>
      </c>
      <c r="AS3346" s="84">
        <v>42328</v>
      </c>
      <c r="AT3346" s="85">
        <v>2015</v>
      </c>
      <c r="AU3346" s="82" t="s">
        <v>4278</v>
      </c>
      <c r="AV3346" s="84">
        <v>43920</v>
      </c>
      <c r="AW3346" s="85">
        <v>2020</v>
      </c>
      <c r="AX3346" s="85">
        <f>Table1[[#This Row],[End TEST]]-Table1[[#This Row],[Start TEST]]</f>
        <v>5</v>
      </c>
      <c r="AY3346" s="85">
        <f>Table1[[#This Row],[TEST_Diff]]+1</f>
        <v>6</v>
      </c>
      <c r="AZ3346" s="92">
        <f>DATEDIF(Table1[[#This Row],[Start Year]],Table1[[#This Row],[End Year]],"d") / 365</f>
        <v>4.3616438356164382</v>
      </c>
      <c r="BA3346" s="82">
        <v>4100000</v>
      </c>
      <c r="BC3346" s="82" t="s">
        <v>3179</v>
      </c>
      <c r="BD3346" s="82">
        <v>1</v>
      </c>
      <c r="BF3346" s="82">
        <v>1</v>
      </c>
      <c r="BG3346" s="82">
        <v>1</v>
      </c>
      <c r="BH3346" s="82">
        <v>1</v>
      </c>
      <c r="BI3346" s="82">
        <v>1</v>
      </c>
      <c r="BJ3346" s="82">
        <v>1</v>
      </c>
      <c r="BK3346" s="82">
        <v>1</v>
      </c>
      <c r="BW3346" s="82" t="s">
        <v>3180</v>
      </c>
    </row>
    <row r="3347" spans="1:75" x14ac:dyDescent="0.5">
      <c r="A3347" s="82">
        <v>358</v>
      </c>
      <c r="B3347" s="82" t="s">
        <v>3166</v>
      </c>
      <c r="D3347" s="90">
        <v>43536</v>
      </c>
      <c r="E3347" s="90" t="s">
        <v>3167</v>
      </c>
      <c r="F3347" s="90"/>
      <c r="G3347" s="82" t="s">
        <v>3167</v>
      </c>
      <c r="H3347" s="82" t="s">
        <v>3168</v>
      </c>
      <c r="I3347" s="80" t="s">
        <v>97</v>
      </c>
      <c r="J3347" s="80">
        <v>11.3</v>
      </c>
      <c r="K3347" s="80">
        <v>6</v>
      </c>
      <c r="L3347" s="80" t="s">
        <v>586</v>
      </c>
      <c r="M3347" s="80">
        <v>11</v>
      </c>
      <c r="N3347" s="80">
        <v>12.565678999999999</v>
      </c>
      <c r="O3347" s="80">
        <v>104.990967</v>
      </c>
      <c r="P3347" s="80" t="s">
        <v>113</v>
      </c>
      <c r="Q3347" s="80">
        <v>0</v>
      </c>
      <c r="R3347" s="80">
        <v>10.278548000000001</v>
      </c>
      <c r="S3347" s="80">
        <v>102.006446</v>
      </c>
      <c r="T3347" s="80">
        <v>161163.04999999999</v>
      </c>
      <c r="U3347" s="91">
        <f>Table1[[#This Row],[Distribution Amount (Dollars)]]/Table1[[#This Row],[NEWdatediff]]</f>
        <v>26860.508333333331</v>
      </c>
      <c r="V3347" s="82" t="s">
        <v>3169</v>
      </c>
      <c r="W3347" s="82" t="s">
        <v>71</v>
      </c>
      <c r="X3347" s="82" t="s">
        <v>3170</v>
      </c>
      <c r="Y3347" s="82" t="s">
        <v>3171</v>
      </c>
      <c r="Z3347" s="82">
        <v>1</v>
      </c>
      <c r="AB3347" s="82" t="s">
        <v>3172</v>
      </c>
      <c r="AC3347" s="82" t="s">
        <v>3173</v>
      </c>
      <c r="AD3347" s="82" t="s">
        <v>493</v>
      </c>
      <c r="AE3347" s="82" t="s">
        <v>3174</v>
      </c>
      <c r="AH3347" s="82" t="s">
        <v>2462</v>
      </c>
      <c r="AI3347" s="82" t="s">
        <v>3175</v>
      </c>
      <c r="AM3347" s="82" t="s">
        <v>3176</v>
      </c>
      <c r="AN3347" s="82" t="s">
        <v>3177</v>
      </c>
      <c r="AO3347" s="82" t="s">
        <v>3178</v>
      </c>
      <c r="AP3347" s="82">
        <v>12965652</v>
      </c>
      <c r="AQ3347" s="82" t="s">
        <v>78</v>
      </c>
      <c r="AR3347" s="82" t="s">
        <v>4274</v>
      </c>
      <c r="AS3347" s="84">
        <v>42328</v>
      </c>
      <c r="AT3347" s="85">
        <v>2015</v>
      </c>
      <c r="AU3347" s="82" t="s">
        <v>4278</v>
      </c>
      <c r="AV3347" s="84">
        <v>43920</v>
      </c>
      <c r="AW3347" s="85">
        <v>2020</v>
      </c>
      <c r="AX3347" s="85">
        <f>Table1[[#This Row],[End TEST]]-Table1[[#This Row],[Start TEST]]</f>
        <v>5</v>
      </c>
      <c r="AY3347" s="85">
        <f>Table1[[#This Row],[TEST_Diff]]+1</f>
        <v>6</v>
      </c>
      <c r="AZ3347" s="92">
        <f>DATEDIF(Table1[[#This Row],[Start Year]],Table1[[#This Row],[End Year]],"d") / 365</f>
        <v>4.3616438356164382</v>
      </c>
      <c r="BA3347" s="82">
        <v>4100000</v>
      </c>
      <c r="BC3347" s="82" t="s">
        <v>3179</v>
      </c>
      <c r="BD3347" s="82">
        <v>1</v>
      </c>
      <c r="BF3347" s="82">
        <v>1</v>
      </c>
      <c r="BG3347" s="82">
        <v>1</v>
      </c>
      <c r="BH3347" s="82">
        <v>1</v>
      </c>
      <c r="BI3347" s="82">
        <v>1</v>
      </c>
      <c r="BJ3347" s="82">
        <v>1</v>
      </c>
      <c r="BK3347" s="82">
        <v>1</v>
      </c>
      <c r="BW3347" s="82" t="s">
        <v>3180</v>
      </c>
    </row>
    <row r="3348" spans="1:75" x14ac:dyDescent="0.5">
      <c r="A3348" s="82">
        <v>358</v>
      </c>
      <c r="B3348" s="82" t="s">
        <v>3166</v>
      </c>
      <c r="D3348" s="90">
        <v>43536</v>
      </c>
      <c r="E3348" s="90" t="s">
        <v>3167</v>
      </c>
      <c r="F3348" s="90"/>
      <c r="G3348" s="82" t="s">
        <v>3167</v>
      </c>
      <c r="H3348" s="82" t="s">
        <v>3168</v>
      </c>
      <c r="I3348" s="80" t="s">
        <v>127</v>
      </c>
      <c r="J3348" s="80">
        <v>8.3000000000000007</v>
      </c>
      <c r="K3348" s="80">
        <v>6</v>
      </c>
      <c r="L3348" s="80" t="s">
        <v>586</v>
      </c>
      <c r="M3348" s="80">
        <v>11</v>
      </c>
      <c r="N3348" s="80">
        <v>12.565678999999999</v>
      </c>
      <c r="O3348" s="80">
        <v>104.990967</v>
      </c>
      <c r="P3348" s="80" t="s">
        <v>113</v>
      </c>
      <c r="Q3348" s="80">
        <v>0</v>
      </c>
      <c r="R3348" s="80">
        <v>10.278548000000001</v>
      </c>
      <c r="S3348" s="80">
        <v>102.006446</v>
      </c>
      <c r="T3348" s="80">
        <v>118376.4</v>
      </c>
      <c r="U3348" s="91">
        <f>Table1[[#This Row],[Distribution Amount (Dollars)]]/Table1[[#This Row],[NEWdatediff]]</f>
        <v>19729.399999999998</v>
      </c>
      <c r="V3348" s="82" t="s">
        <v>3169</v>
      </c>
      <c r="W3348" s="82" t="s">
        <v>71</v>
      </c>
      <c r="X3348" s="82" t="s">
        <v>3170</v>
      </c>
      <c r="Y3348" s="82" t="s">
        <v>3171</v>
      </c>
      <c r="Z3348" s="82">
        <v>1</v>
      </c>
      <c r="AB3348" s="82" t="s">
        <v>3172</v>
      </c>
      <c r="AC3348" s="82" t="s">
        <v>3173</v>
      </c>
      <c r="AD3348" s="82" t="s">
        <v>493</v>
      </c>
      <c r="AE3348" s="82" t="s">
        <v>3174</v>
      </c>
      <c r="AH3348" s="82" t="s">
        <v>2462</v>
      </c>
      <c r="AI3348" s="82" t="s">
        <v>3175</v>
      </c>
      <c r="AM3348" s="82" t="s">
        <v>3176</v>
      </c>
      <c r="AN3348" s="82" t="s">
        <v>3177</v>
      </c>
      <c r="AO3348" s="82" t="s">
        <v>3178</v>
      </c>
      <c r="AP3348" s="82">
        <v>12965652</v>
      </c>
      <c r="AQ3348" s="82" t="s">
        <v>78</v>
      </c>
      <c r="AR3348" s="82" t="s">
        <v>4274</v>
      </c>
      <c r="AS3348" s="84">
        <v>42328</v>
      </c>
      <c r="AT3348" s="85">
        <v>2015</v>
      </c>
      <c r="AU3348" s="82" t="s">
        <v>4278</v>
      </c>
      <c r="AV3348" s="84">
        <v>43920</v>
      </c>
      <c r="AW3348" s="85">
        <v>2020</v>
      </c>
      <c r="AX3348" s="85">
        <f>Table1[[#This Row],[End TEST]]-Table1[[#This Row],[Start TEST]]</f>
        <v>5</v>
      </c>
      <c r="AY3348" s="85">
        <f>Table1[[#This Row],[TEST_Diff]]+1</f>
        <v>6</v>
      </c>
      <c r="AZ3348" s="92">
        <f>DATEDIF(Table1[[#This Row],[Start Year]],Table1[[#This Row],[End Year]],"d") / 365</f>
        <v>4.3616438356164382</v>
      </c>
      <c r="BA3348" s="82">
        <v>4100000</v>
      </c>
      <c r="BC3348" s="82" t="s">
        <v>3179</v>
      </c>
      <c r="BD3348" s="82">
        <v>1</v>
      </c>
      <c r="BF3348" s="82">
        <v>1</v>
      </c>
      <c r="BG3348" s="82">
        <v>1</v>
      </c>
      <c r="BH3348" s="82">
        <v>1</v>
      </c>
      <c r="BI3348" s="82">
        <v>1</v>
      </c>
      <c r="BJ3348" s="82">
        <v>1</v>
      </c>
      <c r="BK3348" s="82">
        <v>1</v>
      </c>
      <c r="BW3348" s="82" t="s">
        <v>3180</v>
      </c>
    </row>
    <row r="3349" spans="1:75" x14ac:dyDescent="0.5">
      <c r="A3349" s="82">
        <v>358</v>
      </c>
      <c r="B3349" s="82" t="s">
        <v>3166</v>
      </c>
      <c r="D3349" s="90">
        <v>43536</v>
      </c>
      <c r="E3349" s="90" t="s">
        <v>3167</v>
      </c>
      <c r="F3349" s="90"/>
      <c r="G3349" s="82" t="s">
        <v>3167</v>
      </c>
      <c r="H3349" s="82" t="s">
        <v>3168</v>
      </c>
      <c r="I3349" s="80" t="s">
        <v>128</v>
      </c>
      <c r="J3349" s="80">
        <v>9.1</v>
      </c>
      <c r="K3349" s="80">
        <v>6</v>
      </c>
      <c r="L3349" s="80" t="s">
        <v>890</v>
      </c>
      <c r="M3349" s="80">
        <v>8</v>
      </c>
      <c r="N3349" s="80">
        <v>-10.151092999999999</v>
      </c>
      <c r="O3349" s="80">
        <v>-75.311132000000001</v>
      </c>
      <c r="P3349" s="80" t="s">
        <v>84</v>
      </c>
      <c r="Q3349" s="80">
        <v>0</v>
      </c>
      <c r="R3349" s="80">
        <v>-15.623037</v>
      </c>
      <c r="S3349" s="80">
        <v>-59.0625</v>
      </c>
      <c r="T3349" s="80">
        <v>94389.95</v>
      </c>
      <c r="U3349" s="91">
        <f>Table1[[#This Row],[Distribution Amount (Dollars)]]/Table1[[#This Row],[NEWdatediff]]</f>
        <v>15731.658333333333</v>
      </c>
      <c r="V3349" s="82" t="s">
        <v>3169</v>
      </c>
      <c r="W3349" s="82" t="s">
        <v>71</v>
      </c>
      <c r="X3349" s="82" t="s">
        <v>3170</v>
      </c>
      <c r="Y3349" s="82" t="s">
        <v>3171</v>
      </c>
      <c r="Z3349" s="82">
        <v>1</v>
      </c>
      <c r="AB3349" s="82" t="s">
        <v>3172</v>
      </c>
      <c r="AC3349" s="82" t="s">
        <v>3173</v>
      </c>
      <c r="AD3349" s="82" t="s">
        <v>194</v>
      </c>
      <c r="AE3349" s="82" t="s">
        <v>3174</v>
      </c>
      <c r="AH3349" s="82" t="s">
        <v>2462</v>
      </c>
      <c r="AI3349" s="82" t="s">
        <v>3175</v>
      </c>
      <c r="AM3349" s="82" t="s">
        <v>3176</v>
      </c>
      <c r="AN3349" s="82" t="s">
        <v>3177</v>
      </c>
      <c r="AO3349" s="82" t="s">
        <v>3178</v>
      </c>
      <c r="AP3349" s="82">
        <v>12965652</v>
      </c>
      <c r="AQ3349" s="82" t="s">
        <v>78</v>
      </c>
      <c r="AR3349" s="82" t="s">
        <v>4274</v>
      </c>
      <c r="AS3349" s="84">
        <v>42328</v>
      </c>
      <c r="AT3349" s="85">
        <v>2015</v>
      </c>
      <c r="AU3349" s="82" t="s">
        <v>4278</v>
      </c>
      <c r="AV3349" s="84">
        <v>43920</v>
      </c>
      <c r="AW3349" s="85">
        <v>2020</v>
      </c>
      <c r="AX3349" s="85">
        <f>Table1[[#This Row],[End TEST]]-Table1[[#This Row],[Start TEST]]</f>
        <v>5</v>
      </c>
      <c r="AY3349" s="85">
        <f>Table1[[#This Row],[TEST_Diff]]+1</f>
        <v>6</v>
      </c>
      <c r="AZ3349" s="92">
        <f>DATEDIF(Table1[[#This Row],[Start Year]],Table1[[#This Row],[End Year]],"d") / 365</f>
        <v>4.3616438356164382</v>
      </c>
      <c r="BA3349" s="82">
        <v>4100000</v>
      </c>
      <c r="BC3349" s="82" t="s">
        <v>3179</v>
      </c>
      <c r="BD3349" s="82">
        <v>1</v>
      </c>
      <c r="BF3349" s="82">
        <v>1</v>
      </c>
      <c r="BG3349" s="82">
        <v>1</v>
      </c>
      <c r="BH3349" s="82">
        <v>1</v>
      </c>
      <c r="BI3349" s="82">
        <v>1</v>
      </c>
      <c r="BJ3349" s="82">
        <v>1</v>
      </c>
      <c r="BK3349" s="82">
        <v>1</v>
      </c>
      <c r="BW3349" s="82" t="s">
        <v>3180</v>
      </c>
    </row>
    <row r="3350" spans="1:75" x14ac:dyDescent="0.5">
      <c r="A3350" s="82">
        <v>358</v>
      </c>
      <c r="B3350" s="82" t="s">
        <v>3166</v>
      </c>
      <c r="D3350" s="90">
        <v>43536</v>
      </c>
      <c r="E3350" s="90" t="s">
        <v>3167</v>
      </c>
      <c r="F3350" s="90"/>
      <c r="G3350" s="82" t="s">
        <v>3167</v>
      </c>
      <c r="H3350" s="82" t="s">
        <v>3168</v>
      </c>
      <c r="I3350" s="80" t="s">
        <v>67</v>
      </c>
      <c r="J3350" s="80">
        <v>9.1</v>
      </c>
      <c r="K3350" s="80">
        <v>6</v>
      </c>
      <c r="L3350" s="80" t="s">
        <v>890</v>
      </c>
      <c r="M3350" s="80">
        <v>8</v>
      </c>
      <c r="N3350" s="80">
        <v>-10.151092999999999</v>
      </c>
      <c r="O3350" s="80">
        <v>-75.311132000000001</v>
      </c>
      <c r="P3350" s="80" t="s">
        <v>84</v>
      </c>
      <c r="Q3350" s="80">
        <v>0</v>
      </c>
      <c r="R3350" s="80">
        <v>-15.623037</v>
      </c>
      <c r="S3350" s="80">
        <v>-59.0625</v>
      </c>
      <c r="T3350" s="80">
        <v>94389.95</v>
      </c>
      <c r="U3350" s="91">
        <f>Table1[[#This Row],[Distribution Amount (Dollars)]]/Table1[[#This Row],[NEWdatediff]]</f>
        <v>15731.658333333333</v>
      </c>
      <c r="V3350" s="82" t="s">
        <v>3169</v>
      </c>
      <c r="W3350" s="82" t="s">
        <v>71</v>
      </c>
      <c r="X3350" s="82" t="s">
        <v>3170</v>
      </c>
      <c r="Y3350" s="82" t="s">
        <v>3171</v>
      </c>
      <c r="Z3350" s="82">
        <v>1</v>
      </c>
      <c r="AB3350" s="82" t="s">
        <v>3172</v>
      </c>
      <c r="AC3350" s="82" t="s">
        <v>3173</v>
      </c>
      <c r="AD3350" s="82" t="s">
        <v>194</v>
      </c>
      <c r="AE3350" s="82" t="s">
        <v>3174</v>
      </c>
      <c r="AH3350" s="82" t="s">
        <v>2462</v>
      </c>
      <c r="AI3350" s="82" t="s">
        <v>3175</v>
      </c>
      <c r="AM3350" s="82" t="s">
        <v>3176</v>
      </c>
      <c r="AN3350" s="82" t="s">
        <v>3177</v>
      </c>
      <c r="AO3350" s="82" t="s">
        <v>3178</v>
      </c>
      <c r="AP3350" s="82">
        <v>12965652</v>
      </c>
      <c r="AQ3350" s="82" t="s">
        <v>78</v>
      </c>
      <c r="AR3350" s="82" t="s">
        <v>4274</v>
      </c>
      <c r="AS3350" s="84">
        <v>42328</v>
      </c>
      <c r="AT3350" s="85">
        <v>2015</v>
      </c>
      <c r="AU3350" s="82" t="s">
        <v>4278</v>
      </c>
      <c r="AV3350" s="84">
        <v>43920</v>
      </c>
      <c r="AW3350" s="85">
        <v>2020</v>
      </c>
      <c r="AX3350" s="85">
        <f>Table1[[#This Row],[End TEST]]-Table1[[#This Row],[Start TEST]]</f>
        <v>5</v>
      </c>
      <c r="AY3350" s="85">
        <f>Table1[[#This Row],[TEST_Diff]]+1</f>
        <v>6</v>
      </c>
      <c r="AZ3350" s="92">
        <f>DATEDIF(Table1[[#This Row],[Start Year]],Table1[[#This Row],[End Year]],"d") / 365</f>
        <v>4.3616438356164382</v>
      </c>
      <c r="BA3350" s="82">
        <v>4100000</v>
      </c>
      <c r="BC3350" s="82" t="s">
        <v>3179</v>
      </c>
      <c r="BD3350" s="82">
        <v>1</v>
      </c>
      <c r="BF3350" s="82">
        <v>1</v>
      </c>
      <c r="BG3350" s="82">
        <v>1</v>
      </c>
      <c r="BH3350" s="82">
        <v>1</v>
      </c>
      <c r="BI3350" s="82">
        <v>1</v>
      </c>
      <c r="BJ3350" s="82">
        <v>1</v>
      </c>
      <c r="BK3350" s="82">
        <v>1</v>
      </c>
      <c r="BW3350" s="82" t="s">
        <v>3180</v>
      </c>
    </row>
    <row r="3351" spans="1:75" x14ac:dyDescent="0.5">
      <c r="A3351" s="82">
        <v>358</v>
      </c>
      <c r="B3351" s="82" t="s">
        <v>3166</v>
      </c>
      <c r="D3351" s="90">
        <v>43536</v>
      </c>
      <c r="E3351" s="90" t="s">
        <v>3167</v>
      </c>
      <c r="F3351" s="90"/>
      <c r="G3351" s="82" t="s">
        <v>3167</v>
      </c>
      <c r="H3351" s="82" t="s">
        <v>3168</v>
      </c>
      <c r="I3351" s="80" t="s">
        <v>98</v>
      </c>
      <c r="J3351" s="80">
        <v>62.2</v>
      </c>
      <c r="K3351" s="80">
        <v>6</v>
      </c>
      <c r="L3351" s="80" t="s">
        <v>890</v>
      </c>
      <c r="M3351" s="80">
        <v>8</v>
      </c>
      <c r="N3351" s="80">
        <v>-10.151092999999999</v>
      </c>
      <c r="O3351" s="80">
        <v>-75.311132000000001</v>
      </c>
      <c r="P3351" s="80" t="s">
        <v>84</v>
      </c>
      <c r="Q3351" s="80">
        <v>0</v>
      </c>
      <c r="R3351" s="80">
        <v>-15.623037</v>
      </c>
      <c r="S3351" s="80">
        <v>-59.0625</v>
      </c>
      <c r="T3351" s="80">
        <v>645170.84</v>
      </c>
      <c r="U3351" s="91">
        <f>Table1[[#This Row],[Distribution Amount (Dollars)]]/Table1[[#This Row],[NEWdatediff]]</f>
        <v>107528.47333333333</v>
      </c>
      <c r="V3351" s="82" t="s">
        <v>3169</v>
      </c>
      <c r="W3351" s="82" t="s">
        <v>71</v>
      </c>
      <c r="X3351" s="82" t="s">
        <v>3170</v>
      </c>
      <c r="Y3351" s="82" t="s">
        <v>3171</v>
      </c>
      <c r="Z3351" s="82">
        <v>1</v>
      </c>
      <c r="AB3351" s="82" t="s">
        <v>3172</v>
      </c>
      <c r="AC3351" s="82" t="s">
        <v>3173</v>
      </c>
      <c r="AD3351" s="82" t="s">
        <v>194</v>
      </c>
      <c r="AE3351" s="82" t="s">
        <v>3174</v>
      </c>
      <c r="AH3351" s="82" t="s">
        <v>2462</v>
      </c>
      <c r="AI3351" s="82" t="s">
        <v>3175</v>
      </c>
      <c r="AM3351" s="82" t="s">
        <v>3176</v>
      </c>
      <c r="AN3351" s="82" t="s">
        <v>3177</v>
      </c>
      <c r="AO3351" s="82" t="s">
        <v>3178</v>
      </c>
      <c r="AP3351" s="82">
        <v>12965652</v>
      </c>
      <c r="AQ3351" s="82" t="s">
        <v>78</v>
      </c>
      <c r="AR3351" s="82" t="s">
        <v>4274</v>
      </c>
      <c r="AS3351" s="84">
        <v>42328</v>
      </c>
      <c r="AT3351" s="85">
        <v>2015</v>
      </c>
      <c r="AU3351" s="82" t="s">
        <v>4278</v>
      </c>
      <c r="AV3351" s="84">
        <v>43920</v>
      </c>
      <c r="AW3351" s="85">
        <v>2020</v>
      </c>
      <c r="AX3351" s="85">
        <f>Table1[[#This Row],[End TEST]]-Table1[[#This Row],[Start TEST]]</f>
        <v>5</v>
      </c>
      <c r="AY3351" s="85">
        <f>Table1[[#This Row],[TEST_Diff]]+1</f>
        <v>6</v>
      </c>
      <c r="AZ3351" s="92">
        <f>DATEDIF(Table1[[#This Row],[Start Year]],Table1[[#This Row],[End Year]],"d") / 365</f>
        <v>4.3616438356164382</v>
      </c>
      <c r="BA3351" s="82">
        <v>4100000</v>
      </c>
      <c r="BC3351" s="82" t="s">
        <v>3179</v>
      </c>
      <c r="BD3351" s="82">
        <v>1</v>
      </c>
      <c r="BF3351" s="82">
        <v>1</v>
      </c>
      <c r="BG3351" s="82">
        <v>1</v>
      </c>
      <c r="BH3351" s="82">
        <v>1</v>
      </c>
      <c r="BI3351" s="82">
        <v>1</v>
      </c>
      <c r="BJ3351" s="82">
        <v>1</v>
      </c>
      <c r="BK3351" s="82">
        <v>1</v>
      </c>
      <c r="BW3351" s="82" t="s">
        <v>3180</v>
      </c>
    </row>
    <row r="3352" spans="1:75" x14ac:dyDescent="0.5">
      <c r="A3352" s="82">
        <v>358</v>
      </c>
      <c r="B3352" s="82" t="s">
        <v>3166</v>
      </c>
      <c r="D3352" s="90">
        <v>43536</v>
      </c>
      <c r="E3352" s="90" t="s">
        <v>3167</v>
      </c>
      <c r="F3352" s="90"/>
      <c r="G3352" s="82" t="s">
        <v>3167</v>
      </c>
      <c r="H3352" s="82" t="s">
        <v>3168</v>
      </c>
      <c r="I3352" s="80" t="s">
        <v>97</v>
      </c>
      <c r="J3352" s="80">
        <v>11.3</v>
      </c>
      <c r="K3352" s="80">
        <v>6</v>
      </c>
      <c r="L3352" s="80" t="s">
        <v>890</v>
      </c>
      <c r="M3352" s="80">
        <v>8</v>
      </c>
      <c r="N3352" s="80">
        <v>-10.151092999999999</v>
      </c>
      <c r="O3352" s="80">
        <v>-75.311132000000001</v>
      </c>
      <c r="P3352" s="80" t="s">
        <v>84</v>
      </c>
      <c r="Q3352" s="80">
        <v>0</v>
      </c>
      <c r="R3352" s="80">
        <v>-15.623037</v>
      </c>
      <c r="S3352" s="80">
        <v>-59.0625</v>
      </c>
      <c r="T3352" s="80">
        <v>117209.49</v>
      </c>
      <c r="U3352" s="91">
        <f>Table1[[#This Row],[Distribution Amount (Dollars)]]/Table1[[#This Row],[NEWdatediff]]</f>
        <v>19534.915000000001</v>
      </c>
      <c r="V3352" s="82" t="s">
        <v>3169</v>
      </c>
      <c r="W3352" s="82" t="s">
        <v>71</v>
      </c>
      <c r="X3352" s="82" t="s">
        <v>3170</v>
      </c>
      <c r="Y3352" s="82" t="s">
        <v>3171</v>
      </c>
      <c r="Z3352" s="82">
        <v>1</v>
      </c>
      <c r="AB3352" s="82" t="s">
        <v>3172</v>
      </c>
      <c r="AC3352" s="82" t="s">
        <v>3173</v>
      </c>
      <c r="AD3352" s="82" t="s">
        <v>194</v>
      </c>
      <c r="AE3352" s="82" t="s">
        <v>3174</v>
      </c>
      <c r="AH3352" s="82" t="s">
        <v>2462</v>
      </c>
      <c r="AI3352" s="82" t="s">
        <v>3175</v>
      </c>
      <c r="AM3352" s="82" t="s">
        <v>3176</v>
      </c>
      <c r="AN3352" s="82" t="s">
        <v>3177</v>
      </c>
      <c r="AO3352" s="82" t="s">
        <v>3178</v>
      </c>
      <c r="AP3352" s="82">
        <v>12965652</v>
      </c>
      <c r="AQ3352" s="82" t="s">
        <v>78</v>
      </c>
      <c r="AR3352" s="82" t="s">
        <v>4274</v>
      </c>
      <c r="AS3352" s="84">
        <v>42328</v>
      </c>
      <c r="AT3352" s="85">
        <v>2015</v>
      </c>
      <c r="AU3352" s="82" t="s">
        <v>4278</v>
      </c>
      <c r="AV3352" s="84">
        <v>43920</v>
      </c>
      <c r="AW3352" s="85">
        <v>2020</v>
      </c>
      <c r="AX3352" s="85">
        <f>Table1[[#This Row],[End TEST]]-Table1[[#This Row],[Start TEST]]</f>
        <v>5</v>
      </c>
      <c r="AY3352" s="85">
        <f>Table1[[#This Row],[TEST_Diff]]+1</f>
        <v>6</v>
      </c>
      <c r="AZ3352" s="92">
        <f>DATEDIF(Table1[[#This Row],[Start Year]],Table1[[#This Row],[End Year]],"d") / 365</f>
        <v>4.3616438356164382</v>
      </c>
      <c r="BA3352" s="82">
        <v>4100000</v>
      </c>
      <c r="BC3352" s="82" t="s">
        <v>3179</v>
      </c>
      <c r="BD3352" s="82">
        <v>1</v>
      </c>
      <c r="BF3352" s="82">
        <v>1</v>
      </c>
      <c r="BG3352" s="82">
        <v>1</v>
      </c>
      <c r="BH3352" s="82">
        <v>1</v>
      </c>
      <c r="BI3352" s="82">
        <v>1</v>
      </c>
      <c r="BJ3352" s="82">
        <v>1</v>
      </c>
      <c r="BK3352" s="82">
        <v>1</v>
      </c>
      <c r="BW3352" s="82" t="s">
        <v>3180</v>
      </c>
    </row>
    <row r="3353" spans="1:75" x14ac:dyDescent="0.5">
      <c r="A3353" s="82">
        <v>358</v>
      </c>
      <c r="B3353" s="82" t="s">
        <v>3166</v>
      </c>
      <c r="D3353" s="90">
        <v>43536</v>
      </c>
      <c r="E3353" s="90" t="s">
        <v>3167</v>
      </c>
      <c r="F3353" s="90"/>
      <c r="G3353" s="82" t="s">
        <v>3167</v>
      </c>
      <c r="H3353" s="82" t="s">
        <v>3168</v>
      </c>
      <c r="I3353" s="80" t="s">
        <v>127</v>
      </c>
      <c r="J3353" s="80">
        <v>8.3000000000000007</v>
      </c>
      <c r="K3353" s="80">
        <v>6</v>
      </c>
      <c r="L3353" s="80" t="s">
        <v>890</v>
      </c>
      <c r="M3353" s="80">
        <v>8</v>
      </c>
      <c r="N3353" s="80">
        <v>-10.151092999999999</v>
      </c>
      <c r="O3353" s="80">
        <v>-75.311132000000001</v>
      </c>
      <c r="P3353" s="80" t="s">
        <v>84</v>
      </c>
      <c r="Q3353" s="80">
        <v>0</v>
      </c>
      <c r="R3353" s="80">
        <v>-15.623037</v>
      </c>
      <c r="S3353" s="80">
        <v>-59.0625</v>
      </c>
      <c r="T3353" s="80">
        <v>86091.93</v>
      </c>
      <c r="U3353" s="91">
        <f>Table1[[#This Row],[Distribution Amount (Dollars)]]/Table1[[#This Row],[NEWdatediff]]</f>
        <v>14348.654999999999</v>
      </c>
      <c r="V3353" s="82" t="s">
        <v>3169</v>
      </c>
      <c r="W3353" s="82" t="s">
        <v>71</v>
      </c>
      <c r="X3353" s="82" t="s">
        <v>3170</v>
      </c>
      <c r="Y3353" s="82" t="s">
        <v>3171</v>
      </c>
      <c r="Z3353" s="82">
        <v>1</v>
      </c>
      <c r="AB3353" s="82" t="s">
        <v>3172</v>
      </c>
      <c r="AC3353" s="82" t="s">
        <v>3173</v>
      </c>
      <c r="AD3353" s="82" t="s">
        <v>194</v>
      </c>
      <c r="AE3353" s="82" t="s">
        <v>3174</v>
      </c>
      <c r="AH3353" s="82" t="s">
        <v>2462</v>
      </c>
      <c r="AI3353" s="82" t="s">
        <v>3175</v>
      </c>
      <c r="AM3353" s="82" t="s">
        <v>3176</v>
      </c>
      <c r="AN3353" s="82" t="s">
        <v>3177</v>
      </c>
      <c r="AO3353" s="82" t="s">
        <v>3178</v>
      </c>
      <c r="AP3353" s="82">
        <v>12965652</v>
      </c>
      <c r="AQ3353" s="82" t="s">
        <v>78</v>
      </c>
      <c r="AR3353" s="82" t="s">
        <v>4274</v>
      </c>
      <c r="AS3353" s="84">
        <v>42328</v>
      </c>
      <c r="AT3353" s="85">
        <v>2015</v>
      </c>
      <c r="AU3353" s="82" t="s">
        <v>4278</v>
      </c>
      <c r="AV3353" s="84">
        <v>43920</v>
      </c>
      <c r="AW3353" s="85">
        <v>2020</v>
      </c>
      <c r="AX3353" s="85">
        <f>Table1[[#This Row],[End TEST]]-Table1[[#This Row],[Start TEST]]</f>
        <v>5</v>
      </c>
      <c r="AY3353" s="85">
        <f>Table1[[#This Row],[TEST_Diff]]+1</f>
        <v>6</v>
      </c>
      <c r="AZ3353" s="92">
        <f>DATEDIF(Table1[[#This Row],[Start Year]],Table1[[#This Row],[End Year]],"d") / 365</f>
        <v>4.3616438356164382</v>
      </c>
      <c r="BA3353" s="82">
        <v>4100000</v>
      </c>
      <c r="BC3353" s="82" t="s">
        <v>3179</v>
      </c>
      <c r="BD3353" s="82">
        <v>1</v>
      </c>
      <c r="BF3353" s="82">
        <v>1</v>
      </c>
      <c r="BG3353" s="82">
        <v>1</v>
      </c>
      <c r="BH3353" s="82">
        <v>1</v>
      </c>
      <c r="BI3353" s="82">
        <v>1</v>
      </c>
      <c r="BJ3353" s="82">
        <v>1</v>
      </c>
      <c r="BK3353" s="82">
        <v>1</v>
      </c>
      <c r="BW3353" s="82" t="s">
        <v>3180</v>
      </c>
    </row>
    <row r="3354" spans="1:75" x14ac:dyDescent="0.5">
      <c r="A3354" s="82">
        <v>359</v>
      </c>
      <c r="B3354" s="82" t="s">
        <v>3918</v>
      </c>
      <c r="D3354" s="90">
        <v>43514</v>
      </c>
      <c r="E3354" s="90" t="s">
        <v>3919</v>
      </c>
      <c r="F3354" s="90"/>
      <c r="G3354" s="82" t="s">
        <v>3919</v>
      </c>
      <c r="H3354" s="82" t="s">
        <v>3920</v>
      </c>
      <c r="I3354" s="80" t="s">
        <v>127</v>
      </c>
      <c r="J3354" s="80">
        <v>20</v>
      </c>
      <c r="K3354" s="80">
        <v>6</v>
      </c>
      <c r="L3354" s="80" t="s">
        <v>645</v>
      </c>
      <c r="M3354" s="80">
        <v>10</v>
      </c>
      <c r="N3354" s="80">
        <v>56.130367</v>
      </c>
      <c r="O3354" s="80">
        <v>-106.346771</v>
      </c>
      <c r="P3354" s="80" t="s">
        <v>646</v>
      </c>
      <c r="Q3354" s="80">
        <v>0</v>
      </c>
      <c r="R3354" s="80">
        <v>56.130367</v>
      </c>
      <c r="S3354" s="80">
        <v>-106.346771</v>
      </c>
      <c r="T3354" s="80">
        <v>100000</v>
      </c>
      <c r="U3354" s="91">
        <f>Table1[[#This Row],[Distribution Amount (Dollars)]]/Table1[[#This Row],[NEWdatediff]]</f>
        <v>25000</v>
      </c>
      <c r="V3354" s="82" t="s">
        <v>3169</v>
      </c>
      <c r="W3354" s="82" t="s">
        <v>71</v>
      </c>
      <c r="X3354" s="82" t="s">
        <v>3921</v>
      </c>
      <c r="Y3354" s="82" t="s">
        <v>3922</v>
      </c>
      <c r="Z3354" s="82">
        <v>1</v>
      </c>
      <c r="AB3354" s="82" t="s">
        <v>3923</v>
      </c>
      <c r="AC3354" s="82" t="s">
        <v>3173</v>
      </c>
      <c r="AD3354" s="82" t="s">
        <v>730</v>
      </c>
      <c r="AE3354" s="82" t="s">
        <v>3924</v>
      </c>
      <c r="AN3354" s="82" t="s">
        <v>76</v>
      </c>
      <c r="AO3354" s="82" t="s">
        <v>3925</v>
      </c>
      <c r="AP3354" s="82">
        <v>5000000</v>
      </c>
      <c r="AQ3354" s="82" t="s">
        <v>78</v>
      </c>
      <c r="AR3354" s="82" t="s">
        <v>4274</v>
      </c>
      <c r="AS3354" s="84">
        <v>42125</v>
      </c>
      <c r="AT3354" s="85">
        <v>2015</v>
      </c>
      <c r="AU3354" s="82" t="s">
        <v>4277</v>
      </c>
      <c r="AV3354" s="84">
        <v>43462</v>
      </c>
      <c r="AW3354" s="85">
        <v>2018</v>
      </c>
      <c r="AX3354" s="85">
        <f>Table1[[#This Row],[End TEST]]-Table1[[#This Row],[Start TEST]]</f>
        <v>3</v>
      </c>
      <c r="AY3354" s="85">
        <f>Table1[[#This Row],[TEST_Diff]]+1</f>
        <v>4</v>
      </c>
      <c r="AZ3354" s="92">
        <f>DATEDIF(Table1[[#This Row],[Start Year]],Table1[[#This Row],[End Year]],"d") / 365</f>
        <v>3.6630136986301371</v>
      </c>
      <c r="BA3354" s="82">
        <v>3401448</v>
      </c>
      <c r="BD3354" s="82">
        <v>1</v>
      </c>
      <c r="BF3354" s="82">
        <v>1</v>
      </c>
      <c r="BW3354" s="82" t="s">
        <v>3926</v>
      </c>
    </row>
    <row r="3355" spans="1:75" x14ac:dyDescent="0.5">
      <c r="A3355" s="82">
        <v>359</v>
      </c>
      <c r="B3355" s="82" t="s">
        <v>3918</v>
      </c>
      <c r="D3355" s="90">
        <v>43514</v>
      </c>
      <c r="E3355" s="90" t="s">
        <v>3919</v>
      </c>
      <c r="F3355" s="90"/>
      <c r="G3355" s="82" t="s">
        <v>3919</v>
      </c>
      <c r="H3355" s="82" t="s">
        <v>3920</v>
      </c>
      <c r="I3355" s="80" t="s">
        <v>129</v>
      </c>
      <c r="J3355" s="80">
        <v>30</v>
      </c>
      <c r="K3355" s="80">
        <v>6</v>
      </c>
      <c r="L3355" s="80" t="s">
        <v>645</v>
      </c>
      <c r="M3355" s="80">
        <v>10</v>
      </c>
      <c r="N3355" s="80">
        <v>56.130367</v>
      </c>
      <c r="O3355" s="80">
        <v>-106.346771</v>
      </c>
      <c r="P3355" s="80" t="s">
        <v>646</v>
      </c>
      <c r="Q3355" s="80">
        <v>0</v>
      </c>
      <c r="R3355" s="80">
        <v>56.130367</v>
      </c>
      <c r="S3355" s="80">
        <v>-106.346771</v>
      </c>
      <c r="T3355" s="80">
        <v>150000</v>
      </c>
      <c r="U3355" s="91">
        <f>Table1[[#This Row],[Distribution Amount (Dollars)]]/Table1[[#This Row],[NEWdatediff]]</f>
        <v>37500</v>
      </c>
      <c r="V3355" s="82" t="s">
        <v>3169</v>
      </c>
      <c r="W3355" s="82" t="s">
        <v>71</v>
      </c>
      <c r="X3355" s="82" t="s">
        <v>3921</v>
      </c>
      <c r="Y3355" s="82" t="s">
        <v>3922</v>
      </c>
      <c r="Z3355" s="82">
        <v>1</v>
      </c>
      <c r="AB3355" s="82" t="s">
        <v>3923</v>
      </c>
      <c r="AC3355" s="82" t="s">
        <v>3173</v>
      </c>
      <c r="AD3355" s="82" t="s">
        <v>730</v>
      </c>
      <c r="AE3355" s="82" t="s">
        <v>3924</v>
      </c>
      <c r="AN3355" s="82" t="s">
        <v>76</v>
      </c>
      <c r="AO3355" s="82" t="s">
        <v>3925</v>
      </c>
      <c r="AP3355" s="82">
        <v>5000000</v>
      </c>
      <c r="AQ3355" s="82" t="s">
        <v>78</v>
      </c>
      <c r="AR3355" s="82" t="s">
        <v>4274</v>
      </c>
      <c r="AS3355" s="84">
        <v>42125</v>
      </c>
      <c r="AT3355" s="85">
        <v>2015</v>
      </c>
      <c r="AU3355" s="82" t="s">
        <v>4277</v>
      </c>
      <c r="AV3355" s="84">
        <v>43462</v>
      </c>
      <c r="AW3355" s="85">
        <v>2018</v>
      </c>
      <c r="AX3355" s="85">
        <f>Table1[[#This Row],[End TEST]]-Table1[[#This Row],[Start TEST]]</f>
        <v>3</v>
      </c>
      <c r="AY3355" s="85">
        <f>Table1[[#This Row],[TEST_Diff]]+1</f>
        <v>4</v>
      </c>
      <c r="AZ3355" s="92">
        <f>DATEDIF(Table1[[#This Row],[Start Year]],Table1[[#This Row],[End Year]],"d") / 365</f>
        <v>3.6630136986301371</v>
      </c>
      <c r="BA3355" s="82">
        <v>3401448</v>
      </c>
      <c r="BD3355" s="82">
        <v>1</v>
      </c>
      <c r="BF3355" s="82">
        <v>1</v>
      </c>
      <c r="BW3355" s="82" t="s">
        <v>3926</v>
      </c>
    </row>
    <row r="3356" spans="1:75" x14ac:dyDescent="0.5">
      <c r="A3356" s="82">
        <v>359</v>
      </c>
      <c r="B3356" s="82" t="s">
        <v>3918</v>
      </c>
      <c r="D3356" s="90">
        <v>43514</v>
      </c>
      <c r="E3356" s="90" t="s">
        <v>3919</v>
      </c>
      <c r="F3356" s="90"/>
      <c r="G3356" s="82" t="s">
        <v>3919</v>
      </c>
      <c r="H3356" s="82" t="s">
        <v>3920</v>
      </c>
      <c r="I3356" s="80" t="s">
        <v>102</v>
      </c>
      <c r="J3356" s="80">
        <v>50</v>
      </c>
      <c r="K3356" s="80">
        <v>6</v>
      </c>
      <c r="L3356" s="80" t="s">
        <v>645</v>
      </c>
      <c r="M3356" s="80">
        <v>10</v>
      </c>
      <c r="N3356" s="80">
        <v>56.130367</v>
      </c>
      <c r="O3356" s="80">
        <v>-106.346771</v>
      </c>
      <c r="P3356" s="80" t="s">
        <v>646</v>
      </c>
      <c r="Q3356" s="80">
        <v>0</v>
      </c>
      <c r="R3356" s="80">
        <v>56.130367</v>
      </c>
      <c r="S3356" s="80">
        <v>-106.346771</v>
      </c>
      <c r="T3356" s="80">
        <v>250000</v>
      </c>
      <c r="U3356" s="91">
        <f>Table1[[#This Row],[Distribution Amount (Dollars)]]/Table1[[#This Row],[NEWdatediff]]</f>
        <v>62500</v>
      </c>
      <c r="V3356" s="82" t="s">
        <v>3169</v>
      </c>
      <c r="W3356" s="82" t="s">
        <v>71</v>
      </c>
      <c r="X3356" s="82" t="s">
        <v>3921</v>
      </c>
      <c r="Y3356" s="82" t="s">
        <v>3922</v>
      </c>
      <c r="Z3356" s="82">
        <v>1</v>
      </c>
      <c r="AB3356" s="82" t="s">
        <v>3923</v>
      </c>
      <c r="AC3356" s="82" t="s">
        <v>3173</v>
      </c>
      <c r="AD3356" s="82" t="s">
        <v>730</v>
      </c>
      <c r="AE3356" s="82" t="s">
        <v>3924</v>
      </c>
      <c r="AN3356" s="82" t="s">
        <v>76</v>
      </c>
      <c r="AO3356" s="82" t="s">
        <v>3925</v>
      </c>
      <c r="AP3356" s="82">
        <v>5000000</v>
      </c>
      <c r="AQ3356" s="82" t="s">
        <v>78</v>
      </c>
      <c r="AR3356" s="82" t="s">
        <v>4274</v>
      </c>
      <c r="AS3356" s="84">
        <v>42125</v>
      </c>
      <c r="AT3356" s="85">
        <v>2015</v>
      </c>
      <c r="AU3356" s="82" t="s">
        <v>4277</v>
      </c>
      <c r="AV3356" s="84">
        <v>43462</v>
      </c>
      <c r="AW3356" s="85">
        <v>2018</v>
      </c>
      <c r="AX3356" s="85">
        <f>Table1[[#This Row],[End TEST]]-Table1[[#This Row],[Start TEST]]</f>
        <v>3</v>
      </c>
      <c r="AY3356" s="85">
        <f>Table1[[#This Row],[TEST_Diff]]+1</f>
        <v>4</v>
      </c>
      <c r="AZ3356" s="92">
        <f>DATEDIF(Table1[[#This Row],[Start Year]],Table1[[#This Row],[End Year]],"d") / 365</f>
        <v>3.6630136986301371</v>
      </c>
      <c r="BA3356" s="82">
        <v>3401448</v>
      </c>
      <c r="BD3356" s="82">
        <v>1</v>
      </c>
      <c r="BF3356" s="82">
        <v>1</v>
      </c>
      <c r="BW3356" s="82" t="s">
        <v>3926</v>
      </c>
    </row>
    <row r="3357" spans="1:75" x14ac:dyDescent="0.5">
      <c r="A3357" s="82">
        <v>359</v>
      </c>
      <c r="B3357" s="82" t="s">
        <v>3918</v>
      </c>
      <c r="D3357" s="90">
        <v>43514</v>
      </c>
      <c r="E3357" s="90" t="s">
        <v>3919</v>
      </c>
      <c r="F3357" s="90"/>
      <c r="G3357" s="82" t="s">
        <v>3919</v>
      </c>
      <c r="H3357" s="82" t="s">
        <v>3920</v>
      </c>
      <c r="I3357" s="80" t="s">
        <v>127</v>
      </c>
      <c r="J3357" s="80">
        <v>20</v>
      </c>
      <c r="K3357" s="80">
        <v>6</v>
      </c>
      <c r="L3357" s="80" t="s">
        <v>730</v>
      </c>
      <c r="M3357" s="80">
        <v>18</v>
      </c>
      <c r="N3357" s="80">
        <v>15.454166000000001</v>
      </c>
      <c r="O3357" s="80">
        <v>18.732206000000001</v>
      </c>
      <c r="P3357" s="80" t="s">
        <v>69</v>
      </c>
      <c r="Q3357" s="80">
        <v>0</v>
      </c>
      <c r="R3357" s="80">
        <v>2.6272389999999999</v>
      </c>
      <c r="S3357" s="80">
        <v>23.381664000000001</v>
      </c>
      <c r="T3357" s="80">
        <v>180000</v>
      </c>
      <c r="U3357" s="91">
        <f>Table1[[#This Row],[Distribution Amount (Dollars)]]/Table1[[#This Row],[NEWdatediff]]</f>
        <v>45000</v>
      </c>
      <c r="V3357" s="82" t="s">
        <v>3169</v>
      </c>
      <c r="W3357" s="82" t="s">
        <v>71</v>
      </c>
      <c r="X3357" s="82" t="s">
        <v>3921</v>
      </c>
      <c r="Y3357" s="82" t="s">
        <v>3922</v>
      </c>
      <c r="Z3357" s="82">
        <v>1</v>
      </c>
      <c r="AB3357" s="82" t="s">
        <v>3923</v>
      </c>
      <c r="AC3357" s="82" t="s">
        <v>3173</v>
      </c>
      <c r="AD3357" s="82" t="s">
        <v>385</v>
      </c>
      <c r="AE3357" s="82" t="s">
        <v>3924</v>
      </c>
      <c r="AN3357" s="82" t="s">
        <v>76</v>
      </c>
      <c r="AO3357" s="82" t="s">
        <v>3925</v>
      </c>
      <c r="AP3357" s="82">
        <v>5000000</v>
      </c>
      <c r="AQ3357" s="82" t="s">
        <v>78</v>
      </c>
      <c r="AR3357" s="82" t="s">
        <v>4274</v>
      </c>
      <c r="AS3357" s="84">
        <v>42125</v>
      </c>
      <c r="AT3357" s="85">
        <v>2015</v>
      </c>
      <c r="AU3357" s="82" t="s">
        <v>4277</v>
      </c>
      <c r="AV3357" s="84">
        <v>43462</v>
      </c>
      <c r="AW3357" s="85">
        <v>2018</v>
      </c>
      <c r="AX3357" s="85">
        <f>Table1[[#This Row],[End TEST]]-Table1[[#This Row],[Start TEST]]</f>
        <v>3</v>
      </c>
      <c r="AY3357" s="85">
        <f>Table1[[#This Row],[TEST_Diff]]+1</f>
        <v>4</v>
      </c>
      <c r="AZ3357" s="92">
        <f>DATEDIF(Table1[[#This Row],[Start Year]],Table1[[#This Row],[End Year]],"d") / 365</f>
        <v>3.6630136986301371</v>
      </c>
      <c r="BA3357" s="82">
        <v>3401448</v>
      </c>
      <c r="BD3357" s="82">
        <v>1</v>
      </c>
      <c r="BF3357" s="82">
        <v>1</v>
      </c>
      <c r="BW3357" s="82" t="s">
        <v>3926</v>
      </c>
    </row>
    <row r="3358" spans="1:75" x14ac:dyDescent="0.5">
      <c r="A3358" s="82">
        <v>359</v>
      </c>
      <c r="B3358" s="82" t="s">
        <v>3918</v>
      </c>
      <c r="D3358" s="90">
        <v>43514</v>
      </c>
      <c r="E3358" s="90" t="s">
        <v>3919</v>
      </c>
      <c r="F3358" s="90"/>
      <c r="G3358" s="82" t="s">
        <v>3919</v>
      </c>
      <c r="H3358" s="82" t="s">
        <v>3920</v>
      </c>
      <c r="I3358" s="80" t="s">
        <v>129</v>
      </c>
      <c r="J3358" s="80">
        <v>30</v>
      </c>
      <c r="K3358" s="80">
        <v>6</v>
      </c>
      <c r="L3358" s="80" t="s">
        <v>730</v>
      </c>
      <c r="M3358" s="80">
        <v>18</v>
      </c>
      <c r="N3358" s="80">
        <v>15.454166000000001</v>
      </c>
      <c r="O3358" s="80">
        <v>18.732206000000001</v>
      </c>
      <c r="P3358" s="80" t="s">
        <v>69</v>
      </c>
      <c r="Q3358" s="80">
        <v>0</v>
      </c>
      <c r="R3358" s="80">
        <v>2.6272389999999999</v>
      </c>
      <c r="S3358" s="80">
        <v>23.381664000000001</v>
      </c>
      <c r="T3358" s="80">
        <v>270000</v>
      </c>
      <c r="U3358" s="91">
        <f>Table1[[#This Row],[Distribution Amount (Dollars)]]/Table1[[#This Row],[NEWdatediff]]</f>
        <v>67500</v>
      </c>
      <c r="V3358" s="82" t="s">
        <v>3169</v>
      </c>
      <c r="W3358" s="82" t="s">
        <v>71</v>
      </c>
      <c r="X3358" s="82" t="s">
        <v>3921</v>
      </c>
      <c r="Y3358" s="82" t="s">
        <v>3922</v>
      </c>
      <c r="Z3358" s="82">
        <v>1</v>
      </c>
      <c r="AB3358" s="82" t="s">
        <v>3923</v>
      </c>
      <c r="AC3358" s="82" t="s">
        <v>3173</v>
      </c>
      <c r="AD3358" s="82" t="s">
        <v>385</v>
      </c>
      <c r="AE3358" s="82" t="s">
        <v>3924</v>
      </c>
      <c r="AN3358" s="82" t="s">
        <v>76</v>
      </c>
      <c r="AO3358" s="82" t="s">
        <v>3925</v>
      </c>
      <c r="AP3358" s="82">
        <v>5000000</v>
      </c>
      <c r="AQ3358" s="82" t="s">
        <v>78</v>
      </c>
      <c r="AR3358" s="82" t="s">
        <v>4274</v>
      </c>
      <c r="AS3358" s="84">
        <v>42125</v>
      </c>
      <c r="AT3358" s="85">
        <v>2015</v>
      </c>
      <c r="AU3358" s="82" t="s">
        <v>4277</v>
      </c>
      <c r="AV3358" s="84">
        <v>43462</v>
      </c>
      <c r="AW3358" s="85">
        <v>2018</v>
      </c>
      <c r="AX3358" s="85">
        <f>Table1[[#This Row],[End TEST]]-Table1[[#This Row],[Start TEST]]</f>
        <v>3</v>
      </c>
      <c r="AY3358" s="85">
        <f>Table1[[#This Row],[TEST_Diff]]+1</f>
        <v>4</v>
      </c>
      <c r="AZ3358" s="92">
        <f>DATEDIF(Table1[[#This Row],[Start Year]],Table1[[#This Row],[End Year]],"d") / 365</f>
        <v>3.6630136986301371</v>
      </c>
      <c r="BA3358" s="82">
        <v>3401448</v>
      </c>
      <c r="BD3358" s="82">
        <v>1</v>
      </c>
      <c r="BF3358" s="82">
        <v>1</v>
      </c>
      <c r="BW3358" s="82" t="s">
        <v>3926</v>
      </c>
    </row>
    <row r="3359" spans="1:75" x14ac:dyDescent="0.5">
      <c r="A3359" s="82">
        <v>359</v>
      </c>
      <c r="B3359" s="82" t="s">
        <v>3918</v>
      </c>
      <c r="D3359" s="90">
        <v>43514</v>
      </c>
      <c r="E3359" s="90" t="s">
        <v>3919</v>
      </c>
      <c r="F3359" s="90"/>
      <c r="G3359" s="82" t="s">
        <v>3919</v>
      </c>
      <c r="H3359" s="82" t="s">
        <v>3920</v>
      </c>
      <c r="I3359" s="80" t="s">
        <v>102</v>
      </c>
      <c r="J3359" s="80">
        <v>50</v>
      </c>
      <c r="K3359" s="80">
        <v>6</v>
      </c>
      <c r="L3359" s="80" t="s">
        <v>730</v>
      </c>
      <c r="M3359" s="80">
        <v>18</v>
      </c>
      <c r="N3359" s="80">
        <v>15.454166000000001</v>
      </c>
      <c r="O3359" s="80">
        <v>18.732206000000001</v>
      </c>
      <c r="P3359" s="80" t="s">
        <v>69</v>
      </c>
      <c r="Q3359" s="80">
        <v>0</v>
      </c>
      <c r="R3359" s="80">
        <v>2.6272389999999999</v>
      </c>
      <c r="S3359" s="80">
        <v>23.381664000000001</v>
      </c>
      <c r="T3359" s="80">
        <v>450000</v>
      </c>
      <c r="U3359" s="91">
        <f>Table1[[#This Row],[Distribution Amount (Dollars)]]/Table1[[#This Row],[NEWdatediff]]</f>
        <v>112500</v>
      </c>
      <c r="V3359" s="82" t="s">
        <v>3169</v>
      </c>
      <c r="W3359" s="82" t="s">
        <v>71</v>
      </c>
      <c r="X3359" s="82" t="s">
        <v>3921</v>
      </c>
      <c r="Y3359" s="82" t="s">
        <v>3922</v>
      </c>
      <c r="Z3359" s="82">
        <v>1</v>
      </c>
      <c r="AB3359" s="82" t="s">
        <v>3923</v>
      </c>
      <c r="AC3359" s="82" t="s">
        <v>3173</v>
      </c>
      <c r="AD3359" s="82" t="s">
        <v>385</v>
      </c>
      <c r="AE3359" s="82" t="s">
        <v>3924</v>
      </c>
      <c r="AN3359" s="82" t="s">
        <v>76</v>
      </c>
      <c r="AO3359" s="82" t="s">
        <v>3925</v>
      </c>
      <c r="AP3359" s="82">
        <v>5000000</v>
      </c>
      <c r="AQ3359" s="82" t="s">
        <v>78</v>
      </c>
      <c r="AR3359" s="82" t="s">
        <v>4274</v>
      </c>
      <c r="AS3359" s="84">
        <v>42125</v>
      </c>
      <c r="AT3359" s="85">
        <v>2015</v>
      </c>
      <c r="AU3359" s="82" t="s">
        <v>4277</v>
      </c>
      <c r="AV3359" s="84">
        <v>43462</v>
      </c>
      <c r="AW3359" s="85">
        <v>2018</v>
      </c>
      <c r="AX3359" s="85">
        <f>Table1[[#This Row],[End TEST]]-Table1[[#This Row],[Start TEST]]</f>
        <v>3</v>
      </c>
      <c r="AY3359" s="85">
        <f>Table1[[#This Row],[TEST_Diff]]+1</f>
        <v>4</v>
      </c>
      <c r="AZ3359" s="92">
        <f>DATEDIF(Table1[[#This Row],[Start Year]],Table1[[#This Row],[End Year]],"d") / 365</f>
        <v>3.6630136986301371</v>
      </c>
      <c r="BA3359" s="82">
        <v>3401448</v>
      </c>
      <c r="BD3359" s="82">
        <v>1</v>
      </c>
      <c r="BF3359" s="82">
        <v>1</v>
      </c>
      <c r="BW3359" s="82" t="s">
        <v>3926</v>
      </c>
    </row>
    <row r="3360" spans="1:75" x14ac:dyDescent="0.5">
      <c r="A3360" s="82">
        <v>359</v>
      </c>
      <c r="B3360" s="82" t="s">
        <v>3918</v>
      </c>
      <c r="D3360" s="90">
        <v>43514</v>
      </c>
      <c r="E3360" s="90" t="s">
        <v>3919</v>
      </c>
      <c r="F3360" s="90"/>
      <c r="G3360" s="82" t="s">
        <v>3919</v>
      </c>
      <c r="H3360" s="82" t="s">
        <v>3920</v>
      </c>
      <c r="I3360" s="80" t="s">
        <v>127</v>
      </c>
      <c r="J3360" s="80">
        <v>20</v>
      </c>
      <c r="K3360" s="80">
        <v>6</v>
      </c>
      <c r="L3360" s="80" t="s">
        <v>385</v>
      </c>
      <c r="M3360" s="80">
        <v>21</v>
      </c>
      <c r="N3360" s="80">
        <v>8.0529410000000006</v>
      </c>
      <c r="O3360" s="80">
        <v>29.518585999999999</v>
      </c>
      <c r="P3360" s="80" t="s">
        <v>69</v>
      </c>
      <c r="Q3360" s="80">
        <v>0</v>
      </c>
      <c r="R3360" s="80">
        <v>2.6272389999999999</v>
      </c>
      <c r="S3360" s="80">
        <v>23.381664000000001</v>
      </c>
      <c r="T3360" s="80">
        <v>210000</v>
      </c>
      <c r="U3360" s="91">
        <f>Table1[[#This Row],[Distribution Amount (Dollars)]]/Table1[[#This Row],[NEWdatediff]]</f>
        <v>52500</v>
      </c>
      <c r="V3360" s="82" t="s">
        <v>3169</v>
      </c>
      <c r="W3360" s="82" t="s">
        <v>71</v>
      </c>
      <c r="X3360" s="82" t="s">
        <v>3921</v>
      </c>
      <c r="Y3360" s="82" t="s">
        <v>3922</v>
      </c>
      <c r="Z3360" s="82">
        <v>1</v>
      </c>
      <c r="AB3360" s="82" t="s">
        <v>3923</v>
      </c>
      <c r="AC3360" s="82" t="s">
        <v>3173</v>
      </c>
      <c r="AD3360" s="82" t="s">
        <v>221</v>
      </c>
      <c r="AE3360" s="82" t="s">
        <v>3924</v>
      </c>
      <c r="AN3360" s="82" t="s">
        <v>76</v>
      </c>
      <c r="AO3360" s="82" t="s">
        <v>3925</v>
      </c>
      <c r="AP3360" s="82">
        <v>5000000</v>
      </c>
      <c r="AQ3360" s="82" t="s">
        <v>78</v>
      </c>
      <c r="AR3360" s="82" t="s">
        <v>4274</v>
      </c>
      <c r="AS3360" s="84">
        <v>42125</v>
      </c>
      <c r="AT3360" s="85">
        <v>2015</v>
      </c>
      <c r="AU3360" s="82" t="s">
        <v>4277</v>
      </c>
      <c r="AV3360" s="84">
        <v>43462</v>
      </c>
      <c r="AW3360" s="85">
        <v>2018</v>
      </c>
      <c r="AX3360" s="85">
        <f>Table1[[#This Row],[End TEST]]-Table1[[#This Row],[Start TEST]]</f>
        <v>3</v>
      </c>
      <c r="AY3360" s="85">
        <f>Table1[[#This Row],[TEST_Diff]]+1</f>
        <v>4</v>
      </c>
      <c r="AZ3360" s="92">
        <f>DATEDIF(Table1[[#This Row],[Start Year]],Table1[[#This Row],[End Year]],"d") / 365</f>
        <v>3.6630136986301371</v>
      </c>
      <c r="BA3360" s="82">
        <v>3401448</v>
      </c>
      <c r="BD3360" s="82">
        <v>1</v>
      </c>
      <c r="BF3360" s="82">
        <v>1</v>
      </c>
      <c r="BW3360" s="82" t="s">
        <v>3926</v>
      </c>
    </row>
    <row r="3361" spans="1:75" x14ac:dyDescent="0.5">
      <c r="A3361" s="82">
        <v>359</v>
      </c>
      <c r="B3361" s="82" t="s">
        <v>3918</v>
      </c>
      <c r="D3361" s="90">
        <v>43514</v>
      </c>
      <c r="E3361" s="90" t="s">
        <v>3919</v>
      </c>
      <c r="F3361" s="90"/>
      <c r="G3361" s="82" t="s">
        <v>3919</v>
      </c>
      <c r="H3361" s="82" t="s">
        <v>3920</v>
      </c>
      <c r="I3361" s="80" t="s">
        <v>129</v>
      </c>
      <c r="J3361" s="80">
        <v>30</v>
      </c>
      <c r="K3361" s="80">
        <v>6</v>
      </c>
      <c r="L3361" s="80" t="s">
        <v>385</v>
      </c>
      <c r="M3361" s="80">
        <v>21</v>
      </c>
      <c r="N3361" s="80">
        <v>8.0529410000000006</v>
      </c>
      <c r="O3361" s="80">
        <v>29.518585999999999</v>
      </c>
      <c r="P3361" s="80" t="s">
        <v>69</v>
      </c>
      <c r="Q3361" s="80">
        <v>0</v>
      </c>
      <c r="R3361" s="80">
        <v>2.6272389999999999</v>
      </c>
      <c r="S3361" s="80">
        <v>23.381664000000001</v>
      </c>
      <c r="T3361" s="80">
        <v>315000</v>
      </c>
      <c r="U3361" s="91">
        <f>Table1[[#This Row],[Distribution Amount (Dollars)]]/Table1[[#This Row],[NEWdatediff]]</f>
        <v>78750</v>
      </c>
      <c r="V3361" s="82" t="s">
        <v>3169</v>
      </c>
      <c r="W3361" s="82" t="s">
        <v>71</v>
      </c>
      <c r="X3361" s="82" t="s">
        <v>3921</v>
      </c>
      <c r="Y3361" s="82" t="s">
        <v>3922</v>
      </c>
      <c r="Z3361" s="82">
        <v>1</v>
      </c>
      <c r="AB3361" s="82" t="s">
        <v>3923</v>
      </c>
      <c r="AC3361" s="82" t="s">
        <v>3173</v>
      </c>
      <c r="AD3361" s="82" t="s">
        <v>221</v>
      </c>
      <c r="AE3361" s="82" t="s">
        <v>3924</v>
      </c>
      <c r="AN3361" s="82" t="s">
        <v>76</v>
      </c>
      <c r="AO3361" s="82" t="s">
        <v>3925</v>
      </c>
      <c r="AP3361" s="82">
        <v>5000000</v>
      </c>
      <c r="AQ3361" s="82" t="s">
        <v>78</v>
      </c>
      <c r="AR3361" s="82" t="s">
        <v>4274</v>
      </c>
      <c r="AS3361" s="84">
        <v>42125</v>
      </c>
      <c r="AT3361" s="85">
        <v>2015</v>
      </c>
      <c r="AU3361" s="82" t="s">
        <v>4277</v>
      </c>
      <c r="AV3361" s="84">
        <v>43462</v>
      </c>
      <c r="AW3361" s="85">
        <v>2018</v>
      </c>
      <c r="AX3361" s="85">
        <f>Table1[[#This Row],[End TEST]]-Table1[[#This Row],[Start TEST]]</f>
        <v>3</v>
      </c>
      <c r="AY3361" s="85">
        <f>Table1[[#This Row],[TEST_Diff]]+1</f>
        <v>4</v>
      </c>
      <c r="AZ3361" s="92">
        <f>DATEDIF(Table1[[#This Row],[Start Year]],Table1[[#This Row],[End Year]],"d") / 365</f>
        <v>3.6630136986301371</v>
      </c>
      <c r="BA3361" s="82">
        <v>3401448</v>
      </c>
      <c r="BD3361" s="82">
        <v>1</v>
      </c>
      <c r="BF3361" s="82">
        <v>1</v>
      </c>
      <c r="BW3361" s="82" t="s">
        <v>3926</v>
      </c>
    </row>
    <row r="3362" spans="1:75" x14ac:dyDescent="0.5">
      <c r="A3362" s="82">
        <v>359</v>
      </c>
      <c r="B3362" s="82" t="s">
        <v>3918</v>
      </c>
      <c r="D3362" s="90">
        <v>43514</v>
      </c>
      <c r="E3362" s="90" t="s">
        <v>3919</v>
      </c>
      <c r="F3362" s="90"/>
      <c r="G3362" s="82" t="s">
        <v>3919</v>
      </c>
      <c r="H3362" s="82" t="s">
        <v>3920</v>
      </c>
      <c r="I3362" s="80" t="s">
        <v>102</v>
      </c>
      <c r="J3362" s="80">
        <v>50</v>
      </c>
      <c r="K3362" s="80">
        <v>6</v>
      </c>
      <c r="L3362" s="80" t="s">
        <v>385</v>
      </c>
      <c r="M3362" s="80">
        <v>21</v>
      </c>
      <c r="N3362" s="80">
        <v>8.0529410000000006</v>
      </c>
      <c r="O3362" s="80">
        <v>29.518585999999999</v>
      </c>
      <c r="P3362" s="80" t="s">
        <v>69</v>
      </c>
      <c r="Q3362" s="80">
        <v>0</v>
      </c>
      <c r="R3362" s="80">
        <v>2.6272389999999999</v>
      </c>
      <c r="S3362" s="80">
        <v>23.381664000000001</v>
      </c>
      <c r="T3362" s="80">
        <v>525000</v>
      </c>
      <c r="U3362" s="91">
        <f>Table1[[#This Row],[Distribution Amount (Dollars)]]/Table1[[#This Row],[NEWdatediff]]</f>
        <v>131250</v>
      </c>
      <c r="V3362" s="82" t="s">
        <v>3169</v>
      </c>
      <c r="W3362" s="82" t="s">
        <v>71</v>
      </c>
      <c r="X3362" s="82" t="s">
        <v>3921</v>
      </c>
      <c r="Y3362" s="82" t="s">
        <v>3922</v>
      </c>
      <c r="Z3362" s="82">
        <v>1</v>
      </c>
      <c r="AB3362" s="82" t="s">
        <v>3923</v>
      </c>
      <c r="AC3362" s="82" t="s">
        <v>3173</v>
      </c>
      <c r="AD3362" s="82" t="s">
        <v>221</v>
      </c>
      <c r="AE3362" s="82" t="s">
        <v>3924</v>
      </c>
      <c r="AN3362" s="82" t="s">
        <v>76</v>
      </c>
      <c r="AO3362" s="82" t="s">
        <v>3925</v>
      </c>
      <c r="AP3362" s="82">
        <v>5000000</v>
      </c>
      <c r="AQ3362" s="82" t="s">
        <v>78</v>
      </c>
      <c r="AR3362" s="82" t="s">
        <v>4274</v>
      </c>
      <c r="AS3362" s="84">
        <v>42125</v>
      </c>
      <c r="AT3362" s="85">
        <v>2015</v>
      </c>
      <c r="AU3362" s="82" t="s">
        <v>4277</v>
      </c>
      <c r="AV3362" s="84">
        <v>43462</v>
      </c>
      <c r="AW3362" s="85">
        <v>2018</v>
      </c>
      <c r="AX3362" s="85">
        <f>Table1[[#This Row],[End TEST]]-Table1[[#This Row],[Start TEST]]</f>
        <v>3</v>
      </c>
      <c r="AY3362" s="85">
        <f>Table1[[#This Row],[TEST_Diff]]+1</f>
        <v>4</v>
      </c>
      <c r="AZ3362" s="92">
        <f>DATEDIF(Table1[[#This Row],[Start Year]],Table1[[#This Row],[End Year]],"d") / 365</f>
        <v>3.6630136986301371</v>
      </c>
      <c r="BA3362" s="82">
        <v>3401448</v>
      </c>
      <c r="BD3362" s="82">
        <v>1</v>
      </c>
      <c r="BF3362" s="82">
        <v>1</v>
      </c>
      <c r="BW3362" s="82" t="s">
        <v>3926</v>
      </c>
    </row>
    <row r="3363" spans="1:75" x14ac:dyDescent="0.5">
      <c r="A3363" s="82">
        <v>359</v>
      </c>
      <c r="B3363" s="82" t="s">
        <v>3918</v>
      </c>
      <c r="D3363" s="90">
        <v>43514</v>
      </c>
      <c r="E3363" s="90" t="s">
        <v>3919</v>
      </c>
      <c r="F3363" s="90"/>
      <c r="G3363" s="82" t="s">
        <v>3919</v>
      </c>
      <c r="H3363" s="82" t="s">
        <v>3920</v>
      </c>
      <c r="I3363" s="80" t="s">
        <v>127</v>
      </c>
      <c r="J3363" s="80">
        <v>20</v>
      </c>
      <c r="K3363" s="80">
        <v>6</v>
      </c>
      <c r="L3363" s="80" t="s">
        <v>220</v>
      </c>
      <c r="M3363" s="80">
        <v>12</v>
      </c>
      <c r="N3363" s="80">
        <v>-2.3559E-2</v>
      </c>
      <c r="O3363" s="80">
        <v>37.906193000000002</v>
      </c>
      <c r="P3363" s="80" t="s">
        <v>69</v>
      </c>
      <c r="Q3363" s="80">
        <v>0</v>
      </c>
      <c r="R3363" s="80">
        <v>2.6272389999999999</v>
      </c>
      <c r="S3363" s="80">
        <v>23.381664000000001</v>
      </c>
      <c r="T3363" s="80">
        <v>120000</v>
      </c>
      <c r="U3363" s="91">
        <f>Table1[[#This Row],[Distribution Amount (Dollars)]]/Table1[[#This Row],[NEWdatediff]]</f>
        <v>30000</v>
      </c>
      <c r="V3363" s="82" t="s">
        <v>3169</v>
      </c>
      <c r="W3363" s="82" t="s">
        <v>71</v>
      </c>
      <c r="X3363" s="82" t="s">
        <v>3921</v>
      </c>
      <c r="Y3363" s="82" t="s">
        <v>3922</v>
      </c>
      <c r="Z3363" s="82">
        <v>1</v>
      </c>
      <c r="AB3363" s="82" t="s">
        <v>3923</v>
      </c>
      <c r="AC3363" s="82" t="s">
        <v>3173</v>
      </c>
      <c r="AD3363" s="82" t="s">
        <v>220</v>
      </c>
      <c r="AE3363" s="82" t="s">
        <v>3924</v>
      </c>
      <c r="AN3363" s="82" t="s">
        <v>76</v>
      </c>
      <c r="AO3363" s="82" t="s">
        <v>3925</v>
      </c>
      <c r="AP3363" s="82">
        <v>5000000</v>
      </c>
      <c r="AQ3363" s="82" t="s">
        <v>78</v>
      </c>
      <c r="AR3363" s="82" t="s">
        <v>4274</v>
      </c>
      <c r="AS3363" s="84">
        <v>42125</v>
      </c>
      <c r="AT3363" s="85">
        <v>2015</v>
      </c>
      <c r="AU3363" s="82" t="s">
        <v>4277</v>
      </c>
      <c r="AV3363" s="84">
        <v>43462</v>
      </c>
      <c r="AW3363" s="85">
        <v>2018</v>
      </c>
      <c r="AX3363" s="85">
        <f>Table1[[#This Row],[End TEST]]-Table1[[#This Row],[Start TEST]]</f>
        <v>3</v>
      </c>
      <c r="AY3363" s="85">
        <f>Table1[[#This Row],[TEST_Diff]]+1</f>
        <v>4</v>
      </c>
      <c r="AZ3363" s="92">
        <f>DATEDIF(Table1[[#This Row],[Start Year]],Table1[[#This Row],[End Year]],"d") / 365</f>
        <v>3.6630136986301371</v>
      </c>
      <c r="BA3363" s="82">
        <v>3401448</v>
      </c>
      <c r="BD3363" s="82">
        <v>1</v>
      </c>
      <c r="BF3363" s="82">
        <v>1</v>
      </c>
      <c r="BW3363" s="82" t="s">
        <v>3926</v>
      </c>
    </row>
    <row r="3364" spans="1:75" x14ac:dyDescent="0.5">
      <c r="A3364" s="82">
        <v>359</v>
      </c>
      <c r="B3364" s="82" t="s">
        <v>3918</v>
      </c>
      <c r="D3364" s="90">
        <v>43514</v>
      </c>
      <c r="E3364" s="90" t="s">
        <v>3919</v>
      </c>
      <c r="F3364" s="90"/>
      <c r="G3364" s="82" t="s">
        <v>3919</v>
      </c>
      <c r="H3364" s="82" t="s">
        <v>3920</v>
      </c>
      <c r="I3364" s="80" t="s">
        <v>129</v>
      </c>
      <c r="J3364" s="80">
        <v>30</v>
      </c>
      <c r="K3364" s="80">
        <v>6</v>
      </c>
      <c r="L3364" s="80" t="s">
        <v>220</v>
      </c>
      <c r="M3364" s="80">
        <v>12</v>
      </c>
      <c r="N3364" s="80">
        <v>-2.3559E-2</v>
      </c>
      <c r="O3364" s="80">
        <v>37.906193000000002</v>
      </c>
      <c r="P3364" s="80" t="s">
        <v>69</v>
      </c>
      <c r="Q3364" s="80">
        <v>0</v>
      </c>
      <c r="R3364" s="80">
        <v>2.6272389999999999</v>
      </c>
      <c r="S3364" s="80">
        <v>23.381664000000001</v>
      </c>
      <c r="T3364" s="80">
        <v>180000</v>
      </c>
      <c r="U3364" s="91">
        <f>Table1[[#This Row],[Distribution Amount (Dollars)]]/Table1[[#This Row],[NEWdatediff]]</f>
        <v>45000</v>
      </c>
      <c r="V3364" s="82" t="s">
        <v>3169</v>
      </c>
      <c r="W3364" s="82" t="s">
        <v>71</v>
      </c>
      <c r="X3364" s="82" t="s">
        <v>3921</v>
      </c>
      <c r="Y3364" s="82" t="s">
        <v>3922</v>
      </c>
      <c r="Z3364" s="82">
        <v>1</v>
      </c>
      <c r="AB3364" s="82" t="s">
        <v>3923</v>
      </c>
      <c r="AC3364" s="82" t="s">
        <v>3173</v>
      </c>
      <c r="AD3364" s="82" t="s">
        <v>220</v>
      </c>
      <c r="AE3364" s="82" t="s">
        <v>3924</v>
      </c>
      <c r="AN3364" s="82" t="s">
        <v>76</v>
      </c>
      <c r="AO3364" s="82" t="s">
        <v>3925</v>
      </c>
      <c r="AP3364" s="82">
        <v>5000000</v>
      </c>
      <c r="AQ3364" s="82" t="s">
        <v>78</v>
      </c>
      <c r="AR3364" s="82" t="s">
        <v>4274</v>
      </c>
      <c r="AS3364" s="84">
        <v>42125</v>
      </c>
      <c r="AT3364" s="85">
        <v>2015</v>
      </c>
      <c r="AU3364" s="82" t="s">
        <v>4277</v>
      </c>
      <c r="AV3364" s="84">
        <v>43462</v>
      </c>
      <c r="AW3364" s="85">
        <v>2018</v>
      </c>
      <c r="AX3364" s="85">
        <f>Table1[[#This Row],[End TEST]]-Table1[[#This Row],[Start TEST]]</f>
        <v>3</v>
      </c>
      <c r="AY3364" s="85">
        <f>Table1[[#This Row],[TEST_Diff]]+1</f>
        <v>4</v>
      </c>
      <c r="AZ3364" s="92">
        <f>DATEDIF(Table1[[#This Row],[Start Year]],Table1[[#This Row],[End Year]],"d") / 365</f>
        <v>3.6630136986301371</v>
      </c>
      <c r="BA3364" s="82">
        <v>3401448</v>
      </c>
      <c r="BD3364" s="82">
        <v>1</v>
      </c>
      <c r="BF3364" s="82">
        <v>1</v>
      </c>
      <c r="BW3364" s="82" t="s">
        <v>3926</v>
      </c>
    </row>
    <row r="3365" spans="1:75" x14ac:dyDescent="0.5">
      <c r="A3365" s="82">
        <v>359</v>
      </c>
      <c r="B3365" s="82" t="s">
        <v>3918</v>
      </c>
      <c r="D3365" s="90">
        <v>43514</v>
      </c>
      <c r="E3365" s="90" t="s">
        <v>3919</v>
      </c>
      <c r="F3365" s="90"/>
      <c r="G3365" s="82" t="s">
        <v>3919</v>
      </c>
      <c r="H3365" s="82" t="s">
        <v>3920</v>
      </c>
      <c r="I3365" s="80" t="s">
        <v>102</v>
      </c>
      <c r="J3365" s="80">
        <v>50</v>
      </c>
      <c r="K3365" s="80">
        <v>6</v>
      </c>
      <c r="L3365" s="80" t="s">
        <v>220</v>
      </c>
      <c r="M3365" s="80">
        <v>12</v>
      </c>
      <c r="N3365" s="80">
        <v>-2.3559E-2</v>
      </c>
      <c r="O3365" s="80">
        <v>37.906193000000002</v>
      </c>
      <c r="P3365" s="80" t="s">
        <v>69</v>
      </c>
      <c r="Q3365" s="80">
        <v>0</v>
      </c>
      <c r="R3365" s="80">
        <v>2.6272389999999999</v>
      </c>
      <c r="S3365" s="80">
        <v>23.381664000000001</v>
      </c>
      <c r="T3365" s="80">
        <v>300000</v>
      </c>
      <c r="U3365" s="91">
        <f>Table1[[#This Row],[Distribution Amount (Dollars)]]/Table1[[#This Row],[NEWdatediff]]</f>
        <v>75000</v>
      </c>
      <c r="V3365" s="82" t="s">
        <v>3169</v>
      </c>
      <c r="W3365" s="82" t="s">
        <v>71</v>
      </c>
      <c r="X3365" s="82" t="s">
        <v>3921</v>
      </c>
      <c r="Y3365" s="82" t="s">
        <v>3922</v>
      </c>
      <c r="Z3365" s="82">
        <v>1</v>
      </c>
      <c r="AB3365" s="82" t="s">
        <v>3923</v>
      </c>
      <c r="AC3365" s="82" t="s">
        <v>3173</v>
      </c>
      <c r="AD3365" s="82" t="s">
        <v>220</v>
      </c>
      <c r="AE3365" s="82" t="s">
        <v>3924</v>
      </c>
      <c r="AN3365" s="82" t="s">
        <v>76</v>
      </c>
      <c r="AO3365" s="82" t="s">
        <v>3925</v>
      </c>
      <c r="AP3365" s="82">
        <v>5000000</v>
      </c>
      <c r="AQ3365" s="82" t="s">
        <v>78</v>
      </c>
      <c r="AR3365" s="82" t="s">
        <v>4274</v>
      </c>
      <c r="AS3365" s="84">
        <v>42125</v>
      </c>
      <c r="AT3365" s="85">
        <v>2015</v>
      </c>
      <c r="AU3365" s="82" t="s">
        <v>4277</v>
      </c>
      <c r="AV3365" s="84">
        <v>43462</v>
      </c>
      <c r="AW3365" s="85">
        <v>2018</v>
      </c>
      <c r="AX3365" s="85">
        <f>Table1[[#This Row],[End TEST]]-Table1[[#This Row],[Start TEST]]</f>
        <v>3</v>
      </c>
      <c r="AY3365" s="85">
        <f>Table1[[#This Row],[TEST_Diff]]+1</f>
        <v>4</v>
      </c>
      <c r="AZ3365" s="92">
        <f>DATEDIF(Table1[[#This Row],[Start Year]],Table1[[#This Row],[End Year]],"d") / 365</f>
        <v>3.6630136986301371</v>
      </c>
      <c r="BA3365" s="82">
        <v>3401448</v>
      </c>
      <c r="BD3365" s="82">
        <v>1</v>
      </c>
      <c r="BF3365" s="82">
        <v>1</v>
      </c>
      <c r="BW3365" s="82" t="s">
        <v>3926</v>
      </c>
    </row>
    <row r="3366" spans="1:75" x14ac:dyDescent="0.5">
      <c r="A3366" s="82">
        <v>359</v>
      </c>
      <c r="B3366" s="82" t="s">
        <v>3918</v>
      </c>
      <c r="D3366" s="90">
        <v>43514</v>
      </c>
      <c r="E3366" s="90" t="s">
        <v>3919</v>
      </c>
      <c r="F3366" s="90"/>
      <c r="G3366" s="82" t="s">
        <v>3919</v>
      </c>
      <c r="H3366" s="82" t="s">
        <v>3920</v>
      </c>
      <c r="I3366" s="80" t="s">
        <v>127</v>
      </c>
      <c r="J3366" s="80">
        <v>20</v>
      </c>
      <c r="K3366" s="80">
        <v>6</v>
      </c>
      <c r="L3366" s="80" t="s">
        <v>221</v>
      </c>
      <c r="M3366" s="80">
        <v>21</v>
      </c>
      <c r="N3366" s="80">
        <v>30.375319999999999</v>
      </c>
      <c r="O3366" s="80">
        <v>69.345116000000004</v>
      </c>
      <c r="P3366" s="80" t="s">
        <v>114</v>
      </c>
      <c r="Q3366" s="80">
        <v>0</v>
      </c>
      <c r="R3366" s="80">
        <v>25.384855999999999</v>
      </c>
      <c r="S3366" s="80">
        <v>68.458809000000002</v>
      </c>
      <c r="T3366" s="80">
        <v>210000</v>
      </c>
      <c r="U3366" s="91">
        <f>Table1[[#This Row],[Distribution Amount (Dollars)]]/Table1[[#This Row],[NEWdatediff]]</f>
        <v>52500</v>
      </c>
      <c r="V3366" s="82" t="s">
        <v>3169</v>
      </c>
      <c r="W3366" s="82" t="s">
        <v>71</v>
      </c>
      <c r="X3366" s="82" t="s">
        <v>3921</v>
      </c>
      <c r="Y3366" s="82" t="s">
        <v>3922</v>
      </c>
      <c r="Z3366" s="82">
        <v>1</v>
      </c>
      <c r="AB3366" s="82" t="s">
        <v>3923</v>
      </c>
      <c r="AC3366" s="82" t="s">
        <v>3173</v>
      </c>
      <c r="AD3366" s="82" t="s">
        <v>1427</v>
      </c>
      <c r="AE3366" s="82" t="s">
        <v>3924</v>
      </c>
      <c r="AN3366" s="82" t="s">
        <v>76</v>
      </c>
      <c r="AO3366" s="82" t="s">
        <v>3925</v>
      </c>
      <c r="AP3366" s="82">
        <v>5000000</v>
      </c>
      <c r="AQ3366" s="82" t="s">
        <v>78</v>
      </c>
      <c r="AR3366" s="82" t="s">
        <v>4274</v>
      </c>
      <c r="AS3366" s="84">
        <v>42125</v>
      </c>
      <c r="AT3366" s="85">
        <v>2015</v>
      </c>
      <c r="AU3366" s="82" t="s">
        <v>4277</v>
      </c>
      <c r="AV3366" s="84">
        <v>43462</v>
      </c>
      <c r="AW3366" s="85">
        <v>2018</v>
      </c>
      <c r="AX3366" s="85">
        <f>Table1[[#This Row],[End TEST]]-Table1[[#This Row],[Start TEST]]</f>
        <v>3</v>
      </c>
      <c r="AY3366" s="85">
        <f>Table1[[#This Row],[TEST_Diff]]+1</f>
        <v>4</v>
      </c>
      <c r="AZ3366" s="92">
        <f>DATEDIF(Table1[[#This Row],[Start Year]],Table1[[#This Row],[End Year]],"d") / 365</f>
        <v>3.6630136986301371</v>
      </c>
      <c r="BA3366" s="82">
        <v>3401448</v>
      </c>
      <c r="BD3366" s="82">
        <v>1</v>
      </c>
      <c r="BF3366" s="82">
        <v>1</v>
      </c>
      <c r="BW3366" s="82" t="s">
        <v>3926</v>
      </c>
    </row>
    <row r="3367" spans="1:75" x14ac:dyDescent="0.5">
      <c r="A3367" s="82">
        <v>359</v>
      </c>
      <c r="B3367" s="82" t="s">
        <v>3918</v>
      </c>
      <c r="D3367" s="90">
        <v>43514</v>
      </c>
      <c r="E3367" s="90" t="s">
        <v>3919</v>
      </c>
      <c r="F3367" s="90"/>
      <c r="G3367" s="82" t="s">
        <v>3919</v>
      </c>
      <c r="H3367" s="82" t="s">
        <v>3920</v>
      </c>
      <c r="I3367" s="80" t="s">
        <v>129</v>
      </c>
      <c r="J3367" s="80">
        <v>30</v>
      </c>
      <c r="K3367" s="80">
        <v>6</v>
      </c>
      <c r="L3367" s="80" t="s">
        <v>221</v>
      </c>
      <c r="M3367" s="80">
        <v>21</v>
      </c>
      <c r="N3367" s="80">
        <v>30.375319999999999</v>
      </c>
      <c r="O3367" s="80">
        <v>69.345116000000004</v>
      </c>
      <c r="P3367" s="80" t="s">
        <v>114</v>
      </c>
      <c r="Q3367" s="80">
        <v>0</v>
      </c>
      <c r="R3367" s="80">
        <v>25.384855999999999</v>
      </c>
      <c r="S3367" s="80">
        <v>68.458809000000002</v>
      </c>
      <c r="T3367" s="80">
        <v>315000</v>
      </c>
      <c r="U3367" s="91">
        <f>Table1[[#This Row],[Distribution Amount (Dollars)]]/Table1[[#This Row],[NEWdatediff]]</f>
        <v>78750</v>
      </c>
      <c r="V3367" s="82" t="s">
        <v>3169</v>
      </c>
      <c r="W3367" s="82" t="s">
        <v>71</v>
      </c>
      <c r="X3367" s="82" t="s">
        <v>3921</v>
      </c>
      <c r="Y3367" s="82" t="s">
        <v>3922</v>
      </c>
      <c r="Z3367" s="82">
        <v>1</v>
      </c>
      <c r="AB3367" s="82" t="s">
        <v>3923</v>
      </c>
      <c r="AC3367" s="82" t="s">
        <v>3173</v>
      </c>
      <c r="AD3367" s="82" t="s">
        <v>1427</v>
      </c>
      <c r="AE3367" s="82" t="s">
        <v>3924</v>
      </c>
      <c r="AN3367" s="82" t="s">
        <v>76</v>
      </c>
      <c r="AO3367" s="82" t="s">
        <v>3925</v>
      </c>
      <c r="AP3367" s="82">
        <v>5000000</v>
      </c>
      <c r="AQ3367" s="82" t="s">
        <v>78</v>
      </c>
      <c r="AR3367" s="82" t="s">
        <v>4274</v>
      </c>
      <c r="AS3367" s="84">
        <v>42125</v>
      </c>
      <c r="AT3367" s="85">
        <v>2015</v>
      </c>
      <c r="AU3367" s="82" t="s">
        <v>4277</v>
      </c>
      <c r="AV3367" s="84">
        <v>43462</v>
      </c>
      <c r="AW3367" s="85">
        <v>2018</v>
      </c>
      <c r="AX3367" s="85">
        <f>Table1[[#This Row],[End TEST]]-Table1[[#This Row],[Start TEST]]</f>
        <v>3</v>
      </c>
      <c r="AY3367" s="85">
        <f>Table1[[#This Row],[TEST_Diff]]+1</f>
        <v>4</v>
      </c>
      <c r="AZ3367" s="92">
        <f>DATEDIF(Table1[[#This Row],[Start Year]],Table1[[#This Row],[End Year]],"d") / 365</f>
        <v>3.6630136986301371</v>
      </c>
      <c r="BA3367" s="82">
        <v>3401448</v>
      </c>
      <c r="BD3367" s="82">
        <v>1</v>
      </c>
      <c r="BF3367" s="82">
        <v>1</v>
      </c>
      <c r="BW3367" s="82" t="s">
        <v>3926</v>
      </c>
    </row>
    <row r="3368" spans="1:75" x14ac:dyDescent="0.5">
      <c r="A3368" s="82">
        <v>359</v>
      </c>
      <c r="B3368" s="82" t="s">
        <v>3918</v>
      </c>
      <c r="D3368" s="90">
        <v>43514</v>
      </c>
      <c r="E3368" s="90" t="s">
        <v>3919</v>
      </c>
      <c r="F3368" s="90"/>
      <c r="G3368" s="82" t="s">
        <v>3919</v>
      </c>
      <c r="H3368" s="82" t="s">
        <v>3920</v>
      </c>
      <c r="I3368" s="80" t="s">
        <v>102</v>
      </c>
      <c r="J3368" s="80">
        <v>50</v>
      </c>
      <c r="K3368" s="80">
        <v>6</v>
      </c>
      <c r="L3368" s="80" t="s">
        <v>221</v>
      </c>
      <c r="M3368" s="80">
        <v>21</v>
      </c>
      <c r="N3368" s="80">
        <v>30.375319999999999</v>
      </c>
      <c r="O3368" s="80">
        <v>69.345116000000004</v>
      </c>
      <c r="P3368" s="80" t="s">
        <v>114</v>
      </c>
      <c r="Q3368" s="80">
        <v>0</v>
      </c>
      <c r="R3368" s="80">
        <v>25.384855999999999</v>
      </c>
      <c r="S3368" s="80">
        <v>68.458809000000002</v>
      </c>
      <c r="T3368" s="80">
        <v>525000</v>
      </c>
      <c r="U3368" s="91">
        <f>Table1[[#This Row],[Distribution Amount (Dollars)]]/Table1[[#This Row],[NEWdatediff]]</f>
        <v>131250</v>
      </c>
      <c r="V3368" s="82" t="s">
        <v>3169</v>
      </c>
      <c r="W3368" s="82" t="s">
        <v>71</v>
      </c>
      <c r="X3368" s="82" t="s">
        <v>3921</v>
      </c>
      <c r="Y3368" s="82" t="s">
        <v>3922</v>
      </c>
      <c r="Z3368" s="82">
        <v>1</v>
      </c>
      <c r="AB3368" s="82" t="s">
        <v>3923</v>
      </c>
      <c r="AC3368" s="82" t="s">
        <v>3173</v>
      </c>
      <c r="AD3368" s="82" t="s">
        <v>1427</v>
      </c>
      <c r="AE3368" s="82" t="s">
        <v>3924</v>
      </c>
      <c r="AN3368" s="82" t="s">
        <v>76</v>
      </c>
      <c r="AO3368" s="82" t="s">
        <v>3925</v>
      </c>
      <c r="AP3368" s="82">
        <v>5000000</v>
      </c>
      <c r="AQ3368" s="82" t="s">
        <v>78</v>
      </c>
      <c r="AR3368" s="82" t="s">
        <v>4274</v>
      </c>
      <c r="AS3368" s="84">
        <v>42125</v>
      </c>
      <c r="AT3368" s="85">
        <v>2015</v>
      </c>
      <c r="AU3368" s="82" t="s">
        <v>4277</v>
      </c>
      <c r="AV3368" s="84">
        <v>43462</v>
      </c>
      <c r="AW3368" s="85">
        <v>2018</v>
      </c>
      <c r="AX3368" s="85">
        <f>Table1[[#This Row],[End TEST]]-Table1[[#This Row],[Start TEST]]</f>
        <v>3</v>
      </c>
      <c r="AY3368" s="85">
        <f>Table1[[#This Row],[TEST_Diff]]+1</f>
        <v>4</v>
      </c>
      <c r="AZ3368" s="92">
        <f>DATEDIF(Table1[[#This Row],[Start Year]],Table1[[#This Row],[End Year]],"d") / 365</f>
        <v>3.6630136986301371</v>
      </c>
      <c r="BA3368" s="82">
        <v>3401448</v>
      </c>
      <c r="BD3368" s="82">
        <v>1</v>
      </c>
      <c r="BF3368" s="82">
        <v>1</v>
      </c>
      <c r="BW3368" s="82" t="s">
        <v>3926</v>
      </c>
    </row>
    <row r="3369" spans="1:75" x14ac:dyDescent="0.5">
      <c r="A3369" s="82">
        <v>359</v>
      </c>
      <c r="B3369" s="82" t="s">
        <v>3918</v>
      </c>
      <c r="D3369" s="90">
        <v>43514</v>
      </c>
      <c r="E3369" s="90" t="s">
        <v>3919</v>
      </c>
      <c r="F3369" s="90"/>
      <c r="G3369" s="82" t="s">
        <v>3919</v>
      </c>
      <c r="H3369" s="82" t="s">
        <v>3920</v>
      </c>
      <c r="I3369" s="80" t="s">
        <v>127</v>
      </c>
      <c r="J3369" s="80">
        <v>20</v>
      </c>
      <c r="K3369" s="80">
        <v>6</v>
      </c>
      <c r="L3369" s="80" t="s">
        <v>1427</v>
      </c>
      <c r="M3369" s="80">
        <v>18</v>
      </c>
      <c r="N3369" s="80">
        <v>13.178000000000001</v>
      </c>
      <c r="O3369" s="80">
        <v>30.231000999999999</v>
      </c>
      <c r="P3369" s="80" t="s">
        <v>110</v>
      </c>
      <c r="Q3369" s="80">
        <v>0</v>
      </c>
      <c r="R3369" s="80">
        <v>26.625188000000001</v>
      </c>
      <c r="S3369" s="80">
        <v>6.809552</v>
      </c>
      <c r="T3369" s="80">
        <v>180000</v>
      </c>
      <c r="U3369" s="91">
        <f>Table1[[#This Row],[Distribution Amount (Dollars)]]/Table1[[#This Row],[NEWdatediff]]</f>
        <v>45000</v>
      </c>
      <c r="V3369" s="82" t="s">
        <v>3169</v>
      </c>
      <c r="W3369" s="82" t="s">
        <v>71</v>
      </c>
      <c r="X3369" s="82" t="s">
        <v>3921</v>
      </c>
      <c r="Y3369" s="82" t="s">
        <v>3922</v>
      </c>
      <c r="Z3369" s="82">
        <v>1</v>
      </c>
      <c r="AB3369" s="82" t="s">
        <v>3923</v>
      </c>
      <c r="AC3369" s="82" t="s">
        <v>3173</v>
      </c>
      <c r="AD3369" s="82" t="s">
        <v>645</v>
      </c>
      <c r="AE3369" s="82" t="s">
        <v>3924</v>
      </c>
      <c r="AN3369" s="82" t="s">
        <v>76</v>
      </c>
      <c r="AO3369" s="82" t="s">
        <v>3925</v>
      </c>
      <c r="AP3369" s="82">
        <v>5000000</v>
      </c>
      <c r="AQ3369" s="82" t="s">
        <v>78</v>
      </c>
      <c r="AR3369" s="82" t="s">
        <v>4274</v>
      </c>
      <c r="AS3369" s="84">
        <v>42125</v>
      </c>
      <c r="AT3369" s="85">
        <v>2015</v>
      </c>
      <c r="AU3369" s="82" t="s">
        <v>4277</v>
      </c>
      <c r="AV3369" s="84">
        <v>43462</v>
      </c>
      <c r="AW3369" s="85">
        <v>2018</v>
      </c>
      <c r="AX3369" s="85">
        <f>Table1[[#This Row],[End TEST]]-Table1[[#This Row],[Start TEST]]</f>
        <v>3</v>
      </c>
      <c r="AY3369" s="85">
        <f>Table1[[#This Row],[TEST_Diff]]+1</f>
        <v>4</v>
      </c>
      <c r="AZ3369" s="92">
        <f>DATEDIF(Table1[[#This Row],[Start Year]],Table1[[#This Row],[End Year]],"d") / 365</f>
        <v>3.6630136986301371</v>
      </c>
      <c r="BA3369" s="82">
        <v>3401448</v>
      </c>
      <c r="BD3369" s="82">
        <v>1</v>
      </c>
      <c r="BF3369" s="82">
        <v>1</v>
      </c>
      <c r="BW3369" s="82" t="s">
        <v>3926</v>
      </c>
    </row>
    <row r="3370" spans="1:75" x14ac:dyDescent="0.5">
      <c r="A3370" s="82">
        <v>359</v>
      </c>
      <c r="B3370" s="82" t="s">
        <v>3918</v>
      </c>
      <c r="D3370" s="90">
        <v>43514</v>
      </c>
      <c r="E3370" s="90" t="s">
        <v>3919</v>
      </c>
      <c r="F3370" s="90"/>
      <c r="G3370" s="82" t="s">
        <v>3919</v>
      </c>
      <c r="H3370" s="82" t="s">
        <v>3920</v>
      </c>
      <c r="I3370" s="80" t="s">
        <v>129</v>
      </c>
      <c r="J3370" s="80">
        <v>30</v>
      </c>
      <c r="K3370" s="80">
        <v>6</v>
      </c>
      <c r="L3370" s="80" t="s">
        <v>1427</v>
      </c>
      <c r="M3370" s="80">
        <v>18</v>
      </c>
      <c r="N3370" s="80">
        <v>13.178000000000001</v>
      </c>
      <c r="O3370" s="80">
        <v>30.231000999999999</v>
      </c>
      <c r="P3370" s="80" t="s">
        <v>110</v>
      </c>
      <c r="Q3370" s="80">
        <v>0</v>
      </c>
      <c r="R3370" s="80">
        <v>26.625188000000001</v>
      </c>
      <c r="S3370" s="80">
        <v>6.809552</v>
      </c>
      <c r="T3370" s="80">
        <v>270000</v>
      </c>
      <c r="U3370" s="91">
        <f>Table1[[#This Row],[Distribution Amount (Dollars)]]/Table1[[#This Row],[NEWdatediff]]</f>
        <v>67500</v>
      </c>
      <c r="V3370" s="82" t="s">
        <v>3169</v>
      </c>
      <c r="W3370" s="82" t="s">
        <v>71</v>
      </c>
      <c r="X3370" s="82" t="s">
        <v>3921</v>
      </c>
      <c r="Y3370" s="82" t="s">
        <v>3922</v>
      </c>
      <c r="Z3370" s="82">
        <v>1</v>
      </c>
      <c r="AB3370" s="82" t="s">
        <v>3923</v>
      </c>
      <c r="AC3370" s="82" t="s">
        <v>3173</v>
      </c>
      <c r="AD3370" s="82" t="s">
        <v>645</v>
      </c>
      <c r="AE3370" s="82" t="s">
        <v>3924</v>
      </c>
      <c r="AN3370" s="82" t="s">
        <v>76</v>
      </c>
      <c r="AO3370" s="82" t="s">
        <v>3925</v>
      </c>
      <c r="AP3370" s="82">
        <v>5000000</v>
      </c>
      <c r="AQ3370" s="82" t="s">
        <v>78</v>
      </c>
      <c r="AR3370" s="82" t="s">
        <v>4274</v>
      </c>
      <c r="AS3370" s="84">
        <v>42125</v>
      </c>
      <c r="AT3370" s="85">
        <v>2015</v>
      </c>
      <c r="AU3370" s="82" t="s">
        <v>4277</v>
      </c>
      <c r="AV3370" s="84">
        <v>43462</v>
      </c>
      <c r="AW3370" s="85">
        <v>2018</v>
      </c>
      <c r="AX3370" s="85">
        <f>Table1[[#This Row],[End TEST]]-Table1[[#This Row],[Start TEST]]</f>
        <v>3</v>
      </c>
      <c r="AY3370" s="85">
        <f>Table1[[#This Row],[TEST_Diff]]+1</f>
        <v>4</v>
      </c>
      <c r="AZ3370" s="92">
        <f>DATEDIF(Table1[[#This Row],[Start Year]],Table1[[#This Row],[End Year]],"d") / 365</f>
        <v>3.6630136986301371</v>
      </c>
      <c r="BA3370" s="82">
        <v>3401448</v>
      </c>
      <c r="BD3370" s="82">
        <v>1</v>
      </c>
      <c r="BF3370" s="82">
        <v>1</v>
      </c>
      <c r="BW3370" s="82" t="s">
        <v>3926</v>
      </c>
    </row>
    <row r="3371" spans="1:75" x14ac:dyDescent="0.5">
      <c r="A3371" s="82">
        <v>359</v>
      </c>
      <c r="B3371" s="82" t="s">
        <v>3918</v>
      </c>
      <c r="D3371" s="90">
        <v>43514</v>
      </c>
      <c r="E3371" s="90" t="s">
        <v>3919</v>
      </c>
      <c r="F3371" s="90"/>
      <c r="G3371" s="82" t="s">
        <v>3919</v>
      </c>
      <c r="H3371" s="82" t="s">
        <v>3920</v>
      </c>
      <c r="I3371" s="80" t="s">
        <v>102</v>
      </c>
      <c r="J3371" s="80">
        <v>50</v>
      </c>
      <c r="K3371" s="80">
        <v>6</v>
      </c>
      <c r="L3371" s="80" t="s">
        <v>1427</v>
      </c>
      <c r="M3371" s="80">
        <v>18</v>
      </c>
      <c r="N3371" s="80">
        <v>13.178000000000001</v>
      </c>
      <c r="O3371" s="80">
        <v>30.231000999999999</v>
      </c>
      <c r="P3371" s="80" t="s">
        <v>110</v>
      </c>
      <c r="Q3371" s="80">
        <v>0</v>
      </c>
      <c r="R3371" s="80">
        <v>26.625188000000001</v>
      </c>
      <c r="S3371" s="80">
        <v>6.809552</v>
      </c>
      <c r="T3371" s="80">
        <v>450000</v>
      </c>
      <c r="U3371" s="91">
        <f>Table1[[#This Row],[Distribution Amount (Dollars)]]/Table1[[#This Row],[NEWdatediff]]</f>
        <v>112500</v>
      </c>
      <c r="V3371" s="82" t="s">
        <v>3169</v>
      </c>
      <c r="W3371" s="82" t="s">
        <v>71</v>
      </c>
      <c r="X3371" s="82" t="s">
        <v>3921</v>
      </c>
      <c r="Y3371" s="82" t="s">
        <v>3922</v>
      </c>
      <c r="Z3371" s="82">
        <v>1</v>
      </c>
      <c r="AB3371" s="82" t="s">
        <v>3923</v>
      </c>
      <c r="AC3371" s="82" t="s">
        <v>3173</v>
      </c>
      <c r="AD3371" s="82" t="s">
        <v>645</v>
      </c>
      <c r="AE3371" s="82" t="s">
        <v>3924</v>
      </c>
      <c r="AN3371" s="82" t="s">
        <v>76</v>
      </c>
      <c r="AO3371" s="82" t="s">
        <v>3925</v>
      </c>
      <c r="AP3371" s="82">
        <v>5000000</v>
      </c>
      <c r="AQ3371" s="82" t="s">
        <v>78</v>
      </c>
      <c r="AR3371" s="82" t="s">
        <v>4274</v>
      </c>
      <c r="AS3371" s="84">
        <v>42125</v>
      </c>
      <c r="AT3371" s="85">
        <v>2015</v>
      </c>
      <c r="AU3371" s="82" t="s">
        <v>4277</v>
      </c>
      <c r="AV3371" s="84">
        <v>43462</v>
      </c>
      <c r="AW3371" s="85">
        <v>2018</v>
      </c>
      <c r="AX3371" s="85">
        <f>Table1[[#This Row],[End TEST]]-Table1[[#This Row],[Start TEST]]</f>
        <v>3</v>
      </c>
      <c r="AY3371" s="85">
        <f>Table1[[#This Row],[TEST_Diff]]+1</f>
        <v>4</v>
      </c>
      <c r="AZ3371" s="92">
        <f>DATEDIF(Table1[[#This Row],[Start Year]],Table1[[#This Row],[End Year]],"d") / 365</f>
        <v>3.6630136986301371</v>
      </c>
      <c r="BA3371" s="82">
        <v>3401448</v>
      </c>
      <c r="BD3371" s="82">
        <v>1</v>
      </c>
      <c r="BF3371" s="82">
        <v>1</v>
      </c>
      <c r="BW3371" s="82" t="s">
        <v>3926</v>
      </c>
    </row>
    <row r="3372" spans="1:75" x14ac:dyDescent="0.5">
      <c r="A3372" s="82">
        <v>360</v>
      </c>
      <c r="B3372" s="82" t="s">
        <v>1003</v>
      </c>
      <c r="D3372" s="90">
        <v>43579</v>
      </c>
      <c r="E3372" s="90" t="s">
        <v>1004</v>
      </c>
      <c r="F3372" s="90"/>
      <c r="G3372" s="82" t="s">
        <v>1004</v>
      </c>
      <c r="H3372" s="82" t="s">
        <v>1005</v>
      </c>
      <c r="I3372" s="80" t="s">
        <v>128</v>
      </c>
      <c r="J3372" s="80">
        <v>26</v>
      </c>
      <c r="K3372" s="80">
        <v>1</v>
      </c>
      <c r="L3372" s="80" t="s">
        <v>179</v>
      </c>
      <c r="M3372" s="80">
        <v>100</v>
      </c>
      <c r="N3372" s="80">
        <v>-4.0383329999999997</v>
      </c>
      <c r="O3372" s="80">
        <v>21.758662999999999</v>
      </c>
      <c r="P3372" s="80" t="s">
        <v>69</v>
      </c>
      <c r="Q3372" s="80">
        <v>0</v>
      </c>
      <c r="R3372" s="80">
        <v>2.6272389999999999</v>
      </c>
      <c r="S3372" s="80">
        <v>23.381664000000001</v>
      </c>
      <c r="T3372" s="80">
        <v>1226565.6000000001</v>
      </c>
      <c r="U3372" s="91">
        <f>Table1[[#This Row],[Distribution Amount (Dollars)]]/Table1[[#This Row],[NEWdatediff]]</f>
        <v>245313.12000000002</v>
      </c>
      <c r="V3372" s="82" t="s">
        <v>1006</v>
      </c>
      <c r="W3372" s="82" t="s">
        <v>71</v>
      </c>
      <c r="X3372" s="82" t="s">
        <v>1007</v>
      </c>
      <c r="Y3372" s="82" t="s">
        <v>182</v>
      </c>
      <c r="Z3372" s="82">
        <v>1</v>
      </c>
      <c r="AA3372" s="82" t="s">
        <v>210</v>
      </c>
      <c r="AB3372" s="82" t="s">
        <v>1008</v>
      </c>
      <c r="AC3372" s="82" t="s">
        <v>1009</v>
      </c>
      <c r="AD3372" s="82" t="s">
        <v>179</v>
      </c>
      <c r="AE3372" s="82" t="s">
        <v>1010</v>
      </c>
      <c r="AI3372" s="82" t="s">
        <v>1011</v>
      </c>
      <c r="AL3372" s="82" t="s">
        <v>1012</v>
      </c>
      <c r="AM3372" s="82" t="s">
        <v>1013</v>
      </c>
      <c r="AN3372" s="82" t="s">
        <v>1014</v>
      </c>
      <c r="AO3372" s="82" t="s">
        <v>1015</v>
      </c>
      <c r="AP3372" s="82">
        <v>4717560</v>
      </c>
      <c r="AQ3372" s="82" t="s">
        <v>78</v>
      </c>
      <c r="AR3372" s="82" t="s">
        <v>4274</v>
      </c>
      <c r="AS3372" s="84">
        <v>42461</v>
      </c>
      <c r="AT3372" s="85">
        <v>2016</v>
      </c>
      <c r="AU3372" s="82" t="s">
        <v>4278</v>
      </c>
      <c r="AV3372" s="84">
        <v>43921</v>
      </c>
      <c r="AW3372" s="85">
        <v>2020</v>
      </c>
      <c r="AX3372" s="85">
        <f>Table1[[#This Row],[End TEST]]-Table1[[#This Row],[Start TEST]]</f>
        <v>4</v>
      </c>
      <c r="AY3372" s="85">
        <f>Table1[[#This Row],[TEST_Diff]]+1</f>
        <v>5</v>
      </c>
      <c r="AZ3372" s="92">
        <f>DATEDIF(Table1[[#This Row],[Start Year]],Table1[[#This Row],[End Year]],"d") / 365</f>
        <v>4</v>
      </c>
      <c r="BA3372" s="82">
        <v>77209</v>
      </c>
      <c r="BB3372" s="82">
        <v>88000</v>
      </c>
      <c r="BC3372" s="82" t="s">
        <v>1016</v>
      </c>
      <c r="BD3372" s="82">
        <v>1</v>
      </c>
      <c r="BE3372" s="82">
        <v>1</v>
      </c>
      <c r="BJ3372" s="82">
        <v>1</v>
      </c>
      <c r="BP3372" s="82">
        <v>1</v>
      </c>
      <c r="BW3372" s="82" t="s">
        <v>1017</v>
      </c>
    </row>
    <row r="3373" spans="1:75" x14ac:dyDescent="0.5">
      <c r="A3373" s="82">
        <v>360</v>
      </c>
      <c r="B3373" s="82" t="s">
        <v>1003</v>
      </c>
      <c r="D3373" s="90">
        <v>43579</v>
      </c>
      <c r="E3373" s="90" t="s">
        <v>1004</v>
      </c>
      <c r="F3373" s="90"/>
      <c r="G3373" s="82" t="s">
        <v>1004</v>
      </c>
      <c r="H3373" s="82" t="s">
        <v>1005</v>
      </c>
      <c r="I3373" s="80" t="s">
        <v>129</v>
      </c>
      <c r="J3373" s="80">
        <v>49</v>
      </c>
      <c r="K3373" s="80">
        <v>1</v>
      </c>
      <c r="L3373" s="80" t="s">
        <v>179</v>
      </c>
      <c r="M3373" s="80">
        <v>100</v>
      </c>
      <c r="N3373" s="80">
        <v>-4.0383329999999997</v>
      </c>
      <c r="O3373" s="80">
        <v>21.758662999999999</v>
      </c>
      <c r="P3373" s="80" t="s">
        <v>69</v>
      </c>
      <c r="Q3373" s="80">
        <v>0</v>
      </c>
      <c r="R3373" s="80">
        <v>2.6272389999999999</v>
      </c>
      <c r="S3373" s="80">
        <v>23.381664000000001</v>
      </c>
      <c r="T3373" s="80">
        <v>2311604.4</v>
      </c>
      <c r="U3373" s="91">
        <f>Table1[[#This Row],[Distribution Amount (Dollars)]]/Table1[[#This Row],[NEWdatediff]]</f>
        <v>462320.88</v>
      </c>
      <c r="V3373" s="82" t="s">
        <v>1006</v>
      </c>
      <c r="W3373" s="82" t="s">
        <v>71</v>
      </c>
      <c r="X3373" s="82" t="s">
        <v>1007</v>
      </c>
      <c r="Y3373" s="82" t="s">
        <v>182</v>
      </c>
      <c r="Z3373" s="82">
        <v>1</v>
      </c>
      <c r="AA3373" s="82" t="s">
        <v>210</v>
      </c>
      <c r="AB3373" s="82" t="s">
        <v>1008</v>
      </c>
      <c r="AC3373" s="82" t="s">
        <v>1009</v>
      </c>
      <c r="AD3373" s="82" t="s">
        <v>179</v>
      </c>
      <c r="AE3373" s="82" t="s">
        <v>1010</v>
      </c>
      <c r="AI3373" s="82" t="s">
        <v>1011</v>
      </c>
      <c r="AL3373" s="82" t="s">
        <v>1012</v>
      </c>
      <c r="AM3373" s="82" t="s">
        <v>1013</v>
      </c>
      <c r="AN3373" s="82" t="s">
        <v>1014</v>
      </c>
      <c r="AO3373" s="82" t="s">
        <v>1015</v>
      </c>
      <c r="AP3373" s="82">
        <v>4717560</v>
      </c>
      <c r="AQ3373" s="82" t="s">
        <v>78</v>
      </c>
      <c r="AR3373" s="82" t="s">
        <v>4274</v>
      </c>
      <c r="AS3373" s="84">
        <v>42461</v>
      </c>
      <c r="AT3373" s="85">
        <v>2016</v>
      </c>
      <c r="AU3373" s="82" t="s">
        <v>4278</v>
      </c>
      <c r="AV3373" s="84">
        <v>43921</v>
      </c>
      <c r="AW3373" s="85">
        <v>2020</v>
      </c>
      <c r="AX3373" s="85">
        <f>Table1[[#This Row],[End TEST]]-Table1[[#This Row],[Start TEST]]</f>
        <v>4</v>
      </c>
      <c r="AY3373" s="85">
        <f>Table1[[#This Row],[TEST_Diff]]+1</f>
        <v>5</v>
      </c>
      <c r="AZ3373" s="92">
        <f>DATEDIF(Table1[[#This Row],[Start Year]],Table1[[#This Row],[End Year]],"d") / 365</f>
        <v>4</v>
      </c>
      <c r="BA3373" s="82">
        <v>77209</v>
      </c>
      <c r="BB3373" s="82">
        <v>88000</v>
      </c>
      <c r="BC3373" s="82" t="s">
        <v>1016</v>
      </c>
      <c r="BD3373" s="82">
        <v>1</v>
      </c>
      <c r="BE3373" s="82">
        <v>1</v>
      </c>
      <c r="BJ3373" s="82">
        <v>1</v>
      </c>
      <c r="BP3373" s="82">
        <v>1</v>
      </c>
      <c r="BW3373" s="82" t="s">
        <v>1017</v>
      </c>
    </row>
    <row r="3374" spans="1:75" x14ac:dyDescent="0.5">
      <c r="A3374" s="82">
        <v>360</v>
      </c>
      <c r="B3374" s="82" t="s">
        <v>1003</v>
      </c>
      <c r="D3374" s="90">
        <v>43579</v>
      </c>
      <c r="E3374" s="90" t="s">
        <v>1004</v>
      </c>
      <c r="F3374" s="90"/>
      <c r="G3374" s="82" t="s">
        <v>1004</v>
      </c>
      <c r="H3374" s="82" t="s">
        <v>1005</v>
      </c>
      <c r="I3374" s="80" t="s">
        <v>127</v>
      </c>
      <c r="J3374" s="80">
        <v>25</v>
      </c>
      <c r="K3374" s="80">
        <v>1</v>
      </c>
      <c r="L3374" s="80" t="s">
        <v>179</v>
      </c>
      <c r="M3374" s="80">
        <v>100</v>
      </c>
      <c r="N3374" s="80">
        <v>-4.0383329999999997</v>
      </c>
      <c r="O3374" s="80">
        <v>21.758662999999999</v>
      </c>
      <c r="P3374" s="80" t="s">
        <v>69</v>
      </c>
      <c r="Q3374" s="80">
        <v>0</v>
      </c>
      <c r="R3374" s="80">
        <v>2.6272389999999999</v>
      </c>
      <c r="S3374" s="80">
        <v>23.381664000000001</v>
      </c>
      <c r="T3374" s="80">
        <v>1179390</v>
      </c>
      <c r="U3374" s="91">
        <f>Table1[[#This Row],[Distribution Amount (Dollars)]]/Table1[[#This Row],[NEWdatediff]]</f>
        <v>235878</v>
      </c>
      <c r="V3374" s="82" t="s">
        <v>1006</v>
      </c>
      <c r="W3374" s="82" t="s">
        <v>71</v>
      </c>
      <c r="X3374" s="82" t="s">
        <v>1007</v>
      </c>
      <c r="Y3374" s="82" t="s">
        <v>182</v>
      </c>
      <c r="Z3374" s="82">
        <v>1</v>
      </c>
      <c r="AA3374" s="82" t="s">
        <v>210</v>
      </c>
      <c r="AB3374" s="82" t="s">
        <v>1008</v>
      </c>
      <c r="AC3374" s="82" t="s">
        <v>1009</v>
      </c>
      <c r="AD3374" s="82" t="s">
        <v>179</v>
      </c>
      <c r="AE3374" s="82" t="s">
        <v>1010</v>
      </c>
      <c r="AI3374" s="82" t="s">
        <v>1011</v>
      </c>
      <c r="AL3374" s="82" t="s">
        <v>1012</v>
      </c>
      <c r="AM3374" s="82" t="s">
        <v>1013</v>
      </c>
      <c r="AN3374" s="82" t="s">
        <v>1014</v>
      </c>
      <c r="AO3374" s="82" t="s">
        <v>1015</v>
      </c>
      <c r="AP3374" s="82">
        <v>4717560</v>
      </c>
      <c r="AQ3374" s="82" t="s">
        <v>78</v>
      </c>
      <c r="AR3374" s="82" t="s">
        <v>4274</v>
      </c>
      <c r="AS3374" s="84">
        <v>42461</v>
      </c>
      <c r="AT3374" s="85">
        <v>2016</v>
      </c>
      <c r="AU3374" s="82" t="s">
        <v>4278</v>
      </c>
      <c r="AV3374" s="84">
        <v>43921</v>
      </c>
      <c r="AW3374" s="85">
        <v>2020</v>
      </c>
      <c r="AX3374" s="85">
        <f>Table1[[#This Row],[End TEST]]-Table1[[#This Row],[Start TEST]]</f>
        <v>4</v>
      </c>
      <c r="AY3374" s="85">
        <f>Table1[[#This Row],[TEST_Diff]]+1</f>
        <v>5</v>
      </c>
      <c r="AZ3374" s="92">
        <f>DATEDIF(Table1[[#This Row],[Start Year]],Table1[[#This Row],[End Year]],"d") / 365</f>
        <v>4</v>
      </c>
      <c r="BA3374" s="82">
        <v>77209</v>
      </c>
      <c r="BB3374" s="82">
        <v>88000</v>
      </c>
      <c r="BC3374" s="82" t="s">
        <v>1016</v>
      </c>
      <c r="BD3374" s="82">
        <v>1</v>
      </c>
      <c r="BE3374" s="82">
        <v>1</v>
      </c>
      <c r="BJ3374" s="82">
        <v>1</v>
      </c>
      <c r="BP3374" s="82">
        <v>1</v>
      </c>
      <c r="BW3374" s="82" t="s">
        <v>1017</v>
      </c>
    </row>
    <row r="3375" spans="1:75" x14ac:dyDescent="0.5">
      <c r="A3375" s="82">
        <v>361</v>
      </c>
      <c r="B3375" s="82" t="s">
        <v>1532</v>
      </c>
      <c r="D3375" s="90">
        <v>43514</v>
      </c>
      <c r="E3375" s="90" t="s">
        <v>1533</v>
      </c>
      <c r="F3375" s="90"/>
      <c r="G3375" s="82" t="s">
        <v>1533</v>
      </c>
      <c r="H3375" s="82" t="s">
        <v>1534</v>
      </c>
      <c r="I3375" s="80" t="s">
        <v>206</v>
      </c>
      <c r="J3375" s="80">
        <v>20</v>
      </c>
      <c r="K3375" s="80">
        <v>1</v>
      </c>
      <c r="L3375" s="80" t="s">
        <v>952</v>
      </c>
      <c r="M3375" s="80">
        <v>100</v>
      </c>
      <c r="N3375" s="80">
        <v>15.605589</v>
      </c>
      <c r="O3375" s="80">
        <v>-90.390001999999996</v>
      </c>
      <c r="P3375" s="80" t="s">
        <v>308</v>
      </c>
      <c r="Q3375" s="80">
        <v>0</v>
      </c>
      <c r="R3375" s="80">
        <v>13.923406</v>
      </c>
      <c r="S3375" s="80">
        <v>-86.952798999999999</v>
      </c>
      <c r="T3375" s="80">
        <v>70000</v>
      </c>
      <c r="U3375" s="91">
        <f>Table1[[#This Row],[Distribution Amount (Dollars)]]/Table1[[#This Row],[NEWdatediff]]</f>
        <v>10000</v>
      </c>
      <c r="V3375" s="82" t="s">
        <v>1535</v>
      </c>
      <c r="W3375" s="82" t="s">
        <v>71</v>
      </c>
      <c r="X3375" s="82" t="s">
        <v>1536</v>
      </c>
      <c r="Z3375" s="82">
        <v>0</v>
      </c>
      <c r="AB3375" s="82" t="s">
        <v>1537</v>
      </c>
      <c r="AD3375" s="82" t="s">
        <v>952</v>
      </c>
      <c r="AE3375" s="82" t="s">
        <v>1538</v>
      </c>
      <c r="AN3375" s="82" t="s">
        <v>76</v>
      </c>
      <c r="AQ3375" s="82" t="s">
        <v>78</v>
      </c>
      <c r="AR3375" s="82" t="s">
        <v>4274</v>
      </c>
      <c r="AS3375" s="84">
        <v>41275</v>
      </c>
      <c r="AT3375" s="81">
        <v>2013</v>
      </c>
      <c r="AU3375" s="82" t="s">
        <v>4278</v>
      </c>
      <c r="AV3375" s="84">
        <v>43830</v>
      </c>
      <c r="AW3375" s="81">
        <v>2019</v>
      </c>
      <c r="AX3375" s="85">
        <f>Table1[[#This Row],[End TEST]]-Table1[[#This Row],[Start TEST]]</f>
        <v>6</v>
      </c>
      <c r="AY3375" s="85">
        <f>Table1[[#This Row],[TEST_Diff]]+1</f>
        <v>7</v>
      </c>
      <c r="AZ3375" s="92">
        <f>DATEDIF(Table1[[#This Row],[Start Year]],Table1[[#This Row],[End Year]],"d") / 365</f>
        <v>7</v>
      </c>
      <c r="BD3375" s="82">
        <v>1</v>
      </c>
      <c r="BF3375" s="82">
        <v>1</v>
      </c>
      <c r="BU3375" s="82" t="s">
        <v>1539</v>
      </c>
      <c r="BW3375" s="82" t="s">
        <v>1540</v>
      </c>
    </row>
    <row r="3376" spans="1:75" x14ac:dyDescent="0.5">
      <c r="A3376" s="82">
        <v>361</v>
      </c>
      <c r="B3376" s="82" t="s">
        <v>1532</v>
      </c>
      <c r="D3376" s="90">
        <v>43514</v>
      </c>
      <c r="E3376" s="90" t="s">
        <v>1533</v>
      </c>
      <c r="F3376" s="90"/>
      <c r="G3376" s="82" t="s">
        <v>1533</v>
      </c>
      <c r="H3376" s="82" t="s">
        <v>1534</v>
      </c>
      <c r="I3376" s="80" t="s">
        <v>129</v>
      </c>
      <c r="J3376" s="80">
        <v>20</v>
      </c>
      <c r="K3376" s="80">
        <v>1</v>
      </c>
      <c r="L3376" s="80" t="s">
        <v>952</v>
      </c>
      <c r="M3376" s="80">
        <v>100</v>
      </c>
      <c r="N3376" s="80">
        <v>15.605589</v>
      </c>
      <c r="O3376" s="80">
        <v>-90.390001999999996</v>
      </c>
      <c r="P3376" s="80" t="s">
        <v>308</v>
      </c>
      <c r="Q3376" s="80">
        <v>0</v>
      </c>
      <c r="R3376" s="80">
        <v>13.923406</v>
      </c>
      <c r="S3376" s="80">
        <v>-86.952798999999999</v>
      </c>
      <c r="T3376" s="80">
        <v>70000</v>
      </c>
      <c r="U3376" s="91">
        <f>Table1[[#This Row],[Distribution Amount (Dollars)]]/Table1[[#This Row],[NEWdatediff]]</f>
        <v>10000</v>
      </c>
      <c r="V3376" s="82" t="s">
        <v>1535</v>
      </c>
      <c r="W3376" s="82" t="s">
        <v>71</v>
      </c>
      <c r="X3376" s="82" t="s">
        <v>1536</v>
      </c>
      <c r="Z3376" s="82">
        <v>0</v>
      </c>
      <c r="AB3376" s="82" t="s">
        <v>1537</v>
      </c>
      <c r="AD3376" s="82" t="s">
        <v>952</v>
      </c>
      <c r="AE3376" s="82" t="s">
        <v>1538</v>
      </c>
      <c r="AN3376" s="82" t="s">
        <v>76</v>
      </c>
      <c r="AQ3376" s="82" t="s">
        <v>78</v>
      </c>
      <c r="AR3376" s="82" t="s">
        <v>4274</v>
      </c>
      <c r="AS3376" s="84">
        <v>41275</v>
      </c>
      <c r="AT3376" s="81">
        <v>2013</v>
      </c>
      <c r="AU3376" s="82" t="s">
        <v>4278</v>
      </c>
      <c r="AV3376" s="84">
        <v>43830</v>
      </c>
      <c r="AW3376" s="81">
        <v>2019</v>
      </c>
      <c r="AX3376" s="85">
        <f>Table1[[#This Row],[End TEST]]-Table1[[#This Row],[Start TEST]]</f>
        <v>6</v>
      </c>
      <c r="AY3376" s="85">
        <f>Table1[[#This Row],[TEST_Diff]]+1</f>
        <v>7</v>
      </c>
      <c r="AZ3376" s="92">
        <f>DATEDIF(Table1[[#This Row],[Start Year]],Table1[[#This Row],[End Year]],"d") / 365</f>
        <v>7</v>
      </c>
      <c r="BD3376" s="82">
        <v>1</v>
      </c>
      <c r="BF3376" s="82">
        <v>1</v>
      </c>
      <c r="BU3376" s="82" t="s">
        <v>1539</v>
      </c>
      <c r="BW3376" s="82" t="s">
        <v>1540</v>
      </c>
    </row>
    <row r="3377" spans="1:75" x14ac:dyDescent="0.5">
      <c r="A3377" s="82">
        <v>361</v>
      </c>
      <c r="B3377" s="82" t="s">
        <v>1532</v>
      </c>
      <c r="D3377" s="90">
        <v>43514</v>
      </c>
      <c r="E3377" s="90" t="s">
        <v>1533</v>
      </c>
      <c r="F3377" s="90"/>
      <c r="G3377" s="82" t="s">
        <v>1533</v>
      </c>
      <c r="H3377" s="82" t="s">
        <v>1534</v>
      </c>
      <c r="I3377" s="80" t="s">
        <v>67</v>
      </c>
      <c r="J3377" s="80">
        <v>60</v>
      </c>
      <c r="K3377" s="80">
        <v>1</v>
      </c>
      <c r="L3377" s="80" t="s">
        <v>952</v>
      </c>
      <c r="M3377" s="80">
        <v>100</v>
      </c>
      <c r="N3377" s="80">
        <v>15.605589</v>
      </c>
      <c r="O3377" s="80">
        <v>-90.390001999999996</v>
      </c>
      <c r="P3377" s="80" t="s">
        <v>308</v>
      </c>
      <c r="Q3377" s="80">
        <v>0</v>
      </c>
      <c r="R3377" s="80">
        <v>13.923406</v>
      </c>
      <c r="S3377" s="80">
        <v>-86.952798999999999</v>
      </c>
      <c r="T3377" s="80">
        <v>210000</v>
      </c>
      <c r="U3377" s="91">
        <f>Table1[[#This Row],[Distribution Amount (Dollars)]]/Table1[[#This Row],[NEWdatediff]]</f>
        <v>30000</v>
      </c>
      <c r="V3377" s="82" t="s">
        <v>1535</v>
      </c>
      <c r="W3377" s="82" t="s">
        <v>71</v>
      </c>
      <c r="X3377" s="82" t="s">
        <v>1536</v>
      </c>
      <c r="Z3377" s="82">
        <v>0</v>
      </c>
      <c r="AB3377" s="82" t="s">
        <v>1537</v>
      </c>
      <c r="AD3377" s="82" t="s">
        <v>952</v>
      </c>
      <c r="AE3377" s="82" t="s">
        <v>1538</v>
      </c>
      <c r="AN3377" s="82" t="s">
        <v>76</v>
      </c>
      <c r="AQ3377" s="82" t="s">
        <v>78</v>
      </c>
      <c r="AR3377" s="82" t="s">
        <v>4274</v>
      </c>
      <c r="AS3377" s="84">
        <v>41275</v>
      </c>
      <c r="AT3377" s="81">
        <v>2013</v>
      </c>
      <c r="AU3377" s="82" t="s">
        <v>4278</v>
      </c>
      <c r="AV3377" s="84">
        <v>43830</v>
      </c>
      <c r="AW3377" s="81">
        <v>2019</v>
      </c>
      <c r="AX3377" s="85">
        <f>Table1[[#This Row],[End TEST]]-Table1[[#This Row],[Start TEST]]</f>
        <v>6</v>
      </c>
      <c r="AY3377" s="85">
        <f>Table1[[#This Row],[TEST_Diff]]+1</f>
        <v>7</v>
      </c>
      <c r="AZ3377" s="92">
        <f>DATEDIF(Table1[[#This Row],[Start Year]],Table1[[#This Row],[End Year]],"d") / 365</f>
        <v>7</v>
      </c>
      <c r="BD3377" s="82">
        <v>1</v>
      </c>
      <c r="BF3377" s="82">
        <v>1</v>
      </c>
      <c r="BU3377" s="82" t="s">
        <v>1539</v>
      </c>
      <c r="BW3377" s="82" t="s">
        <v>1540</v>
      </c>
    </row>
    <row r="3378" spans="1:75" x14ac:dyDescent="0.5">
      <c r="A3378" s="82">
        <v>363</v>
      </c>
      <c r="B3378" s="82" t="s">
        <v>3638</v>
      </c>
      <c r="D3378" s="90">
        <v>43560</v>
      </c>
      <c r="E3378" s="90" t="s">
        <v>3639</v>
      </c>
      <c r="F3378" s="90"/>
      <c r="G3378" s="82" t="s">
        <v>3639</v>
      </c>
      <c r="H3378" s="82" t="s">
        <v>3640</v>
      </c>
      <c r="I3378" s="80" t="s">
        <v>2779</v>
      </c>
      <c r="J3378" s="80">
        <v>10</v>
      </c>
      <c r="K3378" s="80">
        <v>1</v>
      </c>
      <c r="L3378" s="80" t="s">
        <v>719</v>
      </c>
      <c r="M3378" s="80">
        <v>100</v>
      </c>
      <c r="N3378" s="80">
        <v>33.939109999999999</v>
      </c>
      <c r="O3378" s="80">
        <v>67.709952999999999</v>
      </c>
      <c r="P3378" s="80" t="s">
        <v>114</v>
      </c>
      <c r="Q3378" s="80">
        <v>0</v>
      </c>
      <c r="R3378" s="80">
        <v>25.384855999999999</v>
      </c>
      <c r="S3378" s="80">
        <v>68.458809000000002</v>
      </c>
      <c r="T3378" s="80">
        <v>50000</v>
      </c>
      <c r="U3378" s="91">
        <f>Table1[[#This Row],[Distribution Amount (Dollars)]]/Table1[[#This Row],[NEWdatediff]]</f>
        <v>25000</v>
      </c>
      <c r="V3378" s="82" t="s">
        <v>2259</v>
      </c>
      <c r="W3378" s="82" t="s">
        <v>71</v>
      </c>
      <c r="Y3378" s="82" t="s">
        <v>2597</v>
      </c>
      <c r="Z3378" s="82">
        <v>0</v>
      </c>
      <c r="AB3378" s="82" t="s">
        <v>3641</v>
      </c>
      <c r="AD3378" s="82" t="s">
        <v>719</v>
      </c>
      <c r="AE3378" s="82" t="s">
        <v>3642</v>
      </c>
      <c r="AF3378" s="82" t="s">
        <v>420</v>
      </c>
      <c r="AN3378" s="82" t="s">
        <v>76</v>
      </c>
      <c r="AP3378" s="82">
        <v>500000</v>
      </c>
      <c r="AQ3378" s="82" t="s">
        <v>78</v>
      </c>
      <c r="AR3378" s="82" t="s">
        <v>4274</v>
      </c>
      <c r="AS3378" s="84">
        <v>43252</v>
      </c>
      <c r="AT3378" s="85">
        <v>2018</v>
      </c>
      <c r="AU3378" s="82" t="s">
        <v>4278</v>
      </c>
      <c r="AV3378" s="84">
        <v>43616</v>
      </c>
      <c r="AW3378" s="85">
        <v>2019</v>
      </c>
      <c r="AX3378" s="85">
        <f>Table1[[#This Row],[End TEST]]-Table1[[#This Row],[Start TEST]]</f>
        <v>1</v>
      </c>
      <c r="AY3378" s="85">
        <f>Table1[[#This Row],[TEST_Diff]]+1</f>
        <v>2</v>
      </c>
      <c r="AZ3378" s="92">
        <f>DATEDIF(Table1[[#This Row],[Start Year]],Table1[[#This Row],[End Year]],"d") / 365</f>
        <v>0.99726027397260275</v>
      </c>
      <c r="BA3378" s="82">
        <v>20010</v>
      </c>
      <c r="BB3378" s="82">
        <v>200000</v>
      </c>
      <c r="BC3378" s="82" t="s">
        <v>3643</v>
      </c>
      <c r="BD3378" s="82">
        <v>1</v>
      </c>
      <c r="BF3378" s="82">
        <v>1</v>
      </c>
      <c r="BG3378" s="82">
        <v>1</v>
      </c>
      <c r="BH3378" s="82">
        <v>1</v>
      </c>
      <c r="BI3378" s="82">
        <v>1</v>
      </c>
      <c r="BW3378" s="82" t="s">
        <v>3644</v>
      </c>
    </row>
    <row r="3379" spans="1:75" x14ac:dyDescent="0.5">
      <c r="A3379" s="82">
        <v>363</v>
      </c>
      <c r="B3379" s="82" t="s">
        <v>3638</v>
      </c>
      <c r="D3379" s="90">
        <v>43560</v>
      </c>
      <c r="E3379" s="90" t="s">
        <v>3639</v>
      </c>
      <c r="F3379" s="90"/>
      <c r="G3379" s="82" t="s">
        <v>3639</v>
      </c>
      <c r="H3379" s="82" t="s">
        <v>3640</v>
      </c>
      <c r="I3379" s="80" t="s">
        <v>97</v>
      </c>
      <c r="J3379" s="80">
        <v>20</v>
      </c>
      <c r="K3379" s="80">
        <v>1</v>
      </c>
      <c r="L3379" s="80" t="s">
        <v>719</v>
      </c>
      <c r="M3379" s="80">
        <v>100</v>
      </c>
      <c r="N3379" s="80">
        <v>33.939109999999999</v>
      </c>
      <c r="O3379" s="80">
        <v>67.709952999999999</v>
      </c>
      <c r="P3379" s="80" t="s">
        <v>114</v>
      </c>
      <c r="Q3379" s="80">
        <v>0</v>
      </c>
      <c r="R3379" s="80">
        <v>25.384855999999999</v>
      </c>
      <c r="S3379" s="80">
        <v>68.458809000000002</v>
      </c>
      <c r="T3379" s="80">
        <v>100000</v>
      </c>
      <c r="U3379" s="91">
        <f>Table1[[#This Row],[Distribution Amount (Dollars)]]/Table1[[#This Row],[NEWdatediff]]</f>
        <v>50000</v>
      </c>
      <c r="V3379" s="82" t="s">
        <v>2259</v>
      </c>
      <c r="W3379" s="82" t="s">
        <v>71</v>
      </c>
      <c r="Y3379" s="82" t="s">
        <v>2597</v>
      </c>
      <c r="Z3379" s="82">
        <v>0</v>
      </c>
      <c r="AB3379" s="82" t="s">
        <v>3641</v>
      </c>
      <c r="AD3379" s="82" t="s">
        <v>719</v>
      </c>
      <c r="AE3379" s="82" t="s">
        <v>3642</v>
      </c>
      <c r="AF3379" s="82" t="s">
        <v>420</v>
      </c>
      <c r="AN3379" s="82" t="s">
        <v>76</v>
      </c>
      <c r="AP3379" s="82">
        <v>500000</v>
      </c>
      <c r="AQ3379" s="82" t="s">
        <v>78</v>
      </c>
      <c r="AR3379" s="82" t="s">
        <v>4274</v>
      </c>
      <c r="AS3379" s="84">
        <v>43252</v>
      </c>
      <c r="AT3379" s="85">
        <v>2018</v>
      </c>
      <c r="AU3379" s="82" t="s">
        <v>4278</v>
      </c>
      <c r="AV3379" s="84">
        <v>43616</v>
      </c>
      <c r="AW3379" s="85">
        <v>2019</v>
      </c>
      <c r="AX3379" s="85">
        <f>Table1[[#This Row],[End TEST]]-Table1[[#This Row],[Start TEST]]</f>
        <v>1</v>
      </c>
      <c r="AY3379" s="85">
        <f>Table1[[#This Row],[TEST_Diff]]+1</f>
        <v>2</v>
      </c>
      <c r="AZ3379" s="92">
        <f>DATEDIF(Table1[[#This Row],[Start Year]],Table1[[#This Row],[End Year]],"d") / 365</f>
        <v>0.99726027397260275</v>
      </c>
      <c r="BA3379" s="82">
        <v>20010</v>
      </c>
      <c r="BB3379" s="82">
        <v>200000</v>
      </c>
      <c r="BC3379" s="82" t="s">
        <v>3643</v>
      </c>
      <c r="BD3379" s="82">
        <v>1</v>
      </c>
      <c r="BF3379" s="82">
        <v>1</v>
      </c>
      <c r="BG3379" s="82">
        <v>1</v>
      </c>
      <c r="BH3379" s="82">
        <v>1</v>
      </c>
      <c r="BI3379" s="82">
        <v>1</v>
      </c>
      <c r="BW3379" s="82" t="s">
        <v>3644</v>
      </c>
    </row>
    <row r="3380" spans="1:75" x14ac:dyDescent="0.5">
      <c r="A3380" s="82">
        <v>363</v>
      </c>
      <c r="B3380" s="82" t="s">
        <v>3638</v>
      </c>
      <c r="D3380" s="90">
        <v>43560</v>
      </c>
      <c r="E3380" s="90" t="s">
        <v>3639</v>
      </c>
      <c r="F3380" s="90"/>
      <c r="G3380" s="82" t="s">
        <v>3639</v>
      </c>
      <c r="H3380" s="82" t="s">
        <v>3640</v>
      </c>
      <c r="I3380" s="80" t="s">
        <v>291</v>
      </c>
      <c r="J3380" s="80">
        <v>10</v>
      </c>
      <c r="K3380" s="80">
        <v>1</v>
      </c>
      <c r="L3380" s="80" t="s">
        <v>719</v>
      </c>
      <c r="M3380" s="80">
        <v>100</v>
      </c>
      <c r="N3380" s="80">
        <v>33.939109999999999</v>
      </c>
      <c r="O3380" s="80">
        <v>67.709952999999999</v>
      </c>
      <c r="P3380" s="80" t="s">
        <v>114</v>
      </c>
      <c r="Q3380" s="80">
        <v>0</v>
      </c>
      <c r="R3380" s="80">
        <v>25.384855999999999</v>
      </c>
      <c r="S3380" s="80">
        <v>68.458809000000002</v>
      </c>
      <c r="T3380" s="80">
        <v>50000</v>
      </c>
      <c r="U3380" s="91">
        <f>Table1[[#This Row],[Distribution Amount (Dollars)]]/Table1[[#This Row],[NEWdatediff]]</f>
        <v>25000</v>
      </c>
      <c r="V3380" s="82" t="s">
        <v>2259</v>
      </c>
      <c r="W3380" s="82" t="s">
        <v>71</v>
      </c>
      <c r="Y3380" s="82" t="s">
        <v>2597</v>
      </c>
      <c r="Z3380" s="82">
        <v>0</v>
      </c>
      <c r="AB3380" s="82" t="s">
        <v>3641</v>
      </c>
      <c r="AD3380" s="82" t="s">
        <v>719</v>
      </c>
      <c r="AE3380" s="82" t="s">
        <v>3642</v>
      </c>
      <c r="AF3380" s="82" t="s">
        <v>420</v>
      </c>
      <c r="AN3380" s="82" t="s">
        <v>76</v>
      </c>
      <c r="AP3380" s="82">
        <v>500000</v>
      </c>
      <c r="AQ3380" s="82" t="s">
        <v>78</v>
      </c>
      <c r="AR3380" s="82" t="s">
        <v>4274</v>
      </c>
      <c r="AS3380" s="84">
        <v>43252</v>
      </c>
      <c r="AT3380" s="85">
        <v>2018</v>
      </c>
      <c r="AU3380" s="82" t="s">
        <v>4278</v>
      </c>
      <c r="AV3380" s="84">
        <v>43616</v>
      </c>
      <c r="AW3380" s="85">
        <v>2019</v>
      </c>
      <c r="AX3380" s="85">
        <f>Table1[[#This Row],[End TEST]]-Table1[[#This Row],[Start TEST]]</f>
        <v>1</v>
      </c>
      <c r="AY3380" s="85">
        <f>Table1[[#This Row],[TEST_Diff]]+1</f>
        <v>2</v>
      </c>
      <c r="AZ3380" s="92">
        <f>DATEDIF(Table1[[#This Row],[Start Year]],Table1[[#This Row],[End Year]],"d") / 365</f>
        <v>0.99726027397260275</v>
      </c>
      <c r="BA3380" s="82">
        <v>20010</v>
      </c>
      <c r="BB3380" s="82">
        <v>200000</v>
      </c>
      <c r="BC3380" s="82" t="s">
        <v>3643</v>
      </c>
      <c r="BD3380" s="82">
        <v>1</v>
      </c>
      <c r="BF3380" s="82">
        <v>1</v>
      </c>
      <c r="BG3380" s="82">
        <v>1</v>
      </c>
      <c r="BH3380" s="82">
        <v>1</v>
      </c>
      <c r="BI3380" s="82">
        <v>1</v>
      </c>
      <c r="BW3380" s="82" t="s">
        <v>3644</v>
      </c>
    </row>
    <row r="3381" spans="1:75" x14ac:dyDescent="0.5">
      <c r="A3381" s="82">
        <v>363</v>
      </c>
      <c r="B3381" s="82" t="s">
        <v>3638</v>
      </c>
      <c r="D3381" s="90">
        <v>43560</v>
      </c>
      <c r="E3381" s="90" t="s">
        <v>3639</v>
      </c>
      <c r="F3381" s="90"/>
      <c r="G3381" s="82" t="s">
        <v>3639</v>
      </c>
      <c r="H3381" s="82" t="s">
        <v>3640</v>
      </c>
      <c r="I3381" s="80" t="s">
        <v>283</v>
      </c>
      <c r="J3381" s="80">
        <v>20</v>
      </c>
      <c r="K3381" s="80">
        <v>1</v>
      </c>
      <c r="L3381" s="80" t="s">
        <v>719</v>
      </c>
      <c r="M3381" s="80">
        <v>100</v>
      </c>
      <c r="N3381" s="80">
        <v>33.939109999999999</v>
      </c>
      <c r="O3381" s="80">
        <v>67.709952999999999</v>
      </c>
      <c r="P3381" s="80" t="s">
        <v>114</v>
      </c>
      <c r="Q3381" s="80">
        <v>0</v>
      </c>
      <c r="R3381" s="80">
        <v>25.384855999999999</v>
      </c>
      <c r="S3381" s="80">
        <v>68.458809000000002</v>
      </c>
      <c r="T3381" s="80">
        <v>100000</v>
      </c>
      <c r="U3381" s="91">
        <f>Table1[[#This Row],[Distribution Amount (Dollars)]]/Table1[[#This Row],[NEWdatediff]]</f>
        <v>50000</v>
      </c>
      <c r="V3381" s="82" t="s">
        <v>2259</v>
      </c>
      <c r="W3381" s="82" t="s">
        <v>71</v>
      </c>
      <c r="Y3381" s="82" t="s">
        <v>2597</v>
      </c>
      <c r="Z3381" s="82">
        <v>0</v>
      </c>
      <c r="AB3381" s="82" t="s">
        <v>3641</v>
      </c>
      <c r="AD3381" s="82" t="s">
        <v>719</v>
      </c>
      <c r="AE3381" s="82" t="s">
        <v>3642</v>
      </c>
      <c r="AF3381" s="82" t="s">
        <v>420</v>
      </c>
      <c r="AN3381" s="82" t="s">
        <v>76</v>
      </c>
      <c r="AP3381" s="82">
        <v>500000</v>
      </c>
      <c r="AQ3381" s="82" t="s">
        <v>78</v>
      </c>
      <c r="AR3381" s="82" t="s">
        <v>4274</v>
      </c>
      <c r="AS3381" s="84">
        <v>43252</v>
      </c>
      <c r="AT3381" s="85">
        <v>2018</v>
      </c>
      <c r="AU3381" s="82" t="s">
        <v>4278</v>
      </c>
      <c r="AV3381" s="84">
        <v>43616</v>
      </c>
      <c r="AW3381" s="85">
        <v>2019</v>
      </c>
      <c r="AX3381" s="85">
        <f>Table1[[#This Row],[End TEST]]-Table1[[#This Row],[Start TEST]]</f>
        <v>1</v>
      </c>
      <c r="AY3381" s="85">
        <f>Table1[[#This Row],[TEST_Diff]]+1</f>
        <v>2</v>
      </c>
      <c r="AZ3381" s="92">
        <f>DATEDIF(Table1[[#This Row],[Start Year]],Table1[[#This Row],[End Year]],"d") / 365</f>
        <v>0.99726027397260275</v>
      </c>
      <c r="BA3381" s="82">
        <v>20010</v>
      </c>
      <c r="BB3381" s="82">
        <v>200000</v>
      </c>
      <c r="BC3381" s="82" t="s">
        <v>3643</v>
      </c>
      <c r="BD3381" s="82">
        <v>1</v>
      </c>
      <c r="BF3381" s="82">
        <v>1</v>
      </c>
      <c r="BG3381" s="82">
        <v>1</v>
      </c>
      <c r="BH3381" s="82">
        <v>1</v>
      </c>
      <c r="BI3381" s="82">
        <v>1</v>
      </c>
      <c r="BW3381" s="82" t="s">
        <v>3644</v>
      </c>
    </row>
    <row r="3382" spans="1:75" x14ac:dyDescent="0.5">
      <c r="A3382" s="82">
        <v>363</v>
      </c>
      <c r="B3382" s="82" t="s">
        <v>3638</v>
      </c>
      <c r="D3382" s="90">
        <v>43560</v>
      </c>
      <c r="E3382" s="90" t="s">
        <v>3639</v>
      </c>
      <c r="F3382" s="90"/>
      <c r="G3382" s="82" t="s">
        <v>3639</v>
      </c>
      <c r="H3382" s="82" t="s">
        <v>3640</v>
      </c>
      <c r="I3382" s="80" t="s">
        <v>128</v>
      </c>
      <c r="J3382" s="80">
        <v>40</v>
      </c>
      <c r="K3382" s="80">
        <v>1</v>
      </c>
      <c r="L3382" s="80" t="s">
        <v>719</v>
      </c>
      <c r="M3382" s="80">
        <v>100</v>
      </c>
      <c r="N3382" s="80">
        <v>33.939109999999999</v>
      </c>
      <c r="O3382" s="80">
        <v>67.709952999999999</v>
      </c>
      <c r="P3382" s="80" t="s">
        <v>114</v>
      </c>
      <c r="Q3382" s="80">
        <v>0</v>
      </c>
      <c r="R3382" s="80">
        <v>25.384855999999999</v>
      </c>
      <c r="S3382" s="80">
        <v>68.458809000000002</v>
      </c>
      <c r="T3382" s="80">
        <v>200000</v>
      </c>
      <c r="U3382" s="91">
        <f>Table1[[#This Row],[Distribution Amount (Dollars)]]/Table1[[#This Row],[NEWdatediff]]</f>
        <v>100000</v>
      </c>
      <c r="V3382" s="82" t="s">
        <v>2259</v>
      </c>
      <c r="W3382" s="82" t="s">
        <v>71</v>
      </c>
      <c r="Y3382" s="82" t="s">
        <v>2597</v>
      </c>
      <c r="Z3382" s="82">
        <v>0</v>
      </c>
      <c r="AB3382" s="82" t="s">
        <v>3641</v>
      </c>
      <c r="AD3382" s="82" t="s">
        <v>719</v>
      </c>
      <c r="AE3382" s="82" t="s">
        <v>3642</v>
      </c>
      <c r="AF3382" s="82" t="s">
        <v>420</v>
      </c>
      <c r="AN3382" s="82" t="s">
        <v>76</v>
      </c>
      <c r="AP3382" s="82">
        <v>500000</v>
      </c>
      <c r="AQ3382" s="82" t="s">
        <v>78</v>
      </c>
      <c r="AR3382" s="82" t="s">
        <v>4274</v>
      </c>
      <c r="AS3382" s="84">
        <v>43252</v>
      </c>
      <c r="AT3382" s="85">
        <v>2018</v>
      </c>
      <c r="AU3382" s="82" t="s">
        <v>4278</v>
      </c>
      <c r="AV3382" s="84">
        <v>43616</v>
      </c>
      <c r="AW3382" s="85">
        <v>2019</v>
      </c>
      <c r="AX3382" s="85">
        <f>Table1[[#This Row],[End TEST]]-Table1[[#This Row],[Start TEST]]</f>
        <v>1</v>
      </c>
      <c r="AY3382" s="85">
        <f>Table1[[#This Row],[TEST_Diff]]+1</f>
        <v>2</v>
      </c>
      <c r="AZ3382" s="92">
        <f>DATEDIF(Table1[[#This Row],[Start Year]],Table1[[#This Row],[End Year]],"d") / 365</f>
        <v>0.99726027397260275</v>
      </c>
      <c r="BA3382" s="82">
        <v>20010</v>
      </c>
      <c r="BB3382" s="82">
        <v>200000</v>
      </c>
      <c r="BC3382" s="82" t="s">
        <v>3643</v>
      </c>
      <c r="BD3382" s="82">
        <v>1</v>
      </c>
      <c r="BF3382" s="82">
        <v>1</v>
      </c>
      <c r="BG3382" s="82">
        <v>1</v>
      </c>
      <c r="BH3382" s="82">
        <v>1</v>
      </c>
      <c r="BI3382" s="82">
        <v>1</v>
      </c>
      <c r="BW3382" s="82" t="s">
        <v>3644</v>
      </c>
    </row>
    <row r="3383" spans="1:75" x14ac:dyDescent="0.5">
      <c r="A3383" s="82">
        <v>364</v>
      </c>
      <c r="B3383" s="82" t="s">
        <v>2594</v>
      </c>
      <c r="D3383" s="90">
        <v>43560</v>
      </c>
      <c r="E3383" s="90" t="s">
        <v>2595</v>
      </c>
      <c r="F3383" s="90"/>
      <c r="G3383" s="82" t="s">
        <v>2595</v>
      </c>
      <c r="H3383" s="82" t="s">
        <v>2596</v>
      </c>
      <c r="I3383" s="80" t="s">
        <v>97</v>
      </c>
      <c r="J3383" s="80">
        <v>20</v>
      </c>
      <c r="K3383" s="80">
        <v>1</v>
      </c>
      <c r="L3383" s="80" t="s">
        <v>600</v>
      </c>
      <c r="M3383" s="80">
        <v>100</v>
      </c>
      <c r="N3383" s="80">
        <v>21.916222000000001</v>
      </c>
      <c r="O3383" s="80">
        <v>95.955971000000005</v>
      </c>
      <c r="P3383" s="80" t="s">
        <v>113</v>
      </c>
      <c r="Q3383" s="80">
        <v>0</v>
      </c>
      <c r="R3383" s="80">
        <v>10.278548000000001</v>
      </c>
      <c r="S3383" s="80">
        <v>102.006446</v>
      </c>
      <c r="T3383" s="80">
        <v>80000</v>
      </c>
      <c r="U3383" s="91">
        <f>Table1[[#This Row],[Distribution Amount (Dollars)]]/Table1[[#This Row],[NEWdatediff]]</f>
        <v>26666.666666666668</v>
      </c>
      <c r="V3383" s="82" t="s">
        <v>2259</v>
      </c>
      <c r="W3383" s="82" t="s">
        <v>71</v>
      </c>
      <c r="Y3383" s="82" t="s">
        <v>2597</v>
      </c>
      <c r="Z3383" s="82">
        <v>0</v>
      </c>
      <c r="AB3383" s="82" t="s">
        <v>2598</v>
      </c>
      <c r="AD3383" s="82" t="s">
        <v>600</v>
      </c>
      <c r="AE3383" s="82" t="s">
        <v>2599</v>
      </c>
      <c r="AN3383" s="82" t="s">
        <v>76</v>
      </c>
      <c r="AP3383" s="82">
        <v>400000</v>
      </c>
      <c r="AQ3383" s="82" t="s">
        <v>109</v>
      </c>
      <c r="AR3383" s="82" t="s">
        <v>4274</v>
      </c>
      <c r="AS3383" s="84">
        <v>42430</v>
      </c>
      <c r="AT3383" s="85">
        <v>2016</v>
      </c>
      <c r="AU3383" s="82" t="s">
        <v>4277</v>
      </c>
      <c r="AV3383" s="84">
        <v>43251</v>
      </c>
      <c r="AW3383" s="85">
        <v>2018</v>
      </c>
      <c r="AX3383" s="85">
        <f>Table1[[#This Row],[End TEST]]-Table1[[#This Row],[Start TEST]]</f>
        <v>2</v>
      </c>
      <c r="AY3383" s="85">
        <f>Table1[[#This Row],[TEST_Diff]]+1</f>
        <v>3</v>
      </c>
      <c r="AZ3383" s="92">
        <f>DATEDIF(Table1[[#This Row],[Start Year]],Table1[[#This Row],[End Year]],"d") / 365</f>
        <v>2.2493150684931509</v>
      </c>
      <c r="BA3383" s="82">
        <v>56520</v>
      </c>
      <c r="BC3383" s="82" t="s">
        <v>2600</v>
      </c>
      <c r="BD3383" s="82">
        <v>1</v>
      </c>
      <c r="BE3383" s="82">
        <v>1</v>
      </c>
      <c r="BF3383" s="82">
        <v>1</v>
      </c>
      <c r="BG3383" s="82">
        <v>1</v>
      </c>
      <c r="BH3383" s="82">
        <v>1</v>
      </c>
      <c r="BI3383" s="82">
        <v>1</v>
      </c>
      <c r="BJ3383" s="82">
        <v>1</v>
      </c>
      <c r="BK3383" s="82">
        <v>1</v>
      </c>
      <c r="BL3383" s="82">
        <v>1</v>
      </c>
      <c r="BM3383" s="82">
        <v>1</v>
      </c>
      <c r="BP3383" s="82">
        <v>1</v>
      </c>
      <c r="BS3383" s="82">
        <v>1</v>
      </c>
      <c r="BT3383" s="82">
        <v>1</v>
      </c>
      <c r="BW3383" s="82" t="s">
        <v>2601</v>
      </c>
    </row>
    <row r="3384" spans="1:75" x14ac:dyDescent="0.5">
      <c r="A3384" s="82">
        <v>364</v>
      </c>
      <c r="B3384" s="82" t="s">
        <v>2594</v>
      </c>
      <c r="D3384" s="90">
        <v>43560</v>
      </c>
      <c r="E3384" s="90" t="s">
        <v>2595</v>
      </c>
      <c r="F3384" s="90"/>
      <c r="G3384" s="82" t="s">
        <v>2595</v>
      </c>
      <c r="H3384" s="82" t="s">
        <v>2596</v>
      </c>
      <c r="I3384" s="80" t="s">
        <v>128</v>
      </c>
      <c r="J3384" s="80">
        <v>80</v>
      </c>
      <c r="K3384" s="80">
        <v>1</v>
      </c>
      <c r="L3384" s="80" t="s">
        <v>600</v>
      </c>
      <c r="M3384" s="80">
        <v>100</v>
      </c>
      <c r="N3384" s="80">
        <v>21.916222000000001</v>
      </c>
      <c r="O3384" s="80">
        <v>95.955971000000005</v>
      </c>
      <c r="P3384" s="80" t="s">
        <v>113</v>
      </c>
      <c r="Q3384" s="80">
        <v>0</v>
      </c>
      <c r="R3384" s="80">
        <v>10.278548000000001</v>
      </c>
      <c r="S3384" s="80">
        <v>102.006446</v>
      </c>
      <c r="T3384" s="80">
        <v>320000</v>
      </c>
      <c r="U3384" s="91">
        <f>Table1[[#This Row],[Distribution Amount (Dollars)]]/Table1[[#This Row],[NEWdatediff]]</f>
        <v>106666.66666666667</v>
      </c>
      <c r="V3384" s="82" t="s">
        <v>2259</v>
      </c>
      <c r="W3384" s="82" t="s">
        <v>71</v>
      </c>
      <c r="Y3384" s="82" t="s">
        <v>2597</v>
      </c>
      <c r="Z3384" s="82">
        <v>0</v>
      </c>
      <c r="AB3384" s="82" t="s">
        <v>2598</v>
      </c>
      <c r="AD3384" s="82" t="s">
        <v>600</v>
      </c>
      <c r="AE3384" s="82" t="s">
        <v>2599</v>
      </c>
      <c r="AN3384" s="82" t="s">
        <v>76</v>
      </c>
      <c r="AP3384" s="82">
        <v>400000</v>
      </c>
      <c r="AQ3384" s="82" t="s">
        <v>109</v>
      </c>
      <c r="AR3384" s="82" t="s">
        <v>4274</v>
      </c>
      <c r="AS3384" s="84">
        <v>42430</v>
      </c>
      <c r="AT3384" s="85">
        <v>2016</v>
      </c>
      <c r="AU3384" s="82" t="s">
        <v>4277</v>
      </c>
      <c r="AV3384" s="84">
        <v>43251</v>
      </c>
      <c r="AW3384" s="85">
        <v>2018</v>
      </c>
      <c r="AX3384" s="85">
        <f>Table1[[#This Row],[End TEST]]-Table1[[#This Row],[Start TEST]]</f>
        <v>2</v>
      </c>
      <c r="AY3384" s="85">
        <f>Table1[[#This Row],[TEST_Diff]]+1</f>
        <v>3</v>
      </c>
      <c r="AZ3384" s="92">
        <f>DATEDIF(Table1[[#This Row],[Start Year]],Table1[[#This Row],[End Year]],"d") / 365</f>
        <v>2.2493150684931509</v>
      </c>
      <c r="BA3384" s="82">
        <v>56520</v>
      </c>
      <c r="BC3384" s="82" t="s">
        <v>2600</v>
      </c>
      <c r="BD3384" s="82">
        <v>1</v>
      </c>
      <c r="BE3384" s="82">
        <v>1</v>
      </c>
      <c r="BF3384" s="82">
        <v>1</v>
      </c>
      <c r="BG3384" s="82">
        <v>1</v>
      </c>
      <c r="BH3384" s="82">
        <v>1</v>
      </c>
      <c r="BI3384" s="82">
        <v>1</v>
      </c>
      <c r="BJ3384" s="82">
        <v>1</v>
      </c>
      <c r="BK3384" s="82">
        <v>1</v>
      </c>
      <c r="BL3384" s="82">
        <v>1</v>
      </c>
      <c r="BM3384" s="82">
        <v>1</v>
      </c>
      <c r="BP3384" s="82">
        <v>1</v>
      </c>
      <c r="BS3384" s="82">
        <v>1</v>
      </c>
      <c r="BT3384" s="82">
        <v>1</v>
      </c>
      <c r="BW3384" s="82" t="s">
        <v>2601</v>
      </c>
    </row>
    <row r="3385" spans="1:75" x14ac:dyDescent="0.5">
      <c r="A3385" s="82">
        <v>366</v>
      </c>
      <c r="B3385" s="82" t="s">
        <v>3516</v>
      </c>
      <c r="D3385" s="90">
        <v>43560</v>
      </c>
      <c r="E3385" s="90" t="s">
        <v>3517</v>
      </c>
      <c r="F3385" s="90"/>
      <c r="G3385" s="82" t="s">
        <v>3517</v>
      </c>
      <c r="H3385" s="82" t="s">
        <v>3518</v>
      </c>
      <c r="I3385" s="80" t="s">
        <v>128</v>
      </c>
      <c r="J3385" s="80">
        <v>55</v>
      </c>
      <c r="K3385" s="80">
        <v>1</v>
      </c>
      <c r="L3385" s="80" t="s">
        <v>221</v>
      </c>
      <c r="M3385" s="80">
        <v>100</v>
      </c>
      <c r="N3385" s="80">
        <v>30.375319999999999</v>
      </c>
      <c r="O3385" s="80">
        <v>69.345116000000004</v>
      </c>
      <c r="P3385" s="80" t="s">
        <v>114</v>
      </c>
      <c r="Q3385" s="80">
        <v>0</v>
      </c>
      <c r="R3385" s="80">
        <v>25.384855999999999</v>
      </c>
      <c r="S3385" s="80">
        <v>68.458809000000002</v>
      </c>
      <c r="T3385" s="80">
        <v>228171.9</v>
      </c>
      <c r="U3385" s="91">
        <f>Table1[[#This Row],[Distribution Amount (Dollars)]]/Table1[[#This Row],[NEWdatediff]]</f>
        <v>114085.95</v>
      </c>
      <c r="V3385" s="82" t="s">
        <v>2259</v>
      </c>
      <c r="W3385" s="82" t="s">
        <v>71</v>
      </c>
      <c r="X3385" s="82" t="s">
        <v>3519</v>
      </c>
      <c r="Y3385" s="82" t="s">
        <v>2597</v>
      </c>
      <c r="Z3385" s="82">
        <v>0</v>
      </c>
      <c r="AB3385" s="82" t="s">
        <v>3520</v>
      </c>
      <c r="AD3385" s="82" t="s">
        <v>221</v>
      </c>
      <c r="AE3385" s="82" t="s">
        <v>3521</v>
      </c>
      <c r="AN3385" s="82" t="s">
        <v>76</v>
      </c>
      <c r="AP3385" s="82">
        <v>414858</v>
      </c>
      <c r="AQ3385" s="82" t="s">
        <v>78</v>
      </c>
      <c r="AR3385" s="82" t="s">
        <v>4274</v>
      </c>
      <c r="AS3385" s="84">
        <v>43282</v>
      </c>
      <c r="AT3385" s="85">
        <v>2018</v>
      </c>
      <c r="AU3385" s="82" t="s">
        <v>4278</v>
      </c>
      <c r="AV3385" s="84">
        <v>43646</v>
      </c>
      <c r="AW3385" s="85">
        <v>2019</v>
      </c>
      <c r="AX3385" s="85">
        <f>Table1[[#This Row],[End TEST]]-Table1[[#This Row],[Start TEST]]</f>
        <v>1</v>
      </c>
      <c r="AY3385" s="85">
        <f>Table1[[#This Row],[TEST_Diff]]+1</f>
        <v>2</v>
      </c>
      <c r="AZ3385" s="92">
        <f>DATEDIF(Table1[[#This Row],[Start Year]],Table1[[#This Row],[End Year]],"d") / 365</f>
        <v>0.99726027397260275</v>
      </c>
      <c r="BA3385" s="82">
        <v>26400</v>
      </c>
      <c r="BB3385" s="82">
        <v>73600</v>
      </c>
      <c r="BD3385" s="82">
        <v>1</v>
      </c>
      <c r="BE3385" s="82">
        <v>1</v>
      </c>
      <c r="BJ3385" s="82">
        <v>1</v>
      </c>
      <c r="BK3385" s="82">
        <v>1</v>
      </c>
      <c r="BW3385" s="82" t="s">
        <v>3522</v>
      </c>
    </row>
    <row r="3386" spans="1:75" x14ac:dyDescent="0.5">
      <c r="A3386" s="82">
        <v>366</v>
      </c>
      <c r="B3386" s="82" t="s">
        <v>3516</v>
      </c>
      <c r="D3386" s="90">
        <v>43560</v>
      </c>
      <c r="E3386" s="90" t="s">
        <v>3517</v>
      </c>
      <c r="F3386" s="90"/>
      <c r="G3386" s="82" t="s">
        <v>3517</v>
      </c>
      <c r="H3386" s="82" t="s">
        <v>3518</v>
      </c>
      <c r="I3386" s="80" t="s">
        <v>129</v>
      </c>
      <c r="J3386" s="80">
        <v>20</v>
      </c>
      <c r="K3386" s="80">
        <v>1</v>
      </c>
      <c r="L3386" s="80" t="s">
        <v>221</v>
      </c>
      <c r="M3386" s="80">
        <v>100</v>
      </c>
      <c r="N3386" s="80">
        <v>30.375319999999999</v>
      </c>
      <c r="O3386" s="80">
        <v>69.345116000000004</v>
      </c>
      <c r="P3386" s="80" t="s">
        <v>114</v>
      </c>
      <c r="Q3386" s="80">
        <v>0</v>
      </c>
      <c r="R3386" s="80">
        <v>25.384855999999999</v>
      </c>
      <c r="S3386" s="80">
        <v>68.458809000000002</v>
      </c>
      <c r="T3386" s="80">
        <v>82971.600000000006</v>
      </c>
      <c r="U3386" s="91">
        <f>Table1[[#This Row],[Distribution Amount (Dollars)]]/Table1[[#This Row],[NEWdatediff]]</f>
        <v>41485.800000000003</v>
      </c>
      <c r="V3386" s="82" t="s">
        <v>2259</v>
      </c>
      <c r="W3386" s="82" t="s">
        <v>71</v>
      </c>
      <c r="X3386" s="82" t="s">
        <v>3519</v>
      </c>
      <c r="Y3386" s="82" t="s">
        <v>2597</v>
      </c>
      <c r="Z3386" s="82">
        <v>0</v>
      </c>
      <c r="AB3386" s="82" t="s">
        <v>3520</v>
      </c>
      <c r="AD3386" s="82" t="s">
        <v>221</v>
      </c>
      <c r="AE3386" s="82" t="s">
        <v>3521</v>
      </c>
      <c r="AN3386" s="82" t="s">
        <v>76</v>
      </c>
      <c r="AP3386" s="82">
        <v>414858</v>
      </c>
      <c r="AQ3386" s="82" t="s">
        <v>78</v>
      </c>
      <c r="AR3386" s="82" t="s">
        <v>4274</v>
      </c>
      <c r="AS3386" s="84">
        <v>43282</v>
      </c>
      <c r="AT3386" s="85">
        <v>2018</v>
      </c>
      <c r="AU3386" s="82" t="s">
        <v>4278</v>
      </c>
      <c r="AV3386" s="84">
        <v>43646</v>
      </c>
      <c r="AW3386" s="85">
        <v>2019</v>
      </c>
      <c r="AX3386" s="85">
        <f>Table1[[#This Row],[End TEST]]-Table1[[#This Row],[Start TEST]]</f>
        <v>1</v>
      </c>
      <c r="AY3386" s="85">
        <f>Table1[[#This Row],[TEST_Diff]]+1</f>
        <v>2</v>
      </c>
      <c r="AZ3386" s="92">
        <f>DATEDIF(Table1[[#This Row],[Start Year]],Table1[[#This Row],[End Year]],"d") / 365</f>
        <v>0.99726027397260275</v>
      </c>
      <c r="BA3386" s="82">
        <v>26400</v>
      </c>
      <c r="BB3386" s="82">
        <v>73600</v>
      </c>
      <c r="BD3386" s="82">
        <v>1</v>
      </c>
      <c r="BE3386" s="82">
        <v>1</v>
      </c>
      <c r="BJ3386" s="82">
        <v>1</v>
      </c>
      <c r="BK3386" s="82">
        <v>1</v>
      </c>
      <c r="BW3386" s="82" t="s">
        <v>3522</v>
      </c>
    </row>
    <row r="3387" spans="1:75" x14ac:dyDescent="0.5">
      <c r="A3387" s="82">
        <v>366</v>
      </c>
      <c r="B3387" s="82" t="s">
        <v>3516</v>
      </c>
      <c r="D3387" s="90">
        <v>43560</v>
      </c>
      <c r="E3387" s="90" t="s">
        <v>3517</v>
      </c>
      <c r="F3387" s="90"/>
      <c r="G3387" s="82" t="s">
        <v>3517</v>
      </c>
      <c r="H3387" s="82" t="s">
        <v>3518</v>
      </c>
      <c r="I3387" s="80" t="s">
        <v>127</v>
      </c>
      <c r="J3387" s="80">
        <v>15</v>
      </c>
      <c r="K3387" s="80">
        <v>1</v>
      </c>
      <c r="L3387" s="80" t="s">
        <v>221</v>
      </c>
      <c r="M3387" s="80">
        <v>100</v>
      </c>
      <c r="N3387" s="80">
        <v>30.375319999999999</v>
      </c>
      <c r="O3387" s="80">
        <v>69.345116000000004</v>
      </c>
      <c r="P3387" s="80" t="s">
        <v>114</v>
      </c>
      <c r="Q3387" s="80">
        <v>0</v>
      </c>
      <c r="R3387" s="80">
        <v>25.384855999999999</v>
      </c>
      <c r="S3387" s="80">
        <v>68.458809000000002</v>
      </c>
      <c r="T3387" s="80">
        <v>62228.7</v>
      </c>
      <c r="U3387" s="91">
        <f>Table1[[#This Row],[Distribution Amount (Dollars)]]/Table1[[#This Row],[NEWdatediff]]</f>
        <v>31114.35</v>
      </c>
      <c r="V3387" s="82" t="s">
        <v>2259</v>
      </c>
      <c r="W3387" s="82" t="s">
        <v>71</v>
      </c>
      <c r="X3387" s="82" t="s">
        <v>3519</v>
      </c>
      <c r="Y3387" s="82" t="s">
        <v>2597</v>
      </c>
      <c r="Z3387" s="82">
        <v>0</v>
      </c>
      <c r="AB3387" s="82" t="s">
        <v>3520</v>
      </c>
      <c r="AD3387" s="82" t="s">
        <v>221</v>
      </c>
      <c r="AE3387" s="82" t="s">
        <v>3521</v>
      </c>
      <c r="AN3387" s="82" t="s">
        <v>76</v>
      </c>
      <c r="AP3387" s="82">
        <v>414858</v>
      </c>
      <c r="AQ3387" s="82" t="s">
        <v>78</v>
      </c>
      <c r="AR3387" s="82" t="s">
        <v>4274</v>
      </c>
      <c r="AS3387" s="84">
        <v>43282</v>
      </c>
      <c r="AT3387" s="85">
        <v>2018</v>
      </c>
      <c r="AU3387" s="82" t="s">
        <v>4278</v>
      </c>
      <c r="AV3387" s="84">
        <v>43646</v>
      </c>
      <c r="AW3387" s="85">
        <v>2019</v>
      </c>
      <c r="AX3387" s="85">
        <f>Table1[[#This Row],[End TEST]]-Table1[[#This Row],[Start TEST]]</f>
        <v>1</v>
      </c>
      <c r="AY3387" s="85">
        <f>Table1[[#This Row],[TEST_Diff]]+1</f>
        <v>2</v>
      </c>
      <c r="AZ3387" s="92">
        <f>DATEDIF(Table1[[#This Row],[Start Year]],Table1[[#This Row],[End Year]],"d") / 365</f>
        <v>0.99726027397260275</v>
      </c>
      <c r="BA3387" s="82">
        <v>26400</v>
      </c>
      <c r="BB3387" s="82">
        <v>73600</v>
      </c>
      <c r="BD3387" s="82">
        <v>1</v>
      </c>
      <c r="BE3387" s="82">
        <v>1</v>
      </c>
      <c r="BJ3387" s="82">
        <v>1</v>
      </c>
      <c r="BK3387" s="82">
        <v>1</v>
      </c>
      <c r="BW3387" s="82" t="s">
        <v>3522</v>
      </c>
    </row>
    <row r="3388" spans="1:75" x14ac:dyDescent="0.5">
      <c r="A3388" s="82">
        <v>366</v>
      </c>
      <c r="B3388" s="82" t="s">
        <v>3516</v>
      </c>
      <c r="D3388" s="90">
        <v>43560</v>
      </c>
      <c r="E3388" s="90" t="s">
        <v>3517</v>
      </c>
      <c r="F3388" s="90"/>
      <c r="G3388" s="82" t="s">
        <v>3517</v>
      </c>
      <c r="H3388" s="82" t="s">
        <v>3518</v>
      </c>
      <c r="I3388" s="80" t="s">
        <v>206</v>
      </c>
      <c r="J3388" s="80">
        <v>10</v>
      </c>
      <c r="K3388" s="80">
        <v>1</v>
      </c>
      <c r="L3388" s="80" t="s">
        <v>221</v>
      </c>
      <c r="M3388" s="80">
        <v>100</v>
      </c>
      <c r="N3388" s="80">
        <v>30.375319999999999</v>
      </c>
      <c r="O3388" s="80">
        <v>69.345116000000004</v>
      </c>
      <c r="P3388" s="80" t="s">
        <v>114</v>
      </c>
      <c r="Q3388" s="80">
        <v>0</v>
      </c>
      <c r="R3388" s="80">
        <v>25.384855999999999</v>
      </c>
      <c r="S3388" s="80">
        <v>68.458809000000002</v>
      </c>
      <c r="T3388" s="80">
        <v>41485.800000000003</v>
      </c>
      <c r="U3388" s="91">
        <f>Table1[[#This Row],[Distribution Amount (Dollars)]]/Table1[[#This Row],[NEWdatediff]]</f>
        <v>20742.900000000001</v>
      </c>
      <c r="V3388" s="82" t="s">
        <v>2259</v>
      </c>
      <c r="W3388" s="82" t="s">
        <v>71</v>
      </c>
      <c r="X3388" s="82" t="s">
        <v>3519</v>
      </c>
      <c r="Y3388" s="82" t="s">
        <v>2597</v>
      </c>
      <c r="Z3388" s="82">
        <v>0</v>
      </c>
      <c r="AB3388" s="82" t="s">
        <v>3520</v>
      </c>
      <c r="AD3388" s="82" t="s">
        <v>221</v>
      </c>
      <c r="AE3388" s="82" t="s">
        <v>3521</v>
      </c>
      <c r="AN3388" s="82" t="s">
        <v>76</v>
      </c>
      <c r="AP3388" s="82">
        <v>414858</v>
      </c>
      <c r="AQ3388" s="82" t="s">
        <v>78</v>
      </c>
      <c r="AR3388" s="82" t="s">
        <v>4274</v>
      </c>
      <c r="AS3388" s="84">
        <v>43282</v>
      </c>
      <c r="AT3388" s="85">
        <v>2018</v>
      </c>
      <c r="AU3388" s="82" t="s">
        <v>4278</v>
      </c>
      <c r="AV3388" s="84">
        <v>43646</v>
      </c>
      <c r="AW3388" s="85">
        <v>2019</v>
      </c>
      <c r="AX3388" s="85">
        <f>Table1[[#This Row],[End TEST]]-Table1[[#This Row],[Start TEST]]</f>
        <v>1</v>
      </c>
      <c r="AY3388" s="85">
        <f>Table1[[#This Row],[TEST_Diff]]+1</f>
        <v>2</v>
      </c>
      <c r="AZ3388" s="92">
        <f>DATEDIF(Table1[[#This Row],[Start Year]],Table1[[#This Row],[End Year]],"d") / 365</f>
        <v>0.99726027397260275</v>
      </c>
      <c r="BA3388" s="82">
        <v>26400</v>
      </c>
      <c r="BB3388" s="82">
        <v>73600</v>
      </c>
      <c r="BD3388" s="82">
        <v>1</v>
      </c>
      <c r="BE3388" s="82">
        <v>1</v>
      </c>
      <c r="BJ3388" s="82">
        <v>1</v>
      </c>
      <c r="BK3388" s="82">
        <v>1</v>
      </c>
      <c r="BW3388" s="82" t="s">
        <v>3522</v>
      </c>
    </row>
    <row r="3389" spans="1:75" x14ac:dyDescent="0.5">
      <c r="A3389" s="82">
        <v>368</v>
      </c>
      <c r="B3389" s="82" t="s">
        <v>3082</v>
      </c>
      <c r="D3389" s="90">
        <v>43560</v>
      </c>
      <c r="E3389" s="90" t="s">
        <v>3083</v>
      </c>
      <c r="F3389" s="90"/>
      <c r="G3389" s="82" t="s">
        <v>3083</v>
      </c>
      <c r="H3389" s="82" t="s">
        <v>3084</v>
      </c>
      <c r="I3389" s="80" t="s">
        <v>3090</v>
      </c>
      <c r="J3389" s="80">
        <v>10</v>
      </c>
      <c r="K3389" s="80">
        <v>1</v>
      </c>
      <c r="L3389" s="80" t="s">
        <v>1053</v>
      </c>
      <c r="M3389" s="80">
        <v>100</v>
      </c>
      <c r="N3389" s="80">
        <v>17.607787999999999</v>
      </c>
      <c r="O3389" s="80">
        <v>8.0816660000000002</v>
      </c>
      <c r="P3389" s="80" t="s">
        <v>69</v>
      </c>
      <c r="Q3389" s="80">
        <v>0</v>
      </c>
      <c r="R3389" s="80">
        <v>2.6272389999999999</v>
      </c>
      <c r="S3389" s="80">
        <v>23.381664000000001</v>
      </c>
      <c r="T3389" s="80">
        <v>71409.399999999994</v>
      </c>
      <c r="U3389" s="91">
        <f>Table1[[#This Row],[Distribution Amount (Dollars)]]/Table1[[#This Row],[NEWdatediff]]</f>
        <v>23803.133333333331</v>
      </c>
      <c r="V3389" s="82" t="s">
        <v>2259</v>
      </c>
      <c r="W3389" s="82" t="s">
        <v>71</v>
      </c>
      <c r="Y3389" s="82" t="s">
        <v>2597</v>
      </c>
      <c r="Z3389" s="82">
        <v>0</v>
      </c>
      <c r="AB3389" s="82" t="s">
        <v>3085</v>
      </c>
      <c r="AD3389" s="82" t="s">
        <v>1053</v>
      </c>
      <c r="AE3389" s="82" t="s">
        <v>3086</v>
      </c>
      <c r="AN3389" s="82" t="s">
        <v>3087</v>
      </c>
      <c r="AP3389" s="82">
        <v>714094</v>
      </c>
      <c r="AQ3389" s="82" t="s">
        <v>78</v>
      </c>
      <c r="AR3389" s="82" t="s">
        <v>4274</v>
      </c>
      <c r="AS3389" s="84">
        <v>42736</v>
      </c>
      <c r="AT3389" s="85">
        <v>2017</v>
      </c>
      <c r="AU3389" s="82" t="s">
        <v>4278</v>
      </c>
      <c r="AV3389" s="84">
        <v>43609</v>
      </c>
      <c r="AW3389" s="85">
        <v>2019</v>
      </c>
      <c r="AX3389" s="85">
        <f>Table1[[#This Row],[End TEST]]-Table1[[#This Row],[Start TEST]]</f>
        <v>2</v>
      </c>
      <c r="AY3389" s="85">
        <f>Table1[[#This Row],[TEST_Diff]]+1</f>
        <v>3</v>
      </c>
      <c r="AZ3389" s="92">
        <f>DATEDIF(Table1[[#This Row],[Start Year]],Table1[[#This Row],[End Year]],"d") / 365</f>
        <v>2.3917808219178083</v>
      </c>
      <c r="BA3389" s="82">
        <v>8440</v>
      </c>
      <c r="BB3389" s="82">
        <v>23000</v>
      </c>
      <c r="BC3389" s="82" t="s">
        <v>3088</v>
      </c>
      <c r="BD3389" s="82">
        <v>1</v>
      </c>
      <c r="BH3389" s="82">
        <v>1</v>
      </c>
      <c r="BI3389" s="82">
        <v>1</v>
      </c>
      <c r="BJ3389" s="82">
        <v>1</v>
      </c>
      <c r="BK3389" s="82">
        <v>1</v>
      </c>
      <c r="BW3389" s="82" t="s">
        <v>3089</v>
      </c>
    </row>
    <row r="3390" spans="1:75" x14ac:dyDescent="0.5">
      <c r="A3390" s="82">
        <v>368</v>
      </c>
      <c r="B3390" s="82" t="s">
        <v>3082</v>
      </c>
      <c r="D3390" s="90">
        <v>43560</v>
      </c>
      <c r="E3390" s="90" t="s">
        <v>3083</v>
      </c>
      <c r="F3390" s="90"/>
      <c r="G3390" s="82" t="s">
        <v>3083</v>
      </c>
      <c r="H3390" s="82" t="s">
        <v>3084</v>
      </c>
      <c r="I3390" s="80" t="s">
        <v>129</v>
      </c>
      <c r="J3390" s="80">
        <v>10</v>
      </c>
      <c r="K3390" s="80">
        <v>1</v>
      </c>
      <c r="L3390" s="80" t="s">
        <v>1053</v>
      </c>
      <c r="M3390" s="80">
        <v>100</v>
      </c>
      <c r="N3390" s="80">
        <v>17.607787999999999</v>
      </c>
      <c r="O3390" s="80">
        <v>8.0816660000000002</v>
      </c>
      <c r="P3390" s="80" t="s">
        <v>69</v>
      </c>
      <c r="Q3390" s="80">
        <v>0</v>
      </c>
      <c r="R3390" s="80">
        <v>2.6272389999999999</v>
      </c>
      <c r="S3390" s="80">
        <v>23.381664000000001</v>
      </c>
      <c r="T3390" s="80">
        <v>71409.399999999994</v>
      </c>
      <c r="U3390" s="91">
        <f>Table1[[#This Row],[Distribution Amount (Dollars)]]/Table1[[#This Row],[NEWdatediff]]</f>
        <v>23803.133333333331</v>
      </c>
      <c r="V3390" s="82" t="s">
        <v>2259</v>
      </c>
      <c r="W3390" s="82" t="s">
        <v>71</v>
      </c>
      <c r="Y3390" s="82" t="s">
        <v>2597</v>
      </c>
      <c r="Z3390" s="82">
        <v>0</v>
      </c>
      <c r="AB3390" s="82" t="s">
        <v>3085</v>
      </c>
      <c r="AD3390" s="82" t="s">
        <v>1053</v>
      </c>
      <c r="AE3390" s="82" t="s">
        <v>3086</v>
      </c>
      <c r="AN3390" s="82" t="s">
        <v>3087</v>
      </c>
      <c r="AP3390" s="82">
        <v>714094</v>
      </c>
      <c r="AQ3390" s="82" t="s">
        <v>78</v>
      </c>
      <c r="AR3390" s="82" t="s">
        <v>4274</v>
      </c>
      <c r="AS3390" s="84">
        <v>42736</v>
      </c>
      <c r="AT3390" s="85">
        <v>2017</v>
      </c>
      <c r="AU3390" s="82" t="s">
        <v>4278</v>
      </c>
      <c r="AV3390" s="84">
        <v>43609</v>
      </c>
      <c r="AW3390" s="85">
        <v>2019</v>
      </c>
      <c r="AX3390" s="85">
        <f>Table1[[#This Row],[End TEST]]-Table1[[#This Row],[Start TEST]]</f>
        <v>2</v>
      </c>
      <c r="AY3390" s="85">
        <f>Table1[[#This Row],[TEST_Diff]]+1</f>
        <v>3</v>
      </c>
      <c r="AZ3390" s="92">
        <f>DATEDIF(Table1[[#This Row],[Start Year]],Table1[[#This Row],[End Year]],"d") / 365</f>
        <v>2.3917808219178083</v>
      </c>
      <c r="BA3390" s="82">
        <v>8440</v>
      </c>
      <c r="BB3390" s="82">
        <v>23000</v>
      </c>
      <c r="BC3390" s="82" t="s">
        <v>3088</v>
      </c>
      <c r="BD3390" s="82">
        <v>1</v>
      </c>
      <c r="BH3390" s="82">
        <v>1</v>
      </c>
      <c r="BI3390" s="82">
        <v>1</v>
      </c>
      <c r="BJ3390" s="82">
        <v>1</v>
      </c>
      <c r="BK3390" s="82">
        <v>1</v>
      </c>
      <c r="BW3390" s="82" t="s">
        <v>3089</v>
      </c>
    </row>
    <row r="3391" spans="1:75" x14ac:dyDescent="0.5">
      <c r="A3391" s="82">
        <v>368</v>
      </c>
      <c r="B3391" s="82" t="s">
        <v>3082</v>
      </c>
      <c r="D3391" s="90">
        <v>43560</v>
      </c>
      <c r="E3391" s="90" t="s">
        <v>3083</v>
      </c>
      <c r="F3391" s="90"/>
      <c r="G3391" s="82" t="s">
        <v>3083</v>
      </c>
      <c r="H3391" s="82" t="s">
        <v>3084</v>
      </c>
      <c r="I3391" s="80" t="s">
        <v>67</v>
      </c>
      <c r="J3391" s="80">
        <v>10</v>
      </c>
      <c r="K3391" s="80">
        <v>1</v>
      </c>
      <c r="L3391" s="80" t="s">
        <v>1053</v>
      </c>
      <c r="M3391" s="80">
        <v>100</v>
      </c>
      <c r="N3391" s="80">
        <v>17.607787999999999</v>
      </c>
      <c r="O3391" s="80">
        <v>8.0816660000000002</v>
      </c>
      <c r="P3391" s="80" t="s">
        <v>69</v>
      </c>
      <c r="Q3391" s="80">
        <v>0</v>
      </c>
      <c r="R3391" s="80">
        <v>2.6272389999999999</v>
      </c>
      <c r="S3391" s="80">
        <v>23.381664000000001</v>
      </c>
      <c r="T3391" s="80">
        <v>71409.399999999994</v>
      </c>
      <c r="U3391" s="91">
        <f>Table1[[#This Row],[Distribution Amount (Dollars)]]/Table1[[#This Row],[NEWdatediff]]</f>
        <v>23803.133333333331</v>
      </c>
      <c r="V3391" s="82" t="s">
        <v>2259</v>
      </c>
      <c r="W3391" s="82" t="s">
        <v>71</v>
      </c>
      <c r="Y3391" s="82" t="s">
        <v>2597</v>
      </c>
      <c r="Z3391" s="82">
        <v>0</v>
      </c>
      <c r="AB3391" s="82" t="s">
        <v>3085</v>
      </c>
      <c r="AD3391" s="82" t="s">
        <v>1053</v>
      </c>
      <c r="AE3391" s="82" t="s">
        <v>3086</v>
      </c>
      <c r="AN3391" s="82" t="s">
        <v>3087</v>
      </c>
      <c r="AP3391" s="82">
        <v>714094</v>
      </c>
      <c r="AQ3391" s="82" t="s">
        <v>78</v>
      </c>
      <c r="AR3391" s="82" t="s">
        <v>4274</v>
      </c>
      <c r="AS3391" s="84">
        <v>42736</v>
      </c>
      <c r="AT3391" s="85">
        <v>2017</v>
      </c>
      <c r="AU3391" s="82" t="s">
        <v>4278</v>
      </c>
      <c r="AV3391" s="84">
        <v>43609</v>
      </c>
      <c r="AW3391" s="85">
        <v>2019</v>
      </c>
      <c r="AX3391" s="85">
        <f>Table1[[#This Row],[End TEST]]-Table1[[#This Row],[Start TEST]]</f>
        <v>2</v>
      </c>
      <c r="AY3391" s="85">
        <f>Table1[[#This Row],[TEST_Diff]]+1</f>
        <v>3</v>
      </c>
      <c r="AZ3391" s="92">
        <f>DATEDIF(Table1[[#This Row],[Start Year]],Table1[[#This Row],[End Year]],"d") / 365</f>
        <v>2.3917808219178083</v>
      </c>
      <c r="BA3391" s="82">
        <v>8440</v>
      </c>
      <c r="BB3391" s="82">
        <v>23000</v>
      </c>
      <c r="BC3391" s="82" t="s">
        <v>3088</v>
      </c>
      <c r="BD3391" s="82">
        <v>1</v>
      </c>
      <c r="BH3391" s="82">
        <v>1</v>
      </c>
      <c r="BI3391" s="82">
        <v>1</v>
      </c>
      <c r="BJ3391" s="82">
        <v>1</v>
      </c>
      <c r="BK3391" s="82">
        <v>1</v>
      </c>
      <c r="BW3391" s="82" t="s">
        <v>3089</v>
      </c>
    </row>
    <row r="3392" spans="1:75" x14ac:dyDescent="0.5">
      <c r="A3392" s="82">
        <v>368</v>
      </c>
      <c r="B3392" s="82" t="s">
        <v>3082</v>
      </c>
      <c r="D3392" s="90">
        <v>43560</v>
      </c>
      <c r="E3392" s="90" t="s">
        <v>3083</v>
      </c>
      <c r="F3392" s="90"/>
      <c r="G3392" s="82" t="s">
        <v>3083</v>
      </c>
      <c r="H3392" s="82" t="s">
        <v>3084</v>
      </c>
      <c r="I3392" s="80" t="s">
        <v>206</v>
      </c>
      <c r="J3392" s="80">
        <v>30</v>
      </c>
      <c r="K3392" s="80">
        <v>1</v>
      </c>
      <c r="L3392" s="80" t="s">
        <v>1053</v>
      </c>
      <c r="M3392" s="80">
        <v>100</v>
      </c>
      <c r="N3392" s="80">
        <v>17.607787999999999</v>
      </c>
      <c r="O3392" s="80">
        <v>8.0816660000000002</v>
      </c>
      <c r="P3392" s="80" t="s">
        <v>69</v>
      </c>
      <c r="Q3392" s="80">
        <v>0</v>
      </c>
      <c r="R3392" s="80">
        <v>2.6272389999999999</v>
      </c>
      <c r="S3392" s="80">
        <v>23.381664000000001</v>
      </c>
      <c r="T3392" s="80">
        <v>214228.2</v>
      </c>
      <c r="U3392" s="91">
        <f>Table1[[#This Row],[Distribution Amount (Dollars)]]/Table1[[#This Row],[NEWdatediff]]</f>
        <v>71409.400000000009</v>
      </c>
      <c r="V3392" s="82" t="s">
        <v>2259</v>
      </c>
      <c r="W3392" s="82" t="s">
        <v>71</v>
      </c>
      <c r="Y3392" s="82" t="s">
        <v>2597</v>
      </c>
      <c r="Z3392" s="82">
        <v>0</v>
      </c>
      <c r="AB3392" s="82" t="s">
        <v>3085</v>
      </c>
      <c r="AD3392" s="82" t="s">
        <v>1053</v>
      </c>
      <c r="AE3392" s="82" t="s">
        <v>3086</v>
      </c>
      <c r="AN3392" s="82" t="s">
        <v>3087</v>
      </c>
      <c r="AP3392" s="82">
        <v>714094</v>
      </c>
      <c r="AQ3392" s="82" t="s">
        <v>78</v>
      </c>
      <c r="AR3392" s="82" t="s">
        <v>4274</v>
      </c>
      <c r="AS3392" s="84">
        <v>42736</v>
      </c>
      <c r="AT3392" s="85">
        <v>2017</v>
      </c>
      <c r="AU3392" s="82" t="s">
        <v>4278</v>
      </c>
      <c r="AV3392" s="84">
        <v>43609</v>
      </c>
      <c r="AW3392" s="85">
        <v>2019</v>
      </c>
      <c r="AX3392" s="85">
        <f>Table1[[#This Row],[End TEST]]-Table1[[#This Row],[Start TEST]]</f>
        <v>2</v>
      </c>
      <c r="AY3392" s="85">
        <f>Table1[[#This Row],[TEST_Diff]]+1</f>
        <v>3</v>
      </c>
      <c r="AZ3392" s="92">
        <f>DATEDIF(Table1[[#This Row],[Start Year]],Table1[[#This Row],[End Year]],"d") / 365</f>
        <v>2.3917808219178083</v>
      </c>
      <c r="BA3392" s="82">
        <v>8440</v>
      </c>
      <c r="BB3392" s="82">
        <v>23000</v>
      </c>
      <c r="BC3392" s="82" t="s">
        <v>3088</v>
      </c>
      <c r="BD3392" s="82">
        <v>1</v>
      </c>
      <c r="BH3392" s="82">
        <v>1</v>
      </c>
      <c r="BI3392" s="82">
        <v>1</v>
      </c>
      <c r="BJ3392" s="82">
        <v>1</v>
      </c>
      <c r="BK3392" s="82">
        <v>1</v>
      </c>
      <c r="BW3392" s="82" t="s">
        <v>3089</v>
      </c>
    </row>
    <row r="3393" spans="1:75" x14ac:dyDescent="0.5">
      <c r="A3393" s="82">
        <v>368</v>
      </c>
      <c r="B3393" s="82" t="s">
        <v>3082</v>
      </c>
      <c r="D3393" s="90">
        <v>43560</v>
      </c>
      <c r="E3393" s="90" t="s">
        <v>3083</v>
      </c>
      <c r="F3393" s="90"/>
      <c r="G3393" s="82" t="s">
        <v>3083</v>
      </c>
      <c r="H3393" s="82" t="s">
        <v>3084</v>
      </c>
      <c r="I3393" s="80" t="s">
        <v>128</v>
      </c>
      <c r="J3393" s="80">
        <v>20</v>
      </c>
      <c r="K3393" s="80">
        <v>1</v>
      </c>
      <c r="L3393" s="80" t="s">
        <v>1053</v>
      </c>
      <c r="M3393" s="80">
        <v>100</v>
      </c>
      <c r="N3393" s="80">
        <v>17.607787999999999</v>
      </c>
      <c r="O3393" s="80">
        <v>8.0816660000000002</v>
      </c>
      <c r="P3393" s="80" t="s">
        <v>69</v>
      </c>
      <c r="Q3393" s="80">
        <v>0</v>
      </c>
      <c r="R3393" s="80">
        <v>2.6272389999999999</v>
      </c>
      <c r="S3393" s="80">
        <v>23.381664000000001</v>
      </c>
      <c r="T3393" s="80">
        <v>142818.79999999999</v>
      </c>
      <c r="U3393" s="91">
        <f>Table1[[#This Row],[Distribution Amount (Dollars)]]/Table1[[#This Row],[NEWdatediff]]</f>
        <v>47606.266666666663</v>
      </c>
      <c r="V3393" s="82" t="s">
        <v>2259</v>
      </c>
      <c r="W3393" s="82" t="s">
        <v>71</v>
      </c>
      <c r="Y3393" s="82" t="s">
        <v>2597</v>
      </c>
      <c r="Z3393" s="82">
        <v>0</v>
      </c>
      <c r="AB3393" s="82" t="s">
        <v>3085</v>
      </c>
      <c r="AD3393" s="82" t="s">
        <v>1053</v>
      </c>
      <c r="AE3393" s="82" t="s">
        <v>3086</v>
      </c>
      <c r="AN3393" s="82" t="s">
        <v>3087</v>
      </c>
      <c r="AP3393" s="82">
        <v>714094</v>
      </c>
      <c r="AQ3393" s="82" t="s">
        <v>78</v>
      </c>
      <c r="AR3393" s="82" t="s">
        <v>4274</v>
      </c>
      <c r="AS3393" s="84">
        <v>42736</v>
      </c>
      <c r="AT3393" s="85">
        <v>2017</v>
      </c>
      <c r="AU3393" s="82" t="s">
        <v>4278</v>
      </c>
      <c r="AV3393" s="84">
        <v>43609</v>
      </c>
      <c r="AW3393" s="85">
        <v>2019</v>
      </c>
      <c r="AX3393" s="85">
        <f>Table1[[#This Row],[End TEST]]-Table1[[#This Row],[Start TEST]]</f>
        <v>2</v>
      </c>
      <c r="AY3393" s="85">
        <f>Table1[[#This Row],[TEST_Diff]]+1</f>
        <v>3</v>
      </c>
      <c r="AZ3393" s="92">
        <f>DATEDIF(Table1[[#This Row],[Start Year]],Table1[[#This Row],[End Year]],"d") / 365</f>
        <v>2.3917808219178083</v>
      </c>
      <c r="BA3393" s="82">
        <v>8440</v>
      </c>
      <c r="BB3393" s="82">
        <v>23000</v>
      </c>
      <c r="BC3393" s="82" t="s">
        <v>3088</v>
      </c>
      <c r="BD3393" s="82">
        <v>1</v>
      </c>
      <c r="BH3393" s="82">
        <v>1</v>
      </c>
      <c r="BI3393" s="82">
        <v>1</v>
      </c>
      <c r="BJ3393" s="82">
        <v>1</v>
      </c>
      <c r="BK3393" s="82">
        <v>1</v>
      </c>
      <c r="BW3393" s="82" t="s">
        <v>3089</v>
      </c>
    </row>
    <row r="3394" spans="1:75" x14ac:dyDescent="0.5">
      <c r="A3394" s="82">
        <v>368</v>
      </c>
      <c r="B3394" s="82" t="s">
        <v>3082</v>
      </c>
      <c r="D3394" s="90">
        <v>43560</v>
      </c>
      <c r="E3394" s="90" t="s">
        <v>3083</v>
      </c>
      <c r="F3394" s="90"/>
      <c r="G3394" s="82" t="s">
        <v>3083</v>
      </c>
      <c r="H3394" s="82" t="s">
        <v>3084</v>
      </c>
      <c r="I3394" s="80" t="s">
        <v>88</v>
      </c>
      <c r="J3394" s="80">
        <v>20</v>
      </c>
      <c r="K3394" s="80">
        <v>1</v>
      </c>
      <c r="L3394" s="80" t="s">
        <v>1053</v>
      </c>
      <c r="M3394" s="80">
        <v>100</v>
      </c>
      <c r="N3394" s="80">
        <v>17.607787999999999</v>
      </c>
      <c r="O3394" s="80">
        <v>8.0816660000000002</v>
      </c>
      <c r="P3394" s="80" t="s">
        <v>69</v>
      </c>
      <c r="Q3394" s="80">
        <v>0</v>
      </c>
      <c r="R3394" s="80">
        <v>2.6272389999999999</v>
      </c>
      <c r="S3394" s="80">
        <v>23.381664000000001</v>
      </c>
      <c r="T3394" s="80">
        <v>142818.79999999999</v>
      </c>
      <c r="U3394" s="91">
        <f>Table1[[#This Row],[Distribution Amount (Dollars)]]/Table1[[#This Row],[NEWdatediff]]</f>
        <v>47606.266666666663</v>
      </c>
      <c r="V3394" s="82" t="s">
        <v>2259</v>
      </c>
      <c r="W3394" s="82" t="s">
        <v>71</v>
      </c>
      <c r="Y3394" s="82" t="s">
        <v>2597</v>
      </c>
      <c r="Z3394" s="82">
        <v>0</v>
      </c>
      <c r="AB3394" s="82" t="s">
        <v>3085</v>
      </c>
      <c r="AD3394" s="82" t="s">
        <v>1053</v>
      </c>
      <c r="AE3394" s="82" t="s">
        <v>3086</v>
      </c>
      <c r="AN3394" s="82" t="s">
        <v>3087</v>
      </c>
      <c r="AP3394" s="82">
        <v>714094</v>
      </c>
      <c r="AQ3394" s="82" t="s">
        <v>78</v>
      </c>
      <c r="AR3394" s="82" t="s">
        <v>4274</v>
      </c>
      <c r="AS3394" s="84">
        <v>42736</v>
      </c>
      <c r="AT3394" s="85">
        <v>2017</v>
      </c>
      <c r="AU3394" s="82" t="s">
        <v>4278</v>
      </c>
      <c r="AV3394" s="84">
        <v>43609</v>
      </c>
      <c r="AW3394" s="85">
        <v>2019</v>
      </c>
      <c r="AX3394" s="85">
        <f>Table1[[#This Row],[End TEST]]-Table1[[#This Row],[Start TEST]]</f>
        <v>2</v>
      </c>
      <c r="AY3394" s="85">
        <f>Table1[[#This Row],[TEST_Diff]]+1</f>
        <v>3</v>
      </c>
      <c r="AZ3394" s="92">
        <f>DATEDIF(Table1[[#This Row],[Start Year]],Table1[[#This Row],[End Year]],"d") / 365</f>
        <v>2.3917808219178083</v>
      </c>
      <c r="BA3394" s="82">
        <v>8440</v>
      </c>
      <c r="BB3394" s="82">
        <v>23000</v>
      </c>
      <c r="BC3394" s="82" t="s">
        <v>3088</v>
      </c>
      <c r="BD3394" s="82">
        <v>1</v>
      </c>
      <c r="BH3394" s="82">
        <v>1</v>
      </c>
      <c r="BI3394" s="82">
        <v>1</v>
      </c>
      <c r="BJ3394" s="82">
        <v>1</v>
      </c>
      <c r="BK3394" s="82">
        <v>1</v>
      </c>
      <c r="BW3394" s="82" t="s">
        <v>3089</v>
      </c>
    </row>
    <row r="3395" spans="1:75" x14ac:dyDescent="0.5">
      <c r="A3395" s="82">
        <v>373</v>
      </c>
      <c r="B3395" s="82" t="s">
        <v>1032</v>
      </c>
      <c r="D3395" s="90">
        <v>43309</v>
      </c>
      <c r="E3395" s="90" t="s">
        <v>1033</v>
      </c>
      <c r="F3395" s="90"/>
      <c r="G3395" s="82" t="s">
        <v>1033</v>
      </c>
      <c r="I3395" s="80" t="s">
        <v>81</v>
      </c>
      <c r="J3395" s="80">
        <v>15</v>
      </c>
      <c r="K3395" s="80">
        <v>1</v>
      </c>
      <c r="L3395" s="80" t="s">
        <v>588</v>
      </c>
      <c r="M3395" s="80">
        <v>100</v>
      </c>
      <c r="N3395" s="80">
        <v>28.394856999999998</v>
      </c>
      <c r="O3395" s="80">
        <v>84.124008000000003</v>
      </c>
      <c r="P3395" s="80" t="s">
        <v>114</v>
      </c>
      <c r="Q3395" s="80">
        <v>0</v>
      </c>
      <c r="R3395" s="80">
        <v>25.384855999999999</v>
      </c>
      <c r="S3395" s="80">
        <v>68.458809000000002</v>
      </c>
      <c r="T3395" s="80">
        <v>15000</v>
      </c>
      <c r="U3395" s="91">
        <f>Table1[[#This Row],[Distribution Amount (Dollars)]]/Table1[[#This Row],[NEWdatediff]]</f>
        <v>7500</v>
      </c>
      <c r="V3395" s="82" t="s">
        <v>1034</v>
      </c>
      <c r="W3395" s="82" t="s">
        <v>71</v>
      </c>
      <c r="X3395" s="82" t="s">
        <v>1035</v>
      </c>
      <c r="Z3395" s="82">
        <v>0</v>
      </c>
      <c r="AB3395" s="82" t="s">
        <v>1036</v>
      </c>
      <c r="AD3395" s="82" t="s">
        <v>588</v>
      </c>
      <c r="AE3395" s="82" t="s">
        <v>1037</v>
      </c>
      <c r="AI3395" s="82" t="s">
        <v>357</v>
      </c>
      <c r="AJ3395" s="82" t="s">
        <v>275</v>
      </c>
      <c r="AL3395" s="82" t="s">
        <v>1038</v>
      </c>
      <c r="AM3395" s="82" t="s">
        <v>1039</v>
      </c>
      <c r="AN3395" s="82" t="s">
        <v>76</v>
      </c>
      <c r="AP3395" s="82">
        <v>100000</v>
      </c>
      <c r="AR3395" s="82" t="s">
        <v>4274</v>
      </c>
      <c r="AS3395" s="84">
        <v>43191</v>
      </c>
      <c r="AT3395" s="81">
        <v>2018</v>
      </c>
      <c r="AU3395" s="82" t="s">
        <v>4278</v>
      </c>
      <c r="AV3395" s="84">
        <v>43739</v>
      </c>
      <c r="AW3395" s="81">
        <v>2019</v>
      </c>
      <c r="AX3395" s="85">
        <f>Table1[[#This Row],[End TEST]]-Table1[[#This Row],[Start TEST]]</f>
        <v>1</v>
      </c>
      <c r="AY3395" s="85">
        <f>Table1[[#This Row],[TEST_Diff]]+1</f>
        <v>2</v>
      </c>
      <c r="AZ3395" s="92">
        <f>DATEDIF(Table1[[#This Row],[Start Year]],Table1[[#This Row],[End Year]],"d") / 365</f>
        <v>1.5013698630136987</v>
      </c>
      <c r="BA3395" s="82">
        <v>600</v>
      </c>
      <c r="BB3395" s="82">
        <v>200</v>
      </c>
    </row>
    <row r="3396" spans="1:75" x14ac:dyDescent="0.5">
      <c r="A3396" s="82">
        <v>373</v>
      </c>
      <c r="B3396" s="82" t="s">
        <v>1032</v>
      </c>
      <c r="D3396" s="90">
        <v>43309</v>
      </c>
      <c r="E3396" s="90" t="s">
        <v>1033</v>
      </c>
      <c r="F3396" s="90"/>
      <c r="G3396" s="82" t="s">
        <v>1033</v>
      </c>
      <c r="I3396" s="80" t="s">
        <v>262</v>
      </c>
      <c r="J3396" s="80">
        <v>25</v>
      </c>
      <c r="K3396" s="80">
        <v>1</v>
      </c>
      <c r="L3396" s="80" t="s">
        <v>588</v>
      </c>
      <c r="M3396" s="80">
        <v>100</v>
      </c>
      <c r="N3396" s="80">
        <v>28.394856999999998</v>
      </c>
      <c r="O3396" s="80">
        <v>84.124008000000003</v>
      </c>
      <c r="P3396" s="80" t="s">
        <v>114</v>
      </c>
      <c r="Q3396" s="80">
        <v>0</v>
      </c>
      <c r="R3396" s="80">
        <v>25.384855999999999</v>
      </c>
      <c r="S3396" s="80">
        <v>68.458809000000002</v>
      </c>
      <c r="T3396" s="80">
        <v>25000</v>
      </c>
      <c r="U3396" s="91">
        <f>Table1[[#This Row],[Distribution Amount (Dollars)]]/Table1[[#This Row],[NEWdatediff]]</f>
        <v>12500</v>
      </c>
      <c r="V3396" s="82" t="s">
        <v>1034</v>
      </c>
      <c r="W3396" s="82" t="s">
        <v>71</v>
      </c>
      <c r="X3396" s="82" t="s">
        <v>1035</v>
      </c>
      <c r="Z3396" s="82">
        <v>0</v>
      </c>
      <c r="AB3396" s="82" t="s">
        <v>1036</v>
      </c>
      <c r="AD3396" s="82" t="s">
        <v>588</v>
      </c>
      <c r="AE3396" s="82" t="s">
        <v>1037</v>
      </c>
      <c r="AI3396" s="82" t="s">
        <v>357</v>
      </c>
      <c r="AJ3396" s="82" t="s">
        <v>275</v>
      </c>
      <c r="AL3396" s="82" t="s">
        <v>1038</v>
      </c>
      <c r="AM3396" s="82" t="s">
        <v>1039</v>
      </c>
      <c r="AN3396" s="82" t="s">
        <v>76</v>
      </c>
      <c r="AP3396" s="82">
        <v>100000</v>
      </c>
      <c r="AR3396" s="82" t="s">
        <v>4274</v>
      </c>
      <c r="AS3396" s="84">
        <v>43191</v>
      </c>
      <c r="AT3396" s="81">
        <v>2018</v>
      </c>
      <c r="AU3396" s="82" t="s">
        <v>4278</v>
      </c>
      <c r="AV3396" s="84">
        <v>43739</v>
      </c>
      <c r="AW3396" s="81">
        <v>2019</v>
      </c>
      <c r="AX3396" s="85">
        <f>Table1[[#This Row],[End TEST]]-Table1[[#This Row],[Start TEST]]</f>
        <v>1</v>
      </c>
      <c r="AY3396" s="85">
        <f>Table1[[#This Row],[TEST_Diff]]+1</f>
        <v>2</v>
      </c>
      <c r="AZ3396" s="92">
        <f>DATEDIF(Table1[[#This Row],[Start Year]],Table1[[#This Row],[End Year]],"d") / 365</f>
        <v>1.5013698630136987</v>
      </c>
      <c r="BA3396" s="82">
        <v>600</v>
      </c>
      <c r="BB3396" s="82">
        <v>200</v>
      </c>
    </row>
    <row r="3397" spans="1:75" x14ac:dyDescent="0.5">
      <c r="A3397" s="82">
        <v>373</v>
      </c>
      <c r="B3397" s="82" t="s">
        <v>1032</v>
      </c>
      <c r="D3397" s="90">
        <v>43309</v>
      </c>
      <c r="E3397" s="90" t="s">
        <v>1033</v>
      </c>
      <c r="F3397" s="90"/>
      <c r="G3397" s="82" t="s">
        <v>1033</v>
      </c>
      <c r="I3397" s="80" t="s">
        <v>237</v>
      </c>
      <c r="J3397" s="80">
        <v>35</v>
      </c>
      <c r="K3397" s="80">
        <v>1</v>
      </c>
      <c r="L3397" s="80" t="s">
        <v>588</v>
      </c>
      <c r="M3397" s="80">
        <v>100</v>
      </c>
      <c r="N3397" s="80">
        <v>28.394856999999998</v>
      </c>
      <c r="O3397" s="80">
        <v>84.124008000000003</v>
      </c>
      <c r="P3397" s="80" t="s">
        <v>114</v>
      </c>
      <c r="Q3397" s="80">
        <v>0</v>
      </c>
      <c r="R3397" s="80">
        <v>25.384855999999999</v>
      </c>
      <c r="S3397" s="80">
        <v>68.458809000000002</v>
      </c>
      <c r="T3397" s="80">
        <v>35000</v>
      </c>
      <c r="U3397" s="91">
        <f>Table1[[#This Row],[Distribution Amount (Dollars)]]/Table1[[#This Row],[NEWdatediff]]</f>
        <v>17500</v>
      </c>
      <c r="V3397" s="82" t="s">
        <v>1034</v>
      </c>
      <c r="W3397" s="82" t="s">
        <v>71</v>
      </c>
      <c r="X3397" s="82" t="s">
        <v>1035</v>
      </c>
      <c r="Z3397" s="82">
        <v>0</v>
      </c>
      <c r="AB3397" s="82" t="s">
        <v>1036</v>
      </c>
      <c r="AD3397" s="82" t="s">
        <v>588</v>
      </c>
      <c r="AE3397" s="82" t="s">
        <v>1037</v>
      </c>
      <c r="AI3397" s="82" t="s">
        <v>357</v>
      </c>
      <c r="AJ3397" s="82" t="s">
        <v>275</v>
      </c>
      <c r="AL3397" s="82" t="s">
        <v>1038</v>
      </c>
      <c r="AM3397" s="82" t="s">
        <v>1039</v>
      </c>
      <c r="AN3397" s="82" t="s">
        <v>76</v>
      </c>
      <c r="AP3397" s="82">
        <v>100000</v>
      </c>
      <c r="AR3397" s="82" t="s">
        <v>4274</v>
      </c>
      <c r="AS3397" s="84">
        <v>43191</v>
      </c>
      <c r="AT3397" s="81">
        <v>2018</v>
      </c>
      <c r="AU3397" s="82" t="s">
        <v>4278</v>
      </c>
      <c r="AV3397" s="84">
        <v>43739</v>
      </c>
      <c r="AW3397" s="81">
        <v>2019</v>
      </c>
      <c r="AX3397" s="85">
        <f>Table1[[#This Row],[End TEST]]-Table1[[#This Row],[Start TEST]]</f>
        <v>1</v>
      </c>
      <c r="AY3397" s="85">
        <f>Table1[[#This Row],[TEST_Diff]]+1</f>
        <v>2</v>
      </c>
      <c r="AZ3397" s="92">
        <f>DATEDIF(Table1[[#This Row],[Start Year]],Table1[[#This Row],[End Year]],"d") / 365</f>
        <v>1.5013698630136987</v>
      </c>
      <c r="BA3397" s="82">
        <v>600</v>
      </c>
      <c r="BB3397" s="82">
        <v>200</v>
      </c>
    </row>
    <row r="3398" spans="1:75" x14ac:dyDescent="0.5">
      <c r="A3398" s="82">
        <v>373</v>
      </c>
      <c r="B3398" s="82" t="s">
        <v>1032</v>
      </c>
      <c r="D3398" s="90">
        <v>43309</v>
      </c>
      <c r="E3398" s="90" t="s">
        <v>1033</v>
      </c>
      <c r="F3398" s="90"/>
      <c r="G3398" s="82" t="s">
        <v>1033</v>
      </c>
      <c r="I3398" s="80" t="s">
        <v>291</v>
      </c>
      <c r="J3398" s="80">
        <v>25</v>
      </c>
      <c r="K3398" s="80">
        <v>1</v>
      </c>
      <c r="L3398" s="80" t="s">
        <v>588</v>
      </c>
      <c r="M3398" s="80">
        <v>100</v>
      </c>
      <c r="N3398" s="80">
        <v>28.394856999999998</v>
      </c>
      <c r="O3398" s="80">
        <v>84.124008000000003</v>
      </c>
      <c r="P3398" s="80" t="s">
        <v>114</v>
      </c>
      <c r="Q3398" s="80">
        <v>0</v>
      </c>
      <c r="R3398" s="80">
        <v>25.384855999999999</v>
      </c>
      <c r="S3398" s="80">
        <v>68.458809000000002</v>
      </c>
      <c r="T3398" s="80">
        <v>25000</v>
      </c>
      <c r="U3398" s="91">
        <f>Table1[[#This Row],[Distribution Amount (Dollars)]]/Table1[[#This Row],[NEWdatediff]]</f>
        <v>12500</v>
      </c>
      <c r="V3398" s="82" t="s">
        <v>1034</v>
      </c>
      <c r="W3398" s="82" t="s">
        <v>71</v>
      </c>
      <c r="X3398" s="82" t="s">
        <v>1035</v>
      </c>
      <c r="Z3398" s="82">
        <v>0</v>
      </c>
      <c r="AB3398" s="82" t="s">
        <v>1036</v>
      </c>
      <c r="AD3398" s="82" t="s">
        <v>588</v>
      </c>
      <c r="AE3398" s="82" t="s">
        <v>1037</v>
      </c>
      <c r="AI3398" s="82" t="s">
        <v>357</v>
      </c>
      <c r="AJ3398" s="82" t="s">
        <v>275</v>
      </c>
      <c r="AL3398" s="82" t="s">
        <v>1038</v>
      </c>
      <c r="AM3398" s="82" t="s">
        <v>1039</v>
      </c>
      <c r="AN3398" s="82" t="s">
        <v>76</v>
      </c>
      <c r="AP3398" s="82">
        <v>100000</v>
      </c>
      <c r="AR3398" s="82" t="s">
        <v>4274</v>
      </c>
      <c r="AS3398" s="84">
        <v>43191</v>
      </c>
      <c r="AT3398" s="81">
        <v>2018</v>
      </c>
      <c r="AU3398" s="82" t="s">
        <v>4278</v>
      </c>
      <c r="AV3398" s="84">
        <v>43739</v>
      </c>
      <c r="AW3398" s="81">
        <v>2019</v>
      </c>
      <c r="AX3398" s="85">
        <f>Table1[[#This Row],[End TEST]]-Table1[[#This Row],[Start TEST]]</f>
        <v>1</v>
      </c>
      <c r="AY3398" s="85">
        <f>Table1[[#This Row],[TEST_Diff]]+1</f>
        <v>2</v>
      </c>
      <c r="AZ3398" s="92">
        <f>DATEDIF(Table1[[#This Row],[Start Year]],Table1[[#This Row],[End Year]],"d") / 365</f>
        <v>1.5013698630136987</v>
      </c>
      <c r="BA3398" s="82">
        <v>600</v>
      </c>
      <c r="BB3398" s="82">
        <v>200</v>
      </c>
    </row>
    <row r="3399" spans="1:75" x14ac:dyDescent="0.5">
      <c r="A3399" s="82">
        <v>375</v>
      </c>
      <c r="B3399" s="82" t="s">
        <v>1120</v>
      </c>
      <c r="D3399" s="90">
        <v>43571</v>
      </c>
      <c r="E3399" s="90" t="s">
        <v>1121</v>
      </c>
      <c r="F3399" s="90"/>
      <c r="G3399" s="82" t="s">
        <v>1121</v>
      </c>
      <c r="H3399" s="82" t="s">
        <v>1122</v>
      </c>
      <c r="K3399" s="80">
        <v>1</v>
      </c>
      <c r="L3399" s="80" t="s">
        <v>155</v>
      </c>
      <c r="M3399" s="80">
        <v>100</v>
      </c>
      <c r="N3399" s="80">
        <v>-25.97325</v>
      </c>
      <c r="O3399" s="80">
        <v>32.572029999999998</v>
      </c>
      <c r="P3399" s="80" t="s">
        <v>69</v>
      </c>
      <c r="Q3399" s="80">
        <v>0</v>
      </c>
      <c r="R3399" s="80">
        <v>2.6272389999999999</v>
      </c>
      <c r="S3399" s="80">
        <v>23.381664000000001</v>
      </c>
      <c r="U3399" s="91">
        <f>Table1[[#This Row],[Distribution Amount (Dollars)]]/Table1[[#This Row],[NEWdatediff]]</f>
        <v>0</v>
      </c>
      <c r="V3399" s="82" t="s">
        <v>1123</v>
      </c>
      <c r="W3399" s="82" t="s">
        <v>71</v>
      </c>
      <c r="X3399" s="82" t="s">
        <v>1124</v>
      </c>
      <c r="Z3399" s="82">
        <v>0</v>
      </c>
      <c r="AB3399" s="82" t="s">
        <v>236</v>
      </c>
      <c r="AD3399" s="82" t="s">
        <v>155</v>
      </c>
      <c r="AN3399" s="82" t="s">
        <v>76</v>
      </c>
      <c r="AQ3399" s="82" t="s">
        <v>78</v>
      </c>
      <c r="AR3399" s="82" t="s">
        <v>4274</v>
      </c>
      <c r="AS3399" s="84">
        <v>43466</v>
      </c>
      <c r="AT3399" s="85">
        <v>2019</v>
      </c>
      <c r="AU3399" s="82" t="s">
        <v>4278</v>
      </c>
      <c r="AV3399" s="84">
        <v>43830</v>
      </c>
      <c r="AW3399" s="85">
        <v>2019</v>
      </c>
      <c r="AX3399" s="85">
        <f>Table1[[#This Row],[End TEST]]-Table1[[#This Row],[Start TEST]]</f>
        <v>0</v>
      </c>
      <c r="AY3399" s="85">
        <f>Table1[[#This Row],[TEST_Diff]]+1</f>
        <v>1</v>
      </c>
      <c r="AZ3399" s="92">
        <f>DATEDIF(Table1[[#This Row],[Start Year]],Table1[[#This Row],[End Year]],"d") / 365</f>
        <v>0.99726027397260275</v>
      </c>
    </row>
    <row r="3400" spans="1:75" x14ac:dyDescent="0.5">
      <c r="A3400" s="82">
        <v>376</v>
      </c>
      <c r="B3400" s="82" t="s">
        <v>1313</v>
      </c>
      <c r="D3400" s="90">
        <v>43563</v>
      </c>
      <c r="E3400" s="90" t="s">
        <v>1314</v>
      </c>
      <c r="F3400" s="90"/>
      <c r="G3400" s="82" t="s">
        <v>1314</v>
      </c>
      <c r="H3400" s="82" t="s">
        <v>1315</v>
      </c>
      <c r="I3400" s="80" t="s">
        <v>129</v>
      </c>
      <c r="J3400" s="80">
        <v>100</v>
      </c>
      <c r="K3400" s="80">
        <v>1</v>
      </c>
      <c r="L3400" s="80" t="s">
        <v>426</v>
      </c>
      <c r="M3400" s="80">
        <v>100</v>
      </c>
      <c r="N3400" s="80">
        <v>23.684994</v>
      </c>
      <c r="O3400" s="80">
        <v>90.356330999999997</v>
      </c>
      <c r="P3400" s="80" t="s">
        <v>114</v>
      </c>
      <c r="Q3400" s="80">
        <v>0</v>
      </c>
      <c r="R3400" s="80">
        <v>25.384855999999999</v>
      </c>
      <c r="S3400" s="80">
        <v>68.458809000000002</v>
      </c>
      <c r="T3400" s="80">
        <v>612475</v>
      </c>
      <c r="U3400" s="91">
        <f>Table1[[#This Row],[Distribution Amount (Dollars)]]/Table1[[#This Row],[NEWdatediff]]</f>
        <v>153118.75</v>
      </c>
      <c r="V3400" s="82" t="s">
        <v>814</v>
      </c>
      <c r="W3400" s="82" t="s">
        <v>71</v>
      </c>
      <c r="X3400" s="82" t="s">
        <v>1316</v>
      </c>
      <c r="Y3400" s="82" t="s">
        <v>182</v>
      </c>
      <c r="Z3400" s="82">
        <v>1</v>
      </c>
      <c r="AB3400" s="82" t="s">
        <v>1317</v>
      </c>
      <c r="AC3400" s="82" t="s">
        <v>1318</v>
      </c>
      <c r="AD3400" s="82" t="s">
        <v>426</v>
      </c>
      <c r="AE3400" s="82" t="s">
        <v>1319</v>
      </c>
      <c r="AH3400" s="82" t="s">
        <v>712</v>
      </c>
      <c r="AM3400" s="82" t="s">
        <v>1320</v>
      </c>
      <c r="AN3400" s="82" t="s">
        <v>76</v>
      </c>
      <c r="AP3400" s="82">
        <v>612475</v>
      </c>
      <c r="AQ3400" s="82" t="s">
        <v>78</v>
      </c>
      <c r="AR3400" s="82" t="s">
        <v>4274</v>
      </c>
      <c r="AS3400" s="84">
        <v>43070</v>
      </c>
      <c r="AT3400" s="85">
        <v>2017</v>
      </c>
      <c r="AU3400" s="82" t="s">
        <v>4278</v>
      </c>
      <c r="AV3400" s="84">
        <v>44165</v>
      </c>
      <c r="AW3400" s="85">
        <v>2020</v>
      </c>
      <c r="AX3400" s="85">
        <f>Table1[[#This Row],[End TEST]]-Table1[[#This Row],[Start TEST]]</f>
        <v>3</v>
      </c>
      <c r="AY3400" s="85">
        <f>Table1[[#This Row],[TEST_Diff]]+1</f>
        <v>4</v>
      </c>
      <c r="AZ3400" s="92">
        <f>DATEDIF(Table1[[#This Row],[Start Year]],Table1[[#This Row],[End Year]],"d") / 365</f>
        <v>3</v>
      </c>
      <c r="BA3400" s="82">
        <v>34468</v>
      </c>
      <c r="BD3400" s="82">
        <v>1</v>
      </c>
      <c r="BF3400" s="82">
        <v>1</v>
      </c>
      <c r="BG3400" s="82">
        <v>1</v>
      </c>
      <c r="BJ3400" s="82">
        <v>1</v>
      </c>
      <c r="BK3400" s="82">
        <v>1</v>
      </c>
      <c r="BP3400" s="82">
        <v>1</v>
      </c>
      <c r="BW3400" s="82" t="s">
        <v>1321</v>
      </c>
    </row>
    <row r="3401" spans="1:75" x14ac:dyDescent="0.5">
      <c r="A3401" s="82">
        <v>383</v>
      </c>
      <c r="B3401" s="82" t="s">
        <v>1057</v>
      </c>
      <c r="D3401" s="90">
        <v>43334</v>
      </c>
      <c r="E3401" s="90" t="s">
        <v>1058</v>
      </c>
      <c r="F3401" s="90"/>
      <c r="G3401" s="82" t="s">
        <v>1058</v>
      </c>
      <c r="I3401" s="80" t="s">
        <v>88</v>
      </c>
      <c r="J3401" s="80">
        <v>100</v>
      </c>
      <c r="K3401" s="80">
        <v>1</v>
      </c>
      <c r="L3401" s="80" t="s">
        <v>156</v>
      </c>
      <c r="M3401" s="80">
        <v>100</v>
      </c>
      <c r="N3401" s="80">
        <v>17.570692000000001</v>
      </c>
      <c r="O3401" s="80">
        <v>-3.9961660000000001</v>
      </c>
      <c r="P3401" s="80" t="s">
        <v>69</v>
      </c>
      <c r="Q3401" s="80">
        <v>0</v>
      </c>
      <c r="R3401" s="80">
        <v>2.6272389999999999</v>
      </c>
      <c r="S3401" s="80">
        <v>23.381664000000001</v>
      </c>
      <c r="U3401" s="91">
        <f>Table1[[#This Row],[Distribution Amount (Dollars)]]/Table1[[#This Row],[NEWdatediff]]</f>
        <v>0</v>
      </c>
      <c r="V3401" s="82" t="s">
        <v>1059</v>
      </c>
      <c r="W3401" s="82" t="s">
        <v>71</v>
      </c>
      <c r="X3401" s="82" t="s">
        <v>1060</v>
      </c>
      <c r="Z3401" s="82">
        <v>0</v>
      </c>
      <c r="AB3401" s="82" t="s">
        <v>1061</v>
      </c>
      <c r="AC3401" s="82" t="s">
        <v>1062</v>
      </c>
      <c r="AD3401" s="82" t="s">
        <v>156</v>
      </c>
      <c r="AE3401" s="82" t="s">
        <v>1063</v>
      </c>
      <c r="AN3401" s="82" t="s">
        <v>76</v>
      </c>
      <c r="AQ3401" s="82" t="s">
        <v>78</v>
      </c>
      <c r="AR3401" s="82" t="s">
        <v>4274</v>
      </c>
      <c r="AS3401" s="84">
        <v>43252</v>
      </c>
      <c r="AT3401" s="85">
        <v>2018</v>
      </c>
      <c r="AU3401" s="82" t="s">
        <v>4278</v>
      </c>
      <c r="AV3401" s="84">
        <v>43465</v>
      </c>
      <c r="AW3401" s="85">
        <v>2018</v>
      </c>
      <c r="AX3401" s="85">
        <f>Table1[[#This Row],[End TEST]]-Table1[[#This Row],[Start TEST]]</f>
        <v>0</v>
      </c>
      <c r="AY3401" s="85">
        <f>Table1[[#This Row],[TEST_Diff]]+1</f>
        <v>1</v>
      </c>
      <c r="AZ3401" s="92">
        <f>DATEDIF(Table1[[#This Row],[Start Year]],Table1[[#This Row],[End Year]],"d") / 365</f>
        <v>0.58356164383561648</v>
      </c>
    </row>
    <row r="3402" spans="1:75" x14ac:dyDescent="0.5">
      <c r="A3402" s="82">
        <v>384</v>
      </c>
      <c r="B3402" s="82" t="s">
        <v>4118</v>
      </c>
      <c r="D3402" s="90">
        <v>43563</v>
      </c>
      <c r="E3402" s="90" t="s">
        <v>4119</v>
      </c>
      <c r="F3402" s="90"/>
      <c r="G3402" s="82" t="s">
        <v>4119</v>
      </c>
      <c r="H3402" s="82" t="s">
        <v>4120</v>
      </c>
      <c r="I3402" s="80" t="s">
        <v>129</v>
      </c>
      <c r="J3402" s="80">
        <v>10</v>
      </c>
      <c r="K3402" s="80">
        <v>1</v>
      </c>
      <c r="L3402" s="80" t="s">
        <v>89</v>
      </c>
      <c r="M3402" s="80">
        <v>100</v>
      </c>
      <c r="N3402" s="80">
        <v>6.8808540000000002</v>
      </c>
      <c r="O3402" s="80">
        <v>-1.167594</v>
      </c>
      <c r="P3402" s="80" t="s">
        <v>69</v>
      </c>
      <c r="Q3402" s="80">
        <v>0</v>
      </c>
      <c r="R3402" s="80">
        <v>2.6272389999999999</v>
      </c>
      <c r="S3402" s="80">
        <v>23.381664000000001</v>
      </c>
      <c r="T3402" s="80">
        <v>798941.1</v>
      </c>
      <c r="U3402" s="91">
        <f>Table1[[#This Row],[Distribution Amount (Dollars)]]/Table1[[#This Row],[NEWdatediff]]</f>
        <v>159788.22</v>
      </c>
      <c r="V3402" s="82" t="s">
        <v>1059</v>
      </c>
      <c r="W3402" s="82" t="s">
        <v>71</v>
      </c>
      <c r="X3402" s="82" t="s">
        <v>4121</v>
      </c>
      <c r="Y3402" s="82" t="s">
        <v>182</v>
      </c>
      <c r="Z3402" s="82">
        <v>1</v>
      </c>
      <c r="AB3402" s="82" t="s">
        <v>4122</v>
      </c>
      <c r="AC3402" s="82" t="s">
        <v>4123</v>
      </c>
      <c r="AD3402" s="82" t="s">
        <v>89</v>
      </c>
      <c r="AE3402" s="82" t="s">
        <v>4124</v>
      </c>
      <c r="AM3402" s="82" t="s">
        <v>1111</v>
      </c>
      <c r="AN3402" s="82" t="s">
        <v>76</v>
      </c>
      <c r="AP3402" s="82">
        <v>7989411</v>
      </c>
      <c r="AQ3402" s="82" t="s">
        <v>78</v>
      </c>
      <c r="AR3402" s="82" t="s">
        <v>4274</v>
      </c>
      <c r="AS3402" s="84">
        <v>42325</v>
      </c>
      <c r="AT3402" s="85">
        <v>2015</v>
      </c>
      <c r="AU3402" s="82" t="s">
        <v>4278</v>
      </c>
      <c r="AV3402" s="84">
        <v>43830</v>
      </c>
      <c r="AW3402" s="85">
        <v>2019</v>
      </c>
      <c r="AX3402" s="85">
        <f>Table1[[#This Row],[End TEST]]-Table1[[#This Row],[Start TEST]]</f>
        <v>4</v>
      </c>
      <c r="AY3402" s="85">
        <f>Table1[[#This Row],[TEST_Diff]]+1</f>
        <v>5</v>
      </c>
      <c r="AZ3402" s="92">
        <f>DATEDIF(Table1[[#This Row],[Start Year]],Table1[[#This Row],[End Year]],"d") / 365</f>
        <v>4.1232876712328768</v>
      </c>
      <c r="BC3402" s="82" t="s">
        <v>4125</v>
      </c>
      <c r="BD3402" s="82">
        <v>1</v>
      </c>
      <c r="BE3402" s="82">
        <v>1</v>
      </c>
      <c r="BF3402" s="82">
        <v>1</v>
      </c>
      <c r="BG3402" s="82">
        <v>1</v>
      </c>
      <c r="BH3402" s="82">
        <v>1</v>
      </c>
      <c r="BI3402" s="82">
        <v>1</v>
      </c>
      <c r="BJ3402" s="82">
        <v>1</v>
      </c>
      <c r="BK3402" s="82">
        <v>1</v>
      </c>
      <c r="BL3402" s="82">
        <v>1</v>
      </c>
      <c r="BM3402" s="82">
        <v>1</v>
      </c>
      <c r="BP3402" s="82">
        <v>1</v>
      </c>
      <c r="BW3402" s="82" t="s">
        <v>4126</v>
      </c>
    </row>
    <row r="3403" spans="1:75" x14ac:dyDescent="0.5">
      <c r="A3403" s="82">
        <v>384</v>
      </c>
      <c r="B3403" s="82" t="s">
        <v>4118</v>
      </c>
      <c r="D3403" s="90">
        <v>43563</v>
      </c>
      <c r="E3403" s="90" t="s">
        <v>4119</v>
      </c>
      <c r="F3403" s="90"/>
      <c r="G3403" s="82" t="s">
        <v>4119</v>
      </c>
      <c r="H3403" s="82" t="s">
        <v>4120</v>
      </c>
      <c r="I3403" s="80" t="s">
        <v>88</v>
      </c>
      <c r="J3403" s="80">
        <v>72</v>
      </c>
      <c r="K3403" s="80">
        <v>1</v>
      </c>
      <c r="L3403" s="80" t="s">
        <v>89</v>
      </c>
      <c r="M3403" s="80">
        <v>100</v>
      </c>
      <c r="N3403" s="80">
        <v>6.8808540000000002</v>
      </c>
      <c r="O3403" s="80">
        <v>-1.167594</v>
      </c>
      <c r="P3403" s="80" t="s">
        <v>69</v>
      </c>
      <c r="Q3403" s="80">
        <v>0</v>
      </c>
      <c r="R3403" s="80">
        <v>2.6272389999999999</v>
      </c>
      <c r="S3403" s="80">
        <v>23.381664000000001</v>
      </c>
      <c r="T3403" s="80">
        <v>5752375.9199999999</v>
      </c>
      <c r="U3403" s="91">
        <f>Table1[[#This Row],[Distribution Amount (Dollars)]]/Table1[[#This Row],[NEWdatediff]]</f>
        <v>1150475.1839999999</v>
      </c>
      <c r="V3403" s="82" t="s">
        <v>1059</v>
      </c>
      <c r="W3403" s="82" t="s">
        <v>71</v>
      </c>
      <c r="X3403" s="82" t="s">
        <v>4121</v>
      </c>
      <c r="Y3403" s="82" t="s">
        <v>182</v>
      </c>
      <c r="Z3403" s="82">
        <v>1</v>
      </c>
      <c r="AB3403" s="82" t="s">
        <v>4122</v>
      </c>
      <c r="AC3403" s="82" t="s">
        <v>4123</v>
      </c>
      <c r="AD3403" s="82" t="s">
        <v>89</v>
      </c>
      <c r="AE3403" s="82" t="s">
        <v>4124</v>
      </c>
      <c r="AM3403" s="82" t="s">
        <v>1111</v>
      </c>
      <c r="AN3403" s="82" t="s">
        <v>76</v>
      </c>
      <c r="AP3403" s="82">
        <v>7989411</v>
      </c>
      <c r="AQ3403" s="82" t="s">
        <v>78</v>
      </c>
      <c r="AR3403" s="82" t="s">
        <v>4274</v>
      </c>
      <c r="AS3403" s="84">
        <v>42325</v>
      </c>
      <c r="AT3403" s="85">
        <v>2015</v>
      </c>
      <c r="AU3403" s="82" t="s">
        <v>4278</v>
      </c>
      <c r="AV3403" s="84">
        <v>43830</v>
      </c>
      <c r="AW3403" s="85">
        <v>2019</v>
      </c>
      <c r="AX3403" s="85">
        <f>Table1[[#This Row],[End TEST]]-Table1[[#This Row],[Start TEST]]</f>
        <v>4</v>
      </c>
      <c r="AY3403" s="85">
        <f>Table1[[#This Row],[TEST_Diff]]+1</f>
        <v>5</v>
      </c>
      <c r="AZ3403" s="92">
        <f>DATEDIF(Table1[[#This Row],[Start Year]],Table1[[#This Row],[End Year]],"d") / 365</f>
        <v>4.1232876712328768</v>
      </c>
      <c r="BC3403" s="82" t="s">
        <v>4125</v>
      </c>
      <c r="BD3403" s="82">
        <v>1</v>
      </c>
      <c r="BE3403" s="82">
        <v>1</v>
      </c>
      <c r="BF3403" s="82">
        <v>1</v>
      </c>
      <c r="BG3403" s="82">
        <v>1</v>
      </c>
      <c r="BH3403" s="82">
        <v>1</v>
      </c>
      <c r="BI3403" s="82">
        <v>1</v>
      </c>
      <c r="BJ3403" s="82">
        <v>1</v>
      </c>
      <c r="BK3403" s="82">
        <v>1</v>
      </c>
      <c r="BL3403" s="82">
        <v>1</v>
      </c>
      <c r="BM3403" s="82">
        <v>1</v>
      </c>
      <c r="BP3403" s="82">
        <v>1</v>
      </c>
      <c r="BW3403" s="82" t="s">
        <v>4126</v>
      </c>
    </row>
    <row r="3404" spans="1:75" x14ac:dyDescent="0.5">
      <c r="A3404" s="82">
        <v>384</v>
      </c>
      <c r="B3404" s="82" t="s">
        <v>4118</v>
      </c>
      <c r="D3404" s="90">
        <v>43563</v>
      </c>
      <c r="E3404" s="90" t="s">
        <v>4119</v>
      </c>
      <c r="F3404" s="90"/>
      <c r="G3404" s="82" t="s">
        <v>4119</v>
      </c>
      <c r="H3404" s="82" t="s">
        <v>4120</v>
      </c>
      <c r="I3404" s="80" t="s">
        <v>127</v>
      </c>
      <c r="J3404" s="80">
        <v>4</v>
      </c>
      <c r="K3404" s="80">
        <v>1</v>
      </c>
      <c r="L3404" s="80" t="s">
        <v>89</v>
      </c>
      <c r="M3404" s="80">
        <v>100</v>
      </c>
      <c r="N3404" s="80">
        <v>6.8808540000000002</v>
      </c>
      <c r="O3404" s="80">
        <v>-1.167594</v>
      </c>
      <c r="P3404" s="80" t="s">
        <v>69</v>
      </c>
      <c r="Q3404" s="80">
        <v>0</v>
      </c>
      <c r="R3404" s="80">
        <v>2.6272389999999999</v>
      </c>
      <c r="S3404" s="80">
        <v>23.381664000000001</v>
      </c>
      <c r="T3404" s="80">
        <v>319576.44</v>
      </c>
      <c r="U3404" s="91">
        <f>Table1[[#This Row],[Distribution Amount (Dollars)]]/Table1[[#This Row],[NEWdatediff]]</f>
        <v>63915.288</v>
      </c>
      <c r="V3404" s="82" t="s">
        <v>1059</v>
      </c>
      <c r="W3404" s="82" t="s">
        <v>71</v>
      </c>
      <c r="X3404" s="82" t="s">
        <v>4121</v>
      </c>
      <c r="Y3404" s="82" t="s">
        <v>182</v>
      </c>
      <c r="Z3404" s="82">
        <v>1</v>
      </c>
      <c r="AB3404" s="82" t="s">
        <v>4122</v>
      </c>
      <c r="AC3404" s="82" t="s">
        <v>4123</v>
      </c>
      <c r="AD3404" s="82" t="s">
        <v>89</v>
      </c>
      <c r="AE3404" s="82" t="s">
        <v>4124</v>
      </c>
      <c r="AM3404" s="82" t="s">
        <v>1111</v>
      </c>
      <c r="AN3404" s="82" t="s">
        <v>76</v>
      </c>
      <c r="AP3404" s="82">
        <v>7989411</v>
      </c>
      <c r="AQ3404" s="82" t="s">
        <v>78</v>
      </c>
      <c r="AR3404" s="82" t="s">
        <v>4274</v>
      </c>
      <c r="AS3404" s="84">
        <v>42325</v>
      </c>
      <c r="AT3404" s="85">
        <v>2015</v>
      </c>
      <c r="AU3404" s="82" t="s">
        <v>4278</v>
      </c>
      <c r="AV3404" s="84">
        <v>43830</v>
      </c>
      <c r="AW3404" s="85">
        <v>2019</v>
      </c>
      <c r="AX3404" s="85">
        <f>Table1[[#This Row],[End TEST]]-Table1[[#This Row],[Start TEST]]</f>
        <v>4</v>
      </c>
      <c r="AY3404" s="85">
        <f>Table1[[#This Row],[TEST_Diff]]+1</f>
        <v>5</v>
      </c>
      <c r="AZ3404" s="92">
        <f>DATEDIF(Table1[[#This Row],[Start Year]],Table1[[#This Row],[End Year]],"d") / 365</f>
        <v>4.1232876712328768</v>
      </c>
      <c r="BC3404" s="82" t="s">
        <v>4125</v>
      </c>
      <c r="BD3404" s="82">
        <v>1</v>
      </c>
      <c r="BE3404" s="82">
        <v>1</v>
      </c>
      <c r="BF3404" s="82">
        <v>1</v>
      </c>
      <c r="BG3404" s="82">
        <v>1</v>
      </c>
      <c r="BH3404" s="82">
        <v>1</v>
      </c>
      <c r="BI3404" s="82">
        <v>1</v>
      </c>
      <c r="BJ3404" s="82">
        <v>1</v>
      </c>
      <c r="BK3404" s="82">
        <v>1</v>
      </c>
      <c r="BL3404" s="82">
        <v>1</v>
      </c>
      <c r="BM3404" s="82">
        <v>1</v>
      </c>
      <c r="BP3404" s="82">
        <v>1</v>
      </c>
      <c r="BW3404" s="82" t="s">
        <v>4126</v>
      </c>
    </row>
    <row r="3405" spans="1:75" x14ac:dyDescent="0.5">
      <c r="A3405" s="82">
        <v>384</v>
      </c>
      <c r="B3405" s="82" t="s">
        <v>4118</v>
      </c>
      <c r="D3405" s="90">
        <v>43563</v>
      </c>
      <c r="E3405" s="90" t="s">
        <v>4119</v>
      </c>
      <c r="F3405" s="90"/>
      <c r="G3405" s="82" t="s">
        <v>4119</v>
      </c>
      <c r="H3405" s="82" t="s">
        <v>4120</v>
      </c>
      <c r="I3405" s="80" t="s">
        <v>97</v>
      </c>
      <c r="J3405" s="80">
        <v>14</v>
      </c>
      <c r="K3405" s="80">
        <v>1</v>
      </c>
      <c r="L3405" s="80" t="s">
        <v>89</v>
      </c>
      <c r="M3405" s="80">
        <v>100</v>
      </c>
      <c r="N3405" s="80">
        <v>6.8808540000000002</v>
      </c>
      <c r="O3405" s="80">
        <v>-1.167594</v>
      </c>
      <c r="P3405" s="80" t="s">
        <v>69</v>
      </c>
      <c r="Q3405" s="80">
        <v>0</v>
      </c>
      <c r="R3405" s="80">
        <v>2.6272389999999999</v>
      </c>
      <c r="S3405" s="80">
        <v>23.381664000000001</v>
      </c>
      <c r="T3405" s="80">
        <v>1118517.54</v>
      </c>
      <c r="U3405" s="91">
        <f>Table1[[#This Row],[Distribution Amount (Dollars)]]/Table1[[#This Row],[NEWdatediff]]</f>
        <v>223703.508</v>
      </c>
      <c r="V3405" s="82" t="s">
        <v>1059</v>
      </c>
      <c r="W3405" s="82" t="s">
        <v>71</v>
      </c>
      <c r="X3405" s="82" t="s">
        <v>4121</v>
      </c>
      <c r="Y3405" s="82" t="s">
        <v>182</v>
      </c>
      <c r="Z3405" s="82">
        <v>1</v>
      </c>
      <c r="AB3405" s="82" t="s">
        <v>4122</v>
      </c>
      <c r="AC3405" s="82" t="s">
        <v>4123</v>
      </c>
      <c r="AD3405" s="82" t="s">
        <v>89</v>
      </c>
      <c r="AE3405" s="82" t="s">
        <v>4124</v>
      </c>
      <c r="AM3405" s="82" t="s">
        <v>1111</v>
      </c>
      <c r="AN3405" s="82" t="s">
        <v>76</v>
      </c>
      <c r="AP3405" s="82">
        <v>7989411</v>
      </c>
      <c r="AQ3405" s="82" t="s">
        <v>78</v>
      </c>
      <c r="AR3405" s="82" t="s">
        <v>4274</v>
      </c>
      <c r="AS3405" s="84">
        <v>42325</v>
      </c>
      <c r="AT3405" s="85">
        <v>2015</v>
      </c>
      <c r="AU3405" s="82" t="s">
        <v>4278</v>
      </c>
      <c r="AV3405" s="84">
        <v>43830</v>
      </c>
      <c r="AW3405" s="85">
        <v>2019</v>
      </c>
      <c r="AX3405" s="85">
        <f>Table1[[#This Row],[End TEST]]-Table1[[#This Row],[Start TEST]]</f>
        <v>4</v>
      </c>
      <c r="AY3405" s="85">
        <f>Table1[[#This Row],[TEST_Diff]]+1</f>
        <v>5</v>
      </c>
      <c r="AZ3405" s="92">
        <f>DATEDIF(Table1[[#This Row],[Start Year]],Table1[[#This Row],[End Year]],"d") / 365</f>
        <v>4.1232876712328768</v>
      </c>
      <c r="BC3405" s="82" t="s">
        <v>4125</v>
      </c>
      <c r="BD3405" s="82">
        <v>1</v>
      </c>
      <c r="BE3405" s="82">
        <v>1</v>
      </c>
      <c r="BF3405" s="82">
        <v>1</v>
      </c>
      <c r="BG3405" s="82">
        <v>1</v>
      </c>
      <c r="BH3405" s="82">
        <v>1</v>
      </c>
      <c r="BI3405" s="82">
        <v>1</v>
      </c>
      <c r="BJ3405" s="82">
        <v>1</v>
      </c>
      <c r="BK3405" s="82">
        <v>1</v>
      </c>
      <c r="BL3405" s="82">
        <v>1</v>
      </c>
      <c r="BM3405" s="82">
        <v>1</v>
      </c>
      <c r="BP3405" s="82">
        <v>1</v>
      </c>
      <c r="BW3405" s="82" t="s">
        <v>4126</v>
      </c>
    </row>
    <row r="3406" spans="1:75" x14ac:dyDescent="0.5">
      <c r="A3406" s="82">
        <v>385</v>
      </c>
      <c r="B3406" s="82" t="s">
        <v>3365</v>
      </c>
      <c r="D3406" s="90">
        <v>43579</v>
      </c>
      <c r="E3406" s="90" t="s">
        <v>3366</v>
      </c>
      <c r="F3406" s="90"/>
      <c r="G3406" s="82" t="s">
        <v>3366</v>
      </c>
      <c r="H3406" s="82" t="s">
        <v>3367</v>
      </c>
      <c r="I3406" s="80" t="s">
        <v>67</v>
      </c>
      <c r="J3406" s="80">
        <v>20</v>
      </c>
      <c r="K3406" s="80">
        <v>3</v>
      </c>
      <c r="L3406" s="80" t="s">
        <v>155</v>
      </c>
      <c r="M3406" s="80">
        <v>33.299999999999997</v>
      </c>
      <c r="N3406" s="80">
        <v>-25.97325</v>
      </c>
      <c r="O3406" s="80">
        <v>32.572029999999998</v>
      </c>
      <c r="P3406" s="80" t="s">
        <v>69</v>
      </c>
      <c r="Q3406" s="80">
        <v>0</v>
      </c>
      <c r="R3406" s="80">
        <v>2.6272389999999999</v>
      </c>
      <c r="S3406" s="80">
        <v>23.381664000000001</v>
      </c>
      <c r="T3406" s="80">
        <v>1665000</v>
      </c>
      <c r="U3406" s="91">
        <f>Table1[[#This Row],[Distribution Amount (Dollars)]]/Table1[[#This Row],[NEWdatediff]]</f>
        <v>333000</v>
      </c>
      <c r="V3406" s="82" t="s">
        <v>440</v>
      </c>
      <c r="W3406" s="82" t="s">
        <v>71</v>
      </c>
      <c r="X3406" s="82" t="s">
        <v>3368</v>
      </c>
      <c r="Y3406" s="82" t="s">
        <v>182</v>
      </c>
      <c r="Z3406" s="82">
        <v>1</v>
      </c>
      <c r="AA3406" s="82" t="s">
        <v>210</v>
      </c>
      <c r="AB3406" s="82" t="s">
        <v>3369</v>
      </c>
      <c r="AC3406" s="82" t="s">
        <v>675</v>
      </c>
      <c r="AD3406" s="82" t="s">
        <v>499</v>
      </c>
      <c r="AE3406" s="82" t="s">
        <v>3370</v>
      </c>
      <c r="AH3406" s="82" t="s">
        <v>676</v>
      </c>
      <c r="AI3406" s="82" t="s">
        <v>2463</v>
      </c>
      <c r="AM3406" s="82" t="s">
        <v>3371</v>
      </c>
      <c r="AN3406" s="82" t="s">
        <v>76</v>
      </c>
      <c r="AO3406" s="82" t="s">
        <v>3372</v>
      </c>
      <c r="AP3406" s="82">
        <v>25000000</v>
      </c>
      <c r="AQ3406" s="82" t="s">
        <v>78</v>
      </c>
      <c r="AR3406" s="82" t="s">
        <v>4274</v>
      </c>
      <c r="AS3406" s="84">
        <v>42430</v>
      </c>
      <c r="AT3406" s="85">
        <v>2016</v>
      </c>
      <c r="AU3406" s="82" t="s">
        <v>4278</v>
      </c>
      <c r="AV3406" s="84">
        <v>44075</v>
      </c>
      <c r="AW3406" s="85">
        <v>2020</v>
      </c>
      <c r="AX3406" s="85">
        <f>Table1[[#This Row],[End TEST]]-Table1[[#This Row],[Start TEST]]</f>
        <v>4</v>
      </c>
      <c r="AY3406" s="85">
        <f>Table1[[#This Row],[TEST_Diff]]+1</f>
        <v>5</v>
      </c>
      <c r="AZ3406" s="92">
        <f>DATEDIF(Table1[[#This Row],[Start Year]],Table1[[#This Row],[End Year]],"d") / 365</f>
        <v>4.506849315068493</v>
      </c>
      <c r="BA3406" s="82">
        <v>230000</v>
      </c>
      <c r="BB3406" s="82">
        <v>345000</v>
      </c>
      <c r="BC3406" s="82" t="s">
        <v>3373</v>
      </c>
      <c r="BD3406" s="82">
        <v>1</v>
      </c>
      <c r="BF3406" s="82">
        <v>1</v>
      </c>
      <c r="BJ3406" s="82">
        <v>1</v>
      </c>
      <c r="BW3406" s="82" t="s">
        <v>3374</v>
      </c>
    </row>
    <row r="3407" spans="1:75" x14ac:dyDescent="0.5">
      <c r="A3407" s="82">
        <v>385</v>
      </c>
      <c r="B3407" s="82" t="s">
        <v>3365</v>
      </c>
      <c r="D3407" s="90">
        <v>43579</v>
      </c>
      <c r="E3407" s="90" t="s">
        <v>3366</v>
      </c>
      <c r="F3407" s="90"/>
      <c r="G3407" s="82" t="s">
        <v>3366</v>
      </c>
      <c r="H3407" s="82" t="s">
        <v>3367</v>
      </c>
      <c r="I3407" s="80" t="s">
        <v>127</v>
      </c>
      <c r="J3407" s="80">
        <v>20</v>
      </c>
      <c r="K3407" s="80">
        <v>3</v>
      </c>
      <c r="L3407" s="80" t="s">
        <v>155</v>
      </c>
      <c r="M3407" s="80">
        <v>33.299999999999997</v>
      </c>
      <c r="N3407" s="80">
        <v>-25.97325</v>
      </c>
      <c r="O3407" s="80">
        <v>32.572029999999998</v>
      </c>
      <c r="P3407" s="80" t="s">
        <v>69</v>
      </c>
      <c r="Q3407" s="80">
        <v>0</v>
      </c>
      <c r="R3407" s="80">
        <v>2.6272389999999999</v>
      </c>
      <c r="S3407" s="80">
        <v>23.381664000000001</v>
      </c>
      <c r="T3407" s="80">
        <v>1665000</v>
      </c>
      <c r="U3407" s="91">
        <f>Table1[[#This Row],[Distribution Amount (Dollars)]]/Table1[[#This Row],[NEWdatediff]]</f>
        <v>333000</v>
      </c>
      <c r="V3407" s="82" t="s">
        <v>440</v>
      </c>
      <c r="W3407" s="82" t="s">
        <v>71</v>
      </c>
      <c r="X3407" s="82" t="s">
        <v>3368</v>
      </c>
      <c r="Y3407" s="82" t="s">
        <v>182</v>
      </c>
      <c r="Z3407" s="82">
        <v>1</v>
      </c>
      <c r="AA3407" s="82" t="s">
        <v>210</v>
      </c>
      <c r="AB3407" s="82" t="s">
        <v>3369</v>
      </c>
      <c r="AC3407" s="82" t="s">
        <v>675</v>
      </c>
      <c r="AD3407" s="82" t="s">
        <v>499</v>
      </c>
      <c r="AE3407" s="82" t="s">
        <v>3370</v>
      </c>
      <c r="AH3407" s="82" t="s">
        <v>676</v>
      </c>
      <c r="AI3407" s="82" t="s">
        <v>2463</v>
      </c>
      <c r="AM3407" s="82" t="s">
        <v>3371</v>
      </c>
      <c r="AN3407" s="82" t="s">
        <v>76</v>
      </c>
      <c r="AO3407" s="82" t="s">
        <v>3372</v>
      </c>
      <c r="AP3407" s="82">
        <v>25000000</v>
      </c>
      <c r="AQ3407" s="82" t="s">
        <v>78</v>
      </c>
      <c r="AR3407" s="82" t="s">
        <v>4274</v>
      </c>
      <c r="AS3407" s="84">
        <v>42430</v>
      </c>
      <c r="AT3407" s="85">
        <v>2016</v>
      </c>
      <c r="AU3407" s="82" t="s">
        <v>4278</v>
      </c>
      <c r="AV3407" s="84">
        <v>44075</v>
      </c>
      <c r="AW3407" s="85">
        <v>2020</v>
      </c>
      <c r="AX3407" s="85">
        <f>Table1[[#This Row],[End TEST]]-Table1[[#This Row],[Start TEST]]</f>
        <v>4</v>
      </c>
      <c r="AY3407" s="85">
        <f>Table1[[#This Row],[TEST_Diff]]+1</f>
        <v>5</v>
      </c>
      <c r="AZ3407" s="92">
        <f>DATEDIF(Table1[[#This Row],[Start Year]],Table1[[#This Row],[End Year]],"d") / 365</f>
        <v>4.506849315068493</v>
      </c>
      <c r="BA3407" s="82">
        <v>230000</v>
      </c>
      <c r="BB3407" s="82">
        <v>345000</v>
      </c>
      <c r="BC3407" s="82" t="s">
        <v>3373</v>
      </c>
      <c r="BD3407" s="82">
        <v>1</v>
      </c>
      <c r="BF3407" s="82">
        <v>1</v>
      </c>
      <c r="BJ3407" s="82">
        <v>1</v>
      </c>
      <c r="BW3407" s="82" t="s">
        <v>3374</v>
      </c>
    </row>
    <row r="3408" spans="1:75" x14ac:dyDescent="0.5">
      <c r="A3408" s="82">
        <v>385</v>
      </c>
      <c r="B3408" s="82" t="s">
        <v>3365</v>
      </c>
      <c r="D3408" s="90">
        <v>43579</v>
      </c>
      <c r="E3408" s="90" t="s">
        <v>3366</v>
      </c>
      <c r="F3408" s="90"/>
      <c r="G3408" s="82" t="s">
        <v>3366</v>
      </c>
      <c r="H3408" s="82" t="s">
        <v>3367</v>
      </c>
      <c r="I3408" s="80" t="s">
        <v>206</v>
      </c>
      <c r="J3408" s="80">
        <v>20</v>
      </c>
      <c r="K3408" s="80">
        <v>3</v>
      </c>
      <c r="L3408" s="80" t="s">
        <v>155</v>
      </c>
      <c r="M3408" s="80">
        <v>33.299999999999997</v>
      </c>
      <c r="N3408" s="80">
        <v>-25.97325</v>
      </c>
      <c r="O3408" s="80">
        <v>32.572029999999998</v>
      </c>
      <c r="P3408" s="80" t="s">
        <v>69</v>
      </c>
      <c r="Q3408" s="80">
        <v>0</v>
      </c>
      <c r="R3408" s="80">
        <v>2.6272389999999999</v>
      </c>
      <c r="S3408" s="80">
        <v>23.381664000000001</v>
      </c>
      <c r="T3408" s="80">
        <v>1665000</v>
      </c>
      <c r="U3408" s="91">
        <f>Table1[[#This Row],[Distribution Amount (Dollars)]]/Table1[[#This Row],[NEWdatediff]]</f>
        <v>333000</v>
      </c>
      <c r="V3408" s="82" t="s">
        <v>440</v>
      </c>
      <c r="W3408" s="82" t="s">
        <v>71</v>
      </c>
      <c r="X3408" s="82" t="s">
        <v>3368</v>
      </c>
      <c r="Y3408" s="82" t="s">
        <v>182</v>
      </c>
      <c r="Z3408" s="82">
        <v>1</v>
      </c>
      <c r="AA3408" s="82" t="s">
        <v>210</v>
      </c>
      <c r="AB3408" s="82" t="s">
        <v>3369</v>
      </c>
      <c r="AC3408" s="82" t="s">
        <v>675</v>
      </c>
      <c r="AD3408" s="82" t="s">
        <v>499</v>
      </c>
      <c r="AE3408" s="82" t="s">
        <v>3370</v>
      </c>
      <c r="AH3408" s="82" t="s">
        <v>676</v>
      </c>
      <c r="AI3408" s="82" t="s">
        <v>2463</v>
      </c>
      <c r="AM3408" s="82" t="s">
        <v>3371</v>
      </c>
      <c r="AN3408" s="82" t="s">
        <v>76</v>
      </c>
      <c r="AO3408" s="82" t="s">
        <v>3372</v>
      </c>
      <c r="AP3408" s="82">
        <v>25000000</v>
      </c>
      <c r="AQ3408" s="82" t="s">
        <v>78</v>
      </c>
      <c r="AR3408" s="82" t="s">
        <v>4274</v>
      </c>
      <c r="AS3408" s="84">
        <v>42430</v>
      </c>
      <c r="AT3408" s="85">
        <v>2016</v>
      </c>
      <c r="AU3408" s="82" t="s">
        <v>4278</v>
      </c>
      <c r="AV3408" s="84">
        <v>44075</v>
      </c>
      <c r="AW3408" s="85">
        <v>2020</v>
      </c>
      <c r="AX3408" s="85">
        <f>Table1[[#This Row],[End TEST]]-Table1[[#This Row],[Start TEST]]</f>
        <v>4</v>
      </c>
      <c r="AY3408" s="85">
        <f>Table1[[#This Row],[TEST_Diff]]+1</f>
        <v>5</v>
      </c>
      <c r="AZ3408" s="92">
        <f>DATEDIF(Table1[[#This Row],[Start Year]],Table1[[#This Row],[End Year]],"d") / 365</f>
        <v>4.506849315068493</v>
      </c>
      <c r="BA3408" s="82">
        <v>230000</v>
      </c>
      <c r="BB3408" s="82">
        <v>345000</v>
      </c>
      <c r="BC3408" s="82" t="s">
        <v>3373</v>
      </c>
      <c r="BD3408" s="82">
        <v>1</v>
      </c>
      <c r="BF3408" s="82">
        <v>1</v>
      </c>
      <c r="BJ3408" s="82">
        <v>1</v>
      </c>
      <c r="BW3408" s="82" t="s">
        <v>3374</v>
      </c>
    </row>
    <row r="3409" spans="1:75" x14ac:dyDescent="0.5">
      <c r="A3409" s="82">
        <v>385</v>
      </c>
      <c r="B3409" s="82" t="s">
        <v>3365</v>
      </c>
      <c r="D3409" s="90">
        <v>43579</v>
      </c>
      <c r="E3409" s="90" t="s">
        <v>3366</v>
      </c>
      <c r="F3409" s="90"/>
      <c r="G3409" s="82" t="s">
        <v>3366</v>
      </c>
      <c r="H3409" s="82" t="s">
        <v>3367</v>
      </c>
      <c r="I3409" s="80" t="s">
        <v>97</v>
      </c>
      <c r="J3409" s="80">
        <v>20</v>
      </c>
      <c r="K3409" s="80">
        <v>3</v>
      </c>
      <c r="L3409" s="80" t="s">
        <v>155</v>
      </c>
      <c r="M3409" s="80">
        <v>33.299999999999997</v>
      </c>
      <c r="N3409" s="80">
        <v>-25.97325</v>
      </c>
      <c r="O3409" s="80">
        <v>32.572029999999998</v>
      </c>
      <c r="P3409" s="80" t="s">
        <v>69</v>
      </c>
      <c r="Q3409" s="80">
        <v>0</v>
      </c>
      <c r="R3409" s="80">
        <v>2.6272389999999999</v>
      </c>
      <c r="S3409" s="80">
        <v>23.381664000000001</v>
      </c>
      <c r="T3409" s="80">
        <v>1665000</v>
      </c>
      <c r="U3409" s="91">
        <f>Table1[[#This Row],[Distribution Amount (Dollars)]]/Table1[[#This Row],[NEWdatediff]]</f>
        <v>333000</v>
      </c>
      <c r="V3409" s="82" t="s">
        <v>440</v>
      </c>
      <c r="W3409" s="82" t="s">
        <v>71</v>
      </c>
      <c r="X3409" s="82" t="s">
        <v>3368</v>
      </c>
      <c r="Y3409" s="82" t="s">
        <v>182</v>
      </c>
      <c r="Z3409" s="82">
        <v>1</v>
      </c>
      <c r="AA3409" s="82" t="s">
        <v>210</v>
      </c>
      <c r="AB3409" s="82" t="s">
        <v>3369</v>
      </c>
      <c r="AC3409" s="82" t="s">
        <v>675</v>
      </c>
      <c r="AD3409" s="82" t="s">
        <v>499</v>
      </c>
      <c r="AE3409" s="82" t="s">
        <v>3370</v>
      </c>
      <c r="AH3409" s="82" t="s">
        <v>676</v>
      </c>
      <c r="AI3409" s="82" t="s">
        <v>2463</v>
      </c>
      <c r="AM3409" s="82" t="s">
        <v>3371</v>
      </c>
      <c r="AN3409" s="82" t="s">
        <v>76</v>
      </c>
      <c r="AO3409" s="82" t="s">
        <v>3372</v>
      </c>
      <c r="AP3409" s="82">
        <v>25000000</v>
      </c>
      <c r="AQ3409" s="82" t="s">
        <v>78</v>
      </c>
      <c r="AR3409" s="82" t="s">
        <v>4274</v>
      </c>
      <c r="AS3409" s="84">
        <v>42430</v>
      </c>
      <c r="AT3409" s="85">
        <v>2016</v>
      </c>
      <c r="AU3409" s="82" t="s">
        <v>4278</v>
      </c>
      <c r="AV3409" s="84">
        <v>44075</v>
      </c>
      <c r="AW3409" s="85">
        <v>2020</v>
      </c>
      <c r="AX3409" s="85">
        <f>Table1[[#This Row],[End TEST]]-Table1[[#This Row],[Start TEST]]</f>
        <v>4</v>
      </c>
      <c r="AY3409" s="85">
        <f>Table1[[#This Row],[TEST_Diff]]+1</f>
        <v>5</v>
      </c>
      <c r="AZ3409" s="92">
        <f>DATEDIF(Table1[[#This Row],[Start Year]],Table1[[#This Row],[End Year]],"d") / 365</f>
        <v>4.506849315068493</v>
      </c>
      <c r="BA3409" s="82">
        <v>230000</v>
      </c>
      <c r="BB3409" s="82">
        <v>345000</v>
      </c>
      <c r="BC3409" s="82" t="s">
        <v>3373</v>
      </c>
      <c r="BD3409" s="82">
        <v>1</v>
      </c>
      <c r="BF3409" s="82">
        <v>1</v>
      </c>
      <c r="BJ3409" s="82">
        <v>1</v>
      </c>
      <c r="BW3409" s="82" t="s">
        <v>3374</v>
      </c>
    </row>
    <row r="3410" spans="1:75" x14ac:dyDescent="0.5">
      <c r="A3410" s="82">
        <v>385</v>
      </c>
      <c r="B3410" s="82" t="s">
        <v>3365</v>
      </c>
      <c r="D3410" s="90">
        <v>43579</v>
      </c>
      <c r="E3410" s="90" t="s">
        <v>3366</v>
      </c>
      <c r="F3410" s="90"/>
      <c r="G3410" s="82" t="s">
        <v>3366</v>
      </c>
      <c r="H3410" s="82" t="s">
        <v>3367</v>
      </c>
      <c r="I3410" s="80" t="s">
        <v>262</v>
      </c>
      <c r="J3410" s="80">
        <v>20</v>
      </c>
      <c r="K3410" s="80">
        <v>3</v>
      </c>
      <c r="L3410" s="80" t="s">
        <v>155</v>
      </c>
      <c r="M3410" s="80">
        <v>33.299999999999997</v>
      </c>
      <c r="N3410" s="80">
        <v>-25.97325</v>
      </c>
      <c r="O3410" s="80">
        <v>32.572029999999998</v>
      </c>
      <c r="P3410" s="80" t="s">
        <v>69</v>
      </c>
      <c r="Q3410" s="80">
        <v>0</v>
      </c>
      <c r="R3410" s="80">
        <v>2.6272389999999999</v>
      </c>
      <c r="S3410" s="80">
        <v>23.381664000000001</v>
      </c>
      <c r="T3410" s="80">
        <v>1665000</v>
      </c>
      <c r="U3410" s="91">
        <f>Table1[[#This Row],[Distribution Amount (Dollars)]]/Table1[[#This Row],[NEWdatediff]]</f>
        <v>333000</v>
      </c>
      <c r="V3410" s="82" t="s">
        <v>440</v>
      </c>
      <c r="W3410" s="82" t="s">
        <v>71</v>
      </c>
      <c r="X3410" s="82" t="s">
        <v>3368</v>
      </c>
      <c r="Y3410" s="82" t="s">
        <v>182</v>
      </c>
      <c r="Z3410" s="82">
        <v>1</v>
      </c>
      <c r="AA3410" s="82" t="s">
        <v>210</v>
      </c>
      <c r="AB3410" s="82" t="s">
        <v>3369</v>
      </c>
      <c r="AC3410" s="82" t="s">
        <v>675</v>
      </c>
      <c r="AD3410" s="82" t="s">
        <v>499</v>
      </c>
      <c r="AE3410" s="82" t="s">
        <v>3370</v>
      </c>
      <c r="AH3410" s="82" t="s">
        <v>676</v>
      </c>
      <c r="AI3410" s="82" t="s">
        <v>2463</v>
      </c>
      <c r="AM3410" s="82" t="s">
        <v>3371</v>
      </c>
      <c r="AN3410" s="82" t="s">
        <v>76</v>
      </c>
      <c r="AO3410" s="82" t="s">
        <v>3372</v>
      </c>
      <c r="AP3410" s="82">
        <v>25000000</v>
      </c>
      <c r="AQ3410" s="82" t="s">
        <v>78</v>
      </c>
      <c r="AR3410" s="82" t="s">
        <v>4274</v>
      </c>
      <c r="AS3410" s="84">
        <v>42430</v>
      </c>
      <c r="AT3410" s="85">
        <v>2016</v>
      </c>
      <c r="AU3410" s="82" t="s">
        <v>4278</v>
      </c>
      <c r="AV3410" s="84">
        <v>44075</v>
      </c>
      <c r="AW3410" s="85">
        <v>2020</v>
      </c>
      <c r="AX3410" s="85">
        <f>Table1[[#This Row],[End TEST]]-Table1[[#This Row],[Start TEST]]</f>
        <v>4</v>
      </c>
      <c r="AY3410" s="85">
        <f>Table1[[#This Row],[TEST_Diff]]+1</f>
        <v>5</v>
      </c>
      <c r="AZ3410" s="92">
        <f>DATEDIF(Table1[[#This Row],[Start Year]],Table1[[#This Row],[End Year]],"d") / 365</f>
        <v>4.506849315068493</v>
      </c>
      <c r="BA3410" s="82">
        <v>230000</v>
      </c>
      <c r="BB3410" s="82">
        <v>345000</v>
      </c>
      <c r="BC3410" s="82" t="s">
        <v>3373</v>
      </c>
      <c r="BD3410" s="82">
        <v>1</v>
      </c>
      <c r="BF3410" s="82">
        <v>1</v>
      </c>
      <c r="BJ3410" s="82">
        <v>1</v>
      </c>
      <c r="BW3410" s="82" t="s">
        <v>3374</v>
      </c>
    </row>
    <row r="3411" spans="1:75" x14ac:dyDescent="0.5">
      <c r="A3411" s="82">
        <v>385</v>
      </c>
      <c r="B3411" s="82" t="s">
        <v>3365</v>
      </c>
      <c r="D3411" s="90">
        <v>43579</v>
      </c>
      <c r="E3411" s="90" t="s">
        <v>3366</v>
      </c>
      <c r="F3411" s="90"/>
      <c r="G3411" s="82" t="s">
        <v>3366</v>
      </c>
      <c r="H3411" s="82" t="s">
        <v>3367</v>
      </c>
      <c r="I3411" s="80" t="s">
        <v>67</v>
      </c>
      <c r="J3411" s="80">
        <v>20</v>
      </c>
      <c r="K3411" s="80">
        <v>3</v>
      </c>
      <c r="L3411" s="80" t="s">
        <v>499</v>
      </c>
      <c r="M3411" s="80">
        <v>33.299999999999997</v>
      </c>
      <c r="N3411" s="80">
        <v>-13.254308</v>
      </c>
      <c r="O3411" s="80">
        <v>34.301524999999998</v>
      </c>
      <c r="P3411" s="80" t="s">
        <v>69</v>
      </c>
      <c r="Q3411" s="80">
        <v>0</v>
      </c>
      <c r="R3411" s="80">
        <v>2.6272389999999999</v>
      </c>
      <c r="S3411" s="80">
        <v>23.381664000000001</v>
      </c>
      <c r="T3411" s="80">
        <v>1665000</v>
      </c>
      <c r="U3411" s="91">
        <f>Table1[[#This Row],[Distribution Amount (Dollars)]]/Table1[[#This Row],[NEWdatediff]]</f>
        <v>333000</v>
      </c>
      <c r="V3411" s="82" t="s">
        <v>440</v>
      </c>
      <c r="W3411" s="82" t="s">
        <v>71</v>
      </c>
      <c r="X3411" s="82" t="s">
        <v>3368</v>
      </c>
      <c r="Y3411" s="82" t="s">
        <v>182</v>
      </c>
      <c r="Z3411" s="82">
        <v>1</v>
      </c>
      <c r="AA3411" s="82" t="s">
        <v>210</v>
      </c>
      <c r="AB3411" s="82" t="s">
        <v>3369</v>
      </c>
      <c r="AC3411" s="82" t="s">
        <v>675</v>
      </c>
      <c r="AD3411" s="82" t="s">
        <v>153</v>
      </c>
      <c r="AE3411" s="82" t="s">
        <v>3370</v>
      </c>
      <c r="AH3411" s="82" t="s">
        <v>676</v>
      </c>
      <c r="AI3411" s="82" t="s">
        <v>2463</v>
      </c>
      <c r="AM3411" s="82" t="s">
        <v>3371</v>
      </c>
      <c r="AN3411" s="82" t="s">
        <v>76</v>
      </c>
      <c r="AO3411" s="82" t="s">
        <v>3372</v>
      </c>
      <c r="AP3411" s="82">
        <v>25000000</v>
      </c>
      <c r="AQ3411" s="82" t="s">
        <v>78</v>
      </c>
      <c r="AR3411" s="82" t="s">
        <v>4274</v>
      </c>
      <c r="AS3411" s="84">
        <v>42430</v>
      </c>
      <c r="AT3411" s="85">
        <v>2016</v>
      </c>
      <c r="AU3411" s="82" t="s">
        <v>4278</v>
      </c>
      <c r="AV3411" s="84">
        <v>44075</v>
      </c>
      <c r="AW3411" s="85">
        <v>2020</v>
      </c>
      <c r="AX3411" s="85">
        <f>Table1[[#This Row],[End TEST]]-Table1[[#This Row],[Start TEST]]</f>
        <v>4</v>
      </c>
      <c r="AY3411" s="85">
        <f>Table1[[#This Row],[TEST_Diff]]+1</f>
        <v>5</v>
      </c>
      <c r="AZ3411" s="92">
        <f>DATEDIF(Table1[[#This Row],[Start Year]],Table1[[#This Row],[End Year]],"d") / 365</f>
        <v>4.506849315068493</v>
      </c>
      <c r="BA3411" s="82">
        <v>230000</v>
      </c>
      <c r="BB3411" s="82">
        <v>345000</v>
      </c>
      <c r="BC3411" s="82" t="s">
        <v>3373</v>
      </c>
      <c r="BD3411" s="82">
        <v>1</v>
      </c>
      <c r="BF3411" s="82">
        <v>1</v>
      </c>
      <c r="BJ3411" s="82">
        <v>1</v>
      </c>
      <c r="BW3411" s="82" t="s">
        <v>3374</v>
      </c>
    </row>
    <row r="3412" spans="1:75" x14ac:dyDescent="0.5">
      <c r="A3412" s="82">
        <v>385</v>
      </c>
      <c r="B3412" s="82" t="s">
        <v>3365</v>
      </c>
      <c r="D3412" s="90">
        <v>43579</v>
      </c>
      <c r="E3412" s="90" t="s">
        <v>3366</v>
      </c>
      <c r="F3412" s="90"/>
      <c r="G3412" s="82" t="s">
        <v>3366</v>
      </c>
      <c r="H3412" s="82" t="s">
        <v>3367</v>
      </c>
      <c r="I3412" s="80" t="s">
        <v>127</v>
      </c>
      <c r="J3412" s="80">
        <v>20</v>
      </c>
      <c r="K3412" s="80">
        <v>3</v>
      </c>
      <c r="L3412" s="80" t="s">
        <v>499</v>
      </c>
      <c r="M3412" s="80">
        <v>33.299999999999997</v>
      </c>
      <c r="N3412" s="80">
        <v>-13.254308</v>
      </c>
      <c r="O3412" s="80">
        <v>34.301524999999998</v>
      </c>
      <c r="P3412" s="80" t="s">
        <v>69</v>
      </c>
      <c r="Q3412" s="80">
        <v>0</v>
      </c>
      <c r="R3412" s="80">
        <v>2.6272389999999999</v>
      </c>
      <c r="S3412" s="80">
        <v>23.381664000000001</v>
      </c>
      <c r="T3412" s="80">
        <v>1665000</v>
      </c>
      <c r="U3412" s="91">
        <f>Table1[[#This Row],[Distribution Amount (Dollars)]]/Table1[[#This Row],[NEWdatediff]]</f>
        <v>333000</v>
      </c>
      <c r="V3412" s="82" t="s">
        <v>440</v>
      </c>
      <c r="W3412" s="82" t="s">
        <v>71</v>
      </c>
      <c r="X3412" s="82" t="s">
        <v>3368</v>
      </c>
      <c r="Y3412" s="82" t="s">
        <v>182</v>
      </c>
      <c r="Z3412" s="82">
        <v>1</v>
      </c>
      <c r="AA3412" s="82" t="s">
        <v>210</v>
      </c>
      <c r="AB3412" s="82" t="s">
        <v>3369</v>
      </c>
      <c r="AC3412" s="82" t="s">
        <v>675</v>
      </c>
      <c r="AD3412" s="82" t="s">
        <v>153</v>
      </c>
      <c r="AE3412" s="82" t="s">
        <v>3370</v>
      </c>
      <c r="AH3412" s="82" t="s">
        <v>676</v>
      </c>
      <c r="AI3412" s="82" t="s">
        <v>2463</v>
      </c>
      <c r="AM3412" s="82" t="s">
        <v>3371</v>
      </c>
      <c r="AN3412" s="82" t="s">
        <v>76</v>
      </c>
      <c r="AO3412" s="82" t="s">
        <v>3372</v>
      </c>
      <c r="AP3412" s="82">
        <v>25000000</v>
      </c>
      <c r="AQ3412" s="82" t="s">
        <v>78</v>
      </c>
      <c r="AR3412" s="82" t="s">
        <v>4274</v>
      </c>
      <c r="AS3412" s="84">
        <v>42430</v>
      </c>
      <c r="AT3412" s="85">
        <v>2016</v>
      </c>
      <c r="AU3412" s="82" t="s">
        <v>4278</v>
      </c>
      <c r="AV3412" s="84">
        <v>44075</v>
      </c>
      <c r="AW3412" s="85">
        <v>2020</v>
      </c>
      <c r="AX3412" s="85">
        <f>Table1[[#This Row],[End TEST]]-Table1[[#This Row],[Start TEST]]</f>
        <v>4</v>
      </c>
      <c r="AY3412" s="85">
        <f>Table1[[#This Row],[TEST_Diff]]+1</f>
        <v>5</v>
      </c>
      <c r="AZ3412" s="92">
        <f>DATEDIF(Table1[[#This Row],[Start Year]],Table1[[#This Row],[End Year]],"d") / 365</f>
        <v>4.506849315068493</v>
      </c>
      <c r="BA3412" s="82">
        <v>230000</v>
      </c>
      <c r="BB3412" s="82">
        <v>345000</v>
      </c>
      <c r="BC3412" s="82" t="s">
        <v>3373</v>
      </c>
      <c r="BD3412" s="82">
        <v>1</v>
      </c>
      <c r="BF3412" s="82">
        <v>1</v>
      </c>
      <c r="BJ3412" s="82">
        <v>1</v>
      </c>
      <c r="BW3412" s="82" t="s">
        <v>3374</v>
      </c>
    </row>
    <row r="3413" spans="1:75" x14ac:dyDescent="0.5">
      <c r="A3413" s="82">
        <v>385</v>
      </c>
      <c r="B3413" s="82" t="s">
        <v>3365</v>
      </c>
      <c r="D3413" s="90">
        <v>43579</v>
      </c>
      <c r="E3413" s="90" t="s">
        <v>3366</v>
      </c>
      <c r="F3413" s="90"/>
      <c r="G3413" s="82" t="s">
        <v>3366</v>
      </c>
      <c r="H3413" s="82" t="s">
        <v>3367</v>
      </c>
      <c r="I3413" s="80" t="s">
        <v>206</v>
      </c>
      <c r="J3413" s="80">
        <v>20</v>
      </c>
      <c r="K3413" s="80">
        <v>3</v>
      </c>
      <c r="L3413" s="80" t="s">
        <v>499</v>
      </c>
      <c r="M3413" s="80">
        <v>33.299999999999997</v>
      </c>
      <c r="N3413" s="80">
        <v>-13.254308</v>
      </c>
      <c r="O3413" s="80">
        <v>34.301524999999998</v>
      </c>
      <c r="P3413" s="80" t="s">
        <v>69</v>
      </c>
      <c r="Q3413" s="80">
        <v>0</v>
      </c>
      <c r="R3413" s="80">
        <v>2.6272389999999999</v>
      </c>
      <c r="S3413" s="80">
        <v>23.381664000000001</v>
      </c>
      <c r="T3413" s="80">
        <v>1665000</v>
      </c>
      <c r="U3413" s="91">
        <f>Table1[[#This Row],[Distribution Amount (Dollars)]]/Table1[[#This Row],[NEWdatediff]]</f>
        <v>333000</v>
      </c>
      <c r="V3413" s="82" t="s">
        <v>440</v>
      </c>
      <c r="W3413" s="82" t="s">
        <v>71</v>
      </c>
      <c r="X3413" s="82" t="s">
        <v>3368</v>
      </c>
      <c r="Y3413" s="82" t="s">
        <v>182</v>
      </c>
      <c r="Z3413" s="82">
        <v>1</v>
      </c>
      <c r="AA3413" s="82" t="s">
        <v>210</v>
      </c>
      <c r="AB3413" s="82" t="s">
        <v>3369</v>
      </c>
      <c r="AC3413" s="82" t="s">
        <v>675</v>
      </c>
      <c r="AD3413" s="82" t="s">
        <v>153</v>
      </c>
      <c r="AE3413" s="82" t="s">
        <v>3370</v>
      </c>
      <c r="AH3413" s="82" t="s">
        <v>676</v>
      </c>
      <c r="AI3413" s="82" t="s">
        <v>2463</v>
      </c>
      <c r="AM3413" s="82" t="s">
        <v>3371</v>
      </c>
      <c r="AN3413" s="82" t="s">
        <v>76</v>
      </c>
      <c r="AO3413" s="82" t="s">
        <v>3372</v>
      </c>
      <c r="AP3413" s="82">
        <v>25000000</v>
      </c>
      <c r="AQ3413" s="82" t="s">
        <v>78</v>
      </c>
      <c r="AR3413" s="82" t="s">
        <v>4274</v>
      </c>
      <c r="AS3413" s="84">
        <v>42430</v>
      </c>
      <c r="AT3413" s="85">
        <v>2016</v>
      </c>
      <c r="AU3413" s="82" t="s">
        <v>4278</v>
      </c>
      <c r="AV3413" s="84">
        <v>44075</v>
      </c>
      <c r="AW3413" s="85">
        <v>2020</v>
      </c>
      <c r="AX3413" s="85">
        <f>Table1[[#This Row],[End TEST]]-Table1[[#This Row],[Start TEST]]</f>
        <v>4</v>
      </c>
      <c r="AY3413" s="85">
        <f>Table1[[#This Row],[TEST_Diff]]+1</f>
        <v>5</v>
      </c>
      <c r="AZ3413" s="92">
        <f>DATEDIF(Table1[[#This Row],[Start Year]],Table1[[#This Row],[End Year]],"d") / 365</f>
        <v>4.506849315068493</v>
      </c>
      <c r="BA3413" s="82">
        <v>230000</v>
      </c>
      <c r="BB3413" s="82">
        <v>345000</v>
      </c>
      <c r="BC3413" s="82" t="s">
        <v>3373</v>
      </c>
      <c r="BD3413" s="82">
        <v>1</v>
      </c>
      <c r="BF3413" s="82">
        <v>1</v>
      </c>
      <c r="BJ3413" s="82">
        <v>1</v>
      </c>
      <c r="BW3413" s="82" t="s">
        <v>3374</v>
      </c>
    </row>
    <row r="3414" spans="1:75" x14ac:dyDescent="0.5">
      <c r="A3414" s="82">
        <v>385</v>
      </c>
      <c r="B3414" s="82" t="s">
        <v>3365</v>
      </c>
      <c r="D3414" s="90">
        <v>43579</v>
      </c>
      <c r="E3414" s="90" t="s">
        <v>3366</v>
      </c>
      <c r="F3414" s="90"/>
      <c r="G3414" s="82" t="s">
        <v>3366</v>
      </c>
      <c r="H3414" s="82" t="s">
        <v>3367</v>
      </c>
      <c r="I3414" s="80" t="s">
        <v>97</v>
      </c>
      <c r="J3414" s="80">
        <v>20</v>
      </c>
      <c r="K3414" s="80">
        <v>3</v>
      </c>
      <c r="L3414" s="80" t="s">
        <v>499</v>
      </c>
      <c r="M3414" s="80">
        <v>33.299999999999997</v>
      </c>
      <c r="N3414" s="80">
        <v>-13.254308</v>
      </c>
      <c r="O3414" s="80">
        <v>34.301524999999998</v>
      </c>
      <c r="P3414" s="80" t="s">
        <v>69</v>
      </c>
      <c r="Q3414" s="80">
        <v>0</v>
      </c>
      <c r="R3414" s="80">
        <v>2.6272389999999999</v>
      </c>
      <c r="S3414" s="80">
        <v>23.381664000000001</v>
      </c>
      <c r="T3414" s="80">
        <v>1665000</v>
      </c>
      <c r="U3414" s="91">
        <f>Table1[[#This Row],[Distribution Amount (Dollars)]]/Table1[[#This Row],[NEWdatediff]]</f>
        <v>333000</v>
      </c>
      <c r="V3414" s="82" t="s">
        <v>440</v>
      </c>
      <c r="W3414" s="82" t="s">
        <v>71</v>
      </c>
      <c r="X3414" s="82" t="s">
        <v>3368</v>
      </c>
      <c r="Y3414" s="82" t="s">
        <v>182</v>
      </c>
      <c r="Z3414" s="82">
        <v>1</v>
      </c>
      <c r="AA3414" s="82" t="s">
        <v>210</v>
      </c>
      <c r="AB3414" s="82" t="s">
        <v>3369</v>
      </c>
      <c r="AC3414" s="82" t="s">
        <v>675</v>
      </c>
      <c r="AD3414" s="82" t="s">
        <v>153</v>
      </c>
      <c r="AE3414" s="82" t="s">
        <v>3370</v>
      </c>
      <c r="AH3414" s="82" t="s">
        <v>676</v>
      </c>
      <c r="AI3414" s="82" t="s">
        <v>2463</v>
      </c>
      <c r="AM3414" s="82" t="s">
        <v>3371</v>
      </c>
      <c r="AN3414" s="82" t="s">
        <v>76</v>
      </c>
      <c r="AO3414" s="82" t="s">
        <v>3372</v>
      </c>
      <c r="AP3414" s="82">
        <v>25000000</v>
      </c>
      <c r="AQ3414" s="82" t="s">
        <v>78</v>
      </c>
      <c r="AR3414" s="82" t="s">
        <v>4274</v>
      </c>
      <c r="AS3414" s="84">
        <v>42430</v>
      </c>
      <c r="AT3414" s="85">
        <v>2016</v>
      </c>
      <c r="AU3414" s="82" t="s">
        <v>4278</v>
      </c>
      <c r="AV3414" s="84">
        <v>44075</v>
      </c>
      <c r="AW3414" s="85">
        <v>2020</v>
      </c>
      <c r="AX3414" s="85">
        <f>Table1[[#This Row],[End TEST]]-Table1[[#This Row],[Start TEST]]</f>
        <v>4</v>
      </c>
      <c r="AY3414" s="85">
        <f>Table1[[#This Row],[TEST_Diff]]+1</f>
        <v>5</v>
      </c>
      <c r="AZ3414" s="92">
        <f>DATEDIF(Table1[[#This Row],[Start Year]],Table1[[#This Row],[End Year]],"d") / 365</f>
        <v>4.506849315068493</v>
      </c>
      <c r="BA3414" s="82">
        <v>230000</v>
      </c>
      <c r="BB3414" s="82">
        <v>345000</v>
      </c>
      <c r="BC3414" s="82" t="s">
        <v>3373</v>
      </c>
      <c r="BD3414" s="82">
        <v>1</v>
      </c>
      <c r="BF3414" s="82">
        <v>1</v>
      </c>
      <c r="BJ3414" s="82">
        <v>1</v>
      </c>
      <c r="BW3414" s="82" t="s">
        <v>3374</v>
      </c>
    </row>
    <row r="3415" spans="1:75" x14ac:dyDescent="0.5">
      <c r="A3415" s="82">
        <v>385</v>
      </c>
      <c r="B3415" s="82" t="s">
        <v>3365</v>
      </c>
      <c r="D3415" s="90">
        <v>43579</v>
      </c>
      <c r="E3415" s="90" t="s">
        <v>3366</v>
      </c>
      <c r="F3415" s="90"/>
      <c r="G3415" s="82" t="s">
        <v>3366</v>
      </c>
      <c r="H3415" s="82" t="s">
        <v>3367</v>
      </c>
      <c r="I3415" s="80" t="s">
        <v>262</v>
      </c>
      <c r="J3415" s="80">
        <v>20</v>
      </c>
      <c r="K3415" s="80">
        <v>3</v>
      </c>
      <c r="L3415" s="80" t="s">
        <v>499</v>
      </c>
      <c r="M3415" s="80">
        <v>33.299999999999997</v>
      </c>
      <c r="N3415" s="80">
        <v>-13.254308</v>
      </c>
      <c r="O3415" s="80">
        <v>34.301524999999998</v>
      </c>
      <c r="P3415" s="80" t="s">
        <v>69</v>
      </c>
      <c r="Q3415" s="80">
        <v>0</v>
      </c>
      <c r="R3415" s="80">
        <v>2.6272389999999999</v>
      </c>
      <c r="S3415" s="80">
        <v>23.381664000000001</v>
      </c>
      <c r="T3415" s="80">
        <v>1665000</v>
      </c>
      <c r="U3415" s="91">
        <f>Table1[[#This Row],[Distribution Amount (Dollars)]]/Table1[[#This Row],[NEWdatediff]]</f>
        <v>333000</v>
      </c>
      <c r="V3415" s="82" t="s">
        <v>440</v>
      </c>
      <c r="W3415" s="82" t="s">
        <v>71</v>
      </c>
      <c r="X3415" s="82" t="s">
        <v>3368</v>
      </c>
      <c r="Y3415" s="82" t="s">
        <v>182</v>
      </c>
      <c r="Z3415" s="82">
        <v>1</v>
      </c>
      <c r="AA3415" s="82" t="s">
        <v>210</v>
      </c>
      <c r="AB3415" s="82" t="s">
        <v>3369</v>
      </c>
      <c r="AC3415" s="82" t="s">
        <v>675</v>
      </c>
      <c r="AD3415" s="82" t="s">
        <v>153</v>
      </c>
      <c r="AE3415" s="82" t="s">
        <v>3370</v>
      </c>
      <c r="AH3415" s="82" t="s">
        <v>676</v>
      </c>
      <c r="AI3415" s="82" t="s">
        <v>2463</v>
      </c>
      <c r="AM3415" s="82" t="s">
        <v>3371</v>
      </c>
      <c r="AN3415" s="82" t="s">
        <v>76</v>
      </c>
      <c r="AO3415" s="82" t="s">
        <v>3372</v>
      </c>
      <c r="AP3415" s="82">
        <v>25000000</v>
      </c>
      <c r="AQ3415" s="82" t="s">
        <v>78</v>
      </c>
      <c r="AR3415" s="82" t="s">
        <v>4274</v>
      </c>
      <c r="AS3415" s="84">
        <v>42430</v>
      </c>
      <c r="AT3415" s="85">
        <v>2016</v>
      </c>
      <c r="AU3415" s="82" t="s">
        <v>4278</v>
      </c>
      <c r="AV3415" s="84">
        <v>44075</v>
      </c>
      <c r="AW3415" s="85">
        <v>2020</v>
      </c>
      <c r="AX3415" s="85">
        <f>Table1[[#This Row],[End TEST]]-Table1[[#This Row],[Start TEST]]</f>
        <v>4</v>
      </c>
      <c r="AY3415" s="85">
        <f>Table1[[#This Row],[TEST_Diff]]+1</f>
        <v>5</v>
      </c>
      <c r="AZ3415" s="92">
        <f>DATEDIF(Table1[[#This Row],[Start Year]],Table1[[#This Row],[End Year]],"d") / 365</f>
        <v>4.506849315068493</v>
      </c>
      <c r="BA3415" s="82">
        <v>230000</v>
      </c>
      <c r="BB3415" s="82">
        <v>345000</v>
      </c>
      <c r="BC3415" s="82" t="s">
        <v>3373</v>
      </c>
      <c r="BD3415" s="82">
        <v>1</v>
      </c>
      <c r="BF3415" s="82">
        <v>1</v>
      </c>
      <c r="BJ3415" s="82">
        <v>1</v>
      </c>
      <c r="BW3415" s="82" t="s">
        <v>3374</v>
      </c>
    </row>
    <row r="3416" spans="1:75" x14ac:dyDescent="0.5">
      <c r="A3416" s="82">
        <v>385</v>
      </c>
      <c r="B3416" s="82" t="s">
        <v>3365</v>
      </c>
      <c r="D3416" s="90">
        <v>43579</v>
      </c>
      <c r="E3416" s="90" t="s">
        <v>3366</v>
      </c>
      <c r="F3416" s="90"/>
      <c r="G3416" s="82" t="s">
        <v>3366</v>
      </c>
      <c r="H3416" s="82" t="s">
        <v>3367</v>
      </c>
      <c r="I3416" s="80" t="s">
        <v>67</v>
      </c>
      <c r="J3416" s="80">
        <v>20</v>
      </c>
      <c r="K3416" s="80">
        <v>3</v>
      </c>
      <c r="L3416" s="80" t="s">
        <v>153</v>
      </c>
      <c r="M3416" s="80">
        <v>33.4</v>
      </c>
      <c r="N3416" s="80">
        <v>-14.311909999999999</v>
      </c>
      <c r="O3416" s="80">
        <v>28.23479</v>
      </c>
      <c r="P3416" s="80" t="s">
        <v>69</v>
      </c>
      <c r="Q3416" s="80">
        <v>0</v>
      </c>
      <c r="R3416" s="80">
        <v>2.6272389999999999</v>
      </c>
      <c r="S3416" s="80">
        <v>23.381664000000001</v>
      </c>
      <c r="T3416" s="80">
        <v>1670000</v>
      </c>
      <c r="U3416" s="91">
        <f>Table1[[#This Row],[Distribution Amount (Dollars)]]/Table1[[#This Row],[NEWdatediff]]</f>
        <v>334000</v>
      </c>
      <c r="V3416" s="82" t="s">
        <v>440</v>
      </c>
      <c r="W3416" s="82" t="s">
        <v>71</v>
      </c>
      <c r="X3416" s="82" t="s">
        <v>3368</v>
      </c>
      <c r="Y3416" s="82" t="s">
        <v>182</v>
      </c>
      <c r="Z3416" s="82">
        <v>1</v>
      </c>
      <c r="AA3416" s="82" t="s">
        <v>210</v>
      </c>
      <c r="AB3416" s="82" t="s">
        <v>3369</v>
      </c>
      <c r="AC3416" s="82" t="s">
        <v>675</v>
      </c>
      <c r="AD3416" s="82" t="s">
        <v>155</v>
      </c>
      <c r="AE3416" s="82" t="s">
        <v>3370</v>
      </c>
      <c r="AH3416" s="82" t="s">
        <v>676</v>
      </c>
      <c r="AI3416" s="82" t="s">
        <v>2463</v>
      </c>
      <c r="AM3416" s="82" t="s">
        <v>3371</v>
      </c>
      <c r="AN3416" s="82" t="s">
        <v>76</v>
      </c>
      <c r="AO3416" s="82" t="s">
        <v>3372</v>
      </c>
      <c r="AP3416" s="82">
        <v>25000000</v>
      </c>
      <c r="AQ3416" s="82" t="s">
        <v>78</v>
      </c>
      <c r="AR3416" s="82" t="s">
        <v>4274</v>
      </c>
      <c r="AS3416" s="84">
        <v>42430</v>
      </c>
      <c r="AT3416" s="85">
        <v>2016</v>
      </c>
      <c r="AU3416" s="82" t="s">
        <v>4278</v>
      </c>
      <c r="AV3416" s="84">
        <v>44075</v>
      </c>
      <c r="AW3416" s="85">
        <v>2020</v>
      </c>
      <c r="AX3416" s="85">
        <f>Table1[[#This Row],[End TEST]]-Table1[[#This Row],[Start TEST]]</f>
        <v>4</v>
      </c>
      <c r="AY3416" s="85">
        <f>Table1[[#This Row],[TEST_Diff]]+1</f>
        <v>5</v>
      </c>
      <c r="AZ3416" s="92">
        <f>DATEDIF(Table1[[#This Row],[Start Year]],Table1[[#This Row],[End Year]],"d") / 365</f>
        <v>4.506849315068493</v>
      </c>
      <c r="BA3416" s="82">
        <v>230000</v>
      </c>
      <c r="BB3416" s="82">
        <v>345000</v>
      </c>
      <c r="BC3416" s="82" t="s">
        <v>3373</v>
      </c>
      <c r="BD3416" s="82">
        <v>1</v>
      </c>
      <c r="BF3416" s="82">
        <v>1</v>
      </c>
      <c r="BJ3416" s="82">
        <v>1</v>
      </c>
      <c r="BW3416" s="82" t="s">
        <v>3374</v>
      </c>
    </row>
    <row r="3417" spans="1:75" x14ac:dyDescent="0.5">
      <c r="A3417" s="82">
        <v>385</v>
      </c>
      <c r="B3417" s="82" t="s">
        <v>3365</v>
      </c>
      <c r="D3417" s="90">
        <v>43579</v>
      </c>
      <c r="E3417" s="90" t="s">
        <v>3366</v>
      </c>
      <c r="F3417" s="90"/>
      <c r="G3417" s="82" t="s">
        <v>3366</v>
      </c>
      <c r="H3417" s="82" t="s">
        <v>3367</v>
      </c>
      <c r="I3417" s="80" t="s">
        <v>127</v>
      </c>
      <c r="J3417" s="80">
        <v>20</v>
      </c>
      <c r="K3417" s="80">
        <v>3</v>
      </c>
      <c r="L3417" s="80" t="s">
        <v>153</v>
      </c>
      <c r="M3417" s="80">
        <v>33.4</v>
      </c>
      <c r="N3417" s="80">
        <v>-14.311909999999999</v>
      </c>
      <c r="O3417" s="80">
        <v>28.23479</v>
      </c>
      <c r="P3417" s="80" t="s">
        <v>69</v>
      </c>
      <c r="Q3417" s="80">
        <v>0</v>
      </c>
      <c r="R3417" s="80">
        <v>2.6272389999999999</v>
      </c>
      <c r="S3417" s="80">
        <v>23.381664000000001</v>
      </c>
      <c r="T3417" s="80">
        <v>1670000</v>
      </c>
      <c r="U3417" s="91">
        <f>Table1[[#This Row],[Distribution Amount (Dollars)]]/Table1[[#This Row],[NEWdatediff]]</f>
        <v>334000</v>
      </c>
      <c r="V3417" s="82" t="s">
        <v>440</v>
      </c>
      <c r="W3417" s="82" t="s">
        <v>71</v>
      </c>
      <c r="X3417" s="82" t="s">
        <v>3368</v>
      </c>
      <c r="Y3417" s="82" t="s">
        <v>182</v>
      </c>
      <c r="Z3417" s="82">
        <v>1</v>
      </c>
      <c r="AA3417" s="82" t="s">
        <v>210</v>
      </c>
      <c r="AB3417" s="82" t="s">
        <v>3369</v>
      </c>
      <c r="AC3417" s="82" t="s">
        <v>675</v>
      </c>
      <c r="AD3417" s="82" t="s">
        <v>155</v>
      </c>
      <c r="AE3417" s="82" t="s">
        <v>3370</v>
      </c>
      <c r="AH3417" s="82" t="s">
        <v>676</v>
      </c>
      <c r="AI3417" s="82" t="s">
        <v>2463</v>
      </c>
      <c r="AM3417" s="82" t="s">
        <v>3371</v>
      </c>
      <c r="AN3417" s="82" t="s">
        <v>76</v>
      </c>
      <c r="AO3417" s="82" t="s">
        <v>3372</v>
      </c>
      <c r="AP3417" s="82">
        <v>25000000</v>
      </c>
      <c r="AQ3417" s="82" t="s">
        <v>78</v>
      </c>
      <c r="AR3417" s="82" t="s">
        <v>4274</v>
      </c>
      <c r="AS3417" s="84">
        <v>42430</v>
      </c>
      <c r="AT3417" s="85">
        <v>2016</v>
      </c>
      <c r="AU3417" s="82" t="s">
        <v>4278</v>
      </c>
      <c r="AV3417" s="84">
        <v>44075</v>
      </c>
      <c r="AW3417" s="85">
        <v>2020</v>
      </c>
      <c r="AX3417" s="85">
        <f>Table1[[#This Row],[End TEST]]-Table1[[#This Row],[Start TEST]]</f>
        <v>4</v>
      </c>
      <c r="AY3417" s="85">
        <f>Table1[[#This Row],[TEST_Diff]]+1</f>
        <v>5</v>
      </c>
      <c r="AZ3417" s="92">
        <f>DATEDIF(Table1[[#This Row],[Start Year]],Table1[[#This Row],[End Year]],"d") / 365</f>
        <v>4.506849315068493</v>
      </c>
      <c r="BA3417" s="82">
        <v>230000</v>
      </c>
      <c r="BB3417" s="82">
        <v>345000</v>
      </c>
      <c r="BC3417" s="82" t="s">
        <v>3373</v>
      </c>
      <c r="BD3417" s="82">
        <v>1</v>
      </c>
      <c r="BF3417" s="82">
        <v>1</v>
      </c>
      <c r="BJ3417" s="82">
        <v>1</v>
      </c>
      <c r="BW3417" s="82" t="s">
        <v>3374</v>
      </c>
    </row>
    <row r="3418" spans="1:75" x14ac:dyDescent="0.5">
      <c r="A3418" s="82">
        <v>385</v>
      </c>
      <c r="B3418" s="82" t="s">
        <v>3365</v>
      </c>
      <c r="D3418" s="90">
        <v>43579</v>
      </c>
      <c r="E3418" s="90" t="s">
        <v>3366</v>
      </c>
      <c r="F3418" s="90"/>
      <c r="G3418" s="82" t="s">
        <v>3366</v>
      </c>
      <c r="H3418" s="82" t="s">
        <v>3367</v>
      </c>
      <c r="I3418" s="80" t="s">
        <v>206</v>
      </c>
      <c r="J3418" s="80">
        <v>20</v>
      </c>
      <c r="K3418" s="80">
        <v>3</v>
      </c>
      <c r="L3418" s="80" t="s">
        <v>153</v>
      </c>
      <c r="M3418" s="80">
        <v>33.4</v>
      </c>
      <c r="N3418" s="80">
        <v>-14.311909999999999</v>
      </c>
      <c r="O3418" s="80">
        <v>28.23479</v>
      </c>
      <c r="P3418" s="80" t="s">
        <v>69</v>
      </c>
      <c r="Q3418" s="80">
        <v>0</v>
      </c>
      <c r="R3418" s="80">
        <v>2.6272389999999999</v>
      </c>
      <c r="S3418" s="80">
        <v>23.381664000000001</v>
      </c>
      <c r="T3418" s="80">
        <v>1670000</v>
      </c>
      <c r="U3418" s="91">
        <f>Table1[[#This Row],[Distribution Amount (Dollars)]]/Table1[[#This Row],[NEWdatediff]]</f>
        <v>334000</v>
      </c>
      <c r="V3418" s="82" t="s">
        <v>440</v>
      </c>
      <c r="W3418" s="82" t="s">
        <v>71</v>
      </c>
      <c r="X3418" s="82" t="s">
        <v>3368</v>
      </c>
      <c r="Y3418" s="82" t="s">
        <v>182</v>
      </c>
      <c r="Z3418" s="82">
        <v>1</v>
      </c>
      <c r="AA3418" s="82" t="s">
        <v>210</v>
      </c>
      <c r="AB3418" s="82" t="s">
        <v>3369</v>
      </c>
      <c r="AC3418" s="82" t="s">
        <v>675</v>
      </c>
      <c r="AD3418" s="82" t="s">
        <v>155</v>
      </c>
      <c r="AE3418" s="82" t="s">
        <v>3370</v>
      </c>
      <c r="AH3418" s="82" t="s">
        <v>676</v>
      </c>
      <c r="AI3418" s="82" t="s">
        <v>2463</v>
      </c>
      <c r="AM3418" s="82" t="s">
        <v>3371</v>
      </c>
      <c r="AN3418" s="82" t="s">
        <v>76</v>
      </c>
      <c r="AO3418" s="82" t="s">
        <v>3372</v>
      </c>
      <c r="AP3418" s="82">
        <v>25000000</v>
      </c>
      <c r="AQ3418" s="82" t="s">
        <v>78</v>
      </c>
      <c r="AR3418" s="82" t="s">
        <v>4274</v>
      </c>
      <c r="AS3418" s="84">
        <v>42430</v>
      </c>
      <c r="AT3418" s="85">
        <v>2016</v>
      </c>
      <c r="AU3418" s="82" t="s">
        <v>4278</v>
      </c>
      <c r="AV3418" s="84">
        <v>44075</v>
      </c>
      <c r="AW3418" s="85">
        <v>2020</v>
      </c>
      <c r="AX3418" s="85">
        <f>Table1[[#This Row],[End TEST]]-Table1[[#This Row],[Start TEST]]</f>
        <v>4</v>
      </c>
      <c r="AY3418" s="85">
        <f>Table1[[#This Row],[TEST_Diff]]+1</f>
        <v>5</v>
      </c>
      <c r="AZ3418" s="92">
        <f>DATEDIF(Table1[[#This Row],[Start Year]],Table1[[#This Row],[End Year]],"d") / 365</f>
        <v>4.506849315068493</v>
      </c>
      <c r="BA3418" s="82">
        <v>230000</v>
      </c>
      <c r="BB3418" s="82">
        <v>345000</v>
      </c>
      <c r="BC3418" s="82" t="s">
        <v>3373</v>
      </c>
      <c r="BD3418" s="82">
        <v>1</v>
      </c>
      <c r="BF3418" s="82">
        <v>1</v>
      </c>
      <c r="BJ3418" s="82">
        <v>1</v>
      </c>
      <c r="BW3418" s="82" t="s">
        <v>3374</v>
      </c>
    </row>
    <row r="3419" spans="1:75" x14ac:dyDescent="0.5">
      <c r="A3419" s="82">
        <v>385</v>
      </c>
      <c r="B3419" s="82" t="s">
        <v>3365</v>
      </c>
      <c r="D3419" s="90">
        <v>43579</v>
      </c>
      <c r="E3419" s="90" t="s">
        <v>3366</v>
      </c>
      <c r="F3419" s="90"/>
      <c r="G3419" s="82" t="s">
        <v>3366</v>
      </c>
      <c r="H3419" s="82" t="s">
        <v>3367</v>
      </c>
      <c r="I3419" s="80" t="s">
        <v>97</v>
      </c>
      <c r="J3419" s="80">
        <v>20</v>
      </c>
      <c r="K3419" s="80">
        <v>3</v>
      </c>
      <c r="L3419" s="80" t="s">
        <v>153</v>
      </c>
      <c r="M3419" s="80">
        <v>33.4</v>
      </c>
      <c r="N3419" s="80">
        <v>-14.311909999999999</v>
      </c>
      <c r="O3419" s="80">
        <v>28.23479</v>
      </c>
      <c r="P3419" s="80" t="s">
        <v>69</v>
      </c>
      <c r="Q3419" s="80">
        <v>0</v>
      </c>
      <c r="R3419" s="80">
        <v>2.6272389999999999</v>
      </c>
      <c r="S3419" s="80">
        <v>23.381664000000001</v>
      </c>
      <c r="T3419" s="80">
        <v>1670000</v>
      </c>
      <c r="U3419" s="91">
        <f>Table1[[#This Row],[Distribution Amount (Dollars)]]/Table1[[#This Row],[NEWdatediff]]</f>
        <v>334000</v>
      </c>
      <c r="V3419" s="82" t="s">
        <v>440</v>
      </c>
      <c r="W3419" s="82" t="s">
        <v>71</v>
      </c>
      <c r="X3419" s="82" t="s">
        <v>3368</v>
      </c>
      <c r="Y3419" s="82" t="s">
        <v>182</v>
      </c>
      <c r="Z3419" s="82">
        <v>1</v>
      </c>
      <c r="AA3419" s="82" t="s">
        <v>210</v>
      </c>
      <c r="AB3419" s="82" t="s">
        <v>3369</v>
      </c>
      <c r="AC3419" s="82" t="s">
        <v>675</v>
      </c>
      <c r="AD3419" s="82" t="s">
        <v>155</v>
      </c>
      <c r="AE3419" s="82" t="s">
        <v>3370</v>
      </c>
      <c r="AH3419" s="82" t="s">
        <v>676</v>
      </c>
      <c r="AI3419" s="82" t="s">
        <v>2463</v>
      </c>
      <c r="AM3419" s="82" t="s">
        <v>3371</v>
      </c>
      <c r="AN3419" s="82" t="s">
        <v>76</v>
      </c>
      <c r="AO3419" s="82" t="s">
        <v>3372</v>
      </c>
      <c r="AP3419" s="82">
        <v>25000000</v>
      </c>
      <c r="AQ3419" s="82" t="s">
        <v>78</v>
      </c>
      <c r="AR3419" s="82" t="s">
        <v>4274</v>
      </c>
      <c r="AS3419" s="84">
        <v>42430</v>
      </c>
      <c r="AT3419" s="85">
        <v>2016</v>
      </c>
      <c r="AU3419" s="82" t="s">
        <v>4278</v>
      </c>
      <c r="AV3419" s="84">
        <v>44075</v>
      </c>
      <c r="AW3419" s="85">
        <v>2020</v>
      </c>
      <c r="AX3419" s="85">
        <f>Table1[[#This Row],[End TEST]]-Table1[[#This Row],[Start TEST]]</f>
        <v>4</v>
      </c>
      <c r="AY3419" s="85">
        <f>Table1[[#This Row],[TEST_Diff]]+1</f>
        <v>5</v>
      </c>
      <c r="AZ3419" s="92">
        <f>DATEDIF(Table1[[#This Row],[Start Year]],Table1[[#This Row],[End Year]],"d") / 365</f>
        <v>4.506849315068493</v>
      </c>
      <c r="BA3419" s="82">
        <v>230000</v>
      </c>
      <c r="BB3419" s="82">
        <v>345000</v>
      </c>
      <c r="BC3419" s="82" t="s">
        <v>3373</v>
      </c>
      <c r="BD3419" s="82">
        <v>1</v>
      </c>
      <c r="BF3419" s="82">
        <v>1</v>
      </c>
      <c r="BJ3419" s="82">
        <v>1</v>
      </c>
      <c r="BW3419" s="82" t="s">
        <v>3374</v>
      </c>
    </row>
    <row r="3420" spans="1:75" x14ac:dyDescent="0.5">
      <c r="A3420" s="82">
        <v>385</v>
      </c>
      <c r="B3420" s="82" t="s">
        <v>3365</v>
      </c>
      <c r="D3420" s="90">
        <v>43579</v>
      </c>
      <c r="E3420" s="90" t="s">
        <v>3366</v>
      </c>
      <c r="F3420" s="90"/>
      <c r="G3420" s="82" t="s">
        <v>3366</v>
      </c>
      <c r="H3420" s="82" t="s">
        <v>3367</v>
      </c>
      <c r="I3420" s="80" t="s">
        <v>262</v>
      </c>
      <c r="J3420" s="80">
        <v>20</v>
      </c>
      <c r="K3420" s="80">
        <v>3</v>
      </c>
      <c r="L3420" s="80" t="s">
        <v>153</v>
      </c>
      <c r="M3420" s="80">
        <v>33.4</v>
      </c>
      <c r="N3420" s="80">
        <v>-14.311909999999999</v>
      </c>
      <c r="O3420" s="80">
        <v>28.23479</v>
      </c>
      <c r="P3420" s="80" t="s">
        <v>69</v>
      </c>
      <c r="Q3420" s="80">
        <v>0</v>
      </c>
      <c r="R3420" s="80">
        <v>2.6272389999999999</v>
      </c>
      <c r="S3420" s="80">
        <v>23.381664000000001</v>
      </c>
      <c r="T3420" s="80">
        <v>1670000</v>
      </c>
      <c r="U3420" s="91">
        <f>Table1[[#This Row],[Distribution Amount (Dollars)]]/Table1[[#This Row],[NEWdatediff]]</f>
        <v>334000</v>
      </c>
      <c r="V3420" s="82" t="s">
        <v>440</v>
      </c>
      <c r="W3420" s="82" t="s">
        <v>71</v>
      </c>
      <c r="X3420" s="82" t="s">
        <v>3368</v>
      </c>
      <c r="Y3420" s="82" t="s">
        <v>182</v>
      </c>
      <c r="Z3420" s="82">
        <v>1</v>
      </c>
      <c r="AA3420" s="82" t="s">
        <v>210</v>
      </c>
      <c r="AB3420" s="82" t="s">
        <v>3369</v>
      </c>
      <c r="AC3420" s="82" t="s">
        <v>675</v>
      </c>
      <c r="AD3420" s="82" t="s">
        <v>155</v>
      </c>
      <c r="AE3420" s="82" t="s">
        <v>3370</v>
      </c>
      <c r="AH3420" s="82" t="s">
        <v>676</v>
      </c>
      <c r="AI3420" s="82" t="s">
        <v>2463</v>
      </c>
      <c r="AM3420" s="82" t="s">
        <v>3371</v>
      </c>
      <c r="AN3420" s="82" t="s">
        <v>76</v>
      </c>
      <c r="AO3420" s="82" t="s">
        <v>3372</v>
      </c>
      <c r="AP3420" s="82">
        <v>25000000</v>
      </c>
      <c r="AQ3420" s="82" t="s">
        <v>78</v>
      </c>
      <c r="AR3420" s="82" t="s">
        <v>4274</v>
      </c>
      <c r="AS3420" s="84">
        <v>42430</v>
      </c>
      <c r="AT3420" s="85">
        <v>2016</v>
      </c>
      <c r="AU3420" s="82" t="s">
        <v>4278</v>
      </c>
      <c r="AV3420" s="84">
        <v>44075</v>
      </c>
      <c r="AW3420" s="85">
        <v>2020</v>
      </c>
      <c r="AX3420" s="85">
        <f>Table1[[#This Row],[End TEST]]-Table1[[#This Row],[Start TEST]]</f>
        <v>4</v>
      </c>
      <c r="AY3420" s="85">
        <f>Table1[[#This Row],[TEST_Diff]]+1</f>
        <v>5</v>
      </c>
      <c r="AZ3420" s="92">
        <f>DATEDIF(Table1[[#This Row],[Start Year]],Table1[[#This Row],[End Year]],"d") / 365</f>
        <v>4.506849315068493</v>
      </c>
      <c r="BA3420" s="82">
        <v>230000</v>
      </c>
      <c r="BB3420" s="82">
        <v>345000</v>
      </c>
      <c r="BC3420" s="82" t="s">
        <v>3373</v>
      </c>
      <c r="BD3420" s="82">
        <v>1</v>
      </c>
      <c r="BF3420" s="82">
        <v>1</v>
      </c>
      <c r="BJ3420" s="82">
        <v>1</v>
      </c>
      <c r="BW3420" s="82" t="s">
        <v>3374</v>
      </c>
    </row>
    <row r="3421" spans="1:75" x14ac:dyDescent="0.5">
      <c r="A3421" s="82">
        <v>386</v>
      </c>
      <c r="B3421" s="82" t="s">
        <v>1802</v>
      </c>
      <c r="D3421" s="90">
        <v>43579</v>
      </c>
      <c r="E3421" s="90" t="s">
        <v>1803</v>
      </c>
      <c r="F3421" s="90"/>
      <c r="G3421" s="82" t="s">
        <v>1803</v>
      </c>
      <c r="H3421" s="82" t="s">
        <v>1804</v>
      </c>
      <c r="I3421" s="80" t="s">
        <v>127</v>
      </c>
      <c r="J3421" s="80">
        <v>25</v>
      </c>
      <c r="K3421" s="80">
        <v>2</v>
      </c>
      <c r="L3421" s="80" t="s">
        <v>645</v>
      </c>
      <c r="M3421" s="80">
        <v>10</v>
      </c>
      <c r="N3421" s="80">
        <v>56.130367</v>
      </c>
      <c r="O3421" s="80">
        <v>-106.346771</v>
      </c>
      <c r="P3421" s="80" t="s">
        <v>646</v>
      </c>
      <c r="Q3421" s="80">
        <v>0</v>
      </c>
      <c r="R3421" s="80">
        <v>56.130367</v>
      </c>
      <c r="S3421" s="80">
        <v>-106.346771</v>
      </c>
      <c r="T3421" s="80">
        <v>30805.599999999999</v>
      </c>
      <c r="U3421" s="91">
        <f>Table1[[#This Row],[Distribution Amount (Dollars)]]/Table1[[#This Row],[NEWdatediff]]</f>
        <v>6161.12</v>
      </c>
      <c r="V3421" s="82" t="s">
        <v>1805</v>
      </c>
      <c r="W3421" s="82" t="s">
        <v>71</v>
      </c>
      <c r="X3421" s="82" t="s">
        <v>1806</v>
      </c>
      <c r="Y3421" s="82" t="s">
        <v>1807</v>
      </c>
      <c r="Z3421" s="82">
        <v>1</v>
      </c>
      <c r="AA3421" s="82" t="s">
        <v>210</v>
      </c>
      <c r="AB3421" s="82" t="s">
        <v>1808</v>
      </c>
      <c r="AC3421" s="82" t="s">
        <v>1809</v>
      </c>
      <c r="AD3421" s="82" t="s">
        <v>645</v>
      </c>
      <c r="AE3421" s="82" t="s">
        <v>1810</v>
      </c>
      <c r="AM3421" s="82" t="s">
        <v>1039</v>
      </c>
      <c r="AN3421" s="82" t="s">
        <v>76</v>
      </c>
      <c r="AO3421" s="82" t="s">
        <v>1811</v>
      </c>
      <c r="AP3421" s="82">
        <v>1232224</v>
      </c>
      <c r="AQ3421" s="82" t="s">
        <v>78</v>
      </c>
      <c r="AR3421" s="82" t="s">
        <v>4274</v>
      </c>
      <c r="AS3421" s="84">
        <v>42461</v>
      </c>
      <c r="AT3421" s="85">
        <v>2016</v>
      </c>
      <c r="AU3421" s="82" t="s">
        <v>4278</v>
      </c>
      <c r="AV3421" s="84">
        <v>43921</v>
      </c>
      <c r="AW3421" s="85">
        <v>2020</v>
      </c>
      <c r="AX3421" s="85">
        <f>Table1[[#This Row],[End TEST]]-Table1[[#This Row],[Start TEST]]</f>
        <v>4</v>
      </c>
      <c r="AY3421" s="85">
        <f>Table1[[#This Row],[TEST_Diff]]+1</f>
        <v>5</v>
      </c>
      <c r="AZ3421" s="92">
        <f>DATEDIF(Table1[[#This Row],[Start Year]],Table1[[#This Row],[End Year]],"d") / 365</f>
        <v>4</v>
      </c>
      <c r="BA3421" s="82">
        <v>64000</v>
      </c>
      <c r="BB3421" s="82">
        <v>414997</v>
      </c>
      <c r="BC3421" s="82" t="s">
        <v>1812</v>
      </c>
      <c r="BD3421" s="82">
        <v>1</v>
      </c>
      <c r="BF3421" s="82">
        <v>1</v>
      </c>
      <c r="BJ3421" s="82">
        <v>1</v>
      </c>
      <c r="BK3421" s="82">
        <v>1</v>
      </c>
    </row>
    <row r="3422" spans="1:75" x14ac:dyDescent="0.5">
      <c r="A3422" s="82">
        <v>386</v>
      </c>
      <c r="B3422" s="82" t="s">
        <v>1802</v>
      </c>
      <c r="D3422" s="90">
        <v>43579</v>
      </c>
      <c r="E3422" s="90" t="s">
        <v>1803</v>
      </c>
      <c r="F3422" s="90"/>
      <c r="G3422" s="82" t="s">
        <v>1803</v>
      </c>
      <c r="H3422" s="82" t="s">
        <v>1804</v>
      </c>
      <c r="I3422" s="80" t="s">
        <v>206</v>
      </c>
      <c r="J3422" s="80">
        <v>25</v>
      </c>
      <c r="K3422" s="80">
        <v>2</v>
      </c>
      <c r="L3422" s="80" t="s">
        <v>645</v>
      </c>
      <c r="M3422" s="80">
        <v>10</v>
      </c>
      <c r="N3422" s="80">
        <v>56.130367</v>
      </c>
      <c r="O3422" s="80">
        <v>-106.346771</v>
      </c>
      <c r="P3422" s="80" t="s">
        <v>646</v>
      </c>
      <c r="Q3422" s="80">
        <v>0</v>
      </c>
      <c r="R3422" s="80">
        <v>56.130367</v>
      </c>
      <c r="S3422" s="80">
        <v>-106.346771</v>
      </c>
      <c r="T3422" s="80">
        <v>30805.599999999999</v>
      </c>
      <c r="U3422" s="91">
        <f>Table1[[#This Row],[Distribution Amount (Dollars)]]/Table1[[#This Row],[NEWdatediff]]</f>
        <v>6161.12</v>
      </c>
      <c r="V3422" s="82" t="s">
        <v>1805</v>
      </c>
      <c r="W3422" s="82" t="s">
        <v>71</v>
      </c>
      <c r="X3422" s="82" t="s">
        <v>1806</v>
      </c>
      <c r="Y3422" s="82" t="s">
        <v>1807</v>
      </c>
      <c r="Z3422" s="82">
        <v>1</v>
      </c>
      <c r="AA3422" s="82" t="s">
        <v>210</v>
      </c>
      <c r="AB3422" s="82" t="s">
        <v>1808</v>
      </c>
      <c r="AC3422" s="82" t="s">
        <v>1809</v>
      </c>
      <c r="AD3422" s="82" t="s">
        <v>645</v>
      </c>
      <c r="AE3422" s="82" t="s">
        <v>1810</v>
      </c>
      <c r="AM3422" s="82" t="s">
        <v>1039</v>
      </c>
      <c r="AN3422" s="82" t="s">
        <v>76</v>
      </c>
      <c r="AO3422" s="82" t="s">
        <v>1811</v>
      </c>
      <c r="AP3422" s="82">
        <v>1232224</v>
      </c>
      <c r="AQ3422" s="82" t="s">
        <v>78</v>
      </c>
      <c r="AR3422" s="82" t="s">
        <v>4274</v>
      </c>
      <c r="AS3422" s="84">
        <v>42461</v>
      </c>
      <c r="AT3422" s="85">
        <v>2016</v>
      </c>
      <c r="AU3422" s="82" t="s">
        <v>4278</v>
      </c>
      <c r="AV3422" s="84">
        <v>43921</v>
      </c>
      <c r="AW3422" s="85">
        <v>2020</v>
      </c>
      <c r="AX3422" s="85">
        <f>Table1[[#This Row],[End TEST]]-Table1[[#This Row],[Start TEST]]</f>
        <v>4</v>
      </c>
      <c r="AY3422" s="85">
        <f>Table1[[#This Row],[TEST_Diff]]+1</f>
        <v>5</v>
      </c>
      <c r="AZ3422" s="92">
        <f>DATEDIF(Table1[[#This Row],[Start Year]],Table1[[#This Row],[End Year]],"d") / 365</f>
        <v>4</v>
      </c>
      <c r="BA3422" s="82">
        <v>64000</v>
      </c>
      <c r="BB3422" s="82">
        <v>414997</v>
      </c>
      <c r="BC3422" s="82" t="s">
        <v>1812</v>
      </c>
      <c r="BD3422" s="82">
        <v>1</v>
      </c>
      <c r="BF3422" s="82">
        <v>1</v>
      </c>
      <c r="BJ3422" s="82">
        <v>1</v>
      </c>
      <c r="BK3422" s="82">
        <v>1</v>
      </c>
    </row>
    <row r="3423" spans="1:75" x14ac:dyDescent="0.5">
      <c r="A3423" s="82">
        <v>386</v>
      </c>
      <c r="B3423" s="82" t="s">
        <v>1802</v>
      </c>
      <c r="D3423" s="90">
        <v>43579</v>
      </c>
      <c r="E3423" s="90" t="s">
        <v>1803</v>
      </c>
      <c r="F3423" s="90"/>
      <c r="G3423" s="82" t="s">
        <v>1803</v>
      </c>
      <c r="H3423" s="82" t="s">
        <v>1804</v>
      </c>
      <c r="I3423" s="80" t="s">
        <v>129</v>
      </c>
      <c r="J3423" s="80">
        <v>50</v>
      </c>
      <c r="K3423" s="80">
        <v>2</v>
      </c>
      <c r="L3423" s="80" t="s">
        <v>645</v>
      </c>
      <c r="M3423" s="80">
        <v>10</v>
      </c>
      <c r="N3423" s="80">
        <v>56.130367</v>
      </c>
      <c r="O3423" s="80">
        <v>-106.346771</v>
      </c>
      <c r="P3423" s="80" t="s">
        <v>646</v>
      </c>
      <c r="Q3423" s="80">
        <v>0</v>
      </c>
      <c r="R3423" s="80">
        <v>56.130367</v>
      </c>
      <c r="S3423" s="80">
        <v>-106.346771</v>
      </c>
      <c r="T3423" s="80">
        <v>61611.199999999997</v>
      </c>
      <c r="U3423" s="91">
        <f>Table1[[#This Row],[Distribution Amount (Dollars)]]/Table1[[#This Row],[NEWdatediff]]</f>
        <v>12322.24</v>
      </c>
      <c r="V3423" s="82" t="s">
        <v>1805</v>
      </c>
      <c r="W3423" s="82" t="s">
        <v>71</v>
      </c>
      <c r="X3423" s="82" t="s">
        <v>1806</v>
      </c>
      <c r="Y3423" s="82" t="s">
        <v>1807</v>
      </c>
      <c r="Z3423" s="82">
        <v>1</v>
      </c>
      <c r="AA3423" s="82" t="s">
        <v>210</v>
      </c>
      <c r="AB3423" s="82" t="s">
        <v>1808</v>
      </c>
      <c r="AC3423" s="82" t="s">
        <v>1809</v>
      </c>
      <c r="AD3423" s="82" t="s">
        <v>645</v>
      </c>
      <c r="AE3423" s="82" t="s">
        <v>1810</v>
      </c>
      <c r="AM3423" s="82" t="s">
        <v>1039</v>
      </c>
      <c r="AN3423" s="82" t="s">
        <v>76</v>
      </c>
      <c r="AO3423" s="82" t="s">
        <v>1811</v>
      </c>
      <c r="AP3423" s="82">
        <v>1232224</v>
      </c>
      <c r="AQ3423" s="82" t="s">
        <v>78</v>
      </c>
      <c r="AR3423" s="82" t="s">
        <v>4274</v>
      </c>
      <c r="AS3423" s="84">
        <v>42461</v>
      </c>
      <c r="AT3423" s="85">
        <v>2016</v>
      </c>
      <c r="AU3423" s="82" t="s">
        <v>4278</v>
      </c>
      <c r="AV3423" s="84">
        <v>43921</v>
      </c>
      <c r="AW3423" s="85">
        <v>2020</v>
      </c>
      <c r="AX3423" s="85">
        <f>Table1[[#This Row],[End TEST]]-Table1[[#This Row],[Start TEST]]</f>
        <v>4</v>
      </c>
      <c r="AY3423" s="85">
        <f>Table1[[#This Row],[TEST_Diff]]+1</f>
        <v>5</v>
      </c>
      <c r="AZ3423" s="92">
        <f>DATEDIF(Table1[[#This Row],[Start Year]],Table1[[#This Row],[End Year]],"d") / 365</f>
        <v>4</v>
      </c>
      <c r="BA3423" s="82">
        <v>64000</v>
      </c>
      <c r="BB3423" s="82">
        <v>414997</v>
      </c>
      <c r="BC3423" s="82" t="s">
        <v>1812</v>
      </c>
      <c r="BD3423" s="82">
        <v>1</v>
      </c>
      <c r="BF3423" s="82">
        <v>1</v>
      </c>
      <c r="BJ3423" s="82">
        <v>1</v>
      </c>
      <c r="BK3423" s="82">
        <v>1</v>
      </c>
    </row>
    <row r="3424" spans="1:75" x14ac:dyDescent="0.5">
      <c r="A3424" s="82">
        <v>386</v>
      </c>
      <c r="B3424" s="82" t="s">
        <v>1802</v>
      </c>
      <c r="D3424" s="90">
        <v>43579</v>
      </c>
      <c r="E3424" s="90" t="s">
        <v>1803</v>
      </c>
      <c r="F3424" s="90"/>
      <c r="G3424" s="82" t="s">
        <v>1803</v>
      </c>
      <c r="H3424" s="82" t="s">
        <v>1804</v>
      </c>
      <c r="I3424" s="80" t="s">
        <v>127</v>
      </c>
      <c r="J3424" s="80">
        <v>25</v>
      </c>
      <c r="K3424" s="80">
        <v>2</v>
      </c>
      <c r="L3424" s="80" t="s">
        <v>374</v>
      </c>
      <c r="M3424" s="80">
        <v>90</v>
      </c>
      <c r="N3424" s="80">
        <v>-3.3730560000000001</v>
      </c>
      <c r="O3424" s="80">
        <v>29.918886000000001</v>
      </c>
      <c r="P3424" s="80" t="s">
        <v>69</v>
      </c>
      <c r="Q3424" s="80">
        <v>0</v>
      </c>
      <c r="R3424" s="80">
        <v>2.6272389999999999</v>
      </c>
      <c r="S3424" s="80">
        <v>23.381664000000001</v>
      </c>
      <c r="T3424" s="80">
        <v>277250.40000000002</v>
      </c>
      <c r="U3424" s="91">
        <f>Table1[[#This Row],[Distribution Amount (Dollars)]]/Table1[[#This Row],[NEWdatediff]]</f>
        <v>55450.080000000002</v>
      </c>
      <c r="V3424" s="82" t="s">
        <v>1805</v>
      </c>
      <c r="W3424" s="82" t="s">
        <v>71</v>
      </c>
      <c r="X3424" s="82" t="s">
        <v>1806</v>
      </c>
      <c r="Y3424" s="82" t="s">
        <v>1807</v>
      </c>
      <c r="Z3424" s="82">
        <v>1</v>
      </c>
      <c r="AA3424" s="82" t="s">
        <v>210</v>
      </c>
      <c r="AB3424" s="82" t="s">
        <v>1808</v>
      </c>
      <c r="AC3424" s="82" t="s">
        <v>1809</v>
      </c>
      <c r="AD3424" s="82" t="s">
        <v>374</v>
      </c>
      <c r="AE3424" s="82" t="s">
        <v>1810</v>
      </c>
      <c r="AM3424" s="82" t="s">
        <v>1039</v>
      </c>
      <c r="AN3424" s="82" t="s">
        <v>76</v>
      </c>
      <c r="AO3424" s="82" t="s">
        <v>1811</v>
      </c>
      <c r="AP3424" s="82">
        <v>1232224</v>
      </c>
      <c r="AQ3424" s="82" t="s">
        <v>78</v>
      </c>
      <c r="AR3424" s="82" t="s">
        <v>4274</v>
      </c>
      <c r="AS3424" s="84">
        <v>42461</v>
      </c>
      <c r="AT3424" s="85">
        <v>2016</v>
      </c>
      <c r="AU3424" s="82" t="s">
        <v>4278</v>
      </c>
      <c r="AV3424" s="84">
        <v>43921</v>
      </c>
      <c r="AW3424" s="85">
        <v>2020</v>
      </c>
      <c r="AX3424" s="85">
        <f>Table1[[#This Row],[End TEST]]-Table1[[#This Row],[Start TEST]]</f>
        <v>4</v>
      </c>
      <c r="AY3424" s="85">
        <f>Table1[[#This Row],[TEST_Diff]]+1</f>
        <v>5</v>
      </c>
      <c r="AZ3424" s="92">
        <f>DATEDIF(Table1[[#This Row],[Start Year]],Table1[[#This Row],[End Year]],"d") / 365</f>
        <v>4</v>
      </c>
      <c r="BA3424" s="82">
        <v>64000</v>
      </c>
      <c r="BB3424" s="82">
        <v>414997</v>
      </c>
      <c r="BC3424" s="82" t="s">
        <v>1812</v>
      </c>
      <c r="BD3424" s="82">
        <v>1</v>
      </c>
      <c r="BF3424" s="82">
        <v>1</v>
      </c>
      <c r="BJ3424" s="82">
        <v>1</v>
      </c>
      <c r="BK3424" s="82">
        <v>1</v>
      </c>
    </row>
    <row r="3425" spans="1:63" x14ac:dyDescent="0.5">
      <c r="A3425" s="82">
        <v>386</v>
      </c>
      <c r="B3425" s="82" t="s">
        <v>1802</v>
      </c>
      <c r="D3425" s="90">
        <v>43579</v>
      </c>
      <c r="E3425" s="90" t="s">
        <v>1803</v>
      </c>
      <c r="F3425" s="90"/>
      <c r="G3425" s="82" t="s">
        <v>1803</v>
      </c>
      <c r="H3425" s="82" t="s">
        <v>1804</v>
      </c>
      <c r="I3425" s="80" t="s">
        <v>206</v>
      </c>
      <c r="J3425" s="80">
        <v>25</v>
      </c>
      <c r="K3425" s="80">
        <v>2</v>
      </c>
      <c r="L3425" s="80" t="s">
        <v>374</v>
      </c>
      <c r="M3425" s="80">
        <v>90</v>
      </c>
      <c r="N3425" s="80">
        <v>-3.3730560000000001</v>
      </c>
      <c r="O3425" s="80">
        <v>29.918886000000001</v>
      </c>
      <c r="P3425" s="80" t="s">
        <v>69</v>
      </c>
      <c r="Q3425" s="80">
        <v>0</v>
      </c>
      <c r="R3425" s="80">
        <v>2.6272389999999999</v>
      </c>
      <c r="S3425" s="80">
        <v>23.381664000000001</v>
      </c>
      <c r="T3425" s="80">
        <v>277250.40000000002</v>
      </c>
      <c r="U3425" s="91">
        <f>Table1[[#This Row],[Distribution Amount (Dollars)]]/Table1[[#This Row],[NEWdatediff]]</f>
        <v>55450.080000000002</v>
      </c>
      <c r="V3425" s="82" t="s">
        <v>1805</v>
      </c>
      <c r="W3425" s="82" t="s">
        <v>71</v>
      </c>
      <c r="X3425" s="82" t="s">
        <v>1806</v>
      </c>
      <c r="Y3425" s="82" t="s">
        <v>1807</v>
      </c>
      <c r="Z3425" s="82">
        <v>1</v>
      </c>
      <c r="AA3425" s="82" t="s">
        <v>210</v>
      </c>
      <c r="AB3425" s="82" t="s">
        <v>1808</v>
      </c>
      <c r="AC3425" s="82" t="s">
        <v>1809</v>
      </c>
      <c r="AD3425" s="82" t="s">
        <v>374</v>
      </c>
      <c r="AE3425" s="82" t="s">
        <v>1810</v>
      </c>
      <c r="AM3425" s="82" t="s">
        <v>1039</v>
      </c>
      <c r="AN3425" s="82" t="s">
        <v>76</v>
      </c>
      <c r="AO3425" s="82" t="s">
        <v>1811</v>
      </c>
      <c r="AP3425" s="82">
        <v>1232224</v>
      </c>
      <c r="AQ3425" s="82" t="s">
        <v>78</v>
      </c>
      <c r="AR3425" s="82" t="s">
        <v>4274</v>
      </c>
      <c r="AS3425" s="84">
        <v>42461</v>
      </c>
      <c r="AT3425" s="85">
        <v>2016</v>
      </c>
      <c r="AU3425" s="82" t="s">
        <v>4278</v>
      </c>
      <c r="AV3425" s="84">
        <v>43921</v>
      </c>
      <c r="AW3425" s="85">
        <v>2020</v>
      </c>
      <c r="AX3425" s="85">
        <f>Table1[[#This Row],[End TEST]]-Table1[[#This Row],[Start TEST]]</f>
        <v>4</v>
      </c>
      <c r="AY3425" s="85">
        <f>Table1[[#This Row],[TEST_Diff]]+1</f>
        <v>5</v>
      </c>
      <c r="AZ3425" s="92">
        <f>DATEDIF(Table1[[#This Row],[Start Year]],Table1[[#This Row],[End Year]],"d") / 365</f>
        <v>4</v>
      </c>
      <c r="BA3425" s="82">
        <v>64000</v>
      </c>
      <c r="BB3425" s="82">
        <v>414997</v>
      </c>
      <c r="BC3425" s="82" t="s">
        <v>1812</v>
      </c>
      <c r="BD3425" s="82">
        <v>1</v>
      </c>
      <c r="BF3425" s="82">
        <v>1</v>
      </c>
      <c r="BJ3425" s="82">
        <v>1</v>
      </c>
      <c r="BK3425" s="82">
        <v>1</v>
      </c>
    </row>
    <row r="3426" spans="1:63" x14ac:dyDescent="0.5">
      <c r="A3426" s="82">
        <v>386</v>
      </c>
      <c r="B3426" s="82" t="s">
        <v>1802</v>
      </c>
      <c r="D3426" s="90">
        <v>43579</v>
      </c>
      <c r="E3426" s="90" t="s">
        <v>1803</v>
      </c>
      <c r="F3426" s="90"/>
      <c r="G3426" s="82" t="s">
        <v>1803</v>
      </c>
      <c r="H3426" s="82" t="s">
        <v>1804</v>
      </c>
      <c r="I3426" s="80" t="s">
        <v>129</v>
      </c>
      <c r="J3426" s="80">
        <v>50</v>
      </c>
      <c r="K3426" s="80">
        <v>2</v>
      </c>
      <c r="L3426" s="80" t="s">
        <v>374</v>
      </c>
      <c r="M3426" s="80">
        <v>90</v>
      </c>
      <c r="N3426" s="80">
        <v>-3.3730560000000001</v>
      </c>
      <c r="O3426" s="80">
        <v>29.918886000000001</v>
      </c>
      <c r="P3426" s="80" t="s">
        <v>69</v>
      </c>
      <c r="Q3426" s="80">
        <v>0</v>
      </c>
      <c r="R3426" s="80">
        <v>2.6272389999999999</v>
      </c>
      <c r="S3426" s="80">
        <v>23.381664000000001</v>
      </c>
      <c r="T3426" s="80">
        <v>554500.80000000005</v>
      </c>
      <c r="U3426" s="91">
        <f>Table1[[#This Row],[Distribution Amount (Dollars)]]/Table1[[#This Row],[NEWdatediff]]</f>
        <v>110900.16</v>
      </c>
      <c r="V3426" s="82" t="s">
        <v>1805</v>
      </c>
      <c r="W3426" s="82" t="s">
        <v>71</v>
      </c>
      <c r="X3426" s="82" t="s">
        <v>1806</v>
      </c>
      <c r="Y3426" s="82" t="s">
        <v>1807</v>
      </c>
      <c r="Z3426" s="82">
        <v>1</v>
      </c>
      <c r="AA3426" s="82" t="s">
        <v>210</v>
      </c>
      <c r="AB3426" s="82" t="s">
        <v>1808</v>
      </c>
      <c r="AC3426" s="82" t="s">
        <v>1809</v>
      </c>
      <c r="AD3426" s="82" t="s">
        <v>374</v>
      </c>
      <c r="AE3426" s="82" t="s">
        <v>1810</v>
      </c>
      <c r="AM3426" s="82" t="s">
        <v>1039</v>
      </c>
      <c r="AN3426" s="82" t="s">
        <v>76</v>
      </c>
      <c r="AO3426" s="82" t="s">
        <v>1811</v>
      </c>
      <c r="AP3426" s="82">
        <v>1232224</v>
      </c>
      <c r="AQ3426" s="82" t="s">
        <v>78</v>
      </c>
      <c r="AR3426" s="82" t="s">
        <v>4274</v>
      </c>
      <c r="AS3426" s="84">
        <v>42461</v>
      </c>
      <c r="AT3426" s="85">
        <v>2016</v>
      </c>
      <c r="AU3426" s="82" t="s">
        <v>4278</v>
      </c>
      <c r="AV3426" s="84">
        <v>43921</v>
      </c>
      <c r="AW3426" s="85">
        <v>2020</v>
      </c>
      <c r="AX3426" s="85">
        <f>Table1[[#This Row],[End TEST]]-Table1[[#This Row],[Start TEST]]</f>
        <v>4</v>
      </c>
      <c r="AY3426" s="85">
        <f>Table1[[#This Row],[TEST_Diff]]+1</f>
        <v>5</v>
      </c>
      <c r="AZ3426" s="92">
        <f>DATEDIF(Table1[[#This Row],[Start Year]],Table1[[#This Row],[End Year]],"d") / 365</f>
        <v>4</v>
      </c>
      <c r="BA3426" s="82">
        <v>64000</v>
      </c>
      <c r="BB3426" s="82">
        <v>414997</v>
      </c>
      <c r="BC3426" s="82" t="s">
        <v>1812</v>
      </c>
      <c r="BD3426" s="82">
        <v>1</v>
      </c>
      <c r="BF3426" s="82">
        <v>1</v>
      </c>
      <c r="BJ3426" s="82">
        <v>1</v>
      </c>
      <c r="BK3426" s="82">
        <v>1</v>
      </c>
    </row>
    <row r="3427" spans="1:63" x14ac:dyDescent="0.5">
      <c r="A3427" s="82">
        <v>387</v>
      </c>
      <c r="B3427" s="82" t="s">
        <v>490</v>
      </c>
      <c r="D3427" s="90">
        <v>43563</v>
      </c>
      <c r="E3427" s="90" t="s">
        <v>491</v>
      </c>
      <c r="F3427" s="90"/>
      <c r="G3427" s="82" t="s">
        <v>491</v>
      </c>
      <c r="H3427" s="82" t="s">
        <v>492</v>
      </c>
      <c r="I3427" s="80" t="s">
        <v>129</v>
      </c>
      <c r="J3427" s="80">
        <v>50</v>
      </c>
      <c r="K3427" s="80">
        <v>17</v>
      </c>
      <c r="L3427" s="80" t="s">
        <v>499</v>
      </c>
      <c r="M3427" s="80">
        <v>0.7</v>
      </c>
      <c r="N3427" s="80">
        <v>-13.254308</v>
      </c>
      <c r="O3427" s="80">
        <v>34.301524999999998</v>
      </c>
      <c r="P3427" s="80" t="s">
        <v>69</v>
      </c>
      <c r="Q3427" s="80">
        <v>0</v>
      </c>
      <c r="R3427" s="80">
        <v>2.6272389999999999</v>
      </c>
      <c r="S3427" s="80">
        <v>23.381664000000001</v>
      </c>
      <c r="T3427" s="80">
        <v>87500</v>
      </c>
      <c r="U3427" s="91">
        <f>Table1[[#This Row],[Distribution Amount (Dollars)]]/Table1[[#This Row],[NEWdatediff]]</f>
        <v>14583.333333333334</v>
      </c>
      <c r="V3427" s="82" t="s">
        <v>494</v>
      </c>
      <c r="W3427" s="82" t="s">
        <v>71</v>
      </c>
      <c r="X3427" s="82" t="s">
        <v>495</v>
      </c>
      <c r="Y3427" s="82" t="s">
        <v>182</v>
      </c>
      <c r="Z3427" s="82">
        <v>1</v>
      </c>
      <c r="AB3427" s="82" t="s">
        <v>496</v>
      </c>
      <c r="AD3427" s="82" t="s">
        <v>144</v>
      </c>
      <c r="AN3427" s="82" t="s">
        <v>76</v>
      </c>
      <c r="AP3427" s="82">
        <v>25000000</v>
      </c>
      <c r="AQ3427" s="82" t="s">
        <v>78</v>
      </c>
      <c r="AR3427" s="82" t="s">
        <v>4274</v>
      </c>
      <c r="AS3427" s="84">
        <v>42205</v>
      </c>
      <c r="AT3427" s="85">
        <v>2015</v>
      </c>
      <c r="AU3427" s="82" t="s">
        <v>4278</v>
      </c>
      <c r="AV3427" s="84">
        <v>43921</v>
      </c>
      <c r="AW3427" s="85">
        <v>2020</v>
      </c>
      <c r="AX3427" s="85">
        <f>Table1[[#This Row],[End TEST]]-Table1[[#This Row],[Start TEST]]</f>
        <v>5</v>
      </c>
      <c r="AY3427" s="85">
        <f>Table1[[#This Row],[TEST_Diff]]+1</f>
        <v>6</v>
      </c>
      <c r="AZ3427" s="92">
        <f>DATEDIF(Table1[[#This Row],[Start Year]],Table1[[#This Row],[End Year]],"d") / 365</f>
        <v>4.7013698630136984</v>
      </c>
      <c r="BD3427" s="82">
        <v>1</v>
      </c>
      <c r="BF3427" s="82">
        <v>1</v>
      </c>
      <c r="BJ3427" s="82">
        <v>1</v>
      </c>
      <c r="BK3427" s="82">
        <v>1</v>
      </c>
    </row>
    <row r="3428" spans="1:63" x14ac:dyDescent="0.5">
      <c r="A3428" s="82">
        <v>387</v>
      </c>
      <c r="B3428" s="82" t="s">
        <v>490</v>
      </c>
      <c r="D3428" s="90">
        <v>43563</v>
      </c>
      <c r="E3428" s="90" t="s">
        <v>491</v>
      </c>
      <c r="F3428" s="90"/>
      <c r="G3428" s="82" t="s">
        <v>491</v>
      </c>
      <c r="H3428" s="82" t="s">
        <v>492</v>
      </c>
      <c r="I3428" s="80" t="s">
        <v>67</v>
      </c>
      <c r="J3428" s="80">
        <v>50</v>
      </c>
      <c r="K3428" s="80">
        <v>17</v>
      </c>
      <c r="L3428" s="80" t="s">
        <v>499</v>
      </c>
      <c r="M3428" s="80">
        <v>0.7</v>
      </c>
      <c r="N3428" s="80">
        <v>-13.254308</v>
      </c>
      <c r="O3428" s="80">
        <v>34.301524999999998</v>
      </c>
      <c r="P3428" s="80" t="s">
        <v>69</v>
      </c>
      <c r="Q3428" s="80">
        <v>0</v>
      </c>
      <c r="R3428" s="80">
        <v>2.6272389999999999</v>
      </c>
      <c r="S3428" s="80">
        <v>23.381664000000001</v>
      </c>
      <c r="T3428" s="80">
        <v>87500</v>
      </c>
      <c r="U3428" s="91">
        <f>Table1[[#This Row],[Distribution Amount (Dollars)]]/Table1[[#This Row],[NEWdatediff]]</f>
        <v>14583.333333333334</v>
      </c>
      <c r="V3428" s="82" t="s">
        <v>494</v>
      </c>
      <c r="W3428" s="82" t="s">
        <v>71</v>
      </c>
      <c r="X3428" s="82" t="s">
        <v>495</v>
      </c>
      <c r="Y3428" s="82" t="s">
        <v>182</v>
      </c>
      <c r="Z3428" s="82">
        <v>1</v>
      </c>
      <c r="AB3428" s="82" t="s">
        <v>496</v>
      </c>
      <c r="AD3428" s="82" t="s">
        <v>144</v>
      </c>
      <c r="AN3428" s="82" t="s">
        <v>76</v>
      </c>
      <c r="AP3428" s="82">
        <v>25000000</v>
      </c>
      <c r="AQ3428" s="82" t="s">
        <v>78</v>
      </c>
      <c r="AR3428" s="82" t="s">
        <v>4274</v>
      </c>
      <c r="AS3428" s="84">
        <v>42205</v>
      </c>
      <c r="AT3428" s="85">
        <v>2015</v>
      </c>
      <c r="AU3428" s="82" t="s">
        <v>4278</v>
      </c>
      <c r="AV3428" s="84">
        <v>43921</v>
      </c>
      <c r="AW3428" s="85">
        <v>2020</v>
      </c>
      <c r="AX3428" s="85">
        <f>Table1[[#This Row],[End TEST]]-Table1[[#This Row],[Start TEST]]</f>
        <v>5</v>
      </c>
      <c r="AY3428" s="85">
        <f>Table1[[#This Row],[TEST_Diff]]+1</f>
        <v>6</v>
      </c>
      <c r="AZ3428" s="92">
        <f>DATEDIF(Table1[[#This Row],[Start Year]],Table1[[#This Row],[End Year]],"d") / 365</f>
        <v>4.7013698630136984</v>
      </c>
      <c r="BD3428" s="82">
        <v>1</v>
      </c>
      <c r="BF3428" s="82">
        <v>1</v>
      </c>
      <c r="BJ3428" s="82">
        <v>1</v>
      </c>
      <c r="BK3428" s="82">
        <v>1</v>
      </c>
    </row>
    <row r="3429" spans="1:63" x14ac:dyDescent="0.5">
      <c r="A3429" s="82">
        <v>387</v>
      </c>
      <c r="B3429" s="82" t="s">
        <v>490</v>
      </c>
      <c r="D3429" s="90">
        <v>43563</v>
      </c>
      <c r="E3429" s="90" t="s">
        <v>491</v>
      </c>
      <c r="F3429" s="90"/>
      <c r="G3429" s="82" t="s">
        <v>491</v>
      </c>
      <c r="H3429" s="82" t="s">
        <v>492</v>
      </c>
      <c r="I3429" s="80" t="s">
        <v>129</v>
      </c>
      <c r="J3429" s="80">
        <v>50</v>
      </c>
      <c r="K3429" s="80">
        <v>17</v>
      </c>
      <c r="L3429" s="80" t="s">
        <v>144</v>
      </c>
      <c r="M3429" s="80">
        <v>0.7</v>
      </c>
      <c r="N3429" s="80">
        <v>1.105402</v>
      </c>
      <c r="O3429" s="80">
        <v>32.520620000000001</v>
      </c>
      <c r="P3429" s="80" t="s">
        <v>69</v>
      </c>
      <c r="Q3429" s="80">
        <v>0</v>
      </c>
      <c r="R3429" s="80">
        <v>2.6272389999999999</v>
      </c>
      <c r="S3429" s="80">
        <v>23.381664000000001</v>
      </c>
      <c r="T3429" s="80">
        <v>87500</v>
      </c>
      <c r="U3429" s="91">
        <f>Table1[[#This Row],[Distribution Amount (Dollars)]]/Table1[[#This Row],[NEWdatediff]]</f>
        <v>14583.333333333334</v>
      </c>
      <c r="V3429" s="82" t="s">
        <v>494</v>
      </c>
      <c r="W3429" s="82" t="s">
        <v>71</v>
      </c>
      <c r="X3429" s="82" t="s">
        <v>495</v>
      </c>
      <c r="Y3429" s="82" t="s">
        <v>182</v>
      </c>
      <c r="Z3429" s="82">
        <v>1</v>
      </c>
      <c r="AB3429" s="82" t="s">
        <v>496</v>
      </c>
      <c r="AD3429" s="82" t="s">
        <v>154</v>
      </c>
      <c r="AN3429" s="82" t="s">
        <v>76</v>
      </c>
      <c r="AP3429" s="82">
        <v>25000000</v>
      </c>
      <c r="AQ3429" s="82" t="s">
        <v>78</v>
      </c>
      <c r="AR3429" s="82" t="s">
        <v>4274</v>
      </c>
      <c r="AS3429" s="84">
        <v>42205</v>
      </c>
      <c r="AT3429" s="85">
        <v>2015</v>
      </c>
      <c r="AU3429" s="82" t="s">
        <v>4278</v>
      </c>
      <c r="AV3429" s="84">
        <v>43921</v>
      </c>
      <c r="AW3429" s="85">
        <v>2020</v>
      </c>
      <c r="AX3429" s="85">
        <f>Table1[[#This Row],[End TEST]]-Table1[[#This Row],[Start TEST]]</f>
        <v>5</v>
      </c>
      <c r="AY3429" s="85">
        <f>Table1[[#This Row],[TEST_Diff]]+1</f>
        <v>6</v>
      </c>
      <c r="AZ3429" s="92">
        <f>DATEDIF(Table1[[#This Row],[Start Year]],Table1[[#This Row],[End Year]],"d") / 365</f>
        <v>4.7013698630136984</v>
      </c>
      <c r="BD3429" s="82">
        <v>1</v>
      </c>
      <c r="BF3429" s="82">
        <v>1</v>
      </c>
      <c r="BJ3429" s="82">
        <v>1</v>
      </c>
      <c r="BK3429" s="82">
        <v>1</v>
      </c>
    </row>
    <row r="3430" spans="1:63" x14ac:dyDescent="0.5">
      <c r="A3430" s="82">
        <v>387</v>
      </c>
      <c r="B3430" s="82" t="s">
        <v>490</v>
      </c>
      <c r="D3430" s="90">
        <v>43563</v>
      </c>
      <c r="E3430" s="90" t="s">
        <v>491</v>
      </c>
      <c r="F3430" s="90"/>
      <c r="G3430" s="82" t="s">
        <v>491</v>
      </c>
      <c r="H3430" s="82" t="s">
        <v>492</v>
      </c>
      <c r="I3430" s="80" t="s">
        <v>67</v>
      </c>
      <c r="J3430" s="80">
        <v>50</v>
      </c>
      <c r="K3430" s="80">
        <v>17</v>
      </c>
      <c r="L3430" s="80" t="s">
        <v>144</v>
      </c>
      <c r="M3430" s="80">
        <v>0.7</v>
      </c>
      <c r="N3430" s="80">
        <v>1.105402</v>
      </c>
      <c r="O3430" s="80">
        <v>32.520620000000001</v>
      </c>
      <c r="P3430" s="80" t="s">
        <v>69</v>
      </c>
      <c r="Q3430" s="80">
        <v>0</v>
      </c>
      <c r="R3430" s="80">
        <v>2.6272389999999999</v>
      </c>
      <c r="S3430" s="80">
        <v>23.381664000000001</v>
      </c>
      <c r="T3430" s="80">
        <v>87500</v>
      </c>
      <c r="U3430" s="91">
        <f>Table1[[#This Row],[Distribution Amount (Dollars)]]/Table1[[#This Row],[NEWdatediff]]</f>
        <v>14583.333333333334</v>
      </c>
      <c r="V3430" s="82" t="s">
        <v>494</v>
      </c>
      <c r="W3430" s="82" t="s">
        <v>71</v>
      </c>
      <c r="X3430" s="82" t="s">
        <v>495</v>
      </c>
      <c r="Y3430" s="82" t="s">
        <v>182</v>
      </c>
      <c r="Z3430" s="82">
        <v>1</v>
      </c>
      <c r="AB3430" s="82" t="s">
        <v>496</v>
      </c>
      <c r="AD3430" s="82" t="s">
        <v>154</v>
      </c>
      <c r="AN3430" s="82" t="s">
        <v>76</v>
      </c>
      <c r="AP3430" s="82">
        <v>25000000</v>
      </c>
      <c r="AQ3430" s="82" t="s">
        <v>78</v>
      </c>
      <c r="AR3430" s="82" t="s">
        <v>4274</v>
      </c>
      <c r="AS3430" s="84">
        <v>42205</v>
      </c>
      <c r="AT3430" s="85">
        <v>2015</v>
      </c>
      <c r="AU3430" s="82" t="s">
        <v>4278</v>
      </c>
      <c r="AV3430" s="84">
        <v>43921</v>
      </c>
      <c r="AW3430" s="85">
        <v>2020</v>
      </c>
      <c r="AX3430" s="85">
        <f>Table1[[#This Row],[End TEST]]-Table1[[#This Row],[Start TEST]]</f>
        <v>5</v>
      </c>
      <c r="AY3430" s="85">
        <f>Table1[[#This Row],[TEST_Diff]]+1</f>
        <v>6</v>
      </c>
      <c r="AZ3430" s="92">
        <f>DATEDIF(Table1[[#This Row],[Start Year]],Table1[[#This Row],[End Year]],"d") / 365</f>
        <v>4.7013698630136984</v>
      </c>
      <c r="BD3430" s="82">
        <v>1</v>
      </c>
      <c r="BF3430" s="82">
        <v>1</v>
      </c>
      <c r="BJ3430" s="82">
        <v>1</v>
      </c>
      <c r="BK3430" s="82">
        <v>1</v>
      </c>
    </row>
    <row r="3431" spans="1:63" x14ac:dyDescent="0.5">
      <c r="A3431" s="82">
        <v>387</v>
      </c>
      <c r="B3431" s="82" t="s">
        <v>490</v>
      </c>
      <c r="D3431" s="90">
        <v>43563</v>
      </c>
      <c r="E3431" s="90" t="s">
        <v>491</v>
      </c>
      <c r="F3431" s="90"/>
      <c r="G3431" s="82" t="s">
        <v>491</v>
      </c>
      <c r="H3431" s="82" t="s">
        <v>492</v>
      </c>
      <c r="I3431" s="80" t="s">
        <v>129</v>
      </c>
      <c r="J3431" s="80">
        <v>50</v>
      </c>
      <c r="K3431" s="80">
        <v>17</v>
      </c>
      <c r="L3431" s="80" t="s">
        <v>139</v>
      </c>
      <c r="M3431" s="80">
        <v>20</v>
      </c>
      <c r="N3431" s="80">
        <v>9.1449999999999996</v>
      </c>
      <c r="O3431" s="80">
        <v>40.489674000000001</v>
      </c>
      <c r="P3431" s="80" t="s">
        <v>69</v>
      </c>
      <c r="Q3431" s="80">
        <v>0</v>
      </c>
      <c r="R3431" s="80">
        <v>2.6272389999999999</v>
      </c>
      <c r="S3431" s="80">
        <v>23.381664000000001</v>
      </c>
      <c r="T3431" s="80">
        <v>2500000</v>
      </c>
      <c r="U3431" s="91">
        <f>Table1[[#This Row],[Distribution Amount (Dollars)]]/Table1[[#This Row],[NEWdatediff]]</f>
        <v>416666.66666666669</v>
      </c>
      <c r="V3431" s="82" t="s">
        <v>494</v>
      </c>
      <c r="W3431" s="82" t="s">
        <v>71</v>
      </c>
      <c r="X3431" s="82" t="s">
        <v>495</v>
      </c>
      <c r="Y3431" s="82" t="s">
        <v>182</v>
      </c>
      <c r="Z3431" s="82">
        <v>1</v>
      </c>
      <c r="AB3431" s="82" t="s">
        <v>496</v>
      </c>
      <c r="AD3431" s="82" t="s">
        <v>139</v>
      </c>
      <c r="AN3431" s="82" t="s">
        <v>76</v>
      </c>
      <c r="AP3431" s="82">
        <v>25000000</v>
      </c>
      <c r="AQ3431" s="82" t="s">
        <v>78</v>
      </c>
      <c r="AR3431" s="82" t="s">
        <v>4274</v>
      </c>
      <c r="AS3431" s="84">
        <v>42205</v>
      </c>
      <c r="AT3431" s="85">
        <v>2015</v>
      </c>
      <c r="AU3431" s="82" t="s">
        <v>4278</v>
      </c>
      <c r="AV3431" s="84">
        <v>43921</v>
      </c>
      <c r="AW3431" s="85">
        <v>2020</v>
      </c>
      <c r="AX3431" s="85">
        <f>Table1[[#This Row],[End TEST]]-Table1[[#This Row],[Start TEST]]</f>
        <v>5</v>
      </c>
      <c r="AY3431" s="85">
        <f>Table1[[#This Row],[TEST_Diff]]+1</f>
        <v>6</v>
      </c>
      <c r="AZ3431" s="92">
        <f>DATEDIF(Table1[[#This Row],[Start Year]],Table1[[#This Row],[End Year]],"d") / 365</f>
        <v>4.7013698630136984</v>
      </c>
      <c r="BD3431" s="82">
        <v>1</v>
      </c>
      <c r="BF3431" s="82">
        <v>1</v>
      </c>
      <c r="BJ3431" s="82">
        <v>1</v>
      </c>
      <c r="BK3431" s="82">
        <v>1</v>
      </c>
    </row>
    <row r="3432" spans="1:63" x14ac:dyDescent="0.5">
      <c r="A3432" s="82">
        <v>387</v>
      </c>
      <c r="B3432" s="82" t="s">
        <v>490</v>
      </c>
      <c r="D3432" s="90">
        <v>43563</v>
      </c>
      <c r="E3432" s="90" t="s">
        <v>491</v>
      </c>
      <c r="F3432" s="90"/>
      <c r="G3432" s="82" t="s">
        <v>491</v>
      </c>
      <c r="H3432" s="82" t="s">
        <v>492</v>
      </c>
      <c r="I3432" s="80" t="s">
        <v>67</v>
      </c>
      <c r="J3432" s="80">
        <v>50</v>
      </c>
      <c r="K3432" s="80">
        <v>17</v>
      </c>
      <c r="L3432" s="80" t="s">
        <v>139</v>
      </c>
      <c r="M3432" s="80">
        <v>20</v>
      </c>
      <c r="N3432" s="80">
        <v>9.1449999999999996</v>
      </c>
      <c r="O3432" s="80">
        <v>40.489674000000001</v>
      </c>
      <c r="P3432" s="80" t="s">
        <v>69</v>
      </c>
      <c r="Q3432" s="80">
        <v>0</v>
      </c>
      <c r="R3432" s="80">
        <v>2.6272389999999999</v>
      </c>
      <c r="S3432" s="80">
        <v>23.381664000000001</v>
      </c>
      <c r="T3432" s="80">
        <v>2500000</v>
      </c>
      <c r="U3432" s="91">
        <f>Table1[[#This Row],[Distribution Amount (Dollars)]]/Table1[[#This Row],[NEWdatediff]]</f>
        <v>416666.66666666669</v>
      </c>
      <c r="V3432" s="82" t="s">
        <v>494</v>
      </c>
      <c r="W3432" s="82" t="s">
        <v>71</v>
      </c>
      <c r="X3432" s="82" t="s">
        <v>495</v>
      </c>
      <c r="Y3432" s="82" t="s">
        <v>182</v>
      </c>
      <c r="Z3432" s="82">
        <v>1</v>
      </c>
      <c r="AB3432" s="82" t="s">
        <v>496</v>
      </c>
      <c r="AD3432" s="82" t="s">
        <v>139</v>
      </c>
      <c r="AN3432" s="82" t="s">
        <v>76</v>
      </c>
      <c r="AP3432" s="82">
        <v>25000000</v>
      </c>
      <c r="AQ3432" s="82" t="s">
        <v>78</v>
      </c>
      <c r="AR3432" s="82" t="s">
        <v>4274</v>
      </c>
      <c r="AS3432" s="84">
        <v>42205</v>
      </c>
      <c r="AT3432" s="85">
        <v>2015</v>
      </c>
      <c r="AU3432" s="82" t="s">
        <v>4278</v>
      </c>
      <c r="AV3432" s="84">
        <v>43921</v>
      </c>
      <c r="AW3432" s="85">
        <v>2020</v>
      </c>
      <c r="AX3432" s="85">
        <f>Table1[[#This Row],[End TEST]]-Table1[[#This Row],[Start TEST]]</f>
        <v>5</v>
      </c>
      <c r="AY3432" s="85">
        <f>Table1[[#This Row],[TEST_Diff]]+1</f>
        <v>6</v>
      </c>
      <c r="AZ3432" s="92">
        <f>DATEDIF(Table1[[#This Row],[Start Year]],Table1[[#This Row],[End Year]],"d") / 365</f>
        <v>4.7013698630136984</v>
      </c>
      <c r="BD3432" s="82">
        <v>1</v>
      </c>
      <c r="BF3432" s="82">
        <v>1</v>
      </c>
      <c r="BJ3432" s="82">
        <v>1</v>
      </c>
      <c r="BK3432" s="82">
        <v>1</v>
      </c>
    </row>
    <row r="3433" spans="1:63" x14ac:dyDescent="0.5">
      <c r="A3433" s="82">
        <v>387</v>
      </c>
      <c r="B3433" s="82" t="s">
        <v>490</v>
      </c>
      <c r="D3433" s="90">
        <v>43563</v>
      </c>
      <c r="E3433" s="90" t="s">
        <v>491</v>
      </c>
      <c r="F3433" s="90"/>
      <c r="G3433" s="82" t="s">
        <v>491</v>
      </c>
      <c r="H3433" s="82" t="s">
        <v>492</v>
      </c>
      <c r="I3433" s="80" t="s">
        <v>129</v>
      </c>
      <c r="J3433" s="80">
        <v>50</v>
      </c>
      <c r="K3433" s="80">
        <v>17</v>
      </c>
      <c r="L3433" s="80" t="s">
        <v>498</v>
      </c>
      <c r="M3433" s="80">
        <v>3</v>
      </c>
      <c r="N3433" s="80">
        <v>-18.766946999999998</v>
      </c>
      <c r="O3433" s="80">
        <v>46.869106000000002</v>
      </c>
      <c r="P3433" s="80" t="s">
        <v>69</v>
      </c>
      <c r="Q3433" s="80">
        <v>0</v>
      </c>
      <c r="R3433" s="80">
        <v>2.6272389999999999</v>
      </c>
      <c r="S3433" s="80">
        <v>23.381664000000001</v>
      </c>
      <c r="T3433" s="80">
        <v>375000</v>
      </c>
      <c r="U3433" s="91">
        <f>Table1[[#This Row],[Distribution Amount (Dollars)]]/Table1[[#This Row],[NEWdatediff]]</f>
        <v>62500</v>
      </c>
      <c r="V3433" s="82" t="s">
        <v>494</v>
      </c>
      <c r="W3433" s="82" t="s">
        <v>71</v>
      </c>
      <c r="X3433" s="82" t="s">
        <v>495</v>
      </c>
      <c r="Y3433" s="82" t="s">
        <v>182</v>
      </c>
      <c r="Z3433" s="82">
        <v>1</v>
      </c>
      <c r="AB3433" s="82" t="s">
        <v>496</v>
      </c>
      <c r="AD3433" s="82" t="s">
        <v>312</v>
      </c>
      <c r="AN3433" s="82" t="s">
        <v>76</v>
      </c>
      <c r="AP3433" s="82">
        <v>25000000</v>
      </c>
      <c r="AQ3433" s="82" t="s">
        <v>78</v>
      </c>
      <c r="AR3433" s="82" t="s">
        <v>4274</v>
      </c>
      <c r="AS3433" s="84">
        <v>42205</v>
      </c>
      <c r="AT3433" s="85">
        <v>2015</v>
      </c>
      <c r="AU3433" s="82" t="s">
        <v>4278</v>
      </c>
      <c r="AV3433" s="84">
        <v>43921</v>
      </c>
      <c r="AW3433" s="85">
        <v>2020</v>
      </c>
      <c r="AX3433" s="85">
        <f>Table1[[#This Row],[End TEST]]-Table1[[#This Row],[Start TEST]]</f>
        <v>5</v>
      </c>
      <c r="AY3433" s="85">
        <f>Table1[[#This Row],[TEST_Diff]]+1</f>
        <v>6</v>
      </c>
      <c r="AZ3433" s="92">
        <f>DATEDIF(Table1[[#This Row],[Start Year]],Table1[[#This Row],[End Year]],"d") / 365</f>
        <v>4.7013698630136984</v>
      </c>
      <c r="BD3433" s="82">
        <v>1</v>
      </c>
      <c r="BF3433" s="82">
        <v>1</v>
      </c>
      <c r="BJ3433" s="82">
        <v>1</v>
      </c>
      <c r="BK3433" s="82">
        <v>1</v>
      </c>
    </row>
    <row r="3434" spans="1:63" x14ac:dyDescent="0.5">
      <c r="A3434" s="82">
        <v>387</v>
      </c>
      <c r="B3434" s="82" t="s">
        <v>490</v>
      </c>
      <c r="D3434" s="90">
        <v>43563</v>
      </c>
      <c r="E3434" s="90" t="s">
        <v>491</v>
      </c>
      <c r="F3434" s="90"/>
      <c r="G3434" s="82" t="s">
        <v>491</v>
      </c>
      <c r="H3434" s="82" t="s">
        <v>492</v>
      </c>
      <c r="I3434" s="80" t="s">
        <v>67</v>
      </c>
      <c r="J3434" s="80">
        <v>50</v>
      </c>
      <c r="K3434" s="80">
        <v>17</v>
      </c>
      <c r="L3434" s="80" t="s">
        <v>498</v>
      </c>
      <c r="M3434" s="80">
        <v>3</v>
      </c>
      <c r="N3434" s="80">
        <v>-18.766946999999998</v>
      </c>
      <c r="O3434" s="80">
        <v>46.869106000000002</v>
      </c>
      <c r="P3434" s="80" t="s">
        <v>69</v>
      </c>
      <c r="Q3434" s="80">
        <v>0</v>
      </c>
      <c r="R3434" s="80">
        <v>2.6272389999999999</v>
      </c>
      <c r="S3434" s="80">
        <v>23.381664000000001</v>
      </c>
      <c r="T3434" s="80">
        <v>375000</v>
      </c>
      <c r="U3434" s="91">
        <f>Table1[[#This Row],[Distribution Amount (Dollars)]]/Table1[[#This Row],[NEWdatediff]]</f>
        <v>62500</v>
      </c>
      <c r="V3434" s="82" t="s">
        <v>494</v>
      </c>
      <c r="W3434" s="82" t="s">
        <v>71</v>
      </c>
      <c r="X3434" s="82" t="s">
        <v>495</v>
      </c>
      <c r="Y3434" s="82" t="s">
        <v>182</v>
      </c>
      <c r="Z3434" s="82">
        <v>1</v>
      </c>
      <c r="AB3434" s="82" t="s">
        <v>496</v>
      </c>
      <c r="AD3434" s="82" t="s">
        <v>312</v>
      </c>
      <c r="AN3434" s="82" t="s">
        <v>76</v>
      </c>
      <c r="AP3434" s="82">
        <v>25000000</v>
      </c>
      <c r="AQ3434" s="82" t="s">
        <v>78</v>
      </c>
      <c r="AR3434" s="82" t="s">
        <v>4274</v>
      </c>
      <c r="AS3434" s="84">
        <v>42205</v>
      </c>
      <c r="AT3434" s="85">
        <v>2015</v>
      </c>
      <c r="AU3434" s="82" t="s">
        <v>4278</v>
      </c>
      <c r="AV3434" s="84">
        <v>43921</v>
      </c>
      <c r="AW3434" s="85">
        <v>2020</v>
      </c>
      <c r="AX3434" s="85">
        <f>Table1[[#This Row],[End TEST]]-Table1[[#This Row],[Start TEST]]</f>
        <v>5</v>
      </c>
      <c r="AY3434" s="85">
        <f>Table1[[#This Row],[TEST_Diff]]+1</f>
        <v>6</v>
      </c>
      <c r="AZ3434" s="92">
        <f>DATEDIF(Table1[[#This Row],[Start Year]],Table1[[#This Row],[End Year]],"d") / 365</f>
        <v>4.7013698630136984</v>
      </c>
      <c r="BD3434" s="82">
        <v>1</v>
      </c>
      <c r="BF3434" s="82">
        <v>1</v>
      </c>
      <c r="BJ3434" s="82">
        <v>1</v>
      </c>
      <c r="BK3434" s="82">
        <v>1</v>
      </c>
    </row>
    <row r="3435" spans="1:63" x14ac:dyDescent="0.5">
      <c r="A3435" s="82">
        <v>387</v>
      </c>
      <c r="B3435" s="82" t="s">
        <v>490</v>
      </c>
      <c r="D3435" s="90">
        <v>43563</v>
      </c>
      <c r="E3435" s="90" t="s">
        <v>491</v>
      </c>
      <c r="F3435" s="90"/>
      <c r="G3435" s="82" t="s">
        <v>491</v>
      </c>
      <c r="H3435" s="82" t="s">
        <v>492</v>
      </c>
      <c r="I3435" s="80" t="s">
        <v>129</v>
      </c>
      <c r="J3435" s="80">
        <v>50</v>
      </c>
      <c r="K3435" s="80">
        <v>17</v>
      </c>
      <c r="L3435" s="80" t="s">
        <v>155</v>
      </c>
      <c r="M3435" s="80">
        <v>0.7</v>
      </c>
      <c r="N3435" s="80">
        <v>-25.97325</v>
      </c>
      <c r="O3435" s="80">
        <v>32.572029999999998</v>
      </c>
      <c r="P3435" s="80" t="s">
        <v>69</v>
      </c>
      <c r="Q3435" s="80">
        <v>0</v>
      </c>
      <c r="R3435" s="80">
        <v>2.6272389999999999</v>
      </c>
      <c r="S3435" s="80">
        <v>23.381664000000001</v>
      </c>
      <c r="T3435" s="80">
        <v>87500</v>
      </c>
      <c r="U3435" s="91">
        <f>Table1[[#This Row],[Distribution Amount (Dollars)]]/Table1[[#This Row],[NEWdatediff]]</f>
        <v>14583.333333333334</v>
      </c>
      <c r="V3435" s="82" t="s">
        <v>494</v>
      </c>
      <c r="W3435" s="82" t="s">
        <v>71</v>
      </c>
      <c r="X3435" s="82" t="s">
        <v>495</v>
      </c>
      <c r="Y3435" s="82" t="s">
        <v>182</v>
      </c>
      <c r="Z3435" s="82">
        <v>1</v>
      </c>
      <c r="AB3435" s="82" t="s">
        <v>496</v>
      </c>
      <c r="AD3435" s="82" t="s">
        <v>499</v>
      </c>
      <c r="AN3435" s="82" t="s">
        <v>76</v>
      </c>
      <c r="AP3435" s="82">
        <v>25000000</v>
      </c>
      <c r="AQ3435" s="82" t="s">
        <v>78</v>
      </c>
      <c r="AR3435" s="82" t="s">
        <v>4274</v>
      </c>
      <c r="AS3435" s="84">
        <v>42205</v>
      </c>
      <c r="AT3435" s="85">
        <v>2015</v>
      </c>
      <c r="AU3435" s="82" t="s">
        <v>4278</v>
      </c>
      <c r="AV3435" s="84">
        <v>43921</v>
      </c>
      <c r="AW3435" s="85">
        <v>2020</v>
      </c>
      <c r="AX3435" s="85">
        <f>Table1[[#This Row],[End TEST]]-Table1[[#This Row],[Start TEST]]</f>
        <v>5</v>
      </c>
      <c r="AY3435" s="85">
        <f>Table1[[#This Row],[TEST_Diff]]+1</f>
        <v>6</v>
      </c>
      <c r="AZ3435" s="92">
        <f>DATEDIF(Table1[[#This Row],[Start Year]],Table1[[#This Row],[End Year]],"d") / 365</f>
        <v>4.7013698630136984</v>
      </c>
      <c r="BD3435" s="82">
        <v>1</v>
      </c>
      <c r="BF3435" s="82">
        <v>1</v>
      </c>
      <c r="BJ3435" s="82">
        <v>1</v>
      </c>
      <c r="BK3435" s="82">
        <v>1</v>
      </c>
    </row>
    <row r="3436" spans="1:63" x14ac:dyDescent="0.5">
      <c r="A3436" s="82">
        <v>387</v>
      </c>
      <c r="B3436" s="82" t="s">
        <v>490</v>
      </c>
      <c r="D3436" s="90">
        <v>43563</v>
      </c>
      <c r="E3436" s="90" t="s">
        <v>491</v>
      </c>
      <c r="F3436" s="90"/>
      <c r="G3436" s="82" t="s">
        <v>491</v>
      </c>
      <c r="H3436" s="82" t="s">
        <v>492</v>
      </c>
      <c r="I3436" s="80" t="s">
        <v>67</v>
      </c>
      <c r="J3436" s="80">
        <v>50</v>
      </c>
      <c r="K3436" s="80">
        <v>17</v>
      </c>
      <c r="L3436" s="80" t="s">
        <v>155</v>
      </c>
      <c r="M3436" s="80">
        <v>0.7</v>
      </c>
      <c r="N3436" s="80">
        <v>-25.97325</v>
      </c>
      <c r="O3436" s="80">
        <v>32.572029999999998</v>
      </c>
      <c r="P3436" s="80" t="s">
        <v>69</v>
      </c>
      <c r="Q3436" s="80">
        <v>0</v>
      </c>
      <c r="R3436" s="80">
        <v>2.6272389999999999</v>
      </c>
      <c r="S3436" s="80">
        <v>23.381664000000001</v>
      </c>
      <c r="T3436" s="80">
        <v>87500</v>
      </c>
      <c r="U3436" s="91">
        <f>Table1[[#This Row],[Distribution Amount (Dollars)]]/Table1[[#This Row],[NEWdatediff]]</f>
        <v>14583.333333333334</v>
      </c>
      <c r="V3436" s="82" t="s">
        <v>494</v>
      </c>
      <c r="W3436" s="82" t="s">
        <v>71</v>
      </c>
      <c r="X3436" s="82" t="s">
        <v>495</v>
      </c>
      <c r="Y3436" s="82" t="s">
        <v>182</v>
      </c>
      <c r="Z3436" s="82">
        <v>1</v>
      </c>
      <c r="AB3436" s="82" t="s">
        <v>496</v>
      </c>
      <c r="AD3436" s="82" t="s">
        <v>499</v>
      </c>
      <c r="AN3436" s="82" t="s">
        <v>76</v>
      </c>
      <c r="AP3436" s="82">
        <v>25000000</v>
      </c>
      <c r="AQ3436" s="82" t="s">
        <v>78</v>
      </c>
      <c r="AR3436" s="82" t="s">
        <v>4274</v>
      </c>
      <c r="AS3436" s="84">
        <v>42205</v>
      </c>
      <c r="AT3436" s="85">
        <v>2015</v>
      </c>
      <c r="AU3436" s="82" t="s">
        <v>4278</v>
      </c>
      <c r="AV3436" s="84">
        <v>43921</v>
      </c>
      <c r="AW3436" s="85">
        <v>2020</v>
      </c>
      <c r="AX3436" s="85">
        <f>Table1[[#This Row],[End TEST]]-Table1[[#This Row],[Start TEST]]</f>
        <v>5</v>
      </c>
      <c r="AY3436" s="85">
        <f>Table1[[#This Row],[TEST_Diff]]+1</f>
        <v>6</v>
      </c>
      <c r="AZ3436" s="92">
        <f>DATEDIF(Table1[[#This Row],[Start Year]],Table1[[#This Row],[End Year]],"d") / 365</f>
        <v>4.7013698630136984</v>
      </c>
      <c r="BD3436" s="82">
        <v>1</v>
      </c>
      <c r="BF3436" s="82">
        <v>1</v>
      </c>
      <c r="BJ3436" s="82">
        <v>1</v>
      </c>
      <c r="BK3436" s="82">
        <v>1</v>
      </c>
    </row>
    <row r="3437" spans="1:63" x14ac:dyDescent="0.5">
      <c r="A3437" s="82">
        <v>387</v>
      </c>
      <c r="B3437" s="82" t="s">
        <v>490</v>
      </c>
      <c r="D3437" s="90">
        <v>43563</v>
      </c>
      <c r="E3437" s="90" t="s">
        <v>491</v>
      </c>
      <c r="F3437" s="90"/>
      <c r="G3437" s="82" t="s">
        <v>491</v>
      </c>
      <c r="H3437" s="82" t="s">
        <v>492</v>
      </c>
      <c r="I3437" s="80" t="s">
        <v>129</v>
      </c>
      <c r="J3437" s="80">
        <v>50</v>
      </c>
      <c r="K3437" s="80">
        <v>17</v>
      </c>
      <c r="L3437" s="80" t="s">
        <v>169</v>
      </c>
      <c r="M3437" s="80">
        <v>7.3</v>
      </c>
      <c r="N3437" s="80">
        <v>9.0819989999999997</v>
      </c>
      <c r="O3437" s="80">
        <v>8.6752769999999995</v>
      </c>
      <c r="P3437" s="80" t="s">
        <v>69</v>
      </c>
      <c r="Q3437" s="80">
        <v>0</v>
      </c>
      <c r="R3437" s="80">
        <v>2.6272389999999999</v>
      </c>
      <c r="S3437" s="80">
        <v>23.381664000000001</v>
      </c>
      <c r="T3437" s="80">
        <v>912500</v>
      </c>
      <c r="U3437" s="91">
        <f>Table1[[#This Row],[Distribution Amount (Dollars)]]/Table1[[#This Row],[NEWdatediff]]</f>
        <v>152083.33333333334</v>
      </c>
      <c r="V3437" s="82" t="s">
        <v>494</v>
      </c>
      <c r="W3437" s="82" t="s">
        <v>71</v>
      </c>
      <c r="X3437" s="82" t="s">
        <v>495</v>
      </c>
      <c r="Y3437" s="82" t="s">
        <v>182</v>
      </c>
      <c r="Z3437" s="82">
        <v>1</v>
      </c>
      <c r="AB3437" s="82" t="s">
        <v>496</v>
      </c>
      <c r="AD3437" s="82" t="s">
        <v>220</v>
      </c>
      <c r="AN3437" s="82" t="s">
        <v>76</v>
      </c>
      <c r="AP3437" s="82">
        <v>25000000</v>
      </c>
      <c r="AQ3437" s="82" t="s">
        <v>78</v>
      </c>
      <c r="AR3437" s="82" t="s">
        <v>4274</v>
      </c>
      <c r="AS3437" s="84">
        <v>42205</v>
      </c>
      <c r="AT3437" s="85">
        <v>2015</v>
      </c>
      <c r="AU3437" s="82" t="s">
        <v>4278</v>
      </c>
      <c r="AV3437" s="84">
        <v>43921</v>
      </c>
      <c r="AW3437" s="85">
        <v>2020</v>
      </c>
      <c r="AX3437" s="85">
        <f>Table1[[#This Row],[End TEST]]-Table1[[#This Row],[Start TEST]]</f>
        <v>5</v>
      </c>
      <c r="AY3437" s="85">
        <f>Table1[[#This Row],[TEST_Diff]]+1</f>
        <v>6</v>
      </c>
      <c r="AZ3437" s="92">
        <f>DATEDIF(Table1[[#This Row],[Start Year]],Table1[[#This Row],[End Year]],"d") / 365</f>
        <v>4.7013698630136984</v>
      </c>
      <c r="BD3437" s="82">
        <v>1</v>
      </c>
      <c r="BF3437" s="82">
        <v>1</v>
      </c>
      <c r="BJ3437" s="82">
        <v>1</v>
      </c>
      <c r="BK3437" s="82">
        <v>1</v>
      </c>
    </row>
    <row r="3438" spans="1:63" x14ac:dyDescent="0.5">
      <c r="A3438" s="82">
        <v>387</v>
      </c>
      <c r="B3438" s="82" t="s">
        <v>490</v>
      </c>
      <c r="D3438" s="90">
        <v>43563</v>
      </c>
      <c r="E3438" s="90" t="s">
        <v>491</v>
      </c>
      <c r="F3438" s="90"/>
      <c r="G3438" s="82" t="s">
        <v>491</v>
      </c>
      <c r="H3438" s="82" t="s">
        <v>492</v>
      </c>
      <c r="I3438" s="80" t="s">
        <v>67</v>
      </c>
      <c r="J3438" s="80">
        <v>50</v>
      </c>
      <c r="K3438" s="80">
        <v>17</v>
      </c>
      <c r="L3438" s="80" t="s">
        <v>169</v>
      </c>
      <c r="M3438" s="80">
        <v>7.3</v>
      </c>
      <c r="N3438" s="80">
        <v>9.0819989999999997</v>
      </c>
      <c r="O3438" s="80">
        <v>8.6752769999999995</v>
      </c>
      <c r="P3438" s="80" t="s">
        <v>69</v>
      </c>
      <c r="Q3438" s="80">
        <v>0</v>
      </c>
      <c r="R3438" s="80">
        <v>2.6272389999999999</v>
      </c>
      <c r="S3438" s="80">
        <v>23.381664000000001</v>
      </c>
      <c r="T3438" s="80">
        <v>912500</v>
      </c>
      <c r="U3438" s="91">
        <f>Table1[[#This Row],[Distribution Amount (Dollars)]]/Table1[[#This Row],[NEWdatediff]]</f>
        <v>152083.33333333334</v>
      </c>
      <c r="V3438" s="82" t="s">
        <v>494</v>
      </c>
      <c r="W3438" s="82" t="s">
        <v>71</v>
      </c>
      <c r="X3438" s="82" t="s">
        <v>495</v>
      </c>
      <c r="Y3438" s="82" t="s">
        <v>182</v>
      </c>
      <c r="Z3438" s="82">
        <v>1</v>
      </c>
      <c r="AB3438" s="82" t="s">
        <v>496</v>
      </c>
      <c r="AD3438" s="82" t="s">
        <v>220</v>
      </c>
      <c r="AN3438" s="82" t="s">
        <v>76</v>
      </c>
      <c r="AP3438" s="82">
        <v>25000000</v>
      </c>
      <c r="AQ3438" s="82" t="s">
        <v>78</v>
      </c>
      <c r="AR3438" s="82" t="s">
        <v>4274</v>
      </c>
      <c r="AS3438" s="84">
        <v>42205</v>
      </c>
      <c r="AT3438" s="85">
        <v>2015</v>
      </c>
      <c r="AU3438" s="82" t="s">
        <v>4278</v>
      </c>
      <c r="AV3438" s="84">
        <v>43921</v>
      </c>
      <c r="AW3438" s="85">
        <v>2020</v>
      </c>
      <c r="AX3438" s="85">
        <f>Table1[[#This Row],[End TEST]]-Table1[[#This Row],[Start TEST]]</f>
        <v>5</v>
      </c>
      <c r="AY3438" s="85">
        <f>Table1[[#This Row],[TEST_Diff]]+1</f>
        <v>6</v>
      </c>
      <c r="AZ3438" s="92">
        <f>DATEDIF(Table1[[#This Row],[Start Year]],Table1[[#This Row],[End Year]],"d") / 365</f>
        <v>4.7013698630136984</v>
      </c>
      <c r="BD3438" s="82">
        <v>1</v>
      </c>
      <c r="BF3438" s="82">
        <v>1</v>
      </c>
      <c r="BJ3438" s="82">
        <v>1</v>
      </c>
      <c r="BK3438" s="82">
        <v>1</v>
      </c>
    </row>
    <row r="3439" spans="1:63" x14ac:dyDescent="0.5">
      <c r="A3439" s="82">
        <v>387</v>
      </c>
      <c r="B3439" s="82" t="s">
        <v>490</v>
      </c>
      <c r="D3439" s="90">
        <v>43563</v>
      </c>
      <c r="E3439" s="90" t="s">
        <v>491</v>
      </c>
      <c r="F3439" s="90"/>
      <c r="G3439" s="82" t="s">
        <v>491</v>
      </c>
      <c r="H3439" s="82" t="s">
        <v>492</v>
      </c>
      <c r="I3439" s="80" t="s">
        <v>129</v>
      </c>
      <c r="J3439" s="80">
        <v>50</v>
      </c>
      <c r="K3439" s="80">
        <v>17</v>
      </c>
      <c r="L3439" s="80" t="s">
        <v>493</v>
      </c>
      <c r="M3439" s="80">
        <v>9.3000000000000007</v>
      </c>
      <c r="N3439" s="80">
        <v>-0.78927499999999995</v>
      </c>
      <c r="O3439" s="80">
        <v>113.92132599999999</v>
      </c>
      <c r="P3439" s="80" t="s">
        <v>113</v>
      </c>
      <c r="Q3439" s="80">
        <v>0</v>
      </c>
      <c r="R3439" s="80">
        <v>10.278548000000001</v>
      </c>
      <c r="S3439" s="80">
        <v>102.006446</v>
      </c>
      <c r="T3439" s="80">
        <v>1162500</v>
      </c>
      <c r="U3439" s="91">
        <f>Table1[[#This Row],[Distribution Amount (Dollars)]]/Table1[[#This Row],[NEWdatediff]]</f>
        <v>193750</v>
      </c>
      <c r="V3439" s="82" t="s">
        <v>494</v>
      </c>
      <c r="W3439" s="82" t="s">
        <v>71</v>
      </c>
      <c r="X3439" s="82" t="s">
        <v>495</v>
      </c>
      <c r="Y3439" s="82" t="s">
        <v>182</v>
      </c>
      <c r="Z3439" s="82">
        <v>1</v>
      </c>
      <c r="AB3439" s="82" t="s">
        <v>496</v>
      </c>
      <c r="AD3439" s="82" t="s">
        <v>493</v>
      </c>
      <c r="AN3439" s="82" t="s">
        <v>76</v>
      </c>
      <c r="AP3439" s="82">
        <v>25000000</v>
      </c>
      <c r="AQ3439" s="82" t="s">
        <v>78</v>
      </c>
      <c r="AR3439" s="82" t="s">
        <v>4274</v>
      </c>
      <c r="AS3439" s="84">
        <v>42205</v>
      </c>
      <c r="AT3439" s="85">
        <v>2015</v>
      </c>
      <c r="AU3439" s="82" t="s">
        <v>4278</v>
      </c>
      <c r="AV3439" s="84">
        <v>43921</v>
      </c>
      <c r="AW3439" s="85">
        <v>2020</v>
      </c>
      <c r="AX3439" s="85">
        <f>Table1[[#This Row],[End TEST]]-Table1[[#This Row],[Start TEST]]</f>
        <v>5</v>
      </c>
      <c r="AY3439" s="85">
        <f>Table1[[#This Row],[TEST_Diff]]+1</f>
        <v>6</v>
      </c>
      <c r="AZ3439" s="92">
        <f>DATEDIF(Table1[[#This Row],[Start Year]],Table1[[#This Row],[End Year]],"d") / 365</f>
        <v>4.7013698630136984</v>
      </c>
      <c r="BD3439" s="82">
        <v>1</v>
      </c>
      <c r="BF3439" s="82">
        <v>1</v>
      </c>
      <c r="BJ3439" s="82">
        <v>1</v>
      </c>
      <c r="BK3439" s="82">
        <v>1</v>
      </c>
    </row>
    <row r="3440" spans="1:63" x14ac:dyDescent="0.5">
      <c r="A3440" s="82">
        <v>387</v>
      </c>
      <c r="B3440" s="82" t="s">
        <v>490</v>
      </c>
      <c r="D3440" s="90">
        <v>43563</v>
      </c>
      <c r="E3440" s="90" t="s">
        <v>491</v>
      </c>
      <c r="F3440" s="90"/>
      <c r="G3440" s="82" t="s">
        <v>491</v>
      </c>
      <c r="H3440" s="82" t="s">
        <v>492</v>
      </c>
      <c r="I3440" s="80" t="s">
        <v>67</v>
      </c>
      <c r="J3440" s="80">
        <v>50</v>
      </c>
      <c r="K3440" s="80">
        <v>17</v>
      </c>
      <c r="L3440" s="80" t="s">
        <v>493</v>
      </c>
      <c r="M3440" s="80">
        <v>9.3000000000000007</v>
      </c>
      <c r="N3440" s="80">
        <v>-0.78927499999999995</v>
      </c>
      <c r="O3440" s="80">
        <v>113.92132599999999</v>
      </c>
      <c r="P3440" s="80" t="s">
        <v>113</v>
      </c>
      <c r="Q3440" s="80">
        <v>0</v>
      </c>
      <c r="R3440" s="80">
        <v>10.278548000000001</v>
      </c>
      <c r="S3440" s="80">
        <v>102.006446</v>
      </c>
      <c r="T3440" s="80">
        <v>1162500</v>
      </c>
      <c r="U3440" s="91">
        <f>Table1[[#This Row],[Distribution Amount (Dollars)]]/Table1[[#This Row],[NEWdatediff]]</f>
        <v>193750</v>
      </c>
      <c r="V3440" s="82" t="s">
        <v>494</v>
      </c>
      <c r="W3440" s="82" t="s">
        <v>71</v>
      </c>
      <c r="X3440" s="82" t="s">
        <v>495</v>
      </c>
      <c r="Y3440" s="82" t="s">
        <v>182</v>
      </c>
      <c r="Z3440" s="82">
        <v>1</v>
      </c>
      <c r="AB3440" s="82" t="s">
        <v>496</v>
      </c>
      <c r="AD3440" s="82" t="s">
        <v>493</v>
      </c>
      <c r="AN3440" s="82" t="s">
        <v>76</v>
      </c>
      <c r="AP3440" s="82">
        <v>25000000</v>
      </c>
      <c r="AQ3440" s="82" t="s">
        <v>78</v>
      </c>
      <c r="AR3440" s="82" t="s">
        <v>4274</v>
      </c>
      <c r="AS3440" s="84">
        <v>42205</v>
      </c>
      <c r="AT3440" s="85">
        <v>2015</v>
      </c>
      <c r="AU3440" s="82" t="s">
        <v>4278</v>
      </c>
      <c r="AV3440" s="84">
        <v>43921</v>
      </c>
      <c r="AW3440" s="85">
        <v>2020</v>
      </c>
      <c r="AX3440" s="85">
        <f>Table1[[#This Row],[End TEST]]-Table1[[#This Row],[Start TEST]]</f>
        <v>5</v>
      </c>
      <c r="AY3440" s="85">
        <f>Table1[[#This Row],[TEST_Diff]]+1</f>
        <v>6</v>
      </c>
      <c r="AZ3440" s="92">
        <f>DATEDIF(Table1[[#This Row],[Start Year]],Table1[[#This Row],[End Year]],"d") / 365</f>
        <v>4.7013698630136984</v>
      </c>
      <c r="BD3440" s="82">
        <v>1</v>
      </c>
      <c r="BF3440" s="82">
        <v>1</v>
      </c>
      <c r="BJ3440" s="82">
        <v>1</v>
      </c>
      <c r="BK3440" s="82">
        <v>1</v>
      </c>
    </row>
    <row r="3441" spans="1:63" x14ac:dyDescent="0.5">
      <c r="A3441" s="82">
        <v>387</v>
      </c>
      <c r="B3441" s="82" t="s">
        <v>490</v>
      </c>
      <c r="D3441" s="90">
        <v>43563</v>
      </c>
      <c r="E3441" s="90" t="s">
        <v>491</v>
      </c>
      <c r="F3441" s="90"/>
      <c r="G3441" s="82" t="s">
        <v>491</v>
      </c>
      <c r="H3441" s="82" t="s">
        <v>492</v>
      </c>
      <c r="I3441" s="80" t="s">
        <v>129</v>
      </c>
      <c r="J3441" s="80">
        <v>50</v>
      </c>
      <c r="K3441" s="80">
        <v>17</v>
      </c>
      <c r="L3441" s="80" t="s">
        <v>295</v>
      </c>
      <c r="M3441" s="80">
        <v>2</v>
      </c>
      <c r="N3441" s="80">
        <v>7.5172420000000004</v>
      </c>
      <c r="O3441" s="80">
        <v>80.779494</v>
      </c>
      <c r="P3441" s="80" t="s">
        <v>114</v>
      </c>
      <c r="Q3441" s="80">
        <v>0</v>
      </c>
      <c r="R3441" s="80">
        <v>25.384855999999999</v>
      </c>
      <c r="S3441" s="80">
        <v>68.458809000000002</v>
      </c>
      <c r="T3441" s="80">
        <v>250000</v>
      </c>
      <c r="U3441" s="91">
        <f>Table1[[#This Row],[Distribution Amount (Dollars)]]/Table1[[#This Row],[NEWdatediff]]</f>
        <v>41666.666666666664</v>
      </c>
      <c r="V3441" s="82" t="s">
        <v>494</v>
      </c>
      <c r="W3441" s="82" t="s">
        <v>71</v>
      </c>
      <c r="X3441" s="82" t="s">
        <v>495</v>
      </c>
      <c r="Y3441" s="82" t="s">
        <v>182</v>
      </c>
      <c r="Z3441" s="82">
        <v>1</v>
      </c>
      <c r="AB3441" s="82" t="s">
        <v>496</v>
      </c>
      <c r="AD3441" s="82" t="s">
        <v>497</v>
      </c>
      <c r="AN3441" s="82" t="s">
        <v>76</v>
      </c>
      <c r="AP3441" s="82">
        <v>25000000</v>
      </c>
      <c r="AQ3441" s="82" t="s">
        <v>78</v>
      </c>
      <c r="AR3441" s="82" t="s">
        <v>4274</v>
      </c>
      <c r="AS3441" s="84">
        <v>42205</v>
      </c>
      <c r="AT3441" s="85">
        <v>2015</v>
      </c>
      <c r="AU3441" s="82" t="s">
        <v>4278</v>
      </c>
      <c r="AV3441" s="84">
        <v>43921</v>
      </c>
      <c r="AW3441" s="85">
        <v>2020</v>
      </c>
      <c r="AX3441" s="85">
        <f>Table1[[#This Row],[End TEST]]-Table1[[#This Row],[Start TEST]]</f>
        <v>5</v>
      </c>
      <c r="AY3441" s="85">
        <f>Table1[[#This Row],[TEST_Diff]]+1</f>
        <v>6</v>
      </c>
      <c r="AZ3441" s="92">
        <f>DATEDIF(Table1[[#This Row],[Start Year]],Table1[[#This Row],[End Year]],"d") / 365</f>
        <v>4.7013698630136984</v>
      </c>
      <c r="BD3441" s="82">
        <v>1</v>
      </c>
      <c r="BF3441" s="82">
        <v>1</v>
      </c>
      <c r="BJ3441" s="82">
        <v>1</v>
      </c>
      <c r="BK3441" s="82">
        <v>1</v>
      </c>
    </row>
    <row r="3442" spans="1:63" x14ac:dyDescent="0.5">
      <c r="A3442" s="82">
        <v>387</v>
      </c>
      <c r="B3442" s="82" t="s">
        <v>490</v>
      </c>
      <c r="D3442" s="90">
        <v>43563</v>
      </c>
      <c r="E3442" s="90" t="s">
        <v>491</v>
      </c>
      <c r="F3442" s="90"/>
      <c r="G3442" s="82" t="s">
        <v>491</v>
      </c>
      <c r="H3442" s="82" t="s">
        <v>492</v>
      </c>
      <c r="I3442" s="80" t="s">
        <v>67</v>
      </c>
      <c r="J3442" s="80">
        <v>50</v>
      </c>
      <c r="K3442" s="80">
        <v>17</v>
      </c>
      <c r="L3442" s="80" t="s">
        <v>295</v>
      </c>
      <c r="M3442" s="80">
        <v>2</v>
      </c>
      <c r="N3442" s="80">
        <v>7.5172420000000004</v>
      </c>
      <c r="O3442" s="80">
        <v>80.779494</v>
      </c>
      <c r="P3442" s="80" t="s">
        <v>114</v>
      </c>
      <c r="Q3442" s="80">
        <v>0</v>
      </c>
      <c r="R3442" s="80">
        <v>25.384855999999999</v>
      </c>
      <c r="S3442" s="80">
        <v>68.458809000000002</v>
      </c>
      <c r="T3442" s="80">
        <v>250000</v>
      </c>
      <c r="U3442" s="91">
        <f>Table1[[#This Row],[Distribution Amount (Dollars)]]/Table1[[#This Row],[NEWdatediff]]</f>
        <v>41666.666666666664</v>
      </c>
      <c r="V3442" s="82" t="s">
        <v>494</v>
      </c>
      <c r="W3442" s="82" t="s">
        <v>71</v>
      </c>
      <c r="X3442" s="82" t="s">
        <v>495</v>
      </c>
      <c r="Y3442" s="82" t="s">
        <v>182</v>
      </c>
      <c r="Z3442" s="82">
        <v>1</v>
      </c>
      <c r="AB3442" s="82" t="s">
        <v>496</v>
      </c>
      <c r="AD3442" s="82" t="s">
        <v>497</v>
      </c>
      <c r="AN3442" s="82" t="s">
        <v>76</v>
      </c>
      <c r="AP3442" s="82">
        <v>25000000</v>
      </c>
      <c r="AQ3442" s="82" t="s">
        <v>78</v>
      </c>
      <c r="AR3442" s="82" t="s">
        <v>4274</v>
      </c>
      <c r="AS3442" s="84">
        <v>42205</v>
      </c>
      <c r="AT3442" s="85">
        <v>2015</v>
      </c>
      <c r="AU3442" s="82" t="s">
        <v>4278</v>
      </c>
      <c r="AV3442" s="84">
        <v>43921</v>
      </c>
      <c r="AW3442" s="85">
        <v>2020</v>
      </c>
      <c r="AX3442" s="85">
        <f>Table1[[#This Row],[End TEST]]-Table1[[#This Row],[Start TEST]]</f>
        <v>5</v>
      </c>
      <c r="AY3442" s="85">
        <f>Table1[[#This Row],[TEST_Diff]]+1</f>
        <v>6</v>
      </c>
      <c r="AZ3442" s="92">
        <f>DATEDIF(Table1[[#This Row],[Start Year]],Table1[[#This Row],[End Year]],"d") / 365</f>
        <v>4.7013698630136984</v>
      </c>
      <c r="BD3442" s="82">
        <v>1</v>
      </c>
      <c r="BF3442" s="82">
        <v>1</v>
      </c>
      <c r="BJ3442" s="82">
        <v>1</v>
      </c>
      <c r="BK3442" s="82">
        <v>1</v>
      </c>
    </row>
    <row r="3443" spans="1:63" x14ac:dyDescent="0.5">
      <c r="A3443" s="82">
        <v>387</v>
      </c>
      <c r="B3443" s="82" t="s">
        <v>490</v>
      </c>
      <c r="D3443" s="90">
        <v>43563</v>
      </c>
      <c r="E3443" s="90" t="s">
        <v>491</v>
      </c>
      <c r="F3443" s="90"/>
      <c r="G3443" s="82" t="s">
        <v>491</v>
      </c>
      <c r="H3443" s="82" t="s">
        <v>492</v>
      </c>
      <c r="I3443" s="80" t="s">
        <v>129</v>
      </c>
      <c r="J3443" s="80">
        <v>50</v>
      </c>
      <c r="K3443" s="80">
        <v>17</v>
      </c>
      <c r="L3443" s="80" t="s">
        <v>154</v>
      </c>
      <c r="M3443" s="80">
        <v>0.7</v>
      </c>
      <c r="N3443" s="80">
        <v>-19.166689999999999</v>
      </c>
      <c r="O3443" s="80">
        <v>29.516362000000001</v>
      </c>
      <c r="P3443" s="80" t="s">
        <v>69</v>
      </c>
      <c r="Q3443" s="80">
        <v>0</v>
      </c>
      <c r="R3443" s="80">
        <v>2.6272389999999999</v>
      </c>
      <c r="S3443" s="80">
        <v>23.381664000000001</v>
      </c>
      <c r="T3443" s="80">
        <v>87500</v>
      </c>
      <c r="U3443" s="91">
        <f>Table1[[#This Row],[Distribution Amount (Dollars)]]/Table1[[#This Row],[NEWdatediff]]</f>
        <v>14583.333333333334</v>
      </c>
      <c r="V3443" s="82" t="s">
        <v>494</v>
      </c>
      <c r="W3443" s="82" t="s">
        <v>71</v>
      </c>
      <c r="X3443" s="82" t="s">
        <v>495</v>
      </c>
      <c r="Y3443" s="82" t="s">
        <v>182</v>
      </c>
      <c r="Z3443" s="82">
        <v>1</v>
      </c>
      <c r="AB3443" s="82" t="s">
        <v>496</v>
      </c>
      <c r="AD3443" s="82" t="s">
        <v>118</v>
      </c>
      <c r="AN3443" s="82" t="s">
        <v>76</v>
      </c>
      <c r="AP3443" s="82">
        <v>25000000</v>
      </c>
      <c r="AQ3443" s="82" t="s">
        <v>78</v>
      </c>
      <c r="AR3443" s="82" t="s">
        <v>4274</v>
      </c>
      <c r="AS3443" s="84">
        <v>42205</v>
      </c>
      <c r="AT3443" s="85">
        <v>2015</v>
      </c>
      <c r="AU3443" s="82" t="s">
        <v>4278</v>
      </c>
      <c r="AV3443" s="84">
        <v>43921</v>
      </c>
      <c r="AW3443" s="85">
        <v>2020</v>
      </c>
      <c r="AX3443" s="85">
        <f>Table1[[#This Row],[End TEST]]-Table1[[#This Row],[Start TEST]]</f>
        <v>5</v>
      </c>
      <c r="AY3443" s="85">
        <f>Table1[[#This Row],[TEST_Diff]]+1</f>
        <v>6</v>
      </c>
      <c r="AZ3443" s="92">
        <f>DATEDIF(Table1[[#This Row],[Start Year]],Table1[[#This Row],[End Year]],"d") / 365</f>
        <v>4.7013698630136984</v>
      </c>
      <c r="BD3443" s="82">
        <v>1</v>
      </c>
      <c r="BF3443" s="82">
        <v>1</v>
      </c>
      <c r="BJ3443" s="82">
        <v>1</v>
      </c>
      <c r="BK3443" s="82">
        <v>1</v>
      </c>
    </row>
    <row r="3444" spans="1:63" x14ac:dyDescent="0.5">
      <c r="A3444" s="82">
        <v>387</v>
      </c>
      <c r="B3444" s="82" t="s">
        <v>490</v>
      </c>
      <c r="D3444" s="90">
        <v>43563</v>
      </c>
      <c r="E3444" s="90" t="s">
        <v>491</v>
      </c>
      <c r="F3444" s="90"/>
      <c r="G3444" s="82" t="s">
        <v>491</v>
      </c>
      <c r="H3444" s="82" t="s">
        <v>492</v>
      </c>
      <c r="I3444" s="80" t="s">
        <v>67</v>
      </c>
      <c r="J3444" s="80">
        <v>50</v>
      </c>
      <c r="K3444" s="80">
        <v>17</v>
      </c>
      <c r="L3444" s="80" t="s">
        <v>154</v>
      </c>
      <c r="M3444" s="80">
        <v>0.7</v>
      </c>
      <c r="N3444" s="80">
        <v>-19.166689999999999</v>
      </c>
      <c r="O3444" s="80">
        <v>29.516362000000001</v>
      </c>
      <c r="P3444" s="80" t="s">
        <v>69</v>
      </c>
      <c r="Q3444" s="80">
        <v>0</v>
      </c>
      <c r="R3444" s="80">
        <v>2.6272389999999999</v>
      </c>
      <c r="S3444" s="80">
        <v>23.381664000000001</v>
      </c>
      <c r="T3444" s="80">
        <v>87500</v>
      </c>
      <c r="U3444" s="91">
        <f>Table1[[#This Row],[Distribution Amount (Dollars)]]/Table1[[#This Row],[NEWdatediff]]</f>
        <v>14583.333333333334</v>
      </c>
      <c r="V3444" s="82" t="s">
        <v>494</v>
      </c>
      <c r="W3444" s="82" t="s">
        <v>71</v>
      </c>
      <c r="X3444" s="82" t="s">
        <v>495</v>
      </c>
      <c r="Y3444" s="82" t="s">
        <v>182</v>
      </c>
      <c r="Z3444" s="82">
        <v>1</v>
      </c>
      <c r="AB3444" s="82" t="s">
        <v>496</v>
      </c>
      <c r="AD3444" s="82" t="s">
        <v>118</v>
      </c>
      <c r="AN3444" s="82" t="s">
        <v>76</v>
      </c>
      <c r="AP3444" s="82">
        <v>25000000</v>
      </c>
      <c r="AQ3444" s="82" t="s">
        <v>78</v>
      </c>
      <c r="AR3444" s="82" t="s">
        <v>4274</v>
      </c>
      <c r="AS3444" s="84">
        <v>42205</v>
      </c>
      <c r="AT3444" s="85">
        <v>2015</v>
      </c>
      <c r="AU3444" s="82" t="s">
        <v>4278</v>
      </c>
      <c r="AV3444" s="84">
        <v>43921</v>
      </c>
      <c r="AW3444" s="85">
        <v>2020</v>
      </c>
      <c r="AX3444" s="85">
        <f>Table1[[#This Row],[End TEST]]-Table1[[#This Row],[Start TEST]]</f>
        <v>5</v>
      </c>
      <c r="AY3444" s="85">
        <f>Table1[[#This Row],[TEST_Diff]]+1</f>
        <v>6</v>
      </c>
      <c r="AZ3444" s="92">
        <f>DATEDIF(Table1[[#This Row],[Start Year]],Table1[[#This Row],[End Year]],"d") / 365</f>
        <v>4.7013698630136984</v>
      </c>
      <c r="BD3444" s="82">
        <v>1</v>
      </c>
      <c r="BF3444" s="82">
        <v>1</v>
      </c>
      <c r="BJ3444" s="82">
        <v>1</v>
      </c>
      <c r="BK3444" s="82">
        <v>1</v>
      </c>
    </row>
    <row r="3445" spans="1:63" x14ac:dyDescent="0.5">
      <c r="A3445" s="82">
        <v>387</v>
      </c>
      <c r="B3445" s="82" t="s">
        <v>490</v>
      </c>
      <c r="D3445" s="90">
        <v>43563</v>
      </c>
      <c r="E3445" s="90" t="s">
        <v>491</v>
      </c>
      <c r="F3445" s="90"/>
      <c r="G3445" s="82" t="s">
        <v>491</v>
      </c>
      <c r="H3445" s="82" t="s">
        <v>492</v>
      </c>
      <c r="I3445" s="80" t="s">
        <v>129</v>
      </c>
      <c r="J3445" s="80">
        <v>50</v>
      </c>
      <c r="K3445" s="80">
        <v>17</v>
      </c>
      <c r="L3445" s="80" t="s">
        <v>82</v>
      </c>
      <c r="M3445" s="80">
        <v>8</v>
      </c>
      <c r="N3445" s="80">
        <v>15.221447</v>
      </c>
      <c r="O3445" s="80">
        <v>-14.820880000000001</v>
      </c>
      <c r="P3445" s="80" t="s">
        <v>69</v>
      </c>
      <c r="Q3445" s="80">
        <v>0</v>
      </c>
      <c r="R3445" s="80">
        <v>2.6272389999999999</v>
      </c>
      <c r="S3445" s="80">
        <v>23.381664000000001</v>
      </c>
      <c r="T3445" s="80">
        <v>1000000</v>
      </c>
      <c r="U3445" s="91">
        <f>Table1[[#This Row],[Distribution Amount (Dollars)]]/Table1[[#This Row],[NEWdatediff]]</f>
        <v>166666.66666666666</v>
      </c>
      <c r="V3445" s="82" t="s">
        <v>494</v>
      </c>
      <c r="W3445" s="82" t="s">
        <v>71</v>
      </c>
      <c r="X3445" s="82" t="s">
        <v>495</v>
      </c>
      <c r="Y3445" s="82" t="s">
        <v>182</v>
      </c>
      <c r="Z3445" s="82">
        <v>1</v>
      </c>
      <c r="AB3445" s="82" t="s">
        <v>496</v>
      </c>
      <c r="AD3445" s="82" t="s">
        <v>500</v>
      </c>
      <c r="AN3445" s="82" t="s">
        <v>76</v>
      </c>
      <c r="AP3445" s="82">
        <v>25000000</v>
      </c>
      <c r="AQ3445" s="82" t="s">
        <v>78</v>
      </c>
      <c r="AR3445" s="82" t="s">
        <v>4274</v>
      </c>
      <c r="AS3445" s="84">
        <v>42205</v>
      </c>
      <c r="AT3445" s="85">
        <v>2015</v>
      </c>
      <c r="AU3445" s="82" t="s">
        <v>4278</v>
      </c>
      <c r="AV3445" s="84">
        <v>43921</v>
      </c>
      <c r="AW3445" s="85">
        <v>2020</v>
      </c>
      <c r="AX3445" s="85">
        <f>Table1[[#This Row],[End TEST]]-Table1[[#This Row],[Start TEST]]</f>
        <v>5</v>
      </c>
      <c r="AY3445" s="85">
        <f>Table1[[#This Row],[TEST_Diff]]+1</f>
        <v>6</v>
      </c>
      <c r="AZ3445" s="92">
        <f>DATEDIF(Table1[[#This Row],[Start Year]],Table1[[#This Row],[End Year]],"d") / 365</f>
        <v>4.7013698630136984</v>
      </c>
      <c r="BD3445" s="82">
        <v>1</v>
      </c>
      <c r="BF3445" s="82">
        <v>1</v>
      </c>
      <c r="BJ3445" s="82">
        <v>1</v>
      </c>
      <c r="BK3445" s="82">
        <v>1</v>
      </c>
    </row>
    <row r="3446" spans="1:63" x14ac:dyDescent="0.5">
      <c r="A3446" s="82">
        <v>387</v>
      </c>
      <c r="B3446" s="82" t="s">
        <v>490</v>
      </c>
      <c r="D3446" s="90">
        <v>43563</v>
      </c>
      <c r="E3446" s="90" t="s">
        <v>491</v>
      </c>
      <c r="F3446" s="90"/>
      <c r="G3446" s="82" t="s">
        <v>491</v>
      </c>
      <c r="H3446" s="82" t="s">
        <v>492</v>
      </c>
      <c r="I3446" s="80" t="s">
        <v>67</v>
      </c>
      <c r="J3446" s="80">
        <v>50</v>
      </c>
      <c r="K3446" s="80">
        <v>17</v>
      </c>
      <c r="L3446" s="80" t="s">
        <v>82</v>
      </c>
      <c r="M3446" s="80">
        <v>8</v>
      </c>
      <c r="N3446" s="80">
        <v>15.221447</v>
      </c>
      <c r="O3446" s="80">
        <v>-14.820880000000001</v>
      </c>
      <c r="P3446" s="80" t="s">
        <v>69</v>
      </c>
      <c r="Q3446" s="80">
        <v>0</v>
      </c>
      <c r="R3446" s="80">
        <v>2.6272389999999999</v>
      </c>
      <c r="S3446" s="80">
        <v>23.381664000000001</v>
      </c>
      <c r="T3446" s="80">
        <v>1000000</v>
      </c>
      <c r="U3446" s="91">
        <f>Table1[[#This Row],[Distribution Amount (Dollars)]]/Table1[[#This Row],[NEWdatediff]]</f>
        <v>166666.66666666666</v>
      </c>
      <c r="V3446" s="82" t="s">
        <v>494</v>
      </c>
      <c r="W3446" s="82" t="s">
        <v>71</v>
      </c>
      <c r="X3446" s="82" t="s">
        <v>495</v>
      </c>
      <c r="Y3446" s="82" t="s">
        <v>182</v>
      </c>
      <c r="Z3446" s="82">
        <v>1</v>
      </c>
      <c r="AB3446" s="82" t="s">
        <v>496</v>
      </c>
      <c r="AD3446" s="82" t="s">
        <v>500</v>
      </c>
      <c r="AN3446" s="82" t="s">
        <v>76</v>
      </c>
      <c r="AP3446" s="82">
        <v>25000000</v>
      </c>
      <c r="AQ3446" s="82" t="s">
        <v>78</v>
      </c>
      <c r="AR3446" s="82" t="s">
        <v>4274</v>
      </c>
      <c r="AS3446" s="84">
        <v>42205</v>
      </c>
      <c r="AT3446" s="85">
        <v>2015</v>
      </c>
      <c r="AU3446" s="82" t="s">
        <v>4278</v>
      </c>
      <c r="AV3446" s="84">
        <v>43921</v>
      </c>
      <c r="AW3446" s="85">
        <v>2020</v>
      </c>
      <c r="AX3446" s="85">
        <f>Table1[[#This Row],[End TEST]]-Table1[[#This Row],[Start TEST]]</f>
        <v>5</v>
      </c>
      <c r="AY3446" s="85">
        <f>Table1[[#This Row],[TEST_Diff]]+1</f>
        <v>6</v>
      </c>
      <c r="AZ3446" s="92">
        <f>DATEDIF(Table1[[#This Row],[Start Year]],Table1[[#This Row],[End Year]],"d") / 365</f>
        <v>4.7013698630136984</v>
      </c>
      <c r="BD3446" s="82">
        <v>1</v>
      </c>
      <c r="BF3446" s="82">
        <v>1</v>
      </c>
      <c r="BJ3446" s="82">
        <v>1</v>
      </c>
      <c r="BK3446" s="82">
        <v>1</v>
      </c>
    </row>
    <row r="3447" spans="1:63" x14ac:dyDescent="0.5">
      <c r="A3447" s="82">
        <v>387</v>
      </c>
      <c r="B3447" s="82" t="s">
        <v>490</v>
      </c>
      <c r="D3447" s="90">
        <v>43563</v>
      </c>
      <c r="E3447" s="90" t="s">
        <v>491</v>
      </c>
      <c r="F3447" s="90"/>
      <c r="G3447" s="82" t="s">
        <v>491</v>
      </c>
      <c r="H3447" s="82" t="s">
        <v>492</v>
      </c>
      <c r="I3447" s="80" t="s">
        <v>129</v>
      </c>
      <c r="J3447" s="80">
        <v>50</v>
      </c>
      <c r="K3447" s="80">
        <v>17</v>
      </c>
      <c r="L3447" s="80" t="s">
        <v>426</v>
      </c>
      <c r="M3447" s="80">
        <v>23.5</v>
      </c>
      <c r="N3447" s="80">
        <v>23.684994</v>
      </c>
      <c r="O3447" s="80">
        <v>90.356330999999997</v>
      </c>
      <c r="P3447" s="80" t="s">
        <v>114</v>
      </c>
      <c r="Q3447" s="80">
        <v>0</v>
      </c>
      <c r="R3447" s="80">
        <v>25.384855999999999</v>
      </c>
      <c r="S3447" s="80">
        <v>68.458809000000002</v>
      </c>
      <c r="T3447" s="80">
        <v>2937500</v>
      </c>
      <c r="U3447" s="91">
        <f>Table1[[#This Row],[Distribution Amount (Dollars)]]/Table1[[#This Row],[NEWdatediff]]</f>
        <v>489583.33333333331</v>
      </c>
      <c r="V3447" s="82" t="s">
        <v>494</v>
      </c>
      <c r="W3447" s="82" t="s">
        <v>71</v>
      </c>
      <c r="X3447" s="82" t="s">
        <v>495</v>
      </c>
      <c r="Y3447" s="82" t="s">
        <v>182</v>
      </c>
      <c r="Z3447" s="82">
        <v>1</v>
      </c>
      <c r="AB3447" s="82" t="s">
        <v>496</v>
      </c>
      <c r="AD3447" s="82" t="s">
        <v>169</v>
      </c>
      <c r="AN3447" s="82" t="s">
        <v>76</v>
      </c>
      <c r="AP3447" s="82">
        <v>25000000</v>
      </c>
      <c r="AQ3447" s="82" t="s">
        <v>78</v>
      </c>
      <c r="AR3447" s="82" t="s">
        <v>4274</v>
      </c>
      <c r="AS3447" s="84">
        <v>42205</v>
      </c>
      <c r="AT3447" s="85">
        <v>2015</v>
      </c>
      <c r="AU3447" s="82" t="s">
        <v>4278</v>
      </c>
      <c r="AV3447" s="84">
        <v>43921</v>
      </c>
      <c r="AW3447" s="85">
        <v>2020</v>
      </c>
      <c r="AX3447" s="85">
        <f>Table1[[#This Row],[End TEST]]-Table1[[#This Row],[Start TEST]]</f>
        <v>5</v>
      </c>
      <c r="AY3447" s="85">
        <f>Table1[[#This Row],[TEST_Diff]]+1</f>
        <v>6</v>
      </c>
      <c r="AZ3447" s="92">
        <f>DATEDIF(Table1[[#This Row],[Start Year]],Table1[[#This Row],[End Year]],"d") / 365</f>
        <v>4.7013698630136984</v>
      </c>
      <c r="BD3447" s="82">
        <v>1</v>
      </c>
      <c r="BF3447" s="82">
        <v>1</v>
      </c>
      <c r="BJ3447" s="82">
        <v>1</v>
      </c>
      <c r="BK3447" s="82">
        <v>1</v>
      </c>
    </row>
    <row r="3448" spans="1:63" x14ac:dyDescent="0.5">
      <c r="A3448" s="82">
        <v>387</v>
      </c>
      <c r="B3448" s="82" t="s">
        <v>490</v>
      </c>
      <c r="D3448" s="90">
        <v>43563</v>
      </c>
      <c r="E3448" s="90" t="s">
        <v>491</v>
      </c>
      <c r="F3448" s="90"/>
      <c r="G3448" s="82" t="s">
        <v>491</v>
      </c>
      <c r="H3448" s="82" t="s">
        <v>492</v>
      </c>
      <c r="I3448" s="80" t="s">
        <v>67</v>
      </c>
      <c r="J3448" s="80">
        <v>50</v>
      </c>
      <c r="K3448" s="80">
        <v>17</v>
      </c>
      <c r="L3448" s="80" t="s">
        <v>426</v>
      </c>
      <c r="M3448" s="80">
        <v>23.5</v>
      </c>
      <c r="N3448" s="80">
        <v>23.684994</v>
      </c>
      <c r="O3448" s="80">
        <v>90.356330999999997</v>
      </c>
      <c r="P3448" s="80" t="s">
        <v>114</v>
      </c>
      <c r="Q3448" s="80">
        <v>0</v>
      </c>
      <c r="R3448" s="80">
        <v>25.384855999999999</v>
      </c>
      <c r="S3448" s="80">
        <v>68.458809000000002</v>
      </c>
      <c r="T3448" s="80">
        <v>2937500</v>
      </c>
      <c r="U3448" s="91">
        <f>Table1[[#This Row],[Distribution Amount (Dollars)]]/Table1[[#This Row],[NEWdatediff]]</f>
        <v>489583.33333333331</v>
      </c>
      <c r="V3448" s="82" t="s">
        <v>494</v>
      </c>
      <c r="W3448" s="82" t="s">
        <v>71</v>
      </c>
      <c r="X3448" s="82" t="s">
        <v>495</v>
      </c>
      <c r="Y3448" s="82" t="s">
        <v>182</v>
      </c>
      <c r="Z3448" s="82">
        <v>1</v>
      </c>
      <c r="AB3448" s="82" t="s">
        <v>496</v>
      </c>
      <c r="AD3448" s="82" t="s">
        <v>169</v>
      </c>
      <c r="AN3448" s="82" t="s">
        <v>76</v>
      </c>
      <c r="AP3448" s="82">
        <v>25000000</v>
      </c>
      <c r="AQ3448" s="82" t="s">
        <v>78</v>
      </c>
      <c r="AR3448" s="82" t="s">
        <v>4274</v>
      </c>
      <c r="AS3448" s="84">
        <v>42205</v>
      </c>
      <c r="AT3448" s="85">
        <v>2015</v>
      </c>
      <c r="AU3448" s="82" t="s">
        <v>4278</v>
      </c>
      <c r="AV3448" s="84">
        <v>43921</v>
      </c>
      <c r="AW3448" s="85">
        <v>2020</v>
      </c>
      <c r="AX3448" s="85">
        <f>Table1[[#This Row],[End TEST]]-Table1[[#This Row],[Start TEST]]</f>
        <v>5</v>
      </c>
      <c r="AY3448" s="85">
        <f>Table1[[#This Row],[TEST_Diff]]+1</f>
        <v>6</v>
      </c>
      <c r="AZ3448" s="92">
        <f>DATEDIF(Table1[[#This Row],[Start Year]],Table1[[#This Row],[End Year]],"d") / 365</f>
        <v>4.7013698630136984</v>
      </c>
      <c r="BD3448" s="82">
        <v>1</v>
      </c>
      <c r="BF3448" s="82">
        <v>1</v>
      </c>
      <c r="BJ3448" s="82">
        <v>1</v>
      </c>
      <c r="BK3448" s="82">
        <v>1</v>
      </c>
    </row>
    <row r="3449" spans="1:63" x14ac:dyDescent="0.5">
      <c r="A3449" s="82">
        <v>387</v>
      </c>
      <c r="B3449" s="82" t="s">
        <v>490</v>
      </c>
      <c r="D3449" s="90">
        <v>43563</v>
      </c>
      <c r="E3449" s="90" t="s">
        <v>491</v>
      </c>
      <c r="F3449" s="90"/>
      <c r="G3449" s="82" t="s">
        <v>491</v>
      </c>
      <c r="H3449" s="82" t="s">
        <v>492</v>
      </c>
      <c r="I3449" s="80" t="s">
        <v>129</v>
      </c>
      <c r="J3449" s="80">
        <v>50</v>
      </c>
      <c r="K3449" s="80">
        <v>17</v>
      </c>
      <c r="L3449" s="80" t="s">
        <v>497</v>
      </c>
      <c r="M3449" s="80">
        <v>10</v>
      </c>
      <c r="N3449" s="80">
        <v>7.3697220000000003</v>
      </c>
      <c r="O3449" s="80">
        <v>12.354722000000001</v>
      </c>
      <c r="P3449" s="80" t="s">
        <v>69</v>
      </c>
      <c r="Q3449" s="80">
        <v>0</v>
      </c>
      <c r="R3449" s="80">
        <v>2.6272389999999999</v>
      </c>
      <c r="S3449" s="80">
        <v>23.381664000000001</v>
      </c>
      <c r="T3449" s="80">
        <v>1250000</v>
      </c>
      <c r="U3449" s="91">
        <f>Table1[[#This Row],[Distribution Amount (Dollars)]]/Table1[[#This Row],[NEWdatediff]]</f>
        <v>208333.33333333334</v>
      </c>
      <c r="V3449" s="82" t="s">
        <v>494</v>
      </c>
      <c r="W3449" s="82" t="s">
        <v>71</v>
      </c>
      <c r="X3449" s="82" t="s">
        <v>495</v>
      </c>
      <c r="Y3449" s="82" t="s">
        <v>182</v>
      </c>
      <c r="Z3449" s="82">
        <v>1</v>
      </c>
      <c r="AB3449" s="82" t="s">
        <v>496</v>
      </c>
      <c r="AD3449" s="82" t="s">
        <v>385</v>
      </c>
      <c r="AN3449" s="82" t="s">
        <v>76</v>
      </c>
      <c r="AP3449" s="82">
        <v>25000000</v>
      </c>
      <c r="AQ3449" s="82" t="s">
        <v>78</v>
      </c>
      <c r="AR3449" s="82" t="s">
        <v>4274</v>
      </c>
      <c r="AS3449" s="84">
        <v>42205</v>
      </c>
      <c r="AT3449" s="85">
        <v>2015</v>
      </c>
      <c r="AU3449" s="82" t="s">
        <v>4278</v>
      </c>
      <c r="AV3449" s="84">
        <v>43921</v>
      </c>
      <c r="AW3449" s="85">
        <v>2020</v>
      </c>
      <c r="AX3449" s="85">
        <f>Table1[[#This Row],[End TEST]]-Table1[[#This Row],[Start TEST]]</f>
        <v>5</v>
      </c>
      <c r="AY3449" s="85">
        <f>Table1[[#This Row],[TEST_Diff]]+1</f>
        <v>6</v>
      </c>
      <c r="AZ3449" s="92">
        <f>DATEDIF(Table1[[#This Row],[Start Year]],Table1[[#This Row],[End Year]],"d") / 365</f>
        <v>4.7013698630136984</v>
      </c>
      <c r="BD3449" s="82">
        <v>1</v>
      </c>
      <c r="BF3449" s="82">
        <v>1</v>
      </c>
      <c r="BJ3449" s="82">
        <v>1</v>
      </c>
      <c r="BK3449" s="82">
        <v>1</v>
      </c>
    </row>
    <row r="3450" spans="1:63" x14ac:dyDescent="0.5">
      <c r="A3450" s="82">
        <v>387</v>
      </c>
      <c r="B3450" s="82" t="s">
        <v>490</v>
      </c>
      <c r="D3450" s="90">
        <v>43563</v>
      </c>
      <c r="E3450" s="90" t="s">
        <v>491</v>
      </c>
      <c r="F3450" s="90"/>
      <c r="G3450" s="82" t="s">
        <v>491</v>
      </c>
      <c r="H3450" s="82" t="s">
        <v>492</v>
      </c>
      <c r="I3450" s="80" t="s">
        <v>67</v>
      </c>
      <c r="J3450" s="80">
        <v>50</v>
      </c>
      <c r="K3450" s="80">
        <v>17</v>
      </c>
      <c r="L3450" s="80" t="s">
        <v>497</v>
      </c>
      <c r="M3450" s="80">
        <v>10</v>
      </c>
      <c r="N3450" s="80">
        <v>7.3697220000000003</v>
      </c>
      <c r="O3450" s="80">
        <v>12.354722000000001</v>
      </c>
      <c r="P3450" s="80" t="s">
        <v>69</v>
      </c>
      <c r="Q3450" s="80">
        <v>0</v>
      </c>
      <c r="R3450" s="80">
        <v>2.6272389999999999</v>
      </c>
      <c r="S3450" s="80">
        <v>23.381664000000001</v>
      </c>
      <c r="T3450" s="80">
        <v>1250000</v>
      </c>
      <c r="U3450" s="91">
        <f>Table1[[#This Row],[Distribution Amount (Dollars)]]/Table1[[#This Row],[NEWdatediff]]</f>
        <v>208333.33333333334</v>
      </c>
      <c r="V3450" s="82" t="s">
        <v>494</v>
      </c>
      <c r="W3450" s="82" t="s">
        <v>71</v>
      </c>
      <c r="X3450" s="82" t="s">
        <v>495</v>
      </c>
      <c r="Y3450" s="82" t="s">
        <v>182</v>
      </c>
      <c r="Z3450" s="82">
        <v>1</v>
      </c>
      <c r="AB3450" s="82" t="s">
        <v>496</v>
      </c>
      <c r="AD3450" s="82" t="s">
        <v>385</v>
      </c>
      <c r="AN3450" s="82" t="s">
        <v>76</v>
      </c>
      <c r="AP3450" s="82">
        <v>25000000</v>
      </c>
      <c r="AQ3450" s="82" t="s">
        <v>78</v>
      </c>
      <c r="AR3450" s="82" t="s">
        <v>4274</v>
      </c>
      <c r="AS3450" s="84">
        <v>42205</v>
      </c>
      <c r="AT3450" s="85">
        <v>2015</v>
      </c>
      <c r="AU3450" s="82" t="s">
        <v>4278</v>
      </c>
      <c r="AV3450" s="84">
        <v>43921</v>
      </c>
      <c r="AW3450" s="85">
        <v>2020</v>
      </c>
      <c r="AX3450" s="85">
        <f>Table1[[#This Row],[End TEST]]-Table1[[#This Row],[Start TEST]]</f>
        <v>5</v>
      </c>
      <c r="AY3450" s="85">
        <f>Table1[[#This Row],[TEST_Diff]]+1</f>
        <v>6</v>
      </c>
      <c r="AZ3450" s="92">
        <f>DATEDIF(Table1[[#This Row],[Start Year]],Table1[[#This Row],[End Year]],"d") / 365</f>
        <v>4.7013698630136984</v>
      </c>
      <c r="BD3450" s="82">
        <v>1</v>
      </c>
      <c r="BF3450" s="82">
        <v>1</v>
      </c>
      <c r="BJ3450" s="82">
        <v>1</v>
      </c>
      <c r="BK3450" s="82">
        <v>1</v>
      </c>
    </row>
    <row r="3451" spans="1:63" x14ac:dyDescent="0.5">
      <c r="A3451" s="82">
        <v>387</v>
      </c>
      <c r="B3451" s="82" t="s">
        <v>490</v>
      </c>
      <c r="D3451" s="90">
        <v>43563</v>
      </c>
      <c r="E3451" s="90" t="s">
        <v>491</v>
      </c>
      <c r="F3451" s="90"/>
      <c r="G3451" s="82" t="s">
        <v>491</v>
      </c>
      <c r="H3451" s="82" t="s">
        <v>492</v>
      </c>
      <c r="I3451" s="80" t="s">
        <v>129</v>
      </c>
      <c r="J3451" s="80">
        <v>50</v>
      </c>
      <c r="K3451" s="80">
        <v>17</v>
      </c>
      <c r="L3451" s="80" t="s">
        <v>312</v>
      </c>
      <c r="M3451" s="80">
        <v>0.7</v>
      </c>
      <c r="N3451" s="80">
        <v>-29.140993000000002</v>
      </c>
      <c r="O3451" s="80">
        <v>24.367459</v>
      </c>
      <c r="P3451" s="80" t="s">
        <v>69</v>
      </c>
      <c r="Q3451" s="80">
        <v>0</v>
      </c>
      <c r="R3451" s="80">
        <v>2.6272389999999999</v>
      </c>
      <c r="S3451" s="80">
        <v>23.381664000000001</v>
      </c>
      <c r="T3451" s="80">
        <v>87500</v>
      </c>
      <c r="U3451" s="91">
        <f>Table1[[#This Row],[Distribution Amount (Dollars)]]/Table1[[#This Row],[NEWdatediff]]</f>
        <v>14583.333333333334</v>
      </c>
      <c r="V3451" s="82" t="s">
        <v>494</v>
      </c>
      <c r="W3451" s="82" t="s">
        <v>71</v>
      </c>
      <c r="X3451" s="82" t="s">
        <v>495</v>
      </c>
      <c r="Y3451" s="82" t="s">
        <v>182</v>
      </c>
      <c r="Z3451" s="82">
        <v>1</v>
      </c>
      <c r="AB3451" s="82" t="s">
        <v>496</v>
      </c>
      <c r="AD3451" s="82" t="s">
        <v>498</v>
      </c>
      <c r="AN3451" s="82" t="s">
        <v>76</v>
      </c>
      <c r="AP3451" s="82">
        <v>25000000</v>
      </c>
      <c r="AQ3451" s="82" t="s">
        <v>78</v>
      </c>
      <c r="AR3451" s="82" t="s">
        <v>4274</v>
      </c>
      <c r="AS3451" s="84">
        <v>42205</v>
      </c>
      <c r="AT3451" s="85">
        <v>2015</v>
      </c>
      <c r="AU3451" s="82" t="s">
        <v>4278</v>
      </c>
      <c r="AV3451" s="84">
        <v>43921</v>
      </c>
      <c r="AW3451" s="85">
        <v>2020</v>
      </c>
      <c r="AX3451" s="85">
        <f>Table1[[#This Row],[End TEST]]-Table1[[#This Row],[Start TEST]]</f>
        <v>5</v>
      </c>
      <c r="AY3451" s="85">
        <f>Table1[[#This Row],[TEST_Diff]]+1</f>
        <v>6</v>
      </c>
      <c r="AZ3451" s="92">
        <f>DATEDIF(Table1[[#This Row],[Start Year]],Table1[[#This Row],[End Year]],"d") / 365</f>
        <v>4.7013698630136984</v>
      </c>
      <c r="BD3451" s="82">
        <v>1</v>
      </c>
      <c r="BF3451" s="82">
        <v>1</v>
      </c>
      <c r="BJ3451" s="82">
        <v>1</v>
      </c>
      <c r="BK3451" s="82">
        <v>1</v>
      </c>
    </row>
    <row r="3452" spans="1:63" x14ac:dyDescent="0.5">
      <c r="A3452" s="82">
        <v>387</v>
      </c>
      <c r="B3452" s="82" t="s">
        <v>490</v>
      </c>
      <c r="D3452" s="90">
        <v>43563</v>
      </c>
      <c r="E3452" s="90" t="s">
        <v>491</v>
      </c>
      <c r="F3452" s="90"/>
      <c r="G3452" s="82" t="s">
        <v>491</v>
      </c>
      <c r="H3452" s="82" t="s">
        <v>492</v>
      </c>
      <c r="I3452" s="80" t="s">
        <v>67</v>
      </c>
      <c r="J3452" s="80">
        <v>50</v>
      </c>
      <c r="K3452" s="80">
        <v>17</v>
      </c>
      <c r="L3452" s="80" t="s">
        <v>312</v>
      </c>
      <c r="M3452" s="80">
        <v>0.7</v>
      </c>
      <c r="N3452" s="80">
        <v>-29.140993000000002</v>
      </c>
      <c r="O3452" s="80">
        <v>24.367459</v>
      </c>
      <c r="P3452" s="80" t="s">
        <v>69</v>
      </c>
      <c r="Q3452" s="80">
        <v>0</v>
      </c>
      <c r="R3452" s="80">
        <v>2.6272389999999999</v>
      </c>
      <c r="S3452" s="80">
        <v>23.381664000000001</v>
      </c>
      <c r="T3452" s="80">
        <v>87500</v>
      </c>
      <c r="U3452" s="91">
        <f>Table1[[#This Row],[Distribution Amount (Dollars)]]/Table1[[#This Row],[NEWdatediff]]</f>
        <v>14583.333333333334</v>
      </c>
      <c r="V3452" s="82" t="s">
        <v>494</v>
      </c>
      <c r="W3452" s="82" t="s">
        <v>71</v>
      </c>
      <c r="X3452" s="82" t="s">
        <v>495</v>
      </c>
      <c r="Y3452" s="82" t="s">
        <v>182</v>
      </c>
      <c r="Z3452" s="82">
        <v>1</v>
      </c>
      <c r="AB3452" s="82" t="s">
        <v>496</v>
      </c>
      <c r="AD3452" s="82" t="s">
        <v>498</v>
      </c>
      <c r="AN3452" s="82" t="s">
        <v>76</v>
      </c>
      <c r="AP3452" s="82">
        <v>25000000</v>
      </c>
      <c r="AQ3452" s="82" t="s">
        <v>78</v>
      </c>
      <c r="AR3452" s="82" t="s">
        <v>4274</v>
      </c>
      <c r="AS3452" s="84">
        <v>42205</v>
      </c>
      <c r="AT3452" s="85">
        <v>2015</v>
      </c>
      <c r="AU3452" s="82" t="s">
        <v>4278</v>
      </c>
      <c r="AV3452" s="84">
        <v>43921</v>
      </c>
      <c r="AW3452" s="85">
        <v>2020</v>
      </c>
      <c r="AX3452" s="85">
        <f>Table1[[#This Row],[End TEST]]-Table1[[#This Row],[Start TEST]]</f>
        <v>5</v>
      </c>
      <c r="AY3452" s="85">
        <f>Table1[[#This Row],[TEST_Diff]]+1</f>
        <v>6</v>
      </c>
      <c r="AZ3452" s="92">
        <f>DATEDIF(Table1[[#This Row],[Start Year]],Table1[[#This Row],[End Year]],"d") / 365</f>
        <v>4.7013698630136984</v>
      </c>
      <c r="BD3452" s="82">
        <v>1</v>
      </c>
      <c r="BF3452" s="82">
        <v>1</v>
      </c>
      <c r="BJ3452" s="82">
        <v>1</v>
      </c>
      <c r="BK3452" s="82">
        <v>1</v>
      </c>
    </row>
    <row r="3453" spans="1:63" x14ac:dyDescent="0.5">
      <c r="A3453" s="82">
        <v>387</v>
      </c>
      <c r="B3453" s="82" t="s">
        <v>490</v>
      </c>
      <c r="D3453" s="90">
        <v>43563</v>
      </c>
      <c r="E3453" s="90" t="s">
        <v>491</v>
      </c>
      <c r="F3453" s="90"/>
      <c r="G3453" s="82" t="s">
        <v>491</v>
      </c>
      <c r="H3453" s="82" t="s">
        <v>492</v>
      </c>
      <c r="I3453" s="80" t="s">
        <v>129</v>
      </c>
      <c r="J3453" s="80">
        <v>50</v>
      </c>
      <c r="K3453" s="80">
        <v>17</v>
      </c>
      <c r="L3453" s="80" t="s">
        <v>385</v>
      </c>
      <c r="M3453" s="80">
        <v>0.7</v>
      </c>
      <c r="N3453" s="80">
        <v>8.0529410000000006</v>
      </c>
      <c r="O3453" s="80">
        <v>29.518585999999999</v>
      </c>
      <c r="P3453" s="80" t="s">
        <v>69</v>
      </c>
      <c r="Q3453" s="80">
        <v>0</v>
      </c>
      <c r="R3453" s="80">
        <v>2.6272389999999999</v>
      </c>
      <c r="S3453" s="80">
        <v>23.381664000000001</v>
      </c>
      <c r="T3453" s="80">
        <v>87500</v>
      </c>
      <c r="U3453" s="91">
        <f>Table1[[#This Row],[Distribution Amount (Dollars)]]/Table1[[#This Row],[NEWdatediff]]</f>
        <v>14583.333333333334</v>
      </c>
      <c r="V3453" s="82" t="s">
        <v>494</v>
      </c>
      <c r="W3453" s="82" t="s">
        <v>71</v>
      </c>
      <c r="X3453" s="82" t="s">
        <v>495</v>
      </c>
      <c r="Y3453" s="82" t="s">
        <v>182</v>
      </c>
      <c r="Z3453" s="82">
        <v>1</v>
      </c>
      <c r="AB3453" s="82" t="s">
        <v>496</v>
      </c>
      <c r="AD3453" s="82" t="s">
        <v>295</v>
      </c>
      <c r="AN3453" s="82" t="s">
        <v>76</v>
      </c>
      <c r="AP3453" s="82">
        <v>25000000</v>
      </c>
      <c r="AQ3453" s="82" t="s">
        <v>78</v>
      </c>
      <c r="AR3453" s="82" t="s">
        <v>4274</v>
      </c>
      <c r="AS3453" s="84">
        <v>42205</v>
      </c>
      <c r="AT3453" s="85">
        <v>2015</v>
      </c>
      <c r="AU3453" s="82" t="s">
        <v>4278</v>
      </c>
      <c r="AV3453" s="84">
        <v>43921</v>
      </c>
      <c r="AW3453" s="85">
        <v>2020</v>
      </c>
      <c r="AX3453" s="85">
        <f>Table1[[#This Row],[End TEST]]-Table1[[#This Row],[Start TEST]]</f>
        <v>5</v>
      </c>
      <c r="AY3453" s="85">
        <f>Table1[[#This Row],[TEST_Diff]]+1</f>
        <v>6</v>
      </c>
      <c r="AZ3453" s="92">
        <f>DATEDIF(Table1[[#This Row],[Start Year]],Table1[[#This Row],[End Year]],"d") / 365</f>
        <v>4.7013698630136984</v>
      </c>
      <c r="BD3453" s="82">
        <v>1</v>
      </c>
      <c r="BF3453" s="82">
        <v>1</v>
      </c>
      <c r="BJ3453" s="82">
        <v>1</v>
      </c>
      <c r="BK3453" s="82">
        <v>1</v>
      </c>
    </row>
    <row r="3454" spans="1:63" x14ac:dyDescent="0.5">
      <c r="A3454" s="82">
        <v>387</v>
      </c>
      <c r="B3454" s="82" t="s">
        <v>490</v>
      </c>
      <c r="D3454" s="90">
        <v>43563</v>
      </c>
      <c r="E3454" s="90" t="s">
        <v>491</v>
      </c>
      <c r="F3454" s="90"/>
      <c r="G3454" s="82" t="s">
        <v>491</v>
      </c>
      <c r="H3454" s="82" t="s">
        <v>492</v>
      </c>
      <c r="I3454" s="80" t="s">
        <v>67</v>
      </c>
      <c r="J3454" s="80">
        <v>50</v>
      </c>
      <c r="K3454" s="80">
        <v>17</v>
      </c>
      <c r="L3454" s="80" t="s">
        <v>385</v>
      </c>
      <c r="M3454" s="80">
        <v>0.7</v>
      </c>
      <c r="N3454" s="80">
        <v>8.0529410000000006</v>
      </c>
      <c r="O3454" s="80">
        <v>29.518585999999999</v>
      </c>
      <c r="P3454" s="80" t="s">
        <v>69</v>
      </c>
      <c r="Q3454" s="80">
        <v>0</v>
      </c>
      <c r="R3454" s="80">
        <v>2.6272389999999999</v>
      </c>
      <c r="S3454" s="80">
        <v>23.381664000000001</v>
      </c>
      <c r="T3454" s="80">
        <v>87500</v>
      </c>
      <c r="U3454" s="91">
        <f>Table1[[#This Row],[Distribution Amount (Dollars)]]/Table1[[#This Row],[NEWdatediff]]</f>
        <v>14583.333333333334</v>
      </c>
      <c r="V3454" s="82" t="s">
        <v>494</v>
      </c>
      <c r="W3454" s="82" t="s">
        <v>71</v>
      </c>
      <c r="X3454" s="82" t="s">
        <v>495</v>
      </c>
      <c r="Y3454" s="82" t="s">
        <v>182</v>
      </c>
      <c r="Z3454" s="82">
        <v>1</v>
      </c>
      <c r="AB3454" s="82" t="s">
        <v>496</v>
      </c>
      <c r="AD3454" s="82" t="s">
        <v>295</v>
      </c>
      <c r="AN3454" s="82" t="s">
        <v>76</v>
      </c>
      <c r="AP3454" s="82">
        <v>25000000</v>
      </c>
      <c r="AQ3454" s="82" t="s">
        <v>78</v>
      </c>
      <c r="AR3454" s="82" t="s">
        <v>4274</v>
      </c>
      <c r="AS3454" s="84">
        <v>42205</v>
      </c>
      <c r="AT3454" s="85">
        <v>2015</v>
      </c>
      <c r="AU3454" s="82" t="s">
        <v>4278</v>
      </c>
      <c r="AV3454" s="84">
        <v>43921</v>
      </c>
      <c r="AW3454" s="85">
        <v>2020</v>
      </c>
      <c r="AX3454" s="85">
        <f>Table1[[#This Row],[End TEST]]-Table1[[#This Row],[Start TEST]]</f>
        <v>5</v>
      </c>
      <c r="AY3454" s="85">
        <f>Table1[[#This Row],[TEST_Diff]]+1</f>
        <v>6</v>
      </c>
      <c r="AZ3454" s="92">
        <f>DATEDIF(Table1[[#This Row],[Start Year]],Table1[[#This Row],[End Year]],"d") / 365</f>
        <v>4.7013698630136984</v>
      </c>
      <c r="BD3454" s="82">
        <v>1</v>
      </c>
      <c r="BF3454" s="82">
        <v>1</v>
      </c>
      <c r="BJ3454" s="82">
        <v>1</v>
      </c>
      <c r="BK3454" s="82">
        <v>1</v>
      </c>
    </row>
    <row r="3455" spans="1:63" x14ac:dyDescent="0.5">
      <c r="A3455" s="82">
        <v>387</v>
      </c>
      <c r="B3455" s="82" t="s">
        <v>490</v>
      </c>
      <c r="D3455" s="90">
        <v>43563</v>
      </c>
      <c r="E3455" s="90" t="s">
        <v>491</v>
      </c>
      <c r="F3455" s="90"/>
      <c r="G3455" s="82" t="s">
        <v>491</v>
      </c>
      <c r="H3455" s="82" t="s">
        <v>492</v>
      </c>
      <c r="I3455" s="80" t="s">
        <v>129</v>
      </c>
      <c r="J3455" s="80">
        <v>50</v>
      </c>
      <c r="K3455" s="80">
        <v>17</v>
      </c>
      <c r="L3455" s="80" t="s">
        <v>118</v>
      </c>
      <c r="M3455" s="80">
        <v>4</v>
      </c>
      <c r="N3455" s="80">
        <v>-6.4530960000000004</v>
      </c>
      <c r="O3455" s="80">
        <v>34.894539000000002</v>
      </c>
      <c r="P3455" s="80" t="s">
        <v>69</v>
      </c>
      <c r="Q3455" s="80">
        <v>0</v>
      </c>
      <c r="R3455" s="80">
        <v>2.6272389999999999</v>
      </c>
      <c r="S3455" s="80">
        <v>23.381664000000001</v>
      </c>
      <c r="T3455" s="80">
        <v>500000</v>
      </c>
      <c r="U3455" s="91">
        <f>Table1[[#This Row],[Distribution Amount (Dollars)]]/Table1[[#This Row],[NEWdatediff]]</f>
        <v>83333.333333333328</v>
      </c>
      <c r="V3455" s="82" t="s">
        <v>494</v>
      </c>
      <c r="W3455" s="82" t="s">
        <v>71</v>
      </c>
      <c r="X3455" s="82" t="s">
        <v>495</v>
      </c>
      <c r="Y3455" s="82" t="s">
        <v>182</v>
      </c>
      <c r="Z3455" s="82">
        <v>1</v>
      </c>
      <c r="AB3455" s="82" t="s">
        <v>496</v>
      </c>
      <c r="AD3455" s="82" t="s">
        <v>82</v>
      </c>
      <c r="AN3455" s="82" t="s">
        <v>76</v>
      </c>
      <c r="AP3455" s="82">
        <v>25000000</v>
      </c>
      <c r="AQ3455" s="82" t="s">
        <v>78</v>
      </c>
      <c r="AR3455" s="82" t="s">
        <v>4274</v>
      </c>
      <c r="AS3455" s="84">
        <v>42205</v>
      </c>
      <c r="AT3455" s="85">
        <v>2015</v>
      </c>
      <c r="AU3455" s="82" t="s">
        <v>4278</v>
      </c>
      <c r="AV3455" s="84">
        <v>43921</v>
      </c>
      <c r="AW3455" s="85">
        <v>2020</v>
      </c>
      <c r="AX3455" s="85">
        <f>Table1[[#This Row],[End TEST]]-Table1[[#This Row],[Start TEST]]</f>
        <v>5</v>
      </c>
      <c r="AY3455" s="85">
        <f>Table1[[#This Row],[TEST_Diff]]+1</f>
        <v>6</v>
      </c>
      <c r="AZ3455" s="92">
        <f>DATEDIF(Table1[[#This Row],[Start Year]],Table1[[#This Row],[End Year]],"d") / 365</f>
        <v>4.7013698630136984</v>
      </c>
      <c r="BD3455" s="82">
        <v>1</v>
      </c>
      <c r="BF3455" s="82">
        <v>1</v>
      </c>
      <c r="BJ3455" s="82">
        <v>1</v>
      </c>
      <c r="BK3455" s="82">
        <v>1</v>
      </c>
    </row>
    <row r="3456" spans="1:63" x14ac:dyDescent="0.5">
      <c r="A3456" s="82">
        <v>387</v>
      </c>
      <c r="B3456" s="82" t="s">
        <v>490</v>
      </c>
      <c r="D3456" s="90">
        <v>43563</v>
      </c>
      <c r="E3456" s="90" t="s">
        <v>491</v>
      </c>
      <c r="F3456" s="90"/>
      <c r="G3456" s="82" t="s">
        <v>491</v>
      </c>
      <c r="H3456" s="82" t="s">
        <v>492</v>
      </c>
      <c r="I3456" s="80" t="s">
        <v>67</v>
      </c>
      <c r="J3456" s="80">
        <v>50</v>
      </c>
      <c r="K3456" s="80">
        <v>17</v>
      </c>
      <c r="L3456" s="80" t="s">
        <v>118</v>
      </c>
      <c r="M3456" s="80">
        <v>4</v>
      </c>
      <c r="N3456" s="80">
        <v>-6.4530960000000004</v>
      </c>
      <c r="O3456" s="80">
        <v>34.894539000000002</v>
      </c>
      <c r="P3456" s="80" t="s">
        <v>69</v>
      </c>
      <c r="Q3456" s="80">
        <v>0</v>
      </c>
      <c r="R3456" s="80">
        <v>2.6272389999999999</v>
      </c>
      <c r="S3456" s="80">
        <v>23.381664000000001</v>
      </c>
      <c r="T3456" s="80">
        <v>500000</v>
      </c>
      <c r="U3456" s="91">
        <f>Table1[[#This Row],[Distribution Amount (Dollars)]]/Table1[[#This Row],[NEWdatediff]]</f>
        <v>83333.333333333328</v>
      </c>
      <c r="V3456" s="82" t="s">
        <v>494</v>
      </c>
      <c r="W3456" s="82" t="s">
        <v>71</v>
      </c>
      <c r="X3456" s="82" t="s">
        <v>495</v>
      </c>
      <c r="Y3456" s="82" t="s">
        <v>182</v>
      </c>
      <c r="Z3456" s="82">
        <v>1</v>
      </c>
      <c r="AB3456" s="82" t="s">
        <v>496</v>
      </c>
      <c r="AD3456" s="82" t="s">
        <v>82</v>
      </c>
      <c r="AN3456" s="82" t="s">
        <v>76</v>
      </c>
      <c r="AP3456" s="82">
        <v>25000000</v>
      </c>
      <c r="AQ3456" s="82" t="s">
        <v>78</v>
      </c>
      <c r="AR3456" s="82" t="s">
        <v>4274</v>
      </c>
      <c r="AS3456" s="84">
        <v>42205</v>
      </c>
      <c r="AT3456" s="85">
        <v>2015</v>
      </c>
      <c r="AU3456" s="82" t="s">
        <v>4278</v>
      </c>
      <c r="AV3456" s="84">
        <v>43921</v>
      </c>
      <c r="AW3456" s="85">
        <v>2020</v>
      </c>
      <c r="AX3456" s="85">
        <f>Table1[[#This Row],[End TEST]]-Table1[[#This Row],[Start TEST]]</f>
        <v>5</v>
      </c>
      <c r="AY3456" s="85">
        <f>Table1[[#This Row],[TEST_Diff]]+1</f>
        <v>6</v>
      </c>
      <c r="AZ3456" s="92">
        <f>DATEDIF(Table1[[#This Row],[Start Year]],Table1[[#This Row],[End Year]],"d") / 365</f>
        <v>4.7013698630136984</v>
      </c>
      <c r="BD3456" s="82">
        <v>1</v>
      </c>
      <c r="BF3456" s="82">
        <v>1</v>
      </c>
      <c r="BJ3456" s="82">
        <v>1</v>
      </c>
      <c r="BK3456" s="82">
        <v>1</v>
      </c>
    </row>
    <row r="3457" spans="1:75" x14ac:dyDescent="0.5">
      <c r="A3457" s="82">
        <v>387</v>
      </c>
      <c r="B3457" s="82" t="s">
        <v>490</v>
      </c>
      <c r="D3457" s="90">
        <v>43563</v>
      </c>
      <c r="E3457" s="90" t="s">
        <v>491</v>
      </c>
      <c r="F3457" s="90"/>
      <c r="G3457" s="82" t="s">
        <v>491</v>
      </c>
      <c r="H3457" s="82" t="s">
        <v>492</v>
      </c>
      <c r="I3457" s="80" t="s">
        <v>129</v>
      </c>
      <c r="J3457" s="80">
        <v>50</v>
      </c>
      <c r="K3457" s="80">
        <v>17</v>
      </c>
      <c r="L3457" s="80" t="s">
        <v>220</v>
      </c>
      <c r="M3457" s="80">
        <v>0.7</v>
      </c>
      <c r="N3457" s="80">
        <v>-2.3559E-2</v>
      </c>
      <c r="O3457" s="80">
        <v>37.906193000000002</v>
      </c>
      <c r="P3457" s="80" t="s">
        <v>69</v>
      </c>
      <c r="Q3457" s="80">
        <v>0</v>
      </c>
      <c r="R3457" s="80">
        <v>2.6272389999999999</v>
      </c>
      <c r="S3457" s="80">
        <v>23.381664000000001</v>
      </c>
      <c r="T3457" s="80">
        <v>87500</v>
      </c>
      <c r="U3457" s="91">
        <f>Table1[[#This Row],[Distribution Amount (Dollars)]]/Table1[[#This Row],[NEWdatediff]]</f>
        <v>14583.333333333334</v>
      </c>
      <c r="V3457" s="82" t="s">
        <v>494</v>
      </c>
      <c r="W3457" s="82" t="s">
        <v>71</v>
      </c>
      <c r="X3457" s="82" t="s">
        <v>495</v>
      </c>
      <c r="Y3457" s="82" t="s">
        <v>182</v>
      </c>
      <c r="Z3457" s="82">
        <v>1</v>
      </c>
      <c r="AB3457" s="82" t="s">
        <v>496</v>
      </c>
      <c r="AD3457" s="82" t="s">
        <v>426</v>
      </c>
      <c r="AN3457" s="82" t="s">
        <v>76</v>
      </c>
      <c r="AP3457" s="82">
        <v>25000000</v>
      </c>
      <c r="AQ3457" s="82" t="s">
        <v>78</v>
      </c>
      <c r="AR3457" s="82" t="s">
        <v>4274</v>
      </c>
      <c r="AS3457" s="84">
        <v>42205</v>
      </c>
      <c r="AT3457" s="85">
        <v>2015</v>
      </c>
      <c r="AU3457" s="82" t="s">
        <v>4278</v>
      </c>
      <c r="AV3457" s="84">
        <v>43921</v>
      </c>
      <c r="AW3457" s="85">
        <v>2020</v>
      </c>
      <c r="AX3457" s="85">
        <f>Table1[[#This Row],[End TEST]]-Table1[[#This Row],[Start TEST]]</f>
        <v>5</v>
      </c>
      <c r="AY3457" s="85">
        <f>Table1[[#This Row],[TEST_Diff]]+1</f>
        <v>6</v>
      </c>
      <c r="AZ3457" s="92">
        <f>DATEDIF(Table1[[#This Row],[Start Year]],Table1[[#This Row],[End Year]],"d") / 365</f>
        <v>4.7013698630136984</v>
      </c>
      <c r="BD3457" s="82">
        <v>1</v>
      </c>
      <c r="BF3457" s="82">
        <v>1</v>
      </c>
      <c r="BJ3457" s="82">
        <v>1</v>
      </c>
      <c r="BK3457" s="82">
        <v>1</v>
      </c>
    </row>
    <row r="3458" spans="1:75" x14ac:dyDescent="0.5">
      <c r="A3458" s="82">
        <v>387</v>
      </c>
      <c r="B3458" s="82" t="s">
        <v>490</v>
      </c>
      <c r="D3458" s="90">
        <v>43563</v>
      </c>
      <c r="E3458" s="90" t="s">
        <v>491</v>
      </c>
      <c r="F3458" s="90"/>
      <c r="G3458" s="82" t="s">
        <v>491</v>
      </c>
      <c r="H3458" s="82" t="s">
        <v>492</v>
      </c>
      <c r="I3458" s="80" t="s">
        <v>67</v>
      </c>
      <c r="J3458" s="80">
        <v>50</v>
      </c>
      <c r="K3458" s="80">
        <v>17</v>
      </c>
      <c r="L3458" s="80" t="s">
        <v>220</v>
      </c>
      <c r="M3458" s="80">
        <v>0.7</v>
      </c>
      <c r="N3458" s="80">
        <v>-2.3559E-2</v>
      </c>
      <c r="O3458" s="80">
        <v>37.906193000000002</v>
      </c>
      <c r="P3458" s="80" t="s">
        <v>69</v>
      </c>
      <c r="Q3458" s="80">
        <v>0</v>
      </c>
      <c r="R3458" s="80">
        <v>2.6272389999999999</v>
      </c>
      <c r="S3458" s="80">
        <v>23.381664000000001</v>
      </c>
      <c r="T3458" s="80">
        <v>87500</v>
      </c>
      <c r="U3458" s="91">
        <f>Table1[[#This Row],[Distribution Amount (Dollars)]]/Table1[[#This Row],[NEWdatediff]]</f>
        <v>14583.333333333334</v>
      </c>
      <c r="V3458" s="82" t="s">
        <v>494</v>
      </c>
      <c r="W3458" s="82" t="s">
        <v>71</v>
      </c>
      <c r="X3458" s="82" t="s">
        <v>495</v>
      </c>
      <c r="Y3458" s="82" t="s">
        <v>182</v>
      </c>
      <c r="Z3458" s="82">
        <v>1</v>
      </c>
      <c r="AB3458" s="82" t="s">
        <v>496</v>
      </c>
      <c r="AD3458" s="82" t="s">
        <v>426</v>
      </c>
      <c r="AN3458" s="82" t="s">
        <v>76</v>
      </c>
      <c r="AP3458" s="82">
        <v>25000000</v>
      </c>
      <c r="AQ3458" s="82" t="s">
        <v>78</v>
      </c>
      <c r="AR3458" s="82" t="s">
        <v>4274</v>
      </c>
      <c r="AS3458" s="84">
        <v>42205</v>
      </c>
      <c r="AT3458" s="85">
        <v>2015</v>
      </c>
      <c r="AU3458" s="82" t="s">
        <v>4278</v>
      </c>
      <c r="AV3458" s="84">
        <v>43921</v>
      </c>
      <c r="AW3458" s="85">
        <v>2020</v>
      </c>
      <c r="AX3458" s="85">
        <f>Table1[[#This Row],[End TEST]]-Table1[[#This Row],[Start TEST]]</f>
        <v>5</v>
      </c>
      <c r="AY3458" s="85">
        <f>Table1[[#This Row],[TEST_Diff]]+1</f>
        <v>6</v>
      </c>
      <c r="AZ3458" s="92">
        <f>DATEDIF(Table1[[#This Row],[Start Year]],Table1[[#This Row],[End Year]],"d") / 365</f>
        <v>4.7013698630136984</v>
      </c>
      <c r="BD3458" s="82">
        <v>1</v>
      </c>
      <c r="BF3458" s="82">
        <v>1</v>
      </c>
      <c r="BJ3458" s="82">
        <v>1</v>
      </c>
      <c r="BK3458" s="82">
        <v>1</v>
      </c>
    </row>
    <row r="3459" spans="1:75" x14ac:dyDescent="0.5">
      <c r="A3459" s="82">
        <v>387</v>
      </c>
      <c r="B3459" s="82" t="s">
        <v>490</v>
      </c>
      <c r="D3459" s="90">
        <v>43563</v>
      </c>
      <c r="E3459" s="90" t="s">
        <v>491</v>
      </c>
      <c r="F3459" s="90"/>
      <c r="G3459" s="82" t="s">
        <v>491</v>
      </c>
      <c r="H3459" s="82" t="s">
        <v>492</v>
      </c>
      <c r="I3459" s="80" t="s">
        <v>129</v>
      </c>
      <c r="J3459" s="80">
        <v>50</v>
      </c>
      <c r="K3459" s="80">
        <v>17</v>
      </c>
      <c r="L3459" s="80" t="s">
        <v>500</v>
      </c>
      <c r="M3459" s="80">
        <v>8</v>
      </c>
      <c r="N3459" s="80">
        <v>51.19171</v>
      </c>
      <c r="O3459" s="80">
        <v>7.0523000000000002E-2</v>
      </c>
      <c r="P3459" s="80" t="s">
        <v>113</v>
      </c>
      <c r="Q3459" s="80">
        <v>0</v>
      </c>
      <c r="R3459" s="80">
        <v>10.278548000000001</v>
      </c>
      <c r="S3459" s="80">
        <v>102.006446</v>
      </c>
      <c r="T3459" s="80">
        <v>1000000</v>
      </c>
      <c r="U3459" s="91">
        <f>Table1[[#This Row],[Distribution Amount (Dollars)]]/Table1[[#This Row],[NEWdatediff]]</f>
        <v>166666.66666666666</v>
      </c>
      <c r="V3459" s="82" t="s">
        <v>494</v>
      </c>
      <c r="W3459" s="82" t="s">
        <v>71</v>
      </c>
      <c r="X3459" s="82" t="s">
        <v>495</v>
      </c>
      <c r="Y3459" s="82" t="s">
        <v>182</v>
      </c>
      <c r="Z3459" s="82">
        <v>1</v>
      </c>
      <c r="AB3459" s="82" t="s">
        <v>496</v>
      </c>
      <c r="AD3459" s="82" t="s">
        <v>155</v>
      </c>
      <c r="AN3459" s="82" t="s">
        <v>76</v>
      </c>
      <c r="AP3459" s="82">
        <v>25000000</v>
      </c>
      <c r="AQ3459" s="82" t="s">
        <v>78</v>
      </c>
      <c r="AR3459" s="82" t="s">
        <v>4274</v>
      </c>
      <c r="AS3459" s="84">
        <v>42205</v>
      </c>
      <c r="AT3459" s="85">
        <v>2015</v>
      </c>
      <c r="AU3459" s="82" t="s">
        <v>4278</v>
      </c>
      <c r="AV3459" s="84">
        <v>43921</v>
      </c>
      <c r="AW3459" s="85">
        <v>2020</v>
      </c>
      <c r="AX3459" s="85">
        <f>Table1[[#This Row],[End TEST]]-Table1[[#This Row],[Start TEST]]</f>
        <v>5</v>
      </c>
      <c r="AY3459" s="85">
        <f>Table1[[#This Row],[TEST_Diff]]+1</f>
        <v>6</v>
      </c>
      <c r="AZ3459" s="92">
        <f>DATEDIF(Table1[[#This Row],[Start Year]],Table1[[#This Row],[End Year]],"d") / 365</f>
        <v>4.7013698630136984</v>
      </c>
      <c r="BD3459" s="82">
        <v>1</v>
      </c>
      <c r="BF3459" s="82">
        <v>1</v>
      </c>
      <c r="BJ3459" s="82">
        <v>1</v>
      </c>
      <c r="BK3459" s="82">
        <v>1</v>
      </c>
    </row>
    <row r="3460" spans="1:75" x14ac:dyDescent="0.5">
      <c r="A3460" s="82">
        <v>387</v>
      </c>
      <c r="B3460" s="82" t="s">
        <v>490</v>
      </c>
      <c r="D3460" s="90">
        <v>43563</v>
      </c>
      <c r="E3460" s="90" t="s">
        <v>491</v>
      </c>
      <c r="F3460" s="90"/>
      <c r="G3460" s="82" t="s">
        <v>491</v>
      </c>
      <c r="H3460" s="82" t="s">
        <v>492</v>
      </c>
      <c r="I3460" s="80" t="s">
        <v>67</v>
      </c>
      <c r="J3460" s="80">
        <v>50</v>
      </c>
      <c r="K3460" s="80">
        <v>17</v>
      </c>
      <c r="L3460" s="80" t="s">
        <v>500</v>
      </c>
      <c r="M3460" s="80">
        <v>8</v>
      </c>
      <c r="N3460" s="80">
        <v>51.19171</v>
      </c>
      <c r="O3460" s="80">
        <v>7.0523000000000002E-2</v>
      </c>
      <c r="P3460" s="80" t="s">
        <v>113</v>
      </c>
      <c r="Q3460" s="80">
        <v>0</v>
      </c>
      <c r="R3460" s="80">
        <v>10.278548000000001</v>
      </c>
      <c r="S3460" s="80">
        <v>102.006446</v>
      </c>
      <c r="T3460" s="80">
        <v>1000000</v>
      </c>
      <c r="U3460" s="91">
        <f>Table1[[#This Row],[Distribution Amount (Dollars)]]/Table1[[#This Row],[NEWdatediff]]</f>
        <v>166666.66666666666</v>
      </c>
      <c r="V3460" s="82" t="s">
        <v>494</v>
      </c>
      <c r="W3460" s="82" t="s">
        <v>71</v>
      </c>
      <c r="X3460" s="82" t="s">
        <v>495</v>
      </c>
      <c r="Y3460" s="82" t="s">
        <v>182</v>
      </c>
      <c r="Z3460" s="82">
        <v>1</v>
      </c>
      <c r="AB3460" s="82" t="s">
        <v>496</v>
      </c>
      <c r="AD3460" s="82" t="s">
        <v>155</v>
      </c>
      <c r="AN3460" s="82" t="s">
        <v>76</v>
      </c>
      <c r="AP3460" s="82">
        <v>25000000</v>
      </c>
      <c r="AQ3460" s="82" t="s">
        <v>78</v>
      </c>
      <c r="AR3460" s="82" t="s">
        <v>4274</v>
      </c>
      <c r="AS3460" s="84">
        <v>42205</v>
      </c>
      <c r="AT3460" s="85">
        <v>2015</v>
      </c>
      <c r="AU3460" s="82" t="s">
        <v>4278</v>
      </c>
      <c r="AV3460" s="84">
        <v>43921</v>
      </c>
      <c r="AW3460" s="85">
        <v>2020</v>
      </c>
      <c r="AX3460" s="85">
        <f>Table1[[#This Row],[End TEST]]-Table1[[#This Row],[Start TEST]]</f>
        <v>5</v>
      </c>
      <c r="AY3460" s="85">
        <f>Table1[[#This Row],[TEST_Diff]]+1</f>
        <v>6</v>
      </c>
      <c r="AZ3460" s="92">
        <f>DATEDIF(Table1[[#This Row],[Start Year]],Table1[[#This Row],[End Year]],"d") / 365</f>
        <v>4.7013698630136984</v>
      </c>
      <c r="BD3460" s="82">
        <v>1</v>
      </c>
      <c r="BF3460" s="82">
        <v>1</v>
      </c>
      <c r="BJ3460" s="82">
        <v>1</v>
      </c>
      <c r="BK3460" s="82">
        <v>1</v>
      </c>
    </row>
    <row r="3461" spans="1:75" x14ac:dyDescent="0.5">
      <c r="A3461" s="82">
        <v>388</v>
      </c>
      <c r="B3461" s="82" t="s">
        <v>1909</v>
      </c>
      <c r="D3461" s="90">
        <v>43579</v>
      </c>
      <c r="E3461" s="90" t="s">
        <v>1910</v>
      </c>
      <c r="F3461" s="90"/>
      <c r="G3461" s="82" t="s">
        <v>1910</v>
      </c>
      <c r="H3461" s="82" t="s">
        <v>1911</v>
      </c>
      <c r="I3461" s="80" t="s">
        <v>206</v>
      </c>
      <c r="J3461" s="80">
        <v>25</v>
      </c>
      <c r="K3461" s="80">
        <v>2</v>
      </c>
      <c r="L3461" s="80" t="s">
        <v>952</v>
      </c>
      <c r="M3461" s="80">
        <v>70</v>
      </c>
      <c r="N3461" s="80">
        <v>15.605589</v>
      </c>
      <c r="O3461" s="80">
        <v>-90.390001999999996</v>
      </c>
      <c r="P3461" s="80" t="s">
        <v>308</v>
      </c>
      <c r="Q3461" s="80">
        <v>0</v>
      </c>
      <c r="R3461" s="80">
        <v>13.923406</v>
      </c>
      <c r="S3461" s="80">
        <v>-86.952798999999999</v>
      </c>
      <c r="T3461" s="80">
        <v>770000</v>
      </c>
      <c r="U3461" s="91">
        <f>Table1[[#This Row],[Distribution Amount (Dollars)]]/Table1[[#This Row],[NEWdatediff]]</f>
        <v>154000</v>
      </c>
      <c r="V3461" s="82" t="s">
        <v>1912</v>
      </c>
      <c r="W3461" s="82" t="s">
        <v>71</v>
      </c>
      <c r="X3461" s="82" t="s">
        <v>1913</v>
      </c>
      <c r="Y3461" s="82" t="s">
        <v>182</v>
      </c>
      <c r="Z3461" s="82">
        <v>1</v>
      </c>
      <c r="AA3461" s="82" t="s">
        <v>210</v>
      </c>
      <c r="AB3461" s="82" t="s">
        <v>1914</v>
      </c>
      <c r="AC3461" s="82" t="s">
        <v>1915</v>
      </c>
      <c r="AD3461" s="82" t="s">
        <v>952</v>
      </c>
      <c r="AE3461" s="82" t="s">
        <v>1916</v>
      </c>
      <c r="AN3461" s="82" t="s">
        <v>76</v>
      </c>
      <c r="AO3461" s="82" t="s">
        <v>1917</v>
      </c>
      <c r="AP3461" s="82">
        <v>4400000</v>
      </c>
      <c r="AQ3461" s="82" t="s">
        <v>78</v>
      </c>
      <c r="AR3461" s="82" t="s">
        <v>4274</v>
      </c>
      <c r="AS3461" s="84">
        <v>42425</v>
      </c>
      <c r="AT3461" s="85">
        <v>2016</v>
      </c>
      <c r="AU3461" s="82" t="s">
        <v>4278</v>
      </c>
      <c r="AV3461" s="84">
        <v>43921</v>
      </c>
      <c r="AW3461" s="85">
        <v>2020</v>
      </c>
      <c r="AX3461" s="85">
        <f>Table1[[#This Row],[End TEST]]-Table1[[#This Row],[Start TEST]]</f>
        <v>4</v>
      </c>
      <c r="AY3461" s="85">
        <f>Table1[[#This Row],[TEST_Diff]]+1</f>
        <v>5</v>
      </c>
      <c r="AZ3461" s="92">
        <f>DATEDIF(Table1[[#This Row],[Start Year]],Table1[[#This Row],[End Year]],"d") / 365</f>
        <v>4.0986301369863014</v>
      </c>
      <c r="BA3461" s="82">
        <v>68400</v>
      </c>
      <c r="BB3461" s="82">
        <v>160000</v>
      </c>
      <c r="BC3461" s="82" t="s">
        <v>1918</v>
      </c>
      <c r="BD3461" s="82">
        <v>1</v>
      </c>
      <c r="BE3461" s="82">
        <v>1</v>
      </c>
      <c r="BF3461" s="82">
        <v>1</v>
      </c>
      <c r="BG3461" s="82">
        <v>1</v>
      </c>
      <c r="BJ3461" s="82">
        <v>1</v>
      </c>
      <c r="BK3461" s="82">
        <v>1</v>
      </c>
      <c r="BP3461" s="82">
        <v>1</v>
      </c>
      <c r="BU3461" s="82" t="s">
        <v>1919</v>
      </c>
      <c r="BW3461" s="82" t="s">
        <v>1920</v>
      </c>
    </row>
    <row r="3462" spans="1:75" x14ac:dyDescent="0.5">
      <c r="A3462" s="82">
        <v>388</v>
      </c>
      <c r="B3462" s="82" t="s">
        <v>1909</v>
      </c>
      <c r="D3462" s="90">
        <v>43579</v>
      </c>
      <c r="E3462" s="90" t="s">
        <v>1910</v>
      </c>
      <c r="F3462" s="90"/>
      <c r="G3462" s="82" t="s">
        <v>1910</v>
      </c>
      <c r="H3462" s="82" t="s">
        <v>1911</v>
      </c>
      <c r="I3462" s="80" t="s">
        <v>129</v>
      </c>
      <c r="J3462" s="80">
        <v>50</v>
      </c>
      <c r="K3462" s="80">
        <v>2</v>
      </c>
      <c r="L3462" s="80" t="s">
        <v>952</v>
      </c>
      <c r="M3462" s="80">
        <v>70</v>
      </c>
      <c r="N3462" s="80">
        <v>15.605589</v>
      </c>
      <c r="O3462" s="80">
        <v>-90.390001999999996</v>
      </c>
      <c r="P3462" s="80" t="s">
        <v>308</v>
      </c>
      <c r="Q3462" s="80">
        <v>0</v>
      </c>
      <c r="R3462" s="80">
        <v>13.923406</v>
      </c>
      <c r="S3462" s="80">
        <v>-86.952798999999999</v>
      </c>
      <c r="T3462" s="80">
        <v>1540000</v>
      </c>
      <c r="U3462" s="91">
        <f>Table1[[#This Row],[Distribution Amount (Dollars)]]/Table1[[#This Row],[NEWdatediff]]</f>
        <v>308000</v>
      </c>
      <c r="V3462" s="82" t="s">
        <v>1912</v>
      </c>
      <c r="W3462" s="82" t="s">
        <v>71</v>
      </c>
      <c r="X3462" s="82" t="s">
        <v>1913</v>
      </c>
      <c r="Y3462" s="82" t="s">
        <v>182</v>
      </c>
      <c r="Z3462" s="82">
        <v>1</v>
      </c>
      <c r="AA3462" s="82" t="s">
        <v>210</v>
      </c>
      <c r="AB3462" s="82" t="s">
        <v>1914</v>
      </c>
      <c r="AC3462" s="82" t="s">
        <v>1915</v>
      </c>
      <c r="AD3462" s="82" t="s">
        <v>952</v>
      </c>
      <c r="AE3462" s="82" t="s">
        <v>1916</v>
      </c>
      <c r="AN3462" s="82" t="s">
        <v>76</v>
      </c>
      <c r="AO3462" s="82" t="s">
        <v>1917</v>
      </c>
      <c r="AP3462" s="82">
        <v>4400000</v>
      </c>
      <c r="AQ3462" s="82" t="s">
        <v>78</v>
      </c>
      <c r="AR3462" s="82" t="s">
        <v>4274</v>
      </c>
      <c r="AS3462" s="84">
        <v>42425</v>
      </c>
      <c r="AT3462" s="85">
        <v>2016</v>
      </c>
      <c r="AU3462" s="82" t="s">
        <v>4278</v>
      </c>
      <c r="AV3462" s="84">
        <v>43921</v>
      </c>
      <c r="AW3462" s="85">
        <v>2020</v>
      </c>
      <c r="AX3462" s="85">
        <f>Table1[[#This Row],[End TEST]]-Table1[[#This Row],[Start TEST]]</f>
        <v>4</v>
      </c>
      <c r="AY3462" s="85">
        <f>Table1[[#This Row],[TEST_Diff]]+1</f>
        <v>5</v>
      </c>
      <c r="AZ3462" s="92">
        <f>DATEDIF(Table1[[#This Row],[Start Year]],Table1[[#This Row],[End Year]],"d") / 365</f>
        <v>4.0986301369863014</v>
      </c>
      <c r="BA3462" s="82">
        <v>68400</v>
      </c>
      <c r="BB3462" s="82">
        <v>160000</v>
      </c>
      <c r="BC3462" s="82" t="s">
        <v>1918</v>
      </c>
      <c r="BD3462" s="82">
        <v>1</v>
      </c>
      <c r="BE3462" s="82">
        <v>1</v>
      </c>
      <c r="BF3462" s="82">
        <v>1</v>
      </c>
      <c r="BG3462" s="82">
        <v>1</v>
      </c>
      <c r="BJ3462" s="82">
        <v>1</v>
      </c>
      <c r="BK3462" s="82">
        <v>1</v>
      </c>
      <c r="BP3462" s="82">
        <v>1</v>
      </c>
      <c r="BU3462" s="82" t="s">
        <v>1919</v>
      </c>
      <c r="BW3462" s="82" t="s">
        <v>1920</v>
      </c>
    </row>
    <row r="3463" spans="1:75" x14ac:dyDescent="0.5">
      <c r="A3463" s="82">
        <v>388</v>
      </c>
      <c r="B3463" s="82" t="s">
        <v>1909</v>
      </c>
      <c r="D3463" s="90">
        <v>43579</v>
      </c>
      <c r="E3463" s="90" t="s">
        <v>1910</v>
      </c>
      <c r="F3463" s="90"/>
      <c r="G3463" s="82" t="s">
        <v>1910</v>
      </c>
      <c r="H3463" s="82" t="s">
        <v>1911</v>
      </c>
      <c r="I3463" s="80" t="s">
        <v>128</v>
      </c>
      <c r="J3463" s="80">
        <v>25</v>
      </c>
      <c r="K3463" s="80">
        <v>2</v>
      </c>
      <c r="L3463" s="80" t="s">
        <v>952</v>
      </c>
      <c r="M3463" s="80">
        <v>70</v>
      </c>
      <c r="N3463" s="80">
        <v>15.605589</v>
      </c>
      <c r="O3463" s="80">
        <v>-90.390001999999996</v>
      </c>
      <c r="P3463" s="80" t="s">
        <v>308</v>
      </c>
      <c r="Q3463" s="80">
        <v>0</v>
      </c>
      <c r="R3463" s="80">
        <v>13.923406</v>
      </c>
      <c r="S3463" s="80">
        <v>-86.952798999999999</v>
      </c>
      <c r="T3463" s="80">
        <v>770000</v>
      </c>
      <c r="U3463" s="91">
        <f>Table1[[#This Row],[Distribution Amount (Dollars)]]/Table1[[#This Row],[NEWdatediff]]</f>
        <v>154000</v>
      </c>
      <c r="V3463" s="82" t="s">
        <v>1912</v>
      </c>
      <c r="W3463" s="82" t="s">
        <v>71</v>
      </c>
      <c r="X3463" s="82" t="s">
        <v>1913</v>
      </c>
      <c r="Y3463" s="82" t="s">
        <v>182</v>
      </c>
      <c r="Z3463" s="82">
        <v>1</v>
      </c>
      <c r="AA3463" s="82" t="s">
        <v>210</v>
      </c>
      <c r="AB3463" s="82" t="s">
        <v>1914</v>
      </c>
      <c r="AC3463" s="82" t="s">
        <v>1915</v>
      </c>
      <c r="AD3463" s="82" t="s">
        <v>952</v>
      </c>
      <c r="AE3463" s="82" t="s">
        <v>1916</v>
      </c>
      <c r="AN3463" s="82" t="s">
        <v>76</v>
      </c>
      <c r="AO3463" s="82" t="s">
        <v>1917</v>
      </c>
      <c r="AP3463" s="82">
        <v>4400000</v>
      </c>
      <c r="AQ3463" s="82" t="s">
        <v>78</v>
      </c>
      <c r="AR3463" s="82" t="s">
        <v>4274</v>
      </c>
      <c r="AS3463" s="84">
        <v>42425</v>
      </c>
      <c r="AT3463" s="85">
        <v>2016</v>
      </c>
      <c r="AU3463" s="82" t="s">
        <v>4278</v>
      </c>
      <c r="AV3463" s="84">
        <v>43921</v>
      </c>
      <c r="AW3463" s="85">
        <v>2020</v>
      </c>
      <c r="AX3463" s="85">
        <f>Table1[[#This Row],[End TEST]]-Table1[[#This Row],[Start TEST]]</f>
        <v>4</v>
      </c>
      <c r="AY3463" s="85">
        <f>Table1[[#This Row],[TEST_Diff]]+1</f>
        <v>5</v>
      </c>
      <c r="AZ3463" s="92">
        <f>DATEDIF(Table1[[#This Row],[Start Year]],Table1[[#This Row],[End Year]],"d") / 365</f>
        <v>4.0986301369863014</v>
      </c>
      <c r="BA3463" s="82">
        <v>68400</v>
      </c>
      <c r="BB3463" s="82">
        <v>160000</v>
      </c>
      <c r="BC3463" s="82" t="s">
        <v>1918</v>
      </c>
      <c r="BD3463" s="82">
        <v>1</v>
      </c>
      <c r="BE3463" s="82">
        <v>1</v>
      </c>
      <c r="BF3463" s="82">
        <v>1</v>
      </c>
      <c r="BG3463" s="82">
        <v>1</v>
      </c>
      <c r="BJ3463" s="82">
        <v>1</v>
      </c>
      <c r="BK3463" s="82">
        <v>1</v>
      </c>
      <c r="BP3463" s="82">
        <v>1</v>
      </c>
      <c r="BU3463" s="82" t="s">
        <v>1919</v>
      </c>
      <c r="BW3463" s="82" t="s">
        <v>1920</v>
      </c>
    </row>
    <row r="3464" spans="1:75" x14ac:dyDescent="0.5">
      <c r="A3464" s="82">
        <v>388</v>
      </c>
      <c r="B3464" s="82" t="s">
        <v>1909</v>
      </c>
      <c r="D3464" s="90">
        <v>43579</v>
      </c>
      <c r="E3464" s="90" t="s">
        <v>1910</v>
      </c>
      <c r="F3464" s="90"/>
      <c r="G3464" s="82" t="s">
        <v>1910</v>
      </c>
      <c r="H3464" s="82" t="s">
        <v>1911</v>
      </c>
      <c r="I3464" s="80" t="s">
        <v>206</v>
      </c>
      <c r="J3464" s="80">
        <v>25</v>
      </c>
      <c r="K3464" s="80">
        <v>2</v>
      </c>
      <c r="L3464" s="80" t="s">
        <v>957</v>
      </c>
      <c r="M3464" s="80">
        <v>30</v>
      </c>
      <c r="N3464" s="80">
        <v>14.761664</v>
      </c>
      <c r="O3464" s="80">
        <v>-86.921640999999994</v>
      </c>
      <c r="P3464" s="80" t="s">
        <v>308</v>
      </c>
      <c r="Q3464" s="80">
        <v>0</v>
      </c>
      <c r="R3464" s="80">
        <v>13.923406</v>
      </c>
      <c r="S3464" s="80">
        <v>-86.952798999999999</v>
      </c>
      <c r="T3464" s="80">
        <v>330000</v>
      </c>
      <c r="U3464" s="91">
        <f>Table1[[#This Row],[Distribution Amount (Dollars)]]/Table1[[#This Row],[NEWdatediff]]</f>
        <v>66000</v>
      </c>
      <c r="V3464" s="82" t="s">
        <v>1912</v>
      </c>
      <c r="W3464" s="82" t="s">
        <v>71</v>
      </c>
      <c r="X3464" s="82" t="s">
        <v>1913</v>
      </c>
      <c r="Y3464" s="82" t="s">
        <v>182</v>
      </c>
      <c r="Z3464" s="82">
        <v>1</v>
      </c>
      <c r="AA3464" s="82" t="s">
        <v>210</v>
      </c>
      <c r="AB3464" s="82" t="s">
        <v>1914</v>
      </c>
      <c r="AC3464" s="82" t="s">
        <v>1915</v>
      </c>
      <c r="AD3464" s="82" t="s">
        <v>957</v>
      </c>
      <c r="AE3464" s="82" t="s">
        <v>1916</v>
      </c>
      <c r="AN3464" s="82" t="s">
        <v>76</v>
      </c>
      <c r="AO3464" s="82" t="s">
        <v>1917</v>
      </c>
      <c r="AP3464" s="82">
        <v>4400000</v>
      </c>
      <c r="AQ3464" s="82" t="s">
        <v>78</v>
      </c>
      <c r="AR3464" s="82" t="s">
        <v>4274</v>
      </c>
      <c r="AS3464" s="84">
        <v>42425</v>
      </c>
      <c r="AT3464" s="85">
        <v>2016</v>
      </c>
      <c r="AU3464" s="82" t="s">
        <v>4278</v>
      </c>
      <c r="AV3464" s="84">
        <v>43921</v>
      </c>
      <c r="AW3464" s="85">
        <v>2020</v>
      </c>
      <c r="AX3464" s="85">
        <f>Table1[[#This Row],[End TEST]]-Table1[[#This Row],[Start TEST]]</f>
        <v>4</v>
      </c>
      <c r="AY3464" s="85">
        <f>Table1[[#This Row],[TEST_Diff]]+1</f>
        <v>5</v>
      </c>
      <c r="AZ3464" s="92">
        <f>DATEDIF(Table1[[#This Row],[Start Year]],Table1[[#This Row],[End Year]],"d") / 365</f>
        <v>4.0986301369863014</v>
      </c>
      <c r="BA3464" s="82">
        <v>68400</v>
      </c>
      <c r="BB3464" s="82">
        <v>160000</v>
      </c>
      <c r="BC3464" s="82" t="s">
        <v>1918</v>
      </c>
      <c r="BD3464" s="82">
        <v>1</v>
      </c>
      <c r="BE3464" s="82">
        <v>1</v>
      </c>
      <c r="BF3464" s="82">
        <v>1</v>
      </c>
      <c r="BG3464" s="82">
        <v>1</v>
      </c>
      <c r="BJ3464" s="82">
        <v>1</v>
      </c>
      <c r="BK3464" s="82">
        <v>1</v>
      </c>
      <c r="BP3464" s="82">
        <v>1</v>
      </c>
      <c r="BU3464" s="82" t="s">
        <v>1919</v>
      </c>
      <c r="BW3464" s="82" t="s">
        <v>1920</v>
      </c>
    </row>
    <row r="3465" spans="1:75" x14ac:dyDescent="0.5">
      <c r="A3465" s="82">
        <v>388</v>
      </c>
      <c r="B3465" s="82" t="s">
        <v>1909</v>
      </c>
      <c r="D3465" s="90">
        <v>43579</v>
      </c>
      <c r="E3465" s="90" t="s">
        <v>1910</v>
      </c>
      <c r="F3465" s="90"/>
      <c r="G3465" s="82" t="s">
        <v>1910</v>
      </c>
      <c r="H3465" s="82" t="s">
        <v>1911</v>
      </c>
      <c r="I3465" s="80" t="s">
        <v>129</v>
      </c>
      <c r="J3465" s="80">
        <v>50</v>
      </c>
      <c r="K3465" s="80">
        <v>2</v>
      </c>
      <c r="L3465" s="80" t="s">
        <v>957</v>
      </c>
      <c r="M3465" s="80">
        <v>30</v>
      </c>
      <c r="N3465" s="80">
        <v>14.761664</v>
      </c>
      <c r="O3465" s="80">
        <v>-86.921640999999994</v>
      </c>
      <c r="P3465" s="80" t="s">
        <v>308</v>
      </c>
      <c r="Q3465" s="80">
        <v>0</v>
      </c>
      <c r="R3465" s="80">
        <v>13.923406</v>
      </c>
      <c r="S3465" s="80">
        <v>-86.952798999999999</v>
      </c>
      <c r="T3465" s="80">
        <v>660000</v>
      </c>
      <c r="U3465" s="91">
        <f>Table1[[#This Row],[Distribution Amount (Dollars)]]/Table1[[#This Row],[NEWdatediff]]</f>
        <v>132000</v>
      </c>
      <c r="V3465" s="82" t="s">
        <v>1912</v>
      </c>
      <c r="W3465" s="82" t="s">
        <v>71</v>
      </c>
      <c r="X3465" s="82" t="s">
        <v>1913</v>
      </c>
      <c r="Y3465" s="82" t="s">
        <v>182</v>
      </c>
      <c r="Z3465" s="82">
        <v>1</v>
      </c>
      <c r="AA3465" s="82" t="s">
        <v>210</v>
      </c>
      <c r="AB3465" s="82" t="s">
        <v>1914</v>
      </c>
      <c r="AC3465" s="82" t="s">
        <v>1915</v>
      </c>
      <c r="AD3465" s="82" t="s">
        <v>957</v>
      </c>
      <c r="AE3465" s="82" t="s">
        <v>1916</v>
      </c>
      <c r="AN3465" s="82" t="s">
        <v>76</v>
      </c>
      <c r="AO3465" s="82" t="s">
        <v>1917</v>
      </c>
      <c r="AP3465" s="82">
        <v>4400000</v>
      </c>
      <c r="AQ3465" s="82" t="s">
        <v>78</v>
      </c>
      <c r="AR3465" s="82" t="s">
        <v>4274</v>
      </c>
      <c r="AS3465" s="84">
        <v>42425</v>
      </c>
      <c r="AT3465" s="85">
        <v>2016</v>
      </c>
      <c r="AU3465" s="82" t="s">
        <v>4278</v>
      </c>
      <c r="AV3465" s="84">
        <v>43921</v>
      </c>
      <c r="AW3465" s="85">
        <v>2020</v>
      </c>
      <c r="AX3465" s="85">
        <f>Table1[[#This Row],[End TEST]]-Table1[[#This Row],[Start TEST]]</f>
        <v>4</v>
      </c>
      <c r="AY3465" s="85">
        <f>Table1[[#This Row],[TEST_Diff]]+1</f>
        <v>5</v>
      </c>
      <c r="AZ3465" s="92">
        <f>DATEDIF(Table1[[#This Row],[Start Year]],Table1[[#This Row],[End Year]],"d") / 365</f>
        <v>4.0986301369863014</v>
      </c>
      <c r="BA3465" s="82">
        <v>68400</v>
      </c>
      <c r="BB3465" s="82">
        <v>160000</v>
      </c>
      <c r="BC3465" s="82" t="s">
        <v>1918</v>
      </c>
      <c r="BD3465" s="82">
        <v>1</v>
      </c>
      <c r="BE3465" s="82">
        <v>1</v>
      </c>
      <c r="BF3465" s="82">
        <v>1</v>
      </c>
      <c r="BG3465" s="82">
        <v>1</v>
      </c>
      <c r="BJ3465" s="82">
        <v>1</v>
      </c>
      <c r="BK3465" s="82">
        <v>1</v>
      </c>
      <c r="BP3465" s="82">
        <v>1</v>
      </c>
      <c r="BU3465" s="82" t="s">
        <v>1919</v>
      </c>
      <c r="BW3465" s="82" t="s">
        <v>1920</v>
      </c>
    </row>
    <row r="3466" spans="1:75" x14ac:dyDescent="0.5">
      <c r="A3466" s="82">
        <v>388</v>
      </c>
      <c r="B3466" s="82" t="s">
        <v>1909</v>
      </c>
      <c r="D3466" s="90">
        <v>43579</v>
      </c>
      <c r="E3466" s="90" t="s">
        <v>1910</v>
      </c>
      <c r="F3466" s="90"/>
      <c r="G3466" s="82" t="s">
        <v>1910</v>
      </c>
      <c r="H3466" s="82" t="s">
        <v>1911</v>
      </c>
      <c r="I3466" s="80" t="s">
        <v>128</v>
      </c>
      <c r="J3466" s="80">
        <v>25</v>
      </c>
      <c r="K3466" s="80">
        <v>2</v>
      </c>
      <c r="L3466" s="80" t="s">
        <v>957</v>
      </c>
      <c r="M3466" s="80">
        <v>30</v>
      </c>
      <c r="N3466" s="80">
        <v>14.761664</v>
      </c>
      <c r="O3466" s="80">
        <v>-86.921640999999994</v>
      </c>
      <c r="P3466" s="80" t="s">
        <v>308</v>
      </c>
      <c r="Q3466" s="80">
        <v>0</v>
      </c>
      <c r="R3466" s="80">
        <v>13.923406</v>
      </c>
      <c r="S3466" s="80">
        <v>-86.952798999999999</v>
      </c>
      <c r="T3466" s="80">
        <v>330000</v>
      </c>
      <c r="U3466" s="91">
        <f>Table1[[#This Row],[Distribution Amount (Dollars)]]/Table1[[#This Row],[NEWdatediff]]</f>
        <v>66000</v>
      </c>
      <c r="V3466" s="82" t="s">
        <v>1912</v>
      </c>
      <c r="W3466" s="82" t="s">
        <v>71</v>
      </c>
      <c r="X3466" s="82" t="s">
        <v>1913</v>
      </c>
      <c r="Y3466" s="82" t="s">
        <v>182</v>
      </c>
      <c r="Z3466" s="82">
        <v>1</v>
      </c>
      <c r="AA3466" s="82" t="s">
        <v>210</v>
      </c>
      <c r="AB3466" s="82" t="s">
        <v>1914</v>
      </c>
      <c r="AC3466" s="82" t="s">
        <v>1915</v>
      </c>
      <c r="AD3466" s="82" t="s">
        <v>957</v>
      </c>
      <c r="AE3466" s="82" t="s">
        <v>1916</v>
      </c>
      <c r="AN3466" s="82" t="s">
        <v>76</v>
      </c>
      <c r="AO3466" s="82" t="s">
        <v>1917</v>
      </c>
      <c r="AP3466" s="82">
        <v>4400000</v>
      </c>
      <c r="AQ3466" s="82" t="s">
        <v>78</v>
      </c>
      <c r="AR3466" s="82" t="s">
        <v>4274</v>
      </c>
      <c r="AS3466" s="84">
        <v>42425</v>
      </c>
      <c r="AT3466" s="85">
        <v>2016</v>
      </c>
      <c r="AU3466" s="82" t="s">
        <v>4278</v>
      </c>
      <c r="AV3466" s="84">
        <v>43921</v>
      </c>
      <c r="AW3466" s="85">
        <v>2020</v>
      </c>
      <c r="AX3466" s="85">
        <f>Table1[[#This Row],[End TEST]]-Table1[[#This Row],[Start TEST]]</f>
        <v>4</v>
      </c>
      <c r="AY3466" s="85">
        <f>Table1[[#This Row],[TEST_Diff]]+1</f>
        <v>5</v>
      </c>
      <c r="AZ3466" s="92">
        <f>DATEDIF(Table1[[#This Row],[Start Year]],Table1[[#This Row],[End Year]],"d") / 365</f>
        <v>4.0986301369863014</v>
      </c>
      <c r="BA3466" s="82">
        <v>68400</v>
      </c>
      <c r="BB3466" s="82">
        <v>160000</v>
      </c>
      <c r="BC3466" s="82" t="s">
        <v>1918</v>
      </c>
      <c r="BD3466" s="82">
        <v>1</v>
      </c>
      <c r="BE3466" s="82">
        <v>1</v>
      </c>
      <c r="BF3466" s="82">
        <v>1</v>
      </c>
      <c r="BG3466" s="82">
        <v>1</v>
      </c>
      <c r="BJ3466" s="82">
        <v>1</v>
      </c>
      <c r="BK3466" s="82">
        <v>1</v>
      </c>
      <c r="BP3466" s="82">
        <v>1</v>
      </c>
      <c r="BU3466" s="82" t="s">
        <v>1919</v>
      </c>
      <c r="BW3466" s="82" t="s">
        <v>1920</v>
      </c>
    </row>
    <row r="3467" spans="1:75" x14ac:dyDescent="0.5">
      <c r="A3467" s="82">
        <v>389</v>
      </c>
      <c r="B3467" s="82" t="s">
        <v>3245</v>
      </c>
      <c r="D3467" s="90">
        <v>43357</v>
      </c>
      <c r="E3467" s="90" t="s">
        <v>3246</v>
      </c>
      <c r="F3467" s="90"/>
      <c r="G3467" s="82" t="s">
        <v>3246</v>
      </c>
      <c r="I3467" s="80" t="s">
        <v>127</v>
      </c>
      <c r="J3467" s="80">
        <v>50</v>
      </c>
      <c r="K3467" s="80">
        <v>1</v>
      </c>
      <c r="L3467" s="80" t="s">
        <v>221</v>
      </c>
      <c r="M3467" s="80">
        <v>100</v>
      </c>
      <c r="N3467" s="80">
        <v>30.375319999999999</v>
      </c>
      <c r="O3467" s="80">
        <v>69.345116000000004</v>
      </c>
      <c r="P3467" s="80" t="s">
        <v>114</v>
      </c>
      <c r="Q3467" s="80">
        <v>0</v>
      </c>
      <c r="R3467" s="80">
        <v>25.384855999999999</v>
      </c>
      <c r="S3467" s="80">
        <v>68.458809000000002</v>
      </c>
      <c r="T3467" s="80">
        <v>675000</v>
      </c>
      <c r="U3467" s="91">
        <f>Table1[[#This Row],[Distribution Amount (Dollars)]]/Table1[[#This Row],[NEWdatediff]]</f>
        <v>135000</v>
      </c>
      <c r="V3467" s="82" t="s">
        <v>253</v>
      </c>
      <c r="W3467" s="82" t="s">
        <v>71</v>
      </c>
      <c r="X3467" s="82" t="s">
        <v>3247</v>
      </c>
      <c r="Z3467" s="82">
        <v>0</v>
      </c>
      <c r="AB3467" s="82" t="s">
        <v>3248</v>
      </c>
      <c r="AD3467" s="82" t="s">
        <v>221</v>
      </c>
      <c r="AE3467" s="82" t="s">
        <v>3249</v>
      </c>
      <c r="AN3467" s="82" t="s">
        <v>76</v>
      </c>
      <c r="AP3467" s="82">
        <v>1350000</v>
      </c>
      <c r="AQ3467" s="82" t="s">
        <v>78</v>
      </c>
      <c r="AR3467" s="82" t="s">
        <v>4274</v>
      </c>
      <c r="AS3467" s="84">
        <v>43227</v>
      </c>
      <c r="AT3467" s="85">
        <v>2018</v>
      </c>
      <c r="AU3467" s="82" t="s">
        <v>4278</v>
      </c>
      <c r="AV3467" s="84">
        <v>44711</v>
      </c>
      <c r="AW3467" s="85">
        <v>2022</v>
      </c>
      <c r="AX3467" s="85">
        <f>Table1[[#This Row],[End TEST]]-Table1[[#This Row],[Start TEST]]</f>
        <v>4</v>
      </c>
      <c r="AY3467" s="85">
        <f>Table1[[#This Row],[TEST_Diff]]+1</f>
        <v>5</v>
      </c>
      <c r="AZ3467" s="92">
        <f>DATEDIF(Table1[[#This Row],[Start Year]],Table1[[#This Row],[End Year]],"d") / 365</f>
        <v>4.065753424657534</v>
      </c>
    </row>
    <row r="3468" spans="1:75" x14ac:dyDescent="0.5">
      <c r="A3468" s="82">
        <v>389</v>
      </c>
      <c r="B3468" s="82" t="s">
        <v>3245</v>
      </c>
      <c r="D3468" s="90">
        <v>43357</v>
      </c>
      <c r="E3468" s="90" t="s">
        <v>3246</v>
      </c>
      <c r="F3468" s="90"/>
      <c r="G3468" s="82" t="s">
        <v>3246</v>
      </c>
      <c r="I3468" s="80" t="s">
        <v>129</v>
      </c>
      <c r="J3468" s="80">
        <v>50</v>
      </c>
      <c r="K3468" s="80">
        <v>1</v>
      </c>
      <c r="L3468" s="80" t="s">
        <v>221</v>
      </c>
      <c r="M3468" s="80">
        <v>100</v>
      </c>
      <c r="N3468" s="80">
        <v>30.375319999999999</v>
      </c>
      <c r="O3468" s="80">
        <v>69.345116000000004</v>
      </c>
      <c r="P3468" s="80" t="s">
        <v>114</v>
      </c>
      <c r="Q3468" s="80">
        <v>0</v>
      </c>
      <c r="R3468" s="80">
        <v>25.384855999999999</v>
      </c>
      <c r="S3468" s="80">
        <v>68.458809000000002</v>
      </c>
      <c r="T3468" s="80">
        <v>675000</v>
      </c>
      <c r="U3468" s="91">
        <f>Table1[[#This Row],[Distribution Amount (Dollars)]]/Table1[[#This Row],[NEWdatediff]]</f>
        <v>135000</v>
      </c>
      <c r="V3468" s="82" t="s">
        <v>253</v>
      </c>
      <c r="W3468" s="82" t="s">
        <v>71</v>
      </c>
      <c r="X3468" s="82" t="s">
        <v>3247</v>
      </c>
      <c r="Z3468" s="82">
        <v>0</v>
      </c>
      <c r="AB3468" s="82" t="s">
        <v>3248</v>
      </c>
      <c r="AD3468" s="82" t="s">
        <v>221</v>
      </c>
      <c r="AE3468" s="82" t="s">
        <v>3249</v>
      </c>
      <c r="AN3468" s="82" t="s">
        <v>76</v>
      </c>
      <c r="AP3468" s="82">
        <v>1350000</v>
      </c>
      <c r="AQ3468" s="82" t="s">
        <v>78</v>
      </c>
      <c r="AR3468" s="82" t="s">
        <v>4274</v>
      </c>
      <c r="AS3468" s="84">
        <v>43227</v>
      </c>
      <c r="AT3468" s="85">
        <v>2018</v>
      </c>
      <c r="AU3468" s="82" t="s">
        <v>4278</v>
      </c>
      <c r="AV3468" s="84">
        <v>44711</v>
      </c>
      <c r="AW3468" s="85">
        <v>2022</v>
      </c>
      <c r="AX3468" s="85">
        <f>Table1[[#This Row],[End TEST]]-Table1[[#This Row],[Start TEST]]</f>
        <v>4</v>
      </c>
      <c r="AY3468" s="85">
        <f>Table1[[#This Row],[TEST_Diff]]+1</f>
        <v>5</v>
      </c>
      <c r="AZ3468" s="92">
        <f>DATEDIF(Table1[[#This Row],[Start Year]],Table1[[#This Row],[End Year]],"d") / 365</f>
        <v>4.065753424657534</v>
      </c>
    </row>
    <row r="3469" spans="1:75" x14ac:dyDescent="0.5">
      <c r="A3469" s="82">
        <v>390</v>
      </c>
      <c r="B3469" s="82" t="s">
        <v>2017</v>
      </c>
      <c r="D3469" s="90">
        <v>43357</v>
      </c>
      <c r="E3469" s="90" t="s">
        <v>2018</v>
      </c>
      <c r="F3469" s="90"/>
      <c r="G3469" s="82" t="s">
        <v>2018</v>
      </c>
      <c r="I3469" s="80" t="s">
        <v>129</v>
      </c>
      <c r="J3469" s="80">
        <v>100</v>
      </c>
      <c r="K3469" s="80">
        <v>1</v>
      </c>
      <c r="L3469" s="80" t="s">
        <v>499</v>
      </c>
      <c r="M3469" s="80">
        <v>100</v>
      </c>
      <c r="N3469" s="80">
        <v>-13.254308</v>
      </c>
      <c r="O3469" s="80">
        <v>34.301524999999998</v>
      </c>
      <c r="P3469" s="80" t="s">
        <v>69</v>
      </c>
      <c r="Q3469" s="80">
        <v>0</v>
      </c>
      <c r="R3469" s="80">
        <v>2.6272389999999999</v>
      </c>
      <c r="S3469" s="80">
        <v>23.381664000000001</v>
      </c>
      <c r="T3469" s="80">
        <v>1000000</v>
      </c>
      <c r="U3469" s="91">
        <f>Table1[[#This Row],[Distribution Amount (Dollars)]]/Table1[[#This Row],[NEWdatediff]]</f>
        <v>166666.66666666666</v>
      </c>
      <c r="V3469" s="82" t="s">
        <v>253</v>
      </c>
      <c r="W3469" s="82" t="s">
        <v>71</v>
      </c>
      <c r="Z3469" s="82">
        <v>0</v>
      </c>
      <c r="AB3469" s="82" t="s">
        <v>2019</v>
      </c>
      <c r="AC3469" s="82" t="s">
        <v>411</v>
      </c>
      <c r="AD3469" s="82" t="s">
        <v>499</v>
      </c>
      <c r="AE3469" s="82" t="s">
        <v>2020</v>
      </c>
      <c r="AN3469" s="82" t="s">
        <v>76</v>
      </c>
      <c r="AP3469" s="82">
        <v>1000000</v>
      </c>
      <c r="AQ3469" s="82" t="s">
        <v>78</v>
      </c>
      <c r="AR3469" s="82" t="s">
        <v>4274</v>
      </c>
      <c r="AS3469" s="84">
        <v>42016</v>
      </c>
      <c r="AT3469" s="85">
        <v>2015</v>
      </c>
      <c r="AU3469" s="82" t="s">
        <v>4278</v>
      </c>
      <c r="AV3469" s="84">
        <v>43857</v>
      </c>
      <c r="AW3469" s="85">
        <v>2020</v>
      </c>
      <c r="AX3469" s="85">
        <f>Table1[[#This Row],[End TEST]]-Table1[[#This Row],[Start TEST]]</f>
        <v>5</v>
      </c>
      <c r="AY3469" s="85">
        <f>Table1[[#This Row],[TEST_Diff]]+1</f>
        <v>6</v>
      </c>
      <c r="AZ3469" s="92">
        <f>DATEDIF(Table1[[#This Row],[Start Year]],Table1[[#This Row],[End Year]],"d") / 365</f>
        <v>5.043835616438356</v>
      </c>
    </row>
    <row r="3470" spans="1:75" x14ac:dyDescent="0.5">
      <c r="A3470" s="82">
        <v>391</v>
      </c>
      <c r="B3470" s="82" t="s">
        <v>256</v>
      </c>
      <c r="D3470" s="90">
        <v>43357</v>
      </c>
      <c r="E3470" s="90" t="s">
        <v>257</v>
      </c>
      <c r="F3470" s="90"/>
      <c r="G3470" s="82" t="s">
        <v>257</v>
      </c>
      <c r="I3470" s="80" t="s">
        <v>237</v>
      </c>
      <c r="J3470" s="80">
        <v>100</v>
      </c>
      <c r="K3470" s="80">
        <v>1</v>
      </c>
      <c r="L3470" s="80" t="s">
        <v>221</v>
      </c>
      <c r="M3470" s="80">
        <v>100</v>
      </c>
      <c r="N3470" s="80">
        <v>30.375319999999999</v>
      </c>
      <c r="O3470" s="80">
        <v>69.345116000000004</v>
      </c>
      <c r="P3470" s="80" t="s">
        <v>114</v>
      </c>
      <c r="Q3470" s="80">
        <v>0</v>
      </c>
      <c r="R3470" s="80">
        <v>25.384855999999999</v>
      </c>
      <c r="S3470" s="80">
        <v>68.458809000000002</v>
      </c>
      <c r="T3470" s="80">
        <v>32500</v>
      </c>
      <c r="U3470" s="91">
        <f>Table1[[#This Row],[Distribution Amount (Dollars)]]/Table1[[#This Row],[NEWdatediff]]</f>
        <v>6500</v>
      </c>
      <c r="V3470" s="82" t="s">
        <v>253</v>
      </c>
      <c r="W3470" s="82" t="s">
        <v>71</v>
      </c>
      <c r="Z3470" s="82">
        <v>0</v>
      </c>
      <c r="AB3470" s="82" t="s">
        <v>258</v>
      </c>
      <c r="AD3470" s="82" t="s">
        <v>221</v>
      </c>
      <c r="AE3470" s="82" t="s">
        <v>259</v>
      </c>
      <c r="AN3470" s="82" t="s">
        <v>76</v>
      </c>
      <c r="AP3470" s="82">
        <v>32500</v>
      </c>
      <c r="AQ3470" s="82" t="s">
        <v>78</v>
      </c>
      <c r="AR3470" s="82" t="s">
        <v>4274</v>
      </c>
      <c r="AS3470" s="84">
        <v>42163</v>
      </c>
      <c r="AT3470" s="85">
        <v>2015</v>
      </c>
      <c r="AU3470" s="82" t="s">
        <v>4278</v>
      </c>
      <c r="AV3470" s="84">
        <v>43619</v>
      </c>
      <c r="AW3470" s="85">
        <v>2019</v>
      </c>
      <c r="AX3470" s="85">
        <f>Table1[[#This Row],[End TEST]]-Table1[[#This Row],[Start TEST]]</f>
        <v>4</v>
      </c>
      <c r="AY3470" s="85">
        <f>Table1[[#This Row],[TEST_Diff]]+1</f>
        <v>5</v>
      </c>
      <c r="AZ3470" s="92">
        <f>DATEDIF(Table1[[#This Row],[Start Year]],Table1[[#This Row],[End Year]],"d") / 365</f>
        <v>3.989041095890411</v>
      </c>
    </row>
    <row r="3471" spans="1:75" x14ac:dyDescent="0.5">
      <c r="A3471" s="82">
        <v>392</v>
      </c>
      <c r="B3471" s="82" t="s">
        <v>1040</v>
      </c>
      <c r="D3471" s="90">
        <v>43357</v>
      </c>
      <c r="E3471" s="90" t="s">
        <v>1041</v>
      </c>
      <c r="F3471" s="90"/>
      <c r="G3471" s="82" t="s">
        <v>1041</v>
      </c>
      <c r="I3471" s="80" t="s">
        <v>283</v>
      </c>
      <c r="J3471" s="80">
        <v>50</v>
      </c>
      <c r="K3471" s="80">
        <v>1</v>
      </c>
      <c r="L3471" s="80" t="s">
        <v>221</v>
      </c>
      <c r="M3471" s="80">
        <v>100</v>
      </c>
      <c r="N3471" s="80">
        <v>30.375319999999999</v>
      </c>
      <c r="O3471" s="80">
        <v>69.345116000000004</v>
      </c>
      <c r="P3471" s="80" t="s">
        <v>114</v>
      </c>
      <c r="Q3471" s="80">
        <v>0</v>
      </c>
      <c r="R3471" s="80">
        <v>25.384855999999999</v>
      </c>
      <c r="S3471" s="80">
        <v>68.458809000000002</v>
      </c>
      <c r="T3471" s="80">
        <v>16000</v>
      </c>
      <c r="U3471" s="91">
        <f>Table1[[#This Row],[Distribution Amount (Dollars)]]/Table1[[#This Row],[NEWdatediff]]</f>
        <v>4000</v>
      </c>
      <c r="V3471" s="82" t="s">
        <v>253</v>
      </c>
      <c r="W3471" s="82" t="s">
        <v>71</v>
      </c>
      <c r="Z3471" s="82">
        <v>0</v>
      </c>
      <c r="AB3471" s="82" t="s">
        <v>1042</v>
      </c>
      <c r="AD3471" s="82" t="s">
        <v>221</v>
      </c>
      <c r="AE3471" s="82" t="s">
        <v>1043</v>
      </c>
      <c r="AN3471" s="82" t="s">
        <v>76</v>
      </c>
      <c r="AP3471" s="82">
        <v>32000</v>
      </c>
      <c r="AQ3471" s="82" t="s">
        <v>330</v>
      </c>
      <c r="AR3471" s="82" t="s">
        <v>4274</v>
      </c>
      <c r="AS3471" s="84">
        <v>42380</v>
      </c>
      <c r="AT3471" s="85">
        <v>2016</v>
      </c>
      <c r="AU3471" s="82" t="s">
        <v>4278</v>
      </c>
      <c r="AV3471" s="84">
        <v>43822</v>
      </c>
      <c r="AW3471" s="85">
        <v>2019</v>
      </c>
      <c r="AX3471" s="85">
        <f>Table1[[#This Row],[End TEST]]-Table1[[#This Row],[Start TEST]]</f>
        <v>3</v>
      </c>
      <c r="AY3471" s="85">
        <f>Table1[[#This Row],[TEST_Diff]]+1</f>
        <v>4</v>
      </c>
      <c r="AZ3471" s="92">
        <f>DATEDIF(Table1[[#This Row],[Start Year]],Table1[[#This Row],[End Year]],"d") / 365</f>
        <v>3.9506849315068493</v>
      </c>
    </row>
    <row r="3472" spans="1:75" x14ac:dyDescent="0.5">
      <c r="A3472" s="82">
        <v>392</v>
      </c>
      <c r="B3472" s="82" t="s">
        <v>1040</v>
      </c>
      <c r="D3472" s="90">
        <v>43357</v>
      </c>
      <c r="E3472" s="90" t="s">
        <v>1041</v>
      </c>
      <c r="F3472" s="90"/>
      <c r="G3472" s="82" t="s">
        <v>1041</v>
      </c>
      <c r="I3472" s="80" t="s">
        <v>237</v>
      </c>
      <c r="J3472" s="80">
        <v>50</v>
      </c>
      <c r="K3472" s="80">
        <v>1</v>
      </c>
      <c r="L3472" s="80" t="s">
        <v>221</v>
      </c>
      <c r="M3472" s="80">
        <v>100</v>
      </c>
      <c r="N3472" s="80">
        <v>30.375319999999999</v>
      </c>
      <c r="O3472" s="80">
        <v>69.345116000000004</v>
      </c>
      <c r="P3472" s="80" t="s">
        <v>114</v>
      </c>
      <c r="Q3472" s="80">
        <v>0</v>
      </c>
      <c r="R3472" s="80">
        <v>25.384855999999999</v>
      </c>
      <c r="S3472" s="80">
        <v>68.458809000000002</v>
      </c>
      <c r="T3472" s="80">
        <v>16000</v>
      </c>
      <c r="U3472" s="91">
        <f>Table1[[#This Row],[Distribution Amount (Dollars)]]/Table1[[#This Row],[NEWdatediff]]</f>
        <v>4000</v>
      </c>
      <c r="V3472" s="82" t="s">
        <v>253</v>
      </c>
      <c r="W3472" s="82" t="s">
        <v>71</v>
      </c>
      <c r="Z3472" s="82">
        <v>0</v>
      </c>
      <c r="AB3472" s="82" t="s">
        <v>1042</v>
      </c>
      <c r="AD3472" s="82" t="s">
        <v>221</v>
      </c>
      <c r="AE3472" s="82" t="s">
        <v>1043</v>
      </c>
      <c r="AN3472" s="82" t="s">
        <v>76</v>
      </c>
      <c r="AP3472" s="82">
        <v>32000</v>
      </c>
      <c r="AQ3472" s="82" t="s">
        <v>330</v>
      </c>
      <c r="AR3472" s="82" t="s">
        <v>4274</v>
      </c>
      <c r="AS3472" s="84">
        <v>42380</v>
      </c>
      <c r="AT3472" s="85">
        <v>2016</v>
      </c>
      <c r="AU3472" s="82" t="s">
        <v>4278</v>
      </c>
      <c r="AV3472" s="84">
        <v>43822</v>
      </c>
      <c r="AW3472" s="85">
        <v>2019</v>
      </c>
      <c r="AX3472" s="85">
        <f>Table1[[#This Row],[End TEST]]-Table1[[#This Row],[Start TEST]]</f>
        <v>3</v>
      </c>
      <c r="AY3472" s="85">
        <f>Table1[[#This Row],[TEST_Diff]]+1</f>
        <v>4</v>
      </c>
      <c r="AZ3472" s="92">
        <f>DATEDIF(Table1[[#This Row],[Start Year]],Table1[[#This Row],[End Year]],"d") / 365</f>
        <v>3.9506849315068493</v>
      </c>
    </row>
    <row r="3473" spans="1:52" x14ac:dyDescent="0.5">
      <c r="A3473" s="82">
        <v>393</v>
      </c>
      <c r="B3473" s="82" t="s">
        <v>251</v>
      </c>
      <c r="D3473" s="90">
        <v>43357</v>
      </c>
      <c r="E3473" s="90" t="s">
        <v>252</v>
      </c>
      <c r="F3473" s="90"/>
      <c r="G3473" s="82" t="s">
        <v>252</v>
      </c>
      <c r="I3473" s="80" t="s">
        <v>237</v>
      </c>
      <c r="J3473" s="80">
        <v>100</v>
      </c>
      <c r="K3473" s="80">
        <v>1</v>
      </c>
      <c r="L3473" s="80" t="s">
        <v>221</v>
      </c>
      <c r="M3473" s="80">
        <v>100</v>
      </c>
      <c r="N3473" s="80">
        <v>30.375319999999999</v>
      </c>
      <c r="O3473" s="80">
        <v>69.345116000000004</v>
      </c>
      <c r="P3473" s="80" t="s">
        <v>114</v>
      </c>
      <c r="Q3473" s="80">
        <v>0</v>
      </c>
      <c r="R3473" s="80">
        <v>25.384855999999999</v>
      </c>
      <c r="S3473" s="80">
        <v>68.458809000000002</v>
      </c>
      <c r="T3473" s="80">
        <v>56050</v>
      </c>
      <c r="U3473" s="91">
        <f>Table1[[#This Row],[Distribution Amount (Dollars)]]/Table1[[#This Row],[NEWdatediff]]</f>
        <v>11210</v>
      </c>
      <c r="V3473" s="82" t="s">
        <v>253</v>
      </c>
      <c r="W3473" s="82" t="s">
        <v>71</v>
      </c>
      <c r="Z3473" s="82">
        <v>0</v>
      </c>
      <c r="AB3473" s="82" t="s">
        <v>254</v>
      </c>
      <c r="AD3473" s="82" t="s">
        <v>221</v>
      </c>
      <c r="AE3473" s="82" t="s">
        <v>255</v>
      </c>
      <c r="AN3473" s="82" t="s">
        <v>76</v>
      </c>
      <c r="AP3473" s="82">
        <v>56050</v>
      </c>
      <c r="AQ3473" s="82" t="s">
        <v>78</v>
      </c>
      <c r="AR3473" s="82" t="s">
        <v>4274</v>
      </c>
      <c r="AS3473" s="84">
        <v>42016</v>
      </c>
      <c r="AT3473" s="85">
        <v>2015</v>
      </c>
      <c r="AU3473" s="82" t="s">
        <v>4278</v>
      </c>
      <c r="AV3473" s="84">
        <v>43801</v>
      </c>
      <c r="AW3473" s="85">
        <v>2019</v>
      </c>
      <c r="AX3473" s="85">
        <f>Table1[[#This Row],[End TEST]]-Table1[[#This Row],[Start TEST]]</f>
        <v>4</v>
      </c>
      <c r="AY3473" s="85">
        <f>Table1[[#This Row],[TEST_Diff]]+1</f>
        <v>5</v>
      </c>
      <c r="AZ3473" s="92">
        <f>DATEDIF(Table1[[#This Row],[Start Year]],Table1[[#This Row],[End Year]],"d") / 365</f>
        <v>4.8904109589041092</v>
      </c>
    </row>
    <row r="3474" spans="1:52" x14ac:dyDescent="0.5">
      <c r="A3474" s="82">
        <v>396</v>
      </c>
      <c r="B3474" s="82" t="s">
        <v>537</v>
      </c>
      <c r="D3474" s="90">
        <v>43357</v>
      </c>
      <c r="E3474" s="90" t="s">
        <v>538</v>
      </c>
      <c r="F3474" s="90"/>
      <c r="G3474" s="82" t="s">
        <v>538</v>
      </c>
      <c r="I3474" s="80" t="s">
        <v>129</v>
      </c>
      <c r="J3474" s="80">
        <v>20</v>
      </c>
      <c r="K3474" s="80">
        <v>3</v>
      </c>
      <c r="L3474" s="80" t="s">
        <v>156</v>
      </c>
      <c r="M3474" s="80">
        <v>33.33</v>
      </c>
      <c r="N3474" s="80">
        <v>17.570692000000001</v>
      </c>
      <c r="O3474" s="80">
        <v>-3.9961660000000001</v>
      </c>
      <c r="P3474" s="80" t="s">
        <v>69</v>
      </c>
      <c r="Q3474" s="80">
        <v>0</v>
      </c>
      <c r="R3474" s="80">
        <v>2.6272389999999999</v>
      </c>
      <c r="S3474" s="80">
        <v>23.381664000000001</v>
      </c>
      <c r="T3474" s="80">
        <v>20697.2</v>
      </c>
      <c r="U3474" s="91">
        <f>Table1[[#This Row],[Distribution Amount (Dollars)]]/Table1[[#This Row],[NEWdatediff]]</f>
        <v>6899.0666666666666</v>
      </c>
      <c r="V3474" s="82" t="s">
        <v>253</v>
      </c>
      <c r="W3474" s="82" t="s">
        <v>71</v>
      </c>
      <c r="X3474" s="82" t="s">
        <v>539</v>
      </c>
      <c r="Y3474" s="82" t="s">
        <v>540</v>
      </c>
      <c r="Z3474" s="82">
        <v>1</v>
      </c>
      <c r="AB3474" s="82" t="s">
        <v>541</v>
      </c>
      <c r="AD3474" s="82" t="s">
        <v>139</v>
      </c>
      <c r="AE3474" s="82" t="s">
        <v>542</v>
      </c>
      <c r="AN3474" s="82" t="s">
        <v>76</v>
      </c>
      <c r="AP3474" s="82">
        <v>310489.07</v>
      </c>
      <c r="AQ3474" s="82" t="s">
        <v>78</v>
      </c>
      <c r="AR3474" s="82" t="s">
        <v>4275</v>
      </c>
      <c r="AS3474" s="84">
        <v>43342</v>
      </c>
      <c r="AT3474" s="85">
        <v>2018</v>
      </c>
      <c r="AU3474" s="82" t="s">
        <v>4278</v>
      </c>
      <c r="AV3474" s="84">
        <v>44186</v>
      </c>
      <c r="AW3474" s="85">
        <v>2020</v>
      </c>
      <c r="AX3474" s="85">
        <f>Table1[[#This Row],[End TEST]]-Table1[[#This Row],[Start TEST]]</f>
        <v>2</v>
      </c>
      <c r="AY3474" s="85">
        <f>Table1[[#This Row],[TEST_Diff]]+1</f>
        <v>3</v>
      </c>
      <c r="AZ3474" s="92">
        <f>DATEDIF(Table1[[#This Row],[Start Year]],Table1[[#This Row],[End Year]],"d") / 365</f>
        <v>2.3123287671232875</v>
      </c>
    </row>
    <row r="3475" spans="1:52" x14ac:dyDescent="0.5">
      <c r="A3475" s="82">
        <v>396</v>
      </c>
      <c r="B3475" s="82" t="s">
        <v>537</v>
      </c>
      <c r="D3475" s="90">
        <v>43357</v>
      </c>
      <c r="E3475" s="90" t="s">
        <v>538</v>
      </c>
      <c r="F3475" s="90"/>
      <c r="G3475" s="82" t="s">
        <v>538</v>
      </c>
      <c r="I3475" s="80" t="s">
        <v>237</v>
      </c>
      <c r="J3475" s="80">
        <v>20</v>
      </c>
      <c r="K3475" s="80">
        <v>3</v>
      </c>
      <c r="L3475" s="80" t="s">
        <v>156</v>
      </c>
      <c r="M3475" s="80">
        <v>33.33</v>
      </c>
      <c r="N3475" s="80">
        <v>17.570692000000001</v>
      </c>
      <c r="O3475" s="80">
        <v>-3.9961660000000001</v>
      </c>
      <c r="P3475" s="80" t="s">
        <v>69</v>
      </c>
      <c r="Q3475" s="80">
        <v>0</v>
      </c>
      <c r="R3475" s="80">
        <v>2.6272389999999999</v>
      </c>
      <c r="S3475" s="80">
        <v>23.381664000000001</v>
      </c>
      <c r="T3475" s="80">
        <v>20697.2</v>
      </c>
      <c r="U3475" s="91">
        <f>Table1[[#This Row],[Distribution Amount (Dollars)]]/Table1[[#This Row],[NEWdatediff]]</f>
        <v>6899.0666666666666</v>
      </c>
      <c r="V3475" s="82" t="s">
        <v>253</v>
      </c>
      <c r="W3475" s="82" t="s">
        <v>71</v>
      </c>
      <c r="X3475" s="82" t="s">
        <v>539</v>
      </c>
      <c r="Y3475" s="82" t="s">
        <v>540</v>
      </c>
      <c r="Z3475" s="82">
        <v>1</v>
      </c>
      <c r="AB3475" s="82" t="s">
        <v>541</v>
      </c>
      <c r="AD3475" s="82" t="s">
        <v>139</v>
      </c>
      <c r="AE3475" s="82" t="s">
        <v>542</v>
      </c>
      <c r="AN3475" s="82" t="s">
        <v>76</v>
      </c>
      <c r="AP3475" s="82">
        <v>310489.07</v>
      </c>
      <c r="AQ3475" s="82" t="s">
        <v>78</v>
      </c>
      <c r="AR3475" s="82" t="s">
        <v>4275</v>
      </c>
      <c r="AS3475" s="84">
        <v>43342</v>
      </c>
      <c r="AT3475" s="85">
        <v>2018</v>
      </c>
      <c r="AU3475" s="82" t="s">
        <v>4278</v>
      </c>
      <c r="AV3475" s="84">
        <v>44186</v>
      </c>
      <c r="AW3475" s="85">
        <v>2020</v>
      </c>
      <c r="AX3475" s="85">
        <f>Table1[[#This Row],[End TEST]]-Table1[[#This Row],[Start TEST]]</f>
        <v>2</v>
      </c>
      <c r="AY3475" s="85">
        <f>Table1[[#This Row],[TEST_Diff]]+1</f>
        <v>3</v>
      </c>
      <c r="AZ3475" s="92">
        <f>DATEDIF(Table1[[#This Row],[Start Year]],Table1[[#This Row],[End Year]],"d") / 365</f>
        <v>2.3123287671232875</v>
      </c>
    </row>
    <row r="3476" spans="1:52" x14ac:dyDescent="0.5">
      <c r="A3476" s="82">
        <v>396</v>
      </c>
      <c r="B3476" s="82" t="s">
        <v>537</v>
      </c>
      <c r="D3476" s="90">
        <v>43357</v>
      </c>
      <c r="E3476" s="90" t="s">
        <v>538</v>
      </c>
      <c r="F3476" s="90"/>
      <c r="G3476" s="82" t="s">
        <v>538</v>
      </c>
      <c r="I3476" s="80" t="s">
        <v>67</v>
      </c>
      <c r="J3476" s="80">
        <v>20</v>
      </c>
      <c r="K3476" s="80">
        <v>3</v>
      </c>
      <c r="L3476" s="80" t="s">
        <v>156</v>
      </c>
      <c r="M3476" s="80">
        <v>33.33</v>
      </c>
      <c r="N3476" s="80">
        <v>17.570692000000001</v>
      </c>
      <c r="O3476" s="80">
        <v>-3.9961660000000001</v>
      </c>
      <c r="P3476" s="80" t="s">
        <v>69</v>
      </c>
      <c r="Q3476" s="80">
        <v>0</v>
      </c>
      <c r="R3476" s="80">
        <v>2.6272389999999999</v>
      </c>
      <c r="S3476" s="80">
        <v>23.381664000000001</v>
      </c>
      <c r="T3476" s="80">
        <v>20697.2</v>
      </c>
      <c r="U3476" s="91">
        <f>Table1[[#This Row],[Distribution Amount (Dollars)]]/Table1[[#This Row],[NEWdatediff]]</f>
        <v>6899.0666666666666</v>
      </c>
      <c r="V3476" s="82" t="s">
        <v>253</v>
      </c>
      <c r="W3476" s="82" t="s">
        <v>71</v>
      </c>
      <c r="X3476" s="82" t="s">
        <v>539</v>
      </c>
      <c r="Y3476" s="82" t="s">
        <v>540</v>
      </c>
      <c r="Z3476" s="82">
        <v>1</v>
      </c>
      <c r="AB3476" s="82" t="s">
        <v>541</v>
      </c>
      <c r="AD3476" s="82" t="s">
        <v>426</v>
      </c>
      <c r="AE3476" s="82" t="s">
        <v>542</v>
      </c>
      <c r="AN3476" s="82" t="s">
        <v>76</v>
      </c>
      <c r="AP3476" s="82">
        <v>310489.07</v>
      </c>
      <c r="AQ3476" s="82" t="s">
        <v>78</v>
      </c>
      <c r="AR3476" s="82" t="s">
        <v>4275</v>
      </c>
      <c r="AS3476" s="84">
        <v>43342</v>
      </c>
      <c r="AT3476" s="85">
        <v>2018</v>
      </c>
      <c r="AU3476" s="82" t="s">
        <v>4278</v>
      </c>
      <c r="AV3476" s="84">
        <v>44186</v>
      </c>
      <c r="AW3476" s="85">
        <v>2020</v>
      </c>
      <c r="AX3476" s="85">
        <f>Table1[[#This Row],[End TEST]]-Table1[[#This Row],[Start TEST]]</f>
        <v>2</v>
      </c>
      <c r="AY3476" s="85">
        <f>Table1[[#This Row],[TEST_Diff]]+1</f>
        <v>3</v>
      </c>
      <c r="AZ3476" s="92">
        <f>DATEDIF(Table1[[#This Row],[Start Year]],Table1[[#This Row],[End Year]],"d") / 365</f>
        <v>2.3123287671232875</v>
      </c>
    </row>
    <row r="3477" spans="1:52" x14ac:dyDescent="0.5">
      <c r="A3477" s="82">
        <v>396</v>
      </c>
      <c r="B3477" s="82" t="s">
        <v>537</v>
      </c>
      <c r="D3477" s="90">
        <v>43357</v>
      </c>
      <c r="E3477" s="90" t="s">
        <v>538</v>
      </c>
      <c r="F3477" s="90"/>
      <c r="G3477" s="82" t="s">
        <v>538</v>
      </c>
      <c r="I3477" s="80" t="s">
        <v>206</v>
      </c>
      <c r="J3477" s="80">
        <v>20</v>
      </c>
      <c r="K3477" s="80">
        <v>3</v>
      </c>
      <c r="L3477" s="80" t="s">
        <v>156</v>
      </c>
      <c r="M3477" s="80">
        <v>33.33</v>
      </c>
      <c r="N3477" s="80">
        <v>17.570692000000001</v>
      </c>
      <c r="O3477" s="80">
        <v>-3.9961660000000001</v>
      </c>
      <c r="P3477" s="80" t="s">
        <v>69</v>
      </c>
      <c r="Q3477" s="80">
        <v>0</v>
      </c>
      <c r="R3477" s="80">
        <v>2.6272389999999999</v>
      </c>
      <c r="S3477" s="80">
        <v>23.381664000000001</v>
      </c>
      <c r="T3477" s="80">
        <v>20697.2</v>
      </c>
      <c r="U3477" s="91">
        <f>Table1[[#This Row],[Distribution Amount (Dollars)]]/Table1[[#This Row],[NEWdatediff]]</f>
        <v>6899.0666666666666</v>
      </c>
      <c r="V3477" s="82" t="s">
        <v>253</v>
      </c>
      <c r="W3477" s="82" t="s">
        <v>71</v>
      </c>
      <c r="X3477" s="82" t="s">
        <v>539</v>
      </c>
      <c r="Y3477" s="82" t="s">
        <v>540</v>
      </c>
      <c r="Z3477" s="82">
        <v>1</v>
      </c>
      <c r="AB3477" s="82" t="s">
        <v>541</v>
      </c>
      <c r="AD3477" s="82" t="s">
        <v>156</v>
      </c>
      <c r="AE3477" s="82" t="s">
        <v>542</v>
      </c>
      <c r="AN3477" s="82" t="s">
        <v>76</v>
      </c>
      <c r="AP3477" s="82">
        <v>310489.07</v>
      </c>
      <c r="AQ3477" s="82" t="s">
        <v>78</v>
      </c>
      <c r="AR3477" s="82" t="s">
        <v>4275</v>
      </c>
      <c r="AS3477" s="84">
        <v>43342</v>
      </c>
      <c r="AT3477" s="85">
        <v>2018</v>
      </c>
      <c r="AU3477" s="82" t="s">
        <v>4278</v>
      </c>
      <c r="AV3477" s="84">
        <v>44186</v>
      </c>
      <c r="AW3477" s="85">
        <v>2020</v>
      </c>
      <c r="AX3477" s="85">
        <f>Table1[[#This Row],[End TEST]]-Table1[[#This Row],[Start TEST]]</f>
        <v>2</v>
      </c>
      <c r="AY3477" s="85">
        <f>Table1[[#This Row],[TEST_Diff]]+1</f>
        <v>3</v>
      </c>
      <c r="AZ3477" s="92">
        <f>DATEDIF(Table1[[#This Row],[Start Year]],Table1[[#This Row],[End Year]],"d") / 365</f>
        <v>2.3123287671232875</v>
      </c>
    </row>
    <row r="3478" spans="1:52" x14ac:dyDescent="0.5">
      <c r="A3478" s="82">
        <v>396</v>
      </c>
      <c r="B3478" s="82" t="s">
        <v>537</v>
      </c>
      <c r="D3478" s="90">
        <v>43357</v>
      </c>
      <c r="E3478" s="90" t="s">
        <v>538</v>
      </c>
      <c r="F3478" s="90"/>
      <c r="G3478" s="82" t="s">
        <v>538</v>
      </c>
      <c r="I3478" s="80" t="s">
        <v>291</v>
      </c>
      <c r="J3478" s="80">
        <v>20</v>
      </c>
      <c r="K3478" s="80">
        <v>3</v>
      </c>
      <c r="L3478" s="80" t="s">
        <v>156</v>
      </c>
      <c r="M3478" s="80">
        <v>33.33</v>
      </c>
      <c r="N3478" s="80">
        <v>17.570692000000001</v>
      </c>
      <c r="O3478" s="80">
        <v>-3.9961660000000001</v>
      </c>
      <c r="P3478" s="80" t="s">
        <v>69</v>
      </c>
      <c r="Q3478" s="80">
        <v>0</v>
      </c>
      <c r="R3478" s="80">
        <v>2.6272389999999999</v>
      </c>
      <c r="S3478" s="80">
        <v>23.381664000000001</v>
      </c>
      <c r="T3478" s="80">
        <v>20697.2</v>
      </c>
      <c r="U3478" s="91">
        <f>Table1[[#This Row],[Distribution Amount (Dollars)]]/Table1[[#This Row],[NEWdatediff]]</f>
        <v>6899.0666666666666</v>
      </c>
      <c r="V3478" s="82" t="s">
        <v>253</v>
      </c>
      <c r="W3478" s="82" t="s">
        <v>71</v>
      </c>
      <c r="X3478" s="82" t="s">
        <v>539</v>
      </c>
      <c r="Y3478" s="82" t="s">
        <v>540</v>
      </c>
      <c r="Z3478" s="82">
        <v>1</v>
      </c>
      <c r="AB3478" s="82" t="s">
        <v>541</v>
      </c>
      <c r="AD3478" s="82" t="s">
        <v>139</v>
      </c>
      <c r="AE3478" s="82" t="s">
        <v>542</v>
      </c>
      <c r="AN3478" s="82" t="s">
        <v>76</v>
      </c>
      <c r="AP3478" s="82">
        <v>310489.07</v>
      </c>
      <c r="AQ3478" s="82" t="s">
        <v>78</v>
      </c>
      <c r="AR3478" s="82" t="s">
        <v>4275</v>
      </c>
      <c r="AS3478" s="84">
        <v>43342</v>
      </c>
      <c r="AT3478" s="85">
        <v>2018</v>
      </c>
      <c r="AU3478" s="82" t="s">
        <v>4278</v>
      </c>
      <c r="AV3478" s="84">
        <v>44186</v>
      </c>
      <c r="AW3478" s="85">
        <v>2020</v>
      </c>
      <c r="AX3478" s="85">
        <f>Table1[[#This Row],[End TEST]]-Table1[[#This Row],[Start TEST]]</f>
        <v>2</v>
      </c>
      <c r="AY3478" s="85">
        <f>Table1[[#This Row],[TEST_Diff]]+1</f>
        <v>3</v>
      </c>
      <c r="AZ3478" s="92">
        <f>DATEDIF(Table1[[#This Row],[Start Year]],Table1[[#This Row],[End Year]],"d") / 365</f>
        <v>2.3123287671232875</v>
      </c>
    </row>
    <row r="3479" spans="1:52" x14ac:dyDescent="0.5">
      <c r="A3479" s="82">
        <v>396</v>
      </c>
      <c r="B3479" s="82" t="s">
        <v>537</v>
      </c>
      <c r="D3479" s="90">
        <v>43357</v>
      </c>
      <c r="E3479" s="90" t="s">
        <v>538</v>
      </c>
      <c r="F3479" s="90"/>
      <c r="G3479" s="82" t="s">
        <v>538</v>
      </c>
      <c r="I3479" s="80" t="s">
        <v>129</v>
      </c>
      <c r="J3479" s="80">
        <v>20</v>
      </c>
      <c r="K3479" s="80">
        <v>3</v>
      </c>
      <c r="L3479" s="80" t="s">
        <v>139</v>
      </c>
      <c r="M3479" s="80">
        <v>33.33</v>
      </c>
      <c r="N3479" s="80">
        <v>9.1449999999999996</v>
      </c>
      <c r="O3479" s="80">
        <v>40.489674000000001</v>
      </c>
      <c r="P3479" s="80" t="s">
        <v>69</v>
      </c>
      <c r="Q3479" s="80">
        <v>0</v>
      </c>
      <c r="R3479" s="80">
        <v>2.6272389999999999</v>
      </c>
      <c r="S3479" s="80">
        <v>23.381664000000001</v>
      </c>
      <c r="T3479" s="80">
        <v>20697.2</v>
      </c>
      <c r="U3479" s="91">
        <f>Table1[[#This Row],[Distribution Amount (Dollars)]]/Table1[[#This Row],[NEWdatediff]]</f>
        <v>6899.0666666666666</v>
      </c>
      <c r="V3479" s="82" t="s">
        <v>253</v>
      </c>
      <c r="W3479" s="82" t="s">
        <v>71</v>
      </c>
      <c r="X3479" s="82" t="s">
        <v>539</v>
      </c>
      <c r="Y3479" s="82" t="s">
        <v>540</v>
      </c>
      <c r="Z3479" s="82">
        <v>1</v>
      </c>
      <c r="AB3479" s="82" t="s">
        <v>541</v>
      </c>
      <c r="AD3479" s="82" t="s">
        <v>156</v>
      </c>
      <c r="AE3479" s="82" t="s">
        <v>542</v>
      </c>
      <c r="AN3479" s="82" t="s">
        <v>76</v>
      </c>
      <c r="AP3479" s="82">
        <v>310489.07</v>
      </c>
      <c r="AQ3479" s="82" t="s">
        <v>78</v>
      </c>
      <c r="AR3479" s="82" t="s">
        <v>4275</v>
      </c>
      <c r="AS3479" s="84">
        <v>43342</v>
      </c>
      <c r="AT3479" s="85">
        <v>2018</v>
      </c>
      <c r="AU3479" s="82" t="s">
        <v>4278</v>
      </c>
      <c r="AV3479" s="84">
        <v>44186</v>
      </c>
      <c r="AW3479" s="85">
        <v>2020</v>
      </c>
      <c r="AX3479" s="85">
        <f>Table1[[#This Row],[End TEST]]-Table1[[#This Row],[Start TEST]]</f>
        <v>2</v>
      </c>
      <c r="AY3479" s="85">
        <f>Table1[[#This Row],[TEST_Diff]]+1</f>
        <v>3</v>
      </c>
      <c r="AZ3479" s="92">
        <f>DATEDIF(Table1[[#This Row],[Start Year]],Table1[[#This Row],[End Year]],"d") / 365</f>
        <v>2.3123287671232875</v>
      </c>
    </row>
    <row r="3480" spans="1:52" x14ac:dyDescent="0.5">
      <c r="A3480" s="82">
        <v>396</v>
      </c>
      <c r="B3480" s="82" t="s">
        <v>537</v>
      </c>
      <c r="D3480" s="90">
        <v>43357</v>
      </c>
      <c r="E3480" s="90" t="s">
        <v>538</v>
      </c>
      <c r="F3480" s="90"/>
      <c r="G3480" s="82" t="s">
        <v>538</v>
      </c>
      <c r="I3480" s="80" t="s">
        <v>237</v>
      </c>
      <c r="J3480" s="80">
        <v>20</v>
      </c>
      <c r="K3480" s="80">
        <v>3</v>
      </c>
      <c r="L3480" s="80" t="s">
        <v>139</v>
      </c>
      <c r="M3480" s="80">
        <v>33.33</v>
      </c>
      <c r="N3480" s="80">
        <v>9.1449999999999996</v>
      </c>
      <c r="O3480" s="80">
        <v>40.489674000000001</v>
      </c>
      <c r="P3480" s="80" t="s">
        <v>69</v>
      </c>
      <c r="Q3480" s="80">
        <v>0</v>
      </c>
      <c r="R3480" s="80">
        <v>2.6272389999999999</v>
      </c>
      <c r="S3480" s="80">
        <v>23.381664000000001</v>
      </c>
      <c r="T3480" s="80">
        <v>20697.2</v>
      </c>
      <c r="U3480" s="91">
        <f>Table1[[#This Row],[Distribution Amount (Dollars)]]/Table1[[#This Row],[NEWdatediff]]</f>
        <v>6899.0666666666666</v>
      </c>
      <c r="V3480" s="82" t="s">
        <v>253</v>
      </c>
      <c r="W3480" s="82" t="s">
        <v>71</v>
      </c>
      <c r="X3480" s="82" t="s">
        <v>539</v>
      </c>
      <c r="Y3480" s="82" t="s">
        <v>540</v>
      </c>
      <c r="Z3480" s="82">
        <v>1</v>
      </c>
      <c r="AB3480" s="82" t="s">
        <v>541</v>
      </c>
      <c r="AD3480" s="82" t="s">
        <v>156</v>
      </c>
      <c r="AE3480" s="82" t="s">
        <v>542</v>
      </c>
      <c r="AN3480" s="82" t="s">
        <v>76</v>
      </c>
      <c r="AP3480" s="82">
        <v>310489.07</v>
      </c>
      <c r="AQ3480" s="82" t="s">
        <v>78</v>
      </c>
      <c r="AR3480" s="82" t="s">
        <v>4275</v>
      </c>
      <c r="AS3480" s="84">
        <v>43342</v>
      </c>
      <c r="AT3480" s="85">
        <v>2018</v>
      </c>
      <c r="AU3480" s="82" t="s">
        <v>4278</v>
      </c>
      <c r="AV3480" s="84">
        <v>44186</v>
      </c>
      <c r="AW3480" s="85">
        <v>2020</v>
      </c>
      <c r="AX3480" s="85">
        <f>Table1[[#This Row],[End TEST]]-Table1[[#This Row],[Start TEST]]</f>
        <v>2</v>
      </c>
      <c r="AY3480" s="85">
        <f>Table1[[#This Row],[TEST_Diff]]+1</f>
        <v>3</v>
      </c>
      <c r="AZ3480" s="92">
        <f>DATEDIF(Table1[[#This Row],[Start Year]],Table1[[#This Row],[End Year]],"d") / 365</f>
        <v>2.3123287671232875</v>
      </c>
    </row>
    <row r="3481" spans="1:52" x14ac:dyDescent="0.5">
      <c r="A3481" s="82">
        <v>396</v>
      </c>
      <c r="B3481" s="82" t="s">
        <v>537</v>
      </c>
      <c r="D3481" s="90">
        <v>43357</v>
      </c>
      <c r="E3481" s="90" t="s">
        <v>538</v>
      </c>
      <c r="F3481" s="90"/>
      <c r="G3481" s="82" t="s">
        <v>538</v>
      </c>
      <c r="I3481" s="80" t="s">
        <v>67</v>
      </c>
      <c r="J3481" s="80">
        <v>20</v>
      </c>
      <c r="K3481" s="80">
        <v>3</v>
      </c>
      <c r="L3481" s="80" t="s">
        <v>139</v>
      </c>
      <c r="M3481" s="80">
        <v>33.33</v>
      </c>
      <c r="N3481" s="80">
        <v>9.1449999999999996</v>
      </c>
      <c r="O3481" s="80">
        <v>40.489674000000001</v>
      </c>
      <c r="P3481" s="80" t="s">
        <v>69</v>
      </c>
      <c r="Q3481" s="80">
        <v>0</v>
      </c>
      <c r="R3481" s="80">
        <v>2.6272389999999999</v>
      </c>
      <c r="S3481" s="80">
        <v>23.381664000000001</v>
      </c>
      <c r="T3481" s="80">
        <v>20697.2</v>
      </c>
      <c r="U3481" s="91">
        <f>Table1[[#This Row],[Distribution Amount (Dollars)]]/Table1[[#This Row],[NEWdatediff]]</f>
        <v>6899.0666666666666</v>
      </c>
      <c r="V3481" s="82" t="s">
        <v>253</v>
      </c>
      <c r="W3481" s="82" t="s">
        <v>71</v>
      </c>
      <c r="X3481" s="82" t="s">
        <v>539</v>
      </c>
      <c r="Y3481" s="82" t="s">
        <v>540</v>
      </c>
      <c r="Z3481" s="82">
        <v>1</v>
      </c>
      <c r="AB3481" s="82" t="s">
        <v>541</v>
      </c>
      <c r="AD3481" s="82" t="s">
        <v>156</v>
      </c>
      <c r="AE3481" s="82" t="s">
        <v>542</v>
      </c>
      <c r="AN3481" s="82" t="s">
        <v>76</v>
      </c>
      <c r="AP3481" s="82">
        <v>310489.07</v>
      </c>
      <c r="AQ3481" s="82" t="s">
        <v>78</v>
      </c>
      <c r="AR3481" s="82" t="s">
        <v>4275</v>
      </c>
      <c r="AS3481" s="84">
        <v>43342</v>
      </c>
      <c r="AT3481" s="85">
        <v>2018</v>
      </c>
      <c r="AU3481" s="82" t="s">
        <v>4278</v>
      </c>
      <c r="AV3481" s="84">
        <v>44186</v>
      </c>
      <c r="AW3481" s="85">
        <v>2020</v>
      </c>
      <c r="AX3481" s="85">
        <f>Table1[[#This Row],[End TEST]]-Table1[[#This Row],[Start TEST]]</f>
        <v>2</v>
      </c>
      <c r="AY3481" s="85">
        <f>Table1[[#This Row],[TEST_Diff]]+1</f>
        <v>3</v>
      </c>
      <c r="AZ3481" s="92">
        <f>DATEDIF(Table1[[#This Row],[Start Year]],Table1[[#This Row],[End Year]],"d") / 365</f>
        <v>2.3123287671232875</v>
      </c>
    </row>
    <row r="3482" spans="1:52" x14ac:dyDescent="0.5">
      <c r="A3482" s="82">
        <v>396</v>
      </c>
      <c r="B3482" s="82" t="s">
        <v>537</v>
      </c>
      <c r="D3482" s="90">
        <v>43357</v>
      </c>
      <c r="E3482" s="90" t="s">
        <v>538</v>
      </c>
      <c r="F3482" s="90"/>
      <c r="G3482" s="82" t="s">
        <v>538</v>
      </c>
      <c r="I3482" s="80" t="s">
        <v>206</v>
      </c>
      <c r="J3482" s="80">
        <v>20</v>
      </c>
      <c r="K3482" s="80">
        <v>3</v>
      </c>
      <c r="L3482" s="80" t="s">
        <v>139</v>
      </c>
      <c r="M3482" s="80">
        <v>33.33</v>
      </c>
      <c r="N3482" s="80">
        <v>9.1449999999999996</v>
      </c>
      <c r="O3482" s="80">
        <v>40.489674000000001</v>
      </c>
      <c r="P3482" s="80" t="s">
        <v>69</v>
      </c>
      <c r="Q3482" s="80">
        <v>0</v>
      </c>
      <c r="R3482" s="80">
        <v>2.6272389999999999</v>
      </c>
      <c r="S3482" s="80">
        <v>23.381664000000001</v>
      </c>
      <c r="T3482" s="80">
        <v>20697.2</v>
      </c>
      <c r="U3482" s="91">
        <f>Table1[[#This Row],[Distribution Amount (Dollars)]]/Table1[[#This Row],[NEWdatediff]]</f>
        <v>6899.0666666666666</v>
      </c>
      <c r="V3482" s="82" t="s">
        <v>253</v>
      </c>
      <c r="W3482" s="82" t="s">
        <v>71</v>
      </c>
      <c r="X3482" s="82" t="s">
        <v>539</v>
      </c>
      <c r="Y3482" s="82" t="s">
        <v>540</v>
      </c>
      <c r="Z3482" s="82">
        <v>1</v>
      </c>
      <c r="AB3482" s="82" t="s">
        <v>541</v>
      </c>
      <c r="AD3482" s="82" t="s">
        <v>139</v>
      </c>
      <c r="AE3482" s="82" t="s">
        <v>542</v>
      </c>
      <c r="AN3482" s="82" t="s">
        <v>76</v>
      </c>
      <c r="AP3482" s="82">
        <v>310489.07</v>
      </c>
      <c r="AQ3482" s="82" t="s">
        <v>78</v>
      </c>
      <c r="AR3482" s="82" t="s">
        <v>4275</v>
      </c>
      <c r="AS3482" s="84">
        <v>43342</v>
      </c>
      <c r="AT3482" s="85">
        <v>2018</v>
      </c>
      <c r="AU3482" s="82" t="s">
        <v>4278</v>
      </c>
      <c r="AV3482" s="84">
        <v>44186</v>
      </c>
      <c r="AW3482" s="85">
        <v>2020</v>
      </c>
      <c r="AX3482" s="85">
        <f>Table1[[#This Row],[End TEST]]-Table1[[#This Row],[Start TEST]]</f>
        <v>2</v>
      </c>
      <c r="AY3482" s="85">
        <f>Table1[[#This Row],[TEST_Diff]]+1</f>
        <v>3</v>
      </c>
      <c r="AZ3482" s="92">
        <f>DATEDIF(Table1[[#This Row],[Start Year]],Table1[[#This Row],[End Year]],"d") / 365</f>
        <v>2.3123287671232875</v>
      </c>
    </row>
    <row r="3483" spans="1:52" x14ac:dyDescent="0.5">
      <c r="A3483" s="82">
        <v>396</v>
      </c>
      <c r="B3483" s="82" t="s">
        <v>537</v>
      </c>
      <c r="D3483" s="90">
        <v>43357</v>
      </c>
      <c r="E3483" s="90" t="s">
        <v>538</v>
      </c>
      <c r="F3483" s="90"/>
      <c r="G3483" s="82" t="s">
        <v>538</v>
      </c>
      <c r="I3483" s="80" t="s">
        <v>291</v>
      </c>
      <c r="J3483" s="80">
        <v>20</v>
      </c>
      <c r="K3483" s="80">
        <v>3</v>
      </c>
      <c r="L3483" s="80" t="s">
        <v>139</v>
      </c>
      <c r="M3483" s="80">
        <v>33.33</v>
      </c>
      <c r="N3483" s="80">
        <v>9.1449999999999996</v>
      </c>
      <c r="O3483" s="80">
        <v>40.489674000000001</v>
      </c>
      <c r="P3483" s="80" t="s">
        <v>69</v>
      </c>
      <c r="Q3483" s="80">
        <v>0</v>
      </c>
      <c r="R3483" s="80">
        <v>2.6272389999999999</v>
      </c>
      <c r="S3483" s="80">
        <v>23.381664000000001</v>
      </c>
      <c r="T3483" s="80">
        <v>20697.2</v>
      </c>
      <c r="U3483" s="91">
        <f>Table1[[#This Row],[Distribution Amount (Dollars)]]/Table1[[#This Row],[NEWdatediff]]</f>
        <v>6899.0666666666666</v>
      </c>
      <c r="V3483" s="82" t="s">
        <v>253</v>
      </c>
      <c r="W3483" s="82" t="s">
        <v>71</v>
      </c>
      <c r="X3483" s="82" t="s">
        <v>539</v>
      </c>
      <c r="Y3483" s="82" t="s">
        <v>540</v>
      </c>
      <c r="Z3483" s="82">
        <v>1</v>
      </c>
      <c r="AB3483" s="82" t="s">
        <v>541</v>
      </c>
      <c r="AD3483" s="82" t="s">
        <v>139</v>
      </c>
      <c r="AE3483" s="82" t="s">
        <v>542</v>
      </c>
      <c r="AN3483" s="82" t="s">
        <v>76</v>
      </c>
      <c r="AP3483" s="82">
        <v>310489.07</v>
      </c>
      <c r="AQ3483" s="82" t="s">
        <v>78</v>
      </c>
      <c r="AR3483" s="82" t="s">
        <v>4275</v>
      </c>
      <c r="AS3483" s="84">
        <v>43342</v>
      </c>
      <c r="AT3483" s="85">
        <v>2018</v>
      </c>
      <c r="AU3483" s="82" t="s">
        <v>4278</v>
      </c>
      <c r="AV3483" s="84">
        <v>44186</v>
      </c>
      <c r="AW3483" s="85">
        <v>2020</v>
      </c>
      <c r="AX3483" s="85">
        <f>Table1[[#This Row],[End TEST]]-Table1[[#This Row],[Start TEST]]</f>
        <v>2</v>
      </c>
      <c r="AY3483" s="85">
        <f>Table1[[#This Row],[TEST_Diff]]+1</f>
        <v>3</v>
      </c>
      <c r="AZ3483" s="92">
        <f>DATEDIF(Table1[[#This Row],[Start Year]],Table1[[#This Row],[End Year]],"d") / 365</f>
        <v>2.3123287671232875</v>
      </c>
    </row>
    <row r="3484" spans="1:52" x14ac:dyDescent="0.5">
      <c r="A3484" s="82">
        <v>396</v>
      </c>
      <c r="B3484" s="82" t="s">
        <v>537</v>
      </c>
      <c r="D3484" s="90">
        <v>43357</v>
      </c>
      <c r="E3484" s="90" t="s">
        <v>538</v>
      </c>
      <c r="F3484" s="90"/>
      <c r="G3484" s="82" t="s">
        <v>538</v>
      </c>
      <c r="I3484" s="80" t="s">
        <v>129</v>
      </c>
      <c r="J3484" s="80">
        <v>20</v>
      </c>
      <c r="K3484" s="80">
        <v>3</v>
      </c>
      <c r="L3484" s="80" t="s">
        <v>426</v>
      </c>
      <c r="M3484" s="80">
        <v>33.340000000000003</v>
      </c>
      <c r="N3484" s="80">
        <v>23.684994</v>
      </c>
      <c r="O3484" s="80">
        <v>90.356330999999997</v>
      </c>
      <c r="P3484" s="80" t="s">
        <v>114</v>
      </c>
      <c r="Q3484" s="80">
        <v>0</v>
      </c>
      <c r="R3484" s="80">
        <v>25.384855999999999</v>
      </c>
      <c r="S3484" s="80">
        <v>68.458809000000002</v>
      </c>
      <c r="T3484" s="80">
        <v>20703.41</v>
      </c>
      <c r="U3484" s="91">
        <f>Table1[[#This Row],[Distribution Amount (Dollars)]]/Table1[[#This Row],[NEWdatediff]]</f>
        <v>6901.1366666666663</v>
      </c>
      <c r="V3484" s="82" t="s">
        <v>253</v>
      </c>
      <c r="W3484" s="82" t="s">
        <v>71</v>
      </c>
      <c r="X3484" s="82" t="s">
        <v>539</v>
      </c>
      <c r="Y3484" s="82" t="s">
        <v>540</v>
      </c>
      <c r="Z3484" s="82">
        <v>1</v>
      </c>
      <c r="AB3484" s="82" t="s">
        <v>541</v>
      </c>
      <c r="AD3484" s="82" t="s">
        <v>426</v>
      </c>
      <c r="AE3484" s="82" t="s">
        <v>542</v>
      </c>
      <c r="AN3484" s="82" t="s">
        <v>76</v>
      </c>
      <c r="AP3484" s="82">
        <v>310489.07</v>
      </c>
      <c r="AQ3484" s="82" t="s">
        <v>78</v>
      </c>
      <c r="AR3484" s="82" t="s">
        <v>4275</v>
      </c>
      <c r="AS3484" s="84">
        <v>43342</v>
      </c>
      <c r="AT3484" s="85">
        <v>2018</v>
      </c>
      <c r="AU3484" s="82" t="s">
        <v>4278</v>
      </c>
      <c r="AV3484" s="84">
        <v>44186</v>
      </c>
      <c r="AW3484" s="85">
        <v>2020</v>
      </c>
      <c r="AX3484" s="85">
        <f>Table1[[#This Row],[End TEST]]-Table1[[#This Row],[Start TEST]]</f>
        <v>2</v>
      </c>
      <c r="AY3484" s="85">
        <f>Table1[[#This Row],[TEST_Diff]]+1</f>
        <v>3</v>
      </c>
      <c r="AZ3484" s="92">
        <f>DATEDIF(Table1[[#This Row],[Start Year]],Table1[[#This Row],[End Year]],"d") / 365</f>
        <v>2.3123287671232875</v>
      </c>
    </row>
    <row r="3485" spans="1:52" x14ac:dyDescent="0.5">
      <c r="A3485" s="82">
        <v>396</v>
      </c>
      <c r="B3485" s="82" t="s">
        <v>537</v>
      </c>
      <c r="D3485" s="90">
        <v>43357</v>
      </c>
      <c r="E3485" s="90" t="s">
        <v>538</v>
      </c>
      <c r="F3485" s="90"/>
      <c r="G3485" s="82" t="s">
        <v>538</v>
      </c>
      <c r="I3485" s="80" t="s">
        <v>237</v>
      </c>
      <c r="J3485" s="80">
        <v>20</v>
      </c>
      <c r="K3485" s="80">
        <v>3</v>
      </c>
      <c r="L3485" s="80" t="s">
        <v>426</v>
      </c>
      <c r="M3485" s="80">
        <v>33.340000000000003</v>
      </c>
      <c r="N3485" s="80">
        <v>23.684994</v>
      </c>
      <c r="O3485" s="80">
        <v>90.356330999999997</v>
      </c>
      <c r="P3485" s="80" t="s">
        <v>114</v>
      </c>
      <c r="Q3485" s="80">
        <v>0</v>
      </c>
      <c r="R3485" s="80">
        <v>25.384855999999999</v>
      </c>
      <c r="S3485" s="80">
        <v>68.458809000000002</v>
      </c>
      <c r="T3485" s="80">
        <v>20703.41</v>
      </c>
      <c r="U3485" s="91">
        <f>Table1[[#This Row],[Distribution Amount (Dollars)]]/Table1[[#This Row],[NEWdatediff]]</f>
        <v>6901.1366666666663</v>
      </c>
      <c r="V3485" s="82" t="s">
        <v>253</v>
      </c>
      <c r="W3485" s="82" t="s">
        <v>71</v>
      </c>
      <c r="X3485" s="82" t="s">
        <v>539</v>
      </c>
      <c r="Y3485" s="82" t="s">
        <v>540</v>
      </c>
      <c r="Z3485" s="82">
        <v>1</v>
      </c>
      <c r="AB3485" s="82" t="s">
        <v>541</v>
      </c>
      <c r="AD3485" s="82" t="s">
        <v>426</v>
      </c>
      <c r="AE3485" s="82" t="s">
        <v>542</v>
      </c>
      <c r="AN3485" s="82" t="s">
        <v>76</v>
      </c>
      <c r="AP3485" s="82">
        <v>310489.07</v>
      </c>
      <c r="AQ3485" s="82" t="s">
        <v>78</v>
      </c>
      <c r="AR3485" s="82" t="s">
        <v>4275</v>
      </c>
      <c r="AS3485" s="84">
        <v>43342</v>
      </c>
      <c r="AT3485" s="85">
        <v>2018</v>
      </c>
      <c r="AU3485" s="82" t="s">
        <v>4278</v>
      </c>
      <c r="AV3485" s="84">
        <v>44186</v>
      </c>
      <c r="AW3485" s="85">
        <v>2020</v>
      </c>
      <c r="AX3485" s="85">
        <f>Table1[[#This Row],[End TEST]]-Table1[[#This Row],[Start TEST]]</f>
        <v>2</v>
      </c>
      <c r="AY3485" s="85">
        <f>Table1[[#This Row],[TEST_Diff]]+1</f>
        <v>3</v>
      </c>
      <c r="AZ3485" s="92">
        <f>DATEDIF(Table1[[#This Row],[Start Year]],Table1[[#This Row],[End Year]],"d") / 365</f>
        <v>2.3123287671232875</v>
      </c>
    </row>
    <row r="3486" spans="1:52" x14ac:dyDescent="0.5">
      <c r="A3486" s="82">
        <v>396</v>
      </c>
      <c r="B3486" s="82" t="s">
        <v>537</v>
      </c>
      <c r="D3486" s="90">
        <v>43357</v>
      </c>
      <c r="E3486" s="90" t="s">
        <v>538</v>
      </c>
      <c r="F3486" s="90"/>
      <c r="G3486" s="82" t="s">
        <v>538</v>
      </c>
      <c r="I3486" s="80" t="s">
        <v>67</v>
      </c>
      <c r="J3486" s="80">
        <v>20</v>
      </c>
      <c r="K3486" s="80">
        <v>3</v>
      </c>
      <c r="L3486" s="80" t="s">
        <v>426</v>
      </c>
      <c r="M3486" s="80">
        <v>33.340000000000003</v>
      </c>
      <c r="N3486" s="80">
        <v>23.684994</v>
      </c>
      <c r="O3486" s="80">
        <v>90.356330999999997</v>
      </c>
      <c r="P3486" s="80" t="s">
        <v>114</v>
      </c>
      <c r="Q3486" s="80">
        <v>0</v>
      </c>
      <c r="R3486" s="80">
        <v>25.384855999999999</v>
      </c>
      <c r="S3486" s="80">
        <v>68.458809000000002</v>
      </c>
      <c r="T3486" s="80">
        <v>20703.41</v>
      </c>
      <c r="U3486" s="91">
        <f>Table1[[#This Row],[Distribution Amount (Dollars)]]/Table1[[#This Row],[NEWdatediff]]</f>
        <v>6901.1366666666663</v>
      </c>
      <c r="V3486" s="82" t="s">
        <v>253</v>
      </c>
      <c r="W3486" s="82" t="s">
        <v>71</v>
      </c>
      <c r="X3486" s="82" t="s">
        <v>539</v>
      </c>
      <c r="Y3486" s="82" t="s">
        <v>540</v>
      </c>
      <c r="Z3486" s="82">
        <v>1</v>
      </c>
      <c r="AB3486" s="82" t="s">
        <v>541</v>
      </c>
      <c r="AD3486" s="82" t="s">
        <v>426</v>
      </c>
      <c r="AE3486" s="82" t="s">
        <v>542</v>
      </c>
      <c r="AN3486" s="82" t="s">
        <v>76</v>
      </c>
      <c r="AP3486" s="82">
        <v>310489.07</v>
      </c>
      <c r="AQ3486" s="82" t="s">
        <v>78</v>
      </c>
      <c r="AR3486" s="82" t="s">
        <v>4275</v>
      </c>
      <c r="AS3486" s="84">
        <v>43342</v>
      </c>
      <c r="AT3486" s="85">
        <v>2018</v>
      </c>
      <c r="AU3486" s="82" t="s">
        <v>4278</v>
      </c>
      <c r="AV3486" s="84">
        <v>44186</v>
      </c>
      <c r="AW3486" s="85">
        <v>2020</v>
      </c>
      <c r="AX3486" s="85">
        <f>Table1[[#This Row],[End TEST]]-Table1[[#This Row],[Start TEST]]</f>
        <v>2</v>
      </c>
      <c r="AY3486" s="85">
        <f>Table1[[#This Row],[TEST_Diff]]+1</f>
        <v>3</v>
      </c>
      <c r="AZ3486" s="92">
        <f>DATEDIF(Table1[[#This Row],[Start Year]],Table1[[#This Row],[End Year]],"d") / 365</f>
        <v>2.3123287671232875</v>
      </c>
    </row>
    <row r="3487" spans="1:52" x14ac:dyDescent="0.5">
      <c r="A3487" s="82">
        <v>396</v>
      </c>
      <c r="B3487" s="82" t="s">
        <v>537</v>
      </c>
      <c r="D3487" s="90">
        <v>43357</v>
      </c>
      <c r="E3487" s="90" t="s">
        <v>538</v>
      </c>
      <c r="F3487" s="90"/>
      <c r="G3487" s="82" t="s">
        <v>538</v>
      </c>
      <c r="I3487" s="80" t="s">
        <v>206</v>
      </c>
      <c r="J3487" s="80">
        <v>20</v>
      </c>
      <c r="K3487" s="80">
        <v>3</v>
      </c>
      <c r="L3487" s="80" t="s">
        <v>426</v>
      </c>
      <c r="M3487" s="80">
        <v>33.340000000000003</v>
      </c>
      <c r="N3487" s="80">
        <v>23.684994</v>
      </c>
      <c r="O3487" s="80">
        <v>90.356330999999997</v>
      </c>
      <c r="P3487" s="80" t="s">
        <v>114</v>
      </c>
      <c r="Q3487" s="80">
        <v>0</v>
      </c>
      <c r="R3487" s="80">
        <v>25.384855999999999</v>
      </c>
      <c r="S3487" s="80">
        <v>68.458809000000002</v>
      </c>
      <c r="T3487" s="80">
        <v>20703.41</v>
      </c>
      <c r="U3487" s="91">
        <f>Table1[[#This Row],[Distribution Amount (Dollars)]]/Table1[[#This Row],[NEWdatediff]]</f>
        <v>6901.1366666666663</v>
      </c>
      <c r="V3487" s="82" t="s">
        <v>253</v>
      </c>
      <c r="W3487" s="82" t="s">
        <v>71</v>
      </c>
      <c r="X3487" s="82" t="s">
        <v>539</v>
      </c>
      <c r="Y3487" s="82" t="s">
        <v>540</v>
      </c>
      <c r="Z3487" s="82">
        <v>1</v>
      </c>
      <c r="AB3487" s="82" t="s">
        <v>541</v>
      </c>
      <c r="AD3487" s="82" t="s">
        <v>426</v>
      </c>
      <c r="AE3487" s="82" t="s">
        <v>542</v>
      </c>
      <c r="AN3487" s="82" t="s">
        <v>76</v>
      </c>
      <c r="AP3487" s="82">
        <v>310489.07</v>
      </c>
      <c r="AQ3487" s="82" t="s">
        <v>78</v>
      </c>
      <c r="AR3487" s="82" t="s">
        <v>4275</v>
      </c>
      <c r="AS3487" s="84">
        <v>43342</v>
      </c>
      <c r="AT3487" s="85">
        <v>2018</v>
      </c>
      <c r="AU3487" s="82" t="s">
        <v>4278</v>
      </c>
      <c r="AV3487" s="84">
        <v>44186</v>
      </c>
      <c r="AW3487" s="85">
        <v>2020</v>
      </c>
      <c r="AX3487" s="85">
        <f>Table1[[#This Row],[End TEST]]-Table1[[#This Row],[Start TEST]]</f>
        <v>2</v>
      </c>
      <c r="AY3487" s="85">
        <f>Table1[[#This Row],[TEST_Diff]]+1</f>
        <v>3</v>
      </c>
      <c r="AZ3487" s="92">
        <f>DATEDIF(Table1[[#This Row],[Start Year]],Table1[[#This Row],[End Year]],"d") / 365</f>
        <v>2.3123287671232875</v>
      </c>
    </row>
    <row r="3488" spans="1:52" x14ac:dyDescent="0.5">
      <c r="A3488" s="82">
        <v>396</v>
      </c>
      <c r="B3488" s="82" t="s">
        <v>537</v>
      </c>
      <c r="D3488" s="90">
        <v>43357</v>
      </c>
      <c r="E3488" s="90" t="s">
        <v>538</v>
      </c>
      <c r="F3488" s="90"/>
      <c r="G3488" s="82" t="s">
        <v>538</v>
      </c>
      <c r="I3488" s="80" t="s">
        <v>291</v>
      </c>
      <c r="J3488" s="80">
        <v>20</v>
      </c>
      <c r="K3488" s="80">
        <v>3</v>
      </c>
      <c r="L3488" s="80" t="s">
        <v>426</v>
      </c>
      <c r="M3488" s="80">
        <v>33.340000000000003</v>
      </c>
      <c r="N3488" s="80">
        <v>23.684994</v>
      </c>
      <c r="O3488" s="80">
        <v>90.356330999999997</v>
      </c>
      <c r="P3488" s="80" t="s">
        <v>114</v>
      </c>
      <c r="Q3488" s="80">
        <v>0</v>
      </c>
      <c r="R3488" s="80">
        <v>25.384855999999999</v>
      </c>
      <c r="S3488" s="80">
        <v>68.458809000000002</v>
      </c>
      <c r="T3488" s="80">
        <v>20703.41</v>
      </c>
      <c r="U3488" s="91">
        <f>Table1[[#This Row],[Distribution Amount (Dollars)]]/Table1[[#This Row],[NEWdatediff]]</f>
        <v>6901.1366666666663</v>
      </c>
      <c r="V3488" s="82" t="s">
        <v>253</v>
      </c>
      <c r="W3488" s="82" t="s">
        <v>71</v>
      </c>
      <c r="X3488" s="82" t="s">
        <v>539</v>
      </c>
      <c r="Y3488" s="82" t="s">
        <v>540</v>
      </c>
      <c r="Z3488" s="82">
        <v>1</v>
      </c>
      <c r="AB3488" s="82" t="s">
        <v>541</v>
      </c>
      <c r="AD3488" s="82" t="s">
        <v>156</v>
      </c>
      <c r="AE3488" s="82" t="s">
        <v>542</v>
      </c>
      <c r="AN3488" s="82" t="s">
        <v>76</v>
      </c>
      <c r="AP3488" s="82">
        <v>310489.07</v>
      </c>
      <c r="AQ3488" s="82" t="s">
        <v>78</v>
      </c>
      <c r="AR3488" s="82" t="s">
        <v>4275</v>
      </c>
      <c r="AS3488" s="84">
        <v>43342</v>
      </c>
      <c r="AT3488" s="85">
        <v>2018</v>
      </c>
      <c r="AU3488" s="82" t="s">
        <v>4278</v>
      </c>
      <c r="AV3488" s="84">
        <v>44186</v>
      </c>
      <c r="AW3488" s="85">
        <v>2020</v>
      </c>
      <c r="AX3488" s="85">
        <f>Table1[[#This Row],[End TEST]]-Table1[[#This Row],[Start TEST]]</f>
        <v>2</v>
      </c>
      <c r="AY3488" s="85">
        <f>Table1[[#This Row],[TEST_Diff]]+1</f>
        <v>3</v>
      </c>
      <c r="AZ3488" s="92">
        <f>DATEDIF(Table1[[#This Row],[Start Year]],Table1[[#This Row],[End Year]],"d") / 365</f>
        <v>2.3123287671232875</v>
      </c>
    </row>
    <row r="3489" spans="1:68" x14ac:dyDescent="0.5">
      <c r="A3489" s="82">
        <v>397</v>
      </c>
      <c r="B3489" s="82" t="s">
        <v>3181</v>
      </c>
      <c r="D3489" s="90">
        <v>43357</v>
      </c>
      <c r="E3489" s="90" t="s">
        <v>3182</v>
      </c>
      <c r="F3489" s="90"/>
      <c r="G3489" s="82" t="s">
        <v>3182</v>
      </c>
      <c r="I3489" s="80" t="s">
        <v>129</v>
      </c>
      <c r="J3489" s="80">
        <v>50</v>
      </c>
      <c r="K3489" s="80">
        <v>1</v>
      </c>
      <c r="L3489" s="80" t="s">
        <v>221</v>
      </c>
      <c r="M3489" s="80">
        <v>100</v>
      </c>
      <c r="N3489" s="80">
        <v>30.375319999999999</v>
      </c>
      <c r="O3489" s="80">
        <v>69.345116000000004</v>
      </c>
      <c r="P3489" s="80" t="s">
        <v>114</v>
      </c>
      <c r="Q3489" s="80">
        <v>0</v>
      </c>
      <c r="R3489" s="80">
        <v>25.384855999999999</v>
      </c>
      <c r="S3489" s="80">
        <v>68.458809000000002</v>
      </c>
      <c r="T3489" s="80">
        <v>143850.5</v>
      </c>
      <c r="U3489" s="91">
        <f>Table1[[#This Row],[Distribution Amount (Dollars)]]/Table1[[#This Row],[NEWdatediff]]</f>
        <v>28770.1</v>
      </c>
      <c r="V3489" s="82" t="s">
        <v>253</v>
      </c>
      <c r="W3489" s="82" t="s">
        <v>71</v>
      </c>
      <c r="Z3489" s="82">
        <v>0</v>
      </c>
      <c r="AB3489" s="82" t="s">
        <v>236</v>
      </c>
      <c r="AD3489" s="82" t="s">
        <v>221</v>
      </c>
      <c r="AE3489" s="82" t="s">
        <v>3183</v>
      </c>
      <c r="AN3489" s="82" t="s">
        <v>76</v>
      </c>
      <c r="AP3489" s="82">
        <v>287701</v>
      </c>
      <c r="AQ3489" s="82" t="s">
        <v>109</v>
      </c>
      <c r="AR3489" s="82" t="s">
        <v>4274</v>
      </c>
      <c r="AS3489" s="84">
        <v>41407</v>
      </c>
      <c r="AT3489" s="85">
        <v>2013</v>
      </c>
      <c r="AU3489" s="82" t="s">
        <v>4277</v>
      </c>
      <c r="AV3489" s="84">
        <v>42884</v>
      </c>
      <c r="AW3489" s="85">
        <v>2017</v>
      </c>
      <c r="AX3489" s="85">
        <f>Table1[[#This Row],[End TEST]]-Table1[[#This Row],[Start TEST]]</f>
        <v>4</v>
      </c>
      <c r="AY3489" s="85">
        <f>Table1[[#This Row],[TEST_Diff]]+1</f>
        <v>5</v>
      </c>
      <c r="AZ3489" s="92">
        <f>DATEDIF(Table1[[#This Row],[Start Year]],Table1[[#This Row],[End Year]],"d") / 365</f>
        <v>4.0465753424657533</v>
      </c>
    </row>
    <row r="3490" spans="1:68" x14ac:dyDescent="0.5">
      <c r="A3490" s="82">
        <v>397</v>
      </c>
      <c r="B3490" s="82" t="s">
        <v>3181</v>
      </c>
      <c r="D3490" s="90">
        <v>43357</v>
      </c>
      <c r="E3490" s="90" t="s">
        <v>3182</v>
      </c>
      <c r="F3490" s="90"/>
      <c r="G3490" s="82" t="s">
        <v>3182</v>
      </c>
      <c r="I3490" s="80" t="s">
        <v>206</v>
      </c>
      <c r="J3490" s="80">
        <v>50</v>
      </c>
      <c r="K3490" s="80">
        <v>1</v>
      </c>
      <c r="L3490" s="80" t="s">
        <v>221</v>
      </c>
      <c r="M3490" s="80">
        <v>100</v>
      </c>
      <c r="N3490" s="80">
        <v>30.375319999999999</v>
      </c>
      <c r="O3490" s="80">
        <v>69.345116000000004</v>
      </c>
      <c r="P3490" s="80" t="s">
        <v>114</v>
      </c>
      <c r="Q3490" s="80">
        <v>0</v>
      </c>
      <c r="R3490" s="80">
        <v>25.384855999999999</v>
      </c>
      <c r="S3490" s="80">
        <v>68.458809000000002</v>
      </c>
      <c r="T3490" s="80">
        <v>143850.5</v>
      </c>
      <c r="U3490" s="91">
        <f>Table1[[#This Row],[Distribution Amount (Dollars)]]/Table1[[#This Row],[NEWdatediff]]</f>
        <v>28770.1</v>
      </c>
      <c r="V3490" s="82" t="s">
        <v>253</v>
      </c>
      <c r="W3490" s="82" t="s">
        <v>71</v>
      </c>
      <c r="Z3490" s="82">
        <v>0</v>
      </c>
      <c r="AB3490" s="82" t="s">
        <v>236</v>
      </c>
      <c r="AD3490" s="82" t="s">
        <v>221</v>
      </c>
      <c r="AE3490" s="82" t="s">
        <v>3183</v>
      </c>
      <c r="AN3490" s="82" t="s">
        <v>76</v>
      </c>
      <c r="AP3490" s="82">
        <v>287701</v>
      </c>
      <c r="AQ3490" s="82" t="s">
        <v>109</v>
      </c>
      <c r="AR3490" s="82" t="s">
        <v>4274</v>
      </c>
      <c r="AS3490" s="84">
        <v>41407</v>
      </c>
      <c r="AT3490" s="85">
        <v>2013</v>
      </c>
      <c r="AU3490" s="82" t="s">
        <v>4277</v>
      </c>
      <c r="AV3490" s="84">
        <v>42884</v>
      </c>
      <c r="AW3490" s="85">
        <v>2017</v>
      </c>
      <c r="AX3490" s="85">
        <f>Table1[[#This Row],[End TEST]]-Table1[[#This Row],[Start TEST]]</f>
        <v>4</v>
      </c>
      <c r="AY3490" s="85">
        <f>Table1[[#This Row],[TEST_Diff]]+1</f>
        <v>5</v>
      </c>
      <c r="AZ3490" s="92">
        <f>DATEDIF(Table1[[#This Row],[Start Year]],Table1[[#This Row],[End Year]],"d") / 365</f>
        <v>4.0465753424657533</v>
      </c>
    </row>
    <row r="3491" spans="1:68" x14ac:dyDescent="0.5">
      <c r="A3491" s="82">
        <v>398</v>
      </c>
      <c r="B3491" s="82" t="s">
        <v>260</v>
      </c>
      <c r="D3491" s="90">
        <v>43357</v>
      </c>
      <c r="E3491" s="90" t="s">
        <v>261</v>
      </c>
      <c r="F3491" s="90"/>
      <c r="G3491" s="82" t="s">
        <v>261</v>
      </c>
      <c r="I3491" s="80" t="s">
        <v>129</v>
      </c>
      <c r="J3491" s="80">
        <v>50</v>
      </c>
      <c r="K3491" s="80">
        <v>1</v>
      </c>
      <c r="L3491" s="80" t="s">
        <v>221</v>
      </c>
      <c r="M3491" s="80">
        <v>100</v>
      </c>
      <c r="N3491" s="80">
        <v>30.375319999999999</v>
      </c>
      <c r="O3491" s="80">
        <v>69.345116000000004</v>
      </c>
      <c r="P3491" s="80" t="s">
        <v>114</v>
      </c>
      <c r="Q3491" s="80">
        <v>0</v>
      </c>
      <c r="R3491" s="80">
        <v>25.384855999999999</v>
      </c>
      <c r="S3491" s="80">
        <v>68.458809000000002</v>
      </c>
      <c r="T3491" s="80">
        <v>201138</v>
      </c>
      <c r="U3491" s="91">
        <f>Table1[[#This Row],[Distribution Amount (Dollars)]]/Table1[[#This Row],[NEWdatediff]]</f>
        <v>28734</v>
      </c>
      <c r="V3491" s="82" t="s">
        <v>253</v>
      </c>
      <c r="W3491" s="82" t="s">
        <v>71</v>
      </c>
      <c r="Z3491" s="82">
        <v>0</v>
      </c>
      <c r="AB3491" s="82" t="s">
        <v>236</v>
      </c>
      <c r="AD3491" s="82" t="s">
        <v>221</v>
      </c>
      <c r="AE3491" s="82" t="s">
        <v>263</v>
      </c>
      <c r="AN3491" s="82" t="s">
        <v>76</v>
      </c>
      <c r="AP3491" s="82">
        <v>402276</v>
      </c>
      <c r="AQ3491" s="82" t="s">
        <v>109</v>
      </c>
      <c r="AR3491" s="82" t="s">
        <v>4274</v>
      </c>
      <c r="AS3491" s="84">
        <v>39979</v>
      </c>
      <c r="AT3491" s="85">
        <v>2009</v>
      </c>
      <c r="AU3491" s="82" t="s">
        <v>4277</v>
      </c>
      <c r="AV3491" s="84">
        <v>42170</v>
      </c>
      <c r="AW3491" s="85">
        <v>2015</v>
      </c>
      <c r="AX3491" s="85">
        <f>Table1[[#This Row],[End TEST]]-Table1[[#This Row],[Start TEST]]</f>
        <v>6</v>
      </c>
      <c r="AY3491" s="85">
        <f>Table1[[#This Row],[TEST_Diff]]+1</f>
        <v>7</v>
      </c>
      <c r="AZ3491" s="92">
        <f>DATEDIF(Table1[[#This Row],[Start Year]],Table1[[#This Row],[End Year]],"d") / 365</f>
        <v>6.0027397260273974</v>
      </c>
    </row>
    <row r="3492" spans="1:68" x14ac:dyDescent="0.5">
      <c r="A3492" s="82">
        <v>398</v>
      </c>
      <c r="B3492" s="82" t="s">
        <v>260</v>
      </c>
      <c r="D3492" s="90">
        <v>43357</v>
      </c>
      <c r="E3492" s="90" t="s">
        <v>261</v>
      </c>
      <c r="F3492" s="90"/>
      <c r="G3492" s="82" t="s">
        <v>261</v>
      </c>
      <c r="I3492" s="80" t="s">
        <v>262</v>
      </c>
      <c r="J3492" s="80">
        <v>50</v>
      </c>
      <c r="K3492" s="80">
        <v>1</v>
      </c>
      <c r="L3492" s="80" t="s">
        <v>221</v>
      </c>
      <c r="M3492" s="80">
        <v>100</v>
      </c>
      <c r="N3492" s="80">
        <v>30.375319999999999</v>
      </c>
      <c r="O3492" s="80">
        <v>69.345116000000004</v>
      </c>
      <c r="P3492" s="80" t="s">
        <v>114</v>
      </c>
      <c r="Q3492" s="80">
        <v>0</v>
      </c>
      <c r="R3492" s="80">
        <v>25.384855999999999</v>
      </c>
      <c r="S3492" s="80">
        <v>68.458809000000002</v>
      </c>
      <c r="T3492" s="80">
        <v>201138</v>
      </c>
      <c r="U3492" s="91">
        <f>Table1[[#This Row],[Distribution Amount (Dollars)]]/Table1[[#This Row],[NEWdatediff]]</f>
        <v>28734</v>
      </c>
      <c r="V3492" s="82" t="s">
        <v>253</v>
      </c>
      <c r="W3492" s="82" t="s">
        <v>71</v>
      </c>
      <c r="Z3492" s="82">
        <v>0</v>
      </c>
      <c r="AB3492" s="82" t="s">
        <v>236</v>
      </c>
      <c r="AD3492" s="82" t="s">
        <v>221</v>
      </c>
      <c r="AE3492" s="82" t="s">
        <v>263</v>
      </c>
      <c r="AN3492" s="82" t="s">
        <v>76</v>
      </c>
      <c r="AP3492" s="82">
        <v>402276</v>
      </c>
      <c r="AQ3492" s="82" t="s">
        <v>109</v>
      </c>
      <c r="AR3492" s="82" t="s">
        <v>4274</v>
      </c>
      <c r="AS3492" s="84">
        <v>39979</v>
      </c>
      <c r="AT3492" s="85">
        <v>2009</v>
      </c>
      <c r="AU3492" s="82" t="s">
        <v>4277</v>
      </c>
      <c r="AV3492" s="84">
        <v>42170</v>
      </c>
      <c r="AW3492" s="85">
        <v>2015</v>
      </c>
      <c r="AX3492" s="85">
        <f>Table1[[#This Row],[End TEST]]-Table1[[#This Row],[Start TEST]]</f>
        <v>6</v>
      </c>
      <c r="AY3492" s="85">
        <f>Table1[[#This Row],[TEST_Diff]]+1</f>
        <v>7</v>
      </c>
      <c r="AZ3492" s="92">
        <f>DATEDIF(Table1[[#This Row],[Start Year]],Table1[[#This Row],[End Year]],"d") / 365</f>
        <v>6.0027397260273974</v>
      </c>
    </row>
    <row r="3493" spans="1:68" x14ac:dyDescent="0.5">
      <c r="A3493" s="82">
        <v>399</v>
      </c>
      <c r="B3493" s="82" t="s">
        <v>407</v>
      </c>
      <c r="D3493" s="90">
        <v>43357</v>
      </c>
      <c r="E3493" s="90" t="s">
        <v>408</v>
      </c>
      <c r="F3493" s="90"/>
      <c r="G3493" s="82" t="s">
        <v>408</v>
      </c>
      <c r="I3493" s="80" t="s">
        <v>129</v>
      </c>
      <c r="J3493" s="80">
        <v>100</v>
      </c>
      <c r="K3493" s="80">
        <v>1</v>
      </c>
      <c r="L3493" s="80" t="s">
        <v>221</v>
      </c>
      <c r="M3493" s="80">
        <v>100</v>
      </c>
      <c r="N3493" s="80">
        <v>30.375319999999999</v>
      </c>
      <c r="O3493" s="80">
        <v>69.345116000000004</v>
      </c>
      <c r="P3493" s="80" t="s">
        <v>114</v>
      </c>
      <c r="Q3493" s="80">
        <v>0</v>
      </c>
      <c r="R3493" s="80">
        <v>25.384855999999999</v>
      </c>
      <c r="S3493" s="80">
        <v>68.458809000000002</v>
      </c>
      <c r="T3493" s="80">
        <v>484864</v>
      </c>
      <c r="U3493" s="91">
        <f>Table1[[#This Row],[Distribution Amount (Dollars)]]/Table1[[#This Row],[NEWdatediff]]</f>
        <v>121216</v>
      </c>
      <c r="V3493" s="82" t="s">
        <v>253</v>
      </c>
      <c r="W3493" s="82" t="s">
        <v>71</v>
      </c>
      <c r="X3493" s="82" t="s">
        <v>409</v>
      </c>
      <c r="Y3493" s="82" t="s">
        <v>410</v>
      </c>
      <c r="Z3493" s="82">
        <v>0</v>
      </c>
      <c r="AB3493" s="82" t="s">
        <v>236</v>
      </c>
      <c r="AC3493" s="82" t="s">
        <v>411</v>
      </c>
      <c r="AD3493" s="82" t="s">
        <v>221</v>
      </c>
      <c r="AE3493" s="82" t="s">
        <v>412</v>
      </c>
      <c r="AN3493" s="82" t="s">
        <v>76</v>
      </c>
      <c r="AP3493" s="82">
        <v>484864</v>
      </c>
      <c r="AQ3493" s="82" t="s">
        <v>109</v>
      </c>
      <c r="AR3493" s="82" t="s">
        <v>4274</v>
      </c>
      <c r="AS3493" s="84">
        <v>40973</v>
      </c>
      <c r="AT3493" s="85">
        <v>2012</v>
      </c>
      <c r="AU3493" s="82" t="s">
        <v>4277</v>
      </c>
      <c r="AV3493" s="84">
        <v>42093</v>
      </c>
      <c r="AW3493" s="85">
        <v>2015</v>
      </c>
      <c r="AX3493" s="85">
        <f>Table1[[#This Row],[End TEST]]-Table1[[#This Row],[Start TEST]]</f>
        <v>3</v>
      </c>
      <c r="AY3493" s="85">
        <f>Table1[[#This Row],[TEST_Diff]]+1</f>
        <v>4</v>
      </c>
      <c r="AZ3493" s="92">
        <f>DATEDIF(Table1[[#This Row],[Start Year]],Table1[[#This Row],[End Year]],"d") / 365</f>
        <v>3.0684931506849313</v>
      </c>
    </row>
    <row r="3494" spans="1:68" x14ac:dyDescent="0.5">
      <c r="A3494" s="82">
        <v>400</v>
      </c>
      <c r="B3494" s="82" t="s">
        <v>3991</v>
      </c>
      <c r="D3494" s="90">
        <v>43357</v>
      </c>
      <c r="E3494" s="90" t="s">
        <v>3992</v>
      </c>
      <c r="F3494" s="90"/>
      <c r="G3494" s="82" t="s">
        <v>3992</v>
      </c>
      <c r="I3494" s="80" t="s">
        <v>759</v>
      </c>
      <c r="J3494" s="80">
        <v>100</v>
      </c>
      <c r="K3494" s="80">
        <v>1</v>
      </c>
      <c r="L3494" s="80" t="s">
        <v>144</v>
      </c>
      <c r="M3494" s="80">
        <v>100</v>
      </c>
      <c r="N3494" s="80">
        <v>1.105402</v>
      </c>
      <c r="O3494" s="80">
        <v>32.520620000000001</v>
      </c>
      <c r="P3494" s="80" t="s">
        <v>69</v>
      </c>
      <c r="Q3494" s="80">
        <v>0</v>
      </c>
      <c r="R3494" s="80">
        <v>2.6272389999999999</v>
      </c>
      <c r="S3494" s="80">
        <v>23.381664000000001</v>
      </c>
      <c r="T3494" s="80">
        <v>294000</v>
      </c>
      <c r="U3494" s="91">
        <f>Table1[[#This Row],[Distribution Amount (Dollars)]]/Table1[[#This Row],[NEWdatediff]]</f>
        <v>73500</v>
      </c>
      <c r="V3494" s="82" t="s">
        <v>253</v>
      </c>
      <c r="W3494" s="82" t="s">
        <v>71</v>
      </c>
      <c r="Z3494" s="82">
        <v>0</v>
      </c>
      <c r="AB3494" s="82" t="s">
        <v>236</v>
      </c>
      <c r="AD3494" s="82" t="s">
        <v>144</v>
      </c>
      <c r="AE3494" s="82" t="s">
        <v>3993</v>
      </c>
      <c r="AN3494" s="82" t="s">
        <v>76</v>
      </c>
      <c r="AP3494" s="82">
        <v>294000</v>
      </c>
      <c r="AQ3494" s="82" t="s">
        <v>109</v>
      </c>
      <c r="AR3494" s="82" t="s">
        <v>4274</v>
      </c>
      <c r="AS3494" s="84">
        <v>40805</v>
      </c>
      <c r="AT3494" s="85">
        <v>2011</v>
      </c>
      <c r="AU3494" s="82" t="s">
        <v>4277</v>
      </c>
      <c r="AV3494" s="84">
        <v>41911</v>
      </c>
      <c r="AW3494" s="85">
        <v>2014</v>
      </c>
      <c r="AX3494" s="85">
        <f>Table1[[#This Row],[End TEST]]-Table1[[#This Row],[Start TEST]]</f>
        <v>3</v>
      </c>
      <c r="AY3494" s="85">
        <f>Table1[[#This Row],[TEST_Diff]]+1</f>
        <v>4</v>
      </c>
      <c r="AZ3494" s="92">
        <f>DATEDIF(Table1[[#This Row],[Start Year]],Table1[[#This Row],[End Year]],"d") / 365</f>
        <v>3.0301369863013701</v>
      </c>
    </row>
    <row r="3495" spans="1:68" x14ac:dyDescent="0.5">
      <c r="A3495" s="82">
        <v>401</v>
      </c>
      <c r="B3495" s="82" t="s">
        <v>2512</v>
      </c>
      <c r="D3495" s="90">
        <v>43357</v>
      </c>
      <c r="E3495" s="90" t="s">
        <v>2513</v>
      </c>
      <c r="F3495" s="90"/>
      <c r="G3495" s="82" t="s">
        <v>2513</v>
      </c>
      <c r="I3495" s="80" t="s">
        <v>129</v>
      </c>
      <c r="J3495" s="80">
        <v>100</v>
      </c>
      <c r="K3495" s="80">
        <v>1</v>
      </c>
      <c r="L3495" s="80" t="s">
        <v>645</v>
      </c>
      <c r="M3495" s="80">
        <v>100</v>
      </c>
      <c r="N3495" s="80">
        <v>56.130367</v>
      </c>
      <c r="O3495" s="80">
        <v>-106.346771</v>
      </c>
      <c r="P3495" s="80" t="s">
        <v>646</v>
      </c>
      <c r="Q3495" s="80">
        <v>0</v>
      </c>
      <c r="R3495" s="80">
        <v>56.130367</v>
      </c>
      <c r="S3495" s="80">
        <v>-106.346771</v>
      </c>
      <c r="T3495" s="80">
        <v>298000</v>
      </c>
      <c r="U3495" s="91">
        <f>Table1[[#This Row],[Distribution Amount (Dollars)]]/Table1[[#This Row],[NEWdatediff]]</f>
        <v>59600</v>
      </c>
      <c r="V3495" s="82" t="s">
        <v>253</v>
      </c>
      <c r="W3495" s="82" t="s">
        <v>71</v>
      </c>
      <c r="Z3495" s="82">
        <v>0</v>
      </c>
      <c r="AB3495" s="82" t="s">
        <v>236</v>
      </c>
      <c r="AD3495" s="82" t="s">
        <v>645</v>
      </c>
      <c r="AE3495" s="82" t="s">
        <v>2514</v>
      </c>
      <c r="AN3495" s="82" t="s">
        <v>76</v>
      </c>
      <c r="AP3495" s="82">
        <v>298000</v>
      </c>
      <c r="AQ3495" s="82" t="s">
        <v>109</v>
      </c>
      <c r="AR3495" s="82" t="s">
        <v>4274</v>
      </c>
      <c r="AS3495" s="84">
        <v>40063</v>
      </c>
      <c r="AT3495" s="85">
        <v>2009</v>
      </c>
      <c r="AU3495" s="82" t="s">
        <v>4277</v>
      </c>
      <c r="AV3495" s="84">
        <v>41526</v>
      </c>
      <c r="AW3495" s="85">
        <v>2013</v>
      </c>
      <c r="AX3495" s="85">
        <f>Table1[[#This Row],[End TEST]]-Table1[[#This Row],[Start TEST]]</f>
        <v>4</v>
      </c>
      <c r="AY3495" s="85">
        <f>Table1[[#This Row],[TEST_Diff]]+1</f>
        <v>5</v>
      </c>
      <c r="AZ3495" s="92">
        <f>DATEDIF(Table1[[#This Row],[Start Year]],Table1[[#This Row],[End Year]],"d") / 365</f>
        <v>4.0082191780821921</v>
      </c>
    </row>
    <row r="3496" spans="1:68" x14ac:dyDescent="0.5">
      <c r="A3496" s="82">
        <v>402</v>
      </c>
      <c r="B3496" s="82" t="s">
        <v>3318</v>
      </c>
      <c r="D3496" s="90">
        <v>43514</v>
      </c>
      <c r="E3496" s="90" t="s">
        <v>3319</v>
      </c>
      <c r="F3496" s="90"/>
      <c r="G3496" s="82" t="s">
        <v>3319</v>
      </c>
      <c r="H3496" s="82" t="s">
        <v>3320</v>
      </c>
      <c r="I3496" s="80" t="s">
        <v>128</v>
      </c>
      <c r="J3496" s="80">
        <v>50</v>
      </c>
      <c r="K3496" s="80">
        <v>1</v>
      </c>
      <c r="L3496" s="80" t="s">
        <v>144</v>
      </c>
      <c r="M3496" s="80">
        <v>100</v>
      </c>
      <c r="N3496" s="80">
        <v>1.105402</v>
      </c>
      <c r="O3496" s="80">
        <v>32.520620000000001</v>
      </c>
      <c r="P3496" s="80" t="s">
        <v>69</v>
      </c>
      <c r="Q3496" s="80">
        <v>0</v>
      </c>
      <c r="R3496" s="80">
        <v>2.6272389999999999</v>
      </c>
      <c r="S3496" s="80">
        <v>23.381664000000001</v>
      </c>
      <c r="U3496" s="91">
        <f>Table1[[#This Row],[Distribution Amount (Dollars)]]/Table1[[#This Row],[NEWdatediff]]</f>
        <v>0</v>
      </c>
      <c r="V3496" s="82" t="s">
        <v>3321</v>
      </c>
      <c r="W3496" s="82" t="s">
        <v>71</v>
      </c>
      <c r="Z3496" s="82">
        <v>0</v>
      </c>
      <c r="AB3496" s="82" t="s">
        <v>3322</v>
      </c>
      <c r="AD3496" s="82" t="s">
        <v>144</v>
      </c>
      <c r="AE3496" s="82" t="s">
        <v>3323</v>
      </c>
      <c r="AN3496" s="82" t="s">
        <v>76</v>
      </c>
      <c r="AQ3496" s="82" t="s">
        <v>78</v>
      </c>
      <c r="AR3496" s="82" t="s">
        <v>4274</v>
      </c>
      <c r="AS3496" s="84">
        <v>42613</v>
      </c>
      <c r="AT3496" s="85">
        <v>2016</v>
      </c>
      <c r="AU3496" s="82" t="s">
        <v>4278</v>
      </c>
      <c r="AV3496" s="84">
        <v>43950</v>
      </c>
      <c r="AW3496" s="85">
        <v>2020</v>
      </c>
      <c r="AX3496" s="85">
        <f>Table1[[#This Row],[End TEST]]-Table1[[#This Row],[Start TEST]]</f>
        <v>4</v>
      </c>
      <c r="AY3496" s="85">
        <f>Table1[[#This Row],[TEST_Diff]]+1</f>
        <v>5</v>
      </c>
      <c r="AZ3496" s="92">
        <f>DATEDIF(Table1[[#This Row],[Start Year]],Table1[[#This Row],[End Year]],"d") / 365</f>
        <v>3.6630136986301371</v>
      </c>
      <c r="BH3496" s="82">
        <v>1</v>
      </c>
      <c r="BI3496" s="82">
        <v>1</v>
      </c>
      <c r="BJ3496" s="82">
        <v>1</v>
      </c>
      <c r="BK3496" s="82">
        <v>1</v>
      </c>
      <c r="BO3496" s="82">
        <v>1</v>
      </c>
      <c r="BP3496" s="82">
        <v>1</v>
      </c>
    </row>
    <row r="3497" spans="1:68" x14ac:dyDescent="0.5">
      <c r="A3497" s="82">
        <v>402</v>
      </c>
      <c r="B3497" s="82" t="s">
        <v>3318</v>
      </c>
      <c r="D3497" s="90">
        <v>43514</v>
      </c>
      <c r="E3497" s="90" t="s">
        <v>3319</v>
      </c>
      <c r="F3497" s="90"/>
      <c r="G3497" s="82" t="s">
        <v>3319</v>
      </c>
      <c r="H3497" s="82" t="s">
        <v>3320</v>
      </c>
      <c r="I3497" s="80" t="s">
        <v>206</v>
      </c>
      <c r="J3497" s="80">
        <v>50</v>
      </c>
      <c r="K3497" s="80">
        <v>1</v>
      </c>
      <c r="L3497" s="80" t="s">
        <v>144</v>
      </c>
      <c r="M3497" s="80">
        <v>100</v>
      </c>
      <c r="N3497" s="80">
        <v>1.105402</v>
      </c>
      <c r="O3497" s="80">
        <v>32.520620000000001</v>
      </c>
      <c r="P3497" s="80" t="s">
        <v>69</v>
      </c>
      <c r="Q3497" s="80">
        <v>0</v>
      </c>
      <c r="R3497" s="80">
        <v>2.6272389999999999</v>
      </c>
      <c r="S3497" s="80">
        <v>23.381664000000001</v>
      </c>
      <c r="U3497" s="91">
        <f>Table1[[#This Row],[Distribution Amount (Dollars)]]/Table1[[#This Row],[NEWdatediff]]</f>
        <v>0</v>
      </c>
      <c r="V3497" s="82" t="s">
        <v>3321</v>
      </c>
      <c r="W3497" s="82" t="s">
        <v>71</v>
      </c>
      <c r="Z3497" s="82">
        <v>0</v>
      </c>
      <c r="AB3497" s="82" t="s">
        <v>3322</v>
      </c>
      <c r="AD3497" s="82" t="s">
        <v>144</v>
      </c>
      <c r="AE3497" s="82" t="s">
        <v>3323</v>
      </c>
      <c r="AN3497" s="82" t="s">
        <v>76</v>
      </c>
      <c r="AQ3497" s="82" t="s">
        <v>78</v>
      </c>
      <c r="AR3497" s="82" t="s">
        <v>4274</v>
      </c>
      <c r="AS3497" s="84">
        <v>42613</v>
      </c>
      <c r="AT3497" s="85">
        <v>2016</v>
      </c>
      <c r="AU3497" s="82" t="s">
        <v>4278</v>
      </c>
      <c r="AV3497" s="84">
        <v>43950</v>
      </c>
      <c r="AW3497" s="85">
        <v>2020</v>
      </c>
      <c r="AX3497" s="85">
        <f>Table1[[#This Row],[End TEST]]-Table1[[#This Row],[Start TEST]]</f>
        <v>4</v>
      </c>
      <c r="AY3497" s="85">
        <f>Table1[[#This Row],[TEST_Diff]]+1</f>
        <v>5</v>
      </c>
      <c r="AZ3497" s="92">
        <f>DATEDIF(Table1[[#This Row],[Start Year]],Table1[[#This Row],[End Year]],"d") / 365</f>
        <v>3.6630136986301371</v>
      </c>
      <c r="BH3497" s="82">
        <v>1</v>
      </c>
      <c r="BI3497" s="82">
        <v>1</v>
      </c>
      <c r="BJ3497" s="82">
        <v>1</v>
      </c>
      <c r="BK3497" s="82">
        <v>1</v>
      </c>
      <c r="BO3497" s="82">
        <v>1</v>
      </c>
      <c r="BP3497" s="82">
        <v>1</v>
      </c>
    </row>
    <row r="3498" spans="1:68" x14ac:dyDescent="0.5">
      <c r="A3498" s="82">
        <v>406</v>
      </c>
      <c r="B3498" s="82" t="s">
        <v>2404</v>
      </c>
      <c r="D3498" s="90">
        <v>43356</v>
      </c>
      <c r="E3498" s="90" t="s">
        <v>2405</v>
      </c>
      <c r="F3498" s="90"/>
      <c r="G3498" s="82" t="s">
        <v>2405</v>
      </c>
      <c r="H3498" s="82" t="s">
        <v>2406</v>
      </c>
      <c r="I3498" s="80" t="s">
        <v>206</v>
      </c>
      <c r="J3498" s="80">
        <v>50</v>
      </c>
      <c r="K3498" s="80">
        <v>1</v>
      </c>
      <c r="L3498" s="80" t="s">
        <v>144</v>
      </c>
      <c r="M3498" s="80">
        <v>100</v>
      </c>
      <c r="N3498" s="80">
        <v>1.105402</v>
      </c>
      <c r="O3498" s="80">
        <v>32.520620000000001</v>
      </c>
      <c r="P3498" s="80" t="s">
        <v>69</v>
      </c>
      <c r="Q3498" s="80">
        <v>0</v>
      </c>
      <c r="R3498" s="80">
        <v>2.6272389999999999</v>
      </c>
      <c r="S3498" s="80">
        <v>23.381664000000001</v>
      </c>
      <c r="U3498" s="91">
        <f>Table1[[#This Row],[Distribution Amount (Dollars)]]/Table1[[#This Row],[NEWdatediff]]</f>
        <v>0</v>
      </c>
      <c r="V3498" s="82" t="s">
        <v>2407</v>
      </c>
      <c r="W3498" s="82" t="s">
        <v>71</v>
      </c>
      <c r="X3498" s="82" t="s">
        <v>2408</v>
      </c>
      <c r="Z3498" s="82">
        <v>0</v>
      </c>
      <c r="AB3498" s="82" t="s">
        <v>236</v>
      </c>
      <c r="AD3498" s="82" t="s">
        <v>144</v>
      </c>
      <c r="AE3498" s="82" t="s">
        <v>2409</v>
      </c>
      <c r="AN3498" s="82" t="s">
        <v>76</v>
      </c>
      <c r="AO3498" s="82" t="s">
        <v>2410</v>
      </c>
      <c r="AQ3498" s="82" t="s">
        <v>78</v>
      </c>
      <c r="AR3498" s="82" t="s">
        <v>4275</v>
      </c>
      <c r="AS3498" s="84">
        <v>38604</v>
      </c>
      <c r="AT3498" s="85">
        <v>2005</v>
      </c>
      <c r="AU3498" s="82" t="s">
        <v>4278</v>
      </c>
      <c r="AV3498" s="84">
        <v>38604</v>
      </c>
      <c r="AW3498" s="85">
        <v>2005</v>
      </c>
      <c r="AX3498" s="85">
        <f>Table1[[#This Row],[End TEST]]-Table1[[#This Row],[Start TEST]]</f>
        <v>0</v>
      </c>
      <c r="AY3498" s="85">
        <f>Table1[[#This Row],[TEST_Diff]]+1</f>
        <v>1</v>
      </c>
      <c r="AZ3498" s="92">
        <f>DATEDIF(Table1[[#This Row],[Start Year]],Table1[[#This Row],[End Year]],"d") / 365</f>
        <v>0</v>
      </c>
    </row>
    <row r="3499" spans="1:68" x14ac:dyDescent="0.5">
      <c r="A3499" s="82">
        <v>406</v>
      </c>
      <c r="B3499" s="82" t="s">
        <v>2404</v>
      </c>
      <c r="D3499" s="90">
        <v>43356</v>
      </c>
      <c r="E3499" s="90" t="s">
        <v>2405</v>
      </c>
      <c r="F3499" s="90"/>
      <c r="G3499" s="82" t="s">
        <v>2405</v>
      </c>
      <c r="H3499" s="82" t="s">
        <v>2406</v>
      </c>
      <c r="I3499" s="80" t="s">
        <v>129</v>
      </c>
      <c r="J3499" s="80">
        <v>50</v>
      </c>
      <c r="K3499" s="80">
        <v>1</v>
      </c>
      <c r="L3499" s="80" t="s">
        <v>144</v>
      </c>
      <c r="M3499" s="80">
        <v>100</v>
      </c>
      <c r="N3499" s="80">
        <v>1.105402</v>
      </c>
      <c r="O3499" s="80">
        <v>32.520620000000001</v>
      </c>
      <c r="P3499" s="80" t="s">
        <v>69</v>
      </c>
      <c r="Q3499" s="80">
        <v>0</v>
      </c>
      <c r="R3499" s="80">
        <v>2.6272389999999999</v>
      </c>
      <c r="S3499" s="80">
        <v>23.381664000000001</v>
      </c>
      <c r="U3499" s="91">
        <f>Table1[[#This Row],[Distribution Amount (Dollars)]]/Table1[[#This Row],[NEWdatediff]]</f>
        <v>0</v>
      </c>
      <c r="V3499" s="82" t="s">
        <v>2407</v>
      </c>
      <c r="W3499" s="82" t="s">
        <v>71</v>
      </c>
      <c r="X3499" s="82" t="s">
        <v>2408</v>
      </c>
      <c r="Z3499" s="82">
        <v>0</v>
      </c>
      <c r="AB3499" s="82" t="s">
        <v>236</v>
      </c>
      <c r="AD3499" s="82" t="s">
        <v>144</v>
      </c>
      <c r="AE3499" s="82" t="s">
        <v>2409</v>
      </c>
      <c r="AN3499" s="82" t="s">
        <v>76</v>
      </c>
      <c r="AO3499" s="82" t="s">
        <v>2410</v>
      </c>
      <c r="AQ3499" s="82" t="s">
        <v>78</v>
      </c>
      <c r="AR3499" s="82" t="s">
        <v>4275</v>
      </c>
      <c r="AS3499" s="84">
        <v>38604</v>
      </c>
      <c r="AT3499" s="85">
        <v>2005</v>
      </c>
      <c r="AU3499" s="82" t="s">
        <v>4278</v>
      </c>
      <c r="AV3499" s="84">
        <v>38604</v>
      </c>
      <c r="AW3499" s="85">
        <v>2005</v>
      </c>
      <c r="AX3499" s="85">
        <f>Table1[[#This Row],[End TEST]]-Table1[[#This Row],[Start TEST]]</f>
        <v>0</v>
      </c>
      <c r="AY3499" s="85">
        <f>Table1[[#This Row],[TEST_Diff]]+1</f>
        <v>1</v>
      </c>
      <c r="AZ3499" s="92">
        <f>DATEDIF(Table1[[#This Row],[Start Year]],Table1[[#This Row],[End Year]],"d") / 365</f>
        <v>0</v>
      </c>
    </row>
    <row r="3500" spans="1:68" x14ac:dyDescent="0.5">
      <c r="A3500" s="82">
        <v>407</v>
      </c>
      <c r="B3500" s="82" t="s">
        <v>2622</v>
      </c>
      <c r="D3500" s="90">
        <v>43356</v>
      </c>
      <c r="E3500" s="90" t="s">
        <v>2623</v>
      </c>
      <c r="F3500" s="90"/>
      <c r="G3500" s="82" t="s">
        <v>2623</v>
      </c>
      <c r="H3500" s="82" t="s">
        <v>2624</v>
      </c>
      <c r="I3500" s="80" t="s">
        <v>128</v>
      </c>
      <c r="J3500" s="80">
        <v>50</v>
      </c>
      <c r="K3500" s="80">
        <v>1</v>
      </c>
      <c r="L3500" s="80" t="s">
        <v>144</v>
      </c>
      <c r="M3500" s="80">
        <v>100</v>
      </c>
      <c r="N3500" s="80">
        <v>1.105402</v>
      </c>
      <c r="O3500" s="80">
        <v>32.520620000000001</v>
      </c>
      <c r="P3500" s="80" t="s">
        <v>69</v>
      </c>
      <c r="Q3500" s="80">
        <v>0</v>
      </c>
      <c r="R3500" s="80">
        <v>2.6272389999999999</v>
      </c>
      <c r="S3500" s="80">
        <v>23.381664000000001</v>
      </c>
      <c r="U3500" s="91">
        <f>Table1[[#This Row],[Distribution Amount (Dollars)]]/Table1[[#This Row],[NEWdatediff]]</f>
        <v>0</v>
      </c>
      <c r="V3500" s="82" t="s">
        <v>2407</v>
      </c>
      <c r="W3500" s="82" t="s">
        <v>71</v>
      </c>
      <c r="Z3500" s="82">
        <v>0</v>
      </c>
      <c r="AB3500" s="82" t="s">
        <v>236</v>
      </c>
      <c r="AD3500" s="82" t="s">
        <v>144</v>
      </c>
      <c r="AN3500" s="82" t="s">
        <v>76</v>
      </c>
      <c r="AQ3500" s="82" t="s">
        <v>78</v>
      </c>
      <c r="AR3500" s="82" t="s">
        <v>4274</v>
      </c>
      <c r="AS3500" s="84">
        <v>40695</v>
      </c>
      <c r="AT3500" s="85">
        <v>2011</v>
      </c>
      <c r="AU3500" s="82" t="s">
        <v>4278</v>
      </c>
      <c r="AV3500" s="84">
        <v>40695</v>
      </c>
      <c r="AW3500" s="85">
        <v>2011</v>
      </c>
      <c r="AX3500" s="85">
        <f>Table1[[#This Row],[End TEST]]-Table1[[#This Row],[Start TEST]]</f>
        <v>0</v>
      </c>
      <c r="AY3500" s="85">
        <f>Table1[[#This Row],[TEST_Diff]]+1</f>
        <v>1</v>
      </c>
      <c r="AZ3500" s="92">
        <f>DATEDIF(Table1[[#This Row],[Start Year]],Table1[[#This Row],[End Year]],"d") / 365</f>
        <v>0</v>
      </c>
    </row>
    <row r="3501" spans="1:68" x14ac:dyDescent="0.5">
      <c r="A3501" s="82">
        <v>407</v>
      </c>
      <c r="B3501" s="82" t="s">
        <v>2622</v>
      </c>
      <c r="D3501" s="90">
        <v>43356</v>
      </c>
      <c r="E3501" s="90" t="s">
        <v>2623</v>
      </c>
      <c r="F3501" s="90"/>
      <c r="G3501" s="82" t="s">
        <v>2623</v>
      </c>
      <c r="H3501" s="82" t="s">
        <v>2624</v>
      </c>
      <c r="I3501" s="80" t="s">
        <v>88</v>
      </c>
      <c r="J3501" s="80">
        <v>25</v>
      </c>
      <c r="K3501" s="80">
        <v>1</v>
      </c>
      <c r="L3501" s="80" t="s">
        <v>144</v>
      </c>
      <c r="M3501" s="80">
        <v>100</v>
      </c>
      <c r="N3501" s="80">
        <v>1.105402</v>
      </c>
      <c r="O3501" s="80">
        <v>32.520620000000001</v>
      </c>
      <c r="P3501" s="80" t="s">
        <v>69</v>
      </c>
      <c r="Q3501" s="80">
        <v>0</v>
      </c>
      <c r="R3501" s="80">
        <v>2.6272389999999999</v>
      </c>
      <c r="S3501" s="80">
        <v>23.381664000000001</v>
      </c>
      <c r="U3501" s="91">
        <f>Table1[[#This Row],[Distribution Amount (Dollars)]]/Table1[[#This Row],[NEWdatediff]]</f>
        <v>0</v>
      </c>
      <c r="V3501" s="82" t="s">
        <v>2407</v>
      </c>
      <c r="W3501" s="82" t="s">
        <v>71</v>
      </c>
      <c r="Z3501" s="82">
        <v>0</v>
      </c>
      <c r="AB3501" s="82" t="s">
        <v>236</v>
      </c>
      <c r="AD3501" s="82" t="s">
        <v>144</v>
      </c>
      <c r="AN3501" s="82" t="s">
        <v>76</v>
      </c>
      <c r="AQ3501" s="82" t="s">
        <v>78</v>
      </c>
      <c r="AR3501" s="82" t="s">
        <v>4274</v>
      </c>
      <c r="AS3501" s="84">
        <v>40695</v>
      </c>
      <c r="AT3501" s="85">
        <v>2011</v>
      </c>
      <c r="AU3501" s="82" t="s">
        <v>4278</v>
      </c>
      <c r="AV3501" s="84">
        <v>40695</v>
      </c>
      <c r="AW3501" s="85">
        <v>2011</v>
      </c>
      <c r="AX3501" s="85">
        <f>Table1[[#This Row],[End TEST]]-Table1[[#This Row],[Start TEST]]</f>
        <v>0</v>
      </c>
      <c r="AY3501" s="85">
        <f>Table1[[#This Row],[TEST_Diff]]+1</f>
        <v>1</v>
      </c>
      <c r="AZ3501" s="92">
        <f>DATEDIF(Table1[[#This Row],[Start Year]],Table1[[#This Row],[End Year]],"d") / 365</f>
        <v>0</v>
      </c>
    </row>
    <row r="3502" spans="1:68" x14ac:dyDescent="0.5">
      <c r="A3502" s="82">
        <v>407</v>
      </c>
      <c r="B3502" s="82" t="s">
        <v>2622</v>
      </c>
      <c r="D3502" s="90">
        <v>43356</v>
      </c>
      <c r="E3502" s="90" t="s">
        <v>2623</v>
      </c>
      <c r="F3502" s="90"/>
      <c r="G3502" s="82" t="s">
        <v>2623</v>
      </c>
      <c r="H3502" s="82" t="s">
        <v>2624</v>
      </c>
      <c r="I3502" s="80" t="s">
        <v>129</v>
      </c>
      <c r="J3502" s="80">
        <v>25</v>
      </c>
      <c r="K3502" s="80">
        <v>1</v>
      </c>
      <c r="L3502" s="80" t="s">
        <v>144</v>
      </c>
      <c r="M3502" s="80">
        <v>100</v>
      </c>
      <c r="N3502" s="80">
        <v>1.105402</v>
      </c>
      <c r="O3502" s="80">
        <v>32.520620000000001</v>
      </c>
      <c r="P3502" s="80" t="s">
        <v>69</v>
      </c>
      <c r="Q3502" s="80">
        <v>0</v>
      </c>
      <c r="R3502" s="80">
        <v>2.6272389999999999</v>
      </c>
      <c r="S3502" s="80">
        <v>23.381664000000001</v>
      </c>
      <c r="U3502" s="91">
        <f>Table1[[#This Row],[Distribution Amount (Dollars)]]/Table1[[#This Row],[NEWdatediff]]</f>
        <v>0</v>
      </c>
      <c r="V3502" s="82" t="s">
        <v>2407</v>
      </c>
      <c r="W3502" s="82" t="s">
        <v>71</v>
      </c>
      <c r="Z3502" s="82">
        <v>0</v>
      </c>
      <c r="AB3502" s="82" t="s">
        <v>236</v>
      </c>
      <c r="AD3502" s="82" t="s">
        <v>144</v>
      </c>
      <c r="AN3502" s="82" t="s">
        <v>76</v>
      </c>
      <c r="AQ3502" s="82" t="s">
        <v>78</v>
      </c>
      <c r="AR3502" s="82" t="s">
        <v>4274</v>
      </c>
      <c r="AS3502" s="84">
        <v>40695</v>
      </c>
      <c r="AT3502" s="85">
        <v>2011</v>
      </c>
      <c r="AU3502" s="82" t="s">
        <v>4278</v>
      </c>
      <c r="AV3502" s="84">
        <v>40695</v>
      </c>
      <c r="AW3502" s="85">
        <v>2011</v>
      </c>
      <c r="AX3502" s="85">
        <f>Table1[[#This Row],[End TEST]]-Table1[[#This Row],[Start TEST]]</f>
        <v>0</v>
      </c>
      <c r="AY3502" s="85">
        <f>Table1[[#This Row],[TEST_Diff]]+1</f>
        <v>1</v>
      </c>
      <c r="AZ3502" s="92">
        <f>DATEDIF(Table1[[#This Row],[Start Year]],Table1[[#This Row],[End Year]],"d") / 365</f>
        <v>0</v>
      </c>
    </row>
    <row r="3503" spans="1:68" x14ac:dyDescent="0.5">
      <c r="A3503" s="82">
        <v>409</v>
      </c>
      <c r="B3503" s="82" t="s">
        <v>1342</v>
      </c>
      <c r="D3503" s="90">
        <v>43356</v>
      </c>
      <c r="E3503" s="90" t="s">
        <v>1343</v>
      </c>
      <c r="F3503" s="90"/>
      <c r="G3503" s="82" t="s">
        <v>1343</v>
      </c>
      <c r="I3503" s="80" t="s">
        <v>81</v>
      </c>
      <c r="J3503" s="80">
        <v>25</v>
      </c>
      <c r="K3503" s="80">
        <v>1</v>
      </c>
      <c r="L3503" s="80" t="s">
        <v>144</v>
      </c>
      <c r="M3503" s="80">
        <v>100</v>
      </c>
      <c r="N3503" s="80">
        <v>1.105402</v>
      </c>
      <c r="O3503" s="80">
        <v>32.520620000000001</v>
      </c>
      <c r="P3503" s="80" t="s">
        <v>69</v>
      </c>
      <c r="Q3503" s="80">
        <v>0</v>
      </c>
      <c r="R3503" s="80">
        <v>2.6272389999999999</v>
      </c>
      <c r="S3503" s="80">
        <v>23.381664000000001</v>
      </c>
      <c r="T3503" s="80">
        <v>50000</v>
      </c>
      <c r="U3503" s="91">
        <f>Table1[[#This Row],[Distribution Amount (Dollars)]]/Table1[[#This Row],[NEWdatediff]]</f>
        <v>16666.666666666668</v>
      </c>
      <c r="V3503" s="82" t="s">
        <v>1344</v>
      </c>
      <c r="W3503" s="82" t="s">
        <v>71</v>
      </c>
      <c r="X3503" s="82" t="s">
        <v>1345</v>
      </c>
      <c r="Y3503" s="82" t="s">
        <v>1346</v>
      </c>
      <c r="Z3503" s="82">
        <v>0</v>
      </c>
      <c r="AB3503" s="82" t="s">
        <v>236</v>
      </c>
      <c r="AC3503" s="82" t="s">
        <v>1347</v>
      </c>
      <c r="AD3503" s="82" t="s">
        <v>144</v>
      </c>
      <c r="AE3503" s="82" t="s">
        <v>1348</v>
      </c>
      <c r="AI3503" s="82" t="s">
        <v>733</v>
      </c>
      <c r="AJ3503" s="82" t="s">
        <v>1349</v>
      </c>
      <c r="AL3503" s="82" t="s">
        <v>1350</v>
      </c>
      <c r="AN3503" s="82" t="s">
        <v>1351</v>
      </c>
      <c r="AO3503" s="82" t="s">
        <v>1352</v>
      </c>
      <c r="AP3503" s="82">
        <v>200000</v>
      </c>
      <c r="AQ3503" s="82" t="s">
        <v>78</v>
      </c>
      <c r="AR3503" s="82" t="s">
        <v>4274</v>
      </c>
      <c r="AS3503" s="84">
        <v>43371</v>
      </c>
      <c r="AT3503" s="85">
        <v>2018</v>
      </c>
      <c r="AU3503" s="82" t="s">
        <v>4278</v>
      </c>
      <c r="AV3503" s="84">
        <v>43856</v>
      </c>
      <c r="AW3503" s="85">
        <v>2020</v>
      </c>
      <c r="AX3503" s="85">
        <f>Table1[[#This Row],[End TEST]]-Table1[[#This Row],[Start TEST]]</f>
        <v>2</v>
      </c>
      <c r="AY3503" s="85">
        <f>Table1[[#This Row],[TEST_Diff]]+1</f>
        <v>3</v>
      </c>
      <c r="AZ3503" s="92">
        <f>DATEDIF(Table1[[#This Row],[Start Year]],Table1[[#This Row],[End Year]],"d") / 365</f>
        <v>1.3287671232876712</v>
      </c>
      <c r="BA3503" s="82">
        <v>850</v>
      </c>
      <c r="BB3503" s="82">
        <v>20000</v>
      </c>
    </row>
    <row r="3504" spans="1:68" x14ac:dyDescent="0.5">
      <c r="A3504" s="82">
        <v>409</v>
      </c>
      <c r="B3504" s="82" t="s">
        <v>1342</v>
      </c>
      <c r="D3504" s="90">
        <v>43356</v>
      </c>
      <c r="E3504" s="90" t="s">
        <v>1343</v>
      </c>
      <c r="F3504" s="90"/>
      <c r="G3504" s="82" t="s">
        <v>1343</v>
      </c>
      <c r="I3504" s="80" t="s">
        <v>262</v>
      </c>
      <c r="J3504" s="80">
        <v>25</v>
      </c>
      <c r="K3504" s="80">
        <v>1</v>
      </c>
      <c r="L3504" s="80" t="s">
        <v>144</v>
      </c>
      <c r="M3504" s="80">
        <v>100</v>
      </c>
      <c r="N3504" s="80">
        <v>1.105402</v>
      </c>
      <c r="O3504" s="80">
        <v>32.520620000000001</v>
      </c>
      <c r="P3504" s="80" t="s">
        <v>69</v>
      </c>
      <c r="Q3504" s="80">
        <v>0</v>
      </c>
      <c r="R3504" s="80">
        <v>2.6272389999999999</v>
      </c>
      <c r="S3504" s="80">
        <v>23.381664000000001</v>
      </c>
      <c r="T3504" s="80">
        <v>50000</v>
      </c>
      <c r="U3504" s="91">
        <f>Table1[[#This Row],[Distribution Amount (Dollars)]]/Table1[[#This Row],[NEWdatediff]]</f>
        <v>16666.666666666668</v>
      </c>
      <c r="V3504" s="82" t="s">
        <v>1344</v>
      </c>
      <c r="W3504" s="82" t="s">
        <v>71</v>
      </c>
      <c r="X3504" s="82" t="s">
        <v>1345</v>
      </c>
      <c r="Y3504" s="82" t="s">
        <v>1346</v>
      </c>
      <c r="Z3504" s="82">
        <v>0</v>
      </c>
      <c r="AB3504" s="82" t="s">
        <v>236</v>
      </c>
      <c r="AC3504" s="82" t="s">
        <v>1347</v>
      </c>
      <c r="AD3504" s="82" t="s">
        <v>144</v>
      </c>
      <c r="AE3504" s="82" t="s">
        <v>1348</v>
      </c>
      <c r="AI3504" s="82" t="s">
        <v>733</v>
      </c>
      <c r="AJ3504" s="82" t="s">
        <v>1349</v>
      </c>
      <c r="AL3504" s="82" t="s">
        <v>1350</v>
      </c>
      <c r="AN3504" s="82" t="s">
        <v>1351</v>
      </c>
      <c r="AO3504" s="82" t="s">
        <v>1352</v>
      </c>
      <c r="AP3504" s="82">
        <v>200000</v>
      </c>
      <c r="AQ3504" s="82" t="s">
        <v>78</v>
      </c>
      <c r="AR3504" s="82" t="s">
        <v>4274</v>
      </c>
      <c r="AS3504" s="84">
        <v>43372</v>
      </c>
      <c r="AT3504" s="85">
        <v>2018</v>
      </c>
      <c r="AU3504" s="82" t="s">
        <v>4278</v>
      </c>
      <c r="AV3504" s="84">
        <v>43857</v>
      </c>
      <c r="AW3504" s="85">
        <v>2020</v>
      </c>
      <c r="AX3504" s="85">
        <f>Table1[[#This Row],[End TEST]]-Table1[[#This Row],[Start TEST]]</f>
        <v>2</v>
      </c>
      <c r="AY3504" s="85">
        <f>Table1[[#This Row],[TEST_Diff]]+1</f>
        <v>3</v>
      </c>
      <c r="AZ3504" s="92">
        <f>DATEDIF(Table1[[#This Row],[Start Year]],Table1[[#This Row],[End Year]],"d") / 365</f>
        <v>1.3287671232876712</v>
      </c>
      <c r="BA3504" s="82">
        <v>850</v>
      </c>
      <c r="BB3504" s="82">
        <v>20000</v>
      </c>
    </row>
    <row r="3505" spans="1:75" x14ac:dyDescent="0.5">
      <c r="A3505" s="82">
        <v>409</v>
      </c>
      <c r="B3505" s="82" t="s">
        <v>1342</v>
      </c>
      <c r="D3505" s="90">
        <v>43356</v>
      </c>
      <c r="E3505" s="90" t="s">
        <v>1343</v>
      </c>
      <c r="F3505" s="90"/>
      <c r="G3505" s="82" t="s">
        <v>1343</v>
      </c>
      <c r="I3505" s="80" t="s">
        <v>129</v>
      </c>
      <c r="J3505" s="80">
        <v>25</v>
      </c>
      <c r="K3505" s="80">
        <v>1</v>
      </c>
      <c r="L3505" s="80" t="s">
        <v>144</v>
      </c>
      <c r="M3505" s="80">
        <v>100</v>
      </c>
      <c r="N3505" s="80">
        <v>1.105402</v>
      </c>
      <c r="O3505" s="80">
        <v>32.520620000000001</v>
      </c>
      <c r="P3505" s="80" t="s">
        <v>69</v>
      </c>
      <c r="Q3505" s="80">
        <v>0</v>
      </c>
      <c r="R3505" s="80">
        <v>2.6272389999999999</v>
      </c>
      <c r="S3505" s="80">
        <v>23.381664000000001</v>
      </c>
      <c r="T3505" s="80">
        <v>50000</v>
      </c>
      <c r="U3505" s="91">
        <f>Table1[[#This Row],[Distribution Amount (Dollars)]]/Table1[[#This Row],[NEWdatediff]]</f>
        <v>16666.666666666668</v>
      </c>
      <c r="V3505" s="82" t="s">
        <v>1344</v>
      </c>
      <c r="W3505" s="82" t="s">
        <v>71</v>
      </c>
      <c r="X3505" s="82" t="s">
        <v>1345</v>
      </c>
      <c r="Y3505" s="82" t="s">
        <v>1346</v>
      </c>
      <c r="Z3505" s="82">
        <v>0</v>
      </c>
      <c r="AB3505" s="82" t="s">
        <v>236</v>
      </c>
      <c r="AC3505" s="82" t="s">
        <v>1347</v>
      </c>
      <c r="AD3505" s="82" t="s">
        <v>144</v>
      </c>
      <c r="AE3505" s="82" t="s">
        <v>1348</v>
      </c>
      <c r="AI3505" s="82" t="s">
        <v>733</v>
      </c>
      <c r="AJ3505" s="82" t="s">
        <v>1349</v>
      </c>
      <c r="AL3505" s="82" t="s">
        <v>1350</v>
      </c>
      <c r="AN3505" s="82" t="s">
        <v>1351</v>
      </c>
      <c r="AO3505" s="82" t="s">
        <v>1352</v>
      </c>
      <c r="AP3505" s="82">
        <v>200000</v>
      </c>
      <c r="AQ3505" s="82" t="s">
        <v>78</v>
      </c>
      <c r="AR3505" s="82" t="s">
        <v>4274</v>
      </c>
      <c r="AS3505" s="84">
        <v>43373</v>
      </c>
      <c r="AT3505" s="85">
        <v>2018</v>
      </c>
      <c r="AU3505" s="82" t="s">
        <v>4278</v>
      </c>
      <c r="AV3505" s="84">
        <v>43858</v>
      </c>
      <c r="AW3505" s="85">
        <v>2020</v>
      </c>
      <c r="AX3505" s="85">
        <f>Table1[[#This Row],[End TEST]]-Table1[[#This Row],[Start TEST]]</f>
        <v>2</v>
      </c>
      <c r="AY3505" s="85">
        <f>Table1[[#This Row],[TEST_Diff]]+1</f>
        <v>3</v>
      </c>
      <c r="AZ3505" s="92">
        <f>DATEDIF(Table1[[#This Row],[Start Year]],Table1[[#This Row],[End Year]],"d") / 365</f>
        <v>1.3287671232876712</v>
      </c>
      <c r="BA3505" s="82">
        <v>850</v>
      </c>
      <c r="BB3505" s="82">
        <v>20000</v>
      </c>
    </row>
    <row r="3506" spans="1:75" x14ac:dyDescent="0.5">
      <c r="A3506" s="82">
        <v>409</v>
      </c>
      <c r="B3506" s="82" t="s">
        <v>1342</v>
      </c>
      <c r="D3506" s="90">
        <v>43356</v>
      </c>
      <c r="E3506" s="90" t="s">
        <v>1343</v>
      </c>
      <c r="F3506" s="90"/>
      <c r="G3506" s="82" t="s">
        <v>1343</v>
      </c>
      <c r="I3506" s="80" t="s">
        <v>237</v>
      </c>
      <c r="J3506" s="80">
        <v>25</v>
      </c>
      <c r="K3506" s="80">
        <v>1</v>
      </c>
      <c r="L3506" s="80" t="s">
        <v>144</v>
      </c>
      <c r="M3506" s="80">
        <v>100</v>
      </c>
      <c r="N3506" s="80">
        <v>1.105402</v>
      </c>
      <c r="O3506" s="80">
        <v>32.520620000000001</v>
      </c>
      <c r="P3506" s="80" t="s">
        <v>69</v>
      </c>
      <c r="Q3506" s="80">
        <v>0</v>
      </c>
      <c r="R3506" s="80">
        <v>2.6272389999999999</v>
      </c>
      <c r="S3506" s="80">
        <v>23.381664000000001</v>
      </c>
      <c r="T3506" s="80">
        <v>50000</v>
      </c>
      <c r="U3506" s="91">
        <f>Table1[[#This Row],[Distribution Amount (Dollars)]]/Table1[[#This Row],[NEWdatediff]]</f>
        <v>16666.666666666668</v>
      </c>
      <c r="V3506" s="82" t="s">
        <v>1344</v>
      </c>
      <c r="W3506" s="82" t="s">
        <v>71</v>
      </c>
      <c r="X3506" s="82" t="s">
        <v>1345</v>
      </c>
      <c r="Y3506" s="82" t="s">
        <v>1346</v>
      </c>
      <c r="Z3506" s="82">
        <v>0</v>
      </c>
      <c r="AB3506" s="82" t="s">
        <v>236</v>
      </c>
      <c r="AC3506" s="82" t="s">
        <v>1347</v>
      </c>
      <c r="AD3506" s="82" t="s">
        <v>144</v>
      </c>
      <c r="AE3506" s="82" t="s">
        <v>1348</v>
      </c>
      <c r="AI3506" s="82" t="s">
        <v>733</v>
      </c>
      <c r="AJ3506" s="82" t="s">
        <v>1349</v>
      </c>
      <c r="AL3506" s="82" t="s">
        <v>1350</v>
      </c>
      <c r="AN3506" s="82" t="s">
        <v>1351</v>
      </c>
      <c r="AO3506" s="82" t="s">
        <v>1352</v>
      </c>
      <c r="AP3506" s="82">
        <v>200000</v>
      </c>
      <c r="AQ3506" s="82" t="s">
        <v>78</v>
      </c>
      <c r="AR3506" s="82" t="s">
        <v>4274</v>
      </c>
      <c r="AS3506" s="84">
        <v>43373</v>
      </c>
      <c r="AT3506" s="85">
        <v>2018</v>
      </c>
      <c r="AU3506" s="82" t="s">
        <v>4278</v>
      </c>
      <c r="AV3506" s="84">
        <v>43858</v>
      </c>
      <c r="AW3506" s="85">
        <v>2020</v>
      </c>
      <c r="AX3506" s="85">
        <f>Table1[[#This Row],[End TEST]]-Table1[[#This Row],[Start TEST]]</f>
        <v>2</v>
      </c>
      <c r="AY3506" s="85">
        <f>Table1[[#This Row],[TEST_Diff]]+1</f>
        <v>3</v>
      </c>
      <c r="AZ3506" s="92">
        <f>DATEDIF(Table1[[#This Row],[Start Year]],Table1[[#This Row],[End Year]],"d") / 365</f>
        <v>1.3287671232876712</v>
      </c>
      <c r="BA3506" s="82">
        <v>850</v>
      </c>
      <c r="BB3506" s="82">
        <v>20000</v>
      </c>
    </row>
    <row r="3507" spans="1:75" x14ac:dyDescent="0.5">
      <c r="A3507" s="82">
        <v>410</v>
      </c>
      <c r="B3507" s="82" t="s">
        <v>203</v>
      </c>
      <c r="D3507" s="90">
        <v>43579</v>
      </c>
      <c r="E3507" s="90" t="s">
        <v>204</v>
      </c>
      <c r="F3507" s="90"/>
      <c r="G3507" s="82" t="s">
        <v>204</v>
      </c>
      <c r="H3507" s="82" t="s">
        <v>205</v>
      </c>
      <c r="I3507" s="80" t="s">
        <v>129</v>
      </c>
      <c r="J3507" s="80">
        <v>50</v>
      </c>
      <c r="K3507" s="80">
        <v>5</v>
      </c>
      <c r="L3507" s="80" t="s">
        <v>221</v>
      </c>
      <c r="M3507" s="80">
        <v>27</v>
      </c>
      <c r="N3507" s="80">
        <v>30.375319999999999</v>
      </c>
      <c r="O3507" s="80">
        <v>69.345116000000004</v>
      </c>
      <c r="P3507" s="80" t="s">
        <v>114</v>
      </c>
      <c r="Q3507" s="80">
        <v>0</v>
      </c>
      <c r="R3507" s="80">
        <v>25.384855999999999</v>
      </c>
      <c r="S3507" s="80">
        <v>68.458809000000002</v>
      </c>
      <c r="T3507" s="80">
        <v>4121233.56</v>
      </c>
      <c r="U3507" s="91">
        <f>Table1[[#This Row],[Distribution Amount (Dollars)]]/Table1[[#This Row],[NEWdatediff]]</f>
        <v>824246.71200000006</v>
      </c>
      <c r="V3507" s="82" t="s">
        <v>207</v>
      </c>
      <c r="W3507" s="82" t="s">
        <v>71</v>
      </c>
      <c r="X3507" s="82" t="s">
        <v>208</v>
      </c>
      <c r="Y3507" s="82" t="s">
        <v>209</v>
      </c>
      <c r="Z3507" s="82">
        <v>1</v>
      </c>
      <c r="AA3507" s="82" t="s">
        <v>210</v>
      </c>
      <c r="AB3507" s="82" t="s">
        <v>211</v>
      </c>
      <c r="AC3507" s="82" t="s">
        <v>212</v>
      </c>
      <c r="AD3507" s="82" t="s">
        <v>155</v>
      </c>
      <c r="AE3507" s="82" t="s">
        <v>213</v>
      </c>
      <c r="AI3507" s="82" t="s">
        <v>214</v>
      </c>
      <c r="AL3507" s="82" t="s">
        <v>215</v>
      </c>
      <c r="AM3507" s="82" t="s">
        <v>216</v>
      </c>
      <c r="AN3507" s="82" t="s">
        <v>76</v>
      </c>
      <c r="AO3507" s="82" t="s">
        <v>217</v>
      </c>
      <c r="AP3507" s="82">
        <v>30527656</v>
      </c>
      <c r="AQ3507" s="82" t="s">
        <v>78</v>
      </c>
      <c r="AR3507" s="82" t="s">
        <v>4274</v>
      </c>
      <c r="AS3507" s="84">
        <v>42461</v>
      </c>
      <c r="AT3507" s="81">
        <v>2016</v>
      </c>
      <c r="AU3507" s="82" t="s">
        <v>4278</v>
      </c>
      <c r="AV3507" s="84">
        <v>44104</v>
      </c>
      <c r="AW3507" s="81">
        <v>2020</v>
      </c>
      <c r="AX3507" s="85">
        <f>Table1[[#This Row],[End TEST]]-Table1[[#This Row],[Start TEST]]</f>
        <v>4</v>
      </c>
      <c r="AY3507" s="85">
        <f>Table1[[#This Row],[TEST_Diff]]+1</f>
        <v>5</v>
      </c>
      <c r="AZ3507" s="92">
        <f>DATEDIF(Table1[[#This Row],[Start Year]],Table1[[#This Row],[End Year]],"d") / 365</f>
        <v>4.5013698630136982</v>
      </c>
      <c r="BA3507" s="82">
        <v>1526574</v>
      </c>
      <c r="BB3507" s="82">
        <v>875793</v>
      </c>
      <c r="BC3507" s="82" t="s">
        <v>218</v>
      </c>
      <c r="BD3507" s="82">
        <v>1</v>
      </c>
      <c r="BE3507" s="82">
        <v>1</v>
      </c>
      <c r="BF3507" s="82">
        <v>1</v>
      </c>
      <c r="BG3507" s="82">
        <v>1</v>
      </c>
      <c r="BH3507" s="82">
        <v>1</v>
      </c>
      <c r="BI3507" s="82">
        <v>1</v>
      </c>
      <c r="BJ3507" s="82">
        <v>1</v>
      </c>
      <c r="BK3507" s="82">
        <v>1</v>
      </c>
      <c r="BP3507" s="82">
        <v>1</v>
      </c>
      <c r="BW3507" s="82" t="s">
        <v>219</v>
      </c>
    </row>
    <row r="3508" spans="1:75" x14ac:dyDescent="0.5">
      <c r="A3508" s="82">
        <v>410</v>
      </c>
      <c r="B3508" s="82" t="s">
        <v>203</v>
      </c>
      <c r="D3508" s="90">
        <v>43579</v>
      </c>
      <c r="E3508" s="90" t="s">
        <v>204</v>
      </c>
      <c r="F3508" s="90"/>
      <c r="G3508" s="82" t="s">
        <v>204</v>
      </c>
      <c r="H3508" s="82" t="s">
        <v>205</v>
      </c>
      <c r="I3508" s="80" t="s">
        <v>206</v>
      </c>
      <c r="J3508" s="80">
        <v>50</v>
      </c>
      <c r="K3508" s="80">
        <v>5</v>
      </c>
      <c r="L3508" s="80" t="s">
        <v>221</v>
      </c>
      <c r="M3508" s="80">
        <v>27</v>
      </c>
      <c r="N3508" s="80">
        <v>30.375319999999999</v>
      </c>
      <c r="O3508" s="80">
        <v>69.345116000000004</v>
      </c>
      <c r="P3508" s="80" t="s">
        <v>114</v>
      </c>
      <c r="Q3508" s="80">
        <v>0</v>
      </c>
      <c r="R3508" s="80">
        <v>25.384855999999999</v>
      </c>
      <c r="S3508" s="80">
        <v>68.458809000000002</v>
      </c>
      <c r="T3508" s="80">
        <v>4121233.56</v>
      </c>
      <c r="U3508" s="91">
        <f>Table1[[#This Row],[Distribution Amount (Dollars)]]/Table1[[#This Row],[NEWdatediff]]</f>
        <v>824246.71200000006</v>
      </c>
      <c r="V3508" s="82" t="s">
        <v>207</v>
      </c>
      <c r="W3508" s="82" t="s">
        <v>71</v>
      </c>
      <c r="X3508" s="82" t="s">
        <v>208</v>
      </c>
      <c r="Y3508" s="82" t="s">
        <v>209</v>
      </c>
      <c r="Z3508" s="82">
        <v>1</v>
      </c>
      <c r="AA3508" s="82" t="s">
        <v>210</v>
      </c>
      <c r="AB3508" s="82" t="s">
        <v>211</v>
      </c>
      <c r="AC3508" s="82" t="s">
        <v>212</v>
      </c>
      <c r="AD3508" s="82" t="s">
        <v>155</v>
      </c>
      <c r="AE3508" s="82" t="s">
        <v>213</v>
      </c>
      <c r="AI3508" s="82" t="s">
        <v>214</v>
      </c>
      <c r="AL3508" s="82" t="s">
        <v>215</v>
      </c>
      <c r="AM3508" s="82" t="s">
        <v>216</v>
      </c>
      <c r="AN3508" s="82" t="s">
        <v>76</v>
      </c>
      <c r="AO3508" s="82" t="s">
        <v>217</v>
      </c>
      <c r="AP3508" s="82">
        <v>30527656</v>
      </c>
      <c r="AQ3508" s="82" t="s">
        <v>78</v>
      </c>
      <c r="AR3508" s="82" t="s">
        <v>4274</v>
      </c>
      <c r="AS3508" s="84">
        <v>42461</v>
      </c>
      <c r="AT3508" s="81">
        <v>2016</v>
      </c>
      <c r="AU3508" s="82" t="s">
        <v>4278</v>
      </c>
      <c r="AV3508" s="84">
        <v>44104</v>
      </c>
      <c r="AW3508" s="81">
        <v>2020</v>
      </c>
      <c r="AX3508" s="85">
        <f>Table1[[#This Row],[End TEST]]-Table1[[#This Row],[Start TEST]]</f>
        <v>4</v>
      </c>
      <c r="AY3508" s="85">
        <f>Table1[[#This Row],[TEST_Diff]]+1</f>
        <v>5</v>
      </c>
      <c r="AZ3508" s="92">
        <f>DATEDIF(Table1[[#This Row],[Start Year]],Table1[[#This Row],[End Year]],"d") / 365</f>
        <v>4.5013698630136982</v>
      </c>
      <c r="BA3508" s="82">
        <v>1526574</v>
      </c>
      <c r="BB3508" s="82">
        <v>875793</v>
      </c>
      <c r="BC3508" s="82" t="s">
        <v>218</v>
      </c>
      <c r="BD3508" s="82">
        <v>1</v>
      </c>
      <c r="BE3508" s="82">
        <v>1</v>
      </c>
      <c r="BF3508" s="82">
        <v>1</v>
      </c>
      <c r="BG3508" s="82">
        <v>1</v>
      </c>
      <c r="BH3508" s="82">
        <v>1</v>
      </c>
      <c r="BI3508" s="82">
        <v>1</v>
      </c>
      <c r="BJ3508" s="82">
        <v>1</v>
      </c>
      <c r="BK3508" s="82">
        <v>1</v>
      </c>
      <c r="BP3508" s="82">
        <v>1</v>
      </c>
      <c r="BW3508" s="82" t="s">
        <v>219</v>
      </c>
    </row>
    <row r="3509" spans="1:75" x14ac:dyDescent="0.5">
      <c r="A3509" s="82">
        <v>410</v>
      </c>
      <c r="B3509" s="82" t="s">
        <v>203</v>
      </c>
      <c r="D3509" s="90">
        <v>43579</v>
      </c>
      <c r="E3509" s="90" t="s">
        <v>204</v>
      </c>
      <c r="F3509" s="90"/>
      <c r="G3509" s="82" t="s">
        <v>204</v>
      </c>
      <c r="H3509" s="82" t="s">
        <v>205</v>
      </c>
      <c r="I3509" s="80" t="s">
        <v>129</v>
      </c>
      <c r="J3509" s="80">
        <v>50</v>
      </c>
      <c r="K3509" s="80">
        <v>5</v>
      </c>
      <c r="L3509" s="80" t="s">
        <v>156</v>
      </c>
      <c r="M3509" s="80">
        <v>22</v>
      </c>
      <c r="N3509" s="80">
        <v>17.570692000000001</v>
      </c>
      <c r="O3509" s="80">
        <v>-3.9961660000000001</v>
      </c>
      <c r="P3509" s="80" t="s">
        <v>69</v>
      </c>
      <c r="Q3509" s="80">
        <v>0</v>
      </c>
      <c r="R3509" s="80">
        <v>2.6272389999999999</v>
      </c>
      <c r="S3509" s="80">
        <v>23.381664000000001</v>
      </c>
      <c r="T3509" s="80">
        <v>3358042.16</v>
      </c>
      <c r="U3509" s="91">
        <f>Table1[[#This Row],[Distribution Amount (Dollars)]]/Table1[[#This Row],[NEWdatediff]]</f>
        <v>671608.43200000003</v>
      </c>
      <c r="V3509" s="82" t="s">
        <v>207</v>
      </c>
      <c r="W3509" s="82" t="s">
        <v>71</v>
      </c>
      <c r="X3509" s="82" t="s">
        <v>208</v>
      </c>
      <c r="Y3509" s="82" t="s">
        <v>209</v>
      </c>
      <c r="Z3509" s="82">
        <v>1</v>
      </c>
      <c r="AA3509" s="82" t="s">
        <v>210</v>
      </c>
      <c r="AB3509" s="82" t="s">
        <v>211</v>
      </c>
      <c r="AC3509" s="82" t="s">
        <v>212</v>
      </c>
      <c r="AD3509" s="82" t="s">
        <v>220</v>
      </c>
      <c r="AE3509" s="82" t="s">
        <v>213</v>
      </c>
      <c r="AI3509" s="82" t="s">
        <v>214</v>
      </c>
      <c r="AL3509" s="82" t="s">
        <v>215</v>
      </c>
      <c r="AM3509" s="82" t="s">
        <v>216</v>
      </c>
      <c r="AN3509" s="82" t="s">
        <v>76</v>
      </c>
      <c r="AO3509" s="82" t="s">
        <v>217</v>
      </c>
      <c r="AP3509" s="82">
        <v>30527656</v>
      </c>
      <c r="AQ3509" s="82" t="s">
        <v>78</v>
      </c>
      <c r="AR3509" s="82" t="s">
        <v>4274</v>
      </c>
      <c r="AS3509" s="84">
        <v>42461</v>
      </c>
      <c r="AT3509" s="81">
        <v>2016</v>
      </c>
      <c r="AU3509" s="82" t="s">
        <v>4278</v>
      </c>
      <c r="AV3509" s="84">
        <v>44104</v>
      </c>
      <c r="AW3509" s="81">
        <v>2020</v>
      </c>
      <c r="AX3509" s="85">
        <f>Table1[[#This Row],[End TEST]]-Table1[[#This Row],[Start TEST]]</f>
        <v>4</v>
      </c>
      <c r="AY3509" s="85">
        <f>Table1[[#This Row],[TEST_Diff]]+1</f>
        <v>5</v>
      </c>
      <c r="AZ3509" s="92">
        <f>DATEDIF(Table1[[#This Row],[Start Year]],Table1[[#This Row],[End Year]],"d") / 365</f>
        <v>4.5013698630136982</v>
      </c>
      <c r="BA3509" s="82">
        <v>1526574</v>
      </c>
      <c r="BB3509" s="82">
        <v>875793</v>
      </c>
      <c r="BC3509" s="82" t="s">
        <v>218</v>
      </c>
      <c r="BD3509" s="82">
        <v>1</v>
      </c>
      <c r="BE3509" s="82">
        <v>1</v>
      </c>
      <c r="BF3509" s="82">
        <v>1</v>
      </c>
      <c r="BG3509" s="82">
        <v>1</v>
      </c>
      <c r="BH3509" s="82">
        <v>1</v>
      </c>
      <c r="BI3509" s="82">
        <v>1</v>
      </c>
      <c r="BJ3509" s="82">
        <v>1</v>
      </c>
      <c r="BK3509" s="82">
        <v>1</v>
      </c>
      <c r="BP3509" s="82">
        <v>1</v>
      </c>
      <c r="BW3509" s="82" t="s">
        <v>219</v>
      </c>
    </row>
    <row r="3510" spans="1:75" x14ac:dyDescent="0.5">
      <c r="A3510" s="82">
        <v>410</v>
      </c>
      <c r="B3510" s="82" t="s">
        <v>203</v>
      </c>
      <c r="D3510" s="90">
        <v>43579</v>
      </c>
      <c r="E3510" s="90" t="s">
        <v>204</v>
      </c>
      <c r="F3510" s="90"/>
      <c r="G3510" s="82" t="s">
        <v>204</v>
      </c>
      <c r="H3510" s="82" t="s">
        <v>205</v>
      </c>
      <c r="I3510" s="80" t="s">
        <v>206</v>
      </c>
      <c r="J3510" s="80">
        <v>50</v>
      </c>
      <c r="K3510" s="80">
        <v>5</v>
      </c>
      <c r="L3510" s="80" t="s">
        <v>156</v>
      </c>
      <c r="M3510" s="80">
        <v>22</v>
      </c>
      <c r="N3510" s="80">
        <v>17.570692000000001</v>
      </c>
      <c r="O3510" s="80">
        <v>-3.9961660000000001</v>
      </c>
      <c r="P3510" s="80" t="s">
        <v>69</v>
      </c>
      <c r="Q3510" s="80">
        <v>0</v>
      </c>
      <c r="R3510" s="80">
        <v>2.6272389999999999</v>
      </c>
      <c r="S3510" s="80">
        <v>23.381664000000001</v>
      </c>
      <c r="T3510" s="80">
        <v>3358042.16</v>
      </c>
      <c r="U3510" s="91">
        <f>Table1[[#This Row],[Distribution Amount (Dollars)]]/Table1[[#This Row],[NEWdatediff]]</f>
        <v>671608.43200000003</v>
      </c>
      <c r="V3510" s="82" t="s">
        <v>207</v>
      </c>
      <c r="W3510" s="82" t="s">
        <v>71</v>
      </c>
      <c r="X3510" s="82" t="s">
        <v>208</v>
      </c>
      <c r="Y3510" s="82" t="s">
        <v>209</v>
      </c>
      <c r="Z3510" s="82">
        <v>1</v>
      </c>
      <c r="AA3510" s="82" t="s">
        <v>210</v>
      </c>
      <c r="AB3510" s="82" t="s">
        <v>211</v>
      </c>
      <c r="AC3510" s="82" t="s">
        <v>212</v>
      </c>
      <c r="AD3510" s="82" t="s">
        <v>220</v>
      </c>
      <c r="AE3510" s="82" t="s">
        <v>213</v>
      </c>
      <c r="AI3510" s="82" t="s">
        <v>214</v>
      </c>
      <c r="AL3510" s="82" t="s">
        <v>215</v>
      </c>
      <c r="AM3510" s="82" t="s">
        <v>216</v>
      </c>
      <c r="AN3510" s="82" t="s">
        <v>76</v>
      </c>
      <c r="AO3510" s="82" t="s">
        <v>217</v>
      </c>
      <c r="AP3510" s="82">
        <v>30527656</v>
      </c>
      <c r="AQ3510" s="82" t="s">
        <v>78</v>
      </c>
      <c r="AR3510" s="82" t="s">
        <v>4274</v>
      </c>
      <c r="AS3510" s="84">
        <v>42461</v>
      </c>
      <c r="AT3510" s="81">
        <v>2016</v>
      </c>
      <c r="AU3510" s="82" t="s">
        <v>4278</v>
      </c>
      <c r="AV3510" s="84">
        <v>44104</v>
      </c>
      <c r="AW3510" s="81">
        <v>2020</v>
      </c>
      <c r="AX3510" s="85">
        <f>Table1[[#This Row],[End TEST]]-Table1[[#This Row],[Start TEST]]</f>
        <v>4</v>
      </c>
      <c r="AY3510" s="85">
        <f>Table1[[#This Row],[TEST_Diff]]+1</f>
        <v>5</v>
      </c>
      <c r="AZ3510" s="92">
        <f>DATEDIF(Table1[[#This Row],[Start Year]],Table1[[#This Row],[End Year]],"d") / 365</f>
        <v>4.5013698630136982</v>
      </c>
      <c r="BA3510" s="82">
        <v>1526574</v>
      </c>
      <c r="BB3510" s="82">
        <v>875793</v>
      </c>
      <c r="BC3510" s="82" t="s">
        <v>218</v>
      </c>
      <c r="BD3510" s="82">
        <v>1</v>
      </c>
      <c r="BE3510" s="82">
        <v>1</v>
      </c>
      <c r="BF3510" s="82">
        <v>1</v>
      </c>
      <c r="BG3510" s="82">
        <v>1</v>
      </c>
      <c r="BH3510" s="82">
        <v>1</v>
      </c>
      <c r="BI3510" s="82">
        <v>1</v>
      </c>
      <c r="BJ3510" s="82">
        <v>1</v>
      </c>
      <c r="BK3510" s="82">
        <v>1</v>
      </c>
      <c r="BP3510" s="82">
        <v>1</v>
      </c>
      <c r="BW3510" s="82" t="s">
        <v>219</v>
      </c>
    </row>
    <row r="3511" spans="1:75" x14ac:dyDescent="0.5">
      <c r="A3511" s="82">
        <v>410</v>
      </c>
      <c r="B3511" s="82" t="s">
        <v>203</v>
      </c>
      <c r="D3511" s="90">
        <v>43579</v>
      </c>
      <c r="E3511" s="90" t="s">
        <v>204</v>
      </c>
      <c r="F3511" s="90"/>
      <c r="G3511" s="82" t="s">
        <v>204</v>
      </c>
      <c r="H3511" s="82" t="s">
        <v>205</v>
      </c>
      <c r="I3511" s="80" t="s">
        <v>129</v>
      </c>
      <c r="J3511" s="80">
        <v>50</v>
      </c>
      <c r="K3511" s="80">
        <v>5</v>
      </c>
      <c r="L3511" s="80" t="s">
        <v>220</v>
      </c>
      <c r="M3511" s="80">
        <v>28</v>
      </c>
      <c r="N3511" s="80">
        <v>-2.3559E-2</v>
      </c>
      <c r="O3511" s="80">
        <v>37.906193000000002</v>
      </c>
      <c r="P3511" s="80" t="s">
        <v>69</v>
      </c>
      <c r="Q3511" s="80">
        <v>0</v>
      </c>
      <c r="R3511" s="80">
        <v>2.6272389999999999</v>
      </c>
      <c r="S3511" s="80">
        <v>23.381664000000001</v>
      </c>
      <c r="T3511" s="80">
        <v>4273871.84</v>
      </c>
      <c r="U3511" s="91">
        <f>Table1[[#This Row],[Distribution Amount (Dollars)]]/Table1[[#This Row],[NEWdatediff]]</f>
        <v>854774.36800000002</v>
      </c>
      <c r="V3511" s="82" t="s">
        <v>207</v>
      </c>
      <c r="W3511" s="82" t="s">
        <v>71</v>
      </c>
      <c r="X3511" s="82" t="s">
        <v>208</v>
      </c>
      <c r="Y3511" s="82" t="s">
        <v>209</v>
      </c>
      <c r="Z3511" s="82">
        <v>1</v>
      </c>
      <c r="AA3511" s="82" t="s">
        <v>210</v>
      </c>
      <c r="AB3511" s="82" t="s">
        <v>211</v>
      </c>
      <c r="AC3511" s="82" t="s">
        <v>212</v>
      </c>
      <c r="AD3511" s="82" t="s">
        <v>156</v>
      </c>
      <c r="AE3511" s="82" t="s">
        <v>213</v>
      </c>
      <c r="AI3511" s="82" t="s">
        <v>214</v>
      </c>
      <c r="AL3511" s="82" t="s">
        <v>215</v>
      </c>
      <c r="AM3511" s="82" t="s">
        <v>216</v>
      </c>
      <c r="AN3511" s="82" t="s">
        <v>76</v>
      </c>
      <c r="AO3511" s="82" t="s">
        <v>217</v>
      </c>
      <c r="AP3511" s="82">
        <v>30527656</v>
      </c>
      <c r="AQ3511" s="82" t="s">
        <v>78</v>
      </c>
      <c r="AR3511" s="82" t="s">
        <v>4274</v>
      </c>
      <c r="AS3511" s="84">
        <v>42461</v>
      </c>
      <c r="AT3511" s="81">
        <v>2016</v>
      </c>
      <c r="AU3511" s="82" t="s">
        <v>4278</v>
      </c>
      <c r="AV3511" s="84">
        <v>44104</v>
      </c>
      <c r="AW3511" s="81">
        <v>2020</v>
      </c>
      <c r="AX3511" s="85">
        <f>Table1[[#This Row],[End TEST]]-Table1[[#This Row],[Start TEST]]</f>
        <v>4</v>
      </c>
      <c r="AY3511" s="85">
        <f>Table1[[#This Row],[TEST_Diff]]+1</f>
        <v>5</v>
      </c>
      <c r="AZ3511" s="92">
        <f>DATEDIF(Table1[[#This Row],[Start Year]],Table1[[#This Row],[End Year]],"d") / 365</f>
        <v>4.5013698630136982</v>
      </c>
      <c r="BA3511" s="82">
        <v>1526574</v>
      </c>
      <c r="BB3511" s="82">
        <v>875793</v>
      </c>
      <c r="BC3511" s="82" t="s">
        <v>218</v>
      </c>
      <c r="BD3511" s="82">
        <v>1</v>
      </c>
      <c r="BE3511" s="82">
        <v>1</v>
      </c>
      <c r="BF3511" s="82">
        <v>1</v>
      </c>
      <c r="BG3511" s="82">
        <v>1</v>
      </c>
      <c r="BH3511" s="82">
        <v>1</v>
      </c>
      <c r="BI3511" s="82">
        <v>1</v>
      </c>
      <c r="BJ3511" s="82">
        <v>1</v>
      </c>
      <c r="BK3511" s="82">
        <v>1</v>
      </c>
      <c r="BP3511" s="82">
        <v>1</v>
      </c>
      <c r="BW3511" s="82" t="s">
        <v>219</v>
      </c>
    </row>
    <row r="3512" spans="1:75" x14ac:dyDescent="0.5">
      <c r="A3512" s="82">
        <v>410</v>
      </c>
      <c r="B3512" s="82" t="s">
        <v>203</v>
      </c>
      <c r="D3512" s="90">
        <v>43579</v>
      </c>
      <c r="E3512" s="90" t="s">
        <v>204</v>
      </c>
      <c r="F3512" s="90"/>
      <c r="G3512" s="82" t="s">
        <v>204</v>
      </c>
      <c r="H3512" s="82" t="s">
        <v>205</v>
      </c>
      <c r="I3512" s="80" t="s">
        <v>206</v>
      </c>
      <c r="J3512" s="80">
        <v>50</v>
      </c>
      <c r="K3512" s="80">
        <v>5</v>
      </c>
      <c r="L3512" s="80" t="s">
        <v>220</v>
      </c>
      <c r="M3512" s="80">
        <v>28</v>
      </c>
      <c r="N3512" s="80">
        <v>-2.3559E-2</v>
      </c>
      <c r="O3512" s="80">
        <v>37.906193000000002</v>
      </c>
      <c r="P3512" s="80" t="s">
        <v>69</v>
      </c>
      <c r="Q3512" s="80">
        <v>0</v>
      </c>
      <c r="R3512" s="80">
        <v>2.6272389999999999</v>
      </c>
      <c r="S3512" s="80">
        <v>23.381664000000001</v>
      </c>
      <c r="T3512" s="80">
        <v>4273871.84</v>
      </c>
      <c r="U3512" s="91">
        <f>Table1[[#This Row],[Distribution Amount (Dollars)]]/Table1[[#This Row],[NEWdatediff]]</f>
        <v>854774.36800000002</v>
      </c>
      <c r="V3512" s="82" t="s">
        <v>207</v>
      </c>
      <c r="W3512" s="82" t="s">
        <v>71</v>
      </c>
      <c r="X3512" s="82" t="s">
        <v>208</v>
      </c>
      <c r="Y3512" s="82" t="s">
        <v>209</v>
      </c>
      <c r="Z3512" s="82">
        <v>1</v>
      </c>
      <c r="AA3512" s="82" t="s">
        <v>210</v>
      </c>
      <c r="AB3512" s="82" t="s">
        <v>211</v>
      </c>
      <c r="AC3512" s="82" t="s">
        <v>212</v>
      </c>
      <c r="AD3512" s="82" t="s">
        <v>156</v>
      </c>
      <c r="AE3512" s="82" t="s">
        <v>213</v>
      </c>
      <c r="AI3512" s="82" t="s">
        <v>214</v>
      </c>
      <c r="AL3512" s="82" t="s">
        <v>215</v>
      </c>
      <c r="AM3512" s="82" t="s">
        <v>216</v>
      </c>
      <c r="AN3512" s="82" t="s">
        <v>76</v>
      </c>
      <c r="AO3512" s="82" t="s">
        <v>217</v>
      </c>
      <c r="AP3512" s="82">
        <v>30527656</v>
      </c>
      <c r="AQ3512" s="82" t="s">
        <v>78</v>
      </c>
      <c r="AR3512" s="82" t="s">
        <v>4274</v>
      </c>
      <c r="AS3512" s="84">
        <v>42461</v>
      </c>
      <c r="AT3512" s="81">
        <v>2016</v>
      </c>
      <c r="AU3512" s="82" t="s">
        <v>4278</v>
      </c>
      <c r="AV3512" s="84">
        <v>44104</v>
      </c>
      <c r="AW3512" s="81">
        <v>2020</v>
      </c>
      <c r="AX3512" s="85">
        <f>Table1[[#This Row],[End TEST]]-Table1[[#This Row],[Start TEST]]</f>
        <v>4</v>
      </c>
      <c r="AY3512" s="85">
        <f>Table1[[#This Row],[TEST_Diff]]+1</f>
        <v>5</v>
      </c>
      <c r="AZ3512" s="92">
        <f>DATEDIF(Table1[[#This Row],[Start Year]],Table1[[#This Row],[End Year]],"d") / 365</f>
        <v>4.5013698630136982</v>
      </c>
      <c r="BA3512" s="82">
        <v>1526574</v>
      </c>
      <c r="BB3512" s="82">
        <v>875793</v>
      </c>
      <c r="BC3512" s="82" t="s">
        <v>218</v>
      </c>
      <c r="BD3512" s="82">
        <v>1</v>
      </c>
      <c r="BE3512" s="82">
        <v>1</v>
      </c>
      <c r="BF3512" s="82">
        <v>1</v>
      </c>
      <c r="BG3512" s="82">
        <v>1</v>
      </c>
      <c r="BH3512" s="82">
        <v>1</v>
      </c>
      <c r="BI3512" s="82">
        <v>1</v>
      </c>
      <c r="BJ3512" s="82">
        <v>1</v>
      </c>
      <c r="BK3512" s="82">
        <v>1</v>
      </c>
      <c r="BP3512" s="82">
        <v>1</v>
      </c>
      <c r="BW3512" s="82" t="s">
        <v>219</v>
      </c>
    </row>
    <row r="3513" spans="1:75" x14ac:dyDescent="0.5">
      <c r="A3513" s="82">
        <v>410</v>
      </c>
      <c r="B3513" s="82" t="s">
        <v>203</v>
      </c>
      <c r="D3513" s="90">
        <v>43579</v>
      </c>
      <c r="E3513" s="90" t="s">
        <v>204</v>
      </c>
      <c r="F3513" s="90"/>
      <c r="G3513" s="82" t="s">
        <v>204</v>
      </c>
      <c r="H3513" s="82" t="s">
        <v>205</v>
      </c>
      <c r="I3513" s="80" t="s">
        <v>129</v>
      </c>
      <c r="J3513" s="80">
        <v>50</v>
      </c>
      <c r="K3513" s="80">
        <v>5</v>
      </c>
      <c r="L3513" s="80" t="s">
        <v>155</v>
      </c>
      <c r="M3513" s="80">
        <v>22</v>
      </c>
      <c r="N3513" s="80">
        <v>-25.97325</v>
      </c>
      <c r="O3513" s="80">
        <v>32.572029999999998</v>
      </c>
      <c r="P3513" s="80" t="s">
        <v>69</v>
      </c>
      <c r="Q3513" s="80">
        <v>0</v>
      </c>
      <c r="R3513" s="80">
        <v>2.6272389999999999</v>
      </c>
      <c r="S3513" s="80">
        <v>23.381664000000001</v>
      </c>
      <c r="T3513" s="80">
        <v>3358042.16</v>
      </c>
      <c r="U3513" s="91">
        <f>Table1[[#This Row],[Distribution Amount (Dollars)]]/Table1[[#This Row],[NEWdatediff]]</f>
        <v>671608.43200000003</v>
      </c>
      <c r="V3513" s="82" t="s">
        <v>207</v>
      </c>
      <c r="W3513" s="82" t="s">
        <v>71</v>
      </c>
      <c r="X3513" s="82" t="s">
        <v>208</v>
      </c>
      <c r="Y3513" s="82" t="s">
        <v>209</v>
      </c>
      <c r="Z3513" s="82">
        <v>1</v>
      </c>
      <c r="AA3513" s="82" t="s">
        <v>210</v>
      </c>
      <c r="AB3513" s="82" t="s">
        <v>211</v>
      </c>
      <c r="AC3513" s="82" t="s">
        <v>212</v>
      </c>
      <c r="AD3513" s="82" t="s">
        <v>221</v>
      </c>
      <c r="AE3513" s="82" t="s">
        <v>213</v>
      </c>
      <c r="AI3513" s="82" t="s">
        <v>214</v>
      </c>
      <c r="AL3513" s="82" t="s">
        <v>215</v>
      </c>
      <c r="AM3513" s="82" t="s">
        <v>216</v>
      </c>
      <c r="AN3513" s="82" t="s">
        <v>76</v>
      </c>
      <c r="AO3513" s="82" t="s">
        <v>217</v>
      </c>
      <c r="AP3513" s="82">
        <v>30527656</v>
      </c>
      <c r="AQ3513" s="82" t="s">
        <v>78</v>
      </c>
      <c r="AR3513" s="82" t="s">
        <v>4274</v>
      </c>
      <c r="AS3513" s="84">
        <v>42461</v>
      </c>
      <c r="AT3513" s="81">
        <v>2016</v>
      </c>
      <c r="AU3513" s="82" t="s">
        <v>4278</v>
      </c>
      <c r="AV3513" s="84">
        <v>44104</v>
      </c>
      <c r="AW3513" s="81">
        <v>2020</v>
      </c>
      <c r="AX3513" s="85">
        <f>Table1[[#This Row],[End TEST]]-Table1[[#This Row],[Start TEST]]</f>
        <v>4</v>
      </c>
      <c r="AY3513" s="85">
        <f>Table1[[#This Row],[TEST_Diff]]+1</f>
        <v>5</v>
      </c>
      <c r="AZ3513" s="92">
        <f>DATEDIF(Table1[[#This Row],[Start Year]],Table1[[#This Row],[End Year]],"d") / 365</f>
        <v>4.5013698630136982</v>
      </c>
      <c r="BA3513" s="82">
        <v>1526574</v>
      </c>
      <c r="BB3513" s="82">
        <v>875793</v>
      </c>
      <c r="BC3513" s="82" t="s">
        <v>218</v>
      </c>
      <c r="BD3513" s="82">
        <v>1</v>
      </c>
      <c r="BE3513" s="82">
        <v>1</v>
      </c>
      <c r="BF3513" s="82">
        <v>1</v>
      </c>
      <c r="BG3513" s="82">
        <v>1</v>
      </c>
      <c r="BH3513" s="82">
        <v>1</v>
      </c>
      <c r="BI3513" s="82">
        <v>1</v>
      </c>
      <c r="BJ3513" s="82">
        <v>1</v>
      </c>
      <c r="BK3513" s="82">
        <v>1</v>
      </c>
      <c r="BP3513" s="82">
        <v>1</v>
      </c>
      <c r="BW3513" s="82" t="s">
        <v>219</v>
      </c>
    </row>
    <row r="3514" spans="1:75" x14ac:dyDescent="0.5">
      <c r="A3514" s="82">
        <v>410</v>
      </c>
      <c r="B3514" s="82" t="s">
        <v>203</v>
      </c>
      <c r="D3514" s="90">
        <v>43579</v>
      </c>
      <c r="E3514" s="90" t="s">
        <v>204</v>
      </c>
      <c r="F3514" s="90"/>
      <c r="G3514" s="82" t="s">
        <v>204</v>
      </c>
      <c r="H3514" s="82" t="s">
        <v>205</v>
      </c>
      <c r="I3514" s="80" t="s">
        <v>206</v>
      </c>
      <c r="J3514" s="80">
        <v>50</v>
      </c>
      <c r="K3514" s="80">
        <v>5</v>
      </c>
      <c r="L3514" s="80" t="s">
        <v>155</v>
      </c>
      <c r="M3514" s="80">
        <v>22</v>
      </c>
      <c r="N3514" s="80">
        <v>-25.97325</v>
      </c>
      <c r="O3514" s="80">
        <v>32.572029999999998</v>
      </c>
      <c r="P3514" s="80" t="s">
        <v>69</v>
      </c>
      <c r="Q3514" s="80">
        <v>0</v>
      </c>
      <c r="R3514" s="80">
        <v>2.6272389999999999</v>
      </c>
      <c r="S3514" s="80">
        <v>23.381664000000001</v>
      </c>
      <c r="T3514" s="80">
        <v>3358042.16</v>
      </c>
      <c r="U3514" s="91">
        <f>Table1[[#This Row],[Distribution Amount (Dollars)]]/Table1[[#This Row],[NEWdatediff]]</f>
        <v>671608.43200000003</v>
      </c>
      <c r="V3514" s="82" t="s">
        <v>207</v>
      </c>
      <c r="W3514" s="82" t="s">
        <v>71</v>
      </c>
      <c r="X3514" s="82" t="s">
        <v>208</v>
      </c>
      <c r="Y3514" s="82" t="s">
        <v>209</v>
      </c>
      <c r="Z3514" s="82">
        <v>1</v>
      </c>
      <c r="AA3514" s="82" t="s">
        <v>210</v>
      </c>
      <c r="AB3514" s="82" t="s">
        <v>211</v>
      </c>
      <c r="AC3514" s="82" t="s">
        <v>212</v>
      </c>
      <c r="AD3514" s="82" t="s">
        <v>221</v>
      </c>
      <c r="AE3514" s="82" t="s">
        <v>213</v>
      </c>
      <c r="AI3514" s="82" t="s">
        <v>214</v>
      </c>
      <c r="AL3514" s="82" t="s">
        <v>215</v>
      </c>
      <c r="AM3514" s="82" t="s">
        <v>216</v>
      </c>
      <c r="AN3514" s="82" t="s">
        <v>76</v>
      </c>
      <c r="AO3514" s="82" t="s">
        <v>217</v>
      </c>
      <c r="AP3514" s="82">
        <v>30527656</v>
      </c>
      <c r="AQ3514" s="82" t="s">
        <v>78</v>
      </c>
      <c r="AR3514" s="82" t="s">
        <v>4274</v>
      </c>
      <c r="AS3514" s="84">
        <v>42461</v>
      </c>
      <c r="AT3514" s="81">
        <v>2016</v>
      </c>
      <c r="AU3514" s="82" t="s">
        <v>4278</v>
      </c>
      <c r="AV3514" s="84">
        <v>44104</v>
      </c>
      <c r="AW3514" s="81">
        <v>2020</v>
      </c>
      <c r="AX3514" s="85">
        <f>Table1[[#This Row],[End TEST]]-Table1[[#This Row],[Start TEST]]</f>
        <v>4</v>
      </c>
      <c r="AY3514" s="85">
        <f>Table1[[#This Row],[TEST_Diff]]+1</f>
        <v>5</v>
      </c>
      <c r="AZ3514" s="92">
        <f>DATEDIF(Table1[[#This Row],[Start Year]],Table1[[#This Row],[End Year]],"d") / 365</f>
        <v>4.5013698630136982</v>
      </c>
      <c r="BA3514" s="82">
        <v>1526574</v>
      </c>
      <c r="BB3514" s="82">
        <v>875793</v>
      </c>
      <c r="BC3514" s="82" t="s">
        <v>218</v>
      </c>
      <c r="BD3514" s="82">
        <v>1</v>
      </c>
      <c r="BE3514" s="82">
        <v>1</v>
      </c>
      <c r="BF3514" s="82">
        <v>1</v>
      </c>
      <c r="BG3514" s="82">
        <v>1</v>
      </c>
      <c r="BH3514" s="82">
        <v>1</v>
      </c>
      <c r="BI3514" s="82">
        <v>1</v>
      </c>
      <c r="BJ3514" s="82">
        <v>1</v>
      </c>
      <c r="BK3514" s="82">
        <v>1</v>
      </c>
      <c r="BP3514" s="82">
        <v>1</v>
      </c>
      <c r="BW3514" s="82" t="s">
        <v>219</v>
      </c>
    </row>
    <row r="3515" spans="1:75" x14ac:dyDescent="0.5">
      <c r="A3515" s="82">
        <v>410</v>
      </c>
      <c r="B3515" s="82" t="s">
        <v>203</v>
      </c>
      <c r="D3515" s="90">
        <v>43579</v>
      </c>
      <c r="E3515" s="90" t="s">
        <v>204</v>
      </c>
      <c r="F3515" s="90"/>
      <c r="G3515" s="82" t="s">
        <v>204</v>
      </c>
      <c r="H3515" s="82" t="s">
        <v>205</v>
      </c>
      <c r="I3515" s="80" t="s">
        <v>129</v>
      </c>
      <c r="J3515" s="80">
        <v>50</v>
      </c>
      <c r="K3515" s="80">
        <v>5</v>
      </c>
      <c r="L3515" s="80" t="s">
        <v>645</v>
      </c>
      <c r="M3515" s="80">
        <v>1</v>
      </c>
      <c r="N3515" s="80">
        <v>56.130367</v>
      </c>
      <c r="O3515" s="80">
        <v>-106.346771</v>
      </c>
      <c r="P3515" s="80" t="s">
        <v>646</v>
      </c>
      <c r="Q3515" s="80">
        <v>0</v>
      </c>
      <c r="R3515" s="80">
        <v>56.130367</v>
      </c>
      <c r="S3515" s="80">
        <v>-106.346771</v>
      </c>
      <c r="T3515" s="80">
        <v>152638.28</v>
      </c>
      <c r="U3515" s="91">
        <f>Table1[[#This Row],[Distribution Amount (Dollars)]]/Table1[[#This Row],[NEWdatediff]]</f>
        <v>30527.655999999999</v>
      </c>
      <c r="V3515" s="82" t="s">
        <v>207</v>
      </c>
      <c r="W3515" s="82" t="s">
        <v>71</v>
      </c>
      <c r="X3515" s="82" t="s">
        <v>208</v>
      </c>
      <c r="Y3515" s="82" t="s">
        <v>209</v>
      </c>
      <c r="Z3515" s="82">
        <v>1</v>
      </c>
      <c r="AA3515" s="82" t="s">
        <v>210</v>
      </c>
      <c r="AB3515" s="82" t="s">
        <v>211</v>
      </c>
      <c r="AC3515" s="82" t="s">
        <v>212</v>
      </c>
      <c r="AD3515" s="82" t="s">
        <v>156</v>
      </c>
      <c r="AE3515" s="82" t="s">
        <v>213</v>
      </c>
      <c r="AI3515" s="82" t="s">
        <v>214</v>
      </c>
      <c r="AL3515" s="82" t="s">
        <v>215</v>
      </c>
      <c r="AM3515" s="82" t="s">
        <v>216</v>
      </c>
      <c r="AN3515" s="82" t="s">
        <v>76</v>
      </c>
      <c r="AO3515" s="82" t="s">
        <v>217</v>
      </c>
      <c r="AP3515" s="82">
        <v>30527656</v>
      </c>
      <c r="AQ3515" s="82" t="s">
        <v>78</v>
      </c>
      <c r="AR3515" s="82" t="s">
        <v>4274</v>
      </c>
      <c r="AS3515" s="84">
        <v>42461</v>
      </c>
      <c r="AT3515" s="81">
        <v>2016</v>
      </c>
      <c r="AU3515" s="82" t="s">
        <v>4278</v>
      </c>
      <c r="AV3515" s="84">
        <v>44104</v>
      </c>
      <c r="AW3515" s="81">
        <v>2020</v>
      </c>
      <c r="AX3515" s="85">
        <f>Table1[[#This Row],[End TEST]]-Table1[[#This Row],[Start TEST]]</f>
        <v>4</v>
      </c>
      <c r="AY3515" s="85">
        <f>Table1[[#This Row],[TEST_Diff]]+1</f>
        <v>5</v>
      </c>
      <c r="AZ3515" s="92">
        <f>DATEDIF(Table1[[#This Row],[Start Year]],Table1[[#This Row],[End Year]],"d") / 365</f>
        <v>4.5013698630136982</v>
      </c>
      <c r="BA3515" s="82">
        <v>1526574</v>
      </c>
      <c r="BB3515" s="82">
        <v>875793</v>
      </c>
      <c r="BC3515" s="82" t="s">
        <v>218</v>
      </c>
      <c r="BD3515" s="82">
        <v>1</v>
      </c>
      <c r="BE3515" s="82">
        <v>1</v>
      </c>
      <c r="BF3515" s="82">
        <v>1</v>
      </c>
      <c r="BG3515" s="82">
        <v>1</v>
      </c>
      <c r="BH3515" s="82">
        <v>1</v>
      </c>
      <c r="BI3515" s="82">
        <v>1</v>
      </c>
      <c r="BJ3515" s="82">
        <v>1</v>
      </c>
      <c r="BK3515" s="82">
        <v>1</v>
      </c>
      <c r="BP3515" s="82">
        <v>1</v>
      </c>
      <c r="BW3515" s="82" t="s">
        <v>219</v>
      </c>
    </row>
    <row r="3516" spans="1:75" x14ac:dyDescent="0.5">
      <c r="A3516" s="82">
        <v>410</v>
      </c>
      <c r="B3516" s="82" t="s">
        <v>203</v>
      </c>
      <c r="D3516" s="90">
        <v>43579</v>
      </c>
      <c r="E3516" s="90" t="s">
        <v>204</v>
      </c>
      <c r="F3516" s="90"/>
      <c r="G3516" s="82" t="s">
        <v>204</v>
      </c>
      <c r="H3516" s="82" t="s">
        <v>205</v>
      </c>
      <c r="I3516" s="80" t="s">
        <v>206</v>
      </c>
      <c r="J3516" s="80">
        <v>50</v>
      </c>
      <c r="K3516" s="80">
        <v>5</v>
      </c>
      <c r="L3516" s="80" t="s">
        <v>645</v>
      </c>
      <c r="M3516" s="80">
        <v>1</v>
      </c>
      <c r="N3516" s="80">
        <v>56.130367</v>
      </c>
      <c r="O3516" s="80">
        <v>-106.346771</v>
      </c>
      <c r="P3516" s="80" t="s">
        <v>646</v>
      </c>
      <c r="Q3516" s="80">
        <v>0</v>
      </c>
      <c r="R3516" s="80">
        <v>56.130367</v>
      </c>
      <c r="S3516" s="80">
        <v>-106.346771</v>
      </c>
      <c r="T3516" s="80">
        <v>152638.28</v>
      </c>
      <c r="U3516" s="91">
        <f>Table1[[#This Row],[Distribution Amount (Dollars)]]/Table1[[#This Row],[NEWdatediff]]</f>
        <v>30527.655999999999</v>
      </c>
      <c r="V3516" s="82" t="s">
        <v>207</v>
      </c>
      <c r="W3516" s="82" t="s">
        <v>71</v>
      </c>
      <c r="X3516" s="82" t="s">
        <v>208</v>
      </c>
      <c r="Y3516" s="82" t="s">
        <v>209</v>
      </c>
      <c r="Z3516" s="82">
        <v>1</v>
      </c>
      <c r="AA3516" s="82" t="s">
        <v>210</v>
      </c>
      <c r="AB3516" s="82" t="s">
        <v>211</v>
      </c>
      <c r="AC3516" s="82" t="s">
        <v>212</v>
      </c>
      <c r="AD3516" s="82" t="s">
        <v>156</v>
      </c>
      <c r="AE3516" s="82" t="s">
        <v>213</v>
      </c>
      <c r="AI3516" s="82" t="s">
        <v>214</v>
      </c>
      <c r="AL3516" s="82" t="s">
        <v>215</v>
      </c>
      <c r="AM3516" s="82" t="s">
        <v>216</v>
      </c>
      <c r="AN3516" s="82" t="s">
        <v>76</v>
      </c>
      <c r="AO3516" s="82" t="s">
        <v>217</v>
      </c>
      <c r="AP3516" s="82">
        <v>30527656</v>
      </c>
      <c r="AQ3516" s="82" t="s">
        <v>78</v>
      </c>
      <c r="AR3516" s="82" t="s">
        <v>4274</v>
      </c>
      <c r="AS3516" s="84">
        <v>42461</v>
      </c>
      <c r="AT3516" s="81">
        <v>2016</v>
      </c>
      <c r="AU3516" s="82" t="s">
        <v>4278</v>
      </c>
      <c r="AV3516" s="84">
        <v>44104</v>
      </c>
      <c r="AW3516" s="81">
        <v>2020</v>
      </c>
      <c r="AX3516" s="85">
        <f>Table1[[#This Row],[End TEST]]-Table1[[#This Row],[Start TEST]]</f>
        <v>4</v>
      </c>
      <c r="AY3516" s="85">
        <f>Table1[[#This Row],[TEST_Diff]]+1</f>
        <v>5</v>
      </c>
      <c r="AZ3516" s="92">
        <f>DATEDIF(Table1[[#This Row],[Start Year]],Table1[[#This Row],[End Year]],"d") / 365</f>
        <v>4.5013698630136982</v>
      </c>
      <c r="BA3516" s="82">
        <v>1526574</v>
      </c>
      <c r="BB3516" s="82">
        <v>875793</v>
      </c>
      <c r="BC3516" s="82" t="s">
        <v>218</v>
      </c>
      <c r="BD3516" s="82">
        <v>1</v>
      </c>
      <c r="BE3516" s="82">
        <v>1</v>
      </c>
      <c r="BF3516" s="82">
        <v>1</v>
      </c>
      <c r="BG3516" s="82">
        <v>1</v>
      </c>
      <c r="BH3516" s="82">
        <v>1</v>
      </c>
      <c r="BI3516" s="82">
        <v>1</v>
      </c>
      <c r="BJ3516" s="82">
        <v>1</v>
      </c>
      <c r="BK3516" s="82">
        <v>1</v>
      </c>
      <c r="BP3516" s="82">
        <v>1</v>
      </c>
      <c r="BW3516" s="82" t="s">
        <v>219</v>
      </c>
    </row>
    <row r="3517" spans="1:75" x14ac:dyDescent="0.5">
      <c r="A3517" s="82">
        <v>411</v>
      </c>
      <c r="B3517" s="82" t="s">
        <v>3876</v>
      </c>
      <c r="D3517" s="90">
        <v>43573</v>
      </c>
      <c r="E3517" s="90" t="s">
        <v>3877</v>
      </c>
      <c r="F3517" s="90"/>
      <c r="G3517" s="82" t="s">
        <v>3877</v>
      </c>
      <c r="H3517" s="82" t="s">
        <v>3878</v>
      </c>
      <c r="I3517" s="80" t="s">
        <v>129</v>
      </c>
      <c r="J3517" s="80">
        <v>50</v>
      </c>
      <c r="K3517" s="80">
        <v>1</v>
      </c>
      <c r="L3517" s="80" t="s">
        <v>118</v>
      </c>
      <c r="M3517" s="80">
        <v>100</v>
      </c>
      <c r="N3517" s="80">
        <v>-6.4530960000000004</v>
      </c>
      <c r="O3517" s="80">
        <v>34.894539000000002</v>
      </c>
      <c r="P3517" s="80" t="s">
        <v>69</v>
      </c>
      <c r="Q3517" s="80">
        <v>0</v>
      </c>
      <c r="R3517" s="80">
        <v>2.6272389999999999</v>
      </c>
      <c r="S3517" s="80">
        <v>23.381664000000001</v>
      </c>
      <c r="T3517" s="80">
        <v>6250000</v>
      </c>
      <c r="U3517" s="91">
        <f>Table1[[#This Row],[Distribution Amount (Dollars)]]/Table1[[#This Row],[NEWdatediff]]</f>
        <v>1250000</v>
      </c>
      <c r="V3517" s="82" t="s">
        <v>440</v>
      </c>
      <c r="W3517" s="82" t="s">
        <v>71</v>
      </c>
      <c r="X3517" s="82" t="s">
        <v>3879</v>
      </c>
      <c r="Y3517" s="82" t="s">
        <v>3880</v>
      </c>
      <c r="Z3517" s="82">
        <v>1</v>
      </c>
      <c r="AB3517" s="82" t="s">
        <v>3881</v>
      </c>
      <c r="AC3517" s="82" t="s">
        <v>3882</v>
      </c>
      <c r="AD3517" s="82" t="s">
        <v>118</v>
      </c>
      <c r="AE3517" s="82" t="s">
        <v>3883</v>
      </c>
      <c r="AI3517" s="82" t="s">
        <v>1859</v>
      </c>
      <c r="AL3517" s="82" t="s">
        <v>1860</v>
      </c>
      <c r="AM3517" s="82" t="s">
        <v>3884</v>
      </c>
      <c r="AN3517" s="82" t="s">
        <v>76</v>
      </c>
      <c r="AO3517" s="82" t="s">
        <v>3885</v>
      </c>
      <c r="AP3517" s="82">
        <v>12500000</v>
      </c>
      <c r="AQ3517" s="82" t="s">
        <v>78</v>
      </c>
      <c r="AR3517" s="82" t="s">
        <v>4274</v>
      </c>
      <c r="AS3517" s="84">
        <v>42741</v>
      </c>
      <c r="AT3517" s="85">
        <v>2017</v>
      </c>
      <c r="AU3517" s="82" t="s">
        <v>4278</v>
      </c>
      <c r="AV3517" s="84">
        <v>44561</v>
      </c>
      <c r="AW3517" s="85">
        <v>2021</v>
      </c>
      <c r="AX3517" s="85">
        <f>Table1[[#This Row],[End TEST]]-Table1[[#This Row],[Start TEST]]</f>
        <v>4</v>
      </c>
      <c r="AY3517" s="85">
        <f>Table1[[#This Row],[TEST_Diff]]+1</f>
        <v>5</v>
      </c>
      <c r="AZ3517" s="92">
        <f>DATEDIF(Table1[[#This Row],[Start Year]],Table1[[#This Row],[End Year]],"d") / 365</f>
        <v>4.9863013698630141</v>
      </c>
      <c r="BA3517" s="82">
        <v>1326</v>
      </c>
      <c r="BB3517" s="82">
        <v>959505</v>
      </c>
      <c r="BD3517" s="82">
        <v>1</v>
      </c>
      <c r="BF3517" s="82">
        <v>1</v>
      </c>
      <c r="BP3517" s="82">
        <v>1</v>
      </c>
      <c r="BW3517" s="82" t="s">
        <v>3886</v>
      </c>
    </row>
    <row r="3518" spans="1:75" x14ac:dyDescent="0.5">
      <c r="A3518" s="82">
        <v>411</v>
      </c>
      <c r="B3518" s="82" t="s">
        <v>3876</v>
      </c>
      <c r="D3518" s="90">
        <v>43573</v>
      </c>
      <c r="E3518" s="90" t="s">
        <v>3877</v>
      </c>
      <c r="F3518" s="90"/>
      <c r="G3518" s="82" t="s">
        <v>3877</v>
      </c>
      <c r="H3518" s="82" t="s">
        <v>3878</v>
      </c>
      <c r="I3518" s="80" t="s">
        <v>237</v>
      </c>
      <c r="J3518" s="80">
        <v>25</v>
      </c>
      <c r="K3518" s="80">
        <v>1</v>
      </c>
      <c r="L3518" s="80" t="s">
        <v>118</v>
      </c>
      <c r="M3518" s="80">
        <v>100</v>
      </c>
      <c r="N3518" s="80">
        <v>-6.4530960000000004</v>
      </c>
      <c r="O3518" s="80">
        <v>34.894539000000002</v>
      </c>
      <c r="P3518" s="80" t="s">
        <v>69</v>
      </c>
      <c r="Q3518" s="80">
        <v>0</v>
      </c>
      <c r="R3518" s="80">
        <v>2.6272389999999999</v>
      </c>
      <c r="S3518" s="80">
        <v>23.381664000000001</v>
      </c>
      <c r="T3518" s="80">
        <v>3125000</v>
      </c>
      <c r="U3518" s="91">
        <f>Table1[[#This Row],[Distribution Amount (Dollars)]]/Table1[[#This Row],[NEWdatediff]]</f>
        <v>625000</v>
      </c>
      <c r="V3518" s="82" t="s">
        <v>440</v>
      </c>
      <c r="W3518" s="82" t="s">
        <v>71</v>
      </c>
      <c r="X3518" s="82" t="s">
        <v>3879</v>
      </c>
      <c r="Y3518" s="82" t="s">
        <v>3880</v>
      </c>
      <c r="Z3518" s="82">
        <v>1</v>
      </c>
      <c r="AB3518" s="82" t="s">
        <v>3881</v>
      </c>
      <c r="AC3518" s="82" t="s">
        <v>3882</v>
      </c>
      <c r="AD3518" s="82" t="s">
        <v>118</v>
      </c>
      <c r="AE3518" s="82" t="s">
        <v>3883</v>
      </c>
      <c r="AI3518" s="82" t="s">
        <v>1859</v>
      </c>
      <c r="AL3518" s="82" t="s">
        <v>1860</v>
      </c>
      <c r="AM3518" s="82" t="s">
        <v>3884</v>
      </c>
      <c r="AN3518" s="82" t="s">
        <v>76</v>
      </c>
      <c r="AO3518" s="82" t="s">
        <v>3885</v>
      </c>
      <c r="AP3518" s="82">
        <v>12500000</v>
      </c>
      <c r="AQ3518" s="82" t="s">
        <v>78</v>
      </c>
      <c r="AR3518" s="82" t="s">
        <v>4274</v>
      </c>
      <c r="AS3518" s="84">
        <v>42741</v>
      </c>
      <c r="AT3518" s="85">
        <v>2017</v>
      </c>
      <c r="AU3518" s="82" t="s">
        <v>4278</v>
      </c>
      <c r="AV3518" s="84">
        <v>44561</v>
      </c>
      <c r="AW3518" s="85">
        <v>2021</v>
      </c>
      <c r="AX3518" s="85">
        <f>Table1[[#This Row],[End TEST]]-Table1[[#This Row],[Start TEST]]</f>
        <v>4</v>
      </c>
      <c r="AY3518" s="85">
        <f>Table1[[#This Row],[TEST_Diff]]+1</f>
        <v>5</v>
      </c>
      <c r="AZ3518" s="92">
        <f>DATEDIF(Table1[[#This Row],[Start Year]],Table1[[#This Row],[End Year]],"d") / 365</f>
        <v>4.9863013698630141</v>
      </c>
      <c r="BA3518" s="82">
        <v>1326</v>
      </c>
      <c r="BB3518" s="82">
        <v>959505</v>
      </c>
      <c r="BD3518" s="82">
        <v>1</v>
      </c>
      <c r="BF3518" s="82">
        <v>1</v>
      </c>
      <c r="BP3518" s="82">
        <v>1</v>
      </c>
      <c r="BW3518" s="82" t="s">
        <v>3886</v>
      </c>
    </row>
    <row r="3519" spans="1:75" x14ac:dyDescent="0.5">
      <c r="A3519" s="82">
        <v>411</v>
      </c>
      <c r="B3519" s="82" t="s">
        <v>3876</v>
      </c>
      <c r="D3519" s="90">
        <v>43573</v>
      </c>
      <c r="E3519" s="90" t="s">
        <v>3877</v>
      </c>
      <c r="F3519" s="90"/>
      <c r="G3519" s="82" t="s">
        <v>3877</v>
      </c>
      <c r="H3519" s="82" t="s">
        <v>3878</v>
      </c>
      <c r="I3519" s="80" t="s">
        <v>206</v>
      </c>
      <c r="J3519" s="80">
        <v>25</v>
      </c>
      <c r="K3519" s="80">
        <v>1</v>
      </c>
      <c r="L3519" s="80" t="s">
        <v>118</v>
      </c>
      <c r="M3519" s="80">
        <v>100</v>
      </c>
      <c r="N3519" s="80">
        <v>-6.4530960000000004</v>
      </c>
      <c r="O3519" s="80">
        <v>34.894539000000002</v>
      </c>
      <c r="P3519" s="80" t="s">
        <v>69</v>
      </c>
      <c r="Q3519" s="80">
        <v>0</v>
      </c>
      <c r="R3519" s="80">
        <v>2.6272389999999999</v>
      </c>
      <c r="S3519" s="80">
        <v>23.381664000000001</v>
      </c>
      <c r="T3519" s="80">
        <v>3125000</v>
      </c>
      <c r="U3519" s="91">
        <f>Table1[[#This Row],[Distribution Amount (Dollars)]]/Table1[[#This Row],[NEWdatediff]]</f>
        <v>625000</v>
      </c>
      <c r="V3519" s="82" t="s">
        <v>440</v>
      </c>
      <c r="W3519" s="82" t="s">
        <v>71</v>
      </c>
      <c r="X3519" s="82" t="s">
        <v>3879</v>
      </c>
      <c r="Y3519" s="82" t="s">
        <v>3880</v>
      </c>
      <c r="Z3519" s="82">
        <v>1</v>
      </c>
      <c r="AB3519" s="82" t="s">
        <v>3881</v>
      </c>
      <c r="AC3519" s="82" t="s">
        <v>3882</v>
      </c>
      <c r="AD3519" s="82" t="s">
        <v>118</v>
      </c>
      <c r="AE3519" s="82" t="s">
        <v>3883</v>
      </c>
      <c r="AI3519" s="82" t="s">
        <v>1859</v>
      </c>
      <c r="AL3519" s="82" t="s">
        <v>1860</v>
      </c>
      <c r="AM3519" s="82" t="s">
        <v>3884</v>
      </c>
      <c r="AN3519" s="82" t="s">
        <v>76</v>
      </c>
      <c r="AO3519" s="82" t="s">
        <v>3885</v>
      </c>
      <c r="AP3519" s="82">
        <v>12500000</v>
      </c>
      <c r="AQ3519" s="82" t="s">
        <v>78</v>
      </c>
      <c r="AR3519" s="82" t="s">
        <v>4274</v>
      </c>
      <c r="AS3519" s="84">
        <v>42741</v>
      </c>
      <c r="AT3519" s="85">
        <v>2017</v>
      </c>
      <c r="AU3519" s="82" t="s">
        <v>4278</v>
      </c>
      <c r="AV3519" s="84">
        <v>44561</v>
      </c>
      <c r="AW3519" s="85">
        <v>2021</v>
      </c>
      <c r="AX3519" s="85">
        <f>Table1[[#This Row],[End TEST]]-Table1[[#This Row],[Start TEST]]</f>
        <v>4</v>
      </c>
      <c r="AY3519" s="85">
        <f>Table1[[#This Row],[TEST_Diff]]+1</f>
        <v>5</v>
      </c>
      <c r="AZ3519" s="92">
        <f>DATEDIF(Table1[[#This Row],[Start Year]],Table1[[#This Row],[End Year]],"d") / 365</f>
        <v>4.9863013698630141</v>
      </c>
      <c r="BA3519" s="82">
        <v>1326</v>
      </c>
      <c r="BB3519" s="82">
        <v>959505</v>
      </c>
      <c r="BD3519" s="82">
        <v>1</v>
      </c>
      <c r="BF3519" s="82">
        <v>1</v>
      </c>
      <c r="BP3519" s="82">
        <v>1</v>
      </c>
      <c r="BW3519" s="82" t="s">
        <v>3886</v>
      </c>
    </row>
    <row r="3520" spans="1:75" x14ac:dyDescent="0.5">
      <c r="A3520" s="82">
        <v>412</v>
      </c>
      <c r="B3520" s="82" t="s">
        <v>3994</v>
      </c>
      <c r="D3520" s="90">
        <v>43546</v>
      </c>
      <c r="E3520" s="90" t="s">
        <v>3995</v>
      </c>
      <c r="F3520" s="90"/>
      <c r="G3520" s="82" t="s">
        <v>3995</v>
      </c>
      <c r="H3520" s="82" t="s">
        <v>3996</v>
      </c>
      <c r="I3520" s="80" t="s">
        <v>206</v>
      </c>
      <c r="J3520" s="80">
        <v>30</v>
      </c>
      <c r="K3520" s="80">
        <v>1</v>
      </c>
      <c r="L3520" s="80" t="s">
        <v>220</v>
      </c>
      <c r="M3520" s="80">
        <v>100</v>
      </c>
      <c r="N3520" s="80">
        <v>-2.3559E-2</v>
      </c>
      <c r="O3520" s="80">
        <v>37.906193000000002</v>
      </c>
      <c r="P3520" s="80" t="s">
        <v>69</v>
      </c>
      <c r="Q3520" s="80">
        <v>0</v>
      </c>
      <c r="R3520" s="80">
        <v>2.6272389999999999</v>
      </c>
      <c r="S3520" s="80">
        <v>23.381664000000001</v>
      </c>
      <c r="T3520" s="80">
        <v>600000</v>
      </c>
      <c r="U3520" s="91">
        <f>Table1[[#This Row],[Distribution Amount (Dollars)]]/Table1[[#This Row],[NEWdatediff]]</f>
        <v>150000</v>
      </c>
      <c r="V3520" s="82" t="s">
        <v>207</v>
      </c>
      <c r="W3520" s="82" t="s">
        <v>71</v>
      </c>
      <c r="X3520" s="82" t="s">
        <v>3997</v>
      </c>
      <c r="Y3520" s="82" t="s">
        <v>2167</v>
      </c>
      <c r="Z3520" s="82">
        <v>0</v>
      </c>
      <c r="AB3520" s="82" t="s">
        <v>3998</v>
      </c>
      <c r="AC3520" s="82" t="s">
        <v>3999</v>
      </c>
      <c r="AD3520" s="82" t="s">
        <v>220</v>
      </c>
      <c r="AE3520" s="82" t="s">
        <v>4000</v>
      </c>
      <c r="AF3520" s="82" t="s">
        <v>420</v>
      </c>
      <c r="AN3520" s="82" t="s">
        <v>4001</v>
      </c>
      <c r="AP3520" s="82">
        <v>2000000</v>
      </c>
      <c r="AQ3520" s="82" t="s">
        <v>78</v>
      </c>
      <c r="AR3520" s="82" t="s">
        <v>4274</v>
      </c>
      <c r="AS3520" s="84">
        <v>43282</v>
      </c>
      <c r="AT3520" s="85">
        <v>2018</v>
      </c>
      <c r="AU3520" s="82" t="s">
        <v>4278</v>
      </c>
      <c r="AV3520" s="84">
        <v>44377</v>
      </c>
      <c r="AW3520" s="85">
        <v>2021</v>
      </c>
      <c r="AX3520" s="85">
        <f>Table1[[#This Row],[End TEST]]-Table1[[#This Row],[Start TEST]]</f>
        <v>3</v>
      </c>
      <c r="AY3520" s="85">
        <f>Table1[[#This Row],[TEST_Diff]]+1</f>
        <v>4</v>
      </c>
      <c r="AZ3520" s="92">
        <f>DATEDIF(Table1[[#This Row],[Start Year]],Table1[[#This Row],[End Year]],"d") / 365</f>
        <v>3</v>
      </c>
      <c r="BA3520" s="82">
        <v>10000</v>
      </c>
      <c r="BB3520" s="82">
        <v>5600</v>
      </c>
      <c r="BC3520" s="82" t="s">
        <v>4002</v>
      </c>
      <c r="BJ3520" s="82">
        <v>1</v>
      </c>
      <c r="BP3520" s="82">
        <v>1</v>
      </c>
      <c r="BW3520" s="82" t="s">
        <v>4003</v>
      </c>
    </row>
    <row r="3521" spans="1:75" x14ac:dyDescent="0.5">
      <c r="A3521" s="82">
        <v>412</v>
      </c>
      <c r="B3521" s="82" t="s">
        <v>3994</v>
      </c>
      <c r="D3521" s="90">
        <v>43546</v>
      </c>
      <c r="E3521" s="90" t="s">
        <v>3995</v>
      </c>
      <c r="F3521" s="90"/>
      <c r="G3521" s="82" t="s">
        <v>3995</v>
      </c>
      <c r="H3521" s="82" t="s">
        <v>3996</v>
      </c>
      <c r="I3521" s="80" t="s">
        <v>283</v>
      </c>
      <c r="J3521" s="80">
        <v>70</v>
      </c>
      <c r="K3521" s="80">
        <v>1</v>
      </c>
      <c r="L3521" s="80" t="s">
        <v>220</v>
      </c>
      <c r="M3521" s="80">
        <v>100</v>
      </c>
      <c r="N3521" s="80">
        <v>-2.3559E-2</v>
      </c>
      <c r="O3521" s="80">
        <v>37.906193000000002</v>
      </c>
      <c r="P3521" s="80" t="s">
        <v>69</v>
      </c>
      <c r="Q3521" s="80">
        <v>0</v>
      </c>
      <c r="R3521" s="80">
        <v>2.6272389999999999</v>
      </c>
      <c r="S3521" s="80">
        <v>23.381664000000001</v>
      </c>
      <c r="T3521" s="80">
        <v>1400000</v>
      </c>
      <c r="U3521" s="91">
        <f>Table1[[#This Row],[Distribution Amount (Dollars)]]/Table1[[#This Row],[NEWdatediff]]</f>
        <v>350000</v>
      </c>
      <c r="V3521" s="82" t="s">
        <v>207</v>
      </c>
      <c r="W3521" s="82" t="s">
        <v>71</v>
      </c>
      <c r="X3521" s="82" t="s">
        <v>3997</v>
      </c>
      <c r="Y3521" s="82" t="s">
        <v>2167</v>
      </c>
      <c r="Z3521" s="82">
        <v>0</v>
      </c>
      <c r="AB3521" s="82" t="s">
        <v>3998</v>
      </c>
      <c r="AC3521" s="82" t="s">
        <v>3999</v>
      </c>
      <c r="AD3521" s="82" t="s">
        <v>220</v>
      </c>
      <c r="AE3521" s="82" t="s">
        <v>4000</v>
      </c>
      <c r="AF3521" s="82" t="s">
        <v>420</v>
      </c>
      <c r="AN3521" s="82" t="s">
        <v>4001</v>
      </c>
      <c r="AP3521" s="82">
        <v>2000000</v>
      </c>
      <c r="AQ3521" s="82" t="s">
        <v>78</v>
      </c>
      <c r="AR3521" s="82" t="s">
        <v>4274</v>
      </c>
      <c r="AS3521" s="84">
        <v>43282</v>
      </c>
      <c r="AT3521" s="85">
        <v>2018</v>
      </c>
      <c r="AU3521" s="82" t="s">
        <v>4278</v>
      </c>
      <c r="AV3521" s="84">
        <v>44377</v>
      </c>
      <c r="AW3521" s="85">
        <v>2021</v>
      </c>
      <c r="AX3521" s="85">
        <f>Table1[[#This Row],[End TEST]]-Table1[[#This Row],[Start TEST]]</f>
        <v>3</v>
      </c>
      <c r="AY3521" s="85">
        <f>Table1[[#This Row],[TEST_Diff]]+1</f>
        <v>4</v>
      </c>
      <c r="AZ3521" s="92">
        <f>DATEDIF(Table1[[#This Row],[Start Year]],Table1[[#This Row],[End Year]],"d") / 365</f>
        <v>3</v>
      </c>
      <c r="BA3521" s="82">
        <v>10000</v>
      </c>
      <c r="BB3521" s="82">
        <v>5600</v>
      </c>
      <c r="BC3521" s="82" t="s">
        <v>4002</v>
      </c>
      <c r="BJ3521" s="82">
        <v>1</v>
      </c>
      <c r="BP3521" s="82">
        <v>1</v>
      </c>
      <c r="BW3521" s="82" t="s">
        <v>4003</v>
      </c>
    </row>
    <row r="3522" spans="1:75" x14ac:dyDescent="0.5">
      <c r="A3522" s="82">
        <v>413</v>
      </c>
      <c r="B3522" s="82" t="s">
        <v>413</v>
      </c>
      <c r="D3522" s="90">
        <v>43560</v>
      </c>
      <c r="E3522" s="90" t="s">
        <v>414</v>
      </c>
      <c r="F3522" s="90"/>
      <c r="G3522" s="82" t="s">
        <v>414</v>
      </c>
      <c r="H3522" s="82" t="s">
        <v>415</v>
      </c>
      <c r="I3522" s="80" t="s">
        <v>416</v>
      </c>
      <c r="J3522" s="80">
        <v>100</v>
      </c>
      <c r="K3522" s="80">
        <v>0</v>
      </c>
      <c r="T3522" s="80">
        <v>560000</v>
      </c>
      <c r="U3522" s="91">
        <f>Table1[[#This Row],[Distribution Amount (Dollars)]]/Table1[[#This Row],[NEWdatediff]]</f>
        <v>280000</v>
      </c>
      <c r="V3522" s="82" t="s">
        <v>207</v>
      </c>
      <c r="W3522" s="82" t="s">
        <v>71</v>
      </c>
      <c r="X3522" s="82" t="s">
        <v>417</v>
      </c>
      <c r="Y3522" s="82" t="s">
        <v>418</v>
      </c>
      <c r="Z3522" s="82">
        <v>0</v>
      </c>
      <c r="AB3522" s="82" t="s">
        <v>419</v>
      </c>
      <c r="AC3522" s="82" t="s">
        <v>355</v>
      </c>
      <c r="AF3522" s="82" t="s">
        <v>420</v>
      </c>
      <c r="AN3522" s="82" t="s">
        <v>76</v>
      </c>
      <c r="AO3522" s="82" t="s">
        <v>421</v>
      </c>
      <c r="AP3522" s="82">
        <v>560000</v>
      </c>
      <c r="AQ3522" s="82" t="s">
        <v>78</v>
      </c>
      <c r="AR3522" s="82" t="s">
        <v>4274</v>
      </c>
      <c r="AS3522" s="84">
        <v>43191</v>
      </c>
      <c r="AT3522" s="85">
        <v>2018</v>
      </c>
      <c r="AU3522" s="82" t="s">
        <v>4278</v>
      </c>
      <c r="AV3522" s="84">
        <v>43830</v>
      </c>
      <c r="AW3522" s="85">
        <v>2019</v>
      </c>
      <c r="AX3522" s="85">
        <f>Table1[[#This Row],[End TEST]]-Table1[[#This Row],[Start TEST]]</f>
        <v>1</v>
      </c>
      <c r="AY3522" s="85">
        <f>Table1[[#This Row],[TEST_Diff]]+1</f>
        <v>2</v>
      </c>
      <c r="AZ3522" s="92">
        <f>DATEDIF(Table1[[#This Row],[Start Year]],Table1[[#This Row],[End Year]],"d") / 365</f>
        <v>1.7506849315068493</v>
      </c>
      <c r="BN3522" s="82" t="s">
        <v>422</v>
      </c>
    </row>
    <row r="3523" spans="1:75" x14ac:dyDescent="0.5">
      <c r="A3523" s="82">
        <v>414</v>
      </c>
      <c r="B3523" s="82" t="s">
        <v>704</v>
      </c>
      <c r="D3523" s="90">
        <v>43560</v>
      </c>
      <c r="E3523" s="90" t="s">
        <v>705</v>
      </c>
      <c r="F3523" s="90"/>
      <c r="G3523" s="82" t="s">
        <v>705</v>
      </c>
      <c r="H3523" s="82" t="s">
        <v>706</v>
      </c>
      <c r="I3523" s="80" t="s">
        <v>129</v>
      </c>
      <c r="J3523" s="80">
        <v>25</v>
      </c>
      <c r="K3523" s="80">
        <v>4</v>
      </c>
      <c r="L3523" s="80" t="s">
        <v>221</v>
      </c>
      <c r="M3523" s="80">
        <v>25</v>
      </c>
      <c r="N3523" s="80">
        <v>30.375319999999999</v>
      </c>
      <c r="O3523" s="80">
        <v>69.345116000000004</v>
      </c>
      <c r="P3523" s="80" t="s">
        <v>114</v>
      </c>
      <c r="Q3523" s="80">
        <v>0</v>
      </c>
      <c r="R3523" s="80">
        <v>25.384855999999999</v>
      </c>
      <c r="S3523" s="80">
        <v>68.458809000000002</v>
      </c>
      <c r="T3523" s="80">
        <v>1904456</v>
      </c>
      <c r="U3523" s="91">
        <f>Table1[[#This Row],[Distribution Amount (Dollars)]]/Table1[[#This Row],[NEWdatediff]]</f>
        <v>272065.14285714284</v>
      </c>
      <c r="V3523" s="82" t="s">
        <v>207</v>
      </c>
      <c r="W3523" s="82" t="s">
        <v>71</v>
      </c>
      <c r="X3523" s="82" t="s">
        <v>707</v>
      </c>
      <c r="Y3523" s="82" t="s">
        <v>708</v>
      </c>
      <c r="Z3523" s="82">
        <v>1</v>
      </c>
      <c r="AB3523" s="82" t="s">
        <v>709</v>
      </c>
      <c r="AC3523" s="82" t="s">
        <v>710</v>
      </c>
      <c r="AD3523" s="82" t="s">
        <v>720</v>
      </c>
      <c r="AE3523" s="82" t="s">
        <v>711</v>
      </c>
      <c r="AH3523" s="82" t="s">
        <v>712</v>
      </c>
      <c r="AI3523" s="82" t="s">
        <v>713</v>
      </c>
      <c r="AL3523" s="82" t="s">
        <v>714</v>
      </c>
      <c r="AM3523" s="82" t="s">
        <v>715</v>
      </c>
      <c r="AN3523" s="82" t="s">
        <v>76</v>
      </c>
      <c r="AO3523" s="82" t="s">
        <v>716</v>
      </c>
      <c r="AP3523" s="82">
        <v>30471296</v>
      </c>
      <c r="AQ3523" s="82" t="s">
        <v>109</v>
      </c>
      <c r="AR3523" s="82" t="s">
        <v>4274</v>
      </c>
      <c r="AS3523" s="84">
        <v>41061</v>
      </c>
      <c r="AT3523" s="85">
        <v>2012</v>
      </c>
      <c r="AU3523" s="82" t="s">
        <v>4278</v>
      </c>
      <c r="AV3523" s="84">
        <v>43465</v>
      </c>
      <c r="AW3523" s="85">
        <v>2018</v>
      </c>
      <c r="AX3523" s="85">
        <f>Table1[[#This Row],[End TEST]]-Table1[[#This Row],[Start TEST]]</f>
        <v>6</v>
      </c>
      <c r="AY3523" s="85">
        <f>Table1[[#This Row],[TEST_Diff]]+1</f>
        <v>7</v>
      </c>
      <c r="AZ3523" s="92">
        <f>DATEDIF(Table1[[#This Row],[Start Year]],Table1[[#This Row],[End Year]],"d") / 365</f>
        <v>6.5863013698630137</v>
      </c>
      <c r="BA3523" s="82">
        <v>1066348</v>
      </c>
      <c r="BB3523" s="82">
        <v>34783</v>
      </c>
      <c r="BC3523" s="82" t="s">
        <v>717</v>
      </c>
      <c r="BD3523" s="82">
        <v>1</v>
      </c>
      <c r="BE3523" s="82">
        <v>1</v>
      </c>
      <c r="BF3523" s="82">
        <v>1</v>
      </c>
      <c r="BG3523" s="82">
        <v>1</v>
      </c>
      <c r="BH3523" s="82">
        <v>1</v>
      </c>
      <c r="BI3523" s="82">
        <v>1</v>
      </c>
      <c r="BJ3523" s="82">
        <v>1</v>
      </c>
      <c r="BK3523" s="82">
        <v>1</v>
      </c>
      <c r="BP3523" s="82">
        <v>1</v>
      </c>
      <c r="BW3523" s="82" t="s">
        <v>718</v>
      </c>
    </row>
    <row r="3524" spans="1:75" x14ac:dyDescent="0.5">
      <c r="A3524" s="82">
        <v>414</v>
      </c>
      <c r="B3524" s="82" t="s">
        <v>704</v>
      </c>
      <c r="D3524" s="90">
        <v>43560</v>
      </c>
      <c r="E3524" s="90" t="s">
        <v>705</v>
      </c>
      <c r="F3524" s="90"/>
      <c r="G3524" s="82" t="s">
        <v>705</v>
      </c>
      <c r="H3524" s="82" t="s">
        <v>706</v>
      </c>
      <c r="I3524" s="80" t="s">
        <v>206</v>
      </c>
      <c r="J3524" s="80">
        <v>25</v>
      </c>
      <c r="K3524" s="80">
        <v>4</v>
      </c>
      <c r="L3524" s="80" t="s">
        <v>221</v>
      </c>
      <c r="M3524" s="80">
        <v>25</v>
      </c>
      <c r="N3524" s="80">
        <v>30.375319999999999</v>
      </c>
      <c r="O3524" s="80">
        <v>69.345116000000004</v>
      </c>
      <c r="P3524" s="80" t="s">
        <v>114</v>
      </c>
      <c r="Q3524" s="80">
        <v>0</v>
      </c>
      <c r="R3524" s="80">
        <v>25.384855999999999</v>
      </c>
      <c r="S3524" s="80">
        <v>68.458809000000002</v>
      </c>
      <c r="T3524" s="80">
        <v>1904456</v>
      </c>
      <c r="U3524" s="91">
        <f>Table1[[#This Row],[Distribution Amount (Dollars)]]/Table1[[#This Row],[NEWdatediff]]</f>
        <v>272065.14285714284</v>
      </c>
      <c r="V3524" s="82" t="s">
        <v>207</v>
      </c>
      <c r="W3524" s="82" t="s">
        <v>71</v>
      </c>
      <c r="X3524" s="82" t="s">
        <v>707</v>
      </c>
      <c r="Y3524" s="82" t="s">
        <v>708</v>
      </c>
      <c r="Z3524" s="82">
        <v>1</v>
      </c>
      <c r="AB3524" s="82" t="s">
        <v>709</v>
      </c>
      <c r="AC3524" s="82" t="s">
        <v>710</v>
      </c>
      <c r="AD3524" s="82" t="s">
        <v>720</v>
      </c>
      <c r="AE3524" s="82" t="s">
        <v>711</v>
      </c>
      <c r="AH3524" s="82" t="s">
        <v>712</v>
      </c>
      <c r="AI3524" s="82" t="s">
        <v>713</v>
      </c>
      <c r="AL3524" s="82" t="s">
        <v>714</v>
      </c>
      <c r="AM3524" s="82" t="s">
        <v>715</v>
      </c>
      <c r="AN3524" s="82" t="s">
        <v>76</v>
      </c>
      <c r="AO3524" s="82" t="s">
        <v>716</v>
      </c>
      <c r="AP3524" s="82">
        <v>30471296</v>
      </c>
      <c r="AQ3524" s="82" t="s">
        <v>109</v>
      </c>
      <c r="AR3524" s="82" t="s">
        <v>4274</v>
      </c>
      <c r="AS3524" s="84">
        <v>41061</v>
      </c>
      <c r="AT3524" s="85">
        <v>2012</v>
      </c>
      <c r="AU3524" s="82" t="s">
        <v>4278</v>
      </c>
      <c r="AV3524" s="84">
        <v>43465</v>
      </c>
      <c r="AW3524" s="85">
        <v>2018</v>
      </c>
      <c r="AX3524" s="85">
        <f>Table1[[#This Row],[End TEST]]-Table1[[#This Row],[Start TEST]]</f>
        <v>6</v>
      </c>
      <c r="AY3524" s="85">
        <f>Table1[[#This Row],[TEST_Diff]]+1</f>
        <v>7</v>
      </c>
      <c r="AZ3524" s="92">
        <f>DATEDIF(Table1[[#This Row],[Start Year]],Table1[[#This Row],[End Year]],"d") / 365</f>
        <v>6.5863013698630137</v>
      </c>
      <c r="BA3524" s="82">
        <v>1066348</v>
      </c>
      <c r="BB3524" s="82">
        <v>34783</v>
      </c>
      <c r="BC3524" s="82" t="s">
        <v>717</v>
      </c>
      <c r="BD3524" s="82">
        <v>1</v>
      </c>
      <c r="BE3524" s="82">
        <v>1</v>
      </c>
      <c r="BF3524" s="82">
        <v>1</v>
      </c>
      <c r="BG3524" s="82">
        <v>1</v>
      </c>
      <c r="BH3524" s="82">
        <v>1</v>
      </c>
      <c r="BI3524" s="82">
        <v>1</v>
      </c>
      <c r="BJ3524" s="82">
        <v>1</v>
      </c>
      <c r="BK3524" s="82">
        <v>1</v>
      </c>
      <c r="BP3524" s="82">
        <v>1</v>
      </c>
      <c r="BW3524" s="82" t="s">
        <v>718</v>
      </c>
    </row>
    <row r="3525" spans="1:75" x14ac:dyDescent="0.5">
      <c r="A3525" s="82">
        <v>414</v>
      </c>
      <c r="B3525" s="82" t="s">
        <v>704</v>
      </c>
      <c r="D3525" s="90">
        <v>43560</v>
      </c>
      <c r="E3525" s="90" t="s">
        <v>705</v>
      </c>
      <c r="F3525" s="90"/>
      <c r="G3525" s="82" t="s">
        <v>705</v>
      </c>
      <c r="H3525" s="82" t="s">
        <v>706</v>
      </c>
      <c r="I3525" s="80" t="s">
        <v>97</v>
      </c>
      <c r="J3525" s="80">
        <v>25</v>
      </c>
      <c r="K3525" s="80">
        <v>4</v>
      </c>
      <c r="L3525" s="80" t="s">
        <v>221</v>
      </c>
      <c r="M3525" s="80">
        <v>25</v>
      </c>
      <c r="N3525" s="80">
        <v>30.375319999999999</v>
      </c>
      <c r="O3525" s="80">
        <v>69.345116000000004</v>
      </c>
      <c r="P3525" s="80" t="s">
        <v>114</v>
      </c>
      <c r="Q3525" s="80">
        <v>0</v>
      </c>
      <c r="R3525" s="80">
        <v>25.384855999999999</v>
      </c>
      <c r="S3525" s="80">
        <v>68.458809000000002</v>
      </c>
      <c r="T3525" s="80">
        <v>1904456</v>
      </c>
      <c r="U3525" s="91">
        <f>Table1[[#This Row],[Distribution Amount (Dollars)]]/Table1[[#This Row],[NEWdatediff]]</f>
        <v>272065.14285714284</v>
      </c>
      <c r="V3525" s="82" t="s">
        <v>207</v>
      </c>
      <c r="W3525" s="82" t="s">
        <v>71</v>
      </c>
      <c r="X3525" s="82" t="s">
        <v>707</v>
      </c>
      <c r="Y3525" s="82" t="s">
        <v>708</v>
      </c>
      <c r="Z3525" s="82">
        <v>1</v>
      </c>
      <c r="AB3525" s="82" t="s">
        <v>709</v>
      </c>
      <c r="AC3525" s="82" t="s">
        <v>710</v>
      </c>
      <c r="AD3525" s="82" t="s">
        <v>720</v>
      </c>
      <c r="AE3525" s="82" t="s">
        <v>711</v>
      </c>
      <c r="AH3525" s="82" t="s">
        <v>712</v>
      </c>
      <c r="AI3525" s="82" t="s">
        <v>713</v>
      </c>
      <c r="AL3525" s="82" t="s">
        <v>714</v>
      </c>
      <c r="AM3525" s="82" t="s">
        <v>715</v>
      </c>
      <c r="AN3525" s="82" t="s">
        <v>76</v>
      </c>
      <c r="AO3525" s="82" t="s">
        <v>716</v>
      </c>
      <c r="AP3525" s="82">
        <v>30471296</v>
      </c>
      <c r="AQ3525" s="82" t="s">
        <v>109</v>
      </c>
      <c r="AR3525" s="82" t="s">
        <v>4274</v>
      </c>
      <c r="AS3525" s="84">
        <v>41061</v>
      </c>
      <c r="AT3525" s="85">
        <v>2012</v>
      </c>
      <c r="AU3525" s="82" t="s">
        <v>4278</v>
      </c>
      <c r="AV3525" s="84">
        <v>43465</v>
      </c>
      <c r="AW3525" s="85">
        <v>2018</v>
      </c>
      <c r="AX3525" s="85">
        <f>Table1[[#This Row],[End TEST]]-Table1[[#This Row],[Start TEST]]</f>
        <v>6</v>
      </c>
      <c r="AY3525" s="85">
        <f>Table1[[#This Row],[TEST_Diff]]+1</f>
        <v>7</v>
      </c>
      <c r="AZ3525" s="92">
        <f>DATEDIF(Table1[[#This Row],[Start Year]],Table1[[#This Row],[End Year]],"d") / 365</f>
        <v>6.5863013698630137</v>
      </c>
      <c r="BA3525" s="82">
        <v>1066348</v>
      </c>
      <c r="BB3525" s="82">
        <v>34783</v>
      </c>
      <c r="BC3525" s="82" t="s">
        <v>717</v>
      </c>
      <c r="BD3525" s="82">
        <v>1</v>
      </c>
      <c r="BE3525" s="82">
        <v>1</v>
      </c>
      <c r="BF3525" s="82">
        <v>1</v>
      </c>
      <c r="BG3525" s="82">
        <v>1</v>
      </c>
      <c r="BH3525" s="82">
        <v>1</v>
      </c>
      <c r="BI3525" s="82">
        <v>1</v>
      </c>
      <c r="BJ3525" s="82">
        <v>1</v>
      </c>
      <c r="BK3525" s="82">
        <v>1</v>
      </c>
      <c r="BP3525" s="82">
        <v>1</v>
      </c>
      <c r="BW3525" s="82" t="s">
        <v>718</v>
      </c>
    </row>
    <row r="3526" spans="1:75" x14ac:dyDescent="0.5">
      <c r="A3526" s="82">
        <v>414</v>
      </c>
      <c r="B3526" s="82" t="s">
        <v>704</v>
      </c>
      <c r="D3526" s="90">
        <v>43560</v>
      </c>
      <c r="E3526" s="90" t="s">
        <v>705</v>
      </c>
      <c r="F3526" s="90"/>
      <c r="G3526" s="82" t="s">
        <v>705</v>
      </c>
      <c r="H3526" s="82" t="s">
        <v>706</v>
      </c>
      <c r="I3526" s="80" t="s">
        <v>128</v>
      </c>
      <c r="J3526" s="80">
        <v>25</v>
      </c>
      <c r="K3526" s="80">
        <v>4</v>
      </c>
      <c r="L3526" s="80" t="s">
        <v>221</v>
      </c>
      <c r="M3526" s="80">
        <v>25</v>
      </c>
      <c r="N3526" s="80">
        <v>30.375319999999999</v>
      </c>
      <c r="O3526" s="80">
        <v>69.345116000000004</v>
      </c>
      <c r="P3526" s="80" t="s">
        <v>114</v>
      </c>
      <c r="Q3526" s="80">
        <v>0</v>
      </c>
      <c r="R3526" s="80">
        <v>25.384855999999999</v>
      </c>
      <c r="S3526" s="80">
        <v>68.458809000000002</v>
      </c>
      <c r="T3526" s="80">
        <v>1904456</v>
      </c>
      <c r="U3526" s="91">
        <f>Table1[[#This Row],[Distribution Amount (Dollars)]]/Table1[[#This Row],[NEWdatediff]]</f>
        <v>272065.14285714284</v>
      </c>
      <c r="V3526" s="82" t="s">
        <v>207</v>
      </c>
      <c r="W3526" s="82" t="s">
        <v>71</v>
      </c>
      <c r="X3526" s="82" t="s">
        <v>707</v>
      </c>
      <c r="Y3526" s="82" t="s">
        <v>708</v>
      </c>
      <c r="Z3526" s="82">
        <v>1</v>
      </c>
      <c r="AB3526" s="82" t="s">
        <v>709</v>
      </c>
      <c r="AC3526" s="82" t="s">
        <v>710</v>
      </c>
      <c r="AD3526" s="82" t="s">
        <v>720</v>
      </c>
      <c r="AE3526" s="82" t="s">
        <v>711</v>
      </c>
      <c r="AH3526" s="82" t="s">
        <v>712</v>
      </c>
      <c r="AI3526" s="82" t="s">
        <v>713</v>
      </c>
      <c r="AL3526" s="82" t="s">
        <v>714</v>
      </c>
      <c r="AM3526" s="82" t="s">
        <v>715</v>
      </c>
      <c r="AN3526" s="82" t="s">
        <v>76</v>
      </c>
      <c r="AO3526" s="82" t="s">
        <v>716</v>
      </c>
      <c r="AP3526" s="82">
        <v>30471296</v>
      </c>
      <c r="AQ3526" s="82" t="s">
        <v>109</v>
      </c>
      <c r="AR3526" s="82" t="s">
        <v>4274</v>
      </c>
      <c r="AS3526" s="84">
        <v>41061</v>
      </c>
      <c r="AT3526" s="85">
        <v>2012</v>
      </c>
      <c r="AU3526" s="82" t="s">
        <v>4278</v>
      </c>
      <c r="AV3526" s="84">
        <v>43465</v>
      </c>
      <c r="AW3526" s="85">
        <v>2018</v>
      </c>
      <c r="AX3526" s="85">
        <f>Table1[[#This Row],[End TEST]]-Table1[[#This Row],[Start TEST]]</f>
        <v>6</v>
      </c>
      <c r="AY3526" s="85">
        <f>Table1[[#This Row],[TEST_Diff]]+1</f>
        <v>7</v>
      </c>
      <c r="AZ3526" s="92">
        <f>DATEDIF(Table1[[#This Row],[Start Year]],Table1[[#This Row],[End Year]],"d") / 365</f>
        <v>6.5863013698630137</v>
      </c>
      <c r="BA3526" s="82">
        <v>1066348</v>
      </c>
      <c r="BB3526" s="82">
        <v>34783</v>
      </c>
      <c r="BC3526" s="82" t="s">
        <v>717</v>
      </c>
      <c r="BD3526" s="82">
        <v>1</v>
      </c>
      <c r="BE3526" s="82">
        <v>1</v>
      </c>
      <c r="BF3526" s="82">
        <v>1</v>
      </c>
      <c r="BG3526" s="82">
        <v>1</v>
      </c>
      <c r="BH3526" s="82">
        <v>1</v>
      </c>
      <c r="BI3526" s="82">
        <v>1</v>
      </c>
      <c r="BJ3526" s="82">
        <v>1</v>
      </c>
      <c r="BK3526" s="82">
        <v>1</v>
      </c>
      <c r="BP3526" s="82">
        <v>1</v>
      </c>
      <c r="BW3526" s="82" t="s">
        <v>718</v>
      </c>
    </row>
    <row r="3527" spans="1:75" x14ac:dyDescent="0.5">
      <c r="A3527" s="82">
        <v>414</v>
      </c>
      <c r="B3527" s="82" t="s">
        <v>704</v>
      </c>
      <c r="D3527" s="90">
        <v>43560</v>
      </c>
      <c r="E3527" s="90" t="s">
        <v>705</v>
      </c>
      <c r="F3527" s="90"/>
      <c r="G3527" s="82" t="s">
        <v>705</v>
      </c>
      <c r="H3527" s="82" t="s">
        <v>706</v>
      </c>
      <c r="I3527" s="80" t="s">
        <v>129</v>
      </c>
      <c r="J3527" s="80">
        <v>25</v>
      </c>
      <c r="K3527" s="80">
        <v>4</v>
      </c>
      <c r="L3527" s="80" t="s">
        <v>720</v>
      </c>
      <c r="M3527" s="80">
        <v>25</v>
      </c>
      <c r="N3527" s="80">
        <v>38.702573999999998</v>
      </c>
      <c r="O3527" s="80">
        <v>70.730098999999996</v>
      </c>
      <c r="P3527" s="80" t="s">
        <v>111</v>
      </c>
      <c r="Q3527" s="80">
        <v>0</v>
      </c>
      <c r="R3527" s="80">
        <v>43.890490999999997</v>
      </c>
      <c r="S3527" s="80">
        <v>71.138231000000005</v>
      </c>
      <c r="T3527" s="80">
        <v>1904456</v>
      </c>
      <c r="U3527" s="91">
        <f>Table1[[#This Row],[Distribution Amount (Dollars)]]/Table1[[#This Row],[NEWdatediff]]</f>
        <v>272065.14285714284</v>
      </c>
      <c r="V3527" s="82" t="s">
        <v>207</v>
      </c>
      <c r="W3527" s="82" t="s">
        <v>71</v>
      </c>
      <c r="X3527" s="82" t="s">
        <v>707</v>
      </c>
      <c r="Y3527" s="82" t="s">
        <v>708</v>
      </c>
      <c r="Z3527" s="82">
        <v>1</v>
      </c>
      <c r="AB3527" s="82" t="s">
        <v>709</v>
      </c>
      <c r="AC3527" s="82" t="s">
        <v>710</v>
      </c>
      <c r="AD3527" s="82" t="s">
        <v>721</v>
      </c>
      <c r="AE3527" s="82" t="s">
        <v>711</v>
      </c>
      <c r="AH3527" s="82" t="s">
        <v>712</v>
      </c>
      <c r="AI3527" s="82" t="s">
        <v>713</v>
      </c>
      <c r="AL3527" s="82" t="s">
        <v>714</v>
      </c>
      <c r="AM3527" s="82" t="s">
        <v>715</v>
      </c>
      <c r="AN3527" s="82" t="s">
        <v>76</v>
      </c>
      <c r="AO3527" s="82" t="s">
        <v>716</v>
      </c>
      <c r="AP3527" s="82">
        <v>30471296</v>
      </c>
      <c r="AQ3527" s="82" t="s">
        <v>109</v>
      </c>
      <c r="AR3527" s="82" t="s">
        <v>4274</v>
      </c>
      <c r="AS3527" s="84">
        <v>41061</v>
      </c>
      <c r="AT3527" s="85">
        <v>2012</v>
      </c>
      <c r="AU3527" s="82" t="s">
        <v>4278</v>
      </c>
      <c r="AV3527" s="84">
        <v>43465</v>
      </c>
      <c r="AW3527" s="85">
        <v>2018</v>
      </c>
      <c r="AX3527" s="85">
        <f>Table1[[#This Row],[End TEST]]-Table1[[#This Row],[Start TEST]]</f>
        <v>6</v>
      </c>
      <c r="AY3527" s="85">
        <f>Table1[[#This Row],[TEST_Diff]]+1</f>
        <v>7</v>
      </c>
      <c r="AZ3527" s="92">
        <f>DATEDIF(Table1[[#This Row],[Start Year]],Table1[[#This Row],[End Year]],"d") / 365</f>
        <v>6.5863013698630137</v>
      </c>
      <c r="BA3527" s="82">
        <v>1066348</v>
      </c>
      <c r="BB3527" s="82">
        <v>34783</v>
      </c>
      <c r="BC3527" s="82" t="s">
        <v>717</v>
      </c>
      <c r="BD3527" s="82">
        <v>1</v>
      </c>
      <c r="BE3527" s="82">
        <v>1</v>
      </c>
      <c r="BF3527" s="82">
        <v>1</v>
      </c>
      <c r="BG3527" s="82">
        <v>1</v>
      </c>
      <c r="BH3527" s="82">
        <v>1</v>
      </c>
      <c r="BI3527" s="82">
        <v>1</v>
      </c>
      <c r="BJ3527" s="82">
        <v>1</v>
      </c>
      <c r="BK3527" s="82">
        <v>1</v>
      </c>
      <c r="BP3527" s="82">
        <v>1</v>
      </c>
      <c r="BW3527" s="82" t="s">
        <v>718</v>
      </c>
    </row>
    <row r="3528" spans="1:75" x14ac:dyDescent="0.5">
      <c r="A3528" s="82">
        <v>414</v>
      </c>
      <c r="B3528" s="82" t="s">
        <v>704</v>
      </c>
      <c r="D3528" s="90">
        <v>43560</v>
      </c>
      <c r="E3528" s="90" t="s">
        <v>705</v>
      </c>
      <c r="F3528" s="90"/>
      <c r="G3528" s="82" t="s">
        <v>705</v>
      </c>
      <c r="H3528" s="82" t="s">
        <v>706</v>
      </c>
      <c r="I3528" s="80" t="s">
        <v>206</v>
      </c>
      <c r="J3528" s="80">
        <v>25</v>
      </c>
      <c r="K3528" s="80">
        <v>4</v>
      </c>
      <c r="L3528" s="80" t="s">
        <v>720</v>
      </c>
      <c r="M3528" s="80">
        <v>25</v>
      </c>
      <c r="N3528" s="80">
        <v>38.702573999999998</v>
      </c>
      <c r="O3528" s="80">
        <v>70.730098999999996</v>
      </c>
      <c r="P3528" s="80" t="s">
        <v>111</v>
      </c>
      <c r="Q3528" s="80">
        <v>0</v>
      </c>
      <c r="R3528" s="80">
        <v>43.890490999999997</v>
      </c>
      <c r="S3528" s="80">
        <v>71.138231000000005</v>
      </c>
      <c r="T3528" s="80">
        <v>1904456</v>
      </c>
      <c r="U3528" s="91">
        <f>Table1[[#This Row],[Distribution Amount (Dollars)]]/Table1[[#This Row],[NEWdatediff]]</f>
        <v>272065.14285714284</v>
      </c>
      <c r="V3528" s="82" t="s">
        <v>207</v>
      </c>
      <c r="W3528" s="82" t="s">
        <v>71</v>
      </c>
      <c r="X3528" s="82" t="s">
        <v>707</v>
      </c>
      <c r="Y3528" s="82" t="s">
        <v>708</v>
      </c>
      <c r="Z3528" s="82">
        <v>1</v>
      </c>
      <c r="AB3528" s="82" t="s">
        <v>709</v>
      </c>
      <c r="AC3528" s="82" t="s">
        <v>710</v>
      </c>
      <c r="AD3528" s="82" t="s">
        <v>721</v>
      </c>
      <c r="AE3528" s="82" t="s">
        <v>711</v>
      </c>
      <c r="AH3528" s="82" t="s">
        <v>712</v>
      </c>
      <c r="AI3528" s="82" t="s">
        <v>713</v>
      </c>
      <c r="AL3528" s="82" t="s">
        <v>714</v>
      </c>
      <c r="AM3528" s="82" t="s">
        <v>715</v>
      </c>
      <c r="AN3528" s="82" t="s">
        <v>76</v>
      </c>
      <c r="AO3528" s="82" t="s">
        <v>716</v>
      </c>
      <c r="AP3528" s="82">
        <v>30471296</v>
      </c>
      <c r="AQ3528" s="82" t="s">
        <v>109</v>
      </c>
      <c r="AR3528" s="82" t="s">
        <v>4274</v>
      </c>
      <c r="AS3528" s="84">
        <v>41061</v>
      </c>
      <c r="AT3528" s="85">
        <v>2012</v>
      </c>
      <c r="AU3528" s="82" t="s">
        <v>4278</v>
      </c>
      <c r="AV3528" s="84">
        <v>43465</v>
      </c>
      <c r="AW3528" s="85">
        <v>2018</v>
      </c>
      <c r="AX3528" s="85">
        <f>Table1[[#This Row],[End TEST]]-Table1[[#This Row],[Start TEST]]</f>
        <v>6</v>
      </c>
      <c r="AY3528" s="85">
        <f>Table1[[#This Row],[TEST_Diff]]+1</f>
        <v>7</v>
      </c>
      <c r="AZ3528" s="92">
        <f>DATEDIF(Table1[[#This Row],[Start Year]],Table1[[#This Row],[End Year]],"d") / 365</f>
        <v>6.5863013698630137</v>
      </c>
      <c r="BA3528" s="82">
        <v>1066348</v>
      </c>
      <c r="BB3528" s="82">
        <v>34783</v>
      </c>
      <c r="BC3528" s="82" t="s">
        <v>717</v>
      </c>
      <c r="BD3528" s="82">
        <v>1</v>
      </c>
      <c r="BE3528" s="82">
        <v>1</v>
      </c>
      <c r="BF3528" s="82">
        <v>1</v>
      </c>
      <c r="BG3528" s="82">
        <v>1</v>
      </c>
      <c r="BH3528" s="82">
        <v>1</v>
      </c>
      <c r="BI3528" s="82">
        <v>1</v>
      </c>
      <c r="BJ3528" s="82">
        <v>1</v>
      </c>
      <c r="BK3528" s="82">
        <v>1</v>
      </c>
      <c r="BP3528" s="82">
        <v>1</v>
      </c>
      <c r="BW3528" s="82" t="s">
        <v>718</v>
      </c>
    </row>
    <row r="3529" spans="1:75" x14ac:dyDescent="0.5">
      <c r="A3529" s="82">
        <v>414</v>
      </c>
      <c r="B3529" s="82" t="s">
        <v>704</v>
      </c>
      <c r="D3529" s="90">
        <v>43560</v>
      </c>
      <c r="E3529" s="90" t="s">
        <v>705</v>
      </c>
      <c r="F3529" s="90"/>
      <c r="G3529" s="82" t="s">
        <v>705</v>
      </c>
      <c r="H3529" s="82" t="s">
        <v>706</v>
      </c>
      <c r="I3529" s="80" t="s">
        <v>97</v>
      </c>
      <c r="J3529" s="80">
        <v>25</v>
      </c>
      <c r="K3529" s="80">
        <v>4</v>
      </c>
      <c r="L3529" s="80" t="s">
        <v>720</v>
      </c>
      <c r="M3529" s="80">
        <v>25</v>
      </c>
      <c r="N3529" s="80">
        <v>38.702573999999998</v>
      </c>
      <c r="O3529" s="80">
        <v>70.730098999999996</v>
      </c>
      <c r="P3529" s="80" t="s">
        <v>111</v>
      </c>
      <c r="Q3529" s="80">
        <v>0</v>
      </c>
      <c r="R3529" s="80">
        <v>43.890490999999997</v>
      </c>
      <c r="S3529" s="80">
        <v>71.138231000000005</v>
      </c>
      <c r="T3529" s="80">
        <v>1904456</v>
      </c>
      <c r="U3529" s="91">
        <f>Table1[[#This Row],[Distribution Amount (Dollars)]]/Table1[[#This Row],[NEWdatediff]]</f>
        <v>272065.14285714284</v>
      </c>
      <c r="V3529" s="82" t="s">
        <v>207</v>
      </c>
      <c r="W3529" s="82" t="s">
        <v>71</v>
      </c>
      <c r="X3529" s="82" t="s">
        <v>707</v>
      </c>
      <c r="Y3529" s="82" t="s">
        <v>708</v>
      </c>
      <c r="Z3529" s="82">
        <v>1</v>
      </c>
      <c r="AB3529" s="82" t="s">
        <v>709</v>
      </c>
      <c r="AC3529" s="82" t="s">
        <v>710</v>
      </c>
      <c r="AD3529" s="82" t="s">
        <v>721</v>
      </c>
      <c r="AE3529" s="82" t="s">
        <v>711</v>
      </c>
      <c r="AH3529" s="82" t="s">
        <v>712</v>
      </c>
      <c r="AI3529" s="82" t="s">
        <v>713</v>
      </c>
      <c r="AL3529" s="82" t="s">
        <v>714</v>
      </c>
      <c r="AM3529" s="82" t="s">
        <v>715</v>
      </c>
      <c r="AN3529" s="82" t="s">
        <v>76</v>
      </c>
      <c r="AO3529" s="82" t="s">
        <v>716</v>
      </c>
      <c r="AP3529" s="82">
        <v>30471296</v>
      </c>
      <c r="AQ3529" s="82" t="s">
        <v>109</v>
      </c>
      <c r="AR3529" s="82" t="s">
        <v>4274</v>
      </c>
      <c r="AS3529" s="84">
        <v>41061</v>
      </c>
      <c r="AT3529" s="85">
        <v>2012</v>
      </c>
      <c r="AU3529" s="82" t="s">
        <v>4278</v>
      </c>
      <c r="AV3529" s="84">
        <v>43465</v>
      </c>
      <c r="AW3529" s="85">
        <v>2018</v>
      </c>
      <c r="AX3529" s="85">
        <f>Table1[[#This Row],[End TEST]]-Table1[[#This Row],[Start TEST]]</f>
        <v>6</v>
      </c>
      <c r="AY3529" s="85">
        <f>Table1[[#This Row],[TEST_Diff]]+1</f>
        <v>7</v>
      </c>
      <c r="AZ3529" s="92">
        <f>DATEDIF(Table1[[#This Row],[Start Year]],Table1[[#This Row],[End Year]],"d") / 365</f>
        <v>6.5863013698630137</v>
      </c>
      <c r="BA3529" s="82">
        <v>1066348</v>
      </c>
      <c r="BB3529" s="82">
        <v>34783</v>
      </c>
      <c r="BC3529" s="82" t="s">
        <v>717</v>
      </c>
      <c r="BD3529" s="82">
        <v>1</v>
      </c>
      <c r="BE3529" s="82">
        <v>1</v>
      </c>
      <c r="BF3529" s="82">
        <v>1</v>
      </c>
      <c r="BG3529" s="82">
        <v>1</v>
      </c>
      <c r="BH3529" s="82">
        <v>1</v>
      </c>
      <c r="BI3529" s="82">
        <v>1</v>
      </c>
      <c r="BJ3529" s="82">
        <v>1</v>
      </c>
      <c r="BK3529" s="82">
        <v>1</v>
      </c>
      <c r="BP3529" s="82">
        <v>1</v>
      </c>
      <c r="BW3529" s="82" t="s">
        <v>718</v>
      </c>
    </row>
    <row r="3530" spans="1:75" x14ac:dyDescent="0.5">
      <c r="A3530" s="82">
        <v>414</v>
      </c>
      <c r="B3530" s="82" t="s">
        <v>704</v>
      </c>
      <c r="D3530" s="90">
        <v>43560</v>
      </c>
      <c r="E3530" s="90" t="s">
        <v>705</v>
      </c>
      <c r="F3530" s="90"/>
      <c r="G3530" s="82" t="s">
        <v>705</v>
      </c>
      <c r="H3530" s="82" t="s">
        <v>706</v>
      </c>
      <c r="I3530" s="80" t="s">
        <v>128</v>
      </c>
      <c r="J3530" s="80">
        <v>25</v>
      </c>
      <c r="K3530" s="80">
        <v>4</v>
      </c>
      <c r="L3530" s="80" t="s">
        <v>720</v>
      </c>
      <c r="M3530" s="80">
        <v>25</v>
      </c>
      <c r="N3530" s="80">
        <v>38.702573999999998</v>
      </c>
      <c r="O3530" s="80">
        <v>70.730098999999996</v>
      </c>
      <c r="P3530" s="80" t="s">
        <v>111</v>
      </c>
      <c r="Q3530" s="80">
        <v>0</v>
      </c>
      <c r="R3530" s="80">
        <v>43.890490999999997</v>
      </c>
      <c r="S3530" s="80">
        <v>71.138231000000005</v>
      </c>
      <c r="T3530" s="80">
        <v>1904456</v>
      </c>
      <c r="U3530" s="91">
        <f>Table1[[#This Row],[Distribution Amount (Dollars)]]/Table1[[#This Row],[NEWdatediff]]</f>
        <v>272065.14285714284</v>
      </c>
      <c r="V3530" s="82" t="s">
        <v>207</v>
      </c>
      <c r="W3530" s="82" t="s">
        <v>71</v>
      </c>
      <c r="X3530" s="82" t="s">
        <v>707</v>
      </c>
      <c r="Y3530" s="82" t="s">
        <v>708</v>
      </c>
      <c r="Z3530" s="82">
        <v>1</v>
      </c>
      <c r="AB3530" s="82" t="s">
        <v>709</v>
      </c>
      <c r="AC3530" s="82" t="s">
        <v>710</v>
      </c>
      <c r="AD3530" s="82" t="s">
        <v>721</v>
      </c>
      <c r="AE3530" s="82" t="s">
        <v>711</v>
      </c>
      <c r="AH3530" s="82" t="s">
        <v>712</v>
      </c>
      <c r="AI3530" s="82" t="s">
        <v>713</v>
      </c>
      <c r="AL3530" s="82" t="s">
        <v>714</v>
      </c>
      <c r="AM3530" s="82" t="s">
        <v>715</v>
      </c>
      <c r="AN3530" s="82" t="s">
        <v>76</v>
      </c>
      <c r="AO3530" s="82" t="s">
        <v>716</v>
      </c>
      <c r="AP3530" s="82">
        <v>30471296</v>
      </c>
      <c r="AQ3530" s="82" t="s">
        <v>109</v>
      </c>
      <c r="AR3530" s="82" t="s">
        <v>4274</v>
      </c>
      <c r="AS3530" s="84">
        <v>41061</v>
      </c>
      <c r="AT3530" s="85">
        <v>2012</v>
      </c>
      <c r="AU3530" s="82" t="s">
        <v>4278</v>
      </c>
      <c r="AV3530" s="84">
        <v>43465</v>
      </c>
      <c r="AW3530" s="85">
        <v>2018</v>
      </c>
      <c r="AX3530" s="85">
        <f>Table1[[#This Row],[End TEST]]-Table1[[#This Row],[Start TEST]]</f>
        <v>6</v>
      </c>
      <c r="AY3530" s="85">
        <f>Table1[[#This Row],[TEST_Diff]]+1</f>
        <v>7</v>
      </c>
      <c r="AZ3530" s="92">
        <f>DATEDIF(Table1[[#This Row],[Start Year]],Table1[[#This Row],[End Year]],"d") / 365</f>
        <v>6.5863013698630137</v>
      </c>
      <c r="BA3530" s="82">
        <v>1066348</v>
      </c>
      <c r="BB3530" s="82">
        <v>34783</v>
      </c>
      <c r="BC3530" s="82" t="s">
        <v>717</v>
      </c>
      <c r="BD3530" s="82">
        <v>1</v>
      </c>
      <c r="BE3530" s="82">
        <v>1</v>
      </c>
      <c r="BF3530" s="82">
        <v>1</v>
      </c>
      <c r="BG3530" s="82">
        <v>1</v>
      </c>
      <c r="BH3530" s="82">
        <v>1</v>
      </c>
      <c r="BI3530" s="82">
        <v>1</v>
      </c>
      <c r="BJ3530" s="82">
        <v>1</v>
      </c>
      <c r="BK3530" s="82">
        <v>1</v>
      </c>
      <c r="BP3530" s="82">
        <v>1</v>
      </c>
      <c r="BW3530" s="82" t="s">
        <v>718</v>
      </c>
    </row>
    <row r="3531" spans="1:75" x14ac:dyDescent="0.5">
      <c r="A3531" s="82">
        <v>414</v>
      </c>
      <c r="B3531" s="82" t="s">
        <v>704</v>
      </c>
      <c r="D3531" s="90">
        <v>43560</v>
      </c>
      <c r="E3531" s="90" t="s">
        <v>705</v>
      </c>
      <c r="F3531" s="90"/>
      <c r="G3531" s="82" t="s">
        <v>705</v>
      </c>
      <c r="H3531" s="82" t="s">
        <v>706</v>
      </c>
      <c r="I3531" s="80" t="s">
        <v>129</v>
      </c>
      <c r="J3531" s="80">
        <v>25</v>
      </c>
      <c r="K3531" s="80">
        <v>4</v>
      </c>
      <c r="L3531" s="80" t="s">
        <v>719</v>
      </c>
      <c r="M3531" s="80">
        <v>25</v>
      </c>
      <c r="N3531" s="80">
        <v>33.939109999999999</v>
      </c>
      <c r="O3531" s="80">
        <v>67.709952999999999</v>
      </c>
      <c r="P3531" s="80" t="s">
        <v>114</v>
      </c>
      <c r="Q3531" s="80">
        <v>0</v>
      </c>
      <c r="R3531" s="80">
        <v>25.384855999999999</v>
      </c>
      <c r="S3531" s="80">
        <v>68.458809000000002</v>
      </c>
      <c r="T3531" s="80">
        <v>1904456</v>
      </c>
      <c r="U3531" s="91">
        <f>Table1[[#This Row],[Distribution Amount (Dollars)]]/Table1[[#This Row],[NEWdatediff]]</f>
        <v>272065.14285714284</v>
      </c>
      <c r="V3531" s="82" t="s">
        <v>207</v>
      </c>
      <c r="W3531" s="82" t="s">
        <v>71</v>
      </c>
      <c r="X3531" s="82" t="s">
        <v>707</v>
      </c>
      <c r="Y3531" s="82" t="s">
        <v>708</v>
      </c>
      <c r="Z3531" s="82">
        <v>1</v>
      </c>
      <c r="AB3531" s="82" t="s">
        <v>709</v>
      </c>
      <c r="AC3531" s="82" t="s">
        <v>710</v>
      </c>
      <c r="AD3531" s="82" t="s">
        <v>221</v>
      </c>
      <c r="AE3531" s="82" t="s">
        <v>711</v>
      </c>
      <c r="AH3531" s="82" t="s">
        <v>712</v>
      </c>
      <c r="AI3531" s="82" t="s">
        <v>713</v>
      </c>
      <c r="AL3531" s="82" t="s">
        <v>714</v>
      </c>
      <c r="AM3531" s="82" t="s">
        <v>715</v>
      </c>
      <c r="AN3531" s="82" t="s">
        <v>76</v>
      </c>
      <c r="AO3531" s="82" t="s">
        <v>716</v>
      </c>
      <c r="AP3531" s="82">
        <v>30471296</v>
      </c>
      <c r="AQ3531" s="82" t="s">
        <v>109</v>
      </c>
      <c r="AR3531" s="82" t="s">
        <v>4274</v>
      </c>
      <c r="AS3531" s="84">
        <v>41061</v>
      </c>
      <c r="AT3531" s="85">
        <v>2012</v>
      </c>
      <c r="AU3531" s="82" t="s">
        <v>4278</v>
      </c>
      <c r="AV3531" s="84">
        <v>43465</v>
      </c>
      <c r="AW3531" s="85">
        <v>2018</v>
      </c>
      <c r="AX3531" s="85">
        <f>Table1[[#This Row],[End TEST]]-Table1[[#This Row],[Start TEST]]</f>
        <v>6</v>
      </c>
      <c r="AY3531" s="85">
        <f>Table1[[#This Row],[TEST_Diff]]+1</f>
        <v>7</v>
      </c>
      <c r="AZ3531" s="92">
        <f>DATEDIF(Table1[[#This Row],[Start Year]],Table1[[#This Row],[End Year]],"d") / 365</f>
        <v>6.5863013698630137</v>
      </c>
      <c r="BA3531" s="82">
        <v>1066348</v>
      </c>
      <c r="BB3531" s="82">
        <v>34783</v>
      </c>
      <c r="BC3531" s="82" t="s">
        <v>717</v>
      </c>
      <c r="BD3531" s="82">
        <v>1</v>
      </c>
      <c r="BE3531" s="82">
        <v>1</v>
      </c>
      <c r="BF3531" s="82">
        <v>1</v>
      </c>
      <c r="BG3531" s="82">
        <v>1</v>
      </c>
      <c r="BH3531" s="82">
        <v>1</v>
      </c>
      <c r="BI3531" s="82">
        <v>1</v>
      </c>
      <c r="BJ3531" s="82">
        <v>1</v>
      </c>
      <c r="BK3531" s="82">
        <v>1</v>
      </c>
      <c r="BP3531" s="82">
        <v>1</v>
      </c>
      <c r="BW3531" s="82" t="s">
        <v>718</v>
      </c>
    </row>
    <row r="3532" spans="1:75" x14ac:dyDescent="0.5">
      <c r="A3532" s="82">
        <v>414</v>
      </c>
      <c r="B3532" s="82" t="s">
        <v>704</v>
      </c>
      <c r="D3532" s="90">
        <v>43560</v>
      </c>
      <c r="E3532" s="90" t="s">
        <v>705</v>
      </c>
      <c r="F3532" s="90"/>
      <c r="G3532" s="82" t="s">
        <v>705</v>
      </c>
      <c r="H3532" s="82" t="s">
        <v>706</v>
      </c>
      <c r="I3532" s="80" t="s">
        <v>206</v>
      </c>
      <c r="J3532" s="80">
        <v>25</v>
      </c>
      <c r="K3532" s="80">
        <v>4</v>
      </c>
      <c r="L3532" s="80" t="s">
        <v>719</v>
      </c>
      <c r="M3532" s="80">
        <v>25</v>
      </c>
      <c r="N3532" s="80">
        <v>33.939109999999999</v>
      </c>
      <c r="O3532" s="80">
        <v>67.709952999999999</v>
      </c>
      <c r="P3532" s="80" t="s">
        <v>114</v>
      </c>
      <c r="Q3532" s="80">
        <v>0</v>
      </c>
      <c r="R3532" s="80">
        <v>25.384855999999999</v>
      </c>
      <c r="S3532" s="80">
        <v>68.458809000000002</v>
      </c>
      <c r="T3532" s="80">
        <v>1904456</v>
      </c>
      <c r="U3532" s="91">
        <f>Table1[[#This Row],[Distribution Amount (Dollars)]]/Table1[[#This Row],[NEWdatediff]]</f>
        <v>272065.14285714284</v>
      </c>
      <c r="V3532" s="82" t="s">
        <v>207</v>
      </c>
      <c r="W3532" s="82" t="s">
        <v>71</v>
      </c>
      <c r="X3532" s="82" t="s">
        <v>707</v>
      </c>
      <c r="Y3532" s="82" t="s">
        <v>708</v>
      </c>
      <c r="Z3532" s="82">
        <v>1</v>
      </c>
      <c r="AB3532" s="82" t="s">
        <v>709</v>
      </c>
      <c r="AC3532" s="82" t="s">
        <v>710</v>
      </c>
      <c r="AD3532" s="82" t="s">
        <v>221</v>
      </c>
      <c r="AE3532" s="82" t="s">
        <v>711</v>
      </c>
      <c r="AH3532" s="82" t="s">
        <v>712</v>
      </c>
      <c r="AI3532" s="82" t="s">
        <v>713</v>
      </c>
      <c r="AL3532" s="82" t="s">
        <v>714</v>
      </c>
      <c r="AM3532" s="82" t="s">
        <v>715</v>
      </c>
      <c r="AN3532" s="82" t="s">
        <v>76</v>
      </c>
      <c r="AO3532" s="82" t="s">
        <v>716</v>
      </c>
      <c r="AP3532" s="82">
        <v>30471296</v>
      </c>
      <c r="AQ3532" s="82" t="s">
        <v>109</v>
      </c>
      <c r="AR3532" s="82" t="s">
        <v>4274</v>
      </c>
      <c r="AS3532" s="84">
        <v>41061</v>
      </c>
      <c r="AT3532" s="85">
        <v>2012</v>
      </c>
      <c r="AU3532" s="82" t="s">
        <v>4278</v>
      </c>
      <c r="AV3532" s="84">
        <v>43465</v>
      </c>
      <c r="AW3532" s="85">
        <v>2018</v>
      </c>
      <c r="AX3532" s="85">
        <f>Table1[[#This Row],[End TEST]]-Table1[[#This Row],[Start TEST]]</f>
        <v>6</v>
      </c>
      <c r="AY3532" s="85">
        <f>Table1[[#This Row],[TEST_Diff]]+1</f>
        <v>7</v>
      </c>
      <c r="AZ3532" s="92">
        <f>DATEDIF(Table1[[#This Row],[Start Year]],Table1[[#This Row],[End Year]],"d") / 365</f>
        <v>6.5863013698630137</v>
      </c>
      <c r="BA3532" s="82">
        <v>1066348</v>
      </c>
      <c r="BB3532" s="82">
        <v>34783</v>
      </c>
      <c r="BC3532" s="82" t="s">
        <v>717</v>
      </c>
      <c r="BD3532" s="82">
        <v>1</v>
      </c>
      <c r="BE3532" s="82">
        <v>1</v>
      </c>
      <c r="BF3532" s="82">
        <v>1</v>
      </c>
      <c r="BG3532" s="82">
        <v>1</v>
      </c>
      <c r="BH3532" s="82">
        <v>1</v>
      </c>
      <c r="BI3532" s="82">
        <v>1</v>
      </c>
      <c r="BJ3532" s="82">
        <v>1</v>
      </c>
      <c r="BK3532" s="82">
        <v>1</v>
      </c>
      <c r="BP3532" s="82">
        <v>1</v>
      </c>
      <c r="BW3532" s="82" t="s">
        <v>718</v>
      </c>
    </row>
    <row r="3533" spans="1:75" x14ac:dyDescent="0.5">
      <c r="A3533" s="82">
        <v>414</v>
      </c>
      <c r="B3533" s="82" t="s">
        <v>704</v>
      </c>
      <c r="D3533" s="90">
        <v>43560</v>
      </c>
      <c r="E3533" s="90" t="s">
        <v>705</v>
      </c>
      <c r="F3533" s="90"/>
      <c r="G3533" s="82" t="s">
        <v>705</v>
      </c>
      <c r="H3533" s="82" t="s">
        <v>706</v>
      </c>
      <c r="I3533" s="80" t="s">
        <v>97</v>
      </c>
      <c r="J3533" s="80">
        <v>25</v>
      </c>
      <c r="K3533" s="80">
        <v>4</v>
      </c>
      <c r="L3533" s="80" t="s">
        <v>719</v>
      </c>
      <c r="M3533" s="80">
        <v>25</v>
      </c>
      <c r="N3533" s="80">
        <v>33.939109999999999</v>
      </c>
      <c r="O3533" s="80">
        <v>67.709952999999999</v>
      </c>
      <c r="P3533" s="80" t="s">
        <v>114</v>
      </c>
      <c r="Q3533" s="80">
        <v>0</v>
      </c>
      <c r="R3533" s="80">
        <v>25.384855999999999</v>
      </c>
      <c r="S3533" s="80">
        <v>68.458809000000002</v>
      </c>
      <c r="T3533" s="80">
        <v>1904456</v>
      </c>
      <c r="U3533" s="91">
        <f>Table1[[#This Row],[Distribution Amount (Dollars)]]/Table1[[#This Row],[NEWdatediff]]</f>
        <v>272065.14285714284</v>
      </c>
      <c r="V3533" s="82" t="s">
        <v>207</v>
      </c>
      <c r="W3533" s="82" t="s">
        <v>71</v>
      </c>
      <c r="X3533" s="82" t="s">
        <v>707</v>
      </c>
      <c r="Y3533" s="82" t="s">
        <v>708</v>
      </c>
      <c r="Z3533" s="82">
        <v>1</v>
      </c>
      <c r="AB3533" s="82" t="s">
        <v>709</v>
      </c>
      <c r="AC3533" s="82" t="s">
        <v>710</v>
      </c>
      <c r="AD3533" s="82" t="s">
        <v>221</v>
      </c>
      <c r="AE3533" s="82" t="s">
        <v>711</v>
      </c>
      <c r="AH3533" s="82" t="s">
        <v>712</v>
      </c>
      <c r="AI3533" s="82" t="s">
        <v>713</v>
      </c>
      <c r="AL3533" s="82" t="s">
        <v>714</v>
      </c>
      <c r="AM3533" s="82" t="s">
        <v>715</v>
      </c>
      <c r="AN3533" s="82" t="s">
        <v>76</v>
      </c>
      <c r="AO3533" s="82" t="s">
        <v>716</v>
      </c>
      <c r="AP3533" s="82">
        <v>30471296</v>
      </c>
      <c r="AQ3533" s="82" t="s">
        <v>109</v>
      </c>
      <c r="AR3533" s="82" t="s">
        <v>4274</v>
      </c>
      <c r="AS3533" s="84">
        <v>41061</v>
      </c>
      <c r="AT3533" s="85">
        <v>2012</v>
      </c>
      <c r="AU3533" s="82" t="s">
        <v>4278</v>
      </c>
      <c r="AV3533" s="84">
        <v>43465</v>
      </c>
      <c r="AW3533" s="85">
        <v>2018</v>
      </c>
      <c r="AX3533" s="85">
        <f>Table1[[#This Row],[End TEST]]-Table1[[#This Row],[Start TEST]]</f>
        <v>6</v>
      </c>
      <c r="AY3533" s="85">
        <f>Table1[[#This Row],[TEST_Diff]]+1</f>
        <v>7</v>
      </c>
      <c r="AZ3533" s="92">
        <f>DATEDIF(Table1[[#This Row],[Start Year]],Table1[[#This Row],[End Year]],"d") / 365</f>
        <v>6.5863013698630137</v>
      </c>
      <c r="BA3533" s="82">
        <v>1066348</v>
      </c>
      <c r="BB3533" s="82">
        <v>34783</v>
      </c>
      <c r="BC3533" s="82" t="s">
        <v>717</v>
      </c>
      <c r="BD3533" s="82">
        <v>1</v>
      </c>
      <c r="BE3533" s="82">
        <v>1</v>
      </c>
      <c r="BF3533" s="82">
        <v>1</v>
      </c>
      <c r="BG3533" s="82">
        <v>1</v>
      </c>
      <c r="BH3533" s="82">
        <v>1</v>
      </c>
      <c r="BI3533" s="82">
        <v>1</v>
      </c>
      <c r="BJ3533" s="82">
        <v>1</v>
      </c>
      <c r="BK3533" s="82">
        <v>1</v>
      </c>
      <c r="BP3533" s="82">
        <v>1</v>
      </c>
      <c r="BW3533" s="82" t="s">
        <v>718</v>
      </c>
    </row>
    <row r="3534" spans="1:75" x14ac:dyDescent="0.5">
      <c r="A3534" s="82">
        <v>414</v>
      </c>
      <c r="B3534" s="82" t="s">
        <v>704</v>
      </c>
      <c r="D3534" s="90">
        <v>43560</v>
      </c>
      <c r="E3534" s="90" t="s">
        <v>705</v>
      </c>
      <c r="F3534" s="90"/>
      <c r="G3534" s="82" t="s">
        <v>705</v>
      </c>
      <c r="H3534" s="82" t="s">
        <v>706</v>
      </c>
      <c r="I3534" s="80" t="s">
        <v>128</v>
      </c>
      <c r="J3534" s="80">
        <v>25</v>
      </c>
      <c r="K3534" s="80">
        <v>4</v>
      </c>
      <c r="L3534" s="80" t="s">
        <v>719</v>
      </c>
      <c r="M3534" s="80">
        <v>25</v>
      </c>
      <c r="N3534" s="80">
        <v>33.939109999999999</v>
      </c>
      <c r="O3534" s="80">
        <v>67.709952999999999</v>
      </c>
      <c r="P3534" s="80" t="s">
        <v>114</v>
      </c>
      <c r="Q3534" s="80">
        <v>0</v>
      </c>
      <c r="R3534" s="80">
        <v>25.384855999999999</v>
      </c>
      <c r="S3534" s="80">
        <v>68.458809000000002</v>
      </c>
      <c r="T3534" s="80">
        <v>1904456</v>
      </c>
      <c r="U3534" s="91">
        <f>Table1[[#This Row],[Distribution Amount (Dollars)]]/Table1[[#This Row],[NEWdatediff]]</f>
        <v>272065.14285714284</v>
      </c>
      <c r="V3534" s="82" t="s">
        <v>207</v>
      </c>
      <c r="W3534" s="82" t="s">
        <v>71</v>
      </c>
      <c r="X3534" s="82" t="s">
        <v>707</v>
      </c>
      <c r="Y3534" s="82" t="s">
        <v>708</v>
      </c>
      <c r="Z3534" s="82">
        <v>1</v>
      </c>
      <c r="AB3534" s="82" t="s">
        <v>709</v>
      </c>
      <c r="AC3534" s="82" t="s">
        <v>710</v>
      </c>
      <c r="AD3534" s="82" t="s">
        <v>221</v>
      </c>
      <c r="AE3534" s="82" t="s">
        <v>711</v>
      </c>
      <c r="AH3534" s="82" t="s">
        <v>712</v>
      </c>
      <c r="AI3534" s="82" t="s">
        <v>713</v>
      </c>
      <c r="AL3534" s="82" t="s">
        <v>714</v>
      </c>
      <c r="AM3534" s="82" t="s">
        <v>715</v>
      </c>
      <c r="AN3534" s="82" t="s">
        <v>76</v>
      </c>
      <c r="AO3534" s="82" t="s">
        <v>716</v>
      </c>
      <c r="AP3534" s="82">
        <v>30471296</v>
      </c>
      <c r="AQ3534" s="82" t="s">
        <v>109</v>
      </c>
      <c r="AR3534" s="82" t="s">
        <v>4274</v>
      </c>
      <c r="AS3534" s="84">
        <v>41061</v>
      </c>
      <c r="AT3534" s="85">
        <v>2012</v>
      </c>
      <c r="AU3534" s="82" t="s">
        <v>4278</v>
      </c>
      <c r="AV3534" s="84">
        <v>43465</v>
      </c>
      <c r="AW3534" s="85">
        <v>2018</v>
      </c>
      <c r="AX3534" s="85">
        <f>Table1[[#This Row],[End TEST]]-Table1[[#This Row],[Start TEST]]</f>
        <v>6</v>
      </c>
      <c r="AY3534" s="85">
        <f>Table1[[#This Row],[TEST_Diff]]+1</f>
        <v>7</v>
      </c>
      <c r="AZ3534" s="92">
        <f>DATEDIF(Table1[[#This Row],[Start Year]],Table1[[#This Row],[End Year]],"d") / 365</f>
        <v>6.5863013698630137</v>
      </c>
      <c r="BA3534" s="82">
        <v>1066348</v>
      </c>
      <c r="BB3534" s="82">
        <v>34783</v>
      </c>
      <c r="BC3534" s="82" t="s">
        <v>717</v>
      </c>
      <c r="BD3534" s="82">
        <v>1</v>
      </c>
      <c r="BE3534" s="82">
        <v>1</v>
      </c>
      <c r="BF3534" s="82">
        <v>1</v>
      </c>
      <c r="BG3534" s="82">
        <v>1</v>
      </c>
      <c r="BH3534" s="82">
        <v>1</v>
      </c>
      <c r="BI3534" s="82">
        <v>1</v>
      </c>
      <c r="BJ3534" s="82">
        <v>1</v>
      </c>
      <c r="BK3534" s="82">
        <v>1</v>
      </c>
      <c r="BP3534" s="82">
        <v>1</v>
      </c>
      <c r="BW3534" s="82" t="s">
        <v>718</v>
      </c>
    </row>
    <row r="3535" spans="1:75" x14ac:dyDescent="0.5">
      <c r="A3535" s="82">
        <v>414</v>
      </c>
      <c r="B3535" s="82" t="s">
        <v>704</v>
      </c>
      <c r="D3535" s="90">
        <v>43560</v>
      </c>
      <c r="E3535" s="90" t="s">
        <v>705</v>
      </c>
      <c r="F3535" s="90"/>
      <c r="G3535" s="82" t="s">
        <v>705</v>
      </c>
      <c r="H3535" s="82" t="s">
        <v>706</v>
      </c>
      <c r="I3535" s="80" t="s">
        <v>129</v>
      </c>
      <c r="J3535" s="80">
        <v>25</v>
      </c>
      <c r="K3535" s="80">
        <v>4</v>
      </c>
      <c r="L3535" s="80" t="s">
        <v>721</v>
      </c>
      <c r="M3535" s="80">
        <v>25</v>
      </c>
      <c r="N3535" s="80">
        <v>41.20438</v>
      </c>
      <c r="O3535" s="80">
        <v>74.766098</v>
      </c>
      <c r="P3535" s="80" t="s">
        <v>111</v>
      </c>
      <c r="Q3535" s="80">
        <v>0</v>
      </c>
      <c r="R3535" s="80">
        <v>43.890490999999997</v>
      </c>
      <c r="S3535" s="80">
        <v>71.138231000000005</v>
      </c>
      <c r="T3535" s="80">
        <v>1904456</v>
      </c>
      <c r="U3535" s="91">
        <f>Table1[[#This Row],[Distribution Amount (Dollars)]]/Table1[[#This Row],[NEWdatediff]]</f>
        <v>272065.14285714284</v>
      </c>
      <c r="V3535" s="82" t="s">
        <v>207</v>
      </c>
      <c r="W3535" s="82" t="s">
        <v>71</v>
      </c>
      <c r="X3535" s="82" t="s">
        <v>707</v>
      </c>
      <c r="Y3535" s="82" t="s">
        <v>708</v>
      </c>
      <c r="Z3535" s="82">
        <v>1</v>
      </c>
      <c r="AB3535" s="82" t="s">
        <v>709</v>
      </c>
      <c r="AC3535" s="82" t="s">
        <v>710</v>
      </c>
      <c r="AD3535" s="82" t="s">
        <v>719</v>
      </c>
      <c r="AE3535" s="82" t="s">
        <v>711</v>
      </c>
      <c r="AH3535" s="82" t="s">
        <v>712</v>
      </c>
      <c r="AI3535" s="82" t="s">
        <v>713</v>
      </c>
      <c r="AL3535" s="82" t="s">
        <v>714</v>
      </c>
      <c r="AM3535" s="82" t="s">
        <v>715</v>
      </c>
      <c r="AN3535" s="82" t="s">
        <v>76</v>
      </c>
      <c r="AO3535" s="82" t="s">
        <v>716</v>
      </c>
      <c r="AP3535" s="82">
        <v>30471296</v>
      </c>
      <c r="AQ3535" s="82" t="s">
        <v>109</v>
      </c>
      <c r="AR3535" s="82" t="s">
        <v>4274</v>
      </c>
      <c r="AS3535" s="84">
        <v>41061</v>
      </c>
      <c r="AT3535" s="85">
        <v>2012</v>
      </c>
      <c r="AU3535" s="82" t="s">
        <v>4278</v>
      </c>
      <c r="AV3535" s="84">
        <v>43465</v>
      </c>
      <c r="AW3535" s="85">
        <v>2018</v>
      </c>
      <c r="AX3535" s="85">
        <f>Table1[[#This Row],[End TEST]]-Table1[[#This Row],[Start TEST]]</f>
        <v>6</v>
      </c>
      <c r="AY3535" s="85">
        <f>Table1[[#This Row],[TEST_Diff]]+1</f>
        <v>7</v>
      </c>
      <c r="AZ3535" s="92">
        <f>DATEDIF(Table1[[#This Row],[Start Year]],Table1[[#This Row],[End Year]],"d") / 365</f>
        <v>6.5863013698630137</v>
      </c>
      <c r="BA3535" s="82">
        <v>1066348</v>
      </c>
      <c r="BB3535" s="82">
        <v>34783</v>
      </c>
      <c r="BC3535" s="82" t="s">
        <v>717</v>
      </c>
      <c r="BD3535" s="82">
        <v>1</v>
      </c>
      <c r="BE3535" s="82">
        <v>1</v>
      </c>
      <c r="BF3535" s="82">
        <v>1</v>
      </c>
      <c r="BG3535" s="82">
        <v>1</v>
      </c>
      <c r="BH3535" s="82">
        <v>1</v>
      </c>
      <c r="BI3535" s="82">
        <v>1</v>
      </c>
      <c r="BJ3535" s="82">
        <v>1</v>
      </c>
      <c r="BK3535" s="82">
        <v>1</v>
      </c>
      <c r="BP3535" s="82">
        <v>1</v>
      </c>
      <c r="BW3535" s="82" t="s">
        <v>718</v>
      </c>
    </row>
    <row r="3536" spans="1:75" x14ac:dyDescent="0.5">
      <c r="A3536" s="82">
        <v>414</v>
      </c>
      <c r="B3536" s="82" t="s">
        <v>704</v>
      </c>
      <c r="D3536" s="90">
        <v>43560</v>
      </c>
      <c r="E3536" s="90" t="s">
        <v>705</v>
      </c>
      <c r="F3536" s="90"/>
      <c r="G3536" s="82" t="s">
        <v>705</v>
      </c>
      <c r="H3536" s="82" t="s">
        <v>706</v>
      </c>
      <c r="I3536" s="80" t="s">
        <v>206</v>
      </c>
      <c r="J3536" s="80">
        <v>25</v>
      </c>
      <c r="K3536" s="80">
        <v>4</v>
      </c>
      <c r="L3536" s="80" t="s">
        <v>721</v>
      </c>
      <c r="M3536" s="80">
        <v>25</v>
      </c>
      <c r="N3536" s="80">
        <v>41.20438</v>
      </c>
      <c r="O3536" s="80">
        <v>74.766098</v>
      </c>
      <c r="P3536" s="80" t="s">
        <v>111</v>
      </c>
      <c r="Q3536" s="80">
        <v>0</v>
      </c>
      <c r="R3536" s="80">
        <v>43.890490999999997</v>
      </c>
      <c r="S3536" s="80">
        <v>71.138231000000005</v>
      </c>
      <c r="T3536" s="80">
        <v>1904456</v>
      </c>
      <c r="U3536" s="91">
        <f>Table1[[#This Row],[Distribution Amount (Dollars)]]/Table1[[#This Row],[NEWdatediff]]</f>
        <v>272065.14285714284</v>
      </c>
      <c r="V3536" s="82" t="s">
        <v>207</v>
      </c>
      <c r="W3536" s="82" t="s">
        <v>71</v>
      </c>
      <c r="X3536" s="82" t="s">
        <v>707</v>
      </c>
      <c r="Y3536" s="82" t="s">
        <v>708</v>
      </c>
      <c r="Z3536" s="82">
        <v>1</v>
      </c>
      <c r="AB3536" s="82" t="s">
        <v>709</v>
      </c>
      <c r="AC3536" s="82" t="s">
        <v>710</v>
      </c>
      <c r="AD3536" s="82" t="s">
        <v>719</v>
      </c>
      <c r="AE3536" s="82" t="s">
        <v>711</v>
      </c>
      <c r="AH3536" s="82" t="s">
        <v>712</v>
      </c>
      <c r="AI3536" s="82" t="s">
        <v>713</v>
      </c>
      <c r="AL3536" s="82" t="s">
        <v>714</v>
      </c>
      <c r="AM3536" s="82" t="s">
        <v>715</v>
      </c>
      <c r="AN3536" s="82" t="s">
        <v>76</v>
      </c>
      <c r="AO3536" s="82" t="s">
        <v>716</v>
      </c>
      <c r="AP3536" s="82">
        <v>30471296</v>
      </c>
      <c r="AQ3536" s="82" t="s">
        <v>109</v>
      </c>
      <c r="AR3536" s="82" t="s">
        <v>4274</v>
      </c>
      <c r="AS3536" s="84">
        <v>41061</v>
      </c>
      <c r="AT3536" s="85">
        <v>2012</v>
      </c>
      <c r="AU3536" s="82" t="s">
        <v>4278</v>
      </c>
      <c r="AV3536" s="84">
        <v>43465</v>
      </c>
      <c r="AW3536" s="85">
        <v>2018</v>
      </c>
      <c r="AX3536" s="85">
        <f>Table1[[#This Row],[End TEST]]-Table1[[#This Row],[Start TEST]]</f>
        <v>6</v>
      </c>
      <c r="AY3536" s="85">
        <f>Table1[[#This Row],[TEST_Diff]]+1</f>
        <v>7</v>
      </c>
      <c r="AZ3536" s="92">
        <f>DATEDIF(Table1[[#This Row],[Start Year]],Table1[[#This Row],[End Year]],"d") / 365</f>
        <v>6.5863013698630137</v>
      </c>
      <c r="BA3536" s="82">
        <v>1066348</v>
      </c>
      <c r="BB3536" s="82">
        <v>34783</v>
      </c>
      <c r="BC3536" s="82" t="s">
        <v>717</v>
      </c>
      <c r="BD3536" s="82">
        <v>1</v>
      </c>
      <c r="BE3536" s="82">
        <v>1</v>
      </c>
      <c r="BF3536" s="82">
        <v>1</v>
      </c>
      <c r="BG3536" s="82">
        <v>1</v>
      </c>
      <c r="BH3536" s="82">
        <v>1</v>
      </c>
      <c r="BI3536" s="82">
        <v>1</v>
      </c>
      <c r="BJ3536" s="82">
        <v>1</v>
      </c>
      <c r="BK3536" s="82">
        <v>1</v>
      </c>
      <c r="BP3536" s="82">
        <v>1</v>
      </c>
      <c r="BW3536" s="82" t="s">
        <v>718</v>
      </c>
    </row>
    <row r="3537" spans="1:75" x14ac:dyDescent="0.5">
      <c r="A3537" s="82">
        <v>414</v>
      </c>
      <c r="B3537" s="82" t="s">
        <v>704</v>
      </c>
      <c r="D3537" s="90">
        <v>43560</v>
      </c>
      <c r="E3537" s="90" t="s">
        <v>705</v>
      </c>
      <c r="F3537" s="90"/>
      <c r="G3537" s="82" t="s">
        <v>705</v>
      </c>
      <c r="H3537" s="82" t="s">
        <v>706</v>
      </c>
      <c r="I3537" s="80" t="s">
        <v>97</v>
      </c>
      <c r="J3537" s="80">
        <v>25</v>
      </c>
      <c r="K3537" s="80">
        <v>4</v>
      </c>
      <c r="L3537" s="80" t="s">
        <v>721</v>
      </c>
      <c r="M3537" s="80">
        <v>25</v>
      </c>
      <c r="N3537" s="80">
        <v>41.20438</v>
      </c>
      <c r="O3537" s="80">
        <v>74.766098</v>
      </c>
      <c r="P3537" s="80" t="s">
        <v>111</v>
      </c>
      <c r="Q3537" s="80">
        <v>0</v>
      </c>
      <c r="R3537" s="80">
        <v>43.890490999999997</v>
      </c>
      <c r="S3537" s="80">
        <v>71.138231000000005</v>
      </c>
      <c r="T3537" s="80">
        <v>1904456</v>
      </c>
      <c r="U3537" s="91">
        <f>Table1[[#This Row],[Distribution Amount (Dollars)]]/Table1[[#This Row],[NEWdatediff]]</f>
        <v>272065.14285714284</v>
      </c>
      <c r="V3537" s="82" t="s">
        <v>207</v>
      </c>
      <c r="W3537" s="82" t="s">
        <v>71</v>
      </c>
      <c r="X3537" s="82" t="s">
        <v>707</v>
      </c>
      <c r="Y3537" s="82" t="s">
        <v>708</v>
      </c>
      <c r="Z3537" s="82">
        <v>1</v>
      </c>
      <c r="AB3537" s="82" t="s">
        <v>709</v>
      </c>
      <c r="AC3537" s="82" t="s">
        <v>710</v>
      </c>
      <c r="AD3537" s="82" t="s">
        <v>719</v>
      </c>
      <c r="AE3537" s="82" t="s">
        <v>711</v>
      </c>
      <c r="AH3537" s="82" t="s">
        <v>712</v>
      </c>
      <c r="AI3537" s="82" t="s">
        <v>713</v>
      </c>
      <c r="AL3537" s="82" t="s">
        <v>714</v>
      </c>
      <c r="AM3537" s="82" t="s">
        <v>715</v>
      </c>
      <c r="AN3537" s="82" t="s">
        <v>76</v>
      </c>
      <c r="AO3537" s="82" t="s">
        <v>716</v>
      </c>
      <c r="AP3537" s="82">
        <v>30471296</v>
      </c>
      <c r="AQ3537" s="82" t="s">
        <v>109</v>
      </c>
      <c r="AR3537" s="82" t="s">
        <v>4274</v>
      </c>
      <c r="AS3537" s="84">
        <v>41061</v>
      </c>
      <c r="AT3537" s="85">
        <v>2012</v>
      </c>
      <c r="AU3537" s="82" t="s">
        <v>4278</v>
      </c>
      <c r="AV3537" s="84">
        <v>43465</v>
      </c>
      <c r="AW3537" s="85">
        <v>2018</v>
      </c>
      <c r="AX3537" s="85">
        <f>Table1[[#This Row],[End TEST]]-Table1[[#This Row],[Start TEST]]</f>
        <v>6</v>
      </c>
      <c r="AY3537" s="85">
        <f>Table1[[#This Row],[TEST_Diff]]+1</f>
        <v>7</v>
      </c>
      <c r="AZ3537" s="92">
        <f>DATEDIF(Table1[[#This Row],[Start Year]],Table1[[#This Row],[End Year]],"d") / 365</f>
        <v>6.5863013698630137</v>
      </c>
      <c r="BA3537" s="82">
        <v>1066348</v>
      </c>
      <c r="BB3537" s="82">
        <v>34783</v>
      </c>
      <c r="BC3537" s="82" t="s">
        <v>717</v>
      </c>
      <c r="BD3537" s="82">
        <v>1</v>
      </c>
      <c r="BE3537" s="82">
        <v>1</v>
      </c>
      <c r="BF3537" s="82">
        <v>1</v>
      </c>
      <c r="BG3537" s="82">
        <v>1</v>
      </c>
      <c r="BH3537" s="82">
        <v>1</v>
      </c>
      <c r="BI3537" s="82">
        <v>1</v>
      </c>
      <c r="BJ3537" s="82">
        <v>1</v>
      </c>
      <c r="BK3537" s="82">
        <v>1</v>
      </c>
      <c r="BP3537" s="82">
        <v>1</v>
      </c>
      <c r="BW3537" s="82" t="s">
        <v>718</v>
      </c>
    </row>
    <row r="3538" spans="1:75" x14ac:dyDescent="0.5">
      <c r="A3538" s="82">
        <v>414</v>
      </c>
      <c r="B3538" s="82" t="s">
        <v>704</v>
      </c>
      <c r="D3538" s="90">
        <v>43560</v>
      </c>
      <c r="E3538" s="90" t="s">
        <v>705</v>
      </c>
      <c r="F3538" s="90"/>
      <c r="G3538" s="82" t="s">
        <v>705</v>
      </c>
      <c r="H3538" s="82" t="s">
        <v>706</v>
      </c>
      <c r="I3538" s="80" t="s">
        <v>128</v>
      </c>
      <c r="J3538" s="80">
        <v>25</v>
      </c>
      <c r="K3538" s="80">
        <v>4</v>
      </c>
      <c r="L3538" s="80" t="s">
        <v>721</v>
      </c>
      <c r="M3538" s="80">
        <v>25</v>
      </c>
      <c r="N3538" s="80">
        <v>41.20438</v>
      </c>
      <c r="O3538" s="80">
        <v>74.766098</v>
      </c>
      <c r="P3538" s="80" t="s">
        <v>111</v>
      </c>
      <c r="Q3538" s="80">
        <v>0</v>
      </c>
      <c r="R3538" s="80">
        <v>43.890490999999997</v>
      </c>
      <c r="S3538" s="80">
        <v>71.138231000000005</v>
      </c>
      <c r="T3538" s="80">
        <v>1904456</v>
      </c>
      <c r="U3538" s="91">
        <f>Table1[[#This Row],[Distribution Amount (Dollars)]]/Table1[[#This Row],[NEWdatediff]]</f>
        <v>272065.14285714284</v>
      </c>
      <c r="V3538" s="82" t="s">
        <v>207</v>
      </c>
      <c r="W3538" s="82" t="s">
        <v>71</v>
      </c>
      <c r="X3538" s="82" t="s">
        <v>707</v>
      </c>
      <c r="Y3538" s="82" t="s">
        <v>708</v>
      </c>
      <c r="Z3538" s="82">
        <v>1</v>
      </c>
      <c r="AB3538" s="82" t="s">
        <v>709</v>
      </c>
      <c r="AC3538" s="82" t="s">
        <v>710</v>
      </c>
      <c r="AD3538" s="82" t="s">
        <v>719</v>
      </c>
      <c r="AE3538" s="82" t="s">
        <v>711</v>
      </c>
      <c r="AH3538" s="82" t="s">
        <v>712</v>
      </c>
      <c r="AI3538" s="82" t="s">
        <v>713</v>
      </c>
      <c r="AL3538" s="82" t="s">
        <v>714</v>
      </c>
      <c r="AM3538" s="82" t="s">
        <v>715</v>
      </c>
      <c r="AN3538" s="82" t="s">
        <v>76</v>
      </c>
      <c r="AO3538" s="82" t="s">
        <v>716</v>
      </c>
      <c r="AP3538" s="82">
        <v>30471296</v>
      </c>
      <c r="AQ3538" s="82" t="s">
        <v>109</v>
      </c>
      <c r="AR3538" s="82" t="s">
        <v>4274</v>
      </c>
      <c r="AS3538" s="84">
        <v>41061</v>
      </c>
      <c r="AT3538" s="85">
        <v>2012</v>
      </c>
      <c r="AU3538" s="82" t="s">
        <v>4278</v>
      </c>
      <c r="AV3538" s="84">
        <v>43465</v>
      </c>
      <c r="AW3538" s="85">
        <v>2018</v>
      </c>
      <c r="AX3538" s="85">
        <f>Table1[[#This Row],[End TEST]]-Table1[[#This Row],[Start TEST]]</f>
        <v>6</v>
      </c>
      <c r="AY3538" s="85">
        <f>Table1[[#This Row],[TEST_Diff]]+1</f>
        <v>7</v>
      </c>
      <c r="AZ3538" s="92">
        <f>DATEDIF(Table1[[#This Row],[Start Year]],Table1[[#This Row],[End Year]],"d") / 365</f>
        <v>6.5863013698630137</v>
      </c>
      <c r="BA3538" s="82">
        <v>1066348</v>
      </c>
      <c r="BB3538" s="82">
        <v>34783</v>
      </c>
      <c r="BC3538" s="82" t="s">
        <v>717</v>
      </c>
      <c r="BD3538" s="82">
        <v>1</v>
      </c>
      <c r="BE3538" s="82">
        <v>1</v>
      </c>
      <c r="BF3538" s="82">
        <v>1</v>
      </c>
      <c r="BG3538" s="82">
        <v>1</v>
      </c>
      <c r="BH3538" s="82">
        <v>1</v>
      </c>
      <c r="BI3538" s="82">
        <v>1</v>
      </c>
      <c r="BJ3538" s="82">
        <v>1</v>
      </c>
      <c r="BK3538" s="82">
        <v>1</v>
      </c>
      <c r="BP3538" s="82">
        <v>1</v>
      </c>
      <c r="BW3538" s="82" t="s">
        <v>718</v>
      </c>
    </row>
    <row r="3539" spans="1:75" x14ac:dyDescent="0.5">
      <c r="A3539" s="82">
        <v>416</v>
      </c>
      <c r="B3539" s="82" t="s">
        <v>1871</v>
      </c>
      <c r="D3539" s="90">
        <v>43579</v>
      </c>
      <c r="E3539" s="90" t="s">
        <v>1872</v>
      </c>
      <c r="F3539" s="90"/>
      <c r="G3539" s="82" t="s">
        <v>1872</v>
      </c>
      <c r="H3539" s="82" t="s">
        <v>1873</v>
      </c>
      <c r="I3539" s="80" t="s">
        <v>129</v>
      </c>
      <c r="J3539" s="80">
        <v>20</v>
      </c>
      <c r="K3539" s="80">
        <v>1</v>
      </c>
      <c r="L3539" s="80" t="s">
        <v>156</v>
      </c>
      <c r="M3539" s="80">
        <v>100</v>
      </c>
      <c r="N3539" s="80">
        <v>17.570692000000001</v>
      </c>
      <c r="O3539" s="80">
        <v>-3.9961660000000001</v>
      </c>
      <c r="P3539" s="80" t="s">
        <v>69</v>
      </c>
      <c r="Q3539" s="80">
        <v>0</v>
      </c>
      <c r="R3539" s="80">
        <v>2.6272389999999999</v>
      </c>
      <c r="S3539" s="80">
        <v>23.381664000000001</v>
      </c>
      <c r="T3539" s="80">
        <v>3840000</v>
      </c>
      <c r="U3539" s="91">
        <f>Table1[[#This Row],[Distribution Amount (Dollars)]]/Table1[[#This Row],[NEWdatediff]]</f>
        <v>768000</v>
      </c>
      <c r="V3539" s="82" t="s">
        <v>656</v>
      </c>
      <c r="W3539" s="82" t="s">
        <v>71</v>
      </c>
      <c r="X3539" s="82" t="s">
        <v>1874</v>
      </c>
      <c r="Y3539" s="82" t="s">
        <v>1875</v>
      </c>
      <c r="Z3539" s="82">
        <v>1</v>
      </c>
      <c r="AA3539" s="82" t="s">
        <v>210</v>
      </c>
      <c r="AB3539" s="82" t="s">
        <v>1876</v>
      </c>
      <c r="AC3539" s="82" t="s">
        <v>1877</v>
      </c>
      <c r="AD3539" s="82" t="s">
        <v>156</v>
      </c>
      <c r="AE3539" s="82" t="s">
        <v>1878</v>
      </c>
      <c r="AI3539" s="82" t="s">
        <v>733</v>
      </c>
      <c r="AL3539" s="82" t="s">
        <v>1350</v>
      </c>
      <c r="AM3539" s="82" t="s">
        <v>1879</v>
      </c>
      <c r="AN3539" s="82" t="s">
        <v>76</v>
      </c>
      <c r="AO3539" s="82" t="s">
        <v>1880</v>
      </c>
      <c r="AP3539" s="82">
        <v>19200000</v>
      </c>
      <c r="AQ3539" s="82" t="s">
        <v>78</v>
      </c>
      <c r="AR3539" s="82" t="s">
        <v>4274</v>
      </c>
      <c r="AS3539" s="84">
        <v>42460</v>
      </c>
      <c r="AT3539" s="85">
        <v>2016</v>
      </c>
      <c r="AU3539" s="82" t="s">
        <v>4278</v>
      </c>
      <c r="AV3539" s="84">
        <v>43921</v>
      </c>
      <c r="AW3539" s="85">
        <v>2020</v>
      </c>
      <c r="AX3539" s="85">
        <f>Table1[[#This Row],[End TEST]]-Table1[[#This Row],[Start TEST]]</f>
        <v>4</v>
      </c>
      <c r="AY3539" s="85">
        <f>Table1[[#This Row],[TEST_Diff]]+1</f>
        <v>5</v>
      </c>
      <c r="AZ3539" s="92">
        <f>DATEDIF(Table1[[#This Row],[Start Year]],Table1[[#This Row],[End Year]],"d") / 365</f>
        <v>4.0027397260273974</v>
      </c>
      <c r="BA3539" s="82">
        <v>649231</v>
      </c>
      <c r="BB3539" s="82">
        <v>1261400</v>
      </c>
      <c r="BC3539" s="82" t="s">
        <v>1881</v>
      </c>
      <c r="BD3539" s="82">
        <v>1</v>
      </c>
      <c r="BE3539" s="82">
        <v>1</v>
      </c>
      <c r="BH3539" s="82">
        <v>1</v>
      </c>
      <c r="BI3539" s="82">
        <v>1</v>
      </c>
      <c r="BJ3539" s="82">
        <v>1</v>
      </c>
      <c r="BK3539" s="82">
        <v>1</v>
      </c>
      <c r="BP3539" s="82">
        <v>1</v>
      </c>
      <c r="BW3539" s="82" t="s">
        <v>1882</v>
      </c>
    </row>
    <row r="3540" spans="1:75" x14ac:dyDescent="0.5">
      <c r="A3540" s="82">
        <v>416</v>
      </c>
      <c r="B3540" s="82" t="s">
        <v>1871</v>
      </c>
      <c r="D3540" s="90">
        <v>43579</v>
      </c>
      <c r="E3540" s="90" t="s">
        <v>1872</v>
      </c>
      <c r="F3540" s="90"/>
      <c r="G3540" s="82" t="s">
        <v>1872</v>
      </c>
      <c r="H3540" s="82" t="s">
        <v>1873</v>
      </c>
      <c r="I3540" s="80" t="s">
        <v>206</v>
      </c>
      <c r="J3540" s="80">
        <v>80</v>
      </c>
      <c r="K3540" s="80">
        <v>1</v>
      </c>
      <c r="L3540" s="80" t="s">
        <v>156</v>
      </c>
      <c r="M3540" s="80">
        <v>100</v>
      </c>
      <c r="N3540" s="80">
        <v>17.570692000000001</v>
      </c>
      <c r="O3540" s="80">
        <v>-3.9961660000000001</v>
      </c>
      <c r="P3540" s="80" t="s">
        <v>69</v>
      </c>
      <c r="Q3540" s="80">
        <v>0</v>
      </c>
      <c r="R3540" s="80">
        <v>2.6272389999999999</v>
      </c>
      <c r="S3540" s="80">
        <v>23.381664000000001</v>
      </c>
      <c r="T3540" s="80">
        <v>15360000</v>
      </c>
      <c r="U3540" s="91">
        <f>Table1[[#This Row],[Distribution Amount (Dollars)]]/Table1[[#This Row],[NEWdatediff]]</f>
        <v>3072000</v>
      </c>
      <c r="V3540" s="82" t="s">
        <v>656</v>
      </c>
      <c r="W3540" s="82" t="s">
        <v>71</v>
      </c>
      <c r="X3540" s="82" t="s">
        <v>1874</v>
      </c>
      <c r="Y3540" s="82" t="s">
        <v>1875</v>
      </c>
      <c r="Z3540" s="82">
        <v>1</v>
      </c>
      <c r="AA3540" s="82" t="s">
        <v>210</v>
      </c>
      <c r="AB3540" s="82" t="s">
        <v>1876</v>
      </c>
      <c r="AC3540" s="82" t="s">
        <v>1877</v>
      </c>
      <c r="AD3540" s="82" t="s">
        <v>156</v>
      </c>
      <c r="AE3540" s="82" t="s">
        <v>1878</v>
      </c>
      <c r="AI3540" s="82" t="s">
        <v>733</v>
      </c>
      <c r="AL3540" s="82" t="s">
        <v>1350</v>
      </c>
      <c r="AM3540" s="82" t="s">
        <v>1879</v>
      </c>
      <c r="AN3540" s="82" t="s">
        <v>76</v>
      </c>
      <c r="AO3540" s="82" t="s">
        <v>1880</v>
      </c>
      <c r="AP3540" s="82">
        <v>19200000</v>
      </c>
      <c r="AQ3540" s="82" t="s">
        <v>78</v>
      </c>
      <c r="AR3540" s="82" t="s">
        <v>4274</v>
      </c>
      <c r="AS3540" s="84">
        <v>42460</v>
      </c>
      <c r="AT3540" s="85">
        <v>2016</v>
      </c>
      <c r="AU3540" s="82" t="s">
        <v>4278</v>
      </c>
      <c r="AV3540" s="84">
        <v>43921</v>
      </c>
      <c r="AW3540" s="85">
        <v>2020</v>
      </c>
      <c r="AX3540" s="85">
        <f>Table1[[#This Row],[End TEST]]-Table1[[#This Row],[Start TEST]]</f>
        <v>4</v>
      </c>
      <c r="AY3540" s="85">
        <f>Table1[[#This Row],[TEST_Diff]]+1</f>
        <v>5</v>
      </c>
      <c r="AZ3540" s="92">
        <f>DATEDIF(Table1[[#This Row],[Start Year]],Table1[[#This Row],[End Year]],"d") / 365</f>
        <v>4.0027397260273974</v>
      </c>
      <c r="BA3540" s="82">
        <v>649231</v>
      </c>
      <c r="BB3540" s="82">
        <v>1261400</v>
      </c>
      <c r="BC3540" s="82" t="s">
        <v>1881</v>
      </c>
      <c r="BD3540" s="82">
        <v>1</v>
      </c>
      <c r="BE3540" s="82">
        <v>1</v>
      </c>
      <c r="BH3540" s="82">
        <v>1</v>
      </c>
      <c r="BI3540" s="82">
        <v>1</v>
      </c>
      <c r="BJ3540" s="82">
        <v>1</v>
      </c>
      <c r="BK3540" s="82">
        <v>1</v>
      </c>
      <c r="BP3540" s="82">
        <v>1</v>
      </c>
      <c r="BW3540" s="82" t="s">
        <v>1882</v>
      </c>
    </row>
    <row r="3541" spans="1:75" x14ac:dyDescent="0.5">
      <c r="A3541" s="82">
        <v>417</v>
      </c>
      <c r="B3541" s="82" t="s">
        <v>2333</v>
      </c>
      <c r="D3541" s="90">
        <v>43514</v>
      </c>
      <c r="E3541" s="90" t="s">
        <v>2334</v>
      </c>
      <c r="F3541" s="90"/>
      <c r="G3541" s="82" t="s">
        <v>2334</v>
      </c>
      <c r="H3541" s="82" t="s">
        <v>2335</v>
      </c>
      <c r="I3541" s="80" t="s">
        <v>129</v>
      </c>
      <c r="J3541" s="80">
        <v>50</v>
      </c>
      <c r="K3541" s="80">
        <v>1</v>
      </c>
      <c r="L3541" s="80" t="s">
        <v>325</v>
      </c>
      <c r="M3541" s="80">
        <v>100</v>
      </c>
      <c r="N3541" s="80">
        <v>6.4280549999999996</v>
      </c>
      <c r="O3541" s="80">
        <v>-9.4294989999999999</v>
      </c>
      <c r="P3541" s="80" t="s">
        <v>69</v>
      </c>
      <c r="Q3541" s="80">
        <v>0</v>
      </c>
      <c r="R3541" s="80">
        <v>2.6272389999999999</v>
      </c>
      <c r="S3541" s="80">
        <v>23.381664000000001</v>
      </c>
      <c r="T3541" s="80">
        <v>239999.5</v>
      </c>
      <c r="U3541" s="91">
        <f>Table1[[#This Row],[Distribution Amount (Dollars)]]/Table1[[#This Row],[NEWdatediff]]</f>
        <v>239999.5</v>
      </c>
      <c r="V3541" s="82" t="s">
        <v>2336</v>
      </c>
      <c r="W3541" s="82" t="s">
        <v>71</v>
      </c>
      <c r="Z3541" s="82">
        <v>0</v>
      </c>
      <c r="AB3541" s="82" t="s">
        <v>2337</v>
      </c>
      <c r="AC3541" s="82" t="s">
        <v>2338</v>
      </c>
      <c r="AD3541" s="82" t="s">
        <v>325</v>
      </c>
      <c r="AE3541" s="82" t="s">
        <v>2339</v>
      </c>
      <c r="AN3541" s="82" t="s">
        <v>76</v>
      </c>
      <c r="AP3541" s="82">
        <v>479999</v>
      </c>
      <c r="AQ3541" s="82" t="s">
        <v>78</v>
      </c>
      <c r="AR3541" s="82" t="s">
        <v>4275</v>
      </c>
      <c r="AS3541" s="84">
        <v>42917</v>
      </c>
      <c r="AT3541" s="85">
        <v>2017</v>
      </c>
      <c r="AU3541" s="82" t="s">
        <v>4278</v>
      </c>
      <c r="AV3541" s="84">
        <v>42917</v>
      </c>
      <c r="AW3541" s="85">
        <v>2017</v>
      </c>
      <c r="AX3541" s="85">
        <f>Table1[[#This Row],[End TEST]]-Table1[[#This Row],[Start TEST]]</f>
        <v>0</v>
      </c>
      <c r="AY3541" s="85">
        <f>Table1[[#This Row],[TEST_Diff]]+1</f>
        <v>1</v>
      </c>
      <c r="AZ3541" s="92">
        <f>DATEDIF(Table1[[#This Row],[Start Year]],Table1[[#This Row],[End Year]],"d") / 365</f>
        <v>0</v>
      </c>
      <c r="BD3541" s="82">
        <v>1</v>
      </c>
      <c r="BH3541" s="82">
        <v>1</v>
      </c>
      <c r="BI3541" s="82">
        <v>1</v>
      </c>
      <c r="BJ3541" s="82">
        <v>1</v>
      </c>
      <c r="BK3541" s="82">
        <v>1</v>
      </c>
      <c r="BP3541" s="82">
        <v>1</v>
      </c>
      <c r="BW3541" s="82" t="s">
        <v>2340</v>
      </c>
    </row>
    <row r="3542" spans="1:75" x14ac:dyDescent="0.5">
      <c r="A3542" s="82">
        <v>417</v>
      </c>
      <c r="B3542" s="82" t="s">
        <v>2333</v>
      </c>
      <c r="D3542" s="90">
        <v>43514</v>
      </c>
      <c r="E3542" s="90" t="s">
        <v>2334</v>
      </c>
      <c r="F3542" s="90"/>
      <c r="G3542" s="82" t="s">
        <v>2334</v>
      </c>
      <c r="H3542" s="82" t="s">
        <v>2335</v>
      </c>
      <c r="I3542" s="80" t="s">
        <v>206</v>
      </c>
      <c r="J3542" s="80">
        <v>50</v>
      </c>
      <c r="K3542" s="80">
        <v>1</v>
      </c>
      <c r="L3542" s="80" t="s">
        <v>325</v>
      </c>
      <c r="M3542" s="80">
        <v>100</v>
      </c>
      <c r="N3542" s="80">
        <v>6.4280549999999996</v>
      </c>
      <c r="O3542" s="80">
        <v>-9.4294989999999999</v>
      </c>
      <c r="P3542" s="80" t="s">
        <v>69</v>
      </c>
      <c r="Q3542" s="80">
        <v>0</v>
      </c>
      <c r="R3542" s="80">
        <v>2.6272389999999999</v>
      </c>
      <c r="S3542" s="80">
        <v>23.381664000000001</v>
      </c>
      <c r="T3542" s="80">
        <v>239999.5</v>
      </c>
      <c r="U3542" s="91">
        <f>Table1[[#This Row],[Distribution Amount (Dollars)]]/Table1[[#This Row],[NEWdatediff]]</f>
        <v>239999.5</v>
      </c>
      <c r="V3542" s="82" t="s">
        <v>2336</v>
      </c>
      <c r="W3542" s="82" t="s">
        <v>71</v>
      </c>
      <c r="Z3542" s="82">
        <v>0</v>
      </c>
      <c r="AB3542" s="82" t="s">
        <v>2337</v>
      </c>
      <c r="AC3542" s="82" t="s">
        <v>2338</v>
      </c>
      <c r="AD3542" s="82" t="s">
        <v>325</v>
      </c>
      <c r="AE3542" s="82" t="s">
        <v>2339</v>
      </c>
      <c r="AN3542" s="82" t="s">
        <v>76</v>
      </c>
      <c r="AP3542" s="82">
        <v>479999</v>
      </c>
      <c r="AQ3542" s="82" t="s">
        <v>78</v>
      </c>
      <c r="AR3542" s="82" t="s">
        <v>4275</v>
      </c>
      <c r="AS3542" s="84">
        <v>42917</v>
      </c>
      <c r="AT3542" s="85">
        <v>2017</v>
      </c>
      <c r="AU3542" s="82" t="s">
        <v>4278</v>
      </c>
      <c r="AV3542" s="84">
        <v>42917</v>
      </c>
      <c r="AW3542" s="85">
        <v>2017</v>
      </c>
      <c r="AX3542" s="85">
        <f>Table1[[#This Row],[End TEST]]-Table1[[#This Row],[Start TEST]]</f>
        <v>0</v>
      </c>
      <c r="AY3542" s="85">
        <f>Table1[[#This Row],[TEST_Diff]]+1</f>
        <v>1</v>
      </c>
      <c r="AZ3542" s="92">
        <f>DATEDIF(Table1[[#This Row],[Start Year]],Table1[[#This Row],[End Year]],"d") / 365</f>
        <v>0</v>
      </c>
      <c r="BD3542" s="82">
        <v>1</v>
      </c>
      <c r="BH3542" s="82">
        <v>1</v>
      </c>
      <c r="BI3542" s="82">
        <v>1</v>
      </c>
      <c r="BJ3542" s="82">
        <v>1</v>
      </c>
      <c r="BK3542" s="82">
        <v>1</v>
      </c>
      <c r="BP3542" s="82">
        <v>1</v>
      </c>
      <c r="BW3542" s="82" t="s">
        <v>2340</v>
      </c>
    </row>
    <row r="3543" spans="1:75" x14ac:dyDescent="0.5">
      <c r="A3543" s="82">
        <v>418</v>
      </c>
      <c r="B3543" s="82" t="s">
        <v>760</v>
      </c>
      <c r="D3543" s="90">
        <v>43389</v>
      </c>
      <c r="E3543" s="90" t="s">
        <v>761</v>
      </c>
      <c r="F3543" s="90"/>
      <c r="G3543" s="82" t="s">
        <v>761</v>
      </c>
      <c r="H3543" s="82" t="s">
        <v>762</v>
      </c>
      <c r="I3543" s="80" t="s">
        <v>88</v>
      </c>
      <c r="J3543" s="80">
        <v>100</v>
      </c>
      <c r="K3543" s="80">
        <v>1</v>
      </c>
      <c r="L3543" s="80" t="s">
        <v>763</v>
      </c>
      <c r="M3543" s="80">
        <v>100</v>
      </c>
      <c r="N3543" s="80">
        <v>31.952162000000001</v>
      </c>
      <c r="O3543" s="80">
        <v>35.233153999999999</v>
      </c>
      <c r="P3543" s="80" t="s">
        <v>268</v>
      </c>
      <c r="Q3543" s="80">
        <v>0</v>
      </c>
      <c r="R3543" s="80">
        <v>37.477907000000002</v>
      </c>
      <c r="S3543" s="80">
        <v>39.411562000000004</v>
      </c>
      <c r="T3543" s="80">
        <v>105300</v>
      </c>
      <c r="U3543" s="91">
        <f>Table1[[#This Row],[Distribution Amount (Dollars)]]/Table1[[#This Row],[NEWdatediff]]</f>
        <v>52650</v>
      </c>
      <c r="V3543" s="82" t="s">
        <v>764</v>
      </c>
      <c r="W3543" s="82" t="s">
        <v>71</v>
      </c>
      <c r="Y3543" s="82" t="s">
        <v>765</v>
      </c>
      <c r="Z3543" s="82">
        <v>0</v>
      </c>
      <c r="AB3543" s="82" t="s">
        <v>766</v>
      </c>
      <c r="AC3543" s="82" t="s">
        <v>767</v>
      </c>
      <c r="AD3543" s="82" t="s">
        <v>763</v>
      </c>
      <c r="AE3543" s="82" t="s">
        <v>768</v>
      </c>
      <c r="AG3543" s="82" t="s">
        <v>577</v>
      </c>
      <c r="AI3543" s="82" t="s">
        <v>769</v>
      </c>
      <c r="AN3543" s="82" t="s">
        <v>76</v>
      </c>
      <c r="AP3543" s="82">
        <v>105300</v>
      </c>
      <c r="AQ3543" s="82" t="s">
        <v>78</v>
      </c>
      <c r="AR3543" s="82" t="s">
        <v>4274</v>
      </c>
      <c r="AS3543" s="84">
        <v>43040</v>
      </c>
      <c r="AT3543" s="85">
        <v>2017</v>
      </c>
      <c r="AU3543" s="82" t="s">
        <v>4278</v>
      </c>
      <c r="AV3543" s="84">
        <v>43435</v>
      </c>
      <c r="AW3543" s="85">
        <v>2018</v>
      </c>
      <c r="AX3543" s="85">
        <f>Table1[[#This Row],[End TEST]]-Table1[[#This Row],[Start TEST]]</f>
        <v>1</v>
      </c>
      <c r="AY3543" s="85">
        <f>Table1[[#This Row],[TEST_Diff]]+1</f>
        <v>2</v>
      </c>
      <c r="AZ3543" s="92">
        <f>DATEDIF(Table1[[#This Row],[Start Year]],Table1[[#This Row],[End Year]],"d") / 365</f>
        <v>1.0821917808219179</v>
      </c>
      <c r="BA3543" s="82">
        <v>45000</v>
      </c>
      <c r="BB3543" s="82">
        <v>149999</v>
      </c>
    </row>
    <row r="3544" spans="1:75" x14ac:dyDescent="0.5">
      <c r="A3544" s="82">
        <v>421</v>
      </c>
      <c r="B3544" s="82" t="s">
        <v>3817</v>
      </c>
      <c r="D3544" s="90">
        <v>43579</v>
      </c>
      <c r="E3544" s="90" t="s">
        <v>3818</v>
      </c>
      <c r="F3544" s="90"/>
      <c r="G3544" s="82" t="s">
        <v>3818</v>
      </c>
      <c r="H3544" s="82" t="s">
        <v>3819</v>
      </c>
      <c r="I3544" s="80" t="s">
        <v>129</v>
      </c>
      <c r="J3544" s="80">
        <v>83</v>
      </c>
      <c r="K3544" s="80">
        <v>1</v>
      </c>
      <c r="L3544" s="80" t="s">
        <v>118</v>
      </c>
      <c r="M3544" s="80">
        <v>100</v>
      </c>
      <c r="N3544" s="80">
        <v>-6.4530960000000004</v>
      </c>
      <c r="O3544" s="80">
        <v>34.894539000000002</v>
      </c>
      <c r="P3544" s="80" t="s">
        <v>69</v>
      </c>
      <c r="Q3544" s="80">
        <v>0</v>
      </c>
      <c r="R3544" s="80">
        <v>2.6272389999999999</v>
      </c>
      <c r="S3544" s="80">
        <v>23.381664000000001</v>
      </c>
      <c r="T3544" s="80">
        <v>9886457.0199999996</v>
      </c>
      <c r="U3544" s="91">
        <f>Table1[[#This Row],[Distribution Amount (Dollars)]]/Table1[[#This Row],[NEWdatediff]]</f>
        <v>1977291.4039999999</v>
      </c>
      <c r="V3544" s="82" t="s">
        <v>529</v>
      </c>
      <c r="W3544" s="82" t="s">
        <v>71</v>
      </c>
      <c r="X3544" s="82" t="s">
        <v>3820</v>
      </c>
      <c r="Y3544" s="82" t="s">
        <v>3821</v>
      </c>
      <c r="Z3544" s="82">
        <v>1</v>
      </c>
      <c r="AA3544" s="82" t="s">
        <v>1168</v>
      </c>
      <c r="AB3544" s="82" t="s">
        <v>3822</v>
      </c>
      <c r="AC3544" s="82" t="s">
        <v>3823</v>
      </c>
      <c r="AD3544" s="82" t="s">
        <v>118</v>
      </c>
      <c r="AE3544" s="82" t="s">
        <v>3824</v>
      </c>
      <c r="AI3544" s="82" t="s">
        <v>1011</v>
      </c>
      <c r="AL3544" s="82" t="s">
        <v>1350</v>
      </c>
      <c r="AM3544" s="82" t="s">
        <v>3825</v>
      </c>
      <c r="AN3544" s="82" t="s">
        <v>76</v>
      </c>
      <c r="AP3544" s="82">
        <v>11911394</v>
      </c>
      <c r="AQ3544" s="82" t="s">
        <v>78</v>
      </c>
      <c r="AR3544" s="82" t="s">
        <v>4274</v>
      </c>
      <c r="AS3544" s="84">
        <v>42713</v>
      </c>
      <c r="AT3544" s="85">
        <v>2016</v>
      </c>
      <c r="AU3544" s="82" t="s">
        <v>4278</v>
      </c>
      <c r="AV3544" s="84">
        <v>44196</v>
      </c>
      <c r="AW3544" s="85">
        <v>2020</v>
      </c>
      <c r="AX3544" s="85">
        <f>Table1[[#This Row],[End TEST]]-Table1[[#This Row],[Start TEST]]</f>
        <v>4</v>
      </c>
      <c r="AY3544" s="85">
        <f>Table1[[#This Row],[TEST_Diff]]+1</f>
        <v>5</v>
      </c>
      <c r="AZ3544" s="92">
        <f>DATEDIF(Table1[[#This Row],[Start Year]],Table1[[#This Row],[End Year]],"d") / 365</f>
        <v>4.0630136986301366</v>
      </c>
      <c r="BA3544" s="82">
        <v>186472</v>
      </c>
      <c r="BB3544" s="82">
        <v>1500000</v>
      </c>
      <c r="BC3544" s="82" t="s">
        <v>3826</v>
      </c>
      <c r="BD3544" s="82">
        <v>1</v>
      </c>
      <c r="BE3544" s="82">
        <v>1</v>
      </c>
      <c r="BF3544" s="82">
        <v>1</v>
      </c>
      <c r="BG3544" s="82">
        <v>1</v>
      </c>
      <c r="BJ3544" s="82">
        <v>1</v>
      </c>
      <c r="BK3544" s="82">
        <v>1</v>
      </c>
      <c r="BO3544" s="82">
        <v>1</v>
      </c>
      <c r="BP3544" s="82">
        <v>1</v>
      </c>
      <c r="BW3544" s="82" t="s">
        <v>3827</v>
      </c>
    </row>
    <row r="3545" spans="1:75" x14ac:dyDescent="0.5">
      <c r="A3545" s="82">
        <v>421</v>
      </c>
      <c r="B3545" s="82" t="s">
        <v>3817</v>
      </c>
      <c r="D3545" s="90">
        <v>43579</v>
      </c>
      <c r="E3545" s="90" t="s">
        <v>3818</v>
      </c>
      <c r="F3545" s="90"/>
      <c r="G3545" s="82" t="s">
        <v>3818</v>
      </c>
      <c r="H3545" s="82" t="s">
        <v>3819</v>
      </c>
      <c r="I3545" s="80" t="s">
        <v>206</v>
      </c>
      <c r="J3545" s="80">
        <v>17</v>
      </c>
      <c r="K3545" s="80">
        <v>1</v>
      </c>
      <c r="L3545" s="80" t="s">
        <v>118</v>
      </c>
      <c r="M3545" s="80">
        <v>100</v>
      </c>
      <c r="N3545" s="80">
        <v>-6.4530960000000004</v>
      </c>
      <c r="O3545" s="80">
        <v>34.894539000000002</v>
      </c>
      <c r="P3545" s="80" t="s">
        <v>69</v>
      </c>
      <c r="Q3545" s="80">
        <v>0</v>
      </c>
      <c r="R3545" s="80">
        <v>2.6272389999999999</v>
      </c>
      <c r="S3545" s="80">
        <v>23.381664000000001</v>
      </c>
      <c r="T3545" s="80">
        <v>2024936.98</v>
      </c>
      <c r="U3545" s="91">
        <f>Table1[[#This Row],[Distribution Amount (Dollars)]]/Table1[[#This Row],[NEWdatediff]]</f>
        <v>404987.39600000001</v>
      </c>
      <c r="V3545" s="82" t="s">
        <v>529</v>
      </c>
      <c r="W3545" s="82" t="s">
        <v>71</v>
      </c>
      <c r="X3545" s="82" t="s">
        <v>3820</v>
      </c>
      <c r="Y3545" s="82" t="s">
        <v>3821</v>
      </c>
      <c r="Z3545" s="82">
        <v>1</v>
      </c>
      <c r="AA3545" s="82" t="s">
        <v>1168</v>
      </c>
      <c r="AB3545" s="82" t="s">
        <v>3822</v>
      </c>
      <c r="AC3545" s="82" t="s">
        <v>3823</v>
      </c>
      <c r="AD3545" s="82" t="s">
        <v>118</v>
      </c>
      <c r="AE3545" s="82" t="s">
        <v>3824</v>
      </c>
      <c r="AI3545" s="82" t="s">
        <v>1011</v>
      </c>
      <c r="AL3545" s="82" t="s">
        <v>1350</v>
      </c>
      <c r="AM3545" s="82" t="s">
        <v>3825</v>
      </c>
      <c r="AN3545" s="82" t="s">
        <v>76</v>
      </c>
      <c r="AP3545" s="82">
        <v>11911394</v>
      </c>
      <c r="AQ3545" s="82" t="s">
        <v>78</v>
      </c>
      <c r="AR3545" s="82" t="s">
        <v>4274</v>
      </c>
      <c r="AS3545" s="84">
        <v>42713</v>
      </c>
      <c r="AT3545" s="85">
        <v>2016</v>
      </c>
      <c r="AU3545" s="82" t="s">
        <v>4278</v>
      </c>
      <c r="AV3545" s="84">
        <v>44196</v>
      </c>
      <c r="AW3545" s="85">
        <v>2020</v>
      </c>
      <c r="AX3545" s="85">
        <f>Table1[[#This Row],[End TEST]]-Table1[[#This Row],[Start TEST]]</f>
        <v>4</v>
      </c>
      <c r="AY3545" s="85">
        <f>Table1[[#This Row],[TEST_Diff]]+1</f>
        <v>5</v>
      </c>
      <c r="AZ3545" s="92">
        <f>DATEDIF(Table1[[#This Row],[Start Year]],Table1[[#This Row],[End Year]],"d") / 365</f>
        <v>4.0630136986301366</v>
      </c>
      <c r="BA3545" s="82">
        <v>186472</v>
      </c>
      <c r="BB3545" s="82">
        <v>1500000</v>
      </c>
      <c r="BC3545" s="82" t="s">
        <v>3826</v>
      </c>
      <c r="BD3545" s="82">
        <v>1</v>
      </c>
      <c r="BE3545" s="82">
        <v>1</v>
      </c>
      <c r="BF3545" s="82">
        <v>1</v>
      </c>
      <c r="BG3545" s="82">
        <v>1</v>
      </c>
      <c r="BJ3545" s="82">
        <v>1</v>
      </c>
      <c r="BK3545" s="82">
        <v>1</v>
      </c>
      <c r="BO3545" s="82">
        <v>1</v>
      </c>
      <c r="BP3545" s="82">
        <v>1</v>
      </c>
      <c r="BW3545" s="82" t="s">
        <v>3827</v>
      </c>
    </row>
    <row r="3546" spans="1:75" x14ac:dyDescent="0.5">
      <c r="A3546" s="82">
        <v>422</v>
      </c>
      <c r="B3546" s="82" t="s">
        <v>2679</v>
      </c>
      <c r="D3546" s="90">
        <v>43397</v>
      </c>
      <c r="E3546" s="90" t="s">
        <v>2680</v>
      </c>
      <c r="F3546" s="90"/>
      <c r="G3546" s="82" t="s">
        <v>2680</v>
      </c>
      <c r="H3546" s="82" t="s">
        <v>2681</v>
      </c>
      <c r="I3546" s="80" t="s">
        <v>206</v>
      </c>
      <c r="J3546" s="80">
        <v>100</v>
      </c>
      <c r="K3546" s="80">
        <v>1</v>
      </c>
      <c r="L3546" s="80" t="s">
        <v>1053</v>
      </c>
      <c r="M3546" s="80">
        <v>100</v>
      </c>
      <c r="N3546" s="80">
        <v>17.607787999999999</v>
      </c>
      <c r="O3546" s="80">
        <v>8.0816660000000002</v>
      </c>
      <c r="P3546" s="80" t="s">
        <v>69</v>
      </c>
      <c r="Q3546" s="80">
        <v>0</v>
      </c>
      <c r="R3546" s="80">
        <v>2.6272389999999999</v>
      </c>
      <c r="S3546" s="80">
        <v>23.381664000000001</v>
      </c>
      <c r="T3546" s="80">
        <v>5000000</v>
      </c>
      <c r="U3546" s="91">
        <f>Table1[[#This Row],[Distribution Amount (Dollars)]]/Table1[[#This Row],[NEWdatediff]]</f>
        <v>833333.33333333337</v>
      </c>
      <c r="V3546" s="82" t="s">
        <v>529</v>
      </c>
      <c r="W3546" s="82" t="s">
        <v>71</v>
      </c>
      <c r="X3546" s="82" t="s">
        <v>2682</v>
      </c>
      <c r="Y3546" s="82" t="s">
        <v>182</v>
      </c>
      <c r="Z3546" s="82">
        <v>1</v>
      </c>
      <c r="AB3546" s="82" t="s">
        <v>2683</v>
      </c>
      <c r="AC3546" s="82" t="s">
        <v>2460</v>
      </c>
      <c r="AD3546" s="82" t="s">
        <v>1053</v>
      </c>
      <c r="AE3546" s="82" t="s">
        <v>2684</v>
      </c>
      <c r="AI3546" s="82" t="s">
        <v>2685</v>
      </c>
      <c r="AM3546" s="82" t="s">
        <v>2686</v>
      </c>
      <c r="AN3546" s="82" t="s">
        <v>2687</v>
      </c>
      <c r="AO3546" s="82" t="s">
        <v>2688</v>
      </c>
      <c r="AP3546" s="82">
        <v>5000000</v>
      </c>
      <c r="AQ3546" s="82" t="s">
        <v>109</v>
      </c>
      <c r="AR3546" s="82" t="s">
        <v>4274</v>
      </c>
      <c r="AS3546" s="84">
        <v>41456</v>
      </c>
      <c r="AT3546" s="85">
        <v>2013</v>
      </c>
      <c r="AU3546" s="82" t="s">
        <v>4277</v>
      </c>
      <c r="AV3546" s="84">
        <v>43190</v>
      </c>
      <c r="AW3546" s="85">
        <v>2018</v>
      </c>
      <c r="AX3546" s="85">
        <f>Table1[[#This Row],[End TEST]]-Table1[[#This Row],[Start TEST]]</f>
        <v>5</v>
      </c>
      <c r="AY3546" s="85">
        <f>Table1[[#This Row],[TEST_Diff]]+1</f>
        <v>6</v>
      </c>
      <c r="AZ3546" s="92">
        <f>DATEDIF(Table1[[#This Row],[Start Year]],Table1[[#This Row],[End Year]],"d") / 365</f>
        <v>4.7506849315068491</v>
      </c>
      <c r="BA3546" s="82">
        <v>230833</v>
      </c>
      <c r="BB3546" s="82">
        <v>1214910</v>
      </c>
      <c r="BC3546" s="82" t="s">
        <v>2689</v>
      </c>
    </row>
    <row r="3547" spans="1:75" x14ac:dyDescent="0.5">
      <c r="A3547" s="82">
        <v>423</v>
      </c>
      <c r="B3547" s="82" t="s">
        <v>1210</v>
      </c>
      <c r="D3547" s="90">
        <v>43579</v>
      </c>
      <c r="E3547" s="90" t="s">
        <v>1211</v>
      </c>
      <c r="F3547" s="90"/>
      <c r="G3547" s="82" t="s">
        <v>1211</v>
      </c>
      <c r="H3547" s="82" t="s">
        <v>1212</v>
      </c>
      <c r="I3547" s="80" t="s">
        <v>67</v>
      </c>
      <c r="J3547" s="80">
        <v>65</v>
      </c>
      <c r="K3547" s="80">
        <v>5</v>
      </c>
      <c r="L3547" s="80" t="s">
        <v>118</v>
      </c>
      <c r="M3547" s="80">
        <v>23</v>
      </c>
      <c r="N3547" s="80">
        <v>-6.4530960000000004</v>
      </c>
      <c r="O3547" s="80">
        <v>34.894539000000002</v>
      </c>
      <c r="P3547" s="80" t="s">
        <v>69</v>
      </c>
      <c r="Q3547" s="80">
        <v>0</v>
      </c>
      <c r="R3547" s="80">
        <v>2.6272389999999999</v>
      </c>
      <c r="S3547" s="80">
        <v>23.381664000000001</v>
      </c>
      <c r="T3547" s="80">
        <v>7116200</v>
      </c>
      <c r="U3547" s="91">
        <f>Table1[[#This Row],[Distribution Amount (Dollars)]]/Table1[[#This Row],[NEWdatediff]]</f>
        <v>1423240</v>
      </c>
      <c r="V3547" s="82" t="s">
        <v>529</v>
      </c>
      <c r="W3547" s="82" t="s">
        <v>71</v>
      </c>
      <c r="X3547" s="82" t="s">
        <v>1213</v>
      </c>
      <c r="Y3547" s="82" t="s">
        <v>1214</v>
      </c>
      <c r="Z3547" s="82">
        <v>1</v>
      </c>
      <c r="AA3547" s="82" t="s">
        <v>210</v>
      </c>
      <c r="AB3547" s="82" t="s">
        <v>1215</v>
      </c>
      <c r="AC3547" s="82" t="s">
        <v>1216</v>
      </c>
      <c r="AD3547" s="82" t="s">
        <v>118</v>
      </c>
      <c r="AE3547" s="82" t="s">
        <v>1217</v>
      </c>
      <c r="AH3547" s="82" t="s">
        <v>712</v>
      </c>
      <c r="AI3547" s="82" t="s">
        <v>1218</v>
      </c>
      <c r="AM3547" s="82" t="s">
        <v>1219</v>
      </c>
      <c r="AN3547" s="82" t="s">
        <v>76</v>
      </c>
      <c r="AO3547" s="82" t="s">
        <v>1220</v>
      </c>
      <c r="AP3547" s="82">
        <v>47600000</v>
      </c>
      <c r="AQ3547" s="82" t="s">
        <v>78</v>
      </c>
      <c r="AR3547" s="82" t="s">
        <v>4274</v>
      </c>
      <c r="AS3547" s="84">
        <v>42437</v>
      </c>
      <c r="AT3547" s="85">
        <v>2016</v>
      </c>
      <c r="AU3547" s="82" t="s">
        <v>4278</v>
      </c>
      <c r="AV3547" s="84">
        <v>44104</v>
      </c>
      <c r="AW3547" s="85">
        <v>2020</v>
      </c>
      <c r="AX3547" s="85">
        <f>Table1[[#This Row],[End TEST]]-Table1[[#This Row],[Start TEST]]</f>
        <v>4</v>
      </c>
      <c r="AY3547" s="85">
        <f>Table1[[#This Row],[TEST_Diff]]+1</f>
        <v>5</v>
      </c>
      <c r="AZ3547" s="92">
        <f>DATEDIF(Table1[[#This Row],[Start Year]],Table1[[#This Row],[End Year]],"d") / 365</f>
        <v>4.5671232876712331</v>
      </c>
      <c r="BA3547" s="82">
        <v>2072336</v>
      </c>
      <c r="BB3547" s="82">
        <v>2555223</v>
      </c>
      <c r="BC3547" s="82" t="s">
        <v>1221</v>
      </c>
      <c r="BD3547" s="82">
        <v>1</v>
      </c>
      <c r="BE3547" s="82">
        <v>1</v>
      </c>
      <c r="BJ3547" s="82">
        <v>1</v>
      </c>
      <c r="BL3547" s="82">
        <v>1</v>
      </c>
      <c r="BM3547" s="82">
        <v>1</v>
      </c>
      <c r="BP3547" s="82">
        <v>1</v>
      </c>
      <c r="BT3547" s="82">
        <v>1</v>
      </c>
      <c r="BU3547" s="82" t="s">
        <v>1222</v>
      </c>
      <c r="BW3547" s="82" t="s">
        <v>1223</v>
      </c>
    </row>
    <row r="3548" spans="1:75" x14ac:dyDescent="0.5">
      <c r="A3548" s="82">
        <v>423</v>
      </c>
      <c r="B3548" s="82" t="s">
        <v>1210</v>
      </c>
      <c r="D3548" s="90">
        <v>43579</v>
      </c>
      <c r="E3548" s="90" t="s">
        <v>1211</v>
      </c>
      <c r="F3548" s="90"/>
      <c r="G3548" s="82" t="s">
        <v>1211</v>
      </c>
      <c r="H3548" s="82" t="s">
        <v>1212</v>
      </c>
      <c r="I3548" s="80" t="s">
        <v>206</v>
      </c>
      <c r="J3548" s="80">
        <v>15</v>
      </c>
      <c r="K3548" s="80">
        <v>5</v>
      </c>
      <c r="L3548" s="80" t="s">
        <v>118</v>
      </c>
      <c r="M3548" s="80">
        <v>23</v>
      </c>
      <c r="N3548" s="80">
        <v>-6.4530960000000004</v>
      </c>
      <c r="O3548" s="80">
        <v>34.894539000000002</v>
      </c>
      <c r="P3548" s="80" t="s">
        <v>69</v>
      </c>
      <c r="Q3548" s="80">
        <v>0</v>
      </c>
      <c r="R3548" s="80">
        <v>2.6272389999999999</v>
      </c>
      <c r="S3548" s="80">
        <v>23.381664000000001</v>
      </c>
      <c r="T3548" s="80">
        <v>1642200</v>
      </c>
      <c r="U3548" s="91">
        <f>Table1[[#This Row],[Distribution Amount (Dollars)]]/Table1[[#This Row],[NEWdatediff]]</f>
        <v>328440</v>
      </c>
      <c r="V3548" s="82" t="s">
        <v>529</v>
      </c>
      <c r="W3548" s="82" t="s">
        <v>71</v>
      </c>
      <c r="X3548" s="82" t="s">
        <v>1213</v>
      </c>
      <c r="Y3548" s="82" t="s">
        <v>1214</v>
      </c>
      <c r="Z3548" s="82">
        <v>1</v>
      </c>
      <c r="AA3548" s="82" t="s">
        <v>210</v>
      </c>
      <c r="AB3548" s="82" t="s">
        <v>1215</v>
      </c>
      <c r="AC3548" s="82" t="s">
        <v>1216</v>
      </c>
      <c r="AD3548" s="82" t="s">
        <v>118</v>
      </c>
      <c r="AE3548" s="82" t="s">
        <v>1217</v>
      </c>
      <c r="AH3548" s="82" t="s">
        <v>712</v>
      </c>
      <c r="AI3548" s="82" t="s">
        <v>1218</v>
      </c>
      <c r="AM3548" s="82" t="s">
        <v>1219</v>
      </c>
      <c r="AN3548" s="82" t="s">
        <v>76</v>
      </c>
      <c r="AO3548" s="82" t="s">
        <v>1220</v>
      </c>
      <c r="AP3548" s="82">
        <v>47600000</v>
      </c>
      <c r="AQ3548" s="82" t="s">
        <v>78</v>
      </c>
      <c r="AR3548" s="82" t="s">
        <v>4274</v>
      </c>
      <c r="AS3548" s="84">
        <v>42437</v>
      </c>
      <c r="AT3548" s="85">
        <v>2016</v>
      </c>
      <c r="AU3548" s="82" t="s">
        <v>4278</v>
      </c>
      <c r="AV3548" s="84">
        <v>44104</v>
      </c>
      <c r="AW3548" s="85">
        <v>2020</v>
      </c>
      <c r="AX3548" s="85">
        <f>Table1[[#This Row],[End TEST]]-Table1[[#This Row],[Start TEST]]</f>
        <v>4</v>
      </c>
      <c r="AY3548" s="85">
        <f>Table1[[#This Row],[TEST_Diff]]+1</f>
        <v>5</v>
      </c>
      <c r="AZ3548" s="92">
        <f>DATEDIF(Table1[[#This Row],[Start Year]],Table1[[#This Row],[End Year]],"d") / 365</f>
        <v>4.5671232876712331</v>
      </c>
      <c r="BA3548" s="82">
        <v>2072336</v>
      </c>
      <c r="BB3548" s="82">
        <v>2555223</v>
      </c>
      <c r="BC3548" s="82" t="s">
        <v>1221</v>
      </c>
      <c r="BD3548" s="82">
        <v>1</v>
      </c>
      <c r="BE3548" s="82">
        <v>1</v>
      </c>
      <c r="BJ3548" s="82">
        <v>1</v>
      </c>
      <c r="BL3548" s="82">
        <v>1</v>
      </c>
      <c r="BM3548" s="82">
        <v>1</v>
      </c>
      <c r="BP3548" s="82">
        <v>1</v>
      </c>
      <c r="BT3548" s="82">
        <v>1</v>
      </c>
      <c r="BU3548" s="82" t="s">
        <v>1222</v>
      </c>
      <c r="BW3548" s="82" t="s">
        <v>1223</v>
      </c>
    </row>
    <row r="3549" spans="1:75" x14ac:dyDescent="0.5">
      <c r="A3549" s="82">
        <v>423</v>
      </c>
      <c r="B3549" s="82" t="s">
        <v>1210</v>
      </c>
      <c r="D3549" s="90">
        <v>43579</v>
      </c>
      <c r="E3549" s="90" t="s">
        <v>1211</v>
      </c>
      <c r="F3549" s="90"/>
      <c r="G3549" s="82" t="s">
        <v>1211</v>
      </c>
      <c r="H3549" s="82" t="s">
        <v>1212</v>
      </c>
      <c r="I3549" s="80" t="s">
        <v>129</v>
      </c>
      <c r="J3549" s="80">
        <v>20</v>
      </c>
      <c r="K3549" s="80">
        <v>5</v>
      </c>
      <c r="L3549" s="80" t="s">
        <v>118</v>
      </c>
      <c r="M3549" s="80">
        <v>23</v>
      </c>
      <c r="N3549" s="80">
        <v>-6.4530960000000004</v>
      </c>
      <c r="O3549" s="80">
        <v>34.894539000000002</v>
      </c>
      <c r="P3549" s="80" t="s">
        <v>69</v>
      </c>
      <c r="Q3549" s="80">
        <v>0</v>
      </c>
      <c r="R3549" s="80">
        <v>2.6272389999999999</v>
      </c>
      <c r="S3549" s="80">
        <v>23.381664000000001</v>
      </c>
      <c r="T3549" s="80">
        <v>2189600</v>
      </c>
      <c r="U3549" s="91">
        <f>Table1[[#This Row],[Distribution Amount (Dollars)]]/Table1[[#This Row],[NEWdatediff]]</f>
        <v>437920</v>
      </c>
      <c r="V3549" s="82" t="s">
        <v>529</v>
      </c>
      <c r="W3549" s="82" t="s">
        <v>71</v>
      </c>
      <c r="X3549" s="82" t="s">
        <v>1213</v>
      </c>
      <c r="Y3549" s="82" t="s">
        <v>1214</v>
      </c>
      <c r="Z3549" s="82">
        <v>1</v>
      </c>
      <c r="AA3549" s="82" t="s">
        <v>210</v>
      </c>
      <c r="AB3549" s="82" t="s">
        <v>1215</v>
      </c>
      <c r="AC3549" s="82" t="s">
        <v>1216</v>
      </c>
      <c r="AD3549" s="82" t="s">
        <v>118</v>
      </c>
      <c r="AE3549" s="82" t="s">
        <v>1217</v>
      </c>
      <c r="AH3549" s="82" t="s">
        <v>712</v>
      </c>
      <c r="AI3549" s="82" t="s">
        <v>1218</v>
      </c>
      <c r="AM3549" s="82" t="s">
        <v>1219</v>
      </c>
      <c r="AN3549" s="82" t="s">
        <v>76</v>
      </c>
      <c r="AO3549" s="82" t="s">
        <v>1220</v>
      </c>
      <c r="AP3549" s="82">
        <v>47600000</v>
      </c>
      <c r="AQ3549" s="82" t="s">
        <v>78</v>
      </c>
      <c r="AR3549" s="82" t="s">
        <v>4274</v>
      </c>
      <c r="AS3549" s="84">
        <v>42437</v>
      </c>
      <c r="AT3549" s="85">
        <v>2016</v>
      </c>
      <c r="AU3549" s="82" t="s">
        <v>4278</v>
      </c>
      <c r="AV3549" s="84">
        <v>44104</v>
      </c>
      <c r="AW3549" s="85">
        <v>2020</v>
      </c>
      <c r="AX3549" s="85">
        <f>Table1[[#This Row],[End TEST]]-Table1[[#This Row],[Start TEST]]</f>
        <v>4</v>
      </c>
      <c r="AY3549" s="85">
        <f>Table1[[#This Row],[TEST_Diff]]+1</f>
        <v>5</v>
      </c>
      <c r="AZ3549" s="92">
        <f>DATEDIF(Table1[[#This Row],[Start Year]],Table1[[#This Row],[End Year]],"d") / 365</f>
        <v>4.5671232876712331</v>
      </c>
      <c r="BA3549" s="82">
        <v>2072336</v>
      </c>
      <c r="BB3549" s="82">
        <v>2555223</v>
      </c>
      <c r="BC3549" s="82" t="s">
        <v>1221</v>
      </c>
      <c r="BD3549" s="82">
        <v>1</v>
      </c>
      <c r="BE3549" s="82">
        <v>1</v>
      </c>
      <c r="BJ3549" s="82">
        <v>1</v>
      </c>
      <c r="BL3549" s="82">
        <v>1</v>
      </c>
      <c r="BM3549" s="82">
        <v>1</v>
      </c>
      <c r="BP3549" s="82">
        <v>1</v>
      </c>
      <c r="BT3549" s="82">
        <v>1</v>
      </c>
      <c r="BU3549" s="82" t="s">
        <v>1222</v>
      </c>
      <c r="BW3549" s="82" t="s">
        <v>1223</v>
      </c>
    </row>
    <row r="3550" spans="1:75" x14ac:dyDescent="0.5">
      <c r="A3550" s="82">
        <v>423</v>
      </c>
      <c r="B3550" s="82" t="s">
        <v>1210</v>
      </c>
      <c r="D3550" s="90">
        <v>43579</v>
      </c>
      <c r="E3550" s="90" t="s">
        <v>1211</v>
      </c>
      <c r="F3550" s="90"/>
      <c r="G3550" s="82" t="s">
        <v>1211</v>
      </c>
      <c r="H3550" s="82" t="s">
        <v>1212</v>
      </c>
      <c r="I3550" s="80" t="s">
        <v>67</v>
      </c>
      <c r="J3550" s="80">
        <v>65</v>
      </c>
      <c r="K3550" s="80">
        <v>5</v>
      </c>
      <c r="L3550" s="80" t="s">
        <v>600</v>
      </c>
      <c r="M3550" s="80">
        <v>19</v>
      </c>
      <c r="N3550" s="80">
        <v>21.916222000000001</v>
      </c>
      <c r="O3550" s="80">
        <v>95.955971000000005</v>
      </c>
      <c r="P3550" s="80" t="s">
        <v>113</v>
      </c>
      <c r="Q3550" s="80">
        <v>0</v>
      </c>
      <c r="R3550" s="80">
        <v>10.278548000000001</v>
      </c>
      <c r="S3550" s="80">
        <v>102.006446</v>
      </c>
      <c r="T3550" s="80">
        <v>5878600</v>
      </c>
      <c r="U3550" s="91">
        <f>Table1[[#This Row],[Distribution Amount (Dollars)]]/Table1[[#This Row],[NEWdatediff]]</f>
        <v>1175720</v>
      </c>
      <c r="V3550" s="82" t="s">
        <v>529</v>
      </c>
      <c r="W3550" s="82" t="s">
        <v>71</v>
      </c>
      <c r="X3550" s="82" t="s">
        <v>1213</v>
      </c>
      <c r="Y3550" s="82" t="s">
        <v>1214</v>
      </c>
      <c r="Z3550" s="82">
        <v>1</v>
      </c>
      <c r="AA3550" s="82" t="s">
        <v>210</v>
      </c>
      <c r="AB3550" s="82" t="s">
        <v>1215</v>
      </c>
      <c r="AC3550" s="82" t="s">
        <v>1216</v>
      </c>
      <c r="AD3550" s="82" t="s">
        <v>426</v>
      </c>
      <c r="AE3550" s="82" t="s">
        <v>1217</v>
      </c>
      <c r="AH3550" s="82" t="s">
        <v>712</v>
      </c>
      <c r="AI3550" s="82" t="s">
        <v>1218</v>
      </c>
      <c r="AM3550" s="82" t="s">
        <v>1219</v>
      </c>
      <c r="AN3550" s="82" t="s">
        <v>76</v>
      </c>
      <c r="AO3550" s="82" t="s">
        <v>1220</v>
      </c>
      <c r="AP3550" s="82">
        <v>47600000</v>
      </c>
      <c r="AQ3550" s="82" t="s">
        <v>78</v>
      </c>
      <c r="AR3550" s="82" t="s">
        <v>4274</v>
      </c>
      <c r="AS3550" s="84">
        <v>42437</v>
      </c>
      <c r="AT3550" s="85">
        <v>2016</v>
      </c>
      <c r="AU3550" s="82" t="s">
        <v>4278</v>
      </c>
      <c r="AV3550" s="84">
        <v>44104</v>
      </c>
      <c r="AW3550" s="85">
        <v>2020</v>
      </c>
      <c r="AX3550" s="85">
        <f>Table1[[#This Row],[End TEST]]-Table1[[#This Row],[Start TEST]]</f>
        <v>4</v>
      </c>
      <c r="AY3550" s="85">
        <f>Table1[[#This Row],[TEST_Diff]]+1</f>
        <v>5</v>
      </c>
      <c r="AZ3550" s="92">
        <f>DATEDIF(Table1[[#This Row],[Start Year]],Table1[[#This Row],[End Year]],"d") / 365</f>
        <v>4.5671232876712331</v>
      </c>
      <c r="BA3550" s="82">
        <v>2072336</v>
      </c>
      <c r="BB3550" s="82">
        <v>2555223</v>
      </c>
      <c r="BC3550" s="82" t="s">
        <v>1221</v>
      </c>
      <c r="BD3550" s="82">
        <v>1</v>
      </c>
      <c r="BE3550" s="82">
        <v>1</v>
      </c>
      <c r="BJ3550" s="82">
        <v>1</v>
      </c>
      <c r="BL3550" s="82">
        <v>1</v>
      </c>
      <c r="BM3550" s="82">
        <v>1</v>
      </c>
      <c r="BP3550" s="82">
        <v>1</v>
      </c>
      <c r="BT3550" s="82">
        <v>1</v>
      </c>
      <c r="BU3550" s="82" t="s">
        <v>1222</v>
      </c>
      <c r="BW3550" s="82" t="s">
        <v>1223</v>
      </c>
    </row>
    <row r="3551" spans="1:75" x14ac:dyDescent="0.5">
      <c r="A3551" s="82">
        <v>423</v>
      </c>
      <c r="B3551" s="82" t="s">
        <v>1210</v>
      </c>
      <c r="D3551" s="90">
        <v>43579</v>
      </c>
      <c r="E3551" s="90" t="s">
        <v>1211</v>
      </c>
      <c r="F3551" s="90"/>
      <c r="G3551" s="82" t="s">
        <v>1211</v>
      </c>
      <c r="H3551" s="82" t="s">
        <v>1212</v>
      </c>
      <c r="I3551" s="80" t="s">
        <v>206</v>
      </c>
      <c r="J3551" s="80">
        <v>15</v>
      </c>
      <c r="K3551" s="80">
        <v>5</v>
      </c>
      <c r="L3551" s="80" t="s">
        <v>600</v>
      </c>
      <c r="M3551" s="80">
        <v>19</v>
      </c>
      <c r="N3551" s="80">
        <v>21.916222000000001</v>
      </c>
      <c r="O3551" s="80">
        <v>95.955971000000005</v>
      </c>
      <c r="P3551" s="80" t="s">
        <v>113</v>
      </c>
      <c r="Q3551" s="80">
        <v>0</v>
      </c>
      <c r="R3551" s="80">
        <v>10.278548000000001</v>
      </c>
      <c r="S3551" s="80">
        <v>102.006446</v>
      </c>
      <c r="T3551" s="80">
        <v>1356600</v>
      </c>
      <c r="U3551" s="91">
        <f>Table1[[#This Row],[Distribution Amount (Dollars)]]/Table1[[#This Row],[NEWdatediff]]</f>
        <v>271320</v>
      </c>
      <c r="V3551" s="82" t="s">
        <v>529</v>
      </c>
      <c r="W3551" s="82" t="s">
        <v>71</v>
      </c>
      <c r="X3551" s="82" t="s">
        <v>1213</v>
      </c>
      <c r="Y3551" s="82" t="s">
        <v>1214</v>
      </c>
      <c r="Z3551" s="82">
        <v>1</v>
      </c>
      <c r="AA3551" s="82" t="s">
        <v>210</v>
      </c>
      <c r="AB3551" s="82" t="s">
        <v>1215</v>
      </c>
      <c r="AC3551" s="82" t="s">
        <v>1216</v>
      </c>
      <c r="AD3551" s="82" t="s">
        <v>426</v>
      </c>
      <c r="AE3551" s="82" t="s">
        <v>1217</v>
      </c>
      <c r="AH3551" s="82" t="s">
        <v>712</v>
      </c>
      <c r="AI3551" s="82" t="s">
        <v>1218</v>
      </c>
      <c r="AM3551" s="82" t="s">
        <v>1219</v>
      </c>
      <c r="AN3551" s="82" t="s">
        <v>76</v>
      </c>
      <c r="AO3551" s="82" t="s">
        <v>1220</v>
      </c>
      <c r="AP3551" s="82">
        <v>47600000</v>
      </c>
      <c r="AQ3551" s="82" t="s">
        <v>78</v>
      </c>
      <c r="AR3551" s="82" t="s">
        <v>4274</v>
      </c>
      <c r="AS3551" s="84">
        <v>42437</v>
      </c>
      <c r="AT3551" s="85">
        <v>2016</v>
      </c>
      <c r="AU3551" s="82" t="s">
        <v>4278</v>
      </c>
      <c r="AV3551" s="84">
        <v>44104</v>
      </c>
      <c r="AW3551" s="85">
        <v>2020</v>
      </c>
      <c r="AX3551" s="85">
        <f>Table1[[#This Row],[End TEST]]-Table1[[#This Row],[Start TEST]]</f>
        <v>4</v>
      </c>
      <c r="AY3551" s="85">
        <f>Table1[[#This Row],[TEST_Diff]]+1</f>
        <v>5</v>
      </c>
      <c r="AZ3551" s="92">
        <f>DATEDIF(Table1[[#This Row],[Start Year]],Table1[[#This Row],[End Year]],"d") / 365</f>
        <v>4.5671232876712331</v>
      </c>
      <c r="BA3551" s="82">
        <v>2072336</v>
      </c>
      <c r="BB3551" s="82">
        <v>2555223</v>
      </c>
      <c r="BC3551" s="82" t="s">
        <v>1221</v>
      </c>
      <c r="BD3551" s="82">
        <v>1</v>
      </c>
      <c r="BE3551" s="82">
        <v>1</v>
      </c>
      <c r="BJ3551" s="82">
        <v>1</v>
      </c>
      <c r="BL3551" s="82">
        <v>1</v>
      </c>
      <c r="BM3551" s="82">
        <v>1</v>
      </c>
      <c r="BP3551" s="82">
        <v>1</v>
      </c>
      <c r="BT3551" s="82">
        <v>1</v>
      </c>
      <c r="BU3551" s="82" t="s">
        <v>1222</v>
      </c>
      <c r="BW3551" s="82" t="s">
        <v>1223</v>
      </c>
    </row>
    <row r="3552" spans="1:75" x14ac:dyDescent="0.5">
      <c r="A3552" s="82">
        <v>423</v>
      </c>
      <c r="B3552" s="82" t="s">
        <v>1210</v>
      </c>
      <c r="D3552" s="90">
        <v>43579</v>
      </c>
      <c r="E3552" s="90" t="s">
        <v>1211</v>
      </c>
      <c r="F3552" s="90"/>
      <c r="G3552" s="82" t="s">
        <v>1211</v>
      </c>
      <c r="H3552" s="82" t="s">
        <v>1212</v>
      </c>
      <c r="I3552" s="80" t="s">
        <v>129</v>
      </c>
      <c r="J3552" s="80">
        <v>20</v>
      </c>
      <c r="K3552" s="80">
        <v>5</v>
      </c>
      <c r="L3552" s="80" t="s">
        <v>600</v>
      </c>
      <c r="M3552" s="80">
        <v>19</v>
      </c>
      <c r="N3552" s="80">
        <v>21.916222000000001</v>
      </c>
      <c r="O3552" s="80">
        <v>95.955971000000005</v>
      </c>
      <c r="P3552" s="80" t="s">
        <v>113</v>
      </c>
      <c r="Q3552" s="80">
        <v>0</v>
      </c>
      <c r="R3552" s="80">
        <v>10.278548000000001</v>
      </c>
      <c r="S3552" s="80">
        <v>102.006446</v>
      </c>
      <c r="T3552" s="80">
        <v>1808800</v>
      </c>
      <c r="U3552" s="91">
        <f>Table1[[#This Row],[Distribution Amount (Dollars)]]/Table1[[#This Row],[NEWdatediff]]</f>
        <v>361760</v>
      </c>
      <c r="V3552" s="82" t="s">
        <v>529</v>
      </c>
      <c r="W3552" s="82" t="s">
        <v>71</v>
      </c>
      <c r="X3552" s="82" t="s">
        <v>1213</v>
      </c>
      <c r="Y3552" s="82" t="s">
        <v>1214</v>
      </c>
      <c r="Z3552" s="82">
        <v>1</v>
      </c>
      <c r="AA3552" s="82" t="s">
        <v>210</v>
      </c>
      <c r="AB3552" s="82" t="s">
        <v>1215</v>
      </c>
      <c r="AC3552" s="82" t="s">
        <v>1216</v>
      </c>
      <c r="AD3552" s="82" t="s">
        <v>426</v>
      </c>
      <c r="AE3552" s="82" t="s">
        <v>1217</v>
      </c>
      <c r="AH3552" s="82" t="s">
        <v>712</v>
      </c>
      <c r="AI3552" s="82" t="s">
        <v>1218</v>
      </c>
      <c r="AM3552" s="82" t="s">
        <v>1219</v>
      </c>
      <c r="AN3552" s="82" t="s">
        <v>76</v>
      </c>
      <c r="AO3552" s="82" t="s">
        <v>1220</v>
      </c>
      <c r="AP3552" s="82">
        <v>47600000</v>
      </c>
      <c r="AQ3552" s="82" t="s">
        <v>78</v>
      </c>
      <c r="AR3552" s="82" t="s">
        <v>4274</v>
      </c>
      <c r="AS3552" s="84">
        <v>42437</v>
      </c>
      <c r="AT3552" s="85">
        <v>2016</v>
      </c>
      <c r="AU3552" s="82" t="s">
        <v>4278</v>
      </c>
      <c r="AV3552" s="84">
        <v>44104</v>
      </c>
      <c r="AW3552" s="85">
        <v>2020</v>
      </c>
      <c r="AX3552" s="85">
        <f>Table1[[#This Row],[End TEST]]-Table1[[#This Row],[Start TEST]]</f>
        <v>4</v>
      </c>
      <c r="AY3552" s="85">
        <f>Table1[[#This Row],[TEST_Diff]]+1</f>
        <v>5</v>
      </c>
      <c r="AZ3552" s="92">
        <f>DATEDIF(Table1[[#This Row],[Start Year]],Table1[[#This Row],[End Year]],"d") / 365</f>
        <v>4.5671232876712331</v>
      </c>
      <c r="BA3552" s="82">
        <v>2072336</v>
      </c>
      <c r="BB3552" s="82">
        <v>2555223</v>
      </c>
      <c r="BC3552" s="82" t="s">
        <v>1221</v>
      </c>
      <c r="BD3552" s="82">
        <v>1</v>
      </c>
      <c r="BE3552" s="82">
        <v>1</v>
      </c>
      <c r="BJ3552" s="82">
        <v>1</v>
      </c>
      <c r="BL3552" s="82">
        <v>1</v>
      </c>
      <c r="BM3552" s="82">
        <v>1</v>
      </c>
      <c r="BP3552" s="82">
        <v>1</v>
      </c>
      <c r="BT3552" s="82">
        <v>1</v>
      </c>
      <c r="BU3552" s="82" t="s">
        <v>1222</v>
      </c>
      <c r="BW3552" s="82" t="s">
        <v>1223</v>
      </c>
    </row>
    <row r="3553" spans="1:75" x14ac:dyDescent="0.5">
      <c r="A3553" s="82">
        <v>423</v>
      </c>
      <c r="B3553" s="82" t="s">
        <v>1210</v>
      </c>
      <c r="D3553" s="90">
        <v>43579</v>
      </c>
      <c r="E3553" s="90" t="s">
        <v>1211</v>
      </c>
      <c r="F3553" s="90"/>
      <c r="G3553" s="82" t="s">
        <v>1211</v>
      </c>
      <c r="H3553" s="82" t="s">
        <v>1212</v>
      </c>
      <c r="I3553" s="80" t="s">
        <v>67</v>
      </c>
      <c r="J3553" s="80">
        <v>65</v>
      </c>
      <c r="K3553" s="80">
        <v>5</v>
      </c>
      <c r="L3553" s="80" t="s">
        <v>221</v>
      </c>
      <c r="M3553" s="80">
        <v>19</v>
      </c>
      <c r="N3553" s="80">
        <v>30.375319999999999</v>
      </c>
      <c r="O3553" s="80">
        <v>69.345116000000004</v>
      </c>
      <c r="P3553" s="80" t="s">
        <v>114</v>
      </c>
      <c r="Q3553" s="80">
        <v>0</v>
      </c>
      <c r="R3553" s="80">
        <v>25.384855999999999</v>
      </c>
      <c r="S3553" s="80">
        <v>68.458809000000002</v>
      </c>
      <c r="T3553" s="80">
        <v>5878600</v>
      </c>
      <c r="U3553" s="91">
        <f>Table1[[#This Row],[Distribution Amount (Dollars)]]/Table1[[#This Row],[NEWdatediff]]</f>
        <v>1175720</v>
      </c>
      <c r="V3553" s="82" t="s">
        <v>529</v>
      </c>
      <c r="W3553" s="82" t="s">
        <v>71</v>
      </c>
      <c r="X3553" s="82" t="s">
        <v>1213</v>
      </c>
      <c r="Y3553" s="82" t="s">
        <v>1214</v>
      </c>
      <c r="Z3553" s="82">
        <v>1</v>
      </c>
      <c r="AA3553" s="82" t="s">
        <v>210</v>
      </c>
      <c r="AB3553" s="82" t="s">
        <v>1215</v>
      </c>
      <c r="AC3553" s="82" t="s">
        <v>1216</v>
      </c>
      <c r="AD3553" s="82" t="s">
        <v>220</v>
      </c>
      <c r="AE3553" s="82" t="s">
        <v>1217</v>
      </c>
      <c r="AH3553" s="82" t="s">
        <v>712</v>
      </c>
      <c r="AI3553" s="82" t="s">
        <v>1218</v>
      </c>
      <c r="AM3553" s="82" t="s">
        <v>1219</v>
      </c>
      <c r="AN3553" s="82" t="s">
        <v>76</v>
      </c>
      <c r="AO3553" s="82" t="s">
        <v>1220</v>
      </c>
      <c r="AP3553" s="82">
        <v>47600000</v>
      </c>
      <c r="AQ3553" s="82" t="s">
        <v>78</v>
      </c>
      <c r="AR3553" s="82" t="s">
        <v>4274</v>
      </c>
      <c r="AS3553" s="84">
        <v>42437</v>
      </c>
      <c r="AT3553" s="85">
        <v>2016</v>
      </c>
      <c r="AU3553" s="82" t="s">
        <v>4278</v>
      </c>
      <c r="AV3553" s="84">
        <v>44104</v>
      </c>
      <c r="AW3553" s="85">
        <v>2020</v>
      </c>
      <c r="AX3553" s="85">
        <f>Table1[[#This Row],[End TEST]]-Table1[[#This Row],[Start TEST]]</f>
        <v>4</v>
      </c>
      <c r="AY3553" s="85">
        <f>Table1[[#This Row],[TEST_Diff]]+1</f>
        <v>5</v>
      </c>
      <c r="AZ3553" s="92">
        <f>DATEDIF(Table1[[#This Row],[Start Year]],Table1[[#This Row],[End Year]],"d") / 365</f>
        <v>4.5671232876712331</v>
      </c>
      <c r="BA3553" s="82">
        <v>2072336</v>
      </c>
      <c r="BB3553" s="82">
        <v>2555223</v>
      </c>
      <c r="BC3553" s="82" t="s">
        <v>1221</v>
      </c>
      <c r="BD3553" s="82">
        <v>1</v>
      </c>
      <c r="BE3553" s="82">
        <v>1</v>
      </c>
      <c r="BJ3553" s="82">
        <v>1</v>
      </c>
      <c r="BL3553" s="82">
        <v>1</v>
      </c>
      <c r="BM3553" s="82">
        <v>1</v>
      </c>
      <c r="BP3553" s="82">
        <v>1</v>
      </c>
      <c r="BT3553" s="82">
        <v>1</v>
      </c>
      <c r="BU3553" s="82" t="s">
        <v>1222</v>
      </c>
      <c r="BW3553" s="82" t="s">
        <v>1223</v>
      </c>
    </row>
    <row r="3554" spans="1:75" x14ac:dyDescent="0.5">
      <c r="A3554" s="82">
        <v>423</v>
      </c>
      <c r="B3554" s="82" t="s">
        <v>1210</v>
      </c>
      <c r="D3554" s="90">
        <v>43579</v>
      </c>
      <c r="E3554" s="90" t="s">
        <v>1211</v>
      </c>
      <c r="F3554" s="90"/>
      <c r="G3554" s="82" t="s">
        <v>1211</v>
      </c>
      <c r="H3554" s="82" t="s">
        <v>1212</v>
      </c>
      <c r="I3554" s="80" t="s">
        <v>206</v>
      </c>
      <c r="J3554" s="80">
        <v>15</v>
      </c>
      <c r="K3554" s="80">
        <v>5</v>
      </c>
      <c r="L3554" s="80" t="s">
        <v>221</v>
      </c>
      <c r="M3554" s="80">
        <v>19</v>
      </c>
      <c r="N3554" s="80">
        <v>30.375319999999999</v>
      </c>
      <c r="O3554" s="80">
        <v>69.345116000000004</v>
      </c>
      <c r="P3554" s="80" t="s">
        <v>114</v>
      </c>
      <c r="Q3554" s="80">
        <v>0</v>
      </c>
      <c r="R3554" s="80">
        <v>25.384855999999999</v>
      </c>
      <c r="S3554" s="80">
        <v>68.458809000000002</v>
      </c>
      <c r="T3554" s="80">
        <v>1356600</v>
      </c>
      <c r="U3554" s="91">
        <f>Table1[[#This Row],[Distribution Amount (Dollars)]]/Table1[[#This Row],[NEWdatediff]]</f>
        <v>271320</v>
      </c>
      <c r="V3554" s="82" t="s">
        <v>529</v>
      </c>
      <c r="W3554" s="82" t="s">
        <v>71</v>
      </c>
      <c r="X3554" s="82" t="s">
        <v>1213</v>
      </c>
      <c r="Y3554" s="82" t="s">
        <v>1214</v>
      </c>
      <c r="Z3554" s="82">
        <v>1</v>
      </c>
      <c r="AA3554" s="82" t="s">
        <v>210</v>
      </c>
      <c r="AB3554" s="82" t="s">
        <v>1215</v>
      </c>
      <c r="AC3554" s="82" t="s">
        <v>1216</v>
      </c>
      <c r="AD3554" s="82" t="s">
        <v>220</v>
      </c>
      <c r="AE3554" s="82" t="s">
        <v>1217</v>
      </c>
      <c r="AH3554" s="82" t="s">
        <v>712</v>
      </c>
      <c r="AI3554" s="82" t="s">
        <v>1218</v>
      </c>
      <c r="AM3554" s="82" t="s">
        <v>1219</v>
      </c>
      <c r="AN3554" s="82" t="s">
        <v>76</v>
      </c>
      <c r="AO3554" s="82" t="s">
        <v>1220</v>
      </c>
      <c r="AP3554" s="82">
        <v>47600000</v>
      </c>
      <c r="AQ3554" s="82" t="s">
        <v>78</v>
      </c>
      <c r="AR3554" s="82" t="s">
        <v>4274</v>
      </c>
      <c r="AS3554" s="84">
        <v>42437</v>
      </c>
      <c r="AT3554" s="85">
        <v>2016</v>
      </c>
      <c r="AU3554" s="82" t="s">
        <v>4278</v>
      </c>
      <c r="AV3554" s="84">
        <v>44104</v>
      </c>
      <c r="AW3554" s="85">
        <v>2020</v>
      </c>
      <c r="AX3554" s="85">
        <f>Table1[[#This Row],[End TEST]]-Table1[[#This Row],[Start TEST]]</f>
        <v>4</v>
      </c>
      <c r="AY3554" s="85">
        <f>Table1[[#This Row],[TEST_Diff]]+1</f>
        <v>5</v>
      </c>
      <c r="AZ3554" s="92">
        <f>DATEDIF(Table1[[#This Row],[Start Year]],Table1[[#This Row],[End Year]],"d") / 365</f>
        <v>4.5671232876712331</v>
      </c>
      <c r="BA3554" s="82">
        <v>2072336</v>
      </c>
      <c r="BB3554" s="82">
        <v>2555223</v>
      </c>
      <c r="BC3554" s="82" t="s">
        <v>1221</v>
      </c>
      <c r="BD3554" s="82">
        <v>1</v>
      </c>
      <c r="BE3554" s="82">
        <v>1</v>
      </c>
      <c r="BJ3554" s="82">
        <v>1</v>
      </c>
      <c r="BL3554" s="82">
        <v>1</v>
      </c>
      <c r="BM3554" s="82">
        <v>1</v>
      </c>
      <c r="BP3554" s="82">
        <v>1</v>
      </c>
      <c r="BT3554" s="82">
        <v>1</v>
      </c>
      <c r="BU3554" s="82" t="s">
        <v>1222</v>
      </c>
      <c r="BW3554" s="82" t="s">
        <v>1223</v>
      </c>
    </row>
    <row r="3555" spans="1:75" x14ac:dyDescent="0.5">
      <c r="A3555" s="82">
        <v>423</v>
      </c>
      <c r="B3555" s="82" t="s">
        <v>1210</v>
      </c>
      <c r="D3555" s="90">
        <v>43579</v>
      </c>
      <c r="E3555" s="90" t="s">
        <v>1211</v>
      </c>
      <c r="F3555" s="90"/>
      <c r="G3555" s="82" t="s">
        <v>1211</v>
      </c>
      <c r="H3555" s="82" t="s">
        <v>1212</v>
      </c>
      <c r="I3555" s="80" t="s">
        <v>129</v>
      </c>
      <c r="J3555" s="80">
        <v>20</v>
      </c>
      <c r="K3555" s="80">
        <v>5</v>
      </c>
      <c r="L3555" s="80" t="s">
        <v>221</v>
      </c>
      <c r="M3555" s="80">
        <v>19</v>
      </c>
      <c r="N3555" s="80">
        <v>30.375319999999999</v>
      </c>
      <c r="O3555" s="80">
        <v>69.345116000000004</v>
      </c>
      <c r="P3555" s="80" t="s">
        <v>114</v>
      </c>
      <c r="Q3555" s="80">
        <v>0</v>
      </c>
      <c r="R3555" s="80">
        <v>25.384855999999999</v>
      </c>
      <c r="S3555" s="80">
        <v>68.458809000000002</v>
      </c>
      <c r="T3555" s="80">
        <v>1808800</v>
      </c>
      <c r="U3555" s="91">
        <f>Table1[[#This Row],[Distribution Amount (Dollars)]]/Table1[[#This Row],[NEWdatediff]]</f>
        <v>361760</v>
      </c>
      <c r="V3555" s="82" t="s">
        <v>529</v>
      </c>
      <c r="W3555" s="82" t="s">
        <v>71</v>
      </c>
      <c r="X3555" s="82" t="s">
        <v>1213</v>
      </c>
      <c r="Y3555" s="82" t="s">
        <v>1214</v>
      </c>
      <c r="Z3555" s="82">
        <v>1</v>
      </c>
      <c r="AA3555" s="82" t="s">
        <v>210</v>
      </c>
      <c r="AB3555" s="82" t="s">
        <v>1215</v>
      </c>
      <c r="AC3555" s="82" t="s">
        <v>1216</v>
      </c>
      <c r="AD3555" s="82" t="s">
        <v>220</v>
      </c>
      <c r="AE3555" s="82" t="s">
        <v>1217</v>
      </c>
      <c r="AH3555" s="82" t="s">
        <v>712</v>
      </c>
      <c r="AI3555" s="82" t="s">
        <v>1218</v>
      </c>
      <c r="AM3555" s="82" t="s">
        <v>1219</v>
      </c>
      <c r="AN3555" s="82" t="s">
        <v>76</v>
      </c>
      <c r="AO3555" s="82" t="s">
        <v>1220</v>
      </c>
      <c r="AP3555" s="82">
        <v>47600000</v>
      </c>
      <c r="AQ3555" s="82" t="s">
        <v>78</v>
      </c>
      <c r="AR3555" s="82" t="s">
        <v>4274</v>
      </c>
      <c r="AS3555" s="84">
        <v>42437</v>
      </c>
      <c r="AT3555" s="85">
        <v>2016</v>
      </c>
      <c r="AU3555" s="82" t="s">
        <v>4278</v>
      </c>
      <c r="AV3555" s="84">
        <v>44104</v>
      </c>
      <c r="AW3555" s="85">
        <v>2020</v>
      </c>
      <c r="AX3555" s="85">
        <f>Table1[[#This Row],[End TEST]]-Table1[[#This Row],[Start TEST]]</f>
        <v>4</v>
      </c>
      <c r="AY3555" s="85">
        <f>Table1[[#This Row],[TEST_Diff]]+1</f>
        <v>5</v>
      </c>
      <c r="AZ3555" s="92">
        <f>DATEDIF(Table1[[#This Row],[Start Year]],Table1[[#This Row],[End Year]],"d") / 365</f>
        <v>4.5671232876712331</v>
      </c>
      <c r="BA3555" s="82">
        <v>2072336</v>
      </c>
      <c r="BB3555" s="82">
        <v>2555223</v>
      </c>
      <c r="BC3555" s="82" t="s">
        <v>1221</v>
      </c>
      <c r="BD3555" s="82">
        <v>1</v>
      </c>
      <c r="BE3555" s="82">
        <v>1</v>
      </c>
      <c r="BJ3555" s="82">
        <v>1</v>
      </c>
      <c r="BL3555" s="82">
        <v>1</v>
      </c>
      <c r="BM3555" s="82">
        <v>1</v>
      </c>
      <c r="BP3555" s="82">
        <v>1</v>
      </c>
      <c r="BT3555" s="82">
        <v>1</v>
      </c>
      <c r="BU3555" s="82" t="s">
        <v>1222</v>
      </c>
      <c r="BW3555" s="82" t="s">
        <v>1223</v>
      </c>
    </row>
    <row r="3556" spans="1:75" x14ac:dyDescent="0.5">
      <c r="A3556" s="82">
        <v>423</v>
      </c>
      <c r="B3556" s="82" t="s">
        <v>1210</v>
      </c>
      <c r="D3556" s="90">
        <v>43579</v>
      </c>
      <c r="E3556" s="90" t="s">
        <v>1211</v>
      </c>
      <c r="F3556" s="90"/>
      <c r="G3556" s="82" t="s">
        <v>1211</v>
      </c>
      <c r="H3556" s="82" t="s">
        <v>1212</v>
      </c>
      <c r="I3556" s="80" t="s">
        <v>67</v>
      </c>
      <c r="J3556" s="80">
        <v>65</v>
      </c>
      <c r="K3556" s="80">
        <v>5</v>
      </c>
      <c r="L3556" s="80" t="s">
        <v>220</v>
      </c>
      <c r="M3556" s="80">
        <v>20</v>
      </c>
      <c r="N3556" s="80">
        <v>-2.3559E-2</v>
      </c>
      <c r="O3556" s="80">
        <v>37.906193000000002</v>
      </c>
      <c r="P3556" s="80" t="s">
        <v>69</v>
      </c>
      <c r="Q3556" s="80">
        <v>0</v>
      </c>
      <c r="R3556" s="80">
        <v>2.6272389999999999</v>
      </c>
      <c r="S3556" s="80">
        <v>23.381664000000001</v>
      </c>
      <c r="T3556" s="80">
        <v>6188000</v>
      </c>
      <c r="U3556" s="91">
        <f>Table1[[#This Row],[Distribution Amount (Dollars)]]/Table1[[#This Row],[NEWdatediff]]</f>
        <v>1237600</v>
      </c>
      <c r="V3556" s="82" t="s">
        <v>529</v>
      </c>
      <c r="W3556" s="82" t="s">
        <v>71</v>
      </c>
      <c r="X3556" s="82" t="s">
        <v>1213</v>
      </c>
      <c r="Y3556" s="82" t="s">
        <v>1214</v>
      </c>
      <c r="Z3556" s="82">
        <v>1</v>
      </c>
      <c r="AA3556" s="82" t="s">
        <v>210</v>
      </c>
      <c r="AB3556" s="82" t="s">
        <v>1215</v>
      </c>
      <c r="AC3556" s="82" t="s">
        <v>1216</v>
      </c>
      <c r="AD3556" s="82" t="s">
        <v>221</v>
      </c>
      <c r="AE3556" s="82" t="s">
        <v>1217</v>
      </c>
      <c r="AH3556" s="82" t="s">
        <v>712</v>
      </c>
      <c r="AI3556" s="82" t="s">
        <v>1218</v>
      </c>
      <c r="AM3556" s="82" t="s">
        <v>1219</v>
      </c>
      <c r="AN3556" s="82" t="s">
        <v>76</v>
      </c>
      <c r="AO3556" s="82" t="s">
        <v>1220</v>
      </c>
      <c r="AP3556" s="82">
        <v>47600000</v>
      </c>
      <c r="AQ3556" s="82" t="s">
        <v>78</v>
      </c>
      <c r="AR3556" s="82" t="s">
        <v>4274</v>
      </c>
      <c r="AS3556" s="84">
        <v>42437</v>
      </c>
      <c r="AT3556" s="85">
        <v>2016</v>
      </c>
      <c r="AU3556" s="82" t="s">
        <v>4278</v>
      </c>
      <c r="AV3556" s="84">
        <v>44104</v>
      </c>
      <c r="AW3556" s="85">
        <v>2020</v>
      </c>
      <c r="AX3556" s="85">
        <f>Table1[[#This Row],[End TEST]]-Table1[[#This Row],[Start TEST]]</f>
        <v>4</v>
      </c>
      <c r="AY3556" s="85">
        <f>Table1[[#This Row],[TEST_Diff]]+1</f>
        <v>5</v>
      </c>
      <c r="AZ3556" s="92">
        <f>DATEDIF(Table1[[#This Row],[Start Year]],Table1[[#This Row],[End Year]],"d") / 365</f>
        <v>4.5671232876712331</v>
      </c>
      <c r="BA3556" s="82">
        <v>2072336</v>
      </c>
      <c r="BB3556" s="82">
        <v>2555223</v>
      </c>
      <c r="BC3556" s="82" t="s">
        <v>1221</v>
      </c>
      <c r="BD3556" s="82">
        <v>1</v>
      </c>
      <c r="BE3556" s="82">
        <v>1</v>
      </c>
      <c r="BJ3556" s="82">
        <v>1</v>
      </c>
      <c r="BL3556" s="82">
        <v>1</v>
      </c>
      <c r="BM3556" s="82">
        <v>1</v>
      </c>
      <c r="BP3556" s="82">
        <v>1</v>
      </c>
      <c r="BT3556" s="82">
        <v>1</v>
      </c>
      <c r="BU3556" s="82" t="s">
        <v>1222</v>
      </c>
      <c r="BW3556" s="82" t="s">
        <v>1223</v>
      </c>
    </row>
    <row r="3557" spans="1:75" x14ac:dyDescent="0.5">
      <c r="A3557" s="82">
        <v>423</v>
      </c>
      <c r="B3557" s="82" t="s">
        <v>1210</v>
      </c>
      <c r="D3557" s="90">
        <v>43579</v>
      </c>
      <c r="E3557" s="90" t="s">
        <v>1211</v>
      </c>
      <c r="F3557" s="90"/>
      <c r="G3557" s="82" t="s">
        <v>1211</v>
      </c>
      <c r="H3557" s="82" t="s">
        <v>1212</v>
      </c>
      <c r="I3557" s="80" t="s">
        <v>206</v>
      </c>
      <c r="J3557" s="80">
        <v>15</v>
      </c>
      <c r="K3557" s="80">
        <v>5</v>
      </c>
      <c r="L3557" s="80" t="s">
        <v>220</v>
      </c>
      <c r="M3557" s="80">
        <v>20</v>
      </c>
      <c r="N3557" s="80">
        <v>-2.3559E-2</v>
      </c>
      <c r="O3557" s="80">
        <v>37.906193000000002</v>
      </c>
      <c r="P3557" s="80" t="s">
        <v>69</v>
      </c>
      <c r="Q3557" s="80">
        <v>0</v>
      </c>
      <c r="R3557" s="80">
        <v>2.6272389999999999</v>
      </c>
      <c r="S3557" s="80">
        <v>23.381664000000001</v>
      </c>
      <c r="T3557" s="80">
        <v>1428000</v>
      </c>
      <c r="U3557" s="91">
        <f>Table1[[#This Row],[Distribution Amount (Dollars)]]/Table1[[#This Row],[NEWdatediff]]</f>
        <v>285600</v>
      </c>
      <c r="V3557" s="82" t="s">
        <v>529</v>
      </c>
      <c r="W3557" s="82" t="s">
        <v>71</v>
      </c>
      <c r="X3557" s="82" t="s">
        <v>1213</v>
      </c>
      <c r="Y3557" s="82" t="s">
        <v>1214</v>
      </c>
      <c r="Z3557" s="82">
        <v>1</v>
      </c>
      <c r="AA3557" s="82" t="s">
        <v>210</v>
      </c>
      <c r="AB3557" s="82" t="s">
        <v>1215</v>
      </c>
      <c r="AC3557" s="82" t="s">
        <v>1216</v>
      </c>
      <c r="AD3557" s="82" t="s">
        <v>221</v>
      </c>
      <c r="AE3557" s="82" t="s">
        <v>1217</v>
      </c>
      <c r="AH3557" s="82" t="s">
        <v>712</v>
      </c>
      <c r="AI3557" s="82" t="s">
        <v>1218</v>
      </c>
      <c r="AM3557" s="82" t="s">
        <v>1219</v>
      </c>
      <c r="AN3557" s="82" t="s">
        <v>76</v>
      </c>
      <c r="AO3557" s="82" t="s">
        <v>1220</v>
      </c>
      <c r="AP3557" s="82">
        <v>47600000</v>
      </c>
      <c r="AQ3557" s="82" t="s">
        <v>78</v>
      </c>
      <c r="AR3557" s="82" t="s">
        <v>4274</v>
      </c>
      <c r="AS3557" s="84">
        <v>42437</v>
      </c>
      <c r="AT3557" s="85">
        <v>2016</v>
      </c>
      <c r="AU3557" s="82" t="s">
        <v>4278</v>
      </c>
      <c r="AV3557" s="84">
        <v>44104</v>
      </c>
      <c r="AW3557" s="85">
        <v>2020</v>
      </c>
      <c r="AX3557" s="85">
        <f>Table1[[#This Row],[End TEST]]-Table1[[#This Row],[Start TEST]]</f>
        <v>4</v>
      </c>
      <c r="AY3557" s="85">
        <f>Table1[[#This Row],[TEST_Diff]]+1</f>
        <v>5</v>
      </c>
      <c r="AZ3557" s="92">
        <f>DATEDIF(Table1[[#This Row],[Start Year]],Table1[[#This Row],[End Year]],"d") / 365</f>
        <v>4.5671232876712331</v>
      </c>
      <c r="BA3557" s="82">
        <v>2072336</v>
      </c>
      <c r="BB3557" s="82">
        <v>2555223</v>
      </c>
      <c r="BC3557" s="82" t="s">
        <v>1221</v>
      </c>
      <c r="BD3557" s="82">
        <v>1</v>
      </c>
      <c r="BE3557" s="82">
        <v>1</v>
      </c>
      <c r="BJ3557" s="82">
        <v>1</v>
      </c>
      <c r="BL3557" s="82">
        <v>1</v>
      </c>
      <c r="BM3557" s="82">
        <v>1</v>
      </c>
      <c r="BP3557" s="82">
        <v>1</v>
      </c>
      <c r="BT3557" s="82">
        <v>1</v>
      </c>
      <c r="BU3557" s="82" t="s">
        <v>1222</v>
      </c>
      <c r="BW3557" s="82" t="s">
        <v>1223</v>
      </c>
    </row>
    <row r="3558" spans="1:75" x14ac:dyDescent="0.5">
      <c r="A3558" s="82">
        <v>423</v>
      </c>
      <c r="B3558" s="82" t="s">
        <v>1210</v>
      </c>
      <c r="D3558" s="90">
        <v>43579</v>
      </c>
      <c r="E3558" s="90" t="s">
        <v>1211</v>
      </c>
      <c r="F3558" s="90"/>
      <c r="G3558" s="82" t="s">
        <v>1211</v>
      </c>
      <c r="H3558" s="82" t="s">
        <v>1212</v>
      </c>
      <c r="I3558" s="80" t="s">
        <v>129</v>
      </c>
      <c r="J3558" s="80">
        <v>20</v>
      </c>
      <c r="K3558" s="80">
        <v>5</v>
      </c>
      <c r="L3558" s="80" t="s">
        <v>220</v>
      </c>
      <c r="M3558" s="80">
        <v>20</v>
      </c>
      <c r="N3558" s="80">
        <v>-2.3559E-2</v>
      </c>
      <c r="O3558" s="80">
        <v>37.906193000000002</v>
      </c>
      <c r="P3558" s="80" t="s">
        <v>69</v>
      </c>
      <c r="Q3558" s="80">
        <v>0</v>
      </c>
      <c r="R3558" s="80">
        <v>2.6272389999999999</v>
      </c>
      <c r="S3558" s="80">
        <v>23.381664000000001</v>
      </c>
      <c r="T3558" s="80">
        <v>1904000</v>
      </c>
      <c r="U3558" s="91">
        <f>Table1[[#This Row],[Distribution Amount (Dollars)]]/Table1[[#This Row],[NEWdatediff]]</f>
        <v>380800</v>
      </c>
      <c r="V3558" s="82" t="s">
        <v>529</v>
      </c>
      <c r="W3558" s="82" t="s">
        <v>71</v>
      </c>
      <c r="X3558" s="82" t="s">
        <v>1213</v>
      </c>
      <c r="Y3558" s="82" t="s">
        <v>1214</v>
      </c>
      <c r="Z3558" s="82">
        <v>1</v>
      </c>
      <c r="AA3558" s="82" t="s">
        <v>210</v>
      </c>
      <c r="AB3558" s="82" t="s">
        <v>1215</v>
      </c>
      <c r="AC3558" s="82" t="s">
        <v>1216</v>
      </c>
      <c r="AD3558" s="82" t="s">
        <v>221</v>
      </c>
      <c r="AE3558" s="82" t="s">
        <v>1217</v>
      </c>
      <c r="AH3558" s="82" t="s">
        <v>712</v>
      </c>
      <c r="AI3558" s="82" t="s">
        <v>1218</v>
      </c>
      <c r="AM3558" s="82" t="s">
        <v>1219</v>
      </c>
      <c r="AN3558" s="82" t="s">
        <v>76</v>
      </c>
      <c r="AO3558" s="82" t="s">
        <v>1220</v>
      </c>
      <c r="AP3558" s="82">
        <v>47600000</v>
      </c>
      <c r="AQ3558" s="82" t="s">
        <v>78</v>
      </c>
      <c r="AR3558" s="82" t="s">
        <v>4274</v>
      </c>
      <c r="AS3558" s="84">
        <v>42437</v>
      </c>
      <c r="AT3558" s="85">
        <v>2016</v>
      </c>
      <c r="AU3558" s="82" t="s">
        <v>4278</v>
      </c>
      <c r="AV3558" s="84">
        <v>44104</v>
      </c>
      <c r="AW3558" s="85">
        <v>2020</v>
      </c>
      <c r="AX3558" s="85">
        <f>Table1[[#This Row],[End TEST]]-Table1[[#This Row],[Start TEST]]</f>
        <v>4</v>
      </c>
      <c r="AY3558" s="85">
        <f>Table1[[#This Row],[TEST_Diff]]+1</f>
        <v>5</v>
      </c>
      <c r="AZ3558" s="92">
        <f>DATEDIF(Table1[[#This Row],[Start Year]],Table1[[#This Row],[End Year]],"d") / 365</f>
        <v>4.5671232876712331</v>
      </c>
      <c r="BA3558" s="82">
        <v>2072336</v>
      </c>
      <c r="BB3558" s="82">
        <v>2555223</v>
      </c>
      <c r="BC3558" s="82" t="s">
        <v>1221</v>
      </c>
      <c r="BD3558" s="82">
        <v>1</v>
      </c>
      <c r="BE3558" s="82">
        <v>1</v>
      </c>
      <c r="BJ3558" s="82">
        <v>1</v>
      </c>
      <c r="BL3558" s="82">
        <v>1</v>
      </c>
      <c r="BM3558" s="82">
        <v>1</v>
      </c>
      <c r="BP3558" s="82">
        <v>1</v>
      </c>
      <c r="BT3558" s="82">
        <v>1</v>
      </c>
      <c r="BU3558" s="82" t="s">
        <v>1222</v>
      </c>
      <c r="BW3558" s="82" t="s">
        <v>1223</v>
      </c>
    </row>
    <row r="3559" spans="1:75" x14ac:dyDescent="0.5">
      <c r="A3559" s="82">
        <v>423</v>
      </c>
      <c r="B3559" s="82" t="s">
        <v>1210</v>
      </c>
      <c r="D3559" s="90">
        <v>43579</v>
      </c>
      <c r="E3559" s="90" t="s">
        <v>1211</v>
      </c>
      <c r="F3559" s="90"/>
      <c r="G3559" s="82" t="s">
        <v>1211</v>
      </c>
      <c r="H3559" s="82" t="s">
        <v>1212</v>
      </c>
      <c r="I3559" s="80" t="s">
        <v>67</v>
      </c>
      <c r="J3559" s="80">
        <v>65</v>
      </c>
      <c r="K3559" s="80">
        <v>5</v>
      </c>
      <c r="L3559" s="80" t="s">
        <v>426</v>
      </c>
      <c r="M3559" s="80">
        <v>19</v>
      </c>
      <c r="N3559" s="80">
        <v>23.684994</v>
      </c>
      <c r="O3559" s="80">
        <v>90.356330999999997</v>
      </c>
      <c r="P3559" s="80" t="s">
        <v>114</v>
      </c>
      <c r="Q3559" s="80">
        <v>0</v>
      </c>
      <c r="R3559" s="80">
        <v>25.384855999999999</v>
      </c>
      <c r="S3559" s="80">
        <v>68.458809000000002</v>
      </c>
      <c r="T3559" s="80">
        <v>5878600</v>
      </c>
      <c r="U3559" s="91">
        <f>Table1[[#This Row],[Distribution Amount (Dollars)]]/Table1[[#This Row],[NEWdatediff]]</f>
        <v>1175720</v>
      </c>
      <c r="V3559" s="82" t="s">
        <v>529</v>
      </c>
      <c r="W3559" s="82" t="s">
        <v>71</v>
      </c>
      <c r="X3559" s="82" t="s">
        <v>1213</v>
      </c>
      <c r="Y3559" s="82" t="s">
        <v>1214</v>
      </c>
      <c r="Z3559" s="82">
        <v>1</v>
      </c>
      <c r="AA3559" s="82" t="s">
        <v>210</v>
      </c>
      <c r="AB3559" s="82" t="s">
        <v>1215</v>
      </c>
      <c r="AC3559" s="82" t="s">
        <v>1216</v>
      </c>
      <c r="AD3559" s="82" t="s">
        <v>600</v>
      </c>
      <c r="AE3559" s="82" t="s">
        <v>1217</v>
      </c>
      <c r="AH3559" s="82" t="s">
        <v>712</v>
      </c>
      <c r="AI3559" s="82" t="s">
        <v>1218</v>
      </c>
      <c r="AM3559" s="82" t="s">
        <v>1219</v>
      </c>
      <c r="AN3559" s="82" t="s">
        <v>76</v>
      </c>
      <c r="AO3559" s="82" t="s">
        <v>1220</v>
      </c>
      <c r="AP3559" s="82">
        <v>47600000</v>
      </c>
      <c r="AQ3559" s="82" t="s">
        <v>78</v>
      </c>
      <c r="AR3559" s="82" t="s">
        <v>4274</v>
      </c>
      <c r="AS3559" s="84">
        <v>42437</v>
      </c>
      <c r="AT3559" s="85">
        <v>2016</v>
      </c>
      <c r="AU3559" s="82" t="s">
        <v>4278</v>
      </c>
      <c r="AV3559" s="84">
        <v>44104</v>
      </c>
      <c r="AW3559" s="85">
        <v>2020</v>
      </c>
      <c r="AX3559" s="85">
        <f>Table1[[#This Row],[End TEST]]-Table1[[#This Row],[Start TEST]]</f>
        <v>4</v>
      </c>
      <c r="AY3559" s="85">
        <f>Table1[[#This Row],[TEST_Diff]]+1</f>
        <v>5</v>
      </c>
      <c r="AZ3559" s="92">
        <f>DATEDIF(Table1[[#This Row],[Start Year]],Table1[[#This Row],[End Year]],"d") / 365</f>
        <v>4.5671232876712331</v>
      </c>
      <c r="BA3559" s="82">
        <v>2072336</v>
      </c>
      <c r="BB3559" s="82">
        <v>2555223</v>
      </c>
      <c r="BC3559" s="82" t="s">
        <v>1221</v>
      </c>
      <c r="BD3559" s="82">
        <v>1</v>
      </c>
      <c r="BE3559" s="82">
        <v>1</v>
      </c>
      <c r="BJ3559" s="82">
        <v>1</v>
      </c>
      <c r="BL3559" s="82">
        <v>1</v>
      </c>
      <c r="BM3559" s="82">
        <v>1</v>
      </c>
      <c r="BP3559" s="82">
        <v>1</v>
      </c>
      <c r="BT3559" s="82">
        <v>1</v>
      </c>
      <c r="BU3559" s="82" t="s">
        <v>1222</v>
      </c>
      <c r="BW3559" s="82" t="s">
        <v>1223</v>
      </c>
    </row>
    <row r="3560" spans="1:75" x14ac:dyDescent="0.5">
      <c r="A3560" s="82">
        <v>423</v>
      </c>
      <c r="B3560" s="82" t="s">
        <v>1210</v>
      </c>
      <c r="D3560" s="90">
        <v>43579</v>
      </c>
      <c r="E3560" s="90" t="s">
        <v>1211</v>
      </c>
      <c r="F3560" s="90"/>
      <c r="G3560" s="82" t="s">
        <v>1211</v>
      </c>
      <c r="H3560" s="82" t="s">
        <v>1212</v>
      </c>
      <c r="I3560" s="80" t="s">
        <v>206</v>
      </c>
      <c r="J3560" s="80">
        <v>15</v>
      </c>
      <c r="K3560" s="80">
        <v>5</v>
      </c>
      <c r="L3560" s="80" t="s">
        <v>426</v>
      </c>
      <c r="M3560" s="80">
        <v>19</v>
      </c>
      <c r="N3560" s="80">
        <v>23.684994</v>
      </c>
      <c r="O3560" s="80">
        <v>90.356330999999997</v>
      </c>
      <c r="P3560" s="80" t="s">
        <v>114</v>
      </c>
      <c r="Q3560" s="80">
        <v>0</v>
      </c>
      <c r="R3560" s="80">
        <v>25.384855999999999</v>
      </c>
      <c r="S3560" s="80">
        <v>68.458809000000002</v>
      </c>
      <c r="T3560" s="80">
        <v>1356600</v>
      </c>
      <c r="U3560" s="91">
        <f>Table1[[#This Row],[Distribution Amount (Dollars)]]/Table1[[#This Row],[NEWdatediff]]</f>
        <v>271320</v>
      </c>
      <c r="V3560" s="82" t="s">
        <v>529</v>
      </c>
      <c r="W3560" s="82" t="s">
        <v>71</v>
      </c>
      <c r="X3560" s="82" t="s">
        <v>1213</v>
      </c>
      <c r="Y3560" s="82" t="s">
        <v>1214</v>
      </c>
      <c r="Z3560" s="82">
        <v>1</v>
      </c>
      <c r="AA3560" s="82" t="s">
        <v>210</v>
      </c>
      <c r="AB3560" s="82" t="s">
        <v>1215</v>
      </c>
      <c r="AC3560" s="82" t="s">
        <v>1216</v>
      </c>
      <c r="AD3560" s="82" t="s">
        <v>600</v>
      </c>
      <c r="AE3560" s="82" t="s">
        <v>1217</v>
      </c>
      <c r="AH3560" s="82" t="s">
        <v>712</v>
      </c>
      <c r="AI3560" s="82" t="s">
        <v>1218</v>
      </c>
      <c r="AM3560" s="82" t="s">
        <v>1219</v>
      </c>
      <c r="AN3560" s="82" t="s">
        <v>76</v>
      </c>
      <c r="AO3560" s="82" t="s">
        <v>1220</v>
      </c>
      <c r="AP3560" s="82">
        <v>47600000</v>
      </c>
      <c r="AQ3560" s="82" t="s">
        <v>78</v>
      </c>
      <c r="AR3560" s="82" t="s">
        <v>4274</v>
      </c>
      <c r="AS3560" s="84">
        <v>42437</v>
      </c>
      <c r="AT3560" s="85">
        <v>2016</v>
      </c>
      <c r="AU3560" s="82" t="s">
        <v>4278</v>
      </c>
      <c r="AV3560" s="84">
        <v>44104</v>
      </c>
      <c r="AW3560" s="85">
        <v>2020</v>
      </c>
      <c r="AX3560" s="85">
        <f>Table1[[#This Row],[End TEST]]-Table1[[#This Row],[Start TEST]]</f>
        <v>4</v>
      </c>
      <c r="AY3560" s="85">
        <f>Table1[[#This Row],[TEST_Diff]]+1</f>
        <v>5</v>
      </c>
      <c r="AZ3560" s="92">
        <f>DATEDIF(Table1[[#This Row],[Start Year]],Table1[[#This Row],[End Year]],"d") / 365</f>
        <v>4.5671232876712331</v>
      </c>
      <c r="BA3560" s="82">
        <v>2072336</v>
      </c>
      <c r="BB3560" s="82">
        <v>2555223</v>
      </c>
      <c r="BC3560" s="82" t="s">
        <v>1221</v>
      </c>
      <c r="BD3560" s="82">
        <v>1</v>
      </c>
      <c r="BE3560" s="82">
        <v>1</v>
      </c>
      <c r="BJ3560" s="82">
        <v>1</v>
      </c>
      <c r="BL3560" s="82">
        <v>1</v>
      </c>
      <c r="BM3560" s="82">
        <v>1</v>
      </c>
      <c r="BP3560" s="82">
        <v>1</v>
      </c>
      <c r="BT3560" s="82">
        <v>1</v>
      </c>
      <c r="BU3560" s="82" t="s">
        <v>1222</v>
      </c>
      <c r="BW3560" s="82" t="s">
        <v>1223</v>
      </c>
    </row>
    <row r="3561" spans="1:75" x14ac:dyDescent="0.5">
      <c r="A3561" s="82">
        <v>423</v>
      </c>
      <c r="B3561" s="82" t="s">
        <v>1210</v>
      </c>
      <c r="D3561" s="90">
        <v>43579</v>
      </c>
      <c r="E3561" s="90" t="s">
        <v>1211</v>
      </c>
      <c r="F3561" s="90"/>
      <c r="G3561" s="82" t="s">
        <v>1211</v>
      </c>
      <c r="H3561" s="82" t="s">
        <v>1212</v>
      </c>
      <c r="I3561" s="80" t="s">
        <v>129</v>
      </c>
      <c r="J3561" s="80">
        <v>20</v>
      </c>
      <c r="K3561" s="80">
        <v>5</v>
      </c>
      <c r="L3561" s="80" t="s">
        <v>426</v>
      </c>
      <c r="M3561" s="80">
        <v>19</v>
      </c>
      <c r="N3561" s="80">
        <v>23.684994</v>
      </c>
      <c r="O3561" s="80">
        <v>90.356330999999997</v>
      </c>
      <c r="P3561" s="80" t="s">
        <v>114</v>
      </c>
      <c r="Q3561" s="80">
        <v>0</v>
      </c>
      <c r="R3561" s="80">
        <v>25.384855999999999</v>
      </c>
      <c r="S3561" s="80">
        <v>68.458809000000002</v>
      </c>
      <c r="T3561" s="80">
        <v>1808800</v>
      </c>
      <c r="U3561" s="91">
        <f>Table1[[#This Row],[Distribution Amount (Dollars)]]/Table1[[#This Row],[NEWdatediff]]</f>
        <v>361760</v>
      </c>
      <c r="V3561" s="82" t="s">
        <v>529</v>
      </c>
      <c r="W3561" s="82" t="s">
        <v>71</v>
      </c>
      <c r="X3561" s="82" t="s">
        <v>1213</v>
      </c>
      <c r="Y3561" s="82" t="s">
        <v>1214</v>
      </c>
      <c r="Z3561" s="82">
        <v>1</v>
      </c>
      <c r="AA3561" s="82" t="s">
        <v>210</v>
      </c>
      <c r="AB3561" s="82" t="s">
        <v>1215</v>
      </c>
      <c r="AC3561" s="82" t="s">
        <v>1216</v>
      </c>
      <c r="AD3561" s="82" t="s">
        <v>600</v>
      </c>
      <c r="AE3561" s="82" t="s">
        <v>1217</v>
      </c>
      <c r="AH3561" s="82" t="s">
        <v>712</v>
      </c>
      <c r="AI3561" s="82" t="s">
        <v>1218</v>
      </c>
      <c r="AM3561" s="82" t="s">
        <v>1219</v>
      </c>
      <c r="AN3561" s="82" t="s">
        <v>76</v>
      </c>
      <c r="AO3561" s="82" t="s">
        <v>1220</v>
      </c>
      <c r="AP3561" s="82">
        <v>47600000</v>
      </c>
      <c r="AQ3561" s="82" t="s">
        <v>78</v>
      </c>
      <c r="AR3561" s="82" t="s">
        <v>4274</v>
      </c>
      <c r="AS3561" s="84">
        <v>42437</v>
      </c>
      <c r="AT3561" s="85">
        <v>2016</v>
      </c>
      <c r="AU3561" s="82" t="s">
        <v>4278</v>
      </c>
      <c r="AV3561" s="84">
        <v>44104</v>
      </c>
      <c r="AW3561" s="85">
        <v>2020</v>
      </c>
      <c r="AX3561" s="85">
        <f>Table1[[#This Row],[End TEST]]-Table1[[#This Row],[Start TEST]]</f>
        <v>4</v>
      </c>
      <c r="AY3561" s="85">
        <f>Table1[[#This Row],[TEST_Diff]]+1</f>
        <v>5</v>
      </c>
      <c r="AZ3561" s="92">
        <f>DATEDIF(Table1[[#This Row],[Start Year]],Table1[[#This Row],[End Year]],"d") / 365</f>
        <v>4.5671232876712331</v>
      </c>
      <c r="BA3561" s="82">
        <v>2072336</v>
      </c>
      <c r="BB3561" s="82">
        <v>2555223</v>
      </c>
      <c r="BC3561" s="82" t="s">
        <v>1221</v>
      </c>
      <c r="BD3561" s="82">
        <v>1</v>
      </c>
      <c r="BE3561" s="82">
        <v>1</v>
      </c>
      <c r="BJ3561" s="82">
        <v>1</v>
      </c>
      <c r="BL3561" s="82">
        <v>1</v>
      </c>
      <c r="BM3561" s="82">
        <v>1</v>
      </c>
      <c r="BP3561" s="82">
        <v>1</v>
      </c>
      <c r="BT3561" s="82">
        <v>1</v>
      </c>
      <c r="BU3561" s="82" t="s">
        <v>1222</v>
      </c>
      <c r="BW3561" s="82" t="s">
        <v>1223</v>
      </c>
    </row>
    <row r="3562" spans="1:75" x14ac:dyDescent="0.5">
      <c r="A3562" s="82">
        <v>424</v>
      </c>
      <c r="B3562" s="82" t="s">
        <v>2835</v>
      </c>
      <c r="D3562" s="90">
        <v>43579</v>
      </c>
      <c r="E3562" s="90" t="s">
        <v>2836</v>
      </c>
      <c r="F3562" s="90"/>
      <c r="G3562" s="82" t="s">
        <v>2836</v>
      </c>
      <c r="H3562" s="82" t="s">
        <v>2837</v>
      </c>
      <c r="I3562" s="80" t="s">
        <v>291</v>
      </c>
      <c r="J3562" s="80">
        <v>50</v>
      </c>
      <c r="K3562" s="80">
        <v>1</v>
      </c>
      <c r="L3562" s="80" t="s">
        <v>331</v>
      </c>
      <c r="M3562" s="80">
        <v>100</v>
      </c>
      <c r="N3562" s="80">
        <v>9.3076899999999991</v>
      </c>
      <c r="O3562" s="80">
        <v>2.3158340000000002</v>
      </c>
      <c r="P3562" s="80" t="s">
        <v>69</v>
      </c>
      <c r="Q3562" s="80">
        <v>0</v>
      </c>
      <c r="R3562" s="80">
        <v>2.6272389999999999</v>
      </c>
      <c r="S3562" s="80">
        <v>23.381664000000001</v>
      </c>
      <c r="T3562" s="80">
        <v>1500000</v>
      </c>
      <c r="U3562" s="91">
        <f>Table1[[#This Row],[Distribution Amount (Dollars)]]/Table1[[#This Row],[NEWdatediff]]</f>
        <v>375000</v>
      </c>
      <c r="V3562" s="82" t="s">
        <v>440</v>
      </c>
      <c r="W3562" s="82" t="s">
        <v>71</v>
      </c>
      <c r="X3562" s="82" t="s">
        <v>2838</v>
      </c>
      <c r="Y3562" s="82" t="s">
        <v>182</v>
      </c>
      <c r="Z3562" s="82">
        <v>1</v>
      </c>
      <c r="AA3562" s="82" t="s">
        <v>183</v>
      </c>
      <c r="AB3562" s="82" t="s">
        <v>2839</v>
      </c>
      <c r="AC3562" s="82" t="s">
        <v>675</v>
      </c>
      <c r="AD3562" s="82" t="s">
        <v>331</v>
      </c>
      <c r="AE3562" s="82" t="s">
        <v>2840</v>
      </c>
      <c r="AI3562" s="82" t="s">
        <v>357</v>
      </c>
      <c r="AJ3562" s="82" t="s">
        <v>275</v>
      </c>
      <c r="AL3562" s="82" t="s">
        <v>2841</v>
      </c>
      <c r="AM3562" s="82" t="s">
        <v>2842</v>
      </c>
      <c r="AN3562" s="82" t="s">
        <v>76</v>
      </c>
      <c r="AO3562" s="82" t="s">
        <v>2843</v>
      </c>
      <c r="AP3562" s="82">
        <v>3000000</v>
      </c>
      <c r="AQ3562" s="82" t="s">
        <v>78</v>
      </c>
      <c r="AR3562" s="82" t="s">
        <v>4274</v>
      </c>
      <c r="AS3562" s="84">
        <v>43186</v>
      </c>
      <c r="AT3562" s="85">
        <v>2018</v>
      </c>
      <c r="AU3562" s="82" t="s">
        <v>4278</v>
      </c>
      <c r="AV3562" s="84">
        <v>44197</v>
      </c>
      <c r="AW3562" s="85">
        <v>2021</v>
      </c>
      <c r="AX3562" s="85">
        <f>Table1[[#This Row],[End TEST]]-Table1[[#This Row],[Start TEST]]</f>
        <v>3</v>
      </c>
      <c r="AY3562" s="85">
        <f>Table1[[#This Row],[TEST_Diff]]+1</f>
        <v>4</v>
      </c>
      <c r="AZ3562" s="92">
        <f>DATEDIF(Table1[[#This Row],[Start Year]],Table1[[#This Row],[End Year]],"d") / 365</f>
        <v>2.7698630136986302</v>
      </c>
      <c r="BA3562" s="82">
        <v>4722</v>
      </c>
      <c r="BB3562" s="82">
        <v>1870</v>
      </c>
      <c r="BD3562" s="82">
        <v>1</v>
      </c>
      <c r="BE3562" s="82">
        <v>1</v>
      </c>
      <c r="BF3562" s="82">
        <v>1</v>
      </c>
      <c r="BG3562" s="82">
        <v>1</v>
      </c>
      <c r="BP3562" s="82">
        <v>1</v>
      </c>
      <c r="BW3562" s="82" t="s">
        <v>2844</v>
      </c>
    </row>
    <row r="3563" spans="1:75" x14ac:dyDescent="0.5">
      <c r="A3563" s="82">
        <v>424</v>
      </c>
      <c r="B3563" s="82" t="s">
        <v>2835</v>
      </c>
      <c r="D3563" s="90">
        <v>43579</v>
      </c>
      <c r="E3563" s="90" t="s">
        <v>2836</v>
      </c>
      <c r="F3563" s="90"/>
      <c r="G3563" s="82" t="s">
        <v>2836</v>
      </c>
      <c r="H3563" s="82" t="s">
        <v>2837</v>
      </c>
      <c r="I3563" s="80" t="s">
        <v>81</v>
      </c>
      <c r="J3563" s="80">
        <v>10</v>
      </c>
      <c r="K3563" s="80">
        <v>1</v>
      </c>
      <c r="L3563" s="80" t="s">
        <v>331</v>
      </c>
      <c r="M3563" s="80">
        <v>100</v>
      </c>
      <c r="N3563" s="80">
        <v>9.3076899999999991</v>
      </c>
      <c r="O3563" s="80">
        <v>2.3158340000000002</v>
      </c>
      <c r="P3563" s="80" t="s">
        <v>69</v>
      </c>
      <c r="Q3563" s="80">
        <v>0</v>
      </c>
      <c r="R3563" s="80">
        <v>2.6272389999999999</v>
      </c>
      <c r="S3563" s="80">
        <v>23.381664000000001</v>
      </c>
      <c r="T3563" s="80">
        <v>300000</v>
      </c>
      <c r="U3563" s="91">
        <f>Table1[[#This Row],[Distribution Amount (Dollars)]]/Table1[[#This Row],[NEWdatediff]]</f>
        <v>75000</v>
      </c>
      <c r="V3563" s="82" t="s">
        <v>440</v>
      </c>
      <c r="W3563" s="82" t="s">
        <v>71</v>
      </c>
      <c r="X3563" s="82" t="s">
        <v>2838</v>
      </c>
      <c r="Y3563" s="82" t="s">
        <v>182</v>
      </c>
      <c r="Z3563" s="82">
        <v>1</v>
      </c>
      <c r="AA3563" s="82" t="s">
        <v>183</v>
      </c>
      <c r="AB3563" s="82" t="s">
        <v>2839</v>
      </c>
      <c r="AC3563" s="82" t="s">
        <v>675</v>
      </c>
      <c r="AD3563" s="82" t="s">
        <v>331</v>
      </c>
      <c r="AE3563" s="82" t="s">
        <v>2840</v>
      </c>
      <c r="AI3563" s="82" t="s">
        <v>357</v>
      </c>
      <c r="AJ3563" s="82" t="s">
        <v>275</v>
      </c>
      <c r="AL3563" s="82" t="s">
        <v>2841</v>
      </c>
      <c r="AM3563" s="82" t="s">
        <v>2842</v>
      </c>
      <c r="AN3563" s="82" t="s">
        <v>76</v>
      </c>
      <c r="AO3563" s="82" t="s">
        <v>2843</v>
      </c>
      <c r="AP3563" s="82">
        <v>3000000</v>
      </c>
      <c r="AQ3563" s="82" t="s">
        <v>78</v>
      </c>
      <c r="AR3563" s="82" t="s">
        <v>4274</v>
      </c>
      <c r="AS3563" s="84">
        <v>43186</v>
      </c>
      <c r="AT3563" s="85">
        <v>2018</v>
      </c>
      <c r="AU3563" s="82" t="s">
        <v>4278</v>
      </c>
      <c r="AV3563" s="84">
        <v>44197</v>
      </c>
      <c r="AW3563" s="85">
        <v>2021</v>
      </c>
      <c r="AX3563" s="85">
        <f>Table1[[#This Row],[End TEST]]-Table1[[#This Row],[Start TEST]]</f>
        <v>3</v>
      </c>
      <c r="AY3563" s="85">
        <f>Table1[[#This Row],[TEST_Diff]]+1</f>
        <v>4</v>
      </c>
      <c r="AZ3563" s="92">
        <f>DATEDIF(Table1[[#This Row],[Start Year]],Table1[[#This Row],[End Year]],"d") / 365</f>
        <v>2.7698630136986302</v>
      </c>
      <c r="BA3563" s="82">
        <v>4722</v>
      </c>
      <c r="BB3563" s="82">
        <v>1870</v>
      </c>
      <c r="BD3563" s="82">
        <v>1</v>
      </c>
      <c r="BE3563" s="82">
        <v>1</v>
      </c>
      <c r="BF3563" s="82">
        <v>1</v>
      </c>
      <c r="BG3563" s="82">
        <v>1</v>
      </c>
      <c r="BP3563" s="82">
        <v>1</v>
      </c>
      <c r="BW3563" s="82" t="s">
        <v>2844</v>
      </c>
    </row>
    <row r="3564" spans="1:75" x14ac:dyDescent="0.5">
      <c r="A3564" s="82">
        <v>424</v>
      </c>
      <c r="B3564" s="82" t="s">
        <v>2835</v>
      </c>
      <c r="D3564" s="90">
        <v>43579</v>
      </c>
      <c r="E3564" s="90" t="s">
        <v>2836</v>
      </c>
      <c r="F3564" s="90"/>
      <c r="G3564" s="82" t="s">
        <v>2836</v>
      </c>
      <c r="H3564" s="82" t="s">
        <v>2837</v>
      </c>
      <c r="I3564" s="80" t="s">
        <v>129</v>
      </c>
      <c r="J3564" s="80">
        <v>40</v>
      </c>
      <c r="K3564" s="80">
        <v>1</v>
      </c>
      <c r="L3564" s="80" t="s">
        <v>331</v>
      </c>
      <c r="M3564" s="80">
        <v>100</v>
      </c>
      <c r="N3564" s="80">
        <v>9.3076899999999991</v>
      </c>
      <c r="O3564" s="80">
        <v>2.3158340000000002</v>
      </c>
      <c r="P3564" s="80" t="s">
        <v>69</v>
      </c>
      <c r="Q3564" s="80">
        <v>0</v>
      </c>
      <c r="R3564" s="80">
        <v>2.6272389999999999</v>
      </c>
      <c r="S3564" s="80">
        <v>23.381664000000001</v>
      </c>
      <c r="T3564" s="80">
        <v>1200000</v>
      </c>
      <c r="U3564" s="91">
        <f>Table1[[#This Row],[Distribution Amount (Dollars)]]/Table1[[#This Row],[NEWdatediff]]</f>
        <v>300000</v>
      </c>
      <c r="V3564" s="82" t="s">
        <v>440</v>
      </c>
      <c r="W3564" s="82" t="s">
        <v>71</v>
      </c>
      <c r="X3564" s="82" t="s">
        <v>2838</v>
      </c>
      <c r="Y3564" s="82" t="s">
        <v>182</v>
      </c>
      <c r="Z3564" s="82">
        <v>1</v>
      </c>
      <c r="AA3564" s="82" t="s">
        <v>183</v>
      </c>
      <c r="AB3564" s="82" t="s">
        <v>2839</v>
      </c>
      <c r="AC3564" s="82" t="s">
        <v>675</v>
      </c>
      <c r="AD3564" s="82" t="s">
        <v>331</v>
      </c>
      <c r="AE3564" s="82" t="s">
        <v>2840</v>
      </c>
      <c r="AI3564" s="82" t="s">
        <v>357</v>
      </c>
      <c r="AJ3564" s="82" t="s">
        <v>275</v>
      </c>
      <c r="AL3564" s="82" t="s">
        <v>2841</v>
      </c>
      <c r="AM3564" s="82" t="s">
        <v>2842</v>
      </c>
      <c r="AN3564" s="82" t="s">
        <v>76</v>
      </c>
      <c r="AO3564" s="82" t="s">
        <v>2843</v>
      </c>
      <c r="AP3564" s="82">
        <v>3000000</v>
      </c>
      <c r="AQ3564" s="82" t="s">
        <v>78</v>
      </c>
      <c r="AR3564" s="82" t="s">
        <v>4274</v>
      </c>
      <c r="AS3564" s="84">
        <v>43186</v>
      </c>
      <c r="AT3564" s="85">
        <v>2018</v>
      </c>
      <c r="AU3564" s="82" t="s">
        <v>4278</v>
      </c>
      <c r="AV3564" s="84">
        <v>44197</v>
      </c>
      <c r="AW3564" s="85">
        <v>2021</v>
      </c>
      <c r="AX3564" s="85">
        <f>Table1[[#This Row],[End TEST]]-Table1[[#This Row],[Start TEST]]</f>
        <v>3</v>
      </c>
      <c r="AY3564" s="85">
        <f>Table1[[#This Row],[TEST_Diff]]+1</f>
        <v>4</v>
      </c>
      <c r="AZ3564" s="92">
        <f>DATEDIF(Table1[[#This Row],[Start Year]],Table1[[#This Row],[End Year]],"d") / 365</f>
        <v>2.7698630136986302</v>
      </c>
      <c r="BA3564" s="82">
        <v>4722</v>
      </c>
      <c r="BB3564" s="82">
        <v>1870</v>
      </c>
      <c r="BD3564" s="82">
        <v>1</v>
      </c>
      <c r="BE3564" s="82">
        <v>1</v>
      </c>
      <c r="BF3564" s="82">
        <v>1</v>
      </c>
      <c r="BG3564" s="82">
        <v>1</v>
      </c>
      <c r="BP3564" s="82">
        <v>1</v>
      </c>
      <c r="BW3564" s="82" t="s">
        <v>2844</v>
      </c>
    </row>
    <row r="3565" spans="1:75" x14ac:dyDescent="0.5">
      <c r="A3565" s="82">
        <v>428</v>
      </c>
      <c r="B3565" s="82" t="s">
        <v>2698</v>
      </c>
      <c r="D3565" s="90">
        <v>43416</v>
      </c>
      <c r="E3565" s="90" t="s">
        <v>2699</v>
      </c>
      <c r="F3565" s="90"/>
      <c r="G3565" s="82" t="s">
        <v>2699</v>
      </c>
      <c r="H3565" s="82" t="s">
        <v>2700</v>
      </c>
      <c r="I3565" s="80" t="s">
        <v>80</v>
      </c>
      <c r="J3565" s="80">
        <v>30</v>
      </c>
      <c r="K3565" s="80">
        <v>1</v>
      </c>
      <c r="L3565" s="80" t="s">
        <v>89</v>
      </c>
      <c r="M3565" s="80">
        <v>100</v>
      </c>
      <c r="N3565" s="80">
        <v>6.8808540000000002</v>
      </c>
      <c r="O3565" s="80">
        <v>-1.167594</v>
      </c>
      <c r="P3565" s="80" t="s">
        <v>69</v>
      </c>
      <c r="Q3565" s="80">
        <v>0</v>
      </c>
      <c r="R3565" s="80">
        <v>2.6272389999999999</v>
      </c>
      <c r="S3565" s="80">
        <v>23.381664000000001</v>
      </c>
      <c r="T3565" s="80">
        <v>1398819.9</v>
      </c>
      <c r="U3565" s="91">
        <f>Table1[[#This Row],[Distribution Amount (Dollars)]]/Table1[[#This Row],[NEWdatediff]]</f>
        <v>233136.65</v>
      </c>
      <c r="V3565" s="82" t="s">
        <v>529</v>
      </c>
      <c r="W3565" s="82" t="s">
        <v>71</v>
      </c>
      <c r="X3565" s="82" t="s">
        <v>2701</v>
      </c>
      <c r="Y3565" s="82" t="s">
        <v>2702</v>
      </c>
      <c r="Z3565" s="82">
        <v>1</v>
      </c>
      <c r="AB3565" s="82" t="s">
        <v>2703</v>
      </c>
      <c r="AD3565" s="82" t="s">
        <v>89</v>
      </c>
      <c r="AE3565" s="82" t="s">
        <v>2704</v>
      </c>
      <c r="AM3565" s="82" t="s">
        <v>2705</v>
      </c>
      <c r="AN3565" s="82" t="s">
        <v>76</v>
      </c>
      <c r="AO3565" s="82" t="s">
        <v>2706</v>
      </c>
      <c r="AP3565" s="82">
        <v>4662733</v>
      </c>
      <c r="AQ3565" s="82" t="s">
        <v>109</v>
      </c>
      <c r="AR3565" s="82" t="s">
        <v>4274</v>
      </c>
      <c r="AS3565" s="84">
        <v>41373</v>
      </c>
      <c r="AT3565" s="85">
        <v>2013</v>
      </c>
      <c r="AU3565" s="82" t="s">
        <v>4277</v>
      </c>
      <c r="AV3565" s="84">
        <v>43256</v>
      </c>
      <c r="AW3565" s="85">
        <v>2018</v>
      </c>
      <c r="AX3565" s="85">
        <f>Table1[[#This Row],[End TEST]]-Table1[[#This Row],[Start TEST]]</f>
        <v>5</v>
      </c>
      <c r="AY3565" s="85">
        <f>Table1[[#This Row],[TEST_Diff]]+1</f>
        <v>6</v>
      </c>
      <c r="AZ3565" s="92">
        <f>DATEDIF(Table1[[#This Row],[Start Year]],Table1[[#This Row],[End Year]],"d") / 365</f>
        <v>5.1589041095890407</v>
      </c>
      <c r="BB3565" s="82">
        <v>79092</v>
      </c>
    </row>
    <row r="3566" spans="1:75" x14ac:dyDescent="0.5">
      <c r="A3566" s="82">
        <v>428</v>
      </c>
      <c r="B3566" s="82" t="s">
        <v>2698</v>
      </c>
      <c r="D3566" s="90">
        <v>43416</v>
      </c>
      <c r="E3566" s="90" t="s">
        <v>2699</v>
      </c>
      <c r="F3566" s="90"/>
      <c r="G3566" s="82" t="s">
        <v>2699</v>
      </c>
      <c r="H3566" s="82" t="s">
        <v>2700</v>
      </c>
      <c r="I3566" s="80" t="s">
        <v>97</v>
      </c>
      <c r="J3566" s="80">
        <v>10</v>
      </c>
      <c r="K3566" s="80">
        <v>1</v>
      </c>
      <c r="L3566" s="80" t="s">
        <v>89</v>
      </c>
      <c r="M3566" s="80">
        <v>100</v>
      </c>
      <c r="N3566" s="80">
        <v>6.8808540000000002</v>
      </c>
      <c r="O3566" s="80">
        <v>-1.167594</v>
      </c>
      <c r="P3566" s="80" t="s">
        <v>69</v>
      </c>
      <c r="Q3566" s="80">
        <v>0</v>
      </c>
      <c r="R3566" s="80">
        <v>2.6272389999999999</v>
      </c>
      <c r="S3566" s="80">
        <v>23.381664000000001</v>
      </c>
      <c r="T3566" s="80">
        <v>466273.3</v>
      </c>
      <c r="U3566" s="91">
        <f>Table1[[#This Row],[Distribution Amount (Dollars)]]/Table1[[#This Row],[NEWdatediff]]</f>
        <v>77712.21666666666</v>
      </c>
      <c r="V3566" s="82" t="s">
        <v>529</v>
      </c>
      <c r="W3566" s="82" t="s">
        <v>71</v>
      </c>
      <c r="X3566" s="82" t="s">
        <v>2701</v>
      </c>
      <c r="Y3566" s="82" t="s">
        <v>2702</v>
      </c>
      <c r="Z3566" s="82">
        <v>1</v>
      </c>
      <c r="AB3566" s="82" t="s">
        <v>2703</v>
      </c>
      <c r="AD3566" s="82" t="s">
        <v>89</v>
      </c>
      <c r="AE3566" s="82" t="s">
        <v>2704</v>
      </c>
      <c r="AM3566" s="82" t="s">
        <v>2705</v>
      </c>
      <c r="AN3566" s="82" t="s">
        <v>76</v>
      </c>
      <c r="AO3566" s="82" t="s">
        <v>2706</v>
      </c>
      <c r="AP3566" s="82">
        <v>4662733</v>
      </c>
      <c r="AQ3566" s="82" t="s">
        <v>109</v>
      </c>
      <c r="AR3566" s="82" t="s">
        <v>4274</v>
      </c>
      <c r="AS3566" s="84">
        <v>41373</v>
      </c>
      <c r="AT3566" s="85">
        <v>2013</v>
      </c>
      <c r="AU3566" s="82" t="s">
        <v>4277</v>
      </c>
      <c r="AV3566" s="84">
        <v>43256</v>
      </c>
      <c r="AW3566" s="85">
        <v>2018</v>
      </c>
      <c r="AX3566" s="85">
        <f>Table1[[#This Row],[End TEST]]-Table1[[#This Row],[Start TEST]]</f>
        <v>5</v>
      </c>
      <c r="AY3566" s="85">
        <f>Table1[[#This Row],[TEST_Diff]]+1</f>
        <v>6</v>
      </c>
      <c r="AZ3566" s="92">
        <f>DATEDIF(Table1[[#This Row],[Start Year]],Table1[[#This Row],[End Year]],"d") / 365</f>
        <v>5.1589041095890407</v>
      </c>
      <c r="BB3566" s="82">
        <v>79092</v>
      </c>
    </row>
    <row r="3567" spans="1:75" x14ac:dyDescent="0.5">
      <c r="A3567" s="82">
        <v>428</v>
      </c>
      <c r="B3567" s="82" t="s">
        <v>2698</v>
      </c>
      <c r="D3567" s="90">
        <v>43416</v>
      </c>
      <c r="E3567" s="90" t="s">
        <v>2699</v>
      </c>
      <c r="F3567" s="90"/>
      <c r="G3567" s="82" t="s">
        <v>2699</v>
      </c>
      <c r="H3567" s="82" t="s">
        <v>2700</v>
      </c>
      <c r="I3567" s="80" t="s">
        <v>67</v>
      </c>
      <c r="J3567" s="80">
        <v>50</v>
      </c>
      <c r="K3567" s="80">
        <v>1</v>
      </c>
      <c r="L3567" s="80" t="s">
        <v>89</v>
      </c>
      <c r="M3567" s="80">
        <v>100</v>
      </c>
      <c r="N3567" s="80">
        <v>6.8808540000000002</v>
      </c>
      <c r="O3567" s="80">
        <v>-1.167594</v>
      </c>
      <c r="P3567" s="80" t="s">
        <v>69</v>
      </c>
      <c r="Q3567" s="80">
        <v>0</v>
      </c>
      <c r="R3567" s="80">
        <v>2.6272389999999999</v>
      </c>
      <c r="S3567" s="80">
        <v>23.381664000000001</v>
      </c>
      <c r="T3567" s="80">
        <v>2331366.5</v>
      </c>
      <c r="U3567" s="91">
        <f>Table1[[#This Row],[Distribution Amount (Dollars)]]/Table1[[#This Row],[NEWdatediff]]</f>
        <v>388561.08333333331</v>
      </c>
      <c r="V3567" s="82" t="s">
        <v>529</v>
      </c>
      <c r="W3567" s="82" t="s">
        <v>71</v>
      </c>
      <c r="X3567" s="82" t="s">
        <v>2701</v>
      </c>
      <c r="Y3567" s="82" t="s">
        <v>2702</v>
      </c>
      <c r="Z3567" s="82">
        <v>1</v>
      </c>
      <c r="AB3567" s="82" t="s">
        <v>2703</v>
      </c>
      <c r="AD3567" s="82" t="s">
        <v>89</v>
      </c>
      <c r="AE3567" s="82" t="s">
        <v>2704</v>
      </c>
      <c r="AM3567" s="82" t="s">
        <v>2705</v>
      </c>
      <c r="AN3567" s="82" t="s">
        <v>76</v>
      </c>
      <c r="AO3567" s="82" t="s">
        <v>2706</v>
      </c>
      <c r="AP3567" s="82">
        <v>4662733</v>
      </c>
      <c r="AQ3567" s="82" t="s">
        <v>109</v>
      </c>
      <c r="AR3567" s="82" t="s">
        <v>4274</v>
      </c>
      <c r="AS3567" s="84">
        <v>41373</v>
      </c>
      <c r="AT3567" s="85">
        <v>2013</v>
      </c>
      <c r="AU3567" s="82" t="s">
        <v>4277</v>
      </c>
      <c r="AV3567" s="84">
        <v>43256</v>
      </c>
      <c r="AW3567" s="85">
        <v>2018</v>
      </c>
      <c r="AX3567" s="85">
        <f>Table1[[#This Row],[End TEST]]-Table1[[#This Row],[Start TEST]]</f>
        <v>5</v>
      </c>
      <c r="AY3567" s="85">
        <f>Table1[[#This Row],[TEST_Diff]]+1</f>
        <v>6</v>
      </c>
      <c r="AZ3567" s="92">
        <f>DATEDIF(Table1[[#This Row],[Start Year]],Table1[[#This Row],[End Year]],"d") / 365</f>
        <v>5.1589041095890407</v>
      </c>
      <c r="BB3567" s="82">
        <v>79092</v>
      </c>
    </row>
    <row r="3568" spans="1:75" x14ac:dyDescent="0.5">
      <c r="A3568" s="82">
        <v>428</v>
      </c>
      <c r="B3568" s="82" t="s">
        <v>2698</v>
      </c>
      <c r="D3568" s="90">
        <v>43416</v>
      </c>
      <c r="E3568" s="90" t="s">
        <v>2699</v>
      </c>
      <c r="F3568" s="90"/>
      <c r="G3568" s="82" t="s">
        <v>2699</v>
      </c>
      <c r="H3568" s="82" t="s">
        <v>2700</v>
      </c>
      <c r="I3568" s="80" t="s">
        <v>262</v>
      </c>
      <c r="J3568" s="80">
        <v>10</v>
      </c>
      <c r="K3568" s="80">
        <v>1</v>
      </c>
      <c r="L3568" s="80" t="s">
        <v>89</v>
      </c>
      <c r="M3568" s="80">
        <v>100</v>
      </c>
      <c r="N3568" s="80">
        <v>6.8808540000000002</v>
      </c>
      <c r="O3568" s="80">
        <v>-1.167594</v>
      </c>
      <c r="P3568" s="80" t="s">
        <v>69</v>
      </c>
      <c r="Q3568" s="80">
        <v>0</v>
      </c>
      <c r="R3568" s="80">
        <v>2.6272389999999999</v>
      </c>
      <c r="S3568" s="80">
        <v>23.381664000000001</v>
      </c>
      <c r="T3568" s="80">
        <v>466273.3</v>
      </c>
      <c r="U3568" s="91">
        <f>Table1[[#This Row],[Distribution Amount (Dollars)]]/Table1[[#This Row],[NEWdatediff]]</f>
        <v>77712.21666666666</v>
      </c>
      <c r="V3568" s="82" t="s">
        <v>529</v>
      </c>
      <c r="W3568" s="82" t="s">
        <v>71</v>
      </c>
      <c r="X3568" s="82" t="s">
        <v>2701</v>
      </c>
      <c r="Y3568" s="82" t="s">
        <v>2702</v>
      </c>
      <c r="Z3568" s="82">
        <v>1</v>
      </c>
      <c r="AB3568" s="82" t="s">
        <v>2703</v>
      </c>
      <c r="AD3568" s="82" t="s">
        <v>89</v>
      </c>
      <c r="AE3568" s="82" t="s">
        <v>2704</v>
      </c>
      <c r="AM3568" s="82" t="s">
        <v>2705</v>
      </c>
      <c r="AN3568" s="82" t="s">
        <v>76</v>
      </c>
      <c r="AO3568" s="82" t="s">
        <v>2706</v>
      </c>
      <c r="AP3568" s="82">
        <v>4662733</v>
      </c>
      <c r="AQ3568" s="82" t="s">
        <v>109</v>
      </c>
      <c r="AR3568" s="82" t="s">
        <v>4274</v>
      </c>
      <c r="AS3568" s="84">
        <v>41373</v>
      </c>
      <c r="AT3568" s="85">
        <v>2013</v>
      </c>
      <c r="AU3568" s="82" t="s">
        <v>4277</v>
      </c>
      <c r="AV3568" s="84">
        <v>43256</v>
      </c>
      <c r="AW3568" s="85">
        <v>2018</v>
      </c>
      <c r="AX3568" s="85">
        <f>Table1[[#This Row],[End TEST]]-Table1[[#This Row],[Start TEST]]</f>
        <v>5</v>
      </c>
      <c r="AY3568" s="85">
        <f>Table1[[#This Row],[TEST_Diff]]+1</f>
        <v>6</v>
      </c>
      <c r="AZ3568" s="92">
        <f>DATEDIF(Table1[[#This Row],[Start Year]],Table1[[#This Row],[End Year]],"d") / 365</f>
        <v>5.1589041095890407</v>
      </c>
      <c r="BB3568" s="82">
        <v>79092</v>
      </c>
    </row>
    <row r="3569" spans="1:75" x14ac:dyDescent="0.5">
      <c r="A3569" s="82">
        <v>429</v>
      </c>
      <c r="B3569" s="82" t="s">
        <v>3128</v>
      </c>
      <c r="D3569" s="90">
        <v>43514</v>
      </c>
      <c r="E3569" s="90" t="s">
        <v>3129</v>
      </c>
      <c r="F3569" s="90"/>
      <c r="G3569" s="82" t="s">
        <v>3129</v>
      </c>
      <c r="H3569" s="82" t="s">
        <v>3130</v>
      </c>
      <c r="I3569" s="80" t="s">
        <v>237</v>
      </c>
      <c r="J3569" s="80">
        <v>33.299999999999997</v>
      </c>
      <c r="K3569" s="80">
        <v>1</v>
      </c>
      <c r="L3569" s="80" t="s">
        <v>118</v>
      </c>
      <c r="M3569" s="80">
        <v>100</v>
      </c>
      <c r="N3569" s="80">
        <v>-6.4530960000000004</v>
      </c>
      <c r="O3569" s="80">
        <v>34.894539000000002</v>
      </c>
      <c r="P3569" s="80" t="s">
        <v>69</v>
      </c>
      <c r="Q3569" s="80">
        <v>0</v>
      </c>
      <c r="R3569" s="80">
        <v>2.6272389999999999</v>
      </c>
      <c r="S3569" s="80">
        <v>23.381664000000001</v>
      </c>
      <c r="T3569" s="80">
        <v>4524076.0599999996</v>
      </c>
      <c r="U3569" s="91">
        <f>Table1[[#This Row],[Distribution Amount (Dollars)]]/Table1[[#This Row],[NEWdatediff]]</f>
        <v>904815.21199999994</v>
      </c>
      <c r="V3569" s="82" t="s">
        <v>226</v>
      </c>
      <c r="W3569" s="82" t="s">
        <v>71</v>
      </c>
      <c r="X3569" s="82" t="s">
        <v>234</v>
      </c>
      <c r="Y3569" s="82" t="s">
        <v>3131</v>
      </c>
      <c r="Z3569" s="82">
        <v>1</v>
      </c>
      <c r="AB3569" s="82" t="s">
        <v>3132</v>
      </c>
      <c r="AD3569" s="82" t="s">
        <v>118</v>
      </c>
      <c r="AE3569" s="82" t="s">
        <v>3133</v>
      </c>
      <c r="AI3569" s="82" t="s">
        <v>3134</v>
      </c>
      <c r="AM3569" s="82" t="s">
        <v>380</v>
      </c>
      <c r="AN3569" s="82" t="s">
        <v>76</v>
      </c>
      <c r="AP3569" s="82">
        <v>13585814</v>
      </c>
      <c r="AQ3569" s="82" t="s">
        <v>78</v>
      </c>
      <c r="AR3569" s="82" t="s">
        <v>4274</v>
      </c>
      <c r="AS3569" s="84">
        <v>42705</v>
      </c>
      <c r="AT3569" s="85">
        <v>2016</v>
      </c>
      <c r="AU3569" s="82" t="s">
        <v>4278</v>
      </c>
      <c r="AV3569" s="84">
        <v>44012</v>
      </c>
      <c r="AW3569" s="85">
        <v>2020</v>
      </c>
      <c r="AX3569" s="85">
        <f>Table1[[#This Row],[End TEST]]-Table1[[#This Row],[Start TEST]]</f>
        <v>4</v>
      </c>
      <c r="AY3569" s="85">
        <f>Table1[[#This Row],[TEST_Diff]]+1</f>
        <v>5</v>
      </c>
      <c r="AZ3569" s="92">
        <f>DATEDIF(Table1[[#This Row],[Start Year]],Table1[[#This Row],[End Year]],"d") / 365</f>
        <v>3.580821917808219</v>
      </c>
      <c r="BA3569" s="82">
        <v>473500</v>
      </c>
      <c r="BD3569" s="82">
        <v>1</v>
      </c>
      <c r="BF3569" s="82">
        <v>1</v>
      </c>
      <c r="BH3569" s="82">
        <v>1</v>
      </c>
      <c r="BI3569" s="82">
        <v>1</v>
      </c>
      <c r="BP3569" s="82">
        <v>1</v>
      </c>
    </row>
    <row r="3570" spans="1:75" x14ac:dyDescent="0.5">
      <c r="A3570" s="82">
        <v>429</v>
      </c>
      <c r="B3570" s="82" t="s">
        <v>3128</v>
      </c>
      <c r="D3570" s="90">
        <v>43514</v>
      </c>
      <c r="E3570" s="90" t="s">
        <v>3129</v>
      </c>
      <c r="F3570" s="90"/>
      <c r="G3570" s="82" t="s">
        <v>3129</v>
      </c>
      <c r="H3570" s="82" t="s">
        <v>3130</v>
      </c>
      <c r="I3570" s="80" t="s">
        <v>206</v>
      </c>
      <c r="J3570" s="80">
        <v>33.4</v>
      </c>
      <c r="K3570" s="80">
        <v>1</v>
      </c>
      <c r="L3570" s="80" t="s">
        <v>118</v>
      </c>
      <c r="M3570" s="80">
        <v>100</v>
      </c>
      <c r="N3570" s="80">
        <v>-6.4530960000000004</v>
      </c>
      <c r="O3570" s="80">
        <v>34.894539000000002</v>
      </c>
      <c r="P3570" s="80" t="s">
        <v>69</v>
      </c>
      <c r="Q3570" s="80">
        <v>0</v>
      </c>
      <c r="R3570" s="80">
        <v>2.6272389999999999</v>
      </c>
      <c r="S3570" s="80">
        <v>23.381664000000001</v>
      </c>
      <c r="T3570" s="80">
        <v>4537661.88</v>
      </c>
      <c r="U3570" s="91">
        <f>Table1[[#This Row],[Distribution Amount (Dollars)]]/Table1[[#This Row],[NEWdatediff]]</f>
        <v>907532.37599999993</v>
      </c>
      <c r="V3570" s="82" t="s">
        <v>226</v>
      </c>
      <c r="W3570" s="82" t="s">
        <v>71</v>
      </c>
      <c r="X3570" s="82" t="s">
        <v>234</v>
      </c>
      <c r="Y3570" s="82" t="s">
        <v>3131</v>
      </c>
      <c r="Z3570" s="82">
        <v>1</v>
      </c>
      <c r="AB3570" s="82" t="s">
        <v>3132</v>
      </c>
      <c r="AD3570" s="82" t="s">
        <v>118</v>
      </c>
      <c r="AE3570" s="82" t="s">
        <v>3133</v>
      </c>
      <c r="AI3570" s="82" t="s">
        <v>3134</v>
      </c>
      <c r="AM3570" s="82" t="s">
        <v>380</v>
      </c>
      <c r="AN3570" s="82" t="s">
        <v>76</v>
      </c>
      <c r="AP3570" s="82">
        <v>13585814</v>
      </c>
      <c r="AQ3570" s="82" t="s">
        <v>78</v>
      </c>
      <c r="AR3570" s="82" t="s">
        <v>4274</v>
      </c>
      <c r="AS3570" s="84">
        <v>42705</v>
      </c>
      <c r="AT3570" s="85">
        <v>2016</v>
      </c>
      <c r="AU3570" s="82" t="s">
        <v>4278</v>
      </c>
      <c r="AV3570" s="84">
        <v>44012</v>
      </c>
      <c r="AW3570" s="85">
        <v>2020</v>
      </c>
      <c r="AX3570" s="85">
        <f>Table1[[#This Row],[End TEST]]-Table1[[#This Row],[Start TEST]]</f>
        <v>4</v>
      </c>
      <c r="AY3570" s="85">
        <f>Table1[[#This Row],[TEST_Diff]]+1</f>
        <v>5</v>
      </c>
      <c r="AZ3570" s="92">
        <f>DATEDIF(Table1[[#This Row],[Start Year]],Table1[[#This Row],[End Year]],"d") / 365</f>
        <v>3.580821917808219</v>
      </c>
      <c r="BA3570" s="82">
        <v>473500</v>
      </c>
      <c r="BD3570" s="82">
        <v>1</v>
      </c>
      <c r="BF3570" s="82">
        <v>1</v>
      </c>
      <c r="BH3570" s="82">
        <v>1</v>
      </c>
      <c r="BI3570" s="82">
        <v>1</v>
      </c>
      <c r="BP3570" s="82">
        <v>1</v>
      </c>
    </row>
    <row r="3571" spans="1:75" x14ac:dyDescent="0.5">
      <c r="A3571" s="82">
        <v>429</v>
      </c>
      <c r="B3571" s="82" t="s">
        <v>3128</v>
      </c>
      <c r="D3571" s="90">
        <v>43514</v>
      </c>
      <c r="E3571" s="90" t="s">
        <v>3129</v>
      </c>
      <c r="F3571" s="90"/>
      <c r="G3571" s="82" t="s">
        <v>3129</v>
      </c>
      <c r="H3571" s="82" t="s">
        <v>3130</v>
      </c>
      <c r="I3571" s="80" t="s">
        <v>129</v>
      </c>
      <c r="J3571" s="80">
        <v>33.299999999999997</v>
      </c>
      <c r="K3571" s="80">
        <v>1</v>
      </c>
      <c r="L3571" s="80" t="s">
        <v>118</v>
      </c>
      <c r="M3571" s="80">
        <v>100</v>
      </c>
      <c r="N3571" s="80">
        <v>-6.4530960000000004</v>
      </c>
      <c r="O3571" s="80">
        <v>34.894539000000002</v>
      </c>
      <c r="P3571" s="80" t="s">
        <v>69</v>
      </c>
      <c r="Q3571" s="80">
        <v>0</v>
      </c>
      <c r="R3571" s="80">
        <v>2.6272389999999999</v>
      </c>
      <c r="S3571" s="80">
        <v>23.381664000000001</v>
      </c>
      <c r="T3571" s="80">
        <v>4524076.0599999996</v>
      </c>
      <c r="U3571" s="91">
        <f>Table1[[#This Row],[Distribution Amount (Dollars)]]/Table1[[#This Row],[NEWdatediff]]</f>
        <v>904815.21199999994</v>
      </c>
      <c r="V3571" s="82" t="s">
        <v>226</v>
      </c>
      <c r="W3571" s="82" t="s">
        <v>71</v>
      </c>
      <c r="X3571" s="82" t="s">
        <v>234</v>
      </c>
      <c r="Y3571" s="82" t="s">
        <v>3131</v>
      </c>
      <c r="Z3571" s="82">
        <v>1</v>
      </c>
      <c r="AB3571" s="82" t="s">
        <v>3132</v>
      </c>
      <c r="AD3571" s="82" t="s">
        <v>118</v>
      </c>
      <c r="AE3571" s="82" t="s">
        <v>3133</v>
      </c>
      <c r="AI3571" s="82" t="s">
        <v>3134</v>
      </c>
      <c r="AM3571" s="82" t="s">
        <v>380</v>
      </c>
      <c r="AN3571" s="82" t="s">
        <v>76</v>
      </c>
      <c r="AP3571" s="82">
        <v>13585814</v>
      </c>
      <c r="AQ3571" s="82" t="s">
        <v>78</v>
      </c>
      <c r="AR3571" s="82" t="s">
        <v>4274</v>
      </c>
      <c r="AS3571" s="84">
        <v>42705</v>
      </c>
      <c r="AT3571" s="85">
        <v>2016</v>
      </c>
      <c r="AU3571" s="82" t="s">
        <v>4278</v>
      </c>
      <c r="AV3571" s="84">
        <v>44012</v>
      </c>
      <c r="AW3571" s="85">
        <v>2020</v>
      </c>
      <c r="AX3571" s="85">
        <f>Table1[[#This Row],[End TEST]]-Table1[[#This Row],[Start TEST]]</f>
        <v>4</v>
      </c>
      <c r="AY3571" s="85">
        <f>Table1[[#This Row],[TEST_Diff]]+1</f>
        <v>5</v>
      </c>
      <c r="AZ3571" s="92">
        <f>DATEDIF(Table1[[#This Row],[Start Year]],Table1[[#This Row],[End Year]],"d") / 365</f>
        <v>3.580821917808219</v>
      </c>
      <c r="BA3571" s="82">
        <v>473500</v>
      </c>
      <c r="BD3571" s="82">
        <v>1</v>
      </c>
      <c r="BF3571" s="82">
        <v>1</v>
      </c>
      <c r="BH3571" s="82">
        <v>1</v>
      </c>
      <c r="BI3571" s="82">
        <v>1</v>
      </c>
      <c r="BP3571" s="82">
        <v>1</v>
      </c>
    </row>
    <row r="3572" spans="1:75" x14ac:dyDescent="0.5">
      <c r="A3572" s="82">
        <v>430</v>
      </c>
      <c r="B3572" s="82" t="s">
        <v>2341</v>
      </c>
      <c r="D3572" s="90">
        <v>43560</v>
      </c>
      <c r="E3572" s="90" t="s">
        <v>2342</v>
      </c>
      <c r="F3572" s="90"/>
      <c r="G3572" s="82" t="s">
        <v>2342</v>
      </c>
      <c r="H3572" s="82" t="s">
        <v>2343</v>
      </c>
      <c r="I3572" s="80" t="s">
        <v>88</v>
      </c>
      <c r="J3572" s="80">
        <v>30</v>
      </c>
      <c r="K3572" s="80">
        <v>1</v>
      </c>
      <c r="L3572" s="80" t="s">
        <v>385</v>
      </c>
      <c r="M3572" s="80">
        <v>100</v>
      </c>
      <c r="N3572" s="80">
        <v>8.0529410000000006</v>
      </c>
      <c r="O3572" s="80">
        <v>29.518585999999999</v>
      </c>
      <c r="P3572" s="80" t="s">
        <v>69</v>
      </c>
      <c r="Q3572" s="80">
        <v>0</v>
      </c>
      <c r="R3572" s="80">
        <v>2.6272389999999999</v>
      </c>
      <c r="S3572" s="80">
        <v>23.381664000000001</v>
      </c>
      <c r="T3572" s="80">
        <v>240249.60000000001</v>
      </c>
      <c r="U3572" s="91">
        <f>Table1[[#This Row],[Distribution Amount (Dollars)]]/Table1[[#This Row],[NEWdatediff]]</f>
        <v>120124.8</v>
      </c>
      <c r="V3572" s="82" t="s">
        <v>2259</v>
      </c>
      <c r="W3572" s="82" t="s">
        <v>71</v>
      </c>
      <c r="Y3572" s="82" t="s">
        <v>182</v>
      </c>
      <c r="Z3572" s="82">
        <v>1</v>
      </c>
      <c r="AB3572" s="82" t="s">
        <v>2344</v>
      </c>
      <c r="AD3572" s="82" t="s">
        <v>385</v>
      </c>
      <c r="AE3572" s="82" t="s">
        <v>2345</v>
      </c>
      <c r="AN3572" s="82" t="s">
        <v>76</v>
      </c>
      <c r="AP3572" s="82">
        <v>800832</v>
      </c>
      <c r="AQ3572" s="82" t="s">
        <v>109</v>
      </c>
      <c r="AR3572" s="82" t="s">
        <v>4274</v>
      </c>
      <c r="AS3572" s="84">
        <v>42979</v>
      </c>
      <c r="AT3572" s="85">
        <v>2017</v>
      </c>
      <c r="AU3572" s="82" t="s">
        <v>4278</v>
      </c>
      <c r="AV3572" s="84">
        <v>43343</v>
      </c>
      <c r="AW3572" s="85">
        <v>2018</v>
      </c>
      <c r="AX3572" s="85">
        <f>Table1[[#This Row],[End TEST]]-Table1[[#This Row],[Start TEST]]</f>
        <v>1</v>
      </c>
      <c r="AY3572" s="85">
        <f>Table1[[#This Row],[TEST_Diff]]+1</f>
        <v>2</v>
      </c>
      <c r="AZ3572" s="92">
        <f>DATEDIF(Table1[[#This Row],[Start Year]],Table1[[#This Row],[End Year]],"d") / 365</f>
        <v>0.99726027397260275</v>
      </c>
      <c r="BA3572" s="82">
        <v>32400</v>
      </c>
      <c r="BC3572" s="82" t="s">
        <v>2346</v>
      </c>
      <c r="BD3572" s="82">
        <v>1</v>
      </c>
      <c r="BE3572" s="82">
        <v>1</v>
      </c>
      <c r="BH3572" s="82">
        <v>1</v>
      </c>
      <c r="BI3572" s="82">
        <v>1</v>
      </c>
      <c r="BJ3572" s="82">
        <v>1</v>
      </c>
      <c r="BP3572" s="82">
        <v>1</v>
      </c>
      <c r="BS3572" s="82">
        <v>1</v>
      </c>
      <c r="BW3572" s="82" t="s">
        <v>2347</v>
      </c>
    </row>
    <row r="3573" spans="1:75" x14ac:dyDescent="0.5">
      <c r="A3573" s="82">
        <v>430</v>
      </c>
      <c r="B3573" s="82" t="s">
        <v>2341</v>
      </c>
      <c r="D3573" s="90">
        <v>43560</v>
      </c>
      <c r="E3573" s="90" t="s">
        <v>2342</v>
      </c>
      <c r="F3573" s="90"/>
      <c r="G3573" s="82" t="s">
        <v>2342</v>
      </c>
      <c r="H3573" s="82" t="s">
        <v>2343</v>
      </c>
      <c r="I3573" s="80" t="s">
        <v>128</v>
      </c>
      <c r="J3573" s="80">
        <v>20</v>
      </c>
      <c r="K3573" s="80">
        <v>1</v>
      </c>
      <c r="L3573" s="80" t="s">
        <v>385</v>
      </c>
      <c r="M3573" s="80">
        <v>100</v>
      </c>
      <c r="N3573" s="80">
        <v>8.0529410000000006</v>
      </c>
      <c r="O3573" s="80">
        <v>29.518585999999999</v>
      </c>
      <c r="P3573" s="80" t="s">
        <v>69</v>
      </c>
      <c r="Q3573" s="80">
        <v>0</v>
      </c>
      <c r="R3573" s="80">
        <v>2.6272389999999999</v>
      </c>
      <c r="S3573" s="80">
        <v>23.381664000000001</v>
      </c>
      <c r="T3573" s="80">
        <v>160166.39999999999</v>
      </c>
      <c r="U3573" s="91">
        <f>Table1[[#This Row],[Distribution Amount (Dollars)]]/Table1[[#This Row],[NEWdatediff]]</f>
        <v>80083.199999999997</v>
      </c>
      <c r="V3573" s="82" t="s">
        <v>2259</v>
      </c>
      <c r="W3573" s="82" t="s">
        <v>71</v>
      </c>
      <c r="Y3573" s="82" t="s">
        <v>182</v>
      </c>
      <c r="Z3573" s="82">
        <v>1</v>
      </c>
      <c r="AB3573" s="82" t="s">
        <v>2344</v>
      </c>
      <c r="AD3573" s="82" t="s">
        <v>385</v>
      </c>
      <c r="AE3573" s="82" t="s">
        <v>2345</v>
      </c>
      <c r="AN3573" s="82" t="s">
        <v>76</v>
      </c>
      <c r="AP3573" s="82">
        <v>800832</v>
      </c>
      <c r="AQ3573" s="82" t="s">
        <v>109</v>
      </c>
      <c r="AR3573" s="82" t="s">
        <v>4274</v>
      </c>
      <c r="AS3573" s="84">
        <v>42979</v>
      </c>
      <c r="AT3573" s="85">
        <v>2017</v>
      </c>
      <c r="AU3573" s="82" t="s">
        <v>4278</v>
      </c>
      <c r="AV3573" s="84">
        <v>43343</v>
      </c>
      <c r="AW3573" s="85">
        <v>2018</v>
      </c>
      <c r="AX3573" s="85">
        <f>Table1[[#This Row],[End TEST]]-Table1[[#This Row],[Start TEST]]</f>
        <v>1</v>
      </c>
      <c r="AY3573" s="85">
        <f>Table1[[#This Row],[TEST_Diff]]+1</f>
        <v>2</v>
      </c>
      <c r="AZ3573" s="92">
        <f>DATEDIF(Table1[[#This Row],[Start Year]],Table1[[#This Row],[End Year]],"d") / 365</f>
        <v>0.99726027397260275</v>
      </c>
      <c r="BA3573" s="82">
        <v>32400</v>
      </c>
      <c r="BC3573" s="82" t="s">
        <v>2346</v>
      </c>
      <c r="BD3573" s="82">
        <v>1</v>
      </c>
      <c r="BE3573" s="82">
        <v>1</v>
      </c>
      <c r="BH3573" s="82">
        <v>1</v>
      </c>
      <c r="BI3573" s="82">
        <v>1</v>
      </c>
      <c r="BJ3573" s="82">
        <v>1</v>
      </c>
      <c r="BP3573" s="82">
        <v>1</v>
      </c>
      <c r="BS3573" s="82">
        <v>1</v>
      </c>
      <c r="BW3573" s="82" t="s">
        <v>2347</v>
      </c>
    </row>
    <row r="3574" spans="1:75" x14ac:dyDescent="0.5">
      <c r="A3574" s="82">
        <v>430</v>
      </c>
      <c r="B3574" s="82" t="s">
        <v>2341</v>
      </c>
      <c r="D3574" s="90">
        <v>43560</v>
      </c>
      <c r="E3574" s="90" t="s">
        <v>2342</v>
      </c>
      <c r="F3574" s="90"/>
      <c r="G3574" s="82" t="s">
        <v>2342</v>
      </c>
      <c r="H3574" s="82" t="s">
        <v>2343</v>
      </c>
      <c r="I3574" s="80" t="s">
        <v>102</v>
      </c>
      <c r="J3574" s="80">
        <v>20</v>
      </c>
      <c r="K3574" s="80">
        <v>1</v>
      </c>
      <c r="L3574" s="80" t="s">
        <v>385</v>
      </c>
      <c r="M3574" s="80">
        <v>100</v>
      </c>
      <c r="N3574" s="80">
        <v>8.0529410000000006</v>
      </c>
      <c r="O3574" s="80">
        <v>29.518585999999999</v>
      </c>
      <c r="P3574" s="80" t="s">
        <v>69</v>
      </c>
      <c r="Q3574" s="80">
        <v>0</v>
      </c>
      <c r="R3574" s="80">
        <v>2.6272389999999999</v>
      </c>
      <c r="S3574" s="80">
        <v>23.381664000000001</v>
      </c>
      <c r="T3574" s="80">
        <v>160166.39999999999</v>
      </c>
      <c r="U3574" s="91">
        <f>Table1[[#This Row],[Distribution Amount (Dollars)]]/Table1[[#This Row],[NEWdatediff]]</f>
        <v>80083.199999999997</v>
      </c>
      <c r="V3574" s="82" t="s">
        <v>2259</v>
      </c>
      <c r="W3574" s="82" t="s">
        <v>71</v>
      </c>
      <c r="Y3574" s="82" t="s">
        <v>182</v>
      </c>
      <c r="Z3574" s="82">
        <v>1</v>
      </c>
      <c r="AB3574" s="82" t="s">
        <v>2344</v>
      </c>
      <c r="AD3574" s="82" t="s">
        <v>385</v>
      </c>
      <c r="AE3574" s="82" t="s">
        <v>2345</v>
      </c>
      <c r="AN3574" s="82" t="s">
        <v>76</v>
      </c>
      <c r="AP3574" s="82">
        <v>800832</v>
      </c>
      <c r="AQ3574" s="82" t="s">
        <v>109</v>
      </c>
      <c r="AR3574" s="82" t="s">
        <v>4274</v>
      </c>
      <c r="AS3574" s="84">
        <v>42979</v>
      </c>
      <c r="AT3574" s="85">
        <v>2017</v>
      </c>
      <c r="AU3574" s="82" t="s">
        <v>4278</v>
      </c>
      <c r="AV3574" s="84">
        <v>43343</v>
      </c>
      <c r="AW3574" s="85">
        <v>2018</v>
      </c>
      <c r="AX3574" s="85">
        <f>Table1[[#This Row],[End TEST]]-Table1[[#This Row],[Start TEST]]</f>
        <v>1</v>
      </c>
      <c r="AY3574" s="85">
        <f>Table1[[#This Row],[TEST_Diff]]+1</f>
        <v>2</v>
      </c>
      <c r="AZ3574" s="92">
        <f>DATEDIF(Table1[[#This Row],[Start Year]],Table1[[#This Row],[End Year]],"d") / 365</f>
        <v>0.99726027397260275</v>
      </c>
      <c r="BA3574" s="82">
        <v>32400</v>
      </c>
      <c r="BC3574" s="82" t="s">
        <v>2346</v>
      </c>
      <c r="BD3574" s="82">
        <v>1</v>
      </c>
      <c r="BE3574" s="82">
        <v>1</v>
      </c>
      <c r="BH3574" s="82">
        <v>1</v>
      </c>
      <c r="BI3574" s="82">
        <v>1</v>
      </c>
      <c r="BJ3574" s="82">
        <v>1</v>
      </c>
      <c r="BP3574" s="82">
        <v>1</v>
      </c>
      <c r="BS3574" s="82">
        <v>1</v>
      </c>
      <c r="BW3574" s="82" t="s">
        <v>2347</v>
      </c>
    </row>
    <row r="3575" spans="1:75" x14ac:dyDescent="0.5">
      <c r="A3575" s="82">
        <v>430</v>
      </c>
      <c r="B3575" s="82" t="s">
        <v>2341</v>
      </c>
      <c r="D3575" s="90">
        <v>43560</v>
      </c>
      <c r="E3575" s="90" t="s">
        <v>2342</v>
      </c>
      <c r="F3575" s="90"/>
      <c r="G3575" s="82" t="s">
        <v>2342</v>
      </c>
      <c r="H3575" s="82" t="s">
        <v>2343</v>
      </c>
      <c r="I3575" s="80" t="s">
        <v>67</v>
      </c>
      <c r="J3575" s="80">
        <v>30</v>
      </c>
      <c r="K3575" s="80">
        <v>1</v>
      </c>
      <c r="L3575" s="80" t="s">
        <v>385</v>
      </c>
      <c r="M3575" s="80">
        <v>100</v>
      </c>
      <c r="N3575" s="80">
        <v>8.0529410000000006</v>
      </c>
      <c r="O3575" s="80">
        <v>29.518585999999999</v>
      </c>
      <c r="P3575" s="80" t="s">
        <v>69</v>
      </c>
      <c r="Q3575" s="80">
        <v>0</v>
      </c>
      <c r="R3575" s="80">
        <v>2.6272389999999999</v>
      </c>
      <c r="S3575" s="80">
        <v>23.381664000000001</v>
      </c>
      <c r="T3575" s="80">
        <v>240249.60000000001</v>
      </c>
      <c r="U3575" s="91">
        <f>Table1[[#This Row],[Distribution Amount (Dollars)]]/Table1[[#This Row],[NEWdatediff]]</f>
        <v>120124.8</v>
      </c>
      <c r="V3575" s="82" t="s">
        <v>2259</v>
      </c>
      <c r="W3575" s="82" t="s">
        <v>71</v>
      </c>
      <c r="Y3575" s="82" t="s">
        <v>182</v>
      </c>
      <c r="Z3575" s="82">
        <v>1</v>
      </c>
      <c r="AB3575" s="82" t="s">
        <v>2344</v>
      </c>
      <c r="AD3575" s="82" t="s">
        <v>385</v>
      </c>
      <c r="AE3575" s="82" t="s">
        <v>2345</v>
      </c>
      <c r="AN3575" s="82" t="s">
        <v>76</v>
      </c>
      <c r="AP3575" s="82">
        <v>800832</v>
      </c>
      <c r="AQ3575" s="82" t="s">
        <v>109</v>
      </c>
      <c r="AR3575" s="82" t="s">
        <v>4274</v>
      </c>
      <c r="AS3575" s="84">
        <v>42979</v>
      </c>
      <c r="AT3575" s="85">
        <v>2017</v>
      </c>
      <c r="AU3575" s="82" t="s">
        <v>4278</v>
      </c>
      <c r="AV3575" s="84">
        <v>43343</v>
      </c>
      <c r="AW3575" s="85">
        <v>2018</v>
      </c>
      <c r="AX3575" s="85">
        <f>Table1[[#This Row],[End TEST]]-Table1[[#This Row],[Start TEST]]</f>
        <v>1</v>
      </c>
      <c r="AY3575" s="85">
        <f>Table1[[#This Row],[TEST_Diff]]+1</f>
        <v>2</v>
      </c>
      <c r="AZ3575" s="92">
        <f>DATEDIF(Table1[[#This Row],[Start Year]],Table1[[#This Row],[End Year]],"d") / 365</f>
        <v>0.99726027397260275</v>
      </c>
      <c r="BA3575" s="82">
        <v>32400</v>
      </c>
      <c r="BC3575" s="82" t="s">
        <v>2346</v>
      </c>
      <c r="BD3575" s="82">
        <v>1</v>
      </c>
      <c r="BE3575" s="82">
        <v>1</v>
      </c>
      <c r="BH3575" s="82">
        <v>1</v>
      </c>
      <c r="BI3575" s="82">
        <v>1</v>
      </c>
      <c r="BJ3575" s="82">
        <v>1</v>
      </c>
      <c r="BP3575" s="82">
        <v>1</v>
      </c>
      <c r="BS3575" s="82">
        <v>1</v>
      </c>
      <c r="BW3575" s="82" t="s">
        <v>2347</v>
      </c>
    </row>
    <row r="3576" spans="1:75" x14ac:dyDescent="0.5">
      <c r="A3576" s="82">
        <v>431</v>
      </c>
      <c r="B3576" s="82" t="s">
        <v>2661</v>
      </c>
      <c r="D3576" s="90">
        <v>43579</v>
      </c>
      <c r="E3576" s="90" t="s">
        <v>2662</v>
      </c>
      <c r="F3576" s="90"/>
      <c r="G3576" s="82" t="s">
        <v>2662</v>
      </c>
      <c r="H3576" s="82" t="s">
        <v>2663</v>
      </c>
      <c r="I3576" s="80" t="s">
        <v>282</v>
      </c>
      <c r="J3576" s="80">
        <v>20</v>
      </c>
      <c r="K3576" s="80">
        <v>1</v>
      </c>
      <c r="L3576" s="80" t="s">
        <v>139</v>
      </c>
      <c r="M3576" s="80">
        <v>100</v>
      </c>
      <c r="N3576" s="80">
        <v>9.1449999999999996</v>
      </c>
      <c r="O3576" s="80">
        <v>40.489674000000001</v>
      </c>
      <c r="P3576" s="80" t="s">
        <v>69</v>
      </c>
      <c r="Q3576" s="80">
        <v>0</v>
      </c>
      <c r="R3576" s="80">
        <v>2.6272389999999999</v>
      </c>
      <c r="S3576" s="80">
        <v>23.381664000000001</v>
      </c>
      <c r="T3576" s="80">
        <v>1638000</v>
      </c>
      <c r="U3576" s="91">
        <f>Table1[[#This Row],[Distribution Amount (Dollars)]]/Table1[[#This Row],[NEWdatediff]]</f>
        <v>1638000</v>
      </c>
      <c r="V3576" s="82" t="s">
        <v>226</v>
      </c>
      <c r="W3576" s="82" t="s">
        <v>71</v>
      </c>
      <c r="X3576" s="82" t="s">
        <v>234</v>
      </c>
      <c r="Y3576" s="82" t="s">
        <v>2664</v>
      </c>
      <c r="Z3576" s="82">
        <v>1</v>
      </c>
      <c r="AA3576" s="82" t="s">
        <v>183</v>
      </c>
      <c r="AB3576" s="82" t="s">
        <v>2665</v>
      </c>
      <c r="AD3576" s="82" t="s">
        <v>139</v>
      </c>
      <c r="AN3576" s="82" t="s">
        <v>76</v>
      </c>
      <c r="AO3576" s="82" t="s">
        <v>2666</v>
      </c>
      <c r="AP3576" s="82">
        <v>8190000</v>
      </c>
      <c r="AQ3576" s="82" t="s">
        <v>78</v>
      </c>
      <c r="AU3576" s="82"/>
      <c r="AV3576" s="84"/>
      <c r="AW3576" s="85"/>
      <c r="AX3576" s="85">
        <f>Table1[[#This Row],[End TEST]]-Table1[[#This Row],[Start TEST]]</f>
        <v>0</v>
      </c>
      <c r="AY3576" s="85">
        <f>Table1[[#This Row],[TEST_Diff]]+1</f>
        <v>1</v>
      </c>
      <c r="AZ3576" s="92">
        <f>DATEDIF(Table1[[#This Row],[Start Year]],Table1[[#This Row],[End Year]],"d") / 365</f>
        <v>0</v>
      </c>
      <c r="BA3576" s="82">
        <v>175000</v>
      </c>
      <c r="BC3576" s="82" t="s">
        <v>2667</v>
      </c>
      <c r="BF3576" s="82">
        <v>1</v>
      </c>
      <c r="BG3576" s="82">
        <v>1</v>
      </c>
    </row>
    <row r="3577" spans="1:75" x14ac:dyDescent="0.5">
      <c r="A3577" s="82">
        <v>431</v>
      </c>
      <c r="B3577" s="82" t="s">
        <v>2661</v>
      </c>
      <c r="D3577" s="90">
        <v>43579</v>
      </c>
      <c r="E3577" s="90" t="s">
        <v>2662</v>
      </c>
      <c r="F3577" s="90"/>
      <c r="G3577" s="82" t="s">
        <v>2662</v>
      </c>
      <c r="H3577" s="82" t="s">
        <v>2663</v>
      </c>
      <c r="I3577" s="80" t="s">
        <v>262</v>
      </c>
      <c r="J3577" s="80">
        <v>20</v>
      </c>
      <c r="K3577" s="80">
        <v>1</v>
      </c>
      <c r="L3577" s="80" t="s">
        <v>139</v>
      </c>
      <c r="M3577" s="80">
        <v>100</v>
      </c>
      <c r="N3577" s="80">
        <v>9.1449999999999996</v>
      </c>
      <c r="O3577" s="80">
        <v>40.489674000000001</v>
      </c>
      <c r="P3577" s="80" t="s">
        <v>69</v>
      </c>
      <c r="Q3577" s="80">
        <v>0</v>
      </c>
      <c r="R3577" s="80">
        <v>2.6272389999999999</v>
      </c>
      <c r="S3577" s="80">
        <v>23.381664000000001</v>
      </c>
      <c r="T3577" s="80">
        <v>1638000</v>
      </c>
      <c r="U3577" s="91">
        <f>Table1[[#This Row],[Distribution Amount (Dollars)]]/Table1[[#This Row],[NEWdatediff]]</f>
        <v>1638000</v>
      </c>
      <c r="V3577" s="82" t="s">
        <v>226</v>
      </c>
      <c r="W3577" s="82" t="s">
        <v>71</v>
      </c>
      <c r="X3577" s="82" t="s">
        <v>234</v>
      </c>
      <c r="Y3577" s="82" t="s">
        <v>2664</v>
      </c>
      <c r="Z3577" s="82">
        <v>1</v>
      </c>
      <c r="AA3577" s="82" t="s">
        <v>183</v>
      </c>
      <c r="AB3577" s="82" t="s">
        <v>2665</v>
      </c>
      <c r="AD3577" s="82" t="s">
        <v>139</v>
      </c>
      <c r="AN3577" s="82" t="s">
        <v>76</v>
      </c>
      <c r="AO3577" s="82" t="s">
        <v>2666</v>
      </c>
      <c r="AP3577" s="82">
        <v>8190000</v>
      </c>
      <c r="AQ3577" s="82" t="s">
        <v>78</v>
      </c>
      <c r="AU3577" s="82"/>
      <c r="AV3577" s="84"/>
      <c r="AW3577" s="85"/>
      <c r="AX3577" s="85">
        <f>Table1[[#This Row],[End TEST]]-Table1[[#This Row],[Start TEST]]</f>
        <v>0</v>
      </c>
      <c r="AY3577" s="85">
        <f>Table1[[#This Row],[TEST_Diff]]+1</f>
        <v>1</v>
      </c>
      <c r="AZ3577" s="92">
        <f>DATEDIF(Table1[[#This Row],[Start Year]],Table1[[#This Row],[End Year]],"d") / 365</f>
        <v>0</v>
      </c>
      <c r="BA3577" s="82">
        <v>175000</v>
      </c>
      <c r="BC3577" s="82" t="s">
        <v>2667</v>
      </c>
      <c r="BF3577" s="82">
        <v>1</v>
      </c>
      <c r="BG3577" s="82">
        <v>1</v>
      </c>
    </row>
    <row r="3578" spans="1:75" x14ac:dyDescent="0.5">
      <c r="A3578" s="82">
        <v>431</v>
      </c>
      <c r="B3578" s="82" t="s">
        <v>2661</v>
      </c>
      <c r="D3578" s="90">
        <v>43579</v>
      </c>
      <c r="E3578" s="90" t="s">
        <v>2662</v>
      </c>
      <c r="F3578" s="90"/>
      <c r="G3578" s="82" t="s">
        <v>2662</v>
      </c>
      <c r="H3578" s="82" t="s">
        <v>2663</v>
      </c>
      <c r="I3578" s="80" t="s">
        <v>81</v>
      </c>
      <c r="J3578" s="80">
        <v>20</v>
      </c>
      <c r="K3578" s="80">
        <v>1</v>
      </c>
      <c r="L3578" s="80" t="s">
        <v>139</v>
      </c>
      <c r="M3578" s="80">
        <v>100</v>
      </c>
      <c r="N3578" s="80">
        <v>9.1449999999999996</v>
      </c>
      <c r="O3578" s="80">
        <v>40.489674000000001</v>
      </c>
      <c r="P3578" s="80" t="s">
        <v>69</v>
      </c>
      <c r="Q3578" s="80">
        <v>0</v>
      </c>
      <c r="R3578" s="80">
        <v>2.6272389999999999</v>
      </c>
      <c r="S3578" s="80">
        <v>23.381664000000001</v>
      </c>
      <c r="T3578" s="80">
        <v>1638000</v>
      </c>
      <c r="U3578" s="91">
        <f>Table1[[#This Row],[Distribution Amount (Dollars)]]/Table1[[#This Row],[NEWdatediff]]</f>
        <v>1638000</v>
      </c>
      <c r="V3578" s="82" t="s">
        <v>226</v>
      </c>
      <c r="W3578" s="82" t="s">
        <v>71</v>
      </c>
      <c r="X3578" s="82" t="s">
        <v>234</v>
      </c>
      <c r="Y3578" s="82" t="s">
        <v>2664</v>
      </c>
      <c r="Z3578" s="82">
        <v>1</v>
      </c>
      <c r="AA3578" s="82" t="s">
        <v>183</v>
      </c>
      <c r="AB3578" s="82" t="s">
        <v>2665</v>
      </c>
      <c r="AD3578" s="82" t="s">
        <v>139</v>
      </c>
      <c r="AN3578" s="82" t="s">
        <v>76</v>
      </c>
      <c r="AO3578" s="82" t="s">
        <v>2666</v>
      </c>
      <c r="AP3578" s="82">
        <v>8190000</v>
      </c>
      <c r="AQ3578" s="82" t="s">
        <v>78</v>
      </c>
      <c r="AU3578" s="82"/>
      <c r="AV3578" s="84"/>
      <c r="AW3578" s="85"/>
      <c r="AX3578" s="85">
        <f>Table1[[#This Row],[End TEST]]-Table1[[#This Row],[Start TEST]]</f>
        <v>0</v>
      </c>
      <c r="AY3578" s="85">
        <f>Table1[[#This Row],[TEST_Diff]]+1</f>
        <v>1</v>
      </c>
      <c r="AZ3578" s="92">
        <f>DATEDIF(Table1[[#This Row],[Start Year]],Table1[[#This Row],[End Year]],"d") / 365</f>
        <v>0</v>
      </c>
      <c r="BA3578" s="82">
        <v>175000</v>
      </c>
      <c r="BC3578" s="82" t="s">
        <v>2667</v>
      </c>
      <c r="BF3578" s="82">
        <v>1</v>
      </c>
      <c r="BG3578" s="82">
        <v>1</v>
      </c>
    </row>
    <row r="3579" spans="1:75" x14ac:dyDescent="0.5">
      <c r="A3579" s="82">
        <v>431</v>
      </c>
      <c r="B3579" s="82" t="s">
        <v>2661</v>
      </c>
      <c r="D3579" s="90">
        <v>43579</v>
      </c>
      <c r="E3579" s="90" t="s">
        <v>2662</v>
      </c>
      <c r="F3579" s="90"/>
      <c r="G3579" s="82" t="s">
        <v>2662</v>
      </c>
      <c r="H3579" s="82" t="s">
        <v>2663</v>
      </c>
      <c r="I3579" s="80" t="s">
        <v>237</v>
      </c>
      <c r="J3579" s="80">
        <v>20</v>
      </c>
      <c r="K3579" s="80">
        <v>1</v>
      </c>
      <c r="L3579" s="80" t="s">
        <v>139</v>
      </c>
      <c r="M3579" s="80">
        <v>100</v>
      </c>
      <c r="N3579" s="80">
        <v>9.1449999999999996</v>
      </c>
      <c r="O3579" s="80">
        <v>40.489674000000001</v>
      </c>
      <c r="P3579" s="80" t="s">
        <v>69</v>
      </c>
      <c r="Q3579" s="80">
        <v>0</v>
      </c>
      <c r="R3579" s="80">
        <v>2.6272389999999999</v>
      </c>
      <c r="S3579" s="80">
        <v>23.381664000000001</v>
      </c>
      <c r="T3579" s="80">
        <v>1638000</v>
      </c>
      <c r="U3579" s="91">
        <f>Table1[[#This Row],[Distribution Amount (Dollars)]]/Table1[[#This Row],[NEWdatediff]]</f>
        <v>1638000</v>
      </c>
      <c r="V3579" s="82" t="s">
        <v>226</v>
      </c>
      <c r="W3579" s="82" t="s">
        <v>71</v>
      </c>
      <c r="X3579" s="82" t="s">
        <v>234</v>
      </c>
      <c r="Y3579" s="82" t="s">
        <v>2664</v>
      </c>
      <c r="Z3579" s="82">
        <v>1</v>
      </c>
      <c r="AA3579" s="82" t="s">
        <v>183</v>
      </c>
      <c r="AB3579" s="82" t="s">
        <v>2665</v>
      </c>
      <c r="AD3579" s="82" t="s">
        <v>139</v>
      </c>
      <c r="AN3579" s="82" t="s">
        <v>76</v>
      </c>
      <c r="AO3579" s="82" t="s">
        <v>2666</v>
      </c>
      <c r="AP3579" s="82">
        <v>8190000</v>
      </c>
      <c r="AQ3579" s="82" t="s">
        <v>78</v>
      </c>
      <c r="AU3579" s="82"/>
      <c r="AV3579" s="84"/>
      <c r="AW3579" s="85"/>
      <c r="AX3579" s="85">
        <f>Table1[[#This Row],[End TEST]]-Table1[[#This Row],[Start TEST]]</f>
        <v>0</v>
      </c>
      <c r="AY3579" s="85">
        <f>Table1[[#This Row],[TEST_Diff]]+1</f>
        <v>1</v>
      </c>
      <c r="AZ3579" s="92">
        <f>DATEDIF(Table1[[#This Row],[Start Year]],Table1[[#This Row],[End Year]],"d") / 365</f>
        <v>0</v>
      </c>
      <c r="BA3579" s="82">
        <v>175000</v>
      </c>
      <c r="BC3579" s="82" t="s">
        <v>2667</v>
      </c>
      <c r="BF3579" s="82">
        <v>1</v>
      </c>
      <c r="BG3579" s="82">
        <v>1</v>
      </c>
    </row>
    <row r="3580" spans="1:75" x14ac:dyDescent="0.5">
      <c r="A3580" s="82">
        <v>431</v>
      </c>
      <c r="B3580" s="82" t="s">
        <v>2661</v>
      </c>
      <c r="D3580" s="90">
        <v>43579</v>
      </c>
      <c r="E3580" s="90" t="s">
        <v>2662</v>
      </c>
      <c r="F3580" s="90"/>
      <c r="G3580" s="82" t="s">
        <v>2662</v>
      </c>
      <c r="H3580" s="82" t="s">
        <v>2663</v>
      </c>
      <c r="I3580" s="80" t="s">
        <v>129</v>
      </c>
      <c r="J3580" s="80">
        <v>20</v>
      </c>
      <c r="K3580" s="80">
        <v>1</v>
      </c>
      <c r="L3580" s="80" t="s">
        <v>139</v>
      </c>
      <c r="M3580" s="80">
        <v>100</v>
      </c>
      <c r="N3580" s="80">
        <v>9.1449999999999996</v>
      </c>
      <c r="O3580" s="80">
        <v>40.489674000000001</v>
      </c>
      <c r="P3580" s="80" t="s">
        <v>69</v>
      </c>
      <c r="Q3580" s="80">
        <v>0</v>
      </c>
      <c r="R3580" s="80">
        <v>2.6272389999999999</v>
      </c>
      <c r="S3580" s="80">
        <v>23.381664000000001</v>
      </c>
      <c r="T3580" s="80">
        <v>1638000</v>
      </c>
      <c r="U3580" s="91">
        <f>Table1[[#This Row],[Distribution Amount (Dollars)]]/Table1[[#This Row],[NEWdatediff]]</f>
        <v>1638000</v>
      </c>
      <c r="V3580" s="82" t="s">
        <v>226</v>
      </c>
      <c r="W3580" s="82" t="s">
        <v>71</v>
      </c>
      <c r="X3580" s="82" t="s">
        <v>234</v>
      </c>
      <c r="Y3580" s="82" t="s">
        <v>2664</v>
      </c>
      <c r="Z3580" s="82">
        <v>1</v>
      </c>
      <c r="AA3580" s="82" t="s">
        <v>183</v>
      </c>
      <c r="AB3580" s="82" t="s">
        <v>2665</v>
      </c>
      <c r="AD3580" s="82" t="s">
        <v>139</v>
      </c>
      <c r="AN3580" s="82" t="s">
        <v>76</v>
      </c>
      <c r="AO3580" s="82" t="s">
        <v>2666</v>
      </c>
      <c r="AP3580" s="82">
        <v>8190000</v>
      </c>
      <c r="AQ3580" s="82" t="s">
        <v>78</v>
      </c>
      <c r="AU3580" s="82"/>
      <c r="AV3580" s="84"/>
      <c r="AW3580" s="85"/>
      <c r="AX3580" s="85">
        <f>Table1[[#This Row],[End TEST]]-Table1[[#This Row],[Start TEST]]</f>
        <v>0</v>
      </c>
      <c r="AY3580" s="85">
        <f>Table1[[#This Row],[TEST_Diff]]+1</f>
        <v>1</v>
      </c>
      <c r="AZ3580" s="92">
        <f>DATEDIF(Table1[[#This Row],[Start Year]],Table1[[#This Row],[End Year]],"d") / 365</f>
        <v>0</v>
      </c>
      <c r="BA3580" s="82">
        <v>175000</v>
      </c>
      <c r="BC3580" s="82" t="s">
        <v>2667</v>
      </c>
      <c r="BF3580" s="82">
        <v>1</v>
      </c>
      <c r="BG3580" s="82">
        <v>1</v>
      </c>
    </row>
    <row r="3581" spans="1:75" x14ac:dyDescent="0.5">
      <c r="A3581" s="82">
        <v>432</v>
      </c>
      <c r="B3581" s="82" t="s">
        <v>231</v>
      </c>
      <c r="D3581" s="90">
        <v>43530</v>
      </c>
      <c r="E3581" s="90" t="s">
        <v>232</v>
      </c>
      <c r="F3581" s="90"/>
      <c r="G3581" s="82" t="s">
        <v>232</v>
      </c>
      <c r="H3581" s="82" t="s">
        <v>233</v>
      </c>
      <c r="I3581" s="80" t="s">
        <v>129</v>
      </c>
      <c r="J3581" s="80">
        <v>25</v>
      </c>
      <c r="K3581" s="80">
        <v>1</v>
      </c>
      <c r="L3581" s="80" t="s">
        <v>225</v>
      </c>
      <c r="M3581" s="80">
        <v>100</v>
      </c>
      <c r="N3581" s="80">
        <v>-16.290154000000001</v>
      </c>
      <c r="O3581" s="80">
        <v>-63.588653999999998</v>
      </c>
      <c r="P3581" s="80" t="s">
        <v>84</v>
      </c>
      <c r="Q3581" s="80">
        <v>0</v>
      </c>
      <c r="R3581" s="80">
        <v>-15.623037</v>
      </c>
      <c r="S3581" s="80">
        <v>-59.0625</v>
      </c>
      <c r="T3581" s="80">
        <v>2749101.5</v>
      </c>
      <c r="U3581" s="91">
        <f>Table1[[#This Row],[Distribution Amount (Dollars)]]/Table1[[#This Row],[NEWdatediff]]</f>
        <v>549820.30000000005</v>
      </c>
      <c r="V3581" s="82" t="s">
        <v>226</v>
      </c>
      <c r="W3581" s="82" t="s">
        <v>71</v>
      </c>
      <c r="X3581" s="82" t="s">
        <v>234</v>
      </c>
      <c r="Y3581" s="82" t="s">
        <v>235</v>
      </c>
      <c r="Z3581" s="82">
        <v>1</v>
      </c>
      <c r="AB3581" s="82" t="s">
        <v>236</v>
      </c>
      <c r="AD3581" s="82" t="s">
        <v>225</v>
      </c>
      <c r="AN3581" s="82" t="s">
        <v>76</v>
      </c>
      <c r="AP3581" s="82">
        <v>10996406</v>
      </c>
      <c r="AQ3581" s="82" t="s">
        <v>78</v>
      </c>
      <c r="AR3581" s="82" t="s">
        <v>4274</v>
      </c>
      <c r="AS3581" s="84">
        <v>43191</v>
      </c>
      <c r="AT3581" s="85">
        <v>2018</v>
      </c>
      <c r="AU3581" s="82" t="s">
        <v>4278</v>
      </c>
      <c r="AV3581" s="84">
        <v>44651</v>
      </c>
      <c r="AW3581" s="85">
        <v>2022</v>
      </c>
      <c r="AX3581" s="85">
        <f>Table1[[#This Row],[End TEST]]-Table1[[#This Row],[Start TEST]]</f>
        <v>4</v>
      </c>
      <c r="AY3581" s="85">
        <f>Table1[[#This Row],[TEST_Diff]]+1</f>
        <v>5</v>
      </c>
      <c r="AZ3581" s="92">
        <f>DATEDIF(Table1[[#This Row],[Start Year]],Table1[[#This Row],[End Year]],"d") / 365</f>
        <v>4</v>
      </c>
      <c r="BD3581" s="82">
        <v>1</v>
      </c>
      <c r="BF3581" s="82">
        <v>1</v>
      </c>
      <c r="BK3581" s="82">
        <v>1</v>
      </c>
    </row>
    <row r="3582" spans="1:75" x14ac:dyDescent="0.5">
      <c r="A3582" s="82">
        <v>432</v>
      </c>
      <c r="B3582" s="82" t="s">
        <v>231</v>
      </c>
      <c r="D3582" s="90">
        <v>43530</v>
      </c>
      <c r="E3582" s="90" t="s">
        <v>232</v>
      </c>
      <c r="F3582" s="90"/>
      <c r="G3582" s="82" t="s">
        <v>232</v>
      </c>
      <c r="H3582" s="82" t="s">
        <v>233</v>
      </c>
      <c r="I3582" s="80" t="s">
        <v>81</v>
      </c>
      <c r="J3582" s="80">
        <v>25</v>
      </c>
      <c r="K3582" s="80">
        <v>1</v>
      </c>
      <c r="L3582" s="80" t="s">
        <v>225</v>
      </c>
      <c r="M3582" s="80">
        <v>100</v>
      </c>
      <c r="N3582" s="80">
        <v>-16.290154000000001</v>
      </c>
      <c r="O3582" s="80">
        <v>-63.588653999999998</v>
      </c>
      <c r="P3582" s="80" t="s">
        <v>84</v>
      </c>
      <c r="Q3582" s="80">
        <v>0</v>
      </c>
      <c r="R3582" s="80">
        <v>-15.623037</v>
      </c>
      <c r="S3582" s="80">
        <v>-59.0625</v>
      </c>
      <c r="T3582" s="80">
        <v>2749101.5</v>
      </c>
      <c r="U3582" s="91">
        <f>Table1[[#This Row],[Distribution Amount (Dollars)]]/Table1[[#This Row],[NEWdatediff]]</f>
        <v>549820.30000000005</v>
      </c>
      <c r="V3582" s="82" t="s">
        <v>226</v>
      </c>
      <c r="W3582" s="82" t="s">
        <v>71</v>
      </c>
      <c r="X3582" s="82" t="s">
        <v>234</v>
      </c>
      <c r="Y3582" s="82" t="s">
        <v>235</v>
      </c>
      <c r="Z3582" s="82">
        <v>1</v>
      </c>
      <c r="AB3582" s="82" t="s">
        <v>236</v>
      </c>
      <c r="AD3582" s="82" t="s">
        <v>225</v>
      </c>
      <c r="AN3582" s="82" t="s">
        <v>76</v>
      </c>
      <c r="AP3582" s="82">
        <v>10996406</v>
      </c>
      <c r="AQ3582" s="82" t="s">
        <v>78</v>
      </c>
      <c r="AR3582" s="82" t="s">
        <v>4274</v>
      </c>
      <c r="AS3582" s="84">
        <v>43191</v>
      </c>
      <c r="AT3582" s="85">
        <v>2018</v>
      </c>
      <c r="AU3582" s="82" t="s">
        <v>4278</v>
      </c>
      <c r="AV3582" s="84">
        <v>44651</v>
      </c>
      <c r="AW3582" s="85">
        <v>2022</v>
      </c>
      <c r="AX3582" s="85">
        <f>Table1[[#This Row],[End TEST]]-Table1[[#This Row],[Start TEST]]</f>
        <v>4</v>
      </c>
      <c r="AY3582" s="85">
        <f>Table1[[#This Row],[TEST_Diff]]+1</f>
        <v>5</v>
      </c>
      <c r="AZ3582" s="92">
        <f>DATEDIF(Table1[[#This Row],[Start Year]],Table1[[#This Row],[End Year]],"d") / 365</f>
        <v>4</v>
      </c>
      <c r="BD3582" s="82">
        <v>1</v>
      </c>
      <c r="BF3582" s="82">
        <v>1</v>
      </c>
      <c r="BK3582" s="82">
        <v>1</v>
      </c>
    </row>
    <row r="3583" spans="1:75" x14ac:dyDescent="0.5">
      <c r="A3583" s="82">
        <v>432</v>
      </c>
      <c r="B3583" s="82" t="s">
        <v>231</v>
      </c>
      <c r="D3583" s="90">
        <v>43530</v>
      </c>
      <c r="E3583" s="90" t="s">
        <v>232</v>
      </c>
      <c r="F3583" s="90"/>
      <c r="G3583" s="82" t="s">
        <v>232</v>
      </c>
      <c r="H3583" s="82" t="s">
        <v>233</v>
      </c>
      <c r="I3583" s="80" t="s">
        <v>237</v>
      </c>
      <c r="J3583" s="80">
        <v>25</v>
      </c>
      <c r="K3583" s="80">
        <v>1</v>
      </c>
      <c r="L3583" s="80" t="s">
        <v>225</v>
      </c>
      <c r="M3583" s="80">
        <v>100</v>
      </c>
      <c r="N3583" s="80">
        <v>-16.290154000000001</v>
      </c>
      <c r="O3583" s="80">
        <v>-63.588653999999998</v>
      </c>
      <c r="P3583" s="80" t="s">
        <v>84</v>
      </c>
      <c r="Q3583" s="80">
        <v>0</v>
      </c>
      <c r="R3583" s="80">
        <v>-15.623037</v>
      </c>
      <c r="S3583" s="80">
        <v>-59.0625</v>
      </c>
      <c r="T3583" s="80">
        <v>2749101.5</v>
      </c>
      <c r="U3583" s="91">
        <f>Table1[[#This Row],[Distribution Amount (Dollars)]]/Table1[[#This Row],[NEWdatediff]]</f>
        <v>549820.30000000005</v>
      </c>
      <c r="V3583" s="82" t="s">
        <v>226</v>
      </c>
      <c r="W3583" s="82" t="s">
        <v>71</v>
      </c>
      <c r="X3583" s="82" t="s">
        <v>234</v>
      </c>
      <c r="Y3583" s="82" t="s">
        <v>235</v>
      </c>
      <c r="Z3583" s="82">
        <v>1</v>
      </c>
      <c r="AB3583" s="82" t="s">
        <v>236</v>
      </c>
      <c r="AD3583" s="82" t="s">
        <v>225</v>
      </c>
      <c r="AN3583" s="82" t="s">
        <v>76</v>
      </c>
      <c r="AP3583" s="82">
        <v>10996406</v>
      </c>
      <c r="AQ3583" s="82" t="s">
        <v>78</v>
      </c>
      <c r="AR3583" s="82" t="s">
        <v>4274</v>
      </c>
      <c r="AS3583" s="84">
        <v>43191</v>
      </c>
      <c r="AT3583" s="85">
        <v>2018</v>
      </c>
      <c r="AU3583" s="82" t="s">
        <v>4278</v>
      </c>
      <c r="AV3583" s="84">
        <v>44651</v>
      </c>
      <c r="AW3583" s="85">
        <v>2022</v>
      </c>
      <c r="AX3583" s="85">
        <f>Table1[[#This Row],[End TEST]]-Table1[[#This Row],[Start TEST]]</f>
        <v>4</v>
      </c>
      <c r="AY3583" s="85">
        <f>Table1[[#This Row],[TEST_Diff]]+1</f>
        <v>5</v>
      </c>
      <c r="AZ3583" s="92">
        <f>DATEDIF(Table1[[#This Row],[Start Year]],Table1[[#This Row],[End Year]],"d") / 365</f>
        <v>4</v>
      </c>
      <c r="BD3583" s="82">
        <v>1</v>
      </c>
      <c r="BF3583" s="82">
        <v>1</v>
      </c>
      <c r="BK3583" s="82">
        <v>1</v>
      </c>
    </row>
    <row r="3584" spans="1:75" x14ac:dyDescent="0.5">
      <c r="A3584" s="82">
        <v>432</v>
      </c>
      <c r="B3584" s="82" t="s">
        <v>231</v>
      </c>
      <c r="D3584" s="90">
        <v>43530</v>
      </c>
      <c r="E3584" s="90" t="s">
        <v>232</v>
      </c>
      <c r="F3584" s="90"/>
      <c r="G3584" s="82" t="s">
        <v>232</v>
      </c>
      <c r="H3584" s="82" t="s">
        <v>233</v>
      </c>
      <c r="I3584" s="80" t="s">
        <v>206</v>
      </c>
      <c r="J3584" s="80">
        <v>25</v>
      </c>
      <c r="K3584" s="80">
        <v>1</v>
      </c>
      <c r="L3584" s="80" t="s">
        <v>225</v>
      </c>
      <c r="M3584" s="80">
        <v>100</v>
      </c>
      <c r="N3584" s="80">
        <v>-16.290154000000001</v>
      </c>
      <c r="O3584" s="80">
        <v>-63.588653999999998</v>
      </c>
      <c r="P3584" s="80" t="s">
        <v>84</v>
      </c>
      <c r="Q3584" s="80">
        <v>0</v>
      </c>
      <c r="R3584" s="80">
        <v>-15.623037</v>
      </c>
      <c r="S3584" s="80">
        <v>-59.0625</v>
      </c>
      <c r="T3584" s="80">
        <v>2749101.5</v>
      </c>
      <c r="U3584" s="91">
        <f>Table1[[#This Row],[Distribution Amount (Dollars)]]/Table1[[#This Row],[NEWdatediff]]</f>
        <v>549820.30000000005</v>
      </c>
      <c r="V3584" s="82" t="s">
        <v>226</v>
      </c>
      <c r="W3584" s="82" t="s">
        <v>71</v>
      </c>
      <c r="X3584" s="82" t="s">
        <v>234</v>
      </c>
      <c r="Y3584" s="82" t="s">
        <v>235</v>
      </c>
      <c r="Z3584" s="82">
        <v>1</v>
      </c>
      <c r="AB3584" s="82" t="s">
        <v>236</v>
      </c>
      <c r="AD3584" s="82" t="s">
        <v>225</v>
      </c>
      <c r="AN3584" s="82" t="s">
        <v>76</v>
      </c>
      <c r="AP3584" s="82">
        <v>10996406</v>
      </c>
      <c r="AQ3584" s="82" t="s">
        <v>78</v>
      </c>
      <c r="AR3584" s="82" t="s">
        <v>4274</v>
      </c>
      <c r="AS3584" s="84">
        <v>43191</v>
      </c>
      <c r="AT3584" s="85">
        <v>2018</v>
      </c>
      <c r="AU3584" s="82" t="s">
        <v>4278</v>
      </c>
      <c r="AV3584" s="84">
        <v>44651</v>
      </c>
      <c r="AW3584" s="85">
        <v>2022</v>
      </c>
      <c r="AX3584" s="85">
        <f>Table1[[#This Row],[End TEST]]-Table1[[#This Row],[Start TEST]]</f>
        <v>4</v>
      </c>
      <c r="AY3584" s="85">
        <f>Table1[[#This Row],[TEST_Diff]]+1</f>
        <v>5</v>
      </c>
      <c r="AZ3584" s="92">
        <f>DATEDIF(Table1[[#This Row],[Start Year]],Table1[[#This Row],[End Year]],"d") / 365</f>
        <v>4</v>
      </c>
      <c r="BD3584" s="82">
        <v>1</v>
      </c>
      <c r="BF3584" s="82">
        <v>1</v>
      </c>
      <c r="BK3584" s="82">
        <v>1</v>
      </c>
    </row>
    <row r="3585" spans="1:75" x14ac:dyDescent="0.5">
      <c r="A3585" s="82">
        <v>433</v>
      </c>
      <c r="B3585" s="82" t="s">
        <v>4162</v>
      </c>
      <c r="D3585" s="90">
        <v>43579</v>
      </c>
      <c r="E3585" s="90" t="s">
        <v>4163</v>
      </c>
      <c r="F3585" s="90"/>
      <c r="G3585" s="82" t="s">
        <v>4163</v>
      </c>
      <c r="H3585" s="82" t="s">
        <v>4164</v>
      </c>
      <c r="I3585" s="80" t="s">
        <v>291</v>
      </c>
      <c r="J3585" s="80">
        <v>23</v>
      </c>
      <c r="K3585" s="80">
        <v>1</v>
      </c>
      <c r="L3585" s="80" t="s">
        <v>890</v>
      </c>
      <c r="M3585" s="80">
        <v>100</v>
      </c>
      <c r="N3585" s="80">
        <v>-10.151092999999999</v>
      </c>
      <c r="O3585" s="80">
        <v>-75.311132000000001</v>
      </c>
      <c r="P3585" s="80" t="s">
        <v>84</v>
      </c>
      <c r="Q3585" s="80">
        <v>0</v>
      </c>
      <c r="R3585" s="80">
        <v>-15.623037</v>
      </c>
      <c r="S3585" s="80">
        <v>-59.0625</v>
      </c>
      <c r="T3585" s="80">
        <v>2576000</v>
      </c>
      <c r="U3585" s="91">
        <f>Table1[[#This Row],[Distribution Amount (Dollars)]]/Table1[[#This Row],[NEWdatediff]]</f>
        <v>2576000</v>
      </c>
      <c r="V3585" s="82" t="s">
        <v>226</v>
      </c>
      <c r="W3585" s="82" t="s">
        <v>71</v>
      </c>
      <c r="X3585" s="82" t="s">
        <v>234</v>
      </c>
      <c r="Y3585" s="82" t="s">
        <v>4165</v>
      </c>
      <c r="Z3585" s="82">
        <v>1</v>
      </c>
      <c r="AA3585" s="82" t="s">
        <v>183</v>
      </c>
      <c r="AB3585" s="82" t="s">
        <v>4166</v>
      </c>
      <c r="AD3585" s="82" t="s">
        <v>890</v>
      </c>
      <c r="AE3585" s="82" t="s">
        <v>4167</v>
      </c>
      <c r="AN3585" s="82" t="s">
        <v>76</v>
      </c>
      <c r="AO3585" s="82" t="s">
        <v>4168</v>
      </c>
      <c r="AP3585" s="82">
        <v>11200000</v>
      </c>
      <c r="AQ3585" s="82" t="s">
        <v>78</v>
      </c>
      <c r="AR3585" s="82" t="s">
        <v>4275</v>
      </c>
      <c r="AS3585" s="84">
        <v>43188</v>
      </c>
      <c r="AT3585" s="85">
        <v>2018</v>
      </c>
      <c r="AU3585" s="82" t="s">
        <v>4277</v>
      </c>
      <c r="AV3585" s="84">
        <v>43465</v>
      </c>
      <c r="AW3585" s="85">
        <v>2018</v>
      </c>
      <c r="AX3585" s="85">
        <f>Table1[[#This Row],[End TEST]]-Table1[[#This Row],[Start TEST]]</f>
        <v>0</v>
      </c>
      <c r="AY3585" s="85">
        <f>Table1[[#This Row],[TEST_Diff]]+1</f>
        <v>1</v>
      </c>
      <c r="AZ3585" s="92">
        <f>DATEDIF(Table1[[#This Row],[Start Year]],Table1[[#This Row],[End Year]],"d") / 365</f>
        <v>0.75890410958904109</v>
      </c>
      <c r="BA3585" s="82">
        <v>78000</v>
      </c>
      <c r="BD3585" s="82">
        <v>1</v>
      </c>
      <c r="BE3585" s="82">
        <v>1</v>
      </c>
      <c r="BF3585" s="82">
        <v>1</v>
      </c>
      <c r="BG3585" s="82">
        <v>1</v>
      </c>
    </row>
    <row r="3586" spans="1:75" x14ac:dyDescent="0.5">
      <c r="A3586" s="82">
        <v>433</v>
      </c>
      <c r="B3586" s="82" t="s">
        <v>4162</v>
      </c>
      <c r="D3586" s="90">
        <v>43579</v>
      </c>
      <c r="E3586" s="90" t="s">
        <v>4163</v>
      </c>
      <c r="F3586" s="90"/>
      <c r="G3586" s="82" t="s">
        <v>4163</v>
      </c>
      <c r="H3586" s="82" t="s">
        <v>4164</v>
      </c>
      <c r="I3586" s="80" t="s">
        <v>129</v>
      </c>
      <c r="J3586" s="80">
        <v>64</v>
      </c>
      <c r="K3586" s="80">
        <v>1</v>
      </c>
      <c r="L3586" s="80" t="s">
        <v>890</v>
      </c>
      <c r="M3586" s="80">
        <v>100</v>
      </c>
      <c r="N3586" s="80">
        <v>-10.151092999999999</v>
      </c>
      <c r="O3586" s="80">
        <v>-75.311132000000001</v>
      </c>
      <c r="P3586" s="80" t="s">
        <v>84</v>
      </c>
      <c r="Q3586" s="80">
        <v>0</v>
      </c>
      <c r="R3586" s="80">
        <v>-15.623037</v>
      </c>
      <c r="S3586" s="80">
        <v>-59.0625</v>
      </c>
      <c r="T3586" s="80">
        <v>7168000</v>
      </c>
      <c r="U3586" s="91">
        <f>Table1[[#This Row],[Distribution Amount (Dollars)]]/Table1[[#This Row],[NEWdatediff]]</f>
        <v>7168000</v>
      </c>
      <c r="V3586" s="82" t="s">
        <v>226</v>
      </c>
      <c r="W3586" s="82" t="s">
        <v>71</v>
      </c>
      <c r="X3586" s="82" t="s">
        <v>234</v>
      </c>
      <c r="Y3586" s="82" t="s">
        <v>4165</v>
      </c>
      <c r="Z3586" s="82">
        <v>1</v>
      </c>
      <c r="AA3586" s="82" t="s">
        <v>183</v>
      </c>
      <c r="AB3586" s="82" t="s">
        <v>4166</v>
      </c>
      <c r="AD3586" s="82" t="s">
        <v>890</v>
      </c>
      <c r="AE3586" s="82" t="s">
        <v>4167</v>
      </c>
      <c r="AN3586" s="82" t="s">
        <v>76</v>
      </c>
      <c r="AO3586" s="82" t="s">
        <v>4168</v>
      </c>
      <c r="AP3586" s="82">
        <v>11200000</v>
      </c>
      <c r="AQ3586" s="82" t="s">
        <v>78</v>
      </c>
      <c r="AR3586" s="82" t="s">
        <v>4275</v>
      </c>
      <c r="AS3586" s="84">
        <v>43188</v>
      </c>
      <c r="AT3586" s="85">
        <v>2018</v>
      </c>
      <c r="AU3586" s="82" t="s">
        <v>4277</v>
      </c>
      <c r="AV3586" s="84">
        <v>43465</v>
      </c>
      <c r="AW3586" s="85">
        <v>2018</v>
      </c>
      <c r="AX3586" s="85">
        <f>Table1[[#This Row],[End TEST]]-Table1[[#This Row],[Start TEST]]</f>
        <v>0</v>
      </c>
      <c r="AY3586" s="85">
        <f>Table1[[#This Row],[TEST_Diff]]+1</f>
        <v>1</v>
      </c>
      <c r="AZ3586" s="92">
        <f>DATEDIF(Table1[[#This Row],[Start Year]],Table1[[#This Row],[End Year]],"d") / 365</f>
        <v>0.75890410958904109</v>
      </c>
      <c r="BA3586" s="82">
        <v>78000</v>
      </c>
      <c r="BD3586" s="82">
        <v>1</v>
      </c>
      <c r="BE3586" s="82">
        <v>1</v>
      </c>
      <c r="BF3586" s="82">
        <v>1</v>
      </c>
      <c r="BG3586" s="82">
        <v>1</v>
      </c>
    </row>
    <row r="3587" spans="1:75" x14ac:dyDescent="0.5">
      <c r="A3587" s="82">
        <v>433</v>
      </c>
      <c r="B3587" s="82" t="s">
        <v>4162</v>
      </c>
      <c r="D3587" s="90">
        <v>43579</v>
      </c>
      <c r="E3587" s="90" t="s">
        <v>4163</v>
      </c>
      <c r="F3587" s="90"/>
      <c r="G3587" s="82" t="s">
        <v>4163</v>
      </c>
      <c r="H3587" s="82" t="s">
        <v>4164</v>
      </c>
      <c r="I3587" s="80" t="s">
        <v>98</v>
      </c>
      <c r="J3587" s="80">
        <v>13</v>
      </c>
      <c r="K3587" s="80">
        <v>1</v>
      </c>
      <c r="L3587" s="80" t="s">
        <v>890</v>
      </c>
      <c r="M3587" s="80">
        <v>100</v>
      </c>
      <c r="N3587" s="80">
        <v>-10.151092999999999</v>
      </c>
      <c r="O3587" s="80">
        <v>-75.311132000000001</v>
      </c>
      <c r="P3587" s="80" t="s">
        <v>84</v>
      </c>
      <c r="Q3587" s="80">
        <v>0</v>
      </c>
      <c r="R3587" s="80">
        <v>-15.623037</v>
      </c>
      <c r="S3587" s="80">
        <v>-59.0625</v>
      </c>
      <c r="T3587" s="80">
        <v>1456000</v>
      </c>
      <c r="U3587" s="91">
        <f>Table1[[#This Row],[Distribution Amount (Dollars)]]/Table1[[#This Row],[NEWdatediff]]</f>
        <v>1456000</v>
      </c>
      <c r="V3587" s="82" t="s">
        <v>226</v>
      </c>
      <c r="W3587" s="82" t="s">
        <v>71</v>
      </c>
      <c r="X3587" s="82" t="s">
        <v>234</v>
      </c>
      <c r="Y3587" s="82" t="s">
        <v>4165</v>
      </c>
      <c r="Z3587" s="82">
        <v>1</v>
      </c>
      <c r="AA3587" s="82" t="s">
        <v>183</v>
      </c>
      <c r="AB3587" s="82" t="s">
        <v>4166</v>
      </c>
      <c r="AD3587" s="82" t="s">
        <v>890</v>
      </c>
      <c r="AE3587" s="82" t="s">
        <v>4167</v>
      </c>
      <c r="AN3587" s="82" t="s">
        <v>76</v>
      </c>
      <c r="AO3587" s="82" t="s">
        <v>4168</v>
      </c>
      <c r="AP3587" s="82">
        <v>11200000</v>
      </c>
      <c r="AQ3587" s="82" t="s">
        <v>78</v>
      </c>
      <c r="AR3587" s="82" t="s">
        <v>4275</v>
      </c>
      <c r="AS3587" s="84">
        <v>43188</v>
      </c>
      <c r="AT3587" s="85">
        <v>2018</v>
      </c>
      <c r="AU3587" s="82" t="s">
        <v>4277</v>
      </c>
      <c r="AV3587" s="84">
        <v>43465</v>
      </c>
      <c r="AW3587" s="85">
        <v>2018</v>
      </c>
      <c r="AX3587" s="85">
        <f>Table1[[#This Row],[End TEST]]-Table1[[#This Row],[Start TEST]]</f>
        <v>0</v>
      </c>
      <c r="AY3587" s="85">
        <f>Table1[[#This Row],[TEST_Diff]]+1</f>
        <v>1</v>
      </c>
      <c r="AZ3587" s="92">
        <f>DATEDIF(Table1[[#This Row],[Start Year]],Table1[[#This Row],[End Year]],"d") / 365</f>
        <v>0.75890410958904109</v>
      </c>
      <c r="BA3587" s="82">
        <v>78000</v>
      </c>
      <c r="BD3587" s="82">
        <v>1</v>
      </c>
      <c r="BE3587" s="82">
        <v>1</v>
      </c>
      <c r="BF3587" s="82">
        <v>1</v>
      </c>
      <c r="BG3587" s="82">
        <v>1</v>
      </c>
    </row>
    <row r="3588" spans="1:75" x14ac:dyDescent="0.5">
      <c r="A3588" s="82">
        <v>434</v>
      </c>
      <c r="B3588" s="82" t="s">
        <v>1616</v>
      </c>
      <c r="D3588" s="90">
        <v>43530</v>
      </c>
      <c r="E3588" s="90" t="s">
        <v>1617</v>
      </c>
      <c r="F3588" s="90"/>
      <c r="G3588" s="82" t="s">
        <v>1617</v>
      </c>
      <c r="H3588" s="82" t="s">
        <v>1618</v>
      </c>
      <c r="I3588" s="80" t="s">
        <v>129</v>
      </c>
      <c r="J3588" s="80">
        <v>25</v>
      </c>
      <c r="K3588" s="80">
        <v>1</v>
      </c>
      <c r="L3588" s="80" t="s">
        <v>155</v>
      </c>
      <c r="M3588" s="80">
        <v>100</v>
      </c>
      <c r="N3588" s="80">
        <v>-25.97325</v>
      </c>
      <c r="O3588" s="80">
        <v>32.572029999999998</v>
      </c>
      <c r="P3588" s="80" t="s">
        <v>69</v>
      </c>
      <c r="Q3588" s="80">
        <v>0</v>
      </c>
      <c r="R3588" s="80">
        <v>2.6272389999999999</v>
      </c>
      <c r="S3588" s="80">
        <v>23.381664000000001</v>
      </c>
      <c r="T3588" s="80">
        <v>3631292.25</v>
      </c>
      <c r="U3588" s="91">
        <f>Table1[[#This Row],[Distribution Amount (Dollars)]]/Table1[[#This Row],[NEWdatediff]]</f>
        <v>726258.45</v>
      </c>
      <c r="V3588" s="82" t="s">
        <v>226</v>
      </c>
      <c r="W3588" s="82" t="s">
        <v>71</v>
      </c>
      <c r="X3588" s="82" t="s">
        <v>234</v>
      </c>
      <c r="Y3588" s="82" t="s">
        <v>1619</v>
      </c>
      <c r="Z3588" s="82">
        <v>1</v>
      </c>
      <c r="AB3588" s="82" t="s">
        <v>236</v>
      </c>
      <c r="AD3588" s="82" t="s">
        <v>155</v>
      </c>
      <c r="AN3588" s="82" t="s">
        <v>76</v>
      </c>
      <c r="AP3588" s="82">
        <v>14525169</v>
      </c>
      <c r="AQ3588" s="82" t="s">
        <v>78</v>
      </c>
      <c r="AR3588" s="82" t="s">
        <v>4274</v>
      </c>
      <c r="AS3588" s="84">
        <v>42856</v>
      </c>
      <c r="AT3588" s="85">
        <v>2017</v>
      </c>
      <c r="AU3588" s="82" t="s">
        <v>4278</v>
      </c>
      <c r="AV3588" s="84">
        <v>44407</v>
      </c>
      <c r="AW3588" s="85">
        <v>2021</v>
      </c>
      <c r="AX3588" s="85">
        <f>Table1[[#This Row],[End TEST]]-Table1[[#This Row],[Start TEST]]</f>
        <v>4</v>
      </c>
      <c r="AY3588" s="85">
        <f>Table1[[#This Row],[TEST_Diff]]+1</f>
        <v>5</v>
      </c>
      <c r="AZ3588" s="92">
        <f>DATEDIF(Table1[[#This Row],[Start Year]],Table1[[#This Row],[End Year]],"d") / 365</f>
        <v>4.2493150684931509</v>
      </c>
    </row>
    <row r="3589" spans="1:75" x14ac:dyDescent="0.5">
      <c r="A3589" s="82">
        <v>434</v>
      </c>
      <c r="B3589" s="82" t="s">
        <v>1616</v>
      </c>
      <c r="D3589" s="90">
        <v>43530</v>
      </c>
      <c r="E3589" s="90" t="s">
        <v>1617</v>
      </c>
      <c r="F3589" s="90"/>
      <c r="G3589" s="82" t="s">
        <v>1617</v>
      </c>
      <c r="H3589" s="82" t="s">
        <v>1618</v>
      </c>
      <c r="I3589" s="80" t="s">
        <v>206</v>
      </c>
      <c r="J3589" s="80">
        <v>25</v>
      </c>
      <c r="K3589" s="80">
        <v>1</v>
      </c>
      <c r="L3589" s="80" t="s">
        <v>155</v>
      </c>
      <c r="M3589" s="80">
        <v>100</v>
      </c>
      <c r="N3589" s="80">
        <v>-25.97325</v>
      </c>
      <c r="O3589" s="80">
        <v>32.572029999999998</v>
      </c>
      <c r="P3589" s="80" t="s">
        <v>69</v>
      </c>
      <c r="Q3589" s="80">
        <v>0</v>
      </c>
      <c r="R3589" s="80">
        <v>2.6272389999999999</v>
      </c>
      <c r="S3589" s="80">
        <v>23.381664000000001</v>
      </c>
      <c r="T3589" s="80">
        <v>3631292.25</v>
      </c>
      <c r="U3589" s="91">
        <f>Table1[[#This Row],[Distribution Amount (Dollars)]]/Table1[[#This Row],[NEWdatediff]]</f>
        <v>726258.45</v>
      </c>
      <c r="V3589" s="82" t="s">
        <v>226</v>
      </c>
      <c r="W3589" s="82" t="s">
        <v>71</v>
      </c>
      <c r="X3589" s="82" t="s">
        <v>234</v>
      </c>
      <c r="Y3589" s="82" t="s">
        <v>1619</v>
      </c>
      <c r="Z3589" s="82">
        <v>1</v>
      </c>
      <c r="AB3589" s="82" t="s">
        <v>236</v>
      </c>
      <c r="AD3589" s="82" t="s">
        <v>155</v>
      </c>
      <c r="AN3589" s="82" t="s">
        <v>76</v>
      </c>
      <c r="AP3589" s="82">
        <v>14525169</v>
      </c>
      <c r="AQ3589" s="82" t="s">
        <v>78</v>
      </c>
      <c r="AR3589" s="82" t="s">
        <v>4274</v>
      </c>
      <c r="AS3589" s="84">
        <v>42856</v>
      </c>
      <c r="AT3589" s="85">
        <v>2017</v>
      </c>
      <c r="AU3589" s="82" t="s">
        <v>4278</v>
      </c>
      <c r="AV3589" s="84">
        <v>44407</v>
      </c>
      <c r="AW3589" s="85">
        <v>2021</v>
      </c>
      <c r="AX3589" s="85">
        <f>Table1[[#This Row],[End TEST]]-Table1[[#This Row],[Start TEST]]</f>
        <v>4</v>
      </c>
      <c r="AY3589" s="85">
        <f>Table1[[#This Row],[TEST_Diff]]+1</f>
        <v>5</v>
      </c>
      <c r="AZ3589" s="92">
        <f>DATEDIF(Table1[[#This Row],[Start Year]],Table1[[#This Row],[End Year]],"d") / 365</f>
        <v>4.2493150684931509</v>
      </c>
    </row>
    <row r="3590" spans="1:75" x14ac:dyDescent="0.5">
      <c r="A3590" s="82">
        <v>434</v>
      </c>
      <c r="B3590" s="82" t="s">
        <v>1616</v>
      </c>
      <c r="D3590" s="90">
        <v>43530</v>
      </c>
      <c r="E3590" s="90" t="s">
        <v>1617</v>
      </c>
      <c r="F3590" s="90"/>
      <c r="G3590" s="82" t="s">
        <v>1617</v>
      </c>
      <c r="H3590" s="82" t="s">
        <v>1618</v>
      </c>
      <c r="I3590" s="80" t="s">
        <v>237</v>
      </c>
      <c r="J3590" s="80">
        <v>25</v>
      </c>
      <c r="K3590" s="80">
        <v>1</v>
      </c>
      <c r="L3590" s="80" t="s">
        <v>155</v>
      </c>
      <c r="M3590" s="80">
        <v>100</v>
      </c>
      <c r="N3590" s="80">
        <v>-25.97325</v>
      </c>
      <c r="O3590" s="80">
        <v>32.572029999999998</v>
      </c>
      <c r="P3590" s="80" t="s">
        <v>69</v>
      </c>
      <c r="Q3590" s="80">
        <v>0</v>
      </c>
      <c r="R3590" s="80">
        <v>2.6272389999999999</v>
      </c>
      <c r="S3590" s="80">
        <v>23.381664000000001</v>
      </c>
      <c r="T3590" s="80">
        <v>3631292.25</v>
      </c>
      <c r="U3590" s="91">
        <f>Table1[[#This Row],[Distribution Amount (Dollars)]]/Table1[[#This Row],[NEWdatediff]]</f>
        <v>726258.45</v>
      </c>
      <c r="V3590" s="82" t="s">
        <v>226</v>
      </c>
      <c r="W3590" s="82" t="s">
        <v>71</v>
      </c>
      <c r="X3590" s="82" t="s">
        <v>234</v>
      </c>
      <c r="Y3590" s="82" t="s">
        <v>1619</v>
      </c>
      <c r="Z3590" s="82">
        <v>1</v>
      </c>
      <c r="AB3590" s="82" t="s">
        <v>236</v>
      </c>
      <c r="AD3590" s="82" t="s">
        <v>155</v>
      </c>
      <c r="AN3590" s="82" t="s">
        <v>76</v>
      </c>
      <c r="AP3590" s="82">
        <v>14525169</v>
      </c>
      <c r="AQ3590" s="82" t="s">
        <v>78</v>
      </c>
      <c r="AR3590" s="82" t="s">
        <v>4274</v>
      </c>
      <c r="AS3590" s="84">
        <v>42856</v>
      </c>
      <c r="AT3590" s="85">
        <v>2017</v>
      </c>
      <c r="AU3590" s="82" t="s">
        <v>4278</v>
      </c>
      <c r="AV3590" s="84">
        <v>44407</v>
      </c>
      <c r="AW3590" s="85">
        <v>2021</v>
      </c>
      <c r="AX3590" s="85">
        <f>Table1[[#This Row],[End TEST]]-Table1[[#This Row],[Start TEST]]</f>
        <v>4</v>
      </c>
      <c r="AY3590" s="85">
        <f>Table1[[#This Row],[TEST_Diff]]+1</f>
        <v>5</v>
      </c>
      <c r="AZ3590" s="92">
        <f>DATEDIF(Table1[[#This Row],[Start Year]],Table1[[#This Row],[End Year]],"d") / 365</f>
        <v>4.2493150684931509</v>
      </c>
    </row>
    <row r="3591" spans="1:75" x14ac:dyDescent="0.5">
      <c r="A3591" s="82">
        <v>434</v>
      </c>
      <c r="B3591" s="82" t="s">
        <v>1616</v>
      </c>
      <c r="D3591" s="90">
        <v>43530</v>
      </c>
      <c r="E3591" s="90" t="s">
        <v>1617</v>
      </c>
      <c r="F3591" s="90"/>
      <c r="G3591" s="82" t="s">
        <v>1617</v>
      </c>
      <c r="H3591" s="82" t="s">
        <v>1618</v>
      </c>
      <c r="I3591" s="80" t="s">
        <v>81</v>
      </c>
      <c r="J3591" s="80">
        <v>25</v>
      </c>
      <c r="K3591" s="80">
        <v>1</v>
      </c>
      <c r="L3591" s="80" t="s">
        <v>155</v>
      </c>
      <c r="M3591" s="80">
        <v>100</v>
      </c>
      <c r="N3591" s="80">
        <v>-25.97325</v>
      </c>
      <c r="O3591" s="80">
        <v>32.572029999999998</v>
      </c>
      <c r="P3591" s="80" t="s">
        <v>69</v>
      </c>
      <c r="Q3591" s="80">
        <v>0</v>
      </c>
      <c r="R3591" s="80">
        <v>2.6272389999999999</v>
      </c>
      <c r="S3591" s="80">
        <v>23.381664000000001</v>
      </c>
      <c r="T3591" s="80">
        <v>3631292.25</v>
      </c>
      <c r="U3591" s="91">
        <f>Table1[[#This Row],[Distribution Amount (Dollars)]]/Table1[[#This Row],[NEWdatediff]]</f>
        <v>726258.45</v>
      </c>
      <c r="V3591" s="82" t="s">
        <v>226</v>
      </c>
      <c r="W3591" s="82" t="s">
        <v>71</v>
      </c>
      <c r="X3591" s="82" t="s">
        <v>234</v>
      </c>
      <c r="Y3591" s="82" t="s">
        <v>1619</v>
      </c>
      <c r="Z3591" s="82">
        <v>1</v>
      </c>
      <c r="AB3591" s="82" t="s">
        <v>236</v>
      </c>
      <c r="AD3591" s="82" t="s">
        <v>155</v>
      </c>
      <c r="AN3591" s="82" t="s">
        <v>76</v>
      </c>
      <c r="AP3591" s="82">
        <v>14525169</v>
      </c>
      <c r="AQ3591" s="82" t="s">
        <v>78</v>
      </c>
      <c r="AR3591" s="82" t="s">
        <v>4274</v>
      </c>
      <c r="AS3591" s="84">
        <v>42856</v>
      </c>
      <c r="AT3591" s="85">
        <v>2017</v>
      </c>
      <c r="AU3591" s="82" t="s">
        <v>4278</v>
      </c>
      <c r="AV3591" s="84">
        <v>44407</v>
      </c>
      <c r="AW3591" s="85">
        <v>2021</v>
      </c>
      <c r="AX3591" s="85">
        <f>Table1[[#This Row],[End TEST]]-Table1[[#This Row],[Start TEST]]</f>
        <v>4</v>
      </c>
      <c r="AY3591" s="85">
        <f>Table1[[#This Row],[TEST_Diff]]+1</f>
        <v>5</v>
      </c>
      <c r="AZ3591" s="92">
        <f>DATEDIF(Table1[[#This Row],[Start Year]],Table1[[#This Row],[End Year]],"d") / 365</f>
        <v>4.2493150684931509</v>
      </c>
    </row>
    <row r="3592" spans="1:75" x14ac:dyDescent="0.5">
      <c r="A3592" s="82">
        <v>435</v>
      </c>
      <c r="B3592" s="82" t="s">
        <v>1080</v>
      </c>
      <c r="D3592" s="90">
        <v>43514</v>
      </c>
      <c r="E3592" s="90" t="s">
        <v>1081</v>
      </c>
      <c r="F3592" s="90"/>
      <c r="G3592" s="82" t="s">
        <v>1081</v>
      </c>
      <c r="H3592" s="82" t="s">
        <v>1082</v>
      </c>
      <c r="I3592" s="80" t="s">
        <v>67</v>
      </c>
      <c r="J3592" s="80">
        <v>100</v>
      </c>
      <c r="K3592" s="80">
        <v>1</v>
      </c>
      <c r="L3592" s="80" t="s">
        <v>1074</v>
      </c>
      <c r="M3592" s="80">
        <v>100</v>
      </c>
      <c r="N3592" s="80">
        <v>5.7863959999999999</v>
      </c>
      <c r="O3592" s="80">
        <v>47.325853000000002</v>
      </c>
      <c r="P3592" s="80" t="s">
        <v>69</v>
      </c>
      <c r="Q3592" s="80">
        <v>0</v>
      </c>
      <c r="R3592" s="80">
        <v>2.6272389999999999</v>
      </c>
      <c r="S3592" s="80">
        <v>23.381664000000001</v>
      </c>
      <c r="T3592" s="80">
        <v>121130.3</v>
      </c>
      <c r="U3592" s="91">
        <f>Table1[[#This Row],[Distribution Amount (Dollars)]]/Table1[[#This Row],[NEWdatediff]]</f>
        <v>60565.15</v>
      </c>
      <c r="V3592" s="82" t="s">
        <v>764</v>
      </c>
      <c r="W3592" s="82" t="s">
        <v>71</v>
      </c>
      <c r="X3592" s="82" t="s">
        <v>1075</v>
      </c>
      <c r="Y3592" s="82" t="s">
        <v>1083</v>
      </c>
      <c r="Z3592" s="82">
        <v>0</v>
      </c>
      <c r="AB3592" s="82" t="s">
        <v>1084</v>
      </c>
      <c r="AC3592" s="82" t="s">
        <v>776</v>
      </c>
      <c r="AD3592" s="82" t="s">
        <v>1074</v>
      </c>
      <c r="AE3592" s="82" t="s">
        <v>1085</v>
      </c>
      <c r="AN3592" s="82" t="s">
        <v>76</v>
      </c>
      <c r="AO3592" s="82" t="s">
        <v>1086</v>
      </c>
      <c r="AP3592" s="82">
        <v>121130.3</v>
      </c>
      <c r="AQ3592" s="82" t="s">
        <v>78</v>
      </c>
      <c r="AR3592" s="82" t="s">
        <v>4274</v>
      </c>
      <c r="AS3592" s="84">
        <v>43416</v>
      </c>
      <c r="AT3592" s="85">
        <v>2018</v>
      </c>
      <c r="AU3592" s="82" t="s">
        <v>4278</v>
      </c>
      <c r="AV3592" s="84">
        <v>43500</v>
      </c>
      <c r="AW3592" s="85">
        <v>2019</v>
      </c>
      <c r="AX3592" s="85">
        <f>Table1[[#This Row],[End TEST]]-Table1[[#This Row],[Start TEST]]</f>
        <v>1</v>
      </c>
      <c r="AY3592" s="85">
        <f>Table1[[#This Row],[TEST_Diff]]+1</f>
        <v>2</v>
      </c>
      <c r="AZ3592" s="92">
        <f>DATEDIF(Table1[[#This Row],[Start Year]],Table1[[#This Row],[End Year]],"d") / 365</f>
        <v>0.23013698630136986</v>
      </c>
      <c r="BA3592" s="82">
        <v>7500</v>
      </c>
      <c r="BB3592" s="82">
        <v>176000</v>
      </c>
      <c r="BD3592" s="82">
        <v>1</v>
      </c>
      <c r="BE3592" s="82">
        <v>1</v>
      </c>
      <c r="BF3592" s="82">
        <v>1</v>
      </c>
      <c r="BG3592" s="82">
        <v>1</v>
      </c>
      <c r="BH3592" s="82">
        <v>1</v>
      </c>
      <c r="BI3592" s="82">
        <v>1</v>
      </c>
      <c r="BJ3592" s="82">
        <v>1</v>
      </c>
      <c r="BK3592" s="82">
        <v>1</v>
      </c>
      <c r="BL3592" s="82">
        <v>1</v>
      </c>
      <c r="BM3592" s="82">
        <v>1</v>
      </c>
      <c r="BS3592" s="82">
        <v>1</v>
      </c>
      <c r="BV3592" s="82" t="s">
        <v>1087</v>
      </c>
    </row>
    <row r="3593" spans="1:75" x14ac:dyDescent="0.5">
      <c r="A3593" s="82">
        <v>436</v>
      </c>
      <c r="B3593" s="82" t="s">
        <v>1996</v>
      </c>
      <c r="D3593" s="90">
        <v>43573</v>
      </c>
      <c r="E3593" s="90" t="s">
        <v>1997</v>
      </c>
      <c r="F3593" s="90"/>
      <c r="G3593" s="82" t="s">
        <v>1997</v>
      </c>
      <c r="H3593" s="82" t="s">
        <v>1998</v>
      </c>
      <c r="I3593" s="80" t="s">
        <v>97</v>
      </c>
      <c r="J3593" s="80">
        <v>100</v>
      </c>
      <c r="K3593" s="80">
        <v>1</v>
      </c>
      <c r="L3593" s="80" t="s">
        <v>312</v>
      </c>
      <c r="M3593" s="80">
        <v>100</v>
      </c>
      <c r="N3593" s="80">
        <v>-29.140993000000002</v>
      </c>
      <c r="O3593" s="80">
        <v>24.367459</v>
      </c>
      <c r="P3593" s="80" t="s">
        <v>69</v>
      </c>
      <c r="Q3593" s="80">
        <v>0</v>
      </c>
      <c r="R3593" s="80">
        <v>2.6272389999999999</v>
      </c>
      <c r="S3593" s="80">
        <v>23.381664000000001</v>
      </c>
      <c r="T3593" s="80">
        <v>113876</v>
      </c>
      <c r="U3593" s="91">
        <f>Table1[[#This Row],[Distribution Amount (Dollars)]]/Table1[[#This Row],[NEWdatediff]]</f>
        <v>28469</v>
      </c>
      <c r="V3593" s="82" t="s">
        <v>764</v>
      </c>
      <c r="W3593" s="82" t="s">
        <v>71</v>
      </c>
      <c r="X3593" s="82" t="s">
        <v>1999</v>
      </c>
      <c r="Y3593" s="82" t="s">
        <v>2000</v>
      </c>
      <c r="Z3593" s="82">
        <v>0</v>
      </c>
      <c r="AB3593" s="82" t="s">
        <v>2001</v>
      </c>
      <c r="AC3593" s="82" t="s">
        <v>776</v>
      </c>
      <c r="AD3593" s="82" t="s">
        <v>312</v>
      </c>
      <c r="AE3593" s="82" t="s">
        <v>2002</v>
      </c>
      <c r="AN3593" s="82" t="s">
        <v>76</v>
      </c>
      <c r="AO3593" s="82" t="s">
        <v>2003</v>
      </c>
      <c r="AP3593" s="82">
        <v>113876</v>
      </c>
      <c r="AQ3593" s="82" t="s">
        <v>78</v>
      </c>
      <c r="AR3593" s="82" t="s">
        <v>4274</v>
      </c>
      <c r="AS3593" s="84">
        <v>42430</v>
      </c>
      <c r="AT3593" s="85">
        <v>2016</v>
      </c>
      <c r="AU3593" s="82" t="s">
        <v>4278</v>
      </c>
      <c r="AV3593" s="84">
        <v>43555</v>
      </c>
      <c r="AW3593" s="85">
        <v>2019</v>
      </c>
      <c r="AX3593" s="85">
        <f>Table1[[#This Row],[End TEST]]-Table1[[#This Row],[Start TEST]]</f>
        <v>3</v>
      </c>
      <c r="AY3593" s="85">
        <f>Table1[[#This Row],[TEST_Diff]]+1</f>
        <v>4</v>
      </c>
      <c r="AZ3593" s="92">
        <f>DATEDIF(Table1[[#This Row],[Start Year]],Table1[[#This Row],[End Year]],"d") / 365</f>
        <v>3.0821917808219177</v>
      </c>
      <c r="BA3593" s="82">
        <v>385</v>
      </c>
      <c r="BC3593" s="82" t="s">
        <v>2004</v>
      </c>
      <c r="BD3593" s="82">
        <v>1</v>
      </c>
      <c r="BE3593" s="82">
        <v>1</v>
      </c>
      <c r="BF3593" s="82">
        <v>1</v>
      </c>
      <c r="BG3593" s="82">
        <v>1</v>
      </c>
      <c r="BH3593" s="82">
        <v>1</v>
      </c>
      <c r="BI3593" s="82">
        <v>1</v>
      </c>
      <c r="BJ3593" s="82">
        <v>1</v>
      </c>
      <c r="BL3593" s="82">
        <v>1</v>
      </c>
      <c r="BM3593" s="82">
        <v>1</v>
      </c>
      <c r="BP3593" s="82">
        <v>1</v>
      </c>
      <c r="BT3593" s="82">
        <v>1</v>
      </c>
    </row>
    <row r="3594" spans="1:75" x14ac:dyDescent="0.5">
      <c r="A3594" s="82">
        <v>441</v>
      </c>
      <c r="B3594" s="82" t="s">
        <v>770</v>
      </c>
      <c r="D3594" s="90">
        <v>43514</v>
      </c>
      <c r="E3594" s="90" t="s">
        <v>771</v>
      </c>
      <c r="F3594" s="90"/>
      <c r="G3594" s="82" t="s">
        <v>771</v>
      </c>
      <c r="H3594" s="82" t="s">
        <v>772</v>
      </c>
      <c r="I3594" s="80" t="s">
        <v>88</v>
      </c>
      <c r="J3594" s="80">
        <v>100</v>
      </c>
      <c r="K3594" s="80">
        <v>1</v>
      </c>
      <c r="L3594" s="80" t="s">
        <v>763</v>
      </c>
      <c r="M3594" s="80">
        <v>100</v>
      </c>
      <c r="N3594" s="80">
        <v>31.952162000000001</v>
      </c>
      <c r="O3594" s="80">
        <v>35.233153999999999</v>
      </c>
      <c r="P3594" s="80" t="s">
        <v>268</v>
      </c>
      <c r="Q3594" s="80">
        <v>0</v>
      </c>
      <c r="R3594" s="80">
        <v>37.477907000000002</v>
      </c>
      <c r="S3594" s="80">
        <v>39.411562000000004</v>
      </c>
      <c r="T3594" s="80">
        <v>115500</v>
      </c>
      <c r="U3594" s="91">
        <f>Table1[[#This Row],[Distribution Amount (Dollars)]]/Table1[[#This Row],[NEWdatediff]]</f>
        <v>57750</v>
      </c>
      <c r="V3594" s="82" t="s">
        <v>764</v>
      </c>
      <c r="W3594" s="82" t="s">
        <v>71</v>
      </c>
      <c r="X3594" s="82" t="s">
        <v>773</v>
      </c>
      <c r="Y3594" s="82" t="s">
        <v>774</v>
      </c>
      <c r="Z3594" s="82">
        <v>0</v>
      </c>
      <c r="AB3594" s="82" t="s">
        <v>775</v>
      </c>
      <c r="AC3594" s="82" t="s">
        <v>776</v>
      </c>
      <c r="AD3594" s="82" t="s">
        <v>763</v>
      </c>
      <c r="AN3594" s="82" t="s">
        <v>76</v>
      </c>
      <c r="AO3594" s="82" t="s">
        <v>777</v>
      </c>
      <c r="AP3594" s="82">
        <v>115500</v>
      </c>
      <c r="AQ3594" s="82" t="s">
        <v>78</v>
      </c>
      <c r="AR3594" s="82" t="s">
        <v>4274</v>
      </c>
      <c r="AS3594" s="84">
        <v>43407</v>
      </c>
      <c r="AT3594" s="85">
        <v>2018</v>
      </c>
      <c r="AU3594" s="82" t="s">
        <v>4278</v>
      </c>
      <c r="AV3594" s="84">
        <v>43802</v>
      </c>
      <c r="AW3594" s="85">
        <v>2019</v>
      </c>
      <c r="AX3594" s="85">
        <f>Table1[[#This Row],[End TEST]]-Table1[[#This Row],[Start TEST]]</f>
        <v>1</v>
      </c>
      <c r="AY3594" s="85">
        <f>Table1[[#This Row],[TEST_Diff]]+1</f>
        <v>2</v>
      </c>
      <c r="AZ3594" s="92">
        <f>DATEDIF(Table1[[#This Row],[Start Year]],Table1[[#This Row],[End Year]],"d") / 365</f>
        <v>1.0821917808219179</v>
      </c>
      <c r="BA3594" s="82">
        <v>17335</v>
      </c>
      <c r="BD3594" s="82">
        <v>1</v>
      </c>
      <c r="BE3594" s="82">
        <v>1</v>
      </c>
      <c r="BF3594" s="82">
        <v>1</v>
      </c>
      <c r="BG3594" s="82">
        <v>1</v>
      </c>
      <c r="BH3594" s="82">
        <v>1</v>
      </c>
      <c r="BI3594" s="82">
        <v>1</v>
      </c>
      <c r="BJ3594" s="82">
        <v>1</v>
      </c>
      <c r="BL3594" s="82">
        <v>1</v>
      </c>
      <c r="BM3594" s="82">
        <v>1</v>
      </c>
      <c r="BV3594" s="82" t="s">
        <v>778</v>
      </c>
    </row>
    <row r="3595" spans="1:75" x14ac:dyDescent="0.5">
      <c r="A3595" s="82">
        <v>444</v>
      </c>
      <c r="B3595" s="82" t="s">
        <v>2172</v>
      </c>
      <c r="D3595" s="90">
        <v>43579</v>
      </c>
      <c r="E3595" s="90" t="s">
        <v>2173</v>
      </c>
      <c r="F3595" s="90"/>
      <c r="G3595" s="82" t="s">
        <v>2173</v>
      </c>
      <c r="H3595" s="82" t="s">
        <v>2174</v>
      </c>
      <c r="I3595" s="80" t="s">
        <v>129</v>
      </c>
      <c r="J3595" s="80">
        <v>25</v>
      </c>
      <c r="K3595" s="80">
        <v>1</v>
      </c>
      <c r="L3595" s="80" t="s">
        <v>499</v>
      </c>
      <c r="M3595" s="80">
        <v>100</v>
      </c>
      <c r="N3595" s="80">
        <v>-13.254308</v>
      </c>
      <c r="O3595" s="80">
        <v>34.301524999999998</v>
      </c>
      <c r="P3595" s="80" t="s">
        <v>69</v>
      </c>
      <c r="Q3595" s="80">
        <v>0</v>
      </c>
      <c r="R3595" s="80">
        <v>2.6272389999999999</v>
      </c>
      <c r="S3595" s="80">
        <v>23.381664000000001</v>
      </c>
      <c r="T3595" s="80">
        <v>6450000</v>
      </c>
      <c r="U3595" s="91">
        <f>Table1[[#This Row],[Distribution Amount (Dollars)]]/Table1[[#This Row],[NEWdatediff]]</f>
        <v>1290000</v>
      </c>
      <c r="V3595" s="82" t="s">
        <v>1650</v>
      </c>
      <c r="W3595" s="82" t="s">
        <v>71</v>
      </c>
      <c r="X3595" s="82" t="s">
        <v>2175</v>
      </c>
      <c r="Y3595" s="82" t="s">
        <v>182</v>
      </c>
      <c r="Z3595" s="82">
        <v>1</v>
      </c>
      <c r="AA3595" s="82" t="s">
        <v>210</v>
      </c>
      <c r="AB3595" s="82" t="s">
        <v>236</v>
      </c>
      <c r="AD3595" s="82" t="s">
        <v>499</v>
      </c>
      <c r="AE3595" s="82" t="s">
        <v>2176</v>
      </c>
      <c r="AN3595" s="82" t="s">
        <v>76</v>
      </c>
      <c r="AO3595" s="82" t="s">
        <v>2177</v>
      </c>
      <c r="AP3595" s="82">
        <v>25800000</v>
      </c>
      <c r="AQ3595" s="82" t="s">
        <v>78</v>
      </c>
      <c r="AR3595" s="82" t="s">
        <v>4275</v>
      </c>
      <c r="AS3595" s="84">
        <v>42248</v>
      </c>
      <c r="AT3595" s="85">
        <v>2015</v>
      </c>
      <c r="AU3595" s="82" t="s">
        <v>4278</v>
      </c>
      <c r="AV3595" s="84">
        <v>43709</v>
      </c>
      <c r="AW3595" s="85">
        <v>2019</v>
      </c>
      <c r="AX3595" s="85">
        <f>Table1[[#This Row],[End TEST]]-Table1[[#This Row],[Start TEST]]</f>
        <v>4</v>
      </c>
      <c r="AY3595" s="85">
        <f>Table1[[#This Row],[TEST_Diff]]+1</f>
        <v>5</v>
      </c>
      <c r="AZ3595" s="92">
        <f>DATEDIF(Table1[[#This Row],[Start Year]],Table1[[#This Row],[End Year]],"d") / 365</f>
        <v>4.0027397260273974</v>
      </c>
      <c r="BA3595" s="82">
        <v>373000</v>
      </c>
      <c r="BB3595" s="82">
        <v>1000000</v>
      </c>
      <c r="BD3595" s="82">
        <v>1</v>
      </c>
      <c r="BF3595" s="82">
        <v>1</v>
      </c>
      <c r="BH3595" s="82">
        <v>1</v>
      </c>
      <c r="BI3595" s="82">
        <v>1</v>
      </c>
      <c r="BJ3595" s="82">
        <v>1</v>
      </c>
      <c r="BK3595" s="82">
        <v>1</v>
      </c>
      <c r="BP3595" s="82">
        <v>1</v>
      </c>
    </row>
    <row r="3596" spans="1:75" x14ac:dyDescent="0.5">
      <c r="A3596" s="82">
        <v>444</v>
      </c>
      <c r="B3596" s="82" t="s">
        <v>2172</v>
      </c>
      <c r="D3596" s="90">
        <v>43579</v>
      </c>
      <c r="E3596" s="90" t="s">
        <v>2173</v>
      </c>
      <c r="F3596" s="90"/>
      <c r="G3596" s="82" t="s">
        <v>2173</v>
      </c>
      <c r="H3596" s="82" t="s">
        <v>2174</v>
      </c>
      <c r="I3596" s="80" t="s">
        <v>88</v>
      </c>
      <c r="J3596" s="80">
        <v>25</v>
      </c>
      <c r="K3596" s="80">
        <v>1</v>
      </c>
      <c r="L3596" s="80" t="s">
        <v>499</v>
      </c>
      <c r="M3596" s="80">
        <v>100</v>
      </c>
      <c r="N3596" s="80">
        <v>-13.254308</v>
      </c>
      <c r="O3596" s="80">
        <v>34.301524999999998</v>
      </c>
      <c r="P3596" s="80" t="s">
        <v>69</v>
      </c>
      <c r="Q3596" s="80">
        <v>0</v>
      </c>
      <c r="R3596" s="80">
        <v>2.6272389999999999</v>
      </c>
      <c r="S3596" s="80">
        <v>23.381664000000001</v>
      </c>
      <c r="T3596" s="80">
        <v>6450000</v>
      </c>
      <c r="U3596" s="91">
        <f>Table1[[#This Row],[Distribution Amount (Dollars)]]/Table1[[#This Row],[NEWdatediff]]</f>
        <v>1290000</v>
      </c>
      <c r="V3596" s="82" t="s">
        <v>1650</v>
      </c>
      <c r="W3596" s="82" t="s">
        <v>71</v>
      </c>
      <c r="X3596" s="82" t="s">
        <v>2175</v>
      </c>
      <c r="Y3596" s="82" t="s">
        <v>182</v>
      </c>
      <c r="Z3596" s="82">
        <v>1</v>
      </c>
      <c r="AA3596" s="82" t="s">
        <v>210</v>
      </c>
      <c r="AB3596" s="82" t="s">
        <v>236</v>
      </c>
      <c r="AD3596" s="82" t="s">
        <v>499</v>
      </c>
      <c r="AE3596" s="82" t="s">
        <v>2176</v>
      </c>
      <c r="AN3596" s="82" t="s">
        <v>76</v>
      </c>
      <c r="AO3596" s="82" t="s">
        <v>2177</v>
      </c>
      <c r="AP3596" s="82">
        <v>25800000</v>
      </c>
      <c r="AQ3596" s="82" t="s">
        <v>78</v>
      </c>
      <c r="AR3596" s="82" t="s">
        <v>4275</v>
      </c>
      <c r="AS3596" s="84">
        <v>42248</v>
      </c>
      <c r="AT3596" s="85">
        <v>2015</v>
      </c>
      <c r="AU3596" s="82" t="s">
        <v>4278</v>
      </c>
      <c r="AV3596" s="84">
        <v>43709</v>
      </c>
      <c r="AW3596" s="85">
        <v>2019</v>
      </c>
      <c r="AX3596" s="85">
        <f>Table1[[#This Row],[End TEST]]-Table1[[#This Row],[Start TEST]]</f>
        <v>4</v>
      </c>
      <c r="AY3596" s="85">
        <f>Table1[[#This Row],[TEST_Diff]]+1</f>
        <v>5</v>
      </c>
      <c r="AZ3596" s="92">
        <f>DATEDIF(Table1[[#This Row],[Start Year]],Table1[[#This Row],[End Year]],"d") / 365</f>
        <v>4.0027397260273974</v>
      </c>
      <c r="BA3596" s="82">
        <v>373000</v>
      </c>
      <c r="BB3596" s="82">
        <v>1000000</v>
      </c>
      <c r="BD3596" s="82">
        <v>1</v>
      </c>
      <c r="BF3596" s="82">
        <v>1</v>
      </c>
      <c r="BH3596" s="82">
        <v>1</v>
      </c>
      <c r="BI3596" s="82">
        <v>1</v>
      </c>
      <c r="BJ3596" s="82">
        <v>1</v>
      </c>
      <c r="BK3596" s="82">
        <v>1</v>
      </c>
      <c r="BP3596" s="82">
        <v>1</v>
      </c>
    </row>
    <row r="3597" spans="1:75" x14ac:dyDescent="0.5">
      <c r="A3597" s="82">
        <v>444</v>
      </c>
      <c r="B3597" s="82" t="s">
        <v>2172</v>
      </c>
      <c r="D3597" s="90">
        <v>43579</v>
      </c>
      <c r="E3597" s="90" t="s">
        <v>2173</v>
      </c>
      <c r="F3597" s="90"/>
      <c r="G3597" s="82" t="s">
        <v>2173</v>
      </c>
      <c r="H3597" s="82" t="s">
        <v>2174</v>
      </c>
      <c r="I3597" s="80" t="s">
        <v>206</v>
      </c>
      <c r="J3597" s="80">
        <v>25</v>
      </c>
      <c r="K3597" s="80">
        <v>1</v>
      </c>
      <c r="L3597" s="80" t="s">
        <v>499</v>
      </c>
      <c r="M3597" s="80">
        <v>100</v>
      </c>
      <c r="N3597" s="80">
        <v>-13.254308</v>
      </c>
      <c r="O3597" s="80">
        <v>34.301524999999998</v>
      </c>
      <c r="P3597" s="80" t="s">
        <v>69</v>
      </c>
      <c r="Q3597" s="80">
        <v>0</v>
      </c>
      <c r="R3597" s="80">
        <v>2.6272389999999999</v>
      </c>
      <c r="S3597" s="80">
        <v>23.381664000000001</v>
      </c>
      <c r="T3597" s="80">
        <v>6450000</v>
      </c>
      <c r="U3597" s="91">
        <f>Table1[[#This Row],[Distribution Amount (Dollars)]]/Table1[[#This Row],[NEWdatediff]]</f>
        <v>1290000</v>
      </c>
      <c r="V3597" s="82" t="s">
        <v>1650</v>
      </c>
      <c r="W3597" s="82" t="s">
        <v>71</v>
      </c>
      <c r="X3597" s="82" t="s">
        <v>2175</v>
      </c>
      <c r="Y3597" s="82" t="s">
        <v>182</v>
      </c>
      <c r="Z3597" s="82">
        <v>1</v>
      </c>
      <c r="AA3597" s="82" t="s">
        <v>210</v>
      </c>
      <c r="AB3597" s="82" t="s">
        <v>236</v>
      </c>
      <c r="AD3597" s="82" t="s">
        <v>499</v>
      </c>
      <c r="AE3597" s="82" t="s">
        <v>2176</v>
      </c>
      <c r="AN3597" s="82" t="s">
        <v>76</v>
      </c>
      <c r="AO3597" s="82" t="s">
        <v>2177</v>
      </c>
      <c r="AP3597" s="82">
        <v>25800000</v>
      </c>
      <c r="AQ3597" s="82" t="s">
        <v>78</v>
      </c>
      <c r="AR3597" s="82" t="s">
        <v>4275</v>
      </c>
      <c r="AS3597" s="84">
        <v>42248</v>
      </c>
      <c r="AT3597" s="85">
        <v>2015</v>
      </c>
      <c r="AU3597" s="82" t="s">
        <v>4278</v>
      </c>
      <c r="AV3597" s="84">
        <v>43709</v>
      </c>
      <c r="AW3597" s="85">
        <v>2019</v>
      </c>
      <c r="AX3597" s="85">
        <f>Table1[[#This Row],[End TEST]]-Table1[[#This Row],[Start TEST]]</f>
        <v>4</v>
      </c>
      <c r="AY3597" s="85">
        <f>Table1[[#This Row],[TEST_Diff]]+1</f>
        <v>5</v>
      </c>
      <c r="AZ3597" s="92">
        <f>DATEDIF(Table1[[#This Row],[Start Year]],Table1[[#This Row],[End Year]],"d") / 365</f>
        <v>4.0027397260273974</v>
      </c>
      <c r="BA3597" s="82">
        <v>373000</v>
      </c>
      <c r="BB3597" s="82">
        <v>1000000</v>
      </c>
      <c r="BD3597" s="82">
        <v>1</v>
      </c>
      <c r="BF3597" s="82">
        <v>1</v>
      </c>
      <c r="BH3597" s="82">
        <v>1</v>
      </c>
      <c r="BI3597" s="82">
        <v>1</v>
      </c>
      <c r="BJ3597" s="82">
        <v>1</v>
      </c>
      <c r="BK3597" s="82">
        <v>1</v>
      </c>
      <c r="BP3597" s="82">
        <v>1</v>
      </c>
    </row>
    <row r="3598" spans="1:75" x14ac:dyDescent="0.5">
      <c r="A3598" s="82">
        <v>444</v>
      </c>
      <c r="B3598" s="82" t="s">
        <v>2172</v>
      </c>
      <c r="D3598" s="90">
        <v>43579</v>
      </c>
      <c r="E3598" s="90" t="s">
        <v>2173</v>
      </c>
      <c r="F3598" s="90"/>
      <c r="G3598" s="82" t="s">
        <v>2173</v>
      </c>
      <c r="H3598" s="82" t="s">
        <v>2174</v>
      </c>
      <c r="I3598" s="80" t="s">
        <v>127</v>
      </c>
      <c r="J3598" s="80">
        <v>25</v>
      </c>
      <c r="K3598" s="80">
        <v>1</v>
      </c>
      <c r="L3598" s="80" t="s">
        <v>499</v>
      </c>
      <c r="M3598" s="80">
        <v>100</v>
      </c>
      <c r="N3598" s="80">
        <v>-13.254308</v>
      </c>
      <c r="O3598" s="80">
        <v>34.301524999999998</v>
      </c>
      <c r="P3598" s="80" t="s">
        <v>69</v>
      </c>
      <c r="Q3598" s="80">
        <v>0</v>
      </c>
      <c r="R3598" s="80">
        <v>2.6272389999999999</v>
      </c>
      <c r="S3598" s="80">
        <v>23.381664000000001</v>
      </c>
      <c r="T3598" s="80">
        <v>6450000</v>
      </c>
      <c r="U3598" s="91">
        <f>Table1[[#This Row],[Distribution Amount (Dollars)]]/Table1[[#This Row],[NEWdatediff]]</f>
        <v>1290000</v>
      </c>
      <c r="V3598" s="82" t="s">
        <v>1650</v>
      </c>
      <c r="W3598" s="82" t="s">
        <v>71</v>
      </c>
      <c r="X3598" s="82" t="s">
        <v>2175</v>
      </c>
      <c r="Y3598" s="82" t="s">
        <v>182</v>
      </c>
      <c r="Z3598" s="82">
        <v>1</v>
      </c>
      <c r="AA3598" s="82" t="s">
        <v>210</v>
      </c>
      <c r="AB3598" s="82" t="s">
        <v>236</v>
      </c>
      <c r="AD3598" s="82" t="s">
        <v>499</v>
      </c>
      <c r="AE3598" s="82" t="s">
        <v>2176</v>
      </c>
      <c r="AN3598" s="82" t="s">
        <v>76</v>
      </c>
      <c r="AO3598" s="82" t="s">
        <v>2177</v>
      </c>
      <c r="AP3598" s="82">
        <v>25800000</v>
      </c>
      <c r="AQ3598" s="82" t="s">
        <v>78</v>
      </c>
      <c r="AR3598" s="82" t="s">
        <v>4275</v>
      </c>
      <c r="AS3598" s="84">
        <v>42248</v>
      </c>
      <c r="AT3598" s="85">
        <v>2015</v>
      </c>
      <c r="AU3598" s="82" t="s">
        <v>4278</v>
      </c>
      <c r="AV3598" s="84">
        <v>43709</v>
      </c>
      <c r="AW3598" s="85">
        <v>2019</v>
      </c>
      <c r="AX3598" s="85">
        <f>Table1[[#This Row],[End TEST]]-Table1[[#This Row],[Start TEST]]</f>
        <v>4</v>
      </c>
      <c r="AY3598" s="85">
        <f>Table1[[#This Row],[TEST_Diff]]+1</f>
        <v>5</v>
      </c>
      <c r="AZ3598" s="92">
        <f>DATEDIF(Table1[[#This Row],[Start Year]],Table1[[#This Row],[End Year]],"d") / 365</f>
        <v>4.0027397260273974</v>
      </c>
      <c r="BA3598" s="82">
        <v>373000</v>
      </c>
      <c r="BB3598" s="82">
        <v>1000000</v>
      </c>
      <c r="BD3598" s="82">
        <v>1</v>
      </c>
      <c r="BF3598" s="82">
        <v>1</v>
      </c>
      <c r="BH3598" s="82">
        <v>1</v>
      </c>
      <c r="BI3598" s="82">
        <v>1</v>
      </c>
      <c r="BJ3598" s="82">
        <v>1</v>
      </c>
      <c r="BK3598" s="82">
        <v>1</v>
      </c>
      <c r="BP3598" s="82">
        <v>1</v>
      </c>
    </row>
    <row r="3599" spans="1:75" x14ac:dyDescent="0.5">
      <c r="A3599" s="82">
        <v>445</v>
      </c>
      <c r="B3599" s="82" t="s">
        <v>2318</v>
      </c>
      <c r="D3599" s="90">
        <v>43579</v>
      </c>
      <c r="E3599" s="90" t="s">
        <v>2319</v>
      </c>
      <c r="F3599" s="90"/>
      <c r="G3599" s="82" t="s">
        <v>2319</v>
      </c>
      <c r="H3599" s="82" t="s">
        <v>2320</v>
      </c>
      <c r="I3599" s="80" t="s">
        <v>127</v>
      </c>
      <c r="J3599" s="80">
        <v>50</v>
      </c>
      <c r="K3599" s="80">
        <v>1</v>
      </c>
      <c r="L3599" s="80" t="s">
        <v>89</v>
      </c>
      <c r="M3599" s="80">
        <v>100</v>
      </c>
      <c r="N3599" s="80">
        <v>6.8808540000000002</v>
      </c>
      <c r="O3599" s="80">
        <v>-1.167594</v>
      </c>
      <c r="P3599" s="80" t="s">
        <v>69</v>
      </c>
      <c r="Q3599" s="80">
        <v>0</v>
      </c>
      <c r="R3599" s="80">
        <v>2.6272389999999999</v>
      </c>
      <c r="S3599" s="80">
        <v>23.381664000000001</v>
      </c>
      <c r="T3599" s="80">
        <v>957431</v>
      </c>
      <c r="U3599" s="91">
        <f>Table1[[#This Row],[Distribution Amount (Dollars)]]/Table1[[#This Row],[NEWdatediff]]</f>
        <v>191486.2</v>
      </c>
      <c r="V3599" s="82" t="s">
        <v>2321</v>
      </c>
      <c r="W3599" s="82" t="s">
        <v>71</v>
      </c>
      <c r="X3599" s="82" t="s">
        <v>2322</v>
      </c>
      <c r="Y3599" s="82" t="s">
        <v>182</v>
      </c>
      <c r="Z3599" s="82">
        <v>1</v>
      </c>
      <c r="AA3599" s="82" t="s">
        <v>210</v>
      </c>
      <c r="AB3599" s="82" t="s">
        <v>2323</v>
      </c>
      <c r="AC3599" s="82" t="s">
        <v>2324</v>
      </c>
      <c r="AD3599" s="82" t="s">
        <v>89</v>
      </c>
      <c r="AE3599" s="82" t="s">
        <v>2325</v>
      </c>
      <c r="AI3599" s="82" t="s">
        <v>2326</v>
      </c>
      <c r="AL3599" s="82" t="s">
        <v>215</v>
      </c>
      <c r="AM3599" s="82" t="s">
        <v>2327</v>
      </c>
      <c r="AN3599" s="82" t="s">
        <v>2328</v>
      </c>
      <c r="AO3599" s="82" t="s">
        <v>2329</v>
      </c>
      <c r="AP3599" s="82">
        <v>1914862</v>
      </c>
      <c r="AQ3599" s="82" t="s">
        <v>78</v>
      </c>
      <c r="AR3599" s="82" t="s">
        <v>4274</v>
      </c>
      <c r="AS3599" s="84">
        <v>42425</v>
      </c>
      <c r="AT3599" s="85">
        <v>2016</v>
      </c>
      <c r="AU3599" s="82" t="s">
        <v>4278</v>
      </c>
      <c r="AV3599" s="84">
        <v>43921</v>
      </c>
      <c r="AW3599" s="85">
        <v>2020</v>
      </c>
      <c r="AX3599" s="85">
        <f>Table1[[#This Row],[End TEST]]-Table1[[#This Row],[Start TEST]]</f>
        <v>4</v>
      </c>
      <c r="AY3599" s="85">
        <f>Table1[[#This Row],[TEST_Diff]]+1</f>
        <v>5</v>
      </c>
      <c r="AZ3599" s="92">
        <f>DATEDIF(Table1[[#This Row],[Start Year]],Table1[[#This Row],[End Year]],"d") / 365</f>
        <v>4.0986301369863014</v>
      </c>
      <c r="BA3599" s="82">
        <v>66880</v>
      </c>
      <c r="BB3599" s="82">
        <v>139000</v>
      </c>
      <c r="BC3599" s="82" t="s">
        <v>2330</v>
      </c>
      <c r="BD3599" s="82">
        <v>1</v>
      </c>
      <c r="BE3599" s="82">
        <v>1</v>
      </c>
      <c r="BF3599" s="82">
        <v>1</v>
      </c>
      <c r="BG3599" s="82">
        <v>1</v>
      </c>
      <c r="BK3599" s="82">
        <v>1</v>
      </c>
      <c r="BL3599" s="82">
        <v>1</v>
      </c>
      <c r="BM3599" s="82">
        <v>1</v>
      </c>
      <c r="BP3599" s="82">
        <v>1</v>
      </c>
      <c r="BU3599" s="82" t="s">
        <v>2331</v>
      </c>
      <c r="BW3599" s="82" t="s">
        <v>2332</v>
      </c>
    </row>
    <row r="3600" spans="1:75" x14ac:dyDescent="0.5">
      <c r="A3600" s="82">
        <v>445</v>
      </c>
      <c r="B3600" s="82" t="s">
        <v>2318</v>
      </c>
      <c r="D3600" s="90">
        <v>43579</v>
      </c>
      <c r="E3600" s="90" t="s">
        <v>2319</v>
      </c>
      <c r="F3600" s="90"/>
      <c r="G3600" s="82" t="s">
        <v>2319</v>
      </c>
      <c r="H3600" s="82" t="s">
        <v>2320</v>
      </c>
      <c r="I3600" s="80" t="s">
        <v>237</v>
      </c>
      <c r="J3600" s="80">
        <v>20</v>
      </c>
      <c r="K3600" s="80">
        <v>1</v>
      </c>
      <c r="L3600" s="80" t="s">
        <v>89</v>
      </c>
      <c r="M3600" s="80">
        <v>100</v>
      </c>
      <c r="N3600" s="80">
        <v>6.8808540000000002</v>
      </c>
      <c r="O3600" s="80">
        <v>-1.167594</v>
      </c>
      <c r="P3600" s="80" t="s">
        <v>69</v>
      </c>
      <c r="Q3600" s="80">
        <v>0</v>
      </c>
      <c r="R3600" s="80">
        <v>2.6272389999999999</v>
      </c>
      <c r="S3600" s="80">
        <v>23.381664000000001</v>
      </c>
      <c r="T3600" s="80">
        <v>382972.4</v>
      </c>
      <c r="U3600" s="91">
        <f>Table1[[#This Row],[Distribution Amount (Dollars)]]/Table1[[#This Row],[NEWdatediff]]</f>
        <v>76594.48000000001</v>
      </c>
      <c r="V3600" s="82" t="s">
        <v>2321</v>
      </c>
      <c r="W3600" s="82" t="s">
        <v>71</v>
      </c>
      <c r="X3600" s="82" t="s">
        <v>2322</v>
      </c>
      <c r="Y3600" s="82" t="s">
        <v>182</v>
      </c>
      <c r="Z3600" s="82">
        <v>1</v>
      </c>
      <c r="AA3600" s="82" t="s">
        <v>210</v>
      </c>
      <c r="AB3600" s="82" t="s">
        <v>2323</v>
      </c>
      <c r="AC3600" s="82" t="s">
        <v>2324</v>
      </c>
      <c r="AD3600" s="82" t="s">
        <v>89</v>
      </c>
      <c r="AE3600" s="82" t="s">
        <v>2325</v>
      </c>
      <c r="AI3600" s="82" t="s">
        <v>2326</v>
      </c>
      <c r="AL3600" s="82" t="s">
        <v>215</v>
      </c>
      <c r="AM3600" s="82" t="s">
        <v>2327</v>
      </c>
      <c r="AN3600" s="82" t="s">
        <v>2328</v>
      </c>
      <c r="AO3600" s="82" t="s">
        <v>2329</v>
      </c>
      <c r="AP3600" s="82">
        <v>1914862</v>
      </c>
      <c r="AQ3600" s="82" t="s">
        <v>78</v>
      </c>
      <c r="AR3600" s="82" t="s">
        <v>4274</v>
      </c>
      <c r="AS3600" s="84">
        <v>42425</v>
      </c>
      <c r="AT3600" s="85">
        <v>2016</v>
      </c>
      <c r="AU3600" s="82" t="s">
        <v>4278</v>
      </c>
      <c r="AV3600" s="84">
        <v>43921</v>
      </c>
      <c r="AW3600" s="85">
        <v>2020</v>
      </c>
      <c r="AX3600" s="85">
        <f>Table1[[#This Row],[End TEST]]-Table1[[#This Row],[Start TEST]]</f>
        <v>4</v>
      </c>
      <c r="AY3600" s="85">
        <f>Table1[[#This Row],[TEST_Diff]]+1</f>
        <v>5</v>
      </c>
      <c r="AZ3600" s="92">
        <f>DATEDIF(Table1[[#This Row],[Start Year]],Table1[[#This Row],[End Year]],"d") / 365</f>
        <v>4.0986301369863014</v>
      </c>
      <c r="BA3600" s="82">
        <v>66880</v>
      </c>
      <c r="BB3600" s="82">
        <v>139000</v>
      </c>
      <c r="BC3600" s="82" t="s">
        <v>2330</v>
      </c>
      <c r="BD3600" s="82">
        <v>1</v>
      </c>
      <c r="BE3600" s="82">
        <v>1</v>
      </c>
      <c r="BF3600" s="82">
        <v>1</v>
      </c>
      <c r="BG3600" s="82">
        <v>1</v>
      </c>
      <c r="BK3600" s="82">
        <v>1</v>
      </c>
      <c r="BL3600" s="82">
        <v>1</v>
      </c>
      <c r="BM3600" s="82">
        <v>1</v>
      </c>
      <c r="BP3600" s="82">
        <v>1</v>
      </c>
      <c r="BU3600" s="82" t="s">
        <v>2331</v>
      </c>
      <c r="BW3600" s="82" t="s">
        <v>2332</v>
      </c>
    </row>
    <row r="3601" spans="1:75" x14ac:dyDescent="0.5">
      <c r="A3601" s="82">
        <v>445</v>
      </c>
      <c r="B3601" s="82" t="s">
        <v>2318</v>
      </c>
      <c r="D3601" s="90">
        <v>43579</v>
      </c>
      <c r="E3601" s="90" t="s">
        <v>2319</v>
      </c>
      <c r="F3601" s="90"/>
      <c r="G3601" s="82" t="s">
        <v>2319</v>
      </c>
      <c r="H3601" s="82" t="s">
        <v>2320</v>
      </c>
      <c r="I3601" s="80" t="s">
        <v>129</v>
      </c>
      <c r="J3601" s="80">
        <v>30</v>
      </c>
      <c r="K3601" s="80">
        <v>1</v>
      </c>
      <c r="L3601" s="80" t="s">
        <v>89</v>
      </c>
      <c r="M3601" s="80">
        <v>100</v>
      </c>
      <c r="N3601" s="80">
        <v>6.8808540000000002</v>
      </c>
      <c r="O3601" s="80">
        <v>-1.167594</v>
      </c>
      <c r="P3601" s="80" t="s">
        <v>69</v>
      </c>
      <c r="Q3601" s="80">
        <v>0</v>
      </c>
      <c r="R3601" s="80">
        <v>2.6272389999999999</v>
      </c>
      <c r="S3601" s="80">
        <v>23.381664000000001</v>
      </c>
      <c r="T3601" s="80">
        <v>574458.6</v>
      </c>
      <c r="U3601" s="91">
        <f>Table1[[#This Row],[Distribution Amount (Dollars)]]/Table1[[#This Row],[NEWdatediff]]</f>
        <v>114891.72</v>
      </c>
      <c r="V3601" s="82" t="s">
        <v>2321</v>
      </c>
      <c r="W3601" s="82" t="s">
        <v>71</v>
      </c>
      <c r="X3601" s="82" t="s">
        <v>2322</v>
      </c>
      <c r="Y3601" s="82" t="s">
        <v>182</v>
      </c>
      <c r="Z3601" s="82">
        <v>1</v>
      </c>
      <c r="AA3601" s="82" t="s">
        <v>210</v>
      </c>
      <c r="AB3601" s="82" t="s">
        <v>2323</v>
      </c>
      <c r="AC3601" s="82" t="s">
        <v>2324</v>
      </c>
      <c r="AD3601" s="82" t="s">
        <v>89</v>
      </c>
      <c r="AE3601" s="82" t="s">
        <v>2325</v>
      </c>
      <c r="AI3601" s="82" t="s">
        <v>2326</v>
      </c>
      <c r="AL3601" s="82" t="s">
        <v>215</v>
      </c>
      <c r="AM3601" s="82" t="s">
        <v>2327</v>
      </c>
      <c r="AN3601" s="82" t="s">
        <v>2328</v>
      </c>
      <c r="AO3601" s="82" t="s">
        <v>2329</v>
      </c>
      <c r="AP3601" s="82">
        <v>1914862</v>
      </c>
      <c r="AQ3601" s="82" t="s">
        <v>78</v>
      </c>
      <c r="AR3601" s="82" t="s">
        <v>4274</v>
      </c>
      <c r="AS3601" s="84">
        <v>42425</v>
      </c>
      <c r="AT3601" s="85">
        <v>2016</v>
      </c>
      <c r="AU3601" s="82" t="s">
        <v>4278</v>
      </c>
      <c r="AV3601" s="84">
        <v>43921</v>
      </c>
      <c r="AW3601" s="85">
        <v>2020</v>
      </c>
      <c r="AX3601" s="85">
        <f>Table1[[#This Row],[End TEST]]-Table1[[#This Row],[Start TEST]]</f>
        <v>4</v>
      </c>
      <c r="AY3601" s="85">
        <f>Table1[[#This Row],[TEST_Diff]]+1</f>
        <v>5</v>
      </c>
      <c r="AZ3601" s="92">
        <f>DATEDIF(Table1[[#This Row],[Start Year]],Table1[[#This Row],[End Year]],"d") / 365</f>
        <v>4.0986301369863014</v>
      </c>
      <c r="BA3601" s="82">
        <v>66880</v>
      </c>
      <c r="BB3601" s="82">
        <v>139000</v>
      </c>
      <c r="BC3601" s="82" t="s">
        <v>2330</v>
      </c>
      <c r="BD3601" s="82">
        <v>1</v>
      </c>
      <c r="BE3601" s="82">
        <v>1</v>
      </c>
      <c r="BF3601" s="82">
        <v>1</v>
      </c>
      <c r="BG3601" s="82">
        <v>1</v>
      </c>
      <c r="BK3601" s="82">
        <v>1</v>
      </c>
      <c r="BL3601" s="82">
        <v>1</v>
      </c>
      <c r="BM3601" s="82">
        <v>1</v>
      </c>
      <c r="BP3601" s="82">
        <v>1</v>
      </c>
      <c r="BU3601" s="82" t="s">
        <v>2331</v>
      </c>
      <c r="BW3601" s="82" t="s">
        <v>2332</v>
      </c>
    </row>
    <row r="3602" spans="1:75" x14ac:dyDescent="0.5">
      <c r="A3602" s="82">
        <v>446</v>
      </c>
      <c r="B3602" s="82" t="s">
        <v>3052</v>
      </c>
      <c r="D3602" s="90">
        <v>43579</v>
      </c>
      <c r="E3602" s="90" t="s">
        <v>3053</v>
      </c>
      <c r="F3602" s="90"/>
      <c r="G3602" s="82" t="s">
        <v>3053</v>
      </c>
      <c r="H3602" s="82" t="s">
        <v>3054</v>
      </c>
      <c r="I3602" s="80" t="s">
        <v>129</v>
      </c>
      <c r="J3602" s="80">
        <v>50</v>
      </c>
      <c r="K3602" s="80">
        <v>1</v>
      </c>
      <c r="L3602" s="80" t="s">
        <v>952</v>
      </c>
      <c r="M3602" s="80">
        <v>100</v>
      </c>
      <c r="N3602" s="80">
        <v>15.605589</v>
      </c>
      <c r="O3602" s="80">
        <v>-90.390001999999996</v>
      </c>
      <c r="P3602" s="80" t="s">
        <v>308</v>
      </c>
      <c r="Q3602" s="80">
        <v>0</v>
      </c>
      <c r="R3602" s="80">
        <v>13.923406</v>
      </c>
      <c r="S3602" s="80">
        <v>-86.952798999999999</v>
      </c>
      <c r="T3602" s="80">
        <v>7600000</v>
      </c>
      <c r="U3602" s="91">
        <f>Table1[[#This Row],[Distribution Amount (Dollars)]]/Table1[[#This Row],[NEWdatediff]]</f>
        <v>1520000</v>
      </c>
      <c r="V3602" s="82" t="s">
        <v>3055</v>
      </c>
      <c r="W3602" s="82" t="s">
        <v>71</v>
      </c>
      <c r="X3602" s="82" t="s">
        <v>3056</v>
      </c>
      <c r="Y3602" s="82" t="s">
        <v>182</v>
      </c>
      <c r="Z3602" s="82">
        <v>1</v>
      </c>
      <c r="AA3602" s="82" t="s">
        <v>210</v>
      </c>
      <c r="AB3602" s="82" t="s">
        <v>3057</v>
      </c>
      <c r="AD3602" s="82" t="s">
        <v>952</v>
      </c>
      <c r="AE3602" s="82" t="s">
        <v>3058</v>
      </c>
      <c r="AN3602" s="82" t="s">
        <v>76</v>
      </c>
      <c r="AO3602" s="82" t="s">
        <v>3059</v>
      </c>
      <c r="AP3602" s="82">
        <v>15200000</v>
      </c>
      <c r="AQ3602" s="82" t="s">
        <v>78</v>
      </c>
      <c r="AR3602" s="82" t="s">
        <v>4274</v>
      </c>
      <c r="AS3602" s="84">
        <v>42430</v>
      </c>
      <c r="AT3602" s="85">
        <v>2016</v>
      </c>
      <c r="AU3602" s="82" t="s">
        <v>4278</v>
      </c>
      <c r="AV3602" s="84">
        <v>43921</v>
      </c>
      <c r="AW3602" s="85">
        <v>2020</v>
      </c>
      <c r="AX3602" s="85">
        <f>Table1[[#This Row],[End TEST]]-Table1[[#This Row],[Start TEST]]</f>
        <v>4</v>
      </c>
      <c r="AY3602" s="85">
        <f>Table1[[#This Row],[TEST_Diff]]+1</f>
        <v>5</v>
      </c>
      <c r="AZ3602" s="92">
        <f>DATEDIF(Table1[[#This Row],[Start Year]],Table1[[#This Row],[End Year]],"d") / 365</f>
        <v>4.0849315068493155</v>
      </c>
      <c r="BA3602" s="82">
        <v>240000</v>
      </c>
      <c r="BB3602" s="82">
        <v>250000</v>
      </c>
      <c r="BC3602" s="82" t="s">
        <v>3060</v>
      </c>
      <c r="BD3602" s="82">
        <v>1</v>
      </c>
      <c r="BF3602" s="82">
        <v>1</v>
      </c>
      <c r="BJ3602" s="82">
        <v>1</v>
      </c>
      <c r="BK3602" s="82">
        <v>1</v>
      </c>
      <c r="BU3602" s="82">
        <v>1</v>
      </c>
    </row>
    <row r="3603" spans="1:75" x14ac:dyDescent="0.5">
      <c r="A3603" s="82">
        <v>446</v>
      </c>
      <c r="B3603" s="82" t="s">
        <v>3052</v>
      </c>
      <c r="D3603" s="90">
        <v>43579</v>
      </c>
      <c r="E3603" s="90" t="s">
        <v>3053</v>
      </c>
      <c r="F3603" s="90"/>
      <c r="G3603" s="82" t="s">
        <v>3053</v>
      </c>
      <c r="H3603" s="82" t="s">
        <v>3054</v>
      </c>
      <c r="I3603" s="80" t="s">
        <v>128</v>
      </c>
      <c r="J3603" s="80">
        <v>25</v>
      </c>
      <c r="K3603" s="80">
        <v>1</v>
      </c>
      <c r="L3603" s="80" t="s">
        <v>952</v>
      </c>
      <c r="M3603" s="80">
        <v>100</v>
      </c>
      <c r="N3603" s="80">
        <v>15.605589</v>
      </c>
      <c r="O3603" s="80">
        <v>-90.390001999999996</v>
      </c>
      <c r="P3603" s="80" t="s">
        <v>308</v>
      </c>
      <c r="Q3603" s="80">
        <v>0</v>
      </c>
      <c r="R3603" s="80">
        <v>13.923406</v>
      </c>
      <c r="S3603" s="80">
        <v>-86.952798999999999</v>
      </c>
      <c r="T3603" s="80">
        <v>3800000</v>
      </c>
      <c r="U3603" s="91">
        <f>Table1[[#This Row],[Distribution Amount (Dollars)]]/Table1[[#This Row],[NEWdatediff]]</f>
        <v>760000</v>
      </c>
      <c r="V3603" s="82" t="s">
        <v>3055</v>
      </c>
      <c r="W3603" s="82" t="s">
        <v>71</v>
      </c>
      <c r="X3603" s="82" t="s">
        <v>3056</v>
      </c>
      <c r="Y3603" s="82" t="s">
        <v>182</v>
      </c>
      <c r="Z3603" s="82">
        <v>1</v>
      </c>
      <c r="AA3603" s="82" t="s">
        <v>210</v>
      </c>
      <c r="AB3603" s="82" t="s">
        <v>3057</v>
      </c>
      <c r="AD3603" s="82" t="s">
        <v>952</v>
      </c>
      <c r="AE3603" s="82" t="s">
        <v>3058</v>
      </c>
      <c r="AN3603" s="82" t="s">
        <v>76</v>
      </c>
      <c r="AO3603" s="82" t="s">
        <v>3059</v>
      </c>
      <c r="AP3603" s="82">
        <v>15200000</v>
      </c>
      <c r="AQ3603" s="82" t="s">
        <v>78</v>
      </c>
      <c r="AR3603" s="82" t="s">
        <v>4274</v>
      </c>
      <c r="AS3603" s="84">
        <v>42430</v>
      </c>
      <c r="AT3603" s="85">
        <v>2016</v>
      </c>
      <c r="AU3603" s="82" t="s">
        <v>4278</v>
      </c>
      <c r="AV3603" s="84">
        <v>43921</v>
      </c>
      <c r="AW3603" s="85">
        <v>2020</v>
      </c>
      <c r="AX3603" s="85">
        <f>Table1[[#This Row],[End TEST]]-Table1[[#This Row],[Start TEST]]</f>
        <v>4</v>
      </c>
      <c r="AY3603" s="85">
        <f>Table1[[#This Row],[TEST_Diff]]+1</f>
        <v>5</v>
      </c>
      <c r="AZ3603" s="92">
        <f>DATEDIF(Table1[[#This Row],[Start Year]],Table1[[#This Row],[End Year]],"d") / 365</f>
        <v>4.0849315068493155</v>
      </c>
      <c r="BA3603" s="82">
        <v>240000</v>
      </c>
      <c r="BB3603" s="82">
        <v>250000</v>
      </c>
      <c r="BC3603" s="82" t="s">
        <v>3060</v>
      </c>
      <c r="BD3603" s="82">
        <v>1</v>
      </c>
      <c r="BF3603" s="82">
        <v>1</v>
      </c>
      <c r="BJ3603" s="82">
        <v>1</v>
      </c>
      <c r="BK3603" s="82">
        <v>1</v>
      </c>
      <c r="BU3603" s="82">
        <v>1</v>
      </c>
    </row>
    <row r="3604" spans="1:75" x14ac:dyDescent="0.5">
      <c r="A3604" s="82">
        <v>446</v>
      </c>
      <c r="B3604" s="82" t="s">
        <v>3052</v>
      </c>
      <c r="D3604" s="90">
        <v>43579</v>
      </c>
      <c r="E3604" s="90" t="s">
        <v>3053</v>
      </c>
      <c r="F3604" s="90"/>
      <c r="G3604" s="82" t="s">
        <v>3053</v>
      </c>
      <c r="H3604" s="82" t="s">
        <v>3054</v>
      </c>
      <c r="I3604" s="80" t="s">
        <v>127</v>
      </c>
      <c r="J3604" s="80">
        <v>25</v>
      </c>
      <c r="K3604" s="80">
        <v>1</v>
      </c>
      <c r="L3604" s="80" t="s">
        <v>952</v>
      </c>
      <c r="M3604" s="80">
        <v>100</v>
      </c>
      <c r="N3604" s="80">
        <v>15.605589</v>
      </c>
      <c r="O3604" s="80">
        <v>-90.390001999999996</v>
      </c>
      <c r="P3604" s="80" t="s">
        <v>308</v>
      </c>
      <c r="Q3604" s="80">
        <v>0</v>
      </c>
      <c r="R3604" s="80">
        <v>13.923406</v>
      </c>
      <c r="S3604" s="80">
        <v>-86.952798999999999</v>
      </c>
      <c r="T3604" s="80">
        <v>3800000</v>
      </c>
      <c r="U3604" s="91">
        <f>Table1[[#This Row],[Distribution Amount (Dollars)]]/Table1[[#This Row],[NEWdatediff]]</f>
        <v>760000</v>
      </c>
      <c r="V3604" s="82" t="s">
        <v>3055</v>
      </c>
      <c r="W3604" s="82" t="s">
        <v>71</v>
      </c>
      <c r="X3604" s="82" t="s">
        <v>3056</v>
      </c>
      <c r="Y3604" s="82" t="s">
        <v>182</v>
      </c>
      <c r="Z3604" s="82">
        <v>1</v>
      </c>
      <c r="AA3604" s="82" t="s">
        <v>210</v>
      </c>
      <c r="AB3604" s="82" t="s">
        <v>3057</v>
      </c>
      <c r="AD3604" s="82" t="s">
        <v>952</v>
      </c>
      <c r="AE3604" s="82" t="s">
        <v>3058</v>
      </c>
      <c r="AN3604" s="82" t="s">
        <v>76</v>
      </c>
      <c r="AO3604" s="82" t="s">
        <v>3059</v>
      </c>
      <c r="AP3604" s="82">
        <v>15200000</v>
      </c>
      <c r="AQ3604" s="82" t="s">
        <v>78</v>
      </c>
      <c r="AR3604" s="82" t="s">
        <v>4274</v>
      </c>
      <c r="AS3604" s="84">
        <v>42430</v>
      </c>
      <c r="AT3604" s="85">
        <v>2016</v>
      </c>
      <c r="AU3604" s="82" t="s">
        <v>4278</v>
      </c>
      <c r="AV3604" s="84">
        <v>43921</v>
      </c>
      <c r="AW3604" s="85">
        <v>2020</v>
      </c>
      <c r="AX3604" s="85">
        <f>Table1[[#This Row],[End TEST]]-Table1[[#This Row],[Start TEST]]</f>
        <v>4</v>
      </c>
      <c r="AY3604" s="85">
        <f>Table1[[#This Row],[TEST_Diff]]+1</f>
        <v>5</v>
      </c>
      <c r="AZ3604" s="92">
        <f>DATEDIF(Table1[[#This Row],[Start Year]],Table1[[#This Row],[End Year]],"d") / 365</f>
        <v>4.0849315068493155</v>
      </c>
      <c r="BA3604" s="82">
        <v>240000</v>
      </c>
      <c r="BB3604" s="82">
        <v>250000</v>
      </c>
      <c r="BC3604" s="82" t="s">
        <v>3060</v>
      </c>
      <c r="BD3604" s="82">
        <v>1</v>
      </c>
      <c r="BF3604" s="82">
        <v>1</v>
      </c>
      <c r="BJ3604" s="82">
        <v>1</v>
      </c>
      <c r="BK3604" s="82">
        <v>1</v>
      </c>
      <c r="BU3604" s="82">
        <v>1</v>
      </c>
    </row>
    <row r="3605" spans="1:75" x14ac:dyDescent="0.5">
      <c r="A3605" s="82">
        <v>447</v>
      </c>
      <c r="B3605" s="82" t="s">
        <v>3892</v>
      </c>
      <c r="D3605" s="90">
        <v>43579</v>
      </c>
      <c r="E3605" s="90" t="s">
        <v>3893</v>
      </c>
      <c r="F3605" s="90"/>
      <c r="G3605" s="82" t="s">
        <v>3893</v>
      </c>
      <c r="H3605" s="82" t="s">
        <v>3894</v>
      </c>
      <c r="I3605" s="80" t="s">
        <v>127</v>
      </c>
      <c r="J3605" s="80">
        <v>40</v>
      </c>
      <c r="K3605" s="80">
        <v>1</v>
      </c>
      <c r="L3605" s="80" t="s">
        <v>89</v>
      </c>
      <c r="M3605" s="80">
        <v>100</v>
      </c>
      <c r="N3605" s="80">
        <v>6.8808540000000002</v>
      </c>
      <c r="O3605" s="80">
        <v>-1.167594</v>
      </c>
      <c r="P3605" s="80" t="s">
        <v>69</v>
      </c>
      <c r="Q3605" s="80">
        <v>0</v>
      </c>
      <c r="R3605" s="80">
        <v>2.6272389999999999</v>
      </c>
      <c r="S3605" s="80">
        <v>23.381664000000001</v>
      </c>
      <c r="T3605" s="80">
        <v>1560000</v>
      </c>
      <c r="U3605" s="91">
        <f>Table1[[#This Row],[Distribution Amount (Dollars)]]/Table1[[#This Row],[NEWdatediff]]</f>
        <v>312000</v>
      </c>
      <c r="V3605" s="82" t="s">
        <v>3895</v>
      </c>
      <c r="W3605" s="82" t="s">
        <v>71</v>
      </c>
      <c r="X3605" s="82" t="s">
        <v>3896</v>
      </c>
      <c r="Y3605" s="82" t="s">
        <v>182</v>
      </c>
      <c r="Z3605" s="82">
        <v>1</v>
      </c>
      <c r="AA3605" s="82" t="s">
        <v>210</v>
      </c>
      <c r="AB3605" s="82" t="s">
        <v>3897</v>
      </c>
      <c r="AC3605" s="82" t="s">
        <v>3898</v>
      </c>
      <c r="AD3605" s="82" t="s">
        <v>89</v>
      </c>
      <c r="AE3605" s="82" t="s">
        <v>3899</v>
      </c>
      <c r="AG3605" s="82" t="s">
        <v>577</v>
      </c>
      <c r="AI3605" s="82" t="s">
        <v>1726</v>
      </c>
      <c r="AM3605" s="82" t="s">
        <v>3900</v>
      </c>
      <c r="AN3605" s="82" t="s">
        <v>76</v>
      </c>
      <c r="AO3605" s="82" t="s">
        <v>3901</v>
      </c>
      <c r="AP3605" s="82">
        <v>3900000</v>
      </c>
      <c r="AQ3605" s="82" t="s">
        <v>78</v>
      </c>
      <c r="AR3605" s="82" t="s">
        <v>4274</v>
      </c>
      <c r="AS3605" s="84">
        <v>42461</v>
      </c>
      <c r="AT3605" s="85">
        <v>2016</v>
      </c>
      <c r="AU3605" s="82" t="s">
        <v>4278</v>
      </c>
      <c r="AV3605" s="84">
        <v>43921</v>
      </c>
      <c r="AW3605" s="85">
        <v>2020</v>
      </c>
      <c r="AX3605" s="85">
        <f>Table1[[#This Row],[End TEST]]-Table1[[#This Row],[Start TEST]]</f>
        <v>4</v>
      </c>
      <c r="AY3605" s="85">
        <f>Table1[[#This Row],[TEST_Diff]]+1</f>
        <v>5</v>
      </c>
      <c r="AZ3605" s="92">
        <f>DATEDIF(Table1[[#This Row],[Start Year]],Table1[[#This Row],[End Year]],"d") / 365</f>
        <v>4</v>
      </c>
      <c r="BA3605" s="82">
        <v>30000</v>
      </c>
      <c r="BB3605" s="82">
        <v>90000</v>
      </c>
      <c r="BC3605" s="82" t="s">
        <v>3902</v>
      </c>
      <c r="BD3605" s="82">
        <v>1</v>
      </c>
      <c r="BE3605" s="82">
        <v>1</v>
      </c>
      <c r="BF3605" s="82">
        <v>1</v>
      </c>
      <c r="BG3605" s="82">
        <v>1</v>
      </c>
      <c r="BK3605" s="82">
        <v>1</v>
      </c>
      <c r="BL3605" s="82">
        <v>1</v>
      </c>
      <c r="BM3605" s="82">
        <v>1</v>
      </c>
      <c r="BP3605" s="82">
        <v>1</v>
      </c>
      <c r="BW3605" s="82" t="s">
        <v>3903</v>
      </c>
    </row>
    <row r="3606" spans="1:75" x14ac:dyDescent="0.5">
      <c r="A3606" s="82">
        <v>447</v>
      </c>
      <c r="B3606" s="82" t="s">
        <v>3892</v>
      </c>
      <c r="D3606" s="90">
        <v>43579</v>
      </c>
      <c r="E3606" s="90" t="s">
        <v>3893</v>
      </c>
      <c r="F3606" s="90"/>
      <c r="G3606" s="82" t="s">
        <v>3893</v>
      </c>
      <c r="H3606" s="82" t="s">
        <v>3894</v>
      </c>
      <c r="I3606" s="80" t="s">
        <v>206</v>
      </c>
      <c r="J3606" s="80">
        <v>30</v>
      </c>
      <c r="K3606" s="80">
        <v>1</v>
      </c>
      <c r="L3606" s="80" t="s">
        <v>89</v>
      </c>
      <c r="M3606" s="80">
        <v>100</v>
      </c>
      <c r="N3606" s="80">
        <v>6.8808540000000002</v>
      </c>
      <c r="O3606" s="80">
        <v>-1.167594</v>
      </c>
      <c r="P3606" s="80" t="s">
        <v>69</v>
      </c>
      <c r="Q3606" s="80">
        <v>0</v>
      </c>
      <c r="R3606" s="80">
        <v>2.6272389999999999</v>
      </c>
      <c r="S3606" s="80">
        <v>23.381664000000001</v>
      </c>
      <c r="T3606" s="80">
        <v>1170000</v>
      </c>
      <c r="U3606" s="91">
        <f>Table1[[#This Row],[Distribution Amount (Dollars)]]/Table1[[#This Row],[NEWdatediff]]</f>
        <v>234000</v>
      </c>
      <c r="V3606" s="82" t="s">
        <v>3895</v>
      </c>
      <c r="W3606" s="82" t="s">
        <v>71</v>
      </c>
      <c r="X3606" s="82" t="s">
        <v>3896</v>
      </c>
      <c r="Y3606" s="82" t="s">
        <v>182</v>
      </c>
      <c r="Z3606" s="82">
        <v>1</v>
      </c>
      <c r="AA3606" s="82" t="s">
        <v>210</v>
      </c>
      <c r="AB3606" s="82" t="s">
        <v>3897</v>
      </c>
      <c r="AC3606" s="82" t="s">
        <v>3898</v>
      </c>
      <c r="AD3606" s="82" t="s">
        <v>89</v>
      </c>
      <c r="AE3606" s="82" t="s">
        <v>3899</v>
      </c>
      <c r="AG3606" s="82" t="s">
        <v>577</v>
      </c>
      <c r="AI3606" s="82" t="s">
        <v>1726</v>
      </c>
      <c r="AM3606" s="82" t="s">
        <v>3900</v>
      </c>
      <c r="AN3606" s="82" t="s">
        <v>76</v>
      </c>
      <c r="AO3606" s="82" t="s">
        <v>3901</v>
      </c>
      <c r="AP3606" s="82">
        <v>3900000</v>
      </c>
      <c r="AQ3606" s="82" t="s">
        <v>78</v>
      </c>
      <c r="AR3606" s="82" t="s">
        <v>4274</v>
      </c>
      <c r="AS3606" s="84">
        <v>42461</v>
      </c>
      <c r="AT3606" s="85">
        <v>2016</v>
      </c>
      <c r="AU3606" s="82" t="s">
        <v>4278</v>
      </c>
      <c r="AV3606" s="84">
        <v>43921</v>
      </c>
      <c r="AW3606" s="85">
        <v>2020</v>
      </c>
      <c r="AX3606" s="85">
        <f>Table1[[#This Row],[End TEST]]-Table1[[#This Row],[Start TEST]]</f>
        <v>4</v>
      </c>
      <c r="AY3606" s="85">
        <f>Table1[[#This Row],[TEST_Diff]]+1</f>
        <v>5</v>
      </c>
      <c r="AZ3606" s="92">
        <f>DATEDIF(Table1[[#This Row],[Start Year]],Table1[[#This Row],[End Year]],"d") / 365</f>
        <v>4</v>
      </c>
      <c r="BA3606" s="82">
        <v>30000</v>
      </c>
      <c r="BB3606" s="82">
        <v>90000</v>
      </c>
      <c r="BC3606" s="82" t="s">
        <v>3902</v>
      </c>
      <c r="BD3606" s="82">
        <v>1</v>
      </c>
      <c r="BE3606" s="82">
        <v>1</v>
      </c>
      <c r="BF3606" s="82">
        <v>1</v>
      </c>
      <c r="BG3606" s="82">
        <v>1</v>
      </c>
      <c r="BK3606" s="82">
        <v>1</v>
      </c>
      <c r="BL3606" s="82">
        <v>1</v>
      </c>
      <c r="BM3606" s="82">
        <v>1</v>
      </c>
      <c r="BP3606" s="82">
        <v>1</v>
      </c>
      <c r="BW3606" s="82" t="s">
        <v>3903</v>
      </c>
    </row>
    <row r="3607" spans="1:75" x14ac:dyDescent="0.5">
      <c r="A3607" s="82">
        <v>447</v>
      </c>
      <c r="B3607" s="82" t="s">
        <v>3892</v>
      </c>
      <c r="D3607" s="90">
        <v>43579</v>
      </c>
      <c r="E3607" s="90" t="s">
        <v>3893</v>
      </c>
      <c r="F3607" s="90"/>
      <c r="G3607" s="82" t="s">
        <v>3893</v>
      </c>
      <c r="H3607" s="82" t="s">
        <v>3894</v>
      </c>
      <c r="I3607" s="80" t="s">
        <v>129</v>
      </c>
      <c r="J3607" s="80">
        <v>30</v>
      </c>
      <c r="K3607" s="80">
        <v>1</v>
      </c>
      <c r="L3607" s="80" t="s">
        <v>89</v>
      </c>
      <c r="M3607" s="80">
        <v>100</v>
      </c>
      <c r="N3607" s="80">
        <v>6.8808540000000002</v>
      </c>
      <c r="O3607" s="80">
        <v>-1.167594</v>
      </c>
      <c r="P3607" s="80" t="s">
        <v>69</v>
      </c>
      <c r="Q3607" s="80">
        <v>0</v>
      </c>
      <c r="R3607" s="80">
        <v>2.6272389999999999</v>
      </c>
      <c r="S3607" s="80">
        <v>23.381664000000001</v>
      </c>
      <c r="T3607" s="80">
        <v>1170000</v>
      </c>
      <c r="U3607" s="91">
        <f>Table1[[#This Row],[Distribution Amount (Dollars)]]/Table1[[#This Row],[NEWdatediff]]</f>
        <v>234000</v>
      </c>
      <c r="V3607" s="82" t="s">
        <v>3895</v>
      </c>
      <c r="W3607" s="82" t="s">
        <v>71</v>
      </c>
      <c r="X3607" s="82" t="s">
        <v>3896</v>
      </c>
      <c r="Y3607" s="82" t="s">
        <v>182</v>
      </c>
      <c r="Z3607" s="82">
        <v>1</v>
      </c>
      <c r="AA3607" s="82" t="s">
        <v>210</v>
      </c>
      <c r="AB3607" s="82" t="s">
        <v>3897</v>
      </c>
      <c r="AC3607" s="82" t="s">
        <v>3898</v>
      </c>
      <c r="AD3607" s="82" t="s">
        <v>89</v>
      </c>
      <c r="AE3607" s="82" t="s">
        <v>3899</v>
      </c>
      <c r="AG3607" s="82" t="s">
        <v>577</v>
      </c>
      <c r="AI3607" s="82" t="s">
        <v>1726</v>
      </c>
      <c r="AM3607" s="82" t="s">
        <v>3900</v>
      </c>
      <c r="AN3607" s="82" t="s">
        <v>76</v>
      </c>
      <c r="AO3607" s="82" t="s">
        <v>3901</v>
      </c>
      <c r="AP3607" s="82">
        <v>3900000</v>
      </c>
      <c r="AQ3607" s="82" t="s">
        <v>78</v>
      </c>
      <c r="AR3607" s="82" t="s">
        <v>4274</v>
      </c>
      <c r="AS3607" s="84">
        <v>42461</v>
      </c>
      <c r="AT3607" s="85">
        <v>2016</v>
      </c>
      <c r="AU3607" s="82" t="s">
        <v>4278</v>
      </c>
      <c r="AV3607" s="84">
        <v>43921</v>
      </c>
      <c r="AW3607" s="85">
        <v>2020</v>
      </c>
      <c r="AX3607" s="85">
        <f>Table1[[#This Row],[End TEST]]-Table1[[#This Row],[Start TEST]]</f>
        <v>4</v>
      </c>
      <c r="AY3607" s="85">
        <f>Table1[[#This Row],[TEST_Diff]]+1</f>
        <v>5</v>
      </c>
      <c r="AZ3607" s="92">
        <f>DATEDIF(Table1[[#This Row],[Start Year]],Table1[[#This Row],[End Year]],"d") / 365</f>
        <v>4</v>
      </c>
      <c r="BA3607" s="82">
        <v>30000</v>
      </c>
      <c r="BB3607" s="82">
        <v>90000</v>
      </c>
      <c r="BC3607" s="82" t="s">
        <v>3902</v>
      </c>
      <c r="BD3607" s="82">
        <v>1</v>
      </c>
      <c r="BE3607" s="82">
        <v>1</v>
      </c>
      <c r="BF3607" s="82">
        <v>1</v>
      </c>
      <c r="BG3607" s="82">
        <v>1</v>
      </c>
      <c r="BK3607" s="82">
        <v>1</v>
      </c>
      <c r="BL3607" s="82">
        <v>1</v>
      </c>
      <c r="BM3607" s="82">
        <v>1</v>
      </c>
      <c r="BP3607" s="82">
        <v>1</v>
      </c>
      <c r="BW3607" s="82" t="s">
        <v>3903</v>
      </c>
    </row>
    <row r="3608" spans="1:75" x14ac:dyDescent="0.5">
      <c r="A3608" s="82">
        <v>448</v>
      </c>
      <c r="B3608" s="82" t="s">
        <v>3260</v>
      </c>
      <c r="D3608" s="90">
        <v>43514</v>
      </c>
      <c r="E3608" s="90" t="s">
        <v>3261</v>
      </c>
      <c r="F3608" s="90"/>
      <c r="G3608" s="82" t="s">
        <v>3261</v>
      </c>
      <c r="H3608" s="82" t="s">
        <v>3262</v>
      </c>
      <c r="I3608" s="80" t="s">
        <v>129</v>
      </c>
      <c r="J3608" s="80">
        <v>48.3</v>
      </c>
      <c r="K3608" s="80">
        <v>1</v>
      </c>
      <c r="L3608" s="80" t="s">
        <v>586</v>
      </c>
      <c r="M3608" s="80">
        <v>100</v>
      </c>
      <c r="N3608" s="80">
        <v>12.565678999999999</v>
      </c>
      <c r="O3608" s="80">
        <v>104.990967</v>
      </c>
      <c r="P3608" s="80" t="s">
        <v>113</v>
      </c>
      <c r="Q3608" s="80">
        <v>0</v>
      </c>
      <c r="R3608" s="80">
        <v>10.278548000000001</v>
      </c>
      <c r="S3608" s="80">
        <v>102.006446</v>
      </c>
      <c r="T3608" s="80">
        <v>965758.5</v>
      </c>
      <c r="U3608" s="91">
        <f>Table1[[#This Row],[Distribution Amount (Dollars)]]/Table1[[#This Row],[NEWdatediff]]</f>
        <v>241439.625</v>
      </c>
      <c r="V3608" s="82" t="s">
        <v>450</v>
      </c>
      <c r="W3608" s="82" t="s">
        <v>71</v>
      </c>
      <c r="X3608" s="82" t="s">
        <v>3263</v>
      </c>
      <c r="Y3608" s="82" t="s">
        <v>3264</v>
      </c>
      <c r="Z3608" s="82">
        <v>1</v>
      </c>
      <c r="AB3608" s="82" t="s">
        <v>3265</v>
      </c>
      <c r="AC3608" s="82" t="s">
        <v>1192</v>
      </c>
      <c r="AD3608" s="82" t="s">
        <v>586</v>
      </c>
      <c r="AE3608" s="82" t="s">
        <v>3266</v>
      </c>
      <c r="AH3608" s="82" t="s">
        <v>3267</v>
      </c>
      <c r="AI3608" s="82" t="s">
        <v>186</v>
      </c>
      <c r="AL3608" s="82" t="s">
        <v>215</v>
      </c>
      <c r="AM3608" s="82" t="s">
        <v>3268</v>
      </c>
      <c r="AN3608" s="82" t="s">
        <v>3269</v>
      </c>
      <c r="AO3608" s="82" t="s">
        <v>3270</v>
      </c>
      <c r="AP3608" s="82">
        <v>1999500</v>
      </c>
      <c r="AQ3608" s="82" t="s">
        <v>109</v>
      </c>
      <c r="AR3608" s="82" t="s">
        <v>4274</v>
      </c>
      <c r="AS3608" s="84">
        <v>41183</v>
      </c>
      <c r="AT3608" s="81">
        <v>2012</v>
      </c>
      <c r="AU3608" s="82" t="s">
        <v>4277</v>
      </c>
      <c r="AV3608" s="84">
        <v>42277</v>
      </c>
      <c r="AW3608" s="81">
        <v>2015</v>
      </c>
      <c r="AX3608" s="85">
        <f>Table1[[#This Row],[End TEST]]-Table1[[#This Row],[Start TEST]]</f>
        <v>3</v>
      </c>
      <c r="AY3608" s="85">
        <f>Table1[[#This Row],[TEST_Diff]]+1</f>
        <v>4</v>
      </c>
      <c r="AZ3608" s="92">
        <f>DATEDIF(Table1[[#This Row],[Start Year]],Table1[[#This Row],[End Year]],"d") / 365</f>
        <v>2.9972602739726026</v>
      </c>
      <c r="BA3608" s="82">
        <v>38032</v>
      </c>
      <c r="BB3608" s="82">
        <v>167995</v>
      </c>
      <c r="BC3608" s="82" t="s">
        <v>3271</v>
      </c>
      <c r="BD3608" s="82">
        <v>1</v>
      </c>
      <c r="BE3608" s="82">
        <v>1</v>
      </c>
      <c r="BF3608" s="82">
        <v>1</v>
      </c>
      <c r="BG3608" s="82">
        <v>1</v>
      </c>
      <c r="BJ3608" s="82">
        <v>1</v>
      </c>
      <c r="BK3608" s="82">
        <v>1</v>
      </c>
      <c r="BL3608" s="82">
        <v>1</v>
      </c>
      <c r="BM3608" s="82">
        <v>1</v>
      </c>
      <c r="BP3608" s="82">
        <v>1</v>
      </c>
      <c r="BU3608" s="82">
        <v>1</v>
      </c>
      <c r="BW3608" s="82" t="s">
        <v>3272</v>
      </c>
    </row>
    <row r="3609" spans="1:75" x14ac:dyDescent="0.5">
      <c r="A3609" s="82">
        <v>448</v>
      </c>
      <c r="B3609" s="82" t="s">
        <v>3260</v>
      </c>
      <c r="D3609" s="90">
        <v>43514</v>
      </c>
      <c r="E3609" s="90" t="s">
        <v>3261</v>
      </c>
      <c r="F3609" s="90"/>
      <c r="G3609" s="82" t="s">
        <v>3261</v>
      </c>
      <c r="H3609" s="82" t="s">
        <v>3262</v>
      </c>
      <c r="I3609" s="80" t="s">
        <v>67</v>
      </c>
      <c r="J3609" s="80">
        <v>51.7</v>
      </c>
      <c r="K3609" s="80">
        <v>1</v>
      </c>
      <c r="L3609" s="80" t="s">
        <v>586</v>
      </c>
      <c r="M3609" s="80">
        <v>100</v>
      </c>
      <c r="N3609" s="80">
        <v>12.565678999999999</v>
      </c>
      <c r="O3609" s="80">
        <v>104.990967</v>
      </c>
      <c r="P3609" s="80" t="s">
        <v>113</v>
      </c>
      <c r="Q3609" s="80">
        <v>0</v>
      </c>
      <c r="R3609" s="80">
        <v>10.278548000000001</v>
      </c>
      <c r="S3609" s="80">
        <v>102.006446</v>
      </c>
      <c r="T3609" s="80">
        <v>1033741.5</v>
      </c>
      <c r="U3609" s="91">
        <f>Table1[[#This Row],[Distribution Amount (Dollars)]]/Table1[[#This Row],[NEWdatediff]]</f>
        <v>258435.375</v>
      </c>
      <c r="V3609" s="82" t="s">
        <v>450</v>
      </c>
      <c r="W3609" s="82" t="s">
        <v>71</v>
      </c>
      <c r="X3609" s="82" t="s">
        <v>3263</v>
      </c>
      <c r="Y3609" s="82" t="s">
        <v>3264</v>
      </c>
      <c r="Z3609" s="82">
        <v>1</v>
      </c>
      <c r="AB3609" s="82" t="s">
        <v>3265</v>
      </c>
      <c r="AC3609" s="82" t="s">
        <v>1192</v>
      </c>
      <c r="AD3609" s="82" t="s">
        <v>586</v>
      </c>
      <c r="AE3609" s="82" t="s">
        <v>3266</v>
      </c>
      <c r="AH3609" s="82" t="s">
        <v>3267</v>
      </c>
      <c r="AI3609" s="82" t="s">
        <v>186</v>
      </c>
      <c r="AL3609" s="82" t="s">
        <v>215</v>
      </c>
      <c r="AM3609" s="82" t="s">
        <v>3268</v>
      </c>
      <c r="AN3609" s="82" t="s">
        <v>3269</v>
      </c>
      <c r="AO3609" s="82" t="s">
        <v>3270</v>
      </c>
      <c r="AP3609" s="82">
        <v>1999500</v>
      </c>
      <c r="AQ3609" s="82" t="s">
        <v>109</v>
      </c>
      <c r="AR3609" s="82" t="s">
        <v>4274</v>
      </c>
      <c r="AS3609" s="84">
        <v>41183</v>
      </c>
      <c r="AT3609" s="81">
        <v>2012</v>
      </c>
      <c r="AU3609" s="82" t="s">
        <v>4277</v>
      </c>
      <c r="AV3609" s="84">
        <v>42277</v>
      </c>
      <c r="AW3609" s="81">
        <v>2015</v>
      </c>
      <c r="AX3609" s="85">
        <f>Table1[[#This Row],[End TEST]]-Table1[[#This Row],[Start TEST]]</f>
        <v>3</v>
      </c>
      <c r="AY3609" s="85">
        <f>Table1[[#This Row],[TEST_Diff]]+1</f>
        <v>4</v>
      </c>
      <c r="AZ3609" s="92">
        <f>DATEDIF(Table1[[#This Row],[Start Year]],Table1[[#This Row],[End Year]],"d") / 365</f>
        <v>2.9972602739726026</v>
      </c>
      <c r="BA3609" s="82">
        <v>38032</v>
      </c>
      <c r="BB3609" s="82">
        <v>167995</v>
      </c>
      <c r="BC3609" s="82" t="s">
        <v>3271</v>
      </c>
      <c r="BD3609" s="82">
        <v>1</v>
      </c>
      <c r="BE3609" s="82">
        <v>1</v>
      </c>
      <c r="BF3609" s="82">
        <v>1</v>
      </c>
      <c r="BG3609" s="82">
        <v>1</v>
      </c>
      <c r="BJ3609" s="82">
        <v>1</v>
      </c>
      <c r="BK3609" s="82">
        <v>1</v>
      </c>
      <c r="BL3609" s="82">
        <v>1</v>
      </c>
      <c r="BM3609" s="82">
        <v>1</v>
      </c>
      <c r="BP3609" s="82">
        <v>1</v>
      </c>
      <c r="BU3609" s="82">
        <v>1</v>
      </c>
      <c r="BW3609" s="82" t="s">
        <v>3272</v>
      </c>
    </row>
    <row r="3610" spans="1:75" x14ac:dyDescent="0.5">
      <c r="A3610" s="82">
        <v>450</v>
      </c>
      <c r="B3610" s="82" t="s">
        <v>2095</v>
      </c>
      <c r="D3610" s="90">
        <v>43579</v>
      </c>
      <c r="E3610" s="90" t="s">
        <v>2096</v>
      </c>
      <c r="F3610" s="90"/>
      <c r="G3610" s="82" t="s">
        <v>2096</v>
      </c>
      <c r="H3610" s="82" t="s">
        <v>2097</v>
      </c>
      <c r="I3610" s="80" t="s">
        <v>206</v>
      </c>
      <c r="J3610" s="80">
        <v>25</v>
      </c>
      <c r="K3610" s="80">
        <v>1</v>
      </c>
      <c r="L3610" s="80" t="s">
        <v>500</v>
      </c>
      <c r="M3610" s="80">
        <v>100</v>
      </c>
      <c r="N3610" s="80">
        <v>51.19171</v>
      </c>
      <c r="O3610" s="80">
        <v>7.0523000000000002E-2</v>
      </c>
      <c r="P3610" s="80" t="s">
        <v>113</v>
      </c>
      <c r="Q3610" s="80">
        <v>0</v>
      </c>
      <c r="R3610" s="80">
        <v>10.278548000000001</v>
      </c>
      <c r="S3610" s="80">
        <v>102.006446</v>
      </c>
      <c r="T3610" s="80">
        <v>575000</v>
      </c>
      <c r="U3610" s="91">
        <f>Table1[[#This Row],[Distribution Amount (Dollars)]]/Table1[[#This Row],[NEWdatediff]]</f>
        <v>115000</v>
      </c>
      <c r="V3610" s="82" t="s">
        <v>601</v>
      </c>
      <c r="W3610" s="82" t="s">
        <v>71</v>
      </c>
      <c r="X3610" s="82" t="s">
        <v>2098</v>
      </c>
      <c r="Y3610" s="82" t="s">
        <v>182</v>
      </c>
      <c r="Z3610" s="82">
        <v>1</v>
      </c>
      <c r="AA3610" s="82" t="s">
        <v>210</v>
      </c>
      <c r="AB3610" s="82" t="s">
        <v>2099</v>
      </c>
      <c r="AD3610" s="82" t="s">
        <v>500</v>
      </c>
      <c r="AE3610" s="82" t="s">
        <v>2100</v>
      </c>
      <c r="AN3610" s="82" t="s">
        <v>76</v>
      </c>
      <c r="AO3610" s="82" t="s">
        <v>2101</v>
      </c>
      <c r="AP3610" s="82">
        <v>2300000</v>
      </c>
      <c r="AQ3610" s="82" t="s">
        <v>78</v>
      </c>
      <c r="AR3610" s="82" t="s">
        <v>4274</v>
      </c>
      <c r="AS3610" s="84">
        <v>42453</v>
      </c>
      <c r="AT3610" s="85">
        <v>2016</v>
      </c>
      <c r="AU3610" s="82" t="s">
        <v>4278</v>
      </c>
      <c r="AV3610" s="84">
        <v>43921</v>
      </c>
      <c r="AW3610" s="85">
        <v>2020</v>
      </c>
      <c r="AX3610" s="85">
        <f>Table1[[#This Row],[End TEST]]-Table1[[#This Row],[Start TEST]]</f>
        <v>4</v>
      </c>
      <c r="AY3610" s="85">
        <f>Table1[[#This Row],[TEST_Diff]]+1</f>
        <v>5</v>
      </c>
      <c r="AZ3610" s="92">
        <f>DATEDIF(Table1[[#This Row],[Start Year]],Table1[[#This Row],[End Year]],"d") / 365</f>
        <v>4.021917808219178</v>
      </c>
      <c r="BA3610" s="82">
        <v>34794</v>
      </c>
      <c r="BC3610" s="82" t="s">
        <v>2102</v>
      </c>
      <c r="BD3610" s="82">
        <v>1</v>
      </c>
      <c r="BE3610" s="82">
        <v>1</v>
      </c>
      <c r="BJ3610" s="82">
        <v>1</v>
      </c>
      <c r="BK3610" s="82">
        <v>1</v>
      </c>
      <c r="BO3610" s="82">
        <v>1</v>
      </c>
      <c r="BW3610" s="82" t="s">
        <v>2103</v>
      </c>
    </row>
    <row r="3611" spans="1:75" x14ac:dyDescent="0.5">
      <c r="A3611" s="82">
        <v>450</v>
      </c>
      <c r="B3611" s="82" t="s">
        <v>2095</v>
      </c>
      <c r="D3611" s="90">
        <v>43579</v>
      </c>
      <c r="E3611" s="90" t="s">
        <v>2096</v>
      </c>
      <c r="F3611" s="90"/>
      <c r="G3611" s="82" t="s">
        <v>2096</v>
      </c>
      <c r="H3611" s="82" t="s">
        <v>2097</v>
      </c>
      <c r="I3611" s="80" t="s">
        <v>97</v>
      </c>
      <c r="J3611" s="80">
        <v>25</v>
      </c>
      <c r="K3611" s="80">
        <v>1</v>
      </c>
      <c r="L3611" s="80" t="s">
        <v>500</v>
      </c>
      <c r="M3611" s="80">
        <v>100</v>
      </c>
      <c r="N3611" s="80">
        <v>51.19171</v>
      </c>
      <c r="O3611" s="80">
        <v>7.0523000000000002E-2</v>
      </c>
      <c r="P3611" s="80" t="s">
        <v>113</v>
      </c>
      <c r="Q3611" s="80">
        <v>0</v>
      </c>
      <c r="R3611" s="80">
        <v>10.278548000000001</v>
      </c>
      <c r="S3611" s="80">
        <v>102.006446</v>
      </c>
      <c r="T3611" s="80">
        <v>575000</v>
      </c>
      <c r="U3611" s="91">
        <f>Table1[[#This Row],[Distribution Amount (Dollars)]]/Table1[[#This Row],[NEWdatediff]]</f>
        <v>115000</v>
      </c>
      <c r="V3611" s="82" t="s">
        <v>601</v>
      </c>
      <c r="W3611" s="82" t="s">
        <v>71</v>
      </c>
      <c r="X3611" s="82" t="s">
        <v>2098</v>
      </c>
      <c r="Y3611" s="82" t="s">
        <v>182</v>
      </c>
      <c r="Z3611" s="82">
        <v>1</v>
      </c>
      <c r="AA3611" s="82" t="s">
        <v>210</v>
      </c>
      <c r="AB3611" s="82" t="s">
        <v>2099</v>
      </c>
      <c r="AD3611" s="82" t="s">
        <v>500</v>
      </c>
      <c r="AE3611" s="82" t="s">
        <v>2100</v>
      </c>
      <c r="AN3611" s="82" t="s">
        <v>76</v>
      </c>
      <c r="AO3611" s="82" t="s">
        <v>2101</v>
      </c>
      <c r="AP3611" s="82">
        <v>2300000</v>
      </c>
      <c r="AQ3611" s="82" t="s">
        <v>78</v>
      </c>
      <c r="AR3611" s="82" t="s">
        <v>4274</v>
      </c>
      <c r="AS3611" s="84">
        <v>42453</v>
      </c>
      <c r="AT3611" s="85">
        <v>2016</v>
      </c>
      <c r="AU3611" s="82" t="s">
        <v>4278</v>
      </c>
      <c r="AV3611" s="84">
        <v>43921</v>
      </c>
      <c r="AW3611" s="85">
        <v>2020</v>
      </c>
      <c r="AX3611" s="85">
        <f>Table1[[#This Row],[End TEST]]-Table1[[#This Row],[Start TEST]]</f>
        <v>4</v>
      </c>
      <c r="AY3611" s="85">
        <f>Table1[[#This Row],[TEST_Diff]]+1</f>
        <v>5</v>
      </c>
      <c r="AZ3611" s="92">
        <f>DATEDIF(Table1[[#This Row],[Start Year]],Table1[[#This Row],[End Year]],"d") / 365</f>
        <v>4.021917808219178</v>
      </c>
      <c r="BA3611" s="82">
        <v>34794</v>
      </c>
      <c r="BC3611" s="82" t="s">
        <v>2102</v>
      </c>
      <c r="BD3611" s="82">
        <v>1</v>
      </c>
      <c r="BE3611" s="82">
        <v>1</v>
      </c>
      <c r="BJ3611" s="82">
        <v>1</v>
      </c>
      <c r="BK3611" s="82">
        <v>1</v>
      </c>
      <c r="BO3611" s="82">
        <v>1</v>
      </c>
      <c r="BW3611" s="82" t="s">
        <v>2103</v>
      </c>
    </row>
    <row r="3612" spans="1:75" x14ac:dyDescent="0.5">
      <c r="A3612" s="82">
        <v>450</v>
      </c>
      <c r="B3612" s="82" t="s">
        <v>2095</v>
      </c>
      <c r="D3612" s="90">
        <v>43579</v>
      </c>
      <c r="E3612" s="90" t="s">
        <v>2096</v>
      </c>
      <c r="F3612" s="90"/>
      <c r="G3612" s="82" t="s">
        <v>2096</v>
      </c>
      <c r="H3612" s="82" t="s">
        <v>2097</v>
      </c>
      <c r="I3612" s="80" t="s">
        <v>129</v>
      </c>
      <c r="J3612" s="80">
        <v>25</v>
      </c>
      <c r="K3612" s="80">
        <v>1</v>
      </c>
      <c r="L3612" s="80" t="s">
        <v>500</v>
      </c>
      <c r="M3612" s="80">
        <v>100</v>
      </c>
      <c r="N3612" s="80">
        <v>51.19171</v>
      </c>
      <c r="O3612" s="80">
        <v>7.0523000000000002E-2</v>
      </c>
      <c r="P3612" s="80" t="s">
        <v>113</v>
      </c>
      <c r="Q3612" s="80">
        <v>0</v>
      </c>
      <c r="R3612" s="80">
        <v>10.278548000000001</v>
      </c>
      <c r="S3612" s="80">
        <v>102.006446</v>
      </c>
      <c r="T3612" s="80">
        <v>575000</v>
      </c>
      <c r="U3612" s="91">
        <f>Table1[[#This Row],[Distribution Amount (Dollars)]]/Table1[[#This Row],[NEWdatediff]]</f>
        <v>115000</v>
      </c>
      <c r="V3612" s="82" t="s">
        <v>601</v>
      </c>
      <c r="W3612" s="82" t="s">
        <v>71</v>
      </c>
      <c r="X3612" s="82" t="s">
        <v>2098</v>
      </c>
      <c r="Y3612" s="82" t="s">
        <v>182</v>
      </c>
      <c r="Z3612" s="82">
        <v>1</v>
      </c>
      <c r="AA3612" s="82" t="s">
        <v>210</v>
      </c>
      <c r="AB3612" s="82" t="s">
        <v>2099</v>
      </c>
      <c r="AD3612" s="82" t="s">
        <v>500</v>
      </c>
      <c r="AE3612" s="82" t="s">
        <v>2100</v>
      </c>
      <c r="AN3612" s="82" t="s">
        <v>76</v>
      </c>
      <c r="AO3612" s="82" t="s">
        <v>2101</v>
      </c>
      <c r="AP3612" s="82">
        <v>2300000</v>
      </c>
      <c r="AQ3612" s="82" t="s">
        <v>78</v>
      </c>
      <c r="AR3612" s="82" t="s">
        <v>4274</v>
      </c>
      <c r="AS3612" s="84">
        <v>42453</v>
      </c>
      <c r="AT3612" s="85">
        <v>2016</v>
      </c>
      <c r="AU3612" s="82" t="s">
        <v>4278</v>
      </c>
      <c r="AV3612" s="84">
        <v>43921</v>
      </c>
      <c r="AW3612" s="85">
        <v>2020</v>
      </c>
      <c r="AX3612" s="85">
        <f>Table1[[#This Row],[End TEST]]-Table1[[#This Row],[Start TEST]]</f>
        <v>4</v>
      </c>
      <c r="AY3612" s="85">
        <f>Table1[[#This Row],[TEST_Diff]]+1</f>
        <v>5</v>
      </c>
      <c r="AZ3612" s="92">
        <f>DATEDIF(Table1[[#This Row],[Start Year]],Table1[[#This Row],[End Year]],"d") / 365</f>
        <v>4.021917808219178</v>
      </c>
      <c r="BA3612" s="82">
        <v>34794</v>
      </c>
      <c r="BC3612" s="82" t="s">
        <v>2102</v>
      </c>
      <c r="BD3612" s="82">
        <v>1</v>
      </c>
      <c r="BE3612" s="82">
        <v>1</v>
      </c>
      <c r="BJ3612" s="82">
        <v>1</v>
      </c>
      <c r="BK3612" s="82">
        <v>1</v>
      </c>
      <c r="BO3612" s="82">
        <v>1</v>
      </c>
      <c r="BW3612" s="82" t="s">
        <v>2103</v>
      </c>
    </row>
    <row r="3613" spans="1:75" x14ac:dyDescent="0.5">
      <c r="A3613" s="82">
        <v>450</v>
      </c>
      <c r="B3613" s="82" t="s">
        <v>2095</v>
      </c>
      <c r="D3613" s="90">
        <v>43579</v>
      </c>
      <c r="E3613" s="90" t="s">
        <v>2096</v>
      </c>
      <c r="F3613" s="90"/>
      <c r="G3613" s="82" t="s">
        <v>2096</v>
      </c>
      <c r="H3613" s="82" t="s">
        <v>2097</v>
      </c>
      <c r="I3613" s="80" t="s">
        <v>81</v>
      </c>
      <c r="J3613" s="80">
        <v>25</v>
      </c>
      <c r="K3613" s="80">
        <v>1</v>
      </c>
      <c r="L3613" s="80" t="s">
        <v>500</v>
      </c>
      <c r="M3613" s="80">
        <v>100</v>
      </c>
      <c r="N3613" s="80">
        <v>51.19171</v>
      </c>
      <c r="O3613" s="80">
        <v>7.0523000000000002E-2</v>
      </c>
      <c r="P3613" s="80" t="s">
        <v>113</v>
      </c>
      <c r="Q3613" s="80">
        <v>0</v>
      </c>
      <c r="R3613" s="80">
        <v>10.278548000000001</v>
      </c>
      <c r="S3613" s="80">
        <v>102.006446</v>
      </c>
      <c r="T3613" s="80">
        <v>575000</v>
      </c>
      <c r="U3613" s="91">
        <f>Table1[[#This Row],[Distribution Amount (Dollars)]]/Table1[[#This Row],[NEWdatediff]]</f>
        <v>115000</v>
      </c>
      <c r="V3613" s="82" t="s">
        <v>601</v>
      </c>
      <c r="W3613" s="82" t="s">
        <v>71</v>
      </c>
      <c r="X3613" s="82" t="s">
        <v>2098</v>
      </c>
      <c r="Y3613" s="82" t="s">
        <v>182</v>
      </c>
      <c r="Z3613" s="82">
        <v>1</v>
      </c>
      <c r="AA3613" s="82" t="s">
        <v>210</v>
      </c>
      <c r="AB3613" s="82" t="s">
        <v>2099</v>
      </c>
      <c r="AD3613" s="82" t="s">
        <v>500</v>
      </c>
      <c r="AE3613" s="82" t="s">
        <v>2100</v>
      </c>
      <c r="AN3613" s="82" t="s">
        <v>76</v>
      </c>
      <c r="AO3613" s="82" t="s">
        <v>2101</v>
      </c>
      <c r="AP3613" s="82">
        <v>2300000</v>
      </c>
      <c r="AQ3613" s="82" t="s">
        <v>78</v>
      </c>
      <c r="AR3613" s="82" t="s">
        <v>4274</v>
      </c>
      <c r="AS3613" s="84">
        <v>42453</v>
      </c>
      <c r="AT3613" s="85">
        <v>2016</v>
      </c>
      <c r="AU3613" s="82" t="s">
        <v>4278</v>
      </c>
      <c r="AV3613" s="84">
        <v>43921</v>
      </c>
      <c r="AW3613" s="85">
        <v>2020</v>
      </c>
      <c r="AX3613" s="85">
        <f>Table1[[#This Row],[End TEST]]-Table1[[#This Row],[Start TEST]]</f>
        <v>4</v>
      </c>
      <c r="AY3613" s="85">
        <f>Table1[[#This Row],[TEST_Diff]]+1</f>
        <v>5</v>
      </c>
      <c r="AZ3613" s="92">
        <f>DATEDIF(Table1[[#This Row],[Start Year]],Table1[[#This Row],[End Year]],"d") / 365</f>
        <v>4.021917808219178</v>
      </c>
      <c r="BA3613" s="82">
        <v>34794</v>
      </c>
      <c r="BC3613" s="82" t="s">
        <v>2102</v>
      </c>
      <c r="BD3613" s="82">
        <v>1</v>
      </c>
      <c r="BE3613" s="82">
        <v>1</v>
      </c>
      <c r="BJ3613" s="82">
        <v>1</v>
      </c>
      <c r="BK3613" s="82">
        <v>1</v>
      </c>
      <c r="BO3613" s="82">
        <v>1</v>
      </c>
      <c r="BW3613" s="82" t="s">
        <v>2103</v>
      </c>
    </row>
    <row r="3614" spans="1:75" x14ac:dyDescent="0.5">
      <c r="A3614" s="82">
        <v>451</v>
      </c>
      <c r="B3614" s="82" t="s">
        <v>2227</v>
      </c>
      <c r="D3614" s="90">
        <v>43579</v>
      </c>
      <c r="E3614" s="90" t="s">
        <v>2228</v>
      </c>
      <c r="F3614" s="90"/>
      <c r="G3614" s="82" t="s">
        <v>2228</v>
      </c>
      <c r="H3614" s="82" t="s">
        <v>2229</v>
      </c>
      <c r="I3614" s="80" t="s">
        <v>128</v>
      </c>
      <c r="J3614" s="80">
        <v>25</v>
      </c>
      <c r="K3614" s="80">
        <v>1</v>
      </c>
      <c r="L3614" s="80" t="s">
        <v>426</v>
      </c>
      <c r="M3614" s="80">
        <v>100</v>
      </c>
      <c r="N3614" s="80">
        <v>23.684994</v>
      </c>
      <c r="O3614" s="80">
        <v>90.356330999999997</v>
      </c>
      <c r="P3614" s="80" t="s">
        <v>114</v>
      </c>
      <c r="Q3614" s="80">
        <v>0</v>
      </c>
      <c r="R3614" s="80">
        <v>25.384855999999999</v>
      </c>
      <c r="S3614" s="80">
        <v>68.458809000000002</v>
      </c>
      <c r="T3614" s="80">
        <v>614726.75</v>
      </c>
      <c r="U3614" s="91">
        <f>Table1[[#This Row],[Distribution Amount (Dollars)]]/Table1[[#This Row],[NEWdatediff]]</f>
        <v>122945.35</v>
      </c>
      <c r="V3614" s="82" t="s">
        <v>2230</v>
      </c>
      <c r="W3614" s="82" t="s">
        <v>71</v>
      </c>
      <c r="X3614" s="82" t="s">
        <v>2231</v>
      </c>
      <c r="Y3614" s="82" t="s">
        <v>105</v>
      </c>
      <c r="Z3614" s="82">
        <v>1</v>
      </c>
      <c r="AA3614" s="82" t="s">
        <v>121</v>
      </c>
      <c r="AB3614" s="82" t="s">
        <v>2232</v>
      </c>
      <c r="AD3614" s="82" t="s">
        <v>426</v>
      </c>
      <c r="AE3614" s="82" t="s">
        <v>2233</v>
      </c>
      <c r="AN3614" s="82" t="s">
        <v>76</v>
      </c>
      <c r="AO3614" s="82" t="s">
        <v>2234</v>
      </c>
      <c r="AP3614" s="82">
        <v>2458907</v>
      </c>
      <c r="AQ3614" s="82" t="s">
        <v>109</v>
      </c>
      <c r="AR3614" s="82" t="s">
        <v>4274</v>
      </c>
      <c r="AS3614" s="84">
        <v>40918</v>
      </c>
      <c r="AT3614" s="85">
        <v>2012</v>
      </c>
      <c r="AU3614" s="82" t="s">
        <v>4277</v>
      </c>
      <c r="AV3614" s="84">
        <v>42426</v>
      </c>
      <c r="AW3614" s="85">
        <v>2016</v>
      </c>
      <c r="AX3614" s="85">
        <f>Table1[[#This Row],[End TEST]]-Table1[[#This Row],[Start TEST]]</f>
        <v>4</v>
      </c>
      <c r="AY3614" s="85">
        <f>Table1[[#This Row],[TEST_Diff]]+1</f>
        <v>5</v>
      </c>
      <c r="AZ3614" s="92">
        <f>DATEDIF(Table1[[#This Row],[Start Year]],Table1[[#This Row],[End Year]],"d") / 365</f>
        <v>4.1315068493150688</v>
      </c>
      <c r="BA3614" s="82">
        <v>35217</v>
      </c>
      <c r="BB3614" s="82">
        <v>500000</v>
      </c>
      <c r="BC3614" s="82" t="s">
        <v>2235</v>
      </c>
      <c r="BD3614" s="82">
        <v>1</v>
      </c>
      <c r="BJ3614" s="82">
        <v>1</v>
      </c>
      <c r="BK3614" s="82">
        <v>1</v>
      </c>
      <c r="BW3614" s="82" t="s">
        <v>2236</v>
      </c>
    </row>
    <row r="3615" spans="1:75" x14ac:dyDescent="0.5">
      <c r="A3615" s="82">
        <v>451</v>
      </c>
      <c r="B3615" s="82" t="s">
        <v>2227</v>
      </c>
      <c r="D3615" s="90">
        <v>43579</v>
      </c>
      <c r="E3615" s="90" t="s">
        <v>2228</v>
      </c>
      <c r="F3615" s="90"/>
      <c r="G3615" s="82" t="s">
        <v>2228</v>
      </c>
      <c r="H3615" s="82" t="s">
        <v>2229</v>
      </c>
      <c r="I3615" s="80" t="s">
        <v>127</v>
      </c>
      <c r="J3615" s="80">
        <v>25</v>
      </c>
      <c r="K3615" s="80">
        <v>1</v>
      </c>
      <c r="L3615" s="80" t="s">
        <v>426</v>
      </c>
      <c r="M3615" s="80">
        <v>100</v>
      </c>
      <c r="N3615" s="80">
        <v>23.684994</v>
      </c>
      <c r="O3615" s="80">
        <v>90.356330999999997</v>
      </c>
      <c r="P3615" s="80" t="s">
        <v>114</v>
      </c>
      <c r="Q3615" s="80">
        <v>0</v>
      </c>
      <c r="R3615" s="80">
        <v>25.384855999999999</v>
      </c>
      <c r="S3615" s="80">
        <v>68.458809000000002</v>
      </c>
      <c r="T3615" s="80">
        <v>614726.75</v>
      </c>
      <c r="U3615" s="91">
        <f>Table1[[#This Row],[Distribution Amount (Dollars)]]/Table1[[#This Row],[NEWdatediff]]</f>
        <v>122945.35</v>
      </c>
      <c r="V3615" s="82" t="s">
        <v>2230</v>
      </c>
      <c r="W3615" s="82" t="s">
        <v>71</v>
      </c>
      <c r="X3615" s="82" t="s">
        <v>2231</v>
      </c>
      <c r="Y3615" s="82" t="s">
        <v>105</v>
      </c>
      <c r="Z3615" s="82">
        <v>1</v>
      </c>
      <c r="AA3615" s="82" t="s">
        <v>121</v>
      </c>
      <c r="AB3615" s="82" t="s">
        <v>2232</v>
      </c>
      <c r="AD3615" s="82" t="s">
        <v>426</v>
      </c>
      <c r="AE3615" s="82" t="s">
        <v>2233</v>
      </c>
      <c r="AN3615" s="82" t="s">
        <v>76</v>
      </c>
      <c r="AO3615" s="82" t="s">
        <v>2234</v>
      </c>
      <c r="AP3615" s="82">
        <v>2458907</v>
      </c>
      <c r="AQ3615" s="82" t="s">
        <v>109</v>
      </c>
      <c r="AR3615" s="82" t="s">
        <v>4274</v>
      </c>
      <c r="AS3615" s="84">
        <v>40918</v>
      </c>
      <c r="AT3615" s="85">
        <v>2012</v>
      </c>
      <c r="AU3615" s="82" t="s">
        <v>4277</v>
      </c>
      <c r="AV3615" s="84">
        <v>42426</v>
      </c>
      <c r="AW3615" s="85">
        <v>2016</v>
      </c>
      <c r="AX3615" s="85">
        <f>Table1[[#This Row],[End TEST]]-Table1[[#This Row],[Start TEST]]</f>
        <v>4</v>
      </c>
      <c r="AY3615" s="85">
        <f>Table1[[#This Row],[TEST_Diff]]+1</f>
        <v>5</v>
      </c>
      <c r="AZ3615" s="92">
        <f>DATEDIF(Table1[[#This Row],[Start Year]],Table1[[#This Row],[End Year]],"d") / 365</f>
        <v>4.1315068493150688</v>
      </c>
      <c r="BA3615" s="82">
        <v>35217</v>
      </c>
      <c r="BB3615" s="82">
        <v>500000</v>
      </c>
      <c r="BC3615" s="82" t="s">
        <v>2235</v>
      </c>
      <c r="BD3615" s="82">
        <v>1</v>
      </c>
      <c r="BJ3615" s="82">
        <v>1</v>
      </c>
      <c r="BK3615" s="82">
        <v>1</v>
      </c>
      <c r="BW3615" s="82" t="s">
        <v>2236</v>
      </c>
    </row>
    <row r="3616" spans="1:75" x14ac:dyDescent="0.5">
      <c r="A3616" s="82">
        <v>451</v>
      </c>
      <c r="B3616" s="82" t="s">
        <v>2227</v>
      </c>
      <c r="D3616" s="90">
        <v>43579</v>
      </c>
      <c r="E3616" s="90" t="s">
        <v>2228</v>
      </c>
      <c r="F3616" s="90"/>
      <c r="G3616" s="82" t="s">
        <v>2228</v>
      </c>
      <c r="H3616" s="82" t="s">
        <v>2229</v>
      </c>
      <c r="I3616" s="80" t="s">
        <v>129</v>
      </c>
      <c r="J3616" s="80">
        <v>25</v>
      </c>
      <c r="K3616" s="80">
        <v>1</v>
      </c>
      <c r="L3616" s="80" t="s">
        <v>426</v>
      </c>
      <c r="M3616" s="80">
        <v>100</v>
      </c>
      <c r="N3616" s="80">
        <v>23.684994</v>
      </c>
      <c r="O3616" s="80">
        <v>90.356330999999997</v>
      </c>
      <c r="P3616" s="80" t="s">
        <v>114</v>
      </c>
      <c r="Q3616" s="80">
        <v>0</v>
      </c>
      <c r="R3616" s="80">
        <v>25.384855999999999</v>
      </c>
      <c r="S3616" s="80">
        <v>68.458809000000002</v>
      </c>
      <c r="T3616" s="80">
        <v>614726.75</v>
      </c>
      <c r="U3616" s="91">
        <f>Table1[[#This Row],[Distribution Amount (Dollars)]]/Table1[[#This Row],[NEWdatediff]]</f>
        <v>122945.35</v>
      </c>
      <c r="V3616" s="82" t="s">
        <v>2230</v>
      </c>
      <c r="W3616" s="82" t="s">
        <v>71</v>
      </c>
      <c r="X3616" s="82" t="s">
        <v>2231</v>
      </c>
      <c r="Y3616" s="82" t="s">
        <v>105</v>
      </c>
      <c r="Z3616" s="82">
        <v>1</v>
      </c>
      <c r="AA3616" s="82" t="s">
        <v>121</v>
      </c>
      <c r="AB3616" s="82" t="s">
        <v>2232</v>
      </c>
      <c r="AD3616" s="82" t="s">
        <v>426</v>
      </c>
      <c r="AE3616" s="82" t="s">
        <v>2233</v>
      </c>
      <c r="AN3616" s="82" t="s">
        <v>76</v>
      </c>
      <c r="AO3616" s="82" t="s">
        <v>2234</v>
      </c>
      <c r="AP3616" s="82">
        <v>2458907</v>
      </c>
      <c r="AQ3616" s="82" t="s">
        <v>109</v>
      </c>
      <c r="AR3616" s="82" t="s">
        <v>4274</v>
      </c>
      <c r="AS3616" s="84">
        <v>40918</v>
      </c>
      <c r="AT3616" s="85">
        <v>2012</v>
      </c>
      <c r="AU3616" s="82" t="s">
        <v>4277</v>
      </c>
      <c r="AV3616" s="84">
        <v>42426</v>
      </c>
      <c r="AW3616" s="85">
        <v>2016</v>
      </c>
      <c r="AX3616" s="85">
        <f>Table1[[#This Row],[End TEST]]-Table1[[#This Row],[Start TEST]]</f>
        <v>4</v>
      </c>
      <c r="AY3616" s="85">
        <f>Table1[[#This Row],[TEST_Diff]]+1</f>
        <v>5</v>
      </c>
      <c r="AZ3616" s="92">
        <f>DATEDIF(Table1[[#This Row],[Start Year]],Table1[[#This Row],[End Year]],"d") / 365</f>
        <v>4.1315068493150688</v>
      </c>
      <c r="BA3616" s="82">
        <v>35217</v>
      </c>
      <c r="BB3616" s="82">
        <v>500000</v>
      </c>
      <c r="BC3616" s="82" t="s">
        <v>2235</v>
      </c>
      <c r="BD3616" s="82">
        <v>1</v>
      </c>
      <c r="BJ3616" s="82">
        <v>1</v>
      </c>
      <c r="BK3616" s="82">
        <v>1</v>
      </c>
      <c r="BW3616" s="82" t="s">
        <v>2236</v>
      </c>
    </row>
    <row r="3617" spans="1:75" x14ac:dyDescent="0.5">
      <c r="A3617" s="82">
        <v>451</v>
      </c>
      <c r="B3617" s="82" t="s">
        <v>2227</v>
      </c>
      <c r="D3617" s="90">
        <v>43579</v>
      </c>
      <c r="E3617" s="90" t="s">
        <v>2228</v>
      </c>
      <c r="F3617" s="90"/>
      <c r="G3617" s="82" t="s">
        <v>2228</v>
      </c>
      <c r="H3617" s="82" t="s">
        <v>2229</v>
      </c>
      <c r="I3617" s="80" t="s">
        <v>206</v>
      </c>
      <c r="J3617" s="80">
        <v>25</v>
      </c>
      <c r="K3617" s="80">
        <v>1</v>
      </c>
      <c r="L3617" s="80" t="s">
        <v>426</v>
      </c>
      <c r="M3617" s="80">
        <v>100</v>
      </c>
      <c r="N3617" s="80">
        <v>23.684994</v>
      </c>
      <c r="O3617" s="80">
        <v>90.356330999999997</v>
      </c>
      <c r="P3617" s="80" t="s">
        <v>114</v>
      </c>
      <c r="Q3617" s="80">
        <v>0</v>
      </c>
      <c r="R3617" s="80">
        <v>25.384855999999999</v>
      </c>
      <c r="S3617" s="80">
        <v>68.458809000000002</v>
      </c>
      <c r="T3617" s="80">
        <v>614726.75</v>
      </c>
      <c r="U3617" s="91">
        <f>Table1[[#This Row],[Distribution Amount (Dollars)]]/Table1[[#This Row],[NEWdatediff]]</f>
        <v>122945.35</v>
      </c>
      <c r="V3617" s="82" t="s">
        <v>2230</v>
      </c>
      <c r="W3617" s="82" t="s">
        <v>71</v>
      </c>
      <c r="X3617" s="82" t="s">
        <v>2231</v>
      </c>
      <c r="Y3617" s="82" t="s">
        <v>105</v>
      </c>
      <c r="Z3617" s="82">
        <v>1</v>
      </c>
      <c r="AA3617" s="82" t="s">
        <v>121</v>
      </c>
      <c r="AB3617" s="82" t="s">
        <v>2232</v>
      </c>
      <c r="AD3617" s="82" t="s">
        <v>426</v>
      </c>
      <c r="AE3617" s="82" t="s">
        <v>2233</v>
      </c>
      <c r="AN3617" s="82" t="s">
        <v>76</v>
      </c>
      <c r="AO3617" s="82" t="s">
        <v>2234</v>
      </c>
      <c r="AP3617" s="82">
        <v>2458907</v>
      </c>
      <c r="AQ3617" s="82" t="s">
        <v>109</v>
      </c>
      <c r="AR3617" s="82" t="s">
        <v>4274</v>
      </c>
      <c r="AS3617" s="84">
        <v>40918</v>
      </c>
      <c r="AT3617" s="85">
        <v>2012</v>
      </c>
      <c r="AU3617" s="82" t="s">
        <v>4277</v>
      </c>
      <c r="AV3617" s="84">
        <v>42426</v>
      </c>
      <c r="AW3617" s="85">
        <v>2016</v>
      </c>
      <c r="AX3617" s="85">
        <f>Table1[[#This Row],[End TEST]]-Table1[[#This Row],[Start TEST]]</f>
        <v>4</v>
      </c>
      <c r="AY3617" s="85">
        <f>Table1[[#This Row],[TEST_Diff]]+1</f>
        <v>5</v>
      </c>
      <c r="AZ3617" s="92">
        <f>DATEDIF(Table1[[#This Row],[Start Year]],Table1[[#This Row],[End Year]],"d") / 365</f>
        <v>4.1315068493150688</v>
      </c>
      <c r="BA3617" s="82">
        <v>35217</v>
      </c>
      <c r="BB3617" s="82">
        <v>500000</v>
      </c>
      <c r="BC3617" s="82" t="s">
        <v>2235</v>
      </c>
      <c r="BD3617" s="82">
        <v>1</v>
      </c>
      <c r="BJ3617" s="82">
        <v>1</v>
      </c>
      <c r="BK3617" s="82">
        <v>1</v>
      </c>
      <c r="BW3617" s="82" t="s">
        <v>2236</v>
      </c>
    </row>
    <row r="3618" spans="1:75" x14ac:dyDescent="0.5">
      <c r="A3618" s="82">
        <v>453</v>
      </c>
      <c r="B3618" s="82" t="s">
        <v>1125</v>
      </c>
      <c r="D3618" s="90">
        <v>43514</v>
      </c>
      <c r="E3618" s="90" t="s">
        <v>1126</v>
      </c>
      <c r="F3618" s="90"/>
      <c r="G3618" s="82" t="s">
        <v>1126</v>
      </c>
      <c r="H3618" s="82" t="s">
        <v>1127</v>
      </c>
      <c r="I3618" s="80" t="s">
        <v>128</v>
      </c>
      <c r="J3618" s="80">
        <v>80</v>
      </c>
      <c r="K3618" s="80">
        <v>1</v>
      </c>
      <c r="L3618" s="80" t="s">
        <v>221</v>
      </c>
      <c r="M3618" s="80">
        <v>100</v>
      </c>
      <c r="N3618" s="80">
        <v>30.375319999999999</v>
      </c>
      <c r="O3618" s="80">
        <v>69.345116000000004</v>
      </c>
      <c r="P3618" s="80" t="s">
        <v>114</v>
      </c>
      <c r="Q3618" s="80">
        <v>0</v>
      </c>
      <c r="R3618" s="80">
        <v>25.384855999999999</v>
      </c>
      <c r="S3618" s="80">
        <v>68.458809000000002</v>
      </c>
      <c r="T3618" s="80">
        <v>46928.800000000003</v>
      </c>
      <c r="U3618" s="91">
        <f>Table1[[#This Row],[Distribution Amount (Dollars)]]/Table1[[#This Row],[NEWdatediff]]</f>
        <v>23464.400000000001</v>
      </c>
      <c r="V3618" s="82" t="s">
        <v>764</v>
      </c>
      <c r="W3618" s="82" t="s">
        <v>71</v>
      </c>
      <c r="X3618" s="82" t="s">
        <v>1128</v>
      </c>
      <c r="Y3618" s="82" t="s">
        <v>765</v>
      </c>
      <c r="Z3618" s="82">
        <v>0</v>
      </c>
      <c r="AB3618" s="82" t="s">
        <v>1129</v>
      </c>
      <c r="AC3618" s="82" t="s">
        <v>776</v>
      </c>
      <c r="AD3618" s="82" t="s">
        <v>221</v>
      </c>
      <c r="AE3618" s="82" t="s">
        <v>1130</v>
      </c>
      <c r="AN3618" s="82" t="s">
        <v>76</v>
      </c>
      <c r="AP3618" s="82">
        <v>58661</v>
      </c>
      <c r="AQ3618" s="82" t="s">
        <v>78</v>
      </c>
      <c r="AR3618" s="82" t="s">
        <v>4274</v>
      </c>
      <c r="AS3618" s="84">
        <v>43392</v>
      </c>
      <c r="AT3618" s="85">
        <v>2018</v>
      </c>
      <c r="AU3618" s="82" t="s">
        <v>4278</v>
      </c>
      <c r="AV3618" s="84">
        <v>43496</v>
      </c>
      <c r="AW3618" s="85">
        <v>2019</v>
      </c>
      <c r="AX3618" s="85">
        <f>Table1[[#This Row],[End TEST]]-Table1[[#This Row],[Start TEST]]</f>
        <v>1</v>
      </c>
      <c r="AY3618" s="85">
        <f>Table1[[#This Row],[TEST_Diff]]+1</f>
        <v>2</v>
      </c>
      <c r="AZ3618" s="92">
        <f>DATEDIF(Table1[[#This Row],[Start Year]],Table1[[#This Row],[End Year]],"d") / 365</f>
        <v>0.28493150684931506</v>
      </c>
      <c r="BA3618" s="82">
        <v>120000</v>
      </c>
      <c r="BF3618" s="82">
        <v>1</v>
      </c>
      <c r="BG3618" s="82">
        <v>1</v>
      </c>
      <c r="BH3618" s="82">
        <v>1</v>
      </c>
      <c r="BI3618" s="82">
        <v>1</v>
      </c>
      <c r="BJ3618" s="82">
        <v>1</v>
      </c>
      <c r="BK3618" s="82">
        <v>1</v>
      </c>
      <c r="BV3618" s="82" t="s">
        <v>1131</v>
      </c>
    </row>
    <row r="3619" spans="1:75" x14ac:dyDescent="0.5">
      <c r="A3619" s="82">
        <v>453</v>
      </c>
      <c r="B3619" s="82" t="s">
        <v>1125</v>
      </c>
      <c r="D3619" s="90">
        <v>43514</v>
      </c>
      <c r="E3619" s="90" t="s">
        <v>1126</v>
      </c>
      <c r="F3619" s="90"/>
      <c r="G3619" s="82" t="s">
        <v>1126</v>
      </c>
      <c r="H3619" s="82" t="s">
        <v>1127</v>
      </c>
      <c r="I3619" s="80" t="s">
        <v>127</v>
      </c>
      <c r="J3619" s="80">
        <v>20</v>
      </c>
      <c r="K3619" s="80">
        <v>1</v>
      </c>
      <c r="L3619" s="80" t="s">
        <v>221</v>
      </c>
      <c r="M3619" s="80">
        <v>100</v>
      </c>
      <c r="N3619" s="80">
        <v>30.375319999999999</v>
      </c>
      <c r="O3619" s="80">
        <v>69.345116000000004</v>
      </c>
      <c r="P3619" s="80" t="s">
        <v>114</v>
      </c>
      <c r="Q3619" s="80">
        <v>0</v>
      </c>
      <c r="R3619" s="80">
        <v>25.384855999999999</v>
      </c>
      <c r="S3619" s="80">
        <v>68.458809000000002</v>
      </c>
      <c r="T3619" s="80">
        <v>11732.2</v>
      </c>
      <c r="U3619" s="91">
        <f>Table1[[#This Row],[Distribution Amount (Dollars)]]/Table1[[#This Row],[NEWdatediff]]</f>
        <v>5866.1</v>
      </c>
      <c r="V3619" s="82" t="s">
        <v>764</v>
      </c>
      <c r="W3619" s="82" t="s">
        <v>71</v>
      </c>
      <c r="X3619" s="82" t="s">
        <v>1128</v>
      </c>
      <c r="Y3619" s="82" t="s">
        <v>765</v>
      </c>
      <c r="Z3619" s="82">
        <v>0</v>
      </c>
      <c r="AB3619" s="82" t="s">
        <v>1129</v>
      </c>
      <c r="AC3619" s="82" t="s">
        <v>776</v>
      </c>
      <c r="AD3619" s="82" t="s">
        <v>221</v>
      </c>
      <c r="AE3619" s="82" t="s">
        <v>1130</v>
      </c>
      <c r="AN3619" s="82" t="s">
        <v>76</v>
      </c>
      <c r="AP3619" s="82">
        <v>58661</v>
      </c>
      <c r="AQ3619" s="82" t="s">
        <v>78</v>
      </c>
      <c r="AR3619" s="82" t="s">
        <v>4274</v>
      </c>
      <c r="AS3619" s="84">
        <v>43392</v>
      </c>
      <c r="AT3619" s="85">
        <v>2018</v>
      </c>
      <c r="AU3619" s="82" t="s">
        <v>4278</v>
      </c>
      <c r="AV3619" s="84">
        <v>43496</v>
      </c>
      <c r="AW3619" s="85">
        <v>2019</v>
      </c>
      <c r="AX3619" s="85">
        <f>Table1[[#This Row],[End TEST]]-Table1[[#This Row],[Start TEST]]</f>
        <v>1</v>
      </c>
      <c r="AY3619" s="85">
        <f>Table1[[#This Row],[TEST_Diff]]+1</f>
        <v>2</v>
      </c>
      <c r="AZ3619" s="92">
        <f>DATEDIF(Table1[[#This Row],[Start Year]],Table1[[#This Row],[End Year]],"d") / 365</f>
        <v>0.28493150684931506</v>
      </c>
      <c r="BA3619" s="82">
        <v>120000</v>
      </c>
      <c r="BF3619" s="82">
        <v>1</v>
      </c>
      <c r="BG3619" s="82">
        <v>1</v>
      </c>
      <c r="BH3619" s="82">
        <v>1</v>
      </c>
      <c r="BI3619" s="82">
        <v>1</v>
      </c>
      <c r="BJ3619" s="82">
        <v>1</v>
      </c>
      <c r="BK3619" s="82">
        <v>1</v>
      </c>
      <c r="BV3619" s="82" t="s">
        <v>1131</v>
      </c>
    </row>
    <row r="3620" spans="1:75" x14ac:dyDescent="0.5">
      <c r="A3620" s="82">
        <v>454</v>
      </c>
      <c r="B3620" s="82" t="s">
        <v>2178</v>
      </c>
      <c r="D3620" s="90">
        <v>43579</v>
      </c>
      <c r="E3620" s="90" t="s">
        <v>2179</v>
      </c>
      <c r="F3620" s="90"/>
      <c r="G3620" s="82" t="s">
        <v>2179</v>
      </c>
      <c r="H3620" s="82" t="s">
        <v>2180</v>
      </c>
      <c r="I3620" s="80" t="s">
        <v>102</v>
      </c>
      <c r="J3620" s="80">
        <v>25</v>
      </c>
      <c r="K3620" s="80">
        <v>1</v>
      </c>
      <c r="L3620" s="80" t="s">
        <v>374</v>
      </c>
      <c r="M3620" s="80">
        <v>100</v>
      </c>
      <c r="N3620" s="80">
        <v>-3.3730560000000001</v>
      </c>
      <c r="O3620" s="80">
        <v>29.918886000000001</v>
      </c>
      <c r="P3620" s="80" t="s">
        <v>69</v>
      </c>
      <c r="Q3620" s="80">
        <v>0</v>
      </c>
      <c r="R3620" s="80">
        <v>2.6272389999999999</v>
      </c>
      <c r="S3620" s="80">
        <v>23.381664000000001</v>
      </c>
      <c r="T3620" s="80">
        <v>127285</v>
      </c>
      <c r="U3620" s="91">
        <f>Table1[[#This Row],[Distribution Amount (Dollars)]]/Table1[[#This Row],[NEWdatediff]]</f>
        <v>31821.25</v>
      </c>
      <c r="V3620" s="82" t="s">
        <v>1805</v>
      </c>
      <c r="W3620" s="82" t="s">
        <v>71</v>
      </c>
      <c r="X3620" s="82" t="s">
        <v>2181</v>
      </c>
      <c r="Y3620" s="82" t="s">
        <v>105</v>
      </c>
      <c r="Z3620" s="82">
        <v>1</v>
      </c>
      <c r="AA3620" s="82" t="s">
        <v>121</v>
      </c>
      <c r="AB3620" s="82" t="s">
        <v>2182</v>
      </c>
      <c r="AD3620" s="82" t="s">
        <v>374</v>
      </c>
      <c r="AE3620" s="82" t="s">
        <v>2183</v>
      </c>
      <c r="AN3620" s="82" t="s">
        <v>76</v>
      </c>
      <c r="AO3620" s="82" t="s">
        <v>2184</v>
      </c>
      <c r="AP3620" s="82">
        <v>509140</v>
      </c>
      <c r="AQ3620" s="82" t="s">
        <v>109</v>
      </c>
      <c r="AR3620" s="82" t="s">
        <v>4274</v>
      </c>
      <c r="AS3620" s="84">
        <v>40886</v>
      </c>
      <c r="AT3620" s="85">
        <v>2011</v>
      </c>
      <c r="AU3620" s="82" t="s">
        <v>4277</v>
      </c>
      <c r="AV3620" s="84">
        <v>42004</v>
      </c>
      <c r="AW3620" s="85">
        <v>2014</v>
      </c>
      <c r="AX3620" s="85">
        <f>Table1[[#This Row],[End TEST]]-Table1[[#This Row],[Start TEST]]</f>
        <v>3</v>
      </c>
      <c r="AY3620" s="85">
        <f>Table1[[#This Row],[TEST_Diff]]+1</f>
        <v>4</v>
      </c>
      <c r="AZ3620" s="92">
        <f>DATEDIF(Table1[[#This Row],[Start Year]],Table1[[#This Row],[End Year]],"d") / 365</f>
        <v>3.0630136986301371</v>
      </c>
      <c r="BA3620" s="82">
        <v>39220</v>
      </c>
      <c r="BC3620" s="82" t="s">
        <v>2185</v>
      </c>
      <c r="BD3620" s="82">
        <v>1</v>
      </c>
      <c r="BF3620" s="82">
        <v>1</v>
      </c>
      <c r="BJ3620" s="82">
        <v>1</v>
      </c>
      <c r="BK3620" s="82">
        <v>1</v>
      </c>
      <c r="BP3620" s="82">
        <v>1</v>
      </c>
    </row>
    <row r="3621" spans="1:75" x14ac:dyDescent="0.5">
      <c r="A3621" s="82">
        <v>454</v>
      </c>
      <c r="B3621" s="82" t="s">
        <v>2178</v>
      </c>
      <c r="D3621" s="90">
        <v>43579</v>
      </c>
      <c r="E3621" s="90" t="s">
        <v>2179</v>
      </c>
      <c r="F3621" s="90"/>
      <c r="G3621" s="82" t="s">
        <v>2179</v>
      </c>
      <c r="H3621" s="82" t="s">
        <v>2180</v>
      </c>
      <c r="I3621" s="80" t="s">
        <v>206</v>
      </c>
      <c r="J3621" s="80">
        <v>25</v>
      </c>
      <c r="K3621" s="80">
        <v>1</v>
      </c>
      <c r="L3621" s="80" t="s">
        <v>374</v>
      </c>
      <c r="M3621" s="80">
        <v>100</v>
      </c>
      <c r="N3621" s="80">
        <v>-3.3730560000000001</v>
      </c>
      <c r="O3621" s="80">
        <v>29.918886000000001</v>
      </c>
      <c r="P3621" s="80" t="s">
        <v>69</v>
      </c>
      <c r="Q3621" s="80">
        <v>0</v>
      </c>
      <c r="R3621" s="80">
        <v>2.6272389999999999</v>
      </c>
      <c r="S3621" s="80">
        <v>23.381664000000001</v>
      </c>
      <c r="T3621" s="80">
        <v>127285</v>
      </c>
      <c r="U3621" s="91">
        <f>Table1[[#This Row],[Distribution Amount (Dollars)]]/Table1[[#This Row],[NEWdatediff]]</f>
        <v>31821.25</v>
      </c>
      <c r="V3621" s="82" t="s">
        <v>1805</v>
      </c>
      <c r="W3621" s="82" t="s">
        <v>71</v>
      </c>
      <c r="X3621" s="82" t="s">
        <v>2181</v>
      </c>
      <c r="Y3621" s="82" t="s">
        <v>105</v>
      </c>
      <c r="Z3621" s="82">
        <v>1</v>
      </c>
      <c r="AA3621" s="82" t="s">
        <v>121</v>
      </c>
      <c r="AB3621" s="82" t="s">
        <v>2182</v>
      </c>
      <c r="AD3621" s="82" t="s">
        <v>374</v>
      </c>
      <c r="AE3621" s="82" t="s">
        <v>2183</v>
      </c>
      <c r="AN3621" s="82" t="s">
        <v>76</v>
      </c>
      <c r="AO3621" s="82" t="s">
        <v>2184</v>
      </c>
      <c r="AP3621" s="82">
        <v>509140</v>
      </c>
      <c r="AQ3621" s="82" t="s">
        <v>109</v>
      </c>
      <c r="AR3621" s="82" t="s">
        <v>4274</v>
      </c>
      <c r="AS3621" s="84">
        <v>40886</v>
      </c>
      <c r="AT3621" s="85">
        <v>2011</v>
      </c>
      <c r="AU3621" s="82" t="s">
        <v>4277</v>
      </c>
      <c r="AV3621" s="84">
        <v>42004</v>
      </c>
      <c r="AW3621" s="85">
        <v>2014</v>
      </c>
      <c r="AX3621" s="85">
        <f>Table1[[#This Row],[End TEST]]-Table1[[#This Row],[Start TEST]]</f>
        <v>3</v>
      </c>
      <c r="AY3621" s="85">
        <f>Table1[[#This Row],[TEST_Diff]]+1</f>
        <v>4</v>
      </c>
      <c r="AZ3621" s="92">
        <f>DATEDIF(Table1[[#This Row],[Start Year]],Table1[[#This Row],[End Year]],"d") / 365</f>
        <v>3.0630136986301371</v>
      </c>
      <c r="BA3621" s="82">
        <v>39220</v>
      </c>
      <c r="BC3621" s="82" t="s">
        <v>2185</v>
      </c>
      <c r="BD3621" s="82">
        <v>1</v>
      </c>
      <c r="BF3621" s="82">
        <v>1</v>
      </c>
      <c r="BJ3621" s="82">
        <v>1</v>
      </c>
      <c r="BK3621" s="82">
        <v>1</v>
      </c>
      <c r="BP3621" s="82">
        <v>1</v>
      </c>
    </row>
    <row r="3622" spans="1:75" x14ac:dyDescent="0.5">
      <c r="A3622" s="82">
        <v>454</v>
      </c>
      <c r="B3622" s="82" t="s">
        <v>2178</v>
      </c>
      <c r="D3622" s="90">
        <v>43579</v>
      </c>
      <c r="E3622" s="90" t="s">
        <v>2179</v>
      </c>
      <c r="F3622" s="90"/>
      <c r="G3622" s="82" t="s">
        <v>2179</v>
      </c>
      <c r="H3622" s="82" t="s">
        <v>2180</v>
      </c>
      <c r="I3622" s="80" t="s">
        <v>129</v>
      </c>
      <c r="J3622" s="80">
        <v>25</v>
      </c>
      <c r="K3622" s="80">
        <v>1</v>
      </c>
      <c r="L3622" s="80" t="s">
        <v>374</v>
      </c>
      <c r="M3622" s="80">
        <v>100</v>
      </c>
      <c r="N3622" s="80">
        <v>-3.3730560000000001</v>
      </c>
      <c r="O3622" s="80">
        <v>29.918886000000001</v>
      </c>
      <c r="P3622" s="80" t="s">
        <v>69</v>
      </c>
      <c r="Q3622" s="80">
        <v>0</v>
      </c>
      <c r="R3622" s="80">
        <v>2.6272389999999999</v>
      </c>
      <c r="S3622" s="80">
        <v>23.381664000000001</v>
      </c>
      <c r="T3622" s="80">
        <v>127285</v>
      </c>
      <c r="U3622" s="91">
        <f>Table1[[#This Row],[Distribution Amount (Dollars)]]/Table1[[#This Row],[NEWdatediff]]</f>
        <v>31821.25</v>
      </c>
      <c r="V3622" s="82" t="s">
        <v>1805</v>
      </c>
      <c r="W3622" s="82" t="s">
        <v>71</v>
      </c>
      <c r="X3622" s="82" t="s">
        <v>2181</v>
      </c>
      <c r="Y3622" s="82" t="s">
        <v>105</v>
      </c>
      <c r="Z3622" s="82">
        <v>1</v>
      </c>
      <c r="AA3622" s="82" t="s">
        <v>121</v>
      </c>
      <c r="AB3622" s="82" t="s">
        <v>2182</v>
      </c>
      <c r="AD3622" s="82" t="s">
        <v>374</v>
      </c>
      <c r="AE3622" s="82" t="s">
        <v>2183</v>
      </c>
      <c r="AN3622" s="82" t="s">
        <v>76</v>
      </c>
      <c r="AO3622" s="82" t="s">
        <v>2184</v>
      </c>
      <c r="AP3622" s="82">
        <v>509140</v>
      </c>
      <c r="AQ3622" s="82" t="s">
        <v>109</v>
      </c>
      <c r="AR3622" s="82" t="s">
        <v>4274</v>
      </c>
      <c r="AS3622" s="84">
        <v>40886</v>
      </c>
      <c r="AT3622" s="85">
        <v>2011</v>
      </c>
      <c r="AU3622" s="82" t="s">
        <v>4277</v>
      </c>
      <c r="AV3622" s="84">
        <v>42004</v>
      </c>
      <c r="AW3622" s="85">
        <v>2014</v>
      </c>
      <c r="AX3622" s="85">
        <f>Table1[[#This Row],[End TEST]]-Table1[[#This Row],[Start TEST]]</f>
        <v>3</v>
      </c>
      <c r="AY3622" s="85">
        <f>Table1[[#This Row],[TEST_Diff]]+1</f>
        <v>4</v>
      </c>
      <c r="AZ3622" s="92">
        <f>DATEDIF(Table1[[#This Row],[Start Year]],Table1[[#This Row],[End Year]],"d") / 365</f>
        <v>3.0630136986301371</v>
      </c>
      <c r="BA3622" s="82">
        <v>39220</v>
      </c>
      <c r="BC3622" s="82" t="s">
        <v>2185</v>
      </c>
      <c r="BD3622" s="82">
        <v>1</v>
      </c>
      <c r="BF3622" s="82">
        <v>1</v>
      </c>
      <c r="BJ3622" s="82">
        <v>1</v>
      </c>
      <c r="BK3622" s="82">
        <v>1</v>
      </c>
      <c r="BP3622" s="82">
        <v>1</v>
      </c>
    </row>
    <row r="3623" spans="1:75" x14ac:dyDescent="0.5">
      <c r="A3623" s="82">
        <v>454</v>
      </c>
      <c r="B3623" s="82" t="s">
        <v>2178</v>
      </c>
      <c r="D3623" s="90">
        <v>43579</v>
      </c>
      <c r="E3623" s="90" t="s">
        <v>2179</v>
      </c>
      <c r="F3623" s="90"/>
      <c r="G3623" s="82" t="s">
        <v>2179</v>
      </c>
      <c r="H3623" s="82" t="s">
        <v>2180</v>
      </c>
      <c r="I3623" s="80" t="s">
        <v>97</v>
      </c>
      <c r="J3623" s="80">
        <v>25</v>
      </c>
      <c r="K3623" s="80">
        <v>1</v>
      </c>
      <c r="L3623" s="80" t="s">
        <v>374</v>
      </c>
      <c r="M3623" s="80">
        <v>100</v>
      </c>
      <c r="N3623" s="80">
        <v>-3.3730560000000001</v>
      </c>
      <c r="O3623" s="80">
        <v>29.918886000000001</v>
      </c>
      <c r="P3623" s="80" t="s">
        <v>69</v>
      </c>
      <c r="Q3623" s="80">
        <v>0</v>
      </c>
      <c r="R3623" s="80">
        <v>2.6272389999999999</v>
      </c>
      <c r="S3623" s="80">
        <v>23.381664000000001</v>
      </c>
      <c r="T3623" s="80">
        <v>127285</v>
      </c>
      <c r="U3623" s="91">
        <f>Table1[[#This Row],[Distribution Amount (Dollars)]]/Table1[[#This Row],[NEWdatediff]]</f>
        <v>31821.25</v>
      </c>
      <c r="V3623" s="82" t="s">
        <v>1805</v>
      </c>
      <c r="W3623" s="82" t="s">
        <v>71</v>
      </c>
      <c r="X3623" s="82" t="s">
        <v>2181</v>
      </c>
      <c r="Y3623" s="82" t="s">
        <v>105</v>
      </c>
      <c r="Z3623" s="82">
        <v>1</v>
      </c>
      <c r="AA3623" s="82" t="s">
        <v>121</v>
      </c>
      <c r="AB3623" s="82" t="s">
        <v>2182</v>
      </c>
      <c r="AD3623" s="82" t="s">
        <v>374</v>
      </c>
      <c r="AE3623" s="82" t="s">
        <v>2183</v>
      </c>
      <c r="AN3623" s="82" t="s">
        <v>76</v>
      </c>
      <c r="AO3623" s="82" t="s">
        <v>2184</v>
      </c>
      <c r="AP3623" s="82">
        <v>509140</v>
      </c>
      <c r="AQ3623" s="82" t="s">
        <v>109</v>
      </c>
      <c r="AR3623" s="82" t="s">
        <v>4274</v>
      </c>
      <c r="AS3623" s="84">
        <v>40886</v>
      </c>
      <c r="AT3623" s="85">
        <v>2011</v>
      </c>
      <c r="AU3623" s="82" t="s">
        <v>4277</v>
      </c>
      <c r="AV3623" s="84">
        <v>42004</v>
      </c>
      <c r="AW3623" s="85">
        <v>2014</v>
      </c>
      <c r="AX3623" s="85">
        <f>Table1[[#This Row],[End TEST]]-Table1[[#This Row],[Start TEST]]</f>
        <v>3</v>
      </c>
      <c r="AY3623" s="85">
        <f>Table1[[#This Row],[TEST_Diff]]+1</f>
        <v>4</v>
      </c>
      <c r="AZ3623" s="92">
        <f>DATEDIF(Table1[[#This Row],[Start Year]],Table1[[#This Row],[End Year]],"d") / 365</f>
        <v>3.0630136986301371</v>
      </c>
      <c r="BA3623" s="82">
        <v>39220</v>
      </c>
      <c r="BC3623" s="82" t="s">
        <v>2185</v>
      </c>
      <c r="BD3623" s="82">
        <v>1</v>
      </c>
      <c r="BF3623" s="82">
        <v>1</v>
      </c>
      <c r="BJ3623" s="82">
        <v>1</v>
      </c>
      <c r="BK3623" s="82">
        <v>1</v>
      </c>
      <c r="BP3623" s="82">
        <v>1</v>
      </c>
    </row>
    <row r="3624" spans="1:75" x14ac:dyDescent="0.5">
      <c r="A3624" s="82">
        <v>455</v>
      </c>
      <c r="B3624" s="82" t="s">
        <v>2716</v>
      </c>
      <c r="D3624" s="90">
        <v>43563</v>
      </c>
      <c r="E3624" s="90" t="s">
        <v>2717</v>
      </c>
      <c r="F3624" s="90"/>
      <c r="G3624" s="82" t="s">
        <v>2717</v>
      </c>
      <c r="H3624" s="82" t="s">
        <v>2718</v>
      </c>
      <c r="I3624" s="80" t="s">
        <v>127</v>
      </c>
      <c r="J3624" s="80">
        <v>25</v>
      </c>
      <c r="K3624" s="80">
        <v>1</v>
      </c>
      <c r="L3624" s="80" t="s">
        <v>719</v>
      </c>
      <c r="M3624" s="80">
        <v>100</v>
      </c>
      <c r="N3624" s="80">
        <v>33.939109999999999</v>
      </c>
      <c r="O3624" s="80">
        <v>67.709952999999999</v>
      </c>
      <c r="P3624" s="80" t="s">
        <v>114</v>
      </c>
      <c r="Q3624" s="80">
        <v>0</v>
      </c>
      <c r="R3624" s="80">
        <v>25.384855999999999</v>
      </c>
      <c r="S3624" s="80">
        <v>68.458809000000002</v>
      </c>
      <c r="U3624" s="91">
        <f>Table1[[#This Row],[Distribution Amount (Dollars)]]/Table1[[#This Row],[NEWdatediff]]</f>
        <v>0</v>
      </c>
      <c r="V3624" s="82" t="s">
        <v>2719</v>
      </c>
      <c r="W3624" s="82" t="s">
        <v>71</v>
      </c>
      <c r="X3624" s="82" t="s">
        <v>2720</v>
      </c>
      <c r="Y3624" s="82" t="s">
        <v>182</v>
      </c>
      <c r="Z3624" s="82">
        <v>1</v>
      </c>
      <c r="AB3624" s="82" t="s">
        <v>2721</v>
      </c>
      <c r="AC3624" s="82" t="s">
        <v>2722</v>
      </c>
      <c r="AD3624" s="82" t="s">
        <v>719</v>
      </c>
      <c r="AE3624" s="82" t="s">
        <v>2723</v>
      </c>
      <c r="AN3624" s="82" t="s">
        <v>76</v>
      </c>
      <c r="AO3624" s="82" t="s">
        <v>2724</v>
      </c>
      <c r="AQ3624" s="82" t="s">
        <v>78</v>
      </c>
      <c r="AR3624" s="82" t="s">
        <v>4274</v>
      </c>
      <c r="AS3624" s="84">
        <v>42817</v>
      </c>
      <c r="AT3624" s="85">
        <v>2017</v>
      </c>
      <c r="AU3624" s="82" t="s">
        <v>4278</v>
      </c>
      <c r="AV3624" s="84">
        <v>43921</v>
      </c>
      <c r="AW3624" s="85">
        <v>2020</v>
      </c>
      <c r="AX3624" s="85">
        <f>Table1[[#This Row],[End TEST]]-Table1[[#This Row],[Start TEST]]</f>
        <v>3</v>
      </c>
      <c r="AY3624" s="85">
        <f>Table1[[#This Row],[TEST_Diff]]+1</f>
        <v>4</v>
      </c>
      <c r="AZ3624" s="92">
        <f>DATEDIF(Table1[[#This Row],[Start Year]],Table1[[#This Row],[End Year]],"d") / 365</f>
        <v>3.0246575342465754</v>
      </c>
      <c r="BA3624" s="82">
        <v>38000</v>
      </c>
    </row>
    <row r="3625" spans="1:75" x14ac:dyDescent="0.5">
      <c r="A3625" s="82">
        <v>455</v>
      </c>
      <c r="B3625" s="82" t="s">
        <v>2716</v>
      </c>
      <c r="D3625" s="90">
        <v>43563</v>
      </c>
      <c r="E3625" s="90" t="s">
        <v>2717</v>
      </c>
      <c r="F3625" s="90"/>
      <c r="G3625" s="82" t="s">
        <v>2717</v>
      </c>
      <c r="H3625" s="82" t="s">
        <v>2718</v>
      </c>
      <c r="I3625" s="80" t="s">
        <v>206</v>
      </c>
      <c r="J3625" s="80">
        <v>25</v>
      </c>
      <c r="K3625" s="80">
        <v>1</v>
      </c>
      <c r="L3625" s="80" t="s">
        <v>719</v>
      </c>
      <c r="M3625" s="80">
        <v>100</v>
      </c>
      <c r="N3625" s="80">
        <v>33.939109999999999</v>
      </c>
      <c r="O3625" s="80">
        <v>67.709952999999999</v>
      </c>
      <c r="P3625" s="80" t="s">
        <v>114</v>
      </c>
      <c r="Q3625" s="80">
        <v>0</v>
      </c>
      <c r="R3625" s="80">
        <v>25.384855999999999</v>
      </c>
      <c r="S3625" s="80">
        <v>68.458809000000002</v>
      </c>
      <c r="U3625" s="91">
        <f>Table1[[#This Row],[Distribution Amount (Dollars)]]/Table1[[#This Row],[NEWdatediff]]</f>
        <v>0</v>
      </c>
      <c r="V3625" s="82" t="s">
        <v>2719</v>
      </c>
      <c r="W3625" s="82" t="s">
        <v>71</v>
      </c>
      <c r="X3625" s="82" t="s">
        <v>2720</v>
      </c>
      <c r="Y3625" s="82" t="s">
        <v>182</v>
      </c>
      <c r="Z3625" s="82">
        <v>1</v>
      </c>
      <c r="AB3625" s="82" t="s">
        <v>2721</v>
      </c>
      <c r="AC3625" s="82" t="s">
        <v>2722</v>
      </c>
      <c r="AD3625" s="82" t="s">
        <v>719</v>
      </c>
      <c r="AE3625" s="82" t="s">
        <v>2723</v>
      </c>
      <c r="AN3625" s="82" t="s">
        <v>76</v>
      </c>
      <c r="AO3625" s="82" t="s">
        <v>2724</v>
      </c>
      <c r="AQ3625" s="82" t="s">
        <v>78</v>
      </c>
      <c r="AR3625" s="82" t="s">
        <v>4274</v>
      </c>
      <c r="AS3625" s="84">
        <v>42817</v>
      </c>
      <c r="AT3625" s="85">
        <v>2017</v>
      </c>
      <c r="AU3625" s="82" t="s">
        <v>4278</v>
      </c>
      <c r="AV3625" s="84">
        <v>43921</v>
      </c>
      <c r="AW3625" s="85">
        <v>2020</v>
      </c>
      <c r="AX3625" s="85">
        <f>Table1[[#This Row],[End TEST]]-Table1[[#This Row],[Start TEST]]</f>
        <v>3</v>
      </c>
      <c r="AY3625" s="85">
        <f>Table1[[#This Row],[TEST_Diff]]+1</f>
        <v>4</v>
      </c>
      <c r="AZ3625" s="92">
        <f>DATEDIF(Table1[[#This Row],[Start Year]],Table1[[#This Row],[End Year]],"d") / 365</f>
        <v>3.0246575342465754</v>
      </c>
      <c r="BA3625" s="82">
        <v>38000</v>
      </c>
    </row>
    <row r="3626" spans="1:75" x14ac:dyDescent="0.5">
      <c r="A3626" s="82">
        <v>455</v>
      </c>
      <c r="B3626" s="82" t="s">
        <v>2716</v>
      </c>
      <c r="D3626" s="90">
        <v>43563</v>
      </c>
      <c r="E3626" s="90" t="s">
        <v>2717</v>
      </c>
      <c r="F3626" s="90"/>
      <c r="G3626" s="82" t="s">
        <v>2717</v>
      </c>
      <c r="H3626" s="82" t="s">
        <v>2718</v>
      </c>
      <c r="I3626" s="80" t="s">
        <v>88</v>
      </c>
      <c r="J3626" s="80">
        <v>25</v>
      </c>
      <c r="K3626" s="80">
        <v>1</v>
      </c>
      <c r="L3626" s="80" t="s">
        <v>719</v>
      </c>
      <c r="M3626" s="80">
        <v>100</v>
      </c>
      <c r="N3626" s="80">
        <v>33.939109999999999</v>
      </c>
      <c r="O3626" s="80">
        <v>67.709952999999999</v>
      </c>
      <c r="P3626" s="80" t="s">
        <v>114</v>
      </c>
      <c r="Q3626" s="80">
        <v>0</v>
      </c>
      <c r="R3626" s="80">
        <v>25.384855999999999</v>
      </c>
      <c r="S3626" s="80">
        <v>68.458809000000002</v>
      </c>
      <c r="U3626" s="91">
        <f>Table1[[#This Row],[Distribution Amount (Dollars)]]/Table1[[#This Row],[NEWdatediff]]</f>
        <v>0</v>
      </c>
      <c r="V3626" s="82" t="s">
        <v>2719</v>
      </c>
      <c r="W3626" s="82" t="s">
        <v>71</v>
      </c>
      <c r="X3626" s="82" t="s">
        <v>2720</v>
      </c>
      <c r="Y3626" s="82" t="s">
        <v>182</v>
      </c>
      <c r="Z3626" s="82">
        <v>1</v>
      </c>
      <c r="AB3626" s="82" t="s">
        <v>2721</v>
      </c>
      <c r="AC3626" s="82" t="s">
        <v>2722</v>
      </c>
      <c r="AD3626" s="82" t="s">
        <v>719</v>
      </c>
      <c r="AE3626" s="82" t="s">
        <v>2723</v>
      </c>
      <c r="AN3626" s="82" t="s">
        <v>76</v>
      </c>
      <c r="AO3626" s="82" t="s">
        <v>2724</v>
      </c>
      <c r="AQ3626" s="82" t="s">
        <v>78</v>
      </c>
      <c r="AR3626" s="82" t="s">
        <v>4274</v>
      </c>
      <c r="AS3626" s="84">
        <v>42817</v>
      </c>
      <c r="AT3626" s="85">
        <v>2017</v>
      </c>
      <c r="AU3626" s="82" t="s">
        <v>4278</v>
      </c>
      <c r="AV3626" s="84">
        <v>43921</v>
      </c>
      <c r="AW3626" s="85">
        <v>2020</v>
      </c>
      <c r="AX3626" s="85">
        <f>Table1[[#This Row],[End TEST]]-Table1[[#This Row],[Start TEST]]</f>
        <v>3</v>
      </c>
      <c r="AY3626" s="85">
        <f>Table1[[#This Row],[TEST_Diff]]+1</f>
        <v>4</v>
      </c>
      <c r="AZ3626" s="92">
        <f>DATEDIF(Table1[[#This Row],[Start Year]],Table1[[#This Row],[End Year]],"d") / 365</f>
        <v>3.0246575342465754</v>
      </c>
      <c r="BA3626" s="82">
        <v>38000</v>
      </c>
    </row>
    <row r="3627" spans="1:75" x14ac:dyDescent="0.5">
      <c r="A3627" s="82">
        <v>455</v>
      </c>
      <c r="B3627" s="82" t="s">
        <v>2716</v>
      </c>
      <c r="D3627" s="90">
        <v>43563</v>
      </c>
      <c r="E3627" s="90" t="s">
        <v>2717</v>
      </c>
      <c r="F3627" s="90"/>
      <c r="G3627" s="82" t="s">
        <v>2717</v>
      </c>
      <c r="H3627" s="82" t="s">
        <v>2718</v>
      </c>
      <c r="I3627" s="80" t="s">
        <v>67</v>
      </c>
      <c r="J3627" s="80">
        <v>25</v>
      </c>
      <c r="K3627" s="80">
        <v>1</v>
      </c>
      <c r="L3627" s="80" t="s">
        <v>719</v>
      </c>
      <c r="M3627" s="80">
        <v>100</v>
      </c>
      <c r="N3627" s="80">
        <v>33.939109999999999</v>
      </c>
      <c r="O3627" s="80">
        <v>67.709952999999999</v>
      </c>
      <c r="P3627" s="80" t="s">
        <v>114</v>
      </c>
      <c r="Q3627" s="80">
        <v>0</v>
      </c>
      <c r="R3627" s="80">
        <v>25.384855999999999</v>
      </c>
      <c r="S3627" s="80">
        <v>68.458809000000002</v>
      </c>
      <c r="U3627" s="91">
        <f>Table1[[#This Row],[Distribution Amount (Dollars)]]/Table1[[#This Row],[NEWdatediff]]</f>
        <v>0</v>
      </c>
      <c r="V3627" s="82" t="s">
        <v>2719</v>
      </c>
      <c r="W3627" s="82" t="s">
        <v>71</v>
      </c>
      <c r="X3627" s="82" t="s">
        <v>2720</v>
      </c>
      <c r="Y3627" s="82" t="s">
        <v>182</v>
      </c>
      <c r="Z3627" s="82">
        <v>1</v>
      </c>
      <c r="AB3627" s="82" t="s">
        <v>2721</v>
      </c>
      <c r="AC3627" s="82" t="s">
        <v>2722</v>
      </c>
      <c r="AD3627" s="82" t="s">
        <v>719</v>
      </c>
      <c r="AE3627" s="82" t="s">
        <v>2723</v>
      </c>
      <c r="AN3627" s="82" t="s">
        <v>76</v>
      </c>
      <c r="AO3627" s="82" t="s">
        <v>2724</v>
      </c>
      <c r="AQ3627" s="82" t="s">
        <v>78</v>
      </c>
      <c r="AR3627" s="82" t="s">
        <v>4274</v>
      </c>
      <c r="AS3627" s="84">
        <v>42817</v>
      </c>
      <c r="AT3627" s="85">
        <v>2017</v>
      </c>
      <c r="AU3627" s="82" t="s">
        <v>4278</v>
      </c>
      <c r="AV3627" s="84">
        <v>43921</v>
      </c>
      <c r="AW3627" s="85">
        <v>2020</v>
      </c>
      <c r="AX3627" s="85">
        <f>Table1[[#This Row],[End TEST]]-Table1[[#This Row],[Start TEST]]</f>
        <v>3</v>
      </c>
      <c r="AY3627" s="85">
        <f>Table1[[#This Row],[TEST_Diff]]+1</f>
        <v>4</v>
      </c>
      <c r="AZ3627" s="92">
        <f>DATEDIF(Table1[[#This Row],[Start Year]],Table1[[#This Row],[End Year]],"d") / 365</f>
        <v>3.0246575342465754</v>
      </c>
      <c r="BA3627" s="82">
        <v>38000</v>
      </c>
    </row>
    <row r="3628" spans="1:75" x14ac:dyDescent="0.5">
      <c r="A3628" s="82">
        <v>456</v>
      </c>
      <c r="B3628" s="82" t="s">
        <v>2486</v>
      </c>
      <c r="D3628" s="90">
        <v>43579</v>
      </c>
      <c r="E3628" s="90" t="s">
        <v>2487</v>
      </c>
      <c r="F3628" s="90"/>
      <c r="G3628" s="82" t="s">
        <v>2487</v>
      </c>
      <c r="H3628" s="82" t="s">
        <v>2488</v>
      </c>
      <c r="I3628" s="80" t="s">
        <v>127</v>
      </c>
      <c r="J3628" s="80">
        <v>25</v>
      </c>
      <c r="K3628" s="80">
        <v>2</v>
      </c>
      <c r="L3628" s="80" t="s">
        <v>719</v>
      </c>
      <c r="M3628" s="80">
        <v>47.5</v>
      </c>
      <c r="N3628" s="80">
        <v>33.939109999999999</v>
      </c>
      <c r="O3628" s="80">
        <v>67.709952999999999</v>
      </c>
      <c r="P3628" s="80" t="s">
        <v>114</v>
      </c>
      <c r="Q3628" s="80">
        <v>0</v>
      </c>
      <c r="R3628" s="80">
        <v>25.384855999999999</v>
      </c>
      <c r="S3628" s="80">
        <v>68.458809000000002</v>
      </c>
      <c r="T3628" s="80">
        <v>179456.19</v>
      </c>
      <c r="U3628" s="91">
        <f>Table1[[#This Row],[Distribution Amount (Dollars)]]/Table1[[#This Row],[NEWdatediff]]</f>
        <v>35891.237999999998</v>
      </c>
      <c r="V3628" s="82" t="s">
        <v>593</v>
      </c>
      <c r="W3628" s="82" t="s">
        <v>91</v>
      </c>
      <c r="X3628" s="82" t="s">
        <v>2489</v>
      </c>
      <c r="Y3628" s="82" t="s">
        <v>105</v>
      </c>
      <c r="Z3628" s="82">
        <v>1</v>
      </c>
      <c r="AA3628" s="82" t="s">
        <v>121</v>
      </c>
      <c r="AB3628" s="82" t="s">
        <v>2490</v>
      </c>
      <c r="AD3628" s="82" t="s">
        <v>499</v>
      </c>
      <c r="AE3628" s="82" t="s">
        <v>2491</v>
      </c>
      <c r="AN3628" s="82" t="s">
        <v>76</v>
      </c>
      <c r="AO3628" s="82" t="s">
        <v>2492</v>
      </c>
      <c r="AP3628" s="82">
        <v>1511210</v>
      </c>
      <c r="AQ3628" s="82" t="s">
        <v>109</v>
      </c>
      <c r="AR3628" s="82" t="s">
        <v>4274</v>
      </c>
      <c r="AS3628" s="84">
        <v>40890</v>
      </c>
      <c r="AT3628" s="85">
        <v>2011</v>
      </c>
      <c r="AU3628" s="82" t="s">
        <v>4277</v>
      </c>
      <c r="AV3628" s="84">
        <v>42277</v>
      </c>
      <c r="AW3628" s="85">
        <v>2015</v>
      </c>
      <c r="AX3628" s="85">
        <f>Table1[[#This Row],[End TEST]]-Table1[[#This Row],[Start TEST]]</f>
        <v>4</v>
      </c>
      <c r="AY3628" s="85">
        <f>Table1[[#This Row],[TEST_Diff]]+1</f>
        <v>5</v>
      </c>
      <c r="AZ3628" s="92">
        <f>DATEDIF(Table1[[#This Row],[Start Year]],Table1[[#This Row],[End Year]],"d") / 365</f>
        <v>3.8</v>
      </c>
      <c r="BA3628" s="82">
        <v>32144</v>
      </c>
      <c r="BC3628" s="82" t="s">
        <v>2493</v>
      </c>
      <c r="BD3628" s="82">
        <v>1</v>
      </c>
      <c r="BE3628" s="82">
        <v>1</v>
      </c>
      <c r="BJ3628" s="82">
        <v>1</v>
      </c>
      <c r="BK3628" s="82">
        <v>1</v>
      </c>
      <c r="BP3628" s="82">
        <v>1</v>
      </c>
      <c r="BW3628" s="82" t="s">
        <v>2494</v>
      </c>
    </row>
    <row r="3629" spans="1:75" x14ac:dyDescent="0.5">
      <c r="A3629" s="82">
        <v>456</v>
      </c>
      <c r="B3629" s="82" t="s">
        <v>2486</v>
      </c>
      <c r="D3629" s="90">
        <v>43579</v>
      </c>
      <c r="E3629" s="90" t="s">
        <v>2487</v>
      </c>
      <c r="F3629" s="90"/>
      <c r="G3629" s="82" t="s">
        <v>2487</v>
      </c>
      <c r="H3629" s="82" t="s">
        <v>2488</v>
      </c>
      <c r="I3629" s="80" t="s">
        <v>129</v>
      </c>
      <c r="J3629" s="80">
        <v>25</v>
      </c>
      <c r="K3629" s="80">
        <v>2</v>
      </c>
      <c r="L3629" s="80" t="s">
        <v>719</v>
      </c>
      <c r="M3629" s="80">
        <v>47.5</v>
      </c>
      <c r="N3629" s="80">
        <v>33.939109999999999</v>
      </c>
      <c r="O3629" s="80">
        <v>67.709952999999999</v>
      </c>
      <c r="P3629" s="80" t="s">
        <v>114</v>
      </c>
      <c r="Q3629" s="80">
        <v>0</v>
      </c>
      <c r="R3629" s="80">
        <v>25.384855999999999</v>
      </c>
      <c r="S3629" s="80">
        <v>68.458809000000002</v>
      </c>
      <c r="T3629" s="80">
        <v>179456.19</v>
      </c>
      <c r="U3629" s="91">
        <f>Table1[[#This Row],[Distribution Amount (Dollars)]]/Table1[[#This Row],[NEWdatediff]]</f>
        <v>35891.237999999998</v>
      </c>
      <c r="V3629" s="82" t="s">
        <v>593</v>
      </c>
      <c r="W3629" s="82" t="s">
        <v>91</v>
      </c>
      <c r="X3629" s="82" t="s">
        <v>2489</v>
      </c>
      <c r="Y3629" s="82" t="s">
        <v>105</v>
      </c>
      <c r="Z3629" s="82">
        <v>1</v>
      </c>
      <c r="AA3629" s="82" t="s">
        <v>121</v>
      </c>
      <c r="AB3629" s="82" t="s">
        <v>2490</v>
      </c>
      <c r="AD3629" s="82" t="s">
        <v>499</v>
      </c>
      <c r="AE3629" s="82" t="s">
        <v>2491</v>
      </c>
      <c r="AN3629" s="82" t="s">
        <v>76</v>
      </c>
      <c r="AO3629" s="82" t="s">
        <v>2492</v>
      </c>
      <c r="AP3629" s="82">
        <v>1511210</v>
      </c>
      <c r="AQ3629" s="82" t="s">
        <v>109</v>
      </c>
      <c r="AR3629" s="82" t="s">
        <v>4274</v>
      </c>
      <c r="AS3629" s="84">
        <v>40890</v>
      </c>
      <c r="AT3629" s="85">
        <v>2011</v>
      </c>
      <c r="AU3629" s="82" t="s">
        <v>4277</v>
      </c>
      <c r="AV3629" s="84">
        <v>42277</v>
      </c>
      <c r="AW3629" s="85">
        <v>2015</v>
      </c>
      <c r="AX3629" s="85">
        <f>Table1[[#This Row],[End TEST]]-Table1[[#This Row],[Start TEST]]</f>
        <v>4</v>
      </c>
      <c r="AY3629" s="85">
        <f>Table1[[#This Row],[TEST_Diff]]+1</f>
        <v>5</v>
      </c>
      <c r="AZ3629" s="92">
        <f>DATEDIF(Table1[[#This Row],[Start Year]],Table1[[#This Row],[End Year]],"d") / 365</f>
        <v>3.8</v>
      </c>
      <c r="BA3629" s="82">
        <v>32144</v>
      </c>
      <c r="BC3629" s="82" t="s">
        <v>2493</v>
      </c>
      <c r="BD3629" s="82">
        <v>1</v>
      </c>
      <c r="BE3629" s="82">
        <v>1</v>
      </c>
      <c r="BJ3629" s="82">
        <v>1</v>
      </c>
      <c r="BK3629" s="82">
        <v>1</v>
      </c>
      <c r="BP3629" s="82">
        <v>1</v>
      </c>
      <c r="BW3629" s="82" t="s">
        <v>2494</v>
      </c>
    </row>
    <row r="3630" spans="1:75" x14ac:dyDescent="0.5">
      <c r="A3630" s="82">
        <v>456</v>
      </c>
      <c r="B3630" s="82" t="s">
        <v>2486</v>
      </c>
      <c r="D3630" s="90">
        <v>43579</v>
      </c>
      <c r="E3630" s="90" t="s">
        <v>2487</v>
      </c>
      <c r="F3630" s="90"/>
      <c r="G3630" s="82" t="s">
        <v>2487</v>
      </c>
      <c r="H3630" s="82" t="s">
        <v>2488</v>
      </c>
      <c r="I3630" s="80" t="s">
        <v>206</v>
      </c>
      <c r="J3630" s="80">
        <v>25</v>
      </c>
      <c r="K3630" s="80">
        <v>2</v>
      </c>
      <c r="L3630" s="80" t="s">
        <v>719</v>
      </c>
      <c r="M3630" s="80">
        <v>47.5</v>
      </c>
      <c r="N3630" s="80">
        <v>33.939109999999999</v>
      </c>
      <c r="O3630" s="80">
        <v>67.709952999999999</v>
      </c>
      <c r="P3630" s="80" t="s">
        <v>114</v>
      </c>
      <c r="Q3630" s="80">
        <v>0</v>
      </c>
      <c r="R3630" s="80">
        <v>25.384855999999999</v>
      </c>
      <c r="S3630" s="80">
        <v>68.458809000000002</v>
      </c>
      <c r="T3630" s="80">
        <v>179456.19</v>
      </c>
      <c r="U3630" s="91">
        <f>Table1[[#This Row],[Distribution Amount (Dollars)]]/Table1[[#This Row],[NEWdatediff]]</f>
        <v>35891.237999999998</v>
      </c>
      <c r="V3630" s="82" t="s">
        <v>593</v>
      </c>
      <c r="W3630" s="82" t="s">
        <v>91</v>
      </c>
      <c r="X3630" s="82" t="s">
        <v>2489</v>
      </c>
      <c r="Y3630" s="82" t="s">
        <v>105</v>
      </c>
      <c r="Z3630" s="82">
        <v>1</v>
      </c>
      <c r="AA3630" s="82" t="s">
        <v>121</v>
      </c>
      <c r="AB3630" s="82" t="s">
        <v>2490</v>
      </c>
      <c r="AD3630" s="82" t="s">
        <v>499</v>
      </c>
      <c r="AE3630" s="82" t="s">
        <v>2491</v>
      </c>
      <c r="AN3630" s="82" t="s">
        <v>76</v>
      </c>
      <c r="AO3630" s="82" t="s">
        <v>2492</v>
      </c>
      <c r="AP3630" s="82">
        <v>1511210</v>
      </c>
      <c r="AQ3630" s="82" t="s">
        <v>109</v>
      </c>
      <c r="AR3630" s="82" t="s">
        <v>4274</v>
      </c>
      <c r="AS3630" s="84">
        <v>40890</v>
      </c>
      <c r="AT3630" s="85">
        <v>2011</v>
      </c>
      <c r="AU3630" s="82" t="s">
        <v>4277</v>
      </c>
      <c r="AV3630" s="84">
        <v>42277</v>
      </c>
      <c r="AW3630" s="85">
        <v>2015</v>
      </c>
      <c r="AX3630" s="85">
        <f>Table1[[#This Row],[End TEST]]-Table1[[#This Row],[Start TEST]]</f>
        <v>4</v>
      </c>
      <c r="AY3630" s="85">
        <f>Table1[[#This Row],[TEST_Diff]]+1</f>
        <v>5</v>
      </c>
      <c r="AZ3630" s="92">
        <f>DATEDIF(Table1[[#This Row],[Start Year]],Table1[[#This Row],[End Year]],"d") / 365</f>
        <v>3.8</v>
      </c>
      <c r="BA3630" s="82">
        <v>32144</v>
      </c>
      <c r="BC3630" s="82" t="s">
        <v>2493</v>
      </c>
      <c r="BD3630" s="82">
        <v>1</v>
      </c>
      <c r="BE3630" s="82">
        <v>1</v>
      </c>
      <c r="BJ3630" s="82">
        <v>1</v>
      </c>
      <c r="BK3630" s="82">
        <v>1</v>
      </c>
      <c r="BP3630" s="82">
        <v>1</v>
      </c>
      <c r="BW3630" s="82" t="s">
        <v>2494</v>
      </c>
    </row>
    <row r="3631" spans="1:75" x14ac:dyDescent="0.5">
      <c r="A3631" s="82">
        <v>456</v>
      </c>
      <c r="B3631" s="82" t="s">
        <v>2486</v>
      </c>
      <c r="D3631" s="90">
        <v>43579</v>
      </c>
      <c r="E3631" s="90" t="s">
        <v>2487</v>
      </c>
      <c r="F3631" s="90"/>
      <c r="G3631" s="82" t="s">
        <v>2487</v>
      </c>
      <c r="H3631" s="82" t="s">
        <v>2488</v>
      </c>
      <c r="I3631" s="80" t="s">
        <v>97</v>
      </c>
      <c r="J3631" s="80">
        <v>25</v>
      </c>
      <c r="K3631" s="80">
        <v>2</v>
      </c>
      <c r="L3631" s="80" t="s">
        <v>719</v>
      </c>
      <c r="M3631" s="80">
        <v>47.5</v>
      </c>
      <c r="N3631" s="80">
        <v>33.939109999999999</v>
      </c>
      <c r="O3631" s="80">
        <v>67.709952999999999</v>
      </c>
      <c r="P3631" s="80" t="s">
        <v>114</v>
      </c>
      <c r="Q3631" s="80">
        <v>0</v>
      </c>
      <c r="R3631" s="80">
        <v>25.384855999999999</v>
      </c>
      <c r="S3631" s="80">
        <v>68.458809000000002</v>
      </c>
      <c r="T3631" s="80">
        <v>179456.19</v>
      </c>
      <c r="U3631" s="91">
        <f>Table1[[#This Row],[Distribution Amount (Dollars)]]/Table1[[#This Row],[NEWdatediff]]</f>
        <v>35891.237999999998</v>
      </c>
      <c r="V3631" s="82" t="s">
        <v>593</v>
      </c>
      <c r="W3631" s="82" t="s">
        <v>91</v>
      </c>
      <c r="X3631" s="82" t="s">
        <v>2489</v>
      </c>
      <c r="Y3631" s="82" t="s">
        <v>105</v>
      </c>
      <c r="Z3631" s="82">
        <v>1</v>
      </c>
      <c r="AA3631" s="82" t="s">
        <v>121</v>
      </c>
      <c r="AB3631" s="82" t="s">
        <v>2490</v>
      </c>
      <c r="AD3631" s="82" t="s">
        <v>499</v>
      </c>
      <c r="AE3631" s="82" t="s">
        <v>2491</v>
      </c>
      <c r="AN3631" s="82" t="s">
        <v>76</v>
      </c>
      <c r="AO3631" s="82" t="s">
        <v>2492</v>
      </c>
      <c r="AP3631" s="82">
        <v>1511210</v>
      </c>
      <c r="AQ3631" s="82" t="s">
        <v>109</v>
      </c>
      <c r="AR3631" s="82" t="s">
        <v>4274</v>
      </c>
      <c r="AS3631" s="84">
        <v>40890</v>
      </c>
      <c r="AT3631" s="85">
        <v>2011</v>
      </c>
      <c r="AU3631" s="82" t="s">
        <v>4277</v>
      </c>
      <c r="AV3631" s="84">
        <v>42277</v>
      </c>
      <c r="AW3631" s="85">
        <v>2015</v>
      </c>
      <c r="AX3631" s="85">
        <f>Table1[[#This Row],[End TEST]]-Table1[[#This Row],[Start TEST]]</f>
        <v>4</v>
      </c>
      <c r="AY3631" s="85">
        <f>Table1[[#This Row],[TEST_Diff]]+1</f>
        <v>5</v>
      </c>
      <c r="AZ3631" s="92">
        <f>DATEDIF(Table1[[#This Row],[Start Year]],Table1[[#This Row],[End Year]],"d") / 365</f>
        <v>3.8</v>
      </c>
      <c r="BA3631" s="82">
        <v>32144</v>
      </c>
      <c r="BC3631" s="82" t="s">
        <v>2493</v>
      </c>
      <c r="BD3631" s="82">
        <v>1</v>
      </c>
      <c r="BE3631" s="82">
        <v>1</v>
      </c>
      <c r="BJ3631" s="82">
        <v>1</v>
      </c>
      <c r="BK3631" s="82">
        <v>1</v>
      </c>
      <c r="BP3631" s="82">
        <v>1</v>
      </c>
      <c r="BW3631" s="82" t="s">
        <v>2494</v>
      </c>
    </row>
    <row r="3632" spans="1:75" x14ac:dyDescent="0.5">
      <c r="A3632" s="82">
        <v>456</v>
      </c>
      <c r="B3632" s="82" t="s">
        <v>2486</v>
      </c>
      <c r="D3632" s="90">
        <v>43579</v>
      </c>
      <c r="E3632" s="90" t="s">
        <v>2487</v>
      </c>
      <c r="F3632" s="90"/>
      <c r="G3632" s="82" t="s">
        <v>2487</v>
      </c>
      <c r="H3632" s="82" t="s">
        <v>2488</v>
      </c>
      <c r="I3632" s="80" t="s">
        <v>127</v>
      </c>
      <c r="J3632" s="80">
        <v>25</v>
      </c>
      <c r="K3632" s="80">
        <v>2</v>
      </c>
      <c r="L3632" s="80" t="s">
        <v>499</v>
      </c>
      <c r="M3632" s="80">
        <v>52.5</v>
      </c>
      <c r="N3632" s="80">
        <v>-13.254308</v>
      </c>
      <c r="O3632" s="80">
        <v>34.301524999999998</v>
      </c>
      <c r="P3632" s="80" t="s">
        <v>69</v>
      </c>
      <c r="Q3632" s="80">
        <v>0</v>
      </c>
      <c r="R3632" s="80">
        <v>2.6272389999999999</v>
      </c>
      <c r="S3632" s="80">
        <v>23.381664000000001</v>
      </c>
      <c r="T3632" s="80">
        <v>198346.31</v>
      </c>
      <c r="U3632" s="91">
        <f>Table1[[#This Row],[Distribution Amount (Dollars)]]/Table1[[#This Row],[NEWdatediff]]</f>
        <v>39669.262000000002</v>
      </c>
      <c r="V3632" s="82" t="s">
        <v>593</v>
      </c>
      <c r="W3632" s="82" t="s">
        <v>91</v>
      </c>
      <c r="X3632" s="82" t="s">
        <v>2489</v>
      </c>
      <c r="Y3632" s="82" t="s">
        <v>105</v>
      </c>
      <c r="Z3632" s="82">
        <v>1</v>
      </c>
      <c r="AA3632" s="82" t="s">
        <v>121</v>
      </c>
      <c r="AB3632" s="82" t="s">
        <v>2490</v>
      </c>
      <c r="AD3632" s="82" t="s">
        <v>719</v>
      </c>
      <c r="AE3632" s="82" t="s">
        <v>2491</v>
      </c>
      <c r="AN3632" s="82" t="s">
        <v>76</v>
      </c>
      <c r="AO3632" s="82" t="s">
        <v>2492</v>
      </c>
      <c r="AP3632" s="82">
        <v>1511210</v>
      </c>
      <c r="AQ3632" s="82" t="s">
        <v>109</v>
      </c>
      <c r="AR3632" s="82" t="s">
        <v>4274</v>
      </c>
      <c r="AS3632" s="84">
        <v>40890</v>
      </c>
      <c r="AT3632" s="85">
        <v>2011</v>
      </c>
      <c r="AU3632" s="82" t="s">
        <v>4277</v>
      </c>
      <c r="AV3632" s="84">
        <v>42277</v>
      </c>
      <c r="AW3632" s="85">
        <v>2015</v>
      </c>
      <c r="AX3632" s="85">
        <f>Table1[[#This Row],[End TEST]]-Table1[[#This Row],[Start TEST]]</f>
        <v>4</v>
      </c>
      <c r="AY3632" s="85">
        <f>Table1[[#This Row],[TEST_Diff]]+1</f>
        <v>5</v>
      </c>
      <c r="AZ3632" s="92">
        <f>DATEDIF(Table1[[#This Row],[Start Year]],Table1[[#This Row],[End Year]],"d") / 365</f>
        <v>3.8</v>
      </c>
      <c r="BA3632" s="82">
        <v>32144</v>
      </c>
      <c r="BC3632" s="82" t="s">
        <v>2493</v>
      </c>
      <c r="BD3632" s="82">
        <v>1</v>
      </c>
      <c r="BE3632" s="82">
        <v>1</v>
      </c>
      <c r="BJ3632" s="82">
        <v>1</v>
      </c>
      <c r="BK3632" s="82">
        <v>1</v>
      </c>
      <c r="BP3632" s="82">
        <v>1</v>
      </c>
      <c r="BW3632" s="82" t="s">
        <v>2494</v>
      </c>
    </row>
    <row r="3633" spans="1:75" x14ac:dyDescent="0.5">
      <c r="A3633" s="82">
        <v>456</v>
      </c>
      <c r="B3633" s="82" t="s">
        <v>2486</v>
      </c>
      <c r="D3633" s="90">
        <v>43579</v>
      </c>
      <c r="E3633" s="90" t="s">
        <v>2487</v>
      </c>
      <c r="F3633" s="90"/>
      <c r="G3633" s="82" t="s">
        <v>2487</v>
      </c>
      <c r="H3633" s="82" t="s">
        <v>2488</v>
      </c>
      <c r="I3633" s="80" t="s">
        <v>129</v>
      </c>
      <c r="J3633" s="80">
        <v>25</v>
      </c>
      <c r="K3633" s="80">
        <v>2</v>
      </c>
      <c r="L3633" s="80" t="s">
        <v>499</v>
      </c>
      <c r="M3633" s="80">
        <v>52.5</v>
      </c>
      <c r="N3633" s="80">
        <v>-13.254308</v>
      </c>
      <c r="O3633" s="80">
        <v>34.301524999999998</v>
      </c>
      <c r="P3633" s="80" t="s">
        <v>69</v>
      </c>
      <c r="Q3633" s="80">
        <v>0</v>
      </c>
      <c r="R3633" s="80">
        <v>2.6272389999999999</v>
      </c>
      <c r="S3633" s="80">
        <v>23.381664000000001</v>
      </c>
      <c r="T3633" s="80">
        <v>198346.31</v>
      </c>
      <c r="U3633" s="91">
        <f>Table1[[#This Row],[Distribution Amount (Dollars)]]/Table1[[#This Row],[NEWdatediff]]</f>
        <v>39669.262000000002</v>
      </c>
      <c r="V3633" s="82" t="s">
        <v>593</v>
      </c>
      <c r="W3633" s="82" t="s">
        <v>91</v>
      </c>
      <c r="X3633" s="82" t="s">
        <v>2489</v>
      </c>
      <c r="Y3633" s="82" t="s">
        <v>105</v>
      </c>
      <c r="Z3633" s="82">
        <v>1</v>
      </c>
      <c r="AA3633" s="82" t="s">
        <v>121</v>
      </c>
      <c r="AB3633" s="82" t="s">
        <v>2490</v>
      </c>
      <c r="AD3633" s="82" t="s">
        <v>719</v>
      </c>
      <c r="AE3633" s="82" t="s">
        <v>2491</v>
      </c>
      <c r="AN3633" s="82" t="s">
        <v>76</v>
      </c>
      <c r="AO3633" s="82" t="s">
        <v>2492</v>
      </c>
      <c r="AP3633" s="82">
        <v>1511210</v>
      </c>
      <c r="AQ3633" s="82" t="s">
        <v>109</v>
      </c>
      <c r="AR3633" s="82" t="s">
        <v>4274</v>
      </c>
      <c r="AS3633" s="84">
        <v>40890</v>
      </c>
      <c r="AT3633" s="85">
        <v>2011</v>
      </c>
      <c r="AU3633" s="82" t="s">
        <v>4277</v>
      </c>
      <c r="AV3633" s="84">
        <v>42277</v>
      </c>
      <c r="AW3633" s="85">
        <v>2015</v>
      </c>
      <c r="AX3633" s="85">
        <f>Table1[[#This Row],[End TEST]]-Table1[[#This Row],[Start TEST]]</f>
        <v>4</v>
      </c>
      <c r="AY3633" s="85">
        <f>Table1[[#This Row],[TEST_Diff]]+1</f>
        <v>5</v>
      </c>
      <c r="AZ3633" s="92">
        <f>DATEDIF(Table1[[#This Row],[Start Year]],Table1[[#This Row],[End Year]],"d") / 365</f>
        <v>3.8</v>
      </c>
      <c r="BA3633" s="82">
        <v>32144</v>
      </c>
      <c r="BC3633" s="82" t="s">
        <v>2493</v>
      </c>
      <c r="BD3633" s="82">
        <v>1</v>
      </c>
      <c r="BE3633" s="82">
        <v>1</v>
      </c>
      <c r="BJ3633" s="82">
        <v>1</v>
      </c>
      <c r="BK3633" s="82">
        <v>1</v>
      </c>
      <c r="BP3633" s="82">
        <v>1</v>
      </c>
      <c r="BW3633" s="82" t="s">
        <v>2494</v>
      </c>
    </row>
    <row r="3634" spans="1:75" x14ac:dyDescent="0.5">
      <c r="A3634" s="82">
        <v>456</v>
      </c>
      <c r="B3634" s="82" t="s">
        <v>2486</v>
      </c>
      <c r="D3634" s="90">
        <v>43579</v>
      </c>
      <c r="E3634" s="90" t="s">
        <v>2487</v>
      </c>
      <c r="F3634" s="90"/>
      <c r="G3634" s="82" t="s">
        <v>2487</v>
      </c>
      <c r="H3634" s="82" t="s">
        <v>2488</v>
      </c>
      <c r="I3634" s="80" t="s">
        <v>206</v>
      </c>
      <c r="J3634" s="80">
        <v>25</v>
      </c>
      <c r="K3634" s="80">
        <v>2</v>
      </c>
      <c r="L3634" s="80" t="s">
        <v>499</v>
      </c>
      <c r="M3634" s="80">
        <v>52.5</v>
      </c>
      <c r="N3634" s="80">
        <v>-13.254308</v>
      </c>
      <c r="O3634" s="80">
        <v>34.301524999999998</v>
      </c>
      <c r="P3634" s="80" t="s">
        <v>69</v>
      </c>
      <c r="Q3634" s="80">
        <v>0</v>
      </c>
      <c r="R3634" s="80">
        <v>2.6272389999999999</v>
      </c>
      <c r="S3634" s="80">
        <v>23.381664000000001</v>
      </c>
      <c r="T3634" s="80">
        <v>198346.31</v>
      </c>
      <c r="U3634" s="91">
        <f>Table1[[#This Row],[Distribution Amount (Dollars)]]/Table1[[#This Row],[NEWdatediff]]</f>
        <v>39669.262000000002</v>
      </c>
      <c r="V3634" s="82" t="s">
        <v>593</v>
      </c>
      <c r="W3634" s="82" t="s">
        <v>91</v>
      </c>
      <c r="X3634" s="82" t="s">
        <v>2489</v>
      </c>
      <c r="Y3634" s="82" t="s">
        <v>105</v>
      </c>
      <c r="Z3634" s="82">
        <v>1</v>
      </c>
      <c r="AA3634" s="82" t="s">
        <v>121</v>
      </c>
      <c r="AB3634" s="82" t="s">
        <v>2490</v>
      </c>
      <c r="AD3634" s="82" t="s">
        <v>719</v>
      </c>
      <c r="AE3634" s="82" t="s">
        <v>2491</v>
      </c>
      <c r="AN3634" s="82" t="s">
        <v>76</v>
      </c>
      <c r="AO3634" s="82" t="s">
        <v>2492</v>
      </c>
      <c r="AP3634" s="82">
        <v>1511210</v>
      </c>
      <c r="AQ3634" s="82" t="s">
        <v>109</v>
      </c>
      <c r="AR3634" s="82" t="s">
        <v>4274</v>
      </c>
      <c r="AS3634" s="84">
        <v>40890</v>
      </c>
      <c r="AT3634" s="85">
        <v>2011</v>
      </c>
      <c r="AU3634" s="82" t="s">
        <v>4277</v>
      </c>
      <c r="AV3634" s="84">
        <v>42277</v>
      </c>
      <c r="AW3634" s="85">
        <v>2015</v>
      </c>
      <c r="AX3634" s="85">
        <f>Table1[[#This Row],[End TEST]]-Table1[[#This Row],[Start TEST]]</f>
        <v>4</v>
      </c>
      <c r="AY3634" s="85">
        <f>Table1[[#This Row],[TEST_Diff]]+1</f>
        <v>5</v>
      </c>
      <c r="AZ3634" s="92">
        <f>DATEDIF(Table1[[#This Row],[Start Year]],Table1[[#This Row],[End Year]],"d") / 365</f>
        <v>3.8</v>
      </c>
      <c r="BA3634" s="82">
        <v>32144</v>
      </c>
      <c r="BC3634" s="82" t="s">
        <v>2493</v>
      </c>
      <c r="BD3634" s="82">
        <v>1</v>
      </c>
      <c r="BE3634" s="82">
        <v>1</v>
      </c>
      <c r="BJ3634" s="82">
        <v>1</v>
      </c>
      <c r="BK3634" s="82">
        <v>1</v>
      </c>
      <c r="BP3634" s="82">
        <v>1</v>
      </c>
      <c r="BW3634" s="82" t="s">
        <v>2494</v>
      </c>
    </row>
    <row r="3635" spans="1:75" x14ac:dyDescent="0.5">
      <c r="A3635" s="82">
        <v>456</v>
      </c>
      <c r="B3635" s="82" t="s">
        <v>2486</v>
      </c>
      <c r="D3635" s="90">
        <v>43579</v>
      </c>
      <c r="E3635" s="90" t="s">
        <v>2487</v>
      </c>
      <c r="F3635" s="90"/>
      <c r="G3635" s="82" t="s">
        <v>2487</v>
      </c>
      <c r="H3635" s="82" t="s">
        <v>2488</v>
      </c>
      <c r="I3635" s="80" t="s">
        <v>97</v>
      </c>
      <c r="J3635" s="80">
        <v>25</v>
      </c>
      <c r="K3635" s="80">
        <v>2</v>
      </c>
      <c r="L3635" s="80" t="s">
        <v>499</v>
      </c>
      <c r="M3635" s="80">
        <v>52.5</v>
      </c>
      <c r="N3635" s="80">
        <v>-13.254308</v>
      </c>
      <c r="O3635" s="80">
        <v>34.301524999999998</v>
      </c>
      <c r="P3635" s="80" t="s">
        <v>69</v>
      </c>
      <c r="Q3635" s="80">
        <v>0</v>
      </c>
      <c r="R3635" s="80">
        <v>2.6272389999999999</v>
      </c>
      <c r="S3635" s="80">
        <v>23.381664000000001</v>
      </c>
      <c r="T3635" s="80">
        <v>198346.31</v>
      </c>
      <c r="U3635" s="91">
        <f>Table1[[#This Row],[Distribution Amount (Dollars)]]/Table1[[#This Row],[NEWdatediff]]</f>
        <v>39669.262000000002</v>
      </c>
      <c r="V3635" s="82" t="s">
        <v>593</v>
      </c>
      <c r="W3635" s="82" t="s">
        <v>91</v>
      </c>
      <c r="X3635" s="82" t="s">
        <v>2489</v>
      </c>
      <c r="Y3635" s="82" t="s">
        <v>105</v>
      </c>
      <c r="Z3635" s="82">
        <v>1</v>
      </c>
      <c r="AA3635" s="82" t="s">
        <v>121</v>
      </c>
      <c r="AB3635" s="82" t="s">
        <v>2490</v>
      </c>
      <c r="AD3635" s="82" t="s">
        <v>719</v>
      </c>
      <c r="AE3635" s="82" t="s">
        <v>2491</v>
      </c>
      <c r="AN3635" s="82" t="s">
        <v>76</v>
      </c>
      <c r="AO3635" s="82" t="s">
        <v>2492</v>
      </c>
      <c r="AP3635" s="82">
        <v>1511210</v>
      </c>
      <c r="AQ3635" s="82" t="s">
        <v>109</v>
      </c>
      <c r="AR3635" s="82" t="s">
        <v>4274</v>
      </c>
      <c r="AS3635" s="84">
        <v>40890</v>
      </c>
      <c r="AT3635" s="85">
        <v>2011</v>
      </c>
      <c r="AU3635" s="82" t="s">
        <v>4277</v>
      </c>
      <c r="AV3635" s="84">
        <v>42277</v>
      </c>
      <c r="AW3635" s="85">
        <v>2015</v>
      </c>
      <c r="AX3635" s="85">
        <f>Table1[[#This Row],[End TEST]]-Table1[[#This Row],[Start TEST]]</f>
        <v>4</v>
      </c>
      <c r="AY3635" s="85">
        <f>Table1[[#This Row],[TEST_Diff]]+1</f>
        <v>5</v>
      </c>
      <c r="AZ3635" s="92">
        <f>DATEDIF(Table1[[#This Row],[Start Year]],Table1[[#This Row],[End Year]],"d") / 365</f>
        <v>3.8</v>
      </c>
      <c r="BA3635" s="82">
        <v>32144</v>
      </c>
      <c r="BC3635" s="82" t="s">
        <v>2493</v>
      </c>
      <c r="BD3635" s="82">
        <v>1</v>
      </c>
      <c r="BE3635" s="82">
        <v>1</v>
      </c>
      <c r="BJ3635" s="82">
        <v>1</v>
      </c>
      <c r="BK3635" s="82">
        <v>1</v>
      </c>
      <c r="BP3635" s="82">
        <v>1</v>
      </c>
      <c r="BW3635" s="82" t="s">
        <v>2494</v>
      </c>
    </row>
    <row r="3636" spans="1:75" x14ac:dyDescent="0.5">
      <c r="A3636" s="82">
        <v>457</v>
      </c>
      <c r="B3636" s="82" t="s">
        <v>987</v>
      </c>
      <c r="D3636" s="90">
        <v>43514</v>
      </c>
      <c r="E3636" s="90" t="s">
        <v>988</v>
      </c>
      <c r="F3636" s="90"/>
      <c r="G3636" s="82" t="s">
        <v>988</v>
      </c>
      <c r="H3636" s="82" t="s">
        <v>989</v>
      </c>
      <c r="I3636" s="80" t="s">
        <v>283</v>
      </c>
      <c r="J3636" s="80">
        <v>100</v>
      </c>
      <c r="K3636" s="80">
        <v>1</v>
      </c>
      <c r="L3636" s="80" t="s">
        <v>221</v>
      </c>
      <c r="M3636" s="80">
        <v>100</v>
      </c>
      <c r="N3636" s="80">
        <v>30.375319999999999</v>
      </c>
      <c r="O3636" s="80">
        <v>69.345116000000004</v>
      </c>
      <c r="P3636" s="80" t="s">
        <v>114</v>
      </c>
      <c r="Q3636" s="80">
        <v>0</v>
      </c>
      <c r="R3636" s="80">
        <v>25.384855999999999</v>
      </c>
      <c r="S3636" s="80">
        <v>68.458809000000002</v>
      </c>
      <c r="T3636" s="80">
        <v>27348</v>
      </c>
      <c r="U3636" s="91">
        <f>Table1[[#This Row],[Distribution Amount (Dollars)]]/Table1[[#This Row],[NEWdatediff]]</f>
        <v>13674</v>
      </c>
      <c r="V3636" s="82" t="s">
        <v>764</v>
      </c>
      <c r="W3636" s="82" t="s">
        <v>71</v>
      </c>
      <c r="X3636" s="82" t="s">
        <v>990</v>
      </c>
      <c r="Y3636" s="82" t="s">
        <v>765</v>
      </c>
      <c r="Z3636" s="82">
        <v>0</v>
      </c>
      <c r="AB3636" s="82" t="s">
        <v>991</v>
      </c>
      <c r="AD3636" s="82" t="s">
        <v>221</v>
      </c>
      <c r="AE3636" s="82" t="s">
        <v>992</v>
      </c>
      <c r="AN3636" s="82" t="s">
        <v>993</v>
      </c>
      <c r="AO3636" s="82" t="s">
        <v>994</v>
      </c>
      <c r="AP3636" s="82">
        <v>27348</v>
      </c>
      <c r="AQ3636" s="82" t="s">
        <v>109</v>
      </c>
      <c r="AR3636" s="82" t="s">
        <v>4274</v>
      </c>
      <c r="AS3636" s="84">
        <v>43070</v>
      </c>
      <c r="AT3636" s="85">
        <v>2017</v>
      </c>
      <c r="AU3636" s="82" t="s">
        <v>4277</v>
      </c>
      <c r="AV3636" s="84">
        <v>43255</v>
      </c>
      <c r="AW3636" s="85">
        <v>2018</v>
      </c>
      <c r="AX3636" s="85">
        <f>Table1[[#This Row],[End TEST]]-Table1[[#This Row],[Start TEST]]</f>
        <v>1</v>
      </c>
      <c r="AY3636" s="85">
        <f>Table1[[#This Row],[TEST_Diff]]+1</f>
        <v>2</v>
      </c>
      <c r="AZ3636" s="92">
        <f>DATEDIF(Table1[[#This Row],[Start Year]],Table1[[#This Row],[End Year]],"d") / 365</f>
        <v>0.50684931506849318</v>
      </c>
      <c r="BD3636" s="82">
        <v>1</v>
      </c>
      <c r="BE3636" s="82">
        <v>1</v>
      </c>
      <c r="BF3636" s="82">
        <v>1</v>
      </c>
      <c r="BG3636" s="82">
        <v>1</v>
      </c>
      <c r="BH3636" s="82">
        <v>1</v>
      </c>
      <c r="BI3636" s="82">
        <v>1</v>
      </c>
      <c r="BT3636" s="82">
        <v>1</v>
      </c>
      <c r="BV3636" s="82" t="s">
        <v>778</v>
      </c>
    </row>
    <row r="3637" spans="1:75" x14ac:dyDescent="0.5">
      <c r="A3637" s="82">
        <v>458</v>
      </c>
      <c r="B3637" s="82" t="s">
        <v>2615</v>
      </c>
      <c r="D3637" s="90">
        <v>43579</v>
      </c>
      <c r="E3637" s="90" t="s">
        <v>2616</v>
      </c>
      <c r="F3637" s="90"/>
      <c r="G3637" s="82" t="s">
        <v>2616</v>
      </c>
      <c r="H3637" s="82" t="s">
        <v>2617</v>
      </c>
      <c r="I3637" s="80" t="s">
        <v>128</v>
      </c>
      <c r="J3637" s="80">
        <v>50</v>
      </c>
      <c r="K3637" s="80">
        <v>1</v>
      </c>
      <c r="L3637" s="80" t="s">
        <v>497</v>
      </c>
      <c r="M3637" s="80">
        <v>100</v>
      </c>
      <c r="N3637" s="80">
        <v>7.3697220000000003</v>
      </c>
      <c r="O3637" s="80">
        <v>12.354722000000001</v>
      </c>
      <c r="P3637" s="80" t="s">
        <v>69</v>
      </c>
      <c r="Q3637" s="80">
        <v>0</v>
      </c>
      <c r="R3637" s="80">
        <v>2.6272389999999999</v>
      </c>
      <c r="S3637" s="80">
        <v>23.381664000000001</v>
      </c>
      <c r="T3637" s="80">
        <v>2300000</v>
      </c>
      <c r="U3637" s="91">
        <f>Table1[[#This Row],[Distribution Amount (Dollars)]]/Table1[[#This Row],[NEWdatediff]]</f>
        <v>460000</v>
      </c>
      <c r="V3637" s="82" t="s">
        <v>2618</v>
      </c>
      <c r="W3637" s="82" t="s">
        <v>71</v>
      </c>
      <c r="Y3637" s="82" t="s">
        <v>182</v>
      </c>
      <c r="Z3637" s="82">
        <v>1</v>
      </c>
      <c r="AA3637" s="82" t="s">
        <v>210</v>
      </c>
      <c r="AB3637" s="82" t="s">
        <v>2619</v>
      </c>
      <c r="AD3637" s="82" t="s">
        <v>497</v>
      </c>
      <c r="AE3637" s="82" t="s">
        <v>2620</v>
      </c>
      <c r="AN3637" s="82" t="s">
        <v>76</v>
      </c>
      <c r="AO3637" s="82" t="s">
        <v>2621</v>
      </c>
      <c r="AP3637" s="82">
        <v>4600000</v>
      </c>
      <c r="AQ3637" s="82" t="s">
        <v>78</v>
      </c>
      <c r="AR3637" s="82" t="s">
        <v>4275</v>
      </c>
      <c r="AS3637" s="84">
        <v>42370</v>
      </c>
      <c r="AT3637" s="85">
        <v>2016</v>
      </c>
      <c r="AU3637" s="82" t="s">
        <v>4278</v>
      </c>
      <c r="AV3637" s="84">
        <v>44196</v>
      </c>
      <c r="AW3637" s="85">
        <v>2020</v>
      </c>
      <c r="AX3637" s="85">
        <f>Table1[[#This Row],[End TEST]]-Table1[[#This Row],[Start TEST]]</f>
        <v>4</v>
      </c>
      <c r="AY3637" s="85">
        <f>Table1[[#This Row],[TEST_Diff]]+1</f>
        <v>5</v>
      </c>
      <c r="AZ3637" s="92">
        <f>DATEDIF(Table1[[#This Row],[Start Year]],Table1[[#This Row],[End Year]],"d") / 365</f>
        <v>5.0027397260273974</v>
      </c>
      <c r="BD3637" s="82">
        <v>1</v>
      </c>
      <c r="BE3637" s="82">
        <v>1</v>
      </c>
      <c r="BJ3637" s="82">
        <v>1</v>
      </c>
      <c r="BK3637" s="82">
        <v>1</v>
      </c>
      <c r="BP3637" s="82">
        <v>1</v>
      </c>
    </row>
    <row r="3638" spans="1:75" x14ac:dyDescent="0.5">
      <c r="A3638" s="82">
        <v>458</v>
      </c>
      <c r="B3638" s="82" t="s">
        <v>2615</v>
      </c>
      <c r="D3638" s="90">
        <v>43579</v>
      </c>
      <c r="E3638" s="90" t="s">
        <v>2616</v>
      </c>
      <c r="F3638" s="90"/>
      <c r="G3638" s="82" t="s">
        <v>2616</v>
      </c>
      <c r="H3638" s="82" t="s">
        <v>2617</v>
      </c>
      <c r="I3638" s="80" t="s">
        <v>97</v>
      </c>
      <c r="J3638" s="80">
        <v>50</v>
      </c>
      <c r="K3638" s="80">
        <v>1</v>
      </c>
      <c r="L3638" s="80" t="s">
        <v>497</v>
      </c>
      <c r="M3638" s="80">
        <v>100</v>
      </c>
      <c r="N3638" s="80">
        <v>7.3697220000000003</v>
      </c>
      <c r="O3638" s="80">
        <v>12.354722000000001</v>
      </c>
      <c r="P3638" s="80" t="s">
        <v>69</v>
      </c>
      <c r="Q3638" s="80">
        <v>0</v>
      </c>
      <c r="R3638" s="80">
        <v>2.6272389999999999</v>
      </c>
      <c r="S3638" s="80">
        <v>23.381664000000001</v>
      </c>
      <c r="T3638" s="80">
        <v>2300000</v>
      </c>
      <c r="U3638" s="91">
        <f>Table1[[#This Row],[Distribution Amount (Dollars)]]/Table1[[#This Row],[NEWdatediff]]</f>
        <v>460000</v>
      </c>
      <c r="V3638" s="82" t="s">
        <v>2618</v>
      </c>
      <c r="W3638" s="82" t="s">
        <v>71</v>
      </c>
      <c r="Y3638" s="82" t="s">
        <v>182</v>
      </c>
      <c r="Z3638" s="82">
        <v>1</v>
      </c>
      <c r="AA3638" s="82" t="s">
        <v>210</v>
      </c>
      <c r="AB3638" s="82" t="s">
        <v>2619</v>
      </c>
      <c r="AD3638" s="82" t="s">
        <v>497</v>
      </c>
      <c r="AE3638" s="82" t="s">
        <v>2620</v>
      </c>
      <c r="AN3638" s="82" t="s">
        <v>76</v>
      </c>
      <c r="AO3638" s="82" t="s">
        <v>2621</v>
      </c>
      <c r="AP3638" s="82">
        <v>4600000</v>
      </c>
      <c r="AQ3638" s="82" t="s">
        <v>78</v>
      </c>
      <c r="AR3638" s="82" t="s">
        <v>4275</v>
      </c>
      <c r="AS3638" s="84">
        <v>42370</v>
      </c>
      <c r="AT3638" s="85">
        <v>2016</v>
      </c>
      <c r="AU3638" s="82" t="s">
        <v>4278</v>
      </c>
      <c r="AV3638" s="84">
        <v>44196</v>
      </c>
      <c r="AW3638" s="85">
        <v>2020</v>
      </c>
      <c r="AX3638" s="85">
        <f>Table1[[#This Row],[End TEST]]-Table1[[#This Row],[Start TEST]]</f>
        <v>4</v>
      </c>
      <c r="AY3638" s="85">
        <f>Table1[[#This Row],[TEST_Diff]]+1</f>
        <v>5</v>
      </c>
      <c r="AZ3638" s="92">
        <f>DATEDIF(Table1[[#This Row],[Start Year]],Table1[[#This Row],[End Year]],"d") / 365</f>
        <v>5.0027397260273974</v>
      </c>
      <c r="BD3638" s="82">
        <v>1</v>
      </c>
      <c r="BE3638" s="82">
        <v>1</v>
      </c>
      <c r="BJ3638" s="82">
        <v>1</v>
      </c>
      <c r="BK3638" s="82">
        <v>1</v>
      </c>
      <c r="BP3638" s="82">
        <v>1</v>
      </c>
    </row>
    <row r="3639" spans="1:75" x14ac:dyDescent="0.5">
      <c r="A3639" s="82">
        <v>459</v>
      </c>
      <c r="B3639" s="82" t="s">
        <v>887</v>
      </c>
      <c r="D3639" s="90">
        <v>43579</v>
      </c>
      <c r="E3639" s="90" t="s">
        <v>888</v>
      </c>
      <c r="F3639" s="90"/>
      <c r="G3639" s="82" t="s">
        <v>888</v>
      </c>
      <c r="H3639" s="82" t="s">
        <v>889</v>
      </c>
      <c r="I3639" s="80" t="s">
        <v>129</v>
      </c>
      <c r="J3639" s="80">
        <v>40</v>
      </c>
      <c r="K3639" s="80">
        <v>3</v>
      </c>
      <c r="L3639" s="80" t="s">
        <v>890</v>
      </c>
      <c r="M3639" s="80">
        <v>38</v>
      </c>
      <c r="N3639" s="80">
        <v>-10.151092999999999</v>
      </c>
      <c r="O3639" s="80">
        <v>-75.311132000000001</v>
      </c>
      <c r="P3639" s="80" t="s">
        <v>84</v>
      </c>
      <c r="Q3639" s="80">
        <v>0</v>
      </c>
      <c r="R3639" s="80">
        <v>-15.623037</v>
      </c>
      <c r="S3639" s="80">
        <v>-59.0625</v>
      </c>
      <c r="T3639" s="80">
        <v>703963.98</v>
      </c>
      <c r="U3639" s="91">
        <f>Table1[[#This Row],[Distribution Amount (Dollars)]]/Table1[[#This Row],[NEWdatediff]]</f>
        <v>140792.796</v>
      </c>
      <c r="V3639" s="82" t="s">
        <v>891</v>
      </c>
      <c r="W3639" s="82" t="s">
        <v>71</v>
      </c>
      <c r="X3639" s="82" t="s">
        <v>892</v>
      </c>
      <c r="Y3639" s="82" t="s">
        <v>893</v>
      </c>
      <c r="Z3639" s="82">
        <v>1</v>
      </c>
      <c r="AA3639" s="82" t="s">
        <v>210</v>
      </c>
      <c r="AB3639" s="82" t="s">
        <v>894</v>
      </c>
      <c r="AC3639" s="82" t="s">
        <v>895</v>
      </c>
      <c r="AD3639" s="82" t="s">
        <v>156</v>
      </c>
      <c r="AE3639" s="82" t="s">
        <v>896</v>
      </c>
      <c r="AH3639" s="82" t="s">
        <v>897</v>
      </c>
      <c r="AI3639" s="82" t="s">
        <v>898</v>
      </c>
      <c r="AL3639" s="82" t="s">
        <v>714</v>
      </c>
      <c r="AM3639" s="82" t="s">
        <v>899</v>
      </c>
      <c r="AN3639" s="82" t="s">
        <v>76</v>
      </c>
      <c r="AO3639" s="82" t="s">
        <v>900</v>
      </c>
      <c r="AP3639" s="82">
        <v>4631342</v>
      </c>
      <c r="AQ3639" s="82" t="s">
        <v>78</v>
      </c>
      <c r="AR3639" s="82" t="s">
        <v>4274</v>
      </c>
      <c r="AS3639" s="84">
        <v>42453</v>
      </c>
      <c r="AT3639" s="85">
        <v>2016</v>
      </c>
      <c r="AU3639" s="82" t="s">
        <v>4278</v>
      </c>
      <c r="AV3639" s="84">
        <v>43921</v>
      </c>
      <c r="AW3639" s="85">
        <v>2020</v>
      </c>
      <c r="AX3639" s="85">
        <f>Table1[[#This Row],[End TEST]]-Table1[[#This Row],[Start TEST]]</f>
        <v>4</v>
      </c>
      <c r="AY3639" s="85">
        <f>Table1[[#This Row],[TEST_Diff]]+1</f>
        <v>5</v>
      </c>
      <c r="AZ3639" s="92">
        <f>DATEDIF(Table1[[#This Row],[Start Year]],Table1[[#This Row],[End Year]],"d") / 365</f>
        <v>4.021917808219178</v>
      </c>
      <c r="BA3639" s="82">
        <v>36202</v>
      </c>
      <c r="BB3639" s="82">
        <v>72141</v>
      </c>
      <c r="BC3639" s="82" t="s">
        <v>901</v>
      </c>
      <c r="BD3639" s="82">
        <v>1</v>
      </c>
      <c r="BE3639" s="82">
        <v>1</v>
      </c>
      <c r="BF3639" s="82">
        <v>1</v>
      </c>
      <c r="BG3639" s="82">
        <v>1</v>
      </c>
      <c r="BH3639" s="82">
        <v>1</v>
      </c>
      <c r="BI3639" s="82">
        <v>1</v>
      </c>
      <c r="BJ3639" s="82">
        <v>1</v>
      </c>
      <c r="BK3639" s="82">
        <v>1</v>
      </c>
      <c r="BP3639" s="82">
        <v>1</v>
      </c>
    </row>
    <row r="3640" spans="1:75" x14ac:dyDescent="0.5">
      <c r="A3640" s="82">
        <v>459</v>
      </c>
      <c r="B3640" s="82" t="s">
        <v>887</v>
      </c>
      <c r="D3640" s="90">
        <v>43579</v>
      </c>
      <c r="E3640" s="90" t="s">
        <v>888</v>
      </c>
      <c r="F3640" s="90"/>
      <c r="G3640" s="82" t="s">
        <v>888</v>
      </c>
      <c r="H3640" s="82" t="s">
        <v>889</v>
      </c>
      <c r="I3640" s="80" t="s">
        <v>206</v>
      </c>
      <c r="J3640" s="80">
        <v>20</v>
      </c>
      <c r="K3640" s="80">
        <v>3</v>
      </c>
      <c r="L3640" s="80" t="s">
        <v>890</v>
      </c>
      <c r="M3640" s="80">
        <v>38</v>
      </c>
      <c r="N3640" s="80">
        <v>-10.151092999999999</v>
      </c>
      <c r="O3640" s="80">
        <v>-75.311132000000001</v>
      </c>
      <c r="P3640" s="80" t="s">
        <v>84</v>
      </c>
      <c r="Q3640" s="80">
        <v>0</v>
      </c>
      <c r="R3640" s="80">
        <v>-15.623037</v>
      </c>
      <c r="S3640" s="80">
        <v>-59.0625</v>
      </c>
      <c r="T3640" s="80">
        <v>351981.99</v>
      </c>
      <c r="U3640" s="91">
        <f>Table1[[#This Row],[Distribution Amount (Dollars)]]/Table1[[#This Row],[NEWdatediff]]</f>
        <v>70396.398000000001</v>
      </c>
      <c r="V3640" s="82" t="s">
        <v>891</v>
      </c>
      <c r="W3640" s="82" t="s">
        <v>71</v>
      </c>
      <c r="X3640" s="82" t="s">
        <v>892</v>
      </c>
      <c r="Y3640" s="82" t="s">
        <v>893</v>
      </c>
      <c r="Z3640" s="82">
        <v>1</v>
      </c>
      <c r="AA3640" s="82" t="s">
        <v>210</v>
      </c>
      <c r="AB3640" s="82" t="s">
        <v>894</v>
      </c>
      <c r="AC3640" s="82" t="s">
        <v>895</v>
      </c>
      <c r="AD3640" s="82" t="s">
        <v>156</v>
      </c>
      <c r="AE3640" s="82" t="s">
        <v>896</v>
      </c>
      <c r="AH3640" s="82" t="s">
        <v>897</v>
      </c>
      <c r="AI3640" s="82" t="s">
        <v>898</v>
      </c>
      <c r="AL3640" s="82" t="s">
        <v>714</v>
      </c>
      <c r="AM3640" s="82" t="s">
        <v>899</v>
      </c>
      <c r="AN3640" s="82" t="s">
        <v>76</v>
      </c>
      <c r="AO3640" s="82" t="s">
        <v>900</v>
      </c>
      <c r="AP3640" s="82">
        <v>4631342</v>
      </c>
      <c r="AQ3640" s="82" t="s">
        <v>78</v>
      </c>
      <c r="AR3640" s="82" t="s">
        <v>4274</v>
      </c>
      <c r="AS3640" s="84">
        <v>42453</v>
      </c>
      <c r="AT3640" s="85">
        <v>2016</v>
      </c>
      <c r="AU3640" s="82" t="s">
        <v>4278</v>
      </c>
      <c r="AV3640" s="84">
        <v>43921</v>
      </c>
      <c r="AW3640" s="85">
        <v>2020</v>
      </c>
      <c r="AX3640" s="85">
        <f>Table1[[#This Row],[End TEST]]-Table1[[#This Row],[Start TEST]]</f>
        <v>4</v>
      </c>
      <c r="AY3640" s="85">
        <f>Table1[[#This Row],[TEST_Diff]]+1</f>
        <v>5</v>
      </c>
      <c r="AZ3640" s="92">
        <f>DATEDIF(Table1[[#This Row],[Start Year]],Table1[[#This Row],[End Year]],"d") / 365</f>
        <v>4.021917808219178</v>
      </c>
      <c r="BA3640" s="82">
        <v>36202</v>
      </c>
      <c r="BB3640" s="82">
        <v>72141</v>
      </c>
      <c r="BC3640" s="82" t="s">
        <v>901</v>
      </c>
      <c r="BD3640" s="82">
        <v>1</v>
      </c>
      <c r="BE3640" s="82">
        <v>1</v>
      </c>
      <c r="BF3640" s="82">
        <v>1</v>
      </c>
      <c r="BG3640" s="82">
        <v>1</v>
      </c>
      <c r="BH3640" s="82">
        <v>1</v>
      </c>
      <c r="BI3640" s="82">
        <v>1</v>
      </c>
      <c r="BJ3640" s="82">
        <v>1</v>
      </c>
      <c r="BK3640" s="82">
        <v>1</v>
      </c>
      <c r="BP3640" s="82">
        <v>1</v>
      </c>
    </row>
    <row r="3641" spans="1:75" x14ac:dyDescent="0.5">
      <c r="A3641" s="82">
        <v>459</v>
      </c>
      <c r="B3641" s="82" t="s">
        <v>887</v>
      </c>
      <c r="D3641" s="90">
        <v>43579</v>
      </c>
      <c r="E3641" s="90" t="s">
        <v>888</v>
      </c>
      <c r="F3641" s="90"/>
      <c r="G3641" s="82" t="s">
        <v>888</v>
      </c>
      <c r="H3641" s="82" t="s">
        <v>889</v>
      </c>
      <c r="I3641" s="80" t="s">
        <v>67</v>
      </c>
      <c r="J3641" s="80">
        <v>40</v>
      </c>
      <c r="K3641" s="80">
        <v>3</v>
      </c>
      <c r="L3641" s="80" t="s">
        <v>890</v>
      </c>
      <c r="M3641" s="80">
        <v>38</v>
      </c>
      <c r="N3641" s="80">
        <v>-10.151092999999999</v>
      </c>
      <c r="O3641" s="80">
        <v>-75.311132000000001</v>
      </c>
      <c r="P3641" s="80" t="s">
        <v>84</v>
      </c>
      <c r="Q3641" s="80">
        <v>0</v>
      </c>
      <c r="R3641" s="80">
        <v>-15.623037</v>
      </c>
      <c r="S3641" s="80">
        <v>-59.0625</v>
      </c>
      <c r="T3641" s="80">
        <v>703963.98</v>
      </c>
      <c r="U3641" s="91">
        <f>Table1[[#This Row],[Distribution Amount (Dollars)]]/Table1[[#This Row],[NEWdatediff]]</f>
        <v>140792.796</v>
      </c>
      <c r="V3641" s="82" t="s">
        <v>891</v>
      </c>
      <c r="W3641" s="82" t="s">
        <v>71</v>
      </c>
      <c r="X3641" s="82" t="s">
        <v>892</v>
      </c>
      <c r="Y3641" s="82" t="s">
        <v>893</v>
      </c>
      <c r="Z3641" s="82">
        <v>1</v>
      </c>
      <c r="AA3641" s="82" t="s">
        <v>210</v>
      </c>
      <c r="AB3641" s="82" t="s">
        <v>894</v>
      </c>
      <c r="AC3641" s="82" t="s">
        <v>895</v>
      </c>
      <c r="AD3641" s="82" t="s">
        <v>156</v>
      </c>
      <c r="AE3641" s="82" t="s">
        <v>896</v>
      </c>
      <c r="AH3641" s="82" t="s">
        <v>897</v>
      </c>
      <c r="AI3641" s="82" t="s">
        <v>898</v>
      </c>
      <c r="AL3641" s="82" t="s">
        <v>714</v>
      </c>
      <c r="AM3641" s="82" t="s">
        <v>899</v>
      </c>
      <c r="AN3641" s="82" t="s">
        <v>76</v>
      </c>
      <c r="AO3641" s="82" t="s">
        <v>900</v>
      </c>
      <c r="AP3641" s="82">
        <v>4631342</v>
      </c>
      <c r="AQ3641" s="82" t="s">
        <v>78</v>
      </c>
      <c r="AR3641" s="82" t="s">
        <v>4274</v>
      </c>
      <c r="AS3641" s="84">
        <v>42453</v>
      </c>
      <c r="AT3641" s="85">
        <v>2016</v>
      </c>
      <c r="AU3641" s="82" t="s">
        <v>4278</v>
      </c>
      <c r="AV3641" s="84">
        <v>43921</v>
      </c>
      <c r="AW3641" s="85">
        <v>2020</v>
      </c>
      <c r="AX3641" s="85">
        <f>Table1[[#This Row],[End TEST]]-Table1[[#This Row],[Start TEST]]</f>
        <v>4</v>
      </c>
      <c r="AY3641" s="85">
        <f>Table1[[#This Row],[TEST_Diff]]+1</f>
        <v>5</v>
      </c>
      <c r="AZ3641" s="92">
        <f>DATEDIF(Table1[[#This Row],[Start Year]],Table1[[#This Row],[End Year]],"d") / 365</f>
        <v>4.021917808219178</v>
      </c>
      <c r="BA3641" s="82">
        <v>36202</v>
      </c>
      <c r="BB3641" s="82">
        <v>72141</v>
      </c>
      <c r="BC3641" s="82" t="s">
        <v>901</v>
      </c>
      <c r="BD3641" s="82">
        <v>1</v>
      </c>
      <c r="BE3641" s="82">
        <v>1</v>
      </c>
      <c r="BF3641" s="82">
        <v>1</v>
      </c>
      <c r="BG3641" s="82">
        <v>1</v>
      </c>
      <c r="BH3641" s="82">
        <v>1</v>
      </c>
      <c r="BI3641" s="82">
        <v>1</v>
      </c>
      <c r="BJ3641" s="82">
        <v>1</v>
      </c>
      <c r="BK3641" s="82">
        <v>1</v>
      </c>
      <c r="BP3641" s="82">
        <v>1</v>
      </c>
    </row>
    <row r="3642" spans="1:75" x14ac:dyDescent="0.5">
      <c r="A3642" s="82">
        <v>459</v>
      </c>
      <c r="B3642" s="82" t="s">
        <v>887</v>
      </c>
      <c r="D3642" s="90">
        <v>43579</v>
      </c>
      <c r="E3642" s="90" t="s">
        <v>888</v>
      </c>
      <c r="F3642" s="90"/>
      <c r="G3642" s="82" t="s">
        <v>888</v>
      </c>
      <c r="H3642" s="82" t="s">
        <v>889</v>
      </c>
      <c r="I3642" s="80" t="s">
        <v>129</v>
      </c>
      <c r="J3642" s="80">
        <v>40</v>
      </c>
      <c r="K3642" s="80">
        <v>3</v>
      </c>
      <c r="L3642" s="80" t="s">
        <v>156</v>
      </c>
      <c r="M3642" s="80">
        <v>50</v>
      </c>
      <c r="N3642" s="80">
        <v>17.570692000000001</v>
      </c>
      <c r="O3642" s="80">
        <v>-3.9961660000000001</v>
      </c>
      <c r="P3642" s="80" t="s">
        <v>69</v>
      </c>
      <c r="Q3642" s="80">
        <v>0</v>
      </c>
      <c r="R3642" s="80">
        <v>2.6272389999999999</v>
      </c>
      <c r="S3642" s="80">
        <v>23.381664000000001</v>
      </c>
      <c r="T3642" s="80">
        <v>926268.4</v>
      </c>
      <c r="U3642" s="91">
        <f>Table1[[#This Row],[Distribution Amount (Dollars)]]/Table1[[#This Row],[NEWdatediff]]</f>
        <v>185253.68</v>
      </c>
      <c r="V3642" s="82" t="s">
        <v>891</v>
      </c>
      <c r="W3642" s="82" t="s">
        <v>71</v>
      </c>
      <c r="X3642" s="82" t="s">
        <v>892</v>
      </c>
      <c r="Y3642" s="82" t="s">
        <v>893</v>
      </c>
      <c r="Z3642" s="82">
        <v>1</v>
      </c>
      <c r="AA3642" s="82" t="s">
        <v>210</v>
      </c>
      <c r="AB3642" s="82" t="s">
        <v>894</v>
      </c>
      <c r="AC3642" s="82" t="s">
        <v>895</v>
      </c>
      <c r="AD3642" s="82" t="s">
        <v>645</v>
      </c>
      <c r="AE3642" s="82" t="s">
        <v>896</v>
      </c>
      <c r="AH3642" s="82" t="s">
        <v>897</v>
      </c>
      <c r="AI3642" s="82" t="s">
        <v>898</v>
      </c>
      <c r="AL3642" s="82" t="s">
        <v>714</v>
      </c>
      <c r="AM3642" s="82" t="s">
        <v>899</v>
      </c>
      <c r="AN3642" s="82" t="s">
        <v>76</v>
      </c>
      <c r="AO3642" s="82" t="s">
        <v>900</v>
      </c>
      <c r="AP3642" s="82">
        <v>4631342</v>
      </c>
      <c r="AQ3642" s="82" t="s">
        <v>78</v>
      </c>
      <c r="AR3642" s="82" t="s">
        <v>4274</v>
      </c>
      <c r="AS3642" s="84">
        <v>42453</v>
      </c>
      <c r="AT3642" s="85">
        <v>2016</v>
      </c>
      <c r="AU3642" s="82" t="s">
        <v>4278</v>
      </c>
      <c r="AV3642" s="84">
        <v>43921</v>
      </c>
      <c r="AW3642" s="85">
        <v>2020</v>
      </c>
      <c r="AX3642" s="85">
        <f>Table1[[#This Row],[End TEST]]-Table1[[#This Row],[Start TEST]]</f>
        <v>4</v>
      </c>
      <c r="AY3642" s="85">
        <f>Table1[[#This Row],[TEST_Diff]]+1</f>
        <v>5</v>
      </c>
      <c r="AZ3642" s="92">
        <f>DATEDIF(Table1[[#This Row],[Start Year]],Table1[[#This Row],[End Year]],"d") / 365</f>
        <v>4.021917808219178</v>
      </c>
      <c r="BA3642" s="82">
        <v>36202</v>
      </c>
      <c r="BB3642" s="82">
        <v>72141</v>
      </c>
      <c r="BC3642" s="82" t="s">
        <v>901</v>
      </c>
      <c r="BD3642" s="82">
        <v>1</v>
      </c>
      <c r="BE3642" s="82">
        <v>1</v>
      </c>
      <c r="BF3642" s="82">
        <v>1</v>
      </c>
      <c r="BG3642" s="82">
        <v>1</v>
      </c>
      <c r="BH3642" s="82">
        <v>1</v>
      </c>
      <c r="BI3642" s="82">
        <v>1</v>
      </c>
      <c r="BJ3642" s="82">
        <v>1</v>
      </c>
      <c r="BK3642" s="82">
        <v>1</v>
      </c>
      <c r="BP3642" s="82">
        <v>1</v>
      </c>
    </row>
    <row r="3643" spans="1:75" x14ac:dyDescent="0.5">
      <c r="A3643" s="82">
        <v>459</v>
      </c>
      <c r="B3643" s="82" t="s">
        <v>887</v>
      </c>
      <c r="D3643" s="90">
        <v>43579</v>
      </c>
      <c r="E3643" s="90" t="s">
        <v>888</v>
      </c>
      <c r="F3643" s="90"/>
      <c r="G3643" s="82" t="s">
        <v>888</v>
      </c>
      <c r="H3643" s="82" t="s">
        <v>889</v>
      </c>
      <c r="I3643" s="80" t="s">
        <v>206</v>
      </c>
      <c r="J3643" s="80">
        <v>20</v>
      </c>
      <c r="K3643" s="80">
        <v>3</v>
      </c>
      <c r="L3643" s="80" t="s">
        <v>156</v>
      </c>
      <c r="M3643" s="80">
        <v>50</v>
      </c>
      <c r="N3643" s="80">
        <v>17.570692000000001</v>
      </c>
      <c r="O3643" s="80">
        <v>-3.9961660000000001</v>
      </c>
      <c r="P3643" s="80" t="s">
        <v>69</v>
      </c>
      <c r="Q3643" s="80">
        <v>0</v>
      </c>
      <c r="R3643" s="80">
        <v>2.6272389999999999</v>
      </c>
      <c r="S3643" s="80">
        <v>23.381664000000001</v>
      </c>
      <c r="T3643" s="80">
        <v>463134.2</v>
      </c>
      <c r="U3643" s="91">
        <f>Table1[[#This Row],[Distribution Amount (Dollars)]]/Table1[[#This Row],[NEWdatediff]]</f>
        <v>92626.84</v>
      </c>
      <c r="V3643" s="82" t="s">
        <v>891</v>
      </c>
      <c r="W3643" s="82" t="s">
        <v>71</v>
      </c>
      <c r="X3643" s="82" t="s">
        <v>892</v>
      </c>
      <c r="Y3643" s="82" t="s">
        <v>893</v>
      </c>
      <c r="Z3643" s="82">
        <v>1</v>
      </c>
      <c r="AA3643" s="82" t="s">
        <v>210</v>
      </c>
      <c r="AB3643" s="82" t="s">
        <v>894</v>
      </c>
      <c r="AC3643" s="82" t="s">
        <v>895</v>
      </c>
      <c r="AD3643" s="82" t="s">
        <v>645</v>
      </c>
      <c r="AE3643" s="82" t="s">
        <v>896</v>
      </c>
      <c r="AH3643" s="82" t="s">
        <v>897</v>
      </c>
      <c r="AI3643" s="82" t="s">
        <v>898</v>
      </c>
      <c r="AL3643" s="82" t="s">
        <v>714</v>
      </c>
      <c r="AM3643" s="82" t="s">
        <v>899</v>
      </c>
      <c r="AN3643" s="82" t="s">
        <v>76</v>
      </c>
      <c r="AO3643" s="82" t="s">
        <v>900</v>
      </c>
      <c r="AP3643" s="82">
        <v>4631342</v>
      </c>
      <c r="AQ3643" s="82" t="s">
        <v>78</v>
      </c>
      <c r="AR3643" s="82" t="s">
        <v>4274</v>
      </c>
      <c r="AS3643" s="84">
        <v>42453</v>
      </c>
      <c r="AT3643" s="85">
        <v>2016</v>
      </c>
      <c r="AU3643" s="82" t="s">
        <v>4278</v>
      </c>
      <c r="AV3643" s="84">
        <v>43921</v>
      </c>
      <c r="AW3643" s="85">
        <v>2020</v>
      </c>
      <c r="AX3643" s="85">
        <f>Table1[[#This Row],[End TEST]]-Table1[[#This Row],[Start TEST]]</f>
        <v>4</v>
      </c>
      <c r="AY3643" s="85">
        <f>Table1[[#This Row],[TEST_Diff]]+1</f>
        <v>5</v>
      </c>
      <c r="AZ3643" s="92">
        <f>DATEDIF(Table1[[#This Row],[Start Year]],Table1[[#This Row],[End Year]],"d") / 365</f>
        <v>4.021917808219178</v>
      </c>
      <c r="BA3643" s="82">
        <v>36202</v>
      </c>
      <c r="BB3643" s="82">
        <v>72141</v>
      </c>
      <c r="BC3643" s="82" t="s">
        <v>901</v>
      </c>
      <c r="BD3643" s="82">
        <v>1</v>
      </c>
      <c r="BE3643" s="82">
        <v>1</v>
      </c>
      <c r="BF3643" s="82">
        <v>1</v>
      </c>
      <c r="BG3643" s="82">
        <v>1</v>
      </c>
      <c r="BH3643" s="82">
        <v>1</v>
      </c>
      <c r="BI3643" s="82">
        <v>1</v>
      </c>
      <c r="BJ3643" s="82">
        <v>1</v>
      </c>
      <c r="BK3643" s="82">
        <v>1</v>
      </c>
      <c r="BP3643" s="82">
        <v>1</v>
      </c>
    </row>
    <row r="3644" spans="1:75" x14ac:dyDescent="0.5">
      <c r="A3644" s="82">
        <v>459</v>
      </c>
      <c r="B3644" s="82" t="s">
        <v>887</v>
      </c>
      <c r="D3644" s="90">
        <v>43579</v>
      </c>
      <c r="E3644" s="90" t="s">
        <v>888</v>
      </c>
      <c r="F3644" s="90"/>
      <c r="G3644" s="82" t="s">
        <v>888</v>
      </c>
      <c r="H3644" s="82" t="s">
        <v>889</v>
      </c>
      <c r="I3644" s="80" t="s">
        <v>67</v>
      </c>
      <c r="J3644" s="80">
        <v>40</v>
      </c>
      <c r="K3644" s="80">
        <v>3</v>
      </c>
      <c r="L3644" s="80" t="s">
        <v>156</v>
      </c>
      <c r="M3644" s="80">
        <v>50</v>
      </c>
      <c r="N3644" s="80">
        <v>17.570692000000001</v>
      </c>
      <c r="O3644" s="80">
        <v>-3.9961660000000001</v>
      </c>
      <c r="P3644" s="80" t="s">
        <v>69</v>
      </c>
      <c r="Q3644" s="80">
        <v>0</v>
      </c>
      <c r="R3644" s="80">
        <v>2.6272389999999999</v>
      </c>
      <c r="S3644" s="80">
        <v>23.381664000000001</v>
      </c>
      <c r="T3644" s="80">
        <v>926268.4</v>
      </c>
      <c r="U3644" s="91">
        <f>Table1[[#This Row],[Distribution Amount (Dollars)]]/Table1[[#This Row],[NEWdatediff]]</f>
        <v>185253.68</v>
      </c>
      <c r="V3644" s="82" t="s">
        <v>891</v>
      </c>
      <c r="W3644" s="82" t="s">
        <v>71</v>
      </c>
      <c r="X3644" s="82" t="s">
        <v>892</v>
      </c>
      <c r="Y3644" s="82" t="s">
        <v>893</v>
      </c>
      <c r="Z3644" s="82">
        <v>1</v>
      </c>
      <c r="AA3644" s="82" t="s">
        <v>210</v>
      </c>
      <c r="AB3644" s="82" t="s">
        <v>894</v>
      </c>
      <c r="AC3644" s="82" t="s">
        <v>895</v>
      </c>
      <c r="AD3644" s="82" t="s">
        <v>645</v>
      </c>
      <c r="AE3644" s="82" t="s">
        <v>896</v>
      </c>
      <c r="AH3644" s="82" t="s">
        <v>897</v>
      </c>
      <c r="AI3644" s="82" t="s">
        <v>898</v>
      </c>
      <c r="AL3644" s="82" t="s">
        <v>714</v>
      </c>
      <c r="AM3644" s="82" t="s">
        <v>899</v>
      </c>
      <c r="AN3644" s="82" t="s">
        <v>76</v>
      </c>
      <c r="AO3644" s="82" t="s">
        <v>900</v>
      </c>
      <c r="AP3644" s="82">
        <v>4631342</v>
      </c>
      <c r="AQ3644" s="82" t="s">
        <v>78</v>
      </c>
      <c r="AR3644" s="82" t="s">
        <v>4274</v>
      </c>
      <c r="AS3644" s="84">
        <v>42453</v>
      </c>
      <c r="AT3644" s="85">
        <v>2016</v>
      </c>
      <c r="AU3644" s="82" t="s">
        <v>4278</v>
      </c>
      <c r="AV3644" s="84">
        <v>43921</v>
      </c>
      <c r="AW3644" s="85">
        <v>2020</v>
      </c>
      <c r="AX3644" s="85">
        <f>Table1[[#This Row],[End TEST]]-Table1[[#This Row],[Start TEST]]</f>
        <v>4</v>
      </c>
      <c r="AY3644" s="85">
        <f>Table1[[#This Row],[TEST_Diff]]+1</f>
        <v>5</v>
      </c>
      <c r="AZ3644" s="92">
        <f>DATEDIF(Table1[[#This Row],[Start Year]],Table1[[#This Row],[End Year]],"d") / 365</f>
        <v>4.021917808219178</v>
      </c>
      <c r="BA3644" s="82">
        <v>36202</v>
      </c>
      <c r="BB3644" s="82">
        <v>72141</v>
      </c>
      <c r="BC3644" s="82" t="s">
        <v>901</v>
      </c>
      <c r="BD3644" s="82">
        <v>1</v>
      </c>
      <c r="BE3644" s="82">
        <v>1</v>
      </c>
      <c r="BF3644" s="82">
        <v>1</v>
      </c>
      <c r="BG3644" s="82">
        <v>1</v>
      </c>
      <c r="BH3644" s="82">
        <v>1</v>
      </c>
      <c r="BI3644" s="82">
        <v>1</v>
      </c>
      <c r="BJ3644" s="82">
        <v>1</v>
      </c>
      <c r="BK3644" s="82">
        <v>1</v>
      </c>
      <c r="BP3644" s="82">
        <v>1</v>
      </c>
    </row>
    <row r="3645" spans="1:75" x14ac:dyDescent="0.5">
      <c r="A3645" s="82">
        <v>459</v>
      </c>
      <c r="B3645" s="82" t="s">
        <v>887</v>
      </c>
      <c r="D3645" s="90">
        <v>43579</v>
      </c>
      <c r="E3645" s="90" t="s">
        <v>888</v>
      </c>
      <c r="F3645" s="90"/>
      <c r="G3645" s="82" t="s">
        <v>888</v>
      </c>
      <c r="H3645" s="82" t="s">
        <v>889</v>
      </c>
      <c r="I3645" s="80" t="s">
        <v>129</v>
      </c>
      <c r="J3645" s="80">
        <v>40</v>
      </c>
      <c r="K3645" s="80">
        <v>3</v>
      </c>
      <c r="L3645" s="80" t="s">
        <v>645</v>
      </c>
      <c r="M3645" s="80">
        <v>12</v>
      </c>
      <c r="N3645" s="80">
        <v>56.130367</v>
      </c>
      <c r="O3645" s="80">
        <v>-106.346771</v>
      </c>
      <c r="P3645" s="80" t="s">
        <v>646</v>
      </c>
      <c r="Q3645" s="80">
        <v>0</v>
      </c>
      <c r="R3645" s="80">
        <v>56.130367</v>
      </c>
      <c r="S3645" s="80">
        <v>-106.346771</v>
      </c>
      <c r="T3645" s="80">
        <v>222304.42</v>
      </c>
      <c r="U3645" s="91">
        <f>Table1[[#This Row],[Distribution Amount (Dollars)]]/Table1[[#This Row],[NEWdatediff]]</f>
        <v>44460.884000000005</v>
      </c>
      <c r="V3645" s="82" t="s">
        <v>891</v>
      </c>
      <c r="W3645" s="82" t="s">
        <v>71</v>
      </c>
      <c r="X3645" s="82" t="s">
        <v>892</v>
      </c>
      <c r="Y3645" s="82" t="s">
        <v>893</v>
      </c>
      <c r="Z3645" s="82">
        <v>1</v>
      </c>
      <c r="AA3645" s="82" t="s">
        <v>210</v>
      </c>
      <c r="AB3645" s="82" t="s">
        <v>894</v>
      </c>
      <c r="AC3645" s="82" t="s">
        <v>895</v>
      </c>
      <c r="AD3645" s="82" t="s">
        <v>890</v>
      </c>
      <c r="AE3645" s="82" t="s">
        <v>896</v>
      </c>
      <c r="AH3645" s="82" t="s">
        <v>897</v>
      </c>
      <c r="AI3645" s="82" t="s">
        <v>898</v>
      </c>
      <c r="AL3645" s="82" t="s">
        <v>714</v>
      </c>
      <c r="AM3645" s="82" t="s">
        <v>899</v>
      </c>
      <c r="AN3645" s="82" t="s">
        <v>76</v>
      </c>
      <c r="AO3645" s="82" t="s">
        <v>900</v>
      </c>
      <c r="AP3645" s="82">
        <v>4631342</v>
      </c>
      <c r="AQ3645" s="82" t="s">
        <v>78</v>
      </c>
      <c r="AR3645" s="82" t="s">
        <v>4274</v>
      </c>
      <c r="AS3645" s="84">
        <v>42453</v>
      </c>
      <c r="AT3645" s="85">
        <v>2016</v>
      </c>
      <c r="AU3645" s="82" t="s">
        <v>4278</v>
      </c>
      <c r="AV3645" s="84">
        <v>43921</v>
      </c>
      <c r="AW3645" s="85">
        <v>2020</v>
      </c>
      <c r="AX3645" s="85">
        <f>Table1[[#This Row],[End TEST]]-Table1[[#This Row],[Start TEST]]</f>
        <v>4</v>
      </c>
      <c r="AY3645" s="85">
        <f>Table1[[#This Row],[TEST_Diff]]+1</f>
        <v>5</v>
      </c>
      <c r="AZ3645" s="92">
        <f>DATEDIF(Table1[[#This Row],[Start Year]],Table1[[#This Row],[End Year]],"d") / 365</f>
        <v>4.021917808219178</v>
      </c>
      <c r="BA3645" s="82">
        <v>36202</v>
      </c>
      <c r="BB3645" s="82">
        <v>72141</v>
      </c>
      <c r="BC3645" s="82" t="s">
        <v>901</v>
      </c>
      <c r="BD3645" s="82">
        <v>1</v>
      </c>
      <c r="BE3645" s="82">
        <v>1</v>
      </c>
      <c r="BF3645" s="82">
        <v>1</v>
      </c>
      <c r="BG3645" s="82">
        <v>1</v>
      </c>
      <c r="BH3645" s="82">
        <v>1</v>
      </c>
      <c r="BI3645" s="82">
        <v>1</v>
      </c>
      <c r="BJ3645" s="82">
        <v>1</v>
      </c>
      <c r="BK3645" s="82">
        <v>1</v>
      </c>
      <c r="BP3645" s="82">
        <v>1</v>
      </c>
    </row>
    <row r="3646" spans="1:75" x14ac:dyDescent="0.5">
      <c r="A3646" s="82">
        <v>459</v>
      </c>
      <c r="B3646" s="82" t="s">
        <v>887</v>
      </c>
      <c r="D3646" s="90">
        <v>43579</v>
      </c>
      <c r="E3646" s="90" t="s">
        <v>888</v>
      </c>
      <c r="F3646" s="90"/>
      <c r="G3646" s="82" t="s">
        <v>888</v>
      </c>
      <c r="H3646" s="82" t="s">
        <v>889</v>
      </c>
      <c r="I3646" s="80" t="s">
        <v>206</v>
      </c>
      <c r="J3646" s="80">
        <v>20</v>
      </c>
      <c r="K3646" s="80">
        <v>3</v>
      </c>
      <c r="L3646" s="80" t="s">
        <v>645</v>
      </c>
      <c r="M3646" s="80">
        <v>12</v>
      </c>
      <c r="N3646" s="80">
        <v>56.130367</v>
      </c>
      <c r="O3646" s="80">
        <v>-106.346771</v>
      </c>
      <c r="P3646" s="80" t="s">
        <v>646</v>
      </c>
      <c r="Q3646" s="80">
        <v>0</v>
      </c>
      <c r="R3646" s="80">
        <v>56.130367</v>
      </c>
      <c r="S3646" s="80">
        <v>-106.346771</v>
      </c>
      <c r="T3646" s="80">
        <v>111152.21</v>
      </c>
      <c r="U3646" s="91">
        <f>Table1[[#This Row],[Distribution Amount (Dollars)]]/Table1[[#This Row],[NEWdatediff]]</f>
        <v>22230.442000000003</v>
      </c>
      <c r="V3646" s="82" t="s">
        <v>891</v>
      </c>
      <c r="W3646" s="82" t="s">
        <v>71</v>
      </c>
      <c r="X3646" s="82" t="s">
        <v>892</v>
      </c>
      <c r="Y3646" s="82" t="s">
        <v>893</v>
      </c>
      <c r="Z3646" s="82">
        <v>1</v>
      </c>
      <c r="AA3646" s="82" t="s">
        <v>210</v>
      </c>
      <c r="AB3646" s="82" t="s">
        <v>894</v>
      </c>
      <c r="AC3646" s="82" t="s">
        <v>895</v>
      </c>
      <c r="AD3646" s="82" t="s">
        <v>890</v>
      </c>
      <c r="AE3646" s="82" t="s">
        <v>896</v>
      </c>
      <c r="AH3646" s="82" t="s">
        <v>897</v>
      </c>
      <c r="AI3646" s="82" t="s">
        <v>898</v>
      </c>
      <c r="AL3646" s="82" t="s">
        <v>714</v>
      </c>
      <c r="AM3646" s="82" t="s">
        <v>899</v>
      </c>
      <c r="AN3646" s="82" t="s">
        <v>76</v>
      </c>
      <c r="AO3646" s="82" t="s">
        <v>900</v>
      </c>
      <c r="AP3646" s="82">
        <v>4631342</v>
      </c>
      <c r="AQ3646" s="82" t="s">
        <v>78</v>
      </c>
      <c r="AR3646" s="82" t="s">
        <v>4274</v>
      </c>
      <c r="AS3646" s="84">
        <v>42453</v>
      </c>
      <c r="AT3646" s="85">
        <v>2016</v>
      </c>
      <c r="AU3646" s="82" t="s">
        <v>4278</v>
      </c>
      <c r="AV3646" s="84">
        <v>43921</v>
      </c>
      <c r="AW3646" s="85">
        <v>2020</v>
      </c>
      <c r="AX3646" s="85">
        <f>Table1[[#This Row],[End TEST]]-Table1[[#This Row],[Start TEST]]</f>
        <v>4</v>
      </c>
      <c r="AY3646" s="85">
        <f>Table1[[#This Row],[TEST_Diff]]+1</f>
        <v>5</v>
      </c>
      <c r="AZ3646" s="92">
        <f>DATEDIF(Table1[[#This Row],[Start Year]],Table1[[#This Row],[End Year]],"d") / 365</f>
        <v>4.021917808219178</v>
      </c>
      <c r="BA3646" s="82">
        <v>36202</v>
      </c>
      <c r="BB3646" s="82">
        <v>72141</v>
      </c>
      <c r="BC3646" s="82" t="s">
        <v>901</v>
      </c>
      <c r="BD3646" s="82">
        <v>1</v>
      </c>
      <c r="BE3646" s="82">
        <v>1</v>
      </c>
      <c r="BF3646" s="82">
        <v>1</v>
      </c>
      <c r="BG3646" s="82">
        <v>1</v>
      </c>
      <c r="BH3646" s="82">
        <v>1</v>
      </c>
      <c r="BI3646" s="82">
        <v>1</v>
      </c>
      <c r="BJ3646" s="82">
        <v>1</v>
      </c>
      <c r="BK3646" s="82">
        <v>1</v>
      </c>
      <c r="BP3646" s="82">
        <v>1</v>
      </c>
    </row>
    <row r="3647" spans="1:75" x14ac:dyDescent="0.5">
      <c r="A3647" s="82">
        <v>459</v>
      </c>
      <c r="B3647" s="82" t="s">
        <v>887</v>
      </c>
      <c r="D3647" s="90">
        <v>43579</v>
      </c>
      <c r="E3647" s="90" t="s">
        <v>888</v>
      </c>
      <c r="F3647" s="90"/>
      <c r="G3647" s="82" t="s">
        <v>888</v>
      </c>
      <c r="H3647" s="82" t="s">
        <v>889</v>
      </c>
      <c r="I3647" s="80" t="s">
        <v>67</v>
      </c>
      <c r="J3647" s="80">
        <v>40</v>
      </c>
      <c r="K3647" s="80">
        <v>3</v>
      </c>
      <c r="L3647" s="80" t="s">
        <v>645</v>
      </c>
      <c r="M3647" s="80">
        <v>12</v>
      </c>
      <c r="N3647" s="80">
        <v>56.130367</v>
      </c>
      <c r="O3647" s="80">
        <v>-106.346771</v>
      </c>
      <c r="P3647" s="80" t="s">
        <v>646</v>
      </c>
      <c r="Q3647" s="80">
        <v>0</v>
      </c>
      <c r="R3647" s="80">
        <v>56.130367</v>
      </c>
      <c r="S3647" s="80">
        <v>-106.346771</v>
      </c>
      <c r="T3647" s="80">
        <v>222304.42</v>
      </c>
      <c r="U3647" s="91">
        <f>Table1[[#This Row],[Distribution Amount (Dollars)]]/Table1[[#This Row],[NEWdatediff]]</f>
        <v>44460.884000000005</v>
      </c>
      <c r="V3647" s="82" t="s">
        <v>891</v>
      </c>
      <c r="W3647" s="82" t="s">
        <v>71</v>
      </c>
      <c r="X3647" s="82" t="s">
        <v>892</v>
      </c>
      <c r="Y3647" s="82" t="s">
        <v>893</v>
      </c>
      <c r="Z3647" s="82">
        <v>1</v>
      </c>
      <c r="AA3647" s="82" t="s">
        <v>210</v>
      </c>
      <c r="AB3647" s="82" t="s">
        <v>894</v>
      </c>
      <c r="AC3647" s="82" t="s">
        <v>895</v>
      </c>
      <c r="AD3647" s="82" t="s">
        <v>890</v>
      </c>
      <c r="AE3647" s="82" t="s">
        <v>896</v>
      </c>
      <c r="AH3647" s="82" t="s">
        <v>897</v>
      </c>
      <c r="AI3647" s="82" t="s">
        <v>898</v>
      </c>
      <c r="AL3647" s="82" t="s">
        <v>714</v>
      </c>
      <c r="AM3647" s="82" t="s">
        <v>899</v>
      </c>
      <c r="AN3647" s="82" t="s">
        <v>76</v>
      </c>
      <c r="AO3647" s="82" t="s">
        <v>900</v>
      </c>
      <c r="AP3647" s="82">
        <v>4631342</v>
      </c>
      <c r="AQ3647" s="82" t="s">
        <v>78</v>
      </c>
      <c r="AR3647" s="82" t="s">
        <v>4274</v>
      </c>
      <c r="AS3647" s="84">
        <v>42453</v>
      </c>
      <c r="AT3647" s="85">
        <v>2016</v>
      </c>
      <c r="AU3647" s="82" t="s">
        <v>4278</v>
      </c>
      <c r="AV3647" s="84">
        <v>43921</v>
      </c>
      <c r="AW3647" s="85">
        <v>2020</v>
      </c>
      <c r="AX3647" s="85">
        <f>Table1[[#This Row],[End TEST]]-Table1[[#This Row],[Start TEST]]</f>
        <v>4</v>
      </c>
      <c r="AY3647" s="85">
        <f>Table1[[#This Row],[TEST_Diff]]+1</f>
        <v>5</v>
      </c>
      <c r="AZ3647" s="92">
        <f>DATEDIF(Table1[[#This Row],[Start Year]],Table1[[#This Row],[End Year]],"d") / 365</f>
        <v>4.021917808219178</v>
      </c>
      <c r="BA3647" s="82">
        <v>36202</v>
      </c>
      <c r="BB3647" s="82">
        <v>72141</v>
      </c>
      <c r="BC3647" s="82" t="s">
        <v>901</v>
      </c>
      <c r="BD3647" s="82">
        <v>1</v>
      </c>
      <c r="BE3647" s="82">
        <v>1</v>
      </c>
      <c r="BF3647" s="82">
        <v>1</v>
      </c>
      <c r="BG3647" s="82">
        <v>1</v>
      </c>
      <c r="BH3647" s="82">
        <v>1</v>
      </c>
      <c r="BI3647" s="82">
        <v>1</v>
      </c>
      <c r="BJ3647" s="82">
        <v>1</v>
      </c>
      <c r="BK3647" s="82">
        <v>1</v>
      </c>
      <c r="BP3647" s="82">
        <v>1</v>
      </c>
    </row>
    <row r="3648" spans="1:75" x14ac:dyDescent="0.5">
      <c r="A3648" s="82">
        <v>460</v>
      </c>
      <c r="B3648" s="82" t="s">
        <v>477</v>
      </c>
      <c r="D3648" s="90">
        <v>43579</v>
      </c>
      <c r="E3648" s="90" t="s">
        <v>478</v>
      </c>
      <c r="F3648" s="90"/>
      <c r="G3648" s="82" t="s">
        <v>478</v>
      </c>
      <c r="H3648" s="82" t="s">
        <v>479</v>
      </c>
      <c r="I3648" s="80" t="s">
        <v>206</v>
      </c>
      <c r="J3648" s="80">
        <v>20</v>
      </c>
      <c r="K3648" s="80">
        <v>2</v>
      </c>
      <c r="L3648" s="80" t="s">
        <v>331</v>
      </c>
      <c r="M3648" s="80">
        <v>50</v>
      </c>
      <c r="N3648" s="80">
        <v>9.3076899999999991</v>
      </c>
      <c r="O3648" s="80">
        <v>2.3158340000000002</v>
      </c>
      <c r="P3648" s="80" t="s">
        <v>69</v>
      </c>
      <c r="Q3648" s="80">
        <v>0</v>
      </c>
      <c r="R3648" s="80">
        <v>2.6272389999999999</v>
      </c>
      <c r="S3648" s="80">
        <v>23.381664000000001</v>
      </c>
      <c r="T3648" s="80">
        <v>360000</v>
      </c>
      <c r="U3648" s="91">
        <f>Table1[[#This Row],[Distribution Amount (Dollars)]]/Table1[[#This Row],[NEWdatediff]]</f>
        <v>72000</v>
      </c>
      <c r="V3648" s="82" t="s">
        <v>481</v>
      </c>
      <c r="W3648" s="82" t="s">
        <v>71</v>
      </c>
      <c r="Y3648" s="82" t="s">
        <v>182</v>
      </c>
      <c r="Z3648" s="82">
        <v>1</v>
      </c>
      <c r="AA3648" s="82" t="s">
        <v>210</v>
      </c>
      <c r="AB3648" s="82" t="s">
        <v>482</v>
      </c>
      <c r="AD3648" s="82" t="s">
        <v>480</v>
      </c>
      <c r="AE3648" s="82" t="s">
        <v>483</v>
      </c>
      <c r="AN3648" s="82" t="s">
        <v>76</v>
      </c>
      <c r="AO3648" s="82" t="s">
        <v>484</v>
      </c>
      <c r="AP3648" s="82">
        <v>3600000</v>
      </c>
      <c r="AQ3648" s="82" t="s">
        <v>78</v>
      </c>
      <c r="AR3648" s="82" t="s">
        <v>4275</v>
      </c>
      <c r="AS3648" s="84">
        <v>42370</v>
      </c>
      <c r="AT3648" s="85">
        <v>2016</v>
      </c>
      <c r="AU3648" s="82" t="s">
        <v>4278</v>
      </c>
      <c r="AV3648" s="84">
        <v>43861</v>
      </c>
      <c r="AW3648" s="85">
        <v>2020</v>
      </c>
      <c r="AX3648" s="85">
        <f>Table1[[#This Row],[End TEST]]-Table1[[#This Row],[Start TEST]]</f>
        <v>4</v>
      </c>
      <c r="AY3648" s="85">
        <f>Table1[[#This Row],[TEST_Diff]]+1</f>
        <v>5</v>
      </c>
      <c r="AZ3648" s="92">
        <f>DATEDIF(Table1[[#This Row],[Start Year]],Table1[[#This Row],[End Year]],"d") / 365</f>
        <v>4.0849315068493155</v>
      </c>
      <c r="BD3648" s="82">
        <v>1</v>
      </c>
      <c r="BE3648" s="82">
        <v>1</v>
      </c>
      <c r="BJ3648" s="82">
        <v>1</v>
      </c>
      <c r="BK3648" s="82">
        <v>1</v>
      </c>
      <c r="BO3648" s="82">
        <v>1</v>
      </c>
    </row>
    <row r="3649" spans="1:75" x14ac:dyDescent="0.5">
      <c r="A3649" s="82">
        <v>460</v>
      </c>
      <c r="B3649" s="82" t="s">
        <v>477</v>
      </c>
      <c r="D3649" s="90">
        <v>43579</v>
      </c>
      <c r="E3649" s="90" t="s">
        <v>478</v>
      </c>
      <c r="F3649" s="90"/>
      <c r="G3649" s="82" t="s">
        <v>478</v>
      </c>
      <c r="H3649" s="82" t="s">
        <v>479</v>
      </c>
      <c r="I3649" s="80" t="s">
        <v>127</v>
      </c>
      <c r="J3649" s="80">
        <v>20</v>
      </c>
      <c r="K3649" s="80">
        <v>2</v>
      </c>
      <c r="L3649" s="80" t="s">
        <v>331</v>
      </c>
      <c r="M3649" s="80">
        <v>50</v>
      </c>
      <c r="N3649" s="80">
        <v>9.3076899999999991</v>
      </c>
      <c r="O3649" s="80">
        <v>2.3158340000000002</v>
      </c>
      <c r="P3649" s="80" t="s">
        <v>69</v>
      </c>
      <c r="Q3649" s="80">
        <v>0</v>
      </c>
      <c r="R3649" s="80">
        <v>2.6272389999999999</v>
      </c>
      <c r="S3649" s="80">
        <v>23.381664000000001</v>
      </c>
      <c r="T3649" s="80">
        <v>360000</v>
      </c>
      <c r="U3649" s="91">
        <f>Table1[[#This Row],[Distribution Amount (Dollars)]]/Table1[[#This Row],[NEWdatediff]]</f>
        <v>72000</v>
      </c>
      <c r="V3649" s="82" t="s">
        <v>481</v>
      </c>
      <c r="W3649" s="82" t="s">
        <v>71</v>
      </c>
      <c r="Y3649" s="82" t="s">
        <v>182</v>
      </c>
      <c r="Z3649" s="82">
        <v>1</v>
      </c>
      <c r="AA3649" s="82" t="s">
        <v>210</v>
      </c>
      <c r="AB3649" s="82" t="s">
        <v>482</v>
      </c>
      <c r="AD3649" s="82" t="s">
        <v>480</v>
      </c>
      <c r="AE3649" s="82" t="s">
        <v>483</v>
      </c>
      <c r="AN3649" s="82" t="s">
        <v>76</v>
      </c>
      <c r="AO3649" s="82" t="s">
        <v>484</v>
      </c>
      <c r="AP3649" s="82">
        <v>3600000</v>
      </c>
      <c r="AQ3649" s="82" t="s">
        <v>78</v>
      </c>
      <c r="AR3649" s="82" t="s">
        <v>4275</v>
      </c>
      <c r="AS3649" s="84">
        <v>42370</v>
      </c>
      <c r="AT3649" s="85">
        <v>2016</v>
      </c>
      <c r="AU3649" s="82" t="s">
        <v>4278</v>
      </c>
      <c r="AV3649" s="84">
        <v>43861</v>
      </c>
      <c r="AW3649" s="85">
        <v>2020</v>
      </c>
      <c r="AX3649" s="85">
        <f>Table1[[#This Row],[End TEST]]-Table1[[#This Row],[Start TEST]]</f>
        <v>4</v>
      </c>
      <c r="AY3649" s="85">
        <f>Table1[[#This Row],[TEST_Diff]]+1</f>
        <v>5</v>
      </c>
      <c r="AZ3649" s="92">
        <f>DATEDIF(Table1[[#This Row],[Start Year]],Table1[[#This Row],[End Year]],"d") / 365</f>
        <v>4.0849315068493155</v>
      </c>
      <c r="BD3649" s="82">
        <v>1</v>
      </c>
      <c r="BE3649" s="82">
        <v>1</v>
      </c>
      <c r="BJ3649" s="82">
        <v>1</v>
      </c>
      <c r="BK3649" s="82">
        <v>1</v>
      </c>
      <c r="BO3649" s="82">
        <v>1</v>
      </c>
    </row>
    <row r="3650" spans="1:75" x14ac:dyDescent="0.5">
      <c r="A3650" s="82">
        <v>460</v>
      </c>
      <c r="B3650" s="82" t="s">
        <v>477</v>
      </c>
      <c r="D3650" s="90">
        <v>43579</v>
      </c>
      <c r="E3650" s="90" t="s">
        <v>478</v>
      </c>
      <c r="F3650" s="90"/>
      <c r="G3650" s="82" t="s">
        <v>478</v>
      </c>
      <c r="H3650" s="82" t="s">
        <v>479</v>
      </c>
      <c r="I3650" s="80" t="s">
        <v>129</v>
      </c>
      <c r="J3650" s="80">
        <v>20</v>
      </c>
      <c r="K3650" s="80">
        <v>2</v>
      </c>
      <c r="L3650" s="80" t="s">
        <v>331</v>
      </c>
      <c r="M3650" s="80">
        <v>50</v>
      </c>
      <c r="N3650" s="80">
        <v>9.3076899999999991</v>
      </c>
      <c r="O3650" s="80">
        <v>2.3158340000000002</v>
      </c>
      <c r="P3650" s="80" t="s">
        <v>69</v>
      </c>
      <c r="Q3650" s="80">
        <v>0</v>
      </c>
      <c r="R3650" s="80">
        <v>2.6272389999999999</v>
      </c>
      <c r="S3650" s="80">
        <v>23.381664000000001</v>
      </c>
      <c r="T3650" s="80">
        <v>360000</v>
      </c>
      <c r="U3650" s="91">
        <f>Table1[[#This Row],[Distribution Amount (Dollars)]]/Table1[[#This Row],[NEWdatediff]]</f>
        <v>72000</v>
      </c>
      <c r="V3650" s="82" t="s">
        <v>481</v>
      </c>
      <c r="W3650" s="82" t="s">
        <v>71</v>
      </c>
      <c r="Y3650" s="82" t="s">
        <v>182</v>
      </c>
      <c r="Z3650" s="82">
        <v>1</v>
      </c>
      <c r="AA3650" s="82" t="s">
        <v>210</v>
      </c>
      <c r="AB3650" s="82" t="s">
        <v>482</v>
      </c>
      <c r="AD3650" s="82" t="s">
        <v>480</v>
      </c>
      <c r="AE3650" s="82" t="s">
        <v>483</v>
      </c>
      <c r="AN3650" s="82" t="s">
        <v>76</v>
      </c>
      <c r="AO3650" s="82" t="s">
        <v>484</v>
      </c>
      <c r="AP3650" s="82">
        <v>3600000</v>
      </c>
      <c r="AQ3650" s="82" t="s">
        <v>78</v>
      </c>
      <c r="AR3650" s="82" t="s">
        <v>4275</v>
      </c>
      <c r="AS3650" s="84">
        <v>42370</v>
      </c>
      <c r="AT3650" s="85">
        <v>2016</v>
      </c>
      <c r="AU3650" s="82" t="s">
        <v>4278</v>
      </c>
      <c r="AV3650" s="84">
        <v>43861</v>
      </c>
      <c r="AW3650" s="85">
        <v>2020</v>
      </c>
      <c r="AX3650" s="85">
        <f>Table1[[#This Row],[End TEST]]-Table1[[#This Row],[Start TEST]]</f>
        <v>4</v>
      </c>
      <c r="AY3650" s="85">
        <f>Table1[[#This Row],[TEST_Diff]]+1</f>
        <v>5</v>
      </c>
      <c r="AZ3650" s="92">
        <f>DATEDIF(Table1[[#This Row],[Start Year]],Table1[[#This Row],[End Year]],"d") / 365</f>
        <v>4.0849315068493155</v>
      </c>
      <c r="BD3650" s="82">
        <v>1</v>
      </c>
      <c r="BE3650" s="82">
        <v>1</v>
      </c>
      <c r="BJ3650" s="82">
        <v>1</v>
      </c>
      <c r="BK3650" s="82">
        <v>1</v>
      </c>
      <c r="BO3650" s="82">
        <v>1</v>
      </c>
    </row>
    <row r="3651" spans="1:75" x14ac:dyDescent="0.5">
      <c r="A3651" s="82">
        <v>460</v>
      </c>
      <c r="B3651" s="82" t="s">
        <v>477</v>
      </c>
      <c r="D3651" s="90">
        <v>43579</v>
      </c>
      <c r="E3651" s="90" t="s">
        <v>478</v>
      </c>
      <c r="F3651" s="90"/>
      <c r="G3651" s="82" t="s">
        <v>478</v>
      </c>
      <c r="H3651" s="82" t="s">
        <v>479</v>
      </c>
      <c r="I3651" s="80" t="s">
        <v>67</v>
      </c>
      <c r="J3651" s="80">
        <v>20</v>
      </c>
      <c r="K3651" s="80">
        <v>2</v>
      </c>
      <c r="L3651" s="80" t="s">
        <v>331</v>
      </c>
      <c r="M3651" s="80">
        <v>50</v>
      </c>
      <c r="N3651" s="80">
        <v>9.3076899999999991</v>
      </c>
      <c r="O3651" s="80">
        <v>2.3158340000000002</v>
      </c>
      <c r="P3651" s="80" t="s">
        <v>69</v>
      </c>
      <c r="Q3651" s="80">
        <v>0</v>
      </c>
      <c r="R3651" s="80">
        <v>2.6272389999999999</v>
      </c>
      <c r="S3651" s="80">
        <v>23.381664000000001</v>
      </c>
      <c r="T3651" s="80">
        <v>360000</v>
      </c>
      <c r="U3651" s="91">
        <f>Table1[[#This Row],[Distribution Amount (Dollars)]]/Table1[[#This Row],[NEWdatediff]]</f>
        <v>72000</v>
      </c>
      <c r="V3651" s="82" t="s">
        <v>481</v>
      </c>
      <c r="W3651" s="82" t="s">
        <v>71</v>
      </c>
      <c r="Y3651" s="82" t="s">
        <v>182</v>
      </c>
      <c r="Z3651" s="82">
        <v>1</v>
      </c>
      <c r="AA3651" s="82" t="s">
        <v>210</v>
      </c>
      <c r="AB3651" s="82" t="s">
        <v>482</v>
      </c>
      <c r="AD3651" s="82" t="s">
        <v>480</v>
      </c>
      <c r="AE3651" s="82" t="s">
        <v>483</v>
      </c>
      <c r="AN3651" s="82" t="s">
        <v>76</v>
      </c>
      <c r="AO3651" s="82" t="s">
        <v>484</v>
      </c>
      <c r="AP3651" s="82">
        <v>3600000</v>
      </c>
      <c r="AQ3651" s="82" t="s">
        <v>78</v>
      </c>
      <c r="AR3651" s="82" t="s">
        <v>4275</v>
      </c>
      <c r="AS3651" s="84">
        <v>42370</v>
      </c>
      <c r="AT3651" s="85">
        <v>2016</v>
      </c>
      <c r="AU3651" s="82" t="s">
        <v>4278</v>
      </c>
      <c r="AV3651" s="84">
        <v>43861</v>
      </c>
      <c r="AW3651" s="85">
        <v>2020</v>
      </c>
      <c r="AX3651" s="85">
        <f>Table1[[#This Row],[End TEST]]-Table1[[#This Row],[Start TEST]]</f>
        <v>4</v>
      </c>
      <c r="AY3651" s="85">
        <f>Table1[[#This Row],[TEST_Diff]]+1</f>
        <v>5</v>
      </c>
      <c r="AZ3651" s="92">
        <f>DATEDIF(Table1[[#This Row],[Start Year]],Table1[[#This Row],[End Year]],"d") / 365</f>
        <v>4.0849315068493155</v>
      </c>
      <c r="BD3651" s="82">
        <v>1</v>
      </c>
      <c r="BE3651" s="82">
        <v>1</v>
      </c>
      <c r="BJ3651" s="82">
        <v>1</v>
      </c>
      <c r="BK3651" s="82">
        <v>1</v>
      </c>
      <c r="BO3651" s="82">
        <v>1</v>
      </c>
    </row>
    <row r="3652" spans="1:75" x14ac:dyDescent="0.5">
      <c r="A3652" s="82">
        <v>460</v>
      </c>
      <c r="B3652" s="82" t="s">
        <v>477</v>
      </c>
      <c r="D3652" s="90">
        <v>43579</v>
      </c>
      <c r="E3652" s="90" t="s">
        <v>478</v>
      </c>
      <c r="F3652" s="90"/>
      <c r="G3652" s="82" t="s">
        <v>478</v>
      </c>
      <c r="H3652" s="82" t="s">
        <v>479</v>
      </c>
      <c r="I3652" s="80" t="s">
        <v>262</v>
      </c>
      <c r="J3652" s="80">
        <v>20</v>
      </c>
      <c r="K3652" s="80">
        <v>2</v>
      </c>
      <c r="L3652" s="80" t="s">
        <v>331</v>
      </c>
      <c r="M3652" s="80">
        <v>50</v>
      </c>
      <c r="N3652" s="80">
        <v>9.3076899999999991</v>
      </c>
      <c r="O3652" s="80">
        <v>2.3158340000000002</v>
      </c>
      <c r="P3652" s="80" t="s">
        <v>69</v>
      </c>
      <c r="Q3652" s="80">
        <v>0</v>
      </c>
      <c r="R3652" s="80">
        <v>2.6272389999999999</v>
      </c>
      <c r="S3652" s="80">
        <v>23.381664000000001</v>
      </c>
      <c r="T3652" s="80">
        <v>360000</v>
      </c>
      <c r="U3652" s="91">
        <f>Table1[[#This Row],[Distribution Amount (Dollars)]]/Table1[[#This Row],[NEWdatediff]]</f>
        <v>72000</v>
      </c>
      <c r="V3652" s="82" t="s">
        <v>481</v>
      </c>
      <c r="W3652" s="82" t="s">
        <v>71</v>
      </c>
      <c r="Y3652" s="82" t="s">
        <v>182</v>
      </c>
      <c r="Z3652" s="82">
        <v>1</v>
      </c>
      <c r="AA3652" s="82" t="s">
        <v>210</v>
      </c>
      <c r="AB3652" s="82" t="s">
        <v>482</v>
      </c>
      <c r="AD3652" s="82" t="s">
        <v>480</v>
      </c>
      <c r="AE3652" s="82" t="s">
        <v>483</v>
      </c>
      <c r="AN3652" s="82" t="s">
        <v>76</v>
      </c>
      <c r="AO3652" s="82" t="s">
        <v>484</v>
      </c>
      <c r="AP3652" s="82">
        <v>3600000</v>
      </c>
      <c r="AQ3652" s="82" t="s">
        <v>78</v>
      </c>
      <c r="AR3652" s="82" t="s">
        <v>4275</v>
      </c>
      <c r="AS3652" s="84">
        <v>42370</v>
      </c>
      <c r="AT3652" s="85">
        <v>2016</v>
      </c>
      <c r="AU3652" s="82" t="s">
        <v>4278</v>
      </c>
      <c r="AV3652" s="84">
        <v>43861</v>
      </c>
      <c r="AW3652" s="85">
        <v>2020</v>
      </c>
      <c r="AX3652" s="85">
        <f>Table1[[#This Row],[End TEST]]-Table1[[#This Row],[Start TEST]]</f>
        <v>4</v>
      </c>
      <c r="AY3652" s="85">
        <f>Table1[[#This Row],[TEST_Diff]]+1</f>
        <v>5</v>
      </c>
      <c r="AZ3652" s="92">
        <f>DATEDIF(Table1[[#This Row],[Start Year]],Table1[[#This Row],[End Year]],"d") / 365</f>
        <v>4.0849315068493155</v>
      </c>
      <c r="BD3652" s="82">
        <v>1</v>
      </c>
      <c r="BE3652" s="82">
        <v>1</v>
      </c>
      <c r="BJ3652" s="82">
        <v>1</v>
      </c>
      <c r="BK3652" s="82">
        <v>1</v>
      </c>
      <c r="BO3652" s="82">
        <v>1</v>
      </c>
    </row>
    <row r="3653" spans="1:75" x14ac:dyDescent="0.5">
      <c r="A3653" s="82">
        <v>460</v>
      </c>
      <c r="B3653" s="82" t="s">
        <v>477</v>
      </c>
      <c r="D3653" s="90">
        <v>43579</v>
      </c>
      <c r="E3653" s="90" t="s">
        <v>478</v>
      </c>
      <c r="F3653" s="90"/>
      <c r="G3653" s="82" t="s">
        <v>478</v>
      </c>
      <c r="H3653" s="82" t="s">
        <v>479</v>
      </c>
      <c r="I3653" s="80" t="s">
        <v>206</v>
      </c>
      <c r="J3653" s="80">
        <v>20</v>
      </c>
      <c r="K3653" s="80">
        <v>2</v>
      </c>
      <c r="L3653" s="80" t="s">
        <v>480</v>
      </c>
      <c r="M3653" s="80">
        <v>50</v>
      </c>
      <c r="N3653" s="80">
        <v>8.5029109999999992</v>
      </c>
      <c r="O3653" s="80">
        <v>0.982742</v>
      </c>
      <c r="P3653" s="80" t="s">
        <v>69</v>
      </c>
      <c r="Q3653" s="80">
        <v>0</v>
      </c>
      <c r="R3653" s="80">
        <v>2.6272389999999999</v>
      </c>
      <c r="S3653" s="80">
        <v>23.381664000000001</v>
      </c>
      <c r="T3653" s="80">
        <v>360000</v>
      </c>
      <c r="U3653" s="91">
        <f>Table1[[#This Row],[Distribution Amount (Dollars)]]/Table1[[#This Row],[NEWdatediff]]</f>
        <v>72000</v>
      </c>
      <c r="V3653" s="82" t="s">
        <v>481</v>
      </c>
      <c r="W3653" s="82" t="s">
        <v>71</v>
      </c>
      <c r="Y3653" s="82" t="s">
        <v>182</v>
      </c>
      <c r="Z3653" s="82">
        <v>1</v>
      </c>
      <c r="AA3653" s="82" t="s">
        <v>210</v>
      </c>
      <c r="AB3653" s="82" t="s">
        <v>482</v>
      </c>
      <c r="AD3653" s="82" t="s">
        <v>331</v>
      </c>
      <c r="AE3653" s="82" t="s">
        <v>483</v>
      </c>
      <c r="AN3653" s="82" t="s">
        <v>76</v>
      </c>
      <c r="AO3653" s="82" t="s">
        <v>484</v>
      </c>
      <c r="AP3653" s="82">
        <v>3600000</v>
      </c>
      <c r="AQ3653" s="82" t="s">
        <v>78</v>
      </c>
      <c r="AR3653" s="82" t="s">
        <v>4275</v>
      </c>
      <c r="AS3653" s="84">
        <v>42370</v>
      </c>
      <c r="AT3653" s="85">
        <v>2016</v>
      </c>
      <c r="AU3653" s="82" t="s">
        <v>4278</v>
      </c>
      <c r="AV3653" s="84">
        <v>43861</v>
      </c>
      <c r="AW3653" s="85">
        <v>2020</v>
      </c>
      <c r="AX3653" s="85">
        <f>Table1[[#This Row],[End TEST]]-Table1[[#This Row],[Start TEST]]</f>
        <v>4</v>
      </c>
      <c r="AY3653" s="85">
        <f>Table1[[#This Row],[TEST_Diff]]+1</f>
        <v>5</v>
      </c>
      <c r="AZ3653" s="92">
        <f>DATEDIF(Table1[[#This Row],[Start Year]],Table1[[#This Row],[End Year]],"d") / 365</f>
        <v>4.0849315068493155</v>
      </c>
      <c r="BD3653" s="82">
        <v>1</v>
      </c>
      <c r="BE3653" s="82">
        <v>1</v>
      </c>
      <c r="BJ3653" s="82">
        <v>1</v>
      </c>
      <c r="BK3653" s="82">
        <v>1</v>
      </c>
      <c r="BO3653" s="82">
        <v>1</v>
      </c>
    </row>
    <row r="3654" spans="1:75" x14ac:dyDescent="0.5">
      <c r="A3654" s="82">
        <v>460</v>
      </c>
      <c r="B3654" s="82" t="s">
        <v>477</v>
      </c>
      <c r="D3654" s="90">
        <v>43579</v>
      </c>
      <c r="E3654" s="90" t="s">
        <v>478</v>
      </c>
      <c r="F3654" s="90"/>
      <c r="G3654" s="82" t="s">
        <v>478</v>
      </c>
      <c r="H3654" s="82" t="s">
        <v>479</v>
      </c>
      <c r="I3654" s="80" t="s">
        <v>127</v>
      </c>
      <c r="J3654" s="80">
        <v>20</v>
      </c>
      <c r="K3654" s="80">
        <v>2</v>
      </c>
      <c r="L3654" s="80" t="s">
        <v>480</v>
      </c>
      <c r="M3654" s="80">
        <v>50</v>
      </c>
      <c r="N3654" s="80">
        <v>8.5029109999999992</v>
      </c>
      <c r="O3654" s="80">
        <v>0.982742</v>
      </c>
      <c r="P3654" s="80" t="s">
        <v>69</v>
      </c>
      <c r="Q3654" s="80">
        <v>0</v>
      </c>
      <c r="R3654" s="80">
        <v>2.6272389999999999</v>
      </c>
      <c r="S3654" s="80">
        <v>23.381664000000001</v>
      </c>
      <c r="T3654" s="80">
        <v>360000</v>
      </c>
      <c r="U3654" s="91">
        <f>Table1[[#This Row],[Distribution Amount (Dollars)]]/Table1[[#This Row],[NEWdatediff]]</f>
        <v>72000</v>
      </c>
      <c r="V3654" s="82" t="s">
        <v>481</v>
      </c>
      <c r="W3654" s="82" t="s">
        <v>71</v>
      </c>
      <c r="Y3654" s="82" t="s">
        <v>182</v>
      </c>
      <c r="Z3654" s="82">
        <v>1</v>
      </c>
      <c r="AA3654" s="82" t="s">
        <v>210</v>
      </c>
      <c r="AB3654" s="82" t="s">
        <v>482</v>
      </c>
      <c r="AD3654" s="82" t="s">
        <v>331</v>
      </c>
      <c r="AE3654" s="82" t="s">
        <v>483</v>
      </c>
      <c r="AN3654" s="82" t="s">
        <v>76</v>
      </c>
      <c r="AO3654" s="82" t="s">
        <v>484</v>
      </c>
      <c r="AP3654" s="82">
        <v>3600000</v>
      </c>
      <c r="AQ3654" s="82" t="s">
        <v>78</v>
      </c>
      <c r="AR3654" s="82" t="s">
        <v>4275</v>
      </c>
      <c r="AS3654" s="84">
        <v>42370</v>
      </c>
      <c r="AT3654" s="85">
        <v>2016</v>
      </c>
      <c r="AU3654" s="82" t="s">
        <v>4278</v>
      </c>
      <c r="AV3654" s="84">
        <v>43861</v>
      </c>
      <c r="AW3654" s="85">
        <v>2020</v>
      </c>
      <c r="AX3654" s="85">
        <f>Table1[[#This Row],[End TEST]]-Table1[[#This Row],[Start TEST]]</f>
        <v>4</v>
      </c>
      <c r="AY3654" s="85">
        <f>Table1[[#This Row],[TEST_Diff]]+1</f>
        <v>5</v>
      </c>
      <c r="AZ3654" s="92">
        <f>DATEDIF(Table1[[#This Row],[Start Year]],Table1[[#This Row],[End Year]],"d") / 365</f>
        <v>4.0849315068493155</v>
      </c>
      <c r="BD3654" s="82">
        <v>1</v>
      </c>
      <c r="BE3654" s="82">
        <v>1</v>
      </c>
      <c r="BJ3654" s="82">
        <v>1</v>
      </c>
      <c r="BK3654" s="82">
        <v>1</v>
      </c>
      <c r="BO3654" s="82">
        <v>1</v>
      </c>
    </row>
    <row r="3655" spans="1:75" x14ac:dyDescent="0.5">
      <c r="A3655" s="82">
        <v>460</v>
      </c>
      <c r="B3655" s="82" t="s">
        <v>477</v>
      </c>
      <c r="D3655" s="90">
        <v>43579</v>
      </c>
      <c r="E3655" s="90" t="s">
        <v>478</v>
      </c>
      <c r="F3655" s="90"/>
      <c r="G3655" s="82" t="s">
        <v>478</v>
      </c>
      <c r="H3655" s="82" t="s">
        <v>479</v>
      </c>
      <c r="I3655" s="80" t="s">
        <v>129</v>
      </c>
      <c r="J3655" s="80">
        <v>20</v>
      </c>
      <c r="K3655" s="80">
        <v>2</v>
      </c>
      <c r="L3655" s="80" t="s">
        <v>480</v>
      </c>
      <c r="M3655" s="80">
        <v>50</v>
      </c>
      <c r="N3655" s="80">
        <v>8.5029109999999992</v>
      </c>
      <c r="O3655" s="80">
        <v>0.982742</v>
      </c>
      <c r="P3655" s="80" t="s">
        <v>69</v>
      </c>
      <c r="Q3655" s="80">
        <v>0</v>
      </c>
      <c r="R3655" s="80">
        <v>2.6272389999999999</v>
      </c>
      <c r="S3655" s="80">
        <v>23.381664000000001</v>
      </c>
      <c r="T3655" s="80">
        <v>360000</v>
      </c>
      <c r="U3655" s="91">
        <f>Table1[[#This Row],[Distribution Amount (Dollars)]]/Table1[[#This Row],[NEWdatediff]]</f>
        <v>72000</v>
      </c>
      <c r="V3655" s="82" t="s">
        <v>481</v>
      </c>
      <c r="W3655" s="82" t="s">
        <v>71</v>
      </c>
      <c r="Y3655" s="82" t="s">
        <v>182</v>
      </c>
      <c r="Z3655" s="82">
        <v>1</v>
      </c>
      <c r="AA3655" s="82" t="s">
        <v>210</v>
      </c>
      <c r="AB3655" s="82" t="s">
        <v>482</v>
      </c>
      <c r="AD3655" s="82" t="s">
        <v>331</v>
      </c>
      <c r="AE3655" s="82" t="s">
        <v>483</v>
      </c>
      <c r="AN3655" s="82" t="s">
        <v>76</v>
      </c>
      <c r="AO3655" s="82" t="s">
        <v>484</v>
      </c>
      <c r="AP3655" s="82">
        <v>3600000</v>
      </c>
      <c r="AQ3655" s="82" t="s">
        <v>78</v>
      </c>
      <c r="AR3655" s="82" t="s">
        <v>4275</v>
      </c>
      <c r="AS3655" s="84">
        <v>42370</v>
      </c>
      <c r="AT3655" s="85">
        <v>2016</v>
      </c>
      <c r="AU3655" s="82" t="s">
        <v>4278</v>
      </c>
      <c r="AV3655" s="84">
        <v>43861</v>
      </c>
      <c r="AW3655" s="85">
        <v>2020</v>
      </c>
      <c r="AX3655" s="85">
        <f>Table1[[#This Row],[End TEST]]-Table1[[#This Row],[Start TEST]]</f>
        <v>4</v>
      </c>
      <c r="AY3655" s="85">
        <f>Table1[[#This Row],[TEST_Diff]]+1</f>
        <v>5</v>
      </c>
      <c r="AZ3655" s="92">
        <f>DATEDIF(Table1[[#This Row],[Start Year]],Table1[[#This Row],[End Year]],"d") / 365</f>
        <v>4.0849315068493155</v>
      </c>
      <c r="BD3655" s="82">
        <v>1</v>
      </c>
      <c r="BE3655" s="82">
        <v>1</v>
      </c>
      <c r="BJ3655" s="82">
        <v>1</v>
      </c>
      <c r="BK3655" s="82">
        <v>1</v>
      </c>
      <c r="BO3655" s="82">
        <v>1</v>
      </c>
    </row>
    <row r="3656" spans="1:75" x14ac:dyDescent="0.5">
      <c r="A3656" s="82">
        <v>460</v>
      </c>
      <c r="B3656" s="82" t="s">
        <v>477</v>
      </c>
      <c r="D3656" s="90">
        <v>43579</v>
      </c>
      <c r="E3656" s="90" t="s">
        <v>478</v>
      </c>
      <c r="F3656" s="90"/>
      <c r="G3656" s="82" t="s">
        <v>478</v>
      </c>
      <c r="H3656" s="82" t="s">
        <v>479</v>
      </c>
      <c r="I3656" s="80" t="s">
        <v>67</v>
      </c>
      <c r="J3656" s="80">
        <v>20</v>
      </c>
      <c r="K3656" s="80">
        <v>2</v>
      </c>
      <c r="L3656" s="80" t="s">
        <v>480</v>
      </c>
      <c r="M3656" s="80">
        <v>50</v>
      </c>
      <c r="N3656" s="80">
        <v>8.5029109999999992</v>
      </c>
      <c r="O3656" s="80">
        <v>0.982742</v>
      </c>
      <c r="P3656" s="80" t="s">
        <v>69</v>
      </c>
      <c r="Q3656" s="80">
        <v>0</v>
      </c>
      <c r="R3656" s="80">
        <v>2.6272389999999999</v>
      </c>
      <c r="S3656" s="80">
        <v>23.381664000000001</v>
      </c>
      <c r="T3656" s="80">
        <v>360000</v>
      </c>
      <c r="U3656" s="91">
        <f>Table1[[#This Row],[Distribution Amount (Dollars)]]/Table1[[#This Row],[NEWdatediff]]</f>
        <v>72000</v>
      </c>
      <c r="V3656" s="82" t="s">
        <v>481</v>
      </c>
      <c r="W3656" s="82" t="s">
        <v>71</v>
      </c>
      <c r="Y3656" s="82" t="s">
        <v>182</v>
      </c>
      <c r="Z3656" s="82">
        <v>1</v>
      </c>
      <c r="AA3656" s="82" t="s">
        <v>210</v>
      </c>
      <c r="AB3656" s="82" t="s">
        <v>482</v>
      </c>
      <c r="AD3656" s="82" t="s">
        <v>331</v>
      </c>
      <c r="AE3656" s="82" t="s">
        <v>483</v>
      </c>
      <c r="AN3656" s="82" t="s">
        <v>76</v>
      </c>
      <c r="AO3656" s="82" t="s">
        <v>484</v>
      </c>
      <c r="AP3656" s="82">
        <v>3600000</v>
      </c>
      <c r="AQ3656" s="82" t="s">
        <v>78</v>
      </c>
      <c r="AR3656" s="82" t="s">
        <v>4275</v>
      </c>
      <c r="AS3656" s="84">
        <v>42370</v>
      </c>
      <c r="AT3656" s="85">
        <v>2016</v>
      </c>
      <c r="AU3656" s="82" t="s">
        <v>4278</v>
      </c>
      <c r="AV3656" s="84">
        <v>43861</v>
      </c>
      <c r="AW3656" s="85">
        <v>2020</v>
      </c>
      <c r="AX3656" s="85">
        <f>Table1[[#This Row],[End TEST]]-Table1[[#This Row],[Start TEST]]</f>
        <v>4</v>
      </c>
      <c r="AY3656" s="85">
        <f>Table1[[#This Row],[TEST_Diff]]+1</f>
        <v>5</v>
      </c>
      <c r="AZ3656" s="92">
        <f>DATEDIF(Table1[[#This Row],[Start Year]],Table1[[#This Row],[End Year]],"d") / 365</f>
        <v>4.0849315068493155</v>
      </c>
      <c r="BD3656" s="82">
        <v>1</v>
      </c>
      <c r="BE3656" s="82">
        <v>1</v>
      </c>
      <c r="BJ3656" s="82">
        <v>1</v>
      </c>
      <c r="BK3656" s="82">
        <v>1</v>
      </c>
      <c r="BO3656" s="82">
        <v>1</v>
      </c>
    </row>
    <row r="3657" spans="1:75" x14ac:dyDescent="0.5">
      <c r="A3657" s="82">
        <v>460</v>
      </c>
      <c r="B3657" s="82" t="s">
        <v>477</v>
      </c>
      <c r="D3657" s="90">
        <v>43579</v>
      </c>
      <c r="E3657" s="90" t="s">
        <v>478</v>
      </c>
      <c r="F3657" s="90"/>
      <c r="G3657" s="82" t="s">
        <v>478</v>
      </c>
      <c r="H3657" s="82" t="s">
        <v>479</v>
      </c>
      <c r="I3657" s="80" t="s">
        <v>262</v>
      </c>
      <c r="J3657" s="80">
        <v>20</v>
      </c>
      <c r="K3657" s="80">
        <v>2</v>
      </c>
      <c r="L3657" s="80" t="s">
        <v>480</v>
      </c>
      <c r="M3657" s="80">
        <v>50</v>
      </c>
      <c r="N3657" s="80">
        <v>8.5029109999999992</v>
      </c>
      <c r="O3657" s="80">
        <v>0.982742</v>
      </c>
      <c r="P3657" s="80" t="s">
        <v>69</v>
      </c>
      <c r="Q3657" s="80">
        <v>0</v>
      </c>
      <c r="R3657" s="80">
        <v>2.6272389999999999</v>
      </c>
      <c r="S3657" s="80">
        <v>23.381664000000001</v>
      </c>
      <c r="T3657" s="80">
        <v>360000</v>
      </c>
      <c r="U3657" s="91">
        <f>Table1[[#This Row],[Distribution Amount (Dollars)]]/Table1[[#This Row],[NEWdatediff]]</f>
        <v>72000</v>
      </c>
      <c r="V3657" s="82" t="s">
        <v>481</v>
      </c>
      <c r="W3657" s="82" t="s">
        <v>71</v>
      </c>
      <c r="Y3657" s="82" t="s">
        <v>182</v>
      </c>
      <c r="Z3657" s="82">
        <v>1</v>
      </c>
      <c r="AA3657" s="82" t="s">
        <v>210</v>
      </c>
      <c r="AB3657" s="82" t="s">
        <v>482</v>
      </c>
      <c r="AD3657" s="82" t="s">
        <v>331</v>
      </c>
      <c r="AE3657" s="82" t="s">
        <v>483</v>
      </c>
      <c r="AN3657" s="82" t="s">
        <v>76</v>
      </c>
      <c r="AO3657" s="82" t="s">
        <v>484</v>
      </c>
      <c r="AP3657" s="82">
        <v>3600000</v>
      </c>
      <c r="AQ3657" s="82" t="s">
        <v>78</v>
      </c>
      <c r="AR3657" s="82" t="s">
        <v>4275</v>
      </c>
      <c r="AS3657" s="84">
        <v>42370</v>
      </c>
      <c r="AT3657" s="85">
        <v>2016</v>
      </c>
      <c r="AU3657" s="82" t="s">
        <v>4278</v>
      </c>
      <c r="AV3657" s="84">
        <v>43861</v>
      </c>
      <c r="AW3657" s="85">
        <v>2020</v>
      </c>
      <c r="AX3657" s="85">
        <f>Table1[[#This Row],[End TEST]]-Table1[[#This Row],[Start TEST]]</f>
        <v>4</v>
      </c>
      <c r="AY3657" s="85">
        <f>Table1[[#This Row],[TEST_Diff]]+1</f>
        <v>5</v>
      </c>
      <c r="AZ3657" s="92">
        <f>DATEDIF(Table1[[#This Row],[Start Year]],Table1[[#This Row],[End Year]],"d") / 365</f>
        <v>4.0849315068493155</v>
      </c>
      <c r="BD3657" s="82">
        <v>1</v>
      </c>
      <c r="BE3657" s="82">
        <v>1</v>
      </c>
      <c r="BJ3657" s="82">
        <v>1</v>
      </c>
      <c r="BK3657" s="82">
        <v>1</v>
      </c>
      <c r="BO3657" s="82">
        <v>1</v>
      </c>
    </row>
    <row r="3658" spans="1:75" x14ac:dyDescent="0.5">
      <c r="A3658" s="82">
        <v>461</v>
      </c>
      <c r="B3658" s="82" t="s">
        <v>3483</v>
      </c>
      <c r="D3658" s="90">
        <v>43579</v>
      </c>
      <c r="E3658" s="90" t="s">
        <v>3484</v>
      </c>
      <c r="F3658" s="90"/>
      <c r="G3658" s="82" t="s">
        <v>3484</v>
      </c>
      <c r="H3658" s="82" t="s">
        <v>3485</v>
      </c>
      <c r="I3658" s="80" t="s">
        <v>127</v>
      </c>
      <c r="J3658" s="80">
        <v>25</v>
      </c>
      <c r="K3658" s="80">
        <v>1</v>
      </c>
      <c r="L3658" s="80" t="s">
        <v>719</v>
      </c>
      <c r="M3658" s="80">
        <v>100</v>
      </c>
      <c r="N3658" s="80">
        <v>33.939109999999999</v>
      </c>
      <c r="O3658" s="80">
        <v>67.709952999999999</v>
      </c>
      <c r="P3658" s="80" t="s">
        <v>114</v>
      </c>
      <c r="Q3658" s="80">
        <v>0</v>
      </c>
      <c r="R3658" s="80">
        <v>25.384855999999999</v>
      </c>
      <c r="S3658" s="80">
        <v>68.458809000000002</v>
      </c>
      <c r="T3658" s="80">
        <v>2631446.5</v>
      </c>
      <c r="U3658" s="91">
        <f>Table1[[#This Row],[Distribution Amount (Dollars)]]/Table1[[#This Row],[NEWdatediff]]</f>
        <v>657861.625</v>
      </c>
      <c r="V3658" s="82" t="s">
        <v>3486</v>
      </c>
      <c r="W3658" s="82" t="s">
        <v>71</v>
      </c>
      <c r="X3658" s="82" t="s">
        <v>3487</v>
      </c>
      <c r="Y3658" s="82" t="s">
        <v>182</v>
      </c>
      <c r="Z3658" s="82">
        <v>1</v>
      </c>
      <c r="AA3658" s="82" t="s">
        <v>210</v>
      </c>
      <c r="AB3658" s="82" t="s">
        <v>3488</v>
      </c>
      <c r="AC3658" s="82" t="s">
        <v>3489</v>
      </c>
      <c r="AD3658" s="82" t="s">
        <v>719</v>
      </c>
      <c r="AE3658" s="82" t="s">
        <v>3490</v>
      </c>
      <c r="AF3658" s="82" t="s">
        <v>420</v>
      </c>
      <c r="AN3658" s="82" t="s">
        <v>3491</v>
      </c>
      <c r="AO3658" s="82" t="s">
        <v>3492</v>
      </c>
      <c r="AP3658" s="82">
        <v>10525786</v>
      </c>
      <c r="AQ3658" s="82" t="s">
        <v>78</v>
      </c>
      <c r="AR3658" s="82" t="s">
        <v>4275</v>
      </c>
      <c r="AS3658" s="84">
        <v>42552</v>
      </c>
      <c r="AT3658" s="85">
        <v>2016</v>
      </c>
      <c r="AU3658" s="82" t="s">
        <v>4278</v>
      </c>
      <c r="AV3658" s="84">
        <v>43723</v>
      </c>
      <c r="AW3658" s="85">
        <v>2019</v>
      </c>
      <c r="AX3658" s="85">
        <f>Table1[[#This Row],[End TEST]]-Table1[[#This Row],[Start TEST]]</f>
        <v>3</v>
      </c>
      <c r="AY3658" s="85">
        <f>Table1[[#This Row],[TEST_Diff]]+1</f>
        <v>4</v>
      </c>
      <c r="AZ3658" s="92">
        <f>DATEDIF(Table1[[#This Row],[Start Year]],Table1[[#This Row],[End Year]],"d") / 365</f>
        <v>3.2082191780821918</v>
      </c>
      <c r="BA3658" s="82">
        <v>61705</v>
      </c>
      <c r="BB3658" s="82">
        <v>59895</v>
      </c>
      <c r="BC3658" s="82" t="s">
        <v>3493</v>
      </c>
      <c r="BD3658" s="82">
        <v>1</v>
      </c>
      <c r="BE3658" s="82">
        <v>1</v>
      </c>
      <c r="BH3658" s="82">
        <v>1</v>
      </c>
      <c r="BI3658" s="82">
        <v>1</v>
      </c>
      <c r="BJ3658" s="82">
        <v>1</v>
      </c>
      <c r="BO3658" s="82">
        <v>1</v>
      </c>
      <c r="BP3658" s="82">
        <v>1</v>
      </c>
      <c r="BU3658" s="82" t="s">
        <v>3494</v>
      </c>
      <c r="BW3658" s="82" t="s">
        <v>3495</v>
      </c>
    </row>
    <row r="3659" spans="1:75" x14ac:dyDescent="0.5">
      <c r="A3659" s="82">
        <v>461</v>
      </c>
      <c r="B3659" s="82" t="s">
        <v>3483</v>
      </c>
      <c r="D3659" s="90">
        <v>43579</v>
      </c>
      <c r="E3659" s="90" t="s">
        <v>3484</v>
      </c>
      <c r="F3659" s="90"/>
      <c r="G3659" s="82" t="s">
        <v>3484</v>
      </c>
      <c r="H3659" s="82" t="s">
        <v>3485</v>
      </c>
      <c r="I3659" s="80" t="s">
        <v>97</v>
      </c>
      <c r="J3659" s="80">
        <v>25</v>
      </c>
      <c r="K3659" s="80">
        <v>1</v>
      </c>
      <c r="L3659" s="80" t="s">
        <v>719</v>
      </c>
      <c r="M3659" s="80">
        <v>100</v>
      </c>
      <c r="N3659" s="80">
        <v>33.939109999999999</v>
      </c>
      <c r="O3659" s="80">
        <v>67.709952999999999</v>
      </c>
      <c r="P3659" s="80" t="s">
        <v>114</v>
      </c>
      <c r="Q3659" s="80">
        <v>0</v>
      </c>
      <c r="R3659" s="80">
        <v>25.384855999999999</v>
      </c>
      <c r="S3659" s="80">
        <v>68.458809000000002</v>
      </c>
      <c r="T3659" s="80">
        <v>2631446.5</v>
      </c>
      <c r="U3659" s="91">
        <f>Table1[[#This Row],[Distribution Amount (Dollars)]]/Table1[[#This Row],[NEWdatediff]]</f>
        <v>657861.625</v>
      </c>
      <c r="V3659" s="82" t="s">
        <v>3486</v>
      </c>
      <c r="W3659" s="82" t="s">
        <v>71</v>
      </c>
      <c r="X3659" s="82" t="s">
        <v>3487</v>
      </c>
      <c r="Y3659" s="82" t="s">
        <v>182</v>
      </c>
      <c r="Z3659" s="82">
        <v>1</v>
      </c>
      <c r="AA3659" s="82" t="s">
        <v>210</v>
      </c>
      <c r="AB3659" s="82" t="s">
        <v>3488</v>
      </c>
      <c r="AC3659" s="82" t="s">
        <v>3489</v>
      </c>
      <c r="AD3659" s="82" t="s">
        <v>719</v>
      </c>
      <c r="AE3659" s="82" t="s">
        <v>3490</v>
      </c>
      <c r="AF3659" s="82" t="s">
        <v>420</v>
      </c>
      <c r="AN3659" s="82" t="s">
        <v>3491</v>
      </c>
      <c r="AO3659" s="82" t="s">
        <v>3492</v>
      </c>
      <c r="AP3659" s="82">
        <v>10525786</v>
      </c>
      <c r="AQ3659" s="82" t="s">
        <v>78</v>
      </c>
      <c r="AR3659" s="82" t="s">
        <v>4275</v>
      </c>
      <c r="AS3659" s="84">
        <v>42552</v>
      </c>
      <c r="AT3659" s="85">
        <v>2016</v>
      </c>
      <c r="AU3659" s="82" t="s">
        <v>4278</v>
      </c>
      <c r="AV3659" s="84">
        <v>43723</v>
      </c>
      <c r="AW3659" s="85">
        <v>2019</v>
      </c>
      <c r="AX3659" s="85">
        <f>Table1[[#This Row],[End TEST]]-Table1[[#This Row],[Start TEST]]</f>
        <v>3</v>
      </c>
      <c r="AY3659" s="85">
        <f>Table1[[#This Row],[TEST_Diff]]+1</f>
        <v>4</v>
      </c>
      <c r="AZ3659" s="92">
        <f>DATEDIF(Table1[[#This Row],[Start Year]],Table1[[#This Row],[End Year]],"d") / 365</f>
        <v>3.2082191780821918</v>
      </c>
      <c r="BA3659" s="82">
        <v>61705</v>
      </c>
      <c r="BB3659" s="82">
        <v>59895</v>
      </c>
      <c r="BC3659" s="82" t="s">
        <v>3493</v>
      </c>
      <c r="BD3659" s="82">
        <v>1</v>
      </c>
      <c r="BE3659" s="82">
        <v>1</v>
      </c>
      <c r="BH3659" s="82">
        <v>1</v>
      </c>
      <c r="BI3659" s="82">
        <v>1</v>
      </c>
      <c r="BJ3659" s="82">
        <v>1</v>
      </c>
      <c r="BO3659" s="82">
        <v>1</v>
      </c>
      <c r="BP3659" s="82">
        <v>1</v>
      </c>
      <c r="BU3659" s="82" t="s">
        <v>3494</v>
      </c>
      <c r="BW3659" s="82" t="s">
        <v>3495</v>
      </c>
    </row>
    <row r="3660" spans="1:75" x14ac:dyDescent="0.5">
      <c r="A3660" s="82">
        <v>461</v>
      </c>
      <c r="B3660" s="82" t="s">
        <v>3483</v>
      </c>
      <c r="D3660" s="90">
        <v>43579</v>
      </c>
      <c r="E3660" s="90" t="s">
        <v>3484</v>
      </c>
      <c r="F3660" s="90"/>
      <c r="G3660" s="82" t="s">
        <v>3484</v>
      </c>
      <c r="H3660" s="82" t="s">
        <v>3485</v>
      </c>
      <c r="I3660" s="80" t="s">
        <v>206</v>
      </c>
      <c r="J3660" s="80">
        <v>25</v>
      </c>
      <c r="K3660" s="80">
        <v>1</v>
      </c>
      <c r="L3660" s="80" t="s">
        <v>719</v>
      </c>
      <c r="M3660" s="80">
        <v>100</v>
      </c>
      <c r="N3660" s="80">
        <v>33.939109999999999</v>
      </c>
      <c r="O3660" s="80">
        <v>67.709952999999999</v>
      </c>
      <c r="P3660" s="80" t="s">
        <v>114</v>
      </c>
      <c r="Q3660" s="80">
        <v>0</v>
      </c>
      <c r="R3660" s="80">
        <v>25.384855999999999</v>
      </c>
      <c r="S3660" s="80">
        <v>68.458809000000002</v>
      </c>
      <c r="T3660" s="80">
        <v>2631446.5</v>
      </c>
      <c r="U3660" s="91">
        <f>Table1[[#This Row],[Distribution Amount (Dollars)]]/Table1[[#This Row],[NEWdatediff]]</f>
        <v>657861.625</v>
      </c>
      <c r="V3660" s="82" t="s">
        <v>3486</v>
      </c>
      <c r="W3660" s="82" t="s">
        <v>71</v>
      </c>
      <c r="X3660" s="82" t="s">
        <v>3487</v>
      </c>
      <c r="Y3660" s="82" t="s">
        <v>182</v>
      </c>
      <c r="Z3660" s="82">
        <v>1</v>
      </c>
      <c r="AA3660" s="82" t="s">
        <v>210</v>
      </c>
      <c r="AB3660" s="82" t="s">
        <v>3488</v>
      </c>
      <c r="AC3660" s="82" t="s">
        <v>3489</v>
      </c>
      <c r="AD3660" s="82" t="s">
        <v>719</v>
      </c>
      <c r="AE3660" s="82" t="s">
        <v>3490</v>
      </c>
      <c r="AF3660" s="82" t="s">
        <v>420</v>
      </c>
      <c r="AN3660" s="82" t="s">
        <v>3491</v>
      </c>
      <c r="AO3660" s="82" t="s">
        <v>3492</v>
      </c>
      <c r="AP3660" s="82">
        <v>10525786</v>
      </c>
      <c r="AQ3660" s="82" t="s">
        <v>78</v>
      </c>
      <c r="AR3660" s="82" t="s">
        <v>4275</v>
      </c>
      <c r="AS3660" s="84">
        <v>42552</v>
      </c>
      <c r="AT3660" s="85">
        <v>2016</v>
      </c>
      <c r="AU3660" s="82" t="s">
        <v>4278</v>
      </c>
      <c r="AV3660" s="84">
        <v>43723</v>
      </c>
      <c r="AW3660" s="85">
        <v>2019</v>
      </c>
      <c r="AX3660" s="85">
        <f>Table1[[#This Row],[End TEST]]-Table1[[#This Row],[Start TEST]]</f>
        <v>3</v>
      </c>
      <c r="AY3660" s="85">
        <f>Table1[[#This Row],[TEST_Diff]]+1</f>
        <v>4</v>
      </c>
      <c r="AZ3660" s="92">
        <f>DATEDIF(Table1[[#This Row],[Start Year]],Table1[[#This Row],[End Year]],"d") / 365</f>
        <v>3.2082191780821918</v>
      </c>
      <c r="BA3660" s="82">
        <v>61705</v>
      </c>
      <c r="BB3660" s="82">
        <v>59895</v>
      </c>
      <c r="BC3660" s="82" t="s">
        <v>3493</v>
      </c>
      <c r="BD3660" s="82">
        <v>1</v>
      </c>
      <c r="BE3660" s="82">
        <v>1</v>
      </c>
      <c r="BH3660" s="82">
        <v>1</v>
      </c>
      <c r="BI3660" s="82">
        <v>1</v>
      </c>
      <c r="BJ3660" s="82">
        <v>1</v>
      </c>
      <c r="BO3660" s="82">
        <v>1</v>
      </c>
      <c r="BP3660" s="82">
        <v>1</v>
      </c>
      <c r="BU3660" s="82" t="s">
        <v>3494</v>
      </c>
      <c r="BW3660" s="82" t="s">
        <v>3495</v>
      </c>
    </row>
    <row r="3661" spans="1:75" x14ac:dyDescent="0.5">
      <c r="A3661" s="82">
        <v>461</v>
      </c>
      <c r="B3661" s="82" t="s">
        <v>3483</v>
      </c>
      <c r="D3661" s="90">
        <v>43579</v>
      </c>
      <c r="E3661" s="90" t="s">
        <v>3484</v>
      </c>
      <c r="F3661" s="90"/>
      <c r="G3661" s="82" t="s">
        <v>3484</v>
      </c>
      <c r="H3661" s="82" t="s">
        <v>3485</v>
      </c>
      <c r="I3661" s="80" t="s">
        <v>67</v>
      </c>
      <c r="J3661" s="80">
        <v>25</v>
      </c>
      <c r="K3661" s="80">
        <v>1</v>
      </c>
      <c r="L3661" s="80" t="s">
        <v>719</v>
      </c>
      <c r="M3661" s="80">
        <v>100</v>
      </c>
      <c r="N3661" s="80">
        <v>33.939109999999999</v>
      </c>
      <c r="O3661" s="80">
        <v>67.709952999999999</v>
      </c>
      <c r="P3661" s="80" t="s">
        <v>114</v>
      </c>
      <c r="Q3661" s="80">
        <v>0</v>
      </c>
      <c r="R3661" s="80">
        <v>25.384855999999999</v>
      </c>
      <c r="S3661" s="80">
        <v>68.458809000000002</v>
      </c>
      <c r="T3661" s="80">
        <v>2631446.5</v>
      </c>
      <c r="U3661" s="91">
        <f>Table1[[#This Row],[Distribution Amount (Dollars)]]/Table1[[#This Row],[NEWdatediff]]</f>
        <v>657861.625</v>
      </c>
      <c r="V3661" s="82" t="s">
        <v>3486</v>
      </c>
      <c r="W3661" s="82" t="s">
        <v>71</v>
      </c>
      <c r="X3661" s="82" t="s">
        <v>3487</v>
      </c>
      <c r="Y3661" s="82" t="s">
        <v>182</v>
      </c>
      <c r="Z3661" s="82">
        <v>1</v>
      </c>
      <c r="AA3661" s="82" t="s">
        <v>210</v>
      </c>
      <c r="AB3661" s="82" t="s">
        <v>3488</v>
      </c>
      <c r="AC3661" s="82" t="s">
        <v>3489</v>
      </c>
      <c r="AD3661" s="82" t="s">
        <v>719</v>
      </c>
      <c r="AE3661" s="82" t="s">
        <v>3490</v>
      </c>
      <c r="AF3661" s="82" t="s">
        <v>420</v>
      </c>
      <c r="AN3661" s="82" t="s">
        <v>3491</v>
      </c>
      <c r="AO3661" s="82" t="s">
        <v>3492</v>
      </c>
      <c r="AP3661" s="82">
        <v>10525786</v>
      </c>
      <c r="AQ3661" s="82" t="s">
        <v>78</v>
      </c>
      <c r="AR3661" s="82" t="s">
        <v>4275</v>
      </c>
      <c r="AS3661" s="84">
        <v>42552</v>
      </c>
      <c r="AT3661" s="85">
        <v>2016</v>
      </c>
      <c r="AU3661" s="82" t="s">
        <v>4278</v>
      </c>
      <c r="AV3661" s="84">
        <v>43723</v>
      </c>
      <c r="AW3661" s="85">
        <v>2019</v>
      </c>
      <c r="AX3661" s="85">
        <f>Table1[[#This Row],[End TEST]]-Table1[[#This Row],[Start TEST]]</f>
        <v>3</v>
      </c>
      <c r="AY3661" s="85">
        <f>Table1[[#This Row],[TEST_Diff]]+1</f>
        <v>4</v>
      </c>
      <c r="AZ3661" s="92">
        <f>DATEDIF(Table1[[#This Row],[Start Year]],Table1[[#This Row],[End Year]],"d") / 365</f>
        <v>3.2082191780821918</v>
      </c>
      <c r="BA3661" s="82">
        <v>61705</v>
      </c>
      <c r="BB3661" s="82">
        <v>59895</v>
      </c>
      <c r="BC3661" s="82" t="s">
        <v>3493</v>
      </c>
      <c r="BD3661" s="82">
        <v>1</v>
      </c>
      <c r="BE3661" s="82">
        <v>1</v>
      </c>
      <c r="BH3661" s="82">
        <v>1</v>
      </c>
      <c r="BI3661" s="82">
        <v>1</v>
      </c>
      <c r="BJ3661" s="82">
        <v>1</v>
      </c>
      <c r="BO3661" s="82">
        <v>1</v>
      </c>
      <c r="BP3661" s="82">
        <v>1</v>
      </c>
      <c r="BU3661" s="82" t="s">
        <v>3494</v>
      </c>
      <c r="BW3661" s="82" t="s">
        <v>3495</v>
      </c>
    </row>
    <row r="3662" spans="1:75" x14ac:dyDescent="0.5">
      <c r="A3662" s="82">
        <v>462</v>
      </c>
      <c r="B3662" s="82" t="s">
        <v>2588</v>
      </c>
      <c r="D3662" s="90">
        <v>43579</v>
      </c>
      <c r="E3662" s="90" t="s">
        <v>2589</v>
      </c>
      <c r="F3662" s="90"/>
      <c r="G3662" s="82" t="s">
        <v>2589</v>
      </c>
      <c r="H3662" s="82" t="s">
        <v>2590</v>
      </c>
      <c r="I3662" s="80" t="s">
        <v>97</v>
      </c>
      <c r="J3662" s="80">
        <v>20</v>
      </c>
      <c r="K3662" s="80">
        <v>2</v>
      </c>
      <c r="L3662" s="80" t="s">
        <v>499</v>
      </c>
      <c r="M3662" s="80">
        <v>50</v>
      </c>
      <c r="N3662" s="80">
        <v>-13.254308</v>
      </c>
      <c r="O3662" s="80">
        <v>34.301524999999998</v>
      </c>
      <c r="P3662" s="80" t="s">
        <v>69</v>
      </c>
      <c r="Q3662" s="80">
        <v>0</v>
      </c>
      <c r="R3662" s="80">
        <v>2.6272389999999999</v>
      </c>
      <c r="S3662" s="80">
        <v>23.381664000000001</v>
      </c>
      <c r="T3662" s="80">
        <v>410000</v>
      </c>
      <c r="U3662" s="91">
        <f>Table1[[#This Row],[Distribution Amount (Dollars)]]/Table1[[#This Row],[NEWdatediff]]</f>
        <v>68333.333333333328</v>
      </c>
      <c r="V3662" s="82" t="s">
        <v>2591</v>
      </c>
      <c r="W3662" s="82" t="s">
        <v>71</v>
      </c>
      <c r="Y3662" s="82" t="s">
        <v>182</v>
      </c>
      <c r="Z3662" s="82">
        <v>1</v>
      </c>
      <c r="AA3662" s="82" t="s">
        <v>210</v>
      </c>
      <c r="AB3662" s="82" t="s">
        <v>236</v>
      </c>
      <c r="AD3662" s="82" t="s">
        <v>499</v>
      </c>
      <c r="AE3662" s="82" t="s">
        <v>2592</v>
      </c>
      <c r="AN3662" s="82" t="s">
        <v>76</v>
      </c>
      <c r="AO3662" s="82" t="s">
        <v>2593</v>
      </c>
      <c r="AP3662" s="82">
        <v>4100000</v>
      </c>
      <c r="AQ3662" s="82" t="s">
        <v>78</v>
      </c>
      <c r="AR3662" s="82" t="s">
        <v>4275</v>
      </c>
      <c r="AS3662" s="84">
        <v>42010</v>
      </c>
      <c r="AT3662" s="85">
        <v>2015</v>
      </c>
      <c r="AU3662" s="82" t="s">
        <v>4278</v>
      </c>
      <c r="AV3662" s="84">
        <v>43836</v>
      </c>
      <c r="AW3662" s="85">
        <v>2020</v>
      </c>
      <c r="AX3662" s="85">
        <f>Table1[[#This Row],[End TEST]]-Table1[[#This Row],[Start TEST]]</f>
        <v>5</v>
      </c>
      <c r="AY3662" s="85">
        <f>Table1[[#This Row],[TEST_Diff]]+1</f>
        <v>6</v>
      </c>
      <c r="AZ3662" s="92">
        <f>DATEDIF(Table1[[#This Row],[Start Year]],Table1[[#This Row],[End Year]],"d") / 365</f>
        <v>5.0027397260273974</v>
      </c>
      <c r="BD3662" s="82">
        <v>1</v>
      </c>
      <c r="BJ3662" s="82">
        <v>1</v>
      </c>
      <c r="BK3662" s="82">
        <v>1</v>
      </c>
      <c r="BO3662" s="82">
        <v>1</v>
      </c>
      <c r="BP3662" s="82">
        <v>1</v>
      </c>
    </row>
    <row r="3663" spans="1:75" x14ac:dyDescent="0.5">
      <c r="A3663" s="82">
        <v>462</v>
      </c>
      <c r="B3663" s="82" t="s">
        <v>2588</v>
      </c>
      <c r="D3663" s="90">
        <v>43579</v>
      </c>
      <c r="E3663" s="90" t="s">
        <v>2589</v>
      </c>
      <c r="F3663" s="90"/>
      <c r="G3663" s="82" t="s">
        <v>2589</v>
      </c>
      <c r="H3663" s="82" t="s">
        <v>2590</v>
      </c>
      <c r="I3663" s="80" t="s">
        <v>127</v>
      </c>
      <c r="J3663" s="80">
        <v>20</v>
      </c>
      <c r="K3663" s="80">
        <v>2</v>
      </c>
      <c r="L3663" s="80" t="s">
        <v>499</v>
      </c>
      <c r="M3663" s="80">
        <v>50</v>
      </c>
      <c r="N3663" s="80">
        <v>-13.254308</v>
      </c>
      <c r="O3663" s="80">
        <v>34.301524999999998</v>
      </c>
      <c r="P3663" s="80" t="s">
        <v>69</v>
      </c>
      <c r="Q3663" s="80">
        <v>0</v>
      </c>
      <c r="R3663" s="80">
        <v>2.6272389999999999</v>
      </c>
      <c r="S3663" s="80">
        <v>23.381664000000001</v>
      </c>
      <c r="T3663" s="80">
        <v>410000</v>
      </c>
      <c r="U3663" s="91">
        <f>Table1[[#This Row],[Distribution Amount (Dollars)]]/Table1[[#This Row],[NEWdatediff]]</f>
        <v>68333.333333333328</v>
      </c>
      <c r="V3663" s="82" t="s">
        <v>2591</v>
      </c>
      <c r="W3663" s="82" t="s">
        <v>71</v>
      </c>
      <c r="Y3663" s="82" t="s">
        <v>182</v>
      </c>
      <c r="Z3663" s="82">
        <v>1</v>
      </c>
      <c r="AA3663" s="82" t="s">
        <v>210</v>
      </c>
      <c r="AB3663" s="82" t="s">
        <v>236</v>
      </c>
      <c r="AD3663" s="82" t="s">
        <v>499</v>
      </c>
      <c r="AE3663" s="82" t="s">
        <v>2592</v>
      </c>
      <c r="AN3663" s="82" t="s">
        <v>76</v>
      </c>
      <c r="AO3663" s="82" t="s">
        <v>2593</v>
      </c>
      <c r="AP3663" s="82">
        <v>4100000</v>
      </c>
      <c r="AQ3663" s="82" t="s">
        <v>78</v>
      </c>
      <c r="AR3663" s="82" t="s">
        <v>4275</v>
      </c>
      <c r="AS3663" s="84">
        <v>42011</v>
      </c>
      <c r="AT3663" s="85">
        <v>2015</v>
      </c>
      <c r="AU3663" s="82" t="s">
        <v>4278</v>
      </c>
      <c r="AV3663" s="84">
        <v>43837</v>
      </c>
      <c r="AW3663" s="85">
        <v>2020</v>
      </c>
      <c r="AX3663" s="85">
        <f>Table1[[#This Row],[End TEST]]-Table1[[#This Row],[Start TEST]]</f>
        <v>5</v>
      </c>
      <c r="AY3663" s="85">
        <f>Table1[[#This Row],[TEST_Diff]]+1</f>
        <v>6</v>
      </c>
      <c r="AZ3663" s="92">
        <f>DATEDIF(Table1[[#This Row],[Start Year]],Table1[[#This Row],[End Year]],"d") / 365</f>
        <v>5.0027397260273974</v>
      </c>
      <c r="BD3663" s="82">
        <v>1</v>
      </c>
      <c r="BJ3663" s="82">
        <v>1</v>
      </c>
      <c r="BK3663" s="82">
        <v>1</v>
      </c>
      <c r="BO3663" s="82">
        <v>1</v>
      </c>
      <c r="BP3663" s="82">
        <v>1</v>
      </c>
    </row>
    <row r="3664" spans="1:75" x14ac:dyDescent="0.5">
      <c r="A3664" s="82">
        <v>462</v>
      </c>
      <c r="B3664" s="82" t="s">
        <v>2588</v>
      </c>
      <c r="D3664" s="90">
        <v>43579</v>
      </c>
      <c r="E3664" s="90" t="s">
        <v>2589</v>
      </c>
      <c r="F3664" s="90"/>
      <c r="G3664" s="82" t="s">
        <v>2589</v>
      </c>
      <c r="H3664" s="82" t="s">
        <v>2590</v>
      </c>
      <c r="I3664" s="80" t="s">
        <v>81</v>
      </c>
      <c r="J3664" s="80">
        <v>20</v>
      </c>
      <c r="K3664" s="80">
        <v>2</v>
      </c>
      <c r="L3664" s="80" t="s">
        <v>499</v>
      </c>
      <c r="M3664" s="80">
        <v>50</v>
      </c>
      <c r="N3664" s="80">
        <v>-13.254308</v>
      </c>
      <c r="O3664" s="80">
        <v>34.301524999999998</v>
      </c>
      <c r="P3664" s="80" t="s">
        <v>69</v>
      </c>
      <c r="Q3664" s="80">
        <v>0</v>
      </c>
      <c r="R3664" s="80">
        <v>2.6272389999999999</v>
      </c>
      <c r="S3664" s="80">
        <v>23.381664000000001</v>
      </c>
      <c r="T3664" s="80">
        <v>410000</v>
      </c>
      <c r="U3664" s="91">
        <f>Table1[[#This Row],[Distribution Amount (Dollars)]]/Table1[[#This Row],[NEWdatediff]]</f>
        <v>68333.333333333328</v>
      </c>
      <c r="V3664" s="82" t="s">
        <v>2591</v>
      </c>
      <c r="W3664" s="82" t="s">
        <v>71</v>
      </c>
      <c r="Y3664" s="82" t="s">
        <v>182</v>
      </c>
      <c r="Z3664" s="82">
        <v>1</v>
      </c>
      <c r="AA3664" s="82" t="s">
        <v>210</v>
      </c>
      <c r="AB3664" s="82" t="s">
        <v>236</v>
      </c>
      <c r="AD3664" s="82" t="s">
        <v>499</v>
      </c>
      <c r="AE3664" s="82" t="s">
        <v>2592</v>
      </c>
      <c r="AN3664" s="82" t="s">
        <v>76</v>
      </c>
      <c r="AO3664" s="82" t="s">
        <v>2593</v>
      </c>
      <c r="AP3664" s="82">
        <v>4100000</v>
      </c>
      <c r="AQ3664" s="82" t="s">
        <v>78</v>
      </c>
      <c r="AR3664" s="82" t="s">
        <v>4275</v>
      </c>
      <c r="AS3664" s="84">
        <v>42012</v>
      </c>
      <c r="AT3664" s="85">
        <v>2015</v>
      </c>
      <c r="AU3664" s="82" t="s">
        <v>4278</v>
      </c>
      <c r="AV3664" s="84">
        <v>43838</v>
      </c>
      <c r="AW3664" s="85">
        <v>2020</v>
      </c>
      <c r="AX3664" s="85">
        <f>Table1[[#This Row],[End TEST]]-Table1[[#This Row],[Start TEST]]</f>
        <v>5</v>
      </c>
      <c r="AY3664" s="85">
        <f>Table1[[#This Row],[TEST_Diff]]+1</f>
        <v>6</v>
      </c>
      <c r="AZ3664" s="92">
        <f>DATEDIF(Table1[[#This Row],[Start Year]],Table1[[#This Row],[End Year]],"d") / 365</f>
        <v>5.0027397260273974</v>
      </c>
      <c r="BD3664" s="82">
        <v>1</v>
      </c>
      <c r="BJ3664" s="82">
        <v>1</v>
      </c>
      <c r="BK3664" s="82">
        <v>1</v>
      </c>
      <c r="BO3664" s="82">
        <v>1</v>
      </c>
      <c r="BP3664" s="82">
        <v>1</v>
      </c>
    </row>
    <row r="3665" spans="1:75" x14ac:dyDescent="0.5">
      <c r="A3665" s="82">
        <v>462</v>
      </c>
      <c r="B3665" s="82" t="s">
        <v>2588</v>
      </c>
      <c r="D3665" s="90">
        <v>43579</v>
      </c>
      <c r="E3665" s="90" t="s">
        <v>2589</v>
      </c>
      <c r="F3665" s="90"/>
      <c r="G3665" s="82" t="s">
        <v>2589</v>
      </c>
      <c r="H3665" s="82" t="s">
        <v>2590</v>
      </c>
      <c r="I3665" s="80" t="s">
        <v>262</v>
      </c>
      <c r="J3665" s="80">
        <v>20</v>
      </c>
      <c r="K3665" s="80">
        <v>2</v>
      </c>
      <c r="L3665" s="80" t="s">
        <v>499</v>
      </c>
      <c r="M3665" s="80">
        <v>50</v>
      </c>
      <c r="N3665" s="80">
        <v>-13.254308</v>
      </c>
      <c r="O3665" s="80">
        <v>34.301524999999998</v>
      </c>
      <c r="P3665" s="80" t="s">
        <v>69</v>
      </c>
      <c r="Q3665" s="80">
        <v>0</v>
      </c>
      <c r="R3665" s="80">
        <v>2.6272389999999999</v>
      </c>
      <c r="S3665" s="80">
        <v>23.381664000000001</v>
      </c>
      <c r="T3665" s="80">
        <v>410000</v>
      </c>
      <c r="U3665" s="91">
        <f>Table1[[#This Row],[Distribution Amount (Dollars)]]/Table1[[#This Row],[NEWdatediff]]</f>
        <v>68333.333333333328</v>
      </c>
      <c r="V3665" s="82" t="s">
        <v>2591</v>
      </c>
      <c r="W3665" s="82" t="s">
        <v>71</v>
      </c>
      <c r="Y3665" s="82" t="s">
        <v>182</v>
      </c>
      <c r="Z3665" s="82">
        <v>1</v>
      </c>
      <c r="AA3665" s="82" t="s">
        <v>210</v>
      </c>
      <c r="AB3665" s="82" t="s">
        <v>236</v>
      </c>
      <c r="AD3665" s="82" t="s">
        <v>499</v>
      </c>
      <c r="AE3665" s="82" t="s">
        <v>2592</v>
      </c>
      <c r="AN3665" s="82" t="s">
        <v>76</v>
      </c>
      <c r="AO3665" s="82" t="s">
        <v>2593</v>
      </c>
      <c r="AP3665" s="82">
        <v>4100000</v>
      </c>
      <c r="AQ3665" s="82" t="s">
        <v>78</v>
      </c>
      <c r="AR3665" s="82" t="s">
        <v>4275</v>
      </c>
      <c r="AS3665" s="84">
        <v>42013</v>
      </c>
      <c r="AT3665" s="85">
        <v>2015</v>
      </c>
      <c r="AU3665" s="82" t="s">
        <v>4278</v>
      </c>
      <c r="AV3665" s="84">
        <v>43839</v>
      </c>
      <c r="AW3665" s="85">
        <v>2020</v>
      </c>
      <c r="AX3665" s="85">
        <f>Table1[[#This Row],[End TEST]]-Table1[[#This Row],[Start TEST]]</f>
        <v>5</v>
      </c>
      <c r="AY3665" s="85">
        <f>Table1[[#This Row],[TEST_Diff]]+1</f>
        <v>6</v>
      </c>
      <c r="AZ3665" s="92">
        <f>DATEDIF(Table1[[#This Row],[Start Year]],Table1[[#This Row],[End Year]],"d") / 365</f>
        <v>5.0027397260273974</v>
      </c>
      <c r="BD3665" s="82">
        <v>1</v>
      </c>
      <c r="BJ3665" s="82">
        <v>1</v>
      </c>
      <c r="BK3665" s="82">
        <v>1</v>
      </c>
      <c r="BO3665" s="82">
        <v>1</v>
      </c>
      <c r="BP3665" s="82">
        <v>1</v>
      </c>
    </row>
    <row r="3666" spans="1:75" x14ac:dyDescent="0.5">
      <c r="A3666" s="82">
        <v>462</v>
      </c>
      <c r="B3666" s="82" t="s">
        <v>2588</v>
      </c>
      <c r="D3666" s="90">
        <v>43579</v>
      </c>
      <c r="E3666" s="90" t="s">
        <v>2589</v>
      </c>
      <c r="F3666" s="90"/>
      <c r="G3666" s="82" t="s">
        <v>2589</v>
      </c>
      <c r="H3666" s="82" t="s">
        <v>2590</v>
      </c>
      <c r="I3666" s="80" t="s">
        <v>129</v>
      </c>
      <c r="J3666" s="80">
        <v>20</v>
      </c>
      <c r="K3666" s="80">
        <v>2</v>
      </c>
      <c r="L3666" s="80" t="s">
        <v>499</v>
      </c>
      <c r="M3666" s="80">
        <v>50</v>
      </c>
      <c r="N3666" s="80">
        <v>-13.254308</v>
      </c>
      <c r="O3666" s="80">
        <v>34.301524999999998</v>
      </c>
      <c r="P3666" s="80" t="s">
        <v>69</v>
      </c>
      <c r="Q3666" s="80">
        <v>0</v>
      </c>
      <c r="R3666" s="80">
        <v>2.6272389999999999</v>
      </c>
      <c r="S3666" s="80">
        <v>23.381664000000001</v>
      </c>
      <c r="T3666" s="80">
        <v>410000</v>
      </c>
      <c r="U3666" s="91">
        <f>Table1[[#This Row],[Distribution Amount (Dollars)]]/Table1[[#This Row],[NEWdatediff]]</f>
        <v>68333.333333333328</v>
      </c>
      <c r="V3666" s="82" t="s">
        <v>2591</v>
      </c>
      <c r="W3666" s="82" t="s">
        <v>71</v>
      </c>
      <c r="Y3666" s="82" t="s">
        <v>182</v>
      </c>
      <c r="Z3666" s="82">
        <v>1</v>
      </c>
      <c r="AA3666" s="82" t="s">
        <v>210</v>
      </c>
      <c r="AB3666" s="82" t="s">
        <v>236</v>
      </c>
      <c r="AD3666" s="82" t="s">
        <v>499</v>
      </c>
      <c r="AE3666" s="82" t="s">
        <v>2592</v>
      </c>
      <c r="AN3666" s="82" t="s">
        <v>76</v>
      </c>
      <c r="AO3666" s="82" t="s">
        <v>2593</v>
      </c>
      <c r="AP3666" s="82">
        <v>4100000</v>
      </c>
      <c r="AQ3666" s="82" t="s">
        <v>78</v>
      </c>
      <c r="AR3666" s="82" t="s">
        <v>4275</v>
      </c>
      <c r="AS3666" s="84">
        <v>42014</v>
      </c>
      <c r="AT3666" s="85">
        <v>2015</v>
      </c>
      <c r="AU3666" s="82" t="s">
        <v>4278</v>
      </c>
      <c r="AV3666" s="84">
        <v>43840</v>
      </c>
      <c r="AW3666" s="85">
        <v>2020</v>
      </c>
      <c r="AX3666" s="85">
        <f>Table1[[#This Row],[End TEST]]-Table1[[#This Row],[Start TEST]]</f>
        <v>5</v>
      </c>
      <c r="AY3666" s="85">
        <f>Table1[[#This Row],[TEST_Diff]]+1</f>
        <v>6</v>
      </c>
      <c r="AZ3666" s="92">
        <f>DATEDIF(Table1[[#This Row],[Start Year]],Table1[[#This Row],[End Year]],"d") / 365</f>
        <v>5.0027397260273974</v>
      </c>
      <c r="BD3666" s="82">
        <v>1</v>
      </c>
      <c r="BJ3666" s="82">
        <v>1</v>
      </c>
      <c r="BK3666" s="82">
        <v>1</v>
      </c>
      <c r="BO3666" s="82">
        <v>1</v>
      </c>
      <c r="BP3666" s="82">
        <v>1</v>
      </c>
    </row>
    <row r="3667" spans="1:75" x14ac:dyDescent="0.5">
      <c r="A3667" s="82">
        <v>462</v>
      </c>
      <c r="B3667" s="82" t="s">
        <v>2588</v>
      </c>
      <c r="D3667" s="90">
        <v>43579</v>
      </c>
      <c r="E3667" s="90" t="s">
        <v>2589</v>
      </c>
      <c r="F3667" s="90"/>
      <c r="G3667" s="82" t="s">
        <v>2589</v>
      </c>
      <c r="H3667" s="82" t="s">
        <v>2590</v>
      </c>
      <c r="I3667" s="80" t="s">
        <v>97</v>
      </c>
      <c r="J3667" s="80">
        <v>20</v>
      </c>
      <c r="K3667" s="80">
        <v>2</v>
      </c>
      <c r="L3667" s="80" t="s">
        <v>719</v>
      </c>
      <c r="M3667" s="80">
        <v>50</v>
      </c>
      <c r="N3667" s="80">
        <v>33.939109999999999</v>
      </c>
      <c r="O3667" s="80">
        <v>67.709952999999999</v>
      </c>
      <c r="P3667" s="80" t="s">
        <v>114</v>
      </c>
      <c r="Q3667" s="80">
        <v>0</v>
      </c>
      <c r="R3667" s="80">
        <v>25.384855999999999</v>
      </c>
      <c r="S3667" s="80">
        <v>68.458809000000002</v>
      </c>
      <c r="T3667" s="80">
        <v>410000</v>
      </c>
      <c r="U3667" s="91">
        <f>Table1[[#This Row],[Distribution Amount (Dollars)]]/Table1[[#This Row],[NEWdatediff]]</f>
        <v>68333.333333333328</v>
      </c>
      <c r="V3667" s="82" t="s">
        <v>2591</v>
      </c>
      <c r="W3667" s="82" t="s">
        <v>71</v>
      </c>
      <c r="Y3667" s="82" t="s">
        <v>182</v>
      </c>
      <c r="Z3667" s="82">
        <v>1</v>
      </c>
      <c r="AA3667" s="82" t="s">
        <v>210</v>
      </c>
      <c r="AB3667" s="82" t="s">
        <v>236</v>
      </c>
      <c r="AD3667" s="82" t="s">
        <v>719</v>
      </c>
      <c r="AE3667" s="82" t="s">
        <v>2592</v>
      </c>
      <c r="AN3667" s="82" t="s">
        <v>76</v>
      </c>
      <c r="AO3667" s="82" t="s">
        <v>2593</v>
      </c>
      <c r="AP3667" s="82">
        <v>4100000</v>
      </c>
      <c r="AQ3667" s="82" t="s">
        <v>78</v>
      </c>
      <c r="AR3667" s="82" t="s">
        <v>4275</v>
      </c>
      <c r="AS3667" s="84">
        <v>42005</v>
      </c>
      <c r="AT3667" s="85">
        <v>2015</v>
      </c>
      <c r="AU3667" s="82" t="s">
        <v>4278</v>
      </c>
      <c r="AV3667" s="84">
        <v>43831</v>
      </c>
      <c r="AW3667" s="85">
        <v>2020</v>
      </c>
      <c r="AX3667" s="85">
        <f>Table1[[#This Row],[End TEST]]-Table1[[#This Row],[Start TEST]]</f>
        <v>5</v>
      </c>
      <c r="AY3667" s="85">
        <f>Table1[[#This Row],[TEST_Diff]]+1</f>
        <v>6</v>
      </c>
      <c r="AZ3667" s="92">
        <f>DATEDIF(Table1[[#This Row],[Start Year]],Table1[[#This Row],[End Year]],"d") / 365</f>
        <v>5.0027397260273974</v>
      </c>
      <c r="BD3667" s="82">
        <v>1</v>
      </c>
      <c r="BJ3667" s="82">
        <v>1</v>
      </c>
      <c r="BK3667" s="82">
        <v>1</v>
      </c>
      <c r="BO3667" s="82">
        <v>1</v>
      </c>
      <c r="BP3667" s="82">
        <v>1</v>
      </c>
    </row>
    <row r="3668" spans="1:75" x14ac:dyDescent="0.5">
      <c r="A3668" s="82">
        <v>462</v>
      </c>
      <c r="B3668" s="82" t="s">
        <v>2588</v>
      </c>
      <c r="D3668" s="90">
        <v>43579</v>
      </c>
      <c r="E3668" s="90" t="s">
        <v>2589</v>
      </c>
      <c r="F3668" s="90"/>
      <c r="G3668" s="82" t="s">
        <v>2589</v>
      </c>
      <c r="H3668" s="82" t="s">
        <v>2590</v>
      </c>
      <c r="I3668" s="80" t="s">
        <v>127</v>
      </c>
      <c r="J3668" s="80">
        <v>20</v>
      </c>
      <c r="K3668" s="80">
        <v>2</v>
      </c>
      <c r="L3668" s="80" t="s">
        <v>719</v>
      </c>
      <c r="M3668" s="80">
        <v>50</v>
      </c>
      <c r="N3668" s="80">
        <v>33.939109999999999</v>
      </c>
      <c r="O3668" s="80">
        <v>67.709952999999999</v>
      </c>
      <c r="P3668" s="80" t="s">
        <v>114</v>
      </c>
      <c r="Q3668" s="80">
        <v>0</v>
      </c>
      <c r="R3668" s="80">
        <v>25.384855999999999</v>
      </c>
      <c r="S3668" s="80">
        <v>68.458809000000002</v>
      </c>
      <c r="T3668" s="80">
        <v>410000</v>
      </c>
      <c r="U3668" s="91">
        <f>Table1[[#This Row],[Distribution Amount (Dollars)]]/Table1[[#This Row],[NEWdatediff]]</f>
        <v>68333.333333333328</v>
      </c>
      <c r="V3668" s="82" t="s">
        <v>2591</v>
      </c>
      <c r="W3668" s="82" t="s">
        <v>71</v>
      </c>
      <c r="Y3668" s="82" t="s">
        <v>182</v>
      </c>
      <c r="Z3668" s="82">
        <v>1</v>
      </c>
      <c r="AA3668" s="82" t="s">
        <v>210</v>
      </c>
      <c r="AB3668" s="82" t="s">
        <v>236</v>
      </c>
      <c r="AD3668" s="82" t="s">
        <v>719</v>
      </c>
      <c r="AE3668" s="82" t="s">
        <v>2592</v>
      </c>
      <c r="AN3668" s="82" t="s">
        <v>76</v>
      </c>
      <c r="AO3668" s="82" t="s">
        <v>2593</v>
      </c>
      <c r="AP3668" s="82">
        <v>4100000</v>
      </c>
      <c r="AQ3668" s="82" t="s">
        <v>78</v>
      </c>
      <c r="AR3668" s="82" t="s">
        <v>4275</v>
      </c>
      <c r="AS3668" s="84">
        <v>42006</v>
      </c>
      <c r="AT3668" s="85">
        <v>2015</v>
      </c>
      <c r="AU3668" s="82" t="s">
        <v>4278</v>
      </c>
      <c r="AV3668" s="84">
        <v>43832</v>
      </c>
      <c r="AW3668" s="85">
        <v>2020</v>
      </c>
      <c r="AX3668" s="85">
        <f>Table1[[#This Row],[End TEST]]-Table1[[#This Row],[Start TEST]]</f>
        <v>5</v>
      </c>
      <c r="AY3668" s="85">
        <f>Table1[[#This Row],[TEST_Diff]]+1</f>
        <v>6</v>
      </c>
      <c r="AZ3668" s="92">
        <f>DATEDIF(Table1[[#This Row],[Start Year]],Table1[[#This Row],[End Year]],"d") / 365</f>
        <v>5.0027397260273974</v>
      </c>
      <c r="BD3668" s="82">
        <v>1</v>
      </c>
      <c r="BJ3668" s="82">
        <v>1</v>
      </c>
      <c r="BK3668" s="82">
        <v>1</v>
      </c>
      <c r="BO3668" s="82">
        <v>1</v>
      </c>
      <c r="BP3668" s="82">
        <v>1</v>
      </c>
    </row>
    <row r="3669" spans="1:75" x14ac:dyDescent="0.5">
      <c r="A3669" s="82">
        <v>462</v>
      </c>
      <c r="B3669" s="82" t="s">
        <v>2588</v>
      </c>
      <c r="D3669" s="90">
        <v>43579</v>
      </c>
      <c r="E3669" s="90" t="s">
        <v>2589</v>
      </c>
      <c r="F3669" s="90"/>
      <c r="G3669" s="82" t="s">
        <v>2589</v>
      </c>
      <c r="H3669" s="82" t="s">
        <v>2590</v>
      </c>
      <c r="I3669" s="80" t="s">
        <v>81</v>
      </c>
      <c r="J3669" s="80">
        <v>20</v>
      </c>
      <c r="K3669" s="80">
        <v>2</v>
      </c>
      <c r="L3669" s="80" t="s">
        <v>719</v>
      </c>
      <c r="M3669" s="80">
        <v>50</v>
      </c>
      <c r="N3669" s="80">
        <v>33.939109999999999</v>
      </c>
      <c r="O3669" s="80">
        <v>67.709952999999999</v>
      </c>
      <c r="P3669" s="80" t="s">
        <v>114</v>
      </c>
      <c r="Q3669" s="80">
        <v>0</v>
      </c>
      <c r="R3669" s="80">
        <v>25.384855999999999</v>
      </c>
      <c r="S3669" s="80">
        <v>68.458809000000002</v>
      </c>
      <c r="T3669" s="80">
        <v>410000</v>
      </c>
      <c r="U3669" s="91">
        <f>Table1[[#This Row],[Distribution Amount (Dollars)]]/Table1[[#This Row],[NEWdatediff]]</f>
        <v>68333.333333333328</v>
      </c>
      <c r="V3669" s="82" t="s">
        <v>2591</v>
      </c>
      <c r="W3669" s="82" t="s">
        <v>71</v>
      </c>
      <c r="Y3669" s="82" t="s">
        <v>182</v>
      </c>
      <c r="Z3669" s="82">
        <v>1</v>
      </c>
      <c r="AA3669" s="82" t="s">
        <v>210</v>
      </c>
      <c r="AB3669" s="82" t="s">
        <v>236</v>
      </c>
      <c r="AD3669" s="82" t="s">
        <v>719</v>
      </c>
      <c r="AE3669" s="82" t="s">
        <v>2592</v>
      </c>
      <c r="AN3669" s="82" t="s">
        <v>76</v>
      </c>
      <c r="AO3669" s="82" t="s">
        <v>2593</v>
      </c>
      <c r="AP3669" s="82">
        <v>4100000</v>
      </c>
      <c r="AQ3669" s="82" t="s">
        <v>78</v>
      </c>
      <c r="AR3669" s="82" t="s">
        <v>4275</v>
      </c>
      <c r="AS3669" s="84">
        <v>42007</v>
      </c>
      <c r="AT3669" s="85">
        <v>2015</v>
      </c>
      <c r="AU3669" s="82" t="s">
        <v>4278</v>
      </c>
      <c r="AV3669" s="84">
        <v>43833</v>
      </c>
      <c r="AW3669" s="85">
        <v>2020</v>
      </c>
      <c r="AX3669" s="85">
        <f>Table1[[#This Row],[End TEST]]-Table1[[#This Row],[Start TEST]]</f>
        <v>5</v>
      </c>
      <c r="AY3669" s="85">
        <f>Table1[[#This Row],[TEST_Diff]]+1</f>
        <v>6</v>
      </c>
      <c r="AZ3669" s="92">
        <f>DATEDIF(Table1[[#This Row],[Start Year]],Table1[[#This Row],[End Year]],"d") / 365</f>
        <v>5.0027397260273974</v>
      </c>
      <c r="BD3669" s="82">
        <v>1</v>
      </c>
      <c r="BJ3669" s="82">
        <v>1</v>
      </c>
      <c r="BK3669" s="82">
        <v>1</v>
      </c>
      <c r="BO3669" s="82">
        <v>1</v>
      </c>
      <c r="BP3669" s="82">
        <v>1</v>
      </c>
    </row>
    <row r="3670" spans="1:75" x14ac:dyDescent="0.5">
      <c r="A3670" s="82">
        <v>462</v>
      </c>
      <c r="B3670" s="82" t="s">
        <v>2588</v>
      </c>
      <c r="D3670" s="90">
        <v>43579</v>
      </c>
      <c r="E3670" s="90" t="s">
        <v>2589</v>
      </c>
      <c r="F3670" s="90"/>
      <c r="G3670" s="82" t="s">
        <v>2589</v>
      </c>
      <c r="H3670" s="82" t="s">
        <v>2590</v>
      </c>
      <c r="I3670" s="80" t="s">
        <v>262</v>
      </c>
      <c r="J3670" s="80">
        <v>20</v>
      </c>
      <c r="K3670" s="80">
        <v>2</v>
      </c>
      <c r="L3670" s="80" t="s">
        <v>719</v>
      </c>
      <c r="M3670" s="80">
        <v>50</v>
      </c>
      <c r="N3670" s="80">
        <v>33.939109999999999</v>
      </c>
      <c r="O3670" s="80">
        <v>67.709952999999999</v>
      </c>
      <c r="P3670" s="80" t="s">
        <v>114</v>
      </c>
      <c r="Q3670" s="80">
        <v>0</v>
      </c>
      <c r="R3670" s="80">
        <v>25.384855999999999</v>
      </c>
      <c r="S3670" s="80">
        <v>68.458809000000002</v>
      </c>
      <c r="T3670" s="80">
        <v>410000</v>
      </c>
      <c r="U3670" s="91">
        <f>Table1[[#This Row],[Distribution Amount (Dollars)]]/Table1[[#This Row],[NEWdatediff]]</f>
        <v>68333.333333333328</v>
      </c>
      <c r="V3670" s="82" t="s">
        <v>2591</v>
      </c>
      <c r="W3670" s="82" t="s">
        <v>71</v>
      </c>
      <c r="Y3670" s="82" t="s">
        <v>182</v>
      </c>
      <c r="Z3670" s="82">
        <v>1</v>
      </c>
      <c r="AA3670" s="82" t="s">
        <v>210</v>
      </c>
      <c r="AB3670" s="82" t="s">
        <v>236</v>
      </c>
      <c r="AD3670" s="82" t="s">
        <v>719</v>
      </c>
      <c r="AE3670" s="82" t="s">
        <v>2592</v>
      </c>
      <c r="AN3670" s="82" t="s">
        <v>76</v>
      </c>
      <c r="AO3670" s="82" t="s">
        <v>2593</v>
      </c>
      <c r="AP3670" s="82">
        <v>4100000</v>
      </c>
      <c r="AQ3670" s="82" t="s">
        <v>78</v>
      </c>
      <c r="AR3670" s="82" t="s">
        <v>4275</v>
      </c>
      <c r="AS3670" s="84">
        <v>42008</v>
      </c>
      <c r="AT3670" s="85">
        <v>2015</v>
      </c>
      <c r="AU3670" s="82" t="s">
        <v>4278</v>
      </c>
      <c r="AV3670" s="84">
        <v>43834</v>
      </c>
      <c r="AW3670" s="85">
        <v>2020</v>
      </c>
      <c r="AX3670" s="85">
        <f>Table1[[#This Row],[End TEST]]-Table1[[#This Row],[Start TEST]]</f>
        <v>5</v>
      </c>
      <c r="AY3670" s="85">
        <f>Table1[[#This Row],[TEST_Diff]]+1</f>
        <v>6</v>
      </c>
      <c r="AZ3670" s="92">
        <f>DATEDIF(Table1[[#This Row],[Start Year]],Table1[[#This Row],[End Year]],"d") / 365</f>
        <v>5.0027397260273974</v>
      </c>
      <c r="BD3670" s="82">
        <v>1</v>
      </c>
      <c r="BJ3670" s="82">
        <v>1</v>
      </c>
      <c r="BK3670" s="82">
        <v>1</v>
      </c>
      <c r="BO3670" s="82">
        <v>1</v>
      </c>
      <c r="BP3670" s="82">
        <v>1</v>
      </c>
    </row>
    <row r="3671" spans="1:75" x14ac:dyDescent="0.5">
      <c r="A3671" s="82">
        <v>462</v>
      </c>
      <c r="B3671" s="82" t="s">
        <v>2588</v>
      </c>
      <c r="D3671" s="90">
        <v>43579</v>
      </c>
      <c r="E3671" s="90" t="s">
        <v>2589</v>
      </c>
      <c r="F3671" s="90"/>
      <c r="G3671" s="82" t="s">
        <v>2589</v>
      </c>
      <c r="H3671" s="82" t="s">
        <v>2590</v>
      </c>
      <c r="I3671" s="80" t="s">
        <v>129</v>
      </c>
      <c r="J3671" s="80">
        <v>20</v>
      </c>
      <c r="K3671" s="80">
        <v>2</v>
      </c>
      <c r="L3671" s="80" t="s">
        <v>719</v>
      </c>
      <c r="M3671" s="80">
        <v>50</v>
      </c>
      <c r="N3671" s="80">
        <v>33.939109999999999</v>
      </c>
      <c r="O3671" s="80">
        <v>67.709952999999999</v>
      </c>
      <c r="P3671" s="80" t="s">
        <v>114</v>
      </c>
      <c r="Q3671" s="80">
        <v>0</v>
      </c>
      <c r="R3671" s="80">
        <v>25.384855999999999</v>
      </c>
      <c r="S3671" s="80">
        <v>68.458809000000002</v>
      </c>
      <c r="T3671" s="80">
        <v>410000</v>
      </c>
      <c r="U3671" s="91">
        <f>Table1[[#This Row],[Distribution Amount (Dollars)]]/Table1[[#This Row],[NEWdatediff]]</f>
        <v>68333.333333333328</v>
      </c>
      <c r="V3671" s="82" t="s">
        <v>2591</v>
      </c>
      <c r="W3671" s="82" t="s">
        <v>71</v>
      </c>
      <c r="Y3671" s="82" t="s">
        <v>182</v>
      </c>
      <c r="Z3671" s="82">
        <v>1</v>
      </c>
      <c r="AA3671" s="82" t="s">
        <v>210</v>
      </c>
      <c r="AB3671" s="82" t="s">
        <v>236</v>
      </c>
      <c r="AD3671" s="82" t="s">
        <v>719</v>
      </c>
      <c r="AE3671" s="82" t="s">
        <v>2592</v>
      </c>
      <c r="AN3671" s="82" t="s">
        <v>76</v>
      </c>
      <c r="AO3671" s="82" t="s">
        <v>2593</v>
      </c>
      <c r="AP3671" s="82">
        <v>4100000</v>
      </c>
      <c r="AQ3671" s="82" t="s">
        <v>78</v>
      </c>
      <c r="AR3671" s="82" t="s">
        <v>4275</v>
      </c>
      <c r="AS3671" s="84">
        <v>42009</v>
      </c>
      <c r="AT3671" s="85">
        <v>2015</v>
      </c>
      <c r="AU3671" s="82" t="s">
        <v>4278</v>
      </c>
      <c r="AV3671" s="84">
        <v>43835</v>
      </c>
      <c r="AW3671" s="85">
        <v>2020</v>
      </c>
      <c r="AX3671" s="85">
        <f>Table1[[#This Row],[End TEST]]-Table1[[#This Row],[Start TEST]]</f>
        <v>5</v>
      </c>
      <c r="AY3671" s="85">
        <f>Table1[[#This Row],[TEST_Diff]]+1</f>
        <v>6</v>
      </c>
      <c r="AZ3671" s="92">
        <f>DATEDIF(Table1[[#This Row],[Start Year]],Table1[[#This Row],[End Year]],"d") / 365</f>
        <v>5.0027397260273974</v>
      </c>
      <c r="BD3671" s="82">
        <v>1</v>
      </c>
      <c r="BJ3671" s="82">
        <v>1</v>
      </c>
      <c r="BK3671" s="82">
        <v>1</v>
      </c>
      <c r="BO3671" s="82">
        <v>1</v>
      </c>
      <c r="BP3671" s="82">
        <v>1</v>
      </c>
    </row>
    <row r="3672" spans="1:75" x14ac:dyDescent="0.5">
      <c r="A3672" s="82">
        <v>464</v>
      </c>
      <c r="B3672" s="82" t="s">
        <v>3985</v>
      </c>
      <c r="D3672" s="90">
        <v>43579</v>
      </c>
      <c r="E3672" s="90" t="s">
        <v>3986</v>
      </c>
      <c r="F3672" s="90"/>
      <c r="G3672" s="82" t="s">
        <v>3986</v>
      </c>
      <c r="H3672" s="82" t="s">
        <v>3987</v>
      </c>
      <c r="I3672" s="80" t="s">
        <v>127</v>
      </c>
      <c r="J3672" s="80">
        <v>85</v>
      </c>
      <c r="K3672" s="80">
        <v>2</v>
      </c>
      <c r="L3672" s="80" t="s">
        <v>152</v>
      </c>
      <c r="M3672" s="80">
        <v>66.12</v>
      </c>
      <c r="N3672" s="80">
        <v>-1.8655060000000001</v>
      </c>
      <c r="O3672" s="80">
        <v>29.917652</v>
      </c>
      <c r="P3672" s="80" t="s">
        <v>69</v>
      </c>
      <c r="Q3672" s="80">
        <v>0</v>
      </c>
      <c r="R3672" s="80">
        <v>2.6272389999999999</v>
      </c>
      <c r="S3672" s="80">
        <v>23.381664000000001</v>
      </c>
      <c r="T3672" s="80">
        <v>5039636.1500000004</v>
      </c>
      <c r="U3672" s="91">
        <f>Table1[[#This Row],[Distribution Amount (Dollars)]]/Table1[[#This Row],[NEWdatediff]]</f>
        <v>1007927.2300000001</v>
      </c>
      <c r="V3672" s="82" t="s">
        <v>2498</v>
      </c>
      <c r="W3672" s="82" t="s">
        <v>71</v>
      </c>
      <c r="X3672" s="82" t="s">
        <v>234</v>
      </c>
      <c r="Y3672" s="82" t="s">
        <v>182</v>
      </c>
      <c r="Z3672" s="82">
        <v>1</v>
      </c>
      <c r="AA3672" s="82" t="s">
        <v>210</v>
      </c>
      <c r="AB3672" s="82" t="s">
        <v>236</v>
      </c>
      <c r="AD3672" s="82" t="s">
        <v>374</v>
      </c>
      <c r="AE3672" s="82" t="s">
        <v>3988</v>
      </c>
      <c r="AN3672" s="82" t="s">
        <v>76</v>
      </c>
      <c r="AO3672" s="82" t="s">
        <v>3989</v>
      </c>
      <c r="AP3672" s="82">
        <v>8900000</v>
      </c>
      <c r="AQ3672" s="82" t="s">
        <v>78</v>
      </c>
      <c r="AR3672" s="82" t="s">
        <v>4275</v>
      </c>
      <c r="AS3672" s="84">
        <v>42430</v>
      </c>
      <c r="AT3672" s="81">
        <v>2016</v>
      </c>
      <c r="AU3672" s="82" t="s">
        <v>4278</v>
      </c>
      <c r="AV3672" s="84">
        <v>43921</v>
      </c>
      <c r="AW3672" s="81">
        <v>2020</v>
      </c>
      <c r="AX3672" s="85">
        <f>Table1[[#This Row],[End TEST]]-Table1[[#This Row],[Start TEST]]</f>
        <v>4</v>
      </c>
      <c r="AY3672" s="85">
        <f>Table1[[#This Row],[TEST_Diff]]+1</f>
        <v>5</v>
      </c>
      <c r="AZ3672" s="92">
        <f>DATEDIF(Table1[[#This Row],[Start Year]],Table1[[#This Row],[End Year]],"d") / 365</f>
        <v>4.0849315068493155</v>
      </c>
      <c r="BD3672" s="82">
        <v>1</v>
      </c>
      <c r="BE3672" s="82">
        <v>1</v>
      </c>
      <c r="BJ3672" s="82">
        <v>1</v>
      </c>
      <c r="BK3672" s="82">
        <v>1</v>
      </c>
      <c r="BP3672" s="82">
        <v>1</v>
      </c>
      <c r="BW3672" s="82" t="s">
        <v>3990</v>
      </c>
    </row>
    <row r="3673" spans="1:75" x14ac:dyDescent="0.5">
      <c r="A3673" s="82">
        <v>464</v>
      </c>
      <c r="B3673" s="82" t="s">
        <v>3985</v>
      </c>
      <c r="D3673" s="90">
        <v>43579</v>
      </c>
      <c r="E3673" s="90" t="s">
        <v>3986</v>
      </c>
      <c r="F3673" s="90"/>
      <c r="G3673" s="82" t="s">
        <v>3986</v>
      </c>
      <c r="H3673" s="82" t="s">
        <v>3987</v>
      </c>
      <c r="I3673" s="80" t="s">
        <v>129</v>
      </c>
      <c r="J3673" s="80">
        <v>15</v>
      </c>
      <c r="K3673" s="80">
        <v>2</v>
      </c>
      <c r="L3673" s="80" t="s">
        <v>152</v>
      </c>
      <c r="M3673" s="80">
        <v>66.12</v>
      </c>
      <c r="N3673" s="80">
        <v>-1.8655060000000001</v>
      </c>
      <c r="O3673" s="80">
        <v>29.917652</v>
      </c>
      <c r="P3673" s="80" t="s">
        <v>69</v>
      </c>
      <c r="Q3673" s="80">
        <v>0</v>
      </c>
      <c r="R3673" s="80">
        <v>2.6272389999999999</v>
      </c>
      <c r="S3673" s="80">
        <v>23.381664000000001</v>
      </c>
      <c r="T3673" s="80">
        <v>889347.56</v>
      </c>
      <c r="U3673" s="91">
        <f>Table1[[#This Row],[Distribution Amount (Dollars)]]/Table1[[#This Row],[NEWdatediff]]</f>
        <v>177869.51200000002</v>
      </c>
      <c r="V3673" s="82" t="s">
        <v>2498</v>
      </c>
      <c r="W3673" s="82" t="s">
        <v>71</v>
      </c>
      <c r="X3673" s="82" t="s">
        <v>234</v>
      </c>
      <c r="Y3673" s="82" t="s">
        <v>182</v>
      </c>
      <c r="Z3673" s="82">
        <v>1</v>
      </c>
      <c r="AA3673" s="82" t="s">
        <v>210</v>
      </c>
      <c r="AB3673" s="82" t="s">
        <v>236</v>
      </c>
      <c r="AD3673" s="82" t="s">
        <v>374</v>
      </c>
      <c r="AE3673" s="82" t="s">
        <v>3988</v>
      </c>
      <c r="AN3673" s="82" t="s">
        <v>76</v>
      </c>
      <c r="AO3673" s="82" t="s">
        <v>3989</v>
      </c>
      <c r="AP3673" s="82">
        <v>8900000</v>
      </c>
      <c r="AQ3673" s="82" t="s">
        <v>78</v>
      </c>
      <c r="AR3673" s="82" t="s">
        <v>4275</v>
      </c>
      <c r="AS3673" s="84">
        <v>42430</v>
      </c>
      <c r="AT3673" s="81">
        <v>2016</v>
      </c>
      <c r="AU3673" s="82" t="s">
        <v>4278</v>
      </c>
      <c r="AV3673" s="84">
        <v>43921</v>
      </c>
      <c r="AW3673" s="81">
        <v>2020</v>
      </c>
      <c r="AX3673" s="85">
        <f>Table1[[#This Row],[End TEST]]-Table1[[#This Row],[Start TEST]]</f>
        <v>4</v>
      </c>
      <c r="AY3673" s="85">
        <f>Table1[[#This Row],[TEST_Diff]]+1</f>
        <v>5</v>
      </c>
      <c r="AZ3673" s="92">
        <f>DATEDIF(Table1[[#This Row],[Start Year]],Table1[[#This Row],[End Year]],"d") / 365</f>
        <v>4.0849315068493155</v>
      </c>
      <c r="BD3673" s="82">
        <v>1</v>
      </c>
      <c r="BE3673" s="82">
        <v>1</v>
      </c>
      <c r="BJ3673" s="82">
        <v>1</v>
      </c>
      <c r="BK3673" s="82">
        <v>1</v>
      </c>
      <c r="BP3673" s="82">
        <v>1</v>
      </c>
      <c r="BW3673" s="82" t="s">
        <v>3990</v>
      </c>
    </row>
    <row r="3674" spans="1:75" x14ac:dyDescent="0.5">
      <c r="A3674" s="82">
        <v>464</v>
      </c>
      <c r="B3674" s="82" t="s">
        <v>3985</v>
      </c>
      <c r="D3674" s="90">
        <v>43579</v>
      </c>
      <c r="E3674" s="90" t="s">
        <v>3986</v>
      </c>
      <c r="F3674" s="90"/>
      <c r="G3674" s="82" t="s">
        <v>3986</v>
      </c>
      <c r="H3674" s="82" t="s">
        <v>3987</v>
      </c>
      <c r="I3674" s="80" t="s">
        <v>127</v>
      </c>
      <c r="J3674" s="80">
        <v>85</v>
      </c>
      <c r="K3674" s="80">
        <v>2</v>
      </c>
      <c r="L3674" s="80" t="s">
        <v>374</v>
      </c>
      <c r="M3674" s="80">
        <v>33.880000000000003</v>
      </c>
      <c r="N3674" s="80">
        <v>-3.3730560000000001</v>
      </c>
      <c r="O3674" s="80">
        <v>29.918886000000001</v>
      </c>
      <c r="P3674" s="80" t="s">
        <v>69</v>
      </c>
      <c r="Q3674" s="80">
        <v>0</v>
      </c>
      <c r="R3674" s="80">
        <v>2.6272389999999999</v>
      </c>
      <c r="S3674" s="80">
        <v>23.381664000000001</v>
      </c>
      <c r="T3674" s="80">
        <v>2582318.1</v>
      </c>
      <c r="U3674" s="91">
        <f>Table1[[#This Row],[Distribution Amount (Dollars)]]/Table1[[#This Row],[NEWdatediff]]</f>
        <v>516463.62</v>
      </c>
      <c r="V3674" s="82" t="s">
        <v>2498</v>
      </c>
      <c r="W3674" s="82" t="s">
        <v>71</v>
      </c>
      <c r="X3674" s="82" t="s">
        <v>234</v>
      </c>
      <c r="Y3674" s="82" t="s">
        <v>182</v>
      </c>
      <c r="Z3674" s="82">
        <v>1</v>
      </c>
      <c r="AA3674" s="82" t="s">
        <v>210</v>
      </c>
      <c r="AB3674" s="82" t="s">
        <v>236</v>
      </c>
      <c r="AD3674" s="82" t="s">
        <v>374</v>
      </c>
      <c r="AE3674" s="82" t="s">
        <v>3988</v>
      </c>
      <c r="AN3674" s="82" t="s">
        <v>76</v>
      </c>
      <c r="AO3674" s="82" t="s">
        <v>3989</v>
      </c>
      <c r="AP3674" s="82">
        <v>8900000</v>
      </c>
      <c r="AQ3674" s="82" t="s">
        <v>78</v>
      </c>
      <c r="AR3674" s="82" t="s">
        <v>4275</v>
      </c>
      <c r="AS3674" s="84">
        <v>42430</v>
      </c>
      <c r="AT3674" s="81">
        <v>2016</v>
      </c>
      <c r="AU3674" s="82" t="s">
        <v>4278</v>
      </c>
      <c r="AV3674" s="84">
        <v>43921</v>
      </c>
      <c r="AW3674" s="81">
        <v>2020</v>
      </c>
      <c r="AX3674" s="85">
        <f>Table1[[#This Row],[End TEST]]-Table1[[#This Row],[Start TEST]]</f>
        <v>4</v>
      </c>
      <c r="AY3674" s="85">
        <f>Table1[[#This Row],[TEST_Diff]]+1</f>
        <v>5</v>
      </c>
      <c r="AZ3674" s="92">
        <f>DATEDIF(Table1[[#This Row],[Start Year]],Table1[[#This Row],[End Year]],"d") / 365</f>
        <v>4.0849315068493155</v>
      </c>
      <c r="BD3674" s="82">
        <v>1</v>
      </c>
      <c r="BE3674" s="82">
        <v>1</v>
      </c>
      <c r="BJ3674" s="82">
        <v>1</v>
      </c>
      <c r="BK3674" s="82">
        <v>1</v>
      </c>
      <c r="BP3674" s="82">
        <v>1</v>
      </c>
      <c r="BW3674" s="82" t="s">
        <v>3990</v>
      </c>
    </row>
    <row r="3675" spans="1:75" x14ac:dyDescent="0.5">
      <c r="A3675" s="82">
        <v>464</v>
      </c>
      <c r="B3675" s="82" t="s">
        <v>3985</v>
      </c>
      <c r="D3675" s="90">
        <v>43579</v>
      </c>
      <c r="E3675" s="90" t="s">
        <v>3986</v>
      </c>
      <c r="F3675" s="90"/>
      <c r="G3675" s="82" t="s">
        <v>3986</v>
      </c>
      <c r="H3675" s="82" t="s">
        <v>3987</v>
      </c>
      <c r="I3675" s="80" t="s">
        <v>129</v>
      </c>
      <c r="J3675" s="80">
        <v>15</v>
      </c>
      <c r="K3675" s="80">
        <v>2</v>
      </c>
      <c r="L3675" s="80" t="s">
        <v>374</v>
      </c>
      <c r="M3675" s="80">
        <v>33.880000000000003</v>
      </c>
      <c r="N3675" s="80">
        <v>-3.3730560000000001</v>
      </c>
      <c r="O3675" s="80">
        <v>29.918886000000001</v>
      </c>
      <c r="P3675" s="80" t="s">
        <v>69</v>
      </c>
      <c r="Q3675" s="80">
        <v>0</v>
      </c>
      <c r="R3675" s="80">
        <v>2.6272389999999999</v>
      </c>
      <c r="S3675" s="80">
        <v>23.381664000000001</v>
      </c>
      <c r="T3675" s="80">
        <v>455703.19</v>
      </c>
      <c r="U3675" s="91">
        <f>Table1[[#This Row],[Distribution Amount (Dollars)]]/Table1[[#This Row],[NEWdatediff]]</f>
        <v>91140.638000000006</v>
      </c>
      <c r="V3675" s="82" t="s">
        <v>2498</v>
      </c>
      <c r="W3675" s="82" t="s">
        <v>71</v>
      </c>
      <c r="X3675" s="82" t="s">
        <v>234</v>
      </c>
      <c r="Y3675" s="82" t="s">
        <v>182</v>
      </c>
      <c r="Z3675" s="82">
        <v>1</v>
      </c>
      <c r="AA3675" s="82" t="s">
        <v>210</v>
      </c>
      <c r="AB3675" s="82" t="s">
        <v>236</v>
      </c>
      <c r="AD3675" s="82" t="s">
        <v>374</v>
      </c>
      <c r="AE3675" s="82" t="s">
        <v>3988</v>
      </c>
      <c r="AN3675" s="82" t="s">
        <v>76</v>
      </c>
      <c r="AO3675" s="82" t="s">
        <v>3989</v>
      </c>
      <c r="AP3675" s="82">
        <v>8900000</v>
      </c>
      <c r="AQ3675" s="82" t="s">
        <v>78</v>
      </c>
      <c r="AR3675" s="82" t="s">
        <v>4275</v>
      </c>
      <c r="AS3675" s="84">
        <v>42430</v>
      </c>
      <c r="AT3675" s="81">
        <v>2016</v>
      </c>
      <c r="AU3675" s="82" t="s">
        <v>4278</v>
      </c>
      <c r="AV3675" s="84">
        <v>43921</v>
      </c>
      <c r="AW3675" s="81">
        <v>2020</v>
      </c>
      <c r="AX3675" s="85">
        <f>Table1[[#This Row],[End TEST]]-Table1[[#This Row],[Start TEST]]</f>
        <v>4</v>
      </c>
      <c r="AY3675" s="85">
        <f>Table1[[#This Row],[TEST_Diff]]+1</f>
        <v>5</v>
      </c>
      <c r="AZ3675" s="92">
        <f>DATEDIF(Table1[[#This Row],[Start Year]],Table1[[#This Row],[End Year]],"d") / 365</f>
        <v>4.0849315068493155</v>
      </c>
      <c r="BD3675" s="82">
        <v>1</v>
      </c>
      <c r="BE3675" s="82">
        <v>1</v>
      </c>
      <c r="BJ3675" s="82">
        <v>1</v>
      </c>
      <c r="BK3675" s="82">
        <v>1</v>
      </c>
      <c r="BP3675" s="82">
        <v>1</v>
      </c>
      <c r="BW3675" s="82" t="s">
        <v>3990</v>
      </c>
    </row>
    <row r="3676" spans="1:75" x14ac:dyDescent="0.5">
      <c r="A3676" s="82">
        <v>465</v>
      </c>
      <c r="B3676" s="82" t="s">
        <v>1842</v>
      </c>
      <c r="D3676" s="90">
        <v>43579</v>
      </c>
      <c r="E3676" s="90" t="s">
        <v>1843</v>
      </c>
      <c r="F3676" s="90"/>
      <c r="G3676" s="82" t="s">
        <v>1843</v>
      </c>
      <c r="H3676" s="82" t="s">
        <v>1844</v>
      </c>
      <c r="I3676" s="80" t="s">
        <v>129</v>
      </c>
      <c r="J3676" s="80">
        <v>33.299999999999997</v>
      </c>
      <c r="K3676" s="80">
        <v>1</v>
      </c>
      <c r="L3676" s="80" t="s">
        <v>68</v>
      </c>
      <c r="M3676" s="80">
        <v>100</v>
      </c>
      <c r="N3676" s="80">
        <v>12.238333000000001</v>
      </c>
      <c r="O3676" s="80">
        <v>-1.561593</v>
      </c>
      <c r="P3676" s="80" t="s">
        <v>69</v>
      </c>
      <c r="Q3676" s="80">
        <v>0</v>
      </c>
      <c r="R3676" s="80">
        <v>2.6272389999999999</v>
      </c>
      <c r="S3676" s="80">
        <v>23.381664000000001</v>
      </c>
      <c r="T3676" s="80">
        <v>2797200</v>
      </c>
      <c r="U3676" s="91">
        <f>Table1[[#This Row],[Distribution Amount (Dollars)]]/Table1[[#This Row],[NEWdatediff]]</f>
        <v>559440</v>
      </c>
      <c r="V3676" s="82" t="s">
        <v>1826</v>
      </c>
      <c r="W3676" s="82" t="s">
        <v>71</v>
      </c>
      <c r="X3676" s="82" t="s">
        <v>1845</v>
      </c>
      <c r="Y3676" s="82" t="s">
        <v>182</v>
      </c>
      <c r="Z3676" s="82">
        <v>1</v>
      </c>
      <c r="AA3676" s="82" t="s">
        <v>210</v>
      </c>
      <c r="AB3676" s="82" t="s">
        <v>236</v>
      </c>
      <c r="AD3676" s="82" t="s">
        <v>68</v>
      </c>
      <c r="AE3676" s="82" t="s">
        <v>1846</v>
      </c>
      <c r="AN3676" s="82" t="s">
        <v>76</v>
      </c>
      <c r="AO3676" s="82" t="s">
        <v>1847</v>
      </c>
      <c r="AP3676" s="82">
        <v>8400000</v>
      </c>
      <c r="AR3676" s="82" t="s">
        <v>4275</v>
      </c>
      <c r="AS3676" s="84">
        <v>42529</v>
      </c>
      <c r="AT3676" s="85">
        <v>2016</v>
      </c>
      <c r="AU3676" s="82" t="s">
        <v>4278</v>
      </c>
      <c r="AV3676" s="84">
        <v>44105</v>
      </c>
      <c r="AW3676" s="85">
        <v>2020</v>
      </c>
      <c r="AX3676" s="85">
        <f>Table1[[#This Row],[End TEST]]-Table1[[#This Row],[Start TEST]]</f>
        <v>4</v>
      </c>
      <c r="AY3676" s="85">
        <f>Table1[[#This Row],[TEST_Diff]]+1</f>
        <v>5</v>
      </c>
      <c r="AZ3676" s="92">
        <f>DATEDIF(Table1[[#This Row],[Start Year]],Table1[[#This Row],[End Year]],"d") / 365</f>
        <v>4.3178082191780822</v>
      </c>
      <c r="BD3676" s="82">
        <v>1</v>
      </c>
      <c r="BE3676" s="82">
        <v>1</v>
      </c>
      <c r="BJ3676" s="82">
        <v>1</v>
      </c>
      <c r="BK3676" s="82">
        <v>1</v>
      </c>
      <c r="BP3676" s="82">
        <v>1</v>
      </c>
    </row>
    <row r="3677" spans="1:75" x14ac:dyDescent="0.5">
      <c r="A3677" s="82">
        <v>465</v>
      </c>
      <c r="B3677" s="82" t="s">
        <v>1842</v>
      </c>
      <c r="D3677" s="90">
        <v>43579</v>
      </c>
      <c r="E3677" s="90" t="s">
        <v>1843</v>
      </c>
      <c r="F3677" s="90"/>
      <c r="G3677" s="82" t="s">
        <v>1843</v>
      </c>
      <c r="H3677" s="82" t="s">
        <v>1844</v>
      </c>
      <c r="I3677" s="80" t="s">
        <v>127</v>
      </c>
      <c r="J3677" s="80">
        <v>33.299999999999997</v>
      </c>
      <c r="K3677" s="80">
        <v>1</v>
      </c>
      <c r="L3677" s="80" t="s">
        <v>68</v>
      </c>
      <c r="M3677" s="80">
        <v>100</v>
      </c>
      <c r="N3677" s="80">
        <v>12.238333000000001</v>
      </c>
      <c r="O3677" s="80">
        <v>-1.561593</v>
      </c>
      <c r="P3677" s="80" t="s">
        <v>69</v>
      </c>
      <c r="Q3677" s="80">
        <v>0</v>
      </c>
      <c r="R3677" s="80">
        <v>2.6272389999999999</v>
      </c>
      <c r="S3677" s="80">
        <v>23.381664000000001</v>
      </c>
      <c r="T3677" s="80">
        <v>2797200</v>
      </c>
      <c r="U3677" s="91">
        <f>Table1[[#This Row],[Distribution Amount (Dollars)]]/Table1[[#This Row],[NEWdatediff]]</f>
        <v>559440</v>
      </c>
      <c r="V3677" s="82" t="s">
        <v>1826</v>
      </c>
      <c r="W3677" s="82" t="s">
        <v>71</v>
      </c>
      <c r="X3677" s="82" t="s">
        <v>1845</v>
      </c>
      <c r="Y3677" s="82" t="s">
        <v>182</v>
      </c>
      <c r="Z3677" s="82">
        <v>1</v>
      </c>
      <c r="AA3677" s="82" t="s">
        <v>210</v>
      </c>
      <c r="AB3677" s="82" t="s">
        <v>236</v>
      </c>
      <c r="AD3677" s="82" t="s">
        <v>68</v>
      </c>
      <c r="AE3677" s="82" t="s">
        <v>1846</v>
      </c>
      <c r="AN3677" s="82" t="s">
        <v>76</v>
      </c>
      <c r="AO3677" s="82" t="s">
        <v>1847</v>
      </c>
      <c r="AP3677" s="82">
        <v>8400000</v>
      </c>
      <c r="AR3677" s="82" t="s">
        <v>4275</v>
      </c>
      <c r="AS3677" s="84">
        <v>42529</v>
      </c>
      <c r="AT3677" s="85">
        <v>2016</v>
      </c>
      <c r="AU3677" s="82" t="s">
        <v>4278</v>
      </c>
      <c r="AV3677" s="84">
        <v>44105</v>
      </c>
      <c r="AW3677" s="85">
        <v>2020</v>
      </c>
      <c r="AX3677" s="85">
        <f>Table1[[#This Row],[End TEST]]-Table1[[#This Row],[Start TEST]]</f>
        <v>4</v>
      </c>
      <c r="AY3677" s="85">
        <f>Table1[[#This Row],[TEST_Diff]]+1</f>
        <v>5</v>
      </c>
      <c r="AZ3677" s="92">
        <f>DATEDIF(Table1[[#This Row],[Start Year]],Table1[[#This Row],[End Year]],"d") / 365</f>
        <v>4.3178082191780822</v>
      </c>
      <c r="BD3677" s="82">
        <v>1</v>
      </c>
      <c r="BE3677" s="82">
        <v>1</v>
      </c>
      <c r="BJ3677" s="82">
        <v>1</v>
      </c>
      <c r="BK3677" s="82">
        <v>1</v>
      </c>
      <c r="BP3677" s="82">
        <v>1</v>
      </c>
    </row>
    <row r="3678" spans="1:75" x14ac:dyDescent="0.5">
      <c r="A3678" s="82">
        <v>465</v>
      </c>
      <c r="B3678" s="82" t="s">
        <v>1842</v>
      </c>
      <c r="D3678" s="90">
        <v>43579</v>
      </c>
      <c r="E3678" s="90" t="s">
        <v>1843</v>
      </c>
      <c r="F3678" s="90"/>
      <c r="G3678" s="82" t="s">
        <v>1843</v>
      </c>
      <c r="H3678" s="82" t="s">
        <v>1844</v>
      </c>
      <c r="I3678" s="80" t="s">
        <v>206</v>
      </c>
      <c r="J3678" s="80">
        <v>33.4</v>
      </c>
      <c r="K3678" s="80">
        <v>1</v>
      </c>
      <c r="L3678" s="80" t="s">
        <v>68</v>
      </c>
      <c r="M3678" s="80">
        <v>100</v>
      </c>
      <c r="N3678" s="80">
        <v>12.238333000000001</v>
      </c>
      <c r="O3678" s="80">
        <v>-1.561593</v>
      </c>
      <c r="P3678" s="80" t="s">
        <v>69</v>
      </c>
      <c r="Q3678" s="80">
        <v>0</v>
      </c>
      <c r="R3678" s="80">
        <v>2.6272389999999999</v>
      </c>
      <c r="S3678" s="80">
        <v>23.381664000000001</v>
      </c>
      <c r="T3678" s="80">
        <v>2805600</v>
      </c>
      <c r="U3678" s="91">
        <f>Table1[[#This Row],[Distribution Amount (Dollars)]]/Table1[[#This Row],[NEWdatediff]]</f>
        <v>561120</v>
      </c>
      <c r="V3678" s="82" t="s">
        <v>1826</v>
      </c>
      <c r="W3678" s="82" t="s">
        <v>71</v>
      </c>
      <c r="X3678" s="82" t="s">
        <v>1845</v>
      </c>
      <c r="Y3678" s="82" t="s">
        <v>182</v>
      </c>
      <c r="Z3678" s="82">
        <v>1</v>
      </c>
      <c r="AA3678" s="82" t="s">
        <v>210</v>
      </c>
      <c r="AB3678" s="82" t="s">
        <v>236</v>
      </c>
      <c r="AD3678" s="82" t="s">
        <v>68</v>
      </c>
      <c r="AE3678" s="82" t="s">
        <v>1846</v>
      </c>
      <c r="AN3678" s="82" t="s">
        <v>76</v>
      </c>
      <c r="AO3678" s="82" t="s">
        <v>1847</v>
      </c>
      <c r="AP3678" s="82">
        <v>8400000</v>
      </c>
      <c r="AR3678" s="82" t="s">
        <v>4275</v>
      </c>
      <c r="AS3678" s="84">
        <v>42529</v>
      </c>
      <c r="AT3678" s="85">
        <v>2016</v>
      </c>
      <c r="AU3678" s="82" t="s">
        <v>4278</v>
      </c>
      <c r="AV3678" s="84">
        <v>44105</v>
      </c>
      <c r="AW3678" s="85">
        <v>2020</v>
      </c>
      <c r="AX3678" s="85">
        <f>Table1[[#This Row],[End TEST]]-Table1[[#This Row],[Start TEST]]</f>
        <v>4</v>
      </c>
      <c r="AY3678" s="85">
        <f>Table1[[#This Row],[TEST_Diff]]+1</f>
        <v>5</v>
      </c>
      <c r="AZ3678" s="92">
        <f>DATEDIF(Table1[[#This Row],[Start Year]],Table1[[#This Row],[End Year]],"d") / 365</f>
        <v>4.3178082191780822</v>
      </c>
      <c r="BD3678" s="82">
        <v>1</v>
      </c>
      <c r="BE3678" s="82">
        <v>1</v>
      </c>
      <c r="BJ3678" s="82">
        <v>1</v>
      </c>
      <c r="BK3678" s="82">
        <v>1</v>
      </c>
      <c r="BP3678" s="82">
        <v>1</v>
      </c>
    </row>
    <row r="3679" spans="1:75" x14ac:dyDescent="0.5">
      <c r="A3679" s="82">
        <v>469</v>
      </c>
      <c r="B3679" s="82" t="s">
        <v>3410</v>
      </c>
      <c r="D3679" s="90">
        <v>43579</v>
      </c>
      <c r="E3679" s="90" t="s">
        <v>3411</v>
      </c>
      <c r="F3679" s="90"/>
      <c r="G3679" s="82" t="s">
        <v>3411</v>
      </c>
      <c r="H3679" s="82" t="s">
        <v>3412</v>
      </c>
      <c r="I3679" s="80" t="s">
        <v>98</v>
      </c>
      <c r="J3679" s="80">
        <v>20</v>
      </c>
      <c r="K3679" s="80">
        <v>1</v>
      </c>
      <c r="L3679" s="80" t="s">
        <v>719</v>
      </c>
      <c r="M3679" s="80">
        <v>100</v>
      </c>
      <c r="N3679" s="80">
        <v>33.939109999999999</v>
      </c>
      <c r="O3679" s="80">
        <v>67.709952999999999</v>
      </c>
      <c r="P3679" s="80" t="s">
        <v>114</v>
      </c>
      <c r="Q3679" s="80">
        <v>0</v>
      </c>
      <c r="R3679" s="80">
        <v>25.384855999999999</v>
      </c>
      <c r="S3679" s="80">
        <v>68.458809000000002</v>
      </c>
      <c r="T3679" s="80">
        <v>3000000</v>
      </c>
      <c r="U3679" s="91">
        <f>Table1[[#This Row],[Distribution Amount (Dollars)]]/Table1[[#This Row],[NEWdatediff]]</f>
        <v>750000</v>
      </c>
      <c r="V3679" s="82" t="s">
        <v>1029</v>
      </c>
      <c r="W3679" s="82" t="s">
        <v>91</v>
      </c>
      <c r="X3679" s="82" t="s">
        <v>3413</v>
      </c>
      <c r="Y3679" s="82" t="s">
        <v>649</v>
      </c>
      <c r="Z3679" s="82">
        <v>1</v>
      </c>
      <c r="AA3679" s="82" t="s">
        <v>121</v>
      </c>
      <c r="AB3679" s="82" t="s">
        <v>3414</v>
      </c>
      <c r="AD3679" s="82" t="s">
        <v>719</v>
      </c>
      <c r="AN3679" s="82" t="s">
        <v>76</v>
      </c>
      <c r="AO3679" s="82" t="s">
        <v>3415</v>
      </c>
      <c r="AP3679" s="82">
        <v>15000000</v>
      </c>
      <c r="AQ3679" s="82" t="s">
        <v>109</v>
      </c>
      <c r="AR3679" s="82" t="s">
        <v>4274</v>
      </c>
      <c r="AS3679" s="84">
        <v>40605</v>
      </c>
      <c r="AT3679" s="85">
        <v>2011</v>
      </c>
      <c r="AU3679" s="82" t="s">
        <v>4277</v>
      </c>
      <c r="AV3679" s="84">
        <v>41729</v>
      </c>
      <c r="AW3679" s="85">
        <v>2014</v>
      </c>
      <c r="AX3679" s="85">
        <f>Table1[[#This Row],[End TEST]]-Table1[[#This Row],[Start TEST]]</f>
        <v>3</v>
      </c>
      <c r="AY3679" s="85">
        <f>Table1[[#This Row],[TEST_Diff]]+1</f>
        <v>4</v>
      </c>
      <c r="AZ3679" s="92">
        <f>DATEDIF(Table1[[#This Row],[Start Year]],Table1[[#This Row],[End Year]],"d") / 365</f>
        <v>3.0794520547945203</v>
      </c>
      <c r="BD3679" s="82">
        <v>1</v>
      </c>
      <c r="BE3679" s="82">
        <v>1</v>
      </c>
      <c r="BF3679" s="82">
        <v>1</v>
      </c>
      <c r="BG3679" s="82">
        <v>1</v>
      </c>
      <c r="BH3679" s="82">
        <v>1</v>
      </c>
      <c r="BI3679" s="82">
        <v>1</v>
      </c>
      <c r="BJ3679" s="82">
        <v>1</v>
      </c>
      <c r="BK3679" s="82">
        <v>1</v>
      </c>
      <c r="BP3679" s="82">
        <v>1</v>
      </c>
    </row>
    <row r="3680" spans="1:75" x14ac:dyDescent="0.5">
      <c r="A3680" s="82">
        <v>469</v>
      </c>
      <c r="B3680" s="82" t="s">
        <v>3410</v>
      </c>
      <c r="D3680" s="90">
        <v>43579</v>
      </c>
      <c r="E3680" s="90" t="s">
        <v>3411</v>
      </c>
      <c r="F3680" s="90"/>
      <c r="G3680" s="82" t="s">
        <v>3411</v>
      </c>
      <c r="H3680" s="82" t="s">
        <v>3412</v>
      </c>
      <c r="I3680" s="80" t="s">
        <v>206</v>
      </c>
      <c r="J3680" s="80">
        <v>20</v>
      </c>
      <c r="K3680" s="80">
        <v>1</v>
      </c>
      <c r="L3680" s="80" t="s">
        <v>719</v>
      </c>
      <c r="M3680" s="80">
        <v>100</v>
      </c>
      <c r="N3680" s="80">
        <v>33.939109999999999</v>
      </c>
      <c r="O3680" s="80">
        <v>67.709952999999999</v>
      </c>
      <c r="P3680" s="80" t="s">
        <v>114</v>
      </c>
      <c r="Q3680" s="80">
        <v>0</v>
      </c>
      <c r="R3680" s="80">
        <v>25.384855999999999</v>
      </c>
      <c r="S3680" s="80">
        <v>68.458809000000002</v>
      </c>
      <c r="T3680" s="80">
        <v>3000000</v>
      </c>
      <c r="U3680" s="91">
        <f>Table1[[#This Row],[Distribution Amount (Dollars)]]/Table1[[#This Row],[NEWdatediff]]</f>
        <v>750000</v>
      </c>
      <c r="V3680" s="82" t="s">
        <v>1029</v>
      </c>
      <c r="W3680" s="82" t="s">
        <v>91</v>
      </c>
      <c r="X3680" s="82" t="s">
        <v>3413</v>
      </c>
      <c r="Y3680" s="82" t="s">
        <v>649</v>
      </c>
      <c r="Z3680" s="82">
        <v>1</v>
      </c>
      <c r="AA3680" s="82" t="s">
        <v>121</v>
      </c>
      <c r="AB3680" s="82" t="s">
        <v>3414</v>
      </c>
      <c r="AD3680" s="82" t="s">
        <v>719</v>
      </c>
      <c r="AN3680" s="82" t="s">
        <v>76</v>
      </c>
      <c r="AO3680" s="82" t="s">
        <v>3415</v>
      </c>
      <c r="AP3680" s="82">
        <v>15000000</v>
      </c>
      <c r="AQ3680" s="82" t="s">
        <v>109</v>
      </c>
      <c r="AR3680" s="82" t="s">
        <v>4274</v>
      </c>
      <c r="AS3680" s="84">
        <v>40605</v>
      </c>
      <c r="AT3680" s="85">
        <v>2011</v>
      </c>
      <c r="AU3680" s="82" t="s">
        <v>4277</v>
      </c>
      <c r="AV3680" s="84">
        <v>41729</v>
      </c>
      <c r="AW3680" s="85">
        <v>2014</v>
      </c>
      <c r="AX3680" s="85">
        <f>Table1[[#This Row],[End TEST]]-Table1[[#This Row],[Start TEST]]</f>
        <v>3</v>
      </c>
      <c r="AY3680" s="85">
        <f>Table1[[#This Row],[TEST_Diff]]+1</f>
        <v>4</v>
      </c>
      <c r="AZ3680" s="92">
        <f>DATEDIF(Table1[[#This Row],[Start Year]],Table1[[#This Row],[End Year]],"d") / 365</f>
        <v>3.0794520547945203</v>
      </c>
      <c r="BD3680" s="82">
        <v>1</v>
      </c>
      <c r="BE3680" s="82">
        <v>1</v>
      </c>
      <c r="BF3680" s="82">
        <v>1</v>
      </c>
      <c r="BG3680" s="82">
        <v>1</v>
      </c>
      <c r="BH3680" s="82">
        <v>1</v>
      </c>
      <c r="BI3680" s="82">
        <v>1</v>
      </c>
      <c r="BJ3680" s="82">
        <v>1</v>
      </c>
      <c r="BK3680" s="82">
        <v>1</v>
      </c>
      <c r="BP3680" s="82">
        <v>1</v>
      </c>
    </row>
    <row r="3681" spans="1:75" x14ac:dyDescent="0.5">
      <c r="A3681" s="82">
        <v>469</v>
      </c>
      <c r="B3681" s="82" t="s">
        <v>3410</v>
      </c>
      <c r="D3681" s="90">
        <v>43579</v>
      </c>
      <c r="E3681" s="90" t="s">
        <v>3411</v>
      </c>
      <c r="F3681" s="90"/>
      <c r="G3681" s="82" t="s">
        <v>3411</v>
      </c>
      <c r="H3681" s="82" t="s">
        <v>3412</v>
      </c>
      <c r="I3681" s="80" t="s">
        <v>237</v>
      </c>
      <c r="J3681" s="80">
        <v>20</v>
      </c>
      <c r="K3681" s="80">
        <v>1</v>
      </c>
      <c r="L3681" s="80" t="s">
        <v>719</v>
      </c>
      <c r="M3681" s="80">
        <v>100</v>
      </c>
      <c r="N3681" s="80">
        <v>33.939109999999999</v>
      </c>
      <c r="O3681" s="80">
        <v>67.709952999999999</v>
      </c>
      <c r="P3681" s="80" t="s">
        <v>114</v>
      </c>
      <c r="Q3681" s="80">
        <v>0</v>
      </c>
      <c r="R3681" s="80">
        <v>25.384855999999999</v>
      </c>
      <c r="S3681" s="80">
        <v>68.458809000000002</v>
      </c>
      <c r="T3681" s="80">
        <v>3000000</v>
      </c>
      <c r="U3681" s="91">
        <f>Table1[[#This Row],[Distribution Amount (Dollars)]]/Table1[[#This Row],[NEWdatediff]]</f>
        <v>750000</v>
      </c>
      <c r="V3681" s="82" t="s">
        <v>1029</v>
      </c>
      <c r="W3681" s="82" t="s">
        <v>91</v>
      </c>
      <c r="X3681" s="82" t="s">
        <v>3413</v>
      </c>
      <c r="Y3681" s="82" t="s">
        <v>649</v>
      </c>
      <c r="Z3681" s="82">
        <v>1</v>
      </c>
      <c r="AA3681" s="82" t="s">
        <v>121</v>
      </c>
      <c r="AB3681" s="82" t="s">
        <v>3414</v>
      </c>
      <c r="AD3681" s="82" t="s">
        <v>719</v>
      </c>
      <c r="AN3681" s="82" t="s">
        <v>76</v>
      </c>
      <c r="AO3681" s="82" t="s">
        <v>3415</v>
      </c>
      <c r="AP3681" s="82">
        <v>15000000</v>
      </c>
      <c r="AQ3681" s="82" t="s">
        <v>109</v>
      </c>
      <c r="AR3681" s="82" t="s">
        <v>4274</v>
      </c>
      <c r="AS3681" s="84">
        <v>40605</v>
      </c>
      <c r="AT3681" s="85">
        <v>2011</v>
      </c>
      <c r="AU3681" s="82" t="s">
        <v>4277</v>
      </c>
      <c r="AV3681" s="84">
        <v>41729</v>
      </c>
      <c r="AW3681" s="85">
        <v>2014</v>
      </c>
      <c r="AX3681" s="85">
        <f>Table1[[#This Row],[End TEST]]-Table1[[#This Row],[Start TEST]]</f>
        <v>3</v>
      </c>
      <c r="AY3681" s="85">
        <f>Table1[[#This Row],[TEST_Diff]]+1</f>
        <v>4</v>
      </c>
      <c r="AZ3681" s="92">
        <f>DATEDIF(Table1[[#This Row],[Start Year]],Table1[[#This Row],[End Year]],"d") / 365</f>
        <v>3.0794520547945203</v>
      </c>
      <c r="BD3681" s="82">
        <v>1</v>
      </c>
      <c r="BE3681" s="82">
        <v>1</v>
      </c>
      <c r="BF3681" s="82">
        <v>1</v>
      </c>
      <c r="BG3681" s="82">
        <v>1</v>
      </c>
      <c r="BH3681" s="82">
        <v>1</v>
      </c>
      <c r="BI3681" s="82">
        <v>1</v>
      </c>
      <c r="BJ3681" s="82">
        <v>1</v>
      </c>
      <c r="BK3681" s="82">
        <v>1</v>
      </c>
      <c r="BP3681" s="82">
        <v>1</v>
      </c>
    </row>
    <row r="3682" spans="1:75" x14ac:dyDescent="0.5">
      <c r="A3682" s="82">
        <v>469</v>
      </c>
      <c r="B3682" s="82" t="s">
        <v>3410</v>
      </c>
      <c r="D3682" s="90">
        <v>43579</v>
      </c>
      <c r="E3682" s="90" t="s">
        <v>3411</v>
      </c>
      <c r="F3682" s="90"/>
      <c r="G3682" s="82" t="s">
        <v>3411</v>
      </c>
      <c r="H3682" s="82" t="s">
        <v>3412</v>
      </c>
      <c r="I3682" s="80" t="s">
        <v>262</v>
      </c>
      <c r="J3682" s="80">
        <v>20</v>
      </c>
      <c r="K3682" s="80">
        <v>1</v>
      </c>
      <c r="L3682" s="80" t="s">
        <v>719</v>
      </c>
      <c r="M3682" s="80">
        <v>100</v>
      </c>
      <c r="N3682" s="80">
        <v>33.939109999999999</v>
      </c>
      <c r="O3682" s="80">
        <v>67.709952999999999</v>
      </c>
      <c r="P3682" s="80" t="s">
        <v>114</v>
      </c>
      <c r="Q3682" s="80">
        <v>0</v>
      </c>
      <c r="R3682" s="80">
        <v>25.384855999999999</v>
      </c>
      <c r="S3682" s="80">
        <v>68.458809000000002</v>
      </c>
      <c r="T3682" s="80">
        <v>3000000</v>
      </c>
      <c r="U3682" s="91">
        <f>Table1[[#This Row],[Distribution Amount (Dollars)]]/Table1[[#This Row],[NEWdatediff]]</f>
        <v>750000</v>
      </c>
      <c r="V3682" s="82" t="s">
        <v>1029</v>
      </c>
      <c r="W3682" s="82" t="s">
        <v>91</v>
      </c>
      <c r="X3682" s="82" t="s">
        <v>3413</v>
      </c>
      <c r="Y3682" s="82" t="s">
        <v>649</v>
      </c>
      <c r="Z3682" s="82">
        <v>1</v>
      </c>
      <c r="AA3682" s="82" t="s">
        <v>121</v>
      </c>
      <c r="AB3682" s="82" t="s">
        <v>3414</v>
      </c>
      <c r="AD3682" s="82" t="s">
        <v>719</v>
      </c>
      <c r="AN3682" s="82" t="s">
        <v>76</v>
      </c>
      <c r="AO3682" s="82" t="s">
        <v>3415</v>
      </c>
      <c r="AP3682" s="82">
        <v>15000000</v>
      </c>
      <c r="AQ3682" s="82" t="s">
        <v>109</v>
      </c>
      <c r="AR3682" s="82" t="s">
        <v>4274</v>
      </c>
      <c r="AS3682" s="84">
        <v>40605</v>
      </c>
      <c r="AT3682" s="85">
        <v>2011</v>
      </c>
      <c r="AU3682" s="82" t="s">
        <v>4277</v>
      </c>
      <c r="AV3682" s="84">
        <v>41729</v>
      </c>
      <c r="AW3682" s="85">
        <v>2014</v>
      </c>
      <c r="AX3682" s="85">
        <f>Table1[[#This Row],[End TEST]]-Table1[[#This Row],[Start TEST]]</f>
        <v>3</v>
      </c>
      <c r="AY3682" s="85">
        <f>Table1[[#This Row],[TEST_Diff]]+1</f>
        <v>4</v>
      </c>
      <c r="AZ3682" s="92">
        <f>DATEDIF(Table1[[#This Row],[Start Year]],Table1[[#This Row],[End Year]],"d") / 365</f>
        <v>3.0794520547945203</v>
      </c>
      <c r="BD3682" s="82">
        <v>1</v>
      </c>
      <c r="BE3682" s="82">
        <v>1</v>
      </c>
      <c r="BF3682" s="82">
        <v>1</v>
      </c>
      <c r="BG3682" s="82">
        <v>1</v>
      </c>
      <c r="BH3682" s="82">
        <v>1</v>
      </c>
      <c r="BI3682" s="82">
        <v>1</v>
      </c>
      <c r="BJ3682" s="82">
        <v>1</v>
      </c>
      <c r="BK3682" s="82">
        <v>1</v>
      </c>
      <c r="BP3682" s="82">
        <v>1</v>
      </c>
    </row>
    <row r="3683" spans="1:75" x14ac:dyDescent="0.5">
      <c r="A3683" s="82">
        <v>469</v>
      </c>
      <c r="B3683" s="82" t="s">
        <v>3410</v>
      </c>
      <c r="D3683" s="90">
        <v>43579</v>
      </c>
      <c r="E3683" s="90" t="s">
        <v>3411</v>
      </c>
      <c r="F3683" s="90"/>
      <c r="G3683" s="82" t="s">
        <v>3411</v>
      </c>
      <c r="H3683" s="82" t="s">
        <v>3412</v>
      </c>
      <c r="I3683" s="80" t="s">
        <v>127</v>
      </c>
      <c r="J3683" s="80">
        <v>20</v>
      </c>
      <c r="K3683" s="80">
        <v>1</v>
      </c>
      <c r="L3683" s="80" t="s">
        <v>719</v>
      </c>
      <c r="M3683" s="80">
        <v>100</v>
      </c>
      <c r="N3683" s="80">
        <v>33.939109999999999</v>
      </c>
      <c r="O3683" s="80">
        <v>67.709952999999999</v>
      </c>
      <c r="P3683" s="80" t="s">
        <v>114</v>
      </c>
      <c r="Q3683" s="80">
        <v>0</v>
      </c>
      <c r="R3683" s="80">
        <v>25.384855999999999</v>
      </c>
      <c r="S3683" s="80">
        <v>68.458809000000002</v>
      </c>
      <c r="T3683" s="80">
        <v>3000000</v>
      </c>
      <c r="U3683" s="91">
        <f>Table1[[#This Row],[Distribution Amount (Dollars)]]/Table1[[#This Row],[NEWdatediff]]</f>
        <v>750000</v>
      </c>
      <c r="V3683" s="82" t="s">
        <v>1029</v>
      </c>
      <c r="W3683" s="82" t="s">
        <v>91</v>
      </c>
      <c r="X3683" s="82" t="s">
        <v>3413</v>
      </c>
      <c r="Y3683" s="82" t="s">
        <v>649</v>
      </c>
      <c r="Z3683" s="82">
        <v>1</v>
      </c>
      <c r="AA3683" s="82" t="s">
        <v>121</v>
      </c>
      <c r="AB3683" s="82" t="s">
        <v>3414</v>
      </c>
      <c r="AD3683" s="82" t="s">
        <v>719</v>
      </c>
      <c r="AN3683" s="82" t="s">
        <v>76</v>
      </c>
      <c r="AO3683" s="82" t="s">
        <v>3415</v>
      </c>
      <c r="AP3683" s="82">
        <v>15000000</v>
      </c>
      <c r="AQ3683" s="82" t="s">
        <v>109</v>
      </c>
      <c r="AR3683" s="82" t="s">
        <v>4274</v>
      </c>
      <c r="AS3683" s="84">
        <v>40605</v>
      </c>
      <c r="AT3683" s="85">
        <v>2011</v>
      </c>
      <c r="AU3683" s="82" t="s">
        <v>4277</v>
      </c>
      <c r="AV3683" s="84">
        <v>41729</v>
      </c>
      <c r="AW3683" s="85">
        <v>2014</v>
      </c>
      <c r="AX3683" s="85">
        <f>Table1[[#This Row],[End TEST]]-Table1[[#This Row],[Start TEST]]</f>
        <v>3</v>
      </c>
      <c r="AY3683" s="85">
        <f>Table1[[#This Row],[TEST_Diff]]+1</f>
        <v>4</v>
      </c>
      <c r="AZ3683" s="92">
        <f>DATEDIF(Table1[[#This Row],[Start Year]],Table1[[#This Row],[End Year]],"d") / 365</f>
        <v>3.0794520547945203</v>
      </c>
      <c r="BD3683" s="82">
        <v>1</v>
      </c>
      <c r="BE3683" s="82">
        <v>1</v>
      </c>
      <c r="BF3683" s="82">
        <v>1</v>
      </c>
      <c r="BG3683" s="82">
        <v>1</v>
      </c>
      <c r="BH3683" s="82">
        <v>1</v>
      </c>
      <c r="BI3683" s="82">
        <v>1</v>
      </c>
      <c r="BJ3683" s="82">
        <v>1</v>
      </c>
      <c r="BK3683" s="82">
        <v>1</v>
      </c>
      <c r="BP3683" s="82">
        <v>1</v>
      </c>
    </row>
    <row r="3684" spans="1:75" x14ac:dyDescent="0.5">
      <c r="A3684" s="82">
        <v>471</v>
      </c>
      <c r="B3684" s="82" t="s">
        <v>642</v>
      </c>
      <c r="D3684" s="90">
        <v>43579</v>
      </c>
      <c r="E3684" s="90" t="s">
        <v>643</v>
      </c>
      <c r="F3684" s="90"/>
      <c r="G3684" s="82" t="s">
        <v>643</v>
      </c>
      <c r="H3684" s="82" t="s">
        <v>644</v>
      </c>
      <c r="I3684" s="80" t="s">
        <v>237</v>
      </c>
      <c r="J3684" s="80">
        <v>20</v>
      </c>
      <c r="K3684" s="80">
        <v>1</v>
      </c>
      <c r="L3684" s="80" t="s">
        <v>645</v>
      </c>
      <c r="M3684" s="80">
        <v>100</v>
      </c>
      <c r="N3684" s="80">
        <v>56.130367</v>
      </c>
      <c r="O3684" s="80">
        <v>-106.346771</v>
      </c>
      <c r="P3684" s="80" t="s">
        <v>646</v>
      </c>
      <c r="Q3684" s="80">
        <v>0</v>
      </c>
      <c r="R3684" s="80">
        <v>56.130367</v>
      </c>
      <c r="S3684" s="80">
        <v>-106.346771</v>
      </c>
      <c r="T3684" s="80">
        <v>350759.2</v>
      </c>
      <c r="U3684" s="91">
        <f>Table1[[#This Row],[Distribution Amount (Dollars)]]/Table1[[#This Row],[NEWdatediff]]</f>
        <v>87689.8</v>
      </c>
      <c r="V3684" s="82" t="s">
        <v>647</v>
      </c>
      <c r="W3684" s="82" t="s">
        <v>71</v>
      </c>
      <c r="X3684" s="82" t="s">
        <v>648</v>
      </c>
      <c r="Y3684" s="82" t="s">
        <v>649</v>
      </c>
      <c r="Z3684" s="82">
        <v>1</v>
      </c>
      <c r="AA3684" s="82" t="s">
        <v>121</v>
      </c>
      <c r="AB3684" s="82" t="s">
        <v>650</v>
      </c>
      <c r="AC3684" s="82" t="s">
        <v>651</v>
      </c>
      <c r="AD3684" s="82" t="s">
        <v>645</v>
      </c>
      <c r="AN3684" s="82" t="s">
        <v>76</v>
      </c>
      <c r="AP3684" s="82">
        <v>1753796</v>
      </c>
      <c r="AQ3684" s="82" t="s">
        <v>109</v>
      </c>
      <c r="AR3684" s="82" t="s">
        <v>4274</v>
      </c>
      <c r="AS3684" s="84">
        <v>41170</v>
      </c>
      <c r="AT3684" s="85">
        <v>2012</v>
      </c>
      <c r="AU3684" s="82" t="s">
        <v>4277</v>
      </c>
      <c r="AV3684" s="84">
        <v>42359</v>
      </c>
      <c r="AW3684" s="85">
        <v>2015</v>
      </c>
      <c r="AX3684" s="85">
        <f>Table1[[#This Row],[End TEST]]-Table1[[#This Row],[Start TEST]]</f>
        <v>3</v>
      </c>
      <c r="AY3684" s="85">
        <f>Table1[[#This Row],[TEST_Diff]]+1</f>
        <v>4</v>
      </c>
      <c r="AZ3684" s="92">
        <f>DATEDIF(Table1[[#This Row],[Start Year]],Table1[[#This Row],[End Year]],"d") / 365</f>
        <v>3.2575342465753425</v>
      </c>
      <c r="BD3684" s="82">
        <v>1</v>
      </c>
      <c r="BE3684" s="82">
        <v>1</v>
      </c>
      <c r="BF3684" s="82">
        <v>1</v>
      </c>
      <c r="BG3684" s="82">
        <v>1</v>
      </c>
      <c r="BH3684" s="82">
        <v>1</v>
      </c>
      <c r="BI3684" s="82">
        <v>1</v>
      </c>
      <c r="BJ3684" s="82">
        <v>1</v>
      </c>
      <c r="BK3684" s="82">
        <v>1</v>
      </c>
      <c r="BL3684" s="82">
        <v>1</v>
      </c>
      <c r="BM3684" s="82">
        <v>1</v>
      </c>
      <c r="BO3684" s="82">
        <v>1</v>
      </c>
      <c r="BP3684" s="82">
        <v>1</v>
      </c>
      <c r="BQ3684" s="82">
        <v>1</v>
      </c>
      <c r="BR3684" s="82">
        <v>1</v>
      </c>
      <c r="BS3684" s="82">
        <v>1</v>
      </c>
      <c r="BT3684" s="82">
        <v>1</v>
      </c>
      <c r="BU3684" s="82">
        <v>1</v>
      </c>
      <c r="BW3684" s="82" t="s">
        <v>652</v>
      </c>
    </row>
    <row r="3685" spans="1:75" x14ac:dyDescent="0.5">
      <c r="A3685" s="82">
        <v>471</v>
      </c>
      <c r="B3685" s="82" t="s">
        <v>642</v>
      </c>
      <c r="D3685" s="90">
        <v>43579</v>
      </c>
      <c r="E3685" s="90" t="s">
        <v>643</v>
      </c>
      <c r="F3685" s="90"/>
      <c r="G3685" s="82" t="s">
        <v>643</v>
      </c>
      <c r="H3685" s="82" t="s">
        <v>644</v>
      </c>
      <c r="I3685" s="80" t="s">
        <v>206</v>
      </c>
      <c r="J3685" s="80">
        <v>20</v>
      </c>
      <c r="K3685" s="80">
        <v>1</v>
      </c>
      <c r="L3685" s="80" t="s">
        <v>645</v>
      </c>
      <c r="M3685" s="80">
        <v>100</v>
      </c>
      <c r="N3685" s="80">
        <v>56.130367</v>
      </c>
      <c r="O3685" s="80">
        <v>-106.346771</v>
      </c>
      <c r="P3685" s="80" t="s">
        <v>646</v>
      </c>
      <c r="Q3685" s="80">
        <v>0</v>
      </c>
      <c r="R3685" s="80">
        <v>56.130367</v>
      </c>
      <c r="S3685" s="80">
        <v>-106.346771</v>
      </c>
      <c r="T3685" s="80">
        <v>350759.2</v>
      </c>
      <c r="U3685" s="91">
        <f>Table1[[#This Row],[Distribution Amount (Dollars)]]/Table1[[#This Row],[NEWdatediff]]</f>
        <v>87689.8</v>
      </c>
      <c r="V3685" s="82" t="s">
        <v>647</v>
      </c>
      <c r="W3685" s="82" t="s">
        <v>71</v>
      </c>
      <c r="X3685" s="82" t="s">
        <v>648</v>
      </c>
      <c r="Y3685" s="82" t="s">
        <v>649</v>
      </c>
      <c r="Z3685" s="82">
        <v>1</v>
      </c>
      <c r="AA3685" s="82" t="s">
        <v>121</v>
      </c>
      <c r="AB3685" s="82" t="s">
        <v>650</v>
      </c>
      <c r="AC3685" s="82" t="s">
        <v>651</v>
      </c>
      <c r="AD3685" s="82" t="s">
        <v>645</v>
      </c>
      <c r="AN3685" s="82" t="s">
        <v>76</v>
      </c>
      <c r="AP3685" s="82">
        <v>1753796</v>
      </c>
      <c r="AQ3685" s="82" t="s">
        <v>109</v>
      </c>
      <c r="AR3685" s="82" t="s">
        <v>4274</v>
      </c>
      <c r="AS3685" s="84">
        <v>41170</v>
      </c>
      <c r="AT3685" s="85">
        <v>2012</v>
      </c>
      <c r="AU3685" s="82" t="s">
        <v>4277</v>
      </c>
      <c r="AV3685" s="84">
        <v>42359</v>
      </c>
      <c r="AW3685" s="85">
        <v>2015</v>
      </c>
      <c r="AX3685" s="85">
        <f>Table1[[#This Row],[End TEST]]-Table1[[#This Row],[Start TEST]]</f>
        <v>3</v>
      </c>
      <c r="AY3685" s="85">
        <f>Table1[[#This Row],[TEST_Diff]]+1</f>
        <v>4</v>
      </c>
      <c r="AZ3685" s="92">
        <f>DATEDIF(Table1[[#This Row],[Start Year]],Table1[[#This Row],[End Year]],"d") / 365</f>
        <v>3.2575342465753425</v>
      </c>
      <c r="BD3685" s="82">
        <v>1</v>
      </c>
      <c r="BE3685" s="82">
        <v>1</v>
      </c>
      <c r="BF3685" s="82">
        <v>1</v>
      </c>
      <c r="BG3685" s="82">
        <v>1</v>
      </c>
      <c r="BH3685" s="82">
        <v>1</v>
      </c>
      <c r="BI3685" s="82">
        <v>1</v>
      </c>
      <c r="BJ3685" s="82">
        <v>1</v>
      </c>
      <c r="BK3685" s="82">
        <v>1</v>
      </c>
      <c r="BL3685" s="82">
        <v>1</v>
      </c>
      <c r="BM3685" s="82">
        <v>1</v>
      </c>
      <c r="BO3685" s="82">
        <v>1</v>
      </c>
      <c r="BP3685" s="82">
        <v>1</v>
      </c>
      <c r="BQ3685" s="82">
        <v>1</v>
      </c>
      <c r="BR3685" s="82">
        <v>1</v>
      </c>
      <c r="BS3685" s="82">
        <v>1</v>
      </c>
      <c r="BT3685" s="82">
        <v>1</v>
      </c>
      <c r="BU3685" s="82">
        <v>1</v>
      </c>
      <c r="BW3685" s="82" t="s">
        <v>652</v>
      </c>
    </row>
    <row r="3686" spans="1:75" x14ac:dyDescent="0.5">
      <c r="A3686" s="82">
        <v>471</v>
      </c>
      <c r="B3686" s="82" t="s">
        <v>642</v>
      </c>
      <c r="D3686" s="90">
        <v>43579</v>
      </c>
      <c r="E3686" s="90" t="s">
        <v>643</v>
      </c>
      <c r="F3686" s="90"/>
      <c r="G3686" s="82" t="s">
        <v>643</v>
      </c>
      <c r="H3686" s="82" t="s">
        <v>644</v>
      </c>
      <c r="I3686" s="80" t="s">
        <v>129</v>
      </c>
      <c r="J3686" s="80">
        <v>20</v>
      </c>
      <c r="K3686" s="80">
        <v>1</v>
      </c>
      <c r="L3686" s="80" t="s">
        <v>645</v>
      </c>
      <c r="M3686" s="80">
        <v>100</v>
      </c>
      <c r="N3686" s="80">
        <v>56.130367</v>
      </c>
      <c r="O3686" s="80">
        <v>-106.346771</v>
      </c>
      <c r="P3686" s="80" t="s">
        <v>646</v>
      </c>
      <c r="Q3686" s="80">
        <v>0</v>
      </c>
      <c r="R3686" s="80">
        <v>56.130367</v>
      </c>
      <c r="S3686" s="80">
        <v>-106.346771</v>
      </c>
      <c r="T3686" s="80">
        <v>350759.2</v>
      </c>
      <c r="U3686" s="91">
        <f>Table1[[#This Row],[Distribution Amount (Dollars)]]/Table1[[#This Row],[NEWdatediff]]</f>
        <v>87689.8</v>
      </c>
      <c r="V3686" s="82" t="s">
        <v>647</v>
      </c>
      <c r="W3686" s="82" t="s">
        <v>71</v>
      </c>
      <c r="X3686" s="82" t="s">
        <v>648</v>
      </c>
      <c r="Y3686" s="82" t="s">
        <v>649</v>
      </c>
      <c r="Z3686" s="82">
        <v>1</v>
      </c>
      <c r="AA3686" s="82" t="s">
        <v>121</v>
      </c>
      <c r="AB3686" s="82" t="s">
        <v>650</v>
      </c>
      <c r="AC3686" s="82" t="s">
        <v>651</v>
      </c>
      <c r="AD3686" s="82" t="s">
        <v>645</v>
      </c>
      <c r="AN3686" s="82" t="s">
        <v>76</v>
      </c>
      <c r="AP3686" s="82">
        <v>1753796</v>
      </c>
      <c r="AQ3686" s="82" t="s">
        <v>109</v>
      </c>
      <c r="AR3686" s="82" t="s">
        <v>4274</v>
      </c>
      <c r="AS3686" s="84">
        <v>41170</v>
      </c>
      <c r="AT3686" s="85">
        <v>2012</v>
      </c>
      <c r="AU3686" s="82" t="s">
        <v>4277</v>
      </c>
      <c r="AV3686" s="84">
        <v>42359</v>
      </c>
      <c r="AW3686" s="85">
        <v>2015</v>
      </c>
      <c r="AX3686" s="85">
        <f>Table1[[#This Row],[End TEST]]-Table1[[#This Row],[Start TEST]]</f>
        <v>3</v>
      </c>
      <c r="AY3686" s="85">
        <f>Table1[[#This Row],[TEST_Diff]]+1</f>
        <v>4</v>
      </c>
      <c r="AZ3686" s="92">
        <f>DATEDIF(Table1[[#This Row],[Start Year]],Table1[[#This Row],[End Year]],"d") / 365</f>
        <v>3.2575342465753425</v>
      </c>
      <c r="BD3686" s="82">
        <v>1</v>
      </c>
      <c r="BE3686" s="82">
        <v>1</v>
      </c>
      <c r="BF3686" s="82">
        <v>1</v>
      </c>
      <c r="BG3686" s="82">
        <v>1</v>
      </c>
      <c r="BH3686" s="82">
        <v>1</v>
      </c>
      <c r="BI3686" s="82">
        <v>1</v>
      </c>
      <c r="BJ3686" s="82">
        <v>1</v>
      </c>
      <c r="BK3686" s="82">
        <v>1</v>
      </c>
      <c r="BL3686" s="82">
        <v>1</v>
      </c>
      <c r="BM3686" s="82">
        <v>1</v>
      </c>
      <c r="BO3686" s="82">
        <v>1</v>
      </c>
      <c r="BP3686" s="82">
        <v>1</v>
      </c>
      <c r="BQ3686" s="82">
        <v>1</v>
      </c>
      <c r="BR3686" s="82">
        <v>1</v>
      </c>
      <c r="BS3686" s="82">
        <v>1</v>
      </c>
      <c r="BT3686" s="82">
        <v>1</v>
      </c>
      <c r="BU3686" s="82">
        <v>1</v>
      </c>
      <c r="BW3686" s="82" t="s">
        <v>652</v>
      </c>
    </row>
    <row r="3687" spans="1:75" x14ac:dyDescent="0.5">
      <c r="A3687" s="82">
        <v>471</v>
      </c>
      <c r="B3687" s="82" t="s">
        <v>642</v>
      </c>
      <c r="D3687" s="90">
        <v>43579</v>
      </c>
      <c r="E3687" s="90" t="s">
        <v>643</v>
      </c>
      <c r="F3687" s="90"/>
      <c r="G3687" s="82" t="s">
        <v>643</v>
      </c>
      <c r="H3687" s="82" t="s">
        <v>644</v>
      </c>
      <c r="I3687" s="80" t="s">
        <v>281</v>
      </c>
      <c r="J3687" s="80">
        <v>20</v>
      </c>
      <c r="K3687" s="80">
        <v>1</v>
      </c>
      <c r="L3687" s="80" t="s">
        <v>645</v>
      </c>
      <c r="M3687" s="80">
        <v>100</v>
      </c>
      <c r="N3687" s="80">
        <v>56.130367</v>
      </c>
      <c r="O3687" s="80">
        <v>-106.346771</v>
      </c>
      <c r="P3687" s="80" t="s">
        <v>646</v>
      </c>
      <c r="Q3687" s="80">
        <v>0</v>
      </c>
      <c r="R3687" s="80">
        <v>56.130367</v>
      </c>
      <c r="S3687" s="80">
        <v>-106.346771</v>
      </c>
      <c r="T3687" s="80">
        <v>350759.2</v>
      </c>
      <c r="U3687" s="91">
        <f>Table1[[#This Row],[Distribution Amount (Dollars)]]/Table1[[#This Row],[NEWdatediff]]</f>
        <v>87689.8</v>
      </c>
      <c r="V3687" s="82" t="s">
        <v>647</v>
      </c>
      <c r="W3687" s="82" t="s">
        <v>71</v>
      </c>
      <c r="X3687" s="82" t="s">
        <v>648</v>
      </c>
      <c r="Y3687" s="82" t="s">
        <v>649</v>
      </c>
      <c r="Z3687" s="82">
        <v>1</v>
      </c>
      <c r="AA3687" s="82" t="s">
        <v>121</v>
      </c>
      <c r="AB3687" s="82" t="s">
        <v>650</v>
      </c>
      <c r="AC3687" s="82" t="s">
        <v>651</v>
      </c>
      <c r="AD3687" s="82" t="s">
        <v>645</v>
      </c>
      <c r="AN3687" s="82" t="s">
        <v>76</v>
      </c>
      <c r="AP3687" s="82">
        <v>1753796</v>
      </c>
      <c r="AQ3687" s="82" t="s">
        <v>109</v>
      </c>
      <c r="AR3687" s="82" t="s">
        <v>4274</v>
      </c>
      <c r="AS3687" s="84">
        <v>41170</v>
      </c>
      <c r="AT3687" s="85">
        <v>2012</v>
      </c>
      <c r="AU3687" s="82" t="s">
        <v>4277</v>
      </c>
      <c r="AV3687" s="84">
        <v>42359</v>
      </c>
      <c r="AW3687" s="85">
        <v>2015</v>
      </c>
      <c r="AX3687" s="85">
        <f>Table1[[#This Row],[End TEST]]-Table1[[#This Row],[Start TEST]]</f>
        <v>3</v>
      </c>
      <c r="AY3687" s="85">
        <f>Table1[[#This Row],[TEST_Diff]]+1</f>
        <v>4</v>
      </c>
      <c r="AZ3687" s="92">
        <f>DATEDIF(Table1[[#This Row],[Start Year]],Table1[[#This Row],[End Year]],"d") / 365</f>
        <v>3.2575342465753425</v>
      </c>
      <c r="BD3687" s="82">
        <v>1</v>
      </c>
      <c r="BE3687" s="82">
        <v>1</v>
      </c>
      <c r="BF3687" s="82">
        <v>1</v>
      </c>
      <c r="BG3687" s="82">
        <v>1</v>
      </c>
      <c r="BH3687" s="82">
        <v>1</v>
      </c>
      <c r="BI3687" s="82">
        <v>1</v>
      </c>
      <c r="BJ3687" s="82">
        <v>1</v>
      </c>
      <c r="BK3687" s="82">
        <v>1</v>
      </c>
      <c r="BL3687" s="82">
        <v>1</v>
      </c>
      <c r="BM3687" s="82">
        <v>1</v>
      </c>
      <c r="BO3687" s="82">
        <v>1</v>
      </c>
      <c r="BP3687" s="82">
        <v>1</v>
      </c>
      <c r="BQ3687" s="82">
        <v>1</v>
      </c>
      <c r="BR3687" s="82">
        <v>1</v>
      </c>
      <c r="BS3687" s="82">
        <v>1</v>
      </c>
      <c r="BT3687" s="82">
        <v>1</v>
      </c>
      <c r="BU3687" s="82">
        <v>1</v>
      </c>
      <c r="BW3687" s="82" t="s">
        <v>652</v>
      </c>
    </row>
    <row r="3688" spans="1:75" x14ac:dyDescent="0.5">
      <c r="A3688" s="82">
        <v>471</v>
      </c>
      <c r="B3688" s="82" t="s">
        <v>642</v>
      </c>
      <c r="D3688" s="90">
        <v>43579</v>
      </c>
      <c r="E3688" s="90" t="s">
        <v>643</v>
      </c>
      <c r="F3688" s="90"/>
      <c r="G3688" s="82" t="s">
        <v>643</v>
      </c>
      <c r="H3688" s="82" t="s">
        <v>644</v>
      </c>
      <c r="I3688" s="80" t="s">
        <v>81</v>
      </c>
      <c r="J3688" s="80">
        <v>20</v>
      </c>
      <c r="K3688" s="80">
        <v>1</v>
      </c>
      <c r="L3688" s="80" t="s">
        <v>645</v>
      </c>
      <c r="M3688" s="80">
        <v>100</v>
      </c>
      <c r="N3688" s="80">
        <v>56.130367</v>
      </c>
      <c r="O3688" s="80">
        <v>-106.346771</v>
      </c>
      <c r="P3688" s="80" t="s">
        <v>646</v>
      </c>
      <c r="Q3688" s="80">
        <v>0</v>
      </c>
      <c r="R3688" s="80">
        <v>56.130367</v>
      </c>
      <c r="S3688" s="80">
        <v>-106.346771</v>
      </c>
      <c r="T3688" s="80">
        <v>350759.2</v>
      </c>
      <c r="U3688" s="91">
        <f>Table1[[#This Row],[Distribution Amount (Dollars)]]/Table1[[#This Row],[NEWdatediff]]</f>
        <v>87689.8</v>
      </c>
      <c r="V3688" s="82" t="s">
        <v>647</v>
      </c>
      <c r="W3688" s="82" t="s">
        <v>71</v>
      </c>
      <c r="X3688" s="82" t="s">
        <v>648</v>
      </c>
      <c r="Y3688" s="82" t="s">
        <v>649</v>
      </c>
      <c r="Z3688" s="82">
        <v>1</v>
      </c>
      <c r="AA3688" s="82" t="s">
        <v>121</v>
      </c>
      <c r="AB3688" s="82" t="s">
        <v>650</v>
      </c>
      <c r="AC3688" s="82" t="s">
        <v>651</v>
      </c>
      <c r="AD3688" s="82" t="s">
        <v>645</v>
      </c>
      <c r="AN3688" s="82" t="s">
        <v>76</v>
      </c>
      <c r="AP3688" s="82">
        <v>1753796</v>
      </c>
      <c r="AQ3688" s="82" t="s">
        <v>109</v>
      </c>
      <c r="AR3688" s="82" t="s">
        <v>4274</v>
      </c>
      <c r="AS3688" s="84">
        <v>41170</v>
      </c>
      <c r="AT3688" s="85">
        <v>2012</v>
      </c>
      <c r="AU3688" s="82" t="s">
        <v>4277</v>
      </c>
      <c r="AV3688" s="84">
        <v>42359</v>
      </c>
      <c r="AW3688" s="85">
        <v>2015</v>
      </c>
      <c r="AX3688" s="85">
        <f>Table1[[#This Row],[End TEST]]-Table1[[#This Row],[Start TEST]]</f>
        <v>3</v>
      </c>
      <c r="AY3688" s="85">
        <f>Table1[[#This Row],[TEST_Diff]]+1</f>
        <v>4</v>
      </c>
      <c r="AZ3688" s="92">
        <f>DATEDIF(Table1[[#This Row],[Start Year]],Table1[[#This Row],[End Year]],"d") / 365</f>
        <v>3.2575342465753425</v>
      </c>
      <c r="BD3688" s="82">
        <v>1</v>
      </c>
      <c r="BE3688" s="82">
        <v>1</v>
      </c>
      <c r="BF3688" s="82">
        <v>1</v>
      </c>
      <c r="BG3688" s="82">
        <v>1</v>
      </c>
      <c r="BH3688" s="82">
        <v>1</v>
      </c>
      <c r="BI3688" s="82">
        <v>1</v>
      </c>
      <c r="BJ3688" s="82">
        <v>1</v>
      </c>
      <c r="BK3688" s="82">
        <v>1</v>
      </c>
      <c r="BL3688" s="82">
        <v>1</v>
      </c>
      <c r="BM3688" s="82">
        <v>1</v>
      </c>
      <c r="BO3688" s="82">
        <v>1</v>
      </c>
      <c r="BP3688" s="82">
        <v>1</v>
      </c>
      <c r="BQ3688" s="82">
        <v>1</v>
      </c>
      <c r="BR3688" s="82">
        <v>1</v>
      </c>
      <c r="BS3688" s="82">
        <v>1</v>
      </c>
      <c r="BT3688" s="82">
        <v>1</v>
      </c>
      <c r="BU3688" s="82">
        <v>1</v>
      </c>
      <c r="BW3688" s="82" t="s">
        <v>652</v>
      </c>
    </row>
    <row r="3689" spans="1:75" x14ac:dyDescent="0.5">
      <c r="A3689" s="82">
        <v>473</v>
      </c>
      <c r="B3689" s="82" t="s">
        <v>2139</v>
      </c>
      <c r="D3689" s="90">
        <v>43579</v>
      </c>
      <c r="E3689" s="90" t="s">
        <v>2140</v>
      </c>
      <c r="F3689" s="90"/>
      <c r="G3689" s="82" t="s">
        <v>2140</v>
      </c>
      <c r="H3689" s="82" t="s">
        <v>2141</v>
      </c>
      <c r="I3689" s="80" t="s">
        <v>206</v>
      </c>
      <c r="J3689" s="80">
        <v>33</v>
      </c>
      <c r="K3689" s="80">
        <v>1</v>
      </c>
      <c r="L3689" s="80" t="s">
        <v>385</v>
      </c>
      <c r="M3689" s="80">
        <v>100</v>
      </c>
      <c r="N3689" s="80">
        <v>8.0529410000000006</v>
      </c>
      <c r="O3689" s="80">
        <v>29.518585999999999</v>
      </c>
      <c r="P3689" s="80" t="s">
        <v>69</v>
      </c>
      <c r="Q3689" s="80">
        <v>0</v>
      </c>
      <c r="R3689" s="80">
        <v>2.6272389999999999</v>
      </c>
      <c r="S3689" s="80">
        <v>23.381664000000001</v>
      </c>
      <c r="T3689" s="80">
        <v>927204.3</v>
      </c>
      <c r="U3689" s="91">
        <f>Table1[[#This Row],[Distribution Amount (Dollars)]]/Table1[[#This Row],[NEWdatediff]]</f>
        <v>463602.15</v>
      </c>
      <c r="V3689" s="82" t="s">
        <v>2077</v>
      </c>
      <c r="W3689" s="82" t="s">
        <v>91</v>
      </c>
      <c r="X3689" s="82" t="s">
        <v>104</v>
      </c>
      <c r="Y3689" s="82" t="s">
        <v>105</v>
      </c>
      <c r="Z3689" s="82">
        <v>1</v>
      </c>
      <c r="AA3689" s="82" t="s">
        <v>121</v>
      </c>
      <c r="AB3689" s="82" t="s">
        <v>2142</v>
      </c>
      <c r="AD3689" s="82" t="s">
        <v>385</v>
      </c>
      <c r="AE3689" s="82" t="s">
        <v>2143</v>
      </c>
      <c r="AN3689" s="82" t="s">
        <v>76</v>
      </c>
      <c r="AO3689" s="82" t="s">
        <v>2144</v>
      </c>
      <c r="AP3689" s="82">
        <v>2809710</v>
      </c>
      <c r="AQ3689" s="82" t="s">
        <v>109</v>
      </c>
      <c r="AR3689" s="82" t="s">
        <v>4274</v>
      </c>
      <c r="AS3689" s="84">
        <v>41082</v>
      </c>
      <c r="AT3689" s="85">
        <v>2012</v>
      </c>
      <c r="AU3689" s="82" t="s">
        <v>4277</v>
      </c>
      <c r="AV3689" s="84">
        <v>41450</v>
      </c>
      <c r="AW3689" s="85">
        <v>2013</v>
      </c>
      <c r="AX3689" s="85">
        <f>Table1[[#This Row],[End TEST]]-Table1[[#This Row],[Start TEST]]</f>
        <v>1</v>
      </c>
      <c r="AY3689" s="85">
        <f>Table1[[#This Row],[TEST_Diff]]+1</f>
        <v>2</v>
      </c>
      <c r="AZ3689" s="92">
        <f>DATEDIF(Table1[[#This Row],[Start Year]],Table1[[#This Row],[End Year]],"d") / 365</f>
        <v>1.0082191780821919</v>
      </c>
      <c r="BA3689" s="82">
        <v>338023</v>
      </c>
      <c r="BC3689" s="82" t="s">
        <v>2145</v>
      </c>
      <c r="BD3689" s="82">
        <v>1</v>
      </c>
      <c r="BJ3689" s="82">
        <v>1</v>
      </c>
      <c r="BP3689" s="82">
        <v>1</v>
      </c>
      <c r="BW3689" s="82" t="s">
        <v>2146</v>
      </c>
    </row>
    <row r="3690" spans="1:75" x14ac:dyDescent="0.5">
      <c r="A3690" s="82">
        <v>473</v>
      </c>
      <c r="B3690" s="82" t="s">
        <v>2139</v>
      </c>
      <c r="D3690" s="90">
        <v>43579</v>
      </c>
      <c r="E3690" s="90" t="s">
        <v>2140</v>
      </c>
      <c r="F3690" s="90"/>
      <c r="G3690" s="82" t="s">
        <v>2140</v>
      </c>
      <c r="H3690" s="82" t="s">
        <v>2141</v>
      </c>
      <c r="I3690" s="80" t="s">
        <v>127</v>
      </c>
      <c r="J3690" s="80">
        <v>34</v>
      </c>
      <c r="K3690" s="80">
        <v>1</v>
      </c>
      <c r="L3690" s="80" t="s">
        <v>385</v>
      </c>
      <c r="M3690" s="80">
        <v>100</v>
      </c>
      <c r="N3690" s="80">
        <v>8.0529410000000006</v>
      </c>
      <c r="O3690" s="80">
        <v>29.518585999999999</v>
      </c>
      <c r="P3690" s="80" t="s">
        <v>69</v>
      </c>
      <c r="Q3690" s="80">
        <v>0</v>
      </c>
      <c r="R3690" s="80">
        <v>2.6272389999999999</v>
      </c>
      <c r="S3690" s="80">
        <v>23.381664000000001</v>
      </c>
      <c r="T3690" s="80">
        <v>955301.4</v>
      </c>
      <c r="U3690" s="91">
        <f>Table1[[#This Row],[Distribution Amount (Dollars)]]/Table1[[#This Row],[NEWdatediff]]</f>
        <v>477650.7</v>
      </c>
      <c r="V3690" s="82" t="s">
        <v>2077</v>
      </c>
      <c r="W3690" s="82" t="s">
        <v>91</v>
      </c>
      <c r="X3690" s="82" t="s">
        <v>104</v>
      </c>
      <c r="Y3690" s="82" t="s">
        <v>105</v>
      </c>
      <c r="Z3690" s="82">
        <v>1</v>
      </c>
      <c r="AA3690" s="82" t="s">
        <v>121</v>
      </c>
      <c r="AB3690" s="82" t="s">
        <v>2142</v>
      </c>
      <c r="AD3690" s="82" t="s">
        <v>385</v>
      </c>
      <c r="AE3690" s="82" t="s">
        <v>2143</v>
      </c>
      <c r="AN3690" s="82" t="s">
        <v>76</v>
      </c>
      <c r="AO3690" s="82" t="s">
        <v>2144</v>
      </c>
      <c r="AP3690" s="82">
        <v>2809710</v>
      </c>
      <c r="AQ3690" s="82" t="s">
        <v>109</v>
      </c>
      <c r="AR3690" s="82" t="s">
        <v>4274</v>
      </c>
      <c r="AS3690" s="84">
        <v>41082</v>
      </c>
      <c r="AT3690" s="85">
        <v>2012</v>
      </c>
      <c r="AU3690" s="82" t="s">
        <v>4277</v>
      </c>
      <c r="AV3690" s="84">
        <v>41450</v>
      </c>
      <c r="AW3690" s="85">
        <v>2013</v>
      </c>
      <c r="AX3690" s="85">
        <f>Table1[[#This Row],[End TEST]]-Table1[[#This Row],[Start TEST]]</f>
        <v>1</v>
      </c>
      <c r="AY3690" s="85">
        <f>Table1[[#This Row],[TEST_Diff]]+1</f>
        <v>2</v>
      </c>
      <c r="AZ3690" s="92">
        <f>DATEDIF(Table1[[#This Row],[Start Year]],Table1[[#This Row],[End Year]],"d") / 365</f>
        <v>1.0082191780821919</v>
      </c>
      <c r="BA3690" s="82">
        <v>338023</v>
      </c>
      <c r="BC3690" s="82" t="s">
        <v>2145</v>
      </c>
      <c r="BD3690" s="82">
        <v>1</v>
      </c>
      <c r="BJ3690" s="82">
        <v>1</v>
      </c>
      <c r="BP3690" s="82">
        <v>1</v>
      </c>
      <c r="BW3690" s="82" t="s">
        <v>2146</v>
      </c>
    </row>
    <row r="3691" spans="1:75" x14ac:dyDescent="0.5">
      <c r="A3691" s="82">
        <v>473</v>
      </c>
      <c r="B3691" s="82" t="s">
        <v>2139</v>
      </c>
      <c r="D3691" s="90">
        <v>43579</v>
      </c>
      <c r="E3691" s="90" t="s">
        <v>2140</v>
      </c>
      <c r="F3691" s="90"/>
      <c r="G3691" s="82" t="s">
        <v>2140</v>
      </c>
      <c r="H3691" s="82" t="s">
        <v>2141</v>
      </c>
      <c r="I3691" s="80" t="s">
        <v>102</v>
      </c>
      <c r="J3691" s="80">
        <v>33</v>
      </c>
      <c r="K3691" s="80">
        <v>1</v>
      </c>
      <c r="L3691" s="80" t="s">
        <v>385</v>
      </c>
      <c r="M3691" s="80">
        <v>100</v>
      </c>
      <c r="N3691" s="80">
        <v>8.0529410000000006</v>
      </c>
      <c r="O3691" s="80">
        <v>29.518585999999999</v>
      </c>
      <c r="P3691" s="80" t="s">
        <v>69</v>
      </c>
      <c r="Q3691" s="80">
        <v>0</v>
      </c>
      <c r="R3691" s="80">
        <v>2.6272389999999999</v>
      </c>
      <c r="S3691" s="80">
        <v>23.381664000000001</v>
      </c>
      <c r="T3691" s="80">
        <v>927204.3</v>
      </c>
      <c r="U3691" s="91">
        <f>Table1[[#This Row],[Distribution Amount (Dollars)]]/Table1[[#This Row],[NEWdatediff]]</f>
        <v>463602.15</v>
      </c>
      <c r="V3691" s="82" t="s">
        <v>2077</v>
      </c>
      <c r="W3691" s="82" t="s">
        <v>91</v>
      </c>
      <c r="X3691" s="82" t="s">
        <v>104</v>
      </c>
      <c r="Y3691" s="82" t="s">
        <v>105</v>
      </c>
      <c r="Z3691" s="82">
        <v>1</v>
      </c>
      <c r="AA3691" s="82" t="s">
        <v>121</v>
      </c>
      <c r="AB3691" s="82" t="s">
        <v>2142</v>
      </c>
      <c r="AD3691" s="82" t="s">
        <v>385</v>
      </c>
      <c r="AE3691" s="82" t="s">
        <v>2143</v>
      </c>
      <c r="AN3691" s="82" t="s">
        <v>76</v>
      </c>
      <c r="AO3691" s="82" t="s">
        <v>2144</v>
      </c>
      <c r="AP3691" s="82">
        <v>2809710</v>
      </c>
      <c r="AQ3691" s="82" t="s">
        <v>109</v>
      </c>
      <c r="AR3691" s="82" t="s">
        <v>4274</v>
      </c>
      <c r="AS3691" s="84">
        <v>41082</v>
      </c>
      <c r="AT3691" s="85">
        <v>2012</v>
      </c>
      <c r="AU3691" s="82" t="s">
        <v>4277</v>
      </c>
      <c r="AV3691" s="84">
        <v>41450</v>
      </c>
      <c r="AW3691" s="85">
        <v>2013</v>
      </c>
      <c r="AX3691" s="85">
        <f>Table1[[#This Row],[End TEST]]-Table1[[#This Row],[Start TEST]]</f>
        <v>1</v>
      </c>
      <c r="AY3691" s="85">
        <f>Table1[[#This Row],[TEST_Diff]]+1</f>
        <v>2</v>
      </c>
      <c r="AZ3691" s="92">
        <f>DATEDIF(Table1[[#This Row],[Start Year]],Table1[[#This Row],[End Year]],"d") / 365</f>
        <v>1.0082191780821919</v>
      </c>
      <c r="BA3691" s="82">
        <v>338023</v>
      </c>
      <c r="BC3691" s="82" t="s">
        <v>2145</v>
      </c>
      <c r="BD3691" s="82">
        <v>1</v>
      </c>
      <c r="BJ3691" s="82">
        <v>1</v>
      </c>
      <c r="BP3691" s="82">
        <v>1</v>
      </c>
      <c r="BW3691" s="82" t="s">
        <v>2146</v>
      </c>
    </row>
    <row r="3692" spans="1:75" x14ac:dyDescent="0.5">
      <c r="A3692" s="82">
        <v>474</v>
      </c>
      <c r="B3692" s="82" t="s">
        <v>4092</v>
      </c>
      <c r="D3692" s="90">
        <v>43579</v>
      </c>
      <c r="E3692" s="90" t="s">
        <v>4093</v>
      </c>
      <c r="F3692" s="90"/>
      <c r="G3692" s="82" t="s">
        <v>4093</v>
      </c>
      <c r="H3692" s="82" t="s">
        <v>4094</v>
      </c>
      <c r="I3692" s="80" t="s">
        <v>67</v>
      </c>
      <c r="J3692" s="80">
        <v>25</v>
      </c>
      <c r="K3692" s="80">
        <v>1</v>
      </c>
      <c r="L3692" s="80" t="s">
        <v>155</v>
      </c>
      <c r="M3692" s="80">
        <v>100</v>
      </c>
      <c r="N3692" s="80">
        <v>-25.97325</v>
      </c>
      <c r="O3692" s="80">
        <v>32.572029999999998</v>
      </c>
      <c r="P3692" s="80" t="s">
        <v>69</v>
      </c>
      <c r="Q3692" s="80">
        <v>0</v>
      </c>
      <c r="R3692" s="80">
        <v>2.6272389999999999</v>
      </c>
      <c r="S3692" s="80">
        <v>23.381664000000001</v>
      </c>
      <c r="T3692" s="80">
        <v>775000</v>
      </c>
      <c r="U3692" s="91">
        <f>Table1[[#This Row],[Distribution Amount (Dollars)]]/Table1[[#This Row],[NEWdatediff]]</f>
        <v>387500</v>
      </c>
      <c r="V3692" s="82" t="s">
        <v>90</v>
      </c>
      <c r="W3692" s="82" t="s">
        <v>91</v>
      </c>
      <c r="X3692" s="82" t="s">
        <v>4095</v>
      </c>
      <c r="Y3692" s="82" t="s">
        <v>105</v>
      </c>
      <c r="Z3692" s="82">
        <v>1</v>
      </c>
      <c r="AA3692" s="82" t="s">
        <v>121</v>
      </c>
      <c r="AB3692" s="82" t="s">
        <v>4096</v>
      </c>
      <c r="AD3692" s="82" t="s">
        <v>155</v>
      </c>
      <c r="AE3692" s="82" t="s">
        <v>4097</v>
      </c>
      <c r="AN3692" s="82" t="s">
        <v>76</v>
      </c>
      <c r="AO3692" s="82" t="s">
        <v>4098</v>
      </c>
      <c r="AP3692" s="82">
        <v>3100000</v>
      </c>
      <c r="AQ3692" s="82" t="s">
        <v>109</v>
      </c>
      <c r="AR3692" s="82" t="s">
        <v>4274</v>
      </c>
      <c r="AS3692" s="84">
        <v>40527</v>
      </c>
      <c r="AT3692" s="85">
        <v>2010</v>
      </c>
      <c r="AU3692" s="82" t="s">
        <v>4277</v>
      </c>
      <c r="AV3692" s="84">
        <v>40581</v>
      </c>
      <c r="AW3692" s="85">
        <v>2011</v>
      </c>
      <c r="AX3692" s="85">
        <f>Table1[[#This Row],[End TEST]]-Table1[[#This Row],[Start TEST]]</f>
        <v>1</v>
      </c>
      <c r="AY3692" s="85">
        <f>Table1[[#This Row],[TEST_Diff]]+1</f>
        <v>2</v>
      </c>
      <c r="AZ3692" s="92">
        <f>DATEDIF(Table1[[#This Row],[Start Year]],Table1[[#This Row],[End Year]],"d") / 365</f>
        <v>0.14794520547945206</v>
      </c>
      <c r="BA3692" s="82">
        <v>11367373</v>
      </c>
      <c r="BC3692" s="82" t="s">
        <v>4099</v>
      </c>
      <c r="BJ3692" s="82">
        <v>1</v>
      </c>
      <c r="BK3692" s="82">
        <v>1</v>
      </c>
    </row>
    <row r="3693" spans="1:75" x14ac:dyDescent="0.5">
      <c r="A3693" s="82">
        <v>474</v>
      </c>
      <c r="B3693" s="82" t="s">
        <v>4092</v>
      </c>
      <c r="D3693" s="90">
        <v>43579</v>
      </c>
      <c r="E3693" s="90" t="s">
        <v>4093</v>
      </c>
      <c r="F3693" s="90"/>
      <c r="G3693" s="82" t="s">
        <v>4093</v>
      </c>
      <c r="H3693" s="82" t="s">
        <v>4094</v>
      </c>
      <c r="I3693" s="80" t="s">
        <v>206</v>
      </c>
      <c r="J3693" s="80">
        <v>50</v>
      </c>
      <c r="K3693" s="80">
        <v>1</v>
      </c>
      <c r="L3693" s="80" t="s">
        <v>155</v>
      </c>
      <c r="M3693" s="80">
        <v>100</v>
      </c>
      <c r="N3693" s="80">
        <v>-25.97325</v>
      </c>
      <c r="O3693" s="80">
        <v>32.572029999999998</v>
      </c>
      <c r="P3693" s="80" t="s">
        <v>69</v>
      </c>
      <c r="Q3693" s="80">
        <v>0</v>
      </c>
      <c r="R3693" s="80">
        <v>2.6272389999999999</v>
      </c>
      <c r="S3693" s="80">
        <v>23.381664000000001</v>
      </c>
      <c r="T3693" s="80">
        <v>1550000</v>
      </c>
      <c r="U3693" s="91">
        <f>Table1[[#This Row],[Distribution Amount (Dollars)]]/Table1[[#This Row],[NEWdatediff]]</f>
        <v>775000</v>
      </c>
      <c r="V3693" s="82" t="s">
        <v>90</v>
      </c>
      <c r="W3693" s="82" t="s">
        <v>91</v>
      </c>
      <c r="X3693" s="82" t="s">
        <v>4095</v>
      </c>
      <c r="Y3693" s="82" t="s">
        <v>105</v>
      </c>
      <c r="Z3693" s="82">
        <v>1</v>
      </c>
      <c r="AA3693" s="82" t="s">
        <v>121</v>
      </c>
      <c r="AB3693" s="82" t="s">
        <v>4096</v>
      </c>
      <c r="AD3693" s="82" t="s">
        <v>155</v>
      </c>
      <c r="AE3693" s="82" t="s">
        <v>4097</v>
      </c>
      <c r="AN3693" s="82" t="s">
        <v>76</v>
      </c>
      <c r="AO3693" s="82" t="s">
        <v>4098</v>
      </c>
      <c r="AP3693" s="82">
        <v>3100000</v>
      </c>
      <c r="AQ3693" s="82" t="s">
        <v>109</v>
      </c>
      <c r="AR3693" s="82" t="s">
        <v>4274</v>
      </c>
      <c r="AS3693" s="84">
        <v>40527</v>
      </c>
      <c r="AT3693" s="85">
        <v>2010</v>
      </c>
      <c r="AU3693" s="82" t="s">
        <v>4277</v>
      </c>
      <c r="AV3693" s="84">
        <v>40581</v>
      </c>
      <c r="AW3693" s="85">
        <v>2011</v>
      </c>
      <c r="AX3693" s="85">
        <f>Table1[[#This Row],[End TEST]]-Table1[[#This Row],[Start TEST]]</f>
        <v>1</v>
      </c>
      <c r="AY3693" s="85">
        <f>Table1[[#This Row],[TEST_Diff]]+1</f>
        <v>2</v>
      </c>
      <c r="AZ3693" s="92">
        <f>DATEDIF(Table1[[#This Row],[Start Year]],Table1[[#This Row],[End Year]],"d") / 365</f>
        <v>0.14794520547945206</v>
      </c>
      <c r="BA3693" s="82">
        <v>11367373</v>
      </c>
      <c r="BC3693" s="82" t="s">
        <v>4099</v>
      </c>
      <c r="BJ3693" s="82">
        <v>1</v>
      </c>
      <c r="BK3693" s="82">
        <v>1</v>
      </c>
    </row>
    <row r="3694" spans="1:75" x14ac:dyDescent="0.5">
      <c r="A3694" s="82">
        <v>474</v>
      </c>
      <c r="B3694" s="82" t="s">
        <v>4092</v>
      </c>
      <c r="D3694" s="90">
        <v>43579</v>
      </c>
      <c r="E3694" s="90" t="s">
        <v>4093</v>
      </c>
      <c r="F3694" s="90"/>
      <c r="G3694" s="82" t="s">
        <v>4093</v>
      </c>
      <c r="H3694" s="82" t="s">
        <v>4094</v>
      </c>
      <c r="I3694" s="80" t="s">
        <v>102</v>
      </c>
      <c r="J3694" s="80">
        <v>25</v>
      </c>
      <c r="K3694" s="80">
        <v>1</v>
      </c>
      <c r="L3694" s="80" t="s">
        <v>155</v>
      </c>
      <c r="M3694" s="80">
        <v>100</v>
      </c>
      <c r="N3694" s="80">
        <v>-25.97325</v>
      </c>
      <c r="O3694" s="80">
        <v>32.572029999999998</v>
      </c>
      <c r="P3694" s="80" t="s">
        <v>69</v>
      </c>
      <c r="Q3694" s="80">
        <v>0</v>
      </c>
      <c r="R3694" s="80">
        <v>2.6272389999999999</v>
      </c>
      <c r="S3694" s="80">
        <v>23.381664000000001</v>
      </c>
      <c r="T3694" s="80">
        <v>775000</v>
      </c>
      <c r="U3694" s="91">
        <f>Table1[[#This Row],[Distribution Amount (Dollars)]]/Table1[[#This Row],[NEWdatediff]]</f>
        <v>387500</v>
      </c>
      <c r="V3694" s="82" t="s">
        <v>90</v>
      </c>
      <c r="W3694" s="82" t="s">
        <v>91</v>
      </c>
      <c r="X3694" s="82" t="s">
        <v>4095</v>
      </c>
      <c r="Y3694" s="82" t="s">
        <v>105</v>
      </c>
      <c r="Z3694" s="82">
        <v>1</v>
      </c>
      <c r="AA3694" s="82" t="s">
        <v>121</v>
      </c>
      <c r="AB3694" s="82" t="s">
        <v>4096</v>
      </c>
      <c r="AD3694" s="82" t="s">
        <v>155</v>
      </c>
      <c r="AE3694" s="82" t="s">
        <v>4097</v>
      </c>
      <c r="AN3694" s="82" t="s">
        <v>76</v>
      </c>
      <c r="AO3694" s="82" t="s">
        <v>4098</v>
      </c>
      <c r="AP3694" s="82">
        <v>3100000</v>
      </c>
      <c r="AQ3694" s="82" t="s">
        <v>109</v>
      </c>
      <c r="AR3694" s="82" t="s">
        <v>4274</v>
      </c>
      <c r="AS3694" s="84">
        <v>40527</v>
      </c>
      <c r="AT3694" s="85">
        <v>2010</v>
      </c>
      <c r="AU3694" s="82" t="s">
        <v>4277</v>
      </c>
      <c r="AV3694" s="84">
        <v>40581</v>
      </c>
      <c r="AW3694" s="85">
        <v>2011</v>
      </c>
      <c r="AX3694" s="85">
        <f>Table1[[#This Row],[End TEST]]-Table1[[#This Row],[Start TEST]]</f>
        <v>1</v>
      </c>
      <c r="AY3694" s="85">
        <f>Table1[[#This Row],[TEST_Diff]]+1</f>
        <v>2</v>
      </c>
      <c r="AZ3694" s="92">
        <f>DATEDIF(Table1[[#This Row],[Start Year]],Table1[[#This Row],[End Year]],"d") / 365</f>
        <v>0.14794520547945206</v>
      </c>
      <c r="BA3694" s="82">
        <v>11367373</v>
      </c>
      <c r="BC3694" s="82" t="s">
        <v>4099</v>
      </c>
      <c r="BJ3694" s="82">
        <v>1</v>
      </c>
      <c r="BK3694" s="82">
        <v>1</v>
      </c>
    </row>
    <row r="3695" spans="1:75" x14ac:dyDescent="0.5">
      <c r="A3695" s="82">
        <v>475</v>
      </c>
      <c r="B3695" s="82" t="s">
        <v>3196</v>
      </c>
      <c r="D3695" s="90">
        <v>43580</v>
      </c>
      <c r="E3695" s="90" t="s">
        <v>3197</v>
      </c>
      <c r="F3695" s="90"/>
      <c r="G3695" s="82" t="s">
        <v>3197</v>
      </c>
      <c r="H3695" s="82" t="s">
        <v>3198</v>
      </c>
      <c r="U3695" s="91">
        <f>Table1[[#This Row],[Distribution Amount (Dollars)]]/Table1[[#This Row],[NEWdatediff]]</f>
        <v>0</v>
      </c>
      <c r="V3695" s="82" t="s">
        <v>226</v>
      </c>
      <c r="W3695" s="82" t="s">
        <v>71</v>
      </c>
      <c r="Y3695" s="82" t="s">
        <v>182</v>
      </c>
      <c r="Z3695" s="82">
        <v>1</v>
      </c>
      <c r="AA3695" s="82" t="s">
        <v>121</v>
      </c>
      <c r="AB3695" s="82" t="s">
        <v>236</v>
      </c>
      <c r="AD3695" s="82" t="s">
        <v>426</v>
      </c>
      <c r="AE3695" s="82" t="s">
        <v>3199</v>
      </c>
      <c r="AN3695" s="82" t="s">
        <v>76</v>
      </c>
      <c r="AO3695" s="82" t="s">
        <v>3200</v>
      </c>
      <c r="AP3695" s="82">
        <v>19429619</v>
      </c>
      <c r="AR3695" s="82" t="s">
        <v>4275</v>
      </c>
      <c r="AS3695" s="84">
        <v>40544</v>
      </c>
      <c r="AT3695" s="81">
        <v>2011</v>
      </c>
      <c r="AU3695" s="82" t="s">
        <v>4278</v>
      </c>
      <c r="AV3695" s="84">
        <v>41640</v>
      </c>
      <c r="AW3695" s="81">
        <v>2014</v>
      </c>
      <c r="AX3695" s="85">
        <f>Table1[[#This Row],[End TEST]]-Table1[[#This Row],[Start TEST]]</f>
        <v>3</v>
      </c>
      <c r="AY3695" s="85">
        <f>Table1[[#This Row],[TEST_Diff]]+1</f>
        <v>4</v>
      </c>
      <c r="AZ3695" s="92">
        <f>DATEDIF(Table1[[#This Row],[Start Year]],Table1[[#This Row],[End Year]],"d") / 365</f>
        <v>3.0027397260273974</v>
      </c>
      <c r="BA3695" s="82">
        <v>1850000</v>
      </c>
      <c r="BD3695" s="82">
        <v>1</v>
      </c>
      <c r="BF3695" s="82">
        <v>1</v>
      </c>
      <c r="BJ3695" s="82">
        <v>1</v>
      </c>
      <c r="BK3695" s="82">
        <v>1</v>
      </c>
      <c r="BO3695" s="82">
        <v>1</v>
      </c>
      <c r="BP3695" s="82">
        <v>1</v>
      </c>
    </row>
    <row r="3696" spans="1:75" x14ac:dyDescent="0.5">
      <c r="A3696" s="82">
        <v>475</v>
      </c>
      <c r="B3696" s="82" t="s">
        <v>3196</v>
      </c>
      <c r="D3696" s="90">
        <v>43580</v>
      </c>
      <c r="E3696" s="90" t="s">
        <v>3197</v>
      </c>
      <c r="F3696" s="90"/>
      <c r="G3696" s="82" t="s">
        <v>3197</v>
      </c>
      <c r="H3696" s="82" t="s">
        <v>3198</v>
      </c>
      <c r="U3696" s="91">
        <f>Table1[[#This Row],[Distribution Amount (Dollars)]]/Table1[[#This Row],[NEWdatediff]]</f>
        <v>0</v>
      </c>
      <c r="V3696" s="82" t="s">
        <v>226</v>
      </c>
      <c r="W3696" s="82" t="s">
        <v>71</v>
      </c>
      <c r="Y3696" s="82" t="s">
        <v>182</v>
      </c>
      <c r="Z3696" s="82">
        <v>1</v>
      </c>
      <c r="AA3696" s="82" t="s">
        <v>121</v>
      </c>
      <c r="AB3696" s="82" t="s">
        <v>236</v>
      </c>
      <c r="AD3696" s="82" t="s">
        <v>426</v>
      </c>
      <c r="AE3696" s="82" t="s">
        <v>3199</v>
      </c>
      <c r="AN3696" s="82" t="s">
        <v>76</v>
      </c>
      <c r="AO3696" s="82" t="s">
        <v>3200</v>
      </c>
      <c r="AP3696" s="82">
        <v>19429619</v>
      </c>
      <c r="AR3696" s="82" t="s">
        <v>4275</v>
      </c>
      <c r="AS3696" s="84">
        <v>40544</v>
      </c>
      <c r="AT3696" s="81">
        <v>2011</v>
      </c>
      <c r="AU3696" s="82" t="s">
        <v>4278</v>
      </c>
      <c r="AV3696" s="84">
        <v>41640</v>
      </c>
      <c r="AW3696" s="81">
        <v>2014</v>
      </c>
      <c r="AX3696" s="85">
        <f>Table1[[#This Row],[End TEST]]-Table1[[#This Row],[Start TEST]]</f>
        <v>3</v>
      </c>
      <c r="AY3696" s="85">
        <f>Table1[[#This Row],[TEST_Diff]]+1</f>
        <v>4</v>
      </c>
      <c r="AZ3696" s="92">
        <f>DATEDIF(Table1[[#This Row],[Start Year]],Table1[[#This Row],[End Year]],"d") / 365</f>
        <v>3.0027397260273974</v>
      </c>
      <c r="BA3696" s="82">
        <v>1850000</v>
      </c>
      <c r="BD3696" s="82">
        <v>1</v>
      </c>
      <c r="BF3696" s="82">
        <v>1</v>
      </c>
      <c r="BJ3696" s="82">
        <v>1</v>
      </c>
      <c r="BK3696" s="82">
        <v>1</v>
      </c>
      <c r="BO3696" s="82">
        <v>1</v>
      </c>
      <c r="BP3696" s="82">
        <v>1</v>
      </c>
    </row>
    <row r="3697" spans="1:68" x14ac:dyDescent="0.5">
      <c r="A3697" s="82">
        <v>475</v>
      </c>
      <c r="B3697" s="82" t="s">
        <v>3196</v>
      </c>
      <c r="D3697" s="90">
        <v>43580</v>
      </c>
      <c r="E3697" s="90" t="s">
        <v>3197</v>
      </c>
      <c r="F3697" s="90"/>
      <c r="G3697" s="82" t="s">
        <v>3197</v>
      </c>
      <c r="H3697" s="82" t="s">
        <v>3198</v>
      </c>
      <c r="U3697" s="91">
        <f>Table1[[#This Row],[Distribution Amount (Dollars)]]/Table1[[#This Row],[NEWdatediff]]</f>
        <v>0</v>
      </c>
      <c r="V3697" s="82" t="s">
        <v>226</v>
      </c>
      <c r="W3697" s="82" t="s">
        <v>71</v>
      </c>
      <c r="Y3697" s="82" t="s">
        <v>182</v>
      </c>
      <c r="Z3697" s="82">
        <v>1</v>
      </c>
      <c r="AA3697" s="82" t="s">
        <v>121</v>
      </c>
      <c r="AB3697" s="82" t="s">
        <v>236</v>
      </c>
      <c r="AD3697" s="82" t="s">
        <v>139</v>
      </c>
      <c r="AE3697" s="82" t="s">
        <v>3199</v>
      </c>
      <c r="AN3697" s="82" t="s">
        <v>76</v>
      </c>
      <c r="AO3697" s="82" t="s">
        <v>3200</v>
      </c>
      <c r="AP3697" s="82">
        <v>19429619</v>
      </c>
      <c r="AR3697" s="82" t="s">
        <v>4275</v>
      </c>
      <c r="AS3697" s="84">
        <v>40544</v>
      </c>
      <c r="AT3697" s="81">
        <v>2011</v>
      </c>
      <c r="AU3697" s="82" t="s">
        <v>4278</v>
      </c>
      <c r="AV3697" s="84">
        <v>41640</v>
      </c>
      <c r="AW3697" s="81">
        <v>2014</v>
      </c>
      <c r="AX3697" s="85">
        <f>Table1[[#This Row],[End TEST]]-Table1[[#This Row],[Start TEST]]</f>
        <v>3</v>
      </c>
      <c r="AY3697" s="85">
        <f>Table1[[#This Row],[TEST_Diff]]+1</f>
        <v>4</v>
      </c>
      <c r="AZ3697" s="92">
        <f>DATEDIF(Table1[[#This Row],[Start Year]],Table1[[#This Row],[End Year]],"d") / 365</f>
        <v>3.0027397260273974</v>
      </c>
      <c r="BA3697" s="82">
        <v>1850000</v>
      </c>
      <c r="BD3697" s="82">
        <v>1</v>
      </c>
      <c r="BF3697" s="82">
        <v>1</v>
      </c>
      <c r="BJ3697" s="82">
        <v>1</v>
      </c>
      <c r="BK3697" s="82">
        <v>1</v>
      </c>
      <c r="BO3697" s="82">
        <v>1</v>
      </c>
      <c r="BP3697" s="82">
        <v>1</v>
      </c>
    </row>
    <row r="3698" spans="1:68" x14ac:dyDescent="0.5">
      <c r="A3698" s="82">
        <v>475</v>
      </c>
      <c r="B3698" s="82" t="s">
        <v>3196</v>
      </c>
      <c r="D3698" s="90">
        <v>43580</v>
      </c>
      <c r="E3698" s="90" t="s">
        <v>3197</v>
      </c>
      <c r="F3698" s="90"/>
      <c r="G3698" s="82" t="s">
        <v>3197</v>
      </c>
      <c r="H3698" s="82" t="s">
        <v>3198</v>
      </c>
      <c r="U3698" s="91">
        <f>Table1[[#This Row],[Distribution Amount (Dollars)]]/Table1[[#This Row],[NEWdatediff]]</f>
        <v>0</v>
      </c>
      <c r="V3698" s="82" t="s">
        <v>226</v>
      </c>
      <c r="W3698" s="82" t="s">
        <v>71</v>
      </c>
      <c r="Y3698" s="82" t="s">
        <v>182</v>
      </c>
      <c r="Z3698" s="82">
        <v>1</v>
      </c>
      <c r="AA3698" s="82" t="s">
        <v>121</v>
      </c>
      <c r="AB3698" s="82" t="s">
        <v>236</v>
      </c>
      <c r="AD3698" s="82" t="s">
        <v>139</v>
      </c>
      <c r="AE3698" s="82" t="s">
        <v>3199</v>
      </c>
      <c r="AN3698" s="82" t="s">
        <v>76</v>
      </c>
      <c r="AO3698" s="82" t="s">
        <v>3200</v>
      </c>
      <c r="AP3698" s="82">
        <v>19429619</v>
      </c>
      <c r="AR3698" s="82" t="s">
        <v>4275</v>
      </c>
      <c r="AS3698" s="84">
        <v>40544</v>
      </c>
      <c r="AT3698" s="81">
        <v>2011</v>
      </c>
      <c r="AU3698" s="82" t="s">
        <v>4278</v>
      </c>
      <c r="AV3698" s="84">
        <v>41640</v>
      </c>
      <c r="AW3698" s="81">
        <v>2014</v>
      </c>
      <c r="AX3698" s="85">
        <f>Table1[[#This Row],[End TEST]]-Table1[[#This Row],[Start TEST]]</f>
        <v>3</v>
      </c>
      <c r="AY3698" s="85">
        <f>Table1[[#This Row],[TEST_Diff]]+1</f>
        <v>4</v>
      </c>
      <c r="AZ3698" s="92">
        <f>DATEDIF(Table1[[#This Row],[Start Year]],Table1[[#This Row],[End Year]],"d") / 365</f>
        <v>3.0027397260273974</v>
      </c>
      <c r="BA3698" s="82">
        <v>1850000</v>
      </c>
      <c r="BD3698" s="82">
        <v>1</v>
      </c>
      <c r="BF3698" s="82">
        <v>1</v>
      </c>
      <c r="BJ3698" s="82">
        <v>1</v>
      </c>
      <c r="BK3698" s="82">
        <v>1</v>
      </c>
      <c r="BO3698" s="82">
        <v>1</v>
      </c>
      <c r="BP3698" s="82">
        <v>1</v>
      </c>
    </row>
    <row r="3699" spans="1:68" x14ac:dyDescent="0.5">
      <c r="A3699" s="82">
        <v>475</v>
      </c>
      <c r="B3699" s="82" t="s">
        <v>3196</v>
      </c>
      <c r="D3699" s="90">
        <v>43580</v>
      </c>
      <c r="E3699" s="90" t="s">
        <v>3197</v>
      </c>
      <c r="F3699" s="90"/>
      <c r="G3699" s="82" t="s">
        <v>3197</v>
      </c>
      <c r="H3699" s="82" t="s">
        <v>3198</v>
      </c>
      <c r="U3699" s="91">
        <f>Table1[[#This Row],[Distribution Amount (Dollars)]]/Table1[[#This Row],[NEWdatediff]]</f>
        <v>0</v>
      </c>
      <c r="V3699" s="82" t="s">
        <v>226</v>
      </c>
      <c r="W3699" s="82" t="s">
        <v>71</v>
      </c>
      <c r="Y3699" s="82" t="s">
        <v>182</v>
      </c>
      <c r="Z3699" s="82">
        <v>1</v>
      </c>
      <c r="AA3699" s="82" t="s">
        <v>121</v>
      </c>
      <c r="AB3699" s="82" t="s">
        <v>236</v>
      </c>
      <c r="AD3699" s="82" t="s">
        <v>89</v>
      </c>
      <c r="AE3699" s="82" t="s">
        <v>3199</v>
      </c>
      <c r="AN3699" s="82" t="s">
        <v>76</v>
      </c>
      <c r="AO3699" s="82" t="s">
        <v>3200</v>
      </c>
      <c r="AP3699" s="82">
        <v>19429619</v>
      </c>
      <c r="AR3699" s="82" t="s">
        <v>4275</v>
      </c>
      <c r="AS3699" s="84">
        <v>40544</v>
      </c>
      <c r="AT3699" s="81">
        <v>2011</v>
      </c>
      <c r="AU3699" s="82" t="s">
        <v>4278</v>
      </c>
      <c r="AV3699" s="84">
        <v>41640</v>
      </c>
      <c r="AW3699" s="81">
        <v>2014</v>
      </c>
      <c r="AX3699" s="85">
        <f>Table1[[#This Row],[End TEST]]-Table1[[#This Row],[Start TEST]]</f>
        <v>3</v>
      </c>
      <c r="AY3699" s="85">
        <f>Table1[[#This Row],[TEST_Diff]]+1</f>
        <v>4</v>
      </c>
      <c r="AZ3699" s="92">
        <f>DATEDIF(Table1[[#This Row],[Start Year]],Table1[[#This Row],[End Year]],"d") / 365</f>
        <v>3.0027397260273974</v>
      </c>
      <c r="BA3699" s="82">
        <v>1850000</v>
      </c>
      <c r="BD3699" s="82">
        <v>1</v>
      </c>
      <c r="BF3699" s="82">
        <v>1</v>
      </c>
      <c r="BJ3699" s="82">
        <v>1</v>
      </c>
      <c r="BK3699" s="82">
        <v>1</v>
      </c>
      <c r="BO3699" s="82">
        <v>1</v>
      </c>
      <c r="BP3699" s="82">
        <v>1</v>
      </c>
    </row>
    <row r="3700" spans="1:68" x14ac:dyDescent="0.5">
      <c r="A3700" s="82">
        <v>475</v>
      </c>
      <c r="B3700" s="82" t="s">
        <v>3196</v>
      </c>
      <c r="D3700" s="90">
        <v>43580</v>
      </c>
      <c r="E3700" s="90" t="s">
        <v>3197</v>
      </c>
      <c r="F3700" s="90"/>
      <c r="G3700" s="82" t="s">
        <v>3197</v>
      </c>
      <c r="H3700" s="82" t="s">
        <v>3198</v>
      </c>
      <c r="U3700" s="91">
        <f>Table1[[#This Row],[Distribution Amount (Dollars)]]/Table1[[#This Row],[NEWdatediff]]</f>
        <v>0</v>
      </c>
      <c r="V3700" s="82" t="s">
        <v>226</v>
      </c>
      <c r="W3700" s="82" t="s">
        <v>71</v>
      </c>
      <c r="Y3700" s="82" t="s">
        <v>182</v>
      </c>
      <c r="Z3700" s="82">
        <v>1</v>
      </c>
      <c r="AA3700" s="82" t="s">
        <v>121</v>
      </c>
      <c r="AB3700" s="82" t="s">
        <v>236</v>
      </c>
      <c r="AD3700" s="82" t="s">
        <v>89</v>
      </c>
      <c r="AE3700" s="82" t="s">
        <v>3199</v>
      </c>
      <c r="AN3700" s="82" t="s">
        <v>76</v>
      </c>
      <c r="AO3700" s="82" t="s">
        <v>3200</v>
      </c>
      <c r="AP3700" s="82">
        <v>19429619</v>
      </c>
      <c r="AR3700" s="82" t="s">
        <v>4275</v>
      </c>
      <c r="AS3700" s="84">
        <v>40544</v>
      </c>
      <c r="AT3700" s="81">
        <v>2011</v>
      </c>
      <c r="AU3700" s="82" t="s">
        <v>4278</v>
      </c>
      <c r="AV3700" s="84">
        <v>41640</v>
      </c>
      <c r="AW3700" s="81">
        <v>2014</v>
      </c>
      <c r="AX3700" s="85">
        <f>Table1[[#This Row],[End TEST]]-Table1[[#This Row],[Start TEST]]</f>
        <v>3</v>
      </c>
      <c r="AY3700" s="85">
        <f>Table1[[#This Row],[TEST_Diff]]+1</f>
        <v>4</v>
      </c>
      <c r="AZ3700" s="92">
        <f>DATEDIF(Table1[[#This Row],[Start Year]],Table1[[#This Row],[End Year]],"d") / 365</f>
        <v>3.0027397260273974</v>
      </c>
      <c r="BA3700" s="82">
        <v>1850000</v>
      </c>
      <c r="BD3700" s="82">
        <v>1</v>
      </c>
      <c r="BF3700" s="82">
        <v>1</v>
      </c>
      <c r="BJ3700" s="82">
        <v>1</v>
      </c>
      <c r="BK3700" s="82">
        <v>1</v>
      </c>
      <c r="BO3700" s="82">
        <v>1</v>
      </c>
      <c r="BP3700" s="82">
        <v>1</v>
      </c>
    </row>
    <row r="3701" spans="1:68" x14ac:dyDescent="0.5">
      <c r="A3701" s="82">
        <v>475</v>
      </c>
      <c r="B3701" s="82" t="s">
        <v>3196</v>
      </c>
      <c r="D3701" s="90">
        <v>43580</v>
      </c>
      <c r="E3701" s="90" t="s">
        <v>3197</v>
      </c>
      <c r="F3701" s="90"/>
      <c r="G3701" s="82" t="s">
        <v>3197</v>
      </c>
      <c r="H3701" s="82" t="s">
        <v>3198</v>
      </c>
      <c r="U3701" s="91">
        <f>Table1[[#This Row],[Distribution Amount (Dollars)]]/Table1[[#This Row],[NEWdatediff]]</f>
        <v>0</v>
      </c>
      <c r="V3701" s="82" t="s">
        <v>226</v>
      </c>
      <c r="W3701" s="82" t="s">
        <v>71</v>
      </c>
      <c r="Y3701" s="82" t="s">
        <v>182</v>
      </c>
      <c r="Z3701" s="82">
        <v>1</v>
      </c>
      <c r="AA3701" s="82" t="s">
        <v>121</v>
      </c>
      <c r="AB3701" s="82" t="s">
        <v>236</v>
      </c>
      <c r="AD3701" s="82" t="s">
        <v>156</v>
      </c>
      <c r="AE3701" s="82" t="s">
        <v>3199</v>
      </c>
      <c r="AN3701" s="82" t="s">
        <v>76</v>
      </c>
      <c r="AO3701" s="82" t="s">
        <v>3200</v>
      </c>
      <c r="AP3701" s="82">
        <v>19429619</v>
      </c>
      <c r="AR3701" s="82" t="s">
        <v>4275</v>
      </c>
      <c r="AS3701" s="84">
        <v>40544</v>
      </c>
      <c r="AT3701" s="81">
        <v>2011</v>
      </c>
      <c r="AU3701" s="82" t="s">
        <v>4278</v>
      </c>
      <c r="AV3701" s="84">
        <v>41640</v>
      </c>
      <c r="AW3701" s="81">
        <v>2014</v>
      </c>
      <c r="AX3701" s="85">
        <f>Table1[[#This Row],[End TEST]]-Table1[[#This Row],[Start TEST]]</f>
        <v>3</v>
      </c>
      <c r="AY3701" s="85">
        <f>Table1[[#This Row],[TEST_Diff]]+1</f>
        <v>4</v>
      </c>
      <c r="AZ3701" s="92">
        <f>DATEDIF(Table1[[#This Row],[Start Year]],Table1[[#This Row],[End Year]],"d") / 365</f>
        <v>3.0027397260273974</v>
      </c>
      <c r="BA3701" s="82">
        <v>1850000</v>
      </c>
      <c r="BD3701" s="82">
        <v>1</v>
      </c>
      <c r="BF3701" s="82">
        <v>1</v>
      </c>
      <c r="BJ3701" s="82">
        <v>1</v>
      </c>
      <c r="BK3701" s="82">
        <v>1</v>
      </c>
      <c r="BO3701" s="82">
        <v>1</v>
      </c>
      <c r="BP3701" s="82">
        <v>1</v>
      </c>
    </row>
    <row r="3702" spans="1:68" x14ac:dyDescent="0.5">
      <c r="A3702" s="82">
        <v>475</v>
      </c>
      <c r="B3702" s="82" t="s">
        <v>3196</v>
      </c>
      <c r="D3702" s="90">
        <v>43580</v>
      </c>
      <c r="E3702" s="90" t="s">
        <v>3197</v>
      </c>
      <c r="F3702" s="90"/>
      <c r="G3702" s="82" t="s">
        <v>3197</v>
      </c>
      <c r="H3702" s="82" t="s">
        <v>3198</v>
      </c>
      <c r="U3702" s="91">
        <f>Table1[[#This Row],[Distribution Amount (Dollars)]]/Table1[[#This Row],[NEWdatediff]]</f>
        <v>0</v>
      </c>
      <c r="V3702" s="82" t="s">
        <v>226</v>
      </c>
      <c r="W3702" s="82" t="s">
        <v>71</v>
      </c>
      <c r="Y3702" s="82" t="s">
        <v>182</v>
      </c>
      <c r="Z3702" s="82">
        <v>1</v>
      </c>
      <c r="AA3702" s="82" t="s">
        <v>121</v>
      </c>
      <c r="AB3702" s="82" t="s">
        <v>236</v>
      </c>
      <c r="AD3702" s="82" t="s">
        <v>156</v>
      </c>
      <c r="AE3702" s="82" t="s">
        <v>3199</v>
      </c>
      <c r="AN3702" s="82" t="s">
        <v>76</v>
      </c>
      <c r="AO3702" s="82" t="s">
        <v>3200</v>
      </c>
      <c r="AP3702" s="82">
        <v>19429619</v>
      </c>
      <c r="AR3702" s="82" t="s">
        <v>4275</v>
      </c>
      <c r="AS3702" s="84">
        <v>40544</v>
      </c>
      <c r="AT3702" s="81">
        <v>2011</v>
      </c>
      <c r="AU3702" s="82" t="s">
        <v>4278</v>
      </c>
      <c r="AV3702" s="84">
        <v>41640</v>
      </c>
      <c r="AW3702" s="81">
        <v>2014</v>
      </c>
      <c r="AX3702" s="85">
        <f>Table1[[#This Row],[End TEST]]-Table1[[#This Row],[Start TEST]]</f>
        <v>3</v>
      </c>
      <c r="AY3702" s="85">
        <f>Table1[[#This Row],[TEST_Diff]]+1</f>
        <v>4</v>
      </c>
      <c r="AZ3702" s="92">
        <f>DATEDIF(Table1[[#This Row],[Start Year]],Table1[[#This Row],[End Year]],"d") / 365</f>
        <v>3.0027397260273974</v>
      </c>
      <c r="BA3702" s="82">
        <v>1850000</v>
      </c>
      <c r="BD3702" s="82">
        <v>1</v>
      </c>
      <c r="BF3702" s="82">
        <v>1</v>
      </c>
      <c r="BJ3702" s="82">
        <v>1</v>
      </c>
      <c r="BK3702" s="82">
        <v>1</v>
      </c>
      <c r="BO3702" s="82">
        <v>1</v>
      </c>
      <c r="BP3702" s="82">
        <v>1</v>
      </c>
    </row>
    <row r="3703" spans="1:68" x14ac:dyDescent="0.5">
      <c r="A3703" s="82">
        <v>475</v>
      </c>
      <c r="B3703" s="82" t="s">
        <v>3196</v>
      </c>
      <c r="D3703" s="90">
        <v>43580</v>
      </c>
      <c r="E3703" s="90" t="s">
        <v>3197</v>
      </c>
      <c r="F3703" s="90"/>
      <c r="G3703" s="82" t="s">
        <v>3197</v>
      </c>
      <c r="H3703" s="82" t="s">
        <v>3198</v>
      </c>
      <c r="U3703" s="91">
        <f>Table1[[#This Row],[Distribution Amount (Dollars)]]/Table1[[#This Row],[NEWdatediff]]</f>
        <v>0</v>
      </c>
      <c r="V3703" s="82" t="s">
        <v>226</v>
      </c>
      <c r="W3703" s="82" t="s">
        <v>71</v>
      </c>
      <c r="Y3703" s="82" t="s">
        <v>182</v>
      </c>
      <c r="Z3703" s="82">
        <v>1</v>
      </c>
      <c r="AA3703" s="82" t="s">
        <v>121</v>
      </c>
      <c r="AB3703" s="82" t="s">
        <v>236</v>
      </c>
      <c r="AD3703" s="82" t="s">
        <v>154</v>
      </c>
      <c r="AE3703" s="82" t="s">
        <v>3199</v>
      </c>
      <c r="AN3703" s="82" t="s">
        <v>76</v>
      </c>
      <c r="AO3703" s="82" t="s">
        <v>3200</v>
      </c>
      <c r="AP3703" s="82">
        <v>19429619</v>
      </c>
      <c r="AR3703" s="82" t="s">
        <v>4275</v>
      </c>
      <c r="AS3703" s="84">
        <v>40544</v>
      </c>
      <c r="AT3703" s="81">
        <v>2011</v>
      </c>
      <c r="AU3703" s="82" t="s">
        <v>4278</v>
      </c>
      <c r="AV3703" s="84">
        <v>41640</v>
      </c>
      <c r="AW3703" s="81">
        <v>2014</v>
      </c>
      <c r="AX3703" s="85">
        <f>Table1[[#This Row],[End TEST]]-Table1[[#This Row],[Start TEST]]</f>
        <v>3</v>
      </c>
      <c r="AY3703" s="85">
        <f>Table1[[#This Row],[TEST_Diff]]+1</f>
        <v>4</v>
      </c>
      <c r="AZ3703" s="92">
        <f>DATEDIF(Table1[[#This Row],[Start Year]],Table1[[#This Row],[End Year]],"d") / 365</f>
        <v>3.0027397260273974</v>
      </c>
      <c r="BA3703" s="82">
        <v>1850000</v>
      </c>
      <c r="BD3703" s="82">
        <v>1</v>
      </c>
      <c r="BF3703" s="82">
        <v>1</v>
      </c>
      <c r="BJ3703" s="82">
        <v>1</v>
      </c>
      <c r="BK3703" s="82">
        <v>1</v>
      </c>
      <c r="BO3703" s="82">
        <v>1</v>
      </c>
      <c r="BP3703" s="82">
        <v>1</v>
      </c>
    </row>
    <row r="3704" spans="1:68" x14ac:dyDescent="0.5">
      <c r="A3704" s="82">
        <v>475</v>
      </c>
      <c r="B3704" s="82" t="s">
        <v>3196</v>
      </c>
      <c r="D3704" s="90">
        <v>43580</v>
      </c>
      <c r="E3704" s="90" t="s">
        <v>3197</v>
      </c>
      <c r="F3704" s="90"/>
      <c r="G3704" s="82" t="s">
        <v>3197</v>
      </c>
      <c r="H3704" s="82" t="s">
        <v>3198</v>
      </c>
      <c r="U3704" s="91">
        <f>Table1[[#This Row],[Distribution Amount (Dollars)]]/Table1[[#This Row],[NEWdatediff]]</f>
        <v>0</v>
      </c>
      <c r="V3704" s="82" t="s">
        <v>226</v>
      </c>
      <c r="W3704" s="82" t="s">
        <v>71</v>
      </c>
      <c r="Y3704" s="82" t="s">
        <v>182</v>
      </c>
      <c r="Z3704" s="82">
        <v>1</v>
      </c>
      <c r="AA3704" s="82" t="s">
        <v>121</v>
      </c>
      <c r="AB3704" s="82" t="s">
        <v>236</v>
      </c>
      <c r="AD3704" s="82" t="s">
        <v>154</v>
      </c>
      <c r="AE3704" s="82" t="s">
        <v>3199</v>
      </c>
      <c r="AN3704" s="82" t="s">
        <v>76</v>
      </c>
      <c r="AO3704" s="82" t="s">
        <v>3200</v>
      </c>
      <c r="AP3704" s="82">
        <v>19429619</v>
      </c>
      <c r="AR3704" s="82" t="s">
        <v>4275</v>
      </c>
      <c r="AS3704" s="84">
        <v>40544</v>
      </c>
      <c r="AT3704" s="81">
        <v>2011</v>
      </c>
      <c r="AU3704" s="82" t="s">
        <v>4278</v>
      </c>
      <c r="AV3704" s="84">
        <v>41640</v>
      </c>
      <c r="AW3704" s="81">
        <v>2014</v>
      </c>
      <c r="AX3704" s="85">
        <f>Table1[[#This Row],[End TEST]]-Table1[[#This Row],[Start TEST]]</f>
        <v>3</v>
      </c>
      <c r="AY3704" s="85">
        <f>Table1[[#This Row],[TEST_Diff]]+1</f>
        <v>4</v>
      </c>
      <c r="AZ3704" s="92">
        <f>DATEDIF(Table1[[#This Row],[Start Year]],Table1[[#This Row],[End Year]],"d") / 365</f>
        <v>3.0027397260273974</v>
      </c>
      <c r="BA3704" s="82">
        <v>1850000</v>
      </c>
      <c r="BD3704" s="82">
        <v>1</v>
      </c>
      <c r="BF3704" s="82">
        <v>1</v>
      </c>
      <c r="BJ3704" s="82">
        <v>1</v>
      </c>
      <c r="BK3704" s="82">
        <v>1</v>
      </c>
      <c r="BO3704" s="82">
        <v>1</v>
      </c>
      <c r="BP3704" s="82">
        <v>1</v>
      </c>
    </row>
    <row r="3705" spans="1:68" x14ac:dyDescent="0.5">
      <c r="A3705" s="82">
        <v>476</v>
      </c>
      <c r="B3705" s="82" t="s">
        <v>3932</v>
      </c>
      <c r="D3705" s="90">
        <v>43579</v>
      </c>
      <c r="E3705" s="90" t="s">
        <v>3933</v>
      </c>
      <c r="F3705" s="90"/>
      <c r="G3705" s="82" t="s">
        <v>3933</v>
      </c>
      <c r="H3705" s="82" t="s">
        <v>3934</v>
      </c>
      <c r="I3705" s="80" t="s">
        <v>129</v>
      </c>
      <c r="J3705" s="80">
        <v>50</v>
      </c>
      <c r="K3705" s="80">
        <v>5</v>
      </c>
      <c r="L3705" s="80" t="s">
        <v>154</v>
      </c>
      <c r="M3705" s="80">
        <v>20</v>
      </c>
      <c r="N3705" s="80">
        <v>-19.166689999999999</v>
      </c>
      <c r="O3705" s="80">
        <v>29.516362000000001</v>
      </c>
      <c r="P3705" s="80" t="s">
        <v>69</v>
      </c>
      <c r="Q3705" s="80">
        <v>0</v>
      </c>
      <c r="R3705" s="80">
        <v>2.6272389999999999</v>
      </c>
      <c r="S3705" s="80">
        <v>23.381664000000001</v>
      </c>
      <c r="T3705" s="80">
        <v>1000000</v>
      </c>
      <c r="U3705" s="91">
        <f>Table1[[#This Row],[Distribution Amount (Dollars)]]/Table1[[#This Row],[NEWdatediff]]</f>
        <v>166666.66666666666</v>
      </c>
      <c r="V3705" s="82" t="s">
        <v>3935</v>
      </c>
      <c r="W3705" s="82" t="s">
        <v>91</v>
      </c>
      <c r="X3705" s="82" t="s">
        <v>3936</v>
      </c>
      <c r="Y3705" s="82" t="s">
        <v>649</v>
      </c>
      <c r="Z3705" s="82">
        <v>1</v>
      </c>
      <c r="AA3705" s="82" t="s">
        <v>121</v>
      </c>
      <c r="AB3705" s="82" t="s">
        <v>3937</v>
      </c>
      <c r="AD3705" s="82" t="s">
        <v>179</v>
      </c>
      <c r="AN3705" s="82" t="s">
        <v>76</v>
      </c>
      <c r="AO3705" s="82" t="s">
        <v>3938</v>
      </c>
      <c r="AP3705" s="82">
        <v>10000000</v>
      </c>
      <c r="AQ3705" s="82" t="s">
        <v>109</v>
      </c>
      <c r="AR3705" s="82" t="s">
        <v>4274</v>
      </c>
      <c r="AS3705" s="84">
        <v>40544</v>
      </c>
      <c r="AT3705" s="85">
        <v>2011</v>
      </c>
      <c r="AU3705" s="82" t="s">
        <v>4277</v>
      </c>
      <c r="AV3705" s="84">
        <v>42735</v>
      </c>
      <c r="AW3705" s="85">
        <v>2016</v>
      </c>
      <c r="AX3705" s="85">
        <f>Table1[[#This Row],[End TEST]]-Table1[[#This Row],[Start TEST]]</f>
        <v>5</v>
      </c>
      <c r="AY3705" s="85">
        <f>Table1[[#This Row],[TEST_Diff]]+1</f>
        <v>6</v>
      </c>
      <c r="AZ3705" s="92">
        <f>DATEDIF(Table1[[#This Row],[Start Year]],Table1[[#This Row],[End Year]],"d") / 365</f>
        <v>6.0027397260273974</v>
      </c>
      <c r="BD3705" s="82">
        <v>1</v>
      </c>
      <c r="BJ3705" s="82">
        <v>1</v>
      </c>
      <c r="BK3705" s="82">
        <v>1</v>
      </c>
      <c r="BO3705" s="82">
        <v>1</v>
      </c>
      <c r="BP3705" s="82">
        <v>1</v>
      </c>
    </row>
    <row r="3706" spans="1:68" x14ac:dyDescent="0.5">
      <c r="A3706" s="82">
        <v>476</v>
      </c>
      <c r="B3706" s="82" t="s">
        <v>3932</v>
      </c>
      <c r="D3706" s="90">
        <v>43579</v>
      </c>
      <c r="E3706" s="90" t="s">
        <v>3933</v>
      </c>
      <c r="F3706" s="90"/>
      <c r="G3706" s="82" t="s">
        <v>3933</v>
      </c>
      <c r="H3706" s="82" t="s">
        <v>3934</v>
      </c>
      <c r="I3706" s="80" t="s">
        <v>206</v>
      </c>
      <c r="J3706" s="80">
        <v>50</v>
      </c>
      <c r="K3706" s="80">
        <v>5</v>
      </c>
      <c r="L3706" s="80" t="s">
        <v>154</v>
      </c>
      <c r="M3706" s="80">
        <v>20</v>
      </c>
      <c r="N3706" s="80">
        <v>-19.166689999999999</v>
      </c>
      <c r="O3706" s="80">
        <v>29.516362000000001</v>
      </c>
      <c r="P3706" s="80" t="s">
        <v>69</v>
      </c>
      <c r="Q3706" s="80">
        <v>0</v>
      </c>
      <c r="R3706" s="80">
        <v>2.6272389999999999</v>
      </c>
      <c r="S3706" s="80">
        <v>23.381664000000001</v>
      </c>
      <c r="T3706" s="80">
        <v>1000000</v>
      </c>
      <c r="U3706" s="91">
        <f>Table1[[#This Row],[Distribution Amount (Dollars)]]/Table1[[#This Row],[NEWdatediff]]</f>
        <v>166666.66666666666</v>
      </c>
      <c r="V3706" s="82" t="s">
        <v>3935</v>
      </c>
      <c r="W3706" s="82" t="s">
        <v>91</v>
      </c>
      <c r="X3706" s="82" t="s">
        <v>3936</v>
      </c>
      <c r="Y3706" s="82" t="s">
        <v>649</v>
      </c>
      <c r="Z3706" s="82">
        <v>1</v>
      </c>
      <c r="AA3706" s="82" t="s">
        <v>121</v>
      </c>
      <c r="AB3706" s="82" t="s">
        <v>3937</v>
      </c>
      <c r="AD3706" s="82" t="s">
        <v>179</v>
      </c>
      <c r="AN3706" s="82" t="s">
        <v>76</v>
      </c>
      <c r="AO3706" s="82" t="s">
        <v>3938</v>
      </c>
      <c r="AP3706" s="82">
        <v>10000000</v>
      </c>
      <c r="AQ3706" s="82" t="s">
        <v>109</v>
      </c>
      <c r="AR3706" s="82" t="s">
        <v>4274</v>
      </c>
      <c r="AS3706" s="84">
        <v>40544</v>
      </c>
      <c r="AT3706" s="85">
        <v>2011</v>
      </c>
      <c r="AU3706" s="82" t="s">
        <v>4277</v>
      </c>
      <c r="AV3706" s="84">
        <v>42735</v>
      </c>
      <c r="AW3706" s="85">
        <v>2016</v>
      </c>
      <c r="AX3706" s="85">
        <f>Table1[[#This Row],[End TEST]]-Table1[[#This Row],[Start TEST]]</f>
        <v>5</v>
      </c>
      <c r="AY3706" s="85">
        <f>Table1[[#This Row],[TEST_Diff]]+1</f>
        <v>6</v>
      </c>
      <c r="AZ3706" s="92">
        <f>DATEDIF(Table1[[#This Row],[Start Year]],Table1[[#This Row],[End Year]],"d") / 365</f>
        <v>6.0027397260273974</v>
      </c>
      <c r="BD3706" s="82">
        <v>1</v>
      </c>
      <c r="BJ3706" s="82">
        <v>1</v>
      </c>
      <c r="BK3706" s="82">
        <v>1</v>
      </c>
      <c r="BO3706" s="82">
        <v>1</v>
      </c>
      <c r="BP3706" s="82">
        <v>1</v>
      </c>
    </row>
    <row r="3707" spans="1:68" x14ac:dyDescent="0.5">
      <c r="A3707" s="82">
        <v>476</v>
      </c>
      <c r="B3707" s="82" t="s">
        <v>3932</v>
      </c>
      <c r="D3707" s="90">
        <v>43579</v>
      </c>
      <c r="E3707" s="90" t="s">
        <v>3933</v>
      </c>
      <c r="F3707" s="90"/>
      <c r="G3707" s="82" t="s">
        <v>3933</v>
      </c>
      <c r="H3707" s="82" t="s">
        <v>3934</v>
      </c>
      <c r="I3707" s="80" t="s">
        <v>129</v>
      </c>
      <c r="J3707" s="80">
        <v>50</v>
      </c>
      <c r="K3707" s="80">
        <v>5</v>
      </c>
      <c r="L3707" s="80" t="s">
        <v>179</v>
      </c>
      <c r="M3707" s="80">
        <v>20</v>
      </c>
      <c r="N3707" s="80">
        <v>-4.0383329999999997</v>
      </c>
      <c r="O3707" s="80">
        <v>21.758662999999999</v>
      </c>
      <c r="P3707" s="80" t="s">
        <v>69</v>
      </c>
      <c r="Q3707" s="80">
        <v>0</v>
      </c>
      <c r="R3707" s="80">
        <v>2.6272389999999999</v>
      </c>
      <c r="S3707" s="80">
        <v>23.381664000000001</v>
      </c>
      <c r="T3707" s="80">
        <v>1000000</v>
      </c>
      <c r="U3707" s="91">
        <f>Table1[[#This Row],[Distribution Amount (Dollars)]]/Table1[[#This Row],[NEWdatediff]]</f>
        <v>166666.66666666666</v>
      </c>
      <c r="V3707" s="82" t="s">
        <v>3935</v>
      </c>
      <c r="W3707" s="82" t="s">
        <v>91</v>
      </c>
      <c r="X3707" s="82" t="s">
        <v>3936</v>
      </c>
      <c r="Y3707" s="82" t="s">
        <v>649</v>
      </c>
      <c r="Z3707" s="82">
        <v>1</v>
      </c>
      <c r="AA3707" s="82" t="s">
        <v>121</v>
      </c>
      <c r="AB3707" s="82" t="s">
        <v>3937</v>
      </c>
      <c r="AD3707" s="82" t="s">
        <v>151</v>
      </c>
      <c r="AN3707" s="82" t="s">
        <v>76</v>
      </c>
      <c r="AO3707" s="82" t="s">
        <v>3938</v>
      </c>
      <c r="AP3707" s="82">
        <v>10000000</v>
      </c>
      <c r="AQ3707" s="82" t="s">
        <v>109</v>
      </c>
      <c r="AR3707" s="82" t="s">
        <v>4274</v>
      </c>
      <c r="AS3707" s="84">
        <v>40544</v>
      </c>
      <c r="AT3707" s="85">
        <v>2011</v>
      </c>
      <c r="AU3707" s="82" t="s">
        <v>4277</v>
      </c>
      <c r="AV3707" s="84">
        <v>42735</v>
      </c>
      <c r="AW3707" s="85">
        <v>2016</v>
      </c>
      <c r="AX3707" s="85">
        <f>Table1[[#This Row],[End TEST]]-Table1[[#This Row],[Start TEST]]</f>
        <v>5</v>
      </c>
      <c r="AY3707" s="85">
        <f>Table1[[#This Row],[TEST_Diff]]+1</f>
        <v>6</v>
      </c>
      <c r="AZ3707" s="92">
        <f>DATEDIF(Table1[[#This Row],[Start Year]],Table1[[#This Row],[End Year]],"d") / 365</f>
        <v>6.0027397260273974</v>
      </c>
      <c r="BD3707" s="82">
        <v>1</v>
      </c>
      <c r="BJ3707" s="82">
        <v>1</v>
      </c>
      <c r="BK3707" s="82">
        <v>1</v>
      </c>
      <c r="BO3707" s="82">
        <v>1</v>
      </c>
      <c r="BP3707" s="82">
        <v>1</v>
      </c>
    </row>
    <row r="3708" spans="1:68" x14ac:dyDescent="0.5">
      <c r="A3708" s="82">
        <v>476</v>
      </c>
      <c r="B3708" s="82" t="s">
        <v>3932</v>
      </c>
      <c r="D3708" s="90">
        <v>43579</v>
      </c>
      <c r="E3708" s="90" t="s">
        <v>3933</v>
      </c>
      <c r="F3708" s="90"/>
      <c r="G3708" s="82" t="s">
        <v>3933</v>
      </c>
      <c r="H3708" s="82" t="s">
        <v>3934</v>
      </c>
      <c r="I3708" s="80" t="s">
        <v>206</v>
      </c>
      <c r="J3708" s="80">
        <v>50</v>
      </c>
      <c r="K3708" s="80">
        <v>5</v>
      </c>
      <c r="L3708" s="80" t="s">
        <v>179</v>
      </c>
      <c r="M3708" s="80">
        <v>20</v>
      </c>
      <c r="N3708" s="80">
        <v>-4.0383329999999997</v>
      </c>
      <c r="O3708" s="80">
        <v>21.758662999999999</v>
      </c>
      <c r="P3708" s="80" t="s">
        <v>69</v>
      </c>
      <c r="Q3708" s="80">
        <v>0</v>
      </c>
      <c r="R3708" s="80">
        <v>2.6272389999999999</v>
      </c>
      <c r="S3708" s="80">
        <v>23.381664000000001</v>
      </c>
      <c r="T3708" s="80">
        <v>1000000</v>
      </c>
      <c r="U3708" s="91">
        <f>Table1[[#This Row],[Distribution Amount (Dollars)]]/Table1[[#This Row],[NEWdatediff]]</f>
        <v>166666.66666666666</v>
      </c>
      <c r="V3708" s="82" t="s">
        <v>3935</v>
      </c>
      <c r="W3708" s="82" t="s">
        <v>91</v>
      </c>
      <c r="X3708" s="82" t="s">
        <v>3936</v>
      </c>
      <c r="Y3708" s="82" t="s">
        <v>649</v>
      </c>
      <c r="Z3708" s="82">
        <v>1</v>
      </c>
      <c r="AA3708" s="82" t="s">
        <v>121</v>
      </c>
      <c r="AB3708" s="82" t="s">
        <v>3937</v>
      </c>
      <c r="AD3708" s="82" t="s">
        <v>151</v>
      </c>
      <c r="AN3708" s="82" t="s">
        <v>76</v>
      </c>
      <c r="AO3708" s="82" t="s">
        <v>3938</v>
      </c>
      <c r="AP3708" s="82">
        <v>10000000</v>
      </c>
      <c r="AQ3708" s="82" t="s">
        <v>109</v>
      </c>
      <c r="AR3708" s="82" t="s">
        <v>4274</v>
      </c>
      <c r="AS3708" s="84">
        <v>40544</v>
      </c>
      <c r="AT3708" s="85">
        <v>2011</v>
      </c>
      <c r="AU3708" s="82" t="s">
        <v>4277</v>
      </c>
      <c r="AV3708" s="84">
        <v>42735</v>
      </c>
      <c r="AW3708" s="85">
        <v>2016</v>
      </c>
      <c r="AX3708" s="85">
        <f>Table1[[#This Row],[End TEST]]-Table1[[#This Row],[Start TEST]]</f>
        <v>5</v>
      </c>
      <c r="AY3708" s="85">
        <f>Table1[[#This Row],[TEST_Diff]]+1</f>
        <v>6</v>
      </c>
      <c r="AZ3708" s="92">
        <f>DATEDIF(Table1[[#This Row],[Start Year]],Table1[[#This Row],[End Year]],"d") / 365</f>
        <v>6.0027397260273974</v>
      </c>
      <c r="BD3708" s="82">
        <v>1</v>
      </c>
      <c r="BJ3708" s="82">
        <v>1</v>
      </c>
      <c r="BK3708" s="82">
        <v>1</v>
      </c>
      <c r="BO3708" s="82">
        <v>1</v>
      </c>
      <c r="BP3708" s="82">
        <v>1</v>
      </c>
    </row>
    <row r="3709" spans="1:68" x14ac:dyDescent="0.5">
      <c r="A3709" s="82">
        <v>476</v>
      </c>
      <c r="B3709" s="82" t="s">
        <v>3932</v>
      </c>
      <c r="D3709" s="90">
        <v>43579</v>
      </c>
      <c r="E3709" s="90" t="s">
        <v>3933</v>
      </c>
      <c r="F3709" s="90"/>
      <c r="G3709" s="82" t="s">
        <v>3933</v>
      </c>
      <c r="H3709" s="82" t="s">
        <v>3934</v>
      </c>
      <c r="I3709" s="80" t="s">
        <v>129</v>
      </c>
      <c r="J3709" s="80">
        <v>50</v>
      </c>
      <c r="K3709" s="80">
        <v>5</v>
      </c>
      <c r="L3709" s="80" t="s">
        <v>153</v>
      </c>
      <c r="M3709" s="80">
        <v>20</v>
      </c>
      <c r="N3709" s="80">
        <v>-14.311909999999999</v>
      </c>
      <c r="O3709" s="80">
        <v>28.23479</v>
      </c>
      <c r="P3709" s="80" t="s">
        <v>69</v>
      </c>
      <c r="Q3709" s="80">
        <v>0</v>
      </c>
      <c r="R3709" s="80">
        <v>2.6272389999999999</v>
      </c>
      <c r="S3709" s="80">
        <v>23.381664000000001</v>
      </c>
      <c r="T3709" s="80">
        <v>1000000</v>
      </c>
      <c r="U3709" s="91">
        <f>Table1[[#This Row],[Distribution Amount (Dollars)]]/Table1[[#This Row],[NEWdatediff]]</f>
        <v>166666.66666666666</v>
      </c>
      <c r="V3709" s="82" t="s">
        <v>3935</v>
      </c>
      <c r="W3709" s="82" t="s">
        <v>91</v>
      </c>
      <c r="X3709" s="82" t="s">
        <v>3936</v>
      </c>
      <c r="Y3709" s="82" t="s">
        <v>649</v>
      </c>
      <c r="Z3709" s="82">
        <v>1</v>
      </c>
      <c r="AA3709" s="82" t="s">
        <v>121</v>
      </c>
      <c r="AB3709" s="82" t="s">
        <v>3937</v>
      </c>
      <c r="AD3709" s="82" t="s">
        <v>68</v>
      </c>
      <c r="AN3709" s="82" t="s">
        <v>76</v>
      </c>
      <c r="AO3709" s="82" t="s">
        <v>3938</v>
      </c>
      <c r="AP3709" s="82">
        <v>10000000</v>
      </c>
      <c r="AQ3709" s="82" t="s">
        <v>109</v>
      </c>
      <c r="AR3709" s="82" t="s">
        <v>4274</v>
      </c>
      <c r="AS3709" s="84">
        <v>40544</v>
      </c>
      <c r="AT3709" s="85">
        <v>2011</v>
      </c>
      <c r="AU3709" s="82" t="s">
        <v>4277</v>
      </c>
      <c r="AV3709" s="84">
        <v>42735</v>
      </c>
      <c r="AW3709" s="85">
        <v>2016</v>
      </c>
      <c r="AX3709" s="85">
        <f>Table1[[#This Row],[End TEST]]-Table1[[#This Row],[Start TEST]]</f>
        <v>5</v>
      </c>
      <c r="AY3709" s="85">
        <f>Table1[[#This Row],[TEST_Diff]]+1</f>
        <v>6</v>
      </c>
      <c r="AZ3709" s="92">
        <f>DATEDIF(Table1[[#This Row],[Start Year]],Table1[[#This Row],[End Year]],"d") / 365</f>
        <v>6.0027397260273974</v>
      </c>
      <c r="BD3709" s="82">
        <v>1</v>
      </c>
      <c r="BJ3709" s="82">
        <v>1</v>
      </c>
      <c r="BK3709" s="82">
        <v>1</v>
      </c>
      <c r="BO3709" s="82">
        <v>1</v>
      </c>
      <c r="BP3709" s="82">
        <v>1</v>
      </c>
    </row>
    <row r="3710" spans="1:68" x14ac:dyDescent="0.5">
      <c r="A3710" s="82">
        <v>476</v>
      </c>
      <c r="B3710" s="82" t="s">
        <v>3932</v>
      </c>
      <c r="D3710" s="90">
        <v>43579</v>
      </c>
      <c r="E3710" s="90" t="s">
        <v>3933</v>
      </c>
      <c r="F3710" s="90"/>
      <c r="G3710" s="82" t="s">
        <v>3933</v>
      </c>
      <c r="H3710" s="82" t="s">
        <v>3934</v>
      </c>
      <c r="I3710" s="80" t="s">
        <v>206</v>
      </c>
      <c r="J3710" s="80">
        <v>50</v>
      </c>
      <c r="K3710" s="80">
        <v>5</v>
      </c>
      <c r="L3710" s="80" t="s">
        <v>153</v>
      </c>
      <c r="M3710" s="80">
        <v>20</v>
      </c>
      <c r="N3710" s="80">
        <v>-14.311909999999999</v>
      </c>
      <c r="O3710" s="80">
        <v>28.23479</v>
      </c>
      <c r="P3710" s="80" t="s">
        <v>69</v>
      </c>
      <c r="Q3710" s="80">
        <v>0</v>
      </c>
      <c r="R3710" s="80">
        <v>2.6272389999999999</v>
      </c>
      <c r="S3710" s="80">
        <v>23.381664000000001</v>
      </c>
      <c r="T3710" s="80">
        <v>1000000</v>
      </c>
      <c r="U3710" s="91">
        <f>Table1[[#This Row],[Distribution Amount (Dollars)]]/Table1[[#This Row],[NEWdatediff]]</f>
        <v>166666.66666666666</v>
      </c>
      <c r="V3710" s="82" t="s">
        <v>3935</v>
      </c>
      <c r="W3710" s="82" t="s">
        <v>91</v>
      </c>
      <c r="X3710" s="82" t="s">
        <v>3936</v>
      </c>
      <c r="Y3710" s="82" t="s">
        <v>649</v>
      </c>
      <c r="Z3710" s="82">
        <v>1</v>
      </c>
      <c r="AA3710" s="82" t="s">
        <v>121</v>
      </c>
      <c r="AB3710" s="82" t="s">
        <v>3937</v>
      </c>
      <c r="AD3710" s="82" t="s">
        <v>68</v>
      </c>
      <c r="AN3710" s="82" t="s">
        <v>76</v>
      </c>
      <c r="AO3710" s="82" t="s">
        <v>3938</v>
      </c>
      <c r="AP3710" s="82">
        <v>10000000</v>
      </c>
      <c r="AQ3710" s="82" t="s">
        <v>109</v>
      </c>
      <c r="AR3710" s="82" t="s">
        <v>4274</v>
      </c>
      <c r="AS3710" s="84">
        <v>40544</v>
      </c>
      <c r="AT3710" s="85">
        <v>2011</v>
      </c>
      <c r="AU3710" s="82" t="s">
        <v>4277</v>
      </c>
      <c r="AV3710" s="84">
        <v>42735</v>
      </c>
      <c r="AW3710" s="85">
        <v>2016</v>
      </c>
      <c r="AX3710" s="85">
        <f>Table1[[#This Row],[End TEST]]-Table1[[#This Row],[Start TEST]]</f>
        <v>5</v>
      </c>
      <c r="AY3710" s="85">
        <f>Table1[[#This Row],[TEST_Diff]]+1</f>
        <v>6</v>
      </c>
      <c r="AZ3710" s="92">
        <f>DATEDIF(Table1[[#This Row],[Start Year]],Table1[[#This Row],[End Year]],"d") / 365</f>
        <v>6.0027397260273974</v>
      </c>
      <c r="BD3710" s="82">
        <v>1</v>
      </c>
      <c r="BJ3710" s="82">
        <v>1</v>
      </c>
      <c r="BK3710" s="82">
        <v>1</v>
      </c>
      <c r="BO3710" s="82">
        <v>1</v>
      </c>
      <c r="BP3710" s="82">
        <v>1</v>
      </c>
    </row>
    <row r="3711" spans="1:68" x14ac:dyDescent="0.5">
      <c r="A3711" s="82">
        <v>476</v>
      </c>
      <c r="B3711" s="82" t="s">
        <v>3932</v>
      </c>
      <c r="D3711" s="90">
        <v>43579</v>
      </c>
      <c r="E3711" s="90" t="s">
        <v>3933</v>
      </c>
      <c r="F3711" s="90"/>
      <c r="G3711" s="82" t="s">
        <v>3933</v>
      </c>
      <c r="H3711" s="82" t="s">
        <v>3934</v>
      </c>
      <c r="I3711" s="80" t="s">
        <v>129</v>
      </c>
      <c r="J3711" s="80">
        <v>50</v>
      </c>
      <c r="K3711" s="80">
        <v>5</v>
      </c>
      <c r="L3711" s="80" t="s">
        <v>68</v>
      </c>
      <c r="M3711" s="80">
        <v>20</v>
      </c>
      <c r="N3711" s="80">
        <v>12.238333000000001</v>
      </c>
      <c r="O3711" s="80">
        <v>-1.561593</v>
      </c>
      <c r="P3711" s="80" t="s">
        <v>69</v>
      </c>
      <c r="Q3711" s="80">
        <v>0</v>
      </c>
      <c r="R3711" s="80">
        <v>2.6272389999999999</v>
      </c>
      <c r="S3711" s="80">
        <v>23.381664000000001</v>
      </c>
      <c r="T3711" s="80">
        <v>1000000</v>
      </c>
      <c r="U3711" s="91">
        <f>Table1[[#This Row],[Distribution Amount (Dollars)]]/Table1[[#This Row],[NEWdatediff]]</f>
        <v>166666.66666666666</v>
      </c>
      <c r="V3711" s="82" t="s">
        <v>3935</v>
      </c>
      <c r="W3711" s="82" t="s">
        <v>91</v>
      </c>
      <c r="X3711" s="82" t="s">
        <v>3936</v>
      </c>
      <c r="Y3711" s="82" t="s">
        <v>649</v>
      </c>
      <c r="Z3711" s="82">
        <v>1</v>
      </c>
      <c r="AA3711" s="82" t="s">
        <v>121</v>
      </c>
      <c r="AB3711" s="82" t="s">
        <v>3937</v>
      </c>
      <c r="AD3711" s="82" t="s">
        <v>153</v>
      </c>
      <c r="AN3711" s="82" t="s">
        <v>76</v>
      </c>
      <c r="AO3711" s="82" t="s">
        <v>3938</v>
      </c>
      <c r="AP3711" s="82">
        <v>10000000</v>
      </c>
      <c r="AQ3711" s="82" t="s">
        <v>109</v>
      </c>
      <c r="AR3711" s="82" t="s">
        <v>4274</v>
      </c>
      <c r="AS3711" s="84">
        <v>40544</v>
      </c>
      <c r="AT3711" s="85">
        <v>2011</v>
      </c>
      <c r="AU3711" s="82" t="s">
        <v>4277</v>
      </c>
      <c r="AV3711" s="84">
        <v>42735</v>
      </c>
      <c r="AW3711" s="85">
        <v>2016</v>
      </c>
      <c r="AX3711" s="85">
        <f>Table1[[#This Row],[End TEST]]-Table1[[#This Row],[Start TEST]]</f>
        <v>5</v>
      </c>
      <c r="AY3711" s="85">
        <f>Table1[[#This Row],[TEST_Diff]]+1</f>
        <v>6</v>
      </c>
      <c r="AZ3711" s="92">
        <f>DATEDIF(Table1[[#This Row],[Start Year]],Table1[[#This Row],[End Year]],"d") / 365</f>
        <v>6.0027397260273974</v>
      </c>
      <c r="BD3711" s="82">
        <v>1</v>
      </c>
      <c r="BJ3711" s="82">
        <v>1</v>
      </c>
      <c r="BK3711" s="82">
        <v>1</v>
      </c>
      <c r="BO3711" s="82">
        <v>1</v>
      </c>
      <c r="BP3711" s="82">
        <v>1</v>
      </c>
    </row>
    <row r="3712" spans="1:68" x14ac:dyDescent="0.5">
      <c r="A3712" s="82">
        <v>476</v>
      </c>
      <c r="B3712" s="82" t="s">
        <v>3932</v>
      </c>
      <c r="D3712" s="90">
        <v>43579</v>
      </c>
      <c r="E3712" s="90" t="s">
        <v>3933</v>
      </c>
      <c r="F3712" s="90"/>
      <c r="G3712" s="82" t="s">
        <v>3933</v>
      </c>
      <c r="H3712" s="82" t="s">
        <v>3934</v>
      </c>
      <c r="I3712" s="80" t="s">
        <v>206</v>
      </c>
      <c r="J3712" s="80">
        <v>50</v>
      </c>
      <c r="K3712" s="80">
        <v>5</v>
      </c>
      <c r="L3712" s="80" t="s">
        <v>68</v>
      </c>
      <c r="M3712" s="80">
        <v>20</v>
      </c>
      <c r="N3712" s="80">
        <v>12.238333000000001</v>
      </c>
      <c r="O3712" s="80">
        <v>-1.561593</v>
      </c>
      <c r="P3712" s="80" t="s">
        <v>69</v>
      </c>
      <c r="Q3712" s="80">
        <v>0</v>
      </c>
      <c r="R3712" s="80">
        <v>2.6272389999999999</v>
      </c>
      <c r="S3712" s="80">
        <v>23.381664000000001</v>
      </c>
      <c r="T3712" s="80">
        <v>1000000</v>
      </c>
      <c r="U3712" s="91">
        <f>Table1[[#This Row],[Distribution Amount (Dollars)]]/Table1[[#This Row],[NEWdatediff]]</f>
        <v>166666.66666666666</v>
      </c>
      <c r="V3712" s="82" t="s">
        <v>3935</v>
      </c>
      <c r="W3712" s="82" t="s">
        <v>91</v>
      </c>
      <c r="X3712" s="82" t="s">
        <v>3936</v>
      </c>
      <c r="Y3712" s="82" t="s">
        <v>649</v>
      </c>
      <c r="Z3712" s="82">
        <v>1</v>
      </c>
      <c r="AA3712" s="82" t="s">
        <v>121</v>
      </c>
      <c r="AB3712" s="82" t="s">
        <v>3937</v>
      </c>
      <c r="AD3712" s="82" t="s">
        <v>153</v>
      </c>
      <c r="AN3712" s="82" t="s">
        <v>76</v>
      </c>
      <c r="AO3712" s="82" t="s">
        <v>3938</v>
      </c>
      <c r="AP3712" s="82">
        <v>10000000</v>
      </c>
      <c r="AQ3712" s="82" t="s">
        <v>109</v>
      </c>
      <c r="AR3712" s="82" t="s">
        <v>4274</v>
      </c>
      <c r="AS3712" s="84">
        <v>40544</v>
      </c>
      <c r="AT3712" s="85">
        <v>2011</v>
      </c>
      <c r="AU3712" s="82" t="s">
        <v>4277</v>
      </c>
      <c r="AV3712" s="84">
        <v>42735</v>
      </c>
      <c r="AW3712" s="85">
        <v>2016</v>
      </c>
      <c r="AX3712" s="85">
        <f>Table1[[#This Row],[End TEST]]-Table1[[#This Row],[Start TEST]]</f>
        <v>5</v>
      </c>
      <c r="AY3712" s="85">
        <f>Table1[[#This Row],[TEST_Diff]]+1</f>
        <v>6</v>
      </c>
      <c r="AZ3712" s="92">
        <f>DATEDIF(Table1[[#This Row],[Start Year]],Table1[[#This Row],[End Year]],"d") / 365</f>
        <v>6.0027397260273974</v>
      </c>
      <c r="BD3712" s="82">
        <v>1</v>
      </c>
      <c r="BJ3712" s="82">
        <v>1</v>
      </c>
      <c r="BK3712" s="82">
        <v>1</v>
      </c>
      <c r="BO3712" s="82">
        <v>1</v>
      </c>
      <c r="BP3712" s="82">
        <v>1</v>
      </c>
    </row>
    <row r="3713" spans="1:75" x14ac:dyDescent="0.5">
      <c r="A3713" s="82">
        <v>476</v>
      </c>
      <c r="B3713" s="82" t="s">
        <v>3932</v>
      </c>
      <c r="D3713" s="90">
        <v>43579</v>
      </c>
      <c r="E3713" s="90" t="s">
        <v>3933</v>
      </c>
      <c r="F3713" s="90"/>
      <c r="G3713" s="82" t="s">
        <v>3933</v>
      </c>
      <c r="H3713" s="82" t="s">
        <v>3934</v>
      </c>
      <c r="I3713" s="80" t="s">
        <v>129</v>
      </c>
      <c r="J3713" s="80">
        <v>50</v>
      </c>
      <c r="K3713" s="80">
        <v>5</v>
      </c>
      <c r="L3713" s="80" t="s">
        <v>151</v>
      </c>
      <c r="M3713" s="80">
        <v>20</v>
      </c>
      <c r="N3713" s="80">
        <v>8.5602839999999993</v>
      </c>
      <c r="O3713" s="80">
        <v>-11.791922</v>
      </c>
      <c r="P3713" s="80" t="s">
        <v>69</v>
      </c>
      <c r="Q3713" s="80">
        <v>0</v>
      </c>
      <c r="R3713" s="80">
        <v>2.6272389999999999</v>
      </c>
      <c r="S3713" s="80">
        <v>23.381664000000001</v>
      </c>
      <c r="T3713" s="80">
        <v>1000000</v>
      </c>
      <c r="U3713" s="91">
        <f>Table1[[#This Row],[Distribution Amount (Dollars)]]/Table1[[#This Row],[NEWdatediff]]</f>
        <v>166666.66666666666</v>
      </c>
      <c r="V3713" s="82" t="s">
        <v>3935</v>
      </c>
      <c r="W3713" s="82" t="s">
        <v>91</v>
      </c>
      <c r="X3713" s="82" t="s">
        <v>3936</v>
      </c>
      <c r="Y3713" s="82" t="s">
        <v>649</v>
      </c>
      <c r="Z3713" s="82">
        <v>1</v>
      </c>
      <c r="AA3713" s="82" t="s">
        <v>121</v>
      </c>
      <c r="AB3713" s="82" t="s">
        <v>3937</v>
      </c>
      <c r="AD3713" s="82" t="s">
        <v>154</v>
      </c>
      <c r="AN3713" s="82" t="s">
        <v>76</v>
      </c>
      <c r="AO3713" s="82" t="s">
        <v>3938</v>
      </c>
      <c r="AP3713" s="82">
        <v>10000000</v>
      </c>
      <c r="AQ3713" s="82" t="s">
        <v>109</v>
      </c>
      <c r="AR3713" s="82" t="s">
        <v>4274</v>
      </c>
      <c r="AS3713" s="84">
        <v>40544</v>
      </c>
      <c r="AT3713" s="85">
        <v>2011</v>
      </c>
      <c r="AU3713" s="82" t="s">
        <v>4277</v>
      </c>
      <c r="AV3713" s="84">
        <v>42735</v>
      </c>
      <c r="AW3713" s="85">
        <v>2016</v>
      </c>
      <c r="AX3713" s="85">
        <f>Table1[[#This Row],[End TEST]]-Table1[[#This Row],[Start TEST]]</f>
        <v>5</v>
      </c>
      <c r="AY3713" s="85">
        <f>Table1[[#This Row],[TEST_Diff]]+1</f>
        <v>6</v>
      </c>
      <c r="AZ3713" s="92">
        <f>DATEDIF(Table1[[#This Row],[Start Year]],Table1[[#This Row],[End Year]],"d") / 365</f>
        <v>6.0027397260273974</v>
      </c>
      <c r="BD3713" s="82">
        <v>1</v>
      </c>
      <c r="BJ3713" s="82">
        <v>1</v>
      </c>
      <c r="BK3713" s="82">
        <v>1</v>
      </c>
      <c r="BO3713" s="82">
        <v>1</v>
      </c>
      <c r="BP3713" s="82">
        <v>1</v>
      </c>
    </row>
    <row r="3714" spans="1:75" x14ac:dyDescent="0.5">
      <c r="A3714" s="82">
        <v>476</v>
      </c>
      <c r="B3714" s="82" t="s">
        <v>3932</v>
      </c>
      <c r="D3714" s="90">
        <v>43579</v>
      </c>
      <c r="E3714" s="90" t="s">
        <v>3933</v>
      </c>
      <c r="F3714" s="90"/>
      <c r="G3714" s="82" t="s">
        <v>3933</v>
      </c>
      <c r="H3714" s="82" t="s">
        <v>3934</v>
      </c>
      <c r="I3714" s="80" t="s">
        <v>206</v>
      </c>
      <c r="J3714" s="80">
        <v>50</v>
      </c>
      <c r="K3714" s="80">
        <v>5</v>
      </c>
      <c r="L3714" s="80" t="s">
        <v>151</v>
      </c>
      <c r="M3714" s="80">
        <v>20</v>
      </c>
      <c r="N3714" s="80">
        <v>8.5602839999999993</v>
      </c>
      <c r="O3714" s="80">
        <v>-11.791922</v>
      </c>
      <c r="P3714" s="80" t="s">
        <v>69</v>
      </c>
      <c r="Q3714" s="80">
        <v>0</v>
      </c>
      <c r="R3714" s="80">
        <v>2.6272389999999999</v>
      </c>
      <c r="S3714" s="80">
        <v>23.381664000000001</v>
      </c>
      <c r="T3714" s="80">
        <v>1000000</v>
      </c>
      <c r="U3714" s="91">
        <f>Table1[[#This Row],[Distribution Amount (Dollars)]]/Table1[[#This Row],[NEWdatediff]]</f>
        <v>166666.66666666666</v>
      </c>
      <c r="V3714" s="82" t="s">
        <v>3935</v>
      </c>
      <c r="W3714" s="82" t="s">
        <v>91</v>
      </c>
      <c r="X3714" s="82" t="s">
        <v>3936</v>
      </c>
      <c r="Y3714" s="82" t="s">
        <v>649</v>
      </c>
      <c r="Z3714" s="82">
        <v>1</v>
      </c>
      <c r="AA3714" s="82" t="s">
        <v>121</v>
      </c>
      <c r="AB3714" s="82" t="s">
        <v>3937</v>
      </c>
      <c r="AD3714" s="82" t="s">
        <v>154</v>
      </c>
      <c r="AN3714" s="82" t="s">
        <v>76</v>
      </c>
      <c r="AO3714" s="82" t="s">
        <v>3938</v>
      </c>
      <c r="AP3714" s="82">
        <v>10000000</v>
      </c>
      <c r="AQ3714" s="82" t="s">
        <v>109</v>
      </c>
      <c r="AR3714" s="82" t="s">
        <v>4274</v>
      </c>
      <c r="AS3714" s="84">
        <v>40544</v>
      </c>
      <c r="AT3714" s="85">
        <v>2011</v>
      </c>
      <c r="AU3714" s="82" t="s">
        <v>4277</v>
      </c>
      <c r="AV3714" s="84">
        <v>42735</v>
      </c>
      <c r="AW3714" s="85">
        <v>2016</v>
      </c>
      <c r="AX3714" s="85">
        <f>Table1[[#This Row],[End TEST]]-Table1[[#This Row],[Start TEST]]</f>
        <v>5</v>
      </c>
      <c r="AY3714" s="85">
        <f>Table1[[#This Row],[TEST_Diff]]+1</f>
        <v>6</v>
      </c>
      <c r="AZ3714" s="92">
        <f>DATEDIF(Table1[[#This Row],[Start Year]],Table1[[#This Row],[End Year]],"d") / 365</f>
        <v>6.0027397260273974</v>
      </c>
      <c r="BD3714" s="82">
        <v>1</v>
      </c>
      <c r="BJ3714" s="82">
        <v>1</v>
      </c>
      <c r="BK3714" s="82">
        <v>1</v>
      </c>
      <c r="BO3714" s="82">
        <v>1</v>
      </c>
      <c r="BP3714" s="82">
        <v>1</v>
      </c>
    </row>
    <row r="3715" spans="1:75" x14ac:dyDescent="0.5">
      <c r="A3715" s="82">
        <v>477</v>
      </c>
      <c r="B3715" s="82" t="s">
        <v>1575</v>
      </c>
      <c r="D3715" s="90">
        <v>43579</v>
      </c>
      <c r="E3715" s="90" t="s">
        <v>1576</v>
      </c>
      <c r="F3715" s="90"/>
      <c r="G3715" s="82" t="s">
        <v>1576</v>
      </c>
      <c r="H3715" s="82" t="s">
        <v>1577</v>
      </c>
      <c r="I3715" s="80" t="s">
        <v>98</v>
      </c>
      <c r="J3715" s="80">
        <v>67</v>
      </c>
      <c r="K3715" s="80">
        <v>1</v>
      </c>
      <c r="L3715" s="80" t="s">
        <v>194</v>
      </c>
      <c r="M3715" s="80">
        <v>100</v>
      </c>
      <c r="N3715" s="80">
        <v>19.182435999999999</v>
      </c>
      <c r="O3715" s="80">
        <v>-72.434515000000005</v>
      </c>
      <c r="P3715" s="80" t="s">
        <v>195</v>
      </c>
      <c r="Q3715" s="80">
        <v>0</v>
      </c>
      <c r="R3715" s="80">
        <v>25.14509</v>
      </c>
      <c r="S3715" s="80">
        <v>-80.396960000000007</v>
      </c>
      <c r="T3715" s="80">
        <v>9204935.0299999993</v>
      </c>
      <c r="U3715" s="91">
        <f>Table1[[#This Row],[Distribution Amount (Dollars)]]/Table1[[#This Row],[NEWdatediff]]</f>
        <v>1150616.8787499999</v>
      </c>
      <c r="V3715" s="82" t="s">
        <v>1578</v>
      </c>
      <c r="W3715" s="82" t="s">
        <v>71</v>
      </c>
      <c r="X3715" s="82" t="s">
        <v>1579</v>
      </c>
      <c r="Y3715" s="82" t="s">
        <v>649</v>
      </c>
      <c r="Z3715" s="82">
        <v>1</v>
      </c>
      <c r="AA3715" s="82" t="s">
        <v>121</v>
      </c>
      <c r="AB3715" s="82" t="s">
        <v>1580</v>
      </c>
      <c r="AD3715" s="82" t="s">
        <v>194</v>
      </c>
      <c r="AN3715" s="82" t="s">
        <v>76</v>
      </c>
      <c r="AO3715" s="82" t="s">
        <v>1581</v>
      </c>
      <c r="AP3715" s="82">
        <v>13738709</v>
      </c>
      <c r="AQ3715" s="82" t="s">
        <v>109</v>
      </c>
      <c r="AR3715" s="82" t="s">
        <v>4274</v>
      </c>
      <c r="AS3715" s="84">
        <v>38961</v>
      </c>
      <c r="AT3715" s="85">
        <v>2006</v>
      </c>
      <c r="AU3715" s="82" t="s">
        <v>4277</v>
      </c>
      <c r="AV3715" s="84">
        <v>41425</v>
      </c>
      <c r="AW3715" s="85">
        <v>2013</v>
      </c>
      <c r="AX3715" s="85">
        <f>Table1[[#This Row],[End TEST]]-Table1[[#This Row],[Start TEST]]</f>
        <v>7</v>
      </c>
      <c r="AY3715" s="85">
        <f>Table1[[#This Row],[TEST_Diff]]+1</f>
        <v>8</v>
      </c>
      <c r="AZ3715" s="92">
        <f>DATEDIF(Table1[[#This Row],[Start Year]],Table1[[#This Row],[End Year]],"d") / 365</f>
        <v>6.7506849315068491</v>
      </c>
      <c r="BA3715" s="82">
        <v>120</v>
      </c>
      <c r="BC3715" s="82" t="s">
        <v>1582</v>
      </c>
      <c r="BD3715" s="82">
        <v>1</v>
      </c>
      <c r="BE3715" s="82">
        <v>1</v>
      </c>
      <c r="BF3715" s="82">
        <v>1</v>
      </c>
      <c r="BG3715" s="82">
        <v>1</v>
      </c>
      <c r="BH3715" s="82">
        <v>1</v>
      </c>
      <c r="BI3715" s="82">
        <v>1</v>
      </c>
      <c r="BJ3715" s="82">
        <v>1</v>
      </c>
      <c r="BK3715" s="82">
        <v>1</v>
      </c>
      <c r="BL3715" s="82">
        <v>1</v>
      </c>
      <c r="BM3715" s="82">
        <v>1</v>
      </c>
      <c r="BO3715" s="82">
        <v>1</v>
      </c>
      <c r="BP3715" s="82">
        <v>1</v>
      </c>
      <c r="BW3715" s="82" t="s">
        <v>1583</v>
      </c>
    </row>
    <row r="3716" spans="1:75" x14ac:dyDescent="0.5">
      <c r="A3716" s="82">
        <v>477</v>
      </c>
      <c r="B3716" s="82" t="s">
        <v>1575</v>
      </c>
      <c r="D3716" s="90">
        <v>43579</v>
      </c>
      <c r="E3716" s="90" t="s">
        <v>1576</v>
      </c>
      <c r="F3716" s="90"/>
      <c r="G3716" s="82" t="s">
        <v>1576</v>
      </c>
      <c r="H3716" s="82" t="s">
        <v>1577</v>
      </c>
      <c r="I3716" s="80" t="s">
        <v>128</v>
      </c>
      <c r="J3716" s="80">
        <v>33</v>
      </c>
      <c r="K3716" s="80">
        <v>1</v>
      </c>
      <c r="L3716" s="80" t="s">
        <v>194</v>
      </c>
      <c r="M3716" s="80">
        <v>100</v>
      </c>
      <c r="N3716" s="80">
        <v>19.182435999999999</v>
      </c>
      <c r="O3716" s="80">
        <v>-72.434515000000005</v>
      </c>
      <c r="P3716" s="80" t="s">
        <v>195</v>
      </c>
      <c r="Q3716" s="80">
        <v>0</v>
      </c>
      <c r="R3716" s="80">
        <v>25.14509</v>
      </c>
      <c r="S3716" s="80">
        <v>-80.396960000000007</v>
      </c>
      <c r="T3716" s="80">
        <v>4533773.97</v>
      </c>
      <c r="U3716" s="91">
        <f>Table1[[#This Row],[Distribution Amount (Dollars)]]/Table1[[#This Row],[NEWdatediff]]</f>
        <v>566721.74624999997</v>
      </c>
      <c r="V3716" s="82" t="s">
        <v>1578</v>
      </c>
      <c r="W3716" s="82" t="s">
        <v>71</v>
      </c>
      <c r="X3716" s="82" t="s">
        <v>1579</v>
      </c>
      <c r="Y3716" s="82" t="s">
        <v>649</v>
      </c>
      <c r="Z3716" s="82">
        <v>1</v>
      </c>
      <c r="AA3716" s="82" t="s">
        <v>121</v>
      </c>
      <c r="AB3716" s="82" t="s">
        <v>1580</v>
      </c>
      <c r="AD3716" s="82" t="s">
        <v>194</v>
      </c>
      <c r="AN3716" s="82" t="s">
        <v>76</v>
      </c>
      <c r="AO3716" s="82" t="s">
        <v>1581</v>
      </c>
      <c r="AP3716" s="82">
        <v>13738709</v>
      </c>
      <c r="AQ3716" s="82" t="s">
        <v>109</v>
      </c>
      <c r="AR3716" s="82" t="s">
        <v>4274</v>
      </c>
      <c r="AS3716" s="84">
        <v>38961</v>
      </c>
      <c r="AT3716" s="85">
        <v>2006</v>
      </c>
      <c r="AU3716" s="82" t="s">
        <v>4277</v>
      </c>
      <c r="AV3716" s="84">
        <v>41425</v>
      </c>
      <c r="AW3716" s="85">
        <v>2013</v>
      </c>
      <c r="AX3716" s="85">
        <f>Table1[[#This Row],[End TEST]]-Table1[[#This Row],[Start TEST]]</f>
        <v>7</v>
      </c>
      <c r="AY3716" s="85">
        <f>Table1[[#This Row],[TEST_Diff]]+1</f>
        <v>8</v>
      </c>
      <c r="AZ3716" s="92">
        <f>DATEDIF(Table1[[#This Row],[Start Year]],Table1[[#This Row],[End Year]],"d") / 365</f>
        <v>6.7506849315068491</v>
      </c>
      <c r="BA3716" s="82">
        <v>120</v>
      </c>
      <c r="BC3716" s="82" t="s">
        <v>1582</v>
      </c>
      <c r="BD3716" s="82">
        <v>1</v>
      </c>
      <c r="BE3716" s="82">
        <v>1</v>
      </c>
      <c r="BF3716" s="82">
        <v>1</v>
      </c>
      <c r="BG3716" s="82">
        <v>1</v>
      </c>
      <c r="BH3716" s="82">
        <v>1</v>
      </c>
      <c r="BI3716" s="82">
        <v>1</v>
      </c>
      <c r="BJ3716" s="82">
        <v>1</v>
      </c>
      <c r="BK3716" s="82">
        <v>1</v>
      </c>
      <c r="BL3716" s="82">
        <v>1</v>
      </c>
      <c r="BM3716" s="82">
        <v>1</v>
      </c>
      <c r="BO3716" s="82">
        <v>1</v>
      </c>
      <c r="BP3716" s="82">
        <v>1</v>
      </c>
      <c r="BW3716" s="82" t="s">
        <v>1583</v>
      </c>
    </row>
    <row r="3717" spans="1:75" x14ac:dyDescent="0.5">
      <c r="A3717" s="82">
        <v>484</v>
      </c>
      <c r="B3717" s="95" t="s">
        <v>3329</v>
      </c>
      <c r="D3717" s="90">
        <v>43440</v>
      </c>
      <c r="E3717" s="90" t="s">
        <v>3330</v>
      </c>
      <c r="F3717" s="90"/>
      <c r="G3717" s="82" t="s">
        <v>3330</v>
      </c>
      <c r="H3717" s="82" t="s">
        <v>3331</v>
      </c>
      <c r="I3717" s="80" t="s">
        <v>102</v>
      </c>
      <c r="J3717" s="80">
        <v>33.33</v>
      </c>
      <c r="K3717" s="80">
        <v>3</v>
      </c>
      <c r="L3717" s="80" t="s">
        <v>497</v>
      </c>
      <c r="M3717" s="80">
        <v>33.33</v>
      </c>
      <c r="N3717" s="80">
        <v>7.3697220000000003</v>
      </c>
      <c r="O3717" s="80">
        <v>12.354722000000001</v>
      </c>
      <c r="P3717" s="80" t="s">
        <v>69</v>
      </c>
      <c r="Q3717" s="80">
        <v>0</v>
      </c>
      <c r="R3717" s="80">
        <v>2.6272389999999999</v>
      </c>
      <c r="S3717" s="80">
        <v>23.381664000000001</v>
      </c>
      <c r="U3717" s="91">
        <f>Table1[[#This Row],[Distribution Amount (Dollars)]]/Table1[[#This Row],[NEWdatediff]]</f>
        <v>0</v>
      </c>
      <c r="V3717" s="82" t="s">
        <v>2605</v>
      </c>
      <c r="W3717" s="82" t="s">
        <v>71</v>
      </c>
      <c r="Z3717" s="82">
        <v>0</v>
      </c>
      <c r="AB3717" s="82" t="s">
        <v>236</v>
      </c>
      <c r="AD3717" s="82" t="s">
        <v>641</v>
      </c>
      <c r="AE3717" s="82" t="s">
        <v>3332</v>
      </c>
      <c r="AN3717" s="82" t="s">
        <v>76</v>
      </c>
      <c r="AO3717" s="82" t="s">
        <v>3333</v>
      </c>
      <c r="AQ3717" s="82" t="s">
        <v>78</v>
      </c>
      <c r="AR3717" s="82" t="s">
        <v>4275</v>
      </c>
      <c r="AS3717" s="84">
        <v>43101</v>
      </c>
      <c r="AT3717" s="85">
        <v>2018</v>
      </c>
      <c r="AU3717" s="82" t="s">
        <v>4278</v>
      </c>
      <c r="AV3717" s="84">
        <v>43465</v>
      </c>
      <c r="AW3717" s="85">
        <v>2018</v>
      </c>
      <c r="AX3717" s="85">
        <f>Table1[[#This Row],[End TEST]]-Table1[[#This Row],[Start TEST]]</f>
        <v>0</v>
      </c>
      <c r="AY3717" s="85">
        <f>Table1[[#This Row],[TEST_Diff]]+1</f>
        <v>1</v>
      </c>
      <c r="AZ3717" s="92">
        <f>DATEDIF(Table1[[#This Row],[Start Year]],Table1[[#This Row],[End Year]],"d") / 365</f>
        <v>0.99726027397260275</v>
      </c>
    </row>
    <row r="3718" spans="1:75" x14ac:dyDescent="0.5">
      <c r="A3718" s="82">
        <v>484</v>
      </c>
      <c r="B3718" s="82" t="s">
        <v>3329</v>
      </c>
      <c r="D3718" s="90">
        <v>43440</v>
      </c>
      <c r="E3718" s="90" t="s">
        <v>3330</v>
      </c>
      <c r="F3718" s="90"/>
      <c r="G3718" s="82" t="s">
        <v>3330</v>
      </c>
      <c r="H3718" s="82" t="s">
        <v>3331</v>
      </c>
      <c r="I3718" s="80" t="s">
        <v>128</v>
      </c>
      <c r="J3718" s="80">
        <v>33.340000000000003</v>
      </c>
      <c r="K3718" s="80">
        <v>3</v>
      </c>
      <c r="L3718" s="80" t="s">
        <v>497</v>
      </c>
      <c r="M3718" s="80">
        <v>33.33</v>
      </c>
      <c r="N3718" s="80">
        <v>7.3697220000000003</v>
      </c>
      <c r="O3718" s="80">
        <v>12.354722000000001</v>
      </c>
      <c r="P3718" s="80" t="s">
        <v>69</v>
      </c>
      <c r="Q3718" s="80">
        <v>0</v>
      </c>
      <c r="R3718" s="80">
        <v>2.6272389999999999</v>
      </c>
      <c r="S3718" s="80">
        <v>23.381664000000001</v>
      </c>
      <c r="U3718" s="91">
        <f>Table1[[#This Row],[Distribution Amount (Dollars)]]/Table1[[#This Row],[NEWdatediff]]</f>
        <v>0</v>
      </c>
      <c r="V3718" s="82" t="s">
        <v>2605</v>
      </c>
      <c r="W3718" s="82" t="s">
        <v>71</v>
      </c>
      <c r="Z3718" s="82">
        <v>0</v>
      </c>
      <c r="AB3718" s="82" t="s">
        <v>236</v>
      </c>
      <c r="AD3718" s="82" t="s">
        <v>641</v>
      </c>
      <c r="AE3718" s="82" t="s">
        <v>3332</v>
      </c>
      <c r="AN3718" s="82" t="s">
        <v>76</v>
      </c>
      <c r="AO3718" s="82" t="s">
        <v>3333</v>
      </c>
      <c r="AQ3718" s="82" t="s">
        <v>78</v>
      </c>
      <c r="AR3718" s="82" t="s">
        <v>4275</v>
      </c>
      <c r="AS3718" s="84">
        <v>43101</v>
      </c>
      <c r="AT3718" s="85">
        <v>2018</v>
      </c>
      <c r="AU3718" s="82" t="s">
        <v>4278</v>
      </c>
      <c r="AV3718" s="84">
        <v>43465</v>
      </c>
      <c r="AW3718" s="85">
        <v>2018</v>
      </c>
      <c r="AX3718" s="85">
        <f>Table1[[#This Row],[End TEST]]-Table1[[#This Row],[Start TEST]]</f>
        <v>0</v>
      </c>
      <c r="AY3718" s="85">
        <f>Table1[[#This Row],[TEST_Diff]]+1</f>
        <v>1</v>
      </c>
      <c r="AZ3718" s="92">
        <f>DATEDIF(Table1[[#This Row],[Start Year]],Table1[[#This Row],[End Year]],"d") / 365</f>
        <v>0.99726027397260275</v>
      </c>
    </row>
    <row r="3719" spans="1:75" x14ac:dyDescent="0.5">
      <c r="A3719" s="82">
        <v>484</v>
      </c>
      <c r="B3719" s="82" t="s">
        <v>3329</v>
      </c>
      <c r="D3719" s="90">
        <v>43440</v>
      </c>
      <c r="E3719" s="90" t="s">
        <v>3330</v>
      </c>
      <c r="F3719" s="90"/>
      <c r="G3719" s="82" t="s">
        <v>3330</v>
      </c>
      <c r="H3719" s="82" t="s">
        <v>3331</v>
      </c>
      <c r="I3719" s="80" t="s">
        <v>127</v>
      </c>
      <c r="J3719" s="80">
        <v>33.33</v>
      </c>
      <c r="K3719" s="80">
        <v>3</v>
      </c>
      <c r="L3719" s="80" t="s">
        <v>497</v>
      </c>
      <c r="M3719" s="80">
        <v>33.33</v>
      </c>
      <c r="N3719" s="80">
        <v>7.3697220000000003</v>
      </c>
      <c r="O3719" s="80">
        <v>12.354722000000001</v>
      </c>
      <c r="P3719" s="80" t="s">
        <v>69</v>
      </c>
      <c r="Q3719" s="80">
        <v>0</v>
      </c>
      <c r="R3719" s="80">
        <v>2.6272389999999999</v>
      </c>
      <c r="S3719" s="80">
        <v>23.381664000000001</v>
      </c>
      <c r="U3719" s="91">
        <f>Table1[[#This Row],[Distribution Amount (Dollars)]]/Table1[[#This Row],[NEWdatediff]]</f>
        <v>0</v>
      </c>
      <c r="V3719" s="82" t="s">
        <v>2605</v>
      </c>
      <c r="W3719" s="82" t="s">
        <v>71</v>
      </c>
      <c r="Z3719" s="82">
        <v>0</v>
      </c>
      <c r="AB3719" s="82" t="s">
        <v>236</v>
      </c>
      <c r="AD3719" s="82" t="s">
        <v>641</v>
      </c>
      <c r="AE3719" s="82" t="s">
        <v>3332</v>
      </c>
      <c r="AN3719" s="82" t="s">
        <v>76</v>
      </c>
      <c r="AO3719" s="82" t="s">
        <v>3333</v>
      </c>
      <c r="AQ3719" s="82" t="s">
        <v>78</v>
      </c>
      <c r="AR3719" s="82" t="s">
        <v>4275</v>
      </c>
      <c r="AS3719" s="84">
        <v>43101</v>
      </c>
      <c r="AT3719" s="85">
        <v>2018</v>
      </c>
      <c r="AU3719" s="82" t="s">
        <v>4278</v>
      </c>
      <c r="AV3719" s="84">
        <v>43465</v>
      </c>
      <c r="AW3719" s="85">
        <v>2018</v>
      </c>
      <c r="AX3719" s="85">
        <f>Table1[[#This Row],[End TEST]]-Table1[[#This Row],[Start TEST]]</f>
        <v>0</v>
      </c>
      <c r="AY3719" s="85">
        <f>Table1[[#This Row],[TEST_Diff]]+1</f>
        <v>1</v>
      </c>
      <c r="AZ3719" s="92">
        <f>DATEDIF(Table1[[#This Row],[Start Year]],Table1[[#This Row],[End Year]],"d") / 365</f>
        <v>0.99726027397260275</v>
      </c>
    </row>
    <row r="3720" spans="1:75" x14ac:dyDescent="0.5">
      <c r="A3720" s="82">
        <v>484</v>
      </c>
      <c r="B3720" s="82" t="s">
        <v>3329</v>
      </c>
      <c r="D3720" s="90">
        <v>43440</v>
      </c>
      <c r="E3720" s="90" t="s">
        <v>3330</v>
      </c>
      <c r="F3720" s="90"/>
      <c r="G3720" s="82" t="s">
        <v>3330</v>
      </c>
      <c r="H3720" s="82" t="s">
        <v>3331</v>
      </c>
      <c r="I3720" s="80" t="s">
        <v>102</v>
      </c>
      <c r="J3720" s="80">
        <v>33.33</v>
      </c>
      <c r="K3720" s="80">
        <v>3</v>
      </c>
      <c r="L3720" s="80" t="s">
        <v>4981</v>
      </c>
      <c r="M3720" s="80">
        <v>33.340000000000003</v>
      </c>
      <c r="N3720" s="80">
        <v>6.8214699999999997</v>
      </c>
      <c r="O3720" s="80">
        <v>-5.2798499999999997</v>
      </c>
      <c r="P3720" s="80" t="s">
        <v>69</v>
      </c>
      <c r="Q3720" s="80">
        <v>0</v>
      </c>
      <c r="R3720" s="80">
        <v>2.6272389999999999</v>
      </c>
      <c r="S3720" s="80">
        <v>23.381664000000001</v>
      </c>
      <c r="U3720" s="91">
        <f>Table1[[#This Row],[Distribution Amount (Dollars)]]/Table1[[#This Row],[NEWdatediff]]</f>
        <v>0</v>
      </c>
      <c r="V3720" s="82" t="s">
        <v>2605</v>
      </c>
      <c r="W3720" s="82" t="s">
        <v>71</v>
      </c>
      <c r="Z3720" s="82">
        <v>0</v>
      </c>
      <c r="AB3720" s="82" t="s">
        <v>236</v>
      </c>
      <c r="AD3720" s="82" t="s">
        <v>497</v>
      </c>
      <c r="AE3720" s="82" t="s">
        <v>3332</v>
      </c>
      <c r="AN3720" s="82" t="s">
        <v>76</v>
      </c>
      <c r="AO3720" s="82" t="s">
        <v>3333</v>
      </c>
      <c r="AQ3720" s="82" t="s">
        <v>78</v>
      </c>
      <c r="AR3720" s="82" t="s">
        <v>4275</v>
      </c>
      <c r="AS3720" s="84">
        <v>43101</v>
      </c>
      <c r="AT3720" s="85">
        <v>2018</v>
      </c>
      <c r="AU3720" s="82" t="s">
        <v>4278</v>
      </c>
      <c r="AV3720" s="84">
        <v>43465</v>
      </c>
      <c r="AW3720" s="85">
        <v>2018</v>
      </c>
      <c r="AX3720" s="85">
        <f>Table1[[#This Row],[End TEST]]-Table1[[#This Row],[Start TEST]]</f>
        <v>0</v>
      </c>
      <c r="AY3720" s="85">
        <f>Table1[[#This Row],[TEST_Diff]]+1</f>
        <v>1</v>
      </c>
      <c r="AZ3720" s="92">
        <f>DATEDIF(Table1[[#This Row],[Start Year]],Table1[[#This Row],[End Year]],"d") / 365</f>
        <v>0.99726027397260275</v>
      </c>
    </row>
    <row r="3721" spans="1:75" x14ac:dyDescent="0.5">
      <c r="A3721" s="82">
        <v>484</v>
      </c>
      <c r="B3721" s="82" t="s">
        <v>3329</v>
      </c>
      <c r="D3721" s="90">
        <v>43440</v>
      </c>
      <c r="E3721" s="90" t="s">
        <v>3330</v>
      </c>
      <c r="F3721" s="90"/>
      <c r="G3721" s="82" t="s">
        <v>3330</v>
      </c>
      <c r="H3721" s="82" t="s">
        <v>3331</v>
      </c>
      <c r="I3721" s="80" t="s">
        <v>128</v>
      </c>
      <c r="J3721" s="80">
        <v>33.340000000000003</v>
      </c>
      <c r="K3721" s="80">
        <v>3</v>
      </c>
      <c r="L3721" s="80" t="s">
        <v>4981</v>
      </c>
      <c r="M3721" s="80">
        <v>33.340000000000003</v>
      </c>
      <c r="N3721" s="80">
        <v>6.8214699999999997</v>
      </c>
      <c r="O3721" s="80">
        <v>-5.2798499999999997</v>
      </c>
      <c r="P3721" s="80" t="s">
        <v>69</v>
      </c>
      <c r="Q3721" s="80">
        <v>0</v>
      </c>
      <c r="R3721" s="80">
        <v>2.6272389999999999</v>
      </c>
      <c r="S3721" s="80">
        <v>23.381664000000001</v>
      </c>
      <c r="U3721" s="91">
        <f>Table1[[#This Row],[Distribution Amount (Dollars)]]/Table1[[#This Row],[NEWdatediff]]</f>
        <v>0</v>
      </c>
      <c r="V3721" s="82" t="s">
        <v>2605</v>
      </c>
      <c r="W3721" s="82" t="s">
        <v>71</v>
      </c>
      <c r="Z3721" s="82">
        <v>0</v>
      </c>
      <c r="AB3721" s="82" t="s">
        <v>236</v>
      </c>
      <c r="AD3721" s="82" t="s">
        <v>497</v>
      </c>
      <c r="AE3721" s="82" t="s">
        <v>3332</v>
      </c>
      <c r="AN3721" s="82" t="s">
        <v>76</v>
      </c>
      <c r="AO3721" s="82" t="s">
        <v>3333</v>
      </c>
      <c r="AQ3721" s="82" t="s">
        <v>78</v>
      </c>
      <c r="AR3721" s="82" t="s">
        <v>4275</v>
      </c>
      <c r="AS3721" s="84">
        <v>43101</v>
      </c>
      <c r="AT3721" s="85">
        <v>2018</v>
      </c>
      <c r="AU3721" s="82" t="s">
        <v>4278</v>
      </c>
      <c r="AV3721" s="84">
        <v>43465</v>
      </c>
      <c r="AW3721" s="85">
        <v>2018</v>
      </c>
      <c r="AX3721" s="85">
        <f>Table1[[#This Row],[End TEST]]-Table1[[#This Row],[Start TEST]]</f>
        <v>0</v>
      </c>
      <c r="AY3721" s="85">
        <f>Table1[[#This Row],[TEST_Diff]]+1</f>
        <v>1</v>
      </c>
      <c r="AZ3721" s="92">
        <f>DATEDIF(Table1[[#This Row],[Start Year]],Table1[[#This Row],[End Year]],"d") / 365</f>
        <v>0.99726027397260275</v>
      </c>
    </row>
    <row r="3722" spans="1:75" x14ac:dyDescent="0.5">
      <c r="A3722" s="82">
        <v>484</v>
      </c>
      <c r="B3722" s="82" t="s">
        <v>3329</v>
      </c>
      <c r="D3722" s="90">
        <v>43440</v>
      </c>
      <c r="E3722" s="90" t="s">
        <v>3330</v>
      </c>
      <c r="F3722" s="90"/>
      <c r="G3722" s="82" t="s">
        <v>3330</v>
      </c>
      <c r="H3722" s="82" t="s">
        <v>3331</v>
      </c>
      <c r="I3722" s="80" t="s">
        <v>127</v>
      </c>
      <c r="J3722" s="80">
        <v>33.33</v>
      </c>
      <c r="K3722" s="80">
        <v>3</v>
      </c>
      <c r="L3722" s="80" t="s">
        <v>4981</v>
      </c>
      <c r="M3722" s="80">
        <v>33.340000000000003</v>
      </c>
      <c r="N3722" s="80">
        <v>6.8214699999999997</v>
      </c>
      <c r="O3722" s="80">
        <v>-5.2798499999999997</v>
      </c>
      <c r="P3722" s="80" t="s">
        <v>69</v>
      </c>
      <c r="Q3722" s="80">
        <v>0</v>
      </c>
      <c r="R3722" s="80">
        <v>2.6272389999999999</v>
      </c>
      <c r="S3722" s="80">
        <v>23.381664000000001</v>
      </c>
      <c r="U3722" s="91">
        <f>Table1[[#This Row],[Distribution Amount (Dollars)]]/Table1[[#This Row],[NEWdatediff]]</f>
        <v>0</v>
      </c>
      <c r="V3722" s="82" t="s">
        <v>2605</v>
      </c>
      <c r="W3722" s="82" t="s">
        <v>71</v>
      </c>
      <c r="Z3722" s="82">
        <v>0</v>
      </c>
      <c r="AB3722" s="82" t="s">
        <v>236</v>
      </c>
      <c r="AD3722" s="82" t="s">
        <v>497</v>
      </c>
      <c r="AE3722" s="82" t="s">
        <v>3332</v>
      </c>
      <c r="AN3722" s="82" t="s">
        <v>76</v>
      </c>
      <c r="AO3722" s="82" t="s">
        <v>3333</v>
      </c>
      <c r="AQ3722" s="82" t="s">
        <v>78</v>
      </c>
      <c r="AR3722" s="82" t="s">
        <v>4275</v>
      </c>
      <c r="AS3722" s="84">
        <v>43101</v>
      </c>
      <c r="AT3722" s="85">
        <v>2018</v>
      </c>
      <c r="AU3722" s="82" t="s">
        <v>4278</v>
      </c>
      <c r="AV3722" s="84">
        <v>43465</v>
      </c>
      <c r="AW3722" s="85">
        <v>2018</v>
      </c>
      <c r="AX3722" s="85">
        <f>Table1[[#This Row],[End TEST]]-Table1[[#This Row],[Start TEST]]</f>
        <v>0</v>
      </c>
      <c r="AY3722" s="85">
        <f>Table1[[#This Row],[TEST_Diff]]+1</f>
        <v>1</v>
      </c>
      <c r="AZ3722" s="92">
        <f>DATEDIF(Table1[[#This Row],[Start Year]],Table1[[#This Row],[End Year]],"d") / 365</f>
        <v>0.99726027397260275</v>
      </c>
    </row>
    <row r="3723" spans="1:75" x14ac:dyDescent="0.5">
      <c r="A3723" s="82">
        <v>484</v>
      </c>
      <c r="B3723" s="82" t="s">
        <v>3329</v>
      </c>
      <c r="D3723" s="90">
        <v>43440</v>
      </c>
      <c r="E3723" s="90" t="s">
        <v>3330</v>
      </c>
      <c r="F3723" s="90"/>
      <c r="G3723" s="82" t="s">
        <v>3330</v>
      </c>
      <c r="H3723" s="82" t="s">
        <v>3331</v>
      </c>
      <c r="I3723" s="80" t="s">
        <v>102</v>
      </c>
      <c r="J3723" s="80">
        <v>33.33</v>
      </c>
      <c r="K3723" s="80">
        <v>3</v>
      </c>
      <c r="L3723" s="80" t="s">
        <v>89</v>
      </c>
      <c r="M3723" s="80">
        <v>33.33</v>
      </c>
      <c r="N3723" s="80">
        <v>6.8808540000000002</v>
      </c>
      <c r="O3723" s="80">
        <v>-1.167594</v>
      </c>
      <c r="P3723" s="80" t="s">
        <v>69</v>
      </c>
      <c r="Q3723" s="80">
        <v>0</v>
      </c>
      <c r="R3723" s="80">
        <v>2.6272389999999999</v>
      </c>
      <c r="S3723" s="80">
        <v>23.381664000000001</v>
      </c>
      <c r="U3723" s="91">
        <f>Table1[[#This Row],[Distribution Amount (Dollars)]]/Table1[[#This Row],[NEWdatediff]]</f>
        <v>0</v>
      </c>
      <c r="V3723" s="82" t="s">
        <v>2605</v>
      </c>
      <c r="W3723" s="82" t="s">
        <v>71</v>
      </c>
      <c r="Z3723" s="82">
        <v>0</v>
      </c>
      <c r="AB3723" s="82" t="s">
        <v>236</v>
      </c>
      <c r="AD3723" s="82" t="s">
        <v>89</v>
      </c>
      <c r="AE3723" s="82" t="s">
        <v>3332</v>
      </c>
      <c r="AN3723" s="82" t="s">
        <v>76</v>
      </c>
      <c r="AO3723" s="82" t="s">
        <v>3333</v>
      </c>
      <c r="AQ3723" s="82" t="s">
        <v>78</v>
      </c>
      <c r="AR3723" s="82" t="s">
        <v>4275</v>
      </c>
      <c r="AS3723" s="84">
        <v>43101</v>
      </c>
      <c r="AT3723" s="85">
        <v>2018</v>
      </c>
      <c r="AU3723" s="82" t="s">
        <v>4278</v>
      </c>
      <c r="AV3723" s="84">
        <v>43465</v>
      </c>
      <c r="AW3723" s="85">
        <v>2018</v>
      </c>
      <c r="AX3723" s="85">
        <f>Table1[[#This Row],[End TEST]]-Table1[[#This Row],[Start TEST]]</f>
        <v>0</v>
      </c>
      <c r="AY3723" s="85">
        <f>Table1[[#This Row],[TEST_Diff]]+1</f>
        <v>1</v>
      </c>
      <c r="AZ3723" s="92">
        <f>DATEDIF(Table1[[#This Row],[Start Year]],Table1[[#This Row],[End Year]],"d") / 365</f>
        <v>0.99726027397260275</v>
      </c>
    </row>
    <row r="3724" spans="1:75" x14ac:dyDescent="0.5">
      <c r="A3724" s="82">
        <v>484</v>
      </c>
      <c r="B3724" s="82" t="s">
        <v>3329</v>
      </c>
      <c r="D3724" s="90">
        <v>43440</v>
      </c>
      <c r="E3724" s="90" t="s">
        <v>3330</v>
      </c>
      <c r="F3724" s="90"/>
      <c r="G3724" s="82" t="s">
        <v>3330</v>
      </c>
      <c r="H3724" s="82" t="s">
        <v>3331</v>
      </c>
      <c r="I3724" s="80" t="s">
        <v>128</v>
      </c>
      <c r="J3724" s="80">
        <v>33.340000000000003</v>
      </c>
      <c r="K3724" s="80">
        <v>3</v>
      </c>
      <c r="L3724" s="80" t="s">
        <v>89</v>
      </c>
      <c r="M3724" s="80">
        <v>33.33</v>
      </c>
      <c r="N3724" s="80">
        <v>6.8808540000000002</v>
      </c>
      <c r="O3724" s="80">
        <v>-1.167594</v>
      </c>
      <c r="P3724" s="80" t="s">
        <v>69</v>
      </c>
      <c r="Q3724" s="80">
        <v>0</v>
      </c>
      <c r="R3724" s="80">
        <v>2.6272389999999999</v>
      </c>
      <c r="S3724" s="80">
        <v>23.381664000000001</v>
      </c>
      <c r="U3724" s="91">
        <f>Table1[[#This Row],[Distribution Amount (Dollars)]]/Table1[[#This Row],[NEWdatediff]]</f>
        <v>0</v>
      </c>
      <c r="V3724" s="82" t="s">
        <v>2605</v>
      </c>
      <c r="W3724" s="82" t="s">
        <v>71</v>
      </c>
      <c r="Z3724" s="82">
        <v>0</v>
      </c>
      <c r="AB3724" s="82" t="s">
        <v>236</v>
      </c>
      <c r="AD3724" s="82" t="s">
        <v>89</v>
      </c>
      <c r="AE3724" s="82" t="s">
        <v>3332</v>
      </c>
      <c r="AN3724" s="82" t="s">
        <v>76</v>
      </c>
      <c r="AO3724" s="82" t="s">
        <v>3333</v>
      </c>
      <c r="AQ3724" s="82" t="s">
        <v>78</v>
      </c>
      <c r="AR3724" s="82" t="s">
        <v>4275</v>
      </c>
      <c r="AS3724" s="84">
        <v>43101</v>
      </c>
      <c r="AT3724" s="85">
        <v>2018</v>
      </c>
      <c r="AU3724" s="82" t="s">
        <v>4278</v>
      </c>
      <c r="AV3724" s="84">
        <v>43465</v>
      </c>
      <c r="AW3724" s="85">
        <v>2018</v>
      </c>
      <c r="AX3724" s="85">
        <f>Table1[[#This Row],[End TEST]]-Table1[[#This Row],[Start TEST]]</f>
        <v>0</v>
      </c>
      <c r="AY3724" s="85">
        <f>Table1[[#This Row],[TEST_Diff]]+1</f>
        <v>1</v>
      </c>
      <c r="AZ3724" s="92">
        <f>DATEDIF(Table1[[#This Row],[Start Year]],Table1[[#This Row],[End Year]],"d") / 365</f>
        <v>0.99726027397260275</v>
      </c>
    </row>
    <row r="3725" spans="1:75" x14ac:dyDescent="0.5">
      <c r="A3725" s="82">
        <v>484</v>
      </c>
      <c r="B3725" s="82" t="s">
        <v>3329</v>
      </c>
      <c r="D3725" s="90">
        <v>43440</v>
      </c>
      <c r="E3725" s="90" t="s">
        <v>3330</v>
      </c>
      <c r="F3725" s="90"/>
      <c r="G3725" s="82" t="s">
        <v>3330</v>
      </c>
      <c r="H3725" s="82" t="s">
        <v>3331</v>
      </c>
      <c r="I3725" s="80" t="s">
        <v>127</v>
      </c>
      <c r="J3725" s="80">
        <v>33.33</v>
      </c>
      <c r="K3725" s="80">
        <v>3</v>
      </c>
      <c r="L3725" s="80" t="s">
        <v>89</v>
      </c>
      <c r="M3725" s="80">
        <v>33.33</v>
      </c>
      <c r="N3725" s="80">
        <v>6.8808540000000002</v>
      </c>
      <c r="O3725" s="80">
        <v>-1.167594</v>
      </c>
      <c r="P3725" s="80" t="s">
        <v>69</v>
      </c>
      <c r="Q3725" s="80">
        <v>0</v>
      </c>
      <c r="R3725" s="80">
        <v>2.6272389999999999</v>
      </c>
      <c r="S3725" s="80">
        <v>23.381664000000001</v>
      </c>
      <c r="U3725" s="91">
        <f>Table1[[#This Row],[Distribution Amount (Dollars)]]/Table1[[#This Row],[NEWdatediff]]</f>
        <v>0</v>
      </c>
      <c r="V3725" s="82" t="s">
        <v>2605</v>
      </c>
      <c r="W3725" s="82" t="s">
        <v>71</v>
      </c>
      <c r="Z3725" s="82">
        <v>0</v>
      </c>
      <c r="AB3725" s="82" t="s">
        <v>236</v>
      </c>
      <c r="AD3725" s="82" t="s">
        <v>89</v>
      </c>
      <c r="AE3725" s="82" t="s">
        <v>3332</v>
      </c>
      <c r="AN3725" s="82" t="s">
        <v>76</v>
      </c>
      <c r="AO3725" s="82" t="s">
        <v>3333</v>
      </c>
      <c r="AQ3725" s="82" t="s">
        <v>78</v>
      </c>
      <c r="AR3725" s="82" t="s">
        <v>4275</v>
      </c>
      <c r="AS3725" s="84">
        <v>43101</v>
      </c>
      <c r="AT3725" s="85">
        <v>2018</v>
      </c>
      <c r="AU3725" s="82" t="s">
        <v>4278</v>
      </c>
      <c r="AV3725" s="84">
        <v>43465</v>
      </c>
      <c r="AW3725" s="85">
        <v>2018</v>
      </c>
      <c r="AX3725" s="85">
        <f>Table1[[#This Row],[End TEST]]-Table1[[#This Row],[Start TEST]]</f>
        <v>0</v>
      </c>
      <c r="AY3725" s="85">
        <f>Table1[[#This Row],[TEST_Diff]]+1</f>
        <v>1</v>
      </c>
      <c r="AZ3725" s="92">
        <f>DATEDIF(Table1[[#This Row],[Start Year]],Table1[[#This Row],[End Year]],"d") / 365</f>
        <v>0.99726027397260275</v>
      </c>
    </row>
    <row r="3726" spans="1:75" x14ac:dyDescent="0.5">
      <c r="A3726" s="82">
        <v>485</v>
      </c>
      <c r="B3726" s="82" t="s">
        <v>2602</v>
      </c>
      <c r="D3726" s="90">
        <v>43537</v>
      </c>
      <c r="E3726" s="90" t="s">
        <v>2603</v>
      </c>
      <c r="F3726" s="90"/>
      <c r="G3726" s="82" t="s">
        <v>2603</v>
      </c>
      <c r="H3726" s="82" t="s">
        <v>2604</v>
      </c>
      <c r="I3726" s="80" t="s">
        <v>102</v>
      </c>
      <c r="J3726" s="80">
        <v>50</v>
      </c>
      <c r="K3726" s="80">
        <v>1</v>
      </c>
      <c r="L3726" s="80" t="s">
        <v>194</v>
      </c>
      <c r="M3726" s="80">
        <v>100</v>
      </c>
      <c r="N3726" s="80">
        <v>19.182435999999999</v>
      </c>
      <c r="O3726" s="80">
        <v>-72.434515000000005</v>
      </c>
      <c r="P3726" s="80" t="s">
        <v>195</v>
      </c>
      <c r="Q3726" s="80">
        <v>0</v>
      </c>
      <c r="R3726" s="80">
        <v>25.14509</v>
      </c>
      <c r="S3726" s="80">
        <v>-80.396960000000007</v>
      </c>
      <c r="U3726" s="91">
        <f>Table1[[#This Row],[Distribution Amount (Dollars)]]/Table1[[#This Row],[NEWdatediff]]</f>
        <v>0</v>
      </c>
      <c r="V3726" s="82" t="s">
        <v>2605</v>
      </c>
      <c r="W3726" s="82" t="s">
        <v>71</v>
      </c>
      <c r="X3726" s="82" t="s">
        <v>2606</v>
      </c>
      <c r="Z3726" s="82">
        <v>0</v>
      </c>
      <c r="AB3726" s="82" t="s">
        <v>236</v>
      </c>
      <c r="AD3726" s="82" t="s">
        <v>194</v>
      </c>
      <c r="AE3726" s="82" t="s">
        <v>2607</v>
      </c>
      <c r="AN3726" s="82" t="s">
        <v>76</v>
      </c>
      <c r="AO3726" s="82" t="s">
        <v>2608</v>
      </c>
      <c r="AQ3726" s="82" t="s">
        <v>78</v>
      </c>
      <c r="AR3726" s="82" t="s">
        <v>4275</v>
      </c>
      <c r="AS3726" s="84">
        <v>43101</v>
      </c>
      <c r="AT3726" s="85">
        <v>2018</v>
      </c>
      <c r="AU3726" s="82" t="s">
        <v>4278</v>
      </c>
      <c r="AV3726" s="84">
        <v>43465</v>
      </c>
      <c r="AW3726" s="85">
        <v>2018</v>
      </c>
      <c r="AX3726" s="85">
        <f>Table1[[#This Row],[End TEST]]-Table1[[#This Row],[Start TEST]]</f>
        <v>0</v>
      </c>
      <c r="AY3726" s="85">
        <f>Table1[[#This Row],[TEST_Diff]]+1</f>
        <v>1</v>
      </c>
      <c r="AZ3726" s="92">
        <f>DATEDIF(Table1[[#This Row],[Start Year]],Table1[[#This Row],[End Year]],"d") / 365</f>
        <v>0.99726027397260275</v>
      </c>
    </row>
    <row r="3727" spans="1:75" x14ac:dyDescent="0.5">
      <c r="A3727" s="82">
        <v>485</v>
      </c>
      <c r="B3727" s="82" t="s">
        <v>2602</v>
      </c>
      <c r="D3727" s="90">
        <v>43537</v>
      </c>
      <c r="E3727" s="90" t="s">
        <v>2603</v>
      </c>
      <c r="F3727" s="90"/>
      <c r="G3727" s="82" t="s">
        <v>2603</v>
      </c>
      <c r="H3727" s="82" t="s">
        <v>2604</v>
      </c>
      <c r="I3727" s="80" t="s">
        <v>280</v>
      </c>
      <c r="J3727" s="80">
        <v>50</v>
      </c>
      <c r="K3727" s="80">
        <v>1</v>
      </c>
      <c r="L3727" s="80" t="s">
        <v>194</v>
      </c>
      <c r="M3727" s="80">
        <v>100</v>
      </c>
      <c r="N3727" s="80">
        <v>19.182435999999999</v>
      </c>
      <c r="O3727" s="80">
        <v>-72.434515000000005</v>
      </c>
      <c r="P3727" s="80" t="s">
        <v>195</v>
      </c>
      <c r="Q3727" s="80">
        <v>0</v>
      </c>
      <c r="R3727" s="80">
        <v>25.14509</v>
      </c>
      <c r="S3727" s="80">
        <v>-80.396960000000007</v>
      </c>
      <c r="U3727" s="91">
        <f>Table1[[#This Row],[Distribution Amount (Dollars)]]/Table1[[#This Row],[NEWdatediff]]</f>
        <v>0</v>
      </c>
      <c r="V3727" s="82" t="s">
        <v>2605</v>
      </c>
      <c r="W3727" s="82" t="s">
        <v>71</v>
      </c>
      <c r="X3727" s="82" t="s">
        <v>2606</v>
      </c>
      <c r="Z3727" s="82">
        <v>0</v>
      </c>
      <c r="AB3727" s="82" t="s">
        <v>236</v>
      </c>
      <c r="AD3727" s="82" t="s">
        <v>194</v>
      </c>
      <c r="AE3727" s="82" t="s">
        <v>2607</v>
      </c>
      <c r="AN3727" s="82" t="s">
        <v>76</v>
      </c>
      <c r="AO3727" s="82" t="s">
        <v>2608</v>
      </c>
      <c r="AQ3727" s="82" t="s">
        <v>78</v>
      </c>
      <c r="AR3727" s="82" t="s">
        <v>4275</v>
      </c>
      <c r="AS3727" s="84">
        <v>43101</v>
      </c>
      <c r="AT3727" s="85">
        <v>2018</v>
      </c>
      <c r="AU3727" s="82" t="s">
        <v>4278</v>
      </c>
      <c r="AV3727" s="84">
        <v>43465</v>
      </c>
      <c r="AW3727" s="85">
        <v>2018</v>
      </c>
      <c r="AX3727" s="85">
        <f>Table1[[#This Row],[End TEST]]-Table1[[#This Row],[Start TEST]]</f>
        <v>0</v>
      </c>
      <c r="AY3727" s="85">
        <f>Table1[[#This Row],[TEST_Diff]]+1</f>
        <v>1</v>
      </c>
      <c r="AZ3727" s="92">
        <f>DATEDIF(Table1[[#This Row],[Start Year]],Table1[[#This Row],[End Year]],"d") / 365</f>
        <v>0.99726027397260275</v>
      </c>
    </row>
    <row r="3728" spans="1:75" x14ac:dyDescent="0.5">
      <c r="A3728" s="82">
        <v>486</v>
      </c>
      <c r="B3728" s="82" t="s">
        <v>3972</v>
      </c>
      <c r="D3728" s="90">
        <v>43441</v>
      </c>
      <c r="E3728" s="90" t="s">
        <v>3973</v>
      </c>
      <c r="F3728" s="90"/>
      <c r="G3728" s="82" t="s">
        <v>3973</v>
      </c>
      <c r="H3728" s="82" t="s">
        <v>3974</v>
      </c>
      <c r="I3728" s="80" t="s">
        <v>283</v>
      </c>
      <c r="J3728" s="80">
        <v>50</v>
      </c>
      <c r="K3728" s="80">
        <v>2</v>
      </c>
      <c r="L3728" s="80" t="s">
        <v>220</v>
      </c>
      <c r="M3728" s="80">
        <v>50</v>
      </c>
      <c r="N3728" s="80">
        <v>-2.3559E-2</v>
      </c>
      <c r="O3728" s="80">
        <v>37.906193000000002</v>
      </c>
      <c r="P3728" s="80" t="s">
        <v>69</v>
      </c>
      <c r="Q3728" s="80">
        <v>0</v>
      </c>
      <c r="R3728" s="80">
        <v>2.6272389999999999</v>
      </c>
      <c r="S3728" s="80">
        <v>23.381664000000001</v>
      </c>
      <c r="U3728" s="91">
        <f>Table1[[#This Row],[Distribution Amount (Dollars)]]/Table1[[#This Row],[NEWdatediff]]</f>
        <v>0</v>
      </c>
      <c r="V3728" s="82" t="s">
        <v>3975</v>
      </c>
      <c r="W3728" s="82" t="s">
        <v>71</v>
      </c>
      <c r="Z3728" s="82">
        <v>0</v>
      </c>
      <c r="AB3728" s="82" t="s">
        <v>236</v>
      </c>
      <c r="AD3728" s="82" t="s">
        <v>220</v>
      </c>
      <c r="AE3728" s="82" t="s">
        <v>3976</v>
      </c>
      <c r="AN3728" s="82" t="s">
        <v>76</v>
      </c>
      <c r="AO3728" s="82" t="s">
        <v>3977</v>
      </c>
      <c r="AQ3728" s="82" t="s">
        <v>78</v>
      </c>
      <c r="AR3728" s="82" t="s">
        <v>4275</v>
      </c>
      <c r="AS3728" s="84">
        <v>43101</v>
      </c>
      <c r="AT3728" s="85">
        <v>2018</v>
      </c>
      <c r="AU3728" s="82" t="s">
        <v>4278</v>
      </c>
      <c r="AV3728" s="84">
        <v>43465</v>
      </c>
      <c r="AW3728" s="85">
        <v>2018</v>
      </c>
      <c r="AX3728" s="85">
        <f>Table1[[#This Row],[End TEST]]-Table1[[#This Row],[Start TEST]]</f>
        <v>0</v>
      </c>
      <c r="AY3728" s="85">
        <f>Table1[[#This Row],[TEST_Diff]]+1</f>
        <v>1</v>
      </c>
      <c r="AZ3728" s="92">
        <f>DATEDIF(Table1[[#This Row],[Start Year]],Table1[[#This Row],[End Year]],"d") / 365</f>
        <v>0.99726027397260275</v>
      </c>
    </row>
    <row r="3729" spans="1:53" x14ac:dyDescent="0.5">
      <c r="A3729" s="82">
        <v>486</v>
      </c>
      <c r="B3729" s="82" t="s">
        <v>3972</v>
      </c>
      <c r="D3729" s="90">
        <v>43441</v>
      </c>
      <c r="E3729" s="90" t="s">
        <v>3973</v>
      </c>
      <c r="F3729" s="90"/>
      <c r="G3729" s="82" t="s">
        <v>3973</v>
      </c>
      <c r="H3729" s="82" t="s">
        <v>3974</v>
      </c>
      <c r="I3729" s="80" t="s">
        <v>129</v>
      </c>
      <c r="J3729" s="80">
        <v>25</v>
      </c>
      <c r="K3729" s="80">
        <v>2</v>
      </c>
      <c r="L3729" s="80" t="s">
        <v>220</v>
      </c>
      <c r="M3729" s="80">
        <v>50</v>
      </c>
      <c r="N3729" s="80">
        <v>-2.3559E-2</v>
      </c>
      <c r="O3729" s="80">
        <v>37.906193000000002</v>
      </c>
      <c r="P3729" s="80" t="s">
        <v>69</v>
      </c>
      <c r="Q3729" s="80">
        <v>0</v>
      </c>
      <c r="R3729" s="80">
        <v>2.6272389999999999</v>
      </c>
      <c r="S3729" s="80">
        <v>23.381664000000001</v>
      </c>
      <c r="U3729" s="91">
        <f>Table1[[#This Row],[Distribution Amount (Dollars)]]/Table1[[#This Row],[NEWdatediff]]</f>
        <v>0</v>
      </c>
      <c r="V3729" s="82" t="s">
        <v>3975</v>
      </c>
      <c r="W3729" s="82" t="s">
        <v>71</v>
      </c>
      <c r="Z3729" s="82">
        <v>0</v>
      </c>
      <c r="AB3729" s="82" t="s">
        <v>236</v>
      </c>
      <c r="AD3729" s="82" t="s">
        <v>118</v>
      </c>
      <c r="AE3729" s="82" t="s">
        <v>3976</v>
      </c>
      <c r="AN3729" s="82" t="s">
        <v>76</v>
      </c>
      <c r="AO3729" s="82" t="s">
        <v>3977</v>
      </c>
      <c r="AQ3729" s="82" t="s">
        <v>78</v>
      </c>
      <c r="AR3729" s="82" t="s">
        <v>4275</v>
      </c>
      <c r="AS3729" s="84">
        <v>43101</v>
      </c>
      <c r="AT3729" s="85">
        <v>2018</v>
      </c>
      <c r="AU3729" s="82" t="s">
        <v>4278</v>
      </c>
      <c r="AV3729" s="84">
        <v>43465</v>
      </c>
      <c r="AW3729" s="85">
        <v>2018</v>
      </c>
      <c r="AX3729" s="85">
        <f>Table1[[#This Row],[End TEST]]-Table1[[#This Row],[Start TEST]]</f>
        <v>0</v>
      </c>
      <c r="AY3729" s="85">
        <f>Table1[[#This Row],[TEST_Diff]]+1</f>
        <v>1</v>
      </c>
      <c r="AZ3729" s="92">
        <f>DATEDIF(Table1[[#This Row],[Start Year]],Table1[[#This Row],[End Year]],"d") / 365</f>
        <v>0.99726027397260275</v>
      </c>
    </row>
    <row r="3730" spans="1:53" x14ac:dyDescent="0.5">
      <c r="A3730" s="82">
        <v>486</v>
      </c>
      <c r="B3730" s="82" t="s">
        <v>3972</v>
      </c>
      <c r="D3730" s="90">
        <v>43441</v>
      </c>
      <c r="E3730" s="90" t="s">
        <v>3973</v>
      </c>
      <c r="F3730" s="90"/>
      <c r="G3730" s="82" t="s">
        <v>3973</v>
      </c>
      <c r="H3730" s="82" t="s">
        <v>3974</v>
      </c>
      <c r="I3730" s="80" t="s">
        <v>237</v>
      </c>
      <c r="J3730" s="80">
        <v>25</v>
      </c>
      <c r="K3730" s="80">
        <v>2</v>
      </c>
      <c r="L3730" s="80" t="s">
        <v>220</v>
      </c>
      <c r="M3730" s="80">
        <v>50</v>
      </c>
      <c r="N3730" s="80">
        <v>-2.3559E-2</v>
      </c>
      <c r="O3730" s="80">
        <v>37.906193000000002</v>
      </c>
      <c r="P3730" s="80" t="s">
        <v>69</v>
      </c>
      <c r="Q3730" s="80">
        <v>0</v>
      </c>
      <c r="R3730" s="80">
        <v>2.6272389999999999</v>
      </c>
      <c r="S3730" s="80">
        <v>23.381664000000001</v>
      </c>
      <c r="U3730" s="91">
        <f>Table1[[#This Row],[Distribution Amount (Dollars)]]/Table1[[#This Row],[NEWdatediff]]</f>
        <v>0</v>
      </c>
      <c r="V3730" s="82" t="s">
        <v>3975</v>
      </c>
      <c r="W3730" s="82" t="s">
        <v>71</v>
      </c>
      <c r="Z3730" s="82">
        <v>0</v>
      </c>
      <c r="AB3730" s="82" t="s">
        <v>236</v>
      </c>
      <c r="AD3730" s="82" t="s">
        <v>220</v>
      </c>
      <c r="AE3730" s="82" t="s">
        <v>3976</v>
      </c>
      <c r="AN3730" s="82" t="s">
        <v>76</v>
      </c>
      <c r="AO3730" s="82" t="s">
        <v>3977</v>
      </c>
      <c r="AQ3730" s="82" t="s">
        <v>78</v>
      </c>
      <c r="AR3730" s="82" t="s">
        <v>4275</v>
      </c>
      <c r="AS3730" s="84">
        <v>43101</v>
      </c>
      <c r="AT3730" s="85">
        <v>2018</v>
      </c>
      <c r="AU3730" s="82" t="s">
        <v>4278</v>
      </c>
      <c r="AV3730" s="84">
        <v>43465</v>
      </c>
      <c r="AW3730" s="85">
        <v>2018</v>
      </c>
      <c r="AX3730" s="85">
        <f>Table1[[#This Row],[End TEST]]-Table1[[#This Row],[Start TEST]]</f>
        <v>0</v>
      </c>
      <c r="AY3730" s="85">
        <f>Table1[[#This Row],[TEST_Diff]]+1</f>
        <v>1</v>
      </c>
      <c r="AZ3730" s="92">
        <f>DATEDIF(Table1[[#This Row],[Start Year]],Table1[[#This Row],[End Year]],"d") / 365</f>
        <v>0.99726027397260275</v>
      </c>
    </row>
    <row r="3731" spans="1:53" x14ac:dyDescent="0.5">
      <c r="A3731" s="82">
        <v>486</v>
      </c>
      <c r="B3731" s="82" t="s">
        <v>3972</v>
      </c>
      <c r="D3731" s="90">
        <v>43441</v>
      </c>
      <c r="E3731" s="90" t="s">
        <v>3973</v>
      </c>
      <c r="F3731" s="90"/>
      <c r="G3731" s="82" t="s">
        <v>3973</v>
      </c>
      <c r="H3731" s="82" t="s">
        <v>3974</v>
      </c>
      <c r="I3731" s="80" t="s">
        <v>283</v>
      </c>
      <c r="J3731" s="80">
        <v>50</v>
      </c>
      <c r="K3731" s="80">
        <v>2</v>
      </c>
      <c r="L3731" s="80" t="s">
        <v>118</v>
      </c>
      <c r="M3731" s="80">
        <v>50</v>
      </c>
      <c r="N3731" s="80">
        <v>-6.4530960000000004</v>
      </c>
      <c r="O3731" s="80">
        <v>34.894539000000002</v>
      </c>
      <c r="P3731" s="80" t="s">
        <v>69</v>
      </c>
      <c r="Q3731" s="80">
        <v>0</v>
      </c>
      <c r="R3731" s="80">
        <v>2.6272389999999999</v>
      </c>
      <c r="S3731" s="80">
        <v>23.381664000000001</v>
      </c>
      <c r="U3731" s="91">
        <f>Table1[[#This Row],[Distribution Amount (Dollars)]]/Table1[[#This Row],[NEWdatediff]]</f>
        <v>0</v>
      </c>
      <c r="V3731" s="82" t="s">
        <v>3975</v>
      </c>
      <c r="W3731" s="82" t="s">
        <v>71</v>
      </c>
      <c r="Z3731" s="82">
        <v>0</v>
      </c>
      <c r="AB3731" s="82" t="s">
        <v>236</v>
      </c>
      <c r="AD3731" s="82" t="s">
        <v>220</v>
      </c>
      <c r="AE3731" s="82" t="s">
        <v>3976</v>
      </c>
      <c r="AN3731" s="82" t="s">
        <v>76</v>
      </c>
      <c r="AO3731" s="82" t="s">
        <v>3977</v>
      </c>
      <c r="AQ3731" s="82" t="s">
        <v>78</v>
      </c>
      <c r="AR3731" s="82" t="s">
        <v>4275</v>
      </c>
      <c r="AS3731" s="84">
        <v>43101</v>
      </c>
      <c r="AT3731" s="85">
        <v>2018</v>
      </c>
      <c r="AU3731" s="82" t="s">
        <v>4278</v>
      </c>
      <c r="AV3731" s="84">
        <v>43465</v>
      </c>
      <c r="AW3731" s="85">
        <v>2018</v>
      </c>
      <c r="AX3731" s="85">
        <f>Table1[[#This Row],[End TEST]]-Table1[[#This Row],[Start TEST]]</f>
        <v>0</v>
      </c>
      <c r="AY3731" s="85">
        <f>Table1[[#This Row],[TEST_Diff]]+1</f>
        <v>1</v>
      </c>
      <c r="AZ3731" s="92">
        <f>DATEDIF(Table1[[#This Row],[Start Year]],Table1[[#This Row],[End Year]],"d") / 365</f>
        <v>0.99726027397260275</v>
      </c>
    </row>
    <row r="3732" spans="1:53" x14ac:dyDescent="0.5">
      <c r="A3732" s="82">
        <v>486</v>
      </c>
      <c r="B3732" s="82" t="s">
        <v>3972</v>
      </c>
      <c r="D3732" s="90">
        <v>43441</v>
      </c>
      <c r="E3732" s="90" t="s">
        <v>3973</v>
      </c>
      <c r="F3732" s="90"/>
      <c r="G3732" s="82" t="s">
        <v>3973</v>
      </c>
      <c r="H3732" s="82" t="s">
        <v>3974</v>
      </c>
      <c r="I3732" s="80" t="s">
        <v>129</v>
      </c>
      <c r="J3732" s="80">
        <v>25</v>
      </c>
      <c r="K3732" s="80">
        <v>2</v>
      </c>
      <c r="L3732" s="80" t="s">
        <v>118</v>
      </c>
      <c r="M3732" s="80">
        <v>50</v>
      </c>
      <c r="N3732" s="80">
        <v>-6.4530960000000004</v>
      </c>
      <c r="O3732" s="80">
        <v>34.894539000000002</v>
      </c>
      <c r="P3732" s="80" t="s">
        <v>69</v>
      </c>
      <c r="Q3732" s="80">
        <v>0</v>
      </c>
      <c r="R3732" s="80">
        <v>2.6272389999999999</v>
      </c>
      <c r="S3732" s="80">
        <v>23.381664000000001</v>
      </c>
      <c r="U3732" s="91">
        <f>Table1[[#This Row],[Distribution Amount (Dollars)]]/Table1[[#This Row],[NEWdatediff]]</f>
        <v>0</v>
      </c>
      <c r="V3732" s="82" t="s">
        <v>3975</v>
      </c>
      <c r="W3732" s="82" t="s">
        <v>71</v>
      </c>
      <c r="Z3732" s="82">
        <v>0</v>
      </c>
      <c r="AB3732" s="82" t="s">
        <v>236</v>
      </c>
      <c r="AD3732" s="82" t="s">
        <v>118</v>
      </c>
      <c r="AE3732" s="82" t="s">
        <v>3976</v>
      </c>
      <c r="AN3732" s="82" t="s">
        <v>76</v>
      </c>
      <c r="AO3732" s="82" t="s">
        <v>3977</v>
      </c>
      <c r="AQ3732" s="82" t="s">
        <v>78</v>
      </c>
      <c r="AR3732" s="82" t="s">
        <v>4275</v>
      </c>
      <c r="AS3732" s="84">
        <v>43101</v>
      </c>
      <c r="AT3732" s="85">
        <v>2018</v>
      </c>
      <c r="AU3732" s="82" t="s">
        <v>4278</v>
      </c>
      <c r="AV3732" s="84">
        <v>43465</v>
      </c>
      <c r="AW3732" s="85">
        <v>2018</v>
      </c>
      <c r="AX3732" s="85">
        <f>Table1[[#This Row],[End TEST]]-Table1[[#This Row],[Start TEST]]</f>
        <v>0</v>
      </c>
      <c r="AY3732" s="85">
        <f>Table1[[#This Row],[TEST_Diff]]+1</f>
        <v>1</v>
      </c>
      <c r="AZ3732" s="92">
        <f>DATEDIF(Table1[[#This Row],[Start Year]],Table1[[#This Row],[End Year]],"d") / 365</f>
        <v>0.99726027397260275</v>
      </c>
    </row>
    <row r="3733" spans="1:53" x14ac:dyDescent="0.5">
      <c r="A3733" s="82">
        <v>486</v>
      </c>
      <c r="B3733" s="82" t="s">
        <v>3972</v>
      </c>
      <c r="D3733" s="90">
        <v>43441</v>
      </c>
      <c r="E3733" s="90" t="s">
        <v>3973</v>
      </c>
      <c r="F3733" s="90"/>
      <c r="G3733" s="82" t="s">
        <v>3973</v>
      </c>
      <c r="H3733" s="82" t="s">
        <v>3974</v>
      </c>
      <c r="I3733" s="80" t="s">
        <v>237</v>
      </c>
      <c r="J3733" s="80">
        <v>25</v>
      </c>
      <c r="K3733" s="80">
        <v>2</v>
      </c>
      <c r="L3733" s="80" t="s">
        <v>118</v>
      </c>
      <c r="M3733" s="80">
        <v>50</v>
      </c>
      <c r="N3733" s="80">
        <v>-6.4530960000000004</v>
      </c>
      <c r="O3733" s="80">
        <v>34.894539000000002</v>
      </c>
      <c r="P3733" s="80" t="s">
        <v>69</v>
      </c>
      <c r="Q3733" s="80">
        <v>0</v>
      </c>
      <c r="R3733" s="80">
        <v>2.6272389999999999</v>
      </c>
      <c r="S3733" s="80">
        <v>23.381664000000001</v>
      </c>
      <c r="U3733" s="91">
        <f>Table1[[#This Row],[Distribution Amount (Dollars)]]/Table1[[#This Row],[NEWdatediff]]</f>
        <v>0</v>
      </c>
      <c r="V3733" s="82" t="s">
        <v>3975</v>
      </c>
      <c r="W3733" s="82" t="s">
        <v>71</v>
      </c>
      <c r="Z3733" s="82">
        <v>0</v>
      </c>
      <c r="AB3733" s="82" t="s">
        <v>236</v>
      </c>
      <c r="AD3733" s="82" t="s">
        <v>118</v>
      </c>
      <c r="AE3733" s="82" t="s">
        <v>3976</v>
      </c>
      <c r="AN3733" s="82" t="s">
        <v>76</v>
      </c>
      <c r="AO3733" s="82" t="s">
        <v>3977</v>
      </c>
      <c r="AQ3733" s="82" t="s">
        <v>78</v>
      </c>
      <c r="AR3733" s="82" t="s">
        <v>4275</v>
      </c>
      <c r="AS3733" s="84">
        <v>43101</v>
      </c>
      <c r="AT3733" s="85">
        <v>2018</v>
      </c>
      <c r="AU3733" s="82" t="s">
        <v>4278</v>
      </c>
      <c r="AV3733" s="84">
        <v>43465</v>
      </c>
      <c r="AW3733" s="85">
        <v>2018</v>
      </c>
      <c r="AX3733" s="85">
        <f>Table1[[#This Row],[End TEST]]-Table1[[#This Row],[Start TEST]]</f>
        <v>0</v>
      </c>
      <c r="AY3733" s="85">
        <f>Table1[[#This Row],[TEST_Diff]]+1</f>
        <v>1</v>
      </c>
      <c r="AZ3733" s="92">
        <f>DATEDIF(Table1[[#This Row],[Start Year]],Table1[[#This Row],[End Year]],"d") / 365</f>
        <v>0.99726027397260275</v>
      </c>
    </row>
    <row r="3734" spans="1:53" x14ac:dyDescent="0.5">
      <c r="A3734" s="82">
        <v>487</v>
      </c>
      <c r="B3734" s="82" t="s">
        <v>508</v>
      </c>
      <c r="D3734" s="90">
        <v>43440</v>
      </c>
      <c r="E3734" s="90" t="s">
        <v>509</v>
      </c>
      <c r="F3734" s="90"/>
      <c r="G3734" s="82" t="s">
        <v>509</v>
      </c>
      <c r="H3734" s="82" t="s">
        <v>510</v>
      </c>
      <c r="I3734" s="80" t="s">
        <v>283</v>
      </c>
      <c r="J3734" s="80">
        <v>100</v>
      </c>
      <c r="K3734" s="80">
        <v>1</v>
      </c>
      <c r="L3734" s="80" t="s">
        <v>155</v>
      </c>
      <c r="M3734" s="80">
        <v>100</v>
      </c>
      <c r="N3734" s="80">
        <v>-25.97325</v>
      </c>
      <c r="O3734" s="80">
        <v>32.572029999999998</v>
      </c>
      <c r="P3734" s="80" t="s">
        <v>69</v>
      </c>
      <c r="Q3734" s="80">
        <v>0</v>
      </c>
      <c r="R3734" s="80">
        <v>2.6272389999999999</v>
      </c>
      <c r="S3734" s="80">
        <v>23.381664000000001</v>
      </c>
      <c r="T3734" s="80">
        <v>17400000</v>
      </c>
      <c r="U3734" s="91">
        <f>Table1[[#This Row],[Distribution Amount (Dollars)]]/Table1[[#This Row],[NEWdatediff]]</f>
        <v>2175000</v>
      </c>
      <c r="V3734" s="82" t="s">
        <v>511</v>
      </c>
      <c r="W3734" s="82" t="s">
        <v>71</v>
      </c>
      <c r="X3734" s="82" t="s">
        <v>512</v>
      </c>
      <c r="Y3734" s="82" t="s">
        <v>182</v>
      </c>
      <c r="Z3734" s="82">
        <v>1</v>
      </c>
      <c r="AB3734" s="82" t="s">
        <v>236</v>
      </c>
      <c r="AD3734" s="82" t="s">
        <v>155</v>
      </c>
      <c r="AE3734" s="82" t="s">
        <v>513</v>
      </c>
      <c r="AN3734" s="82" t="s">
        <v>76</v>
      </c>
      <c r="AO3734" s="82" t="s">
        <v>514</v>
      </c>
      <c r="AP3734" s="82">
        <v>18000000</v>
      </c>
      <c r="AQ3734" s="82" t="s">
        <v>78</v>
      </c>
      <c r="AR3734" s="82" t="s">
        <v>4274</v>
      </c>
      <c r="AS3734" s="84">
        <v>42005</v>
      </c>
      <c r="AT3734" s="81">
        <v>2015</v>
      </c>
      <c r="AU3734" s="82" t="s">
        <v>4278</v>
      </c>
      <c r="AV3734" s="84">
        <v>44926</v>
      </c>
      <c r="AW3734" s="81">
        <v>2022</v>
      </c>
      <c r="AX3734" s="85">
        <f>Table1[[#This Row],[End TEST]]-Table1[[#This Row],[Start TEST]]</f>
        <v>7</v>
      </c>
      <c r="AY3734" s="85">
        <f>Table1[[#This Row],[TEST_Diff]]+1</f>
        <v>8</v>
      </c>
      <c r="AZ3734" s="92">
        <f>DATEDIF(Table1[[#This Row],[Start Year]],Table1[[#This Row],[End Year]],"d") / 365</f>
        <v>8.0027397260273965</v>
      </c>
    </row>
    <row r="3735" spans="1:53" x14ac:dyDescent="0.5">
      <c r="A3735" s="82">
        <v>488</v>
      </c>
      <c r="B3735" s="82" t="s">
        <v>3039</v>
      </c>
      <c r="D3735" s="90">
        <v>43440</v>
      </c>
      <c r="E3735" s="90" t="s">
        <v>3040</v>
      </c>
      <c r="F3735" s="90"/>
      <c r="G3735" s="82" t="s">
        <v>3040</v>
      </c>
      <c r="H3735" s="82" t="s">
        <v>3041</v>
      </c>
      <c r="I3735" s="80" t="s">
        <v>283</v>
      </c>
      <c r="J3735" s="80">
        <v>100</v>
      </c>
      <c r="K3735" s="80">
        <v>4</v>
      </c>
      <c r="L3735" s="80" t="s">
        <v>118</v>
      </c>
      <c r="M3735" s="80">
        <v>23</v>
      </c>
      <c r="N3735" s="80">
        <v>-6.4530960000000004</v>
      </c>
      <c r="O3735" s="80">
        <v>34.894539000000002</v>
      </c>
      <c r="P3735" s="80" t="s">
        <v>69</v>
      </c>
      <c r="Q3735" s="80">
        <v>0</v>
      </c>
      <c r="R3735" s="80">
        <v>2.6272389999999999</v>
      </c>
      <c r="S3735" s="80">
        <v>23.381664000000001</v>
      </c>
      <c r="T3735" s="80">
        <v>1352768</v>
      </c>
      <c r="U3735" s="91">
        <f>Table1[[#This Row],[Distribution Amount (Dollars)]]/Table1[[#This Row],[NEWdatediff]]</f>
        <v>270553.59999999998</v>
      </c>
      <c r="V3735" s="82" t="s">
        <v>511</v>
      </c>
      <c r="W3735" s="82" t="s">
        <v>71</v>
      </c>
      <c r="X3735" s="82" t="s">
        <v>234</v>
      </c>
      <c r="Y3735" s="82" t="s">
        <v>3042</v>
      </c>
      <c r="Z3735" s="82">
        <v>1</v>
      </c>
      <c r="AB3735" s="82" t="s">
        <v>3043</v>
      </c>
      <c r="AD3735" s="82" t="s">
        <v>118</v>
      </c>
      <c r="AE3735" s="82" t="s">
        <v>3044</v>
      </c>
      <c r="AN3735" s="82" t="s">
        <v>76</v>
      </c>
      <c r="AO3735" s="82" t="s">
        <v>3045</v>
      </c>
      <c r="AP3735" s="82">
        <v>5881600</v>
      </c>
      <c r="AQ3735" s="82" t="s">
        <v>109</v>
      </c>
      <c r="AR3735" s="82" t="s">
        <v>4274</v>
      </c>
      <c r="AS3735" s="84">
        <v>41029</v>
      </c>
      <c r="AT3735" s="85">
        <v>2012</v>
      </c>
      <c r="AU3735" s="82" t="s">
        <v>4278</v>
      </c>
      <c r="AV3735" s="84">
        <v>42582</v>
      </c>
      <c r="AW3735" s="85">
        <v>2016</v>
      </c>
      <c r="AX3735" s="85">
        <f>Table1[[#This Row],[End TEST]]-Table1[[#This Row],[Start TEST]]</f>
        <v>4</v>
      </c>
      <c r="AY3735" s="85">
        <f>Table1[[#This Row],[TEST_Diff]]+1</f>
        <v>5</v>
      </c>
      <c r="AZ3735" s="92">
        <f>DATEDIF(Table1[[#This Row],[Start Year]],Table1[[#This Row],[End Year]],"d") / 365</f>
        <v>4.2547945205479456</v>
      </c>
      <c r="BA3735" s="82">
        <v>485000</v>
      </c>
    </row>
    <row r="3736" spans="1:53" x14ac:dyDescent="0.5">
      <c r="A3736" s="82">
        <v>488</v>
      </c>
      <c r="B3736" s="82" t="s">
        <v>3039</v>
      </c>
      <c r="D3736" s="90">
        <v>43440</v>
      </c>
      <c r="E3736" s="90" t="s">
        <v>3040</v>
      </c>
      <c r="F3736" s="90"/>
      <c r="G3736" s="82" t="s">
        <v>3040</v>
      </c>
      <c r="H3736" s="82" t="s">
        <v>3041</v>
      </c>
      <c r="I3736" s="80" t="s">
        <v>283</v>
      </c>
      <c r="J3736" s="80">
        <v>100</v>
      </c>
      <c r="K3736" s="80">
        <v>4</v>
      </c>
      <c r="L3736" s="80" t="s">
        <v>156</v>
      </c>
      <c r="M3736" s="80">
        <v>27</v>
      </c>
      <c r="N3736" s="80">
        <v>17.570692000000001</v>
      </c>
      <c r="O3736" s="80">
        <v>-3.9961660000000001</v>
      </c>
      <c r="P3736" s="80" t="s">
        <v>69</v>
      </c>
      <c r="Q3736" s="80">
        <v>0</v>
      </c>
      <c r="R3736" s="80">
        <v>2.6272389999999999</v>
      </c>
      <c r="S3736" s="80">
        <v>23.381664000000001</v>
      </c>
      <c r="T3736" s="80">
        <v>1588032</v>
      </c>
      <c r="U3736" s="91">
        <f>Table1[[#This Row],[Distribution Amount (Dollars)]]/Table1[[#This Row],[NEWdatediff]]</f>
        <v>317606.40000000002</v>
      </c>
      <c r="V3736" s="82" t="s">
        <v>511</v>
      </c>
      <c r="W3736" s="82" t="s">
        <v>71</v>
      </c>
      <c r="X3736" s="82" t="s">
        <v>234</v>
      </c>
      <c r="Y3736" s="82" t="s">
        <v>3042</v>
      </c>
      <c r="Z3736" s="82">
        <v>1</v>
      </c>
      <c r="AB3736" s="82" t="s">
        <v>3043</v>
      </c>
      <c r="AD3736" s="82" t="s">
        <v>139</v>
      </c>
      <c r="AE3736" s="82" t="s">
        <v>3044</v>
      </c>
      <c r="AN3736" s="82" t="s">
        <v>76</v>
      </c>
      <c r="AO3736" s="82" t="s">
        <v>3045</v>
      </c>
      <c r="AP3736" s="82">
        <v>5881600</v>
      </c>
      <c r="AQ3736" s="82" t="s">
        <v>109</v>
      </c>
      <c r="AR3736" s="82" t="s">
        <v>4274</v>
      </c>
      <c r="AS3736" s="84">
        <v>41029</v>
      </c>
      <c r="AT3736" s="85">
        <v>2012</v>
      </c>
      <c r="AU3736" s="82" t="s">
        <v>4278</v>
      </c>
      <c r="AV3736" s="84">
        <v>42582</v>
      </c>
      <c r="AW3736" s="85">
        <v>2016</v>
      </c>
      <c r="AX3736" s="85">
        <f>Table1[[#This Row],[End TEST]]-Table1[[#This Row],[Start TEST]]</f>
        <v>4</v>
      </c>
      <c r="AY3736" s="85">
        <f>Table1[[#This Row],[TEST_Diff]]+1</f>
        <v>5</v>
      </c>
      <c r="AZ3736" s="92">
        <f>DATEDIF(Table1[[#This Row],[Start Year]],Table1[[#This Row],[End Year]],"d") / 365</f>
        <v>4.2547945205479456</v>
      </c>
      <c r="BA3736" s="82">
        <v>485000</v>
      </c>
    </row>
    <row r="3737" spans="1:53" x14ac:dyDescent="0.5">
      <c r="A3737" s="82">
        <v>488</v>
      </c>
      <c r="B3737" s="82" t="s">
        <v>3039</v>
      </c>
      <c r="D3737" s="90">
        <v>43440</v>
      </c>
      <c r="E3737" s="90" t="s">
        <v>3040</v>
      </c>
      <c r="F3737" s="90"/>
      <c r="G3737" s="82" t="s">
        <v>3040</v>
      </c>
      <c r="H3737" s="82" t="s">
        <v>3041</v>
      </c>
      <c r="I3737" s="80" t="s">
        <v>283</v>
      </c>
      <c r="J3737" s="80">
        <v>100</v>
      </c>
      <c r="K3737" s="80">
        <v>4</v>
      </c>
      <c r="L3737" s="80" t="s">
        <v>139</v>
      </c>
      <c r="M3737" s="80">
        <v>27</v>
      </c>
      <c r="N3737" s="80">
        <v>9.1449999999999996</v>
      </c>
      <c r="O3737" s="80">
        <v>40.489674000000001</v>
      </c>
      <c r="P3737" s="80" t="s">
        <v>69</v>
      </c>
      <c r="Q3737" s="80">
        <v>0</v>
      </c>
      <c r="R3737" s="80">
        <v>2.6272389999999999</v>
      </c>
      <c r="S3737" s="80">
        <v>23.381664000000001</v>
      </c>
      <c r="T3737" s="80">
        <v>1588032</v>
      </c>
      <c r="U3737" s="91">
        <f>Table1[[#This Row],[Distribution Amount (Dollars)]]/Table1[[#This Row],[NEWdatediff]]</f>
        <v>317606.40000000002</v>
      </c>
      <c r="V3737" s="82" t="s">
        <v>511</v>
      </c>
      <c r="W3737" s="82" t="s">
        <v>71</v>
      </c>
      <c r="X3737" s="82" t="s">
        <v>234</v>
      </c>
      <c r="Y3737" s="82" t="s">
        <v>3042</v>
      </c>
      <c r="Z3737" s="82">
        <v>1</v>
      </c>
      <c r="AB3737" s="82" t="s">
        <v>3043</v>
      </c>
      <c r="AD3737" s="82" t="s">
        <v>156</v>
      </c>
      <c r="AE3737" s="82" t="s">
        <v>3044</v>
      </c>
      <c r="AN3737" s="82" t="s">
        <v>76</v>
      </c>
      <c r="AO3737" s="82" t="s">
        <v>3045</v>
      </c>
      <c r="AP3737" s="82">
        <v>5881600</v>
      </c>
      <c r="AQ3737" s="82" t="s">
        <v>109</v>
      </c>
      <c r="AR3737" s="82" t="s">
        <v>4274</v>
      </c>
      <c r="AS3737" s="84">
        <v>41029</v>
      </c>
      <c r="AT3737" s="85">
        <v>2012</v>
      </c>
      <c r="AU3737" s="82" t="s">
        <v>4278</v>
      </c>
      <c r="AV3737" s="84">
        <v>42582</v>
      </c>
      <c r="AW3737" s="85">
        <v>2016</v>
      </c>
      <c r="AX3737" s="85">
        <f>Table1[[#This Row],[End TEST]]-Table1[[#This Row],[Start TEST]]</f>
        <v>4</v>
      </c>
      <c r="AY3737" s="85">
        <f>Table1[[#This Row],[TEST_Diff]]+1</f>
        <v>5</v>
      </c>
      <c r="AZ3737" s="92">
        <f>DATEDIF(Table1[[#This Row],[Start Year]],Table1[[#This Row],[End Year]],"d") / 365</f>
        <v>4.2547945205479456</v>
      </c>
      <c r="BA3737" s="82">
        <v>485000</v>
      </c>
    </row>
    <row r="3738" spans="1:53" x14ac:dyDescent="0.5">
      <c r="A3738" s="82">
        <v>488</v>
      </c>
      <c r="B3738" s="82" t="s">
        <v>3039</v>
      </c>
      <c r="D3738" s="90">
        <v>43440</v>
      </c>
      <c r="E3738" s="90" t="s">
        <v>3040</v>
      </c>
      <c r="F3738" s="90"/>
      <c r="G3738" s="82" t="s">
        <v>3040</v>
      </c>
      <c r="H3738" s="82" t="s">
        <v>3041</v>
      </c>
      <c r="I3738" s="80" t="s">
        <v>283</v>
      </c>
      <c r="J3738" s="80">
        <v>100</v>
      </c>
      <c r="K3738" s="80">
        <v>4</v>
      </c>
      <c r="L3738" s="80" t="s">
        <v>89</v>
      </c>
      <c r="M3738" s="80">
        <v>23</v>
      </c>
      <c r="N3738" s="80">
        <v>6.8808540000000002</v>
      </c>
      <c r="O3738" s="80">
        <v>-1.167594</v>
      </c>
      <c r="P3738" s="80" t="s">
        <v>69</v>
      </c>
      <c r="Q3738" s="80">
        <v>0</v>
      </c>
      <c r="R3738" s="80">
        <v>2.6272389999999999</v>
      </c>
      <c r="S3738" s="80">
        <v>23.381664000000001</v>
      </c>
      <c r="T3738" s="80">
        <v>1352768</v>
      </c>
      <c r="U3738" s="91">
        <f>Table1[[#This Row],[Distribution Amount (Dollars)]]/Table1[[#This Row],[NEWdatediff]]</f>
        <v>270553.59999999998</v>
      </c>
      <c r="V3738" s="82" t="s">
        <v>511</v>
      </c>
      <c r="W3738" s="82" t="s">
        <v>71</v>
      </c>
      <c r="X3738" s="82" t="s">
        <v>234</v>
      </c>
      <c r="Y3738" s="82" t="s">
        <v>3042</v>
      </c>
      <c r="Z3738" s="82">
        <v>1</v>
      </c>
      <c r="AB3738" s="82" t="s">
        <v>3043</v>
      </c>
      <c r="AD3738" s="82" t="s">
        <v>89</v>
      </c>
      <c r="AE3738" s="82" t="s">
        <v>3044</v>
      </c>
      <c r="AN3738" s="82" t="s">
        <v>76</v>
      </c>
      <c r="AO3738" s="82" t="s">
        <v>3045</v>
      </c>
      <c r="AP3738" s="82">
        <v>5881600</v>
      </c>
      <c r="AQ3738" s="82" t="s">
        <v>109</v>
      </c>
      <c r="AR3738" s="82" t="s">
        <v>4274</v>
      </c>
      <c r="AS3738" s="84">
        <v>41029</v>
      </c>
      <c r="AT3738" s="85">
        <v>2012</v>
      </c>
      <c r="AU3738" s="82" t="s">
        <v>4278</v>
      </c>
      <c r="AV3738" s="84">
        <v>42582</v>
      </c>
      <c r="AW3738" s="85">
        <v>2016</v>
      </c>
      <c r="AX3738" s="85">
        <f>Table1[[#This Row],[End TEST]]-Table1[[#This Row],[Start TEST]]</f>
        <v>4</v>
      </c>
      <c r="AY3738" s="85">
        <f>Table1[[#This Row],[TEST_Diff]]+1</f>
        <v>5</v>
      </c>
      <c r="AZ3738" s="92">
        <f>DATEDIF(Table1[[#This Row],[Start Year]],Table1[[#This Row],[End Year]],"d") / 365</f>
        <v>4.2547945205479456</v>
      </c>
      <c r="BA3738" s="82">
        <v>485000</v>
      </c>
    </row>
    <row r="3739" spans="1:53" x14ac:dyDescent="0.5">
      <c r="A3739" s="82">
        <v>489</v>
      </c>
      <c r="B3739" s="82" t="s">
        <v>2515</v>
      </c>
      <c r="D3739" s="90">
        <v>43441</v>
      </c>
      <c r="E3739" s="90" t="s">
        <v>2516</v>
      </c>
      <c r="F3739" s="90"/>
      <c r="G3739" s="82" t="s">
        <v>2516</v>
      </c>
      <c r="H3739" s="82" t="s">
        <v>2517</v>
      </c>
      <c r="I3739" s="80" t="s">
        <v>206</v>
      </c>
      <c r="J3739" s="80">
        <v>33.340000000000003</v>
      </c>
      <c r="K3739" s="80">
        <v>1</v>
      </c>
      <c r="L3739" s="80" t="s">
        <v>499</v>
      </c>
      <c r="M3739" s="80">
        <v>100</v>
      </c>
      <c r="N3739" s="80">
        <v>-13.254308</v>
      </c>
      <c r="O3739" s="80">
        <v>34.301524999999998</v>
      </c>
      <c r="P3739" s="80" t="s">
        <v>69</v>
      </c>
      <c r="Q3739" s="80">
        <v>0</v>
      </c>
      <c r="R3739" s="80">
        <v>2.6272389999999999</v>
      </c>
      <c r="S3739" s="80">
        <v>23.381664000000001</v>
      </c>
      <c r="U3739" s="91">
        <f>Table1[[#This Row],[Distribution Amount (Dollars)]]/Table1[[#This Row],[NEWdatediff]]</f>
        <v>0</v>
      </c>
      <c r="V3739" s="82" t="s">
        <v>855</v>
      </c>
      <c r="W3739" s="82" t="s">
        <v>71</v>
      </c>
      <c r="Z3739" s="82">
        <v>0</v>
      </c>
      <c r="AB3739" s="82" t="s">
        <v>2518</v>
      </c>
      <c r="AD3739" s="82" t="s">
        <v>499</v>
      </c>
      <c r="AE3739" s="82" t="s">
        <v>856</v>
      </c>
      <c r="AN3739" s="82" t="s">
        <v>76</v>
      </c>
      <c r="AO3739" s="82" t="s">
        <v>2519</v>
      </c>
      <c r="AQ3739" s="82" t="s">
        <v>78</v>
      </c>
      <c r="AR3739" s="82" t="s">
        <v>4274</v>
      </c>
      <c r="AS3739" s="84">
        <v>43101</v>
      </c>
      <c r="AT3739" s="85">
        <v>2018</v>
      </c>
      <c r="AU3739" s="82" t="s">
        <v>4277</v>
      </c>
      <c r="AV3739" s="84">
        <v>43465</v>
      </c>
      <c r="AW3739" s="85">
        <v>2018</v>
      </c>
      <c r="AX3739" s="85">
        <f>Table1[[#This Row],[End TEST]]-Table1[[#This Row],[Start TEST]]</f>
        <v>0</v>
      </c>
      <c r="AY3739" s="85">
        <f>Table1[[#This Row],[TEST_Diff]]+1</f>
        <v>1</v>
      </c>
      <c r="AZ3739" s="92">
        <f>DATEDIF(Table1[[#This Row],[Start Year]],Table1[[#This Row],[End Year]],"d") / 365</f>
        <v>0.99726027397260275</v>
      </c>
    </row>
    <row r="3740" spans="1:53" x14ac:dyDescent="0.5">
      <c r="A3740" s="82">
        <v>489</v>
      </c>
      <c r="B3740" s="82" t="s">
        <v>2515</v>
      </c>
      <c r="D3740" s="90">
        <v>43441</v>
      </c>
      <c r="E3740" s="90" t="s">
        <v>2516</v>
      </c>
      <c r="F3740" s="90"/>
      <c r="G3740" s="82" t="s">
        <v>2516</v>
      </c>
      <c r="H3740" s="82" t="s">
        <v>2517</v>
      </c>
      <c r="I3740" s="80" t="s">
        <v>759</v>
      </c>
      <c r="J3740" s="80">
        <v>33.33</v>
      </c>
      <c r="K3740" s="80">
        <v>1</v>
      </c>
      <c r="L3740" s="80" t="s">
        <v>499</v>
      </c>
      <c r="M3740" s="80">
        <v>100</v>
      </c>
      <c r="N3740" s="80">
        <v>-13.254308</v>
      </c>
      <c r="O3740" s="80">
        <v>34.301524999999998</v>
      </c>
      <c r="P3740" s="80" t="s">
        <v>69</v>
      </c>
      <c r="Q3740" s="80">
        <v>0</v>
      </c>
      <c r="R3740" s="80">
        <v>2.6272389999999999</v>
      </c>
      <c r="S3740" s="80">
        <v>23.381664000000001</v>
      </c>
      <c r="U3740" s="91">
        <f>Table1[[#This Row],[Distribution Amount (Dollars)]]/Table1[[#This Row],[NEWdatediff]]</f>
        <v>0</v>
      </c>
      <c r="V3740" s="82" t="s">
        <v>855</v>
      </c>
      <c r="W3740" s="82" t="s">
        <v>71</v>
      </c>
      <c r="Z3740" s="82">
        <v>0</v>
      </c>
      <c r="AB3740" s="82" t="s">
        <v>2518</v>
      </c>
      <c r="AD3740" s="82" t="s">
        <v>499</v>
      </c>
      <c r="AE3740" s="82" t="s">
        <v>856</v>
      </c>
      <c r="AN3740" s="82" t="s">
        <v>76</v>
      </c>
      <c r="AO3740" s="82" t="s">
        <v>2519</v>
      </c>
      <c r="AQ3740" s="82" t="s">
        <v>78</v>
      </c>
      <c r="AR3740" s="82" t="s">
        <v>4274</v>
      </c>
      <c r="AS3740" s="84">
        <v>43101</v>
      </c>
      <c r="AT3740" s="85">
        <v>2018</v>
      </c>
      <c r="AU3740" s="82" t="s">
        <v>4277</v>
      </c>
      <c r="AV3740" s="84">
        <v>43465</v>
      </c>
      <c r="AW3740" s="85">
        <v>2018</v>
      </c>
      <c r="AX3740" s="85">
        <f>Table1[[#This Row],[End TEST]]-Table1[[#This Row],[Start TEST]]</f>
        <v>0</v>
      </c>
      <c r="AY3740" s="85">
        <f>Table1[[#This Row],[TEST_Diff]]+1</f>
        <v>1</v>
      </c>
      <c r="AZ3740" s="92">
        <f>DATEDIF(Table1[[#This Row],[Start Year]],Table1[[#This Row],[End Year]],"d") / 365</f>
        <v>0.99726027397260275</v>
      </c>
    </row>
    <row r="3741" spans="1:53" x14ac:dyDescent="0.5">
      <c r="A3741" s="82">
        <v>489</v>
      </c>
      <c r="B3741" s="82" t="s">
        <v>2515</v>
      </c>
      <c r="D3741" s="90">
        <v>43441</v>
      </c>
      <c r="E3741" s="90" t="s">
        <v>2516</v>
      </c>
      <c r="F3741" s="90"/>
      <c r="G3741" s="82" t="s">
        <v>2516</v>
      </c>
      <c r="H3741" s="82" t="s">
        <v>2517</v>
      </c>
      <c r="I3741" s="80" t="s">
        <v>129</v>
      </c>
      <c r="J3741" s="80">
        <v>33.33</v>
      </c>
      <c r="K3741" s="80">
        <v>1</v>
      </c>
      <c r="L3741" s="80" t="s">
        <v>499</v>
      </c>
      <c r="M3741" s="80">
        <v>100</v>
      </c>
      <c r="N3741" s="80">
        <v>-13.254308</v>
      </c>
      <c r="O3741" s="80">
        <v>34.301524999999998</v>
      </c>
      <c r="P3741" s="80" t="s">
        <v>69</v>
      </c>
      <c r="Q3741" s="80">
        <v>0</v>
      </c>
      <c r="R3741" s="80">
        <v>2.6272389999999999</v>
      </c>
      <c r="S3741" s="80">
        <v>23.381664000000001</v>
      </c>
      <c r="U3741" s="91">
        <f>Table1[[#This Row],[Distribution Amount (Dollars)]]/Table1[[#This Row],[NEWdatediff]]</f>
        <v>0</v>
      </c>
      <c r="V3741" s="82" t="s">
        <v>855</v>
      </c>
      <c r="W3741" s="82" t="s">
        <v>71</v>
      </c>
      <c r="Z3741" s="82">
        <v>0</v>
      </c>
      <c r="AB3741" s="82" t="s">
        <v>2518</v>
      </c>
      <c r="AD3741" s="82" t="s">
        <v>499</v>
      </c>
      <c r="AE3741" s="82" t="s">
        <v>856</v>
      </c>
      <c r="AN3741" s="82" t="s">
        <v>76</v>
      </c>
      <c r="AO3741" s="82" t="s">
        <v>2519</v>
      </c>
      <c r="AQ3741" s="82" t="s">
        <v>78</v>
      </c>
      <c r="AR3741" s="82" t="s">
        <v>4274</v>
      </c>
      <c r="AS3741" s="84">
        <v>43101</v>
      </c>
      <c r="AT3741" s="85">
        <v>2018</v>
      </c>
      <c r="AU3741" s="82" t="s">
        <v>4277</v>
      </c>
      <c r="AV3741" s="84">
        <v>43465</v>
      </c>
      <c r="AW3741" s="85">
        <v>2018</v>
      </c>
      <c r="AX3741" s="85">
        <f>Table1[[#This Row],[End TEST]]-Table1[[#This Row],[Start TEST]]</f>
        <v>0</v>
      </c>
      <c r="AY3741" s="85">
        <f>Table1[[#This Row],[TEST_Diff]]+1</f>
        <v>1</v>
      </c>
      <c r="AZ3741" s="92">
        <f>DATEDIF(Table1[[#This Row],[Start Year]],Table1[[#This Row],[End Year]],"d") / 365</f>
        <v>0.99726027397260275</v>
      </c>
    </row>
    <row r="3742" spans="1:53" x14ac:dyDescent="0.5">
      <c r="A3742" s="82">
        <v>490</v>
      </c>
      <c r="B3742" s="82" t="s">
        <v>2891</v>
      </c>
      <c r="D3742" s="90">
        <v>43441</v>
      </c>
      <c r="E3742" s="90" t="s">
        <v>2892</v>
      </c>
      <c r="F3742" s="90"/>
      <c r="G3742" s="82" t="s">
        <v>2892</v>
      </c>
      <c r="H3742" s="82" t="s">
        <v>2893</v>
      </c>
      <c r="I3742" s="80" t="s">
        <v>128</v>
      </c>
      <c r="J3742" s="80">
        <v>50</v>
      </c>
      <c r="K3742" s="80">
        <v>1</v>
      </c>
      <c r="L3742" s="80" t="s">
        <v>499</v>
      </c>
      <c r="M3742" s="80">
        <v>100</v>
      </c>
      <c r="N3742" s="80">
        <v>-13.254308</v>
      </c>
      <c r="O3742" s="80">
        <v>34.301524999999998</v>
      </c>
      <c r="P3742" s="80" t="s">
        <v>69</v>
      </c>
      <c r="Q3742" s="80">
        <v>0</v>
      </c>
      <c r="R3742" s="80">
        <v>2.6272389999999999</v>
      </c>
      <c r="S3742" s="80">
        <v>23.381664000000001</v>
      </c>
      <c r="U3742" s="91">
        <f>Table1[[#This Row],[Distribution Amount (Dollars)]]/Table1[[#This Row],[NEWdatediff]]</f>
        <v>0</v>
      </c>
      <c r="V3742" s="82" t="s">
        <v>855</v>
      </c>
      <c r="W3742" s="82" t="s">
        <v>71</v>
      </c>
      <c r="Z3742" s="82">
        <v>0</v>
      </c>
      <c r="AB3742" s="82" t="s">
        <v>236</v>
      </c>
      <c r="AD3742" s="82" t="s">
        <v>499</v>
      </c>
      <c r="AE3742" s="82" t="s">
        <v>856</v>
      </c>
      <c r="AN3742" s="82" t="s">
        <v>76</v>
      </c>
      <c r="AO3742" s="82" t="s">
        <v>2894</v>
      </c>
      <c r="AR3742" s="82" t="s">
        <v>4274</v>
      </c>
      <c r="AS3742" s="84">
        <v>43101</v>
      </c>
      <c r="AT3742" s="85">
        <v>2018</v>
      </c>
      <c r="AU3742" s="82" t="s">
        <v>4278</v>
      </c>
      <c r="AV3742" s="84">
        <v>43465</v>
      </c>
      <c r="AW3742" s="85">
        <v>2018</v>
      </c>
      <c r="AX3742" s="85">
        <f>Table1[[#This Row],[End TEST]]-Table1[[#This Row],[Start TEST]]</f>
        <v>0</v>
      </c>
      <c r="AY3742" s="85">
        <f>Table1[[#This Row],[TEST_Diff]]+1</f>
        <v>1</v>
      </c>
      <c r="AZ3742" s="92">
        <f>DATEDIF(Table1[[#This Row],[Start Year]],Table1[[#This Row],[End Year]],"d") / 365</f>
        <v>0.99726027397260275</v>
      </c>
    </row>
    <row r="3743" spans="1:53" x14ac:dyDescent="0.5">
      <c r="A3743" s="82">
        <v>490</v>
      </c>
      <c r="B3743" s="82" t="s">
        <v>2891</v>
      </c>
      <c r="D3743" s="90">
        <v>43441</v>
      </c>
      <c r="E3743" s="90" t="s">
        <v>2892</v>
      </c>
      <c r="F3743" s="90"/>
      <c r="G3743" s="82" t="s">
        <v>2892</v>
      </c>
      <c r="H3743" s="82" t="s">
        <v>2893</v>
      </c>
      <c r="I3743" s="80" t="s">
        <v>102</v>
      </c>
      <c r="J3743" s="80">
        <v>50</v>
      </c>
      <c r="K3743" s="80">
        <v>1</v>
      </c>
      <c r="L3743" s="80" t="s">
        <v>499</v>
      </c>
      <c r="M3743" s="80">
        <v>100</v>
      </c>
      <c r="N3743" s="80">
        <v>-13.254308</v>
      </c>
      <c r="O3743" s="80">
        <v>34.301524999999998</v>
      </c>
      <c r="P3743" s="80" t="s">
        <v>69</v>
      </c>
      <c r="Q3743" s="80">
        <v>0</v>
      </c>
      <c r="R3743" s="80">
        <v>2.6272389999999999</v>
      </c>
      <c r="S3743" s="80">
        <v>23.381664000000001</v>
      </c>
      <c r="U3743" s="91">
        <f>Table1[[#This Row],[Distribution Amount (Dollars)]]/Table1[[#This Row],[NEWdatediff]]</f>
        <v>0</v>
      </c>
      <c r="V3743" s="82" t="s">
        <v>855</v>
      </c>
      <c r="W3743" s="82" t="s">
        <v>71</v>
      </c>
      <c r="Z3743" s="82">
        <v>0</v>
      </c>
      <c r="AB3743" s="82" t="s">
        <v>236</v>
      </c>
      <c r="AD3743" s="82" t="s">
        <v>499</v>
      </c>
      <c r="AE3743" s="82" t="s">
        <v>856</v>
      </c>
      <c r="AN3743" s="82" t="s">
        <v>76</v>
      </c>
      <c r="AO3743" s="82" t="s">
        <v>2894</v>
      </c>
      <c r="AR3743" s="82" t="s">
        <v>4274</v>
      </c>
      <c r="AS3743" s="84">
        <v>43101</v>
      </c>
      <c r="AT3743" s="85">
        <v>2018</v>
      </c>
      <c r="AU3743" s="82" t="s">
        <v>4278</v>
      </c>
      <c r="AV3743" s="84">
        <v>43465</v>
      </c>
      <c r="AW3743" s="85">
        <v>2018</v>
      </c>
      <c r="AX3743" s="85">
        <f>Table1[[#This Row],[End TEST]]-Table1[[#This Row],[Start TEST]]</f>
        <v>0</v>
      </c>
      <c r="AY3743" s="85">
        <f>Table1[[#This Row],[TEST_Diff]]+1</f>
        <v>1</v>
      </c>
      <c r="AZ3743" s="92">
        <f>DATEDIF(Table1[[#This Row],[Start Year]],Table1[[#This Row],[End Year]],"d") / 365</f>
        <v>0.99726027397260275</v>
      </c>
    </row>
    <row r="3744" spans="1:53" x14ac:dyDescent="0.5">
      <c r="A3744" s="82">
        <v>491</v>
      </c>
      <c r="B3744" s="82" t="s">
        <v>1639</v>
      </c>
      <c r="D3744" s="90">
        <v>43441</v>
      </c>
      <c r="E3744" s="90" t="s">
        <v>1640</v>
      </c>
      <c r="F3744" s="90"/>
      <c r="G3744" s="82" t="s">
        <v>1640</v>
      </c>
      <c r="H3744" s="82" t="s">
        <v>1641</v>
      </c>
      <c r="I3744" s="80" t="s">
        <v>97</v>
      </c>
      <c r="J3744" s="80">
        <v>50</v>
      </c>
      <c r="K3744" s="80">
        <v>1</v>
      </c>
      <c r="L3744" s="80" t="s">
        <v>499</v>
      </c>
      <c r="M3744" s="80">
        <v>100</v>
      </c>
      <c r="N3744" s="80">
        <v>-13.254308</v>
      </c>
      <c r="O3744" s="80">
        <v>34.301524999999998</v>
      </c>
      <c r="P3744" s="80" t="s">
        <v>69</v>
      </c>
      <c r="Q3744" s="80">
        <v>0</v>
      </c>
      <c r="R3744" s="80">
        <v>2.6272389999999999</v>
      </c>
      <c r="S3744" s="80">
        <v>23.381664000000001</v>
      </c>
      <c r="U3744" s="91">
        <f>Table1[[#This Row],[Distribution Amount (Dollars)]]/Table1[[#This Row],[NEWdatediff]]</f>
        <v>0</v>
      </c>
      <c r="V3744" s="82" t="s">
        <v>855</v>
      </c>
      <c r="W3744" s="82" t="s">
        <v>71</v>
      </c>
      <c r="Z3744" s="82">
        <v>0</v>
      </c>
      <c r="AB3744" s="82" t="s">
        <v>236</v>
      </c>
      <c r="AD3744" s="82" t="s">
        <v>499</v>
      </c>
      <c r="AE3744" s="82" t="s">
        <v>856</v>
      </c>
      <c r="AN3744" s="82" t="s">
        <v>76</v>
      </c>
      <c r="AO3744" s="82" t="s">
        <v>1642</v>
      </c>
      <c r="AQ3744" s="82" t="s">
        <v>78</v>
      </c>
      <c r="AR3744" s="82" t="s">
        <v>4274</v>
      </c>
      <c r="AS3744" s="84">
        <v>43101</v>
      </c>
      <c r="AT3744" s="85">
        <v>2018</v>
      </c>
      <c r="AU3744" s="82" t="s">
        <v>4278</v>
      </c>
      <c r="AV3744" s="84">
        <v>43435</v>
      </c>
      <c r="AW3744" s="85">
        <v>2018</v>
      </c>
      <c r="AX3744" s="85">
        <f>Table1[[#This Row],[End TEST]]-Table1[[#This Row],[Start TEST]]</f>
        <v>0</v>
      </c>
      <c r="AY3744" s="85">
        <f>Table1[[#This Row],[TEST_Diff]]+1</f>
        <v>1</v>
      </c>
      <c r="AZ3744" s="92">
        <f>DATEDIF(Table1[[#This Row],[Start Year]],Table1[[#This Row],[End Year]],"d") / 365</f>
        <v>0.91506849315068495</v>
      </c>
    </row>
    <row r="3745" spans="1:52" x14ac:dyDescent="0.5">
      <c r="A3745" s="82">
        <v>491</v>
      </c>
      <c r="B3745" s="82" t="s">
        <v>1639</v>
      </c>
      <c r="D3745" s="90">
        <v>43441</v>
      </c>
      <c r="E3745" s="90" t="s">
        <v>1640</v>
      </c>
      <c r="F3745" s="90"/>
      <c r="G3745" s="82" t="s">
        <v>1640</v>
      </c>
      <c r="H3745" s="82" t="s">
        <v>1641</v>
      </c>
      <c r="I3745" s="80" t="s">
        <v>759</v>
      </c>
      <c r="J3745" s="80">
        <v>50</v>
      </c>
      <c r="K3745" s="80">
        <v>1</v>
      </c>
      <c r="L3745" s="80" t="s">
        <v>499</v>
      </c>
      <c r="M3745" s="80">
        <v>100</v>
      </c>
      <c r="N3745" s="80">
        <v>-13.254308</v>
      </c>
      <c r="O3745" s="80">
        <v>34.301524999999998</v>
      </c>
      <c r="P3745" s="80" t="s">
        <v>69</v>
      </c>
      <c r="Q3745" s="80">
        <v>0</v>
      </c>
      <c r="R3745" s="80">
        <v>2.6272389999999999</v>
      </c>
      <c r="S3745" s="80">
        <v>23.381664000000001</v>
      </c>
      <c r="U3745" s="91">
        <f>Table1[[#This Row],[Distribution Amount (Dollars)]]/Table1[[#This Row],[NEWdatediff]]</f>
        <v>0</v>
      </c>
      <c r="V3745" s="82" t="s">
        <v>855</v>
      </c>
      <c r="W3745" s="82" t="s">
        <v>71</v>
      </c>
      <c r="Z3745" s="82">
        <v>0</v>
      </c>
      <c r="AB3745" s="82" t="s">
        <v>236</v>
      </c>
      <c r="AD3745" s="82" t="s">
        <v>499</v>
      </c>
      <c r="AE3745" s="82" t="s">
        <v>856</v>
      </c>
      <c r="AN3745" s="82" t="s">
        <v>76</v>
      </c>
      <c r="AO3745" s="82" t="s">
        <v>1642</v>
      </c>
      <c r="AQ3745" s="82" t="s">
        <v>78</v>
      </c>
      <c r="AR3745" s="82" t="s">
        <v>4274</v>
      </c>
      <c r="AS3745" s="84">
        <v>43101</v>
      </c>
      <c r="AT3745" s="85">
        <v>2018</v>
      </c>
      <c r="AU3745" s="82" t="s">
        <v>4278</v>
      </c>
      <c r="AV3745" s="84">
        <v>43435</v>
      </c>
      <c r="AW3745" s="85">
        <v>2018</v>
      </c>
      <c r="AX3745" s="85">
        <f>Table1[[#This Row],[End TEST]]-Table1[[#This Row],[Start TEST]]</f>
        <v>0</v>
      </c>
      <c r="AY3745" s="85">
        <f>Table1[[#This Row],[TEST_Diff]]+1</f>
        <v>1</v>
      </c>
      <c r="AZ3745" s="92">
        <f>DATEDIF(Table1[[#This Row],[Start Year]],Table1[[#This Row],[End Year]],"d") / 365</f>
        <v>0.91506849315068495</v>
      </c>
    </row>
    <row r="3746" spans="1:52" x14ac:dyDescent="0.5">
      <c r="A3746" s="82">
        <v>492</v>
      </c>
      <c r="B3746" s="82" t="s">
        <v>852</v>
      </c>
      <c r="D3746" s="90">
        <v>43441</v>
      </c>
      <c r="E3746" s="90" t="s">
        <v>853</v>
      </c>
      <c r="F3746" s="90"/>
      <c r="G3746" s="82" t="s">
        <v>853</v>
      </c>
      <c r="H3746" s="82" t="s">
        <v>854</v>
      </c>
      <c r="I3746" s="80" t="s">
        <v>283</v>
      </c>
      <c r="J3746" s="80">
        <v>25</v>
      </c>
      <c r="K3746" s="80">
        <v>1</v>
      </c>
      <c r="L3746" s="80" t="s">
        <v>499</v>
      </c>
      <c r="M3746" s="80">
        <v>100</v>
      </c>
      <c r="N3746" s="80">
        <v>-13.254308</v>
      </c>
      <c r="O3746" s="80">
        <v>34.301524999999998</v>
      </c>
      <c r="P3746" s="80" t="s">
        <v>69</v>
      </c>
      <c r="Q3746" s="80">
        <v>0</v>
      </c>
      <c r="R3746" s="80">
        <v>2.6272389999999999</v>
      </c>
      <c r="S3746" s="80">
        <v>23.381664000000001</v>
      </c>
      <c r="U3746" s="91">
        <f>Table1[[#This Row],[Distribution Amount (Dollars)]]/Table1[[#This Row],[NEWdatediff]]</f>
        <v>0</v>
      </c>
      <c r="V3746" s="82" t="s">
        <v>855</v>
      </c>
      <c r="W3746" s="82" t="s">
        <v>71</v>
      </c>
      <c r="Z3746" s="82">
        <v>0</v>
      </c>
      <c r="AB3746" s="82" t="s">
        <v>236</v>
      </c>
      <c r="AD3746" s="82" t="s">
        <v>499</v>
      </c>
      <c r="AE3746" s="82" t="s">
        <v>856</v>
      </c>
      <c r="AN3746" s="82" t="s">
        <v>76</v>
      </c>
      <c r="AO3746" s="82" t="s">
        <v>857</v>
      </c>
      <c r="AQ3746" s="82" t="s">
        <v>78</v>
      </c>
      <c r="AR3746" s="82" t="s">
        <v>4275</v>
      </c>
      <c r="AS3746" s="84">
        <v>43101</v>
      </c>
      <c r="AT3746" s="85">
        <v>2018</v>
      </c>
      <c r="AU3746" s="82" t="s">
        <v>4278</v>
      </c>
      <c r="AV3746" s="84">
        <v>43465</v>
      </c>
      <c r="AW3746" s="85">
        <v>2018</v>
      </c>
      <c r="AX3746" s="85">
        <f>Table1[[#This Row],[End TEST]]-Table1[[#This Row],[Start TEST]]</f>
        <v>0</v>
      </c>
      <c r="AY3746" s="85">
        <f>Table1[[#This Row],[TEST_Diff]]+1</f>
        <v>1</v>
      </c>
      <c r="AZ3746" s="92">
        <f>DATEDIF(Table1[[#This Row],[Start Year]],Table1[[#This Row],[End Year]],"d") / 365</f>
        <v>0.99726027397260275</v>
      </c>
    </row>
    <row r="3747" spans="1:52" x14ac:dyDescent="0.5">
      <c r="A3747" s="82">
        <v>492</v>
      </c>
      <c r="B3747" s="82" t="s">
        <v>852</v>
      </c>
      <c r="D3747" s="90">
        <v>43441</v>
      </c>
      <c r="E3747" s="90" t="s">
        <v>853</v>
      </c>
      <c r="F3747" s="90"/>
      <c r="G3747" s="82" t="s">
        <v>853</v>
      </c>
      <c r="H3747" s="82" t="s">
        <v>854</v>
      </c>
      <c r="I3747" s="80" t="s">
        <v>81</v>
      </c>
      <c r="J3747" s="80">
        <v>25</v>
      </c>
      <c r="K3747" s="80">
        <v>1</v>
      </c>
      <c r="L3747" s="80" t="s">
        <v>499</v>
      </c>
      <c r="M3747" s="80">
        <v>100</v>
      </c>
      <c r="N3747" s="80">
        <v>-13.254308</v>
      </c>
      <c r="O3747" s="80">
        <v>34.301524999999998</v>
      </c>
      <c r="P3747" s="80" t="s">
        <v>69</v>
      </c>
      <c r="Q3747" s="80">
        <v>0</v>
      </c>
      <c r="R3747" s="80">
        <v>2.6272389999999999</v>
      </c>
      <c r="S3747" s="80">
        <v>23.381664000000001</v>
      </c>
      <c r="U3747" s="91">
        <f>Table1[[#This Row],[Distribution Amount (Dollars)]]/Table1[[#This Row],[NEWdatediff]]</f>
        <v>0</v>
      </c>
      <c r="V3747" s="82" t="s">
        <v>855</v>
      </c>
      <c r="W3747" s="82" t="s">
        <v>71</v>
      </c>
      <c r="Z3747" s="82">
        <v>0</v>
      </c>
      <c r="AB3747" s="82" t="s">
        <v>236</v>
      </c>
      <c r="AD3747" s="82" t="s">
        <v>499</v>
      </c>
      <c r="AE3747" s="82" t="s">
        <v>856</v>
      </c>
      <c r="AN3747" s="82" t="s">
        <v>76</v>
      </c>
      <c r="AO3747" s="82" t="s">
        <v>857</v>
      </c>
      <c r="AQ3747" s="82" t="s">
        <v>78</v>
      </c>
      <c r="AR3747" s="82" t="s">
        <v>4275</v>
      </c>
      <c r="AS3747" s="84">
        <v>43101</v>
      </c>
      <c r="AT3747" s="85">
        <v>2018</v>
      </c>
      <c r="AU3747" s="82" t="s">
        <v>4278</v>
      </c>
      <c r="AV3747" s="84">
        <v>43465</v>
      </c>
      <c r="AW3747" s="85">
        <v>2018</v>
      </c>
      <c r="AX3747" s="85">
        <f>Table1[[#This Row],[End TEST]]-Table1[[#This Row],[Start TEST]]</f>
        <v>0</v>
      </c>
      <c r="AY3747" s="85">
        <f>Table1[[#This Row],[TEST_Diff]]+1</f>
        <v>1</v>
      </c>
      <c r="AZ3747" s="92">
        <f>DATEDIF(Table1[[#This Row],[Start Year]],Table1[[#This Row],[End Year]],"d") / 365</f>
        <v>0.99726027397260275</v>
      </c>
    </row>
    <row r="3748" spans="1:52" x14ac:dyDescent="0.5">
      <c r="A3748" s="82">
        <v>492</v>
      </c>
      <c r="B3748" s="82" t="s">
        <v>852</v>
      </c>
      <c r="D3748" s="90">
        <v>43441</v>
      </c>
      <c r="E3748" s="90" t="s">
        <v>853</v>
      </c>
      <c r="F3748" s="90"/>
      <c r="G3748" s="82" t="s">
        <v>853</v>
      </c>
      <c r="H3748" s="82" t="s">
        <v>854</v>
      </c>
      <c r="I3748" s="80" t="s">
        <v>129</v>
      </c>
      <c r="J3748" s="80">
        <v>25</v>
      </c>
      <c r="K3748" s="80">
        <v>1</v>
      </c>
      <c r="L3748" s="80" t="s">
        <v>499</v>
      </c>
      <c r="M3748" s="80">
        <v>100</v>
      </c>
      <c r="N3748" s="80">
        <v>-13.254308</v>
      </c>
      <c r="O3748" s="80">
        <v>34.301524999999998</v>
      </c>
      <c r="P3748" s="80" t="s">
        <v>69</v>
      </c>
      <c r="Q3748" s="80">
        <v>0</v>
      </c>
      <c r="R3748" s="80">
        <v>2.6272389999999999</v>
      </c>
      <c r="S3748" s="80">
        <v>23.381664000000001</v>
      </c>
      <c r="U3748" s="91">
        <f>Table1[[#This Row],[Distribution Amount (Dollars)]]/Table1[[#This Row],[NEWdatediff]]</f>
        <v>0</v>
      </c>
      <c r="V3748" s="82" t="s">
        <v>855</v>
      </c>
      <c r="W3748" s="82" t="s">
        <v>71</v>
      </c>
      <c r="Z3748" s="82">
        <v>0</v>
      </c>
      <c r="AB3748" s="82" t="s">
        <v>236</v>
      </c>
      <c r="AD3748" s="82" t="s">
        <v>499</v>
      </c>
      <c r="AE3748" s="82" t="s">
        <v>856</v>
      </c>
      <c r="AN3748" s="82" t="s">
        <v>76</v>
      </c>
      <c r="AO3748" s="82" t="s">
        <v>857</v>
      </c>
      <c r="AQ3748" s="82" t="s">
        <v>78</v>
      </c>
      <c r="AR3748" s="82" t="s">
        <v>4275</v>
      </c>
      <c r="AS3748" s="84">
        <v>43101</v>
      </c>
      <c r="AT3748" s="85">
        <v>2018</v>
      </c>
      <c r="AU3748" s="82" t="s">
        <v>4278</v>
      </c>
      <c r="AV3748" s="84">
        <v>43465</v>
      </c>
      <c r="AW3748" s="85">
        <v>2018</v>
      </c>
      <c r="AX3748" s="85">
        <f>Table1[[#This Row],[End TEST]]-Table1[[#This Row],[Start TEST]]</f>
        <v>0</v>
      </c>
      <c r="AY3748" s="85">
        <f>Table1[[#This Row],[TEST_Diff]]+1</f>
        <v>1</v>
      </c>
      <c r="AZ3748" s="92">
        <f>DATEDIF(Table1[[#This Row],[Start Year]],Table1[[#This Row],[End Year]],"d") / 365</f>
        <v>0.99726027397260275</v>
      </c>
    </row>
    <row r="3749" spans="1:52" x14ac:dyDescent="0.5">
      <c r="A3749" s="82">
        <v>492</v>
      </c>
      <c r="B3749" s="82" t="s">
        <v>852</v>
      </c>
      <c r="D3749" s="90">
        <v>43441</v>
      </c>
      <c r="E3749" s="90" t="s">
        <v>853</v>
      </c>
      <c r="F3749" s="90"/>
      <c r="G3749" s="82" t="s">
        <v>853</v>
      </c>
      <c r="H3749" s="82" t="s">
        <v>854</v>
      </c>
      <c r="I3749" s="80" t="s">
        <v>237</v>
      </c>
      <c r="J3749" s="80">
        <v>25</v>
      </c>
      <c r="K3749" s="80">
        <v>1</v>
      </c>
      <c r="L3749" s="80" t="s">
        <v>499</v>
      </c>
      <c r="M3749" s="80">
        <v>100</v>
      </c>
      <c r="N3749" s="80">
        <v>-13.254308</v>
      </c>
      <c r="O3749" s="80">
        <v>34.301524999999998</v>
      </c>
      <c r="P3749" s="80" t="s">
        <v>69</v>
      </c>
      <c r="Q3749" s="80">
        <v>0</v>
      </c>
      <c r="R3749" s="80">
        <v>2.6272389999999999</v>
      </c>
      <c r="S3749" s="80">
        <v>23.381664000000001</v>
      </c>
      <c r="U3749" s="91">
        <f>Table1[[#This Row],[Distribution Amount (Dollars)]]/Table1[[#This Row],[NEWdatediff]]</f>
        <v>0</v>
      </c>
      <c r="V3749" s="82" t="s">
        <v>855</v>
      </c>
      <c r="W3749" s="82" t="s">
        <v>71</v>
      </c>
      <c r="Z3749" s="82">
        <v>0</v>
      </c>
      <c r="AB3749" s="82" t="s">
        <v>236</v>
      </c>
      <c r="AD3749" s="82" t="s">
        <v>499</v>
      </c>
      <c r="AE3749" s="82" t="s">
        <v>856</v>
      </c>
      <c r="AN3749" s="82" t="s">
        <v>76</v>
      </c>
      <c r="AO3749" s="82" t="s">
        <v>857</v>
      </c>
      <c r="AQ3749" s="82" t="s">
        <v>78</v>
      </c>
      <c r="AR3749" s="82" t="s">
        <v>4275</v>
      </c>
      <c r="AS3749" s="84">
        <v>43101</v>
      </c>
      <c r="AT3749" s="85">
        <v>2018</v>
      </c>
      <c r="AU3749" s="82" t="s">
        <v>4278</v>
      </c>
      <c r="AV3749" s="84">
        <v>43465</v>
      </c>
      <c r="AW3749" s="85">
        <v>2018</v>
      </c>
      <c r="AX3749" s="85">
        <f>Table1[[#This Row],[End TEST]]-Table1[[#This Row],[Start TEST]]</f>
        <v>0</v>
      </c>
      <c r="AY3749" s="85">
        <f>Table1[[#This Row],[TEST_Diff]]+1</f>
        <v>1</v>
      </c>
      <c r="AZ3749" s="92">
        <f>DATEDIF(Table1[[#This Row],[Start Year]],Table1[[#This Row],[End Year]],"d") / 365</f>
        <v>0.99726027397260275</v>
      </c>
    </row>
    <row r="3750" spans="1:52" x14ac:dyDescent="0.5">
      <c r="A3750" s="82">
        <v>493</v>
      </c>
      <c r="B3750" s="82" t="s">
        <v>4056</v>
      </c>
      <c r="D3750" s="90">
        <v>43441</v>
      </c>
      <c r="E3750" s="90" t="s">
        <v>4057</v>
      </c>
      <c r="F3750" s="90"/>
      <c r="G3750" s="82" t="s">
        <v>4057</v>
      </c>
      <c r="H3750" s="82" t="s">
        <v>4058</v>
      </c>
      <c r="I3750" s="80" t="s">
        <v>67</v>
      </c>
      <c r="J3750" s="80">
        <v>25</v>
      </c>
      <c r="K3750" s="80">
        <v>1</v>
      </c>
      <c r="L3750" s="80" t="s">
        <v>499</v>
      </c>
      <c r="M3750" s="80">
        <v>100</v>
      </c>
      <c r="N3750" s="80">
        <v>-13.254308</v>
      </c>
      <c r="O3750" s="80">
        <v>34.301524999999998</v>
      </c>
      <c r="P3750" s="80" t="s">
        <v>69</v>
      </c>
      <c r="Q3750" s="80">
        <v>0</v>
      </c>
      <c r="R3750" s="80">
        <v>2.6272389999999999</v>
      </c>
      <c r="S3750" s="80">
        <v>23.381664000000001</v>
      </c>
      <c r="U3750" s="91">
        <f>Table1[[#This Row],[Distribution Amount (Dollars)]]/Table1[[#This Row],[NEWdatediff]]</f>
        <v>0</v>
      </c>
      <c r="V3750" s="82" t="s">
        <v>855</v>
      </c>
      <c r="W3750" s="82" t="s">
        <v>71</v>
      </c>
      <c r="Z3750" s="82">
        <v>0</v>
      </c>
      <c r="AB3750" s="82" t="s">
        <v>236</v>
      </c>
      <c r="AD3750" s="82" t="s">
        <v>499</v>
      </c>
      <c r="AE3750" s="82" t="s">
        <v>856</v>
      </c>
      <c r="AN3750" s="82" t="s">
        <v>76</v>
      </c>
      <c r="AO3750" s="82" t="s">
        <v>4059</v>
      </c>
      <c r="AQ3750" s="82" t="s">
        <v>78</v>
      </c>
      <c r="AR3750" s="82" t="s">
        <v>4274</v>
      </c>
      <c r="AS3750" s="84">
        <v>43101</v>
      </c>
      <c r="AT3750" s="85">
        <v>2018</v>
      </c>
      <c r="AU3750" s="82" t="s">
        <v>4277</v>
      </c>
      <c r="AV3750" s="84">
        <v>43465</v>
      </c>
      <c r="AW3750" s="85">
        <v>2018</v>
      </c>
      <c r="AX3750" s="85">
        <f>Table1[[#This Row],[End TEST]]-Table1[[#This Row],[Start TEST]]</f>
        <v>0</v>
      </c>
      <c r="AY3750" s="85">
        <f>Table1[[#This Row],[TEST_Diff]]+1</f>
        <v>1</v>
      </c>
      <c r="AZ3750" s="92">
        <f>DATEDIF(Table1[[#This Row],[Start Year]],Table1[[#This Row],[End Year]],"d") / 365</f>
        <v>0.99726027397260275</v>
      </c>
    </row>
    <row r="3751" spans="1:52" x14ac:dyDescent="0.5">
      <c r="A3751" s="82">
        <v>493</v>
      </c>
      <c r="B3751" s="82" t="s">
        <v>4056</v>
      </c>
      <c r="D3751" s="90">
        <v>43441</v>
      </c>
      <c r="E3751" s="90" t="s">
        <v>4057</v>
      </c>
      <c r="F3751" s="90"/>
      <c r="G3751" s="82" t="s">
        <v>4057</v>
      </c>
      <c r="H3751" s="82" t="s">
        <v>4058</v>
      </c>
      <c r="I3751" s="80" t="s">
        <v>129</v>
      </c>
      <c r="J3751" s="80">
        <v>25</v>
      </c>
      <c r="K3751" s="80">
        <v>1</v>
      </c>
      <c r="L3751" s="80" t="s">
        <v>499</v>
      </c>
      <c r="M3751" s="80">
        <v>100</v>
      </c>
      <c r="N3751" s="80">
        <v>-13.254308</v>
      </c>
      <c r="O3751" s="80">
        <v>34.301524999999998</v>
      </c>
      <c r="P3751" s="80" t="s">
        <v>69</v>
      </c>
      <c r="Q3751" s="80">
        <v>0</v>
      </c>
      <c r="R3751" s="80">
        <v>2.6272389999999999</v>
      </c>
      <c r="S3751" s="80">
        <v>23.381664000000001</v>
      </c>
      <c r="U3751" s="91">
        <f>Table1[[#This Row],[Distribution Amount (Dollars)]]/Table1[[#This Row],[NEWdatediff]]</f>
        <v>0</v>
      </c>
      <c r="V3751" s="82" t="s">
        <v>855</v>
      </c>
      <c r="W3751" s="82" t="s">
        <v>71</v>
      </c>
      <c r="Z3751" s="82">
        <v>0</v>
      </c>
      <c r="AB3751" s="82" t="s">
        <v>236</v>
      </c>
      <c r="AD3751" s="82" t="s">
        <v>499</v>
      </c>
      <c r="AE3751" s="82" t="s">
        <v>856</v>
      </c>
      <c r="AN3751" s="82" t="s">
        <v>76</v>
      </c>
      <c r="AO3751" s="82" t="s">
        <v>4059</v>
      </c>
      <c r="AQ3751" s="82" t="s">
        <v>78</v>
      </c>
      <c r="AR3751" s="82" t="s">
        <v>4274</v>
      </c>
      <c r="AS3751" s="84">
        <v>43101</v>
      </c>
      <c r="AT3751" s="85">
        <v>2018</v>
      </c>
      <c r="AU3751" s="82" t="s">
        <v>4277</v>
      </c>
      <c r="AV3751" s="84">
        <v>43465</v>
      </c>
      <c r="AW3751" s="85">
        <v>2018</v>
      </c>
      <c r="AX3751" s="85">
        <f>Table1[[#This Row],[End TEST]]-Table1[[#This Row],[Start TEST]]</f>
        <v>0</v>
      </c>
      <c r="AY3751" s="85">
        <f>Table1[[#This Row],[TEST_Diff]]+1</f>
        <v>1</v>
      </c>
      <c r="AZ3751" s="92">
        <f>DATEDIF(Table1[[#This Row],[Start Year]],Table1[[#This Row],[End Year]],"d") / 365</f>
        <v>0.99726027397260275</v>
      </c>
    </row>
    <row r="3752" spans="1:52" x14ac:dyDescent="0.5">
      <c r="A3752" s="82">
        <v>493</v>
      </c>
      <c r="B3752" s="82" t="s">
        <v>4056</v>
      </c>
      <c r="D3752" s="90">
        <v>43441</v>
      </c>
      <c r="E3752" s="90" t="s">
        <v>4057</v>
      </c>
      <c r="F3752" s="90"/>
      <c r="G3752" s="82" t="s">
        <v>4057</v>
      </c>
      <c r="H3752" s="82" t="s">
        <v>4058</v>
      </c>
      <c r="I3752" s="80" t="s">
        <v>206</v>
      </c>
      <c r="J3752" s="80">
        <v>25</v>
      </c>
      <c r="K3752" s="80">
        <v>1</v>
      </c>
      <c r="L3752" s="80" t="s">
        <v>499</v>
      </c>
      <c r="M3752" s="80">
        <v>100</v>
      </c>
      <c r="N3752" s="80">
        <v>-13.254308</v>
      </c>
      <c r="O3752" s="80">
        <v>34.301524999999998</v>
      </c>
      <c r="P3752" s="80" t="s">
        <v>69</v>
      </c>
      <c r="Q3752" s="80">
        <v>0</v>
      </c>
      <c r="R3752" s="80">
        <v>2.6272389999999999</v>
      </c>
      <c r="S3752" s="80">
        <v>23.381664000000001</v>
      </c>
      <c r="U3752" s="91">
        <f>Table1[[#This Row],[Distribution Amount (Dollars)]]/Table1[[#This Row],[NEWdatediff]]</f>
        <v>0</v>
      </c>
      <c r="V3752" s="82" t="s">
        <v>855</v>
      </c>
      <c r="W3752" s="82" t="s">
        <v>71</v>
      </c>
      <c r="Z3752" s="82">
        <v>0</v>
      </c>
      <c r="AB3752" s="82" t="s">
        <v>236</v>
      </c>
      <c r="AD3752" s="82" t="s">
        <v>499</v>
      </c>
      <c r="AE3752" s="82" t="s">
        <v>856</v>
      </c>
      <c r="AN3752" s="82" t="s">
        <v>76</v>
      </c>
      <c r="AO3752" s="82" t="s">
        <v>4059</v>
      </c>
      <c r="AQ3752" s="82" t="s">
        <v>78</v>
      </c>
      <c r="AR3752" s="82" t="s">
        <v>4274</v>
      </c>
      <c r="AS3752" s="84">
        <v>43101</v>
      </c>
      <c r="AT3752" s="85">
        <v>2018</v>
      </c>
      <c r="AU3752" s="82" t="s">
        <v>4277</v>
      </c>
      <c r="AV3752" s="84">
        <v>43465</v>
      </c>
      <c r="AW3752" s="85">
        <v>2018</v>
      </c>
      <c r="AX3752" s="85">
        <f>Table1[[#This Row],[End TEST]]-Table1[[#This Row],[Start TEST]]</f>
        <v>0</v>
      </c>
      <c r="AY3752" s="85">
        <f>Table1[[#This Row],[TEST_Diff]]+1</f>
        <v>1</v>
      </c>
      <c r="AZ3752" s="92">
        <f>DATEDIF(Table1[[#This Row],[Start Year]],Table1[[#This Row],[End Year]],"d") / 365</f>
        <v>0.99726027397260275</v>
      </c>
    </row>
    <row r="3753" spans="1:52" x14ac:dyDescent="0.5">
      <c r="A3753" s="82">
        <v>493</v>
      </c>
      <c r="B3753" s="82" t="s">
        <v>4056</v>
      </c>
      <c r="D3753" s="90">
        <v>43441</v>
      </c>
      <c r="E3753" s="90" t="s">
        <v>4057</v>
      </c>
      <c r="F3753" s="90"/>
      <c r="G3753" s="82" t="s">
        <v>4057</v>
      </c>
      <c r="H3753" s="82" t="s">
        <v>4058</v>
      </c>
      <c r="I3753" s="80" t="s">
        <v>128</v>
      </c>
      <c r="J3753" s="80">
        <v>25</v>
      </c>
      <c r="K3753" s="80">
        <v>1</v>
      </c>
      <c r="L3753" s="80" t="s">
        <v>499</v>
      </c>
      <c r="M3753" s="80">
        <v>100</v>
      </c>
      <c r="N3753" s="80">
        <v>-13.254308</v>
      </c>
      <c r="O3753" s="80">
        <v>34.301524999999998</v>
      </c>
      <c r="P3753" s="80" t="s">
        <v>69</v>
      </c>
      <c r="Q3753" s="80">
        <v>0</v>
      </c>
      <c r="R3753" s="80">
        <v>2.6272389999999999</v>
      </c>
      <c r="S3753" s="80">
        <v>23.381664000000001</v>
      </c>
      <c r="U3753" s="91">
        <f>Table1[[#This Row],[Distribution Amount (Dollars)]]/Table1[[#This Row],[NEWdatediff]]</f>
        <v>0</v>
      </c>
      <c r="V3753" s="82" t="s">
        <v>855</v>
      </c>
      <c r="W3753" s="82" t="s">
        <v>71</v>
      </c>
      <c r="Z3753" s="82">
        <v>0</v>
      </c>
      <c r="AB3753" s="82" t="s">
        <v>236</v>
      </c>
      <c r="AD3753" s="82" t="s">
        <v>499</v>
      </c>
      <c r="AE3753" s="82" t="s">
        <v>856</v>
      </c>
      <c r="AN3753" s="82" t="s">
        <v>76</v>
      </c>
      <c r="AO3753" s="82" t="s">
        <v>4059</v>
      </c>
      <c r="AQ3753" s="82" t="s">
        <v>78</v>
      </c>
      <c r="AR3753" s="82" t="s">
        <v>4274</v>
      </c>
      <c r="AS3753" s="84">
        <v>43101</v>
      </c>
      <c r="AT3753" s="85">
        <v>2018</v>
      </c>
      <c r="AU3753" s="82" t="s">
        <v>4277</v>
      </c>
      <c r="AV3753" s="84">
        <v>43465</v>
      </c>
      <c r="AW3753" s="85">
        <v>2018</v>
      </c>
      <c r="AX3753" s="85">
        <f>Table1[[#This Row],[End TEST]]-Table1[[#This Row],[Start TEST]]</f>
        <v>0</v>
      </c>
      <c r="AY3753" s="85">
        <f>Table1[[#This Row],[TEST_Diff]]+1</f>
        <v>1</v>
      </c>
      <c r="AZ3753" s="92">
        <f>DATEDIF(Table1[[#This Row],[Start Year]],Table1[[#This Row],[End Year]],"d") / 365</f>
        <v>0.99726027397260275</v>
      </c>
    </row>
    <row r="3754" spans="1:52" x14ac:dyDescent="0.5">
      <c r="A3754" s="82">
        <v>495</v>
      </c>
      <c r="B3754" s="82" t="s">
        <v>1233</v>
      </c>
      <c r="D3754" s="90">
        <v>43441</v>
      </c>
      <c r="E3754" s="90" t="s">
        <v>1234</v>
      </c>
      <c r="F3754" s="90"/>
      <c r="G3754" s="82" t="s">
        <v>1234</v>
      </c>
      <c r="H3754" s="82" t="s">
        <v>1235</v>
      </c>
      <c r="I3754" s="80" t="s">
        <v>128</v>
      </c>
      <c r="J3754" s="80">
        <v>33.33</v>
      </c>
      <c r="K3754" s="80">
        <v>1</v>
      </c>
      <c r="L3754" s="80" t="s">
        <v>139</v>
      </c>
      <c r="M3754" s="80">
        <v>100</v>
      </c>
      <c r="N3754" s="80">
        <v>9.1449999999999996</v>
      </c>
      <c r="O3754" s="80">
        <v>40.489674000000001</v>
      </c>
      <c r="P3754" s="80" t="s">
        <v>69</v>
      </c>
      <c r="Q3754" s="80">
        <v>0</v>
      </c>
      <c r="R3754" s="80">
        <v>2.6272389999999999</v>
      </c>
      <c r="S3754" s="80">
        <v>23.381664000000001</v>
      </c>
      <c r="U3754" s="91">
        <f>Table1[[#This Row],[Distribution Amount (Dollars)]]/Table1[[#This Row],[NEWdatediff]]</f>
        <v>0</v>
      </c>
      <c r="V3754" s="82" t="s">
        <v>977</v>
      </c>
      <c r="W3754" s="82" t="s">
        <v>71</v>
      </c>
      <c r="X3754" s="82" t="s">
        <v>1236</v>
      </c>
      <c r="Y3754" s="82" t="s">
        <v>1237</v>
      </c>
      <c r="Z3754" s="82">
        <v>0</v>
      </c>
      <c r="AB3754" s="82" t="s">
        <v>236</v>
      </c>
      <c r="AD3754" s="82" t="s">
        <v>139</v>
      </c>
      <c r="AE3754" s="82" t="s">
        <v>1238</v>
      </c>
      <c r="AN3754" s="82" t="s">
        <v>76</v>
      </c>
      <c r="AO3754" s="82" t="s">
        <v>1239</v>
      </c>
      <c r="AQ3754" s="82" t="s">
        <v>78</v>
      </c>
      <c r="AR3754" s="82" t="s">
        <v>4274</v>
      </c>
      <c r="AS3754" s="84">
        <v>43374</v>
      </c>
      <c r="AT3754" s="85">
        <v>2018</v>
      </c>
      <c r="AU3754" s="82" t="s">
        <v>4277</v>
      </c>
      <c r="AV3754" s="84">
        <v>43404</v>
      </c>
      <c r="AW3754" s="85">
        <v>2018</v>
      </c>
      <c r="AX3754" s="85">
        <f>Table1[[#This Row],[End TEST]]-Table1[[#This Row],[Start TEST]]</f>
        <v>0</v>
      </c>
      <c r="AY3754" s="85">
        <f>Table1[[#This Row],[TEST_Diff]]+1</f>
        <v>1</v>
      </c>
      <c r="AZ3754" s="92">
        <f>DATEDIF(Table1[[#This Row],[Start Year]],Table1[[#This Row],[End Year]],"d") / 365</f>
        <v>8.2191780821917804E-2</v>
      </c>
    </row>
    <row r="3755" spans="1:52" x14ac:dyDescent="0.5">
      <c r="A3755" s="82">
        <v>495</v>
      </c>
      <c r="B3755" s="82" t="s">
        <v>1233</v>
      </c>
      <c r="D3755" s="90">
        <v>43441</v>
      </c>
      <c r="E3755" s="90" t="s">
        <v>1234</v>
      </c>
      <c r="F3755" s="90"/>
      <c r="G3755" s="82" t="s">
        <v>1234</v>
      </c>
      <c r="H3755" s="82" t="s">
        <v>1235</v>
      </c>
      <c r="I3755" s="80" t="s">
        <v>127</v>
      </c>
      <c r="J3755" s="80">
        <v>33.33</v>
      </c>
      <c r="K3755" s="80">
        <v>1</v>
      </c>
      <c r="L3755" s="80" t="s">
        <v>139</v>
      </c>
      <c r="M3755" s="80">
        <v>100</v>
      </c>
      <c r="N3755" s="80">
        <v>9.1449999999999996</v>
      </c>
      <c r="O3755" s="80">
        <v>40.489674000000001</v>
      </c>
      <c r="P3755" s="80" t="s">
        <v>69</v>
      </c>
      <c r="Q3755" s="80">
        <v>0</v>
      </c>
      <c r="R3755" s="80">
        <v>2.6272389999999999</v>
      </c>
      <c r="S3755" s="80">
        <v>23.381664000000001</v>
      </c>
      <c r="U3755" s="91">
        <f>Table1[[#This Row],[Distribution Amount (Dollars)]]/Table1[[#This Row],[NEWdatediff]]</f>
        <v>0</v>
      </c>
      <c r="V3755" s="82" t="s">
        <v>977</v>
      </c>
      <c r="W3755" s="82" t="s">
        <v>71</v>
      </c>
      <c r="X3755" s="82" t="s">
        <v>1236</v>
      </c>
      <c r="Y3755" s="82" t="s">
        <v>1237</v>
      </c>
      <c r="Z3755" s="82">
        <v>0</v>
      </c>
      <c r="AB3755" s="82" t="s">
        <v>236</v>
      </c>
      <c r="AD3755" s="82" t="s">
        <v>139</v>
      </c>
      <c r="AE3755" s="82" t="s">
        <v>1238</v>
      </c>
      <c r="AN3755" s="82" t="s">
        <v>76</v>
      </c>
      <c r="AO3755" s="82" t="s">
        <v>1239</v>
      </c>
      <c r="AQ3755" s="82" t="s">
        <v>78</v>
      </c>
      <c r="AR3755" s="82" t="s">
        <v>4274</v>
      </c>
      <c r="AS3755" s="84">
        <v>43374</v>
      </c>
      <c r="AT3755" s="85">
        <v>2018</v>
      </c>
      <c r="AU3755" s="82" t="s">
        <v>4277</v>
      </c>
      <c r="AV3755" s="84">
        <v>43404</v>
      </c>
      <c r="AW3755" s="85">
        <v>2018</v>
      </c>
      <c r="AX3755" s="85">
        <f>Table1[[#This Row],[End TEST]]-Table1[[#This Row],[Start TEST]]</f>
        <v>0</v>
      </c>
      <c r="AY3755" s="85">
        <f>Table1[[#This Row],[TEST_Diff]]+1</f>
        <v>1</v>
      </c>
      <c r="AZ3755" s="92">
        <f>DATEDIF(Table1[[#This Row],[Start Year]],Table1[[#This Row],[End Year]],"d") / 365</f>
        <v>8.2191780821917804E-2</v>
      </c>
    </row>
    <row r="3756" spans="1:52" x14ac:dyDescent="0.5">
      <c r="A3756" s="82">
        <v>495</v>
      </c>
      <c r="B3756" s="82" t="s">
        <v>1233</v>
      </c>
      <c r="D3756" s="90">
        <v>43441</v>
      </c>
      <c r="E3756" s="90" t="s">
        <v>1234</v>
      </c>
      <c r="F3756" s="90"/>
      <c r="G3756" s="82" t="s">
        <v>1234</v>
      </c>
      <c r="H3756" s="82" t="s">
        <v>1235</v>
      </c>
      <c r="I3756" s="80" t="s">
        <v>283</v>
      </c>
      <c r="J3756" s="80">
        <v>33.340000000000003</v>
      </c>
      <c r="K3756" s="80">
        <v>1</v>
      </c>
      <c r="L3756" s="80" t="s">
        <v>139</v>
      </c>
      <c r="M3756" s="80">
        <v>100</v>
      </c>
      <c r="N3756" s="80">
        <v>9.1449999999999996</v>
      </c>
      <c r="O3756" s="80">
        <v>40.489674000000001</v>
      </c>
      <c r="P3756" s="80" t="s">
        <v>69</v>
      </c>
      <c r="Q3756" s="80">
        <v>0</v>
      </c>
      <c r="R3756" s="80">
        <v>2.6272389999999999</v>
      </c>
      <c r="S3756" s="80">
        <v>23.381664000000001</v>
      </c>
      <c r="U3756" s="91">
        <f>Table1[[#This Row],[Distribution Amount (Dollars)]]/Table1[[#This Row],[NEWdatediff]]</f>
        <v>0</v>
      </c>
      <c r="V3756" s="82" t="s">
        <v>977</v>
      </c>
      <c r="W3756" s="82" t="s">
        <v>71</v>
      </c>
      <c r="X3756" s="82" t="s">
        <v>1236</v>
      </c>
      <c r="Y3756" s="82" t="s">
        <v>1237</v>
      </c>
      <c r="Z3756" s="82">
        <v>0</v>
      </c>
      <c r="AB3756" s="82" t="s">
        <v>236</v>
      </c>
      <c r="AD3756" s="82" t="s">
        <v>139</v>
      </c>
      <c r="AE3756" s="82" t="s">
        <v>1238</v>
      </c>
      <c r="AN3756" s="82" t="s">
        <v>76</v>
      </c>
      <c r="AO3756" s="82" t="s">
        <v>1239</v>
      </c>
      <c r="AQ3756" s="82" t="s">
        <v>78</v>
      </c>
      <c r="AR3756" s="82" t="s">
        <v>4274</v>
      </c>
      <c r="AS3756" s="84">
        <v>43374</v>
      </c>
      <c r="AT3756" s="85">
        <v>2018</v>
      </c>
      <c r="AU3756" s="82" t="s">
        <v>4277</v>
      </c>
      <c r="AV3756" s="84">
        <v>43404</v>
      </c>
      <c r="AW3756" s="85">
        <v>2018</v>
      </c>
      <c r="AX3756" s="85">
        <f>Table1[[#This Row],[End TEST]]-Table1[[#This Row],[Start TEST]]</f>
        <v>0</v>
      </c>
      <c r="AY3756" s="85">
        <f>Table1[[#This Row],[TEST_Diff]]+1</f>
        <v>1</v>
      </c>
      <c r="AZ3756" s="92">
        <f>DATEDIF(Table1[[#This Row],[Start Year]],Table1[[#This Row],[End Year]],"d") / 365</f>
        <v>8.2191780821917804E-2</v>
      </c>
    </row>
    <row r="3757" spans="1:52" x14ac:dyDescent="0.5">
      <c r="A3757" s="82">
        <v>496</v>
      </c>
      <c r="B3757" s="82" t="s">
        <v>974</v>
      </c>
      <c r="D3757" s="90">
        <v>43441</v>
      </c>
      <c r="E3757" s="90" t="s">
        <v>975</v>
      </c>
      <c r="F3757" s="90"/>
      <c r="G3757" s="82" t="s">
        <v>975</v>
      </c>
      <c r="H3757" s="82" t="s">
        <v>976</v>
      </c>
      <c r="I3757" s="80" t="s">
        <v>97</v>
      </c>
      <c r="J3757" s="80">
        <v>50</v>
      </c>
      <c r="K3757" s="80">
        <v>0</v>
      </c>
      <c r="U3757" s="91">
        <f>Table1[[#This Row],[Distribution Amount (Dollars)]]/Table1[[#This Row],[NEWdatediff]]</f>
        <v>0</v>
      </c>
      <c r="V3757" s="82" t="s">
        <v>977</v>
      </c>
      <c r="W3757" s="82" t="s">
        <v>71</v>
      </c>
      <c r="X3757" s="82" t="s">
        <v>978</v>
      </c>
      <c r="Y3757" s="82" t="s">
        <v>979</v>
      </c>
      <c r="Z3757" s="82">
        <v>0</v>
      </c>
      <c r="AB3757" s="82" t="s">
        <v>236</v>
      </c>
      <c r="AN3757" s="82" t="s">
        <v>76</v>
      </c>
      <c r="AO3757" s="82" t="s">
        <v>980</v>
      </c>
      <c r="AQ3757" s="82" t="s">
        <v>78</v>
      </c>
      <c r="AR3757" s="82" t="s">
        <v>4274</v>
      </c>
      <c r="AS3757" s="84">
        <v>43101</v>
      </c>
      <c r="AT3757" s="85">
        <v>2018</v>
      </c>
      <c r="AU3757" s="82" t="s">
        <v>4277</v>
      </c>
      <c r="AV3757" s="84">
        <v>43465</v>
      </c>
      <c r="AW3757" s="85">
        <v>2018</v>
      </c>
      <c r="AX3757" s="85">
        <f>Table1[[#This Row],[End TEST]]-Table1[[#This Row],[Start TEST]]</f>
        <v>0</v>
      </c>
      <c r="AY3757" s="85">
        <f>Table1[[#This Row],[TEST_Diff]]+1</f>
        <v>1</v>
      </c>
      <c r="AZ3757" s="92">
        <f>DATEDIF(Table1[[#This Row],[Start Year]],Table1[[#This Row],[End Year]],"d") / 365</f>
        <v>0.99726027397260275</v>
      </c>
    </row>
    <row r="3758" spans="1:52" x14ac:dyDescent="0.5">
      <c r="A3758" s="82">
        <v>496</v>
      </c>
      <c r="B3758" s="82" t="s">
        <v>974</v>
      </c>
      <c r="D3758" s="90">
        <v>43441</v>
      </c>
      <c r="E3758" s="90" t="s">
        <v>975</v>
      </c>
      <c r="F3758" s="90"/>
      <c r="G3758" s="82" t="s">
        <v>975</v>
      </c>
      <c r="H3758" s="82" t="s">
        <v>976</v>
      </c>
      <c r="I3758" s="80" t="s">
        <v>127</v>
      </c>
      <c r="J3758" s="80">
        <v>50</v>
      </c>
      <c r="K3758" s="80">
        <v>0</v>
      </c>
      <c r="U3758" s="91">
        <f>Table1[[#This Row],[Distribution Amount (Dollars)]]/Table1[[#This Row],[NEWdatediff]]</f>
        <v>0</v>
      </c>
      <c r="V3758" s="82" t="s">
        <v>977</v>
      </c>
      <c r="W3758" s="82" t="s">
        <v>71</v>
      </c>
      <c r="X3758" s="82" t="s">
        <v>978</v>
      </c>
      <c r="Y3758" s="82" t="s">
        <v>979</v>
      </c>
      <c r="Z3758" s="82">
        <v>0</v>
      </c>
      <c r="AB3758" s="82" t="s">
        <v>236</v>
      </c>
      <c r="AN3758" s="82" t="s">
        <v>76</v>
      </c>
      <c r="AO3758" s="82" t="s">
        <v>980</v>
      </c>
      <c r="AQ3758" s="82" t="s">
        <v>78</v>
      </c>
      <c r="AR3758" s="82" t="s">
        <v>4274</v>
      </c>
      <c r="AS3758" s="84">
        <v>43101</v>
      </c>
      <c r="AT3758" s="85">
        <v>2018</v>
      </c>
      <c r="AU3758" s="82" t="s">
        <v>4277</v>
      </c>
      <c r="AV3758" s="84">
        <v>43465</v>
      </c>
      <c r="AW3758" s="85">
        <v>2018</v>
      </c>
      <c r="AX3758" s="85">
        <f>Table1[[#This Row],[End TEST]]-Table1[[#This Row],[Start TEST]]</f>
        <v>0</v>
      </c>
      <c r="AY3758" s="85">
        <f>Table1[[#This Row],[TEST_Diff]]+1</f>
        <v>1</v>
      </c>
      <c r="AZ3758" s="92">
        <f>DATEDIF(Table1[[#This Row],[Start Year]],Table1[[#This Row],[End Year]],"d") / 365</f>
        <v>0.99726027397260275</v>
      </c>
    </row>
    <row r="3759" spans="1:52" x14ac:dyDescent="0.5">
      <c r="A3759" s="82">
        <v>498</v>
      </c>
      <c r="B3759" s="82" t="s">
        <v>238</v>
      </c>
      <c r="D3759" s="90">
        <v>43441</v>
      </c>
      <c r="E3759" s="90" t="s">
        <v>239</v>
      </c>
      <c r="F3759" s="90"/>
      <c r="G3759" s="82" t="s">
        <v>239</v>
      </c>
      <c r="H3759" s="82" t="s">
        <v>240</v>
      </c>
      <c r="I3759" s="80" t="s">
        <v>206</v>
      </c>
      <c r="J3759" s="80">
        <v>33.33</v>
      </c>
      <c r="K3759" s="80">
        <v>1</v>
      </c>
      <c r="L3759" s="80" t="s">
        <v>241</v>
      </c>
      <c r="M3759" s="80">
        <v>100</v>
      </c>
      <c r="N3759" s="80">
        <v>20.593682999999999</v>
      </c>
      <c r="O3759" s="80">
        <v>78.962883000000005</v>
      </c>
      <c r="P3759" s="80" t="s">
        <v>114</v>
      </c>
      <c r="Q3759" s="80">
        <v>0</v>
      </c>
      <c r="R3759" s="80">
        <v>25.384855999999999</v>
      </c>
      <c r="S3759" s="80">
        <v>68.458809000000002</v>
      </c>
      <c r="U3759" s="91">
        <f>Table1[[#This Row],[Distribution Amount (Dollars)]]/Table1[[#This Row],[NEWdatediff]]</f>
        <v>0</v>
      </c>
      <c r="V3759" s="82" t="s">
        <v>242</v>
      </c>
      <c r="W3759" s="82" t="s">
        <v>71</v>
      </c>
      <c r="X3759" s="82" t="s">
        <v>243</v>
      </c>
      <c r="Z3759" s="82">
        <v>0</v>
      </c>
      <c r="AB3759" s="82" t="s">
        <v>236</v>
      </c>
      <c r="AD3759" s="82" t="s">
        <v>241</v>
      </c>
      <c r="AE3759" s="82" t="s">
        <v>244</v>
      </c>
      <c r="AN3759" s="82" t="s">
        <v>76</v>
      </c>
      <c r="AO3759" s="82" t="s">
        <v>245</v>
      </c>
      <c r="AQ3759" s="82" t="s">
        <v>78</v>
      </c>
      <c r="AR3759" s="82" t="s">
        <v>4274</v>
      </c>
      <c r="AS3759" s="84">
        <v>43101</v>
      </c>
      <c r="AT3759" s="85">
        <v>2018</v>
      </c>
      <c r="AU3759" s="82" t="s">
        <v>4277</v>
      </c>
      <c r="AV3759" s="84">
        <v>43465</v>
      </c>
      <c r="AW3759" s="85">
        <v>2018</v>
      </c>
      <c r="AX3759" s="85">
        <f>Table1[[#This Row],[End TEST]]-Table1[[#This Row],[Start TEST]]</f>
        <v>0</v>
      </c>
      <c r="AY3759" s="85">
        <f>Table1[[#This Row],[TEST_Diff]]+1</f>
        <v>1</v>
      </c>
      <c r="AZ3759" s="92">
        <f>DATEDIF(Table1[[#This Row],[Start Year]],Table1[[#This Row],[End Year]],"d") / 365</f>
        <v>0.99726027397260275</v>
      </c>
    </row>
    <row r="3760" spans="1:52" x14ac:dyDescent="0.5">
      <c r="A3760" s="82">
        <v>498</v>
      </c>
      <c r="B3760" s="82" t="s">
        <v>238</v>
      </c>
      <c r="D3760" s="90">
        <v>43441</v>
      </c>
      <c r="E3760" s="90" t="s">
        <v>239</v>
      </c>
      <c r="F3760" s="90"/>
      <c r="G3760" s="82" t="s">
        <v>239</v>
      </c>
      <c r="H3760" s="82" t="s">
        <v>240</v>
      </c>
      <c r="I3760" s="80" t="s">
        <v>80</v>
      </c>
      <c r="J3760" s="80">
        <v>33.33</v>
      </c>
      <c r="K3760" s="80">
        <v>1</v>
      </c>
      <c r="L3760" s="80" t="s">
        <v>241</v>
      </c>
      <c r="M3760" s="80">
        <v>100</v>
      </c>
      <c r="N3760" s="80">
        <v>20.593682999999999</v>
      </c>
      <c r="O3760" s="80">
        <v>78.962883000000005</v>
      </c>
      <c r="P3760" s="80" t="s">
        <v>114</v>
      </c>
      <c r="Q3760" s="80">
        <v>0</v>
      </c>
      <c r="R3760" s="80">
        <v>25.384855999999999</v>
      </c>
      <c r="S3760" s="80">
        <v>68.458809000000002</v>
      </c>
      <c r="U3760" s="91">
        <f>Table1[[#This Row],[Distribution Amount (Dollars)]]/Table1[[#This Row],[NEWdatediff]]</f>
        <v>0</v>
      </c>
      <c r="V3760" s="82" t="s">
        <v>242</v>
      </c>
      <c r="W3760" s="82" t="s">
        <v>71</v>
      </c>
      <c r="X3760" s="82" t="s">
        <v>243</v>
      </c>
      <c r="Z3760" s="82">
        <v>0</v>
      </c>
      <c r="AB3760" s="82" t="s">
        <v>236</v>
      </c>
      <c r="AD3760" s="82" t="s">
        <v>241</v>
      </c>
      <c r="AE3760" s="82" t="s">
        <v>244</v>
      </c>
      <c r="AN3760" s="82" t="s">
        <v>76</v>
      </c>
      <c r="AO3760" s="82" t="s">
        <v>245</v>
      </c>
      <c r="AQ3760" s="82" t="s">
        <v>78</v>
      </c>
      <c r="AR3760" s="82" t="s">
        <v>4274</v>
      </c>
      <c r="AS3760" s="84">
        <v>43101</v>
      </c>
      <c r="AT3760" s="85">
        <v>2018</v>
      </c>
      <c r="AU3760" s="82" t="s">
        <v>4277</v>
      </c>
      <c r="AV3760" s="84">
        <v>43465</v>
      </c>
      <c r="AW3760" s="85">
        <v>2018</v>
      </c>
      <c r="AX3760" s="85">
        <f>Table1[[#This Row],[End TEST]]-Table1[[#This Row],[Start TEST]]</f>
        <v>0</v>
      </c>
      <c r="AY3760" s="85">
        <f>Table1[[#This Row],[TEST_Diff]]+1</f>
        <v>1</v>
      </c>
      <c r="AZ3760" s="92">
        <f>DATEDIF(Table1[[#This Row],[Start Year]],Table1[[#This Row],[End Year]],"d") / 365</f>
        <v>0.99726027397260275</v>
      </c>
    </row>
    <row r="3761" spans="1:52" x14ac:dyDescent="0.5">
      <c r="A3761" s="82">
        <v>498</v>
      </c>
      <c r="B3761" s="82" t="s">
        <v>238</v>
      </c>
      <c r="D3761" s="90">
        <v>43441</v>
      </c>
      <c r="E3761" s="90" t="s">
        <v>239</v>
      </c>
      <c r="F3761" s="90"/>
      <c r="G3761" s="82" t="s">
        <v>239</v>
      </c>
      <c r="H3761" s="82" t="s">
        <v>240</v>
      </c>
      <c r="I3761" s="80" t="s">
        <v>127</v>
      </c>
      <c r="J3761" s="80">
        <v>33.340000000000003</v>
      </c>
      <c r="K3761" s="80">
        <v>1</v>
      </c>
      <c r="L3761" s="80" t="s">
        <v>241</v>
      </c>
      <c r="M3761" s="80">
        <v>100</v>
      </c>
      <c r="N3761" s="80">
        <v>20.593682999999999</v>
      </c>
      <c r="O3761" s="80">
        <v>78.962883000000005</v>
      </c>
      <c r="P3761" s="80" t="s">
        <v>114</v>
      </c>
      <c r="Q3761" s="80">
        <v>0</v>
      </c>
      <c r="R3761" s="80">
        <v>25.384855999999999</v>
      </c>
      <c r="S3761" s="80">
        <v>68.458809000000002</v>
      </c>
      <c r="U3761" s="91">
        <f>Table1[[#This Row],[Distribution Amount (Dollars)]]/Table1[[#This Row],[NEWdatediff]]</f>
        <v>0</v>
      </c>
      <c r="V3761" s="82" t="s">
        <v>242</v>
      </c>
      <c r="W3761" s="82" t="s">
        <v>71</v>
      </c>
      <c r="X3761" s="82" t="s">
        <v>243</v>
      </c>
      <c r="Z3761" s="82">
        <v>0</v>
      </c>
      <c r="AB3761" s="82" t="s">
        <v>236</v>
      </c>
      <c r="AD3761" s="82" t="s">
        <v>241</v>
      </c>
      <c r="AE3761" s="82" t="s">
        <v>244</v>
      </c>
      <c r="AN3761" s="82" t="s">
        <v>76</v>
      </c>
      <c r="AO3761" s="82" t="s">
        <v>245</v>
      </c>
      <c r="AQ3761" s="82" t="s">
        <v>78</v>
      </c>
      <c r="AR3761" s="82" t="s">
        <v>4274</v>
      </c>
      <c r="AS3761" s="84">
        <v>43101</v>
      </c>
      <c r="AT3761" s="85">
        <v>2018</v>
      </c>
      <c r="AU3761" s="82" t="s">
        <v>4277</v>
      </c>
      <c r="AV3761" s="84">
        <v>43465</v>
      </c>
      <c r="AW3761" s="85">
        <v>2018</v>
      </c>
      <c r="AX3761" s="85">
        <f>Table1[[#This Row],[End TEST]]-Table1[[#This Row],[Start TEST]]</f>
        <v>0</v>
      </c>
      <c r="AY3761" s="85">
        <f>Table1[[#This Row],[TEST_Diff]]+1</f>
        <v>1</v>
      </c>
      <c r="AZ3761" s="92">
        <f>DATEDIF(Table1[[#This Row],[Start Year]],Table1[[#This Row],[End Year]],"d") / 365</f>
        <v>0.99726027397260275</v>
      </c>
    </row>
    <row r="3762" spans="1:52" x14ac:dyDescent="0.5">
      <c r="A3762" s="82">
        <v>499</v>
      </c>
      <c r="B3762" s="82" t="s">
        <v>2312</v>
      </c>
      <c r="D3762" s="90">
        <v>43441</v>
      </c>
      <c r="E3762" s="90" t="s">
        <v>2313</v>
      </c>
      <c r="F3762" s="90"/>
      <c r="G3762" s="82" t="s">
        <v>2313</v>
      </c>
      <c r="H3762" s="82" t="s">
        <v>2314</v>
      </c>
      <c r="I3762" s="80" t="s">
        <v>102</v>
      </c>
      <c r="J3762" s="80">
        <v>50</v>
      </c>
      <c r="K3762" s="80">
        <v>1</v>
      </c>
      <c r="L3762" s="80" t="s">
        <v>144</v>
      </c>
      <c r="M3762" s="80">
        <v>100</v>
      </c>
      <c r="N3762" s="80">
        <v>1.105402</v>
      </c>
      <c r="O3762" s="80">
        <v>32.520620000000001</v>
      </c>
      <c r="P3762" s="80" t="s">
        <v>69</v>
      </c>
      <c r="Q3762" s="80">
        <v>0</v>
      </c>
      <c r="R3762" s="80">
        <v>2.6272389999999999</v>
      </c>
      <c r="S3762" s="80">
        <v>23.381664000000001</v>
      </c>
      <c r="U3762" s="91">
        <f>Table1[[#This Row],[Distribution Amount (Dollars)]]/Table1[[#This Row],[NEWdatediff]]</f>
        <v>0</v>
      </c>
      <c r="V3762" s="82" t="s">
        <v>2315</v>
      </c>
      <c r="W3762" s="82" t="s">
        <v>71</v>
      </c>
      <c r="Z3762" s="82">
        <v>0</v>
      </c>
      <c r="AB3762" s="82" t="s">
        <v>236</v>
      </c>
      <c r="AD3762" s="82" t="s">
        <v>144</v>
      </c>
      <c r="AE3762" s="82" t="s">
        <v>2316</v>
      </c>
      <c r="AN3762" s="82" t="s">
        <v>76</v>
      </c>
      <c r="AO3762" s="82" t="s">
        <v>2317</v>
      </c>
      <c r="AQ3762" s="82" t="s">
        <v>78</v>
      </c>
      <c r="AR3762" s="82" t="s">
        <v>4274</v>
      </c>
      <c r="AS3762" s="84">
        <v>43101</v>
      </c>
      <c r="AT3762" s="85">
        <v>2018</v>
      </c>
      <c r="AU3762" s="82" t="s">
        <v>4277</v>
      </c>
      <c r="AV3762" s="84">
        <v>43465</v>
      </c>
      <c r="AW3762" s="85">
        <v>2018</v>
      </c>
      <c r="AX3762" s="85">
        <f>Table1[[#This Row],[End TEST]]-Table1[[#This Row],[Start TEST]]</f>
        <v>0</v>
      </c>
      <c r="AY3762" s="85">
        <f>Table1[[#This Row],[TEST_Diff]]+1</f>
        <v>1</v>
      </c>
      <c r="AZ3762" s="92">
        <f>DATEDIF(Table1[[#This Row],[Start Year]],Table1[[#This Row],[End Year]],"d") / 365</f>
        <v>0.99726027397260275</v>
      </c>
    </row>
    <row r="3763" spans="1:52" x14ac:dyDescent="0.5">
      <c r="A3763" s="82">
        <v>499</v>
      </c>
      <c r="B3763" s="82" t="s">
        <v>2312</v>
      </c>
      <c r="D3763" s="90">
        <v>43441</v>
      </c>
      <c r="E3763" s="90" t="s">
        <v>2313</v>
      </c>
      <c r="F3763" s="90"/>
      <c r="G3763" s="82" t="s">
        <v>2313</v>
      </c>
      <c r="H3763" s="82" t="s">
        <v>2314</v>
      </c>
      <c r="I3763" s="80" t="s">
        <v>97</v>
      </c>
      <c r="J3763" s="80">
        <v>50</v>
      </c>
      <c r="K3763" s="80">
        <v>1</v>
      </c>
      <c r="L3763" s="80" t="s">
        <v>144</v>
      </c>
      <c r="M3763" s="80">
        <v>100</v>
      </c>
      <c r="N3763" s="80">
        <v>1.105402</v>
      </c>
      <c r="O3763" s="80">
        <v>32.520620000000001</v>
      </c>
      <c r="P3763" s="80" t="s">
        <v>69</v>
      </c>
      <c r="Q3763" s="80">
        <v>0</v>
      </c>
      <c r="R3763" s="80">
        <v>2.6272389999999999</v>
      </c>
      <c r="S3763" s="80">
        <v>23.381664000000001</v>
      </c>
      <c r="U3763" s="91">
        <f>Table1[[#This Row],[Distribution Amount (Dollars)]]/Table1[[#This Row],[NEWdatediff]]</f>
        <v>0</v>
      </c>
      <c r="V3763" s="82" t="s">
        <v>2315</v>
      </c>
      <c r="W3763" s="82" t="s">
        <v>71</v>
      </c>
      <c r="Z3763" s="82">
        <v>0</v>
      </c>
      <c r="AB3763" s="82" t="s">
        <v>236</v>
      </c>
      <c r="AD3763" s="82" t="s">
        <v>144</v>
      </c>
      <c r="AE3763" s="82" t="s">
        <v>2316</v>
      </c>
      <c r="AN3763" s="82" t="s">
        <v>76</v>
      </c>
      <c r="AO3763" s="82" t="s">
        <v>2317</v>
      </c>
      <c r="AQ3763" s="82" t="s">
        <v>78</v>
      </c>
      <c r="AR3763" s="82" t="s">
        <v>4274</v>
      </c>
      <c r="AS3763" s="84">
        <v>43101</v>
      </c>
      <c r="AT3763" s="85">
        <v>2018</v>
      </c>
      <c r="AU3763" s="82" t="s">
        <v>4277</v>
      </c>
      <c r="AV3763" s="84">
        <v>43465</v>
      </c>
      <c r="AW3763" s="85">
        <v>2018</v>
      </c>
      <c r="AX3763" s="85">
        <f>Table1[[#This Row],[End TEST]]-Table1[[#This Row],[Start TEST]]</f>
        <v>0</v>
      </c>
      <c r="AY3763" s="85">
        <f>Table1[[#This Row],[TEST_Diff]]+1</f>
        <v>1</v>
      </c>
      <c r="AZ3763" s="92">
        <f>DATEDIF(Table1[[#This Row],[Start Year]],Table1[[#This Row],[End Year]],"d") / 365</f>
        <v>0.99726027397260275</v>
      </c>
    </row>
    <row r="3764" spans="1:52" x14ac:dyDescent="0.5">
      <c r="A3764" s="82">
        <v>500</v>
      </c>
      <c r="B3764" s="82" t="s">
        <v>3348</v>
      </c>
      <c r="D3764" s="90">
        <v>43441</v>
      </c>
      <c r="E3764" s="90" t="s">
        <v>3349</v>
      </c>
      <c r="F3764" s="90"/>
      <c r="G3764" s="82" t="s">
        <v>3349</v>
      </c>
      <c r="H3764" s="82" t="s">
        <v>3350</v>
      </c>
      <c r="I3764" s="80" t="s">
        <v>80</v>
      </c>
      <c r="J3764" s="80">
        <v>33.33</v>
      </c>
      <c r="K3764" s="80">
        <v>1</v>
      </c>
      <c r="L3764" s="80" t="s">
        <v>890</v>
      </c>
      <c r="M3764" s="80">
        <v>100</v>
      </c>
      <c r="N3764" s="80">
        <v>-10.151092999999999</v>
      </c>
      <c r="O3764" s="80">
        <v>-75.311132000000001</v>
      </c>
      <c r="P3764" s="80" t="s">
        <v>84</v>
      </c>
      <c r="Q3764" s="80">
        <v>0</v>
      </c>
      <c r="R3764" s="80">
        <v>-15.623037</v>
      </c>
      <c r="S3764" s="80">
        <v>-59.0625</v>
      </c>
      <c r="U3764" s="91">
        <f>Table1[[#This Row],[Distribution Amount (Dollars)]]/Table1[[#This Row],[NEWdatediff]]</f>
        <v>0</v>
      </c>
      <c r="V3764" s="82" t="s">
        <v>3351</v>
      </c>
      <c r="W3764" s="82" t="s">
        <v>71</v>
      </c>
      <c r="Z3764" s="82">
        <v>0</v>
      </c>
      <c r="AB3764" s="82" t="s">
        <v>236</v>
      </c>
      <c r="AD3764" s="82" t="s">
        <v>890</v>
      </c>
      <c r="AE3764" s="82" t="s">
        <v>3352</v>
      </c>
      <c r="AN3764" s="82" t="s">
        <v>76</v>
      </c>
      <c r="AO3764" s="82" t="s">
        <v>3353</v>
      </c>
      <c r="AQ3764" s="82" t="s">
        <v>78</v>
      </c>
      <c r="AR3764" s="82" t="s">
        <v>4274</v>
      </c>
      <c r="AS3764" s="84">
        <v>43101</v>
      </c>
      <c r="AT3764" s="85">
        <v>2018</v>
      </c>
      <c r="AU3764" s="82" t="s">
        <v>4278</v>
      </c>
      <c r="AV3764" s="84">
        <v>43921</v>
      </c>
      <c r="AW3764" s="85">
        <v>2020</v>
      </c>
      <c r="AX3764" s="85">
        <f>Table1[[#This Row],[End TEST]]-Table1[[#This Row],[Start TEST]]</f>
        <v>2</v>
      </c>
      <c r="AY3764" s="85">
        <f>Table1[[#This Row],[TEST_Diff]]+1</f>
        <v>3</v>
      </c>
      <c r="AZ3764" s="92">
        <f>DATEDIF(Table1[[#This Row],[Start Year]],Table1[[#This Row],[End Year]],"d") / 365</f>
        <v>2.2465753424657535</v>
      </c>
    </row>
    <row r="3765" spans="1:52" x14ac:dyDescent="0.5">
      <c r="A3765" s="82">
        <v>500</v>
      </c>
      <c r="B3765" s="82" t="s">
        <v>3348</v>
      </c>
      <c r="D3765" s="90">
        <v>43441</v>
      </c>
      <c r="E3765" s="90" t="s">
        <v>3349</v>
      </c>
      <c r="F3765" s="90"/>
      <c r="G3765" s="82" t="s">
        <v>3349</v>
      </c>
      <c r="H3765" s="82" t="s">
        <v>3350</v>
      </c>
      <c r="I3765" s="80" t="s">
        <v>97</v>
      </c>
      <c r="J3765" s="80">
        <v>33.340000000000003</v>
      </c>
      <c r="K3765" s="80">
        <v>1</v>
      </c>
      <c r="L3765" s="80" t="s">
        <v>890</v>
      </c>
      <c r="M3765" s="80">
        <v>100</v>
      </c>
      <c r="N3765" s="80">
        <v>-10.151092999999999</v>
      </c>
      <c r="O3765" s="80">
        <v>-75.311132000000001</v>
      </c>
      <c r="P3765" s="80" t="s">
        <v>84</v>
      </c>
      <c r="Q3765" s="80">
        <v>0</v>
      </c>
      <c r="R3765" s="80">
        <v>-15.623037</v>
      </c>
      <c r="S3765" s="80">
        <v>-59.0625</v>
      </c>
      <c r="U3765" s="91">
        <f>Table1[[#This Row],[Distribution Amount (Dollars)]]/Table1[[#This Row],[NEWdatediff]]</f>
        <v>0</v>
      </c>
      <c r="V3765" s="82" t="s">
        <v>3351</v>
      </c>
      <c r="W3765" s="82" t="s">
        <v>71</v>
      </c>
      <c r="Z3765" s="82">
        <v>0</v>
      </c>
      <c r="AB3765" s="82" t="s">
        <v>236</v>
      </c>
      <c r="AD3765" s="82" t="s">
        <v>890</v>
      </c>
      <c r="AE3765" s="82" t="s">
        <v>3352</v>
      </c>
      <c r="AN3765" s="82" t="s">
        <v>76</v>
      </c>
      <c r="AO3765" s="82" t="s">
        <v>3353</v>
      </c>
      <c r="AQ3765" s="82" t="s">
        <v>78</v>
      </c>
      <c r="AR3765" s="82" t="s">
        <v>4274</v>
      </c>
      <c r="AS3765" s="84">
        <v>43101</v>
      </c>
      <c r="AT3765" s="85">
        <v>2018</v>
      </c>
      <c r="AU3765" s="82" t="s">
        <v>4278</v>
      </c>
      <c r="AV3765" s="84">
        <v>43921</v>
      </c>
      <c r="AW3765" s="85">
        <v>2020</v>
      </c>
      <c r="AX3765" s="85">
        <f>Table1[[#This Row],[End TEST]]-Table1[[#This Row],[Start TEST]]</f>
        <v>2</v>
      </c>
      <c r="AY3765" s="85">
        <f>Table1[[#This Row],[TEST_Diff]]+1</f>
        <v>3</v>
      </c>
      <c r="AZ3765" s="92">
        <f>DATEDIF(Table1[[#This Row],[Start Year]],Table1[[#This Row],[End Year]],"d") / 365</f>
        <v>2.2465753424657535</v>
      </c>
    </row>
    <row r="3766" spans="1:52" x14ac:dyDescent="0.5">
      <c r="A3766" s="82">
        <v>500</v>
      </c>
      <c r="B3766" s="82" t="s">
        <v>3348</v>
      </c>
      <c r="D3766" s="90">
        <v>43441</v>
      </c>
      <c r="E3766" s="90" t="s">
        <v>3349</v>
      </c>
      <c r="F3766" s="90"/>
      <c r="G3766" s="82" t="s">
        <v>3349</v>
      </c>
      <c r="H3766" s="82" t="s">
        <v>3350</v>
      </c>
      <c r="I3766" s="80" t="s">
        <v>3090</v>
      </c>
      <c r="J3766" s="80">
        <v>33.33</v>
      </c>
      <c r="K3766" s="80">
        <v>1</v>
      </c>
      <c r="L3766" s="80" t="s">
        <v>890</v>
      </c>
      <c r="M3766" s="80">
        <v>100</v>
      </c>
      <c r="N3766" s="80">
        <v>-10.151092999999999</v>
      </c>
      <c r="O3766" s="80">
        <v>-75.311132000000001</v>
      </c>
      <c r="P3766" s="80" t="s">
        <v>84</v>
      </c>
      <c r="Q3766" s="80">
        <v>0</v>
      </c>
      <c r="R3766" s="80">
        <v>-15.623037</v>
      </c>
      <c r="S3766" s="80">
        <v>-59.0625</v>
      </c>
      <c r="U3766" s="91">
        <f>Table1[[#This Row],[Distribution Amount (Dollars)]]/Table1[[#This Row],[NEWdatediff]]</f>
        <v>0</v>
      </c>
      <c r="V3766" s="82" t="s">
        <v>3351</v>
      </c>
      <c r="W3766" s="82" t="s">
        <v>71</v>
      </c>
      <c r="Z3766" s="82">
        <v>0</v>
      </c>
      <c r="AB3766" s="82" t="s">
        <v>236</v>
      </c>
      <c r="AD3766" s="82" t="s">
        <v>890</v>
      </c>
      <c r="AE3766" s="82" t="s">
        <v>3352</v>
      </c>
      <c r="AN3766" s="82" t="s">
        <v>76</v>
      </c>
      <c r="AO3766" s="82" t="s">
        <v>3353</v>
      </c>
      <c r="AQ3766" s="82" t="s">
        <v>78</v>
      </c>
      <c r="AR3766" s="82" t="s">
        <v>4274</v>
      </c>
      <c r="AS3766" s="84">
        <v>43101</v>
      </c>
      <c r="AT3766" s="85">
        <v>2018</v>
      </c>
      <c r="AU3766" s="82" t="s">
        <v>4278</v>
      </c>
      <c r="AV3766" s="84">
        <v>43921</v>
      </c>
      <c r="AW3766" s="85">
        <v>2020</v>
      </c>
      <c r="AX3766" s="85">
        <f>Table1[[#This Row],[End TEST]]-Table1[[#This Row],[Start TEST]]</f>
        <v>2</v>
      </c>
      <c r="AY3766" s="85">
        <f>Table1[[#This Row],[TEST_Diff]]+1</f>
        <v>3</v>
      </c>
      <c r="AZ3766" s="92">
        <f>DATEDIF(Table1[[#This Row],[Start Year]],Table1[[#This Row],[End Year]],"d") / 365</f>
        <v>2.2465753424657535</v>
      </c>
    </row>
    <row r="3767" spans="1:52" x14ac:dyDescent="0.5">
      <c r="A3767" s="82">
        <v>501</v>
      </c>
      <c r="B3767" s="82" t="s">
        <v>3927</v>
      </c>
      <c r="D3767" s="90">
        <v>43441</v>
      </c>
      <c r="E3767" s="90" t="s">
        <v>3928</v>
      </c>
      <c r="F3767" s="90"/>
      <c r="G3767" s="82" t="s">
        <v>3928</v>
      </c>
      <c r="H3767" s="82" t="s">
        <v>3929</v>
      </c>
      <c r="I3767" s="80" t="s">
        <v>3090</v>
      </c>
      <c r="J3767" s="80">
        <v>25</v>
      </c>
      <c r="K3767" s="80">
        <v>1</v>
      </c>
      <c r="L3767" s="80" t="s">
        <v>1458</v>
      </c>
      <c r="M3767" s="80">
        <v>100</v>
      </c>
      <c r="N3767" s="80">
        <v>-22.957640000000001</v>
      </c>
      <c r="O3767" s="80">
        <v>18.490410000000001</v>
      </c>
      <c r="P3767" s="80" t="s">
        <v>69</v>
      </c>
      <c r="Q3767" s="80">
        <v>0</v>
      </c>
      <c r="R3767" s="80">
        <v>2.6272389999999999</v>
      </c>
      <c r="S3767" s="80">
        <v>23.381664000000001</v>
      </c>
      <c r="U3767" s="91">
        <f>Table1[[#This Row],[Distribution Amount (Dollars)]]/Table1[[#This Row],[NEWdatediff]]</f>
        <v>0</v>
      </c>
      <c r="V3767" s="82" t="s">
        <v>3351</v>
      </c>
      <c r="W3767" s="82" t="s">
        <v>71</v>
      </c>
      <c r="Z3767" s="82">
        <v>0</v>
      </c>
      <c r="AB3767" s="82" t="s">
        <v>236</v>
      </c>
      <c r="AD3767" s="82" t="s">
        <v>1458</v>
      </c>
      <c r="AE3767" s="82" t="s">
        <v>3930</v>
      </c>
      <c r="AN3767" s="82" t="s">
        <v>76</v>
      </c>
      <c r="AO3767" s="82" t="s">
        <v>3931</v>
      </c>
      <c r="AQ3767" s="82" t="s">
        <v>78</v>
      </c>
      <c r="AR3767" s="82" t="s">
        <v>4274</v>
      </c>
      <c r="AS3767" s="84">
        <v>43101</v>
      </c>
      <c r="AT3767" s="85">
        <v>2018</v>
      </c>
      <c r="AU3767" s="82" t="s">
        <v>4277</v>
      </c>
      <c r="AV3767" s="84">
        <v>43465</v>
      </c>
      <c r="AW3767" s="85">
        <v>2018</v>
      </c>
      <c r="AX3767" s="85">
        <f>Table1[[#This Row],[End TEST]]-Table1[[#This Row],[Start TEST]]</f>
        <v>0</v>
      </c>
      <c r="AY3767" s="85">
        <f>Table1[[#This Row],[TEST_Diff]]+1</f>
        <v>1</v>
      </c>
      <c r="AZ3767" s="92">
        <f>DATEDIF(Table1[[#This Row],[Start Year]],Table1[[#This Row],[End Year]],"d") / 365</f>
        <v>0.99726027397260275</v>
      </c>
    </row>
    <row r="3768" spans="1:52" x14ac:dyDescent="0.5">
      <c r="A3768" s="82">
        <v>501</v>
      </c>
      <c r="B3768" s="82" t="s">
        <v>3927</v>
      </c>
      <c r="D3768" s="90">
        <v>43441</v>
      </c>
      <c r="E3768" s="90" t="s">
        <v>3928</v>
      </c>
      <c r="F3768" s="90"/>
      <c r="G3768" s="82" t="s">
        <v>3928</v>
      </c>
      <c r="H3768" s="82" t="s">
        <v>3929</v>
      </c>
      <c r="I3768" s="80" t="s">
        <v>80</v>
      </c>
      <c r="J3768" s="80">
        <v>25</v>
      </c>
      <c r="K3768" s="80">
        <v>1</v>
      </c>
      <c r="L3768" s="80" t="s">
        <v>1458</v>
      </c>
      <c r="M3768" s="80">
        <v>100</v>
      </c>
      <c r="N3768" s="80">
        <v>-22.957640000000001</v>
      </c>
      <c r="O3768" s="80">
        <v>18.490410000000001</v>
      </c>
      <c r="P3768" s="80" t="s">
        <v>69</v>
      </c>
      <c r="Q3768" s="80">
        <v>0</v>
      </c>
      <c r="R3768" s="80">
        <v>2.6272389999999999</v>
      </c>
      <c r="S3768" s="80">
        <v>23.381664000000001</v>
      </c>
      <c r="U3768" s="91">
        <f>Table1[[#This Row],[Distribution Amount (Dollars)]]/Table1[[#This Row],[NEWdatediff]]</f>
        <v>0</v>
      </c>
      <c r="V3768" s="82" t="s">
        <v>3351</v>
      </c>
      <c r="W3768" s="82" t="s">
        <v>71</v>
      </c>
      <c r="Z3768" s="82">
        <v>0</v>
      </c>
      <c r="AB3768" s="82" t="s">
        <v>236</v>
      </c>
      <c r="AD3768" s="82" t="s">
        <v>1458</v>
      </c>
      <c r="AE3768" s="82" t="s">
        <v>3930</v>
      </c>
      <c r="AN3768" s="82" t="s">
        <v>76</v>
      </c>
      <c r="AO3768" s="82" t="s">
        <v>3931</v>
      </c>
      <c r="AQ3768" s="82" t="s">
        <v>78</v>
      </c>
      <c r="AR3768" s="82" t="s">
        <v>4274</v>
      </c>
      <c r="AS3768" s="84">
        <v>43101</v>
      </c>
      <c r="AT3768" s="85">
        <v>2018</v>
      </c>
      <c r="AU3768" s="82" t="s">
        <v>4277</v>
      </c>
      <c r="AV3768" s="84">
        <v>43465</v>
      </c>
      <c r="AW3768" s="85">
        <v>2018</v>
      </c>
      <c r="AX3768" s="85">
        <f>Table1[[#This Row],[End TEST]]-Table1[[#This Row],[Start TEST]]</f>
        <v>0</v>
      </c>
      <c r="AY3768" s="85">
        <f>Table1[[#This Row],[TEST_Diff]]+1</f>
        <v>1</v>
      </c>
      <c r="AZ3768" s="92">
        <f>DATEDIF(Table1[[#This Row],[Start Year]],Table1[[#This Row],[End Year]],"d") / 365</f>
        <v>0.99726027397260275</v>
      </c>
    </row>
    <row r="3769" spans="1:52" x14ac:dyDescent="0.5">
      <c r="A3769" s="82">
        <v>501</v>
      </c>
      <c r="B3769" s="82" t="s">
        <v>3927</v>
      </c>
      <c r="D3769" s="90">
        <v>43441</v>
      </c>
      <c r="E3769" s="90" t="s">
        <v>3928</v>
      </c>
      <c r="F3769" s="90"/>
      <c r="G3769" s="82" t="s">
        <v>3928</v>
      </c>
      <c r="H3769" s="82" t="s">
        <v>3929</v>
      </c>
      <c r="I3769" s="80" t="s">
        <v>67</v>
      </c>
      <c r="J3769" s="80">
        <v>25</v>
      </c>
      <c r="K3769" s="80">
        <v>1</v>
      </c>
      <c r="L3769" s="80" t="s">
        <v>1458</v>
      </c>
      <c r="M3769" s="80">
        <v>100</v>
      </c>
      <c r="N3769" s="80">
        <v>-22.957640000000001</v>
      </c>
      <c r="O3769" s="80">
        <v>18.490410000000001</v>
      </c>
      <c r="P3769" s="80" t="s">
        <v>69</v>
      </c>
      <c r="Q3769" s="80">
        <v>0</v>
      </c>
      <c r="R3769" s="80">
        <v>2.6272389999999999</v>
      </c>
      <c r="S3769" s="80">
        <v>23.381664000000001</v>
      </c>
      <c r="U3769" s="91">
        <f>Table1[[#This Row],[Distribution Amount (Dollars)]]/Table1[[#This Row],[NEWdatediff]]</f>
        <v>0</v>
      </c>
      <c r="V3769" s="82" t="s">
        <v>3351</v>
      </c>
      <c r="W3769" s="82" t="s">
        <v>71</v>
      </c>
      <c r="Z3769" s="82">
        <v>0</v>
      </c>
      <c r="AB3769" s="82" t="s">
        <v>236</v>
      </c>
      <c r="AD3769" s="82" t="s">
        <v>1458</v>
      </c>
      <c r="AE3769" s="82" t="s">
        <v>3930</v>
      </c>
      <c r="AN3769" s="82" t="s">
        <v>76</v>
      </c>
      <c r="AO3769" s="82" t="s">
        <v>3931</v>
      </c>
      <c r="AQ3769" s="82" t="s">
        <v>78</v>
      </c>
      <c r="AR3769" s="82" t="s">
        <v>4274</v>
      </c>
      <c r="AS3769" s="84">
        <v>43101</v>
      </c>
      <c r="AT3769" s="85">
        <v>2018</v>
      </c>
      <c r="AU3769" s="82" t="s">
        <v>4277</v>
      </c>
      <c r="AV3769" s="84">
        <v>43465</v>
      </c>
      <c r="AW3769" s="85">
        <v>2018</v>
      </c>
      <c r="AX3769" s="85">
        <f>Table1[[#This Row],[End TEST]]-Table1[[#This Row],[Start TEST]]</f>
        <v>0</v>
      </c>
      <c r="AY3769" s="85">
        <f>Table1[[#This Row],[TEST_Diff]]+1</f>
        <v>1</v>
      </c>
      <c r="AZ3769" s="92">
        <f>DATEDIF(Table1[[#This Row],[Start Year]],Table1[[#This Row],[End Year]],"d") / 365</f>
        <v>0.99726027397260275</v>
      </c>
    </row>
    <row r="3770" spans="1:52" x14ac:dyDescent="0.5">
      <c r="A3770" s="82">
        <v>501</v>
      </c>
      <c r="B3770" s="82" t="s">
        <v>3927</v>
      </c>
      <c r="D3770" s="90">
        <v>43441</v>
      </c>
      <c r="E3770" s="90" t="s">
        <v>3928</v>
      </c>
      <c r="F3770" s="90"/>
      <c r="G3770" s="82" t="s">
        <v>3928</v>
      </c>
      <c r="H3770" s="82" t="s">
        <v>3929</v>
      </c>
      <c r="I3770" s="80" t="s">
        <v>283</v>
      </c>
      <c r="J3770" s="80">
        <v>25</v>
      </c>
      <c r="K3770" s="80">
        <v>1</v>
      </c>
      <c r="L3770" s="80" t="s">
        <v>1458</v>
      </c>
      <c r="M3770" s="80">
        <v>100</v>
      </c>
      <c r="N3770" s="80">
        <v>-22.957640000000001</v>
      </c>
      <c r="O3770" s="80">
        <v>18.490410000000001</v>
      </c>
      <c r="P3770" s="80" t="s">
        <v>69</v>
      </c>
      <c r="Q3770" s="80">
        <v>0</v>
      </c>
      <c r="R3770" s="80">
        <v>2.6272389999999999</v>
      </c>
      <c r="S3770" s="80">
        <v>23.381664000000001</v>
      </c>
      <c r="U3770" s="91">
        <f>Table1[[#This Row],[Distribution Amount (Dollars)]]/Table1[[#This Row],[NEWdatediff]]</f>
        <v>0</v>
      </c>
      <c r="V3770" s="82" t="s">
        <v>3351</v>
      </c>
      <c r="W3770" s="82" t="s">
        <v>71</v>
      </c>
      <c r="Z3770" s="82">
        <v>0</v>
      </c>
      <c r="AB3770" s="82" t="s">
        <v>236</v>
      </c>
      <c r="AD3770" s="82" t="s">
        <v>1458</v>
      </c>
      <c r="AE3770" s="82" t="s">
        <v>3930</v>
      </c>
      <c r="AN3770" s="82" t="s">
        <v>76</v>
      </c>
      <c r="AO3770" s="82" t="s">
        <v>3931</v>
      </c>
      <c r="AQ3770" s="82" t="s">
        <v>78</v>
      </c>
      <c r="AR3770" s="82" t="s">
        <v>4274</v>
      </c>
      <c r="AS3770" s="84">
        <v>43101</v>
      </c>
      <c r="AT3770" s="85">
        <v>2018</v>
      </c>
      <c r="AU3770" s="82" t="s">
        <v>4277</v>
      </c>
      <c r="AV3770" s="84">
        <v>43465</v>
      </c>
      <c r="AW3770" s="85">
        <v>2018</v>
      </c>
      <c r="AX3770" s="85">
        <f>Table1[[#This Row],[End TEST]]-Table1[[#This Row],[Start TEST]]</f>
        <v>0</v>
      </c>
      <c r="AY3770" s="85">
        <f>Table1[[#This Row],[TEST_Diff]]+1</f>
        <v>1</v>
      </c>
      <c r="AZ3770" s="92">
        <f>DATEDIF(Table1[[#This Row],[Start Year]],Table1[[#This Row],[End Year]],"d") / 365</f>
        <v>0.99726027397260275</v>
      </c>
    </row>
    <row r="3771" spans="1:52" x14ac:dyDescent="0.5">
      <c r="A3771" s="82">
        <v>502</v>
      </c>
      <c r="B3771" s="82" t="s">
        <v>3354</v>
      </c>
      <c r="D3771" s="90">
        <v>43441</v>
      </c>
      <c r="E3771" s="90" t="s">
        <v>3355</v>
      </c>
      <c r="F3771" s="90"/>
      <c r="G3771" s="82" t="s">
        <v>3355</v>
      </c>
      <c r="H3771" s="82" t="s">
        <v>3356</v>
      </c>
      <c r="I3771" s="80" t="s">
        <v>283</v>
      </c>
      <c r="J3771" s="80">
        <v>30</v>
      </c>
      <c r="K3771" s="80">
        <v>1</v>
      </c>
      <c r="L3771" s="80" t="s">
        <v>156</v>
      </c>
      <c r="M3771" s="80">
        <v>100</v>
      </c>
      <c r="N3771" s="80">
        <v>17.570692000000001</v>
      </c>
      <c r="O3771" s="80">
        <v>-3.9961660000000001</v>
      </c>
      <c r="P3771" s="80" t="s">
        <v>69</v>
      </c>
      <c r="Q3771" s="80">
        <v>0</v>
      </c>
      <c r="R3771" s="80">
        <v>2.6272389999999999</v>
      </c>
      <c r="S3771" s="80">
        <v>23.381664000000001</v>
      </c>
      <c r="T3771" s="80">
        <v>79305.899999999994</v>
      </c>
      <c r="U3771" s="91">
        <f>Table1[[#This Row],[Distribution Amount (Dollars)]]/Table1[[#This Row],[NEWdatediff]]</f>
        <v>79305.899999999994</v>
      </c>
      <c r="V3771" s="82" t="s">
        <v>3351</v>
      </c>
      <c r="W3771" s="82" t="s">
        <v>71</v>
      </c>
      <c r="X3771" s="82" t="s">
        <v>72</v>
      </c>
      <c r="Y3771" s="82" t="s">
        <v>73</v>
      </c>
      <c r="Z3771" s="82">
        <v>1</v>
      </c>
      <c r="AB3771" s="82" t="s">
        <v>236</v>
      </c>
      <c r="AD3771" s="82" t="s">
        <v>156</v>
      </c>
      <c r="AE3771" s="82" t="s">
        <v>3357</v>
      </c>
      <c r="AN3771" s="82" t="s">
        <v>76</v>
      </c>
      <c r="AO3771" s="82" t="s">
        <v>3358</v>
      </c>
      <c r="AP3771" s="82">
        <v>264353</v>
      </c>
      <c r="AQ3771" s="82" t="s">
        <v>109</v>
      </c>
      <c r="AR3771" s="82" t="s">
        <v>4274</v>
      </c>
      <c r="AS3771" s="84">
        <v>42005</v>
      </c>
      <c r="AT3771" s="81">
        <v>2015</v>
      </c>
      <c r="AU3771" s="82" t="s">
        <v>4277</v>
      </c>
      <c r="AV3771" s="84">
        <v>42369</v>
      </c>
      <c r="AW3771" s="81">
        <v>2015</v>
      </c>
      <c r="AX3771" s="85">
        <f>Table1[[#This Row],[End TEST]]-Table1[[#This Row],[Start TEST]]</f>
        <v>0</v>
      </c>
      <c r="AY3771" s="85">
        <f>Table1[[#This Row],[TEST_Diff]]+1</f>
        <v>1</v>
      </c>
      <c r="AZ3771" s="92">
        <f>DATEDIF(Table1[[#This Row],[Start Year]],Table1[[#This Row],[End Year]],"d") / 365</f>
        <v>0.99726027397260275</v>
      </c>
    </row>
    <row r="3772" spans="1:52" x14ac:dyDescent="0.5">
      <c r="A3772" s="82">
        <v>502</v>
      </c>
      <c r="B3772" s="82" t="s">
        <v>3354</v>
      </c>
      <c r="D3772" s="90">
        <v>43441</v>
      </c>
      <c r="E3772" s="90" t="s">
        <v>3355</v>
      </c>
      <c r="F3772" s="90"/>
      <c r="G3772" s="82" t="s">
        <v>3355</v>
      </c>
      <c r="H3772" s="82" t="s">
        <v>3356</v>
      </c>
      <c r="I3772" s="80" t="s">
        <v>67</v>
      </c>
      <c r="J3772" s="80">
        <v>5</v>
      </c>
      <c r="K3772" s="80">
        <v>1</v>
      </c>
      <c r="L3772" s="80" t="s">
        <v>156</v>
      </c>
      <c r="M3772" s="80">
        <v>100</v>
      </c>
      <c r="N3772" s="80">
        <v>17.570692000000001</v>
      </c>
      <c r="O3772" s="80">
        <v>-3.9961660000000001</v>
      </c>
      <c r="P3772" s="80" t="s">
        <v>69</v>
      </c>
      <c r="Q3772" s="80">
        <v>0</v>
      </c>
      <c r="R3772" s="80">
        <v>2.6272389999999999</v>
      </c>
      <c r="S3772" s="80">
        <v>23.381664000000001</v>
      </c>
      <c r="T3772" s="80">
        <v>13217.65</v>
      </c>
      <c r="U3772" s="91">
        <f>Table1[[#This Row],[Distribution Amount (Dollars)]]/Table1[[#This Row],[NEWdatediff]]</f>
        <v>13217.65</v>
      </c>
      <c r="V3772" s="82" t="s">
        <v>3351</v>
      </c>
      <c r="W3772" s="82" t="s">
        <v>71</v>
      </c>
      <c r="X3772" s="82" t="s">
        <v>72</v>
      </c>
      <c r="Y3772" s="82" t="s">
        <v>73</v>
      </c>
      <c r="Z3772" s="82">
        <v>1</v>
      </c>
      <c r="AB3772" s="82" t="s">
        <v>236</v>
      </c>
      <c r="AD3772" s="82" t="s">
        <v>156</v>
      </c>
      <c r="AE3772" s="82" t="s">
        <v>3357</v>
      </c>
      <c r="AN3772" s="82" t="s">
        <v>76</v>
      </c>
      <c r="AO3772" s="82" t="s">
        <v>3358</v>
      </c>
      <c r="AP3772" s="82">
        <v>264353</v>
      </c>
      <c r="AQ3772" s="82" t="s">
        <v>109</v>
      </c>
      <c r="AR3772" s="82" t="s">
        <v>4274</v>
      </c>
      <c r="AS3772" s="84">
        <v>42005</v>
      </c>
      <c r="AT3772" s="81">
        <v>2015</v>
      </c>
      <c r="AU3772" s="82" t="s">
        <v>4277</v>
      </c>
      <c r="AV3772" s="84">
        <v>42369</v>
      </c>
      <c r="AW3772" s="81">
        <v>2015</v>
      </c>
      <c r="AX3772" s="85">
        <f>Table1[[#This Row],[End TEST]]-Table1[[#This Row],[Start TEST]]</f>
        <v>0</v>
      </c>
      <c r="AY3772" s="85">
        <f>Table1[[#This Row],[TEST_Diff]]+1</f>
        <v>1</v>
      </c>
      <c r="AZ3772" s="92">
        <f>DATEDIF(Table1[[#This Row],[Start Year]],Table1[[#This Row],[End Year]],"d") / 365</f>
        <v>0.99726027397260275</v>
      </c>
    </row>
    <row r="3773" spans="1:52" x14ac:dyDescent="0.5">
      <c r="A3773" s="82">
        <v>502</v>
      </c>
      <c r="B3773" s="82" t="s">
        <v>3354</v>
      </c>
      <c r="D3773" s="90">
        <v>43441</v>
      </c>
      <c r="E3773" s="90" t="s">
        <v>3355</v>
      </c>
      <c r="F3773" s="90"/>
      <c r="G3773" s="82" t="s">
        <v>3355</v>
      </c>
      <c r="H3773" s="82" t="s">
        <v>3356</v>
      </c>
      <c r="I3773" s="80" t="s">
        <v>97</v>
      </c>
      <c r="J3773" s="80">
        <v>15</v>
      </c>
      <c r="K3773" s="80">
        <v>1</v>
      </c>
      <c r="L3773" s="80" t="s">
        <v>156</v>
      </c>
      <c r="M3773" s="80">
        <v>100</v>
      </c>
      <c r="N3773" s="80">
        <v>17.570692000000001</v>
      </c>
      <c r="O3773" s="80">
        <v>-3.9961660000000001</v>
      </c>
      <c r="P3773" s="80" t="s">
        <v>69</v>
      </c>
      <c r="Q3773" s="80">
        <v>0</v>
      </c>
      <c r="R3773" s="80">
        <v>2.6272389999999999</v>
      </c>
      <c r="S3773" s="80">
        <v>23.381664000000001</v>
      </c>
      <c r="T3773" s="80">
        <v>39652.949999999997</v>
      </c>
      <c r="U3773" s="91">
        <f>Table1[[#This Row],[Distribution Amount (Dollars)]]/Table1[[#This Row],[NEWdatediff]]</f>
        <v>39652.949999999997</v>
      </c>
      <c r="V3773" s="82" t="s">
        <v>3351</v>
      </c>
      <c r="W3773" s="82" t="s">
        <v>71</v>
      </c>
      <c r="X3773" s="82" t="s">
        <v>72</v>
      </c>
      <c r="Y3773" s="82" t="s">
        <v>73</v>
      </c>
      <c r="Z3773" s="82">
        <v>1</v>
      </c>
      <c r="AB3773" s="82" t="s">
        <v>236</v>
      </c>
      <c r="AD3773" s="82" t="s">
        <v>156</v>
      </c>
      <c r="AE3773" s="82" t="s">
        <v>3357</v>
      </c>
      <c r="AN3773" s="82" t="s">
        <v>76</v>
      </c>
      <c r="AO3773" s="82" t="s">
        <v>3358</v>
      </c>
      <c r="AP3773" s="82">
        <v>264353</v>
      </c>
      <c r="AQ3773" s="82" t="s">
        <v>109</v>
      </c>
      <c r="AR3773" s="82" t="s">
        <v>4274</v>
      </c>
      <c r="AS3773" s="84">
        <v>42005</v>
      </c>
      <c r="AT3773" s="81">
        <v>2015</v>
      </c>
      <c r="AU3773" s="82" t="s">
        <v>4277</v>
      </c>
      <c r="AV3773" s="84">
        <v>42369</v>
      </c>
      <c r="AW3773" s="81">
        <v>2015</v>
      </c>
      <c r="AX3773" s="85">
        <f>Table1[[#This Row],[End TEST]]-Table1[[#This Row],[Start TEST]]</f>
        <v>0</v>
      </c>
      <c r="AY3773" s="85">
        <f>Table1[[#This Row],[TEST_Diff]]+1</f>
        <v>1</v>
      </c>
      <c r="AZ3773" s="92">
        <f>DATEDIF(Table1[[#This Row],[Start Year]],Table1[[#This Row],[End Year]],"d") / 365</f>
        <v>0.99726027397260275</v>
      </c>
    </row>
    <row r="3774" spans="1:52" x14ac:dyDescent="0.5">
      <c r="A3774" s="82">
        <v>502</v>
      </c>
      <c r="B3774" s="82" t="s">
        <v>3354</v>
      </c>
      <c r="D3774" s="90">
        <v>43441</v>
      </c>
      <c r="E3774" s="90" t="s">
        <v>3355</v>
      </c>
      <c r="F3774" s="90"/>
      <c r="G3774" s="82" t="s">
        <v>3355</v>
      </c>
      <c r="H3774" s="82" t="s">
        <v>3356</v>
      </c>
      <c r="I3774" s="80" t="s">
        <v>281</v>
      </c>
      <c r="J3774" s="80">
        <v>20</v>
      </c>
      <c r="K3774" s="80">
        <v>1</v>
      </c>
      <c r="L3774" s="80" t="s">
        <v>156</v>
      </c>
      <c r="M3774" s="80">
        <v>100</v>
      </c>
      <c r="N3774" s="80">
        <v>17.570692000000001</v>
      </c>
      <c r="O3774" s="80">
        <v>-3.9961660000000001</v>
      </c>
      <c r="P3774" s="80" t="s">
        <v>69</v>
      </c>
      <c r="Q3774" s="80">
        <v>0</v>
      </c>
      <c r="R3774" s="80">
        <v>2.6272389999999999</v>
      </c>
      <c r="S3774" s="80">
        <v>23.381664000000001</v>
      </c>
      <c r="T3774" s="80">
        <v>52870.6</v>
      </c>
      <c r="U3774" s="91">
        <f>Table1[[#This Row],[Distribution Amount (Dollars)]]/Table1[[#This Row],[NEWdatediff]]</f>
        <v>52870.6</v>
      </c>
      <c r="V3774" s="82" t="s">
        <v>3351</v>
      </c>
      <c r="W3774" s="82" t="s">
        <v>71</v>
      </c>
      <c r="X3774" s="82" t="s">
        <v>72</v>
      </c>
      <c r="Y3774" s="82" t="s">
        <v>73</v>
      </c>
      <c r="Z3774" s="82">
        <v>1</v>
      </c>
      <c r="AB3774" s="82" t="s">
        <v>236</v>
      </c>
      <c r="AD3774" s="82" t="s">
        <v>156</v>
      </c>
      <c r="AE3774" s="82" t="s">
        <v>3357</v>
      </c>
      <c r="AN3774" s="82" t="s">
        <v>76</v>
      </c>
      <c r="AO3774" s="82" t="s">
        <v>3358</v>
      </c>
      <c r="AP3774" s="82">
        <v>264353</v>
      </c>
      <c r="AQ3774" s="82" t="s">
        <v>109</v>
      </c>
      <c r="AR3774" s="82" t="s">
        <v>4274</v>
      </c>
      <c r="AS3774" s="84">
        <v>42005</v>
      </c>
      <c r="AT3774" s="81">
        <v>2015</v>
      </c>
      <c r="AU3774" s="82" t="s">
        <v>4277</v>
      </c>
      <c r="AV3774" s="84">
        <v>42369</v>
      </c>
      <c r="AW3774" s="81">
        <v>2015</v>
      </c>
      <c r="AX3774" s="85">
        <f>Table1[[#This Row],[End TEST]]-Table1[[#This Row],[Start TEST]]</f>
        <v>0</v>
      </c>
      <c r="AY3774" s="85">
        <f>Table1[[#This Row],[TEST_Diff]]+1</f>
        <v>1</v>
      </c>
      <c r="AZ3774" s="92">
        <f>DATEDIF(Table1[[#This Row],[Start Year]],Table1[[#This Row],[End Year]],"d") / 365</f>
        <v>0.99726027397260275</v>
      </c>
    </row>
    <row r="3775" spans="1:52" x14ac:dyDescent="0.5">
      <c r="A3775" s="82">
        <v>502</v>
      </c>
      <c r="B3775" s="82" t="s">
        <v>3354</v>
      </c>
      <c r="D3775" s="90">
        <v>43441</v>
      </c>
      <c r="E3775" s="90" t="s">
        <v>3355</v>
      </c>
      <c r="F3775" s="90"/>
      <c r="G3775" s="82" t="s">
        <v>3355</v>
      </c>
      <c r="H3775" s="82" t="s">
        <v>3356</v>
      </c>
      <c r="I3775" s="80" t="s">
        <v>810</v>
      </c>
      <c r="J3775" s="80">
        <v>30</v>
      </c>
      <c r="K3775" s="80">
        <v>1</v>
      </c>
      <c r="L3775" s="80" t="s">
        <v>156</v>
      </c>
      <c r="M3775" s="80">
        <v>100</v>
      </c>
      <c r="N3775" s="80">
        <v>17.570692000000001</v>
      </c>
      <c r="O3775" s="80">
        <v>-3.9961660000000001</v>
      </c>
      <c r="P3775" s="80" t="s">
        <v>69</v>
      </c>
      <c r="Q3775" s="80">
        <v>0</v>
      </c>
      <c r="R3775" s="80">
        <v>2.6272389999999999</v>
      </c>
      <c r="S3775" s="80">
        <v>23.381664000000001</v>
      </c>
      <c r="T3775" s="80">
        <v>79305.899999999994</v>
      </c>
      <c r="U3775" s="91">
        <f>Table1[[#This Row],[Distribution Amount (Dollars)]]/Table1[[#This Row],[NEWdatediff]]</f>
        <v>79305.899999999994</v>
      </c>
      <c r="V3775" s="82" t="s">
        <v>3351</v>
      </c>
      <c r="W3775" s="82" t="s">
        <v>71</v>
      </c>
      <c r="X3775" s="82" t="s">
        <v>72</v>
      </c>
      <c r="Y3775" s="82" t="s">
        <v>73</v>
      </c>
      <c r="Z3775" s="82">
        <v>1</v>
      </c>
      <c r="AB3775" s="82" t="s">
        <v>236</v>
      </c>
      <c r="AD3775" s="82" t="s">
        <v>156</v>
      </c>
      <c r="AE3775" s="82" t="s">
        <v>3357</v>
      </c>
      <c r="AN3775" s="82" t="s">
        <v>76</v>
      </c>
      <c r="AO3775" s="82" t="s">
        <v>3358</v>
      </c>
      <c r="AP3775" s="82">
        <v>264353</v>
      </c>
      <c r="AQ3775" s="82" t="s">
        <v>109</v>
      </c>
      <c r="AR3775" s="82" t="s">
        <v>4274</v>
      </c>
      <c r="AS3775" s="84">
        <v>42005</v>
      </c>
      <c r="AT3775" s="81">
        <v>2015</v>
      </c>
      <c r="AU3775" s="82" t="s">
        <v>4277</v>
      </c>
      <c r="AV3775" s="84">
        <v>42369</v>
      </c>
      <c r="AW3775" s="81">
        <v>2015</v>
      </c>
      <c r="AX3775" s="85">
        <f>Table1[[#This Row],[End TEST]]-Table1[[#This Row],[Start TEST]]</f>
        <v>0</v>
      </c>
      <c r="AY3775" s="85">
        <f>Table1[[#This Row],[TEST_Diff]]+1</f>
        <v>1</v>
      </c>
      <c r="AZ3775" s="92">
        <f>DATEDIF(Table1[[#This Row],[Start Year]],Table1[[#This Row],[End Year]],"d") / 365</f>
        <v>0.99726027397260275</v>
      </c>
    </row>
    <row r="3776" spans="1:52" x14ac:dyDescent="0.5">
      <c r="A3776" s="82">
        <v>503</v>
      </c>
      <c r="B3776" s="82" t="s">
        <v>3359</v>
      </c>
      <c r="D3776" s="90">
        <v>43441</v>
      </c>
      <c r="E3776" s="90" t="s">
        <v>3360</v>
      </c>
      <c r="F3776" s="90"/>
      <c r="G3776" s="82" t="s">
        <v>3360</v>
      </c>
      <c r="H3776" s="82" t="s">
        <v>3361</v>
      </c>
      <c r="I3776" s="80" t="s">
        <v>283</v>
      </c>
      <c r="J3776" s="80">
        <v>100</v>
      </c>
      <c r="K3776" s="80">
        <v>1</v>
      </c>
      <c r="L3776" s="80" t="s">
        <v>1468</v>
      </c>
      <c r="M3776" s="80">
        <v>100</v>
      </c>
      <c r="N3776" s="80">
        <v>23.634501</v>
      </c>
      <c r="O3776" s="80">
        <v>-102.55278800000001</v>
      </c>
      <c r="P3776" s="80" t="s">
        <v>308</v>
      </c>
      <c r="Q3776" s="80">
        <v>0</v>
      </c>
      <c r="R3776" s="80">
        <v>13.923406</v>
      </c>
      <c r="S3776" s="80">
        <v>-86.952798999999999</v>
      </c>
      <c r="U3776" s="91">
        <f>Table1[[#This Row],[Distribution Amount (Dollars)]]/Table1[[#This Row],[NEWdatediff]]</f>
        <v>0</v>
      </c>
      <c r="V3776" s="82" t="s">
        <v>3351</v>
      </c>
      <c r="W3776" s="82" t="s">
        <v>71</v>
      </c>
      <c r="X3776" s="82" t="s">
        <v>3362</v>
      </c>
      <c r="Z3776" s="82">
        <v>0</v>
      </c>
      <c r="AB3776" s="82" t="s">
        <v>236</v>
      </c>
      <c r="AD3776" s="82" t="s">
        <v>1468</v>
      </c>
      <c r="AE3776" s="82" t="s">
        <v>3363</v>
      </c>
      <c r="AN3776" s="82" t="s">
        <v>76</v>
      </c>
      <c r="AO3776" s="82" t="s">
        <v>3364</v>
      </c>
      <c r="AQ3776" s="82" t="s">
        <v>78</v>
      </c>
      <c r="AR3776" s="82" t="s">
        <v>4274</v>
      </c>
      <c r="AS3776" s="84">
        <v>43101</v>
      </c>
      <c r="AT3776" s="85">
        <v>2018</v>
      </c>
      <c r="AU3776" s="82" t="s">
        <v>4277</v>
      </c>
      <c r="AV3776" s="84">
        <v>43465</v>
      </c>
      <c r="AW3776" s="85">
        <v>2018</v>
      </c>
      <c r="AX3776" s="85">
        <f>Table1[[#This Row],[End TEST]]-Table1[[#This Row],[Start TEST]]</f>
        <v>0</v>
      </c>
      <c r="AY3776" s="85">
        <f>Table1[[#This Row],[TEST_Diff]]+1</f>
        <v>1</v>
      </c>
      <c r="AZ3776" s="92">
        <f>DATEDIF(Table1[[#This Row],[Start Year]],Table1[[#This Row],[End Year]],"d") / 365</f>
        <v>0.99726027397260275</v>
      </c>
    </row>
    <row r="3777" spans="1:75" x14ac:dyDescent="0.5">
      <c r="A3777" s="82">
        <v>504</v>
      </c>
      <c r="B3777" s="82" t="s">
        <v>309</v>
      </c>
      <c r="D3777" s="90">
        <v>43441</v>
      </c>
      <c r="E3777" s="90" t="s">
        <v>310</v>
      </c>
      <c r="F3777" s="90"/>
      <c r="G3777" s="82" t="s">
        <v>310</v>
      </c>
      <c r="H3777" s="82" t="s">
        <v>311</v>
      </c>
      <c r="I3777" s="80" t="s">
        <v>283</v>
      </c>
      <c r="J3777" s="80">
        <v>50</v>
      </c>
      <c r="K3777" s="80">
        <v>1</v>
      </c>
      <c r="L3777" s="80" t="s">
        <v>312</v>
      </c>
      <c r="M3777" s="80">
        <v>100</v>
      </c>
      <c r="N3777" s="80">
        <v>-29.140993000000002</v>
      </c>
      <c r="O3777" s="80">
        <v>24.367459</v>
      </c>
      <c r="P3777" s="80" t="s">
        <v>69</v>
      </c>
      <c r="Q3777" s="80">
        <v>0</v>
      </c>
      <c r="R3777" s="80">
        <v>2.6272389999999999</v>
      </c>
      <c r="S3777" s="80">
        <v>23.381664000000001</v>
      </c>
      <c r="U3777" s="91">
        <f>Table1[[#This Row],[Distribution Amount (Dollars)]]/Table1[[#This Row],[NEWdatediff]]</f>
        <v>0</v>
      </c>
      <c r="V3777" s="82" t="s">
        <v>313</v>
      </c>
      <c r="W3777" s="82" t="s">
        <v>71</v>
      </c>
      <c r="Z3777" s="82">
        <v>0</v>
      </c>
      <c r="AB3777" s="82" t="s">
        <v>236</v>
      </c>
      <c r="AD3777" s="82" t="s">
        <v>312</v>
      </c>
      <c r="AE3777" s="82" t="s">
        <v>314</v>
      </c>
      <c r="AN3777" s="82" t="s">
        <v>76</v>
      </c>
      <c r="AO3777" s="82" t="s">
        <v>315</v>
      </c>
      <c r="AQ3777" s="82" t="s">
        <v>78</v>
      </c>
      <c r="AR3777" s="82" t="s">
        <v>4274</v>
      </c>
      <c r="AS3777" s="84">
        <v>43101</v>
      </c>
      <c r="AT3777" s="85">
        <v>2018</v>
      </c>
      <c r="AU3777" s="82" t="s">
        <v>4277</v>
      </c>
      <c r="AV3777" s="84">
        <v>43465</v>
      </c>
      <c r="AW3777" s="85">
        <v>2018</v>
      </c>
      <c r="AX3777" s="85">
        <f>Table1[[#This Row],[End TEST]]-Table1[[#This Row],[Start TEST]]</f>
        <v>0</v>
      </c>
      <c r="AY3777" s="85">
        <f>Table1[[#This Row],[TEST_Diff]]+1</f>
        <v>1</v>
      </c>
      <c r="AZ3777" s="92">
        <f>DATEDIF(Table1[[#This Row],[Start Year]],Table1[[#This Row],[End Year]],"d") / 365</f>
        <v>0.99726027397260275</v>
      </c>
    </row>
    <row r="3778" spans="1:75" x14ac:dyDescent="0.5">
      <c r="A3778" s="82">
        <v>504</v>
      </c>
      <c r="B3778" s="82" t="s">
        <v>309</v>
      </c>
      <c r="D3778" s="90">
        <v>43441</v>
      </c>
      <c r="E3778" s="90" t="s">
        <v>310</v>
      </c>
      <c r="F3778" s="90"/>
      <c r="G3778" s="82" t="s">
        <v>310</v>
      </c>
      <c r="H3778" s="82" t="s">
        <v>311</v>
      </c>
      <c r="I3778" s="80" t="s">
        <v>262</v>
      </c>
      <c r="J3778" s="80">
        <v>50</v>
      </c>
      <c r="K3778" s="80">
        <v>1</v>
      </c>
      <c r="L3778" s="80" t="s">
        <v>312</v>
      </c>
      <c r="M3778" s="80">
        <v>100</v>
      </c>
      <c r="N3778" s="80">
        <v>-29.140993000000002</v>
      </c>
      <c r="O3778" s="80">
        <v>24.367459</v>
      </c>
      <c r="P3778" s="80" t="s">
        <v>69</v>
      </c>
      <c r="Q3778" s="80">
        <v>0</v>
      </c>
      <c r="R3778" s="80">
        <v>2.6272389999999999</v>
      </c>
      <c r="S3778" s="80">
        <v>23.381664000000001</v>
      </c>
      <c r="U3778" s="91">
        <f>Table1[[#This Row],[Distribution Amount (Dollars)]]/Table1[[#This Row],[NEWdatediff]]</f>
        <v>0</v>
      </c>
      <c r="V3778" s="82" t="s">
        <v>313</v>
      </c>
      <c r="W3778" s="82" t="s">
        <v>71</v>
      </c>
      <c r="Z3778" s="82">
        <v>0</v>
      </c>
      <c r="AB3778" s="82" t="s">
        <v>236</v>
      </c>
      <c r="AD3778" s="82" t="s">
        <v>312</v>
      </c>
      <c r="AE3778" s="82" t="s">
        <v>314</v>
      </c>
      <c r="AN3778" s="82" t="s">
        <v>76</v>
      </c>
      <c r="AO3778" s="82" t="s">
        <v>315</v>
      </c>
      <c r="AQ3778" s="82" t="s">
        <v>78</v>
      </c>
      <c r="AR3778" s="82" t="s">
        <v>4274</v>
      </c>
      <c r="AS3778" s="84">
        <v>43101</v>
      </c>
      <c r="AT3778" s="85">
        <v>2018</v>
      </c>
      <c r="AU3778" s="82" t="s">
        <v>4277</v>
      </c>
      <c r="AV3778" s="84">
        <v>43465</v>
      </c>
      <c r="AW3778" s="85">
        <v>2018</v>
      </c>
      <c r="AX3778" s="85">
        <f>Table1[[#This Row],[End TEST]]-Table1[[#This Row],[Start TEST]]</f>
        <v>0</v>
      </c>
      <c r="AY3778" s="85">
        <f>Table1[[#This Row],[TEST_Diff]]+1</f>
        <v>1</v>
      </c>
      <c r="AZ3778" s="92">
        <f>DATEDIF(Table1[[#This Row],[Start Year]],Table1[[#This Row],[End Year]],"d") / 365</f>
        <v>0.99726027397260275</v>
      </c>
    </row>
    <row r="3779" spans="1:75" x14ac:dyDescent="0.5">
      <c r="A3779" s="82">
        <v>505</v>
      </c>
      <c r="B3779" s="82" t="s">
        <v>1643</v>
      </c>
      <c r="D3779" s="90">
        <v>43441</v>
      </c>
      <c r="E3779" s="90" t="s">
        <v>1644</v>
      </c>
      <c r="F3779" s="90"/>
      <c r="G3779" s="82" t="s">
        <v>1644</v>
      </c>
      <c r="H3779" s="82" t="s">
        <v>1645</v>
      </c>
      <c r="I3779" s="80" t="s">
        <v>237</v>
      </c>
      <c r="J3779" s="80">
        <v>50</v>
      </c>
      <c r="K3779" s="80">
        <v>1</v>
      </c>
      <c r="L3779" s="80" t="s">
        <v>312</v>
      </c>
      <c r="M3779" s="80">
        <v>100</v>
      </c>
      <c r="N3779" s="80">
        <v>-29.140993000000002</v>
      </c>
      <c r="O3779" s="80">
        <v>24.367459</v>
      </c>
      <c r="P3779" s="80" t="s">
        <v>69</v>
      </c>
      <c r="Q3779" s="80">
        <v>0</v>
      </c>
      <c r="R3779" s="80">
        <v>2.6272389999999999</v>
      </c>
      <c r="S3779" s="80">
        <v>23.381664000000001</v>
      </c>
      <c r="U3779" s="91">
        <f>Table1[[#This Row],[Distribution Amount (Dollars)]]/Table1[[#This Row],[NEWdatediff]]</f>
        <v>0</v>
      </c>
      <c r="V3779" s="82" t="s">
        <v>313</v>
      </c>
      <c r="W3779" s="82" t="s">
        <v>71</v>
      </c>
      <c r="Z3779" s="82">
        <v>0</v>
      </c>
      <c r="AB3779" s="82" t="s">
        <v>236</v>
      </c>
      <c r="AD3779" s="82" t="s">
        <v>312</v>
      </c>
      <c r="AE3779" s="82" t="s">
        <v>314</v>
      </c>
      <c r="AN3779" s="82" t="s">
        <v>76</v>
      </c>
      <c r="AO3779" s="82" t="s">
        <v>1646</v>
      </c>
      <c r="AQ3779" s="82" t="s">
        <v>78</v>
      </c>
      <c r="AR3779" s="82" t="s">
        <v>4274</v>
      </c>
      <c r="AS3779" s="84">
        <v>43101</v>
      </c>
      <c r="AT3779" s="85">
        <v>2018</v>
      </c>
      <c r="AU3779" s="82" t="s">
        <v>4277</v>
      </c>
      <c r="AV3779" s="84">
        <v>43465</v>
      </c>
      <c r="AW3779" s="85">
        <v>2018</v>
      </c>
      <c r="AX3779" s="85">
        <f>Table1[[#This Row],[End TEST]]-Table1[[#This Row],[Start TEST]]</f>
        <v>0</v>
      </c>
      <c r="AY3779" s="85">
        <f>Table1[[#This Row],[TEST_Diff]]+1</f>
        <v>1</v>
      </c>
      <c r="AZ3779" s="92">
        <f>DATEDIF(Table1[[#This Row],[Start Year]],Table1[[#This Row],[End Year]],"d") / 365</f>
        <v>0.99726027397260275</v>
      </c>
    </row>
    <row r="3780" spans="1:75" x14ac:dyDescent="0.5">
      <c r="A3780" s="82">
        <v>505</v>
      </c>
      <c r="B3780" s="82" t="s">
        <v>1643</v>
      </c>
      <c r="D3780" s="90">
        <v>43441</v>
      </c>
      <c r="E3780" s="90" t="s">
        <v>1644</v>
      </c>
      <c r="F3780" s="90"/>
      <c r="G3780" s="82" t="s">
        <v>1644</v>
      </c>
      <c r="H3780" s="82" t="s">
        <v>1645</v>
      </c>
      <c r="I3780" s="80" t="s">
        <v>759</v>
      </c>
      <c r="J3780" s="80">
        <v>50</v>
      </c>
      <c r="K3780" s="80">
        <v>1</v>
      </c>
      <c r="L3780" s="80" t="s">
        <v>312</v>
      </c>
      <c r="M3780" s="80">
        <v>100</v>
      </c>
      <c r="N3780" s="80">
        <v>-29.140993000000002</v>
      </c>
      <c r="O3780" s="80">
        <v>24.367459</v>
      </c>
      <c r="P3780" s="80" t="s">
        <v>69</v>
      </c>
      <c r="Q3780" s="80">
        <v>0</v>
      </c>
      <c r="R3780" s="80">
        <v>2.6272389999999999</v>
      </c>
      <c r="S3780" s="80">
        <v>23.381664000000001</v>
      </c>
      <c r="U3780" s="91">
        <f>Table1[[#This Row],[Distribution Amount (Dollars)]]/Table1[[#This Row],[NEWdatediff]]</f>
        <v>0</v>
      </c>
      <c r="V3780" s="82" t="s">
        <v>313</v>
      </c>
      <c r="W3780" s="82" t="s">
        <v>71</v>
      </c>
      <c r="Z3780" s="82">
        <v>0</v>
      </c>
      <c r="AB3780" s="82" t="s">
        <v>236</v>
      </c>
      <c r="AD3780" s="82" t="s">
        <v>312</v>
      </c>
      <c r="AE3780" s="82" t="s">
        <v>314</v>
      </c>
      <c r="AN3780" s="82" t="s">
        <v>76</v>
      </c>
      <c r="AO3780" s="82" t="s">
        <v>1646</v>
      </c>
      <c r="AQ3780" s="82" t="s">
        <v>78</v>
      </c>
      <c r="AR3780" s="82" t="s">
        <v>4274</v>
      </c>
      <c r="AS3780" s="84">
        <v>43101</v>
      </c>
      <c r="AT3780" s="85">
        <v>2018</v>
      </c>
      <c r="AU3780" s="82" t="s">
        <v>4277</v>
      </c>
      <c r="AV3780" s="84">
        <v>43465</v>
      </c>
      <c r="AW3780" s="85">
        <v>2018</v>
      </c>
      <c r="AX3780" s="85">
        <f>Table1[[#This Row],[End TEST]]-Table1[[#This Row],[Start TEST]]</f>
        <v>0</v>
      </c>
      <c r="AY3780" s="85">
        <f>Table1[[#This Row],[TEST_Diff]]+1</f>
        <v>1</v>
      </c>
      <c r="AZ3780" s="92">
        <f>DATEDIF(Table1[[#This Row],[Start Year]],Table1[[#This Row],[End Year]],"d") / 365</f>
        <v>0.99726027397260275</v>
      </c>
    </row>
    <row r="3781" spans="1:75" x14ac:dyDescent="0.5">
      <c r="A3781" s="82">
        <v>506</v>
      </c>
      <c r="B3781" s="82" t="s">
        <v>3118</v>
      </c>
      <c r="D3781" s="90">
        <v>43441</v>
      </c>
      <c r="E3781" s="90" t="s">
        <v>3119</v>
      </c>
      <c r="F3781" s="90"/>
      <c r="G3781" s="82" t="s">
        <v>3119</v>
      </c>
      <c r="H3781" s="82" t="s">
        <v>3120</v>
      </c>
      <c r="I3781" s="80" t="s">
        <v>262</v>
      </c>
      <c r="J3781" s="80">
        <v>20</v>
      </c>
      <c r="K3781" s="80">
        <v>1</v>
      </c>
      <c r="L3781" s="80" t="s">
        <v>312</v>
      </c>
      <c r="M3781" s="80">
        <v>100</v>
      </c>
      <c r="N3781" s="80">
        <v>-29.140993000000002</v>
      </c>
      <c r="O3781" s="80">
        <v>24.367459</v>
      </c>
      <c r="P3781" s="80" t="s">
        <v>69</v>
      </c>
      <c r="Q3781" s="80">
        <v>0</v>
      </c>
      <c r="R3781" s="80">
        <v>2.6272389999999999</v>
      </c>
      <c r="S3781" s="80">
        <v>23.381664000000001</v>
      </c>
      <c r="U3781" s="91">
        <f>Table1[[#This Row],[Distribution Amount (Dollars)]]/Table1[[#This Row],[NEWdatediff]]</f>
        <v>0</v>
      </c>
      <c r="V3781" s="82" t="s">
        <v>313</v>
      </c>
      <c r="W3781" s="82" t="s">
        <v>71</v>
      </c>
      <c r="Z3781" s="82">
        <v>0</v>
      </c>
      <c r="AB3781" s="82" t="s">
        <v>236</v>
      </c>
      <c r="AD3781" s="82" t="s">
        <v>312</v>
      </c>
      <c r="AE3781" s="82" t="s">
        <v>314</v>
      </c>
      <c r="AN3781" s="82" t="s">
        <v>76</v>
      </c>
      <c r="AO3781" s="82" t="s">
        <v>3121</v>
      </c>
      <c r="AQ3781" s="82" t="s">
        <v>78</v>
      </c>
      <c r="AR3781" s="82" t="s">
        <v>4274</v>
      </c>
      <c r="AS3781" s="84">
        <v>43101</v>
      </c>
      <c r="AT3781" s="85">
        <v>2018</v>
      </c>
      <c r="AU3781" s="82" t="s">
        <v>4277</v>
      </c>
      <c r="AV3781" s="84">
        <v>43465</v>
      </c>
      <c r="AW3781" s="85">
        <v>2018</v>
      </c>
      <c r="AX3781" s="85">
        <f>Table1[[#This Row],[End TEST]]-Table1[[#This Row],[Start TEST]]</f>
        <v>0</v>
      </c>
      <c r="AY3781" s="85">
        <f>Table1[[#This Row],[TEST_Diff]]+1</f>
        <v>1</v>
      </c>
      <c r="AZ3781" s="92">
        <f>DATEDIF(Table1[[#This Row],[Start Year]],Table1[[#This Row],[End Year]],"d") / 365</f>
        <v>0.99726027397260275</v>
      </c>
    </row>
    <row r="3782" spans="1:75" x14ac:dyDescent="0.5">
      <c r="A3782" s="82">
        <v>506</v>
      </c>
      <c r="B3782" s="82" t="s">
        <v>3118</v>
      </c>
      <c r="D3782" s="90">
        <v>43441</v>
      </c>
      <c r="E3782" s="90" t="s">
        <v>3119</v>
      </c>
      <c r="F3782" s="90"/>
      <c r="G3782" s="82" t="s">
        <v>3119</v>
      </c>
      <c r="H3782" s="82" t="s">
        <v>3120</v>
      </c>
      <c r="I3782" s="80" t="s">
        <v>291</v>
      </c>
      <c r="J3782" s="80">
        <v>20</v>
      </c>
      <c r="K3782" s="80">
        <v>1</v>
      </c>
      <c r="L3782" s="80" t="s">
        <v>312</v>
      </c>
      <c r="M3782" s="80">
        <v>100</v>
      </c>
      <c r="N3782" s="80">
        <v>-29.140993000000002</v>
      </c>
      <c r="O3782" s="80">
        <v>24.367459</v>
      </c>
      <c r="P3782" s="80" t="s">
        <v>69</v>
      </c>
      <c r="Q3782" s="80">
        <v>0</v>
      </c>
      <c r="R3782" s="80">
        <v>2.6272389999999999</v>
      </c>
      <c r="S3782" s="80">
        <v>23.381664000000001</v>
      </c>
      <c r="U3782" s="91">
        <f>Table1[[#This Row],[Distribution Amount (Dollars)]]/Table1[[#This Row],[NEWdatediff]]</f>
        <v>0</v>
      </c>
      <c r="V3782" s="82" t="s">
        <v>313</v>
      </c>
      <c r="W3782" s="82" t="s">
        <v>71</v>
      </c>
      <c r="Z3782" s="82">
        <v>0</v>
      </c>
      <c r="AB3782" s="82" t="s">
        <v>236</v>
      </c>
      <c r="AD3782" s="82" t="s">
        <v>312</v>
      </c>
      <c r="AE3782" s="82" t="s">
        <v>314</v>
      </c>
      <c r="AN3782" s="82" t="s">
        <v>76</v>
      </c>
      <c r="AO3782" s="82" t="s">
        <v>3121</v>
      </c>
      <c r="AQ3782" s="82" t="s">
        <v>78</v>
      </c>
      <c r="AR3782" s="82" t="s">
        <v>4274</v>
      </c>
      <c r="AS3782" s="84">
        <v>43101</v>
      </c>
      <c r="AT3782" s="85">
        <v>2018</v>
      </c>
      <c r="AU3782" s="82" t="s">
        <v>4277</v>
      </c>
      <c r="AV3782" s="84">
        <v>43465</v>
      </c>
      <c r="AW3782" s="85">
        <v>2018</v>
      </c>
      <c r="AX3782" s="85">
        <f>Table1[[#This Row],[End TEST]]-Table1[[#This Row],[Start TEST]]</f>
        <v>0</v>
      </c>
      <c r="AY3782" s="85">
        <f>Table1[[#This Row],[TEST_Diff]]+1</f>
        <v>1</v>
      </c>
      <c r="AZ3782" s="92">
        <f>DATEDIF(Table1[[#This Row],[Start Year]],Table1[[#This Row],[End Year]],"d") / 365</f>
        <v>0.99726027397260275</v>
      </c>
    </row>
    <row r="3783" spans="1:75" x14ac:dyDescent="0.5">
      <c r="A3783" s="82">
        <v>506</v>
      </c>
      <c r="B3783" s="82" t="s">
        <v>3118</v>
      </c>
      <c r="D3783" s="90">
        <v>43441</v>
      </c>
      <c r="E3783" s="90" t="s">
        <v>3119</v>
      </c>
      <c r="F3783" s="90"/>
      <c r="G3783" s="82" t="s">
        <v>3119</v>
      </c>
      <c r="H3783" s="82" t="s">
        <v>3120</v>
      </c>
      <c r="I3783" s="80" t="s">
        <v>283</v>
      </c>
      <c r="J3783" s="80">
        <v>20</v>
      </c>
      <c r="K3783" s="80">
        <v>1</v>
      </c>
      <c r="L3783" s="80" t="s">
        <v>312</v>
      </c>
      <c r="M3783" s="80">
        <v>100</v>
      </c>
      <c r="N3783" s="80">
        <v>-29.140993000000002</v>
      </c>
      <c r="O3783" s="80">
        <v>24.367459</v>
      </c>
      <c r="P3783" s="80" t="s">
        <v>69</v>
      </c>
      <c r="Q3783" s="80">
        <v>0</v>
      </c>
      <c r="R3783" s="80">
        <v>2.6272389999999999</v>
      </c>
      <c r="S3783" s="80">
        <v>23.381664000000001</v>
      </c>
      <c r="U3783" s="91">
        <f>Table1[[#This Row],[Distribution Amount (Dollars)]]/Table1[[#This Row],[NEWdatediff]]</f>
        <v>0</v>
      </c>
      <c r="V3783" s="82" t="s">
        <v>313</v>
      </c>
      <c r="W3783" s="82" t="s">
        <v>71</v>
      </c>
      <c r="Z3783" s="82">
        <v>0</v>
      </c>
      <c r="AB3783" s="82" t="s">
        <v>236</v>
      </c>
      <c r="AD3783" s="82" t="s">
        <v>312</v>
      </c>
      <c r="AE3783" s="82" t="s">
        <v>314</v>
      </c>
      <c r="AN3783" s="82" t="s">
        <v>76</v>
      </c>
      <c r="AO3783" s="82" t="s">
        <v>3121</v>
      </c>
      <c r="AQ3783" s="82" t="s">
        <v>78</v>
      </c>
      <c r="AR3783" s="82" t="s">
        <v>4274</v>
      </c>
      <c r="AS3783" s="84">
        <v>43101</v>
      </c>
      <c r="AT3783" s="85">
        <v>2018</v>
      </c>
      <c r="AU3783" s="82" t="s">
        <v>4277</v>
      </c>
      <c r="AV3783" s="84">
        <v>43465</v>
      </c>
      <c r="AW3783" s="85">
        <v>2018</v>
      </c>
      <c r="AX3783" s="85">
        <f>Table1[[#This Row],[End TEST]]-Table1[[#This Row],[Start TEST]]</f>
        <v>0</v>
      </c>
      <c r="AY3783" s="85">
        <f>Table1[[#This Row],[TEST_Diff]]+1</f>
        <v>1</v>
      </c>
      <c r="AZ3783" s="92">
        <f>DATEDIF(Table1[[#This Row],[Start Year]],Table1[[#This Row],[End Year]],"d") / 365</f>
        <v>0.99726027397260275</v>
      </c>
    </row>
    <row r="3784" spans="1:75" x14ac:dyDescent="0.5">
      <c r="A3784" s="82">
        <v>506</v>
      </c>
      <c r="B3784" s="82" t="s">
        <v>3118</v>
      </c>
      <c r="D3784" s="90">
        <v>43441</v>
      </c>
      <c r="E3784" s="90" t="s">
        <v>3119</v>
      </c>
      <c r="F3784" s="90"/>
      <c r="G3784" s="82" t="s">
        <v>3119</v>
      </c>
      <c r="H3784" s="82" t="s">
        <v>3120</v>
      </c>
      <c r="I3784" s="80" t="s">
        <v>80</v>
      </c>
      <c r="J3784" s="80">
        <v>20</v>
      </c>
      <c r="K3784" s="80">
        <v>1</v>
      </c>
      <c r="L3784" s="80" t="s">
        <v>312</v>
      </c>
      <c r="M3784" s="80">
        <v>100</v>
      </c>
      <c r="N3784" s="80">
        <v>-29.140993000000002</v>
      </c>
      <c r="O3784" s="80">
        <v>24.367459</v>
      </c>
      <c r="P3784" s="80" t="s">
        <v>69</v>
      </c>
      <c r="Q3784" s="80">
        <v>0</v>
      </c>
      <c r="R3784" s="80">
        <v>2.6272389999999999</v>
      </c>
      <c r="S3784" s="80">
        <v>23.381664000000001</v>
      </c>
      <c r="U3784" s="91">
        <f>Table1[[#This Row],[Distribution Amount (Dollars)]]/Table1[[#This Row],[NEWdatediff]]</f>
        <v>0</v>
      </c>
      <c r="V3784" s="82" t="s">
        <v>313</v>
      </c>
      <c r="W3784" s="82" t="s">
        <v>71</v>
      </c>
      <c r="Z3784" s="82">
        <v>0</v>
      </c>
      <c r="AB3784" s="82" t="s">
        <v>236</v>
      </c>
      <c r="AD3784" s="82" t="s">
        <v>312</v>
      </c>
      <c r="AE3784" s="82" t="s">
        <v>314</v>
      </c>
      <c r="AN3784" s="82" t="s">
        <v>76</v>
      </c>
      <c r="AO3784" s="82" t="s">
        <v>3121</v>
      </c>
      <c r="AQ3784" s="82" t="s">
        <v>78</v>
      </c>
      <c r="AR3784" s="82" t="s">
        <v>4274</v>
      </c>
      <c r="AS3784" s="84">
        <v>43101</v>
      </c>
      <c r="AT3784" s="85">
        <v>2018</v>
      </c>
      <c r="AU3784" s="82" t="s">
        <v>4277</v>
      </c>
      <c r="AV3784" s="84">
        <v>43465</v>
      </c>
      <c r="AW3784" s="85">
        <v>2018</v>
      </c>
      <c r="AX3784" s="85">
        <f>Table1[[#This Row],[End TEST]]-Table1[[#This Row],[Start TEST]]</f>
        <v>0</v>
      </c>
      <c r="AY3784" s="85">
        <f>Table1[[#This Row],[TEST_Diff]]+1</f>
        <v>1</v>
      </c>
      <c r="AZ3784" s="92">
        <f>DATEDIF(Table1[[#This Row],[Start Year]],Table1[[#This Row],[End Year]],"d") / 365</f>
        <v>0.99726027397260275</v>
      </c>
    </row>
    <row r="3785" spans="1:75" x14ac:dyDescent="0.5">
      <c r="A3785" s="82">
        <v>506</v>
      </c>
      <c r="B3785" s="82" t="s">
        <v>3118</v>
      </c>
      <c r="D3785" s="90">
        <v>43441</v>
      </c>
      <c r="E3785" s="90" t="s">
        <v>3119</v>
      </c>
      <c r="F3785" s="90"/>
      <c r="G3785" s="82" t="s">
        <v>3119</v>
      </c>
      <c r="H3785" s="82" t="s">
        <v>3120</v>
      </c>
      <c r="I3785" s="80" t="s">
        <v>759</v>
      </c>
      <c r="J3785" s="80">
        <v>20</v>
      </c>
      <c r="K3785" s="80">
        <v>1</v>
      </c>
      <c r="L3785" s="80" t="s">
        <v>312</v>
      </c>
      <c r="M3785" s="80">
        <v>100</v>
      </c>
      <c r="N3785" s="80">
        <v>-29.140993000000002</v>
      </c>
      <c r="O3785" s="80">
        <v>24.367459</v>
      </c>
      <c r="P3785" s="80" t="s">
        <v>69</v>
      </c>
      <c r="Q3785" s="80">
        <v>0</v>
      </c>
      <c r="R3785" s="80">
        <v>2.6272389999999999</v>
      </c>
      <c r="S3785" s="80">
        <v>23.381664000000001</v>
      </c>
      <c r="U3785" s="91">
        <f>Table1[[#This Row],[Distribution Amount (Dollars)]]/Table1[[#This Row],[NEWdatediff]]</f>
        <v>0</v>
      </c>
      <c r="V3785" s="82" t="s">
        <v>313</v>
      </c>
      <c r="W3785" s="82" t="s">
        <v>71</v>
      </c>
      <c r="Z3785" s="82">
        <v>0</v>
      </c>
      <c r="AB3785" s="82" t="s">
        <v>236</v>
      </c>
      <c r="AD3785" s="82" t="s">
        <v>312</v>
      </c>
      <c r="AE3785" s="82" t="s">
        <v>314</v>
      </c>
      <c r="AN3785" s="82" t="s">
        <v>76</v>
      </c>
      <c r="AO3785" s="82" t="s">
        <v>3121</v>
      </c>
      <c r="AQ3785" s="82" t="s">
        <v>78</v>
      </c>
      <c r="AR3785" s="82" t="s">
        <v>4274</v>
      </c>
      <c r="AS3785" s="84">
        <v>43101</v>
      </c>
      <c r="AT3785" s="85">
        <v>2018</v>
      </c>
      <c r="AU3785" s="82" t="s">
        <v>4277</v>
      </c>
      <c r="AV3785" s="84">
        <v>43465</v>
      </c>
      <c r="AW3785" s="85">
        <v>2018</v>
      </c>
      <c r="AX3785" s="85">
        <f>Table1[[#This Row],[End TEST]]-Table1[[#This Row],[Start TEST]]</f>
        <v>0</v>
      </c>
      <c r="AY3785" s="85">
        <f>Table1[[#This Row],[TEST_Diff]]+1</f>
        <v>1</v>
      </c>
      <c r="AZ3785" s="92">
        <f>DATEDIF(Table1[[#This Row],[Start Year]],Table1[[#This Row],[End Year]],"d") / 365</f>
        <v>0.99726027397260275</v>
      </c>
    </row>
    <row r="3786" spans="1:75" x14ac:dyDescent="0.5">
      <c r="A3786" s="82">
        <v>507</v>
      </c>
      <c r="B3786" s="82" t="s">
        <v>1322</v>
      </c>
      <c r="D3786" s="90">
        <v>43441</v>
      </c>
      <c r="E3786" s="90" t="s">
        <v>1323</v>
      </c>
      <c r="F3786" s="90"/>
      <c r="G3786" s="82" t="s">
        <v>1323</v>
      </c>
      <c r="H3786" s="82" t="s">
        <v>1324</v>
      </c>
      <c r="I3786" s="80" t="s">
        <v>67</v>
      </c>
      <c r="J3786" s="80">
        <v>50</v>
      </c>
      <c r="K3786" s="80">
        <v>1</v>
      </c>
      <c r="L3786" s="80" t="s">
        <v>312</v>
      </c>
      <c r="M3786" s="80">
        <v>100</v>
      </c>
      <c r="N3786" s="80">
        <v>-29.140993000000002</v>
      </c>
      <c r="O3786" s="80">
        <v>24.367459</v>
      </c>
      <c r="P3786" s="80" t="s">
        <v>69</v>
      </c>
      <c r="Q3786" s="80">
        <v>0</v>
      </c>
      <c r="R3786" s="80">
        <v>2.6272389999999999</v>
      </c>
      <c r="S3786" s="80">
        <v>23.381664000000001</v>
      </c>
      <c r="U3786" s="91">
        <f>Table1[[#This Row],[Distribution Amount (Dollars)]]/Table1[[#This Row],[NEWdatediff]]</f>
        <v>0</v>
      </c>
      <c r="V3786" s="82" t="s">
        <v>313</v>
      </c>
      <c r="W3786" s="82" t="s">
        <v>71</v>
      </c>
      <c r="Z3786" s="82">
        <v>0</v>
      </c>
      <c r="AB3786" s="82" t="s">
        <v>236</v>
      </c>
      <c r="AD3786" s="82" t="s">
        <v>312</v>
      </c>
      <c r="AE3786" s="82" t="s">
        <v>314</v>
      </c>
      <c r="AN3786" s="82" t="s">
        <v>76</v>
      </c>
      <c r="AO3786" s="82" t="s">
        <v>1325</v>
      </c>
      <c r="AQ3786" s="82" t="s">
        <v>78</v>
      </c>
      <c r="AR3786" s="82" t="s">
        <v>4274</v>
      </c>
      <c r="AS3786" s="84">
        <v>43101</v>
      </c>
      <c r="AT3786" s="85">
        <v>2018</v>
      </c>
      <c r="AU3786" s="82" t="s">
        <v>4277</v>
      </c>
      <c r="AV3786" s="84">
        <v>43465</v>
      </c>
      <c r="AW3786" s="85">
        <v>2018</v>
      </c>
      <c r="AX3786" s="85">
        <f>Table1[[#This Row],[End TEST]]-Table1[[#This Row],[Start TEST]]</f>
        <v>0</v>
      </c>
      <c r="AY3786" s="85">
        <f>Table1[[#This Row],[TEST_Diff]]+1</f>
        <v>1</v>
      </c>
      <c r="AZ3786" s="92">
        <f>DATEDIF(Table1[[#This Row],[Start Year]],Table1[[#This Row],[End Year]],"d") / 365</f>
        <v>0.99726027397260275</v>
      </c>
    </row>
    <row r="3787" spans="1:75" x14ac:dyDescent="0.5">
      <c r="A3787" s="82">
        <v>507</v>
      </c>
      <c r="B3787" s="82" t="s">
        <v>1322</v>
      </c>
      <c r="D3787" s="90">
        <v>43441</v>
      </c>
      <c r="E3787" s="90" t="s">
        <v>1323</v>
      </c>
      <c r="F3787" s="90"/>
      <c r="G3787" s="82" t="s">
        <v>1323</v>
      </c>
      <c r="H3787" s="82" t="s">
        <v>1324</v>
      </c>
      <c r="I3787" s="80" t="s">
        <v>97</v>
      </c>
      <c r="J3787" s="80">
        <v>50</v>
      </c>
      <c r="K3787" s="80">
        <v>1</v>
      </c>
      <c r="L3787" s="80" t="s">
        <v>312</v>
      </c>
      <c r="M3787" s="80">
        <v>100</v>
      </c>
      <c r="N3787" s="80">
        <v>-29.140993000000002</v>
      </c>
      <c r="O3787" s="80">
        <v>24.367459</v>
      </c>
      <c r="P3787" s="80" t="s">
        <v>69</v>
      </c>
      <c r="Q3787" s="80">
        <v>0</v>
      </c>
      <c r="R3787" s="80">
        <v>2.6272389999999999</v>
      </c>
      <c r="S3787" s="80">
        <v>23.381664000000001</v>
      </c>
      <c r="U3787" s="91">
        <f>Table1[[#This Row],[Distribution Amount (Dollars)]]/Table1[[#This Row],[NEWdatediff]]</f>
        <v>0</v>
      </c>
      <c r="V3787" s="82" t="s">
        <v>313</v>
      </c>
      <c r="W3787" s="82" t="s">
        <v>71</v>
      </c>
      <c r="Z3787" s="82">
        <v>0</v>
      </c>
      <c r="AB3787" s="82" t="s">
        <v>236</v>
      </c>
      <c r="AD3787" s="82" t="s">
        <v>312</v>
      </c>
      <c r="AE3787" s="82" t="s">
        <v>314</v>
      </c>
      <c r="AN3787" s="82" t="s">
        <v>76</v>
      </c>
      <c r="AO3787" s="82" t="s">
        <v>1325</v>
      </c>
      <c r="AQ3787" s="82" t="s">
        <v>78</v>
      </c>
      <c r="AR3787" s="82" t="s">
        <v>4274</v>
      </c>
      <c r="AS3787" s="84">
        <v>43101</v>
      </c>
      <c r="AT3787" s="85">
        <v>2018</v>
      </c>
      <c r="AU3787" s="82" t="s">
        <v>4277</v>
      </c>
      <c r="AV3787" s="84">
        <v>43465</v>
      </c>
      <c r="AW3787" s="85">
        <v>2018</v>
      </c>
      <c r="AX3787" s="85">
        <f>Table1[[#This Row],[End TEST]]-Table1[[#This Row],[Start TEST]]</f>
        <v>0</v>
      </c>
      <c r="AY3787" s="85">
        <f>Table1[[#This Row],[TEST_Diff]]+1</f>
        <v>1</v>
      </c>
      <c r="AZ3787" s="92">
        <f>DATEDIF(Table1[[#This Row],[Start Year]],Table1[[#This Row],[End Year]],"d") / 365</f>
        <v>0.99726027397260275</v>
      </c>
    </row>
    <row r="3788" spans="1:75" x14ac:dyDescent="0.5">
      <c r="A3788" s="82">
        <v>508</v>
      </c>
      <c r="B3788" s="82" t="s">
        <v>4270</v>
      </c>
      <c r="D3788" s="90">
        <v>43441</v>
      </c>
      <c r="E3788" s="90" t="s">
        <v>4271</v>
      </c>
      <c r="F3788" s="90"/>
      <c r="G3788" s="82" t="s">
        <v>4271</v>
      </c>
      <c r="H3788" s="82" t="s">
        <v>4272</v>
      </c>
      <c r="I3788" s="80" t="s">
        <v>237</v>
      </c>
      <c r="J3788" s="80">
        <v>50</v>
      </c>
      <c r="K3788" s="80">
        <v>1</v>
      </c>
      <c r="L3788" s="80" t="s">
        <v>312</v>
      </c>
      <c r="M3788" s="80">
        <v>100</v>
      </c>
      <c r="N3788" s="80">
        <v>-29.140993000000002</v>
      </c>
      <c r="O3788" s="80">
        <v>24.367459</v>
      </c>
      <c r="P3788" s="80" t="s">
        <v>69</v>
      </c>
      <c r="Q3788" s="80">
        <v>0</v>
      </c>
      <c r="R3788" s="80">
        <v>2.6272389999999999</v>
      </c>
      <c r="S3788" s="80">
        <v>23.381664000000001</v>
      </c>
      <c r="U3788" s="91">
        <f>Table1[[#This Row],[Distribution Amount (Dollars)]]/Table1[[#This Row],[NEWdatediff]]</f>
        <v>0</v>
      </c>
      <c r="V3788" s="82" t="s">
        <v>313</v>
      </c>
      <c r="W3788" s="82" t="s">
        <v>71</v>
      </c>
      <c r="Z3788" s="82">
        <v>0</v>
      </c>
      <c r="AB3788" s="82" t="s">
        <v>236</v>
      </c>
      <c r="AD3788" s="82" t="s">
        <v>312</v>
      </c>
      <c r="AE3788" s="82" t="s">
        <v>314</v>
      </c>
      <c r="AN3788" s="82" t="s">
        <v>76</v>
      </c>
      <c r="AO3788" s="82" t="s">
        <v>4273</v>
      </c>
      <c r="AQ3788" s="82" t="s">
        <v>78</v>
      </c>
      <c r="AR3788" s="82" t="s">
        <v>4274</v>
      </c>
      <c r="AS3788" s="84">
        <v>43101</v>
      </c>
      <c r="AT3788" s="85">
        <v>2018</v>
      </c>
      <c r="AU3788" s="82" t="s">
        <v>4277</v>
      </c>
      <c r="AV3788" s="84">
        <v>43465</v>
      </c>
      <c r="AW3788" s="85">
        <v>2018</v>
      </c>
      <c r="AX3788" s="85">
        <f>Table1[[#This Row],[End TEST]]-Table1[[#This Row],[Start TEST]]</f>
        <v>0</v>
      </c>
      <c r="AY3788" s="85">
        <f>Table1[[#This Row],[TEST_Diff]]+1</f>
        <v>1</v>
      </c>
      <c r="AZ3788" s="92">
        <f>DATEDIF(Table1[[#This Row],[Start Year]],Table1[[#This Row],[End Year]],"d") / 365</f>
        <v>0.99726027397260275</v>
      </c>
    </row>
    <row r="3789" spans="1:75" x14ac:dyDescent="0.5">
      <c r="A3789" s="82">
        <v>508</v>
      </c>
      <c r="B3789" s="82" t="s">
        <v>4270</v>
      </c>
      <c r="D3789" s="90">
        <v>43441</v>
      </c>
      <c r="E3789" s="90" t="s">
        <v>4271</v>
      </c>
      <c r="F3789" s="90"/>
      <c r="G3789" s="82" t="s">
        <v>4271</v>
      </c>
      <c r="H3789" s="82" t="s">
        <v>4272</v>
      </c>
      <c r="I3789" s="80" t="s">
        <v>283</v>
      </c>
      <c r="J3789" s="80">
        <v>50</v>
      </c>
      <c r="K3789" s="80">
        <v>1</v>
      </c>
      <c r="L3789" s="80" t="s">
        <v>312</v>
      </c>
      <c r="M3789" s="80">
        <v>100</v>
      </c>
      <c r="N3789" s="80">
        <v>-29.140993000000002</v>
      </c>
      <c r="O3789" s="80">
        <v>24.367459</v>
      </c>
      <c r="P3789" s="80" t="s">
        <v>69</v>
      </c>
      <c r="Q3789" s="80">
        <v>0</v>
      </c>
      <c r="R3789" s="80">
        <v>2.6272389999999999</v>
      </c>
      <c r="S3789" s="80">
        <v>23.381664000000001</v>
      </c>
      <c r="U3789" s="91">
        <f>Table1[[#This Row],[Distribution Amount (Dollars)]]/Table1[[#This Row],[NEWdatediff]]</f>
        <v>0</v>
      </c>
      <c r="V3789" s="82" t="s">
        <v>313</v>
      </c>
      <c r="W3789" s="82" t="s">
        <v>71</v>
      </c>
      <c r="Z3789" s="82">
        <v>0</v>
      </c>
      <c r="AB3789" s="82" t="s">
        <v>236</v>
      </c>
      <c r="AD3789" s="82" t="s">
        <v>312</v>
      </c>
      <c r="AE3789" s="82" t="s">
        <v>314</v>
      </c>
      <c r="AN3789" s="82" t="s">
        <v>76</v>
      </c>
      <c r="AO3789" s="82" t="s">
        <v>4273</v>
      </c>
      <c r="AQ3789" s="82" t="s">
        <v>78</v>
      </c>
      <c r="AR3789" s="82" t="s">
        <v>4274</v>
      </c>
      <c r="AS3789" s="84">
        <v>43101</v>
      </c>
      <c r="AT3789" s="85">
        <v>2018</v>
      </c>
      <c r="AU3789" s="82" t="s">
        <v>4277</v>
      </c>
      <c r="AV3789" s="84">
        <v>43465</v>
      </c>
      <c r="AW3789" s="85">
        <v>2018</v>
      </c>
      <c r="AX3789" s="85">
        <f>Table1[[#This Row],[End TEST]]-Table1[[#This Row],[Start TEST]]</f>
        <v>0</v>
      </c>
      <c r="AY3789" s="85">
        <f>Table1[[#This Row],[TEST_Diff]]+1</f>
        <v>1</v>
      </c>
      <c r="AZ3789" s="92">
        <f>DATEDIF(Table1[[#This Row],[Start Year]],Table1[[#This Row],[End Year]],"d") / 365</f>
        <v>0.99726027397260275</v>
      </c>
    </row>
    <row r="3790" spans="1:75" x14ac:dyDescent="0.5">
      <c r="A3790" s="82">
        <v>510</v>
      </c>
      <c r="B3790" s="82" t="s">
        <v>1272</v>
      </c>
      <c r="D3790" s="90">
        <v>43557</v>
      </c>
      <c r="E3790" s="90" t="s">
        <v>1273</v>
      </c>
      <c r="F3790" s="90"/>
      <c r="G3790" s="82" t="s">
        <v>1273</v>
      </c>
      <c r="H3790" s="82" t="s">
        <v>1274</v>
      </c>
      <c r="I3790" s="80" t="s">
        <v>97</v>
      </c>
      <c r="J3790" s="80">
        <v>16.66</v>
      </c>
      <c r="K3790" s="80">
        <v>1</v>
      </c>
      <c r="L3790" s="80" t="s">
        <v>586</v>
      </c>
      <c r="M3790" s="80">
        <v>100</v>
      </c>
      <c r="N3790" s="80">
        <v>12.565678999999999</v>
      </c>
      <c r="O3790" s="80">
        <v>104.990967</v>
      </c>
      <c r="P3790" s="80" t="s">
        <v>113</v>
      </c>
      <c r="Q3790" s="80">
        <v>0</v>
      </c>
      <c r="R3790" s="80">
        <v>10.278548000000001</v>
      </c>
      <c r="S3790" s="80">
        <v>102.006446</v>
      </c>
      <c r="T3790" s="80">
        <v>666311.19999999995</v>
      </c>
      <c r="U3790" s="91">
        <f>Table1[[#This Row],[Distribution Amount (Dollars)]]/Table1[[#This Row],[NEWdatediff]]</f>
        <v>166577.79999999999</v>
      </c>
      <c r="V3790" s="82" t="s">
        <v>1275</v>
      </c>
      <c r="W3790" s="82" t="s">
        <v>91</v>
      </c>
      <c r="X3790" s="82" t="s">
        <v>1276</v>
      </c>
      <c r="Y3790" s="82" t="s">
        <v>182</v>
      </c>
      <c r="Z3790" s="82">
        <v>1</v>
      </c>
      <c r="AB3790" s="82" t="s">
        <v>1277</v>
      </c>
      <c r="AC3790" s="82" t="s">
        <v>1278</v>
      </c>
      <c r="AD3790" s="82" t="s">
        <v>586</v>
      </c>
      <c r="AE3790" s="82" t="s">
        <v>1279</v>
      </c>
      <c r="AG3790" s="82" t="s">
        <v>577</v>
      </c>
      <c r="AH3790" s="82" t="s">
        <v>676</v>
      </c>
      <c r="AK3790" s="82" t="s">
        <v>1280</v>
      </c>
      <c r="AL3790" s="82" t="s">
        <v>1038</v>
      </c>
      <c r="AM3790" s="82" t="s">
        <v>1281</v>
      </c>
      <c r="AN3790" s="82" t="s">
        <v>76</v>
      </c>
      <c r="AO3790" s="82" t="s">
        <v>1282</v>
      </c>
      <c r="AP3790" s="82">
        <v>3999467</v>
      </c>
      <c r="AQ3790" s="82" t="s">
        <v>109</v>
      </c>
      <c r="AR3790" s="82" t="s">
        <v>4274</v>
      </c>
      <c r="AS3790" s="84">
        <v>42066</v>
      </c>
      <c r="AT3790" s="85">
        <v>2015</v>
      </c>
      <c r="AU3790" s="82" t="s">
        <v>4277</v>
      </c>
      <c r="AV3790" s="84">
        <v>43281</v>
      </c>
      <c r="AW3790" s="85">
        <v>2018</v>
      </c>
      <c r="AX3790" s="85">
        <f>Table1[[#This Row],[End TEST]]-Table1[[#This Row],[Start TEST]]</f>
        <v>3</v>
      </c>
      <c r="AY3790" s="85">
        <f>Table1[[#This Row],[TEST_Diff]]+1</f>
        <v>4</v>
      </c>
      <c r="AZ3790" s="92">
        <f>DATEDIF(Table1[[#This Row],[Start Year]],Table1[[#This Row],[End Year]],"d") / 365</f>
        <v>3.3287671232876712</v>
      </c>
      <c r="BA3790" s="82">
        <v>6812</v>
      </c>
      <c r="BB3790" s="82">
        <v>18488</v>
      </c>
      <c r="BC3790" s="82" t="s">
        <v>1283</v>
      </c>
      <c r="BD3790" s="82">
        <v>1</v>
      </c>
      <c r="BE3790" s="82">
        <v>1</v>
      </c>
      <c r="BF3790" s="82">
        <v>1</v>
      </c>
      <c r="BG3790" s="82">
        <v>1</v>
      </c>
      <c r="BJ3790" s="82">
        <v>1</v>
      </c>
      <c r="BK3790" s="82">
        <v>1</v>
      </c>
      <c r="BL3790" s="82">
        <v>1</v>
      </c>
      <c r="BM3790" s="82">
        <v>1</v>
      </c>
      <c r="BO3790" s="82">
        <v>1</v>
      </c>
      <c r="BP3790" s="82">
        <v>1</v>
      </c>
      <c r="BW3790" s="82" t="s">
        <v>1284</v>
      </c>
    </row>
    <row r="3791" spans="1:75" x14ac:dyDescent="0.5">
      <c r="A3791" s="82">
        <v>510</v>
      </c>
      <c r="B3791" s="82" t="s">
        <v>1272</v>
      </c>
      <c r="D3791" s="90">
        <v>43557</v>
      </c>
      <c r="E3791" s="90" t="s">
        <v>1273</v>
      </c>
      <c r="F3791" s="90"/>
      <c r="G3791" s="82" t="s">
        <v>1273</v>
      </c>
      <c r="H3791" s="82" t="s">
        <v>1274</v>
      </c>
      <c r="I3791" s="80" t="s">
        <v>88</v>
      </c>
      <c r="J3791" s="80">
        <v>16.7</v>
      </c>
      <c r="K3791" s="80">
        <v>1</v>
      </c>
      <c r="L3791" s="80" t="s">
        <v>586</v>
      </c>
      <c r="M3791" s="80">
        <v>100</v>
      </c>
      <c r="N3791" s="80">
        <v>12.565678999999999</v>
      </c>
      <c r="O3791" s="80">
        <v>104.990967</v>
      </c>
      <c r="P3791" s="80" t="s">
        <v>113</v>
      </c>
      <c r="Q3791" s="80">
        <v>0</v>
      </c>
      <c r="R3791" s="80">
        <v>10.278548000000001</v>
      </c>
      <c r="S3791" s="80">
        <v>102.006446</v>
      </c>
      <c r="T3791" s="80">
        <v>667910.99</v>
      </c>
      <c r="U3791" s="91">
        <f>Table1[[#This Row],[Distribution Amount (Dollars)]]/Table1[[#This Row],[NEWdatediff]]</f>
        <v>166977.7475</v>
      </c>
      <c r="V3791" s="82" t="s">
        <v>1275</v>
      </c>
      <c r="W3791" s="82" t="s">
        <v>91</v>
      </c>
      <c r="X3791" s="82" t="s">
        <v>1276</v>
      </c>
      <c r="Y3791" s="82" t="s">
        <v>182</v>
      </c>
      <c r="Z3791" s="82">
        <v>1</v>
      </c>
      <c r="AB3791" s="82" t="s">
        <v>1277</v>
      </c>
      <c r="AC3791" s="82" t="s">
        <v>1278</v>
      </c>
      <c r="AD3791" s="82" t="s">
        <v>586</v>
      </c>
      <c r="AE3791" s="82" t="s">
        <v>1279</v>
      </c>
      <c r="AG3791" s="82" t="s">
        <v>577</v>
      </c>
      <c r="AH3791" s="82" t="s">
        <v>676</v>
      </c>
      <c r="AK3791" s="82" t="s">
        <v>1280</v>
      </c>
      <c r="AL3791" s="82" t="s">
        <v>1038</v>
      </c>
      <c r="AM3791" s="82" t="s">
        <v>1281</v>
      </c>
      <c r="AN3791" s="82" t="s">
        <v>76</v>
      </c>
      <c r="AO3791" s="82" t="s">
        <v>1282</v>
      </c>
      <c r="AP3791" s="82">
        <v>3999467</v>
      </c>
      <c r="AQ3791" s="82" t="s">
        <v>109</v>
      </c>
      <c r="AR3791" s="82" t="s">
        <v>4274</v>
      </c>
      <c r="AS3791" s="84">
        <v>42066</v>
      </c>
      <c r="AT3791" s="85">
        <v>2015</v>
      </c>
      <c r="AU3791" s="82" t="s">
        <v>4277</v>
      </c>
      <c r="AV3791" s="84">
        <v>43281</v>
      </c>
      <c r="AW3791" s="85">
        <v>2018</v>
      </c>
      <c r="AX3791" s="85">
        <f>Table1[[#This Row],[End TEST]]-Table1[[#This Row],[Start TEST]]</f>
        <v>3</v>
      </c>
      <c r="AY3791" s="85">
        <f>Table1[[#This Row],[TEST_Diff]]+1</f>
        <v>4</v>
      </c>
      <c r="AZ3791" s="92">
        <f>DATEDIF(Table1[[#This Row],[Start Year]],Table1[[#This Row],[End Year]],"d") / 365</f>
        <v>3.3287671232876712</v>
      </c>
      <c r="BA3791" s="82">
        <v>6812</v>
      </c>
      <c r="BB3791" s="82">
        <v>18488</v>
      </c>
      <c r="BC3791" s="82" t="s">
        <v>1283</v>
      </c>
      <c r="BD3791" s="82">
        <v>1</v>
      </c>
      <c r="BE3791" s="82">
        <v>1</v>
      </c>
      <c r="BF3791" s="82">
        <v>1</v>
      </c>
      <c r="BG3791" s="82">
        <v>1</v>
      </c>
      <c r="BJ3791" s="82">
        <v>1</v>
      </c>
      <c r="BK3791" s="82">
        <v>1</v>
      </c>
      <c r="BL3791" s="82">
        <v>1</v>
      </c>
      <c r="BM3791" s="82">
        <v>1</v>
      </c>
      <c r="BO3791" s="82">
        <v>1</v>
      </c>
      <c r="BP3791" s="82">
        <v>1</v>
      </c>
      <c r="BW3791" s="82" t="s">
        <v>1284</v>
      </c>
    </row>
    <row r="3792" spans="1:75" x14ac:dyDescent="0.5">
      <c r="A3792" s="82">
        <v>510</v>
      </c>
      <c r="B3792" s="82" t="s">
        <v>1272</v>
      </c>
      <c r="D3792" s="90">
        <v>43557</v>
      </c>
      <c r="E3792" s="90" t="s">
        <v>1273</v>
      </c>
      <c r="F3792" s="90"/>
      <c r="G3792" s="82" t="s">
        <v>1273</v>
      </c>
      <c r="H3792" s="82" t="s">
        <v>1274</v>
      </c>
      <c r="I3792" s="80" t="s">
        <v>80</v>
      </c>
      <c r="J3792" s="80">
        <v>16.66</v>
      </c>
      <c r="K3792" s="80">
        <v>1</v>
      </c>
      <c r="L3792" s="80" t="s">
        <v>586</v>
      </c>
      <c r="M3792" s="80">
        <v>100</v>
      </c>
      <c r="N3792" s="80">
        <v>12.565678999999999</v>
      </c>
      <c r="O3792" s="80">
        <v>104.990967</v>
      </c>
      <c r="P3792" s="80" t="s">
        <v>113</v>
      </c>
      <c r="Q3792" s="80">
        <v>0</v>
      </c>
      <c r="R3792" s="80">
        <v>10.278548000000001</v>
      </c>
      <c r="S3792" s="80">
        <v>102.006446</v>
      </c>
      <c r="T3792" s="80">
        <v>666311.19999999995</v>
      </c>
      <c r="U3792" s="91">
        <f>Table1[[#This Row],[Distribution Amount (Dollars)]]/Table1[[#This Row],[NEWdatediff]]</f>
        <v>166577.79999999999</v>
      </c>
      <c r="V3792" s="82" t="s">
        <v>1275</v>
      </c>
      <c r="W3792" s="82" t="s">
        <v>91</v>
      </c>
      <c r="X3792" s="82" t="s">
        <v>1276</v>
      </c>
      <c r="Y3792" s="82" t="s">
        <v>182</v>
      </c>
      <c r="Z3792" s="82">
        <v>1</v>
      </c>
      <c r="AB3792" s="82" t="s">
        <v>1277</v>
      </c>
      <c r="AC3792" s="82" t="s">
        <v>1278</v>
      </c>
      <c r="AD3792" s="82" t="s">
        <v>586</v>
      </c>
      <c r="AE3792" s="82" t="s">
        <v>1279</v>
      </c>
      <c r="AG3792" s="82" t="s">
        <v>577</v>
      </c>
      <c r="AH3792" s="82" t="s">
        <v>676</v>
      </c>
      <c r="AK3792" s="82" t="s">
        <v>1280</v>
      </c>
      <c r="AL3792" s="82" t="s">
        <v>1038</v>
      </c>
      <c r="AM3792" s="82" t="s">
        <v>1281</v>
      </c>
      <c r="AN3792" s="82" t="s">
        <v>76</v>
      </c>
      <c r="AO3792" s="82" t="s">
        <v>1282</v>
      </c>
      <c r="AP3792" s="82">
        <v>3999467</v>
      </c>
      <c r="AQ3792" s="82" t="s">
        <v>109</v>
      </c>
      <c r="AR3792" s="82" t="s">
        <v>4274</v>
      </c>
      <c r="AS3792" s="84">
        <v>42066</v>
      </c>
      <c r="AT3792" s="85">
        <v>2015</v>
      </c>
      <c r="AU3792" s="82" t="s">
        <v>4277</v>
      </c>
      <c r="AV3792" s="84">
        <v>43281</v>
      </c>
      <c r="AW3792" s="85">
        <v>2018</v>
      </c>
      <c r="AX3792" s="85">
        <f>Table1[[#This Row],[End TEST]]-Table1[[#This Row],[Start TEST]]</f>
        <v>3</v>
      </c>
      <c r="AY3792" s="85">
        <f>Table1[[#This Row],[TEST_Diff]]+1</f>
        <v>4</v>
      </c>
      <c r="AZ3792" s="92">
        <f>DATEDIF(Table1[[#This Row],[Start Year]],Table1[[#This Row],[End Year]],"d") / 365</f>
        <v>3.3287671232876712</v>
      </c>
      <c r="BA3792" s="82">
        <v>6812</v>
      </c>
      <c r="BB3792" s="82">
        <v>18488</v>
      </c>
      <c r="BC3792" s="82" t="s">
        <v>1283</v>
      </c>
      <c r="BD3792" s="82">
        <v>1</v>
      </c>
      <c r="BE3792" s="82">
        <v>1</v>
      </c>
      <c r="BF3792" s="82">
        <v>1</v>
      </c>
      <c r="BG3792" s="82">
        <v>1</v>
      </c>
      <c r="BJ3792" s="82">
        <v>1</v>
      </c>
      <c r="BK3792" s="82">
        <v>1</v>
      </c>
      <c r="BL3792" s="82">
        <v>1</v>
      </c>
      <c r="BM3792" s="82">
        <v>1</v>
      </c>
      <c r="BO3792" s="82">
        <v>1</v>
      </c>
      <c r="BP3792" s="82">
        <v>1</v>
      </c>
      <c r="BW3792" s="82" t="s">
        <v>1284</v>
      </c>
    </row>
    <row r="3793" spans="1:75" x14ac:dyDescent="0.5">
      <c r="A3793" s="82">
        <v>510</v>
      </c>
      <c r="B3793" s="82" t="s">
        <v>1272</v>
      </c>
      <c r="D3793" s="90">
        <v>43557</v>
      </c>
      <c r="E3793" s="90" t="s">
        <v>1273</v>
      </c>
      <c r="F3793" s="90"/>
      <c r="G3793" s="82" t="s">
        <v>1273</v>
      </c>
      <c r="H3793" s="82" t="s">
        <v>1274</v>
      </c>
      <c r="I3793" s="80" t="s">
        <v>283</v>
      </c>
      <c r="J3793" s="80">
        <v>16.66</v>
      </c>
      <c r="K3793" s="80">
        <v>1</v>
      </c>
      <c r="L3793" s="80" t="s">
        <v>586</v>
      </c>
      <c r="M3793" s="80">
        <v>100</v>
      </c>
      <c r="N3793" s="80">
        <v>12.565678999999999</v>
      </c>
      <c r="O3793" s="80">
        <v>104.990967</v>
      </c>
      <c r="P3793" s="80" t="s">
        <v>113</v>
      </c>
      <c r="Q3793" s="80">
        <v>0</v>
      </c>
      <c r="R3793" s="80">
        <v>10.278548000000001</v>
      </c>
      <c r="S3793" s="80">
        <v>102.006446</v>
      </c>
      <c r="T3793" s="80">
        <v>666311.19999999995</v>
      </c>
      <c r="U3793" s="91">
        <f>Table1[[#This Row],[Distribution Amount (Dollars)]]/Table1[[#This Row],[NEWdatediff]]</f>
        <v>166577.79999999999</v>
      </c>
      <c r="V3793" s="82" t="s">
        <v>1275</v>
      </c>
      <c r="W3793" s="82" t="s">
        <v>91</v>
      </c>
      <c r="X3793" s="82" t="s">
        <v>1276</v>
      </c>
      <c r="Y3793" s="82" t="s">
        <v>182</v>
      </c>
      <c r="Z3793" s="82">
        <v>1</v>
      </c>
      <c r="AB3793" s="82" t="s">
        <v>1277</v>
      </c>
      <c r="AC3793" s="82" t="s">
        <v>1278</v>
      </c>
      <c r="AD3793" s="82" t="s">
        <v>586</v>
      </c>
      <c r="AE3793" s="82" t="s">
        <v>1279</v>
      </c>
      <c r="AG3793" s="82" t="s">
        <v>577</v>
      </c>
      <c r="AH3793" s="82" t="s">
        <v>676</v>
      </c>
      <c r="AK3793" s="82" t="s">
        <v>1280</v>
      </c>
      <c r="AL3793" s="82" t="s">
        <v>1038</v>
      </c>
      <c r="AM3793" s="82" t="s">
        <v>1281</v>
      </c>
      <c r="AN3793" s="82" t="s">
        <v>76</v>
      </c>
      <c r="AO3793" s="82" t="s">
        <v>1282</v>
      </c>
      <c r="AP3793" s="82">
        <v>3999467</v>
      </c>
      <c r="AQ3793" s="82" t="s">
        <v>109</v>
      </c>
      <c r="AR3793" s="82" t="s">
        <v>4274</v>
      </c>
      <c r="AS3793" s="84">
        <v>42066</v>
      </c>
      <c r="AT3793" s="85">
        <v>2015</v>
      </c>
      <c r="AU3793" s="82" t="s">
        <v>4277</v>
      </c>
      <c r="AV3793" s="84">
        <v>43281</v>
      </c>
      <c r="AW3793" s="85">
        <v>2018</v>
      </c>
      <c r="AX3793" s="85">
        <f>Table1[[#This Row],[End TEST]]-Table1[[#This Row],[Start TEST]]</f>
        <v>3</v>
      </c>
      <c r="AY3793" s="85">
        <f>Table1[[#This Row],[TEST_Diff]]+1</f>
        <v>4</v>
      </c>
      <c r="AZ3793" s="92">
        <f>DATEDIF(Table1[[#This Row],[Start Year]],Table1[[#This Row],[End Year]],"d") / 365</f>
        <v>3.3287671232876712</v>
      </c>
      <c r="BA3793" s="82">
        <v>6812</v>
      </c>
      <c r="BB3793" s="82">
        <v>18488</v>
      </c>
      <c r="BC3793" s="82" t="s">
        <v>1283</v>
      </c>
      <c r="BD3793" s="82">
        <v>1</v>
      </c>
      <c r="BE3793" s="82">
        <v>1</v>
      </c>
      <c r="BF3793" s="82">
        <v>1</v>
      </c>
      <c r="BG3793" s="82">
        <v>1</v>
      </c>
      <c r="BJ3793" s="82">
        <v>1</v>
      </c>
      <c r="BK3793" s="82">
        <v>1</v>
      </c>
      <c r="BL3793" s="82">
        <v>1</v>
      </c>
      <c r="BM3793" s="82">
        <v>1</v>
      </c>
      <c r="BO3793" s="82">
        <v>1</v>
      </c>
      <c r="BP3793" s="82">
        <v>1</v>
      </c>
      <c r="BW3793" s="82" t="s">
        <v>1284</v>
      </c>
    </row>
    <row r="3794" spans="1:75" x14ac:dyDescent="0.5">
      <c r="A3794" s="82">
        <v>510</v>
      </c>
      <c r="B3794" s="82" t="s">
        <v>1272</v>
      </c>
      <c r="D3794" s="90">
        <v>43557</v>
      </c>
      <c r="E3794" s="90" t="s">
        <v>1273</v>
      </c>
      <c r="F3794" s="90"/>
      <c r="G3794" s="82" t="s">
        <v>1273</v>
      </c>
      <c r="H3794" s="82" t="s">
        <v>1274</v>
      </c>
      <c r="I3794" s="80" t="s">
        <v>67</v>
      </c>
      <c r="J3794" s="80">
        <v>16.66</v>
      </c>
      <c r="K3794" s="80">
        <v>1</v>
      </c>
      <c r="L3794" s="80" t="s">
        <v>586</v>
      </c>
      <c r="M3794" s="80">
        <v>100</v>
      </c>
      <c r="N3794" s="80">
        <v>12.565678999999999</v>
      </c>
      <c r="O3794" s="80">
        <v>104.990967</v>
      </c>
      <c r="P3794" s="80" t="s">
        <v>113</v>
      </c>
      <c r="Q3794" s="80">
        <v>0</v>
      </c>
      <c r="R3794" s="80">
        <v>10.278548000000001</v>
      </c>
      <c r="S3794" s="80">
        <v>102.006446</v>
      </c>
      <c r="T3794" s="80">
        <v>666311.19999999995</v>
      </c>
      <c r="U3794" s="91">
        <f>Table1[[#This Row],[Distribution Amount (Dollars)]]/Table1[[#This Row],[NEWdatediff]]</f>
        <v>166577.79999999999</v>
      </c>
      <c r="V3794" s="82" t="s">
        <v>1275</v>
      </c>
      <c r="W3794" s="82" t="s">
        <v>91</v>
      </c>
      <c r="X3794" s="82" t="s">
        <v>1276</v>
      </c>
      <c r="Y3794" s="82" t="s">
        <v>182</v>
      </c>
      <c r="Z3794" s="82">
        <v>1</v>
      </c>
      <c r="AB3794" s="82" t="s">
        <v>1277</v>
      </c>
      <c r="AC3794" s="82" t="s">
        <v>1278</v>
      </c>
      <c r="AD3794" s="82" t="s">
        <v>586</v>
      </c>
      <c r="AE3794" s="82" t="s">
        <v>1279</v>
      </c>
      <c r="AG3794" s="82" t="s">
        <v>577</v>
      </c>
      <c r="AH3794" s="82" t="s">
        <v>676</v>
      </c>
      <c r="AK3794" s="82" t="s">
        <v>1280</v>
      </c>
      <c r="AL3794" s="82" t="s">
        <v>1038</v>
      </c>
      <c r="AM3794" s="82" t="s">
        <v>1281</v>
      </c>
      <c r="AN3794" s="82" t="s">
        <v>76</v>
      </c>
      <c r="AO3794" s="82" t="s">
        <v>1282</v>
      </c>
      <c r="AP3794" s="82">
        <v>3999467</v>
      </c>
      <c r="AQ3794" s="82" t="s">
        <v>109</v>
      </c>
      <c r="AR3794" s="82" t="s">
        <v>4274</v>
      </c>
      <c r="AS3794" s="84">
        <v>42066</v>
      </c>
      <c r="AT3794" s="85">
        <v>2015</v>
      </c>
      <c r="AU3794" s="82" t="s">
        <v>4277</v>
      </c>
      <c r="AV3794" s="84">
        <v>43281</v>
      </c>
      <c r="AW3794" s="85">
        <v>2018</v>
      </c>
      <c r="AX3794" s="85">
        <f>Table1[[#This Row],[End TEST]]-Table1[[#This Row],[Start TEST]]</f>
        <v>3</v>
      </c>
      <c r="AY3794" s="85">
        <f>Table1[[#This Row],[TEST_Diff]]+1</f>
        <v>4</v>
      </c>
      <c r="AZ3794" s="92">
        <f>DATEDIF(Table1[[#This Row],[Start Year]],Table1[[#This Row],[End Year]],"d") / 365</f>
        <v>3.3287671232876712</v>
      </c>
      <c r="BA3794" s="82">
        <v>6812</v>
      </c>
      <c r="BB3794" s="82">
        <v>18488</v>
      </c>
      <c r="BC3794" s="82" t="s">
        <v>1283</v>
      </c>
      <c r="BD3794" s="82">
        <v>1</v>
      </c>
      <c r="BE3794" s="82">
        <v>1</v>
      </c>
      <c r="BF3794" s="82">
        <v>1</v>
      </c>
      <c r="BG3794" s="82">
        <v>1</v>
      </c>
      <c r="BJ3794" s="82">
        <v>1</v>
      </c>
      <c r="BK3794" s="82">
        <v>1</v>
      </c>
      <c r="BL3794" s="82">
        <v>1</v>
      </c>
      <c r="BM3794" s="82">
        <v>1</v>
      </c>
      <c r="BO3794" s="82">
        <v>1</v>
      </c>
      <c r="BP3794" s="82">
        <v>1</v>
      </c>
      <c r="BW3794" s="82" t="s">
        <v>1284</v>
      </c>
    </row>
    <row r="3795" spans="1:75" x14ac:dyDescent="0.5">
      <c r="A3795" s="82">
        <v>510</v>
      </c>
      <c r="B3795" s="82" t="s">
        <v>1272</v>
      </c>
      <c r="D3795" s="90">
        <v>43557</v>
      </c>
      <c r="E3795" s="90" t="s">
        <v>1273</v>
      </c>
      <c r="F3795" s="90"/>
      <c r="G3795" s="82" t="s">
        <v>1273</v>
      </c>
      <c r="H3795" s="82" t="s">
        <v>1274</v>
      </c>
      <c r="I3795" s="80" t="s">
        <v>262</v>
      </c>
      <c r="J3795" s="80">
        <v>16.66</v>
      </c>
      <c r="K3795" s="80">
        <v>1</v>
      </c>
      <c r="L3795" s="80" t="s">
        <v>586</v>
      </c>
      <c r="M3795" s="80">
        <v>100</v>
      </c>
      <c r="N3795" s="80">
        <v>12.565678999999999</v>
      </c>
      <c r="O3795" s="80">
        <v>104.990967</v>
      </c>
      <c r="P3795" s="80" t="s">
        <v>113</v>
      </c>
      <c r="Q3795" s="80">
        <v>0</v>
      </c>
      <c r="R3795" s="80">
        <v>10.278548000000001</v>
      </c>
      <c r="S3795" s="80">
        <v>102.006446</v>
      </c>
      <c r="T3795" s="80">
        <v>666311.19999999995</v>
      </c>
      <c r="U3795" s="91">
        <f>Table1[[#This Row],[Distribution Amount (Dollars)]]/Table1[[#This Row],[NEWdatediff]]</f>
        <v>166577.79999999999</v>
      </c>
      <c r="V3795" s="82" t="s">
        <v>1275</v>
      </c>
      <c r="W3795" s="82" t="s">
        <v>91</v>
      </c>
      <c r="X3795" s="82" t="s">
        <v>1276</v>
      </c>
      <c r="Y3795" s="82" t="s">
        <v>182</v>
      </c>
      <c r="Z3795" s="82">
        <v>1</v>
      </c>
      <c r="AB3795" s="82" t="s">
        <v>1277</v>
      </c>
      <c r="AC3795" s="82" t="s">
        <v>1278</v>
      </c>
      <c r="AD3795" s="82" t="s">
        <v>586</v>
      </c>
      <c r="AE3795" s="82" t="s">
        <v>1279</v>
      </c>
      <c r="AG3795" s="82" t="s">
        <v>577</v>
      </c>
      <c r="AH3795" s="82" t="s">
        <v>676</v>
      </c>
      <c r="AK3795" s="82" t="s">
        <v>1280</v>
      </c>
      <c r="AL3795" s="82" t="s">
        <v>1038</v>
      </c>
      <c r="AM3795" s="82" t="s">
        <v>1281</v>
      </c>
      <c r="AN3795" s="82" t="s">
        <v>76</v>
      </c>
      <c r="AO3795" s="82" t="s">
        <v>1282</v>
      </c>
      <c r="AP3795" s="82">
        <v>3999467</v>
      </c>
      <c r="AQ3795" s="82" t="s">
        <v>109</v>
      </c>
      <c r="AR3795" s="82" t="s">
        <v>4274</v>
      </c>
      <c r="AS3795" s="84">
        <v>42066</v>
      </c>
      <c r="AT3795" s="85">
        <v>2015</v>
      </c>
      <c r="AU3795" s="82" t="s">
        <v>4277</v>
      </c>
      <c r="AV3795" s="84">
        <v>43281</v>
      </c>
      <c r="AW3795" s="85">
        <v>2018</v>
      </c>
      <c r="AX3795" s="85">
        <f>Table1[[#This Row],[End TEST]]-Table1[[#This Row],[Start TEST]]</f>
        <v>3</v>
      </c>
      <c r="AY3795" s="85">
        <f>Table1[[#This Row],[TEST_Diff]]+1</f>
        <v>4</v>
      </c>
      <c r="AZ3795" s="92">
        <f>DATEDIF(Table1[[#This Row],[Start Year]],Table1[[#This Row],[End Year]],"d") / 365</f>
        <v>3.3287671232876712</v>
      </c>
      <c r="BA3795" s="82">
        <v>6812</v>
      </c>
      <c r="BB3795" s="82">
        <v>18488</v>
      </c>
      <c r="BC3795" s="82" t="s">
        <v>1283</v>
      </c>
      <c r="BD3795" s="82">
        <v>1</v>
      </c>
      <c r="BE3795" s="82">
        <v>1</v>
      </c>
      <c r="BF3795" s="82">
        <v>1</v>
      </c>
      <c r="BG3795" s="82">
        <v>1</v>
      </c>
      <c r="BJ3795" s="82">
        <v>1</v>
      </c>
      <c r="BK3795" s="82">
        <v>1</v>
      </c>
      <c r="BL3795" s="82">
        <v>1</v>
      </c>
      <c r="BM3795" s="82">
        <v>1</v>
      </c>
      <c r="BO3795" s="82">
        <v>1</v>
      </c>
      <c r="BP3795" s="82">
        <v>1</v>
      </c>
      <c r="BW3795" s="82" t="s">
        <v>1284</v>
      </c>
    </row>
    <row r="3796" spans="1:75" x14ac:dyDescent="0.5">
      <c r="A3796" s="82">
        <v>513</v>
      </c>
      <c r="B3796" s="82" t="s">
        <v>447</v>
      </c>
      <c r="D3796" s="90">
        <v>43579</v>
      </c>
      <c r="E3796" s="90" t="s">
        <v>448</v>
      </c>
      <c r="F3796" s="90"/>
      <c r="G3796" s="82" t="s">
        <v>448</v>
      </c>
      <c r="H3796" s="82" t="s">
        <v>449</v>
      </c>
      <c r="I3796" s="80" t="s">
        <v>280</v>
      </c>
      <c r="J3796" s="80">
        <v>100</v>
      </c>
      <c r="K3796" s="80">
        <v>1</v>
      </c>
      <c r="L3796" s="80" t="s">
        <v>426</v>
      </c>
      <c r="M3796" s="80">
        <v>100</v>
      </c>
      <c r="N3796" s="80">
        <v>23.684994</v>
      </c>
      <c r="O3796" s="80">
        <v>90.356330999999997</v>
      </c>
      <c r="P3796" s="80" t="s">
        <v>114</v>
      </c>
      <c r="Q3796" s="80">
        <v>0</v>
      </c>
      <c r="R3796" s="80">
        <v>25.384855999999999</v>
      </c>
      <c r="S3796" s="80">
        <v>68.458809000000002</v>
      </c>
      <c r="T3796" s="80">
        <v>1000000</v>
      </c>
      <c r="U3796" s="91">
        <f>Table1[[#This Row],[Distribution Amount (Dollars)]]/Table1[[#This Row],[NEWdatediff]]</f>
        <v>500000</v>
      </c>
      <c r="V3796" s="82" t="s">
        <v>450</v>
      </c>
      <c r="W3796" s="82" t="s">
        <v>71</v>
      </c>
      <c r="X3796" s="82" t="s">
        <v>451</v>
      </c>
      <c r="Y3796" s="82" t="s">
        <v>182</v>
      </c>
      <c r="Z3796" s="82">
        <v>1</v>
      </c>
      <c r="AA3796" s="82" t="s">
        <v>183</v>
      </c>
      <c r="AB3796" s="82" t="s">
        <v>452</v>
      </c>
      <c r="AD3796" s="82" t="s">
        <v>426</v>
      </c>
      <c r="AE3796" s="82" t="s">
        <v>453</v>
      </c>
      <c r="AN3796" s="82" t="s">
        <v>76</v>
      </c>
      <c r="AO3796" s="82" t="s">
        <v>454</v>
      </c>
      <c r="AP3796" s="82">
        <v>1000000</v>
      </c>
      <c r="AQ3796" s="82" t="s">
        <v>78</v>
      </c>
      <c r="AR3796" s="82" t="s">
        <v>4275</v>
      </c>
      <c r="AS3796" s="84">
        <v>43180</v>
      </c>
      <c r="AT3796" s="85">
        <v>2018</v>
      </c>
      <c r="AU3796" s="82" t="s">
        <v>4278</v>
      </c>
      <c r="AV3796" s="84">
        <v>43553</v>
      </c>
      <c r="AW3796" s="85">
        <v>2019</v>
      </c>
      <c r="AX3796" s="85">
        <f>Table1[[#This Row],[End TEST]]-Table1[[#This Row],[Start TEST]]</f>
        <v>1</v>
      </c>
      <c r="AY3796" s="85">
        <f>Table1[[#This Row],[TEST_Diff]]+1</f>
        <v>2</v>
      </c>
      <c r="AZ3796" s="92">
        <f>DATEDIF(Table1[[#This Row],[Start Year]],Table1[[#This Row],[End Year]],"d") / 365</f>
        <v>1.021917808219178</v>
      </c>
      <c r="BA3796" s="82">
        <v>32693</v>
      </c>
      <c r="BD3796" s="82">
        <v>1</v>
      </c>
      <c r="BF3796" s="82">
        <v>1</v>
      </c>
      <c r="BG3796" s="82">
        <v>1</v>
      </c>
      <c r="BH3796" s="82">
        <v>1</v>
      </c>
      <c r="BI3796" s="82">
        <v>1</v>
      </c>
      <c r="BJ3796" s="82">
        <v>1</v>
      </c>
      <c r="BK3796" s="82">
        <v>1</v>
      </c>
      <c r="BL3796" s="82">
        <v>1</v>
      </c>
      <c r="BM3796" s="82">
        <v>1</v>
      </c>
      <c r="BR3796" s="82">
        <v>1</v>
      </c>
      <c r="BT3796" s="82">
        <v>1</v>
      </c>
      <c r="BW3796" s="82" t="s">
        <v>455</v>
      </c>
    </row>
    <row r="3797" spans="1:75" x14ac:dyDescent="0.5">
      <c r="A3797" s="82">
        <v>518</v>
      </c>
      <c r="B3797" s="82" t="s">
        <v>2655</v>
      </c>
      <c r="D3797" s="90">
        <v>43579</v>
      </c>
      <c r="E3797" s="90" t="s">
        <v>2656</v>
      </c>
      <c r="F3797" s="90"/>
      <c r="G3797" s="82" t="s">
        <v>2656</v>
      </c>
      <c r="H3797" s="82" t="s">
        <v>2657</v>
      </c>
      <c r="I3797" s="80" t="s">
        <v>280</v>
      </c>
      <c r="J3797" s="80">
        <v>100</v>
      </c>
      <c r="K3797" s="80">
        <v>1</v>
      </c>
      <c r="L3797" s="80" t="s">
        <v>600</v>
      </c>
      <c r="M3797" s="80">
        <v>100</v>
      </c>
      <c r="N3797" s="80">
        <v>21.916222000000001</v>
      </c>
      <c r="O3797" s="80">
        <v>95.955971000000005</v>
      </c>
      <c r="P3797" s="80" t="s">
        <v>113</v>
      </c>
      <c r="Q3797" s="80">
        <v>0</v>
      </c>
      <c r="R3797" s="80">
        <v>10.278548000000001</v>
      </c>
      <c r="S3797" s="80">
        <v>102.006446</v>
      </c>
      <c r="T3797" s="80">
        <v>1150000</v>
      </c>
      <c r="U3797" s="91">
        <f>Table1[[#This Row],[Distribution Amount (Dollars)]]/Table1[[#This Row],[NEWdatediff]]</f>
        <v>575000</v>
      </c>
      <c r="V3797" s="82" t="s">
        <v>450</v>
      </c>
      <c r="W3797" s="82" t="s">
        <v>71</v>
      </c>
      <c r="Y3797" s="82" t="s">
        <v>182</v>
      </c>
      <c r="Z3797" s="82">
        <v>1</v>
      </c>
      <c r="AA3797" s="82" t="s">
        <v>183</v>
      </c>
      <c r="AB3797" s="82" t="s">
        <v>2658</v>
      </c>
      <c r="AD3797" s="82" t="s">
        <v>600</v>
      </c>
      <c r="AE3797" s="82" t="s">
        <v>2659</v>
      </c>
      <c r="AN3797" s="82" t="s">
        <v>76</v>
      </c>
      <c r="AO3797" s="82" t="s">
        <v>2660</v>
      </c>
      <c r="AP3797" s="82">
        <v>1150000</v>
      </c>
      <c r="AQ3797" s="82" t="s">
        <v>78</v>
      </c>
      <c r="AR3797" s="82" t="s">
        <v>4275</v>
      </c>
      <c r="AS3797" s="84">
        <v>43216</v>
      </c>
      <c r="AT3797" s="85">
        <v>2018</v>
      </c>
      <c r="AU3797" s="82" t="s">
        <v>4278</v>
      </c>
      <c r="AV3797" s="84">
        <v>43555</v>
      </c>
      <c r="AW3797" s="85">
        <v>2019</v>
      </c>
      <c r="AX3797" s="85">
        <f>Table1[[#This Row],[End TEST]]-Table1[[#This Row],[Start TEST]]</f>
        <v>1</v>
      </c>
      <c r="AY3797" s="85">
        <f>Table1[[#This Row],[TEST_Diff]]+1</f>
        <v>2</v>
      </c>
      <c r="AZ3797" s="92">
        <f>DATEDIF(Table1[[#This Row],[Start Year]],Table1[[#This Row],[End Year]],"d") / 365</f>
        <v>0.92876712328767119</v>
      </c>
      <c r="BD3797" s="82">
        <v>1</v>
      </c>
      <c r="BE3797" s="82">
        <v>1</v>
      </c>
      <c r="BH3797" s="82">
        <v>1</v>
      </c>
      <c r="BI3797" s="82">
        <v>1</v>
      </c>
      <c r="BS3797" s="82">
        <v>1</v>
      </c>
    </row>
    <row r="3798" spans="1:75" x14ac:dyDescent="0.5">
      <c r="A3798" s="82">
        <v>519</v>
      </c>
      <c r="B3798" s="82" t="s">
        <v>4254</v>
      </c>
      <c r="D3798" s="90">
        <v>43579</v>
      </c>
      <c r="E3798" s="90" t="s">
        <v>4255</v>
      </c>
      <c r="F3798" s="90"/>
      <c r="G3798" s="82" t="s">
        <v>4255</v>
      </c>
      <c r="H3798" s="82" t="s">
        <v>4256</v>
      </c>
      <c r="I3798" s="80" t="s">
        <v>280</v>
      </c>
      <c r="J3798" s="80">
        <v>100</v>
      </c>
      <c r="K3798" s="80">
        <v>1</v>
      </c>
      <c r="L3798" s="80" t="s">
        <v>469</v>
      </c>
      <c r="M3798" s="80">
        <v>100</v>
      </c>
      <c r="N3798" s="80">
        <v>15.744085999999999</v>
      </c>
      <c r="O3798" s="80">
        <v>47.666449999999998</v>
      </c>
      <c r="P3798" s="80" t="s">
        <v>268</v>
      </c>
      <c r="Q3798" s="80">
        <v>0</v>
      </c>
      <c r="R3798" s="80">
        <v>37.477907000000002</v>
      </c>
      <c r="S3798" s="80">
        <v>39.411562000000004</v>
      </c>
      <c r="T3798" s="80">
        <v>3500000</v>
      </c>
      <c r="U3798" s="91">
        <f>Table1[[#This Row],[Distribution Amount (Dollars)]]/Table1[[#This Row],[NEWdatediff]]</f>
        <v>1166666.6666666667</v>
      </c>
      <c r="V3798" s="82" t="s">
        <v>450</v>
      </c>
      <c r="W3798" s="82" t="s">
        <v>71</v>
      </c>
      <c r="Y3798" s="82" t="s">
        <v>182</v>
      </c>
      <c r="Z3798" s="82">
        <v>1</v>
      </c>
      <c r="AA3798" s="82" t="s">
        <v>183</v>
      </c>
      <c r="AB3798" s="82" t="s">
        <v>4257</v>
      </c>
      <c r="AD3798" s="82" t="s">
        <v>469</v>
      </c>
      <c r="AE3798" s="82" t="s">
        <v>4258</v>
      </c>
      <c r="AN3798" s="82" t="s">
        <v>76</v>
      </c>
      <c r="AO3798" s="82" t="s">
        <v>4259</v>
      </c>
      <c r="AP3798" s="82">
        <v>3500000</v>
      </c>
      <c r="AQ3798" s="82" t="s">
        <v>78</v>
      </c>
      <c r="AR3798" s="82" t="s">
        <v>4275</v>
      </c>
      <c r="AS3798" s="84">
        <v>43243</v>
      </c>
      <c r="AT3798" s="85">
        <v>2018</v>
      </c>
      <c r="AU3798" s="82" t="s">
        <v>4278</v>
      </c>
      <c r="AV3798" s="84">
        <v>43921</v>
      </c>
      <c r="AW3798" s="85">
        <v>2020</v>
      </c>
      <c r="AX3798" s="85">
        <f>Table1[[#This Row],[End TEST]]-Table1[[#This Row],[Start TEST]]</f>
        <v>2</v>
      </c>
      <c r="AY3798" s="85">
        <f>Table1[[#This Row],[TEST_Diff]]+1</f>
        <v>3</v>
      </c>
      <c r="AZ3798" s="92">
        <f>DATEDIF(Table1[[#This Row],[Start Year]],Table1[[#This Row],[End Year]],"d") / 365</f>
        <v>1.8575342465753424</v>
      </c>
      <c r="BA3798" s="82">
        <v>213800</v>
      </c>
      <c r="BC3798" s="82" t="s">
        <v>4260</v>
      </c>
      <c r="BD3798" s="82">
        <v>1</v>
      </c>
      <c r="BE3798" s="82">
        <v>1</v>
      </c>
      <c r="BF3798" s="82">
        <v>1</v>
      </c>
      <c r="BG3798" s="82">
        <v>1</v>
      </c>
      <c r="BH3798" s="82">
        <v>1</v>
      </c>
      <c r="BI3798" s="82">
        <v>1</v>
      </c>
      <c r="BJ3798" s="82">
        <v>1</v>
      </c>
      <c r="BK3798" s="82">
        <v>1</v>
      </c>
      <c r="BS3798" s="82">
        <v>1</v>
      </c>
      <c r="BW3798" s="82" t="s">
        <v>4261</v>
      </c>
    </row>
    <row r="3799" spans="1:75" x14ac:dyDescent="0.5">
      <c r="A3799" s="82">
        <v>520</v>
      </c>
      <c r="B3799" s="82" t="s">
        <v>349</v>
      </c>
      <c r="D3799" s="90">
        <v>43580</v>
      </c>
      <c r="E3799" s="90" t="s">
        <v>350</v>
      </c>
      <c r="F3799" s="90"/>
      <c r="G3799" s="82" t="s">
        <v>350</v>
      </c>
      <c r="H3799" s="82" t="s">
        <v>351</v>
      </c>
      <c r="I3799" s="80" t="s">
        <v>237</v>
      </c>
      <c r="J3799" s="80">
        <v>30</v>
      </c>
      <c r="K3799" s="80">
        <v>1</v>
      </c>
      <c r="L3799" s="80" t="s">
        <v>155</v>
      </c>
      <c r="M3799" s="80">
        <v>100</v>
      </c>
      <c r="N3799" s="80">
        <v>-25.97325</v>
      </c>
      <c r="O3799" s="80">
        <v>32.572029999999998</v>
      </c>
      <c r="P3799" s="80" t="s">
        <v>69</v>
      </c>
      <c r="Q3799" s="80">
        <v>0</v>
      </c>
      <c r="R3799" s="80">
        <v>2.6272389999999999</v>
      </c>
      <c r="S3799" s="80">
        <v>23.381664000000001</v>
      </c>
      <c r="T3799" s="80">
        <v>5834787.2999999998</v>
      </c>
      <c r="U3799" s="91">
        <f>Table1[[#This Row],[Distribution Amount (Dollars)]]/Table1[[#This Row],[NEWdatediff]]</f>
        <v>833541.04285714286</v>
      </c>
      <c r="V3799" s="82" t="s">
        <v>207</v>
      </c>
      <c r="W3799" s="82" t="s">
        <v>71</v>
      </c>
      <c r="X3799" s="82" t="s">
        <v>352</v>
      </c>
      <c r="Y3799" s="82" t="s">
        <v>353</v>
      </c>
      <c r="Z3799" s="82">
        <v>1</v>
      </c>
      <c r="AA3799" s="82" t="s">
        <v>183</v>
      </c>
      <c r="AB3799" s="82" t="s">
        <v>354</v>
      </c>
      <c r="AC3799" s="82" t="s">
        <v>355</v>
      </c>
      <c r="AD3799" s="82" t="s">
        <v>155</v>
      </c>
      <c r="AE3799" s="82" t="s">
        <v>356</v>
      </c>
      <c r="AI3799" s="82" t="s">
        <v>357</v>
      </c>
      <c r="AL3799" s="82" t="s">
        <v>358</v>
      </c>
      <c r="AM3799" s="82" t="s">
        <v>359</v>
      </c>
      <c r="AN3799" s="82" t="s">
        <v>76</v>
      </c>
      <c r="AO3799" s="82" t="s">
        <v>360</v>
      </c>
      <c r="AP3799" s="82">
        <v>19449291</v>
      </c>
      <c r="AQ3799" s="82" t="s">
        <v>78</v>
      </c>
      <c r="AR3799" s="82" t="s">
        <v>4275</v>
      </c>
      <c r="AS3799" s="84">
        <v>43375</v>
      </c>
      <c r="AT3799" s="85">
        <v>2018</v>
      </c>
      <c r="AU3799" s="82" t="s">
        <v>4278</v>
      </c>
      <c r="AV3799" s="84">
        <v>45323</v>
      </c>
      <c r="AW3799" s="85">
        <v>2024</v>
      </c>
      <c r="AX3799" s="85">
        <f>Table1[[#This Row],[End TEST]]-Table1[[#This Row],[Start TEST]]</f>
        <v>6</v>
      </c>
      <c r="AY3799" s="85">
        <f>Table1[[#This Row],[TEST_Diff]]+1</f>
        <v>7</v>
      </c>
      <c r="AZ3799" s="92">
        <f>DATEDIF(Table1[[#This Row],[Start Year]],Table1[[#This Row],[End Year]],"d") / 365</f>
        <v>5.3369863013698629</v>
      </c>
      <c r="BA3799" s="82">
        <v>275194</v>
      </c>
      <c r="BB3799" s="82">
        <v>163647</v>
      </c>
      <c r="BC3799" s="82" t="s">
        <v>361</v>
      </c>
      <c r="BD3799" s="82">
        <v>1</v>
      </c>
      <c r="BE3799" s="82">
        <v>1</v>
      </c>
      <c r="BF3799" s="82">
        <v>1</v>
      </c>
      <c r="BG3799" s="82">
        <v>1</v>
      </c>
      <c r="BH3799" s="82">
        <v>1</v>
      </c>
      <c r="BI3799" s="82">
        <v>1</v>
      </c>
      <c r="BP3799" s="82">
        <v>1</v>
      </c>
      <c r="BW3799" s="82" t="s">
        <v>362</v>
      </c>
    </row>
    <row r="3800" spans="1:75" x14ac:dyDescent="0.5">
      <c r="A3800" s="82">
        <v>520</v>
      </c>
      <c r="B3800" s="82" t="s">
        <v>349</v>
      </c>
      <c r="D3800" s="90">
        <v>43580</v>
      </c>
      <c r="E3800" s="90" t="s">
        <v>350</v>
      </c>
      <c r="F3800" s="90"/>
      <c r="G3800" s="82" t="s">
        <v>350</v>
      </c>
      <c r="H3800" s="82" t="s">
        <v>351</v>
      </c>
      <c r="I3800" s="80" t="s">
        <v>81</v>
      </c>
      <c r="J3800" s="80">
        <v>40</v>
      </c>
      <c r="K3800" s="80">
        <v>1</v>
      </c>
      <c r="L3800" s="80" t="s">
        <v>155</v>
      </c>
      <c r="M3800" s="80">
        <v>100</v>
      </c>
      <c r="N3800" s="80">
        <v>-25.97325</v>
      </c>
      <c r="O3800" s="80">
        <v>32.572029999999998</v>
      </c>
      <c r="P3800" s="80" t="s">
        <v>69</v>
      </c>
      <c r="Q3800" s="80">
        <v>0</v>
      </c>
      <c r="R3800" s="80">
        <v>2.6272389999999999</v>
      </c>
      <c r="S3800" s="80">
        <v>23.381664000000001</v>
      </c>
      <c r="T3800" s="80">
        <v>7779716.4000000004</v>
      </c>
      <c r="U3800" s="91">
        <f>Table1[[#This Row],[Distribution Amount (Dollars)]]/Table1[[#This Row],[NEWdatediff]]</f>
        <v>1111388.0571428572</v>
      </c>
      <c r="V3800" s="82" t="s">
        <v>207</v>
      </c>
      <c r="W3800" s="82" t="s">
        <v>71</v>
      </c>
      <c r="X3800" s="82" t="s">
        <v>352</v>
      </c>
      <c r="Y3800" s="82" t="s">
        <v>353</v>
      </c>
      <c r="Z3800" s="82">
        <v>1</v>
      </c>
      <c r="AA3800" s="82" t="s">
        <v>183</v>
      </c>
      <c r="AB3800" s="82" t="s">
        <v>354</v>
      </c>
      <c r="AC3800" s="82" t="s">
        <v>355</v>
      </c>
      <c r="AD3800" s="82" t="s">
        <v>155</v>
      </c>
      <c r="AE3800" s="82" t="s">
        <v>356</v>
      </c>
      <c r="AI3800" s="82" t="s">
        <v>357</v>
      </c>
      <c r="AL3800" s="82" t="s">
        <v>358</v>
      </c>
      <c r="AM3800" s="82" t="s">
        <v>359</v>
      </c>
      <c r="AN3800" s="82" t="s">
        <v>76</v>
      </c>
      <c r="AO3800" s="82" t="s">
        <v>360</v>
      </c>
      <c r="AP3800" s="82">
        <v>19449291</v>
      </c>
      <c r="AQ3800" s="82" t="s">
        <v>78</v>
      </c>
      <c r="AR3800" s="82" t="s">
        <v>4275</v>
      </c>
      <c r="AS3800" s="84">
        <v>43375</v>
      </c>
      <c r="AT3800" s="85">
        <v>2018</v>
      </c>
      <c r="AU3800" s="82" t="s">
        <v>4278</v>
      </c>
      <c r="AV3800" s="84">
        <v>45323</v>
      </c>
      <c r="AW3800" s="85">
        <v>2024</v>
      </c>
      <c r="AX3800" s="85">
        <f>Table1[[#This Row],[End TEST]]-Table1[[#This Row],[Start TEST]]</f>
        <v>6</v>
      </c>
      <c r="AY3800" s="85">
        <f>Table1[[#This Row],[TEST_Diff]]+1</f>
        <v>7</v>
      </c>
      <c r="AZ3800" s="92">
        <f>DATEDIF(Table1[[#This Row],[Start Year]],Table1[[#This Row],[End Year]],"d") / 365</f>
        <v>5.3369863013698629</v>
      </c>
      <c r="BA3800" s="82">
        <v>275194</v>
      </c>
      <c r="BB3800" s="82">
        <v>163647</v>
      </c>
      <c r="BC3800" s="82" t="s">
        <v>361</v>
      </c>
      <c r="BD3800" s="82">
        <v>1</v>
      </c>
      <c r="BE3800" s="82">
        <v>1</v>
      </c>
      <c r="BF3800" s="82">
        <v>1</v>
      </c>
      <c r="BG3800" s="82">
        <v>1</v>
      </c>
      <c r="BH3800" s="82">
        <v>1</v>
      </c>
      <c r="BI3800" s="82">
        <v>1</v>
      </c>
      <c r="BP3800" s="82">
        <v>1</v>
      </c>
      <c r="BW3800" s="82" t="s">
        <v>362</v>
      </c>
    </row>
    <row r="3801" spans="1:75" x14ac:dyDescent="0.5">
      <c r="A3801" s="82">
        <v>520</v>
      </c>
      <c r="B3801" s="82" t="s">
        <v>349</v>
      </c>
      <c r="D3801" s="90">
        <v>43580</v>
      </c>
      <c r="E3801" s="90" t="s">
        <v>350</v>
      </c>
      <c r="F3801" s="90"/>
      <c r="G3801" s="82" t="s">
        <v>350</v>
      </c>
      <c r="H3801" s="82" t="s">
        <v>351</v>
      </c>
      <c r="I3801" s="80" t="s">
        <v>129</v>
      </c>
      <c r="J3801" s="80">
        <v>30</v>
      </c>
      <c r="K3801" s="80">
        <v>1</v>
      </c>
      <c r="L3801" s="80" t="s">
        <v>155</v>
      </c>
      <c r="M3801" s="80">
        <v>100</v>
      </c>
      <c r="N3801" s="80">
        <v>-25.97325</v>
      </c>
      <c r="O3801" s="80">
        <v>32.572029999999998</v>
      </c>
      <c r="P3801" s="80" t="s">
        <v>69</v>
      </c>
      <c r="Q3801" s="80">
        <v>0</v>
      </c>
      <c r="R3801" s="80">
        <v>2.6272389999999999</v>
      </c>
      <c r="S3801" s="80">
        <v>23.381664000000001</v>
      </c>
      <c r="T3801" s="80">
        <v>5834787.2999999998</v>
      </c>
      <c r="U3801" s="91">
        <f>Table1[[#This Row],[Distribution Amount (Dollars)]]/Table1[[#This Row],[NEWdatediff]]</f>
        <v>833541.04285714286</v>
      </c>
      <c r="V3801" s="82" t="s">
        <v>207</v>
      </c>
      <c r="W3801" s="82" t="s">
        <v>71</v>
      </c>
      <c r="X3801" s="82" t="s">
        <v>352</v>
      </c>
      <c r="Y3801" s="82" t="s">
        <v>353</v>
      </c>
      <c r="Z3801" s="82">
        <v>1</v>
      </c>
      <c r="AA3801" s="82" t="s">
        <v>183</v>
      </c>
      <c r="AB3801" s="82" t="s">
        <v>354</v>
      </c>
      <c r="AC3801" s="82" t="s">
        <v>355</v>
      </c>
      <c r="AD3801" s="82" t="s">
        <v>155</v>
      </c>
      <c r="AE3801" s="82" t="s">
        <v>356</v>
      </c>
      <c r="AI3801" s="82" t="s">
        <v>357</v>
      </c>
      <c r="AL3801" s="82" t="s">
        <v>358</v>
      </c>
      <c r="AM3801" s="82" t="s">
        <v>359</v>
      </c>
      <c r="AN3801" s="82" t="s">
        <v>76</v>
      </c>
      <c r="AO3801" s="82" t="s">
        <v>360</v>
      </c>
      <c r="AP3801" s="82">
        <v>19449291</v>
      </c>
      <c r="AQ3801" s="82" t="s">
        <v>78</v>
      </c>
      <c r="AR3801" s="82" t="s">
        <v>4275</v>
      </c>
      <c r="AS3801" s="84">
        <v>43375</v>
      </c>
      <c r="AT3801" s="85">
        <v>2018</v>
      </c>
      <c r="AU3801" s="82" t="s">
        <v>4278</v>
      </c>
      <c r="AV3801" s="84">
        <v>45323</v>
      </c>
      <c r="AW3801" s="85">
        <v>2024</v>
      </c>
      <c r="AX3801" s="85">
        <f>Table1[[#This Row],[End TEST]]-Table1[[#This Row],[Start TEST]]</f>
        <v>6</v>
      </c>
      <c r="AY3801" s="85">
        <f>Table1[[#This Row],[TEST_Diff]]+1</f>
        <v>7</v>
      </c>
      <c r="AZ3801" s="92">
        <f>DATEDIF(Table1[[#This Row],[Start Year]],Table1[[#This Row],[End Year]],"d") / 365</f>
        <v>5.3369863013698629</v>
      </c>
      <c r="BA3801" s="82">
        <v>275194</v>
      </c>
      <c r="BB3801" s="82">
        <v>163647</v>
      </c>
      <c r="BC3801" s="82" t="s">
        <v>361</v>
      </c>
      <c r="BD3801" s="82">
        <v>1</v>
      </c>
      <c r="BE3801" s="82">
        <v>1</v>
      </c>
      <c r="BF3801" s="82">
        <v>1</v>
      </c>
      <c r="BG3801" s="82">
        <v>1</v>
      </c>
      <c r="BH3801" s="82">
        <v>1</v>
      </c>
      <c r="BI3801" s="82">
        <v>1</v>
      </c>
      <c r="BP3801" s="82">
        <v>1</v>
      </c>
      <c r="BW3801" s="82" t="s">
        <v>362</v>
      </c>
    </row>
    <row r="3802" spans="1:75" x14ac:dyDescent="0.5">
      <c r="A3802" s="82">
        <v>521</v>
      </c>
      <c r="B3802" s="82" t="s">
        <v>4043</v>
      </c>
      <c r="D3802" s="90">
        <v>43579</v>
      </c>
      <c r="E3802" s="90" t="s">
        <v>4044</v>
      </c>
      <c r="F3802" s="90"/>
      <c r="G3802" s="82" t="s">
        <v>5154</v>
      </c>
      <c r="H3802" s="82" t="s">
        <v>4045</v>
      </c>
      <c r="I3802" s="80" t="s">
        <v>280</v>
      </c>
      <c r="J3802" s="80">
        <v>100</v>
      </c>
      <c r="K3802" s="80">
        <v>1</v>
      </c>
      <c r="L3802" s="80" t="s">
        <v>1456</v>
      </c>
      <c r="M3802" s="80">
        <v>100</v>
      </c>
      <c r="N3802" s="80">
        <v>49.395662000000002</v>
      </c>
      <c r="O3802" s="80">
        <v>30.980983999999999</v>
      </c>
      <c r="P3802" s="80" t="s">
        <v>307</v>
      </c>
      <c r="Q3802" s="80">
        <v>0</v>
      </c>
      <c r="R3802" s="80">
        <v>48.122632000000003</v>
      </c>
      <c r="S3802" s="80">
        <v>30.108753</v>
      </c>
      <c r="T3802" s="80">
        <v>1350000</v>
      </c>
      <c r="U3802" s="91">
        <f>Table1[[#This Row],[Distribution Amount (Dollars)]]/Table1[[#This Row],[NEWdatediff]]</f>
        <v>675000</v>
      </c>
      <c r="V3802" s="82" t="s">
        <v>4046</v>
      </c>
      <c r="W3802" s="82" t="s">
        <v>91</v>
      </c>
      <c r="Y3802" s="82" t="s">
        <v>182</v>
      </c>
      <c r="Z3802" s="82">
        <v>1</v>
      </c>
      <c r="AA3802" s="82" t="s">
        <v>183</v>
      </c>
      <c r="AB3802" s="82" t="s">
        <v>4047</v>
      </c>
      <c r="AD3802" s="82" t="s">
        <v>1456</v>
      </c>
      <c r="AE3802" s="82" t="s">
        <v>4048</v>
      </c>
      <c r="AN3802" s="82" t="s">
        <v>76</v>
      </c>
      <c r="AO3802" s="82" t="s">
        <v>4049</v>
      </c>
      <c r="AP3802" s="82">
        <v>1350000</v>
      </c>
      <c r="AQ3802" s="82" t="s">
        <v>78</v>
      </c>
      <c r="AR3802" s="82" t="s">
        <v>4275</v>
      </c>
      <c r="AS3802" s="84">
        <v>43237</v>
      </c>
      <c r="AT3802" s="85">
        <v>2018</v>
      </c>
      <c r="AU3802" s="82" t="s">
        <v>4278</v>
      </c>
      <c r="AV3802" s="84">
        <v>43555</v>
      </c>
      <c r="AW3802" s="85">
        <v>2019</v>
      </c>
      <c r="AX3802" s="85">
        <f>Table1[[#This Row],[End TEST]]-Table1[[#This Row],[Start TEST]]</f>
        <v>1</v>
      </c>
      <c r="AY3802" s="85">
        <f>Table1[[#This Row],[TEST_Diff]]+1</f>
        <v>2</v>
      </c>
      <c r="AZ3802" s="92">
        <f>DATEDIF(Table1[[#This Row],[Start Year]],Table1[[#This Row],[End Year]],"d") / 365</f>
        <v>0.87123287671232874</v>
      </c>
      <c r="BA3802" s="82">
        <v>11330</v>
      </c>
      <c r="BC3802" s="82" t="s">
        <v>4050</v>
      </c>
      <c r="BD3802" s="82">
        <v>1</v>
      </c>
      <c r="BL3802" s="82">
        <v>1</v>
      </c>
      <c r="BM3802" s="82">
        <v>1</v>
      </c>
      <c r="BW3802" s="82" t="s">
        <v>4051</v>
      </c>
    </row>
    <row r="3803" spans="1:75" x14ac:dyDescent="0.5">
      <c r="A3803" s="82">
        <v>523</v>
      </c>
      <c r="B3803" s="82" t="s">
        <v>437</v>
      </c>
      <c r="D3803" s="90">
        <v>43579</v>
      </c>
      <c r="E3803" s="90" t="s">
        <v>438</v>
      </c>
      <c r="F3803" s="90"/>
      <c r="G3803" s="82" t="s">
        <v>438</v>
      </c>
      <c r="H3803" s="82" t="s">
        <v>439</v>
      </c>
      <c r="I3803" s="80" t="s">
        <v>280</v>
      </c>
      <c r="J3803" s="80">
        <v>100</v>
      </c>
      <c r="K3803" s="80">
        <v>1</v>
      </c>
      <c r="L3803" s="80" t="s">
        <v>426</v>
      </c>
      <c r="M3803" s="80">
        <v>100</v>
      </c>
      <c r="N3803" s="80">
        <v>23.684994</v>
      </c>
      <c r="O3803" s="80">
        <v>90.356330999999997</v>
      </c>
      <c r="P3803" s="80" t="s">
        <v>114</v>
      </c>
      <c r="Q3803" s="80">
        <v>0</v>
      </c>
      <c r="R3803" s="80">
        <v>25.384855999999999</v>
      </c>
      <c r="S3803" s="80">
        <v>68.458809000000002</v>
      </c>
      <c r="T3803" s="80">
        <v>1800000</v>
      </c>
      <c r="U3803" s="91">
        <f>Table1[[#This Row],[Distribution Amount (Dollars)]]/Table1[[#This Row],[NEWdatediff]]</f>
        <v>900000</v>
      </c>
      <c r="V3803" s="82" t="s">
        <v>440</v>
      </c>
      <c r="W3803" s="82" t="s">
        <v>71</v>
      </c>
      <c r="X3803" s="82" t="s">
        <v>234</v>
      </c>
      <c r="Y3803" s="82" t="s">
        <v>182</v>
      </c>
      <c r="Z3803" s="82">
        <v>1</v>
      </c>
      <c r="AA3803" s="82" t="s">
        <v>183</v>
      </c>
      <c r="AB3803" s="82" t="s">
        <v>441</v>
      </c>
      <c r="AC3803" s="82" t="s">
        <v>442</v>
      </c>
      <c r="AD3803" s="82" t="s">
        <v>426</v>
      </c>
      <c r="AE3803" s="82" t="s">
        <v>443</v>
      </c>
      <c r="AL3803" s="82" t="s">
        <v>444</v>
      </c>
      <c r="AN3803" s="82" t="s">
        <v>76</v>
      </c>
      <c r="AO3803" s="82" t="s">
        <v>445</v>
      </c>
      <c r="AP3803" s="82">
        <v>1800000</v>
      </c>
      <c r="AQ3803" s="82" t="s">
        <v>78</v>
      </c>
      <c r="AR3803" s="82" t="s">
        <v>4275</v>
      </c>
      <c r="AS3803" s="84">
        <v>43090</v>
      </c>
      <c r="AT3803" s="85">
        <v>2017</v>
      </c>
      <c r="AU3803" s="82" t="s">
        <v>4278</v>
      </c>
      <c r="AV3803" s="84">
        <v>43462</v>
      </c>
      <c r="AW3803" s="85">
        <v>2018</v>
      </c>
      <c r="AX3803" s="85">
        <f>Table1[[#This Row],[End TEST]]-Table1[[#This Row],[Start TEST]]</f>
        <v>1</v>
      </c>
      <c r="AY3803" s="85">
        <f>Table1[[#This Row],[TEST_Diff]]+1</f>
        <v>2</v>
      </c>
      <c r="AZ3803" s="92">
        <f>DATEDIF(Table1[[#This Row],[Start Year]],Table1[[#This Row],[End Year]],"d") / 365</f>
        <v>1.0191780821917809</v>
      </c>
      <c r="BA3803" s="82">
        <v>69960</v>
      </c>
      <c r="BD3803" s="82">
        <v>1</v>
      </c>
      <c r="BE3803" s="82">
        <v>1</v>
      </c>
      <c r="BH3803" s="82">
        <v>1</v>
      </c>
      <c r="BI3803" s="82">
        <v>1</v>
      </c>
      <c r="BR3803" s="82">
        <v>1</v>
      </c>
      <c r="BW3803" s="82" t="s">
        <v>446</v>
      </c>
    </row>
    <row r="3804" spans="1:75" x14ac:dyDescent="0.5">
      <c r="A3804" s="82">
        <v>524</v>
      </c>
      <c r="B3804" s="82" t="s">
        <v>727</v>
      </c>
      <c r="D3804" s="90">
        <v>43579</v>
      </c>
      <c r="E3804" s="90" t="s">
        <v>728</v>
      </c>
      <c r="F3804" s="90"/>
      <c r="G3804" s="82" t="s">
        <v>728</v>
      </c>
      <c r="H3804" s="82" t="s">
        <v>729</v>
      </c>
      <c r="I3804" s="80" t="s">
        <v>280</v>
      </c>
      <c r="J3804" s="80">
        <v>100</v>
      </c>
      <c r="K3804" s="80">
        <v>1</v>
      </c>
      <c r="L3804" s="80" t="s">
        <v>730</v>
      </c>
      <c r="M3804" s="80">
        <v>100</v>
      </c>
      <c r="N3804" s="80">
        <v>15.454166000000001</v>
      </c>
      <c r="O3804" s="80">
        <v>18.732206000000001</v>
      </c>
      <c r="P3804" s="80" t="s">
        <v>69</v>
      </c>
      <c r="Q3804" s="80">
        <v>0</v>
      </c>
      <c r="R3804" s="80">
        <v>2.6272389999999999</v>
      </c>
      <c r="S3804" s="80">
        <v>23.381664000000001</v>
      </c>
      <c r="T3804" s="80">
        <v>2600000</v>
      </c>
      <c r="U3804" s="91">
        <f>Table1[[#This Row],[Distribution Amount (Dollars)]]/Table1[[#This Row],[NEWdatediff]]</f>
        <v>866666.66666666663</v>
      </c>
      <c r="V3804" s="82" t="s">
        <v>440</v>
      </c>
      <c r="W3804" s="82" t="s">
        <v>71</v>
      </c>
      <c r="X3804" s="82" t="s">
        <v>234</v>
      </c>
      <c r="Y3804" s="82" t="s">
        <v>182</v>
      </c>
      <c r="Z3804" s="82">
        <v>1</v>
      </c>
      <c r="AA3804" s="82" t="s">
        <v>183</v>
      </c>
      <c r="AB3804" s="82" t="s">
        <v>731</v>
      </c>
      <c r="AD3804" s="82" t="s">
        <v>730</v>
      </c>
      <c r="AE3804" s="82" t="s">
        <v>732</v>
      </c>
      <c r="AI3804" s="82" t="s">
        <v>733</v>
      </c>
      <c r="AL3804" s="82" t="s">
        <v>734</v>
      </c>
      <c r="AM3804" s="82" t="s">
        <v>735</v>
      </c>
      <c r="AN3804" s="82" t="s">
        <v>76</v>
      </c>
      <c r="AO3804" s="82" t="s">
        <v>736</v>
      </c>
      <c r="AP3804" s="82">
        <v>2600000</v>
      </c>
      <c r="AQ3804" s="82" t="s">
        <v>78</v>
      </c>
      <c r="AR3804" s="82" t="s">
        <v>4275</v>
      </c>
      <c r="AS3804" s="84">
        <v>42828</v>
      </c>
      <c r="AT3804" s="85">
        <v>2017</v>
      </c>
      <c r="AU3804" s="82" t="s">
        <v>4278</v>
      </c>
      <c r="AV3804" s="84">
        <v>43555</v>
      </c>
      <c r="AW3804" s="85">
        <v>2019</v>
      </c>
      <c r="AX3804" s="85">
        <f>Table1[[#This Row],[End TEST]]-Table1[[#This Row],[Start TEST]]</f>
        <v>2</v>
      </c>
      <c r="AY3804" s="85">
        <f>Table1[[#This Row],[TEST_Diff]]+1</f>
        <v>3</v>
      </c>
      <c r="AZ3804" s="92">
        <f>DATEDIF(Table1[[#This Row],[Start Year]],Table1[[#This Row],[End Year]],"d") / 365</f>
        <v>1.9917808219178081</v>
      </c>
      <c r="BA3804" s="82">
        <v>34000</v>
      </c>
      <c r="BC3804" s="82" t="s">
        <v>737</v>
      </c>
      <c r="BD3804" s="82">
        <v>1</v>
      </c>
      <c r="BF3804" s="82">
        <v>1</v>
      </c>
      <c r="BH3804" s="82">
        <v>1</v>
      </c>
      <c r="BK3804" s="82">
        <v>1</v>
      </c>
      <c r="BW3804" s="82" t="s">
        <v>738</v>
      </c>
    </row>
    <row r="3805" spans="1:75" x14ac:dyDescent="0.5">
      <c r="A3805" s="82">
        <v>525</v>
      </c>
      <c r="B3805" s="82" t="s">
        <v>4015</v>
      </c>
      <c r="D3805" s="90">
        <v>43579</v>
      </c>
      <c r="E3805" s="90" t="s">
        <v>4016</v>
      </c>
      <c r="F3805" s="90"/>
      <c r="G3805" s="82" t="s">
        <v>5152</v>
      </c>
      <c r="H3805" s="82" t="s">
        <v>4017</v>
      </c>
      <c r="I3805" s="80" t="s">
        <v>280</v>
      </c>
      <c r="J3805" s="80">
        <v>100</v>
      </c>
      <c r="K3805" s="80">
        <v>1</v>
      </c>
      <c r="L3805" s="80" t="s">
        <v>144</v>
      </c>
      <c r="M3805" s="80">
        <v>100</v>
      </c>
      <c r="N3805" s="80">
        <v>1.105402</v>
      </c>
      <c r="O3805" s="80">
        <v>32.520620000000001</v>
      </c>
      <c r="P3805" s="80" t="s">
        <v>69</v>
      </c>
      <c r="Q3805" s="80">
        <v>0</v>
      </c>
      <c r="R3805" s="80">
        <v>2.6272389999999999</v>
      </c>
      <c r="S3805" s="80">
        <v>23.381664000000001</v>
      </c>
      <c r="T3805" s="80">
        <v>750000</v>
      </c>
      <c r="U3805" s="91">
        <f>Table1[[#This Row],[Distribution Amount (Dollars)]]/Table1[[#This Row],[NEWdatediff]]</f>
        <v>375000</v>
      </c>
      <c r="V3805" s="82" t="s">
        <v>440</v>
      </c>
      <c r="W3805" s="82" t="s">
        <v>71</v>
      </c>
      <c r="X3805" s="82" t="s">
        <v>234</v>
      </c>
      <c r="Y3805" s="82" t="s">
        <v>182</v>
      </c>
      <c r="Z3805" s="82">
        <v>1</v>
      </c>
      <c r="AA3805" s="82" t="s">
        <v>183</v>
      </c>
      <c r="AB3805" s="82" t="s">
        <v>4018</v>
      </c>
      <c r="AC3805" s="82" t="s">
        <v>4019</v>
      </c>
      <c r="AD3805" s="82" t="s">
        <v>144</v>
      </c>
      <c r="AE3805" s="82" t="s">
        <v>4020</v>
      </c>
      <c r="AI3805" s="82" t="s">
        <v>3134</v>
      </c>
      <c r="AL3805" s="82" t="s">
        <v>4021</v>
      </c>
      <c r="AM3805" s="82" t="s">
        <v>880</v>
      </c>
      <c r="AN3805" s="82" t="s">
        <v>76</v>
      </c>
      <c r="AO3805" s="82" t="s">
        <v>4022</v>
      </c>
      <c r="AP3805" s="82">
        <v>750000</v>
      </c>
      <c r="AQ3805" s="82" t="s">
        <v>78</v>
      </c>
      <c r="AR3805" s="82" t="s">
        <v>4275</v>
      </c>
      <c r="AS3805" s="84">
        <v>43025</v>
      </c>
      <c r="AT3805" s="85">
        <v>2017</v>
      </c>
      <c r="AU3805" s="82" t="s">
        <v>4278</v>
      </c>
      <c r="AV3805" s="84">
        <v>43333</v>
      </c>
      <c r="AW3805" s="85">
        <v>2018</v>
      </c>
      <c r="AX3805" s="85">
        <f>Table1[[#This Row],[End TEST]]-Table1[[#This Row],[Start TEST]]</f>
        <v>1</v>
      </c>
      <c r="AY3805" s="85">
        <f>Table1[[#This Row],[TEST_Diff]]+1</f>
        <v>2</v>
      </c>
      <c r="AZ3805" s="92">
        <f>DATEDIF(Table1[[#This Row],[Start Year]],Table1[[#This Row],[End Year]],"d") / 365</f>
        <v>0.84383561643835614</v>
      </c>
      <c r="BA3805" s="82">
        <v>26580</v>
      </c>
      <c r="BB3805" s="82">
        <v>255223</v>
      </c>
      <c r="BC3805" s="82" t="s">
        <v>4023</v>
      </c>
      <c r="BD3805" s="82">
        <v>1</v>
      </c>
      <c r="BF3805" s="82">
        <v>1</v>
      </c>
      <c r="BP3805" s="82">
        <v>1</v>
      </c>
      <c r="BR3805" s="82">
        <v>1</v>
      </c>
      <c r="BT3805" s="82">
        <v>1</v>
      </c>
      <c r="BW3805" s="82" t="s">
        <v>4024</v>
      </c>
    </row>
    <row r="3806" spans="1:75" x14ac:dyDescent="0.5">
      <c r="A3806" s="82">
        <v>526</v>
      </c>
      <c r="B3806" s="82" t="s">
        <v>4262</v>
      </c>
      <c r="D3806" s="90">
        <v>43579</v>
      </c>
      <c r="E3806" s="90" t="s">
        <v>4263</v>
      </c>
      <c r="F3806" s="90"/>
      <c r="G3806" s="82" t="s">
        <v>4263</v>
      </c>
      <c r="H3806" s="82" t="s">
        <v>4264</v>
      </c>
      <c r="I3806" s="80" t="s">
        <v>280</v>
      </c>
      <c r="J3806" s="80">
        <v>100</v>
      </c>
      <c r="K3806" s="80">
        <v>1</v>
      </c>
      <c r="L3806" s="80" t="s">
        <v>469</v>
      </c>
      <c r="M3806" s="80">
        <v>100</v>
      </c>
      <c r="N3806" s="80">
        <v>15.744085999999999</v>
      </c>
      <c r="O3806" s="80">
        <v>47.666449999999998</v>
      </c>
      <c r="P3806" s="80" t="s">
        <v>268</v>
      </c>
      <c r="Q3806" s="80">
        <v>0</v>
      </c>
      <c r="R3806" s="80">
        <v>37.477907000000002</v>
      </c>
      <c r="S3806" s="80">
        <v>39.411562000000004</v>
      </c>
      <c r="T3806" s="80">
        <v>4100000</v>
      </c>
      <c r="U3806" s="91">
        <f>Table1[[#This Row],[Distribution Amount (Dollars)]]/Table1[[#This Row],[NEWdatediff]]</f>
        <v>1366666.6666666667</v>
      </c>
      <c r="V3806" s="82" t="s">
        <v>440</v>
      </c>
      <c r="W3806" s="82" t="s">
        <v>71</v>
      </c>
      <c r="X3806" s="82" t="s">
        <v>234</v>
      </c>
      <c r="Y3806" s="82" t="s">
        <v>182</v>
      </c>
      <c r="Z3806" s="82">
        <v>1</v>
      </c>
      <c r="AA3806" s="82" t="s">
        <v>183</v>
      </c>
      <c r="AB3806" s="82" t="s">
        <v>4265</v>
      </c>
      <c r="AD3806" s="82" t="s">
        <v>469</v>
      </c>
      <c r="AE3806" s="82" t="s">
        <v>4266</v>
      </c>
      <c r="AL3806" s="82" t="s">
        <v>714</v>
      </c>
      <c r="AM3806" s="82" t="s">
        <v>1111</v>
      </c>
      <c r="AN3806" s="82" t="s">
        <v>76</v>
      </c>
      <c r="AO3806" s="82" t="s">
        <v>4267</v>
      </c>
      <c r="AP3806" s="82">
        <v>4100000</v>
      </c>
      <c r="AQ3806" s="82" t="s">
        <v>78</v>
      </c>
      <c r="AR3806" s="82" t="s">
        <v>4275</v>
      </c>
      <c r="AS3806" s="84">
        <v>43217</v>
      </c>
      <c r="AT3806" s="85">
        <v>2018</v>
      </c>
      <c r="AU3806" s="82" t="s">
        <v>4278</v>
      </c>
      <c r="AV3806" s="84">
        <v>43921</v>
      </c>
      <c r="AW3806" s="85">
        <v>2020</v>
      </c>
      <c r="AX3806" s="85">
        <f>Table1[[#This Row],[End TEST]]-Table1[[#This Row],[Start TEST]]</f>
        <v>2</v>
      </c>
      <c r="AY3806" s="85">
        <f>Table1[[#This Row],[TEST_Diff]]+1</f>
        <v>3</v>
      </c>
      <c r="AZ3806" s="92">
        <f>DATEDIF(Table1[[#This Row],[Start Year]],Table1[[#This Row],[End Year]],"d") / 365</f>
        <v>1.9287671232876713</v>
      </c>
      <c r="BA3806" s="82">
        <v>65877</v>
      </c>
      <c r="BC3806" s="82" t="s">
        <v>4268</v>
      </c>
      <c r="BD3806" s="82">
        <v>1</v>
      </c>
      <c r="BE3806" s="82">
        <v>1</v>
      </c>
      <c r="BF3806" s="82">
        <v>1</v>
      </c>
      <c r="BG3806" s="82">
        <v>1</v>
      </c>
      <c r="BH3806" s="82">
        <v>1</v>
      </c>
      <c r="BI3806" s="82">
        <v>1</v>
      </c>
      <c r="BJ3806" s="82">
        <v>1</v>
      </c>
      <c r="BK3806" s="82">
        <v>1</v>
      </c>
      <c r="BL3806" s="82">
        <v>1</v>
      </c>
      <c r="BM3806" s="82">
        <v>1</v>
      </c>
      <c r="BP3806" s="82">
        <v>1</v>
      </c>
      <c r="BW3806" s="82" t="s">
        <v>4269</v>
      </c>
    </row>
    <row r="3807" spans="1:75" x14ac:dyDescent="0.5">
      <c r="A3807" s="82">
        <v>527</v>
      </c>
      <c r="B3807" s="82" t="s">
        <v>2005</v>
      </c>
      <c r="D3807" s="90">
        <v>43579</v>
      </c>
      <c r="E3807" s="90" t="s">
        <v>2006</v>
      </c>
      <c r="F3807" s="90"/>
      <c r="G3807" s="82" t="s">
        <v>2006</v>
      </c>
      <c r="H3807" s="82" t="s">
        <v>2007</v>
      </c>
      <c r="I3807" s="80" t="s">
        <v>291</v>
      </c>
      <c r="J3807" s="80">
        <v>5.04</v>
      </c>
      <c r="K3807" s="80">
        <v>1</v>
      </c>
      <c r="L3807" s="80" t="s">
        <v>331</v>
      </c>
      <c r="M3807" s="80">
        <v>100</v>
      </c>
      <c r="N3807" s="80">
        <v>9.3076899999999991</v>
      </c>
      <c r="O3807" s="80">
        <v>2.3158340000000002</v>
      </c>
      <c r="P3807" s="80" t="s">
        <v>69</v>
      </c>
      <c r="Q3807" s="80">
        <v>0</v>
      </c>
      <c r="R3807" s="80">
        <v>2.6272389999999999</v>
      </c>
      <c r="S3807" s="80">
        <v>23.381664000000001</v>
      </c>
      <c r="T3807" s="80">
        <v>400955.94</v>
      </c>
      <c r="U3807" s="91">
        <f>Table1[[#This Row],[Distribution Amount (Dollars)]]/Table1[[#This Row],[NEWdatediff]]</f>
        <v>100238.985</v>
      </c>
      <c r="V3807" s="82" t="s">
        <v>180</v>
      </c>
      <c r="W3807" s="82" t="s">
        <v>71</v>
      </c>
      <c r="X3807" s="82" t="s">
        <v>2008</v>
      </c>
      <c r="Y3807" s="82" t="s">
        <v>2009</v>
      </c>
      <c r="Z3807" s="82">
        <v>1</v>
      </c>
      <c r="AA3807" s="82" t="s">
        <v>183</v>
      </c>
      <c r="AB3807" s="82" t="s">
        <v>2010</v>
      </c>
      <c r="AD3807" s="82" t="s">
        <v>331</v>
      </c>
      <c r="AE3807" s="82" t="s">
        <v>2011</v>
      </c>
      <c r="AI3807" s="82" t="s">
        <v>2012</v>
      </c>
      <c r="AL3807" s="82" t="s">
        <v>2013</v>
      </c>
      <c r="AN3807" s="82" t="s">
        <v>76</v>
      </c>
      <c r="AO3807" s="82" t="s">
        <v>2014</v>
      </c>
      <c r="AP3807" s="82">
        <v>7955475</v>
      </c>
      <c r="AQ3807" s="82" t="s">
        <v>78</v>
      </c>
      <c r="AR3807" s="82" t="s">
        <v>4275</v>
      </c>
      <c r="AS3807" s="84">
        <v>43159</v>
      </c>
      <c r="AT3807" s="85">
        <v>2018</v>
      </c>
      <c r="AU3807" s="82" t="s">
        <v>4278</v>
      </c>
      <c r="AV3807" s="84">
        <v>44227</v>
      </c>
      <c r="AW3807" s="85">
        <v>2021</v>
      </c>
      <c r="AX3807" s="85">
        <f>Table1[[#This Row],[End TEST]]-Table1[[#This Row],[Start TEST]]</f>
        <v>3</v>
      </c>
      <c r="AY3807" s="85">
        <f>Table1[[#This Row],[TEST_Diff]]+1</f>
        <v>4</v>
      </c>
      <c r="AZ3807" s="92">
        <f>DATEDIF(Table1[[#This Row],[Start Year]],Table1[[#This Row],[End Year]],"d") / 365</f>
        <v>2.9260273972602739</v>
      </c>
      <c r="BA3807" s="82">
        <v>102677</v>
      </c>
      <c r="BC3807" s="82" t="s">
        <v>2015</v>
      </c>
      <c r="BF3807" s="82">
        <v>1</v>
      </c>
      <c r="BG3807" s="82">
        <v>1</v>
      </c>
      <c r="BT3807" s="82">
        <v>1</v>
      </c>
      <c r="BW3807" s="82" t="s">
        <v>2016</v>
      </c>
    </row>
    <row r="3808" spans="1:75" x14ac:dyDescent="0.5">
      <c r="A3808" s="82">
        <v>527</v>
      </c>
      <c r="B3808" s="82" t="s">
        <v>2005</v>
      </c>
      <c r="D3808" s="90">
        <v>43579</v>
      </c>
      <c r="E3808" s="90" t="s">
        <v>2006</v>
      </c>
      <c r="F3808" s="90"/>
      <c r="G3808" s="82" t="s">
        <v>2006</v>
      </c>
      <c r="H3808" s="82" t="s">
        <v>2007</v>
      </c>
      <c r="I3808" s="80" t="s">
        <v>129</v>
      </c>
      <c r="J3808" s="80">
        <v>54.97</v>
      </c>
      <c r="K3808" s="80">
        <v>1</v>
      </c>
      <c r="L3808" s="80" t="s">
        <v>331</v>
      </c>
      <c r="M3808" s="80">
        <v>100</v>
      </c>
      <c r="N3808" s="80">
        <v>9.3076899999999991</v>
      </c>
      <c r="O3808" s="80">
        <v>2.3158340000000002</v>
      </c>
      <c r="P3808" s="80" t="s">
        <v>69</v>
      </c>
      <c r="Q3808" s="80">
        <v>0</v>
      </c>
      <c r="R3808" s="80">
        <v>2.6272389999999999</v>
      </c>
      <c r="S3808" s="80">
        <v>23.381664000000001</v>
      </c>
      <c r="T3808" s="80">
        <v>4373124.6100000003</v>
      </c>
      <c r="U3808" s="91">
        <f>Table1[[#This Row],[Distribution Amount (Dollars)]]/Table1[[#This Row],[NEWdatediff]]</f>
        <v>1093281.1525000001</v>
      </c>
      <c r="V3808" s="82" t="s">
        <v>180</v>
      </c>
      <c r="W3808" s="82" t="s">
        <v>71</v>
      </c>
      <c r="X3808" s="82" t="s">
        <v>2008</v>
      </c>
      <c r="Y3808" s="82" t="s">
        <v>2009</v>
      </c>
      <c r="Z3808" s="82">
        <v>1</v>
      </c>
      <c r="AA3808" s="82" t="s">
        <v>183</v>
      </c>
      <c r="AB3808" s="82" t="s">
        <v>2010</v>
      </c>
      <c r="AD3808" s="82" t="s">
        <v>331</v>
      </c>
      <c r="AE3808" s="82" t="s">
        <v>2011</v>
      </c>
      <c r="AI3808" s="82" t="s">
        <v>2012</v>
      </c>
      <c r="AL3808" s="82" t="s">
        <v>2013</v>
      </c>
      <c r="AN3808" s="82" t="s">
        <v>76</v>
      </c>
      <c r="AO3808" s="82" t="s">
        <v>2014</v>
      </c>
      <c r="AP3808" s="82">
        <v>7955475</v>
      </c>
      <c r="AQ3808" s="82" t="s">
        <v>78</v>
      </c>
      <c r="AR3808" s="82" t="s">
        <v>4275</v>
      </c>
      <c r="AS3808" s="84">
        <v>43159</v>
      </c>
      <c r="AT3808" s="85">
        <v>2018</v>
      </c>
      <c r="AU3808" s="82" t="s">
        <v>4278</v>
      </c>
      <c r="AV3808" s="84">
        <v>44227</v>
      </c>
      <c r="AW3808" s="85">
        <v>2021</v>
      </c>
      <c r="AX3808" s="85">
        <f>Table1[[#This Row],[End TEST]]-Table1[[#This Row],[Start TEST]]</f>
        <v>3</v>
      </c>
      <c r="AY3808" s="85">
        <f>Table1[[#This Row],[TEST_Diff]]+1</f>
        <v>4</v>
      </c>
      <c r="AZ3808" s="92">
        <f>DATEDIF(Table1[[#This Row],[Start Year]],Table1[[#This Row],[End Year]],"d") / 365</f>
        <v>2.9260273972602739</v>
      </c>
      <c r="BA3808" s="82">
        <v>102677</v>
      </c>
      <c r="BC3808" s="82" t="s">
        <v>2015</v>
      </c>
      <c r="BF3808" s="82">
        <v>1</v>
      </c>
      <c r="BG3808" s="82">
        <v>1</v>
      </c>
      <c r="BT3808" s="82">
        <v>1</v>
      </c>
      <c r="BW3808" s="82" t="s">
        <v>2016</v>
      </c>
    </row>
    <row r="3809" spans="1:75" x14ac:dyDescent="0.5">
      <c r="A3809" s="82">
        <v>527</v>
      </c>
      <c r="B3809" s="82" t="s">
        <v>2005</v>
      </c>
      <c r="D3809" s="90">
        <v>43579</v>
      </c>
      <c r="E3809" s="90" t="s">
        <v>2006</v>
      </c>
      <c r="F3809" s="90"/>
      <c r="G3809" s="82" t="s">
        <v>2006</v>
      </c>
      <c r="H3809" s="82" t="s">
        <v>2007</v>
      </c>
      <c r="I3809" s="80" t="s">
        <v>81</v>
      </c>
      <c r="J3809" s="80">
        <v>10</v>
      </c>
      <c r="K3809" s="80">
        <v>1</v>
      </c>
      <c r="L3809" s="80" t="s">
        <v>331</v>
      </c>
      <c r="M3809" s="80">
        <v>100</v>
      </c>
      <c r="N3809" s="80">
        <v>9.3076899999999991</v>
      </c>
      <c r="O3809" s="80">
        <v>2.3158340000000002</v>
      </c>
      <c r="P3809" s="80" t="s">
        <v>69</v>
      </c>
      <c r="Q3809" s="80">
        <v>0</v>
      </c>
      <c r="R3809" s="80">
        <v>2.6272389999999999</v>
      </c>
      <c r="S3809" s="80">
        <v>23.381664000000001</v>
      </c>
      <c r="T3809" s="80">
        <v>795547.5</v>
      </c>
      <c r="U3809" s="91">
        <f>Table1[[#This Row],[Distribution Amount (Dollars)]]/Table1[[#This Row],[NEWdatediff]]</f>
        <v>198886.875</v>
      </c>
      <c r="V3809" s="82" t="s">
        <v>180</v>
      </c>
      <c r="W3809" s="82" t="s">
        <v>71</v>
      </c>
      <c r="X3809" s="82" t="s">
        <v>2008</v>
      </c>
      <c r="Y3809" s="82" t="s">
        <v>2009</v>
      </c>
      <c r="Z3809" s="82">
        <v>1</v>
      </c>
      <c r="AA3809" s="82" t="s">
        <v>183</v>
      </c>
      <c r="AB3809" s="82" t="s">
        <v>2010</v>
      </c>
      <c r="AD3809" s="82" t="s">
        <v>331</v>
      </c>
      <c r="AE3809" s="82" t="s">
        <v>2011</v>
      </c>
      <c r="AI3809" s="82" t="s">
        <v>2012</v>
      </c>
      <c r="AL3809" s="82" t="s">
        <v>2013</v>
      </c>
      <c r="AN3809" s="82" t="s">
        <v>76</v>
      </c>
      <c r="AO3809" s="82" t="s">
        <v>2014</v>
      </c>
      <c r="AP3809" s="82">
        <v>7955475</v>
      </c>
      <c r="AQ3809" s="82" t="s">
        <v>78</v>
      </c>
      <c r="AR3809" s="82" t="s">
        <v>4275</v>
      </c>
      <c r="AS3809" s="84">
        <v>43159</v>
      </c>
      <c r="AT3809" s="85">
        <v>2018</v>
      </c>
      <c r="AU3809" s="82" t="s">
        <v>4278</v>
      </c>
      <c r="AV3809" s="84">
        <v>44227</v>
      </c>
      <c r="AW3809" s="85">
        <v>2021</v>
      </c>
      <c r="AX3809" s="85">
        <f>Table1[[#This Row],[End TEST]]-Table1[[#This Row],[Start TEST]]</f>
        <v>3</v>
      </c>
      <c r="AY3809" s="85">
        <f>Table1[[#This Row],[TEST_Diff]]+1</f>
        <v>4</v>
      </c>
      <c r="AZ3809" s="92">
        <f>DATEDIF(Table1[[#This Row],[Start Year]],Table1[[#This Row],[End Year]],"d") / 365</f>
        <v>2.9260273972602739</v>
      </c>
      <c r="BA3809" s="82">
        <v>102677</v>
      </c>
      <c r="BC3809" s="82" t="s">
        <v>2015</v>
      </c>
      <c r="BF3809" s="82">
        <v>1</v>
      </c>
      <c r="BG3809" s="82">
        <v>1</v>
      </c>
      <c r="BT3809" s="82">
        <v>1</v>
      </c>
      <c r="BW3809" s="82" t="s">
        <v>2016</v>
      </c>
    </row>
    <row r="3810" spans="1:75" x14ac:dyDescent="0.5">
      <c r="A3810" s="82">
        <v>527</v>
      </c>
      <c r="B3810" s="82" t="s">
        <v>2005</v>
      </c>
      <c r="D3810" s="90">
        <v>43579</v>
      </c>
      <c r="E3810" s="90" t="s">
        <v>2006</v>
      </c>
      <c r="F3810" s="90"/>
      <c r="G3810" s="82" t="s">
        <v>2006</v>
      </c>
      <c r="H3810" s="82" t="s">
        <v>2007</v>
      </c>
      <c r="I3810" s="80" t="s">
        <v>127</v>
      </c>
      <c r="J3810" s="80">
        <v>24.99</v>
      </c>
      <c r="K3810" s="80">
        <v>1</v>
      </c>
      <c r="L3810" s="80" t="s">
        <v>331</v>
      </c>
      <c r="M3810" s="80">
        <v>100</v>
      </c>
      <c r="N3810" s="80">
        <v>9.3076899999999991</v>
      </c>
      <c r="O3810" s="80">
        <v>2.3158340000000002</v>
      </c>
      <c r="P3810" s="80" t="s">
        <v>69</v>
      </c>
      <c r="Q3810" s="80">
        <v>0</v>
      </c>
      <c r="R3810" s="80">
        <v>2.6272389999999999</v>
      </c>
      <c r="S3810" s="80">
        <v>23.381664000000001</v>
      </c>
      <c r="T3810" s="80">
        <v>1988073.2</v>
      </c>
      <c r="U3810" s="91">
        <f>Table1[[#This Row],[Distribution Amount (Dollars)]]/Table1[[#This Row],[NEWdatediff]]</f>
        <v>497018.3</v>
      </c>
      <c r="V3810" s="82" t="s">
        <v>180</v>
      </c>
      <c r="W3810" s="82" t="s">
        <v>71</v>
      </c>
      <c r="X3810" s="82" t="s">
        <v>2008</v>
      </c>
      <c r="Y3810" s="82" t="s">
        <v>2009</v>
      </c>
      <c r="Z3810" s="82">
        <v>1</v>
      </c>
      <c r="AA3810" s="82" t="s">
        <v>183</v>
      </c>
      <c r="AB3810" s="82" t="s">
        <v>2010</v>
      </c>
      <c r="AD3810" s="82" t="s">
        <v>331</v>
      </c>
      <c r="AE3810" s="82" t="s">
        <v>2011</v>
      </c>
      <c r="AI3810" s="82" t="s">
        <v>2012</v>
      </c>
      <c r="AL3810" s="82" t="s">
        <v>2013</v>
      </c>
      <c r="AN3810" s="82" t="s">
        <v>76</v>
      </c>
      <c r="AO3810" s="82" t="s">
        <v>2014</v>
      </c>
      <c r="AP3810" s="82">
        <v>7955475</v>
      </c>
      <c r="AQ3810" s="82" t="s">
        <v>78</v>
      </c>
      <c r="AR3810" s="82" t="s">
        <v>4275</v>
      </c>
      <c r="AS3810" s="84">
        <v>43159</v>
      </c>
      <c r="AT3810" s="85">
        <v>2018</v>
      </c>
      <c r="AU3810" s="82" t="s">
        <v>4278</v>
      </c>
      <c r="AV3810" s="84">
        <v>44227</v>
      </c>
      <c r="AW3810" s="85">
        <v>2021</v>
      </c>
      <c r="AX3810" s="85">
        <f>Table1[[#This Row],[End TEST]]-Table1[[#This Row],[Start TEST]]</f>
        <v>3</v>
      </c>
      <c r="AY3810" s="85">
        <f>Table1[[#This Row],[TEST_Diff]]+1</f>
        <v>4</v>
      </c>
      <c r="AZ3810" s="92">
        <f>DATEDIF(Table1[[#This Row],[Start Year]],Table1[[#This Row],[End Year]],"d") / 365</f>
        <v>2.9260273972602739</v>
      </c>
      <c r="BA3810" s="82">
        <v>102677</v>
      </c>
      <c r="BC3810" s="82" t="s">
        <v>2015</v>
      </c>
      <c r="BF3810" s="82">
        <v>1</v>
      </c>
      <c r="BG3810" s="82">
        <v>1</v>
      </c>
      <c r="BT3810" s="82">
        <v>1</v>
      </c>
      <c r="BW3810" s="82" t="s">
        <v>2016</v>
      </c>
    </row>
    <row r="3811" spans="1:75" x14ac:dyDescent="0.5">
      <c r="A3811" s="82">
        <v>527</v>
      </c>
      <c r="B3811" s="82" t="s">
        <v>2005</v>
      </c>
      <c r="D3811" s="90">
        <v>43579</v>
      </c>
      <c r="E3811" s="90" t="s">
        <v>2006</v>
      </c>
      <c r="F3811" s="90"/>
      <c r="G3811" s="82" t="s">
        <v>2006</v>
      </c>
      <c r="H3811" s="82" t="s">
        <v>2007</v>
      </c>
      <c r="I3811" s="80" t="s">
        <v>98</v>
      </c>
      <c r="J3811" s="80">
        <v>5</v>
      </c>
      <c r="K3811" s="80">
        <v>1</v>
      </c>
      <c r="L3811" s="80" t="s">
        <v>331</v>
      </c>
      <c r="M3811" s="80">
        <v>100</v>
      </c>
      <c r="N3811" s="80">
        <v>9.3076899999999991</v>
      </c>
      <c r="O3811" s="80">
        <v>2.3158340000000002</v>
      </c>
      <c r="P3811" s="80" t="s">
        <v>69</v>
      </c>
      <c r="Q3811" s="80">
        <v>0</v>
      </c>
      <c r="R3811" s="80">
        <v>2.6272389999999999</v>
      </c>
      <c r="S3811" s="80">
        <v>23.381664000000001</v>
      </c>
      <c r="T3811" s="80">
        <v>397773.75</v>
      </c>
      <c r="U3811" s="91">
        <f>Table1[[#This Row],[Distribution Amount (Dollars)]]/Table1[[#This Row],[NEWdatediff]]</f>
        <v>99443.4375</v>
      </c>
      <c r="V3811" s="82" t="s">
        <v>180</v>
      </c>
      <c r="W3811" s="82" t="s">
        <v>71</v>
      </c>
      <c r="X3811" s="82" t="s">
        <v>2008</v>
      </c>
      <c r="Y3811" s="82" t="s">
        <v>2009</v>
      </c>
      <c r="Z3811" s="82">
        <v>1</v>
      </c>
      <c r="AA3811" s="82" t="s">
        <v>183</v>
      </c>
      <c r="AB3811" s="82" t="s">
        <v>2010</v>
      </c>
      <c r="AD3811" s="82" t="s">
        <v>331</v>
      </c>
      <c r="AE3811" s="82" t="s">
        <v>2011</v>
      </c>
      <c r="AI3811" s="82" t="s">
        <v>2012</v>
      </c>
      <c r="AL3811" s="82" t="s">
        <v>2013</v>
      </c>
      <c r="AN3811" s="82" t="s">
        <v>76</v>
      </c>
      <c r="AO3811" s="82" t="s">
        <v>2014</v>
      </c>
      <c r="AP3811" s="82">
        <v>7955475</v>
      </c>
      <c r="AQ3811" s="82" t="s">
        <v>78</v>
      </c>
      <c r="AR3811" s="82" t="s">
        <v>4275</v>
      </c>
      <c r="AS3811" s="84">
        <v>43159</v>
      </c>
      <c r="AT3811" s="85">
        <v>2018</v>
      </c>
      <c r="AU3811" s="82" t="s">
        <v>4278</v>
      </c>
      <c r="AV3811" s="84">
        <v>44227</v>
      </c>
      <c r="AW3811" s="85">
        <v>2021</v>
      </c>
      <c r="AX3811" s="85">
        <f>Table1[[#This Row],[End TEST]]-Table1[[#This Row],[Start TEST]]</f>
        <v>3</v>
      </c>
      <c r="AY3811" s="85">
        <f>Table1[[#This Row],[TEST_Diff]]+1</f>
        <v>4</v>
      </c>
      <c r="AZ3811" s="92">
        <f>DATEDIF(Table1[[#This Row],[Start Year]],Table1[[#This Row],[End Year]],"d") / 365</f>
        <v>2.9260273972602739</v>
      </c>
      <c r="BA3811" s="82">
        <v>102677</v>
      </c>
      <c r="BC3811" s="82" t="s">
        <v>2015</v>
      </c>
      <c r="BF3811" s="82">
        <v>1</v>
      </c>
      <c r="BG3811" s="82">
        <v>1</v>
      </c>
      <c r="BT3811" s="82">
        <v>1</v>
      </c>
      <c r="BW3811" s="82" t="s">
        <v>2016</v>
      </c>
    </row>
    <row r="3812" spans="1:75" x14ac:dyDescent="0.5">
      <c r="A3812" s="82">
        <v>528</v>
      </c>
      <c r="B3812" s="82" t="s">
        <v>176</v>
      </c>
      <c r="D3812" s="90">
        <v>43579</v>
      </c>
      <c r="E3812" s="90" t="s">
        <v>177</v>
      </c>
      <c r="F3812" s="90"/>
      <c r="G3812" s="82" t="s">
        <v>177</v>
      </c>
      <c r="H3812" s="82" t="s">
        <v>178</v>
      </c>
      <c r="I3812" s="80" t="s">
        <v>129</v>
      </c>
      <c r="J3812" s="80">
        <v>45</v>
      </c>
      <c r="K3812" s="80">
        <v>1</v>
      </c>
      <c r="L3812" s="80" t="s">
        <v>179</v>
      </c>
      <c r="M3812" s="80">
        <v>100</v>
      </c>
      <c r="N3812" s="80">
        <v>-4.0383329999999997</v>
      </c>
      <c r="O3812" s="80">
        <v>21.758662999999999</v>
      </c>
      <c r="P3812" s="80" t="s">
        <v>69</v>
      </c>
      <c r="Q3812" s="80">
        <v>0</v>
      </c>
      <c r="R3812" s="80">
        <v>2.6272389999999999</v>
      </c>
      <c r="S3812" s="80">
        <v>23.381664000000001</v>
      </c>
      <c r="T3812" s="80">
        <v>8977853.6999999993</v>
      </c>
      <c r="U3812" s="91">
        <f>Table1[[#This Row],[Distribution Amount (Dollars)]]/Table1[[#This Row],[NEWdatediff]]</f>
        <v>1795570.7399999998</v>
      </c>
      <c r="V3812" s="82" t="s">
        <v>180</v>
      </c>
      <c r="W3812" s="82" t="s">
        <v>71</v>
      </c>
      <c r="X3812" s="82" t="s">
        <v>181</v>
      </c>
      <c r="Y3812" s="82" t="s">
        <v>182</v>
      </c>
      <c r="Z3812" s="82">
        <v>1</v>
      </c>
      <c r="AA3812" s="82" t="s">
        <v>183</v>
      </c>
      <c r="AB3812" s="82" t="s">
        <v>184</v>
      </c>
      <c r="AD3812" s="82" t="s">
        <v>179</v>
      </c>
      <c r="AE3812" s="82" t="s">
        <v>185</v>
      </c>
      <c r="AI3812" s="82" t="s">
        <v>186</v>
      </c>
      <c r="AL3812" s="82" t="s">
        <v>187</v>
      </c>
      <c r="AN3812" s="82" t="s">
        <v>76</v>
      </c>
      <c r="AO3812" s="82" t="s">
        <v>188</v>
      </c>
      <c r="AP3812" s="82">
        <v>19950786</v>
      </c>
      <c r="AQ3812" s="82" t="s">
        <v>78</v>
      </c>
      <c r="AR3812" s="82" t="s">
        <v>4275</v>
      </c>
      <c r="AS3812" s="84">
        <v>43159</v>
      </c>
      <c r="AT3812" s="85">
        <v>2018</v>
      </c>
      <c r="AU3812" s="82" t="s">
        <v>4278</v>
      </c>
      <c r="AV3812" s="84">
        <v>44650</v>
      </c>
      <c r="AW3812" s="85">
        <v>2022</v>
      </c>
      <c r="AX3812" s="85">
        <f>Table1[[#This Row],[End TEST]]-Table1[[#This Row],[Start TEST]]</f>
        <v>4</v>
      </c>
      <c r="AY3812" s="85">
        <f>Table1[[#This Row],[TEST_Diff]]+1</f>
        <v>5</v>
      </c>
      <c r="AZ3812" s="92">
        <f>DATEDIF(Table1[[#This Row],[Start Year]],Table1[[#This Row],[End Year]],"d") / 365</f>
        <v>4.0849315068493155</v>
      </c>
      <c r="BC3812" s="82" t="s">
        <v>189</v>
      </c>
      <c r="BF3812" s="82">
        <v>1</v>
      </c>
      <c r="BH3812" s="82">
        <v>1</v>
      </c>
      <c r="BJ3812" s="82">
        <v>1</v>
      </c>
      <c r="BK3812" s="82">
        <v>1</v>
      </c>
      <c r="BO3812" s="82">
        <v>1</v>
      </c>
      <c r="BP3812" s="82">
        <v>1</v>
      </c>
      <c r="BU3812" s="82">
        <v>1</v>
      </c>
      <c r="BW3812" s="82" t="s">
        <v>190</v>
      </c>
    </row>
    <row r="3813" spans="1:75" x14ac:dyDescent="0.5">
      <c r="A3813" s="82">
        <v>528</v>
      </c>
      <c r="B3813" s="82" t="s">
        <v>176</v>
      </c>
      <c r="D3813" s="90">
        <v>43579</v>
      </c>
      <c r="E3813" s="90" t="s">
        <v>177</v>
      </c>
      <c r="F3813" s="90"/>
      <c r="G3813" s="82" t="s">
        <v>177</v>
      </c>
      <c r="H3813" s="82" t="s">
        <v>178</v>
      </c>
      <c r="I3813" s="80" t="s">
        <v>98</v>
      </c>
      <c r="J3813" s="80">
        <v>25</v>
      </c>
      <c r="K3813" s="80">
        <v>1</v>
      </c>
      <c r="L3813" s="80" t="s">
        <v>179</v>
      </c>
      <c r="M3813" s="80">
        <v>100</v>
      </c>
      <c r="N3813" s="80">
        <v>-4.0383329999999997</v>
      </c>
      <c r="O3813" s="80">
        <v>21.758662999999999</v>
      </c>
      <c r="P3813" s="80" t="s">
        <v>69</v>
      </c>
      <c r="Q3813" s="80">
        <v>0</v>
      </c>
      <c r="R3813" s="80">
        <v>2.6272389999999999</v>
      </c>
      <c r="S3813" s="80">
        <v>23.381664000000001</v>
      </c>
      <c r="T3813" s="80">
        <v>4987696.5</v>
      </c>
      <c r="U3813" s="91">
        <f>Table1[[#This Row],[Distribution Amount (Dollars)]]/Table1[[#This Row],[NEWdatediff]]</f>
        <v>997539.3</v>
      </c>
      <c r="V3813" s="82" t="s">
        <v>180</v>
      </c>
      <c r="W3813" s="82" t="s">
        <v>71</v>
      </c>
      <c r="X3813" s="82" t="s">
        <v>181</v>
      </c>
      <c r="Y3813" s="82" t="s">
        <v>182</v>
      </c>
      <c r="Z3813" s="82">
        <v>1</v>
      </c>
      <c r="AA3813" s="82" t="s">
        <v>183</v>
      </c>
      <c r="AB3813" s="82" t="s">
        <v>184</v>
      </c>
      <c r="AD3813" s="82" t="s">
        <v>179</v>
      </c>
      <c r="AE3813" s="82" t="s">
        <v>185</v>
      </c>
      <c r="AI3813" s="82" t="s">
        <v>186</v>
      </c>
      <c r="AL3813" s="82" t="s">
        <v>187</v>
      </c>
      <c r="AN3813" s="82" t="s">
        <v>76</v>
      </c>
      <c r="AO3813" s="82" t="s">
        <v>188</v>
      </c>
      <c r="AP3813" s="82">
        <v>19950786</v>
      </c>
      <c r="AQ3813" s="82" t="s">
        <v>78</v>
      </c>
      <c r="AR3813" s="82" t="s">
        <v>4275</v>
      </c>
      <c r="AS3813" s="84">
        <v>43159</v>
      </c>
      <c r="AT3813" s="85">
        <v>2018</v>
      </c>
      <c r="AU3813" s="82" t="s">
        <v>4278</v>
      </c>
      <c r="AV3813" s="84">
        <v>44650</v>
      </c>
      <c r="AW3813" s="85">
        <v>2022</v>
      </c>
      <c r="AX3813" s="85">
        <f>Table1[[#This Row],[End TEST]]-Table1[[#This Row],[Start TEST]]</f>
        <v>4</v>
      </c>
      <c r="AY3813" s="85">
        <f>Table1[[#This Row],[TEST_Diff]]+1</f>
        <v>5</v>
      </c>
      <c r="AZ3813" s="92">
        <f>DATEDIF(Table1[[#This Row],[Start Year]],Table1[[#This Row],[End Year]],"d") / 365</f>
        <v>4.0849315068493155</v>
      </c>
      <c r="BC3813" s="82" t="s">
        <v>189</v>
      </c>
      <c r="BF3813" s="82">
        <v>1</v>
      </c>
      <c r="BH3813" s="82">
        <v>1</v>
      </c>
      <c r="BJ3813" s="82">
        <v>1</v>
      </c>
      <c r="BK3813" s="82">
        <v>1</v>
      </c>
      <c r="BO3813" s="82">
        <v>1</v>
      </c>
      <c r="BP3813" s="82">
        <v>1</v>
      </c>
      <c r="BU3813" s="82">
        <v>1</v>
      </c>
      <c r="BW3813" s="82" t="s">
        <v>190</v>
      </c>
    </row>
    <row r="3814" spans="1:75" x14ac:dyDescent="0.5">
      <c r="A3814" s="82">
        <v>528</v>
      </c>
      <c r="B3814" s="82" t="s">
        <v>176</v>
      </c>
      <c r="D3814" s="90">
        <v>43579</v>
      </c>
      <c r="E3814" s="90" t="s">
        <v>177</v>
      </c>
      <c r="F3814" s="90"/>
      <c r="G3814" s="82" t="s">
        <v>177</v>
      </c>
      <c r="H3814" s="82" t="s">
        <v>178</v>
      </c>
      <c r="I3814" s="80" t="s">
        <v>127</v>
      </c>
      <c r="J3814" s="80">
        <v>30</v>
      </c>
      <c r="K3814" s="80">
        <v>1</v>
      </c>
      <c r="L3814" s="80" t="s">
        <v>179</v>
      </c>
      <c r="M3814" s="80">
        <v>100</v>
      </c>
      <c r="N3814" s="80">
        <v>-4.0383329999999997</v>
      </c>
      <c r="O3814" s="80">
        <v>21.758662999999999</v>
      </c>
      <c r="P3814" s="80" t="s">
        <v>69</v>
      </c>
      <c r="Q3814" s="80">
        <v>0</v>
      </c>
      <c r="R3814" s="80">
        <v>2.6272389999999999</v>
      </c>
      <c r="S3814" s="80">
        <v>23.381664000000001</v>
      </c>
      <c r="T3814" s="80">
        <v>5985235.7999999998</v>
      </c>
      <c r="U3814" s="91">
        <f>Table1[[#This Row],[Distribution Amount (Dollars)]]/Table1[[#This Row],[NEWdatediff]]</f>
        <v>1197047.1599999999</v>
      </c>
      <c r="V3814" s="82" t="s">
        <v>180</v>
      </c>
      <c r="W3814" s="82" t="s">
        <v>71</v>
      </c>
      <c r="X3814" s="82" t="s">
        <v>181</v>
      </c>
      <c r="Y3814" s="82" t="s">
        <v>182</v>
      </c>
      <c r="Z3814" s="82">
        <v>1</v>
      </c>
      <c r="AA3814" s="82" t="s">
        <v>183</v>
      </c>
      <c r="AB3814" s="82" t="s">
        <v>184</v>
      </c>
      <c r="AD3814" s="82" t="s">
        <v>179</v>
      </c>
      <c r="AE3814" s="82" t="s">
        <v>185</v>
      </c>
      <c r="AI3814" s="82" t="s">
        <v>186</v>
      </c>
      <c r="AL3814" s="82" t="s">
        <v>187</v>
      </c>
      <c r="AN3814" s="82" t="s">
        <v>76</v>
      </c>
      <c r="AO3814" s="82" t="s">
        <v>188</v>
      </c>
      <c r="AP3814" s="82">
        <v>19950786</v>
      </c>
      <c r="AQ3814" s="82" t="s">
        <v>78</v>
      </c>
      <c r="AR3814" s="82" t="s">
        <v>4275</v>
      </c>
      <c r="AS3814" s="84">
        <v>43159</v>
      </c>
      <c r="AT3814" s="85">
        <v>2018</v>
      </c>
      <c r="AU3814" s="82" t="s">
        <v>4278</v>
      </c>
      <c r="AV3814" s="84">
        <v>44650</v>
      </c>
      <c r="AW3814" s="85">
        <v>2022</v>
      </c>
      <c r="AX3814" s="85">
        <f>Table1[[#This Row],[End TEST]]-Table1[[#This Row],[Start TEST]]</f>
        <v>4</v>
      </c>
      <c r="AY3814" s="85">
        <f>Table1[[#This Row],[TEST_Diff]]+1</f>
        <v>5</v>
      </c>
      <c r="AZ3814" s="92">
        <f>DATEDIF(Table1[[#This Row],[Start Year]],Table1[[#This Row],[End Year]],"d") / 365</f>
        <v>4.0849315068493155</v>
      </c>
      <c r="BC3814" s="82" t="s">
        <v>189</v>
      </c>
      <c r="BF3814" s="82">
        <v>1</v>
      </c>
      <c r="BH3814" s="82">
        <v>1</v>
      </c>
      <c r="BJ3814" s="82">
        <v>1</v>
      </c>
      <c r="BK3814" s="82">
        <v>1</v>
      </c>
      <c r="BO3814" s="82">
        <v>1</v>
      </c>
      <c r="BP3814" s="82">
        <v>1</v>
      </c>
      <c r="BU3814" s="82">
        <v>1</v>
      </c>
      <c r="BW3814" s="82" t="s">
        <v>190</v>
      </c>
    </row>
    <row r="3815" spans="1:75" x14ac:dyDescent="0.5">
      <c r="A3815" s="82">
        <v>529</v>
      </c>
      <c r="B3815" s="82" t="s">
        <v>3279</v>
      </c>
      <c r="D3815" s="90">
        <v>43579</v>
      </c>
      <c r="E3815" s="90" t="s">
        <v>3280</v>
      </c>
      <c r="F3815" s="90"/>
      <c r="G3815" s="82" t="s">
        <v>3280</v>
      </c>
      <c r="H3815" s="82" t="s">
        <v>3281</v>
      </c>
      <c r="I3815" s="80" t="s">
        <v>98</v>
      </c>
      <c r="J3815" s="80">
        <v>10</v>
      </c>
      <c r="K3815" s="80">
        <v>1</v>
      </c>
      <c r="L3815" s="80" t="s">
        <v>169</v>
      </c>
      <c r="M3815" s="80">
        <v>100</v>
      </c>
      <c r="N3815" s="80">
        <v>9.0819989999999997</v>
      </c>
      <c r="O3815" s="80">
        <v>8.6752769999999995</v>
      </c>
      <c r="P3815" s="80" t="s">
        <v>69</v>
      </c>
      <c r="Q3815" s="80">
        <v>0</v>
      </c>
      <c r="R3815" s="80">
        <v>2.6272389999999999</v>
      </c>
      <c r="S3815" s="80">
        <v>23.381664000000001</v>
      </c>
      <c r="T3815" s="80">
        <v>1995000</v>
      </c>
      <c r="U3815" s="91">
        <f>Table1[[#This Row],[Distribution Amount (Dollars)]]/Table1[[#This Row],[NEWdatediff]]</f>
        <v>498750</v>
      </c>
      <c r="V3815" s="82" t="s">
        <v>394</v>
      </c>
      <c r="W3815" s="82" t="s">
        <v>91</v>
      </c>
      <c r="X3815" s="82" t="s">
        <v>234</v>
      </c>
      <c r="Y3815" s="82" t="s">
        <v>182</v>
      </c>
      <c r="Z3815" s="82">
        <v>1</v>
      </c>
      <c r="AA3815" s="82" t="s">
        <v>183</v>
      </c>
      <c r="AB3815" s="82" t="s">
        <v>3282</v>
      </c>
      <c r="AD3815" s="82" t="s">
        <v>169</v>
      </c>
      <c r="AE3815" s="82" t="s">
        <v>289</v>
      </c>
      <c r="AN3815" s="82" t="s">
        <v>76</v>
      </c>
      <c r="AO3815" s="82" t="s">
        <v>3283</v>
      </c>
      <c r="AP3815" s="82">
        <v>19950000</v>
      </c>
      <c r="AQ3815" s="82" t="s">
        <v>78</v>
      </c>
      <c r="AR3815" s="82" t="s">
        <v>4275</v>
      </c>
      <c r="AS3815" s="84">
        <v>43186</v>
      </c>
      <c r="AT3815" s="85">
        <v>2018</v>
      </c>
      <c r="AU3815" s="82" t="s">
        <v>4278</v>
      </c>
      <c r="AV3815" s="84">
        <v>44286</v>
      </c>
      <c r="AW3815" s="85">
        <v>2021</v>
      </c>
      <c r="AX3815" s="85">
        <f>Table1[[#This Row],[End TEST]]-Table1[[#This Row],[Start TEST]]</f>
        <v>3</v>
      </c>
      <c r="AY3815" s="85">
        <f>Table1[[#This Row],[TEST_Diff]]+1</f>
        <v>4</v>
      </c>
      <c r="AZ3815" s="92">
        <f>DATEDIF(Table1[[#This Row],[Start Year]],Table1[[#This Row],[End Year]],"d") / 365</f>
        <v>3.0136986301369864</v>
      </c>
      <c r="BA3815" s="82">
        <v>2600000</v>
      </c>
      <c r="BC3815" s="82" t="s">
        <v>3284</v>
      </c>
      <c r="BD3815" s="82">
        <v>1</v>
      </c>
      <c r="BF3815" s="82">
        <v>1</v>
      </c>
      <c r="BG3815" s="82">
        <v>1</v>
      </c>
      <c r="BH3815" s="82">
        <v>1</v>
      </c>
      <c r="BO3815" s="82">
        <v>1</v>
      </c>
      <c r="BP3815" s="82">
        <v>1</v>
      </c>
      <c r="BW3815" s="82" t="s">
        <v>3285</v>
      </c>
    </row>
    <row r="3816" spans="1:75" x14ac:dyDescent="0.5">
      <c r="A3816" s="82">
        <v>529</v>
      </c>
      <c r="B3816" s="82" t="s">
        <v>3279</v>
      </c>
      <c r="D3816" s="90">
        <v>43579</v>
      </c>
      <c r="E3816" s="90" t="s">
        <v>3280</v>
      </c>
      <c r="F3816" s="90"/>
      <c r="G3816" s="82" t="s">
        <v>3280</v>
      </c>
      <c r="H3816" s="82" t="s">
        <v>3281</v>
      </c>
      <c r="I3816" s="80" t="s">
        <v>129</v>
      </c>
      <c r="J3816" s="80">
        <v>70</v>
      </c>
      <c r="K3816" s="80">
        <v>1</v>
      </c>
      <c r="L3816" s="80" t="s">
        <v>169</v>
      </c>
      <c r="M3816" s="80">
        <v>100</v>
      </c>
      <c r="N3816" s="80">
        <v>9.0819989999999997</v>
      </c>
      <c r="O3816" s="80">
        <v>8.6752769999999995</v>
      </c>
      <c r="P3816" s="80" t="s">
        <v>69</v>
      </c>
      <c r="Q3816" s="80">
        <v>0</v>
      </c>
      <c r="R3816" s="80">
        <v>2.6272389999999999</v>
      </c>
      <c r="S3816" s="80">
        <v>23.381664000000001</v>
      </c>
      <c r="T3816" s="80">
        <v>13965000</v>
      </c>
      <c r="U3816" s="91">
        <f>Table1[[#This Row],[Distribution Amount (Dollars)]]/Table1[[#This Row],[NEWdatediff]]</f>
        <v>3491250</v>
      </c>
      <c r="V3816" s="82" t="s">
        <v>394</v>
      </c>
      <c r="W3816" s="82" t="s">
        <v>91</v>
      </c>
      <c r="X3816" s="82" t="s">
        <v>234</v>
      </c>
      <c r="Y3816" s="82" t="s">
        <v>182</v>
      </c>
      <c r="Z3816" s="82">
        <v>1</v>
      </c>
      <c r="AA3816" s="82" t="s">
        <v>183</v>
      </c>
      <c r="AB3816" s="82" t="s">
        <v>3282</v>
      </c>
      <c r="AD3816" s="82" t="s">
        <v>169</v>
      </c>
      <c r="AE3816" s="82" t="s">
        <v>289</v>
      </c>
      <c r="AN3816" s="82" t="s">
        <v>76</v>
      </c>
      <c r="AO3816" s="82" t="s">
        <v>3283</v>
      </c>
      <c r="AP3816" s="82">
        <v>19950000</v>
      </c>
      <c r="AQ3816" s="82" t="s">
        <v>78</v>
      </c>
      <c r="AR3816" s="82" t="s">
        <v>4275</v>
      </c>
      <c r="AS3816" s="84">
        <v>43186</v>
      </c>
      <c r="AT3816" s="85">
        <v>2018</v>
      </c>
      <c r="AU3816" s="82" t="s">
        <v>4278</v>
      </c>
      <c r="AV3816" s="84">
        <v>44286</v>
      </c>
      <c r="AW3816" s="85">
        <v>2021</v>
      </c>
      <c r="AX3816" s="85">
        <f>Table1[[#This Row],[End TEST]]-Table1[[#This Row],[Start TEST]]</f>
        <v>3</v>
      </c>
      <c r="AY3816" s="85">
        <f>Table1[[#This Row],[TEST_Diff]]+1</f>
        <v>4</v>
      </c>
      <c r="AZ3816" s="92">
        <f>DATEDIF(Table1[[#This Row],[Start Year]],Table1[[#This Row],[End Year]],"d") / 365</f>
        <v>3.0136986301369864</v>
      </c>
      <c r="BA3816" s="82">
        <v>2600000</v>
      </c>
      <c r="BC3816" s="82" t="s">
        <v>3284</v>
      </c>
      <c r="BD3816" s="82">
        <v>1</v>
      </c>
      <c r="BF3816" s="82">
        <v>1</v>
      </c>
      <c r="BG3816" s="82">
        <v>1</v>
      </c>
      <c r="BH3816" s="82">
        <v>1</v>
      </c>
      <c r="BO3816" s="82">
        <v>1</v>
      </c>
      <c r="BP3816" s="82">
        <v>1</v>
      </c>
      <c r="BW3816" s="82" t="s">
        <v>3285</v>
      </c>
    </row>
    <row r="3817" spans="1:75" x14ac:dyDescent="0.5">
      <c r="A3817" s="82">
        <v>529</v>
      </c>
      <c r="B3817" s="82" t="s">
        <v>3279</v>
      </c>
      <c r="D3817" s="90">
        <v>43579</v>
      </c>
      <c r="E3817" s="90" t="s">
        <v>3280</v>
      </c>
      <c r="F3817" s="90"/>
      <c r="G3817" s="82" t="s">
        <v>3280</v>
      </c>
      <c r="H3817" s="82" t="s">
        <v>3281</v>
      </c>
      <c r="I3817" s="80" t="s">
        <v>127</v>
      </c>
      <c r="J3817" s="80">
        <v>20</v>
      </c>
      <c r="K3817" s="80">
        <v>1</v>
      </c>
      <c r="L3817" s="80" t="s">
        <v>169</v>
      </c>
      <c r="M3817" s="80">
        <v>100</v>
      </c>
      <c r="N3817" s="80">
        <v>9.0819989999999997</v>
      </c>
      <c r="O3817" s="80">
        <v>8.6752769999999995</v>
      </c>
      <c r="P3817" s="80" t="s">
        <v>69</v>
      </c>
      <c r="Q3817" s="80">
        <v>0</v>
      </c>
      <c r="R3817" s="80">
        <v>2.6272389999999999</v>
      </c>
      <c r="S3817" s="80">
        <v>23.381664000000001</v>
      </c>
      <c r="T3817" s="80">
        <v>3990000</v>
      </c>
      <c r="U3817" s="91">
        <f>Table1[[#This Row],[Distribution Amount (Dollars)]]/Table1[[#This Row],[NEWdatediff]]</f>
        <v>997500</v>
      </c>
      <c r="V3817" s="82" t="s">
        <v>394</v>
      </c>
      <c r="W3817" s="82" t="s">
        <v>91</v>
      </c>
      <c r="X3817" s="82" t="s">
        <v>234</v>
      </c>
      <c r="Y3817" s="82" t="s">
        <v>182</v>
      </c>
      <c r="Z3817" s="82">
        <v>1</v>
      </c>
      <c r="AA3817" s="82" t="s">
        <v>183</v>
      </c>
      <c r="AB3817" s="82" t="s">
        <v>3282</v>
      </c>
      <c r="AD3817" s="82" t="s">
        <v>169</v>
      </c>
      <c r="AE3817" s="82" t="s">
        <v>289</v>
      </c>
      <c r="AN3817" s="82" t="s">
        <v>76</v>
      </c>
      <c r="AO3817" s="82" t="s">
        <v>3283</v>
      </c>
      <c r="AP3817" s="82">
        <v>19950000</v>
      </c>
      <c r="AQ3817" s="82" t="s">
        <v>78</v>
      </c>
      <c r="AR3817" s="82" t="s">
        <v>4275</v>
      </c>
      <c r="AS3817" s="84">
        <v>43186</v>
      </c>
      <c r="AT3817" s="85">
        <v>2018</v>
      </c>
      <c r="AU3817" s="82" t="s">
        <v>4278</v>
      </c>
      <c r="AV3817" s="84">
        <v>44286</v>
      </c>
      <c r="AW3817" s="85">
        <v>2021</v>
      </c>
      <c r="AX3817" s="85">
        <f>Table1[[#This Row],[End TEST]]-Table1[[#This Row],[Start TEST]]</f>
        <v>3</v>
      </c>
      <c r="AY3817" s="85">
        <f>Table1[[#This Row],[TEST_Diff]]+1</f>
        <v>4</v>
      </c>
      <c r="AZ3817" s="92">
        <f>DATEDIF(Table1[[#This Row],[Start Year]],Table1[[#This Row],[End Year]],"d") / 365</f>
        <v>3.0136986301369864</v>
      </c>
      <c r="BA3817" s="82">
        <v>2600000</v>
      </c>
      <c r="BC3817" s="82" t="s">
        <v>3284</v>
      </c>
      <c r="BD3817" s="82">
        <v>1</v>
      </c>
      <c r="BF3817" s="82">
        <v>1</v>
      </c>
      <c r="BG3817" s="82">
        <v>1</v>
      </c>
      <c r="BH3817" s="82">
        <v>1</v>
      </c>
      <c r="BO3817" s="82">
        <v>1</v>
      </c>
      <c r="BP3817" s="82">
        <v>1</v>
      </c>
      <c r="BW3817" s="82" t="s">
        <v>3285</v>
      </c>
    </row>
    <row r="3818" spans="1:75" x14ac:dyDescent="0.5">
      <c r="A3818" s="82">
        <v>532</v>
      </c>
      <c r="B3818" s="82" t="s">
        <v>3838</v>
      </c>
      <c r="D3818" s="90">
        <v>43579</v>
      </c>
      <c r="E3818" s="90" t="s">
        <v>3839</v>
      </c>
      <c r="F3818" s="90"/>
      <c r="G3818" s="82" t="s">
        <v>3839</v>
      </c>
      <c r="H3818" s="82" t="s">
        <v>3840</v>
      </c>
      <c r="I3818" s="80" t="s">
        <v>280</v>
      </c>
      <c r="J3818" s="80">
        <v>100</v>
      </c>
      <c r="K3818" s="80">
        <v>1</v>
      </c>
      <c r="L3818" s="80" t="s">
        <v>1464</v>
      </c>
      <c r="M3818" s="80">
        <v>100</v>
      </c>
      <c r="N3818" s="80">
        <v>33.854720999999998</v>
      </c>
      <c r="O3818" s="80">
        <v>35.862285999999997</v>
      </c>
      <c r="P3818" s="80" t="s">
        <v>268</v>
      </c>
      <c r="Q3818" s="80">
        <v>0</v>
      </c>
      <c r="R3818" s="80">
        <v>37.477907000000002</v>
      </c>
      <c r="S3818" s="80">
        <v>39.411562000000004</v>
      </c>
      <c r="T3818" s="80">
        <v>10000000</v>
      </c>
      <c r="U3818" s="91">
        <f>Table1[[#This Row],[Distribution Amount (Dollars)]]/Table1[[#This Row],[NEWdatediff]]</f>
        <v>2500000</v>
      </c>
      <c r="V3818" s="82" t="s">
        <v>196</v>
      </c>
      <c r="W3818" s="82" t="s">
        <v>71</v>
      </c>
      <c r="Y3818" s="82" t="s">
        <v>182</v>
      </c>
      <c r="Z3818" s="82">
        <v>1</v>
      </c>
      <c r="AA3818" s="82" t="s">
        <v>183</v>
      </c>
      <c r="AB3818" s="82" t="s">
        <v>3841</v>
      </c>
      <c r="AD3818" s="82" t="s">
        <v>1464</v>
      </c>
      <c r="AE3818" s="82" t="s">
        <v>3842</v>
      </c>
      <c r="AN3818" s="82" t="s">
        <v>76</v>
      </c>
      <c r="AO3818" s="82" t="s">
        <v>3843</v>
      </c>
      <c r="AP3818" s="82">
        <v>10000000</v>
      </c>
      <c r="AQ3818" s="82" t="s">
        <v>78</v>
      </c>
      <c r="AR3818" s="82" t="s">
        <v>4275</v>
      </c>
      <c r="AS3818" s="84">
        <v>42732</v>
      </c>
      <c r="AT3818" s="85">
        <v>2016</v>
      </c>
      <c r="AU3818" s="82" t="s">
        <v>4278</v>
      </c>
      <c r="AV3818" s="84">
        <v>43830</v>
      </c>
      <c r="AW3818" s="85">
        <v>2019</v>
      </c>
      <c r="AX3818" s="85">
        <f>Table1[[#This Row],[End TEST]]-Table1[[#This Row],[Start TEST]]</f>
        <v>3</v>
      </c>
      <c r="AY3818" s="85">
        <f>Table1[[#This Row],[TEST_Diff]]+1</f>
        <v>4</v>
      </c>
      <c r="AZ3818" s="92">
        <f>DATEDIF(Table1[[#This Row],[Start Year]],Table1[[#This Row],[End Year]],"d") / 365</f>
        <v>3.0082191780821916</v>
      </c>
      <c r="BA3818" s="82">
        <v>315000</v>
      </c>
      <c r="BC3818" s="82" t="s">
        <v>3844</v>
      </c>
      <c r="BD3818" s="82">
        <v>1</v>
      </c>
      <c r="BE3818" s="82">
        <v>1</v>
      </c>
      <c r="BF3818" s="82">
        <v>1</v>
      </c>
      <c r="BG3818" s="82">
        <v>1</v>
      </c>
      <c r="BH3818" s="82">
        <v>1</v>
      </c>
      <c r="BI3818" s="82">
        <v>1</v>
      </c>
      <c r="BJ3818" s="82">
        <v>1</v>
      </c>
      <c r="BK3818" s="82">
        <v>1</v>
      </c>
      <c r="BL3818" s="82">
        <v>1</v>
      </c>
      <c r="BM3818" s="82">
        <v>1</v>
      </c>
      <c r="BP3818" s="82">
        <v>1</v>
      </c>
      <c r="BR3818" s="82">
        <v>1</v>
      </c>
      <c r="BW3818" s="82" t="s">
        <v>3845</v>
      </c>
    </row>
    <row r="3819" spans="1:75" x14ac:dyDescent="0.5">
      <c r="A3819" s="82">
        <v>533</v>
      </c>
      <c r="B3819" s="82" t="s">
        <v>2647</v>
      </c>
      <c r="D3819" s="90">
        <v>43579</v>
      </c>
      <c r="E3819" s="90" t="s">
        <v>2648</v>
      </c>
      <c r="F3819" s="90"/>
      <c r="G3819" s="82" t="s">
        <v>2648</v>
      </c>
      <c r="H3819" s="82" t="s">
        <v>2649</v>
      </c>
      <c r="I3819" s="80" t="s">
        <v>280</v>
      </c>
      <c r="J3819" s="80">
        <v>100</v>
      </c>
      <c r="K3819" s="80">
        <v>1</v>
      </c>
      <c r="L3819" s="80" t="s">
        <v>600</v>
      </c>
      <c r="M3819" s="80">
        <v>100</v>
      </c>
      <c r="N3819" s="80">
        <v>21.916222000000001</v>
      </c>
      <c r="O3819" s="80">
        <v>95.955971000000005</v>
      </c>
      <c r="P3819" s="80" t="s">
        <v>113</v>
      </c>
      <c r="Q3819" s="80">
        <v>0</v>
      </c>
      <c r="R3819" s="80">
        <v>10.278548000000001</v>
      </c>
      <c r="S3819" s="80">
        <v>102.006446</v>
      </c>
      <c r="T3819" s="80">
        <v>700000</v>
      </c>
      <c r="U3819" s="91">
        <f>Table1[[#This Row],[Distribution Amount (Dollars)]]/Table1[[#This Row],[NEWdatediff]]</f>
        <v>77777.777777777781</v>
      </c>
      <c r="V3819" s="82" t="s">
        <v>427</v>
      </c>
      <c r="W3819" s="82" t="s">
        <v>71</v>
      </c>
      <c r="Y3819" s="82" t="s">
        <v>182</v>
      </c>
      <c r="Z3819" s="82">
        <v>1</v>
      </c>
      <c r="AA3819" s="82" t="s">
        <v>183</v>
      </c>
      <c r="AB3819" s="82" t="s">
        <v>2650</v>
      </c>
      <c r="AD3819" s="82" t="s">
        <v>600</v>
      </c>
      <c r="AE3819" s="82" t="s">
        <v>2651</v>
      </c>
      <c r="AN3819" s="82" t="s">
        <v>76</v>
      </c>
      <c r="AO3819" s="82" t="s">
        <v>2652</v>
      </c>
      <c r="AP3819" s="82">
        <v>700000</v>
      </c>
      <c r="AQ3819" s="82" t="s">
        <v>109</v>
      </c>
      <c r="AR3819" s="82" t="s">
        <v>4275</v>
      </c>
      <c r="AS3819" s="84">
        <v>39904</v>
      </c>
      <c r="AT3819" s="85">
        <v>2009</v>
      </c>
      <c r="AU3819" s="82" t="s">
        <v>4278</v>
      </c>
      <c r="AV3819" s="84">
        <v>42829</v>
      </c>
      <c r="AW3819" s="85">
        <v>2017</v>
      </c>
      <c r="AX3819" s="85">
        <f>Table1[[#This Row],[End TEST]]-Table1[[#This Row],[Start TEST]]</f>
        <v>8</v>
      </c>
      <c r="AY3819" s="85">
        <f>Table1[[#This Row],[TEST_Diff]]+1</f>
        <v>9</v>
      </c>
      <c r="AZ3819" s="92">
        <f>DATEDIF(Table1[[#This Row],[Start Year]],Table1[[#This Row],[End Year]],"d") / 365</f>
        <v>8.0136986301369859</v>
      </c>
      <c r="BA3819" s="82">
        <v>82300</v>
      </c>
      <c r="BC3819" s="82" t="s">
        <v>2653</v>
      </c>
      <c r="BD3819" s="82">
        <v>1</v>
      </c>
      <c r="BW3819" s="82" t="s">
        <v>2654</v>
      </c>
    </row>
    <row r="3820" spans="1:75" x14ac:dyDescent="0.5">
      <c r="A3820" s="82">
        <v>534</v>
      </c>
      <c r="B3820" s="82" t="s">
        <v>4009</v>
      </c>
      <c r="D3820" s="90">
        <v>43579</v>
      </c>
      <c r="E3820" s="90" t="s">
        <v>4010</v>
      </c>
      <c r="F3820" s="90"/>
      <c r="G3820" s="82" t="s">
        <v>5151</v>
      </c>
      <c r="H3820" s="82" t="s">
        <v>4011</v>
      </c>
      <c r="I3820" s="80" t="s">
        <v>280</v>
      </c>
      <c r="J3820" s="80">
        <v>100</v>
      </c>
      <c r="K3820" s="80">
        <v>1</v>
      </c>
      <c r="L3820" s="80" t="s">
        <v>144</v>
      </c>
      <c r="M3820" s="80">
        <v>100</v>
      </c>
      <c r="N3820" s="80">
        <v>1.105402</v>
      </c>
      <c r="O3820" s="80">
        <v>32.520620000000001</v>
      </c>
      <c r="P3820" s="80" t="s">
        <v>69</v>
      </c>
      <c r="Q3820" s="80">
        <v>0</v>
      </c>
      <c r="R3820" s="80">
        <v>2.6272389999999999</v>
      </c>
      <c r="S3820" s="80">
        <v>23.381664000000001</v>
      </c>
      <c r="T3820" s="80">
        <v>1800000</v>
      </c>
      <c r="U3820" s="91">
        <f>Table1[[#This Row],[Distribution Amount (Dollars)]]/Table1[[#This Row],[NEWdatediff]]</f>
        <v>900000</v>
      </c>
      <c r="V3820" s="82" t="s">
        <v>427</v>
      </c>
      <c r="W3820" s="82" t="s">
        <v>71</v>
      </c>
      <c r="Y3820" s="82" t="s">
        <v>182</v>
      </c>
      <c r="Z3820" s="82">
        <v>1</v>
      </c>
      <c r="AA3820" s="82" t="s">
        <v>183</v>
      </c>
      <c r="AB3820" s="82" t="s">
        <v>4012</v>
      </c>
      <c r="AD3820" s="82" t="s">
        <v>144</v>
      </c>
      <c r="AE3820" s="82" t="s">
        <v>4013</v>
      </c>
      <c r="AN3820" s="82" t="s">
        <v>76</v>
      </c>
      <c r="AO3820" s="82" t="s">
        <v>4014</v>
      </c>
      <c r="AP3820" s="82">
        <v>1800000</v>
      </c>
      <c r="AQ3820" s="82" t="s">
        <v>109</v>
      </c>
      <c r="AR3820" s="82" t="s">
        <v>4275</v>
      </c>
      <c r="AS3820" s="84">
        <v>42832</v>
      </c>
      <c r="AT3820" s="85">
        <v>2017</v>
      </c>
      <c r="AU3820" s="82" t="s">
        <v>4278</v>
      </c>
      <c r="AV3820" s="84">
        <v>43101</v>
      </c>
      <c r="AW3820" s="85">
        <v>2018</v>
      </c>
      <c r="AX3820" s="85">
        <f>Table1[[#This Row],[End TEST]]-Table1[[#This Row],[Start TEST]]</f>
        <v>1</v>
      </c>
      <c r="AY3820" s="85">
        <f>Table1[[#This Row],[TEST_Diff]]+1</f>
        <v>2</v>
      </c>
      <c r="AZ3820" s="92">
        <f>DATEDIF(Table1[[#This Row],[Start Year]],Table1[[#This Row],[End Year]],"d") / 365</f>
        <v>0.73698630136986298</v>
      </c>
      <c r="BA3820" s="82">
        <v>90000</v>
      </c>
      <c r="BR3820" s="82">
        <v>1</v>
      </c>
    </row>
    <row r="3821" spans="1:75" x14ac:dyDescent="0.5">
      <c r="A3821" s="82">
        <v>535</v>
      </c>
      <c r="B3821" s="82" t="s">
        <v>3548</v>
      </c>
      <c r="D3821" s="90">
        <v>43579</v>
      </c>
      <c r="E3821" s="90" t="s">
        <v>3549</v>
      </c>
      <c r="F3821" s="90"/>
      <c r="G3821" s="82" t="s">
        <v>3549</v>
      </c>
      <c r="H3821" s="82" t="s">
        <v>3550</v>
      </c>
      <c r="I3821" s="80" t="s">
        <v>98</v>
      </c>
      <c r="J3821" s="80">
        <v>3</v>
      </c>
      <c r="K3821" s="80">
        <v>1</v>
      </c>
      <c r="L3821" s="80" t="s">
        <v>68</v>
      </c>
      <c r="M3821" s="80">
        <v>100</v>
      </c>
      <c r="N3821" s="80">
        <v>12.238333000000001</v>
      </c>
      <c r="O3821" s="80">
        <v>-1.561593</v>
      </c>
      <c r="P3821" s="80" t="s">
        <v>69</v>
      </c>
      <c r="Q3821" s="80">
        <v>0</v>
      </c>
      <c r="R3821" s="80">
        <v>2.6272389999999999</v>
      </c>
      <c r="S3821" s="80">
        <v>23.381664000000001</v>
      </c>
      <c r="T3821" s="80">
        <v>1500000</v>
      </c>
      <c r="U3821" s="91">
        <f>Table1[[#This Row],[Distribution Amount (Dollars)]]/Table1[[#This Row],[NEWdatediff]]</f>
        <v>250000</v>
      </c>
      <c r="V3821" s="82" t="s">
        <v>3551</v>
      </c>
      <c r="W3821" s="82" t="s">
        <v>91</v>
      </c>
      <c r="Y3821" s="82" t="s">
        <v>182</v>
      </c>
      <c r="Z3821" s="82">
        <v>1</v>
      </c>
      <c r="AA3821" s="82" t="s">
        <v>183</v>
      </c>
      <c r="AB3821" s="82" t="s">
        <v>3552</v>
      </c>
      <c r="AD3821" s="82" t="s">
        <v>68</v>
      </c>
      <c r="AE3821" s="82" t="s">
        <v>1370</v>
      </c>
      <c r="AN3821" s="82" t="s">
        <v>76</v>
      </c>
      <c r="AO3821" s="82" t="s">
        <v>3553</v>
      </c>
      <c r="AP3821" s="82">
        <v>50000000</v>
      </c>
      <c r="AQ3821" s="82" t="s">
        <v>78</v>
      </c>
      <c r="AR3821" s="82" t="s">
        <v>4275</v>
      </c>
      <c r="AS3821" s="84">
        <v>43078</v>
      </c>
      <c r="AT3821" s="85">
        <v>2017</v>
      </c>
      <c r="AU3821" s="82" t="s">
        <v>4278</v>
      </c>
      <c r="AV3821" s="84">
        <v>44652</v>
      </c>
      <c r="AW3821" s="85">
        <v>2022</v>
      </c>
      <c r="AX3821" s="85">
        <f>Table1[[#This Row],[End TEST]]-Table1[[#This Row],[Start TEST]]</f>
        <v>5</v>
      </c>
      <c r="AY3821" s="85">
        <f>Table1[[#This Row],[TEST_Diff]]+1</f>
        <v>6</v>
      </c>
      <c r="AZ3821" s="92">
        <f>DATEDIF(Table1[[#This Row],[Start Year]],Table1[[#This Row],[End Year]],"d") / 365</f>
        <v>4.3123287671232875</v>
      </c>
      <c r="BA3821" s="82">
        <v>105000</v>
      </c>
      <c r="BC3821" s="82" t="s">
        <v>3554</v>
      </c>
      <c r="BD3821" s="82">
        <v>1</v>
      </c>
      <c r="BE3821" s="82">
        <v>1</v>
      </c>
      <c r="BF3821" s="82">
        <v>1</v>
      </c>
      <c r="BG3821" s="82">
        <v>1</v>
      </c>
      <c r="BH3821" s="82">
        <v>1</v>
      </c>
      <c r="BI3821" s="82">
        <v>1</v>
      </c>
      <c r="BW3821" s="82" t="s">
        <v>3555</v>
      </c>
    </row>
    <row r="3822" spans="1:75" x14ac:dyDescent="0.5">
      <c r="A3822" s="82">
        <v>535</v>
      </c>
      <c r="B3822" s="82" t="s">
        <v>3548</v>
      </c>
      <c r="D3822" s="90">
        <v>43579</v>
      </c>
      <c r="E3822" s="90" t="s">
        <v>3549</v>
      </c>
      <c r="F3822" s="90"/>
      <c r="G3822" s="82" t="s">
        <v>3549</v>
      </c>
      <c r="H3822" s="82" t="s">
        <v>3550</v>
      </c>
      <c r="I3822" s="80" t="s">
        <v>283</v>
      </c>
      <c r="J3822" s="80">
        <v>97</v>
      </c>
      <c r="K3822" s="80">
        <v>1</v>
      </c>
      <c r="L3822" s="80" t="s">
        <v>68</v>
      </c>
      <c r="M3822" s="80">
        <v>100</v>
      </c>
      <c r="N3822" s="80">
        <v>12.238333000000001</v>
      </c>
      <c r="O3822" s="80">
        <v>-1.561593</v>
      </c>
      <c r="P3822" s="80" t="s">
        <v>69</v>
      </c>
      <c r="Q3822" s="80">
        <v>0</v>
      </c>
      <c r="R3822" s="80">
        <v>2.6272389999999999</v>
      </c>
      <c r="S3822" s="80">
        <v>23.381664000000001</v>
      </c>
      <c r="T3822" s="80">
        <v>48500000</v>
      </c>
      <c r="U3822" s="91">
        <f>Table1[[#This Row],[Distribution Amount (Dollars)]]/Table1[[#This Row],[NEWdatediff]]</f>
        <v>8083333.333333333</v>
      </c>
      <c r="V3822" s="82" t="s">
        <v>3551</v>
      </c>
      <c r="W3822" s="82" t="s">
        <v>91</v>
      </c>
      <c r="Y3822" s="82" t="s">
        <v>182</v>
      </c>
      <c r="Z3822" s="82">
        <v>1</v>
      </c>
      <c r="AA3822" s="82" t="s">
        <v>183</v>
      </c>
      <c r="AB3822" s="82" t="s">
        <v>3552</v>
      </c>
      <c r="AD3822" s="82" t="s">
        <v>68</v>
      </c>
      <c r="AE3822" s="82" t="s">
        <v>1370</v>
      </c>
      <c r="AN3822" s="82" t="s">
        <v>76</v>
      </c>
      <c r="AO3822" s="82" t="s">
        <v>3553</v>
      </c>
      <c r="AP3822" s="82">
        <v>50000000</v>
      </c>
      <c r="AQ3822" s="82" t="s">
        <v>78</v>
      </c>
      <c r="AR3822" s="82" t="s">
        <v>4275</v>
      </c>
      <c r="AS3822" s="84">
        <v>43078</v>
      </c>
      <c r="AT3822" s="85">
        <v>2017</v>
      </c>
      <c r="AU3822" s="82" t="s">
        <v>4278</v>
      </c>
      <c r="AV3822" s="84">
        <v>44652</v>
      </c>
      <c r="AW3822" s="85">
        <v>2022</v>
      </c>
      <c r="AX3822" s="85">
        <f>Table1[[#This Row],[End TEST]]-Table1[[#This Row],[Start TEST]]</f>
        <v>5</v>
      </c>
      <c r="AY3822" s="85">
        <f>Table1[[#This Row],[TEST_Diff]]+1</f>
        <v>6</v>
      </c>
      <c r="AZ3822" s="92">
        <f>DATEDIF(Table1[[#This Row],[Start Year]],Table1[[#This Row],[End Year]],"d") / 365</f>
        <v>4.3123287671232875</v>
      </c>
      <c r="BA3822" s="82">
        <v>105000</v>
      </c>
      <c r="BC3822" s="82" t="s">
        <v>3554</v>
      </c>
      <c r="BD3822" s="82">
        <v>1</v>
      </c>
      <c r="BE3822" s="82">
        <v>1</v>
      </c>
      <c r="BF3822" s="82">
        <v>1</v>
      </c>
      <c r="BG3822" s="82">
        <v>1</v>
      </c>
      <c r="BH3822" s="82">
        <v>1</v>
      </c>
      <c r="BI3822" s="82">
        <v>1</v>
      </c>
      <c r="BW3822" s="82" t="s">
        <v>3555</v>
      </c>
    </row>
    <row r="3823" spans="1:75" x14ac:dyDescent="0.5">
      <c r="A3823" s="82">
        <v>536</v>
      </c>
      <c r="B3823" s="82" t="s">
        <v>2929</v>
      </c>
      <c r="D3823" s="90">
        <v>43579</v>
      </c>
      <c r="E3823" s="90" t="s">
        <v>2930</v>
      </c>
      <c r="F3823" s="90"/>
      <c r="G3823" s="82" t="s">
        <v>2930</v>
      </c>
      <c r="H3823" s="82" t="s">
        <v>2931</v>
      </c>
      <c r="I3823" s="80" t="s">
        <v>127</v>
      </c>
      <c r="J3823" s="80">
        <v>20</v>
      </c>
      <c r="K3823" s="80">
        <v>1</v>
      </c>
      <c r="L3823" s="80" t="s">
        <v>331</v>
      </c>
      <c r="M3823" s="80">
        <v>100</v>
      </c>
      <c r="N3823" s="80">
        <v>9.3076899999999991</v>
      </c>
      <c r="O3823" s="80">
        <v>2.3158340000000002</v>
      </c>
      <c r="P3823" s="80" t="s">
        <v>69</v>
      </c>
      <c r="Q3823" s="80">
        <v>0</v>
      </c>
      <c r="R3823" s="80">
        <v>2.6272389999999999</v>
      </c>
      <c r="S3823" s="80">
        <v>23.381664000000001</v>
      </c>
      <c r="T3823" s="80">
        <v>1800000</v>
      </c>
      <c r="U3823" s="91">
        <f>Table1[[#This Row],[Distribution Amount (Dollars)]]/Table1[[#This Row],[NEWdatediff]]</f>
        <v>450000</v>
      </c>
      <c r="V3823" s="82" t="s">
        <v>1544</v>
      </c>
      <c r="W3823" s="82" t="s">
        <v>91</v>
      </c>
      <c r="X3823" s="82" t="s">
        <v>2932</v>
      </c>
      <c r="Y3823" s="82" t="s">
        <v>182</v>
      </c>
      <c r="Z3823" s="82">
        <v>1</v>
      </c>
      <c r="AA3823" s="82" t="s">
        <v>183</v>
      </c>
      <c r="AB3823" s="82" t="s">
        <v>2933</v>
      </c>
      <c r="AD3823" s="82" t="s">
        <v>331</v>
      </c>
      <c r="AE3823" s="82" t="s">
        <v>2934</v>
      </c>
      <c r="AN3823" s="82" t="s">
        <v>76</v>
      </c>
      <c r="AO3823" s="82" t="s">
        <v>2935</v>
      </c>
      <c r="AP3823" s="82">
        <v>9000000</v>
      </c>
      <c r="AQ3823" s="82" t="s">
        <v>78</v>
      </c>
      <c r="AR3823" s="82" t="s">
        <v>4275</v>
      </c>
      <c r="AS3823" s="84">
        <v>43176</v>
      </c>
      <c r="AT3823" s="85">
        <v>2018</v>
      </c>
      <c r="AU3823" s="82" t="s">
        <v>4278</v>
      </c>
      <c r="AV3823" s="84">
        <v>44197</v>
      </c>
      <c r="AW3823" s="85">
        <v>2021</v>
      </c>
      <c r="AX3823" s="85">
        <f>Table1[[#This Row],[End TEST]]-Table1[[#This Row],[Start TEST]]</f>
        <v>3</v>
      </c>
      <c r="AY3823" s="85">
        <f>Table1[[#This Row],[TEST_Diff]]+1</f>
        <v>4</v>
      </c>
      <c r="AZ3823" s="92">
        <f>DATEDIF(Table1[[#This Row],[Start Year]],Table1[[#This Row],[End Year]],"d") / 365</f>
        <v>2.7972602739726029</v>
      </c>
      <c r="BF3823" s="82">
        <v>1</v>
      </c>
      <c r="BG3823" s="82">
        <v>1</v>
      </c>
      <c r="BH3823" s="82">
        <v>1</v>
      </c>
      <c r="BI3823" s="82">
        <v>1</v>
      </c>
      <c r="BQ3823" s="82">
        <v>1</v>
      </c>
    </row>
    <row r="3824" spans="1:75" x14ac:dyDescent="0.5">
      <c r="A3824" s="82">
        <v>536</v>
      </c>
      <c r="B3824" s="82" t="s">
        <v>2929</v>
      </c>
      <c r="D3824" s="90">
        <v>43579</v>
      </c>
      <c r="E3824" s="90" t="s">
        <v>2930</v>
      </c>
      <c r="F3824" s="90"/>
      <c r="G3824" s="82" t="s">
        <v>2930</v>
      </c>
      <c r="H3824" s="82" t="s">
        <v>2931</v>
      </c>
      <c r="I3824" s="80" t="s">
        <v>81</v>
      </c>
      <c r="J3824" s="80">
        <v>10</v>
      </c>
      <c r="K3824" s="80">
        <v>1</v>
      </c>
      <c r="L3824" s="80" t="s">
        <v>331</v>
      </c>
      <c r="M3824" s="80">
        <v>100</v>
      </c>
      <c r="N3824" s="80">
        <v>9.3076899999999991</v>
      </c>
      <c r="O3824" s="80">
        <v>2.3158340000000002</v>
      </c>
      <c r="P3824" s="80" t="s">
        <v>69</v>
      </c>
      <c r="Q3824" s="80">
        <v>0</v>
      </c>
      <c r="R3824" s="80">
        <v>2.6272389999999999</v>
      </c>
      <c r="S3824" s="80">
        <v>23.381664000000001</v>
      </c>
      <c r="T3824" s="80">
        <v>900000</v>
      </c>
      <c r="U3824" s="91">
        <f>Table1[[#This Row],[Distribution Amount (Dollars)]]/Table1[[#This Row],[NEWdatediff]]</f>
        <v>225000</v>
      </c>
      <c r="V3824" s="82" t="s">
        <v>1544</v>
      </c>
      <c r="W3824" s="82" t="s">
        <v>91</v>
      </c>
      <c r="X3824" s="82" t="s">
        <v>2932</v>
      </c>
      <c r="Y3824" s="82" t="s">
        <v>182</v>
      </c>
      <c r="Z3824" s="82">
        <v>1</v>
      </c>
      <c r="AA3824" s="82" t="s">
        <v>183</v>
      </c>
      <c r="AB3824" s="82" t="s">
        <v>2933</v>
      </c>
      <c r="AD3824" s="82" t="s">
        <v>331</v>
      </c>
      <c r="AE3824" s="82" t="s">
        <v>2934</v>
      </c>
      <c r="AN3824" s="82" t="s">
        <v>76</v>
      </c>
      <c r="AO3824" s="82" t="s">
        <v>2935</v>
      </c>
      <c r="AP3824" s="82">
        <v>9000000</v>
      </c>
      <c r="AQ3824" s="82" t="s">
        <v>78</v>
      </c>
      <c r="AR3824" s="82" t="s">
        <v>4275</v>
      </c>
      <c r="AS3824" s="84">
        <v>43176</v>
      </c>
      <c r="AT3824" s="85">
        <v>2018</v>
      </c>
      <c r="AU3824" s="82" t="s">
        <v>4278</v>
      </c>
      <c r="AV3824" s="84">
        <v>44197</v>
      </c>
      <c r="AW3824" s="85">
        <v>2021</v>
      </c>
      <c r="AX3824" s="85">
        <f>Table1[[#This Row],[End TEST]]-Table1[[#This Row],[Start TEST]]</f>
        <v>3</v>
      </c>
      <c r="AY3824" s="85">
        <f>Table1[[#This Row],[TEST_Diff]]+1</f>
        <v>4</v>
      </c>
      <c r="AZ3824" s="92">
        <f>DATEDIF(Table1[[#This Row],[Start Year]],Table1[[#This Row],[End Year]],"d") / 365</f>
        <v>2.7972602739726029</v>
      </c>
      <c r="BF3824" s="82">
        <v>1</v>
      </c>
      <c r="BG3824" s="82">
        <v>1</v>
      </c>
      <c r="BH3824" s="82">
        <v>1</v>
      </c>
      <c r="BI3824" s="82">
        <v>1</v>
      </c>
      <c r="BQ3824" s="82">
        <v>1</v>
      </c>
    </row>
    <row r="3825" spans="1:75" x14ac:dyDescent="0.5">
      <c r="A3825" s="82">
        <v>536</v>
      </c>
      <c r="B3825" s="82" t="s">
        <v>2929</v>
      </c>
      <c r="D3825" s="90">
        <v>43579</v>
      </c>
      <c r="E3825" s="90" t="s">
        <v>2930</v>
      </c>
      <c r="F3825" s="90"/>
      <c r="G3825" s="82" t="s">
        <v>2930</v>
      </c>
      <c r="H3825" s="82" t="s">
        <v>2931</v>
      </c>
      <c r="I3825" s="80" t="s">
        <v>129</v>
      </c>
      <c r="J3825" s="80">
        <v>70</v>
      </c>
      <c r="K3825" s="80">
        <v>1</v>
      </c>
      <c r="L3825" s="80" t="s">
        <v>331</v>
      </c>
      <c r="M3825" s="80">
        <v>100</v>
      </c>
      <c r="N3825" s="80">
        <v>9.3076899999999991</v>
      </c>
      <c r="O3825" s="80">
        <v>2.3158340000000002</v>
      </c>
      <c r="P3825" s="80" t="s">
        <v>69</v>
      </c>
      <c r="Q3825" s="80">
        <v>0</v>
      </c>
      <c r="R3825" s="80">
        <v>2.6272389999999999</v>
      </c>
      <c r="S3825" s="80">
        <v>23.381664000000001</v>
      </c>
      <c r="T3825" s="80">
        <v>6300000</v>
      </c>
      <c r="U3825" s="91">
        <f>Table1[[#This Row],[Distribution Amount (Dollars)]]/Table1[[#This Row],[NEWdatediff]]</f>
        <v>1575000</v>
      </c>
      <c r="V3825" s="82" t="s">
        <v>1544</v>
      </c>
      <c r="W3825" s="82" t="s">
        <v>91</v>
      </c>
      <c r="X3825" s="82" t="s">
        <v>2932</v>
      </c>
      <c r="Y3825" s="82" t="s">
        <v>182</v>
      </c>
      <c r="Z3825" s="82">
        <v>1</v>
      </c>
      <c r="AA3825" s="82" t="s">
        <v>183</v>
      </c>
      <c r="AB3825" s="82" t="s">
        <v>2933</v>
      </c>
      <c r="AD3825" s="82" t="s">
        <v>331</v>
      </c>
      <c r="AE3825" s="82" t="s">
        <v>2934</v>
      </c>
      <c r="AN3825" s="82" t="s">
        <v>76</v>
      </c>
      <c r="AO3825" s="82" t="s">
        <v>2935</v>
      </c>
      <c r="AP3825" s="82">
        <v>9000000</v>
      </c>
      <c r="AQ3825" s="82" t="s">
        <v>78</v>
      </c>
      <c r="AR3825" s="82" t="s">
        <v>4275</v>
      </c>
      <c r="AS3825" s="84">
        <v>43176</v>
      </c>
      <c r="AT3825" s="85">
        <v>2018</v>
      </c>
      <c r="AU3825" s="82" t="s">
        <v>4278</v>
      </c>
      <c r="AV3825" s="84">
        <v>44197</v>
      </c>
      <c r="AW3825" s="85">
        <v>2021</v>
      </c>
      <c r="AX3825" s="85">
        <f>Table1[[#This Row],[End TEST]]-Table1[[#This Row],[Start TEST]]</f>
        <v>3</v>
      </c>
      <c r="AY3825" s="85">
        <f>Table1[[#This Row],[TEST_Diff]]+1</f>
        <v>4</v>
      </c>
      <c r="AZ3825" s="92">
        <f>DATEDIF(Table1[[#This Row],[Start Year]],Table1[[#This Row],[End Year]],"d") / 365</f>
        <v>2.7972602739726029</v>
      </c>
      <c r="BF3825" s="82">
        <v>1</v>
      </c>
      <c r="BG3825" s="82">
        <v>1</v>
      </c>
      <c r="BH3825" s="82">
        <v>1</v>
      </c>
      <c r="BI3825" s="82">
        <v>1</v>
      </c>
      <c r="BQ3825" s="82">
        <v>1</v>
      </c>
    </row>
    <row r="3826" spans="1:75" x14ac:dyDescent="0.5">
      <c r="A3826" s="82">
        <v>537</v>
      </c>
      <c r="B3826" s="82" t="s">
        <v>2946</v>
      </c>
      <c r="D3826" s="90">
        <v>43579</v>
      </c>
      <c r="E3826" s="90" t="s">
        <v>2947</v>
      </c>
      <c r="F3826" s="90"/>
      <c r="G3826" s="82" t="s">
        <v>2947</v>
      </c>
      <c r="H3826" s="82" t="s">
        <v>2948</v>
      </c>
      <c r="I3826" s="80" t="s">
        <v>129</v>
      </c>
      <c r="J3826" s="80">
        <v>55</v>
      </c>
      <c r="K3826" s="80">
        <v>1</v>
      </c>
      <c r="L3826" s="80" t="s">
        <v>68</v>
      </c>
      <c r="M3826" s="80">
        <v>100</v>
      </c>
      <c r="N3826" s="80">
        <v>12.238333000000001</v>
      </c>
      <c r="O3826" s="80">
        <v>-1.561593</v>
      </c>
      <c r="P3826" s="80" t="s">
        <v>69</v>
      </c>
      <c r="Q3826" s="80">
        <v>0</v>
      </c>
      <c r="R3826" s="80">
        <v>2.6272389999999999</v>
      </c>
      <c r="S3826" s="80">
        <v>23.381664000000001</v>
      </c>
      <c r="T3826" s="80">
        <v>5421618.9500000002</v>
      </c>
      <c r="U3826" s="91">
        <f>Table1[[#This Row],[Distribution Amount (Dollars)]]/Table1[[#This Row],[NEWdatediff]]</f>
        <v>1355404.7375</v>
      </c>
      <c r="V3826" s="82" t="s">
        <v>1275</v>
      </c>
      <c r="W3826" s="82" t="s">
        <v>91</v>
      </c>
      <c r="X3826" s="82" t="s">
        <v>2949</v>
      </c>
      <c r="Y3826" s="82" t="s">
        <v>182</v>
      </c>
      <c r="Z3826" s="82">
        <v>1</v>
      </c>
      <c r="AA3826" s="82" t="s">
        <v>183</v>
      </c>
      <c r="AB3826" s="82" t="s">
        <v>2950</v>
      </c>
      <c r="AD3826" s="82" t="s">
        <v>68</v>
      </c>
      <c r="AE3826" s="82" t="s">
        <v>1370</v>
      </c>
      <c r="AN3826" s="82" t="s">
        <v>76</v>
      </c>
      <c r="AO3826" s="82" t="s">
        <v>2951</v>
      </c>
      <c r="AP3826" s="82">
        <v>9860000</v>
      </c>
      <c r="AQ3826" s="82" t="s">
        <v>78</v>
      </c>
      <c r="AR3826" s="82" t="s">
        <v>4275</v>
      </c>
      <c r="AS3826" s="84">
        <v>43168</v>
      </c>
      <c r="AT3826" s="81">
        <v>2018</v>
      </c>
      <c r="AU3826" s="82" t="s">
        <v>4278</v>
      </c>
      <c r="AV3826" s="84">
        <v>44470</v>
      </c>
      <c r="AW3826" s="81">
        <v>2021</v>
      </c>
      <c r="AX3826" s="85">
        <f>Table1[[#This Row],[End TEST]]-Table1[[#This Row],[Start TEST]]</f>
        <v>3</v>
      </c>
      <c r="AY3826" s="85">
        <f>Table1[[#This Row],[TEST_Diff]]+1</f>
        <v>4</v>
      </c>
      <c r="AZ3826" s="92">
        <f>DATEDIF(Table1[[#This Row],[Start Year]],Table1[[#This Row],[End Year]],"d") / 365</f>
        <v>3.5671232876712327</v>
      </c>
      <c r="BF3826" s="82">
        <v>1</v>
      </c>
      <c r="BW3826" s="82" t="s">
        <v>2952</v>
      </c>
    </row>
    <row r="3827" spans="1:75" x14ac:dyDescent="0.5">
      <c r="A3827" s="82">
        <v>537</v>
      </c>
      <c r="B3827" s="82" t="s">
        <v>2946</v>
      </c>
      <c r="D3827" s="90">
        <v>43579</v>
      </c>
      <c r="E3827" s="90" t="s">
        <v>2947</v>
      </c>
      <c r="F3827" s="90"/>
      <c r="G3827" s="82" t="s">
        <v>2947</v>
      </c>
      <c r="H3827" s="82" t="s">
        <v>2948</v>
      </c>
      <c r="I3827" s="80" t="s">
        <v>127</v>
      </c>
      <c r="J3827" s="80">
        <v>4</v>
      </c>
      <c r="K3827" s="80">
        <v>1</v>
      </c>
      <c r="L3827" s="80" t="s">
        <v>68</v>
      </c>
      <c r="M3827" s="80">
        <v>100</v>
      </c>
      <c r="N3827" s="80">
        <v>12.238333000000001</v>
      </c>
      <c r="O3827" s="80">
        <v>-1.561593</v>
      </c>
      <c r="P3827" s="80" t="s">
        <v>69</v>
      </c>
      <c r="Q3827" s="80">
        <v>0</v>
      </c>
      <c r="R3827" s="80">
        <v>2.6272389999999999</v>
      </c>
      <c r="S3827" s="80">
        <v>23.381664000000001</v>
      </c>
      <c r="T3827" s="80">
        <v>394299.56</v>
      </c>
      <c r="U3827" s="91">
        <f>Table1[[#This Row],[Distribution Amount (Dollars)]]/Table1[[#This Row],[NEWdatediff]]</f>
        <v>98574.89</v>
      </c>
      <c r="V3827" s="82" t="s">
        <v>1275</v>
      </c>
      <c r="W3827" s="82" t="s">
        <v>91</v>
      </c>
      <c r="X3827" s="82" t="s">
        <v>2949</v>
      </c>
      <c r="Y3827" s="82" t="s">
        <v>182</v>
      </c>
      <c r="Z3827" s="82">
        <v>1</v>
      </c>
      <c r="AA3827" s="82" t="s">
        <v>183</v>
      </c>
      <c r="AB3827" s="82" t="s">
        <v>2950</v>
      </c>
      <c r="AD3827" s="82" t="s">
        <v>68</v>
      </c>
      <c r="AE3827" s="82" t="s">
        <v>1370</v>
      </c>
      <c r="AN3827" s="82" t="s">
        <v>76</v>
      </c>
      <c r="AO3827" s="82" t="s">
        <v>2951</v>
      </c>
      <c r="AP3827" s="82">
        <v>9860000</v>
      </c>
      <c r="AQ3827" s="82" t="s">
        <v>78</v>
      </c>
      <c r="AR3827" s="82" t="s">
        <v>4275</v>
      </c>
      <c r="AS3827" s="84">
        <v>43168</v>
      </c>
      <c r="AT3827" s="81">
        <v>2018</v>
      </c>
      <c r="AU3827" s="82" t="s">
        <v>4278</v>
      </c>
      <c r="AV3827" s="84">
        <v>44470</v>
      </c>
      <c r="AW3827" s="81">
        <v>2021</v>
      </c>
      <c r="AX3827" s="85">
        <f>Table1[[#This Row],[End TEST]]-Table1[[#This Row],[Start TEST]]</f>
        <v>3</v>
      </c>
      <c r="AY3827" s="85">
        <f>Table1[[#This Row],[TEST_Diff]]+1</f>
        <v>4</v>
      </c>
      <c r="AZ3827" s="92">
        <f>DATEDIF(Table1[[#This Row],[Start Year]],Table1[[#This Row],[End Year]],"d") / 365</f>
        <v>3.5671232876712327</v>
      </c>
      <c r="BF3827" s="82">
        <v>1</v>
      </c>
      <c r="BW3827" s="82" t="s">
        <v>2952</v>
      </c>
    </row>
    <row r="3828" spans="1:75" x14ac:dyDescent="0.5">
      <c r="A3828" s="82">
        <v>537</v>
      </c>
      <c r="B3828" s="82" t="s">
        <v>2946</v>
      </c>
      <c r="D3828" s="90">
        <v>43579</v>
      </c>
      <c r="E3828" s="90" t="s">
        <v>2947</v>
      </c>
      <c r="F3828" s="90"/>
      <c r="G3828" s="82" t="s">
        <v>2947</v>
      </c>
      <c r="H3828" s="82" t="s">
        <v>2948</v>
      </c>
      <c r="I3828" s="80" t="s">
        <v>237</v>
      </c>
      <c r="J3828" s="80">
        <v>5</v>
      </c>
      <c r="K3828" s="80">
        <v>1</v>
      </c>
      <c r="L3828" s="80" t="s">
        <v>68</v>
      </c>
      <c r="M3828" s="80">
        <v>100</v>
      </c>
      <c r="N3828" s="80">
        <v>12.238333000000001</v>
      </c>
      <c r="O3828" s="80">
        <v>-1.561593</v>
      </c>
      <c r="P3828" s="80" t="s">
        <v>69</v>
      </c>
      <c r="Q3828" s="80">
        <v>0</v>
      </c>
      <c r="R3828" s="80">
        <v>2.6272389999999999</v>
      </c>
      <c r="S3828" s="80">
        <v>23.381664000000001</v>
      </c>
      <c r="T3828" s="80">
        <v>492874.45</v>
      </c>
      <c r="U3828" s="91">
        <f>Table1[[#This Row],[Distribution Amount (Dollars)]]/Table1[[#This Row],[NEWdatediff]]</f>
        <v>123218.6125</v>
      </c>
      <c r="V3828" s="82" t="s">
        <v>1275</v>
      </c>
      <c r="W3828" s="82" t="s">
        <v>91</v>
      </c>
      <c r="X3828" s="82" t="s">
        <v>2949</v>
      </c>
      <c r="Y3828" s="82" t="s">
        <v>182</v>
      </c>
      <c r="Z3828" s="82">
        <v>1</v>
      </c>
      <c r="AA3828" s="82" t="s">
        <v>183</v>
      </c>
      <c r="AB3828" s="82" t="s">
        <v>2950</v>
      </c>
      <c r="AD3828" s="82" t="s">
        <v>68</v>
      </c>
      <c r="AE3828" s="82" t="s">
        <v>1370</v>
      </c>
      <c r="AN3828" s="82" t="s">
        <v>76</v>
      </c>
      <c r="AO3828" s="82" t="s">
        <v>2951</v>
      </c>
      <c r="AP3828" s="82">
        <v>9860000</v>
      </c>
      <c r="AQ3828" s="82" t="s">
        <v>78</v>
      </c>
      <c r="AR3828" s="82" t="s">
        <v>4275</v>
      </c>
      <c r="AS3828" s="84">
        <v>43168</v>
      </c>
      <c r="AT3828" s="81">
        <v>2018</v>
      </c>
      <c r="AU3828" s="82" t="s">
        <v>4278</v>
      </c>
      <c r="AV3828" s="84">
        <v>44470</v>
      </c>
      <c r="AW3828" s="81">
        <v>2021</v>
      </c>
      <c r="AX3828" s="85">
        <f>Table1[[#This Row],[End TEST]]-Table1[[#This Row],[Start TEST]]</f>
        <v>3</v>
      </c>
      <c r="AY3828" s="85">
        <f>Table1[[#This Row],[TEST_Diff]]+1</f>
        <v>4</v>
      </c>
      <c r="AZ3828" s="92">
        <f>DATEDIF(Table1[[#This Row],[Start Year]],Table1[[#This Row],[End Year]],"d") / 365</f>
        <v>3.5671232876712327</v>
      </c>
      <c r="BF3828" s="82">
        <v>1</v>
      </c>
      <c r="BW3828" s="82" t="s">
        <v>2952</v>
      </c>
    </row>
    <row r="3829" spans="1:75" x14ac:dyDescent="0.5">
      <c r="A3829" s="82">
        <v>537</v>
      </c>
      <c r="B3829" s="82" t="s">
        <v>2946</v>
      </c>
      <c r="D3829" s="90">
        <v>43579</v>
      </c>
      <c r="E3829" s="90" t="s">
        <v>2947</v>
      </c>
      <c r="F3829" s="90"/>
      <c r="G3829" s="82" t="s">
        <v>2947</v>
      </c>
      <c r="H3829" s="82" t="s">
        <v>2948</v>
      </c>
      <c r="I3829" s="80" t="s">
        <v>67</v>
      </c>
      <c r="J3829" s="80">
        <v>5</v>
      </c>
      <c r="K3829" s="80">
        <v>1</v>
      </c>
      <c r="L3829" s="80" t="s">
        <v>68</v>
      </c>
      <c r="M3829" s="80">
        <v>100</v>
      </c>
      <c r="N3829" s="80">
        <v>12.238333000000001</v>
      </c>
      <c r="O3829" s="80">
        <v>-1.561593</v>
      </c>
      <c r="P3829" s="80" t="s">
        <v>69</v>
      </c>
      <c r="Q3829" s="80">
        <v>0</v>
      </c>
      <c r="R3829" s="80">
        <v>2.6272389999999999</v>
      </c>
      <c r="S3829" s="80">
        <v>23.381664000000001</v>
      </c>
      <c r="T3829" s="80">
        <v>492874.45</v>
      </c>
      <c r="U3829" s="91">
        <f>Table1[[#This Row],[Distribution Amount (Dollars)]]/Table1[[#This Row],[NEWdatediff]]</f>
        <v>123218.6125</v>
      </c>
      <c r="V3829" s="82" t="s">
        <v>1275</v>
      </c>
      <c r="W3829" s="82" t="s">
        <v>91</v>
      </c>
      <c r="X3829" s="82" t="s">
        <v>2949</v>
      </c>
      <c r="Y3829" s="82" t="s">
        <v>182</v>
      </c>
      <c r="Z3829" s="82">
        <v>1</v>
      </c>
      <c r="AA3829" s="82" t="s">
        <v>183</v>
      </c>
      <c r="AB3829" s="82" t="s">
        <v>2950</v>
      </c>
      <c r="AD3829" s="82" t="s">
        <v>68</v>
      </c>
      <c r="AE3829" s="82" t="s">
        <v>1370</v>
      </c>
      <c r="AN3829" s="82" t="s">
        <v>76</v>
      </c>
      <c r="AO3829" s="82" t="s">
        <v>2951</v>
      </c>
      <c r="AP3829" s="82">
        <v>9860000</v>
      </c>
      <c r="AQ3829" s="82" t="s">
        <v>78</v>
      </c>
      <c r="AR3829" s="82" t="s">
        <v>4275</v>
      </c>
      <c r="AS3829" s="84">
        <v>43168</v>
      </c>
      <c r="AT3829" s="81">
        <v>2018</v>
      </c>
      <c r="AU3829" s="82" t="s">
        <v>4278</v>
      </c>
      <c r="AV3829" s="84">
        <v>44470</v>
      </c>
      <c r="AW3829" s="81">
        <v>2021</v>
      </c>
      <c r="AX3829" s="85">
        <f>Table1[[#This Row],[End TEST]]-Table1[[#This Row],[Start TEST]]</f>
        <v>3</v>
      </c>
      <c r="AY3829" s="85">
        <f>Table1[[#This Row],[TEST_Diff]]+1</f>
        <v>4</v>
      </c>
      <c r="AZ3829" s="92">
        <f>DATEDIF(Table1[[#This Row],[Start Year]],Table1[[#This Row],[End Year]],"d") / 365</f>
        <v>3.5671232876712327</v>
      </c>
      <c r="BF3829" s="82">
        <v>1</v>
      </c>
      <c r="BW3829" s="82" t="s">
        <v>2952</v>
      </c>
    </row>
    <row r="3830" spans="1:75" x14ac:dyDescent="0.5">
      <c r="A3830" s="82">
        <v>537</v>
      </c>
      <c r="B3830" s="82" t="s">
        <v>2946</v>
      </c>
      <c r="D3830" s="90">
        <v>43579</v>
      </c>
      <c r="E3830" s="90" t="s">
        <v>2947</v>
      </c>
      <c r="F3830" s="90"/>
      <c r="G3830" s="82" t="s">
        <v>2947</v>
      </c>
      <c r="H3830" s="82" t="s">
        <v>2948</v>
      </c>
      <c r="I3830" s="80" t="s">
        <v>97</v>
      </c>
      <c r="J3830" s="80">
        <v>10</v>
      </c>
      <c r="K3830" s="80">
        <v>1</v>
      </c>
      <c r="L3830" s="80" t="s">
        <v>68</v>
      </c>
      <c r="M3830" s="80">
        <v>100</v>
      </c>
      <c r="N3830" s="80">
        <v>12.238333000000001</v>
      </c>
      <c r="O3830" s="80">
        <v>-1.561593</v>
      </c>
      <c r="P3830" s="80" t="s">
        <v>69</v>
      </c>
      <c r="Q3830" s="80">
        <v>0</v>
      </c>
      <c r="R3830" s="80">
        <v>2.6272389999999999</v>
      </c>
      <c r="S3830" s="80">
        <v>23.381664000000001</v>
      </c>
      <c r="T3830" s="80">
        <v>985748.9</v>
      </c>
      <c r="U3830" s="91">
        <f>Table1[[#This Row],[Distribution Amount (Dollars)]]/Table1[[#This Row],[NEWdatediff]]</f>
        <v>246437.22500000001</v>
      </c>
      <c r="V3830" s="82" t="s">
        <v>1275</v>
      </c>
      <c r="W3830" s="82" t="s">
        <v>91</v>
      </c>
      <c r="X3830" s="82" t="s">
        <v>2949</v>
      </c>
      <c r="Y3830" s="82" t="s">
        <v>182</v>
      </c>
      <c r="Z3830" s="82">
        <v>1</v>
      </c>
      <c r="AA3830" s="82" t="s">
        <v>183</v>
      </c>
      <c r="AB3830" s="82" t="s">
        <v>2950</v>
      </c>
      <c r="AD3830" s="82" t="s">
        <v>68</v>
      </c>
      <c r="AE3830" s="82" t="s">
        <v>1370</v>
      </c>
      <c r="AN3830" s="82" t="s">
        <v>76</v>
      </c>
      <c r="AO3830" s="82" t="s">
        <v>2951</v>
      </c>
      <c r="AP3830" s="82">
        <v>9860000</v>
      </c>
      <c r="AQ3830" s="82" t="s">
        <v>78</v>
      </c>
      <c r="AR3830" s="82" t="s">
        <v>4275</v>
      </c>
      <c r="AS3830" s="84">
        <v>43168</v>
      </c>
      <c r="AT3830" s="81">
        <v>2018</v>
      </c>
      <c r="AU3830" s="82" t="s">
        <v>4278</v>
      </c>
      <c r="AV3830" s="84">
        <v>44470</v>
      </c>
      <c r="AW3830" s="81">
        <v>2021</v>
      </c>
      <c r="AX3830" s="85">
        <f>Table1[[#This Row],[End TEST]]-Table1[[#This Row],[Start TEST]]</f>
        <v>3</v>
      </c>
      <c r="AY3830" s="85">
        <f>Table1[[#This Row],[TEST_Diff]]+1</f>
        <v>4</v>
      </c>
      <c r="AZ3830" s="92">
        <f>DATEDIF(Table1[[#This Row],[Start Year]],Table1[[#This Row],[End Year]],"d") / 365</f>
        <v>3.5671232876712327</v>
      </c>
      <c r="BF3830" s="82">
        <v>1</v>
      </c>
      <c r="BW3830" s="82" t="s">
        <v>2952</v>
      </c>
    </row>
    <row r="3831" spans="1:75" x14ac:dyDescent="0.5">
      <c r="A3831" s="82">
        <v>537</v>
      </c>
      <c r="B3831" s="82" t="s">
        <v>2946</v>
      </c>
      <c r="D3831" s="90">
        <v>43579</v>
      </c>
      <c r="E3831" s="90" t="s">
        <v>2947</v>
      </c>
      <c r="F3831" s="90"/>
      <c r="G3831" s="82" t="s">
        <v>2947</v>
      </c>
      <c r="H3831" s="82" t="s">
        <v>2948</v>
      </c>
      <c r="I3831" s="80" t="s">
        <v>759</v>
      </c>
      <c r="J3831" s="80">
        <v>1</v>
      </c>
      <c r="K3831" s="80">
        <v>1</v>
      </c>
      <c r="L3831" s="80" t="s">
        <v>68</v>
      </c>
      <c r="M3831" s="80">
        <v>100</v>
      </c>
      <c r="N3831" s="80">
        <v>12.238333000000001</v>
      </c>
      <c r="O3831" s="80">
        <v>-1.561593</v>
      </c>
      <c r="P3831" s="80" t="s">
        <v>69</v>
      </c>
      <c r="Q3831" s="80">
        <v>0</v>
      </c>
      <c r="R3831" s="80">
        <v>2.6272389999999999</v>
      </c>
      <c r="S3831" s="80">
        <v>23.381664000000001</v>
      </c>
      <c r="T3831" s="80">
        <v>98574.89</v>
      </c>
      <c r="U3831" s="91">
        <f>Table1[[#This Row],[Distribution Amount (Dollars)]]/Table1[[#This Row],[NEWdatediff]]</f>
        <v>24643.7225</v>
      </c>
      <c r="V3831" s="82" t="s">
        <v>1275</v>
      </c>
      <c r="W3831" s="82" t="s">
        <v>91</v>
      </c>
      <c r="X3831" s="82" t="s">
        <v>2949</v>
      </c>
      <c r="Y3831" s="82" t="s">
        <v>182</v>
      </c>
      <c r="Z3831" s="82">
        <v>1</v>
      </c>
      <c r="AA3831" s="82" t="s">
        <v>183</v>
      </c>
      <c r="AB3831" s="82" t="s">
        <v>2950</v>
      </c>
      <c r="AD3831" s="82" t="s">
        <v>68</v>
      </c>
      <c r="AE3831" s="82" t="s">
        <v>1370</v>
      </c>
      <c r="AN3831" s="82" t="s">
        <v>76</v>
      </c>
      <c r="AO3831" s="82" t="s">
        <v>2951</v>
      </c>
      <c r="AP3831" s="82">
        <v>9860000</v>
      </c>
      <c r="AQ3831" s="82" t="s">
        <v>78</v>
      </c>
      <c r="AR3831" s="82" t="s">
        <v>4275</v>
      </c>
      <c r="AS3831" s="84">
        <v>43168</v>
      </c>
      <c r="AT3831" s="81">
        <v>2018</v>
      </c>
      <c r="AU3831" s="82" t="s">
        <v>4278</v>
      </c>
      <c r="AV3831" s="84">
        <v>44470</v>
      </c>
      <c r="AW3831" s="81">
        <v>2021</v>
      </c>
      <c r="AX3831" s="85">
        <f>Table1[[#This Row],[End TEST]]-Table1[[#This Row],[Start TEST]]</f>
        <v>3</v>
      </c>
      <c r="AY3831" s="85">
        <f>Table1[[#This Row],[TEST_Diff]]+1</f>
        <v>4</v>
      </c>
      <c r="AZ3831" s="92">
        <f>DATEDIF(Table1[[#This Row],[Start Year]],Table1[[#This Row],[End Year]],"d") / 365</f>
        <v>3.5671232876712327</v>
      </c>
      <c r="BF3831" s="82">
        <v>1</v>
      </c>
      <c r="BW3831" s="82" t="s">
        <v>2952</v>
      </c>
    </row>
    <row r="3832" spans="1:75" x14ac:dyDescent="0.5">
      <c r="A3832" s="82">
        <v>537</v>
      </c>
      <c r="B3832" s="82" t="s">
        <v>2946</v>
      </c>
      <c r="D3832" s="90">
        <v>43579</v>
      </c>
      <c r="E3832" s="90" t="s">
        <v>2947</v>
      </c>
      <c r="F3832" s="90"/>
      <c r="G3832" s="82" t="s">
        <v>2947</v>
      </c>
      <c r="H3832" s="82" t="s">
        <v>2948</v>
      </c>
      <c r="I3832" s="80" t="s">
        <v>81</v>
      </c>
      <c r="J3832" s="80">
        <v>10</v>
      </c>
      <c r="K3832" s="80">
        <v>1</v>
      </c>
      <c r="L3832" s="80" t="s">
        <v>68</v>
      </c>
      <c r="M3832" s="80">
        <v>100</v>
      </c>
      <c r="N3832" s="80">
        <v>12.238333000000001</v>
      </c>
      <c r="O3832" s="80">
        <v>-1.561593</v>
      </c>
      <c r="P3832" s="80" t="s">
        <v>69</v>
      </c>
      <c r="Q3832" s="80">
        <v>0</v>
      </c>
      <c r="R3832" s="80">
        <v>2.6272389999999999</v>
      </c>
      <c r="S3832" s="80">
        <v>23.381664000000001</v>
      </c>
      <c r="T3832" s="80">
        <v>985748.9</v>
      </c>
      <c r="U3832" s="91">
        <f>Table1[[#This Row],[Distribution Amount (Dollars)]]/Table1[[#This Row],[NEWdatediff]]</f>
        <v>246437.22500000001</v>
      </c>
      <c r="V3832" s="82" t="s">
        <v>1275</v>
      </c>
      <c r="W3832" s="82" t="s">
        <v>91</v>
      </c>
      <c r="X3832" s="82" t="s">
        <v>2949</v>
      </c>
      <c r="Y3832" s="82" t="s">
        <v>182</v>
      </c>
      <c r="Z3832" s="82">
        <v>1</v>
      </c>
      <c r="AA3832" s="82" t="s">
        <v>183</v>
      </c>
      <c r="AB3832" s="82" t="s">
        <v>2950</v>
      </c>
      <c r="AD3832" s="82" t="s">
        <v>68</v>
      </c>
      <c r="AE3832" s="82" t="s">
        <v>1370</v>
      </c>
      <c r="AN3832" s="82" t="s">
        <v>76</v>
      </c>
      <c r="AO3832" s="82" t="s">
        <v>2951</v>
      </c>
      <c r="AP3832" s="82">
        <v>9860000</v>
      </c>
      <c r="AQ3832" s="82" t="s">
        <v>78</v>
      </c>
      <c r="AR3832" s="82" t="s">
        <v>4275</v>
      </c>
      <c r="AS3832" s="84">
        <v>43168</v>
      </c>
      <c r="AT3832" s="81">
        <v>2018</v>
      </c>
      <c r="AU3832" s="82" t="s">
        <v>4278</v>
      </c>
      <c r="AV3832" s="84">
        <v>44470</v>
      </c>
      <c r="AW3832" s="81">
        <v>2021</v>
      </c>
      <c r="AX3832" s="85">
        <f>Table1[[#This Row],[End TEST]]-Table1[[#This Row],[Start TEST]]</f>
        <v>3</v>
      </c>
      <c r="AY3832" s="85">
        <f>Table1[[#This Row],[TEST_Diff]]+1</f>
        <v>4</v>
      </c>
      <c r="AZ3832" s="92">
        <f>DATEDIF(Table1[[#This Row],[Start Year]],Table1[[#This Row],[End Year]],"d") / 365</f>
        <v>3.5671232876712327</v>
      </c>
      <c r="BF3832" s="82">
        <v>1</v>
      </c>
      <c r="BW3832" s="82" t="s">
        <v>2952</v>
      </c>
    </row>
    <row r="3833" spans="1:75" x14ac:dyDescent="0.5">
      <c r="A3833" s="82">
        <v>537</v>
      </c>
      <c r="B3833" s="82" t="s">
        <v>2946</v>
      </c>
      <c r="D3833" s="90">
        <v>43579</v>
      </c>
      <c r="E3833" s="90" t="s">
        <v>2947</v>
      </c>
      <c r="F3833" s="90"/>
      <c r="G3833" s="82" t="s">
        <v>2947</v>
      </c>
      <c r="H3833" s="82" t="s">
        <v>2948</v>
      </c>
      <c r="I3833" s="80" t="s">
        <v>262</v>
      </c>
      <c r="J3833" s="80">
        <v>10</v>
      </c>
      <c r="K3833" s="80">
        <v>1</v>
      </c>
      <c r="L3833" s="80" t="s">
        <v>68</v>
      </c>
      <c r="M3833" s="80">
        <v>100</v>
      </c>
      <c r="N3833" s="80">
        <v>12.238333000000001</v>
      </c>
      <c r="O3833" s="80">
        <v>-1.561593</v>
      </c>
      <c r="P3833" s="80" t="s">
        <v>69</v>
      </c>
      <c r="Q3833" s="80">
        <v>0</v>
      </c>
      <c r="R3833" s="80">
        <v>2.6272389999999999</v>
      </c>
      <c r="S3833" s="80">
        <v>23.381664000000001</v>
      </c>
      <c r="T3833" s="80">
        <v>985748.9</v>
      </c>
      <c r="U3833" s="91">
        <f>Table1[[#This Row],[Distribution Amount (Dollars)]]/Table1[[#This Row],[NEWdatediff]]</f>
        <v>246437.22500000001</v>
      </c>
      <c r="V3833" s="82" t="s">
        <v>1275</v>
      </c>
      <c r="W3833" s="82" t="s">
        <v>91</v>
      </c>
      <c r="X3833" s="82" t="s">
        <v>2949</v>
      </c>
      <c r="Y3833" s="82" t="s">
        <v>182</v>
      </c>
      <c r="Z3833" s="82">
        <v>1</v>
      </c>
      <c r="AA3833" s="82" t="s">
        <v>183</v>
      </c>
      <c r="AB3833" s="82" t="s">
        <v>2950</v>
      </c>
      <c r="AD3833" s="82" t="s">
        <v>68</v>
      </c>
      <c r="AE3833" s="82" t="s">
        <v>1370</v>
      </c>
      <c r="AN3833" s="82" t="s">
        <v>76</v>
      </c>
      <c r="AO3833" s="82" t="s">
        <v>2951</v>
      </c>
      <c r="AP3833" s="82">
        <v>9860000</v>
      </c>
      <c r="AQ3833" s="82" t="s">
        <v>78</v>
      </c>
      <c r="AR3833" s="82" t="s">
        <v>4275</v>
      </c>
      <c r="AS3833" s="84">
        <v>43168</v>
      </c>
      <c r="AT3833" s="81">
        <v>2018</v>
      </c>
      <c r="AU3833" s="82" t="s">
        <v>4278</v>
      </c>
      <c r="AV3833" s="84">
        <v>44470</v>
      </c>
      <c r="AW3833" s="81">
        <v>2021</v>
      </c>
      <c r="AX3833" s="85">
        <f>Table1[[#This Row],[End TEST]]-Table1[[#This Row],[Start TEST]]</f>
        <v>3</v>
      </c>
      <c r="AY3833" s="85">
        <f>Table1[[#This Row],[TEST_Diff]]+1</f>
        <v>4</v>
      </c>
      <c r="AZ3833" s="92">
        <f>DATEDIF(Table1[[#This Row],[Start Year]],Table1[[#This Row],[End Year]],"d") / 365</f>
        <v>3.5671232876712327</v>
      </c>
      <c r="BF3833" s="82">
        <v>1</v>
      </c>
      <c r="BW3833" s="82" t="s">
        <v>2952</v>
      </c>
    </row>
    <row r="3834" spans="1:75" x14ac:dyDescent="0.5">
      <c r="A3834" s="82">
        <v>538</v>
      </c>
      <c r="B3834" s="82" t="s">
        <v>2872</v>
      </c>
      <c r="D3834" s="90">
        <v>43580</v>
      </c>
      <c r="E3834" s="90" t="s">
        <v>2873</v>
      </c>
      <c r="F3834" s="90"/>
      <c r="G3834" s="82" t="s">
        <v>2873</v>
      </c>
      <c r="H3834" s="82" t="s">
        <v>2874</v>
      </c>
      <c r="I3834" s="80" t="s">
        <v>280</v>
      </c>
      <c r="J3834" s="80">
        <v>100</v>
      </c>
      <c r="K3834" s="80">
        <v>0</v>
      </c>
      <c r="P3834" s="80" t="s">
        <v>308</v>
      </c>
      <c r="Q3834" s="80">
        <v>15</v>
      </c>
      <c r="R3834" s="80">
        <v>13.923406</v>
      </c>
      <c r="S3834" s="80">
        <v>-86.952798999999999</v>
      </c>
      <c r="T3834" s="80">
        <v>450000</v>
      </c>
      <c r="U3834" s="91">
        <f>Table1[[#This Row],[Distribution Amount (Dollars)]]/Table1[[#This Row],[NEWdatediff]]</f>
        <v>225000</v>
      </c>
      <c r="V3834" s="82" t="s">
        <v>2875</v>
      </c>
      <c r="W3834" s="82" t="s">
        <v>91</v>
      </c>
      <c r="Y3834" s="82" t="s">
        <v>182</v>
      </c>
      <c r="Z3834" s="82">
        <v>1</v>
      </c>
      <c r="AA3834" s="82" t="s">
        <v>183</v>
      </c>
      <c r="AB3834" s="82" t="s">
        <v>2876</v>
      </c>
      <c r="AD3834" s="82" t="s">
        <v>111</v>
      </c>
      <c r="AN3834" s="82" t="s">
        <v>76</v>
      </c>
      <c r="AO3834" s="82" t="s">
        <v>2877</v>
      </c>
      <c r="AP3834" s="82">
        <v>3000000</v>
      </c>
      <c r="AQ3834" s="82" t="s">
        <v>78</v>
      </c>
      <c r="AR3834" s="82" t="s">
        <v>4275</v>
      </c>
      <c r="AS3834" s="84">
        <v>43186</v>
      </c>
      <c r="AT3834" s="85">
        <v>2018</v>
      </c>
      <c r="AU3834" s="82" t="s">
        <v>4278</v>
      </c>
      <c r="AV3834" s="84">
        <v>43466</v>
      </c>
      <c r="AW3834" s="85">
        <v>2019</v>
      </c>
      <c r="AX3834" s="85">
        <f>Table1[[#This Row],[End TEST]]-Table1[[#This Row],[Start TEST]]</f>
        <v>1</v>
      </c>
      <c r="AY3834" s="85">
        <f>Table1[[#This Row],[TEST_Diff]]+1</f>
        <v>2</v>
      </c>
      <c r="AZ3834" s="92">
        <f>DATEDIF(Table1[[#This Row],[Start Year]],Table1[[#This Row],[End Year]],"d") / 365</f>
        <v>0.76712328767123283</v>
      </c>
      <c r="BD3834" s="82">
        <v>1</v>
      </c>
      <c r="BF3834" s="82">
        <v>1</v>
      </c>
    </row>
    <row r="3835" spans="1:75" x14ac:dyDescent="0.5">
      <c r="A3835" s="82">
        <v>538</v>
      </c>
      <c r="B3835" s="82" t="s">
        <v>2872</v>
      </c>
      <c r="D3835" s="90">
        <v>43580</v>
      </c>
      <c r="E3835" s="90" t="s">
        <v>2873</v>
      </c>
      <c r="F3835" s="90"/>
      <c r="G3835" s="82" t="s">
        <v>2873</v>
      </c>
      <c r="H3835" s="82" t="s">
        <v>2874</v>
      </c>
      <c r="I3835" s="80" t="s">
        <v>280</v>
      </c>
      <c r="J3835" s="80">
        <v>100</v>
      </c>
      <c r="K3835" s="80">
        <v>0</v>
      </c>
      <c r="P3835" s="80" t="s">
        <v>84</v>
      </c>
      <c r="Q3835" s="80">
        <v>15</v>
      </c>
      <c r="R3835" s="80">
        <v>-15.623037</v>
      </c>
      <c r="S3835" s="80">
        <v>-59.0625</v>
      </c>
      <c r="T3835" s="80">
        <v>450000</v>
      </c>
      <c r="U3835" s="91">
        <f>Table1[[#This Row],[Distribution Amount (Dollars)]]/Table1[[#This Row],[NEWdatediff]]</f>
        <v>225000</v>
      </c>
      <c r="V3835" s="82" t="s">
        <v>2875</v>
      </c>
      <c r="W3835" s="82" t="s">
        <v>91</v>
      </c>
      <c r="Y3835" s="82" t="s">
        <v>182</v>
      </c>
      <c r="Z3835" s="82">
        <v>1</v>
      </c>
      <c r="AA3835" s="82" t="s">
        <v>183</v>
      </c>
      <c r="AB3835" s="82" t="s">
        <v>2876</v>
      </c>
      <c r="AD3835" s="82" t="s">
        <v>110</v>
      </c>
      <c r="AN3835" s="82" t="s">
        <v>76</v>
      </c>
      <c r="AO3835" s="82" t="s">
        <v>2877</v>
      </c>
      <c r="AP3835" s="82">
        <v>3000000</v>
      </c>
      <c r="AQ3835" s="82" t="s">
        <v>78</v>
      </c>
      <c r="AR3835" s="82" t="s">
        <v>4275</v>
      </c>
      <c r="AS3835" s="84">
        <v>43186</v>
      </c>
      <c r="AT3835" s="85">
        <v>2018</v>
      </c>
      <c r="AU3835" s="82" t="s">
        <v>4278</v>
      </c>
      <c r="AV3835" s="84">
        <v>43466</v>
      </c>
      <c r="AW3835" s="85">
        <v>2019</v>
      </c>
      <c r="AX3835" s="85">
        <f>Table1[[#This Row],[End TEST]]-Table1[[#This Row],[Start TEST]]</f>
        <v>1</v>
      </c>
      <c r="AY3835" s="85">
        <f>Table1[[#This Row],[TEST_Diff]]+1</f>
        <v>2</v>
      </c>
      <c r="AZ3835" s="92">
        <f>DATEDIF(Table1[[#This Row],[Start Year]],Table1[[#This Row],[End Year]],"d") / 365</f>
        <v>0.76712328767123283</v>
      </c>
      <c r="BD3835" s="82">
        <v>1</v>
      </c>
      <c r="BF3835" s="82">
        <v>1</v>
      </c>
    </row>
    <row r="3836" spans="1:75" x14ac:dyDescent="0.5">
      <c r="A3836" s="82">
        <v>538</v>
      </c>
      <c r="B3836" s="82" t="s">
        <v>2872</v>
      </c>
      <c r="D3836" s="90">
        <v>43580</v>
      </c>
      <c r="E3836" s="90" t="s">
        <v>2873</v>
      </c>
      <c r="F3836" s="90"/>
      <c r="G3836" s="82" t="s">
        <v>2873</v>
      </c>
      <c r="H3836" s="82" t="s">
        <v>2874</v>
      </c>
      <c r="I3836" s="80" t="s">
        <v>280</v>
      </c>
      <c r="J3836" s="80">
        <v>100</v>
      </c>
      <c r="K3836" s="80">
        <v>0</v>
      </c>
      <c r="P3836" s="80" t="s">
        <v>112</v>
      </c>
      <c r="Q3836" s="80">
        <v>7.5</v>
      </c>
      <c r="R3836" s="80">
        <v>45.052331000000002</v>
      </c>
      <c r="S3836" s="80">
        <v>118.90412999999999</v>
      </c>
      <c r="T3836" s="80">
        <v>225000</v>
      </c>
      <c r="U3836" s="91">
        <f>Table1[[#This Row],[Distribution Amount (Dollars)]]/Table1[[#This Row],[NEWdatediff]]</f>
        <v>112500</v>
      </c>
      <c r="V3836" s="82" t="s">
        <v>2875</v>
      </c>
      <c r="W3836" s="82" t="s">
        <v>91</v>
      </c>
      <c r="Y3836" s="82" t="s">
        <v>182</v>
      </c>
      <c r="Z3836" s="82">
        <v>1</v>
      </c>
      <c r="AA3836" s="82" t="s">
        <v>183</v>
      </c>
      <c r="AB3836" s="82" t="s">
        <v>2876</v>
      </c>
      <c r="AD3836" s="82" t="s">
        <v>307</v>
      </c>
      <c r="AN3836" s="82" t="s">
        <v>76</v>
      </c>
      <c r="AO3836" s="82" t="s">
        <v>2877</v>
      </c>
      <c r="AP3836" s="82">
        <v>3000000</v>
      </c>
      <c r="AQ3836" s="82" t="s">
        <v>78</v>
      </c>
      <c r="AR3836" s="82" t="s">
        <v>4275</v>
      </c>
      <c r="AS3836" s="84">
        <v>43186</v>
      </c>
      <c r="AT3836" s="85">
        <v>2018</v>
      </c>
      <c r="AU3836" s="82" t="s">
        <v>4278</v>
      </c>
      <c r="AV3836" s="84">
        <v>43466</v>
      </c>
      <c r="AW3836" s="85">
        <v>2019</v>
      </c>
      <c r="AX3836" s="85">
        <f>Table1[[#This Row],[End TEST]]-Table1[[#This Row],[Start TEST]]</f>
        <v>1</v>
      </c>
      <c r="AY3836" s="85">
        <f>Table1[[#This Row],[TEST_Diff]]+1</f>
        <v>2</v>
      </c>
      <c r="AZ3836" s="92">
        <f>DATEDIF(Table1[[#This Row],[Start Year]],Table1[[#This Row],[End Year]],"d") / 365</f>
        <v>0.76712328767123283</v>
      </c>
      <c r="BD3836" s="82">
        <v>1</v>
      </c>
      <c r="BF3836" s="82">
        <v>1</v>
      </c>
    </row>
    <row r="3837" spans="1:75" x14ac:dyDescent="0.5">
      <c r="A3837" s="82">
        <v>538</v>
      </c>
      <c r="B3837" s="82" t="s">
        <v>2872</v>
      </c>
      <c r="D3837" s="90">
        <v>43580</v>
      </c>
      <c r="E3837" s="90" t="s">
        <v>2873</v>
      </c>
      <c r="F3837" s="90"/>
      <c r="G3837" s="82" t="s">
        <v>2873</v>
      </c>
      <c r="H3837" s="82" t="s">
        <v>2874</v>
      </c>
      <c r="I3837" s="80" t="s">
        <v>280</v>
      </c>
      <c r="J3837" s="80">
        <v>100</v>
      </c>
      <c r="K3837" s="80">
        <v>0</v>
      </c>
      <c r="P3837" s="80" t="s">
        <v>110</v>
      </c>
      <c r="Q3837" s="80">
        <v>15</v>
      </c>
      <c r="R3837" s="80">
        <v>26.625188000000001</v>
      </c>
      <c r="S3837" s="80">
        <v>6.809552</v>
      </c>
      <c r="T3837" s="80">
        <v>450000</v>
      </c>
      <c r="U3837" s="91">
        <f>Table1[[#This Row],[Distribution Amount (Dollars)]]/Table1[[#This Row],[NEWdatediff]]</f>
        <v>225000</v>
      </c>
      <c r="V3837" s="82" t="s">
        <v>2875</v>
      </c>
      <c r="W3837" s="82" t="s">
        <v>91</v>
      </c>
      <c r="Y3837" s="82" t="s">
        <v>182</v>
      </c>
      <c r="Z3837" s="82">
        <v>1</v>
      </c>
      <c r="AA3837" s="82" t="s">
        <v>183</v>
      </c>
      <c r="AB3837" s="82" t="s">
        <v>2876</v>
      </c>
      <c r="AD3837" s="82" t="s">
        <v>69</v>
      </c>
      <c r="AN3837" s="82" t="s">
        <v>76</v>
      </c>
      <c r="AO3837" s="82" t="s">
        <v>2877</v>
      </c>
      <c r="AP3837" s="82">
        <v>3000000</v>
      </c>
      <c r="AQ3837" s="82" t="s">
        <v>78</v>
      </c>
      <c r="AR3837" s="82" t="s">
        <v>4275</v>
      </c>
      <c r="AS3837" s="84">
        <v>43186</v>
      </c>
      <c r="AT3837" s="85">
        <v>2018</v>
      </c>
      <c r="AU3837" s="82" t="s">
        <v>4278</v>
      </c>
      <c r="AV3837" s="84">
        <v>43466</v>
      </c>
      <c r="AW3837" s="85">
        <v>2019</v>
      </c>
      <c r="AX3837" s="85">
        <f>Table1[[#This Row],[End TEST]]-Table1[[#This Row],[Start TEST]]</f>
        <v>1</v>
      </c>
      <c r="AY3837" s="85">
        <f>Table1[[#This Row],[TEST_Diff]]+1</f>
        <v>2</v>
      </c>
      <c r="AZ3837" s="92">
        <f>DATEDIF(Table1[[#This Row],[Start Year]],Table1[[#This Row],[End Year]],"d") / 365</f>
        <v>0.76712328767123283</v>
      </c>
      <c r="BD3837" s="82">
        <v>1</v>
      </c>
      <c r="BF3837" s="82">
        <v>1</v>
      </c>
    </row>
    <row r="3838" spans="1:75" x14ac:dyDescent="0.5">
      <c r="A3838" s="82">
        <v>538</v>
      </c>
      <c r="B3838" s="82" t="s">
        <v>2872</v>
      </c>
      <c r="D3838" s="90">
        <v>43580</v>
      </c>
      <c r="E3838" s="90" t="s">
        <v>2873</v>
      </c>
      <c r="F3838" s="90"/>
      <c r="G3838" s="82" t="s">
        <v>2873</v>
      </c>
      <c r="H3838" s="82" t="s">
        <v>2874</v>
      </c>
      <c r="I3838" s="80" t="s">
        <v>280</v>
      </c>
      <c r="J3838" s="80">
        <v>100</v>
      </c>
      <c r="K3838" s="80">
        <v>0</v>
      </c>
      <c r="P3838" s="80" t="s">
        <v>307</v>
      </c>
      <c r="Q3838" s="80">
        <v>10</v>
      </c>
      <c r="R3838" s="80">
        <v>48.122632000000003</v>
      </c>
      <c r="S3838" s="80">
        <v>30.108753</v>
      </c>
      <c r="T3838" s="80">
        <v>300000</v>
      </c>
      <c r="U3838" s="91">
        <f>Table1[[#This Row],[Distribution Amount (Dollars)]]/Table1[[#This Row],[NEWdatediff]]</f>
        <v>150000</v>
      </c>
      <c r="V3838" s="82" t="s">
        <v>2875</v>
      </c>
      <c r="W3838" s="82" t="s">
        <v>91</v>
      </c>
      <c r="Y3838" s="82" t="s">
        <v>182</v>
      </c>
      <c r="Z3838" s="82">
        <v>1</v>
      </c>
      <c r="AA3838" s="82" t="s">
        <v>183</v>
      </c>
      <c r="AB3838" s="82" t="s">
        <v>2876</v>
      </c>
      <c r="AD3838" s="82" t="s">
        <v>114</v>
      </c>
      <c r="AN3838" s="82" t="s">
        <v>76</v>
      </c>
      <c r="AO3838" s="82" t="s">
        <v>2877</v>
      </c>
      <c r="AP3838" s="82">
        <v>3000000</v>
      </c>
      <c r="AQ3838" s="82" t="s">
        <v>78</v>
      </c>
      <c r="AR3838" s="82" t="s">
        <v>4275</v>
      </c>
      <c r="AS3838" s="84">
        <v>43186</v>
      </c>
      <c r="AT3838" s="85">
        <v>2018</v>
      </c>
      <c r="AU3838" s="82" t="s">
        <v>4278</v>
      </c>
      <c r="AV3838" s="84">
        <v>43466</v>
      </c>
      <c r="AW3838" s="85">
        <v>2019</v>
      </c>
      <c r="AX3838" s="85">
        <f>Table1[[#This Row],[End TEST]]-Table1[[#This Row],[Start TEST]]</f>
        <v>1</v>
      </c>
      <c r="AY3838" s="85">
        <f>Table1[[#This Row],[TEST_Diff]]+1</f>
        <v>2</v>
      </c>
      <c r="AZ3838" s="92">
        <f>DATEDIF(Table1[[#This Row],[Start Year]],Table1[[#This Row],[End Year]],"d") / 365</f>
        <v>0.76712328767123283</v>
      </c>
      <c r="BD3838" s="82">
        <v>1</v>
      </c>
      <c r="BF3838" s="82">
        <v>1</v>
      </c>
    </row>
    <row r="3839" spans="1:75" x14ac:dyDescent="0.5">
      <c r="A3839" s="82">
        <v>538</v>
      </c>
      <c r="B3839" s="82" t="s">
        <v>2872</v>
      </c>
      <c r="D3839" s="90">
        <v>43580</v>
      </c>
      <c r="E3839" s="90" t="s">
        <v>2873</v>
      </c>
      <c r="F3839" s="90"/>
      <c r="G3839" s="82" t="s">
        <v>2873</v>
      </c>
      <c r="H3839" s="82" t="s">
        <v>2874</v>
      </c>
      <c r="I3839" s="80" t="s">
        <v>280</v>
      </c>
      <c r="J3839" s="80">
        <v>100</v>
      </c>
      <c r="K3839" s="80">
        <v>0</v>
      </c>
      <c r="P3839" s="80" t="s">
        <v>113</v>
      </c>
      <c r="Q3839" s="80">
        <v>7.5</v>
      </c>
      <c r="R3839" s="80">
        <v>10.278548000000001</v>
      </c>
      <c r="S3839" s="80">
        <v>102.006446</v>
      </c>
      <c r="T3839" s="80">
        <v>225000</v>
      </c>
      <c r="U3839" s="91">
        <f>Table1[[#This Row],[Distribution Amount (Dollars)]]/Table1[[#This Row],[NEWdatediff]]</f>
        <v>112500</v>
      </c>
      <c r="V3839" s="82" t="s">
        <v>2875</v>
      </c>
      <c r="W3839" s="82" t="s">
        <v>91</v>
      </c>
      <c r="Y3839" s="82" t="s">
        <v>182</v>
      </c>
      <c r="Z3839" s="82">
        <v>1</v>
      </c>
      <c r="AA3839" s="82" t="s">
        <v>183</v>
      </c>
      <c r="AB3839" s="82" t="s">
        <v>2876</v>
      </c>
      <c r="AD3839" s="82" t="s">
        <v>112</v>
      </c>
      <c r="AN3839" s="82" t="s">
        <v>76</v>
      </c>
      <c r="AO3839" s="82" t="s">
        <v>2877</v>
      </c>
      <c r="AP3839" s="82">
        <v>3000000</v>
      </c>
      <c r="AQ3839" s="82" t="s">
        <v>78</v>
      </c>
      <c r="AR3839" s="82" t="s">
        <v>4275</v>
      </c>
      <c r="AS3839" s="84">
        <v>43186</v>
      </c>
      <c r="AT3839" s="85">
        <v>2018</v>
      </c>
      <c r="AU3839" s="82" t="s">
        <v>4278</v>
      </c>
      <c r="AV3839" s="84">
        <v>43466</v>
      </c>
      <c r="AW3839" s="85">
        <v>2019</v>
      </c>
      <c r="AX3839" s="85">
        <f>Table1[[#This Row],[End TEST]]-Table1[[#This Row],[Start TEST]]</f>
        <v>1</v>
      </c>
      <c r="AY3839" s="85">
        <f>Table1[[#This Row],[TEST_Diff]]+1</f>
        <v>2</v>
      </c>
      <c r="AZ3839" s="92">
        <f>DATEDIF(Table1[[#This Row],[Start Year]],Table1[[#This Row],[End Year]],"d") / 365</f>
        <v>0.76712328767123283</v>
      </c>
      <c r="BD3839" s="82">
        <v>1</v>
      </c>
      <c r="BF3839" s="82">
        <v>1</v>
      </c>
    </row>
    <row r="3840" spans="1:75" x14ac:dyDescent="0.5">
      <c r="A3840" s="82">
        <v>538</v>
      </c>
      <c r="B3840" s="82" t="s">
        <v>2872</v>
      </c>
      <c r="D3840" s="90">
        <v>43580</v>
      </c>
      <c r="E3840" s="90" t="s">
        <v>2873</v>
      </c>
      <c r="F3840" s="90"/>
      <c r="G3840" s="82" t="s">
        <v>2873</v>
      </c>
      <c r="H3840" s="82" t="s">
        <v>2874</v>
      </c>
      <c r="I3840" s="80" t="s">
        <v>280</v>
      </c>
      <c r="J3840" s="80">
        <v>100</v>
      </c>
      <c r="K3840" s="80">
        <v>0</v>
      </c>
      <c r="P3840" s="80" t="s">
        <v>114</v>
      </c>
      <c r="Q3840" s="80">
        <v>7.5</v>
      </c>
      <c r="R3840" s="80">
        <v>25.384855999999999</v>
      </c>
      <c r="S3840" s="80">
        <v>68.458809000000002</v>
      </c>
      <c r="T3840" s="80">
        <v>225000</v>
      </c>
      <c r="U3840" s="91">
        <f>Table1[[#This Row],[Distribution Amount (Dollars)]]/Table1[[#This Row],[NEWdatediff]]</f>
        <v>112500</v>
      </c>
      <c r="V3840" s="82" t="s">
        <v>2875</v>
      </c>
      <c r="W3840" s="82" t="s">
        <v>91</v>
      </c>
      <c r="Y3840" s="82" t="s">
        <v>182</v>
      </c>
      <c r="Z3840" s="82">
        <v>1</v>
      </c>
      <c r="AA3840" s="82" t="s">
        <v>183</v>
      </c>
      <c r="AB3840" s="82" t="s">
        <v>2876</v>
      </c>
      <c r="AD3840" s="82" t="s">
        <v>84</v>
      </c>
      <c r="AN3840" s="82" t="s">
        <v>76</v>
      </c>
      <c r="AO3840" s="82" t="s">
        <v>2877</v>
      </c>
      <c r="AP3840" s="82">
        <v>3000000</v>
      </c>
      <c r="AQ3840" s="82" t="s">
        <v>78</v>
      </c>
      <c r="AR3840" s="82" t="s">
        <v>4275</v>
      </c>
      <c r="AS3840" s="84">
        <v>43186</v>
      </c>
      <c r="AT3840" s="85">
        <v>2018</v>
      </c>
      <c r="AU3840" s="82" t="s">
        <v>4278</v>
      </c>
      <c r="AV3840" s="84">
        <v>43466</v>
      </c>
      <c r="AW3840" s="85">
        <v>2019</v>
      </c>
      <c r="AX3840" s="85">
        <f>Table1[[#This Row],[End TEST]]-Table1[[#This Row],[Start TEST]]</f>
        <v>1</v>
      </c>
      <c r="AY3840" s="85">
        <f>Table1[[#This Row],[TEST_Diff]]+1</f>
        <v>2</v>
      </c>
      <c r="AZ3840" s="92">
        <f>DATEDIF(Table1[[#This Row],[Start Year]],Table1[[#This Row],[End Year]],"d") / 365</f>
        <v>0.76712328767123283</v>
      </c>
      <c r="BD3840" s="82">
        <v>1</v>
      </c>
      <c r="BF3840" s="82">
        <v>1</v>
      </c>
    </row>
    <row r="3841" spans="1:75" x14ac:dyDescent="0.5">
      <c r="A3841" s="82">
        <v>538</v>
      </c>
      <c r="B3841" s="82" t="s">
        <v>2872</v>
      </c>
      <c r="D3841" s="90">
        <v>43580</v>
      </c>
      <c r="E3841" s="90" t="s">
        <v>2873</v>
      </c>
      <c r="F3841" s="90"/>
      <c r="G3841" s="82" t="s">
        <v>2873</v>
      </c>
      <c r="H3841" s="82" t="s">
        <v>2874</v>
      </c>
      <c r="I3841" s="80" t="s">
        <v>280</v>
      </c>
      <c r="J3841" s="80">
        <v>100</v>
      </c>
      <c r="K3841" s="80">
        <v>0</v>
      </c>
      <c r="P3841" s="80" t="s">
        <v>111</v>
      </c>
      <c r="Q3841" s="80">
        <v>7.5</v>
      </c>
      <c r="R3841" s="80">
        <v>43.890490999999997</v>
      </c>
      <c r="S3841" s="80">
        <v>71.138231000000005</v>
      </c>
      <c r="T3841" s="80">
        <v>225000</v>
      </c>
      <c r="U3841" s="91">
        <f>Table1[[#This Row],[Distribution Amount (Dollars)]]/Table1[[#This Row],[NEWdatediff]]</f>
        <v>112500</v>
      </c>
      <c r="V3841" s="82" t="s">
        <v>2875</v>
      </c>
      <c r="W3841" s="82" t="s">
        <v>91</v>
      </c>
      <c r="Y3841" s="82" t="s">
        <v>182</v>
      </c>
      <c r="Z3841" s="82">
        <v>1</v>
      </c>
      <c r="AA3841" s="82" t="s">
        <v>183</v>
      </c>
      <c r="AB3841" s="82" t="s">
        <v>2876</v>
      </c>
      <c r="AD3841" s="82" t="s">
        <v>308</v>
      </c>
      <c r="AN3841" s="82" t="s">
        <v>76</v>
      </c>
      <c r="AO3841" s="82" t="s">
        <v>2877</v>
      </c>
      <c r="AP3841" s="82">
        <v>3000000</v>
      </c>
      <c r="AQ3841" s="82" t="s">
        <v>78</v>
      </c>
      <c r="AR3841" s="82" t="s">
        <v>4275</v>
      </c>
      <c r="AS3841" s="84">
        <v>43186</v>
      </c>
      <c r="AT3841" s="85">
        <v>2018</v>
      </c>
      <c r="AU3841" s="82" t="s">
        <v>4278</v>
      </c>
      <c r="AV3841" s="84">
        <v>43466</v>
      </c>
      <c r="AW3841" s="85">
        <v>2019</v>
      </c>
      <c r="AX3841" s="85">
        <f>Table1[[#This Row],[End TEST]]-Table1[[#This Row],[Start TEST]]</f>
        <v>1</v>
      </c>
      <c r="AY3841" s="85">
        <f>Table1[[#This Row],[TEST_Diff]]+1</f>
        <v>2</v>
      </c>
      <c r="AZ3841" s="92">
        <f>DATEDIF(Table1[[#This Row],[Start Year]],Table1[[#This Row],[End Year]],"d") / 365</f>
        <v>0.76712328767123283</v>
      </c>
      <c r="BD3841" s="82">
        <v>1</v>
      </c>
      <c r="BF3841" s="82">
        <v>1</v>
      </c>
    </row>
    <row r="3842" spans="1:75" x14ac:dyDescent="0.5">
      <c r="A3842" s="82">
        <v>538</v>
      </c>
      <c r="B3842" s="82" t="s">
        <v>2872</v>
      </c>
      <c r="D3842" s="90">
        <v>43580</v>
      </c>
      <c r="E3842" s="90" t="s">
        <v>2873</v>
      </c>
      <c r="F3842" s="90"/>
      <c r="G3842" s="82" t="s">
        <v>2873</v>
      </c>
      <c r="H3842" s="82" t="s">
        <v>2874</v>
      </c>
      <c r="I3842" s="80" t="s">
        <v>280</v>
      </c>
      <c r="J3842" s="80">
        <v>100</v>
      </c>
      <c r="K3842" s="80">
        <v>0</v>
      </c>
      <c r="P3842" s="80" t="s">
        <v>69</v>
      </c>
      <c r="Q3842" s="80">
        <v>15</v>
      </c>
      <c r="R3842" s="80">
        <v>2.6272389999999999</v>
      </c>
      <c r="S3842" s="80">
        <v>23.381664000000001</v>
      </c>
      <c r="T3842" s="80">
        <v>450000</v>
      </c>
      <c r="U3842" s="91">
        <f>Table1[[#This Row],[Distribution Amount (Dollars)]]/Table1[[#This Row],[NEWdatediff]]</f>
        <v>225000</v>
      </c>
      <c r="V3842" s="82" t="s">
        <v>2875</v>
      </c>
      <c r="W3842" s="82" t="s">
        <v>91</v>
      </c>
      <c r="Y3842" s="82" t="s">
        <v>182</v>
      </c>
      <c r="Z3842" s="82">
        <v>1</v>
      </c>
      <c r="AA3842" s="82" t="s">
        <v>183</v>
      </c>
      <c r="AB3842" s="82" t="s">
        <v>2876</v>
      </c>
      <c r="AD3842" s="82" t="s">
        <v>113</v>
      </c>
      <c r="AN3842" s="82" t="s">
        <v>76</v>
      </c>
      <c r="AO3842" s="82" t="s">
        <v>2877</v>
      </c>
      <c r="AP3842" s="82">
        <v>3000000</v>
      </c>
      <c r="AQ3842" s="82" t="s">
        <v>78</v>
      </c>
      <c r="AR3842" s="82" t="s">
        <v>4275</v>
      </c>
      <c r="AS3842" s="84">
        <v>43186</v>
      </c>
      <c r="AT3842" s="85">
        <v>2018</v>
      </c>
      <c r="AU3842" s="82" t="s">
        <v>4278</v>
      </c>
      <c r="AV3842" s="84">
        <v>43466</v>
      </c>
      <c r="AW3842" s="85">
        <v>2019</v>
      </c>
      <c r="AX3842" s="85">
        <f>Table1[[#This Row],[End TEST]]-Table1[[#This Row],[Start TEST]]</f>
        <v>1</v>
      </c>
      <c r="AY3842" s="85">
        <f>Table1[[#This Row],[TEST_Diff]]+1</f>
        <v>2</v>
      </c>
      <c r="AZ3842" s="92">
        <f>DATEDIF(Table1[[#This Row],[Start Year]],Table1[[#This Row],[End Year]],"d") / 365</f>
        <v>0.76712328767123283</v>
      </c>
      <c r="BD3842" s="82">
        <v>1</v>
      </c>
      <c r="BF3842" s="82">
        <v>1</v>
      </c>
    </row>
    <row r="3843" spans="1:75" x14ac:dyDescent="0.5">
      <c r="A3843" s="82">
        <v>539</v>
      </c>
      <c r="B3843" s="82" t="s">
        <v>2243</v>
      </c>
      <c r="D3843" s="90">
        <v>43579</v>
      </c>
      <c r="E3843" s="90" t="s">
        <v>2244</v>
      </c>
      <c r="F3843" s="90"/>
      <c r="G3843" s="82" t="s">
        <v>2244</v>
      </c>
      <c r="H3843" s="82" t="s">
        <v>2245</v>
      </c>
      <c r="I3843" s="80" t="s">
        <v>280</v>
      </c>
      <c r="J3843" s="80">
        <v>100</v>
      </c>
      <c r="K3843" s="80">
        <v>1</v>
      </c>
      <c r="L3843" s="80" t="s">
        <v>1462</v>
      </c>
      <c r="M3843" s="80">
        <v>100</v>
      </c>
      <c r="N3843" s="80">
        <v>33.223190000000002</v>
      </c>
      <c r="O3843" s="80">
        <v>43.679290999999999</v>
      </c>
      <c r="P3843" s="80" t="s">
        <v>268</v>
      </c>
      <c r="Q3843" s="80">
        <v>0</v>
      </c>
      <c r="R3843" s="80">
        <v>37.477907000000002</v>
      </c>
      <c r="S3843" s="80">
        <v>39.411562000000004</v>
      </c>
      <c r="T3843" s="80">
        <v>8000000</v>
      </c>
      <c r="U3843" s="91">
        <f>Table1[[#This Row],[Distribution Amount (Dollars)]]/Table1[[#This Row],[NEWdatediff]]</f>
        <v>2000000</v>
      </c>
      <c r="V3843" s="82" t="s">
        <v>2246</v>
      </c>
      <c r="W3843" s="82" t="s">
        <v>91</v>
      </c>
      <c r="Y3843" s="82" t="s">
        <v>182</v>
      </c>
      <c r="Z3843" s="82">
        <v>1</v>
      </c>
      <c r="AA3843" s="82" t="s">
        <v>183</v>
      </c>
      <c r="AB3843" s="82" t="s">
        <v>2247</v>
      </c>
      <c r="AD3843" s="82" t="s">
        <v>1462</v>
      </c>
      <c r="AE3843" s="82" t="s">
        <v>2241</v>
      </c>
      <c r="AN3843" s="82" t="s">
        <v>76</v>
      </c>
      <c r="AO3843" s="82" t="s">
        <v>2248</v>
      </c>
      <c r="AP3843" s="82">
        <v>8000000</v>
      </c>
      <c r="AQ3843" s="82" t="s">
        <v>78</v>
      </c>
      <c r="AR3843" s="82" t="s">
        <v>4275</v>
      </c>
      <c r="AS3843" s="84">
        <v>42739</v>
      </c>
      <c r="AT3843" s="85">
        <v>2017</v>
      </c>
      <c r="AU3843" s="82" t="s">
        <v>4278</v>
      </c>
      <c r="AV3843" s="84">
        <v>43831</v>
      </c>
      <c r="AW3843" s="85">
        <v>2020</v>
      </c>
      <c r="AX3843" s="85">
        <f>Table1[[#This Row],[End TEST]]-Table1[[#This Row],[Start TEST]]</f>
        <v>3</v>
      </c>
      <c r="AY3843" s="85">
        <f>Table1[[#This Row],[TEST_Diff]]+1</f>
        <v>4</v>
      </c>
      <c r="AZ3843" s="92">
        <f>DATEDIF(Table1[[#This Row],[Start Year]],Table1[[#This Row],[End Year]],"d") / 365</f>
        <v>2.9917808219178084</v>
      </c>
      <c r="BA3843" s="82">
        <v>224739</v>
      </c>
      <c r="BC3843" s="82" t="s">
        <v>2249</v>
      </c>
      <c r="BD3843" s="82">
        <v>1</v>
      </c>
      <c r="BH3843" s="82">
        <v>1</v>
      </c>
      <c r="BW3843" s="82" t="s">
        <v>2250</v>
      </c>
    </row>
    <row r="3844" spans="1:75" x14ac:dyDescent="0.5">
      <c r="A3844" s="82">
        <v>540</v>
      </c>
      <c r="B3844" s="82" t="s">
        <v>3860</v>
      </c>
      <c r="D3844" s="90">
        <v>43579</v>
      </c>
      <c r="E3844" s="90" t="s">
        <v>3861</v>
      </c>
      <c r="F3844" s="90"/>
      <c r="G3844" s="82" t="s">
        <v>3861</v>
      </c>
      <c r="H3844" s="82" t="s">
        <v>3862</v>
      </c>
      <c r="I3844" s="80" t="s">
        <v>280</v>
      </c>
      <c r="J3844" s="80">
        <v>100</v>
      </c>
      <c r="K3844" s="80">
        <v>1</v>
      </c>
      <c r="L3844" s="80" t="s">
        <v>1464</v>
      </c>
      <c r="M3844" s="80">
        <v>100</v>
      </c>
      <c r="N3844" s="80">
        <v>33.854720999999998</v>
      </c>
      <c r="O3844" s="80">
        <v>35.862285999999997</v>
      </c>
      <c r="P3844" s="80" t="s">
        <v>268</v>
      </c>
      <c r="Q3844" s="80">
        <v>0</v>
      </c>
      <c r="R3844" s="80">
        <v>37.477907000000002</v>
      </c>
      <c r="S3844" s="80">
        <v>39.411562000000004</v>
      </c>
      <c r="T3844" s="80">
        <v>10000000</v>
      </c>
      <c r="U3844" s="91">
        <f>Table1[[#This Row],[Distribution Amount (Dollars)]]/Table1[[#This Row],[NEWdatediff]]</f>
        <v>2500000</v>
      </c>
      <c r="V3844" s="82" t="s">
        <v>2246</v>
      </c>
      <c r="W3844" s="82" t="s">
        <v>91</v>
      </c>
      <c r="Y3844" s="82" t="s">
        <v>182</v>
      </c>
      <c r="Z3844" s="82">
        <v>1</v>
      </c>
      <c r="AA3844" s="82" t="s">
        <v>183</v>
      </c>
      <c r="AB3844" s="82" t="s">
        <v>3863</v>
      </c>
      <c r="AD3844" s="82" t="s">
        <v>1464</v>
      </c>
      <c r="AE3844" s="82" t="s">
        <v>3864</v>
      </c>
      <c r="AN3844" s="82" t="s">
        <v>76</v>
      </c>
      <c r="AO3844" s="82" t="s">
        <v>3865</v>
      </c>
      <c r="AP3844" s="82">
        <v>10000000</v>
      </c>
      <c r="AQ3844" s="82" t="s">
        <v>78</v>
      </c>
      <c r="AR3844" s="82" t="s">
        <v>4275</v>
      </c>
      <c r="AS3844" s="84">
        <v>42739</v>
      </c>
      <c r="AT3844" s="85">
        <v>2017</v>
      </c>
      <c r="AU3844" s="82" t="s">
        <v>4278</v>
      </c>
      <c r="AV3844" s="84">
        <v>43831</v>
      </c>
      <c r="AW3844" s="85">
        <v>2020</v>
      </c>
      <c r="AX3844" s="85">
        <f>Table1[[#This Row],[End TEST]]-Table1[[#This Row],[Start TEST]]</f>
        <v>3</v>
      </c>
      <c r="AY3844" s="85">
        <f>Table1[[#This Row],[TEST_Diff]]+1</f>
        <v>4</v>
      </c>
      <c r="AZ3844" s="92">
        <f>DATEDIF(Table1[[#This Row],[Start Year]],Table1[[#This Row],[End Year]],"d") / 365</f>
        <v>2.9917808219178084</v>
      </c>
      <c r="BA3844" s="82">
        <v>85698</v>
      </c>
      <c r="BC3844" s="82" t="s">
        <v>3866</v>
      </c>
      <c r="BD3844" s="82">
        <v>1</v>
      </c>
      <c r="BE3844" s="82">
        <v>1</v>
      </c>
      <c r="BF3844" s="82">
        <v>1</v>
      </c>
      <c r="BG3844" s="82">
        <v>1</v>
      </c>
      <c r="BH3844" s="82">
        <v>1</v>
      </c>
      <c r="BI3844" s="82">
        <v>1</v>
      </c>
      <c r="BJ3844" s="82">
        <v>1</v>
      </c>
      <c r="BK3844" s="82">
        <v>1</v>
      </c>
      <c r="BL3844" s="82">
        <v>1</v>
      </c>
      <c r="BM3844" s="82">
        <v>1</v>
      </c>
      <c r="BR3844" s="82">
        <v>1</v>
      </c>
      <c r="BW3844" s="82" t="s">
        <v>3867</v>
      </c>
    </row>
    <row r="3845" spans="1:75" x14ac:dyDescent="0.5">
      <c r="A3845" s="82">
        <v>541</v>
      </c>
      <c r="B3845" s="82" t="s">
        <v>605</v>
      </c>
      <c r="D3845" s="90">
        <v>43579</v>
      </c>
      <c r="E3845" s="90" t="s">
        <v>606</v>
      </c>
      <c r="F3845" s="90"/>
      <c r="G3845" s="82" t="s">
        <v>606</v>
      </c>
      <c r="H3845" s="82" t="s">
        <v>607</v>
      </c>
      <c r="I3845" s="80" t="s">
        <v>280</v>
      </c>
      <c r="J3845" s="80">
        <v>100</v>
      </c>
      <c r="K3845" s="80">
        <v>1</v>
      </c>
      <c r="L3845" s="80" t="s">
        <v>497</v>
      </c>
      <c r="M3845" s="80">
        <v>100</v>
      </c>
      <c r="N3845" s="80">
        <v>7.3697220000000003</v>
      </c>
      <c r="O3845" s="80">
        <v>12.354722000000001</v>
      </c>
      <c r="P3845" s="80" t="s">
        <v>69</v>
      </c>
      <c r="Q3845" s="80">
        <v>0</v>
      </c>
      <c r="R3845" s="80">
        <v>2.6272389999999999</v>
      </c>
      <c r="S3845" s="80">
        <v>23.381664000000001</v>
      </c>
      <c r="T3845" s="80">
        <v>2000000</v>
      </c>
      <c r="U3845" s="91">
        <f>Table1[[#This Row],[Distribution Amount (Dollars)]]/Table1[[#This Row],[NEWdatediff]]</f>
        <v>666666.66666666663</v>
      </c>
      <c r="V3845" s="82" t="s">
        <v>608</v>
      </c>
      <c r="W3845" s="82" t="s">
        <v>91</v>
      </c>
      <c r="Y3845" s="82" t="s">
        <v>182</v>
      </c>
      <c r="Z3845" s="82">
        <v>1</v>
      </c>
      <c r="AA3845" s="82" t="s">
        <v>183</v>
      </c>
      <c r="AB3845" s="82" t="s">
        <v>609</v>
      </c>
      <c r="AD3845" s="82" t="s">
        <v>497</v>
      </c>
      <c r="AE3845" s="82" t="s">
        <v>610</v>
      </c>
      <c r="AN3845" s="82" t="s">
        <v>76</v>
      </c>
      <c r="AO3845" s="82" t="s">
        <v>611</v>
      </c>
      <c r="AP3845" s="82">
        <v>2000000</v>
      </c>
      <c r="AQ3845" s="82" t="s">
        <v>78</v>
      </c>
      <c r="AR3845" s="82" t="s">
        <v>4275</v>
      </c>
      <c r="AS3845" s="84">
        <v>43249</v>
      </c>
      <c r="AT3845" s="85">
        <v>2018</v>
      </c>
      <c r="AU3845" s="82" t="s">
        <v>4278</v>
      </c>
      <c r="AV3845" s="84">
        <v>43922</v>
      </c>
      <c r="AW3845" s="85">
        <v>2020</v>
      </c>
      <c r="AX3845" s="85">
        <f>Table1[[#This Row],[End TEST]]-Table1[[#This Row],[Start TEST]]</f>
        <v>2</v>
      </c>
      <c r="AY3845" s="85">
        <f>Table1[[#This Row],[TEST_Diff]]+1</f>
        <v>3</v>
      </c>
      <c r="AZ3845" s="92">
        <f>DATEDIF(Table1[[#This Row],[Start Year]],Table1[[#This Row],[End Year]],"d") / 365</f>
        <v>1.8438356164383563</v>
      </c>
      <c r="BA3845" s="82">
        <v>7625</v>
      </c>
      <c r="BC3845" s="82" t="s">
        <v>612</v>
      </c>
      <c r="BD3845" s="82">
        <v>1</v>
      </c>
      <c r="BE3845" s="82">
        <v>1</v>
      </c>
      <c r="BF3845" s="82">
        <v>1</v>
      </c>
      <c r="BG3845" s="82">
        <v>1</v>
      </c>
      <c r="BH3845" s="82">
        <v>1</v>
      </c>
      <c r="BI3845" s="82">
        <v>1</v>
      </c>
      <c r="BJ3845" s="82">
        <v>1</v>
      </c>
      <c r="BK3845" s="82">
        <v>1</v>
      </c>
      <c r="BL3845" s="82">
        <v>1</v>
      </c>
      <c r="BM3845" s="82">
        <v>1</v>
      </c>
      <c r="BP3845" s="82">
        <v>1</v>
      </c>
      <c r="BW3845" s="82" t="s">
        <v>613</v>
      </c>
    </row>
    <row r="3846" spans="1:75" x14ac:dyDescent="0.5">
      <c r="A3846" s="82">
        <v>542</v>
      </c>
      <c r="B3846" s="82" t="s">
        <v>739</v>
      </c>
      <c r="D3846" s="90">
        <v>43579</v>
      </c>
      <c r="E3846" s="90" t="s">
        <v>740</v>
      </c>
      <c r="F3846" s="90"/>
      <c r="G3846" s="82" t="s">
        <v>740</v>
      </c>
      <c r="H3846" s="82" t="s">
        <v>741</v>
      </c>
      <c r="I3846" s="80" t="s">
        <v>129</v>
      </c>
      <c r="J3846" s="80">
        <v>27</v>
      </c>
      <c r="K3846" s="80">
        <v>1</v>
      </c>
      <c r="L3846" s="80" t="s">
        <v>730</v>
      </c>
      <c r="M3846" s="80">
        <v>100</v>
      </c>
      <c r="N3846" s="80">
        <v>15.454166000000001</v>
      </c>
      <c r="O3846" s="80">
        <v>18.732206000000001</v>
      </c>
      <c r="P3846" s="80" t="s">
        <v>69</v>
      </c>
      <c r="Q3846" s="80">
        <v>0</v>
      </c>
      <c r="R3846" s="80">
        <v>2.6272389999999999</v>
      </c>
      <c r="S3846" s="80">
        <v>23.381664000000001</v>
      </c>
      <c r="T3846" s="80">
        <v>594000</v>
      </c>
      <c r="U3846" s="91">
        <f>Table1[[#This Row],[Distribution Amount (Dollars)]]/Table1[[#This Row],[NEWdatediff]]</f>
        <v>198000</v>
      </c>
      <c r="V3846" s="82" t="s">
        <v>608</v>
      </c>
      <c r="W3846" s="82" t="s">
        <v>91</v>
      </c>
      <c r="Y3846" s="82" t="s">
        <v>182</v>
      </c>
      <c r="Z3846" s="82">
        <v>1</v>
      </c>
      <c r="AA3846" s="82" t="s">
        <v>183</v>
      </c>
      <c r="AB3846" s="82" t="s">
        <v>742</v>
      </c>
      <c r="AD3846" s="82" t="s">
        <v>730</v>
      </c>
      <c r="AE3846" s="82" t="s">
        <v>743</v>
      </c>
      <c r="AN3846" s="82" t="s">
        <v>76</v>
      </c>
      <c r="AO3846" s="82" t="s">
        <v>744</v>
      </c>
      <c r="AP3846" s="82">
        <v>2200000</v>
      </c>
      <c r="AQ3846" s="82" t="s">
        <v>78</v>
      </c>
      <c r="AR3846" s="82" t="s">
        <v>4275</v>
      </c>
      <c r="AS3846" s="84">
        <v>43249</v>
      </c>
      <c r="AT3846" s="81">
        <v>2018</v>
      </c>
      <c r="AU3846" s="82" t="s">
        <v>4278</v>
      </c>
      <c r="AV3846" s="84">
        <v>43922</v>
      </c>
      <c r="AW3846" s="81">
        <v>2020</v>
      </c>
      <c r="AX3846" s="85">
        <f>Table1[[#This Row],[End TEST]]-Table1[[#This Row],[Start TEST]]</f>
        <v>2</v>
      </c>
      <c r="AY3846" s="85">
        <f>Table1[[#This Row],[TEST_Diff]]+1</f>
        <v>3</v>
      </c>
      <c r="AZ3846" s="92">
        <f>DATEDIF(Table1[[#This Row],[Start Year]],Table1[[#This Row],[End Year]],"d") / 365</f>
        <v>1.8438356164383563</v>
      </c>
      <c r="BA3846" s="82">
        <v>15274</v>
      </c>
      <c r="BC3846" s="82" t="s">
        <v>745</v>
      </c>
      <c r="BD3846" s="82">
        <v>1</v>
      </c>
      <c r="BH3846" s="82">
        <v>1</v>
      </c>
      <c r="BW3846" s="82" t="s">
        <v>746</v>
      </c>
    </row>
    <row r="3847" spans="1:75" x14ac:dyDescent="0.5">
      <c r="A3847" s="82">
        <v>542</v>
      </c>
      <c r="B3847" s="82" t="s">
        <v>739</v>
      </c>
      <c r="D3847" s="90">
        <v>43579</v>
      </c>
      <c r="E3847" s="90" t="s">
        <v>740</v>
      </c>
      <c r="F3847" s="90"/>
      <c r="G3847" s="82" t="s">
        <v>740</v>
      </c>
      <c r="H3847" s="82" t="s">
        <v>741</v>
      </c>
      <c r="I3847" s="80" t="s">
        <v>80</v>
      </c>
      <c r="J3847" s="80">
        <v>43</v>
      </c>
      <c r="K3847" s="80">
        <v>1</v>
      </c>
      <c r="L3847" s="80" t="s">
        <v>730</v>
      </c>
      <c r="M3847" s="80">
        <v>100</v>
      </c>
      <c r="N3847" s="80">
        <v>15.454166000000001</v>
      </c>
      <c r="O3847" s="80">
        <v>18.732206000000001</v>
      </c>
      <c r="P3847" s="80" t="s">
        <v>69</v>
      </c>
      <c r="Q3847" s="80">
        <v>0</v>
      </c>
      <c r="R3847" s="80">
        <v>2.6272389999999999</v>
      </c>
      <c r="S3847" s="80">
        <v>23.381664000000001</v>
      </c>
      <c r="T3847" s="80">
        <v>946000</v>
      </c>
      <c r="U3847" s="91">
        <f>Table1[[#This Row],[Distribution Amount (Dollars)]]/Table1[[#This Row],[NEWdatediff]]</f>
        <v>315333.33333333331</v>
      </c>
      <c r="V3847" s="82" t="s">
        <v>608</v>
      </c>
      <c r="W3847" s="82" t="s">
        <v>91</v>
      </c>
      <c r="Y3847" s="82" t="s">
        <v>182</v>
      </c>
      <c r="Z3847" s="82">
        <v>1</v>
      </c>
      <c r="AA3847" s="82" t="s">
        <v>183</v>
      </c>
      <c r="AB3847" s="82" t="s">
        <v>742</v>
      </c>
      <c r="AD3847" s="82" t="s">
        <v>730</v>
      </c>
      <c r="AE3847" s="82" t="s">
        <v>743</v>
      </c>
      <c r="AN3847" s="82" t="s">
        <v>76</v>
      </c>
      <c r="AO3847" s="82" t="s">
        <v>744</v>
      </c>
      <c r="AP3847" s="82">
        <v>2200000</v>
      </c>
      <c r="AQ3847" s="82" t="s">
        <v>78</v>
      </c>
      <c r="AR3847" s="82" t="s">
        <v>4275</v>
      </c>
      <c r="AS3847" s="84">
        <v>43249</v>
      </c>
      <c r="AT3847" s="81">
        <v>2018</v>
      </c>
      <c r="AU3847" s="82" t="s">
        <v>4278</v>
      </c>
      <c r="AV3847" s="84">
        <v>43922</v>
      </c>
      <c r="AW3847" s="81">
        <v>2020</v>
      </c>
      <c r="AX3847" s="85">
        <f>Table1[[#This Row],[End TEST]]-Table1[[#This Row],[Start TEST]]</f>
        <v>2</v>
      </c>
      <c r="AY3847" s="85">
        <f>Table1[[#This Row],[TEST_Diff]]+1</f>
        <v>3</v>
      </c>
      <c r="AZ3847" s="92">
        <f>DATEDIF(Table1[[#This Row],[Start Year]],Table1[[#This Row],[End Year]],"d") / 365</f>
        <v>1.8438356164383563</v>
      </c>
      <c r="BA3847" s="82">
        <v>15274</v>
      </c>
      <c r="BC3847" s="82" t="s">
        <v>745</v>
      </c>
      <c r="BD3847" s="82">
        <v>1</v>
      </c>
      <c r="BH3847" s="82">
        <v>1</v>
      </c>
      <c r="BW3847" s="82" t="s">
        <v>746</v>
      </c>
    </row>
    <row r="3848" spans="1:75" x14ac:dyDescent="0.5">
      <c r="A3848" s="82">
        <v>542</v>
      </c>
      <c r="B3848" s="82" t="s">
        <v>739</v>
      </c>
      <c r="D3848" s="90">
        <v>43579</v>
      </c>
      <c r="E3848" s="90" t="s">
        <v>740</v>
      </c>
      <c r="F3848" s="90"/>
      <c r="G3848" s="82" t="s">
        <v>740</v>
      </c>
      <c r="H3848" s="82" t="s">
        <v>741</v>
      </c>
      <c r="I3848" s="80" t="s">
        <v>282</v>
      </c>
      <c r="J3848" s="80">
        <v>30</v>
      </c>
      <c r="K3848" s="80">
        <v>1</v>
      </c>
      <c r="L3848" s="80" t="s">
        <v>730</v>
      </c>
      <c r="M3848" s="80">
        <v>100</v>
      </c>
      <c r="N3848" s="80">
        <v>15.454166000000001</v>
      </c>
      <c r="O3848" s="80">
        <v>18.732206000000001</v>
      </c>
      <c r="P3848" s="80" t="s">
        <v>69</v>
      </c>
      <c r="Q3848" s="80">
        <v>0</v>
      </c>
      <c r="R3848" s="80">
        <v>2.6272389999999999</v>
      </c>
      <c r="S3848" s="80">
        <v>23.381664000000001</v>
      </c>
      <c r="T3848" s="80">
        <v>660000</v>
      </c>
      <c r="U3848" s="91">
        <f>Table1[[#This Row],[Distribution Amount (Dollars)]]/Table1[[#This Row],[NEWdatediff]]</f>
        <v>220000</v>
      </c>
      <c r="V3848" s="82" t="s">
        <v>608</v>
      </c>
      <c r="W3848" s="82" t="s">
        <v>91</v>
      </c>
      <c r="Y3848" s="82" t="s">
        <v>182</v>
      </c>
      <c r="Z3848" s="82">
        <v>1</v>
      </c>
      <c r="AA3848" s="82" t="s">
        <v>183</v>
      </c>
      <c r="AB3848" s="82" t="s">
        <v>742</v>
      </c>
      <c r="AD3848" s="82" t="s">
        <v>730</v>
      </c>
      <c r="AE3848" s="82" t="s">
        <v>743</v>
      </c>
      <c r="AN3848" s="82" t="s">
        <v>76</v>
      </c>
      <c r="AO3848" s="82" t="s">
        <v>744</v>
      </c>
      <c r="AP3848" s="82">
        <v>2200000</v>
      </c>
      <c r="AQ3848" s="82" t="s">
        <v>78</v>
      </c>
      <c r="AR3848" s="82" t="s">
        <v>4275</v>
      </c>
      <c r="AS3848" s="84">
        <v>43249</v>
      </c>
      <c r="AT3848" s="81">
        <v>2018</v>
      </c>
      <c r="AU3848" s="82" t="s">
        <v>4278</v>
      </c>
      <c r="AV3848" s="84">
        <v>43922</v>
      </c>
      <c r="AW3848" s="81">
        <v>2020</v>
      </c>
      <c r="AX3848" s="85">
        <f>Table1[[#This Row],[End TEST]]-Table1[[#This Row],[Start TEST]]</f>
        <v>2</v>
      </c>
      <c r="AY3848" s="85">
        <f>Table1[[#This Row],[TEST_Diff]]+1</f>
        <v>3</v>
      </c>
      <c r="AZ3848" s="92">
        <f>DATEDIF(Table1[[#This Row],[Start Year]],Table1[[#This Row],[End Year]],"d") / 365</f>
        <v>1.8438356164383563</v>
      </c>
      <c r="BA3848" s="82">
        <v>15274</v>
      </c>
      <c r="BC3848" s="82" t="s">
        <v>745</v>
      </c>
      <c r="BD3848" s="82">
        <v>1</v>
      </c>
      <c r="BH3848" s="82">
        <v>1</v>
      </c>
      <c r="BW3848" s="82" t="s">
        <v>746</v>
      </c>
    </row>
    <row r="3849" spans="1:75" x14ac:dyDescent="0.5">
      <c r="A3849" s="82">
        <v>543</v>
      </c>
      <c r="B3849" s="82" t="s">
        <v>1958</v>
      </c>
      <c r="D3849" s="90">
        <v>43579</v>
      </c>
      <c r="E3849" s="90" t="s">
        <v>1959</v>
      </c>
      <c r="F3849" s="90"/>
      <c r="G3849" s="82" t="s">
        <v>1959</v>
      </c>
      <c r="H3849" s="82" t="s">
        <v>1960</v>
      </c>
      <c r="I3849" s="80" t="s">
        <v>237</v>
      </c>
      <c r="J3849" s="80">
        <v>33.340000000000003</v>
      </c>
      <c r="K3849" s="80">
        <v>5</v>
      </c>
      <c r="P3849" s="80" t="s">
        <v>84</v>
      </c>
      <c r="Q3849" s="80">
        <v>9</v>
      </c>
      <c r="R3849" s="80">
        <v>-15.623037</v>
      </c>
      <c r="S3849" s="80">
        <v>-59.0625</v>
      </c>
      <c r="T3849" s="80">
        <v>120024</v>
      </c>
      <c r="U3849" s="91">
        <f>Table1[[#This Row],[Distribution Amount (Dollars)]]/Table1[[#This Row],[NEWdatediff]]</f>
        <v>40008</v>
      </c>
      <c r="V3849" s="82" t="s">
        <v>1336</v>
      </c>
      <c r="W3849" s="82" t="s">
        <v>91</v>
      </c>
      <c r="Y3849" s="82" t="s">
        <v>182</v>
      </c>
      <c r="Z3849" s="82">
        <v>1</v>
      </c>
      <c r="AA3849" s="82" t="s">
        <v>183</v>
      </c>
      <c r="AB3849" s="82" t="s">
        <v>1961</v>
      </c>
      <c r="AD3849" s="82" t="s">
        <v>69</v>
      </c>
      <c r="AN3849" s="82" t="s">
        <v>76</v>
      </c>
      <c r="AO3849" s="82" t="s">
        <v>1962</v>
      </c>
      <c r="AP3849" s="82">
        <v>4000000</v>
      </c>
      <c r="AQ3849" s="82" t="s">
        <v>78</v>
      </c>
      <c r="AR3849" s="82" t="s">
        <v>4275</v>
      </c>
      <c r="AS3849" s="84">
        <v>43162</v>
      </c>
      <c r="AT3849" s="81">
        <v>2018</v>
      </c>
      <c r="AU3849" s="82" t="s">
        <v>4278</v>
      </c>
      <c r="AV3849" s="84">
        <v>43921</v>
      </c>
      <c r="AW3849" s="81">
        <v>2020</v>
      </c>
      <c r="AX3849" s="85">
        <f>Table1[[#This Row],[End TEST]]-Table1[[#This Row],[Start TEST]]</f>
        <v>2</v>
      </c>
      <c r="AY3849" s="85">
        <f>Table1[[#This Row],[TEST_Diff]]+1</f>
        <v>3</v>
      </c>
      <c r="AZ3849" s="92">
        <f>DATEDIF(Table1[[#This Row],[Start Year]],Table1[[#This Row],[End Year]],"d") / 365</f>
        <v>2.0794520547945203</v>
      </c>
    </row>
    <row r="3850" spans="1:75" x14ac:dyDescent="0.5">
      <c r="A3850" s="82">
        <v>543</v>
      </c>
      <c r="B3850" s="82" t="s">
        <v>1958</v>
      </c>
      <c r="D3850" s="90">
        <v>43579</v>
      </c>
      <c r="E3850" s="90" t="s">
        <v>1959</v>
      </c>
      <c r="F3850" s="90"/>
      <c r="G3850" s="82" t="s">
        <v>1959</v>
      </c>
      <c r="H3850" s="82" t="s">
        <v>1960</v>
      </c>
      <c r="I3850" s="80" t="s">
        <v>129</v>
      </c>
      <c r="J3850" s="80">
        <v>33.33</v>
      </c>
      <c r="K3850" s="80">
        <v>5</v>
      </c>
      <c r="P3850" s="80" t="s">
        <v>84</v>
      </c>
      <c r="Q3850" s="80">
        <v>9</v>
      </c>
      <c r="R3850" s="80">
        <v>-15.623037</v>
      </c>
      <c r="S3850" s="80">
        <v>-59.0625</v>
      </c>
      <c r="T3850" s="80">
        <v>119988</v>
      </c>
      <c r="U3850" s="91">
        <f>Table1[[#This Row],[Distribution Amount (Dollars)]]/Table1[[#This Row],[NEWdatediff]]</f>
        <v>39996</v>
      </c>
      <c r="V3850" s="82" t="s">
        <v>1336</v>
      </c>
      <c r="W3850" s="82" t="s">
        <v>91</v>
      </c>
      <c r="Y3850" s="82" t="s">
        <v>182</v>
      </c>
      <c r="Z3850" s="82">
        <v>1</v>
      </c>
      <c r="AA3850" s="82" t="s">
        <v>183</v>
      </c>
      <c r="AB3850" s="82" t="s">
        <v>1961</v>
      </c>
      <c r="AD3850" s="82" t="s">
        <v>69</v>
      </c>
      <c r="AN3850" s="82" t="s">
        <v>76</v>
      </c>
      <c r="AO3850" s="82" t="s">
        <v>1962</v>
      </c>
      <c r="AP3850" s="82">
        <v>4000000</v>
      </c>
      <c r="AQ3850" s="82" t="s">
        <v>78</v>
      </c>
      <c r="AR3850" s="82" t="s">
        <v>4275</v>
      </c>
      <c r="AS3850" s="84">
        <v>43162</v>
      </c>
      <c r="AT3850" s="81">
        <v>2018</v>
      </c>
      <c r="AU3850" s="82" t="s">
        <v>4278</v>
      </c>
      <c r="AV3850" s="84">
        <v>43921</v>
      </c>
      <c r="AW3850" s="81">
        <v>2020</v>
      </c>
      <c r="AX3850" s="85">
        <f>Table1[[#This Row],[End TEST]]-Table1[[#This Row],[Start TEST]]</f>
        <v>2</v>
      </c>
      <c r="AY3850" s="85">
        <f>Table1[[#This Row],[TEST_Diff]]+1</f>
        <v>3</v>
      </c>
      <c r="AZ3850" s="92">
        <f>DATEDIF(Table1[[#This Row],[Start Year]],Table1[[#This Row],[End Year]],"d") / 365</f>
        <v>2.0794520547945203</v>
      </c>
    </row>
    <row r="3851" spans="1:75" x14ac:dyDescent="0.5">
      <c r="A3851" s="82">
        <v>543</v>
      </c>
      <c r="B3851" s="82" t="s">
        <v>1958</v>
      </c>
      <c r="D3851" s="90">
        <v>43579</v>
      </c>
      <c r="E3851" s="90" t="s">
        <v>1959</v>
      </c>
      <c r="F3851" s="90"/>
      <c r="G3851" s="82" t="s">
        <v>1959</v>
      </c>
      <c r="H3851" s="82" t="s">
        <v>1960</v>
      </c>
      <c r="I3851" s="80" t="s">
        <v>81</v>
      </c>
      <c r="J3851" s="80">
        <v>33.33</v>
      </c>
      <c r="K3851" s="80">
        <v>5</v>
      </c>
      <c r="P3851" s="80" t="s">
        <v>84</v>
      </c>
      <c r="Q3851" s="80">
        <v>9</v>
      </c>
      <c r="R3851" s="80">
        <v>-15.623037</v>
      </c>
      <c r="S3851" s="80">
        <v>-59.0625</v>
      </c>
      <c r="T3851" s="80">
        <v>119988</v>
      </c>
      <c r="U3851" s="91">
        <f>Table1[[#This Row],[Distribution Amount (Dollars)]]/Table1[[#This Row],[NEWdatediff]]</f>
        <v>39996</v>
      </c>
      <c r="V3851" s="82" t="s">
        <v>1336</v>
      </c>
      <c r="W3851" s="82" t="s">
        <v>91</v>
      </c>
      <c r="Y3851" s="82" t="s">
        <v>182</v>
      </c>
      <c r="Z3851" s="82">
        <v>1</v>
      </c>
      <c r="AA3851" s="82" t="s">
        <v>183</v>
      </c>
      <c r="AB3851" s="82" t="s">
        <v>1961</v>
      </c>
      <c r="AD3851" s="82" t="s">
        <v>308</v>
      </c>
      <c r="AN3851" s="82" t="s">
        <v>76</v>
      </c>
      <c r="AO3851" s="82" t="s">
        <v>1962</v>
      </c>
      <c r="AP3851" s="82">
        <v>4000000</v>
      </c>
      <c r="AQ3851" s="82" t="s">
        <v>78</v>
      </c>
      <c r="AR3851" s="82" t="s">
        <v>4275</v>
      </c>
      <c r="AS3851" s="84">
        <v>43162</v>
      </c>
      <c r="AT3851" s="81">
        <v>2018</v>
      </c>
      <c r="AU3851" s="82" t="s">
        <v>4278</v>
      </c>
      <c r="AV3851" s="84">
        <v>43921</v>
      </c>
      <c r="AW3851" s="81">
        <v>2020</v>
      </c>
      <c r="AX3851" s="85">
        <f>Table1[[#This Row],[End TEST]]-Table1[[#This Row],[Start TEST]]</f>
        <v>2</v>
      </c>
      <c r="AY3851" s="85">
        <f>Table1[[#This Row],[TEST_Diff]]+1</f>
        <v>3</v>
      </c>
      <c r="AZ3851" s="92">
        <f>DATEDIF(Table1[[#This Row],[Start Year]],Table1[[#This Row],[End Year]],"d") / 365</f>
        <v>2.0794520547945203</v>
      </c>
    </row>
    <row r="3852" spans="1:75" x14ac:dyDescent="0.5">
      <c r="A3852" s="82">
        <v>543</v>
      </c>
      <c r="B3852" s="82" t="s">
        <v>1958</v>
      </c>
      <c r="D3852" s="90">
        <v>43579</v>
      </c>
      <c r="E3852" s="90" t="s">
        <v>1959</v>
      </c>
      <c r="F3852" s="90"/>
      <c r="G3852" s="82" t="s">
        <v>1959</v>
      </c>
      <c r="H3852" s="82" t="s">
        <v>1960</v>
      </c>
      <c r="I3852" s="80" t="s">
        <v>237</v>
      </c>
      <c r="J3852" s="80">
        <v>33.340000000000003</v>
      </c>
      <c r="K3852" s="80">
        <v>5</v>
      </c>
      <c r="P3852" s="80" t="s">
        <v>69</v>
      </c>
      <c r="Q3852" s="80">
        <v>12</v>
      </c>
      <c r="R3852" s="80">
        <v>2.6272389999999999</v>
      </c>
      <c r="S3852" s="80">
        <v>23.381664000000001</v>
      </c>
      <c r="T3852" s="80">
        <v>160032</v>
      </c>
      <c r="U3852" s="91">
        <f>Table1[[#This Row],[Distribution Amount (Dollars)]]/Table1[[#This Row],[NEWdatediff]]</f>
        <v>53344</v>
      </c>
      <c r="V3852" s="82" t="s">
        <v>1336</v>
      </c>
      <c r="W3852" s="82" t="s">
        <v>91</v>
      </c>
      <c r="Y3852" s="82" t="s">
        <v>182</v>
      </c>
      <c r="Z3852" s="82">
        <v>1</v>
      </c>
      <c r="AA3852" s="82" t="s">
        <v>183</v>
      </c>
      <c r="AB3852" s="82" t="s">
        <v>1961</v>
      </c>
      <c r="AD3852" s="82" t="s">
        <v>69</v>
      </c>
      <c r="AN3852" s="82" t="s">
        <v>76</v>
      </c>
      <c r="AO3852" s="82" t="s">
        <v>1962</v>
      </c>
      <c r="AP3852" s="82">
        <v>4000000</v>
      </c>
      <c r="AQ3852" s="82" t="s">
        <v>78</v>
      </c>
      <c r="AR3852" s="82" t="s">
        <v>4275</v>
      </c>
      <c r="AS3852" s="84">
        <v>43162</v>
      </c>
      <c r="AT3852" s="81">
        <v>2018</v>
      </c>
      <c r="AU3852" s="82" t="s">
        <v>4278</v>
      </c>
      <c r="AV3852" s="84">
        <v>43921</v>
      </c>
      <c r="AW3852" s="81">
        <v>2020</v>
      </c>
      <c r="AX3852" s="85">
        <f>Table1[[#This Row],[End TEST]]-Table1[[#This Row],[Start TEST]]</f>
        <v>2</v>
      </c>
      <c r="AY3852" s="85">
        <f>Table1[[#This Row],[TEST_Diff]]+1</f>
        <v>3</v>
      </c>
      <c r="AZ3852" s="92">
        <f>DATEDIF(Table1[[#This Row],[Start Year]],Table1[[#This Row],[End Year]],"d") / 365</f>
        <v>2.0794520547945203</v>
      </c>
    </row>
    <row r="3853" spans="1:75" x14ac:dyDescent="0.5">
      <c r="A3853" s="82">
        <v>543</v>
      </c>
      <c r="B3853" s="82" t="s">
        <v>1958</v>
      </c>
      <c r="D3853" s="90">
        <v>43579</v>
      </c>
      <c r="E3853" s="90" t="s">
        <v>1959</v>
      </c>
      <c r="F3853" s="90"/>
      <c r="G3853" s="82" t="s">
        <v>1959</v>
      </c>
      <c r="H3853" s="82" t="s">
        <v>1960</v>
      </c>
      <c r="I3853" s="80" t="s">
        <v>129</v>
      </c>
      <c r="J3853" s="80">
        <v>33.33</v>
      </c>
      <c r="K3853" s="80">
        <v>5</v>
      </c>
      <c r="P3853" s="80" t="s">
        <v>69</v>
      </c>
      <c r="Q3853" s="80">
        <v>12</v>
      </c>
      <c r="R3853" s="80">
        <v>2.6272389999999999</v>
      </c>
      <c r="S3853" s="80">
        <v>23.381664000000001</v>
      </c>
      <c r="T3853" s="80">
        <v>159984</v>
      </c>
      <c r="U3853" s="91">
        <f>Table1[[#This Row],[Distribution Amount (Dollars)]]/Table1[[#This Row],[NEWdatediff]]</f>
        <v>53328</v>
      </c>
      <c r="V3853" s="82" t="s">
        <v>1336</v>
      </c>
      <c r="W3853" s="82" t="s">
        <v>91</v>
      </c>
      <c r="Y3853" s="82" t="s">
        <v>182</v>
      </c>
      <c r="Z3853" s="82">
        <v>1</v>
      </c>
      <c r="AA3853" s="82" t="s">
        <v>183</v>
      </c>
      <c r="AB3853" s="82" t="s">
        <v>1961</v>
      </c>
      <c r="AD3853" s="82" t="s">
        <v>69</v>
      </c>
      <c r="AN3853" s="82" t="s">
        <v>76</v>
      </c>
      <c r="AO3853" s="82" t="s">
        <v>1962</v>
      </c>
      <c r="AP3853" s="82">
        <v>4000000</v>
      </c>
      <c r="AQ3853" s="82" t="s">
        <v>78</v>
      </c>
      <c r="AR3853" s="82" t="s">
        <v>4275</v>
      </c>
      <c r="AS3853" s="84">
        <v>43162</v>
      </c>
      <c r="AT3853" s="81">
        <v>2018</v>
      </c>
      <c r="AU3853" s="82" t="s">
        <v>4278</v>
      </c>
      <c r="AV3853" s="84">
        <v>43921</v>
      </c>
      <c r="AW3853" s="81">
        <v>2020</v>
      </c>
      <c r="AX3853" s="85">
        <f>Table1[[#This Row],[End TEST]]-Table1[[#This Row],[Start TEST]]</f>
        <v>2</v>
      </c>
      <c r="AY3853" s="85">
        <f>Table1[[#This Row],[TEST_Diff]]+1</f>
        <v>3</v>
      </c>
      <c r="AZ3853" s="92">
        <f>DATEDIF(Table1[[#This Row],[Start Year]],Table1[[#This Row],[End Year]],"d") / 365</f>
        <v>2.0794520547945203</v>
      </c>
    </row>
    <row r="3854" spans="1:75" x14ac:dyDescent="0.5">
      <c r="A3854" s="82">
        <v>543</v>
      </c>
      <c r="B3854" s="82" t="s">
        <v>1958</v>
      </c>
      <c r="D3854" s="90">
        <v>43579</v>
      </c>
      <c r="E3854" s="90" t="s">
        <v>1959</v>
      </c>
      <c r="F3854" s="90"/>
      <c r="G3854" s="82" t="s">
        <v>1959</v>
      </c>
      <c r="H3854" s="82" t="s">
        <v>1960</v>
      </c>
      <c r="I3854" s="80" t="s">
        <v>81</v>
      </c>
      <c r="J3854" s="80">
        <v>33.33</v>
      </c>
      <c r="K3854" s="80">
        <v>5</v>
      </c>
      <c r="P3854" s="80" t="s">
        <v>69</v>
      </c>
      <c r="Q3854" s="80">
        <v>12</v>
      </c>
      <c r="R3854" s="80">
        <v>2.6272389999999999</v>
      </c>
      <c r="S3854" s="80">
        <v>23.381664000000001</v>
      </c>
      <c r="T3854" s="80">
        <v>159984</v>
      </c>
      <c r="U3854" s="91">
        <f>Table1[[#This Row],[Distribution Amount (Dollars)]]/Table1[[#This Row],[NEWdatediff]]</f>
        <v>53328</v>
      </c>
      <c r="V3854" s="82" t="s">
        <v>1336</v>
      </c>
      <c r="W3854" s="82" t="s">
        <v>91</v>
      </c>
      <c r="Y3854" s="82" t="s">
        <v>182</v>
      </c>
      <c r="Z3854" s="82">
        <v>1</v>
      </c>
      <c r="AA3854" s="82" t="s">
        <v>183</v>
      </c>
      <c r="AB3854" s="82" t="s">
        <v>1961</v>
      </c>
      <c r="AD3854" s="82" t="s">
        <v>69</v>
      </c>
      <c r="AN3854" s="82" t="s">
        <v>76</v>
      </c>
      <c r="AO3854" s="82" t="s">
        <v>1962</v>
      </c>
      <c r="AP3854" s="82">
        <v>4000000</v>
      </c>
      <c r="AQ3854" s="82" t="s">
        <v>78</v>
      </c>
      <c r="AR3854" s="82" t="s">
        <v>4275</v>
      </c>
      <c r="AS3854" s="84">
        <v>43162</v>
      </c>
      <c r="AT3854" s="81">
        <v>2018</v>
      </c>
      <c r="AU3854" s="82" t="s">
        <v>4278</v>
      </c>
      <c r="AV3854" s="84">
        <v>43921</v>
      </c>
      <c r="AW3854" s="81">
        <v>2020</v>
      </c>
      <c r="AX3854" s="85">
        <f>Table1[[#This Row],[End TEST]]-Table1[[#This Row],[Start TEST]]</f>
        <v>2</v>
      </c>
      <c r="AY3854" s="85">
        <f>Table1[[#This Row],[TEST_Diff]]+1</f>
        <v>3</v>
      </c>
      <c r="AZ3854" s="92">
        <f>DATEDIF(Table1[[#This Row],[Start Year]],Table1[[#This Row],[End Year]],"d") / 365</f>
        <v>2.0794520547945203</v>
      </c>
    </row>
    <row r="3855" spans="1:75" x14ac:dyDescent="0.5">
      <c r="A3855" s="82">
        <v>543</v>
      </c>
      <c r="B3855" s="82" t="s">
        <v>1958</v>
      </c>
      <c r="D3855" s="90">
        <v>43579</v>
      </c>
      <c r="E3855" s="90" t="s">
        <v>1959</v>
      </c>
      <c r="F3855" s="90"/>
      <c r="G3855" s="82" t="s">
        <v>1959</v>
      </c>
      <c r="H3855" s="82" t="s">
        <v>1960</v>
      </c>
      <c r="I3855" s="80" t="s">
        <v>237</v>
      </c>
      <c r="J3855" s="80">
        <v>33.340000000000003</v>
      </c>
      <c r="K3855" s="80">
        <v>5</v>
      </c>
      <c r="P3855" s="80" t="s">
        <v>308</v>
      </c>
      <c r="Q3855" s="80">
        <v>9</v>
      </c>
      <c r="R3855" s="80">
        <v>13.923406</v>
      </c>
      <c r="S3855" s="80">
        <v>-86.952798999999999</v>
      </c>
      <c r="T3855" s="80">
        <v>120024</v>
      </c>
      <c r="U3855" s="91">
        <f>Table1[[#This Row],[Distribution Amount (Dollars)]]/Table1[[#This Row],[NEWdatediff]]</f>
        <v>40008</v>
      </c>
      <c r="V3855" s="82" t="s">
        <v>1336</v>
      </c>
      <c r="W3855" s="82" t="s">
        <v>91</v>
      </c>
      <c r="Y3855" s="82" t="s">
        <v>182</v>
      </c>
      <c r="Z3855" s="82">
        <v>1</v>
      </c>
      <c r="AA3855" s="82" t="s">
        <v>183</v>
      </c>
      <c r="AB3855" s="82" t="s">
        <v>1961</v>
      </c>
      <c r="AD3855" s="82" t="s">
        <v>69</v>
      </c>
      <c r="AN3855" s="82" t="s">
        <v>76</v>
      </c>
      <c r="AO3855" s="82" t="s">
        <v>1962</v>
      </c>
      <c r="AP3855" s="82">
        <v>4000000</v>
      </c>
      <c r="AQ3855" s="82" t="s">
        <v>78</v>
      </c>
      <c r="AR3855" s="82" t="s">
        <v>4275</v>
      </c>
      <c r="AS3855" s="84">
        <v>43162</v>
      </c>
      <c r="AT3855" s="81">
        <v>2018</v>
      </c>
      <c r="AU3855" s="82" t="s">
        <v>4278</v>
      </c>
      <c r="AV3855" s="84">
        <v>43921</v>
      </c>
      <c r="AW3855" s="81">
        <v>2020</v>
      </c>
      <c r="AX3855" s="85">
        <f>Table1[[#This Row],[End TEST]]-Table1[[#This Row],[Start TEST]]</f>
        <v>2</v>
      </c>
      <c r="AY3855" s="85">
        <f>Table1[[#This Row],[TEST_Diff]]+1</f>
        <v>3</v>
      </c>
      <c r="AZ3855" s="92">
        <f>DATEDIF(Table1[[#This Row],[Start Year]],Table1[[#This Row],[End Year]],"d") / 365</f>
        <v>2.0794520547945203</v>
      </c>
    </row>
    <row r="3856" spans="1:75" x14ac:dyDescent="0.5">
      <c r="A3856" s="82">
        <v>543</v>
      </c>
      <c r="B3856" s="82" t="s">
        <v>1958</v>
      </c>
      <c r="D3856" s="90">
        <v>43579</v>
      </c>
      <c r="E3856" s="90" t="s">
        <v>1959</v>
      </c>
      <c r="F3856" s="90"/>
      <c r="G3856" s="82" t="s">
        <v>1959</v>
      </c>
      <c r="H3856" s="82" t="s">
        <v>1960</v>
      </c>
      <c r="I3856" s="80" t="s">
        <v>129</v>
      </c>
      <c r="J3856" s="80">
        <v>33.33</v>
      </c>
      <c r="K3856" s="80">
        <v>5</v>
      </c>
      <c r="P3856" s="80" t="s">
        <v>308</v>
      </c>
      <c r="Q3856" s="80">
        <v>9</v>
      </c>
      <c r="R3856" s="80">
        <v>13.923406</v>
      </c>
      <c r="S3856" s="80">
        <v>-86.952798999999999</v>
      </c>
      <c r="T3856" s="80">
        <v>119988</v>
      </c>
      <c r="U3856" s="91">
        <f>Table1[[#This Row],[Distribution Amount (Dollars)]]/Table1[[#This Row],[NEWdatediff]]</f>
        <v>39996</v>
      </c>
      <c r="V3856" s="82" t="s">
        <v>1336</v>
      </c>
      <c r="W3856" s="82" t="s">
        <v>91</v>
      </c>
      <c r="Y3856" s="82" t="s">
        <v>182</v>
      </c>
      <c r="Z3856" s="82">
        <v>1</v>
      </c>
      <c r="AA3856" s="82" t="s">
        <v>183</v>
      </c>
      <c r="AB3856" s="82" t="s">
        <v>1961</v>
      </c>
      <c r="AD3856" s="82" t="s">
        <v>69</v>
      </c>
      <c r="AN3856" s="82" t="s">
        <v>76</v>
      </c>
      <c r="AO3856" s="82" t="s">
        <v>1962</v>
      </c>
      <c r="AP3856" s="82">
        <v>4000000</v>
      </c>
      <c r="AQ3856" s="82" t="s">
        <v>78</v>
      </c>
      <c r="AR3856" s="82" t="s">
        <v>4275</v>
      </c>
      <c r="AS3856" s="84">
        <v>43162</v>
      </c>
      <c r="AT3856" s="81">
        <v>2018</v>
      </c>
      <c r="AU3856" s="82" t="s">
        <v>4278</v>
      </c>
      <c r="AV3856" s="84">
        <v>43921</v>
      </c>
      <c r="AW3856" s="81">
        <v>2020</v>
      </c>
      <c r="AX3856" s="85">
        <f>Table1[[#This Row],[End TEST]]-Table1[[#This Row],[Start TEST]]</f>
        <v>2</v>
      </c>
      <c r="AY3856" s="85">
        <f>Table1[[#This Row],[TEST_Diff]]+1</f>
        <v>3</v>
      </c>
      <c r="AZ3856" s="92">
        <f>DATEDIF(Table1[[#This Row],[Start Year]],Table1[[#This Row],[End Year]],"d") / 365</f>
        <v>2.0794520547945203</v>
      </c>
    </row>
    <row r="3857" spans="1:52" x14ac:dyDescent="0.5">
      <c r="A3857" s="82">
        <v>543</v>
      </c>
      <c r="B3857" s="82" t="s">
        <v>1958</v>
      </c>
      <c r="D3857" s="90">
        <v>43579</v>
      </c>
      <c r="E3857" s="90" t="s">
        <v>1959</v>
      </c>
      <c r="F3857" s="90"/>
      <c r="G3857" s="82" t="s">
        <v>1959</v>
      </c>
      <c r="H3857" s="82" t="s">
        <v>1960</v>
      </c>
      <c r="I3857" s="80" t="s">
        <v>81</v>
      </c>
      <c r="J3857" s="80">
        <v>33.33</v>
      </c>
      <c r="K3857" s="80">
        <v>5</v>
      </c>
      <c r="P3857" s="80" t="s">
        <v>308</v>
      </c>
      <c r="Q3857" s="80">
        <v>9</v>
      </c>
      <c r="R3857" s="80">
        <v>13.923406</v>
      </c>
      <c r="S3857" s="80">
        <v>-86.952798999999999</v>
      </c>
      <c r="T3857" s="80">
        <v>119988</v>
      </c>
      <c r="U3857" s="91">
        <f>Table1[[#This Row],[Distribution Amount (Dollars)]]/Table1[[#This Row],[NEWdatediff]]</f>
        <v>39996</v>
      </c>
      <c r="V3857" s="82" t="s">
        <v>1336</v>
      </c>
      <c r="W3857" s="82" t="s">
        <v>91</v>
      </c>
      <c r="Y3857" s="82" t="s">
        <v>182</v>
      </c>
      <c r="Z3857" s="82">
        <v>1</v>
      </c>
      <c r="AA3857" s="82" t="s">
        <v>183</v>
      </c>
      <c r="AB3857" s="82" t="s">
        <v>1961</v>
      </c>
      <c r="AD3857" s="82" t="s">
        <v>69</v>
      </c>
      <c r="AN3857" s="82" t="s">
        <v>76</v>
      </c>
      <c r="AO3857" s="82" t="s">
        <v>1962</v>
      </c>
      <c r="AP3857" s="82">
        <v>4000000</v>
      </c>
      <c r="AQ3857" s="82" t="s">
        <v>78</v>
      </c>
      <c r="AR3857" s="82" t="s">
        <v>4275</v>
      </c>
      <c r="AS3857" s="84">
        <v>43162</v>
      </c>
      <c r="AT3857" s="81">
        <v>2018</v>
      </c>
      <c r="AU3857" s="82" t="s">
        <v>4278</v>
      </c>
      <c r="AV3857" s="84">
        <v>43921</v>
      </c>
      <c r="AW3857" s="81">
        <v>2020</v>
      </c>
      <c r="AX3857" s="85">
        <f>Table1[[#This Row],[End TEST]]-Table1[[#This Row],[Start TEST]]</f>
        <v>2</v>
      </c>
      <c r="AY3857" s="85">
        <f>Table1[[#This Row],[TEST_Diff]]+1</f>
        <v>3</v>
      </c>
      <c r="AZ3857" s="92">
        <f>DATEDIF(Table1[[#This Row],[Start Year]],Table1[[#This Row],[End Year]],"d") / 365</f>
        <v>2.0794520547945203</v>
      </c>
    </row>
    <row r="3858" spans="1:52" x14ac:dyDescent="0.5">
      <c r="A3858" s="82">
        <v>543</v>
      </c>
      <c r="B3858" s="82" t="s">
        <v>1958</v>
      </c>
      <c r="D3858" s="90">
        <v>43579</v>
      </c>
      <c r="E3858" s="90" t="s">
        <v>1959</v>
      </c>
      <c r="F3858" s="90"/>
      <c r="G3858" s="82" t="s">
        <v>1959</v>
      </c>
      <c r="H3858" s="82" t="s">
        <v>1960</v>
      </c>
      <c r="I3858" s="80" t="s">
        <v>237</v>
      </c>
      <c r="J3858" s="80">
        <v>33.340000000000003</v>
      </c>
      <c r="K3858" s="80">
        <v>5</v>
      </c>
      <c r="L3858" s="80" t="s">
        <v>499</v>
      </c>
      <c r="M3858" s="80">
        <v>18</v>
      </c>
      <c r="N3858" s="80">
        <v>-13.254308</v>
      </c>
      <c r="O3858" s="80">
        <v>34.301524999999998</v>
      </c>
      <c r="P3858" s="80" t="s">
        <v>69</v>
      </c>
      <c r="Q3858" s="80">
        <v>0</v>
      </c>
      <c r="R3858" s="80">
        <v>2.6272389999999999</v>
      </c>
      <c r="S3858" s="80">
        <v>23.381664000000001</v>
      </c>
      <c r="T3858" s="80">
        <v>240048</v>
      </c>
      <c r="U3858" s="91">
        <f>Table1[[#This Row],[Distribution Amount (Dollars)]]/Table1[[#This Row],[NEWdatediff]]</f>
        <v>80016</v>
      </c>
      <c r="V3858" s="82" t="s">
        <v>1336</v>
      </c>
      <c r="W3858" s="82" t="s">
        <v>91</v>
      </c>
      <c r="Y3858" s="82" t="s">
        <v>182</v>
      </c>
      <c r="Z3858" s="82">
        <v>1</v>
      </c>
      <c r="AA3858" s="82" t="s">
        <v>183</v>
      </c>
      <c r="AB3858" s="82" t="s">
        <v>1961</v>
      </c>
      <c r="AD3858" s="82" t="s">
        <v>69</v>
      </c>
      <c r="AN3858" s="82" t="s">
        <v>76</v>
      </c>
      <c r="AO3858" s="82" t="s">
        <v>1962</v>
      </c>
      <c r="AP3858" s="82">
        <v>4000000</v>
      </c>
      <c r="AQ3858" s="82" t="s">
        <v>78</v>
      </c>
      <c r="AR3858" s="82" t="s">
        <v>4275</v>
      </c>
      <c r="AS3858" s="84">
        <v>43162</v>
      </c>
      <c r="AT3858" s="81">
        <v>2018</v>
      </c>
      <c r="AU3858" s="82" t="s">
        <v>4278</v>
      </c>
      <c r="AV3858" s="84">
        <v>43921</v>
      </c>
      <c r="AW3858" s="81">
        <v>2020</v>
      </c>
      <c r="AX3858" s="85">
        <f>Table1[[#This Row],[End TEST]]-Table1[[#This Row],[Start TEST]]</f>
        <v>2</v>
      </c>
      <c r="AY3858" s="85">
        <f>Table1[[#This Row],[TEST_Diff]]+1</f>
        <v>3</v>
      </c>
      <c r="AZ3858" s="92">
        <f>DATEDIF(Table1[[#This Row],[Start Year]],Table1[[#This Row],[End Year]],"d") / 365</f>
        <v>2.0794520547945203</v>
      </c>
    </row>
    <row r="3859" spans="1:52" x14ac:dyDescent="0.5">
      <c r="A3859" s="82">
        <v>543</v>
      </c>
      <c r="B3859" s="82" t="s">
        <v>1958</v>
      </c>
      <c r="D3859" s="90">
        <v>43579</v>
      </c>
      <c r="E3859" s="90" t="s">
        <v>1959</v>
      </c>
      <c r="F3859" s="90"/>
      <c r="G3859" s="82" t="s">
        <v>1959</v>
      </c>
      <c r="H3859" s="82" t="s">
        <v>1960</v>
      </c>
      <c r="I3859" s="80" t="s">
        <v>129</v>
      </c>
      <c r="J3859" s="80">
        <v>33.33</v>
      </c>
      <c r="K3859" s="80">
        <v>5</v>
      </c>
      <c r="L3859" s="80" t="s">
        <v>499</v>
      </c>
      <c r="M3859" s="80">
        <v>18</v>
      </c>
      <c r="N3859" s="80">
        <v>-13.254308</v>
      </c>
      <c r="O3859" s="80">
        <v>34.301524999999998</v>
      </c>
      <c r="P3859" s="80" t="s">
        <v>69</v>
      </c>
      <c r="Q3859" s="80">
        <v>0</v>
      </c>
      <c r="R3859" s="80">
        <v>2.6272389999999999</v>
      </c>
      <c r="S3859" s="80">
        <v>23.381664000000001</v>
      </c>
      <c r="T3859" s="80">
        <v>239976</v>
      </c>
      <c r="U3859" s="91">
        <f>Table1[[#This Row],[Distribution Amount (Dollars)]]/Table1[[#This Row],[NEWdatediff]]</f>
        <v>79992</v>
      </c>
      <c r="V3859" s="82" t="s">
        <v>1336</v>
      </c>
      <c r="W3859" s="82" t="s">
        <v>91</v>
      </c>
      <c r="Y3859" s="82" t="s">
        <v>182</v>
      </c>
      <c r="Z3859" s="82">
        <v>1</v>
      </c>
      <c r="AA3859" s="82" t="s">
        <v>183</v>
      </c>
      <c r="AB3859" s="82" t="s">
        <v>1961</v>
      </c>
      <c r="AD3859" s="82" t="s">
        <v>69</v>
      </c>
      <c r="AN3859" s="82" t="s">
        <v>76</v>
      </c>
      <c r="AO3859" s="82" t="s">
        <v>1962</v>
      </c>
      <c r="AP3859" s="82">
        <v>4000000</v>
      </c>
      <c r="AQ3859" s="82" t="s">
        <v>78</v>
      </c>
      <c r="AR3859" s="82" t="s">
        <v>4275</v>
      </c>
      <c r="AS3859" s="84">
        <v>43162</v>
      </c>
      <c r="AT3859" s="81">
        <v>2018</v>
      </c>
      <c r="AU3859" s="82" t="s">
        <v>4278</v>
      </c>
      <c r="AV3859" s="84">
        <v>43921</v>
      </c>
      <c r="AW3859" s="81">
        <v>2020</v>
      </c>
      <c r="AX3859" s="85">
        <f>Table1[[#This Row],[End TEST]]-Table1[[#This Row],[Start TEST]]</f>
        <v>2</v>
      </c>
      <c r="AY3859" s="85">
        <f>Table1[[#This Row],[TEST_Diff]]+1</f>
        <v>3</v>
      </c>
      <c r="AZ3859" s="92">
        <f>DATEDIF(Table1[[#This Row],[Start Year]],Table1[[#This Row],[End Year]],"d") / 365</f>
        <v>2.0794520547945203</v>
      </c>
    </row>
    <row r="3860" spans="1:52" x14ac:dyDescent="0.5">
      <c r="A3860" s="82">
        <v>543</v>
      </c>
      <c r="B3860" s="82" t="s">
        <v>1958</v>
      </c>
      <c r="D3860" s="90">
        <v>43579</v>
      </c>
      <c r="E3860" s="90" t="s">
        <v>1959</v>
      </c>
      <c r="F3860" s="90"/>
      <c r="G3860" s="82" t="s">
        <v>1959</v>
      </c>
      <c r="H3860" s="82" t="s">
        <v>1960</v>
      </c>
      <c r="I3860" s="80" t="s">
        <v>81</v>
      </c>
      <c r="J3860" s="80">
        <v>33.33</v>
      </c>
      <c r="K3860" s="80">
        <v>5</v>
      </c>
      <c r="L3860" s="80" t="s">
        <v>499</v>
      </c>
      <c r="M3860" s="80">
        <v>18</v>
      </c>
      <c r="N3860" s="80">
        <v>-13.254308</v>
      </c>
      <c r="O3860" s="80">
        <v>34.301524999999998</v>
      </c>
      <c r="P3860" s="80" t="s">
        <v>69</v>
      </c>
      <c r="Q3860" s="80">
        <v>0</v>
      </c>
      <c r="R3860" s="80">
        <v>2.6272389999999999</v>
      </c>
      <c r="S3860" s="80">
        <v>23.381664000000001</v>
      </c>
      <c r="T3860" s="80">
        <v>239976</v>
      </c>
      <c r="U3860" s="91">
        <f>Table1[[#This Row],[Distribution Amount (Dollars)]]/Table1[[#This Row],[NEWdatediff]]</f>
        <v>79992</v>
      </c>
      <c r="V3860" s="82" t="s">
        <v>1336</v>
      </c>
      <c r="W3860" s="82" t="s">
        <v>91</v>
      </c>
      <c r="Y3860" s="82" t="s">
        <v>182</v>
      </c>
      <c r="Z3860" s="82">
        <v>1</v>
      </c>
      <c r="AA3860" s="82" t="s">
        <v>183</v>
      </c>
      <c r="AB3860" s="82" t="s">
        <v>1961</v>
      </c>
      <c r="AD3860" s="82" t="s">
        <v>69</v>
      </c>
      <c r="AN3860" s="82" t="s">
        <v>76</v>
      </c>
      <c r="AO3860" s="82" t="s">
        <v>1962</v>
      </c>
      <c r="AP3860" s="82">
        <v>4000000</v>
      </c>
      <c r="AQ3860" s="82" t="s">
        <v>78</v>
      </c>
      <c r="AR3860" s="82" t="s">
        <v>4275</v>
      </c>
      <c r="AS3860" s="84">
        <v>43162</v>
      </c>
      <c r="AT3860" s="81">
        <v>2018</v>
      </c>
      <c r="AU3860" s="82" t="s">
        <v>4278</v>
      </c>
      <c r="AV3860" s="84">
        <v>43921</v>
      </c>
      <c r="AW3860" s="81">
        <v>2020</v>
      </c>
      <c r="AX3860" s="85">
        <f>Table1[[#This Row],[End TEST]]-Table1[[#This Row],[Start TEST]]</f>
        <v>2</v>
      </c>
      <c r="AY3860" s="85">
        <f>Table1[[#This Row],[TEST_Diff]]+1</f>
        <v>3</v>
      </c>
      <c r="AZ3860" s="92">
        <f>DATEDIF(Table1[[#This Row],[Start Year]],Table1[[#This Row],[End Year]],"d") / 365</f>
        <v>2.0794520547945203</v>
      </c>
    </row>
    <row r="3861" spans="1:52" x14ac:dyDescent="0.5">
      <c r="A3861" s="82">
        <v>543</v>
      </c>
      <c r="B3861" s="82" t="s">
        <v>1958</v>
      </c>
      <c r="D3861" s="90">
        <v>43579</v>
      </c>
      <c r="E3861" s="90" t="s">
        <v>1959</v>
      </c>
      <c r="F3861" s="90"/>
      <c r="G3861" s="82" t="s">
        <v>1959</v>
      </c>
      <c r="H3861" s="82" t="s">
        <v>1960</v>
      </c>
      <c r="I3861" s="80" t="s">
        <v>237</v>
      </c>
      <c r="J3861" s="80">
        <v>33.340000000000003</v>
      </c>
      <c r="K3861" s="80">
        <v>5</v>
      </c>
      <c r="L3861" s="80" t="s">
        <v>952</v>
      </c>
      <c r="M3861" s="80">
        <v>7</v>
      </c>
      <c r="N3861" s="80">
        <v>15.605589</v>
      </c>
      <c r="O3861" s="80">
        <v>-90.390001999999996</v>
      </c>
      <c r="P3861" s="80" t="s">
        <v>308</v>
      </c>
      <c r="Q3861" s="80">
        <v>0</v>
      </c>
      <c r="R3861" s="80">
        <v>13.923406</v>
      </c>
      <c r="S3861" s="80">
        <v>-86.952798999999999</v>
      </c>
      <c r="T3861" s="80">
        <v>93352</v>
      </c>
      <c r="U3861" s="91">
        <f>Table1[[#This Row],[Distribution Amount (Dollars)]]/Table1[[#This Row],[NEWdatediff]]</f>
        <v>31117.333333333332</v>
      </c>
      <c r="V3861" s="82" t="s">
        <v>1336</v>
      </c>
      <c r="W3861" s="82" t="s">
        <v>91</v>
      </c>
      <c r="Y3861" s="82" t="s">
        <v>182</v>
      </c>
      <c r="Z3861" s="82">
        <v>1</v>
      </c>
      <c r="AA3861" s="82" t="s">
        <v>183</v>
      </c>
      <c r="AB3861" s="82" t="s">
        <v>1961</v>
      </c>
      <c r="AD3861" s="82" t="s">
        <v>308</v>
      </c>
      <c r="AN3861" s="82" t="s">
        <v>76</v>
      </c>
      <c r="AO3861" s="82" t="s">
        <v>1962</v>
      </c>
      <c r="AP3861" s="82">
        <v>4000000</v>
      </c>
      <c r="AQ3861" s="82" t="s">
        <v>78</v>
      </c>
      <c r="AR3861" s="82" t="s">
        <v>4275</v>
      </c>
      <c r="AS3861" s="84">
        <v>43162</v>
      </c>
      <c r="AT3861" s="81">
        <v>2018</v>
      </c>
      <c r="AU3861" s="82" t="s">
        <v>4278</v>
      </c>
      <c r="AV3861" s="84">
        <v>43921</v>
      </c>
      <c r="AW3861" s="81">
        <v>2020</v>
      </c>
      <c r="AX3861" s="85">
        <f>Table1[[#This Row],[End TEST]]-Table1[[#This Row],[Start TEST]]</f>
        <v>2</v>
      </c>
      <c r="AY3861" s="85">
        <f>Table1[[#This Row],[TEST_Diff]]+1</f>
        <v>3</v>
      </c>
      <c r="AZ3861" s="92">
        <f>DATEDIF(Table1[[#This Row],[Start Year]],Table1[[#This Row],[End Year]],"d") / 365</f>
        <v>2.0794520547945203</v>
      </c>
    </row>
    <row r="3862" spans="1:52" x14ac:dyDescent="0.5">
      <c r="A3862" s="82">
        <v>543</v>
      </c>
      <c r="B3862" s="82" t="s">
        <v>1958</v>
      </c>
      <c r="D3862" s="90">
        <v>43579</v>
      </c>
      <c r="E3862" s="90" t="s">
        <v>1959</v>
      </c>
      <c r="F3862" s="90"/>
      <c r="G3862" s="82" t="s">
        <v>1959</v>
      </c>
      <c r="H3862" s="82" t="s">
        <v>1960</v>
      </c>
      <c r="I3862" s="80" t="s">
        <v>129</v>
      </c>
      <c r="J3862" s="80">
        <v>33.33</v>
      </c>
      <c r="K3862" s="80">
        <v>5</v>
      </c>
      <c r="L3862" s="80" t="s">
        <v>952</v>
      </c>
      <c r="M3862" s="80">
        <v>7</v>
      </c>
      <c r="N3862" s="80">
        <v>15.605589</v>
      </c>
      <c r="O3862" s="80">
        <v>-90.390001999999996</v>
      </c>
      <c r="P3862" s="80" t="s">
        <v>308</v>
      </c>
      <c r="Q3862" s="80">
        <v>0</v>
      </c>
      <c r="R3862" s="80">
        <v>13.923406</v>
      </c>
      <c r="S3862" s="80">
        <v>-86.952798999999999</v>
      </c>
      <c r="T3862" s="80">
        <v>93324</v>
      </c>
      <c r="U3862" s="91">
        <f>Table1[[#This Row],[Distribution Amount (Dollars)]]/Table1[[#This Row],[NEWdatediff]]</f>
        <v>31108</v>
      </c>
      <c r="V3862" s="82" t="s">
        <v>1336</v>
      </c>
      <c r="W3862" s="82" t="s">
        <v>91</v>
      </c>
      <c r="Y3862" s="82" t="s">
        <v>182</v>
      </c>
      <c r="Z3862" s="82">
        <v>1</v>
      </c>
      <c r="AA3862" s="82" t="s">
        <v>183</v>
      </c>
      <c r="AB3862" s="82" t="s">
        <v>1961</v>
      </c>
      <c r="AD3862" s="82" t="s">
        <v>84</v>
      </c>
      <c r="AN3862" s="82" t="s">
        <v>76</v>
      </c>
      <c r="AO3862" s="82" t="s">
        <v>1962</v>
      </c>
      <c r="AP3862" s="82">
        <v>4000000</v>
      </c>
      <c r="AQ3862" s="82" t="s">
        <v>78</v>
      </c>
      <c r="AR3862" s="82" t="s">
        <v>4275</v>
      </c>
      <c r="AS3862" s="84">
        <v>43162</v>
      </c>
      <c r="AT3862" s="81">
        <v>2018</v>
      </c>
      <c r="AU3862" s="82" t="s">
        <v>4278</v>
      </c>
      <c r="AV3862" s="84">
        <v>43921</v>
      </c>
      <c r="AW3862" s="81">
        <v>2020</v>
      </c>
      <c r="AX3862" s="85">
        <f>Table1[[#This Row],[End TEST]]-Table1[[#This Row],[Start TEST]]</f>
        <v>2</v>
      </c>
      <c r="AY3862" s="85">
        <f>Table1[[#This Row],[TEST_Diff]]+1</f>
        <v>3</v>
      </c>
      <c r="AZ3862" s="92">
        <f>DATEDIF(Table1[[#This Row],[Start Year]],Table1[[#This Row],[End Year]],"d") / 365</f>
        <v>2.0794520547945203</v>
      </c>
    </row>
    <row r="3863" spans="1:52" x14ac:dyDescent="0.5">
      <c r="A3863" s="82">
        <v>543</v>
      </c>
      <c r="B3863" s="82" t="s">
        <v>1958</v>
      </c>
      <c r="D3863" s="90">
        <v>43579</v>
      </c>
      <c r="E3863" s="90" t="s">
        <v>1959</v>
      </c>
      <c r="F3863" s="90"/>
      <c r="G3863" s="82" t="s">
        <v>1959</v>
      </c>
      <c r="H3863" s="82" t="s">
        <v>1960</v>
      </c>
      <c r="I3863" s="80" t="s">
        <v>81</v>
      </c>
      <c r="J3863" s="80">
        <v>33.33</v>
      </c>
      <c r="K3863" s="80">
        <v>5</v>
      </c>
      <c r="L3863" s="80" t="s">
        <v>952</v>
      </c>
      <c r="M3863" s="80">
        <v>7</v>
      </c>
      <c r="N3863" s="80">
        <v>15.605589</v>
      </c>
      <c r="O3863" s="80">
        <v>-90.390001999999996</v>
      </c>
      <c r="P3863" s="80" t="s">
        <v>308</v>
      </c>
      <c r="Q3863" s="80">
        <v>0</v>
      </c>
      <c r="R3863" s="80">
        <v>13.923406</v>
      </c>
      <c r="S3863" s="80">
        <v>-86.952798999999999</v>
      </c>
      <c r="T3863" s="80">
        <v>93324</v>
      </c>
      <c r="U3863" s="91">
        <f>Table1[[#This Row],[Distribution Amount (Dollars)]]/Table1[[#This Row],[NEWdatediff]]</f>
        <v>31108</v>
      </c>
      <c r="V3863" s="82" t="s">
        <v>1336</v>
      </c>
      <c r="W3863" s="82" t="s">
        <v>91</v>
      </c>
      <c r="Y3863" s="82" t="s">
        <v>182</v>
      </c>
      <c r="Z3863" s="82">
        <v>1</v>
      </c>
      <c r="AA3863" s="82" t="s">
        <v>183</v>
      </c>
      <c r="AB3863" s="82" t="s">
        <v>1961</v>
      </c>
      <c r="AD3863" s="82" t="s">
        <v>84</v>
      </c>
      <c r="AN3863" s="82" t="s">
        <v>76</v>
      </c>
      <c r="AO3863" s="82" t="s">
        <v>1962</v>
      </c>
      <c r="AP3863" s="82">
        <v>4000000</v>
      </c>
      <c r="AQ3863" s="82" t="s">
        <v>78</v>
      </c>
      <c r="AR3863" s="82" t="s">
        <v>4275</v>
      </c>
      <c r="AS3863" s="84">
        <v>43162</v>
      </c>
      <c r="AT3863" s="81">
        <v>2018</v>
      </c>
      <c r="AU3863" s="82" t="s">
        <v>4278</v>
      </c>
      <c r="AV3863" s="84">
        <v>43921</v>
      </c>
      <c r="AW3863" s="81">
        <v>2020</v>
      </c>
      <c r="AX3863" s="85">
        <f>Table1[[#This Row],[End TEST]]-Table1[[#This Row],[Start TEST]]</f>
        <v>2</v>
      </c>
      <c r="AY3863" s="85">
        <f>Table1[[#This Row],[TEST_Diff]]+1</f>
        <v>3</v>
      </c>
      <c r="AZ3863" s="92">
        <f>DATEDIF(Table1[[#This Row],[Start Year]],Table1[[#This Row],[End Year]],"d") / 365</f>
        <v>2.0794520547945203</v>
      </c>
    </row>
    <row r="3864" spans="1:52" x14ac:dyDescent="0.5">
      <c r="A3864" s="82">
        <v>543</v>
      </c>
      <c r="B3864" s="82" t="s">
        <v>1958</v>
      </c>
      <c r="D3864" s="90">
        <v>43579</v>
      </c>
      <c r="E3864" s="90" t="s">
        <v>1959</v>
      </c>
      <c r="F3864" s="90"/>
      <c r="G3864" s="82" t="s">
        <v>1959</v>
      </c>
      <c r="H3864" s="82" t="s">
        <v>1960</v>
      </c>
      <c r="I3864" s="80" t="s">
        <v>237</v>
      </c>
      <c r="J3864" s="80">
        <v>33.340000000000003</v>
      </c>
      <c r="K3864" s="80">
        <v>5</v>
      </c>
      <c r="L3864" s="80" t="s">
        <v>1442</v>
      </c>
      <c r="M3864" s="80">
        <v>10</v>
      </c>
      <c r="N3864" s="80">
        <v>18.735693000000001</v>
      </c>
      <c r="O3864" s="80">
        <v>-70.162650999999997</v>
      </c>
      <c r="P3864" s="80" t="s">
        <v>195</v>
      </c>
      <c r="Q3864" s="80">
        <v>0</v>
      </c>
      <c r="R3864" s="80">
        <v>25.14509</v>
      </c>
      <c r="S3864" s="80">
        <v>-80.396960000000007</v>
      </c>
      <c r="T3864" s="80">
        <v>133360</v>
      </c>
      <c r="U3864" s="91">
        <f>Table1[[#This Row],[Distribution Amount (Dollars)]]/Table1[[#This Row],[NEWdatediff]]</f>
        <v>44453.333333333336</v>
      </c>
      <c r="V3864" s="82" t="s">
        <v>1336</v>
      </c>
      <c r="W3864" s="82" t="s">
        <v>91</v>
      </c>
      <c r="Y3864" s="82" t="s">
        <v>182</v>
      </c>
      <c r="Z3864" s="82">
        <v>1</v>
      </c>
      <c r="AA3864" s="82" t="s">
        <v>183</v>
      </c>
      <c r="AB3864" s="82" t="s">
        <v>1961</v>
      </c>
      <c r="AD3864" s="82" t="s">
        <v>69</v>
      </c>
      <c r="AN3864" s="82" t="s">
        <v>76</v>
      </c>
      <c r="AO3864" s="82" t="s">
        <v>1962</v>
      </c>
      <c r="AP3864" s="82">
        <v>4000000</v>
      </c>
      <c r="AQ3864" s="82" t="s">
        <v>78</v>
      </c>
      <c r="AR3864" s="82" t="s">
        <v>4275</v>
      </c>
      <c r="AS3864" s="84">
        <v>43162</v>
      </c>
      <c r="AT3864" s="81">
        <v>2018</v>
      </c>
      <c r="AU3864" s="82" t="s">
        <v>4278</v>
      </c>
      <c r="AV3864" s="84">
        <v>43921</v>
      </c>
      <c r="AW3864" s="81">
        <v>2020</v>
      </c>
      <c r="AX3864" s="85">
        <f>Table1[[#This Row],[End TEST]]-Table1[[#This Row],[Start TEST]]</f>
        <v>2</v>
      </c>
      <c r="AY3864" s="85">
        <f>Table1[[#This Row],[TEST_Diff]]+1</f>
        <v>3</v>
      </c>
      <c r="AZ3864" s="92">
        <f>DATEDIF(Table1[[#This Row],[Start Year]],Table1[[#This Row],[End Year]],"d") / 365</f>
        <v>2.0794520547945203</v>
      </c>
    </row>
    <row r="3865" spans="1:52" x14ac:dyDescent="0.5">
      <c r="A3865" s="82">
        <v>543</v>
      </c>
      <c r="B3865" s="82" t="s">
        <v>1958</v>
      </c>
      <c r="D3865" s="90">
        <v>43579</v>
      </c>
      <c r="E3865" s="90" t="s">
        <v>1959</v>
      </c>
      <c r="F3865" s="90"/>
      <c r="G3865" s="82" t="s">
        <v>1959</v>
      </c>
      <c r="H3865" s="82" t="s">
        <v>1960</v>
      </c>
      <c r="I3865" s="80" t="s">
        <v>129</v>
      </c>
      <c r="J3865" s="80">
        <v>33.33</v>
      </c>
      <c r="K3865" s="80">
        <v>5</v>
      </c>
      <c r="L3865" s="80" t="s">
        <v>1442</v>
      </c>
      <c r="M3865" s="80">
        <v>10</v>
      </c>
      <c r="N3865" s="80">
        <v>18.735693000000001</v>
      </c>
      <c r="O3865" s="80">
        <v>-70.162650999999997</v>
      </c>
      <c r="P3865" s="80" t="s">
        <v>195</v>
      </c>
      <c r="Q3865" s="80">
        <v>0</v>
      </c>
      <c r="R3865" s="80">
        <v>25.14509</v>
      </c>
      <c r="S3865" s="80">
        <v>-80.396960000000007</v>
      </c>
      <c r="T3865" s="80">
        <v>133320</v>
      </c>
      <c r="U3865" s="91">
        <f>Table1[[#This Row],[Distribution Amount (Dollars)]]/Table1[[#This Row],[NEWdatediff]]</f>
        <v>44440</v>
      </c>
      <c r="V3865" s="82" t="s">
        <v>1336</v>
      </c>
      <c r="W3865" s="82" t="s">
        <v>91</v>
      </c>
      <c r="Y3865" s="82" t="s">
        <v>182</v>
      </c>
      <c r="Z3865" s="82">
        <v>1</v>
      </c>
      <c r="AA3865" s="82" t="s">
        <v>183</v>
      </c>
      <c r="AB3865" s="82" t="s">
        <v>1961</v>
      </c>
      <c r="AD3865" s="82" t="s">
        <v>69</v>
      </c>
      <c r="AN3865" s="82" t="s">
        <v>76</v>
      </c>
      <c r="AO3865" s="82" t="s">
        <v>1962</v>
      </c>
      <c r="AP3865" s="82">
        <v>4000000</v>
      </c>
      <c r="AQ3865" s="82" t="s">
        <v>78</v>
      </c>
      <c r="AR3865" s="82" t="s">
        <v>4275</v>
      </c>
      <c r="AS3865" s="84">
        <v>43162</v>
      </c>
      <c r="AT3865" s="81">
        <v>2018</v>
      </c>
      <c r="AU3865" s="82" t="s">
        <v>4278</v>
      </c>
      <c r="AV3865" s="84">
        <v>43921</v>
      </c>
      <c r="AW3865" s="81">
        <v>2020</v>
      </c>
      <c r="AX3865" s="85">
        <f>Table1[[#This Row],[End TEST]]-Table1[[#This Row],[Start TEST]]</f>
        <v>2</v>
      </c>
      <c r="AY3865" s="85">
        <f>Table1[[#This Row],[TEST_Diff]]+1</f>
        <v>3</v>
      </c>
      <c r="AZ3865" s="92">
        <f>DATEDIF(Table1[[#This Row],[Start Year]],Table1[[#This Row],[End Year]],"d") / 365</f>
        <v>2.0794520547945203</v>
      </c>
    </row>
    <row r="3866" spans="1:52" x14ac:dyDescent="0.5">
      <c r="A3866" s="82">
        <v>543</v>
      </c>
      <c r="B3866" s="82" t="s">
        <v>1958</v>
      </c>
      <c r="D3866" s="90">
        <v>43579</v>
      </c>
      <c r="E3866" s="90" t="s">
        <v>1959</v>
      </c>
      <c r="F3866" s="90"/>
      <c r="G3866" s="82" t="s">
        <v>1959</v>
      </c>
      <c r="H3866" s="82" t="s">
        <v>1960</v>
      </c>
      <c r="I3866" s="80" t="s">
        <v>81</v>
      </c>
      <c r="J3866" s="80">
        <v>33.33</v>
      </c>
      <c r="K3866" s="80">
        <v>5</v>
      </c>
      <c r="L3866" s="80" t="s">
        <v>1442</v>
      </c>
      <c r="M3866" s="80">
        <v>10</v>
      </c>
      <c r="N3866" s="80">
        <v>18.735693000000001</v>
      </c>
      <c r="O3866" s="80">
        <v>-70.162650999999997</v>
      </c>
      <c r="P3866" s="80" t="s">
        <v>195</v>
      </c>
      <c r="Q3866" s="80">
        <v>0</v>
      </c>
      <c r="R3866" s="80">
        <v>25.14509</v>
      </c>
      <c r="S3866" s="80">
        <v>-80.396960000000007</v>
      </c>
      <c r="T3866" s="80">
        <v>133320</v>
      </c>
      <c r="U3866" s="91">
        <f>Table1[[#This Row],[Distribution Amount (Dollars)]]/Table1[[#This Row],[NEWdatediff]]</f>
        <v>44440</v>
      </c>
      <c r="V3866" s="82" t="s">
        <v>1336</v>
      </c>
      <c r="W3866" s="82" t="s">
        <v>91</v>
      </c>
      <c r="Y3866" s="82" t="s">
        <v>182</v>
      </c>
      <c r="Z3866" s="82">
        <v>1</v>
      </c>
      <c r="AA3866" s="82" t="s">
        <v>183</v>
      </c>
      <c r="AB3866" s="82" t="s">
        <v>1961</v>
      </c>
      <c r="AD3866" s="82" t="s">
        <v>69</v>
      </c>
      <c r="AN3866" s="82" t="s">
        <v>76</v>
      </c>
      <c r="AO3866" s="82" t="s">
        <v>1962</v>
      </c>
      <c r="AP3866" s="82">
        <v>4000000</v>
      </c>
      <c r="AQ3866" s="82" t="s">
        <v>78</v>
      </c>
      <c r="AR3866" s="82" t="s">
        <v>4275</v>
      </c>
      <c r="AS3866" s="84">
        <v>43162</v>
      </c>
      <c r="AT3866" s="81">
        <v>2018</v>
      </c>
      <c r="AU3866" s="82" t="s">
        <v>4278</v>
      </c>
      <c r="AV3866" s="84">
        <v>43921</v>
      </c>
      <c r="AW3866" s="81">
        <v>2020</v>
      </c>
      <c r="AX3866" s="85">
        <f>Table1[[#This Row],[End TEST]]-Table1[[#This Row],[Start TEST]]</f>
        <v>2</v>
      </c>
      <c r="AY3866" s="85">
        <f>Table1[[#This Row],[TEST_Diff]]+1</f>
        <v>3</v>
      </c>
      <c r="AZ3866" s="92">
        <f>DATEDIF(Table1[[#This Row],[Start Year]],Table1[[#This Row],[End Year]],"d") / 365</f>
        <v>2.0794520547945203</v>
      </c>
    </row>
    <row r="3867" spans="1:52" x14ac:dyDescent="0.5">
      <c r="A3867" s="82">
        <v>543</v>
      </c>
      <c r="B3867" s="82" t="s">
        <v>1958</v>
      </c>
      <c r="D3867" s="90">
        <v>43579</v>
      </c>
      <c r="E3867" s="90" t="s">
        <v>1959</v>
      </c>
      <c r="F3867" s="90"/>
      <c r="G3867" s="82" t="s">
        <v>1959</v>
      </c>
      <c r="H3867" s="82" t="s">
        <v>1960</v>
      </c>
      <c r="I3867" s="80" t="s">
        <v>237</v>
      </c>
      <c r="J3867" s="80">
        <v>33.340000000000003</v>
      </c>
      <c r="K3867" s="80">
        <v>5</v>
      </c>
      <c r="L3867" s="80" t="s">
        <v>1455</v>
      </c>
      <c r="M3867" s="80">
        <v>16</v>
      </c>
      <c r="N3867" s="80">
        <v>4.5708679999999999</v>
      </c>
      <c r="O3867" s="80">
        <v>-74.297332999999995</v>
      </c>
      <c r="P3867" s="80" t="s">
        <v>84</v>
      </c>
      <c r="Q3867" s="80">
        <v>0</v>
      </c>
      <c r="R3867" s="80">
        <v>-15.623037</v>
      </c>
      <c r="S3867" s="80">
        <v>-59.0625</v>
      </c>
      <c r="T3867" s="80">
        <v>213376</v>
      </c>
      <c r="U3867" s="91">
        <f>Table1[[#This Row],[Distribution Amount (Dollars)]]/Table1[[#This Row],[NEWdatediff]]</f>
        <v>71125.333333333328</v>
      </c>
      <c r="V3867" s="82" t="s">
        <v>1336</v>
      </c>
      <c r="W3867" s="82" t="s">
        <v>91</v>
      </c>
      <c r="Y3867" s="82" t="s">
        <v>182</v>
      </c>
      <c r="Z3867" s="82">
        <v>1</v>
      </c>
      <c r="AA3867" s="82" t="s">
        <v>183</v>
      </c>
      <c r="AB3867" s="82" t="s">
        <v>1961</v>
      </c>
      <c r="AD3867" s="82" t="s">
        <v>69</v>
      </c>
      <c r="AN3867" s="82" t="s">
        <v>76</v>
      </c>
      <c r="AO3867" s="82" t="s">
        <v>1962</v>
      </c>
      <c r="AP3867" s="82">
        <v>4000000</v>
      </c>
      <c r="AQ3867" s="82" t="s">
        <v>78</v>
      </c>
      <c r="AR3867" s="82" t="s">
        <v>4275</v>
      </c>
      <c r="AS3867" s="84">
        <v>43162</v>
      </c>
      <c r="AT3867" s="81">
        <v>2018</v>
      </c>
      <c r="AU3867" s="82" t="s">
        <v>4278</v>
      </c>
      <c r="AV3867" s="84">
        <v>43921</v>
      </c>
      <c r="AW3867" s="81">
        <v>2020</v>
      </c>
      <c r="AX3867" s="85">
        <f>Table1[[#This Row],[End TEST]]-Table1[[#This Row],[Start TEST]]</f>
        <v>2</v>
      </c>
      <c r="AY3867" s="85">
        <f>Table1[[#This Row],[TEST_Diff]]+1</f>
        <v>3</v>
      </c>
      <c r="AZ3867" s="92">
        <f>DATEDIF(Table1[[#This Row],[Start Year]],Table1[[#This Row],[End Year]],"d") / 365</f>
        <v>2.0794520547945203</v>
      </c>
    </row>
    <row r="3868" spans="1:52" x14ac:dyDescent="0.5">
      <c r="A3868" s="82">
        <v>543</v>
      </c>
      <c r="B3868" s="82" t="s">
        <v>1958</v>
      </c>
      <c r="D3868" s="90">
        <v>43579</v>
      </c>
      <c r="E3868" s="90" t="s">
        <v>1959</v>
      </c>
      <c r="F3868" s="90"/>
      <c r="G3868" s="82" t="s">
        <v>1959</v>
      </c>
      <c r="H3868" s="82" t="s">
        <v>1960</v>
      </c>
      <c r="I3868" s="80" t="s">
        <v>129</v>
      </c>
      <c r="J3868" s="80">
        <v>33.33</v>
      </c>
      <c r="K3868" s="80">
        <v>5</v>
      </c>
      <c r="L3868" s="80" t="s">
        <v>1455</v>
      </c>
      <c r="M3868" s="80">
        <v>16</v>
      </c>
      <c r="N3868" s="80">
        <v>4.5708679999999999</v>
      </c>
      <c r="O3868" s="80">
        <v>-74.297332999999995</v>
      </c>
      <c r="P3868" s="80" t="s">
        <v>84</v>
      </c>
      <c r="Q3868" s="80">
        <v>0</v>
      </c>
      <c r="R3868" s="80">
        <v>-15.623037</v>
      </c>
      <c r="S3868" s="80">
        <v>-59.0625</v>
      </c>
      <c r="T3868" s="80">
        <v>213312</v>
      </c>
      <c r="U3868" s="91">
        <f>Table1[[#This Row],[Distribution Amount (Dollars)]]/Table1[[#This Row],[NEWdatediff]]</f>
        <v>71104</v>
      </c>
      <c r="V3868" s="82" t="s">
        <v>1336</v>
      </c>
      <c r="W3868" s="82" t="s">
        <v>91</v>
      </c>
      <c r="Y3868" s="82" t="s">
        <v>182</v>
      </c>
      <c r="Z3868" s="82">
        <v>1</v>
      </c>
      <c r="AA3868" s="82" t="s">
        <v>183</v>
      </c>
      <c r="AB3868" s="82" t="s">
        <v>1961</v>
      </c>
      <c r="AD3868" s="82" t="s">
        <v>69</v>
      </c>
      <c r="AN3868" s="82" t="s">
        <v>76</v>
      </c>
      <c r="AO3868" s="82" t="s">
        <v>1962</v>
      </c>
      <c r="AP3868" s="82">
        <v>4000000</v>
      </c>
      <c r="AQ3868" s="82" t="s">
        <v>78</v>
      </c>
      <c r="AR3868" s="82" t="s">
        <v>4275</v>
      </c>
      <c r="AS3868" s="84">
        <v>43162</v>
      </c>
      <c r="AT3868" s="81">
        <v>2018</v>
      </c>
      <c r="AU3868" s="82" t="s">
        <v>4278</v>
      </c>
      <c r="AV3868" s="84">
        <v>43921</v>
      </c>
      <c r="AW3868" s="81">
        <v>2020</v>
      </c>
      <c r="AX3868" s="85">
        <f>Table1[[#This Row],[End TEST]]-Table1[[#This Row],[Start TEST]]</f>
        <v>2</v>
      </c>
      <c r="AY3868" s="85">
        <f>Table1[[#This Row],[TEST_Diff]]+1</f>
        <v>3</v>
      </c>
      <c r="AZ3868" s="92">
        <f>DATEDIF(Table1[[#This Row],[Start Year]],Table1[[#This Row],[End Year]],"d") / 365</f>
        <v>2.0794520547945203</v>
      </c>
    </row>
    <row r="3869" spans="1:52" x14ac:dyDescent="0.5">
      <c r="A3869" s="82">
        <v>543</v>
      </c>
      <c r="B3869" s="82" t="s">
        <v>1958</v>
      </c>
      <c r="D3869" s="90">
        <v>43579</v>
      </c>
      <c r="E3869" s="90" t="s">
        <v>1959</v>
      </c>
      <c r="F3869" s="90"/>
      <c r="G3869" s="82" t="s">
        <v>1959</v>
      </c>
      <c r="H3869" s="82" t="s">
        <v>1960</v>
      </c>
      <c r="I3869" s="80" t="s">
        <v>81</v>
      </c>
      <c r="J3869" s="80">
        <v>33.33</v>
      </c>
      <c r="K3869" s="80">
        <v>5</v>
      </c>
      <c r="L3869" s="80" t="s">
        <v>1455</v>
      </c>
      <c r="M3869" s="80">
        <v>16</v>
      </c>
      <c r="N3869" s="80">
        <v>4.5708679999999999</v>
      </c>
      <c r="O3869" s="80">
        <v>-74.297332999999995</v>
      </c>
      <c r="P3869" s="80" t="s">
        <v>84</v>
      </c>
      <c r="Q3869" s="80">
        <v>0</v>
      </c>
      <c r="R3869" s="80">
        <v>-15.623037</v>
      </c>
      <c r="S3869" s="80">
        <v>-59.0625</v>
      </c>
      <c r="T3869" s="80">
        <v>213312</v>
      </c>
      <c r="U3869" s="91">
        <f>Table1[[#This Row],[Distribution Amount (Dollars)]]/Table1[[#This Row],[NEWdatediff]]</f>
        <v>71104</v>
      </c>
      <c r="V3869" s="82" t="s">
        <v>1336</v>
      </c>
      <c r="W3869" s="82" t="s">
        <v>91</v>
      </c>
      <c r="Y3869" s="82" t="s">
        <v>182</v>
      </c>
      <c r="Z3869" s="82">
        <v>1</v>
      </c>
      <c r="AA3869" s="82" t="s">
        <v>183</v>
      </c>
      <c r="AB3869" s="82" t="s">
        <v>1961</v>
      </c>
      <c r="AD3869" s="82" t="s">
        <v>69</v>
      </c>
      <c r="AN3869" s="82" t="s">
        <v>76</v>
      </c>
      <c r="AO3869" s="82" t="s">
        <v>1962</v>
      </c>
      <c r="AP3869" s="82">
        <v>4000000</v>
      </c>
      <c r="AQ3869" s="82" t="s">
        <v>78</v>
      </c>
      <c r="AR3869" s="82" t="s">
        <v>4275</v>
      </c>
      <c r="AS3869" s="84">
        <v>43162</v>
      </c>
      <c r="AT3869" s="81">
        <v>2018</v>
      </c>
      <c r="AU3869" s="82" t="s">
        <v>4278</v>
      </c>
      <c r="AV3869" s="84">
        <v>43921</v>
      </c>
      <c r="AW3869" s="81">
        <v>2020</v>
      </c>
      <c r="AX3869" s="85">
        <f>Table1[[#This Row],[End TEST]]-Table1[[#This Row],[Start TEST]]</f>
        <v>2</v>
      </c>
      <c r="AY3869" s="85">
        <f>Table1[[#This Row],[TEST_Diff]]+1</f>
        <v>3</v>
      </c>
      <c r="AZ3869" s="92">
        <f>DATEDIF(Table1[[#This Row],[Start Year]],Table1[[#This Row],[End Year]],"d") / 365</f>
        <v>2.0794520547945203</v>
      </c>
    </row>
    <row r="3870" spans="1:52" x14ac:dyDescent="0.5">
      <c r="A3870" s="82">
        <v>543</v>
      </c>
      <c r="B3870" s="82" t="s">
        <v>1958</v>
      </c>
      <c r="D3870" s="90">
        <v>43579</v>
      </c>
      <c r="E3870" s="90" t="s">
        <v>1959</v>
      </c>
      <c r="F3870" s="90"/>
      <c r="G3870" s="82" t="s">
        <v>1959</v>
      </c>
      <c r="H3870" s="82" t="s">
        <v>1960</v>
      </c>
      <c r="I3870" s="80" t="s">
        <v>237</v>
      </c>
      <c r="J3870" s="80">
        <v>33.340000000000003</v>
      </c>
      <c r="K3870" s="80">
        <v>5</v>
      </c>
      <c r="L3870" s="80" t="s">
        <v>156</v>
      </c>
      <c r="M3870" s="80">
        <v>19</v>
      </c>
      <c r="N3870" s="80">
        <v>17.570692000000001</v>
      </c>
      <c r="O3870" s="80">
        <v>-3.9961660000000001</v>
      </c>
      <c r="P3870" s="80" t="s">
        <v>69</v>
      </c>
      <c r="Q3870" s="80">
        <v>0</v>
      </c>
      <c r="R3870" s="80">
        <v>2.6272389999999999</v>
      </c>
      <c r="S3870" s="80">
        <v>23.381664000000001</v>
      </c>
      <c r="T3870" s="80">
        <v>253384</v>
      </c>
      <c r="U3870" s="91">
        <f>Table1[[#This Row],[Distribution Amount (Dollars)]]/Table1[[#This Row],[NEWdatediff]]</f>
        <v>84461.333333333328</v>
      </c>
      <c r="V3870" s="82" t="s">
        <v>1336</v>
      </c>
      <c r="W3870" s="82" t="s">
        <v>91</v>
      </c>
      <c r="Y3870" s="82" t="s">
        <v>182</v>
      </c>
      <c r="Z3870" s="82">
        <v>1</v>
      </c>
      <c r="AA3870" s="82" t="s">
        <v>183</v>
      </c>
      <c r="AB3870" s="82" t="s">
        <v>1961</v>
      </c>
      <c r="AD3870" s="82" t="s">
        <v>69</v>
      </c>
      <c r="AN3870" s="82" t="s">
        <v>76</v>
      </c>
      <c r="AO3870" s="82" t="s">
        <v>1962</v>
      </c>
      <c r="AP3870" s="82">
        <v>4000000</v>
      </c>
      <c r="AQ3870" s="82" t="s">
        <v>78</v>
      </c>
      <c r="AR3870" s="82" t="s">
        <v>4275</v>
      </c>
      <c r="AS3870" s="84">
        <v>43162</v>
      </c>
      <c r="AT3870" s="81">
        <v>2018</v>
      </c>
      <c r="AU3870" s="82" t="s">
        <v>4278</v>
      </c>
      <c r="AV3870" s="84">
        <v>43921</v>
      </c>
      <c r="AW3870" s="81">
        <v>2020</v>
      </c>
      <c r="AX3870" s="85">
        <f>Table1[[#This Row],[End TEST]]-Table1[[#This Row],[Start TEST]]</f>
        <v>2</v>
      </c>
      <c r="AY3870" s="85">
        <f>Table1[[#This Row],[TEST_Diff]]+1</f>
        <v>3</v>
      </c>
      <c r="AZ3870" s="92">
        <f>DATEDIF(Table1[[#This Row],[Start Year]],Table1[[#This Row],[End Year]],"d") / 365</f>
        <v>2.0794520547945203</v>
      </c>
    </row>
    <row r="3871" spans="1:52" x14ac:dyDescent="0.5">
      <c r="A3871" s="82">
        <v>543</v>
      </c>
      <c r="B3871" s="82" t="s">
        <v>1958</v>
      </c>
      <c r="D3871" s="90">
        <v>43579</v>
      </c>
      <c r="E3871" s="90" t="s">
        <v>1959</v>
      </c>
      <c r="F3871" s="90"/>
      <c r="G3871" s="82" t="s">
        <v>1959</v>
      </c>
      <c r="H3871" s="82" t="s">
        <v>1960</v>
      </c>
      <c r="I3871" s="80" t="s">
        <v>129</v>
      </c>
      <c r="J3871" s="80">
        <v>33.33</v>
      </c>
      <c r="K3871" s="80">
        <v>5</v>
      </c>
      <c r="L3871" s="80" t="s">
        <v>156</v>
      </c>
      <c r="M3871" s="80">
        <v>19</v>
      </c>
      <c r="N3871" s="80">
        <v>17.570692000000001</v>
      </c>
      <c r="O3871" s="80">
        <v>-3.9961660000000001</v>
      </c>
      <c r="P3871" s="80" t="s">
        <v>69</v>
      </c>
      <c r="Q3871" s="80">
        <v>0</v>
      </c>
      <c r="R3871" s="80">
        <v>2.6272389999999999</v>
      </c>
      <c r="S3871" s="80">
        <v>23.381664000000001</v>
      </c>
      <c r="T3871" s="80">
        <v>253308</v>
      </c>
      <c r="U3871" s="91">
        <f>Table1[[#This Row],[Distribution Amount (Dollars)]]/Table1[[#This Row],[NEWdatediff]]</f>
        <v>84436</v>
      </c>
      <c r="V3871" s="82" t="s">
        <v>1336</v>
      </c>
      <c r="W3871" s="82" t="s">
        <v>91</v>
      </c>
      <c r="Y3871" s="82" t="s">
        <v>182</v>
      </c>
      <c r="Z3871" s="82">
        <v>1</v>
      </c>
      <c r="AA3871" s="82" t="s">
        <v>183</v>
      </c>
      <c r="AB3871" s="82" t="s">
        <v>1961</v>
      </c>
      <c r="AD3871" s="82" t="s">
        <v>69</v>
      </c>
      <c r="AN3871" s="82" t="s">
        <v>76</v>
      </c>
      <c r="AO3871" s="82" t="s">
        <v>1962</v>
      </c>
      <c r="AP3871" s="82">
        <v>4000000</v>
      </c>
      <c r="AQ3871" s="82" t="s">
        <v>78</v>
      </c>
      <c r="AR3871" s="82" t="s">
        <v>4275</v>
      </c>
      <c r="AS3871" s="84">
        <v>43162</v>
      </c>
      <c r="AT3871" s="81">
        <v>2018</v>
      </c>
      <c r="AU3871" s="82" t="s">
        <v>4278</v>
      </c>
      <c r="AV3871" s="84">
        <v>43921</v>
      </c>
      <c r="AW3871" s="81">
        <v>2020</v>
      </c>
      <c r="AX3871" s="85">
        <f>Table1[[#This Row],[End TEST]]-Table1[[#This Row],[Start TEST]]</f>
        <v>2</v>
      </c>
      <c r="AY3871" s="85">
        <f>Table1[[#This Row],[TEST_Diff]]+1</f>
        <v>3</v>
      </c>
      <c r="AZ3871" s="92">
        <f>DATEDIF(Table1[[#This Row],[Start Year]],Table1[[#This Row],[End Year]],"d") / 365</f>
        <v>2.0794520547945203</v>
      </c>
    </row>
    <row r="3872" spans="1:52" x14ac:dyDescent="0.5">
      <c r="A3872" s="82">
        <v>543</v>
      </c>
      <c r="B3872" s="82" t="s">
        <v>1958</v>
      </c>
      <c r="D3872" s="90">
        <v>43579</v>
      </c>
      <c r="E3872" s="90" t="s">
        <v>1959</v>
      </c>
      <c r="F3872" s="90"/>
      <c r="G3872" s="82" t="s">
        <v>1959</v>
      </c>
      <c r="H3872" s="82" t="s">
        <v>1960</v>
      </c>
      <c r="I3872" s="80" t="s">
        <v>81</v>
      </c>
      <c r="J3872" s="80">
        <v>33.33</v>
      </c>
      <c r="K3872" s="80">
        <v>5</v>
      </c>
      <c r="L3872" s="80" t="s">
        <v>156</v>
      </c>
      <c r="M3872" s="80">
        <v>19</v>
      </c>
      <c r="N3872" s="80">
        <v>17.570692000000001</v>
      </c>
      <c r="O3872" s="80">
        <v>-3.9961660000000001</v>
      </c>
      <c r="P3872" s="80" t="s">
        <v>69</v>
      </c>
      <c r="Q3872" s="80">
        <v>0</v>
      </c>
      <c r="R3872" s="80">
        <v>2.6272389999999999</v>
      </c>
      <c r="S3872" s="80">
        <v>23.381664000000001</v>
      </c>
      <c r="T3872" s="80">
        <v>253308</v>
      </c>
      <c r="U3872" s="91">
        <f>Table1[[#This Row],[Distribution Amount (Dollars)]]/Table1[[#This Row],[NEWdatediff]]</f>
        <v>84436</v>
      </c>
      <c r="V3872" s="82" t="s">
        <v>1336</v>
      </c>
      <c r="W3872" s="82" t="s">
        <v>91</v>
      </c>
      <c r="Y3872" s="82" t="s">
        <v>182</v>
      </c>
      <c r="Z3872" s="82">
        <v>1</v>
      </c>
      <c r="AA3872" s="82" t="s">
        <v>183</v>
      </c>
      <c r="AB3872" s="82" t="s">
        <v>1961</v>
      </c>
      <c r="AD3872" s="82" t="s">
        <v>69</v>
      </c>
      <c r="AN3872" s="82" t="s">
        <v>76</v>
      </c>
      <c r="AO3872" s="82" t="s">
        <v>1962</v>
      </c>
      <c r="AP3872" s="82">
        <v>4000000</v>
      </c>
      <c r="AQ3872" s="82" t="s">
        <v>78</v>
      </c>
      <c r="AR3872" s="82" t="s">
        <v>4275</v>
      </c>
      <c r="AS3872" s="84">
        <v>43162</v>
      </c>
      <c r="AT3872" s="81">
        <v>2018</v>
      </c>
      <c r="AU3872" s="82" t="s">
        <v>4278</v>
      </c>
      <c r="AV3872" s="84">
        <v>43921</v>
      </c>
      <c r="AW3872" s="81">
        <v>2020</v>
      </c>
      <c r="AX3872" s="85">
        <f>Table1[[#This Row],[End TEST]]-Table1[[#This Row],[Start TEST]]</f>
        <v>2</v>
      </c>
      <c r="AY3872" s="85">
        <f>Table1[[#This Row],[TEST_Diff]]+1</f>
        <v>3</v>
      </c>
      <c r="AZ3872" s="92">
        <f>DATEDIF(Table1[[#This Row],[Start Year]],Table1[[#This Row],[End Year]],"d") / 365</f>
        <v>2.0794520547945203</v>
      </c>
    </row>
    <row r="3873" spans="1:75" x14ac:dyDescent="0.5">
      <c r="A3873" s="82">
        <v>544</v>
      </c>
      <c r="B3873" s="82" t="s">
        <v>1333</v>
      </c>
      <c r="D3873" s="90">
        <v>43579</v>
      </c>
      <c r="E3873" s="90" t="s">
        <v>1334</v>
      </c>
      <c r="F3873" s="90"/>
      <c r="G3873" s="82" t="s">
        <v>1334</v>
      </c>
      <c r="H3873" s="82" t="s">
        <v>1335</v>
      </c>
      <c r="I3873" s="80" t="s">
        <v>129</v>
      </c>
      <c r="J3873" s="80">
        <v>39.96</v>
      </c>
      <c r="K3873" s="80">
        <v>1</v>
      </c>
      <c r="L3873" s="80" t="s">
        <v>385</v>
      </c>
      <c r="M3873" s="80">
        <v>100</v>
      </c>
      <c r="N3873" s="80">
        <v>8.0529410000000006</v>
      </c>
      <c r="O3873" s="80">
        <v>29.518585999999999</v>
      </c>
      <c r="P3873" s="80" t="s">
        <v>69</v>
      </c>
      <c r="Q3873" s="80">
        <v>0</v>
      </c>
      <c r="R3873" s="80">
        <v>2.6272389999999999</v>
      </c>
      <c r="S3873" s="80">
        <v>23.381664000000001</v>
      </c>
      <c r="T3873" s="80">
        <v>1984571.84</v>
      </c>
      <c r="U3873" s="91">
        <f>Table1[[#This Row],[Distribution Amount (Dollars)]]/Table1[[#This Row],[NEWdatediff]]</f>
        <v>496142.96</v>
      </c>
      <c r="V3873" s="82" t="s">
        <v>1336</v>
      </c>
      <c r="W3873" s="82" t="s">
        <v>91</v>
      </c>
      <c r="Y3873" s="82" t="s">
        <v>182</v>
      </c>
      <c r="Z3873" s="82">
        <v>1</v>
      </c>
      <c r="AA3873" s="82" t="s">
        <v>183</v>
      </c>
      <c r="AB3873" s="82" t="s">
        <v>1337</v>
      </c>
      <c r="AD3873" s="82" t="s">
        <v>385</v>
      </c>
      <c r="AE3873" s="82" t="s">
        <v>388</v>
      </c>
      <c r="AN3873" s="82" t="s">
        <v>76</v>
      </c>
      <c r="AO3873" s="82" t="s">
        <v>1338</v>
      </c>
      <c r="AP3873" s="82">
        <v>4966396</v>
      </c>
      <c r="AQ3873" s="82" t="s">
        <v>78</v>
      </c>
      <c r="AR3873" s="82" t="s">
        <v>4275</v>
      </c>
      <c r="AS3873" s="84">
        <v>43168</v>
      </c>
      <c r="AT3873" s="85">
        <v>2018</v>
      </c>
      <c r="AU3873" s="82" t="s">
        <v>4278</v>
      </c>
      <c r="AV3873" s="84">
        <v>44255</v>
      </c>
      <c r="AW3873" s="85">
        <v>2021</v>
      </c>
      <c r="AX3873" s="85">
        <f>Table1[[#This Row],[End TEST]]-Table1[[#This Row],[Start TEST]]</f>
        <v>3</v>
      </c>
      <c r="AY3873" s="85">
        <f>Table1[[#This Row],[TEST_Diff]]+1</f>
        <v>4</v>
      </c>
      <c r="AZ3873" s="92">
        <f>DATEDIF(Table1[[#This Row],[Start Year]],Table1[[#This Row],[End Year]],"d") / 365</f>
        <v>2.978082191780822</v>
      </c>
      <c r="BB3873" s="82">
        <v>34000</v>
      </c>
      <c r="BC3873" s="82" t="s">
        <v>1339</v>
      </c>
      <c r="BD3873" s="82">
        <v>1</v>
      </c>
      <c r="BF3873" s="82">
        <v>1</v>
      </c>
      <c r="BW3873" s="82" t="s">
        <v>1340</v>
      </c>
    </row>
    <row r="3874" spans="1:75" x14ac:dyDescent="0.5">
      <c r="A3874" s="82">
        <v>544</v>
      </c>
      <c r="B3874" s="82" t="s">
        <v>1333</v>
      </c>
      <c r="D3874" s="90">
        <v>43579</v>
      </c>
      <c r="E3874" s="90" t="s">
        <v>1334</v>
      </c>
      <c r="F3874" s="90"/>
      <c r="G3874" s="82" t="s">
        <v>1334</v>
      </c>
      <c r="H3874" s="82" t="s">
        <v>1335</v>
      </c>
      <c r="I3874" s="80" t="s">
        <v>98</v>
      </c>
      <c r="J3874" s="80">
        <v>59.94</v>
      </c>
      <c r="K3874" s="80">
        <v>1</v>
      </c>
      <c r="L3874" s="80" t="s">
        <v>385</v>
      </c>
      <c r="M3874" s="80">
        <v>100</v>
      </c>
      <c r="N3874" s="80">
        <v>8.0529410000000006</v>
      </c>
      <c r="O3874" s="80">
        <v>29.518585999999999</v>
      </c>
      <c r="P3874" s="80" t="s">
        <v>69</v>
      </c>
      <c r="Q3874" s="80">
        <v>0</v>
      </c>
      <c r="R3874" s="80">
        <v>2.6272389999999999</v>
      </c>
      <c r="S3874" s="80">
        <v>23.381664000000001</v>
      </c>
      <c r="T3874" s="80">
        <v>2976857.76</v>
      </c>
      <c r="U3874" s="91">
        <f>Table1[[#This Row],[Distribution Amount (Dollars)]]/Table1[[#This Row],[NEWdatediff]]</f>
        <v>744214.44</v>
      </c>
      <c r="V3874" s="82" t="s">
        <v>1336</v>
      </c>
      <c r="W3874" s="82" t="s">
        <v>91</v>
      </c>
      <c r="Y3874" s="82" t="s">
        <v>182</v>
      </c>
      <c r="Z3874" s="82">
        <v>1</v>
      </c>
      <c r="AA3874" s="82" t="s">
        <v>183</v>
      </c>
      <c r="AB3874" s="82" t="s">
        <v>1337</v>
      </c>
      <c r="AD3874" s="82" t="s">
        <v>385</v>
      </c>
      <c r="AE3874" s="82" t="s">
        <v>388</v>
      </c>
      <c r="AN3874" s="82" t="s">
        <v>76</v>
      </c>
      <c r="AO3874" s="82" t="s">
        <v>1338</v>
      </c>
      <c r="AP3874" s="82">
        <v>4966396</v>
      </c>
      <c r="AQ3874" s="82" t="s">
        <v>78</v>
      </c>
      <c r="AR3874" s="82" t="s">
        <v>4275</v>
      </c>
      <c r="AS3874" s="84">
        <v>43168</v>
      </c>
      <c r="AT3874" s="85">
        <v>2018</v>
      </c>
      <c r="AU3874" s="82" t="s">
        <v>4278</v>
      </c>
      <c r="AV3874" s="84">
        <v>44255</v>
      </c>
      <c r="AW3874" s="85">
        <v>2021</v>
      </c>
      <c r="AX3874" s="85">
        <f>Table1[[#This Row],[End TEST]]-Table1[[#This Row],[Start TEST]]</f>
        <v>3</v>
      </c>
      <c r="AY3874" s="85">
        <f>Table1[[#This Row],[TEST_Diff]]+1</f>
        <v>4</v>
      </c>
      <c r="AZ3874" s="92">
        <f>DATEDIF(Table1[[#This Row],[Start Year]],Table1[[#This Row],[End Year]],"d") / 365</f>
        <v>2.978082191780822</v>
      </c>
      <c r="BB3874" s="82">
        <v>34000</v>
      </c>
      <c r="BC3874" s="82" t="s">
        <v>1339</v>
      </c>
      <c r="BD3874" s="82">
        <v>1</v>
      </c>
      <c r="BF3874" s="82">
        <v>1</v>
      </c>
      <c r="BW3874" s="82" t="s">
        <v>1340</v>
      </c>
    </row>
    <row r="3875" spans="1:75" x14ac:dyDescent="0.5">
      <c r="A3875" s="82">
        <v>544</v>
      </c>
      <c r="B3875" s="82" t="s">
        <v>1333</v>
      </c>
      <c r="D3875" s="90">
        <v>43579</v>
      </c>
      <c r="E3875" s="90" t="s">
        <v>1334</v>
      </c>
      <c r="F3875" s="90"/>
      <c r="G3875" s="82" t="s">
        <v>1334</v>
      </c>
      <c r="H3875" s="82" t="s">
        <v>1335</v>
      </c>
      <c r="I3875" s="80" t="s">
        <v>1341</v>
      </c>
      <c r="J3875" s="80">
        <v>0.1</v>
      </c>
      <c r="K3875" s="80">
        <v>1</v>
      </c>
      <c r="L3875" s="80" t="s">
        <v>385</v>
      </c>
      <c r="M3875" s="80">
        <v>100</v>
      </c>
      <c r="N3875" s="80">
        <v>8.0529410000000006</v>
      </c>
      <c r="O3875" s="80">
        <v>29.518585999999999</v>
      </c>
      <c r="P3875" s="80" t="s">
        <v>69</v>
      </c>
      <c r="Q3875" s="80">
        <v>0</v>
      </c>
      <c r="R3875" s="80">
        <v>2.6272389999999999</v>
      </c>
      <c r="S3875" s="80">
        <v>23.381664000000001</v>
      </c>
      <c r="T3875" s="80">
        <v>4966.3999999999996</v>
      </c>
      <c r="U3875" s="91">
        <f>Table1[[#This Row],[Distribution Amount (Dollars)]]/Table1[[#This Row],[NEWdatediff]]</f>
        <v>1241.5999999999999</v>
      </c>
      <c r="V3875" s="82" t="s">
        <v>1336</v>
      </c>
      <c r="W3875" s="82" t="s">
        <v>91</v>
      </c>
      <c r="Y3875" s="82" t="s">
        <v>182</v>
      </c>
      <c r="Z3875" s="82">
        <v>1</v>
      </c>
      <c r="AA3875" s="82" t="s">
        <v>183</v>
      </c>
      <c r="AB3875" s="82" t="s">
        <v>1337</v>
      </c>
      <c r="AD3875" s="82" t="s">
        <v>385</v>
      </c>
      <c r="AE3875" s="82" t="s">
        <v>388</v>
      </c>
      <c r="AN3875" s="82" t="s">
        <v>76</v>
      </c>
      <c r="AO3875" s="82" t="s">
        <v>1338</v>
      </c>
      <c r="AP3875" s="82">
        <v>4966396</v>
      </c>
      <c r="AQ3875" s="82" t="s">
        <v>78</v>
      </c>
      <c r="AR3875" s="82" t="s">
        <v>4275</v>
      </c>
      <c r="AS3875" s="84">
        <v>43168</v>
      </c>
      <c r="AT3875" s="85">
        <v>2018</v>
      </c>
      <c r="AU3875" s="82" t="s">
        <v>4278</v>
      </c>
      <c r="AV3875" s="84">
        <v>44255</v>
      </c>
      <c r="AW3875" s="85">
        <v>2021</v>
      </c>
      <c r="AX3875" s="85">
        <f>Table1[[#This Row],[End TEST]]-Table1[[#This Row],[Start TEST]]</f>
        <v>3</v>
      </c>
      <c r="AY3875" s="85">
        <f>Table1[[#This Row],[TEST_Diff]]+1</f>
        <v>4</v>
      </c>
      <c r="AZ3875" s="92">
        <f>DATEDIF(Table1[[#This Row],[Start Year]],Table1[[#This Row],[End Year]],"d") / 365</f>
        <v>2.978082191780822</v>
      </c>
      <c r="BB3875" s="82">
        <v>34000</v>
      </c>
      <c r="BC3875" s="82" t="s">
        <v>1339</v>
      </c>
      <c r="BD3875" s="82">
        <v>1</v>
      </c>
      <c r="BF3875" s="82">
        <v>1</v>
      </c>
      <c r="BW3875" s="82" t="s">
        <v>1340</v>
      </c>
    </row>
    <row r="3876" spans="1:75" x14ac:dyDescent="0.5">
      <c r="A3876" s="82">
        <v>545</v>
      </c>
      <c r="B3876" s="82" t="s">
        <v>2256</v>
      </c>
      <c r="D3876" s="90">
        <v>43579</v>
      </c>
      <c r="E3876" s="90" t="s">
        <v>2257</v>
      </c>
      <c r="F3876" s="90"/>
      <c r="G3876" s="82" t="s">
        <v>2257</v>
      </c>
      <c r="H3876" s="82" t="s">
        <v>2258</v>
      </c>
      <c r="I3876" s="80" t="s">
        <v>2268</v>
      </c>
      <c r="J3876" s="80">
        <v>19</v>
      </c>
      <c r="K3876" s="80">
        <v>1</v>
      </c>
      <c r="L3876" s="80" t="s">
        <v>1462</v>
      </c>
      <c r="M3876" s="80">
        <v>100</v>
      </c>
      <c r="N3876" s="80">
        <v>33.223190000000002</v>
      </c>
      <c r="O3876" s="80">
        <v>43.679290999999999</v>
      </c>
      <c r="P3876" s="80" t="s">
        <v>268</v>
      </c>
      <c r="Q3876" s="80">
        <v>0</v>
      </c>
      <c r="R3876" s="80">
        <v>37.477907000000002</v>
      </c>
      <c r="S3876" s="80">
        <v>39.411562000000004</v>
      </c>
      <c r="T3876" s="80">
        <v>570000</v>
      </c>
      <c r="U3876" s="91">
        <f>Table1[[#This Row],[Distribution Amount (Dollars)]]/Table1[[#This Row],[NEWdatediff]]</f>
        <v>142500</v>
      </c>
      <c r="V3876" s="82" t="s">
        <v>2259</v>
      </c>
      <c r="W3876" s="82" t="s">
        <v>71</v>
      </c>
      <c r="X3876" s="82" t="s">
        <v>2260</v>
      </c>
      <c r="Y3876" s="82" t="s">
        <v>182</v>
      </c>
      <c r="Z3876" s="82">
        <v>1</v>
      </c>
      <c r="AA3876" s="82" t="s">
        <v>183</v>
      </c>
      <c r="AB3876" s="82" t="s">
        <v>2261</v>
      </c>
      <c r="AC3876" s="82" t="s">
        <v>2262</v>
      </c>
      <c r="AD3876" s="82" t="s">
        <v>1462</v>
      </c>
      <c r="AE3876" s="82" t="s">
        <v>2263</v>
      </c>
      <c r="AF3876" s="82" t="s">
        <v>420</v>
      </c>
      <c r="AN3876" s="82" t="s">
        <v>2264</v>
      </c>
      <c r="AO3876" s="82" t="s">
        <v>2265</v>
      </c>
      <c r="AP3876" s="82">
        <v>3000000</v>
      </c>
      <c r="AQ3876" s="82" t="s">
        <v>78</v>
      </c>
      <c r="AR3876" s="82" t="s">
        <v>4275</v>
      </c>
      <c r="AS3876" s="84">
        <v>42736</v>
      </c>
      <c r="AT3876" s="85">
        <v>2017</v>
      </c>
      <c r="AU3876" s="82" t="s">
        <v>4278</v>
      </c>
      <c r="AV3876" s="84">
        <v>43831</v>
      </c>
      <c r="AW3876" s="85">
        <v>2020</v>
      </c>
      <c r="AX3876" s="85">
        <f>Table1[[#This Row],[End TEST]]-Table1[[#This Row],[Start TEST]]</f>
        <v>3</v>
      </c>
      <c r="AY3876" s="85">
        <f>Table1[[#This Row],[TEST_Diff]]+1</f>
        <v>4</v>
      </c>
      <c r="AZ3876" s="92">
        <f>DATEDIF(Table1[[#This Row],[Start Year]],Table1[[#This Row],[End Year]],"d") / 365</f>
        <v>3</v>
      </c>
      <c r="BA3876" s="82">
        <v>16000</v>
      </c>
      <c r="BC3876" s="82" t="s">
        <v>2266</v>
      </c>
      <c r="BD3876" s="82">
        <v>1</v>
      </c>
      <c r="BE3876" s="82">
        <v>1</v>
      </c>
      <c r="BF3876" s="82">
        <v>1</v>
      </c>
      <c r="BH3876" s="82">
        <v>1</v>
      </c>
      <c r="BI3876" s="82">
        <v>1</v>
      </c>
      <c r="BR3876" s="82">
        <v>1</v>
      </c>
      <c r="BS3876" s="82">
        <v>1</v>
      </c>
      <c r="BW3876" s="82" t="s">
        <v>2267</v>
      </c>
    </row>
    <row r="3877" spans="1:75" x14ac:dyDescent="0.5">
      <c r="A3877" s="82">
        <v>545</v>
      </c>
      <c r="B3877" s="82" t="s">
        <v>2256</v>
      </c>
      <c r="D3877" s="90">
        <v>43579</v>
      </c>
      <c r="E3877" s="90" t="s">
        <v>2257</v>
      </c>
      <c r="F3877" s="90"/>
      <c r="G3877" s="82" t="s">
        <v>2257</v>
      </c>
      <c r="H3877" s="82" t="s">
        <v>2258</v>
      </c>
      <c r="I3877" s="80" t="s">
        <v>291</v>
      </c>
      <c r="J3877" s="80">
        <v>60</v>
      </c>
      <c r="K3877" s="80">
        <v>1</v>
      </c>
      <c r="L3877" s="80" t="s">
        <v>1462</v>
      </c>
      <c r="M3877" s="80">
        <v>100</v>
      </c>
      <c r="N3877" s="80">
        <v>33.223190000000002</v>
      </c>
      <c r="O3877" s="80">
        <v>43.679290999999999</v>
      </c>
      <c r="P3877" s="80" t="s">
        <v>268</v>
      </c>
      <c r="Q3877" s="80">
        <v>0</v>
      </c>
      <c r="R3877" s="80">
        <v>37.477907000000002</v>
      </c>
      <c r="S3877" s="80">
        <v>39.411562000000004</v>
      </c>
      <c r="T3877" s="80">
        <v>1800000</v>
      </c>
      <c r="U3877" s="91">
        <f>Table1[[#This Row],[Distribution Amount (Dollars)]]/Table1[[#This Row],[NEWdatediff]]</f>
        <v>450000</v>
      </c>
      <c r="V3877" s="82" t="s">
        <v>2259</v>
      </c>
      <c r="W3877" s="82" t="s">
        <v>71</v>
      </c>
      <c r="X3877" s="82" t="s">
        <v>2260</v>
      </c>
      <c r="Y3877" s="82" t="s">
        <v>182</v>
      </c>
      <c r="Z3877" s="82">
        <v>1</v>
      </c>
      <c r="AA3877" s="82" t="s">
        <v>183</v>
      </c>
      <c r="AB3877" s="82" t="s">
        <v>2261</v>
      </c>
      <c r="AC3877" s="82" t="s">
        <v>2262</v>
      </c>
      <c r="AD3877" s="82" t="s">
        <v>1462</v>
      </c>
      <c r="AE3877" s="82" t="s">
        <v>2263</v>
      </c>
      <c r="AF3877" s="82" t="s">
        <v>420</v>
      </c>
      <c r="AN3877" s="82" t="s">
        <v>2264</v>
      </c>
      <c r="AO3877" s="82" t="s">
        <v>2265</v>
      </c>
      <c r="AP3877" s="82">
        <v>3000000</v>
      </c>
      <c r="AQ3877" s="82" t="s">
        <v>78</v>
      </c>
      <c r="AR3877" s="82" t="s">
        <v>4275</v>
      </c>
      <c r="AS3877" s="84">
        <v>42736</v>
      </c>
      <c r="AT3877" s="85">
        <v>2017</v>
      </c>
      <c r="AU3877" s="82" t="s">
        <v>4278</v>
      </c>
      <c r="AV3877" s="84">
        <v>43831</v>
      </c>
      <c r="AW3877" s="85">
        <v>2020</v>
      </c>
      <c r="AX3877" s="85">
        <f>Table1[[#This Row],[End TEST]]-Table1[[#This Row],[Start TEST]]</f>
        <v>3</v>
      </c>
      <c r="AY3877" s="85">
        <f>Table1[[#This Row],[TEST_Diff]]+1</f>
        <v>4</v>
      </c>
      <c r="AZ3877" s="92">
        <f>DATEDIF(Table1[[#This Row],[Start Year]],Table1[[#This Row],[End Year]],"d") / 365</f>
        <v>3</v>
      </c>
      <c r="BA3877" s="82">
        <v>16000</v>
      </c>
      <c r="BC3877" s="82" t="s">
        <v>2266</v>
      </c>
      <c r="BD3877" s="82">
        <v>1</v>
      </c>
      <c r="BE3877" s="82">
        <v>1</v>
      </c>
      <c r="BF3877" s="82">
        <v>1</v>
      </c>
      <c r="BH3877" s="82">
        <v>1</v>
      </c>
      <c r="BI3877" s="82">
        <v>1</v>
      </c>
      <c r="BR3877" s="82">
        <v>1</v>
      </c>
      <c r="BS3877" s="82">
        <v>1</v>
      </c>
      <c r="BW3877" s="82" t="s">
        <v>2267</v>
      </c>
    </row>
    <row r="3878" spans="1:75" x14ac:dyDescent="0.5">
      <c r="A3878" s="82">
        <v>545</v>
      </c>
      <c r="B3878" s="82" t="s">
        <v>2256</v>
      </c>
      <c r="D3878" s="90">
        <v>43579</v>
      </c>
      <c r="E3878" s="90" t="s">
        <v>2257</v>
      </c>
      <c r="F3878" s="90"/>
      <c r="G3878" s="82" t="s">
        <v>2257</v>
      </c>
      <c r="H3878" s="82" t="s">
        <v>2258</v>
      </c>
      <c r="I3878" s="80" t="s">
        <v>97</v>
      </c>
      <c r="J3878" s="80">
        <v>21</v>
      </c>
      <c r="K3878" s="80">
        <v>1</v>
      </c>
      <c r="L3878" s="80" t="s">
        <v>1462</v>
      </c>
      <c r="M3878" s="80">
        <v>100</v>
      </c>
      <c r="N3878" s="80">
        <v>33.223190000000002</v>
      </c>
      <c r="O3878" s="80">
        <v>43.679290999999999</v>
      </c>
      <c r="P3878" s="80" t="s">
        <v>268</v>
      </c>
      <c r="Q3878" s="80">
        <v>0</v>
      </c>
      <c r="R3878" s="80">
        <v>37.477907000000002</v>
      </c>
      <c r="S3878" s="80">
        <v>39.411562000000004</v>
      </c>
      <c r="T3878" s="80">
        <v>630000</v>
      </c>
      <c r="U3878" s="91">
        <f>Table1[[#This Row],[Distribution Amount (Dollars)]]/Table1[[#This Row],[NEWdatediff]]</f>
        <v>157500</v>
      </c>
      <c r="V3878" s="82" t="s">
        <v>2259</v>
      </c>
      <c r="W3878" s="82" t="s">
        <v>71</v>
      </c>
      <c r="X3878" s="82" t="s">
        <v>2260</v>
      </c>
      <c r="Y3878" s="82" t="s">
        <v>182</v>
      </c>
      <c r="Z3878" s="82">
        <v>1</v>
      </c>
      <c r="AA3878" s="82" t="s">
        <v>183</v>
      </c>
      <c r="AB3878" s="82" t="s">
        <v>2261</v>
      </c>
      <c r="AC3878" s="82" t="s">
        <v>2262</v>
      </c>
      <c r="AD3878" s="82" t="s">
        <v>1462</v>
      </c>
      <c r="AE3878" s="82" t="s">
        <v>2263</v>
      </c>
      <c r="AF3878" s="82" t="s">
        <v>420</v>
      </c>
      <c r="AN3878" s="82" t="s">
        <v>2264</v>
      </c>
      <c r="AO3878" s="82" t="s">
        <v>2265</v>
      </c>
      <c r="AP3878" s="82">
        <v>3000000</v>
      </c>
      <c r="AQ3878" s="82" t="s">
        <v>78</v>
      </c>
      <c r="AR3878" s="82" t="s">
        <v>4275</v>
      </c>
      <c r="AS3878" s="84">
        <v>42736</v>
      </c>
      <c r="AT3878" s="85">
        <v>2017</v>
      </c>
      <c r="AU3878" s="82" t="s">
        <v>4278</v>
      </c>
      <c r="AV3878" s="84">
        <v>43831</v>
      </c>
      <c r="AW3878" s="85">
        <v>2020</v>
      </c>
      <c r="AX3878" s="85">
        <f>Table1[[#This Row],[End TEST]]-Table1[[#This Row],[Start TEST]]</f>
        <v>3</v>
      </c>
      <c r="AY3878" s="85">
        <f>Table1[[#This Row],[TEST_Diff]]+1</f>
        <v>4</v>
      </c>
      <c r="AZ3878" s="92">
        <f>DATEDIF(Table1[[#This Row],[Start Year]],Table1[[#This Row],[End Year]],"d") / 365</f>
        <v>3</v>
      </c>
      <c r="BA3878" s="82">
        <v>16000</v>
      </c>
      <c r="BC3878" s="82" t="s">
        <v>2266</v>
      </c>
      <c r="BD3878" s="82">
        <v>1</v>
      </c>
      <c r="BE3878" s="82">
        <v>1</v>
      </c>
      <c r="BF3878" s="82">
        <v>1</v>
      </c>
      <c r="BH3878" s="82">
        <v>1</v>
      </c>
      <c r="BI3878" s="82">
        <v>1</v>
      </c>
      <c r="BR3878" s="82">
        <v>1</v>
      </c>
      <c r="BS3878" s="82">
        <v>1</v>
      </c>
      <c r="BW3878" s="82" t="s">
        <v>2267</v>
      </c>
    </row>
    <row r="3879" spans="1:75" x14ac:dyDescent="0.5">
      <c r="A3879" s="82">
        <v>546</v>
      </c>
      <c r="B3879" s="82" t="s">
        <v>3061</v>
      </c>
      <c r="D3879" s="90">
        <v>43579</v>
      </c>
      <c r="E3879" s="90" t="s">
        <v>3062</v>
      </c>
      <c r="F3879" s="90"/>
      <c r="G3879" s="82" t="s">
        <v>3062</v>
      </c>
      <c r="H3879" s="82" t="s">
        <v>3063</v>
      </c>
      <c r="I3879" s="80" t="s">
        <v>281</v>
      </c>
      <c r="J3879" s="80">
        <v>10</v>
      </c>
      <c r="K3879" s="80">
        <v>1</v>
      </c>
      <c r="L3879" s="80" t="s">
        <v>957</v>
      </c>
      <c r="M3879" s="80">
        <v>100</v>
      </c>
      <c r="N3879" s="80">
        <v>14.761664</v>
      </c>
      <c r="O3879" s="80">
        <v>-86.921640999999994</v>
      </c>
      <c r="P3879" s="80" t="s">
        <v>308</v>
      </c>
      <c r="Q3879" s="80">
        <v>0</v>
      </c>
      <c r="R3879" s="80">
        <v>13.923406</v>
      </c>
      <c r="S3879" s="80">
        <v>-86.952798999999999</v>
      </c>
      <c r="T3879" s="80">
        <v>524594.1</v>
      </c>
      <c r="U3879" s="91">
        <f>Table1[[#This Row],[Distribution Amount (Dollars)]]/Table1[[#This Row],[NEWdatediff]]</f>
        <v>87432.349999999991</v>
      </c>
      <c r="V3879" s="82" t="s">
        <v>3064</v>
      </c>
      <c r="W3879" s="82" t="s">
        <v>91</v>
      </c>
      <c r="Y3879" s="82" t="s">
        <v>182</v>
      </c>
      <c r="Z3879" s="82">
        <v>1</v>
      </c>
      <c r="AA3879" s="82" t="s">
        <v>183</v>
      </c>
      <c r="AB3879" s="82" t="s">
        <v>3065</v>
      </c>
      <c r="AD3879" s="82" t="s">
        <v>957</v>
      </c>
      <c r="AE3879" s="82" t="s">
        <v>965</v>
      </c>
      <c r="AN3879" s="82" t="s">
        <v>76</v>
      </c>
      <c r="AO3879" s="82" t="s">
        <v>3066</v>
      </c>
      <c r="AP3879" s="82">
        <v>5245941</v>
      </c>
      <c r="AQ3879" s="82" t="s">
        <v>78</v>
      </c>
      <c r="AR3879" s="82" t="s">
        <v>4275</v>
      </c>
      <c r="AS3879" s="84">
        <v>43182</v>
      </c>
      <c r="AT3879" s="85">
        <v>2018</v>
      </c>
      <c r="AU3879" s="82" t="s">
        <v>4278</v>
      </c>
      <c r="AV3879" s="84">
        <v>45016</v>
      </c>
      <c r="AW3879" s="85">
        <v>2023</v>
      </c>
      <c r="AX3879" s="85">
        <f>Table1[[#This Row],[End TEST]]-Table1[[#This Row],[Start TEST]]</f>
        <v>5</v>
      </c>
      <c r="AY3879" s="85">
        <f>Table1[[#This Row],[TEST_Diff]]+1</f>
        <v>6</v>
      </c>
      <c r="AZ3879" s="92">
        <f>DATEDIF(Table1[[#This Row],[Start Year]],Table1[[#This Row],[End Year]],"d") / 365</f>
        <v>5.0246575342465754</v>
      </c>
      <c r="BQ3879" s="82">
        <v>1</v>
      </c>
    </row>
    <row r="3880" spans="1:75" x14ac:dyDescent="0.5">
      <c r="A3880" s="82">
        <v>546</v>
      </c>
      <c r="B3880" s="82" t="s">
        <v>3061</v>
      </c>
      <c r="D3880" s="90">
        <v>43579</v>
      </c>
      <c r="E3880" s="90" t="s">
        <v>3062</v>
      </c>
      <c r="F3880" s="90"/>
      <c r="G3880" s="82" t="s">
        <v>3062</v>
      </c>
      <c r="H3880" s="82" t="s">
        <v>3063</v>
      </c>
      <c r="I3880" s="80" t="s">
        <v>98</v>
      </c>
      <c r="J3880" s="80">
        <v>15</v>
      </c>
      <c r="K3880" s="80">
        <v>1</v>
      </c>
      <c r="L3880" s="80" t="s">
        <v>957</v>
      </c>
      <c r="M3880" s="80">
        <v>100</v>
      </c>
      <c r="N3880" s="80">
        <v>14.761664</v>
      </c>
      <c r="O3880" s="80">
        <v>-86.921640999999994</v>
      </c>
      <c r="P3880" s="80" t="s">
        <v>308</v>
      </c>
      <c r="Q3880" s="80">
        <v>0</v>
      </c>
      <c r="R3880" s="80">
        <v>13.923406</v>
      </c>
      <c r="S3880" s="80">
        <v>-86.952798999999999</v>
      </c>
      <c r="T3880" s="80">
        <v>786891.15</v>
      </c>
      <c r="U3880" s="91">
        <f>Table1[[#This Row],[Distribution Amount (Dollars)]]/Table1[[#This Row],[NEWdatediff]]</f>
        <v>131148.52499999999</v>
      </c>
      <c r="V3880" s="82" t="s">
        <v>3064</v>
      </c>
      <c r="W3880" s="82" t="s">
        <v>91</v>
      </c>
      <c r="Y3880" s="82" t="s">
        <v>182</v>
      </c>
      <c r="Z3880" s="82">
        <v>1</v>
      </c>
      <c r="AA3880" s="82" t="s">
        <v>183</v>
      </c>
      <c r="AB3880" s="82" t="s">
        <v>3065</v>
      </c>
      <c r="AD3880" s="82" t="s">
        <v>957</v>
      </c>
      <c r="AE3880" s="82" t="s">
        <v>965</v>
      </c>
      <c r="AN3880" s="82" t="s">
        <v>76</v>
      </c>
      <c r="AO3880" s="82" t="s">
        <v>3066</v>
      </c>
      <c r="AP3880" s="82">
        <v>5245941</v>
      </c>
      <c r="AQ3880" s="82" t="s">
        <v>78</v>
      </c>
      <c r="AR3880" s="82" t="s">
        <v>4275</v>
      </c>
      <c r="AS3880" s="84">
        <v>43182</v>
      </c>
      <c r="AT3880" s="85">
        <v>2018</v>
      </c>
      <c r="AU3880" s="82" t="s">
        <v>4278</v>
      </c>
      <c r="AV3880" s="84">
        <v>45016</v>
      </c>
      <c r="AW3880" s="85">
        <v>2023</v>
      </c>
      <c r="AX3880" s="85">
        <f>Table1[[#This Row],[End TEST]]-Table1[[#This Row],[Start TEST]]</f>
        <v>5</v>
      </c>
      <c r="AY3880" s="85">
        <f>Table1[[#This Row],[TEST_Diff]]+1</f>
        <v>6</v>
      </c>
      <c r="AZ3880" s="92">
        <f>DATEDIF(Table1[[#This Row],[Start Year]],Table1[[#This Row],[End Year]],"d") / 365</f>
        <v>5.0246575342465754</v>
      </c>
      <c r="BQ3880" s="82">
        <v>1</v>
      </c>
    </row>
    <row r="3881" spans="1:75" x14ac:dyDescent="0.5">
      <c r="A3881" s="82">
        <v>546</v>
      </c>
      <c r="B3881" s="82" t="s">
        <v>3061</v>
      </c>
      <c r="D3881" s="90">
        <v>43579</v>
      </c>
      <c r="E3881" s="90" t="s">
        <v>3062</v>
      </c>
      <c r="F3881" s="90"/>
      <c r="G3881" s="82" t="s">
        <v>3062</v>
      </c>
      <c r="H3881" s="82" t="s">
        <v>3063</v>
      </c>
      <c r="I3881" s="80" t="s">
        <v>291</v>
      </c>
      <c r="J3881" s="80">
        <v>75</v>
      </c>
      <c r="K3881" s="80">
        <v>1</v>
      </c>
      <c r="L3881" s="80" t="s">
        <v>957</v>
      </c>
      <c r="M3881" s="80">
        <v>100</v>
      </c>
      <c r="N3881" s="80">
        <v>14.761664</v>
      </c>
      <c r="O3881" s="80">
        <v>-86.921640999999994</v>
      </c>
      <c r="P3881" s="80" t="s">
        <v>308</v>
      </c>
      <c r="Q3881" s="80">
        <v>0</v>
      </c>
      <c r="R3881" s="80">
        <v>13.923406</v>
      </c>
      <c r="S3881" s="80">
        <v>-86.952798999999999</v>
      </c>
      <c r="T3881" s="80">
        <v>3934455.75</v>
      </c>
      <c r="U3881" s="91">
        <f>Table1[[#This Row],[Distribution Amount (Dollars)]]/Table1[[#This Row],[NEWdatediff]]</f>
        <v>655742.625</v>
      </c>
      <c r="V3881" s="82" t="s">
        <v>3064</v>
      </c>
      <c r="W3881" s="82" t="s">
        <v>91</v>
      </c>
      <c r="Y3881" s="82" t="s">
        <v>182</v>
      </c>
      <c r="Z3881" s="82">
        <v>1</v>
      </c>
      <c r="AA3881" s="82" t="s">
        <v>183</v>
      </c>
      <c r="AB3881" s="82" t="s">
        <v>3065</v>
      </c>
      <c r="AD3881" s="82" t="s">
        <v>957</v>
      </c>
      <c r="AE3881" s="82" t="s">
        <v>965</v>
      </c>
      <c r="AN3881" s="82" t="s">
        <v>76</v>
      </c>
      <c r="AO3881" s="82" t="s">
        <v>3066</v>
      </c>
      <c r="AP3881" s="82">
        <v>5245941</v>
      </c>
      <c r="AQ3881" s="82" t="s">
        <v>78</v>
      </c>
      <c r="AR3881" s="82" t="s">
        <v>4275</v>
      </c>
      <c r="AS3881" s="84">
        <v>43182</v>
      </c>
      <c r="AT3881" s="85">
        <v>2018</v>
      </c>
      <c r="AU3881" s="82" t="s">
        <v>4278</v>
      </c>
      <c r="AV3881" s="84">
        <v>45016</v>
      </c>
      <c r="AW3881" s="85">
        <v>2023</v>
      </c>
      <c r="AX3881" s="85">
        <f>Table1[[#This Row],[End TEST]]-Table1[[#This Row],[Start TEST]]</f>
        <v>5</v>
      </c>
      <c r="AY3881" s="85">
        <f>Table1[[#This Row],[TEST_Diff]]+1</f>
        <v>6</v>
      </c>
      <c r="AZ3881" s="92">
        <f>DATEDIF(Table1[[#This Row],[Start Year]],Table1[[#This Row],[End Year]],"d") / 365</f>
        <v>5.0246575342465754</v>
      </c>
      <c r="BQ3881" s="82">
        <v>1</v>
      </c>
    </row>
    <row r="3882" spans="1:75" x14ac:dyDescent="0.5">
      <c r="A3882" s="82">
        <v>547</v>
      </c>
      <c r="B3882" s="82" t="s">
        <v>2734</v>
      </c>
      <c r="D3882" s="90">
        <v>43579</v>
      </c>
      <c r="E3882" s="90" t="s">
        <v>2735</v>
      </c>
      <c r="F3882" s="90"/>
      <c r="G3882" s="82" t="s">
        <v>2735</v>
      </c>
      <c r="H3882" s="82" t="s">
        <v>2736</v>
      </c>
      <c r="I3882" s="80" t="s">
        <v>127</v>
      </c>
      <c r="J3882" s="80">
        <v>10</v>
      </c>
      <c r="K3882" s="80">
        <v>1</v>
      </c>
      <c r="L3882" s="80" t="s">
        <v>118</v>
      </c>
      <c r="M3882" s="80">
        <v>100</v>
      </c>
      <c r="N3882" s="80">
        <v>-6.4530960000000004</v>
      </c>
      <c r="O3882" s="80">
        <v>34.894539000000002</v>
      </c>
      <c r="P3882" s="80" t="s">
        <v>69</v>
      </c>
      <c r="Q3882" s="80">
        <v>0</v>
      </c>
      <c r="R3882" s="80">
        <v>2.6272389999999999</v>
      </c>
      <c r="S3882" s="80">
        <v>23.381664000000001</v>
      </c>
      <c r="T3882" s="80">
        <v>1550000</v>
      </c>
      <c r="U3882" s="91">
        <f>Table1[[#This Row],[Distribution Amount (Dollars)]]/Table1[[#This Row],[NEWdatediff]]</f>
        <v>387500</v>
      </c>
      <c r="V3882" s="82" t="s">
        <v>2737</v>
      </c>
      <c r="W3882" s="82" t="s">
        <v>91</v>
      </c>
      <c r="X3882" s="82" t="s">
        <v>234</v>
      </c>
      <c r="Y3882" s="82" t="s">
        <v>182</v>
      </c>
      <c r="Z3882" s="82">
        <v>1</v>
      </c>
      <c r="AA3882" s="82" t="s">
        <v>183</v>
      </c>
      <c r="AB3882" s="82" t="s">
        <v>2738</v>
      </c>
      <c r="AD3882" s="82" t="s">
        <v>118</v>
      </c>
      <c r="AE3882" s="82" t="s">
        <v>2739</v>
      </c>
      <c r="AN3882" s="82" t="s">
        <v>76</v>
      </c>
      <c r="AO3882" s="82" t="s">
        <v>2740</v>
      </c>
      <c r="AP3882" s="82">
        <v>15500000</v>
      </c>
      <c r="AQ3882" s="82" t="s">
        <v>78</v>
      </c>
      <c r="AR3882" s="82" t="s">
        <v>4275</v>
      </c>
      <c r="AS3882" s="84">
        <v>43187</v>
      </c>
      <c r="AT3882" s="85">
        <v>2018</v>
      </c>
      <c r="AU3882" s="82" t="s">
        <v>4278</v>
      </c>
      <c r="AV3882" s="84">
        <v>44284</v>
      </c>
      <c r="AW3882" s="85">
        <v>2021</v>
      </c>
      <c r="AX3882" s="85">
        <f>Table1[[#This Row],[End TEST]]-Table1[[#This Row],[Start TEST]]</f>
        <v>3</v>
      </c>
      <c r="AY3882" s="85">
        <f>Table1[[#This Row],[TEST_Diff]]+1</f>
        <v>4</v>
      </c>
      <c r="AZ3882" s="92">
        <f>DATEDIF(Table1[[#This Row],[Start Year]],Table1[[#This Row],[End Year]],"d") / 365</f>
        <v>3.0054794520547947</v>
      </c>
      <c r="BD3882" s="82">
        <v>1</v>
      </c>
      <c r="BF3882" s="82">
        <v>1</v>
      </c>
    </row>
    <row r="3883" spans="1:75" x14ac:dyDescent="0.5">
      <c r="A3883" s="82">
        <v>547</v>
      </c>
      <c r="B3883" s="82" t="s">
        <v>2734</v>
      </c>
      <c r="D3883" s="90">
        <v>43579</v>
      </c>
      <c r="E3883" s="90" t="s">
        <v>2735</v>
      </c>
      <c r="F3883" s="90"/>
      <c r="G3883" s="82" t="s">
        <v>2735</v>
      </c>
      <c r="H3883" s="82" t="s">
        <v>2736</v>
      </c>
      <c r="I3883" s="80" t="s">
        <v>129</v>
      </c>
      <c r="J3883" s="80">
        <v>90</v>
      </c>
      <c r="K3883" s="80">
        <v>1</v>
      </c>
      <c r="L3883" s="80" t="s">
        <v>118</v>
      </c>
      <c r="M3883" s="80">
        <v>100</v>
      </c>
      <c r="N3883" s="80">
        <v>-6.4530960000000004</v>
      </c>
      <c r="O3883" s="80">
        <v>34.894539000000002</v>
      </c>
      <c r="P3883" s="80" t="s">
        <v>69</v>
      </c>
      <c r="Q3883" s="80">
        <v>0</v>
      </c>
      <c r="R3883" s="80">
        <v>2.6272389999999999</v>
      </c>
      <c r="S3883" s="80">
        <v>23.381664000000001</v>
      </c>
      <c r="T3883" s="80">
        <v>13950000</v>
      </c>
      <c r="U3883" s="91">
        <f>Table1[[#This Row],[Distribution Amount (Dollars)]]/Table1[[#This Row],[NEWdatediff]]</f>
        <v>3487500</v>
      </c>
      <c r="V3883" s="82" t="s">
        <v>2737</v>
      </c>
      <c r="W3883" s="82" t="s">
        <v>91</v>
      </c>
      <c r="X3883" s="82" t="s">
        <v>234</v>
      </c>
      <c r="Y3883" s="82" t="s">
        <v>182</v>
      </c>
      <c r="Z3883" s="82">
        <v>1</v>
      </c>
      <c r="AA3883" s="82" t="s">
        <v>183</v>
      </c>
      <c r="AB3883" s="82" t="s">
        <v>2738</v>
      </c>
      <c r="AD3883" s="82" t="s">
        <v>118</v>
      </c>
      <c r="AE3883" s="82" t="s">
        <v>2739</v>
      </c>
      <c r="AN3883" s="82" t="s">
        <v>76</v>
      </c>
      <c r="AO3883" s="82" t="s">
        <v>2740</v>
      </c>
      <c r="AP3883" s="82">
        <v>15500000</v>
      </c>
      <c r="AQ3883" s="82" t="s">
        <v>78</v>
      </c>
      <c r="AR3883" s="82" t="s">
        <v>4275</v>
      </c>
      <c r="AS3883" s="84">
        <v>43187</v>
      </c>
      <c r="AT3883" s="85">
        <v>2018</v>
      </c>
      <c r="AU3883" s="82" t="s">
        <v>4278</v>
      </c>
      <c r="AV3883" s="84">
        <v>44284</v>
      </c>
      <c r="AW3883" s="85">
        <v>2021</v>
      </c>
      <c r="AX3883" s="85">
        <f>Table1[[#This Row],[End TEST]]-Table1[[#This Row],[Start TEST]]</f>
        <v>3</v>
      </c>
      <c r="AY3883" s="85">
        <f>Table1[[#This Row],[TEST_Diff]]+1</f>
        <v>4</v>
      </c>
      <c r="AZ3883" s="92">
        <f>DATEDIF(Table1[[#This Row],[Start Year]],Table1[[#This Row],[End Year]],"d") / 365</f>
        <v>3.0054794520547947</v>
      </c>
      <c r="BD3883" s="82">
        <v>1</v>
      </c>
      <c r="BF3883" s="82">
        <v>1</v>
      </c>
    </row>
    <row r="3884" spans="1:75" x14ac:dyDescent="0.5">
      <c r="A3884" s="82">
        <v>548</v>
      </c>
      <c r="B3884" s="82" t="s">
        <v>3625</v>
      </c>
      <c r="D3884" s="90">
        <v>43579</v>
      </c>
      <c r="E3884" s="90" t="s">
        <v>3626</v>
      </c>
      <c r="F3884" s="90"/>
      <c r="G3884" s="82" t="s">
        <v>3626</v>
      </c>
      <c r="H3884" s="82" t="s">
        <v>3627</v>
      </c>
      <c r="I3884" s="80" t="s">
        <v>129</v>
      </c>
      <c r="J3884" s="80">
        <v>24</v>
      </c>
      <c r="K3884" s="80">
        <v>1</v>
      </c>
      <c r="L3884" s="80" t="s">
        <v>155</v>
      </c>
      <c r="M3884" s="80">
        <v>100</v>
      </c>
      <c r="N3884" s="80">
        <v>-25.97325</v>
      </c>
      <c r="O3884" s="80">
        <v>32.572029999999998</v>
      </c>
      <c r="P3884" s="80" t="s">
        <v>69</v>
      </c>
      <c r="Q3884" s="80">
        <v>0</v>
      </c>
      <c r="R3884" s="80">
        <v>2.6272389999999999</v>
      </c>
      <c r="S3884" s="80">
        <v>23.381664000000001</v>
      </c>
      <c r="T3884" s="80">
        <v>4437600</v>
      </c>
      <c r="U3884" s="91">
        <f>Table1[[#This Row],[Distribution Amount (Dollars)]]/Table1[[#This Row],[NEWdatediff]]</f>
        <v>554700</v>
      </c>
      <c r="V3884" s="82" t="s">
        <v>3628</v>
      </c>
      <c r="W3884" s="82" t="s">
        <v>91</v>
      </c>
      <c r="Y3884" s="82" t="s">
        <v>182</v>
      </c>
      <c r="Z3884" s="82">
        <v>1</v>
      </c>
      <c r="AA3884" s="82" t="s">
        <v>183</v>
      </c>
      <c r="AB3884" s="82" t="s">
        <v>3629</v>
      </c>
      <c r="AD3884" s="82" t="s">
        <v>155</v>
      </c>
      <c r="AE3884" s="82" t="s">
        <v>403</v>
      </c>
      <c r="AN3884" s="82" t="s">
        <v>76</v>
      </c>
      <c r="AO3884" s="82" t="s">
        <v>3630</v>
      </c>
      <c r="AP3884" s="82">
        <v>18490000</v>
      </c>
      <c r="AQ3884" s="82" t="s">
        <v>78</v>
      </c>
      <c r="AR3884" s="82" t="s">
        <v>4275</v>
      </c>
      <c r="AS3884" s="84">
        <v>43187</v>
      </c>
      <c r="AT3884" s="85">
        <v>2018</v>
      </c>
      <c r="AU3884" s="82" t="s">
        <v>4278</v>
      </c>
      <c r="AV3884" s="84">
        <v>45747</v>
      </c>
      <c r="AW3884" s="85">
        <v>2025</v>
      </c>
      <c r="AX3884" s="85">
        <f>Table1[[#This Row],[End TEST]]-Table1[[#This Row],[Start TEST]]</f>
        <v>7</v>
      </c>
      <c r="AY3884" s="85">
        <f>Table1[[#This Row],[TEST_Diff]]+1</f>
        <v>8</v>
      </c>
      <c r="AZ3884" s="92">
        <f>DATEDIF(Table1[[#This Row],[Start Year]],Table1[[#This Row],[End Year]],"d") / 365</f>
        <v>7.0136986301369859</v>
      </c>
      <c r="BD3884" s="82">
        <v>1</v>
      </c>
      <c r="BF3884" s="82">
        <v>1</v>
      </c>
    </row>
    <row r="3885" spans="1:75" x14ac:dyDescent="0.5">
      <c r="A3885" s="82">
        <v>548</v>
      </c>
      <c r="B3885" s="82" t="s">
        <v>3625</v>
      </c>
      <c r="D3885" s="90">
        <v>43579</v>
      </c>
      <c r="E3885" s="90" t="s">
        <v>3626</v>
      </c>
      <c r="F3885" s="90"/>
      <c r="G3885" s="82" t="s">
        <v>3626</v>
      </c>
      <c r="H3885" s="82" t="s">
        <v>3627</v>
      </c>
      <c r="I3885" s="80" t="s">
        <v>98</v>
      </c>
      <c r="J3885" s="80">
        <v>23</v>
      </c>
      <c r="K3885" s="80">
        <v>1</v>
      </c>
      <c r="L3885" s="80" t="s">
        <v>155</v>
      </c>
      <c r="M3885" s="80">
        <v>100</v>
      </c>
      <c r="N3885" s="80">
        <v>-25.97325</v>
      </c>
      <c r="O3885" s="80">
        <v>32.572029999999998</v>
      </c>
      <c r="P3885" s="80" t="s">
        <v>69</v>
      </c>
      <c r="Q3885" s="80">
        <v>0</v>
      </c>
      <c r="R3885" s="80">
        <v>2.6272389999999999</v>
      </c>
      <c r="S3885" s="80">
        <v>23.381664000000001</v>
      </c>
      <c r="T3885" s="80">
        <v>4252700</v>
      </c>
      <c r="U3885" s="91">
        <f>Table1[[#This Row],[Distribution Amount (Dollars)]]/Table1[[#This Row],[NEWdatediff]]</f>
        <v>531587.5</v>
      </c>
      <c r="V3885" s="82" t="s">
        <v>3628</v>
      </c>
      <c r="W3885" s="82" t="s">
        <v>91</v>
      </c>
      <c r="Y3885" s="82" t="s">
        <v>182</v>
      </c>
      <c r="Z3885" s="82">
        <v>1</v>
      </c>
      <c r="AA3885" s="82" t="s">
        <v>183</v>
      </c>
      <c r="AB3885" s="82" t="s">
        <v>3629</v>
      </c>
      <c r="AD3885" s="82" t="s">
        <v>155</v>
      </c>
      <c r="AE3885" s="82" t="s">
        <v>403</v>
      </c>
      <c r="AN3885" s="82" t="s">
        <v>76</v>
      </c>
      <c r="AO3885" s="82" t="s">
        <v>3630</v>
      </c>
      <c r="AP3885" s="82">
        <v>18490000</v>
      </c>
      <c r="AQ3885" s="82" t="s">
        <v>78</v>
      </c>
      <c r="AR3885" s="82" t="s">
        <v>4275</v>
      </c>
      <c r="AS3885" s="84">
        <v>43187</v>
      </c>
      <c r="AT3885" s="85">
        <v>2018</v>
      </c>
      <c r="AU3885" s="82" t="s">
        <v>4278</v>
      </c>
      <c r="AV3885" s="84">
        <v>45747</v>
      </c>
      <c r="AW3885" s="85">
        <v>2025</v>
      </c>
      <c r="AX3885" s="85">
        <f>Table1[[#This Row],[End TEST]]-Table1[[#This Row],[Start TEST]]</f>
        <v>7</v>
      </c>
      <c r="AY3885" s="85">
        <f>Table1[[#This Row],[TEST_Diff]]+1</f>
        <v>8</v>
      </c>
      <c r="AZ3885" s="92">
        <f>DATEDIF(Table1[[#This Row],[Start Year]],Table1[[#This Row],[End Year]],"d") / 365</f>
        <v>7.0136986301369859</v>
      </c>
      <c r="BD3885" s="82">
        <v>1</v>
      </c>
      <c r="BF3885" s="82">
        <v>1</v>
      </c>
    </row>
    <row r="3886" spans="1:75" x14ac:dyDescent="0.5">
      <c r="A3886" s="82">
        <v>548</v>
      </c>
      <c r="B3886" s="82" t="s">
        <v>3625</v>
      </c>
      <c r="D3886" s="90">
        <v>43579</v>
      </c>
      <c r="E3886" s="90" t="s">
        <v>3626</v>
      </c>
      <c r="F3886" s="90"/>
      <c r="G3886" s="82" t="s">
        <v>3626</v>
      </c>
      <c r="H3886" s="82" t="s">
        <v>3627</v>
      </c>
      <c r="I3886" s="80" t="s">
        <v>127</v>
      </c>
      <c r="J3886" s="80">
        <v>30</v>
      </c>
      <c r="K3886" s="80">
        <v>1</v>
      </c>
      <c r="L3886" s="80" t="s">
        <v>155</v>
      </c>
      <c r="M3886" s="80">
        <v>100</v>
      </c>
      <c r="N3886" s="80">
        <v>-25.97325</v>
      </c>
      <c r="O3886" s="80">
        <v>32.572029999999998</v>
      </c>
      <c r="P3886" s="80" t="s">
        <v>69</v>
      </c>
      <c r="Q3886" s="80">
        <v>0</v>
      </c>
      <c r="R3886" s="80">
        <v>2.6272389999999999</v>
      </c>
      <c r="S3886" s="80">
        <v>23.381664000000001</v>
      </c>
      <c r="T3886" s="80">
        <v>5547000</v>
      </c>
      <c r="U3886" s="91">
        <f>Table1[[#This Row],[Distribution Amount (Dollars)]]/Table1[[#This Row],[NEWdatediff]]</f>
        <v>693375</v>
      </c>
      <c r="V3886" s="82" t="s">
        <v>3628</v>
      </c>
      <c r="W3886" s="82" t="s">
        <v>91</v>
      </c>
      <c r="Y3886" s="82" t="s">
        <v>182</v>
      </c>
      <c r="Z3886" s="82">
        <v>1</v>
      </c>
      <c r="AA3886" s="82" t="s">
        <v>183</v>
      </c>
      <c r="AB3886" s="82" t="s">
        <v>3629</v>
      </c>
      <c r="AD3886" s="82" t="s">
        <v>155</v>
      </c>
      <c r="AE3886" s="82" t="s">
        <v>403</v>
      </c>
      <c r="AN3886" s="82" t="s">
        <v>76</v>
      </c>
      <c r="AO3886" s="82" t="s">
        <v>3630</v>
      </c>
      <c r="AP3886" s="82">
        <v>18490000</v>
      </c>
      <c r="AQ3886" s="82" t="s">
        <v>78</v>
      </c>
      <c r="AR3886" s="82" t="s">
        <v>4275</v>
      </c>
      <c r="AS3886" s="84">
        <v>43187</v>
      </c>
      <c r="AT3886" s="85">
        <v>2018</v>
      </c>
      <c r="AU3886" s="82" t="s">
        <v>4278</v>
      </c>
      <c r="AV3886" s="84">
        <v>45747</v>
      </c>
      <c r="AW3886" s="85">
        <v>2025</v>
      </c>
      <c r="AX3886" s="85">
        <f>Table1[[#This Row],[End TEST]]-Table1[[#This Row],[Start TEST]]</f>
        <v>7</v>
      </c>
      <c r="AY3886" s="85">
        <f>Table1[[#This Row],[TEST_Diff]]+1</f>
        <v>8</v>
      </c>
      <c r="AZ3886" s="92">
        <f>DATEDIF(Table1[[#This Row],[Start Year]],Table1[[#This Row],[End Year]],"d") / 365</f>
        <v>7.0136986301369859</v>
      </c>
      <c r="BD3886" s="82">
        <v>1</v>
      </c>
      <c r="BF3886" s="82">
        <v>1</v>
      </c>
    </row>
    <row r="3887" spans="1:75" x14ac:dyDescent="0.5">
      <c r="A3887" s="82">
        <v>548</v>
      </c>
      <c r="B3887" s="82" t="s">
        <v>3625</v>
      </c>
      <c r="D3887" s="90">
        <v>43579</v>
      </c>
      <c r="E3887" s="90" t="s">
        <v>3626</v>
      </c>
      <c r="F3887" s="90"/>
      <c r="G3887" s="82" t="s">
        <v>3626</v>
      </c>
      <c r="H3887" s="82" t="s">
        <v>3627</v>
      </c>
      <c r="I3887" s="80" t="s">
        <v>291</v>
      </c>
      <c r="J3887" s="80">
        <v>23</v>
      </c>
      <c r="K3887" s="80">
        <v>1</v>
      </c>
      <c r="L3887" s="80" t="s">
        <v>155</v>
      </c>
      <c r="M3887" s="80">
        <v>100</v>
      </c>
      <c r="N3887" s="80">
        <v>-25.97325</v>
      </c>
      <c r="O3887" s="80">
        <v>32.572029999999998</v>
      </c>
      <c r="P3887" s="80" t="s">
        <v>69</v>
      </c>
      <c r="Q3887" s="80">
        <v>0</v>
      </c>
      <c r="R3887" s="80">
        <v>2.6272389999999999</v>
      </c>
      <c r="S3887" s="80">
        <v>23.381664000000001</v>
      </c>
      <c r="T3887" s="80">
        <v>4252700</v>
      </c>
      <c r="U3887" s="91">
        <f>Table1[[#This Row],[Distribution Amount (Dollars)]]/Table1[[#This Row],[NEWdatediff]]</f>
        <v>531587.5</v>
      </c>
      <c r="V3887" s="82" t="s">
        <v>3628</v>
      </c>
      <c r="W3887" s="82" t="s">
        <v>91</v>
      </c>
      <c r="Y3887" s="82" t="s">
        <v>182</v>
      </c>
      <c r="Z3887" s="82">
        <v>1</v>
      </c>
      <c r="AA3887" s="82" t="s">
        <v>183</v>
      </c>
      <c r="AB3887" s="82" t="s">
        <v>3629</v>
      </c>
      <c r="AD3887" s="82" t="s">
        <v>155</v>
      </c>
      <c r="AE3887" s="82" t="s">
        <v>403</v>
      </c>
      <c r="AN3887" s="82" t="s">
        <v>76</v>
      </c>
      <c r="AO3887" s="82" t="s">
        <v>3630</v>
      </c>
      <c r="AP3887" s="82">
        <v>18490000</v>
      </c>
      <c r="AQ3887" s="82" t="s">
        <v>78</v>
      </c>
      <c r="AR3887" s="82" t="s">
        <v>4275</v>
      </c>
      <c r="AS3887" s="84">
        <v>43187</v>
      </c>
      <c r="AT3887" s="85">
        <v>2018</v>
      </c>
      <c r="AU3887" s="82" t="s">
        <v>4278</v>
      </c>
      <c r="AV3887" s="84">
        <v>45747</v>
      </c>
      <c r="AW3887" s="85">
        <v>2025</v>
      </c>
      <c r="AX3887" s="85">
        <f>Table1[[#This Row],[End TEST]]-Table1[[#This Row],[Start TEST]]</f>
        <v>7</v>
      </c>
      <c r="AY3887" s="85">
        <f>Table1[[#This Row],[TEST_Diff]]+1</f>
        <v>8</v>
      </c>
      <c r="AZ3887" s="92">
        <f>DATEDIF(Table1[[#This Row],[Start Year]],Table1[[#This Row],[End Year]],"d") / 365</f>
        <v>7.0136986301369859</v>
      </c>
      <c r="BD3887" s="82">
        <v>1</v>
      </c>
      <c r="BF3887" s="82">
        <v>1</v>
      </c>
    </row>
    <row r="3888" spans="1:75" x14ac:dyDescent="0.5">
      <c r="A3888" s="82">
        <v>549</v>
      </c>
      <c r="B3888" s="82" t="s">
        <v>222</v>
      </c>
      <c r="D3888" s="90">
        <v>43579</v>
      </c>
      <c r="E3888" s="90" t="s">
        <v>223</v>
      </c>
      <c r="F3888" s="90"/>
      <c r="G3888" s="82" t="s">
        <v>223</v>
      </c>
      <c r="H3888" s="82" t="s">
        <v>224</v>
      </c>
      <c r="I3888" s="80" t="s">
        <v>98</v>
      </c>
      <c r="J3888" s="80">
        <v>30</v>
      </c>
      <c r="K3888" s="80">
        <v>1</v>
      </c>
      <c r="L3888" s="80" t="s">
        <v>225</v>
      </c>
      <c r="M3888" s="80">
        <v>100</v>
      </c>
      <c r="N3888" s="80">
        <v>-16.290154000000001</v>
      </c>
      <c r="O3888" s="80">
        <v>-63.588653999999998</v>
      </c>
      <c r="P3888" s="80" t="s">
        <v>84</v>
      </c>
      <c r="Q3888" s="80">
        <v>0</v>
      </c>
      <c r="R3888" s="80">
        <v>-15.623037</v>
      </c>
      <c r="S3888" s="80">
        <v>-59.0625</v>
      </c>
      <c r="T3888" s="80">
        <v>3018467.7</v>
      </c>
      <c r="U3888" s="91">
        <f>Table1[[#This Row],[Distribution Amount (Dollars)]]/Table1[[#This Row],[NEWdatediff]]</f>
        <v>603693.54</v>
      </c>
      <c r="V3888" s="82" t="s">
        <v>226</v>
      </c>
      <c r="W3888" s="82" t="s">
        <v>71</v>
      </c>
      <c r="X3888" s="82" t="s">
        <v>227</v>
      </c>
      <c r="Y3888" s="82" t="s">
        <v>182</v>
      </c>
      <c r="Z3888" s="82">
        <v>1</v>
      </c>
      <c r="AA3888" s="82" t="s">
        <v>183</v>
      </c>
      <c r="AB3888" s="82" t="s">
        <v>228</v>
      </c>
      <c r="AD3888" s="82" t="s">
        <v>225</v>
      </c>
      <c r="AE3888" s="82" t="s">
        <v>229</v>
      </c>
      <c r="AN3888" s="82" t="s">
        <v>76</v>
      </c>
      <c r="AO3888" s="82" t="s">
        <v>230</v>
      </c>
      <c r="AP3888" s="82">
        <v>10061559</v>
      </c>
      <c r="AQ3888" s="82" t="s">
        <v>78</v>
      </c>
      <c r="AR3888" s="82" t="s">
        <v>4275</v>
      </c>
      <c r="AS3888" s="84">
        <v>43187</v>
      </c>
      <c r="AT3888" s="85">
        <v>2018</v>
      </c>
      <c r="AU3888" s="82" t="s">
        <v>4278</v>
      </c>
      <c r="AV3888" s="84">
        <v>44742</v>
      </c>
      <c r="AW3888" s="85">
        <v>2022</v>
      </c>
      <c r="AX3888" s="85">
        <f>Table1[[#This Row],[End TEST]]-Table1[[#This Row],[Start TEST]]</f>
        <v>4</v>
      </c>
      <c r="AY3888" s="85">
        <f>Table1[[#This Row],[TEST_Diff]]+1</f>
        <v>5</v>
      </c>
      <c r="AZ3888" s="92">
        <f>DATEDIF(Table1[[#This Row],[Start Year]],Table1[[#This Row],[End Year]],"d") / 365</f>
        <v>4.2602739726027394</v>
      </c>
      <c r="BF3888" s="82">
        <v>1</v>
      </c>
      <c r="BG3888" s="82">
        <v>1</v>
      </c>
      <c r="BJ3888" s="82">
        <v>1</v>
      </c>
      <c r="BK3888" s="82">
        <v>1</v>
      </c>
    </row>
    <row r="3889" spans="1:75" x14ac:dyDescent="0.5">
      <c r="A3889" s="82">
        <v>549</v>
      </c>
      <c r="B3889" s="82" t="s">
        <v>222</v>
      </c>
      <c r="D3889" s="90">
        <v>43579</v>
      </c>
      <c r="E3889" s="90" t="s">
        <v>223</v>
      </c>
      <c r="F3889" s="90"/>
      <c r="G3889" s="82" t="s">
        <v>223</v>
      </c>
      <c r="H3889" s="82" t="s">
        <v>224</v>
      </c>
      <c r="I3889" s="80" t="s">
        <v>129</v>
      </c>
      <c r="J3889" s="80">
        <v>50</v>
      </c>
      <c r="K3889" s="80">
        <v>1</v>
      </c>
      <c r="L3889" s="80" t="s">
        <v>225</v>
      </c>
      <c r="M3889" s="80">
        <v>100</v>
      </c>
      <c r="N3889" s="80">
        <v>-16.290154000000001</v>
      </c>
      <c r="O3889" s="80">
        <v>-63.588653999999998</v>
      </c>
      <c r="P3889" s="80" t="s">
        <v>84</v>
      </c>
      <c r="Q3889" s="80">
        <v>0</v>
      </c>
      <c r="R3889" s="80">
        <v>-15.623037</v>
      </c>
      <c r="S3889" s="80">
        <v>-59.0625</v>
      </c>
      <c r="T3889" s="80">
        <v>5030779.5</v>
      </c>
      <c r="U3889" s="91">
        <f>Table1[[#This Row],[Distribution Amount (Dollars)]]/Table1[[#This Row],[NEWdatediff]]</f>
        <v>1006155.9</v>
      </c>
      <c r="V3889" s="82" t="s">
        <v>226</v>
      </c>
      <c r="W3889" s="82" t="s">
        <v>71</v>
      </c>
      <c r="X3889" s="82" t="s">
        <v>227</v>
      </c>
      <c r="Y3889" s="82" t="s">
        <v>182</v>
      </c>
      <c r="Z3889" s="82">
        <v>1</v>
      </c>
      <c r="AA3889" s="82" t="s">
        <v>183</v>
      </c>
      <c r="AB3889" s="82" t="s">
        <v>228</v>
      </c>
      <c r="AD3889" s="82" t="s">
        <v>225</v>
      </c>
      <c r="AE3889" s="82" t="s">
        <v>229</v>
      </c>
      <c r="AN3889" s="82" t="s">
        <v>76</v>
      </c>
      <c r="AO3889" s="82" t="s">
        <v>230</v>
      </c>
      <c r="AP3889" s="82">
        <v>10061559</v>
      </c>
      <c r="AQ3889" s="82" t="s">
        <v>78</v>
      </c>
      <c r="AR3889" s="82" t="s">
        <v>4275</v>
      </c>
      <c r="AS3889" s="84">
        <v>43187</v>
      </c>
      <c r="AT3889" s="85">
        <v>2018</v>
      </c>
      <c r="AU3889" s="82" t="s">
        <v>4278</v>
      </c>
      <c r="AV3889" s="84">
        <v>44742</v>
      </c>
      <c r="AW3889" s="85">
        <v>2022</v>
      </c>
      <c r="AX3889" s="85">
        <f>Table1[[#This Row],[End TEST]]-Table1[[#This Row],[Start TEST]]</f>
        <v>4</v>
      </c>
      <c r="AY3889" s="85">
        <f>Table1[[#This Row],[TEST_Diff]]+1</f>
        <v>5</v>
      </c>
      <c r="AZ3889" s="92">
        <f>DATEDIF(Table1[[#This Row],[Start Year]],Table1[[#This Row],[End Year]],"d") / 365</f>
        <v>4.2602739726027394</v>
      </c>
      <c r="BF3889" s="82">
        <v>1</v>
      </c>
      <c r="BG3889" s="82">
        <v>1</v>
      </c>
      <c r="BJ3889" s="82">
        <v>1</v>
      </c>
      <c r="BK3889" s="82">
        <v>1</v>
      </c>
    </row>
    <row r="3890" spans="1:75" x14ac:dyDescent="0.5">
      <c r="A3890" s="82">
        <v>549</v>
      </c>
      <c r="B3890" s="82" t="s">
        <v>222</v>
      </c>
      <c r="D3890" s="90">
        <v>43579</v>
      </c>
      <c r="E3890" s="90" t="s">
        <v>223</v>
      </c>
      <c r="F3890" s="90"/>
      <c r="G3890" s="82" t="s">
        <v>223</v>
      </c>
      <c r="H3890" s="82" t="s">
        <v>224</v>
      </c>
      <c r="I3890" s="80" t="s">
        <v>127</v>
      </c>
      <c r="J3890" s="80">
        <v>20</v>
      </c>
      <c r="K3890" s="80">
        <v>1</v>
      </c>
      <c r="L3890" s="80" t="s">
        <v>225</v>
      </c>
      <c r="M3890" s="80">
        <v>100</v>
      </c>
      <c r="N3890" s="80">
        <v>-16.290154000000001</v>
      </c>
      <c r="O3890" s="80">
        <v>-63.588653999999998</v>
      </c>
      <c r="P3890" s="80" t="s">
        <v>84</v>
      </c>
      <c r="Q3890" s="80">
        <v>0</v>
      </c>
      <c r="R3890" s="80">
        <v>-15.623037</v>
      </c>
      <c r="S3890" s="80">
        <v>-59.0625</v>
      </c>
      <c r="T3890" s="80">
        <v>2012311.8</v>
      </c>
      <c r="U3890" s="91">
        <f>Table1[[#This Row],[Distribution Amount (Dollars)]]/Table1[[#This Row],[NEWdatediff]]</f>
        <v>402462.36</v>
      </c>
      <c r="V3890" s="82" t="s">
        <v>226</v>
      </c>
      <c r="W3890" s="82" t="s">
        <v>71</v>
      </c>
      <c r="X3890" s="82" t="s">
        <v>227</v>
      </c>
      <c r="Y3890" s="82" t="s">
        <v>182</v>
      </c>
      <c r="Z3890" s="82">
        <v>1</v>
      </c>
      <c r="AA3890" s="82" t="s">
        <v>183</v>
      </c>
      <c r="AB3890" s="82" t="s">
        <v>228</v>
      </c>
      <c r="AD3890" s="82" t="s">
        <v>225</v>
      </c>
      <c r="AE3890" s="82" t="s">
        <v>229</v>
      </c>
      <c r="AN3890" s="82" t="s">
        <v>76</v>
      </c>
      <c r="AO3890" s="82" t="s">
        <v>230</v>
      </c>
      <c r="AP3890" s="82">
        <v>10061559</v>
      </c>
      <c r="AQ3890" s="82" t="s">
        <v>78</v>
      </c>
      <c r="AR3890" s="82" t="s">
        <v>4275</v>
      </c>
      <c r="AS3890" s="84">
        <v>43187</v>
      </c>
      <c r="AT3890" s="85">
        <v>2018</v>
      </c>
      <c r="AU3890" s="82" t="s">
        <v>4278</v>
      </c>
      <c r="AV3890" s="84">
        <v>44742</v>
      </c>
      <c r="AW3890" s="85">
        <v>2022</v>
      </c>
      <c r="AX3890" s="85">
        <f>Table1[[#This Row],[End TEST]]-Table1[[#This Row],[Start TEST]]</f>
        <v>4</v>
      </c>
      <c r="AY3890" s="85">
        <f>Table1[[#This Row],[TEST_Diff]]+1</f>
        <v>5</v>
      </c>
      <c r="AZ3890" s="92">
        <f>DATEDIF(Table1[[#This Row],[Start Year]],Table1[[#This Row],[End Year]],"d") / 365</f>
        <v>4.2602739726027394</v>
      </c>
      <c r="BF3890" s="82">
        <v>1</v>
      </c>
      <c r="BG3890" s="82">
        <v>1</v>
      </c>
      <c r="BJ3890" s="82">
        <v>1</v>
      </c>
      <c r="BK3890" s="82">
        <v>1</v>
      </c>
    </row>
    <row r="3891" spans="1:75" x14ac:dyDescent="0.5">
      <c r="A3891" s="82">
        <v>550</v>
      </c>
      <c r="B3891" s="82" t="s">
        <v>695</v>
      </c>
      <c r="D3891" s="90">
        <v>43579</v>
      </c>
      <c r="E3891" s="90" t="s">
        <v>696</v>
      </c>
      <c r="F3891" s="90"/>
      <c r="G3891" s="82" t="s">
        <v>696</v>
      </c>
      <c r="H3891" s="82" t="s">
        <v>697</v>
      </c>
      <c r="I3891" s="80" t="s">
        <v>280</v>
      </c>
      <c r="J3891" s="80">
        <v>100</v>
      </c>
      <c r="K3891" s="80">
        <v>1</v>
      </c>
      <c r="L3891" s="80" t="s">
        <v>698</v>
      </c>
      <c r="M3891" s="80">
        <v>100</v>
      </c>
      <c r="N3891" s="80">
        <v>6.6111110000000002</v>
      </c>
      <c r="O3891" s="80">
        <v>20.939444000000002</v>
      </c>
      <c r="P3891" s="80" t="s">
        <v>69</v>
      </c>
      <c r="Q3891" s="80">
        <v>0</v>
      </c>
      <c r="R3891" s="80">
        <v>2.6272389999999999</v>
      </c>
      <c r="S3891" s="80">
        <v>23.381664000000001</v>
      </c>
      <c r="T3891" s="80">
        <v>2000000</v>
      </c>
      <c r="U3891" s="91">
        <f>Table1[[#This Row],[Distribution Amount (Dollars)]]/Table1[[#This Row],[NEWdatediff]]</f>
        <v>666666.66666666663</v>
      </c>
      <c r="V3891" s="82" t="s">
        <v>226</v>
      </c>
      <c r="W3891" s="82" t="s">
        <v>71</v>
      </c>
      <c r="X3891" s="82" t="s">
        <v>234</v>
      </c>
      <c r="Y3891" s="82" t="s">
        <v>182</v>
      </c>
      <c r="Z3891" s="82">
        <v>1</v>
      </c>
      <c r="AA3891" s="82" t="s">
        <v>183</v>
      </c>
      <c r="AB3891" s="82" t="s">
        <v>699</v>
      </c>
      <c r="AD3891" s="82" t="s">
        <v>698</v>
      </c>
      <c r="AE3891" s="82" t="s">
        <v>700</v>
      </c>
      <c r="AN3891" s="82" t="s">
        <v>76</v>
      </c>
      <c r="AO3891" s="82" t="s">
        <v>701</v>
      </c>
      <c r="AP3891" s="82">
        <v>2000000</v>
      </c>
      <c r="AQ3891" s="82" t="s">
        <v>78</v>
      </c>
      <c r="AR3891" s="82" t="s">
        <v>4275</v>
      </c>
      <c r="AS3891" s="84">
        <v>42831</v>
      </c>
      <c r="AT3891" s="85">
        <v>2017</v>
      </c>
      <c r="AU3891" s="82" t="s">
        <v>4278</v>
      </c>
      <c r="AV3891" s="84">
        <v>43646</v>
      </c>
      <c r="AW3891" s="85">
        <v>2019</v>
      </c>
      <c r="AX3891" s="85">
        <f>Table1[[#This Row],[End TEST]]-Table1[[#This Row],[Start TEST]]</f>
        <v>2</v>
      </c>
      <c r="AY3891" s="85">
        <f>Table1[[#This Row],[TEST_Diff]]+1</f>
        <v>3</v>
      </c>
      <c r="AZ3891" s="92">
        <f>DATEDIF(Table1[[#This Row],[Start Year]],Table1[[#This Row],[End Year]],"d") / 365</f>
        <v>2.2328767123287672</v>
      </c>
      <c r="BA3891" s="82">
        <v>15000</v>
      </c>
      <c r="BC3891" s="82" t="s">
        <v>702</v>
      </c>
      <c r="BD3891" s="82">
        <v>1</v>
      </c>
      <c r="BF3891" s="82">
        <v>1</v>
      </c>
      <c r="BJ3891" s="82">
        <v>1</v>
      </c>
      <c r="BS3891" s="82">
        <v>1</v>
      </c>
      <c r="BW3891" s="82" t="s">
        <v>703</v>
      </c>
    </row>
    <row r="3892" spans="1:75" x14ac:dyDescent="0.5">
      <c r="A3892" s="82">
        <v>551</v>
      </c>
      <c r="B3892" s="82" t="s">
        <v>793</v>
      </c>
      <c r="D3892" s="90">
        <v>43579</v>
      </c>
      <c r="E3892" s="90" t="s">
        <v>794</v>
      </c>
      <c r="F3892" s="90"/>
      <c r="G3892" s="82" t="s">
        <v>794</v>
      </c>
      <c r="H3892" s="82" t="s">
        <v>795</v>
      </c>
      <c r="I3892" s="80" t="s">
        <v>291</v>
      </c>
      <c r="J3892" s="80">
        <v>50</v>
      </c>
      <c r="K3892" s="80">
        <v>1</v>
      </c>
      <c r="L3892" s="80" t="s">
        <v>426</v>
      </c>
      <c r="M3892" s="80">
        <v>100</v>
      </c>
      <c r="N3892" s="80">
        <v>23.684994</v>
      </c>
      <c r="O3892" s="80">
        <v>90.356330999999997</v>
      </c>
      <c r="P3892" s="80" t="s">
        <v>114</v>
      </c>
      <c r="Q3892" s="80">
        <v>0</v>
      </c>
      <c r="R3892" s="80">
        <v>25.384855999999999</v>
      </c>
      <c r="S3892" s="80">
        <v>68.458809000000002</v>
      </c>
      <c r="T3892" s="80">
        <v>7100000</v>
      </c>
      <c r="U3892" s="91">
        <f>Table1[[#This Row],[Distribution Amount (Dollars)]]/Table1[[#This Row],[NEWdatediff]]</f>
        <v>1420000</v>
      </c>
      <c r="V3892" s="82" t="s">
        <v>226</v>
      </c>
      <c r="W3892" s="82" t="s">
        <v>71</v>
      </c>
      <c r="X3892" s="82" t="s">
        <v>234</v>
      </c>
      <c r="Y3892" s="82" t="s">
        <v>182</v>
      </c>
      <c r="Z3892" s="82">
        <v>1</v>
      </c>
      <c r="AA3892" s="82" t="s">
        <v>183</v>
      </c>
      <c r="AB3892" s="82" t="s">
        <v>796</v>
      </c>
      <c r="AD3892" s="82" t="s">
        <v>426</v>
      </c>
      <c r="AE3892" s="82" t="s">
        <v>453</v>
      </c>
      <c r="AN3892" s="82" t="s">
        <v>76</v>
      </c>
      <c r="AO3892" s="82" t="s">
        <v>797</v>
      </c>
      <c r="AP3892" s="82">
        <v>14200000</v>
      </c>
      <c r="AQ3892" s="82" t="s">
        <v>78</v>
      </c>
      <c r="AR3892" s="82" t="s">
        <v>4275</v>
      </c>
      <c r="AS3892" s="84">
        <v>43255</v>
      </c>
      <c r="AT3892" s="85">
        <v>2018</v>
      </c>
      <c r="AU3892" s="82" t="s">
        <v>4278</v>
      </c>
      <c r="AV3892" s="84">
        <v>44926</v>
      </c>
      <c r="AW3892" s="85">
        <v>2022</v>
      </c>
      <c r="AX3892" s="85">
        <f>Table1[[#This Row],[End TEST]]-Table1[[#This Row],[Start TEST]]</f>
        <v>4</v>
      </c>
      <c r="AY3892" s="85">
        <f>Table1[[#This Row],[TEST_Diff]]+1</f>
        <v>5</v>
      </c>
      <c r="AZ3892" s="92">
        <f>DATEDIF(Table1[[#This Row],[Start Year]],Table1[[#This Row],[End Year]],"d") / 365</f>
        <v>4.5780821917808217</v>
      </c>
      <c r="BD3892" s="82">
        <v>1</v>
      </c>
      <c r="BE3892" s="82">
        <v>1</v>
      </c>
      <c r="BF3892" s="82">
        <v>1</v>
      </c>
      <c r="BG3892" s="82">
        <v>1</v>
      </c>
      <c r="BH3892" s="82">
        <v>1</v>
      </c>
      <c r="BI3892" s="82">
        <v>1</v>
      </c>
    </row>
    <row r="3893" spans="1:75" x14ac:dyDescent="0.5">
      <c r="A3893" s="82">
        <v>551</v>
      </c>
      <c r="B3893" s="82" t="s">
        <v>793</v>
      </c>
      <c r="D3893" s="90">
        <v>43579</v>
      </c>
      <c r="E3893" s="90" t="s">
        <v>794</v>
      </c>
      <c r="F3893" s="90"/>
      <c r="G3893" s="82" t="s">
        <v>794</v>
      </c>
      <c r="H3893" s="82" t="s">
        <v>795</v>
      </c>
      <c r="I3893" s="80" t="s">
        <v>129</v>
      </c>
      <c r="J3893" s="80">
        <v>50</v>
      </c>
      <c r="K3893" s="80">
        <v>1</v>
      </c>
      <c r="L3893" s="80" t="s">
        <v>426</v>
      </c>
      <c r="M3893" s="80">
        <v>100</v>
      </c>
      <c r="N3893" s="80">
        <v>23.684994</v>
      </c>
      <c r="O3893" s="80">
        <v>90.356330999999997</v>
      </c>
      <c r="P3893" s="80" t="s">
        <v>114</v>
      </c>
      <c r="Q3893" s="80">
        <v>0</v>
      </c>
      <c r="R3893" s="80">
        <v>25.384855999999999</v>
      </c>
      <c r="S3893" s="80">
        <v>68.458809000000002</v>
      </c>
      <c r="T3893" s="80">
        <v>7100000</v>
      </c>
      <c r="U3893" s="91">
        <f>Table1[[#This Row],[Distribution Amount (Dollars)]]/Table1[[#This Row],[NEWdatediff]]</f>
        <v>1420000</v>
      </c>
      <c r="V3893" s="82" t="s">
        <v>226</v>
      </c>
      <c r="W3893" s="82" t="s">
        <v>71</v>
      </c>
      <c r="X3893" s="82" t="s">
        <v>234</v>
      </c>
      <c r="Y3893" s="82" t="s">
        <v>182</v>
      </c>
      <c r="Z3893" s="82">
        <v>1</v>
      </c>
      <c r="AA3893" s="82" t="s">
        <v>183</v>
      </c>
      <c r="AB3893" s="82" t="s">
        <v>796</v>
      </c>
      <c r="AD3893" s="82" t="s">
        <v>426</v>
      </c>
      <c r="AE3893" s="82" t="s">
        <v>453</v>
      </c>
      <c r="AN3893" s="82" t="s">
        <v>76</v>
      </c>
      <c r="AO3893" s="82" t="s">
        <v>797</v>
      </c>
      <c r="AP3893" s="82">
        <v>14200000</v>
      </c>
      <c r="AQ3893" s="82" t="s">
        <v>78</v>
      </c>
      <c r="AR3893" s="82" t="s">
        <v>4275</v>
      </c>
      <c r="AS3893" s="84">
        <v>43255</v>
      </c>
      <c r="AT3893" s="85">
        <v>2018</v>
      </c>
      <c r="AU3893" s="82" t="s">
        <v>4278</v>
      </c>
      <c r="AV3893" s="84">
        <v>44926</v>
      </c>
      <c r="AW3893" s="85">
        <v>2022</v>
      </c>
      <c r="AX3893" s="85">
        <f>Table1[[#This Row],[End TEST]]-Table1[[#This Row],[Start TEST]]</f>
        <v>4</v>
      </c>
      <c r="AY3893" s="85">
        <f>Table1[[#This Row],[TEST_Diff]]+1</f>
        <v>5</v>
      </c>
      <c r="AZ3893" s="92">
        <f>DATEDIF(Table1[[#This Row],[Start Year]],Table1[[#This Row],[End Year]],"d") / 365</f>
        <v>4.5780821917808217</v>
      </c>
      <c r="BD3893" s="82">
        <v>1</v>
      </c>
      <c r="BE3893" s="82">
        <v>1</v>
      </c>
      <c r="BF3893" s="82">
        <v>1</v>
      </c>
      <c r="BG3893" s="82">
        <v>1</v>
      </c>
      <c r="BH3893" s="82">
        <v>1</v>
      </c>
      <c r="BI3893" s="82">
        <v>1</v>
      </c>
    </row>
    <row r="3894" spans="1:75" x14ac:dyDescent="0.5">
      <c r="A3894" s="82">
        <v>552</v>
      </c>
      <c r="B3894" s="82" t="s">
        <v>2690</v>
      </c>
      <c r="D3894" s="90">
        <v>43579</v>
      </c>
      <c r="E3894" s="90" t="s">
        <v>2691</v>
      </c>
      <c r="F3894" s="90"/>
      <c r="G3894" s="82" t="s">
        <v>2691</v>
      </c>
      <c r="H3894" s="82" t="s">
        <v>2692</v>
      </c>
      <c r="I3894" s="80" t="s">
        <v>280</v>
      </c>
      <c r="J3894" s="80">
        <v>100</v>
      </c>
      <c r="K3894" s="80">
        <v>1</v>
      </c>
      <c r="L3894" s="80" t="s">
        <v>169</v>
      </c>
      <c r="M3894" s="80">
        <v>100</v>
      </c>
      <c r="N3894" s="80">
        <v>9.0819989999999997</v>
      </c>
      <c r="O3894" s="80">
        <v>8.6752769999999995</v>
      </c>
      <c r="P3894" s="80" t="s">
        <v>69</v>
      </c>
      <c r="Q3894" s="80">
        <v>0</v>
      </c>
      <c r="R3894" s="80">
        <v>2.6272389999999999</v>
      </c>
      <c r="S3894" s="80">
        <v>23.381664000000001</v>
      </c>
      <c r="T3894" s="80">
        <v>1800000</v>
      </c>
      <c r="U3894" s="91">
        <f>Table1[[#This Row],[Distribution Amount (Dollars)]]/Table1[[#This Row],[NEWdatediff]]</f>
        <v>600000</v>
      </c>
      <c r="V3894" s="82" t="s">
        <v>226</v>
      </c>
      <c r="W3894" s="82" t="s">
        <v>71</v>
      </c>
      <c r="X3894" s="82" t="s">
        <v>234</v>
      </c>
      <c r="Y3894" s="82" t="s">
        <v>182</v>
      </c>
      <c r="Z3894" s="82">
        <v>1</v>
      </c>
      <c r="AA3894" s="82" t="s">
        <v>183</v>
      </c>
      <c r="AB3894" s="82" t="s">
        <v>2693</v>
      </c>
      <c r="AD3894" s="82" t="s">
        <v>169</v>
      </c>
      <c r="AE3894" s="82" t="s">
        <v>2694</v>
      </c>
      <c r="AN3894" s="82" t="s">
        <v>76</v>
      </c>
      <c r="AO3894" s="82" t="s">
        <v>2695</v>
      </c>
      <c r="AP3894" s="82">
        <v>1800000</v>
      </c>
      <c r="AQ3894" s="82" t="s">
        <v>78</v>
      </c>
      <c r="AR3894" s="82" t="s">
        <v>4275</v>
      </c>
      <c r="AS3894" s="84">
        <v>43213</v>
      </c>
      <c r="AT3894" s="85">
        <v>2018</v>
      </c>
      <c r="AU3894" s="82" t="s">
        <v>4278</v>
      </c>
      <c r="AV3894" s="84">
        <v>43921</v>
      </c>
      <c r="AW3894" s="85">
        <v>2020</v>
      </c>
      <c r="AX3894" s="85">
        <f>Table1[[#This Row],[End TEST]]-Table1[[#This Row],[Start TEST]]</f>
        <v>2</v>
      </c>
      <c r="AY3894" s="85">
        <f>Table1[[#This Row],[TEST_Diff]]+1</f>
        <v>3</v>
      </c>
      <c r="AZ3894" s="92">
        <f>DATEDIF(Table1[[#This Row],[Start Year]],Table1[[#This Row],[End Year]],"d") / 365</f>
        <v>1.9397260273972603</v>
      </c>
      <c r="BA3894" s="82">
        <v>23000</v>
      </c>
      <c r="BC3894" s="82" t="s">
        <v>2696</v>
      </c>
      <c r="BD3894" s="82">
        <v>1</v>
      </c>
      <c r="BF3894" s="82">
        <v>1</v>
      </c>
      <c r="BP3894" s="82">
        <v>1</v>
      </c>
      <c r="BS3894" s="82">
        <v>1</v>
      </c>
      <c r="BW3894" s="82" t="s">
        <v>2697</v>
      </c>
    </row>
    <row r="3895" spans="1:75" x14ac:dyDescent="0.5">
      <c r="A3895" s="82">
        <v>553</v>
      </c>
      <c r="B3895" s="82" t="s">
        <v>4036</v>
      </c>
      <c r="D3895" s="90">
        <v>43579</v>
      </c>
      <c r="E3895" s="90" t="s">
        <v>4037</v>
      </c>
      <c r="F3895" s="90"/>
      <c r="G3895" s="82" t="s">
        <v>5153</v>
      </c>
      <c r="H3895" s="82" t="s">
        <v>4038</v>
      </c>
      <c r="I3895" s="80" t="s">
        <v>280</v>
      </c>
      <c r="J3895" s="80">
        <v>100</v>
      </c>
      <c r="K3895" s="80">
        <v>1</v>
      </c>
      <c r="L3895" s="80" t="s">
        <v>144</v>
      </c>
      <c r="M3895" s="80">
        <v>100</v>
      </c>
      <c r="N3895" s="80">
        <v>1.105402</v>
      </c>
      <c r="O3895" s="80">
        <v>32.520620000000001</v>
      </c>
      <c r="P3895" s="80" t="s">
        <v>69</v>
      </c>
      <c r="Q3895" s="80">
        <v>0</v>
      </c>
      <c r="R3895" s="80">
        <v>2.6272389999999999</v>
      </c>
      <c r="S3895" s="80">
        <v>23.381664000000001</v>
      </c>
      <c r="T3895" s="80">
        <v>1225000</v>
      </c>
      <c r="U3895" s="91">
        <f>Table1[[#This Row],[Distribution Amount (Dollars)]]/Table1[[#This Row],[NEWdatediff]]</f>
        <v>612500</v>
      </c>
      <c r="V3895" s="82" t="s">
        <v>226</v>
      </c>
      <c r="W3895" s="82" t="s">
        <v>71</v>
      </c>
      <c r="Y3895" s="82" t="s">
        <v>182</v>
      </c>
      <c r="Z3895" s="82">
        <v>1</v>
      </c>
      <c r="AA3895" s="82" t="s">
        <v>183</v>
      </c>
      <c r="AB3895" s="82" t="s">
        <v>4039</v>
      </c>
      <c r="AD3895" s="82" t="s">
        <v>144</v>
      </c>
      <c r="AE3895" s="82" t="s">
        <v>4040</v>
      </c>
      <c r="AN3895" s="82" t="s">
        <v>76</v>
      </c>
      <c r="AO3895" s="82" t="s">
        <v>4041</v>
      </c>
      <c r="AP3895" s="82">
        <v>1225000</v>
      </c>
      <c r="AQ3895" s="82" t="s">
        <v>78</v>
      </c>
      <c r="AR3895" s="82" t="s">
        <v>4275</v>
      </c>
      <c r="AS3895" s="84">
        <v>42836</v>
      </c>
      <c r="AT3895" s="85">
        <v>2017</v>
      </c>
      <c r="AU3895" s="82" t="s">
        <v>4278</v>
      </c>
      <c r="AV3895" s="84">
        <v>43342</v>
      </c>
      <c r="AW3895" s="85">
        <v>2018</v>
      </c>
      <c r="AX3895" s="85">
        <f>Table1[[#This Row],[End TEST]]-Table1[[#This Row],[Start TEST]]</f>
        <v>1</v>
      </c>
      <c r="AY3895" s="85">
        <f>Table1[[#This Row],[TEST_Diff]]+1</f>
        <v>2</v>
      </c>
      <c r="AZ3895" s="92">
        <f>DATEDIF(Table1[[#This Row],[Start Year]],Table1[[#This Row],[End Year]],"d") / 365</f>
        <v>1.3863013698630138</v>
      </c>
      <c r="BA3895" s="82">
        <v>17000</v>
      </c>
      <c r="BC3895" s="82" t="s">
        <v>4042</v>
      </c>
      <c r="BD3895" s="82">
        <v>1</v>
      </c>
      <c r="BE3895" s="82">
        <v>1</v>
      </c>
      <c r="BF3895" s="82">
        <v>1</v>
      </c>
      <c r="BG3895" s="82">
        <v>1</v>
      </c>
      <c r="BH3895" s="82">
        <v>1</v>
      </c>
      <c r="BI3895" s="82">
        <v>1</v>
      </c>
      <c r="BJ3895" s="82">
        <v>1</v>
      </c>
      <c r="BK3895" s="82">
        <v>1</v>
      </c>
      <c r="BL3895" s="82">
        <v>1</v>
      </c>
      <c r="BM3895" s="82">
        <v>1</v>
      </c>
      <c r="BR3895" s="82">
        <v>1</v>
      </c>
    </row>
    <row r="3896" spans="1:75" x14ac:dyDescent="0.5">
      <c r="A3896" s="82">
        <v>554</v>
      </c>
      <c r="B3896" s="82" t="s">
        <v>2074</v>
      </c>
      <c r="D3896" s="90">
        <v>43579</v>
      </c>
      <c r="E3896" s="90" t="s">
        <v>2075</v>
      </c>
      <c r="F3896" s="90"/>
      <c r="G3896" s="82" t="s">
        <v>2075</v>
      </c>
      <c r="H3896" s="82" t="s">
        <v>2076</v>
      </c>
      <c r="I3896" s="80" t="s">
        <v>129</v>
      </c>
      <c r="J3896" s="80">
        <v>70</v>
      </c>
      <c r="K3896" s="80">
        <v>3</v>
      </c>
      <c r="P3896" s="80" t="s">
        <v>69</v>
      </c>
      <c r="Q3896" s="80">
        <v>14</v>
      </c>
      <c r="R3896" s="80">
        <v>2.6272389999999999</v>
      </c>
      <c r="S3896" s="80">
        <v>23.381664000000001</v>
      </c>
      <c r="T3896" s="80">
        <v>1176000</v>
      </c>
      <c r="U3896" s="91">
        <f>Table1[[#This Row],[Distribution Amount (Dollars)]]/Table1[[#This Row],[NEWdatediff]]</f>
        <v>392000</v>
      </c>
      <c r="V3896" s="82" t="s">
        <v>2077</v>
      </c>
      <c r="W3896" s="82" t="s">
        <v>91</v>
      </c>
      <c r="Y3896" s="82" t="s">
        <v>182</v>
      </c>
      <c r="Z3896" s="82">
        <v>1</v>
      </c>
      <c r="AA3896" s="82" t="s">
        <v>183</v>
      </c>
      <c r="AB3896" s="82" t="s">
        <v>2078</v>
      </c>
      <c r="AD3896" s="82" t="s">
        <v>69</v>
      </c>
      <c r="AE3896" s="82" t="s">
        <v>2079</v>
      </c>
      <c r="AN3896" s="82" t="s">
        <v>76</v>
      </c>
      <c r="AO3896" s="82" t="s">
        <v>2080</v>
      </c>
      <c r="AP3896" s="82">
        <v>12000000</v>
      </c>
      <c r="AQ3896" s="82" t="s">
        <v>78</v>
      </c>
      <c r="AR3896" s="82" t="s">
        <v>4275</v>
      </c>
      <c r="AS3896" s="84">
        <v>43186</v>
      </c>
      <c r="AT3896" s="81">
        <v>2018</v>
      </c>
      <c r="AU3896" s="82" t="s">
        <v>4278</v>
      </c>
      <c r="AV3896" s="84">
        <v>43921</v>
      </c>
      <c r="AW3896" s="81">
        <v>2020</v>
      </c>
      <c r="AX3896" s="85">
        <f>Table1[[#This Row],[End TEST]]-Table1[[#This Row],[Start TEST]]</f>
        <v>2</v>
      </c>
      <c r="AY3896" s="85">
        <f>Table1[[#This Row],[TEST_Diff]]+1</f>
        <v>3</v>
      </c>
      <c r="AZ3896" s="92">
        <f>DATEDIF(Table1[[#This Row],[Start Year]],Table1[[#This Row],[End Year]],"d") / 365</f>
        <v>2.0136986301369864</v>
      </c>
      <c r="BA3896" s="82">
        <v>45265</v>
      </c>
      <c r="BC3896" s="82" t="s">
        <v>2081</v>
      </c>
      <c r="BD3896" s="82">
        <v>1</v>
      </c>
      <c r="BF3896" s="82">
        <v>1</v>
      </c>
      <c r="BW3896" s="82" t="s">
        <v>2082</v>
      </c>
    </row>
    <row r="3897" spans="1:75" x14ac:dyDescent="0.5">
      <c r="A3897" s="82">
        <v>554</v>
      </c>
      <c r="B3897" s="82" t="s">
        <v>2074</v>
      </c>
      <c r="D3897" s="90">
        <v>43579</v>
      </c>
      <c r="E3897" s="90" t="s">
        <v>2075</v>
      </c>
      <c r="F3897" s="90"/>
      <c r="G3897" s="82" t="s">
        <v>2075</v>
      </c>
      <c r="H3897" s="82" t="s">
        <v>2076</v>
      </c>
      <c r="I3897" s="80" t="s">
        <v>127</v>
      </c>
      <c r="J3897" s="80">
        <v>10</v>
      </c>
      <c r="K3897" s="80">
        <v>3</v>
      </c>
      <c r="P3897" s="80" t="s">
        <v>69</v>
      </c>
      <c r="Q3897" s="80">
        <v>14</v>
      </c>
      <c r="R3897" s="80">
        <v>2.6272389999999999</v>
      </c>
      <c r="S3897" s="80">
        <v>23.381664000000001</v>
      </c>
      <c r="T3897" s="80">
        <v>168000</v>
      </c>
      <c r="U3897" s="91">
        <f>Table1[[#This Row],[Distribution Amount (Dollars)]]/Table1[[#This Row],[NEWdatediff]]</f>
        <v>56000</v>
      </c>
      <c r="V3897" s="82" t="s">
        <v>2077</v>
      </c>
      <c r="W3897" s="82" t="s">
        <v>91</v>
      </c>
      <c r="Y3897" s="82" t="s">
        <v>182</v>
      </c>
      <c r="Z3897" s="82">
        <v>1</v>
      </c>
      <c r="AA3897" s="82" t="s">
        <v>183</v>
      </c>
      <c r="AB3897" s="82" t="s">
        <v>2078</v>
      </c>
      <c r="AD3897" s="82" t="s">
        <v>69</v>
      </c>
      <c r="AE3897" s="82" t="s">
        <v>2079</v>
      </c>
      <c r="AN3897" s="82" t="s">
        <v>76</v>
      </c>
      <c r="AO3897" s="82" t="s">
        <v>2080</v>
      </c>
      <c r="AP3897" s="82">
        <v>12000000</v>
      </c>
      <c r="AQ3897" s="82" t="s">
        <v>78</v>
      </c>
      <c r="AR3897" s="82" t="s">
        <v>4275</v>
      </c>
      <c r="AS3897" s="84">
        <v>43186</v>
      </c>
      <c r="AT3897" s="81">
        <v>2018</v>
      </c>
      <c r="AU3897" s="82" t="s">
        <v>4278</v>
      </c>
      <c r="AV3897" s="84">
        <v>43921</v>
      </c>
      <c r="AW3897" s="81">
        <v>2020</v>
      </c>
      <c r="AX3897" s="85">
        <f>Table1[[#This Row],[End TEST]]-Table1[[#This Row],[Start TEST]]</f>
        <v>2</v>
      </c>
      <c r="AY3897" s="85">
        <f>Table1[[#This Row],[TEST_Diff]]+1</f>
        <v>3</v>
      </c>
      <c r="AZ3897" s="92">
        <f>DATEDIF(Table1[[#This Row],[Start Year]],Table1[[#This Row],[End Year]],"d") / 365</f>
        <v>2.0136986301369864</v>
      </c>
      <c r="BA3897" s="82">
        <v>45265</v>
      </c>
      <c r="BC3897" s="82" t="s">
        <v>2081</v>
      </c>
      <c r="BD3897" s="82">
        <v>1</v>
      </c>
      <c r="BF3897" s="82">
        <v>1</v>
      </c>
      <c r="BW3897" s="82" t="s">
        <v>2082</v>
      </c>
    </row>
    <row r="3898" spans="1:75" x14ac:dyDescent="0.5">
      <c r="A3898" s="82">
        <v>554</v>
      </c>
      <c r="B3898" s="82" t="s">
        <v>2074</v>
      </c>
      <c r="D3898" s="90">
        <v>43579</v>
      </c>
      <c r="E3898" s="90" t="s">
        <v>2075</v>
      </c>
      <c r="F3898" s="90"/>
      <c r="G3898" s="82" t="s">
        <v>2075</v>
      </c>
      <c r="H3898" s="82" t="s">
        <v>2076</v>
      </c>
      <c r="I3898" s="80" t="s">
        <v>98</v>
      </c>
      <c r="J3898" s="80">
        <v>20</v>
      </c>
      <c r="K3898" s="80">
        <v>3</v>
      </c>
      <c r="P3898" s="80" t="s">
        <v>69</v>
      </c>
      <c r="Q3898" s="80">
        <v>14</v>
      </c>
      <c r="R3898" s="80">
        <v>2.6272389999999999</v>
      </c>
      <c r="S3898" s="80">
        <v>23.381664000000001</v>
      </c>
      <c r="T3898" s="80">
        <v>336000</v>
      </c>
      <c r="U3898" s="91">
        <f>Table1[[#This Row],[Distribution Amount (Dollars)]]/Table1[[#This Row],[NEWdatediff]]</f>
        <v>112000</v>
      </c>
      <c r="V3898" s="82" t="s">
        <v>2077</v>
      </c>
      <c r="W3898" s="82" t="s">
        <v>91</v>
      </c>
      <c r="Y3898" s="82" t="s">
        <v>182</v>
      </c>
      <c r="Z3898" s="82">
        <v>1</v>
      </c>
      <c r="AA3898" s="82" t="s">
        <v>183</v>
      </c>
      <c r="AB3898" s="82" t="s">
        <v>2078</v>
      </c>
      <c r="AD3898" s="82" t="s">
        <v>69</v>
      </c>
      <c r="AE3898" s="82" t="s">
        <v>2079</v>
      </c>
      <c r="AN3898" s="82" t="s">
        <v>76</v>
      </c>
      <c r="AO3898" s="82" t="s">
        <v>2080</v>
      </c>
      <c r="AP3898" s="82">
        <v>12000000</v>
      </c>
      <c r="AQ3898" s="82" t="s">
        <v>78</v>
      </c>
      <c r="AR3898" s="82" t="s">
        <v>4275</v>
      </c>
      <c r="AS3898" s="84">
        <v>43186</v>
      </c>
      <c r="AT3898" s="81">
        <v>2018</v>
      </c>
      <c r="AU3898" s="82" t="s">
        <v>4278</v>
      </c>
      <c r="AV3898" s="84">
        <v>43921</v>
      </c>
      <c r="AW3898" s="81">
        <v>2020</v>
      </c>
      <c r="AX3898" s="85">
        <f>Table1[[#This Row],[End TEST]]-Table1[[#This Row],[Start TEST]]</f>
        <v>2</v>
      </c>
      <c r="AY3898" s="85">
        <f>Table1[[#This Row],[TEST_Diff]]+1</f>
        <v>3</v>
      </c>
      <c r="AZ3898" s="92">
        <f>DATEDIF(Table1[[#This Row],[Start Year]],Table1[[#This Row],[End Year]],"d") / 365</f>
        <v>2.0136986301369864</v>
      </c>
      <c r="BA3898" s="82">
        <v>45265</v>
      </c>
      <c r="BC3898" s="82" t="s">
        <v>2081</v>
      </c>
      <c r="BD3898" s="82">
        <v>1</v>
      </c>
      <c r="BF3898" s="82">
        <v>1</v>
      </c>
      <c r="BW3898" s="82" t="s">
        <v>2082</v>
      </c>
    </row>
    <row r="3899" spans="1:75" x14ac:dyDescent="0.5">
      <c r="A3899" s="82">
        <v>554</v>
      </c>
      <c r="B3899" s="82" t="s">
        <v>2074</v>
      </c>
      <c r="D3899" s="90">
        <v>43579</v>
      </c>
      <c r="E3899" s="90" t="s">
        <v>2075</v>
      </c>
      <c r="F3899" s="90"/>
      <c r="G3899" s="82" t="s">
        <v>2075</v>
      </c>
      <c r="H3899" s="82" t="s">
        <v>2076</v>
      </c>
      <c r="I3899" s="80" t="s">
        <v>129</v>
      </c>
      <c r="J3899" s="80">
        <v>70</v>
      </c>
      <c r="K3899" s="80">
        <v>3</v>
      </c>
      <c r="L3899" s="80" t="s">
        <v>1053</v>
      </c>
      <c r="M3899" s="80">
        <v>29</v>
      </c>
      <c r="N3899" s="80">
        <v>17.607787999999999</v>
      </c>
      <c r="O3899" s="80">
        <v>8.0816660000000002</v>
      </c>
      <c r="P3899" s="80" t="s">
        <v>69</v>
      </c>
      <c r="Q3899" s="80">
        <v>0</v>
      </c>
      <c r="R3899" s="80">
        <v>2.6272389999999999</v>
      </c>
      <c r="S3899" s="80">
        <v>23.381664000000001</v>
      </c>
      <c r="T3899" s="80">
        <v>2436000</v>
      </c>
      <c r="U3899" s="91">
        <f>Table1[[#This Row],[Distribution Amount (Dollars)]]/Table1[[#This Row],[NEWdatediff]]</f>
        <v>812000</v>
      </c>
      <c r="V3899" s="82" t="s">
        <v>2077</v>
      </c>
      <c r="W3899" s="82" t="s">
        <v>91</v>
      </c>
      <c r="Y3899" s="82" t="s">
        <v>182</v>
      </c>
      <c r="Z3899" s="82">
        <v>1</v>
      </c>
      <c r="AA3899" s="82" t="s">
        <v>183</v>
      </c>
      <c r="AB3899" s="82" t="s">
        <v>2078</v>
      </c>
      <c r="AD3899" s="82" t="s">
        <v>641</v>
      </c>
      <c r="AE3899" s="82" t="s">
        <v>2079</v>
      </c>
      <c r="AN3899" s="82" t="s">
        <v>76</v>
      </c>
      <c r="AO3899" s="82" t="s">
        <v>2080</v>
      </c>
      <c r="AP3899" s="82">
        <v>12000000</v>
      </c>
      <c r="AQ3899" s="82" t="s">
        <v>78</v>
      </c>
      <c r="AR3899" s="82" t="s">
        <v>4275</v>
      </c>
      <c r="AS3899" s="84">
        <v>43186</v>
      </c>
      <c r="AT3899" s="81">
        <v>2018</v>
      </c>
      <c r="AU3899" s="82" t="s">
        <v>4278</v>
      </c>
      <c r="AV3899" s="84">
        <v>43921</v>
      </c>
      <c r="AW3899" s="81">
        <v>2020</v>
      </c>
      <c r="AX3899" s="85">
        <f>Table1[[#This Row],[End TEST]]-Table1[[#This Row],[Start TEST]]</f>
        <v>2</v>
      </c>
      <c r="AY3899" s="85">
        <f>Table1[[#This Row],[TEST_Diff]]+1</f>
        <v>3</v>
      </c>
      <c r="AZ3899" s="92">
        <f>DATEDIF(Table1[[#This Row],[Start Year]],Table1[[#This Row],[End Year]],"d") / 365</f>
        <v>2.0136986301369864</v>
      </c>
      <c r="BA3899" s="82">
        <v>45265</v>
      </c>
      <c r="BC3899" s="82" t="s">
        <v>2081</v>
      </c>
      <c r="BD3899" s="82">
        <v>1</v>
      </c>
      <c r="BF3899" s="82">
        <v>1</v>
      </c>
      <c r="BW3899" s="82" t="s">
        <v>2082</v>
      </c>
    </row>
    <row r="3900" spans="1:75" x14ac:dyDescent="0.5">
      <c r="A3900" s="82">
        <v>554</v>
      </c>
      <c r="B3900" s="82" t="s">
        <v>2074</v>
      </c>
      <c r="D3900" s="90">
        <v>43579</v>
      </c>
      <c r="E3900" s="90" t="s">
        <v>2075</v>
      </c>
      <c r="F3900" s="90"/>
      <c r="G3900" s="82" t="s">
        <v>2075</v>
      </c>
      <c r="H3900" s="82" t="s">
        <v>2076</v>
      </c>
      <c r="I3900" s="80" t="s">
        <v>127</v>
      </c>
      <c r="J3900" s="80">
        <v>10</v>
      </c>
      <c r="K3900" s="80">
        <v>3</v>
      </c>
      <c r="L3900" s="80" t="s">
        <v>1053</v>
      </c>
      <c r="M3900" s="80">
        <v>29</v>
      </c>
      <c r="N3900" s="80">
        <v>17.607787999999999</v>
      </c>
      <c r="O3900" s="80">
        <v>8.0816660000000002</v>
      </c>
      <c r="P3900" s="80" t="s">
        <v>69</v>
      </c>
      <c r="Q3900" s="80">
        <v>0</v>
      </c>
      <c r="R3900" s="80">
        <v>2.6272389999999999</v>
      </c>
      <c r="S3900" s="80">
        <v>23.381664000000001</v>
      </c>
      <c r="T3900" s="80">
        <v>348000</v>
      </c>
      <c r="U3900" s="91">
        <f>Table1[[#This Row],[Distribution Amount (Dollars)]]/Table1[[#This Row],[NEWdatediff]]</f>
        <v>116000</v>
      </c>
      <c r="V3900" s="82" t="s">
        <v>2077</v>
      </c>
      <c r="W3900" s="82" t="s">
        <v>91</v>
      </c>
      <c r="Y3900" s="82" t="s">
        <v>182</v>
      </c>
      <c r="Z3900" s="82">
        <v>1</v>
      </c>
      <c r="AA3900" s="82" t="s">
        <v>183</v>
      </c>
      <c r="AB3900" s="82" t="s">
        <v>2078</v>
      </c>
      <c r="AD3900" s="82" t="s">
        <v>641</v>
      </c>
      <c r="AE3900" s="82" t="s">
        <v>2079</v>
      </c>
      <c r="AN3900" s="82" t="s">
        <v>76</v>
      </c>
      <c r="AO3900" s="82" t="s">
        <v>2080</v>
      </c>
      <c r="AP3900" s="82">
        <v>12000000</v>
      </c>
      <c r="AQ3900" s="82" t="s">
        <v>78</v>
      </c>
      <c r="AR3900" s="82" t="s">
        <v>4275</v>
      </c>
      <c r="AS3900" s="84">
        <v>43186</v>
      </c>
      <c r="AT3900" s="81">
        <v>2018</v>
      </c>
      <c r="AU3900" s="82" t="s">
        <v>4278</v>
      </c>
      <c r="AV3900" s="84">
        <v>43921</v>
      </c>
      <c r="AW3900" s="81">
        <v>2020</v>
      </c>
      <c r="AX3900" s="85">
        <f>Table1[[#This Row],[End TEST]]-Table1[[#This Row],[Start TEST]]</f>
        <v>2</v>
      </c>
      <c r="AY3900" s="85">
        <f>Table1[[#This Row],[TEST_Diff]]+1</f>
        <v>3</v>
      </c>
      <c r="AZ3900" s="92">
        <f>DATEDIF(Table1[[#This Row],[Start Year]],Table1[[#This Row],[End Year]],"d") / 365</f>
        <v>2.0136986301369864</v>
      </c>
      <c r="BA3900" s="82">
        <v>45265</v>
      </c>
      <c r="BC3900" s="82" t="s">
        <v>2081</v>
      </c>
      <c r="BD3900" s="82">
        <v>1</v>
      </c>
      <c r="BF3900" s="82">
        <v>1</v>
      </c>
      <c r="BW3900" s="82" t="s">
        <v>2082</v>
      </c>
    </row>
    <row r="3901" spans="1:75" x14ac:dyDescent="0.5">
      <c r="A3901" s="82">
        <v>554</v>
      </c>
      <c r="B3901" s="82" t="s">
        <v>2074</v>
      </c>
      <c r="D3901" s="90">
        <v>43579</v>
      </c>
      <c r="E3901" s="90" t="s">
        <v>2075</v>
      </c>
      <c r="F3901" s="90"/>
      <c r="G3901" s="82" t="s">
        <v>2075</v>
      </c>
      <c r="H3901" s="82" t="s">
        <v>2076</v>
      </c>
      <c r="I3901" s="80" t="s">
        <v>98</v>
      </c>
      <c r="J3901" s="80">
        <v>20</v>
      </c>
      <c r="K3901" s="80">
        <v>3</v>
      </c>
      <c r="L3901" s="80" t="s">
        <v>1053</v>
      </c>
      <c r="M3901" s="80">
        <v>29</v>
      </c>
      <c r="N3901" s="80">
        <v>17.607787999999999</v>
      </c>
      <c r="O3901" s="80">
        <v>8.0816660000000002</v>
      </c>
      <c r="P3901" s="80" t="s">
        <v>69</v>
      </c>
      <c r="Q3901" s="80">
        <v>0</v>
      </c>
      <c r="R3901" s="80">
        <v>2.6272389999999999</v>
      </c>
      <c r="S3901" s="80">
        <v>23.381664000000001</v>
      </c>
      <c r="T3901" s="80">
        <v>696000</v>
      </c>
      <c r="U3901" s="91">
        <f>Table1[[#This Row],[Distribution Amount (Dollars)]]/Table1[[#This Row],[NEWdatediff]]</f>
        <v>232000</v>
      </c>
      <c r="V3901" s="82" t="s">
        <v>2077</v>
      </c>
      <c r="W3901" s="82" t="s">
        <v>91</v>
      </c>
      <c r="Y3901" s="82" t="s">
        <v>182</v>
      </c>
      <c r="Z3901" s="82">
        <v>1</v>
      </c>
      <c r="AA3901" s="82" t="s">
        <v>183</v>
      </c>
      <c r="AB3901" s="82" t="s">
        <v>2078</v>
      </c>
      <c r="AD3901" s="82" t="s">
        <v>641</v>
      </c>
      <c r="AE3901" s="82" t="s">
        <v>2079</v>
      </c>
      <c r="AN3901" s="82" t="s">
        <v>76</v>
      </c>
      <c r="AO3901" s="82" t="s">
        <v>2080</v>
      </c>
      <c r="AP3901" s="82">
        <v>12000000</v>
      </c>
      <c r="AQ3901" s="82" t="s">
        <v>78</v>
      </c>
      <c r="AR3901" s="82" t="s">
        <v>4275</v>
      </c>
      <c r="AS3901" s="84">
        <v>43186</v>
      </c>
      <c r="AT3901" s="81">
        <v>2018</v>
      </c>
      <c r="AU3901" s="82" t="s">
        <v>4278</v>
      </c>
      <c r="AV3901" s="84">
        <v>43921</v>
      </c>
      <c r="AW3901" s="81">
        <v>2020</v>
      </c>
      <c r="AX3901" s="85">
        <f>Table1[[#This Row],[End TEST]]-Table1[[#This Row],[Start TEST]]</f>
        <v>2</v>
      </c>
      <c r="AY3901" s="85">
        <f>Table1[[#This Row],[TEST_Diff]]+1</f>
        <v>3</v>
      </c>
      <c r="AZ3901" s="92">
        <f>DATEDIF(Table1[[#This Row],[Start Year]],Table1[[#This Row],[End Year]],"d") / 365</f>
        <v>2.0136986301369864</v>
      </c>
      <c r="BA3901" s="82">
        <v>45265</v>
      </c>
      <c r="BC3901" s="82" t="s">
        <v>2081</v>
      </c>
      <c r="BD3901" s="82">
        <v>1</v>
      </c>
      <c r="BF3901" s="82">
        <v>1</v>
      </c>
      <c r="BW3901" s="82" t="s">
        <v>2082</v>
      </c>
    </row>
    <row r="3902" spans="1:75" x14ac:dyDescent="0.5">
      <c r="A3902" s="82">
        <v>554</v>
      </c>
      <c r="B3902" s="82" t="s">
        <v>2074</v>
      </c>
      <c r="D3902" s="90">
        <v>43579</v>
      </c>
      <c r="E3902" s="90" t="s">
        <v>2075</v>
      </c>
      <c r="F3902" s="90"/>
      <c r="G3902" s="82" t="s">
        <v>2075</v>
      </c>
      <c r="H3902" s="82" t="s">
        <v>2076</v>
      </c>
      <c r="I3902" s="80" t="s">
        <v>129</v>
      </c>
      <c r="J3902" s="80">
        <v>70</v>
      </c>
      <c r="K3902" s="80">
        <v>3</v>
      </c>
      <c r="L3902" s="80" t="s">
        <v>4981</v>
      </c>
      <c r="M3902" s="80">
        <v>33</v>
      </c>
      <c r="N3902" s="80">
        <v>6.8214699999999997</v>
      </c>
      <c r="O3902" s="80">
        <v>-5.2798499999999997</v>
      </c>
      <c r="P3902" s="80" t="s">
        <v>69</v>
      </c>
      <c r="Q3902" s="80">
        <v>0</v>
      </c>
      <c r="R3902" s="80">
        <v>2.6272389999999999</v>
      </c>
      <c r="S3902" s="80">
        <v>23.381664000000001</v>
      </c>
      <c r="T3902" s="80">
        <v>2772000</v>
      </c>
      <c r="U3902" s="91">
        <f>Table1[[#This Row],[Distribution Amount (Dollars)]]/Table1[[#This Row],[NEWdatediff]]</f>
        <v>924000</v>
      </c>
      <c r="V3902" s="82" t="s">
        <v>2077</v>
      </c>
      <c r="W3902" s="82" t="s">
        <v>91</v>
      </c>
      <c r="Y3902" s="82" t="s">
        <v>182</v>
      </c>
      <c r="Z3902" s="82">
        <v>1</v>
      </c>
      <c r="AA3902" s="82" t="s">
        <v>183</v>
      </c>
      <c r="AB3902" s="82" t="s">
        <v>2078</v>
      </c>
      <c r="AD3902" s="82" t="s">
        <v>69</v>
      </c>
      <c r="AE3902" s="82" t="s">
        <v>2079</v>
      </c>
      <c r="AN3902" s="82" t="s">
        <v>76</v>
      </c>
      <c r="AO3902" s="82" t="s">
        <v>2080</v>
      </c>
      <c r="AP3902" s="82">
        <v>12000000</v>
      </c>
      <c r="AQ3902" s="82" t="s">
        <v>78</v>
      </c>
      <c r="AR3902" s="82" t="s">
        <v>4275</v>
      </c>
      <c r="AS3902" s="84">
        <v>43186</v>
      </c>
      <c r="AT3902" s="81">
        <v>2018</v>
      </c>
      <c r="AU3902" s="82" t="s">
        <v>4278</v>
      </c>
      <c r="AV3902" s="84">
        <v>43921</v>
      </c>
      <c r="AW3902" s="81">
        <v>2020</v>
      </c>
      <c r="AX3902" s="85">
        <f>Table1[[#This Row],[End TEST]]-Table1[[#This Row],[Start TEST]]</f>
        <v>2</v>
      </c>
      <c r="AY3902" s="85">
        <f>Table1[[#This Row],[TEST_Diff]]+1</f>
        <v>3</v>
      </c>
      <c r="AZ3902" s="92">
        <f>DATEDIF(Table1[[#This Row],[Start Year]],Table1[[#This Row],[End Year]],"d") / 365</f>
        <v>2.0136986301369864</v>
      </c>
      <c r="BA3902" s="82">
        <v>45265</v>
      </c>
      <c r="BC3902" s="82" t="s">
        <v>2081</v>
      </c>
      <c r="BD3902" s="82">
        <v>1</v>
      </c>
      <c r="BF3902" s="82">
        <v>1</v>
      </c>
      <c r="BW3902" s="82" t="s">
        <v>2082</v>
      </c>
    </row>
    <row r="3903" spans="1:75" x14ac:dyDescent="0.5">
      <c r="A3903" s="82">
        <v>554</v>
      </c>
      <c r="B3903" s="82" t="s">
        <v>2074</v>
      </c>
      <c r="D3903" s="90">
        <v>43579</v>
      </c>
      <c r="E3903" s="90" t="s">
        <v>2075</v>
      </c>
      <c r="F3903" s="90"/>
      <c r="G3903" s="82" t="s">
        <v>2075</v>
      </c>
      <c r="H3903" s="82" t="s">
        <v>2076</v>
      </c>
      <c r="I3903" s="80" t="s">
        <v>127</v>
      </c>
      <c r="J3903" s="80">
        <v>10</v>
      </c>
      <c r="K3903" s="80">
        <v>3</v>
      </c>
      <c r="L3903" s="80" t="s">
        <v>4981</v>
      </c>
      <c r="M3903" s="80">
        <v>33</v>
      </c>
      <c r="N3903" s="80">
        <v>6.8214699999999997</v>
      </c>
      <c r="O3903" s="80">
        <v>-5.2798499999999997</v>
      </c>
      <c r="P3903" s="80" t="s">
        <v>69</v>
      </c>
      <c r="Q3903" s="80">
        <v>0</v>
      </c>
      <c r="R3903" s="80">
        <v>2.6272389999999999</v>
      </c>
      <c r="S3903" s="80">
        <v>23.381664000000001</v>
      </c>
      <c r="T3903" s="80">
        <v>396000</v>
      </c>
      <c r="U3903" s="91">
        <f>Table1[[#This Row],[Distribution Amount (Dollars)]]/Table1[[#This Row],[NEWdatediff]]</f>
        <v>132000</v>
      </c>
      <c r="V3903" s="82" t="s">
        <v>2077</v>
      </c>
      <c r="W3903" s="82" t="s">
        <v>91</v>
      </c>
      <c r="Y3903" s="82" t="s">
        <v>182</v>
      </c>
      <c r="Z3903" s="82">
        <v>1</v>
      </c>
      <c r="AA3903" s="82" t="s">
        <v>183</v>
      </c>
      <c r="AB3903" s="82" t="s">
        <v>2078</v>
      </c>
      <c r="AD3903" s="82" t="s">
        <v>69</v>
      </c>
      <c r="AE3903" s="82" t="s">
        <v>2079</v>
      </c>
      <c r="AN3903" s="82" t="s">
        <v>76</v>
      </c>
      <c r="AO3903" s="82" t="s">
        <v>2080</v>
      </c>
      <c r="AP3903" s="82">
        <v>12000000</v>
      </c>
      <c r="AQ3903" s="82" t="s">
        <v>78</v>
      </c>
      <c r="AR3903" s="82" t="s">
        <v>4275</v>
      </c>
      <c r="AS3903" s="84">
        <v>43186</v>
      </c>
      <c r="AT3903" s="81">
        <v>2018</v>
      </c>
      <c r="AU3903" s="82" t="s">
        <v>4278</v>
      </c>
      <c r="AV3903" s="84">
        <v>43921</v>
      </c>
      <c r="AW3903" s="81">
        <v>2020</v>
      </c>
      <c r="AX3903" s="85">
        <f>Table1[[#This Row],[End TEST]]-Table1[[#This Row],[Start TEST]]</f>
        <v>2</v>
      </c>
      <c r="AY3903" s="85">
        <f>Table1[[#This Row],[TEST_Diff]]+1</f>
        <v>3</v>
      </c>
      <c r="AZ3903" s="92">
        <f>DATEDIF(Table1[[#This Row],[Start Year]],Table1[[#This Row],[End Year]],"d") / 365</f>
        <v>2.0136986301369864</v>
      </c>
      <c r="BA3903" s="82">
        <v>45265</v>
      </c>
      <c r="BC3903" s="82" t="s">
        <v>2081</v>
      </c>
      <c r="BD3903" s="82">
        <v>1</v>
      </c>
      <c r="BF3903" s="82">
        <v>1</v>
      </c>
      <c r="BW3903" s="82" t="s">
        <v>2082</v>
      </c>
    </row>
    <row r="3904" spans="1:75" x14ac:dyDescent="0.5">
      <c r="A3904" s="82">
        <v>554</v>
      </c>
      <c r="B3904" s="82" t="s">
        <v>2074</v>
      </c>
      <c r="D3904" s="90">
        <v>43579</v>
      </c>
      <c r="E3904" s="90" t="s">
        <v>2075</v>
      </c>
      <c r="F3904" s="90"/>
      <c r="G3904" s="82" t="s">
        <v>2075</v>
      </c>
      <c r="H3904" s="82" t="s">
        <v>2076</v>
      </c>
      <c r="I3904" s="80" t="s">
        <v>98</v>
      </c>
      <c r="J3904" s="80">
        <v>20</v>
      </c>
      <c r="K3904" s="80">
        <v>3</v>
      </c>
      <c r="L3904" s="80" t="s">
        <v>4981</v>
      </c>
      <c r="M3904" s="80">
        <v>33</v>
      </c>
      <c r="N3904" s="80">
        <v>6.8214699999999997</v>
      </c>
      <c r="O3904" s="80">
        <v>-5.2798499999999997</v>
      </c>
      <c r="P3904" s="80" t="s">
        <v>69</v>
      </c>
      <c r="Q3904" s="80">
        <v>0</v>
      </c>
      <c r="R3904" s="80">
        <v>2.6272389999999999</v>
      </c>
      <c r="S3904" s="80">
        <v>23.381664000000001</v>
      </c>
      <c r="T3904" s="80">
        <v>792000</v>
      </c>
      <c r="U3904" s="91">
        <f>Table1[[#This Row],[Distribution Amount (Dollars)]]/Table1[[#This Row],[NEWdatediff]]</f>
        <v>264000</v>
      </c>
      <c r="V3904" s="82" t="s">
        <v>2077</v>
      </c>
      <c r="W3904" s="82" t="s">
        <v>91</v>
      </c>
      <c r="Y3904" s="82" t="s">
        <v>182</v>
      </c>
      <c r="Z3904" s="82">
        <v>1</v>
      </c>
      <c r="AA3904" s="82" t="s">
        <v>183</v>
      </c>
      <c r="AB3904" s="82" t="s">
        <v>2078</v>
      </c>
      <c r="AD3904" s="82" t="s">
        <v>69</v>
      </c>
      <c r="AE3904" s="82" t="s">
        <v>2079</v>
      </c>
      <c r="AN3904" s="82" t="s">
        <v>76</v>
      </c>
      <c r="AO3904" s="82" t="s">
        <v>2080</v>
      </c>
      <c r="AP3904" s="82">
        <v>12000000</v>
      </c>
      <c r="AQ3904" s="82" t="s">
        <v>78</v>
      </c>
      <c r="AR3904" s="82" t="s">
        <v>4275</v>
      </c>
      <c r="AS3904" s="84">
        <v>43186</v>
      </c>
      <c r="AT3904" s="81">
        <v>2018</v>
      </c>
      <c r="AU3904" s="82" t="s">
        <v>4278</v>
      </c>
      <c r="AV3904" s="84">
        <v>43921</v>
      </c>
      <c r="AW3904" s="81">
        <v>2020</v>
      </c>
      <c r="AX3904" s="85">
        <f>Table1[[#This Row],[End TEST]]-Table1[[#This Row],[Start TEST]]</f>
        <v>2</v>
      </c>
      <c r="AY3904" s="85">
        <f>Table1[[#This Row],[TEST_Diff]]+1</f>
        <v>3</v>
      </c>
      <c r="AZ3904" s="92">
        <f>DATEDIF(Table1[[#This Row],[Start Year]],Table1[[#This Row],[End Year]],"d") / 365</f>
        <v>2.0136986301369864</v>
      </c>
      <c r="BA3904" s="82">
        <v>45265</v>
      </c>
      <c r="BC3904" s="82" t="s">
        <v>2081</v>
      </c>
      <c r="BD3904" s="82">
        <v>1</v>
      </c>
      <c r="BF3904" s="82">
        <v>1</v>
      </c>
      <c r="BW3904" s="82" t="s">
        <v>2082</v>
      </c>
    </row>
    <row r="3905" spans="1:75" x14ac:dyDescent="0.5">
      <c r="A3905" s="82">
        <v>554</v>
      </c>
      <c r="B3905" s="82" t="s">
        <v>2074</v>
      </c>
      <c r="D3905" s="90">
        <v>43579</v>
      </c>
      <c r="E3905" s="90" t="s">
        <v>2075</v>
      </c>
      <c r="F3905" s="90"/>
      <c r="G3905" s="82" t="s">
        <v>2075</v>
      </c>
      <c r="H3905" s="82" t="s">
        <v>2076</v>
      </c>
      <c r="I3905" s="80" t="s">
        <v>129</v>
      </c>
      <c r="J3905" s="80">
        <v>70</v>
      </c>
      <c r="K3905" s="80">
        <v>3</v>
      </c>
      <c r="L3905" s="80" t="s">
        <v>156</v>
      </c>
      <c r="M3905" s="80">
        <v>24</v>
      </c>
      <c r="N3905" s="80">
        <v>17.570692000000001</v>
      </c>
      <c r="O3905" s="80">
        <v>-3.9961660000000001</v>
      </c>
      <c r="P3905" s="80" t="s">
        <v>69</v>
      </c>
      <c r="Q3905" s="80">
        <v>0</v>
      </c>
      <c r="R3905" s="80">
        <v>2.6272389999999999</v>
      </c>
      <c r="S3905" s="80">
        <v>23.381664000000001</v>
      </c>
      <c r="T3905" s="80">
        <v>2016000</v>
      </c>
      <c r="U3905" s="91">
        <f>Table1[[#This Row],[Distribution Amount (Dollars)]]/Table1[[#This Row],[NEWdatediff]]</f>
        <v>672000</v>
      </c>
      <c r="V3905" s="82" t="s">
        <v>2077</v>
      </c>
      <c r="W3905" s="82" t="s">
        <v>91</v>
      </c>
      <c r="Y3905" s="82" t="s">
        <v>182</v>
      </c>
      <c r="Z3905" s="82">
        <v>1</v>
      </c>
      <c r="AA3905" s="82" t="s">
        <v>183</v>
      </c>
      <c r="AB3905" s="82" t="s">
        <v>2078</v>
      </c>
      <c r="AD3905" s="82" t="s">
        <v>69</v>
      </c>
      <c r="AE3905" s="82" t="s">
        <v>2079</v>
      </c>
      <c r="AN3905" s="82" t="s">
        <v>76</v>
      </c>
      <c r="AO3905" s="82" t="s">
        <v>2080</v>
      </c>
      <c r="AP3905" s="82">
        <v>12000000</v>
      </c>
      <c r="AQ3905" s="82" t="s">
        <v>78</v>
      </c>
      <c r="AR3905" s="82" t="s">
        <v>4275</v>
      </c>
      <c r="AS3905" s="84">
        <v>43186</v>
      </c>
      <c r="AT3905" s="81">
        <v>2018</v>
      </c>
      <c r="AU3905" s="82" t="s">
        <v>4278</v>
      </c>
      <c r="AV3905" s="84">
        <v>43921</v>
      </c>
      <c r="AW3905" s="81">
        <v>2020</v>
      </c>
      <c r="AX3905" s="85">
        <f>Table1[[#This Row],[End TEST]]-Table1[[#This Row],[Start TEST]]</f>
        <v>2</v>
      </c>
      <c r="AY3905" s="85">
        <f>Table1[[#This Row],[TEST_Diff]]+1</f>
        <v>3</v>
      </c>
      <c r="AZ3905" s="92">
        <f>DATEDIF(Table1[[#This Row],[Start Year]],Table1[[#This Row],[End Year]],"d") / 365</f>
        <v>2.0136986301369864</v>
      </c>
      <c r="BA3905" s="82">
        <v>45265</v>
      </c>
      <c r="BC3905" s="82" t="s">
        <v>2081</v>
      </c>
      <c r="BD3905" s="82">
        <v>1</v>
      </c>
      <c r="BF3905" s="82">
        <v>1</v>
      </c>
      <c r="BW3905" s="82" t="s">
        <v>2082</v>
      </c>
    </row>
    <row r="3906" spans="1:75" x14ac:dyDescent="0.5">
      <c r="A3906" s="82">
        <v>554</v>
      </c>
      <c r="B3906" s="82" t="s">
        <v>2074</v>
      </c>
      <c r="D3906" s="90">
        <v>43579</v>
      </c>
      <c r="E3906" s="90" t="s">
        <v>2075</v>
      </c>
      <c r="F3906" s="90"/>
      <c r="G3906" s="82" t="s">
        <v>2075</v>
      </c>
      <c r="H3906" s="82" t="s">
        <v>2076</v>
      </c>
      <c r="I3906" s="80" t="s">
        <v>127</v>
      </c>
      <c r="J3906" s="80">
        <v>10</v>
      </c>
      <c r="K3906" s="80">
        <v>3</v>
      </c>
      <c r="L3906" s="80" t="s">
        <v>156</v>
      </c>
      <c r="M3906" s="80">
        <v>24</v>
      </c>
      <c r="N3906" s="80">
        <v>17.570692000000001</v>
      </c>
      <c r="O3906" s="80">
        <v>-3.9961660000000001</v>
      </c>
      <c r="P3906" s="80" t="s">
        <v>69</v>
      </c>
      <c r="Q3906" s="80">
        <v>0</v>
      </c>
      <c r="R3906" s="80">
        <v>2.6272389999999999</v>
      </c>
      <c r="S3906" s="80">
        <v>23.381664000000001</v>
      </c>
      <c r="T3906" s="80">
        <v>288000</v>
      </c>
      <c r="U3906" s="91">
        <f>Table1[[#This Row],[Distribution Amount (Dollars)]]/Table1[[#This Row],[NEWdatediff]]</f>
        <v>96000</v>
      </c>
      <c r="V3906" s="82" t="s">
        <v>2077</v>
      </c>
      <c r="W3906" s="82" t="s">
        <v>91</v>
      </c>
      <c r="Y3906" s="82" t="s">
        <v>182</v>
      </c>
      <c r="Z3906" s="82">
        <v>1</v>
      </c>
      <c r="AA3906" s="82" t="s">
        <v>183</v>
      </c>
      <c r="AB3906" s="82" t="s">
        <v>2078</v>
      </c>
      <c r="AD3906" s="82" t="s">
        <v>69</v>
      </c>
      <c r="AE3906" s="82" t="s">
        <v>2079</v>
      </c>
      <c r="AN3906" s="82" t="s">
        <v>76</v>
      </c>
      <c r="AO3906" s="82" t="s">
        <v>2080</v>
      </c>
      <c r="AP3906" s="82">
        <v>12000000</v>
      </c>
      <c r="AQ3906" s="82" t="s">
        <v>78</v>
      </c>
      <c r="AR3906" s="82" t="s">
        <v>4275</v>
      </c>
      <c r="AS3906" s="84">
        <v>43186</v>
      </c>
      <c r="AT3906" s="81">
        <v>2018</v>
      </c>
      <c r="AU3906" s="82" t="s">
        <v>4278</v>
      </c>
      <c r="AV3906" s="84">
        <v>43921</v>
      </c>
      <c r="AW3906" s="81">
        <v>2020</v>
      </c>
      <c r="AX3906" s="85">
        <f>Table1[[#This Row],[End TEST]]-Table1[[#This Row],[Start TEST]]</f>
        <v>2</v>
      </c>
      <c r="AY3906" s="85">
        <f>Table1[[#This Row],[TEST_Diff]]+1</f>
        <v>3</v>
      </c>
      <c r="AZ3906" s="92">
        <f>DATEDIF(Table1[[#This Row],[Start Year]],Table1[[#This Row],[End Year]],"d") / 365</f>
        <v>2.0136986301369864</v>
      </c>
      <c r="BA3906" s="82">
        <v>45265</v>
      </c>
      <c r="BC3906" s="82" t="s">
        <v>2081</v>
      </c>
      <c r="BD3906" s="82">
        <v>1</v>
      </c>
      <c r="BF3906" s="82">
        <v>1</v>
      </c>
      <c r="BW3906" s="82" t="s">
        <v>2082</v>
      </c>
    </row>
    <row r="3907" spans="1:75" x14ac:dyDescent="0.5">
      <c r="A3907" s="82">
        <v>554</v>
      </c>
      <c r="B3907" s="82" t="s">
        <v>2074</v>
      </c>
      <c r="D3907" s="90">
        <v>43579</v>
      </c>
      <c r="E3907" s="90" t="s">
        <v>2075</v>
      </c>
      <c r="F3907" s="90"/>
      <c r="G3907" s="82" t="s">
        <v>2075</v>
      </c>
      <c r="H3907" s="82" t="s">
        <v>2076</v>
      </c>
      <c r="I3907" s="80" t="s">
        <v>98</v>
      </c>
      <c r="J3907" s="80">
        <v>20</v>
      </c>
      <c r="K3907" s="80">
        <v>3</v>
      </c>
      <c r="L3907" s="80" t="s">
        <v>156</v>
      </c>
      <c r="M3907" s="80">
        <v>24</v>
      </c>
      <c r="N3907" s="80">
        <v>17.570692000000001</v>
      </c>
      <c r="O3907" s="80">
        <v>-3.9961660000000001</v>
      </c>
      <c r="P3907" s="80" t="s">
        <v>69</v>
      </c>
      <c r="Q3907" s="80">
        <v>0</v>
      </c>
      <c r="R3907" s="80">
        <v>2.6272389999999999</v>
      </c>
      <c r="S3907" s="80">
        <v>23.381664000000001</v>
      </c>
      <c r="T3907" s="80">
        <v>576000</v>
      </c>
      <c r="U3907" s="91">
        <f>Table1[[#This Row],[Distribution Amount (Dollars)]]/Table1[[#This Row],[NEWdatediff]]</f>
        <v>192000</v>
      </c>
      <c r="V3907" s="82" t="s">
        <v>2077</v>
      </c>
      <c r="W3907" s="82" t="s">
        <v>91</v>
      </c>
      <c r="Y3907" s="82" t="s">
        <v>182</v>
      </c>
      <c r="Z3907" s="82">
        <v>1</v>
      </c>
      <c r="AA3907" s="82" t="s">
        <v>183</v>
      </c>
      <c r="AB3907" s="82" t="s">
        <v>2078</v>
      </c>
      <c r="AD3907" s="82" t="s">
        <v>69</v>
      </c>
      <c r="AE3907" s="82" t="s">
        <v>2079</v>
      </c>
      <c r="AN3907" s="82" t="s">
        <v>76</v>
      </c>
      <c r="AO3907" s="82" t="s">
        <v>2080</v>
      </c>
      <c r="AP3907" s="82">
        <v>12000000</v>
      </c>
      <c r="AQ3907" s="82" t="s">
        <v>78</v>
      </c>
      <c r="AR3907" s="82" t="s">
        <v>4275</v>
      </c>
      <c r="AS3907" s="84">
        <v>43186</v>
      </c>
      <c r="AT3907" s="81">
        <v>2018</v>
      </c>
      <c r="AU3907" s="82" t="s">
        <v>4278</v>
      </c>
      <c r="AV3907" s="84">
        <v>43921</v>
      </c>
      <c r="AW3907" s="81">
        <v>2020</v>
      </c>
      <c r="AX3907" s="85">
        <f>Table1[[#This Row],[End TEST]]-Table1[[#This Row],[Start TEST]]</f>
        <v>2</v>
      </c>
      <c r="AY3907" s="85">
        <f>Table1[[#This Row],[TEST_Diff]]+1</f>
        <v>3</v>
      </c>
      <c r="AZ3907" s="92">
        <f>DATEDIF(Table1[[#This Row],[Start Year]],Table1[[#This Row],[End Year]],"d") / 365</f>
        <v>2.0136986301369864</v>
      </c>
      <c r="BA3907" s="82">
        <v>45265</v>
      </c>
      <c r="BC3907" s="82" t="s">
        <v>2081</v>
      </c>
      <c r="BD3907" s="82">
        <v>1</v>
      </c>
      <c r="BF3907" s="82">
        <v>1</v>
      </c>
      <c r="BW3907" s="82" t="s">
        <v>2082</v>
      </c>
    </row>
    <row r="3908" spans="1:75" x14ac:dyDescent="0.5">
      <c r="A3908" s="82">
        <v>555</v>
      </c>
      <c r="B3908" s="82" t="s">
        <v>456</v>
      </c>
      <c r="D3908" s="90">
        <v>43579</v>
      </c>
      <c r="E3908" s="90" t="s">
        <v>457</v>
      </c>
      <c r="F3908" s="90"/>
      <c r="G3908" s="82" t="s">
        <v>457</v>
      </c>
      <c r="H3908" s="82" t="s">
        <v>458</v>
      </c>
      <c r="I3908" s="80" t="s">
        <v>280</v>
      </c>
      <c r="J3908" s="80">
        <v>100</v>
      </c>
      <c r="K3908" s="80">
        <v>1</v>
      </c>
      <c r="L3908" s="80" t="s">
        <v>426</v>
      </c>
      <c r="M3908" s="80">
        <v>100</v>
      </c>
      <c r="N3908" s="80">
        <v>23.684994</v>
      </c>
      <c r="O3908" s="80">
        <v>90.356330999999997</v>
      </c>
      <c r="P3908" s="80" t="s">
        <v>114</v>
      </c>
      <c r="Q3908" s="80">
        <v>0</v>
      </c>
      <c r="R3908" s="80">
        <v>25.384855999999999</v>
      </c>
      <c r="S3908" s="80">
        <v>68.458809000000002</v>
      </c>
      <c r="T3908" s="80">
        <v>2200000</v>
      </c>
      <c r="U3908" s="91">
        <f>Table1[[#This Row],[Distribution Amount (Dollars)]]/Table1[[#This Row],[NEWdatediff]]</f>
        <v>2200000</v>
      </c>
      <c r="V3908" s="82" t="s">
        <v>459</v>
      </c>
      <c r="W3908" s="82" t="s">
        <v>71</v>
      </c>
      <c r="Y3908" s="82" t="s">
        <v>182</v>
      </c>
      <c r="Z3908" s="82">
        <v>1</v>
      </c>
      <c r="AA3908" s="82" t="s">
        <v>183</v>
      </c>
      <c r="AB3908" s="82" t="s">
        <v>460</v>
      </c>
      <c r="AD3908" s="82" t="s">
        <v>426</v>
      </c>
      <c r="AE3908" s="82" t="s">
        <v>453</v>
      </c>
      <c r="AN3908" s="82" t="s">
        <v>76</v>
      </c>
      <c r="AO3908" s="82" t="s">
        <v>461</v>
      </c>
      <c r="AP3908" s="82">
        <v>2200000</v>
      </c>
      <c r="AQ3908" s="82" t="s">
        <v>78</v>
      </c>
      <c r="AR3908" s="82" t="s">
        <v>4275</v>
      </c>
      <c r="AS3908" s="84">
        <v>43116</v>
      </c>
      <c r="AT3908" s="85">
        <v>2018</v>
      </c>
      <c r="AU3908" s="82" t="s">
        <v>4278</v>
      </c>
      <c r="AV3908" s="84">
        <v>43465</v>
      </c>
      <c r="AW3908" s="85">
        <v>2018</v>
      </c>
      <c r="AX3908" s="85">
        <f>Table1[[#This Row],[End TEST]]-Table1[[#This Row],[Start TEST]]</f>
        <v>0</v>
      </c>
      <c r="AY3908" s="85">
        <f>Table1[[#This Row],[TEST_Diff]]+1</f>
        <v>1</v>
      </c>
      <c r="AZ3908" s="92">
        <f>DATEDIF(Table1[[#This Row],[Start Year]],Table1[[#This Row],[End Year]],"d") / 365</f>
        <v>0.95616438356164379</v>
      </c>
      <c r="BD3908" s="82">
        <v>1</v>
      </c>
      <c r="BF3908" s="82">
        <v>1</v>
      </c>
      <c r="BG3908" s="82">
        <v>1</v>
      </c>
      <c r="BH3908" s="82">
        <v>1</v>
      </c>
      <c r="BI3908" s="82">
        <v>1</v>
      </c>
    </row>
    <row r="3909" spans="1:75" x14ac:dyDescent="0.5">
      <c r="A3909" s="82">
        <v>556</v>
      </c>
      <c r="B3909" s="82" t="s">
        <v>960</v>
      </c>
      <c r="D3909" s="90">
        <v>43579</v>
      </c>
      <c r="E3909" s="90" t="s">
        <v>961</v>
      </c>
      <c r="F3909" s="90"/>
      <c r="G3909" s="82" t="s">
        <v>961</v>
      </c>
      <c r="H3909" s="82" t="s">
        <v>962</v>
      </c>
      <c r="I3909" s="80" t="s">
        <v>291</v>
      </c>
      <c r="J3909" s="80">
        <v>30</v>
      </c>
      <c r="K3909" s="80">
        <v>1</v>
      </c>
      <c r="L3909" s="80" t="s">
        <v>957</v>
      </c>
      <c r="M3909" s="80">
        <v>100</v>
      </c>
      <c r="N3909" s="80">
        <v>14.761664</v>
      </c>
      <c r="O3909" s="80">
        <v>-86.921640999999994</v>
      </c>
      <c r="P3909" s="80" t="s">
        <v>308</v>
      </c>
      <c r="Q3909" s="80">
        <v>0</v>
      </c>
      <c r="R3909" s="80">
        <v>13.923406</v>
      </c>
      <c r="S3909" s="80">
        <v>-86.952798999999999</v>
      </c>
      <c r="T3909" s="80">
        <v>300000</v>
      </c>
      <c r="U3909" s="91">
        <f>Table1[[#This Row],[Distribution Amount (Dollars)]]/Table1[[#This Row],[NEWdatediff]]</f>
        <v>100000</v>
      </c>
      <c r="V3909" s="82" t="s">
        <v>459</v>
      </c>
      <c r="W3909" s="82" t="s">
        <v>71</v>
      </c>
      <c r="X3909" s="82" t="s">
        <v>963</v>
      </c>
      <c r="Y3909" s="82" t="s">
        <v>182</v>
      </c>
      <c r="Z3909" s="82">
        <v>1</v>
      </c>
      <c r="AA3909" s="82" t="s">
        <v>183</v>
      </c>
      <c r="AB3909" s="82" t="s">
        <v>964</v>
      </c>
      <c r="AD3909" s="82" t="s">
        <v>957</v>
      </c>
      <c r="AE3909" s="82" t="s">
        <v>965</v>
      </c>
      <c r="AN3909" s="82" t="s">
        <v>76</v>
      </c>
      <c r="AO3909" s="82" t="s">
        <v>966</v>
      </c>
      <c r="AP3909" s="82">
        <v>1000000</v>
      </c>
      <c r="AQ3909" s="82" t="s">
        <v>78</v>
      </c>
      <c r="AR3909" s="82" t="s">
        <v>4275</v>
      </c>
      <c r="AS3909" s="84">
        <v>43171</v>
      </c>
      <c r="AT3909" s="85">
        <v>2018</v>
      </c>
      <c r="AU3909" s="82" t="s">
        <v>4278</v>
      </c>
      <c r="AV3909" s="84">
        <v>43921</v>
      </c>
      <c r="AW3909" s="85">
        <v>2020</v>
      </c>
      <c r="AX3909" s="85">
        <f>Table1[[#This Row],[End TEST]]-Table1[[#This Row],[Start TEST]]</f>
        <v>2</v>
      </c>
      <c r="AY3909" s="85">
        <f>Table1[[#This Row],[TEST_Diff]]+1</f>
        <v>3</v>
      </c>
      <c r="AZ3909" s="92">
        <f>DATEDIF(Table1[[#This Row],[Start Year]],Table1[[#This Row],[End Year]],"d") / 365</f>
        <v>2.0547945205479454</v>
      </c>
      <c r="BF3909" s="82">
        <v>1</v>
      </c>
      <c r="BG3909" s="82">
        <v>1</v>
      </c>
      <c r="BW3909" s="82" t="s">
        <v>967</v>
      </c>
    </row>
    <row r="3910" spans="1:75" x14ac:dyDescent="0.5">
      <c r="A3910" s="82">
        <v>556</v>
      </c>
      <c r="B3910" s="82" t="s">
        <v>960</v>
      </c>
      <c r="D3910" s="90">
        <v>43579</v>
      </c>
      <c r="E3910" s="90" t="s">
        <v>961</v>
      </c>
      <c r="F3910" s="90"/>
      <c r="G3910" s="82" t="s">
        <v>961</v>
      </c>
      <c r="H3910" s="82" t="s">
        <v>962</v>
      </c>
      <c r="I3910" s="80" t="s">
        <v>283</v>
      </c>
      <c r="J3910" s="80">
        <v>40</v>
      </c>
      <c r="K3910" s="80">
        <v>1</v>
      </c>
      <c r="L3910" s="80" t="s">
        <v>957</v>
      </c>
      <c r="M3910" s="80">
        <v>100</v>
      </c>
      <c r="N3910" s="80">
        <v>14.761664</v>
      </c>
      <c r="O3910" s="80">
        <v>-86.921640999999994</v>
      </c>
      <c r="P3910" s="80" t="s">
        <v>308</v>
      </c>
      <c r="Q3910" s="80">
        <v>0</v>
      </c>
      <c r="R3910" s="80">
        <v>13.923406</v>
      </c>
      <c r="S3910" s="80">
        <v>-86.952798999999999</v>
      </c>
      <c r="T3910" s="80">
        <v>400000</v>
      </c>
      <c r="U3910" s="91">
        <f>Table1[[#This Row],[Distribution Amount (Dollars)]]/Table1[[#This Row],[NEWdatediff]]</f>
        <v>133333.33333333334</v>
      </c>
      <c r="V3910" s="82" t="s">
        <v>459</v>
      </c>
      <c r="W3910" s="82" t="s">
        <v>71</v>
      </c>
      <c r="X3910" s="82" t="s">
        <v>963</v>
      </c>
      <c r="Y3910" s="82" t="s">
        <v>182</v>
      </c>
      <c r="Z3910" s="82">
        <v>1</v>
      </c>
      <c r="AA3910" s="82" t="s">
        <v>183</v>
      </c>
      <c r="AB3910" s="82" t="s">
        <v>964</v>
      </c>
      <c r="AD3910" s="82" t="s">
        <v>957</v>
      </c>
      <c r="AE3910" s="82" t="s">
        <v>965</v>
      </c>
      <c r="AN3910" s="82" t="s">
        <v>76</v>
      </c>
      <c r="AO3910" s="82" t="s">
        <v>966</v>
      </c>
      <c r="AP3910" s="82">
        <v>1000000</v>
      </c>
      <c r="AQ3910" s="82" t="s">
        <v>78</v>
      </c>
      <c r="AR3910" s="82" t="s">
        <v>4275</v>
      </c>
      <c r="AS3910" s="84">
        <v>43171</v>
      </c>
      <c r="AT3910" s="85">
        <v>2018</v>
      </c>
      <c r="AU3910" s="82" t="s">
        <v>4278</v>
      </c>
      <c r="AV3910" s="84">
        <v>43921</v>
      </c>
      <c r="AW3910" s="85">
        <v>2020</v>
      </c>
      <c r="AX3910" s="85">
        <f>Table1[[#This Row],[End TEST]]-Table1[[#This Row],[Start TEST]]</f>
        <v>2</v>
      </c>
      <c r="AY3910" s="85">
        <f>Table1[[#This Row],[TEST_Diff]]+1</f>
        <v>3</v>
      </c>
      <c r="AZ3910" s="92">
        <f>DATEDIF(Table1[[#This Row],[Start Year]],Table1[[#This Row],[End Year]],"d") / 365</f>
        <v>2.0547945205479454</v>
      </c>
      <c r="BF3910" s="82">
        <v>1</v>
      </c>
      <c r="BG3910" s="82">
        <v>1</v>
      </c>
      <c r="BW3910" s="82" t="s">
        <v>967</v>
      </c>
    </row>
    <row r="3911" spans="1:75" x14ac:dyDescent="0.5">
      <c r="A3911" s="82">
        <v>556</v>
      </c>
      <c r="B3911" s="82" t="s">
        <v>960</v>
      </c>
      <c r="D3911" s="90">
        <v>43579</v>
      </c>
      <c r="E3911" s="90" t="s">
        <v>961</v>
      </c>
      <c r="F3911" s="90"/>
      <c r="G3911" s="82" t="s">
        <v>961</v>
      </c>
      <c r="H3911" s="82" t="s">
        <v>962</v>
      </c>
      <c r="I3911" s="80" t="s">
        <v>281</v>
      </c>
      <c r="J3911" s="80">
        <v>30</v>
      </c>
      <c r="K3911" s="80">
        <v>1</v>
      </c>
      <c r="L3911" s="80" t="s">
        <v>957</v>
      </c>
      <c r="M3911" s="80">
        <v>100</v>
      </c>
      <c r="N3911" s="80">
        <v>14.761664</v>
      </c>
      <c r="O3911" s="80">
        <v>-86.921640999999994</v>
      </c>
      <c r="P3911" s="80" t="s">
        <v>308</v>
      </c>
      <c r="Q3911" s="80">
        <v>0</v>
      </c>
      <c r="R3911" s="80">
        <v>13.923406</v>
      </c>
      <c r="S3911" s="80">
        <v>-86.952798999999999</v>
      </c>
      <c r="T3911" s="80">
        <v>300000</v>
      </c>
      <c r="U3911" s="91">
        <f>Table1[[#This Row],[Distribution Amount (Dollars)]]/Table1[[#This Row],[NEWdatediff]]</f>
        <v>100000</v>
      </c>
      <c r="V3911" s="82" t="s">
        <v>459</v>
      </c>
      <c r="W3911" s="82" t="s">
        <v>71</v>
      </c>
      <c r="X3911" s="82" t="s">
        <v>963</v>
      </c>
      <c r="Y3911" s="82" t="s">
        <v>182</v>
      </c>
      <c r="Z3911" s="82">
        <v>1</v>
      </c>
      <c r="AA3911" s="82" t="s">
        <v>183</v>
      </c>
      <c r="AB3911" s="82" t="s">
        <v>964</v>
      </c>
      <c r="AD3911" s="82" t="s">
        <v>957</v>
      </c>
      <c r="AE3911" s="82" t="s">
        <v>965</v>
      </c>
      <c r="AN3911" s="82" t="s">
        <v>76</v>
      </c>
      <c r="AO3911" s="82" t="s">
        <v>966</v>
      </c>
      <c r="AP3911" s="82">
        <v>1000000</v>
      </c>
      <c r="AQ3911" s="82" t="s">
        <v>78</v>
      </c>
      <c r="AR3911" s="82" t="s">
        <v>4275</v>
      </c>
      <c r="AS3911" s="84">
        <v>43171</v>
      </c>
      <c r="AT3911" s="85">
        <v>2018</v>
      </c>
      <c r="AU3911" s="82" t="s">
        <v>4278</v>
      </c>
      <c r="AV3911" s="84">
        <v>43921</v>
      </c>
      <c r="AW3911" s="85">
        <v>2020</v>
      </c>
      <c r="AX3911" s="85">
        <f>Table1[[#This Row],[End TEST]]-Table1[[#This Row],[Start TEST]]</f>
        <v>2</v>
      </c>
      <c r="AY3911" s="85">
        <f>Table1[[#This Row],[TEST_Diff]]+1</f>
        <v>3</v>
      </c>
      <c r="AZ3911" s="92">
        <f>DATEDIF(Table1[[#This Row],[Start Year]],Table1[[#This Row],[End Year]],"d") / 365</f>
        <v>2.0547945205479454</v>
      </c>
      <c r="BF3911" s="82">
        <v>1</v>
      </c>
      <c r="BG3911" s="82">
        <v>1</v>
      </c>
      <c r="BW3911" s="82" t="s">
        <v>967</v>
      </c>
    </row>
    <row r="3912" spans="1:75" x14ac:dyDescent="0.5">
      <c r="A3912" s="82">
        <v>557</v>
      </c>
      <c r="B3912" s="82" t="s">
        <v>2936</v>
      </c>
      <c r="D3912" s="90">
        <v>43579</v>
      </c>
      <c r="E3912" s="90" t="s">
        <v>2937</v>
      </c>
      <c r="F3912" s="90"/>
      <c r="G3912" s="82" t="s">
        <v>2937</v>
      </c>
      <c r="H3912" s="82" t="s">
        <v>2938</v>
      </c>
      <c r="I3912" s="80" t="s">
        <v>129</v>
      </c>
      <c r="J3912" s="80">
        <v>50</v>
      </c>
      <c r="K3912" s="80">
        <v>1</v>
      </c>
      <c r="L3912" s="80" t="s">
        <v>179</v>
      </c>
      <c r="M3912" s="80">
        <v>100</v>
      </c>
      <c r="N3912" s="80">
        <v>-4.0383329999999997</v>
      </c>
      <c r="O3912" s="80">
        <v>21.758662999999999</v>
      </c>
      <c r="P3912" s="80" t="s">
        <v>69</v>
      </c>
      <c r="Q3912" s="80">
        <v>0</v>
      </c>
      <c r="R3912" s="80">
        <v>2.6272389999999999</v>
      </c>
      <c r="S3912" s="80">
        <v>23.381664000000001</v>
      </c>
      <c r="T3912" s="80">
        <v>5000000</v>
      </c>
      <c r="U3912" s="91">
        <f>Table1[[#This Row],[Distribution Amount (Dollars)]]/Table1[[#This Row],[NEWdatediff]]</f>
        <v>5000000</v>
      </c>
      <c r="V3912" s="82" t="s">
        <v>459</v>
      </c>
      <c r="W3912" s="82" t="s">
        <v>71</v>
      </c>
      <c r="Y3912" s="82" t="s">
        <v>182</v>
      </c>
      <c r="Z3912" s="82">
        <v>1</v>
      </c>
      <c r="AA3912" s="82" t="s">
        <v>183</v>
      </c>
      <c r="AB3912" s="82" t="s">
        <v>2939</v>
      </c>
      <c r="AD3912" s="82" t="s">
        <v>179</v>
      </c>
      <c r="AE3912" s="82" t="s">
        <v>185</v>
      </c>
      <c r="AN3912" s="82" t="s">
        <v>76</v>
      </c>
      <c r="AO3912" s="82" t="s">
        <v>2940</v>
      </c>
      <c r="AP3912" s="82">
        <v>10000000</v>
      </c>
      <c r="AQ3912" s="82" t="s">
        <v>78</v>
      </c>
      <c r="AR3912" s="82" t="s">
        <v>4275</v>
      </c>
      <c r="AS3912" s="84">
        <v>43181</v>
      </c>
      <c r="AT3912" s="85">
        <v>2018</v>
      </c>
      <c r="AU3912" s="82" t="s">
        <v>4278</v>
      </c>
      <c r="AV3912" s="84">
        <v>43465</v>
      </c>
      <c r="AW3912" s="85">
        <v>2018</v>
      </c>
      <c r="AX3912" s="85">
        <f>Table1[[#This Row],[End TEST]]-Table1[[#This Row],[Start TEST]]</f>
        <v>0</v>
      </c>
      <c r="AY3912" s="85">
        <f>Table1[[#This Row],[TEST_Diff]]+1</f>
        <v>1</v>
      </c>
      <c r="AZ3912" s="92">
        <f>DATEDIF(Table1[[#This Row],[Start Year]],Table1[[#This Row],[End Year]],"d") / 365</f>
        <v>0.77808219178082194</v>
      </c>
      <c r="BF3912" s="82">
        <v>1</v>
      </c>
      <c r="BG3912" s="82">
        <v>1</v>
      </c>
      <c r="BH3912" s="82">
        <v>1</v>
      </c>
      <c r="BI3912" s="82">
        <v>1</v>
      </c>
    </row>
    <row r="3913" spans="1:75" x14ac:dyDescent="0.5">
      <c r="A3913" s="82">
        <v>557</v>
      </c>
      <c r="B3913" s="82" t="s">
        <v>2936</v>
      </c>
      <c r="D3913" s="90">
        <v>43579</v>
      </c>
      <c r="E3913" s="90" t="s">
        <v>2937</v>
      </c>
      <c r="F3913" s="90"/>
      <c r="G3913" s="82" t="s">
        <v>2937</v>
      </c>
      <c r="H3913" s="82" t="s">
        <v>2938</v>
      </c>
      <c r="I3913" s="80" t="s">
        <v>127</v>
      </c>
      <c r="J3913" s="80">
        <v>20</v>
      </c>
      <c r="K3913" s="80">
        <v>1</v>
      </c>
      <c r="L3913" s="80" t="s">
        <v>179</v>
      </c>
      <c r="M3913" s="80">
        <v>100</v>
      </c>
      <c r="N3913" s="80">
        <v>-4.0383329999999997</v>
      </c>
      <c r="O3913" s="80">
        <v>21.758662999999999</v>
      </c>
      <c r="P3913" s="80" t="s">
        <v>69</v>
      </c>
      <c r="Q3913" s="80">
        <v>0</v>
      </c>
      <c r="R3913" s="80">
        <v>2.6272389999999999</v>
      </c>
      <c r="S3913" s="80">
        <v>23.381664000000001</v>
      </c>
      <c r="T3913" s="80">
        <v>2000000</v>
      </c>
      <c r="U3913" s="91">
        <f>Table1[[#This Row],[Distribution Amount (Dollars)]]/Table1[[#This Row],[NEWdatediff]]</f>
        <v>2000000</v>
      </c>
      <c r="V3913" s="82" t="s">
        <v>459</v>
      </c>
      <c r="W3913" s="82" t="s">
        <v>71</v>
      </c>
      <c r="Y3913" s="82" t="s">
        <v>182</v>
      </c>
      <c r="Z3913" s="82">
        <v>1</v>
      </c>
      <c r="AA3913" s="82" t="s">
        <v>183</v>
      </c>
      <c r="AB3913" s="82" t="s">
        <v>2939</v>
      </c>
      <c r="AD3913" s="82" t="s">
        <v>179</v>
      </c>
      <c r="AE3913" s="82" t="s">
        <v>185</v>
      </c>
      <c r="AN3913" s="82" t="s">
        <v>76</v>
      </c>
      <c r="AO3913" s="82" t="s">
        <v>2940</v>
      </c>
      <c r="AP3913" s="82">
        <v>10000000</v>
      </c>
      <c r="AQ3913" s="82" t="s">
        <v>78</v>
      </c>
      <c r="AR3913" s="82" t="s">
        <v>4275</v>
      </c>
      <c r="AS3913" s="84">
        <v>43181</v>
      </c>
      <c r="AT3913" s="85">
        <v>2018</v>
      </c>
      <c r="AU3913" s="82" t="s">
        <v>4278</v>
      </c>
      <c r="AV3913" s="84">
        <v>43465</v>
      </c>
      <c r="AW3913" s="85">
        <v>2018</v>
      </c>
      <c r="AX3913" s="85">
        <f>Table1[[#This Row],[End TEST]]-Table1[[#This Row],[Start TEST]]</f>
        <v>0</v>
      </c>
      <c r="AY3913" s="85">
        <f>Table1[[#This Row],[TEST_Diff]]+1</f>
        <v>1</v>
      </c>
      <c r="AZ3913" s="92">
        <f>DATEDIF(Table1[[#This Row],[Start Year]],Table1[[#This Row],[End Year]],"d") / 365</f>
        <v>0.77808219178082194</v>
      </c>
      <c r="BF3913" s="82">
        <v>1</v>
      </c>
      <c r="BG3913" s="82">
        <v>1</v>
      </c>
      <c r="BH3913" s="82">
        <v>1</v>
      </c>
      <c r="BI3913" s="82">
        <v>1</v>
      </c>
    </row>
    <row r="3914" spans="1:75" x14ac:dyDescent="0.5">
      <c r="A3914" s="82">
        <v>557</v>
      </c>
      <c r="B3914" s="82" t="s">
        <v>2936</v>
      </c>
      <c r="D3914" s="90">
        <v>43579</v>
      </c>
      <c r="E3914" s="90" t="s">
        <v>2937</v>
      </c>
      <c r="F3914" s="90"/>
      <c r="G3914" s="82" t="s">
        <v>2937</v>
      </c>
      <c r="H3914" s="82" t="s">
        <v>2938</v>
      </c>
      <c r="I3914" s="80" t="s">
        <v>98</v>
      </c>
      <c r="J3914" s="80">
        <v>30</v>
      </c>
      <c r="K3914" s="80">
        <v>1</v>
      </c>
      <c r="L3914" s="80" t="s">
        <v>179</v>
      </c>
      <c r="M3914" s="80">
        <v>100</v>
      </c>
      <c r="N3914" s="80">
        <v>-4.0383329999999997</v>
      </c>
      <c r="O3914" s="80">
        <v>21.758662999999999</v>
      </c>
      <c r="P3914" s="80" t="s">
        <v>69</v>
      </c>
      <c r="Q3914" s="80">
        <v>0</v>
      </c>
      <c r="R3914" s="80">
        <v>2.6272389999999999</v>
      </c>
      <c r="S3914" s="80">
        <v>23.381664000000001</v>
      </c>
      <c r="T3914" s="80">
        <v>3000000</v>
      </c>
      <c r="U3914" s="91">
        <f>Table1[[#This Row],[Distribution Amount (Dollars)]]/Table1[[#This Row],[NEWdatediff]]</f>
        <v>3000000</v>
      </c>
      <c r="V3914" s="82" t="s">
        <v>459</v>
      </c>
      <c r="W3914" s="82" t="s">
        <v>71</v>
      </c>
      <c r="Y3914" s="82" t="s">
        <v>182</v>
      </c>
      <c r="Z3914" s="82">
        <v>1</v>
      </c>
      <c r="AA3914" s="82" t="s">
        <v>183</v>
      </c>
      <c r="AB3914" s="82" t="s">
        <v>2939</v>
      </c>
      <c r="AD3914" s="82" t="s">
        <v>179</v>
      </c>
      <c r="AE3914" s="82" t="s">
        <v>185</v>
      </c>
      <c r="AN3914" s="82" t="s">
        <v>76</v>
      </c>
      <c r="AO3914" s="82" t="s">
        <v>2940</v>
      </c>
      <c r="AP3914" s="82">
        <v>10000000</v>
      </c>
      <c r="AQ3914" s="82" t="s">
        <v>78</v>
      </c>
      <c r="AR3914" s="82" t="s">
        <v>4275</v>
      </c>
      <c r="AS3914" s="84">
        <v>43181</v>
      </c>
      <c r="AT3914" s="85">
        <v>2018</v>
      </c>
      <c r="AU3914" s="82" t="s">
        <v>4278</v>
      </c>
      <c r="AV3914" s="84">
        <v>43465</v>
      </c>
      <c r="AW3914" s="85">
        <v>2018</v>
      </c>
      <c r="AX3914" s="85">
        <f>Table1[[#This Row],[End TEST]]-Table1[[#This Row],[Start TEST]]</f>
        <v>0</v>
      </c>
      <c r="AY3914" s="85">
        <f>Table1[[#This Row],[TEST_Diff]]+1</f>
        <v>1</v>
      </c>
      <c r="AZ3914" s="92">
        <f>DATEDIF(Table1[[#This Row],[Start Year]],Table1[[#This Row],[End Year]],"d") / 365</f>
        <v>0.77808219178082194</v>
      </c>
      <c r="BF3914" s="82">
        <v>1</v>
      </c>
      <c r="BG3914" s="82">
        <v>1</v>
      </c>
      <c r="BH3914" s="82">
        <v>1</v>
      </c>
      <c r="BI3914" s="82">
        <v>1</v>
      </c>
    </row>
    <row r="3915" spans="1:75" x14ac:dyDescent="0.5">
      <c r="A3915" s="82">
        <v>558</v>
      </c>
      <c r="B3915" s="82" t="s">
        <v>3024</v>
      </c>
      <c r="D3915" s="90">
        <v>43579</v>
      </c>
      <c r="E3915" s="90" t="s">
        <v>3025</v>
      </c>
      <c r="F3915" s="90"/>
      <c r="G3915" s="82" t="s">
        <v>3025</v>
      </c>
      <c r="H3915" s="82" t="s">
        <v>3026</v>
      </c>
      <c r="I3915" s="80" t="s">
        <v>129</v>
      </c>
      <c r="J3915" s="80">
        <v>50</v>
      </c>
      <c r="K3915" s="80">
        <v>1</v>
      </c>
      <c r="L3915" s="80" t="s">
        <v>169</v>
      </c>
      <c r="M3915" s="80">
        <v>100</v>
      </c>
      <c r="N3915" s="80">
        <v>9.0819989999999997</v>
      </c>
      <c r="O3915" s="80">
        <v>8.6752769999999995</v>
      </c>
      <c r="P3915" s="80" t="s">
        <v>69</v>
      </c>
      <c r="Q3915" s="80">
        <v>0</v>
      </c>
      <c r="R3915" s="80">
        <v>2.6272389999999999</v>
      </c>
      <c r="S3915" s="80">
        <v>23.381664000000001</v>
      </c>
      <c r="T3915" s="80">
        <v>6000000</v>
      </c>
      <c r="U3915" s="91">
        <f>Table1[[#This Row],[Distribution Amount (Dollars)]]/Table1[[#This Row],[NEWdatediff]]</f>
        <v>1500000</v>
      </c>
      <c r="V3915" s="82" t="s">
        <v>459</v>
      </c>
      <c r="W3915" s="82" t="s">
        <v>71</v>
      </c>
      <c r="Y3915" s="82" t="s">
        <v>182</v>
      </c>
      <c r="Z3915" s="82">
        <v>1</v>
      </c>
      <c r="AA3915" s="82" t="s">
        <v>183</v>
      </c>
      <c r="AB3915" s="82" t="s">
        <v>3027</v>
      </c>
      <c r="AD3915" s="82" t="s">
        <v>169</v>
      </c>
      <c r="AE3915" s="82" t="s">
        <v>289</v>
      </c>
      <c r="AN3915" s="82" t="s">
        <v>76</v>
      </c>
      <c r="AO3915" s="82" t="s">
        <v>3028</v>
      </c>
      <c r="AP3915" s="82">
        <v>12000000</v>
      </c>
      <c r="AQ3915" s="82" t="s">
        <v>78</v>
      </c>
      <c r="AR3915" s="82" t="s">
        <v>4275</v>
      </c>
      <c r="AS3915" s="84">
        <v>43182</v>
      </c>
      <c r="AT3915" s="85">
        <v>2018</v>
      </c>
      <c r="AU3915" s="82" t="s">
        <v>4278</v>
      </c>
      <c r="AV3915" s="84">
        <v>44286</v>
      </c>
      <c r="AW3915" s="85">
        <v>2021</v>
      </c>
      <c r="AX3915" s="85">
        <f>Table1[[#This Row],[End TEST]]-Table1[[#This Row],[Start TEST]]</f>
        <v>3</v>
      </c>
      <c r="AY3915" s="85">
        <f>Table1[[#This Row],[TEST_Diff]]+1</f>
        <v>4</v>
      </c>
      <c r="AZ3915" s="92">
        <f>DATEDIF(Table1[[#This Row],[Start Year]],Table1[[#This Row],[End Year]],"d") / 365</f>
        <v>3.0246575342465754</v>
      </c>
      <c r="BA3915" s="82">
        <v>100000</v>
      </c>
      <c r="BB3915" s="82">
        <v>400000</v>
      </c>
      <c r="BC3915" s="82" t="s">
        <v>3029</v>
      </c>
      <c r="BF3915" s="82">
        <v>1</v>
      </c>
      <c r="BG3915" s="82">
        <v>1</v>
      </c>
      <c r="BW3915" s="82" t="s">
        <v>3030</v>
      </c>
    </row>
    <row r="3916" spans="1:75" x14ac:dyDescent="0.5">
      <c r="A3916" s="82">
        <v>558</v>
      </c>
      <c r="B3916" s="82" t="s">
        <v>3024</v>
      </c>
      <c r="D3916" s="90">
        <v>43579</v>
      </c>
      <c r="E3916" s="90" t="s">
        <v>3025</v>
      </c>
      <c r="F3916" s="90"/>
      <c r="G3916" s="82" t="s">
        <v>3025</v>
      </c>
      <c r="H3916" s="82" t="s">
        <v>3026</v>
      </c>
      <c r="I3916" s="80" t="s">
        <v>98</v>
      </c>
      <c r="J3916" s="80">
        <v>25</v>
      </c>
      <c r="K3916" s="80">
        <v>1</v>
      </c>
      <c r="L3916" s="80" t="s">
        <v>169</v>
      </c>
      <c r="M3916" s="80">
        <v>100</v>
      </c>
      <c r="N3916" s="80">
        <v>9.0819989999999997</v>
      </c>
      <c r="O3916" s="80">
        <v>8.6752769999999995</v>
      </c>
      <c r="P3916" s="80" t="s">
        <v>69</v>
      </c>
      <c r="Q3916" s="80">
        <v>0</v>
      </c>
      <c r="R3916" s="80">
        <v>2.6272389999999999</v>
      </c>
      <c r="S3916" s="80">
        <v>23.381664000000001</v>
      </c>
      <c r="T3916" s="80">
        <v>3000000</v>
      </c>
      <c r="U3916" s="91">
        <f>Table1[[#This Row],[Distribution Amount (Dollars)]]/Table1[[#This Row],[NEWdatediff]]</f>
        <v>750000</v>
      </c>
      <c r="V3916" s="82" t="s">
        <v>459</v>
      </c>
      <c r="W3916" s="82" t="s">
        <v>71</v>
      </c>
      <c r="Y3916" s="82" t="s">
        <v>182</v>
      </c>
      <c r="Z3916" s="82">
        <v>1</v>
      </c>
      <c r="AA3916" s="82" t="s">
        <v>183</v>
      </c>
      <c r="AB3916" s="82" t="s">
        <v>3027</v>
      </c>
      <c r="AD3916" s="82" t="s">
        <v>169</v>
      </c>
      <c r="AE3916" s="82" t="s">
        <v>289</v>
      </c>
      <c r="AN3916" s="82" t="s">
        <v>76</v>
      </c>
      <c r="AO3916" s="82" t="s">
        <v>3028</v>
      </c>
      <c r="AP3916" s="82">
        <v>12000000</v>
      </c>
      <c r="AQ3916" s="82" t="s">
        <v>78</v>
      </c>
      <c r="AR3916" s="82" t="s">
        <v>4275</v>
      </c>
      <c r="AS3916" s="84">
        <v>43182</v>
      </c>
      <c r="AT3916" s="85">
        <v>2018</v>
      </c>
      <c r="AU3916" s="82" t="s">
        <v>4278</v>
      </c>
      <c r="AV3916" s="84">
        <v>44286</v>
      </c>
      <c r="AW3916" s="85">
        <v>2021</v>
      </c>
      <c r="AX3916" s="85">
        <f>Table1[[#This Row],[End TEST]]-Table1[[#This Row],[Start TEST]]</f>
        <v>3</v>
      </c>
      <c r="AY3916" s="85">
        <f>Table1[[#This Row],[TEST_Diff]]+1</f>
        <v>4</v>
      </c>
      <c r="AZ3916" s="92">
        <f>DATEDIF(Table1[[#This Row],[Start Year]],Table1[[#This Row],[End Year]],"d") / 365</f>
        <v>3.0246575342465754</v>
      </c>
      <c r="BA3916" s="82">
        <v>100000</v>
      </c>
      <c r="BB3916" s="82">
        <v>400000</v>
      </c>
      <c r="BC3916" s="82" t="s">
        <v>3029</v>
      </c>
      <c r="BF3916" s="82">
        <v>1</v>
      </c>
      <c r="BG3916" s="82">
        <v>1</v>
      </c>
      <c r="BW3916" s="82" t="s">
        <v>3030</v>
      </c>
    </row>
    <row r="3917" spans="1:75" x14ac:dyDescent="0.5">
      <c r="A3917" s="82">
        <v>558</v>
      </c>
      <c r="B3917" s="82" t="s">
        <v>3024</v>
      </c>
      <c r="D3917" s="90">
        <v>43579</v>
      </c>
      <c r="E3917" s="90" t="s">
        <v>3025</v>
      </c>
      <c r="F3917" s="90"/>
      <c r="G3917" s="82" t="s">
        <v>3025</v>
      </c>
      <c r="H3917" s="82" t="s">
        <v>3026</v>
      </c>
      <c r="I3917" s="80" t="s">
        <v>127</v>
      </c>
      <c r="J3917" s="80">
        <v>25</v>
      </c>
      <c r="K3917" s="80">
        <v>1</v>
      </c>
      <c r="L3917" s="80" t="s">
        <v>169</v>
      </c>
      <c r="M3917" s="80">
        <v>100</v>
      </c>
      <c r="N3917" s="80">
        <v>9.0819989999999997</v>
      </c>
      <c r="O3917" s="80">
        <v>8.6752769999999995</v>
      </c>
      <c r="P3917" s="80" t="s">
        <v>69</v>
      </c>
      <c r="Q3917" s="80">
        <v>0</v>
      </c>
      <c r="R3917" s="80">
        <v>2.6272389999999999</v>
      </c>
      <c r="S3917" s="80">
        <v>23.381664000000001</v>
      </c>
      <c r="T3917" s="80">
        <v>3000000</v>
      </c>
      <c r="U3917" s="91">
        <f>Table1[[#This Row],[Distribution Amount (Dollars)]]/Table1[[#This Row],[NEWdatediff]]</f>
        <v>750000</v>
      </c>
      <c r="V3917" s="82" t="s">
        <v>459</v>
      </c>
      <c r="W3917" s="82" t="s">
        <v>71</v>
      </c>
      <c r="Y3917" s="82" t="s">
        <v>182</v>
      </c>
      <c r="Z3917" s="82">
        <v>1</v>
      </c>
      <c r="AA3917" s="82" t="s">
        <v>183</v>
      </c>
      <c r="AB3917" s="82" t="s">
        <v>3027</v>
      </c>
      <c r="AD3917" s="82" t="s">
        <v>169</v>
      </c>
      <c r="AE3917" s="82" t="s">
        <v>289</v>
      </c>
      <c r="AN3917" s="82" t="s">
        <v>76</v>
      </c>
      <c r="AO3917" s="82" t="s">
        <v>3028</v>
      </c>
      <c r="AP3917" s="82">
        <v>12000000</v>
      </c>
      <c r="AQ3917" s="82" t="s">
        <v>78</v>
      </c>
      <c r="AR3917" s="82" t="s">
        <v>4275</v>
      </c>
      <c r="AS3917" s="84">
        <v>43182</v>
      </c>
      <c r="AT3917" s="85">
        <v>2018</v>
      </c>
      <c r="AU3917" s="82" t="s">
        <v>4278</v>
      </c>
      <c r="AV3917" s="84">
        <v>44286</v>
      </c>
      <c r="AW3917" s="85">
        <v>2021</v>
      </c>
      <c r="AX3917" s="85">
        <f>Table1[[#This Row],[End TEST]]-Table1[[#This Row],[Start TEST]]</f>
        <v>3</v>
      </c>
      <c r="AY3917" s="85">
        <f>Table1[[#This Row],[TEST_Diff]]+1</f>
        <v>4</v>
      </c>
      <c r="AZ3917" s="92">
        <f>DATEDIF(Table1[[#This Row],[Start Year]],Table1[[#This Row],[End Year]],"d") / 365</f>
        <v>3.0246575342465754</v>
      </c>
      <c r="BA3917" s="82">
        <v>100000</v>
      </c>
      <c r="BB3917" s="82">
        <v>400000</v>
      </c>
      <c r="BC3917" s="82" t="s">
        <v>3029</v>
      </c>
      <c r="BF3917" s="82">
        <v>1</v>
      </c>
      <c r="BG3917" s="82">
        <v>1</v>
      </c>
      <c r="BW3917" s="82" t="s">
        <v>3030</v>
      </c>
    </row>
    <row r="3918" spans="1:75" x14ac:dyDescent="0.5">
      <c r="A3918" s="82">
        <v>559</v>
      </c>
      <c r="B3918" s="82" t="s">
        <v>3031</v>
      </c>
      <c r="D3918" s="90">
        <v>43579</v>
      </c>
      <c r="E3918" s="90" t="s">
        <v>3032</v>
      </c>
      <c r="F3918" s="90"/>
      <c r="G3918" s="82" t="s">
        <v>3032</v>
      </c>
      <c r="H3918" s="82" t="s">
        <v>3033</v>
      </c>
      <c r="I3918" s="80" t="s">
        <v>129</v>
      </c>
      <c r="J3918" s="80">
        <v>85</v>
      </c>
      <c r="K3918" s="80">
        <v>1</v>
      </c>
      <c r="L3918" s="80" t="s">
        <v>155</v>
      </c>
      <c r="M3918" s="80">
        <v>100</v>
      </c>
      <c r="N3918" s="80">
        <v>-25.97325</v>
      </c>
      <c r="O3918" s="80">
        <v>32.572029999999998</v>
      </c>
      <c r="P3918" s="80" t="s">
        <v>69</v>
      </c>
      <c r="Q3918" s="80">
        <v>0</v>
      </c>
      <c r="R3918" s="80">
        <v>2.6272389999999999</v>
      </c>
      <c r="S3918" s="80">
        <v>23.381664000000001</v>
      </c>
      <c r="T3918" s="80">
        <v>8500000</v>
      </c>
      <c r="U3918" s="91">
        <f>Table1[[#This Row],[Distribution Amount (Dollars)]]/Table1[[#This Row],[NEWdatediff]]</f>
        <v>1700000</v>
      </c>
      <c r="V3918" s="82" t="s">
        <v>459</v>
      </c>
      <c r="W3918" s="82" t="s">
        <v>71</v>
      </c>
      <c r="Y3918" s="82" t="s">
        <v>182</v>
      </c>
      <c r="Z3918" s="82">
        <v>1</v>
      </c>
      <c r="AA3918" s="82" t="s">
        <v>183</v>
      </c>
      <c r="AB3918" s="82" t="s">
        <v>3034</v>
      </c>
      <c r="AD3918" s="82" t="s">
        <v>155</v>
      </c>
      <c r="AE3918" s="82" t="s">
        <v>3035</v>
      </c>
      <c r="AN3918" s="82" t="s">
        <v>76</v>
      </c>
      <c r="AO3918" s="82" t="s">
        <v>3036</v>
      </c>
      <c r="AP3918" s="82">
        <v>10000000</v>
      </c>
      <c r="AQ3918" s="82" t="s">
        <v>78</v>
      </c>
      <c r="AR3918" s="82" t="s">
        <v>4275</v>
      </c>
      <c r="AS3918" s="84">
        <v>43187</v>
      </c>
      <c r="AT3918" s="85">
        <v>2018</v>
      </c>
      <c r="AU3918" s="82" t="s">
        <v>4278</v>
      </c>
      <c r="AV3918" s="84">
        <v>44834</v>
      </c>
      <c r="AW3918" s="85">
        <v>2022</v>
      </c>
      <c r="AX3918" s="85">
        <f>Table1[[#This Row],[End TEST]]-Table1[[#This Row],[Start TEST]]</f>
        <v>4</v>
      </c>
      <c r="AY3918" s="85">
        <f>Table1[[#This Row],[TEST_Diff]]+1</f>
        <v>5</v>
      </c>
      <c r="AZ3918" s="92">
        <f>DATEDIF(Table1[[#This Row],[Start Year]],Table1[[#This Row],[End Year]],"d") / 365</f>
        <v>4.5123287671232877</v>
      </c>
      <c r="BA3918" s="82">
        <v>112000</v>
      </c>
      <c r="BC3918" s="82" t="s">
        <v>3037</v>
      </c>
      <c r="BF3918" s="82">
        <v>1</v>
      </c>
      <c r="BG3918" s="82">
        <v>1</v>
      </c>
      <c r="BH3918" s="82">
        <v>1</v>
      </c>
      <c r="BI3918" s="82">
        <v>1</v>
      </c>
      <c r="BP3918" s="82">
        <v>1</v>
      </c>
      <c r="BW3918" s="82" t="s">
        <v>3038</v>
      </c>
    </row>
    <row r="3919" spans="1:75" x14ac:dyDescent="0.5">
      <c r="A3919" s="82">
        <v>559</v>
      </c>
      <c r="B3919" s="82" t="s">
        <v>3031</v>
      </c>
      <c r="D3919" s="90">
        <v>43579</v>
      </c>
      <c r="E3919" s="90" t="s">
        <v>3032</v>
      </c>
      <c r="F3919" s="90"/>
      <c r="G3919" s="82" t="s">
        <v>3032</v>
      </c>
      <c r="H3919" s="82" t="s">
        <v>3033</v>
      </c>
      <c r="I3919" s="80" t="s">
        <v>127</v>
      </c>
      <c r="J3919" s="80">
        <v>7</v>
      </c>
      <c r="K3919" s="80">
        <v>1</v>
      </c>
      <c r="L3919" s="80" t="s">
        <v>155</v>
      </c>
      <c r="M3919" s="80">
        <v>100</v>
      </c>
      <c r="N3919" s="80">
        <v>-25.97325</v>
      </c>
      <c r="O3919" s="80">
        <v>32.572029999999998</v>
      </c>
      <c r="P3919" s="80" t="s">
        <v>69</v>
      </c>
      <c r="Q3919" s="80">
        <v>0</v>
      </c>
      <c r="R3919" s="80">
        <v>2.6272389999999999</v>
      </c>
      <c r="S3919" s="80">
        <v>23.381664000000001</v>
      </c>
      <c r="T3919" s="80">
        <v>700000</v>
      </c>
      <c r="U3919" s="91">
        <f>Table1[[#This Row],[Distribution Amount (Dollars)]]/Table1[[#This Row],[NEWdatediff]]</f>
        <v>140000</v>
      </c>
      <c r="V3919" s="82" t="s">
        <v>459</v>
      </c>
      <c r="W3919" s="82" t="s">
        <v>71</v>
      </c>
      <c r="Y3919" s="82" t="s">
        <v>182</v>
      </c>
      <c r="Z3919" s="82">
        <v>1</v>
      </c>
      <c r="AA3919" s="82" t="s">
        <v>183</v>
      </c>
      <c r="AB3919" s="82" t="s">
        <v>3034</v>
      </c>
      <c r="AD3919" s="82" t="s">
        <v>155</v>
      </c>
      <c r="AE3919" s="82" t="s">
        <v>3035</v>
      </c>
      <c r="AN3919" s="82" t="s">
        <v>76</v>
      </c>
      <c r="AO3919" s="82" t="s">
        <v>3036</v>
      </c>
      <c r="AP3919" s="82">
        <v>10000000</v>
      </c>
      <c r="AQ3919" s="82" t="s">
        <v>78</v>
      </c>
      <c r="AR3919" s="82" t="s">
        <v>4275</v>
      </c>
      <c r="AS3919" s="84">
        <v>43187</v>
      </c>
      <c r="AT3919" s="85">
        <v>2018</v>
      </c>
      <c r="AU3919" s="82" t="s">
        <v>4278</v>
      </c>
      <c r="AV3919" s="84">
        <v>44834</v>
      </c>
      <c r="AW3919" s="85">
        <v>2022</v>
      </c>
      <c r="AX3919" s="85">
        <f>Table1[[#This Row],[End TEST]]-Table1[[#This Row],[Start TEST]]</f>
        <v>4</v>
      </c>
      <c r="AY3919" s="85">
        <f>Table1[[#This Row],[TEST_Diff]]+1</f>
        <v>5</v>
      </c>
      <c r="AZ3919" s="92">
        <f>DATEDIF(Table1[[#This Row],[Start Year]],Table1[[#This Row],[End Year]],"d") / 365</f>
        <v>4.5123287671232877</v>
      </c>
      <c r="BA3919" s="82">
        <v>112000</v>
      </c>
      <c r="BC3919" s="82" t="s">
        <v>3037</v>
      </c>
      <c r="BF3919" s="82">
        <v>1</v>
      </c>
      <c r="BG3919" s="82">
        <v>1</v>
      </c>
      <c r="BH3919" s="82">
        <v>1</v>
      </c>
      <c r="BI3919" s="82">
        <v>1</v>
      </c>
      <c r="BP3919" s="82">
        <v>1</v>
      </c>
      <c r="BW3919" s="82" t="s">
        <v>3038</v>
      </c>
    </row>
    <row r="3920" spans="1:75" x14ac:dyDescent="0.5">
      <c r="A3920" s="82">
        <v>559</v>
      </c>
      <c r="B3920" s="82" t="s">
        <v>3031</v>
      </c>
      <c r="D3920" s="90">
        <v>43579</v>
      </c>
      <c r="E3920" s="90" t="s">
        <v>3032</v>
      </c>
      <c r="F3920" s="90"/>
      <c r="G3920" s="82" t="s">
        <v>3032</v>
      </c>
      <c r="H3920" s="82" t="s">
        <v>3033</v>
      </c>
      <c r="I3920" s="80" t="s">
        <v>98</v>
      </c>
      <c r="J3920" s="80">
        <v>8</v>
      </c>
      <c r="K3920" s="80">
        <v>1</v>
      </c>
      <c r="L3920" s="80" t="s">
        <v>155</v>
      </c>
      <c r="M3920" s="80">
        <v>100</v>
      </c>
      <c r="N3920" s="80">
        <v>-25.97325</v>
      </c>
      <c r="O3920" s="80">
        <v>32.572029999999998</v>
      </c>
      <c r="P3920" s="80" t="s">
        <v>69</v>
      </c>
      <c r="Q3920" s="80">
        <v>0</v>
      </c>
      <c r="R3920" s="80">
        <v>2.6272389999999999</v>
      </c>
      <c r="S3920" s="80">
        <v>23.381664000000001</v>
      </c>
      <c r="T3920" s="80">
        <v>800000</v>
      </c>
      <c r="U3920" s="91">
        <f>Table1[[#This Row],[Distribution Amount (Dollars)]]/Table1[[#This Row],[NEWdatediff]]</f>
        <v>160000</v>
      </c>
      <c r="V3920" s="82" t="s">
        <v>459</v>
      </c>
      <c r="W3920" s="82" t="s">
        <v>71</v>
      </c>
      <c r="Y3920" s="82" t="s">
        <v>182</v>
      </c>
      <c r="Z3920" s="82">
        <v>1</v>
      </c>
      <c r="AA3920" s="82" t="s">
        <v>183</v>
      </c>
      <c r="AB3920" s="82" t="s">
        <v>3034</v>
      </c>
      <c r="AD3920" s="82" t="s">
        <v>155</v>
      </c>
      <c r="AE3920" s="82" t="s">
        <v>3035</v>
      </c>
      <c r="AN3920" s="82" t="s">
        <v>76</v>
      </c>
      <c r="AO3920" s="82" t="s">
        <v>3036</v>
      </c>
      <c r="AP3920" s="82">
        <v>10000000</v>
      </c>
      <c r="AQ3920" s="82" t="s">
        <v>78</v>
      </c>
      <c r="AR3920" s="82" t="s">
        <v>4275</v>
      </c>
      <c r="AS3920" s="84">
        <v>43187</v>
      </c>
      <c r="AT3920" s="85">
        <v>2018</v>
      </c>
      <c r="AU3920" s="82" t="s">
        <v>4278</v>
      </c>
      <c r="AV3920" s="84">
        <v>44834</v>
      </c>
      <c r="AW3920" s="85">
        <v>2022</v>
      </c>
      <c r="AX3920" s="85">
        <f>Table1[[#This Row],[End TEST]]-Table1[[#This Row],[Start TEST]]</f>
        <v>4</v>
      </c>
      <c r="AY3920" s="85">
        <f>Table1[[#This Row],[TEST_Diff]]+1</f>
        <v>5</v>
      </c>
      <c r="AZ3920" s="92">
        <f>DATEDIF(Table1[[#This Row],[Start Year]],Table1[[#This Row],[End Year]],"d") / 365</f>
        <v>4.5123287671232877</v>
      </c>
      <c r="BA3920" s="82">
        <v>112000</v>
      </c>
      <c r="BC3920" s="82" t="s">
        <v>3037</v>
      </c>
      <c r="BF3920" s="82">
        <v>1</v>
      </c>
      <c r="BG3920" s="82">
        <v>1</v>
      </c>
      <c r="BH3920" s="82">
        <v>1</v>
      </c>
      <c r="BI3920" s="82">
        <v>1</v>
      </c>
      <c r="BP3920" s="82">
        <v>1</v>
      </c>
      <c r="BW3920" s="82" t="s">
        <v>3038</v>
      </c>
    </row>
    <row r="3921" spans="1:75" x14ac:dyDescent="0.5">
      <c r="A3921" s="82">
        <v>560</v>
      </c>
      <c r="B3921" s="82" t="s">
        <v>3341</v>
      </c>
      <c r="D3921" s="90">
        <v>43579</v>
      </c>
      <c r="E3921" s="90" t="s">
        <v>3342</v>
      </c>
      <c r="F3921" s="90"/>
      <c r="G3921" s="82" t="s">
        <v>3342</v>
      </c>
      <c r="H3921" s="82" t="s">
        <v>3343</v>
      </c>
      <c r="I3921" s="80" t="s">
        <v>280</v>
      </c>
      <c r="J3921" s="80">
        <v>100</v>
      </c>
      <c r="K3921" s="80">
        <v>1</v>
      </c>
      <c r="L3921" s="80" t="s">
        <v>1074</v>
      </c>
      <c r="M3921" s="80">
        <v>100</v>
      </c>
      <c r="N3921" s="80">
        <v>5.7863959999999999</v>
      </c>
      <c r="O3921" s="80">
        <v>47.325853000000002</v>
      </c>
      <c r="P3921" s="80" t="s">
        <v>69</v>
      </c>
      <c r="Q3921" s="80">
        <v>0</v>
      </c>
      <c r="R3921" s="80">
        <v>2.6272389999999999</v>
      </c>
      <c r="S3921" s="80">
        <v>23.381664000000001</v>
      </c>
      <c r="T3921" s="80">
        <v>3800000</v>
      </c>
      <c r="U3921" s="91">
        <f>Table1[[#This Row],[Distribution Amount (Dollars)]]/Table1[[#This Row],[NEWdatediff]]</f>
        <v>1266666.6666666667</v>
      </c>
      <c r="V3921" s="82" t="s">
        <v>459</v>
      </c>
      <c r="W3921" s="82" t="s">
        <v>71</v>
      </c>
      <c r="Y3921" s="82" t="s">
        <v>182</v>
      </c>
      <c r="Z3921" s="82">
        <v>1</v>
      </c>
      <c r="AA3921" s="82" t="s">
        <v>183</v>
      </c>
      <c r="AB3921" s="82" t="s">
        <v>3344</v>
      </c>
      <c r="AD3921" s="82" t="s">
        <v>1074</v>
      </c>
      <c r="AE3921" s="82" t="s">
        <v>3345</v>
      </c>
      <c r="AN3921" s="82" t="s">
        <v>76</v>
      </c>
      <c r="AO3921" s="82" t="s">
        <v>3346</v>
      </c>
      <c r="AP3921" s="82">
        <v>3800000</v>
      </c>
      <c r="AQ3921" s="82" t="s">
        <v>78</v>
      </c>
      <c r="AR3921" s="82" t="s">
        <v>4275</v>
      </c>
      <c r="AS3921" s="84">
        <v>42836</v>
      </c>
      <c r="AT3921" s="85">
        <v>2017</v>
      </c>
      <c r="AU3921" s="82" t="s">
        <v>4278</v>
      </c>
      <c r="AV3921" s="84">
        <v>43555</v>
      </c>
      <c r="AW3921" s="85">
        <v>2019</v>
      </c>
      <c r="AX3921" s="85">
        <f>Table1[[#This Row],[End TEST]]-Table1[[#This Row],[Start TEST]]</f>
        <v>2</v>
      </c>
      <c r="AY3921" s="85">
        <f>Table1[[#This Row],[TEST_Diff]]+1</f>
        <v>3</v>
      </c>
      <c r="AZ3921" s="92">
        <f>DATEDIF(Table1[[#This Row],[Start Year]],Table1[[#This Row],[End Year]],"d") / 365</f>
        <v>1.9698630136986301</v>
      </c>
      <c r="BA3921" s="82">
        <v>96000</v>
      </c>
      <c r="BC3921" s="82" t="s">
        <v>3347</v>
      </c>
      <c r="BS3921" s="82">
        <v>1</v>
      </c>
    </row>
    <row r="3922" spans="1:75" x14ac:dyDescent="0.5">
      <c r="A3922" s="82">
        <v>561</v>
      </c>
      <c r="B3922" s="82" t="s">
        <v>2116</v>
      </c>
      <c r="D3922" s="90">
        <v>43579</v>
      </c>
      <c r="E3922" s="90" t="s">
        <v>2117</v>
      </c>
      <c r="F3922" s="90"/>
      <c r="G3922" s="82" t="s">
        <v>2117</v>
      </c>
      <c r="H3922" s="82" t="s">
        <v>2118</v>
      </c>
      <c r="I3922" s="80" t="s">
        <v>281</v>
      </c>
      <c r="J3922" s="80">
        <v>40</v>
      </c>
      <c r="K3922" s="80">
        <v>1</v>
      </c>
      <c r="L3922" s="80" t="s">
        <v>952</v>
      </c>
      <c r="M3922" s="80">
        <v>100</v>
      </c>
      <c r="N3922" s="80">
        <v>15.605589</v>
      </c>
      <c r="O3922" s="80">
        <v>-90.390001999999996</v>
      </c>
      <c r="P3922" s="80" t="s">
        <v>308</v>
      </c>
      <c r="Q3922" s="80">
        <v>0</v>
      </c>
      <c r="R3922" s="80">
        <v>13.923406</v>
      </c>
      <c r="S3922" s="80">
        <v>-86.952798999999999</v>
      </c>
      <c r="T3922" s="80">
        <v>1640000</v>
      </c>
      <c r="U3922" s="91">
        <f>Table1[[#This Row],[Distribution Amount (Dollars)]]/Table1[[#This Row],[NEWdatediff]]</f>
        <v>820000</v>
      </c>
      <c r="V3922" s="82" t="s">
        <v>1309</v>
      </c>
      <c r="W3922" s="82" t="s">
        <v>91</v>
      </c>
      <c r="X3922" s="82" t="s">
        <v>2119</v>
      </c>
      <c r="Y3922" s="82" t="s">
        <v>182</v>
      </c>
      <c r="Z3922" s="82">
        <v>1</v>
      </c>
      <c r="AA3922" s="82" t="s">
        <v>183</v>
      </c>
      <c r="AB3922" s="82" t="s">
        <v>2120</v>
      </c>
      <c r="AD3922" s="82" t="s">
        <v>952</v>
      </c>
      <c r="AE3922" s="82" t="s">
        <v>2121</v>
      </c>
      <c r="AN3922" s="82" t="s">
        <v>76</v>
      </c>
      <c r="AO3922" s="82" t="s">
        <v>2122</v>
      </c>
      <c r="AP3922" s="82">
        <v>4100000</v>
      </c>
      <c r="AQ3922" s="82" t="s">
        <v>78</v>
      </c>
      <c r="AR3922" s="82" t="s">
        <v>4275</v>
      </c>
      <c r="AS3922" s="84">
        <v>43126</v>
      </c>
      <c r="AT3922" s="85">
        <v>2018</v>
      </c>
      <c r="AU3922" s="82" t="s">
        <v>4278</v>
      </c>
      <c r="AV3922" s="84">
        <v>43830</v>
      </c>
      <c r="AW3922" s="85">
        <v>2019</v>
      </c>
      <c r="AX3922" s="85">
        <f>Table1[[#This Row],[End TEST]]-Table1[[#This Row],[Start TEST]]</f>
        <v>1</v>
      </c>
      <c r="AY3922" s="85">
        <f>Table1[[#This Row],[TEST_Diff]]+1</f>
        <v>2</v>
      </c>
      <c r="AZ3922" s="92">
        <f>DATEDIF(Table1[[#This Row],[Start Year]],Table1[[#This Row],[End Year]],"d") / 365</f>
        <v>1.9287671232876713</v>
      </c>
    </row>
    <row r="3923" spans="1:75" x14ac:dyDescent="0.5">
      <c r="A3923" s="82">
        <v>561</v>
      </c>
      <c r="B3923" s="82" t="s">
        <v>2116</v>
      </c>
      <c r="D3923" s="90">
        <v>43579</v>
      </c>
      <c r="E3923" s="90" t="s">
        <v>2117</v>
      </c>
      <c r="F3923" s="90"/>
      <c r="G3923" s="82" t="s">
        <v>2117</v>
      </c>
      <c r="H3923" s="82" t="s">
        <v>2118</v>
      </c>
      <c r="I3923" s="80" t="s">
        <v>291</v>
      </c>
      <c r="J3923" s="80">
        <v>20</v>
      </c>
      <c r="K3923" s="80">
        <v>1</v>
      </c>
      <c r="L3923" s="80" t="s">
        <v>952</v>
      </c>
      <c r="M3923" s="80">
        <v>100</v>
      </c>
      <c r="N3923" s="80">
        <v>15.605589</v>
      </c>
      <c r="O3923" s="80">
        <v>-90.390001999999996</v>
      </c>
      <c r="P3923" s="80" t="s">
        <v>308</v>
      </c>
      <c r="Q3923" s="80">
        <v>0</v>
      </c>
      <c r="R3923" s="80">
        <v>13.923406</v>
      </c>
      <c r="S3923" s="80">
        <v>-86.952798999999999</v>
      </c>
      <c r="T3923" s="80">
        <v>820000</v>
      </c>
      <c r="U3923" s="91">
        <f>Table1[[#This Row],[Distribution Amount (Dollars)]]/Table1[[#This Row],[NEWdatediff]]</f>
        <v>410000</v>
      </c>
      <c r="V3923" s="82" t="s">
        <v>1309</v>
      </c>
      <c r="W3923" s="82" t="s">
        <v>91</v>
      </c>
      <c r="X3923" s="82" t="s">
        <v>2119</v>
      </c>
      <c r="Y3923" s="82" t="s">
        <v>182</v>
      </c>
      <c r="Z3923" s="82">
        <v>1</v>
      </c>
      <c r="AA3923" s="82" t="s">
        <v>183</v>
      </c>
      <c r="AB3923" s="82" t="s">
        <v>2120</v>
      </c>
      <c r="AD3923" s="82" t="s">
        <v>952</v>
      </c>
      <c r="AE3923" s="82" t="s">
        <v>2121</v>
      </c>
      <c r="AN3923" s="82" t="s">
        <v>76</v>
      </c>
      <c r="AO3923" s="82" t="s">
        <v>2122</v>
      </c>
      <c r="AP3923" s="82">
        <v>4100000</v>
      </c>
      <c r="AQ3923" s="82" t="s">
        <v>78</v>
      </c>
      <c r="AR3923" s="82" t="s">
        <v>4275</v>
      </c>
      <c r="AS3923" s="84">
        <v>43126</v>
      </c>
      <c r="AT3923" s="85">
        <v>2018</v>
      </c>
      <c r="AU3923" s="82" t="s">
        <v>4278</v>
      </c>
      <c r="AV3923" s="84">
        <v>43830</v>
      </c>
      <c r="AW3923" s="85">
        <v>2019</v>
      </c>
      <c r="AX3923" s="85">
        <f>Table1[[#This Row],[End TEST]]-Table1[[#This Row],[Start TEST]]</f>
        <v>1</v>
      </c>
      <c r="AY3923" s="85">
        <f>Table1[[#This Row],[TEST_Diff]]+1</f>
        <v>2</v>
      </c>
      <c r="AZ3923" s="92">
        <f>DATEDIF(Table1[[#This Row],[Start Year]],Table1[[#This Row],[End Year]],"d") / 365</f>
        <v>1.9287671232876713</v>
      </c>
    </row>
    <row r="3924" spans="1:75" x14ac:dyDescent="0.5">
      <c r="A3924" s="82">
        <v>561</v>
      </c>
      <c r="B3924" s="82" t="s">
        <v>2116</v>
      </c>
      <c r="D3924" s="90">
        <v>43579</v>
      </c>
      <c r="E3924" s="90" t="s">
        <v>2117</v>
      </c>
      <c r="F3924" s="90"/>
      <c r="G3924" s="82" t="s">
        <v>2117</v>
      </c>
      <c r="H3924" s="82" t="s">
        <v>2118</v>
      </c>
      <c r="I3924" s="80" t="s">
        <v>98</v>
      </c>
      <c r="J3924" s="80">
        <v>40</v>
      </c>
      <c r="K3924" s="80">
        <v>1</v>
      </c>
      <c r="L3924" s="80" t="s">
        <v>952</v>
      </c>
      <c r="M3924" s="80">
        <v>100</v>
      </c>
      <c r="N3924" s="80">
        <v>15.605589</v>
      </c>
      <c r="O3924" s="80">
        <v>-90.390001999999996</v>
      </c>
      <c r="P3924" s="80" t="s">
        <v>308</v>
      </c>
      <c r="Q3924" s="80">
        <v>0</v>
      </c>
      <c r="R3924" s="80">
        <v>13.923406</v>
      </c>
      <c r="S3924" s="80">
        <v>-86.952798999999999</v>
      </c>
      <c r="T3924" s="80">
        <v>1640000</v>
      </c>
      <c r="U3924" s="91">
        <f>Table1[[#This Row],[Distribution Amount (Dollars)]]/Table1[[#This Row],[NEWdatediff]]</f>
        <v>820000</v>
      </c>
      <c r="V3924" s="82" t="s">
        <v>1309</v>
      </c>
      <c r="W3924" s="82" t="s">
        <v>91</v>
      </c>
      <c r="X3924" s="82" t="s">
        <v>2119</v>
      </c>
      <c r="Y3924" s="82" t="s">
        <v>182</v>
      </c>
      <c r="Z3924" s="82">
        <v>1</v>
      </c>
      <c r="AA3924" s="82" t="s">
        <v>183</v>
      </c>
      <c r="AB3924" s="82" t="s">
        <v>2120</v>
      </c>
      <c r="AD3924" s="82" t="s">
        <v>952</v>
      </c>
      <c r="AE3924" s="82" t="s">
        <v>2121</v>
      </c>
      <c r="AN3924" s="82" t="s">
        <v>76</v>
      </c>
      <c r="AO3924" s="82" t="s">
        <v>2122</v>
      </c>
      <c r="AP3924" s="82">
        <v>4100000</v>
      </c>
      <c r="AQ3924" s="82" t="s">
        <v>78</v>
      </c>
      <c r="AR3924" s="82" t="s">
        <v>4275</v>
      </c>
      <c r="AS3924" s="84">
        <v>43126</v>
      </c>
      <c r="AT3924" s="85">
        <v>2018</v>
      </c>
      <c r="AU3924" s="82" t="s">
        <v>4278</v>
      </c>
      <c r="AV3924" s="84">
        <v>43830</v>
      </c>
      <c r="AW3924" s="85">
        <v>2019</v>
      </c>
      <c r="AX3924" s="85">
        <f>Table1[[#This Row],[End TEST]]-Table1[[#This Row],[Start TEST]]</f>
        <v>1</v>
      </c>
      <c r="AY3924" s="85">
        <f>Table1[[#This Row],[TEST_Diff]]+1</f>
        <v>2</v>
      </c>
      <c r="AZ3924" s="92">
        <f>DATEDIF(Table1[[#This Row],[Start Year]],Table1[[#This Row],[End Year]],"d") / 365</f>
        <v>1.9287671232876713</v>
      </c>
    </row>
    <row r="3925" spans="1:75" x14ac:dyDescent="0.5">
      <c r="A3925" s="82">
        <v>562</v>
      </c>
      <c r="B3925" s="82" t="s">
        <v>2295</v>
      </c>
      <c r="D3925" s="90">
        <v>43579</v>
      </c>
      <c r="E3925" s="90" t="s">
        <v>2296</v>
      </c>
      <c r="F3925" s="90"/>
      <c r="G3925" s="82" t="s">
        <v>2296</v>
      </c>
      <c r="H3925" s="82" t="s">
        <v>2297</v>
      </c>
      <c r="I3925" s="80" t="s">
        <v>98</v>
      </c>
      <c r="J3925" s="80">
        <v>20</v>
      </c>
      <c r="K3925" s="80">
        <v>1</v>
      </c>
      <c r="L3925" s="80" t="s">
        <v>179</v>
      </c>
      <c r="M3925" s="80">
        <v>100</v>
      </c>
      <c r="N3925" s="80">
        <v>-4.0383329999999997</v>
      </c>
      <c r="O3925" s="80">
        <v>21.758662999999999</v>
      </c>
      <c r="P3925" s="80" t="s">
        <v>69</v>
      </c>
      <c r="Q3925" s="80">
        <v>0</v>
      </c>
      <c r="R3925" s="80">
        <v>2.6272389999999999</v>
      </c>
      <c r="S3925" s="80">
        <v>23.381664000000001</v>
      </c>
      <c r="T3925" s="80">
        <v>3600000</v>
      </c>
      <c r="U3925" s="91">
        <f>Table1[[#This Row],[Distribution Amount (Dollars)]]/Table1[[#This Row],[NEWdatediff]]</f>
        <v>720000</v>
      </c>
      <c r="V3925" s="82" t="s">
        <v>1309</v>
      </c>
      <c r="W3925" s="82" t="s">
        <v>91</v>
      </c>
      <c r="Y3925" s="82" t="s">
        <v>182</v>
      </c>
      <c r="Z3925" s="82">
        <v>1</v>
      </c>
      <c r="AA3925" s="82" t="s">
        <v>183</v>
      </c>
      <c r="AB3925" s="82" t="s">
        <v>2298</v>
      </c>
      <c r="AD3925" s="82" t="s">
        <v>179</v>
      </c>
      <c r="AE3925" s="82" t="s">
        <v>185</v>
      </c>
      <c r="AN3925" s="82" t="s">
        <v>76</v>
      </c>
      <c r="AO3925" s="82" t="s">
        <v>2299</v>
      </c>
      <c r="AP3925" s="82">
        <v>18000000</v>
      </c>
      <c r="AQ3925" s="82" t="s">
        <v>78</v>
      </c>
      <c r="AR3925" s="82" t="s">
        <v>4275</v>
      </c>
      <c r="AS3925" s="84">
        <v>43186</v>
      </c>
      <c r="AT3925" s="85">
        <v>2018</v>
      </c>
      <c r="AU3925" s="82" t="s">
        <v>4278</v>
      </c>
      <c r="AV3925" s="84">
        <v>44926</v>
      </c>
      <c r="AW3925" s="85">
        <v>2022</v>
      </c>
      <c r="AX3925" s="85">
        <f>Table1[[#This Row],[End TEST]]-Table1[[#This Row],[Start TEST]]</f>
        <v>4</v>
      </c>
      <c r="AY3925" s="85">
        <f>Table1[[#This Row],[TEST_Diff]]+1</f>
        <v>5</v>
      </c>
      <c r="AZ3925" s="92">
        <f>DATEDIF(Table1[[#This Row],[Start Year]],Table1[[#This Row],[End Year]],"d") / 365</f>
        <v>4.7671232876712333</v>
      </c>
    </row>
    <row r="3926" spans="1:75" x14ac:dyDescent="0.5">
      <c r="A3926" s="82">
        <v>562</v>
      </c>
      <c r="B3926" s="82" t="s">
        <v>2295</v>
      </c>
      <c r="D3926" s="90">
        <v>43579</v>
      </c>
      <c r="E3926" s="90" t="s">
        <v>2296</v>
      </c>
      <c r="F3926" s="90"/>
      <c r="G3926" s="82" t="s">
        <v>2296</v>
      </c>
      <c r="H3926" s="82" t="s">
        <v>2297</v>
      </c>
      <c r="I3926" s="80" t="s">
        <v>129</v>
      </c>
      <c r="J3926" s="80">
        <v>10</v>
      </c>
      <c r="K3926" s="80">
        <v>1</v>
      </c>
      <c r="L3926" s="80" t="s">
        <v>179</v>
      </c>
      <c r="M3926" s="80">
        <v>100</v>
      </c>
      <c r="N3926" s="80">
        <v>-4.0383329999999997</v>
      </c>
      <c r="O3926" s="80">
        <v>21.758662999999999</v>
      </c>
      <c r="P3926" s="80" t="s">
        <v>69</v>
      </c>
      <c r="Q3926" s="80">
        <v>0</v>
      </c>
      <c r="R3926" s="80">
        <v>2.6272389999999999</v>
      </c>
      <c r="S3926" s="80">
        <v>23.381664000000001</v>
      </c>
      <c r="T3926" s="80">
        <v>1800000</v>
      </c>
      <c r="U3926" s="91">
        <f>Table1[[#This Row],[Distribution Amount (Dollars)]]/Table1[[#This Row],[NEWdatediff]]</f>
        <v>360000</v>
      </c>
      <c r="V3926" s="82" t="s">
        <v>1309</v>
      </c>
      <c r="W3926" s="82" t="s">
        <v>91</v>
      </c>
      <c r="Y3926" s="82" t="s">
        <v>182</v>
      </c>
      <c r="Z3926" s="82">
        <v>1</v>
      </c>
      <c r="AA3926" s="82" t="s">
        <v>183</v>
      </c>
      <c r="AB3926" s="82" t="s">
        <v>2298</v>
      </c>
      <c r="AD3926" s="82" t="s">
        <v>179</v>
      </c>
      <c r="AE3926" s="82" t="s">
        <v>185</v>
      </c>
      <c r="AN3926" s="82" t="s">
        <v>76</v>
      </c>
      <c r="AO3926" s="82" t="s">
        <v>2299</v>
      </c>
      <c r="AP3926" s="82">
        <v>18000000</v>
      </c>
      <c r="AQ3926" s="82" t="s">
        <v>78</v>
      </c>
      <c r="AR3926" s="82" t="s">
        <v>4275</v>
      </c>
      <c r="AS3926" s="84">
        <v>43186</v>
      </c>
      <c r="AT3926" s="85">
        <v>2018</v>
      </c>
      <c r="AU3926" s="82" t="s">
        <v>4278</v>
      </c>
      <c r="AV3926" s="84">
        <v>44926</v>
      </c>
      <c r="AW3926" s="85">
        <v>2022</v>
      </c>
      <c r="AX3926" s="85">
        <f>Table1[[#This Row],[End TEST]]-Table1[[#This Row],[Start TEST]]</f>
        <v>4</v>
      </c>
      <c r="AY3926" s="85">
        <f>Table1[[#This Row],[TEST_Diff]]+1</f>
        <v>5</v>
      </c>
      <c r="AZ3926" s="92">
        <f>DATEDIF(Table1[[#This Row],[Start Year]],Table1[[#This Row],[End Year]],"d") / 365</f>
        <v>4.7671232876712333</v>
      </c>
    </row>
    <row r="3927" spans="1:75" x14ac:dyDescent="0.5">
      <c r="A3927" s="82">
        <v>562</v>
      </c>
      <c r="B3927" s="82" t="s">
        <v>2295</v>
      </c>
      <c r="D3927" s="90">
        <v>43579</v>
      </c>
      <c r="E3927" s="90" t="s">
        <v>2296</v>
      </c>
      <c r="F3927" s="90"/>
      <c r="G3927" s="82" t="s">
        <v>2296</v>
      </c>
      <c r="H3927" s="82" t="s">
        <v>2297</v>
      </c>
      <c r="I3927" s="80" t="s">
        <v>291</v>
      </c>
      <c r="J3927" s="80">
        <v>70</v>
      </c>
      <c r="K3927" s="80">
        <v>1</v>
      </c>
      <c r="L3927" s="80" t="s">
        <v>179</v>
      </c>
      <c r="M3927" s="80">
        <v>100</v>
      </c>
      <c r="N3927" s="80">
        <v>-4.0383329999999997</v>
      </c>
      <c r="O3927" s="80">
        <v>21.758662999999999</v>
      </c>
      <c r="P3927" s="80" t="s">
        <v>69</v>
      </c>
      <c r="Q3927" s="80">
        <v>0</v>
      </c>
      <c r="R3927" s="80">
        <v>2.6272389999999999</v>
      </c>
      <c r="S3927" s="80">
        <v>23.381664000000001</v>
      </c>
      <c r="T3927" s="80">
        <v>12600000</v>
      </c>
      <c r="U3927" s="91">
        <f>Table1[[#This Row],[Distribution Amount (Dollars)]]/Table1[[#This Row],[NEWdatediff]]</f>
        <v>2520000</v>
      </c>
      <c r="V3927" s="82" t="s">
        <v>1309</v>
      </c>
      <c r="W3927" s="82" t="s">
        <v>91</v>
      </c>
      <c r="Y3927" s="82" t="s">
        <v>182</v>
      </c>
      <c r="Z3927" s="82">
        <v>1</v>
      </c>
      <c r="AA3927" s="82" t="s">
        <v>183</v>
      </c>
      <c r="AB3927" s="82" t="s">
        <v>2298</v>
      </c>
      <c r="AD3927" s="82" t="s">
        <v>179</v>
      </c>
      <c r="AE3927" s="82" t="s">
        <v>185</v>
      </c>
      <c r="AN3927" s="82" t="s">
        <v>76</v>
      </c>
      <c r="AO3927" s="82" t="s">
        <v>2299</v>
      </c>
      <c r="AP3927" s="82">
        <v>18000000</v>
      </c>
      <c r="AQ3927" s="82" t="s">
        <v>78</v>
      </c>
      <c r="AR3927" s="82" t="s">
        <v>4275</v>
      </c>
      <c r="AS3927" s="84">
        <v>43186</v>
      </c>
      <c r="AT3927" s="85">
        <v>2018</v>
      </c>
      <c r="AU3927" s="82" t="s">
        <v>4278</v>
      </c>
      <c r="AV3927" s="84">
        <v>44926</v>
      </c>
      <c r="AW3927" s="85">
        <v>2022</v>
      </c>
      <c r="AX3927" s="85">
        <f>Table1[[#This Row],[End TEST]]-Table1[[#This Row],[Start TEST]]</f>
        <v>4</v>
      </c>
      <c r="AY3927" s="85">
        <f>Table1[[#This Row],[TEST_Diff]]+1</f>
        <v>5</v>
      </c>
      <c r="AZ3927" s="92">
        <f>DATEDIF(Table1[[#This Row],[Start Year]],Table1[[#This Row],[End Year]],"d") / 365</f>
        <v>4.7671232876712333</v>
      </c>
    </row>
    <row r="3928" spans="1:75" x14ac:dyDescent="0.5">
      <c r="A3928" s="82">
        <v>563</v>
      </c>
      <c r="B3928" s="82" t="s">
        <v>399</v>
      </c>
      <c r="D3928" s="90">
        <v>43579</v>
      </c>
      <c r="E3928" s="90" t="s">
        <v>400</v>
      </c>
      <c r="F3928" s="90"/>
      <c r="G3928" s="82" t="s">
        <v>400</v>
      </c>
      <c r="H3928" s="82" t="s">
        <v>401</v>
      </c>
      <c r="I3928" s="80" t="s">
        <v>127</v>
      </c>
      <c r="J3928" s="80">
        <v>37</v>
      </c>
      <c r="K3928" s="80">
        <v>1</v>
      </c>
      <c r="L3928" s="80" t="s">
        <v>155</v>
      </c>
      <c r="M3928" s="80">
        <v>100</v>
      </c>
      <c r="N3928" s="80">
        <v>-25.97325</v>
      </c>
      <c r="O3928" s="80">
        <v>32.572029999999998</v>
      </c>
      <c r="P3928" s="80" t="s">
        <v>69</v>
      </c>
      <c r="Q3928" s="80">
        <v>0</v>
      </c>
      <c r="R3928" s="80">
        <v>2.6272389999999999</v>
      </c>
      <c r="S3928" s="80">
        <v>23.381664000000001</v>
      </c>
      <c r="T3928" s="80">
        <v>2405000</v>
      </c>
      <c r="U3928" s="91">
        <f>Table1[[#This Row],[Distribution Amount (Dollars)]]/Table1[[#This Row],[NEWdatediff]]</f>
        <v>481000</v>
      </c>
      <c r="V3928" s="82" t="s">
        <v>287</v>
      </c>
      <c r="W3928" s="82" t="s">
        <v>91</v>
      </c>
      <c r="Y3928" s="82" t="s">
        <v>182</v>
      </c>
      <c r="Z3928" s="82">
        <v>1</v>
      </c>
      <c r="AA3928" s="82" t="s">
        <v>183</v>
      </c>
      <c r="AB3928" s="82" t="s">
        <v>402</v>
      </c>
      <c r="AD3928" s="82" t="s">
        <v>155</v>
      </c>
      <c r="AE3928" s="82" t="s">
        <v>403</v>
      </c>
      <c r="AN3928" s="82" t="s">
        <v>76</v>
      </c>
      <c r="AO3928" s="82" t="s">
        <v>404</v>
      </c>
      <c r="AP3928" s="82">
        <v>6500000</v>
      </c>
      <c r="AQ3928" s="82" t="s">
        <v>78</v>
      </c>
      <c r="AR3928" s="82" t="s">
        <v>4275</v>
      </c>
      <c r="AS3928" s="84">
        <v>43108</v>
      </c>
      <c r="AT3928" s="85">
        <v>2018</v>
      </c>
      <c r="AU3928" s="82" t="s">
        <v>4278</v>
      </c>
      <c r="AV3928" s="84">
        <v>44651</v>
      </c>
      <c r="AW3928" s="85">
        <v>2022</v>
      </c>
      <c r="AX3928" s="85">
        <f>Table1[[#This Row],[End TEST]]-Table1[[#This Row],[Start TEST]]</f>
        <v>4</v>
      </c>
      <c r="AY3928" s="85">
        <f>Table1[[#This Row],[TEST_Diff]]+1</f>
        <v>5</v>
      </c>
      <c r="AZ3928" s="92">
        <f>DATEDIF(Table1[[#This Row],[Start Year]],Table1[[#This Row],[End Year]],"d") / 365</f>
        <v>4.2273972602739729</v>
      </c>
      <c r="BA3928" s="82">
        <v>14028</v>
      </c>
      <c r="BC3928" s="82" t="s">
        <v>405</v>
      </c>
      <c r="BD3928" s="82">
        <v>1</v>
      </c>
      <c r="BE3928" s="82">
        <v>1</v>
      </c>
      <c r="BF3928" s="82">
        <v>1</v>
      </c>
      <c r="BG3928" s="82">
        <v>1</v>
      </c>
      <c r="BH3928" s="82">
        <v>1</v>
      </c>
      <c r="BI3928" s="82">
        <v>1</v>
      </c>
      <c r="BW3928" s="82" t="s">
        <v>406</v>
      </c>
    </row>
    <row r="3929" spans="1:75" x14ac:dyDescent="0.5">
      <c r="A3929" s="82">
        <v>563</v>
      </c>
      <c r="B3929" s="82" t="s">
        <v>399</v>
      </c>
      <c r="D3929" s="90">
        <v>43579</v>
      </c>
      <c r="E3929" s="90" t="s">
        <v>400</v>
      </c>
      <c r="F3929" s="90"/>
      <c r="G3929" s="82" t="s">
        <v>400</v>
      </c>
      <c r="H3929" s="82" t="s">
        <v>401</v>
      </c>
      <c r="I3929" s="80" t="s">
        <v>129</v>
      </c>
      <c r="J3929" s="80">
        <v>63</v>
      </c>
      <c r="K3929" s="80">
        <v>1</v>
      </c>
      <c r="L3929" s="80" t="s">
        <v>155</v>
      </c>
      <c r="M3929" s="80">
        <v>100</v>
      </c>
      <c r="N3929" s="80">
        <v>-25.97325</v>
      </c>
      <c r="O3929" s="80">
        <v>32.572029999999998</v>
      </c>
      <c r="P3929" s="80" t="s">
        <v>69</v>
      </c>
      <c r="Q3929" s="80">
        <v>0</v>
      </c>
      <c r="R3929" s="80">
        <v>2.6272389999999999</v>
      </c>
      <c r="S3929" s="80">
        <v>23.381664000000001</v>
      </c>
      <c r="T3929" s="80">
        <v>4095000</v>
      </c>
      <c r="U3929" s="91">
        <f>Table1[[#This Row],[Distribution Amount (Dollars)]]/Table1[[#This Row],[NEWdatediff]]</f>
        <v>819000</v>
      </c>
      <c r="V3929" s="82" t="s">
        <v>287</v>
      </c>
      <c r="W3929" s="82" t="s">
        <v>91</v>
      </c>
      <c r="Y3929" s="82" t="s">
        <v>182</v>
      </c>
      <c r="Z3929" s="82">
        <v>1</v>
      </c>
      <c r="AA3929" s="82" t="s">
        <v>183</v>
      </c>
      <c r="AB3929" s="82" t="s">
        <v>402</v>
      </c>
      <c r="AD3929" s="82" t="s">
        <v>155</v>
      </c>
      <c r="AE3929" s="82" t="s">
        <v>403</v>
      </c>
      <c r="AN3929" s="82" t="s">
        <v>76</v>
      </c>
      <c r="AO3929" s="82" t="s">
        <v>404</v>
      </c>
      <c r="AP3929" s="82">
        <v>6500000</v>
      </c>
      <c r="AQ3929" s="82" t="s">
        <v>78</v>
      </c>
      <c r="AR3929" s="82" t="s">
        <v>4275</v>
      </c>
      <c r="AS3929" s="84">
        <v>43108</v>
      </c>
      <c r="AT3929" s="85">
        <v>2018</v>
      </c>
      <c r="AU3929" s="82" t="s">
        <v>4278</v>
      </c>
      <c r="AV3929" s="84">
        <v>44651</v>
      </c>
      <c r="AW3929" s="85">
        <v>2022</v>
      </c>
      <c r="AX3929" s="85">
        <f>Table1[[#This Row],[End TEST]]-Table1[[#This Row],[Start TEST]]</f>
        <v>4</v>
      </c>
      <c r="AY3929" s="85">
        <f>Table1[[#This Row],[TEST_Diff]]+1</f>
        <v>5</v>
      </c>
      <c r="AZ3929" s="92">
        <f>DATEDIF(Table1[[#This Row],[Start Year]],Table1[[#This Row],[End Year]],"d") / 365</f>
        <v>4.2273972602739729</v>
      </c>
      <c r="BA3929" s="82">
        <v>14028</v>
      </c>
      <c r="BC3929" s="82" t="s">
        <v>405</v>
      </c>
      <c r="BD3929" s="82">
        <v>1</v>
      </c>
      <c r="BE3929" s="82">
        <v>1</v>
      </c>
      <c r="BF3929" s="82">
        <v>1</v>
      </c>
      <c r="BG3929" s="82">
        <v>1</v>
      </c>
      <c r="BH3929" s="82">
        <v>1</v>
      </c>
      <c r="BI3929" s="82">
        <v>1</v>
      </c>
      <c r="BW3929" s="82" t="s">
        <v>406</v>
      </c>
    </row>
    <row r="3930" spans="1:75" x14ac:dyDescent="0.5">
      <c r="A3930" s="82">
        <v>564</v>
      </c>
      <c r="B3930" s="82" t="s">
        <v>284</v>
      </c>
      <c r="D3930" s="90">
        <v>43579</v>
      </c>
      <c r="E3930" s="90" t="s">
        <v>285</v>
      </c>
      <c r="F3930" s="90"/>
      <c r="G3930" s="82" t="s">
        <v>285</v>
      </c>
      <c r="H3930" s="82" t="s">
        <v>286</v>
      </c>
      <c r="I3930" s="80" t="s">
        <v>98</v>
      </c>
      <c r="J3930" s="80">
        <v>45</v>
      </c>
      <c r="K3930" s="80">
        <v>1</v>
      </c>
      <c r="L3930" s="80" t="s">
        <v>169</v>
      </c>
      <c r="M3930" s="80">
        <v>100</v>
      </c>
      <c r="N3930" s="80">
        <v>9.0819989999999997</v>
      </c>
      <c r="O3930" s="80">
        <v>8.6752769999999995</v>
      </c>
      <c r="P3930" s="80" t="s">
        <v>69</v>
      </c>
      <c r="Q3930" s="80">
        <v>0</v>
      </c>
      <c r="R3930" s="80">
        <v>2.6272389999999999</v>
      </c>
      <c r="S3930" s="80">
        <v>23.381664000000001</v>
      </c>
      <c r="T3930" s="80">
        <v>3375000</v>
      </c>
      <c r="U3930" s="91">
        <f>Table1[[#This Row],[Distribution Amount (Dollars)]]/Table1[[#This Row],[NEWdatediff]]</f>
        <v>843750</v>
      </c>
      <c r="V3930" s="82" t="s">
        <v>287</v>
      </c>
      <c r="W3930" s="82" t="s">
        <v>91</v>
      </c>
      <c r="Y3930" s="82" t="s">
        <v>182</v>
      </c>
      <c r="Z3930" s="82">
        <v>1</v>
      </c>
      <c r="AA3930" s="82" t="s">
        <v>183</v>
      </c>
      <c r="AB3930" s="82" t="s">
        <v>288</v>
      </c>
      <c r="AD3930" s="82" t="s">
        <v>169</v>
      </c>
      <c r="AE3930" s="82" t="s">
        <v>289</v>
      </c>
      <c r="AN3930" s="82" t="s">
        <v>76</v>
      </c>
      <c r="AO3930" s="82" t="s">
        <v>290</v>
      </c>
      <c r="AP3930" s="82">
        <v>7500000</v>
      </c>
      <c r="AQ3930" s="82" t="s">
        <v>78</v>
      </c>
      <c r="AR3930" s="82" t="s">
        <v>4275</v>
      </c>
      <c r="AS3930" s="84">
        <v>43181</v>
      </c>
      <c r="AT3930" s="85">
        <v>2018</v>
      </c>
      <c r="AU3930" s="82" t="s">
        <v>4278</v>
      </c>
      <c r="AV3930" s="84">
        <v>44286</v>
      </c>
      <c r="AW3930" s="85">
        <v>2021</v>
      </c>
      <c r="AX3930" s="85">
        <f>Table1[[#This Row],[End TEST]]-Table1[[#This Row],[Start TEST]]</f>
        <v>3</v>
      </c>
      <c r="AY3930" s="85">
        <f>Table1[[#This Row],[TEST_Diff]]+1</f>
        <v>4</v>
      </c>
      <c r="AZ3930" s="92">
        <f>DATEDIF(Table1[[#This Row],[Start Year]],Table1[[#This Row],[End Year]],"d") / 365</f>
        <v>3.0273972602739727</v>
      </c>
      <c r="BA3930" s="82">
        <v>300000</v>
      </c>
      <c r="BD3930" s="82">
        <v>1</v>
      </c>
      <c r="BE3930" s="82">
        <v>1</v>
      </c>
      <c r="BF3930" s="82">
        <v>1</v>
      </c>
      <c r="BG3930" s="82">
        <v>1</v>
      </c>
      <c r="BH3930" s="82">
        <v>1</v>
      </c>
      <c r="BI3930" s="82">
        <v>1</v>
      </c>
    </row>
    <row r="3931" spans="1:75" x14ac:dyDescent="0.5">
      <c r="A3931" s="82">
        <v>564</v>
      </c>
      <c r="B3931" s="82" t="s">
        <v>284</v>
      </c>
      <c r="D3931" s="90">
        <v>43579</v>
      </c>
      <c r="E3931" s="90" t="s">
        <v>285</v>
      </c>
      <c r="F3931" s="90"/>
      <c r="G3931" s="82" t="s">
        <v>285</v>
      </c>
      <c r="H3931" s="82" t="s">
        <v>286</v>
      </c>
      <c r="I3931" s="80" t="s">
        <v>291</v>
      </c>
      <c r="J3931" s="80">
        <v>55</v>
      </c>
      <c r="K3931" s="80">
        <v>1</v>
      </c>
      <c r="L3931" s="80" t="s">
        <v>169</v>
      </c>
      <c r="M3931" s="80">
        <v>100</v>
      </c>
      <c r="N3931" s="80">
        <v>9.0819989999999997</v>
      </c>
      <c r="O3931" s="80">
        <v>8.6752769999999995</v>
      </c>
      <c r="P3931" s="80" t="s">
        <v>69</v>
      </c>
      <c r="Q3931" s="80">
        <v>0</v>
      </c>
      <c r="R3931" s="80">
        <v>2.6272389999999999</v>
      </c>
      <c r="S3931" s="80">
        <v>23.381664000000001</v>
      </c>
      <c r="T3931" s="80">
        <v>4125000</v>
      </c>
      <c r="U3931" s="91">
        <f>Table1[[#This Row],[Distribution Amount (Dollars)]]/Table1[[#This Row],[NEWdatediff]]</f>
        <v>1031250</v>
      </c>
      <c r="V3931" s="82" t="s">
        <v>287</v>
      </c>
      <c r="W3931" s="82" t="s">
        <v>91</v>
      </c>
      <c r="Y3931" s="82" t="s">
        <v>182</v>
      </c>
      <c r="Z3931" s="82">
        <v>1</v>
      </c>
      <c r="AA3931" s="82" t="s">
        <v>183</v>
      </c>
      <c r="AB3931" s="82" t="s">
        <v>288</v>
      </c>
      <c r="AD3931" s="82" t="s">
        <v>169</v>
      </c>
      <c r="AE3931" s="82" t="s">
        <v>289</v>
      </c>
      <c r="AN3931" s="82" t="s">
        <v>76</v>
      </c>
      <c r="AO3931" s="82" t="s">
        <v>290</v>
      </c>
      <c r="AP3931" s="82">
        <v>7500000</v>
      </c>
      <c r="AQ3931" s="82" t="s">
        <v>78</v>
      </c>
      <c r="AR3931" s="82" t="s">
        <v>4275</v>
      </c>
      <c r="AS3931" s="84">
        <v>43181</v>
      </c>
      <c r="AT3931" s="85">
        <v>2018</v>
      </c>
      <c r="AU3931" s="82" t="s">
        <v>4278</v>
      </c>
      <c r="AV3931" s="84">
        <v>44286</v>
      </c>
      <c r="AW3931" s="85">
        <v>2021</v>
      </c>
      <c r="AX3931" s="85">
        <f>Table1[[#This Row],[End TEST]]-Table1[[#This Row],[Start TEST]]</f>
        <v>3</v>
      </c>
      <c r="AY3931" s="85">
        <f>Table1[[#This Row],[TEST_Diff]]+1</f>
        <v>4</v>
      </c>
      <c r="AZ3931" s="92">
        <f>DATEDIF(Table1[[#This Row],[Start Year]],Table1[[#This Row],[End Year]],"d") / 365</f>
        <v>3.0273972602739727</v>
      </c>
      <c r="BA3931" s="82">
        <v>300000</v>
      </c>
      <c r="BD3931" s="82">
        <v>1</v>
      </c>
      <c r="BE3931" s="82">
        <v>1</v>
      </c>
      <c r="BF3931" s="82">
        <v>1</v>
      </c>
      <c r="BG3931" s="82">
        <v>1</v>
      </c>
      <c r="BH3931" s="82">
        <v>1</v>
      </c>
      <c r="BI3931" s="82">
        <v>1</v>
      </c>
    </row>
    <row r="3932" spans="1:75" x14ac:dyDescent="0.5">
      <c r="A3932" s="82">
        <v>565</v>
      </c>
      <c r="B3932" s="82" t="s">
        <v>292</v>
      </c>
      <c r="D3932" s="90">
        <v>43579</v>
      </c>
      <c r="E3932" s="90" t="s">
        <v>293</v>
      </c>
      <c r="F3932" s="90"/>
      <c r="G3932" s="82" t="s">
        <v>293</v>
      </c>
      <c r="H3932" s="82" t="s">
        <v>294</v>
      </c>
      <c r="I3932" s="80" t="s">
        <v>291</v>
      </c>
      <c r="J3932" s="80">
        <v>100</v>
      </c>
      <c r="K3932" s="80">
        <v>1</v>
      </c>
      <c r="L3932" s="80" t="s">
        <v>295</v>
      </c>
      <c r="M3932" s="80">
        <v>100</v>
      </c>
      <c r="N3932" s="80">
        <v>7.5172420000000004</v>
      </c>
      <c r="O3932" s="80">
        <v>80.779494</v>
      </c>
      <c r="P3932" s="80" t="s">
        <v>114</v>
      </c>
      <c r="Q3932" s="80">
        <v>0</v>
      </c>
      <c r="R3932" s="80">
        <v>25.384855999999999</v>
      </c>
      <c r="S3932" s="80">
        <v>68.458809000000002</v>
      </c>
      <c r="T3932" s="80">
        <v>900000</v>
      </c>
      <c r="U3932" s="91">
        <f>Table1[[#This Row],[Distribution Amount (Dollars)]]/Table1[[#This Row],[NEWdatediff]]</f>
        <v>225000</v>
      </c>
      <c r="V3932" s="82" t="s">
        <v>287</v>
      </c>
      <c r="W3932" s="82" t="s">
        <v>91</v>
      </c>
      <c r="X3932" s="82" t="s">
        <v>296</v>
      </c>
      <c r="Y3932" s="82" t="s">
        <v>182</v>
      </c>
      <c r="Z3932" s="82">
        <v>1</v>
      </c>
      <c r="AA3932" s="82" t="s">
        <v>183</v>
      </c>
      <c r="AB3932" s="82" t="s">
        <v>297</v>
      </c>
      <c r="AD3932" s="82" t="s">
        <v>295</v>
      </c>
      <c r="AE3932" s="82" t="s">
        <v>298</v>
      </c>
      <c r="AN3932" s="82" t="s">
        <v>76</v>
      </c>
      <c r="AO3932" s="82" t="s">
        <v>299</v>
      </c>
      <c r="AP3932" s="82">
        <v>900000</v>
      </c>
      <c r="AQ3932" s="82" t="s">
        <v>78</v>
      </c>
      <c r="AR3932" s="82" t="s">
        <v>4275</v>
      </c>
      <c r="AS3932" s="84">
        <v>43089</v>
      </c>
      <c r="AT3932" s="85">
        <v>2017</v>
      </c>
      <c r="AU3932" s="82" t="s">
        <v>4278</v>
      </c>
      <c r="AV3932" s="84">
        <v>44196</v>
      </c>
      <c r="AW3932" s="85">
        <v>2020</v>
      </c>
      <c r="AX3932" s="85">
        <f>Table1[[#This Row],[End TEST]]-Table1[[#This Row],[Start TEST]]</f>
        <v>3</v>
      </c>
      <c r="AY3932" s="85">
        <f>Table1[[#This Row],[TEST_Diff]]+1</f>
        <v>4</v>
      </c>
      <c r="AZ3932" s="92">
        <f>DATEDIF(Table1[[#This Row],[Start Year]],Table1[[#This Row],[End Year]],"d") / 365</f>
        <v>3.032876712328767</v>
      </c>
      <c r="BD3932" s="82">
        <v>1</v>
      </c>
      <c r="BE3932" s="82">
        <v>1</v>
      </c>
    </row>
    <row r="3933" spans="1:75" x14ac:dyDescent="0.5">
      <c r="A3933" s="82">
        <v>566</v>
      </c>
      <c r="B3933" s="82" t="s">
        <v>1654</v>
      </c>
      <c r="D3933" s="90">
        <v>43579</v>
      </c>
      <c r="E3933" s="90" t="s">
        <v>1655</v>
      </c>
      <c r="F3933" s="90"/>
      <c r="G3933" s="82" t="s">
        <v>1655</v>
      </c>
      <c r="H3933" s="82" t="s">
        <v>1656</v>
      </c>
      <c r="I3933" s="80" t="s">
        <v>280</v>
      </c>
      <c r="J3933" s="80">
        <v>100</v>
      </c>
      <c r="K3933" s="80">
        <v>1</v>
      </c>
      <c r="L3933" s="80" t="s">
        <v>1414</v>
      </c>
      <c r="M3933" s="80">
        <v>100</v>
      </c>
      <c r="N3933" s="80">
        <v>21.521757000000001</v>
      </c>
      <c r="O3933" s="80">
        <v>-77.781165999999999</v>
      </c>
      <c r="P3933" s="80" t="s">
        <v>195</v>
      </c>
      <c r="Q3933" s="80">
        <v>0</v>
      </c>
      <c r="R3933" s="80">
        <v>25.14509</v>
      </c>
      <c r="S3933" s="80">
        <v>-80.396960000000007</v>
      </c>
      <c r="T3933" s="80">
        <v>150000</v>
      </c>
      <c r="U3933" s="91">
        <f>Table1[[#This Row],[Distribution Amount (Dollars)]]/Table1[[#This Row],[NEWdatediff]]</f>
        <v>75000</v>
      </c>
      <c r="V3933" s="82" t="s">
        <v>287</v>
      </c>
      <c r="W3933" s="82" t="s">
        <v>91</v>
      </c>
      <c r="X3933" s="82" t="s">
        <v>234</v>
      </c>
      <c r="Y3933" s="82" t="s">
        <v>182</v>
      </c>
      <c r="Z3933" s="82">
        <v>1</v>
      </c>
      <c r="AA3933" s="82" t="s">
        <v>183</v>
      </c>
      <c r="AB3933" s="82" t="s">
        <v>1657</v>
      </c>
      <c r="AD3933" s="82" t="s">
        <v>1414</v>
      </c>
      <c r="AE3933" s="82" t="s">
        <v>1658</v>
      </c>
      <c r="AN3933" s="82" t="s">
        <v>76</v>
      </c>
      <c r="AO3933" s="82" t="s">
        <v>1659</v>
      </c>
      <c r="AP3933" s="82">
        <v>150000</v>
      </c>
      <c r="AQ3933" s="82" t="s">
        <v>78</v>
      </c>
      <c r="AR3933" s="82" t="s">
        <v>4275</v>
      </c>
      <c r="AS3933" s="84">
        <v>43046</v>
      </c>
      <c r="AT3933" s="85">
        <v>2017</v>
      </c>
      <c r="AU3933" s="82" t="s">
        <v>4278</v>
      </c>
      <c r="AV3933" s="84">
        <v>43190</v>
      </c>
      <c r="AW3933" s="85">
        <v>2018</v>
      </c>
      <c r="AX3933" s="85">
        <f>Table1[[#This Row],[End TEST]]-Table1[[#This Row],[Start TEST]]</f>
        <v>1</v>
      </c>
      <c r="AY3933" s="85">
        <f>Table1[[#This Row],[TEST_Diff]]+1</f>
        <v>2</v>
      </c>
      <c r="AZ3933" s="92">
        <f>DATEDIF(Table1[[#This Row],[Start Year]],Table1[[#This Row],[End Year]],"d") / 365</f>
        <v>0.39452054794520547</v>
      </c>
      <c r="BD3933" s="82">
        <v>1</v>
      </c>
      <c r="BE3933" s="82">
        <v>1</v>
      </c>
      <c r="BF3933" s="82">
        <v>1</v>
      </c>
      <c r="BG3933" s="82">
        <v>1</v>
      </c>
    </row>
    <row r="3934" spans="1:75" x14ac:dyDescent="0.5">
      <c r="A3934" s="82">
        <v>568</v>
      </c>
      <c r="B3934" s="82" t="s">
        <v>1788</v>
      </c>
      <c r="D3934" s="90">
        <v>43579</v>
      </c>
      <c r="E3934" s="90" t="s">
        <v>1789</v>
      </c>
      <c r="F3934" s="90"/>
      <c r="G3934" s="82" t="s">
        <v>1789</v>
      </c>
      <c r="H3934" s="82" t="s">
        <v>1790</v>
      </c>
      <c r="I3934" s="80" t="s">
        <v>81</v>
      </c>
      <c r="J3934" s="80">
        <v>5</v>
      </c>
      <c r="K3934" s="80">
        <v>1</v>
      </c>
      <c r="L3934" s="80" t="s">
        <v>194</v>
      </c>
      <c r="M3934" s="80">
        <v>100</v>
      </c>
      <c r="N3934" s="80">
        <v>19.182435999999999</v>
      </c>
      <c r="O3934" s="80">
        <v>-72.434515000000005</v>
      </c>
      <c r="P3934" s="80" t="s">
        <v>195</v>
      </c>
      <c r="Q3934" s="80">
        <v>0</v>
      </c>
      <c r="R3934" s="80">
        <v>25.14509</v>
      </c>
      <c r="S3934" s="80">
        <v>-80.396960000000007</v>
      </c>
      <c r="T3934" s="80">
        <v>1250000</v>
      </c>
      <c r="U3934" s="91">
        <f>Table1[[#This Row],[Distribution Amount (Dollars)]]/Table1[[#This Row],[NEWdatediff]]</f>
        <v>208333.33333333334</v>
      </c>
      <c r="V3934" s="82" t="s">
        <v>287</v>
      </c>
      <c r="W3934" s="82" t="s">
        <v>91</v>
      </c>
      <c r="X3934" s="82" t="s">
        <v>234</v>
      </c>
      <c r="Y3934" s="82" t="s">
        <v>182</v>
      </c>
      <c r="Z3934" s="82">
        <v>1</v>
      </c>
      <c r="AA3934" s="82" t="s">
        <v>183</v>
      </c>
      <c r="AB3934" s="82" t="s">
        <v>1791</v>
      </c>
      <c r="AD3934" s="82" t="s">
        <v>194</v>
      </c>
      <c r="AE3934" s="82" t="s">
        <v>1792</v>
      </c>
      <c r="AN3934" s="82" t="s">
        <v>76</v>
      </c>
      <c r="AO3934" s="82" t="s">
        <v>1793</v>
      </c>
      <c r="AP3934" s="82">
        <v>25000000</v>
      </c>
      <c r="AQ3934" s="82" t="s">
        <v>78</v>
      </c>
      <c r="AR3934" s="82" t="s">
        <v>4275</v>
      </c>
      <c r="AS3934" s="84">
        <v>43187</v>
      </c>
      <c r="AT3934" s="85">
        <v>2018</v>
      </c>
      <c r="AU3934" s="82" t="s">
        <v>4278</v>
      </c>
      <c r="AV3934" s="84">
        <v>45016</v>
      </c>
      <c r="AW3934" s="85">
        <v>2023</v>
      </c>
      <c r="AX3934" s="85">
        <f>Table1[[#This Row],[End TEST]]-Table1[[#This Row],[Start TEST]]</f>
        <v>5</v>
      </c>
      <c r="AY3934" s="85">
        <f>Table1[[#This Row],[TEST_Diff]]+1</f>
        <v>6</v>
      </c>
      <c r="AZ3934" s="92">
        <f>DATEDIF(Table1[[#This Row],[Start Year]],Table1[[#This Row],[End Year]],"d") / 365</f>
        <v>5.0109589041095894</v>
      </c>
      <c r="BA3934" s="82">
        <v>72000</v>
      </c>
      <c r="BB3934" s="82">
        <v>21800</v>
      </c>
      <c r="BC3934" s="82" t="s">
        <v>1794</v>
      </c>
      <c r="BD3934" s="82">
        <v>1</v>
      </c>
      <c r="BF3934" s="82">
        <v>1</v>
      </c>
      <c r="BG3934" s="82">
        <v>1</v>
      </c>
      <c r="BH3934" s="82">
        <v>1</v>
      </c>
      <c r="BI3934" s="82">
        <v>1</v>
      </c>
      <c r="BJ3934" s="82">
        <v>1</v>
      </c>
      <c r="BK3934" s="82">
        <v>1</v>
      </c>
    </row>
    <row r="3935" spans="1:75" x14ac:dyDescent="0.5">
      <c r="A3935" s="82">
        <v>568</v>
      </c>
      <c r="B3935" s="82" t="s">
        <v>1788</v>
      </c>
      <c r="D3935" s="90">
        <v>43579</v>
      </c>
      <c r="E3935" s="90" t="s">
        <v>1789</v>
      </c>
      <c r="F3935" s="90"/>
      <c r="G3935" s="82" t="s">
        <v>1789</v>
      </c>
      <c r="H3935" s="82" t="s">
        <v>1790</v>
      </c>
      <c r="I3935" s="80" t="s">
        <v>128</v>
      </c>
      <c r="J3935" s="80">
        <v>10</v>
      </c>
      <c r="K3935" s="80">
        <v>1</v>
      </c>
      <c r="L3935" s="80" t="s">
        <v>194</v>
      </c>
      <c r="M3935" s="80">
        <v>100</v>
      </c>
      <c r="N3935" s="80">
        <v>19.182435999999999</v>
      </c>
      <c r="O3935" s="80">
        <v>-72.434515000000005</v>
      </c>
      <c r="P3935" s="80" t="s">
        <v>195</v>
      </c>
      <c r="Q3935" s="80">
        <v>0</v>
      </c>
      <c r="R3935" s="80">
        <v>25.14509</v>
      </c>
      <c r="S3935" s="80">
        <v>-80.396960000000007</v>
      </c>
      <c r="T3935" s="80">
        <v>2500000</v>
      </c>
      <c r="U3935" s="91">
        <f>Table1[[#This Row],[Distribution Amount (Dollars)]]/Table1[[#This Row],[NEWdatediff]]</f>
        <v>416666.66666666669</v>
      </c>
      <c r="V3935" s="82" t="s">
        <v>287</v>
      </c>
      <c r="W3935" s="82" t="s">
        <v>91</v>
      </c>
      <c r="X3935" s="82" t="s">
        <v>234</v>
      </c>
      <c r="Y3935" s="82" t="s">
        <v>182</v>
      </c>
      <c r="Z3935" s="82">
        <v>1</v>
      </c>
      <c r="AA3935" s="82" t="s">
        <v>183</v>
      </c>
      <c r="AB3935" s="82" t="s">
        <v>1791</v>
      </c>
      <c r="AD3935" s="82" t="s">
        <v>194</v>
      </c>
      <c r="AE3935" s="82" t="s">
        <v>1792</v>
      </c>
      <c r="AN3935" s="82" t="s">
        <v>76</v>
      </c>
      <c r="AO3935" s="82" t="s">
        <v>1793</v>
      </c>
      <c r="AP3935" s="82">
        <v>25000000</v>
      </c>
      <c r="AQ3935" s="82" t="s">
        <v>78</v>
      </c>
      <c r="AR3935" s="82" t="s">
        <v>4275</v>
      </c>
      <c r="AS3935" s="84">
        <v>43187</v>
      </c>
      <c r="AT3935" s="85">
        <v>2018</v>
      </c>
      <c r="AU3935" s="82" t="s">
        <v>4278</v>
      </c>
      <c r="AV3935" s="84">
        <v>45016</v>
      </c>
      <c r="AW3935" s="85">
        <v>2023</v>
      </c>
      <c r="AX3935" s="85">
        <f>Table1[[#This Row],[End TEST]]-Table1[[#This Row],[Start TEST]]</f>
        <v>5</v>
      </c>
      <c r="AY3935" s="85">
        <f>Table1[[#This Row],[TEST_Diff]]+1</f>
        <v>6</v>
      </c>
      <c r="AZ3935" s="92">
        <f>DATEDIF(Table1[[#This Row],[Start Year]],Table1[[#This Row],[End Year]],"d") / 365</f>
        <v>5.0109589041095894</v>
      </c>
      <c r="BA3935" s="82">
        <v>72000</v>
      </c>
      <c r="BB3935" s="82">
        <v>21800</v>
      </c>
      <c r="BC3935" s="82" t="s">
        <v>1794</v>
      </c>
      <c r="BD3935" s="82">
        <v>1</v>
      </c>
      <c r="BF3935" s="82">
        <v>1</v>
      </c>
      <c r="BG3935" s="82">
        <v>1</v>
      </c>
      <c r="BH3935" s="82">
        <v>1</v>
      </c>
      <c r="BI3935" s="82">
        <v>1</v>
      </c>
      <c r="BJ3935" s="82">
        <v>1</v>
      </c>
      <c r="BK3935" s="82">
        <v>1</v>
      </c>
    </row>
    <row r="3936" spans="1:75" x14ac:dyDescent="0.5">
      <c r="A3936" s="82">
        <v>568</v>
      </c>
      <c r="B3936" s="82" t="s">
        <v>1788</v>
      </c>
      <c r="D3936" s="90">
        <v>43579</v>
      </c>
      <c r="E3936" s="90" t="s">
        <v>1789</v>
      </c>
      <c r="F3936" s="90"/>
      <c r="G3936" s="82" t="s">
        <v>1789</v>
      </c>
      <c r="H3936" s="82" t="s">
        <v>1790</v>
      </c>
      <c r="I3936" s="80" t="s">
        <v>129</v>
      </c>
      <c r="J3936" s="80">
        <v>50</v>
      </c>
      <c r="K3936" s="80">
        <v>1</v>
      </c>
      <c r="L3936" s="80" t="s">
        <v>194</v>
      </c>
      <c r="M3936" s="80">
        <v>100</v>
      </c>
      <c r="N3936" s="80">
        <v>19.182435999999999</v>
      </c>
      <c r="O3936" s="80">
        <v>-72.434515000000005</v>
      </c>
      <c r="P3936" s="80" t="s">
        <v>195</v>
      </c>
      <c r="Q3936" s="80">
        <v>0</v>
      </c>
      <c r="R3936" s="80">
        <v>25.14509</v>
      </c>
      <c r="S3936" s="80">
        <v>-80.396960000000007</v>
      </c>
      <c r="T3936" s="80">
        <v>12500000</v>
      </c>
      <c r="U3936" s="91">
        <f>Table1[[#This Row],[Distribution Amount (Dollars)]]/Table1[[#This Row],[NEWdatediff]]</f>
        <v>2083333.3333333333</v>
      </c>
      <c r="V3936" s="82" t="s">
        <v>287</v>
      </c>
      <c r="W3936" s="82" t="s">
        <v>91</v>
      </c>
      <c r="X3936" s="82" t="s">
        <v>234</v>
      </c>
      <c r="Y3936" s="82" t="s">
        <v>182</v>
      </c>
      <c r="Z3936" s="82">
        <v>1</v>
      </c>
      <c r="AA3936" s="82" t="s">
        <v>183</v>
      </c>
      <c r="AB3936" s="82" t="s">
        <v>1791</v>
      </c>
      <c r="AD3936" s="82" t="s">
        <v>194</v>
      </c>
      <c r="AE3936" s="82" t="s">
        <v>1792</v>
      </c>
      <c r="AN3936" s="82" t="s">
        <v>76</v>
      </c>
      <c r="AO3936" s="82" t="s">
        <v>1793</v>
      </c>
      <c r="AP3936" s="82">
        <v>25000000</v>
      </c>
      <c r="AQ3936" s="82" t="s">
        <v>78</v>
      </c>
      <c r="AR3936" s="82" t="s">
        <v>4275</v>
      </c>
      <c r="AS3936" s="84">
        <v>43187</v>
      </c>
      <c r="AT3936" s="85">
        <v>2018</v>
      </c>
      <c r="AU3936" s="82" t="s">
        <v>4278</v>
      </c>
      <c r="AV3936" s="84">
        <v>45016</v>
      </c>
      <c r="AW3936" s="85">
        <v>2023</v>
      </c>
      <c r="AX3936" s="85">
        <f>Table1[[#This Row],[End TEST]]-Table1[[#This Row],[Start TEST]]</f>
        <v>5</v>
      </c>
      <c r="AY3936" s="85">
        <f>Table1[[#This Row],[TEST_Diff]]+1</f>
        <v>6</v>
      </c>
      <c r="AZ3936" s="92">
        <f>DATEDIF(Table1[[#This Row],[Start Year]],Table1[[#This Row],[End Year]],"d") / 365</f>
        <v>5.0109589041095894</v>
      </c>
      <c r="BA3936" s="82">
        <v>72000</v>
      </c>
      <c r="BB3936" s="82">
        <v>21800</v>
      </c>
      <c r="BC3936" s="82" t="s">
        <v>1794</v>
      </c>
      <c r="BD3936" s="82">
        <v>1</v>
      </c>
      <c r="BF3936" s="82">
        <v>1</v>
      </c>
      <c r="BG3936" s="82">
        <v>1</v>
      </c>
      <c r="BH3936" s="82">
        <v>1</v>
      </c>
      <c r="BI3936" s="82">
        <v>1</v>
      </c>
      <c r="BJ3936" s="82">
        <v>1</v>
      </c>
      <c r="BK3936" s="82">
        <v>1</v>
      </c>
    </row>
    <row r="3937" spans="1:75" x14ac:dyDescent="0.5">
      <c r="A3937" s="82">
        <v>568</v>
      </c>
      <c r="B3937" s="82" t="s">
        <v>1788</v>
      </c>
      <c r="D3937" s="90">
        <v>43579</v>
      </c>
      <c r="E3937" s="90" t="s">
        <v>1789</v>
      </c>
      <c r="F3937" s="90"/>
      <c r="G3937" s="82" t="s">
        <v>1789</v>
      </c>
      <c r="H3937" s="82" t="s">
        <v>1790</v>
      </c>
      <c r="I3937" s="80" t="s">
        <v>67</v>
      </c>
      <c r="J3937" s="80">
        <v>15</v>
      </c>
      <c r="K3937" s="80">
        <v>1</v>
      </c>
      <c r="L3937" s="80" t="s">
        <v>194</v>
      </c>
      <c r="M3937" s="80">
        <v>100</v>
      </c>
      <c r="N3937" s="80">
        <v>19.182435999999999</v>
      </c>
      <c r="O3937" s="80">
        <v>-72.434515000000005</v>
      </c>
      <c r="P3937" s="80" t="s">
        <v>195</v>
      </c>
      <c r="Q3937" s="80">
        <v>0</v>
      </c>
      <c r="R3937" s="80">
        <v>25.14509</v>
      </c>
      <c r="S3937" s="80">
        <v>-80.396960000000007</v>
      </c>
      <c r="T3937" s="80">
        <v>3750000</v>
      </c>
      <c r="U3937" s="91">
        <f>Table1[[#This Row],[Distribution Amount (Dollars)]]/Table1[[#This Row],[NEWdatediff]]</f>
        <v>625000</v>
      </c>
      <c r="V3937" s="82" t="s">
        <v>287</v>
      </c>
      <c r="W3937" s="82" t="s">
        <v>91</v>
      </c>
      <c r="X3937" s="82" t="s">
        <v>234</v>
      </c>
      <c r="Y3937" s="82" t="s">
        <v>182</v>
      </c>
      <c r="Z3937" s="82">
        <v>1</v>
      </c>
      <c r="AA3937" s="82" t="s">
        <v>183</v>
      </c>
      <c r="AB3937" s="82" t="s">
        <v>1791</v>
      </c>
      <c r="AD3937" s="82" t="s">
        <v>194</v>
      </c>
      <c r="AE3937" s="82" t="s">
        <v>1792</v>
      </c>
      <c r="AN3937" s="82" t="s">
        <v>76</v>
      </c>
      <c r="AO3937" s="82" t="s">
        <v>1793</v>
      </c>
      <c r="AP3937" s="82">
        <v>25000000</v>
      </c>
      <c r="AQ3937" s="82" t="s">
        <v>78</v>
      </c>
      <c r="AR3937" s="82" t="s">
        <v>4275</v>
      </c>
      <c r="AS3937" s="84">
        <v>43187</v>
      </c>
      <c r="AT3937" s="85">
        <v>2018</v>
      </c>
      <c r="AU3937" s="82" t="s">
        <v>4278</v>
      </c>
      <c r="AV3937" s="84">
        <v>45016</v>
      </c>
      <c r="AW3937" s="85">
        <v>2023</v>
      </c>
      <c r="AX3937" s="85">
        <f>Table1[[#This Row],[End TEST]]-Table1[[#This Row],[Start TEST]]</f>
        <v>5</v>
      </c>
      <c r="AY3937" s="85">
        <f>Table1[[#This Row],[TEST_Diff]]+1</f>
        <v>6</v>
      </c>
      <c r="AZ3937" s="92">
        <f>DATEDIF(Table1[[#This Row],[Start Year]],Table1[[#This Row],[End Year]],"d") / 365</f>
        <v>5.0109589041095894</v>
      </c>
      <c r="BA3937" s="82">
        <v>72000</v>
      </c>
      <c r="BB3937" s="82">
        <v>21800</v>
      </c>
      <c r="BC3937" s="82" t="s">
        <v>1794</v>
      </c>
      <c r="BD3937" s="82">
        <v>1</v>
      </c>
      <c r="BF3937" s="82">
        <v>1</v>
      </c>
      <c r="BG3937" s="82">
        <v>1</v>
      </c>
      <c r="BH3937" s="82">
        <v>1</v>
      </c>
      <c r="BI3937" s="82">
        <v>1</v>
      </c>
      <c r="BJ3937" s="82">
        <v>1</v>
      </c>
      <c r="BK3937" s="82">
        <v>1</v>
      </c>
    </row>
    <row r="3938" spans="1:75" x14ac:dyDescent="0.5">
      <c r="A3938" s="82">
        <v>568</v>
      </c>
      <c r="B3938" s="82" t="s">
        <v>1788</v>
      </c>
      <c r="D3938" s="90">
        <v>43579</v>
      </c>
      <c r="E3938" s="90" t="s">
        <v>1789</v>
      </c>
      <c r="F3938" s="90"/>
      <c r="G3938" s="82" t="s">
        <v>1789</v>
      </c>
      <c r="H3938" s="82" t="s">
        <v>1790</v>
      </c>
      <c r="I3938" s="80" t="s">
        <v>127</v>
      </c>
      <c r="J3938" s="80">
        <v>15</v>
      </c>
      <c r="K3938" s="80">
        <v>1</v>
      </c>
      <c r="L3938" s="80" t="s">
        <v>194</v>
      </c>
      <c r="M3938" s="80">
        <v>100</v>
      </c>
      <c r="N3938" s="80">
        <v>19.182435999999999</v>
      </c>
      <c r="O3938" s="80">
        <v>-72.434515000000005</v>
      </c>
      <c r="P3938" s="80" t="s">
        <v>195</v>
      </c>
      <c r="Q3938" s="80">
        <v>0</v>
      </c>
      <c r="R3938" s="80">
        <v>25.14509</v>
      </c>
      <c r="S3938" s="80">
        <v>-80.396960000000007</v>
      </c>
      <c r="T3938" s="80">
        <v>3750000</v>
      </c>
      <c r="U3938" s="91">
        <f>Table1[[#This Row],[Distribution Amount (Dollars)]]/Table1[[#This Row],[NEWdatediff]]</f>
        <v>625000</v>
      </c>
      <c r="V3938" s="82" t="s">
        <v>287</v>
      </c>
      <c r="W3938" s="82" t="s">
        <v>91</v>
      </c>
      <c r="X3938" s="82" t="s">
        <v>234</v>
      </c>
      <c r="Y3938" s="82" t="s">
        <v>182</v>
      </c>
      <c r="Z3938" s="82">
        <v>1</v>
      </c>
      <c r="AA3938" s="82" t="s">
        <v>183</v>
      </c>
      <c r="AB3938" s="82" t="s">
        <v>1791</v>
      </c>
      <c r="AD3938" s="82" t="s">
        <v>194</v>
      </c>
      <c r="AE3938" s="82" t="s">
        <v>1792</v>
      </c>
      <c r="AN3938" s="82" t="s">
        <v>76</v>
      </c>
      <c r="AO3938" s="82" t="s">
        <v>1793</v>
      </c>
      <c r="AP3938" s="82">
        <v>25000000</v>
      </c>
      <c r="AQ3938" s="82" t="s">
        <v>78</v>
      </c>
      <c r="AR3938" s="82" t="s">
        <v>4275</v>
      </c>
      <c r="AS3938" s="84">
        <v>43187</v>
      </c>
      <c r="AT3938" s="85">
        <v>2018</v>
      </c>
      <c r="AU3938" s="82" t="s">
        <v>4278</v>
      </c>
      <c r="AV3938" s="84">
        <v>45016</v>
      </c>
      <c r="AW3938" s="85">
        <v>2023</v>
      </c>
      <c r="AX3938" s="85">
        <f>Table1[[#This Row],[End TEST]]-Table1[[#This Row],[Start TEST]]</f>
        <v>5</v>
      </c>
      <c r="AY3938" s="85">
        <f>Table1[[#This Row],[TEST_Diff]]+1</f>
        <v>6</v>
      </c>
      <c r="AZ3938" s="92">
        <f>DATEDIF(Table1[[#This Row],[Start Year]],Table1[[#This Row],[End Year]],"d") / 365</f>
        <v>5.0109589041095894</v>
      </c>
      <c r="BA3938" s="82">
        <v>72000</v>
      </c>
      <c r="BB3938" s="82">
        <v>21800</v>
      </c>
      <c r="BC3938" s="82" t="s">
        <v>1794</v>
      </c>
      <c r="BD3938" s="82">
        <v>1</v>
      </c>
      <c r="BF3938" s="82">
        <v>1</v>
      </c>
      <c r="BG3938" s="82">
        <v>1</v>
      </c>
      <c r="BH3938" s="82">
        <v>1</v>
      </c>
      <c r="BI3938" s="82">
        <v>1</v>
      </c>
      <c r="BJ3938" s="82">
        <v>1</v>
      </c>
      <c r="BK3938" s="82">
        <v>1</v>
      </c>
    </row>
    <row r="3939" spans="1:75" x14ac:dyDescent="0.5">
      <c r="A3939" s="82">
        <v>568</v>
      </c>
      <c r="B3939" s="82" t="s">
        <v>1788</v>
      </c>
      <c r="D3939" s="90">
        <v>43579</v>
      </c>
      <c r="E3939" s="90" t="s">
        <v>1789</v>
      </c>
      <c r="F3939" s="90"/>
      <c r="G3939" s="82" t="s">
        <v>1789</v>
      </c>
      <c r="H3939" s="82" t="s">
        <v>1790</v>
      </c>
      <c r="I3939" s="80" t="s">
        <v>291</v>
      </c>
      <c r="J3939" s="80">
        <v>5</v>
      </c>
      <c r="K3939" s="80">
        <v>1</v>
      </c>
      <c r="L3939" s="80" t="s">
        <v>194</v>
      </c>
      <c r="M3939" s="80">
        <v>100</v>
      </c>
      <c r="N3939" s="80">
        <v>19.182435999999999</v>
      </c>
      <c r="O3939" s="80">
        <v>-72.434515000000005</v>
      </c>
      <c r="P3939" s="80" t="s">
        <v>195</v>
      </c>
      <c r="Q3939" s="80">
        <v>0</v>
      </c>
      <c r="R3939" s="80">
        <v>25.14509</v>
      </c>
      <c r="S3939" s="80">
        <v>-80.396960000000007</v>
      </c>
      <c r="T3939" s="80">
        <v>1250000</v>
      </c>
      <c r="U3939" s="91">
        <f>Table1[[#This Row],[Distribution Amount (Dollars)]]/Table1[[#This Row],[NEWdatediff]]</f>
        <v>208333.33333333334</v>
      </c>
      <c r="V3939" s="82" t="s">
        <v>287</v>
      </c>
      <c r="W3939" s="82" t="s">
        <v>91</v>
      </c>
      <c r="X3939" s="82" t="s">
        <v>234</v>
      </c>
      <c r="Y3939" s="82" t="s">
        <v>182</v>
      </c>
      <c r="Z3939" s="82">
        <v>1</v>
      </c>
      <c r="AA3939" s="82" t="s">
        <v>183</v>
      </c>
      <c r="AB3939" s="82" t="s">
        <v>1791</v>
      </c>
      <c r="AD3939" s="82" t="s">
        <v>194</v>
      </c>
      <c r="AE3939" s="82" t="s">
        <v>1792</v>
      </c>
      <c r="AN3939" s="82" t="s">
        <v>76</v>
      </c>
      <c r="AO3939" s="82" t="s">
        <v>1793</v>
      </c>
      <c r="AP3939" s="82">
        <v>25000000</v>
      </c>
      <c r="AQ3939" s="82" t="s">
        <v>78</v>
      </c>
      <c r="AR3939" s="82" t="s">
        <v>4275</v>
      </c>
      <c r="AS3939" s="84">
        <v>43187</v>
      </c>
      <c r="AT3939" s="85">
        <v>2018</v>
      </c>
      <c r="AU3939" s="82" t="s">
        <v>4278</v>
      </c>
      <c r="AV3939" s="84">
        <v>45016</v>
      </c>
      <c r="AW3939" s="85">
        <v>2023</v>
      </c>
      <c r="AX3939" s="85">
        <f>Table1[[#This Row],[End TEST]]-Table1[[#This Row],[Start TEST]]</f>
        <v>5</v>
      </c>
      <c r="AY3939" s="85">
        <f>Table1[[#This Row],[TEST_Diff]]+1</f>
        <v>6</v>
      </c>
      <c r="AZ3939" s="92">
        <f>DATEDIF(Table1[[#This Row],[Start Year]],Table1[[#This Row],[End Year]],"d") / 365</f>
        <v>5.0109589041095894</v>
      </c>
      <c r="BA3939" s="82">
        <v>72000</v>
      </c>
      <c r="BB3939" s="82">
        <v>21800</v>
      </c>
      <c r="BC3939" s="82" t="s">
        <v>1794</v>
      </c>
      <c r="BD3939" s="82">
        <v>1</v>
      </c>
      <c r="BF3939" s="82">
        <v>1</v>
      </c>
      <c r="BG3939" s="82">
        <v>1</v>
      </c>
      <c r="BH3939" s="82">
        <v>1</v>
      </c>
      <c r="BI3939" s="82">
        <v>1</v>
      </c>
      <c r="BJ3939" s="82">
        <v>1</v>
      </c>
      <c r="BK3939" s="82">
        <v>1</v>
      </c>
    </row>
    <row r="3940" spans="1:75" x14ac:dyDescent="0.5">
      <c r="A3940" s="82">
        <v>569</v>
      </c>
      <c r="B3940" s="82" t="s">
        <v>1976</v>
      </c>
      <c r="D3940" s="90">
        <v>43579</v>
      </c>
      <c r="E3940" s="90" t="s">
        <v>1977</v>
      </c>
      <c r="F3940" s="90"/>
      <c r="G3940" s="82" t="s">
        <v>1977</v>
      </c>
      <c r="H3940" s="82" t="s">
        <v>1978</v>
      </c>
      <c r="I3940" s="80" t="s">
        <v>291</v>
      </c>
      <c r="J3940" s="80">
        <v>5</v>
      </c>
      <c r="K3940" s="80">
        <v>1</v>
      </c>
      <c r="L3940" s="80" t="s">
        <v>82</v>
      </c>
      <c r="M3940" s="80">
        <v>100</v>
      </c>
      <c r="N3940" s="80">
        <v>15.221447</v>
      </c>
      <c r="O3940" s="80">
        <v>-14.820880000000001</v>
      </c>
      <c r="P3940" s="80" t="s">
        <v>69</v>
      </c>
      <c r="Q3940" s="80">
        <v>0</v>
      </c>
      <c r="R3940" s="80">
        <v>2.6272389999999999</v>
      </c>
      <c r="S3940" s="80">
        <v>23.381664000000001</v>
      </c>
      <c r="T3940" s="80">
        <v>997500</v>
      </c>
      <c r="U3940" s="91">
        <f>Table1[[#This Row],[Distribution Amount (Dollars)]]/Table1[[#This Row],[NEWdatediff]]</f>
        <v>166250</v>
      </c>
      <c r="V3940" s="82" t="s">
        <v>287</v>
      </c>
      <c r="W3940" s="82" t="s">
        <v>91</v>
      </c>
      <c r="Y3940" s="82" t="s">
        <v>182</v>
      </c>
      <c r="Z3940" s="82">
        <v>1</v>
      </c>
      <c r="AA3940" s="82" t="s">
        <v>183</v>
      </c>
      <c r="AB3940" s="82" t="s">
        <v>1979</v>
      </c>
      <c r="AD3940" s="82" t="s">
        <v>82</v>
      </c>
      <c r="AE3940" s="82" t="s">
        <v>1980</v>
      </c>
      <c r="AN3940" s="82" t="s">
        <v>76</v>
      </c>
      <c r="AO3940" s="82" t="s">
        <v>1981</v>
      </c>
      <c r="AP3940" s="82">
        <v>19950000</v>
      </c>
      <c r="AQ3940" s="82" t="s">
        <v>78</v>
      </c>
      <c r="AR3940" s="82" t="s">
        <v>4275</v>
      </c>
      <c r="AS3940" s="84">
        <v>43136</v>
      </c>
      <c r="AT3940" s="85">
        <v>2018</v>
      </c>
      <c r="AU3940" s="82" t="s">
        <v>4278</v>
      </c>
      <c r="AV3940" s="84">
        <v>45107</v>
      </c>
      <c r="AW3940" s="85">
        <v>2023</v>
      </c>
      <c r="AX3940" s="85">
        <f>Table1[[#This Row],[End TEST]]-Table1[[#This Row],[Start TEST]]</f>
        <v>5</v>
      </c>
      <c r="AY3940" s="85">
        <f>Table1[[#This Row],[TEST_Diff]]+1</f>
        <v>6</v>
      </c>
      <c r="AZ3940" s="92">
        <f>DATEDIF(Table1[[#This Row],[Start Year]],Table1[[#This Row],[End Year]],"d") / 365</f>
        <v>5.4</v>
      </c>
      <c r="BA3940" s="82">
        <v>635000</v>
      </c>
      <c r="BC3940" s="82" t="s">
        <v>1982</v>
      </c>
      <c r="BD3940" s="82">
        <v>1</v>
      </c>
      <c r="BF3940" s="82">
        <v>1</v>
      </c>
      <c r="BW3940" s="82" t="s">
        <v>1983</v>
      </c>
    </row>
    <row r="3941" spans="1:75" x14ac:dyDescent="0.5">
      <c r="A3941" s="82">
        <v>569</v>
      </c>
      <c r="B3941" s="82" t="s">
        <v>1976</v>
      </c>
      <c r="D3941" s="90">
        <v>43579</v>
      </c>
      <c r="E3941" s="90" t="s">
        <v>1977</v>
      </c>
      <c r="F3941" s="90"/>
      <c r="G3941" s="82" t="s">
        <v>1977</v>
      </c>
      <c r="H3941" s="82" t="s">
        <v>1978</v>
      </c>
      <c r="I3941" s="80" t="s">
        <v>129</v>
      </c>
      <c r="J3941" s="80">
        <v>68</v>
      </c>
      <c r="K3941" s="80">
        <v>1</v>
      </c>
      <c r="L3941" s="80" t="s">
        <v>82</v>
      </c>
      <c r="M3941" s="80">
        <v>100</v>
      </c>
      <c r="N3941" s="80">
        <v>15.221447</v>
      </c>
      <c r="O3941" s="80">
        <v>-14.820880000000001</v>
      </c>
      <c r="P3941" s="80" t="s">
        <v>69</v>
      </c>
      <c r="Q3941" s="80">
        <v>0</v>
      </c>
      <c r="R3941" s="80">
        <v>2.6272389999999999</v>
      </c>
      <c r="S3941" s="80">
        <v>23.381664000000001</v>
      </c>
      <c r="T3941" s="80">
        <v>13566000</v>
      </c>
      <c r="U3941" s="91">
        <f>Table1[[#This Row],[Distribution Amount (Dollars)]]/Table1[[#This Row],[NEWdatediff]]</f>
        <v>2261000</v>
      </c>
      <c r="V3941" s="82" t="s">
        <v>287</v>
      </c>
      <c r="W3941" s="82" t="s">
        <v>91</v>
      </c>
      <c r="Y3941" s="82" t="s">
        <v>182</v>
      </c>
      <c r="Z3941" s="82">
        <v>1</v>
      </c>
      <c r="AA3941" s="82" t="s">
        <v>183</v>
      </c>
      <c r="AB3941" s="82" t="s">
        <v>1979</v>
      </c>
      <c r="AD3941" s="82" t="s">
        <v>82</v>
      </c>
      <c r="AE3941" s="82" t="s">
        <v>1980</v>
      </c>
      <c r="AN3941" s="82" t="s">
        <v>76</v>
      </c>
      <c r="AO3941" s="82" t="s">
        <v>1981</v>
      </c>
      <c r="AP3941" s="82">
        <v>19950000</v>
      </c>
      <c r="AQ3941" s="82" t="s">
        <v>78</v>
      </c>
      <c r="AR3941" s="82" t="s">
        <v>4275</v>
      </c>
      <c r="AS3941" s="84">
        <v>43136</v>
      </c>
      <c r="AT3941" s="85">
        <v>2018</v>
      </c>
      <c r="AU3941" s="82" t="s">
        <v>4278</v>
      </c>
      <c r="AV3941" s="84">
        <v>45107</v>
      </c>
      <c r="AW3941" s="85">
        <v>2023</v>
      </c>
      <c r="AX3941" s="85">
        <f>Table1[[#This Row],[End TEST]]-Table1[[#This Row],[Start TEST]]</f>
        <v>5</v>
      </c>
      <c r="AY3941" s="85">
        <f>Table1[[#This Row],[TEST_Diff]]+1</f>
        <v>6</v>
      </c>
      <c r="AZ3941" s="92">
        <f>DATEDIF(Table1[[#This Row],[Start Year]],Table1[[#This Row],[End Year]],"d") / 365</f>
        <v>5.4</v>
      </c>
      <c r="BA3941" s="82">
        <v>635000</v>
      </c>
      <c r="BC3941" s="82" t="s">
        <v>1982</v>
      </c>
      <c r="BD3941" s="82">
        <v>1</v>
      </c>
      <c r="BF3941" s="82">
        <v>1</v>
      </c>
      <c r="BW3941" s="82" t="s">
        <v>1983</v>
      </c>
    </row>
    <row r="3942" spans="1:75" x14ac:dyDescent="0.5">
      <c r="A3942" s="82">
        <v>569</v>
      </c>
      <c r="B3942" s="82" t="s">
        <v>1976</v>
      </c>
      <c r="D3942" s="90">
        <v>43579</v>
      </c>
      <c r="E3942" s="90" t="s">
        <v>1977</v>
      </c>
      <c r="F3942" s="90"/>
      <c r="G3942" s="82" t="s">
        <v>1977</v>
      </c>
      <c r="H3942" s="82" t="s">
        <v>1978</v>
      </c>
      <c r="I3942" s="80" t="s">
        <v>98</v>
      </c>
      <c r="J3942" s="80">
        <v>15</v>
      </c>
      <c r="K3942" s="80">
        <v>1</v>
      </c>
      <c r="L3942" s="80" t="s">
        <v>82</v>
      </c>
      <c r="M3942" s="80">
        <v>100</v>
      </c>
      <c r="N3942" s="80">
        <v>15.221447</v>
      </c>
      <c r="O3942" s="80">
        <v>-14.820880000000001</v>
      </c>
      <c r="P3942" s="80" t="s">
        <v>69</v>
      </c>
      <c r="Q3942" s="80">
        <v>0</v>
      </c>
      <c r="R3942" s="80">
        <v>2.6272389999999999</v>
      </c>
      <c r="S3942" s="80">
        <v>23.381664000000001</v>
      </c>
      <c r="T3942" s="80">
        <v>2992500</v>
      </c>
      <c r="U3942" s="91">
        <f>Table1[[#This Row],[Distribution Amount (Dollars)]]/Table1[[#This Row],[NEWdatediff]]</f>
        <v>498750</v>
      </c>
      <c r="V3942" s="82" t="s">
        <v>287</v>
      </c>
      <c r="W3942" s="82" t="s">
        <v>91</v>
      </c>
      <c r="Y3942" s="82" t="s">
        <v>182</v>
      </c>
      <c r="Z3942" s="82">
        <v>1</v>
      </c>
      <c r="AA3942" s="82" t="s">
        <v>183</v>
      </c>
      <c r="AB3942" s="82" t="s">
        <v>1979</v>
      </c>
      <c r="AD3942" s="82" t="s">
        <v>82</v>
      </c>
      <c r="AE3942" s="82" t="s">
        <v>1980</v>
      </c>
      <c r="AN3942" s="82" t="s">
        <v>76</v>
      </c>
      <c r="AO3942" s="82" t="s">
        <v>1981</v>
      </c>
      <c r="AP3942" s="82">
        <v>19950000</v>
      </c>
      <c r="AQ3942" s="82" t="s">
        <v>78</v>
      </c>
      <c r="AR3942" s="82" t="s">
        <v>4275</v>
      </c>
      <c r="AS3942" s="84">
        <v>43136</v>
      </c>
      <c r="AT3942" s="85">
        <v>2018</v>
      </c>
      <c r="AU3942" s="82" t="s">
        <v>4278</v>
      </c>
      <c r="AV3942" s="84">
        <v>45107</v>
      </c>
      <c r="AW3942" s="85">
        <v>2023</v>
      </c>
      <c r="AX3942" s="85">
        <f>Table1[[#This Row],[End TEST]]-Table1[[#This Row],[Start TEST]]</f>
        <v>5</v>
      </c>
      <c r="AY3942" s="85">
        <f>Table1[[#This Row],[TEST_Diff]]+1</f>
        <v>6</v>
      </c>
      <c r="AZ3942" s="92">
        <f>DATEDIF(Table1[[#This Row],[Start Year]],Table1[[#This Row],[End Year]],"d") / 365</f>
        <v>5.4</v>
      </c>
      <c r="BA3942" s="82">
        <v>635000</v>
      </c>
      <c r="BC3942" s="82" t="s">
        <v>1982</v>
      </c>
      <c r="BD3942" s="82">
        <v>1</v>
      </c>
      <c r="BF3942" s="82">
        <v>1</v>
      </c>
      <c r="BW3942" s="82" t="s">
        <v>1983</v>
      </c>
    </row>
    <row r="3943" spans="1:75" x14ac:dyDescent="0.5">
      <c r="A3943" s="82">
        <v>569</v>
      </c>
      <c r="B3943" s="82" t="s">
        <v>1976</v>
      </c>
      <c r="D3943" s="90">
        <v>43579</v>
      </c>
      <c r="E3943" s="90" t="s">
        <v>1977</v>
      </c>
      <c r="F3943" s="90"/>
      <c r="G3943" s="82" t="s">
        <v>1977</v>
      </c>
      <c r="H3943" s="82" t="s">
        <v>1978</v>
      </c>
      <c r="I3943" s="80" t="s">
        <v>81</v>
      </c>
      <c r="J3943" s="80">
        <v>2</v>
      </c>
      <c r="K3943" s="80">
        <v>1</v>
      </c>
      <c r="L3943" s="80" t="s">
        <v>82</v>
      </c>
      <c r="M3943" s="80">
        <v>100</v>
      </c>
      <c r="N3943" s="80">
        <v>15.221447</v>
      </c>
      <c r="O3943" s="80">
        <v>-14.820880000000001</v>
      </c>
      <c r="P3943" s="80" t="s">
        <v>69</v>
      </c>
      <c r="Q3943" s="80">
        <v>0</v>
      </c>
      <c r="R3943" s="80">
        <v>2.6272389999999999</v>
      </c>
      <c r="S3943" s="80">
        <v>23.381664000000001</v>
      </c>
      <c r="T3943" s="80">
        <v>399000</v>
      </c>
      <c r="U3943" s="91">
        <f>Table1[[#This Row],[Distribution Amount (Dollars)]]/Table1[[#This Row],[NEWdatediff]]</f>
        <v>66500</v>
      </c>
      <c r="V3943" s="82" t="s">
        <v>287</v>
      </c>
      <c r="W3943" s="82" t="s">
        <v>91</v>
      </c>
      <c r="Y3943" s="82" t="s">
        <v>182</v>
      </c>
      <c r="Z3943" s="82">
        <v>1</v>
      </c>
      <c r="AA3943" s="82" t="s">
        <v>183</v>
      </c>
      <c r="AB3943" s="82" t="s">
        <v>1979</v>
      </c>
      <c r="AD3943" s="82" t="s">
        <v>82</v>
      </c>
      <c r="AE3943" s="82" t="s">
        <v>1980</v>
      </c>
      <c r="AN3943" s="82" t="s">
        <v>76</v>
      </c>
      <c r="AO3943" s="82" t="s">
        <v>1981</v>
      </c>
      <c r="AP3943" s="82">
        <v>19950000</v>
      </c>
      <c r="AQ3943" s="82" t="s">
        <v>78</v>
      </c>
      <c r="AR3943" s="82" t="s">
        <v>4275</v>
      </c>
      <c r="AS3943" s="84">
        <v>43136</v>
      </c>
      <c r="AT3943" s="85">
        <v>2018</v>
      </c>
      <c r="AU3943" s="82" t="s">
        <v>4278</v>
      </c>
      <c r="AV3943" s="84">
        <v>45107</v>
      </c>
      <c r="AW3943" s="85">
        <v>2023</v>
      </c>
      <c r="AX3943" s="85">
        <f>Table1[[#This Row],[End TEST]]-Table1[[#This Row],[Start TEST]]</f>
        <v>5</v>
      </c>
      <c r="AY3943" s="85">
        <f>Table1[[#This Row],[TEST_Diff]]+1</f>
        <v>6</v>
      </c>
      <c r="AZ3943" s="92">
        <f>DATEDIF(Table1[[#This Row],[Start Year]],Table1[[#This Row],[End Year]],"d") / 365</f>
        <v>5.4</v>
      </c>
      <c r="BA3943" s="82">
        <v>635000</v>
      </c>
      <c r="BC3943" s="82" t="s">
        <v>1982</v>
      </c>
      <c r="BD3943" s="82">
        <v>1</v>
      </c>
      <c r="BF3943" s="82">
        <v>1</v>
      </c>
      <c r="BW3943" s="82" t="s">
        <v>1983</v>
      </c>
    </row>
    <row r="3944" spans="1:75" x14ac:dyDescent="0.5">
      <c r="A3944" s="82">
        <v>569</v>
      </c>
      <c r="B3944" s="82" t="s">
        <v>1976</v>
      </c>
      <c r="D3944" s="90">
        <v>43579</v>
      </c>
      <c r="E3944" s="90" t="s">
        <v>1977</v>
      </c>
      <c r="F3944" s="90"/>
      <c r="G3944" s="82" t="s">
        <v>1977</v>
      </c>
      <c r="H3944" s="82" t="s">
        <v>1978</v>
      </c>
      <c r="I3944" s="80" t="s">
        <v>127</v>
      </c>
      <c r="J3944" s="80">
        <v>10</v>
      </c>
      <c r="K3944" s="80">
        <v>1</v>
      </c>
      <c r="L3944" s="80" t="s">
        <v>82</v>
      </c>
      <c r="M3944" s="80">
        <v>100</v>
      </c>
      <c r="N3944" s="80">
        <v>15.221447</v>
      </c>
      <c r="O3944" s="80">
        <v>-14.820880000000001</v>
      </c>
      <c r="P3944" s="80" t="s">
        <v>69</v>
      </c>
      <c r="Q3944" s="80">
        <v>0</v>
      </c>
      <c r="R3944" s="80">
        <v>2.6272389999999999</v>
      </c>
      <c r="S3944" s="80">
        <v>23.381664000000001</v>
      </c>
      <c r="T3944" s="80">
        <v>1995000</v>
      </c>
      <c r="U3944" s="91">
        <f>Table1[[#This Row],[Distribution Amount (Dollars)]]/Table1[[#This Row],[NEWdatediff]]</f>
        <v>332500</v>
      </c>
      <c r="V3944" s="82" t="s">
        <v>287</v>
      </c>
      <c r="W3944" s="82" t="s">
        <v>91</v>
      </c>
      <c r="Y3944" s="82" t="s">
        <v>182</v>
      </c>
      <c r="Z3944" s="82">
        <v>1</v>
      </c>
      <c r="AA3944" s="82" t="s">
        <v>183</v>
      </c>
      <c r="AB3944" s="82" t="s">
        <v>1979</v>
      </c>
      <c r="AD3944" s="82" t="s">
        <v>82</v>
      </c>
      <c r="AE3944" s="82" t="s">
        <v>1980</v>
      </c>
      <c r="AN3944" s="82" t="s">
        <v>76</v>
      </c>
      <c r="AO3944" s="82" t="s">
        <v>1981</v>
      </c>
      <c r="AP3944" s="82">
        <v>19950000</v>
      </c>
      <c r="AQ3944" s="82" t="s">
        <v>78</v>
      </c>
      <c r="AR3944" s="82" t="s">
        <v>4275</v>
      </c>
      <c r="AS3944" s="84">
        <v>43136</v>
      </c>
      <c r="AT3944" s="85">
        <v>2018</v>
      </c>
      <c r="AU3944" s="82" t="s">
        <v>4278</v>
      </c>
      <c r="AV3944" s="84">
        <v>45107</v>
      </c>
      <c r="AW3944" s="85">
        <v>2023</v>
      </c>
      <c r="AX3944" s="85">
        <f>Table1[[#This Row],[End TEST]]-Table1[[#This Row],[Start TEST]]</f>
        <v>5</v>
      </c>
      <c r="AY3944" s="85">
        <f>Table1[[#This Row],[TEST_Diff]]+1</f>
        <v>6</v>
      </c>
      <c r="AZ3944" s="92">
        <f>DATEDIF(Table1[[#This Row],[Start Year]],Table1[[#This Row],[End Year]],"d") / 365</f>
        <v>5.4</v>
      </c>
      <c r="BA3944" s="82">
        <v>635000</v>
      </c>
      <c r="BC3944" s="82" t="s">
        <v>1982</v>
      </c>
      <c r="BD3944" s="82">
        <v>1</v>
      </c>
      <c r="BF3944" s="82">
        <v>1</v>
      </c>
      <c r="BW3944" s="82" t="s">
        <v>1983</v>
      </c>
    </row>
    <row r="3945" spans="1:75" x14ac:dyDescent="0.5">
      <c r="A3945" s="82">
        <v>571</v>
      </c>
      <c r="B3945" s="82" t="s">
        <v>2251</v>
      </c>
      <c r="D3945" s="90">
        <v>43579</v>
      </c>
      <c r="E3945" s="90" t="s">
        <v>2252</v>
      </c>
      <c r="F3945" s="90"/>
      <c r="G3945" s="82" t="s">
        <v>2252</v>
      </c>
      <c r="H3945" s="82" t="s">
        <v>2253</v>
      </c>
      <c r="I3945" s="80" t="s">
        <v>280</v>
      </c>
      <c r="J3945" s="80">
        <v>100</v>
      </c>
      <c r="K3945" s="80">
        <v>1</v>
      </c>
      <c r="L3945" s="80" t="s">
        <v>1462</v>
      </c>
      <c r="M3945" s="80">
        <v>100</v>
      </c>
      <c r="N3945" s="80">
        <v>33.223190000000002</v>
      </c>
      <c r="O3945" s="80">
        <v>43.679290999999999</v>
      </c>
      <c r="P3945" s="80" t="s">
        <v>268</v>
      </c>
      <c r="Q3945" s="80">
        <v>0</v>
      </c>
      <c r="R3945" s="80">
        <v>37.477907000000002</v>
      </c>
      <c r="S3945" s="80">
        <v>39.411562000000004</v>
      </c>
      <c r="T3945" s="80">
        <v>28000000</v>
      </c>
      <c r="U3945" s="91">
        <f>Table1[[#This Row],[Distribution Amount (Dollars)]]/Table1[[#This Row],[NEWdatediff]]</f>
        <v>7000000</v>
      </c>
      <c r="V3945" s="82" t="s">
        <v>287</v>
      </c>
      <c r="W3945" s="82" t="s">
        <v>91</v>
      </c>
      <c r="Y3945" s="82" t="s">
        <v>182</v>
      </c>
      <c r="Z3945" s="82">
        <v>1</v>
      </c>
      <c r="AA3945" s="82" t="s">
        <v>183</v>
      </c>
      <c r="AB3945" s="82" t="s">
        <v>2254</v>
      </c>
      <c r="AD3945" s="82" t="s">
        <v>1462</v>
      </c>
      <c r="AE3945" s="82" t="s">
        <v>2241</v>
      </c>
      <c r="AN3945" s="82" t="s">
        <v>76</v>
      </c>
      <c r="AO3945" s="82" t="s">
        <v>2255</v>
      </c>
      <c r="AP3945" s="82">
        <v>28000000</v>
      </c>
      <c r="AQ3945" s="82" t="s">
        <v>78</v>
      </c>
      <c r="AR3945" s="82" t="s">
        <v>4275</v>
      </c>
      <c r="AS3945" s="84">
        <v>42678</v>
      </c>
      <c r="AT3945" s="85">
        <v>2016</v>
      </c>
      <c r="AU3945" s="82" t="s">
        <v>4278</v>
      </c>
      <c r="AV3945" s="84">
        <v>43738</v>
      </c>
      <c r="AW3945" s="85">
        <v>2019</v>
      </c>
      <c r="AX3945" s="85">
        <f>Table1[[#This Row],[End TEST]]-Table1[[#This Row],[Start TEST]]</f>
        <v>3</v>
      </c>
      <c r="AY3945" s="85">
        <f>Table1[[#This Row],[TEST_Diff]]+1</f>
        <v>4</v>
      </c>
      <c r="AZ3945" s="92">
        <f>DATEDIF(Table1[[#This Row],[Start Year]],Table1[[#This Row],[End Year]],"d") / 365</f>
        <v>2.904109589041096</v>
      </c>
      <c r="BD3945" s="82">
        <v>1</v>
      </c>
      <c r="BF3945" s="82">
        <v>1</v>
      </c>
      <c r="BH3945" s="82">
        <v>1</v>
      </c>
      <c r="BS3945" s="82">
        <v>1</v>
      </c>
    </row>
    <row r="3946" spans="1:75" x14ac:dyDescent="0.5">
      <c r="A3946" s="82">
        <v>572</v>
      </c>
      <c r="B3946" s="82" t="s">
        <v>2830</v>
      </c>
      <c r="D3946" s="90">
        <v>43579</v>
      </c>
      <c r="E3946" s="90" t="s">
        <v>2831</v>
      </c>
      <c r="F3946" s="90"/>
      <c r="G3946" s="82" t="s">
        <v>2831</v>
      </c>
      <c r="H3946" s="82" t="s">
        <v>2832</v>
      </c>
      <c r="I3946" s="80" t="s">
        <v>81</v>
      </c>
      <c r="J3946" s="80">
        <v>5</v>
      </c>
      <c r="K3946" s="80">
        <v>1</v>
      </c>
      <c r="L3946" s="80" t="s">
        <v>139</v>
      </c>
      <c r="M3946" s="80">
        <v>100</v>
      </c>
      <c r="N3946" s="80">
        <v>9.1449999999999996</v>
      </c>
      <c r="O3946" s="80">
        <v>40.489674000000001</v>
      </c>
      <c r="P3946" s="80" t="s">
        <v>69</v>
      </c>
      <c r="Q3946" s="80">
        <v>0</v>
      </c>
      <c r="R3946" s="80">
        <v>2.6272389999999999</v>
      </c>
      <c r="S3946" s="80">
        <v>23.381664000000001</v>
      </c>
      <c r="T3946" s="80">
        <v>735000</v>
      </c>
      <c r="U3946" s="91">
        <f>Table1[[#This Row],[Distribution Amount (Dollars)]]/Table1[[#This Row],[NEWdatediff]]</f>
        <v>147000</v>
      </c>
      <c r="V3946" s="82" t="s">
        <v>287</v>
      </c>
      <c r="W3946" s="82" t="s">
        <v>91</v>
      </c>
      <c r="Y3946" s="82" t="s">
        <v>182</v>
      </c>
      <c r="Z3946" s="82">
        <v>1</v>
      </c>
      <c r="AA3946" s="82" t="s">
        <v>183</v>
      </c>
      <c r="AB3946" s="82" t="s">
        <v>2833</v>
      </c>
      <c r="AD3946" s="82" t="s">
        <v>139</v>
      </c>
      <c r="AE3946" s="82" t="s">
        <v>1743</v>
      </c>
      <c r="AN3946" s="82" t="s">
        <v>76</v>
      </c>
      <c r="AO3946" s="82" t="s">
        <v>2834</v>
      </c>
      <c r="AP3946" s="82">
        <v>14700000</v>
      </c>
      <c r="AQ3946" s="82" t="s">
        <v>78</v>
      </c>
      <c r="AR3946" s="82" t="s">
        <v>4275</v>
      </c>
      <c r="AS3946" s="84">
        <v>43137</v>
      </c>
      <c r="AT3946" s="85">
        <v>2018</v>
      </c>
      <c r="AU3946" s="82" t="s">
        <v>4278</v>
      </c>
      <c r="AV3946" s="84">
        <v>44926</v>
      </c>
      <c r="AW3946" s="85">
        <v>2022</v>
      </c>
      <c r="AX3946" s="85">
        <f>Table1[[#This Row],[End TEST]]-Table1[[#This Row],[Start TEST]]</f>
        <v>4</v>
      </c>
      <c r="AY3946" s="85">
        <f>Table1[[#This Row],[TEST_Diff]]+1</f>
        <v>5</v>
      </c>
      <c r="AZ3946" s="92">
        <f>DATEDIF(Table1[[#This Row],[Start Year]],Table1[[#This Row],[End Year]],"d") / 365</f>
        <v>4.9013698630136986</v>
      </c>
      <c r="BB3946" s="82">
        <v>14000000</v>
      </c>
    </row>
    <row r="3947" spans="1:75" x14ac:dyDescent="0.5">
      <c r="A3947" s="82">
        <v>572</v>
      </c>
      <c r="B3947" s="82" t="s">
        <v>2830</v>
      </c>
      <c r="D3947" s="90">
        <v>43579</v>
      </c>
      <c r="E3947" s="90" t="s">
        <v>2831</v>
      </c>
      <c r="F3947" s="90"/>
      <c r="G3947" s="82" t="s">
        <v>2831</v>
      </c>
      <c r="H3947" s="82" t="s">
        <v>2832</v>
      </c>
      <c r="I3947" s="80" t="s">
        <v>291</v>
      </c>
      <c r="J3947" s="80">
        <v>60</v>
      </c>
      <c r="K3947" s="80">
        <v>1</v>
      </c>
      <c r="L3947" s="80" t="s">
        <v>139</v>
      </c>
      <c r="M3947" s="80">
        <v>100</v>
      </c>
      <c r="N3947" s="80">
        <v>9.1449999999999996</v>
      </c>
      <c r="O3947" s="80">
        <v>40.489674000000001</v>
      </c>
      <c r="P3947" s="80" t="s">
        <v>69</v>
      </c>
      <c r="Q3947" s="80">
        <v>0</v>
      </c>
      <c r="R3947" s="80">
        <v>2.6272389999999999</v>
      </c>
      <c r="S3947" s="80">
        <v>23.381664000000001</v>
      </c>
      <c r="T3947" s="80">
        <v>8820000</v>
      </c>
      <c r="U3947" s="91">
        <f>Table1[[#This Row],[Distribution Amount (Dollars)]]/Table1[[#This Row],[NEWdatediff]]</f>
        <v>1764000</v>
      </c>
      <c r="V3947" s="82" t="s">
        <v>287</v>
      </c>
      <c r="W3947" s="82" t="s">
        <v>91</v>
      </c>
      <c r="Y3947" s="82" t="s">
        <v>182</v>
      </c>
      <c r="Z3947" s="82">
        <v>1</v>
      </c>
      <c r="AA3947" s="82" t="s">
        <v>183</v>
      </c>
      <c r="AB3947" s="82" t="s">
        <v>2833</v>
      </c>
      <c r="AD3947" s="82" t="s">
        <v>139</v>
      </c>
      <c r="AE3947" s="82" t="s">
        <v>1743</v>
      </c>
      <c r="AN3947" s="82" t="s">
        <v>76</v>
      </c>
      <c r="AO3947" s="82" t="s">
        <v>2834</v>
      </c>
      <c r="AP3947" s="82">
        <v>14700000</v>
      </c>
      <c r="AQ3947" s="82" t="s">
        <v>78</v>
      </c>
      <c r="AR3947" s="82" t="s">
        <v>4275</v>
      </c>
      <c r="AS3947" s="84">
        <v>43137</v>
      </c>
      <c r="AT3947" s="85">
        <v>2018</v>
      </c>
      <c r="AU3947" s="82" t="s">
        <v>4278</v>
      </c>
      <c r="AV3947" s="84">
        <v>44926</v>
      </c>
      <c r="AW3947" s="85">
        <v>2022</v>
      </c>
      <c r="AX3947" s="85">
        <f>Table1[[#This Row],[End TEST]]-Table1[[#This Row],[Start TEST]]</f>
        <v>4</v>
      </c>
      <c r="AY3947" s="85">
        <f>Table1[[#This Row],[TEST_Diff]]+1</f>
        <v>5</v>
      </c>
      <c r="AZ3947" s="92">
        <f>DATEDIF(Table1[[#This Row],[Start Year]],Table1[[#This Row],[End Year]],"d") / 365</f>
        <v>4.9013698630136986</v>
      </c>
      <c r="BB3947" s="82">
        <v>14000000</v>
      </c>
    </row>
    <row r="3948" spans="1:75" x14ac:dyDescent="0.5">
      <c r="A3948" s="82">
        <v>572</v>
      </c>
      <c r="B3948" s="82" t="s">
        <v>2830</v>
      </c>
      <c r="D3948" s="90">
        <v>43579</v>
      </c>
      <c r="E3948" s="90" t="s">
        <v>2831</v>
      </c>
      <c r="F3948" s="90"/>
      <c r="G3948" s="82" t="s">
        <v>2831</v>
      </c>
      <c r="H3948" s="82" t="s">
        <v>2832</v>
      </c>
      <c r="I3948" s="80" t="s">
        <v>98</v>
      </c>
      <c r="J3948" s="80">
        <v>10</v>
      </c>
      <c r="K3948" s="80">
        <v>1</v>
      </c>
      <c r="L3948" s="80" t="s">
        <v>139</v>
      </c>
      <c r="M3948" s="80">
        <v>100</v>
      </c>
      <c r="N3948" s="80">
        <v>9.1449999999999996</v>
      </c>
      <c r="O3948" s="80">
        <v>40.489674000000001</v>
      </c>
      <c r="P3948" s="80" t="s">
        <v>69</v>
      </c>
      <c r="Q3948" s="80">
        <v>0</v>
      </c>
      <c r="R3948" s="80">
        <v>2.6272389999999999</v>
      </c>
      <c r="S3948" s="80">
        <v>23.381664000000001</v>
      </c>
      <c r="T3948" s="80">
        <v>1470000</v>
      </c>
      <c r="U3948" s="91">
        <f>Table1[[#This Row],[Distribution Amount (Dollars)]]/Table1[[#This Row],[NEWdatediff]]</f>
        <v>294000</v>
      </c>
      <c r="V3948" s="82" t="s">
        <v>287</v>
      </c>
      <c r="W3948" s="82" t="s">
        <v>91</v>
      </c>
      <c r="Y3948" s="82" t="s">
        <v>182</v>
      </c>
      <c r="Z3948" s="82">
        <v>1</v>
      </c>
      <c r="AA3948" s="82" t="s">
        <v>183</v>
      </c>
      <c r="AB3948" s="82" t="s">
        <v>2833</v>
      </c>
      <c r="AD3948" s="82" t="s">
        <v>139</v>
      </c>
      <c r="AE3948" s="82" t="s">
        <v>1743</v>
      </c>
      <c r="AN3948" s="82" t="s">
        <v>76</v>
      </c>
      <c r="AO3948" s="82" t="s">
        <v>2834</v>
      </c>
      <c r="AP3948" s="82">
        <v>14700000</v>
      </c>
      <c r="AQ3948" s="82" t="s">
        <v>78</v>
      </c>
      <c r="AR3948" s="82" t="s">
        <v>4275</v>
      </c>
      <c r="AS3948" s="84">
        <v>43137</v>
      </c>
      <c r="AT3948" s="85">
        <v>2018</v>
      </c>
      <c r="AU3948" s="82" t="s">
        <v>4278</v>
      </c>
      <c r="AV3948" s="84">
        <v>44926</v>
      </c>
      <c r="AW3948" s="85">
        <v>2022</v>
      </c>
      <c r="AX3948" s="85">
        <f>Table1[[#This Row],[End TEST]]-Table1[[#This Row],[Start TEST]]</f>
        <v>4</v>
      </c>
      <c r="AY3948" s="85">
        <f>Table1[[#This Row],[TEST_Diff]]+1</f>
        <v>5</v>
      </c>
      <c r="AZ3948" s="92">
        <f>DATEDIF(Table1[[#This Row],[Start Year]],Table1[[#This Row],[End Year]],"d") / 365</f>
        <v>4.9013698630136986</v>
      </c>
      <c r="BB3948" s="82">
        <v>14000000</v>
      </c>
    </row>
    <row r="3949" spans="1:75" x14ac:dyDescent="0.5">
      <c r="A3949" s="82">
        <v>572</v>
      </c>
      <c r="B3949" s="82" t="s">
        <v>2830</v>
      </c>
      <c r="D3949" s="90">
        <v>43579</v>
      </c>
      <c r="E3949" s="90" t="s">
        <v>2831</v>
      </c>
      <c r="F3949" s="90"/>
      <c r="G3949" s="82" t="s">
        <v>2831</v>
      </c>
      <c r="H3949" s="82" t="s">
        <v>2832</v>
      </c>
      <c r="I3949" s="80" t="s">
        <v>129</v>
      </c>
      <c r="J3949" s="80">
        <v>20</v>
      </c>
      <c r="K3949" s="80">
        <v>1</v>
      </c>
      <c r="L3949" s="80" t="s">
        <v>139</v>
      </c>
      <c r="M3949" s="80">
        <v>100</v>
      </c>
      <c r="N3949" s="80">
        <v>9.1449999999999996</v>
      </c>
      <c r="O3949" s="80">
        <v>40.489674000000001</v>
      </c>
      <c r="P3949" s="80" t="s">
        <v>69</v>
      </c>
      <c r="Q3949" s="80">
        <v>0</v>
      </c>
      <c r="R3949" s="80">
        <v>2.6272389999999999</v>
      </c>
      <c r="S3949" s="80">
        <v>23.381664000000001</v>
      </c>
      <c r="T3949" s="80">
        <v>2940000</v>
      </c>
      <c r="U3949" s="91">
        <f>Table1[[#This Row],[Distribution Amount (Dollars)]]/Table1[[#This Row],[NEWdatediff]]</f>
        <v>588000</v>
      </c>
      <c r="V3949" s="82" t="s">
        <v>287</v>
      </c>
      <c r="W3949" s="82" t="s">
        <v>91</v>
      </c>
      <c r="Y3949" s="82" t="s">
        <v>182</v>
      </c>
      <c r="Z3949" s="82">
        <v>1</v>
      </c>
      <c r="AA3949" s="82" t="s">
        <v>183</v>
      </c>
      <c r="AB3949" s="82" t="s">
        <v>2833</v>
      </c>
      <c r="AD3949" s="82" t="s">
        <v>139</v>
      </c>
      <c r="AE3949" s="82" t="s">
        <v>1743</v>
      </c>
      <c r="AN3949" s="82" t="s">
        <v>76</v>
      </c>
      <c r="AO3949" s="82" t="s">
        <v>2834</v>
      </c>
      <c r="AP3949" s="82">
        <v>14700000</v>
      </c>
      <c r="AQ3949" s="82" t="s">
        <v>78</v>
      </c>
      <c r="AR3949" s="82" t="s">
        <v>4275</v>
      </c>
      <c r="AS3949" s="84">
        <v>43137</v>
      </c>
      <c r="AT3949" s="85">
        <v>2018</v>
      </c>
      <c r="AU3949" s="82" t="s">
        <v>4278</v>
      </c>
      <c r="AV3949" s="84">
        <v>44926</v>
      </c>
      <c r="AW3949" s="85">
        <v>2022</v>
      </c>
      <c r="AX3949" s="85">
        <f>Table1[[#This Row],[End TEST]]-Table1[[#This Row],[Start TEST]]</f>
        <v>4</v>
      </c>
      <c r="AY3949" s="85">
        <f>Table1[[#This Row],[TEST_Diff]]+1</f>
        <v>5</v>
      </c>
      <c r="AZ3949" s="92">
        <f>DATEDIF(Table1[[#This Row],[Start Year]],Table1[[#This Row],[End Year]],"d") / 365</f>
        <v>4.9013698630136986</v>
      </c>
      <c r="BB3949" s="82">
        <v>14000000</v>
      </c>
    </row>
    <row r="3950" spans="1:75" x14ac:dyDescent="0.5">
      <c r="A3950" s="82">
        <v>572</v>
      </c>
      <c r="B3950" s="82" t="s">
        <v>2830</v>
      </c>
      <c r="D3950" s="90">
        <v>43579</v>
      </c>
      <c r="E3950" s="90" t="s">
        <v>2831</v>
      </c>
      <c r="F3950" s="90"/>
      <c r="G3950" s="82" t="s">
        <v>2831</v>
      </c>
      <c r="H3950" s="82" t="s">
        <v>2832</v>
      </c>
      <c r="I3950" s="80" t="s">
        <v>127</v>
      </c>
      <c r="J3950" s="80">
        <v>5</v>
      </c>
      <c r="K3950" s="80">
        <v>1</v>
      </c>
      <c r="L3950" s="80" t="s">
        <v>139</v>
      </c>
      <c r="M3950" s="80">
        <v>100</v>
      </c>
      <c r="N3950" s="80">
        <v>9.1449999999999996</v>
      </c>
      <c r="O3950" s="80">
        <v>40.489674000000001</v>
      </c>
      <c r="P3950" s="80" t="s">
        <v>69</v>
      </c>
      <c r="Q3950" s="80">
        <v>0</v>
      </c>
      <c r="R3950" s="80">
        <v>2.6272389999999999</v>
      </c>
      <c r="S3950" s="80">
        <v>23.381664000000001</v>
      </c>
      <c r="T3950" s="80">
        <v>735000</v>
      </c>
      <c r="U3950" s="91">
        <f>Table1[[#This Row],[Distribution Amount (Dollars)]]/Table1[[#This Row],[NEWdatediff]]</f>
        <v>147000</v>
      </c>
      <c r="V3950" s="82" t="s">
        <v>287</v>
      </c>
      <c r="W3950" s="82" t="s">
        <v>91</v>
      </c>
      <c r="Y3950" s="82" t="s">
        <v>182</v>
      </c>
      <c r="Z3950" s="82">
        <v>1</v>
      </c>
      <c r="AA3950" s="82" t="s">
        <v>183</v>
      </c>
      <c r="AB3950" s="82" t="s">
        <v>2833</v>
      </c>
      <c r="AD3950" s="82" t="s">
        <v>139</v>
      </c>
      <c r="AE3950" s="82" t="s">
        <v>1743</v>
      </c>
      <c r="AN3950" s="82" t="s">
        <v>76</v>
      </c>
      <c r="AO3950" s="82" t="s">
        <v>2834</v>
      </c>
      <c r="AP3950" s="82">
        <v>14700000</v>
      </c>
      <c r="AQ3950" s="82" t="s">
        <v>78</v>
      </c>
      <c r="AR3950" s="82" t="s">
        <v>4275</v>
      </c>
      <c r="AS3950" s="84">
        <v>43137</v>
      </c>
      <c r="AT3950" s="85">
        <v>2018</v>
      </c>
      <c r="AU3950" s="82" t="s">
        <v>4278</v>
      </c>
      <c r="AV3950" s="84">
        <v>44926</v>
      </c>
      <c r="AW3950" s="85">
        <v>2022</v>
      </c>
      <c r="AX3950" s="85">
        <f>Table1[[#This Row],[End TEST]]-Table1[[#This Row],[Start TEST]]</f>
        <v>4</v>
      </c>
      <c r="AY3950" s="85">
        <f>Table1[[#This Row],[TEST_Diff]]+1</f>
        <v>5</v>
      </c>
      <c r="AZ3950" s="92">
        <f>DATEDIF(Table1[[#This Row],[Start Year]],Table1[[#This Row],[End Year]],"d") / 365</f>
        <v>4.9013698630136986</v>
      </c>
      <c r="BB3950" s="82">
        <v>14000000</v>
      </c>
    </row>
    <row r="3951" spans="1:75" x14ac:dyDescent="0.5">
      <c r="A3951" s="82">
        <v>573</v>
      </c>
      <c r="B3951" s="82" t="s">
        <v>1132</v>
      </c>
      <c r="D3951" s="90">
        <v>43579</v>
      </c>
      <c r="E3951" s="90" t="s">
        <v>1133</v>
      </c>
      <c r="F3951" s="90"/>
      <c r="G3951" s="82" t="s">
        <v>1133</v>
      </c>
      <c r="H3951" s="82" t="s">
        <v>1134</v>
      </c>
      <c r="I3951" s="80" t="s">
        <v>127</v>
      </c>
      <c r="J3951" s="80">
        <v>40</v>
      </c>
      <c r="K3951" s="80">
        <v>1</v>
      </c>
      <c r="L3951" s="80" t="s">
        <v>225</v>
      </c>
      <c r="M3951" s="80">
        <v>100</v>
      </c>
      <c r="N3951" s="80">
        <v>-16.290154000000001</v>
      </c>
      <c r="O3951" s="80">
        <v>-63.588653999999998</v>
      </c>
      <c r="P3951" s="80" t="s">
        <v>84</v>
      </c>
      <c r="Q3951" s="80">
        <v>0</v>
      </c>
      <c r="R3951" s="80">
        <v>-15.623037</v>
      </c>
      <c r="S3951" s="80">
        <v>-59.0625</v>
      </c>
      <c r="T3951" s="80">
        <v>3686208</v>
      </c>
      <c r="U3951" s="91">
        <f>Table1[[#This Row],[Distribution Amount (Dollars)]]/Table1[[#This Row],[NEWdatediff]]</f>
        <v>737241.59999999998</v>
      </c>
      <c r="V3951" s="82" t="s">
        <v>90</v>
      </c>
      <c r="W3951" s="82" t="s">
        <v>91</v>
      </c>
      <c r="X3951" s="82" t="s">
        <v>1135</v>
      </c>
      <c r="Y3951" s="82" t="s">
        <v>182</v>
      </c>
      <c r="Z3951" s="82">
        <v>1</v>
      </c>
      <c r="AA3951" s="82" t="s">
        <v>183</v>
      </c>
      <c r="AB3951" s="82" t="s">
        <v>1136</v>
      </c>
      <c r="AD3951" s="82" t="s">
        <v>225</v>
      </c>
      <c r="AE3951" s="82" t="s">
        <v>229</v>
      </c>
      <c r="AN3951" s="82" t="s">
        <v>76</v>
      </c>
      <c r="AO3951" s="82" t="s">
        <v>1137</v>
      </c>
      <c r="AP3951" s="82">
        <v>9215520</v>
      </c>
      <c r="AQ3951" s="82" t="s">
        <v>78</v>
      </c>
      <c r="AR3951" s="82" t="s">
        <v>4275</v>
      </c>
      <c r="AS3951" s="84">
        <v>43165</v>
      </c>
      <c r="AT3951" s="85">
        <v>2018</v>
      </c>
      <c r="AU3951" s="82" t="s">
        <v>4278</v>
      </c>
      <c r="AV3951" s="84">
        <v>44651</v>
      </c>
      <c r="AW3951" s="85">
        <v>2022</v>
      </c>
      <c r="AX3951" s="85">
        <f>Table1[[#This Row],[End TEST]]-Table1[[#This Row],[Start TEST]]</f>
        <v>4</v>
      </c>
      <c r="AY3951" s="85">
        <f>Table1[[#This Row],[TEST_Diff]]+1</f>
        <v>5</v>
      </c>
      <c r="AZ3951" s="92">
        <f>DATEDIF(Table1[[#This Row],[Start Year]],Table1[[#This Row],[End Year]],"d") / 365</f>
        <v>4.0712328767123287</v>
      </c>
      <c r="BF3951" s="82">
        <v>1</v>
      </c>
      <c r="BG3951" s="82">
        <v>1</v>
      </c>
    </row>
    <row r="3952" spans="1:75" x14ac:dyDescent="0.5">
      <c r="A3952" s="82">
        <v>573</v>
      </c>
      <c r="B3952" s="82" t="s">
        <v>1132</v>
      </c>
      <c r="D3952" s="90">
        <v>43579</v>
      </c>
      <c r="E3952" s="90" t="s">
        <v>1133</v>
      </c>
      <c r="F3952" s="90"/>
      <c r="G3952" s="82" t="s">
        <v>1133</v>
      </c>
      <c r="H3952" s="82" t="s">
        <v>1134</v>
      </c>
      <c r="I3952" s="80" t="s">
        <v>129</v>
      </c>
      <c r="J3952" s="80">
        <v>20</v>
      </c>
      <c r="K3952" s="80">
        <v>1</v>
      </c>
      <c r="L3952" s="80" t="s">
        <v>225</v>
      </c>
      <c r="M3952" s="80">
        <v>100</v>
      </c>
      <c r="N3952" s="80">
        <v>-16.290154000000001</v>
      </c>
      <c r="O3952" s="80">
        <v>-63.588653999999998</v>
      </c>
      <c r="P3952" s="80" t="s">
        <v>84</v>
      </c>
      <c r="Q3952" s="80">
        <v>0</v>
      </c>
      <c r="R3952" s="80">
        <v>-15.623037</v>
      </c>
      <c r="S3952" s="80">
        <v>-59.0625</v>
      </c>
      <c r="T3952" s="80">
        <v>1843104</v>
      </c>
      <c r="U3952" s="91">
        <f>Table1[[#This Row],[Distribution Amount (Dollars)]]/Table1[[#This Row],[NEWdatediff]]</f>
        <v>368620.79999999999</v>
      </c>
      <c r="V3952" s="82" t="s">
        <v>90</v>
      </c>
      <c r="W3952" s="82" t="s">
        <v>91</v>
      </c>
      <c r="X3952" s="82" t="s">
        <v>1135</v>
      </c>
      <c r="Y3952" s="82" t="s">
        <v>182</v>
      </c>
      <c r="Z3952" s="82">
        <v>1</v>
      </c>
      <c r="AA3952" s="82" t="s">
        <v>183</v>
      </c>
      <c r="AB3952" s="82" t="s">
        <v>1136</v>
      </c>
      <c r="AD3952" s="82" t="s">
        <v>225</v>
      </c>
      <c r="AE3952" s="82" t="s">
        <v>229</v>
      </c>
      <c r="AN3952" s="82" t="s">
        <v>76</v>
      </c>
      <c r="AO3952" s="82" t="s">
        <v>1137</v>
      </c>
      <c r="AP3952" s="82">
        <v>9215520</v>
      </c>
      <c r="AQ3952" s="82" t="s">
        <v>78</v>
      </c>
      <c r="AR3952" s="82" t="s">
        <v>4275</v>
      </c>
      <c r="AS3952" s="84">
        <v>43165</v>
      </c>
      <c r="AT3952" s="85">
        <v>2018</v>
      </c>
      <c r="AU3952" s="82" t="s">
        <v>4278</v>
      </c>
      <c r="AV3952" s="84">
        <v>44651</v>
      </c>
      <c r="AW3952" s="85">
        <v>2022</v>
      </c>
      <c r="AX3952" s="85">
        <f>Table1[[#This Row],[End TEST]]-Table1[[#This Row],[Start TEST]]</f>
        <v>4</v>
      </c>
      <c r="AY3952" s="85">
        <f>Table1[[#This Row],[TEST_Diff]]+1</f>
        <v>5</v>
      </c>
      <c r="AZ3952" s="92">
        <f>DATEDIF(Table1[[#This Row],[Start Year]],Table1[[#This Row],[End Year]],"d") / 365</f>
        <v>4.0712328767123287</v>
      </c>
      <c r="BF3952" s="82">
        <v>1</v>
      </c>
      <c r="BG3952" s="82">
        <v>1</v>
      </c>
    </row>
    <row r="3953" spans="1:69" x14ac:dyDescent="0.5">
      <c r="A3953" s="82">
        <v>573</v>
      </c>
      <c r="B3953" s="82" t="s">
        <v>1132</v>
      </c>
      <c r="D3953" s="90">
        <v>43579</v>
      </c>
      <c r="E3953" s="90" t="s">
        <v>1133</v>
      </c>
      <c r="F3953" s="90"/>
      <c r="G3953" s="82" t="s">
        <v>1133</v>
      </c>
      <c r="H3953" s="82" t="s">
        <v>1134</v>
      </c>
      <c r="I3953" s="80" t="s">
        <v>81</v>
      </c>
      <c r="J3953" s="80">
        <v>20</v>
      </c>
      <c r="K3953" s="80">
        <v>1</v>
      </c>
      <c r="L3953" s="80" t="s">
        <v>225</v>
      </c>
      <c r="M3953" s="80">
        <v>100</v>
      </c>
      <c r="N3953" s="80">
        <v>-16.290154000000001</v>
      </c>
      <c r="O3953" s="80">
        <v>-63.588653999999998</v>
      </c>
      <c r="P3953" s="80" t="s">
        <v>84</v>
      </c>
      <c r="Q3953" s="80">
        <v>0</v>
      </c>
      <c r="R3953" s="80">
        <v>-15.623037</v>
      </c>
      <c r="S3953" s="80">
        <v>-59.0625</v>
      </c>
      <c r="T3953" s="80">
        <v>1843104</v>
      </c>
      <c r="U3953" s="91">
        <f>Table1[[#This Row],[Distribution Amount (Dollars)]]/Table1[[#This Row],[NEWdatediff]]</f>
        <v>368620.79999999999</v>
      </c>
      <c r="V3953" s="82" t="s">
        <v>90</v>
      </c>
      <c r="W3953" s="82" t="s">
        <v>91</v>
      </c>
      <c r="X3953" s="82" t="s">
        <v>1135</v>
      </c>
      <c r="Y3953" s="82" t="s">
        <v>182</v>
      </c>
      <c r="Z3953" s="82">
        <v>1</v>
      </c>
      <c r="AA3953" s="82" t="s">
        <v>183</v>
      </c>
      <c r="AB3953" s="82" t="s">
        <v>1136</v>
      </c>
      <c r="AD3953" s="82" t="s">
        <v>225</v>
      </c>
      <c r="AE3953" s="82" t="s">
        <v>229</v>
      </c>
      <c r="AN3953" s="82" t="s">
        <v>76</v>
      </c>
      <c r="AO3953" s="82" t="s">
        <v>1137</v>
      </c>
      <c r="AP3953" s="82">
        <v>9215520</v>
      </c>
      <c r="AQ3953" s="82" t="s">
        <v>78</v>
      </c>
      <c r="AR3953" s="82" t="s">
        <v>4275</v>
      </c>
      <c r="AS3953" s="84">
        <v>43165</v>
      </c>
      <c r="AT3953" s="85">
        <v>2018</v>
      </c>
      <c r="AU3953" s="82" t="s">
        <v>4278</v>
      </c>
      <c r="AV3953" s="84">
        <v>44651</v>
      </c>
      <c r="AW3953" s="85">
        <v>2022</v>
      </c>
      <c r="AX3953" s="85">
        <f>Table1[[#This Row],[End TEST]]-Table1[[#This Row],[Start TEST]]</f>
        <v>4</v>
      </c>
      <c r="AY3953" s="85">
        <f>Table1[[#This Row],[TEST_Diff]]+1</f>
        <v>5</v>
      </c>
      <c r="AZ3953" s="92">
        <f>DATEDIF(Table1[[#This Row],[Start Year]],Table1[[#This Row],[End Year]],"d") / 365</f>
        <v>4.0712328767123287</v>
      </c>
      <c r="BF3953" s="82">
        <v>1</v>
      </c>
      <c r="BG3953" s="82">
        <v>1</v>
      </c>
    </row>
    <row r="3954" spans="1:69" x14ac:dyDescent="0.5">
      <c r="A3954" s="82">
        <v>573</v>
      </c>
      <c r="B3954" s="82" t="s">
        <v>1132</v>
      </c>
      <c r="D3954" s="90">
        <v>43579</v>
      </c>
      <c r="E3954" s="90" t="s">
        <v>1133</v>
      </c>
      <c r="F3954" s="90"/>
      <c r="G3954" s="82" t="s">
        <v>1133</v>
      </c>
      <c r="H3954" s="82" t="s">
        <v>1134</v>
      </c>
      <c r="I3954" s="80" t="s">
        <v>98</v>
      </c>
      <c r="J3954" s="80">
        <v>20</v>
      </c>
      <c r="K3954" s="80">
        <v>1</v>
      </c>
      <c r="L3954" s="80" t="s">
        <v>225</v>
      </c>
      <c r="M3954" s="80">
        <v>100</v>
      </c>
      <c r="N3954" s="80">
        <v>-16.290154000000001</v>
      </c>
      <c r="O3954" s="80">
        <v>-63.588653999999998</v>
      </c>
      <c r="P3954" s="80" t="s">
        <v>84</v>
      </c>
      <c r="Q3954" s="80">
        <v>0</v>
      </c>
      <c r="R3954" s="80">
        <v>-15.623037</v>
      </c>
      <c r="S3954" s="80">
        <v>-59.0625</v>
      </c>
      <c r="T3954" s="80">
        <v>1843104</v>
      </c>
      <c r="U3954" s="91">
        <f>Table1[[#This Row],[Distribution Amount (Dollars)]]/Table1[[#This Row],[NEWdatediff]]</f>
        <v>368620.79999999999</v>
      </c>
      <c r="V3954" s="82" t="s">
        <v>90</v>
      </c>
      <c r="W3954" s="82" t="s">
        <v>91</v>
      </c>
      <c r="X3954" s="82" t="s">
        <v>1135</v>
      </c>
      <c r="Y3954" s="82" t="s">
        <v>182</v>
      </c>
      <c r="Z3954" s="82">
        <v>1</v>
      </c>
      <c r="AA3954" s="82" t="s">
        <v>183</v>
      </c>
      <c r="AB3954" s="82" t="s">
        <v>1136</v>
      </c>
      <c r="AD3954" s="82" t="s">
        <v>225</v>
      </c>
      <c r="AE3954" s="82" t="s">
        <v>229</v>
      </c>
      <c r="AN3954" s="82" t="s">
        <v>76</v>
      </c>
      <c r="AO3954" s="82" t="s">
        <v>1137</v>
      </c>
      <c r="AP3954" s="82">
        <v>9215520</v>
      </c>
      <c r="AQ3954" s="82" t="s">
        <v>78</v>
      </c>
      <c r="AR3954" s="82" t="s">
        <v>4275</v>
      </c>
      <c r="AS3954" s="84">
        <v>43165</v>
      </c>
      <c r="AT3954" s="85">
        <v>2018</v>
      </c>
      <c r="AU3954" s="82" t="s">
        <v>4278</v>
      </c>
      <c r="AV3954" s="84">
        <v>44651</v>
      </c>
      <c r="AW3954" s="85">
        <v>2022</v>
      </c>
      <c r="AX3954" s="85">
        <f>Table1[[#This Row],[End TEST]]-Table1[[#This Row],[Start TEST]]</f>
        <v>4</v>
      </c>
      <c r="AY3954" s="85">
        <f>Table1[[#This Row],[TEST_Diff]]+1</f>
        <v>5</v>
      </c>
      <c r="AZ3954" s="92">
        <f>DATEDIF(Table1[[#This Row],[Start Year]],Table1[[#This Row],[End Year]],"d") / 365</f>
        <v>4.0712328767123287</v>
      </c>
      <c r="BF3954" s="82">
        <v>1</v>
      </c>
      <c r="BG3954" s="82">
        <v>1</v>
      </c>
    </row>
    <row r="3955" spans="1:69" x14ac:dyDescent="0.5">
      <c r="A3955" s="82">
        <v>574</v>
      </c>
      <c r="B3955" s="82" t="s">
        <v>1738</v>
      </c>
      <c r="D3955" s="90">
        <v>43579</v>
      </c>
      <c r="E3955" s="90" t="s">
        <v>1739</v>
      </c>
      <c r="F3955" s="90"/>
      <c r="G3955" s="82" t="s">
        <v>1739</v>
      </c>
      <c r="H3955" s="82" t="s">
        <v>1740</v>
      </c>
      <c r="I3955" s="80" t="s">
        <v>129</v>
      </c>
      <c r="J3955" s="80">
        <v>44</v>
      </c>
      <c r="K3955" s="80">
        <v>1</v>
      </c>
      <c r="L3955" s="80" t="s">
        <v>139</v>
      </c>
      <c r="M3955" s="80">
        <v>100</v>
      </c>
      <c r="N3955" s="80">
        <v>9.1449999999999996</v>
      </c>
      <c r="O3955" s="80">
        <v>40.489674000000001</v>
      </c>
      <c r="P3955" s="80" t="s">
        <v>69</v>
      </c>
      <c r="Q3955" s="80">
        <v>0</v>
      </c>
      <c r="R3955" s="80">
        <v>2.6272389999999999</v>
      </c>
      <c r="S3955" s="80">
        <v>23.381664000000001</v>
      </c>
      <c r="T3955" s="80">
        <v>6512000</v>
      </c>
      <c r="U3955" s="91">
        <f>Table1[[#This Row],[Distribution Amount (Dollars)]]/Table1[[#This Row],[NEWdatediff]]</f>
        <v>1302400</v>
      </c>
      <c r="V3955" s="82" t="s">
        <v>90</v>
      </c>
      <c r="W3955" s="82" t="s">
        <v>91</v>
      </c>
      <c r="X3955" s="82" t="s">
        <v>1741</v>
      </c>
      <c r="Y3955" s="82" t="s">
        <v>182</v>
      </c>
      <c r="Z3955" s="82">
        <v>1</v>
      </c>
      <c r="AA3955" s="82" t="s">
        <v>183</v>
      </c>
      <c r="AB3955" s="82" t="s">
        <v>1742</v>
      </c>
      <c r="AD3955" s="82" t="s">
        <v>139</v>
      </c>
      <c r="AE3955" s="82" t="s">
        <v>1743</v>
      </c>
      <c r="AN3955" s="82" t="s">
        <v>76</v>
      </c>
      <c r="AO3955" s="82" t="s">
        <v>1744</v>
      </c>
      <c r="AP3955" s="82">
        <v>14800000</v>
      </c>
      <c r="AQ3955" s="82" t="s">
        <v>78</v>
      </c>
      <c r="AR3955" s="82" t="s">
        <v>4275</v>
      </c>
      <c r="AS3955" s="84">
        <v>43326</v>
      </c>
      <c r="AT3955" s="85">
        <v>2018</v>
      </c>
      <c r="AU3955" s="82" t="s">
        <v>4278</v>
      </c>
      <c r="AV3955" s="84">
        <v>44926</v>
      </c>
      <c r="AW3955" s="85">
        <v>2022</v>
      </c>
      <c r="AX3955" s="85">
        <f>Table1[[#This Row],[End TEST]]-Table1[[#This Row],[Start TEST]]</f>
        <v>4</v>
      </c>
      <c r="AY3955" s="85">
        <f>Table1[[#This Row],[TEST_Diff]]+1</f>
        <v>5</v>
      </c>
      <c r="AZ3955" s="92">
        <f>DATEDIF(Table1[[#This Row],[Start Year]],Table1[[#This Row],[End Year]],"d") / 365</f>
        <v>4.3835616438356162</v>
      </c>
      <c r="BA3955" s="82">
        <v>4000000</v>
      </c>
      <c r="BF3955" s="82">
        <v>1</v>
      </c>
      <c r="BG3955" s="82">
        <v>1</v>
      </c>
    </row>
    <row r="3956" spans="1:69" x14ac:dyDescent="0.5">
      <c r="A3956" s="82">
        <v>574</v>
      </c>
      <c r="B3956" s="82" t="s">
        <v>1738</v>
      </c>
      <c r="D3956" s="90">
        <v>43579</v>
      </c>
      <c r="E3956" s="90" t="s">
        <v>1739</v>
      </c>
      <c r="F3956" s="90"/>
      <c r="G3956" s="82" t="s">
        <v>1739</v>
      </c>
      <c r="H3956" s="82" t="s">
        <v>1740</v>
      </c>
      <c r="I3956" s="80" t="s">
        <v>98</v>
      </c>
      <c r="J3956" s="80">
        <v>16</v>
      </c>
      <c r="K3956" s="80">
        <v>1</v>
      </c>
      <c r="L3956" s="80" t="s">
        <v>139</v>
      </c>
      <c r="M3956" s="80">
        <v>100</v>
      </c>
      <c r="N3956" s="80">
        <v>9.1449999999999996</v>
      </c>
      <c r="O3956" s="80">
        <v>40.489674000000001</v>
      </c>
      <c r="P3956" s="80" t="s">
        <v>69</v>
      </c>
      <c r="Q3956" s="80">
        <v>0</v>
      </c>
      <c r="R3956" s="80">
        <v>2.6272389999999999</v>
      </c>
      <c r="S3956" s="80">
        <v>23.381664000000001</v>
      </c>
      <c r="T3956" s="80">
        <v>2368000</v>
      </c>
      <c r="U3956" s="91">
        <f>Table1[[#This Row],[Distribution Amount (Dollars)]]/Table1[[#This Row],[NEWdatediff]]</f>
        <v>473600</v>
      </c>
      <c r="V3956" s="82" t="s">
        <v>90</v>
      </c>
      <c r="W3956" s="82" t="s">
        <v>91</v>
      </c>
      <c r="X3956" s="82" t="s">
        <v>1741</v>
      </c>
      <c r="Y3956" s="82" t="s">
        <v>182</v>
      </c>
      <c r="Z3956" s="82">
        <v>1</v>
      </c>
      <c r="AA3956" s="82" t="s">
        <v>183</v>
      </c>
      <c r="AB3956" s="82" t="s">
        <v>1742</v>
      </c>
      <c r="AD3956" s="82" t="s">
        <v>139</v>
      </c>
      <c r="AE3956" s="82" t="s">
        <v>1743</v>
      </c>
      <c r="AN3956" s="82" t="s">
        <v>76</v>
      </c>
      <c r="AO3956" s="82" t="s">
        <v>1744</v>
      </c>
      <c r="AP3956" s="82">
        <v>14800000</v>
      </c>
      <c r="AQ3956" s="82" t="s">
        <v>78</v>
      </c>
      <c r="AR3956" s="82" t="s">
        <v>4275</v>
      </c>
      <c r="AS3956" s="84">
        <v>43326</v>
      </c>
      <c r="AT3956" s="85">
        <v>2018</v>
      </c>
      <c r="AU3956" s="82" t="s">
        <v>4278</v>
      </c>
      <c r="AV3956" s="84">
        <v>44926</v>
      </c>
      <c r="AW3956" s="85">
        <v>2022</v>
      </c>
      <c r="AX3956" s="85">
        <f>Table1[[#This Row],[End TEST]]-Table1[[#This Row],[Start TEST]]</f>
        <v>4</v>
      </c>
      <c r="AY3956" s="85">
        <f>Table1[[#This Row],[TEST_Diff]]+1</f>
        <v>5</v>
      </c>
      <c r="AZ3956" s="92">
        <f>DATEDIF(Table1[[#This Row],[Start Year]],Table1[[#This Row],[End Year]],"d") / 365</f>
        <v>4.3835616438356162</v>
      </c>
      <c r="BA3956" s="82">
        <v>4000000</v>
      </c>
      <c r="BF3956" s="82">
        <v>1</v>
      </c>
      <c r="BG3956" s="82">
        <v>1</v>
      </c>
    </row>
    <row r="3957" spans="1:69" x14ac:dyDescent="0.5">
      <c r="A3957" s="82">
        <v>574</v>
      </c>
      <c r="B3957" s="82" t="s">
        <v>1738</v>
      </c>
      <c r="D3957" s="90">
        <v>43579</v>
      </c>
      <c r="E3957" s="90" t="s">
        <v>1739</v>
      </c>
      <c r="F3957" s="90"/>
      <c r="G3957" s="82" t="s">
        <v>1739</v>
      </c>
      <c r="H3957" s="82" t="s">
        <v>1740</v>
      </c>
      <c r="I3957" s="80" t="s">
        <v>67</v>
      </c>
      <c r="J3957" s="80">
        <v>40</v>
      </c>
      <c r="K3957" s="80">
        <v>1</v>
      </c>
      <c r="L3957" s="80" t="s">
        <v>139</v>
      </c>
      <c r="M3957" s="80">
        <v>100</v>
      </c>
      <c r="N3957" s="80">
        <v>9.1449999999999996</v>
      </c>
      <c r="O3957" s="80">
        <v>40.489674000000001</v>
      </c>
      <c r="P3957" s="80" t="s">
        <v>69</v>
      </c>
      <c r="Q3957" s="80">
        <v>0</v>
      </c>
      <c r="R3957" s="80">
        <v>2.6272389999999999</v>
      </c>
      <c r="S3957" s="80">
        <v>23.381664000000001</v>
      </c>
      <c r="T3957" s="80">
        <v>5920000</v>
      </c>
      <c r="U3957" s="91">
        <f>Table1[[#This Row],[Distribution Amount (Dollars)]]/Table1[[#This Row],[NEWdatediff]]</f>
        <v>1184000</v>
      </c>
      <c r="V3957" s="82" t="s">
        <v>90</v>
      </c>
      <c r="W3957" s="82" t="s">
        <v>91</v>
      </c>
      <c r="X3957" s="82" t="s">
        <v>1741</v>
      </c>
      <c r="Y3957" s="82" t="s">
        <v>182</v>
      </c>
      <c r="Z3957" s="82">
        <v>1</v>
      </c>
      <c r="AA3957" s="82" t="s">
        <v>183</v>
      </c>
      <c r="AB3957" s="82" t="s">
        <v>1742</v>
      </c>
      <c r="AD3957" s="82" t="s">
        <v>139</v>
      </c>
      <c r="AE3957" s="82" t="s">
        <v>1743</v>
      </c>
      <c r="AN3957" s="82" t="s">
        <v>76</v>
      </c>
      <c r="AO3957" s="82" t="s">
        <v>1744</v>
      </c>
      <c r="AP3957" s="82">
        <v>14800000</v>
      </c>
      <c r="AQ3957" s="82" t="s">
        <v>78</v>
      </c>
      <c r="AR3957" s="82" t="s">
        <v>4275</v>
      </c>
      <c r="AS3957" s="84">
        <v>43326</v>
      </c>
      <c r="AT3957" s="85">
        <v>2018</v>
      </c>
      <c r="AU3957" s="82" t="s">
        <v>4278</v>
      </c>
      <c r="AV3957" s="84">
        <v>44926</v>
      </c>
      <c r="AW3957" s="85">
        <v>2022</v>
      </c>
      <c r="AX3957" s="85">
        <f>Table1[[#This Row],[End TEST]]-Table1[[#This Row],[Start TEST]]</f>
        <v>4</v>
      </c>
      <c r="AY3957" s="85">
        <f>Table1[[#This Row],[TEST_Diff]]+1</f>
        <v>5</v>
      </c>
      <c r="AZ3957" s="92">
        <f>DATEDIF(Table1[[#This Row],[Start Year]],Table1[[#This Row],[End Year]],"d") / 365</f>
        <v>4.3835616438356162</v>
      </c>
      <c r="BA3957" s="82">
        <v>4000000</v>
      </c>
      <c r="BF3957" s="82">
        <v>1</v>
      </c>
      <c r="BG3957" s="82">
        <v>1</v>
      </c>
    </row>
    <row r="3958" spans="1:69" x14ac:dyDescent="0.5">
      <c r="A3958" s="82">
        <v>575</v>
      </c>
      <c r="B3958" s="82" t="s">
        <v>798</v>
      </c>
      <c r="D3958" s="90">
        <v>43579</v>
      </c>
      <c r="E3958" s="90" t="s">
        <v>799</v>
      </c>
      <c r="F3958" s="90"/>
      <c r="G3958" s="82" t="s">
        <v>799</v>
      </c>
      <c r="H3958" s="82" t="s">
        <v>800</v>
      </c>
      <c r="I3958" s="80" t="s">
        <v>291</v>
      </c>
      <c r="J3958" s="80">
        <v>16.66</v>
      </c>
      <c r="K3958" s="80">
        <v>1</v>
      </c>
      <c r="L3958" s="80" t="s">
        <v>426</v>
      </c>
      <c r="M3958" s="80">
        <v>100</v>
      </c>
      <c r="N3958" s="80">
        <v>23.684994</v>
      </c>
      <c r="O3958" s="80">
        <v>90.356330999999997</v>
      </c>
      <c r="P3958" s="80" t="s">
        <v>114</v>
      </c>
      <c r="Q3958" s="80">
        <v>0</v>
      </c>
      <c r="R3958" s="80">
        <v>25.384855999999999</v>
      </c>
      <c r="S3958" s="80">
        <v>68.458809000000002</v>
      </c>
      <c r="T3958" s="80">
        <v>833000</v>
      </c>
      <c r="U3958" s="91">
        <f>Table1[[#This Row],[Distribution Amount (Dollars)]]/Table1[[#This Row],[NEWdatediff]]</f>
        <v>166600</v>
      </c>
      <c r="V3958" s="82" t="s">
        <v>269</v>
      </c>
      <c r="W3958" s="82" t="s">
        <v>91</v>
      </c>
      <c r="X3958" s="82" t="s">
        <v>234</v>
      </c>
      <c r="Y3958" s="82" t="s">
        <v>182</v>
      </c>
      <c r="Z3958" s="82">
        <v>1</v>
      </c>
      <c r="AA3958" s="82" t="s">
        <v>183</v>
      </c>
      <c r="AB3958" s="82" t="s">
        <v>801</v>
      </c>
      <c r="AD3958" s="82" t="s">
        <v>426</v>
      </c>
      <c r="AE3958" s="82" t="s">
        <v>453</v>
      </c>
      <c r="AN3958" s="82" t="s">
        <v>76</v>
      </c>
      <c r="AO3958" s="82" t="s">
        <v>802</v>
      </c>
      <c r="AP3958" s="82">
        <v>5000000</v>
      </c>
      <c r="AQ3958" s="82" t="s">
        <v>78</v>
      </c>
      <c r="AR3958" s="82" t="s">
        <v>4275</v>
      </c>
      <c r="AS3958" s="84">
        <v>43179</v>
      </c>
      <c r="AT3958" s="81">
        <v>2018</v>
      </c>
      <c r="AU3958" s="82" t="s">
        <v>4278</v>
      </c>
      <c r="AV3958" s="84">
        <v>44834</v>
      </c>
      <c r="AW3958" s="81">
        <v>2022</v>
      </c>
      <c r="AX3958" s="85">
        <f>Table1[[#This Row],[End TEST]]-Table1[[#This Row],[Start TEST]]</f>
        <v>4</v>
      </c>
      <c r="AY3958" s="85">
        <f>Table1[[#This Row],[TEST_Diff]]+1</f>
        <v>5</v>
      </c>
      <c r="AZ3958" s="92">
        <f>DATEDIF(Table1[[#This Row],[Start Year]],Table1[[#This Row],[End Year]],"d") / 365</f>
        <v>4.5342465753424657</v>
      </c>
      <c r="BD3958" s="82">
        <v>1</v>
      </c>
      <c r="BF3958" s="82">
        <v>1</v>
      </c>
      <c r="BH3958" s="82">
        <v>1</v>
      </c>
    </row>
    <row r="3959" spans="1:69" x14ac:dyDescent="0.5">
      <c r="A3959" s="82">
        <v>575</v>
      </c>
      <c r="B3959" s="82" t="s">
        <v>798</v>
      </c>
      <c r="D3959" s="90">
        <v>43579</v>
      </c>
      <c r="E3959" s="90" t="s">
        <v>799</v>
      </c>
      <c r="F3959" s="90"/>
      <c r="G3959" s="82" t="s">
        <v>799</v>
      </c>
      <c r="H3959" s="82" t="s">
        <v>800</v>
      </c>
      <c r="I3959" s="80" t="s">
        <v>282</v>
      </c>
      <c r="J3959" s="80">
        <v>16.66</v>
      </c>
      <c r="K3959" s="80">
        <v>1</v>
      </c>
      <c r="L3959" s="80" t="s">
        <v>426</v>
      </c>
      <c r="M3959" s="80">
        <v>100</v>
      </c>
      <c r="N3959" s="80">
        <v>23.684994</v>
      </c>
      <c r="O3959" s="80">
        <v>90.356330999999997</v>
      </c>
      <c r="P3959" s="80" t="s">
        <v>114</v>
      </c>
      <c r="Q3959" s="80">
        <v>0</v>
      </c>
      <c r="R3959" s="80">
        <v>25.384855999999999</v>
      </c>
      <c r="S3959" s="80">
        <v>68.458809000000002</v>
      </c>
      <c r="T3959" s="80">
        <v>833000</v>
      </c>
      <c r="U3959" s="91">
        <f>Table1[[#This Row],[Distribution Amount (Dollars)]]/Table1[[#This Row],[NEWdatediff]]</f>
        <v>166600</v>
      </c>
      <c r="V3959" s="82" t="s">
        <v>269</v>
      </c>
      <c r="W3959" s="82" t="s">
        <v>91</v>
      </c>
      <c r="X3959" s="82" t="s">
        <v>234</v>
      </c>
      <c r="Y3959" s="82" t="s">
        <v>182</v>
      </c>
      <c r="Z3959" s="82">
        <v>1</v>
      </c>
      <c r="AA3959" s="82" t="s">
        <v>183</v>
      </c>
      <c r="AB3959" s="82" t="s">
        <v>801</v>
      </c>
      <c r="AD3959" s="82" t="s">
        <v>426</v>
      </c>
      <c r="AE3959" s="82" t="s">
        <v>453</v>
      </c>
      <c r="AN3959" s="82" t="s">
        <v>76</v>
      </c>
      <c r="AO3959" s="82" t="s">
        <v>802</v>
      </c>
      <c r="AP3959" s="82">
        <v>5000000</v>
      </c>
      <c r="AQ3959" s="82" t="s">
        <v>78</v>
      </c>
      <c r="AR3959" s="82" t="s">
        <v>4275</v>
      </c>
      <c r="AS3959" s="84">
        <v>43179</v>
      </c>
      <c r="AT3959" s="81">
        <v>2018</v>
      </c>
      <c r="AU3959" s="82" t="s">
        <v>4278</v>
      </c>
      <c r="AV3959" s="84">
        <v>44834</v>
      </c>
      <c r="AW3959" s="81">
        <v>2022</v>
      </c>
      <c r="AX3959" s="85">
        <f>Table1[[#This Row],[End TEST]]-Table1[[#This Row],[Start TEST]]</f>
        <v>4</v>
      </c>
      <c r="AY3959" s="85">
        <f>Table1[[#This Row],[TEST_Diff]]+1</f>
        <v>5</v>
      </c>
      <c r="AZ3959" s="92">
        <f>DATEDIF(Table1[[#This Row],[Start Year]],Table1[[#This Row],[End Year]],"d") / 365</f>
        <v>4.5342465753424657</v>
      </c>
      <c r="BD3959" s="82">
        <v>1</v>
      </c>
      <c r="BF3959" s="82">
        <v>1</v>
      </c>
      <c r="BH3959" s="82">
        <v>1</v>
      </c>
    </row>
    <row r="3960" spans="1:69" x14ac:dyDescent="0.5">
      <c r="A3960" s="82">
        <v>575</v>
      </c>
      <c r="B3960" s="82" t="s">
        <v>798</v>
      </c>
      <c r="D3960" s="90">
        <v>43579</v>
      </c>
      <c r="E3960" s="90" t="s">
        <v>799</v>
      </c>
      <c r="F3960" s="90"/>
      <c r="G3960" s="82" t="s">
        <v>799</v>
      </c>
      <c r="H3960" s="82" t="s">
        <v>800</v>
      </c>
      <c r="I3960" s="80" t="s">
        <v>262</v>
      </c>
      <c r="J3960" s="80">
        <v>16.66</v>
      </c>
      <c r="K3960" s="80">
        <v>1</v>
      </c>
      <c r="L3960" s="80" t="s">
        <v>426</v>
      </c>
      <c r="M3960" s="80">
        <v>100</v>
      </c>
      <c r="N3960" s="80">
        <v>23.684994</v>
      </c>
      <c r="O3960" s="80">
        <v>90.356330999999997</v>
      </c>
      <c r="P3960" s="80" t="s">
        <v>114</v>
      </c>
      <c r="Q3960" s="80">
        <v>0</v>
      </c>
      <c r="R3960" s="80">
        <v>25.384855999999999</v>
      </c>
      <c r="S3960" s="80">
        <v>68.458809000000002</v>
      </c>
      <c r="T3960" s="80">
        <v>833000</v>
      </c>
      <c r="U3960" s="91">
        <f>Table1[[#This Row],[Distribution Amount (Dollars)]]/Table1[[#This Row],[NEWdatediff]]</f>
        <v>166600</v>
      </c>
      <c r="V3960" s="82" t="s">
        <v>269</v>
      </c>
      <c r="W3960" s="82" t="s">
        <v>91</v>
      </c>
      <c r="X3960" s="82" t="s">
        <v>234</v>
      </c>
      <c r="Y3960" s="82" t="s">
        <v>182</v>
      </c>
      <c r="Z3960" s="82">
        <v>1</v>
      </c>
      <c r="AA3960" s="82" t="s">
        <v>183</v>
      </c>
      <c r="AB3960" s="82" t="s">
        <v>801</v>
      </c>
      <c r="AD3960" s="82" t="s">
        <v>426</v>
      </c>
      <c r="AE3960" s="82" t="s">
        <v>453</v>
      </c>
      <c r="AN3960" s="82" t="s">
        <v>76</v>
      </c>
      <c r="AO3960" s="82" t="s">
        <v>802</v>
      </c>
      <c r="AP3960" s="82">
        <v>5000000</v>
      </c>
      <c r="AQ3960" s="82" t="s">
        <v>78</v>
      </c>
      <c r="AR3960" s="82" t="s">
        <v>4275</v>
      </c>
      <c r="AS3960" s="84">
        <v>43179</v>
      </c>
      <c r="AT3960" s="81">
        <v>2018</v>
      </c>
      <c r="AU3960" s="82" t="s">
        <v>4278</v>
      </c>
      <c r="AV3960" s="84">
        <v>44834</v>
      </c>
      <c r="AW3960" s="81">
        <v>2022</v>
      </c>
      <c r="AX3960" s="85">
        <f>Table1[[#This Row],[End TEST]]-Table1[[#This Row],[Start TEST]]</f>
        <v>4</v>
      </c>
      <c r="AY3960" s="85">
        <f>Table1[[#This Row],[TEST_Diff]]+1</f>
        <v>5</v>
      </c>
      <c r="AZ3960" s="92">
        <f>DATEDIF(Table1[[#This Row],[Start Year]],Table1[[#This Row],[End Year]],"d") / 365</f>
        <v>4.5342465753424657</v>
      </c>
      <c r="BD3960" s="82">
        <v>1</v>
      </c>
      <c r="BF3960" s="82">
        <v>1</v>
      </c>
      <c r="BH3960" s="82">
        <v>1</v>
      </c>
    </row>
    <row r="3961" spans="1:69" x14ac:dyDescent="0.5">
      <c r="A3961" s="82">
        <v>575</v>
      </c>
      <c r="B3961" s="82" t="s">
        <v>798</v>
      </c>
      <c r="D3961" s="90">
        <v>43579</v>
      </c>
      <c r="E3961" s="90" t="s">
        <v>799</v>
      </c>
      <c r="F3961" s="90"/>
      <c r="G3961" s="82" t="s">
        <v>799</v>
      </c>
      <c r="H3961" s="82" t="s">
        <v>800</v>
      </c>
      <c r="I3961" s="80" t="s">
        <v>81</v>
      </c>
      <c r="J3961" s="80">
        <v>16.66</v>
      </c>
      <c r="K3961" s="80">
        <v>1</v>
      </c>
      <c r="L3961" s="80" t="s">
        <v>426</v>
      </c>
      <c r="M3961" s="80">
        <v>100</v>
      </c>
      <c r="N3961" s="80">
        <v>23.684994</v>
      </c>
      <c r="O3961" s="80">
        <v>90.356330999999997</v>
      </c>
      <c r="P3961" s="80" t="s">
        <v>114</v>
      </c>
      <c r="Q3961" s="80">
        <v>0</v>
      </c>
      <c r="R3961" s="80">
        <v>25.384855999999999</v>
      </c>
      <c r="S3961" s="80">
        <v>68.458809000000002</v>
      </c>
      <c r="T3961" s="80">
        <v>833000</v>
      </c>
      <c r="U3961" s="91">
        <f>Table1[[#This Row],[Distribution Amount (Dollars)]]/Table1[[#This Row],[NEWdatediff]]</f>
        <v>166600</v>
      </c>
      <c r="V3961" s="82" t="s">
        <v>269</v>
      </c>
      <c r="W3961" s="82" t="s">
        <v>91</v>
      </c>
      <c r="X3961" s="82" t="s">
        <v>234</v>
      </c>
      <c r="Y3961" s="82" t="s">
        <v>182</v>
      </c>
      <c r="Z3961" s="82">
        <v>1</v>
      </c>
      <c r="AA3961" s="82" t="s">
        <v>183</v>
      </c>
      <c r="AB3961" s="82" t="s">
        <v>801</v>
      </c>
      <c r="AD3961" s="82" t="s">
        <v>426</v>
      </c>
      <c r="AE3961" s="82" t="s">
        <v>453</v>
      </c>
      <c r="AN3961" s="82" t="s">
        <v>76</v>
      </c>
      <c r="AO3961" s="82" t="s">
        <v>802</v>
      </c>
      <c r="AP3961" s="82">
        <v>5000000</v>
      </c>
      <c r="AQ3961" s="82" t="s">
        <v>78</v>
      </c>
      <c r="AR3961" s="82" t="s">
        <v>4275</v>
      </c>
      <c r="AS3961" s="84">
        <v>43179</v>
      </c>
      <c r="AT3961" s="81">
        <v>2018</v>
      </c>
      <c r="AU3961" s="82" t="s">
        <v>4278</v>
      </c>
      <c r="AV3961" s="84">
        <v>44834</v>
      </c>
      <c r="AW3961" s="81">
        <v>2022</v>
      </c>
      <c r="AX3961" s="85">
        <f>Table1[[#This Row],[End TEST]]-Table1[[#This Row],[Start TEST]]</f>
        <v>4</v>
      </c>
      <c r="AY3961" s="85">
        <f>Table1[[#This Row],[TEST_Diff]]+1</f>
        <v>5</v>
      </c>
      <c r="AZ3961" s="92">
        <f>DATEDIF(Table1[[#This Row],[Start Year]],Table1[[#This Row],[End Year]],"d") / 365</f>
        <v>4.5342465753424657</v>
      </c>
      <c r="BD3961" s="82">
        <v>1</v>
      </c>
      <c r="BF3961" s="82">
        <v>1</v>
      </c>
      <c r="BH3961" s="82">
        <v>1</v>
      </c>
    </row>
    <row r="3962" spans="1:69" x14ac:dyDescent="0.5">
      <c r="A3962" s="82">
        <v>575</v>
      </c>
      <c r="B3962" s="82" t="s">
        <v>798</v>
      </c>
      <c r="D3962" s="90">
        <v>43579</v>
      </c>
      <c r="E3962" s="90" t="s">
        <v>799</v>
      </c>
      <c r="F3962" s="90"/>
      <c r="G3962" s="82" t="s">
        <v>799</v>
      </c>
      <c r="H3962" s="82" t="s">
        <v>800</v>
      </c>
      <c r="I3962" s="80" t="s">
        <v>281</v>
      </c>
      <c r="J3962" s="80">
        <v>16.66</v>
      </c>
      <c r="K3962" s="80">
        <v>1</v>
      </c>
      <c r="L3962" s="80" t="s">
        <v>426</v>
      </c>
      <c r="M3962" s="80">
        <v>100</v>
      </c>
      <c r="N3962" s="80">
        <v>23.684994</v>
      </c>
      <c r="O3962" s="80">
        <v>90.356330999999997</v>
      </c>
      <c r="P3962" s="80" t="s">
        <v>114</v>
      </c>
      <c r="Q3962" s="80">
        <v>0</v>
      </c>
      <c r="R3962" s="80">
        <v>25.384855999999999</v>
      </c>
      <c r="S3962" s="80">
        <v>68.458809000000002</v>
      </c>
      <c r="T3962" s="80">
        <v>833000</v>
      </c>
      <c r="U3962" s="91">
        <f>Table1[[#This Row],[Distribution Amount (Dollars)]]/Table1[[#This Row],[NEWdatediff]]</f>
        <v>166600</v>
      </c>
      <c r="V3962" s="82" t="s">
        <v>269</v>
      </c>
      <c r="W3962" s="82" t="s">
        <v>91</v>
      </c>
      <c r="X3962" s="82" t="s">
        <v>234</v>
      </c>
      <c r="Y3962" s="82" t="s">
        <v>182</v>
      </c>
      <c r="Z3962" s="82">
        <v>1</v>
      </c>
      <c r="AA3962" s="82" t="s">
        <v>183</v>
      </c>
      <c r="AB3962" s="82" t="s">
        <v>801</v>
      </c>
      <c r="AD3962" s="82" t="s">
        <v>426</v>
      </c>
      <c r="AE3962" s="82" t="s">
        <v>453</v>
      </c>
      <c r="AN3962" s="82" t="s">
        <v>76</v>
      </c>
      <c r="AO3962" s="82" t="s">
        <v>802</v>
      </c>
      <c r="AP3962" s="82">
        <v>5000000</v>
      </c>
      <c r="AQ3962" s="82" t="s">
        <v>78</v>
      </c>
      <c r="AR3962" s="82" t="s">
        <v>4275</v>
      </c>
      <c r="AS3962" s="84">
        <v>43179</v>
      </c>
      <c r="AT3962" s="81">
        <v>2018</v>
      </c>
      <c r="AU3962" s="82" t="s">
        <v>4278</v>
      </c>
      <c r="AV3962" s="84">
        <v>44834</v>
      </c>
      <c r="AW3962" s="81">
        <v>2022</v>
      </c>
      <c r="AX3962" s="85">
        <f>Table1[[#This Row],[End TEST]]-Table1[[#This Row],[Start TEST]]</f>
        <v>4</v>
      </c>
      <c r="AY3962" s="85">
        <f>Table1[[#This Row],[TEST_Diff]]+1</f>
        <v>5</v>
      </c>
      <c r="AZ3962" s="92">
        <f>DATEDIF(Table1[[#This Row],[Start Year]],Table1[[#This Row],[End Year]],"d") / 365</f>
        <v>4.5342465753424657</v>
      </c>
      <c r="BD3962" s="82">
        <v>1</v>
      </c>
      <c r="BF3962" s="82">
        <v>1</v>
      </c>
      <c r="BH3962" s="82">
        <v>1</v>
      </c>
    </row>
    <row r="3963" spans="1:69" x14ac:dyDescent="0.5">
      <c r="A3963" s="82">
        <v>575</v>
      </c>
      <c r="B3963" s="82" t="s">
        <v>798</v>
      </c>
      <c r="D3963" s="90">
        <v>43579</v>
      </c>
      <c r="E3963" s="90" t="s">
        <v>799</v>
      </c>
      <c r="F3963" s="90"/>
      <c r="G3963" s="82" t="s">
        <v>799</v>
      </c>
      <c r="H3963" s="82" t="s">
        <v>800</v>
      </c>
      <c r="I3963" s="80" t="s">
        <v>98</v>
      </c>
      <c r="J3963" s="80">
        <v>16.7</v>
      </c>
      <c r="K3963" s="80">
        <v>1</v>
      </c>
      <c r="L3963" s="80" t="s">
        <v>426</v>
      </c>
      <c r="M3963" s="80">
        <v>100</v>
      </c>
      <c r="N3963" s="80">
        <v>23.684994</v>
      </c>
      <c r="O3963" s="80">
        <v>90.356330999999997</v>
      </c>
      <c r="P3963" s="80" t="s">
        <v>114</v>
      </c>
      <c r="Q3963" s="80">
        <v>0</v>
      </c>
      <c r="R3963" s="80">
        <v>25.384855999999999</v>
      </c>
      <c r="S3963" s="80">
        <v>68.458809000000002</v>
      </c>
      <c r="T3963" s="80">
        <v>835000</v>
      </c>
      <c r="U3963" s="91">
        <f>Table1[[#This Row],[Distribution Amount (Dollars)]]/Table1[[#This Row],[NEWdatediff]]</f>
        <v>167000</v>
      </c>
      <c r="V3963" s="82" t="s">
        <v>269</v>
      </c>
      <c r="W3963" s="82" t="s">
        <v>91</v>
      </c>
      <c r="X3963" s="82" t="s">
        <v>234</v>
      </c>
      <c r="Y3963" s="82" t="s">
        <v>182</v>
      </c>
      <c r="Z3963" s="82">
        <v>1</v>
      </c>
      <c r="AA3963" s="82" t="s">
        <v>183</v>
      </c>
      <c r="AB3963" s="82" t="s">
        <v>801</v>
      </c>
      <c r="AD3963" s="82" t="s">
        <v>426</v>
      </c>
      <c r="AE3963" s="82" t="s">
        <v>453</v>
      </c>
      <c r="AN3963" s="82" t="s">
        <v>76</v>
      </c>
      <c r="AO3963" s="82" t="s">
        <v>802</v>
      </c>
      <c r="AP3963" s="82">
        <v>5000000</v>
      </c>
      <c r="AQ3963" s="82" t="s">
        <v>78</v>
      </c>
      <c r="AR3963" s="82" t="s">
        <v>4275</v>
      </c>
      <c r="AS3963" s="84">
        <v>43179</v>
      </c>
      <c r="AT3963" s="81">
        <v>2018</v>
      </c>
      <c r="AU3963" s="82" t="s">
        <v>4278</v>
      </c>
      <c r="AV3963" s="84">
        <v>44834</v>
      </c>
      <c r="AW3963" s="81">
        <v>2022</v>
      </c>
      <c r="AX3963" s="85">
        <f>Table1[[#This Row],[End TEST]]-Table1[[#This Row],[Start TEST]]</f>
        <v>4</v>
      </c>
      <c r="AY3963" s="85">
        <f>Table1[[#This Row],[TEST_Diff]]+1</f>
        <v>5</v>
      </c>
      <c r="AZ3963" s="92">
        <f>DATEDIF(Table1[[#This Row],[Start Year]],Table1[[#This Row],[End Year]],"d") / 365</f>
        <v>4.5342465753424657</v>
      </c>
      <c r="BD3963" s="82">
        <v>1</v>
      </c>
      <c r="BF3963" s="82">
        <v>1</v>
      </c>
      <c r="BH3963" s="82">
        <v>1</v>
      </c>
    </row>
    <row r="3964" spans="1:69" x14ac:dyDescent="0.5">
      <c r="A3964" s="82">
        <v>576</v>
      </c>
      <c r="B3964" s="82" t="s">
        <v>1064</v>
      </c>
      <c r="D3964" s="90">
        <v>43579</v>
      </c>
      <c r="E3964" s="90" t="s">
        <v>1065</v>
      </c>
      <c r="F3964" s="90"/>
      <c r="G3964" s="82" t="s">
        <v>1065</v>
      </c>
      <c r="H3964" s="82" t="s">
        <v>1066</v>
      </c>
      <c r="I3964" s="80" t="s">
        <v>129</v>
      </c>
      <c r="J3964" s="80">
        <v>5</v>
      </c>
      <c r="K3964" s="80">
        <v>1</v>
      </c>
      <c r="L3964" s="80" t="s">
        <v>763</v>
      </c>
      <c r="M3964" s="80">
        <v>100</v>
      </c>
      <c r="N3964" s="80">
        <v>31.952162000000001</v>
      </c>
      <c r="O3964" s="80">
        <v>35.233153999999999</v>
      </c>
      <c r="P3964" s="80" t="s">
        <v>268</v>
      </c>
      <c r="Q3964" s="80">
        <v>0</v>
      </c>
      <c r="R3964" s="80">
        <v>37.477907000000002</v>
      </c>
      <c r="S3964" s="80">
        <v>39.411562000000004</v>
      </c>
      <c r="T3964" s="80">
        <v>863000</v>
      </c>
      <c r="U3964" s="91">
        <f>Table1[[#This Row],[Distribution Amount (Dollars)]]/Table1[[#This Row],[NEWdatediff]]</f>
        <v>143833.33333333334</v>
      </c>
      <c r="V3964" s="82" t="s">
        <v>269</v>
      </c>
      <c r="W3964" s="82" t="s">
        <v>91</v>
      </c>
      <c r="X3964" s="82" t="s">
        <v>1067</v>
      </c>
      <c r="Y3964" s="82" t="s">
        <v>182</v>
      </c>
      <c r="Z3964" s="82">
        <v>1</v>
      </c>
      <c r="AA3964" s="82" t="s">
        <v>183</v>
      </c>
      <c r="AB3964" s="82" t="s">
        <v>1068</v>
      </c>
      <c r="AD3964" s="82" t="s">
        <v>763</v>
      </c>
      <c r="AE3964" s="82" t="s">
        <v>1069</v>
      </c>
      <c r="AN3964" s="82" t="s">
        <v>76</v>
      </c>
      <c r="AO3964" s="82" t="s">
        <v>1070</v>
      </c>
      <c r="AP3964" s="82">
        <v>17260000</v>
      </c>
      <c r="AQ3964" s="82" t="s">
        <v>78</v>
      </c>
      <c r="AR3964" s="82" t="s">
        <v>4275</v>
      </c>
      <c r="AS3964" s="84">
        <v>43187</v>
      </c>
      <c r="AT3964" s="85">
        <v>2018</v>
      </c>
      <c r="AU3964" s="82" t="s">
        <v>4278</v>
      </c>
      <c r="AV3964" s="84">
        <v>45016</v>
      </c>
      <c r="AW3964" s="85">
        <v>2023</v>
      </c>
      <c r="AX3964" s="85">
        <f>Table1[[#This Row],[End TEST]]-Table1[[#This Row],[Start TEST]]</f>
        <v>5</v>
      </c>
      <c r="AY3964" s="85">
        <f>Table1[[#This Row],[TEST_Diff]]+1</f>
        <v>6</v>
      </c>
      <c r="AZ3964" s="92">
        <f>DATEDIF(Table1[[#This Row],[Start Year]],Table1[[#This Row],[End Year]],"d") / 365</f>
        <v>5.0109589041095894</v>
      </c>
      <c r="BD3964" s="82">
        <v>1</v>
      </c>
      <c r="BF3964" s="82">
        <v>1</v>
      </c>
      <c r="BH3964" s="82">
        <v>1</v>
      </c>
    </row>
    <row r="3965" spans="1:69" x14ac:dyDescent="0.5">
      <c r="A3965" s="82">
        <v>576</v>
      </c>
      <c r="B3965" s="82" t="s">
        <v>1064</v>
      </c>
      <c r="D3965" s="90">
        <v>43579</v>
      </c>
      <c r="E3965" s="90" t="s">
        <v>1065</v>
      </c>
      <c r="F3965" s="90"/>
      <c r="G3965" s="82" t="s">
        <v>1065</v>
      </c>
      <c r="H3965" s="82" t="s">
        <v>1066</v>
      </c>
      <c r="I3965" s="80" t="s">
        <v>291</v>
      </c>
      <c r="J3965" s="80">
        <v>95</v>
      </c>
      <c r="K3965" s="80">
        <v>1</v>
      </c>
      <c r="L3965" s="80" t="s">
        <v>763</v>
      </c>
      <c r="M3965" s="80">
        <v>100</v>
      </c>
      <c r="N3965" s="80">
        <v>31.952162000000001</v>
      </c>
      <c r="O3965" s="80">
        <v>35.233153999999999</v>
      </c>
      <c r="P3965" s="80" t="s">
        <v>268</v>
      </c>
      <c r="Q3965" s="80">
        <v>0</v>
      </c>
      <c r="R3965" s="80">
        <v>37.477907000000002</v>
      </c>
      <c r="S3965" s="80">
        <v>39.411562000000004</v>
      </c>
      <c r="T3965" s="80">
        <v>16397000</v>
      </c>
      <c r="U3965" s="91">
        <f>Table1[[#This Row],[Distribution Amount (Dollars)]]/Table1[[#This Row],[NEWdatediff]]</f>
        <v>2732833.3333333335</v>
      </c>
      <c r="V3965" s="82" t="s">
        <v>269</v>
      </c>
      <c r="W3965" s="82" t="s">
        <v>91</v>
      </c>
      <c r="X3965" s="82" t="s">
        <v>1067</v>
      </c>
      <c r="Y3965" s="82" t="s">
        <v>182</v>
      </c>
      <c r="Z3965" s="82">
        <v>1</v>
      </c>
      <c r="AA3965" s="82" t="s">
        <v>183</v>
      </c>
      <c r="AB3965" s="82" t="s">
        <v>1068</v>
      </c>
      <c r="AD3965" s="82" t="s">
        <v>763</v>
      </c>
      <c r="AE3965" s="82" t="s">
        <v>1069</v>
      </c>
      <c r="AN3965" s="82" t="s">
        <v>76</v>
      </c>
      <c r="AO3965" s="82" t="s">
        <v>1070</v>
      </c>
      <c r="AP3965" s="82">
        <v>17260000</v>
      </c>
      <c r="AQ3965" s="82" t="s">
        <v>78</v>
      </c>
      <c r="AR3965" s="82" t="s">
        <v>4275</v>
      </c>
      <c r="AS3965" s="84">
        <v>43187</v>
      </c>
      <c r="AT3965" s="85">
        <v>2018</v>
      </c>
      <c r="AU3965" s="82" t="s">
        <v>4278</v>
      </c>
      <c r="AV3965" s="84">
        <v>45016</v>
      </c>
      <c r="AW3965" s="85">
        <v>2023</v>
      </c>
      <c r="AX3965" s="85">
        <f>Table1[[#This Row],[End TEST]]-Table1[[#This Row],[Start TEST]]</f>
        <v>5</v>
      </c>
      <c r="AY3965" s="85">
        <f>Table1[[#This Row],[TEST_Diff]]+1</f>
        <v>6</v>
      </c>
      <c r="AZ3965" s="92">
        <f>DATEDIF(Table1[[#This Row],[Start Year]],Table1[[#This Row],[End Year]],"d") / 365</f>
        <v>5.0109589041095894</v>
      </c>
      <c r="BD3965" s="82">
        <v>1</v>
      </c>
      <c r="BF3965" s="82">
        <v>1</v>
      </c>
      <c r="BH3965" s="82">
        <v>1</v>
      </c>
    </row>
    <row r="3966" spans="1:69" x14ac:dyDescent="0.5">
      <c r="A3966" s="82">
        <v>577</v>
      </c>
      <c r="B3966" s="82" t="s">
        <v>3535</v>
      </c>
      <c r="D3966" s="90">
        <v>43579</v>
      </c>
      <c r="E3966" s="90" t="s">
        <v>3536</v>
      </c>
      <c r="F3966" s="90"/>
      <c r="G3966" s="82" t="s">
        <v>3536</v>
      </c>
      <c r="H3966" s="82" t="s">
        <v>3537</v>
      </c>
      <c r="I3966" s="80" t="s">
        <v>291</v>
      </c>
      <c r="J3966" s="80">
        <v>60</v>
      </c>
      <c r="K3966" s="80">
        <v>1</v>
      </c>
      <c r="L3966" s="80" t="s">
        <v>957</v>
      </c>
      <c r="M3966" s="80">
        <v>100</v>
      </c>
      <c r="N3966" s="80">
        <v>14.761664</v>
      </c>
      <c r="O3966" s="80">
        <v>-86.921640999999994</v>
      </c>
      <c r="P3966" s="80" t="s">
        <v>308</v>
      </c>
      <c r="Q3966" s="80">
        <v>0</v>
      </c>
      <c r="R3966" s="80">
        <v>13.923406</v>
      </c>
      <c r="S3966" s="80">
        <v>-86.952798999999999</v>
      </c>
      <c r="T3966" s="80">
        <v>1800000</v>
      </c>
      <c r="U3966" s="91">
        <f>Table1[[#This Row],[Distribution Amount (Dollars)]]/Table1[[#This Row],[NEWdatediff]]</f>
        <v>300000</v>
      </c>
      <c r="V3966" s="82" t="s">
        <v>3538</v>
      </c>
      <c r="W3966" s="82" t="s">
        <v>91</v>
      </c>
      <c r="Y3966" s="82" t="s">
        <v>182</v>
      </c>
      <c r="Z3966" s="82">
        <v>1</v>
      </c>
      <c r="AA3966" s="82" t="s">
        <v>183</v>
      </c>
      <c r="AB3966" s="82" t="s">
        <v>3539</v>
      </c>
      <c r="AD3966" s="82" t="s">
        <v>957</v>
      </c>
      <c r="AE3966" s="82" t="s">
        <v>3540</v>
      </c>
      <c r="AN3966" s="82" t="s">
        <v>76</v>
      </c>
      <c r="AO3966" s="82" t="s">
        <v>3541</v>
      </c>
      <c r="AP3966" s="82">
        <v>3000000</v>
      </c>
      <c r="AQ3966" s="82" t="s">
        <v>78</v>
      </c>
      <c r="AR3966" s="82" t="s">
        <v>4275</v>
      </c>
      <c r="AS3966" s="84">
        <v>43151</v>
      </c>
      <c r="AT3966" s="85">
        <v>2018</v>
      </c>
      <c r="AU3966" s="82" t="s">
        <v>4278</v>
      </c>
      <c r="AV3966" s="84">
        <v>45016</v>
      </c>
      <c r="AW3966" s="85">
        <v>2023</v>
      </c>
      <c r="AX3966" s="85">
        <f>Table1[[#This Row],[End TEST]]-Table1[[#This Row],[Start TEST]]</f>
        <v>5</v>
      </c>
      <c r="AY3966" s="85">
        <f>Table1[[#This Row],[TEST_Diff]]+1</f>
        <v>6</v>
      </c>
      <c r="AZ3966" s="92">
        <f>DATEDIF(Table1[[#This Row],[Start Year]],Table1[[#This Row],[End Year]],"d") / 365</f>
        <v>5.1095890410958908</v>
      </c>
      <c r="BQ3966" s="82">
        <v>1</v>
      </c>
    </row>
    <row r="3967" spans="1:69" x14ac:dyDescent="0.5">
      <c r="A3967" s="82">
        <v>577</v>
      </c>
      <c r="B3967" s="82" t="s">
        <v>3535</v>
      </c>
      <c r="D3967" s="90">
        <v>43579</v>
      </c>
      <c r="E3967" s="90" t="s">
        <v>3536</v>
      </c>
      <c r="F3967" s="90"/>
      <c r="G3967" s="82" t="s">
        <v>3536</v>
      </c>
      <c r="H3967" s="82" t="s">
        <v>3537</v>
      </c>
      <c r="I3967" s="80" t="s">
        <v>281</v>
      </c>
      <c r="J3967" s="80">
        <v>40</v>
      </c>
      <c r="K3967" s="80">
        <v>1</v>
      </c>
      <c r="L3967" s="80" t="s">
        <v>957</v>
      </c>
      <c r="M3967" s="80">
        <v>100</v>
      </c>
      <c r="N3967" s="80">
        <v>14.761664</v>
      </c>
      <c r="O3967" s="80">
        <v>-86.921640999999994</v>
      </c>
      <c r="P3967" s="80" t="s">
        <v>308</v>
      </c>
      <c r="Q3967" s="80">
        <v>0</v>
      </c>
      <c r="R3967" s="80">
        <v>13.923406</v>
      </c>
      <c r="S3967" s="80">
        <v>-86.952798999999999</v>
      </c>
      <c r="T3967" s="80">
        <v>1200000</v>
      </c>
      <c r="U3967" s="91">
        <f>Table1[[#This Row],[Distribution Amount (Dollars)]]/Table1[[#This Row],[NEWdatediff]]</f>
        <v>200000</v>
      </c>
      <c r="V3967" s="82" t="s">
        <v>3538</v>
      </c>
      <c r="W3967" s="82" t="s">
        <v>91</v>
      </c>
      <c r="Y3967" s="82" t="s">
        <v>182</v>
      </c>
      <c r="Z3967" s="82">
        <v>1</v>
      </c>
      <c r="AA3967" s="82" t="s">
        <v>183</v>
      </c>
      <c r="AB3967" s="82" t="s">
        <v>3539</v>
      </c>
      <c r="AD3967" s="82" t="s">
        <v>957</v>
      </c>
      <c r="AE3967" s="82" t="s">
        <v>3540</v>
      </c>
      <c r="AN3967" s="82" t="s">
        <v>76</v>
      </c>
      <c r="AO3967" s="82" t="s">
        <v>3541</v>
      </c>
      <c r="AP3967" s="82">
        <v>3000000</v>
      </c>
      <c r="AQ3967" s="82" t="s">
        <v>78</v>
      </c>
      <c r="AR3967" s="82" t="s">
        <v>4275</v>
      </c>
      <c r="AS3967" s="84">
        <v>43151</v>
      </c>
      <c r="AT3967" s="85">
        <v>2018</v>
      </c>
      <c r="AU3967" s="82" t="s">
        <v>4278</v>
      </c>
      <c r="AV3967" s="84">
        <v>45016</v>
      </c>
      <c r="AW3967" s="85">
        <v>2023</v>
      </c>
      <c r="AX3967" s="85">
        <f>Table1[[#This Row],[End TEST]]-Table1[[#This Row],[Start TEST]]</f>
        <v>5</v>
      </c>
      <c r="AY3967" s="85">
        <f>Table1[[#This Row],[TEST_Diff]]+1</f>
        <v>6</v>
      </c>
      <c r="AZ3967" s="92">
        <f>DATEDIF(Table1[[#This Row],[Start Year]],Table1[[#This Row],[End Year]],"d") / 365</f>
        <v>5.1095890410958908</v>
      </c>
      <c r="BQ3967" s="82">
        <v>1</v>
      </c>
    </row>
    <row r="3968" spans="1:69" x14ac:dyDescent="0.5">
      <c r="A3968" s="82">
        <v>578</v>
      </c>
      <c r="B3968" s="82" t="s">
        <v>3542</v>
      </c>
      <c r="D3968" s="90">
        <v>43579</v>
      </c>
      <c r="E3968" s="90" t="s">
        <v>3543</v>
      </c>
      <c r="F3968" s="90"/>
      <c r="G3968" s="82" t="s">
        <v>3543</v>
      </c>
      <c r="H3968" s="82" t="s">
        <v>3544</v>
      </c>
      <c r="I3968" s="80" t="s">
        <v>291</v>
      </c>
      <c r="J3968" s="80">
        <v>30</v>
      </c>
      <c r="K3968" s="80">
        <v>1</v>
      </c>
      <c r="L3968" s="80" t="s">
        <v>952</v>
      </c>
      <c r="M3968" s="80">
        <v>100</v>
      </c>
      <c r="N3968" s="80">
        <v>15.605589</v>
      </c>
      <c r="O3968" s="80">
        <v>-90.390001999999996</v>
      </c>
      <c r="P3968" s="80" t="s">
        <v>308</v>
      </c>
      <c r="Q3968" s="80">
        <v>0</v>
      </c>
      <c r="R3968" s="80">
        <v>13.923406</v>
      </c>
      <c r="S3968" s="80">
        <v>-86.952798999999999</v>
      </c>
      <c r="T3968" s="80">
        <v>750000</v>
      </c>
      <c r="U3968" s="91">
        <f>Table1[[#This Row],[Distribution Amount (Dollars)]]/Table1[[#This Row],[NEWdatediff]]</f>
        <v>125000</v>
      </c>
      <c r="V3968" s="82" t="s">
        <v>3538</v>
      </c>
      <c r="W3968" s="82" t="s">
        <v>91</v>
      </c>
      <c r="Y3968" s="82" t="s">
        <v>182</v>
      </c>
      <c r="Z3968" s="82">
        <v>1</v>
      </c>
      <c r="AA3968" s="82" t="s">
        <v>183</v>
      </c>
      <c r="AB3968" s="82" t="s">
        <v>3545</v>
      </c>
      <c r="AD3968" s="82" t="s">
        <v>952</v>
      </c>
      <c r="AE3968" s="82" t="s">
        <v>3546</v>
      </c>
      <c r="AN3968" s="82" t="s">
        <v>76</v>
      </c>
      <c r="AO3968" s="82" t="s">
        <v>3547</v>
      </c>
      <c r="AP3968" s="82">
        <v>2500000</v>
      </c>
      <c r="AQ3968" s="82" t="s">
        <v>78</v>
      </c>
      <c r="AR3968" s="82" t="s">
        <v>4275</v>
      </c>
      <c r="AS3968" s="84">
        <v>43186</v>
      </c>
      <c r="AT3968" s="85">
        <v>2018</v>
      </c>
      <c r="AU3968" s="82" t="s">
        <v>4278</v>
      </c>
      <c r="AV3968" s="84">
        <v>45291</v>
      </c>
      <c r="AW3968" s="85">
        <v>2023</v>
      </c>
      <c r="AX3968" s="85">
        <f>Table1[[#This Row],[End TEST]]-Table1[[#This Row],[Start TEST]]</f>
        <v>5</v>
      </c>
      <c r="AY3968" s="85">
        <f>Table1[[#This Row],[TEST_Diff]]+1</f>
        <v>6</v>
      </c>
      <c r="AZ3968" s="92">
        <f>DATEDIF(Table1[[#This Row],[Start Year]],Table1[[#This Row],[End Year]],"d") / 365</f>
        <v>5.7671232876712333</v>
      </c>
    </row>
    <row r="3969" spans="1:75" x14ac:dyDescent="0.5">
      <c r="A3969" s="82">
        <v>578</v>
      </c>
      <c r="B3969" s="82" t="s">
        <v>3542</v>
      </c>
      <c r="D3969" s="90">
        <v>43579</v>
      </c>
      <c r="E3969" s="90" t="s">
        <v>3543</v>
      </c>
      <c r="F3969" s="90"/>
      <c r="G3969" s="82" t="s">
        <v>3543</v>
      </c>
      <c r="H3969" s="82" t="s">
        <v>3544</v>
      </c>
      <c r="I3969" s="80" t="s">
        <v>281</v>
      </c>
      <c r="J3969" s="80">
        <v>70</v>
      </c>
      <c r="K3969" s="80">
        <v>1</v>
      </c>
      <c r="L3969" s="80" t="s">
        <v>952</v>
      </c>
      <c r="M3969" s="80">
        <v>100</v>
      </c>
      <c r="N3969" s="80">
        <v>15.605589</v>
      </c>
      <c r="O3969" s="80">
        <v>-90.390001999999996</v>
      </c>
      <c r="P3969" s="80" t="s">
        <v>308</v>
      </c>
      <c r="Q3969" s="80">
        <v>0</v>
      </c>
      <c r="R3969" s="80">
        <v>13.923406</v>
      </c>
      <c r="S3969" s="80">
        <v>-86.952798999999999</v>
      </c>
      <c r="T3969" s="80">
        <v>1750000</v>
      </c>
      <c r="U3969" s="91">
        <f>Table1[[#This Row],[Distribution Amount (Dollars)]]/Table1[[#This Row],[NEWdatediff]]</f>
        <v>291666.66666666669</v>
      </c>
      <c r="V3969" s="82" t="s">
        <v>3538</v>
      </c>
      <c r="W3969" s="82" t="s">
        <v>91</v>
      </c>
      <c r="Y3969" s="82" t="s">
        <v>182</v>
      </c>
      <c r="Z3969" s="82">
        <v>1</v>
      </c>
      <c r="AA3969" s="82" t="s">
        <v>183</v>
      </c>
      <c r="AB3969" s="82" t="s">
        <v>3545</v>
      </c>
      <c r="AD3969" s="82" t="s">
        <v>952</v>
      </c>
      <c r="AE3969" s="82" t="s">
        <v>3546</v>
      </c>
      <c r="AN3969" s="82" t="s">
        <v>76</v>
      </c>
      <c r="AO3969" s="82" t="s">
        <v>3547</v>
      </c>
      <c r="AP3969" s="82">
        <v>2500000</v>
      </c>
      <c r="AQ3969" s="82" t="s">
        <v>78</v>
      </c>
      <c r="AR3969" s="82" t="s">
        <v>4275</v>
      </c>
      <c r="AS3969" s="84">
        <v>43186</v>
      </c>
      <c r="AT3969" s="85">
        <v>2018</v>
      </c>
      <c r="AU3969" s="82" t="s">
        <v>4278</v>
      </c>
      <c r="AV3969" s="84">
        <v>45291</v>
      </c>
      <c r="AW3969" s="85">
        <v>2023</v>
      </c>
      <c r="AX3969" s="85">
        <f>Table1[[#This Row],[End TEST]]-Table1[[#This Row],[Start TEST]]</f>
        <v>5</v>
      </c>
      <c r="AY3969" s="85">
        <f>Table1[[#This Row],[TEST_Diff]]+1</f>
        <v>6</v>
      </c>
      <c r="AZ3969" s="92">
        <f>DATEDIF(Table1[[#This Row],[Start Year]],Table1[[#This Row],[End Year]],"d") / 365</f>
        <v>5.7671232876712333</v>
      </c>
    </row>
    <row r="3970" spans="1:75" x14ac:dyDescent="0.5">
      <c r="A3970" s="82">
        <v>579</v>
      </c>
      <c r="B3970" s="82" t="s">
        <v>550</v>
      </c>
      <c r="D3970" s="90">
        <v>43579</v>
      </c>
      <c r="E3970" s="90" t="s">
        <v>551</v>
      </c>
      <c r="F3970" s="90"/>
      <c r="G3970" s="82" t="s">
        <v>551</v>
      </c>
      <c r="H3970" s="82" t="s">
        <v>552</v>
      </c>
      <c r="I3970" s="80" t="s">
        <v>127</v>
      </c>
      <c r="J3970" s="80">
        <v>20</v>
      </c>
      <c r="K3970" s="80">
        <v>1</v>
      </c>
      <c r="L3970" s="80" t="s">
        <v>155</v>
      </c>
      <c r="M3970" s="80">
        <v>100</v>
      </c>
      <c r="N3970" s="80">
        <v>-25.97325</v>
      </c>
      <c r="O3970" s="80">
        <v>32.572029999999998</v>
      </c>
      <c r="P3970" s="80" t="s">
        <v>69</v>
      </c>
      <c r="Q3970" s="80">
        <v>0</v>
      </c>
      <c r="R3970" s="80">
        <v>2.6272389999999999</v>
      </c>
      <c r="S3970" s="80">
        <v>23.381664000000001</v>
      </c>
      <c r="T3970" s="80">
        <v>992435.19999999995</v>
      </c>
      <c r="U3970" s="91">
        <f>Table1[[#This Row],[Distribution Amount (Dollars)]]/Table1[[#This Row],[NEWdatediff]]</f>
        <v>165405.86666666667</v>
      </c>
      <c r="V3970" s="82" t="s">
        <v>140</v>
      </c>
      <c r="W3970" s="82" t="s">
        <v>91</v>
      </c>
      <c r="Y3970" s="82" t="s">
        <v>182</v>
      </c>
      <c r="Z3970" s="82">
        <v>1</v>
      </c>
      <c r="AA3970" s="82" t="s">
        <v>183</v>
      </c>
      <c r="AB3970" s="82" t="s">
        <v>553</v>
      </c>
      <c r="AD3970" s="82" t="s">
        <v>155</v>
      </c>
      <c r="AE3970" s="82" t="s">
        <v>554</v>
      </c>
      <c r="AN3970" s="82" t="s">
        <v>76</v>
      </c>
      <c r="AO3970" s="82" t="s">
        <v>555</v>
      </c>
      <c r="AP3970" s="82">
        <v>4962176</v>
      </c>
      <c r="AQ3970" s="82" t="s">
        <v>78</v>
      </c>
      <c r="AR3970" s="82" t="s">
        <v>4275</v>
      </c>
      <c r="AS3970" s="84">
        <v>42949</v>
      </c>
      <c r="AT3970" s="85">
        <v>2017</v>
      </c>
      <c r="AU3970" s="82" t="s">
        <v>4278</v>
      </c>
      <c r="AV3970" s="84">
        <v>44651</v>
      </c>
      <c r="AW3970" s="85">
        <v>2022</v>
      </c>
      <c r="AX3970" s="85">
        <f>Table1[[#This Row],[End TEST]]-Table1[[#This Row],[Start TEST]]</f>
        <v>5</v>
      </c>
      <c r="AY3970" s="85">
        <f>Table1[[#This Row],[TEST_Diff]]+1</f>
        <v>6</v>
      </c>
      <c r="AZ3970" s="92">
        <f>DATEDIF(Table1[[#This Row],[Start Year]],Table1[[#This Row],[End Year]],"d") / 365</f>
        <v>4.6630136986301371</v>
      </c>
      <c r="BA3970" s="82">
        <v>1800</v>
      </c>
      <c r="BB3970" s="82">
        <v>20000000</v>
      </c>
      <c r="BD3970" s="82">
        <v>1</v>
      </c>
      <c r="BE3970" s="82">
        <v>1</v>
      </c>
    </row>
    <row r="3971" spans="1:75" x14ac:dyDescent="0.5">
      <c r="A3971" s="82">
        <v>579</v>
      </c>
      <c r="B3971" s="82" t="s">
        <v>550</v>
      </c>
      <c r="D3971" s="90">
        <v>43579</v>
      </c>
      <c r="E3971" s="90" t="s">
        <v>551</v>
      </c>
      <c r="F3971" s="90"/>
      <c r="G3971" s="82" t="s">
        <v>551</v>
      </c>
      <c r="H3971" s="82" t="s">
        <v>552</v>
      </c>
      <c r="I3971" s="80" t="s">
        <v>98</v>
      </c>
      <c r="J3971" s="80">
        <v>80</v>
      </c>
      <c r="K3971" s="80">
        <v>1</v>
      </c>
      <c r="L3971" s="80" t="s">
        <v>155</v>
      </c>
      <c r="M3971" s="80">
        <v>100</v>
      </c>
      <c r="N3971" s="80">
        <v>-25.97325</v>
      </c>
      <c r="O3971" s="80">
        <v>32.572029999999998</v>
      </c>
      <c r="P3971" s="80" t="s">
        <v>69</v>
      </c>
      <c r="Q3971" s="80">
        <v>0</v>
      </c>
      <c r="R3971" s="80">
        <v>2.6272389999999999</v>
      </c>
      <c r="S3971" s="80">
        <v>23.381664000000001</v>
      </c>
      <c r="T3971" s="80">
        <v>3969740.7999999998</v>
      </c>
      <c r="U3971" s="91">
        <f>Table1[[#This Row],[Distribution Amount (Dollars)]]/Table1[[#This Row],[NEWdatediff]]</f>
        <v>661623.46666666667</v>
      </c>
      <c r="V3971" s="82" t="s">
        <v>140</v>
      </c>
      <c r="W3971" s="82" t="s">
        <v>91</v>
      </c>
      <c r="Y3971" s="82" t="s">
        <v>182</v>
      </c>
      <c r="Z3971" s="82">
        <v>1</v>
      </c>
      <c r="AA3971" s="82" t="s">
        <v>183</v>
      </c>
      <c r="AB3971" s="82" t="s">
        <v>553</v>
      </c>
      <c r="AD3971" s="82" t="s">
        <v>155</v>
      </c>
      <c r="AE3971" s="82" t="s">
        <v>554</v>
      </c>
      <c r="AN3971" s="82" t="s">
        <v>76</v>
      </c>
      <c r="AO3971" s="82" t="s">
        <v>555</v>
      </c>
      <c r="AP3971" s="82">
        <v>4962176</v>
      </c>
      <c r="AQ3971" s="82" t="s">
        <v>78</v>
      </c>
      <c r="AR3971" s="82" t="s">
        <v>4275</v>
      </c>
      <c r="AS3971" s="84">
        <v>42949</v>
      </c>
      <c r="AT3971" s="85">
        <v>2017</v>
      </c>
      <c r="AU3971" s="82" t="s">
        <v>4278</v>
      </c>
      <c r="AV3971" s="84">
        <v>44651</v>
      </c>
      <c r="AW3971" s="85">
        <v>2022</v>
      </c>
      <c r="AX3971" s="85">
        <f>Table1[[#This Row],[End TEST]]-Table1[[#This Row],[Start TEST]]</f>
        <v>5</v>
      </c>
      <c r="AY3971" s="85">
        <f>Table1[[#This Row],[TEST_Diff]]+1</f>
        <v>6</v>
      </c>
      <c r="AZ3971" s="92">
        <f>DATEDIF(Table1[[#This Row],[Start Year]],Table1[[#This Row],[End Year]],"d") / 365</f>
        <v>4.6630136986301371</v>
      </c>
      <c r="BA3971" s="82">
        <v>1800</v>
      </c>
      <c r="BB3971" s="82">
        <v>20000000</v>
      </c>
      <c r="BD3971" s="82">
        <v>1</v>
      </c>
      <c r="BE3971" s="82">
        <v>1</v>
      </c>
    </row>
    <row r="3972" spans="1:75" x14ac:dyDescent="0.5">
      <c r="A3972" s="82">
        <v>580</v>
      </c>
      <c r="B3972" s="82" t="s">
        <v>995</v>
      </c>
      <c r="D3972" s="90">
        <v>43580</v>
      </c>
      <c r="E3972" s="90" t="s">
        <v>996</v>
      </c>
      <c r="F3972" s="90"/>
      <c r="G3972" s="82" t="s">
        <v>996</v>
      </c>
      <c r="H3972" s="82" t="s">
        <v>997</v>
      </c>
      <c r="I3972" s="80" t="s">
        <v>98</v>
      </c>
      <c r="J3972" s="80">
        <v>100</v>
      </c>
      <c r="K3972" s="80">
        <v>2</v>
      </c>
      <c r="P3972" s="80" t="s">
        <v>1002</v>
      </c>
      <c r="Q3972" s="80">
        <v>18.329999999999998</v>
      </c>
      <c r="R3972" s="80">
        <v>-11.711587</v>
      </c>
      <c r="S3972" s="80">
        <v>163.84307100000001</v>
      </c>
      <c r="T3972" s="80">
        <v>3666000</v>
      </c>
      <c r="U3972" s="91">
        <f>Table1[[#This Row],[Distribution Amount (Dollars)]]/Table1[[#This Row],[NEWdatediff]]</f>
        <v>733200</v>
      </c>
      <c r="V3972" s="82" t="s">
        <v>998</v>
      </c>
      <c r="W3972" s="82" t="s">
        <v>91</v>
      </c>
      <c r="X3972" s="82" t="s">
        <v>234</v>
      </c>
      <c r="Y3972" s="82" t="s">
        <v>182</v>
      </c>
      <c r="Z3972" s="82">
        <v>1</v>
      </c>
      <c r="AA3972" s="82" t="s">
        <v>183</v>
      </c>
      <c r="AB3972" s="82" t="s">
        <v>999</v>
      </c>
      <c r="AD3972" s="82" t="s">
        <v>82</v>
      </c>
      <c r="AE3972" s="82" t="s">
        <v>1000</v>
      </c>
      <c r="AN3972" s="82" t="s">
        <v>76</v>
      </c>
      <c r="AO3972" s="82" t="s">
        <v>1001</v>
      </c>
      <c r="AP3972" s="82">
        <v>20000000</v>
      </c>
      <c r="AQ3972" s="82" t="s">
        <v>78</v>
      </c>
      <c r="AR3972" s="82" t="s">
        <v>4275</v>
      </c>
      <c r="AS3972" s="84">
        <v>43031</v>
      </c>
      <c r="AT3972" s="81">
        <v>2017</v>
      </c>
      <c r="AU3972" s="82" t="s">
        <v>4278</v>
      </c>
      <c r="AV3972" s="84">
        <v>44286</v>
      </c>
      <c r="AW3972" s="81">
        <v>2021</v>
      </c>
      <c r="AX3972" s="85">
        <f>Table1[[#This Row],[End TEST]]-Table1[[#This Row],[Start TEST]]</f>
        <v>4</v>
      </c>
      <c r="AY3972" s="85">
        <f>Table1[[#This Row],[TEST_Diff]]+1</f>
        <v>5</v>
      </c>
      <c r="AZ3972" s="92">
        <f>DATEDIF(Table1[[#This Row],[Start Year]],Table1[[#This Row],[End Year]],"d") / 365</f>
        <v>3.4383561643835616</v>
      </c>
    </row>
    <row r="3973" spans="1:75" x14ac:dyDescent="0.5">
      <c r="A3973" s="82">
        <v>580</v>
      </c>
      <c r="B3973" s="82" t="s">
        <v>995</v>
      </c>
      <c r="D3973" s="90">
        <v>43580</v>
      </c>
      <c r="E3973" s="90" t="s">
        <v>996</v>
      </c>
      <c r="F3973" s="90"/>
      <c r="G3973" s="82" t="s">
        <v>996</v>
      </c>
      <c r="H3973" s="82" t="s">
        <v>997</v>
      </c>
      <c r="I3973" s="80" t="s">
        <v>98</v>
      </c>
      <c r="J3973" s="80">
        <v>100</v>
      </c>
      <c r="K3973" s="80">
        <v>2</v>
      </c>
      <c r="P3973" s="80" t="s">
        <v>113</v>
      </c>
      <c r="Q3973" s="80">
        <v>4.58</v>
      </c>
      <c r="R3973" s="80">
        <v>10.278548000000001</v>
      </c>
      <c r="S3973" s="80">
        <v>102.006446</v>
      </c>
      <c r="T3973" s="80">
        <v>916000</v>
      </c>
      <c r="U3973" s="91">
        <f>Table1[[#This Row],[Distribution Amount (Dollars)]]/Table1[[#This Row],[NEWdatediff]]</f>
        <v>183200</v>
      </c>
      <c r="V3973" s="82" t="s">
        <v>998</v>
      </c>
      <c r="W3973" s="82" t="s">
        <v>91</v>
      </c>
      <c r="X3973" s="82" t="s">
        <v>234</v>
      </c>
      <c r="Y3973" s="82" t="s">
        <v>182</v>
      </c>
      <c r="Z3973" s="82">
        <v>1</v>
      </c>
      <c r="AA3973" s="82" t="s">
        <v>183</v>
      </c>
      <c r="AB3973" s="82" t="s">
        <v>999</v>
      </c>
      <c r="AD3973" s="82" t="s">
        <v>220</v>
      </c>
      <c r="AE3973" s="82" t="s">
        <v>1000</v>
      </c>
      <c r="AN3973" s="82" t="s">
        <v>76</v>
      </c>
      <c r="AO3973" s="82" t="s">
        <v>1001</v>
      </c>
      <c r="AP3973" s="82">
        <v>20000000</v>
      </c>
      <c r="AQ3973" s="82" t="s">
        <v>78</v>
      </c>
      <c r="AR3973" s="82" t="s">
        <v>4275</v>
      </c>
      <c r="AS3973" s="84">
        <v>43031</v>
      </c>
      <c r="AT3973" s="81">
        <v>2017</v>
      </c>
      <c r="AU3973" s="82" t="s">
        <v>4278</v>
      </c>
      <c r="AV3973" s="84">
        <v>44286</v>
      </c>
      <c r="AW3973" s="81">
        <v>2021</v>
      </c>
      <c r="AX3973" s="85">
        <f>Table1[[#This Row],[End TEST]]-Table1[[#This Row],[Start TEST]]</f>
        <v>4</v>
      </c>
      <c r="AY3973" s="85">
        <f>Table1[[#This Row],[TEST_Diff]]+1</f>
        <v>5</v>
      </c>
      <c r="AZ3973" s="92">
        <f>DATEDIF(Table1[[#This Row],[Start Year]],Table1[[#This Row],[End Year]],"d") / 365</f>
        <v>3.4383561643835616</v>
      </c>
    </row>
    <row r="3974" spans="1:75" x14ac:dyDescent="0.5">
      <c r="A3974" s="82">
        <v>580</v>
      </c>
      <c r="B3974" s="82" t="s">
        <v>995</v>
      </c>
      <c r="D3974" s="90">
        <v>43580</v>
      </c>
      <c r="E3974" s="90" t="s">
        <v>996</v>
      </c>
      <c r="F3974" s="90"/>
      <c r="G3974" s="82" t="s">
        <v>996</v>
      </c>
      <c r="H3974" s="82" t="s">
        <v>997</v>
      </c>
      <c r="I3974" s="80" t="s">
        <v>98</v>
      </c>
      <c r="J3974" s="80">
        <v>100</v>
      </c>
      <c r="K3974" s="80">
        <v>2</v>
      </c>
      <c r="P3974" s="80" t="s">
        <v>112</v>
      </c>
      <c r="Q3974" s="80">
        <v>4.58</v>
      </c>
      <c r="R3974" s="80">
        <v>45.052331000000002</v>
      </c>
      <c r="S3974" s="80">
        <v>118.90412999999999</v>
      </c>
      <c r="T3974" s="80">
        <v>916000</v>
      </c>
      <c r="U3974" s="91">
        <f>Table1[[#This Row],[Distribution Amount (Dollars)]]/Table1[[#This Row],[NEWdatediff]]</f>
        <v>183200</v>
      </c>
      <c r="V3974" s="82" t="s">
        <v>998</v>
      </c>
      <c r="W3974" s="82" t="s">
        <v>91</v>
      </c>
      <c r="X3974" s="82" t="s">
        <v>234</v>
      </c>
      <c r="Y3974" s="82" t="s">
        <v>182</v>
      </c>
      <c r="Z3974" s="82">
        <v>1</v>
      </c>
      <c r="AA3974" s="82" t="s">
        <v>183</v>
      </c>
      <c r="AB3974" s="82" t="s">
        <v>999</v>
      </c>
      <c r="AD3974" s="82" t="s">
        <v>69</v>
      </c>
      <c r="AE3974" s="82" t="s">
        <v>1000</v>
      </c>
      <c r="AN3974" s="82" t="s">
        <v>76</v>
      </c>
      <c r="AO3974" s="82" t="s">
        <v>1001</v>
      </c>
      <c r="AP3974" s="82">
        <v>20000000</v>
      </c>
      <c r="AQ3974" s="82" t="s">
        <v>78</v>
      </c>
      <c r="AR3974" s="82" t="s">
        <v>4275</v>
      </c>
      <c r="AS3974" s="84">
        <v>43031</v>
      </c>
      <c r="AT3974" s="81">
        <v>2017</v>
      </c>
      <c r="AU3974" s="82" t="s">
        <v>4278</v>
      </c>
      <c r="AV3974" s="84">
        <v>44286</v>
      </c>
      <c r="AW3974" s="81">
        <v>2021</v>
      </c>
      <c r="AX3974" s="85">
        <f>Table1[[#This Row],[End TEST]]-Table1[[#This Row],[Start TEST]]</f>
        <v>4</v>
      </c>
      <c r="AY3974" s="85">
        <f>Table1[[#This Row],[TEST_Diff]]+1</f>
        <v>5</v>
      </c>
      <c r="AZ3974" s="92">
        <f>DATEDIF(Table1[[#This Row],[Start Year]],Table1[[#This Row],[End Year]],"d") / 365</f>
        <v>3.4383561643835616</v>
      </c>
    </row>
    <row r="3975" spans="1:75" x14ac:dyDescent="0.5">
      <c r="A3975" s="82">
        <v>580</v>
      </c>
      <c r="B3975" s="82" t="s">
        <v>995</v>
      </c>
      <c r="D3975" s="90">
        <v>43580</v>
      </c>
      <c r="E3975" s="90" t="s">
        <v>996</v>
      </c>
      <c r="F3975" s="90"/>
      <c r="G3975" s="82" t="s">
        <v>996</v>
      </c>
      <c r="H3975" s="82" t="s">
        <v>997</v>
      </c>
      <c r="I3975" s="80" t="s">
        <v>98</v>
      </c>
      <c r="J3975" s="80">
        <v>100</v>
      </c>
      <c r="K3975" s="80">
        <v>2</v>
      </c>
      <c r="P3975" s="80" t="s">
        <v>111</v>
      </c>
      <c r="Q3975" s="80">
        <v>4.58</v>
      </c>
      <c r="R3975" s="80">
        <v>43.890490999999997</v>
      </c>
      <c r="S3975" s="80">
        <v>71.138231000000005</v>
      </c>
      <c r="T3975" s="80">
        <v>916000</v>
      </c>
      <c r="U3975" s="91">
        <f>Table1[[#This Row],[Distribution Amount (Dollars)]]/Table1[[#This Row],[NEWdatediff]]</f>
        <v>183200</v>
      </c>
      <c r="V3975" s="82" t="s">
        <v>998</v>
      </c>
      <c r="W3975" s="82" t="s">
        <v>91</v>
      </c>
      <c r="X3975" s="82" t="s">
        <v>234</v>
      </c>
      <c r="Y3975" s="82" t="s">
        <v>182</v>
      </c>
      <c r="Z3975" s="82">
        <v>1</v>
      </c>
      <c r="AA3975" s="82" t="s">
        <v>183</v>
      </c>
      <c r="AB3975" s="82" t="s">
        <v>999</v>
      </c>
      <c r="AD3975" s="82" t="s">
        <v>646</v>
      </c>
      <c r="AE3975" s="82" t="s">
        <v>1000</v>
      </c>
      <c r="AN3975" s="82" t="s">
        <v>76</v>
      </c>
      <c r="AO3975" s="82" t="s">
        <v>1001</v>
      </c>
      <c r="AP3975" s="82">
        <v>20000000</v>
      </c>
      <c r="AQ3975" s="82" t="s">
        <v>78</v>
      </c>
      <c r="AR3975" s="82" t="s">
        <v>4275</v>
      </c>
      <c r="AS3975" s="84">
        <v>43031</v>
      </c>
      <c r="AT3975" s="81">
        <v>2017</v>
      </c>
      <c r="AU3975" s="82" t="s">
        <v>4278</v>
      </c>
      <c r="AV3975" s="84">
        <v>44286</v>
      </c>
      <c r="AW3975" s="81">
        <v>2021</v>
      </c>
      <c r="AX3975" s="85">
        <f>Table1[[#This Row],[End TEST]]-Table1[[#This Row],[Start TEST]]</f>
        <v>4</v>
      </c>
      <c r="AY3975" s="85">
        <f>Table1[[#This Row],[TEST_Diff]]+1</f>
        <v>5</v>
      </c>
      <c r="AZ3975" s="92">
        <f>DATEDIF(Table1[[#This Row],[Start Year]],Table1[[#This Row],[End Year]],"d") / 365</f>
        <v>3.4383561643835616</v>
      </c>
    </row>
    <row r="3976" spans="1:75" x14ac:dyDescent="0.5">
      <c r="A3976" s="82">
        <v>580</v>
      </c>
      <c r="B3976" s="82" t="s">
        <v>995</v>
      </c>
      <c r="D3976" s="90">
        <v>43580</v>
      </c>
      <c r="E3976" s="90" t="s">
        <v>996</v>
      </c>
      <c r="F3976" s="90"/>
      <c r="G3976" s="82" t="s">
        <v>996</v>
      </c>
      <c r="H3976" s="82" t="s">
        <v>997</v>
      </c>
      <c r="I3976" s="80" t="s">
        <v>98</v>
      </c>
      <c r="J3976" s="80">
        <v>100</v>
      </c>
      <c r="K3976" s="80">
        <v>2</v>
      </c>
      <c r="P3976" s="80" t="s">
        <v>308</v>
      </c>
      <c r="Q3976" s="80">
        <v>9.16</v>
      </c>
      <c r="R3976" s="80">
        <v>13.923406</v>
      </c>
      <c r="S3976" s="80">
        <v>-86.952798999999999</v>
      </c>
      <c r="T3976" s="80">
        <v>1832000</v>
      </c>
      <c r="U3976" s="91">
        <f>Table1[[#This Row],[Distribution Amount (Dollars)]]/Table1[[#This Row],[NEWdatediff]]</f>
        <v>366400</v>
      </c>
      <c r="V3976" s="82" t="s">
        <v>998</v>
      </c>
      <c r="W3976" s="82" t="s">
        <v>91</v>
      </c>
      <c r="X3976" s="82" t="s">
        <v>234</v>
      </c>
      <c r="Y3976" s="82" t="s">
        <v>182</v>
      </c>
      <c r="Z3976" s="82">
        <v>1</v>
      </c>
      <c r="AA3976" s="82" t="s">
        <v>183</v>
      </c>
      <c r="AB3976" s="82" t="s">
        <v>999</v>
      </c>
      <c r="AD3976" s="82" t="s">
        <v>195</v>
      </c>
      <c r="AE3976" s="82" t="s">
        <v>1000</v>
      </c>
      <c r="AN3976" s="82" t="s">
        <v>76</v>
      </c>
      <c r="AO3976" s="82" t="s">
        <v>1001</v>
      </c>
      <c r="AP3976" s="82">
        <v>20000000</v>
      </c>
      <c r="AQ3976" s="82" t="s">
        <v>78</v>
      </c>
      <c r="AR3976" s="82" t="s">
        <v>4275</v>
      </c>
      <c r="AS3976" s="84">
        <v>43031</v>
      </c>
      <c r="AT3976" s="81">
        <v>2017</v>
      </c>
      <c r="AU3976" s="82" t="s">
        <v>4278</v>
      </c>
      <c r="AV3976" s="84">
        <v>44286</v>
      </c>
      <c r="AW3976" s="81">
        <v>2021</v>
      </c>
      <c r="AX3976" s="85">
        <f>Table1[[#This Row],[End TEST]]-Table1[[#This Row],[Start TEST]]</f>
        <v>4</v>
      </c>
      <c r="AY3976" s="85">
        <f>Table1[[#This Row],[TEST_Diff]]+1</f>
        <v>5</v>
      </c>
      <c r="AZ3976" s="92">
        <f>DATEDIF(Table1[[#This Row],[Start Year]],Table1[[#This Row],[End Year]],"d") / 365</f>
        <v>3.4383561643835616</v>
      </c>
    </row>
    <row r="3977" spans="1:75" x14ac:dyDescent="0.5">
      <c r="A3977" s="82">
        <v>580</v>
      </c>
      <c r="B3977" s="82" t="s">
        <v>995</v>
      </c>
      <c r="D3977" s="90">
        <v>43580</v>
      </c>
      <c r="E3977" s="90" t="s">
        <v>996</v>
      </c>
      <c r="F3977" s="90"/>
      <c r="G3977" s="82" t="s">
        <v>996</v>
      </c>
      <c r="H3977" s="82" t="s">
        <v>997</v>
      </c>
      <c r="I3977" s="80" t="s">
        <v>98</v>
      </c>
      <c r="J3977" s="80">
        <v>100</v>
      </c>
      <c r="K3977" s="80">
        <v>2</v>
      </c>
      <c r="P3977" s="80" t="s">
        <v>114</v>
      </c>
      <c r="Q3977" s="80">
        <v>4.58</v>
      </c>
      <c r="R3977" s="80">
        <v>25.384855999999999</v>
      </c>
      <c r="S3977" s="80">
        <v>68.458809000000002</v>
      </c>
      <c r="T3977" s="80">
        <v>916000</v>
      </c>
      <c r="U3977" s="91">
        <f>Table1[[#This Row],[Distribution Amount (Dollars)]]/Table1[[#This Row],[NEWdatediff]]</f>
        <v>183200</v>
      </c>
      <c r="V3977" s="82" t="s">
        <v>998</v>
      </c>
      <c r="W3977" s="82" t="s">
        <v>91</v>
      </c>
      <c r="X3977" s="82" t="s">
        <v>234</v>
      </c>
      <c r="Y3977" s="82" t="s">
        <v>182</v>
      </c>
      <c r="Z3977" s="82">
        <v>1</v>
      </c>
      <c r="AA3977" s="82" t="s">
        <v>183</v>
      </c>
      <c r="AB3977" s="82" t="s">
        <v>999</v>
      </c>
      <c r="AD3977" s="82" t="s">
        <v>308</v>
      </c>
      <c r="AE3977" s="82" t="s">
        <v>1000</v>
      </c>
      <c r="AN3977" s="82" t="s">
        <v>76</v>
      </c>
      <c r="AO3977" s="82" t="s">
        <v>1001</v>
      </c>
      <c r="AP3977" s="82">
        <v>20000000</v>
      </c>
      <c r="AQ3977" s="82" t="s">
        <v>78</v>
      </c>
      <c r="AR3977" s="82" t="s">
        <v>4275</v>
      </c>
      <c r="AS3977" s="84">
        <v>43031</v>
      </c>
      <c r="AT3977" s="81">
        <v>2017</v>
      </c>
      <c r="AU3977" s="82" t="s">
        <v>4278</v>
      </c>
      <c r="AV3977" s="84">
        <v>44286</v>
      </c>
      <c r="AW3977" s="81">
        <v>2021</v>
      </c>
      <c r="AX3977" s="85">
        <f>Table1[[#This Row],[End TEST]]-Table1[[#This Row],[Start TEST]]</f>
        <v>4</v>
      </c>
      <c r="AY3977" s="85">
        <f>Table1[[#This Row],[TEST_Diff]]+1</f>
        <v>5</v>
      </c>
      <c r="AZ3977" s="92">
        <f>DATEDIF(Table1[[#This Row],[Start Year]],Table1[[#This Row],[End Year]],"d") / 365</f>
        <v>3.4383561643835616</v>
      </c>
    </row>
    <row r="3978" spans="1:75" x14ac:dyDescent="0.5">
      <c r="A3978" s="82">
        <v>580</v>
      </c>
      <c r="B3978" s="82" t="s">
        <v>995</v>
      </c>
      <c r="D3978" s="90">
        <v>43580</v>
      </c>
      <c r="E3978" s="90" t="s">
        <v>996</v>
      </c>
      <c r="F3978" s="90"/>
      <c r="G3978" s="82" t="s">
        <v>996</v>
      </c>
      <c r="H3978" s="82" t="s">
        <v>997</v>
      </c>
      <c r="I3978" s="80" t="s">
        <v>98</v>
      </c>
      <c r="J3978" s="80">
        <v>100</v>
      </c>
      <c r="K3978" s="80">
        <v>2</v>
      </c>
      <c r="P3978" s="80" t="s">
        <v>110</v>
      </c>
      <c r="Q3978" s="80">
        <v>9.17</v>
      </c>
      <c r="R3978" s="80">
        <v>26.625188000000001</v>
      </c>
      <c r="S3978" s="80">
        <v>6.809552</v>
      </c>
      <c r="T3978" s="80">
        <v>1834000</v>
      </c>
      <c r="U3978" s="91">
        <f>Table1[[#This Row],[Distribution Amount (Dollars)]]/Table1[[#This Row],[NEWdatediff]]</f>
        <v>366800</v>
      </c>
      <c r="V3978" s="82" t="s">
        <v>998</v>
      </c>
      <c r="W3978" s="82" t="s">
        <v>91</v>
      </c>
      <c r="X3978" s="82" t="s">
        <v>234</v>
      </c>
      <c r="Y3978" s="82" t="s">
        <v>182</v>
      </c>
      <c r="Z3978" s="82">
        <v>1</v>
      </c>
      <c r="AA3978" s="82" t="s">
        <v>183</v>
      </c>
      <c r="AB3978" s="82" t="s">
        <v>999</v>
      </c>
      <c r="AD3978" s="82" t="s">
        <v>1002</v>
      </c>
      <c r="AE3978" s="82" t="s">
        <v>1000</v>
      </c>
      <c r="AN3978" s="82" t="s">
        <v>76</v>
      </c>
      <c r="AO3978" s="82" t="s">
        <v>1001</v>
      </c>
      <c r="AP3978" s="82">
        <v>20000000</v>
      </c>
      <c r="AQ3978" s="82" t="s">
        <v>78</v>
      </c>
      <c r="AR3978" s="82" t="s">
        <v>4275</v>
      </c>
      <c r="AS3978" s="84">
        <v>43031</v>
      </c>
      <c r="AT3978" s="81">
        <v>2017</v>
      </c>
      <c r="AU3978" s="82" t="s">
        <v>4278</v>
      </c>
      <c r="AV3978" s="84">
        <v>44286</v>
      </c>
      <c r="AW3978" s="81">
        <v>2021</v>
      </c>
      <c r="AX3978" s="85">
        <f>Table1[[#This Row],[End TEST]]-Table1[[#This Row],[Start TEST]]</f>
        <v>4</v>
      </c>
      <c r="AY3978" s="85">
        <f>Table1[[#This Row],[TEST_Diff]]+1</f>
        <v>5</v>
      </c>
      <c r="AZ3978" s="92">
        <f>DATEDIF(Table1[[#This Row],[Start Year]],Table1[[#This Row],[End Year]],"d") / 365</f>
        <v>3.4383561643835616</v>
      </c>
    </row>
    <row r="3979" spans="1:75" x14ac:dyDescent="0.5">
      <c r="A3979" s="82">
        <v>580</v>
      </c>
      <c r="B3979" s="82" t="s">
        <v>995</v>
      </c>
      <c r="D3979" s="90">
        <v>43580</v>
      </c>
      <c r="E3979" s="90" t="s">
        <v>996</v>
      </c>
      <c r="F3979" s="90"/>
      <c r="G3979" s="82" t="s">
        <v>996</v>
      </c>
      <c r="H3979" s="82" t="s">
        <v>997</v>
      </c>
      <c r="I3979" s="80" t="s">
        <v>98</v>
      </c>
      <c r="J3979" s="80">
        <v>100</v>
      </c>
      <c r="K3979" s="80">
        <v>2</v>
      </c>
      <c r="P3979" s="80" t="s">
        <v>307</v>
      </c>
      <c r="Q3979" s="80">
        <v>18.329999999999998</v>
      </c>
      <c r="R3979" s="80">
        <v>48.122632000000003</v>
      </c>
      <c r="S3979" s="80">
        <v>30.108753</v>
      </c>
      <c r="T3979" s="80">
        <v>3666000</v>
      </c>
      <c r="U3979" s="91">
        <f>Table1[[#This Row],[Distribution Amount (Dollars)]]/Table1[[#This Row],[NEWdatediff]]</f>
        <v>733200</v>
      </c>
      <c r="V3979" s="82" t="s">
        <v>998</v>
      </c>
      <c r="W3979" s="82" t="s">
        <v>91</v>
      </c>
      <c r="X3979" s="82" t="s">
        <v>234</v>
      </c>
      <c r="Y3979" s="82" t="s">
        <v>182</v>
      </c>
      <c r="Z3979" s="82">
        <v>1</v>
      </c>
      <c r="AA3979" s="82" t="s">
        <v>183</v>
      </c>
      <c r="AB3979" s="82" t="s">
        <v>999</v>
      </c>
      <c r="AD3979" s="82" t="s">
        <v>110</v>
      </c>
      <c r="AE3979" s="82" t="s">
        <v>1000</v>
      </c>
      <c r="AN3979" s="82" t="s">
        <v>76</v>
      </c>
      <c r="AO3979" s="82" t="s">
        <v>1001</v>
      </c>
      <c r="AP3979" s="82">
        <v>20000000</v>
      </c>
      <c r="AQ3979" s="82" t="s">
        <v>78</v>
      </c>
      <c r="AR3979" s="82" t="s">
        <v>4275</v>
      </c>
      <c r="AS3979" s="84">
        <v>43031</v>
      </c>
      <c r="AT3979" s="81">
        <v>2017</v>
      </c>
      <c r="AU3979" s="82" t="s">
        <v>4278</v>
      </c>
      <c r="AV3979" s="84">
        <v>44286</v>
      </c>
      <c r="AW3979" s="81">
        <v>2021</v>
      </c>
      <c r="AX3979" s="85">
        <f>Table1[[#This Row],[End TEST]]-Table1[[#This Row],[Start TEST]]</f>
        <v>4</v>
      </c>
      <c r="AY3979" s="85">
        <f>Table1[[#This Row],[TEST_Diff]]+1</f>
        <v>5</v>
      </c>
      <c r="AZ3979" s="92">
        <f>DATEDIF(Table1[[#This Row],[Start Year]],Table1[[#This Row],[End Year]],"d") / 365</f>
        <v>3.4383561643835616</v>
      </c>
    </row>
    <row r="3980" spans="1:75" x14ac:dyDescent="0.5">
      <c r="A3980" s="82">
        <v>580</v>
      </c>
      <c r="B3980" s="82" t="s">
        <v>995</v>
      </c>
      <c r="D3980" s="90">
        <v>43580</v>
      </c>
      <c r="E3980" s="90" t="s">
        <v>996</v>
      </c>
      <c r="F3980" s="90"/>
      <c r="G3980" s="82" t="s">
        <v>996</v>
      </c>
      <c r="H3980" s="82" t="s">
        <v>997</v>
      </c>
      <c r="I3980" s="80" t="s">
        <v>98</v>
      </c>
      <c r="J3980" s="80">
        <v>100</v>
      </c>
      <c r="K3980" s="80">
        <v>2</v>
      </c>
      <c r="P3980" s="80" t="s">
        <v>84</v>
      </c>
      <c r="Q3980" s="80">
        <v>9.16</v>
      </c>
      <c r="R3980" s="80">
        <v>-15.623037</v>
      </c>
      <c r="S3980" s="80">
        <v>-59.0625</v>
      </c>
      <c r="T3980" s="80">
        <v>1832000</v>
      </c>
      <c r="U3980" s="91">
        <f>Table1[[#This Row],[Distribution Amount (Dollars)]]/Table1[[#This Row],[NEWdatediff]]</f>
        <v>366400</v>
      </c>
      <c r="V3980" s="82" t="s">
        <v>998</v>
      </c>
      <c r="W3980" s="82" t="s">
        <v>91</v>
      </c>
      <c r="X3980" s="82" t="s">
        <v>234</v>
      </c>
      <c r="Y3980" s="82" t="s">
        <v>182</v>
      </c>
      <c r="Z3980" s="82">
        <v>1</v>
      </c>
      <c r="AA3980" s="82" t="s">
        <v>183</v>
      </c>
      <c r="AB3980" s="82" t="s">
        <v>999</v>
      </c>
      <c r="AD3980" s="82" t="s">
        <v>84</v>
      </c>
      <c r="AE3980" s="82" t="s">
        <v>1000</v>
      </c>
      <c r="AN3980" s="82" t="s">
        <v>76</v>
      </c>
      <c r="AO3980" s="82" t="s">
        <v>1001</v>
      </c>
      <c r="AP3980" s="82">
        <v>20000000</v>
      </c>
      <c r="AQ3980" s="82" t="s">
        <v>78</v>
      </c>
      <c r="AR3980" s="82" t="s">
        <v>4275</v>
      </c>
      <c r="AS3980" s="84">
        <v>43031</v>
      </c>
      <c r="AT3980" s="81">
        <v>2017</v>
      </c>
      <c r="AU3980" s="82" t="s">
        <v>4278</v>
      </c>
      <c r="AV3980" s="84">
        <v>44286</v>
      </c>
      <c r="AW3980" s="81">
        <v>2021</v>
      </c>
      <c r="AX3980" s="85">
        <f>Table1[[#This Row],[End TEST]]-Table1[[#This Row],[Start TEST]]</f>
        <v>4</v>
      </c>
      <c r="AY3980" s="85">
        <f>Table1[[#This Row],[TEST_Diff]]+1</f>
        <v>5</v>
      </c>
      <c r="AZ3980" s="92">
        <f>DATEDIF(Table1[[#This Row],[Start Year]],Table1[[#This Row],[End Year]],"d") / 365</f>
        <v>3.4383561643835616</v>
      </c>
    </row>
    <row r="3981" spans="1:75" x14ac:dyDescent="0.5">
      <c r="A3981" s="82">
        <v>580</v>
      </c>
      <c r="B3981" s="82" t="s">
        <v>995</v>
      </c>
      <c r="D3981" s="90">
        <v>43580</v>
      </c>
      <c r="E3981" s="90" t="s">
        <v>996</v>
      </c>
      <c r="F3981" s="90"/>
      <c r="G3981" s="82" t="s">
        <v>996</v>
      </c>
      <c r="H3981" s="82" t="s">
        <v>997</v>
      </c>
      <c r="I3981" s="80" t="s">
        <v>98</v>
      </c>
      <c r="J3981" s="80">
        <v>100</v>
      </c>
      <c r="K3981" s="80">
        <v>2</v>
      </c>
      <c r="P3981" s="80" t="s">
        <v>69</v>
      </c>
      <c r="Q3981" s="80">
        <v>9.17</v>
      </c>
      <c r="R3981" s="80">
        <v>2.6272389999999999</v>
      </c>
      <c r="S3981" s="80">
        <v>23.381664000000001</v>
      </c>
      <c r="T3981" s="80">
        <v>1834000</v>
      </c>
      <c r="U3981" s="91">
        <f>Table1[[#This Row],[Distribution Amount (Dollars)]]/Table1[[#This Row],[NEWdatediff]]</f>
        <v>366800</v>
      </c>
      <c r="V3981" s="82" t="s">
        <v>998</v>
      </c>
      <c r="W3981" s="82" t="s">
        <v>91</v>
      </c>
      <c r="X3981" s="82" t="s">
        <v>234</v>
      </c>
      <c r="Y3981" s="82" t="s">
        <v>182</v>
      </c>
      <c r="Z3981" s="82">
        <v>1</v>
      </c>
      <c r="AA3981" s="82" t="s">
        <v>183</v>
      </c>
      <c r="AB3981" s="82" t="s">
        <v>999</v>
      </c>
      <c r="AD3981" s="82" t="s">
        <v>113</v>
      </c>
      <c r="AE3981" s="82" t="s">
        <v>1000</v>
      </c>
      <c r="AN3981" s="82" t="s">
        <v>76</v>
      </c>
      <c r="AO3981" s="82" t="s">
        <v>1001</v>
      </c>
      <c r="AP3981" s="82">
        <v>20000000</v>
      </c>
      <c r="AQ3981" s="82" t="s">
        <v>78</v>
      </c>
      <c r="AR3981" s="82" t="s">
        <v>4275</v>
      </c>
      <c r="AS3981" s="84">
        <v>43031</v>
      </c>
      <c r="AT3981" s="81">
        <v>2017</v>
      </c>
      <c r="AU3981" s="82" t="s">
        <v>4278</v>
      </c>
      <c r="AV3981" s="84">
        <v>44286</v>
      </c>
      <c r="AW3981" s="81">
        <v>2021</v>
      </c>
      <c r="AX3981" s="85">
        <f>Table1[[#This Row],[End TEST]]-Table1[[#This Row],[Start TEST]]</f>
        <v>4</v>
      </c>
      <c r="AY3981" s="85">
        <f>Table1[[#This Row],[TEST_Diff]]+1</f>
        <v>5</v>
      </c>
      <c r="AZ3981" s="92">
        <f>DATEDIF(Table1[[#This Row],[Start Year]],Table1[[#This Row],[End Year]],"d") / 365</f>
        <v>3.4383561643835616</v>
      </c>
    </row>
    <row r="3982" spans="1:75" x14ac:dyDescent="0.5">
      <c r="A3982" s="82">
        <v>580</v>
      </c>
      <c r="B3982" s="82" t="s">
        <v>995</v>
      </c>
      <c r="D3982" s="90">
        <v>43580</v>
      </c>
      <c r="E3982" s="90" t="s">
        <v>996</v>
      </c>
      <c r="F3982" s="90"/>
      <c r="G3982" s="82" t="s">
        <v>996</v>
      </c>
      <c r="H3982" s="82" t="s">
        <v>997</v>
      </c>
      <c r="I3982" s="80" t="s">
        <v>98</v>
      </c>
      <c r="J3982" s="80">
        <v>100</v>
      </c>
      <c r="K3982" s="80">
        <v>2</v>
      </c>
      <c r="L3982" s="80" t="s">
        <v>82</v>
      </c>
      <c r="M3982" s="80">
        <v>4.18</v>
      </c>
      <c r="N3982" s="80">
        <v>15.221447</v>
      </c>
      <c r="O3982" s="80">
        <v>-14.820880000000001</v>
      </c>
      <c r="P3982" s="80" t="s">
        <v>69</v>
      </c>
      <c r="Q3982" s="80">
        <v>0</v>
      </c>
      <c r="R3982" s="80">
        <v>2.6272389999999999</v>
      </c>
      <c r="S3982" s="80">
        <v>23.381664000000001</v>
      </c>
      <c r="T3982" s="80">
        <v>836000</v>
      </c>
      <c r="U3982" s="91">
        <f>Table1[[#This Row],[Distribution Amount (Dollars)]]/Table1[[#This Row],[NEWdatediff]]</f>
        <v>167200</v>
      </c>
      <c r="V3982" s="82" t="s">
        <v>998</v>
      </c>
      <c r="W3982" s="82" t="s">
        <v>91</v>
      </c>
      <c r="X3982" s="82" t="s">
        <v>234</v>
      </c>
      <c r="Y3982" s="82" t="s">
        <v>182</v>
      </c>
      <c r="Z3982" s="82">
        <v>1</v>
      </c>
      <c r="AA3982" s="82" t="s">
        <v>183</v>
      </c>
      <c r="AB3982" s="82" t="s">
        <v>999</v>
      </c>
      <c r="AD3982" s="82" t="s">
        <v>112</v>
      </c>
      <c r="AE3982" s="82" t="s">
        <v>1000</v>
      </c>
      <c r="AN3982" s="82" t="s">
        <v>76</v>
      </c>
      <c r="AO3982" s="82" t="s">
        <v>1001</v>
      </c>
      <c r="AP3982" s="82">
        <v>20000000</v>
      </c>
      <c r="AQ3982" s="82" t="s">
        <v>78</v>
      </c>
      <c r="AR3982" s="82" t="s">
        <v>4275</v>
      </c>
      <c r="AS3982" s="84">
        <v>43031</v>
      </c>
      <c r="AT3982" s="81">
        <v>2017</v>
      </c>
      <c r="AU3982" s="82" t="s">
        <v>4278</v>
      </c>
      <c r="AV3982" s="84">
        <v>44286</v>
      </c>
      <c r="AW3982" s="81">
        <v>2021</v>
      </c>
      <c r="AX3982" s="85">
        <f>Table1[[#This Row],[End TEST]]-Table1[[#This Row],[Start TEST]]</f>
        <v>4</v>
      </c>
      <c r="AY3982" s="85">
        <f>Table1[[#This Row],[TEST_Diff]]+1</f>
        <v>5</v>
      </c>
      <c r="AZ3982" s="92">
        <f>DATEDIF(Table1[[#This Row],[Start Year]],Table1[[#This Row],[End Year]],"d") / 365</f>
        <v>3.4383561643835616</v>
      </c>
    </row>
    <row r="3983" spans="1:75" x14ac:dyDescent="0.5">
      <c r="A3983" s="82">
        <v>580</v>
      </c>
      <c r="B3983" s="82" t="s">
        <v>995</v>
      </c>
      <c r="D3983" s="90">
        <v>43580</v>
      </c>
      <c r="E3983" s="90" t="s">
        <v>996</v>
      </c>
      <c r="F3983" s="90"/>
      <c r="G3983" s="82" t="s">
        <v>996</v>
      </c>
      <c r="H3983" s="82" t="s">
        <v>997</v>
      </c>
      <c r="I3983" s="80" t="s">
        <v>98</v>
      </c>
      <c r="J3983" s="80">
        <v>100</v>
      </c>
      <c r="K3983" s="80">
        <v>2</v>
      </c>
      <c r="L3983" s="80" t="s">
        <v>220</v>
      </c>
      <c r="M3983" s="80">
        <v>4.18</v>
      </c>
      <c r="N3983" s="80">
        <v>-2.3559E-2</v>
      </c>
      <c r="O3983" s="80">
        <v>37.906193000000002</v>
      </c>
      <c r="P3983" s="80" t="s">
        <v>69</v>
      </c>
      <c r="Q3983" s="80">
        <v>0</v>
      </c>
      <c r="R3983" s="80">
        <v>2.6272389999999999</v>
      </c>
      <c r="S3983" s="80">
        <v>23.381664000000001</v>
      </c>
      <c r="T3983" s="80">
        <v>836000</v>
      </c>
      <c r="U3983" s="91">
        <f>Table1[[#This Row],[Distribution Amount (Dollars)]]/Table1[[#This Row],[NEWdatediff]]</f>
        <v>167200</v>
      </c>
      <c r="V3983" s="82" t="s">
        <v>998</v>
      </c>
      <c r="W3983" s="82" t="s">
        <v>91</v>
      </c>
      <c r="X3983" s="82" t="s">
        <v>234</v>
      </c>
      <c r="Y3983" s="82" t="s">
        <v>182</v>
      </c>
      <c r="Z3983" s="82">
        <v>1</v>
      </c>
      <c r="AA3983" s="82" t="s">
        <v>183</v>
      </c>
      <c r="AB3983" s="82" t="s">
        <v>999</v>
      </c>
      <c r="AD3983" s="82" t="s">
        <v>307</v>
      </c>
      <c r="AE3983" s="82" t="s">
        <v>1000</v>
      </c>
      <c r="AN3983" s="82" t="s">
        <v>76</v>
      </c>
      <c r="AO3983" s="82" t="s">
        <v>1001</v>
      </c>
      <c r="AP3983" s="82">
        <v>20000000</v>
      </c>
      <c r="AQ3983" s="82" t="s">
        <v>78</v>
      </c>
      <c r="AR3983" s="82" t="s">
        <v>4275</v>
      </c>
      <c r="AS3983" s="84">
        <v>43031</v>
      </c>
      <c r="AT3983" s="81">
        <v>2017</v>
      </c>
      <c r="AU3983" s="82" t="s">
        <v>4278</v>
      </c>
      <c r="AV3983" s="84">
        <v>44286</v>
      </c>
      <c r="AW3983" s="81">
        <v>2021</v>
      </c>
      <c r="AX3983" s="85">
        <f>Table1[[#This Row],[End TEST]]-Table1[[#This Row],[Start TEST]]</f>
        <v>4</v>
      </c>
      <c r="AY3983" s="85">
        <f>Table1[[#This Row],[TEST_Diff]]+1</f>
        <v>5</v>
      </c>
      <c r="AZ3983" s="92">
        <f>DATEDIF(Table1[[#This Row],[Start Year]],Table1[[#This Row],[End Year]],"d") / 365</f>
        <v>3.4383561643835616</v>
      </c>
    </row>
    <row r="3984" spans="1:75" x14ac:dyDescent="0.5">
      <c r="A3984" s="82">
        <v>581</v>
      </c>
      <c r="B3984" s="82" t="s">
        <v>3433</v>
      </c>
      <c r="D3984" s="90">
        <v>43579</v>
      </c>
      <c r="E3984" s="90" t="s">
        <v>3434</v>
      </c>
      <c r="F3984" s="90"/>
      <c r="G3984" s="82" t="s">
        <v>3434</v>
      </c>
      <c r="H3984" s="82" t="s">
        <v>3435</v>
      </c>
      <c r="I3984" s="80" t="s">
        <v>291</v>
      </c>
      <c r="J3984" s="80">
        <v>5</v>
      </c>
      <c r="K3984" s="80">
        <v>1</v>
      </c>
      <c r="L3984" s="80" t="s">
        <v>426</v>
      </c>
      <c r="M3984" s="80">
        <v>100</v>
      </c>
      <c r="N3984" s="80">
        <v>23.684994</v>
      </c>
      <c r="O3984" s="80">
        <v>90.356330999999997</v>
      </c>
      <c r="P3984" s="80" t="s">
        <v>114</v>
      </c>
      <c r="Q3984" s="80">
        <v>0</v>
      </c>
      <c r="R3984" s="80">
        <v>25.384855999999999</v>
      </c>
      <c r="S3984" s="80">
        <v>68.458809000000002</v>
      </c>
      <c r="T3984" s="80">
        <v>1500000</v>
      </c>
      <c r="U3984" s="91">
        <f>Table1[[#This Row],[Distribution Amount (Dollars)]]/Table1[[#This Row],[NEWdatediff]]</f>
        <v>250000</v>
      </c>
      <c r="V3984" s="82" t="s">
        <v>1029</v>
      </c>
      <c r="W3984" s="82" t="s">
        <v>91</v>
      </c>
      <c r="X3984" s="82" t="s">
        <v>3436</v>
      </c>
      <c r="Y3984" s="82" t="s">
        <v>182</v>
      </c>
      <c r="Z3984" s="82">
        <v>1</v>
      </c>
      <c r="AA3984" s="82" t="s">
        <v>183</v>
      </c>
      <c r="AB3984" s="82" t="s">
        <v>3437</v>
      </c>
      <c r="AC3984" s="82" t="s">
        <v>3438</v>
      </c>
      <c r="AD3984" s="82" t="s">
        <v>426</v>
      </c>
      <c r="AE3984" s="82" t="s">
        <v>3439</v>
      </c>
      <c r="AI3984" s="82" t="s">
        <v>3440</v>
      </c>
      <c r="AN3984" s="82" t="s">
        <v>3441</v>
      </c>
      <c r="AO3984" s="82" t="s">
        <v>3442</v>
      </c>
      <c r="AP3984" s="82">
        <v>30000000</v>
      </c>
      <c r="AQ3984" s="82" t="s">
        <v>78</v>
      </c>
      <c r="AR3984" s="82" t="s">
        <v>4275</v>
      </c>
      <c r="AS3984" s="84">
        <v>43306</v>
      </c>
      <c r="AT3984" s="85">
        <v>2018</v>
      </c>
      <c r="AU3984" s="82" t="s">
        <v>4278</v>
      </c>
      <c r="AV3984" s="84">
        <v>45132</v>
      </c>
      <c r="AW3984" s="85">
        <v>2023</v>
      </c>
      <c r="AX3984" s="85">
        <f>Table1[[#This Row],[End TEST]]-Table1[[#This Row],[Start TEST]]</f>
        <v>5</v>
      </c>
      <c r="AY3984" s="85">
        <f>Table1[[#This Row],[TEST_Diff]]+1</f>
        <v>6</v>
      </c>
      <c r="AZ3984" s="92">
        <f>DATEDIF(Table1[[#This Row],[Start Year]],Table1[[#This Row],[End Year]],"d") / 365</f>
        <v>5.0027397260273974</v>
      </c>
      <c r="BA3984" s="82">
        <v>14000000</v>
      </c>
      <c r="BC3984" s="82" t="s">
        <v>3443</v>
      </c>
      <c r="BD3984" s="82">
        <v>1</v>
      </c>
      <c r="BE3984" s="82">
        <v>1</v>
      </c>
      <c r="BF3984" s="82">
        <v>1</v>
      </c>
      <c r="BG3984" s="82">
        <v>1</v>
      </c>
      <c r="BH3984" s="82">
        <v>1</v>
      </c>
      <c r="BI3984" s="82">
        <v>1</v>
      </c>
      <c r="BJ3984" s="82">
        <v>1</v>
      </c>
      <c r="BK3984" s="82">
        <v>1</v>
      </c>
      <c r="BO3984" s="82">
        <v>1</v>
      </c>
      <c r="BP3984" s="82">
        <v>1</v>
      </c>
      <c r="BW3984" s="82" t="s">
        <v>3444</v>
      </c>
    </row>
    <row r="3985" spans="1:75" x14ac:dyDescent="0.5">
      <c r="A3985" s="82">
        <v>581</v>
      </c>
      <c r="B3985" s="82" t="s">
        <v>3433</v>
      </c>
      <c r="D3985" s="90">
        <v>43579</v>
      </c>
      <c r="E3985" s="90" t="s">
        <v>3434</v>
      </c>
      <c r="F3985" s="90"/>
      <c r="G3985" s="82" t="s">
        <v>3434</v>
      </c>
      <c r="H3985" s="82" t="s">
        <v>3435</v>
      </c>
      <c r="I3985" s="80" t="s">
        <v>129</v>
      </c>
      <c r="J3985" s="80">
        <v>28</v>
      </c>
      <c r="K3985" s="80">
        <v>1</v>
      </c>
      <c r="L3985" s="80" t="s">
        <v>426</v>
      </c>
      <c r="M3985" s="80">
        <v>100</v>
      </c>
      <c r="N3985" s="80">
        <v>23.684994</v>
      </c>
      <c r="O3985" s="80">
        <v>90.356330999999997</v>
      </c>
      <c r="P3985" s="80" t="s">
        <v>114</v>
      </c>
      <c r="Q3985" s="80">
        <v>0</v>
      </c>
      <c r="R3985" s="80">
        <v>25.384855999999999</v>
      </c>
      <c r="S3985" s="80">
        <v>68.458809000000002</v>
      </c>
      <c r="T3985" s="80">
        <v>8400000</v>
      </c>
      <c r="U3985" s="91">
        <f>Table1[[#This Row],[Distribution Amount (Dollars)]]/Table1[[#This Row],[NEWdatediff]]</f>
        <v>1400000</v>
      </c>
      <c r="V3985" s="82" t="s">
        <v>1029</v>
      </c>
      <c r="W3985" s="82" t="s">
        <v>91</v>
      </c>
      <c r="X3985" s="82" t="s">
        <v>3436</v>
      </c>
      <c r="Y3985" s="82" t="s">
        <v>182</v>
      </c>
      <c r="Z3985" s="82">
        <v>1</v>
      </c>
      <c r="AA3985" s="82" t="s">
        <v>183</v>
      </c>
      <c r="AB3985" s="82" t="s">
        <v>3437</v>
      </c>
      <c r="AC3985" s="82" t="s">
        <v>3438</v>
      </c>
      <c r="AD3985" s="82" t="s">
        <v>426</v>
      </c>
      <c r="AE3985" s="82" t="s">
        <v>3439</v>
      </c>
      <c r="AI3985" s="82" t="s">
        <v>3440</v>
      </c>
      <c r="AN3985" s="82" t="s">
        <v>3441</v>
      </c>
      <c r="AO3985" s="82" t="s">
        <v>3442</v>
      </c>
      <c r="AP3985" s="82">
        <v>30000000</v>
      </c>
      <c r="AQ3985" s="82" t="s">
        <v>78</v>
      </c>
      <c r="AR3985" s="82" t="s">
        <v>4275</v>
      </c>
      <c r="AS3985" s="84">
        <v>43306</v>
      </c>
      <c r="AT3985" s="85">
        <v>2018</v>
      </c>
      <c r="AU3985" s="82" t="s">
        <v>4278</v>
      </c>
      <c r="AV3985" s="84">
        <v>45132</v>
      </c>
      <c r="AW3985" s="85">
        <v>2023</v>
      </c>
      <c r="AX3985" s="85">
        <f>Table1[[#This Row],[End TEST]]-Table1[[#This Row],[Start TEST]]</f>
        <v>5</v>
      </c>
      <c r="AY3985" s="85">
        <f>Table1[[#This Row],[TEST_Diff]]+1</f>
        <v>6</v>
      </c>
      <c r="AZ3985" s="92">
        <f>DATEDIF(Table1[[#This Row],[Start Year]],Table1[[#This Row],[End Year]],"d") / 365</f>
        <v>5.0027397260273974</v>
      </c>
      <c r="BA3985" s="82">
        <v>14000000</v>
      </c>
      <c r="BC3985" s="82" t="s">
        <v>3443</v>
      </c>
      <c r="BD3985" s="82">
        <v>1</v>
      </c>
      <c r="BE3985" s="82">
        <v>1</v>
      </c>
      <c r="BF3985" s="82">
        <v>1</v>
      </c>
      <c r="BG3985" s="82">
        <v>1</v>
      </c>
      <c r="BH3985" s="82">
        <v>1</v>
      </c>
      <c r="BI3985" s="82">
        <v>1</v>
      </c>
      <c r="BJ3985" s="82">
        <v>1</v>
      </c>
      <c r="BK3985" s="82">
        <v>1</v>
      </c>
      <c r="BO3985" s="82">
        <v>1</v>
      </c>
      <c r="BP3985" s="82">
        <v>1</v>
      </c>
      <c r="BW3985" s="82" t="s">
        <v>3444</v>
      </c>
    </row>
    <row r="3986" spans="1:75" x14ac:dyDescent="0.5">
      <c r="A3986" s="82">
        <v>581</v>
      </c>
      <c r="B3986" s="82" t="s">
        <v>3433</v>
      </c>
      <c r="D3986" s="90">
        <v>43579</v>
      </c>
      <c r="E3986" s="90" t="s">
        <v>3434</v>
      </c>
      <c r="F3986" s="90"/>
      <c r="G3986" s="82" t="s">
        <v>3434</v>
      </c>
      <c r="H3986" s="82" t="s">
        <v>3435</v>
      </c>
      <c r="I3986" s="80" t="s">
        <v>97</v>
      </c>
      <c r="J3986" s="80">
        <v>12</v>
      </c>
      <c r="K3986" s="80">
        <v>1</v>
      </c>
      <c r="L3986" s="80" t="s">
        <v>426</v>
      </c>
      <c r="M3986" s="80">
        <v>100</v>
      </c>
      <c r="N3986" s="80">
        <v>23.684994</v>
      </c>
      <c r="O3986" s="80">
        <v>90.356330999999997</v>
      </c>
      <c r="P3986" s="80" t="s">
        <v>114</v>
      </c>
      <c r="Q3986" s="80">
        <v>0</v>
      </c>
      <c r="R3986" s="80">
        <v>25.384855999999999</v>
      </c>
      <c r="S3986" s="80">
        <v>68.458809000000002</v>
      </c>
      <c r="T3986" s="80">
        <v>3600000</v>
      </c>
      <c r="U3986" s="91">
        <f>Table1[[#This Row],[Distribution Amount (Dollars)]]/Table1[[#This Row],[NEWdatediff]]</f>
        <v>600000</v>
      </c>
      <c r="V3986" s="82" t="s">
        <v>1029</v>
      </c>
      <c r="W3986" s="82" t="s">
        <v>91</v>
      </c>
      <c r="X3986" s="82" t="s">
        <v>3436</v>
      </c>
      <c r="Y3986" s="82" t="s">
        <v>182</v>
      </c>
      <c r="Z3986" s="82">
        <v>1</v>
      </c>
      <c r="AA3986" s="82" t="s">
        <v>183</v>
      </c>
      <c r="AB3986" s="82" t="s">
        <v>3437</v>
      </c>
      <c r="AC3986" s="82" t="s">
        <v>3438</v>
      </c>
      <c r="AD3986" s="82" t="s">
        <v>426</v>
      </c>
      <c r="AE3986" s="82" t="s">
        <v>3439</v>
      </c>
      <c r="AI3986" s="82" t="s">
        <v>3440</v>
      </c>
      <c r="AN3986" s="82" t="s">
        <v>3441</v>
      </c>
      <c r="AO3986" s="82" t="s">
        <v>3442</v>
      </c>
      <c r="AP3986" s="82">
        <v>30000000</v>
      </c>
      <c r="AQ3986" s="82" t="s">
        <v>78</v>
      </c>
      <c r="AR3986" s="82" t="s">
        <v>4275</v>
      </c>
      <c r="AS3986" s="84">
        <v>43306</v>
      </c>
      <c r="AT3986" s="85">
        <v>2018</v>
      </c>
      <c r="AU3986" s="82" t="s">
        <v>4278</v>
      </c>
      <c r="AV3986" s="84">
        <v>45132</v>
      </c>
      <c r="AW3986" s="85">
        <v>2023</v>
      </c>
      <c r="AX3986" s="85">
        <f>Table1[[#This Row],[End TEST]]-Table1[[#This Row],[Start TEST]]</f>
        <v>5</v>
      </c>
      <c r="AY3986" s="85">
        <f>Table1[[#This Row],[TEST_Diff]]+1</f>
        <v>6</v>
      </c>
      <c r="AZ3986" s="92">
        <f>DATEDIF(Table1[[#This Row],[Start Year]],Table1[[#This Row],[End Year]],"d") / 365</f>
        <v>5.0027397260273974</v>
      </c>
      <c r="BA3986" s="82">
        <v>14000000</v>
      </c>
      <c r="BC3986" s="82" t="s">
        <v>3443</v>
      </c>
      <c r="BD3986" s="82">
        <v>1</v>
      </c>
      <c r="BE3986" s="82">
        <v>1</v>
      </c>
      <c r="BF3986" s="82">
        <v>1</v>
      </c>
      <c r="BG3986" s="82">
        <v>1</v>
      </c>
      <c r="BH3986" s="82">
        <v>1</v>
      </c>
      <c r="BI3986" s="82">
        <v>1</v>
      </c>
      <c r="BJ3986" s="82">
        <v>1</v>
      </c>
      <c r="BK3986" s="82">
        <v>1</v>
      </c>
      <c r="BO3986" s="82">
        <v>1</v>
      </c>
      <c r="BP3986" s="82">
        <v>1</v>
      </c>
      <c r="BW3986" s="82" t="s">
        <v>3444</v>
      </c>
    </row>
    <row r="3987" spans="1:75" x14ac:dyDescent="0.5">
      <c r="A3987" s="82">
        <v>581</v>
      </c>
      <c r="B3987" s="82" t="s">
        <v>3433</v>
      </c>
      <c r="D3987" s="90">
        <v>43579</v>
      </c>
      <c r="E3987" s="90" t="s">
        <v>3434</v>
      </c>
      <c r="F3987" s="90"/>
      <c r="G3987" s="82" t="s">
        <v>3434</v>
      </c>
      <c r="H3987" s="82" t="s">
        <v>3435</v>
      </c>
      <c r="I3987" s="80" t="s">
        <v>128</v>
      </c>
      <c r="J3987" s="80">
        <v>15</v>
      </c>
      <c r="K3987" s="80">
        <v>1</v>
      </c>
      <c r="L3987" s="80" t="s">
        <v>426</v>
      </c>
      <c r="M3987" s="80">
        <v>100</v>
      </c>
      <c r="N3987" s="80">
        <v>23.684994</v>
      </c>
      <c r="O3987" s="80">
        <v>90.356330999999997</v>
      </c>
      <c r="P3987" s="80" t="s">
        <v>114</v>
      </c>
      <c r="Q3987" s="80">
        <v>0</v>
      </c>
      <c r="R3987" s="80">
        <v>25.384855999999999</v>
      </c>
      <c r="S3987" s="80">
        <v>68.458809000000002</v>
      </c>
      <c r="T3987" s="80">
        <v>4500000</v>
      </c>
      <c r="U3987" s="91">
        <f>Table1[[#This Row],[Distribution Amount (Dollars)]]/Table1[[#This Row],[NEWdatediff]]</f>
        <v>750000</v>
      </c>
      <c r="V3987" s="82" t="s">
        <v>1029</v>
      </c>
      <c r="W3987" s="82" t="s">
        <v>91</v>
      </c>
      <c r="X3987" s="82" t="s">
        <v>3436</v>
      </c>
      <c r="Y3987" s="82" t="s">
        <v>182</v>
      </c>
      <c r="Z3987" s="82">
        <v>1</v>
      </c>
      <c r="AA3987" s="82" t="s">
        <v>183</v>
      </c>
      <c r="AB3987" s="82" t="s">
        <v>3437</v>
      </c>
      <c r="AC3987" s="82" t="s">
        <v>3438</v>
      </c>
      <c r="AD3987" s="82" t="s">
        <v>426</v>
      </c>
      <c r="AE3987" s="82" t="s">
        <v>3439</v>
      </c>
      <c r="AI3987" s="82" t="s">
        <v>3440</v>
      </c>
      <c r="AN3987" s="82" t="s">
        <v>3441</v>
      </c>
      <c r="AO3987" s="82" t="s">
        <v>3442</v>
      </c>
      <c r="AP3987" s="82">
        <v>30000000</v>
      </c>
      <c r="AQ3987" s="82" t="s">
        <v>78</v>
      </c>
      <c r="AR3987" s="82" t="s">
        <v>4275</v>
      </c>
      <c r="AS3987" s="84">
        <v>43306</v>
      </c>
      <c r="AT3987" s="85">
        <v>2018</v>
      </c>
      <c r="AU3987" s="82" t="s">
        <v>4278</v>
      </c>
      <c r="AV3987" s="84">
        <v>45132</v>
      </c>
      <c r="AW3987" s="85">
        <v>2023</v>
      </c>
      <c r="AX3987" s="85">
        <f>Table1[[#This Row],[End TEST]]-Table1[[#This Row],[Start TEST]]</f>
        <v>5</v>
      </c>
      <c r="AY3987" s="85">
        <f>Table1[[#This Row],[TEST_Diff]]+1</f>
        <v>6</v>
      </c>
      <c r="AZ3987" s="92">
        <f>DATEDIF(Table1[[#This Row],[Start Year]],Table1[[#This Row],[End Year]],"d") / 365</f>
        <v>5.0027397260273974</v>
      </c>
      <c r="BA3987" s="82">
        <v>14000000</v>
      </c>
      <c r="BC3987" s="82" t="s">
        <v>3443</v>
      </c>
      <c r="BD3987" s="82">
        <v>1</v>
      </c>
      <c r="BE3987" s="82">
        <v>1</v>
      </c>
      <c r="BF3987" s="82">
        <v>1</v>
      </c>
      <c r="BG3987" s="82">
        <v>1</v>
      </c>
      <c r="BH3987" s="82">
        <v>1</v>
      </c>
      <c r="BI3987" s="82">
        <v>1</v>
      </c>
      <c r="BJ3987" s="82">
        <v>1</v>
      </c>
      <c r="BK3987" s="82">
        <v>1</v>
      </c>
      <c r="BO3987" s="82">
        <v>1</v>
      </c>
      <c r="BP3987" s="82">
        <v>1</v>
      </c>
      <c r="BW3987" s="82" t="s">
        <v>3444</v>
      </c>
    </row>
    <row r="3988" spans="1:75" x14ac:dyDescent="0.5">
      <c r="A3988" s="82">
        <v>581</v>
      </c>
      <c r="B3988" s="82" t="s">
        <v>3433</v>
      </c>
      <c r="D3988" s="90">
        <v>43579</v>
      </c>
      <c r="E3988" s="90" t="s">
        <v>3434</v>
      </c>
      <c r="F3988" s="90"/>
      <c r="G3988" s="82" t="s">
        <v>3434</v>
      </c>
      <c r="H3988" s="82" t="s">
        <v>3435</v>
      </c>
      <c r="I3988" s="80" t="s">
        <v>67</v>
      </c>
      <c r="J3988" s="80">
        <v>10</v>
      </c>
      <c r="K3988" s="80">
        <v>1</v>
      </c>
      <c r="L3988" s="80" t="s">
        <v>426</v>
      </c>
      <c r="M3988" s="80">
        <v>100</v>
      </c>
      <c r="N3988" s="80">
        <v>23.684994</v>
      </c>
      <c r="O3988" s="80">
        <v>90.356330999999997</v>
      </c>
      <c r="P3988" s="80" t="s">
        <v>114</v>
      </c>
      <c r="Q3988" s="80">
        <v>0</v>
      </c>
      <c r="R3988" s="80">
        <v>25.384855999999999</v>
      </c>
      <c r="S3988" s="80">
        <v>68.458809000000002</v>
      </c>
      <c r="T3988" s="80">
        <v>3000000</v>
      </c>
      <c r="U3988" s="91">
        <f>Table1[[#This Row],[Distribution Amount (Dollars)]]/Table1[[#This Row],[NEWdatediff]]</f>
        <v>500000</v>
      </c>
      <c r="V3988" s="82" t="s">
        <v>1029</v>
      </c>
      <c r="W3988" s="82" t="s">
        <v>91</v>
      </c>
      <c r="X3988" s="82" t="s">
        <v>3436</v>
      </c>
      <c r="Y3988" s="82" t="s">
        <v>182</v>
      </c>
      <c r="Z3988" s="82">
        <v>1</v>
      </c>
      <c r="AA3988" s="82" t="s">
        <v>183</v>
      </c>
      <c r="AB3988" s="82" t="s">
        <v>3437</v>
      </c>
      <c r="AC3988" s="82" t="s">
        <v>3438</v>
      </c>
      <c r="AD3988" s="82" t="s">
        <v>426</v>
      </c>
      <c r="AE3988" s="82" t="s">
        <v>3439</v>
      </c>
      <c r="AI3988" s="82" t="s">
        <v>3440</v>
      </c>
      <c r="AN3988" s="82" t="s">
        <v>3441</v>
      </c>
      <c r="AO3988" s="82" t="s">
        <v>3442</v>
      </c>
      <c r="AP3988" s="82">
        <v>30000000</v>
      </c>
      <c r="AQ3988" s="82" t="s">
        <v>78</v>
      </c>
      <c r="AR3988" s="82" t="s">
        <v>4275</v>
      </c>
      <c r="AS3988" s="84">
        <v>43306</v>
      </c>
      <c r="AT3988" s="85">
        <v>2018</v>
      </c>
      <c r="AU3988" s="82" t="s">
        <v>4278</v>
      </c>
      <c r="AV3988" s="84">
        <v>45132</v>
      </c>
      <c r="AW3988" s="85">
        <v>2023</v>
      </c>
      <c r="AX3988" s="85">
        <f>Table1[[#This Row],[End TEST]]-Table1[[#This Row],[Start TEST]]</f>
        <v>5</v>
      </c>
      <c r="AY3988" s="85">
        <f>Table1[[#This Row],[TEST_Diff]]+1</f>
        <v>6</v>
      </c>
      <c r="AZ3988" s="92">
        <f>DATEDIF(Table1[[#This Row],[Start Year]],Table1[[#This Row],[End Year]],"d") / 365</f>
        <v>5.0027397260273974</v>
      </c>
      <c r="BA3988" s="82">
        <v>14000000</v>
      </c>
      <c r="BC3988" s="82" t="s">
        <v>3443</v>
      </c>
      <c r="BD3988" s="82">
        <v>1</v>
      </c>
      <c r="BE3988" s="82">
        <v>1</v>
      </c>
      <c r="BF3988" s="82">
        <v>1</v>
      </c>
      <c r="BG3988" s="82">
        <v>1</v>
      </c>
      <c r="BH3988" s="82">
        <v>1</v>
      </c>
      <c r="BI3988" s="82">
        <v>1</v>
      </c>
      <c r="BJ3988" s="82">
        <v>1</v>
      </c>
      <c r="BK3988" s="82">
        <v>1</v>
      </c>
      <c r="BO3988" s="82">
        <v>1</v>
      </c>
      <c r="BP3988" s="82">
        <v>1</v>
      </c>
      <c r="BW3988" s="82" t="s">
        <v>3444</v>
      </c>
    </row>
    <row r="3989" spans="1:75" x14ac:dyDescent="0.5">
      <c r="A3989" s="82">
        <v>581</v>
      </c>
      <c r="B3989" s="82" t="s">
        <v>3433</v>
      </c>
      <c r="D3989" s="90">
        <v>43579</v>
      </c>
      <c r="E3989" s="90" t="s">
        <v>3434</v>
      </c>
      <c r="F3989" s="90"/>
      <c r="G3989" s="82" t="s">
        <v>3434</v>
      </c>
      <c r="H3989" s="82" t="s">
        <v>3435</v>
      </c>
      <c r="I3989" s="80" t="s">
        <v>127</v>
      </c>
      <c r="J3989" s="80">
        <v>25</v>
      </c>
      <c r="K3989" s="80">
        <v>1</v>
      </c>
      <c r="L3989" s="80" t="s">
        <v>426</v>
      </c>
      <c r="M3989" s="80">
        <v>100</v>
      </c>
      <c r="N3989" s="80">
        <v>23.684994</v>
      </c>
      <c r="O3989" s="80">
        <v>90.356330999999997</v>
      </c>
      <c r="P3989" s="80" t="s">
        <v>114</v>
      </c>
      <c r="Q3989" s="80">
        <v>0</v>
      </c>
      <c r="R3989" s="80">
        <v>25.384855999999999</v>
      </c>
      <c r="S3989" s="80">
        <v>68.458809000000002</v>
      </c>
      <c r="T3989" s="80">
        <v>7500000</v>
      </c>
      <c r="U3989" s="91">
        <f>Table1[[#This Row],[Distribution Amount (Dollars)]]/Table1[[#This Row],[NEWdatediff]]</f>
        <v>1250000</v>
      </c>
      <c r="V3989" s="82" t="s">
        <v>1029</v>
      </c>
      <c r="W3989" s="82" t="s">
        <v>91</v>
      </c>
      <c r="X3989" s="82" t="s">
        <v>3436</v>
      </c>
      <c r="Y3989" s="82" t="s">
        <v>182</v>
      </c>
      <c r="Z3989" s="82">
        <v>1</v>
      </c>
      <c r="AA3989" s="82" t="s">
        <v>183</v>
      </c>
      <c r="AB3989" s="82" t="s">
        <v>3437</v>
      </c>
      <c r="AC3989" s="82" t="s">
        <v>3438</v>
      </c>
      <c r="AD3989" s="82" t="s">
        <v>426</v>
      </c>
      <c r="AE3989" s="82" t="s">
        <v>3439</v>
      </c>
      <c r="AI3989" s="82" t="s">
        <v>3440</v>
      </c>
      <c r="AN3989" s="82" t="s">
        <v>3441</v>
      </c>
      <c r="AO3989" s="82" t="s">
        <v>3442</v>
      </c>
      <c r="AP3989" s="82">
        <v>30000000</v>
      </c>
      <c r="AQ3989" s="82" t="s">
        <v>78</v>
      </c>
      <c r="AR3989" s="82" t="s">
        <v>4275</v>
      </c>
      <c r="AS3989" s="84">
        <v>43306</v>
      </c>
      <c r="AT3989" s="85">
        <v>2018</v>
      </c>
      <c r="AU3989" s="82" t="s">
        <v>4278</v>
      </c>
      <c r="AV3989" s="84">
        <v>45132</v>
      </c>
      <c r="AW3989" s="85">
        <v>2023</v>
      </c>
      <c r="AX3989" s="85">
        <f>Table1[[#This Row],[End TEST]]-Table1[[#This Row],[Start TEST]]</f>
        <v>5</v>
      </c>
      <c r="AY3989" s="85">
        <f>Table1[[#This Row],[TEST_Diff]]+1</f>
        <v>6</v>
      </c>
      <c r="AZ3989" s="92">
        <f>DATEDIF(Table1[[#This Row],[Start Year]],Table1[[#This Row],[End Year]],"d") / 365</f>
        <v>5.0027397260273974</v>
      </c>
      <c r="BA3989" s="82">
        <v>14000000</v>
      </c>
      <c r="BC3989" s="82" t="s">
        <v>3443</v>
      </c>
      <c r="BD3989" s="82">
        <v>1</v>
      </c>
      <c r="BE3989" s="82">
        <v>1</v>
      </c>
      <c r="BF3989" s="82">
        <v>1</v>
      </c>
      <c r="BG3989" s="82">
        <v>1</v>
      </c>
      <c r="BH3989" s="82">
        <v>1</v>
      </c>
      <c r="BI3989" s="82">
        <v>1</v>
      </c>
      <c r="BJ3989" s="82">
        <v>1</v>
      </c>
      <c r="BK3989" s="82">
        <v>1</v>
      </c>
      <c r="BO3989" s="82">
        <v>1</v>
      </c>
      <c r="BP3989" s="82">
        <v>1</v>
      </c>
      <c r="BW3989" s="82" t="s">
        <v>3444</v>
      </c>
    </row>
    <row r="3990" spans="1:75" x14ac:dyDescent="0.5">
      <c r="A3990" s="82">
        <v>581</v>
      </c>
      <c r="B3990" s="82" t="s">
        <v>3433</v>
      </c>
      <c r="D3990" s="90">
        <v>43579</v>
      </c>
      <c r="E3990" s="90" t="s">
        <v>3434</v>
      </c>
      <c r="F3990" s="90"/>
      <c r="G3990" s="82" t="s">
        <v>3434</v>
      </c>
      <c r="H3990" s="82" t="s">
        <v>3435</v>
      </c>
      <c r="I3990" s="80" t="s">
        <v>98</v>
      </c>
      <c r="J3990" s="80">
        <v>5</v>
      </c>
      <c r="K3990" s="80">
        <v>1</v>
      </c>
      <c r="L3990" s="80" t="s">
        <v>426</v>
      </c>
      <c r="M3990" s="80">
        <v>100</v>
      </c>
      <c r="N3990" s="80">
        <v>23.684994</v>
      </c>
      <c r="O3990" s="80">
        <v>90.356330999999997</v>
      </c>
      <c r="P3990" s="80" t="s">
        <v>114</v>
      </c>
      <c r="Q3990" s="80">
        <v>0</v>
      </c>
      <c r="R3990" s="80">
        <v>25.384855999999999</v>
      </c>
      <c r="S3990" s="80">
        <v>68.458809000000002</v>
      </c>
      <c r="T3990" s="80">
        <v>1500000</v>
      </c>
      <c r="U3990" s="91">
        <f>Table1[[#This Row],[Distribution Amount (Dollars)]]/Table1[[#This Row],[NEWdatediff]]</f>
        <v>250000</v>
      </c>
      <c r="V3990" s="82" t="s">
        <v>1029</v>
      </c>
      <c r="W3990" s="82" t="s">
        <v>91</v>
      </c>
      <c r="X3990" s="82" t="s">
        <v>3436</v>
      </c>
      <c r="Y3990" s="82" t="s">
        <v>182</v>
      </c>
      <c r="Z3990" s="82">
        <v>1</v>
      </c>
      <c r="AA3990" s="82" t="s">
        <v>183</v>
      </c>
      <c r="AB3990" s="82" t="s">
        <v>3437</v>
      </c>
      <c r="AC3990" s="82" t="s">
        <v>3438</v>
      </c>
      <c r="AD3990" s="82" t="s">
        <v>426</v>
      </c>
      <c r="AE3990" s="82" t="s">
        <v>3439</v>
      </c>
      <c r="AI3990" s="82" t="s">
        <v>3440</v>
      </c>
      <c r="AN3990" s="82" t="s">
        <v>3441</v>
      </c>
      <c r="AO3990" s="82" t="s">
        <v>3442</v>
      </c>
      <c r="AP3990" s="82">
        <v>30000000</v>
      </c>
      <c r="AQ3990" s="82" t="s">
        <v>78</v>
      </c>
      <c r="AR3990" s="82" t="s">
        <v>4275</v>
      </c>
      <c r="AS3990" s="84">
        <v>43306</v>
      </c>
      <c r="AT3990" s="85">
        <v>2018</v>
      </c>
      <c r="AU3990" s="82" t="s">
        <v>4278</v>
      </c>
      <c r="AV3990" s="84">
        <v>45132</v>
      </c>
      <c r="AW3990" s="85">
        <v>2023</v>
      </c>
      <c r="AX3990" s="85">
        <f>Table1[[#This Row],[End TEST]]-Table1[[#This Row],[Start TEST]]</f>
        <v>5</v>
      </c>
      <c r="AY3990" s="85">
        <f>Table1[[#This Row],[TEST_Diff]]+1</f>
        <v>6</v>
      </c>
      <c r="AZ3990" s="92">
        <f>DATEDIF(Table1[[#This Row],[Start Year]],Table1[[#This Row],[End Year]],"d") / 365</f>
        <v>5.0027397260273974</v>
      </c>
      <c r="BA3990" s="82">
        <v>14000000</v>
      </c>
      <c r="BC3990" s="82" t="s">
        <v>3443</v>
      </c>
      <c r="BD3990" s="82">
        <v>1</v>
      </c>
      <c r="BE3990" s="82">
        <v>1</v>
      </c>
      <c r="BF3990" s="82">
        <v>1</v>
      </c>
      <c r="BG3990" s="82">
        <v>1</v>
      </c>
      <c r="BH3990" s="82">
        <v>1</v>
      </c>
      <c r="BI3990" s="82">
        <v>1</v>
      </c>
      <c r="BJ3990" s="82">
        <v>1</v>
      </c>
      <c r="BK3990" s="82">
        <v>1</v>
      </c>
      <c r="BO3990" s="82">
        <v>1</v>
      </c>
      <c r="BP3990" s="82">
        <v>1</v>
      </c>
      <c r="BW3990" s="82" t="s">
        <v>3444</v>
      </c>
    </row>
    <row r="3991" spans="1:75" x14ac:dyDescent="0.5">
      <c r="A3991" s="82">
        <v>582</v>
      </c>
      <c r="B3991" s="82" t="s">
        <v>3851</v>
      </c>
      <c r="D3991" s="90">
        <v>43579</v>
      </c>
      <c r="E3991" s="90" t="s">
        <v>3852</v>
      </c>
      <c r="F3991" s="90"/>
      <c r="G3991" s="82" t="s">
        <v>3852</v>
      </c>
      <c r="H3991" s="82" t="s">
        <v>3853</v>
      </c>
      <c r="I3991" s="80" t="s">
        <v>280</v>
      </c>
      <c r="J3991" s="80">
        <v>100</v>
      </c>
      <c r="K3991" s="80">
        <v>1</v>
      </c>
      <c r="L3991" s="80" t="s">
        <v>1464</v>
      </c>
      <c r="M3991" s="80">
        <v>100</v>
      </c>
      <c r="N3991" s="80">
        <v>33.854720999999998</v>
      </c>
      <c r="O3991" s="80">
        <v>35.862285999999997</v>
      </c>
      <c r="P3991" s="80" t="s">
        <v>268</v>
      </c>
      <c r="Q3991" s="80">
        <v>0</v>
      </c>
      <c r="R3991" s="80">
        <v>37.477907000000002</v>
      </c>
      <c r="S3991" s="80">
        <v>39.411562000000004</v>
      </c>
      <c r="T3991" s="80">
        <v>4500000</v>
      </c>
      <c r="U3991" s="91">
        <f>Table1[[#This Row],[Distribution Amount (Dollars)]]/Table1[[#This Row],[NEWdatediff]]</f>
        <v>1125000</v>
      </c>
      <c r="V3991" s="82" t="s">
        <v>3854</v>
      </c>
      <c r="W3991" s="82" t="s">
        <v>71</v>
      </c>
      <c r="Y3991" s="82" t="s">
        <v>182</v>
      </c>
      <c r="Z3991" s="82">
        <v>1</v>
      </c>
      <c r="AA3991" s="82" t="s">
        <v>183</v>
      </c>
      <c r="AB3991" s="82" t="s">
        <v>3855</v>
      </c>
      <c r="AD3991" s="82" t="s">
        <v>1464</v>
      </c>
      <c r="AE3991" s="82" t="s">
        <v>3856</v>
      </c>
      <c r="AN3991" s="82" t="s">
        <v>76</v>
      </c>
      <c r="AO3991" s="82" t="s">
        <v>3857</v>
      </c>
      <c r="AP3991" s="82">
        <v>4500000</v>
      </c>
      <c r="AQ3991" s="82" t="s">
        <v>78</v>
      </c>
      <c r="AR3991" s="82" t="s">
        <v>4275</v>
      </c>
      <c r="AS3991" s="84">
        <v>42732</v>
      </c>
      <c r="AT3991" s="85">
        <v>2016</v>
      </c>
      <c r="AU3991" s="82" t="s">
        <v>4278</v>
      </c>
      <c r="AV3991" s="84">
        <v>43830</v>
      </c>
      <c r="AW3991" s="85">
        <v>2019</v>
      </c>
      <c r="AX3991" s="85">
        <f>Table1[[#This Row],[End TEST]]-Table1[[#This Row],[Start TEST]]</f>
        <v>3</v>
      </c>
      <c r="AY3991" s="85">
        <f>Table1[[#This Row],[TEST_Diff]]+1</f>
        <v>4</v>
      </c>
      <c r="AZ3991" s="92">
        <f>DATEDIF(Table1[[#This Row],[Start Year]],Table1[[#This Row],[End Year]],"d") / 365</f>
        <v>3.0082191780821916</v>
      </c>
      <c r="BC3991" s="82" t="s">
        <v>3858</v>
      </c>
      <c r="BD3991" s="82">
        <v>1</v>
      </c>
      <c r="BJ3991" s="82">
        <v>1</v>
      </c>
      <c r="BK3991" s="82">
        <v>1</v>
      </c>
      <c r="BR3991" s="82">
        <v>1</v>
      </c>
      <c r="BW3991" s="82" t="s">
        <v>3859</v>
      </c>
    </row>
    <row r="3992" spans="1:75" x14ac:dyDescent="0.5">
      <c r="A3992" s="82">
        <v>583</v>
      </c>
      <c r="B3992" s="82" t="s">
        <v>3334</v>
      </c>
      <c r="D3992" s="90">
        <v>43579</v>
      </c>
      <c r="E3992" s="90" t="s">
        <v>3335</v>
      </c>
      <c r="F3992" s="90"/>
      <c r="G3992" s="82" t="s">
        <v>3335</v>
      </c>
      <c r="H3992" s="82" t="s">
        <v>3336</v>
      </c>
      <c r="I3992" s="80" t="s">
        <v>280</v>
      </c>
      <c r="J3992" s="80">
        <v>100</v>
      </c>
      <c r="K3992" s="80">
        <v>1</v>
      </c>
      <c r="L3992" s="80" t="s">
        <v>1074</v>
      </c>
      <c r="M3992" s="80">
        <v>100</v>
      </c>
      <c r="N3992" s="80">
        <v>5.7863959999999999</v>
      </c>
      <c r="O3992" s="80">
        <v>47.325853000000002</v>
      </c>
      <c r="P3992" s="80" t="s">
        <v>69</v>
      </c>
      <c r="Q3992" s="80">
        <v>0</v>
      </c>
      <c r="R3992" s="80">
        <v>2.6272389999999999</v>
      </c>
      <c r="S3992" s="80">
        <v>23.381664000000001</v>
      </c>
      <c r="T3992" s="80">
        <v>4300000</v>
      </c>
      <c r="U3992" s="91">
        <f>Table1[[#This Row],[Distribution Amount (Dollars)]]/Table1[[#This Row],[NEWdatediff]]</f>
        <v>1433333.3333333333</v>
      </c>
      <c r="V3992" s="82" t="s">
        <v>529</v>
      </c>
      <c r="W3992" s="82" t="s">
        <v>71</v>
      </c>
      <c r="X3992" s="82" t="s">
        <v>234</v>
      </c>
      <c r="Y3992" s="82" t="s">
        <v>182</v>
      </c>
      <c r="Z3992" s="82">
        <v>1</v>
      </c>
      <c r="AA3992" s="82" t="s">
        <v>183</v>
      </c>
      <c r="AB3992" s="82" t="s">
        <v>3337</v>
      </c>
      <c r="AD3992" s="82" t="s">
        <v>1074</v>
      </c>
      <c r="AE3992" s="82" t="s">
        <v>3338</v>
      </c>
      <c r="AN3992" s="82" t="s">
        <v>76</v>
      </c>
      <c r="AO3992" s="82" t="s">
        <v>3339</v>
      </c>
      <c r="AP3992" s="82">
        <v>4300000</v>
      </c>
      <c r="AQ3992" s="82" t="s">
        <v>78</v>
      </c>
      <c r="AR3992" s="82" t="s">
        <v>4275</v>
      </c>
      <c r="AS3992" s="84">
        <v>42832</v>
      </c>
      <c r="AT3992" s="85">
        <v>2017</v>
      </c>
      <c r="AU3992" s="82" t="s">
        <v>4278</v>
      </c>
      <c r="AV3992" s="84">
        <v>43555</v>
      </c>
      <c r="AW3992" s="85">
        <v>2019</v>
      </c>
      <c r="AX3992" s="85">
        <f>Table1[[#This Row],[End TEST]]-Table1[[#This Row],[Start TEST]]</f>
        <v>2</v>
      </c>
      <c r="AY3992" s="85">
        <f>Table1[[#This Row],[TEST_Diff]]+1</f>
        <v>3</v>
      </c>
      <c r="AZ3992" s="92">
        <f>DATEDIF(Table1[[#This Row],[Start Year]],Table1[[#This Row],[End Year]],"d") / 365</f>
        <v>1.9808219178082191</v>
      </c>
      <c r="BA3992" s="82">
        <v>140000</v>
      </c>
      <c r="BC3992" s="82" t="s">
        <v>3340</v>
      </c>
      <c r="BD3992" s="82">
        <v>1</v>
      </c>
      <c r="BE3992" s="82">
        <v>1</v>
      </c>
      <c r="BF3992" s="82">
        <v>1</v>
      </c>
      <c r="BG3992" s="82">
        <v>1</v>
      </c>
      <c r="BH3992" s="82">
        <v>1</v>
      </c>
      <c r="BI3992" s="82">
        <v>1</v>
      </c>
      <c r="BJ3992" s="82">
        <v>1</v>
      </c>
      <c r="BK3992" s="82">
        <v>1</v>
      </c>
      <c r="BL3992" s="82">
        <v>1</v>
      </c>
      <c r="BM3992" s="82">
        <v>1</v>
      </c>
      <c r="BP3992" s="82">
        <v>1</v>
      </c>
      <c r="BS3992" s="82">
        <v>1</v>
      </c>
    </row>
    <row r="3993" spans="1:75" x14ac:dyDescent="0.5">
      <c r="A3993" s="82">
        <v>595</v>
      </c>
      <c r="B3993" s="82" t="s">
        <v>4025</v>
      </c>
      <c r="D3993" s="90">
        <v>43579</v>
      </c>
      <c r="E3993" s="90" t="s">
        <v>4026</v>
      </c>
      <c r="F3993" s="90"/>
      <c r="G3993" s="82" t="s">
        <v>4026</v>
      </c>
      <c r="H3993" s="82" t="s">
        <v>4027</v>
      </c>
      <c r="I3993" s="80" t="s">
        <v>280</v>
      </c>
      <c r="J3993" s="80">
        <v>100</v>
      </c>
      <c r="K3993" s="80">
        <v>1</v>
      </c>
      <c r="L3993" s="80" t="s">
        <v>144</v>
      </c>
      <c r="M3993" s="80">
        <v>100</v>
      </c>
      <c r="N3993" s="80">
        <v>1.105402</v>
      </c>
      <c r="O3993" s="80">
        <v>32.520620000000001</v>
      </c>
      <c r="P3993" s="80" t="s">
        <v>69</v>
      </c>
      <c r="Q3993" s="80">
        <v>0</v>
      </c>
      <c r="R3993" s="80">
        <v>2.6272389999999999</v>
      </c>
      <c r="S3993" s="80">
        <v>23.381664000000001</v>
      </c>
      <c r="T3993" s="80">
        <v>1100000</v>
      </c>
      <c r="U3993" s="91">
        <f>Table1[[#This Row],[Distribution Amount (Dollars)]]/Table1[[#This Row],[NEWdatediff]]</f>
        <v>550000</v>
      </c>
      <c r="V3993" s="82" t="s">
        <v>1104</v>
      </c>
      <c r="W3993" s="82" t="s">
        <v>71</v>
      </c>
      <c r="X3993" s="82" t="s">
        <v>234</v>
      </c>
      <c r="Y3993" s="82" t="s">
        <v>182</v>
      </c>
      <c r="Z3993" s="82">
        <v>1</v>
      </c>
      <c r="AA3993" s="82" t="s">
        <v>183</v>
      </c>
      <c r="AB3993" s="82" t="s">
        <v>4028</v>
      </c>
      <c r="AD3993" s="82" t="s">
        <v>144</v>
      </c>
      <c r="AE3993" s="82" t="s">
        <v>4029</v>
      </c>
      <c r="AN3993" s="82" t="s">
        <v>76</v>
      </c>
      <c r="AO3993" s="82" t="s">
        <v>4030</v>
      </c>
      <c r="AP3993" s="82">
        <v>1100000</v>
      </c>
      <c r="AQ3993" s="82" t="s">
        <v>109</v>
      </c>
      <c r="AR3993" s="82" t="s">
        <v>4274</v>
      </c>
      <c r="AS3993" s="84">
        <v>43021</v>
      </c>
      <c r="AT3993" s="85">
        <v>2017</v>
      </c>
      <c r="AU3993" s="82" t="s">
        <v>4277</v>
      </c>
      <c r="AV3993" s="84">
        <v>43340</v>
      </c>
      <c r="AW3993" s="85">
        <v>2018</v>
      </c>
      <c r="AX3993" s="85">
        <f>Table1[[#This Row],[End TEST]]-Table1[[#This Row],[Start TEST]]</f>
        <v>1</v>
      </c>
      <c r="AY3993" s="85">
        <f>Table1[[#This Row],[TEST_Diff]]+1</f>
        <v>2</v>
      </c>
      <c r="AZ3993" s="92">
        <f>DATEDIF(Table1[[#This Row],[Start Year]],Table1[[#This Row],[End Year]],"d") / 365</f>
        <v>0.87397260273972599</v>
      </c>
      <c r="BA3993" s="82">
        <v>15000</v>
      </c>
      <c r="BC3993" s="82" t="s">
        <v>4031</v>
      </c>
      <c r="BD3993" s="82">
        <v>1</v>
      </c>
      <c r="BE3993" s="82">
        <v>1</v>
      </c>
      <c r="BF3993" s="82">
        <v>1</v>
      </c>
      <c r="BG3993" s="82">
        <v>1</v>
      </c>
      <c r="BH3993" s="82">
        <v>1</v>
      </c>
      <c r="BI3993" s="82">
        <v>1</v>
      </c>
      <c r="BJ3993" s="82">
        <v>1</v>
      </c>
      <c r="BK3993" s="82">
        <v>1</v>
      </c>
      <c r="BL3993" s="82">
        <v>1</v>
      </c>
      <c r="BM3993" s="82">
        <v>1</v>
      </c>
      <c r="BR3993" s="82">
        <v>1</v>
      </c>
      <c r="BW3993" s="82" t="s">
        <v>4032</v>
      </c>
    </row>
    <row r="3994" spans="1:75" x14ac:dyDescent="0.5">
      <c r="A3994" s="82">
        <v>597</v>
      </c>
      <c r="B3994" s="82" t="s">
        <v>3103</v>
      </c>
      <c r="D3994" s="90">
        <v>43579</v>
      </c>
      <c r="E3994" s="90" t="s">
        <v>3104</v>
      </c>
      <c r="F3994" s="90"/>
      <c r="G3994" s="82" t="s">
        <v>3104</v>
      </c>
      <c r="H3994" s="82" t="s">
        <v>3105</v>
      </c>
      <c r="I3994" s="80" t="s">
        <v>81</v>
      </c>
      <c r="J3994" s="80">
        <v>20</v>
      </c>
      <c r="K3994" s="80">
        <v>1</v>
      </c>
      <c r="L3994" s="80" t="s">
        <v>952</v>
      </c>
      <c r="M3994" s="80">
        <v>100</v>
      </c>
      <c r="N3994" s="80">
        <v>15.605589</v>
      </c>
      <c r="O3994" s="80">
        <v>-90.390001999999996</v>
      </c>
      <c r="P3994" s="80" t="s">
        <v>308</v>
      </c>
      <c r="Q3994" s="80">
        <v>0</v>
      </c>
      <c r="R3994" s="80">
        <v>13.923406</v>
      </c>
      <c r="S3994" s="80">
        <v>-86.952798999999999</v>
      </c>
      <c r="T3994" s="80">
        <v>1335600</v>
      </c>
      <c r="U3994" s="91">
        <f>Table1[[#This Row],[Distribution Amount (Dollars)]]/Table1[[#This Row],[NEWdatediff]]</f>
        <v>222600</v>
      </c>
      <c r="V3994" s="82" t="s">
        <v>806</v>
      </c>
      <c r="W3994" s="82" t="s">
        <v>71</v>
      </c>
      <c r="X3994" s="82" t="s">
        <v>3106</v>
      </c>
      <c r="Y3994" s="82" t="s">
        <v>3107</v>
      </c>
      <c r="Z3994" s="82">
        <v>1</v>
      </c>
      <c r="AA3994" s="82" t="s">
        <v>183</v>
      </c>
      <c r="AB3994" s="82" t="s">
        <v>3108</v>
      </c>
      <c r="AC3994" s="82" t="s">
        <v>3109</v>
      </c>
      <c r="AD3994" s="82" t="s">
        <v>952</v>
      </c>
      <c r="AE3994" s="82" t="s">
        <v>3110</v>
      </c>
      <c r="AJ3994" s="82" t="s">
        <v>3111</v>
      </c>
      <c r="AL3994" s="82" t="s">
        <v>3112</v>
      </c>
      <c r="AM3994" s="82" t="s">
        <v>3113</v>
      </c>
      <c r="AN3994" s="82" t="s">
        <v>76</v>
      </c>
      <c r="AO3994" s="82" t="s">
        <v>3114</v>
      </c>
      <c r="AP3994" s="82">
        <v>6678000</v>
      </c>
      <c r="AQ3994" s="82" t="s">
        <v>78</v>
      </c>
      <c r="AR3994" s="82" t="s">
        <v>4275</v>
      </c>
      <c r="AS3994" s="84">
        <v>43313</v>
      </c>
      <c r="AT3994" s="85">
        <v>2018</v>
      </c>
      <c r="AU3994" s="82" t="s">
        <v>4278</v>
      </c>
      <c r="AV3994" s="84">
        <v>45016</v>
      </c>
      <c r="AW3994" s="85">
        <v>2023</v>
      </c>
      <c r="AX3994" s="85">
        <f>Table1[[#This Row],[End TEST]]-Table1[[#This Row],[Start TEST]]</f>
        <v>5</v>
      </c>
      <c r="AY3994" s="85">
        <f>Table1[[#This Row],[TEST_Diff]]+1</f>
        <v>6</v>
      </c>
      <c r="AZ3994" s="92">
        <f>DATEDIF(Table1[[#This Row],[Start Year]],Table1[[#This Row],[End Year]],"d") / 365</f>
        <v>4.6657534246575345</v>
      </c>
      <c r="BA3994" s="82">
        <v>6800</v>
      </c>
      <c r="BB3994" s="82">
        <v>2000000</v>
      </c>
      <c r="BC3994" s="82" t="s">
        <v>3115</v>
      </c>
      <c r="BD3994" s="82">
        <v>1</v>
      </c>
      <c r="BE3994" s="82">
        <v>1</v>
      </c>
      <c r="BF3994" s="82">
        <v>1</v>
      </c>
      <c r="BG3994" s="82">
        <v>1</v>
      </c>
      <c r="BH3994" s="82">
        <v>1</v>
      </c>
      <c r="BI3994" s="82">
        <v>1</v>
      </c>
      <c r="BO3994" s="82">
        <v>1</v>
      </c>
      <c r="BP3994" s="82">
        <v>1</v>
      </c>
      <c r="BU3994" s="82" t="s">
        <v>3116</v>
      </c>
      <c r="BW3994" s="82" t="s">
        <v>3117</v>
      </c>
    </row>
    <row r="3995" spans="1:75" x14ac:dyDescent="0.5">
      <c r="A3995" s="82">
        <v>597</v>
      </c>
      <c r="B3995" s="82" t="s">
        <v>3103</v>
      </c>
      <c r="D3995" s="90">
        <v>43579</v>
      </c>
      <c r="E3995" s="90" t="s">
        <v>3104</v>
      </c>
      <c r="F3995" s="90"/>
      <c r="G3995" s="82" t="s">
        <v>3104</v>
      </c>
      <c r="H3995" s="82" t="s">
        <v>3105</v>
      </c>
      <c r="I3995" s="80" t="s">
        <v>262</v>
      </c>
      <c r="J3995" s="80">
        <v>40</v>
      </c>
      <c r="K3995" s="80">
        <v>1</v>
      </c>
      <c r="L3995" s="80" t="s">
        <v>952</v>
      </c>
      <c r="M3995" s="80">
        <v>100</v>
      </c>
      <c r="N3995" s="80">
        <v>15.605589</v>
      </c>
      <c r="O3995" s="80">
        <v>-90.390001999999996</v>
      </c>
      <c r="P3995" s="80" t="s">
        <v>308</v>
      </c>
      <c r="Q3995" s="80">
        <v>0</v>
      </c>
      <c r="R3995" s="80">
        <v>13.923406</v>
      </c>
      <c r="S3995" s="80">
        <v>-86.952798999999999</v>
      </c>
      <c r="T3995" s="80">
        <v>2671200</v>
      </c>
      <c r="U3995" s="91">
        <f>Table1[[#This Row],[Distribution Amount (Dollars)]]/Table1[[#This Row],[NEWdatediff]]</f>
        <v>445200</v>
      </c>
      <c r="V3995" s="82" t="s">
        <v>806</v>
      </c>
      <c r="W3995" s="82" t="s">
        <v>71</v>
      </c>
      <c r="X3995" s="82" t="s">
        <v>3106</v>
      </c>
      <c r="Y3995" s="82" t="s">
        <v>3107</v>
      </c>
      <c r="Z3995" s="82">
        <v>1</v>
      </c>
      <c r="AA3995" s="82" t="s">
        <v>183</v>
      </c>
      <c r="AB3995" s="82" t="s">
        <v>3108</v>
      </c>
      <c r="AC3995" s="82" t="s">
        <v>3109</v>
      </c>
      <c r="AD3995" s="82" t="s">
        <v>952</v>
      </c>
      <c r="AE3995" s="82" t="s">
        <v>3110</v>
      </c>
      <c r="AJ3995" s="82" t="s">
        <v>3111</v>
      </c>
      <c r="AL3995" s="82" t="s">
        <v>3112</v>
      </c>
      <c r="AM3995" s="82" t="s">
        <v>3113</v>
      </c>
      <c r="AN3995" s="82" t="s">
        <v>76</v>
      </c>
      <c r="AO3995" s="82" t="s">
        <v>3114</v>
      </c>
      <c r="AP3995" s="82">
        <v>6678000</v>
      </c>
      <c r="AQ3995" s="82" t="s">
        <v>78</v>
      </c>
      <c r="AR3995" s="82" t="s">
        <v>4275</v>
      </c>
      <c r="AS3995" s="84">
        <v>43313</v>
      </c>
      <c r="AT3995" s="85">
        <v>2018</v>
      </c>
      <c r="AU3995" s="82" t="s">
        <v>4278</v>
      </c>
      <c r="AV3995" s="84">
        <v>45016</v>
      </c>
      <c r="AW3995" s="85">
        <v>2023</v>
      </c>
      <c r="AX3995" s="85">
        <f>Table1[[#This Row],[End TEST]]-Table1[[#This Row],[Start TEST]]</f>
        <v>5</v>
      </c>
      <c r="AY3995" s="85">
        <f>Table1[[#This Row],[TEST_Diff]]+1</f>
        <v>6</v>
      </c>
      <c r="AZ3995" s="92">
        <f>DATEDIF(Table1[[#This Row],[Start Year]],Table1[[#This Row],[End Year]],"d") / 365</f>
        <v>4.6657534246575345</v>
      </c>
      <c r="BA3995" s="82">
        <v>6800</v>
      </c>
      <c r="BB3995" s="82">
        <v>2000000</v>
      </c>
      <c r="BC3995" s="82" t="s">
        <v>3115</v>
      </c>
      <c r="BD3995" s="82">
        <v>1</v>
      </c>
      <c r="BE3995" s="82">
        <v>1</v>
      </c>
      <c r="BF3995" s="82">
        <v>1</v>
      </c>
      <c r="BG3995" s="82">
        <v>1</v>
      </c>
      <c r="BH3995" s="82">
        <v>1</v>
      </c>
      <c r="BI3995" s="82">
        <v>1</v>
      </c>
      <c r="BO3995" s="82">
        <v>1</v>
      </c>
      <c r="BP3995" s="82">
        <v>1</v>
      </c>
      <c r="BU3995" s="82" t="s">
        <v>3116</v>
      </c>
      <c r="BW3995" s="82" t="s">
        <v>3117</v>
      </c>
    </row>
    <row r="3996" spans="1:75" x14ac:dyDescent="0.5">
      <c r="A3996" s="82">
        <v>597</v>
      </c>
      <c r="B3996" s="82" t="s">
        <v>3103</v>
      </c>
      <c r="D3996" s="90">
        <v>43579</v>
      </c>
      <c r="E3996" s="90" t="s">
        <v>3104</v>
      </c>
      <c r="F3996" s="90"/>
      <c r="G3996" s="82" t="s">
        <v>3104</v>
      </c>
      <c r="H3996" s="82" t="s">
        <v>3105</v>
      </c>
      <c r="I3996" s="80" t="s">
        <v>97</v>
      </c>
      <c r="J3996" s="80">
        <v>10</v>
      </c>
      <c r="K3996" s="80">
        <v>1</v>
      </c>
      <c r="L3996" s="80" t="s">
        <v>952</v>
      </c>
      <c r="M3996" s="80">
        <v>100</v>
      </c>
      <c r="N3996" s="80">
        <v>15.605589</v>
      </c>
      <c r="O3996" s="80">
        <v>-90.390001999999996</v>
      </c>
      <c r="P3996" s="80" t="s">
        <v>308</v>
      </c>
      <c r="Q3996" s="80">
        <v>0</v>
      </c>
      <c r="R3996" s="80">
        <v>13.923406</v>
      </c>
      <c r="S3996" s="80">
        <v>-86.952798999999999</v>
      </c>
      <c r="T3996" s="80">
        <v>667800</v>
      </c>
      <c r="U3996" s="91">
        <f>Table1[[#This Row],[Distribution Amount (Dollars)]]/Table1[[#This Row],[NEWdatediff]]</f>
        <v>111300</v>
      </c>
      <c r="V3996" s="82" t="s">
        <v>806</v>
      </c>
      <c r="W3996" s="82" t="s">
        <v>71</v>
      </c>
      <c r="X3996" s="82" t="s">
        <v>3106</v>
      </c>
      <c r="Y3996" s="82" t="s">
        <v>3107</v>
      </c>
      <c r="Z3996" s="82">
        <v>1</v>
      </c>
      <c r="AA3996" s="82" t="s">
        <v>183</v>
      </c>
      <c r="AB3996" s="82" t="s">
        <v>3108</v>
      </c>
      <c r="AC3996" s="82" t="s">
        <v>3109</v>
      </c>
      <c r="AD3996" s="82" t="s">
        <v>952</v>
      </c>
      <c r="AE3996" s="82" t="s">
        <v>3110</v>
      </c>
      <c r="AJ3996" s="82" t="s">
        <v>3111</v>
      </c>
      <c r="AL3996" s="82" t="s">
        <v>3112</v>
      </c>
      <c r="AM3996" s="82" t="s">
        <v>3113</v>
      </c>
      <c r="AN3996" s="82" t="s">
        <v>76</v>
      </c>
      <c r="AO3996" s="82" t="s">
        <v>3114</v>
      </c>
      <c r="AP3996" s="82">
        <v>6678000</v>
      </c>
      <c r="AQ3996" s="82" t="s">
        <v>78</v>
      </c>
      <c r="AR3996" s="82" t="s">
        <v>4275</v>
      </c>
      <c r="AS3996" s="84">
        <v>43313</v>
      </c>
      <c r="AT3996" s="85">
        <v>2018</v>
      </c>
      <c r="AU3996" s="82" t="s">
        <v>4278</v>
      </c>
      <c r="AV3996" s="84">
        <v>45016</v>
      </c>
      <c r="AW3996" s="85">
        <v>2023</v>
      </c>
      <c r="AX3996" s="85">
        <f>Table1[[#This Row],[End TEST]]-Table1[[#This Row],[Start TEST]]</f>
        <v>5</v>
      </c>
      <c r="AY3996" s="85">
        <f>Table1[[#This Row],[TEST_Diff]]+1</f>
        <v>6</v>
      </c>
      <c r="AZ3996" s="92">
        <f>DATEDIF(Table1[[#This Row],[Start Year]],Table1[[#This Row],[End Year]],"d") / 365</f>
        <v>4.6657534246575345</v>
      </c>
      <c r="BA3996" s="82">
        <v>6800</v>
      </c>
      <c r="BB3996" s="82">
        <v>2000000</v>
      </c>
      <c r="BC3996" s="82" t="s">
        <v>3115</v>
      </c>
      <c r="BD3996" s="82">
        <v>1</v>
      </c>
      <c r="BE3996" s="82">
        <v>1</v>
      </c>
      <c r="BF3996" s="82">
        <v>1</v>
      </c>
      <c r="BG3996" s="82">
        <v>1</v>
      </c>
      <c r="BH3996" s="82">
        <v>1</v>
      </c>
      <c r="BI3996" s="82">
        <v>1</v>
      </c>
      <c r="BO3996" s="82">
        <v>1</v>
      </c>
      <c r="BP3996" s="82">
        <v>1</v>
      </c>
      <c r="BU3996" s="82" t="s">
        <v>3116</v>
      </c>
      <c r="BW3996" s="82" t="s">
        <v>3117</v>
      </c>
    </row>
    <row r="3997" spans="1:75" x14ac:dyDescent="0.5">
      <c r="A3997" s="82">
        <v>597</v>
      </c>
      <c r="B3997" s="82" t="s">
        <v>3103</v>
      </c>
      <c r="D3997" s="90">
        <v>43579</v>
      </c>
      <c r="E3997" s="90" t="s">
        <v>3104</v>
      </c>
      <c r="F3997" s="90"/>
      <c r="G3997" s="82" t="s">
        <v>3104</v>
      </c>
      <c r="H3997" s="82" t="s">
        <v>3105</v>
      </c>
      <c r="I3997" s="80" t="s">
        <v>281</v>
      </c>
      <c r="J3997" s="80">
        <v>30</v>
      </c>
      <c r="K3997" s="80">
        <v>1</v>
      </c>
      <c r="L3997" s="80" t="s">
        <v>952</v>
      </c>
      <c r="M3997" s="80">
        <v>100</v>
      </c>
      <c r="N3997" s="80">
        <v>15.605589</v>
      </c>
      <c r="O3997" s="80">
        <v>-90.390001999999996</v>
      </c>
      <c r="P3997" s="80" t="s">
        <v>308</v>
      </c>
      <c r="Q3997" s="80">
        <v>0</v>
      </c>
      <c r="R3997" s="80">
        <v>13.923406</v>
      </c>
      <c r="S3997" s="80">
        <v>-86.952798999999999</v>
      </c>
      <c r="T3997" s="80">
        <v>2003400</v>
      </c>
      <c r="U3997" s="91">
        <f>Table1[[#This Row],[Distribution Amount (Dollars)]]/Table1[[#This Row],[NEWdatediff]]</f>
        <v>333900</v>
      </c>
      <c r="V3997" s="82" t="s">
        <v>806</v>
      </c>
      <c r="W3997" s="82" t="s">
        <v>71</v>
      </c>
      <c r="X3997" s="82" t="s">
        <v>3106</v>
      </c>
      <c r="Y3997" s="82" t="s">
        <v>3107</v>
      </c>
      <c r="Z3997" s="82">
        <v>1</v>
      </c>
      <c r="AA3997" s="82" t="s">
        <v>183</v>
      </c>
      <c r="AB3997" s="82" t="s">
        <v>3108</v>
      </c>
      <c r="AC3997" s="82" t="s">
        <v>3109</v>
      </c>
      <c r="AD3997" s="82" t="s">
        <v>952</v>
      </c>
      <c r="AE3997" s="82" t="s">
        <v>3110</v>
      </c>
      <c r="AJ3997" s="82" t="s">
        <v>3111</v>
      </c>
      <c r="AL3997" s="82" t="s">
        <v>3112</v>
      </c>
      <c r="AM3997" s="82" t="s">
        <v>3113</v>
      </c>
      <c r="AN3997" s="82" t="s">
        <v>76</v>
      </c>
      <c r="AO3997" s="82" t="s">
        <v>3114</v>
      </c>
      <c r="AP3997" s="82">
        <v>6678000</v>
      </c>
      <c r="AQ3997" s="82" t="s">
        <v>78</v>
      </c>
      <c r="AR3997" s="82" t="s">
        <v>4275</v>
      </c>
      <c r="AS3997" s="84">
        <v>43313</v>
      </c>
      <c r="AT3997" s="85">
        <v>2018</v>
      </c>
      <c r="AU3997" s="82" t="s">
        <v>4278</v>
      </c>
      <c r="AV3997" s="84">
        <v>45016</v>
      </c>
      <c r="AW3997" s="85">
        <v>2023</v>
      </c>
      <c r="AX3997" s="85">
        <f>Table1[[#This Row],[End TEST]]-Table1[[#This Row],[Start TEST]]</f>
        <v>5</v>
      </c>
      <c r="AY3997" s="85">
        <f>Table1[[#This Row],[TEST_Diff]]+1</f>
        <v>6</v>
      </c>
      <c r="AZ3997" s="92">
        <f>DATEDIF(Table1[[#This Row],[Start Year]],Table1[[#This Row],[End Year]],"d") / 365</f>
        <v>4.6657534246575345</v>
      </c>
      <c r="BA3997" s="82">
        <v>6800</v>
      </c>
      <c r="BB3997" s="82">
        <v>2000000</v>
      </c>
      <c r="BC3997" s="82" t="s">
        <v>3115</v>
      </c>
      <c r="BD3997" s="82">
        <v>1</v>
      </c>
      <c r="BE3997" s="82">
        <v>1</v>
      </c>
      <c r="BF3997" s="82">
        <v>1</v>
      </c>
      <c r="BG3997" s="82">
        <v>1</v>
      </c>
      <c r="BH3997" s="82">
        <v>1</v>
      </c>
      <c r="BI3997" s="82">
        <v>1</v>
      </c>
      <c r="BO3997" s="82">
        <v>1</v>
      </c>
      <c r="BP3997" s="82">
        <v>1</v>
      </c>
      <c r="BU3997" s="82" t="s">
        <v>3116</v>
      </c>
      <c r="BW3997" s="82" t="s">
        <v>3117</v>
      </c>
    </row>
    <row r="3998" spans="1:75" x14ac:dyDescent="0.5">
      <c r="A3998" s="82">
        <v>599</v>
      </c>
      <c r="B3998" s="82" t="s">
        <v>431</v>
      </c>
      <c r="D3998" s="90">
        <v>43580</v>
      </c>
      <c r="E3998" s="90" t="s">
        <v>432</v>
      </c>
      <c r="F3998" s="90"/>
      <c r="G3998" s="82" t="s">
        <v>432</v>
      </c>
      <c r="H3998" s="82" t="s">
        <v>433</v>
      </c>
      <c r="I3998" s="80" t="s">
        <v>280</v>
      </c>
      <c r="J3998" s="80">
        <v>100</v>
      </c>
      <c r="K3998" s="80">
        <v>1</v>
      </c>
      <c r="L3998" s="80" t="s">
        <v>426</v>
      </c>
      <c r="M3998" s="80">
        <v>100</v>
      </c>
      <c r="N3998" s="80">
        <v>23.684994</v>
      </c>
      <c r="O3998" s="80">
        <v>90.356330999999997</v>
      </c>
      <c r="P3998" s="80" t="s">
        <v>114</v>
      </c>
      <c r="Q3998" s="80">
        <v>0</v>
      </c>
      <c r="R3998" s="80">
        <v>25.384855999999999</v>
      </c>
      <c r="S3998" s="80">
        <v>68.458809000000002</v>
      </c>
      <c r="T3998" s="80">
        <v>1500000</v>
      </c>
      <c r="U3998" s="91">
        <f>Table1[[#This Row],[Distribution Amount (Dollars)]]/Table1[[#This Row],[NEWdatediff]]</f>
        <v>1500000</v>
      </c>
      <c r="V3998" s="82" t="s">
        <v>196</v>
      </c>
      <c r="W3998" s="82" t="s">
        <v>71</v>
      </c>
      <c r="Y3998" s="82" t="s">
        <v>182</v>
      </c>
      <c r="Z3998" s="82">
        <v>1</v>
      </c>
      <c r="AA3998" s="82" t="s">
        <v>183</v>
      </c>
      <c r="AB3998" s="82" t="s">
        <v>434</v>
      </c>
      <c r="AD3998" s="82" t="s">
        <v>426</v>
      </c>
      <c r="AE3998" s="82" t="s">
        <v>435</v>
      </c>
      <c r="AN3998" s="82" t="s">
        <v>76</v>
      </c>
      <c r="AO3998" s="82" t="s">
        <v>436</v>
      </c>
      <c r="AP3998" s="82">
        <v>1500000</v>
      </c>
      <c r="AQ3998" s="82" t="s">
        <v>109</v>
      </c>
      <c r="AR3998" s="82" t="s">
        <v>4275</v>
      </c>
      <c r="AS3998" s="84">
        <v>43115</v>
      </c>
      <c r="AT3998" s="85">
        <v>2018</v>
      </c>
      <c r="AU3998" s="82" t="s">
        <v>4278</v>
      </c>
      <c r="AV3998" s="84">
        <v>43312</v>
      </c>
      <c r="AW3998" s="85">
        <v>2018</v>
      </c>
      <c r="AX3998" s="85">
        <f>Table1[[#This Row],[End TEST]]-Table1[[#This Row],[Start TEST]]</f>
        <v>0</v>
      </c>
      <c r="AY3998" s="85">
        <f>Table1[[#This Row],[TEST_Diff]]+1</f>
        <v>1</v>
      </c>
      <c r="AZ3998" s="92">
        <f>DATEDIF(Table1[[#This Row],[Start Year]],Table1[[#This Row],[End Year]],"d") / 365</f>
        <v>0.53972602739726028</v>
      </c>
      <c r="BD3998" s="82">
        <v>1</v>
      </c>
      <c r="BE3998" s="82">
        <v>1</v>
      </c>
      <c r="BF3998" s="82">
        <v>1</v>
      </c>
      <c r="BG3998" s="82">
        <v>1</v>
      </c>
      <c r="BH3998" s="82">
        <v>1</v>
      </c>
      <c r="BI3998" s="82">
        <v>1</v>
      </c>
      <c r="BJ3998" s="82">
        <v>1</v>
      </c>
      <c r="BK3998" s="82">
        <v>1</v>
      </c>
      <c r="BL3998" s="82">
        <v>1</v>
      </c>
      <c r="BM3998" s="82">
        <v>1</v>
      </c>
      <c r="BR3998" s="82">
        <v>1</v>
      </c>
      <c r="BS3998" s="82">
        <v>1</v>
      </c>
    </row>
    <row r="3999" spans="1:75" x14ac:dyDescent="0.5">
      <c r="A3999" s="82">
        <v>600</v>
      </c>
      <c r="B3999" s="82" t="s">
        <v>2237</v>
      </c>
      <c r="D3999" s="90">
        <v>43579</v>
      </c>
      <c r="E3999" s="90" t="s">
        <v>2238</v>
      </c>
      <c r="F3999" s="90"/>
      <c r="G3999" s="82" t="s">
        <v>2238</v>
      </c>
      <c r="H3999" s="82" t="s">
        <v>2239</v>
      </c>
      <c r="I3999" s="80" t="s">
        <v>280</v>
      </c>
      <c r="J3999" s="80">
        <v>100</v>
      </c>
      <c r="K3999" s="80">
        <v>1</v>
      </c>
      <c r="L3999" s="80" t="s">
        <v>1462</v>
      </c>
      <c r="M3999" s="80">
        <v>100</v>
      </c>
      <c r="N3999" s="80">
        <v>33.223190000000002</v>
      </c>
      <c r="O3999" s="80">
        <v>43.679290999999999</v>
      </c>
      <c r="P3999" s="80" t="s">
        <v>268</v>
      </c>
      <c r="Q3999" s="80">
        <v>0</v>
      </c>
      <c r="R3999" s="80">
        <v>37.477907000000002</v>
      </c>
      <c r="S3999" s="80">
        <v>39.411562000000004</v>
      </c>
      <c r="T3999" s="80">
        <v>8000000</v>
      </c>
      <c r="U3999" s="91">
        <f>Table1[[#This Row],[Distribution Amount (Dollars)]]/Table1[[#This Row],[NEWdatediff]]</f>
        <v>2000000</v>
      </c>
      <c r="V3999" s="82" t="s">
        <v>196</v>
      </c>
      <c r="W3999" s="82" t="s">
        <v>71</v>
      </c>
      <c r="Y3999" s="82" t="s">
        <v>182</v>
      </c>
      <c r="Z3999" s="82">
        <v>1</v>
      </c>
      <c r="AA3999" s="82" t="s">
        <v>183</v>
      </c>
      <c r="AB3999" s="82" t="s">
        <v>2240</v>
      </c>
      <c r="AD3999" s="82" t="s">
        <v>1462</v>
      </c>
      <c r="AE3999" s="82" t="s">
        <v>2241</v>
      </c>
      <c r="AN3999" s="82" t="s">
        <v>76</v>
      </c>
      <c r="AO3999" s="82" t="s">
        <v>2242</v>
      </c>
      <c r="AP3999" s="82">
        <v>8000000</v>
      </c>
      <c r="AQ3999" s="82" t="s">
        <v>78</v>
      </c>
      <c r="AR3999" s="82" t="s">
        <v>4275</v>
      </c>
      <c r="AS3999" s="84">
        <v>42725</v>
      </c>
      <c r="AT3999" s="85">
        <v>2016</v>
      </c>
      <c r="AU3999" s="82" t="s">
        <v>4278</v>
      </c>
      <c r="AV3999" s="84">
        <v>43830</v>
      </c>
      <c r="AW3999" s="85">
        <v>2019</v>
      </c>
      <c r="AX3999" s="85">
        <f>Table1[[#This Row],[End TEST]]-Table1[[#This Row],[Start TEST]]</f>
        <v>3</v>
      </c>
      <c r="AY3999" s="85">
        <f>Table1[[#This Row],[TEST_Diff]]+1</f>
        <v>4</v>
      </c>
      <c r="AZ3999" s="92">
        <f>DATEDIF(Table1[[#This Row],[Start Year]],Table1[[#This Row],[End Year]],"d") / 365</f>
        <v>3.0273972602739727</v>
      </c>
      <c r="BA3999" s="82">
        <v>183000</v>
      </c>
      <c r="BD3999" s="82">
        <v>1</v>
      </c>
      <c r="BE3999" s="82">
        <v>1</v>
      </c>
      <c r="BF3999" s="82">
        <v>1</v>
      </c>
      <c r="BG3999" s="82">
        <v>1</v>
      </c>
      <c r="BH3999" s="82">
        <v>1</v>
      </c>
      <c r="BI3999" s="82">
        <v>1</v>
      </c>
      <c r="BJ3999" s="82">
        <v>1</v>
      </c>
      <c r="BK3999" s="82">
        <v>1</v>
      </c>
      <c r="BL3999" s="82">
        <v>1</v>
      </c>
      <c r="BM3999" s="82">
        <v>1</v>
      </c>
      <c r="BR3999" s="82">
        <v>1</v>
      </c>
      <c r="BS3999" s="82">
        <v>1</v>
      </c>
    </row>
    <row r="4000" spans="1:75" x14ac:dyDescent="0.5">
      <c r="A4000" s="82">
        <v>601</v>
      </c>
      <c r="B4000" s="82" t="s">
        <v>423</v>
      </c>
      <c r="D4000" s="90">
        <v>43579</v>
      </c>
      <c r="E4000" s="90" t="s">
        <v>424</v>
      </c>
      <c r="F4000" s="90"/>
      <c r="G4000" s="82" t="s">
        <v>424</v>
      </c>
      <c r="H4000" s="82" t="s">
        <v>425</v>
      </c>
      <c r="I4000" s="80" t="s">
        <v>280</v>
      </c>
      <c r="J4000" s="80">
        <v>100</v>
      </c>
      <c r="K4000" s="80">
        <v>1</v>
      </c>
      <c r="L4000" s="80" t="s">
        <v>426</v>
      </c>
      <c r="M4000" s="80">
        <v>100</v>
      </c>
      <c r="N4000" s="80">
        <v>23.684994</v>
      </c>
      <c r="O4000" s="80">
        <v>90.356330999999997</v>
      </c>
      <c r="P4000" s="80" t="s">
        <v>114</v>
      </c>
      <c r="Q4000" s="80">
        <v>0</v>
      </c>
      <c r="R4000" s="80">
        <v>25.384855999999999</v>
      </c>
      <c r="S4000" s="80">
        <v>68.458809000000002</v>
      </c>
      <c r="T4000" s="80">
        <v>3500000</v>
      </c>
      <c r="U4000" s="91">
        <f>Table1[[#This Row],[Distribution Amount (Dollars)]]/Table1[[#This Row],[NEWdatediff]]</f>
        <v>1750000</v>
      </c>
      <c r="V4000" s="82" t="s">
        <v>427</v>
      </c>
      <c r="W4000" s="82" t="s">
        <v>71</v>
      </c>
      <c r="X4000" s="82" t="s">
        <v>234</v>
      </c>
      <c r="Y4000" s="82" t="s">
        <v>182</v>
      </c>
      <c r="Z4000" s="82">
        <v>1</v>
      </c>
      <c r="AA4000" s="82" t="s">
        <v>183</v>
      </c>
      <c r="AB4000" s="82" t="s">
        <v>428</v>
      </c>
      <c r="AD4000" s="82" t="s">
        <v>426</v>
      </c>
      <c r="AE4000" s="82" t="s">
        <v>429</v>
      </c>
      <c r="AN4000" s="82" t="s">
        <v>76</v>
      </c>
      <c r="AO4000" s="82" t="s">
        <v>430</v>
      </c>
      <c r="AP4000" s="82">
        <v>3500000</v>
      </c>
      <c r="AQ4000" s="82" t="s">
        <v>109</v>
      </c>
      <c r="AR4000" s="82" t="s">
        <v>4275</v>
      </c>
      <c r="AS4000" s="84">
        <v>43039</v>
      </c>
      <c r="AT4000" s="85">
        <v>2017</v>
      </c>
      <c r="AU4000" s="82" t="s">
        <v>4278</v>
      </c>
      <c r="AV4000" s="84">
        <v>43190</v>
      </c>
      <c r="AW4000" s="85">
        <v>2018</v>
      </c>
      <c r="AX4000" s="85">
        <f>Table1[[#This Row],[End TEST]]-Table1[[#This Row],[Start TEST]]</f>
        <v>1</v>
      </c>
      <c r="AY4000" s="85">
        <f>Table1[[#This Row],[TEST_Diff]]+1</f>
        <v>2</v>
      </c>
      <c r="AZ4000" s="92">
        <f>DATEDIF(Table1[[#This Row],[Start Year]],Table1[[#This Row],[End Year]],"d") / 365</f>
        <v>0.41369863013698632</v>
      </c>
      <c r="BB4000" s="82">
        <v>250000</v>
      </c>
      <c r="BD4000" s="82">
        <v>1</v>
      </c>
      <c r="BE4000" s="82">
        <v>1</v>
      </c>
      <c r="BF4000" s="82">
        <v>1</v>
      </c>
      <c r="BG4000" s="82">
        <v>1</v>
      </c>
      <c r="BH4000" s="82">
        <v>1</v>
      </c>
      <c r="BI4000" s="82">
        <v>1</v>
      </c>
      <c r="BJ4000" s="82">
        <v>1</v>
      </c>
      <c r="BK4000" s="82">
        <v>1</v>
      </c>
      <c r="BL4000" s="82">
        <v>1</v>
      </c>
      <c r="BM4000" s="82">
        <v>1</v>
      </c>
      <c r="BR4000" s="82">
        <v>1</v>
      </c>
    </row>
    <row r="4001" spans="1:75" x14ac:dyDescent="0.5">
      <c r="A4001" s="82">
        <v>602</v>
      </c>
      <c r="B4001" s="82" t="s">
        <v>332</v>
      </c>
      <c r="D4001" s="90">
        <v>43579</v>
      </c>
      <c r="E4001" s="90" t="s">
        <v>333</v>
      </c>
      <c r="F4001" s="90"/>
      <c r="G4001" s="82" t="s">
        <v>333</v>
      </c>
      <c r="H4001" s="82" t="s">
        <v>334</v>
      </c>
      <c r="I4001" s="80" t="s">
        <v>283</v>
      </c>
      <c r="J4001" s="80">
        <v>80</v>
      </c>
      <c r="K4001" s="80">
        <v>1</v>
      </c>
      <c r="L4001" s="80" t="s">
        <v>155</v>
      </c>
      <c r="M4001" s="80">
        <v>100</v>
      </c>
      <c r="N4001" s="80">
        <v>-25.97325</v>
      </c>
      <c r="O4001" s="80">
        <v>32.572029999999998</v>
      </c>
      <c r="P4001" s="80" t="s">
        <v>69</v>
      </c>
      <c r="Q4001" s="80">
        <v>0</v>
      </c>
      <c r="R4001" s="80">
        <v>2.6272389999999999</v>
      </c>
      <c r="S4001" s="80">
        <v>23.381664000000001</v>
      </c>
      <c r="T4001" s="80">
        <v>13600000</v>
      </c>
      <c r="U4001" s="91">
        <f>Table1[[#This Row],[Distribution Amount (Dollars)]]/Table1[[#This Row],[NEWdatediff]]</f>
        <v>6800000</v>
      </c>
      <c r="V4001" s="82" t="s">
        <v>335</v>
      </c>
      <c r="W4001" s="82" t="s">
        <v>91</v>
      </c>
      <c r="Y4001" s="82" t="s">
        <v>182</v>
      </c>
      <c r="Z4001" s="82">
        <v>1</v>
      </c>
      <c r="AA4001" s="82" t="s">
        <v>183</v>
      </c>
      <c r="AB4001" s="82" t="s">
        <v>336</v>
      </c>
      <c r="AD4001" s="82" t="s">
        <v>155</v>
      </c>
      <c r="AE4001" s="82" t="s">
        <v>337</v>
      </c>
      <c r="AN4001" s="82" t="s">
        <v>76</v>
      </c>
      <c r="AO4001" s="82" t="s">
        <v>338</v>
      </c>
      <c r="AP4001" s="82">
        <v>17000000</v>
      </c>
      <c r="AQ4001" s="82" t="s">
        <v>78</v>
      </c>
      <c r="AR4001" s="82" t="s">
        <v>4275</v>
      </c>
      <c r="AS4001" s="84">
        <v>43182</v>
      </c>
      <c r="AT4001" s="85">
        <v>2018</v>
      </c>
      <c r="AU4001" s="82" t="s">
        <v>4278</v>
      </c>
      <c r="AV4001" s="84">
        <v>43555</v>
      </c>
      <c r="AW4001" s="85">
        <v>2019</v>
      </c>
      <c r="AX4001" s="85">
        <f>Table1[[#This Row],[End TEST]]-Table1[[#This Row],[Start TEST]]</f>
        <v>1</v>
      </c>
      <c r="AY4001" s="85">
        <f>Table1[[#This Row],[TEST_Diff]]+1</f>
        <v>2</v>
      </c>
      <c r="AZ4001" s="92">
        <f>DATEDIF(Table1[[#This Row],[Start Year]],Table1[[#This Row],[End Year]],"d") / 365</f>
        <v>1.021917808219178</v>
      </c>
      <c r="BA4001" s="82">
        <v>6500</v>
      </c>
      <c r="BB4001" s="82">
        <v>6500000</v>
      </c>
      <c r="BC4001" s="82" t="s">
        <v>339</v>
      </c>
      <c r="BH4001" s="82">
        <v>1</v>
      </c>
      <c r="BI4001" s="82">
        <v>1</v>
      </c>
      <c r="BW4001" s="82" t="s">
        <v>340</v>
      </c>
    </row>
    <row r="4002" spans="1:75" x14ac:dyDescent="0.5">
      <c r="A4002" s="82">
        <v>602</v>
      </c>
      <c r="B4002" s="82" t="s">
        <v>332</v>
      </c>
      <c r="D4002" s="90">
        <v>43579</v>
      </c>
      <c r="E4002" s="90" t="s">
        <v>333</v>
      </c>
      <c r="F4002" s="90"/>
      <c r="G4002" s="82" t="s">
        <v>333</v>
      </c>
      <c r="H4002" s="82" t="s">
        <v>334</v>
      </c>
      <c r="I4002" s="80" t="s">
        <v>129</v>
      </c>
      <c r="J4002" s="80">
        <v>5</v>
      </c>
      <c r="K4002" s="80">
        <v>1</v>
      </c>
      <c r="L4002" s="80" t="s">
        <v>155</v>
      </c>
      <c r="M4002" s="80">
        <v>100</v>
      </c>
      <c r="N4002" s="80">
        <v>-25.97325</v>
      </c>
      <c r="O4002" s="80">
        <v>32.572029999999998</v>
      </c>
      <c r="P4002" s="80" t="s">
        <v>69</v>
      </c>
      <c r="Q4002" s="80">
        <v>0</v>
      </c>
      <c r="R4002" s="80">
        <v>2.6272389999999999</v>
      </c>
      <c r="S4002" s="80">
        <v>23.381664000000001</v>
      </c>
      <c r="T4002" s="80">
        <v>850000</v>
      </c>
      <c r="U4002" s="91">
        <f>Table1[[#This Row],[Distribution Amount (Dollars)]]/Table1[[#This Row],[NEWdatediff]]</f>
        <v>425000</v>
      </c>
      <c r="V4002" s="82" t="s">
        <v>335</v>
      </c>
      <c r="W4002" s="82" t="s">
        <v>91</v>
      </c>
      <c r="Y4002" s="82" t="s">
        <v>182</v>
      </c>
      <c r="Z4002" s="82">
        <v>1</v>
      </c>
      <c r="AA4002" s="82" t="s">
        <v>183</v>
      </c>
      <c r="AB4002" s="82" t="s">
        <v>336</v>
      </c>
      <c r="AD4002" s="82" t="s">
        <v>155</v>
      </c>
      <c r="AE4002" s="82" t="s">
        <v>337</v>
      </c>
      <c r="AN4002" s="82" t="s">
        <v>76</v>
      </c>
      <c r="AO4002" s="82" t="s">
        <v>338</v>
      </c>
      <c r="AP4002" s="82">
        <v>17000000</v>
      </c>
      <c r="AQ4002" s="82" t="s">
        <v>78</v>
      </c>
      <c r="AR4002" s="82" t="s">
        <v>4275</v>
      </c>
      <c r="AS4002" s="84">
        <v>43182</v>
      </c>
      <c r="AT4002" s="85">
        <v>2018</v>
      </c>
      <c r="AU4002" s="82" t="s">
        <v>4278</v>
      </c>
      <c r="AV4002" s="84">
        <v>43555</v>
      </c>
      <c r="AW4002" s="85">
        <v>2019</v>
      </c>
      <c r="AX4002" s="85">
        <f>Table1[[#This Row],[End TEST]]-Table1[[#This Row],[Start TEST]]</f>
        <v>1</v>
      </c>
      <c r="AY4002" s="85">
        <f>Table1[[#This Row],[TEST_Diff]]+1</f>
        <v>2</v>
      </c>
      <c r="AZ4002" s="92">
        <f>DATEDIF(Table1[[#This Row],[Start Year]],Table1[[#This Row],[End Year]],"d") / 365</f>
        <v>1.021917808219178</v>
      </c>
      <c r="BA4002" s="82">
        <v>6500</v>
      </c>
      <c r="BB4002" s="82">
        <v>6500000</v>
      </c>
      <c r="BC4002" s="82" t="s">
        <v>339</v>
      </c>
      <c r="BH4002" s="82">
        <v>1</v>
      </c>
      <c r="BI4002" s="82">
        <v>1</v>
      </c>
      <c r="BW4002" s="82" t="s">
        <v>340</v>
      </c>
    </row>
    <row r="4003" spans="1:75" x14ac:dyDescent="0.5">
      <c r="A4003" s="82">
        <v>602</v>
      </c>
      <c r="B4003" s="82" t="s">
        <v>332</v>
      </c>
      <c r="D4003" s="90">
        <v>43579</v>
      </c>
      <c r="E4003" s="90" t="s">
        <v>333</v>
      </c>
      <c r="F4003" s="90"/>
      <c r="G4003" s="82" t="s">
        <v>333</v>
      </c>
      <c r="H4003" s="82" t="s">
        <v>334</v>
      </c>
      <c r="I4003" s="80" t="s">
        <v>98</v>
      </c>
      <c r="J4003" s="80">
        <v>5</v>
      </c>
      <c r="K4003" s="80">
        <v>1</v>
      </c>
      <c r="L4003" s="80" t="s">
        <v>155</v>
      </c>
      <c r="M4003" s="80">
        <v>100</v>
      </c>
      <c r="N4003" s="80">
        <v>-25.97325</v>
      </c>
      <c r="O4003" s="80">
        <v>32.572029999999998</v>
      </c>
      <c r="P4003" s="80" t="s">
        <v>69</v>
      </c>
      <c r="Q4003" s="80">
        <v>0</v>
      </c>
      <c r="R4003" s="80">
        <v>2.6272389999999999</v>
      </c>
      <c r="S4003" s="80">
        <v>23.381664000000001</v>
      </c>
      <c r="T4003" s="80">
        <v>850000</v>
      </c>
      <c r="U4003" s="91">
        <f>Table1[[#This Row],[Distribution Amount (Dollars)]]/Table1[[#This Row],[NEWdatediff]]</f>
        <v>425000</v>
      </c>
      <c r="V4003" s="82" t="s">
        <v>335</v>
      </c>
      <c r="W4003" s="82" t="s">
        <v>91</v>
      </c>
      <c r="Y4003" s="82" t="s">
        <v>182</v>
      </c>
      <c r="Z4003" s="82">
        <v>1</v>
      </c>
      <c r="AA4003" s="82" t="s">
        <v>183</v>
      </c>
      <c r="AB4003" s="82" t="s">
        <v>336</v>
      </c>
      <c r="AD4003" s="82" t="s">
        <v>155</v>
      </c>
      <c r="AE4003" s="82" t="s">
        <v>337</v>
      </c>
      <c r="AN4003" s="82" t="s">
        <v>76</v>
      </c>
      <c r="AO4003" s="82" t="s">
        <v>338</v>
      </c>
      <c r="AP4003" s="82">
        <v>17000000</v>
      </c>
      <c r="AQ4003" s="82" t="s">
        <v>78</v>
      </c>
      <c r="AR4003" s="82" t="s">
        <v>4275</v>
      </c>
      <c r="AS4003" s="84">
        <v>43182</v>
      </c>
      <c r="AT4003" s="85">
        <v>2018</v>
      </c>
      <c r="AU4003" s="82" t="s">
        <v>4278</v>
      </c>
      <c r="AV4003" s="84">
        <v>43555</v>
      </c>
      <c r="AW4003" s="85">
        <v>2019</v>
      </c>
      <c r="AX4003" s="85">
        <f>Table1[[#This Row],[End TEST]]-Table1[[#This Row],[Start TEST]]</f>
        <v>1</v>
      </c>
      <c r="AY4003" s="85">
        <f>Table1[[#This Row],[TEST_Diff]]+1</f>
        <v>2</v>
      </c>
      <c r="AZ4003" s="92">
        <f>DATEDIF(Table1[[#This Row],[Start Year]],Table1[[#This Row],[End Year]],"d") / 365</f>
        <v>1.021917808219178</v>
      </c>
      <c r="BA4003" s="82">
        <v>6500</v>
      </c>
      <c r="BB4003" s="82">
        <v>6500000</v>
      </c>
      <c r="BC4003" s="82" t="s">
        <v>339</v>
      </c>
      <c r="BH4003" s="82">
        <v>1</v>
      </c>
      <c r="BI4003" s="82">
        <v>1</v>
      </c>
      <c r="BW4003" s="82" t="s">
        <v>340</v>
      </c>
    </row>
    <row r="4004" spans="1:75" x14ac:dyDescent="0.5">
      <c r="A4004" s="82">
        <v>602</v>
      </c>
      <c r="B4004" s="82" t="s">
        <v>332</v>
      </c>
      <c r="D4004" s="90">
        <v>43579</v>
      </c>
      <c r="E4004" s="90" t="s">
        <v>333</v>
      </c>
      <c r="F4004" s="90"/>
      <c r="G4004" s="82" t="s">
        <v>333</v>
      </c>
      <c r="H4004" s="82" t="s">
        <v>334</v>
      </c>
      <c r="I4004" s="80" t="s">
        <v>291</v>
      </c>
      <c r="J4004" s="80">
        <v>10</v>
      </c>
      <c r="K4004" s="80">
        <v>1</v>
      </c>
      <c r="L4004" s="80" t="s">
        <v>155</v>
      </c>
      <c r="M4004" s="80">
        <v>100</v>
      </c>
      <c r="N4004" s="80">
        <v>-25.97325</v>
      </c>
      <c r="O4004" s="80">
        <v>32.572029999999998</v>
      </c>
      <c r="P4004" s="80" t="s">
        <v>69</v>
      </c>
      <c r="Q4004" s="80">
        <v>0</v>
      </c>
      <c r="R4004" s="80">
        <v>2.6272389999999999</v>
      </c>
      <c r="S4004" s="80">
        <v>23.381664000000001</v>
      </c>
      <c r="T4004" s="80">
        <v>1700000</v>
      </c>
      <c r="U4004" s="91">
        <f>Table1[[#This Row],[Distribution Amount (Dollars)]]/Table1[[#This Row],[NEWdatediff]]</f>
        <v>850000</v>
      </c>
      <c r="V4004" s="82" t="s">
        <v>335</v>
      </c>
      <c r="W4004" s="82" t="s">
        <v>91</v>
      </c>
      <c r="Y4004" s="82" t="s">
        <v>182</v>
      </c>
      <c r="Z4004" s="82">
        <v>1</v>
      </c>
      <c r="AA4004" s="82" t="s">
        <v>183</v>
      </c>
      <c r="AB4004" s="82" t="s">
        <v>336</v>
      </c>
      <c r="AD4004" s="82" t="s">
        <v>155</v>
      </c>
      <c r="AE4004" s="82" t="s">
        <v>337</v>
      </c>
      <c r="AN4004" s="82" t="s">
        <v>76</v>
      </c>
      <c r="AO4004" s="82" t="s">
        <v>338</v>
      </c>
      <c r="AP4004" s="82">
        <v>17000000</v>
      </c>
      <c r="AQ4004" s="82" t="s">
        <v>78</v>
      </c>
      <c r="AR4004" s="82" t="s">
        <v>4275</v>
      </c>
      <c r="AS4004" s="84">
        <v>43182</v>
      </c>
      <c r="AT4004" s="85">
        <v>2018</v>
      </c>
      <c r="AU4004" s="82" t="s">
        <v>4278</v>
      </c>
      <c r="AV4004" s="84">
        <v>43555</v>
      </c>
      <c r="AW4004" s="85">
        <v>2019</v>
      </c>
      <c r="AX4004" s="85">
        <f>Table1[[#This Row],[End TEST]]-Table1[[#This Row],[Start TEST]]</f>
        <v>1</v>
      </c>
      <c r="AY4004" s="85">
        <f>Table1[[#This Row],[TEST_Diff]]+1</f>
        <v>2</v>
      </c>
      <c r="AZ4004" s="92">
        <f>DATEDIF(Table1[[#This Row],[Start Year]],Table1[[#This Row],[End Year]],"d") / 365</f>
        <v>1.021917808219178</v>
      </c>
      <c r="BA4004" s="82">
        <v>6500</v>
      </c>
      <c r="BB4004" s="82">
        <v>6500000</v>
      </c>
      <c r="BC4004" s="82" t="s">
        <v>339</v>
      </c>
      <c r="BH4004" s="82">
        <v>1</v>
      </c>
      <c r="BI4004" s="82">
        <v>1</v>
      </c>
      <c r="BW4004" s="82" t="s">
        <v>340</v>
      </c>
    </row>
    <row r="4005" spans="1:75" x14ac:dyDescent="0.5">
      <c r="A4005" s="82">
        <v>603</v>
      </c>
      <c r="B4005" s="82" t="s">
        <v>2300</v>
      </c>
      <c r="D4005" s="90">
        <v>43579</v>
      </c>
      <c r="E4005" s="90" t="s">
        <v>2301</v>
      </c>
      <c r="F4005" s="90"/>
      <c r="G4005" s="82" t="s">
        <v>2301</v>
      </c>
      <c r="H4005" s="82" t="s">
        <v>2302</v>
      </c>
      <c r="I4005" s="80" t="s">
        <v>291</v>
      </c>
      <c r="J4005" s="80">
        <v>15</v>
      </c>
      <c r="K4005" s="80">
        <v>1</v>
      </c>
      <c r="L4005" s="80" t="s">
        <v>957</v>
      </c>
      <c r="M4005" s="80">
        <v>100</v>
      </c>
      <c r="N4005" s="80">
        <v>14.761664</v>
      </c>
      <c r="O4005" s="80">
        <v>-86.921640999999994</v>
      </c>
      <c r="P4005" s="80" t="s">
        <v>308</v>
      </c>
      <c r="Q4005" s="80">
        <v>0</v>
      </c>
      <c r="R4005" s="80">
        <v>13.923406</v>
      </c>
      <c r="S4005" s="80">
        <v>-86.952798999999999</v>
      </c>
      <c r="T4005" s="80">
        <v>1740936.6</v>
      </c>
      <c r="U4005" s="91">
        <f>Table1[[#This Row],[Distribution Amount (Dollars)]]/Table1[[#This Row],[NEWdatediff]]</f>
        <v>290156.10000000003</v>
      </c>
      <c r="V4005" s="82" t="s">
        <v>2303</v>
      </c>
      <c r="W4005" s="82" t="s">
        <v>71</v>
      </c>
      <c r="X4005" s="82" t="s">
        <v>234</v>
      </c>
      <c r="Y4005" s="82" t="s">
        <v>182</v>
      </c>
      <c r="Z4005" s="82">
        <v>1</v>
      </c>
      <c r="AA4005" s="82" t="s">
        <v>183</v>
      </c>
      <c r="AB4005" s="82" t="s">
        <v>2304</v>
      </c>
      <c r="AD4005" s="82" t="s">
        <v>957</v>
      </c>
      <c r="AE4005" s="82" t="s">
        <v>2305</v>
      </c>
      <c r="AN4005" s="82" t="s">
        <v>76</v>
      </c>
      <c r="AO4005" s="82" t="s">
        <v>2306</v>
      </c>
      <c r="AP4005" s="82">
        <v>11806245</v>
      </c>
      <c r="AQ4005" s="82" t="s">
        <v>78</v>
      </c>
      <c r="AR4005" s="82" t="s">
        <v>4275</v>
      </c>
      <c r="AS4005" s="84">
        <v>43182</v>
      </c>
      <c r="AT4005" s="85">
        <v>2018</v>
      </c>
      <c r="AU4005" s="82" t="s">
        <v>4278</v>
      </c>
      <c r="AV4005" s="84">
        <v>45016</v>
      </c>
      <c r="AW4005" s="85">
        <v>2023</v>
      </c>
      <c r="AX4005" s="85">
        <f>Table1[[#This Row],[End TEST]]-Table1[[#This Row],[Start TEST]]</f>
        <v>5</v>
      </c>
      <c r="AY4005" s="85">
        <f>Table1[[#This Row],[TEST_Diff]]+1</f>
        <v>6</v>
      </c>
      <c r="AZ4005" s="92">
        <f>DATEDIF(Table1[[#This Row],[Start Year]],Table1[[#This Row],[End Year]],"d") / 365</f>
        <v>5.0246575342465754</v>
      </c>
    </row>
    <row r="4006" spans="1:75" x14ac:dyDescent="0.5">
      <c r="A4006" s="82">
        <v>603</v>
      </c>
      <c r="B4006" s="82" t="s">
        <v>2300</v>
      </c>
      <c r="D4006" s="90">
        <v>43579</v>
      </c>
      <c r="E4006" s="90" t="s">
        <v>2301</v>
      </c>
      <c r="F4006" s="90"/>
      <c r="G4006" s="82" t="s">
        <v>2301</v>
      </c>
      <c r="H4006" s="82" t="s">
        <v>2302</v>
      </c>
      <c r="I4006" s="80" t="s">
        <v>281</v>
      </c>
      <c r="J4006" s="80">
        <v>40</v>
      </c>
      <c r="K4006" s="80">
        <v>1</v>
      </c>
      <c r="L4006" s="80" t="s">
        <v>957</v>
      </c>
      <c r="M4006" s="80">
        <v>100</v>
      </c>
      <c r="N4006" s="80">
        <v>14.761664</v>
      </c>
      <c r="O4006" s="80">
        <v>-86.921640999999994</v>
      </c>
      <c r="P4006" s="80" t="s">
        <v>308</v>
      </c>
      <c r="Q4006" s="80">
        <v>0</v>
      </c>
      <c r="R4006" s="80">
        <v>13.923406</v>
      </c>
      <c r="S4006" s="80">
        <v>-86.952798999999999</v>
      </c>
      <c r="T4006" s="80">
        <v>4642497.5999999996</v>
      </c>
      <c r="U4006" s="91">
        <f>Table1[[#This Row],[Distribution Amount (Dollars)]]/Table1[[#This Row],[NEWdatediff]]</f>
        <v>773749.6</v>
      </c>
      <c r="V4006" s="82" t="s">
        <v>2303</v>
      </c>
      <c r="W4006" s="82" t="s">
        <v>71</v>
      </c>
      <c r="X4006" s="82" t="s">
        <v>234</v>
      </c>
      <c r="Y4006" s="82" t="s">
        <v>182</v>
      </c>
      <c r="Z4006" s="82">
        <v>1</v>
      </c>
      <c r="AA4006" s="82" t="s">
        <v>183</v>
      </c>
      <c r="AB4006" s="82" t="s">
        <v>2304</v>
      </c>
      <c r="AD4006" s="82" t="s">
        <v>957</v>
      </c>
      <c r="AE4006" s="82" t="s">
        <v>2305</v>
      </c>
      <c r="AN4006" s="82" t="s">
        <v>76</v>
      </c>
      <c r="AO4006" s="82" t="s">
        <v>2306</v>
      </c>
      <c r="AP4006" s="82">
        <v>11806245</v>
      </c>
      <c r="AQ4006" s="82" t="s">
        <v>78</v>
      </c>
      <c r="AR4006" s="82" t="s">
        <v>4275</v>
      </c>
      <c r="AS4006" s="84">
        <v>43182</v>
      </c>
      <c r="AT4006" s="85">
        <v>2018</v>
      </c>
      <c r="AU4006" s="82" t="s">
        <v>4278</v>
      </c>
      <c r="AV4006" s="84">
        <v>45016</v>
      </c>
      <c r="AW4006" s="85">
        <v>2023</v>
      </c>
      <c r="AX4006" s="85">
        <f>Table1[[#This Row],[End TEST]]-Table1[[#This Row],[Start TEST]]</f>
        <v>5</v>
      </c>
      <c r="AY4006" s="85">
        <f>Table1[[#This Row],[TEST_Diff]]+1</f>
        <v>6</v>
      </c>
      <c r="AZ4006" s="92">
        <f>DATEDIF(Table1[[#This Row],[Start Year]],Table1[[#This Row],[End Year]],"d") / 365</f>
        <v>5.0246575342465754</v>
      </c>
    </row>
    <row r="4007" spans="1:75" x14ac:dyDescent="0.5">
      <c r="A4007" s="82">
        <v>603</v>
      </c>
      <c r="B4007" s="82" t="s">
        <v>2300</v>
      </c>
      <c r="D4007" s="90">
        <v>43579</v>
      </c>
      <c r="E4007" s="90" t="s">
        <v>2301</v>
      </c>
      <c r="F4007" s="90"/>
      <c r="G4007" s="82" t="s">
        <v>2301</v>
      </c>
      <c r="H4007" s="82" t="s">
        <v>2302</v>
      </c>
      <c r="I4007" s="80" t="s">
        <v>98</v>
      </c>
      <c r="J4007" s="80">
        <v>45</v>
      </c>
      <c r="K4007" s="80">
        <v>1</v>
      </c>
      <c r="L4007" s="80" t="s">
        <v>957</v>
      </c>
      <c r="M4007" s="80">
        <v>100</v>
      </c>
      <c r="N4007" s="80">
        <v>14.761664</v>
      </c>
      <c r="O4007" s="80">
        <v>-86.921640999999994</v>
      </c>
      <c r="P4007" s="80" t="s">
        <v>308</v>
      </c>
      <c r="Q4007" s="80">
        <v>0</v>
      </c>
      <c r="R4007" s="80">
        <v>13.923406</v>
      </c>
      <c r="S4007" s="80">
        <v>-86.952798999999999</v>
      </c>
      <c r="T4007" s="80">
        <v>5222809.8</v>
      </c>
      <c r="U4007" s="91">
        <f>Table1[[#This Row],[Distribution Amount (Dollars)]]/Table1[[#This Row],[NEWdatediff]]</f>
        <v>870468.29999999993</v>
      </c>
      <c r="V4007" s="82" t="s">
        <v>2303</v>
      </c>
      <c r="W4007" s="82" t="s">
        <v>71</v>
      </c>
      <c r="X4007" s="82" t="s">
        <v>234</v>
      </c>
      <c r="Y4007" s="82" t="s">
        <v>182</v>
      </c>
      <c r="Z4007" s="82">
        <v>1</v>
      </c>
      <c r="AA4007" s="82" t="s">
        <v>183</v>
      </c>
      <c r="AB4007" s="82" t="s">
        <v>2304</v>
      </c>
      <c r="AD4007" s="82" t="s">
        <v>957</v>
      </c>
      <c r="AE4007" s="82" t="s">
        <v>2305</v>
      </c>
      <c r="AN4007" s="82" t="s">
        <v>76</v>
      </c>
      <c r="AO4007" s="82" t="s">
        <v>2306</v>
      </c>
      <c r="AP4007" s="82">
        <v>11806245</v>
      </c>
      <c r="AQ4007" s="82" t="s">
        <v>78</v>
      </c>
      <c r="AR4007" s="82" t="s">
        <v>4275</v>
      </c>
      <c r="AS4007" s="84">
        <v>43182</v>
      </c>
      <c r="AT4007" s="85">
        <v>2018</v>
      </c>
      <c r="AU4007" s="82" t="s">
        <v>4278</v>
      </c>
      <c r="AV4007" s="84">
        <v>45016</v>
      </c>
      <c r="AW4007" s="85">
        <v>2023</v>
      </c>
      <c r="AX4007" s="85">
        <f>Table1[[#This Row],[End TEST]]-Table1[[#This Row],[Start TEST]]</f>
        <v>5</v>
      </c>
      <c r="AY4007" s="85">
        <f>Table1[[#This Row],[TEST_Diff]]+1</f>
        <v>6</v>
      </c>
      <c r="AZ4007" s="92">
        <f>DATEDIF(Table1[[#This Row],[Start Year]],Table1[[#This Row],[End Year]],"d") / 365</f>
        <v>5.0246575342465754</v>
      </c>
    </row>
    <row r="4008" spans="1:75" x14ac:dyDescent="0.5">
      <c r="A4008" s="82">
        <v>607</v>
      </c>
      <c r="B4008" s="82" t="s">
        <v>382</v>
      </c>
      <c r="D4008" s="90">
        <v>43579</v>
      </c>
      <c r="E4008" s="90" t="s">
        <v>383</v>
      </c>
      <c r="F4008" s="90"/>
      <c r="G4008" s="82" t="s">
        <v>383</v>
      </c>
      <c r="H4008" s="82" t="s">
        <v>384</v>
      </c>
      <c r="I4008" s="80" t="s">
        <v>129</v>
      </c>
      <c r="J4008" s="80">
        <v>30</v>
      </c>
      <c r="K4008" s="80">
        <v>1</v>
      </c>
      <c r="L4008" s="80" t="s">
        <v>385</v>
      </c>
      <c r="M4008" s="80">
        <v>100</v>
      </c>
      <c r="N4008" s="80">
        <v>8.0529410000000006</v>
      </c>
      <c r="O4008" s="80">
        <v>29.518585999999999</v>
      </c>
      <c r="P4008" s="80" t="s">
        <v>69</v>
      </c>
      <c r="Q4008" s="80">
        <v>0</v>
      </c>
      <c r="R4008" s="80">
        <v>2.6272389999999999</v>
      </c>
      <c r="S4008" s="80">
        <v>23.381664000000001</v>
      </c>
      <c r="T4008" s="80">
        <v>1499589.6</v>
      </c>
      <c r="U4008" s="91">
        <f>Table1[[#This Row],[Distribution Amount (Dollars)]]/Table1[[#This Row],[NEWdatediff]]</f>
        <v>374897.4</v>
      </c>
      <c r="V4008" s="82" t="s">
        <v>386</v>
      </c>
      <c r="W4008" s="82" t="s">
        <v>91</v>
      </c>
      <c r="Y4008" s="82" t="s">
        <v>182</v>
      </c>
      <c r="Z4008" s="82">
        <v>1</v>
      </c>
      <c r="AA4008" s="82" t="s">
        <v>183</v>
      </c>
      <c r="AB4008" s="82" t="s">
        <v>387</v>
      </c>
      <c r="AD4008" s="82" t="s">
        <v>385</v>
      </c>
      <c r="AE4008" s="82" t="s">
        <v>388</v>
      </c>
      <c r="AN4008" s="82" t="s">
        <v>76</v>
      </c>
      <c r="AO4008" s="82" t="s">
        <v>389</v>
      </c>
      <c r="AP4008" s="82">
        <v>4998632</v>
      </c>
      <c r="AQ4008" s="82" t="s">
        <v>78</v>
      </c>
      <c r="AR4008" s="82" t="s">
        <v>4275</v>
      </c>
      <c r="AS4008" s="84">
        <v>43474</v>
      </c>
      <c r="AT4008" s="85">
        <v>2019</v>
      </c>
      <c r="AU4008" s="82" t="s">
        <v>4278</v>
      </c>
      <c r="AV4008" s="84">
        <v>44926</v>
      </c>
      <c r="AW4008" s="85">
        <v>2022</v>
      </c>
      <c r="AX4008" s="85">
        <f>Table1[[#This Row],[End TEST]]-Table1[[#This Row],[Start TEST]]</f>
        <v>3</v>
      </c>
      <c r="AY4008" s="85">
        <f>Table1[[#This Row],[TEST_Diff]]+1</f>
        <v>4</v>
      </c>
      <c r="AZ4008" s="92">
        <f>DATEDIF(Table1[[#This Row],[Start Year]],Table1[[#This Row],[End Year]],"d") / 365</f>
        <v>3.978082191780822</v>
      </c>
    </row>
    <row r="4009" spans="1:75" x14ac:dyDescent="0.5">
      <c r="A4009" s="82">
        <v>607</v>
      </c>
      <c r="B4009" s="82" t="s">
        <v>382</v>
      </c>
      <c r="D4009" s="90">
        <v>43579</v>
      </c>
      <c r="E4009" s="90" t="s">
        <v>383</v>
      </c>
      <c r="F4009" s="90"/>
      <c r="G4009" s="82" t="s">
        <v>383</v>
      </c>
      <c r="H4009" s="82" t="s">
        <v>384</v>
      </c>
      <c r="I4009" s="80" t="s">
        <v>291</v>
      </c>
      <c r="J4009" s="80">
        <v>30</v>
      </c>
      <c r="K4009" s="80">
        <v>1</v>
      </c>
      <c r="L4009" s="80" t="s">
        <v>385</v>
      </c>
      <c r="M4009" s="80">
        <v>100</v>
      </c>
      <c r="N4009" s="80">
        <v>8.0529410000000006</v>
      </c>
      <c r="O4009" s="80">
        <v>29.518585999999999</v>
      </c>
      <c r="P4009" s="80" t="s">
        <v>69</v>
      </c>
      <c r="Q4009" s="80">
        <v>0</v>
      </c>
      <c r="R4009" s="80">
        <v>2.6272389999999999</v>
      </c>
      <c r="S4009" s="80">
        <v>23.381664000000001</v>
      </c>
      <c r="T4009" s="80">
        <v>1499589.6</v>
      </c>
      <c r="U4009" s="91">
        <f>Table1[[#This Row],[Distribution Amount (Dollars)]]/Table1[[#This Row],[NEWdatediff]]</f>
        <v>374897.4</v>
      </c>
      <c r="V4009" s="82" t="s">
        <v>386</v>
      </c>
      <c r="W4009" s="82" t="s">
        <v>91</v>
      </c>
      <c r="Y4009" s="82" t="s">
        <v>182</v>
      </c>
      <c r="Z4009" s="82">
        <v>1</v>
      </c>
      <c r="AA4009" s="82" t="s">
        <v>183</v>
      </c>
      <c r="AB4009" s="82" t="s">
        <v>387</v>
      </c>
      <c r="AD4009" s="82" t="s">
        <v>385</v>
      </c>
      <c r="AE4009" s="82" t="s">
        <v>388</v>
      </c>
      <c r="AN4009" s="82" t="s">
        <v>76</v>
      </c>
      <c r="AO4009" s="82" t="s">
        <v>389</v>
      </c>
      <c r="AP4009" s="82">
        <v>4998632</v>
      </c>
      <c r="AQ4009" s="82" t="s">
        <v>78</v>
      </c>
      <c r="AR4009" s="82" t="s">
        <v>4275</v>
      </c>
      <c r="AS4009" s="84">
        <v>43474</v>
      </c>
      <c r="AT4009" s="85">
        <v>2019</v>
      </c>
      <c r="AU4009" s="82" t="s">
        <v>4278</v>
      </c>
      <c r="AV4009" s="84">
        <v>44926</v>
      </c>
      <c r="AW4009" s="85">
        <v>2022</v>
      </c>
      <c r="AX4009" s="85">
        <f>Table1[[#This Row],[End TEST]]-Table1[[#This Row],[Start TEST]]</f>
        <v>3</v>
      </c>
      <c r="AY4009" s="85">
        <f>Table1[[#This Row],[TEST_Diff]]+1</f>
        <v>4</v>
      </c>
      <c r="AZ4009" s="92">
        <f>DATEDIF(Table1[[#This Row],[Start Year]],Table1[[#This Row],[End Year]],"d") / 365</f>
        <v>3.978082191780822</v>
      </c>
    </row>
    <row r="4010" spans="1:75" x14ac:dyDescent="0.5">
      <c r="A4010" s="82">
        <v>607</v>
      </c>
      <c r="B4010" s="82" t="s">
        <v>382</v>
      </c>
      <c r="D4010" s="90">
        <v>43579</v>
      </c>
      <c r="E4010" s="90" t="s">
        <v>383</v>
      </c>
      <c r="F4010" s="90"/>
      <c r="G4010" s="82" t="s">
        <v>383</v>
      </c>
      <c r="H4010" s="82" t="s">
        <v>384</v>
      </c>
      <c r="I4010" s="80" t="s">
        <v>281</v>
      </c>
      <c r="J4010" s="80">
        <v>10</v>
      </c>
      <c r="K4010" s="80">
        <v>1</v>
      </c>
      <c r="L4010" s="80" t="s">
        <v>385</v>
      </c>
      <c r="M4010" s="80">
        <v>100</v>
      </c>
      <c r="N4010" s="80">
        <v>8.0529410000000006</v>
      </c>
      <c r="O4010" s="80">
        <v>29.518585999999999</v>
      </c>
      <c r="P4010" s="80" t="s">
        <v>69</v>
      </c>
      <c r="Q4010" s="80">
        <v>0</v>
      </c>
      <c r="R4010" s="80">
        <v>2.6272389999999999</v>
      </c>
      <c r="S4010" s="80">
        <v>23.381664000000001</v>
      </c>
      <c r="T4010" s="80">
        <v>499863.2</v>
      </c>
      <c r="U4010" s="91">
        <f>Table1[[#This Row],[Distribution Amount (Dollars)]]/Table1[[#This Row],[NEWdatediff]]</f>
        <v>124965.8</v>
      </c>
      <c r="V4010" s="82" t="s">
        <v>386</v>
      </c>
      <c r="W4010" s="82" t="s">
        <v>91</v>
      </c>
      <c r="Y4010" s="82" t="s">
        <v>182</v>
      </c>
      <c r="Z4010" s="82">
        <v>1</v>
      </c>
      <c r="AA4010" s="82" t="s">
        <v>183</v>
      </c>
      <c r="AB4010" s="82" t="s">
        <v>387</v>
      </c>
      <c r="AD4010" s="82" t="s">
        <v>385</v>
      </c>
      <c r="AE4010" s="82" t="s">
        <v>388</v>
      </c>
      <c r="AN4010" s="82" t="s">
        <v>76</v>
      </c>
      <c r="AO4010" s="82" t="s">
        <v>389</v>
      </c>
      <c r="AP4010" s="82">
        <v>4998632</v>
      </c>
      <c r="AQ4010" s="82" t="s">
        <v>78</v>
      </c>
      <c r="AR4010" s="82" t="s">
        <v>4275</v>
      </c>
      <c r="AS4010" s="84">
        <v>43474</v>
      </c>
      <c r="AT4010" s="85">
        <v>2019</v>
      </c>
      <c r="AU4010" s="82" t="s">
        <v>4278</v>
      </c>
      <c r="AV4010" s="84">
        <v>44926</v>
      </c>
      <c r="AW4010" s="85">
        <v>2022</v>
      </c>
      <c r="AX4010" s="85">
        <f>Table1[[#This Row],[End TEST]]-Table1[[#This Row],[Start TEST]]</f>
        <v>3</v>
      </c>
      <c r="AY4010" s="85">
        <f>Table1[[#This Row],[TEST_Diff]]+1</f>
        <v>4</v>
      </c>
      <c r="AZ4010" s="92">
        <f>DATEDIF(Table1[[#This Row],[Start Year]],Table1[[#This Row],[End Year]],"d") / 365</f>
        <v>3.978082191780822</v>
      </c>
    </row>
    <row r="4011" spans="1:75" x14ac:dyDescent="0.5">
      <c r="A4011" s="82">
        <v>607</v>
      </c>
      <c r="B4011" s="82" t="s">
        <v>382</v>
      </c>
      <c r="D4011" s="90">
        <v>43579</v>
      </c>
      <c r="E4011" s="90" t="s">
        <v>383</v>
      </c>
      <c r="F4011" s="90"/>
      <c r="G4011" s="82" t="s">
        <v>383</v>
      </c>
      <c r="H4011" s="82" t="s">
        <v>384</v>
      </c>
      <c r="I4011" s="80" t="s">
        <v>98</v>
      </c>
      <c r="J4011" s="80">
        <v>20</v>
      </c>
      <c r="K4011" s="80">
        <v>1</v>
      </c>
      <c r="L4011" s="80" t="s">
        <v>385</v>
      </c>
      <c r="M4011" s="80">
        <v>100</v>
      </c>
      <c r="N4011" s="80">
        <v>8.0529410000000006</v>
      </c>
      <c r="O4011" s="80">
        <v>29.518585999999999</v>
      </c>
      <c r="P4011" s="80" t="s">
        <v>69</v>
      </c>
      <c r="Q4011" s="80">
        <v>0</v>
      </c>
      <c r="R4011" s="80">
        <v>2.6272389999999999</v>
      </c>
      <c r="S4011" s="80">
        <v>23.381664000000001</v>
      </c>
      <c r="T4011" s="80">
        <v>999726.4</v>
      </c>
      <c r="U4011" s="91">
        <f>Table1[[#This Row],[Distribution Amount (Dollars)]]/Table1[[#This Row],[NEWdatediff]]</f>
        <v>249931.6</v>
      </c>
      <c r="V4011" s="82" t="s">
        <v>386</v>
      </c>
      <c r="W4011" s="82" t="s">
        <v>91</v>
      </c>
      <c r="Y4011" s="82" t="s">
        <v>182</v>
      </c>
      <c r="Z4011" s="82">
        <v>1</v>
      </c>
      <c r="AA4011" s="82" t="s">
        <v>183</v>
      </c>
      <c r="AB4011" s="82" t="s">
        <v>387</v>
      </c>
      <c r="AD4011" s="82" t="s">
        <v>385</v>
      </c>
      <c r="AE4011" s="82" t="s">
        <v>388</v>
      </c>
      <c r="AN4011" s="82" t="s">
        <v>76</v>
      </c>
      <c r="AO4011" s="82" t="s">
        <v>389</v>
      </c>
      <c r="AP4011" s="82">
        <v>4998632</v>
      </c>
      <c r="AQ4011" s="82" t="s">
        <v>78</v>
      </c>
      <c r="AR4011" s="82" t="s">
        <v>4275</v>
      </c>
      <c r="AS4011" s="84">
        <v>43474</v>
      </c>
      <c r="AT4011" s="85">
        <v>2019</v>
      </c>
      <c r="AU4011" s="82" t="s">
        <v>4278</v>
      </c>
      <c r="AV4011" s="84">
        <v>44926</v>
      </c>
      <c r="AW4011" s="85">
        <v>2022</v>
      </c>
      <c r="AX4011" s="85">
        <f>Table1[[#This Row],[End TEST]]-Table1[[#This Row],[Start TEST]]</f>
        <v>3</v>
      </c>
      <c r="AY4011" s="85">
        <f>Table1[[#This Row],[TEST_Diff]]+1</f>
        <v>4</v>
      </c>
      <c r="AZ4011" s="92">
        <f>DATEDIF(Table1[[#This Row],[Start Year]],Table1[[#This Row],[End Year]],"d") / 365</f>
        <v>3.978082191780822</v>
      </c>
    </row>
    <row r="4012" spans="1:75" x14ac:dyDescent="0.5">
      <c r="A4012" s="82">
        <v>607</v>
      </c>
      <c r="B4012" s="82" t="s">
        <v>382</v>
      </c>
      <c r="D4012" s="90">
        <v>43579</v>
      </c>
      <c r="E4012" s="90" t="s">
        <v>383</v>
      </c>
      <c r="F4012" s="90"/>
      <c r="G4012" s="82" t="s">
        <v>383</v>
      </c>
      <c r="H4012" s="82" t="s">
        <v>384</v>
      </c>
      <c r="I4012" s="80" t="s">
        <v>282</v>
      </c>
      <c r="J4012" s="80">
        <v>10</v>
      </c>
      <c r="K4012" s="80">
        <v>1</v>
      </c>
      <c r="L4012" s="80" t="s">
        <v>385</v>
      </c>
      <c r="M4012" s="80">
        <v>100</v>
      </c>
      <c r="N4012" s="80">
        <v>8.0529410000000006</v>
      </c>
      <c r="O4012" s="80">
        <v>29.518585999999999</v>
      </c>
      <c r="P4012" s="80" t="s">
        <v>69</v>
      </c>
      <c r="Q4012" s="80">
        <v>0</v>
      </c>
      <c r="R4012" s="80">
        <v>2.6272389999999999</v>
      </c>
      <c r="S4012" s="80">
        <v>23.381664000000001</v>
      </c>
      <c r="T4012" s="80">
        <v>499863.2</v>
      </c>
      <c r="U4012" s="91">
        <f>Table1[[#This Row],[Distribution Amount (Dollars)]]/Table1[[#This Row],[NEWdatediff]]</f>
        <v>124965.8</v>
      </c>
      <c r="V4012" s="82" t="s">
        <v>386</v>
      </c>
      <c r="W4012" s="82" t="s">
        <v>91</v>
      </c>
      <c r="Y4012" s="82" t="s">
        <v>182</v>
      </c>
      <c r="Z4012" s="82">
        <v>1</v>
      </c>
      <c r="AA4012" s="82" t="s">
        <v>183</v>
      </c>
      <c r="AB4012" s="82" t="s">
        <v>387</v>
      </c>
      <c r="AD4012" s="82" t="s">
        <v>385</v>
      </c>
      <c r="AE4012" s="82" t="s">
        <v>388</v>
      </c>
      <c r="AN4012" s="82" t="s">
        <v>76</v>
      </c>
      <c r="AO4012" s="82" t="s">
        <v>389</v>
      </c>
      <c r="AP4012" s="82">
        <v>4998632</v>
      </c>
      <c r="AQ4012" s="82" t="s">
        <v>78</v>
      </c>
      <c r="AR4012" s="82" t="s">
        <v>4275</v>
      </c>
      <c r="AS4012" s="84">
        <v>43474</v>
      </c>
      <c r="AT4012" s="85">
        <v>2019</v>
      </c>
      <c r="AU4012" s="82" t="s">
        <v>4278</v>
      </c>
      <c r="AV4012" s="84">
        <v>44926</v>
      </c>
      <c r="AW4012" s="85">
        <v>2022</v>
      </c>
      <c r="AX4012" s="85">
        <f>Table1[[#This Row],[End TEST]]-Table1[[#This Row],[Start TEST]]</f>
        <v>3</v>
      </c>
      <c r="AY4012" s="85">
        <f>Table1[[#This Row],[TEST_Diff]]+1</f>
        <v>4</v>
      </c>
      <c r="AZ4012" s="92">
        <f>DATEDIF(Table1[[#This Row],[Start Year]],Table1[[#This Row],[End Year]],"d") / 365</f>
        <v>3.978082191780822</v>
      </c>
    </row>
    <row r="4013" spans="1:75" x14ac:dyDescent="0.5">
      <c r="A4013" s="82">
        <v>608</v>
      </c>
      <c r="B4013" s="82" t="s">
        <v>3375</v>
      </c>
      <c r="D4013" s="90">
        <v>43579</v>
      </c>
      <c r="E4013" s="90" t="s">
        <v>3376</v>
      </c>
      <c r="F4013" s="90"/>
      <c r="G4013" s="82" t="s">
        <v>3376</v>
      </c>
      <c r="H4013" s="82" t="s">
        <v>3377</v>
      </c>
      <c r="I4013" s="80" t="s">
        <v>280</v>
      </c>
      <c r="J4013" s="80">
        <v>100</v>
      </c>
      <c r="K4013" s="80">
        <v>1</v>
      </c>
      <c r="L4013" s="80" t="s">
        <v>385</v>
      </c>
      <c r="M4013" s="80">
        <v>100</v>
      </c>
      <c r="N4013" s="80">
        <v>8.0529410000000006</v>
      </c>
      <c r="O4013" s="80">
        <v>29.518585999999999</v>
      </c>
      <c r="P4013" s="80" t="s">
        <v>69</v>
      </c>
      <c r="Q4013" s="80">
        <v>0</v>
      </c>
      <c r="R4013" s="80">
        <v>2.6272389999999999</v>
      </c>
      <c r="S4013" s="80">
        <v>23.381664000000001</v>
      </c>
      <c r="T4013" s="80">
        <v>800000</v>
      </c>
      <c r="U4013" s="91">
        <f>Table1[[#This Row],[Distribution Amount (Dollars)]]/Table1[[#This Row],[NEWdatediff]]</f>
        <v>400000</v>
      </c>
      <c r="V4013" s="82" t="s">
        <v>440</v>
      </c>
      <c r="W4013" s="82" t="s">
        <v>71</v>
      </c>
      <c r="X4013" s="82" t="s">
        <v>234</v>
      </c>
      <c r="Y4013" s="82" t="s">
        <v>182</v>
      </c>
      <c r="Z4013" s="82">
        <v>1</v>
      </c>
      <c r="AA4013" s="82" t="s">
        <v>183</v>
      </c>
      <c r="AB4013" s="82" t="s">
        <v>3378</v>
      </c>
      <c r="AC4013" s="82" t="s">
        <v>3379</v>
      </c>
      <c r="AD4013" s="82" t="s">
        <v>385</v>
      </c>
      <c r="AE4013" s="82" t="s">
        <v>3380</v>
      </c>
      <c r="AL4013" s="82" t="s">
        <v>3381</v>
      </c>
      <c r="AN4013" s="82" t="s">
        <v>76</v>
      </c>
      <c r="AO4013" s="82" t="s">
        <v>3382</v>
      </c>
      <c r="AP4013" s="82">
        <v>800000</v>
      </c>
      <c r="AQ4013" s="82" t="s">
        <v>109</v>
      </c>
      <c r="AR4013" s="82" t="s">
        <v>4274</v>
      </c>
      <c r="AS4013" s="84">
        <v>43032</v>
      </c>
      <c r="AT4013" s="85">
        <v>2017</v>
      </c>
      <c r="AU4013" s="82" t="s">
        <v>4277</v>
      </c>
      <c r="AV4013" s="84">
        <v>43190</v>
      </c>
      <c r="AW4013" s="85">
        <v>2018</v>
      </c>
      <c r="AX4013" s="85">
        <f>Table1[[#This Row],[End TEST]]-Table1[[#This Row],[Start TEST]]</f>
        <v>1</v>
      </c>
      <c r="AY4013" s="85">
        <f>Table1[[#This Row],[TEST_Diff]]+1</f>
        <v>2</v>
      </c>
      <c r="AZ4013" s="92">
        <f>DATEDIF(Table1[[#This Row],[Start Year]],Table1[[#This Row],[End Year]],"d") / 365</f>
        <v>0.43287671232876712</v>
      </c>
      <c r="BA4013" s="82">
        <v>28395</v>
      </c>
      <c r="BB4013" s="82">
        <v>111560</v>
      </c>
      <c r="BC4013" s="82" t="s">
        <v>3383</v>
      </c>
      <c r="BD4013" s="82">
        <v>1</v>
      </c>
      <c r="BF4013" s="82">
        <v>1</v>
      </c>
      <c r="BJ4013" s="82">
        <v>1</v>
      </c>
      <c r="BS4013" s="82">
        <v>1</v>
      </c>
      <c r="BW4013" s="82" t="s">
        <v>3384</v>
      </c>
    </row>
    <row r="4014" spans="1:75" x14ac:dyDescent="0.5">
      <c r="A4014" s="82">
        <v>609</v>
      </c>
      <c r="B4014" s="82" t="s">
        <v>779</v>
      </c>
      <c r="D4014" s="90">
        <v>43580</v>
      </c>
      <c r="E4014" s="90" t="s">
        <v>780</v>
      </c>
      <c r="F4014" s="90"/>
      <c r="G4014" s="82" t="s">
        <v>780</v>
      </c>
      <c r="H4014" s="82" t="s">
        <v>781</v>
      </c>
      <c r="I4014" s="80" t="s">
        <v>127</v>
      </c>
      <c r="J4014" s="80">
        <v>20</v>
      </c>
      <c r="K4014" s="80">
        <v>0</v>
      </c>
      <c r="P4014" s="80" t="s">
        <v>69</v>
      </c>
      <c r="Q4014" s="80">
        <v>100</v>
      </c>
      <c r="R4014" s="80">
        <v>2.6272389999999999</v>
      </c>
      <c r="S4014" s="80">
        <v>23.381664000000001</v>
      </c>
      <c r="T4014" s="80">
        <v>2400000</v>
      </c>
      <c r="U4014" s="91">
        <f>Table1[[#This Row],[Distribution Amount (Dollars)]]/Table1[[#This Row],[NEWdatediff]]</f>
        <v>600000</v>
      </c>
      <c r="V4014" s="82" t="s">
        <v>782</v>
      </c>
      <c r="W4014" s="82" t="s">
        <v>91</v>
      </c>
      <c r="Y4014" s="82" t="s">
        <v>182</v>
      </c>
      <c r="Z4014" s="82">
        <v>1</v>
      </c>
      <c r="AA4014" s="82" t="s">
        <v>183</v>
      </c>
      <c r="AB4014" s="82" t="s">
        <v>783</v>
      </c>
      <c r="AD4014" s="82" t="s">
        <v>69</v>
      </c>
      <c r="AN4014" s="82" t="s">
        <v>76</v>
      </c>
      <c r="AO4014" s="82" t="s">
        <v>784</v>
      </c>
      <c r="AP4014" s="82">
        <v>12000000</v>
      </c>
      <c r="AQ4014" s="82" t="s">
        <v>78</v>
      </c>
      <c r="AR4014" s="82" t="s">
        <v>4275</v>
      </c>
      <c r="AS4014" s="84">
        <v>43168</v>
      </c>
      <c r="AT4014" s="85">
        <v>2018</v>
      </c>
      <c r="AU4014" s="82" t="s">
        <v>4278</v>
      </c>
      <c r="AV4014" s="84">
        <v>44286</v>
      </c>
      <c r="AW4014" s="85">
        <v>2021</v>
      </c>
      <c r="AX4014" s="85">
        <f>Table1[[#This Row],[End TEST]]-Table1[[#This Row],[Start TEST]]</f>
        <v>3</v>
      </c>
      <c r="AY4014" s="85">
        <f>Table1[[#This Row],[TEST_Diff]]+1</f>
        <v>4</v>
      </c>
      <c r="AZ4014" s="92">
        <f>DATEDIF(Table1[[#This Row],[Start Year]],Table1[[#This Row],[End Year]],"d") / 365</f>
        <v>3.0630136986301371</v>
      </c>
    </row>
    <row r="4015" spans="1:75" x14ac:dyDescent="0.5">
      <c r="A4015" s="82">
        <v>609</v>
      </c>
      <c r="B4015" s="82" t="s">
        <v>779</v>
      </c>
      <c r="D4015" s="90">
        <v>43580</v>
      </c>
      <c r="E4015" s="90" t="s">
        <v>780</v>
      </c>
      <c r="F4015" s="90"/>
      <c r="G4015" s="82" t="s">
        <v>780</v>
      </c>
      <c r="H4015" s="82" t="s">
        <v>781</v>
      </c>
      <c r="I4015" s="80" t="s">
        <v>129</v>
      </c>
      <c r="J4015" s="80">
        <v>80</v>
      </c>
      <c r="K4015" s="80">
        <v>0</v>
      </c>
      <c r="P4015" s="80" t="s">
        <v>69</v>
      </c>
      <c r="Q4015" s="80">
        <v>100</v>
      </c>
      <c r="R4015" s="80">
        <v>2.6272389999999999</v>
      </c>
      <c r="S4015" s="80">
        <v>23.381664000000001</v>
      </c>
      <c r="T4015" s="80">
        <v>9600000</v>
      </c>
      <c r="U4015" s="91">
        <f>Table1[[#This Row],[Distribution Amount (Dollars)]]/Table1[[#This Row],[NEWdatediff]]</f>
        <v>2400000</v>
      </c>
      <c r="V4015" s="82" t="s">
        <v>782</v>
      </c>
      <c r="W4015" s="82" t="s">
        <v>91</v>
      </c>
      <c r="Y4015" s="82" t="s">
        <v>182</v>
      </c>
      <c r="Z4015" s="82">
        <v>1</v>
      </c>
      <c r="AA4015" s="82" t="s">
        <v>183</v>
      </c>
      <c r="AB4015" s="82" t="s">
        <v>783</v>
      </c>
      <c r="AD4015" s="82" t="s">
        <v>69</v>
      </c>
      <c r="AN4015" s="82" t="s">
        <v>76</v>
      </c>
      <c r="AO4015" s="82" t="s">
        <v>784</v>
      </c>
      <c r="AP4015" s="82">
        <v>12000000</v>
      </c>
      <c r="AQ4015" s="82" t="s">
        <v>78</v>
      </c>
      <c r="AR4015" s="82" t="s">
        <v>4275</v>
      </c>
      <c r="AS4015" s="84">
        <v>43168</v>
      </c>
      <c r="AT4015" s="85">
        <v>2018</v>
      </c>
      <c r="AU4015" s="82" t="s">
        <v>4278</v>
      </c>
      <c r="AV4015" s="84">
        <v>44286</v>
      </c>
      <c r="AW4015" s="85">
        <v>2021</v>
      </c>
      <c r="AX4015" s="85">
        <f>Table1[[#This Row],[End TEST]]-Table1[[#This Row],[Start TEST]]</f>
        <v>3</v>
      </c>
      <c r="AY4015" s="85">
        <f>Table1[[#This Row],[TEST_Diff]]+1</f>
        <v>4</v>
      </c>
      <c r="AZ4015" s="92">
        <f>DATEDIF(Table1[[#This Row],[Start Year]],Table1[[#This Row],[End Year]],"d") / 365</f>
        <v>3.0630136986301371</v>
      </c>
    </row>
    <row r="4016" spans="1:75" x14ac:dyDescent="0.5">
      <c r="A4016" s="82">
        <v>610</v>
      </c>
      <c r="B4016" s="82" t="s">
        <v>3286</v>
      </c>
      <c r="D4016" s="90">
        <v>43579</v>
      </c>
      <c r="E4016" s="90" t="s">
        <v>3287</v>
      </c>
      <c r="F4016" s="90"/>
      <c r="G4016" s="82" t="s">
        <v>3287</v>
      </c>
      <c r="H4016" s="82" t="s">
        <v>3288</v>
      </c>
      <c r="I4016" s="80" t="s">
        <v>291</v>
      </c>
      <c r="J4016" s="80">
        <v>10</v>
      </c>
      <c r="K4016" s="80">
        <v>1</v>
      </c>
      <c r="L4016" s="80" t="s">
        <v>500</v>
      </c>
      <c r="M4016" s="80">
        <v>100</v>
      </c>
      <c r="N4016" s="80">
        <v>51.19171</v>
      </c>
      <c r="O4016" s="80">
        <v>7.0523000000000002E-2</v>
      </c>
      <c r="P4016" s="80" t="s">
        <v>113</v>
      </c>
      <c r="Q4016" s="80">
        <v>0</v>
      </c>
      <c r="R4016" s="80">
        <v>10.278548000000001</v>
      </c>
      <c r="S4016" s="80">
        <v>102.006446</v>
      </c>
      <c r="T4016" s="80">
        <v>1800000</v>
      </c>
      <c r="U4016" s="91">
        <f>Table1[[#This Row],[Distribution Amount (Dollars)]]/Table1[[#This Row],[NEWdatediff]]</f>
        <v>300000</v>
      </c>
      <c r="V4016" s="82" t="s">
        <v>1623</v>
      </c>
      <c r="W4016" s="82" t="s">
        <v>71</v>
      </c>
      <c r="X4016" s="82" t="s">
        <v>3289</v>
      </c>
      <c r="Y4016" s="82" t="s">
        <v>3290</v>
      </c>
      <c r="Z4016" s="82">
        <v>1</v>
      </c>
      <c r="AA4016" s="82" t="s">
        <v>183</v>
      </c>
      <c r="AB4016" s="82" t="s">
        <v>3291</v>
      </c>
      <c r="AC4016" s="82" t="s">
        <v>1627</v>
      </c>
      <c r="AD4016" s="82" t="s">
        <v>500</v>
      </c>
      <c r="AE4016" s="82" t="s">
        <v>3292</v>
      </c>
      <c r="AL4016" s="82" t="s">
        <v>3293</v>
      </c>
      <c r="AN4016" s="82" t="s">
        <v>3294</v>
      </c>
      <c r="AO4016" s="82" t="s">
        <v>3295</v>
      </c>
      <c r="AP4016" s="82">
        <v>18000000</v>
      </c>
      <c r="AQ4016" s="82" t="s">
        <v>78</v>
      </c>
      <c r="AR4016" s="82" t="s">
        <v>4275</v>
      </c>
      <c r="AS4016" s="84">
        <v>43322</v>
      </c>
      <c r="AT4016" s="85">
        <v>2018</v>
      </c>
      <c r="AU4016" s="82" t="s">
        <v>4278</v>
      </c>
      <c r="AV4016" s="84">
        <v>45168</v>
      </c>
      <c r="AW4016" s="85">
        <v>2023</v>
      </c>
      <c r="AX4016" s="85">
        <f>Table1[[#This Row],[End TEST]]-Table1[[#This Row],[Start TEST]]</f>
        <v>5</v>
      </c>
      <c r="AY4016" s="85">
        <f>Table1[[#This Row],[TEST_Diff]]+1</f>
        <v>6</v>
      </c>
      <c r="AZ4016" s="92">
        <f>DATEDIF(Table1[[#This Row],[Start Year]],Table1[[#This Row],[End Year]],"d") / 365</f>
        <v>5.0575342465753428</v>
      </c>
      <c r="BA4016" s="82">
        <v>85000</v>
      </c>
      <c r="BB4016" s="82">
        <v>270000</v>
      </c>
      <c r="BC4016" s="82" t="s">
        <v>3296</v>
      </c>
      <c r="BD4016" s="82">
        <v>1</v>
      </c>
      <c r="BE4016" s="82">
        <v>1</v>
      </c>
      <c r="BF4016" s="82">
        <v>1</v>
      </c>
      <c r="BG4016" s="82">
        <v>1</v>
      </c>
      <c r="BP4016" s="82">
        <v>1</v>
      </c>
      <c r="BW4016" s="82" t="s">
        <v>3297</v>
      </c>
    </row>
    <row r="4017" spans="1:75" x14ac:dyDescent="0.5">
      <c r="A4017" s="82">
        <v>610</v>
      </c>
      <c r="B4017" s="82" t="s">
        <v>3286</v>
      </c>
      <c r="D4017" s="90">
        <v>43579</v>
      </c>
      <c r="E4017" s="90" t="s">
        <v>3287</v>
      </c>
      <c r="F4017" s="90"/>
      <c r="G4017" s="82" t="s">
        <v>3287</v>
      </c>
      <c r="H4017" s="82" t="s">
        <v>3288</v>
      </c>
      <c r="I4017" s="80" t="s">
        <v>281</v>
      </c>
      <c r="J4017" s="80">
        <v>10</v>
      </c>
      <c r="K4017" s="80">
        <v>1</v>
      </c>
      <c r="L4017" s="80" t="s">
        <v>500</v>
      </c>
      <c r="M4017" s="80">
        <v>100</v>
      </c>
      <c r="N4017" s="80">
        <v>51.19171</v>
      </c>
      <c r="O4017" s="80">
        <v>7.0523000000000002E-2</v>
      </c>
      <c r="P4017" s="80" t="s">
        <v>113</v>
      </c>
      <c r="Q4017" s="80">
        <v>0</v>
      </c>
      <c r="R4017" s="80">
        <v>10.278548000000001</v>
      </c>
      <c r="S4017" s="80">
        <v>102.006446</v>
      </c>
      <c r="T4017" s="80">
        <v>1800000</v>
      </c>
      <c r="U4017" s="91">
        <f>Table1[[#This Row],[Distribution Amount (Dollars)]]/Table1[[#This Row],[NEWdatediff]]</f>
        <v>300000</v>
      </c>
      <c r="V4017" s="82" t="s">
        <v>1623</v>
      </c>
      <c r="W4017" s="82" t="s">
        <v>71</v>
      </c>
      <c r="X4017" s="82" t="s">
        <v>3289</v>
      </c>
      <c r="Y4017" s="82" t="s">
        <v>3290</v>
      </c>
      <c r="Z4017" s="82">
        <v>1</v>
      </c>
      <c r="AA4017" s="82" t="s">
        <v>183</v>
      </c>
      <c r="AB4017" s="82" t="s">
        <v>3291</v>
      </c>
      <c r="AC4017" s="82" t="s">
        <v>1627</v>
      </c>
      <c r="AD4017" s="82" t="s">
        <v>500</v>
      </c>
      <c r="AE4017" s="82" t="s">
        <v>3292</v>
      </c>
      <c r="AL4017" s="82" t="s">
        <v>3293</v>
      </c>
      <c r="AN4017" s="82" t="s">
        <v>3294</v>
      </c>
      <c r="AO4017" s="82" t="s">
        <v>3295</v>
      </c>
      <c r="AP4017" s="82">
        <v>18000000</v>
      </c>
      <c r="AQ4017" s="82" t="s">
        <v>78</v>
      </c>
      <c r="AR4017" s="82" t="s">
        <v>4275</v>
      </c>
      <c r="AS4017" s="84">
        <v>43322</v>
      </c>
      <c r="AT4017" s="85">
        <v>2018</v>
      </c>
      <c r="AU4017" s="82" t="s">
        <v>4278</v>
      </c>
      <c r="AV4017" s="84">
        <v>45168</v>
      </c>
      <c r="AW4017" s="85">
        <v>2023</v>
      </c>
      <c r="AX4017" s="85">
        <f>Table1[[#This Row],[End TEST]]-Table1[[#This Row],[Start TEST]]</f>
        <v>5</v>
      </c>
      <c r="AY4017" s="85">
        <f>Table1[[#This Row],[TEST_Diff]]+1</f>
        <v>6</v>
      </c>
      <c r="AZ4017" s="92">
        <f>DATEDIF(Table1[[#This Row],[Start Year]],Table1[[#This Row],[End Year]],"d") / 365</f>
        <v>5.0575342465753428</v>
      </c>
      <c r="BA4017" s="82">
        <v>85000</v>
      </c>
      <c r="BB4017" s="82">
        <v>270000</v>
      </c>
      <c r="BC4017" s="82" t="s">
        <v>3296</v>
      </c>
      <c r="BD4017" s="82">
        <v>1</v>
      </c>
      <c r="BE4017" s="82">
        <v>1</v>
      </c>
      <c r="BF4017" s="82">
        <v>1</v>
      </c>
      <c r="BG4017" s="82">
        <v>1</v>
      </c>
      <c r="BP4017" s="82">
        <v>1</v>
      </c>
      <c r="BW4017" s="82" t="s">
        <v>3297</v>
      </c>
    </row>
    <row r="4018" spans="1:75" x14ac:dyDescent="0.5">
      <c r="A4018" s="82">
        <v>610</v>
      </c>
      <c r="B4018" s="82" t="s">
        <v>3286</v>
      </c>
      <c r="D4018" s="90">
        <v>43579</v>
      </c>
      <c r="E4018" s="90" t="s">
        <v>3287</v>
      </c>
      <c r="F4018" s="90"/>
      <c r="G4018" s="82" t="s">
        <v>3287</v>
      </c>
      <c r="H4018" s="82" t="s">
        <v>3288</v>
      </c>
      <c r="I4018" s="80" t="s">
        <v>98</v>
      </c>
      <c r="J4018" s="80">
        <v>20</v>
      </c>
      <c r="K4018" s="80">
        <v>1</v>
      </c>
      <c r="L4018" s="80" t="s">
        <v>500</v>
      </c>
      <c r="M4018" s="80">
        <v>100</v>
      </c>
      <c r="N4018" s="80">
        <v>51.19171</v>
      </c>
      <c r="O4018" s="80">
        <v>7.0523000000000002E-2</v>
      </c>
      <c r="P4018" s="80" t="s">
        <v>113</v>
      </c>
      <c r="Q4018" s="80">
        <v>0</v>
      </c>
      <c r="R4018" s="80">
        <v>10.278548000000001</v>
      </c>
      <c r="S4018" s="80">
        <v>102.006446</v>
      </c>
      <c r="T4018" s="80">
        <v>3600000</v>
      </c>
      <c r="U4018" s="91">
        <f>Table1[[#This Row],[Distribution Amount (Dollars)]]/Table1[[#This Row],[NEWdatediff]]</f>
        <v>600000</v>
      </c>
      <c r="V4018" s="82" t="s">
        <v>1623</v>
      </c>
      <c r="W4018" s="82" t="s">
        <v>71</v>
      </c>
      <c r="X4018" s="82" t="s">
        <v>3289</v>
      </c>
      <c r="Y4018" s="82" t="s">
        <v>3290</v>
      </c>
      <c r="Z4018" s="82">
        <v>1</v>
      </c>
      <c r="AA4018" s="82" t="s">
        <v>183</v>
      </c>
      <c r="AB4018" s="82" t="s">
        <v>3291</v>
      </c>
      <c r="AC4018" s="82" t="s">
        <v>1627</v>
      </c>
      <c r="AD4018" s="82" t="s">
        <v>500</v>
      </c>
      <c r="AE4018" s="82" t="s">
        <v>3292</v>
      </c>
      <c r="AL4018" s="82" t="s">
        <v>3293</v>
      </c>
      <c r="AN4018" s="82" t="s">
        <v>3294</v>
      </c>
      <c r="AO4018" s="82" t="s">
        <v>3295</v>
      </c>
      <c r="AP4018" s="82">
        <v>18000000</v>
      </c>
      <c r="AQ4018" s="82" t="s">
        <v>78</v>
      </c>
      <c r="AR4018" s="82" t="s">
        <v>4275</v>
      </c>
      <c r="AS4018" s="84">
        <v>43322</v>
      </c>
      <c r="AT4018" s="85">
        <v>2018</v>
      </c>
      <c r="AU4018" s="82" t="s">
        <v>4278</v>
      </c>
      <c r="AV4018" s="84">
        <v>45168</v>
      </c>
      <c r="AW4018" s="85">
        <v>2023</v>
      </c>
      <c r="AX4018" s="85">
        <f>Table1[[#This Row],[End TEST]]-Table1[[#This Row],[Start TEST]]</f>
        <v>5</v>
      </c>
      <c r="AY4018" s="85">
        <f>Table1[[#This Row],[TEST_Diff]]+1</f>
        <v>6</v>
      </c>
      <c r="AZ4018" s="92">
        <f>DATEDIF(Table1[[#This Row],[Start Year]],Table1[[#This Row],[End Year]],"d") / 365</f>
        <v>5.0575342465753428</v>
      </c>
      <c r="BA4018" s="82">
        <v>85000</v>
      </c>
      <c r="BB4018" s="82">
        <v>270000</v>
      </c>
      <c r="BC4018" s="82" t="s">
        <v>3296</v>
      </c>
      <c r="BD4018" s="82">
        <v>1</v>
      </c>
      <c r="BE4018" s="82">
        <v>1</v>
      </c>
      <c r="BF4018" s="82">
        <v>1</v>
      </c>
      <c r="BG4018" s="82">
        <v>1</v>
      </c>
      <c r="BP4018" s="82">
        <v>1</v>
      </c>
      <c r="BW4018" s="82" t="s">
        <v>3297</v>
      </c>
    </row>
    <row r="4019" spans="1:75" x14ac:dyDescent="0.5">
      <c r="A4019" s="82">
        <v>610</v>
      </c>
      <c r="B4019" s="82" t="s">
        <v>3286</v>
      </c>
      <c r="D4019" s="90">
        <v>43579</v>
      </c>
      <c r="E4019" s="90" t="s">
        <v>3287</v>
      </c>
      <c r="F4019" s="90"/>
      <c r="G4019" s="82" t="s">
        <v>3287</v>
      </c>
      <c r="H4019" s="82" t="s">
        <v>3288</v>
      </c>
      <c r="I4019" s="80" t="s">
        <v>129</v>
      </c>
      <c r="J4019" s="80">
        <v>50</v>
      </c>
      <c r="K4019" s="80">
        <v>1</v>
      </c>
      <c r="L4019" s="80" t="s">
        <v>500</v>
      </c>
      <c r="M4019" s="80">
        <v>100</v>
      </c>
      <c r="N4019" s="80">
        <v>51.19171</v>
      </c>
      <c r="O4019" s="80">
        <v>7.0523000000000002E-2</v>
      </c>
      <c r="P4019" s="80" t="s">
        <v>113</v>
      </c>
      <c r="Q4019" s="80">
        <v>0</v>
      </c>
      <c r="R4019" s="80">
        <v>10.278548000000001</v>
      </c>
      <c r="S4019" s="80">
        <v>102.006446</v>
      </c>
      <c r="T4019" s="80">
        <v>9000000</v>
      </c>
      <c r="U4019" s="91">
        <f>Table1[[#This Row],[Distribution Amount (Dollars)]]/Table1[[#This Row],[NEWdatediff]]</f>
        <v>1500000</v>
      </c>
      <c r="V4019" s="82" t="s">
        <v>1623</v>
      </c>
      <c r="W4019" s="82" t="s">
        <v>71</v>
      </c>
      <c r="X4019" s="82" t="s">
        <v>3289</v>
      </c>
      <c r="Y4019" s="82" t="s">
        <v>3290</v>
      </c>
      <c r="Z4019" s="82">
        <v>1</v>
      </c>
      <c r="AA4019" s="82" t="s">
        <v>183</v>
      </c>
      <c r="AB4019" s="82" t="s">
        <v>3291</v>
      </c>
      <c r="AC4019" s="82" t="s">
        <v>1627</v>
      </c>
      <c r="AD4019" s="82" t="s">
        <v>500</v>
      </c>
      <c r="AE4019" s="82" t="s">
        <v>3292</v>
      </c>
      <c r="AL4019" s="82" t="s">
        <v>3293</v>
      </c>
      <c r="AN4019" s="82" t="s">
        <v>3294</v>
      </c>
      <c r="AO4019" s="82" t="s">
        <v>3295</v>
      </c>
      <c r="AP4019" s="82">
        <v>18000000</v>
      </c>
      <c r="AQ4019" s="82" t="s">
        <v>78</v>
      </c>
      <c r="AR4019" s="82" t="s">
        <v>4275</v>
      </c>
      <c r="AS4019" s="84">
        <v>43322</v>
      </c>
      <c r="AT4019" s="85">
        <v>2018</v>
      </c>
      <c r="AU4019" s="82" t="s">
        <v>4278</v>
      </c>
      <c r="AV4019" s="84">
        <v>45168</v>
      </c>
      <c r="AW4019" s="85">
        <v>2023</v>
      </c>
      <c r="AX4019" s="85">
        <f>Table1[[#This Row],[End TEST]]-Table1[[#This Row],[Start TEST]]</f>
        <v>5</v>
      </c>
      <c r="AY4019" s="85">
        <f>Table1[[#This Row],[TEST_Diff]]+1</f>
        <v>6</v>
      </c>
      <c r="AZ4019" s="92">
        <f>DATEDIF(Table1[[#This Row],[Start Year]],Table1[[#This Row],[End Year]],"d") / 365</f>
        <v>5.0575342465753428</v>
      </c>
      <c r="BA4019" s="82">
        <v>85000</v>
      </c>
      <c r="BB4019" s="82">
        <v>270000</v>
      </c>
      <c r="BC4019" s="82" t="s">
        <v>3296</v>
      </c>
      <c r="BD4019" s="82">
        <v>1</v>
      </c>
      <c r="BE4019" s="82">
        <v>1</v>
      </c>
      <c r="BF4019" s="82">
        <v>1</v>
      </c>
      <c r="BG4019" s="82">
        <v>1</v>
      </c>
      <c r="BP4019" s="82">
        <v>1</v>
      </c>
      <c r="BW4019" s="82" t="s">
        <v>3297</v>
      </c>
    </row>
    <row r="4020" spans="1:75" x14ac:dyDescent="0.5">
      <c r="A4020" s="82">
        <v>610</v>
      </c>
      <c r="B4020" s="82" t="s">
        <v>3286</v>
      </c>
      <c r="D4020" s="90">
        <v>43579</v>
      </c>
      <c r="E4020" s="90" t="s">
        <v>3287</v>
      </c>
      <c r="F4020" s="90"/>
      <c r="G4020" s="82" t="s">
        <v>3287</v>
      </c>
      <c r="H4020" s="82" t="s">
        <v>3288</v>
      </c>
      <c r="I4020" s="80" t="s">
        <v>127</v>
      </c>
      <c r="J4020" s="80">
        <v>10</v>
      </c>
      <c r="K4020" s="80">
        <v>1</v>
      </c>
      <c r="L4020" s="80" t="s">
        <v>500</v>
      </c>
      <c r="M4020" s="80">
        <v>100</v>
      </c>
      <c r="N4020" s="80">
        <v>51.19171</v>
      </c>
      <c r="O4020" s="80">
        <v>7.0523000000000002E-2</v>
      </c>
      <c r="P4020" s="80" t="s">
        <v>113</v>
      </c>
      <c r="Q4020" s="80">
        <v>0</v>
      </c>
      <c r="R4020" s="80">
        <v>10.278548000000001</v>
      </c>
      <c r="S4020" s="80">
        <v>102.006446</v>
      </c>
      <c r="T4020" s="80">
        <v>1800000</v>
      </c>
      <c r="U4020" s="91">
        <f>Table1[[#This Row],[Distribution Amount (Dollars)]]/Table1[[#This Row],[NEWdatediff]]</f>
        <v>300000</v>
      </c>
      <c r="V4020" s="82" t="s">
        <v>1623</v>
      </c>
      <c r="W4020" s="82" t="s">
        <v>71</v>
      </c>
      <c r="X4020" s="82" t="s">
        <v>3289</v>
      </c>
      <c r="Y4020" s="82" t="s">
        <v>3290</v>
      </c>
      <c r="Z4020" s="82">
        <v>1</v>
      </c>
      <c r="AA4020" s="82" t="s">
        <v>183</v>
      </c>
      <c r="AB4020" s="82" t="s">
        <v>3291</v>
      </c>
      <c r="AC4020" s="82" t="s">
        <v>1627</v>
      </c>
      <c r="AD4020" s="82" t="s">
        <v>500</v>
      </c>
      <c r="AE4020" s="82" t="s">
        <v>3292</v>
      </c>
      <c r="AL4020" s="82" t="s">
        <v>3293</v>
      </c>
      <c r="AN4020" s="82" t="s">
        <v>3294</v>
      </c>
      <c r="AO4020" s="82" t="s">
        <v>3295</v>
      </c>
      <c r="AP4020" s="82">
        <v>18000000</v>
      </c>
      <c r="AQ4020" s="82" t="s">
        <v>78</v>
      </c>
      <c r="AR4020" s="82" t="s">
        <v>4275</v>
      </c>
      <c r="AS4020" s="84">
        <v>43322</v>
      </c>
      <c r="AT4020" s="85">
        <v>2018</v>
      </c>
      <c r="AU4020" s="82" t="s">
        <v>4278</v>
      </c>
      <c r="AV4020" s="84">
        <v>45168</v>
      </c>
      <c r="AW4020" s="85">
        <v>2023</v>
      </c>
      <c r="AX4020" s="85">
        <f>Table1[[#This Row],[End TEST]]-Table1[[#This Row],[Start TEST]]</f>
        <v>5</v>
      </c>
      <c r="AY4020" s="85">
        <f>Table1[[#This Row],[TEST_Diff]]+1</f>
        <v>6</v>
      </c>
      <c r="AZ4020" s="92">
        <f>DATEDIF(Table1[[#This Row],[Start Year]],Table1[[#This Row],[End Year]],"d") / 365</f>
        <v>5.0575342465753428</v>
      </c>
      <c r="BA4020" s="82">
        <v>85000</v>
      </c>
      <c r="BB4020" s="82">
        <v>270000</v>
      </c>
      <c r="BC4020" s="82" t="s">
        <v>3296</v>
      </c>
      <c r="BD4020" s="82">
        <v>1</v>
      </c>
      <c r="BE4020" s="82">
        <v>1</v>
      </c>
      <c r="BF4020" s="82">
        <v>1</v>
      </c>
      <c r="BG4020" s="82">
        <v>1</v>
      </c>
      <c r="BP4020" s="82">
        <v>1</v>
      </c>
      <c r="BW4020" s="82" t="s">
        <v>3297</v>
      </c>
    </row>
    <row r="4021" spans="1:75" x14ac:dyDescent="0.5">
      <c r="A4021" s="82">
        <v>611</v>
      </c>
      <c r="B4021" s="82" t="s">
        <v>2370</v>
      </c>
      <c r="D4021" s="90">
        <v>43579</v>
      </c>
      <c r="E4021" s="90" t="s">
        <v>2371</v>
      </c>
      <c r="F4021" s="90"/>
      <c r="G4021" s="82" t="s">
        <v>2371</v>
      </c>
      <c r="H4021" s="82" t="s">
        <v>2372</v>
      </c>
      <c r="I4021" s="80" t="s">
        <v>98</v>
      </c>
      <c r="J4021" s="80">
        <v>55</v>
      </c>
      <c r="K4021" s="80">
        <v>0</v>
      </c>
      <c r="P4021" s="80" t="s">
        <v>69</v>
      </c>
      <c r="Q4021" s="80">
        <v>100</v>
      </c>
      <c r="R4021" s="80">
        <v>2.6272389999999999</v>
      </c>
      <c r="S4021" s="80">
        <v>23.381664000000001</v>
      </c>
      <c r="T4021" s="80">
        <v>8250000</v>
      </c>
      <c r="U4021" s="91">
        <f>Table1[[#This Row],[Distribution Amount (Dollars)]]/Table1[[#This Row],[NEWdatediff]]</f>
        <v>1650000</v>
      </c>
      <c r="V4021" s="82" t="s">
        <v>2373</v>
      </c>
      <c r="W4021" s="82" t="s">
        <v>91</v>
      </c>
      <c r="Y4021" s="82" t="s">
        <v>182</v>
      </c>
      <c r="Z4021" s="82">
        <v>1</v>
      </c>
      <c r="AA4021" s="82" t="s">
        <v>183</v>
      </c>
      <c r="AB4021" s="82" t="s">
        <v>2374</v>
      </c>
      <c r="AD4021" s="82" t="s">
        <v>69</v>
      </c>
      <c r="AN4021" s="82" t="s">
        <v>76</v>
      </c>
      <c r="AO4021" s="82" t="s">
        <v>2375</v>
      </c>
      <c r="AP4021" s="82">
        <v>15000000</v>
      </c>
      <c r="AQ4021" s="82" t="s">
        <v>78</v>
      </c>
      <c r="AR4021" s="82" t="s">
        <v>4275</v>
      </c>
      <c r="AS4021" s="84">
        <v>43188</v>
      </c>
      <c r="AT4021" s="85">
        <v>2018</v>
      </c>
      <c r="AU4021" s="82" t="s">
        <v>4278</v>
      </c>
      <c r="AV4021" s="84">
        <v>44742</v>
      </c>
      <c r="AW4021" s="85">
        <v>2022</v>
      </c>
      <c r="AX4021" s="85">
        <f>Table1[[#This Row],[End TEST]]-Table1[[#This Row],[Start TEST]]</f>
        <v>4</v>
      </c>
      <c r="AY4021" s="85">
        <f>Table1[[#This Row],[TEST_Diff]]+1</f>
        <v>5</v>
      </c>
      <c r="AZ4021" s="92">
        <f>DATEDIF(Table1[[#This Row],[Start Year]],Table1[[#This Row],[End Year]],"d") / 365</f>
        <v>4.2575342465753421</v>
      </c>
      <c r="BA4021" s="82">
        <v>150000</v>
      </c>
      <c r="BD4021" s="82">
        <v>1</v>
      </c>
    </row>
    <row r="4022" spans="1:75" x14ac:dyDescent="0.5">
      <c r="A4022" s="82">
        <v>611</v>
      </c>
      <c r="B4022" s="82" t="s">
        <v>2370</v>
      </c>
      <c r="D4022" s="90">
        <v>43579</v>
      </c>
      <c r="E4022" s="90" t="s">
        <v>2371</v>
      </c>
      <c r="F4022" s="90"/>
      <c r="G4022" s="82" t="s">
        <v>2371</v>
      </c>
      <c r="H4022" s="82" t="s">
        <v>2372</v>
      </c>
      <c r="I4022" s="80" t="s">
        <v>291</v>
      </c>
      <c r="J4022" s="80">
        <v>45</v>
      </c>
      <c r="K4022" s="80">
        <v>0</v>
      </c>
      <c r="P4022" s="80" t="s">
        <v>69</v>
      </c>
      <c r="Q4022" s="80">
        <v>100</v>
      </c>
      <c r="R4022" s="80">
        <v>2.6272389999999999</v>
      </c>
      <c r="S4022" s="80">
        <v>23.381664000000001</v>
      </c>
      <c r="T4022" s="80">
        <v>6750000</v>
      </c>
      <c r="U4022" s="91">
        <f>Table1[[#This Row],[Distribution Amount (Dollars)]]/Table1[[#This Row],[NEWdatediff]]</f>
        <v>1350000</v>
      </c>
      <c r="V4022" s="82" t="s">
        <v>2373</v>
      </c>
      <c r="W4022" s="82" t="s">
        <v>91</v>
      </c>
      <c r="Y4022" s="82" t="s">
        <v>182</v>
      </c>
      <c r="Z4022" s="82">
        <v>1</v>
      </c>
      <c r="AA4022" s="82" t="s">
        <v>183</v>
      </c>
      <c r="AB4022" s="82" t="s">
        <v>2374</v>
      </c>
      <c r="AD4022" s="82" t="s">
        <v>69</v>
      </c>
      <c r="AN4022" s="82" t="s">
        <v>76</v>
      </c>
      <c r="AO4022" s="82" t="s">
        <v>2375</v>
      </c>
      <c r="AP4022" s="82">
        <v>15000000</v>
      </c>
      <c r="AQ4022" s="82" t="s">
        <v>78</v>
      </c>
      <c r="AR4022" s="82" t="s">
        <v>4275</v>
      </c>
      <c r="AS4022" s="84">
        <v>43188</v>
      </c>
      <c r="AT4022" s="85">
        <v>2018</v>
      </c>
      <c r="AU4022" s="82" t="s">
        <v>4278</v>
      </c>
      <c r="AV4022" s="84">
        <v>44742</v>
      </c>
      <c r="AW4022" s="85">
        <v>2022</v>
      </c>
      <c r="AX4022" s="85">
        <f>Table1[[#This Row],[End TEST]]-Table1[[#This Row],[Start TEST]]</f>
        <v>4</v>
      </c>
      <c r="AY4022" s="85">
        <f>Table1[[#This Row],[TEST_Diff]]+1</f>
        <v>5</v>
      </c>
      <c r="AZ4022" s="92">
        <f>DATEDIF(Table1[[#This Row],[Start Year]],Table1[[#This Row],[End Year]],"d") / 365</f>
        <v>4.2575342465753421</v>
      </c>
      <c r="BA4022" s="82">
        <v>150000</v>
      </c>
      <c r="BD4022" s="82">
        <v>1</v>
      </c>
    </row>
    <row r="4023" spans="1:75" x14ac:dyDescent="0.5">
      <c r="A4023" s="82">
        <v>612</v>
      </c>
      <c r="B4023" s="82" t="s">
        <v>515</v>
      </c>
      <c r="D4023" s="90">
        <v>43579</v>
      </c>
      <c r="E4023" s="90" t="s">
        <v>516</v>
      </c>
      <c r="F4023" s="90"/>
      <c r="G4023" s="82" t="s">
        <v>516</v>
      </c>
      <c r="H4023" s="82" t="s">
        <v>517</v>
      </c>
      <c r="I4023" s="80" t="s">
        <v>291</v>
      </c>
      <c r="J4023" s="80">
        <v>10</v>
      </c>
      <c r="K4023" s="80">
        <v>1</v>
      </c>
      <c r="L4023" s="80" t="s">
        <v>493</v>
      </c>
      <c r="M4023" s="80">
        <v>100</v>
      </c>
      <c r="N4023" s="80">
        <v>-0.78927499999999995</v>
      </c>
      <c r="O4023" s="80">
        <v>113.92132599999999</v>
      </c>
      <c r="P4023" s="80" t="s">
        <v>113</v>
      </c>
      <c r="Q4023" s="80">
        <v>0</v>
      </c>
      <c r="R4023" s="80">
        <v>10.278548000000001</v>
      </c>
      <c r="S4023" s="80">
        <v>102.006446</v>
      </c>
      <c r="T4023" s="80">
        <v>800000</v>
      </c>
      <c r="U4023" s="91">
        <f>Table1[[#This Row],[Distribution Amount (Dollars)]]/Table1[[#This Row],[NEWdatediff]]</f>
        <v>160000</v>
      </c>
      <c r="V4023" s="82" t="s">
        <v>287</v>
      </c>
      <c r="W4023" s="82" t="s">
        <v>91</v>
      </c>
      <c r="X4023" s="82" t="s">
        <v>234</v>
      </c>
      <c r="Y4023" s="82" t="s">
        <v>182</v>
      </c>
      <c r="Z4023" s="82">
        <v>1</v>
      </c>
      <c r="AA4023" s="82" t="s">
        <v>183</v>
      </c>
      <c r="AB4023" s="82" t="s">
        <v>518</v>
      </c>
      <c r="AD4023" s="82" t="s">
        <v>493</v>
      </c>
      <c r="AE4023" s="82" t="s">
        <v>519</v>
      </c>
      <c r="AN4023" s="82" t="s">
        <v>76</v>
      </c>
      <c r="AO4023" s="82" t="s">
        <v>520</v>
      </c>
      <c r="AP4023" s="82">
        <v>8000000</v>
      </c>
      <c r="AQ4023" s="82" t="s">
        <v>78</v>
      </c>
      <c r="AR4023" s="82" t="s">
        <v>4275</v>
      </c>
      <c r="AS4023" s="84">
        <v>43133</v>
      </c>
      <c r="AT4023" s="85">
        <v>2018</v>
      </c>
      <c r="AU4023" s="82" t="s">
        <v>4278</v>
      </c>
      <c r="AV4023" s="84">
        <v>44865</v>
      </c>
      <c r="AW4023" s="85">
        <v>2022</v>
      </c>
      <c r="AX4023" s="85">
        <f>Table1[[#This Row],[End TEST]]-Table1[[#This Row],[Start TEST]]</f>
        <v>4</v>
      </c>
      <c r="AY4023" s="85">
        <f>Table1[[#This Row],[TEST_Diff]]+1</f>
        <v>5</v>
      </c>
      <c r="AZ4023" s="92">
        <f>DATEDIF(Table1[[#This Row],[Start Year]],Table1[[#This Row],[End Year]],"d") / 365</f>
        <v>4.7452054794520544</v>
      </c>
      <c r="BD4023" s="82">
        <v>1</v>
      </c>
      <c r="BF4023" s="82">
        <v>1</v>
      </c>
      <c r="BG4023" s="82">
        <v>1</v>
      </c>
      <c r="BH4023" s="82">
        <v>1</v>
      </c>
      <c r="BI4023" s="82">
        <v>1</v>
      </c>
    </row>
    <row r="4024" spans="1:75" x14ac:dyDescent="0.5">
      <c r="A4024" s="82">
        <v>612</v>
      </c>
      <c r="B4024" s="82" t="s">
        <v>515</v>
      </c>
      <c r="D4024" s="90">
        <v>43579</v>
      </c>
      <c r="E4024" s="90" t="s">
        <v>516</v>
      </c>
      <c r="F4024" s="90"/>
      <c r="G4024" s="82" t="s">
        <v>516</v>
      </c>
      <c r="H4024" s="82" t="s">
        <v>517</v>
      </c>
      <c r="I4024" s="80" t="s">
        <v>98</v>
      </c>
      <c r="J4024" s="80">
        <v>60</v>
      </c>
      <c r="K4024" s="80">
        <v>1</v>
      </c>
      <c r="L4024" s="80" t="s">
        <v>493</v>
      </c>
      <c r="M4024" s="80">
        <v>100</v>
      </c>
      <c r="N4024" s="80">
        <v>-0.78927499999999995</v>
      </c>
      <c r="O4024" s="80">
        <v>113.92132599999999</v>
      </c>
      <c r="P4024" s="80" t="s">
        <v>113</v>
      </c>
      <c r="Q4024" s="80">
        <v>0</v>
      </c>
      <c r="R4024" s="80">
        <v>10.278548000000001</v>
      </c>
      <c r="S4024" s="80">
        <v>102.006446</v>
      </c>
      <c r="T4024" s="80">
        <v>4800000</v>
      </c>
      <c r="U4024" s="91">
        <f>Table1[[#This Row],[Distribution Amount (Dollars)]]/Table1[[#This Row],[NEWdatediff]]</f>
        <v>960000</v>
      </c>
      <c r="V4024" s="82" t="s">
        <v>287</v>
      </c>
      <c r="W4024" s="82" t="s">
        <v>91</v>
      </c>
      <c r="X4024" s="82" t="s">
        <v>234</v>
      </c>
      <c r="Y4024" s="82" t="s">
        <v>182</v>
      </c>
      <c r="Z4024" s="82">
        <v>1</v>
      </c>
      <c r="AA4024" s="82" t="s">
        <v>183</v>
      </c>
      <c r="AB4024" s="82" t="s">
        <v>518</v>
      </c>
      <c r="AD4024" s="82" t="s">
        <v>493</v>
      </c>
      <c r="AE4024" s="82" t="s">
        <v>519</v>
      </c>
      <c r="AN4024" s="82" t="s">
        <v>76</v>
      </c>
      <c r="AO4024" s="82" t="s">
        <v>520</v>
      </c>
      <c r="AP4024" s="82">
        <v>8000000</v>
      </c>
      <c r="AQ4024" s="82" t="s">
        <v>78</v>
      </c>
      <c r="AR4024" s="82" t="s">
        <v>4275</v>
      </c>
      <c r="AS4024" s="84">
        <v>43133</v>
      </c>
      <c r="AT4024" s="85">
        <v>2018</v>
      </c>
      <c r="AU4024" s="82" t="s">
        <v>4278</v>
      </c>
      <c r="AV4024" s="84">
        <v>44865</v>
      </c>
      <c r="AW4024" s="85">
        <v>2022</v>
      </c>
      <c r="AX4024" s="85">
        <f>Table1[[#This Row],[End TEST]]-Table1[[#This Row],[Start TEST]]</f>
        <v>4</v>
      </c>
      <c r="AY4024" s="85">
        <f>Table1[[#This Row],[TEST_Diff]]+1</f>
        <v>5</v>
      </c>
      <c r="AZ4024" s="92">
        <f>DATEDIF(Table1[[#This Row],[Start Year]],Table1[[#This Row],[End Year]],"d") / 365</f>
        <v>4.7452054794520544</v>
      </c>
      <c r="BD4024" s="82">
        <v>1</v>
      </c>
      <c r="BF4024" s="82">
        <v>1</v>
      </c>
      <c r="BG4024" s="82">
        <v>1</v>
      </c>
      <c r="BH4024" s="82">
        <v>1</v>
      </c>
      <c r="BI4024" s="82">
        <v>1</v>
      </c>
    </row>
    <row r="4025" spans="1:75" x14ac:dyDescent="0.5">
      <c r="A4025" s="82">
        <v>612</v>
      </c>
      <c r="B4025" s="82" t="s">
        <v>515</v>
      </c>
      <c r="D4025" s="90">
        <v>43579</v>
      </c>
      <c r="E4025" s="90" t="s">
        <v>516</v>
      </c>
      <c r="F4025" s="90"/>
      <c r="G4025" s="82" t="s">
        <v>516</v>
      </c>
      <c r="H4025" s="82" t="s">
        <v>517</v>
      </c>
      <c r="I4025" s="80" t="s">
        <v>129</v>
      </c>
      <c r="J4025" s="80">
        <v>30</v>
      </c>
      <c r="K4025" s="80">
        <v>1</v>
      </c>
      <c r="L4025" s="80" t="s">
        <v>493</v>
      </c>
      <c r="M4025" s="80">
        <v>100</v>
      </c>
      <c r="N4025" s="80">
        <v>-0.78927499999999995</v>
      </c>
      <c r="O4025" s="80">
        <v>113.92132599999999</v>
      </c>
      <c r="P4025" s="80" t="s">
        <v>113</v>
      </c>
      <c r="Q4025" s="80">
        <v>0</v>
      </c>
      <c r="R4025" s="80">
        <v>10.278548000000001</v>
      </c>
      <c r="S4025" s="80">
        <v>102.006446</v>
      </c>
      <c r="T4025" s="80">
        <v>2400000</v>
      </c>
      <c r="U4025" s="91">
        <f>Table1[[#This Row],[Distribution Amount (Dollars)]]/Table1[[#This Row],[NEWdatediff]]</f>
        <v>480000</v>
      </c>
      <c r="V4025" s="82" t="s">
        <v>287</v>
      </c>
      <c r="W4025" s="82" t="s">
        <v>91</v>
      </c>
      <c r="X4025" s="82" t="s">
        <v>234</v>
      </c>
      <c r="Y4025" s="82" t="s">
        <v>182</v>
      </c>
      <c r="Z4025" s="82">
        <v>1</v>
      </c>
      <c r="AA4025" s="82" t="s">
        <v>183</v>
      </c>
      <c r="AB4025" s="82" t="s">
        <v>518</v>
      </c>
      <c r="AD4025" s="82" t="s">
        <v>493</v>
      </c>
      <c r="AE4025" s="82" t="s">
        <v>519</v>
      </c>
      <c r="AN4025" s="82" t="s">
        <v>76</v>
      </c>
      <c r="AO4025" s="82" t="s">
        <v>520</v>
      </c>
      <c r="AP4025" s="82">
        <v>8000000</v>
      </c>
      <c r="AQ4025" s="82" t="s">
        <v>78</v>
      </c>
      <c r="AR4025" s="82" t="s">
        <v>4275</v>
      </c>
      <c r="AS4025" s="84">
        <v>43133</v>
      </c>
      <c r="AT4025" s="85">
        <v>2018</v>
      </c>
      <c r="AU4025" s="82" t="s">
        <v>4278</v>
      </c>
      <c r="AV4025" s="84">
        <v>44865</v>
      </c>
      <c r="AW4025" s="85">
        <v>2022</v>
      </c>
      <c r="AX4025" s="85">
        <f>Table1[[#This Row],[End TEST]]-Table1[[#This Row],[Start TEST]]</f>
        <v>4</v>
      </c>
      <c r="AY4025" s="85">
        <f>Table1[[#This Row],[TEST_Diff]]+1</f>
        <v>5</v>
      </c>
      <c r="AZ4025" s="92">
        <f>DATEDIF(Table1[[#This Row],[Start Year]],Table1[[#This Row],[End Year]],"d") / 365</f>
        <v>4.7452054794520544</v>
      </c>
      <c r="BD4025" s="82">
        <v>1</v>
      </c>
      <c r="BF4025" s="82">
        <v>1</v>
      </c>
      <c r="BG4025" s="82">
        <v>1</v>
      </c>
      <c r="BH4025" s="82">
        <v>1</v>
      </c>
      <c r="BI4025" s="82">
        <v>1</v>
      </c>
    </row>
    <row r="4026" spans="1:75" x14ac:dyDescent="0.5">
      <c r="A4026" s="82">
        <v>613</v>
      </c>
      <c r="B4026" s="82" t="s">
        <v>881</v>
      </c>
      <c r="D4026" s="90">
        <v>43579</v>
      </c>
      <c r="E4026" s="90" t="s">
        <v>882</v>
      </c>
      <c r="F4026" s="90"/>
      <c r="G4026" s="82" t="s">
        <v>882</v>
      </c>
      <c r="H4026" s="82" t="s">
        <v>883</v>
      </c>
      <c r="I4026" s="80" t="s">
        <v>127</v>
      </c>
      <c r="J4026" s="80">
        <v>19.09</v>
      </c>
      <c r="K4026" s="80">
        <v>1</v>
      </c>
      <c r="L4026" s="80" t="s">
        <v>89</v>
      </c>
      <c r="M4026" s="80">
        <v>100</v>
      </c>
      <c r="N4026" s="80">
        <v>6.8808540000000002</v>
      </c>
      <c r="O4026" s="80">
        <v>-1.167594</v>
      </c>
      <c r="P4026" s="80" t="s">
        <v>69</v>
      </c>
      <c r="Q4026" s="80">
        <v>0</v>
      </c>
      <c r="R4026" s="80">
        <v>2.6272389999999999</v>
      </c>
      <c r="S4026" s="80">
        <v>23.381664000000001</v>
      </c>
      <c r="T4026" s="80">
        <v>2863500</v>
      </c>
      <c r="U4026" s="91">
        <f>Table1[[#This Row],[Distribution Amount (Dollars)]]/Table1[[#This Row],[NEWdatediff]]</f>
        <v>954500</v>
      </c>
      <c r="V4026" s="82" t="s">
        <v>287</v>
      </c>
      <c r="W4026" s="82" t="s">
        <v>91</v>
      </c>
      <c r="X4026" s="82" t="s">
        <v>234</v>
      </c>
      <c r="Y4026" s="82" t="s">
        <v>182</v>
      </c>
      <c r="Z4026" s="82">
        <v>1</v>
      </c>
      <c r="AA4026" s="82" t="s">
        <v>183</v>
      </c>
      <c r="AB4026" s="82" t="s">
        <v>884</v>
      </c>
      <c r="AD4026" s="82" t="s">
        <v>89</v>
      </c>
      <c r="AE4026" s="82" t="s">
        <v>885</v>
      </c>
      <c r="AN4026" s="82" t="s">
        <v>76</v>
      </c>
      <c r="AO4026" s="82" t="s">
        <v>886</v>
      </c>
      <c r="AP4026" s="82">
        <v>15000000</v>
      </c>
      <c r="AQ4026" s="82" t="s">
        <v>78</v>
      </c>
      <c r="AR4026" s="82" t="s">
        <v>4275</v>
      </c>
      <c r="AS4026" s="84">
        <v>43161</v>
      </c>
      <c r="AT4026" s="85">
        <v>2018</v>
      </c>
      <c r="AU4026" s="82" t="s">
        <v>4278</v>
      </c>
      <c r="AV4026" s="84">
        <v>44196</v>
      </c>
      <c r="AW4026" s="85">
        <v>2020</v>
      </c>
      <c r="AX4026" s="85">
        <f>Table1[[#This Row],[End TEST]]-Table1[[#This Row],[Start TEST]]</f>
        <v>2</v>
      </c>
      <c r="AY4026" s="85">
        <f>Table1[[#This Row],[TEST_Diff]]+1</f>
        <v>3</v>
      </c>
      <c r="AZ4026" s="92">
        <f>DATEDIF(Table1[[#This Row],[Start Year]],Table1[[#This Row],[End Year]],"d") / 365</f>
        <v>2.8356164383561642</v>
      </c>
      <c r="BD4026" s="82">
        <v>1</v>
      </c>
      <c r="BE4026" s="82">
        <v>1</v>
      </c>
      <c r="BF4026" s="82">
        <v>1</v>
      </c>
      <c r="BG4026" s="82">
        <v>1</v>
      </c>
    </row>
    <row r="4027" spans="1:75" x14ac:dyDescent="0.5">
      <c r="A4027" s="82">
        <v>613</v>
      </c>
      <c r="B4027" s="82" t="s">
        <v>881</v>
      </c>
      <c r="D4027" s="90">
        <v>43579</v>
      </c>
      <c r="E4027" s="90" t="s">
        <v>882</v>
      </c>
      <c r="F4027" s="90"/>
      <c r="G4027" s="82" t="s">
        <v>882</v>
      </c>
      <c r="H4027" s="82" t="s">
        <v>883</v>
      </c>
      <c r="I4027" s="80" t="s">
        <v>129</v>
      </c>
      <c r="J4027" s="80">
        <v>17.98</v>
      </c>
      <c r="K4027" s="80">
        <v>1</v>
      </c>
      <c r="L4027" s="80" t="s">
        <v>89</v>
      </c>
      <c r="M4027" s="80">
        <v>100</v>
      </c>
      <c r="N4027" s="80">
        <v>6.8808540000000002</v>
      </c>
      <c r="O4027" s="80">
        <v>-1.167594</v>
      </c>
      <c r="P4027" s="80" t="s">
        <v>69</v>
      </c>
      <c r="Q4027" s="80">
        <v>0</v>
      </c>
      <c r="R4027" s="80">
        <v>2.6272389999999999</v>
      </c>
      <c r="S4027" s="80">
        <v>23.381664000000001</v>
      </c>
      <c r="T4027" s="80">
        <v>2697000</v>
      </c>
      <c r="U4027" s="91">
        <f>Table1[[#This Row],[Distribution Amount (Dollars)]]/Table1[[#This Row],[NEWdatediff]]</f>
        <v>899000</v>
      </c>
      <c r="V4027" s="82" t="s">
        <v>287</v>
      </c>
      <c r="W4027" s="82" t="s">
        <v>91</v>
      </c>
      <c r="X4027" s="82" t="s">
        <v>234</v>
      </c>
      <c r="Y4027" s="82" t="s">
        <v>182</v>
      </c>
      <c r="Z4027" s="82">
        <v>1</v>
      </c>
      <c r="AA4027" s="82" t="s">
        <v>183</v>
      </c>
      <c r="AB4027" s="82" t="s">
        <v>884</v>
      </c>
      <c r="AD4027" s="82" t="s">
        <v>89</v>
      </c>
      <c r="AE4027" s="82" t="s">
        <v>885</v>
      </c>
      <c r="AN4027" s="82" t="s">
        <v>76</v>
      </c>
      <c r="AO4027" s="82" t="s">
        <v>886</v>
      </c>
      <c r="AP4027" s="82">
        <v>15000000</v>
      </c>
      <c r="AQ4027" s="82" t="s">
        <v>78</v>
      </c>
      <c r="AR4027" s="82" t="s">
        <v>4275</v>
      </c>
      <c r="AS4027" s="84">
        <v>43161</v>
      </c>
      <c r="AT4027" s="85">
        <v>2018</v>
      </c>
      <c r="AU4027" s="82" t="s">
        <v>4278</v>
      </c>
      <c r="AV4027" s="84">
        <v>44196</v>
      </c>
      <c r="AW4027" s="85">
        <v>2020</v>
      </c>
      <c r="AX4027" s="85">
        <f>Table1[[#This Row],[End TEST]]-Table1[[#This Row],[Start TEST]]</f>
        <v>2</v>
      </c>
      <c r="AY4027" s="85">
        <f>Table1[[#This Row],[TEST_Diff]]+1</f>
        <v>3</v>
      </c>
      <c r="AZ4027" s="92">
        <f>DATEDIF(Table1[[#This Row],[Start Year]],Table1[[#This Row],[End Year]],"d") / 365</f>
        <v>2.8356164383561642</v>
      </c>
      <c r="BD4027" s="82">
        <v>1</v>
      </c>
      <c r="BE4027" s="82">
        <v>1</v>
      </c>
      <c r="BF4027" s="82">
        <v>1</v>
      </c>
      <c r="BG4027" s="82">
        <v>1</v>
      </c>
    </row>
    <row r="4028" spans="1:75" x14ac:dyDescent="0.5">
      <c r="A4028" s="82">
        <v>613</v>
      </c>
      <c r="B4028" s="82" t="s">
        <v>881</v>
      </c>
      <c r="D4028" s="90">
        <v>43579</v>
      </c>
      <c r="E4028" s="90" t="s">
        <v>882</v>
      </c>
      <c r="F4028" s="90"/>
      <c r="G4028" s="82" t="s">
        <v>882</v>
      </c>
      <c r="H4028" s="82" t="s">
        <v>883</v>
      </c>
      <c r="I4028" s="80" t="s">
        <v>98</v>
      </c>
      <c r="J4028" s="80">
        <v>62.93</v>
      </c>
      <c r="K4028" s="80">
        <v>1</v>
      </c>
      <c r="L4028" s="80" t="s">
        <v>89</v>
      </c>
      <c r="M4028" s="80">
        <v>100</v>
      </c>
      <c r="N4028" s="80">
        <v>6.8808540000000002</v>
      </c>
      <c r="O4028" s="80">
        <v>-1.167594</v>
      </c>
      <c r="P4028" s="80" t="s">
        <v>69</v>
      </c>
      <c r="Q4028" s="80">
        <v>0</v>
      </c>
      <c r="R4028" s="80">
        <v>2.6272389999999999</v>
      </c>
      <c r="S4028" s="80">
        <v>23.381664000000001</v>
      </c>
      <c r="T4028" s="80">
        <v>9439500</v>
      </c>
      <c r="U4028" s="91">
        <f>Table1[[#This Row],[Distribution Amount (Dollars)]]/Table1[[#This Row],[NEWdatediff]]</f>
        <v>3146500</v>
      </c>
      <c r="V4028" s="82" t="s">
        <v>287</v>
      </c>
      <c r="W4028" s="82" t="s">
        <v>91</v>
      </c>
      <c r="X4028" s="82" t="s">
        <v>234</v>
      </c>
      <c r="Y4028" s="82" t="s">
        <v>182</v>
      </c>
      <c r="Z4028" s="82">
        <v>1</v>
      </c>
      <c r="AA4028" s="82" t="s">
        <v>183</v>
      </c>
      <c r="AB4028" s="82" t="s">
        <v>884</v>
      </c>
      <c r="AD4028" s="82" t="s">
        <v>89</v>
      </c>
      <c r="AE4028" s="82" t="s">
        <v>885</v>
      </c>
      <c r="AN4028" s="82" t="s">
        <v>76</v>
      </c>
      <c r="AO4028" s="82" t="s">
        <v>886</v>
      </c>
      <c r="AP4028" s="82">
        <v>15000000</v>
      </c>
      <c r="AQ4028" s="82" t="s">
        <v>78</v>
      </c>
      <c r="AR4028" s="82" t="s">
        <v>4275</v>
      </c>
      <c r="AS4028" s="84">
        <v>43161</v>
      </c>
      <c r="AT4028" s="85">
        <v>2018</v>
      </c>
      <c r="AU4028" s="82" t="s">
        <v>4278</v>
      </c>
      <c r="AV4028" s="84">
        <v>44196</v>
      </c>
      <c r="AW4028" s="85">
        <v>2020</v>
      </c>
      <c r="AX4028" s="85">
        <f>Table1[[#This Row],[End TEST]]-Table1[[#This Row],[Start TEST]]</f>
        <v>2</v>
      </c>
      <c r="AY4028" s="85">
        <f>Table1[[#This Row],[TEST_Diff]]+1</f>
        <v>3</v>
      </c>
      <c r="AZ4028" s="92">
        <f>DATEDIF(Table1[[#This Row],[Start Year]],Table1[[#This Row],[End Year]],"d") / 365</f>
        <v>2.8356164383561642</v>
      </c>
      <c r="BD4028" s="82">
        <v>1</v>
      </c>
      <c r="BE4028" s="82">
        <v>1</v>
      </c>
      <c r="BF4028" s="82">
        <v>1</v>
      </c>
      <c r="BG4028" s="82">
        <v>1</v>
      </c>
    </row>
    <row r="4029" spans="1:75" x14ac:dyDescent="0.5">
      <c r="A4029" s="82">
        <v>614</v>
      </c>
      <c r="B4029" s="82" t="s">
        <v>1115</v>
      </c>
      <c r="D4029" s="90">
        <v>43580</v>
      </c>
      <c r="E4029" s="90" t="s">
        <v>1116</v>
      </c>
      <c r="F4029" s="90"/>
      <c r="G4029" s="82" t="s">
        <v>1116</v>
      </c>
      <c r="H4029" s="82" t="s">
        <v>1117</v>
      </c>
      <c r="I4029" s="80" t="s">
        <v>280</v>
      </c>
      <c r="J4029" s="80">
        <v>100</v>
      </c>
      <c r="K4029" s="80">
        <v>0</v>
      </c>
      <c r="P4029" s="80" t="s">
        <v>69</v>
      </c>
      <c r="Q4029" s="80">
        <v>50</v>
      </c>
      <c r="R4029" s="80">
        <v>2.6272389999999999</v>
      </c>
      <c r="S4029" s="80">
        <v>23.381664000000001</v>
      </c>
      <c r="T4029" s="80">
        <v>500000</v>
      </c>
      <c r="U4029" s="91">
        <f>Table1[[#This Row],[Distribution Amount (Dollars)]]/Table1[[#This Row],[NEWdatediff]]</f>
        <v>500000</v>
      </c>
      <c r="V4029" s="82" t="s">
        <v>287</v>
      </c>
      <c r="W4029" s="82" t="s">
        <v>91</v>
      </c>
      <c r="X4029" s="82" t="s">
        <v>234</v>
      </c>
      <c r="Y4029" s="82" t="s">
        <v>182</v>
      </c>
      <c r="Z4029" s="82">
        <v>1</v>
      </c>
      <c r="AA4029" s="82" t="s">
        <v>183</v>
      </c>
      <c r="AB4029" s="82" t="s">
        <v>1118</v>
      </c>
      <c r="AD4029" s="82" t="s">
        <v>110</v>
      </c>
      <c r="AN4029" s="82" t="s">
        <v>76</v>
      </c>
      <c r="AO4029" s="82" t="s">
        <v>1119</v>
      </c>
      <c r="AP4029" s="82">
        <v>1000000</v>
      </c>
      <c r="AQ4029" s="82" t="s">
        <v>109</v>
      </c>
      <c r="AR4029" s="82" t="s">
        <v>4275</v>
      </c>
      <c r="AS4029" s="84">
        <v>43187</v>
      </c>
      <c r="AT4029" s="85">
        <v>2018</v>
      </c>
      <c r="AU4029" s="82" t="s">
        <v>4278</v>
      </c>
      <c r="AV4029" s="84">
        <v>43465</v>
      </c>
      <c r="AW4029" s="85">
        <v>2018</v>
      </c>
      <c r="AX4029" s="85">
        <f>Table1[[#This Row],[End TEST]]-Table1[[#This Row],[Start TEST]]</f>
        <v>0</v>
      </c>
      <c r="AY4029" s="85">
        <f>Table1[[#This Row],[TEST_Diff]]+1</f>
        <v>1</v>
      </c>
      <c r="AZ4029" s="92">
        <f>DATEDIF(Table1[[#This Row],[Start Year]],Table1[[#This Row],[End Year]],"d") / 365</f>
        <v>0.76164383561643834</v>
      </c>
      <c r="BD4029" s="82">
        <v>1</v>
      </c>
      <c r="BF4029" s="82">
        <v>1</v>
      </c>
    </row>
    <row r="4030" spans="1:75" x14ac:dyDescent="0.5">
      <c r="A4030" s="82">
        <v>614</v>
      </c>
      <c r="B4030" s="82" t="s">
        <v>1115</v>
      </c>
      <c r="D4030" s="90">
        <v>43580</v>
      </c>
      <c r="E4030" s="90" t="s">
        <v>1116</v>
      </c>
      <c r="F4030" s="90"/>
      <c r="G4030" s="82" t="s">
        <v>1116</v>
      </c>
      <c r="H4030" s="82" t="s">
        <v>1117</v>
      </c>
      <c r="I4030" s="80" t="s">
        <v>280</v>
      </c>
      <c r="J4030" s="80">
        <v>100</v>
      </c>
      <c r="K4030" s="80">
        <v>0</v>
      </c>
      <c r="P4030" s="80" t="s">
        <v>110</v>
      </c>
      <c r="Q4030" s="80">
        <v>50</v>
      </c>
      <c r="R4030" s="80">
        <v>26.625188000000001</v>
      </c>
      <c r="S4030" s="80">
        <v>6.809552</v>
      </c>
      <c r="T4030" s="80">
        <v>500000</v>
      </c>
      <c r="U4030" s="91">
        <f>Table1[[#This Row],[Distribution Amount (Dollars)]]/Table1[[#This Row],[NEWdatediff]]</f>
        <v>500000</v>
      </c>
      <c r="V4030" s="82" t="s">
        <v>287</v>
      </c>
      <c r="W4030" s="82" t="s">
        <v>91</v>
      </c>
      <c r="X4030" s="82" t="s">
        <v>234</v>
      </c>
      <c r="Y4030" s="82" t="s">
        <v>182</v>
      </c>
      <c r="Z4030" s="82">
        <v>1</v>
      </c>
      <c r="AA4030" s="82" t="s">
        <v>183</v>
      </c>
      <c r="AB4030" s="82" t="s">
        <v>1118</v>
      </c>
      <c r="AD4030" s="82" t="s">
        <v>69</v>
      </c>
      <c r="AN4030" s="82" t="s">
        <v>76</v>
      </c>
      <c r="AO4030" s="82" t="s">
        <v>1119</v>
      </c>
      <c r="AP4030" s="82">
        <v>1000000</v>
      </c>
      <c r="AQ4030" s="82" t="s">
        <v>109</v>
      </c>
      <c r="AR4030" s="82" t="s">
        <v>4275</v>
      </c>
      <c r="AS4030" s="84">
        <v>43187</v>
      </c>
      <c r="AT4030" s="85">
        <v>2018</v>
      </c>
      <c r="AU4030" s="82" t="s">
        <v>4278</v>
      </c>
      <c r="AV4030" s="84">
        <v>43465</v>
      </c>
      <c r="AW4030" s="85">
        <v>2018</v>
      </c>
      <c r="AX4030" s="85">
        <f>Table1[[#This Row],[End TEST]]-Table1[[#This Row],[Start TEST]]</f>
        <v>0</v>
      </c>
      <c r="AY4030" s="85">
        <f>Table1[[#This Row],[TEST_Diff]]+1</f>
        <v>1</v>
      </c>
      <c r="AZ4030" s="92">
        <f>DATEDIF(Table1[[#This Row],[Start Year]],Table1[[#This Row],[End Year]],"d") / 365</f>
        <v>0.76164383561643834</v>
      </c>
      <c r="BD4030" s="82">
        <v>1</v>
      </c>
      <c r="BF4030" s="82">
        <v>1</v>
      </c>
    </row>
    <row r="4031" spans="1:75" x14ac:dyDescent="0.5">
      <c r="A4031" s="82">
        <v>615</v>
      </c>
      <c r="B4031" s="82" t="s">
        <v>1259</v>
      </c>
      <c r="D4031" s="90">
        <v>43579</v>
      </c>
      <c r="E4031" s="90" t="s">
        <v>1260</v>
      </c>
      <c r="F4031" s="90"/>
      <c r="G4031" s="82" t="s">
        <v>1260</v>
      </c>
      <c r="H4031" s="82" t="s">
        <v>1261</v>
      </c>
      <c r="I4031" s="80" t="s">
        <v>98</v>
      </c>
      <c r="J4031" s="80">
        <v>50</v>
      </c>
      <c r="K4031" s="80">
        <v>1</v>
      </c>
      <c r="L4031" s="80" t="s">
        <v>155</v>
      </c>
      <c r="M4031" s="80">
        <v>100</v>
      </c>
      <c r="N4031" s="80">
        <v>-25.97325</v>
      </c>
      <c r="O4031" s="80">
        <v>32.572029999999998</v>
      </c>
      <c r="P4031" s="80" t="s">
        <v>69</v>
      </c>
      <c r="Q4031" s="80">
        <v>0</v>
      </c>
      <c r="R4031" s="80">
        <v>2.6272389999999999</v>
      </c>
      <c r="S4031" s="80">
        <v>23.381664000000001</v>
      </c>
      <c r="T4031" s="80">
        <v>4950000</v>
      </c>
      <c r="U4031" s="91">
        <f>Table1[[#This Row],[Distribution Amount (Dollars)]]/Table1[[#This Row],[NEWdatediff]]</f>
        <v>990000</v>
      </c>
      <c r="V4031" s="82" t="s">
        <v>287</v>
      </c>
      <c r="W4031" s="82" t="s">
        <v>91</v>
      </c>
      <c r="X4031" s="82" t="s">
        <v>1262</v>
      </c>
      <c r="Y4031" s="82" t="s">
        <v>182</v>
      </c>
      <c r="Z4031" s="82">
        <v>1</v>
      </c>
      <c r="AA4031" s="82" t="s">
        <v>183</v>
      </c>
      <c r="AB4031" s="82" t="s">
        <v>1263</v>
      </c>
      <c r="AD4031" s="82" t="s">
        <v>155</v>
      </c>
      <c r="AE4031" s="82" t="s">
        <v>403</v>
      </c>
      <c r="AN4031" s="82" t="s">
        <v>76</v>
      </c>
      <c r="AO4031" s="82" t="s">
        <v>1264</v>
      </c>
      <c r="AP4031" s="82">
        <v>9900000</v>
      </c>
      <c r="AQ4031" s="82" t="s">
        <v>78</v>
      </c>
      <c r="AR4031" s="82" t="s">
        <v>4275</v>
      </c>
      <c r="AS4031" s="84">
        <v>43168</v>
      </c>
      <c r="AT4031" s="85">
        <v>2018</v>
      </c>
      <c r="AU4031" s="82" t="s">
        <v>4278</v>
      </c>
      <c r="AV4031" s="84">
        <v>44742</v>
      </c>
      <c r="AW4031" s="85">
        <v>2022</v>
      </c>
      <c r="AX4031" s="85">
        <f>Table1[[#This Row],[End TEST]]-Table1[[#This Row],[Start TEST]]</f>
        <v>4</v>
      </c>
      <c r="AY4031" s="85">
        <f>Table1[[#This Row],[TEST_Diff]]+1</f>
        <v>5</v>
      </c>
      <c r="AZ4031" s="92">
        <f>DATEDIF(Table1[[#This Row],[Start Year]],Table1[[#This Row],[End Year]],"d") / 365</f>
        <v>4.3123287671232875</v>
      </c>
      <c r="BD4031" s="82">
        <v>1</v>
      </c>
      <c r="BF4031" s="82">
        <v>1</v>
      </c>
      <c r="BH4031" s="82">
        <v>1</v>
      </c>
    </row>
    <row r="4032" spans="1:75" x14ac:dyDescent="0.5">
      <c r="A4032" s="82">
        <v>615</v>
      </c>
      <c r="B4032" s="82" t="s">
        <v>1259</v>
      </c>
      <c r="D4032" s="90">
        <v>43579</v>
      </c>
      <c r="E4032" s="90" t="s">
        <v>1260</v>
      </c>
      <c r="F4032" s="90"/>
      <c r="G4032" s="82" t="s">
        <v>1260</v>
      </c>
      <c r="H4032" s="82" t="s">
        <v>1261</v>
      </c>
      <c r="I4032" s="80" t="s">
        <v>81</v>
      </c>
      <c r="J4032" s="80">
        <v>5</v>
      </c>
      <c r="K4032" s="80">
        <v>1</v>
      </c>
      <c r="L4032" s="80" t="s">
        <v>155</v>
      </c>
      <c r="M4032" s="80">
        <v>100</v>
      </c>
      <c r="N4032" s="80">
        <v>-25.97325</v>
      </c>
      <c r="O4032" s="80">
        <v>32.572029999999998</v>
      </c>
      <c r="P4032" s="80" t="s">
        <v>69</v>
      </c>
      <c r="Q4032" s="80">
        <v>0</v>
      </c>
      <c r="R4032" s="80">
        <v>2.6272389999999999</v>
      </c>
      <c r="S4032" s="80">
        <v>23.381664000000001</v>
      </c>
      <c r="T4032" s="80">
        <v>495000</v>
      </c>
      <c r="U4032" s="91">
        <f>Table1[[#This Row],[Distribution Amount (Dollars)]]/Table1[[#This Row],[NEWdatediff]]</f>
        <v>99000</v>
      </c>
      <c r="V4032" s="82" t="s">
        <v>287</v>
      </c>
      <c r="W4032" s="82" t="s">
        <v>91</v>
      </c>
      <c r="X4032" s="82" t="s">
        <v>1262</v>
      </c>
      <c r="Y4032" s="82" t="s">
        <v>182</v>
      </c>
      <c r="Z4032" s="82">
        <v>1</v>
      </c>
      <c r="AA4032" s="82" t="s">
        <v>183</v>
      </c>
      <c r="AB4032" s="82" t="s">
        <v>1263</v>
      </c>
      <c r="AD4032" s="82" t="s">
        <v>155</v>
      </c>
      <c r="AE4032" s="82" t="s">
        <v>403</v>
      </c>
      <c r="AN4032" s="82" t="s">
        <v>76</v>
      </c>
      <c r="AO4032" s="82" t="s">
        <v>1264</v>
      </c>
      <c r="AP4032" s="82">
        <v>9900000</v>
      </c>
      <c r="AQ4032" s="82" t="s">
        <v>78</v>
      </c>
      <c r="AR4032" s="82" t="s">
        <v>4275</v>
      </c>
      <c r="AS4032" s="84">
        <v>43168</v>
      </c>
      <c r="AT4032" s="85">
        <v>2018</v>
      </c>
      <c r="AU4032" s="82" t="s">
        <v>4278</v>
      </c>
      <c r="AV4032" s="84">
        <v>44742</v>
      </c>
      <c r="AW4032" s="85">
        <v>2022</v>
      </c>
      <c r="AX4032" s="85">
        <f>Table1[[#This Row],[End TEST]]-Table1[[#This Row],[Start TEST]]</f>
        <v>4</v>
      </c>
      <c r="AY4032" s="85">
        <f>Table1[[#This Row],[TEST_Diff]]+1</f>
        <v>5</v>
      </c>
      <c r="AZ4032" s="92">
        <f>DATEDIF(Table1[[#This Row],[Start Year]],Table1[[#This Row],[End Year]],"d") / 365</f>
        <v>4.3123287671232875</v>
      </c>
      <c r="BD4032" s="82">
        <v>1</v>
      </c>
      <c r="BF4032" s="82">
        <v>1</v>
      </c>
      <c r="BH4032" s="82">
        <v>1</v>
      </c>
    </row>
    <row r="4033" spans="1:75" x14ac:dyDescent="0.5">
      <c r="A4033" s="82">
        <v>615</v>
      </c>
      <c r="B4033" s="82" t="s">
        <v>1259</v>
      </c>
      <c r="D4033" s="90">
        <v>43579</v>
      </c>
      <c r="E4033" s="90" t="s">
        <v>1260</v>
      </c>
      <c r="F4033" s="90"/>
      <c r="G4033" s="82" t="s">
        <v>1260</v>
      </c>
      <c r="H4033" s="82" t="s">
        <v>1261</v>
      </c>
      <c r="I4033" s="80" t="s">
        <v>127</v>
      </c>
      <c r="J4033" s="80">
        <v>25</v>
      </c>
      <c r="K4033" s="80">
        <v>1</v>
      </c>
      <c r="L4033" s="80" t="s">
        <v>155</v>
      </c>
      <c r="M4033" s="80">
        <v>100</v>
      </c>
      <c r="N4033" s="80">
        <v>-25.97325</v>
      </c>
      <c r="O4033" s="80">
        <v>32.572029999999998</v>
      </c>
      <c r="P4033" s="80" t="s">
        <v>69</v>
      </c>
      <c r="Q4033" s="80">
        <v>0</v>
      </c>
      <c r="R4033" s="80">
        <v>2.6272389999999999</v>
      </c>
      <c r="S4033" s="80">
        <v>23.381664000000001</v>
      </c>
      <c r="T4033" s="80">
        <v>2475000</v>
      </c>
      <c r="U4033" s="91">
        <f>Table1[[#This Row],[Distribution Amount (Dollars)]]/Table1[[#This Row],[NEWdatediff]]</f>
        <v>495000</v>
      </c>
      <c r="V4033" s="82" t="s">
        <v>287</v>
      </c>
      <c r="W4033" s="82" t="s">
        <v>91</v>
      </c>
      <c r="X4033" s="82" t="s">
        <v>1262</v>
      </c>
      <c r="Y4033" s="82" t="s">
        <v>182</v>
      </c>
      <c r="Z4033" s="82">
        <v>1</v>
      </c>
      <c r="AA4033" s="82" t="s">
        <v>183</v>
      </c>
      <c r="AB4033" s="82" t="s">
        <v>1263</v>
      </c>
      <c r="AD4033" s="82" t="s">
        <v>155</v>
      </c>
      <c r="AE4033" s="82" t="s">
        <v>403</v>
      </c>
      <c r="AN4033" s="82" t="s">
        <v>76</v>
      </c>
      <c r="AO4033" s="82" t="s">
        <v>1264</v>
      </c>
      <c r="AP4033" s="82">
        <v>9900000</v>
      </c>
      <c r="AQ4033" s="82" t="s">
        <v>78</v>
      </c>
      <c r="AR4033" s="82" t="s">
        <v>4275</v>
      </c>
      <c r="AS4033" s="84">
        <v>43168</v>
      </c>
      <c r="AT4033" s="85">
        <v>2018</v>
      </c>
      <c r="AU4033" s="82" t="s">
        <v>4278</v>
      </c>
      <c r="AV4033" s="84">
        <v>44742</v>
      </c>
      <c r="AW4033" s="85">
        <v>2022</v>
      </c>
      <c r="AX4033" s="85">
        <f>Table1[[#This Row],[End TEST]]-Table1[[#This Row],[Start TEST]]</f>
        <v>4</v>
      </c>
      <c r="AY4033" s="85">
        <f>Table1[[#This Row],[TEST_Diff]]+1</f>
        <v>5</v>
      </c>
      <c r="AZ4033" s="92">
        <f>DATEDIF(Table1[[#This Row],[Start Year]],Table1[[#This Row],[End Year]],"d") / 365</f>
        <v>4.3123287671232875</v>
      </c>
      <c r="BD4033" s="82">
        <v>1</v>
      </c>
      <c r="BF4033" s="82">
        <v>1</v>
      </c>
      <c r="BH4033" s="82">
        <v>1</v>
      </c>
    </row>
    <row r="4034" spans="1:75" x14ac:dyDescent="0.5">
      <c r="A4034" s="82">
        <v>615</v>
      </c>
      <c r="B4034" s="82" t="s">
        <v>1259</v>
      </c>
      <c r="D4034" s="90">
        <v>43579</v>
      </c>
      <c r="E4034" s="90" t="s">
        <v>1260</v>
      </c>
      <c r="F4034" s="90"/>
      <c r="G4034" s="82" t="s">
        <v>1260</v>
      </c>
      <c r="H4034" s="82" t="s">
        <v>1261</v>
      </c>
      <c r="I4034" s="80" t="s">
        <v>80</v>
      </c>
      <c r="J4034" s="80">
        <v>20</v>
      </c>
      <c r="K4034" s="80">
        <v>1</v>
      </c>
      <c r="L4034" s="80" t="s">
        <v>155</v>
      </c>
      <c r="M4034" s="80">
        <v>100</v>
      </c>
      <c r="N4034" s="80">
        <v>-25.97325</v>
      </c>
      <c r="O4034" s="80">
        <v>32.572029999999998</v>
      </c>
      <c r="P4034" s="80" t="s">
        <v>69</v>
      </c>
      <c r="Q4034" s="80">
        <v>0</v>
      </c>
      <c r="R4034" s="80">
        <v>2.6272389999999999</v>
      </c>
      <c r="S4034" s="80">
        <v>23.381664000000001</v>
      </c>
      <c r="T4034" s="80">
        <v>1980000</v>
      </c>
      <c r="U4034" s="91">
        <f>Table1[[#This Row],[Distribution Amount (Dollars)]]/Table1[[#This Row],[NEWdatediff]]</f>
        <v>396000</v>
      </c>
      <c r="V4034" s="82" t="s">
        <v>287</v>
      </c>
      <c r="W4034" s="82" t="s">
        <v>91</v>
      </c>
      <c r="X4034" s="82" t="s">
        <v>1262</v>
      </c>
      <c r="Y4034" s="82" t="s">
        <v>182</v>
      </c>
      <c r="Z4034" s="82">
        <v>1</v>
      </c>
      <c r="AA4034" s="82" t="s">
        <v>183</v>
      </c>
      <c r="AB4034" s="82" t="s">
        <v>1263</v>
      </c>
      <c r="AD4034" s="82" t="s">
        <v>155</v>
      </c>
      <c r="AE4034" s="82" t="s">
        <v>403</v>
      </c>
      <c r="AN4034" s="82" t="s">
        <v>76</v>
      </c>
      <c r="AO4034" s="82" t="s">
        <v>1264</v>
      </c>
      <c r="AP4034" s="82">
        <v>9900000</v>
      </c>
      <c r="AQ4034" s="82" t="s">
        <v>78</v>
      </c>
      <c r="AR4034" s="82" t="s">
        <v>4275</v>
      </c>
      <c r="AS4034" s="84">
        <v>43168</v>
      </c>
      <c r="AT4034" s="85">
        <v>2018</v>
      </c>
      <c r="AU4034" s="82" t="s">
        <v>4278</v>
      </c>
      <c r="AV4034" s="84">
        <v>44742</v>
      </c>
      <c r="AW4034" s="85">
        <v>2022</v>
      </c>
      <c r="AX4034" s="85">
        <f>Table1[[#This Row],[End TEST]]-Table1[[#This Row],[Start TEST]]</f>
        <v>4</v>
      </c>
      <c r="AY4034" s="85">
        <f>Table1[[#This Row],[TEST_Diff]]+1</f>
        <v>5</v>
      </c>
      <c r="AZ4034" s="92">
        <f>DATEDIF(Table1[[#This Row],[Start Year]],Table1[[#This Row],[End Year]],"d") / 365</f>
        <v>4.3123287671232875</v>
      </c>
      <c r="BD4034" s="82">
        <v>1</v>
      </c>
      <c r="BF4034" s="82">
        <v>1</v>
      </c>
      <c r="BH4034" s="82">
        <v>1</v>
      </c>
    </row>
    <row r="4035" spans="1:75" x14ac:dyDescent="0.5">
      <c r="A4035" s="82">
        <v>616</v>
      </c>
      <c r="B4035" s="82" t="s">
        <v>2975</v>
      </c>
      <c r="D4035" s="90">
        <v>43580</v>
      </c>
      <c r="E4035" s="90" t="s">
        <v>2976</v>
      </c>
      <c r="F4035" s="90"/>
      <c r="G4035" s="82" t="s">
        <v>2976</v>
      </c>
      <c r="H4035" s="82" t="s">
        <v>2977</v>
      </c>
      <c r="I4035" s="80" t="s">
        <v>291</v>
      </c>
      <c r="J4035" s="80">
        <v>25</v>
      </c>
      <c r="K4035" s="80">
        <v>1</v>
      </c>
      <c r="P4035" s="80" t="s">
        <v>308</v>
      </c>
      <c r="Q4035" s="80">
        <v>11.76</v>
      </c>
      <c r="R4035" s="80">
        <v>13.923406</v>
      </c>
      <c r="S4035" s="80">
        <v>-86.952798999999999</v>
      </c>
      <c r="T4035" s="80">
        <v>99960</v>
      </c>
      <c r="U4035" s="91">
        <f>Table1[[#This Row],[Distribution Amount (Dollars)]]/Table1[[#This Row],[NEWdatediff]]</f>
        <v>24990</v>
      </c>
      <c r="V4035" s="82" t="s">
        <v>287</v>
      </c>
      <c r="W4035" s="82" t="s">
        <v>91</v>
      </c>
      <c r="Y4035" s="82" t="s">
        <v>182</v>
      </c>
      <c r="Z4035" s="82">
        <v>1</v>
      </c>
      <c r="AA4035" s="82" t="s">
        <v>183</v>
      </c>
      <c r="AB4035" s="82" t="s">
        <v>2978</v>
      </c>
      <c r="AD4035" s="82" t="s">
        <v>959</v>
      </c>
      <c r="AE4035" s="82" t="s">
        <v>2979</v>
      </c>
      <c r="AN4035" s="82" t="s">
        <v>76</v>
      </c>
      <c r="AO4035" s="82" t="s">
        <v>2980</v>
      </c>
      <c r="AP4035" s="82">
        <v>3400000</v>
      </c>
      <c r="AQ4035" s="82" t="s">
        <v>78</v>
      </c>
      <c r="AR4035" s="82" t="s">
        <v>4275</v>
      </c>
      <c r="AS4035" s="84">
        <v>43179</v>
      </c>
      <c r="AT4035" s="85">
        <v>2018</v>
      </c>
      <c r="AU4035" s="82" t="s">
        <v>4278</v>
      </c>
      <c r="AV4035" s="84">
        <v>44469</v>
      </c>
      <c r="AW4035" s="85">
        <v>2021</v>
      </c>
      <c r="AX4035" s="85">
        <f>Table1[[#This Row],[End TEST]]-Table1[[#This Row],[Start TEST]]</f>
        <v>3</v>
      </c>
      <c r="AY4035" s="85">
        <f>Table1[[#This Row],[TEST_Diff]]+1</f>
        <v>4</v>
      </c>
      <c r="AZ4035" s="92">
        <f>DATEDIF(Table1[[#This Row],[Start Year]],Table1[[#This Row],[End Year]],"d") / 365</f>
        <v>3.5342465753424657</v>
      </c>
      <c r="BF4035" s="82">
        <v>1</v>
      </c>
      <c r="BG4035" s="82">
        <v>1</v>
      </c>
      <c r="BH4035" s="82">
        <v>1</v>
      </c>
      <c r="BI4035" s="82">
        <v>1</v>
      </c>
    </row>
    <row r="4036" spans="1:75" x14ac:dyDescent="0.5">
      <c r="A4036" s="82">
        <v>616</v>
      </c>
      <c r="B4036" s="82" t="s">
        <v>2975</v>
      </c>
      <c r="D4036" s="90">
        <v>43580</v>
      </c>
      <c r="E4036" s="90" t="s">
        <v>2976</v>
      </c>
      <c r="F4036" s="90"/>
      <c r="G4036" s="82" t="s">
        <v>2976</v>
      </c>
      <c r="H4036" s="82" t="s">
        <v>2977</v>
      </c>
      <c r="I4036" s="80" t="s">
        <v>98</v>
      </c>
      <c r="J4036" s="80">
        <v>75</v>
      </c>
      <c r="K4036" s="80">
        <v>1</v>
      </c>
      <c r="P4036" s="80" t="s">
        <v>308</v>
      </c>
      <c r="Q4036" s="80">
        <v>11.76</v>
      </c>
      <c r="R4036" s="80">
        <v>13.923406</v>
      </c>
      <c r="S4036" s="80">
        <v>-86.952798999999999</v>
      </c>
      <c r="T4036" s="80">
        <v>299880</v>
      </c>
      <c r="U4036" s="91">
        <f>Table1[[#This Row],[Distribution Amount (Dollars)]]/Table1[[#This Row],[NEWdatediff]]</f>
        <v>74970</v>
      </c>
      <c r="V4036" s="82" t="s">
        <v>287</v>
      </c>
      <c r="W4036" s="82" t="s">
        <v>91</v>
      </c>
      <c r="Y4036" s="82" t="s">
        <v>182</v>
      </c>
      <c r="Z4036" s="82">
        <v>1</v>
      </c>
      <c r="AA4036" s="82" t="s">
        <v>183</v>
      </c>
      <c r="AB4036" s="82" t="s">
        <v>2978</v>
      </c>
      <c r="AD4036" s="82" t="s">
        <v>959</v>
      </c>
      <c r="AE4036" s="82" t="s">
        <v>2979</v>
      </c>
      <c r="AN4036" s="82" t="s">
        <v>76</v>
      </c>
      <c r="AO4036" s="82" t="s">
        <v>2980</v>
      </c>
      <c r="AP4036" s="82">
        <v>3400000</v>
      </c>
      <c r="AQ4036" s="82" t="s">
        <v>78</v>
      </c>
      <c r="AR4036" s="82" t="s">
        <v>4275</v>
      </c>
      <c r="AS4036" s="84">
        <v>43179</v>
      </c>
      <c r="AT4036" s="85">
        <v>2018</v>
      </c>
      <c r="AU4036" s="82" t="s">
        <v>4278</v>
      </c>
      <c r="AV4036" s="84">
        <v>44469</v>
      </c>
      <c r="AW4036" s="85">
        <v>2021</v>
      </c>
      <c r="AX4036" s="85">
        <f>Table1[[#This Row],[End TEST]]-Table1[[#This Row],[Start TEST]]</f>
        <v>3</v>
      </c>
      <c r="AY4036" s="85">
        <f>Table1[[#This Row],[TEST_Diff]]+1</f>
        <v>4</v>
      </c>
      <c r="AZ4036" s="92">
        <f>DATEDIF(Table1[[#This Row],[Start Year]],Table1[[#This Row],[End Year]],"d") / 365</f>
        <v>3.5342465753424657</v>
      </c>
      <c r="BF4036" s="82">
        <v>1</v>
      </c>
      <c r="BG4036" s="82">
        <v>1</v>
      </c>
      <c r="BH4036" s="82">
        <v>1</v>
      </c>
      <c r="BI4036" s="82">
        <v>1</v>
      </c>
    </row>
    <row r="4037" spans="1:75" x14ac:dyDescent="0.5">
      <c r="A4037" s="82">
        <v>616</v>
      </c>
      <c r="B4037" s="82" t="s">
        <v>2975</v>
      </c>
      <c r="D4037" s="90">
        <v>43580</v>
      </c>
      <c r="E4037" s="90" t="s">
        <v>2976</v>
      </c>
      <c r="F4037" s="90"/>
      <c r="G4037" s="82" t="s">
        <v>2976</v>
      </c>
      <c r="H4037" s="82" t="s">
        <v>2977</v>
      </c>
      <c r="I4037" s="80" t="s">
        <v>291</v>
      </c>
      <c r="J4037" s="80">
        <v>25</v>
      </c>
      <c r="K4037" s="80">
        <v>1</v>
      </c>
      <c r="L4037" s="80" t="s">
        <v>959</v>
      </c>
      <c r="M4037" s="80">
        <v>88.24</v>
      </c>
      <c r="N4037" s="80">
        <v>13.794185000000001</v>
      </c>
      <c r="O4037" s="80">
        <v>-88.896529999999998</v>
      </c>
      <c r="P4037" s="80" t="s">
        <v>308</v>
      </c>
      <c r="Q4037" s="80">
        <v>0</v>
      </c>
      <c r="R4037" s="80">
        <v>13.923406</v>
      </c>
      <c r="S4037" s="80">
        <v>-86.952798999999999</v>
      </c>
      <c r="T4037" s="80">
        <v>750040</v>
      </c>
      <c r="U4037" s="91">
        <f>Table1[[#This Row],[Distribution Amount (Dollars)]]/Table1[[#This Row],[NEWdatediff]]</f>
        <v>187510</v>
      </c>
      <c r="V4037" s="82" t="s">
        <v>287</v>
      </c>
      <c r="W4037" s="82" t="s">
        <v>91</v>
      </c>
      <c r="Y4037" s="82" t="s">
        <v>182</v>
      </c>
      <c r="Z4037" s="82">
        <v>1</v>
      </c>
      <c r="AA4037" s="82" t="s">
        <v>183</v>
      </c>
      <c r="AB4037" s="82" t="s">
        <v>2978</v>
      </c>
      <c r="AD4037" s="82" t="s">
        <v>308</v>
      </c>
      <c r="AE4037" s="82" t="s">
        <v>2979</v>
      </c>
      <c r="AN4037" s="82" t="s">
        <v>76</v>
      </c>
      <c r="AO4037" s="82" t="s">
        <v>2980</v>
      </c>
      <c r="AP4037" s="82">
        <v>3400000</v>
      </c>
      <c r="AQ4037" s="82" t="s">
        <v>78</v>
      </c>
      <c r="AR4037" s="82" t="s">
        <v>4275</v>
      </c>
      <c r="AS4037" s="84">
        <v>43179</v>
      </c>
      <c r="AT4037" s="85">
        <v>2018</v>
      </c>
      <c r="AU4037" s="82" t="s">
        <v>4278</v>
      </c>
      <c r="AV4037" s="84">
        <v>44469</v>
      </c>
      <c r="AW4037" s="85">
        <v>2021</v>
      </c>
      <c r="AX4037" s="85">
        <f>Table1[[#This Row],[End TEST]]-Table1[[#This Row],[Start TEST]]</f>
        <v>3</v>
      </c>
      <c r="AY4037" s="85">
        <f>Table1[[#This Row],[TEST_Diff]]+1</f>
        <v>4</v>
      </c>
      <c r="AZ4037" s="92">
        <f>DATEDIF(Table1[[#This Row],[Start Year]],Table1[[#This Row],[End Year]],"d") / 365</f>
        <v>3.5342465753424657</v>
      </c>
      <c r="BF4037" s="82">
        <v>1</v>
      </c>
      <c r="BG4037" s="82">
        <v>1</v>
      </c>
      <c r="BH4037" s="82">
        <v>1</v>
      </c>
      <c r="BI4037" s="82">
        <v>1</v>
      </c>
    </row>
    <row r="4038" spans="1:75" x14ac:dyDescent="0.5">
      <c r="A4038" s="82">
        <v>616</v>
      </c>
      <c r="B4038" s="82" t="s">
        <v>2975</v>
      </c>
      <c r="D4038" s="90">
        <v>43580</v>
      </c>
      <c r="E4038" s="90" t="s">
        <v>2976</v>
      </c>
      <c r="F4038" s="90"/>
      <c r="G4038" s="82" t="s">
        <v>2976</v>
      </c>
      <c r="H4038" s="82" t="s">
        <v>2977</v>
      </c>
      <c r="I4038" s="80" t="s">
        <v>98</v>
      </c>
      <c r="J4038" s="80">
        <v>75</v>
      </c>
      <c r="K4038" s="80">
        <v>1</v>
      </c>
      <c r="L4038" s="80" t="s">
        <v>959</v>
      </c>
      <c r="M4038" s="80">
        <v>88.24</v>
      </c>
      <c r="N4038" s="80">
        <v>13.794185000000001</v>
      </c>
      <c r="O4038" s="80">
        <v>-88.896529999999998</v>
      </c>
      <c r="P4038" s="80" t="s">
        <v>308</v>
      </c>
      <c r="Q4038" s="80">
        <v>0</v>
      </c>
      <c r="R4038" s="80">
        <v>13.923406</v>
      </c>
      <c r="S4038" s="80">
        <v>-86.952798999999999</v>
      </c>
      <c r="T4038" s="80">
        <v>2250120</v>
      </c>
      <c r="U4038" s="91">
        <f>Table1[[#This Row],[Distribution Amount (Dollars)]]/Table1[[#This Row],[NEWdatediff]]</f>
        <v>562530</v>
      </c>
      <c r="V4038" s="82" t="s">
        <v>287</v>
      </c>
      <c r="W4038" s="82" t="s">
        <v>91</v>
      </c>
      <c r="Y4038" s="82" t="s">
        <v>182</v>
      </c>
      <c r="Z4038" s="82">
        <v>1</v>
      </c>
      <c r="AA4038" s="82" t="s">
        <v>183</v>
      </c>
      <c r="AB4038" s="82" t="s">
        <v>2978</v>
      </c>
      <c r="AD4038" s="82" t="s">
        <v>308</v>
      </c>
      <c r="AE4038" s="82" t="s">
        <v>2979</v>
      </c>
      <c r="AN4038" s="82" t="s">
        <v>76</v>
      </c>
      <c r="AO4038" s="82" t="s">
        <v>2980</v>
      </c>
      <c r="AP4038" s="82">
        <v>3400000</v>
      </c>
      <c r="AQ4038" s="82" t="s">
        <v>78</v>
      </c>
      <c r="AR4038" s="82" t="s">
        <v>4275</v>
      </c>
      <c r="AS4038" s="84">
        <v>43179</v>
      </c>
      <c r="AT4038" s="85">
        <v>2018</v>
      </c>
      <c r="AU4038" s="82" t="s">
        <v>4278</v>
      </c>
      <c r="AV4038" s="84">
        <v>44469</v>
      </c>
      <c r="AW4038" s="85">
        <v>2021</v>
      </c>
      <c r="AX4038" s="85">
        <f>Table1[[#This Row],[End TEST]]-Table1[[#This Row],[Start TEST]]</f>
        <v>3</v>
      </c>
      <c r="AY4038" s="85">
        <f>Table1[[#This Row],[TEST_Diff]]+1</f>
        <v>4</v>
      </c>
      <c r="AZ4038" s="92">
        <f>DATEDIF(Table1[[#This Row],[Start Year]],Table1[[#This Row],[End Year]],"d") / 365</f>
        <v>3.5342465753424657</v>
      </c>
      <c r="BF4038" s="82">
        <v>1</v>
      </c>
      <c r="BG4038" s="82">
        <v>1</v>
      </c>
      <c r="BH4038" s="82">
        <v>1</v>
      </c>
      <c r="BI4038" s="82">
        <v>1</v>
      </c>
    </row>
    <row r="4039" spans="1:75" x14ac:dyDescent="0.5">
      <c r="A4039" s="82">
        <v>617</v>
      </c>
      <c r="B4039" s="82" t="s">
        <v>3151</v>
      </c>
      <c r="D4039" s="90">
        <v>43579</v>
      </c>
      <c r="E4039" s="90" t="s">
        <v>3152</v>
      </c>
      <c r="F4039" s="90"/>
      <c r="G4039" s="82" t="s">
        <v>3152</v>
      </c>
      <c r="H4039" s="82" t="s">
        <v>3153</v>
      </c>
      <c r="I4039" s="80" t="s">
        <v>283</v>
      </c>
      <c r="J4039" s="80">
        <v>13</v>
      </c>
      <c r="K4039" s="80">
        <v>1</v>
      </c>
      <c r="L4039" s="80" t="s">
        <v>194</v>
      </c>
      <c r="M4039" s="80">
        <v>100</v>
      </c>
      <c r="N4039" s="80">
        <v>19.182435999999999</v>
      </c>
      <c r="O4039" s="80">
        <v>-72.434515000000005</v>
      </c>
      <c r="P4039" s="80" t="s">
        <v>195</v>
      </c>
      <c r="Q4039" s="80">
        <v>0</v>
      </c>
      <c r="R4039" s="80">
        <v>25.14509</v>
      </c>
      <c r="S4039" s="80">
        <v>-80.396960000000007</v>
      </c>
      <c r="T4039" s="80">
        <v>1950000</v>
      </c>
      <c r="U4039" s="91">
        <f>Table1[[#This Row],[Distribution Amount (Dollars)]]/Table1[[#This Row],[NEWdatediff]]</f>
        <v>390000</v>
      </c>
      <c r="V4039" s="82" t="s">
        <v>1715</v>
      </c>
      <c r="W4039" s="82" t="s">
        <v>71</v>
      </c>
      <c r="X4039" s="82" t="s">
        <v>3154</v>
      </c>
      <c r="Y4039" s="82" t="s">
        <v>182</v>
      </c>
      <c r="Z4039" s="82">
        <v>1</v>
      </c>
      <c r="AA4039" s="82" t="s">
        <v>183</v>
      </c>
      <c r="AB4039" s="82" t="s">
        <v>3155</v>
      </c>
      <c r="AD4039" s="82" t="s">
        <v>194</v>
      </c>
      <c r="AE4039" s="82" t="s">
        <v>3156</v>
      </c>
      <c r="AN4039" s="82" t="s">
        <v>76</v>
      </c>
      <c r="AO4039" s="82" t="s">
        <v>3157</v>
      </c>
      <c r="AP4039" s="82">
        <v>15000000</v>
      </c>
      <c r="AQ4039" s="82" t="s">
        <v>78</v>
      </c>
      <c r="AR4039" s="82" t="s">
        <v>4275</v>
      </c>
      <c r="AS4039" s="84">
        <v>43221</v>
      </c>
      <c r="AT4039" s="85">
        <v>2018</v>
      </c>
      <c r="AU4039" s="82" t="s">
        <v>4278</v>
      </c>
      <c r="AV4039" s="84">
        <v>44926</v>
      </c>
      <c r="AW4039" s="85">
        <v>2022</v>
      </c>
      <c r="AX4039" s="85">
        <f>Table1[[#This Row],[End TEST]]-Table1[[#This Row],[Start TEST]]</f>
        <v>4</v>
      </c>
      <c r="AY4039" s="85">
        <f>Table1[[#This Row],[TEST_Diff]]+1</f>
        <v>5</v>
      </c>
      <c r="AZ4039" s="92">
        <f>DATEDIF(Table1[[#This Row],[Start Year]],Table1[[#This Row],[End Year]],"d") / 365</f>
        <v>4.6712328767123283</v>
      </c>
      <c r="BA4039" s="82">
        <v>205014</v>
      </c>
      <c r="BC4039" s="82" t="s">
        <v>3158</v>
      </c>
      <c r="BD4039" s="82">
        <v>1</v>
      </c>
      <c r="BE4039" s="82">
        <v>1</v>
      </c>
      <c r="BF4039" s="82">
        <v>1</v>
      </c>
      <c r="BH4039" s="82">
        <v>1</v>
      </c>
      <c r="BW4039" s="82" t="s">
        <v>3159</v>
      </c>
    </row>
    <row r="4040" spans="1:75" x14ac:dyDescent="0.5">
      <c r="A4040" s="82">
        <v>617</v>
      </c>
      <c r="B4040" s="82" t="s">
        <v>3151</v>
      </c>
      <c r="D4040" s="90">
        <v>43579</v>
      </c>
      <c r="E4040" s="90" t="s">
        <v>3152</v>
      </c>
      <c r="F4040" s="90"/>
      <c r="G4040" s="82" t="s">
        <v>3152</v>
      </c>
      <c r="H4040" s="82" t="s">
        <v>3153</v>
      </c>
      <c r="I4040" s="80" t="s">
        <v>127</v>
      </c>
      <c r="J4040" s="80">
        <v>48</v>
      </c>
      <c r="K4040" s="80">
        <v>1</v>
      </c>
      <c r="L4040" s="80" t="s">
        <v>194</v>
      </c>
      <c r="M4040" s="80">
        <v>100</v>
      </c>
      <c r="N4040" s="80">
        <v>19.182435999999999</v>
      </c>
      <c r="O4040" s="80">
        <v>-72.434515000000005</v>
      </c>
      <c r="P4040" s="80" t="s">
        <v>195</v>
      </c>
      <c r="Q4040" s="80">
        <v>0</v>
      </c>
      <c r="R4040" s="80">
        <v>25.14509</v>
      </c>
      <c r="S4040" s="80">
        <v>-80.396960000000007</v>
      </c>
      <c r="T4040" s="80">
        <v>7200000</v>
      </c>
      <c r="U4040" s="91">
        <f>Table1[[#This Row],[Distribution Amount (Dollars)]]/Table1[[#This Row],[NEWdatediff]]</f>
        <v>1440000</v>
      </c>
      <c r="V4040" s="82" t="s">
        <v>1715</v>
      </c>
      <c r="W4040" s="82" t="s">
        <v>71</v>
      </c>
      <c r="X4040" s="82" t="s">
        <v>3154</v>
      </c>
      <c r="Y4040" s="82" t="s">
        <v>182</v>
      </c>
      <c r="Z4040" s="82">
        <v>1</v>
      </c>
      <c r="AA4040" s="82" t="s">
        <v>183</v>
      </c>
      <c r="AB4040" s="82" t="s">
        <v>3155</v>
      </c>
      <c r="AD4040" s="82" t="s">
        <v>194</v>
      </c>
      <c r="AE4040" s="82" t="s">
        <v>3156</v>
      </c>
      <c r="AN4040" s="82" t="s">
        <v>76</v>
      </c>
      <c r="AO4040" s="82" t="s">
        <v>3157</v>
      </c>
      <c r="AP4040" s="82">
        <v>15000000</v>
      </c>
      <c r="AQ4040" s="82" t="s">
        <v>78</v>
      </c>
      <c r="AR4040" s="82" t="s">
        <v>4275</v>
      </c>
      <c r="AS4040" s="84">
        <v>43221</v>
      </c>
      <c r="AT4040" s="85">
        <v>2018</v>
      </c>
      <c r="AU4040" s="82" t="s">
        <v>4278</v>
      </c>
      <c r="AV4040" s="84">
        <v>44926</v>
      </c>
      <c r="AW4040" s="85">
        <v>2022</v>
      </c>
      <c r="AX4040" s="85">
        <f>Table1[[#This Row],[End TEST]]-Table1[[#This Row],[Start TEST]]</f>
        <v>4</v>
      </c>
      <c r="AY4040" s="85">
        <f>Table1[[#This Row],[TEST_Diff]]+1</f>
        <v>5</v>
      </c>
      <c r="AZ4040" s="92">
        <f>DATEDIF(Table1[[#This Row],[Start Year]],Table1[[#This Row],[End Year]],"d") / 365</f>
        <v>4.6712328767123283</v>
      </c>
      <c r="BA4040" s="82">
        <v>205014</v>
      </c>
      <c r="BC4040" s="82" t="s">
        <v>3158</v>
      </c>
      <c r="BD4040" s="82">
        <v>1</v>
      </c>
      <c r="BE4040" s="82">
        <v>1</v>
      </c>
      <c r="BF4040" s="82">
        <v>1</v>
      </c>
      <c r="BH4040" s="82">
        <v>1</v>
      </c>
      <c r="BW4040" s="82" t="s">
        <v>3159</v>
      </c>
    </row>
    <row r="4041" spans="1:75" x14ac:dyDescent="0.5">
      <c r="A4041" s="82">
        <v>617</v>
      </c>
      <c r="B4041" s="82" t="s">
        <v>3151</v>
      </c>
      <c r="D4041" s="90">
        <v>43579</v>
      </c>
      <c r="E4041" s="90" t="s">
        <v>3152</v>
      </c>
      <c r="F4041" s="90"/>
      <c r="G4041" s="82" t="s">
        <v>3152</v>
      </c>
      <c r="H4041" s="82" t="s">
        <v>3153</v>
      </c>
      <c r="I4041" s="80" t="s">
        <v>97</v>
      </c>
      <c r="J4041" s="80">
        <v>25</v>
      </c>
      <c r="K4041" s="80">
        <v>1</v>
      </c>
      <c r="L4041" s="80" t="s">
        <v>194</v>
      </c>
      <c r="M4041" s="80">
        <v>100</v>
      </c>
      <c r="N4041" s="80">
        <v>19.182435999999999</v>
      </c>
      <c r="O4041" s="80">
        <v>-72.434515000000005</v>
      </c>
      <c r="P4041" s="80" t="s">
        <v>195</v>
      </c>
      <c r="Q4041" s="80">
        <v>0</v>
      </c>
      <c r="R4041" s="80">
        <v>25.14509</v>
      </c>
      <c r="S4041" s="80">
        <v>-80.396960000000007</v>
      </c>
      <c r="T4041" s="80">
        <v>3750000</v>
      </c>
      <c r="U4041" s="91">
        <f>Table1[[#This Row],[Distribution Amount (Dollars)]]/Table1[[#This Row],[NEWdatediff]]</f>
        <v>750000</v>
      </c>
      <c r="V4041" s="82" t="s">
        <v>1715</v>
      </c>
      <c r="W4041" s="82" t="s">
        <v>71</v>
      </c>
      <c r="X4041" s="82" t="s">
        <v>3154</v>
      </c>
      <c r="Y4041" s="82" t="s">
        <v>182</v>
      </c>
      <c r="Z4041" s="82">
        <v>1</v>
      </c>
      <c r="AA4041" s="82" t="s">
        <v>183</v>
      </c>
      <c r="AB4041" s="82" t="s">
        <v>3155</v>
      </c>
      <c r="AD4041" s="82" t="s">
        <v>194</v>
      </c>
      <c r="AE4041" s="82" t="s">
        <v>3156</v>
      </c>
      <c r="AN4041" s="82" t="s">
        <v>76</v>
      </c>
      <c r="AO4041" s="82" t="s">
        <v>3157</v>
      </c>
      <c r="AP4041" s="82">
        <v>15000000</v>
      </c>
      <c r="AQ4041" s="82" t="s">
        <v>78</v>
      </c>
      <c r="AR4041" s="82" t="s">
        <v>4275</v>
      </c>
      <c r="AS4041" s="84">
        <v>43221</v>
      </c>
      <c r="AT4041" s="85">
        <v>2018</v>
      </c>
      <c r="AU4041" s="82" t="s">
        <v>4278</v>
      </c>
      <c r="AV4041" s="84">
        <v>44926</v>
      </c>
      <c r="AW4041" s="85">
        <v>2022</v>
      </c>
      <c r="AX4041" s="85">
        <f>Table1[[#This Row],[End TEST]]-Table1[[#This Row],[Start TEST]]</f>
        <v>4</v>
      </c>
      <c r="AY4041" s="85">
        <f>Table1[[#This Row],[TEST_Diff]]+1</f>
        <v>5</v>
      </c>
      <c r="AZ4041" s="92">
        <f>DATEDIF(Table1[[#This Row],[Start Year]],Table1[[#This Row],[End Year]],"d") / 365</f>
        <v>4.6712328767123283</v>
      </c>
      <c r="BA4041" s="82">
        <v>205014</v>
      </c>
      <c r="BC4041" s="82" t="s">
        <v>3158</v>
      </c>
      <c r="BD4041" s="82">
        <v>1</v>
      </c>
      <c r="BE4041" s="82">
        <v>1</v>
      </c>
      <c r="BF4041" s="82">
        <v>1</v>
      </c>
      <c r="BH4041" s="82">
        <v>1</v>
      </c>
      <c r="BW4041" s="82" t="s">
        <v>3159</v>
      </c>
    </row>
    <row r="4042" spans="1:75" x14ac:dyDescent="0.5">
      <c r="A4042" s="82">
        <v>617</v>
      </c>
      <c r="B4042" s="82" t="s">
        <v>3151</v>
      </c>
      <c r="D4042" s="90">
        <v>43579</v>
      </c>
      <c r="E4042" s="90" t="s">
        <v>3152</v>
      </c>
      <c r="F4042" s="90"/>
      <c r="G4042" s="82" t="s">
        <v>3152</v>
      </c>
      <c r="H4042" s="82" t="s">
        <v>3153</v>
      </c>
      <c r="I4042" s="80" t="s">
        <v>80</v>
      </c>
      <c r="J4042" s="80">
        <v>11</v>
      </c>
      <c r="K4042" s="80">
        <v>1</v>
      </c>
      <c r="L4042" s="80" t="s">
        <v>194</v>
      </c>
      <c r="M4042" s="80">
        <v>100</v>
      </c>
      <c r="N4042" s="80">
        <v>19.182435999999999</v>
      </c>
      <c r="O4042" s="80">
        <v>-72.434515000000005</v>
      </c>
      <c r="P4042" s="80" t="s">
        <v>195</v>
      </c>
      <c r="Q4042" s="80">
        <v>0</v>
      </c>
      <c r="R4042" s="80">
        <v>25.14509</v>
      </c>
      <c r="S4042" s="80">
        <v>-80.396960000000007</v>
      </c>
      <c r="T4042" s="80">
        <v>1650000</v>
      </c>
      <c r="U4042" s="91">
        <f>Table1[[#This Row],[Distribution Amount (Dollars)]]/Table1[[#This Row],[NEWdatediff]]</f>
        <v>330000</v>
      </c>
      <c r="V4042" s="82" t="s">
        <v>1715</v>
      </c>
      <c r="W4042" s="82" t="s">
        <v>71</v>
      </c>
      <c r="X4042" s="82" t="s">
        <v>3154</v>
      </c>
      <c r="Y4042" s="82" t="s">
        <v>182</v>
      </c>
      <c r="Z4042" s="82">
        <v>1</v>
      </c>
      <c r="AA4042" s="82" t="s">
        <v>183</v>
      </c>
      <c r="AB4042" s="82" t="s">
        <v>3155</v>
      </c>
      <c r="AD4042" s="82" t="s">
        <v>194</v>
      </c>
      <c r="AE4042" s="82" t="s">
        <v>3156</v>
      </c>
      <c r="AN4042" s="82" t="s">
        <v>76</v>
      </c>
      <c r="AO4042" s="82" t="s">
        <v>3157</v>
      </c>
      <c r="AP4042" s="82">
        <v>15000000</v>
      </c>
      <c r="AQ4042" s="82" t="s">
        <v>78</v>
      </c>
      <c r="AR4042" s="82" t="s">
        <v>4275</v>
      </c>
      <c r="AS4042" s="84">
        <v>43221</v>
      </c>
      <c r="AT4042" s="85">
        <v>2018</v>
      </c>
      <c r="AU4042" s="82" t="s">
        <v>4278</v>
      </c>
      <c r="AV4042" s="84">
        <v>44926</v>
      </c>
      <c r="AW4042" s="85">
        <v>2022</v>
      </c>
      <c r="AX4042" s="85">
        <f>Table1[[#This Row],[End TEST]]-Table1[[#This Row],[Start TEST]]</f>
        <v>4</v>
      </c>
      <c r="AY4042" s="85">
        <f>Table1[[#This Row],[TEST_Diff]]+1</f>
        <v>5</v>
      </c>
      <c r="AZ4042" s="92">
        <f>DATEDIF(Table1[[#This Row],[Start Year]],Table1[[#This Row],[End Year]],"d") / 365</f>
        <v>4.6712328767123283</v>
      </c>
      <c r="BA4042" s="82">
        <v>205014</v>
      </c>
      <c r="BC4042" s="82" t="s">
        <v>3158</v>
      </c>
      <c r="BD4042" s="82">
        <v>1</v>
      </c>
      <c r="BE4042" s="82">
        <v>1</v>
      </c>
      <c r="BF4042" s="82">
        <v>1</v>
      </c>
      <c r="BH4042" s="82">
        <v>1</v>
      </c>
      <c r="BW4042" s="82" t="s">
        <v>3159</v>
      </c>
    </row>
    <row r="4043" spans="1:75" x14ac:dyDescent="0.5">
      <c r="A4043" s="82">
        <v>617</v>
      </c>
      <c r="B4043" s="82" t="s">
        <v>3151</v>
      </c>
      <c r="D4043" s="90">
        <v>43579</v>
      </c>
      <c r="E4043" s="90" t="s">
        <v>3152</v>
      </c>
      <c r="F4043" s="90"/>
      <c r="G4043" s="82" t="s">
        <v>3152</v>
      </c>
      <c r="H4043" s="82" t="s">
        <v>3153</v>
      </c>
      <c r="I4043" s="80" t="s">
        <v>98</v>
      </c>
      <c r="J4043" s="80">
        <v>3</v>
      </c>
      <c r="K4043" s="80">
        <v>1</v>
      </c>
      <c r="L4043" s="80" t="s">
        <v>194</v>
      </c>
      <c r="M4043" s="80">
        <v>100</v>
      </c>
      <c r="N4043" s="80">
        <v>19.182435999999999</v>
      </c>
      <c r="O4043" s="80">
        <v>-72.434515000000005</v>
      </c>
      <c r="P4043" s="80" t="s">
        <v>195</v>
      </c>
      <c r="Q4043" s="80">
        <v>0</v>
      </c>
      <c r="R4043" s="80">
        <v>25.14509</v>
      </c>
      <c r="S4043" s="80">
        <v>-80.396960000000007</v>
      </c>
      <c r="T4043" s="80">
        <v>450000</v>
      </c>
      <c r="U4043" s="91">
        <f>Table1[[#This Row],[Distribution Amount (Dollars)]]/Table1[[#This Row],[NEWdatediff]]</f>
        <v>90000</v>
      </c>
      <c r="V4043" s="82" t="s">
        <v>1715</v>
      </c>
      <c r="W4043" s="82" t="s">
        <v>71</v>
      </c>
      <c r="X4043" s="82" t="s">
        <v>3154</v>
      </c>
      <c r="Y4043" s="82" t="s">
        <v>182</v>
      </c>
      <c r="Z4043" s="82">
        <v>1</v>
      </c>
      <c r="AA4043" s="82" t="s">
        <v>183</v>
      </c>
      <c r="AB4043" s="82" t="s">
        <v>3155</v>
      </c>
      <c r="AD4043" s="82" t="s">
        <v>194</v>
      </c>
      <c r="AE4043" s="82" t="s">
        <v>3156</v>
      </c>
      <c r="AN4043" s="82" t="s">
        <v>76</v>
      </c>
      <c r="AO4043" s="82" t="s">
        <v>3157</v>
      </c>
      <c r="AP4043" s="82">
        <v>15000000</v>
      </c>
      <c r="AQ4043" s="82" t="s">
        <v>78</v>
      </c>
      <c r="AR4043" s="82" t="s">
        <v>4275</v>
      </c>
      <c r="AS4043" s="84">
        <v>43221</v>
      </c>
      <c r="AT4043" s="85">
        <v>2018</v>
      </c>
      <c r="AU4043" s="82" t="s">
        <v>4278</v>
      </c>
      <c r="AV4043" s="84">
        <v>44926</v>
      </c>
      <c r="AW4043" s="85">
        <v>2022</v>
      </c>
      <c r="AX4043" s="85">
        <f>Table1[[#This Row],[End TEST]]-Table1[[#This Row],[Start TEST]]</f>
        <v>4</v>
      </c>
      <c r="AY4043" s="85">
        <f>Table1[[#This Row],[TEST_Diff]]+1</f>
        <v>5</v>
      </c>
      <c r="AZ4043" s="92">
        <f>DATEDIF(Table1[[#This Row],[Start Year]],Table1[[#This Row],[End Year]],"d") / 365</f>
        <v>4.6712328767123283</v>
      </c>
      <c r="BA4043" s="82">
        <v>205014</v>
      </c>
      <c r="BC4043" s="82" t="s">
        <v>3158</v>
      </c>
      <c r="BD4043" s="82">
        <v>1</v>
      </c>
      <c r="BE4043" s="82">
        <v>1</v>
      </c>
      <c r="BF4043" s="82">
        <v>1</v>
      </c>
      <c r="BH4043" s="82">
        <v>1</v>
      </c>
      <c r="BW4043" s="82" t="s">
        <v>3159</v>
      </c>
    </row>
    <row r="4044" spans="1:75" x14ac:dyDescent="0.5">
      <c r="A4044" s="82">
        <v>618</v>
      </c>
      <c r="B4044" s="82" t="s">
        <v>3496</v>
      </c>
      <c r="D4044" s="90">
        <v>43579</v>
      </c>
      <c r="E4044" s="90" t="s">
        <v>3497</v>
      </c>
      <c r="F4044" s="90"/>
      <c r="G4044" s="82" t="s">
        <v>3497</v>
      </c>
      <c r="H4044" s="82" t="s">
        <v>3498</v>
      </c>
      <c r="I4044" s="80" t="s">
        <v>98</v>
      </c>
      <c r="J4044" s="80">
        <v>20</v>
      </c>
      <c r="K4044" s="80">
        <v>1</v>
      </c>
      <c r="L4044" s="80" t="s">
        <v>155</v>
      </c>
      <c r="M4044" s="80">
        <v>100</v>
      </c>
      <c r="N4044" s="80">
        <v>-25.97325</v>
      </c>
      <c r="O4044" s="80">
        <v>32.572029999999998</v>
      </c>
      <c r="P4044" s="80" t="s">
        <v>69</v>
      </c>
      <c r="Q4044" s="80">
        <v>0</v>
      </c>
      <c r="R4044" s="80">
        <v>2.6272389999999999</v>
      </c>
      <c r="S4044" s="80">
        <v>23.381664000000001</v>
      </c>
      <c r="T4044" s="80">
        <v>15000000</v>
      </c>
      <c r="U4044" s="91">
        <f>Table1[[#This Row],[Distribution Amount (Dollars)]]/Table1[[#This Row],[NEWdatediff]]</f>
        <v>3000000</v>
      </c>
      <c r="V4044" s="82" t="s">
        <v>1029</v>
      </c>
      <c r="W4044" s="82" t="s">
        <v>91</v>
      </c>
      <c r="X4044" s="82" t="s">
        <v>3499</v>
      </c>
      <c r="Y4044" s="82" t="s">
        <v>182</v>
      </c>
      <c r="Z4044" s="82">
        <v>1</v>
      </c>
      <c r="AA4044" s="82" t="s">
        <v>183</v>
      </c>
      <c r="AB4044" s="82" t="s">
        <v>3500</v>
      </c>
      <c r="AD4044" s="82" t="s">
        <v>155</v>
      </c>
      <c r="AE4044" s="82" t="s">
        <v>403</v>
      </c>
      <c r="AN4044" s="82" t="s">
        <v>76</v>
      </c>
      <c r="AO4044" s="82" t="s">
        <v>3501</v>
      </c>
      <c r="AP4044" s="82">
        <v>75000000</v>
      </c>
      <c r="AQ4044" s="82" t="s">
        <v>78</v>
      </c>
      <c r="AR4044" s="82" t="s">
        <v>4275</v>
      </c>
      <c r="AS4044" s="84">
        <v>43185</v>
      </c>
      <c r="AT4044" s="85">
        <v>2018</v>
      </c>
      <c r="AU4044" s="82" t="s">
        <v>4278</v>
      </c>
      <c r="AV4044" s="84">
        <v>44651</v>
      </c>
      <c r="AW4044" s="85">
        <v>2022</v>
      </c>
      <c r="AX4044" s="85">
        <f>Table1[[#This Row],[End TEST]]-Table1[[#This Row],[Start TEST]]</f>
        <v>4</v>
      </c>
      <c r="AY4044" s="85">
        <f>Table1[[#This Row],[TEST_Diff]]+1</f>
        <v>5</v>
      </c>
      <c r="AZ4044" s="92">
        <f>DATEDIF(Table1[[#This Row],[Start Year]],Table1[[#This Row],[End Year]],"d") / 365</f>
        <v>4.0164383561643833</v>
      </c>
    </row>
    <row r="4045" spans="1:75" x14ac:dyDescent="0.5">
      <c r="A4045" s="82">
        <v>618</v>
      </c>
      <c r="B4045" s="82" t="s">
        <v>3496</v>
      </c>
      <c r="D4045" s="90">
        <v>43579</v>
      </c>
      <c r="E4045" s="90" t="s">
        <v>3497</v>
      </c>
      <c r="F4045" s="90"/>
      <c r="G4045" s="82" t="s">
        <v>3497</v>
      </c>
      <c r="H4045" s="82" t="s">
        <v>3498</v>
      </c>
      <c r="I4045" s="80" t="s">
        <v>129</v>
      </c>
      <c r="J4045" s="80">
        <v>60</v>
      </c>
      <c r="K4045" s="80">
        <v>1</v>
      </c>
      <c r="L4045" s="80" t="s">
        <v>155</v>
      </c>
      <c r="M4045" s="80">
        <v>100</v>
      </c>
      <c r="N4045" s="80">
        <v>-25.97325</v>
      </c>
      <c r="O4045" s="80">
        <v>32.572029999999998</v>
      </c>
      <c r="P4045" s="80" t="s">
        <v>69</v>
      </c>
      <c r="Q4045" s="80">
        <v>0</v>
      </c>
      <c r="R4045" s="80">
        <v>2.6272389999999999</v>
      </c>
      <c r="S4045" s="80">
        <v>23.381664000000001</v>
      </c>
      <c r="T4045" s="80">
        <v>45000000</v>
      </c>
      <c r="U4045" s="91">
        <f>Table1[[#This Row],[Distribution Amount (Dollars)]]/Table1[[#This Row],[NEWdatediff]]</f>
        <v>9000000</v>
      </c>
      <c r="V4045" s="82" t="s">
        <v>1029</v>
      </c>
      <c r="W4045" s="82" t="s">
        <v>91</v>
      </c>
      <c r="X4045" s="82" t="s">
        <v>3499</v>
      </c>
      <c r="Y4045" s="82" t="s">
        <v>182</v>
      </c>
      <c r="Z4045" s="82">
        <v>1</v>
      </c>
      <c r="AA4045" s="82" t="s">
        <v>183</v>
      </c>
      <c r="AB4045" s="82" t="s">
        <v>3500</v>
      </c>
      <c r="AD4045" s="82" t="s">
        <v>155</v>
      </c>
      <c r="AE4045" s="82" t="s">
        <v>403</v>
      </c>
      <c r="AN4045" s="82" t="s">
        <v>76</v>
      </c>
      <c r="AO4045" s="82" t="s">
        <v>3501</v>
      </c>
      <c r="AP4045" s="82">
        <v>75000000</v>
      </c>
      <c r="AQ4045" s="82" t="s">
        <v>78</v>
      </c>
      <c r="AR4045" s="82" t="s">
        <v>4275</v>
      </c>
      <c r="AS4045" s="84">
        <v>43185</v>
      </c>
      <c r="AT4045" s="85">
        <v>2018</v>
      </c>
      <c r="AU4045" s="82" t="s">
        <v>4278</v>
      </c>
      <c r="AV4045" s="84">
        <v>44651</v>
      </c>
      <c r="AW4045" s="85">
        <v>2022</v>
      </c>
      <c r="AX4045" s="85">
        <f>Table1[[#This Row],[End TEST]]-Table1[[#This Row],[Start TEST]]</f>
        <v>4</v>
      </c>
      <c r="AY4045" s="85">
        <f>Table1[[#This Row],[TEST_Diff]]+1</f>
        <v>5</v>
      </c>
      <c r="AZ4045" s="92">
        <f>DATEDIF(Table1[[#This Row],[Start Year]],Table1[[#This Row],[End Year]],"d") / 365</f>
        <v>4.0164383561643833</v>
      </c>
    </row>
    <row r="4046" spans="1:75" x14ac:dyDescent="0.5">
      <c r="A4046" s="82">
        <v>618</v>
      </c>
      <c r="B4046" s="82" t="s">
        <v>3496</v>
      </c>
      <c r="D4046" s="90">
        <v>43579</v>
      </c>
      <c r="E4046" s="90" t="s">
        <v>3497</v>
      </c>
      <c r="F4046" s="90"/>
      <c r="G4046" s="82" t="s">
        <v>3497</v>
      </c>
      <c r="H4046" s="82" t="s">
        <v>3498</v>
      </c>
      <c r="I4046" s="80" t="s">
        <v>127</v>
      </c>
      <c r="J4046" s="80">
        <v>15</v>
      </c>
      <c r="K4046" s="80">
        <v>1</v>
      </c>
      <c r="L4046" s="80" t="s">
        <v>155</v>
      </c>
      <c r="M4046" s="80">
        <v>100</v>
      </c>
      <c r="N4046" s="80">
        <v>-25.97325</v>
      </c>
      <c r="O4046" s="80">
        <v>32.572029999999998</v>
      </c>
      <c r="P4046" s="80" t="s">
        <v>69</v>
      </c>
      <c r="Q4046" s="80">
        <v>0</v>
      </c>
      <c r="R4046" s="80">
        <v>2.6272389999999999</v>
      </c>
      <c r="S4046" s="80">
        <v>23.381664000000001</v>
      </c>
      <c r="T4046" s="80">
        <v>11250000</v>
      </c>
      <c r="U4046" s="91">
        <f>Table1[[#This Row],[Distribution Amount (Dollars)]]/Table1[[#This Row],[NEWdatediff]]</f>
        <v>2250000</v>
      </c>
      <c r="V4046" s="82" t="s">
        <v>1029</v>
      </c>
      <c r="W4046" s="82" t="s">
        <v>91</v>
      </c>
      <c r="X4046" s="82" t="s">
        <v>3499</v>
      </c>
      <c r="Y4046" s="82" t="s">
        <v>182</v>
      </c>
      <c r="Z4046" s="82">
        <v>1</v>
      </c>
      <c r="AA4046" s="82" t="s">
        <v>183</v>
      </c>
      <c r="AB4046" s="82" t="s">
        <v>3500</v>
      </c>
      <c r="AD4046" s="82" t="s">
        <v>155</v>
      </c>
      <c r="AE4046" s="82" t="s">
        <v>403</v>
      </c>
      <c r="AN4046" s="82" t="s">
        <v>76</v>
      </c>
      <c r="AO4046" s="82" t="s">
        <v>3501</v>
      </c>
      <c r="AP4046" s="82">
        <v>75000000</v>
      </c>
      <c r="AQ4046" s="82" t="s">
        <v>78</v>
      </c>
      <c r="AR4046" s="82" t="s">
        <v>4275</v>
      </c>
      <c r="AS4046" s="84">
        <v>43185</v>
      </c>
      <c r="AT4046" s="85">
        <v>2018</v>
      </c>
      <c r="AU4046" s="82" t="s">
        <v>4278</v>
      </c>
      <c r="AV4046" s="84">
        <v>44651</v>
      </c>
      <c r="AW4046" s="85">
        <v>2022</v>
      </c>
      <c r="AX4046" s="85">
        <f>Table1[[#This Row],[End TEST]]-Table1[[#This Row],[Start TEST]]</f>
        <v>4</v>
      </c>
      <c r="AY4046" s="85">
        <f>Table1[[#This Row],[TEST_Diff]]+1</f>
        <v>5</v>
      </c>
      <c r="AZ4046" s="92">
        <f>DATEDIF(Table1[[#This Row],[Start Year]],Table1[[#This Row],[End Year]],"d") / 365</f>
        <v>4.0164383561643833</v>
      </c>
    </row>
    <row r="4047" spans="1:75" x14ac:dyDescent="0.5">
      <c r="A4047" s="82">
        <v>618</v>
      </c>
      <c r="B4047" s="82" t="s">
        <v>3496</v>
      </c>
      <c r="D4047" s="90">
        <v>43579</v>
      </c>
      <c r="E4047" s="90" t="s">
        <v>3497</v>
      </c>
      <c r="F4047" s="90"/>
      <c r="G4047" s="82" t="s">
        <v>3497</v>
      </c>
      <c r="H4047" s="82" t="s">
        <v>3498</v>
      </c>
      <c r="I4047" s="80" t="s">
        <v>81</v>
      </c>
      <c r="J4047" s="80">
        <v>5</v>
      </c>
      <c r="K4047" s="80">
        <v>1</v>
      </c>
      <c r="L4047" s="80" t="s">
        <v>155</v>
      </c>
      <c r="M4047" s="80">
        <v>100</v>
      </c>
      <c r="N4047" s="80">
        <v>-25.97325</v>
      </c>
      <c r="O4047" s="80">
        <v>32.572029999999998</v>
      </c>
      <c r="P4047" s="80" t="s">
        <v>69</v>
      </c>
      <c r="Q4047" s="80">
        <v>0</v>
      </c>
      <c r="R4047" s="80">
        <v>2.6272389999999999</v>
      </c>
      <c r="S4047" s="80">
        <v>23.381664000000001</v>
      </c>
      <c r="T4047" s="80">
        <v>3750000</v>
      </c>
      <c r="U4047" s="91">
        <f>Table1[[#This Row],[Distribution Amount (Dollars)]]/Table1[[#This Row],[NEWdatediff]]</f>
        <v>750000</v>
      </c>
      <c r="V4047" s="82" t="s">
        <v>1029</v>
      </c>
      <c r="W4047" s="82" t="s">
        <v>91</v>
      </c>
      <c r="X4047" s="82" t="s">
        <v>3499</v>
      </c>
      <c r="Y4047" s="82" t="s">
        <v>182</v>
      </c>
      <c r="Z4047" s="82">
        <v>1</v>
      </c>
      <c r="AA4047" s="82" t="s">
        <v>183</v>
      </c>
      <c r="AB4047" s="82" t="s">
        <v>3500</v>
      </c>
      <c r="AD4047" s="82" t="s">
        <v>155</v>
      </c>
      <c r="AE4047" s="82" t="s">
        <v>403</v>
      </c>
      <c r="AN4047" s="82" t="s">
        <v>76</v>
      </c>
      <c r="AO4047" s="82" t="s">
        <v>3501</v>
      </c>
      <c r="AP4047" s="82">
        <v>75000000</v>
      </c>
      <c r="AQ4047" s="82" t="s">
        <v>78</v>
      </c>
      <c r="AR4047" s="82" t="s">
        <v>4275</v>
      </c>
      <c r="AS4047" s="84">
        <v>43185</v>
      </c>
      <c r="AT4047" s="85">
        <v>2018</v>
      </c>
      <c r="AU4047" s="82" t="s">
        <v>4278</v>
      </c>
      <c r="AV4047" s="84">
        <v>44651</v>
      </c>
      <c r="AW4047" s="85">
        <v>2022</v>
      </c>
      <c r="AX4047" s="85">
        <f>Table1[[#This Row],[End TEST]]-Table1[[#This Row],[Start TEST]]</f>
        <v>4</v>
      </c>
      <c r="AY4047" s="85">
        <f>Table1[[#This Row],[TEST_Diff]]+1</f>
        <v>5</v>
      </c>
      <c r="AZ4047" s="92">
        <f>DATEDIF(Table1[[#This Row],[Start Year]],Table1[[#This Row],[End Year]],"d") / 365</f>
        <v>4.0164383561643833</v>
      </c>
    </row>
    <row r="4048" spans="1:75" x14ac:dyDescent="0.5">
      <c r="A4048" s="82">
        <v>621</v>
      </c>
      <c r="B4048" s="82" t="s">
        <v>264</v>
      </c>
      <c r="D4048" s="90">
        <v>43545</v>
      </c>
      <c r="E4048" s="90" t="s">
        <v>265</v>
      </c>
      <c r="F4048" s="90"/>
      <c r="G4048" s="82" t="s">
        <v>265</v>
      </c>
      <c r="H4048" s="82" t="s">
        <v>266</v>
      </c>
      <c r="I4048" s="80" t="s">
        <v>262</v>
      </c>
      <c r="J4048" s="80">
        <v>10</v>
      </c>
      <c r="K4048" s="80">
        <v>1</v>
      </c>
      <c r="L4048" s="80" t="s">
        <v>267</v>
      </c>
      <c r="M4048" s="80">
        <v>100</v>
      </c>
      <c r="N4048" s="80">
        <v>30.585163000000001</v>
      </c>
      <c r="O4048" s="80">
        <v>36.238415000000003</v>
      </c>
      <c r="P4048" s="80" t="s">
        <v>268</v>
      </c>
      <c r="Q4048" s="80">
        <v>0</v>
      </c>
      <c r="R4048" s="80">
        <v>37.477907000000002</v>
      </c>
      <c r="S4048" s="80">
        <v>39.411562000000004</v>
      </c>
      <c r="T4048" s="80">
        <v>21400</v>
      </c>
      <c r="U4048" s="91">
        <f>Table1[[#This Row],[Distribution Amount (Dollars)]]/Table1[[#This Row],[NEWdatediff]]</f>
        <v>7133.333333333333</v>
      </c>
      <c r="V4048" s="82" t="s">
        <v>269</v>
      </c>
      <c r="W4048" s="82" t="s">
        <v>91</v>
      </c>
      <c r="X4048" s="82" t="s">
        <v>270</v>
      </c>
      <c r="Y4048" s="82" t="s">
        <v>182</v>
      </c>
      <c r="Z4048" s="82">
        <v>1</v>
      </c>
      <c r="AB4048" s="82" t="s">
        <v>271</v>
      </c>
      <c r="AC4048" s="82" t="s">
        <v>272</v>
      </c>
      <c r="AD4048" s="82" t="s">
        <v>267</v>
      </c>
      <c r="AE4048" s="82" t="s">
        <v>273</v>
      </c>
      <c r="AI4048" s="82" t="s">
        <v>274</v>
      </c>
      <c r="AJ4048" s="82" t="s">
        <v>275</v>
      </c>
      <c r="AL4048" s="82" t="s">
        <v>276</v>
      </c>
      <c r="AM4048" s="82" t="s">
        <v>277</v>
      </c>
      <c r="AN4048" s="82" t="s">
        <v>76</v>
      </c>
      <c r="AP4048" s="82">
        <v>214000</v>
      </c>
      <c r="AQ4048" s="82" t="s">
        <v>78</v>
      </c>
      <c r="AR4048" s="82" t="s">
        <v>4274</v>
      </c>
      <c r="AS4048" s="84">
        <v>42917</v>
      </c>
      <c r="AT4048" s="85">
        <v>2017</v>
      </c>
      <c r="AU4048" s="82" t="s">
        <v>4278</v>
      </c>
      <c r="AV4048" s="84">
        <v>43646</v>
      </c>
      <c r="AW4048" s="85">
        <v>2019</v>
      </c>
      <c r="AX4048" s="85">
        <f>Table1[[#This Row],[End TEST]]-Table1[[#This Row],[Start TEST]]</f>
        <v>2</v>
      </c>
      <c r="AY4048" s="85">
        <f>Table1[[#This Row],[TEST_Diff]]+1</f>
        <v>3</v>
      </c>
      <c r="AZ4048" s="92">
        <f>DATEDIF(Table1[[#This Row],[Start Year]],Table1[[#This Row],[End Year]],"d") / 365</f>
        <v>1.9972602739726026</v>
      </c>
      <c r="BA4048" s="82">
        <v>1500</v>
      </c>
      <c r="BB4048" s="82">
        <v>200</v>
      </c>
      <c r="BC4048" s="82" t="s">
        <v>278</v>
      </c>
      <c r="BF4048" s="82">
        <v>1</v>
      </c>
      <c r="BH4048" s="82">
        <v>1</v>
      </c>
      <c r="BO4048" s="82">
        <v>1</v>
      </c>
      <c r="BP4048" s="82">
        <v>1</v>
      </c>
      <c r="BW4048" s="82" t="s">
        <v>279</v>
      </c>
    </row>
    <row r="4049" spans="1:75" x14ac:dyDescent="0.5">
      <c r="A4049" s="82">
        <v>621</v>
      </c>
      <c r="B4049" s="82" t="s">
        <v>264</v>
      </c>
      <c r="D4049" s="90">
        <v>43545</v>
      </c>
      <c r="E4049" s="90" t="s">
        <v>265</v>
      </c>
      <c r="F4049" s="90"/>
      <c r="G4049" s="82" t="s">
        <v>265</v>
      </c>
      <c r="H4049" s="82" t="s">
        <v>266</v>
      </c>
      <c r="I4049" s="80" t="s">
        <v>237</v>
      </c>
      <c r="J4049" s="80">
        <v>10</v>
      </c>
      <c r="K4049" s="80">
        <v>1</v>
      </c>
      <c r="L4049" s="80" t="s">
        <v>267</v>
      </c>
      <c r="M4049" s="80">
        <v>100</v>
      </c>
      <c r="N4049" s="80">
        <v>30.585163000000001</v>
      </c>
      <c r="O4049" s="80">
        <v>36.238415000000003</v>
      </c>
      <c r="P4049" s="80" t="s">
        <v>268</v>
      </c>
      <c r="Q4049" s="80">
        <v>0</v>
      </c>
      <c r="R4049" s="80">
        <v>37.477907000000002</v>
      </c>
      <c r="S4049" s="80">
        <v>39.411562000000004</v>
      </c>
      <c r="T4049" s="80">
        <v>21400</v>
      </c>
      <c r="U4049" s="91">
        <f>Table1[[#This Row],[Distribution Amount (Dollars)]]/Table1[[#This Row],[NEWdatediff]]</f>
        <v>7133.333333333333</v>
      </c>
      <c r="V4049" s="82" t="s">
        <v>269</v>
      </c>
      <c r="W4049" s="82" t="s">
        <v>91</v>
      </c>
      <c r="X4049" s="82" t="s">
        <v>270</v>
      </c>
      <c r="Y4049" s="82" t="s">
        <v>182</v>
      </c>
      <c r="Z4049" s="82">
        <v>1</v>
      </c>
      <c r="AB4049" s="82" t="s">
        <v>271</v>
      </c>
      <c r="AC4049" s="82" t="s">
        <v>272</v>
      </c>
      <c r="AD4049" s="82" t="s">
        <v>267</v>
      </c>
      <c r="AE4049" s="82" t="s">
        <v>273</v>
      </c>
      <c r="AI4049" s="82" t="s">
        <v>274</v>
      </c>
      <c r="AJ4049" s="82" t="s">
        <v>275</v>
      </c>
      <c r="AL4049" s="82" t="s">
        <v>276</v>
      </c>
      <c r="AM4049" s="82" t="s">
        <v>277</v>
      </c>
      <c r="AN4049" s="82" t="s">
        <v>76</v>
      </c>
      <c r="AP4049" s="82">
        <v>214000</v>
      </c>
      <c r="AQ4049" s="82" t="s">
        <v>78</v>
      </c>
      <c r="AR4049" s="82" t="s">
        <v>4274</v>
      </c>
      <c r="AS4049" s="84">
        <v>42917</v>
      </c>
      <c r="AT4049" s="85">
        <v>2017</v>
      </c>
      <c r="AU4049" s="82" t="s">
        <v>4278</v>
      </c>
      <c r="AV4049" s="84">
        <v>43646</v>
      </c>
      <c r="AW4049" s="85">
        <v>2019</v>
      </c>
      <c r="AX4049" s="85">
        <f>Table1[[#This Row],[End TEST]]-Table1[[#This Row],[Start TEST]]</f>
        <v>2</v>
      </c>
      <c r="AY4049" s="85">
        <f>Table1[[#This Row],[TEST_Diff]]+1</f>
        <v>3</v>
      </c>
      <c r="AZ4049" s="92">
        <f>DATEDIF(Table1[[#This Row],[Start Year]],Table1[[#This Row],[End Year]],"d") / 365</f>
        <v>1.9972602739726026</v>
      </c>
      <c r="BA4049" s="82">
        <v>1500</v>
      </c>
      <c r="BB4049" s="82">
        <v>200</v>
      </c>
      <c r="BC4049" s="82" t="s">
        <v>278</v>
      </c>
      <c r="BF4049" s="82">
        <v>1</v>
      </c>
      <c r="BH4049" s="82">
        <v>1</v>
      </c>
      <c r="BO4049" s="82">
        <v>1</v>
      </c>
      <c r="BP4049" s="82">
        <v>1</v>
      </c>
      <c r="BW4049" s="82" t="s">
        <v>279</v>
      </c>
    </row>
    <row r="4050" spans="1:75" x14ac:dyDescent="0.5">
      <c r="A4050" s="82">
        <v>621</v>
      </c>
      <c r="B4050" s="82" t="s">
        <v>264</v>
      </c>
      <c r="D4050" s="90">
        <v>43545</v>
      </c>
      <c r="E4050" s="90" t="s">
        <v>265</v>
      </c>
      <c r="F4050" s="90"/>
      <c r="G4050" s="82" t="s">
        <v>265</v>
      </c>
      <c r="H4050" s="82" t="s">
        <v>266</v>
      </c>
      <c r="I4050" s="80" t="s">
        <v>283</v>
      </c>
      <c r="J4050" s="80">
        <v>10</v>
      </c>
      <c r="K4050" s="80">
        <v>1</v>
      </c>
      <c r="L4050" s="80" t="s">
        <v>267</v>
      </c>
      <c r="M4050" s="80">
        <v>100</v>
      </c>
      <c r="N4050" s="80">
        <v>30.585163000000001</v>
      </c>
      <c r="O4050" s="80">
        <v>36.238415000000003</v>
      </c>
      <c r="P4050" s="80" t="s">
        <v>268</v>
      </c>
      <c r="Q4050" s="80">
        <v>0</v>
      </c>
      <c r="R4050" s="80">
        <v>37.477907000000002</v>
      </c>
      <c r="S4050" s="80">
        <v>39.411562000000004</v>
      </c>
      <c r="T4050" s="80">
        <v>21400</v>
      </c>
      <c r="U4050" s="91">
        <f>Table1[[#This Row],[Distribution Amount (Dollars)]]/Table1[[#This Row],[NEWdatediff]]</f>
        <v>7133.333333333333</v>
      </c>
      <c r="V4050" s="82" t="s">
        <v>269</v>
      </c>
      <c r="W4050" s="82" t="s">
        <v>91</v>
      </c>
      <c r="X4050" s="82" t="s">
        <v>270</v>
      </c>
      <c r="Y4050" s="82" t="s">
        <v>182</v>
      </c>
      <c r="Z4050" s="82">
        <v>1</v>
      </c>
      <c r="AB4050" s="82" t="s">
        <v>271</v>
      </c>
      <c r="AC4050" s="82" t="s">
        <v>272</v>
      </c>
      <c r="AD4050" s="82" t="s">
        <v>267</v>
      </c>
      <c r="AE4050" s="82" t="s">
        <v>273</v>
      </c>
      <c r="AI4050" s="82" t="s">
        <v>274</v>
      </c>
      <c r="AJ4050" s="82" t="s">
        <v>275</v>
      </c>
      <c r="AL4050" s="82" t="s">
        <v>276</v>
      </c>
      <c r="AM4050" s="82" t="s">
        <v>277</v>
      </c>
      <c r="AN4050" s="82" t="s">
        <v>76</v>
      </c>
      <c r="AP4050" s="82">
        <v>214000</v>
      </c>
      <c r="AQ4050" s="82" t="s">
        <v>78</v>
      </c>
      <c r="AR4050" s="82" t="s">
        <v>4274</v>
      </c>
      <c r="AS4050" s="84">
        <v>42917</v>
      </c>
      <c r="AT4050" s="85">
        <v>2017</v>
      </c>
      <c r="AU4050" s="82" t="s">
        <v>4278</v>
      </c>
      <c r="AV4050" s="84">
        <v>43646</v>
      </c>
      <c r="AW4050" s="85">
        <v>2019</v>
      </c>
      <c r="AX4050" s="85">
        <f>Table1[[#This Row],[End TEST]]-Table1[[#This Row],[Start TEST]]</f>
        <v>2</v>
      </c>
      <c r="AY4050" s="85">
        <f>Table1[[#This Row],[TEST_Diff]]+1</f>
        <v>3</v>
      </c>
      <c r="AZ4050" s="92">
        <f>DATEDIF(Table1[[#This Row],[Start Year]],Table1[[#This Row],[End Year]],"d") / 365</f>
        <v>1.9972602739726026</v>
      </c>
      <c r="BA4050" s="82">
        <v>1500</v>
      </c>
      <c r="BB4050" s="82">
        <v>200</v>
      </c>
      <c r="BC4050" s="82" t="s">
        <v>278</v>
      </c>
      <c r="BF4050" s="82">
        <v>1</v>
      </c>
      <c r="BH4050" s="82">
        <v>1</v>
      </c>
      <c r="BO4050" s="82">
        <v>1</v>
      </c>
      <c r="BP4050" s="82">
        <v>1</v>
      </c>
      <c r="BW4050" s="82" t="s">
        <v>279</v>
      </c>
    </row>
    <row r="4051" spans="1:75" x14ac:dyDescent="0.5">
      <c r="A4051" s="82">
        <v>621</v>
      </c>
      <c r="B4051" s="82" t="s">
        <v>264</v>
      </c>
      <c r="D4051" s="90">
        <v>43545</v>
      </c>
      <c r="E4051" s="90" t="s">
        <v>265</v>
      </c>
      <c r="F4051" s="90"/>
      <c r="G4051" s="82" t="s">
        <v>265</v>
      </c>
      <c r="H4051" s="82" t="s">
        <v>266</v>
      </c>
      <c r="I4051" s="80" t="s">
        <v>129</v>
      </c>
      <c r="J4051" s="80">
        <v>10</v>
      </c>
      <c r="K4051" s="80">
        <v>1</v>
      </c>
      <c r="L4051" s="80" t="s">
        <v>267</v>
      </c>
      <c r="M4051" s="80">
        <v>100</v>
      </c>
      <c r="N4051" s="80">
        <v>30.585163000000001</v>
      </c>
      <c r="O4051" s="80">
        <v>36.238415000000003</v>
      </c>
      <c r="P4051" s="80" t="s">
        <v>268</v>
      </c>
      <c r="Q4051" s="80">
        <v>0</v>
      </c>
      <c r="R4051" s="80">
        <v>37.477907000000002</v>
      </c>
      <c r="S4051" s="80">
        <v>39.411562000000004</v>
      </c>
      <c r="T4051" s="80">
        <v>21400</v>
      </c>
      <c r="U4051" s="91">
        <f>Table1[[#This Row],[Distribution Amount (Dollars)]]/Table1[[#This Row],[NEWdatediff]]</f>
        <v>7133.333333333333</v>
      </c>
      <c r="V4051" s="82" t="s">
        <v>269</v>
      </c>
      <c r="W4051" s="82" t="s">
        <v>91</v>
      </c>
      <c r="X4051" s="82" t="s">
        <v>270</v>
      </c>
      <c r="Y4051" s="82" t="s">
        <v>182</v>
      </c>
      <c r="Z4051" s="82">
        <v>1</v>
      </c>
      <c r="AB4051" s="82" t="s">
        <v>271</v>
      </c>
      <c r="AC4051" s="82" t="s">
        <v>272</v>
      </c>
      <c r="AD4051" s="82" t="s">
        <v>267</v>
      </c>
      <c r="AE4051" s="82" t="s">
        <v>273</v>
      </c>
      <c r="AI4051" s="82" t="s">
        <v>274</v>
      </c>
      <c r="AJ4051" s="82" t="s">
        <v>275</v>
      </c>
      <c r="AL4051" s="82" t="s">
        <v>276</v>
      </c>
      <c r="AM4051" s="82" t="s">
        <v>277</v>
      </c>
      <c r="AN4051" s="82" t="s">
        <v>76</v>
      </c>
      <c r="AP4051" s="82">
        <v>214000</v>
      </c>
      <c r="AQ4051" s="82" t="s">
        <v>78</v>
      </c>
      <c r="AR4051" s="82" t="s">
        <v>4274</v>
      </c>
      <c r="AS4051" s="84">
        <v>42917</v>
      </c>
      <c r="AT4051" s="85">
        <v>2017</v>
      </c>
      <c r="AU4051" s="82" t="s">
        <v>4278</v>
      </c>
      <c r="AV4051" s="84">
        <v>43646</v>
      </c>
      <c r="AW4051" s="85">
        <v>2019</v>
      </c>
      <c r="AX4051" s="85">
        <f>Table1[[#This Row],[End TEST]]-Table1[[#This Row],[Start TEST]]</f>
        <v>2</v>
      </c>
      <c r="AY4051" s="85">
        <f>Table1[[#This Row],[TEST_Diff]]+1</f>
        <v>3</v>
      </c>
      <c r="AZ4051" s="92">
        <f>DATEDIF(Table1[[#This Row],[Start Year]],Table1[[#This Row],[End Year]],"d") / 365</f>
        <v>1.9972602739726026</v>
      </c>
      <c r="BA4051" s="82">
        <v>1500</v>
      </c>
      <c r="BB4051" s="82">
        <v>200</v>
      </c>
      <c r="BC4051" s="82" t="s">
        <v>278</v>
      </c>
      <c r="BF4051" s="82">
        <v>1</v>
      </c>
      <c r="BH4051" s="82">
        <v>1</v>
      </c>
      <c r="BO4051" s="82">
        <v>1</v>
      </c>
      <c r="BP4051" s="82">
        <v>1</v>
      </c>
      <c r="BW4051" s="82" t="s">
        <v>279</v>
      </c>
    </row>
    <row r="4052" spans="1:75" x14ac:dyDescent="0.5">
      <c r="A4052" s="82">
        <v>621</v>
      </c>
      <c r="B4052" s="82" t="s">
        <v>264</v>
      </c>
      <c r="D4052" s="90">
        <v>43545</v>
      </c>
      <c r="E4052" s="90" t="s">
        <v>265</v>
      </c>
      <c r="F4052" s="90"/>
      <c r="G4052" s="82" t="s">
        <v>265</v>
      </c>
      <c r="H4052" s="82" t="s">
        <v>266</v>
      </c>
      <c r="I4052" s="80" t="s">
        <v>128</v>
      </c>
      <c r="J4052" s="80">
        <v>10</v>
      </c>
      <c r="K4052" s="80">
        <v>1</v>
      </c>
      <c r="L4052" s="80" t="s">
        <v>267</v>
      </c>
      <c r="M4052" s="80">
        <v>100</v>
      </c>
      <c r="N4052" s="80">
        <v>30.585163000000001</v>
      </c>
      <c r="O4052" s="80">
        <v>36.238415000000003</v>
      </c>
      <c r="P4052" s="80" t="s">
        <v>268</v>
      </c>
      <c r="Q4052" s="80">
        <v>0</v>
      </c>
      <c r="R4052" s="80">
        <v>37.477907000000002</v>
      </c>
      <c r="S4052" s="80">
        <v>39.411562000000004</v>
      </c>
      <c r="T4052" s="80">
        <v>21400</v>
      </c>
      <c r="U4052" s="91">
        <f>Table1[[#This Row],[Distribution Amount (Dollars)]]/Table1[[#This Row],[NEWdatediff]]</f>
        <v>7133.333333333333</v>
      </c>
      <c r="V4052" s="82" t="s">
        <v>269</v>
      </c>
      <c r="W4052" s="82" t="s">
        <v>91</v>
      </c>
      <c r="X4052" s="82" t="s">
        <v>270</v>
      </c>
      <c r="Y4052" s="82" t="s">
        <v>182</v>
      </c>
      <c r="Z4052" s="82">
        <v>1</v>
      </c>
      <c r="AB4052" s="82" t="s">
        <v>271</v>
      </c>
      <c r="AC4052" s="82" t="s">
        <v>272</v>
      </c>
      <c r="AD4052" s="82" t="s">
        <v>267</v>
      </c>
      <c r="AE4052" s="82" t="s">
        <v>273</v>
      </c>
      <c r="AI4052" s="82" t="s">
        <v>274</v>
      </c>
      <c r="AJ4052" s="82" t="s">
        <v>275</v>
      </c>
      <c r="AL4052" s="82" t="s">
        <v>276</v>
      </c>
      <c r="AM4052" s="82" t="s">
        <v>277</v>
      </c>
      <c r="AN4052" s="82" t="s">
        <v>76</v>
      </c>
      <c r="AP4052" s="82">
        <v>214000</v>
      </c>
      <c r="AQ4052" s="82" t="s">
        <v>78</v>
      </c>
      <c r="AR4052" s="82" t="s">
        <v>4274</v>
      </c>
      <c r="AS4052" s="84">
        <v>42917</v>
      </c>
      <c r="AT4052" s="85">
        <v>2017</v>
      </c>
      <c r="AU4052" s="82" t="s">
        <v>4278</v>
      </c>
      <c r="AV4052" s="84">
        <v>43646</v>
      </c>
      <c r="AW4052" s="85">
        <v>2019</v>
      </c>
      <c r="AX4052" s="85">
        <f>Table1[[#This Row],[End TEST]]-Table1[[#This Row],[Start TEST]]</f>
        <v>2</v>
      </c>
      <c r="AY4052" s="85">
        <f>Table1[[#This Row],[TEST_Diff]]+1</f>
        <v>3</v>
      </c>
      <c r="AZ4052" s="92">
        <f>DATEDIF(Table1[[#This Row],[Start Year]],Table1[[#This Row],[End Year]],"d") / 365</f>
        <v>1.9972602739726026</v>
      </c>
      <c r="BA4052" s="82">
        <v>1500</v>
      </c>
      <c r="BB4052" s="82">
        <v>200</v>
      </c>
      <c r="BC4052" s="82" t="s">
        <v>278</v>
      </c>
      <c r="BF4052" s="82">
        <v>1</v>
      </c>
      <c r="BH4052" s="82">
        <v>1</v>
      </c>
      <c r="BO4052" s="82">
        <v>1</v>
      </c>
      <c r="BP4052" s="82">
        <v>1</v>
      </c>
      <c r="BW4052" s="82" t="s">
        <v>279</v>
      </c>
    </row>
    <row r="4053" spans="1:75" x14ac:dyDescent="0.5">
      <c r="A4053" s="82">
        <v>621</v>
      </c>
      <c r="B4053" s="82" t="s">
        <v>264</v>
      </c>
      <c r="D4053" s="90">
        <v>43545</v>
      </c>
      <c r="E4053" s="90" t="s">
        <v>265</v>
      </c>
      <c r="F4053" s="90"/>
      <c r="G4053" s="82" t="s">
        <v>265</v>
      </c>
      <c r="H4053" s="82" t="s">
        <v>266</v>
      </c>
      <c r="I4053" s="80" t="s">
        <v>280</v>
      </c>
      <c r="J4053" s="80">
        <v>10</v>
      </c>
      <c r="K4053" s="80">
        <v>1</v>
      </c>
      <c r="L4053" s="80" t="s">
        <v>267</v>
      </c>
      <c r="M4053" s="80">
        <v>100</v>
      </c>
      <c r="N4053" s="80">
        <v>30.585163000000001</v>
      </c>
      <c r="O4053" s="80">
        <v>36.238415000000003</v>
      </c>
      <c r="P4053" s="80" t="s">
        <v>268</v>
      </c>
      <c r="Q4053" s="80">
        <v>0</v>
      </c>
      <c r="R4053" s="80">
        <v>37.477907000000002</v>
      </c>
      <c r="S4053" s="80">
        <v>39.411562000000004</v>
      </c>
      <c r="T4053" s="80">
        <v>21400</v>
      </c>
      <c r="U4053" s="91">
        <f>Table1[[#This Row],[Distribution Amount (Dollars)]]/Table1[[#This Row],[NEWdatediff]]</f>
        <v>7133.333333333333</v>
      </c>
      <c r="V4053" s="82" t="s">
        <v>269</v>
      </c>
      <c r="W4053" s="82" t="s">
        <v>91</v>
      </c>
      <c r="X4053" s="82" t="s">
        <v>270</v>
      </c>
      <c r="Y4053" s="82" t="s">
        <v>182</v>
      </c>
      <c r="Z4053" s="82">
        <v>1</v>
      </c>
      <c r="AB4053" s="82" t="s">
        <v>271</v>
      </c>
      <c r="AC4053" s="82" t="s">
        <v>272</v>
      </c>
      <c r="AD4053" s="82" t="s">
        <v>267</v>
      </c>
      <c r="AE4053" s="82" t="s">
        <v>273</v>
      </c>
      <c r="AI4053" s="82" t="s">
        <v>274</v>
      </c>
      <c r="AJ4053" s="82" t="s">
        <v>275</v>
      </c>
      <c r="AL4053" s="82" t="s">
        <v>276</v>
      </c>
      <c r="AM4053" s="82" t="s">
        <v>277</v>
      </c>
      <c r="AN4053" s="82" t="s">
        <v>76</v>
      </c>
      <c r="AP4053" s="82">
        <v>214000</v>
      </c>
      <c r="AQ4053" s="82" t="s">
        <v>78</v>
      </c>
      <c r="AR4053" s="82" t="s">
        <v>4274</v>
      </c>
      <c r="AS4053" s="84">
        <v>42917</v>
      </c>
      <c r="AT4053" s="85">
        <v>2017</v>
      </c>
      <c r="AU4053" s="82" t="s">
        <v>4278</v>
      </c>
      <c r="AV4053" s="84">
        <v>43646</v>
      </c>
      <c r="AW4053" s="85">
        <v>2019</v>
      </c>
      <c r="AX4053" s="85">
        <f>Table1[[#This Row],[End TEST]]-Table1[[#This Row],[Start TEST]]</f>
        <v>2</v>
      </c>
      <c r="AY4053" s="85">
        <f>Table1[[#This Row],[TEST_Diff]]+1</f>
        <v>3</v>
      </c>
      <c r="AZ4053" s="92">
        <f>DATEDIF(Table1[[#This Row],[Start Year]],Table1[[#This Row],[End Year]],"d") / 365</f>
        <v>1.9972602739726026</v>
      </c>
      <c r="BA4053" s="82">
        <v>1500</v>
      </c>
      <c r="BB4053" s="82">
        <v>200</v>
      </c>
      <c r="BC4053" s="82" t="s">
        <v>278</v>
      </c>
      <c r="BF4053" s="82">
        <v>1</v>
      </c>
      <c r="BH4053" s="82">
        <v>1</v>
      </c>
      <c r="BO4053" s="82">
        <v>1</v>
      </c>
      <c r="BP4053" s="82">
        <v>1</v>
      </c>
      <c r="BW4053" s="82" t="s">
        <v>279</v>
      </c>
    </row>
    <row r="4054" spans="1:75" x14ac:dyDescent="0.5">
      <c r="A4054" s="82">
        <v>621</v>
      </c>
      <c r="B4054" s="82" t="s">
        <v>264</v>
      </c>
      <c r="D4054" s="90">
        <v>43545</v>
      </c>
      <c r="E4054" s="90" t="s">
        <v>265</v>
      </c>
      <c r="F4054" s="90"/>
      <c r="G4054" s="82" t="s">
        <v>265</v>
      </c>
      <c r="H4054" s="82" t="s">
        <v>266</v>
      </c>
      <c r="I4054" s="80" t="s">
        <v>281</v>
      </c>
      <c r="J4054" s="80">
        <v>10</v>
      </c>
      <c r="K4054" s="80">
        <v>1</v>
      </c>
      <c r="L4054" s="80" t="s">
        <v>267</v>
      </c>
      <c r="M4054" s="80">
        <v>100</v>
      </c>
      <c r="N4054" s="80">
        <v>30.585163000000001</v>
      </c>
      <c r="O4054" s="80">
        <v>36.238415000000003</v>
      </c>
      <c r="P4054" s="80" t="s">
        <v>268</v>
      </c>
      <c r="Q4054" s="80">
        <v>0</v>
      </c>
      <c r="R4054" s="80">
        <v>37.477907000000002</v>
      </c>
      <c r="S4054" s="80">
        <v>39.411562000000004</v>
      </c>
      <c r="T4054" s="80">
        <v>21400</v>
      </c>
      <c r="U4054" s="91">
        <f>Table1[[#This Row],[Distribution Amount (Dollars)]]/Table1[[#This Row],[NEWdatediff]]</f>
        <v>7133.333333333333</v>
      </c>
      <c r="V4054" s="82" t="s">
        <v>269</v>
      </c>
      <c r="W4054" s="82" t="s">
        <v>91</v>
      </c>
      <c r="X4054" s="82" t="s">
        <v>270</v>
      </c>
      <c r="Y4054" s="82" t="s">
        <v>182</v>
      </c>
      <c r="Z4054" s="82">
        <v>1</v>
      </c>
      <c r="AB4054" s="82" t="s">
        <v>271</v>
      </c>
      <c r="AC4054" s="82" t="s">
        <v>272</v>
      </c>
      <c r="AD4054" s="82" t="s">
        <v>267</v>
      </c>
      <c r="AE4054" s="82" t="s">
        <v>273</v>
      </c>
      <c r="AI4054" s="82" t="s">
        <v>274</v>
      </c>
      <c r="AJ4054" s="82" t="s">
        <v>275</v>
      </c>
      <c r="AL4054" s="82" t="s">
        <v>276</v>
      </c>
      <c r="AM4054" s="82" t="s">
        <v>277</v>
      </c>
      <c r="AN4054" s="82" t="s">
        <v>76</v>
      </c>
      <c r="AP4054" s="82">
        <v>214000</v>
      </c>
      <c r="AQ4054" s="82" t="s">
        <v>78</v>
      </c>
      <c r="AR4054" s="82" t="s">
        <v>4274</v>
      </c>
      <c r="AS4054" s="84">
        <v>42917</v>
      </c>
      <c r="AT4054" s="85">
        <v>2017</v>
      </c>
      <c r="AU4054" s="82" t="s">
        <v>4278</v>
      </c>
      <c r="AV4054" s="84">
        <v>43646</v>
      </c>
      <c r="AW4054" s="85">
        <v>2019</v>
      </c>
      <c r="AX4054" s="85">
        <f>Table1[[#This Row],[End TEST]]-Table1[[#This Row],[Start TEST]]</f>
        <v>2</v>
      </c>
      <c r="AY4054" s="85">
        <f>Table1[[#This Row],[TEST_Diff]]+1</f>
        <v>3</v>
      </c>
      <c r="AZ4054" s="92">
        <f>DATEDIF(Table1[[#This Row],[Start Year]],Table1[[#This Row],[End Year]],"d") / 365</f>
        <v>1.9972602739726026</v>
      </c>
      <c r="BA4054" s="82">
        <v>1500</v>
      </c>
      <c r="BB4054" s="82">
        <v>200</v>
      </c>
      <c r="BC4054" s="82" t="s">
        <v>278</v>
      </c>
      <c r="BF4054" s="82">
        <v>1</v>
      </c>
      <c r="BH4054" s="82">
        <v>1</v>
      </c>
      <c r="BO4054" s="82">
        <v>1</v>
      </c>
      <c r="BP4054" s="82">
        <v>1</v>
      </c>
      <c r="BW4054" s="82" t="s">
        <v>279</v>
      </c>
    </row>
    <row r="4055" spans="1:75" x14ac:dyDescent="0.5">
      <c r="A4055" s="82">
        <v>621</v>
      </c>
      <c r="B4055" s="82" t="s">
        <v>264</v>
      </c>
      <c r="D4055" s="90">
        <v>43545</v>
      </c>
      <c r="E4055" s="90" t="s">
        <v>265</v>
      </c>
      <c r="F4055" s="90"/>
      <c r="G4055" s="82" t="s">
        <v>265</v>
      </c>
      <c r="H4055" s="82" t="s">
        <v>266</v>
      </c>
      <c r="I4055" s="80" t="s">
        <v>127</v>
      </c>
      <c r="J4055" s="80">
        <v>10</v>
      </c>
      <c r="K4055" s="80">
        <v>1</v>
      </c>
      <c r="L4055" s="80" t="s">
        <v>267</v>
      </c>
      <c r="M4055" s="80">
        <v>100</v>
      </c>
      <c r="N4055" s="80">
        <v>30.585163000000001</v>
      </c>
      <c r="O4055" s="80">
        <v>36.238415000000003</v>
      </c>
      <c r="P4055" s="80" t="s">
        <v>268</v>
      </c>
      <c r="Q4055" s="80">
        <v>0</v>
      </c>
      <c r="R4055" s="80">
        <v>37.477907000000002</v>
      </c>
      <c r="S4055" s="80">
        <v>39.411562000000004</v>
      </c>
      <c r="T4055" s="80">
        <v>21400</v>
      </c>
      <c r="U4055" s="91">
        <f>Table1[[#This Row],[Distribution Amount (Dollars)]]/Table1[[#This Row],[NEWdatediff]]</f>
        <v>7133.333333333333</v>
      </c>
      <c r="V4055" s="82" t="s">
        <v>269</v>
      </c>
      <c r="W4055" s="82" t="s">
        <v>91</v>
      </c>
      <c r="X4055" s="82" t="s">
        <v>270</v>
      </c>
      <c r="Y4055" s="82" t="s">
        <v>182</v>
      </c>
      <c r="Z4055" s="82">
        <v>1</v>
      </c>
      <c r="AB4055" s="82" t="s">
        <v>271</v>
      </c>
      <c r="AC4055" s="82" t="s">
        <v>272</v>
      </c>
      <c r="AD4055" s="82" t="s">
        <v>267</v>
      </c>
      <c r="AE4055" s="82" t="s">
        <v>273</v>
      </c>
      <c r="AI4055" s="82" t="s">
        <v>274</v>
      </c>
      <c r="AJ4055" s="82" t="s">
        <v>275</v>
      </c>
      <c r="AL4055" s="82" t="s">
        <v>276</v>
      </c>
      <c r="AM4055" s="82" t="s">
        <v>277</v>
      </c>
      <c r="AN4055" s="82" t="s">
        <v>76</v>
      </c>
      <c r="AP4055" s="82">
        <v>214000</v>
      </c>
      <c r="AQ4055" s="82" t="s">
        <v>78</v>
      </c>
      <c r="AR4055" s="82" t="s">
        <v>4274</v>
      </c>
      <c r="AS4055" s="84">
        <v>42917</v>
      </c>
      <c r="AT4055" s="85">
        <v>2017</v>
      </c>
      <c r="AU4055" s="82" t="s">
        <v>4278</v>
      </c>
      <c r="AV4055" s="84">
        <v>43646</v>
      </c>
      <c r="AW4055" s="85">
        <v>2019</v>
      </c>
      <c r="AX4055" s="85">
        <f>Table1[[#This Row],[End TEST]]-Table1[[#This Row],[Start TEST]]</f>
        <v>2</v>
      </c>
      <c r="AY4055" s="85">
        <f>Table1[[#This Row],[TEST_Diff]]+1</f>
        <v>3</v>
      </c>
      <c r="AZ4055" s="92">
        <f>DATEDIF(Table1[[#This Row],[Start Year]],Table1[[#This Row],[End Year]],"d") / 365</f>
        <v>1.9972602739726026</v>
      </c>
      <c r="BA4055" s="82">
        <v>1500</v>
      </c>
      <c r="BB4055" s="82">
        <v>200</v>
      </c>
      <c r="BC4055" s="82" t="s">
        <v>278</v>
      </c>
      <c r="BF4055" s="82">
        <v>1</v>
      </c>
      <c r="BH4055" s="82">
        <v>1</v>
      </c>
      <c r="BO4055" s="82">
        <v>1</v>
      </c>
      <c r="BP4055" s="82">
        <v>1</v>
      </c>
      <c r="BW4055" s="82" t="s">
        <v>279</v>
      </c>
    </row>
    <row r="4056" spans="1:75" x14ac:dyDescent="0.5">
      <c r="A4056" s="82">
        <v>621</v>
      </c>
      <c r="B4056" s="82" t="s">
        <v>264</v>
      </c>
      <c r="D4056" s="90">
        <v>43545</v>
      </c>
      <c r="E4056" s="90" t="s">
        <v>265</v>
      </c>
      <c r="F4056" s="90"/>
      <c r="G4056" s="82" t="s">
        <v>265</v>
      </c>
      <c r="H4056" s="82" t="s">
        <v>266</v>
      </c>
      <c r="I4056" s="80" t="s">
        <v>282</v>
      </c>
      <c r="J4056" s="80">
        <v>10</v>
      </c>
      <c r="K4056" s="80">
        <v>1</v>
      </c>
      <c r="L4056" s="80" t="s">
        <v>267</v>
      </c>
      <c r="M4056" s="80">
        <v>100</v>
      </c>
      <c r="N4056" s="80">
        <v>30.585163000000001</v>
      </c>
      <c r="O4056" s="80">
        <v>36.238415000000003</v>
      </c>
      <c r="P4056" s="80" t="s">
        <v>268</v>
      </c>
      <c r="Q4056" s="80">
        <v>0</v>
      </c>
      <c r="R4056" s="80">
        <v>37.477907000000002</v>
      </c>
      <c r="S4056" s="80">
        <v>39.411562000000004</v>
      </c>
      <c r="T4056" s="80">
        <v>21400</v>
      </c>
      <c r="U4056" s="91">
        <f>Table1[[#This Row],[Distribution Amount (Dollars)]]/Table1[[#This Row],[NEWdatediff]]</f>
        <v>7133.333333333333</v>
      </c>
      <c r="V4056" s="82" t="s">
        <v>269</v>
      </c>
      <c r="W4056" s="82" t="s">
        <v>91</v>
      </c>
      <c r="X4056" s="82" t="s">
        <v>270</v>
      </c>
      <c r="Y4056" s="82" t="s">
        <v>182</v>
      </c>
      <c r="Z4056" s="82">
        <v>1</v>
      </c>
      <c r="AB4056" s="82" t="s">
        <v>271</v>
      </c>
      <c r="AC4056" s="82" t="s">
        <v>272</v>
      </c>
      <c r="AD4056" s="82" t="s">
        <v>267</v>
      </c>
      <c r="AE4056" s="82" t="s">
        <v>273</v>
      </c>
      <c r="AI4056" s="82" t="s">
        <v>274</v>
      </c>
      <c r="AJ4056" s="82" t="s">
        <v>275</v>
      </c>
      <c r="AL4056" s="82" t="s">
        <v>276</v>
      </c>
      <c r="AM4056" s="82" t="s">
        <v>277</v>
      </c>
      <c r="AN4056" s="82" t="s">
        <v>76</v>
      </c>
      <c r="AP4056" s="82">
        <v>214000</v>
      </c>
      <c r="AQ4056" s="82" t="s">
        <v>78</v>
      </c>
      <c r="AR4056" s="82" t="s">
        <v>4274</v>
      </c>
      <c r="AS4056" s="84">
        <v>42917</v>
      </c>
      <c r="AT4056" s="85">
        <v>2017</v>
      </c>
      <c r="AU4056" s="82" t="s">
        <v>4278</v>
      </c>
      <c r="AV4056" s="84">
        <v>43646</v>
      </c>
      <c r="AW4056" s="85">
        <v>2019</v>
      </c>
      <c r="AX4056" s="85">
        <f>Table1[[#This Row],[End TEST]]-Table1[[#This Row],[Start TEST]]</f>
        <v>2</v>
      </c>
      <c r="AY4056" s="85">
        <f>Table1[[#This Row],[TEST_Diff]]+1</f>
        <v>3</v>
      </c>
      <c r="AZ4056" s="92">
        <f>DATEDIF(Table1[[#This Row],[Start Year]],Table1[[#This Row],[End Year]],"d") / 365</f>
        <v>1.9972602739726026</v>
      </c>
      <c r="BA4056" s="82">
        <v>1500</v>
      </c>
      <c r="BB4056" s="82">
        <v>200</v>
      </c>
      <c r="BC4056" s="82" t="s">
        <v>278</v>
      </c>
      <c r="BF4056" s="82">
        <v>1</v>
      </c>
      <c r="BH4056" s="82">
        <v>1</v>
      </c>
      <c r="BO4056" s="82">
        <v>1</v>
      </c>
      <c r="BP4056" s="82">
        <v>1</v>
      </c>
      <c r="BW4056" s="82" t="s">
        <v>279</v>
      </c>
    </row>
    <row r="4057" spans="1:75" x14ac:dyDescent="0.5">
      <c r="A4057" s="82">
        <v>621</v>
      </c>
      <c r="B4057" s="82" t="s">
        <v>264</v>
      </c>
      <c r="D4057" s="90">
        <v>43545</v>
      </c>
      <c r="E4057" s="90" t="s">
        <v>265</v>
      </c>
      <c r="F4057" s="90"/>
      <c r="G4057" s="82" t="s">
        <v>265</v>
      </c>
      <c r="H4057" s="82" t="s">
        <v>266</v>
      </c>
      <c r="I4057" s="80" t="s">
        <v>97</v>
      </c>
      <c r="J4057" s="80">
        <v>10</v>
      </c>
      <c r="K4057" s="80">
        <v>1</v>
      </c>
      <c r="L4057" s="80" t="s">
        <v>267</v>
      </c>
      <c r="M4057" s="80">
        <v>100</v>
      </c>
      <c r="N4057" s="80">
        <v>30.585163000000001</v>
      </c>
      <c r="O4057" s="80">
        <v>36.238415000000003</v>
      </c>
      <c r="P4057" s="80" t="s">
        <v>268</v>
      </c>
      <c r="Q4057" s="80">
        <v>0</v>
      </c>
      <c r="R4057" s="80">
        <v>37.477907000000002</v>
      </c>
      <c r="S4057" s="80">
        <v>39.411562000000004</v>
      </c>
      <c r="T4057" s="80">
        <v>21400</v>
      </c>
      <c r="U4057" s="91">
        <f>Table1[[#This Row],[Distribution Amount (Dollars)]]/Table1[[#This Row],[NEWdatediff]]</f>
        <v>7133.333333333333</v>
      </c>
      <c r="V4057" s="82" t="s">
        <v>269</v>
      </c>
      <c r="W4057" s="82" t="s">
        <v>91</v>
      </c>
      <c r="X4057" s="82" t="s">
        <v>270</v>
      </c>
      <c r="Y4057" s="82" t="s">
        <v>182</v>
      </c>
      <c r="Z4057" s="82">
        <v>1</v>
      </c>
      <c r="AB4057" s="82" t="s">
        <v>271</v>
      </c>
      <c r="AC4057" s="82" t="s">
        <v>272</v>
      </c>
      <c r="AD4057" s="82" t="s">
        <v>267</v>
      </c>
      <c r="AE4057" s="82" t="s">
        <v>273</v>
      </c>
      <c r="AI4057" s="82" t="s">
        <v>274</v>
      </c>
      <c r="AJ4057" s="82" t="s">
        <v>275</v>
      </c>
      <c r="AL4057" s="82" t="s">
        <v>276</v>
      </c>
      <c r="AM4057" s="82" t="s">
        <v>277</v>
      </c>
      <c r="AN4057" s="82" t="s">
        <v>76</v>
      </c>
      <c r="AP4057" s="82">
        <v>214000</v>
      </c>
      <c r="AQ4057" s="82" t="s">
        <v>78</v>
      </c>
      <c r="AR4057" s="82" t="s">
        <v>4274</v>
      </c>
      <c r="AS4057" s="84">
        <v>42917</v>
      </c>
      <c r="AT4057" s="85">
        <v>2017</v>
      </c>
      <c r="AU4057" s="82" t="s">
        <v>4278</v>
      </c>
      <c r="AV4057" s="84">
        <v>43646</v>
      </c>
      <c r="AW4057" s="85">
        <v>2019</v>
      </c>
      <c r="AX4057" s="85">
        <f>Table1[[#This Row],[End TEST]]-Table1[[#This Row],[Start TEST]]</f>
        <v>2</v>
      </c>
      <c r="AY4057" s="85">
        <f>Table1[[#This Row],[TEST_Diff]]+1</f>
        <v>3</v>
      </c>
      <c r="AZ4057" s="92">
        <f>DATEDIF(Table1[[#This Row],[Start Year]],Table1[[#This Row],[End Year]],"d") / 365</f>
        <v>1.9972602739726026</v>
      </c>
      <c r="BA4057" s="82">
        <v>1500</v>
      </c>
      <c r="BB4057" s="82">
        <v>200</v>
      </c>
      <c r="BC4057" s="82" t="s">
        <v>278</v>
      </c>
      <c r="BF4057" s="82">
        <v>1</v>
      </c>
      <c r="BH4057" s="82">
        <v>1</v>
      </c>
      <c r="BO4057" s="82">
        <v>1</v>
      </c>
      <c r="BP4057" s="82">
        <v>1</v>
      </c>
      <c r="BW4057" s="82" t="s">
        <v>279</v>
      </c>
    </row>
    <row r="4058" spans="1:75" x14ac:dyDescent="0.5">
      <c r="A4058" s="82">
        <v>628</v>
      </c>
      <c r="B4058" s="82" t="s">
        <v>2147</v>
      </c>
      <c r="D4058" s="90">
        <v>43537</v>
      </c>
      <c r="E4058" s="90" t="s">
        <v>2148</v>
      </c>
      <c r="F4058" s="90"/>
      <c r="G4058" s="82" t="s">
        <v>2148</v>
      </c>
      <c r="H4058" s="82" t="s">
        <v>2149</v>
      </c>
      <c r="I4058" s="80" t="s">
        <v>129</v>
      </c>
      <c r="J4058" s="80">
        <v>25</v>
      </c>
      <c r="K4058" s="80">
        <v>1</v>
      </c>
      <c r="L4058" s="80" t="s">
        <v>194</v>
      </c>
      <c r="M4058" s="80">
        <v>100</v>
      </c>
      <c r="N4058" s="80">
        <v>19.182435999999999</v>
      </c>
      <c r="O4058" s="80">
        <v>-72.434515000000005</v>
      </c>
      <c r="P4058" s="80" t="s">
        <v>195</v>
      </c>
      <c r="Q4058" s="80">
        <v>0</v>
      </c>
      <c r="R4058" s="80">
        <v>25.14509</v>
      </c>
      <c r="S4058" s="80">
        <v>-80.396960000000007</v>
      </c>
      <c r="T4058" s="80">
        <v>1000000</v>
      </c>
      <c r="U4058" s="91">
        <f>Table1[[#This Row],[Distribution Amount (Dollars)]]/Table1[[#This Row],[NEWdatediff]]</f>
        <v>166666.66666666666</v>
      </c>
      <c r="V4058" s="82" t="s">
        <v>656</v>
      </c>
      <c r="W4058" s="82" t="s">
        <v>71</v>
      </c>
      <c r="X4058" s="82" t="s">
        <v>2150</v>
      </c>
      <c r="Y4058" s="82" t="s">
        <v>1664</v>
      </c>
      <c r="Z4058" s="82">
        <v>0</v>
      </c>
      <c r="AB4058" s="82" t="s">
        <v>236</v>
      </c>
      <c r="AC4058" s="82" t="s">
        <v>2151</v>
      </c>
      <c r="AD4058" s="82" t="s">
        <v>194</v>
      </c>
      <c r="AE4058" s="82" t="s">
        <v>2152</v>
      </c>
      <c r="AN4058" s="82" t="s">
        <v>76</v>
      </c>
      <c r="AO4058" s="82" t="s">
        <v>2153</v>
      </c>
      <c r="AP4058" s="82">
        <v>4000000</v>
      </c>
      <c r="AQ4058" s="82" t="s">
        <v>109</v>
      </c>
      <c r="AR4058" s="82" t="s">
        <v>4274</v>
      </c>
      <c r="AS4058" s="84">
        <v>40544</v>
      </c>
      <c r="AT4058" s="85">
        <v>2011</v>
      </c>
      <c r="AU4058" s="82" t="s">
        <v>4277</v>
      </c>
      <c r="AV4058" s="84">
        <v>42735</v>
      </c>
      <c r="AW4058" s="85">
        <v>2016</v>
      </c>
      <c r="AX4058" s="85">
        <f>Table1[[#This Row],[End TEST]]-Table1[[#This Row],[Start TEST]]</f>
        <v>5</v>
      </c>
      <c r="AY4058" s="85">
        <f>Table1[[#This Row],[TEST_Diff]]+1</f>
        <v>6</v>
      </c>
      <c r="AZ4058" s="92">
        <f>DATEDIF(Table1[[#This Row],[Start Year]],Table1[[#This Row],[End Year]],"d") / 365</f>
        <v>6.0027397260273974</v>
      </c>
      <c r="BD4058" s="82">
        <v>1</v>
      </c>
      <c r="BE4058" s="82">
        <v>1</v>
      </c>
      <c r="BF4058" s="82">
        <v>1</v>
      </c>
      <c r="BG4058" s="82">
        <v>1</v>
      </c>
      <c r="BH4058" s="82">
        <v>1</v>
      </c>
      <c r="BI4058" s="82">
        <v>1</v>
      </c>
      <c r="BJ4058" s="82">
        <v>1</v>
      </c>
      <c r="BK4058" s="82">
        <v>1</v>
      </c>
      <c r="BL4058" s="82">
        <v>1</v>
      </c>
      <c r="BM4058" s="82">
        <v>1</v>
      </c>
      <c r="BT4058" s="82">
        <v>1</v>
      </c>
    </row>
    <row r="4059" spans="1:75" x14ac:dyDescent="0.5">
      <c r="A4059" s="82">
        <v>628</v>
      </c>
      <c r="B4059" s="82" t="s">
        <v>2147</v>
      </c>
      <c r="D4059" s="90">
        <v>43537</v>
      </c>
      <c r="E4059" s="90" t="s">
        <v>2148</v>
      </c>
      <c r="F4059" s="90"/>
      <c r="G4059" s="82" t="s">
        <v>2148</v>
      </c>
      <c r="H4059" s="82" t="s">
        <v>2149</v>
      </c>
      <c r="I4059" s="80" t="s">
        <v>206</v>
      </c>
      <c r="J4059" s="80">
        <v>25</v>
      </c>
      <c r="K4059" s="80">
        <v>1</v>
      </c>
      <c r="L4059" s="80" t="s">
        <v>194</v>
      </c>
      <c r="M4059" s="80">
        <v>100</v>
      </c>
      <c r="N4059" s="80">
        <v>19.182435999999999</v>
      </c>
      <c r="O4059" s="80">
        <v>-72.434515000000005</v>
      </c>
      <c r="P4059" s="80" t="s">
        <v>195</v>
      </c>
      <c r="Q4059" s="80">
        <v>0</v>
      </c>
      <c r="R4059" s="80">
        <v>25.14509</v>
      </c>
      <c r="S4059" s="80">
        <v>-80.396960000000007</v>
      </c>
      <c r="T4059" s="80">
        <v>1000000</v>
      </c>
      <c r="U4059" s="91">
        <f>Table1[[#This Row],[Distribution Amount (Dollars)]]/Table1[[#This Row],[NEWdatediff]]</f>
        <v>166666.66666666666</v>
      </c>
      <c r="V4059" s="82" t="s">
        <v>656</v>
      </c>
      <c r="W4059" s="82" t="s">
        <v>71</v>
      </c>
      <c r="X4059" s="82" t="s">
        <v>2150</v>
      </c>
      <c r="Y4059" s="82" t="s">
        <v>1664</v>
      </c>
      <c r="Z4059" s="82">
        <v>0</v>
      </c>
      <c r="AB4059" s="82" t="s">
        <v>236</v>
      </c>
      <c r="AC4059" s="82" t="s">
        <v>2151</v>
      </c>
      <c r="AD4059" s="82" t="s">
        <v>194</v>
      </c>
      <c r="AE4059" s="82" t="s">
        <v>2152</v>
      </c>
      <c r="AN4059" s="82" t="s">
        <v>76</v>
      </c>
      <c r="AO4059" s="82" t="s">
        <v>2153</v>
      </c>
      <c r="AP4059" s="82">
        <v>4000000</v>
      </c>
      <c r="AQ4059" s="82" t="s">
        <v>109</v>
      </c>
      <c r="AR4059" s="82" t="s">
        <v>4274</v>
      </c>
      <c r="AS4059" s="84">
        <v>40544</v>
      </c>
      <c r="AT4059" s="85">
        <v>2011</v>
      </c>
      <c r="AU4059" s="82" t="s">
        <v>4277</v>
      </c>
      <c r="AV4059" s="84">
        <v>42735</v>
      </c>
      <c r="AW4059" s="85">
        <v>2016</v>
      </c>
      <c r="AX4059" s="85">
        <f>Table1[[#This Row],[End TEST]]-Table1[[#This Row],[Start TEST]]</f>
        <v>5</v>
      </c>
      <c r="AY4059" s="85">
        <f>Table1[[#This Row],[TEST_Diff]]+1</f>
        <v>6</v>
      </c>
      <c r="AZ4059" s="92">
        <f>DATEDIF(Table1[[#This Row],[Start Year]],Table1[[#This Row],[End Year]],"d") / 365</f>
        <v>6.0027397260273974</v>
      </c>
      <c r="BD4059" s="82">
        <v>1</v>
      </c>
      <c r="BE4059" s="82">
        <v>1</v>
      </c>
      <c r="BF4059" s="82">
        <v>1</v>
      </c>
      <c r="BG4059" s="82">
        <v>1</v>
      </c>
      <c r="BH4059" s="82">
        <v>1</v>
      </c>
      <c r="BI4059" s="82">
        <v>1</v>
      </c>
      <c r="BJ4059" s="82">
        <v>1</v>
      </c>
      <c r="BK4059" s="82">
        <v>1</v>
      </c>
      <c r="BL4059" s="82">
        <v>1</v>
      </c>
      <c r="BM4059" s="82">
        <v>1</v>
      </c>
      <c r="BT4059" s="82">
        <v>1</v>
      </c>
    </row>
    <row r="4060" spans="1:75" x14ac:dyDescent="0.5">
      <c r="A4060" s="82">
        <v>628</v>
      </c>
      <c r="B4060" s="82" t="s">
        <v>2147</v>
      </c>
      <c r="D4060" s="90">
        <v>43537</v>
      </c>
      <c r="E4060" s="90" t="s">
        <v>2148</v>
      </c>
      <c r="F4060" s="90"/>
      <c r="G4060" s="82" t="s">
        <v>2148</v>
      </c>
      <c r="H4060" s="82" t="s">
        <v>2149</v>
      </c>
      <c r="I4060" s="80" t="s">
        <v>88</v>
      </c>
      <c r="J4060" s="80">
        <v>25</v>
      </c>
      <c r="K4060" s="80">
        <v>1</v>
      </c>
      <c r="L4060" s="80" t="s">
        <v>194</v>
      </c>
      <c r="M4060" s="80">
        <v>100</v>
      </c>
      <c r="N4060" s="80">
        <v>19.182435999999999</v>
      </c>
      <c r="O4060" s="80">
        <v>-72.434515000000005</v>
      </c>
      <c r="P4060" s="80" t="s">
        <v>195</v>
      </c>
      <c r="Q4060" s="80">
        <v>0</v>
      </c>
      <c r="R4060" s="80">
        <v>25.14509</v>
      </c>
      <c r="S4060" s="80">
        <v>-80.396960000000007</v>
      </c>
      <c r="T4060" s="80">
        <v>1000000</v>
      </c>
      <c r="U4060" s="91">
        <f>Table1[[#This Row],[Distribution Amount (Dollars)]]/Table1[[#This Row],[NEWdatediff]]</f>
        <v>166666.66666666666</v>
      </c>
      <c r="V4060" s="82" t="s">
        <v>656</v>
      </c>
      <c r="W4060" s="82" t="s">
        <v>71</v>
      </c>
      <c r="X4060" s="82" t="s">
        <v>2150</v>
      </c>
      <c r="Y4060" s="82" t="s">
        <v>1664</v>
      </c>
      <c r="Z4060" s="82">
        <v>0</v>
      </c>
      <c r="AB4060" s="82" t="s">
        <v>236</v>
      </c>
      <c r="AC4060" s="82" t="s">
        <v>2151</v>
      </c>
      <c r="AD4060" s="82" t="s">
        <v>194</v>
      </c>
      <c r="AE4060" s="82" t="s">
        <v>2152</v>
      </c>
      <c r="AN4060" s="82" t="s">
        <v>76</v>
      </c>
      <c r="AO4060" s="82" t="s">
        <v>2153</v>
      </c>
      <c r="AP4060" s="82">
        <v>4000000</v>
      </c>
      <c r="AQ4060" s="82" t="s">
        <v>109</v>
      </c>
      <c r="AR4060" s="82" t="s">
        <v>4274</v>
      </c>
      <c r="AS4060" s="84">
        <v>40544</v>
      </c>
      <c r="AT4060" s="85">
        <v>2011</v>
      </c>
      <c r="AU4060" s="82" t="s">
        <v>4277</v>
      </c>
      <c r="AV4060" s="84">
        <v>42735</v>
      </c>
      <c r="AW4060" s="85">
        <v>2016</v>
      </c>
      <c r="AX4060" s="85">
        <f>Table1[[#This Row],[End TEST]]-Table1[[#This Row],[Start TEST]]</f>
        <v>5</v>
      </c>
      <c r="AY4060" s="85">
        <f>Table1[[#This Row],[TEST_Diff]]+1</f>
        <v>6</v>
      </c>
      <c r="AZ4060" s="92">
        <f>DATEDIF(Table1[[#This Row],[Start Year]],Table1[[#This Row],[End Year]],"d") / 365</f>
        <v>6.0027397260273974</v>
      </c>
      <c r="BD4060" s="82">
        <v>1</v>
      </c>
      <c r="BE4060" s="82">
        <v>1</v>
      </c>
      <c r="BF4060" s="82">
        <v>1</v>
      </c>
      <c r="BG4060" s="82">
        <v>1</v>
      </c>
      <c r="BH4060" s="82">
        <v>1</v>
      </c>
      <c r="BI4060" s="82">
        <v>1</v>
      </c>
      <c r="BJ4060" s="82">
        <v>1</v>
      </c>
      <c r="BK4060" s="82">
        <v>1</v>
      </c>
      <c r="BL4060" s="82">
        <v>1</v>
      </c>
      <c r="BM4060" s="82">
        <v>1</v>
      </c>
      <c r="BT4060" s="82">
        <v>1</v>
      </c>
    </row>
    <row r="4061" spans="1:75" x14ac:dyDescent="0.5">
      <c r="A4061" s="82">
        <v>628</v>
      </c>
      <c r="B4061" s="82" t="s">
        <v>2147</v>
      </c>
      <c r="D4061" s="90">
        <v>43537</v>
      </c>
      <c r="E4061" s="90" t="s">
        <v>2148</v>
      </c>
      <c r="F4061" s="90"/>
      <c r="G4061" s="82" t="s">
        <v>2148</v>
      </c>
      <c r="H4061" s="82" t="s">
        <v>2149</v>
      </c>
      <c r="I4061" s="80" t="s">
        <v>128</v>
      </c>
      <c r="J4061" s="80">
        <v>25</v>
      </c>
      <c r="K4061" s="80">
        <v>1</v>
      </c>
      <c r="L4061" s="80" t="s">
        <v>194</v>
      </c>
      <c r="M4061" s="80">
        <v>100</v>
      </c>
      <c r="N4061" s="80">
        <v>19.182435999999999</v>
      </c>
      <c r="O4061" s="80">
        <v>-72.434515000000005</v>
      </c>
      <c r="P4061" s="80" t="s">
        <v>195</v>
      </c>
      <c r="Q4061" s="80">
        <v>0</v>
      </c>
      <c r="R4061" s="80">
        <v>25.14509</v>
      </c>
      <c r="S4061" s="80">
        <v>-80.396960000000007</v>
      </c>
      <c r="T4061" s="80">
        <v>1000000</v>
      </c>
      <c r="U4061" s="91">
        <f>Table1[[#This Row],[Distribution Amount (Dollars)]]/Table1[[#This Row],[NEWdatediff]]</f>
        <v>166666.66666666666</v>
      </c>
      <c r="V4061" s="82" t="s">
        <v>656</v>
      </c>
      <c r="W4061" s="82" t="s">
        <v>71</v>
      </c>
      <c r="X4061" s="82" t="s">
        <v>2150</v>
      </c>
      <c r="Y4061" s="82" t="s">
        <v>1664</v>
      </c>
      <c r="Z4061" s="82">
        <v>0</v>
      </c>
      <c r="AB4061" s="82" t="s">
        <v>236</v>
      </c>
      <c r="AC4061" s="82" t="s">
        <v>2151</v>
      </c>
      <c r="AD4061" s="82" t="s">
        <v>194</v>
      </c>
      <c r="AE4061" s="82" t="s">
        <v>2152</v>
      </c>
      <c r="AN4061" s="82" t="s">
        <v>76</v>
      </c>
      <c r="AO4061" s="82" t="s">
        <v>2153</v>
      </c>
      <c r="AP4061" s="82">
        <v>4000000</v>
      </c>
      <c r="AQ4061" s="82" t="s">
        <v>109</v>
      </c>
      <c r="AR4061" s="82" t="s">
        <v>4274</v>
      </c>
      <c r="AS4061" s="84">
        <v>40544</v>
      </c>
      <c r="AT4061" s="85">
        <v>2011</v>
      </c>
      <c r="AU4061" s="82" t="s">
        <v>4277</v>
      </c>
      <c r="AV4061" s="84">
        <v>42735</v>
      </c>
      <c r="AW4061" s="85">
        <v>2016</v>
      </c>
      <c r="AX4061" s="85">
        <f>Table1[[#This Row],[End TEST]]-Table1[[#This Row],[Start TEST]]</f>
        <v>5</v>
      </c>
      <c r="AY4061" s="85">
        <f>Table1[[#This Row],[TEST_Diff]]+1</f>
        <v>6</v>
      </c>
      <c r="AZ4061" s="92">
        <f>DATEDIF(Table1[[#This Row],[Start Year]],Table1[[#This Row],[End Year]],"d") / 365</f>
        <v>6.0027397260273974</v>
      </c>
      <c r="BD4061" s="82">
        <v>1</v>
      </c>
      <c r="BE4061" s="82">
        <v>1</v>
      </c>
      <c r="BF4061" s="82">
        <v>1</v>
      </c>
      <c r="BG4061" s="82">
        <v>1</v>
      </c>
      <c r="BH4061" s="82">
        <v>1</v>
      </c>
      <c r="BI4061" s="82">
        <v>1</v>
      </c>
      <c r="BJ4061" s="82">
        <v>1</v>
      </c>
      <c r="BK4061" s="82">
        <v>1</v>
      </c>
      <c r="BL4061" s="82">
        <v>1</v>
      </c>
      <c r="BM4061" s="82">
        <v>1</v>
      </c>
      <c r="BT4061" s="82">
        <v>1</v>
      </c>
    </row>
    <row r="4062" spans="1:75" x14ac:dyDescent="0.5">
      <c r="A4062" s="82">
        <v>629</v>
      </c>
      <c r="B4062" s="82" t="s">
        <v>3416</v>
      </c>
      <c r="D4062" s="90">
        <v>43537</v>
      </c>
      <c r="E4062" s="90" t="s">
        <v>3417</v>
      </c>
      <c r="F4062" s="90"/>
      <c r="G4062" s="82" t="s">
        <v>3417</v>
      </c>
      <c r="H4062" s="82" t="s">
        <v>3418</v>
      </c>
      <c r="I4062" s="80" t="s">
        <v>129</v>
      </c>
      <c r="J4062" s="80">
        <v>33</v>
      </c>
      <c r="K4062" s="80">
        <v>1</v>
      </c>
      <c r="L4062" s="80" t="s">
        <v>194</v>
      </c>
      <c r="M4062" s="80">
        <v>100</v>
      </c>
      <c r="N4062" s="80">
        <v>19.182435999999999</v>
      </c>
      <c r="O4062" s="80">
        <v>-72.434515000000005</v>
      </c>
      <c r="P4062" s="80" t="s">
        <v>195</v>
      </c>
      <c r="Q4062" s="80">
        <v>0</v>
      </c>
      <c r="R4062" s="80">
        <v>25.14509</v>
      </c>
      <c r="S4062" s="80">
        <v>-80.396960000000007</v>
      </c>
      <c r="T4062" s="80">
        <v>163548</v>
      </c>
      <c r="U4062" s="91">
        <f>Table1[[#This Row],[Distribution Amount (Dollars)]]/Table1[[#This Row],[NEWdatediff]]</f>
        <v>40887</v>
      </c>
      <c r="V4062" s="82" t="s">
        <v>637</v>
      </c>
      <c r="W4062" s="82" t="s">
        <v>71</v>
      </c>
      <c r="X4062" s="82" t="s">
        <v>3419</v>
      </c>
      <c r="Y4062" s="82" t="s">
        <v>1972</v>
      </c>
      <c r="Z4062" s="82">
        <v>0</v>
      </c>
      <c r="AB4062" s="82" t="s">
        <v>236</v>
      </c>
      <c r="AC4062" s="82" t="s">
        <v>3420</v>
      </c>
      <c r="AD4062" s="82" t="s">
        <v>194</v>
      </c>
      <c r="AE4062" s="82" t="s">
        <v>3421</v>
      </c>
      <c r="AN4062" s="82" t="s">
        <v>76</v>
      </c>
      <c r="AO4062" s="82" t="s">
        <v>3422</v>
      </c>
      <c r="AP4062" s="82">
        <v>495600</v>
      </c>
      <c r="AQ4062" s="82" t="s">
        <v>109</v>
      </c>
      <c r="AR4062" s="82" t="s">
        <v>4274</v>
      </c>
      <c r="AS4062" s="84">
        <v>40267</v>
      </c>
      <c r="AT4062" s="85">
        <v>2010</v>
      </c>
      <c r="AU4062" s="82" t="s">
        <v>4277</v>
      </c>
      <c r="AV4062" s="84">
        <v>41455</v>
      </c>
      <c r="AW4062" s="85">
        <v>2013</v>
      </c>
      <c r="AX4062" s="85">
        <f>Table1[[#This Row],[End TEST]]-Table1[[#This Row],[Start TEST]]</f>
        <v>3</v>
      </c>
      <c r="AY4062" s="85">
        <f>Table1[[#This Row],[TEST_Diff]]+1</f>
        <v>4</v>
      </c>
      <c r="AZ4062" s="92">
        <f>DATEDIF(Table1[[#This Row],[Start Year]],Table1[[#This Row],[End Year]],"d") / 365</f>
        <v>3.2547945205479452</v>
      </c>
      <c r="BD4062" s="82">
        <v>1</v>
      </c>
      <c r="BE4062" s="82">
        <v>1</v>
      </c>
      <c r="BF4062" s="82">
        <v>1</v>
      </c>
      <c r="BG4062" s="82">
        <v>1</v>
      </c>
      <c r="BH4062" s="82">
        <v>1</v>
      </c>
      <c r="BI4062" s="82">
        <v>1</v>
      </c>
      <c r="BJ4062" s="82">
        <v>1</v>
      </c>
      <c r="BK4062" s="82">
        <v>1</v>
      </c>
      <c r="BL4062" s="82">
        <v>1</v>
      </c>
      <c r="BM4062" s="82">
        <v>1</v>
      </c>
      <c r="BT4062" s="82">
        <v>1</v>
      </c>
    </row>
    <row r="4063" spans="1:75" x14ac:dyDescent="0.5">
      <c r="A4063" s="82">
        <v>629</v>
      </c>
      <c r="B4063" s="82" t="s">
        <v>3416</v>
      </c>
      <c r="D4063" s="90">
        <v>43537</v>
      </c>
      <c r="E4063" s="90" t="s">
        <v>3417</v>
      </c>
      <c r="F4063" s="90"/>
      <c r="G4063" s="82" t="s">
        <v>3417</v>
      </c>
      <c r="H4063" s="82" t="s">
        <v>3418</v>
      </c>
      <c r="I4063" s="80" t="s">
        <v>127</v>
      </c>
      <c r="J4063" s="80">
        <v>34</v>
      </c>
      <c r="K4063" s="80">
        <v>1</v>
      </c>
      <c r="L4063" s="80" t="s">
        <v>194</v>
      </c>
      <c r="M4063" s="80">
        <v>100</v>
      </c>
      <c r="N4063" s="80">
        <v>19.182435999999999</v>
      </c>
      <c r="O4063" s="80">
        <v>-72.434515000000005</v>
      </c>
      <c r="P4063" s="80" t="s">
        <v>195</v>
      </c>
      <c r="Q4063" s="80">
        <v>0</v>
      </c>
      <c r="R4063" s="80">
        <v>25.14509</v>
      </c>
      <c r="S4063" s="80">
        <v>-80.396960000000007</v>
      </c>
      <c r="T4063" s="80">
        <v>168504</v>
      </c>
      <c r="U4063" s="91">
        <f>Table1[[#This Row],[Distribution Amount (Dollars)]]/Table1[[#This Row],[NEWdatediff]]</f>
        <v>42126</v>
      </c>
      <c r="V4063" s="82" t="s">
        <v>637</v>
      </c>
      <c r="W4063" s="82" t="s">
        <v>71</v>
      </c>
      <c r="X4063" s="82" t="s">
        <v>3419</v>
      </c>
      <c r="Y4063" s="82" t="s">
        <v>1972</v>
      </c>
      <c r="Z4063" s="82">
        <v>0</v>
      </c>
      <c r="AB4063" s="82" t="s">
        <v>236</v>
      </c>
      <c r="AC4063" s="82" t="s">
        <v>3420</v>
      </c>
      <c r="AD4063" s="82" t="s">
        <v>194</v>
      </c>
      <c r="AE4063" s="82" t="s">
        <v>3421</v>
      </c>
      <c r="AN4063" s="82" t="s">
        <v>76</v>
      </c>
      <c r="AO4063" s="82" t="s">
        <v>3422</v>
      </c>
      <c r="AP4063" s="82">
        <v>495600</v>
      </c>
      <c r="AQ4063" s="82" t="s">
        <v>109</v>
      </c>
      <c r="AR4063" s="82" t="s">
        <v>4274</v>
      </c>
      <c r="AS4063" s="84">
        <v>40267</v>
      </c>
      <c r="AT4063" s="85">
        <v>2010</v>
      </c>
      <c r="AU4063" s="82" t="s">
        <v>4277</v>
      </c>
      <c r="AV4063" s="84">
        <v>41455</v>
      </c>
      <c r="AW4063" s="85">
        <v>2013</v>
      </c>
      <c r="AX4063" s="85">
        <f>Table1[[#This Row],[End TEST]]-Table1[[#This Row],[Start TEST]]</f>
        <v>3</v>
      </c>
      <c r="AY4063" s="85">
        <f>Table1[[#This Row],[TEST_Diff]]+1</f>
        <v>4</v>
      </c>
      <c r="AZ4063" s="92">
        <f>DATEDIF(Table1[[#This Row],[Start Year]],Table1[[#This Row],[End Year]],"d") / 365</f>
        <v>3.2547945205479452</v>
      </c>
      <c r="BD4063" s="82">
        <v>1</v>
      </c>
      <c r="BE4063" s="82">
        <v>1</v>
      </c>
      <c r="BF4063" s="82">
        <v>1</v>
      </c>
      <c r="BG4063" s="82">
        <v>1</v>
      </c>
      <c r="BH4063" s="82">
        <v>1</v>
      </c>
      <c r="BI4063" s="82">
        <v>1</v>
      </c>
      <c r="BJ4063" s="82">
        <v>1</v>
      </c>
      <c r="BK4063" s="82">
        <v>1</v>
      </c>
      <c r="BL4063" s="82">
        <v>1</v>
      </c>
      <c r="BM4063" s="82">
        <v>1</v>
      </c>
      <c r="BT4063" s="82">
        <v>1</v>
      </c>
    </row>
    <row r="4064" spans="1:75" x14ac:dyDescent="0.5">
      <c r="A4064" s="82">
        <v>629</v>
      </c>
      <c r="B4064" s="82" t="s">
        <v>3416</v>
      </c>
      <c r="D4064" s="90">
        <v>43537</v>
      </c>
      <c r="E4064" s="90" t="s">
        <v>3417</v>
      </c>
      <c r="F4064" s="90"/>
      <c r="G4064" s="82" t="s">
        <v>3417</v>
      </c>
      <c r="H4064" s="82" t="s">
        <v>3418</v>
      </c>
      <c r="I4064" s="80" t="s">
        <v>206</v>
      </c>
      <c r="J4064" s="80">
        <v>33</v>
      </c>
      <c r="K4064" s="80">
        <v>1</v>
      </c>
      <c r="L4064" s="80" t="s">
        <v>194</v>
      </c>
      <c r="M4064" s="80">
        <v>100</v>
      </c>
      <c r="N4064" s="80">
        <v>19.182435999999999</v>
      </c>
      <c r="O4064" s="80">
        <v>-72.434515000000005</v>
      </c>
      <c r="P4064" s="80" t="s">
        <v>195</v>
      </c>
      <c r="Q4064" s="80">
        <v>0</v>
      </c>
      <c r="R4064" s="80">
        <v>25.14509</v>
      </c>
      <c r="S4064" s="80">
        <v>-80.396960000000007</v>
      </c>
      <c r="T4064" s="80">
        <v>163548</v>
      </c>
      <c r="U4064" s="91">
        <f>Table1[[#This Row],[Distribution Amount (Dollars)]]/Table1[[#This Row],[NEWdatediff]]</f>
        <v>40887</v>
      </c>
      <c r="V4064" s="82" t="s">
        <v>637</v>
      </c>
      <c r="W4064" s="82" t="s">
        <v>71</v>
      </c>
      <c r="X4064" s="82" t="s">
        <v>3419</v>
      </c>
      <c r="Y4064" s="82" t="s">
        <v>1972</v>
      </c>
      <c r="Z4064" s="82">
        <v>0</v>
      </c>
      <c r="AB4064" s="82" t="s">
        <v>236</v>
      </c>
      <c r="AC4064" s="82" t="s">
        <v>3420</v>
      </c>
      <c r="AD4064" s="82" t="s">
        <v>194</v>
      </c>
      <c r="AE4064" s="82" t="s">
        <v>3421</v>
      </c>
      <c r="AN4064" s="82" t="s">
        <v>76</v>
      </c>
      <c r="AO4064" s="82" t="s">
        <v>3422</v>
      </c>
      <c r="AP4064" s="82">
        <v>495600</v>
      </c>
      <c r="AQ4064" s="82" t="s">
        <v>109</v>
      </c>
      <c r="AR4064" s="82" t="s">
        <v>4274</v>
      </c>
      <c r="AS4064" s="84">
        <v>40267</v>
      </c>
      <c r="AT4064" s="85">
        <v>2010</v>
      </c>
      <c r="AU4064" s="82" t="s">
        <v>4277</v>
      </c>
      <c r="AV4064" s="84">
        <v>41455</v>
      </c>
      <c r="AW4064" s="85">
        <v>2013</v>
      </c>
      <c r="AX4064" s="85">
        <f>Table1[[#This Row],[End TEST]]-Table1[[#This Row],[Start TEST]]</f>
        <v>3</v>
      </c>
      <c r="AY4064" s="85">
        <f>Table1[[#This Row],[TEST_Diff]]+1</f>
        <v>4</v>
      </c>
      <c r="AZ4064" s="92">
        <f>DATEDIF(Table1[[#This Row],[Start Year]],Table1[[#This Row],[End Year]],"d") / 365</f>
        <v>3.2547945205479452</v>
      </c>
      <c r="BD4064" s="82">
        <v>1</v>
      </c>
      <c r="BE4064" s="82">
        <v>1</v>
      </c>
      <c r="BF4064" s="82">
        <v>1</v>
      </c>
      <c r="BG4064" s="82">
        <v>1</v>
      </c>
      <c r="BH4064" s="82">
        <v>1</v>
      </c>
      <c r="BI4064" s="82">
        <v>1</v>
      </c>
      <c r="BJ4064" s="82">
        <v>1</v>
      </c>
      <c r="BK4064" s="82">
        <v>1</v>
      </c>
      <c r="BL4064" s="82">
        <v>1</v>
      </c>
      <c r="BM4064" s="82">
        <v>1</v>
      </c>
      <c r="BT4064" s="82">
        <v>1</v>
      </c>
    </row>
    <row r="4065" spans="1:75" x14ac:dyDescent="0.5">
      <c r="A4065" s="82">
        <v>631</v>
      </c>
      <c r="B4065" s="82" t="s">
        <v>2755</v>
      </c>
      <c r="D4065" s="90">
        <v>43572</v>
      </c>
      <c r="E4065" s="90" t="s">
        <v>2756</v>
      </c>
      <c r="F4065" s="90"/>
      <c r="G4065" s="82" t="s">
        <v>2756</v>
      </c>
      <c r="H4065" s="82" t="s">
        <v>2757</v>
      </c>
      <c r="I4065" s="80" t="s">
        <v>283</v>
      </c>
      <c r="J4065" s="80">
        <v>100</v>
      </c>
      <c r="K4065" s="80">
        <v>3</v>
      </c>
      <c r="L4065" s="80" t="s">
        <v>721</v>
      </c>
      <c r="M4065" s="80">
        <v>10</v>
      </c>
      <c r="N4065" s="80">
        <v>41.20438</v>
      </c>
      <c r="O4065" s="80">
        <v>74.766098</v>
      </c>
      <c r="P4065" s="80" t="s">
        <v>111</v>
      </c>
      <c r="Q4065" s="80">
        <v>0</v>
      </c>
      <c r="R4065" s="80">
        <v>43.890490999999997</v>
      </c>
      <c r="S4065" s="80">
        <v>71.138231000000005</v>
      </c>
      <c r="T4065" s="80">
        <v>222377.8</v>
      </c>
      <c r="U4065" s="91">
        <f>Table1[[#This Row],[Distribution Amount (Dollars)]]/Table1[[#This Row],[NEWdatediff]]</f>
        <v>55594.45</v>
      </c>
      <c r="V4065" s="82" t="s">
        <v>207</v>
      </c>
      <c r="W4065" s="82" t="s">
        <v>71</v>
      </c>
      <c r="X4065" s="82" t="s">
        <v>2758</v>
      </c>
      <c r="Y4065" s="82" t="s">
        <v>2759</v>
      </c>
      <c r="Z4065" s="82">
        <v>0</v>
      </c>
      <c r="AB4065" s="82" t="s">
        <v>2760</v>
      </c>
      <c r="AC4065" s="82" t="s">
        <v>710</v>
      </c>
      <c r="AD4065" s="82" t="s">
        <v>719</v>
      </c>
      <c r="AE4065" s="82" t="s">
        <v>2761</v>
      </c>
      <c r="AF4065" s="82" t="s">
        <v>420</v>
      </c>
      <c r="AN4065" s="82" t="s">
        <v>76</v>
      </c>
      <c r="AO4065" s="82" t="s">
        <v>2762</v>
      </c>
      <c r="AP4065" s="82">
        <v>2223778</v>
      </c>
      <c r="AQ4065" s="82" t="s">
        <v>78</v>
      </c>
      <c r="AR4065" s="82" t="s">
        <v>4274</v>
      </c>
      <c r="AS4065" s="84">
        <v>42795</v>
      </c>
      <c r="AT4065" s="85">
        <v>2017</v>
      </c>
      <c r="AU4065" s="82" t="s">
        <v>4278</v>
      </c>
      <c r="AV4065" s="84">
        <v>43982</v>
      </c>
      <c r="AW4065" s="85">
        <v>2020</v>
      </c>
      <c r="AX4065" s="85">
        <f>Table1[[#This Row],[End TEST]]-Table1[[#This Row],[Start TEST]]</f>
        <v>3</v>
      </c>
      <c r="AY4065" s="85">
        <f>Table1[[#This Row],[TEST_Diff]]+1</f>
        <v>4</v>
      </c>
      <c r="AZ4065" s="92">
        <f>DATEDIF(Table1[[#This Row],[Start Year]],Table1[[#This Row],[End Year]],"d") / 365</f>
        <v>3.2520547945205478</v>
      </c>
      <c r="BD4065" s="82">
        <v>1</v>
      </c>
      <c r="BE4065" s="82">
        <v>1</v>
      </c>
      <c r="BF4065" s="82">
        <v>1</v>
      </c>
      <c r="BG4065" s="82">
        <v>1</v>
      </c>
      <c r="BO4065" s="82">
        <v>1</v>
      </c>
      <c r="BP4065" s="82">
        <v>1</v>
      </c>
      <c r="BW4065" s="82" t="s">
        <v>2763</v>
      </c>
    </row>
    <row r="4066" spans="1:75" x14ac:dyDescent="0.5">
      <c r="A4066" s="82">
        <v>631</v>
      </c>
      <c r="B4066" s="82" t="s">
        <v>2755</v>
      </c>
      <c r="D4066" s="90">
        <v>43572</v>
      </c>
      <c r="E4066" s="90" t="s">
        <v>2756</v>
      </c>
      <c r="F4066" s="90"/>
      <c r="G4066" s="82" t="s">
        <v>2756</v>
      </c>
      <c r="H4066" s="82" t="s">
        <v>2757</v>
      </c>
      <c r="I4066" s="80" t="s">
        <v>283</v>
      </c>
      <c r="J4066" s="80">
        <v>100</v>
      </c>
      <c r="K4066" s="80">
        <v>3</v>
      </c>
      <c r="L4066" s="80" t="s">
        <v>720</v>
      </c>
      <c r="M4066" s="80">
        <v>10</v>
      </c>
      <c r="N4066" s="80">
        <v>38.702573999999998</v>
      </c>
      <c r="O4066" s="80">
        <v>70.730098999999996</v>
      </c>
      <c r="P4066" s="80" t="s">
        <v>111</v>
      </c>
      <c r="Q4066" s="80">
        <v>0</v>
      </c>
      <c r="R4066" s="80">
        <v>43.890490999999997</v>
      </c>
      <c r="S4066" s="80">
        <v>71.138231000000005</v>
      </c>
      <c r="T4066" s="80">
        <v>222377.8</v>
      </c>
      <c r="U4066" s="91">
        <f>Table1[[#This Row],[Distribution Amount (Dollars)]]/Table1[[#This Row],[NEWdatediff]]</f>
        <v>55594.45</v>
      </c>
      <c r="V4066" s="82" t="s">
        <v>207</v>
      </c>
      <c r="W4066" s="82" t="s">
        <v>71</v>
      </c>
      <c r="X4066" s="82" t="s">
        <v>2758</v>
      </c>
      <c r="Y4066" s="82" t="s">
        <v>2759</v>
      </c>
      <c r="Z4066" s="82">
        <v>0</v>
      </c>
      <c r="AB4066" s="82" t="s">
        <v>2760</v>
      </c>
      <c r="AC4066" s="82" t="s">
        <v>710</v>
      </c>
      <c r="AD4066" s="82" t="s">
        <v>720</v>
      </c>
      <c r="AE4066" s="82" t="s">
        <v>2761</v>
      </c>
      <c r="AF4066" s="82" t="s">
        <v>420</v>
      </c>
      <c r="AN4066" s="82" t="s">
        <v>76</v>
      </c>
      <c r="AO4066" s="82" t="s">
        <v>2762</v>
      </c>
      <c r="AP4066" s="82">
        <v>2223778</v>
      </c>
      <c r="AQ4066" s="82" t="s">
        <v>78</v>
      </c>
      <c r="AR4066" s="82" t="s">
        <v>4274</v>
      </c>
      <c r="AS4066" s="84">
        <v>42795</v>
      </c>
      <c r="AT4066" s="85">
        <v>2017</v>
      </c>
      <c r="AU4066" s="82" t="s">
        <v>4278</v>
      </c>
      <c r="AV4066" s="84">
        <v>43982</v>
      </c>
      <c r="AW4066" s="85">
        <v>2020</v>
      </c>
      <c r="AX4066" s="85">
        <f>Table1[[#This Row],[End TEST]]-Table1[[#This Row],[Start TEST]]</f>
        <v>3</v>
      </c>
      <c r="AY4066" s="85">
        <f>Table1[[#This Row],[TEST_Diff]]+1</f>
        <v>4</v>
      </c>
      <c r="AZ4066" s="92">
        <f>DATEDIF(Table1[[#This Row],[Start Year]],Table1[[#This Row],[End Year]],"d") / 365</f>
        <v>3.2520547945205478</v>
      </c>
      <c r="BD4066" s="82">
        <v>1</v>
      </c>
      <c r="BE4066" s="82">
        <v>1</v>
      </c>
      <c r="BF4066" s="82">
        <v>1</v>
      </c>
      <c r="BG4066" s="82">
        <v>1</v>
      </c>
      <c r="BO4066" s="82">
        <v>1</v>
      </c>
      <c r="BP4066" s="82">
        <v>1</v>
      </c>
      <c r="BW4066" s="82" t="s">
        <v>2763</v>
      </c>
    </row>
    <row r="4067" spans="1:75" x14ac:dyDescent="0.5">
      <c r="A4067" s="82">
        <v>631</v>
      </c>
      <c r="B4067" s="82" t="s">
        <v>2755</v>
      </c>
      <c r="D4067" s="90">
        <v>43572</v>
      </c>
      <c r="E4067" s="90" t="s">
        <v>2756</v>
      </c>
      <c r="F4067" s="90"/>
      <c r="G4067" s="82" t="s">
        <v>2756</v>
      </c>
      <c r="H4067" s="82" t="s">
        <v>2757</v>
      </c>
      <c r="I4067" s="80" t="s">
        <v>283</v>
      </c>
      <c r="J4067" s="80">
        <v>100</v>
      </c>
      <c r="K4067" s="80">
        <v>3</v>
      </c>
      <c r="L4067" s="80" t="s">
        <v>719</v>
      </c>
      <c r="M4067" s="80">
        <v>80</v>
      </c>
      <c r="N4067" s="80">
        <v>33.939109999999999</v>
      </c>
      <c r="O4067" s="80">
        <v>67.709952999999999</v>
      </c>
      <c r="P4067" s="80" t="s">
        <v>114</v>
      </c>
      <c r="Q4067" s="80">
        <v>0</v>
      </c>
      <c r="R4067" s="80">
        <v>25.384855999999999</v>
      </c>
      <c r="S4067" s="80">
        <v>68.458809000000002</v>
      </c>
      <c r="T4067" s="80">
        <v>1779022.4</v>
      </c>
      <c r="U4067" s="91">
        <f>Table1[[#This Row],[Distribution Amount (Dollars)]]/Table1[[#This Row],[NEWdatediff]]</f>
        <v>444755.6</v>
      </c>
      <c r="V4067" s="82" t="s">
        <v>207</v>
      </c>
      <c r="W4067" s="82" t="s">
        <v>71</v>
      </c>
      <c r="X4067" s="82" t="s">
        <v>2758</v>
      </c>
      <c r="Y4067" s="82" t="s">
        <v>2759</v>
      </c>
      <c r="Z4067" s="82">
        <v>0</v>
      </c>
      <c r="AB4067" s="82" t="s">
        <v>2760</v>
      </c>
      <c r="AC4067" s="82" t="s">
        <v>710</v>
      </c>
      <c r="AD4067" s="82" t="s">
        <v>721</v>
      </c>
      <c r="AE4067" s="82" t="s">
        <v>2761</v>
      </c>
      <c r="AF4067" s="82" t="s">
        <v>420</v>
      </c>
      <c r="AN4067" s="82" t="s">
        <v>76</v>
      </c>
      <c r="AO4067" s="82" t="s">
        <v>2762</v>
      </c>
      <c r="AP4067" s="82">
        <v>2223778</v>
      </c>
      <c r="AQ4067" s="82" t="s">
        <v>78</v>
      </c>
      <c r="AR4067" s="82" t="s">
        <v>4274</v>
      </c>
      <c r="AS4067" s="84">
        <v>42795</v>
      </c>
      <c r="AT4067" s="85">
        <v>2017</v>
      </c>
      <c r="AU4067" s="82" t="s">
        <v>4278</v>
      </c>
      <c r="AV4067" s="84">
        <v>43982</v>
      </c>
      <c r="AW4067" s="85">
        <v>2020</v>
      </c>
      <c r="AX4067" s="85">
        <f>Table1[[#This Row],[End TEST]]-Table1[[#This Row],[Start TEST]]</f>
        <v>3</v>
      </c>
      <c r="AY4067" s="85">
        <f>Table1[[#This Row],[TEST_Diff]]+1</f>
        <v>4</v>
      </c>
      <c r="AZ4067" s="92">
        <f>DATEDIF(Table1[[#This Row],[Start Year]],Table1[[#This Row],[End Year]],"d") / 365</f>
        <v>3.2520547945205478</v>
      </c>
      <c r="BD4067" s="82">
        <v>1</v>
      </c>
      <c r="BE4067" s="82">
        <v>1</v>
      </c>
      <c r="BF4067" s="82">
        <v>1</v>
      </c>
      <c r="BG4067" s="82">
        <v>1</v>
      </c>
      <c r="BO4067" s="82">
        <v>1</v>
      </c>
      <c r="BP4067" s="82">
        <v>1</v>
      </c>
      <c r="BW4067" s="82" t="s">
        <v>2763</v>
      </c>
    </row>
    <row r="4068" spans="1:75" x14ac:dyDescent="0.5">
      <c r="A4068" s="82">
        <v>632</v>
      </c>
      <c r="B4068" s="82" t="s">
        <v>3904</v>
      </c>
      <c r="D4068" s="90">
        <v>43573</v>
      </c>
      <c r="E4068" s="90" t="s">
        <v>3905</v>
      </c>
      <c r="F4068" s="90"/>
      <c r="G4068" s="82" t="s">
        <v>3905</v>
      </c>
      <c r="H4068" s="82" t="s">
        <v>3906</v>
      </c>
      <c r="I4068" s="80" t="s">
        <v>129</v>
      </c>
      <c r="J4068" s="80">
        <v>50</v>
      </c>
      <c r="K4068" s="80">
        <v>2</v>
      </c>
      <c r="L4068" s="80" t="s">
        <v>719</v>
      </c>
      <c r="M4068" s="80">
        <v>20</v>
      </c>
      <c r="N4068" s="80">
        <v>33.939109999999999</v>
      </c>
      <c r="O4068" s="80">
        <v>67.709952999999999</v>
      </c>
      <c r="P4068" s="80" t="s">
        <v>114</v>
      </c>
      <c r="Q4068" s="80">
        <v>0</v>
      </c>
      <c r="R4068" s="80">
        <v>25.384855999999999</v>
      </c>
      <c r="S4068" s="80">
        <v>68.458809000000002</v>
      </c>
      <c r="T4068" s="80">
        <v>99910.399999999994</v>
      </c>
      <c r="U4068" s="91">
        <f>Table1[[#This Row],[Distribution Amount (Dollars)]]/Table1[[#This Row],[NEWdatediff]]</f>
        <v>49955.199999999997</v>
      </c>
      <c r="V4068" s="82" t="s">
        <v>207</v>
      </c>
      <c r="W4068" s="82" t="s">
        <v>71</v>
      </c>
      <c r="X4068" s="82" t="s">
        <v>3907</v>
      </c>
      <c r="Y4068" s="82" t="s">
        <v>3908</v>
      </c>
      <c r="Z4068" s="82">
        <v>0</v>
      </c>
      <c r="AB4068" s="82" t="s">
        <v>3909</v>
      </c>
      <c r="AC4068" s="82" t="s">
        <v>710</v>
      </c>
      <c r="AD4068" s="82" t="s">
        <v>221</v>
      </c>
      <c r="AE4068" s="82" t="s">
        <v>3910</v>
      </c>
      <c r="AI4068" s="82" t="s">
        <v>2825</v>
      </c>
      <c r="AM4068" s="82" t="s">
        <v>715</v>
      </c>
      <c r="AN4068" s="82" t="s">
        <v>76</v>
      </c>
      <c r="AP4068" s="82">
        <v>999104</v>
      </c>
      <c r="AQ4068" s="82" t="s">
        <v>78</v>
      </c>
      <c r="AR4068" s="82" t="s">
        <v>4274</v>
      </c>
      <c r="AS4068" s="84">
        <v>43374</v>
      </c>
      <c r="AT4068" s="85">
        <v>2018</v>
      </c>
      <c r="AU4068" s="82" t="s">
        <v>4278</v>
      </c>
      <c r="AV4068" s="84">
        <v>43799</v>
      </c>
      <c r="AW4068" s="85">
        <v>2019</v>
      </c>
      <c r="AX4068" s="85">
        <f>Table1[[#This Row],[End TEST]]-Table1[[#This Row],[Start TEST]]</f>
        <v>1</v>
      </c>
      <c r="AY4068" s="85">
        <f>Table1[[#This Row],[TEST_Diff]]+1</f>
        <v>2</v>
      </c>
      <c r="AZ4068" s="92">
        <f>DATEDIF(Table1[[#This Row],[Start Year]],Table1[[#This Row],[End Year]],"d") / 365</f>
        <v>1.1643835616438356</v>
      </c>
      <c r="BD4068" s="82">
        <v>1</v>
      </c>
      <c r="BF4068" s="82">
        <v>1</v>
      </c>
      <c r="BG4068" s="82">
        <v>1</v>
      </c>
      <c r="BH4068" s="82">
        <v>1</v>
      </c>
      <c r="BI4068" s="82">
        <v>1</v>
      </c>
      <c r="BJ4068" s="82">
        <v>1</v>
      </c>
      <c r="BK4068" s="82">
        <v>1</v>
      </c>
      <c r="BP4068" s="82">
        <v>1</v>
      </c>
      <c r="BW4068" s="82" t="s">
        <v>3911</v>
      </c>
    </row>
    <row r="4069" spans="1:75" x14ac:dyDescent="0.5">
      <c r="A4069" s="82">
        <v>632</v>
      </c>
      <c r="B4069" s="82" t="s">
        <v>3904</v>
      </c>
      <c r="D4069" s="90">
        <v>43573</v>
      </c>
      <c r="E4069" s="90" t="s">
        <v>3905</v>
      </c>
      <c r="F4069" s="90"/>
      <c r="G4069" s="82" t="s">
        <v>3905</v>
      </c>
      <c r="H4069" s="82" t="s">
        <v>3906</v>
      </c>
      <c r="I4069" s="80" t="s">
        <v>206</v>
      </c>
      <c r="J4069" s="80">
        <v>50</v>
      </c>
      <c r="K4069" s="80">
        <v>2</v>
      </c>
      <c r="L4069" s="80" t="s">
        <v>719</v>
      </c>
      <c r="M4069" s="80">
        <v>20</v>
      </c>
      <c r="N4069" s="80">
        <v>33.939109999999999</v>
      </c>
      <c r="O4069" s="80">
        <v>67.709952999999999</v>
      </c>
      <c r="P4069" s="80" t="s">
        <v>114</v>
      </c>
      <c r="Q4069" s="80">
        <v>0</v>
      </c>
      <c r="R4069" s="80">
        <v>25.384855999999999</v>
      </c>
      <c r="S4069" s="80">
        <v>68.458809000000002</v>
      </c>
      <c r="T4069" s="80">
        <v>99910.399999999994</v>
      </c>
      <c r="U4069" s="91">
        <f>Table1[[#This Row],[Distribution Amount (Dollars)]]/Table1[[#This Row],[NEWdatediff]]</f>
        <v>49955.199999999997</v>
      </c>
      <c r="V4069" s="82" t="s">
        <v>207</v>
      </c>
      <c r="W4069" s="82" t="s">
        <v>71</v>
      </c>
      <c r="X4069" s="82" t="s">
        <v>3907</v>
      </c>
      <c r="Y4069" s="82" t="s">
        <v>3908</v>
      </c>
      <c r="Z4069" s="82">
        <v>0</v>
      </c>
      <c r="AB4069" s="82" t="s">
        <v>3909</v>
      </c>
      <c r="AC4069" s="82" t="s">
        <v>710</v>
      </c>
      <c r="AD4069" s="82" t="s">
        <v>719</v>
      </c>
      <c r="AE4069" s="82" t="s">
        <v>3910</v>
      </c>
      <c r="AI4069" s="82" t="s">
        <v>2825</v>
      </c>
      <c r="AM4069" s="82" t="s">
        <v>715</v>
      </c>
      <c r="AN4069" s="82" t="s">
        <v>76</v>
      </c>
      <c r="AP4069" s="82">
        <v>999104</v>
      </c>
      <c r="AQ4069" s="82" t="s">
        <v>78</v>
      </c>
      <c r="AR4069" s="82" t="s">
        <v>4274</v>
      </c>
      <c r="AS4069" s="84">
        <v>43374</v>
      </c>
      <c r="AT4069" s="85">
        <v>2018</v>
      </c>
      <c r="AU4069" s="82" t="s">
        <v>4278</v>
      </c>
      <c r="AV4069" s="84">
        <v>43799</v>
      </c>
      <c r="AW4069" s="85">
        <v>2019</v>
      </c>
      <c r="AX4069" s="85">
        <f>Table1[[#This Row],[End TEST]]-Table1[[#This Row],[Start TEST]]</f>
        <v>1</v>
      </c>
      <c r="AY4069" s="85">
        <f>Table1[[#This Row],[TEST_Diff]]+1</f>
        <v>2</v>
      </c>
      <c r="AZ4069" s="92">
        <f>DATEDIF(Table1[[#This Row],[Start Year]],Table1[[#This Row],[End Year]],"d") / 365</f>
        <v>1.1643835616438356</v>
      </c>
      <c r="BD4069" s="82">
        <v>1</v>
      </c>
      <c r="BF4069" s="82">
        <v>1</v>
      </c>
      <c r="BG4069" s="82">
        <v>1</v>
      </c>
      <c r="BH4069" s="82">
        <v>1</v>
      </c>
      <c r="BI4069" s="82">
        <v>1</v>
      </c>
      <c r="BJ4069" s="82">
        <v>1</v>
      </c>
      <c r="BK4069" s="82">
        <v>1</v>
      </c>
      <c r="BP4069" s="82">
        <v>1</v>
      </c>
      <c r="BW4069" s="82" t="s">
        <v>3911</v>
      </c>
    </row>
    <row r="4070" spans="1:75" x14ac:dyDescent="0.5">
      <c r="A4070" s="82">
        <v>632</v>
      </c>
      <c r="B4070" s="82" t="s">
        <v>3904</v>
      </c>
      <c r="D4070" s="90">
        <v>43573</v>
      </c>
      <c r="E4070" s="90" t="s">
        <v>3905</v>
      </c>
      <c r="F4070" s="90"/>
      <c r="G4070" s="82" t="s">
        <v>3905</v>
      </c>
      <c r="H4070" s="82" t="s">
        <v>3906</v>
      </c>
      <c r="I4070" s="80" t="s">
        <v>129</v>
      </c>
      <c r="J4070" s="80">
        <v>50</v>
      </c>
      <c r="K4070" s="80">
        <v>2</v>
      </c>
      <c r="L4070" s="80" t="s">
        <v>221</v>
      </c>
      <c r="M4070" s="80">
        <v>80</v>
      </c>
      <c r="N4070" s="80">
        <v>30.375319999999999</v>
      </c>
      <c r="O4070" s="80">
        <v>69.345116000000004</v>
      </c>
      <c r="P4070" s="80" t="s">
        <v>114</v>
      </c>
      <c r="Q4070" s="80">
        <v>0</v>
      </c>
      <c r="R4070" s="80">
        <v>25.384855999999999</v>
      </c>
      <c r="S4070" s="80">
        <v>68.458809000000002</v>
      </c>
      <c r="T4070" s="80">
        <v>399641.59999999998</v>
      </c>
      <c r="U4070" s="91">
        <f>Table1[[#This Row],[Distribution Amount (Dollars)]]/Table1[[#This Row],[NEWdatediff]]</f>
        <v>199820.79999999999</v>
      </c>
      <c r="V4070" s="82" t="s">
        <v>207</v>
      </c>
      <c r="W4070" s="82" t="s">
        <v>71</v>
      </c>
      <c r="X4070" s="82" t="s">
        <v>3907</v>
      </c>
      <c r="Y4070" s="82" t="s">
        <v>3908</v>
      </c>
      <c r="Z4070" s="82">
        <v>0</v>
      </c>
      <c r="AB4070" s="82" t="s">
        <v>3909</v>
      </c>
      <c r="AC4070" s="82" t="s">
        <v>710</v>
      </c>
      <c r="AD4070" s="82" t="s">
        <v>719</v>
      </c>
      <c r="AE4070" s="82" t="s">
        <v>3910</v>
      </c>
      <c r="AI4070" s="82" t="s">
        <v>2825</v>
      </c>
      <c r="AM4070" s="82" t="s">
        <v>715</v>
      </c>
      <c r="AN4070" s="82" t="s">
        <v>76</v>
      </c>
      <c r="AP4070" s="82">
        <v>999104</v>
      </c>
      <c r="AQ4070" s="82" t="s">
        <v>78</v>
      </c>
      <c r="AR4070" s="82" t="s">
        <v>4274</v>
      </c>
      <c r="AS4070" s="84">
        <v>43374</v>
      </c>
      <c r="AT4070" s="85">
        <v>2018</v>
      </c>
      <c r="AU4070" s="82" t="s">
        <v>4278</v>
      </c>
      <c r="AV4070" s="84">
        <v>43799</v>
      </c>
      <c r="AW4070" s="85">
        <v>2019</v>
      </c>
      <c r="AX4070" s="85">
        <f>Table1[[#This Row],[End TEST]]-Table1[[#This Row],[Start TEST]]</f>
        <v>1</v>
      </c>
      <c r="AY4070" s="85">
        <f>Table1[[#This Row],[TEST_Diff]]+1</f>
        <v>2</v>
      </c>
      <c r="AZ4070" s="92">
        <f>DATEDIF(Table1[[#This Row],[Start Year]],Table1[[#This Row],[End Year]],"d") / 365</f>
        <v>1.1643835616438356</v>
      </c>
      <c r="BD4070" s="82">
        <v>1</v>
      </c>
      <c r="BF4070" s="82">
        <v>1</v>
      </c>
      <c r="BG4070" s="82">
        <v>1</v>
      </c>
      <c r="BH4070" s="82">
        <v>1</v>
      </c>
      <c r="BI4070" s="82">
        <v>1</v>
      </c>
      <c r="BJ4070" s="82">
        <v>1</v>
      </c>
      <c r="BK4070" s="82">
        <v>1</v>
      </c>
      <c r="BP4070" s="82">
        <v>1</v>
      </c>
      <c r="BW4070" s="82" t="s">
        <v>3911</v>
      </c>
    </row>
    <row r="4071" spans="1:75" x14ac:dyDescent="0.5">
      <c r="A4071" s="82">
        <v>632</v>
      </c>
      <c r="B4071" s="82" t="s">
        <v>3904</v>
      </c>
      <c r="D4071" s="90">
        <v>43573</v>
      </c>
      <c r="E4071" s="90" t="s">
        <v>3905</v>
      </c>
      <c r="F4071" s="90"/>
      <c r="G4071" s="82" t="s">
        <v>3905</v>
      </c>
      <c r="H4071" s="82" t="s">
        <v>3906</v>
      </c>
      <c r="I4071" s="80" t="s">
        <v>206</v>
      </c>
      <c r="J4071" s="80">
        <v>50</v>
      </c>
      <c r="K4071" s="80">
        <v>2</v>
      </c>
      <c r="L4071" s="80" t="s">
        <v>221</v>
      </c>
      <c r="M4071" s="80">
        <v>80</v>
      </c>
      <c r="N4071" s="80">
        <v>30.375319999999999</v>
      </c>
      <c r="O4071" s="80">
        <v>69.345116000000004</v>
      </c>
      <c r="P4071" s="80" t="s">
        <v>114</v>
      </c>
      <c r="Q4071" s="80">
        <v>0</v>
      </c>
      <c r="R4071" s="80">
        <v>25.384855999999999</v>
      </c>
      <c r="S4071" s="80">
        <v>68.458809000000002</v>
      </c>
      <c r="T4071" s="80">
        <v>399641.59999999998</v>
      </c>
      <c r="U4071" s="91">
        <f>Table1[[#This Row],[Distribution Amount (Dollars)]]/Table1[[#This Row],[NEWdatediff]]</f>
        <v>199820.79999999999</v>
      </c>
      <c r="V4071" s="82" t="s">
        <v>207</v>
      </c>
      <c r="W4071" s="82" t="s">
        <v>71</v>
      </c>
      <c r="X4071" s="82" t="s">
        <v>3907</v>
      </c>
      <c r="Y4071" s="82" t="s">
        <v>3908</v>
      </c>
      <c r="Z4071" s="82">
        <v>0</v>
      </c>
      <c r="AB4071" s="82" t="s">
        <v>3909</v>
      </c>
      <c r="AC4071" s="82" t="s">
        <v>710</v>
      </c>
      <c r="AD4071" s="82" t="s">
        <v>221</v>
      </c>
      <c r="AE4071" s="82" t="s">
        <v>3910</v>
      </c>
      <c r="AI4071" s="82" t="s">
        <v>2825</v>
      </c>
      <c r="AM4071" s="82" t="s">
        <v>715</v>
      </c>
      <c r="AN4071" s="82" t="s">
        <v>76</v>
      </c>
      <c r="AP4071" s="82">
        <v>999104</v>
      </c>
      <c r="AQ4071" s="82" t="s">
        <v>78</v>
      </c>
      <c r="AR4071" s="82" t="s">
        <v>4274</v>
      </c>
      <c r="AS4071" s="84">
        <v>43374</v>
      </c>
      <c r="AT4071" s="85">
        <v>2018</v>
      </c>
      <c r="AU4071" s="82" t="s">
        <v>4278</v>
      </c>
      <c r="AV4071" s="84">
        <v>43799</v>
      </c>
      <c r="AW4071" s="85">
        <v>2019</v>
      </c>
      <c r="AX4071" s="85">
        <f>Table1[[#This Row],[End TEST]]-Table1[[#This Row],[Start TEST]]</f>
        <v>1</v>
      </c>
      <c r="AY4071" s="85">
        <f>Table1[[#This Row],[TEST_Diff]]+1</f>
        <v>2</v>
      </c>
      <c r="AZ4071" s="92">
        <f>DATEDIF(Table1[[#This Row],[Start Year]],Table1[[#This Row],[End Year]],"d") / 365</f>
        <v>1.1643835616438356</v>
      </c>
      <c r="BD4071" s="82">
        <v>1</v>
      </c>
      <c r="BF4071" s="82">
        <v>1</v>
      </c>
      <c r="BG4071" s="82">
        <v>1</v>
      </c>
      <c r="BH4071" s="82">
        <v>1</v>
      </c>
      <c r="BI4071" s="82">
        <v>1</v>
      </c>
      <c r="BJ4071" s="82">
        <v>1</v>
      </c>
      <c r="BK4071" s="82">
        <v>1</v>
      </c>
      <c r="BP4071" s="82">
        <v>1</v>
      </c>
      <c r="BW4071" s="82" t="s">
        <v>3911</v>
      </c>
    </row>
    <row r="4072" spans="1:75" x14ac:dyDescent="0.5">
      <c r="A4072" s="82">
        <v>633</v>
      </c>
      <c r="B4072" s="82" t="s">
        <v>2163</v>
      </c>
      <c r="D4072" s="90">
        <v>43573</v>
      </c>
      <c r="E4072" s="90" t="s">
        <v>2164</v>
      </c>
      <c r="F4072" s="90"/>
      <c r="G4072" s="82" t="s">
        <v>2164</v>
      </c>
      <c r="H4072" s="82" t="s">
        <v>2165</v>
      </c>
      <c r="I4072" s="80" t="s">
        <v>206</v>
      </c>
      <c r="J4072" s="80">
        <v>100</v>
      </c>
      <c r="K4072" s="80">
        <v>1</v>
      </c>
      <c r="L4072" s="80" t="s">
        <v>221</v>
      </c>
      <c r="M4072" s="80">
        <v>100</v>
      </c>
      <c r="N4072" s="80">
        <v>30.375319999999999</v>
      </c>
      <c r="O4072" s="80">
        <v>69.345116000000004</v>
      </c>
      <c r="P4072" s="80" t="s">
        <v>114</v>
      </c>
      <c r="Q4072" s="80">
        <v>0</v>
      </c>
      <c r="R4072" s="80">
        <v>25.384855999999999</v>
      </c>
      <c r="S4072" s="80">
        <v>68.458809000000002</v>
      </c>
      <c r="T4072" s="80">
        <v>1999992</v>
      </c>
      <c r="U4072" s="91">
        <f>Table1[[#This Row],[Distribution Amount (Dollars)]]/Table1[[#This Row],[NEWdatediff]]</f>
        <v>1999992</v>
      </c>
      <c r="V4072" s="82" t="s">
        <v>207</v>
      </c>
      <c r="W4072" s="82" t="s">
        <v>71</v>
      </c>
      <c r="X4072" s="82" t="s">
        <v>2166</v>
      </c>
      <c r="Y4072" s="82" t="s">
        <v>2167</v>
      </c>
      <c r="Z4072" s="82">
        <v>0</v>
      </c>
      <c r="AB4072" s="82" t="s">
        <v>2168</v>
      </c>
      <c r="AC4072" s="82" t="s">
        <v>710</v>
      </c>
      <c r="AD4072" s="82" t="s">
        <v>221</v>
      </c>
      <c r="AE4072" s="82" t="s">
        <v>2169</v>
      </c>
      <c r="AF4072" s="82" t="s">
        <v>420</v>
      </c>
      <c r="AN4072" s="82" t="s">
        <v>76</v>
      </c>
      <c r="AO4072" s="82" t="s">
        <v>2170</v>
      </c>
      <c r="AP4072" s="82">
        <v>2000000</v>
      </c>
      <c r="AQ4072" s="82" t="s">
        <v>78</v>
      </c>
      <c r="AU4072" s="82"/>
      <c r="AX4072" s="85">
        <f>Table1[[#This Row],[End TEST]]-Table1[[#This Row],[Start TEST]]</f>
        <v>0</v>
      </c>
      <c r="AY4072" s="85">
        <f>Table1[[#This Row],[TEST_Diff]]+1</f>
        <v>1</v>
      </c>
      <c r="AZ4072" s="92">
        <f>DATEDIF(Table1[[#This Row],[Start Year]],Table1[[#This Row],[End Year]],"d") / 365</f>
        <v>0</v>
      </c>
      <c r="BA4072" s="82">
        <v>37000</v>
      </c>
      <c r="BC4072" s="82" t="s">
        <v>2171</v>
      </c>
      <c r="BD4072" s="82">
        <v>1</v>
      </c>
      <c r="BF4072" s="82">
        <v>1</v>
      </c>
      <c r="BK4072" s="82">
        <v>1</v>
      </c>
      <c r="BP4072" s="82">
        <v>1</v>
      </c>
    </row>
    <row r="4073" spans="1:75" x14ac:dyDescent="0.5">
      <c r="A4073" s="82">
        <v>634</v>
      </c>
      <c r="B4073" s="82" t="s">
        <v>1138</v>
      </c>
      <c r="D4073" s="90">
        <v>43542</v>
      </c>
      <c r="E4073" s="90" t="s">
        <v>1139</v>
      </c>
      <c r="F4073" s="90"/>
      <c r="G4073" s="82" t="s">
        <v>1139</v>
      </c>
      <c r="H4073" s="82" t="s">
        <v>1140</v>
      </c>
      <c r="I4073" s="80" t="s">
        <v>81</v>
      </c>
      <c r="J4073" s="80">
        <v>20</v>
      </c>
      <c r="K4073" s="80">
        <v>1</v>
      </c>
      <c r="L4073" s="80" t="s">
        <v>155</v>
      </c>
      <c r="M4073" s="80">
        <v>100</v>
      </c>
      <c r="N4073" s="80">
        <v>-25.97325</v>
      </c>
      <c r="O4073" s="80">
        <v>32.572029999999998</v>
      </c>
      <c r="P4073" s="80" t="s">
        <v>69</v>
      </c>
      <c r="Q4073" s="80">
        <v>0</v>
      </c>
      <c r="R4073" s="80">
        <v>2.6272389999999999</v>
      </c>
      <c r="S4073" s="80">
        <v>23.381664000000001</v>
      </c>
      <c r="T4073" s="80">
        <v>3320000</v>
      </c>
      <c r="U4073" s="91">
        <f>Table1[[#This Row],[Distribution Amount (Dollars)]]/Table1[[#This Row],[NEWdatediff]]</f>
        <v>553333.33333333337</v>
      </c>
      <c r="V4073" s="82" t="s">
        <v>1141</v>
      </c>
      <c r="W4073" s="82" t="s">
        <v>71</v>
      </c>
      <c r="X4073" s="82" t="s">
        <v>1142</v>
      </c>
      <c r="Y4073" s="82" t="s">
        <v>1143</v>
      </c>
      <c r="Z4073" s="82">
        <v>1</v>
      </c>
      <c r="AB4073" s="82" t="s">
        <v>1144</v>
      </c>
      <c r="AC4073" s="82" t="s">
        <v>1145</v>
      </c>
      <c r="AD4073" s="82" t="s">
        <v>155</v>
      </c>
      <c r="AE4073" s="82" t="s">
        <v>1146</v>
      </c>
      <c r="AI4073" s="82" t="s">
        <v>1147</v>
      </c>
      <c r="AL4073" s="82" t="s">
        <v>1148</v>
      </c>
      <c r="AM4073" s="82" t="s">
        <v>1149</v>
      </c>
      <c r="AN4073" s="82" t="s">
        <v>76</v>
      </c>
      <c r="AO4073" s="82" t="s">
        <v>1150</v>
      </c>
      <c r="AP4073" s="82">
        <v>16600000</v>
      </c>
      <c r="AQ4073" s="82" t="s">
        <v>78</v>
      </c>
      <c r="AR4073" s="82" t="s">
        <v>4274</v>
      </c>
      <c r="AS4073" s="84">
        <v>42739</v>
      </c>
      <c r="AT4073" s="85">
        <v>2017</v>
      </c>
      <c r="AU4073" s="82" t="s">
        <v>4278</v>
      </c>
      <c r="AV4073" s="84">
        <v>44592</v>
      </c>
      <c r="AW4073" s="85">
        <v>2022</v>
      </c>
      <c r="AX4073" s="85">
        <f>Table1[[#This Row],[End TEST]]-Table1[[#This Row],[Start TEST]]</f>
        <v>5</v>
      </c>
      <c r="AY4073" s="85">
        <f>Table1[[#This Row],[TEST_Diff]]+1</f>
        <v>6</v>
      </c>
      <c r="AZ4073" s="92">
        <f>DATEDIF(Table1[[#This Row],[Start Year]],Table1[[#This Row],[End Year]],"d") / 365</f>
        <v>5.0767123287671234</v>
      </c>
      <c r="BD4073" s="82">
        <v>1</v>
      </c>
      <c r="BE4073" s="82">
        <v>1</v>
      </c>
      <c r="BF4073" s="82">
        <v>1</v>
      </c>
      <c r="BG4073" s="82">
        <v>1</v>
      </c>
      <c r="BK4073" s="82">
        <v>1</v>
      </c>
      <c r="BP4073" s="82">
        <v>1</v>
      </c>
      <c r="BW4073" s="82" t="s">
        <v>1151</v>
      </c>
    </row>
    <row r="4074" spans="1:75" x14ac:dyDescent="0.5">
      <c r="A4074" s="82">
        <v>634</v>
      </c>
      <c r="B4074" s="82" t="s">
        <v>1138</v>
      </c>
      <c r="D4074" s="90">
        <v>43542</v>
      </c>
      <c r="E4074" s="90" t="s">
        <v>1139</v>
      </c>
      <c r="F4074" s="90"/>
      <c r="G4074" s="82" t="s">
        <v>1139</v>
      </c>
      <c r="H4074" s="82" t="s">
        <v>1140</v>
      </c>
      <c r="I4074" s="80" t="s">
        <v>129</v>
      </c>
      <c r="J4074" s="80">
        <v>80</v>
      </c>
      <c r="K4074" s="80">
        <v>1</v>
      </c>
      <c r="L4074" s="80" t="s">
        <v>155</v>
      </c>
      <c r="M4074" s="80">
        <v>100</v>
      </c>
      <c r="N4074" s="80">
        <v>-25.97325</v>
      </c>
      <c r="O4074" s="80">
        <v>32.572029999999998</v>
      </c>
      <c r="P4074" s="80" t="s">
        <v>69</v>
      </c>
      <c r="Q4074" s="80">
        <v>0</v>
      </c>
      <c r="R4074" s="80">
        <v>2.6272389999999999</v>
      </c>
      <c r="S4074" s="80">
        <v>23.381664000000001</v>
      </c>
      <c r="T4074" s="80">
        <v>13280000</v>
      </c>
      <c r="U4074" s="91">
        <f>Table1[[#This Row],[Distribution Amount (Dollars)]]/Table1[[#This Row],[NEWdatediff]]</f>
        <v>2213333.3333333335</v>
      </c>
      <c r="V4074" s="82" t="s">
        <v>1141</v>
      </c>
      <c r="W4074" s="82" t="s">
        <v>71</v>
      </c>
      <c r="X4074" s="82" t="s">
        <v>1142</v>
      </c>
      <c r="Y4074" s="82" t="s">
        <v>1143</v>
      </c>
      <c r="Z4074" s="82">
        <v>1</v>
      </c>
      <c r="AB4074" s="82" t="s">
        <v>1144</v>
      </c>
      <c r="AC4074" s="82" t="s">
        <v>1145</v>
      </c>
      <c r="AD4074" s="82" t="s">
        <v>155</v>
      </c>
      <c r="AE4074" s="82" t="s">
        <v>1146</v>
      </c>
      <c r="AI4074" s="82" t="s">
        <v>1147</v>
      </c>
      <c r="AL4074" s="82" t="s">
        <v>1148</v>
      </c>
      <c r="AM4074" s="82" t="s">
        <v>1149</v>
      </c>
      <c r="AN4074" s="82" t="s">
        <v>76</v>
      </c>
      <c r="AO4074" s="82" t="s">
        <v>1150</v>
      </c>
      <c r="AP4074" s="82">
        <v>16600000</v>
      </c>
      <c r="AQ4074" s="82" t="s">
        <v>78</v>
      </c>
      <c r="AR4074" s="82" t="s">
        <v>4274</v>
      </c>
      <c r="AS4074" s="84">
        <v>42739</v>
      </c>
      <c r="AT4074" s="85">
        <v>2017</v>
      </c>
      <c r="AU4074" s="82" t="s">
        <v>4278</v>
      </c>
      <c r="AV4074" s="84">
        <v>44592</v>
      </c>
      <c r="AW4074" s="85">
        <v>2022</v>
      </c>
      <c r="AX4074" s="85">
        <f>Table1[[#This Row],[End TEST]]-Table1[[#This Row],[Start TEST]]</f>
        <v>5</v>
      </c>
      <c r="AY4074" s="85">
        <f>Table1[[#This Row],[TEST_Diff]]+1</f>
        <v>6</v>
      </c>
      <c r="AZ4074" s="92">
        <f>DATEDIF(Table1[[#This Row],[Start Year]],Table1[[#This Row],[End Year]],"d") / 365</f>
        <v>5.0767123287671234</v>
      </c>
      <c r="BD4074" s="82">
        <v>1</v>
      </c>
      <c r="BE4074" s="82">
        <v>1</v>
      </c>
      <c r="BF4074" s="82">
        <v>1</v>
      </c>
      <c r="BG4074" s="82">
        <v>1</v>
      </c>
      <c r="BK4074" s="82">
        <v>1</v>
      </c>
      <c r="BP4074" s="82">
        <v>1</v>
      </c>
      <c r="BW4074" s="82" t="s">
        <v>1151</v>
      </c>
    </row>
    <row r="4075" spans="1:75" x14ac:dyDescent="0.5">
      <c r="A4075" s="82">
        <v>636</v>
      </c>
      <c r="B4075" s="82" t="s">
        <v>1620</v>
      </c>
      <c r="D4075" s="90">
        <v>43579</v>
      </c>
      <c r="E4075" s="90" t="s">
        <v>1621</v>
      </c>
      <c r="F4075" s="90"/>
      <c r="G4075" s="82" t="s">
        <v>1621</v>
      </c>
      <c r="H4075" s="82" t="s">
        <v>1622</v>
      </c>
      <c r="I4075" s="80" t="s">
        <v>127</v>
      </c>
      <c r="J4075" s="80">
        <v>15</v>
      </c>
      <c r="K4075" s="80">
        <v>5</v>
      </c>
      <c r="L4075" s="80" t="s">
        <v>155</v>
      </c>
      <c r="M4075" s="80">
        <v>20</v>
      </c>
      <c r="N4075" s="80">
        <v>-25.97325</v>
      </c>
      <c r="O4075" s="80">
        <v>32.572029999999998</v>
      </c>
      <c r="P4075" s="80" t="s">
        <v>69</v>
      </c>
      <c r="Q4075" s="80">
        <v>0</v>
      </c>
      <c r="R4075" s="80">
        <v>2.6272389999999999</v>
      </c>
      <c r="S4075" s="80">
        <v>23.381664000000001</v>
      </c>
      <c r="T4075" s="80">
        <v>613776.12</v>
      </c>
      <c r="U4075" s="91">
        <f>Table1[[#This Row],[Distribution Amount (Dollars)]]/Table1[[#This Row],[NEWdatediff]]</f>
        <v>122755.224</v>
      </c>
      <c r="V4075" s="82" t="s">
        <v>1623</v>
      </c>
      <c r="W4075" s="82" t="s">
        <v>71</v>
      </c>
      <c r="X4075" s="82" t="s">
        <v>1624</v>
      </c>
      <c r="Y4075" s="82" t="s">
        <v>1625</v>
      </c>
      <c r="Z4075" s="82">
        <v>1</v>
      </c>
      <c r="AA4075" s="82" t="s">
        <v>183</v>
      </c>
      <c r="AB4075" s="82" t="s">
        <v>1626</v>
      </c>
      <c r="AC4075" s="82" t="s">
        <v>1627</v>
      </c>
      <c r="AD4075" s="82" t="s">
        <v>155</v>
      </c>
      <c r="AE4075" s="82" t="s">
        <v>1628</v>
      </c>
      <c r="AN4075" s="82" t="s">
        <v>76</v>
      </c>
      <c r="AP4075" s="82">
        <v>20459204</v>
      </c>
      <c r="AQ4075" s="82" t="s">
        <v>78</v>
      </c>
      <c r="AR4075" s="82" t="s">
        <v>4274</v>
      </c>
      <c r="AS4075" s="84">
        <v>43531</v>
      </c>
      <c r="AT4075" s="85">
        <v>2019</v>
      </c>
      <c r="AU4075" s="82" t="s">
        <v>4278</v>
      </c>
      <c r="AV4075" s="84">
        <v>45260</v>
      </c>
      <c r="AW4075" s="85">
        <v>2023</v>
      </c>
      <c r="AX4075" s="85">
        <f>Table1[[#This Row],[End TEST]]-Table1[[#This Row],[Start TEST]]</f>
        <v>4</v>
      </c>
      <c r="AY4075" s="85">
        <f>Table1[[#This Row],[TEST_Diff]]+1</f>
        <v>5</v>
      </c>
      <c r="AZ4075" s="92">
        <f>DATEDIF(Table1[[#This Row],[Start Year]],Table1[[#This Row],[End Year]],"d") / 365</f>
        <v>4.7369863013698632</v>
      </c>
      <c r="BA4075" s="82">
        <v>352895</v>
      </c>
      <c r="BB4075" s="82">
        <v>800000</v>
      </c>
      <c r="BC4075" s="82" t="s">
        <v>1629</v>
      </c>
      <c r="BD4075" s="82">
        <v>1</v>
      </c>
      <c r="BE4075" s="82">
        <v>1</v>
      </c>
      <c r="BF4075" s="82">
        <v>1</v>
      </c>
      <c r="BG4075" s="82">
        <v>1</v>
      </c>
      <c r="BP4075" s="82">
        <v>1</v>
      </c>
      <c r="BW4075" s="82" t="s">
        <v>1630</v>
      </c>
    </row>
    <row r="4076" spans="1:75" x14ac:dyDescent="0.5">
      <c r="A4076" s="82">
        <v>636</v>
      </c>
      <c r="B4076" s="82" t="s">
        <v>1620</v>
      </c>
      <c r="D4076" s="90">
        <v>43579</v>
      </c>
      <c r="E4076" s="90" t="s">
        <v>1621</v>
      </c>
      <c r="F4076" s="90"/>
      <c r="G4076" s="82" t="s">
        <v>1621</v>
      </c>
      <c r="H4076" s="82" t="s">
        <v>1622</v>
      </c>
      <c r="I4076" s="80" t="s">
        <v>81</v>
      </c>
      <c r="J4076" s="80">
        <v>10</v>
      </c>
      <c r="K4076" s="80">
        <v>5</v>
      </c>
      <c r="L4076" s="80" t="s">
        <v>155</v>
      </c>
      <c r="M4076" s="80">
        <v>20</v>
      </c>
      <c r="N4076" s="80">
        <v>-25.97325</v>
      </c>
      <c r="O4076" s="80">
        <v>32.572029999999998</v>
      </c>
      <c r="P4076" s="80" t="s">
        <v>69</v>
      </c>
      <c r="Q4076" s="80">
        <v>0</v>
      </c>
      <c r="R4076" s="80">
        <v>2.6272389999999999</v>
      </c>
      <c r="S4076" s="80">
        <v>23.381664000000001</v>
      </c>
      <c r="T4076" s="80">
        <v>409184.08</v>
      </c>
      <c r="U4076" s="91">
        <f>Table1[[#This Row],[Distribution Amount (Dollars)]]/Table1[[#This Row],[NEWdatediff]]</f>
        <v>81836.816000000006</v>
      </c>
      <c r="V4076" s="82" t="s">
        <v>1623</v>
      </c>
      <c r="W4076" s="82" t="s">
        <v>71</v>
      </c>
      <c r="X4076" s="82" t="s">
        <v>1624</v>
      </c>
      <c r="Y4076" s="82" t="s">
        <v>1625</v>
      </c>
      <c r="Z4076" s="82">
        <v>1</v>
      </c>
      <c r="AA4076" s="82" t="s">
        <v>183</v>
      </c>
      <c r="AB4076" s="82" t="s">
        <v>1626</v>
      </c>
      <c r="AC4076" s="82" t="s">
        <v>1627</v>
      </c>
      <c r="AD4076" s="82" t="s">
        <v>155</v>
      </c>
      <c r="AE4076" s="82" t="s">
        <v>1628</v>
      </c>
      <c r="AN4076" s="82" t="s">
        <v>76</v>
      </c>
      <c r="AP4076" s="82">
        <v>20459204</v>
      </c>
      <c r="AQ4076" s="82" t="s">
        <v>78</v>
      </c>
      <c r="AR4076" s="82" t="s">
        <v>4274</v>
      </c>
      <c r="AS4076" s="84">
        <v>43531</v>
      </c>
      <c r="AT4076" s="85">
        <v>2019</v>
      </c>
      <c r="AU4076" s="82" t="s">
        <v>4278</v>
      </c>
      <c r="AV4076" s="84">
        <v>45260</v>
      </c>
      <c r="AW4076" s="85">
        <v>2023</v>
      </c>
      <c r="AX4076" s="85">
        <f>Table1[[#This Row],[End TEST]]-Table1[[#This Row],[Start TEST]]</f>
        <v>4</v>
      </c>
      <c r="AY4076" s="85">
        <f>Table1[[#This Row],[TEST_Diff]]+1</f>
        <v>5</v>
      </c>
      <c r="AZ4076" s="92">
        <f>DATEDIF(Table1[[#This Row],[Start Year]],Table1[[#This Row],[End Year]],"d") / 365</f>
        <v>4.7369863013698632</v>
      </c>
      <c r="BA4076" s="82">
        <v>352895</v>
      </c>
      <c r="BB4076" s="82">
        <v>800000</v>
      </c>
      <c r="BC4076" s="82" t="s">
        <v>1629</v>
      </c>
      <c r="BD4076" s="82">
        <v>1</v>
      </c>
      <c r="BE4076" s="82">
        <v>1</v>
      </c>
      <c r="BF4076" s="82">
        <v>1</v>
      </c>
      <c r="BG4076" s="82">
        <v>1</v>
      </c>
      <c r="BP4076" s="82">
        <v>1</v>
      </c>
      <c r="BW4076" s="82" t="s">
        <v>1630</v>
      </c>
    </row>
    <row r="4077" spans="1:75" x14ac:dyDescent="0.5">
      <c r="A4077" s="82">
        <v>636</v>
      </c>
      <c r="B4077" s="82" t="s">
        <v>1620</v>
      </c>
      <c r="D4077" s="90">
        <v>43579</v>
      </c>
      <c r="E4077" s="90" t="s">
        <v>1621</v>
      </c>
      <c r="F4077" s="90"/>
      <c r="G4077" s="82" t="s">
        <v>1621</v>
      </c>
      <c r="H4077" s="82" t="s">
        <v>1622</v>
      </c>
      <c r="I4077" s="80" t="s">
        <v>237</v>
      </c>
      <c r="J4077" s="80">
        <v>5</v>
      </c>
      <c r="K4077" s="80">
        <v>5</v>
      </c>
      <c r="L4077" s="80" t="s">
        <v>155</v>
      </c>
      <c r="M4077" s="80">
        <v>20</v>
      </c>
      <c r="N4077" s="80">
        <v>-25.97325</v>
      </c>
      <c r="O4077" s="80">
        <v>32.572029999999998</v>
      </c>
      <c r="P4077" s="80" t="s">
        <v>69</v>
      </c>
      <c r="Q4077" s="80">
        <v>0</v>
      </c>
      <c r="R4077" s="80">
        <v>2.6272389999999999</v>
      </c>
      <c r="S4077" s="80">
        <v>23.381664000000001</v>
      </c>
      <c r="T4077" s="80">
        <v>204592.04</v>
      </c>
      <c r="U4077" s="91">
        <f>Table1[[#This Row],[Distribution Amount (Dollars)]]/Table1[[#This Row],[NEWdatediff]]</f>
        <v>40918.408000000003</v>
      </c>
      <c r="V4077" s="82" t="s">
        <v>1623</v>
      </c>
      <c r="W4077" s="82" t="s">
        <v>71</v>
      </c>
      <c r="X4077" s="82" t="s">
        <v>1624</v>
      </c>
      <c r="Y4077" s="82" t="s">
        <v>1625</v>
      </c>
      <c r="Z4077" s="82">
        <v>1</v>
      </c>
      <c r="AA4077" s="82" t="s">
        <v>183</v>
      </c>
      <c r="AB4077" s="82" t="s">
        <v>1626</v>
      </c>
      <c r="AC4077" s="82" t="s">
        <v>1627</v>
      </c>
      <c r="AD4077" s="82" t="s">
        <v>155</v>
      </c>
      <c r="AE4077" s="82" t="s">
        <v>1628</v>
      </c>
      <c r="AN4077" s="82" t="s">
        <v>76</v>
      </c>
      <c r="AP4077" s="82">
        <v>20459204</v>
      </c>
      <c r="AQ4077" s="82" t="s">
        <v>78</v>
      </c>
      <c r="AR4077" s="82" t="s">
        <v>4274</v>
      </c>
      <c r="AS4077" s="84">
        <v>43531</v>
      </c>
      <c r="AT4077" s="85">
        <v>2019</v>
      </c>
      <c r="AU4077" s="82" t="s">
        <v>4278</v>
      </c>
      <c r="AV4077" s="84">
        <v>45260</v>
      </c>
      <c r="AW4077" s="85">
        <v>2023</v>
      </c>
      <c r="AX4077" s="85">
        <f>Table1[[#This Row],[End TEST]]-Table1[[#This Row],[Start TEST]]</f>
        <v>4</v>
      </c>
      <c r="AY4077" s="85">
        <f>Table1[[#This Row],[TEST_Diff]]+1</f>
        <v>5</v>
      </c>
      <c r="AZ4077" s="92">
        <f>DATEDIF(Table1[[#This Row],[Start Year]],Table1[[#This Row],[End Year]],"d") / 365</f>
        <v>4.7369863013698632</v>
      </c>
      <c r="BA4077" s="82">
        <v>352895</v>
      </c>
      <c r="BB4077" s="82">
        <v>800000</v>
      </c>
      <c r="BC4077" s="82" t="s">
        <v>1629</v>
      </c>
      <c r="BD4077" s="82">
        <v>1</v>
      </c>
      <c r="BE4077" s="82">
        <v>1</v>
      </c>
      <c r="BF4077" s="82">
        <v>1</v>
      </c>
      <c r="BG4077" s="82">
        <v>1</v>
      </c>
      <c r="BP4077" s="82">
        <v>1</v>
      </c>
      <c r="BW4077" s="82" t="s">
        <v>1630</v>
      </c>
    </row>
    <row r="4078" spans="1:75" x14ac:dyDescent="0.5">
      <c r="A4078" s="82">
        <v>636</v>
      </c>
      <c r="B4078" s="82" t="s">
        <v>1620</v>
      </c>
      <c r="D4078" s="90">
        <v>43579</v>
      </c>
      <c r="E4078" s="90" t="s">
        <v>1621</v>
      </c>
      <c r="F4078" s="90"/>
      <c r="G4078" s="82" t="s">
        <v>1621</v>
      </c>
      <c r="H4078" s="82" t="s">
        <v>1622</v>
      </c>
      <c r="I4078" s="80" t="s">
        <v>291</v>
      </c>
      <c r="J4078" s="80">
        <v>15</v>
      </c>
      <c r="K4078" s="80">
        <v>5</v>
      </c>
      <c r="L4078" s="80" t="s">
        <v>155</v>
      </c>
      <c r="M4078" s="80">
        <v>20</v>
      </c>
      <c r="N4078" s="80">
        <v>-25.97325</v>
      </c>
      <c r="O4078" s="80">
        <v>32.572029999999998</v>
      </c>
      <c r="P4078" s="80" t="s">
        <v>69</v>
      </c>
      <c r="Q4078" s="80">
        <v>0</v>
      </c>
      <c r="R4078" s="80">
        <v>2.6272389999999999</v>
      </c>
      <c r="S4078" s="80">
        <v>23.381664000000001</v>
      </c>
      <c r="T4078" s="80">
        <v>613776.12</v>
      </c>
      <c r="U4078" s="91">
        <f>Table1[[#This Row],[Distribution Amount (Dollars)]]/Table1[[#This Row],[NEWdatediff]]</f>
        <v>122755.224</v>
      </c>
      <c r="V4078" s="82" t="s">
        <v>1623</v>
      </c>
      <c r="W4078" s="82" t="s">
        <v>71</v>
      </c>
      <c r="X4078" s="82" t="s">
        <v>1624</v>
      </c>
      <c r="Y4078" s="82" t="s">
        <v>1625</v>
      </c>
      <c r="Z4078" s="82">
        <v>1</v>
      </c>
      <c r="AA4078" s="82" t="s">
        <v>183</v>
      </c>
      <c r="AB4078" s="82" t="s">
        <v>1626</v>
      </c>
      <c r="AC4078" s="82" t="s">
        <v>1627</v>
      </c>
      <c r="AD4078" s="82" t="s">
        <v>155</v>
      </c>
      <c r="AE4078" s="82" t="s">
        <v>1628</v>
      </c>
      <c r="AN4078" s="82" t="s">
        <v>76</v>
      </c>
      <c r="AP4078" s="82">
        <v>20459204</v>
      </c>
      <c r="AQ4078" s="82" t="s">
        <v>78</v>
      </c>
      <c r="AR4078" s="82" t="s">
        <v>4274</v>
      </c>
      <c r="AS4078" s="84">
        <v>43531</v>
      </c>
      <c r="AT4078" s="85">
        <v>2019</v>
      </c>
      <c r="AU4078" s="82" t="s">
        <v>4278</v>
      </c>
      <c r="AV4078" s="84">
        <v>45260</v>
      </c>
      <c r="AW4078" s="85">
        <v>2023</v>
      </c>
      <c r="AX4078" s="85">
        <f>Table1[[#This Row],[End TEST]]-Table1[[#This Row],[Start TEST]]</f>
        <v>4</v>
      </c>
      <c r="AY4078" s="85">
        <f>Table1[[#This Row],[TEST_Diff]]+1</f>
        <v>5</v>
      </c>
      <c r="AZ4078" s="92">
        <f>DATEDIF(Table1[[#This Row],[Start Year]],Table1[[#This Row],[End Year]],"d") / 365</f>
        <v>4.7369863013698632</v>
      </c>
      <c r="BA4078" s="82">
        <v>352895</v>
      </c>
      <c r="BB4078" s="82">
        <v>800000</v>
      </c>
      <c r="BC4078" s="82" t="s">
        <v>1629</v>
      </c>
      <c r="BD4078" s="82">
        <v>1</v>
      </c>
      <c r="BE4078" s="82">
        <v>1</v>
      </c>
      <c r="BF4078" s="82">
        <v>1</v>
      </c>
      <c r="BG4078" s="82">
        <v>1</v>
      </c>
      <c r="BP4078" s="82">
        <v>1</v>
      </c>
      <c r="BW4078" s="82" t="s">
        <v>1630</v>
      </c>
    </row>
    <row r="4079" spans="1:75" x14ac:dyDescent="0.5">
      <c r="A4079" s="82">
        <v>636</v>
      </c>
      <c r="B4079" s="82" t="s">
        <v>1620</v>
      </c>
      <c r="D4079" s="90">
        <v>43579</v>
      </c>
      <c r="E4079" s="90" t="s">
        <v>1621</v>
      </c>
      <c r="F4079" s="90"/>
      <c r="G4079" s="82" t="s">
        <v>1621</v>
      </c>
      <c r="H4079" s="82" t="s">
        <v>1622</v>
      </c>
      <c r="I4079" s="80" t="s">
        <v>97</v>
      </c>
      <c r="J4079" s="80">
        <v>25</v>
      </c>
      <c r="K4079" s="80">
        <v>5</v>
      </c>
      <c r="L4079" s="80" t="s">
        <v>155</v>
      </c>
      <c r="M4079" s="80">
        <v>20</v>
      </c>
      <c r="N4079" s="80">
        <v>-25.97325</v>
      </c>
      <c r="O4079" s="80">
        <v>32.572029999999998</v>
      </c>
      <c r="P4079" s="80" t="s">
        <v>69</v>
      </c>
      <c r="Q4079" s="80">
        <v>0</v>
      </c>
      <c r="R4079" s="80">
        <v>2.6272389999999999</v>
      </c>
      <c r="S4079" s="80">
        <v>23.381664000000001</v>
      </c>
      <c r="T4079" s="80">
        <v>1022960.2</v>
      </c>
      <c r="U4079" s="91">
        <f>Table1[[#This Row],[Distribution Amount (Dollars)]]/Table1[[#This Row],[NEWdatediff]]</f>
        <v>204592.03999999998</v>
      </c>
      <c r="V4079" s="82" t="s">
        <v>1623</v>
      </c>
      <c r="W4079" s="82" t="s">
        <v>71</v>
      </c>
      <c r="X4079" s="82" t="s">
        <v>1624</v>
      </c>
      <c r="Y4079" s="82" t="s">
        <v>1625</v>
      </c>
      <c r="Z4079" s="82">
        <v>1</v>
      </c>
      <c r="AA4079" s="82" t="s">
        <v>183</v>
      </c>
      <c r="AB4079" s="82" t="s">
        <v>1626</v>
      </c>
      <c r="AC4079" s="82" t="s">
        <v>1627</v>
      </c>
      <c r="AD4079" s="82" t="s">
        <v>155</v>
      </c>
      <c r="AE4079" s="82" t="s">
        <v>1628</v>
      </c>
      <c r="AN4079" s="82" t="s">
        <v>76</v>
      </c>
      <c r="AP4079" s="82">
        <v>20459204</v>
      </c>
      <c r="AQ4079" s="82" t="s">
        <v>78</v>
      </c>
      <c r="AR4079" s="82" t="s">
        <v>4274</v>
      </c>
      <c r="AS4079" s="84">
        <v>43531</v>
      </c>
      <c r="AT4079" s="85">
        <v>2019</v>
      </c>
      <c r="AU4079" s="82" t="s">
        <v>4278</v>
      </c>
      <c r="AV4079" s="84">
        <v>45260</v>
      </c>
      <c r="AW4079" s="85">
        <v>2023</v>
      </c>
      <c r="AX4079" s="85">
        <f>Table1[[#This Row],[End TEST]]-Table1[[#This Row],[Start TEST]]</f>
        <v>4</v>
      </c>
      <c r="AY4079" s="85">
        <f>Table1[[#This Row],[TEST_Diff]]+1</f>
        <v>5</v>
      </c>
      <c r="AZ4079" s="92">
        <f>DATEDIF(Table1[[#This Row],[Start Year]],Table1[[#This Row],[End Year]],"d") / 365</f>
        <v>4.7369863013698632</v>
      </c>
      <c r="BA4079" s="82">
        <v>352895</v>
      </c>
      <c r="BB4079" s="82">
        <v>800000</v>
      </c>
      <c r="BC4079" s="82" t="s">
        <v>1629</v>
      </c>
      <c r="BD4079" s="82">
        <v>1</v>
      </c>
      <c r="BE4079" s="82">
        <v>1</v>
      </c>
      <c r="BF4079" s="82">
        <v>1</v>
      </c>
      <c r="BG4079" s="82">
        <v>1</v>
      </c>
      <c r="BP4079" s="82">
        <v>1</v>
      </c>
      <c r="BW4079" s="82" t="s">
        <v>1630</v>
      </c>
    </row>
    <row r="4080" spans="1:75" x14ac:dyDescent="0.5">
      <c r="A4080" s="82">
        <v>636</v>
      </c>
      <c r="B4080" s="82" t="s">
        <v>1620</v>
      </c>
      <c r="D4080" s="90">
        <v>43579</v>
      </c>
      <c r="E4080" s="90" t="s">
        <v>1621</v>
      </c>
      <c r="F4080" s="90"/>
      <c r="G4080" s="82" t="s">
        <v>1621</v>
      </c>
      <c r="H4080" s="82" t="s">
        <v>1622</v>
      </c>
      <c r="I4080" s="80" t="s">
        <v>129</v>
      </c>
      <c r="J4080" s="80">
        <v>10</v>
      </c>
      <c r="K4080" s="80">
        <v>5</v>
      </c>
      <c r="L4080" s="80" t="s">
        <v>155</v>
      </c>
      <c r="M4080" s="80">
        <v>20</v>
      </c>
      <c r="N4080" s="80">
        <v>-25.97325</v>
      </c>
      <c r="O4080" s="80">
        <v>32.572029999999998</v>
      </c>
      <c r="P4080" s="80" t="s">
        <v>69</v>
      </c>
      <c r="Q4080" s="80">
        <v>0</v>
      </c>
      <c r="R4080" s="80">
        <v>2.6272389999999999</v>
      </c>
      <c r="S4080" s="80">
        <v>23.381664000000001</v>
      </c>
      <c r="T4080" s="80">
        <v>409184.08</v>
      </c>
      <c r="U4080" s="91">
        <f>Table1[[#This Row],[Distribution Amount (Dollars)]]/Table1[[#This Row],[NEWdatediff]]</f>
        <v>81836.816000000006</v>
      </c>
      <c r="V4080" s="82" t="s">
        <v>1623</v>
      </c>
      <c r="W4080" s="82" t="s">
        <v>71</v>
      </c>
      <c r="X4080" s="82" t="s">
        <v>1624</v>
      </c>
      <c r="Y4080" s="82" t="s">
        <v>1625</v>
      </c>
      <c r="Z4080" s="82">
        <v>1</v>
      </c>
      <c r="AA4080" s="82" t="s">
        <v>183</v>
      </c>
      <c r="AB4080" s="82" t="s">
        <v>1626</v>
      </c>
      <c r="AC4080" s="82" t="s">
        <v>1627</v>
      </c>
      <c r="AD4080" s="82" t="s">
        <v>139</v>
      </c>
      <c r="AE4080" s="82" t="s">
        <v>1628</v>
      </c>
      <c r="AN4080" s="82" t="s">
        <v>76</v>
      </c>
      <c r="AP4080" s="82">
        <v>20459204</v>
      </c>
      <c r="AQ4080" s="82" t="s">
        <v>78</v>
      </c>
      <c r="AR4080" s="82" t="s">
        <v>4274</v>
      </c>
      <c r="AS4080" s="84">
        <v>43531</v>
      </c>
      <c r="AT4080" s="85">
        <v>2019</v>
      </c>
      <c r="AU4080" s="82" t="s">
        <v>4278</v>
      </c>
      <c r="AV4080" s="84">
        <v>45260</v>
      </c>
      <c r="AW4080" s="85">
        <v>2023</v>
      </c>
      <c r="AX4080" s="85">
        <f>Table1[[#This Row],[End TEST]]-Table1[[#This Row],[Start TEST]]</f>
        <v>4</v>
      </c>
      <c r="AY4080" s="85">
        <f>Table1[[#This Row],[TEST_Diff]]+1</f>
        <v>5</v>
      </c>
      <c r="AZ4080" s="92">
        <f>DATEDIF(Table1[[#This Row],[Start Year]],Table1[[#This Row],[End Year]],"d") / 365</f>
        <v>4.7369863013698632</v>
      </c>
      <c r="BA4080" s="82">
        <v>352895</v>
      </c>
      <c r="BB4080" s="82">
        <v>800000</v>
      </c>
      <c r="BC4080" s="82" t="s">
        <v>1629</v>
      </c>
      <c r="BD4080" s="82">
        <v>1</v>
      </c>
      <c r="BE4080" s="82">
        <v>1</v>
      </c>
      <c r="BF4080" s="82">
        <v>1</v>
      </c>
      <c r="BG4080" s="82">
        <v>1</v>
      </c>
      <c r="BP4080" s="82">
        <v>1</v>
      </c>
      <c r="BW4080" s="82" t="s">
        <v>1630</v>
      </c>
    </row>
    <row r="4081" spans="1:75" x14ac:dyDescent="0.5">
      <c r="A4081" s="82">
        <v>636</v>
      </c>
      <c r="B4081" s="82" t="s">
        <v>1620</v>
      </c>
      <c r="D4081" s="90">
        <v>43579</v>
      </c>
      <c r="E4081" s="90" t="s">
        <v>1621</v>
      </c>
      <c r="F4081" s="90"/>
      <c r="G4081" s="82" t="s">
        <v>1621</v>
      </c>
      <c r="H4081" s="82" t="s">
        <v>1622</v>
      </c>
      <c r="I4081" s="80" t="s">
        <v>262</v>
      </c>
      <c r="J4081" s="80">
        <v>20</v>
      </c>
      <c r="K4081" s="80">
        <v>5</v>
      </c>
      <c r="L4081" s="80" t="s">
        <v>155</v>
      </c>
      <c r="M4081" s="80">
        <v>20</v>
      </c>
      <c r="N4081" s="80">
        <v>-25.97325</v>
      </c>
      <c r="O4081" s="80">
        <v>32.572029999999998</v>
      </c>
      <c r="P4081" s="80" t="s">
        <v>69</v>
      </c>
      <c r="Q4081" s="80">
        <v>0</v>
      </c>
      <c r="R4081" s="80">
        <v>2.6272389999999999</v>
      </c>
      <c r="S4081" s="80">
        <v>23.381664000000001</v>
      </c>
      <c r="T4081" s="80">
        <v>818368.16</v>
      </c>
      <c r="U4081" s="91">
        <f>Table1[[#This Row],[Distribution Amount (Dollars)]]/Table1[[#This Row],[NEWdatediff]]</f>
        <v>163673.63200000001</v>
      </c>
      <c r="V4081" s="82" t="s">
        <v>1623</v>
      </c>
      <c r="W4081" s="82" t="s">
        <v>71</v>
      </c>
      <c r="X4081" s="82" t="s">
        <v>1624</v>
      </c>
      <c r="Y4081" s="82" t="s">
        <v>1625</v>
      </c>
      <c r="Z4081" s="82">
        <v>1</v>
      </c>
      <c r="AA4081" s="82" t="s">
        <v>183</v>
      </c>
      <c r="AB4081" s="82" t="s">
        <v>1626</v>
      </c>
      <c r="AC4081" s="82" t="s">
        <v>1627</v>
      </c>
      <c r="AD4081" s="82" t="s">
        <v>153</v>
      </c>
      <c r="AE4081" s="82" t="s">
        <v>1628</v>
      </c>
      <c r="AN4081" s="82" t="s">
        <v>76</v>
      </c>
      <c r="AP4081" s="82">
        <v>20459204</v>
      </c>
      <c r="AQ4081" s="82" t="s">
        <v>78</v>
      </c>
      <c r="AR4081" s="82" t="s">
        <v>4274</v>
      </c>
      <c r="AS4081" s="84">
        <v>43531</v>
      </c>
      <c r="AT4081" s="85">
        <v>2019</v>
      </c>
      <c r="AU4081" s="82" t="s">
        <v>4278</v>
      </c>
      <c r="AV4081" s="84">
        <v>45260</v>
      </c>
      <c r="AW4081" s="85">
        <v>2023</v>
      </c>
      <c r="AX4081" s="85">
        <f>Table1[[#This Row],[End TEST]]-Table1[[#This Row],[Start TEST]]</f>
        <v>4</v>
      </c>
      <c r="AY4081" s="85">
        <f>Table1[[#This Row],[TEST_Diff]]+1</f>
        <v>5</v>
      </c>
      <c r="AZ4081" s="92">
        <f>DATEDIF(Table1[[#This Row],[Start Year]],Table1[[#This Row],[End Year]],"d") / 365</f>
        <v>4.7369863013698632</v>
      </c>
      <c r="BA4081" s="82">
        <v>352895</v>
      </c>
      <c r="BB4081" s="82">
        <v>800000</v>
      </c>
      <c r="BC4081" s="82" t="s">
        <v>1629</v>
      </c>
      <c r="BD4081" s="82">
        <v>1</v>
      </c>
      <c r="BE4081" s="82">
        <v>1</v>
      </c>
      <c r="BF4081" s="82">
        <v>1</v>
      </c>
      <c r="BG4081" s="82">
        <v>1</v>
      </c>
      <c r="BP4081" s="82">
        <v>1</v>
      </c>
      <c r="BW4081" s="82" t="s">
        <v>1630</v>
      </c>
    </row>
    <row r="4082" spans="1:75" x14ac:dyDescent="0.5">
      <c r="A4082" s="82">
        <v>636</v>
      </c>
      <c r="B4082" s="82" t="s">
        <v>1620</v>
      </c>
      <c r="D4082" s="90">
        <v>43579</v>
      </c>
      <c r="E4082" s="90" t="s">
        <v>1621</v>
      </c>
      <c r="F4082" s="90"/>
      <c r="G4082" s="82" t="s">
        <v>1621</v>
      </c>
      <c r="H4082" s="82" t="s">
        <v>1622</v>
      </c>
      <c r="I4082" s="80" t="s">
        <v>127</v>
      </c>
      <c r="J4082" s="80">
        <v>15</v>
      </c>
      <c r="K4082" s="80">
        <v>5</v>
      </c>
      <c r="L4082" s="80" t="s">
        <v>153</v>
      </c>
      <c r="M4082" s="80">
        <v>20</v>
      </c>
      <c r="N4082" s="80">
        <v>-14.311909999999999</v>
      </c>
      <c r="O4082" s="80">
        <v>28.23479</v>
      </c>
      <c r="P4082" s="80" t="s">
        <v>69</v>
      </c>
      <c r="Q4082" s="80">
        <v>0</v>
      </c>
      <c r="R4082" s="80">
        <v>2.6272389999999999</v>
      </c>
      <c r="S4082" s="80">
        <v>23.381664000000001</v>
      </c>
      <c r="T4082" s="80">
        <v>613776.12</v>
      </c>
      <c r="U4082" s="91">
        <f>Table1[[#This Row],[Distribution Amount (Dollars)]]/Table1[[#This Row],[NEWdatediff]]</f>
        <v>122755.224</v>
      </c>
      <c r="V4082" s="82" t="s">
        <v>1623</v>
      </c>
      <c r="W4082" s="82" t="s">
        <v>71</v>
      </c>
      <c r="X4082" s="82" t="s">
        <v>1624</v>
      </c>
      <c r="Y4082" s="82" t="s">
        <v>1625</v>
      </c>
      <c r="Z4082" s="82">
        <v>1</v>
      </c>
      <c r="AA4082" s="82" t="s">
        <v>183</v>
      </c>
      <c r="AB4082" s="82" t="s">
        <v>1626</v>
      </c>
      <c r="AC4082" s="82" t="s">
        <v>1627</v>
      </c>
      <c r="AD4082" s="82" t="s">
        <v>499</v>
      </c>
      <c r="AE4082" s="82" t="s">
        <v>1628</v>
      </c>
      <c r="AN4082" s="82" t="s">
        <v>76</v>
      </c>
      <c r="AP4082" s="82">
        <v>20459204</v>
      </c>
      <c r="AQ4082" s="82" t="s">
        <v>78</v>
      </c>
      <c r="AR4082" s="82" t="s">
        <v>4274</v>
      </c>
      <c r="AS4082" s="84">
        <v>43531</v>
      </c>
      <c r="AT4082" s="85">
        <v>2019</v>
      </c>
      <c r="AU4082" s="82" t="s">
        <v>4278</v>
      </c>
      <c r="AV4082" s="84">
        <v>45260</v>
      </c>
      <c r="AW4082" s="85">
        <v>2023</v>
      </c>
      <c r="AX4082" s="85">
        <f>Table1[[#This Row],[End TEST]]-Table1[[#This Row],[Start TEST]]</f>
        <v>4</v>
      </c>
      <c r="AY4082" s="85">
        <f>Table1[[#This Row],[TEST_Diff]]+1</f>
        <v>5</v>
      </c>
      <c r="AZ4082" s="92">
        <f>DATEDIF(Table1[[#This Row],[Start Year]],Table1[[#This Row],[End Year]],"d") / 365</f>
        <v>4.7369863013698632</v>
      </c>
      <c r="BA4082" s="82">
        <v>352895</v>
      </c>
      <c r="BB4082" s="82">
        <v>800000</v>
      </c>
      <c r="BC4082" s="82" t="s">
        <v>1629</v>
      </c>
      <c r="BD4082" s="82">
        <v>1</v>
      </c>
      <c r="BE4082" s="82">
        <v>1</v>
      </c>
      <c r="BF4082" s="82">
        <v>1</v>
      </c>
      <c r="BG4082" s="82">
        <v>1</v>
      </c>
      <c r="BP4082" s="82">
        <v>1</v>
      </c>
      <c r="BW4082" s="82" t="s">
        <v>1630</v>
      </c>
    </row>
    <row r="4083" spans="1:75" x14ac:dyDescent="0.5">
      <c r="A4083" s="82">
        <v>636</v>
      </c>
      <c r="B4083" s="82" t="s">
        <v>1620</v>
      </c>
      <c r="D4083" s="90">
        <v>43579</v>
      </c>
      <c r="E4083" s="90" t="s">
        <v>1621</v>
      </c>
      <c r="F4083" s="90"/>
      <c r="G4083" s="82" t="s">
        <v>1621</v>
      </c>
      <c r="H4083" s="82" t="s">
        <v>1622</v>
      </c>
      <c r="I4083" s="80" t="s">
        <v>81</v>
      </c>
      <c r="J4083" s="80">
        <v>10</v>
      </c>
      <c r="K4083" s="80">
        <v>5</v>
      </c>
      <c r="L4083" s="80" t="s">
        <v>153</v>
      </c>
      <c r="M4083" s="80">
        <v>20</v>
      </c>
      <c r="N4083" s="80">
        <v>-14.311909999999999</v>
      </c>
      <c r="O4083" s="80">
        <v>28.23479</v>
      </c>
      <c r="P4083" s="80" t="s">
        <v>69</v>
      </c>
      <c r="Q4083" s="80">
        <v>0</v>
      </c>
      <c r="R4083" s="80">
        <v>2.6272389999999999</v>
      </c>
      <c r="S4083" s="80">
        <v>23.381664000000001</v>
      </c>
      <c r="T4083" s="80">
        <v>409184.08</v>
      </c>
      <c r="U4083" s="91">
        <f>Table1[[#This Row],[Distribution Amount (Dollars)]]/Table1[[#This Row],[NEWdatediff]]</f>
        <v>81836.816000000006</v>
      </c>
      <c r="V4083" s="82" t="s">
        <v>1623</v>
      </c>
      <c r="W4083" s="82" t="s">
        <v>71</v>
      </c>
      <c r="X4083" s="82" t="s">
        <v>1624</v>
      </c>
      <c r="Y4083" s="82" t="s">
        <v>1625</v>
      </c>
      <c r="Z4083" s="82">
        <v>1</v>
      </c>
      <c r="AA4083" s="82" t="s">
        <v>183</v>
      </c>
      <c r="AB4083" s="82" t="s">
        <v>1626</v>
      </c>
      <c r="AC4083" s="82" t="s">
        <v>1627</v>
      </c>
      <c r="AD4083" s="82" t="s">
        <v>645</v>
      </c>
      <c r="AE4083" s="82" t="s">
        <v>1628</v>
      </c>
      <c r="AN4083" s="82" t="s">
        <v>76</v>
      </c>
      <c r="AP4083" s="82">
        <v>20459204</v>
      </c>
      <c r="AQ4083" s="82" t="s">
        <v>78</v>
      </c>
      <c r="AR4083" s="82" t="s">
        <v>4274</v>
      </c>
      <c r="AS4083" s="84">
        <v>43531</v>
      </c>
      <c r="AT4083" s="85">
        <v>2019</v>
      </c>
      <c r="AU4083" s="82" t="s">
        <v>4278</v>
      </c>
      <c r="AV4083" s="84">
        <v>45260</v>
      </c>
      <c r="AW4083" s="85">
        <v>2023</v>
      </c>
      <c r="AX4083" s="85">
        <f>Table1[[#This Row],[End TEST]]-Table1[[#This Row],[Start TEST]]</f>
        <v>4</v>
      </c>
      <c r="AY4083" s="85">
        <f>Table1[[#This Row],[TEST_Diff]]+1</f>
        <v>5</v>
      </c>
      <c r="AZ4083" s="92">
        <f>DATEDIF(Table1[[#This Row],[Start Year]],Table1[[#This Row],[End Year]],"d") / 365</f>
        <v>4.7369863013698632</v>
      </c>
      <c r="BA4083" s="82">
        <v>352895</v>
      </c>
      <c r="BB4083" s="82">
        <v>800000</v>
      </c>
      <c r="BC4083" s="82" t="s">
        <v>1629</v>
      </c>
      <c r="BD4083" s="82">
        <v>1</v>
      </c>
      <c r="BE4083" s="82">
        <v>1</v>
      </c>
      <c r="BF4083" s="82">
        <v>1</v>
      </c>
      <c r="BG4083" s="82">
        <v>1</v>
      </c>
      <c r="BP4083" s="82">
        <v>1</v>
      </c>
      <c r="BW4083" s="82" t="s">
        <v>1630</v>
      </c>
    </row>
    <row r="4084" spans="1:75" x14ac:dyDescent="0.5">
      <c r="A4084" s="82">
        <v>636</v>
      </c>
      <c r="B4084" s="82" t="s">
        <v>1620</v>
      </c>
      <c r="D4084" s="90">
        <v>43579</v>
      </c>
      <c r="E4084" s="90" t="s">
        <v>1621</v>
      </c>
      <c r="F4084" s="90"/>
      <c r="G4084" s="82" t="s">
        <v>1621</v>
      </c>
      <c r="H4084" s="82" t="s">
        <v>1622</v>
      </c>
      <c r="I4084" s="80" t="s">
        <v>237</v>
      </c>
      <c r="J4084" s="80">
        <v>5</v>
      </c>
      <c r="K4084" s="80">
        <v>5</v>
      </c>
      <c r="L4084" s="80" t="s">
        <v>153</v>
      </c>
      <c r="M4084" s="80">
        <v>20</v>
      </c>
      <c r="N4084" s="80">
        <v>-14.311909999999999</v>
      </c>
      <c r="O4084" s="80">
        <v>28.23479</v>
      </c>
      <c r="P4084" s="80" t="s">
        <v>69</v>
      </c>
      <c r="Q4084" s="80">
        <v>0</v>
      </c>
      <c r="R4084" s="80">
        <v>2.6272389999999999</v>
      </c>
      <c r="S4084" s="80">
        <v>23.381664000000001</v>
      </c>
      <c r="T4084" s="80">
        <v>204592.04</v>
      </c>
      <c r="U4084" s="91">
        <f>Table1[[#This Row],[Distribution Amount (Dollars)]]/Table1[[#This Row],[NEWdatediff]]</f>
        <v>40918.408000000003</v>
      </c>
      <c r="V4084" s="82" t="s">
        <v>1623</v>
      </c>
      <c r="W4084" s="82" t="s">
        <v>71</v>
      </c>
      <c r="X4084" s="82" t="s">
        <v>1624</v>
      </c>
      <c r="Y4084" s="82" t="s">
        <v>1625</v>
      </c>
      <c r="Z4084" s="82">
        <v>1</v>
      </c>
      <c r="AA4084" s="82" t="s">
        <v>183</v>
      </c>
      <c r="AB4084" s="82" t="s">
        <v>1626</v>
      </c>
      <c r="AC4084" s="82" t="s">
        <v>1627</v>
      </c>
      <c r="AD4084" s="82" t="s">
        <v>155</v>
      </c>
      <c r="AE4084" s="82" t="s">
        <v>1628</v>
      </c>
      <c r="AN4084" s="82" t="s">
        <v>76</v>
      </c>
      <c r="AP4084" s="82">
        <v>20459204</v>
      </c>
      <c r="AQ4084" s="82" t="s">
        <v>78</v>
      </c>
      <c r="AR4084" s="82" t="s">
        <v>4274</v>
      </c>
      <c r="AS4084" s="84">
        <v>43531</v>
      </c>
      <c r="AT4084" s="85">
        <v>2019</v>
      </c>
      <c r="AU4084" s="82" t="s">
        <v>4278</v>
      </c>
      <c r="AV4084" s="84">
        <v>45260</v>
      </c>
      <c r="AW4084" s="85">
        <v>2023</v>
      </c>
      <c r="AX4084" s="85">
        <f>Table1[[#This Row],[End TEST]]-Table1[[#This Row],[Start TEST]]</f>
        <v>4</v>
      </c>
      <c r="AY4084" s="85">
        <f>Table1[[#This Row],[TEST_Diff]]+1</f>
        <v>5</v>
      </c>
      <c r="AZ4084" s="92">
        <f>DATEDIF(Table1[[#This Row],[Start Year]],Table1[[#This Row],[End Year]],"d") / 365</f>
        <v>4.7369863013698632</v>
      </c>
      <c r="BA4084" s="82">
        <v>352895</v>
      </c>
      <c r="BB4084" s="82">
        <v>800000</v>
      </c>
      <c r="BC4084" s="82" t="s">
        <v>1629</v>
      </c>
      <c r="BD4084" s="82">
        <v>1</v>
      </c>
      <c r="BE4084" s="82">
        <v>1</v>
      </c>
      <c r="BF4084" s="82">
        <v>1</v>
      </c>
      <c r="BG4084" s="82">
        <v>1</v>
      </c>
      <c r="BP4084" s="82">
        <v>1</v>
      </c>
      <c r="BW4084" s="82" t="s">
        <v>1630</v>
      </c>
    </row>
    <row r="4085" spans="1:75" x14ac:dyDescent="0.5">
      <c r="A4085" s="82">
        <v>636</v>
      </c>
      <c r="B4085" s="82" t="s">
        <v>1620</v>
      </c>
      <c r="D4085" s="90">
        <v>43579</v>
      </c>
      <c r="E4085" s="90" t="s">
        <v>1621</v>
      </c>
      <c r="F4085" s="90"/>
      <c r="G4085" s="82" t="s">
        <v>1621</v>
      </c>
      <c r="H4085" s="82" t="s">
        <v>1622</v>
      </c>
      <c r="I4085" s="80" t="s">
        <v>291</v>
      </c>
      <c r="J4085" s="80">
        <v>15</v>
      </c>
      <c r="K4085" s="80">
        <v>5</v>
      </c>
      <c r="L4085" s="80" t="s">
        <v>153</v>
      </c>
      <c r="M4085" s="80">
        <v>20</v>
      </c>
      <c r="N4085" s="80">
        <v>-14.311909999999999</v>
      </c>
      <c r="O4085" s="80">
        <v>28.23479</v>
      </c>
      <c r="P4085" s="80" t="s">
        <v>69</v>
      </c>
      <c r="Q4085" s="80">
        <v>0</v>
      </c>
      <c r="R4085" s="80">
        <v>2.6272389999999999</v>
      </c>
      <c r="S4085" s="80">
        <v>23.381664000000001</v>
      </c>
      <c r="T4085" s="80">
        <v>613776.12</v>
      </c>
      <c r="U4085" s="91">
        <f>Table1[[#This Row],[Distribution Amount (Dollars)]]/Table1[[#This Row],[NEWdatediff]]</f>
        <v>122755.224</v>
      </c>
      <c r="V4085" s="82" t="s">
        <v>1623</v>
      </c>
      <c r="W4085" s="82" t="s">
        <v>71</v>
      </c>
      <c r="X4085" s="82" t="s">
        <v>1624</v>
      </c>
      <c r="Y4085" s="82" t="s">
        <v>1625</v>
      </c>
      <c r="Z4085" s="82">
        <v>1</v>
      </c>
      <c r="AA4085" s="82" t="s">
        <v>183</v>
      </c>
      <c r="AB4085" s="82" t="s">
        <v>1626</v>
      </c>
      <c r="AC4085" s="82" t="s">
        <v>1627</v>
      </c>
      <c r="AD4085" s="82" t="s">
        <v>645</v>
      </c>
      <c r="AE4085" s="82" t="s">
        <v>1628</v>
      </c>
      <c r="AN4085" s="82" t="s">
        <v>76</v>
      </c>
      <c r="AP4085" s="82">
        <v>20459204</v>
      </c>
      <c r="AQ4085" s="82" t="s">
        <v>78</v>
      </c>
      <c r="AR4085" s="82" t="s">
        <v>4274</v>
      </c>
      <c r="AS4085" s="84">
        <v>43531</v>
      </c>
      <c r="AT4085" s="85">
        <v>2019</v>
      </c>
      <c r="AU4085" s="82" t="s">
        <v>4278</v>
      </c>
      <c r="AV4085" s="84">
        <v>45260</v>
      </c>
      <c r="AW4085" s="85">
        <v>2023</v>
      </c>
      <c r="AX4085" s="85">
        <f>Table1[[#This Row],[End TEST]]-Table1[[#This Row],[Start TEST]]</f>
        <v>4</v>
      </c>
      <c r="AY4085" s="85">
        <f>Table1[[#This Row],[TEST_Diff]]+1</f>
        <v>5</v>
      </c>
      <c r="AZ4085" s="92">
        <f>DATEDIF(Table1[[#This Row],[Start Year]],Table1[[#This Row],[End Year]],"d") / 365</f>
        <v>4.7369863013698632</v>
      </c>
      <c r="BA4085" s="82">
        <v>352895</v>
      </c>
      <c r="BB4085" s="82">
        <v>800000</v>
      </c>
      <c r="BC4085" s="82" t="s">
        <v>1629</v>
      </c>
      <c r="BD4085" s="82">
        <v>1</v>
      </c>
      <c r="BE4085" s="82">
        <v>1</v>
      </c>
      <c r="BF4085" s="82">
        <v>1</v>
      </c>
      <c r="BG4085" s="82">
        <v>1</v>
      </c>
      <c r="BP4085" s="82">
        <v>1</v>
      </c>
      <c r="BW4085" s="82" t="s">
        <v>1630</v>
      </c>
    </row>
    <row r="4086" spans="1:75" x14ac:dyDescent="0.5">
      <c r="A4086" s="82">
        <v>636</v>
      </c>
      <c r="B4086" s="82" t="s">
        <v>1620</v>
      </c>
      <c r="D4086" s="90">
        <v>43579</v>
      </c>
      <c r="E4086" s="90" t="s">
        <v>1621</v>
      </c>
      <c r="F4086" s="90"/>
      <c r="G4086" s="82" t="s">
        <v>1621</v>
      </c>
      <c r="H4086" s="82" t="s">
        <v>1622</v>
      </c>
      <c r="I4086" s="80" t="s">
        <v>97</v>
      </c>
      <c r="J4086" s="80">
        <v>25</v>
      </c>
      <c r="K4086" s="80">
        <v>5</v>
      </c>
      <c r="L4086" s="80" t="s">
        <v>153</v>
      </c>
      <c r="M4086" s="80">
        <v>20</v>
      </c>
      <c r="N4086" s="80">
        <v>-14.311909999999999</v>
      </c>
      <c r="O4086" s="80">
        <v>28.23479</v>
      </c>
      <c r="P4086" s="80" t="s">
        <v>69</v>
      </c>
      <c r="Q4086" s="80">
        <v>0</v>
      </c>
      <c r="R4086" s="80">
        <v>2.6272389999999999</v>
      </c>
      <c r="S4086" s="80">
        <v>23.381664000000001</v>
      </c>
      <c r="T4086" s="80">
        <v>1022960.2</v>
      </c>
      <c r="U4086" s="91">
        <f>Table1[[#This Row],[Distribution Amount (Dollars)]]/Table1[[#This Row],[NEWdatediff]]</f>
        <v>204592.03999999998</v>
      </c>
      <c r="V4086" s="82" t="s">
        <v>1623</v>
      </c>
      <c r="W4086" s="82" t="s">
        <v>71</v>
      </c>
      <c r="X4086" s="82" t="s">
        <v>1624</v>
      </c>
      <c r="Y4086" s="82" t="s">
        <v>1625</v>
      </c>
      <c r="Z4086" s="82">
        <v>1</v>
      </c>
      <c r="AA4086" s="82" t="s">
        <v>183</v>
      </c>
      <c r="AB4086" s="82" t="s">
        <v>1626</v>
      </c>
      <c r="AC4086" s="82" t="s">
        <v>1627</v>
      </c>
      <c r="AD4086" s="82" t="s">
        <v>645</v>
      </c>
      <c r="AE4086" s="82" t="s">
        <v>1628</v>
      </c>
      <c r="AN4086" s="82" t="s">
        <v>76</v>
      </c>
      <c r="AP4086" s="82">
        <v>20459204</v>
      </c>
      <c r="AQ4086" s="82" t="s">
        <v>78</v>
      </c>
      <c r="AR4086" s="82" t="s">
        <v>4274</v>
      </c>
      <c r="AS4086" s="84">
        <v>43531</v>
      </c>
      <c r="AT4086" s="85">
        <v>2019</v>
      </c>
      <c r="AU4086" s="82" t="s">
        <v>4278</v>
      </c>
      <c r="AV4086" s="84">
        <v>45260</v>
      </c>
      <c r="AW4086" s="85">
        <v>2023</v>
      </c>
      <c r="AX4086" s="85">
        <f>Table1[[#This Row],[End TEST]]-Table1[[#This Row],[Start TEST]]</f>
        <v>4</v>
      </c>
      <c r="AY4086" s="85">
        <f>Table1[[#This Row],[TEST_Diff]]+1</f>
        <v>5</v>
      </c>
      <c r="AZ4086" s="92">
        <f>DATEDIF(Table1[[#This Row],[Start Year]],Table1[[#This Row],[End Year]],"d") / 365</f>
        <v>4.7369863013698632</v>
      </c>
      <c r="BA4086" s="82">
        <v>352895</v>
      </c>
      <c r="BB4086" s="82">
        <v>800000</v>
      </c>
      <c r="BC4086" s="82" t="s">
        <v>1629</v>
      </c>
      <c r="BD4086" s="82">
        <v>1</v>
      </c>
      <c r="BE4086" s="82">
        <v>1</v>
      </c>
      <c r="BF4086" s="82">
        <v>1</v>
      </c>
      <c r="BG4086" s="82">
        <v>1</v>
      </c>
      <c r="BP4086" s="82">
        <v>1</v>
      </c>
      <c r="BW4086" s="82" t="s">
        <v>1630</v>
      </c>
    </row>
    <row r="4087" spans="1:75" x14ac:dyDescent="0.5">
      <c r="A4087" s="82">
        <v>636</v>
      </c>
      <c r="B4087" s="82" t="s">
        <v>1620</v>
      </c>
      <c r="D4087" s="90">
        <v>43579</v>
      </c>
      <c r="E4087" s="90" t="s">
        <v>1621</v>
      </c>
      <c r="F4087" s="90"/>
      <c r="G4087" s="82" t="s">
        <v>1621</v>
      </c>
      <c r="H4087" s="82" t="s">
        <v>1622</v>
      </c>
      <c r="I4087" s="80" t="s">
        <v>129</v>
      </c>
      <c r="J4087" s="80">
        <v>10</v>
      </c>
      <c r="K4087" s="80">
        <v>5</v>
      </c>
      <c r="L4087" s="80" t="s">
        <v>153</v>
      </c>
      <c r="M4087" s="80">
        <v>20</v>
      </c>
      <c r="N4087" s="80">
        <v>-14.311909999999999</v>
      </c>
      <c r="O4087" s="80">
        <v>28.23479</v>
      </c>
      <c r="P4087" s="80" t="s">
        <v>69</v>
      </c>
      <c r="Q4087" s="80">
        <v>0</v>
      </c>
      <c r="R4087" s="80">
        <v>2.6272389999999999</v>
      </c>
      <c r="S4087" s="80">
        <v>23.381664000000001</v>
      </c>
      <c r="T4087" s="80">
        <v>409184.08</v>
      </c>
      <c r="U4087" s="91">
        <f>Table1[[#This Row],[Distribution Amount (Dollars)]]/Table1[[#This Row],[NEWdatediff]]</f>
        <v>81836.816000000006</v>
      </c>
      <c r="V4087" s="82" t="s">
        <v>1623</v>
      </c>
      <c r="W4087" s="82" t="s">
        <v>71</v>
      </c>
      <c r="X4087" s="82" t="s">
        <v>1624</v>
      </c>
      <c r="Y4087" s="82" t="s">
        <v>1625</v>
      </c>
      <c r="Z4087" s="82">
        <v>1</v>
      </c>
      <c r="AA4087" s="82" t="s">
        <v>183</v>
      </c>
      <c r="AB4087" s="82" t="s">
        <v>1626</v>
      </c>
      <c r="AC4087" s="82" t="s">
        <v>1627</v>
      </c>
      <c r="AD4087" s="82" t="s">
        <v>645</v>
      </c>
      <c r="AE4087" s="82" t="s">
        <v>1628</v>
      </c>
      <c r="AN4087" s="82" t="s">
        <v>76</v>
      </c>
      <c r="AP4087" s="82">
        <v>20459204</v>
      </c>
      <c r="AQ4087" s="82" t="s">
        <v>78</v>
      </c>
      <c r="AR4087" s="82" t="s">
        <v>4274</v>
      </c>
      <c r="AS4087" s="84">
        <v>43531</v>
      </c>
      <c r="AT4087" s="85">
        <v>2019</v>
      </c>
      <c r="AU4087" s="82" t="s">
        <v>4278</v>
      </c>
      <c r="AV4087" s="84">
        <v>45260</v>
      </c>
      <c r="AW4087" s="85">
        <v>2023</v>
      </c>
      <c r="AX4087" s="85">
        <f>Table1[[#This Row],[End TEST]]-Table1[[#This Row],[Start TEST]]</f>
        <v>4</v>
      </c>
      <c r="AY4087" s="85">
        <f>Table1[[#This Row],[TEST_Diff]]+1</f>
        <v>5</v>
      </c>
      <c r="AZ4087" s="92">
        <f>DATEDIF(Table1[[#This Row],[Start Year]],Table1[[#This Row],[End Year]],"d") / 365</f>
        <v>4.7369863013698632</v>
      </c>
      <c r="BA4087" s="82">
        <v>352895</v>
      </c>
      <c r="BB4087" s="82">
        <v>800000</v>
      </c>
      <c r="BC4087" s="82" t="s">
        <v>1629</v>
      </c>
      <c r="BD4087" s="82">
        <v>1</v>
      </c>
      <c r="BE4087" s="82">
        <v>1</v>
      </c>
      <c r="BF4087" s="82">
        <v>1</v>
      </c>
      <c r="BG4087" s="82">
        <v>1</v>
      </c>
      <c r="BP4087" s="82">
        <v>1</v>
      </c>
      <c r="BW4087" s="82" t="s">
        <v>1630</v>
      </c>
    </row>
    <row r="4088" spans="1:75" x14ac:dyDescent="0.5">
      <c r="A4088" s="82">
        <v>636</v>
      </c>
      <c r="B4088" s="82" t="s">
        <v>1620</v>
      </c>
      <c r="D4088" s="90">
        <v>43579</v>
      </c>
      <c r="E4088" s="90" t="s">
        <v>1621</v>
      </c>
      <c r="F4088" s="90"/>
      <c r="G4088" s="82" t="s">
        <v>1621</v>
      </c>
      <c r="H4088" s="82" t="s">
        <v>1622</v>
      </c>
      <c r="I4088" s="80" t="s">
        <v>262</v>
      </c>
      <c r="J4088" s="80">
        <v>20</v>
      </c>
      <c r="K4088" s="80">
        <v>5</v>
      </c>
      <c r="L4088" s="80" t="s">
        <v>153</v>
      </c>
      <c r="M4088" s="80">
        <v>20</v>
      </c>
      <c r="N4088" s="80">
        <v>-14.311909999999999</v>
      </c>
      <c r="O4088" s="80">
        <v>28.23479</v>
      </c>
      <c r="P4088" s="80" t="s">
        <v>69</v>
      </c>
      <c r="Q4088" s="80">
        <v>0</v>
      </c>
      <c r="R4088" s="80">
        <v>2.6272389999999999</v>
      </c>
      <c r="S4088" s="80">
        <v>23.381664000000001</v>
      </c>
      <c r="T4088" s="80">
        <v>818368.16</v>
      </c>
      <c r="U4088" s="91">
        <f>Table1[[#This Row],[Distribution Amount (Dollars)]]/Table1[[#This Row],[NEWdatediff]]</f>
        <v>163673.63200000001</v>
      </c>
      <c r="V4088" s="82" t="s">
        <v>1623</v>
      </c>
      <c r="W4088" s="82" t="s">
        <v>71</v>
      </c>
      <c r="X4088" s="82" t="s">
        <v>1624</v>
      </c>
      <c r="Y4088" s="82" t="s">
        <v>1625</v>
      </c>
      <c r="Z4088" s="82">
        <v>1</v>
      </c>
      <c r="AA4088" s="82" t="s">
        <v>183</v>
      </c>
      <c r="AB4088" s="82" t="s">
        <v>1626</v>
      </c>
      <c r="AC4088" s="82" t="s">
        <v>1627</v>
      </c>
      <c r="AD4088" s="82" t="s">
        <v>645</v>
      </c>
      <c r="AE4088" s="82" t="s">
        <v>1628</v>
      </c>
      <c r="AN4088" s="82" t="s">
        <v>76</v>
      </c>
      <c r="AP4088" s="82">
        <v>20459204</v>
      </c>
      <c r="AQ4088" s="82" t="s">
        <v>78</v>
      </c>
      <c r="AR4088" s="82" t="s">
        <v>4274</v>
      </c>
      <c r="AS4088" s="84">
        <v>43531</v>
      </c>
      <c r="AT4088" s="85">
        <v>2019</v>
      </c>
      <c r="AU4088" s="82" t="s">
        <v>4278</v>
      </c>
      <c r="AV4088" s="84">
        <v>45260</v>
      </c>
      <c r="AW4088" s="85">
        <v>2023</v>
      </c>
      <c r="AX4088" s="85">
        <f>Table1[[#This Row],[End TEST]]-Table1[[#This Row],[Start TEST]]</f>
        <v>4</v>
      </c>
      <c r="AY4088" s="85">
        <f>Table1[[#This Row],[TEST_Diff]]+1</f>
        <v>5</v>
      </c>
      <c r="AZ4088" s="92">
        <f>DATEDIF(Table1[[#This Row],[Start Year]],Table1[[#This Row],[End Year]],"d") / 365</f>
        <v>4.7369863013698632</v>
      </c>
      <c r="BA4088" s="82">
        <v>352895</v>
      </c>
      <c r="BB4088" s="82">
        <v>800000</v>
      </c>
      <c r="BC4088" s="82" t="s">
        <v>1629</v>
      </c>
      <c r="BD4088" s="82">
        <v>1</v>
      </c>
      <c r="BE4088" s="82">
        <v>1</v>
      </c>
      <c r="BF4088" s="82">
        <v>1</v>
      </c>
      <c r="BG4088" s="82">
        <v>1</v>
      </c>
      <c r="BP4088" s="82">
        <v>1</v>
      </c>
      <c r="BW4088" s="82" t="s">
        <v>1630</v>
      </c>
    </row>
    <row r="4089" spans="1:75" x14ac:dyDescent="0.5">
      <c r="A4089" s="82">
        <v>636</v>
      </c>
      <c r="B4089" s="82" t="s">
        <v>1620</v>
      </c>
      <c r="D4089" s="90">
        <v>43579</v>
      </c>
      <c r="E4089" s="90" t="s">
        <v>1621</v>
      </c>
      <c r="F4089" s="90"/>
      <c r="G4089" s="82" t="s">
        <v>1621</v>
      </c>
      <c r="H4089" s="82" t="s">
        <v>1622</v>
      </c>
      <c r="I4089" s="80" t="s">
        <v>127</v>
      </c>
      <c r="J4089" s="80">
        <v>15</v>
      </c>
      <c r="K4089" s="80">
        <v>5</v>
      </c>
      <c r="L4089" s="80" t="s">
        <v>499</v>
      </c>
      <c r="M4089" s="80">
        <v>20</v>
      </c>
      <c r="N4089" s="80">
        <v>-13.254308</v>
      </c>
      <c r="O4089" s="80">
        <v>34.301524999999998</v>
      </c>
      <c r="P4089" s="80" t="s">
        <v>69</v>
      </c>
      <c r="Q4089" s="80">
        <v>0</v>
      </c>
      <c r="R4089" s="80">
        <v>2.6272389999999999</v>
      </c>
      <c r="S4089" s="80">
        <v>23.381664000000001</v>
      </c>
      <c r="T4089" s="80">
        <v>613776.12</v>
      </c>
      <c r="U4089" s="91">
        <f>Table1[[#This Row],[Distribution Amount (Dollars)]]/Table1[[#This Row],[NEWdatediff]]</f>
        <v>122755.224</v>
      </c>
      <c r="V4089" s="82" t="s">
        <v>1623</v>
      </c>
      <c r="W4089" s="82" t="s">
        <v>71</v>
      </c>
      <c r="X4089" s="82" t="s">
        <v>1624</v>
      </c>
      <c r="Y4089" s="82" t="s">
        <v>1625</v>
      </c>
      <c r="Z4089" s="82">
        <v>1</v>
      </c>
      <c r="AA4089" s="82" t="s">
        <v>183</v>
      </c>
      <c r="AB4089" s="82" t="s">
        <v>1626</v>
      </c>
      <c r="AC4089" s="82" t="s">
        <v>1627</v>
      </c>
      <c r="AD4089" s="82" t="s">
        <v>645</v>
      </c>
      <c r="AE4089" s="82" t="s">
        <v>1628</v>
      </c>
      <c r="AN4089" s="82" t="s">
        <v>76</v>
      </c>
      <c r="AP4089" s="82">
        <v>20459204</v>
      </c>
      <c r="AQ4089" s="82" t="s">
        <v>78</v>
      </c>
      <c r="AR4089" s="82" t="s">
        <v>4274</v>
      </c>
      <c r="AS4089" s="84">
        <v>43531</v>
      </c>
      <c r="AT4089" s="85">
        <v>2019</v>
      </c>
      <c r="AU4089" s="82" t="s">
        <v>4278</v>
      </c>
      <c r="AV4089" s="84">
        <v>45260</v>
      </c>
      <c r="AW4089" s="85">
        <v>2023</v>
      </c>
      <c r="AX4089" s="85">
        <f>Table1[[#This Row],[End TEST]]-Table1[[#This Row],[Start TEST]]</f>
        <v>4</v>
      </c>
      <c r="AY4089" s="85">
        <f>Table1[[#This Row],[TEST_Diff]]+1</f>
        <v>5</v>
      </c>
      <c r="AZ4089" s="92">
        <f>DATEDIF(Table1[[#This Row],[Start Year]],Table1[[#This Row],[End Year]],"d") / 365</f>
        <v>4.7369863013698632</v>
      </c>
      <c r="BA4089" s="82">
        <v>352895</v>
      </c>
      <c r="BB4089" s="82">
        <v>800000</v>
      </c>
      <c r="BC4089" s="82" t="s">
        <v>1629</v>
      </c>
      <c r="BD4089" s="82">
        <v>1</v>
      </c>
      <c r="BE4089" s="82">
        <v>1</v>
      </c>
      <c r="BF4089" s="82">
        <v>1</v>
      </c>
      <c r="BG4089" s="82">
        <v>1</v>
      </c>
      <c r="BP4089" s="82">
        <v>1</v>
      </c>
      <c r="BW4089" s="82" t="s">
        <v>1630</v>
      </c>
    </row>
    <row r="4090" spans="1:75" x14ac:dyDescent="0.5">
      <c r="A4090" s="82">
        <v>636</v>
      </c>
      <c r="B4090" s="82" t="s">
        <v>1620</v>
      </c>
      <c r="D4090" s="90">
        <v>43579</v>
      </c>
      <c r="E4090" s="90" t="s">
        <v>1621</v>
      </c>
      <c r="F4090" s="90"/>
      <c r="G4090" s="82" t="s">
        <v>1621</v>
      </c>
      <c r="H4090" s="82" t="s">
        <v>1622</v>
      </c>
      <c r="I4090" s="80" t="s">
        <v>81</v>
      </c>
      <c r="J4090" s="80">
        <v>10</v>
      </c>
      <c r="K4090" s="80">
        <v>5</v>
      </c>
      <c r="L4090" s="80" t="s">
        <v>499</v>
      </c>
      <c r="M4090" s="80">
        <v>20</v>
      </c>
      <c r="N4090" s="80">
        <v>-13.254308</v>
      </c>
      <c r="O4090" s="80">
        <v>34.301524999999998</v>
      </c>
      <c r="P4090" s="80" t="s">
        <v>69</v>
      </c>
      <c r="Q4090" s="80">
        <v>0</v>
      </c>
      <c r="R4090" s="80">
        <v>2.6272389999999999</v>
      </c>
      <c r="S4090" s="80">
        <v>23.381664000000001</v>
      </c>
      <c r="T4090" s="80">
        <v>409184.08</v>
      </c>
      <c r="U4090" s="91">
        <f>Table1[[#This Row],[Distribution Amount (Dollars)]]/Table1[[#This Row],[NEWdatediff]]</f>
        <v>81836.816000000006</v>
      </c>
      <c r="V4090" s="82" t="s">
        <v>1623</v>
      </c>
      <c r="W4090" s="82" t="s">
        <v>71</v>
      </c>
      <c r="X4090" s="82" t="s">
        <v>1624</v>
      </c>
      <c r="Y4090" s="82" t="s">
        <v>1625</v>
      </c>
      <c r="Z4090" s="82">
        <v>1</v>
      </c>
      <c r="AA4090" s="82" t="s">
        <v>183</v>
      </c>
      <c r="AB4090" s="82" t="s">
        <v>1626</v>
      </c>
      <c r="AC4090" s="82" t="s">
        <v>1627</v>
      </c>
      <c r="AD4090" s="82" t="s">
        <v>645</v>
      </c>
      <c r="AE4090" s="82" t="s">
        <v>1628</v>
      </c>
      <c r="AN4090" s="82" t="s">
        <v>76</v>
      </c>
      <c r="AP4090" s="82">
        <v>20459204</v>
      </c>
      <c r="AQ4090" s="82" t="s">
        <v>78</v>
      </c>
      <c r="AR4090" s="82" t="s">
        <v>4274</v>
      </c>
      <c r="AS4090" s="84">
        <v>43531</v>
      </c>
      <c r="AT4090" s="85">
        <v>2019</v>
      </c>
      <c r="AU4090" s="82" t="s">
        <v>4278</v>
      </c>
      <c r="AV4090" s="84">
        <v>45260</v>
      </c>
      <c r="AW4090" s="85">
        <v>2023</v>
      </c>
      <c r="AX4090" s="85">
        <f>Table1[[#This Row],[End TEST]]-Table1[[#This Row],[Start TEST]]</f>
        <v>4</v>
      </c>
      <c r="AY4090" s="85">
        <f>Table1[[#This Row],[TEST_Diff]]+1</f>
        <v>5</v>
      </c>
      <c r="AZ4090" s="92">
        <f>DATEDIF(Table1[[#This Row],[Start Year]],Table1[[#This Row],[End Year]],"d") / 365</f>
        <v>4.7369863013698632</v>
      </c>
      <c r="BA4090" s="82">
        <v>352895</v>
      </c>
      <c r="BB4090" s="82">
        <v>800000</v>
      </c>
      <c r="BC4090" s="82" t="s">
        <v>1629</v>
      </c>
      <c r="BD4090" s="82">
        <v>1</v>
      </c>
      <c r="BE4090" s="82">
        <v>1</v>
      </c>
      <c r="BF4090" s="82">
        <v>1</v>
      </c>
      <c r="BG4090" s="82">
        <v>1</v>
      </c>
      <c r="BP4090" s="82">
        <v>1</v>
      </c>
      <c r="BW4090" s="82" t="s">
        <v>1630</v>
      </c>
    </row>
    <row r="4091" spans="1:75" x14ac:dyDescent="0.5">
      <c r="A4091" s="82">
        <v>636</v>
      </c>
      <c r="B4091" s="82" t="s">
        <v>1620</v>
      </c>
      <c r="D4091" s="90">
        <v>43579</v>
      </c>
      <c r="E4091" s="90" t="s">
        <v>1621</v>
      </c>
      <c r="F4091" s="90"/>
      <c r="G4091" s="82" t="s">
        <v>1621</v>
      </c>
      <c r="H4091" s="82" t="s">
        <v>1622</v>
      </c>
      <c r="I4091" s="80" t="s">
        <v>237</v>
      </c>
      <c r="J4091" s="80">
        <v>5</v>
      </c>
      <c r="K4091" s="80">
        <v>5</v>
      </c>
      <c r="L4091" s="80" t="s">
        <v>499</v>
      </c>
      <c r="M4091" s="80">
        <v>20</v>
      </c>
      <c r="N4091" s="80">
        <v>-13.254308</v>
      </c>
      <c r="O4091" s="80">
        <v>34.301524999999998</v>
      </c>
      <c r="P4091" s="80" t="s">
        <v>69</v>
      </c>
      <c r="Q4091" s="80">
        <v>0</v>
      </c>
      <c r="R4091" s="80">
        <v>2.6272389999999999</v>
      </c>
      <c r="S4091" s="80">
        <v>23.381664000000001</v>
      </c>
      <c r="T4091" s="80">
        <v>204592.04</v>
      </c>
      <c r="U4091" s="91">
        <f>Table1[[#This Row],[Distribution Amount (Dollars)]]/Table1[[#This Row],[NEWdatediff]]</f>
        <v>40918.408000000003</v>
      </c>
      <c r="V4091" s="82" t="s">
        <v>1623</v>
      </c>
      <c r="W4091" s="82" t="s">
        <v>71</v>
      </c>
      <c r="X4091" s="82" t="s">
        <v>1624</v>
      </c>
      <c r="Y4091" s="82" t="s">
        <v>1625</v>
      </c>
      <c r="Z4091" s="82">
        <v>1</v>
      </c>
      <c r="AA4091" s="82" t="s">
        <v>183</v>
      </c>
      <c r="AB4091" s="82" t="s">
        <v>1626</v>
      </c>
      <c r="AC4091" s="82" t="s">
        <v>1627</v>
      </c>
      <c r="AD4091" s="82" t="s">
        <v>155</v>
      </c>
      <c r="AE4091" s="82" t="s">
        <v>1628</v>
      </c>
      <c r="AN4091" s="82" t="s">
        <v>76</v>
      </c>
      <c r="AP4091" s="82">
        <v>20459204</v>
      </c>
      <c r="AQ4091" s="82" t="s">
        <v>78</v>
      </c>
      <c r="AR4091" s="82" t="s">
        <v>4274</v>
      </c>
      <c r="AS4091" s="84">
        <v>43531</v>
      </c>
      <c r="AT4091" s="85">
        <v>2019</v>
      </c>
      <c r="AU4091" s="82" t="s">
        <v>4278</v>
      </c>
      <c r="AV4091" s="84">
        <v>45260</v>
      </c>
      <c r="AW4091" s="85">
        <v>2023</v>
      </c>
      <c r="AX4091" s="85">
        <f>Table1[[#This Row],[End TEST]]-Table1[[#This Row],[Start TEST]]</f>
        <v>4</v>
      </c>
      <c r="AY4091" s="85">
        <f>Table1[[#This Row],[TEST_Diff]]+1</f>
        <v>5</v>
      </c>
      <c r="AZ4091" s="92">
        <f>DATEDIF(Table1[[#This Row],[Start Year]],Table1[[#This Row],[End Year]],"d") / 365</f>
        <v>4.7369863013698632</v>
      </c>
      <c r="BA4091" s="82">
        <v>352895</v>
      </c>
      <c r="BB4091" s="82">
        <v>800000</v>
      </c>
      <c r="BC4091" s="82" t="s">
        <v>1629</v>
      </c>
      <c r="BD4091" s="82">
        <v>1</v>
      </c>
      <c r="BE4091" s="82">
        <v>1</v>
      </c>
      <c r="BF4091" s="82">
        <v>1</v>
      </c>
      <c r="BG4091" s="82">
        <v>1</v>
      </c>
      <c r="BP4091" s="82">
        <v>1</v>
      </c>
      <c r="BW4091" s="82" t="s">
        <v>1630</v>
      </c>
    </row>
    <row r="4092" spans="1:75" x14ac:dyDescent="0.5">
      <c r="A4092" s="82">
        <v>636</v>
      </c>
      <c r="B4092" s="82" t="s">
        <v>1620</v>
      </c>
      <c r="D4092" s="90">
        <v>43579</v>
      </c>
      <c r="E4092" s="90" t="s">
        <v>1621</v>
      </c>
      <c r="F4092" s="90"/>
      <c r="G4092" s="82" t="s">
        <v>1621</v>
      </c>
      <c r="H4092" s="82" t="s">
        <v>1622</v>
      </c>
      <c r="I4092" s="80" t="s">
        <v>291</v>
      </c>
      <c r="J4092" s="80">
        <v>15</v>
      </c>
      <c r="K4092" s="80">
        <v>5</v>
      </c>
      <c r="L4092" s="80" t="s">
        <v>499</v>
      </c>
      <c r="M4092" s="80">
        <v>20</v>
      </c>
      <c r="N4092" s="80">
        <v>-13.254308</v>
      </c>
      <c r="O4092" s="80">
        <v>34.301524999999998</v>
      </c>
      <c r="P4092" s="80" t="s">
        <v>69</v>
      </c>
      <c r="Q4092" s="80">
        <v>0</v>
      </c>
      <c r="R4092" s="80">
        <v>2.6272389999999999</v>
      </c>
      <c r="S4092" s="80">
        <v>23.381664000000001</v>
      </c>
      <c r="T4092" s="80">
        <v>613776.12</v>
      </c>
      <c r="U4092" s="91">
        <f>Table1[[#This Row],[Distribution Amount (Dollars)]]/Table1[[#This Row],[NEWdatediff]]</f>
        <v>122755.224</v>
      </c>
      <c r="V4092" s="82" t="s">
        <v>1623</v>
      </c>
      <c r="W4092" s="82" t="s">
        <v>71</v>
      </c>
      <c r="X4092" s="82" t="s">
        <v>1624</v>
      </c>
      <c r="Y4092" s="82" t="s">
        <v>1625</v>
      </c>
      <c r="Z4092" s="82">
        <v>1</v>
      </c>
      <c r="AA4092" s="82" t="s">
        <v>183</v>
      </c>
      <c r="AB4092" s="82" t="s">
        <v>1626</v>
      </c>
      <c r="AC4092" s="82" t="s">
        <v>1627</v>
      </c>
      <c r="AD4092" s="82" t="s">
        <v>139</v>
      </c>
      <c r="AE4092" s="82" t="s">
        <v>1628</v>
      </c>
      <c r="AN4092" s="82" t="s">
        <v>76</v>
      </c>
      <c r="AP4092" s="82">
        <v>20459204</v>
      </c>
      <c r="AQ4092" s="82" t="s">
        <v>78</v>
      </c>
      <c r="AR4092" s="82" t="s">
        <v>4274</v>
      </c>
      <c r="AS4092" s="84">
        <v>43531</v>
      </c>
      <c r="AT4092" s="85">
        <v>2019</v>
      </c>
      <c r="AU4092" s="82" t="s">
        <v>4278</v>
      </c>
      <c r="AV4092" s="84">
        <v>45260</v>
      </c>
      <c r="AW4092" s="85">
        <v>2023</v>
      </c>
      <c r="AX4092" s="85">
        <f>Table1[[#This Row],[End TEST]]-Table1[[#This Row],[Start TEST]]</f>
        <v>4</v>
      </c>
      <c r="AY4092" s="85">
        <f>Table1[[#This Row],[TEST_Diff]]+1</f>
        <v>5</v>
      </c>
      <c r="AZ4092" s="92">
        <f>DATEDIF(Table1[[#This Row],[Start Year]],Table1[[#This Row],[End Year]],"d") / 365</f>
        <v>4.7369863013698632</v>
      </c>
      <c r="BA4092" s="82">
        <v>352895</v>
      </c>
      <c r="BB4092" s="82">
        <v>800000</v>
      </c>
      <c r="BC4092" s="82" t="s">
        <v>1629</v>
      </c>
      <c r="BD4092" s="82">
        <v>1</v>
      </c>
      <c r="BE4092" s="82">
        <v>1</v>
      </c>
      <c r="BF4092" s="82">
        <v>1</v>
      </c>
      <c r="BG4092" s="82">
        <v>1</v>
      </c>
      <c r="BP4092" s="82">
        <v>1</v>
      </c>
      <c r="BW4092" s="82" t="s">
        <v>1630</v>
      </c>
    </row>
    <row r="4093" spans="1:75" x14ac:dyDescent="0.5">
      <c r="A4093" s="82">
        <v>636</v>
      </c>
      <c r="B4093" s="82" t="s">
        <v>1620</v>
      </c>
      <c r="D4093" s="90">
        <v>43579</v>
      </c>
      <c r="E4093" s="90" t="s">
        <v>1621</v>
      </c>
      <c r="F4093" s="90"/>
      <c r="G4093" s="82" t="s">
        <v>1621</v>
      </c>
      <c r="H4093" s="82" t="s">
        <v>1622</v>
      </c>
      <c r="I4093" s="80" t="s">
        <v>97</v>
      </c>
      <c r="J4093" s="80">
        <v>25</v>
      </c>
      <c r="K4093" s="80">
        <v>5</v>
      </c>
      <c r="L4093" s="80" t="s">
        <v>499</v>
      </c>
      <c r="M4093" s="80">
        <v>20</v>
      </c>
      <c r="N4093" s="80">
        <v>-13.254308</v>
      </c>
      <c r="O4093" s="80">
        <v>34.301524999999998</v>
      </c>
      <c r="P4093" s="80" t="s">
        <v>69</v>
      </c>
      <c r="Q4093" s="80">
        <v>0</v>
      </c>
      <c r="R4093" s="80">
        <v>2.6272389999999999</v>
      </c>
      <c r="S4093" s="80">
        <v>23.381664000000001</v>
      </c>
      <c r="T4093" s="80">
        <v>1022960.2</v>
      </c>
      <c r="U4093" s="91">
        <f>Table1[[#This Row],[Distribution Amount (Dollars)]]/Table1[[#This Row],[NEWdatediff]]</f>
        <v>204592.03999999998</v>
      </c>
      <c r="V4093" s="82" t="s">
        <v>1623</v>
      </c>
      <c r="W4093" s="82" t="s">
        <v>71</v>
      </c>
      <c r="X4093" s="82" t="s">
        <v>1624</v>
      </c>
      <c r="Y4093" s="82" t="s">
        <v>1625</v>
      </c>
      <c r="Z4093" s="82">
        <v>1</v>
      </c>
      <c r="AA4093" s="82" t="s">
        <v>183</v>
      </c>
      <c r="AB4093" s="82" t="s">
        <v>1626</v>
      </c>
      <c r="AC4093" s="82" t="s">
        <v>1627</v>
      </c>
      <c r="AD4093" s="82" t="s">
        <v>139</v>
      </c>
      <c r="AE4093" s="82" t="s">
        <v>1628</v>
      </c>
      <c r="AN4093" s="82" t="s">
        <v>76</v>
      </c>
      <c r="AP4093" s="82">
        <v>20459204</v>
      </c>
      <c r="AQ4093" s="82" t="s">
        <v>78</v>
      </c>
      <c r="AR4093" s="82" t="s">
        <v>4274</v>
      </c>
      <c r="AS4093" s="84">
        <v>43531</v>
      </c>
      <c r="AT4093" s="85">
        <v>2019</v>
      </c>
      <c r="AU4093" s="82" t="s">
        <v>4278</v>
      </c>
      <c r="AV4093" s="84">
        <v>45260</v>
      </c>
      <c r="AW4093" s="85">
        <v>2023</v>
      </c>
      <c r="AX4093" s="85">
        <f>Table1[[#This Row],[End TEST]]-Table1[[#This Row],[Start TEST]]</f>
        <v>4</v>
      </c>
      <c r="AY4093" s="85">
        <f>Table1[[#This Row],[TEST_Diff]]+1</f>
        <v>5</v>
      </c>
      <c r="AZ4093" s="92">
        <f>DATEDIF(Table1[[#This Row],[Start Year]],Table1[[#This Row],[End Year]],"d") / 365</f>
        <v>4.7369863013698632</v>
      </c>
      <c r="BA4093" s="82">
        <v>352895</v>
      </c>
      <c r="BB4093" s="82">
        <v>800000</v>
      </c>
      <c r="BC4093" s="82" t="s">
        <v>1629</v>
      </c>
      <c r="BD4093" s="82">
        <v>1</v>
      </c>
      <c r="BE4093" s="82">
        <v>1</v>
      </c>
      <c r="BF4093" s="82">
        <v>1</v>
      </c>
      <c r="BG4093" s="82">
        <v>1</v>
      </c>
      <c r="BP4093" s="82">
        <v>1</v>
      </c>
      <c r="BW4093" s="82" t="s">
        <v>1630</v>
      </c>
    </row>
    <row r="4094" spans="1:75" x14ac:dyDescent="0.5">
      <c r="A4094" s="82">
        <v>636</v>
      </c>
      <c r="B4094" s="82" t="s">
        <v>1620</v>
      </c>
      <c r="D4094" s="90">
        <v>43579</v>
      </c>
      <c r="E4094" s="90" t="s">
        <v>1621</v>
      </c>
      <c r="F4094" s="90"/>
      <c r="G4094" s="82" t="s">
        <v>1621</v>
      </c>
      <c r="H4094" s="82" t="s">
        <v>1622</v>
      </c>
      <c r="I4094" s="80" t="s">
        <v>129</v>
      </c>
      <c r="J4094" s="80">
        <v>10</v>
      </c>
      <c r="K4094" s="80">
        <v>5</v>
      </c>
      <c r="L4094" s="80" t="s">
        <v>499</v>
      </c>
      <c r="M4094" s="80">
        <v>20</v>
      </c>
      <c r="N4094" s="80">
        <v>-13.254308</v>
      </c>
      <c r="O4094" s="80">
        <v>34.301524999999998</v>
      </c>
      <c r="P4094" s="80" t="s">
        <v>69</v>
      </c>
      <c r="Q4094" s="80">
        <v>0</v>
      </c>
      <c r="R4094" s="80">
        <v>2.6272389999999999</v>
      </c>
      <c r="S4094" s="80">
        <v>23.381664000000001</v>
      </c>
      <c r="T4094" s="80">
        <v>409184.08</v>
      </c>
      <c r="U4094" s="91">
        <f>Table1[[#This Row],[Distribution Amount (Dollars)]]/Table1[[#This Row],[NEWdatediff]]</f>
        <v>81836.816000000006</v>
      </c>
      <c r="V4094" s="82" t="s">
        <v>1623</v>
      </c>
      <c r="W4094" s="82" t="s">
        <v>71</v>
      </c>
      <c r="X4094" s="82" t="s">
        <v>1624</v>
      </c>
      <c r="Y4094" s="82" t="s">
        <v>1625</v>
      </c>
      <c r="Z4094" s="82">
        <v>1</v>
      </c>
      <c r="AA4094" s="82" t="s">
        <v>183</v>
      </c>
      <c r="AB4094" s="82" t="s">
        <v>1626</v>
      </c>
      <c r="AC4094" s="82" t="s">
        <v>1627</v>
      </c>
      <c r="AD4094" s="82" t="s">
        <v>139</v>
      </c>
      <c r="AE4094" s="82" t="s">
        <v>1628</v>
      </c>
      <c r="AN4094" s="82" t="s">
        <v>76</v>
      </c>
      <c r="AP4094" s="82">
        <v>20459204</v>
      </c>
      <c r="AQ4094" s="82" t="s">
        <v>78</v>
      </c>
      <c r="AR4094" s="82" t="s">
        <v>4274</v>
      </c>
      <c r="AS4094" s="84">
        <v>43531</v>
      </c>
      <c r="AT4094" s="85">
        <v>2019</v>
      </c>
      <c r="AU4094" s="82" t="s">
        <v>4278</v>
      </c>
      <c r="AV4094" s="84">
        <v>45260</v>
      </c>
      <c r="AW4094" s="85">
        <v>2023</v>
      </c>
      <c r="AX4094" s="85">
        <f>Table1[[#This Row],[End TEST]]-Table1[[#This Row],[Start TEST]]</f>
        <v>4</v>
      </c>
      <c r="AY4094" s="85">
        <f>Table1[[#This Row],[TEST_Diff]]+1</f>
        <v>5</v>
      </c>
      <c r="AZ4094" s="92">
        <f>DATEDIF(Table1[[#This Row],[Start Year]],Table1[[#This Row],[End Year]],"d") / 365</f>
        <v>4.7369863013698632</v>
      </c>
      <c r="BA4094" s="82">
        <v>352895</v>
      </c>
      <c r="BB4094" s="82">
        <v>800000</v>
      </c>
      <c r="BC4094" s="82" t="s">
        <v>1629</v>
      </c>
      <c r="BD4094" s="82">
        <v>1</v>
      </c>
      <c r="BE4094" s="82">
        <v>1</v>
      </c>
      <c r="BF4094" s="82">
        <v>1</v>
      </c>
      <c r="BG4094" s="82">
        <v>1</v>
      </c>
      <c r="BP4094" s="82">
        <v>1</v>
      </c>
      <c r="BW4094" s="82" t="s">
        <v>1630</v>
      </c>
    </row>
    <row r="4095" spans="1:75" x14ac:dyDescent="0.5">
      <c r="A4095" s="82">
        <v>636</v>
      </c>
      <c r="B4095" s="82" t="s">
        <v>1620</v>
      </c>
      <c r="D4095" s="90">
        <v>43579</v>
      </c>
      <c r="E4095" s="90" t="s">
        <v>1621</v>
      </c>
      <c r="F4095" s="90"/>
      <c r="G4095" s="82" t="s">
        <v>1621</v>
      </c>
      <c r="H4095" s="82" t="s">
        <v>1622</v>
      </c>
      <c r="I4095" s="80" t="s">
        <v>262</v>
      </c>
      <c r="J4095" s="80">
        <v>20</v>
      </c>
      <c r="K4095" s="80">
        <v>5</v>
      </c>
      <c r="L4095" s="80" t="s">
        <v>499</v>
      </c>
      <c r="M4095" s="80">
        <v>20</v>
      </c>
      <c r="N4095" s="80">
        <v>-13.254308</v>
      </c>
      <c r="O4095" s="80">
        <v>34.301524999999998</v>
      </c>
      <c r="P4095" s="80" t="s">
        <v>69</v>
      </c>
      <c r="Q4095" s="80">
        <v>0</v>
      </c>
      <c r="R4095" s="80">
        <v>2.6272389999999999</v>
      </c>
      <c r="S4095" s="80">
        <v>23.381664000000001</v>
      </c>
      <c r="T4095" s="80">
        <v>818368.16</v>
      </c>
      <c r="U4095" s="91">
        <f>Table1[[#This Row],[Distribution Amount (Dollars)]]/Table1[[#This Row],[NEWdatediff]]</f>
        <v>163673.63200000001</v>
      </c>
      <c r="V4095" s="82" t="s">
        <v>1623</v>
      </c>
      <c r="W4095" s="82" t="s">
        <v>71</v>
      </c>
      <c r="X4095" s="82" t="s">
        <v>1624</v>
      </c>
      <c r="Y4095" s="82" t="s">
        <v>1625</v>
      </c>
      <c r="Z4095" s="82">
        <v>1</v>
      </c>
      <c r="AA4095" s="82" t="s">
        <v>183</v>
      </c>
      <c r="AB4095" s="82" t="s">
        <v>1626</v>
      </c>
      <c r="AC4095" s="82" t="s">
        <v>1627</v>
      </c>
      <c r="AD4095" s="82" t="s">
        <v>139</v>
      </c>
      <c r="AE4095" s="82" t="s">
        <v>1628</v>
      </c>
      <c r="AN4095" s="82" t="s">
        <v>76</v>
      </c>
      <c r="AP4095" s="82">
        <v>20459204</v>
      </c>
      <c r="AQ4095" s="82" t="s">
        <v>78</v>
      </c>
      <c r="AR4095" s="82" t="s">
        <v>4274</v>
      </c>
      <c r="AS4095" s="84">
        <v>43531</v>
      </c>
      <c r="AT4095" s="85">
        <v>2019</v>
      </c>
      <c r="AU4095" s="82" t="s">
        <v>4278</v>
      </c>
      <c r="AV4095" s="84">
        <v>45260</v>
      </c>
      <c r="AW4095" s="85">
        <v>2023</v>
      </c>
      <c r="AX4095" s="85">
        <f>Table1[[#This Row],[End TEST]]-Table1[[#This Row],[Start TEST]]</f>
        <v>4</v>
      </c>
      <c r="AY4095" s="85">
        <f>Table1[[#This Row],[TEST_Diff]]+1</f>
        <v>5</v>
      </c>
      <c r="AZ4095" s="92">
        <f>DATEDIF(Table1[[#This Row],[Start Year]],Table1[[#This Row],[End Year]],"d") / 365</f>
        <v>4.7369863013698632</v>
      </c>
      <c r="BA4095" s="82">
        <v>352895</v>
      </c>
      <c r="BB4095" s="82">
        <v>800000</v>
      </c>
      <c r="BC4095" s="82" t="s">
        <v>1629</v>
      </c>
      <c r="BD4095" s="82">
        <v>1</v>
      </c>
      <c r="BE4095" s="82">
        <v>1</v>
      </c>
      <c r="BF4095" s="82">
        <v>1</v>
      </c>
      <c r="BG4095" s="82">
        <v>1</v>
      </c>
      <c r="BP4095" s="82">
        <v>1</v>
      </c>
      <c r="BW4095" s="82" t="s">
        <v>1630</v>
      </c>
    </row>
    <row r="4096" spans="1:75" x14ac:dyDescent="0.5">
      <c r="A4096" s="82">
        <v>636</v>
      </c>
      <c r="B4096" s="82" t="s">
        <v>1620</v>
      </c>
      <c r="D4096" s="90">
        <v>43579</v>
      </c>
      <c r="E4096" s="90" t="s">
        <v>1621</v>
      </c>
      <c r="F4096" s="90"/>
      <c r="G4096" s="82" t="s">
        <v>1621</v>
      </c>
      <c r="H4096" s="82" t="s">
        <v>1622</v>
      </c>
      <c r="I4096" s="80" t="s">
        <v>127</v>
      </c>
      <c r="J4096" s="80">
        <v>15</v>
      </c>
      <c r="K4096" s="80">
        <v>5</v>
      </c>
      <c r="L4096" s="80" t="s">
        <v>645</v>
      </c>
      <c r="M4096" s="80">
        <v>20</v>
      </c>
      <c r="N4096" s="80">
        <v>56.130367</v>
      </c>
      <c r="O4096" s="80">
        <v>-106.346771</v>
      </c>
      <c r="P4096" s="80" t="s">
        <v>646</v>
      </c>
      <c r="Q4096" s="80">
        <v>0</v>
      </c>
      <c r="R4096" s="80">
        <v>56.130367</v>
      </c>
      <c r="S4096" s="80">
        <v>-106.346771</v>
      </c>
      <c r="T4096" s="80">
        <v>613776.12</v>
      </c>
      <c r="U4096" s="91">
        <f>Table1[[#This Row],[Distribution Amount (Dollars)]]/Table1[[#This Row],[NEWdatediff]]</f>
        <v>122755.224</v>
      </c>
      <c r="V4096" s="82" t="s">
        <v>1623</v>
      </c>
      <c r="W4096" s="82" t="s">
        <v>71</v>
      </c>
      <c r="X4096" s="82" t="s">
        <v>1624</v>
      </c>
      <c r="Y4096" s="82" t="s">
        <v>1625</v>
      </c>
      <c r="Z4096" s="82">
        <v>1</v>
      </c>
      <c r="AA4096" s="82" t="s">
        <v>183</v>
      </c>
      <c r="AB4096" s="82" t="s">
        <v>1626</v>
      </c>
      <c r="AC4096" s="82" t="s">
        <v>1627</v>
      </c>
      <c r="AD4096" s="82" t="s">
        <v>153</v>
      </c>
      <c r="AE4096" s="82" t="s">
        <v>1628</v>
      </c>
      <c r="AN4096" s="82" t="s">
        <v>76</v>
      </c>
      <c r="AP4096" s="82">
        <v>20459204</v>
      </c>
      <c r="AQ4096" s="82" t="s">
        <v>78</v>
      </c>
      <c r="AR4096" s="82" t="s">
        <v>4274</v>
      </c>
      <c r="AS4096" s="84">
        <v>43531</v>
      </c>
      <c r="AT4096" s="85">
        <v>2019</v>
      </c>
      <c r="AU4096" s="82" t="s">
        <v>4278</v>
      </c>
      <c r="AV4096" s="84">
        <v>45260</v>
      </c>
      <c r="AW4096" s="85">
        <v>2023</v>
      </c>
      <c r="AX4096" s="85">
        <f>Table1[[#This Row],[End TEST]]-Table1[[#This Row],[Start TEST]]</f>
        <v>4</v>
      </c>
      <c r="AY4096" s="85">
        <f>Table1[[#This Row],[TEST_Diff]]+1</f>
        <v>5</v>
      </c>
      <c r="AZ4096" s="92">
        <f>DATEDIF(Table1[[#This Row],[Start Year]],Table1[[#This Row],[End Year]],"d") / 365</f>
        <v>4.7369863013698632</v>
      </c>
      <c r="BA4096" s="82">
        <v>352895</v>
      </c>
      <c r="BB4096" s="82">
        <v>800000</v>
      </c>
      <c r="BC4096" s="82" t="s">
        <v>1629</v>
      </c>
      <c r="BD4096" s="82">
        <v>1</v>
      </c>
      <c r="BE4096" s="82">
        <v>1</v>
      </c>
      <c r="BF4096" s="82">
        <v>1</v>
      </c>
      <c r="BG4096" s="82">
        <v>1</v>
      </c>
      <c r="BP4096" s="82">
        <v>1</v>
      </c>
      <c r="BW4096" s="82" t="s">
        <v>1630</v>
      </c>
    </row>
    <row r="4097" spans="1:75" x14ac:dyDescent="0.5">
      <c r="A4097" s="82">
        <v>636</v>
      </c>
      <c r="B4097" s="82" t="s">
        <v>1620</v>
      </c>
      <c r="D4097" s="90">
        <v>43579</v>
      </c>
      <c r="E4097" s="90" t="s">
        <v>1621</v>
      </c>
      <c r="F4097" s="90"/>
      <c r="G4097" s="82" t="s">
        <v>1621</v>
      </c>
      <c r="H4097" s="82" t="s">
        <v>1622</v>
      </c>
      <c r="I4097" s="80" t="s">
        <v>81</v>
      </c>
      <c r="J4097" s="80">
        <v>10</v>
      </c>
      <c r="K4097" s="80">
        <v>5</v>
      </c>
      <c r="L4097" s="80" t="s">
        <v>645</v>
      </c>
      <c r="M4097" s="80">
        <v>20</v>
      </c>
      <c r="N4097" s="80">
        <v>56.130367</v>
      </c>
      <c r="O4097" s="80">
        <v>-106.346771</v>
      </c>
      <c r="P4097" s="80" t="s">
        <v>646</v>
      </c>
      <c r="Q4097" s="80">
        <v>0</v>
      </c>
      <c r="R4097" s="80">
        <v>56.130367</v>
      </c>
      <c r="S4097" s="80">
        <v>-106.346771</v>
      </c>
      <c r="T4097" s="80">
        <v>409184.08</v>
      </c>
      <c r="U4097" s="91">
        <f>Table1[[#This Row],[Distribution Amount (Dollars)]]/Table1[[#This Row],[NEWdatediff]]</f>
        <v>81836.816000000006</v>
      </c>
      <c r="V4097" s="82" t="s">
        <v>1623</v>
      </c>
      <c r="W4097" s="82" t="s">
        <v>71</v>
      </c>
      <c r="X4097" s="82" t="s">
        <v>1624</v>
      </c>
      <c r="Y4097" s="82" t="s">
        <v>1625</v>
      </c>
      <c r="Z4097" s="82">
        <v>1</v>
      </c>
      <c r="AA4097" s="82" t="s">
        <v>183</v>
      </c>
      <c r="AB4097" s="82" t="s">
        <v>1626</v>
      </c>
      <c r="AC4097" s="82" t="s">
        <v>1627</v>
      </c>
      <c r="AD4097" s="82" t="s">
        <v>153</v>
      </c>
      <c r="AE4097" s="82" t="s">
        <v>1628</v>
      </c>
      <c r="AN4097" s="82" t="s">
        <v>76</v>
      </c>
      <c r="AP4097" s="82">
        <v>20459204</v>
      </c>
      <c r="AQ4097" s="82" t="s">
        <v>78</v>
      </c>
      <c r="AR4097" s="82" t="s">
        <v>4274</v>
      </c>
      <c r="AS4097" s="84">
        <v>43531</v>
      </c>
      <c r="AT4097" s="85">
        <v>2019</v>
      </c>
      <c r="AU4097" s="82" t="s">
        <v>4278</v>
      </c>
      <c r="AV4097" s="84">
        <v>45260</v>
      </c>
      <c r="AW4097" s="85">
        <v>2023</v>
      </c>
      <c r="AX4097" s="85">
        <f>Table1[[#This Row],[End TEST]]-Table1[[#This Row],[Start TEST]]</f>
        <v>4</v>
      </c>
      <c r="AY4097" s="85">
        <f>Table1[[#This Row],[TEST_Diff]]+1</f>
        <v>5</v>
      </c>
      <c r="AZ4097" s="92">
        <f>DATEDIF(Table1[[#This Row],[Start Year]],Table1[[#This Row],[End Year]],"d") / 365</f>
        <v>4.7369863013698632</v>
      </c>
      <c r="BA4097" s="82">
        <v>352895</v>
      </c>
      <c r="BB4097" s="82">
        <v>800000</v>
      </c>
      <c r="BC4097" s="82" t="s">
        <v>1629</v>
      </c>
      <c r="BD4097" s="82">
        <v>1</v>
      </c>
      <c r="BE4097" s="82">
        <v>1</v>
      </c>
      <c r="BF4097" s="82">
        <v>1</v>
      </c>
      <c r="BG4097" s="82">
        <v>1</v>
      </c>
      <c r="BP4097" s="82">
        <v>1</v>
      </c>
      <c r="BW4097" s="82" t="s">
        <v>1630</v>
      </c>
    </row>
    <row r="4098" spans="1:75" x14ac:dyDescent="0.5">
      <c r="A4098" s="82">
        <v>636</v>
      </c>
      <c r="B4098" s="82" t="s">
        <v>1620</v>
      </c>
      <c r="D4098" s="90">
        <v>43579</v>
      </c>
      <c r="E4098" s="90" t="s">
        <v>1621</v>
      </c>
      <c r="F4098" s="90"/>
      <c r="G4098" s="82" t="s">
        <v>1621</v>
      </c>
      <c r="H4098" s="82" t="s">
        <v>1622</v>
      </c>
      <c r="I4098" s="80" t="s">
        <v>237</v>
      </c>
      <c r="J4098" s="80">
        <v>5</v>
      </c>
      <c r="K4098" s="80">
        <v>5</v>
      </c>
      <c r="L4098" s="80" t="s">
        <v>645</v>
      </c>
      <c r="M4098" s="80">
        <v>20</v>
      </c>
      <c r="N4098" s="80">
        <v>56.130367</v>
      </c>
      <c r="O4098" s="80">
        <v>-106.346771</v>
      </c>
      <c r="P4098" s="80" t="s">
        <v>646</v>
      </c>
      <c r="Q4098" s="80">
        <v>0</v>
      </c>
      <c r="R4098" s="80">
        <v>56.130367</v>
      </c>
      <c r="S4098" s="80">
        <v>-106.346771</v>
      </c>
      <c r="T4098" s="80">
        <v>204592.04</v>
      </c>
      <c r="U4098" s="91">
        <f>Table1[[#This Row],[Distribution Amount (Dollars)]]/Table1[[#This Row],[NEWdatediff]]</f>
        <v>40918.408000000003</v>
      </c>
      <c r="V4098" s="82" t="s">
        <v>1623</v>
      </c>
      <c r="W4098" s="82" t="s">
        <v>71</v>
      </c>
      <c r="X4098" s="82" t="s">
        <v>1624</v>
      </c>
      <c r="Y4098" s="82" t="s">
        <v>1625</v>
      </c>
      <c r="Z4098" s="82">
        <v>1</v>
      </c>
      <c r="AA4098" s="82" t="s">
        <v>183</v>
      </c>
      <c r="AB4098" s="82" t="s">
        <v>1626</v>
      </c>
      <c r="AC4098" s="82" t="s">
        <v>1627</v>
      </c>
      <c r="AD4098" s="82" t="s">
        <v>153</v>
      </c>
      <c r="AE4098" s="82" t="s">
        <v>1628</v>
      </c>
      <c r="AN4098" s="82" t="s">
        <v>76</v>
      </c>
      <c r="AP4098" s="82">
        <v>20459204</v>
      </c>
      <c r="AQ4098" s="82" t="s">
        <v>78</v>
      </c>
      <c r="AR4098" s="82" t="s">
        <v>4274</v>
      </c>
      <c r="AS4098" s="84">
        <v>43531</v>
      </c>
      <c r="AT4098" s="85">
        <v>2019</v>
      </c>
      <c r="AU4098" s="82" t="s">
        <v>4278</v>
      </c>
      <c r="AV4098" s="84">
        <v>45260</v>
      </c>
      <c r="AW4098" s="85">
        <v>2023</v>
      </c>
      <c r="AX4098" s="85">
        <f>Table1[[#This Row],[End TEST]]-Table1[[#This Row],[Start TEST]]</f>
        <v>4</v>
      </c>
      <c r="AY4098" s="85">
        <f>Table1[[#This Row],[TEST_Diff]]+1</f>
        <v>5</v>
      </c>
      <c r="AZ4098" s="92">
        <f>DATEDIF(Table1[[#This Row],[Start Year]],Table1[[#This Row],[End Year]],"d") / 365</f>
        <v>4.7369863013698632</v>
      </c>
      <c r="BA4098" s="82">
        <v>352895</v>
      </c>
      <c r="BB4098" s="82">
        <v>800000</v>
      </c>
      <c r="BC4098" s="82" t="s">
        <v>1629</v>
      </c>
      <c r="BD4098" s="82">
        <v>1</v>
      </c>
      <c r="BE4098" s="82">
        <v>1</v>
      </c>
      <c r="BF4098" s="82">
        <v>1</v>
      </c>
      <c r="BG4098" s="82">
        <v>1</v>
      </c>
      <c r="BP4098" s="82">
        <v>1</v>
      </c>
      <c r="BW4098" s="82" t="s">
        <v>1630</v>
      </c>
    </row>
    <row r="4099" spans="1:75" x14ac:dyDescent="0.5">
      <c r="A4099" s="82">
        <v>636</v>
      </c>
      <c r="B4099" s="82" t="s">
        <v>1620</v>
      </c>
      <c r="D4099" s="90">
        <v>43579</v>
      </c>
      <c r="E4099" s="90" t="s">
        <v>1621</v>
      </c>
      <c r="F4099" s="90"/>
      <c r="G4099" s="82" t="s">
        <v>1621</v>
      </c>
      <c r="H4099" s="82" t="s">
        <v>1622</v>
      </c>
      <c r="I4099" s="80" t="s">
        <v>291</v>
      </c>
      <c r="J4099" s="80">
        <v>15</v>
      </c>
      <c r="K4099" s="80">
        <v>5</v>
      </c>
      <c r="L4099" s="80" t="s">
        <v>645</v>
      </c>
      <c r="M4099" s="80">
        <v>20</v>
      </c>
      <c r="N4099" s="80">
        <v>56.130367</v>
      </c>
      <c r="O4099" s="80">
        <v>-106.346771</v>
      </c>
      <c r="P4099" s="80" t="s">
        <v>646</v>
      </c>
      <c r="Q4099" s="80">
        <v>0</v>
      </c>
      <c r="R4099" s="80">
        <v>56.130367</v>
      </c>
      <c r="S4099" s="80">
        <v>-106.346771</v>
      </c>
      <c r="T4099" s="80">
        <v>613776.12</v>
      </c>
      <c r="U4099" s="91">
        <f>Table1[[#This Row],[Distribution Amount (Dollars)]]/Table1[[#This Row],[NEWdatediff]]</f>
        <v>122755.224</v>
      </c>
      <c r="V4099" s="82" t="s">
        <v>1623</v>
      </c>
      <c r="W4099" s="82" t="s">
        <v>71</v>
      </c>
      <c r="X4099" s="82" t="s">
        <v>1624</v>
      </c>
      <c r="Y4099" s="82" t="s">
        <v>1625</v>
      </c>
      <c r="Z4099" s="82">
        <v>1</v>
      </c>
      <c r="AA4099" s="82" t="s">
        <v>183</v>
      </c>
      <c r="AB4099" s="82" t="s">
        <v>1626</v>
      </c>
      <c r="AC4099" s="82" t="s">
        <v>1627</v>
      </c>
      <c r="AD4099" s="82" t="s">
        <v>153</v>
      </c>
      <c r="AE4099" s="82" t="s">
        <v>1628</v>
      </c>
      <c r="AN4099" s="82" t="s">
        <v>76</v>
      </c>
      <c r="AP4099" s="82">
        <v>20459204</v>
      </c>
      <c r="AQ4099" s="82" t="s">
        <v>78</v>
      </c>
      <c r="AR4099" s="82" t="s">
        <v>4274</v>
      </c>
      <c r="AS4099" s="84">
        <v>43531</v>
      </c>
      <c r="AT4099" s="85">
        <v>2019</v>
      </c>
      <c r="AU4099" s="82" t="s">
        <v>4278</v>
      </c>
      <c r="AV4099" s="84">
        <v>45260</v>
      </c>
      <c r="AW4099" s="85">
        <v>2023</v>
      </c>
      <c r="AX4099" s="85">
        <f>Table1[[#This Row],[End TEST]]-Table1[[#This Row],[Start TEST]]</f>
        <v>4</v>
      </c>
      <c r="AY4099" s="85">
        <f>Table1[[#This Row],[TEST_Diff]]+1</f>
        <v>5</v>
      </c>
      <c r="AZ4099" s="92">
        <f>DATEDIF(Table1[[#This Row],[Start Year]],Table1[[#This Row],[End Year]],"d") / 365</f>
        <v>4.7369863013698632</v>
      </c>
      <c r="BA4099" s="82">
        <v>352895</v>
      </c>
      <c r="BB4099" s="82">
        <v>800000</v>
      </c>
      <c r="BC4099" s="82" t="s">
        <v>1629</v>
      </c>
      <c r="BD4099" s="82">
        <v>1</v>
      </c>
      <c r="BE4099" s="82">
        <v>1</v>
      </c>
      <c r="BF4099" s="82">
        <v>1</v>
      </c>
      <c r="BG4099" s="82">
        <v>1</v>
      </c>
      <c r="BP4099" s="82">
        <v>1</v>
      </c>
      <c r="BW4099" s="82" t="s">
        <v>1630</v>
      </c>
    </row>
    <row r="4100" spans="1:75" x14ac:dyDescent="0.5">
      <c r="A4100" s="82">
        <v>636</v>
      </c>
      <c r="B4100" s="82" t="s">
        <v>1620</v>
      </c>
      <c r="D4100" s="90">
        <v>43579</v>
      </c>
      <c r="E4100" s="90" t="s">
        <v>1621</v>
      </c>
      <c r="F4100" s="90"/>
      <c r="G4100" s="82" t="s">
        <v>1621</v>
      </c>
      <c r="H4100" s="82" t="s">
        <v>1622</v>
      </c>
      <c r="I4100" s="80" t="s">
        <v>97</v>
      </c>
      <c r="J4100" s="80">
        <v>25</v>
      </c>
      <c r="K4100" s="80">
        <v>5</v>
      </c>
      <c r="L4100" s="80" t="s">
        <v>645</v>
      </c>
      <c r="M4100" s="80">
        <v>20</v>
      </c>
      <c r="N4100" s="80">
        <v>56.130367</v>
      </c>
      <c r="O4100" s="80">
        <v>-106.346771</v>
      </c>
      <c r="P4100" s="80" t="s">
        <v>646</v>
      </c>
      <c r="Q4100" s="80">
        <v>0</v>
      </c>
      <c r="R4100" s="80">
        <v>56.130367</v>
      </c>
      <c r="S4100" s="80">
        <v>-106.346771</v>
      </c>
      <c r="T4100" s="80">
        <v>1022960.2</v>
      </c>
      <c r="U4100" s="91">
        <f>Table1[[#This Row],[Distribution Amount (Dollars)]]/Table1[[#This Row],[NEWdatediff]]</f>
        <v>204592.03999999998</v>
      </c>
      <c r="V4100" s="82" t="s">
        <v>1623</v>
      </c>
      <c r="W4100" s="82" t="s">
        <v>71</v>
      </c>
      <c r="X4100" s="82" t="s">
        <v>1624</v>
      </c>
      <c r="Y4100" s="82" t="s">
        <v>1625</v>
      </c>
      <c r="Z4100" s="82">
        <v>1</v>
      </c>
      <c r="AA4100" s="82" t="s">
        <v>183</v>
      </c>
      <c r="AB4100" s="82" t="s">
        <v>1626</v>
      </c>
      <c r="AC4100" s="82" t="s">
        <v>1627</v>
      </c>
      <c r="AD4100" s="82" t="s">
        <v>153</v>
      </c>
      <c r="AE4100" s="82" t="s">
        <v>1628</v>
      </c>
      <c r="AN4100" s="82" t="s">
        <v>76</v>
      </c>
      <c r="AP4100" s="82">
        <v>20459204</v>
      </c>
      <c r="AQ4100" s="82" t="s">
        <v>78</v>
      </c>
      <c r="AR4100" s="82" t="s">
        <v>4274</v>
      </c>
      <c r="AS4100" s="84">
        <v>43531</v>
      </c>
      <c r="AT4100" s="85">
        <v>2019</v>
      </c>
      <c r="AU4100" s="82" t="s">
        <v>4278</v>
      </c>
      <c r="AV4100" s="84">
        <v>45260</v>
      </c>
      <c r="AW4100" s="85">
        <v>2023</v>
      </c>
      <c r="AX4100" s="85">
        <f>Table1[[#This Row],[End TEST]]-Table1[[#This Row],[Start TEST]]</f>
        <v>4</v>
      </c>
      <c r="AY4100" s="85">
        <f>Table1[[#This Row],[TEST_Diff]]+1</f>
        <v>5</v>
      </c>
      <c r="AZ4100" s="92">
        <f>DATEDIF(Table1[[#This Row],[Start Year]],Table1[[#This Row],[End Year]],"d") / 365</f>
        <v>4.7369863013698632</v>
      </c>
      <c r="BA4100" s="82">
        <v>352895</v>
      </c>
      <c r="BB4100" s="82">
        <v>800000</v>
      </c>
      <c r="BC4100" s="82" t="s">
        <v>1629</v>
      </c>
      <c r="BD4100" s="82">
        <v>1</v>
      </c>
      <c r="BE4100" s="82">
        <v>1</v>
      </c>
      <c r="BF4100" s="82">
        <v>1</v>
      </c>
      <c r="BG4100" s="82">
        <v>1</v>
      </c>
      <c r="BP4100" s="82">
        <v>1</v>
      </c>
      <c r="BW4100" s="82" t="s">
        <v>1630</v>
      </c>
    </row>
    <row r="4101" spans="1:75" x14ac:dyDescent="0.5">
      <c r="A4101" s="82">
        <v>636</v>
      </c>
      <c r="B4101" s="82" t="s">
        <v>1620</v>
      </c>
      <c r="D4101" s="90">
        <v>43579</v>
      </c>
      <c r="E4101" s="90" t="s">
        <v>1621</v>
      </c>
      <c r="F4101" s="90"/>
      <c r="G4101" s="82" t="s">
        <v>1621</v>
      </c>
      <c r="H4101" s="82" t="s">
        <v>1622</v>
      </c>
      <c r="I4101" s="80" t="s">
        <v>129</v>
      </c>
      <c r="J4101" s="80">
        <v>10</v>
      </c>
      <c r="K4101" s="80">
        <v>5</v>
      </c>
      <c r="L4101" s="80" t="s">
        <v>645</v>
      </c>
      <c r="M4101" s="80">
        <v>20</v>
      </c>
      <c r="N4101" s="80">
        <v>56.130367</v>
      </c>
      <c r="O4101" s="80">
        <v>-106.346771</v>
      </c>
      <c r="P4101" s="80" t="s">
        <v>646</v>
      </c>
      <c r="Q4101" s="80">
        <v>0</v>
      </c>
      <c r="R4101" s="80">
        <v>56.130367</v>
      </c>
      <c r="S4101" s="80">
        <v>-106.346771</v>
      </c>
      <c r="T4101" s="80">
        <v>409184.08</v>
      </c>
      <c r="U4101" s="91">
        <f>Table1[[#This Row],[Distribution Amount (Dollars)]]/Table1[[#This Row],[NEWdatediff]]</f>
        <v>81836.816000000006</v>
      </c>
      <c r="V4101" s="82" t="s">
        <v>1623</v>
      </c>
      <c r="W4101" s="82" t="s">
        <v>71</v>
      </c>
      <c r="X4101" s="82" t="s">
        <v>1624</v>
      </c>
      <c r="Y4101" s="82" t="s">
        <v>1625</v>
      </c>
      <c r="Z4101" s="82">
        <v>1</v>
      </c>
      <c r="AA4101" s="82" t="s">
        <v>183</v>
      </c>
      <c r="AB4101" s="82" t="s">
        <v>1626</v>
      </c>
      <c r="AC4101" s="82" t="s">
        <v>1627</v>
      </c>
      <c r="AD4101" s="82" t="s">
        <v>139</v>
      </c>
      <c r="AE4101" s="82" t="s">
        <v>1628</v>
      </c>
      <c r="AN4101" s="82" t="s">
        <v>76</v>
      </c>
      <c r="AP4101" s="82">
        <v>20459204</v>
      </c>
      <c r="AQ4101" s="82" t="s">
        <v>78</v>
      </c>
      <c r="AR4101" s="82" t="s">
        <v>4274</v>
      </c>
      <c r="AS4101" s="84">
        <v>43531</v>
      </c>
      <c r="AT4101" s="85">
        <v>2019</v>
      </c>
      <c r="AU4101" s="82" t="s">
        <v>4278</v>
      </c>
      <c r="AV4101" s="84">
        <v>45260</v>
      </c>
      <c r="AW4101" s="85">
        <v>2023</v>
      </c>
      <c r="AX4101" s="85">
        <f>Table1[[#This Row],[End TEST]]-Table1[[#This Row],[Start TEST]]</f>
        <v>4</v>
      </c>
      <c r="AY4101" s="85">
        <f>Table1[[#This Row],[TEST_Diff]]+1</f>
        <v>5</v>
      </c>
      <c r="AZ4101" s="92">
        <f>DATEDIF(Table1[[#This Row],[Start Year]],Table1[[#This Row],[End Year]],"d") / 365</f>
        <v>4.7369863013698632</v>
      </c>
      <c r="BA4101" s="82">
        <v>352895</v>
      </c>
      <c r="BB4101" s="82">
        <v>800000</v>
      </c>
      <c r="BC4101" s="82" t="s">
        <v>1629</v>
      </c>
      <c r="BD4101" s="82">
        <v>1</v>
      </c>
      <c r="BE4101" s="82">
        <v>1</v>
      </c>
      <c r="BF4101" s="82">
        <v>1</v>
      </c>
      <c r="BG4101" s="82">
        <v>1</v>
      </c>
      <c r="BP4101" s="82">
        <v>1</v>
      </c>
      <c r="BW4101" s="82" t="s">
        <v>1630</v>
      </c>
    </row>
    <row r="4102" spans="1:75" x14ac:dyDescent="0.5">
      <c r="A4102" s="82">
        <v>636</v>
      </c>
      <c r="B4102" s="82" t="s">
        <v>1620</v>
      </c>
      <c r="D4102" s="90">
        <v>43579</v>
      </c>
      <c r="E4102" s="90" t="s">
        <v>1621</v>
      </c>
      <c r="F4102" s="90"/>
      <c r="G4102" s="82" t="s">
        <v>1621</v>
      </c>
      <c r="H4102" s="82" t="s">
        <v>1622</v>
      </c>
      <c r="I4102" s="80" t="s">
        <v>262</v>
      </c>
      <c r="J4102" s="80">
        <v>20</v>
      </c>
      <c r="K4102" s="80">
        <v>5</v>
      </c>
      <c r="L4102" s="80" t="s">
        <v>645</v>
      </c>
      <c r="M4102" s="80">
        <v>20</v>
      </c>
      <c r="N4102" s="80">
        <v>56.130367</v>
      </c>
      <c r="O4102" s="80">
        <v>-106.346771</v>
      </c>
      <c r="P4102" s="80" t="s">
        <v>646</v>
      </c>
      <c r="Q4102" s="80">
        <v>0</v>
      </c>
      <c r="R4102" s="80">
        <v>56.130367</v>
      </c>
      <c r="S4102" s="80">
        <v>-106.346771</v>
      </c>
      <c r="T4102" s="80">
        <v>818368.16</v>
      </c>
      <c r="U4102" s="91">
        <f>Table1[[#This Row],[Distribution Amount (Dollars)]]/Table1[[#This Row],[NEWdatediff]]</f>
        <v>163673.63200000001</v>
      </c>
      <c r="V4102" s="82" t="s">
        <v>1623</v>
      </c>
      <c r="W4102" s="82" t="s">
        <v>71</v>
      </c>
      <c r="X4102" s="82" t="s">
        <v>1624</v>
      </c>
      <c r="Y4102" s="82" t="s">
        <v>1625</v>
      </c>
      <c r="Z4102" s="82">
        <v>1</v>
      </c>
      <c r="AA4102" s="82" t="s">
        <v>183</v>
      </c>
      <c r="AB4102" s="82" t="s">
        <v>1626</v>
      </c>
      <c r="AC4102" s="82" t="s">
        <v>1627</v>
      </c>
      <c r="AD4102" s="82" t="s">
        <v>139</v>
      </c>
      <c r="AE4102" s="82" t="s">
        <v>1628</v>
      </c>
      <c r="AN4102" s="82" t="s">
        <v>76</v>
      </c>
      <c r="AP4102" s="82">
        <v>20459204</v>
      </c>
      <c r="AQ4102" s="82" t="s">
        <v>78</v>
      </c>
      <c r="AR4102" s="82" t="s">
        <v>4274</v>
      </c>
      <c r="AS4102" s="84">
        <v>43531</v>
      </c>
      <c r="AT4102" s="85">
        <v>2019</v>
      </c>
      <c r="AU4102" s="82" t="s">
        <v>4278</v>
      </c>
      <c r="AV4102" s="84">
        <v>45260</v>
      </c>
      <c r="AW4102" s="85">
        <v>2023</v>
      </c>
      <c r="AX4102" s="85">
        <f>Table1[[#This Row],[End TEST]]-Table1[[#This Row],[Start TEST]]</f>
        <v>4</v>
      </c>
      <c r="AY4102" s="85">
        <f>Table1[[#This Row],[TEST_Diff]]+1</f>
        <v>5</v>
      </c>
      <c r="AZ4102" s="92">
        <f>DATEDIF(Table1[[#This Row],[Start Year]],Table1[[#This Row],[End Year]],"d") / 365</f>
        <v>4.7369863013698632</v>
      </c>
      <c r="BA4102" s="82">
        <v>352895</v>
      </c>
      <c r="BB4102" s="82">
        <v>800000</v>
      </c>
      <c r="BC4102" s="82" t="s">
        <v>1629</v>
      </c>
      <c r="BD4102" s="82">
        <v>1</v>
      </c>
      <c r="BE4102" s="82">
        <v>1</v>
      </c>
      <c r="BF4102" s="82">
        <v>1</v>
      </c>
      <c r="BG4102" s="82">
        <v>1</v>
      </c>
      <c r="BP4102" s="82">
        <v>1</v>
      </c>
      <c r="BW4102" s="82" t="s">
        <v>1630</v>
      </c>
    </row>
    <row r="4103" spans="1:75" x14ac:dyDescent="0.5">
      <c r="A4103" s="82">
        <v>636</v>
      </c>
      <c r="B4103" s="82" t="s">
        <v>1620</v>
      </c>
      <c r="D4103" s="90">
        <v>43579</v>
      </c>
      <c r="E4103" s="90" t="s">
        <v>1621</v>
      </c>
      <c r="F4103" s="90"/>
      <c r="G4103" s="82" t="s">
        <v>1621</v>
      </c>
      <c r="H4103" s="82" t="s">
        <v>1622</v>
      </c>
      <c r="I4103" s="80" t="s">
        <v>127</v>
      </c>
      <c r="J4103" s="80">
        <v>15</v>
      </c>
      <c r="K4103" s="80">
        <v>5</v>
      </c>
      <c r="L4103" s="80" t="s">
        <v>139</v>
      </c>
      <c r="M4103" s="80">
        <v>20</v>
      </c>
      <c r="N4103" s="80">
        <v>9.1449999999999996</v>
      </c>
      <c r="O4103" s="80">
        <v>40.489674000000001</v>
      </c>
      <c r="P4103" s="80" t="s">
        <v>69</v>
      </c>
      <c r="Q4103" s="80">
        <v>0</v>
      </c>
      <c r="R4103" s="80">
        <v>2.6272389999999999</v>
      </c>
      <c r="S4103" s="80">
        <v>23.381664000000001</v>
      </c>
      <c r="T4103" s="80">
        <v>613776.12</v>
      </c>
      <c r="U4103" s="91">
        <f>Table1[[#This Row],[Distribution Amount (Dollars)]]/Table1[[#This Row],[NEWdatediff]]</f>
        <v>122755.224</v>
      </c>
      <c r="V4103" s="82" t="s">
        <v>1623</v>
      </c>
      <c r="W4103" s="82" t="s">
        <v>71</v>
      </c>
      <c r="X4103" s="82" t="s">
        <v>1624</v>
      </c>
      <c r="Y4103" s="82" t="s">
        <v>1625</v>
      </c>
      <c r="Z4103" s="82">
        <v>1</v>
      </c>
      <c r="AA4103" s="82" t="s">
        <v>183</v>
      </c>
      <c r="AB4103" s="82" t="s">
        <v>1626</v>
      </c>
      <c r="AC4103" s="82" t="s">
        <v>1627</v>
      </c>
      <c r="AD4103" s="82" t="s">
        <v>153</v>
      </c>
      <c r="AE4103" s="82" t="s">
        <v>1628</v>
      </c>
      <c r="AN4103" s="82" t="s">
        <v>76</v>
      </c>
      <c r="AP4103" s="82">
        <v>20459204</v>
      </c>
      <c r="AQ4103" s="82" t="s">
        <v>78</v>
      </c>
      <c r="AR4103" s="82" t="s">
        <v>4274</v>
      </c>
      <c r="AS4103" s="84">
        <v>43531</v>
      </c>
      <c r="AT4103" s="85">
        <v>2019</v>
      </c>
      <c r="AU4103" s="82" t="s">
        <v>4278</v>
      </c>
      <c r="AV4103" s="84">
        <v>45260</v>
      </c>
      <c r="AW4103" s="85">
        <v>2023</v>
      </c>
      <c r="AX4103" s="85">
        <f>Table1[[#This Row],[End TEST]]-Table1[[#This Row],[Start TEST]]</f>
        <v>4</v>
      </c>
      <c r="AY4103" s="85">
        <f>Table1[[#This Row],[TEST_Diff]]+1</f>
        <v>5</v>
      </c>
      <c r="AZ4103" s="92">
        <f>DATEDIF(Table1[[#This Row],[Start Year]],Table1[[#This Row],[End Year]],"d") / 365</f>
        <v>4.7369863013698632</v>
      </c>
      <c r="BA4103" s="82">
        <v>352895</v>
      </c>
      <c r="BB4103" s="82">
        <v>800000</v>
      </c>
      <c r="BC4103" s="82" t="s">
        <v>1629</v>
      </c>
      <c r="BD4103" s="82">
        <v>1</v>
      </c>
      <c r="BE4103" s="82">
        <v>1</v>
      </c>
      <c r="BF4103" s="82">
        <v>1</v>
      </c>
      <c r="BG4103" s="82">
        <v>1</v>
      </c>
      <c r="BP4103" s="82">
        <v>1</v>
      </c>
      <c r="BW4103" s="82" t="s">
        <v>1630</v>
      </c>
    </row>
    <row r="4104" spans="1:75" x14ac:dyDescent="0.5">
      <c r="A4104" s="82">
        <v>636</v>
      </c>
      <c r="B4104" s="82" t="s">
        <v>1620</v>
      </c>
      <c r="D4104" s="90">
        <v>43579</v>
      </c>
      <c r="E4104" s="90" t="s">
        <v>1621</v>
      </c>
      <c r="F4104" s="90"/>
      <c r="G4104" s="82" t="s">
        <v>1621</v>
      </c>
      <c r="H4104" s="82" t="s">
        <v>1622</v>
      </c>
      <c r="I4104" s="80" t="s">
        <v>81</v>
      </c>
      <c r="J4104" s="80">
        <v>10</v>
      </c>
      <c r="K4104" s="80">
        <v>5</v>
      </c>
      <c r="L4104" s="80" t="s">
        <v>139</v>
      </c>
      <c r="M4104" s="80">
        <v>20</v>
      </c>
      <c r="N4104" s="80">
        <v>9.1449999999999996</v>
      </c>
      <c r="O4104" s="80">
        <v>40.489674000000001</v>
      </c>
      <c r="P4104" s="80" t="s">
        <v>69</v>
      </c>
      <c r="Q4104" s="80">
        <v>0</v>
      </c>
      <c r="R4104" s="80">
        <v>2.6272389999999999</v>
      </c>
      <c r="S4104" s="80">
        <v>23.381664000000001</v>
      </c>
      <c r="T4104" s="80">
        <v>409184.08</v>
      </c>
      <c r="U4104" s="91">
        <f>Table1[[#This Row],[Distribution Amount (Dollars)]]/Table1[[#This Row],[NEWdatediff]]</f>
        <v>81836.816000000006</v>
      </c>
      <c r="V4104" s="82" t="s">
        <v>1623</v>
      </c>
      <c r="W4104" s="82" t="s">
        <v>71</v>
      </c>
      <c r="X4104" s="82" t="s">
        <v>1624</v>
      </c>
      <c r="Y4104" s="82" t="s">
        <v>1625</v>
      </c>
      <c r="Z4104" s="82">
        <v>1</v>
      </c>
      <c r="AA4104" s="82" t="s">
        <v>183</v>
      </c>
      <c r="AB4104" s="82" t="s">
        <v>1626</v>
      </c>
      <c r="AC4104" s="82" t="s">
        <v>1627</v>
      </c>
      <c r="AD4104" s="82" t="s">
        <v>499</v>
      </c>
      <c r="AE4104" s="82" t="s">
        <v>1628</v>
      </c>
      <c r="AN4104" s="82" t="s">
        <v>76</v>
      </c>
      <c r="AP4104" s="82">
        <v>20459204</v>
      </c>
      <c r="AQ4104" s="82" t="s">
        <v>78</v>
      </c>
      <c r="AR4104" s="82" t="s">
        <v>4274</v>
      </c>
      <c r="AS4104" s="84">
        <v>43531</v>
      </c>
      <c r="AT4104" s="85">
        <v>2019</v>
      </c>
      <c r="AU4104" s="82" t="s">
        <v>4278</v>
      </c>
      <c r="AV4104" s="84">
        <v>45260</v>
      </c>
      <c r="AW4104" s="85">
        <v>2023</v>
      </c>
      <c r="AX4104" s="85">
        <f>Table1[[#This Row],[End TEST]]-Table1[[#This Row],[Start TEST]]</f>
        <v>4</v>
      </c>
      <c r="AY4104" s="85">
        <f>Table1[[#This Row],[TEST_Diff]]+1</f>
        <v>5</v>
      </c>
      <c r="AZ4104" s="92">
        <f>DATEDIF(Table1[[#This Row],[Start Year]],Table1[[#This Row],[End Year]],"d") / 365</f>
        <v>4.7369863013698632</v>
      </c>
      <c r="BA4104" s="82">
        <v>352895</v>
      </c>
      <c r="BB4104" s="82">
        <v>800000</v>
      </c>
      <c r="BC4104" s="82" t="s">
        <v>1629</v>
      </c>
      <c r="BD4104" s="82">
        <v>1</v>
      </c>
      <c r="BE4104" s="82">
        <v>1</v>
      </c>
      <c r="BF4104" s="82">
        <v>1</v>
      </c>
      <c r="BG4104" s="82">
        <v>1</v>
      </c>
      <c r="BP4104" s="82">
        <v>1</v>
      </c>
      <c r="BW4104" s="82" t="s">
        <v>1630</v>
      </c>
    </row>
    <row r="4105" spans="1:75" x14ac:dyDescent="0.5">
      <c r="A4105" s="82">
        <v>636</v>
      </c>
      <c r="B4105" s="82" t="s">
        <v>1620</v>
      </c>
      <c r="D4105" s="90">
        <v>43579</v>
      </c>
      <c r="E4105" s="90" t="s">
        <v>1621</v>
      </c>
      <c r="F4105" s="90"/>
      <c r="G4105" s="82" t="s">
        <v>1621</v>
      </c>
      <c r="H4105" s="82" t="s">
        <v>1622</v>
      </c>
      <c r="I4105" s="80" t="s">
        <v>237</v>
      </c>
      <c r="J4105" s="80">
        <v>5</v>
      </c>
      <c r="K4105" s="80">
        <v>5</v>
      </c>
      <c r="L4105" s="80" t="s">
        <v>139</v>
      </c>
      <c r="M4105" s="80">
        <v>20</v>
      </c>
      <c r="N4105" s="80">
        <v>9.1449999999999996</v>
      </c>
      <c r="O4105" s="80">
        <v>40.489674000000001</v>
      </c>
      <c r="P4105" s="80" t="s">
        <v>69</v>
      </c>
      <c r="Q4105" s="80">
        <v>0</v>
      </c>
      <c r="R4105" s="80">
        <v>2.6272389999999999</v>
      </c>
      <c r="S4105" s="80">
        <v>23.381664000000001</v>
      </c>
      <c r="T4105" s="80">
        <v>204592.04</v>
      </c>
      <c r="U4105" s="91">
        <f>Table1[[#This Row],[Distribution Amount (Dollars)]]/Table1[[#This Row],[NEWdatediff]]</f>
        <v>40918.408000000003</v>
      </c>
      <c r="V4105" s="82" t="s">
        <v>1623</v>
      </c>
      <c r="W4105" s="82" t="s">
        <v>71</v>
      </c>
      <c r="X4105" s="82" t="s">
        <v>1624</v>
      </c>
      <c r="Y4105" s="82" t="s">
        <v>1625</v>
      </c>
      <c r="Z4105" s="82">
        <v>1</v>
      </c>
      <c r="AA4105" s="82" t="s">
        <v>183</v>
      </c>
      <c r="AB4105" s="82" t="s">
        <v>1626</v>
      </c>
      <c r="AC4105" s="82" t="s">
        <v>1627</v>
      </c>
      <c r="AD4105" s="82" t="s">
        <v>499</v>
      </c>
      <c r="AE4105" s="82" t="s">
        <v>1628</v>
      </c>
      <c r="AN4105" s="82" t="s">
        <v>76</v>
      </c>
      <c r="AP4105" s="82">
        <v>20459204</v>
      </c>
      <c r="AQ4105" s="82" t="s">
        <v>78</v>
      </c>
      <c r="AR4105" s="82" t="s">
        <v>4274</v>
      </c>
      <c r="AS4105" s="84">
        <v>43531</v>
      </c>
      <c r="AT4105" s="85">
        <v>2019</v>
      </c>
      <c r="AU4105" s="82" t="s">
        <v>4278</v>
      </c>
      <c r="AV4105" s="84">
        <v>45260</v>
      </c>
      <c r="AW4105" s="85">
        <v>2023</v>
      </c>
      <c r="AX4105" s="85">
        <f>Table1[[#This Row],[End TEST]]-Table1[[#This Row],[Start TEST]]</f>
        <v>4</v>
      </c>
      <c r="AY4105" s="85">
        <f>Table1[[#This Row],[TEST_Diff]]+1</f>
        <v>5</v>
      </c>
      <c r="AZ4105" s="92">
        <f>DATEDIF(Table1[[#This Row],[Start Year]],Table1[[#This Row],[End Year]],"d") / 365</f>
        <v>4.7369863013698632</v>
      </c>
      <c r="BA4105" s="82">
        <v>352895</v>
      </c>
      <c r="BB4105" s="82">
        <v>800000</v>
      </c>
      <c r="BC4105" s="82" t="s">
        <v>1629</v>
      </c>
      <c r="BD4105" s="82">
        <v>1</v>
      </c>
      <c r="BE4105" s="82">
        <v>1</v>
      </c>
      <c r="BF4105" s="82">
        <v>1</v>
      </c>
      <c r="BG4105" s="82">
        <v>1</v>
      </c>
      <c r="BP4105" s="82">
        <v>1</v>
      </c>
      <c r="BW4105" s="82" t="s">
        <v>1630</v>
      </c>
    </row>
    <row r="4106" spans="1:75" x14ac:dyDescent="0.5">
      <c r="A4106" s="82">
        <v>636</v>
      </c>
      <c r="B4106" s="82" t="s">
        <v>1620</v>
      </c>
      <c r="D4106" s="90">
        <v>43579</v>
      </c>
      <c r="E4106" s="90" t="s">
        <v>1621</v>
      </c>
      <c r="F4106" s="90"/>
      <c r="G4106" s="82" t="s">
        <v>1621</v>
      </c>
      <c r="H4106" s="82" t="s">
        <v>1622</v>
      </c>
      <c r="I4106" s="80" t="s">
        <v>291</v>
      </c>
      <c r="J4106" s="80">
        <v>15</v>
      </c>
      <c r="K4106" s="80">
        <v>5</v>
      </c>
      <c r="L4106" s="80" t="s">
        <v>139</v>
      </c>
      <c r="M4106" s="80">
        <v>20</v>
      </c>
      <c r="N4106" s="80">
        <v>9.1449999999999996</v>
      </c>
      <c r="O4106" s="80">
        <v>40.489674000000001</v>
      </c>
      <c r="P4106" s="80" t="s">
        <v>69</v>
      </c>
      <c r="Q4106" s="80">
        <v>0</v>
      </c>
      <c r="R4106" s="80">
        <v>2.6272389999999999</v>
      </c>
      <c r="S4106" s="80">
        <v>23.381664000000001</v>
      </c>
      <c r="T4106" s="80">
        <v>613776.12</v>
      </c>
      <c r="U4106" s="91">
        <f>Table1[[#This Row],[Distribution Amount (Dollars)]]/Table1[[#This Row],[NEWdatediff]]</f>
        <v>122755.224</v>
      </c>
      <c r="V4106" s="82" t="s">
        <v>1623</v>
      </c>
      <c r="W4106" s="82" t="s">
        <v>71</v>
      </c>
      <c r="X4106" s="82" t="s">
        <v>1624</v>
      </c>
      <c r="Y4106" s="82" t="s">
        <v>1625</v>
      </c>
      <c r="Z4106" s="82">
        <v>1</v>
      </c>
      <c r="AA4106" s="82" t="s">
        <v>183</v>
      </c>
      <c r="AB4106" s="82" t="s">
        <v>1626</v>
      </c>
      <c r="AC4106" s="82" t="s">
        <v>1627</v>
      </c>
      <c r="AD4106" s="82" t="s">
        <v>499</v>
      </c>
      <c r="AE4106" s="82" t="s">
        <v>1628</v>
      </c>
      <c r="AN4106" s="82" t="s">
        <v>76</v>
      </c>
      <c r="AP4106" s="82">
        <v>20459204</v>
      </c>
      <c r="AQ4106" s="82" t="s">
        <v>78</v>
      </c>
      <c r="AR4106" s="82" t="s">
        <v>4274</v>
      </c>
      <c r="AS4106" s="84">
        <v>43531</v>
      </c>
      <c r="AT4106" s="85">
        <v>2019</v>
      </c>
      <c r="AU4106" s="82" t="s">
        <v>4278</v>
      </c>
      <c r="AV4106" s="84">
        <v>45260</v>
      </c>
      <c r="AW4106" s="85">
        <v>2023</v>
      </c>
      <c r="AX4106" s="85">
        <f>Table1[[#This Row],[End TEST]]-Table1[[#This Row],[Start TEST]]</f>
        <v>4</v>
      </c>
      <c r="AY4106" s="85">
        <f>Table1[[#This Row],[TEST_Diff]]+1</f>
        <v>5</v>
      </c>
      <c r="AZ4106" s="92">
        <f>DATEDIF(Table1[[#This Row],[Start Year]],Table1[[#This Row],[End Year]],"d") / 365</f>
        <v>4.7369863013698632</v>
      </c>
      <c r="BA4106" s="82">
        <v>352895</v>
      </c>
      <c r="BB4106" s="82">
        <v>800000</v>
      </c>
      <c r="BC4106" s="82" t="s">
        <v>1629</v>
      </c>
      <c r="BD4106" s="82">
        <v>1</v>
      </c>
      <c r="BE4106" s="82">
        <v>1</v>
      </c>
      <c r="BF4106" s="82">
        <v>1</v>
      </c>
      <c r="BG4106" s="82">
        <v>1</v>
      </c>
      <c r="BP4106" s="82">
        <v>1</v>
      </c>
      <c r="BW4106" s="82" t="s">
        <v>1630</v>
      </c>
    </row>
    <row r="4107" spans="1:75" x14ac:dyDescent="0.5">
      <c r="A4107" s="82">
        <v>636</v>
      </c>
      <c r="B4107" s="82" t="s">
        <v>1620</v>
      </c>
      <c r="D4107" s="90">
        <v>43579</v>
      </c>
      <c r="E4107" s="90" t="s">
        <v>1621</v>
      </c>
      <c r="F4107" s="90"/>
      <c r="G4107" s="82" t="s">
        <v>1621</v>
      </c>
      <c r="H4107" s="82" t="s">
        <v>1622</v>
      </c>
      <c r="I4107" s="80" t="s">
        <v>97</v>
      </c>
      <c r="J4107" s="80">
        <v>25</v>
      </c>
      <c r="K4107" s="80">
        <v>5</v>
      </c>
      <c r="L4107" s="80" t="s">
        <v>139</v>
      </c>
      <c r="M4107" s="80">
        <v>20</v>
      </c>
      <c r="N4107" s="80">
        <v>9.1449999999999996</v>
      </c>
      <c r="O4107" s="80">
        <v>40.489674000000001</v>
      </c>
      <c r="P4107" s="80" t="s">
        <v>69</v>
      </c>
      <c r="Q4107" s="80">
        <v>0</v>
      </c>
      <c r="R4107" s="80">
        <v>2.6272389999999999</v>
      </c>
      <c r="S4107" s="80">
        <v>23.381664000000001</v>
      </c>
      <c r="T4107" s="80">
        <v>1022960.2</v>
      </c>
      <c r="U4107" s="91">
        <f>Table1[[#This Row],[Distribution Amount (Dollars)]]/Table1[[#This Row],[NEWdatediff]]</f>
        <v>204592.03999999998</v>
      </c>
      <c r="V4107" s="82" t="s">
        <v>1623</v>
      </c>
      <c r="W4107" s="82" t="s">
        <v>71</v>
      </c>
      <c r="X4107" s="82" t="s">
        <v>1624</v>
      </c>
      <c r="Y4107" s="82" t="s">
        <v>1625</v>
      </c>
      <c r="Z4107" s="82">
        <v>1</v>
      </c>
      <c r="AA4107" s="82" t="s">
        <v>183</v>
      </c>
      <c r="AB4107" s="82" t="s">
        <v>1626</v>
      </c>
      <c r="AC4107" s="82" t="s">
        <v>1627</v>
      </c>
      <c r="AD4107" s="82" t="s">
        <v>499</v>
      </c>
      <c r="AE4107" s="82" t="s">
        <v>1628</v>
      </c>
      <c r="AN4107" s="82" t="s">
        <v>76</v>
      </c>
      <c r="AP4107" s="82">
        <v>20459204</v>
      </c>
      <c r="AQ4107" s="82" t="s">
        <v>78</v>
      </c>
      <c r="AR4107" s="82" t="s">
        <v>4274</v>
      </c>
      <c r="AS4107" s="84">
        <v>43531</v>
      </c>
      <c r="AT4107" s="85">
        <v>2019</v>
      </c>
      <c r="AU4107" s="82" t="s">
        <v>4278</v>
      </c>
      <c r="AV4107" s="84">
        <v>45260</v>
      </c>
      <c r="AW4107" s="85">
        <v>2023</v>
      </c>
      <c r="AX4107" s="85">
        <f>Table1[[#This Row],[End TEST]]-Table1[[#This Row],[Start TEST]]</f>
        <v>4</v>
      </c>
      <c r="AY4107" s="85">
        <f>Table1[[#This Row],[TEST_Diff]]+1</f>
        <v>5</v>
      </c>
      <c r="AZ4107" s="92">
        <f>DATEDIF(Table1[[#This Row],[Start Year]],Table1[[#This Row],[End Year]],"d") / 365</f>
        <v>4.7369863013698632</v>
      </c>
      <c r="BA4107" s="82">
        <v>352895</v>
      </c>
      <c r="BB4107" s="82">
        <v>800000</v>
      </c>
      <c r="BC4107" s="82" t="s">
        <v>1629</v>
      </c>
      <c r="BD4107" s="82">
        <v>1</v>
      </c>
      <c r="BE4107" s="82">
        <v>1</v>
      </c>
      <c r="BF4107" s="82">
        <v>1</v>
      </c>
      <c r="BG4107" s="82">
        <v>1</v>
      </c>
      <c r="BP4107" s="82">
        <v>1</v>
      </c>
      <c r="BW4107" s="82" t="s">
        <v>1630</v>
      </c>
    </row>
    <row r="4108" spans="1:75" x14ac:dyDescent="0.5">
      <c r="A4108" s="82">
        <v>636</v>
      </c>
      <c r="B4108" s="82" t="s">
        <v>1620</v>
      </c>
      <c r="D4108" s="90">
        <v>43579</v>
      </c>
      <c r="E4108" s="90" t="s">
        <v>1621</v>
      </c>
      <c r="F4108" s="90"/>
      <c r="G4108" s="82" t="s">
        <v>1621</v>
      </c>
      <c r="H4108" s="82" t="s">
        <v>1622</v>
      </c>
      <c r="I4108" s="80" t="s">
        <v>129</v>
      </c>
      <c r="J4108" s="80">
        <v>10</v>
      </c>
      <c r="K4108" s="80">
        <v>5</v>
      </c>
      <c r="L4108" s="80" t="s">
        <v>139</v>
      </c>
      <c r="M4108" s="80">
        <v>20</v>
      </c>
      <c r="N4108" s="80">
        <v>9.1449999999999996</v>
      </c>
      <c r="O4108" s="80">
        <v>40.489674000000001</v>
      </c>
      <c r="P4108" s="80" t="s">
        <v>69</v>
      </c>
      <c r="Q4108" s="80">
        <v>0</v>
      </c>
      <c r="R4108" s="80">
        <v>2.6272389999999999</v>
      </c>
      <c r="S4108" s="80">
        <v>23.381664000000001</v>
      </c>
      <c r="T4108" s="80">
        <v>409184.08</v>
      </c>
      <c r="U4108" s="91">
        <f>Table1[[#This Row],[Distribution Amount (Dollars)]]/Table1[[#This Row],[NEWdatediff]]</f>
        <v>81836.816000000006</v>
      </c>
      <c r="V4108" s="82" t="s">
        <v>1623</v>
      </c>
      <c r="W4108" s="82" t="s">
        <v>71</v>
      </c>
      <c r="X4108" s="82" t="s">
        <v>1624</v>
      </c>
      <c r="Y4108" s="82" t="s">
        <v>1625</v>
      </c>
      <c r="Z4108" s="82">
        <v>1</v>
      </c>
      <c r="AA4108" s="82" t="s">
        <v>183</v>
      </c>
      <c r="AB4108" s="82" t="s">
        <v>1626</v>
      </c>
      <c r="AC4108" s="82" t="s">
        <v>1627</v>
      </c>
      <c r="AD4108" s="82" t="s">
        <v>499</v>
      </c>
      <c r="AE4108" s="82" t="s">
        <v>1628</v>
      </c>
      <c r="AN4108" s="82" t="s">
        <v>76</v>
      </c>
      <c r="AP4108" s="82">
        <v>20459204</v>
      </c>
      <c r="AQ4108" s="82" t="s">
        <v>78</v>
      </c>
      <c r="AR4108" s="82" t="s">
        <v>4274</v>
      </c>
      <c r="AS4108" s="84">
        <v>43531</v>
      </c>
      <c r="AT4108" s="85">
        <v>2019</v>
      </c>
      <c r="AU4108" s="82" t="s">
        <v>4278</v>
      </c>
      <c r="AV4108" s="84">
        <v>45260</v>
      </c>
      <c r="AW4108" s="85">
        <v>2023</v>
      </c>
      <c r="AX4108" s="85">
        <f>Table1[[#This Row],[End TEST]]-Table1[[#This Row],[Start TEST]]</f>
        <v>4</v>
      </c>
      <c r="AY4108" s="85">
        <f>Table1[[#This Row],[TEST_Diff]]+1</f>
        <v>5</v>
      </c>
      <c r="AZ4108" s="92">
        <f>DATEDIF(Table1[[#This Row],[Start Year]],Table1[[#This Row],[End Year]],"d") / 365</f>
        <v>4.7369863013698632</v>
      </c>
      <c r="BA4108" s="82">
        <v>352895</v>
      </c>
      <c r="BB4108" s="82">
        <v>800000</v>
      </c>
      <c r="BC4108" s="82" t="s">
        <v>1629</v>
      </c>
      <c r="BD4108" s="82">
        <v>1</v>
      </c>
      <c r="BE4108" s="82">
        <v>1</v>
      </c>
      <c r="BF4108" s="82">
        <v>1</v>
      </c>
      <c r="BG4108" s="82">
        <v>1</v>
      </c>
      <c r="BP4108" s="82">
        <v>1</v>
      </c>
      <c r="BW4108" s="82" t="s">
        <v>1630</v>
      </c>
    </row>
    <row r="4109" spans="1:75" x14ac:dyDescent="0.5">
      <c r="A4109" s="82">
        <v>636</v>
      </c>
      <c r="B4109" s="82" t="s">
        <v>1620</v>
      </c>
      <c r="D4109" s="90">
        <v>43579</v>
      </c>
      <c r="E4109" s="90" t="s">
        <v>1621</v>
      </c>
      <c r="F4109" s="90"/>
      <c r="G4109" s="82" t="s">
        <v>1621</v>
      </c>
      <c r="H4109" s="82" t="s">
        <v>1622</v>
      </c>
      <c r="I4109" s="80" t="s">
        <v>262</v>
      </c>
      <c r="J4109" s="80">
        <v>20</v>
      </c>
      <c r="K4109" s="80">
        <v>5</v>
      </c>
      <c r="L4109" s="80" t="s">
        <v>139</v>
      </c>
      <c r="M4109" s="80">
        <v>20</v>
      </c>
      <c r="N4109" s="80">
        <v>9.1449999999999996</v>
      </c>
      <c r="O4109" s="80">
        <v>40.489674000000001</v>
      </c>
      <c r="P4109" s="80" t="s">
        <v>69</v>
      </c>
      <c r="Q4109" s="80">
        <v>0</v>
      </c>
      <c r="R4109" s="80">
        <v>2.6272389999999999</v>
      </c>
      <c r="S4109" s="80">
        <v>23.381664000000001</v>
      </c>
      <c r="T4109" s="80">
        <v>818368.16</v>
      </c>
      <c r="U4109" s="91">
        <f>Table1[[#This Row],[Distribution Amount (Dollars)]]/Table1[[#This Row],[NEWdatediff]]</f>
        <v>163673.63200000001</v>
      </c>
      <c r="V4109" s="82" t="s">
        <v>1623</v>
      </c>
      <c r="W4109" s="82" t="s">
        <v>71</v>
      </c>
      <c r="X4109" s="82" t="s">
        <v>1624</v>
      </c>
      <c r="Y4109" s="82" t="s">
        <v>1625</v>
      </c>
      <c r="Z4109" s="82">
        <v>1</v>
      </c>
      <c r="AA4109" s="82" t="s">
        <v>183</v>
      </c>
      <c r="AB4109" s="82" t="s">
        <v>1626</v>
      </c>
      <c r="AC4109" s="82" t="s">
        <v>1627</v>
      </c>
      <c r="AD4109" s="82" t="s">
        <v>499</v>
      </c>
      <c r="AE4109" s="82" t="s">
        <v>1628</v>
      </c>
      <c r="AN4109" s="82" t="s">
        <v>76</v>
      </c>
      <c r="AP4109" s="82">
        <v>20459204</v>
      </c>
      <c r="AQ4109" s="82" t="s">
        <v>78</v>
      </c>
      <c r="AR4109" s="82" t="s">
        <v>4274</v>
      </c>
      <c r="AS4109" s="84">
        <v>43531</v>
      </c>
      <c r="AT4109" s="85">
        <v>2019</v>
      </c>
      <c r="AU4109" s="82" t="s">
        <v>4278</v>
      </c>
      <c r="AV4109" s="84">
        <v>45260</v>
      </c>
      <c r="AW4109" s="85">
        <v>2023</v>
      </c>
      <c r="AX4109" s="85">
        <f>Table1[[#This Row],[End TEST]]-Table1[[#This Row],[Start TEST]]</f>
        <v>4</v>
      </c>
      <c r="AY4109" s="85">
        <f>Table1[[#This Row],[TEST_Diff]]+1</f>
        <v>5</v>
      </c>
      <c r="AZ4109" s="92">
        <f>DATEDIF(Table1[[#This Row],[Start Year]],Table1[[#This Row],[End Year]],"d") / 365</f>
        <v>4.7369863013698632</v>
      </c>
      <c r="BA4109" s="82">
        <v>352895</v>
      </c>
      <c r="BB4109" s="82">
        <v>800000</v>
      </c>
      <c r="BC4109" s="82" t="s">
        <v>1629</v>
      </c>
      <c r="BD4109" s="82">
        <v>1</v>
      </c>
      <c r="BE4109" s="82">
        <v>1</v>
      </c>
      <c r="BF4109" s="82">
        <v>1</v>
      </c>
      <c r="BG4109" s="82">
        <v>1</v>
      </c>
      <c r="BP4109" s="82">
        <v>1</v>
      </c>
      <c r="BW4109" s="82" t="s">
        <v>1630</v>
      </c>
    </row>
    <row r="4110" spans="1:75" x14ac:dyDescent="0.5">
      <c r="A4110" s="82">
        <v>643</v>
      </c>
      <c r="B4110" s="82" t="s">
        <v>1101</v>
      </c>
      <c r="D4110" s="90">
        <v>43572</v>
      </c>
      <c r="E4110" s="90" t="s">
        <v>1102</v>
      </c>
      <c r="F4110" s="90"/>
      <c r="G4110" s="82" t="s">
        <v>1102</v>
      </c>
      <c r="H4110" s="82" t="s">
        <v>1103</v>
      </c>
      <c r="I4110" s="80" t="s">
        <v>80</v>
      </c>
      <c r="J4110" s="80">
        <v>7</v>
      </c>
      <c r="K4110" s="80">
        <v>1</v>
      </c>
      <c r="L4110" s="80" t="s">
        <v>144</v>
      </c>
      <c r="M4110" s="80">
        <v>100</v>
      </c>
      <c r="N4110" s="80">
        <v>1.105402</v>
      </c>
      <c r="O4110" s="80">
        <v>32.520620000000001</v>
      </c>
      <c r="P4110" s="80" t="s">
        <v>69</v>
      </c>
      <c r="Q4110" s="80">
        <v>0</v>
      </c>
      <c r="R4110" s="80">
        <v>2.6272389999999999</v>
      </c>
      <c r="S4110" s="80">
        <v>23.381664000000001</v>
      </c>
      <c r="T4110" s="80">
        <v>280000</v>
      </c>
      <c r="U4110" s="91">
        <f>Table1[[#This Row],[Distribution Amount (Dollars)]]/Table1[[#This Row],[NEWdatediff]]</f>
        <v>140000</v>
      </c>
      <c r="V4110" s="82" t="s">
        <v>1104</v>
      </c>
      <c r="W4110" s="82" t="s">
        <v>71</v>
      </c>
      <c r="X4110" s="82" t="s">
        <v>1105</v>
      </c>
      <c r="Y4110" s="82" t="s">
        <v>1106</v>
      </c>
      <c r="Z4110" s="82">
        <v>1</v>
      </c>
      <c r="AB4110" s="82" t="s">
        <v>1107</v>
      </c>
      <c r="AC4110" s="82" t="s">
        <v>1108</v>
      </c>
      <c r="AD4110" s="82" t="s">
        <v>144</v>
      </c>
      <c r="AE4110" s="82" t="s">
        <v>1109</v>
      </c>
      <c r="AL4110" s="82" t="s">
        <v>1110</v>
      </c>
      <c r="AM4110" s="82" t="s">
        <v>1111</v>
      </c>
      <c r="AN4110" s="82" t="s">
        <v>76</v>
      </c>
      <c r="AP4110" s="82">
        <v>4000000</v>
      </c>
      <c r="AQ4110" s="82" t="s">
        <v>78</v>
      </c>
      <c r="AR4110" s="82" t="s">
        <v>4275</v>
      </c>
      <c r="AS4110" s="84">
        <v>43586</v>
      </c>
      <c r="AT4110" s="85">
        <v>2019</v>
      </c>
      <c r="AU4110" s="82" t="s">
        <v>4278</v>
      </c>
      <c r="AV4110" s="84">
        <v>43951</v>
      </c>
      <c r="AW4110" s="85">
        <v>2020</v>
      </c>
      <c r="AX4110" s="85">
        <f>Table1[[#This Row],[End TEST]]-Table1[[#This Row],[Start TEST]]</f>
        <v>1</v>
      </c>
      <c r="AY4110" s="85">
        <f>Table1[[#This Row],[TEST_Diff]]+1</f>
        <v>2</v>
      </c>
      <c r="AZ4110" s="92">
        <f>DATEDIF(Table1[[#This Row],[Start Year]],Table1[[#This Row],[End Year]],"d") / 365</f>
        <v>1</v>
      </c>
      <c r="BA4110" s="82">
        <v>40000</v>
      </c>
      <c r="BC4110" s="82" t="s">
        <v>1112</v>
      </c>
      <c r="BD4110" s="82">
        <v>1</v>
      </c>
      <c r="BE4110" s="82">
        <v>1</v>
      </c>
      <c r="BF4110" s="82">
        <v>1</v>
      </c>
      <c r="BG4110" s="82">
        <v>1</v>
      </c>
      <c r="BL4110" s="82">
        <v>1</v>
      </c>
      <c r="BM4110" s="82">
        <v>1</v>
      </c>
      <c r="BR4110" s="82">
        <v>1</v>
      </c>
      <c r="BT4110" s="82">
        <v>1</v>
      </c>
      <c r="BV4110" s="82" t="s">
        <v>1113</v>
      </c>
      <c r="BW4110" s="82" t="s">
        <v>1114</v>
      </c>
    </row>
    <row r="4111" spans="1:75" x14ac:dyDescent="0.5">
      <c r="A4111" s="82">
        <v>643</v>
      </c>
      <c r="B4111" s="82" t="s">
        <v>1101</v>
      </c>
      <c r="D4111" s="90">
        <v>43572</v>
      </c>
      <c r="E4111" s="90" t="s">
        <v>1102</v>
      </c>
      <c r="F4111" s="90"/>
      <c r="G4111" s="82" t="s">
        <v>1102</v>
      </c>
      <c r="H4111" s="82" t="s">
        <v>1103</v>
      </c>
      <c r="I4111" s="80" t="s">
        <v>97</v>
      </c>
      <c r="J4111" s="80">
        <v>21</v>
      </c>
      <c r="K4111" s="80">
        <v>1</v>
      </c>
      <c r="L4111" s="80" t="s">
        <v>144</v>
      </c>
      <c r="M4111" s="80">
        <v>100</v>
      </c>
      <c r="N4111" s="80">
        <v>1.105402</v>
      </c>
      <c r="O4111" s="80">
        <v>32.520620000000001</v>
      </c>
      <c r="P4111" s="80" t="s">
        <v>69</v>
      </c>
      <c r="Q4111" s="80">
        <v>0</v>
      </c>
      <c r="R4111" s="80">
        <v>2.6272389999999999</v>
      </c>
      <c r="S4111" s="80">
        <v>23.381664000000001</v>
      </c>
      <c r="T4111" s="80">
        <v>840000</v>
      </c>
      <c r="U4111" s="91">
        <f>Table1[[#This Row],[Distribution Amount (Dollars)]]/Table1[[#This Row],[NEWdatediff]]</f>
        <v>420000</v>
      </c>
      <c r="V4111" s="82" t="s">
        <v>1104</v>
      </c>
      <c r="W4111" s="82" t="s">
        <v>71</v>
      </c>
      <c r="X4111" s="82" t="s">
        <v>1105</v>
      </c>
      <c r="Y4111" s="82" t="s">
        <v>1106</v>
      </c>
      <c r="Z4111" s="82">
        <v>1</v>
      </c>
      <c r="AB4111" s="82" t="s">
        <v>1107</v>
      </c>
      <c r="AC4111" s="82" t="s">
        <v>1108</v>
      </c>
      <c r="AD4111" s="82" t="s">
        <v>144</v>
      </c>
      <c r="AE4111" s="82" t="s">
        <v>1109</v>
      </c>
      <c r="AL4111" s="82" t="s">
        <v>1110</v>
      </c>
      <c r="AM4111" s="82" t="s">
        <v>1111</v>
      </c>
      <c r="AN4111" s="82" t="s">
        <v>76</v>
      </c>
      <c r="AP4111" s="82">
        <v>4000000</v>
      </c>
      <c r="AQ4111" s="82" t="s">
        <v>78</v>
      </c>
      <c r="AR4111" s="82" t="s">
        <v>4275</v>
      </c>
      <c r="AS4111" s="84">
        <v>43586</v>
      </c>
      <c r="AT4111" s="85">
        <v>2019</v>
      </c>
      <c r="AU4111" s="82" t="s">
        <v>4278</v>
      </c>
      <c r="AV4111" s="84">
        <v>43951</v>
      </c>
      <c r="AW4111" s="85">
        <v>2020</v>
      </c>
      <c r="AX4111" s="85">
        <f>Table1[[#This Row],[End TEST]]-Table1[[#This Row],[Start TEST]]</f>
        <v>1</v>
      </c>
      <c r="AY4111" s="85">
        <f>Table1[[#This Row],[TEST_Diff]]+1</f>
        <v>2</v>
      </c>
      <c r="AZ4111" s="92">
        <f>DATEDIF(Table1[[#This Row],[Start Year]],Table1[[#This Row],[End Year]],"d") / 365</f>
        <v>1</v>
      </c>
      <c r="BA4111" s="82">
        <v>40000</v>
      </c>
      <c r="BC4111" s="82" t="s">
        <v>1112</v>
      </c>
      <c r="BD4111" s="82">
        <v>1</v>
      </c>
      <c r="BE4111" s="82">
        <v>1</v>
      </c>
      <c r="BF4111" s="82">
        <v>1</v>
      </c>
      <c r="BG4111" s="82">
        <v>1</v>
      </c>
      <c r="BL4111" s="82">
        <v>1</v>
      </c>
      <c r="BM4111" s="82">
        <v>1</v>
      </c>
      <c r="BR4111" s="82">
        <v>1</v>
      </c>
      <c r="BT4111" s="82">
        <v>1</v>
      </c>
      <c r="BV4111" s="82" t="s">
        <v>1113</v>
      </c>
      <c r="BW4111" s="82" t="s">
        <v>1114</v>
      </c>
    </row>
    <row r="4112" spans="1:75" x14ac:dyDescent="0.5">
      <c r="A4112" s="82">
        <v>643</v>
      </c>
      <c r="B4112" s="82" t="s">
        <v>1101</v>
      </c>
      <c r="D4112" s="90">
        <v>43572</v>
      </c>
      <c r="E4112" s="90" t="s">
        <v>1102</v>
      </c>
      <c r="F4112" s="90"/>
      <c r="G4112" s="82" t="s">
        <v>1102</v>
      </c>
      <c r="H4112" s="82" t="s">
        <v>1103</v>
      </c>
      <c r="I4112" s="80" t="s">
        <v>88</v>
      </c>
      <c r="J4112" s="80">
        <v>34</v>
      </c>
      <c r="K4112" s="80">
        <v>1</v>
      </c>
      <c r="L4112" s="80" t="s">
        <v>144</v>
      </c>
      <c r="M4112" s="80">
        <v>100</v>
      </c>
      <c r="N4112" s="80">
        <v>1.105402</v>
      </c>
      <c r="O4112" s="80">
        <v>32.520620000000001</v>
      </c>
      <c r="P4112" s="80" t="s">
        <v>69</v>
      </c>
      <c r="Q4112" s="80">
        <v>0</v>
      </c>
      <c r="R4112" s="80">
        <v>2.6272389999999999</v>
      </c>
      <c r="S4112" s="80">
        <v>23.381664000000001</v>
      </c>
      <c r="T4112" s="80">
        <v>1360000</v>
      </c>
      <c r="U4112" s="91">
        <f>Table1[[#This Row],[Distribution Amount (Dollars)]]/Table1[[#This Row],[NEWdatediff]]</f>
        <v>680000</v>
      </c>
      <c r="V4112" s="82" t="s">
        <v>1104</v>
      </c>
      <c r="W4112" s="82" t="s">
        <v>71</v>
      </c>
      <c r="X4112" s="82" t="s">
        <v>1105</v>
      </c>
      <c r="Y4112" s="82" t="s">
        <v>1106</v>
      </c>
      <c r="Z4112" s="82">
        <v>1</v>
      </c>
      <c r="AB4112" s="82" t="s">
        <v>1107</v>
      </c>
      <c r="AC4112" s="82" t="s">
        <v>1108</v>
      </c>
      <c r="AD4112" s="82" t="s">
        <v>144</v>
      </c>
      <c r="AE4112" s="82" t="s">
        <v>1109</v>
      </c>
      <c r="AL4112" s="82" t="s">
        <v>1110</v>
      </c>
      <c r="AM4112" s="82" t="s">
        <v>1111</v>
      </c>
      <c r="AN4112" s="82" t="s">
        <v>76</v>
      </c>
      <c r="AP4112" s="82">
        <v>4000000</v>
      </c>
      <c r="AQ4112" s="82" t="s">
        <v>78</v>
      </c>
      <c r="AR4112" s="82" t="s">
        <v>4275</v>
      </c>
      <c r="AS4112" s="84">
        <v>43586</v>
      </c>
      <c r="AT4112" s="85">
        <v>2019</v>
      </c>
      <c r="AU4112" s="82" t="s">
        <v>4278</v>
      </c>
      <c r="AV4112" s="84">
        <v>43951</v>
      </c>
      <c r="AW4112" s="85">
        <v>2020</v>
      </c>
      <c r="AX4112" s="85">
        <f>Table1[[#This Row],[End TEST]]-Table1[[#This Row],[Start TEST]]</f>
        <v>1</v>
      </c>
      <c r="AY4112" s="85">
        <f>Table1[[#This Row],[TEST_Diff]]+1</f>
        <v>2</v>
      </c>
      <c r="AZ4112" s="92">
        <f>DATEDIF(Table1[[#This Row],[Start Year]],Table1[[#This Row],[End Year]],"d") / 365</f>
        <v>1</v>
      </c>
      <c r="BA4112" s="82">
        <v>40000</v>
      </c>
      <c r="BC4112" s="82" t="s">
        <v>1112</v>
      </c>
      <c r="BD4112" s="82">
        <v>1</v>
      </c>
      <c r="BE4112" s="82">
        <v>1</v>
      </c>
      <c r="BF4112" s="82">
        <v>1</v>
      </c>
      <c r="BG4112" s="82">
        <v>1</v>
      </c>
      <c r="BL4112" s="82">
        <v>1</v>
      </c>
      <c r="BM4112" s="82">
        <v>1</v>
      </c>
      <c r="BR4112" s="82">
        <v>1</v>
      </c>
      <c r="BT4112" s="82">
        <v>1</v>
      </c>
      <c r="BV4112" s="82" t="s">
        <v>1113</v>
      </c>
      <c r="BW4112" s="82" t="s">
        <v>1114</v>
      </c>
    </row>
    <row r="4113" spans="1:75" x14ac:dyDescent="0.5">
      <c r="A4113" s="82">
        <v>643</v>
      </c>
      <c r="B4113" s="82" t="s">
        <v>1101</v>
      </c>
      <c r="D4113" s="90">
        <v>43572</v>
      </c>
      <c r="E4113" s="90" t="s">
        <v>1102</v>
      </c>
      <c r="F4113" s="90"/>
      <c r="G4113" s="82" t="s">
        <v>1102</v>
      </c>
      <c r="H4113" s="82" t="s">
        <v>1103</v>
      </c>
      <c r="I4113" s="80" t="s">
        <v>282</v>
      </c>
      <c r="J4113" s="80">
        <v>38</v>
      </c>
      <c r="K4113" s="80">
        <v>1</v>
      </c>
      <c r="L4113" s="80" t="s">
        <v>144</v>
      </c>
      <c r="M4113" s="80">
        <v>100</v>
      </c>
      <c r="N4113" s="80">
        <v>1.105402</v>
      </c>
      <c r="O4113" s="80">
        <v>32.520620000000001</v>
      </c>
      <c r="P4113" s="80" t="s">
        <v>69</v>
      </c>
      <c r="Q4113" s="80">
        <v>0</v>
      </c>
      <c r="R4113" s="80">
        <v>2.6272389999999999</v>
      </c>
      <c r="S4113" s="80">
        <v>23.381664000000001</v>
      </c>
      <c r="T4113" s="80">
        <v>1520000</v>
      </c>
      <c r="U4113" s="91">
        <f>Table1[[#This Row],[Distribution Amount (Dollars)]]/Table1[[#This Row],[NEWdatediff]]</f>
        <v>760000</v>
      </c>
      <c r="V4113" s="82" t="s">
        <v>1104</v>
      </c>
      <c r="W4113" s="82" t="s">
        <v>71</v>
      </c>
      <c r="X4113" s="82" t="s">
        <v>1105</v>
      </c>
      <c r="Y4113" s="82" t="s">
        <v>1106</v>
      </c>
      <c r="Z4113" s="82">
        <v>1</v>
      </c>
      <c r="AB4113" s="82" t="s">
        <v>1107</v>
      </c>
      <c r="AC4113" s="82" t="s">
        <v>1108</v>
      </c>
      <c r="AD4113" s="82" t="s">
        <v>144</v>
      </c>
      <c r="AE4113" s="82" t="s">
        <v>1109</v>
      </c>
      <c r="AL4113" s="82" t="s">
        <v>1110</v>
      </c>
      <c r="AM4113" s="82" t="s">
        <v>1111</v>
      </c>
      <c r="AN4113" s="82" t="s">
        <v>76</v>
      </c>
      <c r="AP4113" s="82">
        <v>4000000</v>
      </c>
      <c r="AQ4113" s="82" t="s">
        <v>78</v>
      </c>
      <c r="AR4113" s="82" t="s">
        <v>4275</v>
      </c>
      <c r="AS4113" s="84">
        <v>43586</v>
      </c>
      <c r="AT4113" s="85">
        <v>2019</v>
      </c>
      <c r="AU4113" s="82" t="s">
        <v>4278</v>
      </c>
      <c r="AV4113" s="84">
        <v>43951</v>
      </c>
      <c r="AW4113" s="85">
        <v>2020</v>
      </c>
      <c r="AX4113" s="85">
        <f>Table1[[#This Row],[End TEST]]-Table1[[#This Row],[Start TEST]]</f>
        <v>1</v>
      </c>
      <c r="AY4113" s="85">
        <f>Table1[[#This Row],[TEST_Diff]]+1</f>
        <v>2</v>
      </c>
      <c r="AZ4113" s="92">
        <f>DATEDIF(Table1[[#This Row],[Start Year]],Table1[[#This Row],[End Year]],"d") / 365</f>
        <v>1</v>
      </c>
      <c r="BA4113" s="82">
        <v>40000</v>
      </c>
      <c r="BC4113" s="82" t="s">
        <v>1112</v>
      </c>
      <c r="BD4113" s="82">
        <v>1</v>
      </c>
      <c r="BE4113" s="82">
        <v>1</v>
      </c>
      <c r="BF4113" s="82">
        <v>1</v>
      </c>
      <c r="BG4113" s="82">
        <v>1</v>
      </c>
      <c r="BL4113" s="82">
        <v>1</v>
      </c>
      <c r="BM4113" s="82">
        <v>1</v>
      </c>
      <c r="BR4113" s="82">
        <v>1</v>
      </c>
      <c r="BT4113" s="82">
        <v>1</v>
      </c>
      <c r="BV4113" s="82" t="s">
        <v>1113</v>
      </c>
      <c r="BW4113" s="82" t="s">
        <v>1114</v>
      </c>
    </row>
    <row r="4114" spans="1:75" x14ac:dyDescent="0.5">
      <c r="A4114" s="82">
        <v>649</v>
      </c>
      <c r="B4114" s="82" t="s">
        <v>2546</v>
      </c>
      <c r="D4114" s="90">
        <v>43571</v>
      </c>
      <c r="E4114" s="90" t="s">
        <v>2547</v>
      </c>
      <c r="F4114" s="90"/>
      <c r="G4114" s="82" t="s">
        <v>2547</v>
      </c>
      <c r="H4114" s="82" t="s">
        <v>2548</v>
      </c>
      <c r="I4114" s="80" t="s">
        <v>129</v>
      </c>
      <c r="J4114" s="80">
        <v>100</v>
      </c>
      <c r="K4114" s="80">
        <v>7</v>
      </c>
      <c r="L4114" s="80" t="s">
        <v>179</v>
      </c>
      <c r="M4114" s="80">
        <v>14</v>
      </c>
      <c r="N4114" s="80">
        <v>-4.0383329999999997</v>
      </c>
      <c r="O4114" s="80">
        <v>21.758662999999999</v>
      </c>
      <c r="P4114" s="80" t="s">
        <v>69</v>
      </c>
      <c r="Q4114" s="80">
        <v>0</v>
      </c>
      <c r="R4114" s="80">
        <v>2.6272389999999999</v>
      </c>
      <c r="S4114" s="80">
        <v>23.381664000000001</v>
      </c>
      <c r="U4114" s="91">
        <f>Table1[[#This Row],[Distribution Amount (Dollars)]]/Table1[[#This Row],[NEWdatediff]]</f>
        <v>0</v>
      </c>
      <c r="V4114" s="82" t="s">
        <v>1123</v>
      </c>
      <c r="W4114" s="82" t="s">
        <v>71</v>
      </c>
      <c r="X4114" s="82" t="s">
        <v>2549</v>
      </c>
      <c r="Z4114" s="82">
        <v>0</v>
      </c>
      <c r="AB4114" s="82" t="s">
        <v>236</v>
      </c>
      <c r="AD4114" s="82" t="s">
        <v>325</v>
      </c>
      <c r="AE4114" s="82" t="s">
        <v>2550</v>
      </c>
      <c r="AN4114" s="82" t="s">
        <v>76</v>
      </c>
      <c r="AQ4114" s="82" t="s">
        <v>109</v>
      </c>
      <c r="AU4114" s="82"/>
      <c r="AV4114" s="84"/>
      <c r="AW4114" s="85"/>
      <c r="AX4114" s="85">
        <f>Table1[[#This Row],[End TEST]]-Table1[[#This Row],[Start TEST]]</f>
        <v>0</v>
      </c>
      <c r="AY4114" s="85">
        <f>Table1[[#This Row],[TEST_Diff]]+1</f>
        <v>1</v>
      </c>
      <c r="AZ4114" s="92">
        <f>DATEDIF(Table1[[#This Row],[Start Year]],Table1[[#This Row],[End Year]],"d") / 365</f>
        <v>0</v>
      </c>
    </row>
    <row r="4115" spans="1:75" x14ac:dyDescent="0.5">
      <c r="A4115" s="82">
        <v>649</v>
      </c>
      <c r="B4115" s="82" t="s">
        <v>2546</v>
      </c>
      <c r="D4115" s="90">
        <v>43571</v>
      </c>
      <c r="E4115" s="90" t="s">
        <v>2547</v>
      </c>
      <c r="F4115" s="90"/>
      <c r="G4115" s="82" t="s">
        <v>2547</v>
      </c>
      <c r="H4115" s="82" t="s">
        <v>2548</v>
      </c>
      <c r="I4115" s="80" t="s">
        <v>129</v>
      </c>
      <c r="J4115" s="80">
        <v>100</v>
      </c>
      <c r="K4115" s="80">
        <v>7</v>
      </c>
      <c r="L4115" s="80" t="s">
        <v>151</v>
      </c>
      <c r="M4115" s="80">
        <v>14</v>
      </c>
      <c r="N4115" s="80">
        <v>8.5602839999999993</v>
      </c>
      <c r="O4115" s="80">
        <v>-11.791922</v>
      </c>
      <c r="P4115" s="80" t="s">
        <v>69</v>
      </c>
      <c r="Q4115" s="80">
        <v>0</v>
      </c>
      <c r="R4115" s="80">
        <v>2.6272389999999999</v>
      </c>
      <c r="S4115" s="80">
        <v>23.381664000000001</v>
      </c>
      <c r="U4115" s="91">
        <f>Table1[[#This Row],[Distribution Amount (Dollars)]]/Table1[[#This Row],[NEWdatediff]]</f>
        <v>0</v>
      </c>
      <c r="V4115" s="82" t="s">
        <v>1123</v>
      </c>
      <c r="W4115" s="82" t="s">
        <v>71</v>
      </c>
      <c r="X4115" s="82" t="s">
        <v>2549</v>
      </c>
      <c r="Z4115" s="82">
        <v>0</v>
      </c>
      <c r="AB4115" s="82" t="s">
        <v>236</v>
      </c>
      <c r="AD4115" s="82" t="s">
        <v>497</v>
      </c>
      <c r="AE4115" s="82" t="s">
        <v>2550</v>
      </c>
      <c r="AN4115" s="82" t="s">
        <v>76</v>
      </c>
      <c r="AQ4115" s="82" t="s">
        <v>109</v>
      </c>
      <c r="AU4115" s="82"/>
      <c r="AV4115" s="84"/>
      <c r="AW4115" s="85"/>
      <c r="AX4115" s="85">
        <f>Table1[[#This Row],[End TEST]]-Table1[[#This Row],[Start TEST]]</f>
        <v>0</v>
      </c>
      <c r="AY4115" s="85">
        <f>Table1[[#This Row],[TEST_Diff]]+1</f>
        <v>1</v>
      </c>
      <c r="AZ4115" s="92">
        <f>DATEDIF(Table1[[#This Row],[Start Year]],Table1[[#This Row],[End Year]],"d") / 365</f>
        <v>0</v>
      </c>
    </row>
    <row r="4116" spans="1:75" x14ac:dyDescent="0.5">
      <c r="A4116" s="82">
        <v>649</v>
      </c>
      <c r="B4116" s="82" t="s">
        <v>2546</v>
      </c>
      <c r="D4116" s="90">
        <v>43571</v>
      </c>
      <c r="E4116" s="90" t="s">
        <v>2547</v>
      </c>
      <c r="F4116" s="90"/>
      <c r="G4116" s="82" t="s">
        <v>2547</v>
      </c>
      <c r="H4116" s="82" t="s">
        <v>2548</v>
      </c>
      <c r="I4116" s="80" t="s">
        <v>129</v>
      </c>
      <c r="J4116" s="80">
        <v>100</v>
      </c>
      <c r="K4116" s="80">
        <v>7</v>
      </c>
      <c r="L4116" s="80" t="s">
        <v>497</v>
      </c>
      <c r="M4116" s="80">
        <v>14</v>
      </c>
      <c r="N4116" s="80">
        <v>7.3697220000000003</v>
      </c>
      <c r="O4116" s="80">
        <v>12.354722000000001</v>
      </c>
      <c r="P4116" s="80" t="s">
        <v>69</v>
      </c>
      <c r="Q4116" s="80">
        <v>0</v>
      </c>
      <c r="R4116" s="80">
        <v>2.6272389999999999</v>
      </c>
      <c r="S4116" s="80">
        <v>23.381664000000001</v>
      </c>
      <c r="U4116" s="91">
        <f>Table1[[#This Row],[Distribution Amount (Dollars)]]/Table1[[#This Row],[NEWdatediff]]</f>
        <v>0</v>
      </c>
      <c r="V4116" s="82" t="s">
        <v>1123</v>
      </c>
      <c r="W4116" s="82" t="s">
        <v>71</v>
      </c>
      <c r="X4116" s="82" t="s">
        <v>2549</v>
      </c>
      <c r="Z4116" s="82">
        <v>0</v>
      </c>
      <c r="AB4116" s="82" t="s">
        <v>236</v>
      </c>
      <c r="AD4116" s="82" t="s">
        <v>179</v>
      </c>
      <c r="AE4116" s="82" t="s">
        <v>2550</v>
      </c>
      <c r="AN4116" s="82" t="s">
        <v>76</v>
      </c>
      <c r="AQ4116" s="82" t="s">
        <v>109</v>
      </c>
      <c r="AU4116" s="82"/>
      <c r="AV4116" s="84"/>
      <c r="AW4116" s="85"/>
      <c r="AX4116" s="85">
        <f>Table1[[#This Row],[End TEST]]-Table1[[#This Row],[Start TEST]]</f>
        <v>0</v>
      </c>
      <c r="AY4116" s="85">
        <f>Table1[[#This Row],[TEST_Diff]]+1</f>
        <v>1</v>
      </c>
      <c r="AZ4116" s="92">
        <f>DATEDIF(Table1[[#This Row],[Start Year]],Table1[[#This Row],[End Year]],"d") / 365</f>
        <v>0</v>
      </c>
    </row>
    <row r="4117" spans="1:75" x14ac:dyDescent="0.5">
      <c r="A4117" s="82">
        <v>649</v>
      </c>
      <c r="B4117" s="82" t="s">
        <v>2546</v>
      </c>
      <c r="D4117" s="90">
        <v>43571</v>
      </c>
      <c r="E4117" s="90" t="s">
        <v>2547</v>
      </c>
      <c r="F4117" s="90"/>
      <c r="G4117" s="82" t="s">
        <v>2547</v>
      </c>
      <c r="H4117" s="82" t="s">
        <v>2548</v>
      </c>
      <c r="I4117" s="80" t="s">
        <v>129</v>
      </c>
      <c r="J4117" s="80">
        <v>100</v>
      </c>
      <c r="K4117" s="80">
        <v>7</v>
      </c>
      <c r="L4117" s="80" t="s">
        <v>325</v>
      </c>
      <c r="M4117" s="80">
        <v>15</v>
      </c>
      <c r="N4117" s="80">
        <v>6.4280549999999996</v>
      </c>
      <c r="O4117" s="80">
        <v>-9.4294989999999999</v>
      </c>
      <c r="P4117" s="80" t="s">
        <v>69</v>
      </c>
      <c r="Q4117" s="80">
        <v>0</v>
      </c>
      <c r="R4117" s="80">
        <v>2.6272389999999999</v>
      </c>
      <c r="S4117" s="80">
        <v>23.381664000000001</v>
      </c>
      <c r="U4117" s="91">
        <f>Table1[[#This Row],[Distribution Amount (Dollars)]]/Table1[[#This Row],[NEWdatediff]]</f>
        <v>0</v>
      </c>
      <c r="V4117" s="82" t="s">
        <v>1123</v>
      </c>
      <c r="W4117" s="82" t="s">
        <v>71</v>
      </c>
      <c r="X4117" s="82" t="s">
        <v>2549</v>
      </c>
      <c r="Z4117" s="82">
        <v>0</v>
      </c>
      <c r="AB4117" s="82" t="s">
        <v>236</v>
      </c>
      <c r="AD4117" s="82" t="s">
        <v>1074</v>
      </c>
      <c r="AE4117" s="82" t="s">
        <v>2550</v>
      </c>
      <c r="AN4117" s="82" t="s">
        <v>76</v>
      </c>
      <c r="AQ4117" s="82" t="s">
        <v>109</v>
      </c>
      <c r="AU4117" s="82"/>
      <c r="AV4117" s="84"/>
      <c r="AW4117" s="85"/>
      <c r="AX4117" s="85">
        <f>Table1[[#This Row],[End TEST]]-Table1[[#This Row],[Start TEST]]</f>
        <v>0</v>
      </c>
      <c r="AY4117" s="85">
        <f>Table1[[#This Row],[TEST_Diff]]+1</f>
        <v>1</v>
      </c>
      <c r="AZ4117" s="92">
        <f>DATEDIF(Table1[[#This Row],[Start Year]],Table1[[#This Row],[End Year]],"d") / 365</f>
        <v>0</v>
      </c>
    </row>
    <row r="4118" spans="1:75" x14ac:dyDescent="0.5">
      <c r="A4118" s="82">
        <v>649</v>
      </c>
      <c r="B4118" s="82" t="s">
        <v>2546</v>
      </c>
      <c r="D4118" s="90">
        <v>43571</v>
      </c>
      <c r="E4118" s="90" t="s">
        <v>2547</v>
      </c>
      <c r="F4118" s="90"/>
      <c r="G4118" s="82" t="s">
        <v>2547</v>
      </c>
      <c r="H4118" s="82" t="s">
        <v>2548</v>
      </c>
      <c r="I4118" s="80" t="s">
        <v>129</v>
      </c>
      <c r="J4118" s="80">
        <v>100</v>
      </c>
      <c r="K4118" s="80">
        <v>7</v>
      </c>
      <c r="L4118" s="80" t="s">
        <v>499</v>
      </c>
      <c r="M4118" s="80">
        <v>14</v>
      </c>
      <c r="N4118" s="80">
        <v>-13.254308</v>
      </c>
      <c r="O4118" s="80">
        <v>34.301524999999998</v>
      </c>
      <c r="P4118" s="80" t="s">
        <v>69</v>
      </c>
      <c r="Q4118" s="80">
        <v>0</v>
      </c>
      <c r="R4118" s="80">
        <v>2.6272389999999999</v>
      </c>
      <c r="S4118" s="80">
        <v>23.381664000000001</v>
      </c>
      <c r="U4118" s="91">
        <f>Table1[[#This Row],[Distribution Amount (Dollars)]]/Table1[[#This Row],[NEWdatediff]]</f>
        <v>0</v>
      </c>
      <c r="V4118" s="82" t="s">
        <v>1123</v>
      </c>
      <c r="W4118" s="82" t="s">
        <v>71</v>
      </c>
      <c r="X4118" s="82" t="s">
        <v>2549</v>
      </c>
      <c r="Z4118" s="82">
        <v>0</v>
      </c>
      <c r="AB4118" s="82" t="s">
        <v>236</v>
      </c>
      <c r="AD4118" s="82" t="s">
        <v>730</v>
      </c>
      <c r="AE4118" s="82" t="s">
        <v>2550</v>
      </c>
      <c r="AN4118" s="82" t="s">
        <v>76</v>
      </c>
      <c r="AQ4118" s="82" t="s">
        <v>109</v>
      </c>
      <c r="AU4118" s="82"/>
      <c r="AV4118" s="84"/>
      <c r="AW4118" s="85"/>
      <c r="AX4118" s="85">
        <f>Table1[[#This Row],[End TEST]]-Table1[[#This Row],[Start TEST]]</f>
        <v>0</v>
      </c>
      <c r="AY4118" s="85">
        <f>Table1[[#This Row],[TEST_Diff]]+1</f>
        <v>1</v>
      </c>
      <c r="AZ4118" s="92">
        <f>DATEDIF(Table1[[#This Row],[Start Year]],Table1[[#This Row],[End Year]],"d") / 365</f>
        <v>0</v>
      </c>
    </row>
    <row r="4119" spans="1:75" x14ac:dyDescent="0.5">
      <c r="A4119" s="82">
        <v>649</v>
      </c>
      <c r="B4119" s="82" t="s">
        <v>2546</v>
      </c>
      <c r="D4119" s="90">
        <v>43571</v>
      </c>
      <c r="E4119" s="90" t="s">
        <v>2547</v>
      </c>
      <c r="F4119" s="90"/>
      <c r="G4119" s="82" t="s">
        <v>2547</v>
      </c>
      <c r="H4119" s="82" t="s">
        <v>2548</v>
      </c>
      <c r="I4119" s="80" t="s">
        <v>129</v>
      </c>
      <c r="J4119" s="80">
        <v>100</v>
      </c>
      <c r="K4119" s="80">
        <v>7</v>
      </c>
      <c r="L4119" s="80" t="s">
        <v>730</v>
      </c>
      <c r="M4119" s="80">
        <v>14</v>
      </c>
      <c r="N4119" s="80">
        <v>15.454166000000001</v>
      </c>
      <c r="O4119" s="80">
        <v>18.732206000000001</v>
      </c>
      <c r="P4119" s="80" t="s">
        <v>69</v>
      </c>
      <c r="Q4119" s="80">
        <v>0</v>
      </c>
      <c r="R4119" s="80">
        <v>2.6272389999999999</v>
      </c>
      <c r="S4119" s="80">
        <v>23.381664000000001</v>
      </c>
      <c r="U4119" s="91">
        <f>Table1[[#This Row],[Distribution Amount (Dollars)]]/Table1[[#This Row],[NEWdatediff]]</f>
        <v>0</v>
      </c>
      <c r="V4119" s="82" t="s">
        <v>1123</v>
      </c>
      <c r="W4119" s="82" t="s">
        <v>71</v>
      </c>
      <c r="X4119" s="82" t="s">
        <v>2549</v>
      </c>
      <c r="Z4119" s="82">
        <v>0</v>
      </c>
      <c r="AB4119" s="82" t="s">
        <v>236</v>
      </c>
      <c r="AD4119" s="82" t="s">
        <v>499</v>
      </c>
      <c r="AE4119" s="82" t="s">
        <v>2550</v>
      </c>
      <c r="AN4119" s="82" t="s">
        <v>76</v>
      </c>
      <c r="AQ4119" s="82" t="s">
        <v>109</v>
      </c>
      <c r="AU4119" s="82"/>
      <c r="AV4119" s="84"/>
      <c r="AW4119" s="85"/>
      <c r="AX4119" s="85">
        <f>Table1[[#This Row],[End TEST]]-Table1[[#This Row],[Start TEST]]</f>
        <v>0</v>
      </c>
      <c r="AY4119" s="85">
        <f>Table1[[#This Row],[TEST_Diff]]+1</f>
        <v>1</v>
      </c>
      <c r="AZ4119" s="92">
        <f>DATEDIF(Table1[[#This Row],[Start Year]],Table1[[#This Row],[End Year]],"d") / 365</f>
        <v>0</v>
      </c>
    </row>
    <row r="4120" spans="1:75" x14ac:dyDescent="0.5">
      <c r="A4120" s="82">
        <v>649</v>
      </c>
      <c r="B4120" s="82" t="s">
        <v>2546</v>
      </c>
      <c r="D4120" s="90">
        <v>43571</v>
      </c>
      <c r="E4120" s="90" t="s">
        <v>2547</v>
      </c>
      <c r="F4120" s="90"/>
      <c r="G4120" s="82" t="s">
        <v>2547</v>
      </c>
      <c r="H4120" s="82" t="s">
        <v>2548</v>
      </c>
      <c r="I4120" s="80" t="s">
        <v>129</v>
      </c>
      <c r="J4120" s="80">
        <v>100</v>
      </c>
      <c r="K4120" s="80">
        <v>7</v>
      </c>
      <c r="L4120" s="80" t="s">
        <v>1074</v>
      </c>
      <c r="M4120" s="80">
        <v>15</v>
      </c>
      <c r="N4120" s="80">
        <v>5.7863959999999999</v>
      </c>
      <c r="O4120" s="80">
        <v>47.325853000000002</v>
      </c>
      <c r="P4120" s="80" t="s">
        <v>69</v>
      </c>
      <c r="Q4120" s="80">
        <v>0</v>
      </c>
      <c r="R4120" s="80">
        <v>2.6272389999999999</v>
      </c>
      <c r="S4120" s="80">
        <v>23.381664000000001</v>
      </c>
      <c r="U4120" s="91">
        <f>Table1[[#This Row],[Distribution Amount (Dollars)]]/Table1[[#This Row],[NEWdatediff]]</f>
        <v>0</v>
      </c>
      <c r="V4120" s="82" t="s">
        <v>1123</v>
      </c>
      <c r="W4120" s="82" t="s">
        <v>71</v>
      </c>
      <c r="X4120" s="82" t="s">
        <v>2549</v>
      </c>
      <c r="Z4120" s="82">
        <v>0</v>
      </c>
      <c r="AB4120" s="82" t="s">
        <v>236</v>
      </c>
      <c r="AD4120" s="82" t="s">
        <v>151</v>
      </c>
      <c r="AE4120" s="82" t="s">
        <v>2550</v>
      </c>
      <c r="AN4120" s="82" t="s">
        <v>76</v>
      </c>
      <c r="AQ4120" s="82" t="s">
        <v>109</v>
      </c>
      <c r="AU4120" s="82"/>
      <c r="AV4120" s="84"/>
      <c r="AW4120" s="85"/>
      <c r="AX4120" s="85">
        <f>Table1[[#This Row],[End TEST]]-Table1[[#This Row],[Start TEST]]</f>
        <v>0</v>
      </c>
      <c r="AY4120" s="85">
        <f>Table1[[#This Row],[TEST_Diff]]+1</f>
        <v>1</v>
      </c>
      <c r="AZ4120" s="92">
        <f>DATEDIF(Table1[[#This Row],[Start Year]],Table1[[#This Row],[End Year]],"d") / 365</f>
        <v>0</v>
      </c>
    </row>
    <row r="4121" spans="1:75" x14ac:dyDescent="0.5">
      <c r="A4121" s="82">
        <v>650</v>
      </c>
      <c r="B4121" s="82" t="s">
        <v>521</v>
      </c>
      <c r="D4121" s="90">
        <v>43572</v>
      </c>
      <c r="E4121" s="90" t="s">
        <v>522</v>
      </c>
      <c r="F4121" s="90"/>
      <c r="G4121" s="82" t="s">
        <v>522</v>
      </c>
      <c r="H4121" s="82" t="s">
        <v>523</v>
      </c>
      <c r="I4121" s="80" t="s">
        <v>283</v>
      </c>
      <c r="J4121" s="80">
        <v>50</v>
      </c>
      <c r="K4121" s="80">
        <v>1</v>
      </c>
      <c r="L4121" s="80" t="s">
        <v>225</v>
      </c>
      <c r="M4121" s="80">
        <v>100</v>
      </c>
      <c r="N4121" s="80">
        <v>-16.290154000000001</v>
      </c>
      <c r="O4121" s="80">
        <v>-63.588653999999998</v>
      </c>
      <c r="P4121" s="80" t="s">
        <v>84</v>
      </c>
      <c r="Q4121" s="80">
        <v>0</v>
      </c>
      <c r="R4121" s="80">
        <v>-15.623037</v>
      </c>
      <c r="S4121" s="80">
        <v>-59.0625</v>
      </c>
      <c r="U4121" s="91">
        <f>Table1[[#This Row],[Distribution Amount (Dollars)]]/Table1[[#This Row],[NEWdatediff]]</f>
        <v>0</v>
      </c>
      <c r="V4121" s="82" t="s">
        <v>524</v>
      </c>
      <c r="W4121" s="82" t="s">
        <v>71</v>
      </c>
      <c r="X4121" s="82" t="s">
        <v>525</v>
      </c>
      <c r="Z4121" s="82">
        <v>0</v>
      </c>
      <c r="AB4121" s="82" t="s">
        <v>236</v>
      </c>
      <c r="AD4121" s="82" t="s">
        <v>225</v>
      </c>
      <c r="AN4121" s="82" t="s">
        <v>76</v>
      </c>
      <c r="AQ4121" s="82" t="s">
        <v>78</v>
      </c>
      <c r="AU4121" s="82"/>
      <c r="AV4121" s="84"/>
      <c r="AW4121" s="85"/>
      <c r="AX4121" s="85">
        <f>Table1[[#This Row],[End TEST]]-Table1[[#This Row],[Start TEST]]</f>
        <v>0</v>
      </c>
      <c r="AY4121" s="85">
        <f>Table1[[#This Row],[TEST_Diff]]+1</f>
        <v>1</v>
      </c>
      <c r="AZ4121" s="92">
        <f>DATEDIF(Table1[[#This Row],[Start Year]],Table1[[#This Row],[End Year]],"d") / 365</f>
        <v>0</v>
      </c>
    </row>
    <row r="4122" spans="1:75" x14ac:dyDescent="0.5">
      <c r="A4122" s="82">
        <v>650</v>
      </c>
      <c r="B4122" s="82" t="s">
        <v>521</v>
      </c>
      <c r="D4122" s="90">
        <v>43572</v>
      </c>
      <c r="E4122" s="90" t="s">
        <v>522</v>
      </c>
      <c r="F4122" s="90"/>
      <c r="G4122" s="82" t="s">
        <v>522</v>
      </c>
      <c r="H4122" s="82" t="s">
        <v>523</v>
      </c>
      <c r="I4122" s="80" t="s">
        <v>67</v>
      </c>
      <c r="J4122" s="80">
        <v>50</v>
      </c>
      <c r="K4122" s="80">
        <v>1</v>
      </c>
      <c r="L4122" s="80" t="s">
        <v>225</v>
      </c>
      <c r="M4122" s="80">
        <v>100</v>
      </c>
      <c r="N4122" s="80">
        <v>-16.290154000000001</v>
      </c>
      <c r="O4122" s="80">
        <v>-63.588653999999998</v>
      </c>
      <c r="P4122" s="80" t="s">
        <v>84</v>
      </c>
      <c r="Q4122" s="80">
        <v>0</v>
      </c>
      <c r="R4122" s="80">
        <v>-15.623037</v>
      </c>
      <c r="S4122" s="80">
        <v>-59.0625</v>
      </c>
      <c r="U4122" s="91">
        <f>Table1[[#This Row],[Distribution Amount (Dollars)]]/Table1[[#This Row],[NEWdatediff]]</f>
        <v>0</v>
      </c>
      <c r="V4122" s="82" t="s">
        <v>524</v>
      </c>
      <c r="W4122" s="82" t="s">
        <v>71</v>
      </c>
      <c r="X4122" s="82" t="s">
        <v>525</v>
      </c>
      <c r="Z4122" s="82">
        <v>0</v>
      </c>
      <c r="AB4122" s="82" t="s">
        <v>236</v>
      </c>
      <c r="AD4122" s="82" t="s">
        <v>225</v>
      </c>
      <c r="AN4122" s="82" t="s">
        <v>76</v>
      </c>
      <c r="AQ4122" s="82" t="s">
        <v>78</v>
      </c>
      <c r="AU4122" s="82"/>
      <c r="AV4122" s="84"/>
      <c r="AW4122" s="85"/>
      <c r="AX4122" s="85">
        <f>Table1[[#This Row],[End TEST]]-Table1[[#This Row],[Start TEST]]</f>
        <v>0</v>
      </c>
      <c r="AY4122" s="85">
        <f>Table1[[#This Row],[TEST_Diff]]+1</f>
        <v>1</v>
      </c>
      <c r="AZ4122" s="92">
        <f>DATEDIF(Table1[[#This Row],[Start Year]],Table1[[#This Row],[End Year]],"d") / 365</f>
        <v>0</v>
      </c>
    </row>
    <row r="4123" spans="1:75" x14ac:dyDescent="0.5">
      <c r="A4123" s="82">
        <v>651</v>
      </c>
      <c r="B4123" s="82" t="s">
        <v>1361</v>
      </c>
      <c r="D4123" s="90">
        <v>43572</v>
      </c>
      <c r="E4123" s="90" t="s">
        <v>1362</v>
      </c>
      <c r="F4123" s="90"/>
      <c r="G4123" s="82" t="s">
        <v>1362</v>
      </c>
      <c r="I4123" s="80" t="s">
        <v>67</v>
      </c>
      <c r="J4123" s="80">
        <v>50</v>
      </c>
      <c r="K4123" s="80">
        <v>1</v>
      </c>
      <c r="L4123" s="80" t="s">
        <v>89</v>
      </c>
      <c r="M4123" s="80">
        <v>100</v>
      </c>
      <c r="N4123" s="80">
        <v>6.8808540000000002</v>
      </c>
      <c r="O4123" s="80">
        <v>-1.167594</v>
      </c>
      <c r="P4123" s="80" t="s">
        <v>69</v>
      </c>
      <c r="Q4123" s="80">
        <v>0</v>
      </c>
      <c r="R4123" s="80">
        <v>2.6272389999999999</v>
      </c>
      <c r="S4123" s="80">
        <v>23.381664000000001</v>
      </c>
      <c r="U4123" s="91">
        <f>Table1[[#This Row],[Distribution Amount (Dollars)]]/Table1[[#This Row],[NEWdatediff]]</f>
        <v>0</v>
      </c>
      <c r="V4123" s="82" t="s">
        <v>524</v>
      </c>
      <c r="W4123" s="82" t="s">
        <v>71</v>
      </c>
      <c r="X4123" s="82" t="s">
        <v>1363</v>
      </c>
      <c r="Z4123" s="82">
        <v>0</v>
      </c>
      <c r="AB4123" s="82" t="s">
        <v>236</v>
      </c>
      <c r="AD4123" s="82" t="s">
        <v>89</v>
      </c>
      <c r="AN4123" s="82" t="s">
        <v>76</v>
      </c>
      <c r="AQ4123" s="82" t="s">
        <v>78</v>
      </c>
      <c r="AU4123" s="82"/>
      <c r="AV4123" s="84"/>
      <c r="AW4123" s="85"/>
      <c r="AX4123" s="85">
        <f>Table1[[#This Row],[End TEST]]-Table1[[#This Row],[Start TEST]]</f>
        <v>0</v>
      </c>
      <c r="AY4123" s="85">
        <f>Table1[[#This Row],[TEST_Diff]]+1</f>
        <v>1</v>
      </c>
      <c r="AZ4123" s="92">
        <f>DATEDIF(Table1[[#This Row],[Start Year]],Table1[[#This Row],[End Year]],"d") / 365</f>
        <v>0</v>
      </c>
    </row>
    <row r="4124" spans="1:75" x14ac:dyDescent="0.5">
      <c r="A4124" s="82">
        <v>651</v>
      </c>
      <c r="B4124" s="82" t="s">
        <v>1361</v>
      </c>
      <c r="D4124" s="90">
        <v>43572</v>
      </c>
      <c r="E4124" s="90" t="s">
        <v>1362</v>
      </c>
      <c r="F4124" s="90"/>
      <c r="G4124" s="82" t="s">
        <v>1362</v>
      </c>
      <c r="I4124" s="80" t="s">
        <v>262</v>
      </c>
      <c r="J4124" s="80">
        <v>50</v>
      </c>
      <c r="K4124" s="80">
        <v>1</v>
      </c>
      <c r="L4124" s="80" t="s">
        <v>89</v>
      </c>
      <c r="M4124" s="80">
        <v>100</v>
      </c>
      <c r="N4124" s="80">
        <v>6.8808540000000002</v>
      </c>
      <c r="O4124" s="80">
        <v>-1.167594</v>
      </c>
      <c r="P4124" s="80" t="s">
        <v>69</v>
      </c>
      <c r="Q4124" s="80">
        <v>0</v>
      </c>
      <c r="R4124" s="80">
        <v>2.6272389999999999</v>
      </c>
      <c r="S4124" s="80">
        <v>23.381664000000001</v>
      </c>
      <c r="U4124" s="91">
        <f>Table1[[#This Row],[Distribution Amount (Dollars)]]/Table1[[#This Row],[NEWdatediff]]</f>
        <v>0</v>
      </c>
      <c r="V4124" s="82" t="s">
        <v>524</v>
      </c>
      <c r="W4124" s="82" t="s">
        <v>71</v>
      </c>
      <c r="X4124" s="82" t="s">
        <v>1363</v>
      </c>
      <c r="Z4124" s="82">
        <v>0</v>
      </c>
      <c r="AB4124" s="82" t="s">
        <v>236</v>
      </c>
      <c r="AD4124" s="82" t="s">
        <v>89</v>
      </c>
      <c r="AN4124" s="82" t="s">
        <v>76</v>
      </c>
      <c r="AQ4124" s="82" t="s">
        <v>78</v>
      </c>
      <c r="AU4124" s="82"/>
      <c r="AV4124" s="84"/>
      <c r="AW4124" s="85"/>
      <c r="AX4124" s="85">
        <f>Table1[[#This Row],[End TEST]]-Table1[[#This Row],[Start TEST]]</f>
        <v>0</v>
      </c>
      <c r="AY4124" s="85">
        <f>Table1[[#This Row],[TEST_Diff]]+1</f>
        <v>1</v>
      </c>
      <c r="AZ4124" s="92">
        <f>DATEDIF(Table1[[#This Row],[Start Year]],Table1[[#This Row],[End Year]],"d") / 365</f>
        <v>0</v>
      </c>
    </row>
    <row r="4125" spans="1:75" x14ac:dyDescent="0.5">
      <c r="A4125" s="82">
        <v>652</v>
      </c>
      <c r="B4125" s="82" t="s">
        <v>1230</v>
      </c>
      <c r="D4125" s="90">
        <v>43572</v>
      </c>
      <c r="E4125" s="90" t="s">
        <v>1231</v>
      </c>
      <c r="F4125" s="90"/>
      <c r="G4125" s="82" t="s">
        <v>1231</v>
      </c>
      <c r="I4125" s="80" t="s">
        <v>67</v>
      </c>
      <c r="J4125" s="80">
        <v>16.7</v>
      </c>
      <c r="K4125" s="80">
        <v>1</v>
      </c>
      <c r="L4125" s="80" t="s">
        <v>139</v>
      </c>
      <c r="M4125" s="80">
        <v>100</v>
      </c>
      <c r="N4125" s="80">
        <v>9.1449999999999996</v>
      </c>
      <c r="O4125" s="80">
        <v>40.489674000000001</v>
      </c>
      <c r="P4125" s="80" t="s">
        <v>69</v>
      </c>
      <c r="Q4125" s="80">
        <v>0</v>
      </c>
      <c r="R4125" s="80">
        <v>2.6272389999999999</v>
      </c>
      <c r="S4125" s="80">
        <v>23.381664000000001</v>
      </c>
      <c r="U4125" s="91">
        <f>Table1[[#This Row],[Distribution Amount (Dollars)]]/Table1[[#This Row],[NEWdatediff]]</f>
        <v>0</v>
      </c>
      <c r="V4125" s="82" t="s">
        <v>524</v>
      </c>
      <c r="W4125" s="82" t="s">
        <v>71</v>
      </c>
      <c r="X4125" s="82" t="s">
        <v>1232</v>
      </c>
      <c r="Z4125" s="82">
        <v>0</v>
      </c>
      <c r="AB4125" s="82" t="s">
        <v>236</v>
      </c>
      <c r="AD4125" s="82" t="s">
        <v>139</v>
      </c>
      <c r="AN4125" s="82" t="s">
        <v>76</v>
      </c>
      <c r="AQ4125" s="82" t="s">
        <v>78</v>
      </c>
      <c r="AU4125" s="82"/>
      <c r="AV4125" s="84"/>
      <c r="AW4125" s="85"/>
      <c r="AX4125" s="85">
        <f>Table1[[#This Row],[End TEST]]-Table1[[#This Row],[Start TEST]]</f>
        <v>0</v>
      </c>
      <c r="AY4125" s="85">
        <f>Table1[[#This Row],[TEST_Diff]]+1</f>
        <v>1</v>
      </c>
      <c r="AZ4125" s="92">
        <f>DATEDIF(Table1[[#This Row],[Start Year]],Table1[[#This Row],[End Year]],"d") / 365</f>
        <v>0</v>
      </c>
    </row>
    <row r="4126" spans="1:75" x14ac:dyDescent="0.5">
      <c r="A4126" s="82">
        <v>652</v>
      </c>
      <c r="B4126" s="82" t="s">
        <v>1230</v>
      </c>
      <c r="D4126" s="90">
        <v>43572</v>
      </c>
      <c r="E4126" s="90" t="s">
        <v>1231</v>
      </c>
      <c r="F4126" s="90"/>
      <c r="G4126" s="82" t="s">
        <v>1231</v>
      </c>
      <c r="I4126" s="80" t="s">
        <v>283</v>
      </c>
      <c r="J4126" s="80">
        <v>16.7</v>
      </c>
      <c r="K4126" s="80">
        <v>1</v>
      </c>
      <c r="L4126" s="80" t="s">
        <v>139</v>
      </c>
      <c r="M4126" s="80">
        <v>100</v>
      </c>
      <c r="N4126" s="80">
        <v>9.1449999999999996</v>
      </c>
      <c r="O4126" s="80">
        <v>40.489674000000001</v>
      </c>
      <c r="P4126" s="80" t="s">
        <v>69</v>
      </c>
      <c r="Q4126" s="80">
        <v>0</v>
      </c>
      <c r="R4126" s="80">
        <v>2.6272389999999999</v>
      </c>
      <c r="S4126" s="80">
        <v>23.381664000000001</v>
      </c>
      <c r="U4126" s="91">
        <f>Table1[[#This Row],[Distribution Amount (Dollars)]]/Table1[[#This Row],[NEWdatediff]]</f>
        <v>0</v>
      </c>
      <c r="V4126" s="82" t="s">
        <v>524</v>
      </c>
      <c r="W4126" s="82" t="s">
        <v>71</v>
      </c>
      <c r="X4126" s="82" t="s">
        <v>1232</v>
      </c>
      <c r="Z4126" s="82">
        <v>0</v>
      </c>
      <c r="AB4126" s="82" t="s">
        <v>236</v>
      </c>
      <c r="AD4126" s="82" t="s">
        <v>139</v>
      </c>
      <c r="AN4126" s="82" t="s">
        <v>76</v>
      </c>
      <c r="AQ4126" s="82" t="s">
        <v>78</v>
      </c>
      <c r="AV4126" s="84"/>
      <c r="AW4126" s="85"/>
      <c r="AX4126" s="85">
        <f>Table1[[#This Row],[End TEST]]-Table1[[#This Row],[Start TEST]]</f>
        <v>0</v>
      </c>
      <c r="AY4126" s="85">
        <f>Table1[[#This Row],[TEST_Diff]]+1</f>
        <v>1</v>
      </c>
      <c r="AZ4126" s="92">
        <f>DATEDIF(Table1[[#This Row],[Start Year]],Table1[[#This Row],[End Year]],"d") / 365</f>
        <v>0</v>
      </c>
    </row>
    <row r="4127" spans="1:75" x14ac:dyDescent="0.5">
      <c r="A4127" s="82">
        <v>652</v>
      </c>
      <c r="B4127" s="82" t="s">
        <v>1230</v>
      </c>
      <c r="D4127" s="90">
        <v>43572</v>
      </c>
      <c r="E4127" s="90" t="s">
        <v>1231</v>
      </c>
      <c r="F4127" s="90"/>
      <c r="G4127" s="82" t="s">
        <v>1231</v>
      </c>
      <c r="I4127" s="80" t="s">
        <v>80</v>
      </c>
      <c r="J4127" s="80">
        <v>16.7</v>
      </c>
      <c r="K4127" s="80">
        <v>1</v>
      </c>
      <c r="L4127" s="80" t="s">
        <v>139</v>
      </c>
      <c r="M4127" s="80">
        <v>100</v>
      </c>
      <c r="N4127" s="80">
        <v>9.1449999999999996</v>
      </c>
      <c r="O4127" s="80">
        <v>40.489674000000001</v>
      </c>
      <c r="P4127" s="80" t="s">
        <v>69</v>
      </c>
      <c r="Q4127" s="80">
        <v>0</v>
      </c>
      <c r="R4127" s="80">
        <v>2.6272389999999999</v>
      </c>
      <c r="S4127" s="80">
        <v>23.381664000000001</v>
      </c>
      <c r="U4127" s="91">
        <f>Table1[[#This Row],[Distribution Amount (Dollars)]]/Table1[[#This Row],[NEWdatediff]]</f>
        <v>0</v>
      </c>
      <c r="V4127" s="82" t="s">
        <v>524</v>
      </c>
      <c r="W4127" s="82" t="s">
        <v>71</v>
      </c>
      <c r="X4127" s="82" t="s">
        <v>1232</v>
      </c>
      <c r="Z4127" s="82">
        <v>0</v>
      </c>
      <c r="AB4127" s="82" t="s">
        <v>236</v>
      </c>
      <c r="AD4127" s="82" t="s">
        <v>139</v>
      </c>
      <c r="AN4127" s="82" t="s">
        <v>76</v>
      </c>
      <c r="AQ4127" s="82" t="s">
        <v>78</v>
      </c>
      <c r="AU4127" s="82"/>
      <c r="AV4127" s="84"/>
      <c r="AW4127" s="85"/>
      <c r="AX4127" s="85">
        <f>Table1[[#This Row],[End TEST]]-Table1[[#This Row],[Start TEST]]</f>
        <v>0</v>
      </c>
      <c r="AY4127" s="85">
        <f>Table1[[#This Row],[TEST_Diff]]+1</f>
        <v>1</v>
      </c>
      <c r="AZ4127" s="92">
        <f>DATEDIF(Table1[[#This Row],[Start Year]],Table1[[#This Row],[End Year]],"d") / 365</f>
        <v>0</v>
      </c>
    </row>
    <row r="4128" spans="1:75" x14ac:dyDescent="0.5">
      <c r="A4128" s="82">
        <v>652</v>
      </c>
      <c r="B4128" s="82" t="s">
        <v>1230</v>
      </c>
      <c r="D4128" s="90">
        <v>43572</v>
      </c>
      <c r="E4128" s="90" t="s">
        <v>1231</v>
      </c>
      <c r="F4128" s="90"/>
      <c r="G4128" s="82" t="s">
        <v>1231</v>
      </c>
      <c r="I4128" s="80" t="s">
        <v>88</v>
      </c>
      <c r="J4128" s="80">
        <v>16.7</v>
      </c>
      <c r="K4128" s="80">
        <v>1</v>
      </c>
      <c r="L4128" s="80" t="s">
        <v>139</v>
      </c>
      <c r="M4128" s="80">
        <v>100</v>
      </c>
      <c r="N4128" s="80">
        <v>9.1449999999999996</v>
      </c>
      <c r="O4128" s="80">
        <v>40.489674000000001</v>
      </c>
      <c r="P4128" s="80" t="s">
        <v>69</v>
      </c>
      <c r="Q4128" s="80">
        <v>0</v>
      </c>
      <c r="R4128" s="80">
        <v>2.6272389999999999</v>
      </c>
      <c r="S4128" s="80">
        <v>23.381664000000001</v>
      </c>
      <c r="U4128" s="91">
        <f>Table1[[#This Row],[Distribution Amount (Dollars)]]/Table1[[#This Row],[NEWdatediff]]</f>
        <v>0</v>
      </c>
      <c r="V4128" s="82" t="s">
        <v>524</v>
      </c>
      <c r="W4128" s="82" t="s">
        <v>71</v>
      </c>
      <c r="X4128" s="82" t="s">
        <v>1232</v>
      </c>
      <c r="Z4128" s="82">
        <v>0</v>
      </c>
      <c r="AB4128" s="82" t="s">
        <v>236</v>
      </c>
      <c r="AD4128" s="82" t="s">
        <v>139</v>
      </c>
      <c r="AN4128" s="82" t="s">
        <v>76</v>
      </c>
      <c r="AQ4128" s="82" t="s">
        <v>78</v>
      </c>
      <c r="AU4128" s="82"/>
      <c r="AV4128" s="84"/>
      <c r="AW4128" s="85"/>
      <c r="AX4128" s="85">
        <f>Table1[[#This Row],[End TEST]]-Table1[[#This Row],[Start TEST]]</f>
        <v>0</v>
      </c>
      <c r="AY4128" s="85">
        <f>Table1[[#This Row],[TEST_Diff]]+1</f>
        <v>1</v>
      </c>
      <c r="AZ4128" s="92">
        <f>DATEDIF(Table1[[#This Row],[Start Year]],Table1[[#This Row],[End Year]],"d") / 365</f>
        <v>0</v>
      </c>
    </row>
    <row r="4129" spans="1:75" x14ac:dyDescent="0.5">
      <c r="A4129" s="82">
        <v>652</v>
      </c>
      <c r="B4129" s="82" t="s">
        <v>1230</v>
      </c>
      <c r="D4129" s="90">
        <v>43572</v>
      </c>
      <c r="E4129" s="90" t="s">
        <v>1231</v>
      </c>
      <c r="F4129" s="90"/>
      <c r="G4129" s="82" t="s">
        <v>1231</v>
      </c>
      <c r="I4129" s="80" t="s">
        <v>129</v>
      </c>
      <c r="J4129" s="80">
        <v>16.600000000000001</v>
      </c>
      <c r="K4129" s="80">
        <v>1</v>
      </c>
      <c r="L4129" s="80" t="s">
        <v>139</v>
      </c>
      <c r="M4129" s="80">
        <v>100</v>
      </c>
      <c r="N4129" s="80">
        <v>9.1449999999999996</v>
      </c>
      <c r="O4129" s="80">
        <v>40.489674000000001</v>
      </c>
      <c r="P4129" s="80" t="s">
        <v>69</v>
      </c>
      <c r="Q4129" s="80">
        <v>0</v>
      </c>
      <c r="R4129" s="80">
        <v>2.6272389999999999</v>
      </c>
      <c r="S4129" s="80">
        <v>23.381664000000001</v>
      </c>
      <c r="U4129" s="91">
        <f>Table1[[#This Row],[Distribution Amount (Dollars)]]/Table1[[#This Row],[NEWdatediff]]</f>
        <v>0</v>
      </c>
      <c r="V4129" s="82" t="s">
        <v>524</v>
      </c>
      <c r="W4129" s="82" t="s">
        <v>71</v>
      </c>
      <c r="X4129" s="82" t="s">
        <v>1232</v>
      </c>
      <c r="Z4129" s="82">
        <v>0</v>
      </c>
      <c r="AB4129" s="82" t="s">
        <v>236</v>
      </c>
      <c r="AD4129" s="82" t="s">
        <v>139</v>
      </c>
      <c r="AN4129" s="82" t="s">
        <v>76</v>
      </c>
      <c r="AQ4129" s="82" t="s">
        <v>78</v>
      </c>
      <c r="AU4129" s="82"/>
      <c r="AV4129" s="84"/>
      <c r="AW4129" s="85"/>
      <c r="AX4129" s="85">
        <f>Table1[[#This Row],[End TEST]]-Table1[[#This Row],[Start TEST]]</f>
        <v>0</v>
      </c>
      <c r="AY4129" s="85">
        <f>Table1[[#This Row],[TEST_Diff]]+1</f>
        <v>1</v>
      </c>
      <c r="AZ4129" s="92">
        <f>DATEDIF(Table1[[#This Row],[Start Year]],Table1[[#This Row],[End Year]],"d") / 365</f>
        <v>0</v>
      </c>
    </row>
    <row r="4130" spans="1:75" x14ac:dyDescent="0.5">
      <c r="A4130" s="82">
        <v>652</v>
      </c>
      <c r="B4130" s="82" t="s">
        <v>1230</v>
      </c>
      <c r="D4130" s="90">
        <v>43572</v>
      </c>
      <c r="E4130" s="90" t="s">
        <v>1231</v>
      </c>
      <c r="F4130" s="90"/>
      <c r="G4130" s="82" t="s">
        <v>1231</v>
      </c>
      <c r="I4130" s="80" t="s">
        <v>81</v>
      </c>
      <c r="J4130" s="80">
        <v>16.600000000000001</v>
      </c>
      <c r="K4130" s="80">
        <v>1</v>
      </c>
      <c r="L4130" s="80" t="s">
        <v>139</v>
      </c>
      <c r="M4130" s="80">
        <v>100</v>
      </c>
      <c r="N4130" s="80">
        <v>9.1449999999999996</v>
      </c>
      <c r="O4130" s="80">
        <v>40.489674000000001</v>
      </c>
      <c r="P4130" s="80" t="s">
        <v>69</v>
      </c>
      <c r="Q4130" s="80">
        <v>0</v>
      </c>
      <c r="R4130" s="80">
        <v>2.6272389999999999</v>
      </c>
      <c r="S4130" s="80">
        <v>23.381664000000001</v>
      </c>
      <c r="U4130" s="91">
        <f>Table1[[#This Row],[Distribution Amount (Dollars)]]/Table1[[#This Row],[NEWdatediff]]</f>
        <v>0</v>
      </c>
      <c r="V4130" s="82" t="s">
        <v>524</v>
      </c>
      <c r="W4130" s="82" t="s">
        <v>71</v>
      </c>
      <c r="X4130" s="82" t="s">
        <v>1232</v>
      </c>
      <c r="Z4130" s="82">
        <v>0</v>
      </c>
      <c r="AB4130" s="82" t="s">
        <v>236</v>
      </c>
      <c r="AD4130" s="82" t="s">
        <v>139</v>
      </c>
      <c r="AN4130" s="82" t="s">
        <v>76</v>
      </c>
      <c r="AQ4130" s="82" t="s">
        <v>78</v>
      </c>
      <c r="AU4130" s="82"/>
      <c r="AV4130" s="84"/>
      <c r="AW4130" s="85"/>
      <c r="AX4130" s="85">
        <f>Table1[[#This Row],[End TEST]]-Table1[[#This Row],[Start TEST]]</f>
        <v>0</v>
      </c>
      <c r="AY4130" s="85">
        <f>Table1[[#This Row],[TEST_Diff]]+1</f>
        <v>1</v>
      </c>
      <c r="AZ4130" s="92">
        <f>DATEDIF(Table1[[#This Row],[Start Year]],Table1[[#This Row],[End Year]],"d") / 365</f>
        <v>0</v>
      </c>
    </row>
    <row r="4131" spans="1:75" x14ac:dyDescent="0.5">
      <c r="A4131" s="82">
        <v>653</v>
      </c>
      <c r="B4131" s="82" t="s">
        <v>4033</v>
      </c>
      <c r="D4131" s="90">
        <v>43572</v>
      </c>
      <c r="E4131" s="90" t="s">
        <v>4034</v>
      </c>
      <c r="F4131" s="90"/>
      <c r="G4131" s="82" t="s">
        <v>4034</v>
      </c>
      <c r="I4131" s="80" t="s">
        <v>283</v>
      </c>
      <c r="J4131" s="80">
        <v>25</v>
      </c>
      <c r="K4131" s="80">
        <v>1</v>
      </c>
      <c r="L4131" s="80" t="s">
        <v>144</v>
      </c>
      <c r="M4131" s="80">
        <v>100</v>
      </c>
      <c r="N4131" s="80">
        <v>1.105402</v>
      </c>
      <c r="O4131" s="80">
        <v>32.520620000000001</v>
      </c>
      <c r="P4131" s="80" t="s">
        <v>69</v>
      </c>
      <c r="Q4131" s="80">
        <v>0</v>
      </c>
      <c r="R4131" s="80">
        <v>2.6272389999999999</v>
      </c>
      <c r="S4131" s="80">
        <v>23.381664000000001</v>
      </c>
      <c r="U4131" s="91">
        <f>Table1[[#This Row],[Distribution Amount (Dollars)]]/Table1[[#This Row],[NEWdatediff]]</f>
        <v>0</v>
      </c>
      <c r="V4131" s="82" t="s">
        <v>524</v>
      </c>
      <c r="W4131" s="82" t="s">
        <v>71</v>
      </c>
      <c r="X4131" s="82" t="s">
        <v>4035</v>
      </c>
      <c r="Z4131" s="82">
        <v>0</v>
      </c>
      <c r="AB4131" s="82" t="s">
        <v>236</v>
      </c>
      <c r="AD4131" s="82" t="s">
        <v>144</v>
      </c>
      <c r="AN4131" s="82" t="s">
        <v>76</v>
      </c>
      <c r="AQ4131" s="82" t="s">
        <v>78</v>
      </c>
      <c r="AU4131" s="82"/>
      <c r="AV4131" s="84"/>
      <c r="AW4131" s="85"/>
      <c r="AX4131" s="85">
        <f>Table1[[#This Row],[End TEST]]-Table1[[#This Row],[Start TEST]]</f>
        <v>0</v>
      </c>
      <c r="AY4131" s="85">
        <f>Table1[[#This Row],[TEST_Diff]]+1</f>
        <v>1</v>
      </c>
      <c r="AZ4131" s="92">
        <f>DATEDIF(Table1[[#This Row],[Start Year]],Table1[[#This Row],[End Year]],"d") / 365</f>
        <v>0</v>
      </c>
    </row>
    <row r="4132" spans="1:75" x14ac:dyDescent="0.5">
      <c r="A4132" s="82">
        <v>653</v>
      </c>
      <c r="B4132" s="82" t="s">
        <v>4033</v>
      </c>
      <c r="D4132" s="90">
        <v>43572</v>
      </c>
      <c r="E4132" s="90" t="s">
        <v>4034</v>
      </c>
      <c r="F4132" s="90"/>
      <c r="G4132" s="82" t="s">
        <v>4034</v>
      </c>
      <c r="I4132" s="80" t="s">
        <v>81</v>
      </c>
      <c r="J4132" s="80">
        <v>25</v>
      </c>
      <c r="K4132" s="80">
        <v>1</v>
      </c>
      <c r="L4132" s="80" t="s">
        <v>144</v>
      </c>
      <c r="M4132" s="80">
        <v>100</v>
      </c>
      <c r="N4132" s="80">
        <v>1.105402</v>
      </c>
      <c r="O4132" s="80">
        <v>32.520620000000001</v>
      </c>
      <c r="P4132" s="80" t="s">
        <v>69</v>
      </c>
      <c r="Q4132" s="80">
        <v>0</v>
      </c>
      <c r="R4132" s="80">
        <v>2.6272389999999999</v>
      </c>
      <c r="S4132" s="80">
        <v>23.381664000000001</v>
      </c>
      <c r="U4132" s="91">
        <f>Table1[[#This Row],[Distribution Amount (Dollars)]]/Table1[[#This Row],[NEWdatediff]]</f>
        <v>0</v>
      </c>
      <c r="V4132" s="82" t="s">
        <v>524</v>
      </c>
      <c r="W4132" s="82" t="s">
        <v>71</v>
      </c>
      <c r="X4132" s="82" t="s">
        <v>4035</v>
      </c>
      <c r="Z4132" s="82">
        <v>0</v>
      </c>
      <c r="AB4132" s="82" t="s">
        <v>236</v>
      </c>
      <c r="AD4132" s="82" t="s">
        <v>144</v>
      </c>
      <c r="AN4132" s="82" t="s">
        <v>76</v>
      </c>
      <c r="AQ4132" s="82" t="s">
        <v>78</v>
      </c>
      <c r="AU4132" s="82"/>
      <c r="AV4132" s="84"/>
      <c r="AW4132" s="85"/>
      <c r="AX4132" s="85">
        <f>Table1[[#This Row],[End TEST]]-Table1[[#This Row],[Start TEST]]</f>
        <v>0</v>
      </c>
      <c r="AY4132" s="85">
        <f>Table1[[#This Row],[TEST_Diff]]+1</f>
        <v>1</v>
      </c>
      <c r="AZ4132" s="92">
        <f>DATEDIF(Table1[[#This Row],[Start Year]],Table1[[#This Row],[End Year]],"d") / 365</f>
        <v>0</v>
      </c>
    </row>
    <row r="4133" spans="1:75" x14ac:dyDescent="0.5">
      <c r="A4133" s="82">
        <v>653</v>
      </c>
      <c r="B4133" s="82" t="s">
        <v>4033</v>
      </c>
      <c r="D4133" s="90">
        <v>43572</v>
      </c>
      <c r="E4133" s="90" t="s">
        <v>4034</v>
      </c>
      <c r="F4133" s="90"/>
      <c r="G4133" s="82" t="s">
        <v>4034</v>
      </c>
      <c r="I4133" s="80" t="s">
        <v>129</v>
      </c>
      <c r="J4133" s="80">
        <v>25</v>
      </c>
      <c r="K4133" s="80">
        <v>1</v>
      </c>
      <c r="L4133" s="80" t="s">
        <v>144</v>
      </c>
      <c r="M4133" s="80">
        <v>100</v>
      </c>
      <c r="N4133" s="80">
        <v>1.105402</v>
      </c>
      <c r="O4133" s="80">
        <v>32.520620000000001</v>
      </c>
      <c r="P4133" s="80" t="s">
        <v>69</v>
      </c>
      <c r="Q4133" s="80">
        <v>0</v>
      </c>
      <c r="R4133" s="80">
        <v>2.6272389999999999</v>
      </c>
      <c r="S4133" s="80">
        <v>23.381664000000001</v>
      </c>
      <c r="U4133" s="91">
        <f>Table1[[#This Row],[Distribution Amount (Dollars)]]/Table1[[#This Row],[NEWdatediff]]</f>
        <v>0</v>
      </c>
      <c r="V4133" s="82" t="s">
        <v>524</v>
      </c>
      <c r="W4133" s="82" t="s">
        <v>71</v>
      </c>
      <c r="X4133" s="82" t="s">
        <v>4035</v>
      </c>
      <c r="Z4133" s="82">
        <v>0</v>
      </c>
      <c r="AB4133" s="82" t="s">
        <v>236</v>
      </c>
      <c r="AD4133" s="82" t="s">
        <v>144</v>
      </c>
      <c r="AN4133" s="82" t="s">
        <v>76</v>
      </c>
      <c r="AQ4133" s="82" t="s">
        <v>78</v>
      </c>
      <c r="AV4133" s="84"/>
      <c r="AW4133" s="85"/>
      <c r="AX4133" s="85">
        <f>Table1[[#This Row],[End TEST]]-Table1[[#This Row],[Start TEST]]</f>
        <v>0</v>
      </c>
      <c r="AY4133" s="85">
        <f>Table1[[#This Row],[TEST_Diff]]+1</f>
        <v>1</v>
      </c>
      <c r="AZ4133" s="92">
        <f>DATEDIF(Table1[[#This Row],[Start Year]],Table1[[#This Row],[End Year]],"d") / 365</f>
        <v>0</v>
      </c>
    </row>
    <row r="4134" spans="1:75" x14ac:dyDescent="0.5">
      <c r="A4134" s="82">
        <v>653</v>
      </c>
      <c r="B4134" s="82" t="s">
        <v>4033</v>
      </c>
      <c r="D4134" s="90">
        <v>43572</v>
      </c>
      <c r="E4134" s="90" t="s">
        <v>4034</v>
      </c>
      <c r="F4134" s="90"/>
      <c r="G4134" s="82" t="s">
        <v>4034</v>
      </c>
      <c r="I4134" s="80" t="s">
        <v>67</v>
      </c>
      <c r="J4134" s="80">
        <v>25</v>
      </c>
      <c r="K4134" s="80">
        <v>1</v>
      </c>
      <c r="L4134" s="80" t="s">
        <v>144</v>
      </c>
      <c r="M4134" s="80">
        <v>100</v>
      </c>
      <c r="N4134" s="80">
        <v>1.105402</v>
      </c>
      <c r="O4134" s="80">
        <v>32.520620000000001</v>
      </c>
      <c r="P4134" s="80" t="s">
        <v>69</v>
      </c>
      <c r="Q4134" s="80">
        <v>0</v>
      </c>
      <c r="R4134" s="80">
        <v>2.6272389999999999</v>
      </c>
      <c r="S4134" s="80">
        <v>23.381664000000001</v>
      </c>
      <c r="U4134" s="91">
        <f>Table1[[#This Row],[Distribution Amount (Dollars)]]/Table1[[#This Row],[NEWdatediff]]</f>
        <v>0</v>
      </c>
      <c r="V4134" s="82" t="s">
        <v>524</v>
      </c>
      <c r="W4134" s="82" t="s">
        <v>71</v>
      </c>
      <c r="X4134" s="82" t="s">
        <v>4035</v>
      </c>
      <c r="Z4134" s="82">
        <v>0</v>
      </c>
      <c r="AB4134" s="82" t="s">
        <v>236</v>
      </c>
      <c r="AD4134" s="82" t="s">
        <v>144</v>
      </c>
      <c r="AN4134" s="82" t="s">
        <v>76</v>
      </c>
      <c r="AQ4134" s="82" t="s">
        <v>78</v>
      </c>
      <c r="AU4134" s="82"/>
      <c r="AV4134" s="84"/>
      <c r="AW4134" s="85"/>
      <c r="AX4134" s="85">
        <f>Table1[[#This Row],[End TEST]]-Table1[[#This Row],[Start TEST]]</f>
        <v>0</v>
      </c>
      <c r="AY4134" s="85">
        <f>Table1[[#This Row],[TEST_Diff]]+1</f>
        <v>1</v>
      </c>
      <c r="AZ4134" s="92">
        <f>DATEDIF(Table1[[#This Row],[Start Year]],Table1[[#This Row],[End Year]],"d") / 365</f>
        <v>0</v>
      </c>
    </row>
    <row r="4135" spans="1:75" x14ac:dyDescent="0.5">
      <c r="A4135" s="82">
        <v>654</v>
      </c>
      <c r="B4135" s="82" t="s">
        <v>2063</v>
      </c>
      <c r="D4135" s="90">
        <v>43580</v>
      </c>
      <c r="E4135" s="90" t="s">
        <v>2064</v>
      </c>
      <c r="F4135" s="90"/>
      <c r="G4135" s="82" t="s">
        <v>2064</v>
      </c>
      <c r="H4135" s="82" t="s">
        <v>2065</v>
      </c>
      <c r="I4135" s="80" t="s">
        <v>129</v>
      </c>
      <c r="J4135" s="80">
        <v>14.3</v>
      </c>
      <c r="K4135" s="80">
        <v>4</v>
      </c>
      <c r="L4135" s="80" t="s">
        <v>169</v>
      </c>
      <c r="M4135" s="80">
        <v>30.79</v>
      </c>
      <c r="N4135" s="80">
        <v>9.0819989999999997</v>
      </c>
      <c r="O4135" s="80">
        <v>8.6752769999999995</v>
      </c>
      <c r="P4135" s="80" t="s">
        <v>69</v>
      </c>
      <c r="Q4135" s="80">
        <v>0</v>
      </c>
      <c r="R4135" s="80">
        <v>2.6272389999999999</v>
      </c>
      <c r="S4135" s="80">
        <v>23.381664000000001</v>
      </c>
      <c r="T4135" s="80">
        <v>132089.1</v>
      </c>
      <c r="U4135" s="91">
        <f>Table1[[#This Row],[Distribution Amount (Dollars)]]/Table1[[#This Row],[NEWdatediff]]</f>
        <v>66044.55</v>
      </c>
      <c r="V4135" s="82" t="s">
        <v>2066</v>
      </c>
      <c r="W4135" s="82" t="s">
        <v>91</v>
      </c>
      <c r="X4135" s="82" t="s">
        <v>234</v>
      </c>
      <c r="Y4135" s="82" t="s">
        <v>182</v>
      </c>
      <c r="Z4135" s="82">
        <v>1</v>
      </c>
      <c r="AA4135" s="82" t="s">
        <v>183</v>
      </c>
      <c r="AB4135" s="82" t="s">
        <v>2067</v>
      </c>
      <c r="AC4135" s="82" t="s">
        <v>2068</v>
      </c>
      <c r="AD4135" s="82" t="s">
        <v>179</v>
      </c>
      <c r="AE4135" s="82" t="s">
        <v>2069</v>
      </c>
      <c r="AI4135" s="82" t="s">
        <v>274</v>
      </c>
      <c r="AL4135" s="82" t="s">
        <v>2070</v>
      </c>
      <c r="AN4135" s="82" t="s">
        <v>2071</v>
      </c>
      <c r="AO4135" s="82" t="s">
        <v>2072</v>
      </c>
      <c r="AP4135" s="82">
        <v>3000000</v>
      </c>
      <c r="AQ4135" s="82" t="s">
        <v>78</v>
      </c>
      <c r="AR4135" s="82" t="s">
        <v>4274</v>
      </c>
      <c r="AS4135" s="84">
        <v>43159</v>
      </c>
      <c r="AT4135" s="85">
        <v>2018</v>
      </c>
      <c r="AU4135" s="82" t="s">
        <v>4278</v>
      </c>
      <c r="AV4135" s="84">
        <v>43738</v>
      </c>
      <c r="AW4135" s="85">
        <v>2019</v>
      </c>
      <c r="AX4135" s="85">
        <f>Table1[[#This Row],[End TEST]]-Table1[[#This Row],[Start TEST]]</f>
        <v>1</v>
      </c>
      <c r="AY4135" s="85">
        <f>Table1[[#This Row],[TEST_Diff]]+1</f>
        <v>2</v>
      </c>
      <c r="AZ4135" s="92">
        <f>DATEDIF(Table1[[#This Row],[Start Year]],Table1[[#This Row],[End Year]],"d") / 365</f>
        <v>1.5863013698630137</v>
      </c>
      <c r="BD4135" s="82">
        <v>1</v>
      </c>
      <c r="BE4135" s="82">
        <v>1</v>
      </c>
      <c r="BF4135" s="82">
        <v>1</v>
      </c>
      <c r="BG4135" s="82">
        <v>1</v>
      </c>
      <c r="BH4135" s="82">
        <v>1</v>
      </c>
      <c r="BI4135" s="82">
        <v>1</v>
      </c>
      <c r="BO4135" s="82">
        <v>1</v>
      </c>
      <c r="BP4135" s="82">
        <v>1</v>
      </c>
      <c r="BQ4135" s="82">
        <v>1</v>
      </c>
      <c r="BS4135" s="82">
        <v>1</v>
      </c>
      <c r="BT4135" s="82">
        <v>1</v>
      </c>
      <c r="BW4135" s="82" t="s">
        <v>2073</v>
      </c>
    </row>
    <row r="4136" spans="1:75" x14ac:dyDescent="0.5">
      <c r="A4136" s="82">
        <v>654</v>
      </c>
      <c r="B4136" s="82" t="s">
        <v>2063</v>
      </c>
      <c r="D4136" s="90">
        <v>43580</v>
      </c>
      <c r="E4136" s="90" t="s">
        <v>2064</v>
      </c>
      <c r="F4136" s="90"/>
      <c r="G4136" s="82" t="s">
        <v>2064</v>
      </c>
      <c r="H4136" s="82" t="s">
        <v>2065</v>
      </c>
      <c r="I4136" s="80" t="s">
        <v>237</v>
      </c>
      <c r="J4136" s="80">
        <v>14.3</v>
      </c>
      <c r="K4136" s="80">
        <v>4</v>
      </c>
      <c r="L4136" s="80" t="s">
        <v>169</v>
      </c>
      <c r="M4136" s="80">
        <v>30.79</v>
      </c>
      <c r="N4136" s="80">
        <v>9.0819989999999997</v>
      </c>
      <c r="O4136" s="80">
        <v>8.6752769999999995</v>
      </c>
      <c r="P4136" s="80" t="s">
        <v>69</v>
      </c>
      <c r="Q4136" s="80">
        <v>0</v>
      </c>
      <c r="R4136" s="80">
        <v>2.6272389999999999</v>
      </c>
      <c r="S4136" s="80">
        <v>23.381664000000001</v>
      </c>
      <c r="T4136" s="80">
        <v>132089.1</v>
      </c>
      <c r="U4136" s="91">
        <f>Table1[[#This Row],[Distribution Amount (Dollars)]]/Table1[[#This Row],[NEWdatediff]]</f>
        <v>66044.55</v>
      </c>
      <c r="V4136" s="82" t="s">
        <v>2066</v>
      </c>
      <c r="W4136" s="82" t="s">
        <v>91</v>
      </c>
      <c r="X4136" s="82" t="s">
        <v>234</v>
      </c>
      <c r="Y4136" s="82" t="s">
        <v>182</v>
      </c>
      <c r="Z4136" s="82">
        <v>1</v>
      </c>
      <c r="AA4136" s="82" t="s">
        <v>183</v>
      </c>
      <c r="AB4136" s="82" t="s">
        <v>2067</v>
      </c>
      <c r="AC4136" s="82" t="s">
        <v>2068</v>
      </c>
      <c r="AD4136" s="82" t="s">
        <v>179</v>
      </c>
      <c r="AE4136" s="82" t="s">
        <v>2069</v>
      </c>
      <c r="AI4136" s="82" t="s">
        <v>274</v>
      </c>
      <c r="AL4136" s="82" t="s">
        <v>2070</v>
      </c>
      <c r="AN4136" s="82" t="s">
        <v>2071</v>
      </c>
      <c r="AO4136" s="82" t="s">
        <v>2072</v>
      </c>
      <c r="AP4136" s="82">
        <v>3000000</v>
      </c>
      <c r="AQ4136" s="82" t="s">
        <v>78</v>
      </c>
      <c r="AR4136" s="82" t="s">
        <v>4274</v>
      </c>
      <c r="AS4136" s="84">
        <v>43159</v>
      </c>
      <c r="AT4136" s="85">
        <v>2018</v>
      </c>
      <c r="AU4136" s="82" t="s">
        <v>4278</v>
      </c>
      <c r="AV4136" s="84">
        <v>43738</v>
      </c>
      <c r="AW4136" s="85">
        <v>2019</v>
      </c>
      <c r="AX4136" s="85">
        <f>Table1[[#This Row],[End TEST]]-Table1[[#This Row],[Start TEST]]</f>
        <v>1</v>
      </c>
      <c r="AY4136" s="85">
        <f>Table1[[#This Row],[TEST_Diff]]+1</f>
        <v>2</v>
      </c>
      <c r="AZ4136" s="92">
        <f>DATEDIF(Table1[[#This Row],[Start Year]],Table1[[#This Row],[End Year]],"d") / 365</f>
        <v>1.5863013698630137</v>
      </c>
      <c r="BD4136" s="82">
        <v>1</v>
      </c>
      <c r="BE4136" s="82">
        <v>1</v>
      </c>
      <c r="BF4136" s="82">
        <v>1</v>
      </c>
      <c r="BG4136" s="82">
        <v>1</v>
      </c>
      <c r="BH4136" s="82">
        <v>1</v>
      </c>
      <c r="BI4136" s="82">
        <v>1</v>
      </c>
      <c r="BO4136" s="82">
        <v>1</v>
      </c>
      <c r="BP4136" s="82">
        <v>1</v>
      </c>
      <c r="BQ4136" s="82">
        <v>1</v>
      </c>
      <c r="BS4136" s="82">
        <v>1</v>
      </c>
      <c r="BT4136" s="82">
        <v>1</v>
      </c>
      <c r="BW4136" s="82" t="s">
        <v>2073</v>
      </c>
    </row>
    <row r="4137" spans="1:75" x14ac:dyDescent="0.5">
      <c r="A4137" s="82">
        <v>654</v>
      </c>
      <c r="B4137" s="82" t="s">
        <v>2063</v>
      </c>
      <c r="D4137" s="90">
        <v>43580</v>
      </c>
      <c r="E4137" s="90" t="s">
        <v>2064</v>
      </c>
      <c r="F4137" s="90"/>
      <c r="G4137" s="82" t="s">
        <v>2064</v>
      </c>
      <c r="H4137" s="82" t="s">
        <v>2065</v>
      </c>
      <c r="I4137" s="80" t="s">
        <v>262</v>
      </c>
      <c r="J4137" s="80">
        <v>14.3</v>
      </c>
      <c r="K4137" s="80">
        <v>4</v>
      </c>
      <c r="L4137" s="80" t="s">
        <v>169</v>
      </c>
      <c r="M4137" s="80">
        <v>30.79</v>
      </c>
      <c r="N4137" s="80">
        <v>9.0819989999999997</v>
      </c>
      <c r="O4137" s="80">
        <v>8.6752769999999995</v>
      </c>
      <c r="P4137" s="80" t="s">
        <v>69</v>
      </c>
      <c r="Q4137" s="80">
        <v>0</v>
      </c>
      <c r="R4137" s="80">
        <v>2.6272389999999999</v>
      </c>
      <c r="S4137" s="80">
        <v>23.381664000000001</v>
      </c>
      <c r="T4137" s="80">
        <v>132089.1</v>
      </c>
      <c r="U4137" s="91">
        <f>Table1[[#This Row],[Distribution Amount (Dollars)]]/Table1[[#This Row],[NEWdatediff]]</f>
        <v>66044.55</v>
      </c>
      <c r="V4137" s="82" t="s">
        <v>2066</v>
      </c>
      <c r="W4137" s="82" t="s">
        <v>91</v>
      </c>
      <c r="X4137" s="82" t="s">
        <v>234</v>
      </c>
      <c r="Y4137" s="82" t="s">
        <v>182</v>
      </c>
      <c r="Z4137" s="82">
        <v>1</v>
      </c>
      <c r="AA4137" s="82" t="s">
        <v>183</v>
      </c>
      <c r="AB4137" s="82" t="s">
        <v>2067</v>
      </c>
      <c r="AC4137" s="82" t="s">
        <v>2068</v>
      </c>
      <c r="AD4137" s="82" t="s">
        <v>179</v>
      </c>
      <c r="AE4137" s="82" t="s">
        <v>2069</v>
      </c>
      <c r="AI4137" s="82" t="s">
        <v>274</v>
      </c>
      <c r="AL4137" s="82" t="s">
        <v>2070</v>
      </c>
      <c r="AN4137" s="82" t="s">
        <v>2071</v>
      </c>
      <c r="AO4137" s="82" t="s">
        <v>2072</v>
      </c>
      <c r="AP4137" s="82">
        <v>3000000</v>
      </c>
      <c r="AQ4137" s="82" t="s">
        <v>78</v>
      </c>
      <c r="AR4137" s="82" t="s">
        <v>4274</v>
      </c>
      <c r="AS4137" s="84">
        <v>43159</v>
      </c>
      <c r="AT4137" s="85">
        <v>2018</v>
      </c>
      <c r="AU4137" s="82" t="s">
        <v>4278</v>
      </c>
      <c r="AV4137" s="84">
        <v>43738</v>
      </c>
      <c r="AW4137" s="85">
        <v>2019</v>
      </c>
      <c r="AX4137" s="85">
        <f>Table1[[#This Row],[End TEST]]-Table1[[#This Row],[Start TEST]]</f>
        <v>1</v>
      </c>
      <c r="AY4137" s="85">
        <f>Table1[[#This Row],[TEST_Diff]]+1</f>
        <v>2</v>
      </c>
      <c r="AZ4137" s="92">
        <f>DATEDIF(Table1[[#This Row],[Start Year]],Table1[[#This Row],[End Year]],"d") / 365</f>
        <v>1.5863013698630137</v>
      </c>
      <c r="BD4137" s="82">
        <v>1</v>
      </c>
      <c r="BE4137" s="82">
        <v>1</v>
      </c>
      <c r="BF4137" s="82">
        <v>1</v>
      </c>
      <c r="BG4137" s="82">
        <v>1</v>
      </c>
      <c r="BH4137" s="82">
        <v>1</v>
      </c>
      <c r="BI4137" s="82">
        <v>1</v>
      </c>
      <c r="BO4137" s="82">
        <v>1</v>
      </c>
      <c r="BP4137" s="82">
        <v>1</v>
      </c>
      <c r="BQ4137" s="82">
        <v>1</v>
      </c>
      <c r="BS4137" s="82">
        <v>1</v>
      </c>
      <c r="BT4137" s="82">
        <v>1</v>
      </c>
      <c r="BW4137" s="82" t="s">
        <v>2073</v>
      </c>
    </row>
    <row r="4138" spans="1:75" x14ac:dyDescent="0.5">
      <c r="A4138" s="82">
        <v>654</v>
      </c>
      <c r="B4138" s="82" t="s">
        <v>2063</v>
      </c>
      <c r="D4138" s="90">
        <v>43580</v>
      </c>
      <c r="E4138" s="90" t="s">
        <v>2064</v>
      </c>
      <c r="F4138" s="90"/>
      <c r="G4138" s="82" t="s">
        <v>2064</v>
      </c>
      <c r="H4138" s="82" t="s">
        <v>2065</v>
      </c>
      <c r="I4138" s="80" t="s">
        <v>280</v>
      </c>
      <c r="J4138" s="80">
        <v>14.3</v>
      </c>
      <c r="K4138" s="80">
        <v>4</v>
      </c>
      <c r="L4138" s="80" t="s">
        <v>169</v>
      </c>
      <c r="M4138" s="80">
        <v>30.79</v>
      </c>
      <c r="N4138" s="80">
        <v>9.0819989999999997</v>
      </c>
      <c r="O4138" s="80">
        <v>8.6752769999999995</v>
      </c>
      <c r="P4138" s="80" t="s">
        <v>69</v>
      </c>
      <c r="Q4138" s="80">
        <v>0</v>
      </c>
      <c r="R4138" s="80">
        <v>2.6272389999999999</v>
      </c>
      <c r="S4138" s="80">
        <v>23.381664000000001</v>
      </c>
      <c r="T4138" s="80">
        <v>132089.1</v>
      </c>
      <c r="U4138" s="91">
        <f>Table1[[#This Row],[Distribution Amount (Dollars)]]/Table1[[#This Row],[NEWdatediff]]</f>
        <v>66044.55</v>
      </c>
      <c r="V4138" s="82" t="s">
        <v>2066</v>
      </c>
      <c r="W4138" s="82" t="s">
        <v>91</v>
      </c>
      <c r="X4138" s="82" t="s">
        <v>234</v>
      </c>
      <c r="Y4138" s="82" t="s">
        <v>182</v>
      </c>
      <c r="Z4138" s="82">
        <v>1</v>
      </c>
      <c r="AA4138" s="82" t="s">
        <v>183</v>
      </c>
      <c r="AB4138" s="82" t="s">
        <v>2067</v>
      </c>
      <c r="AC4138" s="82" t="s">
        <v>2068</v>
      </c>
      <c r="AD4138" s="82" t="s">
        <v>179</v>
      </c>
      <c r="AE4138" s="82" t="s">
        <v>2069</v>
      </c>
      <c r="AI4138" s="82" t="s">
        <v>274</v>
      </c>
      <c r="AL4138" s="82" t="s">
        <v>2070</v>
      </c>
      <c r="AN4138" s="82" t="s">
        <v>2071</v>
      </c>
      <c r="AO4138" s="82" t="s">
        <v>2072</v>
      </c>
      <c r="AP4138" s="82">
        <v>3000000</v>
      </c>
      <c r="AQ4138" s="82" t="s">
        <v>78</v>
      </c>
      <c r="AR4138" s="82" t="s">
        <v>4274</v>
      </c>
      <c r="AS4138" s="84">
        <v>43159</v>
      </c>
      <c r="AT4138" s="85">
        <v>2018</v>
      </c>
      <c r="AU4138" s="82" t="s">
        <v>4278</v>
      </c>
      <c r="AV4138" s="84">
        <v>43738</v>
      </c>
      <c r="AW4138" s="85">
        <v>2019</v>
      </c>
      <c r="AX4138" s="85">
        <f>Table1[[#This Row],[End TEST]]-Table1[[#This Row],[Start TEST]]</f>
        <v>1</v>
      </c>
      <c r="AY4138" s="85">
        <f>Table1[[#This Row],[TEST_Diff]]+1</f>
        <v>2</v>
      </c>
      <c r="AZ4138" s="92">
        <f>DATEDIF(Table1[[#This Row],[Start Year]],Table1[[#This Row],[End Year]],"d") / 365</f>
        <v>1.5863013698630137</v>
      </c>
      <c r="BD4138" s="82">
        <v>1</v>
      </c>
      <c r="BE4138" s="82">
        <v>1</v>
      </c>
      <c r="BF4138" s="82">
        <v>1</v>
      </c>
      <c r="BG4138" s="82">
        <v>1</v>
      </c>
      <c r="BH4138" s="82">
        <v>1</v>
      </c>
      <c r="BI4138" s="82">
        <v>1</v>
      </c>
      <c r="BO4138" s="82">
        <v>1</v>
      </c>
      <c r="BP4138" s="82">
        <v>1</v>
      </c>
      <c r="BQ4138" s="82">
        <v>1</v>
      </c>
      <c r="BS4138" s="82">
        <v>1</v>
      </c>
      <c r="BT4138" s="82">
        <v>1</v>
      </c>
      <c r="BW4138" s="82" t="s">
        <v>2073</v>
      </c>
    </row>
    <row r="4139" spans="1:75" x14ac:dyDescent="0.5">
      <c r="A4139" s="82">
        <v>654</v>
      </c>
      <c r="B4139" s="82" t="s">
        <v>2063</v>
      </c>
      <c r="D4139" s="90">
        <v>43580</v>
      </c>
      <c r="E4139" s="90" t="s">
        <v>2064</v>
      </c>
      <c r="F4139" s="90"/>
      <c r="G4139" s="82" t="s">
        <v>2064</v>
      </c>
      <c r="H4139" s="82" t="s">
        <v>2065</v>
      </c>
      <c r="I4139" s="80" t="s">
        <v>81</v>
      </c>
      <c r="J4139" s="80">
        <v>14.3</v>
      </c>
      <c r="K4139" s="80">
        <v>4</v>
      </c>
      <c r="L4139" s="80" t="s">
        <v>169</v>
      </c>
      <c r="M4139" s="80">
        <v>30.79</v>
      </c>
      <c r="N4139" s="80">
        <v>9.0819989999999997</v>
      </c>
      <c r="O4139" s="80">
        <v>8.6752769999999995</v>
      </c>
      <c r="P4139" s="80" t="s">
        <v>69</v>
      </c>
      <c r="Q4139" s="80">
        <v>0</v>
      </c>
      <c r="R4139" s="80">
        <v>2.6272389999999999</v>
      </c>
      <c r="S4139" s="80">
        <v>23.381664000000001</v>
      </c>
      <c r="T4139" s="80">
        <v>132089.1</v>
      </c>
      <c r="U4139" s="91">
        <f>Table1[[#This Row],[Distribution Amount (Dollars)]]/Table1[[#This Row],[NEWdatediff]]</f>
        <v>66044.55</v>
      </c>
      <c r="V4139" s="82" t="s">
        <v>2066</v>
      </c>
      <c r="W4139" s="82" t="s">
        <v>91</v>
      </c>
      <c r="X4139" s="82" t="s">
        <v>234</v>
      </c>
      <c r="Y4139" s="82" t="s">
        <v>182</v>
      </c>
      <c r="Z4139" s="82">
        <v>1</v>
      </c>
      <c r="AA4139" s="82" t="s">
        <v>183</v>
      </c>
      <c r="AB4139" s="82" t="s">
        <v>2067</v>
      </c>
      <c r="AC4139" s="82" t="s">
        <v>2068</v>
      </c>
      <c r="AD4139" s="82" t="s">
        <v>220</v>
      </c>
      <c r="AE4139" s="82" t="s">
        <v>2069</v>
      </c>
      <c r="AI4139" s="82" t="s">
        <v>274</v>
      </c>
      <c r="AL4139" s="82" t="s">
        <v>2070</v>
      </c>
      <c r="AN4139" s="82" t="s">
        <v>2071</v>
      </c>
      <c r="AO4139" s="82" t="s">
        <v>2072</v>
      </c>
      <c r="AP4139" s="82">
        <v>3000000</v>
      </c>
      <c r="AQ4139" s="82" t="s">
        <v>78</v>
      </c>
      <c r="AR4139" s="82" t="s">
        <v>4274</v>
      </c>
      <c r="AS4139" s="84">
        <v>43159</v>
      </c>
      <c r="AT4139" s="85">
        <v>2018</v>
      </c>
      <c r="AU4139" s="82" t="s">
        <v>4278</v>
      </c>
      <c r="AV4139" s="84">
        <v>43738</v>
      </c>
      <c r="AW4139" s="85">
        <v>2019</v>
      </c>
      <c r="AX4139" s="85">
        <f>Table1[[#This Row],[End TEST]]-Table1[[#This Row],[Start TEST]]</f>
        <v>1</v>
      </c>
      <c r="AY4139" s="85">
        <f>Table1[[#This Row],[TEST_Diff]]+1</f>
        <v>2</v>
      </c>
      <c r="AZ4139" s="92">
        <f>DATEDIF(Table1[[#This Row],[Start Year]],Table1[[#This Row],[End Year]],"d") / 365</f>
        <v>1.5863013698630137</v>
      </c>
      <c r="BD4139" s="82">
        <v>1</v>
      </c>
      <c r="BE4139" s="82">
        <v>1</v>
      </c>
      <c r="BF4139" s="82">
        <v>1</v>
      </c>
      <c r="BG4139" s="82">
        <v>1</v>
      </c>
      <c r="BH4139" s="82">
        <v>1</v>
      </c>
      <c r="BI4139" s="82">
        <v>1</v>
      </c>
      <c r="BO4139" s="82">
        <v>1</v>
      </c>
      <c r="BP4139" s="82">
        <v>1</v>
      </c>
      <c r="BQ4139" s="82">
        <v>1</v>
      </c>
      <c r="BS4139" s="82">
        <v>1</v>
      </c>
      <c r="BT4139" s="82">
        <v>1</v>
      </c>
      <c r="BW4139" s="82" t="s">
        <v>2073</v>
      </c>
    </row>
    <row r="4140" spans="1:75" x14ac:dyDescent="0.5">
      <c r="A4140" s="82">
        <v>654</v>
      </c>
      <c r="B4140" s="82" t="s">
        <v>2063</v>
      </c>
      <c r="D4140" s="90">
        <v>43580</v>
      </c>
      <c r="E4140" s="90" t="s">
        <v>2064</v>
      </c>
      <c r="F4140" s="90"/>
      <c r="G4140" s="82" t="s">
        <v>2064</v>
      </c>
      <c r="H4140" s="82" t="s">
        <v>2065</v>
      </c>
      <c r="I4140" s="80" t="s">
        <v>281</v>
      </c>
      <c r="J4140" s="80">
        <v>14.2</v>
      </c>
      <c r="K4140" s="80">
        <v>4</v>
      </c>
      <c r="L4140" s="80" t="s">
        <v>169</v>
      </c>
      <c r="M4140" s="80">
        <v>30.79</v>
      </c>
      <c r="N4140" s="80">
        <v>9.0819989999999997</v>
      </c>
      <c r="O4140" s="80">
        <v>8.6752769999999995</v>
      </c>
      <c r="P4140" s="80" t="s">
        <v>69</v>
      </c>
      <c r="Q4140" s="80">
        <v>0</v>
      </c>
      <c r="R4140" s="80">
        <v>2.6272389999999999</v>
      </c>
      <c r="S4140" s="80">
        <v>23.381664000000001</v>
      </c>
      <c r="T4140" s="80">
        <v>131165.4</v>
      </c>
      <c r="U4140" s="91">
        <f>Table1[[#This Row],[Distribution Amount (Dollars)]]/Table1[[#This Row],[NEWdatediff]]</f>
        <v>65582.7</v>
      </c>
      <c r="V4140" s="82" t="s">
        <v>2066</v>
      </c>
      <c r="W4140" s="82" t="s">
        <v>91</v>
      </c>
      <c r="X4140" s="82" t="s">
        <v>234</v>
      </c>
      <c r="Y4140" s="82" t="s">
        <v>182</v>
      </c>
      <c r="Z4140" s="82">
        <v>1</v>
      </c>
      <c r="AA4140" s="82" t="s">
        <v>183</v>
      </c>
      <c r="AB4140" s="82" t="s">
        <v>2067</v>
      </c>
      <c r="AC4140" s="82" t="s">
        <v>2068</v>
      </c>
      <c r="AD4140" s="82" t="s">
        <v>220</v>
      </c>
      <c r="AE4140" s="82" t="s">
        <v>2069</v>
      </c>
      <c r="AI4140" s="82" t="s">
        <v>274</v>
      </c>
      <c r="AL4140" s="82" t="s">
        <v>2070</v>
      </c>
      <c r="AN4140" s="82" t="s">
        <v>2071</v>
      </c>
      <c r="AO4140" s="82" t="s">
        <v>2072</v>
      </c>
      <c r="AP4140" s="82">
        <v>3000000</v>
      </c>
      <c r="AQ4140" s="82" t="s">
        <v>78</v>
      </c>
      <c r="AR4140" s="82" t="s">
        <v>4274</v>
      </c>
      <c r="AS4140" s="84">
        <v>43159</v>
      </c>
      <c r="AT4140" s="85">
        <v>2018</v>
      </c>
      <c r="AU4140" s="82" t="s">
        <v>4278</v>
      </c>
      <c r="AV4140" s="84">
        <v>43738</v>
      </c>
      <c r="AW4140" s="85">
        <v>2019</v>
      </c>
      <c r="AX4140" s="85">
        <f>Table1[[#This Row],[End TEST]]-Table1[[#This Row],[Start TEST]]</f>
        <v>1</v>
      </c>
      <c r="AY4140" s="85">
        <f>Table1[[#This Row],[TEST_Diff]]+1</f>
        <v>2</v>
      </c>
      <c r="AZ4140" s="92">
        <f>DATEDIF(Table1[[#This Row],[Start Year]],Table1[[#This Row],[End Year]],"d") / 365</f>
        <v>1.5863013698630137</v>
      </c>
      <c r="BD4140" s="82">
        <v>1</v>
      </c>
      <c r="BE4140" s="82">
        <v>1</v>
      </c>
      <c r="BF4140" s="82">
        <v>1</v>
      </c>
      <c r="BG4140" s="82">
        <v>1</v>
      </c>
      <c r="BH4140" s="82">
        <v>1</v>
      </c>
      <c r="BI4140" s="82">
        <v>1</v>
      </c>
      <c r="BO4140" s="82">
        <v>1</v>
      </c>
      <c r="BP4140" s="82">
        <v>1</v>
      </c>
      <c r="BQ4140" s="82">
        <v>1</v>
      </c>
      <c r="BS4140" s="82">
        <v>1</v>
      </c>
      <c r="BT4140" s="82">
        <v>1</v>
      </c>
      <c r="BW4140" s="82" t="s">
        <v>2073</v>
      </c>
    </row>
    <row r="4141" spans="1:75" x14ac:dyDescent="0.5">
      <c r="A4141" s="82">
        <v>654</v>
      </c>
      <c r="B4141" s="82" t="s">
        <v>2063</v>
      </c>
      <c r="D4141" s="90">
        <v>43580</v>
      </c>
      <c r="E4141" s="90" t="s">
        <v>2064</v>
      </c>
      <c r="F4141" s="90"/>
      <c r="G4141" s="82" t="s">
        <v>2064</v>
      </c>
      <c r="H4141" s="82" t="s">
        <v>2065</v>
      </c>
      <c r="I4141" s="80" t="s">
        <v>291</v>
      </c>
      <c r="J4141" s="80">
        <v>14.3</v>
      </c>
      <c r="K4141" s="80">
        <v>4</v>
      </c>
      <c r="L4141" s="80" t="s">
        <v>169</v>
      </c>
      <c r="M4141" s="80">
        <v>30.79</v>
      </c>
      <c r="N4141" s="80">
        <v>9.0819989999999997</v>
      </c>
      <c r="O4141" s="80">
        <v>8.6752769999999995</v>
      </c>
      <c r="P4141" s="80" t="s">
        <v>69</v>
      </c>
      <c r="Q4141" s="80">
        <v>0</v>
      </c>
      <c r="R4141" s="80">
        <v>2.6272389999999999</v>
      </c>
      <c r="S4141" s="80">
        <v>23.381664000000001</v>
      </c>
      <c r="T4141" s="80">
        <v>132089.1</v>
      </c>
      <c r="U4141" s="91">
        <f>Table1[[#This Row],[Distribution Amount (Dollars)]]/Table1[[#This Row],[NEWdatediff]]</f>
        <v>66044.55</v>
      </c>
      <c r="V4141" s="82" t="s">
        <v>2066</v>
      </c>
      <c r="W4141" s="82" t="s">
        <v>91</v>
      </c>
      <c r="X4141" s="82" t="s">
        <v>234</v>
      </c>
      <c r="Y4141" s="82" t="s">
        <v>182</v>
      </c>
      <c r="Z4141" s="82">
        <v>1</v>
      </c>
      <c r="AA4141" s="82" t="s">
        <v>183</v>
      </c>
      <c r="AB4141" s="82" t="s">
        <v>2067</v>
      </c>
      <c r="AC4141" s="82" t="s">
        <v>2068</v>
      </c>
      <c r="AD4141" s="82" t="s">
        <v>220</v>
      </c>
      <c r="AE4141" s="82" t="s">
        <v>2069</v>
      </c>
      <c r="AI4141" s="82" t="s">
        <v>274</v>
      </c>
      <c r="AL4141" s="82" t="s">
        <v>2070</v>
      </c>
      <c r="AN4141" s="82" t="s">
        <v>2071</v>
      </c>
      <c r="AO4141" s="82" t="s">
        <v>2072</v>
      </c>
      <c r="AP4141" s="82">
        <v>3000000</v>
      </c>
      <c r="AQ4141" s="82" t="s">
        <v>78</v>
      </c>
      <c r="AR4141" s="82" t="s">
        <v>4274</v>
      </c>
      <c r="AS4141" s="84">
        <v>43159</v>
      </c>
      <c r="AT4141" s="85">
        <v>2018</v>
      </c>
      <c r="AU4141" s="82" t="s">
        <v>4278</v>
      </c>
      <c r="AV4141" s="84">
        <v>43738</v>
      </c>
      <c r="AW4141" s="85">
        <v>2019</v>
      </c>
      <c r="AX4141" s="85">
        <f>Table1[[#This Row],[End TEST]]-Table1[[#This Row],[Start TEST]]</f>
        <v>1</v>
      </c>
      <c r="AY4141" s="85">
        <f>Table1[[#This Row],[TEST_Diff]]+1</f>
        <v>2</v>
      </c>
      <c r="AZ4141" s="92">
        <f>DATEDIF(Table1[[#This Row],[Start Year]],Table1[[#This Row],[End Year]],"d") / 365</f>
        <v>1.5863013698630137</v>
      </c>
      <c r="BD4141" s="82">
        <v>1</v>
      </c>
      <c r="BE4141" s="82">
        <v>1</v>
      </c>
      <c r="BF4141" s="82">
        <v>1</v>
      </c>
      <c r="BG4141" s="82">
        <v>1</v>
      </c>
      <c r="BH4141" s="82">
        <v>1</v>
      </c>
      <c r="BI4141" s="82">
        <v>1</v>
      </c>
      <c r="BO4141" s="82">
        <v>1</v>
      </c>
      <c r="BP4141" s="82">
        <v>1</v>
      </c>
      <c r="BQ4141" s="82">
        <v>1</v>
      </c>
      <c r="BS4141" s="82">
        <v>1</v>
      </c>
      <c r="BT4141" s="82">
        <v>1</v>
      </c>
      <c r="BW4141" s="82" t="s">
        <v>2073</v>
      </c>
    </row>
    <row r="4142" spans="1:75" x14ac:dyDescent="0.5">
      <c r="A4142" s="82">
        <v>654</v>
      </c>
      <c r="B4142" s="82" t="s">
        <v>2063</v>
      </c>
      <c r="D4142" s="90">
        <v>43580</v>
      </c>
      <c r="E4142" s="90" t="s">
        <v>2064</v>
      </c>
      <c r="F4142" s="90"/>
      <c r="G4142" s="82" t="s">
        <v>2064</v>
      </c>
      <c r="H4142" s="82" t="s">
        <v>2065</v>
      </c>
      <c r="I4142" s="80" t="s">
        <v>129</v>
      </c>
      <c r="J4142" s="80">
        <v>14.3</v>
      </c>
      <c r="K4142" s="80">
        <v>4</v>
      </c>
      <c r="L4142" s="80" t="s">
        <v>220</v>
      </c>
      <c r="M4142" s="80">
        <v>30.79</v>
      </c>
      <c r="N4142" s="80">
        <v>-2.3559E-2</v>
      </c>
      <c r="O4142" s="80">
        <v>37.906193000000002</v>
      </c>
      <c r="P4142" s="80" t="s">
        <v>69</v>
      </c>
      <c r="Q4142" s="80">
        <v>0</v>
      </c>
      <c r="R4142" s="80">
        <v>2.6272389999999999</v>
      </c>
      <c r="S4142" s="80">
        <v>23.381664000000001</v>
      </c>
      <c r="T4142" s="80">
        <v>132089.1</v>
      </c>
      <c r="U4142" s="91">
        <f>Table1[[#This Row],[Distribution Amount (Dollars)]]/Table1[[#This Row],[NEWdatediff]]</f>
        <v>66044.55</v>
      </c>
      <c r="V4142" s="82" t="s">
        <v>2066</v>
      </c>
      <c r="W4142" s="82" t="s">
        <v>91</v>
      </c>
      <c r="X4142" s="82" t="s">
        <v>234</v>
      </c>
      <c r="Y4142" s="82" t="s">
        <v>182</v>
      </c>
      <c r="Z4142" s="82">
        <v>1</v>
      </c>
      <c r="AA4142" s="82" t="s">
        <v>183</v>
      </c>
      <c r="AB4142" s="82" t="s">
        <v>2067</v>
      </c>
      <c r="AC4142" s="82" t="s">
        <v>2068</v>
      </c>
      <c r="AD4142" s="82" t="s">
        <v>220</v>
      </c>
      <c r="AE4142" s="82" t="s">
        <v>2069</v>
      </c>
      <c r="AI4142" s="82" t="s">
        <v>274</v>
      </c>
      <c r="AL4142" s="82" t="s">
        <v>2070</v>
      </c>
      <c r="AN4142" s="82" t="s">
        <v>2071</v>
      </c>
      <c r="AO4142" s="82" t="s">
        <v>2072</v>
      </c>
      <c r="AP4142" s="82">
        <v>3000000</v>
      </c>
      <c r="AQ4142" s="82" t="s">
        <v>78</v>
      </c>
      <c r="AR4142" s="82" t="s">
        <v>4274</v>
      </c>
      <c r="AS4142" s="84">
        <v>43159</v>
      </c>
      <c r="AT4142" s="85">
        <v>2018</v>
      </c>
      <c r="AU4142" s="82" t="s">
        <v>4278</v>
      </c>
      <c r="AV4142" s="84">
        <v>43738</v>
      </c>
      <c r="AW4142" s="85">
        <v>2019</v>
      </c>
      <c r="AX4142" s="85">
        <f>Table1[[#This Row],[End TEST]]-Table1[[#This Row],[Start TEST]]</f>
        <v>1</v>
      </c>
      <c r="AY4142" s="85">
        <f>Table1[[#This Row],[TEST_Diff]]+1</f>
        <v>2</v>
      </c>
      <c r="AZ4142" s="92">
        <f>DATEDIF(Table1[[#This Row],[Start Year]],Table1[[#This Row],[End Year]],"d") / 365</f>
        <v>1.5863013698630137</v>
      </c>
      <c r="BD4142" s="82">
        <v>1</v>
      </c>
      <c r="BE4142" s="82">
        <v>1</v>
      </c>
      <c r="BF4142" s="82">
        <v>1</v>
      </c>
      <c r="BG4142" s="82">
        <v>1</v>
      </c>
      <c r="BH4142" s="82">
        <v>1</v>
      </c>
      <c r="BI4142" s="82">
        <v>1</v>
      </c>
      <c r="BO4142" s="82">
        <v>1</v>
      </c>
      <c r="BP4142" s="82">
        <v>1</v>
      </c>
      <c r="BQ4142" s="82">
        <v>1</v>
      </c>
      <c r="BS4142" s="82">
        <v>1</v>
      </c>
      <c r="BT4142" s="82">
        <v>1</v>
      </c>
      <c r="BW4142" s="82" t="s">
        <v>2073</v>
      </c>
    </row>
    <row r="4143" spans="1:75" x14ac:dyDescent="0.5">
      <c r="A4143" s="82">
        <v>654</v>
      </c>
      <c r="B4143" s="82" t="s">
        <v>2063</v>
      </c>
      <c r="D4143" s="90">
        <v>43580</v>
      </c>
      <c r="E4143" s="90" t="s">
        <v>2064</v>
      </c>
      <c r="F4143" s="90"/>
      <c r="G4143" s="82" t="s">
        <v>2064</v>
      </c>
      <c r="H4143" s="82" t="s">
        <v>2065</v>
      </c>
      <c r="I4143" s="80" t="s">
        <v>237</v>
      </c>
      <c r="J4143" s="80">
        <v>14.3</v>
      </c>
      <c r="K4143" s="80">
        <v>4</v>
      </c>
      <c r="L4143" s="80" t="s">
        <v>220</v>
      </c>
      <c r="M4143" s="80">
        <v>30.79</v>
      </c>
      <c r="N4143" s="80">
        <v>-2.3559E-2</v>
      </c>
      <c r="O4143" s="80">
        <v>37.906193000000002</v>
      </c>
      <c r="P4143" s="80" t="s">
        <v>69</v>
      </c>
      <c r="Q4143" s="80">
        <v>0</v>
      </c>
      <c r="R4143" s="80">
        <v>2.6272389999999999</v>
      </c>
      <c r="S4143" s="80">
        <v>23.381664000000001</v>
      </c>
      <c r="T4143" s="80">
        <v>132089.1</v>
      </c>
      <c r="U4143" s="91">
        <f>Table1[[#This Row],[Distribution Amount (Dollars)]]/Table1[[#This Row],[NEWdatediff]]</f>
        <v>66044.55</v>
      </c>
      <c r="V4143" s="82" t="s">
        <v>2066</v>
      </c>
      <c r="W4143" s="82" t="s">
        <v>91</v>
      </c>
      <c r="X4143" s="82" t="s">
        <v>234</v>
      </c>
      <c r="Y4143" s="82" t="s">
        <v>182</v>
      </c>
      <c r="Z4143" s="82">
        <v>1</v>
      </c>
      <c r="AA4143" s="82" t="s">
        <v>183</v>
      </c>
      <c r="AB4143" s="82" t="s">
        <v>2067</v>
      </c>
      <c r="AC4143" s="82" t="s">
        <v>2068</v>
      </c>
      <c r="AD4143" s="82" t="s">
        <v>220</v>
      </c>
      <c r="AE4143" s="82" t="s">
        <v>2069</v>
      </c>
      <c r="AI4143" s="82" t="s">
        <v>274</v>
      </c>
      <c r="AL4143" s="82" t="s">
        <v>2070</v>
      </c>
      <c r="AN4143" s="82" t="s">
        <v>2071</v>
      </c>
      <c r="AO4143" s="82" t="s">
        <v>2072</v>
      </c>
      <c r="AP4143" s="82">
        <v>3000000</v>
      </c>
      <c r="AQ4143" s="82" t="s">
        <v>78</v>
      </c>
      <c r="AR4143" s="82" t="s">
        <v>4274</v>
      </c>
      <c r="AS4143" s="84">
        <v>43159</v>
      </c>
      <c r="AT4143" s="85">
        <v>2018</v>
      </c>
      <c r="AU4143" s="82" t="s">
        <v>4278</v>
      </c>
      <c r="AV4143" s="84">
        <v>43738</v>
      </c>
      <c r="AW4143" s="85">
        <v>2019</v>
      </c>
      <c r="AX4143" s="85">
        <f>Table1[[#This Row],[End TEST]]-Table1[[#This Row],[Start TEST]]</f>
        <v>1</v>
      </c>
      <c r="AY4143" s="85">
        <f>Table1[[#This Row],[TEST_Diff]]+1</f>
        <v>2</v>
      </c>
      <c r="AZ4143" s="92">
        <f>DATEDIF(Table1[[#This Row],[Start Year]],Table1[[#This Row],[End Year]],"d") / 365</f>
        <v>1.5863013698630137</v>
      </c>
      <c r="BD4143" s="82">
        <v>1</v>
      </c>
      <c r="BE4143" s="82">
        <v>1</v>
      </c>
      <c r="BF4143" s="82">
        <v>1</v>
      </c>
      <c r="BG4143" s="82">
        <v>1</v>
      </c>
      <c r="BH4143" s="82">
        <v>1</v>
      </c>
      <c r="BI4143" s="82">
        <v>1</v>
      </c>
      <c r="BO4143" s="82">
        <v>1</v>
      </c>
      <c r="BP4143" s="82">
        <v>1</v>
      </c>
      <c r="BQ4143" s="82">
        <v>1</v>
      </c>
      <c r="BS4143" s="82">
        <v>1</v>
      </c>
      <c r="BT4143" s="82">
        <v>1</v>
      </c>
      <c r="BW4143" s="82" t="s">
        <v>2073</v>
      </c>
    </row>
    <row r="4144" spans="1:75" x14ac:dyDescent="0.5">
      <c r="A4144" s="82">
        <v>654</v>
      </c>
      <c r="B4144" s="82" t="s">
        <v>2063</v>
      </c>
      <c r="D4144" s="90">
        <v>43580</v>
      </c>
      <c r="E4144" s="90" t="s">
        <v>2064</v>
      </c>
      <c r="F4144" s="90"/>
      <c r="G4144" s="82" t="s">
        <v>2064</v>
      </c>
      <c r="H4144" s="82" t="s">
        <v>2065</v>
      </c>
      <c r="I4144" s="80" t="s">
        <v>262</v>
      </c>
      <c r="J4144" s="80">
        <v>14.3</v>
      </c>
      <c r="K4144" s="80">
        <v>4</v>
      </c>
      <c r="L4144" s="80" t="s">
        <v>220</v>
      </c>
      <c r="M4144" s="80">
        <v>30.79</v>
      </c>
      <c r="N4144" s="80">
        <v>-2.3559E-2</v>
      </c>
      <c r="O4144" s="80">
        <v>37.906193000000002</v>
      </c>
      <c r="P4144" s="80" t="s">
        <v>69</v>
      </c>
      <c r="Q4144" s="80">
        <v>0</v>
      </c>
      <c r="R4144" s="80">
        <v>2.6272389999999999</v>
      </c>
      <c r="S4144" s="80">
        <v>23.381664000000001</v>
      </c>
      <c r="T4144" s="80">
        <v>132089.1</v>
      </c>
      <c r="U4144" s="91">
        <f>Table1[[#This Row],[Distribution Amount (Dollars)]]/Table1[[#This Row],[NEWdatediff]]</f>
        <v>66044.55</v>
      </c>
      <c r="V4144" s="82" t="s">
        <v>2066</v>
      </c>
      <c r="W4144" s="82" t="s">
        <v>91</v>
      </c>
      <c r="X4144" s="82" t="s">
        <v>234</v>
      </c>
      <c r="Y4144" s="82" t="s">
        <v>182</v>
      </c>
      <c r="Z4144" s="82">
        <v>1</v>
      </c>
      <c r="AA4144" s="82" t="s">
        <v>183</v>
      </c>
      <c r="AB4144" s="82" t="s">
        <v>2067</v>
      </c>
      <c r="AC4144" s="82" t="s">
        <v>2068</v>
      </c>
      <c r="AD4144" s="82" t="s">
        <v>220</v>
      </c>
      <c r="AE4144" s="82" t="s">
        <v>2069</v>
      </c>
      <c r="AI4144" s="82" t="s">
        <v>274</v>
      </c>
      <c r="AL4144" s="82" t="s">
        <v>2070</v>
      </c>
      <c r="AN4144" s="82" t="s">
        <v>2071</v>
      </c>
      <c r="AO4144" s="82" t="s">
        <v>2072</v>
      </c>
      <c r="AP4144" s="82">
        <v>3000000</v>
      </c>
      <c r="AQ4144" s="82" t="s">
        <v>78</v>
      </c>
      <c r="AR4144" s="82" t="s">
        <v>4274</v>
      </c>
      <c r="AS4144" s="84">
        <v>43159</v>
      </c>
      <c r="AT4144" s="85">
        <v>2018</v>
      </c>
      <c r="AU4144" s="82" t="s">
        <v>4278</v>
      </c>
      <c r="AV4144" s="84">
        <v>43738</v>
      </c>
      <c r="AW4144" s="85">
        <v>2019</v>
      </c>
      <c r="AX4144" s="85">
        <f>Table1[[#This Row],[End TEST]]-Table1[[#This Row],[Start TEST]]</f>
        <v>1</v>
      </c>
      <c r="AY4144" s="85">
        <f>Table1[[#This Row],[TEST_Diff]]+1</f>
        <v>2</v>
      </c>
      <c r="AZ4144" s="92">
        <f>DATEDIF(Table1[[#This Row],[Start Year]],Table1[[#This Row],[End Year]],"d") / 365</f>
        <v>1.5863013698630137</v>
      </c>
      <c r="BD4144" s="82">
        <v>1</v>
      </c>
      <c r="BE4144" s="82">
        <v>1</v>
      </c>
      <c r="BF4144" s="82">
        <v>1</v>
      </c>
      <c r="BG4144" s="82">
        <v>1</v>
      </c>
      <c r="BH4144" s="82">
        <v>1</v>
      </c>
      <c r="BI4144" s="82">
        <v>1</v>
      </c>
      <c r="BO4144" s="82">
        <v>1</v>
      </c>
      <c r="BP4144" s="82">
        <v>1</v>
      </c>
      <c r="BQ4144" s="82">
        <v>1</v>
      </c>
      <c r="BS4144" s="82">
        <v>1</v>
      </c>
      <c r="BT4144" s="82">
        <v>1</v>
      </c>
      <c r="BW4144" s="82" t="s">
        <v>2073</v>
      </c>
    </row>
    <row r="4145" spans="1:75" x14ac:dyDescent="0.5">
      <c r="A4145" s="82">
        <v>654</v>
      </c>
      <c r="B4145" s="82" t="s">
        <v>2063</v>
      </c>
      <c r="D4145" s="90">
        <v>43580</v>
      </c>
      <c r="E4145" s="90" t="s">
        <v>2064</v>
      </c>
      <c r="F4145" s="90"/>
      <c r="G4145" s="82" t="s">
        <v>2064</v>
      </c>
      <c r="H4145" s="82" t="s">
        <v>2065</v>
      </c>
      <c r="I4145" s="80" t="s">
        <v>280</v>
      </c>
      <c r="J4145" s="80">
        <v>14.3</v>
      </c>
      <c r="K4145" s="80">
        <v>4</v>
      </c>
      <c r="L4145" s="80" t="s">
        <v>220</v>
      </c>
      <c r="M4145" s="80">
        <v>30.79</v>
      </c>
      <c r="N4145" s="80">
        <v>-2.3559E-2</v>
      </c>
      <c r="O4145" s="80">
        <v>37.906193000000002</v>
      </c>
      <c r="P4145" s="80" t="s">
        <v>69</v>
      </c>
      <c r="Q4145" s="80">
        <v>0</v>
      </c>
      <c r="R4145" s="80">
        <v>2.6272389999999999</v>
      </c>
      <c r="S4145" s="80">
        <v>23.381664000000001</v>
      </c>
      <c r="T4145" s="80">
        <v>132089.1</v>
      </c>
      <c r="U4145" s="91">
        <f>Table1[[#This Row],[Distribution Amount (Dollars)]]/Table1[[#This Row],[NEWdatediff]]</f>
        <v>66044.55</v>
      </c>
      <c r="V4145" s="82" t="s">
        <v>2066</v>
      </c>
      <c r="W4145" s="82" t="s">
        <v>91</v>
      </c>
      <c r="X4145" s="82" t="s">
        <v>234</v>
      </c>
      <c r="Y4145" s="82" t="s">
        <v>182</v>
      </c>
      <c r="Z4145" s="82">
        <v>1</v>
      </c>
      <c r="AA4145" s="82" t="s">
        <v>183</v>
      </c>
      <c r="AB4145" s="82" t="s">
        <v>2067</v>
      </c>
      <c r="AC4145" s="82" t="s">
        <v>2068</v>
      </c>
      <c r="AD4145" s="82" t="s">
        <v>169</v>
      </c>
      <c r="AE4145" s="82" t="s">
        <v>2069</v>
      </c>
      <c r="AI4145" s="82" t="s">
        <v>274</v>
      </c>
      <c r="AL4145" s="82" t="s">
        <v>2070</v>
      </c>
      <c r="AN4145" s="82" t="s">
        <v>2071</v>
      </c>
      <c r="AO4145" s="82" t="s">
        <v>2072</v>
      </c>
      <c r="AP4145" s="82">
        <v>3000000</v>
      </c>
      <c r="AQ4145" s="82" t="s">
        <v>78</v>
      </c>
      <c r="AR4145" s="82" t="s">
        <v>4274</v>
      </c>
      <c r="AS4145" s="84">
        <v>43159</v>
      </c>
      <c r="AT4145" s="85">
        <v>2018</v>
      </c>
      <c r="AU4145" s="82" t="s">
        <v>4278</v>
      </c>
      <c r="AV4145" s="84">
        <v>43738</v>
      </c>
      <c r="AW4145" s="85">
        <v>2019</v>
      </c>
      <c r="AX4145" s="85">
        <f>Table1[[#This Row],[End TEST]]-Table1[[#This Row],[Start TEST]]</f>
        <v>1</v>
      </c>
      <c r="AY4145" s="85">
        <f>Table1[[#This Row],[TEST_Diff]]+1</f>
        <v>2</v>
      </c>
      <c r="AZ4145" s="92">
        <f>DATEDIF(Table1[[#This Row],[Start Year]],Table1[[#This Row],[End Year]],"d") / 365</f>
        <v>1.5863013698630137</v>
      </c>
      <c r="BD4145" s="82">
        <v>1</v>
      </c>
      <c r="BE4145" s="82">
        <v>1</v>
      </c>
      <c r="BF4145" s="82">
        <v>1</v>
      </c>
      <c r="BG4145" s="82">
        <v>1</v>
      </c>
      <c r="BH4145" s="82">
        <v>1</v>
      </c>
      <c r="BI4145" s="82">
        <v>1</v>
      </c>
      <c r="BO4145" s="82">
        <v>1</v>
      </c>
      <c r="BP4145" s="82">
        <v>1</v>
      </c>
      <c r="BQ4145" s="82">
        <v>1</v>
      </c>
      <c r="BS4145" s="82">
        <v>1</v>
      </c>
      <c r="BT4145" s="82">
        <v>1</v>
      </c>
      <c r="BW4145" s="82" t="s">
        <v>2073</v>
      </c>
    </row>
    <row r="4146" spans="1:75" x14ac:dyDescent="0.5">
      <c r="A4146" s="82">
        <v>654</v>
      </c>
      <c r="B4146" s="82" t="s">
        <v>2063</v>
      </c>
      <c r="D4146" s="90">
        <v>43580</v>
      </c>
      <c r="E4146" s="90" t="s">
        <v>2064</v>
      </c>
      <c r="F4146" s="90"/>
      <c r="G4146" s="82" t="s">
        <v>2064</v>
      </c>
      <c r="H4146" s="82" t="s">
        <v>2065</v>
      </c>
      <c r="I4146" s="80" t="s">
        <v>81</v>
      </c>
      <c r="J4146" s="80">
        <v>14.3</v>
      </c>
      <c r="K4146" s="80">
        <v>4</v>
      </c>
      <c r="L4146" s="80" t="s">
        <v>220</v>
      </c>
      <c r="M4146" s="80">
        <v>30.79</v>
      </c>
      <c r="N4146" s="80">
        <v>-2.3559E-2</v>
      </c>
      <c r="O4146" s="80">
        <v>37.906193000000002</v>
      </c>
      <c r="P4146" s="80" t="s">
        <v>69</v>
      </c>
      <c r="Q4146" s="80">
        <v>0</v>
      </c>
      <c r="R4146" s="80">
        <v>2.6272389999999999</v>
      </c>
      <c r="S4146" s="80">
        <v>23.381664000000001</v>
      </c>
      <c r="T4146" s="80">
        <v>132089.1</v>
      </c>
      <c r="U4146" s="91">
        <f>Table1[[#This Row],[Distribution Amount (Dollars)]]/Table1[[#This Row],[NEWdatediff]]</f>
        <v>66044.55</v>
      </c>
      <c r="V4146" s="82" t="s">
        <v>2066</v>
      </c>
      <c r="W4146" s="82" t="s">
        <v>91</v>
      </c>
      <c r="X4146" s="82" t="s">
        <v>234</v>
      </c>
      <c r="Y4146" s="82" t="s">
        <v>182</v>
      </c>
      <c r="Z4146" s="82">
        <v>1</v>
      </c>
      <c r="AA4146" s="82" t="s">
        <v>183</v>
      </c>
      <c r="AB4146" s="82" t="s">
        <v>2067</v>
      </c>
      <c r="AC4146" s="82" t="s">
        <v>2068</v>
      </c>
      <c r="AD4146" s="82" t="s">
        <v>153</v>
      </c>
      <c r="AE4146" s="82" t="s">
        <v>2069</v>
      </c>
      <c r="AI4146" s="82" t="s">
        <v>274</v>
      </c>
      <c r="AL4146" s="82" t="s">
        <v>2070</v>
      </c>
      <c r="AN4146" s="82" t="s">
        <v>2071</v>
      </c>
      <c r="AO4146" s="82" t="s">
        <v>2072</v>
      </c>
      <c r="AP4146" s="82">
        <v>3000000</v>
      </c>
      <c r="AQ4146" s="82" t="s">
        <v>78</v>
      </c>
      <c r="AR4146" s="82" t="s">
        <v>4274</v>
      </c>
      <c r="AS4146" s="84">
        <v>43159</v>
      </c>
      <c r="AT4146" s="85">
        <v>2018</v>
      </c>
      <c r="AU4146" s="82" t="s">
        <v>4278</v>
      </c>
      <c r="AV4146" s="84">
        <v>43738</v>
      </c>
      <c r="AW4146" s="85">
        <v>2019</v>
      </c>
      <c r="AX4146" s="85">
        <f>Table1[[#This Row],[End TEST]]-Table1[[#This Row],[Start TEST]]</f>
        <v>1</v>
      </c>
      <c r="AY4146" s="85">
        <f>Table1[[#This Row],[TEST_Diff]]+1</f>
        <v>2</v>
      </c>
      <c r="AZ4146" s="92">
        <f>DATEDIF(Table1[[#This Row],[Start Year]],Table1[[#This Row],[End Year]],"d") / 365</f>
        <v>1.5863013698630137</v>
      </c>
      <c r="BD4146" s="82">
        <v>1</v>
      </c>
      <c r="BE4146" s="82">
        <v>1</v>
      </c>
      <c r="BF4146" s="82">
        <v>1</v>
      </c>
      <c r="BG4146" s="82">
        <v>1</v>
      </c>
      <c r="BH4146" s="82">
        <v>1</v>
      </c>
      <c r="BI4146" s="82">
        <v>1</v>
      </c>
      <c r="BO4146" s="82">
        <v>1</v>
      </c>
      <c r="BP4146" s="82">
        <v>1</v>
      </c>
      <c r="BQ4146" s="82">
        <v>1</v>
      </c>
      <c r="BS4146" s="82">
        <v>1</v>
      </c>
      <c r="BT4146" s="82">
        <v>1</v>
      </c>
      <c r="BW4146" s="82" t="s">
        <v>2073</v>
      </c>
    </row>
    <row r="4147" spans="1:75" x14ac:dyDescent="0.5">
      <c r="A4147" s="82">
        <v>654</v>
      </c>
      <c r="B4147" s="82" t="s">
        <v>2063</v>
      </c>
      <c r="D4147" s="90">
        <v>43580</v>
      </c>
      <c r="E4147" s="90" t="s">
        <v>2064</v>
      </c>
      <c r="F4147" s="90"/>
      <c r="G4147" s="82" t="s">
        <v>2064</v>
      </c>
      <c r="H4147" s="82" t="s">
        <v>2065</v>
      </c>
      <c r="I4147" s="80" t="s">
        <v>281</v>
      </c>
      <c r="J4147" s="80">
        <v>14.2</v>
      </c>
      <c r="K4147" s="80">
        <v>4</v>
      </c>
      <c r="L4147" s="80" t="s">
        <v>220</v>
      </c>
      <c r="M4147" s="80">
        <v>30.79</v>
      </c>
      <c r="N4147" s="80">
        <v>-2.3559E-2</v>
      </c>
      <c r="O4147" s="80">
        <v>37.906193000000002</v>
      </c>
      <c r="P4147" s="80" t="s">
        <v>69</v>
      </c>
      <c r="Q4147" s="80">
        <v>0</v>
      </c>
      <c r="R4147" s="80">
        <v>2.6272389999999999</v>
      </c>
      <c r="S4147" s="80">
        <v>23.381664000000001</v>
      </c>
      <c r="T4147" s="80">
        <v>131165.4</v>
      </c>
      <c r="U4147" s="91">
        <f>Table1[[#This Row],[Distribution Amount (Dollars)]]/Table1[[#This Row],[NEWdatediff]]</f>
        <v>65582.7</v>
      </c>
      <c r="V4147" s="82" t="s">
        <v>2066</v>
      </c>
      <c r="W4147" s="82" t="s">
        <v>91</v>
      </c>
      <c r="X4147" s="82" t="s">
        <v>234</v>
      </c>
      <c r="Y4147" s="82" t="s">
        <v>182</v>
      </c>
      <c r="Z4147" s="82">
        <v>1</v>
      </c>
      <c r="AA4147" s="82" t="s">
        <v>183</v>
      </c>
      <c r="AB4147" s="82" t="s">
        <v>2067</v>
      </c>
      <c r="AC4147" s="82" t="s">
        <v>2068</v>
      </c>
      <c r="AD4147" s="82" t="s">
        <v>153</v>
      </c>
      <c r="AE4147" s="82" t="s">
        <v>2069</v>
      </c>
      <c r="AI4147" s="82" t="s">
        <v>274</v>
      </c>
      <c r="AL4147" s="82" t="s">
        <v>2070</v>
      </c>
      <c r="AN4147" s="82" t="s">
        <v>2071</v>
      </c>
      <c r="AO4147" s="82" t="s">
        <v>2072</v>
      </c>
      <c r="AP4147" s="82">
        <v>3000000</v>
      </c>
      <c r="AQ4147" s="82" t="s">
        <v>78</v>
      </c>
      <c r="AR4147" s="82" t="s">
        <v>4274</v>
      </c>
      <c r="AS4147" s="84">
        <v>43159</v>
      </c>
      <c r="AT4147" s="85">
        <v>2018</v>
      </c>
      <c r="AU4147" s="82" t="s">
        <v>4278</v>
      </c>
      <c r="AV4147" s="84">
        <v>43738</v>
      </c>
      <c r="AW4147" s="85">
        <v>2019</v>
      </c>
      <c r="AX4147" s="85">
        <f>Table1[[#This Row],[End TEST]]-Table1[[#This Row],[Start TEST]]</f>
        <v>1</v>
      </c>
      <c r="AY4147" s="85">
        <f>Table1[[#This Row],[TEST_Diff]]+1</f>
        <v>2</v>
      </c>
      <c r="AZ4147" s="92">
        <f>DATEDIF(Table1[[#This Row],[Start Year]],Table1[[#This Row],[End Year]],"d") / 365</f>
        <v>1.5863013698630137</v>
      </c>
      <c r="BD4147" s="82">
        <v>1</v>
      </c>
      <c r="BE4147" s="82">
        <v>1</v>
      </c>
      <c r="BF4147" s="82">
        <v>1</v>
      </c>
      <c r="BG4147" s="82">
        <v>1</v>
      </c>
      <c r="BH4147" s="82">
        <v>1</v>
      </c>
      <c r="BI4147" s="82">
        <v>1</v>
      </c>
      <c r="BO4147" s="82">
        <v>1</v>
      </c>
      <c r="BP4147" s="82">
        <v>1</v>
      </c>
      <c r="BQ4147" s="82">
        <v>1</v>
      </c>
      <c r="BS4147" s="82">
        <v>1</v>
      </c>
      <c r="BT4147" s="82">
        <v>1</v>
      </c>
      <c r="BW4147" s="82" t="s">
        <v>2073</v>
      </c>
    </row>
    <row r="4148" spans="1:75" x14ac:dyDescent="0.5">
      <c r="A4148" s="82">
        <v>654</v>
      </c>
      <c r="B4148" s="82" t="s">
        <v>2063</v>
      </c>
      <c r="D4148" s="90">
        <v>43580</v>
      </c>
      <c r="E4148" s="90" t="s">
        <v>2064</v>
      </c>
      <c r="F4148" s="90"/>
      <c r="G4148" s="82" t="s">
        <v>2064</v>
      </c>
      <c r="H4148" s="82" t="s">
        <v>2065</v>
      </c>
      <c r="I4148" s="80" t="s">
        <v>291</v>
      </c>
      <c r="J4148" s="80">
        <v>14.3</v>
      </c>
      <c r="K4148" s="80">
        <v>4</v>
      </c>
      <c r="L4148" s="80" t="s">
        <v>220</v>
      </c>
      <c r="M4148" s="80">
        <v>30.79</v>
      </c>
      <c r="N4148" s="80">
        <v>-2.3559E-2</v>
      </c>
      <c r="O4148" s="80">
        <v>37.906193000000002</v>
      </c>
      <c r="P4148" s="80" t="s">
        <v>69</v>
      </c>
      <c r="Q4148" s="80">
        <v>0</v>
      </c>
      <c r="R4148" s="80">
        <v>2.6272389999999999</v>
      </c>
      <c r="S4148" s="80">
        <v>23.381664000000001</v>
      </c>
      <c r="T4148" s="80">
        <v>132089.1</v>
      </c>
      <c r="U4148" s="91">
        <f>Table1[[#This Row],[Distribution Amount (Dollars)]]/Table1[[#This Row],[NEWdatediff]]</f>
        <v>66044.55</v>
      </c>
      <c r="V4148" s="82" t="s">
        <v>2066</v>
      </c>
      <c r="W4148" s="82" t="s">
        <v>91</v>
      </c>
      <c r="X4148" s="82" t="s">
        <v>234</v>
      </c>
      <c r="Y4148" s="82" t="s">
        <v>182</v>
      </c>
      <c r="Z4148" s="82">
        <v>1</v>
      </c>
      <c r="AA4148" s="82" t="s">
        <v>183</v>
      </c>
      <c r="AB4148" s="82" t="s">
        <v>2067</v>
      </c>
      <c r="AC4148" s="82" t="s">
        <v>2068</v>
      </c>
      <c r="AD4148" s="82" t="s">
        <v>153</v>
      </c>
      <c r="AE4148" s="82" t="s">
        <v>2069</v>
      </c>
      <c r="AI4148" s="82" t="s">
        <v>274</v>
      </c>
      <c r="AL4148" s="82" t="s">
        <v>2070</v>
      </c>
      <c r="AN4148" s="82" t="s">
        <v>2071</v>
      </c>
      <c r="AO4148" s="82" t="s">
        <v>2072</v>
      </c>
      <c r="AP4148" s="82">
        <v>3000000</v>
      </c>
      <c r="AQ4148" s="82" t="s">
        <v>78</v>
      </c>
      <c r="AR4148" s="82" t="s">
        <v>4274</v>
      </c>
      <c r="AS4148" s="84">
        <v>43159</v>
      </c>
      <c r="AT4148" s="85">
        <v>2018</v>
      </c>
      <c r="AU4148" s="82" t="s">
        <v>4278</v>
      </c>
      <c r="AV4148" s="84">
        <v>43738</v>
      </c>
      <c r="AW4148" s="85">
        <v>2019</v>
      </c>
      <c r="AX4148" s="85">
        <f>Table1[[#This Row],[End TEST]]-Table1[[#This Row],[Start TEST]]</f>
        <v>1</v>
      </c>
      <c r="AY4148" s="85">
        <f>Table1[[#This Row],[TEST_Diff]]+1</f>
        <v>2</v>
      </c>
      <c r="AZ4148" s="92">
        <f>DATEDIF(Table1[[#This Row],[Start Year]],Table1[[#This Row],[End Year]],"d") / 365</f>
        <v>1.5863013698630137</v>
      </c>
      <c r="BD4148" s="82">
        <v>1</v>
      </c>
      <c r="BE4148" s="82">
        <v>1</v>
      </c>
      <c r="BF4148" s="82">
        <v>1</v>
      </c>
      <c r="BG4148" s="82">
        <v>1</v>
      </c>
      <c r="BH4148" s="82">
        <v>1</v>
      </c>
      <c r="BI4148" s="82">
        <v>1</v>
      </c>
      <c r="BO4148" s="82">
        <v>1</v>
      </c>
      <c r="BP4148" s="82">
        <v>1</v>
      </c>
      <c r="BQ4148" s="82">
        <v>1</v>
      </c>
      <c r="BS4148" s="82">
        <v>1</v>
      </c>
      <c r="BT4148" s="82">
        <v>1</v>
      </c>
      <c r="BW4148" s="82" t="s">
        <v>2073</v>
      </c>
    </row>
    <row r="4149" spans="1:75" x14ac:dyDescent="0.5">
      <c r="A4149" s="82">
        <v>654</v>
      </c>
      <c r="B4149" s="82" t="s">
        <v>2063</v>
      </c>
      <c r="D4149" s="90">
        <v>43580</v>
      </c>
      <c r="E4149" s="90" t="s">
        <v>2064</v>
      </c>
      <c r="F4149" s="90"/>
      <c r="G4149" s="82" t="s">
        <v>2064</v>
      </c>
      <c r="H4149" s="82" t="s">
        <v>2065</v>
      </c>
      <c r="I4149" s="80" t="s">
        <v>129</v>
      </c>
      <c r="J4149" s="80">
        <v>14.3</v>
      </c>
      <c r="K4149" s="80">
        <v>4</v>
      </c>
      <c r="L4149" s="80" t="s">
        <v>153</v>
      </c>
      <c r="M4149" s="80">
        <v>30.17</v>
      </c>
      <c r="N4149" s="80">
        <v>-14.311909999999999</v>
      </c>
      <c r="O4149" s="80">
        <v>28.23479</v>
      </c>
      <c r="P4149" s="80" t="s">
        <v>69</v>
      </c>
      <c r="Q4149" s="80">
        <v>0</v>
      </c>
      <c r="R4149" s="80">
        <v>2.6272389999999999</v>
      </c>
      <c r="S4149" s="80">
        <v>23.381664000000001</v>
      </c>
      <c r="T4149" s="80">
        <v>129429.3</v>
      </c>
      <c r="U4149" s="91">
        <f>Table1[[#This Row],[Distribution Amount (Dollars)]]/Table1[[#This Row],[NEWdatediff]]</f>
        <v>64714.65</v>
      </c>
      <c r="V4149" s="82" t="s">
        <v>2066</v>
      </c>
      <c r="W4149" s="82" t="s">
        <v>91</v>
      </c>
      <c r="X4149" s="82" t="s">
        <v>234</v>
      </c>
      <c r="Y4149" s="82" t="s">
        <v>182</v>
      </c>
      <c r="Z4149" s="82">
        <v>1</v>
      </c>
      <c r="AA4149" s="82" t="s">
        <v>183</v>
      </c>
      <c r="AB4149" s="82" t="s">
        <v>2067</v>
      </c>
      <c r="AC4149" s="82" t="s">
        <v>2068</v>
      </c>
      <c r="AD4149" s="82" t="s">
        <v>153</v>
      </c>
      <c r="AE4149" s="82" t="s">
        <v>2069</v>
      </c>
      <c r="AI4149" s="82" t="s">
        <v>274</v>
      </c>
      <c r="AL4149" s="82" t="s">
        <v>2070</v>
      </c>
      <c r="AN4149" s="82" t="s">
        <v>2071</v>
      </c>
      <c r="AO4149" s="82" t="s">
        <v>2072</v>
      </c>
      <c r="AP4149" s="82">
        <v>3000000</v>
      </c>
      <c r="AQ4149" s="82" t="s">
        <v>78</v>
      </c>
      <c r="AR4149" s="82" t="s">
        <v>4274</v>
      </c>
      <c r="AS4149" s="84">
        <v>43159</v>
      </c>
      <c r="AT4149" s="85">
        <v>2018</v>
      </c>
      <c r="AU4149" s="82" t="s">
        <v>4278</v>
      </c>
      <c r="AV4149" s="84">
        <v>43738</v>
      </c>
      <c r="AW4149" s="85">
        <v>2019</v>
      </c>
      <c r="AX4149" s="85">
        <f>Table1[[#This Row],[End TEST]]-Table1[[#This Row],[Start TEST]]</f>
        <v>1</v>
      </c>
      <c r="AY4149" s="85">
        <f>Table1[[#This Row],[TEST_Diff]]+1</f>
        <v>2</v>
      </c>
      <c r="AZ4149" s="92">
        <f>DATEDIF(Table1[[#This Row],[Start Year]],Table1[[#This Row],[End Year]],"d") / 365</f>
        <v>1.5863013698630137</v>
      </c>
      <c r="BD4149" s="82">
        <v>1</v>
      </c>
      <c r="BE4149" s="82">
        <v>1</v>
      </c>
      <c r="BF4149" s="82">
        <v>1</v>
      </c>
      <c r="BG4149" s="82">
        <v>1</v>
      </c>
      <c r="BH4149" s="82">
        <v>1</v>
      </c>
      <c r="BI4149" s="82">
        <v>1</v>
      </c>
      <c r="BO4149" s="82">
        <v>1</v>
      </c>
      <c r="BP4149" s="82">
        <v>1</v>
      </c>
      <c r="BQ4149" s="82">
        <v>1</v>
      </c>
      <c r="BS4149" s="82">
        <v>1</v>
      </c>
      <c r="BT4149" s="82">
        <v>1</v>
      </c>
      <c r="BW4149" s="82" t="s">
        <v>2073</v>
      </c>
    </row>
    <row r="4150" spans="1:75" x14ac:dyDescent="0.5">
      <c r="A4150" s="82">
        <v>654</v>
      </c>
      <c r="B4150" s="82" t="s">
        <v>2063</v>
      </c>
      <c r="D4150" s="90">
        <v>43580</v>
      </c>
      <c r="E4150" s="90" t="s">
        <v>2064</v>
      </c>
      <c r="F4150" s="90"/>
      <c r="G4150" s="82" t="s">
        <v>2064</v>
      </c>
      <c r="H4150" s="82" t="s">
        <v>2065</v>
      </c>
      <c r="I4150" s="80" t="s">
        <v>237</v>
      </c>
      <c r="J4150" s="80">
        <v>14.3</v>
      </c>
      <c r="K4150" s="80">
        <v>4</v>
      </c>
      <c r="L4150" s="80" t="s">
        <v>153</v>
      </c>
      <c r="M4150" s="80">
        <v>30.17</v>
      </c>
      <c r="N4150" s="80">
        <v>-14.311909999999999</v>
      </c>
      <c r="O4150" s="80">
        <v>28.23479</v>
      </c>
      <c r="P4150" s="80" t="s">
        <v>69</v>
      </c>
      <c r="Q4150" s="80">
        <v>0</v>
      </c>
      <c r="R4150" s="80">
        <v>2.6272389999999999</v>
      </c>
      <c r="S4150" s="80">
        <v>23.381664000000001</v>
      </c>
      <c r="T4150" s="80">
        <v>129429.3</v>
      </c>
      <c r="U4150" s="91">
        <f>Table1[[#This Row],[Distribution Amount (Dollars)]]/Table1[[#This Row],[NEWdatediff]]</f>
        <v>64714.65</v>
      </c>
      <c r="V4150" s="82" t="s">
        <v>2066</v>
      </c>
      <c r="W4150" s="82" t="s">
        <v>91</v>
      </c>
      <c r="X4150" s="82" t="s">
        <v>234</v>
      </c>
      <c r="Y4150" s="82" t="s">
        <v>182</v>
      </c>
      <c r="Z4150" s="82">
        <v>1</v>
      </c>
      <c r="AA4150" s="82" t="s">
        <v>183</v>
      </c>
      <c r="AB4150" s="82" t="s">
        <v>2067</v>
      </c>
      <c r="AC4150" s="82" t="s">
        <v>2068</v>
      </c>
      <c r="AD4150" s="82" t="s">
        <v>153</v>
      </c>
      <c r="AE4150" s="82" t="s">
        <v>2069</v>
      </c>
      <c r="AI4150" s="82" t="s">
        <v>274</v>
      </c>
      <c r="AL4150" s="82" t="s">
        <v>2070</v>
      </c>
      <c r="AN4150" s="82" t="s">
        <v>2071</v>
      </c>
      <c r="AO4150" s="82" t="s">
        <v>2072</v>
      </c>
      <c r="AP4150" s="82">
        <v>3000000</v>
      </c>
      <c r="AQ4150" s="82" t="s">
        <v>78</v>
      </c>
      <c r="AR4150" s="82" t="s">
        <v>4274</v>
      </c>
      <c r="AS4150" s="84">
        <v>43159</v>
      </c>
      <c r="AT4150" s="85">
        <v>2018</v>
      </c>
      <c r="AU4150" s="82" t="s">
        <v>4278</v>
      </c>
      <c r="AV4150" s="84">
        <v>43738</v>
      </c>
      <c r="AW4150" s="85">
        <v>2019</v>
      </c>
      <c r="AX4150" s="85">
        <f>Table1[[#This Row],[End TEST]]-Table1[[#This Row],[Start TEST]]</f>
        <v>1</v>
      </c>
      <c r="AY4150" s="85">
        <f>Table1[[#This Row],[TEST_Diff]]+1</f>
        <v>2</v>
      </c>
      <c r="AZ4150" s="92">
        <f>DATEDIF(Table1[[#This Row],[Start Year]],Table1[[#This Row],[End Year]],"d") / 365</f>
        <v>1.5863013698630137</v>
      </c>
      <c r="BD4150" s="82">
        <v>1</v>
      </c>
      <c r="BE4150" s="82">
        <v>1</v>
      </c>
      <c r="BF4150" s="82">
        <v>1</v>
      </c>
      <c r="BG4150" s="82">
        <v>1</v>
      </c>
      <c r="BH4150" s="82">
        <v>1</v>
      </c>
      <c r="BI4150" s="82">
        <v>1</v>
      </c>
      <c r="BO4150" s="82">
        <v>1</v>
      </c>
      <c r="BP4150" s="82">
        <v>1</v>
      </c>
      <c r="BQ4150" s="82">
        <v>1</v>
      </c>
      <c r="BS4150" s="82">
        <v>1</v>
      </c>
      <c r="BT4150" s="82">
        <v>1</v>
      </c>
      <c r="BW4150" s="82" t="s">
        <v>2073</v>
      </c>
    </row>
    <row r="4151" spans="1:75" x14ac:dyDescent="0.5">
      <c r="A4151" s="82">
        <v>654</v>
      </c>
      <c r="B4151" s="82" t="s">
        <v>2063</v>
      </c>
      <c r="D4151" s="90">
        <v>43580</v>
      </c>
      <c r="E4151" s="90" t="s">
        <v>2064</v>
      </c>
      <c r="F4151" s="90"/>
      <c r="G4151" s="82" t="s">
        <v>2064</v>
      </c>
      <c r="H4151" s="82" t="s">
        <v>2065</v>
      </c>
      <c r="I4151" s="80" t="s">
        <v>262</v>
      </c>
      <c r="J4151" s="80">
        <v>14.3</v>
      </c>
      <c r="K4151" s="80">
        <v>4</v>
      </c>
      <c r="L4151" s="80" t="s">
        <v>153</v>
      </c>
      <c r="M4151" s="80">
        <v>30.17</v>
      </c>
      <c r="N4151" s="80">
        <v>-14.311909999999999</v>
      </c>
      <c r="O4151" s="80">
        <v>28.23479</v>
      </c>
      <c r="P4151" s="80" t="s">
        <v>69</v>
      </c>
      <c r="Q4151" s="80">
        <v>0</v>
      </c>
      <c r="R4151" s="80">
        <v>2.6272389999999999</v>
      </c>
      <c r="S4151" s="80">
        <v>23.381664000000001</v>
      </c>
      <c r="T4151" s="80">
        <v>129429.3</v>
      </c>
      <c r="U4151" s="91">
        <f>Table1[[#This Row],[Distribution Amount (Dollars)]]/Table1[[#This Row],[NEWdatediff]]</f>
        <v>64714.65</v>
      </c>
      <c r="V4151" s="82" t="s">
        <v>2066</v>
      </c>
      <c r="W4151" s="82" t="s">
        <v>91</v>
      </c>
      <c r="X4151" s="82" t="s">
        <v>234</v>
      </c>
      <c r="Y4151" s="82" t="s">
        <v>182</v>
      </c>
      <c r="Z4151" s="82">
        <v>1</v>
      </c>
      <c r="AA4151" s="82" t="s">
        <v>183</v>
      </c>
      <c r="AB4151" s="82" t="s">
        <v>2067</v>
      </c>
      <c r="AC4151" s="82" t="s">
        <v>2068</v>
      </c>
      <c r="AD4151" s="82" t="s">
        <v>153</v>
      </c>
      <c r="AE4151" s="82" t="s">
        <v>2069</v>
      </c>
      <c r="AI4151" s="82" t="s">
        <v>274</v>
      </c>
      <c r="AL4151" s="82" t="s">
        <v>2070</v>
      </c>
      <c r="AN4151" s="82" t="s">
        <v>2071</v>
      </c>
      <c r="AO4151" s="82" t="s">
        <v>2072</v>
      </c>
      <c r="AP4151" s="82">
        <v>3000000</v>
      </c>
      <c r="AQ4151" s="82" t="s">
        <v>78</v>
      </c>
      <c r="AR4151" s="82" t="s">
        <v>4274</v>
      </c>
      <c r="AS4151" s="84">
        <v>43159</v>
      </c>
      <c r="AT4151" s="85">
        <v>2018</v>
      </c>
      <c r="AU4151" s="82" t="s">
        <v>4278</v>
      </c>
      <c r="AV4151" s="84">
        <v>43738</v>
      </c>
      <c r="AW4151" s="85">
        <v>2019</v>
      </c>
      <c r="AX4151" s="85">
        <f>Table1[[#This Row],[End TEST]]-Table1[[#This Row],[Start TEST]]</f>
        <v>1</v>
      </c>
      <c r="AY4151" s="85">
        <f>Table1[[#This Row],[TEST_Diff]]+1</f>
        <v>2</v>
      </c>
      <c r="AZ4151" s="92">
        <f>DATEDIF(Table1[[#This Row],[Start Year]],Table1[[#This Row],[End Year]],"d") / 365</f>
        <v>1.5863013698630137</v>
      </c>
      <c r="BD4151" s="82">
        <v>1</v>
      </c>
      <c r="BE4151" s="82">
        <v>1</v>
      </c>
      <c r="BF4151" s="82">
        <v>1</v>
      </c>
      <c r="BG4151" s="82">
        <v>1</v>
      </c>
      <c r="BH4151" s="82">
        <v>1</v>
      </c>
      <c r="BI4151" s="82">
        <v>1</v>
      </c>
      <c r="BO4151" s="82">
        <v>1</v>
      </c>
      <c r="BP4151" s="82">
        <v>1</v>
      </c>
      <c r="BQ4151" s="82">
        <v>1</v>
      </c>
      <c r="BS4151" s="82">
        <v>1</v>
      </c>
      <c r="BT4151" s="82">
        <v>1</v>
      </c>
      <c r="BW4151" s="82" t="s">
        <v>2073</v>
      </c>
    </row>
    <row r="4152" spans="1:75" x14ac:dyDescent="0.5">
      <c r="A4152" s="82">
        <v>654</v>
      </c>
      <c r="B4152" s="82" t="s">
        <v>2063</v>
      </c>
      <c r="D4152" s="90">
        <v>43580</v>
      </c>
      <c r="E4152" s="90" t="s">
        <v>2064</v>
      </c>
      <c r="F4152" s="90"/>
      <c r="G4152" s="82" t="s">
        <v>2064</v>
      </c>
      <c r="H4152" s="82" t="s">
        <v>2065</v>
      </c>
      <c r="I4152" s="80" t="s">
        <v>280</v>
      </c>
      <c r="J4152" s="80">
        <v>14.3</v>
      </c>
      <c r="K4152" s="80">
        <v>4</v>
      </c>
      <c r="L4152" s="80" t="s">
        <v>153</v>
      </c>
      <c r="M4152" s="80">
        <v>30.17</v>
      </c>
      <c r="N4152" s="80">
        <v>-14.311909999999999</v>
      </c>
      <c r="O4152" s="80">
        <v>28.23479</v>
      </c>
      <c r="P4152" s="80" t="s">
        <v>69</v>
      </c>
      <c r="Q4152" s="80">
        <v>0</v>
      </c>
      <c r="R4152" s="80">
        <v>2.6272389999999999</v>
      </c>
      <c r="S4152" s="80">
        <v>23.381664000000001</v>
      </c>
      <c r="T4152" s="80">
        <v>129429.3</v>
      </c>
      <c r="U4152" s="91">
        <f>Table1[[#This Row],[Distribution Amount (Dollars)]]/Table1[[#This Row],[NEWdatediff]]</f>
        <v>64714.65</v>
      </c>
      <c r="V4152" s="82" t="s">
        <v>2066</v>
      </c>
      <c r="W4152" s="82" t="s">
        <v>91</v>
      </c>
      <c r="X4152" s="82" t="s">
        <v>234</v>
      </c>
      <c r="Y4152" s="82" t="s">
        <v>182</v>
      </c>
      <c r="Z4152" s="82">
        <v>1</v>
      </c>
      <c r="AA4152" s="82" t="s">
        <v>183</v>
      </c>
      <c r="AB4152" s="82" t="s">
        <v>2067</v>
      </c>
      <c r="AC4152" s="82" t="s">
        <v>2068</v>
      </c>
      <c r="AD4152" s="82" t="s">
        <v>220</v>
      </c>
      <c r="AE4152" s="82" t="s">
        <v>2069</v>
      </c>
      <c r="AI4152" s="82" t="s">
        <v>274</v>
      </c>
      <c r="AL4152" s="82" t="s">
        <v>2070</v>
      </c>
      <c r="AN4152" s="82" t="s">
        <v>2071</v>
      </c>
      <c r="AO4152" s="82" t="s">
        <v>2072</v>
      </c>
      <c r="AP4152" s="82">
        <v>3000000</v>
      </c>
      <c r="AQ4152" s="82" t="s">
        <v>78</v>
      </c>
      <c r="AR4152" s="82" t="s">
        <v>4274</v>
      </c>
      <c r="AS4152" s="84">
        <v>43159</v>
      </c>
      <c r="AT4152" s="85">
        <v>2018</v>
      </c>
      <c r="AU4152" s="82" t="s">
        <v>4278</v>
      </c>
      <c r="AV4152" s="84">
        <v>43738</v>
      </c>
      <c r="AW4152" s="85">
        <v>2019</v>
      </c>
      <c r="AX4152" s="85">
        <f>Table1[[#This Row],[End TEST]]-Table1[[#This Row],[Start TEST]]</f>
        <v>1</v>
      </c>
      <c r="AY4152" s="85">
        <f>Table1[[#This Row],[TEST_Diff]]+1</f>
        <v>2</v>
      </c>
      <c r="AZ4152" s="92">
        <f>DATEDIF(Table1[[#This Row],[Start Year]],Table1[[#This Row],[End Year]],"d") / 365</f>
        <v>1.5863013698630137</v>
      </c>
      <c r="BD4152" s="82">
        <v>1</v>
      </c>
      <c r="BE4152" s="82">
        <v>1</v>
      </c>
      <c r="BF4152" s="82">
        <v>1</v>
      </c>
      <c r="BG4152" s="82">
        <v>1</v>
      </c>
      <c r="BH4152" s="82">
        <v>1</v>
      </c>
      <c r="BI4152" s="82">
        <v>1</v>
      </c>
      <c r="BO4152" s="82">
        <v>1</v>
      </c>
      <c r="BP4152" s="82">
        <v>1</v>
      </c>
      <c r="BQ4152" s="82">
        <v>1</v>
      </c>
      <c r="BS4152" s="82">
        <v>1</v>
      </c>
      <c r="BT4152" s="82">
        <v>1</v>
      </c>
      <c r="BW4152" s="82" t="s">
        <v>2073</v>
      </c>
    </row>
    <row r="4153" spans="1:75" x14ac:dyDescent="0.5">
      <c r="A4153" s="82">
        <v>654</v>
      </c>
      <c r="B4153" s="82" t="s">
        <v>2063</v>
      </c>
      <c r="D4153" s="90">
        <v>43580</v>
      </c>
      <c r="E4153" s="90" t="s">
        <v>2064</v>
      </c>
      <c r="F4153" s="90"/>
      <c r="G4153" s="82" t="s">
        <v>2064</v>
      </c>
      <c r="H4153" s="82" t="s">
        <v>2065</v>
      </c>
      <c r="I4153" s="80" t="s">
        <v>81</v>
      </c>
      <c r="J4153" s="80">
        <v>14.3</v>
      </c>
      <c r="K4153" s="80">
        <v>4</v>
      </c>
      <c r="L4153" s="80" t="s">
        <v>153</v>
      </c>
      <c r="M4153" s="80">
        <v>30.17</v>
      </c>
      <c r="N4153" s="80">
        <v>-14.311909999999999</v>
      </c>
      <c r="O4153" s="80">
        <v>28.23479</v>
      </c>
      <c r="P4153" s="80" t="s">
        <v>69</v>
      </c>
      <c r="Q4153" s="80">
        <v>0</v>
      </c>
      <c r="R4153" s="80">
        <v>2.6272389999999999</v>
      </c>
      <c r="S4153" s="80">
        <v>23.381664000000001</v>
      </c>
      <c r="T4153" s="80">
        <v>129429.3</v>
      </c>
      <c r="U4153" s="91">
        <f>Table1[[#This Row],[Distribution Amount (Dollars)]]/Table1[[#This Row],[NEWdatediff]]</f>
        <v>64714.65</v>
      </c>
      <c r="V4153" s="82" t="s">
        <v>2066</v>
      </c>
      <c r="W4153" s="82" t="s">
        <v>91</v>
      </c>
      <c r="X4153" s="82" t="s">
        <v>234</v>
      </c>
      <c r="Y4153" s="82" t="s">
        <v>182</v>
      </c>
      <c r="Z4153" s="82">
        <v>1</v>
      </c>
      <c r="AA4153" s="82" t="s">
        <v>183</v>
      </c>
      <c r="AB4153" s="82" t="s">
        <v>2067</v>
      </c>
      <c r="AC4153" s="82" t="s">
        <v>2068</v>
      </c>
      <c r="AD4153" s="82" t="s">
        <v>179</v>
      </c>
      <c r="AE4153" s="82" t="s">
        <v>2069</v>
      </c>
      <c r="AI4153" s="82" t="s">
        <v>274</v>
      </c>
      <c r="AL4153" s="82" t="s">
        <v>2070</v>
      </c>
      <c r="AN4153" s="82" t="s">
        <v>2071</v>
      </c>
      <c r="AO4153" s="82" t="s">
        <v>2072</v>
      </c>
      <c r="AP4153" s="82">
        <v>3000000</v>
      </c>
      <c r="AQ4153" s="82" t="s">
        <v>78</v>
      </c>
      <c r="AR4153" s="82" t="s">
        <v>4274</v>
      </c>
      <c r="AS4153" s="84">
        <v>43159</v>
      </c>
      <c r="AT4153" s="85">
        <v>2018</v>
      </c>
      <c r="AU4153" s="82" t="s">
        <v>4278</v>
      </c>
      <c r="AV4153" s="84">
        <v>43738</v>
      </c>
      <c r="AW4153" s="85">
        <v>2019</v>
      </c>
      <c r="AX4153" s="85">
        <f>Table1[[#This Row],[End TEST]]-Table1[[#This Row],[Start TEST]]</f>
        <v>1</v>
      </c>
      <c r="AY4153" s="85">
        <f>Table1[[#This Row],[TEST_Diff]]+1</f>
        <v>2</v>
      </c>
      <c r="AZ4153" s="92">
        <f>DATEDIF(Table1[[#This Row],[Start Year]],Table1[[#This Row],[End Year]],"d") / 365</f>
        <v>1.5863013698630137</v>
      </c>
      <c r="BD4153" s="82">
        <v>1</v>
      </c>
      <c r="BE4153" s="82">
        <v>1</v>
      </c>
      <c r="BF4153" s="82">
        <v>1</v>
      </c>
      <c r="BG4153" s="82">
        <v>1</v>
      </c>
      <c r="BH4153" s="82">
        <v>1</v>
      </c>
      <c r="BI4153" s="82">
        <v>1</v>
      </c>
      <c r="BO4153" s="82">
        <v>1</v>
      </c>
      <c r="BP4153" s="82">
        <v>1</v>
      </c>
      <c r="BQ4153" s="82">
        <v>1</v>
      </c>
      <c r="BS4153" s="82">
        <v>1</v>
      </c>
      <c r="BT4153" s="82">
        <v>1</v>
      </c>
      <c r="BW4153" s="82" t="s">
        <v>2073</v>
      </c>
    </row>
    <row r="4154" spans="1:75" x14ac:dyDescent="0.5">
      <c r="A4154" s="82">
        <v>654</v>
      </c>
      <c r="B4154" s="82" t="s">
        <v>2063</v>
      </c>
      <c r="D4154" s="90">
        <v>43580</v>
      </c>
      <c r="E4154" s="90" t="s">
        <v>2064</v>
      </c>
      <c r="F4154" s="90"/>
      <c r="G4154" s="82" t="s">
        <v>2064</v>
      </c>
      <c r="H4154" s="82" t="s">
        <v>2065</v>
      </c>
      <c r="I4154" s="80" t="s">
        <v>281</v>
      </c>
      <c r="J4154" s="80">
        <v>14.2</v>
      </c>
      <c r="K4154" s="80">
        <v>4</v>
      </c>
      <c r="L4154" s="80" t="s">
        <v>153</v>
      </c>
      <c r="M4154" s="80">
        <v>30.17</v>
      </c>
      <c r="N4154" s="80">
        <v>-14.311909999999999</v>
      </c>
      <c r="O4154" s="80">
        <v>28.23479</v>
      </c>
      <c r="P4154" s="80" t="s">
        <v>69</v>
      </c>
      <c r="Q4154" s="80">
        <v>0</v>
      </c>
      <c r="R4154" s="80">
        <v>2.6272389999999999</v>
      </c>
      <c r="S4154" s="80">
        <v>23.381664000000001</v>
      </c>
      <c r="T4154" s="80">
        <v>128524.2</v>
      </c>
      <c r="U4154" s="91">
        <f>Table1[[#This Row],[Distribution Amount (Dollars)]]/Table1[[#This Row],[NEWdatediff]]</f>
        <v>64262.1</v>
      </c>
      <c r="V4154" s="82" t="s">
        <v>2066</v>
      </c>
      <c r="W4154" s="82" t="s">
        <v>91</v>
      </c>
      <c r="X4154" s="82" t="s">
        <v>234</v>
      </c>
      <c r="Y4154" s="82" t="s">
        <v>182</v>
      </c>
      <c r="Z4154" s="82">
        <v>1</v>
      </c>
      <c r="AA4154" s="82" t="s">
        <v>183</v>
      </c>
      <c r="AB4154" s="82" t="s">
        <v>2067</v>
      </c>
      <c r="AC4154" s="82" t="s">
        <v>2068</v>
      </c>
      <c r="AD4154" s="82" t="s">
        <v>179</v>
      </c>
      <c r="AE4154" s="82" t="s">
        <v>2069</v>
      </c>
      <c r="AI4154" s="82" t="s">
        <v>274</v>
      </c>
      <c r="AL4154" s="82" t="s">
        <v>2070</v>
      </c>
      <c r="AN4154" s="82" t="s">
        <v>2071</v>
      </c>
      <c r="AO4154" s="82" t="s">
        <v>2072</v>
      </c>
      <c r="AP4154" s="82">
        <v>3000000</v>
      </c>
      <c r="AQ4154" s="82" t="s">
        <v>78</v>
      </c>
      <c r="AR4154" s="82" t="s">
        <v>4274</v>
      </c>
      <c r="AS4154" s="84">
        <v>43159</v>
      </c>
      <c r="AT4154" s="85">
        <v>2018</v>
      </c>
      <c r="AU4154" s="82" t="s">
        <v>4278</v>
      </c>
      <c r="AV4154" s="84">
        <v>43738</v>
      </c>
      <c r="AW4154" s="85">
        <v>2019</v>
      </c>
      <c r="AX4154" s="85">
        <f>Table1[[#This Row],[End TEST]]-Table1[[#This Row],[Start TEST]]</f>
        <v>1</v>
      </c>
      <c r="AY4154" s="85">
        <f>Table1[[#This Row],[TEST_Diff]]+1</f>
        <v>2</v>
      </c>
      <c r="AZ4154" s="92">
        <f>DATEDIF(Table1[[#This Row],[Start Year]],Table1[[#This Row],[End Year]],"d") / 365</f>
        <v>1.5863013698630137</v>
      </c>
      <c r="BD4154" s="82">
        <v>1</v>
      </c>
      <c r="BE4154" s="82">
        <v>1</v>
      </c>
      <c r="BF4154" s="82">
        <v>1</v>
      </c>
      <c r="BG4154" s="82">
        <v>1</v>
      </c>
      <c r="BH4154" s="82">
        <v>1</v>
      </c>
      <c r="BI4154" s="82">
        <v>1</v>
      </c>
      <c r="BO4154" s="82">
        <v>1</v>
      </c>
      <c r="BP4154" s="82">
        <v>1</v>
      </c>
      <c r="BQ4154" s="82">
        <v>1</v>
      </c>
      <c r="BS4154" s="82">
        <v>1</v>
      </c>
      <c r="BT4154" s="82">
        <v>1</v>
      </c>
      <c r="BW4154" s="82" t="s">
        <v>2073</v>
      </c>
    </row>
    <row r="4155" spans="1:75" x14ac:dyDescent="0.5">
      <c r="A4155" s="82">
        <v>654</v>
      </c>
      <c r="B4155" s="82" t="s">
        <v>2063</v>
      </c>
      <c r="D4155" s="90">
        <v>43580</v>
      </c>
      <c r="E4155" s="90" t="s">
        <v>2064</v>
      </c>
      <c r="F4155" s="90"/>
      <c r="G4155" s="82" t="s">
        <v>2064</v>
      </c>
      <c r="H4155" s="82" t="s">
        <v>2065</v>
      </c>
      <c r="I4155" s="80" t="s">
        <v>291</v>
      </c>
      <c r="J4155" s="80">
        <v>14.3</v>
      </c>
      <c r="K4155" s="80">
        <v>4</v>
      </c>
      <c r="L4155" s="80" t="s">
        <v>153</v>
      </c>
      <c r="M4155" s="80">
        <v>30.17</v>
      </c>
      <c r="N4155" s="80">
        <v>-14.311909999999999</v>
      </c>
      <c r="O4155" s="80">
        <v>28.23479</v>
      </c>
      <c r="P4155" s="80" t="s">
        <v>69</v>
      </c>
      <c r="Q4155" s="80">
        <v>0</v>
      </c>
      <c r="R4155" s="80">
        <v>2.6272389999999999</v>
      </c>
      <c r="S4155" s="80">
        <v>23.381664000000001</v>
      </c>
      <c r="T4155" s="80">
        <v>129429.3</v>
      </c>
      <c r="U4155" s="91">
        <f>Table1[[#This Row],[Distribution Amount (Dollars)]]/Table1[[#This Row],[NEWdatediff]]</f>
        <v>64714.65</v>
      </c>
      <c r="V4155" s="82" t="s">
        <v>2066</v>
      </c>
      <c r="W4155" s="82" t="s">
        <v>91</v>
      </c>
      <c r="X4155" s="82" t="s">
        <v>234</v>
      </c>
      <c r="Y4155" s="82" t="s">
        <v>182</v>
      </c>
      <c r="Z4155" s="82">
        <v>1</v>
      </c>
      <c r="AA4155" s="82" t="s">
        <v>183</v>
      </c>
      <c r="AB4155" s="82" t="s">
        <v>2067</v>
      </c>
      <c r="AC4155" s="82" t="s">
        <v>2068</v>
      </c>
      <c r="AD4155" s="82" t="s">
        <v>179</v>
      </c>
      <c r="AE4155" s="82" t="s">
        <v>2069</v>
      </c>
      <c r="AI4155" s="82" t="s">
        <v>274</v>
      </c>
      <c r="AL4155" s="82" t="s">
        <v>2070</v>
      </c>
      <c r="AN4155" s="82" t="s">
        <v>2071</v>
      </c>
      <c r="AO4155" s="82" t="s">
        <v>2072</v>
      </c>
      <c r="AP4155" s="82">
        <v>3000000</v>
      </c>
      <c r="AQ4155" s="82" t="s">
        <v>78</v>
      </c>
      <c r="AR4155" s="82" t="s">
        <v>4274</v>
      </c>
      <c r="AS4155" s="84">
        <v>43159</v>
      </c>
      <c r="AT4155" s="85">
        <v>2018</v>
      </c>
      <c r="AU4155" s="82" t="s">
        <v>4278</v>
      </c>
      <c r="AV4155" s="84">
        <v>43738</v>
      </c>
      <c r="AW4155" s="85">
        <v>2019</v>
      </c>
      <c r="AX4155" s="85">
        <f>Table1[[#This Row],[End TEST]]-Table1[[#This Row],[Start TEST]]</f>
        <v>1</v>
      </c>
      <c r="AY4155" s="85">
        <f>Table1[[#This Row],[TEST_Diff]]+1</f>
        <v>2</v>
      </c>
      <c r="AZ4155" s="92">
        <f>DATEDIF(Table1[[#This Row],[Start Year]],Table1[[#This Row],[End Year]],"d") / 365</f>
        <v>1.5863013698630137</v>
      </c>
      <c r="BD4155" s="82">
        <v>1</v>
      </c>
      <c r="BE4155" s="82">
        <v>1</v>
      </c>
      <c r="BF4155" s="82">
        <v>1</v>
      </c>
      <c r="BG4155" s="82">
        <v>1</v>
      </c>
      <c r="BH4155" s="82">
        <v>1</v>
      </c>
      <c r="BI4155" s="82">
        <v>1</v>
      </c>
      <c r="BO4155" s="82">
        <v>1</v>
      </c>
      <c r="BP4155" s="82">
        <v>1</v>
      </c>
      <c r="BQ4155" s="82">
        <v>1</v>
      </c>
      <c r="BS4155" s="82">
        <v>1</v>
      </c>
      <c r="BT4155" s="82">
        <v>1</v>
      </c>
      <c r="BW4155" s="82" t="s">
        <v>2073</v>
      </c>
    </row>
    <row r="4156" spans="1:75" x14ac:dyDescent="0.5">
      <c r="A4156" s="82">
        <v>654</v>
      </c>
      <c r="B4156" s="82" t="s">
        <v>2063</v>
      </c>
      <c r="D4156" s="90">
        <v>43580</v>
      </c>
      <c r="E4156" s="90" t="s">
        <v>2064</v>
      </c>
      <c r="F4156" s="90"/>
      <c r="G4156" s="82" t="s">
        <v>2064</v>
      </c>
      <c r="H4156" s="82" t="s">
        <v>2065</v>
      </c>
      <c r="I4156" s="80" t="s">
        <v>129</v>
      </c>
      <c r="J4156" s="80">
        <v>14.3</v>
      </c>
      <c r="K4156" s="80">
        <v>4</v>
      </c>
      <c r="L4156" s="80" t="s">
        <v>179</v>
      </c>
      <c r="M4156" s="80">
        <v>8.25</v>
      </c>
      <c r="N4156" s="80">
        <v>-4.0383329999999997</v>
      </c>
      <c r="O4156" s="80">
        <v>21.758662999999999</v>
      </c>
      <c r="P4156" s="80" t="s">
        <v>69</v>
      </c>
      <c r="Q4156" s="80">
        <v>0</v>
      </c>
      <c r="R4156" s="80">
        <v>2.6272389999999999</v>
      </c>
      <c r="S4156" s="80">
        <v>23.381664000000001</v>
      </c>
      <c r="T4156" s="80">
        <v>35392.5</v>
      </c>
      <c r="U4156" s="91">
        <f>Table1[[#This Row],[Distribution Amount (Dollars)]]/Table1[[#This Row],[NEWdatediff]]</f>
        <v>17696.25</v>
      </c>
      <c r="V4156" s="82" t="s">
        <v>2066</v>
      </c>
      <c r="W4156" s="82" t="s">
        <v>91</v>
      </c>
      <c r="X4156" s="82" t="s">
        <v>234</v>
      </c>
      <c r="Y4156" s="82" t="s">
        <v>182</v>
      </c>
      <c r="Z4156" s="82">
        <v>1</v>
      </c>
      <c r="AA4156" s="82" t="s">
        <v>183</v>
      </c>
      <c r="AB4156" s="82" t="s">
        <v>2067</v>
      </c>
      <c r="AC4156" s="82" t="s">
        <v>2068</v>
      </c>
      <c r="AD4156" s="82" t="s">
        <v>153</v>
      </c>
      <c r="AE4156" s="82" t="s">
        <v>2069</v>
      </c>
      <c r="AI4156" s="82" t="s">
        <v>274</v>
      </c>
      <c r="AL4156" s="82" t="s">
        <v>2070</v>
      </c>
      <c r="AN4156" s="82" t="s">
        <v>2071</v>
      </c>
      <c r="AO4156" s="82" t="s">
        <v>2072</v>
      </c>
      <c r="AP4156" s="82">
        <v>3000000</v>
      </c>
      <c r="AQ4156" s="82" t="s">
        <v>78</v>
      </c>
      <c r="AR4156" s="82" t="s">
        <v>4274</v>
      </c>
      <c r="AS4156" s="84">
        <v>43159</v>
      </c>
      <c r="AT4156" s="85">
        <v>2018</v>
      </c>
      <c r="AU4156" s="82" t="s">
        <v>4278</v>
      </c>
      <c r="AV4156" s="84">
        <v>43738</v>
      </c>
      <c r="AW4156" s="85">
        <v>2019</v>
      </c>
      <c r="AX4156" s="85">
        <f>Table1[[#This Row],[End TEST]]-Table1[[#This Row],[Start TEST]]</f>
        <v>1</v>
      </c>
      <c r="AY4156" s="85">
        <f>Table1[[#This Row],[TEST_Diff]]+1</f>
        <v>2</v>
      </c>
      <c r="AZ4156" s="92">
        <f>DATEDIF(Table1[[#This Row],[Start Year]],Table1[[#This Row],[End Year]],"d") / 365</f>
        <v>1.5863013698630137</v>
      </c>
      <c r="BD4156" s="82">
        <v>1</v>
      </c>
      <c r="BE4156" s="82">
        <v>1</v>
      </c>
      <c r="BF4156" s="82">
        <v>1</v>
      </c>
      <c r="BG4156" s="82">
        <v>1</v>
      </c>
      <c r="BH4156" s="82">
        <v>1</v>
      </c>
      <c r="BI4156" s="82">
        <v>1</v>
      </c>
      <c r="BO4156" s="82">
        <v>1</v>
      </c>
      <c r="BP4156" s="82">
        <v>1</v>
      </c>
      <c r="BQ4156" s="82">
        <v>1</v>
      </c>
      <c r="BS4156" s="82">
        <v>1</v>
      </c>
      <c r="BT4156" s="82">
        <v>1</v>
      </c>
      <c r="BW4156" s="82" t="s">
        <v>2073</v>
      </c>
    </row>
    <row r="4157" spans="1:75" x14ac:dyDescent="0.5">
      <c r="A4157" s="82">
        <v>654</v>
      </c>
      <c r="B4157" s="82" t="s">
        <v>2063</v>
      </c>
      <c r="D4157" s="90">
        <v>43580</v>
      </c>
      <c r="E4157" s="90" t="s">
        <v>2064</v>
      </c>
      <c r="F4157" s="90"/>
      <c r="G4157" s="82" t="s">
        <v>2064</v>
      </c>
      <c r="H4157" s="82" t="s">
        <v>2065</v>
      </c>
      <c r="I4157" s="80" t="s">
        <v>237</v>
      </c>
      <c r="J4157" s="80">
        <v>14.3</v>
      </c>
      <c r="K4157" s="80">
        <v>4</v>
      </c>
      <c r="L4157" s="80" t="s">
        <v>179</v>
      </c>
      <c r="M4157" s="80">
        <v>8.25</v>
      </c>
      <c r="N4157" s="80">
        <v>-4.0383329999999997</v>
      </c>
      <c r="O4157" s="80">
        <v>21.758662999999999</v>
      </c>
      <c r="P4157" s="80" t="s">
        <v>69</v>
      </c>
      <c r="Q4157" s="80">
        <v>0</v>
      </c>
      <c r="R4157" s="80">
        <v>2.6272389999999999</v>
      </c>
      <c r="S4157" s="80">
        <v>23.381664000000001</v>
      </c>
      <c r="T4157" s="80">
        <v>35392.5</v>
      </c>
      <c r="U4157" s="91">
        <f>Table1[[#This Row],[Distribution Amount (Dollars)]]/Table1[[#This Row],[NEWdatediff]]</f>
        <v>17696.25</v>
      </c>
      <c r="V4157" s="82" t="s">
        <v>2066</v>
      </c>
      <c r="W4157" s="82" t="s">
        <v>91</v>
      </c>
      <c r="X4157" s="82" t="s">
        <v>234</v>
      </c>
      <c r="Y4157" s="82" t="s">
        <v>182</v>
      </c>
      <c r="Z4157" s="82">
        <v>1</v>
      </c>
      <c r="AA4157" s="82" t="s">
        <v>183</v>
      </c>
      <c r="AB4157" s="82" t="s">
        <v>2067</v>
      </c>
      <c r="AC4157" s="82" t="s">
        <v>2068</v>
      </c>
      <c r="AD4157" s="82" t="s">
        <v>169</v>
      </c>
      <c r="AE4157" s="82" t="s">
        <v>2069</v>
      </c>
      <c r="AI4157" s="82" t="s">
        <v>274</v>
      </c>
      <c r="AL4157" s="82" t="s">
        <v>2070</v>
      </c>
      <c r="AN4157" s="82" t="s">
        <v>2071</v>
      </c>
      <c r="AO4157" s="82" t="s">
        <v>2072</v>
      </c>
      <c r="AP4157" s="82">
        <v>3000000</v>
      </c>
      <c r="AQ4157" s="82" t="s">
        <v>78</v>
      </c>
      <c r="AR4157" s="82" t="s">
        <v>4274</v>
      </c>
      <c r="AS4157" s="84">
        <v>43159</v>
      </c>
      <c r="AT4157" s="85">
        <v>2018</v>
      </c>
      <c r="AU4157" s="82" t="s">
        <v>4278</v>
      </c>
      <c r="AV4157" s="84">
        <v>43738</v>
      </c>
      <c r="AW4157" s="85">
        <v>2019</v>
      </c>
      <c r="AX4157" s="85">
        <f>Table1[[#This Row],[End TEST]]-Table1[[#This Row],[Start TEST]]</f>
        <v>1</v>
      </c>
      <c r="AY4157" s="85">
        <f>Table1[[#This Row],[TEST_Diff]]+1</f>
        <v>2</v>
      </c>
      <c r="AZ4157" s="92">
        <f>DATEDIF(Table1[[#This Row],[Start Year]],Table1[[#This Row],[End Year]],"d") / 365</f>
        <v>1.5863013698630137</v>
      </c>
      <c r="BD4157" s="82">
        <v>1</v>
      </c>
      <c r="BE4157" s="82">
        <v>1</v>
      </c>
      <c r="BF4157" s="82">
        <v>1</v>
      </c>
      <c r="BG4157" s="82">
        <v>1</v>
      </c>
      <c r="BH4157" s="82">
        <v>1</v>
      </c>
      <c r="BI4157" s="82">
        <v>1</v>
      </c>
      <c r="BO4157" s="82">
        <v>1</v>
      </c>
      <c r="BP4157" s="82">
        <v>1</v>
      </c>
      <c r="BQ4157" s="82">
        <v>1</v>
      </c>
      <c r="BS4157" s="82">
        <v>1</v>
      </c>
      <c r="BT4157" s="82">
        <v>1</v>
      </c>
      <c r="BW4157" s="82" t="s">
        <v>2073</v>
      </c>
    </row>
    <row r="4158" spans="1:75" x14ac:dyDescent="0.5">
      <c r="A4158" s="82">
        <v>654</v>
      </c>
      <c r="B4158" s="82" t="s">
        <v>2063</v>
      </c>
      <c r="D4158" s="90">
        <v>43580</v>
      </c>
      <c r="E4158" s="90" t="s">
        <v>2064</v>
      </c>
      <c r="F4158" s="90"/>
      <c r="G4158" s="82" t="s">
        <v>2064</v>
      </c>
      <c r="H4158" s="82" t="s">
        <v>2065</v>
      </c>
      <c r="I4158" s="80" t="s">
        <v>262</v>
      </c>
      <c r="J4158" s="80">
        <v>14.3</v>
      </c>
      <c r="K4158" s="80">
        <v>4</v>
      </c>
      <c r="L4158" s="80" t="s">
        <v>179</v>
      </c>
      <c r="M4158" s="80">
        <v>8.25</v>
      </c>
      <c r="N4158" s="80">
        <v>-4.0383329999999997</v>
      </c>
      <c r="O4158" s="80">
        <v>21.758662999999999</v>
      </c>
      <c r="P4158" s="80" t="s">
        <v>69</v>
      </c>
      <c r="Q4158" s="80">
        <v>0</v>
      </c>
      <c r="R4158" s="80">
        <v>2.6272389999999999</v>
      </c>
      <c r="S4158" s="80">
        <v>23.381664000000001</v>
      </c>
      <c r="T4158" s="80">
        <v>35392.5</v>
      </c>
      <c r="U4158" s="91">
        <f>Table1[[#This Row],[Distribution Amount (Dollars)]]/Table1[[#This Row],[NEWdatediff]]</f>
        <v>17696.25</v>
      </c>
      <c r="V4158" s="82" t="s">
        <v>2066</v>
      </c>
      <c r="W4158" s="82" t="s">
        <v>91</v>
      </c>
      <c r="X4158" s="82" t="s">
        <v>234</v>
      </c>
      <c r="Y4158" s="82" t="s">
        <v>182</v>
      </c>
      <c r="Z4158" s="82">
        <v>1</v>
      </c>
      <c r="AA4158" s="82" t="s">
        <v>183</v>
      </c>
      <c r="AB4158" s="82" t="s">
        <v>2067</v>
      </c>
      <c r="AC4158" s="82" t="s">
        <v>2068</v>
      </c>
      <c r="AD4158" s="82" t="s">
        <v>169</v>
      </c>
      <c r="AE4158" s="82" t="s">
        <v>2069</v>
      </c>
      <c r="AI4158" s="82" t="s">
        <v>274</v>
      </c>
      <c r="AL4158" s="82" t="s">
        <v>2070</v>
      </c>
      <c r="AN4158" s="82" t="s">
        <v>2071</v>
      </c>
      <c r="AO4158" s="82" t="s">
        <v>2072</v>
      </c>
      <c r="AP4158" s="82">
        <v>3000000</v>
      </c>
      <c r="AQ4158" s="82" t="s">
        <v>78</v>
      </c>
      <c r="AR4158" s="82" t="s">
        <v>4274</v>
      </c>
      <c r="AS4158" s="84">
        <v>43159</v>
      </c>
      <c r="AT4158" s="85">
        <v>2018</v>
      </c>
      <c r="AU4158" s="82" t="s">
        <v>4278</v>
      </c>
      <c r="AV4158" s="84">
        <v>43738</v>
      </c>
      <c r="AW4158" s="85">
        <v>2019</v>
      </c>
      <c r="AX4158" s="85">
        <f>Table1[[#This Row],[End TEST]]-Table1[[#This Row],[Start TEST]]</f>
        <v>1</v>
      </c>
      <c r="AY4158" s="85">
        <f>Table1[[#This Row],[TEST_Diff]]+1</f>
        <v>2</v>
      </c>
      <c r="AZ4158" s="92">
        <f>DATEDIF(Table1[[#This Row],[Start Year]],Table1[[#This Row],[End Year]],"d") / 365</f>
        <v>1.5863013698630137</v>
      </c>
      <c r="BD4158" s="82">
        <v>1</v>
      </c>
      <c r="BE4158" s="82">
        <v>1</v>
      </c>
      <c r="BF4158" s="82">
        <v>1</v>
      </c>
      <c r="BG4158" s="82">
        <v>1</v>
      </c>
      <c r="BH4158" s="82">
        <v>1</v>
      </c>
      <c r="BI4158" s="82">
        <v>1</v>
      </c>
      <c r="BO4158" s="82">
        <v>1</v>
      </c>
      <c r="BP4158" s="82">
        <v>1</v>
      </c>
      <c r="BQ4158" s="82">
        <v>1</v>
      </c>
      <c r="BS4158" s="82">
        <v>1</v>
      </c>
      <c r="BT4158" s="82">
        <v>1</v>
      </c>
      <c r="BW4158" s="82" t="s">
        <v>2073</v>
      </c>
    </row>
    <row r="4159" spans="1:75" x14ac:dyDescent="0.5">
      <c r="A4159" s="82">
        <v>654</v>
      </c>
      <c r="B4159" s="82" t="s">
        <v>2063</v>
      </c>
      <c r="D4159" s="90">
        <v>43580</v>
      </c>
      <c r="E4159" s="90" t="s">
        <v>2064</v>
      </c>
      <c r="F4159" s="90"/>
      <c r="G4159" s="82" t="s">
        <v>2064</v>
      </c>
      <c r="H4159" s="82" t="s">
        <v>2065</v>
      </c>
      <c r="I4159" s="80" t="s">
        <v>280</v>
      </c>
      <c r="J4159" s="80">
        <v>14.3</v>
      </c>
      <c r="K4159" s="80">
        <v>4</v>
      </c>
      <c r="L4159" s="80" t="s">
        <v>179</v>
      </c>
      <c r="M4159" s="80">
        <v>8.25</v>
      </c>
      <c r="N4159" s="80">
        <v>-4.0383329999999997</v>
      </c>
      <c r="O4159" s="80">
        <v>21.758662999999999</v>
      </c>
      <c r="P4159" s="80" t="s">
        <v>69</v>
      </c>
      <c r="Q4159" s="80">
        <v>0</v>
      </c>
      <c r="R4159" s="80">
        <v>2.6272389999999999</v>
      </c>
      <c r="S4159" s="80">
        <v>23.381664000000001</v>
      </c>
      <c r="T4159" s="80">
        <v>35392.5</v>
      </c>
      <c r="U4159" s="91">
        <f>Table1[[#This Row],[Distribution Amount (Dollars)]]/Table1[[#This Row],[NEWdatediff]]</f>
        <v>17696.25</v>
      </c>
      <c r="V4159" s="82" t="s">
        <v>2066</v>
      </c>
      <c r="W4159" s="82" t="s">
        <v>91</v>
      </c>
      <c r="X4159" s="82" t="s">
        <v>234</v>
      </c>
      <c r="Y4159" s="82" t="s">
        <v>182</v>
      </c>
      <c r="Z4159" s="82">
        <v>1</v>
      </c>
      <c r="AA4159" s="82" t="s">
        <v>183</v>
      </c>
      <c r="AB4159" s="82" t="s">
        <v>2067</v>
      </c>
      <c r="AC4159" s="82" t="s">
        <v>2068</v>
      </c>
      <c r="AD4159" s="82" t="s">
        <v>169</v>
      </c>
      <c r="AE4159" s="82" t="s">
        <v>2069</v>
      </c>
      <c r="AI4159" s="82" t="s">
        <v>274</v>
      </c>
      <c r="AL4159" s="82" t="s">
        <v>2070</v>
      </c>
      <c r="AN4159" s="82" t="s">
        <v>2071</v>
      </c>
      <c r="AO4159" s="82" t="s">
        <v>2072</v>
      </c>
      <c r="AP4159" s="82">
        <v>3000000</v>
      </c>
      <c r="AQ4159" s="82" t="s">
        <v>78</v>
      </c>
      <c r="AR4159" s="82" t="s">
        <v>4274</v>
      </c>
      <c r="AS4159" s="84">
        <v>43159</v>
      </c>
      <c r="AT4159" s="85">
        <v>2018</v>
      </c>
      <c r="AU4159" s="82" t="s">
        <v>4278</v>
      </c>
      <c r="AV4159" s="84">
        <v>43738</v>
      </c>
      <c r="AW4159" s="85">
        <v>2019</v>
      </c>
      <c r="AX4159" s="85">
        <f>Table1[[#This Row],[End TEST]]-Table1[[#This Row],[Start TEST]]</f>
        <v>1</v>
      </c>
      <c r="AY4159" s="85">
        <f>Table1[[#This Row],[TEST_Diff]]+1</f>
        <v>2</v>
      </c>
      <c r="AZ4159" s="92">
        <f>DATEDIF(Table1[[#This Row],[Start Year]],Table1[[#This Row],[End Year]],"d") / 365</f>
        <v>1.5863013698630137</v>
      </c>
      <c r="BD4159" s="82">
        <v>1</v>
      </c>
      <c r="BE4159" s="82">
        <v>1</v>
      </c>
      <c r="BF4159" s="82">
        <v>1</v>
      </c>
      <c r="BG4159" s="82">
        <v>1</v>
      </c>
      <c r="BH4159" s="82">
        <v>1</v>
      </c>
      <c r="BI4159" s="82">
        <v>1</v>
      </c>
      <c r="BO4159" s="82">
        <v>1</v>
      </c>
      <c r="BP4159" s="82">
        <v>1</v>
      </c>
      <c r="BQ4159" s="82">
        <v>1</v>
      </c>
      <c r="BS4159" s="82">
        <v>1</v>
      </c>
      <c r="BT4159" s="82">
        <v>1</v>
      </c>
      <c r="BW4159" s="82" t="s">
        <v>2073</v>
      </c>
    </row>
    <row r="4160" spans="1:75" x14ac:dyDescent="0.5">
      <c r="A4160" s="82">
        <v>654</v>
      </c>
      <c r="B4160" s="82" t="s">
        <v>2063</v>
      </c>
      <c r="D4160" s="90">
        <v>43580</v>
      </c>
      <c r="E4160" s="90" t="s">
        <v>2064</v>
      </c>
      <c r="F4160" s="90"/>
      <c r="G4160" s="82" t="s">
        <v>2064</v>
      </c>
      <c r="H4160" s="82" t="s">
        <v>2065</v>
      </c>
      <c r="I4160" s="80" t="s">
        <v>81</v>
      </c>
      <c r="J4160" s="80">
        <v>14.3</v>
      </c>
      <c r="K4160" s="80">
        <v>4</v>
      </c>
      <c r="L4160" s="80" t="s">
        <v>179</v>
      </c>
      <c r="M4160" s="80">
        <v>8.25</v>
      </c>
      <c r="N4160" s="80">
        <v>-4.0383329999999997</v>
      </c>
      <c r="O4160" s="80">
        <v>21.758662999999999</v>
      </c>
      <c r="P4160" s="80" t="s">
        <v>69</v>
      </c>
      <c r="Q4160" s="80">
        <v>0</v>
      </c>
      <c r="R4160" s="80">
        <v>2.6272389999999999</v>
      </c>
      <c r="S4160" s="80">
        <v>23.381664000000001</v>
      </c>
      <c r="T4160" s="80">
        <v>35392.5</v>
      </c>
      <c r="U4160" s="91">
        <f>Table1[[#This Row],[Distribution Amount (Dollars)]]/Table1[[#This Row],[NEWdatediff]]</f>
        <v>17696.25</v>
      </c>
      <c r="V4160" s="82" t="s">
        <v>2066</v>
      </c>
      <c r="W4160" s="82" t="s">
        <v>91</v>
      </c>
      <c r="X4160" s="82" t="s">
        <v>234</v>
      </c>
      <c r="Y4160" s="82" t="s">
        <v>182</v>
      </c>
      <c r="Z4160" s="82">
        <v>1</v>
      </c>
      <c r="AA4160" s="82" t="s">
        <v>183</v>
      </c>
      <c r="AB4160" s="82" t="s">
        <v>2067</v>
      </c>
      <c r="AC4160" s="82" t="s">
        <v>2068</v>
      </c>
      <c r="AD4160" s="82" t="s">
        <v>169</v>
      </c>
      <c r="AE4160" s="82" t="s">
        <v>2069</v>
      </c>
      <c r="AI4160" s="82" t="s">
        <v>274</v>
      </c>
      <c r="AL4160" s="82" t="s">
        <v>2070</v>
      </c>
      <c r="AN4160" s="82" t="s">
        <v>2071</v>
      </c>
      <c r="AO4160" s="82" t="s">
        <v>2072</v>
      </c>
      <c r="AP4160" s="82">
        <v>3000000</v>
      </c>
      <c r="AQ4160" s="82" t="s">
        <v>78</v>
      </c>
      <c r="AR4160" s="82" t="s">
        <v>4274</v>
      </c>
      <c r="AS4160" s="84">
        <v>43159</v>
      </c>
      <c r="AT4160" s="85">
        <v>2018</v>
      </c>
      <c r="AU4160" s="82" t="s">
        <v>4278</v>
      </c>
      <c r="AV4160" s="84">
        <v>43738</v>
      </c>
      <c r="AW4160" s="85">
        <v>2019</v>
      </c>
      <c r="AX4160" s="85">
        <f>Table1[[#This Row],[End TEST]]-Table1[[#This Row],[Start TEST]]</f>
        <v>1</v>
      </c>
      <c r="AY4160" s="85">
        <f>Table1[[#This Row],[TEST_Diff]]+1</f>
        <v>2</v>
      </c>
      <c r="AZ4160" s="92">
        <f>DATEDIF(Table1[[#This Row],[Start Year]],Table1[[#This Row],[End Year]],"d") / 365</f>
        <v>1.5863013698630137</v>
      </c>
      <c r="BD4160" s="82">
        <v>1</v>
      </c>
      <c r="BE4160" s="82">
        <v>1</v>
      </c>
      <c r="BF4160" s="82">
        <v>1</v>
      </c>
      <c r="BG4160" s="82">
        <v>1</v>
      </c>
      <c r="BH4160" s="82">
        <v>1</v>
      </c>
      <c r="BI4160" s="82">
        <v>1</v>
      </c>
      <c r="BO4160" s="82">
        <v>1</v>
      </c>
      <c r="BP4160" s="82">
        <v>1</v>
      </c>
      <c r="BQ4160" s="82">
        <v>1</v>
      </c>
      <c r="BS4160" s="82">
        <v>1</v>
      </c>
      <c r="BT4160" s="82">
        <v>1</v>
      </c>
      <c r="BW4160" s="82" t="s">
        <v>2073</v>
      </c>
    </row>
    <row r="4161" spans="1:75" x14ac:dyDescent="0.5">
      <c r="A4161" s="82">
        <v>654</v>
      </c>
      <c r="B4161" s="82" t="s">
        <v>2063</v>
      </c>
      <c r="D4161" s="90">
        <v>43580</v>
      </c>
      <c r="E4161" s="90" t="s">
        <v>2064</v>
      </c>
      <c r="F4161" s="90"/>
      <c r="G4161" s="82" t="s">
        <v>2064</v>
      </c>
      <c r="H4161" s="82" t="s">
        <v>2065</v>
      </c>
      <c r="I4161" s="80" t="s">
        <v>281</v>
      </c>
      <c r="J4161" s="80">
        <v>14.2</v>
      </c>
      <c r="K4161" s="80">
        <v>4</v>
      </c>
      <c r="L4161" s="80" t="s">
        <v>179</v>
      </c>
      <c r="M4161" s="80">
        <v>8.25</v>
      </c>
      <c r="N4161" s="80">
        <v>-4.0383329999999997</v>
      </c>
      <c r="O4161" s="80">
        <v>21.758662999999999</v>
      </c>
      <c r="P4161" s="80" t="s">
        <v>69</v>
      </c>
      <c r="Q4161" s="80">
        <v>0</v>
      </c>
      <c r="R4161" s="80">
        <v>2.6272389999999999</v>
      </c>
      <c r="S4161" s="80">
        <v>23.381664000000001</v>
      </c>
      <c r="T4161" s="80">
        <v>35145</v>
      </c>
      <c r="U4161" s="91">
        <f>Table1[[#This Row],[Distribution Amount (Dollars)]]/Table1[[#This Row],[NEWdatediff]]</f>
        <v>17572.5</v>
      </c>
      <c r="V4161" s="82" t="s">
        <v>2066</v>
      </c>
      <c r="W4161" s="82" t="s">
        <v>91</v>
      </c>
      <c r="X4161" s="82" t="s">
        <v>234</v>
      </c>
      <c r="Y4161" s="82" t="s">
        <v>182</v>
      </c>
      <c r="Z4161" s="82">
        <v>1</v>
      </c>
      <c r="AA4161" s="82" t="s">
        <v>183</v>
      </c>
      <c r="AB4161" s="82" t="s">
        <v>2067</v>
      </c>
      <c r="AC4161" s="82" t="s">
        <v>2068</v>
      </c>
      <c r="AD4161" s="82" t="s">
        <v>169</v>
      </c>
      <c r="AE4161" s="82" t="s">
        <v>2069</v>
      </c>
      <c r="AI4161" s="82" t="s">
        <v>274</v>
      </c>
      <c r="AL4161" s="82" t="s">
        <v>2070</v>
      </c>
      <c r="AN4161" s="82" t="s">
        <v>2071</v>
      </c>
      <c r="AO4161" s="82" t="s">
        <v>2072</v>
      </c>
      <c r="AP4161" s="82">
        <v>3000000</v>
      </c>
      <c r="AQ4161" s="82" t="s">
        <v>78</v>
      </c>
      <c r="AR4161" s="82" t="s">
        <v>4274</v>
      </c>
      <c r="AS4161" s="84">
        <v>43159</v>
      </c>
      <c r="AT4161" s="85">
        <v>2018</v>
      </c>
      <c r="AU4161" s="82" t="s">
        <v>4278</v>
      </c>
      <c r="AV4161" s="84">
        <v>43738</v>
      </c>
      <c r="AW4161" s="85">
        <v>2019</v>
      </c>
      <c r="AX4161" s="85">
        <f>Table1[[#This Row],[End TEST]]-Table1[[#This Row],[Start TEST]]</f>
        <v>1</v>
      </c>
      <c r="AY4161" s="85">
        <f>Table1[[#This Row],[TEST_Diff]]+1</f>
        <v>2</v>
      </c>
      <c r="AZ4161" s="92">
        <f>DATEDIF(Table1[[#This Row],[Start Year]],Table1[[#This Row],[End Year]],"d") / 365</f>
        <v>1.5863013698630137</v>
      </c>
      <c r="BD4161" s="82">
        <v>1</v>
      </c>
      <c r="BE4161" s="82">
        <v>1</v>
      </c>
      <c r="BF4161" s="82">
        <v>1</v>
      </c>
      <c r="BG4161" s="82">
        <v>1</v>
      </c>
      <c r="BH4161" s="82">
        <v>1</v>
      </c>
      <c r="BI4161" s="82">
        <v>1</v>
      </c>
      <c r="BO4161" s="82">
        <v>1</v>
      </c>
      <c r="BP4161" s="82">
        <v>1</v>
      </c>
      <c r="BQ4161" s="82">
        <v>1</v>
      </c>
      <c r="BS4161" s="82">
        <v>1</v>
      </c>
      <c r="BT4161" s="82">
        <v>1</v>
      </c>
      <c r="BW4161" s="82" t="s">
        <v>2073</v>
      </c>
    </row>
    <row r="4162" spans="1:75" x14ac:dyDescent="0.5">
      <c r="A4162" s="82">
        <v>654</v>
      </c>
      <c r="B4162" s="82" t="s">
        <v>2063</v>
      </c>
      <c r="D4162" s="90">
        <v>43580</v>
      </c>
      <c r="E4162" s="90" t="s">
        <v>2064</v>
      </c>
      <c r="F4162" s="90"/>
      <c r="G4162" s="82" t="s">
        <v>2064</v>
      </c>
      <c r="H4162" s="82" t="s">
        <v>2065</v>
      </c>
      <c r="I4162" s="80" t="s">
        <v>291</v>
      </c>
      <c r="J4162" s="80">
        <v>14.3</v>
      </c>
      <c r="K4162" s="80">
        <v>4</v>
      </c>
      <c r="L4162" s="80" t="s">
        <v>179</v>
      </c>
      <c r="M4162" s="80">
        <v>8.25</v>
      </c>
      <c r="N4162" s="80">
        <v>-4.0383329999999997</v>
      </c>
      <c r="O4162" s="80">
        <v>21.758662999999999</v>
      </c>
      <c r="P4162" s="80" t="s">
        <v>69</v>
      </c>
      <c r="Q4162" s="80">
        <v>0</v>
      </c>
      <c r="R4162" s="80">
        <v>2.6272389999999999</v>
      </c>
      <c r="S4162" s="80">
        <v>23.381664000000001</v>
      </c>
      <c r="T4162" s="80">
        <v>35392.5</v>
      </c>
      <c r="U4162" s="91">
        <f>Table1[[#This Row],[Distribution Amount (Dollars)]]/Table1[[#This Row],[NEWdatediff]]</f>
        <v>17696.25</v>
      </c>
      <c r="V4162" s="82" t="s">
        <v>2066</v>
      </c>
      <c r="W4162" s="82" t="s">
        <v>91</v>
      </c>
      <c r="X4162" s="82" t="s">
        <v>234</v>
      </c>
      <c r="Y4162" s="82" t="s">
        <v>182</v>
      </c>
      <c r="Z4162" s="82">
        <v>1</v>
      </c>
      <c r="AA4162" s="82" t="s">
        <v>183</v>
      </c>
      <c r="AB4162" s="82" t="s">
        <v>2067</v>
      </c>
      <c r="AC4162" s="82" t="s">
        <v>2068</v>
      </c>
      <c r="AD4162" s="82" t="s">
        <v>169</v>
      </c>
      <c r="AE4162" s="82" t="s">
        <v>2069</v>
      </c>
      <c r="AI4162" s="82" t="s">
        <v>274</v>
      </c>
      <c r="AL4162" s="82" t="s">
        <v>2070</v>
      </c>
      <c r="AN4162" s="82" t="s">
        <v>2071</v>
      </c>
      <c r="AO4162" s="82" t="s">
        <v>2072</v>
      </c>
      <c r="AP4162" s="82">
        <v>3000000</v>
      </c>
      <c r="AQ4162" s="82" t="s">
        <v>78</v>
      </c>
      <c r="AR4162" s="82" t="s">
        <v>4274</v>
      </c>
      <c r="AS4162" s="84">
        <v>43159</v>
      </c>
      <c r="AT4162" s="85">
        <v>2018</v>
      </c>
      <c r="AU4162" s="82" t="s">
        <v>4278</v>
      </c>
      <c r="AV4162" s="84">
        <v>43738</v>
      </c>
      <c r="AW4162" s="85">
        <v>2019</v>
      </c>
      <c r="AX4162" s="85">
        <f>Table1[[#This Row],[End TEST]]-Table1[[#This Row],[Start TEST]]</f>
        <v>1</v>
      </c>
      <c r="AY4162" s="85">
        <f>Table1[[#This Row],[TEST_Diff]]+1</f>
        <v>2</v>
      </c>
      <c r="AZ4162" s="92">
        <f>DATEDIF(Table1[[#This Row],[Start Year]],Table1[[#This Row],[End Year]],"d") / 365</f>
        <v>1.5863013698630137</v>
      </c>
      <c r="BD4162" s="82">
        <v>1</v>
      </c>
      <c r="BE4162" s="82">
        <v>1</v>
      </c>
      <c r="BF4162" s="82">
        <v>1</v>
      </c>
      <c r="BG4162" s="82">
        <v>1</v>
      </c>
      <c r="BH4162" s="82">
        <v>1</v>
      </c>
      <c r="BI4162" s="82">
        <v>1</v>
      </c>
      <c r="BO4162" s="82">
        <v>1</v>
      </c>
      <c r="BP4162" s="82">
        <v>1</v>
      </c>
      <c r="BQ4162" s="82">
        <v>1</v>
      </c>
      <c r="BS4162" s="82">
        <v>1</v>
      </c>
      <c r="BT4162" s="82">
        <v>1</v>
      </c>
      <c r="BW4162" s="82" t="s">
        <v>2073</v>
      </c>
    </row>
    <row r="4163" spans="1:75" x14ac:dyDescent="0.5">
      <c r="A4163" s="82">
        <v>655</v>
      </c>
      <c r="B4163" s="82" t="s">
        <v>1265</v>
      </c>
      <c r="D4163" s="90">
        <v>43573</v>
      </c>
      <c r="E4163" s="90" t="s">
        <v>1266</v>
      </c>
      <c r="F4163" s="90"/>
      <c r="G4163" s="82" t="s">
        <v>1266</v>
      </c>
      <c r="H4163" s="82" t="s">
        <v>1267</v>
      </c>
      <c r="I4163" s="80" t="s">
        <v>283</v>
      </c>
      <c r="J4163" s="80">
        <v>100</v>
      </c>
      <c r="K4163" s="80">
        <v>1</v>
      </c>
      <c r="L4163" s="80" t="s">
        <v>763</v>
      </c>
      <c r="M4163" s="80">
        <v>100</v>
      </c>
      <c r="N4163" s="80">
        <v>31.952162000000001</v>
      </c>
      <c r="O4163" s="80">
        <v>35.233153999999999</v>
      </c>
      <c r="P4163" s="80" t="s">
        <v>268</v>
      </c>
      <c r="Q4163" s="80">
        <v>0</v>
      </c>
      <c r="R4163" s="80">
        <v>37.477907000000002</v>
      </c>
      <c r="S4163" s="80">
        <v>39.411562000000004</v>
      </c>
      <c r="T4163" s="80">
        <v>79583.539999999994</v>
      </c>
      <c r="U4163" s="91">
        <f>Table1[[#This Row],[Distribution Amount (Dollars)]]/Table1[[#This Row],[NEWdatediff]]</f>
        <v>39791.769999999997</v>
      </c>
      <c r="V4163" s="82" t="s">
        <v>764</v>
      </c>
      <c r="W4163" s="82" t="s">
        <v>71</v>
      </c>
      <c r="X4163" s="82" t="s">
        <v>1268</v>
      </c>
      <c r="Z4163" s="82">
        <v>0</v>
      </c>
      <c r="AB4163" s="82" t="s">
        <v>1269</v>
      </c>
      <c r="AC4163" s="82" t="s">
        <v>776</v>
      </c>
      <c r="AD4163" s="82" t="s">
        <v>763</v>
      </c>
      <c r="AF4163" s="82" t="s">
        <v>420</v>
      </c>
      <c r="AN4163" s="82" t="s">
        <v>1270</v>
      </c>
      <c r="AO4163" s="82" t="s">
        <v>1271</v>
      </c>
      <c r="AP4163" s="82">
        <v>79583.539999999994</v>
      </c>
      <c r="AQ4163" s="82" t="s">
        <v>78</v>
      </c>
      <c r="AR4163" s="82" t="s">
        <v>4274</v>
      </c>
      <c r="AS4163" s="84">
        <v>43556</v>
      </c>
      <c r="AT4163" s="85">
        <v>2019</v>
      </c>
      <c r="AU4163" s="82" t="s">
        <v>4278</v>
      </c>
      <c r="AV4163" s="84">
        <v>43861</v>
      </c>
      <c r="AW4163" s="85">
        <v>2020</v>
      </c>
      <c r="AX4163" s="85">
        <f>Table1[[#This Row],[End TEST]]-Table1[[#This Row],[Start TEST]]</f>
        <v>1</v>
      </c>
      <c r="AY4163" s="85">
        <f>Table1[[#This Row],[TEST_Diff]]+1</f>
        <v>2</v>
      </c>
      <c r="AZ4163" s="92">
        <f>DATEDIF(Table1[[#This Row],[Start Year]],Table1[[#This Row],[End Year]],"d") / 365</f>
        <v>0.83561643835616439</v>
      </c>
      <c r="BA4163" s="82">
        <v>7600</v>
      </c>
      <c r="BB4163" s="82">
        <v>11000</v>
      </c>
      <c r="BD4163" s="82">
        <v>1</v>
      </c>
      <c r="BE4163" s="82">
        <v>1</v>
      </c>
      <c r="BF4163" s="82">
        <v>1</v>
      </c>
      <c r="BG4163" s="82">
        <v>1</v>
      </c>
      <c r="BH4163" s="82">
        <v>1</v>
      </c>
      <c r="BI4163" s="82">
        <v>1</v>
      </c>
      <c r="BJ4163" s="82">
        <v>1</v>
      </c>
      <c r="BO4163" s="82">
        <v>1</v>
      </c>
    </row>
    <row r="4164" spans="1:75" x14ac:dyDescent="0.5">
      <c r="A4164" s="82">
        <v>657</v>
      </c>
      <c r="B4164" s="82" t="s">
        <v>1071</v>
      </c>
      <c r="D4164" s="90">
        <v>43578</v>
      </c>
      <c r="E4164" s="90" t="s">
        <v>1072</v>
      </c>
      <c r="F4164" s="90"/>
      <c r="G4164" s="82" t="s">
        <v>1072</v>
      </c>
      <c r="H4164" s="82" t="s">
        <v>1073</v>
      </c>
      <c r="I4164" s="80" t="s">
        <v>67</v>
      </c>
      <c r="J4164" s="80">
        <v>100</v>
      </c>
      <c r="K4164" s="80">
        <v>1</v>
      </c>
      <c r="L4164" s="80" t="s">
        <v>1074</v>
      </c>
      <c r="M4164" s="80">
        <v>100</v>
      </c>
      <c r="N4164" s="80">
        <v>5.7863959999999999</v>
      </c>
      <c r="O4164" s="80">
        <v>47.325853000000002</v>
      </c>
      <c r="P4164" s="80" t="s">
        <v>69</v>
      </c>
      <c r="Q4164" s="80">
        <v>0</v>
      </c>
      <c r="R4164" s="80">
        <v>2.6272389999999999</v>
      </c>
      <c r="S4164" s="80">
        <v>23.381664000000001</v>
      </c>
      <c r="T4164" s="80">
        <v>209749.84</v>
      </c>
      <c r="U4164" s="91">
        <f>Table1[[#This Row],[Distribution Amount (Dollars)]]/Table1[[#This Row],[NEWdatediff]]</f>
        <v>209749.84</v>
      </c>
      <c r="V4164" s="82" t="s">
        <v>764</v>
      </c>
      <c r="W4164" s="82" t="s">
        <v>71</v>
      </c>
      <c r="X4164" s="82" t="s">
        <v>1075</v>
      </c>
      <c r="Y4164" s="82" t="s">
        <v>1076</v>
      </c>
      <c r="Z4164" s="82">
        <v>0</v>
      </c>
      <c r="AB4164" s="82" t="s">
        <v>1077</v>
      </c>
      <c r="AC4164" s="82" t="s">
        <v>776</v>
      </c>
      <c r="AD4164" s="82" t="s">
        <v>1074</v>
      </c>
      <c r="AE4164" s="82" t="s">
        <v>1078</v>
      </c>
      <c r="AN4164" s="82" t="s">
        <v>76</v>
      </c>
      <c r="AP4164" s="82">
        <v>209749.84</v>
      </c>
      <c r="AQ4164" s="82" t="s">
        <v>78</v>
      </c>
      <c r="AR4164" s="82" t="s">
        <v>4274</v>
      </c>
      <c r="AS4164" s="84">
        <v>43591</v>
      </c>
      <c r="AT4164" s="85">
        <v>2019</v>
      </c>
      <c r="AU4164" s="82" t="s">
        <v>4278</v>
      </c>
      <c r="AV4164" s="84">
        <v>43620</v>
      </c>
      <c r="AW4164" s="85">
        <v>2019</v>
      </c>
      <c r="AX4164" s="85">
        <f>Table1[[#This Row],[End TEST]]-Table1[[#This Row],[Start TEST]]</f>
        <v>0</v>
      </c>
      <c r="AY4164" s="85">
        <f>Table1[[#This Row],[TEST_Diff]]+1</f>
        <v>1</v>
      </c>
      <c r="AZ4164" s="92">
        <f>DATEDIF(Table1[[#This Row],[Start Year]],Table1[[#This Row],[End Year]],"d") / 365</f>
        <v>7.9452054794520555E-2</v>
      </c>
      <c r="BA4164" s="82">
        <v>10800</v>
      </c>
      <c r="BC4164" s="82" t="s">
        <v>1079</v>
      </c>
      <c r="BD4164" s="82">
        <v>1</v>
      </c>
      <c r="BE4164" s="82">
        <v>1</v>
      </c>
      <c r="BF4164" s="82">
        <v>1</v>
      </c>
      <c r="BG4164" s="82">
        <v>1</v>
      </c>
      <c r="BH4164" s="82">
        <v>1</v>
      </c>
      <c r="BI4164" s="82">
        <v>1</v>
      </c>
      <c r="BJ4164" s="82">
        <v>1</v>
      </c>
      <c r="BL4164" s="82">
        <v>1</v>
      </c>
      <c r="BM4164" s="82">
        <v>1</v>
      </c>
      <c r="BP4164" s="82">
        <v>1</v>
      </c>
      <c r="BS4164" s="82">
        <v>1</v>
      </c>
    </row>
    <row r="4165" spans="1:75" x14ac:dyDescent="0.5">
      <c r="A4165" s="82">
        <v>658</v>
      </c>
      <c r="B4165" s="82" t="s">
        <v>4192</v>
      </c>
      <c r="D4165" s="90">
        <v>43578</v>
      </c>
      <c r="E4165" s="90" t="s">
        <v>5156</v>
      </c>
      <c r="F4165" s="90"/>
      <c r="G4165" s="82" t="s">
        <v>5156</v>
      </c>
      <c r="H4165" s="82" t="s">
        <v>4194</v>
      </c>
      <c r="I4165" s="80" t="s">
        <v>262</v>
      </c>
      <c r="J4165" s="80">
        <v>50</v>
      </c>
      <c r="K4165" s="80">
        <v>1</v>
      </c>
      <c r="L4165" s="80" t="s">
        <v>179</v>
      </c>
      <c r="M4165" s="80">
        <v>100</v>
      </c>
      <c r="N4165" s="80">
        <v>-4.0383329999999997</v>
      </c>
      <c r="O4165" s="80">
        <v>21.758662999999999</v>
      </c>
      <c r="P4165" s="80" t="s">
        <v>69</v>
      </c>
      <c r="Q4165" s="80">
        <v>0</v>
      </c>
      <c r="R4165" s="80">
        <v>2.6272389999999999</v>
      </c>
      <c r="S4165" s="80">
        <v>23.381664000000001</v>
      </c>
      <c r="T4165" s="80">
        <v>4500000</v>
      </c>
      <c r="U4165" s="91">
        <f>Table1[[#This Row],[Distribution Amount (Dollars)]]/Table1[[#This Row],[NEWdatediff]]</f>
        <v>750000</v>
      </c>
      <c r="V4165" s="82" t="s">
        <v>4195</v>
      </c>
      <c r="W4165" s="82" t="s">
        <v>91</v>
      </c>
      <c r="X4165" s="82" t="s">
        <v>234</v>
      </c>
      <c r="Y4165" s="82" t="s">
        <v>182</v>
      </c>
      <c r="Z4165" s="82">
        <v>1</v>
      </c>
      <c r="AB4165" s="82" t="s">
        <v>4196</v>
      </c>
      <c r="AD4165" s="82" t="s">
        <v>179</v>
      </c>
      <c r="AE4165" s="82" t="s">
        <v>4197</v>
      </c>
      <c r="AN4165" s="82" t="s">
        <v>76</v>
      </c>
      <c r="AO4165" s="82" t="s">
        <v>4198</v>
      </c>
      <c r="AP4165" s="82">
        <v>9000000</v>
      </c>
      <c r="AQ4165" s="82" t="s">
        <v>78</v>
      </c>
      <c r="AR4165" s="82" t="s">
        <v>4275</v>
      </c>
      <c r="AS4165" s="84">
        <v>43458</v>
      </c>
      <c r="AT4165" s="85">
        <v>2018</v>
      </c>
      <c r="AU4165" s="82" t="s">
        <v>4278</v>
      </c>
      <c r="AV4165" s="84">
        <v>45261</v>
      </c>
      <c r="AW4165" s="85">
        <v>2023</v>
      </c>
      <c r="AX4165" s="85">
        <f>Table1[[#This Row],[End TEST]]-Table1[[#This Row],[Start TEST]]</f>
        <v>5</v>
      </c>
      <c r="AY4165" s="85">
        <f>Table1[[#This Row],[TEST_Diff]]+1</f>
        <v>6</v>
      </c>
      <c r="AZ4165" s="92">
        <f>DATEDIF(Table1[[#This Row],[Start Year]],Table1[[#This Row],[End Year]],"d") / 365</f>
        <v>4.9397260273972599</v>
      </c>
      <c r="BD4165" s="82">
        <v>1</v>
      </c>
      <c r="BF4165" s="82">
        <v>1</v>
      </c>
      <c r="BH4165" s="82">
        <v>1</v>
      </c>
      <c r="BL4165" s="82">
        <v>1</v>
      </c>
      <c r="BW4165" s="82" t="s">
        <v>4199</v>
      </c>
    </row>
    <row r="4166" spans="1:75" x14ac:dyDescent="0.5">
      <c r="A4166" s="82">
        <v>658</v>
      </c>
      <c r="B4166" s="82" t="s">
        <v>4192</v>
      </c>
      <c r="D4166" s="90">
        <v>43578</v>
      </c>
      <c r="E4166" s="90" t="s">
        <v>5156</v>
      </c>
      <c r="F4166" s="90"/>
      <c r="G4166" s="82" t="s">
        <v>5156</v>
      </c>
      <c r="H4166" s="82" t="s">
        <v>4194</v>
      </c>
      <c r="I4166" s="80" t="s">
        <v>80</v>
      </c>
      <c r="J4166" s="80">
        <v>50</v>
      </c>
      <c r="K4166" s="80">
        <v>1</v>
      </c>
      <c r="L4166" s="80" t="s">
        <v>179</v>
      </c>
      <c r="M4166" s="80">
        <v>100</v>
      </c>
      <c r="N4166" s="80">
        <v>-4.0383329999999997</v>
      </c>
      <c r="O4166" s="80">
        <v>21.758662999999999</v>
      </c>
      <c r="P4166" s="80" t="s">
        <v>69</v>
      </c>
      <c r="Q4166" s="80">
        <v>0</v>
      </c>
      <c r="R4166" s="80">
        <v>2.6272389999999999</v>
      </c>
      <c r="S4166" s="80">
        <v>23.381664000000001</v>
      </c>
      <c r="T4166" s="80">
        <v>4500000</v>
      </c>
      <c r="U4166" s="91">
        <f>Table1[[#This Row],[Distribution Amount (Dollars)]]/Table1[[#This Row],[NEWdatediff]]</f>
        <v>750000</v>
      </c>
      <c r="V4166" s="82" t="s">
        <v>4195</v>
      </c>
      <c r="W4166" s="82" t="s">
        <v>91</v>
      </c>
      <c r="X4166" s="82" t="s">
        <v>234</v>
      </c>
      <c r="Y4166" s="82" t="s">
        <v>182</v>
      </c>
      <c r="Z4166" s="82">
        <v>1</v>
      </c>
      <c r="AB4166" s="82" t="s">
        <v>4196</v>
      </c>
      <c r="AD4166" s="82" t="s">
        <v>179</v>
      </c>
      <c r="AE4166" s="82" t="s">
        <v>4197</v>
      </c>
      <c r="AN4166" s="82" t="s">
        <v>76</v>
      </c>
      <c r="AO4166" s="82" t="s">
        <v>4198</v>
      </c>
      <c r="AP4166" s="82">
        <v>9000000</v>
      </c>
      <c r="AQ4166" s="82" t="s">
        <v>78</v>
      </c>
      <c r="AR4166" s="82" t="s">
        <v>4275</v>
      </c>
      <c r="AS4166" s="84">
        <v>43458</v>
      </c>
      <c r="AT4166" s="85">
        <v>2018</v>
      </c>
      <c r="AU4166" s="82" t="s">
        <v>4278</v>
      </c>
      <c r="AV4166" s="84">
        <v>45261</v>
      </c>
      <c r="AW4166" s="85">
        <v>2023</v>
      </c>
      <c r="AX4166" s="85">
        <f>Table1[[#This Row],[End TEST]]-Table1[[#This Row],[Start TEST]]</f>
        <v>5</v>
      </c>
      <c r="AY4166" s="85">
        <f>Table1[[#This Row],[TEST_Diff]]+1</f>
        <v>6</v>
      </c>
      <c r="AZ4166" s="92">
        <f>DATEDIF(Table1[[#This Row],[Start Year]],Table1[[#This Row],[End Year]],"d") / 365</f>
        <v>4.9397260273972599</v>
      </c>
      <c r="BD4166" s="82">
        <v>1</v>
      </c>
      <c r="BF4166" s="82">
        <v>1</v>
      </c>
      <c r="BH4166" s="82">
        <v>1</v>
      </c>
      <c r="BL4166" s="82">
        <v>1</v>
      </c>
      <c r="BW4166" s="82" t="s">
        <v>4199</v>
      </c>
    </row>
    <row r="4167" spans="1:75" x14ac:dyDescent="0.5">
      <c r="A4167" s="82">
        <v>659</v>
      </c>
      <c r="B4167" s="82" t="s">
        <v>4200</v>
      </c>
      <c r="D4167" s="90">
        <v>43578</v>
      </c>
      <c r="E4167" s="90" t="s">
        <v>5155</v>
      </c>
      <c r="F4167" s="90"/>
      <c r="G4167" s="82" t="s">
        <v>5155</v>
      </c>
      <c r="H4167" s="82" t="s">
        <v>4202</v>
      </c>
      <c r="I4167" s="80" t="s">
        <v>80</v>
      </c>
      <c r="J4167" s="80">
        <v>50</v>
      </c>
      <c r="K4167" s="80">
        <v>1</v>
      </c>
      <c r="L4167" s="80" t="s">
        <v>194</v>
      </c>
      <c r="M4167" s="80">
        <v>100</v>
      </c>
      <c r="N4167" s="80">
        <v>19.182435999999999</v>
      </c>
      <c r="O4167" s="80">
        <v>-72.434515000000005</v>
      </c>
      <c r="P4167" s="80" t="s">
        <v>195</v>
      </c>
      <c r="Q4167" s="80">
        <v>0</v>
      </c>
      <c r="R4167" s="80">
        <v>25.14509</v>
      </c>
      <c r="S4167" s="80">
        <v>-80.396960000000007</v>
      </c>
      <c r="T4167" s="80">
        <v>4150000</v>
      </c>
      <c r="U4167" s="91">
        <f>Table1[[#This Row],[Distribution Amount (Dollars)]]/Table1[[#This Row],[NEWdatediff]]</f>
        <v>830000</v>
      </c>
      <c r="V4167" s="82" t="s">
        <v>806</v>
      </c>
      <c r="W4167" s="82" t="s">
        <v>71</v>
      </c>
      <c r="X4167" s="82" t="s">
        <v>234</v>
      </c>
      <c r="Y4167" s="82" t="s">
        <v>182</v>
      </c>
      <c r="Z4167" s="82">
        <v>1</v>
      </c>
      <c r="AB4167" s="82" t="s">
        <v>4203</v>
      </c>
      <c r="AD4167" s="82" t="s">
        <v>194</v>
      </c>
      <c r="AE4167" s="82" t="s">
        <v>4204</v>
      </c>
      <c r="AN4167" s="82" t="s">
        <v>76</v>
      </c>
      <c r="AO4167" s="82" t="s">
        <v>4205</v>
      </c>
      <c r="AP4167" s="82">
        <v>8300000</v>
      </c>
      <c r="AQ4167" s="82" t="s">
        <v>78</v>
      </c>
      <c r="AR4167" s="82" t="s">
        <v>4275</v>
      </c>
      <c r="AS4167" s="84">
        <v>43413</v>
      </c>
      <c r="AT4167" s="85">
        <v>2018</v>
      </c>
      <c r="AU4167" s="82" t="s">
        <v>4278</v>
      </c>
      <c r="AV4167" s="84">
        <v>44818</v>
      </c>
      <c r="AW4167" s="85">
        <v>2022</v>
      </c>
      <c r="AX4167" s="85">
        <f>Table1[[#This Row],[End TEST]]-Table1[[#This Row],[Start TEST]]</f>
        <v>4</v>
      </c>
      <c r="AY4167" s="85">
        <f>Table1[[#This Row],[TEST_Diff]]+1</f>
        <v>5</v>
      </c>
      <c r="AZ4167" s="92">
        <f>DATEDIF(Table1[[#This Row],[Start Year]],Table1[[#This Row],[End Year]],"d") / 365</f>
        <v>3.8493150684931505</v>
      </c>
      <c r="BA4167" s="82">
        <v>3000</v>
      </c>
      <c r="BB4167" s="82">
        <v>130000</v>
      </c>
      <c r="BC4167" s="82" t="s">
        <v>4206</v>
      </c>
      <c r="BD4167" s="82">
        <v>1</v>
      </c>
      <c r="BF4167" s="82">
        <v>1</v>
      </c>
      <c r="BH4167" s="82">
        <v>1</v>
      </c>
      <c r="BL4167" s="82">
        <v>1</v>
      </c>
      <c r="BW4167" s="82" t="s">
        <v>4207</v>
      </c>
    </row>
    <row r="4168" spans="1:75" x14ac:dyDescent="0.5">
      <c r="A4168" s="82">
        <v>659</v>
      </c>
      <c r="B4168" s="82" t="s">
        <v>4200</v>
      </c>
      <c r="D4168" s="90">
        <v>43578</v>
      </c>
      <c r="E4168" s="90" t="s">
        <v>5155</v>
      </c>
      <c r="F4168" s="90"/>
      <c r="G4168" s="82" t="s">
        <v>5155</v>
      </c>
      <c r="H4168" s="82" t="s">
        <v>4202</v>
      </c>
      <c r="I4168" s="80" t="s">
        <v>262</v>
      </c>
      <c r="J4168" s="80">
        <v>50</v>
      </c>
      <c r="K4168" s="80">
        <v>1</v>
      </c>
      <c r="L4168" s="80" t="s">
        <v>194</v>
      </c>
      <c r="M4168" s="80">
        <v>100</v>
      </c>
      <c r="N4168" s="80">
        <v>19.182435999999999</v>
      </c>
      <c r="O4168" s="80">
        <v>-72.434515000000005</v>
      </c>
      <c r="P4168" s="80" t="s">
        <v>195</v>
      </c>
      <c r="Q4168" s="80">
        <v>0</v>
      </c>
      <c r="R4168" s="80">
        <v>25.14509</v>
      </c>
      <c r="S4168" s="80">
        <v>-80.396960000000007</v>
      </c>
      <c r="T4168" s="80">
        <v>4150000</v>
      </c>
      <c r="U4168" s="91">
        <f>Table1[[#This Row],[Distribution Amount (Dollars)]]/Table1[[#This Row],[NEWdatediff]]</f>
        <v>830000</v>
      </c>
      <c r="V4168" s="82" t="s">
        <v>806</v>
      </c>
      <c r="W4168" s="82" t="s">
        <v>71</v>
      </c>
      <c r="X4168" s="82" t="s">
        <v>234</v>
      </c>
      <c r="Y4168" s="82" t="s">
        <v>182</v>
      </c>
      <c r="Z4168" s="82">
        <v>1</v>
      </c>
      <c r="AB4168" s="82" t="s">
        <v>4203</v>
      </c>
      <c r="AD4168" s="82" t="s">
        <v>194</v>
      </c>
      <c r="AE4168" s="82" t="s">
        <v>4204</v>
      </c>
      <c r="AN4168" s="82" t="s">
        <v>76</v>
      </c>
      <c r="AO4168" s="82" t="s">
        <v>4205</v>
      </c>
      <c r="AP4168" s="82">
        <v>8300000</v>
      </c>
      <c r="AQ4168" s="82" t="s">
        <v>78</v>
      </c>
      <c r="AR4168" s="82" t="s">
        <v>4275</v>
      </c>
      <c r="AS4168" s="84">
        <v>43413</v>
      </c>
      <c r="AT4168" s="85">
        <v>2018</v>
      </c>
      <c r="AU4168" s="82" t="s">
        <v>4278</v>
      </c>
      <c r="AV4168" s="84">
        <v>44818</v>
      </c>
      <c r="AW4168" s="85">
        <v>2022</v>
      </c>
      <c r="AX4168" s="85">
        <f>Table1[[#This Row],[End TEST]]-Table1[[#This Row],[Start TEST]]</f>
        <v>4</v>
      </c>
      <c r="AY4168" s="85">
        <f>Table1[[#This Row],[TEST_Diff]]+1</f>
        <v>5</v>
      </c>
      <c r="AZ4168" s="92">
        <f>DATEDIF(Table1[[#This Row],[Start Year]],Table1[[#This Row],[End Year]],"d") / 365</f>
        <v>3.8493150684931505</v>
      </c>
      <c r="BA4168" s="82">
        <v>3000</v>
      </c>
      <c r="BB4168" s="82">
        <v>130000</v>
      </c>
      <c r="BC4168" s="82" t="s">
        <v>4206</v>
      </c>
      <c r="BD4168" s="82">
        <v>1</v>
      </c>
      <c r="BF4168" s="82">
        <v>1</v>
      </c>
      <c r="BH4168" s="82">
        <v>1</v>
      </c>
      <c r="BL4168" s="82">
        <v>1</v>
      </c>
      <c r="BW4168" s="82" t="s">
        <v>4207</v>
      </c>
    </row>
    <row r="4169" spans="1:75" x14ac:dyDescent="0.5">
      <c r="A4169" s="82">
        <v>660</v>
      </c>
      <c r="B4169" s="82" t="s">
        <v>4184</v>
      </c>
      <c r="D4169" s="90">
        <v>43578</v>
      </c>
      <c r="E4169" s="90" t="s">
        <v>4185</v>
      </c>
      <c r="F4169" s="90"/>
      <c r="G4169" s="82" t="s">
        <v>4185</v>
      </c>
      <c r="H4169" s="82" t="s">
        <v>4186</v>
      </c>
      <c r="I4169" s="80" t="s">
        <v>80</v>
      </c>
      <c r="J4169" s="80">
        <v>50</v>
      </c>
      <c r="K4169" s="80">
        <v>1</v>
      </c>
      <c r="L4169" s="80" t="s">
        <v>426</v>
      </c>
      <c r="M4169" s="80">
        <v>100</v>
      </c>
      <c r="N4169" s="80">
        <v>23.684994</v>
      </c>
      <c r="O4169" s="80">
        <v>90.356330999999997</v>
      </c>
      <c r="P4169" s="80" t="s">
        <v>114</v>
      </c>
      <c r="Q4169" s="80">
        <v>0</v>
      </c>
      <c r="R4169" s="80">
        <v>25.384855999999999</v>
      </c>
      <c r="S4169" s="80">
        <v>68.458809000000002</v>
      </c>
      <c r="T4169" s="80">
        <v>3500000</v>
      </c>
      <c r="U4169" s="91">
        <f>Table1[[#This Row],[Distribution Amount (Dollars)]]/Table1[[#This Row],[NEWdatediff]]</f>
        <v>583333.33333333337</v>
      </c>
      <c r="V4169" s="82" t="s">
        <v>4187</v>
      </c>
      <c r="W4169" s="82" t="s">
        <v>91</v>
      </c>
      <c r="X4169" s="82" t="s">
        <v>234</v>
      </c>
      <c r="Y4169" s="82" t="s">
        <v>182</v>
      </c>
      <c r="Z4169" s="82">
        <v>1</v>
      </c>
      <c r="AB4169" s="82" t="s">
        <v>4188</v>
      </c>
      <c r="AD4169" s="82" t="s">
        <v>426</v>
      </c>
      <c r="AE4169" s="82" t="s">
        <v>4189</v>
      </c>
      <c r="AN4169" s="82" t="s">
        <v>76</v>
      </c>
      <c r="AO4169" s="82" t="s">
        <v>4190</v>
      </c>
      <c r="AP4169" s="82">
        <v>7000000</v>
      </c>
      <c r="AQ4169" s="82" t="s">
        <v>78</v>
      </c>
      <c r="AR4169" s="82" t="s">
        <v>4275</v>
      </c>
      <c r="AS4169" s="84">
        <v>43521</v>
      </c>
      <c r="AT4169" s="85">
        <v>2019</v>
      </c>
      <c r="AU4169" s="82" t="s">
        <v>4278</v>
      </c>
      <c r="AV4169" s="84">
        <v>45345</v>
      </c>
      <c r="AW4169" s="85">
        <v>2024</v>
      </c>
      <c r="AX4169" s="85">
        <f>Table1[[#This Row],[End TEST]]-Table1[[#This Row],[Start TEST]]</f>
        <v>5</v>
      </c>
      <c r="AY4169" s="85">
        <f>Table1[[#This Row],[TEST_Diff]]+1</f>
        <v>6</v>
      </c>
      <c r="AZ4169" s="92">
        <f>DATEDIF(Table1[[#This Row],[Start Year]],Table1[[#This Row],[End Year]],"d") / 365</f>
        <v>4.9972602739726026</v>
      </c>
      <c r="BB4169" s="82">
        <v>100000</v>
      </c>
      <c r="BD4169" s="82">
        <v>1</v>
      </c>
      <c r="BF4169" s="82">
        <v>1</v>
      </c>
      <c r="BH4169" s="82">
        <v>1</v>
      </c>
      <c r="BL4169" s="82">
        <v>1</v>
      </c>
      <c r="BW4169" s="82" t="s">
        <v>4191</v>
      </c>
    </row>
    <row r="4170" spans="1:75" x14ac:dyDescent="0.5">
      <c r="A4170" s="82">
        <v>660</v>
      </c>
      <c r="B4170" s="82" t="s">
        <v>4184</v>
      </c>
      <c r="D4170" s="90">
        <v>43578</v>
      </c>
      <c r="E4170" s="90" t="s">
        <v>4185</v>
      </c>
      <c r="F4170" s="90"/>
      <c r="G4170" s="82" t="s">
        <v>4185</v>
      </c>
      <c r="H4170" s="82" t="s">
        <v>4186</v>
      </c>
      <c r="I4170" s="80" t="s">
        <v>262</v>
      </c>
      <c r="J4170" s="80">
        <v>50</v>
      </c>
      <c r="K4170" s="80">
        <v>1</v>
      </c>
      <c r="L4170" s="80" t="s">
        <v>426</v>
      </c>
      <c r="M4170" s="80">
        <v>100</v>
      </c>
      <c r="N4170" s="80">
        <v>23.684994</v>
      </c>
      <c r="O4170" s="80">
        <v>90.356330999999997</v>
      </c>
      <c r="P4170" s="80" t="s">
        <v>114</v>
      </c>
      <c r="Q4170" s="80">
        <v>0</v>
      </c>
      <c r="R4170" s="80">
        <v>25.384855999999999</v>
      </c>
      <c r="S4170" s="80">
        <v>68.458809000000002</v>
      </c>
      <c r="T4170" s="80">
        <v>3500000</v>
      </c>
      <c r="U4170" s="91">
        <f>Table1[[#This Row],[Distribution Amount (Dollars)]]/Table1[[#This Row],[NEWdatediff]]</f>
        <v>583333.33333333337</v>
      </c>
      <c r="V4170" s="82" t="s">
        <v>4187</v>
      </c>
      <c r="W4170" s="82" t="s">
        <v>91</v>
      </c>
      <c r="X4170" s="82" t="s">
        <v>234</v>
      </c>
      <c r="Y4170" s="82" t="s">
        <v>182</v>
      </c>
      <c r="Z4170" s="82">
        <v>1</v>
      </c>
      <c r="AB4170" s="82" t="s">
        <v>4188</v>
      </c>
      <c r="AD4170" s="82" t="s">
        <v>426</v>
      </c>
      <c r="AE4170" s="82" t="s">
        <v>4189</v>
      </c>
      <c r="AN4170" s="82" t="s">
        <v>76</v>
      </c>
      <c r="AO4170" s="82" t="s">
        <v>4190</v>
      </c>
      <c r="AP4170" s="82">
        <v>7000000</v>
      </c>
      <c r="AQ4170" s="82" t="s">
        <v>78</v>
      </c>
      <c r="AR4170" s="82" t="s">
        <v>4275</v>
      </c>
      <c r="AS4170" s="84">
        <v>43521</v>
      </c>
      <c r="AT4170" s="85">
        <v>2019</v>
      </c>
      <c r="AU4170" s="82" t="s">
        <v>4278</v>
      </c>
      <c r="AV4170" s="84">
        <v>45345</v>
      </c>
      <c r="AW4170" s="85">
        <v>2024</v>
      </c>
      <c r="AX4170" s="85">
        <f>Table1[[#This Row],[End TEST]]-Table1[[#This Row],[Start TEST]]</f>
        <v>5</v>
      </c>
      <c r="AY4170" s="85">
        <f>Table1[[#This Row],[TEST_Diff]]+1</f>
        <v>6</v>
      </c>
      <c r="AZ4170" s="92">
        <f>DATEDIF(Table1[[#This Row],[Start Year]],Table1[[#This Row],[End Year]],"d") / 365</f>
        <v>4.9972602739726026</v>
      </c>
      <c r="BB4170" s="82">
        <v>100000</v>
      </c>
      <c r="BD4170" s="82">
        <v>1</v>
      </c>
      <c r="BF4170" s="82">
        <v>1</v>
      </c>
      <c r="BH4170" s="82">
        <v>1</v>
      </c>
      <c r="BL4170" s="82">
        <v>1</v>
      </c>
      <c r="BW4170" s="82" t="s">
        <v>4191</v>
      </c>
    </row>
    <row r="4171" spans="1:75" x14ac:dyDescent="0.5">
      <c r="A4171" s="82">
        <v>661</v>
      </c>
      <c r="B4171" s="82" t="s">
        <v>4224</v>
      </c>
      <c r="D4171" s="90">
        <v>43578</v>
      </c>
      <c r="E4171" s="90" t="s">
        <v>4225</v>
      </c>
      <c r="F4171" s="90"/>
      <c r="G4171" s="82" t="s">
        <v>4225</v>
      </c>
      <c r="H4171" s="82" t="s">
        <v>4226</v>
      </c>
      <c r="I4171" s="80" t="s">
        <v>262</v>
      </c>
      <c r="J4171" s="80">
        <v>50</v>
      </c>
      <c r="K4171" s="80">
        <v>1</v>
      </c>
      <c r="L4171" s="80" t="s">
        <v>82</v>
      </c>
      <c r="M4171" s="80">
        <v>100</v>
      </c>
      <c r="N4171" s="80">
        <v>15.221447</v>
      </c>
      <c r="O4171" s="80">
        <v>-14.820880000000001</v>
      </c>
      <c r="P4171" s="80" t="s">
        <v>69</v>
      </c>
      <c r="Q4171" s="80">
        <v>0</v>
      </c>
      <c r="R4171" s="80">
        <v>2.6272389999999999</v>
      </c>
      <c r="S4171" s="80">
        <v>23.381664000000001</v>
      </c>
      <c r="T4171" s="80">
        <v>3250000</v>
      </c>
      <c r="U4171" s="91">
        <f>Table1[[#This Row],[Distribution Amount (Dollars)]]/Table1[[#This Row],[NEWdatediff]]</f>
        <v>541666.66666666663</v>
      </c>
      <c r="V4171" s="82" t="s">
        <v>806</v>
      </c>
      <c r="W4171" s="82" t="s">
        <v>71</v>
      </c>
      <c r="X4171" s="82" t="s">
        <v>234</v>
      </c>
      <c r="Y4171" s="82" t="s">
        <v>182</v>
      </c>
      <c r="Z4171" s="82">
        <v>1</v>
      </c>
      <c r="AB4171" s="82" t="s">
        <v>4227</v>
      </c>
      <c r="AD4171" s="82" t="s">
        <v>82</v>
      </c>
      <c r="AE4171" s="82" t="s">
        <v>4228</v>
      </c>
      <c r="AN4171" s="82" t="s">
        <v>76</v>
      </c>
      <c r="AO4171" s="82" t="s">
        <v>4229</v>
      </c>
      <c r="AP4171" s="82">
        <v>6500000</v>
      </c>
      <c r="AQ4171" s="82" t="s">
        <v>78</v>
      </c>
      <c r="AR4171" s="82" t="s">
        <v>4275</v>
      </c>
      <c r="AS4171" s="84">
        <v>43445</v>
      </c>
      <c r="AT4171" s="85">
        <v>2018</v>
      </c>
      <c r="AU4171" s="82" t="s">
        <v>4278</v>
      </c>
      <c r="AV4171" s="84">
        <v>45260</v>
      </c>
      <c r="AW4171" s="85">
        <v>2023</v>
      </c>
      <c r="AX4171" s="85">
        <f>Table1[[#This Row],[End TEST]]-Table1[[#This Row],[Start TEST]]</f>
        <v>5</v>
      </c>
      <c r="AY4171" s="85">
        <f>Table1[[#This Row],[TEST_Diff]]+1</f>
        <v>6</v>
      </c>
      <c r="AZ4171" s="92">
        <f>DATEDIF(Table1[[#This Row],[Start Year]],Table1[[#This Row],[End Year]],"d") / 365</f>
        <v>4.9726027397260273</v>
      </c>
      <c r="BB4171" s="82">
        <v>100000</v>
      </c>
      <c r="BD4171" s="82">
        <v>1</v>
      </c>
      <c r="BF4171" s="82">
        <v>1</v>
      </c>
      <c r="BH4171" s="82">
        <v>1</v>
      </c>
      <c r="BL4171" s="82">
        <v>1</v>
      </c>
    </row>
    <row r="4172" spans="1:75" x14ac:dyDescent="0.5">
      <c r="A4172" s="82">
        <v>661</v>
      </c>
      <c r="B4172" s="82" t="s">
        <v>4224</v>
      </c>
      <c r="D4172" s="90">
        <v>43578</v>
      </c>
      <c r="E4172" s="90" t="s">
        <v>4225</v>
      </c>
      <c r="F4172" s="90"/>
      <c r="G4172" s="82" t="s">
        <v>4225</v>
      </c>
      <c r="H4172" s="82" t="s">
        <v>4226</v>
      </c>
      <c r="I4172" s="80" t="s">
        <v>80</v>
      </c>
      <c r="J4172" s="80">
        <v>50</v>
      </c>
      <c r="K4172" s="80">
        <v>1</v>
      </c>
      <c r="L4172" s="80" t="s">
        <v>82</v>
      </c>
      <c r="M4172" s="80">
        <v>100</v>
      </c>
      <c r="N4172" s="80">
        <v>15.221447</v>
      </c>
      <c r="O4172" s="80">
        <v>-14.820880000000001</v>
      </c>
      <c r="P4172" s="80" t="s">
        <v>69</v>
      </c>
      <c r="Q4172" s="80">
        <v>0</v>
      </c>
      <c r="R4172" s="80">
        <v>2.6272389999999999</v>
      </c>
      <c r="S4172" s="80">
        <v>23.381664000000001</v>
      </c>
      <c r="T4172" s="80">
        <v>3250000</v>
      </c>
      <c r="U4172" s="91">
        <f>Table1[[#This Row],[Distribution Amount (Dollars)]]/Table1[[#This Row],[NEWdatediff]]</f>
        <v>541666.66666666663</v>
      </c>
      <c r="V4172" s="82" t="s">
        <v>806</v>
      </c>
      <c r="W4172" s="82" t="s">
        <v>71</v>
      </c>
      <c r="X4172" s="82" t="s">
        <v>234</v>
      </c>
      <c r="Y4172" s="82" t="s">
        <v>182</v>
      </c>
      <c r="Z4172" s="82">
        <v>1</v>
      </c>
      <c r="AB4172" s="82" t="s">
        <v>4227</v>
      </c>
      <c r="AD4172" s="82" t="s">
        <v>82</v>
      </c>
      <c r="AE4172" s="82" t="s">
        <v>4228</v>
      </c>
      <c r="AN4172" s="82" t="s">
        <v>76</v>
      </c>
      <c r="AO4172" s="82" t="s">
        <v>4229</v>
      </c>
      <c r="AP4172" s="82">
        <v>6500000</v>
      </c>
      <c r="AQ4172" s="82" t="s">
        <v>78</v>
      </c>
      <c r="AR4172" s="82" t="s">
        <v>4275</v>
      </c>
      <c r="AS4172" s="84">
        <v>43445</v>
      </c>
      <c r="AT4172" s="85">
        <v>2018</v>
      </c>
      <c r="AU4172" s="82" t="s">
        <v>4278</v>
      </c>
      <c r="AV4172" s="84">
        <v>45260</v>
      </c>
      <c r="AW4172" s="85">
        <v>2023</v>
      </c>
      <c r="AX4172" s="85">
        <f>Table1[[#This Row],[End TEST]]-Table1[[#This Row],[Start TEST]]</f>
        <v>5</v>
      </c>
      <c r="AY4172" s="85">
        <f>Table1[[#This Row],[TEST_Diff]]+1</f>
        <v>6</v>
      </c>
      <c r="AZ4172" s="92">
        <f>DATEDIF(Table1[[#This Row],[Start Year]],Table1[[#This Row],[End Year]],"d") / 365</f>
        <v>4.9726027397260273</v>
      </c>
      <c r="BB4172" s="82">
        <v>100000</v>
      </c>
      <c r="BD4172" s="82">
        <v>1</v>
      </c>
      <c r="BF4172" s="82">
        <v>1</v>
      </c>
      <c r="BH4172" s="82">
        <v>1</v>
      </c>
      <c r="BL4172" s="82">
        <v>1</v>
      </c>
    </row>
    <row r="4173" spans="1:75" x14ac:dyDescent="0.5">
      <c r="A4173" s="82">
        <v>662</v>
      </c>
      <c r="B4173" s="82" t="s">
        <v>4217</v>
      </c>
      <c r="D4173" s="90">
        <v>43578</v>
      </c>
      <c r="E4173" s="90" t="s">
        <v>4218</v>
      </c>
      <c r="F4173" s="90"/>
      <c r="G4173" s="82" t="s">
        <v>4218</v>
      </c>
      <c r="H4173" s="82" t="s">
        <v>4219</v>
      </c>
      <c r="I4173" s="80" t="s">
        <v>80</v>
      </c>
      <c r="J4173" s="80">
        <v>50</v>
      </c>
      <c r="K4173" s="80">
        <v>1</v>
      </c>
      <c r="L4173" s="80" t="s">
        <v>890</v>
      </c>
      <c r="M4173" s="80">
        <v>100</v>
      </c>
      <c r="N4173" s="80">
        <v>-10.151092999999999</v>
      </c>
      <c r="O4173" s="80">
        <v>-75.311132000000001</v>
      </c>
      <c r="P4173" s="80" t="s">
        <v>84</v>
      </c>
      <c r="Q4173" s="80">
        <v>0</v>
      </c>
      <c r="R4173" s="80">
        <v>-15.623037</v>
      </c>
      <c r="S4173" s="80">
        <v>-59.0625</v>
      </c>
      <c r="T4173" s="80">
        <v>2624834</v>
      </c>
      <c r="U4173" s="91">
        <f>Table1[[#This Row],[Distribution Amount (Dollars)]]/Table1[[#This Row],[NEWdatediff]]</f>
        <v>437472.33333333331</v>
      </c>
      <c r="V4173" s="82" t="s">
        <v>2579</v>
      </c>
      <c r="W4173" s="82" t="s">
        <v>71</v>
      </c>
      <c r="X4173" s="82" t="s">
        <v>234</v>
      </c>
      <c r="Y4173" s="82" t="s">
        <v>182</v>
      </c>
      <c r="Z4173" s="82">
        <v>1</v>
      </c>
      <c r="AB4173" s="82" t="s">
        <v>4220</v>
      </c>
      <c r="AD4173" s="82" t="s">
        <v>890</v>
      </c>
      <c r="AE4173" s="82" t="s">
        <v>4221</v>
      </c>
      <c r="AN4173" s="82" t="s">
        <v>76</v>
      </c>
      <c r="AO4173" s="82" t="s">
        <v>4222</v>
      </c>
      <c r="AP4173" s="82">
        <v>5249668</v>
      </c>
      <c r="AQ4173" s="82" t="s">
        <v>78</v>
      </c>
      <c r="AR4173" s="82" t="s">
        <v>4275</v>
      </c>
      <c r="AS4173" s="84">
        <v>41845</v>
      </c>
      <c r="AT4173" s="85">
        <v>2014</v>
      </c>
      <c r="AU4173" s="82" t="s">
        <v>4277</v>
      </c>
      <c r="AV4173" s="84">
        <v>43538</v>
      </c>
      <c r="AW4173" s="85">
        <v>2019</v>
      </c>
      <c r="AX4173" s="85">
        <f>Table1[[#This Row],[End TEST]]-Table1[[#This Row],[Start TEST]]</f>
        <v>5</v>
      </c>
      <c r="AY4173" s="85">
        <f>Table1[[#This Row],[TEST_Diff]]+1</f>
        <v>6</v>
      </c>
      <c r="AZ4173" s="92">
        <f>DATEDIF(Table1[[#This Row],[Start Year]],Table1[[#This Row],[End Year]],"d") / 365</f>
        <v>4.6383561643835618</v>
      </c>
      <c r="BD4173" s="82">
        <v>1</v>
      </c>
      <c r="BF4173" s="82">
        <v>1</v>
      </c>
      <c r="BH4173" s="82">
        <v>1</v>
      </c>
      <c r="BL4173" s="82">
        <v>1</v>
      </c>
      <c r="BW4173" s="82" t="s">
        <v>4223</v>
      </c>
    </row>
    <row r="4174" spans="1:75" x14ac:dyDescent="0.5">
      <c r="A4174" s="82">
        <v>662</v>
      </c>
      <c r="B4174" s="82" t="s">
        <v>4217</v>
      </c>
      <c r="D4174" s="90">
        <v>43578</v>
      </c>
      <c r="E4174" s="90" t="s">
        <v>4218</v>
      </c>
      <c r="F4174" s="90"/>
      <c r="G4174" s="82" t="s">
        <v>4218</v>
      </c>
      <c r="H4174" s="82" t="s">
        <v>4219</v>
      </c>
      <c r="I4174" s="80" t="s">
        <v>262</v>
      </c>
      <c r="J4174" s="80">
        <v>50</v>
      </c>
      <c r="K4174" s="80">
        <v>1</v>
      </c>
      <c r="L4174" s="80" t="s">
        <v>890</v>
      </c>
      <c r="M4174" s="80">
        <v>100</v>
      </c>
      <c r="N4174" s="80">
        <v>-10.151092999999999</v>
      </c>
      <c r="O4174" s="80">
        <v>-75.311132000000001</v>
      </c>
      <c r="P4174" s="80" t="s">
        <v>84</v>
      </c>
      <c r="Q4174" s="80">
        <v>0</v>
      </c>
      <c r="R4174" s="80">
        <v>-15.623037</v>
      </c>
      <c r="S4174" s="80">
        <v>-59.0625</v>
      </c>
      <c r="T4174" s="80">
        <v>2624834</v>
      </c>
      <c r="U4174" s="91">
        <f>Table1[[#This Row],[Distribution Amount (Dollars)]]/Table1[[#This Row],[NEWdatediff]]</f>
        <v>437472.33333333331</v>
      </c>
      <c r="V4174" s="82" t="s">
        <v>2579</v>
      </c>
      <c r="W4174" s="82" t="s">
        <v>71</v>
      </c>
      <c r="X4174" s="82" t="s">
        <v>234</v>
      </c>
      <c r="Y4174" s="82" t="s">
        <v>182</v>
      </c>
      <c r="Z4174" s="82">
        <v>1</v>
      </c>
      <c r="AB4174" s="82" t="s">
        <v>4220</v>
      </c>
      <c r="AD4174" s="82" t="s">
        <v>890</v>
      </c>
      <c r="AE4174" s="82" t="s">
        <v>4221</v>
      </c>
      <c r="AN4174" s="82" t="s">
        <v>76</v>
      </c>
      <c r="AO4174" s="82" t="s">
        <v>4222</v>
      </c>
      <c r="AP4174" s="82">
        <v>5249668</v>
      </c>
      <c r="AQ4174" s="82" t="s">
        <v>78</v>
      </c>
      <c r="AR4174" s="82" t="s">
        <v>4275</v>
      </c>
      <c r="AS4174" s="84">
        <v>41845</v>
      </c>
      <c r="AT4174" s="85">
        <v>2014</v>
      </c>
      <c r="AU4174" s="82" t="s">
        <v>4277</v>
      </c>
      <c r="AV4174" s="84">
        <v>43538</v>
      </c>
      <c r="AW4174" s="85">
        <v>2019</v>
      </c>
      <c r="AX4174" s="85">
        <f>Table1[[#This Row],[End TEST]]-Table1[[#This Row],[Start TEST]]</f>
        <v>5</v>
      </c>
      <c r="AY4174" s="85">
        <f>Table1[[#This Row],[TEST_Diff]]+1</f>
        <v>6</v>
      </c>
      <c r="AZ4174" s="92">
        <f>DATEDIF(Table1[[#This Row],[Start Year]],Table1[[#This Row],[End Year]],"d") / 365</f>
        <v>4.6383561643835618</v>
      </c>
      <c r="BD4174" s="82">
        <v>1</v>
      </c>
      <c r="BF4174" s="82">
        <v>1</v>
      </c>
      <c r="BH4174" s="82">
        <v>1</v>
      </c>
      <c r="BL4174" s="82">
        <v>1</v>
      </c>
      <c r="BW4174" s="82" t="s">
        <v>4223</v>
      </c>
    </row>
    <row r="4175" spans="1:75" x14ac:dyDescent="0.5">
      <c r="A4175" s="82">
        <v>663</v>
      </c>
      <c r="B4175" s="82" t="s">
        <v>4208</v>
      </c>
      <c r="D4175" s="90">
        <v>43578</v>
      </c>
      <c r="E4175" s="90" t="s">
        <v>4209</v>
      </c>
      <c r="F4175" s="90"/>
      <c r="G4175" s="82" t="s">
        <v>4209</v>
      </c>
      <c r="H4175" s="82" t="s">
        <v>4210</v>
      </c>
      <c r="I4175" s="80" t="s">
        <v>262</v>
      </c>
      <c r="J4175" s="80">
        <v>50</v>
      </c>
      <c r="K4175" s="80">
        <v>1</v>
      </c>
      <c r="P4175" s="80" t="s">
        <v>4211</v>
      </c>
      <c r="Q4175" s="80">
        <v>2</v>
      </c>
      <c r="T4175" s="80">
        <v>50000</v>
      </c>
      <c r="U4175" s="91">
        <f>Table1[[#This Row],[Distribution Amount (Dollars)]]/Table1[[#This Row],[NEWdatediff]]</f>
        <v>10000</v>
      </c>
      <c r="V4175" s="82" t="s">
        <v>4212</v>
      </c>
      <c r="W4175" s="82" t="s">
        <v>91</v>
      </c>
      <c r="X4175" s="82" t="s">
        <v>234</v>
      </c>
      <c r="Y4175" s="82" t="s">
        <v>182</v>
      </c>
      <c r="Z4175" s="82">
        <v>1</v>
      </c>
      <c r="AB4175" s="82" t="s">
        <v>4213</v>
      </c>
      <c r="AD4175" s="82" t="s">
        <v>600</v>
      </c>
      <c r="AE4175" s="82" t="s">
        <v>4214</v>
      </c>
      <c r="AN4175" s="82" t="s">
        <v>76</v>
      </c>
      <c r="AO4175" s="82" t="s">
        <v>4215</v>
      </c>
      <c r="AP4175" s="82">
        <v>5000000</v>
      </c>
      <c r="AQ4175" s="82" t="s">
        <v>78</v>
      </c>
      <c r="AR4175" s="82" t="s">
        <v>4275</v>
      </c>
      <c r="AS4175" s="84">
        <v>43493</v>
      </c>
      <c r="AT4175" s="85">
        <v>2019</v>
      </c>
      <c r="AU4175" s="82" t="s">
        <v>4278</v>
      </c>
      <c r="AV4175" s="84">
        <v>45260</v>
      </c>
      <c r="AW4175" s="85">
        <v>2023</v>
      </c>
      <c r="AX4175" s="85">
        <f>Table1[[#This Row],[End TEST]]-Table1[[#This Row],[Start TEST]]</f>
        <v>4</v>
      </c>
      <c r="AY4175" s="85">
        <f>Table1[[#This Row],[TEST_Diff]]+1</f>
        <v>5</v>
      </c>
      <c r="AZ4175" s="92">
        <f>DATEDIF(Table1[[#This Row],[Start Year]],Table1[[#This Row],[End Year]],"d") / 365</f>
        <v>4.8410958904109593</v>
      </c>
      <c r="BD4175" s="82">
        <v>1</v>
      </c>
      <c r="BF4175" s="82">
        <v>1</v>
      </c>
      <c r="BH4175" s="82">
        <v>1</v>
      </c>
      <c r="BL4175" s="82">
        <v>1</v>
      </c>
      <c r="BW4175" s="82" t="s">
        <v>4216</v>
      </c>
    </row>
    <row r="4176" spans="1:75" x14ac:dyDescent="0.5">
      <c r="A4176" s="82">
        <v>663</v>
      </c>
      <c r="B4176" s="82" t="s">
        <v>4208</v>
      </c>
      <c r="D4176" s="90">
        <v>43578</v>
      </c>
      <c r="E4176" s="90" t="s">
        <v>4209</v>
      </c>
      <c r="F4176" s="90"/>
      <c r="G4176" s="82" t="s">
        <v>4209</v>
      </c>
      <c r="H4176" s="82" t="s">
        <v>4210</v>
      </c>
      <c r="I4176" s="80" t="s">
        <v>80</v>
      </c>
      <c r="J4176" s="80">
        <v>50</v>
      </c>
      <c r="K4176" s="80">
        <v>1</v>
      </c>
      <c r="P4176" s="80" t="s">
        <v>4211</v>
      </c>
      <c r="Q4176" s="80">
        <v>2</v>
      </c>
      <c r="T4176" s="80">
        <v>50000</v>
      </c>
      <c r="U4176" s="91">
        <f>Table1[[#This Row],[Distribution Amount (Dollars)]]/Table1[[#This Row],[NEWdatediff]]</f>
        <v>10000</v>
      </c>
      <c r="V4176" s="82" t="s">
        <v>4212</v>
      </c>
      <c r="W4176" s="82" t="s">
        <v>91</v>
      </c>
      <c r="X4176" s="82" t="s">
        <v>234</v>
      </c>
      <c r="Y4176" s="82" t="s">
        <v>182</v>
      </c>
      <c r="Z4176" s="82">
        <v>1</v>
      </c>
      <c r="AB4176" s="82" t="s">
        <v>4213</v>
      </c>
      <c r="AD4176" s="82" t="s">
        <v>600</v>
      </c>
      <c r="AE4176" s="82" t="s">
        <v>4214</v>
      </c>
      <c r="AN4176" s="82" t="s">
        <v>76</v>
      </c>
      <c r="AO4176" s="82" t="s">
        <v>4215</v>
      </c>
      <c r="AP4176" s="82">
        <v>5000000</v>
      </c>
      <c r="AQ4176" s="82" t="s">
        <v>78</v>
      </c>
      <c r="AR4176" s="82" t="s">
        <v>4275</v>
      </c>
      <c r="AS4176" s="84">
        <v>43493</v>
      </c>
      <c r="AT4176" s="85">
        <v>2019</v>
      </c>
      <c r="AU4176" s="82" t="s">
        <v>4278</v>
      </c>
      <c r="AV4176" s="84">
        <v>45260</v>
      </c>
      <c r="AW4176" s="85">
        <v>2023</v>
      </c>
      <c r="AX4176" s="85">
        <f>Table1[[#This Row],[End TEST]]-Table1[[#This Row],[Start TEST]]</f>
        <v>4</v>
      </c>
      <c r="AY4176" s="85">
        <f>Table1[[#This Row],[TEST_Diff]]+1</f>
        <v>5</v>
      </c>
      <c r="AZ4176" s="92">
        <f>DATEDIF(Table1[[#This Row],[Start Year]],Table1[[#This Row],[End Year]],"d") / 365</f>
        <v>4.8410958904109593</v>
      </c>
      <c r="BD4176" s="82">
        <v>1</v>
      </c>
      <c r="BF4176" s="82">
        <v>1</v>
      </c>
      <c r="BH4176" s="82">
        <v>1</v>
      </c>
      <c r="BL4176" s="82">
        <v>1</v>
      </c>
      <c r="BW4176" s="82" t="s">
        <v>4216</v>
      </c>
    </row>
    <row r="4177" spans="1:75" x14ac:dyDescent="0.5">
      <c r="A4177" s="82">
        <v>663</v>
      </c>
      <c r="B4177" s="82" t="s">
        <v>4208</v>
      </c>
      <c r="D4177" s="90">
        <v>43578</v>
      </c>
      <c r="E4177" s="90" t="s">
        <v>4209</v>
      </c>
      <c r="F4177" s="90"/>
      <c r="G4177" s="82" t="s">
        <v>4209</v>
      </c>
      <c r="H4177" s="82" t="s">
        <v>4210</v>
      </c>
      <c r="I4177" s="80" t="s">
        <v>262</v>
      </c>
      <c r="J4177" s="80">
        <v>50</v>
      </c>
      <c r="K4177" s="80">
        <v>1</v>
      </c>
      <c r="L4177" s="80" t="s">
        <v>600</v>
      </c>
      <c r="M4177" s="80">
        <v>98</v>
      </c>
      <c r="N4177" s="80">
        <v>21.916222000000001</v>
      </c>
      <c r="O4177" s="80">
        <v>95.955971000000005</v>
      </c>
      <c r="P4177" s="80" t="s">
        <v>113</v>
      </c>
      <c r="Q4177" s="80">
        <v>0</v>
      </c>
      <c r="R4177" s="80">
        <v>10.278548000000001</v>
      </c>
      <c r="S4177" s="80">
        <v>102.006446</v>
      </c>
      <c r="T4177" s="80">
        <v>2450000</v>
      </c>
      <c r="U4177" s="91">
        <f>Table1[[#This Row],[Distribution Amount (Dollars)]]/Table1[[#This Row],[NEWdatediff]]</f>
        <v>490000</v>
      </c>
      <c r="V4177" s="82" t="s">
        <v>4212</v>
      </c>
      <c r="W4177" s="82" t="s">
        <v>91</v>
      </c>
      <c r="X4177" s="82" t="s">
        <v>234</v>
      </c>
      <c r="Y4177" s="82" t="s">
        <v>182</v>
      </c>
      <c r="Z4177" s="82">
        <v>1</v>
      </c>
      <c r="AB4177" s="82" t="s">
        <v>4213</v>
      </c>
      <c r="AD4177" s="82" t="s">
        <v>4211</v>
      </c>
      <c r="AE4177" s="82" t="s">
        <v>4214</v>
      </c>
      <c r="AN4177" s="82" t="s">
        <v>76</v>
      </c>
      <c r="AO4177" s="82" t="s">
        <v>4215</v>
      </c>
      <c r="AP4177" s="82">
        <v>5000000</v>
      </c>
      <c r="AQ4177" s="82" t="s">
        <v>78</v>
      </c>
      <c r="AR4177" s="82" t="s">
        <v>4275</v>
      </c>
      <c r="AS4177" s="84">
        <v>43493</v>
      </c>
      <c r="AT4177" s="85">
        <v>2019</v>
      </c>
      <c r="AU4177" s="82" t="s">
        <v>4278</v>
      </c>
      <c r="AV4177" s="84">
        <v>45260</v>
      </c>
      <c r="AW4177" s="85">
        <v>2023</v>
      </c>
      <c r="AX4177" s="85">
        <f>Table1[[#This Row],[End TEST]]-Table1[[#This Row],[Start TEST]]</f>
        <v>4</v>
      </c>
      <c r="AY4177" s="85">
        <f>Table1[[#This Row],[TEST_Diff]]+1</f>
        <v>5</v>
      </c>
      <c r="AZ4177" s="92">
        <f>DATEDIF(Table1[[#This Row],[Start Year]],Table1[[#This Row],[End Year]],"d") / 365</f>
        <v>4.8410958904109593</v>
      </c>
      <c r="BD4177" s="82">
        <v>1</v>
      </c>
      <c r="BF4177" s="82">
        <v>1</v>
      </c>
      <c r="BH4177" s="82">
        <v>1</v>
      </c>
      <c r="BL4177" s="82">
        <v>1</v>
      </c>
      <c r="BW4177" s="82" t="s">
        <v>4216</v>
      </c>
    </row>
    <row r="4178" spans="1:75" x14ac:dyDescent="0.5">
      <c r="A4178" s="82">
        <v>663</v>
      </c>
      <c r="B4178" s="82" t="s">
        <v>4208</v>
      </c>
      <c r="D4178" s="90">
        <v>43578</v>
      </c>
      <c r="E4178" s="90" t="s">
        <v>4209</v>
      </c>
      <c r="F4178" s="90"/>
      <c r="G4178" s="82" t="s">
        <v>4209</v>
      </c>
      <c r="H4178" s="82" t="s">
        <v>4210</v>
      </c>
      <c r="I4178" s="80" t="s">
        <v>80</v>
      </c>
      <c r="J4178" s="80">
        <v>50</v>
      </c>
      <c r="K4178" s="80">
        <v>1</v>
      </c>
      <c r="L4178" s="80" t="s">
        <v>600</v>
      </c>
      <c r="M4178" s="80">
        <v>98</v>
      </c>
      <c r="N4178" s="80">
        <v>21.916222000000001</v>
      </c>
      <c r="O4178" s="80">
        <v>95.955971000000005</v>
      </c>
      <c r="P4178" s="80" t="s">
        <v>113</v>
      </c>
      <c r="Q4178" s="80">
        <v>0</v>
      </c>
      <c r="R4178" s="80">
        <v>10.278548000000001</v>
      </c>
      <c r="S4178" s="80">
        <v>102.006446</v>
      </c>
      <c r="T4178" s="80">
        <v>2450000</v>
      </c>
      <c r="U4178" s="91">
        <f>Table1[[#This Row],[Distribution Amount (Dollars)]]/Table1[[#This Row],[NEWdatediff]]</f>
        <v>490000</v>
      </c>
      <c r="V4178" s="82" t="s">
        <v>4212</v>
      </c>
      <c r="W4178" s="82" t="s">
        <v>91</v>
      </c>
      <c r="X4178" s="82" t="s">
        <v>234</v>
      </c>
      <c r="Y4178" s="82" t="s">
        <v>182</v>
      </c>
      <c r="Z4178" s="82">
        <v>1</v>
      </c>
      <c r="AB4178" s="82" t="s">
        <v>4213</v>
      </c>
      <c r="AD4178" s="82" t="s">
        <v>4211</v>
      </c>
      <c r="AE4178" s="82" t="s">
        <v>4214</v>
      </c>
      <c r="AN4178" s="82" t="s">
        <v>76</v>
      </c>
      <c r="AO4178" s="82" t="s">
        <v>4215</v>
      </c>
      <c r="AP4178" s="82">
        <v>5000000</v>
      </c>
      <c r="AQ4178" s="82" t="s">
        <v>78</v>
      </c>
      <c r="AR4178" s="82" t="s">
        <v>4275</v>
      </c>
      <c r="AS4178" s="84">
        <v>43493</v>
      </c>
      <c r="AT4178" s="85">
        <v>2019</v>
      </c>
      <c r="AU4178" s="82" t="s">
        <v>4278</v>
      </c>
      <c r="AV4178" s="84">
        <v>45260</v>
      </c>
      <c r="AW4178" s="85">
        <v>2023</v>
      </c>
      <c r="AX4178" s="85">
        <f>Table1[[#This Row],[End TEST]]-Table1[[#This Row],[Start TEST]]</f>
        <v>4</v>
      </c>
      <c r="AY4178" s="85">
        <f>Table1[[#This Row],[TEST_Diff]]+1</f>
        <v>5</v>
      </c>
      <c r="AZ4178" s="92">
        <f>DATEDIF(Table1[[#This Row],[Start Year]],Table1[[#This Row],[End Year]],"d") / 365</f>
        <v>4.8410958904109593</v>
      </c>
      <c r="BD4178" s="82">
        <v>1</v>
      </c>
      <c r="BF4178" s="82">
        <v>1</v>
      </c>
      <c r="BH4178" s="82">
        <v>1</v>
      </c>
      <c r="BL4178" s="82">
        <v>1</v>
      </c>
      <c r="BW4178" s="82" t="s">
        <v>4216</v>
      </c>
    </row>
    <row r="4179" spans="1:75" x14ac:dyDescent="0.5">
      <c r="A4179" s="82">
        <v>664</v>
      </c>
      <c r="B4179" s="82" t="s">
        <v>4230</v>
      </c>
      <c r="D4179" s="90">
        <v>43578</v>
      </c>
      <c r="E4179" s="90" t="s">
        <v>4231</v>
      </c>
      <c r="F4179" s="90"/>
      <c r="G4179" s="82" t="s">
        <v>4231</v>
      </c>
      <c r="H4179" s="82" t="s">
        <v>4232</v>
      </c>
      <c r="I4179" s="80" t="s">
        <v>80</v>
      </c>
      <c r="J4179" s="80">
        <v>50</v>
      </c>
      <c r="K4179" s="80">
        <v>1</v>
      </c>
      <c r="L4179" s="80" t="s">
        <v>295</v>
      </c>
      <c r="M4179" s="80">
        <v>100</v>
      </c>
      <c r="N4179" s="80">
        <v>7.5172420000000004</v>
      </c>
      <c r="O4179" s="80">
        <v>80.779494</v>
      </c>
      <c r="P4179" s="80" t="s">
        <v>114</v>
      </c>
      <c r="Q4179" s="80">
        <v>0</v>
      </c>
      <c r="R4179" s="80">
        <v>25.384855999999999</v>
      </c>
      <c r="S4179" s="80">
        <v>68.458809000000002</v>
      </c>
      <c r="T4179" s="80">
        <v>1500000</v>
      </c>
      <c r="U4179" s="91">
        <f>Table1[[#This Row],[Distribution Amount (Dollars)]]/Table1[[#This Row],[NEWdatediff]]</f>
        <v>375000</v>
      </c>
      <c r="V4179" s="82" t="s">
        <v>4233</v>
      </c>
      <c r="W4179" s="82" t="s">
        <v>91</v>
      </c>
      <c r="X4179" s="82" t="s">
        <v>234</v>
      </c>
      <c r="Y4179" s="82" t="s">
        <v>182</v>
      </c>
      <c r="Z4179" s="82">
        <v>1</v>
      </c>
      <c r="AB4179" s="82" t="s">
        <v>4234</v>
      </c>
      <c r="AD4179" s="82" t="s">
        <v>295</v>
      </c>
      <c r="AE4179" s="82" t="s">
        <v>4235</v>
      </c>
      <c r="AN4179" s="82" t="s">
        <v>76</v>
      </c>
      <c r="AO4179" s="82" t="s">
        <v>4236</v>
      </c>
      <c r="AP4179" s="82">
        <v>3000000</v>
      </c>
      <c r="AQ4179" s="82" t="s">
        <v>78</v>
      </c>
      <c r="AR4179" s="82" t="s">
        <v>4275</v>
      </c>
      <c r="AS4179" s="84">
        <v>43486</v>
      </c>
      <c r="AT4179" s="85">
        <v>2019</v>
      </c>
      <c r="AU4179" s="82" t="s">
        <v>4278</v>
      </c>
      <c r="AV4179" s="84">
        <v>44895</v>
      </c>
      <c r="AW4179" s="85">
        <v>2022</v>
      </c>
      <c r="AX4179" s="85">
        <f>Table1[[#This Row],[End TEST]]-Table1[[#This Row],[Start TEST]]</f>
        <v>3</v>
      </c>
      <c r="AY4179" s="85">
        <f>Table1[[#This Row],[TEST_Diff]]+1</f>
        <v>4</v>
      </c>
      <c r="AZ4179" s="92">
        <f>DATEDIF(Table1[[#This Row],[Start Year]],Table1[[#This Row],[End Year]],"d") / 365</f>
        <v>3.8602739726027395</v>
      </c>
      <c r="BD4179" s="82">
        <v>1</v>
      </c>
      <c r="BF4179" s="82">
        <v>1</v>
      </c>
      <c r="BH4179" s="82">
        <v>1</v>
      </c>
      <c r="BL4179" s="82">
        <v>1</v>
      </c>
      <c r="BW4179" s="82" t="s">
        <v>4237</v>
      </c>
    </row>
    <row r="4180" spans="1:75" x14ac:dyDescent="0.5">
      <c r="A4180" s="82">
        <v>664</v>
      </c>
      <c r="B4180" s="82" t="s">
        <v>4230</v>
      </c>
      <c r="D4180" s="90">
        <v>43578</v>
      </c>
      <c r="E4180" s="90" t="s">
        <v>4231</v>
      </c>
      <c r="F4180" s="90"/>
      <c r="G4180" s="82" t="s">
        <v>4231</v>
      </c>
      <c r="H4180" s="82" t="s">
        <v>4232</v>
      </c>
      <c r="I4180" s="80" t="s">
        <v>262</v>
      </c>
      <c r="J4180" s="80">
        <v>50</v>
      </c>
      <c r="K4180" s="80">
        <v>1</v>
      </c>
      <c r="L4180" s="80" t="s">
        <v>295</v>
      </c>
      <c r="M4180" s="80">
        <v>100</v>
      </c>
      <c r="N4180" s="80">
        <v>7.5172420000000004</v>
      </c>
      <c r="O4180" s="80">
        <v>80.779494</v>
      </c>
      <c r="P4180" s="80" t="s">
        <v>114</v>
      </c>
      <c r="Q4180" s="80">
        <v>0</v>
      </c>
      <c r="R4180" s="80">
        <v>25.384855999999999</v>
      </c>
      <c r="S4180" s="80">
        <v>68.458809000000002</v>
      </c>
      <c r="T4180" s="80">
        <v>1500000</v>
      </c>
      <c r="U4180" s="91">
        <f>Table1[[#This Row],[Distribution Amount (Dollars)]]/Table1[[#This Row],[NEWdatediff]]</f>
        <v>375000</v>
      </c>
      <c r="V4180" s="82" t="s">
        <v>4233</v>
      </c>
      <c r="W4180" s="82" t="s">
        <v>91</v>
      </c>
      <c r="X4180" s="82" t="s">
        <v>234</v>
      </c>
      <c r="Y4180" s="82" t="s">
        <v>182</v>
      </c>
      <c r="Z4180" s="82">
        <v>1</v>
      </c>
      <c r="AB4180" s="82" t="s">
        <v>4234</v>
      </c>
      <c r="AD4180" s="82" t="s">
        <v>295</v>
      </c>
      <c r="AE4180" s="82" t="s">
        <v>4235</v>
      </c>
      <c r="AN4180" s="82" t="s">
        <v>76</v>
      </c>
      <c r="AO4180" s="82" t="s">
        <v>4236</v>
      </c>
      <c r="AP4180" s="82">
        <v>3000000</v>
      </c>
      <c r="AQ4180" s="82" t="s">
        <v>78</v>
      </c>
      <c r="AR4180" s="82" t="s">
        <v>4275</v>
      </c>
      <c r="AS4180" s="84">
        <v>43486</v>
      </c>
      <c r="AT4180" s="85">
        <v>2019</v>
      </c>
      <c r="AU4180" s="82" t="s">
        <v>4278</v>
      </c>
      <c r="AV4180" s="84">
        <v>44895</v>
      </c>
      <c r="AW4180" s="85">
        <v>2022</v>
      </c>
      <c r="AX4180" s="85">
        <f>Table1[[#This Row],[End TEST]]-Table1[[#This Row],[Start TEST]]</f>
        <v>3</v>
      </c>
      <c r="AY4180" s="85">
        <f>Table1[[#This Row],[TEST_Diff]]+1</f>
        <v>4</v>
      </c>
      <c r="AZ4180" s="92">
        <f>DATEDIF(Table1[[#This Row],[Start Year]],Table1[[#This Row],[End Year]],"d") / 365</f>
        <v>3.8602739726027395</v>
      </c>
      <c r="BD4180" s="82">
        <v>1</v>
      </c>
      <c r="BF4180" s="82">
        <v>1</v>
      </c>
      <c r="BH4180" s="82">
        <v>1</v>
      </c>
      <c r="BL4180" s="82">
        <v>1</v>
      </c>
      <c r="BW4180" s="82" t="s">
        <v>4237</v>
      </c>
    </row>
    <row r="4181" spans="1:75" x14ac:dyDescent="0.5">
      <c r="A4181" s="82">
        <v>665</v>
      </c>
      <c r="B4181" s="82" t="s">
        <v>2845</v>
      </c>
      <c r="D4181" s="90">
        <v>43573</v>
      </c>
      <c r="E4181" s="90" t="s">
        <v>2846</v>
      </c>
      <c r="F4181" s="90"/>
      <c r="G4181" s="82" t="s">
        <v>2846</v>
      </c>
      <c r="H4181" s="82" t="s">
        <v>2847</v>
      </c>
      <c r="I4181" s="80" t="s">
        <v>291</v>
      </c>
      <c r="J4181" s="80">
        <v>100</v>
      </c>
      <c r="K4181" s="80">
        <v>2</v>
      </c>
      <c r="L4181" s="80" t="s">
        <v>331</v>
      </c>
      <c r="M4181" s="80">
        <v>50</v>
      </c>
      <c r="N4181" s="80">
        <v>9.3076899999999991</v>
      </c>
      <c r="O4181" s="80">
        <v>2.3158340000000002</v>
      </c>
      <c r="P4181" s="80" t="s">
        <v>69</v>
      </c>
      <c r="Q4181" s="80">
        <v>0</v>
      </c>
      <c r="R4181" s="80">
        <v>2.6272389999999999</v>
      </c>
      <c r="S4181" s="80">
        <v>23.381664000000001</v>
      </c>
      <c r="T4181" s="80">
        <v>1500000</v>
      </c>
      <c r="U4181" s="91">
        <f>Table1[[#This Row],[Distribution Amount (Dollars)]]/Table1[[#This Row],[NEWdatediff]]</f>
        <v>500000</v>
      </c>
      <c r="V4181" s="82" t="s">
        <v>440</v>
      </c>
      <c r="W4181" s="82" t="s">
        <v>71</v>
      </c>
      <c r="X4181" s="82" t="s">
        <v>234</v>
      </c>
      <c r="Y4181" s="82" t="s">
        <v>182</v>
      </c>
      <c r="Z4181" s="82">
        <v>1</v>
      </c>
      <c r="AB4181" s="82" t="s">
        <v>2848</v>
      </c>
      <c r="AD4181" s="82" t="s">
        <v>331</v>
      </c>
      <c r="AE4181" s="82" t="s">
        <v>2849</v>
      </c>
      <c r="AI4181" s="82" t="s">
        <v>357</v>
      </c>
      <c r="AJ4181" s="82" t="s">
        <v>275</v>
      </c>
      <c r="AL4181" s="82" t="s">
        <v>2850</v>
      </c>
      <c r="AM4181" s="82" t="s">
        <v>2842</v>
      </c>
      <c r="AN4181" s="82" t="s">
        <v>76</v>
      </c>
      <c r="AO4181" s="82" t="s">
        <v>2851</v>
      </c>
      <c r="AP4181" s="82">
        <v>3000000</v>
      </c>
      <c r="AQ4181" s="82" t="s">
        <v>109</v>
      </c>
      <c r="AR4181" s="82" t="s">
        <v>4274</v>
      </c>
      <c r="AS4181" s="84">
        <v>42090</v>
      </c>
      <c r="AT4181" s="85">
        <v>2015</v>
      </c>
      <c r="AU4181" s="82" t="s">
        <v>4278</v>
      </c>
      <c r="AV4181" s="84">
        <v>42825</v>
      </c>
      <c r="AW4181" s="85">
        <v>2017</v>
      </c>
      <c r="AX4181" s="85">
        <f>Table1[[#This Row],[End TEST]]-Table1[[#This Row],[Start TEST]]</f>
        <v>2</v>
      </c>
      <c r="AY4181" s="85">
        <f>Table1[[#This Row],[TEST_Diff]]+1</f>
        <v>3</v>
      </c>
      <c r="AZ4181" s="92">
        <f>DATEDIF(Table1[[#This Row],[Start Year]],Table1[[#This Row],[End Year]],"d") / 365</f>
        <v>2.0136986301369864</v>
      </c>
      <c r="BA4181" s="82">
        <v>45426</v>
      </c>
      <c r="BB4181" s="82">
        <v>1119082</v>
      </c>
      <c r="BF4181" s="82">
        <v>1</v>
      </c>
      <c r="BW4181" s="82" t="s">
        <v>2852</v>
      </c>
    </row>
    <row r="4182" spans="1:75" x14ac:dyDescent="0.5">
      <c r="A4182" s="82">
        <v>665</v>
      </c>
      <c r="B4182" s="82" t="s">
        <v>2845</v>
      </c>
      <c r="D4182" s="90">
        <v>43573</v>
      </c>
      <c r="E4182" s="90" t="s">
        <v>2846</v>
      </c>
      <c r="F4182" s="90"/>
      <c r="G4182" s="82" t="s">
        <v>2846</v>
      </c>
      <c r="H4182" s="82" t="s">
        <v>2847</v>
      </c>
      <c r="I4182" s="80" t="s">
        <v>291</v>
      </c>
      <c r="J4182" s="80">
        <v>100</v>
      </c>
      <c r="K4182" s="80">
        <v>2</v>
      </c>
      <c r="L4182" s="80" t="s">
        <v>156</v>
      </c>
      <c r="M4182" s="80">
        <v>50</v>
      </c>
      <c r="N4182" s="80">
        <v>17.570692000000001</v>
      </c>
      <c r="O4182" s="80">
        <v>-3.9961660000000001</v>
      </c>
      <c r="P4182" s="80" t="s">
        <v>69</v>
      </c>
      <c r="Q4182" s="80">
        <v>0</v>
      </c>
      <c r="R4182" s="80">
        <v>2.6272389999999999</v>
      </c>
      <c r="S4182" s="80">
        <v>23.381664000000001</v>
      </c>
      <c r="T4182" s="80">
        <v>1500000</v>
      </c>
      <c r="U4182" s="91">
        <f>Table1[[#This Row],[Distribution Amount (Dollars)]]/Table1[[#This Row],[NEWdatediff]]</f>
        <v>500000</v>
      </c>
      <c r="V4182" s="82" t="s">
        <v>440</v>
      </c>
      <c r="W4182" s="82" t="s">
        <v>71</v>
      </c>
      <c r="X4182" s="82" t="s">
        <v>234</v>
      </c>
      <c r="Y4182" s="82" t="s">
        <v>182</v>
      </c>
      <c r="Z4182" s="82">
        <v>1</v>
      </c>
      <c r="AB4182" s="82" t="s">
        <v>2848</v>
      </c>
      <c r="AD4182" s="82" t="s">
        <v>156</v>
      </c>
      <c r="AE4182" s="82" t="s">
        <v>2849</v>
      </c>
      <c r="AI4182" s="82" t="s">
        <v>357</v>
      </c>
      <c r="AJ4182" s="82" t="s">
        <v>275</v>
      </c>
      <c r="AL4182" s="82" t="s">
        <v>2850</v>
      </c>
      <c r="AM4182" s="82" t="s">
        <v>2842</v>
      </c>
      <c r="AN4182" s="82" t="s">
        <v>76</v>
      </c>
      <c r="AO4182" s="82" t="s">
        <v>2851</v>
      </c>
      <c r="AP4182" s="82">
        <v>3000000</v>
      </c>
      <c r="AQ4182" s="82" t="s">
        <v>109</v>
      </c>
      <c r="AR4182" s="82" t="s">
        <v>4274</v>
      </c>
      <c r="AS4182" s="84">
        <v>42090</v>
      </c>
      <c r="AT4182" s="85">
        <v>2015</v>
      </c>
      <c r="AU4182" s="82" t="s">
        <v>4278</v>
      </c>
      <c r="AV4182" s="84">
        <v>42825</v>
      </c>
      <c r="AW4182" s="85">
        <v>2017</v>
      </c>
      <c r="AX4182" s="85">
        <f>Table1[[#This Row],[End TEST]]-Table1[[#This Row],[Start TEST]]</f>
        <v>2</v>
      </c>
      <c r="AY4182" s="85">
        <f>Table1[[#This Row],[TEST_Diff]]+1</f>
        <v>3</v>
      </c>
      <c r="AZ4182" s="92">
        <f>DATEDIF(Table1[[#This Row],[Start Year]],Table1[[#This Row],[End Year]],"d") / 365</f>
        <v>2.0136986301369864</v>
      </c>
      <c r="BA4182" s="82">
        <v>45426</v>
      </c>
      <c r="BB4182" s="82">
        <v>1119082</v>
      </c>
      <c r="BF4182" s="82">
        <v>1</v>
      </c>
      <c r="BW4182" s="82" t="s">
        <v>2852</v>
      </c>
    </row>
    <row r="4183" spans="1:75" x14ac:dyDescent="0.5">
      <c r="A4183" s="82">
        <v>666</v>
      </c>
      <c r="B4183" s="82" t="s">
        <v>1507</v>
      </c>
      <c r="D4183" s="90">
        <v>43578</v>
      </c>
      <c r="E4183" s="90" t="s">
        <v>1508</v>
      </c>
      <c r="F4183" s="90"/>
      <c r="G4183" s="82" t="s">
        <v>1508</v>
      </c>
      <c r="H4183" s="82" t="s">
        <v>1509</v>
      </c>
      <c r="I4183" s="80" t="s">
        <v>1520</v>
      </c>
      <c r="J4183" s="80">
        <v>50</v>
      </c>
      <c r="K4183" s="80">
        <v>1</v>
      </c>
      <c r="L4183" s="80" t="s">
        <v>645</v>
      </c>
      <c r="M4183" s="80">
        <v>100</v>
      </c>
      <c r="N4183" s="80">
        <v>56.130367</v>
      </c>
      <c r="O4183" s="80">
        <v>-106.346771</v>
      </c>
      <c r="P4183" s="80" t="s">
        <v>646</v>
      </c>
      <c r="Q4183" s="80">
        <v>0</v>
      </c>
      <c r="R4183" s="80">
        <v>56.130367</v>
      </c>
      <c r="S4183" s="80">
        <v>-106.346771</v>
      </c>
      <c r="T4183" s="80">
        <v>175000</v>
      </c>
      <c r="U4183" s="91">
        <f>Table1[[#This Row],[Distribution Amount (Dollars)]]/Table1[[#This Row],[NEWdatediff]]</f>
        <v>87500</v>
      </c>
      <c r="V4183" s="82" t="s">
        <v>1511</v>
      </c>
      <c r="W4183" s="82" t="s">
        <v>71</v>
      </c>
      <c r="X4183" s="82" t="s">
        <v>1512</v>
      </c>
      <c r="Y4183" s="82" t="s">
        <v>1513</v>
      </c>
      <c r="Z4183" s="82">
        <v>0</v>
      </c>
      <c r="AB4183" s="82" t="s">
        <v>1514</v>
      </c>
      <c r="AC4183" s="82" t="s">
        <v>1515</v>
      </c>
      <c r="AD4183" s="82" t="s">
        <v>645</v>
      </c>
      <c r="AE4183" s="82" t="s">
        <v>1516</v>
      </c>
      <c r="AF4183" s="82" t="s">
        <v>420</v>
      </c>
      <c r="AN4183" s="82" t="s">
        <v>1517</v>
      </c>
      <c r="AO4183" s="82" t="s">
        <v>1518</v>
      </c>
      <c r="AP4183" s="82">
        <v>350000</v>
      </c>
      <c r="AQ4183" s="82" t="s">
        <v>78</v>
      </c>
      <c r="AR4183" s="82" t="s">
        <v>4274</v>
      </c>
      <c r="AS4183" s="84">
        <v>43405</v>
      </c>
      <c r="AT4183" s="85">
        <v>2018</v>
      </c>
      <c r="AU4183" s="82" t="s">
        <v>4278</v>
      </c>
      <c r="AV4183" s="84">
        <v>43738</v>
      </c>
      <c r="AW4183" s="85">
        <v>2019</v>
      </c>
      <c r="AX4183" s="85">
        <f>Table1[[#This Row],[End TEST]]-Table1[[#This Row],[Start TEST]]</f>
        <v>1</v>
      </c>
      <c r="AY4183" s="85">
        <f>Table1[[#This Row],[TEST_Diff]]+1</f>
        <v>2</v>
      </c>
      <c r="AZ4183" s="92">
        <f>DATEDIF(Table1[[#This Row],[Start Year]],Table1[[#This Row],[End Year]],"d") / 365</f>
        <v>0.9123287671232877</v>
      </c>
      <c r="BW4183" s="82" t="s">
        <v>1519</v>
      </c>
    </row>
    <row r="4184" spans="1:75" x14ac:dyDescent="0.5">
      <c r="A4184" s="82">
        <v>666</v>
      </c>
      <c r="B4184" s="82" t="s">
        <v>1507</v>
      </c>
      <c r="D4184" s="90">
        <v>43578</v>
      </c>
      <c r="E4184" s="90" t="s">
        <v>1508</v>
      </c>
      <c r="F4184" s="90"/>
      <c r="G4184" s="82" t="s">
        <v>1508</v>
      </c>
      <c r="H4184" s="82" t="s">
        <v>1509</v>
      </c>
      <c r="I4184" s="80" t="s">
        <v>1510</v>
      </c>
      <c r="J4184" s="80">
        <v>50</v>
      </c>
      <c r="K4184" s="80">
        <v>1</v>
      </c>
      <c r="L4184" s="80" t="s">
        <v>645</v>
      </c>
      <c r="M4184" s="80">
        <v>100</v>
      </c>
      <c r="N4184" s="80">
        <v>56.130367</v>
      </c>
      <c r="O4184" s="80">
        <v>-106.346771</v>
      </c>
      <c r="P4184" s="80" t="s">
        <v>646</v>
      </c>
      <c r="Q4184" s="80">
        <v>0</v>
      </c>
      <c r="R4184" s="80">
        <v>56.130367</v>
      </c>
      <c r="S4184" s="80">
        <v>-106.346771</v>
      </c>
      <c r="T4184" s="80">
        <v>175000</v>
      </c>
      <c r="U4184" s="91">
        <f>Table1[[#This Row],[Distribution Amount (Dollars)]]/Table1[[#This Row],[NEWdatediff]]</f>
        <v>87500</v>
      </c>
      <c r="V4184" s="82" t="s">
        <v>1511</v>
      </c>
      <c r="W4184" s="82" t="s">
        <v>71</v>
      </c>
      <c r="X4184" s="82" t="s">
        <v>1512</v>
      </c>
      <c r="Y4184" s="82" t="s">
        <v>1513</v>
      </c>
      <c r="Z4184" s="82">
        <v>0</v>
      </c>
      <c r="AB4184" s="82" t="s">
        <v>1514</v>
      </c>
      <c r="AC4184" s="82" t="s">
        <v>1515</v>
      </c>
      <c r="AD4184" s="82" t="s">
        <v>645</v>
      </c>
      <c r="AE4184" s="82" t="s">
        <v>1516</v>
      </c>
      <c r="AF4184" s="82" t="s">
        <v>420</v>
      </c>
      <c r="AN4184" s="82" t="s">
        <v>1517</v>
      </c>
      <c r="AO4184" s="82" t="s">
        <v>1518</v>
      </c>
      <c r="AP4184" s="82">
        <v>350000</v>
      </c>
      <c r="AQ4184" s="82" t="s">
        <v>78</v>
      </c>
      <c r="AR4184" s="82" t="s">
        <v>4274</v>
      </c>
      <c r="AS4184" s="84">
        <v>43405</v>
      </c>
      <c r="AT4184" s="85">
        <v>2018</v>
      </c>
      <c r="AU4184" s="82" t="s">
        <v>4278</v>
      </c>
      <c r="AV4184" s="84">
        <v>43738</v>
      </c>
      <c r="AW4184" s="85">
        <v>2019</v>
      </c>
      <c r="AX4184" s="85">
        <f>Table1[[#This Row],[End TEST]]-Table1[[#This Row],[Start TEST]]</f>
        <v>1</v>
      </c>
      <c r="AY4184" s="85">
        <f>Table1[[#This Row],[TEST_Diff]]+1</f>
        <v>2</v>
      </c>
      <c r="AZ4184" s="92">
        <f>DATEDIF(Table1[[#This Row],[Start Year]],Table1[[#This Row],[End Year]],"d") / 365</f>
        <v>0.9123287671232877</v>
      </c>
      <c r="BW4184" s="82" t="s">
        <v>1519</v>
      </c>
    </row>
    <row r="4185" spans="1:75" x14ac:dyDescent="0.5">
      <c r="A4185" s="82">
        <v>667</v>
      </c>
      <c r="B4185" s="82" t="s">
        <v>568</v>
      </c>
      <c r="D4185" s="90">
        <v>43580</v>
      </c>
      <c r="E4185" s="90" t="s">
        <v>569</v>
      </c>
      <c r="F4185" s="90"/>
      <c r="G4185" s="82" t="s">
        <v>569</v>
      </c>
      <c r="H4185" s="82" t="s">
        <v>570</v>
      </c>
      <c r="I4185" s="80" t="s">
        <v>206</v>
      </c>
      <c r="J4185" s="80">
        <v>10</v>
      </c>
      <c r="K4185" s="80">
        <v>10</v>
      </c>
      <c r="L4185" s="80" t="s">
        <v>588</v>
      </c>
      <c r="M4185" s="80">
        <v>23</v>
      </c>
      <c r="N4185" s="80">
        <v>28.394856999999998</v>
      </c>
      <c r="O4185" s="80">
        <v>84.124008000000003</v>
      </c>
      <c r="P4185" s="80" t="s">
        <v>114</v>
      </c>
      <c r="Q4185" s="80">
        <v>0</v>
      </c>
      <c r="R4185" s="80">
        <v>25.384855999999999</v>
      </c>
      <c r="S4185" s="80">
        <v>68.458809000000002</v>
      </c>
      <c r="T4185" s="80">
        <v>23000</v>
      </c>
      <c r="U4185" s="91">
        <f>Table1[[#This Row],[Distribution Amount (Dollars)]]/Table1[[#This Row],[NEWdatediff]]</f>
        <v>11500</v>
      </c>
      <c r="V4185" s="82" t="s">
        <v>571</v>
      </c>
      <c r="W4185" s="82" t="s">
        <v>71</v>
      </c>
      <c r="X4185" s="82" t="s">
        <v>572</v>
      </c>
      <c r="Y4185" s="82" t="s">
        <v>573</v>
      </c>
      <c r="Z4185" s="82">
        <v>0</v>
      </c>
      <c r="AB4185" s="82" t="s">
        <v>574</v>
      </c>
      <c r="AC4185" s="82" t="s">
        <v>575</v>
      </c>
      <c r="AD4185" s="82" t="s">
        <v>241</v>
      </c>
      <c r="AE4185" s="82" t="s">
        <v>576</v>
      </c>
      <c r="AG4185" s="82" t="s">
        <v>577</v>
      </c>
      <c r="AI4185" s="82" t="s">
        <v>578</v>
      </c>
      <c r="AM4185" s="82" t="s">
        <v>579</v>
      </c>
      <c r="AN4185" s="82" t="s">
        <v>580</v>
      </c>
      <c r="AO4185" s="82" t="s">
        <v>581</v>
      </c>
      <c r="AP4185" s="82">
        <v>1000000</v>
      </c>
      <c r="AQ4185" s="82" t="s">
        <v>78</v>
      </c>
      <c r="AR4185" s="82" t="s">
        <v>4274</v>
      </c>
      <c r="AS4185" s="84">
        <v>42917</v>
      </c>
      <c r="AT4185" s="85">
        <v>2017</v>
      </c>
      <c r="AU4185" s="82" t="s">
        <v>4277</v>
      </c>
      <c r="AV4185" s="84">
        <v>43281</v>
      </c>
      <c r="AW4185" s="85">
        <v>2018</v>
      </c>
      <c r="AX4185" s="85">
        <f>Table1[[#This Row],[End TEST]]-Table1[[#This Row],[Start TEST]]</f>
        <v>1</v>
      </c>
      <c r="AY4185" s="85">
        <f>Table1[[#This Row],[TEST_Diff]]+1</f>
        <v>2</v>
      </c>
      <c r="AZ4185" s="92">
        <f>DATEDIF(Table1[[#This Row],[Start Year]],Table1[[#This Row],[End Year]],"d") / 365</f>
        <v>0.99726027397260275</v>
      </c>
      <c r="BA4185" s="82">
        <v>1500000</v>
      </c>
      <c r="BB4185" s="82">
        <v>7500000</v>
      </c>
      <c r="BC4185" s="82" t="s">
        <v>582</v>
      </c>
      <c r="BD4185" s="82">
        <v>1</v>
      </c>
      <c r="BE4185" s="82">
        <v>1</v>
      </c>
      <c r="BF4185" s="82">
        <v>1</v>
      </c>
      <c r="BG4185" s="82">
        <v>1</v>
      </c>
      <c r="BH4185" s="82">
        <v>1</v>
      </c>
      <c r="BI4185" s="82">
        <v>1</v>
      </c>
      <c r="BJ4185" s="82">
        <v>1</v>
      </c>
      <c r="BK4185" s="82">
        <v>1</v>
      </c>
      <c r="BL4185" s="82">
        <v>1</v>
      </c>
      <c r="BM4185" s="82">
        <v>1</v>
      </c>
      <c r="BP4185" s="82">
        <v>1</v>
      </c>
      <c r="BT4185" s="82">
        <v>1</v>
      </c>
      <c r="BW4185" s="82" t="s">
        <v>583</v>
      </c>
    </row>
    <row r="4186" spans="1:75" x14ac:dyDescent="0.5">
      <c r="A4186" s="82">
        <v>667</v>
      </c>
      <c r="B4186" s="82" t="s">
        <v>568</v>
      </c>
      <c r="D4186" s="90">
        <v>43580</v>
      </c>
      <c r="E4186" s="90" t="s">
        <v>569</v>
      </c>
      <c r="F4186" s="90"/>
      <c r="G4186" s="82" t="s">
        <v>569</v>
      </c>
      <c r="H4186" s="82" t="s">
        <v>570</v>
      </c>
      <c r="I4186" s="80" t="s">
        <v>97</v>
      </c>
      <c r="J4186" s="80">
        <v>10</v>
      </c>
      <c r="K4186" s="80">
        <v>10</v>
      </c>
      <c r="L4186" s="80" t="s">
        <v>588</v>
      </c>
      <c r="M4186" s="80">
        <v>23</v>
      </c>
      <c r="N4186" s="80">
        <v>28.394856999999998</v>
      </c>
      <c r="O4186" s="80">
        <v>84.124008000000003</v>
      </c>
      <c r="P4186" s="80" t="s">
        <v>114</v>
      </c>
      <c r="Q4186" s="80">
        <v>0</v>
      </c>
      <c r="R4186" s="80">
        <v>25.384855999999999</v>
      </c>
      <c r="S4186" s="80">
        <v>68.458809000000002</v>
      </c>
      <c r="T4186" s="80">
        <v>23000</v>
      </c>
      <c r="U4186" s="91">
        <f>Table1[[#This Row],[Distribution Amount (Dollars)]]/Table1[[#This Row],[NEWdatediff]]</f>
        <v>11500</v>
      </c>
      <c r="V4186" s="82" t="s">
        <v>571</v>
      </c>
      <c r="W4186" s="82" t="s">
        <v>71</v>
      </c>
      <c r="X4186" s="82" t="s">
        <v>572</v>
      </c>
      <c r="Y4186" s="82" t="s">
        <v>573</v>
      </c>
      <c r="Z4186" s="82">
        <v>0</v>
      </c>
      <c r="AB4186" s="82" t="s">
        <v>574</v>
      </c>
      <c r="AC4186" s="82" t="s">
        <v>575</v>
      </c>
      <c r="AD4186" s="82" t="s">
        <v>589</v>
      </c>
      <c r="AE4186" s="82" t="s">
        <v>576</v>
      </c>
      <c r="AG4186" s="82" t="s">
        <v>577</v>
      </c>
      <c r="AI4186" s="82" t="s">
        <v>578</v>
      </c>
      <c r="AM4186" s="82" t="s">
        <v>579</v>
      </c>
      <c r="AN4186" s="82" t="s">
        <v>580</v>
      </c>
      <c r="AO4186" s="82" t="s">
        <v>581</v>
      </c>
      <c r="AP4186" s="82">
        <v>1000000</v>
      </c>
      <c r="AQ4186" s="82" t="s">
        <v>78</v>
      </c>
      <c r="AR4186" s="82" t="s">
        <v>4274</v>
      </c>
      <c r="AS4186" s="84">
        <v>42917</v>
      </c>
      <c r="AT4186" s="85">
        <v>2017</v>
      </c>
      <c r="AU4186" s="82" t="s">
        <v>4277</v>
      </c>
      <c r="AV4186" s="84">
        <v>43281</v>
      </c>
      <c r="AW4186" s="85">
        <v>2018</v>
      </c>
      <c r="AX4186" s="85">
        <f>Table1[[#This Row],[End TEST]]-Table1[[#This Row],[Start TEST]]</f>
        <v>1</v>
      </c>
      <c r="AY4186" s="85">
        <f>Table1[[#This Row],[TEST_Diff]]+1</f>
        <v>2</v>
      </c>
      <c r="AZ4186" s="92">
        <f>DATEDIF(Table1[[#This Row],[Start Year]],Table1[[#This Row],[End Year]],"d") / 365</f>
        <v>0.99726027397260275</v>
      </c>
      <c r="BA4186" s="82">
        <v>1500000</v>
      </c>
      <c r="BB4186" s="82">
        <v>7500000</v>
      </c>
      <c r="BC4186" s="82" t="s">
        <v>582</v>
      </c>
      <c r="BD4186" s="82">
        <v>1</v>
      </c>
      <c r="BE4186" s="82">
        <v>1</v>
      </c>
      <c r="BF4186" s="82">
        <v>1</v>
      </c>
      <c r="BG4186" s="82">
        <v>1</v>
      </c>
      <c r="BH4186" s="82">
        <v>1</v>
      </c>
      <c r="BI4186" s="82">
        <v>1</v>
      </c>
      <c r="BJ4186" s="82">
        <v>1</v>
      </c>
      <c r="BK4186" s="82">
        <v>1</v>
      </c>
      <c r="BL4186" s="82">
        <v>1</v>
      </c>
      <c r="BM4186" s="82">
        <v>1</v>
      </c>
      <c r="BP4186" s="82">
        <v>1</v>
      </c>
      <c r="BT4186" s="82">
        <v>1</v>
      </c>
      <c r="BW4186" s="82" t="s">
        <v>583</v>
      </c>
    </row>
    <row r="4187" spans="1:75" x14ac:dyDescent="0.5">
      <c r="A4187" s="82">
        <v>667</v>
      </c>
      <c r="B4187" s="82" t="s">
        <v>568</v>
      </c>
      <c r="D4187" s="90">
        <v>43580</v>
      </c>
      <c r="E4187" s="90" t="s">
        <v>569</v>
      </c>
      <c r="F4187" s="90"/>
      <c r="G4187" s="82" t="s">
        <v>569</v>
      </c>
      <c r="H4187" s="82" t="s">
        <v>570</v>
      </c>
      <c r="I4187" s="80" t="s">
        <v>585</v>
      </c>
      <c r="J4187" s="80">
        <v>5</v>
      </c>
      <c r="K4187" s="80">
        <v>10</v>
      </c>
      <c r="L4187" s="80" t="s">
        <v>588</v>
      </c>
      <c r="M4187" s="80">
        <v>23</v>
      </c>
      <c r="N4187" s="80">
        <v>28.394856999999998</v>
      </c>
      <c r="O4187" s="80">
        <v>84.124008000000003</v>
      </c>
      <c r="P4187" s="80" t="s">
        <v>114</v>
      </c>
      <c r="Q4187" s="80">
        <v>0</v>
      </c>
      <c r="R4187" s="80">
        <v>25.384855999999999</v>
      </c>
      <c r="S4187" s="80">
        <v>68.458809000000002</v>
      </c>
      <c r="T4187" s="80">
        <v>11500</v>
      </c>
      <c r="U4187" s="91">
        <f>Table1[[#This Row],[Distribution Amount (Dollars)]]/Table1[[#This Row],[NEWdatediff]]</f>
        <v>5750</v>
      </c>
      <c r="V4187" s="82" t="s">
        <v>571</v>
      </c>
      <c r="W4187" s="82" t="s">
        <v>71</v>
      </c>
      <c r="X4187" s="82" t="s">
        <v>572</v>
      </c>
      <c r="Y4187" s="82" t="s">
        <v>573</v>
      </c>
      <c r="Z4187" s="82">
        <v>0</v>
      </c>
      <c r="AB4187" s="82" t="s">
        <v>574</v>
      </c>
      <c r="AC4187" s="82" t="s">
        <v>575</v>
      </c>
      <c r="AD4187" s="82" t="s">
        <v>589</v>
      </c>
      <c r="AE4187" s="82" t="s">
        <v>576</v>
      </c>
      <c r="AG4187" s="82" t="s">
        <v>577</v>
      </c>
      <c r="AI4187" s="82" t="s">
        <v>578</v>
      </c>
      <c r="AM4187" s="82" t="s">
        <v>579</v>
      </c>
      <c r="AN4187" s="82" t="s">
        <v>580</v>
      </c>
      <c r="AO4187" s="82" t="s">
        <v>581</v>
      </c>
      <c r="AP4187" s="82">
        <v>1000000</v>
      </c>
      <c r="AQ4187" s="82" t="s">
        <v>78</v>
      </c>
      <c r="AR4187" s="82" t="s">
        <v>4274</v>
      </c>
      <c r="AS4187" s="84">
        <v>42917</v>
      </c>
      <c r="AT4187" s="85">
        <v>2017</v>
      </c>
      <c r="AU4187" s="82" t="s">
        <v>4277</v>
      </c>
      <c r="AV4187" s="84">
        <v>43281</v>
      </c>
      <c r="AW4187" s="85">
        <v>2018</v>
      </c>
      <c r="AX4187" s="85">
        <f>Table1[[#This Row],[End TEST]]-Table1[[#This Row],[Start TEST]]</f>
        <v>1</v>
      </c>
      <c r="AY4187" s="85">
        <f>Table1[[#This Row],[TEST_Diff]]+1</f>
        <v>2</v>
      </c>
      <c r="AZ4187" s="92">
        <f>DATEDIF(Table1[[#This Row],[Start Year]],Table1[[#This Row],[End Year]],"d") / 365</f>
        <v>0.99726027397260275</v>
      </c>
      <c r="BA4187" s="82">
        <v>1500000</v>
      </c>
      <c r="BB4187" s="82">
        <v>7500000</v>
      </c>
      <c r="BC4187" s="82" t="s">
        <v>582</v>
      </c>
      <c r="BD4187" s="82">
        <v>1</v>
      </c>
      <c r="BE4187" s="82">
        <v>1</v>
      </c>
      <c r="BF4187" s="82">
        <v>1</v>
      </c>
      <c r="BG4187" s="82">
        <v>1</v>
      </c>
      <c r="BH4187" s="82">
        <v>1</v>
      </c>
      <c r="BI4187" s="82">
        <v>1</v>
      </c>
      <c r="BJ4187" s="82">
        <v>1</v>
      </c>
      <c r="BK4187" s="82">
        <v>1</v>
      </c>
      <c r="BL4187" s="82">
        <v>1</v>
      </c>
      <c r="BM4187" s="82">
        <v>1</v>
      </c>
      <c r="BP4187" s="82">
        <v>1</v>
      </c>
      <c r="BT4187" s="82">
        <v>1</v>
      </c>
      <c r="BW4187" s="82" t="s">
        <v>583</v>
      </c>
    </row>
    <row r="4188" spans="1:75" x14ac:dyDescent="0.5">
      <c r="A4188" s="82">
        <v>667</v>
      </c>
      <c r="B4188" s="82" t="s">
        <v>568</v>
      </c>
      <c r="D4188" s="90">
        <v>43580</v>
      </c>
      <c r="E4188" s="90" t="s">
        <v>569</v>
      </c>
      <c r="F4188" s="90"/>
      <c r="G4188" s="82" t="s">
        <v>569</v>
      </c>
      <c r="H4188" s="82" t="s">
        <v>570</v>
      </c>
      <c r="I4188" s="80" t="s">
        <v>584</v>
      </c>
      <c r="J4188" s="80">
        <v>20</v>
      </c>
      <c r="K4188" s="80">
        <v>10</v>
      </c>
      <c r="L4188" s="80" t="s">
        <v>588</v>
      </c>
      <c r="M4188" s="80">
        <v>23</v>
      </c>
      <c r="N4188" s="80">
        <v>28.394856999999998</v>
      </c>
      <c r="O4188" s="80">
        <v>84.124008000000003</v>
      </c>
      <c r="P4188" s="80" t="s">
        <v>114</v>
      </c>
      <c r="Q4188" s="80">
        <v>0</v>
      </c>
      <c r="R4188" s="80">
        <v>25.384855999999999</v>
      </c>
      <c r="S4188" s="80">
        <v>68.458809000000002</v>
      </c>
      <c r="T4188" s="80">
        <v>46000</v>
      </c>
      <c r="U4188" s="91">
        <f>Table1[[#This Row],[Distribution Amount (Dollars)]]/Table1[[#This Row],[NEWdatediff]]</f>
        <v>23000</v>
      </c>
      <c r="V4188" s="82" t="s">
        <v>571</v>
      </c>
      <c r="W4188" s="82" t="s">
        <v>71</v>
      </c>
      <c r="X4188" s="82" t="s">
        <v>572</v>
      </c>
      <c r="Y4188" s="82" t="s">
        <v>573</v>
      </c>
      <c r="Z4188" s="82">
        <v>0</v>
      </c>
      <c r="AB4188" s="82" t="s">
        <v>574</v>
      </c>
      <c r="AC4188" s="82" t="s">
        <v>575</v>
      </c>
      <c r="AD4188" s="82" t="s">
        <v>589</v>
      </c>
      <c r="AE4188" s="82" t="s">
        <v>576</v>
      </c>
      <c r="AG4188" s="82" t="s">
        <v>577</v>
      </c>
      <c r="AI4188" s="82" t="s">
        <v>578</v>
      </c>
      <c r="AM4188" s="82" t="s">
        <v>579</v>
      </c>
      <c r="AN4188" s="82" t="s">
        <v>580</v>
      </c>
      <c r="AO4188" s="82" t="s">
        <v>581</v>
      </c>
      <c r="AP4188" s="82">
        <v>1000000</v>
      </c>
      <c r="AQ4188" s="82" t="s">
        <v>78</v>
      </c>
      <c r="AR4188" s="82" t="s">
        <v>4274</v>
      </c>
      <c r="AS4188" s="84">
        <v>42917</v>
      </c>
      <c r="AT4188" s="85">
        <v>2017</v>
      </c>
      <c r="AU4188" s="82" t="s">
        <v>4277</v>
      </c>
      <c r="AV4188" s="84">
        <v>43281</v>
      </c>
      <c r="AW4188" s="85">
        <v>2018</v>
      </c>
      <c r="AX4188" s="85">
        <f>Table1[[#This Row],[End TEST]]-Table1[[#This Row],[Start TEST]]</f>
        <v>1</v>
      </c>
      <c r="AY4188" s="85">
        <f>Table1[[#This Row],[TEST_Diff]]+1</f>
        <v>2</v>
      </c>
      <c r="AZ4188" s="92">
        <f>DATEDIF(Table1[[#This Row],[Start Year]],Table1[[#This Row],[End Year]],"d") / 365</f>
        <v>0.99726027397260275</v>
      </c>
      <c r="BA4188" s="82">
        <v>1500000</v>
      </c>
      <c r="BB4188" s="82">
        <v>7500000</v>
      </c>
      <c r="BC4188" s="82" t="s">
        <v>582</v>
      </c>
      <c r="BD4188" s="82">
        <v>1</v>
      </c>
      <c r="BE4188" s="82">
        <v>1</v>
      </c>
      <c r="BF4188" s="82">
        <v>1</v>
      </c>
      <c r="BG4188" s="82">
        <v>1</v>
      </c>
      <c r="BH4188" s="82">
        <v>1</v>
      </c>
      <c r="BI4188" s="82">
        <v>1</v>
      </c>
      <c r="BJ4188" s="82">
        <v>1</v>
      </c>
      <c r="BK4188" s="82">
        <v>1</v>
      </c>
      <c r="BL4188" s="82">
        <v>1</v>
      </c>
      <c r="BM4188" s="82">
        <v>1</v>
      </c>
      <c r="BP4188" s="82">
        <v>1</v>
      </c>
      <c r="BT4188" s="82">
        <v>1</v>
      </c>
      <c r="BW4188" s="82" t="s">
        <v>583</v>
      </c>
    </row>
    <row r="4189" spans="1:75" x14ac:dyDescent="0.5">
      <c r="A4189" s="82">
        <v>667</v>
      </c>
      <c r="B4189" s="82" t="s">
        <v>568</v>
      </c>
      <c r="D4189" s="90">
        <v>43580</v>
      </c>
      <c r="E4189" s="90" t="s">
        <v>569</v>
      </c>
      <c r="F4189" s="90"/>
      <c r="G4189" s="82" t="s">
        <v>569</v>
      </c>
      <c r="H4189" s="82" t="s">
        <v>570</v>
      </c>
      <c r="I4189" s="80" t="s">
        <v>262</v>
      </c>
      <c r="J4189" s="80">
        <v>5</v>
      </c>
      <c r="K4189" s="80">
        <v>10</v>
      </c>
      <c r="L4189" s="80" t="s">
        <v>588</v>
      </c>
      <c r="M4189" s="80">
        <v>23</v>
      </c>
      <c r="N4189" s="80">
        <v>28.394856999999998</v>
      </c>
      <c r="O4189" s="80">
        <v>84.124008000000003</v>
      </c>
      <c r="P4189" s="80" t="s">
        <v>114</v>
      </c>
      <c r="Q4189" s="80">
        <v>0</v>
      </c>
      <c r="R4189" s="80">
        <v>25.384855999999999</v>
      </c>
      <c r="S4189" s="80">
        <v>68.458809000000002</v>
      </c>
      <c r="T4189" s="80">
        <v>11500</v>
      </c>
      <c r="U4189" s="91">
        <f>Table1[[#This Row],[Distribution Amount (Dollars)]]/Table1[[#This Row],[NEWdatediff]]</f>
        <v>5750</v>
      </c>
      <c r="V4189" s="82" t="s">
        <v>571</v>
      </c>
      <c r="W4189" s="82" t="s">
        <v>71</v>
      </c>
      <c r="X4189" s="82" t="s">
        <v>572</v>
      </c>
      <c r="Y4189" s="82" t="s">
        <v>573</v>
      </c>
      <c r="Z4189" s="82">
        <v>0</v>
      </c>
      <c r="AB4189" s="82" t="s">
        <v>574</v>
      </c>
      <c r="AC4189" s="82" t="s">
        <v>575</v>
      </c>
      <c r="AD4189" s="82" t="s">
        <v>589</v>
      </c>
      <c r="AE4189" s="82" t="s">
        <v>576</v>
      </c>
      <c r="AG4189" s="82" t="s">
        <v>577</v>
      </c>
      <c r="AI4189" s="82" t="s">
        <v>578</v>
      </c>
      <c r="AM4189" s="82" t="s">
        <v>579</v>
      </c>
      <c r="AN4189" s="82" t="s">
        <v>580</v>
      </c>
      <c r="AO4189" s="82" t="s">
        <v>581</v>
      </c>
      <c r="AP4189" s="82">
        <v>1000000</v>
      </c>
      <c r="AQ4189" s="82" t="s">
        <v>78</v>
      </c>
      <c r="AR4189" s="82" t="s">
        <v>4274</v>
      </c>
      <c r="AS4189" s="84">
        <v>42917</v>
      </c>
      <c r="AT4189" s="85">
        <v>2017</v>
      </c>
      <c r="AU4189" s="82" t="s">
        <v>4277</v>
      </c>
      <c r="AV4189" s="84">
        <v>43281</v>
      </c>
      <c r="AW4189" s="85">
        <v>2018</v>
      </c>
      <c r="AX4189" s="85">
        <f>Table1[[#This Row],[End TEST]]-Table1[[#This Row],[Start TEST]]</f>
        <v>1</v>
      </c>
      <c r="AY4189" s="85">
        <f>Table1[[#This Row],[TEST_Diff]]+1</f>
        <v>2</v>
      </c>
      <c r="AZ4189" s="92">
        <f>DATEDIF(Table1[[#This Row],[Start Year]],Table1[[#This Row],[End Year]],"d") / 365</f>
        <v>0.99726027397260275</v>
      </c>
      <c r="BA4189" s="82">
        <v>1500000</v>
      </c>
      <c r="BB4189" s="82">
        <v>7500000</v>
      </c>
      <c r="BC4189" s="82" t="s">
        <v>582</v>
      </c>
      <c r="BD4189" s="82">
        <v>1</v>
      </c>
      <c r="BE4189" s="82">
        <v>1</v>
      </c>
      <c r="BF4189" s="82">
        <v>1</v>
      </c>
      <c r="BG4189" s="82">
        <v>1</v>
      </c>
      <c r="BH4189" s="82">
        <v>1</v>
      </c>
      <c r="BI4189" s="82">
        <v>1</v>
      </c>
      <c r="BJ4189" s="82">
        <v>1</v>
      </c>
      <c r="BK4189" s="82">
        <v>1</v>
      </c>
      <c r="BL4189" s="82">
        <v>1</v>
      </c>
      <c r="BM4189" s="82">
        <v>1</v>
      </c>
      <c r="BP4189" s="82">
        <v>1</v>
      </c>
      <c r="BT4189" s="82">
        <v>1</v>
      </c>
      <c r="BW4189" s="82" t="s">
        <v>583</v>
      </c>
    </row>
    <row r="4190" spans="1:75" x14ac:dyDescent="0.5">
      <c r="A4190" s="82">
        <v>667</v>
      </c>
      <c r="B4190" s="82" t="s">
        <v>568</v>
      </c>
      <c r="D4190" s="90">
        <v>43580</v>
      </c>
      <c r="E4190" s="90" t="s">
        <v>569</v>
      </c>
      <c r="F4190" s="90"/>
      <c r="G4190" s="82" t="s">
        <v>569</v>
      </c>
      <c r="H4190" s="82" t="s">
        <v>570</v>
      </c>
      <c r="I4190" s="80" t="s">
        <v>127</v>
      </c>
      <c r="J4190" s="80">
        <v>30</v>
      </c>
      <c r="K4190" s="80">
        <v>10</v>
      </c>
      <c r="L4190" s="80" t="s">
        <v>588</v>
      </c>
      <c r="M4190" s="80">
        <v>23</v>
      </c>
      <c r="N4190" s="80">
        <v>28.394856999999998</v>
      </c>
      <c r="O4190" s="80">
        <v>84.124008000000003</v>
      </c>
      <c r="P4190" s="80" t="s">
        <v>114</v>
      </c>
      <c r="Q4190" s="80">
        <v>0</v>
      </c>
      <c r="R4190" s="80">
        <v>25.384855999999999</v>
      </c>
      <c r="S4190" s="80">
        <v>68.458809000000002</v>
      </c>
      <c r="T4190" s="80">
        <v>69000</v>
      </c>
      <c r="U4190" s="91">
        <f>Table1[[#This Row],[Distribution Amount (Dollars)]]/Table1[[#This Row],[NEWdatediff]]</f>
        <v>34500</v>
      </c>
      <c r="V4190" s="82" t="s">
        <v>571</v>
      </c>
      <c r="W4190" s="82" t="s">
        <v>71</v>
      </c>
      <c r="X4190" s="82" t="s">
        <v>572</v>
      </c>
      <c r="Y4190" s="82" t="s">
        <v>573</v>
      </c>
      <c r="Z4190" s="82">
        <v>0</v>
      </c>
      <c r="AB4190" s="82" t="s">
        <v>574</v>
      </c>
      <c r="AC4190" s="82" t="s">
        <v>575</v>
      </c>
      <c r="AD4190" s="82" t="s">
        <v>589</v>
      </c>
      <c r="AE4190" s="82" t="s">
        <v>576</v>
      </c>
      <c r="AG4190" s="82" t="s">
        <v>577</v>
      </c>
      <c r="AI4190" s="82" t="s">
        <v>578</v>
      </c>
      <c r="AM4190" s="82" t="s">
        <v>579</v>
      </c>
      <c r="AN4190" s="82" t="s">
        <v>580</v>
      </c>
      <c r="AO4190" s="82" t="s">
        <v>581</v>
      </c>
      <c r="AP4190" s="82">
        <v>1000000</v>
      </c>
      <c r="AQ4190" s="82" t="s">
        <v>78</v>
      </c>
      <c r="AR4190" s="82" t="s">
        <v>4274</v>
      </c>
      <c r="AS4190" s="84">
        <v>42917</v>
      </c>
      <c r="AT4190" s="85">
        <v>2017</v>
      </c>
      <c r="AU4190" s="82" t="s">
        <v>4277</v>
      </c>
      <c r="AV4190" s="84">
        <v>43281</v>
      </c>
      <c r="AW4190" s="85">
        <v>2018</v>
      </c>
      <c r="AX4190" s="85">
        <f>Table1[[#This Row],[End TEST]]-Table1[[#This Row],[Start TEST]]</f>
        <v>1</v>
      </c>
      <c r="AY4190" s="85">
        <f>Table1[[#This Row],[TEST_Diff]]+1</f>
        <v>2</v>
      </c>
      <c r="AZ4190" s="92">
        <f>DATEDIF(Table1[[#This Row],[Start Year]],Table1[[#This Row],[End Year]],"d") / 365</f>
        <v>0.99726027397260275</v>
      </c>
      <c r="BA4190" s="82">
        <v>1500000</v>
      </c>
      <c r="BB4190" s="82">
        <v>7500000</v>
      </c>
      <c r="BC4190" s="82" t="s">
        <v>582</v>
      </c>
      <c r="BD4190" s="82">
        <v>1</v>
      </c>
      <c r="BE4190" s="82">
        <v>1</v>
      </c>
      <c r="BF4190" s="82">
        <v>1</v>
      </c>
      <c r="BG4190" s="82">
        <v>1</v>
      </c>
      <c r="BH4190" s="82">
        <v>1</v>
      </c>
      <c r="BI4190" s="82">
        <v>1</v>
      </c>
      <c r="BJ4190" s="82">
        <v>1</v>
      </c>
      <c r="BK4190" s="82">
        <v>1</v>
      </c>
      <c r="BL4190" s="82">
        <v>1</v>
      </c>
      <c r="BM4190" s="82">
        <v>1</v>
      </c>
      <c r="BP4190" s="82">
        <v>1</v>
      </c>
      <c r="BT4190" s="82">
        <v>1</v>
      </c>
      <c r="BW4190" s="82" t="s">
        <v>583</v>
      </c>
    </row>
    <row r="4191" spans="1:75" x14ac:dyDescent="0.5">
      <c r="A4191" s="82">
        <v>667</v>
      </c>
      <c r="B4191" s="82" t="s">
        <v>568</v>
      </c>
      <c r="D4191" s="90">
        <v>43580</v>
      </c>
      <c r="E4191" s="90" t="s">
        <v>569</v>
      </c>
      <c r="F4191" s="90"/>
      <c r="G4191" s="82" t="s">
        <v>569</v>
      </c>
      <c r="H4191" s="82" t="s">
        <v>570</v>
      </c>
      <c r="I4191" s="80" t="s">
        <v>128</v>
      </c>
      <c r="J4191" s="80">
        <v>20</v>
      </c>
      <c r="K4191" s="80">
        <v>10</v>
      </c>
      <c r="L4191" s="80" t="s">
        <v>588</v>
      </c>
      <c r="M4191" s="80">
        <v>23</v>
      </c>
      <c r="N4191" s="80">
        <v>28.394856999999998</v>
      </c>
      <c r="O4191" s="80">
        <v>84.124008000000003</v>
      </c>
      <c r="P4191" s="80" t="s">
        <v>114</v>
      </c>
      <c r="Q4191" s="80">
        <v>0</v>
      </c>
      <c r="R4191" s="80">
        <v>25.384855999999999</v>
      </c>
      <c r="S4191" s="80">
        <v>68.458809000000002</v>
      </c>
      <c r="T4191" s="80">
        <v>46000</v>
      </c>
      <c r="U4191" s="91">
        <f>Table1[[#This Row],[Distribution Amount (Dollars)]]/Table1[[#This Row],[NEWdatediff]]</f>
        <v>23000</v>
      </c>
      <c r="V4191" s="82" t="s">
        <v>571</v>
      </c>
      <c r="W4191" s="82" t="s">
        <v>71</v>
      </c>
      <c r="X4191" s="82" t="s">
        <v>572</v>
      </c>
      <c r="Y4191" s="82" t="s">
        <v>573</v>
      </c>
      <c r="Z4191" s="82">
        <v>0</v>
      </c>
      <c r="AB4191" s="82" t="s">
        <v>574</v>
      </c>
      <c r="AC4191" s="82" t="s">
        <v>575</v>
      </c>
      <c r="AD4191" s="82" t="s">
        <v>589</v>
      </c>
      <c r="AE4191" s="82" t="s">
        <v>576</v>
      </c>
      <c r="AG4191" s="82" t="s">
        <v>577</v>
      </c>
      <c r="AI4191" s="82" t="s">
        <v>578</v>
      </c>
      <c r="AM4191" s="82" t="s">
        <v>579</v>
      </c>
      <c r="AN4191" s="82" t="s">
        <v>580</v>
      </c>
      <c r="AO4191" s="82" t="s">
        <v>581</v>
      </c>
      <c r="AP4191" s="82">
        <v>1000000</v>
      </c>
      <c r="AQ4191" s="82" t="s">
        <v>78</v>
      </c>
      <c r="AR4191" s="82" t="s">
        <v>4274</v>
      </c>
      <c r="AS4191" s="84">
        <v>42917</v>
      </c>
      <c r="AT4191" s="85">
        <v>2017</v>
      </c>
      <c r="AU4191" s="82" t="s">
        <v>4277</v>
      </c>
      <c r="AV4191" s="84">
        <v>43281</v>
      </c>
      <c r="AW4191" s="85">
        <v>2018</v>
      </c>
      <c r="AX4191" s="85">
        <f>Table1[[#This Row],[End TEST]]-Table1[[#This Row],[Start TEST]]</f>
        <v>1</v>
      </c>
      <c r="AY4191" s="85">
        <f>Table1[[#This Row],[TEST_Diff]]+1</f>
        <v>2</v>
      </c>
      <c r="AZ4191" s="92">
        <f>DATEDIF(Table1[[#This Row],[Start Year]],Table1[[#This Row],[End Year]],"d") / 365</f>
        <v>0.99726027397260275</v>
      </c>
      <c r="BA4191" s="82">
        <v>1500000</v>
      </c>
      <c r="BB4191" s="82">
        <v>7500000</v>
      </c>
      <c r="BC4191" s="82" t="s">
        <v>582</v>
      </c>
      <c r="BD4191" s="82">
        <v>1</v>
      </c>
      <c r="BE4191" s="82">
        <v>1</v>
      </c>
      <c r="BF4191" s="82">
        <v>1</v>
      </c>
      <c r="BG4191" s="82">
        <v>1</v>
      </c>
      <c r="BH4191" s="82">
        <v>1</v>
      </c>
      <c r="BI4191" s="82">
        <v>1</v>
      </c>
      <c r="BJ4191" s="82">
        <v>1</v>
      </c>
      <c r="BK4191" s="82">
        <v>1</v>
      </c>
      <c r="BL4191" s="82">
        <v>1</v>
      </c>
      <c r="BM4191" s="82">
        <v>1</v>
      </c>
      <c r="BP4191" s="82">
        <v>1</v>
      </c>
      <c r="BT4191" s="82">
        <v>1</v>
      </c>
      <c r="BW4191" s="82" t="s">
        <v>583</v>
      </c>
    </row>
    <row r="4192" spans="1:75" x14ac:dyDescent="0.5">
      <c r="A4192" s="82">
        <v>667</v>
      </c>
      <c r="B4192" s="82" t="s">
        <v>568</v>
      </c>
      <c r="D4192" s="90">
        <v>43580</v>
      </c>
      <c r="E4192" s="90" t="s">
        <v>569</v>
      </c>
      <c r="F4192" s="90"/>
      <c r="G4192" s="82" t="s">
        <v>569</v>
      </c>
      <c r="H4192" s="82" t="s">
        <v>570</v>
      </c>
      <c r="I4192" s="80" t="s">
        <v>206</v>
      </c>
      <c r="J4192" s="80">
        <v>10</v>
      </c>
      <c r="K4192" s="80">
        <v>10</v>
      </c>
      <c r="L4192" s="80" t="s">
        <v>139</v>
      </c>
      <c r="M4192" s="80">
        <v>8</v>
      </c>
      <c r="N4192" s="80">
        <v>9.1449999999999996</v>
      </c>
      <c r="O4192" s="80">
        <v>40.489674000000001</v>
      </c>
      <c r="P4192" s="80" t="s">
        <v>69</v>
      </c>
      <c r="Q4192" s="80">
        <v>0</v>
      </c>
      <c r="R4192" s="80">
        <v>2.6272389999999999</v>
      </c>
      <c r="S4192" s="80">
        <v>23.381664000000001</v>
      </c>
      <c r="T4192" s="80">
        <v>8000</v>
      </c>
      <c r="U4192" s="91">
        <f>Table1[[#This Row],[Distribution Amount (Dollars)]]/Table1[[#This Row],[NEWdatediff]]</f>
        <v>4000</v>
      </c>
      <c r="V4192" s="82" t="s">
        <v>571</v>
      </c>
      <c r="W4192" s="82" t="s">
        <v>71</v>
      </c>
      <c r="X4192" s="82" t="s">
        <v>572</v>
      </c>
      <c r="Y4192" s="82" t="s">
        <v>573</v>
      </c>
      <c r="Z4192" s="82">
        <v>0</v>
      </c>
      <c r="AB4192" s="82" t="s">
        <v>574</v>
      </c>
      <c r="AC4192" s="82" t="s">
        <v>575</v>
      </c>
      <c r="AD4192" s="82" t="s">
        <v>139</v>
      </c>
      <c r="AE4192" s="82" t="s">
        <v>576</v>
      </c>
      <c r="AG4192" s="82" t="s">
        <v>577</v>
      </c>
      <c r="AI4192" s="82" t="s">
        <v>578</v>
      </c>
      <c r="AM4192" s="82" t="s">
        <v>579</v>
      </c>
      <c r="AN4192" s="82" t="s">
        <v>580</v>
      </c>
      <c r="AO4192" s="82" t="s">
        <v>581</v>
      </c>
      <c r="AP4192" s="82">
        <v>1000000</v>
      </c>
      <c r="AQ4192" s="82" t="s">
        <v>78</v>
      </c>
      <c r="AR4192" s="82" t="s">
        <v>4274</v>
      </c>
      <c r="AS4192" s="84">
        <v>42917</v>
      </c>
      <c r="AT4192" s="85">
        <v>2017</v>
      </c>
      <c r="AU4192" s="82" t="s">
        <v>4277</v>
      </c>
      <c r="AV4192" s="84">
        <v>43281</v>
      </c>
      <c r="AW4192" s="85">
        <v>2018</v>
      </c>
      <c r="AX4192" s="85">
        <f>Table1[[#This Row],[End TEST]]-Table1[[#This Row],[Start TEST]]</f>
        <v>1</v>
      </c>
      <c r="AY4192" s="85">
        <f>Table1[[#This Row],[TEST_Diff]]+1</f>
        <v>2</v>
      </c>
      <c r="AZ4192" s="92">
        <f>DATEDIF(Table1[[#This Row],[Start Year]],Table1[[#This Row],[End Year]],"d") / 365</f>
        <v>0.99726027397260275</v>
      </c>
      <c r="BA4192" s="82">
        <v>1500000</v>
      </c>
      <c r="BB4192" s="82">
        <v>7500000</v>
      </c>
      <c r="BC4192" s="82" t="s">
        <v>582</v>
      </c>
      <c r="BD4192" s="82">
        <v>1</v>
      </c>
      <c r="BE4192" s="82">
        <v>1</v>
      </c>
      <c r="BF4192" s="82">
        <v>1</v>
      </c>
      <c r="BG4192" s="82">
        <v>1</v>
      </c>
      <c r="BH4192" s="82">
        <v>1</v>
      </c>
      <c r="BI4192" s="82">
        <v>1</v>
      </c>
      <c r="BJ4192" s="82">
        <v>1</v>
      </c>
      <c r="BK4192" s="82">
        <v>1</v>
      </c>
      <c r="BL4192" s="82">
        <v>1</v>
      </c>
      <c r="BM4192" s="82">
        <v>1</v>
      </c>
      <c r="BP4192" s="82">
        <v>1</v>
      </c>
      <c r="BT4192" s="82">
        <v>1</v>
      </c>
      <c r="BW4192" s="82" t="s">
        <v>583</v>
      </c>
    </row>
    <row r="4193" spans="1:75" x14ac:dyDescent="0.5">
      <c r="A4193" s="82">
        <v>667</v>
      </c>
      <c r="B4193" s="82" t="s">
        <v>568</v>
      </c>
      <c r="D4193" s="90">
        <v>43580</v>
      </c>
      <c r="E4193" s="90" t="s">
        <v>569</v>
      </c>
      <c r="F4193" s="90"/>
      <c r="G4193" s="82" t="s">
        <v>569</v>
      </c>
      <c r="H4193" s="82" t="s">
        <v>570</v>
      </c>
      <c r="I4193" s="80" t="s">
        <v>97</v>
      </c>
      <c r="J4193" s="80">
        <v>10</v>
      </c>
      <c r="K4193" s="80">
        <v>10</v>
      </c>
      <c r="L4193" s="80" t="s">
        <v>139</v>
      </c>
      <c r="M4193" s="80">
        <v>8</v>
      </c>
      <c r="N4193" s="80">
        <v>9.1449999999999996</v>
      </c>
      <c r="O4193" s="80">
        <v>40.489674000000001</v>
      </c>
      <c r="P4193" s="80" t="s">
        <v>69</v>
      </c>
      <c r="Q4193" s="80">
        <v>0</v>
      </c>
      <c r="R4193" s="80">
        <v>2.6272389999999999</v>
      </c>
      <c r="S4193" s="80">
        <v>23.381664000000001</v>
      </c>
      <c r="T4193" s="80">
        <v>8000</v>
      </c>
      <c r="U4193" s="91">
        <f>Table1[[#This Row],[Distribution Amount (Dollars)]]/Table1[[#This Row],[NEWdatediff]]</f>
        <v>4000</v>
      </c>
      <c r="V4193" s="82" t="s">
        <v>571</v>
      </c>
      <c r="W4193" s="82" t="s">
        <v>71</v>
      </c>
      <c r="X4193" s="82" t="s">
        <v>572</v>
      </c>
      <c r="Y4193" s="82" t="s">
        <v>573</v>
      </c>
      <c r="Z4193" s="82">
        <v>0</v>
      </c>
      <c r="AB4193" s="82" t="s">
        <v>574</v>
      </c>
      <c r="AC4193" s="82" t="s">
        <v>575</v>
      </c>
      <c r="AD4193" s="82" t="s">
        <v>499</v>
      </c>
      <c r="AE4193" s="82" t="s">
        <v>576</v>
      </c>
      <c r="AG4193" s="82" t="s">
        <v>577</v>
      </c>
      <c r="AI4193" s="82" t="s">
        <v>578</v>
      </c>
      <c r="AM4193" s="82" t="s">
        <v>579</v>
      </c>
      <c r="AN4193" s="82" t="s">
        <v>580</v>
      </c>
      <c r="AO4193" s="82" t="s">
        <v>581</v>
      </c>
      <c r="AP4193" s="82">
        <v>1000000</v>
      </c>
      <c r="AQ4193" s="82" t="s">
        <v>78</v>
      </c>
      <c r="AR4193" s="82" t="s">
        <v>4274</v>
      </c>
      <c r="AS4193" s="84">
        <v>42917</v>
      </c>
      <c r="AT4193" s="85">
        <v>2017</v>
      </c>
      <c r="AU4193" s="82" t="s">
        <v>4277</v>
      </c>
      <c r="AV4193" s="84">
        <v>43281</v>
      </c>
      <c r="AW4193" s="85">
        <v>2018</v>
      </c>
      <c r="AX4193" s="85">
        <f>Table1[[#This Row],[End TEST]]-Table1[[#This Row],[Start TEST]]</f>
        <v>1</v>
      </c>
      <c r="AY4193" s="85">
        <f>Table1[[#This Row],[TEST_Diff]]+1</f>
        <v>2</v>
      </c>
      <c r="AZ4193" s="92">
        <f>DATEDIF(Table1[[#This Row],[Start Year]],Table1[[#This Row],[End Year]],"d") / 365</f>
        <v>0.99726027397260275</v>
      </c>
      <c r="BA4193" s="82">
        <v>1500000</v>
      </c>
      <c r="BB4193" s="82">
        <v>7500000</v>
      </c>
      <c r="BC4193" s="82" t="s">
        <v>582</v>
      </c>
      <c r="BD4193" s="82">
        <v>1</v>
      </c>
      <c r="BE4193" s="82">
        <v>1</v>
      </c>
      <c r="BF4193" s="82">
        <v>1</v>
      </c>
      <c r="BG4193" s="82">
        <v>1</v>
      </c>
      <c r="BH4193" s="82">
        <v>1</v>
      </c>
      <c r="BI4193" s="82">
        <v>1</v>
      </c>
      <c r="BJ4193" s="82">
        <v>1</v>
      </c>
      <c r="BK4193" s="82">
        <v>1</v>
      </c>
      <c r="BL4193" s="82">
        <v>1</v>
      </c>
      <c r="BM4193" s="82">
        <v>1</v>
      </c>
      <c r="BP4193" s="82">
        <v>1</v>
      </c>
      <c r="BT4193" s="82">
        <v>1</v>
      </c>
      <c r="BW4193" s="82" t="s">
        <v>583</v>
      </c>
    </row>
    <row r="4194" spans="1:75" x14ac:dyDescent="0.5">
      <c r="A4194" s="82">
        <v>667</v>
      </c>
      <c r="B4194" s="82" t="s">
        <v>568</v>
      </c>
      <c r="D4194" s="90">
        <v>43580</v>
      </c>
      <c r="E4194" s="90" t="s">
        <v>569</v>
      </c>
      <c r="F4194" s="90"/>
      <c r="G4194" s="82" t="s">
        <v>569</v>
      </c>
      <c r="H4194" s="82" t="s">
        <v>570</v>
      </c>
      <c r="I4194" s="80" t="s">
        <v>585</v>
      </c>
      <c r="J4194" s="80">
        <v>5</v>
      </c>
      <c r="K4194" s="80">
        <v>10</v>
      </c>
      <c r="L4194" s="80" t="s">
        <v>139</v>
      </c>
      <c r="M4194" s="80">
        <v>8</v>
      </c>
      <c r="N4194" s="80">
        <v>9.1449999999999996</v>
      </c>
      <c r="O4194" s="80">
        <v>40.489674000000001</v>
      </c>
      <c r="P4194" s="80" t="s">
        <v>69</v>
      </c>
      <c r="Q4194" s="80">
        <v>0</v>
      </c>
      <c r="R4194" s="80">
        <v>2.6272389999999999</v>
      </c>
      <c r="S4194" s="80">
        <v>23.381664000000001</v>
      </c>
      <c r="T4194" s="80">
        <v>4000</v>
      </c>
      <c r="U4194" s="91">
        <f>Table1[[#This Row],[Distribution Amount (Dollars)]]/Table1[[#This Row],[NEWdatediff]]</f>
        <v>2000</v>
      </c>
      <c r="V4194" s="82" t="s">
        <v>571</v>
      </c>
      <c r="W4194" s="82" t="s">
        <v>71</v>
      </c>
      <c r="X4194" s="82" t="s">
        <v>572</v>
      </c>
      <c r="Y4194" s="82" t="s">
        <v>573</v>
      </c>
      <c r="Z4194" s="82">
        <v>0</v>
      </c>
      <c r="AB4194" s="82" t="s">
        <v>574</v>
      </c>
      <c r="AC4194" s="82" t="s">
        <v>575</v>
      </c>
      <c r="AD4194" s="82" t="s">
        <v>499</v>
      </c>
      <c r="AE4194" s="82" t="s">
        <v>576</v>
      </c>
      <c r="AG4194" s="82" t="s">
        <v>577</v>
      </c>
      <c r="AI4194" s="82" t="s">
        <v>578</v>
      </c>
      <c r="AM4194" s="82" t="s">
        <v>579</v>
      </c>
      <c r="AN4194" s="82" t="s">
        <v>580</v>
      </c>
      <c r="AO4194" s="82" t="s">
        <v>581</v>
      </c>
      <c r="AP4194" s="82">
        <v>1000000</v>
      </c>
      <c r="AQ4194" s="82" t="s">
        <v>78</v>
      </c>
      <c r="AR4194" s="82" t="s">
        <v>4274</v>
      </c>
      <c r="AS4194" s="84">
        <v>42917</v>
      </c>
      <c r="AT4194" s="85">
        <v>2017</v>
      </c>
      <c r="AU4194" s="82" t="s">
        <v>4277</v>
      </c>
      <c r="AV4194" s="84">
        <v>43281</v>
      </c>
      <c r="AW4194" s="85">
        <v>2018</v>
      </c>
      <c r="AX4194" s="85">
        <f>Table1[[#This Row],[End TEST]]-Table1[[#This Row],[Start TEST]]</f>
        <v>1</v>
      </c>
      <c r="AY4194" s="85">
        <f>Table1[[#This Row],[TEST_Diff]]+1</f>
        <v>2</v>
      </c>
      <c r="AZ4194" s="92">
        <f>DATEDIF(Table1[[#This Row],[Start Year]],Table1[[#This Row],[End Year]],"d") / 365</f>
        <v>0.99726027397260275</v>
      </c>
      <c r="BA4194" s="82">
        <v>1500000</v>
      </c>
      <c r="BB4194" s="82">
        <v>7500000</v>
      </c>
      <c r="BC4194" s="82" t="s">
        <v>582</v>
      </c>
      <c r="BD4194" s="82">
        <v>1</v>
      </c>
      <c r="BE4194" s="82">
        <v>1</v>
      </c>
      <c r="BF4194" s="82">
        <v>1</v>
      </c>
      <c r="BG4194" s="82">
        <v>1</v>
      </c>
      <c r="BH4194" s="82">
        <v>1</v>
      </c>
      <c r="BI4194" s="82">
        <v>1</v>
      </c>
      <c r="BJ4194" s="82">
        <v>1</v>
      </c>
      <c r="BK4194" s="82">
        <v>1</v>
      </c>
      <c r="BL4194" s="82">
        <v>1</v>
      </c>
      <c r="BM4194" s="82">
        <v>1</v>
      </c>
      <c r="BP4194" s="82">
        <v>1</v>
      </c>
      <c r="BT4194" s="82">
        <v>1</v>
      </c>
      <c r="BW4194" s="82" t="s">
        <v>583</v>
      </c>
    </row>
    <row r="4195" spans="1:75" x14ac:dyDescent="0.5">
      <c r="A4195" s="82">
        <v>667</v>
      </c>
      <c r="B4195" s="82" t="s">
        <v>568</v>
      </c>
      <c r="D4195" s="90">
        <v>43580</v>
      </c>
      <c r="E4195" s="90" t="s">
        <v>569</v>
      </c>
      <c r="F4195" s="90"/>
      <c r="G4195" s="82" t="s">
        <v>569</v>
      </c>
      <c r="H4195" s="82" t="s">
        <v>570</v>
      </c>
      <c r="I4195" s="80" t="s">
        <v>584</v>
      </c>
      <c r="J4195" s="80">
        <v>20</v>
      </c>
      <c r="K4195" s="80">
        <v>10</v>
      </c>
      <c r="L4195" s="80" t="s">
        <v>139</v>
      </c>
      <c r="M4195" s="80">
        <v>8</v>
      </c>
      <c r="N4195" s="80">
        <v>9.1449999999999996</v>
      </c>
      <c r="O4195" s="80">
        <v>40.489674000000001</v>
      </c>
      <c r="P4195" s="80" t="s">
        <v>69</v>
      </c>
      <c r="Q4195" s="80">
        <v>0</v>
      </c>
      <c r="R4195" s="80">
        <v>2.6272389999999999</v>
      </c>
      <c r="S4195" s="80">
        <v>23.381664000000001</v>
      </c>
      <c r="T4195" s="80">
        <v>16000</v>
      </c>
      <c r="U4195" s="91">
        <f>Table1[[#This Row],[Distribution Amount (Dollars)]]/Table1[[#This Row],[NEWdatediff]]</f>
        <v>8000</v>
      </c>
      <c r="V4195" s="82" t="s">
        <v>571</v>
      </c>
      <c r="W4195" s="82" t="s">
        <v>71</v>
      </c>
      <c r="X4195" s="82" t="s">
        <v>572</v>
      </c>
      <c r="Y4195" s="82" t="s">
        <v>573</v>
      </c>
      <c r="Z4195" s="82">
        <v>0</v>
      </c>
      <c r="AB4195" s="82" t="s">
        <v>574</v>
      </c>
      <c r="AC4195" s="82" t="s">
        <v>575</v>
      </c>
      <c r="AD4195" s="82" t="s">
        <v>499</v>
      </c>
      <c r="AE4195" s="82" t="s">
        <v>576</v>
      </c>
      <c r="AG4195" s="82" t="s">
        <v>577</v>
      </c>
      <c r="AI4195" s="82" t="s">
        <v>578</v>
      </c>
      <c r="AM4195" s="82" t="s">
        <v>579</v>
      </c>
      <c r="AN4195" s="82" t="s">
        <v>580</v>
      </c>
      <c r="AO4195" s="82" t="s">
        <v>581</v>
      </c>
      <c r="AP4195" s="82">
        <v>1000000</v>
      </c>
      <c r="AQ4195" s="82" t="s">
        <v>78</v>
      </c>
      <c r="AR4195" s="82" t="s">
        <v>4274</v>
      </c>
      <c r="AS4195" s="84">
        <v>42917</v>
      </c>
      <c r="AT4195" s="85">
        <v>2017</v>
      </c>
      <c r="AU4195" s="82" t="s">
        <v>4277</v>
      </c>
      <c r="AV4195" s="84">
        <v>43281</v>
      </c>
      <c r="AW4195" s="85">
        <v>2018</v>
      </c>
      <c r="AX4195" s="85">
        <f>Table1[[#This Row],[End TEST]]-Table1[[#This Row],[Start TEST]]</f>
        <v>1</v>
      </c>
      <c r="AY4195" s="85">
        <f>Table1[[#This Row],[TEST_Diff]]+1</f>
        <v>2</v>
      </c>
      <c r="AZ4195" s="92">
        <f>DATEDIF(Table1[[#This Row],[Start Year]],Table1[[#This Row],[End Year]],"d") / 365</f>
        <v>0.99726027397260275</v>
      </c>
      <c r="BA4195" s="82">
        <v>1500000</v>
      </c>
      <c r="BB4195" s="82">
        <v>7500000</v>
      </c>
      <c r="BC4195" s="82" t="s">
        <v>582</v>
      </c>
      <c r="BD4195" s="82">
        <v>1</v>
      </c>
      <c r="BE4195" s="82">
        <v>1</v>
      </c>
      <c r="BF4195" s="82">
        <v>1</v>
      </c>
      <c r="BG4195" s="82">
        <v>1</v>
      </c>
      <c r="BH4195" s="82">
        <v>1</v>
      </c>
      <c r="BI4195" s="82">
        <v>1</v>
      </c>
      <c r="BJ4195" s="82">
        <v>1</v>
      </c>
      <c r="BK4195" s="82">
        <v>1</v>
      </c>
      <c r="BL4195" s="82">
        <v>1</v>
      </c>
      <c r="BM4195" s="82">
        <v>1</v>
      </c>
      <c r="BP4195" s="82">
        <v>1</v>
      </c>
      <c r="BT4195" s="82">
        <v>1</v>
      </c>
      <c r="BW4195" s="82" t="s">
        <v>583</v>
      </c>
    </row>
    <row r="4196" spans="1:75" x14ac:dyDescent="0.5">
      <c r="A4196" s="82">
        <v>667</v>
      </c>
      <c r="B4196" s="82" t="s">
        <v>568</v>
      </c>
      <c r="D4196" s="90">
        <v>43580</v>
      </c>
      <c r="E4196" s="90" t="s">
        <v>569</v>
      </c>
      <c r="F4196" s="90"/>
      <c r="G4196" s="82" t="s">
        <v>569</v>
      </c>
      <c r="H4196" s="82" t="s">
        <v>570</v>
      </c>
      <c r="I4196" s="80" t="s">
        <v>262</v>
      </c>
      <c r="J4196" s="80">
        <v>5</v>
      </c>
      <c r="K4196" s="80">
        <v>10</v>
      </c>
      <c r="L4196" s="80" t="s">
        <v>139</v>
      </c>
      <c r="M4196" s="80">
        <v>8</v>
      </c>
      <c r="N4196" s="80">
        <v>9.1449999999999996</v>
      </c>
      <c r="O4196" s="80">
        <v>40.489674000000001</v>
      </c>
      <c r="P4196" s="80" t="s">
        <v>69</v>
      </c>
      <c r="Q4196" s="80">
        <v>0</v>
      </c>
      <c r="R4196" s="80">
        <v>2.6272389999999999</v>
      </c>
      <c r="S4196" s="80">
        <v>23.381664000000001</v>
      </c>
      <c r="T4196" s="80">
        <v>4000</v>
      </c>
      <c r="U4196" s="91">
        <f>Table1[[#This Row],[Distribution Amount (Dollars)]]/Table1[[#This Row],[NEWdatediff]]</f>
        <v>2000</v>
      </c>
      <c r="V4196" s="82" t="s">
        <v>571</v>
      </c>
      <c r="W4196" s="82" t="s">
        <v>71</v>
      </c>
      <c r="X4196" s="82" t="s">
        <v>572</v>
      </c>
      <c r="Y4196" s="82" t="s">
        <v>573</v>
      </c>
      <c r="Z4196" s="82">
        <v>0</v>
      </c>
      <c r="AB4196" s="82" t="s">
        <v>574</v>
      </c>
      <c r="AC4196" s="82" t="s">
        <v>575</v>
      </c>
      <c r="AD4196" s="82" t="s">
        <v>499</v>
      </c>
      <c r="AE4196" s="82" t="s">
        <v>576</v>
      </c>
      <c r="AG4196" s="82" t="s">
        <v>577</v>
      </c>
      <c r="AI4196" s="82" t="s">
        <v>578</v>
      </c>
      <c r="AM4196" s="82" t="s">
        <v>579</v>
      </c>
      <c r="AN4196" s="82" t="s">
        <v>580</v>
      </c>
      <c r="AO4196" s="82" t="s">
        <v>581</v>
      </c>
      <c r="AP4196" s="82">
        <v>1000000</v>
      </c>
      <c r="AQ4196" s="82" t="s">
        <v>78</v>
      </c>
      <c r="AR4196" s="82" t="s">
        <v>4274</v>
      </c>
      <c r="AS4196" s="84">
        <v>42917</v>
      </c>
      <c r="AT4196" s="85">
        <v>2017</v>
      </c>
      <c r="AU4196" s="82" t="s">
        <v>4277</v>
      </c>
      <c r="AV4196" s="84">
        <v>43281</v>
      </c>
      <c r="AW4196" s="85">
        <v>2018</v>
      </c>
      <c r="AX4196" s="85">
        <f>Table1[[#This Row],[End TEST]]-Table1[[#This Row],[Start TEST]]</f>
        <v>1</v>
      </c>
      <c r="AY4196" s="85">
        <f>Table1[[#This Row],[TEST_Diff]]+1</f>
        <v>2</v>
      </c>
      <c r="AZ4196" s="92">
        <f>DATEDIF(Table1[[#This Row],[Start Year]],Table1[[#This Row],[End Year]],"d") / 365</f>
        <v>0.99726027397260275</v>
      </c>
      <c r="BA4196" s="82">
        <v>1500000</v>
      </c>
      <c r="BB4196" s="82">
        <v>7500000</v>
      </c>
      <c r="BC4196" s="82" t="s">
        <v>582</v>
      </c>
      <c r="BD4196" s="82">
        <v>1</v>
      </c>
      <c r="BE4196" s="82">
        <v>1</v>
      </c>
      <c r="BF4196" s="82">
        <v>1</v>
      </c>
      <c r="BG4196" s="82">
        <v>1</v>
      </c>
      <c r="BH4196" s="82">
        <v>1</v>
      </c>
      <c r="BI4196" s="82">
        <v>1</v>
      </c>
      <c r="BJ4196" s="82">
        <v>1</v>
      </c>
      <c r="BK4196" s="82">
        <v>1</v>
      </c>
      <c r="BL4196" s="82">
        <v>1</v>
      </c>
      <c r="BM4196" s="82">
        <v>1</v>
      </c>
      <c r="BP4196" s="82">
        <v>1</v>
      </c>
      <c r="BT4196" s="82">
        <v>1</v>
      </c>
      <c r="BW4196" s="82" t="s">
        <v>583</v>
      </c>
    </row>
    <row r="4197" spans="1:75" x14ac:dyDescent="0.5">
      <c r="A4197" s="82">
        <v>667</v>
      </c>
      <c r="B4197" s="82" t="s">
        <v>568</v>
      </c>
      <c r="D4197" s="90">
        <v>43580</v>
      </c>
      <c r="E4197" s="90" t="s">
        <v>569</v>
      </c>
      <c r="F4197" s="90"/>
      <c r="G4197" s="82" t="s">
        <v>569</v>
      </c>
      <c r="H4197" s="82" t="s">
        <v>570</v>
      </c>
      <c r="I4197" s="80" t="s">
        <v>127</v>
      </c>
      <c r="J4197" s="80">
        <v>30</v>
      </c>
      <c r="K4197" s="80">
        <v>10</v>
      </c>
      <c r="L4197" s="80" t="s">
        <v>139</v>
      </c>
      <c r="M4197" s="80">
        <v>8</v>
      </c>
      <c r="N4197" s="80">
        <v>9.1449999999999996</v>
      </c>
      <c r="O4197" s="80">
        <v>40.489674000000001</v>
      </c>
      <c r="P4197" s="80" t="s">
        <v>69</v>
      </c>
      <c r="Q4197" s="80">
        <v>0</v>
      </c>
      <c r="R4197" s="80">
        <v>2.6272389999999999</v>
      </c>
      <c r="S4197" s="80">
        <v>23.381664000000001</v>
      </c>
      <c r="T4197" s="80">
        <v>24000</v>
      </c>
      <c r="U4197" s="91">
        <f>Table1[[#This Row],[Distribution Amount (Dollars)]]/Table1[[#This Row],[NEWdatediff]]</f>
        <v>12000</v>
      </c>
      <c r="V4197" s="82" t="s">
        <v>571</v>
      </c>
      <c r="W4197" s="82" t="s">
        <v>71</v>
      </c>
      <c r="X4197" s="82" t="s">
        <v>572</v>
      </c>
      <c r="Y4197" s="82" t="s">
        <v>573</v>
      </c>
      <c r="Z4197" s="82">
        <v>0</v>
      </c>
      <c r="AB4197" s="82" t="s">
        <v>574</v>
      </c>
      <c r="AC4197" s="82" t="s">
        <v>575</v>
      </c>
      <c r="AD4197" s="82" t="s">
        <v>499</v>
      </c>
      <c r="AE4197" s="82" t="s">
        <v>576</v>
      </c>
      <c r="AG4197" s="82" t="s">
        <v>577</v>
      </c>
      <c r="AI4197" s="82" t="s">
        <v>578</v>
      </c>
      <c r="AM4197" s="82" t="s">
        <v>579</v>
      </c>
      <c r="AN4197" s="82" t="s">
        <v>580</v>
      </c>
      <c r="AO4197" s="82" t="s">
        <v>581</v>
      </c>
      <c r="AP4197" s="82">
        <v>1000000</v>
      </c>
      <c r="AQ4197" s="82" t="s">
        <v>78</v>
      </c>
      <c r="AR4197" s="82" t="s">
        <v>4274</v>
      </c>
      <c r="AS4197" s="84">
        <v>42917</v>
      </c>
      <c r="AT4197" s="85">
        <v>2017</v>
      </c>
      <c r="AU4197" s="82" t="s">
        <v>4277</v>
      </c>
      <c r="AV4197" s="84">
        <v>43281</v>
      </c>
      <c r="AW4197" s="85">
        <v>2018</v>
      </c>
      <c r="AX4197" s="85">
        <f>Table1[[#This Row],[End TEST]]-Table1[[#This Row],[Start TEST]]</f>
        <v>1</v>
      </c>
      <c r="AY4197" s="85">
        <f>Table1[[#This Row],[TEST_Diff]]+1</f>
        <v>2</v>
      </c>
      <c r="AZ4197" s="92">
        <f>DATEDIF(Table1[[#This Row],[Start Year]],Table1[[#This Row],[End Year]],"d") / 365</f>
        <v>0.99726027397260275</v>
      </c>
      <c r="BA4197" s="82">
        <v>1500000</v>
      </c>
      <c r="BB4197" s="82">
        <v>7500000</v>
      </c>
      <c r="BC4197" s="82" t="s">
        <v>582</v>
      </c>
      <c r="BD4197" s="82">
        <v>1</v>
      </c>
      <c r="BE4197" s="82">
        <v>1</v>
      </c>
      <c r="BF4197" s="82">
        <v>1</v>
      </c>
      <c r="BG4197" s="82">
        <v>1</v>
      </c>
      <c r="BH4197" s="82">
        <v>1</v>
      </c>
      <c r="BI4197" s="82">
        <v>1</v>
      </c>
      <c r="BJ4197" s="82">
        <v>1</v>
      </c>
      <c r="BK4197" s="82">
        <v>1</v>
      </c>
      <c r="BL4197" s="82">
        <v>1</v>
      </c>
      <c r="BM4197" s="82">
        <v>1</v>
      </c>
      <c r="BP4197" s="82">
        <v>1</v>
      </c>
      <c r="BT4197" s="82">
        <v>1</v>
      </c>
      <c r="BW4197" s="82" t="s">
        <v>583</v>
      </c>
    </row>
    <row r="4198" spans="1:75" x14ac:dyDescent="0.5">
      <c r="A4198" s="82">
        <v>667</v>
      </c>
      <c r="B4198" s="82" t="s">
        <v>568</v>
      </c>
      <c r="D4198" s="90">
        <v>43580</v>
      </c>
      <c r="E4198" s="90" t="s">
        <v>569</v>
      </c>
      <c r="F4198" s="90"/>
      <c r="G4198" s="82" t="s">
        <v>569</v>
      </c>
      <c r="H4198" s="82" t="s">
        <v>570</v>
      </c>
      <c r="I4198" s="80" t="s">
        <v>128</v>
      </c>
      <c r="J4198" s="80">
        <v>20</v>
      </c>
      <c r="K4198" s="80">
        <v>10</v>
      </c>
      <c r="L4198" s="80" t="s">
        <v>139</v>
      </c>
      <c r="M4198" s="80">
        <v>8</v>
      </c>
      <c r="N4198" s="80">
        <v>9.1449999999999996</v>
      </c>
      <c r="O4198" s="80">
        <v>40.489674000000001</v>
      </c>
      <c r="P4198" s="80" t="s">
        <v>69</v>
      </c>
      <c r="Q4198" s="80">
        <v>0</v>
      </c>
      <c r="R4198" s="80">
        <v>2.6272389999999999</v>
      </c>
      <c r="S4198" s="80">
        <v>23.381664000000001</v>
      </c>
      <c r="T4198" s="80">
        <v>16000</v>
      </c>
      <c r="U4198" s="91">
        <f>Table1[[#This Row],[Distribution Amount (Dollars)]]/Table1[[#This Row],[NEWdatediff]]</f>
        <v>8000</v>
      </c>
      <c r="V4198" s="82" t="s">
        <v>571</v>
      </c>
      <c r="W4198" s="82" t="s">
        <v>71</v>
      </c>
      <c r="X4198" s="82" t="s">
        <v>572</v>
      </c>
      <c r="Y4198" s="82" t="s">
        <v>573</v>
      </c>
      <c r="Z4198" s="82">
        <v>0</v>
      </c>
      <c r="AB4198" s="82" t="s">
        <v>574</v>
      </c>
      <c r="AC4198" s="82" t="s">
        <v>575</v>
      </c>
      <c r="AD4198" s="82" t="s">
        <v>499</v>
      </c>
      <c r="AE4198" s="82" t="s">
        <v>576</v>
      </c>
      <c r="AG4198" s="82" t="s">
        <v>577</v>
      </c>
      <c r="AI4198" s="82" t="s">
        <v>578</v>
      </c>
      <c r="AM4198" s="82" t="s">
        <v>579</v>
      </c>
      <c r="AN4198" s="82" t="s">
        <v>580</v>
      </c>
      <c r="AO4198" s="82" t="s">
        <v>581</v>
      </c>
      <c r="AP4198" s="82">
        <v>1000000</v>
      </c>
      <c r="AQ4198" s="82" t="s">
        <v>78</v>
      </c>
      <c r="AR4198" s="82" t="s">
        <v>4274</v>
      </c>
      <c r="AS4198" s="84">
        <v>42917</v>
      </c>
      <c r="AT4198" s="85">
        <v>2017</v>
      </c>
      <c r="AU4198" s="82" t="s">
        <v>4277</v>
      </c>
      <c r="AV4198" s="84">
        <v>43281</v>
      </c>
      <c r="AW4198" s="85">
        <v>2018</v>
      </c>
      <c r="AX4198" s="85">
        <f>Table1[[#This Row],[End TEST]]-Table1[[#This Row],[Start TEST]]</f>
        <v>1</v>
      </c>
      <c r="AY4198" s="85">
        <f>Table1[[#This Row],[TEST_Diff]]+1</f>
        <v>2</v>
      </c>
      <c r="AZ4198" s="92">
        <f>DATEDIF(Table1[[#This Row],[Start Year]],Table1[[#This Row],[End Year]],"d") / 365</f>
        <v>0.99726027397260275</v>
      </c>
      <c r="BA4198" s="82">
        <v>1500000</v>
      </c>
      <c r="BB4198" s="82">
        <v>7500000</v>
      </c>
      <c r="BC4198" s="82" t="s">
        <v>582</v>
      </c>
      <c r="BD4198" s="82">
        <v>1</v>
      </c>
      <c r="BE4198" s="82">
        <v>1</v>
      </c>
      <c r="BF4198" s="82">
        <v>1</v>
      </c>
      <c r="BG4198" s="82">
        <v>1</v>
      </c>
      <c r="BH4198" s="82">
        <v>1</v>
      </c>
      <c r="BI4198" s="82">
        <v>1</v>
      </c>
      <c r="BJ4198" s="82">
        <v>1</v>
      </c>
      <c r="BK4198" s="82">
        <v>1</v>
      </c>
      <c r="BL4198" s="82">
        <v>1</v>
      </c>
      <c r="BM4198" s="82">
        <v>1</v>
      </c>
      <c r="BP4198" s="82">
        <v>1</v>
      </c>
      <c r="BT4198" s="82">
        <v>1</v>
      </c>
      <c r="BW4198" s="82" t="s">
        <v>583</v>
      </c>
    </row>
    <row r="4199" spans="1:75" x14ac:dyDescent="0.5">
      <c r="A4199" s="82">
        <v>667</v>
      </c>
      <c r="B4199" s="82" t="s">
        <v>568</v>
      </c>
      <c r="D4199" s="90">
        <v>43580</v>
      </c>
      <c r="E4199" s="90" t="s">
        <v>569</v>
      </c>
      <c r="F4199" s="90"/>
      <c r="G4199" s="82" t="s">
        <v>569</v>
      </c>
      <c r="H4199" s="82" t="s">
        <v>570</v>
      </c>
      <c r="I4199" s="80" t="s">
        <v>206</v>
      </c>
      <c r="J4199" s="80">
        <v>10</v>
      </c>
      <c r="K4199" s="80">
        <v>10</v>
      </c>
      <c r="L4199" s="80" t="s">
        <v>241</v>
      </c>
      <c r="M4199" s="80">
        <v>1</v>
      </c>
      <c r="N4199" s="80">
        <v>20.593682999999999</v>
      </c>
      <c r="O4199" s="80">
        <v>78.962883000000005</v>
      </c>
      <c r="P4199" s="80" t="s">
        <v>114</v>
      </c>
      <c r="Q4199" s="80">
        <v>0</v>
      </c>
      <c r="R4199" s="80">
        <v>25.384855999999999</v>
      </c>
      <c r="S4199" s="80">
        <v>68.458809000000002</v>
      </c>
      <c r="T4199" s="80">
        <v>1000</v>
      </c>
      <c r="U4199" s="91">
        <f>Table1[[#This Row],[Distribution Amount (Dollars)]]/Table1[[#This Row],[NEWdatediff]]</f>
        <v>500</v>
      </c>
      <c r="V4199" s="82" t="s">
        <v>571</v>
      </c>
      <c r="W4199" s="82" t="s">
        <v>71</v>
      </c>
      <c r="X4199" s="82" t="s">
        <v>572</v>
      </c>
      <c r="Y4199" s="82" t="s">
        <v>573</v>
      </c>
      <c r="Z4199" s="82">
        <v>0</v>
      </c>
      <c r="AB4199" s="82" t="s">
        <v>574</v>
      </c>
      <c r="AC4199" s="82" t="s">
        <v>575</v>
      </c>
      <c r="AD4199" s="82" t="s">
        <v>588</v>
      </c>
      <c r="AE4199" s="82" t="s">
        <v>576</v>
      </c>
      <c r="AG4199" s="82" t="s">
        <v>577</v>
      </c>
      <c r="AI4199" s="82" t="s">
        <v>578</v>
      </c>
      <c r="AM4199" s="82" t="s">
        <v>579</v>
      </c>
      <c r="AN4199" s="82" t="s">
        <v>580</v>
      </c>
      <c r="AO4199" s="82" t="s">
        <v>581</v>
      </c>
      <c r="AP4199" s="82">
        <v>1000000</v>
      </c>
      <c r="AQ4199" s="82" t="s">
        <v>78</v>
      </c>
      <c r="AR4199" s="82" t="s">
        <v>4274</v>
      </c>
      <c r="AS4199" s="84">
        <v>42917</v>
      </c>
      <c r="AT4199" s="85">
        <v>2017</v>
      </c>
      <c r="AU4199" s="82" t="s">
        <v>4277</v>
      </c>
      <c r="AV4199" s="84">
        <v>43281</v>
      </c>
      <c r="AW4199" s="85">
        <v>2018</v>
      </c>
      <c r="AX4199" s="85">
        <f>Table1[[#This Row],[End TEST]]-Table1[[#This Row],[Start TEST]]</f>
        <v>1</v>
      </c>
      <c r="AY4199" s="85">
        <f>Table1[[#This Row],[TEST_Diff]]+1</f>
        <v>2</v>
      </c>
      <c r="AZ4199" s="92">
        <f>DATEDIF(Table1[[#This Row],[Start Year]],Table1[[#This Row],[End Year]],"d") / 365</f>
        <v>0.99726027397260275</v>
      </c>
      <c r="BA4199" s="82">
        <v>1500000</v>
      </c>
      <c r="BB4199" s="82">
        <v>7500000</v>
      </c>
      <c r="BC4199" s="82" t="s">
        <v>582</v>
      </c>
      <c r="BD4199" s="82">
        <v>1</v>
      </c>
      <c r="BE4199" s="82">
        <v>1</v>
      </c>
      <c r="BF4199" s="82">
        <v>1</v>
      </c>
      <c r="BG4199" s="82">
        <v>1</v>
      </c>
      <c r="BH4199" s="82">
        <v>1</v>
      </c>
      <c r="BI4199" s="82">
        <v>1</v>
      </c>
      <c r="BJ4199" s="82">
        <v>1</v>
      </c>
      <c r="BK4199" s="82">
        <v>1</v>
      </c>
      <c r="BL4199" s="82">
        <v>1</v>
      </c>
      <c r="BM4199" s="82">
        <v>1</v>
      </c>
      <c r="BP4199" s="82">
        <v>1</v>
      </c>
      <c r="BT4199" s="82">
        <v>1</v>
      </c>
      <c r="BW4199" s="82" t="s">
        <v>583</v>
      </c>
    </row>
    <row r="4200" spans="1:75" x14ac:dyDescent="0.5">
      <c r="A4200" s="82">
        <v>667</v>
      </c>
      <c r="B4200" s="82" t="s">
        <v>568</v>
      </c>
      <c r="D4200" s="90">
        <v>43580</v>
      </c>
      <c r="E4200" s="90" t="s">
        <v>569</v>
      </c>
      <c r="F4200" s="90"/>
      <c r="G4200" s="82" t="s">
        <v>569</v>
      </c>
      <c r="H4200" s="82" t="s">
        <v>570</v>
      </c>
      <c r="I4200" s="80" t="s">
        <v>97</v>
      </c>
      <c r="J4200" s="80">
        <v>10</v>
      </c>
      <c r="K4200" s="80">
        <v>10</v>
      </c>
      <c r="L4200" s="80" t="s">
        <v>241</v>
      </c>
      <c r="M4200" s="80">
        <v>1</v>
      </c>
      <c r="N4200" s="80">
        <v>20.593682999999999</v>
      </c>
      <c r="O4200" s="80">
        <v>78.962883000000005</v>
      </c>
      <c r="P4200" s="80" t="s">
        <v>114</v>
      </c>
      <c r="Q4200" s="80">
        <v>0</v>
      </c>
      <c r="R4200" s="80">
        <v>25.384855999999999</v>
      </c>
      <c r="S4200" s="80">
        <v>68.458809000000002</v>
      </c>
      <c r="T4200" s="80">
        <v>1000</v>
      </c>
      <c r="U4200" s="91">
        <f>Table1[[#This Row],[Distribution Amount (Dollars)]]/Table1[[#This Row],[NEWdatediff]]</f>
        <v>500</v>
      </c>
      <c r="V4200" s="82" t="s">
        <v>571</v>
      </c>
      <c r="W4200" s="82" t="s">
        <v>71</v>
      </c>
      <c r="X4200" s="82" t="s">
        <v>572</v>
      </c>
      <c r="Y4200" s="82" t="s">
        <v>573</v>
      </c>
      <c r="Z4200" s="82">
        <v>0</v>
      </c>
      <c r="AB4200" s="82" t="s">
        <v>574</v>
      </c>
      <c r="AC4200" s="82" t="s">
        <v>575</v>
      </c>
      <c r="AD4200" s="82" t="s">
        <v>241</v>
      </c>
      <c r="AE4200" s="82" t="s">
        <v>576</v>
      </c>
      <c r="AG4200" s="82" t="s">
        <v>577</v>
      </c>
      <c r="AI4200" s="82" t="s">
        <v>578</v>
      </c>
      <c r="AM4200" s="82" t="s">
        <v>579</v>
      </c>
      <c r="AN4200" s="82" t="s">
        <v>580</v>
      </c>
      <c r="AO4200" s="82" t="s">
        <v>581</v>
      </c>
      <c r="AP4200" s="82">
        <v>1000000</v>
      </c>
      <c r="AQ4200" s="82" t="s">
        <v>78</v>
      </c>
      <c r="AR4200" s="82" t="s">
        <v>4274</v>
      </c>
      <c r="AS4200" s="84">
        <v>42917</v>
      </c>
      <c r="AT4200" s="85">
        <v>2017</v>
      </c>
      <c r="AU4200" s="82" t="s">
        <v>4277</v>
      </c>
      <c r="AV4200" s="84">
        <v>43281</v>
      </c>
      <c r="AW4200" s="85">
        <v>2018</v>
      </c>
      <c r="AX4200" s="85">
        <f>Table1[[#This Row],[End TEST]]-Table1[[#This Row],[Start TEST]]</f>
        <v>1</v>
      </c>
      <c r="AY4200" s="85">
        <f>Table1[[#This Row],[TEST_Diff]]+1</f>
        <v>2</v>
      </c>
      <c r="AZ4200" s="92">
        <f>DATEDIF(Table1[[#This Row],[Start Year]],Table1[[#This Row],[End Year]],"d") / 365</f>
        <v>0.99726027397260275</v>
      </c>
      <c r="BA4200" s="82">
        <v>1500000</v>
      </c>
      <c r="BB4200" s="82">
        <v>7500000</v>
      </c>
      <c r="BC4200" s="82" t="s">
        <v>582</v>
      </c>
      <c r="BD4200" s="82">
        <v>1</v>
      </c>
      <c r="BE4200" s="82">
        <v>1</v>
      </c>
      <c r="BF4200" s="82">
        <v>1</v>
      </c>
      <c r="BG4200" s="82">
        <v>1</v>
      </c>
      <c r="BH4200" s="82">
        <v>1</v>
      </c>
      <c r="BI4200" s="82">
        <v>1</v>
      </c>
      <c r="BJ4200" s="82">
        <v>1</v>
      </c>
      <c r="BK4200" s="82">
        <v>1</v>
      </c>
      <c r="BL4200" s="82">
        <v>1</v>
      </c>
      <c r="BM4200" s="82">
        <v>1</v>
      </c>
      <c r="BP4200" s="82">
        <v>1</v>
      </c>
      <c r="BT4200" s="82">
        <v>1</v>
      </c>
      <c r="BW4200" s="82" t="s">
        <v>583</v>
      </c>
    </row>
    <row r="4201" spans="1:75" x14ac:dyDescent="0.5">
      <c r="A4201" s="82">
        <v>667</v>
      </c>
      <c r="B4201" s="82" t="s">
        <v>568</v>
      </c>
      <c r="D4201" s="90">
        <v>43580</v>
      </c>
      <c r="E4201" s="90" t="s">
        <v>569</v>
      </c>
      <c r="F4201" s="90"/>
      <c r="G4201" s="82" t="s">
        <v>569</v>
      </c>
      <c r="H4201" s="82" t="s">
        <v>570</v>
      </c>
      <c r="I4201" s="80" t="s">
        <v>585</v>
      </c>
      <c r="J4201" s="80">
        <v>5</v>
      </c>
      <c r="K4201" s="80">
        <v>10</v>
      </c>
      <c r="L4201" s="80" t="s">
        <v>241</v>
      </c>
      <c r="M4201" s="80">
        <v>1</v>
      </c>
      <c r="N4201" s="80">
        <v>20.593682999999999</v>
      </c>
      <c r="O4201" s="80">
        <v>78.962883000000005</v>
      </c>
      <c r="P4201" s="80" t="s">
        <v>114</v>
      </c>
      <c r="Q4201" s="80">
        <v>0</v>
      </c>
      <c r="R4201" s="80">
        <v>25.384855999999999</v>
      </c>
      <c r="S4201" s="80">
        <v>68.458809000000002</v>
      </c>
      <c r="T4201" s="80">
        <v>500</v>
      </c>
      <c r="U4201" s="91">
        <f>Table1[[#This Row],[Distribution Amount (Dollars)]]/Table1[[#This Row],[NEWdatediff]]</f>
        <v>250</v>
      </c>
      <c r="V4201" s="82" t="s">
        <v>571</v>
      </c>
      <c r="W4201" s="82" t="s">
        <v>71</v>
      </c>
      <c r="X4201" s="82" t="s">
        <v>572</v>
      </c>
      <c r="Y4201" s="82" t="s">
        <v>573</v>
      </c>
      <c r="Z4201" s="82">
        <v>0</v>
      </c>
      <c r="AB4201" s="82" t="s">
        <v>574</v>
      </c>
      <c r="AC4201" s="82" t="s">
        <v>575</v>
      </c>
      <c r="AD4201" s="82" t="s">
        <v>586</v>
      </c>
      <c r="AE4201" s="82" t="s">
        <v>576</v>
      </c>
      <c r="AG4201" s="82" t="s">
        <v>577</v>
      </c>
      <c r="AI4201" s="82" t="s">
        <v>578</v>
      </c>
      <c r="AM4201" s="82" t="s">
        <v>579</v>
      </c>
      <c r="AN4201" s="82" t="s">
        <v>580</v>
      </c>
      <c r="AO4201" s="82" t="s">
        <v>581</v>
      </c>
      <c r="AP4201" s="82">
        <v>1000000</v>
      </c>
      <c r="AQ4201" s="82" t="s">
        <v>78</v>
      </c>
      <c r="AR4201" s="82" t="s">
        <v>4274</v>
      </c>
      <c r="AS4201" s="84">
        <v>42917</v>
      </c>
      <c r="AT4201" s="85">
        <v>2017</v>
      </c>
      <c r="AU4201" s="82" t="s">
        <v>4277</v>
      </c>
      <c r="AV4201" s="84">
        <v>43281</v>
      </c>
      <c r="AW4201" s="85">
        <v>2018</v>
      </c>
      <c r="AX4201" s="85">
        <f>Table1[[#This Row],[End TEST]]-Table1[[#This Row],[Start TEST]]</f>
        <v>1</v>
      </c>
      <c r="AY4201" s="85">
        <f>Table1[[#This Row],[TEST_Diff]]+1</f>
        <v>2</v>
      </c>
      <c r="AZ4201" s="92">
        <f>DATEDIF(Table1[[#This Row],[Start Year]],Table1[[#This Row],[End Year]],"d") / 365</f>
        <v>0.99726027397260275</v>
      </c>
      <c r="BA4201" s="82">
        <v>1500000</v>
      </c>
      <c r="BB4201" s="82">
        <v>7500000</v>
      </c>
      <c r="BC4201" s="82" t="s">
        <v>582</v>
      </c>
      <c r="BD4201" s="82">
        <v>1</v>
      </c>
      <c r="BE4201" s="82">
        <v>1</v>
      </c>
      <c r="BF4201" s="82">
        <v>1</v>
      </c>
      <c r="BG4201" s="82">
        <v>1</v>
      </c>
      <c r="BH4201" s="82">
        <v>1</v>
      </c>
      <c r="BI4201" s="82">
        <v>1</v>
      </c>
      <c r="BJ4201" s="82">
        <v>1</v>
      </c>
      <c r="BK4201" s="82">
        <v>1</v>
      </c>
      <c r="BL4201" s="82">
        <v>1</v>
      </c>
      <c r="BM4201" s="82">
        <v>1</v>
      </c>
      <c r="BP4201" s="82">
        <v>1</v>
      </c>
      <c r="BT4201" s="82">
        <v>1</v>
      </c>
      <c r="BW4201" s="82" t="s">
        <v>583</v>
      </c>
    </row>
    <row r="4202" spans="1:75" x14ac:dyDescent="0.5">
      <c r="A4202" s="82">
        <v>667</v>
      </c>
      <c r="B4202" s="82" t="s">
        <v>568</v>
      </c>
      <c r="D4202" s="90">
        <v>43580</v>
      </c>
      <c r="E4202" s="90" t="s">
        <v>569</v>
      </c>
      <c r="F4202" s="90"/>
      <c r="G4202" s="82" t="s">
        <v>569</v>
      </c>
      <c r="H4202" s="82" t="s">
        <v>570</v>
      </c>
      <c r="I4202" s="80" t="s">
        <v>584</v>
      </c>
      <c r="J4202" s="80">
        <v>20</v>
      </c>
      <c r="K4202" s="80">
        <v>10</v>
      </c>
      <c r="L4202" s="80" t="s">
        <v>241</v>
      </c>
      <c r="M4202" s="80">
        <v>1</v>
      </c>
      <c r="N4202" s="80">
        <v>20.593682999999999</v>
      </c>
      <c r="O4202" s="80">
        <v>78.962883000000005</v>
      </c>
      <c r="P4202" s="80" t="s">
        <v>114</v>
      </c>
      <c r="Q4202" s="80">
        <v>0</v>
      </c>
      <c r="R4202" s="80">
        <v>25.384855999999999</v>
      </c>
      <c r="S4202" s="80">
        <v>68.458809000000002</v>
      </c>
      <c r="T4202" s="80">
        <v>2000</v>
      </c>
      <c r="U4202" s="91">
        <f>Table1[[#This Row],[Distribution Amount (Dollars)]]/Table1[[#This Row],[NEWdatediff]]</f>
        <v>1000</v>
      </c>
      <c r="V4202" s="82" t="s">
        <v>571</v>
      </c>
      <c r="W4202" s="82" t="s">
        <v>71</v>
      </c>
      <c r="X4202" s="82" t="s">
        <v>572</v>
      </c>
      <c r="Y4202" s="82" t="s">
        <v>573</v>
      </c>
      <c r="Z4202" s="82">
        <v>0</v>
      </c>
      <c r="AB4202" s="82" t="s">
        <v>574</v>
      </c>
      <c r="AC4202" s="82" t="s">
        <v>575</v>
      </c>
      <c r="AD4202" s="82" t="s">
        <v>374</v>
      </c>
      <c r="AE4202" s="82" t="s">
        <v>576</v>
      </c>
      <c r="AG4202" s="82" t="s">
        <v>577</v>
      </c>
      <c r="AI4202" s="82" t="s">
        <v>578</v>
      </c>
      <c r="AM4202" s="82" t="s">
        <v>579</v>
      </c>
      <c r="AN4202" s="82" t="s">
        <v>580</v>
      </c>
      <c r="AO4202" s="82" t="s">
        <v>581</v>
      </c>
      <c r="AP4202" s="82">
        <v>1000000</v>
      </c>
      <c r="AQ4202" s="82" t="s">
        <v>78</v>
      </c>
      <c r="AR4202" s="82" t="s">
        <v>4274</v>
      </c>
      <c r="AS4202" s="84">
        <v>42917</v>
      </c>
      <c r="AT4202" s="85">
        <v>2017</v>
      </c>
      <c r="AU4202" s="82" t="s">
        <v>4277</v>
      </c>
      <c r="AV4202" s="84">
        <v>43281</v>
      </c>
      <c r="AW4202" s="85">
        <v>2018</v>
      </c>
      <c r="AX4202" s="85">
        <f>Table1[[#This Row],[End TEST]]-Table1[[#This Row],[Start TEST]]</f>
        <v>1</v>
      </c>
      <c r="AY4202" s="85">
        <f>Table1[[#This Row],[TEST_Diff]]+1</f>
        <v>2</v>
      </c>
      <c r="AZ4202" s="92">
        <f>DATEDIF(Table1[[#This Row],[Start Year]],Table1[[#This Row],[End Year]],"d") / 365</f>
        <v>0.99726027397260275</v>
      </c>
      <c r="BA4202" s="82">
        <v>1500000</v>
      </c>
      <c r="BB4202" s="82">
        <v>7500000</v>
      </c>
      <c r="BC4202" s="82" t="s">
        <v>582</v>
      </c>
      <c r="BD4202" s="82">
        <v>1</v>
      </c>
      <c r="BE4202" s="82">
        <v>1</v>
      </c>
      <c r="BF4202" s="82">
        <v>1</v>
      </c>
      <c r="BG4202" s="82">
        <v>1</v>
      </c>
      <c r="BH4202" s="82">
        <v>1</v>
      </c>
      <c r="BI4202" s="82">
        <v>1</v>
      </c>
      <c r="BJ4202" s="82">
        <v>1</v>
      </c>
      <c r="BK4202" s="82">
        <v>1</v>
      </c>
      <c r="BL4202" s="82">
        <v>1</v>
      </c>
      <c r="BM4202" s="82">
        <v>1</v>
      </c>
      <c r="BP4202" s="82">
        <v>1</v>
      </c>
      <c r="BT4202" s="82">
        <v>1</v>
      </c>
      <c r="BW4202" s="82" t="s">
        <v>583</v>
      </c>
    </row>
    <row r="4203" spans="1:75" x14ac:dyDescent="0.5">
      <c r="A4203" s="82">
        <v>667</v>
      </c>
      <c r="B4203" s="82" t="s">
        <v>568</v>
      </c>
      <c r="D4203" s="90">
        <v>43580</v>
      </c>
      <c r="E4203" s="90" t="s">
        <v>569</v>
      </c>
      <c r="F4203" s="90"/>
      <c r="G4203" s="82" t="s">
        <v>569</v>
      </c>
      <c r="H4203" s="82" t="s">
        <v>570</v>
      </c>
      <c r="I4203" s="80" t="s">
        <v>262</v>
      </c>
      <c r="J4203" s="80">
        <v>5</v>
      </c>
      <c r="K4203" s="80">
        <v>10</v>
      </c>
      <c r="L4203" s="80" t="s">
        <v>241</v>
      </c>
      <c r="M4203" s="80">
        <v>1</v>
      </c>
      <c r="N4203" s="80">
        <v>20.593682999999999</v>
      </c>
      <c r="O4203" s="80">
        <v>78.962883000000005</v>
      </c>
      <c r="P4203" s="80" t="s">
        <v>114</v>
      </c>
      <c r="Q4203" s="80">
        <v>0</v>
      </c>
      <c r="R4203" s="80">
        <v>25.384855999999999</v>
      </c>
      <c r="S4203" s="80">
        <v>68.458809000000002</v>
      </c>
      <c r="T4203" s="80">
        <v>500</v>
      </c>
      <c r="U4203" s="91">
        <f>Table1[[#This Row],[Distribution Amount (Dollars)]]/Table1[[#This Row],[NEWdatediff]]</f>
        <v>250</v>
      </c>
      <c r="V4203" s="82" t="s">
        <v>571</v>
      </c>
      <c r="W4203" s="82" t="s">
        <v>71</v>
      </c>
      <c r="X4203" s="82" t="s">
        <v>572</v>
      </c>
      <c r="Y4203" s="82" t="s">
        <v>573</v>
      </c>
      <c r="Z4203" s="82">
        <v>0</v>
      </c>
      <c r="AB4203" s="82" t="s">
        <v>574</v>
      </c>
      <c r="AC4203" s="82" t="s">
        <v>575</v>
      </c>
      <c r="AD4203" s="82" t="s">
        <v>374</v>
      </c>
      <c r="AE4203" s="82" t="s">
        <v>576</v>
      </c>
      <c r="AG4203" s="82" t="s">
        <v>577</v>
      </c>
      <c r="AI4203" s="82" t="s">
        <v>578</v>
      </c>
      <c r="AM4203" s="82" t="s">
        <v>579</v>
      </c>
      <c r="AN4203" s="82" t="s">
        <v>580</v>
      </c>
      <c r="AO4203" s="82" t="s">
        <v>581</v>
      </c>
      <c r="AP4203" s="82">
        <v>1000000</v>
      </c>
      <c r="AQ4203" s="82" t="s">
        <v>78</v>
      </c>
      <c r="AR4203" s="82" t="s">
        <v>4274</v>
      </c>
      <c r="AS4203" s="84">
        <v>42917</v>
      </c>
      <c r="AT4203" s="85">
        <v>2017</v>
      </c>
      <c r="AU4203" s="82" t="s">
        <v>4277</v>
      </c>
      <c r="AV4203" s="84">
        <v>43281</v>
      </c>
      <c r="AW4203" s="85">
        <v>2018</v>
      </c>
      <c r="AX4203" s="85">
        <f>Table1[[#This Row],[End TEST]]-Table1[[#This Row],[Start TEST]]</f>
        <v>1</v>
      </c>
      <c r="AY4203" s="85">
        <f>Table1[[#This Row],[TEST_Diff]]+1</f>
        <v>2</v>
      </c>
      <c r="AZ4203" s="92">
        <f>DATEDIF(Table1[[#This Row],[Start Year]],Table1[[#This Row],[End Year]],"d") / 365</f>
        <v>0.99726027397260275</v>
      </c>
      <c r="BA4203" s="82">
        <v>1500000</v>
      </c>
      <c r="BB4203" s="82">
        <v>7500000</v>
      </c>
      <c r="BC4203" s="82" t="s">
        <v>582</v>
      </c>
      <c r="BD4203" s="82">
        <v>1</v>
      </c>
      <c r="BE4203" s="82">
        <v>1</v>
      </c>
      <c r="BF4203" s="82">
        <v>1</v>
      </c>
      <c r="BG4203" s="82">
        <v>1</v>
      </c>
      <c r="BH4203" s="82">
        <v>1</v>
      </c>
      <c r="BI4203" s="82">
        <v>1</v>
      </c>
      <c r="BJ4203" s="82">
        <v>1</v>
      </c>
      <c r="BK4203" s="82">
        <v>1</v>
      </c>
      <c r="BL4203" s="82">
        <v>1</v>
      </c>
      <c r="BM4203" s="82">
        <v>1</v>
      </c>
      <c r="BP4203" s="82">
        <v>1</v>
      </c>
      <c r="BT4203" s="82">
        <v>1</v>
      </c>
      <c r="BW4203" s="82" t="s">
        <v>583</v>
      </c>
    </row>
    <row r="4204" spans="1:75" x14ac:dyDescent="0.5">
      <c r="A4204" s="82">
        <v>667</v>
      </c>
      <c r="B4204" s="82" t="s">
        <v>568</v>
      </c>
      <c r="D4204" s="90">
        <v>43580</v>
      </c>
      <c r="E4204" s="90" t="s">
        <v>569</v>
      </c>
      <c r="F4204" s="90"/>
      <c r="G4204" s="82" t="s">
        <v>569</v>
      </c>
      <c r="H4204" s="82" t="s">
        <v>570</v>
      </c>
      <c r="I4204" s="80" t="s">
        <v>127</v>
      </c>
      <c r="J4204" s="80">
        <v>30</v>
      </c>
      <c r="K4204" s="80">
        <v>10</v>
      </c>
      <c r="L4204" s="80" t="s">
        <v>241</v>
      </c>
      <c r="M4204" s="80">
        <v>1</v>
      </c>
      <c r="N4204" s="80">
        <v>20.593682999999999</v>
      </c>
      <c r="O4204" s="80">
        <v>78.962883000000005</v>
      </c>
      <c r="P4204" s="80" t="s">
        <v>114</v>
      </c>
      <c r="Q4204" s="80">
        <v>0</v>
      </c>
      <c r="R4204" s="80">
        <v>25.384855999999999</v>
      </c>
      <c r="S4204" s="80">
        <v>68.458809000000002</v>
      </c>
      <c r="T4204" s="80">
        <v>3000</v>
      </c>
      <c r="U4204" s="91">
        <f>Table1[[#This Row],[Distribution Amount (Dollars)]]/Table1[[#This Row],[NEWdatediff]]</f>
        <v>1500</v>
      </c>
      <c r="V4204" s="82" t="s">
        <v>571</v>
      </c>
      <c r="W4204" s="82" t="s">
        <v>71</v>
      </c>
      <c r="X4204" s="82" t="s">
        <v>572</v>
      </c>
      <c r="Y4204" s="82" t="s">
        <v>573</v>
      </c>
      <c r="Z4204" s="82">
        <v>0</v>
      </c>
      <c r="AB4204" s="82" t="s">
        <v>574</v>
      </c>
      <c r="AC4204" s="82" t="s">
        <v>575</v>
      </c>
      <c r="AD4204" s="82" t="s">
        <v>374</v>
      </c>
      <c r="AE4204" s="82" t="s">
        <v>576</v>
      </c>
      <c r="AG4204" s="82" t="s">
        <v>577</v>
      </c>
      <c r="AI4204" s="82" t="s">
        <v>578</v>
      </c>
      <c r="AM4204" s="82" t="s">
        <v>579</v>
      </c>
      <c r="AN4204" s="82" t="s">
        <v>580</v>
      </c>
      <c r="AO4204" s="82" t="s">
        <v>581</v>
      </c>
      <c r="AP4204" s="82">
        <v>1000000</v>
      </c>
      <c r="AQ4204" s="82" t="s">
        <v>78</v>
      </c>
      <c r="AR4204" s="82" t="s">
        <v>4274</v>
      </c>
      <c r="AS4204" s="84">
        <v>42917</v>
      </c>
      <c r="AT4204" s="85">
        <v>2017</v>
      </c>
      <c r="AU4204" s="82" t="s">
        <v>4277</v>
      </c>
      <c r="AV4204" s="84">
        <v>43281</v>
      </c>
      <c r="AW4204" s="85">
        <v>2018</v>
      </c>
      <c r="AX4204" s="85">
        <f>Table1[[#This Row],[End TEST]]-Table1[[#This Row],[Start TEST]]</f>
        <v>1</v>
      </c>
      <c r="AY4204" s="85">
        <f>Table1[[#This Row],[TEST_Diff]]+1</f>
        <v>2</v>
      </c>
      <c r="AZ4204" s="92">
        <f>DATEDIF(Table1[[#This Row],[Start Year]],Table1[[#This Row],[End Year]],"d") / 365</f>
        <v>0.99726027397260275</v>
      </c>
      <c r="BA4204" s="82">
        <v>1500000</v>
      </c>
      <c r="BB4204" s="82">
        <v>7500000</v>
      </c>
      <c r="BC4204" s="82" t="s">
        <v>582</v>
      </c>
      <c r="BD4204" s="82">
        <v>1</v>
      </c>
      <c r="BE4204" s="82">
        <v>1</v>
      </c>
      <c r="BF4204" s="82">
        <v>1</v>
      </c>
      <c r="BG4204" s="82">
        <v>1</v>
      </c>
      <c r="BH4204" s="82">
        <v>1</v>
      </c>
      <c r="BI4204" s="82">
        <v>1</v>
      </c>
      <c r="BJ4204" s="82">
        <v>1</v>
      </c>
      <c r="BK4204" s="82">
        <v>1</v>
      </c>
      <c r="BL4204" s="82">
        <v>1</v>
      </c>
      <c r="BM4204" s="82">
        <v>1</v>
      </c>
      <c r="BP4204" s="82">
        <v>1</v>
      </c>
      <c r="BT4204" s="82">
        <v>1</v>
      </c>
      <c r="BW4204" s="82" t="s">
        <v>583</v>
      </c>
    </row>
    <row r="4205" spans="1:75" x14ac:dyDescent="0.5">
      <c r="A4205" s="82">
        <v>667</v>
      </c>
      <c r="B4205" s="82" t="s">
        <v>568</v>
      </c>
      <c r="D4205" s="90">
        <v>43580</v>
      </c>
      <c r="E4205" s="90" t="s">
        <v>569</v>
      </c>
      <c r="F4205" s="90"/>
      <c r="G4205" s="82" t="s">
        <v>569</v>
      </c>
      <c r="H4205" s="82" t="s">
        <v>570</v>
      </c>
      <c r="I4205" s="80" t="s">
        <v>128</v>
      </c>
      <c r="J4205" s="80">
        <v>20</v>
      </c>
      <c r="K4205" s="80">
        <v>10</v>
      </c>
      <c r="L4205" s="80" t="s">
        <v>241</v>
      </c>
      <c r="M4205" s="80">
        <v>1</v>
      </c>
      <c r="N4205" s="80">
        <v>20.593682999999999</v>
      </c>
      <c r="O4205" s="80">
        <v>78.962883000000005</v>
      </c>
      <c r="P4205" s="80" t="s">
        <v>114</v>
      </c>
      <c r="Q4205" s="80">
        <v>0</v>
      </c>
      <c r="R4205" s="80">
        <v>25.384855999999999</v>
      </c>
      <c r="S4205" s="80">
        <v>68.458809000000002</v>
      </c>
      <c r="T4205" s="80">
        <v>2000</v>
      </c>
      <c r="U4205" s="91">
        <f>Table1[[#This Row],[Distribution Amount (Dollars)]]/Table1[[#This Row],[NEWdatediff]]</f>
        <v>1000</v>
      </c>
      <c r="V4205" s="82" t="s">
        <v>571</v>
      </c>
      <c r="W4205" s="82" t="s">
        <v>71</v>
      </c>
      <c r="X4205" s="82" t="s">
        <v>572</v>
      </c>
      <c r="Y4205" s="82" t="s">
        <v>573</v>
      </c>
      <c r="Z4205" s="82">
        <v>0</v>
      </c>
      <c r="AB4205" s="82" t="s">
        <v>574</v>
      </c>
      <c r="AC4205" s="82" t="s">
        <v>575</v>
      </c>
      <c r="AD4205" s="82" t="s">
        <v>374</v>
      </c>
      <c r="AE4205" s="82" t="s">
        <v>576</v>
      </c>
      <c r="AG4205" s="82" t="s">
        <v>577</v>
      </c>
      <c r="AI4205" s="82" t="s">
        <v>578</v>
      </c>
      <c r="AM4205" s="82" t="s">
        <v>579</v>
      </c>
      <c r="AN4205" s="82" t="s">
        <v>580</v>
      </c>
      <c r="AO4205" s="82" t="s">
        <v>581</v>
      </c>
      <c r="AP4205" s="82">
        <v>1000000</v>
      </c>
      <c r="AQ4205" s="82" t="s">
        <v>78</v>
      </c>
      <c r="AR4205" s="82" t="s">
        <v>4274</v>
      </c>
      <c r="AS4205" s="84">
        <v>42917</v>
      </c>
      <c r="AT4205" s="85">
        <v>2017</v>
      </c>
      <c r="AU4205" s="82" t="s">
        <v>4277</v>
      </c>
      <c r="AV4205" s="84">
        <v>43281</v>
      </c>
      <c r="AW4205" s="85">
        <v>2018</v>
      </c>
      <c r="AX4205" s="85">
        <f>Table1[[#This Row],[End TEST]]-Table1[[#This Row],[Start TEST]]</f>
        <v>1</v>
      </c>
      <c r="AY4205" s="85">
        <f>Table1[[#This Row],[TEST_Diff]]+1</f>
        <v>2</v>
      </c>
      <c r="AZ4205" s="92">
        <f>DATEDIF(Table1[[#This Row],[Start Year]],Table1[[#This Row],[End Year]],"d") / 365</f>
        <v>0.99726027397260275</v>
      </c>
      <c r="BA4205" s="82">
        <v>1500000</v>
      </c>
      <c r="BB4205" s="82">
        <v>7500000</v>
      </c>
      <c r="BC4205" s="82" t="s">
        <v>582</v>
      </c>
      <c r="BD4205" s="82">
        <v>1</v>
      </c>
      <c r="BE4205" s="82">
        <v>1</v>
      </c>
      <c r="BF4205" s="82">
        <v>1</v>
      </c>
      <c r="BG4205" s="82">
        <v>1</v>
      </c>
      <c r="BH4205" s="82">
        <v>1</v>
      </c>
      <c r="BI4205" s="82">
        <v>1</v>
      </c>
      <c r="BJ4205" s="82">
        <v>1</v>
      </c>
      <c r="BK4205" s="82">
        <v>1</v>
      </c>
      <c r="BL4205" s="82">
        <v>1</v>
      </c>
      <c r="BM4205" s="82">
        <v>1</v>
      </c>
      <c r="BP4205" s="82">
        <v>1</v>
      </c>
      <c r="BT4205" s="82">
        <v>1</v>
      </c>
      <c r="BW4205" s="82" t="s">
        <v>583</v>
      </c>
    </row>
    <row r="4206" spans="1:75" x14ac:dyDescent="0.5">
      <c r="A4206" s="82">
        <v>667</v>
      </c>
      <c r="B4206" s="82" t="s">
        <v>568</v>
      </c>
      <c r="D4206" s="90">
        <v>43580</v>
      </c>
      <c r="E4206" s="90" t="s">
        <v>569</v>
      </c>
      <c r="F4206" s="90"/>
      <c r="G4206" s="82" t="s">
        <v>569</v>
      </c>
      <c r="H4206" s="82" t="s">
        <v>570</v>
      </c>
      <c r="I4206" s="80" t="s">
        <v>206</v>
      </c>
      <c r="J4206" s="80">
        <v>10</v>
      </c>
      <c r="K4206" s="80">
        <v>10</v>
      </c>
      <c r="L4206" s="80" t="s">
        <v>587</v>
      </c>
      <c r="M4206" s="80">
        <v>1</v>
      </c>
      <c r="N4206" s="80">
        <v>26.820553</v>
      </c>
      <c r="O4206" s="80">
        <v>30.802498</v>
      </c>
      <c r="P4206" s="80" t="s">
        <v>110</v>
      </c>
      <c r="Q4206" s="80">
        <v>0</v>
      </c>
      <c r="R4206" s="80">
        <v>26.625188000000001</v>
      </c>
      <c r="S4206" s="80">
        <v>6.809552</v>
      </c>
      <c r="T4206" s="80">
        <v>1000</v>
      </c>
      <c r="U4206" s="91">
        <f>Table1[[#This Row],[Distribution Amount (Dollars)]]/Table1[[#This Row],[NEWdatediff]]</f>
        <v>500</v>
      </c>
      <c r="V4206" s="82" t="s">
        <v>571</v>
      </c>
      <c r="W4206" s="82" t="s">
        <v>71</v>
      </c>
      <c r="X4206" s="82" t="s">
        <v>572</v>
      </c>
      <c r="Y4206" s="82" t="s">
        <v>573</v>
      </c>
      <c r="Z4206" s="82">
        <v>0</v>
      </c>
      <c r="AB4206" s="82" t="s">
        <v>574</v>
      </c>
      <c r="AC4206" s="82" t="s">
        <v>575</v>
      </c>
      <c r="AD4206" s="82" t="s">
        <v>374</v>
      </c>
      <c r="AE4206" s="82" t="s">
        <v>576</v>
      </c>
      <c r="AG4206" s="82" t="s">
        <v>577</v>
      </c>
      <c r="AI4206" s="82" t="s">
        <v>578</v>
      </c>
      <c r="AM4206" s="82" t="s">
        <v>579</v>
      </c>
      <c r="AN4206" s="82" t="s">
        <v>580</v>
      </c>
      <c r="AO4206" s="82" t="s">
        <v>581</v>
      </c>
      <c r="AP4206" s="82">
        <v>1000000</v>
      </c>
      <c r="AQ4206" s="82" t="s">
        <v>78</v>
      </c>
      <c r="AR4206" s="82" t="s">
        <v>4274</v>
      </c>
      <c r="AS4206" s="84">
        <v>42917</v>
      </c>
      <c r="AT4206" s="85">
        <v>2017</v>
      </c>
      <c r="AU4206" s="82" t="s">
        <v>4277</v>
      </c>
      <c r="AV4206" s="84">
        <v>43281</v>
      </c>
      <c r="AW4206" s="85">
        <v>2018</v>
      </c>
      <c r="AX4206" s="85">
        <f>Table1[[#This Row],[End TEST]]-Table1[[#This Row],[Start TEST]]</f>
        <v>1</v>
      </c>
      <c r="AY4206" s="85">
        <f>Table1[[#This Row],[TEST_Diff]]+1</f>
        <v>2</v>
      </c>
      <c r="AZ4206" s="92">
        <f>DATEDIF(Table1[[#This Row],[Start Year]],Table1[[#This Row],[End Year]],"d") / 365</f>
        <v>0.99726027397260275</v>
      </c>
      <c r="BA4206" s="82">
        <v>1500000</v>
      </c>
      <c r="BB4206" s="82">
        <v>7500000</v>
      </c>
      <c r="BC4206" s="82" t="s">
        <v>582</v>
      </c>
      <c r="BD4206" s="82">
        <v>1</v>
      </c>
      <c r="BE4206" s="82">
        <v>1</v>
      </c>
      <c r="BF4206" s="82">
        <v>1</v>
      </c>
      <c r="BG4206" s="82">
        <v>1</v>
      </c>
      <c r="BH4206" s="82">
        <v>1</v>
      </c>
      <c r="BI4206" s="82">
        <v>1</v>
      </c>
      <c r="BJ4206" s="82">
        <v>1</v>
      </c>
      <c r="BK4206" s="82">
        <v>1</v>
      </c>
      <c r="BL4206" s="82">
        <v>1</v>
      </c>
      <c r="BM4206" s="82">
        <v>1</v>
      </c>
      <c r="BP4206" s="82">
        <v>1</v>
      </c>
      <c r="BT4206" s="82">
        <v>1</v>
      </c>
      <c r="BW4206" s="82" t="s">
        <v>583</v>
      </c>
    </row>
    <row r="4207" spans="1:75" x14ac:dyDescent="0.5">
      <c r="A4207" s="82">
        <v>667</v>
      </c>
      <c r="B4207" s="82" t="s">
        <v>568</v>
      </c>
      <c r="D4207" s="90">
        <v>43580</v>
      </c>
      <c r="E4207" s="90" t="s">
        <v>569</v>
      </c>
      <c r="F4207" s="90"/>
      <c r="G4207" s="82" t="s">
        <v>569</v>
      </c>
      <c r="H4207" s="82" t="s">
        <v>570</v>
      </c>
      <c r="I4207" s="80" t="s">
        <v>97</v>
      </c>
      <c r="J4207" s="80">
        <v>10</v>
      </c>
      <c r="K4207" s="80">
        <v>10</v>
      </c>
      <c r="L4207" s="80" t="s">
        <v>587</v>
      </c>
      <c r="M4207" s="80">
        <v>1</v>
      </c>
      <c r="N4207" s="80">
        <v>26.820553</v>
      </c>
      <c r="O4207" s="80">
        <v>30.802498</v>
      </c>
      <c r="P4207" s="80" t="s">
        <v>110</v>
      </c>
      <c r="Q4207" s="80">
        <v>0</v>
      </c>
      <c r="R4207" s="80">
        <v>26.625188000000001</v>
      </c>
      <c r="S4207" s="80">
        <v>6.809552</v>
      </c>
      <c r="T4207" s="80">
        <v>1000</v>
      </c>
      <c r="U4207" s="91">
        <f>Table1[[#This Row],[Distribution Amount (Dollars)]]/Table1[[#This Row],[NEWdatediff]]</f>
        <v>500</v>
      </c>
      <c r="V4207" s="82" t="s">
        <v>571</v>
      </c>
      <c r="W4207" s="82" t="s">
        <v>71</v>
      </c>
      <c r="X4207" s="82" t="s">
        <v>572</v>
      </c>
      <c r="Y4207" s="82" t="s">
        <v>573</v>
      </c>
      <c r="Z4207" s="82">
        <v>0</v>
      </c>
      <c r="AB4207" s="82" t="s">
        <v>574</v>
      </c>
      <c r="AC4207" s="82" t="s">
        <v>575</v>
      </c>
      <c r="AD4207" s="82" t="s">
        <v>374</v>
      </c>
      <c r="AE4207" s="82" t="s">
        <v>576</v>
      </c>
      <c r="AG4207" s="82" t="s">
        <v>577</v>
      </c>
      <c r="AI4207" s="82" t="s">
        <v>578</v>
      </c>
      <c r="AM4207" s="82" t="s">
        <v>579</v>
      </c>
      <c r="AN4207" s="82" t="s">
        <v>580</v>
      </c>
      <c r="AO4207" s="82" t="s">
        <v>581</v>
      </c>
      <c r="AP4207" s="82">
        <v>1000000</v>
      </c>
      <c r="AQ4207" s="82" t="s">
        <v>78</v>
      </c>
      <c r="AR4207" s="82" t="s">
        <v>4274</v>
      </c>
      <c r="AS4207" s="84">
        <v>42917</v>
      </c>
      <c r="AT4207" s="85">
        <v>2017</v>
      </c>
      <c r="AU4207" s="82" t="s">
        <v>4277</v>
      </c>
      <c r="AV4207" s="84">
        <v>43281</v>
      </c>
      <c r="AW4207" s="85">
        <v>2018</v>
      </c>
      <c r="AX4207" s="85">
        <f>Table1[[#This Row],[End TEST]]-Table1[[#This Row],[Start TEST]]</f>
        <v>1</v>
      </c>
      <c r="AY4207" s="85">
        <f>Table1[[#This Row],[TEST_Diff]]+1</f>
        <v>2</v>
      </c>
      <c r="AZ4207" s="92">
        <f>DATEDIF(Table1[[#This Row],[Start Year]],Table1[[#This Row],[End Year]],"d") / 365</f>
        <v>0.99726027397260275</v>
      </c>
      <c r="BA4207" s="82">
        <v>1500000</v>
      </c>
      <c r="BB4207" s="82">
        <v>7500000</v>
      </c>
      <c r="BC4207" s="82" t="s">
        <v>582</v>
      </c>
      <c r="BD4207" s="82">
        <v>1</v>
      </c>
      <c r="BE4207" s="82">
        <v>1</v>
      </c>
      <c r="BF4207" s="82">
        <v>1</v>
      </c>
      <c r="BG4207" s="82">
        <v>1</v>
      </c>
      <c r="BH4207" s="82">
        <v>1</v>
      </c>
      <c r="BI4207" s="82">
        <v>1</v>
      </c>
      <c r="BJ4207" s="82">
        <v>1</v>
      </c>
      <c r="BK4207" s="82">
        <v>1</v>
      </c>
      <c r="BL4207" s="82">
        <v>1</v>
      </c>
      <c r="BM4207" s="82">
        <v>1</v>
      </c>
      <c r="BP4207" s="82">
        <v>1</v>
      </c>
      <c r="BT4207" s="82">
        <v>1</v>
      </c>
      <c r="BW4207" s="82" t="s">
        <v>583</v>
      </c>
    </row>
    <row r="4208" spans="1:75" x14ac:dyDescent="0.5">
      <c r="A4208" s="82">
        <v>667</v>
      </c>
      <c r="B4208" s="82" t="s">
        <v>568</v>
      </c>
      <c r="D4208" s="90">
        <v>43580</v>
      </c>
      <c r="E4208" s="90" t="s">
        <v>569</v>
      </c>
      <c r="F4208" s="90"/>
      <c r="G4208" s="82" t="s">
        <v>569</v>
      </c>
      <c r="H4208" s="82" t="s">
        <v>570</v>
      </c>
      <c r="I4208" s="80" t="s">
        <v>585</v>
      </c>
      <c r="J4208" s="80">
        <v>5</v>
      </c>
      <c r="K4208" s="80">
        <v>10</v>
      </c>
      <c r="L4208" s="80" t="s">
        <v>587</v>
      </c>
      <c r="M4208" s="80">
        <v>1</v>
      </c>
      <c r="N4208" s="80">
        <v>26.820553</v>
      </c>
      <c r="O4208" s="80">
        <v>30.802498</v>
      </c>
      <c r="P4208" s="80" t="s">
        <v>110</v>
      </c>
      <c r="Q4208" s="80">
        <v>0</v>
      </c>
      <c r="R4208" s="80">
        <v>26.625188000000001</v>
      </c>
      <c r="S4208" s="80">
        <v>6.809552</v>
      </c>
      <c r="T4208" s="80">
        <v>500</v>
      </c>
      <c r="U4208" s="91">
        <f>Table1[[#This Row],[Distribution Amount (Dollars)]]/Table1[[#This Row],[NEWdatediff]]</f>
        <v>250</v>
      </c>
      <c r="V4208" s="82" t="s">
        <v>571</v>
      </c>
      <c r="W4208" s="82" t="s">
        <v>71</v>
      </c>
      <c r="X4208" s="82" t="s">
        <v>572</v>
      </c>
      <c r="Y4208" s="82" t="s">
        <v>573</v>
      </c>
      <c r="Z4208" s="82">
        <v>0</v>
      </c>
      <c r="AB4208" s="82" t="s">
        <v>574</v>
      </c>
      <c r="AC4208" s="82" t="s">
        <v>575</v>
      </c>
      <c r="AD4208" s="82" t="s">
        <v>499</v>
      </c>
      <c r="AE4208" s="82" t="s">
        <v>576</v>
      </c>
      <c r="AG4208" s="82" t="s">
        <v>577</v>
      </c>
      <c r="AI4208" s="82" t="s">
        <v>578</v>
      </c>
      <c r="AM4208" s="82" t="s">
        <v>579</v>
      </c>
      <c r="AN4208" s="82" t="s">
        <v>580</v>
      </c>
      <c r="AO4208" s="82" t="s">
        <v>581</v>
      </c>
      <c r="AP4208" s="82">
        <v>1000000</v>
      </c>
      <c r="AQ4208" s="82" t="s">
        <v>78</v>
      </c>
      <c r="AR4208" s="82" t="s">
        <v>4274</v>
      </c>
      <c r="AS4208" s="84">
        <v>42917</v>
      </c>
      <c r="AT4208" s="85">
        <v>2017</v>
      </c>
      <c r="AU4208" s="82" t="s">
        <v>4277</v>
      </c>
      <c r="AV4208" s="84">
        <v>43281</v>
      </c>
      <c r="AW4208" s="85">
        <v>2018</v>
      </c>
      <c r="AX4208" s="85">
        <f>Table1[[#This Row],[End TEST]]-Table1[[#This Row],[Start TEST]]</f>
        <v>1</v>
      </c>
      <c r="AY4208" s="85">
        <f>Table1[[#This Row],[TEST_Diff]]+1</f>
        <v>2</v>
      </c>
      <c r="AZ4208" s="92">
        <f>DATEDIF(Table1[[#This Row],[Start Year]],Table1[[#This Row],[End Year]],"d") / 365</f>
        <v>0.99726027397260275</v>
      </c>
      <c r="BA4208" s="82">
        <v>1500000</v>
      </c>
      <c r="BB4208" s="82">
        <v>7500000</v>
      </c>
      <c r="BC4208" s="82" t="s">
        <v>582</v>
      </c>
      <c r="BD4208" s="82">
        <v>1</v>
      </c>
      <c r="BE4208" s="82">
        <v>1</v>
      </c>
      <c r="BF4208" s="82">
        <v>1</v>
      </c>
      <c r="BG4208" s="82">
        <v>1</v>
      </c>
      <c r="BH4208" s="82">
        <v>1</v>
      </c>
      <c r="BI4208" s="82">
        <v>1</v>
      </c>
      <c r="BJ4208" s="82">
        <v>1</v>
      </c>
      <c r="BK4208" s="82">
        <v>1</v>
      </c>
      <c r="BL4208" s="82">
        <v>1</v>
      </c>
      <c r="BM4208" s="82">
        <v>1</v>
      </c>
      <c r="BP4208" s="82">
        <v>1</v>
      </c>
      <c r="BT4208" s="82">
        <v>1</v>
      </c>
      <c r="BW4208" s="82" t="s">
        <v>583</v>
      </c>
    </row>
    <row r="4209" spans="1:75" x14ac:dyDescent="0.5">
      <c r="A4209" s="82">
        <v>667</v>
      </c>
      <c r="B4209" s="82" t="s">
        <v>568</v>
      </c>
      <c r="D4209" s="90">
        <v>43580</v>
      </c>
      <c r="E4209" s="90" t="s">
        <v>569</v>
      </c>
      <c r="F4209" s="90"/>
      <c r="G4209" s="82" t="s">
        <v>569</v>
      </c>
      <c r="H4209" s="82" t="s">
        <v>570</v>
      </c>
      <c r="I4209" s="80" t="s">
        <v>584</v>
      </c>
      <c r="J4209" s="80">
        <v>20</v>
      </c>
      <c r="K4209" s="80">
        <v>10</v>
      </c>
      <c r="L4209" s="80" t="s">
        <v>587</v>
      </c>
      <c r="M4209" s="80">
        <v>1</v>
      </c>
      <c r="N4209" s="80">
        <v>26.820553</v>
      </c>
      <c r="O4209" s="80">
        <v>30.802498</v>
      </c>
      <c r="P4209" s="80" t="s">
        <v>110</v>
      </c>
      <c r="Q4209" s="80">
        <v>0</v>
      </c>
      <c r="R4209" s="80">
        <v>26.625188000000001</v>
      </c>
      <c r="S4209" s="80">
        <v>6.809552</v>
      </c>
      <c r="T4209" s="80">
        <v>2000</v>
      </c>
      <c r="U4209" s="91">
        <f>Table1[[#This Row],[Distribution Amount (Dollars)]]/Table1[[#This Row],[NEWdatediff]]</f>
        <v>1000</v>
      </c>
      <c r="V4209" s="82" t="s">
        <v>571</v>
      </c>
      <c r="W4209" s="82" t="s">
        <v>71</v>
      </c>
      <c r="X4209" s="82" t="s">
        <v>572</v>
      </c>
      <c r="Y4209" s="82" t="s">
        <v>573</v>
      </c>
      <c r="Z4209" s="82">
        <v>0</v>
      </c>
      <c r="AB4209" s="82" t="s">
        <v>574</v>
      </c>
      <c r="AC4209" s="82" t="s">
        <v>575</v>
      </c>
      <c r="AD4209" s="82" t="s">
        <v>118</v>
      </c>
      <c r="AE4209" s="82" t="s">
        <v>576</v>
      </c>
      <c r="AG4209" s="82" t="s">
        <v>577</v>
      </c>
      <c r="AI4209" s="82" t="s">
        <v>578</v>
      </c>
      <c r="AM4209" s="82" t="s">
        <v>579</v>
      </c>
      <c r="AN4209" s="82" t="s">
        <v>580</v>
      </c>
      <c r="AO4209" s="82" t="s">
        <v>581</v>
      </c>
      <c r="AP4209" s="82">
        <v>1000000</v>
      </c>
      <c r="AQ4209" s="82" t="s">
        <v>78</v>
      </c>
      <c r="AR4209" s="82" t="s">
        <v>4274</v>
      </c>
      <c r="AS4209" s="84">
        <v>42917</v>
      </c>
      <c r="AT4209" s="85">
        <v>2017</v>
      </c>
      <c r="AU4209" s="82" t="s">
        <v>4277</v>
      </c>
      <c r="AV4209" s="84">
        <v>43281</v>
      </c>
      <c r="AW4209" s="85">
        <v>2018</v>
      </c>
      <c r="AX4209" s="85">
        <f>Table1[[#This Row],[End TEST]]-Table1[[#This Row],[Start TEST]]</f>
        <v>1</v>
      </c>
      <c r="AY4209" s="85">
        <f>Table1[[#This Row],[TEST_Diff]]+1</f>
        <v>2</v>
      </c>
      <c r="AZ4209" s="92">
        <f>DATEDIF(Table1[[#This Row],[Start Year]],Table1[[#This Row],[End Year]],"d") / 365</f>
        <v>0.99726027397260275</v>
      </c>
      <c r="BA4209" s="82">
        <v>1500000</v>
      </c>
      <c r="BB4209" s="82">
        <v>7500000</v>
      </c>
      <c r="BC4209" s="82" t="s">
        <v>582</v>
      </c>
      <c r="BD4209" s="82">
        <v>1</v>
      </c>
      <c r="BE4209" s="82">
        <v>1</v>
      </c>
      <c r="BF4209" s="82">
        <v>1</v>
      </c>
      <c r="BG4209" s="82">
        <v>1</v>
      </c>
      <c r="BH4209" s="82">
        <v>1</v>
      </c>
      <c r="BI4209" s="82">
        <v>1</v>
      </c>
      <c r="BJ4209" s="82">
        <v>1</v>
      </c>
      <c r="BK4209" s="82">
        <v>1</v>
      </c>
      <c r="BL4209" s="82">
        <v>1</v>
      </c>
      <c r="BM4209" s="82">
        <v>1</v>
      </c>
      <c r="BP4209" s="82">
        <v>1</v>
      </c>
      <c r="BT4209" s="82">
        <v>1</v>
      </c>
      <c r="BW4209" s="82" t="s">
        <v>583</v>
      </c>
    </row>
    <row r="4210" spans="1:75" x14ac:dyDescent="0.5">
      <c r="A4210" s="82">
        <v>667</v>
      </c>
      <c r="B4210" s="82" t="s">
        <v>568</v>
      </c>
      <c r="D4210" s="90">
        <v>43580</v>
      </c>
      <c r="E4210" s="90" t="s">
        <v>569</v>
      </c>
      <c r="F4210" s="90"/>
      <c r="G4210" s="82" t="s">
        <v>569</v>
      </c>
      <c r="H4210" s="82" t="s">
        <v>570</v>
      </c>
      <c r="I4210" s="80" t="s">
        <v>262</v>
      </c>
      <c r="J4210" s="80">
        <v>5</v>
      </c>
      <c r="K4210" s="80">
        <v>10</v>
      </c>
      <c r="L4210" s="80" t="s">
        <v>587</v>
      </c>
      <c r="M4210" s="80">
        <v>1</v>
      </c>
      <c r="N4210" s="80">
        <v>26.820553</v>
      </c>
      <c r="O4210" s="80">
        <v>30.802498</v>
      </c>
      <c r="P4210" s="80" t="s">
        <v>110</v>
      </c>
      <c r="Q4210" s="80">
        <v>0</v>
      </c>
      <c r="R4210" s="80">
        <v>26.625188000000001</v>
      </c>
      <c r="S4210" s="80">
        <v>6.809552</v>
      </c>
      <c r="T4210" s="80">
        <v>500</v>
      </c>
      <c r="U4210" s="91">
        <f>Table1[[#This Row],[Distribution Amount (Dollars)]]/Table1[[#This Row],[NEWdatediff]]</f>
        <v>250</v>
      </c>
      <c r="V4210" s="82" t="s">
        <v>571</v>
      </c>
      <c r="W4210" s="82" t="s">
        <v>71</v>
      </c>
      <c r="X4210" s="82" t="s">
        <v>572</v>
      </c>
      <c r="Y4210" s="82" t="s">
        <v>573</v>
      </c>
      <c r="Z4210" s="82">
        <v>0</v>
      </c>
      <c r="AB4210" s="82" t="s">
        <v>574</v>
      </c>
      <c r="AC4210" s="82" t="s">
        <v>575</v>
      </c>
      <c r="AD4210" s="82" t="s">
        <v>118</v>
      </c>
      <c r="AE4210" s="82" t="s">
        <v>576</v>
      </c>
      <c r="AG4210" s="82" t="s">
        <v>577</v>
      </c>
      <c r="AI4210" s="82" t="s">
        <v>578</v>
      </c>
      <c r="AM4210" s="82" t="s">
        <v>579</v>
      </c>
      <c r="AN4210" s="82" t="s">
        <v>580</v>
      </c>
      <c r="AO4210" s="82" t="s">
        <v>581</v>
      </c>
      <c r="AP4210" s="82">
        <v>1000000</v>
      </c>
      <c r="AQ4210" s="82" t="s">
        <v>78</v>
      </c>
      <c r="AR4210" s="82" t="s">
        <v>4274</v>
      </c>
      <c r="AS4210" s="84">
        <v>42917</v>
      </c>
      <c r="AT4210" s="85">
        <v>2017</v>
      </c>
      <c r="AU4210" s="82" t="s">
        <v>4277</v>
      </c>
      <c r="AV4210" s="84">
        <v>43281</v>
      </c>
      <c r="AW4210" s="85">
        <v>2018</v>
      </c>
      <c r="AX4210" s="85">
        <f>Table1[[#This Row],[End TEST]]-Table1[[#This Row],[Start TEST]]</f>
        <v>1</v>
      </c>
      <c r="AY4210" s="85">
        <f>Table1[[#This Row],[TEST_Diff]]+1</f>
        <v>2</v>
      </c>
      <c r="AZ4210" s="92">
        <f>DATEDIF(Table1[[#This Row],[Start Year]],Table1[[#This Row],[End Year]],"d") / 365</f>
        <v>0.99726027397260275</v>
      </c>
      <c r="BA4210" s="82">
        <v>1500000</v>
      </c>
      <c r="BB4210" s="82">
        <v>7500000</v>
      </c>
      <c r="BC4210" s="82" t="s">
        <v>582</v>
      </c>
      <c r="BD4210" s="82">
        <v>1</v>
      </c>
      <c r="BE4210" s="82">
        <v>1</v>
      </c>
      <c r="BF4210" s="82">
        <v>1</v>
      </c>
      <c r="BG4210" s="82">
        <v>1</v>
      </c>
      <c r="BH4210" s="82">
        <v>1</v>
      </c>
      <c r="BI4210" s="82">
        <v>1</v>
      </c>
      <c r="BJ4210" s="82">
        <v>1</v>
      </c>
      <c r="BK4210" s="82">
        <v>1</v>
      </c>
      <c r="BL4210" s="82">
        <v>1</v>
      </c>
      <c r="BM4210" s="82">
        <v>1</v>
      </c>
      <c r="BP4210" s="82">
        <v>1</v>
      </c>
      <c r="BT4210" s="82">
        <v>1</v>
      </c>
      <c r="BW4210" s="82" t="s">
        <v>583</v>
      </c>
    </row>
    <row r="4211" spans="1:75" x14ac:dyDescent="0.5">
      <c r="A4211" s="82">
        <v>667</v>
      </c>
      <c r="B4211" s="82" t="s">
        <v>568</v>
      </c>
      <c r="D4211" s="90">
        <v>43580</v>
      </c>
      <c r="E4211" s="90" t="s">
        <v>569</v>
      </c>
      <c r="F4211" s="90"/>
      <c r="G4211" s="82" t="s">
        <v>569</v>
      </c>
      <c r="H4211" s="82" t="s">
        <v>570</v>
      </c>
      <c r="I4211" s="80" t="s">
        <v>127</v>
      </c>
      <c r="J4211" s="80">
        <v>30</v>
      </c>
      <c r="K4211" s="80">
        <v>10</v>
      </c>
      <c r="L4211" s="80" t="s">
        <v>587</v>
      </c>
      <c r="M4211" s="80">
        <v>1</v>
      </c>
      <c r="N4211" s="80">
        <v>26.820553</v>
      </c>
      <c r="O4211" s="80">
        <v>30.802498</v>
      </c>
      <c r="P4211" s="80" t="s">
        <v>110</v>
      </c>
      <c r="Q4211" s="80">
        <v>0</v>
      </c>
      <c r="R4211" s="80">
        <v>26.625188000000001</v>
      </c>
      <c r="S4211" s="80">
        <v>6.809552</v>
      </c>
      <c r="T4211" s="80">
        <v>3000</v>
      </c>
      <c r="U4211" s="91">
        <f>Table1[[#This Row],[Distribution Amount (Dollars)]]/Table1[[#This Row],[NEWdatediff]]</f>
        <v>1500</v>
      </c>
      <c r="V4211" s="82" t="s">
        <v>571</v>
      </c>
      <c r="W4211" s="82" t="s">
        <v>71</v>
      </c>
      <c r="X4211" s="82" t="s">
        <v>572</v>
      </c>
      <c r="Y4211" s="82" t="s">
        <v>573</v>
      </c>
      <c r="Z4211" s="82">
        <v>0</v>
      </c>
      <c r="AB4211" s="82" t="s">
        <v>574</v>
      </c>
      <c r="AC4211" s="82" t="s">
        <v>575</v>
      </c>
      <c r="AD4211" s="82" t="s">
        <v>118</v>
      </c>
      <c r="AE4211" s="82" t="s">
        <v>576</v>
      </c>
      <c r="AG4211" s="82" t="s">
        <v>577</v>
      </c>
      <c r="AI4211" s="82" t="s">
        <v>578</v>
      </c>
      <c r="AM4211" s="82" t="s">
        <v>579</v>
      </c>
      <c r="AN4211" s="82" t="s">
        <v>580</v>
      </c>
      <c r="AO4211" s="82" t="s">
        <v>581</v>
      </c>
      <c r="AP4211" s="82">
        <v>1000000</v>
      </c>
      <c r="AQ4211" s="82" t="s">
        <v>78</v>
      </c>
      <c r="AR4211" s="82" t="s">
        <v>4274</v>
      </c>
      <c r="AS4211" s="84">
        <v>42917</v>
      </c>
      <c r="AT4211" s="85">
        <v>2017</v>
      </c>
      <c r="AU4211" s="82" t="s">
        <v>4277</v>
      </c>
      <c r="AV4211" s="84">
        <v>43281</v>
      </c>
      <c r="AW4211" s="85">
        <v>2018</v>
      </c>
      <c r="AX4211" s="85">
        <f>Table1[[#This Row],[End TEST]]-Table1[[#This Row],[Start TEST]]</f>
        <v>1</v>
      </c>
      <c r="AY4211" s="85">
        <f>Table1[[#This Row],[TEST_Diff]]+1</f>
        <v>2</v>
      </c>
      <c r="AZ4211" s="92">
        <f>DATEDIF(Table1[[#This Row],[Start Year]],Table1[[#This Row],[End Year]],"d") / 365</f>
        <v>0.99726027397260275</v>
      </c>
      <c r="BA4211" s="82">
        <v>1500000</v>
      </c>
      <c r="BB4211" s="82">
        <v>7500000</v>
      </c>
      <c r="BC4211" s="82" t="s">
        <v>582</v>
      </c>
      <c r="BD4211" s="82">
        <v>1</v>
      </c>
      <c r="BE4211" s="82">
        <v>1</v>
      </c>
      <c r="BF4211" s="82">
        <v>1</v>
      </c>
      <c r="BG4211" s="82">
        <v>1</v>
      </c>
      <c r="BH4211" s="82">
        <v>1</v>
      </c>
      <c r="BI4211" s="82">
        <v>1</v>
      </c>
      <c r="BJ4211" s="82">
        <v>1</v>
      </c>
      <c r="BK4211" s="82">
        <v>1</v>
      </c>
      <c r="BL4211" s="82">
        <v>1</v>
      </c>
      <c r="BM4211" s="82">
        <v>1</v>
      </c>
      <c r="BP4211" s="82">
        <v>1</v>
      </c>
      <c r="BT4211" s="82">
        <v>1</v>
      </c>
      <c r="BW4211" s="82" t="s">
        <v>583</v>
      </c>
    </row>
    <row r="4212" spans="1:75" x14ac:dyDescent="0.5">
      <c r="A4212" s="82">
        <v>667</v>
      </c>
      <c r="B4212" s="82" t="s">
        <v>568</v>
      </c>
      <c r="D4212" s="90">
        <v>43580</v>
      </c>
      <c r="E4212" s="90" t="s">
        <v>569</v>
      </c>
      <c r="F4212" s="90"/>
      <c r="G4212" s="82" t="s">
        <v>569</v>
      </c>
      <c r="H4212" s="82" t="s">
        <v>570</v>
      </c>
      <c r="I4212" s="80" t="s">
        <v>128</v>
      </c>
      <c r="J4212" s="80">
        <v>20</v>
      </c>
      <c r="K4212" s="80">
        <v>10</v>
      </c>
      <c r="L4212" s="80" t="s">
        <v>587</v>
      </c>
      <c r="M4212" s="80">
        <v>1</v>
      </c>
      <c r="N4212" s="80">
        <v>26.820553</v>
      </c>
      <c r="O4212" s="80">
        <v>30.802498</v>
      </c>
      <c r="P4212" s="80" t="s">
        <v>110</v>
      </c>
      <c r="Q4212" s="80">
        <v>0</v>
      </c>
      <c r="R4212" s="80">
        <v>26.625188000000001</v>
      </c>
      <c r="S4212" s="80">
        <v>6.809552</v>
      </c>
      <c r="T4212" s="80">
        <v>2000</v>
      </c>
      <c r="U4212" s="91">
        <f>Table1[[#This Row],[Distribution Amount (Dollars)]]/Table1[[#This Row],[NEWdatediff]]</f>
        <v>1000</v>
      </c>
      <c r="V4212" s="82" t="s">
        <v>571</v>
      </c>
      <c r="W4212" s="82" t="s">
        <v>71</v>
      </c>
      <c r="X4212" s="82" t="s">
        <v>572</v>
      </c>
      <c r="Y4212" s="82" t="s">
        <v>573</v>
      </c>
      <c r="Z4212" s="82">
        <v>0</v>
      </c>
      <c r="AB4212" s="82" t="s">
        <v>574</v>
      </c>
      <c r="AC4212" s="82" t="s">
        <v>575</v>
      </c>
      <c r="AD4212" s="82" t="s">
        <v>118</v>
      </c>
      <c r="AE4212" s="82" t="s">
        <v>576</v>
      </c>
      <c r="AG4212" s="82" t="s">
        <v>577</v>
      </c>
      <c r="AI4212" s="82" t="s">
        <v>578</v>
      </c>
      <c r="AM4212" s="82" t="s">
        <v>579</v>
      </c>
      <c r="AN4212" s="82" t="s">
        <v>580</v>
      </c>
      <c r="AO4212" s="82" t="s">
        <v>581</v>
      </c>
      <c r="AP4212" s="82">
        <v>1000000</v>
      </c>
      <c r="AQ4212" s="82" t="s">
        <v>78</v>
      </c>
      <c r="AR4212" s="82" t="s">
        <v>4274</v>
      </c>
      <c r="AS4212" s="84">
        <v>42917</v>
      </c>
      <c r="AT4212" s="85">
        <v>2017</v>
      </c>
      <c r="AU4212" s="82" t="s">
        <v>4277</v>
      </c>
      <c r="AV4212" s="84">
        <v>43281</v>
      </c>
      <c r="AW4212" s="85">
        <v>2018</v>
      </c>
      <c r="AX4212" s="85">
        <f>Table1[[#This Row],[End TEST]]-Table1[[#This Row],[Start TEST]]</f>
        <v>1</v>
      </c>
      <c r="AY4212" s="85">
        <f>Table1[[#This Row],[TEST_Diff]]+1</f>
        <v>2</v>
      </c>
      <c r="AZ4212" s="92">
        <f>DATEDIF(Table1[[#This Row],[Start Year]],Table1[[#This Row],[End Year]],"d") / 365</f>
        <v>0.99726027397260275</v>
      </c>
      <c r="BA4212" s="82">
        <v>1500000</v>
      </c>
      <c r="BB4212" s="82">
        <v>7500000</v>
      </c>
      <c r="BC4212" s="82" t="s">
        <v>582</v>
      </c>
      <c r="BD4212" s="82">
        <v>1</v>
      </c>
      <c r="BE4212" s="82">
        <v>1</v>
      </c>
      <c r="BF4212" s="82">
        <v>1</v>
      </c>
      <c r="BG4212" s="82">
        <v>1</v>
      </c>
      <c r="BH4212" s="82">
        <v>1</v>
      </c>
      <c r="BI4212" s="82">
        <v>1</v>
      </c>
      <c r="BJ4212" s="82">
        <v>1</v>
      </c>
      <c r="BK4212" s="82">
        <v>1</v>
      </c>
      <c r="BL4212" s="82">
        <v>1</v>
      </c>
      <c r="BM4212" s="82">
        <v>1</v>
      </c>
      <c r="BP4212" s="82">
        <v>1</v>
      </c>
      <c r="BT4212" s="82">
        <v>1</v>
      </c>
      <c r="BW4212" s="82" t="s">
        <v>583</v>
      </c>
    </row>
    <row r="4213" spans="1:75" x14ac:dyDescent="0.5">
      <c r="A4213" s="82">
        <v>667</v>
      </c>
      <c r="B4213" s="82" t="s">
        <v>568</v>
      </c>
      <c r="D4213" s="90">
        <v>43580</v>
      </c>
      <c r="E4213" s="90" t="s">
        <v>569</v>
      </c>
      <c r="F4213" s="90"/>
      <c r="G4213" s="82" t="s">
        <v>569</v>
      </c>
      <c r="H4213" s="82" t="s">
        <v>570</v>
      </c>
      <c r="I4213" s="80" t="s">
        <v>206</v>
      </c>
      <c r="J4213" s="80">
        <v>10</v>
      </c>
      <c r="K4213" s="80">
        <v>10</v>
      </c>
      <c r="L4213" s="80" t="s">
        <v>586</v>
      </c>
      <c r="M4213" s="80">
        <v>25</v>
      </c>
      <c r="N4213" s="80">
        <v>12.565678999999999</v>
      </c>
      <c r="O4213" s="80">
        <v>104.990967</v>
      </c>
      <c r="P4213" s="80" t="s">
        <v>113</v>
      </c>
      <c r="Q4213" s="80">
        <v>0</v>
      </c>
      <c r="R4213" s="80">
        <v>10.278548000000001</v>
      </c>
      <c r="S4213" s="80">
        <v>102.006446</v>
      </c>
      <c r="T4213" s="80">
        <v>25000</v>
      </c>
      <c r="U4213" s="91">
        <f>Table1[[#This Row],[Distribution Amount (Dollars)]]/Table1[[#This Row],[NEWdatediff]]</f>
        <v>12500</v>
      </c>
      <c r="V4213" s="82" t="s">
        <v>571</v>
      </c>
      <c r="W4213" s="82" t="s">
        <v>71</v>
      </c>
      <c r="X4213" s="82" t="s">
        <v>572</v>
      </c>
      <c r="Y4213" s="82" t="s">
        <v>573</v>
      </c>
      <c r="Z4213" s="82">
        <v>0</v>
      </c>
      <c r="AB4213" s="82" t="s">
        <v>574</v>
      </c>
      <c r="AC4213" s="82" t="s">
        <v>575</v>
      </c>
      <c r="AD4213" s="82" t="s">
        <v>118</v>
      </c>
      <c r="AE4213" s="82" t="s">
        <v>576</v>
      </c>
      <c r="AG4213" s="82" t="s">
        <v>577</v>
      </c>
      <c r="AI4213" s="82" t="s">
        <v>578</v>
      </c>
      <c r="AM4213" s="82" t="s">
        <v>579</v>
      </c>
      <c r="AN4213" s="82" t="s">
        <v>580</v>
      </c>
      <c r="AO4213" s="82" t="s">
        <v>581</v>
      </c>
      <c r="AP4213" s="82">
        <v>1000000</v>
      </c>
      <c r="AQ4213" s="82" t="s">
        <v>78</v>
      </c>
      <c r="AR4213" s="82" t="s">
        <v>4274</v>
      </c>
      <c r="AS4213" s="84">
        <v>42917</v>
      </c>
      <c r="AT4213" s="85">
        <v>2017</v>
      </c>
      <c r="AU4213" s="82" t="s">
        <v>4277</v>
      </c>
      <c r="AV4213" s="84">
        <v>43281</v>
      </c>
      <c r="AW4213" s="85">
        <v>2018</v>
      </c>
      <c r="AX4213" s="85">
        <f>Table1[[#This Row],[End TEST]]-Table1[[#This Row],[Start TEST]]</f>
        <v>1</v>
      </c>
      <c r="AY4213" s="85">
        <f>Table1[[#This Row],[TEST_Diff]]+1</f>
        <v>2</v>
      </c>
      <c r="AZ4213" s="92">
        <f>DATEDIF(Table1[[#This Row],[Start Year]],Table1[[#This Row],[End Year]],"d") / 365</f>
        <v>0.99726027397260275</v>
      </c>
      <c r="BA4213" s="82">
        <v>1500000</v>
      </c>
      <c r="BB4213" s="82">
        <v>7500000</v>
      </c>
      <c r="BC4213" s="82" t="s">
        <v>582</v>
      </c>
      <c r="BD4213" s="82">
        <v>1</v>
      </c>
      <c r="BE4213" s="82">
        <v>1</v>
      </c>
      <c r="BF4213" s="82">
        <v>1</v>
      </c>
      <c r="BG4213" s="82">
        <v>1</v>
      </c>
      <c r="BH4213" s="82">
        <v>1</v>
      </c>
      <c r="BI4213" s="82">
        <v>1</v>
      </c>
      <c r="BJ4213" s="82">
        <v>1</v>
      </c>
      <c r="BK4213" s="82">
        <v>1</v>
      </c>
      <c r="BL4213" s="82">
        <v>1</v>
      </c>
      <c r="BM4213" s="82">
        <v>1</v>
      </c>
      <c r="BP4213" s="82">
        <v>1</v>
      </c>
      <c r="BT4213" s="82">
        <v>1</v>
      </c>
      <c r="BW4213" s="82" t="s">
        <v>583</v>
      </c>
    </row>
    <row r="4214" spans="1:75" x14ac:dyDescent="0.5">
      <c r="A4214" s="82">
        <v>667</v>
      </c>
      <c r="B4214" s="82" t="s">
        <v>568</v>
      </c>
      <c r="D4214" s="90">
        <v>43580</v>
      </c>
      <c r="E4214" s="90" t="s">
        <v>569</v>
      </c>
      <c r="F4214" s="90"/>
      <c r="G4214" s="82" t="s">
        <v>569</v>
      </c>
      <c r="H4214" s="82" t="s">
        <v>570</v>
      </c>
      <c r="I4214" s="80" t="s">
        <v>97</v>
      </c>
      <c r="J4214" s="80">
        <v>10</v>
      </c>
      <c r="K4214" s="80">
        <v>10</v>
      </c>
      <c r="L4214" s="80" t="s">
        <v>586</v>
      </c>
      <c r="M4214" s="80">
        <v>25</v>
      </c>
      <c r="N4214" s="80">
        <v>12.565678999999999</v>
      </c>
      <c r="O4214" s="80">
        <v>104.990967</v>
      </c>
      <c r="P4214" s="80" t="s">
        <v>113</v>
      </c>
      <c r="Q4214" s="80">
        <v>0</v>
      </c>
      <c r="R4214" s="80">
        <v>10.278548000000001</v>
      </c>
      <c r="S4214" s="80">
        <v>102.006446</v>
      </c>
      <c r="T4214" s="80">
        <v>25000</v>
      </c>
      <c r="U4214" s="91">
        <f>Table1[[#This Row],[Distribution Amount (Dollars)]]/Table1[[#This Row],[NEWdatediff]]</f>
        <v>12500</v>
      </c>
      <c r="V4214" s="82" t="s">
        <v>571</v>
      </c>
      <c r="W4214" s="82" t="s">
        <v>71</v>
      </c>
      <c r="X4214" s="82" t="s">
        <v>572</v>
      </c>
      <c r="Y4214" s="82" t="s">
        <v>573</v>
      </c>
      <c r="Z4214" s="82">
        <v>0</v>
      </c>
      <c r="AB4214" s="82" t="s">
        <v>574</v>
      </c>
      <c r="AC4214" s="82" t="s">
        <v>575</v>
      </c>
      <c r="AD4214" s="82" t="s">
        <v>118</v>
      </c>
      <c r="AE4214" s="82" t="s">
        <v>576</v>
      </c>
      <c r="AG4214" s="82" t="s">
        <v>577</v>
      </c>
      <c r="AI4214" s="82" t="s">
        <v>578</v>
      </c>
      <c r="AM4214" s="82" t="s">
        <v>579</v>
      </c>
      <c r="AN4214" s="82" t="s">
        <v>580</v>
      </c>
      <c r="AO4214" s="82" t="s">
        <v>581</v>
      </c>
      <c r="AP4214" s="82">
        <v>1000000</v>
      </c>
      <c r="AQ4214" s="82" t="s">
        <v>78</v>
      </c>
      <c r="AR4214" s="82" t="s">
        <v>4274</v>
      </c>
      <c r="AS4214" s="84">
        <v>42917</v>
      </c>
      <c r="AT4214" s="85">
        <v>2017</v>
      </c>
      <c r="AU4214" s="82" t="s">
        <v>4277</v>
      </c>
      <c r="AV4214" s="84">
        <v>43281</v>
      </c>
      <c r="AW4214" s="85">
        <v>2018</v>
      </c>
      <c r="AX4214" s="85">
        <f>Table1[[#This Row],[End TEST]]-Table1[[#This Row],[Start TEST]]</f>
        <v>1</v>
      </c>
      <c r="AY4214" s="85">
        <f>Table1[[#This Row],[TEST_Diff]]+1</f>
        <v>2</v>
      </c>
      <c r="AZ4214" s="92">
        <f>DATEDIF(Table1[[#This Row],[Start Year]],Table1[[#This Row],[End Year]],"d") / 365</f>
        <v>0.99726027397260275</v>
      </c>
      <c r="BA4214" s="82">
        <v>1500000</v>
      </c>
      <c r="BB4214" s="82">
        <v>7500000</v>
      </c>
      <c r="BC4214" s="82" t="s">
        <v>582</v>
      </c>
      <c r="BD4214" s="82">
        <v>1</v>
      </c>
      <c r="BE4214" s="82">
        <v>1</v>
      </c>
      <c r="BF4214" s="82">
        <v>1</v>
      </c>
      <c r="BG4214" s="82">
        <v>1</v>
      </c>
      <c r="BH4214" s="82">
        <v>1</v>
      </c>
      <c r="BI4214" s="82">
        <v>1</v>
      </c>
      <c r="BJ4214" s="82">
        <v>1</v>
      </c>
      <c r="BK4214" s="82">
        <v>1</v>
      </c>
      <c r="BL4214" s="82">
        <v>1</v>
      </c>
      <c r="BM4214" s="82">
        <v>1</v>
      </c>
      <c r="BP4214" s="82">
        <v>1</v>
      </c>
      <c r="BT4214" s="82">
        <v>1</v>
      </c>
      <c r="BW4214" s="82" t="s">
        <v>583</v>
      </c>
    </row>
    <row r="4215" spans="1:75" x14ac:dyDescent="0.5">
      <c r="A4215" s="82">
        <v>667</v>
      </c>
      <c r="B4215" s="82" t="s">
        <v>568</v>
      </c>
      <c r="D4215" s="90">
        <v>43580</v>
      </c>
      <c r="E4215" s="90" t="s">
        <v>569</v>
      </c>
      <c r="F4215" s="90"/>
      <c r="G4215" s="82" t="s">
        <v>569</v>
      </c>
      <c r="H4215" s="82" t="s">
        <v>570</v>
      </c>
      <c r="I4215" s="80" t="s">
        <v>585</v>
      </c>
      <c r="J4215" s="80">
        <v>5</v>
      </c>
      <c r="K4215" s="80">
        <v>10</v>
      </c>
      <c r="L4215" s="80" t="s">
        <v>586</v>
      </c>
      <c r="M4215" s="80">
        <v>25</v>
      </c>
      <c r="N4215" s="80">
        <v>12.565678999999999</v>
      </c>
      <c r="O4215" s="80">
        <v>104.990967</v>
      </c>
      <c r="P4215" s="80" t="s">
        <v>113</v>
      </c>
      <c r="Q4215" s="80">
        <v>0</v>
      </c>
      <c r="R4215" s="80">
        <v>10.278548000000001</v>
      </c>
      <c r="S4215" s="80">
        <v>102.006446</v>
      </c>
      <c r="T4215" s="80">
        <v>12500</v>
      </c>
      <c r="U4215" s="91">
        <f>Table1[[#This Row],[Distribution Amount (Dollars)]]/Table1[[#This Row],[NEWdatediff]]</f>
        <v>6250</v>
      </c>
      <c r="V4215" s="82" t="s">
        <v>571</v>
      </c>
      <c r="W4215" s="82" t="s">
        <v>71</v>
      </c>
      <c r="X4215" s="82" t="s">
        <v>572</v>
      </c>
      <c r="Y4215" s="82" t="s">
        <v>573</v>
      </c>
      <c r="Z4215" s="82">
        <v>0</v>
      </c>
      <c r="AB4215" s="82" t="s">
        <v>574</v>
      </c>
      <c r="AC4215" s="82" t="s">
        <v>575</v>
      </c>
      <c r="AD4215" s="82" t="s">
        <v>587</v>
      </c>
      <c r="AE4215" s="82" t="s">
        <v>576</v>
      </c>
      <c r="AG4215" s="82" t="s">
        <v>577</v>
      </c>
      <c r="AI4215" s="82" t="s">
        <v>578</v>
      </c>
      <c r="AM4215" s="82" t="s">
        <v>579</v>
      </c>
      <c r="AN4215" s="82" t="s">
        <v>580</v>
      </c>
      <c r="AO4215" s="82" t="s">
        <v>581</v>
      </c>
      <c r="AP4215" s="82">
        <v>1000000</v>
      </c>
      <c r="AQ4215" s="82" t="s">
        <v>78</v>
      </c>
      <c r="AR4215" s="82" t="s">
        <v>4274</v>
      </c>
      <c r="AS4215" s="84">
        <v>42917</v>
      </c>
      <c r="AT4215" s="85">
        <v>2017</v>
      </c>
      <c r="AU4215" s="82" t="s">
        <v>4277</v>
      </c>
      <c r="AV4215" s="84">
        <v>43281</v>
      </c>
      <c r="AW4215" s="85">
        <v>2018</v>
      </c>
      <c r="AX4215" s="85">
        <f>Table1[[#This Row],[End TEST]]-Table1[[#This Row],[Start TEST]]</f>
        <v>1</v>
      </c>
      <c r="AY4215" s="85">
        <f>Table1[[#This Row],[TEST_Diff]]+1</f>
        <v>2</v>
      </c>
      <c r="AZ4215" s="92">
        <f>DATEDIF(Table1[[#This Row],[Start Year]],Table1[[#This Row],[End Year]],"d") / 365</f>
        <v>0.99726027397260275</v>
      </c>
      <c r="BA4215" s="82">
        <v>1500000</v>
      </c>
      <c r="BB4215" s="82">
        <v>7500000</v>
      </c>
      <c r="BC4215" s="82" t="s">
        <v>582</v>
      </c>
      <c r="BD4215" s="82">
        <v>1</v>
      </c>
      <c r="BE4215" s="82">
        <v>1</v>
      </c>
      <c r="BF4215" s="82">
        <v>1</v>
      </c>
      <c r="BG4215" s="82">
        <v>1</v>
      </c>
      <c r="BH4215" s="82">
        <v>1</v>
      </c>
      <c r="BI4215" s="82">
        <v>1</v>
      </c>
      <c r="BJ4215" s="82">
        <v>1</v>
      </c>
      <c r="BK4215" s="82">
        <v>1</v>
      </c>
      <c r="BL4215" s="82">
        <v>1</v>
      </c>
      <c r="BM4215" s="82">
        <v>1</v>
      </c>
      <c r="BP4215" s="82">
        <v>1</v>
      </c>
      <c r="BT4215" s="82">
        <v>1</v>
      </c>
      <c r="BW4215" s="82" t="s">
        <v>583</v>
      </c>
    </row>
    <row r="4216" spans="1:75" x14ac:dyDescent="0.5">
      <c r="A4216" s="82">
        <v>667</v>
      </c>
      <c r="B4216" s="82" t="s">
        <v>568</v>
      </c>
      <c r="D4216" s="90">
        <v>43580</v>
      </c>
      <c r="E4216" s="90" t="s">
        <v>569</v>
      </c>
      <c r="F4216" s="90"/>
      <c r="G4216" s="82" t="s">
        <v>569</v>
      </c>
      <c r="H4216" s="82" t="s">
        <v>570</v>
      </c>
      <c r="I4216" s="80" t="s">
        <v>584</v>
      </c>
      <c r="J4216" s="80">
        <v>20</v>
      </c>
      <c r="K4216" s="80">
        <v>10</v>
      </c>
      <c r="L4216" s="80" t="s">
        <v>586</v>
      </c>
      <c r="M4216" s="80">
        <v>25</v>
      </c>
      <c r="N4216" s="80">
        <v>12.565678999999999</v>
      </c>
      <c r="O4216" s="80">
        <v>104.990967</v>
      </c>
      <c r="P4216" s="80" t="s">
        <v>113</v>
      </c>
      <c r="Q4216" s="80">
        <v>0</v>
      </c>
      <c r="R4216" s="80">
        <v>10.278548000000001</v>
      </c>
      <c r="S4216" s="80">
        <v>102.006446</v>
      </c>
      <c r="T4216" s="80">
        <v>50000</v>
      </c>
      <c r="U4216" s="91">
        <f>Table1[[#This Row],[Distribution Amount (Dollars)]]/Table1[[#This Row],[NEWdatediff]]</f>
        <v>25000</v>
      </c>
      <c r="V4216" s="82" t="s">
        <v>571</v>
      </c>
      <c r="W4216" s="82" t="s">
        <v>71</v>
      </c>
      <c r="X4216" s="82" t="s">
        <v>572</v>
      </c>
      <c r="Y4216" s="82" t="s">
        <v>573</v>
      </c>
      <c r="Z4216" s="82">
        <v>0</v>
      </c>
      <c r="AB4216" s="82" t="s">
        <v>574</v>
      </c>
      <c r="AC4216" s="82" t="s">
        <v>575</v>
      </c>
      <c r="AD4216" s="82" t="s">
        <v>587</v>
      </c>
      <c r="AE4216" s="82" t="s">
        <v>576</v>
      </c>
      <c r="AG4216" s="82" t="s">
        <v>577</v>
      </c>
      <c r="AI4216" s="82" t="s">
        <v>578</v>
      </c>
      <c r="AM4216" s="82" t="s">
        <v>579</v>
      </c>
      <c r="AN4216" s="82" t="s">
        <v>580</v>
      </c>
      <c r="AO4216" s="82" t="s">
        <v>581</v>
      </c>
      <c r="AP4216" s="82">
        <v>1000000</v>
      </c>
      <c r="AQ4216" s="82" t="s">
        <v>78</v>
      </c>
      <c r="AR4216" s="82" t="s">
        <v>4274</v>
      </c>
      <c r="AS4216" s="84">
        <v>42917</v>
      </c>
      <c r="AT4216" s="85">
        <v>2017</v>
      </c>
      <c r="AU4216" s="82" t="s">
        <v>4277</v>
      </c>
      <c r="AV4216" s="84">
        <v>43281</v>
      </c>
      <c r="AW4216" s="85">
        <v>2018</v>
      </c>
      <c r="AX4216" s="85">
        <f>Table1[[#This Row],[End TEST]]-Table1[[#This Row],[Start TEST]]</f>
        <v>1</v>
      </c>
      <c r="AY4216" s="85">
        <f>Table1[[#This Row],[TEST_Diff]]+1</f>
        <v>2</v>
      </c>
      <c r="AZ4216" s="92">
        <f>DATEDIF(Table1[[#This Row],[Start Year]],Table1[[#This Row],[End Year]],"d") / 365</f>
        <v>0.99726027397260275</v>
      </c>
      <c r="BA4216" s="82">
        <v>1500000</v>
      </c>
      <c r="BB4216" s="82">
        <v>7500000</v>
      </c>
      <c r="BC4216" s="82" t="s">
        <v>582</v>
      </c>
      <c r="BD4216" s="82">
        <v>1</v>
      </c>
      <c r="BE4216" s="82">
        <v>1</v>
      </c>
      <c r="BF4216" s="82">
        <v>1</v>
      </c>
      <c r="BG4216" s="82">
        <v>1</v>
      </c>
      <c r="BH4216" s="82">
        <v>1</v>
      </c>
      <c r="BI4216" s="82">
        <v>1</v>
      </c>
      <c r="BJ4216" s="82">
        <v>1</v>
      </c>
      <c r="BK4216" s="82">
        <v>1</v>
      </c>
      <c r="BL4216" s="82">
        <v>1</v>
      </c>
      <c r="BM4216" s="82">
        <v>1</v>
      </c>
      <c r="BP4216" s="82">
        <v>1</v>
      </c>
      <c r="BT4216" s="82">
        <v>1</v>
      </c>
      <c r="BW4216" s="82" t="s">
        <v>583</v>
      </c>
    </row>
    <row r="4217" spans="1:75" x14ac:dyDescent="0.5">
      <c r="A4217" s="82">
        <v>667</v>
      </c>
      <c r="B4217" s="82" t="s">
        <v>568</v>
      </c>
      <c r="D4217" s="90">
        <v>43580</v>
      </c>
      <c r="E4217" s="90" t="s">
        <v>569</v>
      </c>
      <c r="F4217" s="90"/>
      <c r="G4217" s="82" t="s">
        <v>569</v>
      </c>
      <c r="H4217" s="82" t="s">
        <v>570</v>
      </c>
      <c r="I4217" s="80" t="s">
        <v>262</v>
      </c>
      <c r="J4217" s="80">
        <v>5</v>
      </c>
      <c r="K4217" s="80">
        <v>10</v>
      </c>
      <c r="L4217" s="80" t="s">
        <v>586</v>
      </c>
      <c r="M4217" s="80">
        <v>25</v>
      </c>
      <c r="N4217" s="80">
        <v>12.565678999999999</v>
      </c>
      <c r="O4217" s="80">
        <v>104.990967</v>
      </c>
      <c r="P4217" s="80" t="s">
        <v>113</v>
      </c>
      <c r="Q4217" s="80">
        <v>0</v>
      </c>
      <c r="R4217" s="80">
        <v>10.278548000000001</v>
      </c>
      <c r="S4217" s="80">
        <v>102.006446</v>
      </c>
      <c r="T4217" s="80">
        <v>12500</v>
      </c>
      <c r="U4217" s="91">
        <f>Table1[[#This Row],[Distribution Amount (Dollars)]]/Table1[[#This Row],[NEWdatediff]]</f>
        <v>6250</v>
      </c>
      <c r="V4217" s="82" t="s">
        <v>571</v>
      </c>
      <c r="W4217" s="82" t="s">
        <v>71</v>
      </c>
      <c r="X4217" s="82" t="s">
        <v>572</v>
      </c>
      <c r="Y4217" s="82" t="s">
        <v>573</v>
      </c>
      <c r="Z4217" s="82">
        <v>0</v>
      </c>
      <c r="AB4217" s="82" t="s">
        <v>574</v>
      </c>
      <c r="AC4217" s="82" t="s">
        <v>575</v>
      </c>
      <c r="AD4217" s="82" t="s">
        <v>587</v>
      </c>
      <c r="AE4217" s="82" t="s">
        <v>576</v>
      </c>
      <c r="AG4217" s="82" t="s">
        <v>577</v>
      </c>
      <c r="AI4217" s="82" t="s">
        <v>578</v>
      </c>
      <c r="AM4217" s="82" t="s">
        <v>579</v>
      </c>
      <c r="AN4217" s="82" t="s">
        <v>580</v>
      </c>
      <c r="AO4217" s="82" t="s">
        <v>581</v>
      </c>
      <c r="AP4217" s="82">
        <v>1000000</v>
      </c>
      <c r="AQ4217" s="82" t="s">
        <v>78</v>
      </c>
      <c r="AR4217" s="82" t="s">
        <v>4274</v>
      </c>
      <c r="AS4217" s="84">
        <v>42917</v>
      </c>
      <c r="AT4217" s="85">
        <v>2017</v>
      </c>
      <c r="AU4217" s="82" t="s">
        <v>4277</v>
      </c>
      <c r="AV4217" s="84">
        <v>43281</v>
      </c>
      <c r="AW4217" s="85">
        <v>2018</v>
      </c>
      <c r="AX4217" s="85">
        <f>Table1[[#This Row],[End TEST]]-Table1[[#This Row],[Start TEST]]</f>
        <v>1</v>
      </c>
      <c r="AY4217" s="85">
        <f>Table1[[#This Row],[TEST_Diff]]+1</f>
        <v>2</v>
      </c>
      <c r="AZ4217" s="92">
        <f>DATEDIF(Table1[[#This Row],[Start Year]],Table1[[#This Row],[End Year]],"d") / 365</f>
        <v>0.99726027397260275</v>
      </c>
      <c r="BA4217" s="82">
        <v>1500000</v>
      </c>
      <c r="BB4217" s="82">
        <v>7500000</v>
      </c>
      <c r="BC4217" s="82" t="s">
        <v>582</v>
      </c>
      <c r="BD4217" s="82">
        <v>1</v>
      </c>
      <c r="BE4217" s="82">
        <v>1</v>
      </c>
      <c r="BF4217" s="82">
        <v>1</v>
      </c>
      <c r="BG4217" s="82">
        <v>1</v>
      </c>
      <c r="BH4217" s="82">
        <v>1</v>
      </c>
      <c r="BI4217" s="82">
        <v>1</v>
      </c>
      <c r="BJ4217" s="82">
        <v>1</v>
      </c>
      <c r="BK4217" s="82">
        <v>1</v>
      </c>
      <c r="BL4217" s="82">
        <v>1</v>
      </c>
      <c r="BM4217" s="82">
        <v>1</v>
      </c>
      <c r="BP4217" s="82">
        <v>1</v>
      </c>
      <c r="BT4217" s="82">
        <v>1</v>
      </c>
      <c r="BW4217" s="82" t="s">
        <v>583</v>
      </c>
    </row>
    <row r="4218" spans="1:75" x14ac:dyDescent="0.5">
      <c r="A4218" s="82">
        <v>667</v>
      </c>
      <c r="B4218" s="82" t="s">
        <v>568</v>
      </c>
      <c r="D4218" s="90">
        <v>43580</v>
      </c>
      <c r="E4218" s="90" t="s">
        <v>569</v>
      </c>
      <c r="F4218" s="90"/>
      <c r="G4218" s="82" t="s">
        <v>569</v>
      </c>
      <c r="H4218" s="82" t="s">
        <v>570</v>
      </c>
      <c r="I4218" s="80" t="s">
        <v>127</v>
      </c>
      <c r="J4218" s="80">
        <v>30</v>
      </c>
      <c r="K4218" s="80">
        <v>10</v>
      </c>
      <c r="L4218" s="80" t="s">
        <v>586</v>
      </c>
      <c r="M4218" s="80">
        <v>25</v>
      </c>
      <c r="N4218" s="80">
        <v>12.565678999999999</v>
      </c>
      <c r="O4218" s="80">
        <v>104.990967</v>
      </c>
      <c r="P4218" s="80" t="s">
        <v>113</v>
      </c>
      <c r="Q4218" s="80">
        <v>0</v>
      </c>
      <c r="R4218" s="80">
        <v>10.278548000000001</v>
      </c>
      <c r="S4218" s="80">
        <v>102.006446</v>
      </c>
      <c r="T4218" s="80">
        <v>75000</v>
      </c>
      <c r="U4218" s="91">
        <f>Table1[[#This Row],[Distribution Amount (Dollars)]]/Table1[[#This Row],[NEWdatediff]]</f>
        <v>37500</v>
      </c>
      <c r="V4218" s="82" t="s">
        <v>571</v>
      </c>
      <c r="W4218" s="82" t="s">
        <v>71</v>
      </c>
      <c r="X4218" s="82" t="s">
        <v>572</v>
      </c>
      <c r="Y4218" s="82" t="s">
        <v>573</v>
      </c>
      <c r="Z4218" s="82">
        <v>0</v>
      </c>
      <c r="AB4218" s="82" t="s">
        <v>574</v>
      </c>
      <c r="AC4218" s="82" t="s">
        <v>575</v>
      </c>
      <c r="AD4218" s="82" t="s">
        <v>587</v>
      </c>
      <c r="AE4218" s="82" t="s">
        <v>576</v>
      </c>
      <c r="AG4218" s="82" t="s">
        <v>577</v>
      </c>
      <c r="AI4218" s="82" t="s">
        <v>578</v>
      </c>
      <c r="AM4218" s="82" t="s">
        <v>579</v>
      </c>
      <c r="AN4218" s="82" t="s">
        <v>580</v>
      </c>
      <c r="AO4218" s="82" t="s">
        <v>581</v>
      </c>
      <c r="AP4218" s="82">
        <v>1000000</v>
      </c>
      <c r="AQ4218" s="82" t="s">
        <v>78</v>
      </c>
      <c r="AR4218" s="82" t="s">
        <v>4274</v>
      </c>
      <c r="AS4218" s="84">
        <v>42917</v>
      </c>
      <c r="AT4218" s="85">
        <v>2017</v>
      </c>
      <c r="AU4218" s="82" t="s">
        <v>4277</v>
      </c>
      <c r="AV4218" s="84">
        <v>43281</v>
      </c>
      <c r="AW4218" s="85">
        <v>2018</v>
      </c>
      <c r="AX4218" s="85">
        <f>Table1[[#This Row],[End TEST]]-Table1[[#This Row],[Start TEST]]</f>
        <v>1</v>
      </c>
      <c r="AY4218" s="85">
        <f>Table1[[#This Row],[TEST_Diff]]+1</f>
        <v>2</v>
      </c>
      <c r="AZ4218" s="92">
        <f>DATEDIF(Table1[[#This Row],[Start Year]],Table1[[#This Row],[End Year]],"d") / 365</f>
        <v>0.99726027397260275</v>
      </c>
      <c r="BA4218" s="82">
        <v>1500000</v>
      </c>
      <c r="BB4218" s="82">
        <v>7500000</v>
      </c>
      <c r="BC4218" s="82" t="s">
        <v>582</v>
      </c>
      <c r="BD4218" s="82">
        <v>1</v>
      </c>
      <c r="BE4218" s="82">
        <v>1</v>
      </c>
      <c r="BF4218" s="82">
        <v>1</v>
      </c>
      <c r="BG4218" s="82">
        <v>1</v>
      </c>
      <c r="BH4218" s="82">
        <v>1</v>
      </c>
      <c r="BI4218" s="82">
        <v>1</v>
      </c>
      <c r="BJ4218" s="82">
        <v>1</v>
      </c>
      <c r="BK4218" s="82">
        <v>1</v>
      </c>
      <c r="BL4218" s="82">
        <v>1</v>
      </c>
      <c r="BM4218" s="82">
        <v>1</v>
      </c>
      <c r="BP4218" s="82">
        <v>1</v>
      </c>
      <c r="BT4218" s="82">
        <v>1</v>
      </c>
      <c r="BW4218" s="82" t="s">
        <v>583</v>
      </c>
    </row>
    <row r="4219" spans="1:75" x14ac:dyDescent="0.5">
      <c r="A4219" s="82">
        <v>667</v>
      </c>
      <c r="B4219" s="82" t="s">
        <v>568</v>
      </c>
      <c r="D4219" s="90">
        <v>43580</v>
      </c>
      <c r="E4219" s="90" t="s">
        <v>569</v>
      </c>
      <c r="F4219" s="90"/>
      <c r="G4219" s="82" t="s">
        <v>569</v>
      </c>
      <c r="H4219" s="82" t="s">
        <v>570</v>
      </c>
      <c r="I4219" s="80" t="s">
        <v>128</v>
      </c>
      <c r="J4219" s="80">
        <v>20</v>
      </c>
      <c r="K4219" s="80">
        <v>10</v>
      </c>
      <c r="L4219" s="80" t="s">
        <v>586</v>
      </c>
      <c r="M4219" s="80">
        <v>25</v>
      </c>
      <c r="N4219" s="80">
        <v>12.565678999999999</v>
      </c>
      <c r="O4219" s="80">
        <v>104.990967</v>
      </c>
      <c r="P4219" s="80" t="s">
        <v>113</v>
      </c>
      <c r="Q4219" s="80">
        <v>0</v>
      </c>
      <c r="R4219" s="80">
        <v>10.278548000000001</v>
      </c>
      <c r="S4219" s="80">
        <v>102.006446</v>
      </c>
      <c r="T4219" s="80">
        <v>50000</v>
      </c>
      <c r="U4219" s="91">
        <f>Table1[[#This Row],[Distribution Amount (Dollars)]]/Table1[[#This Row],[NEWdatediff]]</f>
        <v>25000</v>
      </c>
      <c r="V4219" s="82" t="s">
        <v>571</v>
      </c>
      <c r="W4219" s="82" t="s">
        <v>71</v>
      </c>
      <c r="X4219" s="82" t="s">
        <v>572</v>
      </c>
      <c r="Y4219" s="82" t="s">
        <v>573</v>
      </c>
      <c r="Z4219" s="82">
        <v>0</v>
      </c>
      <c r="AB4219" s="82" t="s">
        <v>574</v>
      </c>
      <c r="AC4219" s="82" t="s">
        <v>575</v>
      </c>
      <c r="AD4219" s="82" t="s">
        <v>587</v>
      </c>
      <c r="AE4219" s="82" t="s">
        <v>576</v>
      </c>
      <c r="AG4219" s="82" t="s">
        <v>577</v>
      </c>
      <c r="AI4219" s="82" t="s">
        <v>578</v>
      </c>
      <c r="AM4219" s="82" t="s">
        <v>579</v>
      </c>
      <c r="AN4219" s="82" t="s">
        <v>580</v>
      </c>
      <c r="AO4219" s="82" t="s">
        <v>581</v>
      </c>
      <c r="AP4219" s="82">
        <v>1000000</v>
      </c>
      <c r="AQ4219" s="82" t="s">
        <v>78</v>
      </c>
      <c r="AR4219" s="82" t="s">
        <v>4274</v>
      </c>
      <c r="AS4219" s="84">
        <v>42917</v>
      </c>
      <c r="AT4219" s="85">
        <v>2017</v>
      </c>
      <c r="AU4219" s="82" t="s">
        <v>4277</v>
      </c>
      <c r="AV4219" s="84">
        <v>43281</v>
      </c>
      <c r="AW4219" s="85">
        <v>2018</v>
      </c>
      <c r="AX4219" s="85">
        <f>Table1[[#This Row],[End TEST]]-Table1[[#This Row],[Start TEST]]</f>
        <v>1</v>
      </c>
      <c r="AY4219" s="85">
        <f>Table1[[#This Row],[TEST_Diff]]+1</f>
        <v>2</v>
      </c>
      <c r="AZ4219" s="92">
        <f>DATEDIF(Table1[[#This Row],[Start Year]],Table1[[#This Row],[End Year]],"d") / 365</f>
        <v>0.99726027397260275</v>
      </c>
      <c r="BA4219" s="82">
        <v>1500000</v>
      </c>
      <c r="BB4219" s="82">
        <v>7500000</v>
      </c>
      <c r="BC4219" s="82" t="s">
        <v>582</v>
      </c>
      <c r="BD4219" s="82">
        <v>1</v>
      </c>
      <c r="BE4219" s="82">
        <v>1</v>
      </c>
      <c r="BF4219" s="82">
        <v>1</v>
      </c>
      <c r="BG4219" s="82">
        <v>1</v>
      </c>
      <c r="BH4219" s="82">
        <v>1</v>
      </c>
      <c r="BI4219" s="82">
        <v>1</v>
      </c>
      <c r="BJ4219" s="82">
        <v>1</v>
      </c>
      <c r="BK4219" s="82">
        <v>1</v>
      </c>
      <c r="BL4219" s="82">
        <v>1</v>
      </c>
      <c r="BM4219" s="82">
        <v>1</v>
      </c>
      <c r="BP4219" s="82">
        <v>1</v>
      </c>
      <c r="BT4219" s="82">
        <v>1</v>
      </c>
      <c r="BW4219" s="82" t="s">
        <v>583</v>
      </c>
    </row>
    <row r="4220" spans="1:75" x14ac:dyDescent="0.5">
      <c r="A4220" s="82">
        <v>667</v>
      </c>
      <c r="B4220" s="82" t="s">
        <v>568</v>
      </c>
      <c r="D4220" s="90">
        <v>43580</v>
      </c>
      <c r="E4220" s="90" t="s">
        <v>569</v>
      </c>
      <c r="F4220" s="90"/>
      <c r="G4220" s="82" t="s">
        <v>569</v>
      </c>
      <c r="H4220" s="82" t="s">
        <v>570</v>
      </c>
      <c r="I4220" s="80" t="s">
        <v>206</v>
      </c>
      <c r="J4220" s="80">
        <v>10</v>
      </c>
      <c r="K4220" s="80">
        <v>10</v>
      </c>
      <c r="L4220" s="80" t="s">
        <v>118</v>
      </c>
      <c r="M4220" s="80">
        <v>8</v>
      </c>
      <c r="N4220" s="80">
        <v>-6.4530960000000004</v>
      </c>
      <c r="O4220" s="80">
        <v>34.894539000000002</v>
      </c>
      <c r="P4220" s="80" t="s">
        <v>69</v>
      </c>
      <c r="Q4220" s="80">
        <v>0</v>
      </c>
      <c r="R4220" s="80">
        <v>2.6272389999999999</v>
      </c>
      <c r="S4220" s="80">
        <v>23.381664000000001</v>
      </c>
      <c r="T4220" s="80">
        <v>8000</v>
      </c>
      <c r="U4220" s="91">
        <f>Table1[[#This Row],[Distribution Amount (Dollars)]]/Table1[[#This Row],[NEWdatediff]]</f>
        <v>4000</v>
      </c>
      <c r="V4220" s="82" t="s">
        <v>571</v>
      </c>
      <c r="W4220" s="82" t="s">
        <v>71</v>
      </c>
      <c r="X4220" s="82" t="s">
        <v>572</v>
      </c>
      <c r="Y4220" s="82" t="s">
        <v>573</v>
      </c>
      <c r="Z4220" s="82">
        <v>0</v>
      </c>
      <c r="AB4220" s="82" t="s">
        <v>574</v>
      </c>
      <c r="AC4220" s="82" t="s">
        <v>575</v>
      </c>
      <c r="AD4220" s="82" t="s">
        <v>587</v>
      </c>
      <c r="AE4220" s="82" t="s">
        <v>576</v>
      </c>
      <c r="AG4220" s="82" t="s">
        <v>577</v>
      </c>
      <c r="AI4220" s="82" t="s">
        <v>578</v>
      </c>
      <c r="AM4220" s="82" t="s">
        <v>579</v>
      </c>
      <c r="AN4220" s="82" t="s">
        <v>580</v>
      </c>
      <c r="AO4220" s="82" t="s">
        <v>581</v>
      </c>
      <c r="AP4220" s="82">
        <v>1000000</v>
      </c>
      <c r="AQ4220" s="82" t="s">
        <v>78</v>
      </c>
      <c r="AR4220" s="82" t="s">
        <v>4274</v>
      </c>
      <c r="AS4220" s="84">
        <v>42917</v>
      </c>
      <c r="AT4220" s="85">
        <v>2017</v>
      </c>
      <c r="AU4220" s="82" t="s">
        <v>4277</v>
      </c>
      <c r="AV4220" s="84">
        <v>43281</v>
      </c>
      <c r="AW4220" s="85">
        <v>2018</v>
      </c>
      <c r="AX4220" s="85">
        <f>Table1[[#This Row],[End TEST]]-Table1[[#This Row],[Start TEST]]</f>
        <v>1</v>
      </c>
      <c r="AY4220" s="85">
        <f>Table1[[#This Row],[TEST_Diff]]+1</f>
        <v>2</v>
      </c>
      <c r="AZ4220" s="92">
        <f>DATEDIF(Table1[[#This Row],[Start Year]],Table1[[#This Row],[End Year]],"d") / 365</f>
        <v>0.99726027397260275</v>
      </c>
      <c r="BA4220" s="82">
        <v>1500000</v>
      </c>
      <c r="BB4220" s="82">
        <v>7500000</v>
      </c>
      <c r="BC4220" s="82" t="s">
        <v>582</v>
      </c>
      <c r="BD4220" s="82">
        <v>1</v>
      </c>
      <c r="BE4220" s="82">
        <v>1</v>
      </c>
      <c r="BF4220" s="82">
        <v>1</v>
      </c>
      <c r="BG4220" s="82">
        <v>1</v>
      </c>
      <c r="BH4220" s="82">
        <v>1</v>
      </c>
      <c r="BI4220" s="82">
        <v>1</v>
      </c>
      <c r="BJ4220" s="82">
        <v>1</v>
      </c>
      <c r="BK4220" s="82">
        <v>1</v>
      </c>
      <c r="BL4220" s="82">
        <v>1</v>
      </c>
      <c r="BM4220" s="82">
        <v>1</v>
      </c>
      <c r="BP4220" s="82">
        <v>1</v>
      </c>
      <c r="BT4220" s="82">
        <v>1</v>
      </c>
      <c r="BW4220" s="82" t="s">
        <v>583</v>
      </c>
    </row>
    <row r="4221" spans="1:75" x14ac:dyDescent="0.5">
      <c r="A4221" s="82">
        <v>667</v>
      </c>
      <c r="B4221" s="82" t="s">
        <v>568</v>
      </c>
      <c r="D4221" s="90">
        <v>43580</v>
      </c>
      <c r="E4221" s="90" t="s">
        <v>569</v>
      </c>
      <c r="F4221" s="90"/>
      <c r="G4221" s="82" t="s">
        <v>569</v>
      </c>
      <c r="H4221" s="82" t="s">
        <v>570</v>
      </c>
      <c r="I4221" s="80" t="s">
        <v>97</v>
      </c>
      <c r="J4221" s="80">
        <v>10</v>
      </c>
      <c r="K4221" s="80">
        <v>10</v>
      </c>
      <c r="L4221" s="80" t="s">
        <v>118</v>
      </c>
      <c r="M4221" s="80">
        <v>8</v>
      </c>
      <c r="N4221" s="80">
        <v>-6.4530960000000004</v>
      </c>
      <c r="O4221" s="80">
        <v>34.894539000000002</v>
      </c>
      <c r="P4221" s="80" t="s">
        <v>69</v>
      </c>
      <c r="Q4221" s="80">
        <v>0</v>
      </c>
      <c r="R4221" s="80">
        <v>2.6272389999999999</v>
      </c>
      <c r="S4221" s="80">
        <v>23.381664000000001</v>
      </c>
      <c r="T4221" s="80">
        <v>8000</v>
      </c>
      <c r="U4221" s="91">
        <f>Table1[[#This Row],[Distribution Amount (Dollars)]]/Table1[[#This Row],[NEWdatediff]]</f>
        <v>4000</v>
      </c>
      <c r="V4221" s="82" t="s">
        <v>571</v>
      </c>
      <c r="W4221" s="82" t="s">
        <v>71</v>
      </c>
      <c r="X4221" s="82" t="s">
        <v>572</v>
      </c>
      <c r="Y4221" s="82" t="s">
        <v>573</v>
      </c>
      <c r="Z4221" s="82">
        <v>0</v>
      </c>
      <c r="AB4221" s="82" t="s">
        <v>574</v>
      </c>
      <c r="AC4221" s="82" t="s">
        <v>575</v>
      </c>
      <c r="AD4221" s="82" t="s">
        <v>587</v>
      </c>
      <c r="AE4221" s="82" t="s">
        <v>576</v>
      </c>
      <c r="AG4221" s="82" t="s">
        <v>577</v>
      </c>
      <c r="AI4221" s="82" t="s">
        <v>578</v>
      </c>
      <c r="AM4221" s="82" t="s">
        <v>579</v>
      </c>
      <c r="AN4221" s="82" t="s">
        <v>580</v>
      </c>
      <c r="AO4221" s="82" t="s">
        <v>581</v>
      </c>
      <c r="AP4221" s="82">
        <v>1000000</v>
      </c>
      <c r="AQ4221" s="82" t="s">
        <v>78</v>
      </c>
      <c r="AR4221" s="82" t="s">
        <v>4274</v>
      </c>
      <c r="AS4221" s="84">
        <v>42917</v>
      </c>
      <c r="AT4221" s="85">
        <v>2017</v>
      </c>
      <c r="AU4221" s="82" t="s">
        <v>4277</v>
      </c>
      <c r="AV4221" s="84">
        <v>43281</v>
      </c>
      <c r="AW4221" s="85">
        <v>2018</v>
      </c>
      <c r="AX4221" s="85">
        <f>Table1[[#This Row],[End TEST]]-Table1[[#This Row],[Start TEST]]</f>
        <v>1</v>
      </c>
      <c r="AY4221" s="85">
        <f>Table1[[#This Row],[TEST_Diff]]+1</f>
        <v>2</v>
      </c>
      <c r="AZ4221" s="92">
        <f>DATEDIF(Table1[[#This Row],[Start Year]],Table1[[#This Row],[End Year]],"d") / 365</f>
        <v>0.99726027397260275</v>
      </c>
      <c r="BA4221" s="82">
        <v>1500000</v>
      </c>
      <c r="BB4221" s="82">
        <v>7500000</v>
      </c>
      <c r="BC4221" s="82" t="s">
        <v>582</v>
      </c>
      <c r="BD4221" s="82">
        <v>1</v>
      </c>
      <c r="BE4221" s="82">
        <v>1</v>
      </c>
      <c r="BF4221" s="82">
        <v>1</v>
      </c>
      <c r="BG4221" s="82">
        <v>1</v>
      </c>
      <c r="BH4221" s="82">
        <v>1</v>
      </c>
      <c r="BI4221" s="82">
        <v>1</v>
      </c>
      <c r="BJ4221" s="82">
        <v>1</v>
      </c>
      <c r="BK4221" s="82">
        <v>1</v>
      </c>
      <c r="BL4221" s="82">
        <v>1</v>
      </c>
      <c r="BM4221" s="82">
        <v>1</v>
      </c>
      <c r="BP4221" s="82">
        <v>1</v>
      </c>
      <c r="BT4221" s="82">
        <v>1</v>
      </c>
      <c r="BW4221" s="82" t="s">
        <v>583</v>
      </c>
    </row>
    <row r="4222" spans="1:75" x14ac:dyDescent="0.5">
      <c r="A4222" s="82">
        <v>667</v>
      </c>
      <c r="B4222" s="82" t="s">
        <v>568</v>
      </c>
      <c r="D4222" s="90">
        <v>43580</v>
      </c>
      <c r="E4222" s="90" t="s">
        <v>569</v>
      </c>
      <c r="F4222" s="90"/>
      <c r="G4222" s="82" t="s">
        <v>569</v>
      </c>
      <c r="H4222" s="82" t="s">
        <v>570</v>
      </c>
      <c r="I4222" s="80" t="s">
        <v>585</v>
      </c>
      <c r="J4222" s="80">
        <v>5</v>
      </c>
      <c r="K4222" s="80">
        <v>10</v>
      </c>
      <c r="L4222" s="80" t="s">
        <v>118</v>
      </c>
      <c r="M4222" s="80">
        <v>8</v>
      </c>
      <c r="N4222" s="80">
        <v>-6.4530960000000004</v>
      </c>
      <c r="O4222" s="80">
        <v>34.894539000000002</v>
      </c>
      <c r="P4222" s="80" t="s">
        <v>69</v>
      </c>
      <c r="Q4222" s="80">
        <v>0</v>
      </c>
      <c r="R4222" s="80">
        <v>2.6272389999999999</v>
      </c>
      <c r="S4222" s="80">
        <v>23.381664000000001</v>
      </c>
      <c r="T4222" s="80">
        <v>4000</v>
      </c>
      <c r="U4222" s="91">
        <f>Table1[[#This Row],[Distribution Amount (Dollars)]]/Table1[[#This Row],[NEWdatediff]]</f>
        <v>2000</v>
      </c>
      <c r="V4222" s="82" t="s">
        <v>571</v>
      </c>
      <c r="W4222" s="82" t="s">
        <v>71</v>
      </c>
      <c r="X4222" s="82" t="s">
        <v>572</v>
      </c>
      <c r="Y4222" s="82" t="s">
        <v>573</v>
      </c>
      <c r="Z4222" s="82">
        <v>0</v>
      </c>
      <c r="AB4222" s="82" t="s">
        <v>574</v>
      </c>
      <c r="AC4222" s="82" t="s">
        <v>575</v>
      </c>
      <c r="AD4222" s="82" t="s">
        <v>374</v>
      </c>
      <c r="AE4222" s="82" t="s">
        <v>576</v>
      </c>
      <c r="AG4222" s="82" t="s">
        <v>577</v>
      </c>
      <c r="AI4222" s="82" t="s">
        <v>578</v>
      </c>
      <c r="AM4222" s="82" t="s">
        <v>579</v>
      </c>
      <c r="AN4222" s="82" t="s">
        <v>580</v>
      </c>
      <c r="AO4222" s="82" t="s">
        <v>581</v>
      </c>
      <c r="AP4222" s="82">
        <v>1000000</v>
      </c>
      <c r="AQ4222" s="82" t="s">
        <v>78</v>
      </c>
      <c r="AR4222" s="82" t="s">
        <v>4274</v>
      </c>
      <c r="AS4222" s="84">
        <v>42917</v>
      </c>
      <c r="AT4222" s="85">
        <v>2017</v>
      </c>
      <c r="AU4222" s="82" t="s">
        <v>4277</v>
      </c>
      <c r="AV4222" s="84">
        <v>43281</v>
      </c>
      <c r="AW4222" s="85">
        <v>2018</v>
      </c>
      <c r="AX4222" s="85">
        <f>Table1[[#This Row],[End TEST]]-Table1[[#This Row],[Start TEST]]</f>
        <v>1</v>
      </c>
      <c r="AY4222" s="85">
        <f>Table1[[#This Row],[TEST_Diff]]+1</f>
        <v>2</v>
      </c>
      <c r="AZ4222" s="92">
        <f>DATEDIF(Table1[[#This Row],[Start Year]],Table1[[#This Row],[End Year]],"d") / 365</f>
        <v>0.99726027397260275</v>
      </c>
      <c r="BA4222" s="82">
        <v>1500000</v>
      </c>
      <c r="BB4222" s="82">
        <v>7500000</v>
      </c>
      <c r="BC4222" s="82" t="s">
        <v>582</v>
      </c>
      <c r="BD4222" s="82">
        <v>1</v>
      </c>
      <c r="BE4222" s="82">
        <v>1</v>
      </c>
      <c r="BF4222" s="82">
        <v>1</v>
      </c>
      <c r="BG4222" s="82">
        <v>1</v>
      </c>
      <c r="BH4222" s="82">
        <v>1</v>
      </c>
      <c r="BI4222" s="82">
        <v>1</v>
      </c>
      <c r="BJ4222" s="82">
        <v>1</v>
      </c>
      <c r="BK4222" s="82">
        <v>1</v>
      </c>
      <c r="BL4222" s="82">
        <v>1</v>
      </c>
      <c r="BM4222" s="82">
        <v>1</v>
      </c>
      <c r="BP4222" s="82">
        <v>1</v>
      </c>
      <c r="BT4222" s="82">
        <v>1</v>
      </c>
      <c r="BW4222" s="82" t="s">
        <v>583</v>
      </c>
    </row>
    <row r="4223" spans="1:75" x14ac:dyDescent="0.5">
      <c r="A4223" s="82">
        <v>667</v>
      </c>
      <c r="B4223" s="82" t="s">
        <v>568</v>
      </c>
      <c r="D4223" s="90">
        <v>43580</v>
      </c>
      <c r="E4223" s="90" t="s">
        <v>569</v>
      </c>
      <c r="F4223" s="90"/>
      <c r="G4223" s="82" t="s">
        <v>569</v>
      </c>
      <c r="H4223" s="82" t="s">
        <v>570</v>
      </c>
      <c r="I4223" s="80" t="s">
        <v>584</v>
      </c>
      <c r="J4223" s="80">
        <v>20</v>
      </c>
      <c r="K4223" s="80">
        <v>10</v>
      </c>
      <c r="L4223" s="80" t="s">
        <v>118</v>
      </c>
      <c r="M4223" s="80">
        <v>8</v>
      </c>
      <c r="N4223" s="80">
        <v>-6.4530960000000004</v>
      </c>
      <c r="O4223" s="80">
        <v>34.894539000000002</v>
      </c>
      <c r="P4223" s="80" t="s">
        <v>69</v>
      </c>
      <c r="Q4223" s="80">
        <v>0</v>
      </c>
      <c r="R4223" s="80">
        <v>2.6272389999999999</v>
      </c>
      <c r="S4223" s="80">
        <v>23.381664000000001</v>
      </c>
      <c r="T4223" s="80">
        <v>16000</v>
      </c>
      <c r="U4223" s="91">
        <f>Table1[[#This Row],[Distribution Amount (Dollars)]]/Table1[[#This Row],[NEWdatediff]]</f>
        <v>8000</v>
      </c>
      <c r="V4223" s="82" t="s">
        <v>571</v>
      </c>
      <c r="W4223" s="82" t="s">
        <v>71</v>
      </c>
      <c r="X4223" s="82" t="s">
        <v>572</v>
      </c>
      <c r="Y4223" s="82" t="s">
        <v>573</v>
      </c>
      <c r="Z4223" s="82">
        <v>0</v>
      </c>
      <c r="AB4223" s="82" t="s">
        <v>574</v>
      </c>
      <c r="AC4223" s="82" t="s">
        <v>575</v>
      </c>
      <c r="AD4223" s="82" t="s">
        <v>139</v>
      </c>
      <c r="AE4223" s="82" t="s">
        <v>576</v>
      </c>
      <c r="AG4223" s="82" t="s">
        <v>577</v>
      </c>
      <c r="AI4223" s="82" t="s">
        <v>578</v>
      </c>
      <c r="AM4223" s="82" t="s">
        <v>579</v>
      </c>
      <c r="AN4223" s="82" t="s">
        <v>580</v>
      </c>
      <c r="AO4223" s="82" t="s">
        <v>581</v>
      </c>
      <c r="AP4223" s="82">
        <v>1000000</v>
      </c>
      <c r="AQ4223" s="82" t="s">
        <v>78</v>
      </c>
      <c r="AR4223" s="82" t="s">
        <v>4274</v>
      </c>
      <c r="AS4223" s="84">
        <v>42917</v>
      </c>
      <c r="AT4223" s="85">
        <v>2017</v>
      </c>
      <c r="AU4223" s="82" t="s">
        <v>4277</v>
      </c>
      <c r="AV4223" s="84">
        <v>43281</v>
      </c>
      <c r="AW4223" s="85">
        <v>2018</v>
      </c>
      <c r="AX4223" s="85">
        <f>Table1[[#This Row],[End TEST]]-Table1[[#This Row],[Start TEST]]</f>
        <v>1</v>
      </c>
      <c r="AY4223" s="85">
        <f>Table1[[#This Row],[TEST_Diff]]+1</f>
        <v>2</v>
      </c>
      <c r="AZ4223" s="92">
        <f>DATEDIF(Table1[[#This Row],[Start Year]],Table1[[#This Row],[End Year]],"d") / 365</f>
        <v>0.99726027397260275</v>
      </c>
      <c r="BA4223" s="82">
        <v>1500000</v>
      </c>
      <c r="BB4223" s="82">
        <v>7500000</v>
      </c>
      <c r="BC4223" s="82" t="s">
        <v>582</v>
      </c>
      <c r="BD4223" s="82">
        <v>1</v>
      </c>
      <c r="BE4223" s="82">
        <v>1</v>
      </c>
      <c r="BF4223" s="82">
        <v>1</v>
      </c>
      <c r="BG4223" s="82">
        <v>1</v>
      </c>
      <c r="BH4223" s="82">
        <v>1</v>
      </c>
      <c r="BI4223" s="82">
        <v>1</v>
      </c>
      <c r="BJ4223" s="82">
        <v>1</v>
      </c>
      <c r="BK4223" s="82">
        <v>1</v>
      </c>
      <c r="BL4223" s="82">
        <v>1</v>
      </c>
      <c r="BM4223" s="82">
        <v>1</v>
      </c>
      <c r="BP4223" s="82">
        <v>1</v>
      </c>
      <c r="BT4223" s="82">
        <v>1</v>
      </c>
      <c r="BW4223" s="82" t="s">
        <v>583</v>
      </c>
    </row>
    <row r="4224" spans="1:75" x14ac:dyDescent="0.5">
      <c r="A4224" s="82">
        <v>667</v>
      </c>
      <c r="B4224" s="82" t="s">
        <v>568</v>
      </c>
      <c r="D4224" s="90">
        <v>43580</v>
      </c>
      <c r="E4224" s="90" t="s">
        <v>569</v>
      </c>
      <c r="F4224" s="90"/>
      <c r="G4224" s="82" t="s">
        <v>569</v>
      </c>
      <c r="H4224" s="82" t="s">
        <v>570</v>
      </c>
      <c r="I4224" s="80" t="s">
        <v>262</v>
      </c>
      <c r="J4224" s="80">
        <v>5</v>
      </c>
      <c r="K4224" s="80">
        <v>10</v>
      </c>
      <c r="L4224" s="80" t="s">
        <v>118</v>
      </c>
      <c r="M4224" s="80">
        <v>8</v>
      </c>
      <c r="N4224" s="80">
        <v>-6.4530960000000004</v>
      </c>
      <c r="O4224" s="80">
        <v>34.894539000000002</v>
      </c>
      <c r="P4224" s="80" t="s">
        <v>69</v>
      </c>
      <c r="Q4224" s="80">
        <v>0</v>
      </c>
      <c r="R4224" s="80">
        <v>2.6272389999999999</v>
      </c>
      <c r="S4224" s="80">
        <v>23.381664000000001</v>
      </c>
      <c r="T4224" s="80">
        <v>4000</v>
      </c>
      <c r="U4224" s="91">
        <f>Table1[[#This Row],[Distribution Amount (Dollars)]]/Table1[[#This Row],[NEWdatediff]]</f>
        <v>2000</v>
      </c>
      <c r="V4224" s="82" t="s">
        <v>571</v>
      </c>
      <c r="W4224" s="82" t="s">
        <v>71</v>
      </c>
      <c r="X4224" s="82" t="s">
        <v>572</v>
      </c>
      <c r="Y4224" s="82" t="s">
        <v>573</v>
      </c>
      <c r="Z4224" s="82">
        <v>0</v>
      </c>
      <c r="AB4224" s="82" t="s">
        <v>574</v>
      </c>
      <c r="AC4224" s="82" t="s">
        <v>575</v>
      </c>
      <c r="AD4224" s="82" t="s">
        <v>139</v>
      </c>
      <c r="AE4224" s="82" t="s">
        <v>576</v>
      </c>
      <c r="AG4224" s="82" t="s">
        <v>577</v>
      </c>
      <c r="AI4224" s="82" t="s">
        <v>578</v>
      </c>
      <c r="AM4224" s="82" t="s">
        <v>579</v>
      </c>
      <c r="AN4224" s="82" t="s">
        <v>580</v>
      </c>
      <c r="AO4224" s="82" t="s">
        <v>581</v>
      </c>
      <c r="AP4224" s="82">
        <v>1000000</v>
      </c>
      <c r="AQ4224" s="82" t="s">
        <v>78</v>
      </c>
      <c r="AR4224" s="82" t="s">
        <v>4274</v>
      </c>
      <c r="AS4224" s="84">
        <v>42917</v>
      </c>
      <c r="AT4224" s="85">
        <v>2017</v>
      </c>
      <c r="AU4224" s="82" t="s">
        <v>4277</v>
      </c>
      <c r="AV4224" s="84">
        <v>43281</v>
      </c>
      <c r="AW4224" s="85">
        <v>2018</v>
      </c>
      <c r="AX4224" s="85">
        <f>Table1[[#This Row],[End TEST]]-Table1[[#This Row],[Start TEST]]</f>
        <v>1</v>
      </c>
      <c r="AY4224" s="85">
        <f>Table1[[#This Row],[TEST_Diff]]+1</f>
        <v>2</v>
      </c>
      <c r="AZ4224" s="92">
        <f>DATEDIF(Table1[[#This Row],[Start Year]],Table1[[#This Row],[End Year]],"d") / 365</f>
        <v>0.99726027397260275</v>
      </c>
      <c r="BA4224" s="82">
        <v>1500000</v>
      </c>
      <c r="BB4224" s="82">
        <v>7500000</v>
      </c>
      <c r="BC4224" s="82" t="s">
        <v>582</v>
      </c>
      <c r="BD4224" s="82">
        <v>1</v>
      </c>
      <c r="BE4224" s="82">
        <v>1</v>
      </c>
      <c r="BF4224" s="82">
        <v>1</v>
      </c>
      <c r="BG4224" s="82">
        <v>1</v>
      </c>
      <c r="BH4224" s="82">
        <v>1</v>
      </c>
      <c r="BI4224" s="82">
        <v>1</v>
      </c>
      <c r="BJ4224" s="82">
        <v>1</v>
      </c>
      <c r="BK4224" s="82">
        <v>1</v>
      </c>
      <c r="BL4224" s="82">
        <v>1</v>
      </c>
      <c r="BM4224" s="82">
        <v>1</v>
      </c>
      <c r="BP4224" s="82">
        <v>1</v>
      </c>
      <c r="BT4224" s="82">
        <v>1</v>
      </c>
      <c r="BW4224" s="82" t="s">
        <v>583</v>
      </c>
    </row>
    <row r="4225" spans="1:75" x14ac:dyDescent="0.5">
      <c r="A4225" s="82">
        <v>667</v>
      </c>
      <c r="B4225" s="82" t="s">
        <v>568</v>
      </c>
      <c r="D4225" s="90">
        <v>43580</v>
      </c>
      <c r="E4225" s="90" t="s">
        <v>569</v>
      </c>
      <c r="F4225" s="90"/>
      <c r="G4225" s="82" t="s">
        <v>569</v>
      </c>
      <c r="H4225" s="82" t="s">
        <v>570</v>
      </c>
      <c r="I4225" s="80" t="s">
        <v>127</v>
      </c>
      <c r="J4225" s="80">
        <v>30</v>
      </c>
      <c r="K4225" s="80">
        <v>10</v>
      </c>
      <c r="L4225" s="80" t="s">
        <v>118</v>
      </c>
      <c r="M4225" s="80">
        <v>8</v>
      </c>
      <c r="N4225" s="80">
        <v>-6.4530960000000004</v>
      </c>
      <c r="O4225" s="80">
        <v>34.894539000000002</v>
      </c>
      <c r="P4225" s="80" t="s">
        <v>69</v>
      </c>
      <c r="Q4225" s="80">
        <v>0</v>
      </c>
      <c r="R4225" s="80">
        <v>2.6272389999999999</v>
      </c>
      <c r="S4225" s="80">
        <v>23.381664000000001</v>
      </c>
      <c r="T4225" s="80">
        <v>24000</v>
      </c>
      <c r="U4225" s="91">
        <f>Table1[[#This Row],[Distribution Amount (Dollars)]]/Table1[[#This Row],[NEWdatediff]]</f>
        <v>12000</v>
      </c>
      <c r="V4225" s="82" t="s">
        <v>571</v>
      </c>
      <c r="W4225" s="82" t="s">
        <v>71</v>
      </c>
      <c r="X4225" s="82" t="s">
        <v>572</v>
      </c>
      <c r="Y4225" s="82" t="s">
        <v>573</v>
      </c>
      <c r="Z4225" s="82">
        <v>0</v>
      </c>
      <c r="AB4225" s="82" t="s">
        <v>574</v>
      </c>
      <c r="AC4225" s="82" t="s">
        <v>575</v>
      </c>
      <c r="AD4225" s="82" t="s">
        <v>139</v>
      </c>
      <c r="AE4225" s="82" t="s">
        <v>576</v>
      </c>
      <c r="AG4225" s="82" t="s">
        <v>577</v>
      </c>
      <c r="AI4225" s="82" t="s">
        <v>578</v>
      </c>
      <c r="AM4225" s="82" t="s">
        <v>579</v>
      </c>
      <c r="AN4225" s="82" t="s">
        <v>580</v>
      </c>
      <c r="AO4225" s="82" t="s">
        <v>581</v>
      </c>
      <c r="AP4225" s="82">
        <v>1000000</v>
      </c>
      <c r="AQ4225" s="82" t="s">
        <v>78</v>
      </c>
      <c r="AR4225" s="82" t="s">
        <v>4274</v>
      </c>
      <c r="AS4225" s="84">
        <v>42917</v>
      </c>
      <c r="AT4225" s="85">
        <v>2017</v>
      </c>
      <c r="AU4225" s="82" t="s">
        <v>4277</v>
      </c>
      <c r="AV4225" s="84">
        <v>43281</v>
      </c>
      <c r="AW4225" s="85">
        <v>2018</v>
      </c>
      <c r="AX4225" s="85">
        <f>Table1[[#This Row],[End TEST]]-Table1[[#This Row],[Start TEST]]</f>
        <v>1</v>
      </c>
      <c r="AY4225" s="85">
        <f>Table1[[#This Row],[TEST_Diff]]+1</f>
        <v>2</v>
      </c>
      <c r="AZ4225" s="92">
        <f>DATEDIF(Table1[[#This Row],[Start Year]],Table1[[#This Row],[End Year]],"d") / 365</f>
        <v>0.99726027397260275</v>
      </c>
      <c r="BA4225" s="82">
        <v>1500000</v>
      </c>
      <c r="BB4225" s="82">
        <v>7500000</v>
      </c>
      <c r="BC4225" s="82" t="s">
        <v>582</v>
      </c>
      <c r="BD4225" s="82">
        <v>1</v>
      </c>
      <c r="BE4225" s="82">
        <v>1</v>
      </c>
      <c r="BF4225" s="82">
        <v>1</v>
      </c>
      <c r="BG4225" s="82">
        <v>1</v>
      </c>
      <c r="BH4225" s="82">
        <v>1</v>
      </c>
      <c r="BI4225" s="82">
        <v>1</v>
      </c>
      <c r="BJ4225" s="82">
        <v>1</v>
      </c>
      <c r="BK4225" s="82">
        <v>1</v>
      </c>
      <c r="BL4225" s="82">
        <v>1</v>
      </c>
      <c r="BM4225" s="82">
        <v>1</v>
      </c>
      <c r="BP4225" s="82">
        <v>1</v>
      </c>
      <c r="BT4225" s="82">
        <v>1</v>
      </c>
      <c r="BW4225" s="82" t="s">
        <v>583</v>
      </c>
    </row>
    <row r="4226" spans="1:75" x14ac:dyDescent="0.5">
      <c r="A4226" s="82">
        <v>667</v>
      </c>
      <c r="B4226" s="82" t="s">
        <v>568</v>
      </c>
      <c r="D4226" s="90">
        <v>43580</v>
      </c>
      <c r="E4226" s="90" t="s">
        <v>569</v>
      </c>
      <c r="F4226" s="90"/>
      <c r="G4226" s="82" t="s">
        <v>569</v>
      </c>
      <c r="H4226" s="82" t="s">
        <v>570</v>
      </c>
      <c r="I4226" s="80" t="s">
        <v>128</v>
      </c>
      <c r="J4226" s="80">
        <v>20</v>
      </c>
      <c r="K4226" s="80">
        <v>10</v>
      </c>
      <c r="L4226" s="80" t="s">
        <v>118</v>
      </c>
      <c r="M4226" s="80">
        <v>8</v>
      </c>
      <c r="N4226" s="80">
        <v>-6.4530960000000004</v>
      </c>
      <c r="O4226" s="80">
        <v>34.894539000000002</v>
      </c>
      <c r="P4226" s="80" t="s">
        <v>69</v>
      </c>
      <c r="Q4226" s="80">
        <v>0</v>
      </c>
      <c r="R4226" s="80">
        <v>2.6272389999999999</v>
      </c>
      <c r="S4226" s="80">
        <v>23.381664000000001</v>
      </c>
      <c r="T4226" s="80">
        <v>16000</v>
      </c>
      <c r="U4226" s="91">
        <f>Table1[[#This Row],[Distribution Amount (Dollars)]]/Table1[[#This Row],[NEWdatediff]]</f>
        <v>8000</v>
      </c>
      <c r="V4226" s="82" t="s">
        <v>571</v>
      </c>
      <c r="W4226" s="82" t="s">
        <v>71</v>
      </c>
      <c r="X4226" s="82" t="s">
        <v>572</v>
      </c>
      <c r="Y4226" s="82" t="s">
        <v>573</v>
      </c>
      <c r="Z4226" s="82">
        <v>0</v>
      </c>
      <c r="AB4226" s="82" t="s">
        <v>574</v>
      </c>
      <c r="AC4226" s="82" t="s">
        <v>575</v>
      </c>
      <c r="AD4226" s="82" t="s">
        <v>139</v>
      </c>
      <c r="AE4226" s="82" t="s">
        <v>576</v>
      </c>
      <c r="AG4226" s="82" t="s">
        <v>577</v>
      </c>
      <c r="AI4226" s="82" t="s">
        <v>578</v>
      </c>
      <c r="AM4226" s="82" t="s">
        <v>579</v>
      </c>
      <c r="AN4226" s="82" t="s">
        <v>580</v>
      </c>
      <c r="AO4226" s="82" t="s">
        <v>581</v>
      </c>
      <c r="AP4226" s="82">
        <v>1000000</v>
      </c>
      <c r="AQ4226" s="82" t="s">
        <v>78</v>
      </c>
      <c r="AR4226" s="82" t="s">
        <v>4274</v>
      </c>
      <c r="AS4226" s="84">
        <v>42917</v>
      </c>
      <c r="AT4226" s="85">
        <v>2017</v>
      </c>
      <c r="AU4226" s="82" t="s">
        <v>4277</v>
      </c>
      <c r="AV4226" s="84">
        <v>43281</v>
      </c>
      <c r="AW4226" s="85">
        <v>2018</v>
      </c>
      <c r="AX4226" s="85">
        <f>Table1[[#This Row],[End TEST]]-Table1[[#This Row],[Start TEST]]</f>
        <v>1</v>
      </c>
      <c r="AY4226" s="85">
        <f>Table1[[#This Row],[TEST_Diff]]+1</f>
        <v>2</v>
      </c>
      <c r="AZ4226" s="92">
        <f>DATEDIF(Table1[[#This Row],[Start Year]],Table1[[#This Row],[End Year]],"d") / 365</f>
        <v>0.99726027397260275</v>
      </c>
      <c r="BA4226" s="82">
        <v>1500000</v>
      </c>
      <c r="BB4226" s="82">
        <v>7500000</v>
      </c>
      <c r="BC4226" s="82" t="s">
        <v>582</v>
      </c>
      <c r="BD4226" s="82">
        <v>1</v>
      </c>
      <c r="BE4226" s="82">
        <v>1</v>
      </c>
      <c r="BF4226" s="82">
        <v>1</v>
      </c>
      <c r="BG4226" s="82">
        <v>1</v>
      </c>
      <c r="BH4226" s="82">
        <v>1</v>
      </c>
      <c r="BI4226" s="82">
        <v>1</v>
      </c>
      <c r="BJ4226" s="82">
        <v>1</v>
      </c>
      <c r="BK4226" s="82">
        <v>1</v>
      </c>
      <c r="BL4226" s="82">
        <v>1</v>
      </c>
      <c r="BM4226" s="82">
        <v>1</v>
      </c>
      <c r="BP4226" s="82">
        <v>1</v>
      </c>
      <c r="BT4226" s="82">
        <v>1</v>
      </c>
      <c r="BW4226" s="82" t="s">
        <v>583</v>
      </c>
    </row>
    <row r="4227" spans="1:75" x14ac:dyDescent="0.5">
      <c r="A4227" s="82">
        <v>667</v>
      </c>
      <c r="B4227" s="82" t="s">
        <v>568</v>
      </c>
      <c r="D4227" s="90">
        <v>43580</v>
      </c>
      <c r="E4227" s="90" t="s">
        <v>569</v>
      </c>
      <c r="F4227" s="90"/>
      <c r="G4227" s="82" t="s">
        <v>569</v>
      </c>
      <c r="H4227" s="82" t="s">
        <v>570</v>
      </c>
      <c r="I4227" s="80" t="s">
        <v>206</v>
      </c>
      <c r="J4227" s="80">
        <v>10</v>
      </c>
      <c r="K4227" s="80">
        <v>10</v>
      </c>
      <c r="L4227" s="80" t="s">
        <v>499</v>
      </c>
      <c r="M4227" s="80">
        <v>1</v>
      </c>
      <c r="N4227" s="80">
        <v>-13.254308</v>
      </c>
      <c r="O4227" s="80">
        <v>34.301524999999998</v>
      </c>
      <c r="P4227" s="80" t="s">
        <v>69</v>
      </c>
      <c r="Q4227" s="80">
        <v>0</v>
      </c>
      <c r="R4227" s="80">
        <v>2.6272389999999999</v>
      </c>
      <c r="S4227" s="80">
        <v>23.381664000000001</v>
      </c>
      <c r="T4227" s="80">
        <v>1000</v>
      </c>
      <c r="U4227" s="91">
        <f>Table1[[#This Row],[Distribution Amount (Dollars)]]/Table1[[#This Row],[NEWdatediff]]</f>
        <v>500</v>
      </c>
      <c r="V4227" s="82" t="s">
        <v>571</v>
      </c>
      <c r="W4227" s="82" t="s">
        <v>71</v>
      </c>
      <c r="X4227" s="82" t="s">
        <v>572</v>
      </c>
      <c r="Y4227" s="82" t="s">
        <v>573</v>
      </c>
      <c r="Z4227" s="82">
        <v>0</v>
      </c>
      <c r="AB4227" s="82" t="s">
        <v>574</v>
      </c>
      <c r="AC4227" s="82" t="s">
        <v>575</v>
      </c>
      <c r="AD4227" s="82" t="s">
        <v>139</v>
      </c>
      <c r="AE4227" s="82" t="s">
        <v>576</v>
      </c>
      <c r="AG4227" s="82" t="s">
        <v>577</v>
      </c>
      <c r="AI4227" s="82" t="s">
        <v>578</v>
      </c>
      <c r="AM4227" s="82" t="s">
        <v>579</v>
      </c>
      <c r="AN4227" s="82" t="s">
        <v>580</v>
      </c>
      <c r="AO4227" s="82" t="s">
        <v>581</v>
      </c>
      <c r="AP4227" s="82">
        <v>1000000</v>
      </c>
      <c r="AQ4227" s="82" t="s">
        <v>78</v>
      </c>
      <c r="AR4227" s="82" t="s">
        <v>4274</v>
      </c>
      <c r="AS4227" s="84">
        <v>42917</v>
      </c>
      <c r="AT4227" s="85">
        <v>2017</v>
      </c>
      <c r="AU4227" s="82" t="s">
        <v>4277</v>
      </c>
      <c r="AV4227" s="84">
        <v>43281</v>
      </c>
      <c r="AW4227" s="85">
        <v>2018</v>
      </c>
      <c r="AX4227" s="85">
        <f>Table1[[#This Row],[End TEST]]-Table1[[#This Row],[Start TEST]]</f>
        <v>1</v>
      </c>
      <c r="AY4227" s="85">
        <f>Table1[[#This Row],[TEST_Diff]]+1</f>
        <v>2</v>
      </c>
      <c r="AZ4227" s="92">
        <f>DATEDIF(Table1[[#This Row],[Start Year]],Table1[[#This Row],[End Year]],"d") / 365</f>
        <v>0.99726027397260275</v>
      </c>
      <c r="BA4227" s="82">
        <v>1500000</v>
      </c>
      <c r="BB4227" s="82">
        <v>7500000</v>
      </c>
      <c r="BC4227" s="82" t="s">
        <v>582</v>
      </c>
      <c r="BD4227" s="82">
        <v>1</v>
      </c>
      <c r="BE4227" s="82">
        <v>1</v>
      </c>
      <c r="BF4227" s="82">
        <v>1</v>
      </c>
      <c r="BG4227" s="82">
        <v>1</v>
      </c>
      <c r="BH4227" s="82">
        <v>1</v>
      </c>
      <c r="BI4227" s="82">
        <v>1</v>
      </c>
      <c r="BJ4227" s="82">
        <v>1</v>
      </c>
      <c r="BK4227" s="82">
        <v>1</v>
      </c>
      <c r="BL4227" s="82">
        <v>1</v>
      </c>
      <c r="BM4227" s="82">
        <v>1</v>
      </c>
      <c r="BP4227" s="82">
        <v>1</v>
      </c>
      <c r="BT4227" s="82">
        <v>1</v>
      </c>
      <c r="BW4227" s="82" t="s">
        <v>583</v>
      </c>
    </row>
    <row r="4228" spans="1:75" x14ac:dyDescent="0.5">
      <c r="A4228" s="82">
        <v>667</v>
      </c>
      <c r="B4228" s="82" t="s">
        <v>568</v>
      </c>
      <c r="D4228" s="90">
        <v>43580</v>
      </c>
      <c r="E4228" s="90" t="s">
        <v>569</v>
      </c>
      <c r="F4228" s="90"/>
      <c r="G4228" s="82" t="s">
        <v>569</v>
      </c>
      <c r="H4228" s="82" t="s">
        <v>570</v>
      </c>
      <c r="I4228" s="80" t="s">
        <v>97</v>
      </c>
      <c r="J4228" s="80">
        <v>10</v>
      </c>
      <c r="K4228" s="80">
        <v>10</v>
      </c>
      <c r="L4228" s="80" t="s">
        <v>499</v>
      </c>
      <c r="M4228" s="80">
        <v>1</v>
      </c>
      <c r="N4228" s="80">
        <v>-13.254308</v>
      </c>
      <c r="O4228" s="80">
        <v>34.301524999999998</v>
      </c>
      <c r="P4228" s="80" t="s">
        <v>69</v>
      </c>
      <c r="Q4228" s="80">
        <v>0</v>
      </c>
      <c r="R4228" s="80">
        <v>2.6272389999999999</v>
      </c>
      <c r="S4228" s="80">
        <v>23.381664000000001</v>
      </c>
      <c r="T4228" s="80">
        <v>1000</v>
      </c>
      <c r="U4228" s="91">
        <f>Table1[[#This Row],[Distribution Amount (Dollars)]]/Table1[[#This Row],[NEWdatediff]]</f>
        <v>500</v>
      </c>
      <c r="V4228" s="82" t="s">
        <v>571</v>
      </c>
      <c r="W4228" s="82" t="s">
        <v>71</v>
      </c>
      <c r="X4228" s="82" t="s">
        <v>572</v>
      </c>
      <c r="Y4228" s="82" t="s">
        <v>573</v>
      </c>
      <c r="Z4228" s="82">
        <v>0</v>
      </c>
      <c r="AB4228" s="82" t="s">
        <v>574</v>
      </c>
      <c r="AC4228" s="82" t="s">
        <v>575</v>
      </c>
      <c r="AD4228" s="82" t="s">
        <v>139</v>
      </c>
      <c r="AE4228" s="82" t="s">
        <v>576</v>
      </c>
      <c r="AG4228" s="82" t="s">
        <v>577</v>
      </c>
      <c r="AI4228" s="82" t="s">
        <v>578</v>
      </c>
      <c r="AM4228" s="82" t="s">
        <v>579</v>
      </c>
      <c r="AN4228" s="82" t="s">
        <v>580</v>
      </c>
      <c r="AO4228" s="82" t="s">
        <v>581</v>
      </c>
      <c r="AP4228" s="82">
        <v>1000000</v>
      </c>
      <c r="AQ4228" s="82" t="s">
        <v>78</v>
      </c>
      <c r="AR4228" s="82" t="s">
        <v>4274</v>
      </c>
      <c r="AS4228" s="84">
        <v>42917</v>
      </c>
      <c r="AT4228" s="85">
        <v>2017</v>
      </c>
      <c r="AU4228" s="82" t="s">
        <v>4277</v>
      </c>
      <c r="AV4228" s="84">
        <v>43281</v>
      </c>
      <c r="AW4228" s="85">
        <v>2018</v>
      </c>
      <c r="AX4228" s="85">
        <f>Table1[[#This Row],[End TEST]]-Table1[[#This Row],[Start TEST]]</f>
        <v>1</v>
      </c>
      <c r="AY4228" s="85">
        <f>Table1[[#This Row],[TEST_Diff]]+1</f>
        <v>2</v>
      </c>
      <c r="AZ4228" s="92">
        <f>DATEDIF(Table1[[#This Row],[Start Year]],Table1[[#This Row],[End Year]],"d") / 365</f>
        <v>0.99726027397260275</v>
      </c>
      <c r="BA4228" s="82">
        <v>1500000</v>
      </c>
      <c r="BB4228" s="82">
        <v>7500000</v>
      </c>
      <c r="BC4228" s="82" t="s">
        <v>582</v>
      </c>
      <c r="BD4228" s="82">
        <v>1</v>
      </c>
      <c r="BE4228" s="82">
        <v>1</v>
      </c>
      <c r="BF4228" s="82">
        <v>1</v>
      </c>
      <c r="BG4228" s="82">
        <v>1</v>
      </c>
      <c r="BH4228" s="82">
        <v>1</v>
      </c>
      <c r="BI4228" s="82">
        <v>1</v>
      </c>
      <c r="BJ4228" s="82">
        <v>1</v>
      </c>
      <c r="BK4228" s="82">
        <v>1</v>
      </c>
      <c r="BL4228" s="82">
        <v>1</v>
      </c>
      <c r="BM4228" s="82">
        <v>1</v>
      </c>
      <c r="BP4228" s="82">
        <v>1</v>
      </c>
      <c r="BT4228" s="82">
        <v>1</v>
      </c>
      <c r="BW4228" s="82" t="s">
        <v>583</v>
      </c>
    </row>
    <row r="4229" spans="1:75" x14ac:dyDescent="0.5">
      <c r="A4229" s="82">
        <v>667</v>
      </c>
      <c r="B4229" s="82" t="s">
        <v>568</v>
      </c>
      <c r="D4229" s="90">
        <v>43580</v>
      </c>
      <c r="E4229" s="90" t="s">
        <v>569</v>
      </c>
      <c r="F4229" s="90"/>
      <c r="G4229" s="82" t="s">
        <v>569</v>
      </c>
      <c r="H4229" s="82" t="s">
        <v>570</v>
      </c>
      <c r="I4229" s="80" t="s">
        <v>585</v>
      </c>
      <c r="J4229" s="80">
        <v>5</v>
      </c>
      <c r="K4229" s="80">
        <v>10</v>
      </c>
      <c r="L4229" s="80" t="s">
        <v>499</v>
      </c>
      <c r="M4229" s="80">
        <v>1</v>
      </c>
      <c r="N4229" s="80">
        <v>-13.254308</v>
      </c>
      <c r="O4229" s="80">
        <v>34.301524999999998</v>
      </c>
      <c r="P4229" s="80" t="s">
        <v>69</v>
      </c>
      <c r="Q4229" s="80">
        <v>0</v>
      </c>
      <c r="R4229" s="80">
        <v>2.6272389999999999</v>
      </c>
      <c r="S4229" s="80">
        <v>23.381664000000001</v>
      </c>
      <c r="T4229" s="80">
        <v>500</v>
      </c>
      <c r="U4229" s="91">
        <f>Table1[[#This Row],[Distribution Amount (Dollars)]]/Table1[[#This Row],[NEWdatediff]]</f>
        <v>250</v>
      </c>
      <c r="V4229" s="82" t="s">
        <v>571</v>
      </c>
      <c r="W4229" s="82" t="s">
        <v>71</v>
      </c>
      <c r="X4229" s="82" t="s">
        <v>572</v>
      </c>
      <c r="Y4229" s="82" t="s">
        <v>573</v>
      </c>
      <c r="Z4229" s="82">
        <v>0</v>
      </c>
      <c r="AB4229" s="82" t="s">
        <v>574</v>
      </c>
      <c r="AC4229" s="82" t="s">
        <v>575</v>
      </c>
      <c r="AD4229" s="82" t="s">
        <v>498</v>
      </c>
      <c r="AE4229" s="82" t="s">
        <v>576</v>
      </c>
      <c r="AG4229" s="82" t="s">
        <v>577</v>
      </c>
      <c r="AI4229" s="82" t="s">
        <v>578</v>
      </c>
      <c r="AM4229" s="82" t="s">
        <v>579</v>
      </c>
      <c r="AN4229" s="82" t="s">
        <v>580</v>
      </c>
      <c r="AO4229" s="82" t="s">
        <v>581</v>
      </c>
      <c r="AP4229" s="82">
        <v>1000000</v>
      </c>
      <c r="AQ4229" s="82" t="s">
        <v>78</v>
      </c>
      <c r="AR4229" s="82" t="s">
        <v>4274</v>
      </c>
      <c r="AS4229" s="84">
        <v>42917</v>
      </c>
      <c r="AT4229" s="85">
        <v>2017</v>
      </c>
      <c r="AU4229" s="82" t="s">
        <v>4277</v>
      </c>
      <c r="AV4229" s="84">
        <v>43281</v>
      </c>
      <c r="AW4229" s="85">
        <v>2018</v>
      </c>
      <c r="AX4229" s="85">
        <f>Table1[[#This Row],[End TEST]]-Table1[[#This Row],[Start TEST]]</f>
        <v>1</v>
      </c>
      <c r="AY4229" s="85">
        <f>Table1[[#This Row],[TEST_Diff]]+1</f>
        <v>2</v>
      </c>
      <c r="AZ4229" s="92">
        <f>DATEDIF(Table1[[#This Row],[Start Year]],Table1[[#This Row],[End Year]],"d") / 365</f>
        <v>0.99726027397260275</v>
      </c>
      <c r="BA4229" s="82">
        <v>1500000</v>
      </c>
      <c r="BB4229" s="82">
        <v>7500000</v>
      </c>
      <c r="BC4229" s="82" t="s">
        <v>582</v>
      </c>
      <c r="BD4229" s="82">
        <v>1</v>
      </c>
      <c r="BE4229" s="82">
        <v>1</v>
      </c>
      <c r="BF4229" s="82">
        <v>1</v>
      </c>
      <c r="BG4229" s="82">
        <v>1</v>
      </c>
      <c r="BH4229" s="82">
        <v>1</v>
      </c>
      <c r="BI4229" s="82">
        <v>1</v>
      </c>
      <c r="BJ4229" s="82">
        <v>1</v>
      </c>
      <c r="BK4229" s="82">
        <v>1</v>
      </c>
      <c r="BL4229" s="82">
        <v>1</v>
      </c>
      <c r="BM4229" s="82">
        <v>1</v>
      </c>
      <c r="BP4229" s="82">
        <v>1</v>
      </c>
      <c r="BT4229" s="82">
        <v>1</v>
      </c>
      <c r="BW4229" s="82" t="s">
        <v>583</v>
      </c>
    </row>
    <row r="4230" spans="1:75" x14ac:dyDescent="0.5">
      <c r="A4230" s="82">
        <v>667</v>
      </c>
      <c r="B4230" s="82" t="s">
        <v>568</v>
      </c>
      <c r="D4230" s="90">
        <v>43580</v>
      </c>
      <c r="E4230" s="90" t="s">
        <v>569</v>
      </c>
      <c r="F4230" s="90"/>
      <c r="G4230" s="82" t="s">
        <v>569</v>
      </c>
      <c r="H4230" s="82" t="s">
        <v>570</v>
      </c>
      <c r="I4230" s="80" t="s">
        <v>584</v>
      </c>
      <c r="J4230" s="80">
        <v>20</v>
      </c>
      <c r="K4230" s="80">
        <v>10</v>
      </c>
      <c r="L4230" s="80" t="s">
        <v>499</v>
      </c>
      <c r="M4230" s="80">
        <v>1</v>
      </c>
      <c r="N4230" s="80">
        <v>-13.254308</v>
      </c>
      <c r="O4230" s="80">
        <v>34.301524999999998</v>
      </c>
      <c r="P4230" s="80" t="s">
        <v>69</v>
      </c>
      <c r="Q4230" s="80">
        <v>0</v>
      </c>
      <c r="R4230" s="80">
        <v>2.6272389999999999</v>
      </c>
      <c r="S4230" s="80">
        <v>23.381664000000001</v>
      </c>
      <c r="T4230" s="80">
        <v>2000</v>
      </c>
      <c r="U4230" s="91">
        <f>Table1[[#This Row],[Distribution Amount (Dollars)]]/Table1[[#This Row],[NEWdatediff]]</f>
        <v>1000</v>
      </c>
      <c r="V4230" s="82" t="s">
        <v>571</v>
      </c>
      <c r="W4230" s="82" t="s">
        <v>71</v>
      </c>
      <c r="X4230" s="82" t="s">
        <v>572</v>
      </c>
      <c r="Y4230" s="82" t="s">
        <v>573</v>
      </c>
      <c r="Z4230" s="82">
        <v>0</v>
      </c>
      <c r="AB4230" s="82" t="s">
        <v>574</v>
      </c>
      <c r="AC4230" s="82" t="s">
        <v>575</v>
      </c>
      <c r="AD4230" s="82" t="s">
        <v>498</v>
      </c>
      <c r="AE4230" s="82" t="s">
        <v>576</v>
      </c>
      <c r="AG4230" s="82" t="s">
        <v>577</v>
      </c>
      <c r="AI4230" s="82" t="s">
        <v>578</v>
      </c>
      <c r="AM4230" s="82" t="s">
        <v>579</v>
      </c>
      <c r="AN4230" s="82" t="s">
        <v>580</v>
      </c>
      <c r="AO4230" s="82" t="s">
        <v>581</v>
      </c>
      <c r="AP4230" s="82">
        <v>1000000</v>
      </c>
      <c r="AQ4230" s="82" t="s">
        <v>78</v>
      </c>
      <c r="AR4230" s="82" t="s">
        <v>4274</v>
      </c>
      <c r="AS4230" s="84">
        <v>42917</v>
      </c>
      <c r="AT4230" s="85">
        <v>2017</v>
      </c>
      <c r="AU4230" s="82" t="s">
        <v>4277</v>
      </c>
      <c r="AV4230" s="84">
        <v>43281</v>
      </c>
      <c r="AW4230" s="85">
        <v>2018</v>
      </c>
      <c r="AX4230" s="85">
        <f>Table1[[#This Row],[End TEST]]-Table1[[#This Row],[Start TEST]]</f>
        <v>1</v>
      </c>
      <c r="AY4230" s="85">
        <f>Table1[[#This Row],[TEST_Diff]]+1</f>
        <v>2</v>
      </c>
      <c r="AZ4230" s="92">
        <f>DATEDIF(Table1[[#This Row],[Start Year]],Table1[[#This Row],[End Year]],"d") / 365</f>
        <v>0.99726027397260275</v>
      </c>
      <c r="BA4230" s="82">
        <v>1500000</v>
      </c>
      <c r="BB4230" s="82">
        <v>7500000</v>
      </c>
      <c r="BC4230" s="82" t="s">
        <v>582</v>
      </c>
      <c r="BD4230" s="82">
        <v>1</v>
      </c>
      <c r="BE4230" s="82">
        <v>1</v>
      </c>
      <c r="BF4230" s="82">
        <v>1</v>
      </c>
      <c r="BG4230" s="82">
        <v>1</v>
      </c>
      <c r="BH4230" s="82">
        <v>1</v>
      </c>
      <c r="BI4230" s="82">
        <v>1</v>
      </c>
      <c r="BJ4230" s="82">
        <v>1</v>
      </c>
      <c r="BK4230" s="82">
        <v>1</v>
      </c>
      <c r="BL4230" s="82">
        <v>1</v>
      </c>
      <c r="BM4230" s="82">
        <v>1</v>
      </c>
      <c r="BP4230" s="82">
        <v>1</v>
      </c>
      <c r="BT4230" s="82">
        <v>1</v>
      </c>
      <c r="BW4230" s="82" t="s">
        <v>583</v>
      </c>
    </row>
    <row r="4231" spans="1:75" x14ac:dyDescent="0.5">
      <c r="A4231" s="82">
        <v>667</v>
      </c>
      <c r="B4231" s="82" t="s">
        <v>568</v>
      </c>
      <c r="D4231" s="90">
        <v>43580</v>
      </c>
      <c r="E4231" s="90" t="s">
        <v>569</v>
      </c>
      <c r="F4231" s="90"/>
      <c r="G4231" s="82" t="s">
        <v>569</v>
      </c>
      <c r="H4231" s="82" t="s">
        <v>570</v>
      </c>
      <c r="I4231" s="80" t="s">
        <v>262</v>
      </c>
      <c r="J4231" s="80">
        <v>5</v>
      </c>
      <c r="K4231" s="80">
        <v>10</v>
      </c>
      <c r="L4231" s="80" t="s">
        <v>499</v>
      </c>
      <c r="M4231" s="80">
        <v>1</v>
      </c>
      <c r="N4231" s="80">
        <v>-13.254308</v>
      </c>
      <c r="O4231" s="80">
        <v>34.301524999999998</v>
      </c>
      <c r="P4231" s="80" t="s">
        <v>69</v>
      </c>
      <c r="Q4231" s="80">
        <v>0</v>
      </c>
      <c r="R4231" s="80">
        <v>2.6272389999999999</v>
      </c>
      <c r="S4231" s="80">
        <v>23.381664000000001</v>
      </c>
      <c r="T4231" s="80">
        <v>500</v>
      </c>
      <c r="U4231" s="91">
        <f>Table1[[#This Row],[Distribution Amount (Dollars)]]/Table1[[#This Row],[NEWdatediff]]</f>
        <v>250</v>
      </c>
      <c r="V4231" s="82" t="s">
        <v>571</v>
      </c>
      <c r="W4231" s="82" t="s">
        <v>71</v>
      </c>
      <c r="X4231" s="82" t="s">
        <v>572</v>
      </c>
      <c r="Y4231" s="82" t="s">
        <v>573</v>
      </c>
      <c r="Z4231" s="82">
        <v>0</v>
      </c>
      <c r="AB4231" s="82" t="s">
        <v>574</v>
      </c>
      <c r="AC4231" s="82" t="s">
        <v>575</v>
      </c>
      <c r="AD4231" s="82" t="s">
        <v>498</v>
      </c>
      <c r="AE4231" s="82" t="s">
        <v>576</v>
      </c>
      <c r="AG4231" s="82" t="s">
        <v>577</v>
      </c>
      <c r="AI4231" s="82" t="s">
        <v>578</v>
      </c>
      <c r="AM4231" s="82" t="s">
        <v>579</v>
      </c>
      <c r="AN4231" s="82" t="s">
        <v>580</v>
      </c>
      <c r="AO4231" s="82" t="s">
        <v>581</v>
      </c>
      <c r="AP4231" s="82">
        <v>1000000</v>
      </c>
      <c r="AQ4231" s="82" t="s">
        <v>78</v>
      </c>
      <c r="AR4231" s="82" t="s">
        <v>4274</v>
      </c>
      <c r="AS4231" s="84">
        <v>42917</v>
      </c>
      <c r="AT4231" s="85">
        <v>2017</v>
      </c>
      <c r="AU4231" s="82" t="s">
        <v>4277</v>
      </c>
      <c r="AV4231" s="84">
        <v>43281</v>
      </c>
      <c r="AW4231" s="85">
        <v>2018</v>
      </c>
      <c r="AX4231" s="85">
        <f>Table1[[#This Row],[End TEST]]-Table1[[#This Row],[Start TEST]]</f>
        <v>1</v>
      </c>
      <c r="AY4231" s="85">
        <f>Table1[[#This Row],[TEST_Diff]]+1</f>
        <v>2</v>
      </c>
      <c r="AZ4231" s="92">
        <f>DATEDIF(Table1[[#This Row],[Start Year]],Table1[[#This Row],[End Year]],"d") / 365</f>
        <v>0.99726027397260275</v>
      </c>
      <c r="BA4231" s="82">
        <v>1500000</v>
      </c>
      <c r="BB4231" s="82">
        <v>7500000</v>
      </c>
      <c r="BC4231" s="82" t="s">
        <v>582</v>
      </c>
      <c r="BD4231" s="82">
        <v>1</v>
      </c>
      <c r="BE4231" s="82">
        <v>1</v>
      </c>
      <c r="BF4231" s="82">
        <v>1</v>
      </c>
      <c r="BG4231" s="82">
        <v>1</v>
      </c>
      <c r="BH4231" s="82">
        <v>1</v>
      </c>
      <c r="BI4231" s="82">
        <v>1</v>
      </c>
      <c r="BJ4231" s="82">
        <v>1</v>
      </c>
      <c r="BK4231" s="82">
        <v>1</v>
      </c>
      <c r="BL4231" s="82">
        <v>1</v>
      </c>
      <c r="BM4231" s="82">
        <v>1</v>
      </c>
      <c r="BP4231" s="82">
        <v>1</v>
      </c>
      <c r="BT4231" s="82">
        <v>1</v>
      </c>
      <c r="BW4231" s="82" t="s">
        <v>583</v>
      </c>
    </row>
    <row r="4232" spans="1:75" x14ac:dyDescent="0.5">
      <c r="A4232" s="82">
        <v>667</v>
      </c>
      <c r="B4232" s="82" t="s">
        <v>568</v>
      </c>
      <c r="D4232" s="90">
        <v>43580</v>
      </c>
      <c r="E4232" s="90" t="s">
        <v>569</v>
      </c>
      <c r="F4232" s="90"/>
      <c r="G4232" s="82" t="s">
        <v>569</v>
      </c>
      <c r="H4232" s="82" t="s">
        <v>570</v>
      </c>
      <c r="I4232" s="80" t="s">
        <v>127</v>
      </c>
      <c r="J4232" s="80">
        <v>30</v>
      </c>
      <c r="K4232" s="80">
        <v>10</v>
      </c>
      <c r="L4232" s="80" t="s">
        <v>499</v>
      </c>
      <c r="M4232" s="80">
        <v>1</v>
      </c>
      <c r="N4232" s="80">
        <v>-13.254308</v>
      </c>
      <c r="O4232" s="80">
        <v>34.301524999999998</v>
      </c>
      <c r="P4232" s="80" t="s">
        <v>69</v>
      </c>
      <c r="Q4232" s="80">
        <v>0</v>
      </c>
      <c r="R4232" s="80">
        <v>2.6272389999999999</v>
      </c>
      <c r="S4232" s="80">
        <v>23.381664000000001</v>
      </c>
      <c r="T4232" s="80">
        <v>3000</v>
      </c>
      <c r="U4232" s="91">
        <f>Table1[[#This Row],[Distribution Amount (Dollars)]]/Table1[[#This Row],[NEWdatediff]]</f>
        <v>1500</v>
      </c>
      <c r="V4232" s="82" t="s">
        <v>571</v>
      </c>
      <c r="W4232" s="82" t="s">
        <v>71</v>
      </c>
      <c r="X4232" s="82" t="s">
        <v>572</v>
      </c>
      <c r="Y4232" s="82" t="s">
        <v>573</v>
      </c>
      <c r="Z4232" s="82">
        <v>0</v>
      </c>
      <c r="AB4232" s="82" t="s">
        <v>574</v>
      </c>
      <c r="AC4232" s="82" t="s">
        <v>575</v>
      </c>
      <c r="AD4232" s="82" t="s">
        <v>498</v>
      </c>
      <c r="AE4232" s="82" t="s">
        <v>576</v>
      </c>
      <c r="AG4232" s="82" t="s">
        <v>577</v>
      </c>
      <c r="AI4232" s="82" t="s">
        <v>578</v>
      </c>
      <c r="AM4232" s="82" t="s">
        <v>579</v>
      </c>
      <c r="AN4232" s="82" t="s">
        <v>580</v>
      </c>
      <c r="AO4232" s="82" t="s">
        <v>581</v>
      </c>
      <c r="AP4232" s="82">
        <v>1000000</v>
      </c>
      <c r="AQ4232" s="82" t="s">
        <v>78</v>
      </c>
      <c r="AR4232" s="82" t="s">
        <v>4274</v>
      </c>
      <c r="AS4232" s="84">
        <v>42917</v>
      </c>
      <c r="AT4232" s="85">
        <v>2017</v>
      </c>
      <c r="AU4232" s="82" t="s">
        <v>4277</v>
      </c>
      <c r="AV4232" s="84">
        <v>43281</v>
      </c>
      <c r="AW4232" s="85">
        <v>2018</v>
      </c>
      <c r="AX4232" s="85">
        <f>Table1[[#This Row],[End TEST]]-Table1[[#This Row],[Start TEST]]</f>
        <v>1</v>
      </c>
      <c r="AY4232" s="85">
        <f>Table1[[#This Row],[TEST_Diff]]+1</f>
        <v>2</v>
      </c>
      <c r="AZ4232" s="92">
        <f>DATEDIF(Table1[[#This Row],[Start Year]],Table1[[#This Row],[End Year]],"d") / 365</f>
        <v>0.99726027397260275</v>
      </c>
      <c r="BA4232" s="82">
        <v>1500000</v>
      </c>
      <c r="BB4232" s="82">
        <v>7500000</v>
      </c>
      <c r="BC4232" s="82" t="s">
        <v>582</v>
      </c>
      <c r="BD4232" s="82">
        <v>1</v>
      </c>
      <c r="BE4232" s="82">
        <v>1</v>
      </c>
      <c r="BF4232" s="82">
        <v>1</v>
      </c>
      <c r="BG4232" s="82">
        <v>1</v>
      </c>
      <c r="BH4232" s="82">
        <v>1</v>
      </c>
      <c r="BI4232" s="82">
        <v>1</v>
      </c>
      <c r="BJ4232" s="82">
        <v>1</v>
      </c>
      <c r="BK4232" s="82">
        <v>1</v>
      </c>
      <c r="BL4232" s="82">
        <v>1</v>
      </c>
      <c r="BM4232" s="82">
        <v>1</v>
      </c>
      <c r="BP4232" s="82">
        <v>1</v>
      </c>
      <c r="BT4232" s="82">
        <v>1</v>
      </c>
      <c r="BW4232" s="82" t="s">
        <v>583</v>
      </c>
    </row>
    <row r="4233" spans="1:75" x14ac:dyDescent="0.5">
      <c r="A4233" s="82">
        <v>667</v>
      </c>
      <c r="B4233" s="82" t="s">
        <v>568</v>
      </c>
      <c r="D4233" s="90">
        <v>43580</v>
      </c>
      <c r="E4233" s="90" t="s">
        <v>569</v>
      </c>
      <c r="F4233" s="90"/>
      <c r="G4233" s="82" t="s">
        <v>569</v>
      </c>
      <c r="H4233" s="82" t="s">
        <v>570</v>
      </c>
      <c r="I4233" s="80" t="s">
        <v>128</v>
      </c>
      <c r="J4233" s="80">
        <v>20</v>
      </c>
      <c r="K4233" s="80">
        <v>10</v>
      </c>
      <c r="L4233" s="80" t="s">
        <v>499</v>
      </c>
      <c r="M4233" s="80">
        <v>1</v>
      </c>
      <c r="N4233" s="80">
        <v>-13.254308</v>
      </c>
      <c r="O4233" s="80">
        <v>34.301524999999998</v>
      </c>
      <c r="P4233" s="80" t="s">
        <v>69</v>
      </c>
      <c r="Q4233" s="80">
        <v>0</v>
      </c>
      <c r="R4233" s="80">
        <v>2.6272389999999999</v>
      </c>
      <c r="S4233" s="80">
        <v>23.381664000000001</v>
      </c>
      <c r="T4233" s="80">
        <v>2000</v>
      </c>
      <c r="U4233" s="91">
        <f>Table1[[#This Row],[Distribution Amount (Dollars)]]/Table1[[#This Row],[NEWdatediff]]</f>
        <v>1000</v>
      </c>
      <c r="V4233" s="82" t="s">
        <v>571</v>
      </c>
      <c r="W4233" s="82" t="s">
        <v>71</v>
      </c>
      <c r="X4233" s="82" t="s">
        <v>572</v>
      </c>
      <c r="Y4233" s="82" t="s">
        <v>573</v>
      </c>
      <c r="Z4233" s="82">
        <v>0</v>
      </c>
      <c r="AB4233" s="82" t="s">
        <v>574</v>
      </c>
      <c r="AC4233" s="82" t="s">
        <v>575</v>
      </c>
      <c r="AD4233" s="82" t="s">
        <v>498</v>
      </c>
      <c r="AE4233" s="82" t="s">
        <v>576</v>
      </c>
      <c r="AG4233" s="82" t="s">
        <v>577</v>
      </c>
      <c r="AI4233" s="82" t="s">
        <v>578</v>
      </c>
      <c r="AM4233" s="82" t="s">
        <v>579</v>
      </c>
      <c r="AN4233" s="82" t="s">
        <v>580</v>
      </c>
      <c r="AO4233" s="82" t="s">
        <v>581</v>
      </c>
      <c r="AP4233" s="82">
        <v>1000000</v>
      </c>
      <c r="AQ4233" s="82" t="s">
        <v>78</v>
      </c>
      <c r="AR4233" s="82" t="s">
        <v>4274</v>
      </c>
      <c r="AS4233" s="84">
        <v>42917</v>
      </c>
      <c r="AT4233" s="85">
        <v>2017</v>
      </c>
      <c r="AU4233" s="82" t="s">
        <v>4277</v>
      </c>
      <c r="AV4233" s="84">
        <v>43281</v>
      </c>
      <c r="AW4233" s="85">
        <v>2018</v>
      </c>
      <c r="AX4233" s="85">
        <f>Table1[[#This Row],[End TEST]]-Table1[[#This Row],[Start TEST]]</f>
        <v>1</v>
      </c>
      <c r="AY4233" s="85">
        <f>Table1[[#This Row],[TEST_Diff]]+1</f>
        <v>2</v>
      </c>
      <c r="AZ4233" s="92">
        <f>DATEDIF(Table1[[#This Row],[Start Year]],Table1[[#This Row],[End Year]],"d") / 365</f>
        <v>0.99726027397260275</v>
      </c>
      <c r="BA4233" s="82">
        <v>1500000</v>
      </c>
      <c r="BB4233" s="82">
        <v>7500000</v>
      </c>
      <c r="BC4233" s="82" t="s">
        <v>582</v>
      </c>
      <c r="BD4233" s="82">
        <v>1</v>
      </c>
      <c r="BE4233" s="82">
        <v>1</v>
      </c>
      <c r="BF4233" s="82">
        <v>1</v>
      </c>
      <c r="BG4233" s="82">
        <v>1</v>
      </c>
      <c r="BH4233" s="82">
        <v>1</v>
      </c>
      <c r="BI4233" s="82">
        <v>1</v>
      </c>
      <c r="BJ4233" s="82">
        <v>1</v>
      </c>
      <c r="BK4233" s="82">
        <v>1</v>
      </c>
      <c r="BL4233" s="82">
        <v>1</v>
      </c>
      <c r="BM4233" s="82">
        <v>1</v>
      </c>
      <c r="BP4233" s="82">
        <v>1</v>
      </c>
      <c r="BT4233" s="82">
        <v>1</v>
      </c>
      <c r="BW4233" s="82" t="s">
        <v>583</v>
      </c>
    </row>
    <row r="4234" spans="1:75" x14ac:dyDescent="0.5">
      <c r="A4234" s="82">
        <v>667</v>
      </c>
      <c r="B4234" s="82" t="s">
        <v>568</v>
      </c>
      <c r="D4234" s="90">
        <v>43580</v>
      </c>
      <c r="E4234" s="90" t="s">
        <v>569</v>
      </c>
      <c r="F4234" s="90"/>
      <c r="G4234" s="82" t="s">
        <v>569</v>
      </c>
      <c r="H4234" s="82" t="s">
        <v>570</v>
      </c>
      <c r="I4234" s="80" t="s">
        <v>206</v>
      </c>
      <c r="J4234" s="80">
        <v>10</v>
      </c>
      <c r="K4234" s="80">
        <v>10</v>
      </c>
      <c r="L4234" s="80" t="s">
        <v>374</v>
      </c>
      <c r="M4234" s="80">
        <v>5</v>
      </c>
      <c r="N4234" s="80">
        <v>-3.3730560000000001</v>
      </c>
      <c r="O4234" s="80">
        <v>29.918886000000001</v>
      </c>
      <c r="P4234" s="80" t="s">
        <v>69</v>
      </c>
      <c r="Q4234" s="80">
        <v>0</v>
      </c>
      <c r="R4234" s="80">
        <v>2.6272389999999999</v>
      </c>
      <c r="S4234" s="80">
        <v>23.381664000000001</v>
      </c>
      <c r="T4234" s="80">
        <v>5000</v>
      </c>
      <c r="U4234" s="91">
        <f>Table1[[#This Row],[Distribution Amount (Dollars)]]/Table1[[#This Row],[NEWdatediff]]</f>
        <v>2500</v>
      </c>
      <c r="V4234" s="82" t="s">
        <v>571</v>
      </c>
      <c r="W4234" s="82" t="s">
        <v>71</v>
      </c>
      <c r="X4234" s="82" t="s">
        <v>572</v>
      </c>
      <c r="Y4234" s="82" t="s">
        <v>573</v>
      </c>
      <c r="Z4234" s="82">
        <v>0</v>
      </c>
      <c r="AB4234" s="82" t="s">
        <v>574</v>
      </c>
      <c r="AC4234" s="82" t="s">
        <v>575</v>
      </c>
      <c r="AD4234" s="82" t="s">
        <v>498</v>
      </c>
      <c r="AE4234" s="82" t="s">
        <v>576</v>
      </c>
      <c r="AG4234" s="82" t="s">
        <v>577</v>
      </c>
      <c r="AI4234" s="82" t="s">
        <v>578</v>
      </c>
      <c r="AM4234" s="82" t="s">
        <v>579</v>
      </c>
      <c r="AN4234" s="82" t="s">
        <v>580</v>
      </c>
      <c r="AO4234" s="82" t="s">
        <v>581</v>
      </c>
      <c r="AP4234" s="82">
        <v>1000000</v>
      </c>
      <c r="AQ4234" s="82" t="s">
        <v>78</v>
      </c>
      <c r="AR4234" s="82" t="s">
        <v>4274</v>
      </c>
      <c r="AS4234" s="84">
        <v>42917</v>
      </c>
      <c r="AT4234" s="85">
        <v>2017</v>
      </c>
      <c r="AU4234" s="82" t="s">
        <v>4277</v>
      </c>
      <c r="AV4234" s="84">
        <v>43281</v>
      </c>
      <c r="AW4234" s="85">
        <v>2018</v>
      </c>
      <c r="AX4234" s="85">
        <f>Table1[[#This Row],[End TEST]]-Table1[[#This Row],[Start TEST]]</f>
        <v>1</v>
      </c>
      <c r="AY4234" s="85">
        <f>Table1[[#This Row],[TEST_Diff]]+1</f>
        <v>2</v>
      </c>
      <c r="AZ4234" s="92">
        <f>DATEDIF(Table1[[#This Row],[Start Year]],Table1[[#This Row],[End Year]],"d") / 365</f>
        <v>0.99726027397260275</v>
      </c>
      <c r="BA4234" s="82">
        <v>1500000</v>
      </c>
      <c r="BB4234" s="82">
        <v>7500000</v>
      </c>
      <c r="BC4234" s="82" t="s">
        <v>582</v>
      </c>
      <c r="BD4234" s="82">
        <v>1</v>
      </c>
      <c r="BE4234" s="82">
        <v>1</v>
      </c>
      <c r="BF4234" s="82">
        <v>1</v>
      </c>
      <c r="BG4234" s="82">
        <v>1</v>
      </c>
      <c r="BH4234" s="82">
        <v>1</v>
      </c>
      <c r="BI4234" s="82">
        <v>1</v>
      </c>
      <c r="BJ4234" s="82">
        <v>1</v>
      </c>
      <c r="BK4234" s="82">
        <v>1</v>
      </c>
      <c r="BL4234" s="82">
        <v>1</v>
      </c>
      <c r="BM4234" s="82">
        <v>1</v>
      </c>
      <c r="BP4234" s="82">
        <v>1</v>
      </c>
      <c r="BT4234" s="82">
        <v>1</v>
      </c>
      <c r="BW4234" s="82" t="s">
        <v>583</v>
      </c>
    </row>
    <row r="4235" spans="1:75" x14ac:dyDescent="0.5">
      <c r="A4235" s="82">
        <v>667</v>
      </c>
      <c r="B4235" s="82" t="s">
        <v>568</v>
      </c>
      <c r="D4235" s="90">
        <v>43580</v>
      </c>
      <c r="E4235" s="90" t="s">
        <v>569</v>
      </c>
      <c r="F4235" s="90"/>
      <c r="G4235" s="82" t="s">
        <v>569</v>
      </c>
      <c r="H4235" s="82" t="s">
        <v>570</v>
      </c>
      <c r="I4235" s="80" t="s">
        <v>97</v>
      </c>
      <c r="J4235" s="80">
        <v>10</v>
      </c>
      <c r="K4235" s="80">
        <v>10</v>
      </c>
      <c r="L4235" s="80" t="s">
        <v>374</v>
      </c>
      <c r="M4235" s="80">
        <v>5</v>
      </c>
      <c r="N4235" s="80">
        <v>-3.3730560000000001</v>
      </c>
      <c r="O4235" s="80">
        <v>29.918886000000001</v>
      </c>
      <c r="P4235" s="80" t="s">
        <v>69</v>
      </c>
      <c r="Q4235" s="80">
        <v>0</v>
      </c>
      <c r="R4235" s="80">
        <v>2.6272389999999999</v>
      </c>
      <c r="S4235" s="80">
        <v>23.381664000000001</v>
      </c>
      <c r="T4235" s="80">
        <v>5000</v>
      </c>
      <c r="U4235" s="91">
        <f>Table1[[#This Row],[Distribution Amount (Dollars)]]/Table1[[#This Row],[NEWdatediff]]</f>
        <v>2500</v>
      </c>
      <c r="V4235" s="82" t="s">
        <v>571</v>
      </c>
      <c r="W4235" s="82" t="s">
        <v>71</v>
      </c>
      <c r="X4235" s="82" t="s">
        <v>572</v>
      </c>
      <c r="Y4235" s="82" t="s">
        <v>573</v>
      </c>
      <c r="Z4235" s="82">
        <v>0</v>
      </c>
      <c r="AB4235" s="82" t="s">
        <v>574</v>
      </c>
      <c r="AC4235" s="82" t="s">
        <v>575</v>
      </c>
      <c r="AD4235" s="82" t="s">
        <v>589</v>
      </c>
      <c r="AE4235" s="82" t="s">
        <v>576</v>
      </c>
      <c r="AG4235" s="82" t="s">
        <v>577</v>
      </c>
      <c r="AI4235" s="82" t="s">
        <v>578</v>
      </c>
      <c r="AM4235" s="82" t="s">
        <v>579</v>
      </c>
      <c r="AN4235" s="82" t="s">
        <v>580</v>
      </c>
      <c r="AO4235" s="82" t="s">
        <v>581</v>
      </c>
      <c r="AP4235" s="82">
        <v>1000000</v>
      </c>
      <c r="AQ4235" s="82" t="s">
        <v>78</v>
      </c>
      <c r="AR4235" s="82" t="s">
        <v>4274</v>
      </c>
      <c r="AS4235" s="84">
        <v>42917</v>
      </c>
      <c r="AT4235" s="85">
        <v>2017</v>
      </c>
      <c r="AU4235" s="82" t="s">
        <v>4277</v>
      </c>
      <c r="AV4235" s="84">
        <v>43281</v>
      </c>
      <c r="AW4235" s="85">
        <v>2018</v>
      </c>
      <c r="AX4235" s="85">
        <f>Table1[[#This Row],[End TEST]]-Table1[[#This Row],[Start TEST]]</f>
        <v>1</v>
      </c>
      <c r="AY4235" s="85">
        <f>Table1[[#This Row],[TEST_Diff]]+1</f>
        <v>2</v>
      </c>
      <c r="AZ4235" s="92">
        <f>DATEDIF(Table1[[#This Row],[Start Year]],Table1[[#This Row],[End Year]],"d") / 365</f>
        <v>0.99726027397260275</v>
      </c>
      <c r="BA4235" s="82">
        <v>1500000</v>
      </c>
      <c r="BB4235" s="82">
        <v>7500000</v>
      </c>
      <c r="BC4235" s="82" t="s">
        <v>582</v>
      </c>
      <c r="BD4235" s="82">
        <v>1</v>
      </c>
      <c r="BE4235" s="82">
        <v>1</v>
      </c>
      <c r="BF4235" s="82">
        <v>1</v>
      </c>
      <c r="BG4235" s="82">
        <v>1</v>
      </c>
      <c r="BH4235" s="82">
        <v>1</v>
      </c>
      <c r="BI4235" s="82">
        <v>1</v>
      </c>
      <c r="BJ4235" s="82">
        <v>1</v>
      </c>
      <c r="BK4235" s="82">
        <v>1</v>
      </c>
      <c r="BL4235" s="82">
        <v>1</v>
      </c>
      <c r="BM4235" s="82">
        <v>1</v>
      </c>
      <c r="BP4235" s="82">
        <v>1</v>
      </c>
      <c r="BT4235" s="82">
        <v>1</v>
      </c>
      <c r="BW4235" s="82" t="s">
        <v>583</v>
      </c>
    </row>
    <row r="4236" spans="1:75" x14ac:dyDescent="0.5">
      <c r="A4236" s="82">
        <v>667</v>
      </c>
      <c r="B4236" s="82" t="s">
        <v>568</v>
      </c>
      <c r="D4236" s="90">
        <v>43580</v>
      </c>
      <c r="E4236" s="90" t="s">
        <v>569</v>
      </c>
      <c r="F4236" s="90"/>
      <c r="G4236" s="82" t="s">
        <v>569</v>
      </c>
      <c r="H4236" s="82" t="s">
        <v>570</v>
      </c>
      <c r="I4236" s="80" t="s">
        <v>585</v>
      </c>
      <c r="J4236" s="80">
        <v>5</v>
      </c>
      <c r="K4236" s="80">
        <v>10</v>
      </c>
      <c r="L4236" s="80" t="s">
        <v>374</v>
      </c>
      <c r="M4236" s="80">
        <v>5</v>
      </c>
      <c r="N4236" s="80">
        <v>-3.3730560000000001</v>
      </c>
      <c r="O4236" s="80">
        <v>29.918886000000001</v>
      </c>
      <c r="P4236" s="80" t="s">
        <v>69</v>
      </c>
      <c r="Q4236" s="80">
        <v>0</v>
      </c>
      <c r="R4236" s="80">
        <v>2.6272389999999999</v>
      </c>
      <c r="S4236" s="80">
        <v>23.381664000000001</v>
      </c>
      <c r="T4236" s="80">
        <v>2500</v>
      </c>
      <c r="U4236" s="91">
        <f>Table1[[#This Row],[Distribution Amount (Dollars)]]/Table1[[#This Row],[NEWdatediff]]</f>
        <v>1250</v>
      </c>
      <c r="V4236" s="82" t="s">
        <v>571</v>
      </c>
      <c r="W4236" s="82" t="s">
        <v>71</v>
      </c>
      <c r="X4236" s="82" t="s">
        <v>572</v>
      </c>
      <c r="Y4236" s="82" t="s">
        <v>573</v>
      </c>
      <c r="Z4236" s="82">
        <v>0</v>
      </c>
      <c r="AB4236" s="82" t="s">
        <v>574</v>
      </c>
      <c r="AC4236" s="82" t="s">
        <v>575</v>
      </c>
      <c r="AD4236" s="82" t="s">
        <v>241</v>
      </c>
      <c r="AE4236" s="82" t="s">
        <v>576</v>
      </c>
      <c r="AG4236" s="82" t="s">
        <v>577</v>
      </c>
      <c r="AI4236" s="82" t="s">
        <v>578</v>
      </c>
      <c r="AM4236" s="82" t="s">
        <v>579</v>
      </c>
      <c r="AN4236" s="82" t="s">
        <v>580</v>
      </c>
      <c r="AO4236" s="82" t="s">
        <v>581</v>
      </c>
      <c r="AP4236" s="82">
        <v>1000000</v>
      </c>
      <c r="AQ4236" s="82" t="s">
        <v>78</v>
      </c>
      <c r="AR4236" s="82" t="s">
        <v>4274</v>
      </c>
      <c r="AS4236" s="84">
        <v>42917</v>
      </c>
      <c r="AT4236" s="85">
        <v>2017</v>
      </c>
      <c r="AU4236" s="82" t="s">
        <v>4277</v>
      </c>
      <c r="AV4236" s="84">
        <v>43281</v>
      </c>
      <c r="AW4236" s="85">
        <v>2018</v>
      </c>
      <c r="AX4236" s="85">
        <f>Table1[[#This Row],[End TEST]]-Table1[[#This Row],[Start TEST]]</f>
        <v>1</v>
      </c>
      <c r="AY4236" s="85">
        <f>Table1[[#This Row],[TEST_Diff]]+1</f>
        <v>2</v>
      </c>
      <c r="AZ4236" s="92">
        <f>DATEDIF(Table1[[#This Row],[Start Year]],Table1[[#This Row],[End Year]],"d") / 365</f>
        <v>0.99726027397260275</v>
      </c>
      <c r="BA4236" s="82">
        <v>1500000</v>
      </c>
      <c r="BB4236" s="82">
        <v>7500000</v>
      </c>
      <c r="BC4236" s="82" t="s">
        <v>582</v>
      </c>
      <c r="BD4236" s="82">
        <v>1</v>
      </c>
      <c r="BE4236" s="82">
        <v>1</v>
      </c>
      <c r="BF4236" s="82">
        <v>1</v>
      </c>
      <c r="BG4236" s="82">
        <v>1</v>
      </c>
      <c r="BH4236" s="82">
        <v>1</v>
      </c>
      <c r="BI4236" s="82">
        <v>1</v>
      </c>
      <c r="BJ4236" s="82">
        <v>1</v>
      </c>
      <c r="BK4236" s="82">
        <v>1</v>
      </c>
      <c r="BL4236" s="82">
        <v>1</v>
      </c>
      <c r="BM4236" s="82">
        <v>1</v>
      </c>
      <c r="BP4236" s="82">
        <v>1</v>
      </c>
      <c r="BT4236" s="82">
        <v>1</v>
      </c>
      <c r="BW4236" s="82" t="s">
        <v>583</v>
      </c>
    </row>
    <row r="4237" spans="1:75" x14ac:dyDescent="0.5">
      <c r="A4237" s="82">
        <v>667</v>
      </c>
      <c r="B4237" s="82" t="s">
        <v>568</v>
      </c>
      <c r="D4237" s="90">
        <v>43580</v>
      </c>
      <c r="E4237" s="90" t="s">
        <v>569</v>
      </c>
      <c r="F4237" s="90"/>
      <c r="G4237" s="82" t="s">
        <v>569</v>
      </c>
      <c r="H4237" s="82" t="s">
        <v>570</v>
      </c>
      <c r="I4237" s="80" t="s">
        <v>584</v>
      </c>
      <c r="J4237" s="80">
        <v>20</v>
      </c>
      <c r="K4237" s="80">
        <v>10</v>
      </c>
      <c r="L4237" s="80" t="s">
        <v>374</v>
      </c>
      <c r="M4237" s="80">
        <v>5</v>
      </c>
      <c r="N4237" s="80">
        <v>-3.3730560000000001</v>
      </c>
      <c r="O4237" s="80">
        <v>29.918886000000001</v>
      </c>
      <c r="P4237" s="80" t="s">
        <v>69</v>
      </c>
      <c r="Q4237" s="80">
        <v>0</v>
      </c>
      <c r="R4237" s="80">
        <v>2.6272389999999999</v>
      </c>
      <c r="S4237" s="80">
        <v>23.381664000000001</v>
      </c>
      <c r="T4237" s="80">
        <v>10000</v>
      </c>
      <c r="U4237" s="91">
        <f>Table1[[#This Row],[Distribution Amount (Dollars)]]/Table1[[#This Row],[NEWdatediff]]</f>
        <v>5000</v>
      </c>
      <c r="V4237" s="82" t="s">
        <v>571</v>
      </c>
      <c r="W4237" s="82" t="s">
        <v>71</v>
      </c>
      <c r="X4237" s="82" t="s">
        <v>572</v>
      </c>
      <c r="Y4237" s="82" t="s">
        <v>573</v>
      </c>
      <c r="Z4237" s="82">
        <v>0</v>
      </c>
      <c r="AB4237" s="82" t="s">
        <v>574</v>
      </c>
      <c r="AC4237" s="82" t="s">
        <v>575</v>
      </c>
      <c r="AD4237" s="82" t="s">
        <v>241</v>
      </c>
      <c r="AE4237" s="82" t="s">
        <v>576</v>
      </c>
      <c r="AG4237" s="82" t="s">
        <v>577</v>
      </c>
      <c r="AI4237" s="82" t="s">
        <v>578</v>
      </c>
      <c r="AM4237" s="82" t="s">
        <v>579</v>
      </c>
      <c r="AN4237" s="82" t="s">
        <v>580</v>
      </c>
      <c r="AO4237" s="82" t="s">
        <v>581</v>
      </c>
      <c r="AP4237" s="82">
        <v>1000000</v>
      </c>
      <c r="AQ4237" s="82" t="s">
        <v>78</v>
      </c>
      <c r="AR4237" s="82" t="s">
        <v>4274</v>
      </c>
      <c r="AS4237" s="84">
        <v>42917</v>
      </c>
      <c r="AT4237" s="85">
        <v>2017</v>
      </c>
      <c r="AU4237" s="82" t="s">
        <v>4277</v>
      </c>
      <c r="AV4237" s="84">
        <v>43281</v>
      </c>
      <c r="AW4237" s="85">
        <v>2018</v>
      </c>
      <c r="AX4237" s="85">
        <f>Table1[[#This Row],[End TEST]]-Table1[[#This Row],[Start TEST]]</f>
        <v>1</v>
      </c>
      <c r="AY4237" s="85">
        <f>Table1[[#This Row],[TEST_Diff]]+1</f>
        <v>2</v>
      </c>
      <c r="AZ4237" s="92">
        <f>DATEDIF(Table1[[#This Row],[Start Year]],Table1[[#This Row],[End Year]],"d") / 365</f>
        <v>0.99726027397260275</v>
      </c>
      <c r="BA4237" s="82">
        <v>1500000</v>
      </c>
      <c r="BB4237" s="82">
        <v>7500000</v>
      </c>
      <c r="BC4237" s="82" t="s">
        <v>582</v>
      </c>
      <c r="BD4237" s="82">
        <v>1</v>
      </c>
      <c r="BE4237" s="82">
        <v>1</v>
      </c>
      <c r="BF4237" s="82">
        <v>1</v>
      </c>
      <c r="BG4237" s="82">
        <v>1</v>
      </c>
      <c r="BH4237" s="82">
        <v>1</v>
      </c>
      <c r="BI4237" s="82">
        <v>1</v>
      </c>
      <c r="BJ4237" s="82">
        <v>1</v>
      </c>
      <c r="BK4237" s="82">
        <v>1</v>
      </c>
      <c r="BL4237" s="82">
        <v>1</v>
      </c>
      <c r="BM4237" s="82">
        <v>1</v>
      </c>
      <c r="BP4237" s="82">
        <v>1</v>
      </c>
      <c r="BT4237" s="82">
        <v>1</v>
      </c>
      <c r="BW4237" s="82" t="s">
        <v>583</v>
      </c>
    </row>
    <row r="4238" spans="1:75" x14ac:dyDescent="0.5">
      <c r="A4238" s="82">
        <v>667</v>
      </c>
      <c r="B4238" s="82" t="s">
        <v>568</v>
      </c>
      <c r="D4238" s="90">
        <v>43580</v>
      </c>
      <c r="E4238" s="90" t="s">
        <v>569</v>
      </c>
      <c r="F4238" s="90"/>
      <c r="G4238" s="82" t="s">
        <v>569</v>
      </c>
      <c r="H4238" s="82" t="s">
        <v>570</v>
      </c>
      <c r="I4238" s="80" t="s">
        <v>262</v>
      </c>
      <c r="J4238" s="80">
        <v>5</v>
      </c>
      <c r="K4238" s="80">
        <v>10</v>
      </c>
      <c r="L4238" s="80" t="s">
        <v>374</v>
      </c>
      <c r="M4238" s="80">
        <v>5</v>
      </c>
      <c r="N4238" s="80">
        <v>-3.3730560000000001</v>
      </c>
      <c r="O4238" s="80">
        <v>29.918886000000001</v>
      </c>
      <c r="P4238" s="80" t="s">
        <v>69</v>
      </c>
      <c r="Q4238" s="80">
        <v>0</v>
      </c>
      <c r="R4238" s="80">
        <v>2.6272389999999999</v>
      </c>
      <c r="S4238" s="80">
        <v>23.381664000000001</v>
      </c>
      <c r="T4238" s="80">
        <v>2500</v>
      </c>
      <c r="U4238" s="91">
        <f>Table1[[#This Row],[Distribution Amount (Dollars)]]/Table1[[#This Row],[NEWdatediff]]</f>
        <v>1250</v>
      </c>
      <c r="V4238" s="82" t="s">
        <v>571</v>
      </c>
      <c r="W4238" s="82" t="s">
        <v>71</v>
      </c>
      <c r="X4238" s="82" t="s">
        <v>572</v>
      </c>
      <c r="Y4238" s="82" t="s">
        <v>573</v>
      </c>
      <c r="Z4238" s="82">
        <v>0</v>
      </c>
      <c r="AB4238" s="82" t="s">
        <v>574</v>
      </c>
      <c r="AC4238" s="82" t="s">
        <v>575</v>
      </c>
      <c r="AD4238" s="82" t="s">
        <v>241</v>
      </c>
      <c r="AE4238" s="82" t="s">
        <v>576</v>
      </c>
      <c r="AG4238" s="82" t="s">
        <v>577</v>
      </c>
      <c r="AI4238" s="82" t="s">
        <v>578</v>
      </c>
      <c r="AM4238" s="82" t="s">
        <v>579</v>
      </c>
      <c r="AN4238" s="82" t="s">
        <v>580</v>
      </c>
      <c r="AO4238" s="82" t="s">
        <v>581</v>
      </c>
      <c r="AP4238" s="82">
        <v>1000000</v>
      </c>
      <c r="AQ4238" s="82" t="s">
        <v>78</v>
      </c>
      <c r="AR4238" s="82" t="s">
        <v>4274</v>
      </c>
      <c r="AS4238" s="84">
        <v>42917</v>
      </c>
      <c r="AT4238" s="85">
        <v>2017</v>
      </c>
      <c r="AU4238" s="82" t="s">
        <v>4277</v>
      </c>
      <c r="AV4238" s="84">
        <v>43281</v>
      </c>
      <c r="AW4238" s="85">
        <v>2018</v>
      </c>
      <c r="AX4238" s="85">
        <f>Table1[[#This Row],[End TEST]]-Table1[[#This Row],[Start TEST]]</f>
        <v>1</v>
      </c>
      <c r="AY4238" s="85">
        <f>Table1[[#This Row],[TEST_Diff]]+1</f>
        <v>2</v>
      </c>
      <c r="AZ4238" s="92">
        <f>DATEDIF(Table1[[#This Row],[Start Year]],Table1[[#This Row],[End Year]],"d") / 365</f>
        <v>0.99726027397260275</v>
      </c>
      <c r="BA4238" s="82">
        <v>1500000</v>
      </c>
      <c r="BB4238" s="82">
        <v>7500000</v>
      </c>
      <c r="BC4238" s="82" t="s">
        <v>582</v>
      </c>
      <c r="BD4238" s="82">
        <v>1</v>
      </c>
      <c r="BE4238" s="82">
        <v>1</v>
      </c>
      <c r="BF4238" s="82">
        <v>1</v>
      </c>
      <c r="BG4238" s="82">
        <v>1</v>
      </c>
      <c r="BH4238" s="82">
        <v>1</v>
      </c>
      <c r="BI4238" s="82">
        <v>1</v>
      </c>
      <c r="BJ4238" s="82">
        <v>1</v>
      </c>
      <c r="BK4238" s="82">
        <v>1</v>
      </c>
      <c r="BL4238" s="82">
        <v>1</v>
      </c>
      <c r="BM4238" s="82">
        <v>1</v>
      </c>
      <c r="BP4238" s="82">
        <v>1</v>
      </c>
      <c r="BT4238" s="82">
        <v>1</v>
      </c>
      <c r="BW4238" s="82" t="s">
        <v>583</v>
      </c>
    </row>
    <row r="4239" spans="1:75" x14ac:dyDescent="0.5">
      <c r="A4239" s="82">
        <v>667</v>
      </c>
      <c r="B4239" s="82" t="s">
        <v>568</v>
      </c>
      <c r="D4239" s="90">
        <v>43580</v>
      </c>
      <c r="E4239" s="90" t="s">
        <v>569</v>
      </c>
      <c r="F4239" s="90"/>
      <c r="G4239" s="82" t="s">
        <v>569</v>
      </c>
      <c r="H4239" s="82" t="s">
        <v>570</v>
      </c>
      <c r="I4239" s="80" t="s">
        <v>127</v>
      </c>
      <c r="J4239" s="80">
        <v>30</v>
      </c>
      <c r="K4239" s="80">
        <v>10</v>
      </c>
      <c r="L4239" s="80" t="s">
        <v>374</v>
      </c>
      <c r="M4239" s="80">
        <v>5</v>
      </c>
      <c r="N4239" s="80">
        <v>-3.3730560000000001</v>
      </c>
      <c r="O4239" s="80">
        <v>29.918886000000001</v>
      </c>
      <c r="P4239" s="80" t="s">
        <v>69</v>
      </c>
      <c r="Q4239" s="80">
        <v>0</v>
      </c>
      <c r="R4239" s="80">
        <v>2.6272389999999999</v>
      </c>
      <c r="S4239" s="80">
        <v>23.381664000000001</v>
      </c>
      <c r="T4239" s="80">
        <v>15000</v>
      </c>
      <c r="U4239" s="91">
        <f>Table1[[#This Row],[Distribution Amount (Dollars)]]/Table1[[#This Row],[NEWdatediff]]</f>
        <v>7500</v>
      </c>
      <c r="V4239" s="82" t="s">
        <v>571</v>
      </c>
      <c r="W4239" s="82" t="s">
        <v>71</v>
      </c>
      <c r="X4239" s="82" t="s">
        <v>572</v>
      </c>
      <c r="Y4239" s="82" t="s">
        <v>573</v>
      </c>
      <c r="Z4239" s="82">
        <v>0</v>
      </c>
      <c r="AB4239" s="82" t="s">
        <v>574</v>
      </c>
      <c r="AC4239" s="82" t="s">
        <v>575</v>
      </c>
      <c r="AD4239" s="82" t="s">
        <v>586</v>
      </c>
      <c r="AE4239" s="82" t="s">
        <v>576</v>
      </c>
      <c r="AG4239" s="82" t="s">
        <v>577</v>
      </c>
      <c r="AI4239" s="82" t="s">
        <v>578</v>
      </c>
      <c r="AM4239" s="82" t="s">
        <v>579</v>
      </c>
      <c r="AN4239" s="82" t="s">
        <v>580</v>
      </c>
      <c r="AO4239" s="82" t="s">
        <v>581</v>
      </c>
      <c r="AP4239" s="82">
        <v>1000000</v>
      </c>
      <c r="AQ4239" s="82" t="s">
        <v>78</v>
      </c>
      <c r="AR4239" s="82" t="s">
        <v>4274</v>
      </c>
      <c r="AS4239" s="84">
        <v>42917</v>
      </c>
      <c r="AT4239" s="85">
        <v>2017</v>
      </c>
      <c r="AU4239" s="82" t="s">
        <v>4277</v>
      </c>
      <c r="AV4239" s="84">
        <v>43281</v>
      </c>
      <c r="AW4239" s="85">
        <v>2018</v>
      </c>
      <c r="AX4239" s="85">
        <f>Table1[[#This Row],[End TEST]]-Table1[[#This Row],[Start TEST]]</f>
        <v>1</v>
      </c>
      <c r="AY4239" s="85">
        <f>Table1[[#This Row],[TEST_Diff]]+1</f>
        <v>2</v>
      </c>
      <c r="AZ4239" s="92">
        <f>DATEDIF(Table1[[#This Row],[Start Year]],Table1[[#This Row],[End Year]],"d") / 365</f>
        <v>0.99726027397260275</v>
      </c>
      <c r="BA4239" s="82">
        <v>1500000</v>
      </c>
      <c r="BB4239" s="82">
        <v>7500000</v>
      </c>
      <c r="BC4239" s="82" t="s">
        <v>582</v>
      </c>
      <c r="BD4239" s="82">
        <v>1</v>
      </c>
      <c r="BE4239" s="82">
        <v>1</v>
      </c>
      <c r="BF4239" s="82">
        <v>1</v>
      </c>
      <c r="BG4239" s="82">
        <v>1</v>
      </c>
      <c r="BH4239" s="82">
        <v>1</v>
      </c>
      <c r="BI4239" s="82">
        <v>1</v>
      </c>
      <c r="BJ4239" s="82">
        <v>1</v>
      </c>
      <c r="BK4239" s="82">
        <v>1</v>
      </c>
      <c r="BL4239" s="82">
        <v>1</v>
      </c>
      <c r="BM4239" s="82">
        <v>1</v>
      </c>
      <c r="BP4239" s="82">
        <v>1</v>
      </c>
      <c r="BT4239" s="82">
        <v>1</v>
      </c>
      <c r="BW4239" s="82" t="s">
        <v>583</v>
      </c>
    </row>
    <row r="4240" spans="1:75" x14ac:dyDescent="0.5">
      <c r="A4240" s="82">
        <v>667</v>
      </c>
      <c r="B4240" s="82" t="s">
        <v>568</v>
      </c>
      <c r="D4240" s="90">
        <v>43580</v>
      </c>
      <c r="E4240" s="90" t="s">
        <v>569</v>
      </c>
      <c r="F4240" s="90"/>
      <c r="G4240" s="82" t="s">
        <v>569</v>
      </c>
      <c r="H4240" s="82" t="s">
        <v>570</v>
      </c>
      <c r="I4240" s="80" t="s">
        <v>128</v>
      </c>
      <c r="J4240" s="80">
        <v>20</v>
      </c>
      <c r="K4240" s="80">
        <v>10</v>
      </c>
      <c r="L4240" s="80" t="s">
        <v>374</v>
      </c>
      <c r="M4240" s="80">
        <v>5</v>
      </c>
      <c r="N4240" s="80">
        <v>-3.3730560000000001</v>
      </c>
      <c r="O4240" s="80">
        <v>29.918886000000001</v>
      </c>
      <c r="P4240" s="80" t="s">
        <v>69</v>
      </c>
      <c r="Q4240" s="80">
        <v>0</v>
      </c>
      <c r="R4240" s="80">
        <v>2.6272389999999999</v>
      </c>
      <c r="S4240" s="80">
        <v>23.381664000000001</v>
      </c>
      <c r="T4240" s="80">
        <v>10000</v>
      </c>
      <c r="U4240" s="91">
        <f>Table1[[#This Row],[Distribution Amount (Dollars)]]/Table1[[#This Row],[NEWdatediff]]</f>
        <v>5000</v>
      </c>
      <c r="V4240" s="82" t="s">
        <v>571</v>
      </c>
      <c r="W4240" s="82" t="s">
        <v>71</v>
      </c>
      <c r="X4240" s="82" t="s">
        <v>572</v>
      </c>
      <c r="Y4240" s="82" t="s">
        <v>573</v>
      </c>
      <c r="Z4240" s="82">
        <v>0</v>
      </c>
      <c r="AB4240" s="82" t="s">
        <v>574</v>
      </c>
      <c r="AC4240" s="82" t="s">
        <v>575</v>
      </c>
      <c r="AD4240" s="82" t="s">
        <v>586</v>
      </c>
      <c r="AE4240" s="82" t="s">
        <v>576</v>
      </c>
      <c r="AG4240" s="82" t="s">
        <v>577</v>
      </c>
      <c r="AI4240" s="82" t="s">
        <v>578</v>
      </c>
      <c r="AM4240" s="82" t="s">
        <v>579</v>
      </c>
      <c r="AN4240" s="82" t="s">
        <v>580</v>
      </c>
      <c r="AO4240" s="82" t="s">
        <v>581</v>
      </c>
      <c r="AP4240" s="82">
        <v>1000000</v>
      </c>
      <c r="AQ4240" s="82" t="s">
        <v>78</v>
      </c>
      <c r="AR4240" s="82" t="s">
        <v>4274</v>
      </c>
      <c r="AS4240" s="84">
        <v>42917</v>
      </c>
      <c r="AT4240" s="85">
        <v>2017</v>
      </c>
      <c r="AU4240" s="82" t="s">
        <v>4277</v>
      </c>
      <c r="AV4240" s="84">
        <v>43281</v>
      </c>
      <c r="AW4240" s="85">
        <v>2018</v>
      </c>
      <c r="AX4240" s="85">
        <f>Table1[[#This Row],[End TEST]]-Table1[[#This Row],[Start TEST]]</f>
        <v>1</v>
      </c>
      <c r="AY4240" s="85">
        <f>Table1[[#This Row],[TEST_Diff]]+1</f>
        <v>2</v>
      </c>
      <c r="AZ4240" s="92">
        <f>DATEDIF(Table1[[#This Row],[Start Year]],Table1[[#This Row],[End Year]],"d") / 365</f>
        <v>0.99726027397260275</v>
      </c>
      <c r="BA4240" s="82">
        <v>1500000</v>
      </c>
      <c r="BB4240" s="82">
        <v>7500000</v>
      </c>
      <c r="BC4240" s="82" t="s">
        <v>582</v>
      </c>
      <c r="BD4240" s="82">
        <v>1</v>
      </c>
      <c r="BE4240" s="82">
        <v>1</v>
      </c>
      <c r="BF4240" s="82">
        <v>1</v>
      </c>
      <c r="BG4240" s="82">
        <v>1</v>
      </c>
      <c r="BH4240" s="82">
        <v>1</v>
      </c>
      <c r="BI4240" s="82">
        <v>1</v>
      </c>
      <c r="BJ4240" s="82">
        <v>1</v>
      </c>
      <c r="BK4240" s="82">
        <v>1</v>
      </c>
      <c r="BL4240" s="82">
        <v>1</v>
      </c>
      <c r="BM4240" s="82">
        <v>1</v>
      </c>
      <c r="BP4240" s="82">
        <v>1</v>
      </c>
      <c r="BT4240" s="82">
        <v>1</v>
      </c>
      <c r="BW4240" s="82" t="s">
        <v>583</v>
      </c>
    </row>
    <row r="4241" spans="1:75" x14ac:dyDescent="0.5">
      <c r="A4241" s="82">
        <v>667</v>
      </c>
      <c r="B4241" s="82" t="s">
        <v>568</v>
      </c>
      <c r="D4241" s="90">
        <v>43580</v>
      </c>
      <c r="E4241" s="90" t="s">
        <v>569</v>
      </c>
      <c r="F4241" s="90"/>
      <c r="G4241" s="82" t="s">
        <v>569</v>
      </c>
      <c r="H4241" s="82" t="s">
        <v>570</v>
      </c>
      <c r="I4241" s="80" t="s">
        <v>206</v>
      </c>
      <c r="J4241" s="80">
        <v>10</v>
      </c>
      <c r="K4241" s="80">
        <v>10</v>
      </c>
      <c r="L4241" s="80" t="s">
        <v>498</v>
      </c>
      <c r="M4241" s="80">
        <v>21</v>
      </c>
      <c r="N4241" s="80">
        <v>-18.766946999999998</v>
      </c>
      <c r="O4241" s="80">
        <v>46.869106000000002</v>
      </c>
      <c r="P4241" s="80" t="s">
        <v>69</v>
      </c>
      <c r="Q4241" s="80">
        <v>0</v>
      </c>
      <c r="R4241" s="80">
        <v>2.6272389999999999</v>
      </c>
      <c r="S4241" s="80">
        <v>23.381664000000001</v>
      </c>
      <c r="T4241" s="80">
        <v>21000</v>
      </c>
      <c r="U4241" s="91">
        <f>Table1[[#This Row],[Distribution Amount (Dollars)]]/Table1[[#This Row],[NEWdatediff]]</f>
        <v>10500</v>
      </c>
      <c r="V4241" s="82" t="s">
        <v>571</v>
      </c>
      <c r="W4241" s="82" t="s">
        <v>71</v>
      </c>
      <c r="X4241" s="82" t="s">
        <v>572</v>
      </c>
      <c r="Y4241" s="82" t="s">
        <v>573</v>
      </c>
      <c r="Z4241" s="82">
        <v>0</v>
      </c>
      <c r="AB4241" s="82" t="s">
        <v>574</v>
      </c>
      <c r="AC4241" s="82" t="s">
        <v>575</v>
      </c>
      <c r="AD4241" s="82" t="s">
        <v>586</v>
      </c>
      <c r="AE4241" s="82" t="s">
        <v>576</v>
      </c>
      <c r="AG4241" s="82" t="s">
        <v>577</v>
      </c>
      <c r="AI4241" s="82" t="s">
        <v>578</v>
      </c>
      <c r="AM4241" s="82" t="s">
        <v>579</v>
      </c>
      <c r="AN4241" s="82" t="s">
        <v>580</v>
      </c>
      <c r="AO4241" s="82" t="s">
        <v>581</v>
      </c>
      <c r="AP4241" s="82">
        <v>1000000</v>
      </c>
      <c r="AQ4241" s="82" t="s">
        <v>78</v>
      </c>
      <c r="AR4241" s="82" t="s">
        <v>4274</v>
      </c>
      <c r="AS4241" s="84">
        <v>42917</v>
      </c>
      <c r="AT4241" s="85">
        <v>2017</v>
      </c>
      <c r="AU4241" s="82" t="s">
        <v>4277</v>
      </c>
      <c r="AV4241" s="84">
        <v>43281</v>
      </c>
      <c r="AW4241" s="85">
        <v>2018</v>
      </c>
      <c r="AX4241" s="85">
        <f>Table1[[#This Row],[End TEST]]-Table1[[#This Row],[Start TEST]]</f>
        <v>1</v>
      </c>
      <c r="AY4241" s="85">
        <f>Table1[[#This Row],[TEST_Diff]]+1</f>
        <v>2</v>
      </c>
      <c r="AZ4241" s="92">
        <f>DATEDIF(Table1[[#This Row],[Start Year]],Table1[[#This Row],[End Year]],"d") / 365</f>
        <v>0.99726027397260275</v>
      </c>
      <c r="BA4241" s="82">
        <v>1500000</v>
      </c>
      <c r="BB4241" s="82">
        <v>7500000</v>
      </c>
      <c r="BC4241" s="82" t="s">
        <v>582</v>
      </c>
      <c r="BD4241" s="82">
        <v>1</v>
      </c>
      <c r="BE4241" s="82">
        <v>1</v>
      </c>
      <c r="BF4241" s="82">
        <v>1</v>
      </c>
      <c r="BG4241" s="82">
        <v>1</v>
      </c>
      <c r="BH4241" s="82">
        <v>1</v>
      </c>
      <c r="BI4241" s="82">
        <v>1</v>
      </c>
      <c r="BJ4241" s="82">
        <v>1</v>
      </c>
      <c r="BK4241" s="82">
        <v>1</v>
      </c>
      <c r="BL4241" s="82">
        <v>1</v>
      </c>
      <c r="BM4241" s="82">
        <v>1</v>
      </c>
      <c r="BP4241" s="82">
        <v>1</v>
      </c>
      <c r="BT4241" s="82">
        <v>1</v>
      </c>
      <c r="BW4241" s="82" t="s">
        <v>583</v>
      </c>
    </row>
    <row r="4242" spans="1:75" x14ac:dyDescent="0.5">
      <c r="A4242" s="82">
        <v>667</v>
      </c>
      <c r="B4242" s="82" t="s">
        <v>568</v>
      </c>
      <c r="D4242" s="90">
        <v>43580</v>
      </c>
      <c r="E4242" s="90" t="s">
        <v>569</v>
      </c>
      <c r="F4242" s="90"/>
      <c r="G4242" s="82" t="s">
        <v>569</v>
      </c>
      <c r="H4242" s="82" t="s">
        <v>570</v>
      </c>
      <c r="I4242" s="80" t="s">
        <v>97</v>
      </c>
      <c r="J4242" s="80">
        <v>10</v>
      </c>
      <c r="K4242" s="80">
        <v>10</v>
      </c>
      <c r="L4242" s="80" t="s">
        <v>498</v>
      </c>
      <c r="M4242" s="80">
        <v>21</v>
      </c>
      <c r="N4242" s="80">
        <v>-18.766946999999998</v>
      </c>
      <c r="O4242" s="80">
        <v>46.869106000000002</v>
      </c>
      <c r="P4242" s="80" t="s">
        <v>69</v>
      </c>
      <c r="Q4242" s="80">
        <v>0</v>
      </c>
      <c r="R4242" s="80">
        <v>2.6272389999999999</v>
      </c>
      <c r="S4242" s="80">
        <v>23.381664000000001</v>
      </c>
      <c r="T4242" s="80">
        <v>21000</v>
      </c>
      <c r="U4242" s="91">
        <f>Table1[[#This Row],[Distribution Amount (Dollars)]]/Table1[[#This Row],[NEWdatediff]]</f>
        <v>10500</v>
      </c>
      <c r="V4242" s="82" t="s">
        <v>571</v>
      </c>
      <c r="W4242" s="82" t="s">
        <v>71</v>
      </c>
      <c r="X4242" s="82" t="s">
        <v>572</v>
      </c>
      <c r="Y4242" s="82" t="s">
        <v>573</v>
      </c>
      <c r="Z4242" s="82">
        <v>0</v>
      </c>
      <c r="AB4242" s="82" t="s">
        <v>574</v>
      </c>
      <c r="AC4242" s="82" t="s">
        <v>575</v>
      </c>
      <c r="AD4242" s="82" t="s">
        <v>586</v>
      </c>
      <c r="AE4242" s="82" t="s">
        <v>576</v>
      </c>
      <c r="AG4242" s="82" t="s">
        <v>577</v>
      </c>
      <c r="AI4242" s="82" t="s">
        <v>578</v>
      </c>
      <c r="AM4242" s="82" t="s">
        <v>579</v>
      </c>
      <c r="AN4242" s="82" t="s">
        <v>580</v>
      </c>
      <c r="AO4242" s="82" t="s">
        <v>581</v>
      </c>
      <c r="AP4242" s="82">
        <v>1000000</v>
      </c>
      <c r="AQ4242" s="82" t="s">
        <v>78</v>
      </c>
      <c r="AR4242" s="82" t="s">
        <v>4274</v>
      </c>
      <c r="AS4242" s="84">
        <v>42917</v>
      </c>
      <c r="AT4242" s="85">
        <v>2017</v>
      </c>
      <c r="AU4242" s="82" t="s">
        <v>4277</v>
      </c>
      <c r="AV4242" s="84">
        <v>43281</v>
      </c>
      <c r="AW4242" s="85">
        <v>2018</v>
      </c>
      <c r="AX4242" s="85">
        <f>Table1[[#This Row],[End TEST]]-Table1[[#This Row],[Start TEST]]</f>
        <v>1</v>
      </c>
      <c r="AY4242" s="85">
        <f>Table1[[#This Row],[TEST_Diff]]+1</f>
        <v>2</v>
      </c>
      <c r="AZ4242" s="92">
        <f>DATEDIF(Table1[[#This Row],[Start Year]],Table1[[#This Row],[End Year]],"d") / 365</f>
        <v>0.99726027397260275</v>
      </c>
      <c r="BA4242" s="82">
        <v>1500000</v>
      </c>
      <c r="BB4242" s="82">
        <v>7500000</v>
      </c>
      <c r="BC4242" s="82" t="s">
        <v>582</v>
      </c>
      <c r="BD4242" s="82">
        <v>1</v>
      </c>
      <c r="BE4242" s="82">
        <v>1</v>
      </c>
      <c r="BF4242" s="82">
        <v>1</v>
      </c>
      <c r="BG4242" s="82">
        <v>1</v>
      </c>
      <c r="BH4242" s="82">
        <v>1</v>
      </c>
      <c r="BI4242" s="82">
        <v>1</v>
      </c>
      <c r="BJ4242" s="82">
        <v>1</v>
      </c>
      <c r="BK4242" s="82">
        <v>1</v>
      </c>
      <c r="BL4242" s="82">
        <v>1</v>
      </c>
      <c r="BM4242" s="82">
        <v>1</v>
      </c>
      <c r="BP4242" s="82">
        <v>1</v>
      </c>
      <c r="BT4242" s="82">
        <v>1</v>
      </c>
      <c r="BW4242" s="82" t="s">
        <v>583</v>
      </c>
    </row>
    <row r="4243" spans="1:75" x14ac:dyDescent="0.5">
      <c r="A4243" s="82">
        <v>667</v>
      </c>
      <c r="B4243" s="82" t="s">
        <v>568</v>
      </c>
      <c r="D4243" s="90">
        <v>43580</v>
      </c>
      <c r="E4243" s="90" t="s">
        <v>569</v>
      </c>
      <c r="F4243" s="90"/>
      <c r="G4243" s="82" t="s">
        <v>569</v>
      </c>
      <c r="H4243" s="82" t="s">
        <v>570</v>
      </c>
      <c r="I4243" s="80" t="s">
        <v>585</v>
      </c>
      <c r="J4243" s="80">
        <v>5</v>
      </c>
      <c r="K4243" s="80">
        <v>10</v>
      </c>
      <c r="L4243" s="80" t="s">
        <v>498</v>
      </c>
      <c r="M4243" s="80">
        <v>21</v>
      </c>
      <c r="N4243" s="80">
        <v>-18.766946999999998</v>
      </c>
      <c r="O4243" s="80">
        <v>46.869106000000002</v>
      </c>
      <c r="P4243" s="80" t="s">
        <v>69</v>
      </c>
      <c r="Q4243" s="80">
        <v>0</v>
      </c>
      <c r="R4243" s="80">
        <v>2.6272389999999999</v>
      </c>
      <c r="S4243" s="80">
        <v>23.381664000000001</v>
      </c>
      <c r="T4243" s="80">
        <v>10500</v>
      </c>
      <c r="U4243" s="91">
        <f>Table1[[#This Row],[Distribution Amount (Dollars)]]/Table1[[#This Row],[NEWdatediff]]</f>
        <v>5250</v>
      </c>
      <c r="V4243" s="82" t="s">
        <v>571</v>
      </c>
      <c r="W4243" s="82" t="s">
        <v>71</v>
      </c>
      <c r="X4243" s="82" t="s">
        <v>572</v>
      </c>
      <c r="Y4243" s="82" t="s">
        <v>573</v>
      </c>
      <c r="Z4243" s="82">
        <v>0</v>
      </c>
      <c r="AB4243" s="82" t="s">
        <v>574</v>
      </c>
      <c r="AC4243" s="82" t="s">
        <v>575</v>
      </c>
      <c r="AD4243" s="82" t="s">
        <v>586</v>
      </c>
      <c r="AE4243" s="82" t="s">
        <v>576</v>
      </c>
      <c r="AG4243" s="82" t="s">
        <v>577</v>
      </c>
      <c r="AI4243" s="82" t="s">
        <v>578</v>
      </c>
      <c r="AM4243" s="82" t="s">
        <v>579</v>
      </c>
      <c r="AN4243" s="82" t="s">
        <v>580</v>
      </c>
      <c r="AO4243" s="82" t="s">
        <v>581</v>
      </c>
      <c r="AP4243" s="82">
        <v>1000000</v>
      </c>
      <c r="AQ4243" s="82" t="s">
        <v>78</v>
      </c>
      <c r="AR4243" s="82" t="s">
        <v>4274</v>
      </c>
      <c r="AS4243" s="84">
        <v>42917</v>
      </c>
      <c r="AT4243" s="85">
        <v>2017</v>
      </c>
      <c r="AU4243" s="82" t="s">
        <v>4277</v>
      </c>
      <c r="AV4243" s="84">
        <v>43281</v>
      </c>
      <c r="AW4243" s="85">
        <v>2018</v>
      </c>
      <c r="AX4243" s="85">
        <f>Table1[[#This Row],[End TEST]]-Table1[[#This Row],[Start TEST]]</f>
        <v>1</v>
      </c>
      <c r="AY4243" s="85">
        <f>Table1[[#This Row],[TEST_Diff]]+1</f>
        <v>2</v>
      </c>
      <c r="AZ4243" s="92">
        <f>DATEDIF(Table1[[#This Row],[Start Year]],Table1[[#This Row],[End Year]],"d") / 365</f>
        <v>0.99726027397260275</v>
      </c>
      <c r="BA4243" s="82">
        <v>1500000</v>
      </c>
      <c r="BB4243" s="82">
        <v>7500000</v>
      </c>
      <c r="BC4243" s="82" t="s">
        <v>582</v>
      </c>
      <c r="BD4243" s="82">
        <v>1</v>
      </c>
      <c r="BE4243" s="82">
        <v>1</v>
      </c>
      <c r="BF4243" s="82">
        <v>1</v>
      </c>
      <c r="BG4243" s="82">
        <v>1</v>
      </c>
      <c r="BH4243" s="82">
        <v>1</v>
      </c>
      <c r="BI4243" s="82">
        <v>1</v>
      </c>
      <c r="BJ4243" s="82">
        <v>1</v>
      </c>
      <c r="BK4243" s="82">
        <v>1</v>
      </c>
      <c r="BL4243" s="82">
        <v>1</v>
      </c>
      <c r="BM4243" s="82">
        <v>1</v>
      </c>
      <c r="BP4243" s="82">
        <v>1</v>
      </c>
      <c r="BT4243" s="82">
        <v>1</v>
      </c>
      <c r="BW4243" s="82" t="s">
        <v>583</v>
      </c>
    </row>
    <row r="4244" spans="1:75" x14ac:dyDescent="0.5">
      <c r="A4244" s="82">
        <v>667</v>
      </c>
      <c r="B4244" s="82" t="s">
        <v>568</v>
      </c>
      <c r="D4244" s="90">
        <v>43580</v>
      </c>
      <c r="E4244" s="90" t="s">
        <v>569</v>
      </c>
      <c r="F4244" s="90"/>
      <c r="G4244" s="82" t="s">
        <v>569</v>
      </c>
      <c r="H4244" s="82" t="s">
        <v>570</v>
      </c>
      <c r="I4244" s="80" t="s">
        <v>584</v>
      </c>
      <c r="J4244" s="80">
        <v>20</v>
      </c>
      <c r="K4244" s="80">
        <v>10</v>
      </c>
      <c r="L4244" s="80" t="s">
        <v>498</v>
      </c>
      <c r="M4244" s="80">
        <v>21</v>
      </c>
      <c r="N4244" s="80">
        <v>-18.766946999999998</v>
      </c>
      <c r="O4244" s="80">
        <v>46.869106000000002</v>
      </c>
      <c r="P4244" s="80" t="s">
        <v>69</v>
      </c>
      <c r="Q4244" s="80">
        <v>0</v>
      </c>
      <c r="R4244" s="80">
        <v>2.6272389999999999</v>
      </c>
      <c r="S4244" s="80">
        <v>23.381664000000001</v>
      </c>
      <c r="T4244" s="80">
        <v>42000</v>
      </c>
      <c r="U4244" s="91">
        <f>Table1[[#This Row],[Distribution Amount (Dollars)]]/Table1[[#This Row],[NEWdatediff]]</f>
        <v>21000</v>
      </c>
      <c r="V4244" s="82" t="s">
        <v>571</v>
      </c>
      <c r="W4244" s="82" t="s">
        <v>71</v>
      </c>
      <c r="X4244" s="82" t="s">
        <v>572</v>
      </c>
      <c r="Y4244" s="82" t="s">
        <v>573</v>
      </c>
      <c r="Z4244" s="82">
        <v>0</v>
      </c>
      <c r="AB4244" s="82" t="s">
        <v>574</v>
      </c>
      <c r="AC4244" s="82" t="s">
        <v>575</v>
      </c>
      <c r="AD4244" s="82" t="s">
        <v>586</v>
      </c>
      <c r="AE4244" s="82" t="s">
        <v>576</v>
      </c>
      <c r="AG4244" s="82" t="s">
        <v>577</v>
      </c>
      <c r="AI4244" s="82" t="s">
        <v>578</v>
      </c>
      <c r="AM4244" s="82" t="s">
        <v>579</v>
      </c>
      <c r="AN4244" s="82" t="s">
        <v>580</v>
      </c>
      <c r="AO4244" s="82" t="s">
        <v>581</v>
      </c>
      <c r="AP4244" s="82">
        <v>1000000</v>
      </c>
      <c r="AQ4244" s="82" t="s">
        <v>78</v>
      </c>
      <c r="AR4244" s="82" t="s">
        <v>4274</v>
      </c>
      <c r="AS4244" s="84">
        <v>42917</v>
      </c>
      <c r="AT4244" s="85">
        <v>2017</v>
      </c>
      <c r="AU4244" s="82" t="s">
        <v>4277</v>
      </c>
      <c r="AV4244" s="84">
        <v>43281</v>
      </c>
      <c r="AW4244" s="85">
        <v>2018</v>
      </c>
      <c r="AX4244" s="85">
        <f>Table1[[#This Row],[End TEST]]-Table1[[#This Row],[Start TEST]]</f>
        <v>1</v>
      </c>
      <c r="AY4244" s="85">
        <f>Table1[[#This Row],[TEST_Diff]]+1</f>
        <v>2</v>
      </c>
      <c r="AZ4244" s="92">
        <f>DATEDIF(Table1[[#This Row],[Start Year]],Table1[[#This Row],[End Year]],"d") / 365</f>
        <v>0.99726027397260275</v>
      </c>
      <c r="BA4244" s="82">
        <v>1500000</v>
      </c>
      <c r="BB4244" s="82">
        <v>7500000</v>
      </c>
      <c r="BC4244" s="82" t="s">
        <v>582</v>
      </c>
      <c r="BD4244" s="82">
        <v>1</v>
      </c>
      <c r="BE4244" s="82">
        <v>1</v>
      </c>
      <c r="BF4244" s="82">
        <v>1</v>
      </c>
      <c r="BG4244" s="82">
        <v>1</v>
      </c>
      <c r="BH4244" s="82">
        <v>1</v>
      </c>
      <c r="BI4244" s="82">
        <v>1</v>
      </c>
      <c r="BJ4244" s="82">
        <v>1</v>
      </c>
      <c r="BK4244" s="82">
        <v>1</v>
      </c>
      <c r="BL4244" s="82">
        <v>1</v>
      </c>
      <c r="BM4244" s="82">
        <v>1</v>
      </c>
      <c r="BP4244" s="82">
        <v>1</v>
      </c>
      <c r="BT4244" s="82">
        <v>1</v>
      </c>
      <c r="BW4244" s="82" t="s">
        <v>583</v>
      </c>
    </row>
    <row r="4245" spans="1:75" x14ac:dyDescent="0.5">
      <c r="A4245" s="82">
        <v>667</v>
      </c>
      <c r="B4245" s="82" t="s">
        <v>568</v>
      </c>
      <c r="D4245" s="90">
        <v>43580</v>
      </c>
      <c r="E4245" s="90" t="s">
        <v>569</v>
      </c>
      <c r="F4245" s="90"/>
      <c r="G4245" s="82" t="s">
        <v>569</v>
      </c>
      <c r="H4245" s="82" t="s">
        <v>570</v>
      </c>
      <c r="I4245" s="80" t="s">
        <v>262</v>
      </c>
      <c r="J4245" s="80">
        <v>5</v>
      </c>
      <c r="K4245" s="80">
        <v>10</v>
      </c>
      <c r="L4245" s="80" t="s">
        <v>498</v>
      </c>
      <c r="M4245" s="80">
        <v>21</v>
      </c>
      <c r="N4245" s="80">
        <v>-18.766946999999998</v>
      </c>
      <c r="O4245" s="80">
        <v>46.869106000000002</v>
      </c>
      <c r="P4245" s="80" t="s">
        <v>69</v>
      </c>
      <c r="Q4245" s="80">
        <v>0</v>
      </c>
      <c r="R4245" s="80">
        <v>2.6272389999999999</v>
      </c>
      <c r="S4245" s="80">
        <v>23.381664000000001</v>
      </c>
      <c r="T4245" s="80">
        <v>10500</v>
      </c>
      <c r="U4245" s="91">
        <f>Table1[[#This Row],[Distribution Amount (Dollars)]]/Table1[[#This Row],[NEWdatediff]]</f>
        <v>5250</v>
      </c>
      <c r="V4245" s="82" t="s">
        <v>571</v>
      </c>
      <c r="W4245" s="82" t="s">
        <v>71</v>
      </c>
      <c r="X4245" s="82" t="s">
        <v>572</v>
      </c>
      <c r="Y4245" s="82" t="s">
        <v>573</v>
      </c>
      <c r="Z4245" s="82">
        <v>0</v>
      </c>
      <c r="AB4245" s="82" t="s">
        <v>574</v>
      </c>
      <c r="AC4245" s="82" t="s">
        <v>575</v>
      </c>
      <c r="AD4245" s="82" t="s">
        <v>118</v>
      </c>
      <c r="AE4245" s="82" t="s">
        <v>576</v>
      </c>
      <c r="AG4245" s="82" t="s">
        <v>577</v>
      </c>
      <c r="AI4245" s="82" t="s">
        <v>578</v>
      </c>
      <c r="AM4245" s="82" t="s">
        <v>579</v>
      </c>
      <c r="AN4245" s="82" t="s">
        <v>580</v>
      </c>
      <c r="AO4245" s="82" t="s">
        <v>581</v>
      </c>
      <c r="AP4245" s="82">
        <v>1000000</v>
      </c>
      <c r="AQ4245" s="82" t="s">
        <v>78</v>
      </c>
      <c r="AR4245" s="82" t="s">
        <v>4274</v>
      </c>
      <c r="AS4245" s="84">
        <v>42917</v>
      </c>
      <c r="AT4245" s="85">
        <v>2017</v>
      </c>
      <c r="AU4245" s="82" t="s">
        <v>4277</v>
      </c>
      <c r="AV4245" s="84">
        <v>43281</v>
      </c>
      <c r="AW4245" s="85">
        <v>2018</v>
      </c>
      <c r="AX4245" s="85">
        <f>Table1[[#This Row],[End TEST]]-Table1[[#This Row],[Start TEST]]</f>
        <v>1</v>
      </c>
      <c r="AY4245" s="85">
        <f>Table1[[#This Row],[TEST_Diff]]+1</f>
        <v>2</v>
      </c>
      <c r="AZ4245" s="92">
        <f>DATEDIF(Table1[[#This Row],[Start Year]],Table1[[#This Row],[End Year]],"d") / 365</f>
        <v>0.99726027397260275</v>
      </c>
      <c r="BA4245" s="82">
        <v>1500000</v>
      </c>
      <c r="BB4245" s="82">
        <v>7500000</v>
      </c>
      <c r="BC4245" s="82" t="s">
        <v>582</v>
      </c>
      <c r="BD4245" s="82">
        <v>1</v>
      </c>
      <c r="BE4245" s="82">
        <v>1</v>
      </c>
      <c r="BF4245" s="82">
        <v>1</v>
      </c>
      <c r="BG4245" s="82">
        <v>1</v>
      </c>
      <c r="BH4245" s="82">
        <v>1</v>
      </c>
      <c r="BI4245" s="82">
        <v>1</v>
      </c>
      <c r="BJ4245" s="82">
        <v>1</v>
      </c>
      <c r="BK4245" s="82">
        <v>1</v>
      </c>
      <c r="BL4245" s="82">
        <v>1</v>
      </c>
      <c r="BM4245" s="82">
        <v>1</v>
      </c>
      <c r="BP4245" s="82">
        <v>1</v>
      </c>
      <c r="BT4245" s="82">
        <v>1</v>
      </c>
      <c r="BW4245" s="82" t="s">
        <v>583</v>
      </c>
    </row>
    <row r="4246" spans="1:75" x14ac:dyDescent="0.5">
      <c r="A4246" s="82">
        <v>667</v>
      </c>
      <c r="B4246" s="82" t="s">
        <v>568</v>
      </c>
      <c r="D4246" s="90">
        <v>43580</v>
      </c>
      <c r="E4246" s="90" t="s">
        <v>569</v>
      </c>
      <c r="F4246" s="90"/>
      <c r="G4246" s="82" t="s">
        <v>569</v>
      </c>
      <c r="H4246" s="82" t="s">
        <v>570</v>
      </c>
      <c r="I4246" s="80" t="s">
        <v>127</v>
      </c>
      <c r="J4246" s="80">
        <v>30</v>
      </c>
      <c r="K4246" s="80">
        <v>10</v>
      </c>
      <c r="L4246" s="80" t="s">
        <v>498</v>
      </c>
      <c r="M4246" s="80">
        <v>21</v>
      </c>
      <c r="N4246" s="80">
        <v>-18.766946999999998</v>
      </c>
      <c r="O4246" s="80">
        <v>46.869106000000002</v>
      </c>
      <c r="P4246" s="80" t="s">
        <v>69</v>
      </c>
      <c r="Q4246" s="80">
        <v>0</v>
      </c>
      <c r="R4246" s="80">
        <v>2.6272389999999999</v>
      </c>
      <c r="S4246" s="80">
        <v>23.381664000000001</v>
      </c>
      <c r="T4246" s="80">
        <v>63000</v>
      </c>
      <c r="U4246" s="91">
        <f>Table1[[#This Row],[Distribution Amount (Dollars)]]/Table1[[#This Row],[NEWdatediff]]</f>
        <v>31500</v>
      </c>
      <c r="V4246" s="82" t="s">
        <v>571</v>
      </c>
      <c r="W4246" s="82" t="s">
        <v>71</v>
      </c>
      <c r="X4246" s="82" t="s">
        <v>572</v>
      </c>
      <c r="Y4246" s="82" t="s">
        <v>573</v>
      </c>
      <c r="Z4246" s="82">
        <v>0</v>
      </c>
      <c r="AB4246" s="82" t="s">
        <v>574</v>
      </c>
      <c r="AC4246" s="82" t="s">
        <v>575</v>
      </c>
      <c r="AD4246" s="82" t="s">
        <v>241</v>
      </c>
      <c r="AE4246" s="82" t="s">
        <v>576</v>
      </c>
      <c r="AG4246" s="82" t="s">
        <v>577</v>
      </c>
      <c r="AI4246" s="82" t="s">
        <v>578</v>
      </c>
      <c r="AM4246" s="82" t="s">
        <v>579</v>
      </c>
      <c r="AN4246" s="82" t="s">
        <v>580</v>
      </c>
      <c r="AO4246" s="82" t="s">
        <v>581</v>
      </c>
      <c r="AP4246" s="82">
        <v>1000000</v>
      </c>
      <c r="AQ4246" s="82" t="s">
        <v>78</v>
      </c>
      <c r="AR4246" s="82" t="s">
        <v>4274</v>
      </c>
      <c r="AS4246" s="84">
        <v>42917</v>
      </c>
      <c r="AT4246" s="85">
        <v>2017</v>
      </c>
      <c r="AU4246" s="82" t="s">
        <v>4277</v>
      </c>
      <c r="AV4246" s="84">
        <v>43281</v>
      </c>
      <c r="AW4246" s="85">
        <v>2018</v>
      </c>
      <c r="AX4246" s="85">
        <f>Table1[[#This Row],[End TEST]]-Table1[[#This Row],[Start TEST]]</f>
        <v>1</v>
      </c>
      <c r="AY4246" s="85">
        <f>Table1[[#This Row],[TEST_Diff]]+1</f>
        <v>2</v>
      </c>
      <c r="AZ4246" s="92">
        <f>DATEDIF(Table1[[#This Row],[Start Year]],Table1[[#This Row],[End Year]],"d") / 365</f>
        <v>0.99726027397260275</v>
      </c>
      <c r="BA4246" s="82">
        <v>1500000</v>
      </c>
      <c r="BB4246" s="82">
        <v>7500000</v>
      </c>
      <c r="BC4246" s="82" t="s">
        <v>582</v>
      </c>
      <c r="BD4246" s="82">
        <v>1</v>
      </c>
      <c r="BE4246" s="82">
        <v>1</v>
      </c>
      <c r="BF4246" s="82">
        <v>1</v>
      </c>
      <c r="BG4246" s="82">
        <v>1</v>
      </c>
      <c r="BH4246" s="82">
        <v>1</v>
      </c>
      <c r="BI4246" s="82">
        <v>1</v>
      </c>
      <c r="BJ4246" s="82">
        <v>1</v>
      </c>
      <c r="BK4246" s="82">
        <v>1</v>
      </c>
      <c r="BL4246" s="82">
        <v>1</v>
      </c>
      <c r="BM4246" s="82">
        <v>1</v>
      </c>
      <c r="BP4246" s="82">
        <v>1</v>
      </c>
      <c r="BT4246" s="82">
        <v>1</v>
      </c>
      <c r="BW4246" s="82" t="s">
        <v>583</v>
      </c>
    </row>
    <row r="4247" spans="1:75" x14ac:dyDescent="0.5">
      <c r="A4247" s="82">
        <v>667</v>
      </c>
      <c r="B4247" s="82" t="s">
        <v>568</v>
      </c>
      <c r="D4247" s="90">
        <v>43580</v>
      </c>
      <c r="E4247" s="90" t="s">
        <v>569</v>
      </c>
      <c r="F4247" s="90"/>
      <c r="G4247" s="82" t="s">
        <v>569</v>
      </c>
      <c r="H4247" s="82" t="s">
        <v>570</v>
      </c>
      <c r="I4247" s="80" t="s">
        <v>128</v>
      </c>
      <c r="J4247" s="80">
        <v>20</v>
      </c>
      <c r="K4247" s="80">
        <v>10</v>
      </c>
      <c r="L4247" s="80" t="s">
        <v>498</v>
      </c>
      <c r="M4247" s="80">
        <v>21</v>
      </c>
      <c r="N4247" s="80">
        <v>-18.766946999999998</v>
      </c>
      <c r="O4247" s="80">
        <v>46.869106000000002</v>
      </c>
      <c r="P4247" s="80" t="s">
        <v>69</v>
      </c>
      <c r="Q4247" s="80">
        <v>0</v>
      </c>
      <c r="R4247" s="80">
        <v>2.6272389999999999</v>
      </c>
      <c r="S4247" s="80">
        <v>23.381664000000001</v>
      </c>
      <c r="T4247" s="80">
        <v>42000</v>
      </c>
      <c r="U4247" s="91">
        <f>Table1[[#This Row],[Distribution Amount (Dollars)]]/Table1[[#This Row],[NEWdatediff]]</f>
        <v>21000</v>
      </c>
      <c r="V4247" s="82" t="s">
        <v>571</v>
      </c>
      <c r="W4247" s="82" t="s">
        <v>71</v>
      </c>
      <c r="X4247" s="82" t="s">
        <v>572</v>
      </c>
      <c r="Y4247" s="82" t="s">
        <v>573</v>
      </c>
      <c r="Z4247" s="82">
        <v>0</v>
      </c>
      <c r="AB4247" s="82" t="s">
        <v>574</v>
      </c>
      <c r="AC4247" s="82" t="s">
        <v>575</v>
      </c>
      <c r="AD4247" s="82" t="s">
        <v>241</v>
      </c>
      <c r="AE4247" s="82" t="s">
        <v>576</v>
      </c>
      <c r="AG4247" s="82" t="s">
        <v>577</v>
      </c>
      <c r="AI4247" s="82" t="s">
        <v>578</v>
      </c>
      <c r="AM4247" s="82" t="s">
        <v>579</v>
      </c>
      <c r="AN4247" s="82" t="s">
        <v>580</v>
      </c>
      <c r="AO4247" s="82" t="s">
        <v>581</v>
      </c>
      <c r="AP4247" s="82">
        <v>1000000</v>
      </c>
      <c r="AQ4247" s="82" t="s">
        <v>78</v>
      </c>
      <c r="AR4247" s="82" t="s">
        <v>4274</v>
      </c>
      <c r="AS4247" s="84">
        <v>42917</v>
      </c>
      <c r="AT4247" s="85">
        <v>2017</v>
      </c>
      <c r="AU4247" s="82" t="s">
        <v>4277</v>
      </c>
      <c r="AV4247" s="84">
        <v>43281</v>
      </c>
      <c r="AW4247" s="85">
        <v>2018</v>
      </c>
      <c r="AX4247" s="85">
        <f>Table1[[#This Row],[End TEST]]-Table1[[#This Row],[Start TEST]]</f>
        <v>1</v>
      </c>
      <c r="AY4247" s="85">
        <f>Table1[[#This Row],[TEST_Diff]]+1</f>
        <v>2</v>
      </c>
      <c r="AZ4247" s="92">
        <f>DATEDIF(Table1[[#This Row],[Start Year]],Table1[[#This Row],[End Year]],"d") / 365</f>
        <v>0.99726027397260275</v>
      </c>
      <c r="BA4247" s="82">
        <v>1500000</v>
      </c>
      <c r="BB4247" s="82">
        <v>7500000</v>
      </c>
      <c r="BC4247" s="82" t="s">
        <v>582</v>
      </c>
      <c r="BD4247" s="82">
        <v>1</v>
      </c>
      <c r="BE4247" s="82">
        <v>1</v>
      </c>
      <c r="BF4247" s="82">
        <v>1</v>
      </c>
      <c r="BG4247" s="82">
        <v>1</v>
      </c>
      <c r="BH4247" s="82">
        <v>1</v>
      </c>
      <c r="BI4247" s="82">
        <v>1</v>
      </c>
      <c r="BJ4247" s="82">
        <v>1</v>
      </c>
      <c r="BK4247" s="82">
        <v>1</v>
      </c>
      <c r="BL4247" s="82">
        <v>1</v>
      </c>
      <c r="BM4247" s="82">
        <v>1</v>
      </c>
      <c r="BP4247" s="82">
        <v>1</v>
      </c>
      <c r="BT4247" s="82">
        <v>1</v>
      </c>
      <c r="BW4247" s="82" t="s">
        <v>583</v>
      </c>
    </row>
    <row r="4248" spans="1:75" x14ac:dyDescent="0.5">
      <c r="A4248" s="82">
        <v>667</v>
      </c>
      <c r="B4248" s="82" t="s">
        <v>568</v>
      </c>
      <c r="D4248" s="90">
        <v>43580</v>
      </c>
      <c r="E4248" s="90" t="s">
        <v>569</v>
      </c>
      <c r="F4248" s="90"/>
      <c r="G4248" s="82" t="s">
        <v>569</v>
      </c>
      <c r="H4248" s="82" t="s">
        <v>570</v>
      </c>
      <c r="I4248" s="80" t="s">
        <v>206</v>
      </c>
      <c r="J4248" s="80">
        <v>10</v>
      </c>
      <c r="K4248" s="80">
        <v>10</v>
      </c>
      <c r="L4248" s="80" t="s">
        <v>589</v>
      </c>
      <c r="M4248" s="80">
        <v>7</v>
      </c>
      <c r="N4248" s="80">
        <v>35.861660000000001</v>
      </c>
      <c r="O4248" s="80">
        <v>104.195396</v>
      </c>
      <c r="P4248" s="80" t="s">
        <v>112</v>
      </c>
      <c r="Q4248" s="80">
        <v>0</v>
      </c>
      <c r="R4248" s="80">
        <v>45.052331000000002</v>
      </c>
      <c r="S4248" s="80">
        <v>118.90412999999999</v>
      </c>
      <c r="T4248" s="80">
        <v>7000</v>
      </c>
      <c r="U4248" s="91">
        <f>Table1[[#This Row],[Distribution Amount (Dollars)]]/Table1[[#This Row],[NEWdatediff]]</f>
        <v>3500</v>
      </c>
      <c r="V4248" s="82" t="s">
        <v>571</v>
      </c>
      <c r="W4248" s="82" t="s">
        <v>71</v>
      </c>
      <c r="X4248" s="82" t="s">
        <v>572</v>
      </c>
      <c r="Y4248" s="82" t="s">
        <v>573</v>
      </c>
      <c r="Z4248" s="82">
        <v>0</v>
      </c>
      <c r="AB4248" s="82" t="s">
        <v>574</v>
      </c>
      <c r="AC4248" s="82" t="s">
        <v>575</v>
      </c>
      <c r="AD4248" s="82" t="s">
        <v>588</v>
      </c>
      <c r="AE4248" s="82" t="s">
        <v>576</v>
      </c>
      <c r="AG4248" s="82" t="s">
        <v>577</v>
      </c>
      <c r="AI4248" s="82" t="s">
        <v>578</v>
      </c>
      <c r="AM4248" s="82" t="s">
        <v>579</v>
      </c>
      <c r="AN4248" s="82" t="s">
        <v>580</v>
      </c>
      <c r="AO4248" s="82" t="s">
        <v>581</v>
      </c>
      <c r="AP4248" s="82">
        <v>1000000</v>
      </c>
      <c r="AQ4248" s="82" t="s">
        <v>78</v>
      </c>
      <c r="AR4248" s="82" t="s">
        <v>4274</v>
      </c>
      <c r="AS4248" s="84">
        <v>42917</v>
      </c>
      <c r="AT4248" s="85">
        <v>2017</v>
      </c>
      <c r="AU4248" s="82" t="s">
        <v>4277</v>
      </c>
      <c r="AV4248" s="84">
        <v>43281</v>
      </c>
      <c r="AW4248" s="85">
        <v>2018</v>
      </c>
      <c r="AX4248" s="85">
        <f>Table1[[#This Row],[End TEST]]-Table1[[#This Row],[Start TEST]]</f>
        <v>1</v>
      </c>
      <c r="AY4248" s="85">
        <f>Table1[[#This Row],[TEST_Diff]]+1</f>
        <v>2</v>
      </c>
      <c r="AZ4248" s="92">
        <f>DATEDIF(Table1[[#This Row],[Start Year]],Table1[[#This Row],[End Year]],"d") / 365</f>
        <v>0.99726027397260275</v>
      </c>
      <c r="BA4248" s="82">
        <v>1500000</v>
      </c>
      <c r="BB4248" s="82">
        <v>7500000</v>
      </c>
      <c r="BC4248" s="82" t="s">
        <v>582</v>
      </c>
      <c r="BD4248" s="82">
        <v>1</v>
      </c>
      <c r="BE4248" s="82">
        <v>1</v>
      </c>
      <c r="BF4248" s="82">
        <v>1</v>
      </c>
      <c r="BG4248" s="82">
        <v>1</v>
      </c>
      <c r="BH4248" s="82">
        <v>1</v>
      </c>
      <c r="BI4248" s="82">
        <v>1</v>
      </c>
      <c r="BJ4248" s="82">
        <v>1</v>
      </c>
      <c r="BK4248" s="82">
        <v>1</v>
      </c>
      <c r="BL4248" s="82">
        <v>1</v>
      </c>
      <c r="BM4248" s="82">
        <v>1</v>
      </c>
      <c r="BP4248" s="82">
        <v>1</v>
      </c>
      <c r="BT4248" s="82">
        <v>1</v>
      </c>
      <c r="BW4248" s="82" t="s">
        <v>583</v>
      </c>
    </row>
    <row r="4249" spans="1:75" x14ac:dyDescent="0.5">
      <c r="A4249" s="82">
        <v>667</v>
      </c>
      <c r="B4249" s="82" t="s">
        <v>568</v>
      </c>
      <c r="D4249" s="90">
        <v>43580</v>
      </c>
      <c r="E4249" s="90" t="s">
        <v>569</v>
      </c>
      <c r="F4249" s="90"/>
      <c r="G4249" s="82" t="s">
        <v>569</v>
      </c>
      <c r="H4249" s="82" t="s">
        <v>570</v>
      </c>
      <c r="I4249" s="80" t="s">
        <v>97</v>
      </c>
      <c r="J4249" s="80">
        <v>10</v>
      </c>
      <c r="K4249" s="80">
        <v>10</v>
      </c>
      <c r="L4249" s="80" t="s">
        <v>589</v>
      </c>
      <c r="M4249" s="80">
        <v>7</v>
      </c>
      <c r="N4249" s="80">
        <v>35.861660000000001</v>
      </c>
      <c r="O4249" s="80">
        <v>104.195396</v>
      </c>
      <c r="P4249" s="80" t="s">
        <v>112</v>
      </c>
      <c r="Q4249" s="80">
        <v>0</v>
      </c>
      <c r="R4249" s="80">
        <v>45.052331000000002</v>
      </c>
      <c r="S4249" s="80">
        <v>118.90412999999999</v>
      </c>
      <c r="T4249" s="80">
        <v>7000</v>
      </c>
      <c r="U4249" s="91">
        <f>Table1[[#This Row],[Distribution Amount (Dollars)]]/Table1[[#This Row],[NEWdatediff]]</f>
        <v>3500</v>
      </c>
      <c r="V4249" s="82" t="s">
        <v>571</v>
      </c>
      <c r="W4249" s="82" t="s">
        <v>71</v>
      </c>
      <c r="X4249" s="82" t="s">
        <v>572</v>
      </c>
      <c r="Y4249" s="82" t="s">
        <v>573</v>
      </c>
      <c r="Z4249" s="82">
        <v>0</v>
      </c>
      <c r="AB4249" s="82" t="s">
        <v>574</v>
      </c>
      <c r="AC4249" s="82" t="s">
        <v>575</v>
      </c>
      <c r="AD4249" s="82" t="s">
        <v>588</v>
      </c>
      <c r="AE4249" s="82" t="s">
        <v>576</v>
      </c>
      <c r="AG4249" s="82" t="s">
        <v>577</v>
      </c>
      <c r="AI4249" s="82" t="s">
        <v>578</v>
      </c>
      <c r="AM4249" s="82" t="s">
        <v>579</v>
      </c>
      <c r="AN4249" s="82" t="s">
        <v>580</v>
      </c>
      <c r="AO4249" s="82" t="s">
        <v>581</v>
      </c>
      <c r="AP4249" s="82">
        <v>1000000</v>
      </c>
      <c r="AQ4249" s="82" t="s">
        <v>78</v>
      </c>
      <c r="AR4249" s="82" t="s">
        <v>4274</v>
      </c>
      <c r="AS4249" s="84">
        <v>42917</v>
      </c>
      <c r="AT4249" s="85">
        <v>2017</v>
      </c>
      <c r="AU4249" s="82" t="s">
        <v>4277</v>
      </c>
      <c r="AV4249" s="84">
        <v>43281</v>
      </c>
      <c r="AW4249" s="85">
        <v>2018</v>
      </c>
      <c r="AX4249" s="85">
        <f>Table1[[#This Row],[End TEST]]-Table1[[#This Row],[Start TEST]]</f>
        <v>1</v>
      </c>
      <c r="AY4249" s="85">
        <f>Table1[[#This Row],[TEST_Diff]]+1</f>
        <v>2</v>
      </c>
      <c r="AZ4249" s="92">
        <f>DATEDIF(Table1[[#This Row],[Start Year]],Table1[[#This Row],[End Year]],"d") / 365</f>
        <v>0.99726027397260275</v>
      </c>
      <c r="BA4249" s="82">
        <v>1500000</v>
      </c>
      <c r="BB4249" s="82">
        <v>7500000</v>
      </c>
      <c r="BC4249" s="82" t="s">
        <v>582</v>
      </c>
      <c r="BD4249" s="82">
        <v>1</v>
      </c>
      <c r="BE4249" s="82">
        <v>1</v>
      </c>
      <c r="BF4249" s="82">
        <v>1</v>
      </c>
      <c r="BG4249" s="82">
        <v>1</v>
      </c>
      <c r="BH4249" s="82">
        <v>1</v>
      </c>
      <c r="BI4249" s="82">
        <v>1</v>
      </c>
      <c r="BJ4249" s="82">
        <v>1</v>
      </c>
      <c r="BK4249" s="82">
        <v>1</v>
      </c>
      <c r="BL4249" s="82">
        <v>1</v>
      </c>
      <c r="BM4249" s="82">
        <v>1</v>
      </c>
      <c r="BP4249" s="82">
        <v>1</v>
      </c>
      <c r="BT4249" s="82">
        <v>1</v>
      </c>
      <c r="BW4249" s="82" t="s">
        <v>583</v>
      </c>
    </row>
    <row r="4250" spans="1:75" x14ac:dyDescent="0.5">
      <c r="A4250" s="82">
        <v>667</v>
      </c>
      <c r="B4250" s="82" t="s">
        <v>568</v>
      </c>
      <c r="D4250" s="90">
        <v>43580</v>
      </c>
      <c r="E4250" s="90" t="s">
        <v>569</v>
      </c>
      <c r="F4250" s="90"/>
      <c r="G4250" s="82" t="s">
        <v>569</v>
      </c>
      <c r="H4250" s="82" t="s">
        <v>570</v>
      </c>
      <c r="I4250" s="80" t="s">
        <v>585</v>
      </c>
      <c r="J4250" s="80">
        <v>5</v>
      </c>
      <c r="K4250" s="80">
        <v>10</v>
      </c>
      <c r="L4250" s="80" t="s">
        <v>589</v>
      </c>
      <c r="M4250" s="80">
        <v>7</v>
      </c>
      <c r="N4250" s="80">
        <v>35.861660000000001</v>
      </c>
      <c r="O4250" s="80">
        <v>104.195396</v>
      </c>
      <c r="P4250" s="80" t="s">
        <v>112</v>
      </c>
      <c r="Q4250" s="80">
        <v>0</v>
      </c>
      <c r="R4250" s="80">
        <v>45.052331000000002</v>
      </c>
      <c r="S4250" s="80">
        <v>118.90412999999999</v>
      </c>
      <c r="T4250" s="80">
        <v>3500</v>
      </c>
      <c r="U4250" s="91">
        <f>Table1[[#This Row],[Distribution Amount (Dollars)]]/Table1[[#This Row],[NEWdatediff]]</f>
        <v>1750</v>
      </c>
      <c r="V4250" s="82" t="s">
        <v>571</v>
      </c>
      <c r="W4250" s="82" t="s">
        <v>71</v>
      </c>
      <c r="X4250" s="82" t="s">
        <v>572</v>
      </c>
      <c r="Y4250" s="82" t="s">
        <v>573</v>
      </c>
      <c r="Z4250" s="82">
        <v>0</v>
      </c>
      <c r="AB4250" s="82" t="s">
        <v>574</v>
      </c>
      <c r="AC4250" s="82" t="s">
        <v>575</v>
      </c>
      <c r="AD4250" s="82" t="s">
        <v>588</v>
      </c>
      <c r="AE4250" s="82" t="s">
        <v>576</v>
      </c>
      <c r="AG4250" s="82" t="s">
        <v>577</v>
      </c>
      <c r="AI4250" s="82" t="s">
        <v>578</v>
      </c>
      <c r="AM4250" s="82" t="s">
        <v>579</v>
      </c>
      <c r="AN4250" s="82" t="s">
        <v>580</v>
      </c>
      <c r="AO4250" s="82" t="s">
        <v>581</v>
      </c>
      <c r="AP4250" s="82">
        <v>1000000</v>
      </c>
      <c r="AQ4250" s="82" t="s">
        <v>78</v>
      </c>
      <c r="AR4250" s="82" t="s">
        <v>4274</v>
      </c>
      <c r="AS4250" s="84">
        <v>42917</v>
      </c>
      <c r="AT4250" s="85">
        <v>2017</v>
      </c>
      <c r="AU4250" s="82" t="s">
        <v>4277</v>
      </c>
      <c r="AV4250" s="84">
        <v>43281</v>
      </c>
      <c r="AW4250" s="85">
        <v>2018</v>
      </c>
      <c r="AX4250" s="85">
        <f>Table1[[#This Row],[End TEST]]-Table1[[#This Row],[Start TEST]]</f>
        <v>1</v>
      </c>
      <c r="AY4250" s="85">
        <f>Table1[[#This Row],[TEST_Diff]]+1</f>
        <v>2</v>
      </c>
      <c r="AZ4250" s="92">
        <f>DATEDIF(Table1[[#This Row],[Start Year]],Table1[[#This Row],[End Year]],"d") / 365</f>
        <v>0.99726027397260275</v>
      </c>
      <c r="BA4250" s="82">
        <v>1500000</v>
      </c>
      <c r="BB4250" s="82">
        <v>7500000</v>
      </c>
      <c r="BC4250" s="82" t="s">
        <v>582</v>
      </c>
      <c r="BD4250" s="82">
        <v>1</v>
      </c>
      <c r="BE4250" s="82">
        <v>1</v>
      </c>
      <c r="BF4250" s="82">
        <v>1</v>
      </c>
      <c r="BG4250" s="82">
        <v>1</v>
      </c>
      <c r="BH4250" s="82">
        <v>1</v>
      </c>
      <c r="BI4250" s="82">
        <v>1</v>
      </c>
      <c r="BJ4250" s="82">
        <v>1</v>
      </c>
      <c r="BK4250" s="82">
        <v>1</v>
      </c>
      <c r="BL4250" s="82">
        <v>1</v>
      </c>
      <c r="BM4250" s="82">
        <v>1</v>
      </c>
      <c r="BP4250" s="82">
        <v>1</v>
      </c>
      <c r="BT4250" s="82">
        <v>1</v>
      </c>
      <c r="BW4250" s="82" t="s">
        <v>583</v>
      </c>
    </row>
    <row r="4251" spans="1:75" x14ac:dyDescent="0.5">
      <c r="A4251" s="82">
        <v>667</v>
      </c>
      <c r="B4251" s="82" t="s">
        <v>568</v>
      </c>
      <c r="D4251" s="90">
        <v>43580</v>
      </c>
      <c r="E4251" s="90" t="s">
        <v>569</v>
      </c>
      <c r="F4251" s="90"/>
      <c r="G4251" s="82" t="s">
        <v>569</v>
      </c>
      <c r="H4251" s="82" t="s">
        <v>570</v>
      </c>
      <c r="I4251" s="80" t="s">
        <v>584</v>
      </c>
      <c r="J4251" s="80">
        <v>20</v>
      </c>
      <c r="K4251" s="80">
        <v>10</v>
      </c>
      <c r="L4251" s="80" t="s">
        <v>589</v>
      </c>
      <c r="M4251" s="80">
        <v>7</v>
      </c>
      <c r="N4251" s="80">
        <v>35.861660000000001</v>
      </c>
      <c r="O4251" s="80">
        <v>104.195396</v>
      </c>
      <c r="P4251" s="80" t="s">
        <v>112</v>
      </c>
      <c r="Q4251" s="80">
        <v>0</v>
      </c>
      <c r="R4251" s="80">
        <v>45.052331000000002</v>
      </c>
      <c r="S4251" s="80">
        <v>118.90412999999999</v>
      </c>
      <c r="T4251" s="80">
        <v>14000</v>
      </c>
      <c r="U4251" s="91">
        <f>Table1[[#This Row],[Distribution Amount (Dollars)]]/Table1[[#This Row],[NEWdatediff]]</f>
        <v>7000</v>
      </c>
      <c r="V4251" s="82" t="s">
        <v>571</v>
      </c>
      <c r="W4251" s="82" t="s">
        <v>71</v>
      </c>
      <c r="X4251" s="82" t="s">
        <v>572</v>
      </c>
      <c r="Y4251" s="82" t="s">
        <v>573</v>
      </c>
      <c r="Z4251" s="82">
        <v>0</v>
      </c>
      <c r="AB4251" s="82" t="s">
        <v>574</v>
      </c>
      <c r="AC4251" s="82" t="s">
        <v>575</v>
      </c>
      <c r="AD4251" s="82" t="s">
        <v>588</v>
      </c>
      <c r="AE4251" s="82" t="s">
        <v>576</v>
      </c>
      <c r="AG4251" s="82" t="s">
        <v>577</v>
      </c>
      <c r="AI4251" s="82" t="s">
        <v>578</v>
      </c>
      <c r="AM4251" s="82" t="s">
        <v>579</v>
      </c>
      <c r="AN4251" s="82" t="s">
        <v>580</v>
      </c>
      <c r="AO4251" s="82" t="s">
        <v>581</v>
      </c>
      <c r="AP4251" s="82">
        <v>1000000</v>
      </c>
      <c r="AQ4251" s="82" t="s">
        <v>78</v>
      </c>
      <c r="AR4251" s="82" t="s">
        <v>4274</v>
      </c>
      <c r="AS4251" s="84">
        <v>42917</v>
      </c>
      <c r="AT4251" s="85">
        <v>2017</v>
      </c>
      <c r="AU4251" s="82" t="s">
        <v>4277</v>
      </c>
      <c r="AV4251" s="84">
        <v>43281</v>
      </c>
      <c r="AW4251" s="85">
        <v>2018</v>
      </c>
      <c r="AX4251" s="85">
        <f>Table1[[#This Row],[End TEST]]-Table1[[#This Row],[Start TEST]]</f>
        <v>1</v>
      </c>
      <c r="AY4251" s="85">
        <f>Table1[[#This Row],[TEST_Diff]]+1</f>
        <v>2</v>
      </c>
      <c r="AZ4251" s="92">
        <f>DATEDIF(Table1[[#This Row],[Start Year]],Table1[[#This Row],[End Year]],"d") / 365</f>
        <v>0.99726027397260275</v>
      </c>
      <c r="BA4251" s="82">
        <v>1500000</v>
      </c>
      <c r="BB4251" s="82">
        <v>7500000</v>
      </c>
      <c r="BC4251" s="82" t="s">
        <v>582</v>
      </c>
      <c r="BD4251" s="82">
        <v>1</v>
      </c>
      <c r="BE4251" s="82">
        <v>1</v>
      </c>
      <c r="BF4251" s="82">
        <v>1</v>
      </c>
      <c r="BG4251" s="82">
        <v>1</v>
      </c>
      <c r="BH4251" s="82">
        <v>1</v>
      </c>
      <c r="BI4251" s="82">
        <v>1</v>
      </c>
      <c r="BJ4251" s="82">
        <v>1</v>
      </c>
      <c r="BK4251" s="82">
        <v>1</v>
      </c>
      <c r="BL4251" s="82">
        <v>1</v>
      </c>
      <c r="BM4251" s="82">
        <v>1</v>
      </c>
      <c r="BP4251" s="82">
        <v>1</v>
      </c>
      <c r="BT4251" s="82">
        <v>1</v>
      </c>
      <c r="BW4251" s="82" t="s">
        <v>583</v>
      </c>
    </row>
    <row r="4252" spans="1:75" x14ac:dyDescent="0.5">
      <c r="A4252" s="82">
        <v>667</v>
      </c>
      <c r="B4252" s="82" t="s">
        <v>568</v>
      </c>
      <c r="D4252" s="90">
        <v>43580</v>
      </c>
      <c r="E4252" s="90" t="s">
        <v>569</v>
      </c>
      <c r="F4252" s="90"/>
      <c r="G4252" s="82" t="s">
        <v>569</v>
      </c>
      <c r="H4252" s="82" t="s">
        <v>570</v>
      </c>
      <c r="I4252" s="80" t="s">
        <v>262</v>
      </c>
      <c r="J4252" s="80">
        <v>5</v>
      </c>
      <c r="K4252" s="80">
        <v>10</v>
      </c>
      <c r="L4252" s="80" t="s">
        <v>589</v>
      </c>
      <c r="M4252" s="80">
        <v>7</v>
      </c>
      <c r="N4252" s="80">
        <v>35.861660000000001</v>
      </c>
      <c r="O4252" s="80">
        <v>104.195396</v>
      </c>
      <c r="P4252" s="80" t="s">
        <v>112</v>
      </c>
      <c r="Q4252" s="80">
        <v>0</v>
      </c>
      <c r="R4252" s="80">
        <v>45.052331000000002</v>
      </c>
      <c r="S4252" s="80">
        <v>118.90412999999999</v>
      </c>
      <c r="T4252" s="80">
        <v>3500</v>
      </c>
      <c r="U4252" s="91">
        <f>Table1[[#This Row],[Distribution Amount (Dollars)]]/Table1[[#This Row],[NEWdatediff]]</f>
        <v>1750</v>
      </c>
      <c r="V4252" s="82" t="s">
        <v>571</v>
      </c>
      <c r="W4252" s="82" t="s">
        <v>71</v>
      </c>
      <c r="X4252" s="82" t="s">
        <v>572</v>
      </c>
      <c r="Y4252" s="82" t="s">
        <v>573</v>
      </c>
      <c r="Z4252" s="82">
        <v>0</v>
      </c>
      <c r="AB4252" s="82" t="s">
        <v>574</v>
      </c>
      <c r="AC4252" s="82" t="s">
        <v>575</v>
      </c>
      <c r="AD4252" s="82" t="s">
        <v>588</v>
      </c>
      <c r="AE4252" s="82" t="s">
        <v>576</v>
      </c>
      <c r="AG4252" s="82" t="s">
        <v>577</v>
      </c>
      <c r="AI4252" s="82" t="s">
        <v>578</v>
      </c>
      <c r="AM4252" s="82" t="s">
        <v>579</v>
      </c>
      <c r="AN4252" s="82" t="s">
        <v>580</v>
      </c>
      <c r="AO4252" s="82" t="s">
        <v>581</v>
      </c>
      <c r="AP4252" s="82">
        <v>1000000</v>
      </c>
      <c r="AQ4252" s="82" t="s">
        <v>78</v>
      </c>
      <c r="AR4252" s="82" t="s">
        <v>4274</v>
      </c>
      <c r="AS4252" s="84">
        <v>42917</v>
      </c>
      <c r="AT4252" s="85">
        <v>2017</v>
      </c>
      <c r="AU4252" s="82" t="s">
        <v>4277</v>
      </c>
      <c r="AV4252" s="84">
        <v>43281</v>
      </c>
      <c r="AW4252" s="85">
        <v>2018</v>
      </c>
      <c r="AX4252" s="85">
        <f>Table1[[#This Row],[End TEST]]-Table1[[#This Row],[Start TEST]]</f>
        <v>1</v>
      </c>
      <c r="AY4252" s="85">
        <f>Table1[[#This Row],[TEST_Diff]]+1</f>
        <v>2</v>
      </c>
      <c r="AZ4252" s="92">
        <f>DATEDIF(Table1[[#This Row],[Start Year]],Table1[[#This Row],[End Year]],"d") / 365</f>
        <v>0.99726027397260275</v>
      </c>
      <c r="BA4252" s="82">
        <v>1500000</v>
      </c>
      <c r="BB4252" s="82">
        <v>7500000</v>
      </c>
      <c r="BC4252" s="82" t="s">
        <v>582</v>
      </c>
      <c r="BD4252" s="82">
        <v>1</v>
      </c>
      <c r="BE4252" s="82">
        <v>1</v>
      </c>
      <c r="BF4252" s="82">
        <v>1</v>
      </c>
      <c r="BG4252" s="82">
        <v>1</v>
      </c>
      <c r="BH4252" s="82">
        <v>1</v>
      </c>
      <c r="BI4252" s="82">
        <v>1</v>
      </c>
      <c r="BJ4252" s="82">
        <v>1</v>
      </c>
      <c r="BK4252" s="82">
        <v>1</v>
      </c>
      <c r="BL4252" s="82">
        <v>1</v>
      </c>
      <c r="BM4252" s="82">
        <v>1</v>
      </c>
      <c r="BP4252" s="82">
        <v>1</v>
      </c>
      <c r="BT4252" s="82">
        <v>1</v>
      </c>
      <c r="BW4252" s="82" t="s">
        <v>583</v>
      </c>
    </row>
    <row r="4253" spans="1:75" x14ac:dyDescent="0.5">
      <c r="A4253" s="82">
        <v>667</v>
      </c>
      <c r="B4253" s="82" t="s">
        <v>568</v>
      </c>
      <c r="D4253" s="90">
        <v>43580</v>
      </c>
      <c r="E4253" s="90" t="s">
        <v>569</v>
      </c>
      <c r="F4253" s="90"/>
      <c r="G4253" s="82" t="s">
        <v>569</v>
      </c>
      <c r="H4253" s="82" t="s">
        <v>570</v>
      </c>
      <c r="I4253" s="80" t="s">
        <v>127</v>
      </c>
      <c r="J4253" s="80">
        <v>30</v>
      </c>
      <c r="K4253" s="80">
        <v>10</v>
      </c>
      <c r="L4253" s="80" t="s">
        <v>589</v>
      </c>
      <c r="M4253" s="80">
        <v>7</v>
      </c>
      <c r="N4253" s="80">
        <v>35.861660000000001</v>
      </c>
      <c r="O4253" s="80">
        <v>104.195396</v>
      </c>
      <c r="P4253" s="80" t="s">
        <v>112</v>
      </c>
      <c r="Q4253" s="80">
        <v>0</v>
      </c>
      <c r="R4253" s="80">
        <v>45.052331000000002</v>
      </c>
      <c r="S4253" s="80">
        <v>118.90412999999999</v>
      </c>
      <c r="T4253" s="80">
        <v>21000</v>
      </c>
      <c r="U4253" s="91">
        <f>Table1[[#This Row],[Distribution Amount (Dollars)]]/Table1[[#This Row],[NEWdatediff]]</f>
        <v>10500</v>
      </c>
      <c r="V4253" s="82" t="s">
        <v>571</v>
      </c>
      <c r="W4253" s="82" t="s">
        <v>71</v>
      </c>
      <c r="X4253" s="82" t="s">
        <v>572</v>
      </c>
      <c r="Y4253" s="82" t="s">
        <v>573</v>
      </c>
      <c r="Z4253" s="82">
        <v>0</v>
      </c>
      <c r="AB4253" s="82" t="s">
        <v>574</v>
      </c>
      <c r="AC4253" s="82" t="s">
        <v>575</v>
      </c>
      <c r="AD4253" s="82" t="s">
        <v>588</v>
      </c>
      <c r="AE4253" s="82" t="s">
        <v>576</v>
      </c>
      <c r="AG4253" s="82" t="s">
        <v>577</v>
      </c>
      <c r="AI4253" s="82" t="s">
        <v>578</v>
      </c>
      <c r="AM4253" s="82" t="s">
        <v>579</v>
      </c>
      <c r="AN4253" s="82" t="s">
        <v>580</v>
      </c>
      <c r="AO4253" s="82" t="s">
        <v>581</v>
      </c>
      <c r="AP4253" s="82">
        <v>1000000</v>
      </c>
      <c r="AQ4253" s="82" t="s">
        <v>78</v>
      </c>
      <c r="AR4253" s="82" t="s">
        <v>4274</v>
      </c>
      <c r="AS4253" s="84">
        <v>42917</v>
      </c>
      <c r="AT4253" s="85">
        <v>2017</v>
      </c>
      <c r="AU4253" s="82" t="s">
        <v>4277</v>
      </c>
      <c r="AV4253" s="84">
        <v>43281</v>
      </c>
      <c r="AW4253" s="85">
        <v>2018</v>
      </c>
      <c r="AX4253" s="85">
        <f>Table1[[#This Row],[End TEST]]-Table1[[#This Row],[Start TEST]]</f>
        <v>1</v>
      </c>
      <c r="AY4253" s="85">
        <f>Table1[[#This Row],[TEST_Diff]]+1</f>
        <v>2</v>
      </c>
      <c r="AZ4253" s="92">
        <f>DATEDIF(Table1[[#This Row],[Start Year]],Table1[[#This Row],[End Year]],"d") / 365</f>
        <v>0.99726027397260275</v>
      </c>
      <c r="BA4253" s="82">
        <v>1500000</v>
      </c>
      <c r="BB4253" s="82">
        <v>7500000</v>
      </c>
      <c r="BC4253" s="82" t="s">
        <v>582</v>
      </c>
      <c r="BD4253" s="82">
        <v>1</v>
      </c>
      <c r="BE4253" s="82">
        <v>1</v>
      </c>
      <c r="BF4253" s="82">
        <v>1</v>
      </c>
      <c r="BG4253" s="82">
        <v>1</v>
      </c>
      <c r="BH4253" s="82">
        <v>1</v>
      </c>
      <c r="BI4253" s="82">
        <v>1</v>
      </c>
      <c r="BJ4253" s="82">
        <v>1</v>
      </c>
      <c r="BK4253" s="82">
        <v>1</v>
      </c>
      <c r="BL4253" s="82">
        <v>1</v>
      </c>
      <c r="BM4253" s="82">
        <v>1</v>
      </c>
      <c r="BP4253" s="82">
        <v>1</v>
      </c>
      <c r="BT4253" s="82">
        <v>1</v>
      </c>
      <c r="BW4253" s="82" t="s">
        <v>583</v>
      </c>
    </row>
    <row r="4254" spans="1:75" x14ac:dyDescent="0.5">
      <c r="A4254" s="82">
        <v>667</v>
      </c>
      <c r="B4254" s="82" t="s">
        <v>568</v>
      </c>
      <c r="D4254" s="90">
        <v>43580</v>
      </c>
      <c r="E4254" s="90" t="s">
        <v>569</v>
      </c>
      <c r="F4254" s="90"/>
      <c r="G4254" s="82" t="s">
        <v>569</v>
      </c>
      <c r="H4254" s="82" t="s">
        <v>570</v>
      </c>
      <c r="I4254" s="80" t="s">
        <v>128</v>
      </c>
      <c r="J4254" s="80">
        <v>20</v>
      </c>
      <c r="K4254" s="80">
        <v>10</v>
      </c>
      <c r="L4254" s="80" t="s">
        <v>589</v>
      </c>
      <c r="M4254" s="80">
        <v>7</v>
      </c>
      <c r="N4254" s="80">
        <v>35.861660000000001</v>
      </c>
      <c r="O4254" s="80">
        <v>104.195396</v>
      </c>
      <c r="P4254" s="80" t="s">
        <v>112</v>
      </c>
      <c r="Q4254" s="80">
        <v>0</v>
      </c>
      <c r="R4254" s="80">
        <v>45.052331000000002</v>
      </c>
      <c r="S4254" s="80">
        <v>118.90412999999999</v>
      </c>
      <c r="T4254" s="80">
        <v>14000</v>
      </c>
      <c r="U4254" s="91">
        <f>Table1[[#This Row],[Distribution Amount (Dollars)]]/Table1[[#This Row],[NEWdatediff]]</f>
        <v>7000</v>
      </c>
      <c r="V4254" s="82" t="s">
        <v>571</v>
      </c>
      <c r="W4254" s="82" t="s">
        <v>71</v>
      </c>
      <c r="X4254" s="82" t="s">
        <v>572</v>
      </c>
      <c r="Y4254" s="82" t="s">
        <v>573</v>
      </c>
      <c r="Z4254" s="82">
        <v>0</v>
      </c>
      <c r="AB4254" s="82" t="s">
        <v>574</v>
      </c>
      <c r="AC4254" s="82" t="s">
        <v>575</v>
      </c>
      <c r="AD4254" s="82" t="s">
        <v>498</v>
      </c>
      <c r="AE4254" s="82" t="s">
        <v>576</v>
      </c>
      <c r="AG4254" s="82" t="s">
        <v>577</v>
      </c>
      <c r="AI4254" s="82" t="s">
        <v>578</v>
      </c>
      <c r="AM4254" s="82" t="s">
        <v>579</v>
      </c>
      <c r="AN4254" s="82" t="s">
        <v>580</v>
      </c>
      <c r="AO4254" s="82" t="s">
        <v>581</v>
      </c>
      <c r="AP4254" s="82">
        <v>1000000</v>
      </c>
      <c r="AQ4254" s="82" t="s">
        <v>78</v>
      </c>
      <c r="AR4254" s="82" t="s">
        <v>4274</v>
      </c>
      <c r="AS4254" s="84">
        <v>42917</v>
      </c>
      <c r="AT4254" s="85">
        <v>2017</v>
      </c>
      <c r="AU4254" s="82" t="s">
        <v>4277</v>
      </c>
      <c r="AV4254" s="84">
        <v>43281</v>
      </c>
      <c r="AW4254" s="85">
        <v>2018</v>
      </c>
      <c r="AX4254" s="85">
        <f>Table1[[#This Row],[End TEST]]-Table1[[#This Row],[Start TEST]]</f>
        <v>1</v>
      </c>
      <c r="AY4254" s="85">
        <f>Table1[[#This Row],[TEST_Diff]]+1</f>
        <v>2</v>
      </c>
      <c r="AZ4254" s="92">
        <f>DATEDIF(Table1[[#This Row],[Start Year]],Table1[[#This Row],[End Year]],"d") / 365</f>
        <v>0.99726027397260275</v>
      </c>
      <c r="BA4254" s="82">
        <v>1500000</v>
      </c>
      <c r="BB4254" s="82">
        <v>7500000</v>
      </c>
      <c r="BC4254" s="82" t="s">
        <v>582</v>
      </c>
      <c r="BD4254" s="82">
        <v>1</v>
      </c>
      <c r="BE4254" s="82">
        <v>1</v>
      </c>
      <c r="BF4254" s="82">
        <v>1</v>
      </c>
      <c r="BG4254" s="82">
        <v>1</v>
      </c>
      <c r="BH4254" s="82">
        <v>1</v>
      </c>
      <c r="BI4254" s="82">
        <v>1</v>
      </c>
      <c r="BJ4254" s="82">
        <v>1</v>
      </c>
      <c r="BK4254" s="82">
        <v>1</v>
      </c>
      <c r="BL4254" s="82">
        <v>1</v>
      </c>
      <c r="BM4254" s="82">
        <v>1</v>
      </c>
      <c r="BP4254" s="82">
        <v>1</v>
      </c>
      <c r="BT4254" s="82">
        <v>1</v>
      </c>
      <c r="BW4254" s="82" t="s">
        <v>583</v>
      </c>
    </row>
    <row r="4255" spans="1:75" x14ac:dyDescent="0.5">
      <c r="A4255" s="82">
        <v>668</v>
      </c>
      <c r="B4255" s="82" t="s">
        <v>3385</v>
      </c>
      <c r="D4255" s="90">
        <v>43579</v>
      </c>
      <c r="E4255" s="90" t="s">
        <v>3386</v>
      </c>
      <c r="F4255" s="90"/>
      <c r="G4255" s="82" t="s">
        <v>3386</v>
      </c>
      <c r="H4255" s="82" t="s">
        <v>3387</v>
      </c>
      <c r="I4255" s="80" t="s">
        <v>281</v>
      </c>
      <c r="J4255" s="80">
        <v>40</v>
      </c>
      <c r="K4255" s="80">
        <v>1</v>
      </c>
      <c r="L4255" s="80" t="s">
        <v>295</v>
      </c>
      <c r="M4255" s="80">
        <v>100</v>
      </c>
      <c r="N4255" s="80">
        <v>7.5172420000000004</v>
      </c>
      <c r="O4255" s="80">
        <v>80.779494</v>
      </c>
      <c r="P4255" s="80" t="s">
        <v>114</v>
      </c>
      <c r="Q4255" s="80">
        <v>0</v>
      </c>
      <c r="R4255" s="80">
        <v>25.384855999999999</v>
      </c>
      <c r="S4255" s="80">
        <v>68.458809000000002</v>
      </c>
      <c r="T4255" s="80">
        <v>4340000</v>
      </c>
      <c r="U4255" s="91">
        <f>Table1[[#This Row],[Distribution Amount (Dollars)]]/Table1[[#This Row],[NEWdatediff]]</f>
        <v>723333.33333333337</v>
      </c>
      <c r="V4255" s="82" t="s">
        <v>1166</v>
      </c>
      <c r="W4255" s="82" t="s">
        <v>71</v>
      </c>
      <c r="X4255" s="82" t="s">
        <v>3388</v>
      </c>
      <c r="Y4255" s="82" t="s">
        <v>182</v>
      </c>
      <c r="Z4255" s="82">
        <v>1</v>
      </c>
      <c r="AA4255" s="82" t="s">
        <v>1168</v>
      </c>
      <c r="AB4255" s="82" t="s">
        <v>3389</v>
      </c>
      <c r="AC4255" s="82" t="s">
        <v>3390</v>
      </c>
      <c r="AD4255" s="82" t="s">
        <v>295</v>
      </c>
      <c r="AE4255" s="82" t="s">
        <v>3391</v>
      </c>
      <c r="AF4255" s="82" t="s">
        <v>420</v>
      </c>
      <c r="AN4255" s="82" t="s">
        <v>76</v>
      </c>
      <c r="AP4255" s="82">
        <v>10850000</v>
      </c>
      <c r="AQ4255" s="82" t="s">
        <v>78</v>
      </c>
      <c r="AR4255" s="82" t="s">
        <v>4275</v>
      </c>
      <c r="AS4255" s="84">
        <v>43237</v>
      </c>
      <c r="AT4255" s="85">
        <v>2018</v>
      </c>
      <c r="AU4255" s="82" t="s">
        <v>4278</v>
      </c>
      <c r="AV4255" s="84">
        <v>45016</v>
      </c>
      <c r="AW4255" s="85">
        <v>2023</v>
      </c>
      <c r="AX4255" s="85">
        <f>Table1[[#This Row],[End TEST]]-Table1[[#This Row],[Start TEST]]</f>
        <v>5</v>
      </c>
      <c r="AY4255" s="85">
        <f>Table1[[#This Row],[TEST_Diff]]+1</f>
        <v>6</v>
      </c>
      <c r="AZ4255" s="92">
        <f>DATEDIF(Table1[[#This Row],[Start Year]],Table1[[#This Row],[End Year]],"d") / 365</f>
        <v>4.8739726027397259</v>
      </c>
      <c r="BD4255" s="82">
        <v>1</v>
      </c>
      <c r="BE4255" s="82">
        <v>1</v>
      </c>
      <c r="BU4255" s="82" t="s">
        <v>3392</v>
      </c>
      <c r="BW4255" s="82" t="s">
        <v>3393</v>
      </c>
    </row>
    <row r="4256" spans="1:75" x14ac:dyDescent="0.5">
      <c r="A4256" s="82">
        <v>668</v>
      </c>
      <c r="B4256" s="82" t="s">
        <v>3385</v>
      </c>
      <c r="D4256" s="90">
        <v>43579</v>
      </c>
      <c r="E4256" s="90" t="s">
        <v>3386</v>
      </c>
      <c r="F4256" s="90"/>
      <c r="G4256" s="82" t="s">
        <v>3386</v>
      </c>
      <c r="H4256" s="82" t="s">
        <v>3387</v>
      </c>
      <c r="I4256" s="80" t="s">
        <v>283</v>
      </c>
      <c r="J4256" s="80">
        <v>10</v>
      </c>
      <c r="K4256" s="80">
        <v>1</v>
      </c>
      <c r="L4256" s="80" t="s">
        <v>295</v>
      </c>
      <c r="M4256" s="80">
        <v>100</v>
      </c>
      <c r="N4256" s="80">
        <v>7.5172420000000004</v>
      </c>
      <c r="O4256" s="80">
        <v>80.779494</v>
      </c>
      <c r="P4256" s="80" t="s">
        <v>114</v>
      </c>
      <c r="Q4256" s="80">
        <v>0</v>
      </c>
      <c r="R4256" s="80">
        <v>25.384855999999999</v>
      </c>
      <c r="S4256" s="80">
        <v>68.458809000000002</v>
      </c>
      <c r="T4256" s="80">
        <v>1085000</v>
      </c>
      <c r="U4256" s="91">
        <f>Table1[[#This Row],[Distribution Amount (Dollars)]]/Table1[[#This Row],[NEWdatediff]]</f>
        <v>180833.33333333334</v>
      </c>
      <c r="V4256" s="82" t="s">
        <v>1166</v>
      </c>
      <c r="W4256" s="82" t="s">
        <v>71</v>
      </c>
      <c r="X4256" s="82" t="s">
        <v>3388</v>
      </c>
      <c r="Y4256" s="82" t="s">
        <v>182</v>
      </c>
      <c r="Z4256" s="82">
        <v>1</v>
      </c>
      <c r="AA4256" s="82" t="s">
        <v>1168</v>
      </c>
      <c r="AB4256" s="82" t="s">
        <v>3389</v>
      </c>
      <c r="AC4256" s="82" t="s">
        <v>3390</v>
      </c>
      <c r="AD4256" s="82" t="s">
        <v>295</v>
      </c>
      <c r="AE4256" s="82" t="s">
        <v>3391</v>
      </c>
      <c r="AF4256" s="82" t="s">
        <v>420</v>
      </c>
      <c r="AN4256" s="82" t="s">
        <v>76</v>
      </c>
      <c r="AP4256" s="82">
        <v>10850000</v>
      </c>
      <c r="AQ4256" s="82" t="s">
        <v>78</v>
      </c>
      <c r="AR4256" s="82" t="s">
        <v>4275</v>
      </c>
      <c r="AS4256" s="84">
        <v>43237</v>
      </c>
      <c r="AT4256" s="85">
        <v>2018</v>
      </c>
      <c r="AU4256" s="82" t="s">
        <v>4278</v>
      </c>
      <c r="AV4256" s="84">
        <v>45016</v>
      </c>
      <c r="AW4256" s="85">
        <v>2023</v>
      </c>
      <c r="AX4256" s="85">
        <f>Table1[[#This Row],[End TEST]]-Table1[[#This Row],[Start TEST]]</f>
        <v>5</v>
      </c>
      <c r="AY4256" s="85">
        <f>Table1[[#This Row],[TEST_Diff]]+1</f>
        <v>6</v>
      </c>
      <c r="AZ4256" s="92">
        <f>DATEDIF(Table1[[#This Row],[Start Year]],Table1[[#This Row],[End Year]],"d") / 365</f>
        <v>4.8739726027397259</v>
      </c>
      <c r="BD4256" s="82">
        <v>1</v>
      </c>
      <c r="BE4256" s="82">
        <v>1</v>
      </c>
      <c r="BU4256" s="82" t="s">
        <v>3392</v>
      </c>
      <c r="BW4256" s="82" t="s">
        <v>3393</v>
      </c>
    </row>
    <row r="4257" spans="1:75" x14ac:dyDescent="0.5">
      <c r="A4257" s="82">
        <v>668</v>
      </c>
      <c r="B4257" s="82" t="s">
        <v>3385</v>
      </c>
      <c r="D4257" s="90">
        <v>43579</v>
      </c>
      <c r="E4257" s="90" t="s">
        <v>3386</v>
      </c>
      <c r="F4257" s="90"/>
      <c r="G4257" s="82" t="s">
        <v>3386</v>
      </c>
      <c r="H4257" s="82" t="s">
        <v>3387</v>
      </c>
      <c r="I4257" s="80" t="s">
        <v>98</v>
      </c>
      <c r="J4257" s="80">
        <v>40</v>
      </c>
      <c r="K4257" s="80">
        <v>1</v>
      </c>
      <c r="L4257" s="80" t="s">
        <v>295</v>
      </c>
      <c r="M4257" s="80">
        <v>100</v>
      </c>
      <c r="N4257" s="80">
        <v>7.5172420000000004</v>
      </c>
      <c r="O4257" s="80">
        <v>80.779494</v>
      </c>
      <c r="P4257" s="80" t="s">
        <v>114</v>
      </c>
      <c r="Q4257" s="80">
        <v>0</v>
      </c>
      <c r="R4257" s="80">
        <v>25.384855999999999</v>
      </c>
      <c r="S4257" s="80">
        <v>68.458809000000002</v>
      </c>
      <c r="T4257" s="80">
        <v>4340000</v>
      </c>
      <c r="U4257" s="91">
        <f>Table1[[#This Row],[Distribution Amount (Dollars)]]/Table1[[#This Row],[NEWdatediff]]</f>
        <v>723333.33333333337</v>
      </c>
      <c r="V4257" s="82" t="s">
        <v>1166</v>
      </c>
      <c r="W4257" s="82" t="s">
        <v>71</v>
      </c>
      <c r="X4257" s="82" t="s">
        <v>3388</v>
      </c>
      <c r="Y4257" s="82" t="s">
        <v>182</v>
      </c>
      <c r="Z4257" s="82">
        <v>1</v>
      </c>
      <c r="AA4257" s="82" t="s">
        <v>1168</v>
      </c>
      <c r="AB4257" s="82" t="s">
        <v>3389</v>
      </c>
      <c r="AC4257" s="82" t="s">
        <v>3390</v>
      </c>
      <c r="AD4257" s="82" t="s">
        <v>295</v>
      </c>
      <c r="AE4257" s="82" t="s">
        <v>3391</v>
      </c>
      <c r="AF4257" s="82" t="s">
        <v>420</v>
      </c>
      <c r="AN4257" s="82" t="s">
        <v>76</v>
      </c>
      <c r="AP4257" s="82">
        <v>10850000</v>
      </c>
      <c r="AQ4257" s="82" t="s">
        <v>78</v>
      </c>
      <c r="AR4257" s="82" t="s">
        <v>4275</v>
      </c>
      <c r="AS4257" s="84">
        <v>43237</v>
      </c>
      <c r="AT4257" s="85">
        <v>2018</v>
      </c>
      <c r="AU4257" s="82" t="s">
        <v>4278</v>
      </c>
      <c r="AV4257" s="84">
        <v>45016</v>
      </c>
      <c r="AW4257" s="85">
        <v>2023</v>
      </c>
      <c r="AX4257" s="85">
        <f>Table1[[#This Row],[End TEST]]-Table1[[#This Row],[Start TEST]]</f>
        <v>5</v>
      </c>
      <c r="AY4257" s="85">
        <f>Table1[[#This Row],[TEST_Diff]]+1</f>
        <v>6</v>
      </c>
      <c r="AZ4257" s="92">
        <f>DATEDIF(Table1[[#This Row],[Start Year]],Table1[[#This Row],[End Year]],"d") / 365</f>
        <v>4.8739726027397259</v>
      </c>
      <c r="BD4257" s="82">
        <v>1</v>
      </c>
      <c r="BE4257" s="82">
        <v>1</v>
      </c>
      <c r="BU4257" s="82" t="s">
        <v>3392</v>
      </c>
      <c r="BW4257" s="82" t="s">
        <v>3393</v>
      </c>
    </row>
    <row r="4258" spans="1:75" x14ac:dyDescent="0.5">
      <c r="A4258" s="82">
        <v>668</v>
      </c>
      <c r="B4258" s="82" t="s">
        <v>3385</v>
      </c>
      <c r="D4258" s="90">
        <v>43579</v>
      </c>
      <c r="E4258" s="90" t="s">
        <v>3386</v>
      </c>
      <c r="F4258" s="90"/>
      <c r="G4258" s="82" t="s">
        <v>3386</v>
      </c>
      <c r="H4258" s="82" t="s">
        <v>3387</v>
      </c>
      <c r="I4258" s="80" t="s">
        <v>262</v>
      </c>
      <c r="J4258" s="80">
        <v>10</v>
      </c>
      <c r="K4258" s="80">
        <v>1</v>
      </c>
      <c r="L4258" s="80" t="s">
        <v>295</v>
      </c>
      <c r="M4258" s="80">
        <v>100</v>
      </c>
      <c r="N4258" s="80">
        <v>7.5172420000000004</v>
      </c>
      <c r="O4258" s="80">
        <v>80.779494</v>
      </c>
      <c r="P4258" s="80" t="s">
        <v>114</v>
      </c>
      <c r="Q4258" s="80">
        <v>0</v>
      </c>
      <c r="R4258" s="80">
        <v>25.384855999999999</v>
      </c>
      <c r="S4258" s="80">
        <v>68.458809000000002</v>
      </c>
      <c r="T4258" s="80">
        <v>1085000</v>
      </c>
      <c r="U4258" s="91">
        <f>Table1[[#This Row],[Distribution Amount (Dollars)]]/Table1[[#This Row],[NEWdatediff]]</f>
        <v>180833.33333333334</v>
      </c>
      <c r="V4258" s="82" t="s">
        <v>1166</v>
      </c>
      <c r="W4258" s="82" t="s">
        <v>71</v>
      </c>
      <c r="X4258" s="82" t="s">
        <v>3388</v>
      </c>
      <c r="Y4258" s="82" t="s">
        <v>182</v>
      </c>
      <c r="Z4258" s="82">
        <v>1</v>
      </c>
      <c r="AA4258" s="82" t="s">
        <v>1168</v>
      </c>
      <c r="AB4258" s="82" t="s">
        <v>3389</v>
      </c>
      <c r="AC4258" s="82" t="s">
        <v>3390</v>
      </c>
      <c r="AD4258" s="82" t="s">
        <v>295</v>
      </c>
      <c r="AE4258" s="82" t="s">
        <v>3391</v>
      </c>
      <c r="AF4258" s="82" t="s">
        <v>420</v>
      </c>
      <c r="AN4258" s="82" t="s">
        <v>76</v>
      </c>
      <c r="AP4258" s="82">
        <v>10850000</v>
      </c>
      <c r="AQ4258" s="82" t="s">
        <v>78</v>
      </c>
      <c r="AR4258" s="82" t="s">
        <v>4275</v>
      </c>
      <c r="AS4258" s="84">
        <v>43237</v>
      </c>
      <c r="AT4258" s="85">
        <v>2018</v>
      </c>
      <c r="AU4258" s="82" t="s">
        <v>4278</v>
      </c>
      <c r="AV4258" s="84">
        <v>45016</v>
      </c>
      <c r="AW4258" s="85">
        <v>2023</v>
      </c>
      <c r="AX4258" s="85">
        <f>Table1[[#This Row],[End TEST]]-Table1[[#This Row],[Start TEST]]</f>
        <v>5</v>
      </c>
      <c r="AY4258" s="85">
        <f>Table1[[#This Row],[TEST_Diff]]+1</f>
        <v>6</v>
      </c>
      <c r="AZ4258" s="92">
        <f>DATEDIF(Table1[[#This Row],[Start Year]],Table1[[#This Row],[End Year]],"d") / 365</f>
        <v>4.8739726027397259</v>
      </c>
      <c r="BD4258" s="82">
        <v>1</v>
      </c>
      <c r="BE4258" s="82">
        <v>1</v>
      </c>
      <c r="BU4258" s="82" t="s">
        <v>3392</v>
      </c>
      <c r="BW4258" s="82" t="s">
        <v>3393</v>
      </c>
    </row>
    <row r="4259" spans="1:75" x14ac:dyDescent="0.5">
      <c r="A4259" s="82">
        <v>669</v>
      </c>
      <c r="B4259" s="82" t="s">
        <v>1163</v>
      </c>
      <c r="D4259" s="90">
        <v>43579</v>
      </c>
      <c r="E4259" s="90" t="s">
        <v>1164</v>
      </c>
      <c r="F4259" s="90"/>
      <c r="G4259" s="82" t="s">
        <v>1164</v>
      </c>
      <c r="H4259" s="82" t="s">
        <v>1165</v>
      </c>
      <c r="I4259" s="80" t="s">
        <v>283</v>
      </c>
      <c r="J4259" s="80">
        <v>90</v>
      </c>
      <c r="K4259" s="80">
        <v>2</v>
      </c>
      <c r="L4259" s="80" t="s">
        <v>241</v>
      </c>
      <c r="M4259" s="80">
        <v>50</v>
      </c>
      <c r="N4259" s="80">
        <v>20.593682999999999</v>
      </c>
      <c r="O4259" s="80">
        <v>78.962883000000005</v>
      </c>
      <c r="P4259" s="80" t="s">
        <v>114</v>
      </c>
      <c r="Q4259" s="80">
        <v>0</v>
      </c>
      <c r="R4259" s="80">
        <v>25.384855999999999</v>
      </c>
      <c r="S4259" s="80">
        <v>68.458809000000002</v>
      </c>
      <c r="T4259" s="80">
        <v>2430000</v>
      </c>
      <c r="U4259" s="91">
        <f>Table1[[#This Row],[Distribution Amount (Dollars)]]/Table1[[#This Row],[NEWdatediff]]</f>
        <v>405000</v>
      </c>
      <c r="V4259" s="82" t="s">
        <v>1166</v>
      </c>
      <c r="W4259" s="82" t="s">
        <v>71</v>
      </c>
      <c r="X4259" s="82" t="s">
        <v>1167</v>
      </c>
      <c r="Y4259" s="82" t="s">
        <v>182</v>
      </c>
      <c r="Z4259" s="82">
        <v>1</v>
      </c>
      <c r="AA4259" s="82" t="s">
        <v>1168</v>
      </c>
      <c r="AB4259" s="82" t="s">
        <v>1169</v>
      </c>
      <c r="AC4259" s="82" t="s">
        <v>1170</v>
      </c>
      <c r="AD4259" s="82" t="s">
        <v>241</v>
      </c>
      <c r="AE4259" s="82" t="s">
        <v>1171</v>
      </c>
      <c r="AF4259" s="82" t="s">
        <v>420</v>
      </c>
      <c r="AN4259" s="82" t="s">
        <v>76</v>
      </c>
      <c r="AP4259" s="82">
        <v>5400000</v>
      </c>
      <c r="AQ4259" s="82" t="s">
        <v>78</v>
      </c>
      <c r="AR4259" s="82" t="s">
        <v>4275</v>
      </c>
      <c r="AS4259" s="84">
        <v>43521</v>
      </c>
      <c r="AT4259" s="85">
        <v>2019</v>
      </c>
      <c r="AU4259" s="82" t="s">
        <v>4278</v>
      </c>
      <c r="AV4259" s="84">
        <v>45382</v>
      </c>
      <c r="AW4259" s="85">
        <v>2024</v>
      </c>
      <c r="AX4259" s="85">
        <f>Table1[[#This Row],[End TEST]]-Table1[[#This Row],[Start TEST]]</f>
        <v>5</v>
      </c>
      <c r="AY4259" s="85">
        <f>Table1[[#This Row],[TEST_Diff]]+1</f>
        <v>6</v>
      </c>
      <c r="AZ4259" s="92">
        <f>DATEDIF(Table1[[#This Row],[Start Year]],Table1[[#This Row],[End Year]],"d") / 365</f>
        <v>5.0986301369863014</v>
      </c>
      <c r="BA4259" s="82">
        <v>20000</v>
      </c>
      <c r="BD4259" s="82">
        <v>1</v>
      </c>
      <c r="BE4259" s="82">
        <v>1</v>
      </c>
      <c r="BF4259" s="82">
        <v>1</v>
      </c>
      <c r="BG4259" s="82">
        <v>1</v>
      </c>
      <c r="BH4259" s="82">
        <v>1</v>
      </c>
      <c r="BI4259" s="82">
        <v>1</v>
      </c>
      <c r="BO4259" s="82">
        <v>1</v>
      </c>
      <c r="BP4259" s="82">
        <v>1</v>
      </c>
      <c r="BR4259" s="82">
        <v>1</v>
      </c>
      <c r="BW4259" s="82" t="s">
        <v>1172</v>
      </c>
    </row>
    <row r="4260" spans="1:75" x14ac:dyDescent="0.5">
      <c r="A4260" s="82">
        <v>669</v>
      </c>
      <c r="B4260" s="82" t="s">
        <v>1163</v>
      </c>
      <c r="D4260" s="90">
        <v>43579</v>
      </c>
      <c r="E4260" s="90" t="s">
        <v>1164</v>
      </c>
      <c r="F4260" s="90"/>
      <c r="G4260" s="82" t="s">
        <v>1164</v>
      </c>
      <c r="H4260" s="82" t="s">
        <v>1165</v>
      </c>
      <c r="I4260" s="80" t="s">
        <v>237</v>
      </c>
      <c r="J4260" s="80">
        <v>10</v>
      </c>
      <c r="K4260" s="80">
        <v>2</v>
      </c>
      <c r="L4260" s="80" t="s">
        <v>241</v>
      </c>
      <c r="M4260" s="80">
        <v>50</v>
      </c>
      <c r="N4260" s="80">
        <v>20.593682999999999</v>
      </c>
      <c r="O4260" s="80">
        <v>78.962883000000005</v>
      </c>
      <c r="P4260" s="80" t="s">
        <v>114</v>
      </c>
      <c r="Q4260" s="80">
        <v>0</v>
      </c>
      <c r="R4260" s="80">
        <v>25.384855999999999</v>
      </c>
      <c r="S4260" s="80">
        <v>68.458809000000002</v>
      </c>
      <c r="T4260" s="80">
        <v>270000</v>
      </c>
      <c r="U4260" s="91">
        <f>Table1[[#This Row],[Distribution Amount (Dollars)]]/Table1[[#This Row],[NEWdatediff]]</f>
        <v>45000</v>
      </c>
      <c r="V4260" s="82" t="s">
        <v>1166</v>
      </c>
      <c r="W4260" s="82" t="s">
        <v>71</v>
      </c>
      <c r="X4260" s="82" t="s">
        <v>1167</v>
      </c>
      <c r="Y4260" s="82" t="s">
        <v>182</v>
      </c>
      <c r="Z4260" s="82">
        <v>1</v>
      </c>
      <c r="AA4260" s="82" t="s">
        <v>1168</v>
      </c>
      <c r="AB4260" s="82" t="s">
        <v>1169</v>
      </c>
      <c r="AC4260" s="82" t="s">
        <v>1170</v>
      </c>
      <c r="AD4260" s="82" t="s">
        <v>588</v>
      </c>
      <c r="AE4260" s="82" t="s">
        <v>1171</v>
      </c>
      <c r="AF4260" s="82" t="s">
        <v>420</v>
      </c>
      <c r="AN4260" s="82" t="s">
        <v>76</v>
      </c>
      <c r="AP4260" s="82">
        <v>5400000</v>
      </c>
      <c r="AQ4260" s="82" t="s">
        <v>78</v>
      </c>
      <c r="AR4260" s="82" t="s">
        <v>4275</v>
      </c>
      <c r="AS4260" s="84">
        <v>43521</v>
      </c>
      <c r="AT4260" s="85">
        <v>2019</v>
      </c>
      <c r="AU4260" s="82" t="s">
        <v>4278</v>
      </c>
      <c r="AV4260" s="84">
        <v>45382</v>
      </c>
      <c r="AW4260" s="85">
        <v>2024</v>
      </c>
      <c r="AX4260" s="85">
        <f>Table1[[#This Row],[End TEST]]-Table1[[#This Row],[Start TEST]]</f>
        <v>5</v>
      </c>
      <c r="AY4260" s="85">
        <f>Table1[[#This Row],[TEST_Diff]]+1</f>
        <v>6</v>
      </c>
      <c r="AZ4260" s="92">
        <f>DATEDIF(Table1[[#This Row],[Start Year]],Table1[[#This Row],[End Year]],"d") / 365</f>
        <v>5.0986301369863014</v>
      </c>
      <c r="BA4260" s="82">
        <v>20000</v>
      </c>
      <c r="BD4260" s="82">
        <v>1</v>
      </c>
      <c r="BE4260" s="82">
        <v>1</v>
      </c>
      <c r="BF4260" s="82">
        <v>1</v>
      </c>
      <c r="BG4260" s="82">
        <v>1</v>
      </c>
      <c r="BH4260" s="82">
        <v>1</v>
      </c>
      <c r="BI4260" s="82">
        <v>1</v>
      </c>
      <c r="BO4260" s="82">
        <v>1</v>
      </c>
      <c r="BP4260" s="82">
        <v>1</v>
      </c>
      <c r="BR4260" s="82">
        <v>1</v>
      </c>
      <c r="BW4260" s="82" t="s">
        <v>1172</v>
      </c>
    </row>
    <row r="4261" spans="1:75" x14ac:dyDescent="0.5">
      <c r="A4261" s="82">
        <v>669</v>
      </c>
      <c r="B4261" s="82" t="s">
        <v>1163</v>
      </c>
      <c r="D4261" s="90">
        <v>43579</v>
      </c>
      <c r="E4261" s="90" t="s">
        <v>1164</v>
      </c>
      <c r="F4261" s="90"/>
      <c r="G4261" s="82" t="s">
        <v>1164</v>
      </c>
      <c r="H4261" s="82" t="s">
        <v>1165</v>
      </c>
      <c r="I4261" s="80" t="s">
        <v>283</v>
      </c>
      <c r="J4261" s="80">
        <v>90</v>
      </c>
      <c r="K4261" s="80">
        <v>2</v>
      </c>
      <c r="L4261" s="80" t="s">
        <v>588</v>
      </c>
      <c r="M4261" s="80">
        <v>50</v>
      </c>
      <c r="N4261" s="80">
        <v>28.394856999999998</v>
      </c>
      <c r="O4261" s="80">
        <v>84.124008000000003</v>
      </c>
      <c r="P4261" s="80" t="s">
        <v>114</v>
      </c>
      <c r="Q4261" s="80">
        <v>0</v>
      </c>
      <c r="R4261" s="80">
        <v>25.384855999999999</v>
      </c>
      <c r="S4261" s="80">
        <v>68.458809000000002</v>
      </c>
      <c r="T4261" s="80">
        <v>2430000</v>
      </c>
      <c r="U4261" s="91">
        <f>Table1[[#This Row],[Distribution Amount (Dollars)]]/Table1[[#This Row],[NEWdatediff]]</f>
        <v>405000</v>
      </c>
      <c r="V4261" s="82" t="s">
        <v>1166</v>
      </c>
      <c r="W4261" s="82" t="s">
        <v>71</v>
      </c>
      <c r="X4261" s="82" t="s">
        <v>1167</v>
      </c>
      <c r="Y4261" s="82" t="s">
        <v>182</v>
      </c>
      <c r="Z4261" s="82">
        <v>1</v>
      </c>
      <c r="AA4261" s="82" t="s">
        <v>1168</v>
      </c>
      <c r="AB4261" s="82" t="s">
        <v>1169</v>
      </c>
      <c r="AC4261" s="82" t="s">
        <v>1170</v>
      </c>
      <c r="AD4261" s="82" t="s">
        <v>241</v>
      </c>
      <c r="AE4261" s="82" t="s">
        <v>1171</v>
      </c>
      <c r="AF4261" s="82" t="s">
        <v>420</v>
      </c>
      <c r="AN4261" s="82" t="s">
        <v>76</v>
      </c>
      <c r="AP4261" s="82">
        <v>5400000</v>
      </c>
      <c r="AQ4261" s="82" t="s">
        <v>78</v>
      </c>
      <c r="AR4261" s="82" t="s">
        <v>4275</v>
      </c>
      <c r="AS4261" s="84">
        <v>43521</v>
      </c>
      <c r="AT4261" s="85">
        <v>2019</v>
      </c>
      <c r="AU4261" s="82" t="s">
        <v>4278</v>
      </c>
      <c r="AV4261" s="84">
        <v>45382</v>
      </c>
      <c r="AW4261" s="85">
        <v>2024</v>
      </c>
      <c r="AX4261" s="85">
        <f>Table1[[#This Row],[End TEST]]-Table1[[#This Row],[Start TEST]]</f>
        <v>5</v>
      </c>
      <c r="AY4261" s="85">
        <f>Table1[[#This Row],[TEST_Diff]]+1</f>
        <v>6</v>
      </c>
      <c r="AZ4261" s="92">
        <f>DATEDIF(Table1[[#This Row],[Start Year]],Table1[[#This Row],[End Year]],"d") / 365</f>
        <v>5.0986301369863014</v>
      </c>
      <c r="BA4261" s="82">
        <v>20000</v>
      </c>
      <c r="BD4261" s="82">
        <v>1</v>
      </c>
      <c r="BE4261" s="82">
        <v>1</v>
      </c>
      <c r="BF4261" s="82">
        <v>1</v>
      </c>
      <c r="BG4261" s="82">
        <v>1</v>
      </c>
      <c r="BH4261" s="82">
        <v>1</v>
      </c>
      <c r="BI4261" s="82">
        <v>1</v>
      </c>
      <c r="BO4261" s="82">
        <v>1</v>
      </c>
      <c r="BP4261" s="82">
        <v>1</v>
      </c>
      <c r="BR4261" s="82">
        <v>1</v>
      </c>
      <c r="BW4261" s="82" t="s">
        <v>1172</v>
      </c>
    </row>
    <row r="4262" spans="1:75" x14ac:dyDescent="0.5">
      <c r="A4262" s="82">
        <v>669</v>
      </c>
      <c r="B4262" s="82" t="s">
        <v>1163</v>
      </c>
      <c r="D4262" s="90">
        <v>43579</v>
      </c>
      <c r="E4262" s="90" t="s">
        <v>1164</v>
      </c>
      <c r="F4262" s="90"/>
      <c r="G4262" s="82" t="s">
        <v>1164</v>
      </c>
      <c r="H4262" s="82" t="s">
        <v>1165</v>
      </c>
      <c r="I4262" s="80" t="s">
        <v>237</v>
      </c>
      <c r="J4262" s="80">
        <v>10</v>
      </c>
      <c r="K4262" s="80">
        <v>2</v>
      </c>
      <c r="L4262" s="80" t="s">
        <v>588</v>
      </c>
      <c r="M4262" s="80">
        <v>50</v>
      </c>
      <c r="N4262" s="80">
        <v>28.394856999999998</v>
      </c>
      <c r="O4262" s="80">
        <v>84.124008000000003</v>
      </c>
      <c r="P4262" s="80" t="s">
        <v>114</v>
      </c>
      <c r="Q4262" s="80">
        <v>0</v>
      </c>
      <c r="R4262" s="80">
        <v>25.384855999999999</v>
      </c>
      <c r="S4262" s="80">
        <v>68.458809000000002</v>
      </c>
      <c r="T4262" s="80">
        <v>270000</v>
      </c>
      <c r="U4262" s="91">
        <f>Table1[[#This Row],[Distribution Amount (Dollars)]]/Table1[[#This Row],[NEWdatediff]]</f>
        <v>45000</v>
      </c>
      <c r="V4262" s="82" t="s">
        <v>1166</v>
      </c>
      <c r="W4262" s="82" t="s">
        <v>71</v>
      </c>
      <c r="X4262" s="82" t="s">
        <v>1167</v>
      </c>
      <c r="Y4262" s="82" t="s">
        <v>182</v>
      </c>
      <c r="Z4262" s="82">
        <v>1</v>
      </c>
      <c r="AA4262" s="82" t="s">
        <v>1168</v>
      </c>
      <c r="AB4262" s="82" t="s">
        <v>1169</v>
      </c>
      <c r="AC4262" s="82" t="s">
        <v>1170</v>
      </c>
      <c r="AD4262" s="82" t="s">
        <v>588</v>
      </c>
      <c r="AE4262" s="82" t="s">
        <v>1171</v>
      </c>
      <c r="AF4262" s="82" t="s">
        <v>420</v>
      </c>
      <c r="AN4262" s="82" t="s">
        <v>76</v>
      </c>
      <c r="AP4262" s="82">
        <v>5400000</v>
      </c>
      <c r="AQ4262" s="82" t="s">
        <v>78</v>
      </c>
      <c r="AR4262" s="82" t="s">
        <v>4275</v>
      </c>
      <c r="AS4262" s="84">
        <v>43521</v>
      </c>
      <c r="AT4262" s="85">
        <v>2019</v>
      </c>
      <c r="AU4262" s="82" t="s">
        <v>4278</v>
      </c>
      <c r="AV4262" s="84">
        <v>45382</v>
      </c>
      <c r="AW4262" s="85">
        <v>2024</v>
      </c>
      <c r="AX4262" s="85">
        <f>Table1[[#This Row],[End TEST]]-Table1[[#This Row],[Start TEST]]</f>
        <v>5</v>
      </c>
      <c r="AY4262" s="85">
        <f>Table1[[#This Row],[TEST_Diff]]+1</f>
        <v>6</v>
      </c>
      <c r="AZ4262" s="92">
        <f>DATEDIF(Table1[[#This Row],[Start Year]],Table1[[#This Row],[End Year]],"d") / 365</f>
        <v>5.0986301369863014</v>
      </c>
      <c r="BA4262" s="82">
        <v>20000</v>
      </c>
      <c r="BD4262" s="82">
        <v>1</v>
      </c>
      <c r="BE4262" s="82">
        <v>1</v>
      </c>
      <c r="BF4262" s="82">
        <v>1</v>
      </c>
      <c r="BG4262" s="82">
        <v>1</v>
      </c>
      <c r="BH4262" s="82">
        <v>1</v>
      </c>
      <c r="BI4262" s="82">
        <v>1</v>
      </c>
      <c r="BO4262" s="82">
        <v>1</v>
      </c>
      <c r="BP4262" s="82">
        <v>1</v>
      </c>
      <c r="BR4262" s="82">
        <v>1</v>
      </c>
      <c r="BW4262" s="82" t="s">
        <v>1172</v>
      </c>
    </row>
    <row r="4263" spans="1:75" x14ac:dyDescent="0.5">
      <c r="A4263" s="82">
        <v>671</v>
      </c>
      <c r="B4263" s="82" t="s">
        <v>3502</v>
      </c>
      <c r="D4263" s="90">
        <v>43579</v>
      </c>
      <c r="E4263" s="90" t="s">
        <v>3503</v>
      </c>
      <c r="F4263" s="90"/>
      <c r="G4263" s="82" t="s">
        <v>3503</v>
      </c>
      <c r="H4263" s="82" t="s">
        <v>3504</v>
      </c>
      <c r="I4263" s="80" t="s">
        <v>67</v>
      </c>
      <c r="J4263" s="80">
        <v>100</v>
      </c>
      <c r="K4263" s="80">
        <v>1</v>
      </c>
      <c r="L4263" s="80" t="s">
        <v>139</v>
      </c>
      <c r="M4263" s="80">
        <v>100</v>
      </c>
      <c r="N4263" s="80">
        <v>9.1449999999999996</v>
      </c>
      <c r="O4263" s="80">
        <v>40.489674000000001</v>
      </c>
      <c r="P4263" s="80" t="s">
        <v>69</v>
      </c>
      <c r="Q4263" s="80">
        <v>0</v>
      </c>
      <c r="R4263" s="80">
        <v>2.6272389999999999</v>
      </c>
      <c r="S4263" s="80">
        <v>23.381664000000001</v>
      </c>
      <c r="T4263" s="80">
        <v>1200000</v>
      </c>
      <c r="U4263" s="91">
        <f>Table1[[#This Row],[Distribution Amount (Dollars)]]/Table1[[#This Row],[NEWdatediff]]</f>
        <v>400000</v>
      </c>
      <c r="V4263" s="82" t="s">
        <v>1166</v>
      </c>
      <c r="W4263" s="82" t="s">
        <v>71</v>
      </c>
      <c r="Y4263" s="82" t="s">
        <v>3505</v>
      </c>
      <c r="Z4263" s="82">
        <v>0</v>
      </c>
      <c r="AA4263" s="82" t="s">
        <v>1168</v>
      </c>
      <c r="AB4263" s="82" t="s">
        <v>3506</v>
      </c>
      <c r="AC4263" s="82" t="s">
        <v>3507</v>
      </c>
      <c r="AD4263" s="82" t="s">
        <v>139</v>
      </c>
      <c r="AE4263" s="82" t="s">
        <v>3508</v>
      </c>
      <c r="AF4263" s="82" t="s">
        <v>420</v>
      </c>
      <c r="AN4263" s="82" t="s">
        <v>76</v>
      </c>
      <c r="AP4263" s="82">
        <v>1200000</v>
      </c>
      <c r="AQ4263" s="82" t="s">
        <v>78</v>
      </c>
      <c r="AR4263" s="82" t="s">
        <v>4275</v>
      </c>
      <c r="AS4263" s="84">
        <v>43191</v>
      </c>
      <c r="AT4263" s="85">
        <v>2018</v>
      </c>
      <c r="AU4263" s="82" t="s">
        <v>4278</v>
      </c>
      <c r="AV4263" s="84">
        <v>43921</v>
      </c>
      <c r="AW4263" s="85">
        <v>2020</v>
      </c>
      <c r="AX4263" s="85">
        <f>Table1[[#This Row],[End TEST]]-Table1[[#This Row],[Start TEST]]</f>
        <v>2</v>
      </c>
      <c r="AY4263" s="85">
        <f>Table1[[#This Row],[TEST_Diff]]+1</f>
        <v>3</v>
      </c>
      <c r="AZ4263" s="92">
        <f>DATEDIF(Table1[[#This Row],[Start Year]],Table1[[#This Row],[End Year]],"d") / 365</f>
        <v>2</v>
      </c>
      <c r="BD4263" s="82">
        <v>1</v>
      </c>
      <c r="BE4263" s="82">
        <v>1</v>
      </c>
      <c r="BP4263" s="82">
        <v>1</v>
      </c>
      <c r="BW4263" s="82" t="s">
        <v>3509</v>
      </c>
    </row>
    <row r="4264" spans="1:75" x14ac:dyDescent="0.5">
      <c r="A4264" s="82">
        <v>673</v>
      </c>
      <c r="B4264" s="82" t="s">
        <v>3645</v>
      </c>
      <c r="D4264" s="90">
        <v>43579</v>
      </c>
      <c r="E4264" s="90" t="s">
        <v>3646</v>
      </c>
      <c r="F4264" s="90"/>
      <c r="G4264" s="82" t="s">
        <v>3646</v>
      </c>
      <c r="H4264" s="82" t="s">
        <v>3647</v>
      </c>
      <c r="I4264" s="80" t="s">
        <v>127</v>
      </c>
      <c r="J4264" s="80">
        <v>30</v>
      </c>
      <c r="K4264" s="80">
        <v>1</v>
      </c>
      <c r="L4264" s="80" t="s">
        <v>118</v>
      </c>
      <c r="M4264" s="80">
        <v>100</v>
      </c>
      <c r="N4264" s="80">
        <v>-6.4530960000000004</v>
      </c>
      <c r="O4264" s="80">
        <v>34.894539000000002</v>
      </c>
      <c r="P4264" s="80" t="s">
        <v>69</v>
      </c>
      <c r="Q4264" s="80">
        <v>0</v>
      </c>
      <c r="R4264" s="80">
        <v>2.6272389999999999</v>
      </c>
      <c r="S4264" s="80">
        <v>23.381664000000001</v>
      </c>
      <c r="T4264" s="80">
        <v>929520.6</v>
      </c>
      <c r="U4264" s="91">
        <f>Table1[[#This Row],[Distribution Amount (Dollars)]]/Table1[[#This Row],[NEWdatediff]]</f>
        <v>232380.15</v>
      </c>
      <c r="V4264" s="82" t="s">
        <v>529</v>
      </c>
      <c r="W4264" s="82" t="s">
        <v>71</v>
      </c>
      <c r="X4264" s="82" t="s">
        <v>3648</v>
      </c>
      <c r="Z4264" s="82">
        <v>0</v>
      </c>
      <c r="AA4264" s="82" t="s">
        <v>121</v>
      </c>
      <c r="AB4264" s="82" t="s">
        <v>3649</v>
      </c>
      <c r="AD4264" s="82" t="s">
        <v>118</v>
      </c>
      <c r="AE4264" s="82" t="s">
        <v>3650</v>
      </c>
      <c r="AN4264" s="82" t="s">
        <v>76</v>
      </c>
      <c r="AO4264" s="82" t="s">
        <v>3651</v>
      </c>
      <c r="AP4264" s="82">
        <v>3098402</v>
      </c>
      <c r="AQ4264" s="82" t="s">
        <v>109</v>
      </c>
      <c r="AR4264" s="82" t="s">
        <v>4274</v>
      </c>
      <c r="AS4264" s="84">
        <v>41030</v>
      </c>
      <c r="AT4264" s="85">
        <v>2012</v>
      </c>
      <c r="AU4264" s="82" t="s">
        <v>4277</v>
      </c>
      <c r="AV4264" s="84">
        <v>42124</v>
      </c>
      <c r="AW4264" s="85">
        <v>2015</v>
      </c>
      <c r="AX4264" s="85">
        <f>Table1[[#This Row],[End TEST]]-Table1[[#This Row],[Start TEST]]</f>
        <v>3</v>
      </c>
      <c r="AY4264" s="85">
        <f>Table1[[#This Row],[TEST_Diff]]+1</f>
        <v>4</v>
      </c>
      <c r="AZ4264" s="92">
        <f>DATEDIF(Table1[[#This Row],[Start Year]],Table1[[#This Row],[End Year]],"d") / 365</f>
        <v>2.9972602739726026</v>
      </c>
      <c r="BA4264" s="82">
        <v>177000</v>
      </c>
      <c r="BC4264" s="82" t="s">
        <v>3652</v>
      </c>
      <c r="BD4264" s="82">
        <v>1</v>
      </c>
      <c r="BJ4264" s="82">
        <v>1</v>
      </c>
      <c r="BK4264" s="82">
        <v>1</v>
      </c>
      <c r="BW4264" s="82" t="s">
        <v>3653</v>
      </c>
    </row>
    <row r="4265" spans="1:75" x14ac:dyDescent="0.5">
      <c r="A4265" s="82">
        <v>673</v>
      </c>
      <c r="B4265" s="82" t="s">
        <v>3645</v>
      </c>
      <c r="D4265" s="90">
        <v>43579</v>
      </c>
      <c r="E4265" s="90" t="s">
        <v>3646</v>
      </c>
      <c r="F4265" s="90"/>
      <c r="G4265" s="82" t="s">
        <v>3646</v>
      </c>
      <c r="H4265" s="82" t="s">
        <v>3647</v>
      </c>
      <c r="I4265" s="80" t="s">
        <v>67</v>
      </c>
      <c r="J4265" s="80">
        <v>30</v>
      </c>
      <c r="K4265" s="80">
        <v>1</v>
      </c>
      <c r="L4265" s="80" t="s">
        <v>118</v>
      </c>
      <c r="M4265" s="80">
        <v>100</v>
      </c>
      <c r="N4265" s="80">
        <v>-6.4530960000000004</v>
      </c>
      <c r="O4265" s="80">
        <v>34.894539000000002</v>
      </c>
      <c r="P4265" s="80" t="s">
        <v>69</v>
      </c>
      <c r="Q4265" s="80">
        <v>0</v>
      </c>
      <c r="R4265" s="80">
        <v>2.6272389999999999</v>
      </c>
      <c r="S4265" s="80">
        <v>23.381664000000001</v>
      </c>
      <c r="T4265" s="80">
        <v>929520.6</v>
      </c>
      <c r="U4265" s="91">
        <f>Table1[[#This Row],[Distribution Amount (Dollars)]]/Table1[[#This Row],[NEWdatediff]]</f>
        <v>232380.15</v>
      </c>
      <c r="V4265" s="82" t="s">
        <v>529</v>
      </c>
      <c r="W4265" s="82" t="s">
        <v>71</v>
      </c>
      <c r="X4265" s="82" t="s">
        <v>3648</v>
      </c>
      <c r="Z4265" s="82">
        <v>0</v>
      </c>
      <c r="AA4265" s="82" t="s">
        <v>121</v>
      </c>
      <c r="AB4265" s="82" t="s">
        <v>3649</v>
      </c>
      <c r="AD4265" s="82" t="s">
        <v>118</v>
      </c>
      <c r="AE4265" s="82" t="s">
        <v>3650</v>
      </c>
      <c r="AN4265" s="82" t="s">
        <v>76</v>
      </c>
      <c r="AO4265" s="82" t="s">
        <v>3651</v>
      </c>
      <c r="AP4265" s="82">
        <v>3098402</v>
      </c>
      <c r="AQ4265" s="82" t="s">
        <v>109</v>
      </c>
      <c r="AR4265" s="82" t="s">
        <v>4274</v>
      </c>
      <c r="AS4265" s="84">
        <v>41030</v>
      </c>
      <c r="AT4265" s="85">
        <v>2012</v>
      </c>
      <c r="AU4265" s="82" t="s">
        <v>4277</v>
      </c>
      <c r="AV4265" s="84">
        <v>42124</v>
      </c>
      <c r="AW4265" s="85">
        <v>2015</v>
      </c>
      <c r="AX4265" s="85">
        <f>Table1[[#This Row],[End TEST]]-Table1[[#This Row],[Start TEST]]</f>
        <v>3</v>
      </c>
      <c r="AY4265" s="85">
        <f>Table1[[#This Row],[TEST_Diff]]+1</f>
        <v>4</v>
      </c>
      <c r="AZ4265" s="92">
        <f>DATEDIF(Table1[[#This Row],[Start Year]],Table1[[#This Row],[End Year]],"d") / 365</f>
        <v>2.9972602739726026</v>
      </c>
      <c r="BA4265" s="82">
        <v>177000</v>
      </c>
      <c r="BC4265" s="82" t="s">
        <v>3652</v>
      </c>
      <c r="BD4265" s="82">
        <v>1</v>
      </c>
      <c r="BJ4265" s="82">
        <v>1</v>
      </c>
      <c r="BK4265" s="82">
        <v>1</v>
      </c>
      <c r="BW4265" s="82" t="s">
        <v>3653</v>
      </c>
    </row>
    <row r="4266" spans="1:75" x14ac:dyDescent="0.5">
      <c r="A4266" s="82">
        <v>673</v>
      </c>
      <c r="B4266" s="82" t="s">
        <v>3645</v>
      </c>
      <c r="D4266" s="90">
        <v>43579</v>
      </c>
      <c r="E4266" s="90" t="s">
        <v>3646</v>
      </c>
      <c r="F4266" s="90"/>
      <c r="G4266" s="82" t="s">
        <v>3646</v>
      </c>
      <c r="H4266" s="82" t="s">
        <v>3647</v>
      </c>
      <c r="I4266" s="80" t="s">
        <v>98</v>
      </c>
      <c r="J4266" s="80">
        <v>20</v>
      </c>
      <c r="K4266" s="80">
        <v>1</v>
      </c>
      <c r="L4266" s="80" t="s">
        <v>118</v>
      </c>
      <c r="M4266" s="80">
        <v>100</v>
      </c>
      <c r="N4266" s="80">
        <v>-6.4530960000000004</v>
      </c>
      <c r="O4266" s="80">
        <v>34.894539000000002</v>
      </c>
      <c r="P4266" s="80" t="s">
        <v>69</v>
      </c>
      <c r="Q4266" s="80">
        <v>0</v>
      </c>
      <c r="R4266" s="80">
        <v>2.6272389999999999</v>
      </c>
      <c r="S4266" s="80">
        <v>23.381664000000001</v>
      </c>
      <c r="T4266" s="80">
        <v>619680.4</v>
      </c>
      <c r="U4266" s="91">
        <f>Table1[[#This Row],[Distribution Amount (Dollars)]]/Table1[[#This Row],[NEWdatediff]]</f>
        <v>154920.1</v>
      </c>
      <c r="V4266" s="82" t="s">
        <v>529</v>
      </c>
      <c r="W4266" s="82" t="s">
        <v>71</v>
      </c>
      <c r="X4266" s="82" t="s">
        <v>3648</v>
      </c>
      <c r="Z4266" s="82">
        <v>0</v>
      </c>
      <c r="AA4266" s="82" t="s">
        <v>121</v>
      </c>
      <c r="AB4266" s="82" t="s">
        <v>3649</v>
      </c>
      <c r="AD4266" s="82" t="s">
        <v>118</v>
      </c>
      <c r="AE4266" s="82" t="s">
        <v>3650</v>
      </c>
      <c r="AN4266" s="82" t="s">
        <v>76</v>
      </c>
      <c r="AO4266" s="82" t="s">
        <v>3651</v>
      </c>
      <c r="AP4266" s="82">
        <v>3098402</v>
      </c>
      <c r="AQ4266" s="82" t="s">
        <v>109</v>
      </c>
      <c r="AR4266" s="82" t="s">
        <v>4274</v>
      </c>
      <c r="AS4266" s="84">
        <v>41030</v>
      </c>
      <c r="AT4266" s="85">
        <v>2012</v>
      </c>
      <c r="AU4266" s="82" t="s">
        <v>4277</v>
      </c>
      <c r="AV4266" s="84">
        <v>42124</v>
      </c>
      <c r="AW4266" s="85">
        <v>2015</v>
      </c>
      <c r="AX4266" s="85">
        <f>Table1[[#This Row],[End TEST]]-Table1[[#This Row],[Start TEST]]</f>
        <v>3</v>
      </c>
      <c r="AY4266" s="85">
        <f>Table1[[#This Row],[TEST_Diff]]+1</f>
        <v>4</v>
      </c>
      <c r="AZ4266" s="92">
        <f>DATEDIF(Table1[[#This Row],[Start Year]],Table1[[#This Row],[End Year]],"d") / 365</f>
        <v>2.9972602739726026</v>
      </c>
      <c r="BA4266" s="82">
        <v>177000</v>
      </c>
      <c r="BC4266" s="82" t="s">
        <v>3652</v>
      </c>
      <c r="BD4266" s="82">
        <v>1</v>
      </c>
      <c r="BJ4266" s="82">
        <v>1</v>
      </c>
      <c r="BK4266" s="82">
        <v>1</v>
      </c>
      <c r="BW4266" s="82" t="s">
        <v>3653</v>
      </c>
    </row>
    <row r="4267" spans="1:75" x14ac:dyDescent="0.5">
      <c r="A4267" s="82">
        <v>673</v>
      </c>
      <c r="B4267" s="82" t="s">
        <v>3645</v>
      </c>
      <c r="D4267" s="90">
        <v>43579</v>
      </c>
      <c r="E4267" s="90" t="s">
        <v>3646</v>
      </c>
      <c r="F4267" s="90"/>
      <c r="G4267" s="82" t="s">
        <v>3646</v>
      </c>
      <c r="H4267" s="82" t="s">
        <v>3647</v>
      </c>
      <c r="I4267" s="80" t="s">
        <v>97</v>
      </c>
      <c r="J4267" s="80">
        <v>20</v>
      </c>
      <c r="K4267" s="80">
        <v>1</v>
      </c>
      <c r="L4267" s="80" t="s">
        <v>118</v>
      </c>
      <c r="M4267" s="80">
        <v>100</v>
      </c>
      <c r="N4267" s="80">
        <v>-6.4530960000000004</v>
      </c>
      <c r="O4267" s="80">
        <v>34.894539000000002</v>
      </c>
      <c r="P4267" s="80" t="s">
        <v>69</v>
      </c>
      <c r="Q4267" s="80">
        <v>0</v>
      </c>
      <c r="R4267" s="80">
        <v>2.6272389999999999</v>
      </c>
      <c r="S4267" s="80">
        <v>23.381664000000001</v>
      </c>
      <c r="T4267" s="80">
        <v>619680.4</v>
      </c>
      <c r="U4267" s="91">
        <f>Table1[[#This Row],[Distribution Amount (Dollars)]]/Table1[[#This Row],[NEWdatediff]]</f>
        <v>154920.1</v>
      </c>
      <c r="V4267" s="82" t="s">
        <v>529</v>
      </c>
      <c r="W4267" s="82" t="s">
        <v>71</v>
      </c>
      <c r="X4267" s="82" t="s">
        <v>3648</v>
      </c>
      <c r="Z4267" s="82">
        <v>0</v>
      </c>
      <c r="AA4267" s="82" t="s">
        <v>121</v>
      </c>
      <c r="AB4267" s="82" t="s">
        <v>3649</v>
      </c>
      <c r="AD4267" s="82" t="s">
        <v>118</v>
      </c>
      <c r="AE4267" s="82" t="s">
        <v>3650</v>
      </c>
      <c r="AN4267" s="82" t="s">
        <v>76</v>
      </c>
      <c r="AO4267" s="82" t="s">
        <v>3651</v>
      </c>
      <c r="AP4267" s="82">
        <v>3098402</v>
      </c>
      <c r="AQ4267" s="82" t="s">
        <v>109</v>
      </c>
      <c r="AR4267" s="82" t="s">
        <v>4274</v>
      </c>
      <c r="AS4267" s="84">
        <v>41030</v>
      </c>
      <c r="AT4267" s="85">
        <v>2012</v>
      </c>
      <c r="AU4267" s="82" t="s">
        <v>4277</v>
      </c>
      <c r="AV4267" s="84">
        <v>42124</v>
      </c>
      <c r="AW4267" s="85">
        <v>2015</v>
      </c>
      <c r="AX4267" s="85">
        <f>Table1[[#This Row],[End TEST]]-Table1[[#This Row],[Start TEST]]</f>
        <v>3</v>
      </c>
      <c r="AY4267" s="85">
        <f>Table1[[#This Row],[TEST_Diff]]+1</f>
        <v>4</v>
      </c>
      <c r="AZ4267" s="92">
        <f>DATEDIF(Table1[[#This Row],[Start Year]],Table1[[#This Row],[End Year]],"d") / 365</f>
        <v>2.9972602739726026</v>
      </c>
      <c r="BA4267" s="82">
        <v>177000</v>
      </c>
      <c r="BC4267" s="82" t="s">
        <v>3652</v>
      </c>
      <c r="BD4267" s="82">
        <v>1</v>
      </c>
      <c r="BJ4267" s="82">
        <v>1</v>
      </c>
      <c r="BK4267" s="82">
        <v>1</v>
      </c>
      <c r="BW4267" s="82" t="s">
        <v>3653</v>
      </c>
    </row>
    <row r="4268" spans="1:75" x14ac:dyDescent="0.5">
      <c r="A4268" s="82">
        <v>674</v>
      </c>
      <c r="B4268" s="82" t="s">
        <v>1951</v>
      </c>
      <c r="D4268" s="90">
        <v>43580</v>
      </c>
      <c r="E4268" s="90" t="s">
        <v>1952</v>
      </c>
      <c r="F4268" s="90"/>
      <c r="G4268" s="82" t="s">
        <v>1952</v>
      </c>
      <c r="H4268" s="82" t="s">
        <v>1953</v>
      </c>
      <c r="I4268" s="80" t="s">
        <v>291</v>
      </c>
      <c r="J4268" s="80">
        <v>10</v>
      </c>
      <c r="K4268" s="80">
        <v>1</v>
      </c>
      <c r="L4268" s="80" t="s">
        <v>1455</v>
      </c>
      <c r="M4268" s="80">
        <v>100</v>
      </c>
      <c r="N4268" s="80">
        <v>4.5708679999999999</v>
      </c>
      <c r="O4268" s="80">
        <v>-74.297332999999995</v>
      </c>
      <c r="P4268" s="80" t="s">
        <v>84</v>
      </c>
      <c r="Q4268" s="80">
        <v>0</v>
      </c>
      <c r="R4268" s="80">
        <v>-15.623037</v>
      </c>
      <c r="S4268" s="80">
        <v>-59.0625</v>
      </c>
      <c r="T4268" s="80">
        <v>1000000</v>
      </c>
      <c r="U4268" s="91">
        <f>Table1[[#This Row],[Distribution Amount (Dollars)]]/Table1[[#This Row],[NEWdatediff]]</f>
        <v>166666.66666666666</v>
      </c>
      <c r="V4268" s="82" t="s">
        <v>1954</v>
      </c>
      <c r="W4268" s="82" t="s">
        <v>91</v>
      </c>
      <c r="X4268" s="82" t="s">
        <v>234</v>
      </c>
      <c r="Y4268" s="82" t="s">
        <v>182</v>
      </c>
      <c r="Z4268" s="82">
        <v>1</v>
      </c>
      <c r="AA4268" s="82" t="s">
        <v>183</v>
      </c>
      <c r="AB4268" s="82" t="s">
        <v>1955</v>
      </c>
      <c r="AD4268" s="82" t="s">
        <v>1455</v>
      </c>
      <c r="AN4268" s="82" t="s">
        <v>76</v>
      </c>
      <c r="AO4268" s="82" t="s">
        <v>1956</v>
      </c>
      <c r="AP4268" s="82">
        <v>10000000</v>
      </c>
      <c r="AQ4268" s="82" t="s">
        <v>78</v>
      </c>
      <c r="AR4268" s="82" t="s">
        <v>4274</v>
      </c>
      <c r="AS4268" s="84">
        <v>43342</v>
      </c>
      <c r="AT4268" s="85">
        <v>2018</v>
      </c>
      <c r="AU4268" s="82" t="s">
        <v>4278</v>
      </c>
      <c r="AV4268" s="84">
        <v>45138</v>
      </c>
      <c r="AW4268" s="85">
        <v>2023</v>
      </c>
      <c r="AX4268" s="85">
        <f>Table1[[#This Row],[End TEST]]-Table1[[#This Row],[Start TEST]]</f>
        <v>5</v>
      </c>
      <c r="AY4268" s="85">
        <f>Table1[[#This Row],[TEST_Diff]]+1</f>
        <v>6</v>
      </c>
      <c r="AZ4268" s="92">
        <f>DATEDIF(Table1[[#This Row],[Start Year]],Table1[[#This Row],[End Year]],"d") / 365</f>
        <v>4.9205479452054792</v>
      </c>
      <c r="BA4268" s="82">
        <v>13000</v>
      </c>
      <c r="BC4268" s="82" t="s">
        <v>1957</v>
      </c>
      <c r="BF4268" s="82">
        <v>1</v>
      </c>
      <c r="BG4268" s="82">
        <v>1</v>
      </c>
    </row>
    <row r="4269" spans="1:75" x14ac:dyDescent="0.5">
      <c r="A4269" s="82">
        <v>674</v>
      </c>
      <c r="B4269" s="82" t="s">
        <v>1951</v>
      </c>
      <c r="D4269" s="90">
        <v>43580</v>
      </c>
      <c r="E4269" s="90" t="s">
        <v>1952</v>
      </c>
      <c r="F4269" s="90"/>
      <c r="G4269" s="82" t="s">
        <v>1952</v>
      </c>
      <c r="H4269" s="82" t="s">
        <v>1953</v>
      </c>
      <c r="I4269" s="80" t="s">
        <v>81</v>
      </c>
      <c r="J4269" s="80">
        <v>5</v>
      </c>
      <c r="K4269" s="80">
        <v>1</v>
      </c>
      <c r="L4269" s="80" t="s">
        <v>1455</v>
      </c>
      <c r="M4269" s="80">
        <v>100</v>
      </c>
      <c r="N4269" s="80">
        <v>4.5708679999999999</v>
      </c>
      <c r="O4269" s="80">
        <v>-74.297332999999995</v>
      </c>
      <c r="P4269" s="80" t="s">
        <v>84</v>
      </c>
      <c r="Q4269" s="80">
        <v>0</v>
      </c>
      <c r="R4269" s="80">
        <v>-15.623037</v>
      </c>
      <c r="S4269" s="80">
        <v>-59.0625</v>
      </c>
      <c r="T4269" s="80">
        <v>500000</v>
      </c>
      <c r="U4269" s="91">
        <f>Table1[[#This Row],[Distribution Amount (Dollars)]]/Table1[[#This Row],[NEWdatediff]]</f>
        <v>83333.333333333328</v>
      </c>
      <c r="V4269" s="82" t="s">
        <v>1954</v>
      </c>
      <c r="W4269" s="82" t="s">
        <v>91</v>
      </c>
      <c r="X4269" s="82" t="s">
        <v>234</v>
      </c>
      <c r="Y4269" s="82" t="s">
        <v>182</v>
      </c>
      <c r="Z4269" s="82">
        <v>1</v>
      </c>
      <c r="AA4269" s="82" t="s">
        <v>183</v>
      </c>
      <c r="AB4269" s="82" t="s">
        <v>1955</v>
      </c>
      <c r="AD4269" s="82" t="s">
        <v>1455</v>
      </c>
      <c r="AN4269" s="82" t="s">
        <v>76</v>
      </c>
      <c r="AO4269" s="82" t="s">
        <v>1956</v>
      </c>
      <c r="AP4269" s="82">
        <v>10000000</v>
      </c>
      <c r="AQ4269" s="82" t="s">
        <v>78</v>
      </c>
      <c r="AR4269" s="82" t="s">
        <v>4274</v>
      </c>
      <c r="AS4269" s="84">
        <v>43342</v>
      </c>
      <c r="AT4269" s="85">
        <v>2018</v>
      </c>
      <c r="AU4269" s="82" t="s">
        <v>4278</v>
      </c>
      <c r="AV4269" s="84">
        <v>45138</v>
      </c>
      <c r="AW4269" s="85">
        <v>2023</v>
      </c>
      <c r="AX4269" s="85">
        <f>Table1[[#This Row],[End TEST]]-Table1[[#This Row],[Start TEST]]</f>
        <v>5</v>
      </c>
      <c r="AY4269" s="85">
        <f>Table1[[#This Row],[TEST_Diff]]+1</f>
        <v>6</v>
      </c>
      <c r="AZ4269" s="92">
        <f>DATEDIF(Table1[[#This Row],[Start Year]],Table1[[#This Row],[End Year]],"d") / 365</f>
        <v>4.9205479452054792</v>
      </c>
      <c r="BA4269" s="82">
        <v>13000</v>
      </c>
      <c r="BC4269" s="82" t="s">
        <v>1957</v>
      </c>
      <c r="BF4269" s="82">
        <v>1</v>
      </c>
      <c r="BG4269" s="82">
        <v>1</v>
      </c>
    </row>
    <row r="4270" spans="1:75" x14ac:dyDescent="0.5">
      <c r="A4270" s="82">
        <v>674</v>
      </c>
      <c r="B4270" s="82" t="s">
        <v>1951</v>
      </c>
      <c r="D4270" s="90">
        <v>43580</v>
      </c>
      <c r="E4270" s="90" t="s">
        <v>1952</v>
      </c>
      <c r="F4270" s="90"/>
      <c r="G4270" s="82" t="s">
        <v>1952</v>
      </c>
      <c r="H4270" s="82" t="s">
        <v>1953</v>
      </c>
      <c r="I4270" s="80" t="s">
        <v>98</v>
      </c>
      <c r="J4270" s="80">
        <v>80</v>
      </c>
      <c r="K4270" s="80">
        <v>1</v>
      </c>
      <c r="L4270" s="80" t="s">
        <v>1455</v>
      </c>
      <c r="M4270" s="80">
        <v>100</v>
      </c>
      <c r="N4270" s="80">
        <v>4.5708679999999999</v>
      </c>
      <c r="O4270" s="80">
        <v>-74.297332999999995</v>
      </c>
      <c r="P4270" s="80" t="s">
        <v>84</v>
      </c>
      <c r="Q4270" s="80">
        <v>0</v>
      </c>
      <c r="R4270" s="80">
        <v>-15.623037</v>
      </c>
      <c r="S4270" s="80">
        <v>-59.0625</v>
      </c>
      <c r="T4270" s="80">
        <v>8000000</v>
      </c>
      <c r="U4270" s="91">
        <f>Table1[[#This Row],[Distribution Amount (Dollars)]]/Table1[[#This Row],[NEWdatediff]]</f>
        <v>1333333.3333333333</v>
      </c>
      <c r="V4270" s="82" t="s">
        <v>1954</v>
      </c>
      <c r="W4270" s="82" t="s">
        <v>91</v>
      </c>
      <c r="X4270" s="82" t="s">
        <v>234</v>
      </c>
      <c r="Y4270" s="82" t="s">
        <v>182</v>
      </c>
      <c r="Z4270" s="82">
        <v>1</v>
      </c>
      <c r="AA4270" s="82" t="s">
        <v>183</v>
      </c>
      <c r="AB4270" s="82" t="s">
        <v>1955</v>
      </c>
      <c r="AD4270" s="82" t="s">
        <v>1455</v>
      </c>
      <c r="AN4270" s="82" t="s">
        <v>76</v>
      </c>
      <c r="AO4270" s="82" t="s">
        <v>1956</v>
      </c>
      <c r="AP4270" s="82">
        <v>10000000</v>
      </c>
      <c r="AQ4270" s="82" t="s">
        <v>78</v>
      </c>
      <c r="AR4270" s="82" t="s">
        <v>4274</v>
      </c>
      <c r="AS4270" s="84">
        <v>43342</v>
      </c>
      <c r="AT4270" s="85">
        <v>2018</v>
      </c>
      <c r="AU4270" s="82" t="s">
        <v>4278</v>
      </c>
      <c r="AV4270" s="84">
        <v>45138</v>
      </c>
      <c r="AW4270" s="85">
        <v>2023</v>
      </c>
      <c r="AX4270" s="85">
        <f>Table1[[#This Row],[End TEST]]-Table1[[#This Row],[Start TEST]]</f>
        <v>5</v>
      </c>
      <c r="AY4270" s="85">
        <f>Table1[[#This Row],[TEST_Diff]]+1</f>
        <v>6</v>
      </c>
      <c r="AZ4270" s="92">
        <f>DATEDIF(Table1[[#This Row],[Start Year]],Table1[[#This Row],[End Year]],"d") / 365</f>
        <v>4.9205479452054792</v>
      </c>
      <c r="BA4270" s="82">
        <v>13000</v>
      </c>
      <c r="BC4270" s="82" t="s">
        <v>1957</v>
      </c>
      <c r="BF4270" s="82">
        <v>1</v>
      </c>
      <c r="BG4270" s="82">
        <v>1</v>
      </c>
    </row>
    <row r="4271" spans="1:75" x14ac:dyDescent="0.5">
      <c r="A4271" s="82">
        <v>674</v>
      </c>
      <c r="B4271" s="82" t="s">
        <v>1951</v>
      </c>
      <c r="D4271" s="90">
        <v>43580</v>
      </c>
      <c r="E4271" s="90" t="s">
        <v>1952</v>
      </c>
      <c r="F4271" s="90"/>
      <c r="G4271" s="82" t="s">
        <v>1952</v>
      </c>
      <c r="H4271" s="82" t="s">
        <v>1953</v>
      </c>
      <c r="I4271" s="80" t="s">
        <v>129</v>
      </c>
      <c r="J4271" s="80">
        <v>5</v>
      </c>
      <c r="K4271" s="80">
        <v>1</v>
      </c>
      <c r="L4271" s="80" t="s">
        <v>1455</v>
      </c>
      <c r="M4271" s="80">
        <v>100</v>
      </c>
      <c r="N4271" s="80">
        <v>4.5708679999999999</v>
      </c>
      <c r="O4271" s="80">
        <v>-74.297332999999995</v>
      </c>
      <c r="P4271" s="80" t="s">
        <v>84</v>
      </c>
      <c r="Q4271" s="80">
        <v>0</v>
      </c>
      <c r="R4271" s="80">
        <v>-15.623037</v>
      </c>
      <c r="S4271" s="80">
        <v>-59.0625</v>
      </c>
      <c r="T4271" s="80">
        <v>500000</v>
      </c>
      <c r="U4271" s="91">
        <f>Table1[[#This Row],[Distribution Amount (Dollars)]]/Table1[[#This Row],[NEWdatediff]]</f>
        <v>83333.333333333328</v>
      </c>
      <c r="V4271" s="82" t="s">
        <v>1954</v>
      </c>
      <c r="W4271" s="82" t="s">
        <v>91</v>
      </c>
      <c r="X4271" s="82" t="s">
        <v>234</v>
      </c>
      <c r="Y4271" s="82" t="s">
        <v>182</v>
      </c>
      <c r="Z4271" s="82">
        <v>1</v>
      </c>
      <c r="AA4271" s="82" t="s">
        <v>183</v>
      </c>
      <c r="AB4271" s="82" t="s">
        <v>1955</v>
      </c>
      <c r="AD4271" s="82" t="s">
        <v>1455</v>
      </c>
      <c r="AN4271" s="82" t="s">
        <v>76</v>
      </c>
      <c r="AO4271" s="82" t="s">
        <v>1956</v>
      </c>
      <c r="AP4271" s="82">
        <v>10000000</v>
      </c>
      <c r="AQ4271" s="82" t="s">
        <v>78</v>
      </c>
      <c r="AR4271" s="82" t="s">
        <v>4274</v>
      </c>
      <c r="AS4271" s="84">
        <v>43342</v>
      </c>
      <c r="AT4271" s="85">
        <v>2018</v>
      </c>
      <c r="AU4271" s="82" t="s">
        <v>4278</v>
      </c>
      <c r="AV4271" s="84">
        <v>45138</v>
      </c>
      <c r="AW4271" s="85">
        <v>2023</v>
      </c>
      <c r="AX4271" s="85">
        <f>Table1[[#This Row],[End TEST]]-Table1[[#This Row],[Start TEST]]</f>
        <v>5</v>
      </c>
      <c r="AY4271" s="85">
        <f>Table1[[#This Row],[TEST_Diff]]+1</f>
        <v>6</v>
      </c>
      <c r="AZ4271" s="92">
        <f>DATEDIF(Table1[[#This Row],[Start Year]],Table1[[#This Row],[End Year]],"d") / 365</f>
        <v>4.9205479452054792</v>
      </c>
      <c r="BA4271" s="82">
        <v>13000</v>
      </c>
      <c r="BC4271" s="82" t="s">
        <v>1957</v>
      </c>
      <c r="BF4271" s="82">
        <v>1</v>
      </c>
      <c r="BG4271" s="82">
        <v>1</v>
      </c>
    </row>
    <row r="4272" spans="1:75" x14ac:dyDescent="0.5">
      <c r="A4272" s="82">
        <v>675</v>
      </c>
      <c r="B4272" s="82" t="s">
        <v>3255</v>
      </c>
      <c r="D4272" s="90">
        <v>43580</v>
      </c>
      <c r="E4272" s="90" t="s">
        <v>3256</v>
      </c>
      <c r="F4272" s="90"/>
      <c r="G4272" s="82" t="s">
        <v>3256</v>
      </c>
      <c r="H4272" s="82" t="s">
        <v>3257</v>
      </c>
      <c r="I4272" s="80" t="s">
        <v>98</v>
      </c>
      <c r="J4272" s="80">
        <v>50</v>
      </c>
      <c r="K4272" s="80">
        <v>1</v>
      </c>
      <c r="L4272" s="80" t="s">
        <v>156</v>
      </c>
      <c r="M4272" s="80">
        <v>100</v>
      </c>
      <c r="N4272" s="80">
        <v>17.570692000000001</v>
      </c>
      <c r="O4272" s="80">
        <v>-3.9961660000000001</v>
      </c>
      <c r="P4272" s="80" t="s">
        <v>69</v>
      </c>
      <c r="Q4272" s="80">
        <v>0</v>
      </c>
      <c r="R4272" s="80">
        <v>2.6272389999999999</v>
      </c>
      <c r="S4272" s="80">
        <v>23.381664000000001</v>
      </c>
      <c r="T4272" s="80">
        <v>9000000</v>
      </c>
      <c r="U4272" s="91">
        <f>Table1[[#This Row],[Distribution Amount (Dollars)]]/Table1[[#This Row],[NEWdatediff]]</f>
        <v>3000000</v>
      </c>
      <c r="V4272" s="82" t="s">
        <v>928</v>
      </c>
      <c r="W4272" s="82" t="s">
        <v>91</v>
      </c>
      <c r="X4272" s="82" t="s">
        <v>234</v>
      </c>
      <c r="Y4272" s="82" t="s">
        <v>182</v>
      </c>
      <c r="Z4272" s="82">
        <v>1</v>
      </c>
      <c r="AA4272" s="82" t="s">
        <v>183</v>
      </c>
      <c r="AB4272" s="82" t="s">
        <v>3258</v>
      </c>
      <c r="AD4272" s="82" t="s">
        <v>156</v>
      </c>
      <c r="AN4272" s="82" t="s">
        <v>76</v>
      </c>
      <c r="AO4272" s="82" t="s">
        <v>3259</v>
      </c>
      <c r="AP4272" s="82">
        <v>18000000</v>
      </c>
      <c r="AQ4272" s="82" t="s">
        <v>78</v>
      </c>
      <c r="AR4272" s="82" t="s">
        <v>4274</v>
      </c>
      <c r="AS4272" s="84">
        <v>43308</v>
      </c>
      <c r="AT4272" s="85">
        <v>2018</v>
      </c>
      <c r="AU4272" s="82" t="s">
        <v>4278</v>
      </c>
      <c r="AV4272" s="84">
        <v>44012</v>
      </c>
      <c r="AW4272" s="85">
        <v>2020</v>
      </c>
      <c r="AX4272" s="85">
        <f>Table1[[#This Row],[End TEST]]-Table1[[#This Row],[Start TEST]]</f>
        <v>2</v>
      </c>
      <c r="AY4272" s="85">
        <f>Table1[[#This Row],[TEST_Diff]]+1</f>
        <v>3</v>
      </c>
      <c r="AZ4272" s="92">
        <f>DATEDIF(Table1[[#This Row],[Start Year]],Table1[[#This Row],[End Year]],"d") / 365</f>
        <v>1.9287671232876713</v>
      </c>
      <c r="BD4272" s="82">
        <v>1</v>
      </c>
      <c r="BE4272" s="82">
        <v>1</v>
      </c>
      <c r="BF4272" s="82">
        <v>1</v>
      </c>
      <c r="BG4272" s="82">
        <v>1</v>
      </c>
      <c r="BH4272" s="82">
        <v>1</v>
      </c>
      <c r="BI4272" s="82">
        <v>1</v>
      </c>
    </row>
    <row r="4273" spans="1:75" x14ac:dyDescent="0.5">
      <c r="A4273" s="82">
        <v>675</v>
      </c>
      <c r="B4273" s="82" t="s">
        <v>3255</v>
      </c>
      <c r="D4273" s="90">
        <v>43580</v>
      </c>
      <c r="E4273" s="90" t="s">
        <v>3256</v>
      </c>
      <c r="F4273" s="90"/>
      <c r="G4273" s="82" t="s">
        <v>3256</v>
      </c>
      <c r="H4273" s="82" t="s">
        <v>3257</v>
      </c>
      <c r="I4273" s="80" t="s">
        <v>81</v>
      </c>
      <c r="J4273" s="80">
        <v>25</v>
      </c>
      <c r="K4273" s="80">
        <v>1</v>
      </c>
      <c r="L4273" s="80" t="s">
        <v>156</v>
      </c>
      <c r="M4273" s="80">
        <v>100</v>
      </c>
      <c r="N4273" s="80">
        <v>17.570692000000001</v>
      </c>
      <c r="O4273" s="80">
        <v>-3.9961660000000001</v>
      </c>
      <c r="P4273" s="80" t="s">
        <v>69</v>
      </c>
      <c r="Q4273" s="80">
        <v>0</v>
      </c>
      <c r="R4273" s="80">
        <v>2.6272389999999999</v>
      </c>
      <c r="S4273" s="80">
        <v>23.381664000000001</v>
      </c>
      <c r="T4273" s="80">
        <v>4500000</v>
      </c>
      <c r="U4273" s="91">
        <f>Table1[[#This Row],[Distribution Amount (Dollars)]]/Table1[[#This Row],[NEWdatediff]]</f>
        <v>1500000</v>
      </c>
      <c r="V4273" s="82" t="s">
        <v>928</v>
      </c>
      <c r="W4273" s="82" t="s">
        <v>91</v>
      </c>
      <c r="X4273" s="82" t="s">
        <v>234</v>
      </c>
      <c r="Y4273" s="82" t="s">
        <v>182</v>
      </c>
      <c r="Z4273" s="82">
        <v>1</v>
      </c>
      <c r="AA4273" s="82" t="s">
        <v>183</v>
      </c>
      <c r="AB4273" s="82" t="s">
        <v>3258</v>
      </c>
      <c r="AD4273" s="82" t="s">
        <v>156</v>
      </c>
      <c r="AN4273" s="82" t="s">
        <v>76</v>
      </c>
      <c r="AO4273" s="82" t="s">
        <v>3259</v>
      </c>
      <c r="AP4273" s="82">
        <v>18000000</v>
      </c>
      <c r="AQ4273" s="82" t="s">
        <v>78</v>
      </c>
      <c r="AR4273" s="82" t="s">
        <v>4274</v>
      </c>
      <c r="AS4273" s="84">
        <v>43308</v>
      </c>
      <c r="AT4273" s="85">
        <v>2018</v>
      </c>
      <c r="AU4273" s="82" t="s">
        <v>4278</v>
      </c>
      <c r="AV4273" s="84">
        <v>44012</v>
      </c>
      <c r="AW4273" s="85">
        <v>2020</v>
      </c>
      <c r="AX4273" s="85">
        <f>Table1[[#This Row],[End TEST]]-Table1[[#This Row],[Start TEST]]</f>
        <v>2</v>
      </c>
      <c r="AY4273" s="85">
        <f>Table1[[#This Row],[TEST_Diff]]+1</f>
        <v>3</v>
      </c>
      <c r="AZ4273" s="92">
        <f>DATEDIF(Table1[[#This Row],[Start Year]],Table1[[#This Row],[End Year]],"d") / 365</f>
        <v>1.9287671232876713</v>
      </c>
      <c r="BD4273" s="82">
        <v>1</v>
      </c>
      <c r="BE4273" s="82">
        <v>1</v>
      </c>
      <c r="BF4273" s="82">
        <v>1</v>
      </c>
      <c r="BG4273" s="82">
        <v>1</v>
      </c>
      <c r="BH4273" s="82">
        <v>1</v>
      </c>
      <c r="BI4273" s="82">
        <v>1</v>
      </c>
    </row>
    <row r="4274" spans="1:75" x14ac:dyDescent="0.5">
      <c r="A4274" s="82">
        <v>675</v>
      </c>
      <c r="B4274" s="82" t="s">
        <v>3255</v>
      </c>
      <c r="D4274" s="90">
        <v>43580</v>
      </c>
      <c r="E4274" s="90" t="s">
        <v>3256</v>
      </c>
      <c r="F4274" s="90"/>
      <c r="G4274" s="82" t="s">
        <v>3256</v>
      </c>
      <c r="H4274" s="82" t="s">
        <v>3257</v>
      </c>
      <c r="I4274" s="80" t="s">
        <v>129</v>
      </c>
      <c r="J4274" s="80">
        <v>25</v>
      </c>
      <c r="K4274" s="80">
        <v>1</v>
      </c>
      <c r="L4274" s="80" t="s">
        <v>156</v>
      </c>
      <c r="M4274" s="80">
        <v>100</v>
      </c>
      <c r="N4274" s="80">
        <v>17.570692000000001</v>
      </c>
      <c r="O4274" s="80">
        <v>-3.9961660000000001</v>
      </c>
      <c r="P4274" s="80" t="s">
        <v>69</v>
      </c>
      <c r="Q4274" s="80">
        <v>0</v>
      </c>
      <c r="R4274" s="80">
        <v>2.6272389999999999</v>
      </c>
      <c r="S4274" s="80">
        <v>23.381664000000001</v>
      </c>
      <c r="T4274" s="80">
        <v>4500000</v>
      </c>
      <c r="U4274" s="91">
        <f>Table1[[#This Row],[Distribution Amount (Dollars)]]/Table1[[#This Row],[NEWdatediff]]</f>
        <v>1500000</v>
      </c>
      <c r="V4274" s="82" t="s">
        <v>928</v>
      </c>
      <c r="W4274" s="82" t="s">
        <v>91</v>
      </c>
      <c r="X4274" s="82" t="s">
        <v>234</v>
      </c>
      <c r="Y4274" s="82" t="s">
        <v>182</v>
      </c>
      <c r="Z4274" s="82">
        <v>1</v>
      </c>
      <c r="AA4274" s="82" t="s">
        <v>183</v>
      </c>
      <c r="AB4274" s="82" t="s">
        <v>3258</v>
      </c>
      <c r="AD4274" s="82" t="s">
        <v>156</v>
      </c>
      <c r="AN4274" s="82" t="s">
        <v>76</v>
      </c>
      <c r="AO4274" s="82" t="s">
        <v>3259</v>
      </c>
      <c r="AP4274" s="82">
        <v>18000000</v>
      </c>
      <c r="AQ4274" s="82" t="s">
        <v>78</v>
      </c>
      <c r="AR4274" s="82" t="s">
        <v>4274</v>
      </c>
      <c r="AS4274" s="84">
        <v>43308</v>
      </c>
      <c r="AT4274" s="85">
        <v>2018</v>
      </c>
      <c r="AU4274" s="82" t="s">
        <v>4278</v>
      </c>
      <c r="AV4274" s="84">
        <v>44012</v>
      </c>
      <c r="AW4274" s="85">
        <v>2020</v>
      </c>
      <c r="AX4274" s="85">
        <f>Table1[[#This Row],[End TEST]]-Table1[[#This Row],[Start TEST]]</f>
        <v>2</v>
      </c>
      <c r="AY4274" s="85">
        <f>Table1[[#This Row],[TEST_Diff]]+1</f>
        <v>3</v>
      </c>
      <c r="AZ4274" s="92">
        <f>DATEDIF(Table1[[#This Row],[Start Year]],Table1[[#This Row],[End Year]],"d") / 365</f>
        <v>1.9287671232876713</v>
      </c>
      <c r="BD4274" s="82">
        <v>1</v>
      </c>
      <c r="BE4274" s="82">
        <v>1</v>
      </c>
      <c r="BF4274" s="82">
        <v>1</v>
      </c>
      <c r="BG4274" s="82">
        <v>1</v>
      </c>
      <c r="BH4274" s="82">
        <v>1</v>
      </c>
      <c r="BI4274" s="82">
        <v>1</v>
      </c>
    </row>
    <row r="4275" spans="1:75" x14ac:dyDescent="0.5">
      <c r="A4275" s="82">
        <v>676</v>
      </c>
      <c r="B4275" s="82" t="s">
        <v>3510</v>
      </c>
      <c r="D4275" s="90">
        <v>43580</v>
      </c>
      <c r="E4275" s="90" t="s">
        <v>3511</v>
      </c>
      <c r="F4275" s="90"/>
      <c r="G4275" s="82" t="s">
        <v>3511</v>
      </c>
      <c r="H4275" s="82" t="s">
        <v>3512</v>
      </c>
      <c r="I4275" s="80" t="s">
        <v>98</v>
      </c>
      <c r="J4275" s="80">
        <v>15</v>
      </c>
      <c r="K4275" s="80">
        <v>1</v>
      </c>
      <c r="L4275" s="80" t="s">
        <v>426</v>
      </c>
      <c r="M4275" s="80">
        <v>100</v>
      </c>
      <c r="N4275" s="80">
        <v>23.684994</v>
      </c>
      <c r="O4275" s="80">
        <v>90.356330999999997</v>
      </c>
      <c r="P4275" s="80" t="s">
        <v>114</v>
      </c>
      <c r="Q4275" s="80">
        <v>0</v>
      </c>
      <c r="R4275" s="80">
        <v>25.384855999999999</v>
      </c>
      <c r="S4275" s="80">
        <v>68.458809000000002</v>
      </c>
      <c r="T4275" s="80">
        <v>600000</v>
      </c>
      <c r="U4275" s="91">
        <f>Table1[[#This Row],[Distribution Amount (Dollars)]]/Table1[[#This Row],[NEWdatediff]]</f>
        <v>200000</v>
      </c>
      <c r="V4275" s="82" t="s">
        <v>3513</v>
      </c>
      <c r="W4275" s="82" t="s">
        <v>91</v>
      </c>
      <c r="X4275" s="82" t="s">
        <v>234</v>
      </c>
      <c r="Y4275" s="82" t="s">
        <v>182</v>
      </c>
      <c r="Z4275" s="82">
        <v>1</v>
      </c>
      <c r="AA4275" s="82" t="s">
        <v>183</v>
      </c>
      <c r="AB4275" s="82" t="s">
        <v>3514</v>
      </c>
      <c r="AD4275" s="82" t="s">
        <v>426</v>
      </c>
      <c r="AN4275" s="82" t="s">
        <v>76</v>
      </c>
      <c r="AO4275" s="82" t="s">
        <v>3515</v>
      </c>
      <c r="AP4275" s="82">
        <v>4000000</v>
      </c>
      <c r="AQ4275" s="82" t="s">
        <v>78</v>
      </c>
      <c r="AR4275" s="82" t="s">
        <v>4274</v>
      </c>
      <c r="AS4275" s="84">
        <v>43188</v>
      </c>
      <c r="AT4275" s="85">
        <v>2018</v>
      </c>
      <c r="AU4275" s="82" t="s">
        <v>4278</v>
      </c>
      <c r="AV4275" s="84">
        <v>43920</v>
      </c>
      <c r="AW4275" s="85">
        <v>2020</v>
      </c>
      <c r="AX4275" s="85">
        <f>Table1[[#This Row],[End TEST]]-Table1[[#This Row],[Start TEST]]</f>
        <v>2</v>
      </c>
      <c r="AY4275" s="85">
        <f>Table1[[#This Row],[TEST_Diff]]+1</f>
        <v>3</v>
      </c>
      <c r="AZ4275" s="92">
        <f>DATEDIF(Table1[[#This Row],[Start Year]],Table1[[#This Row],[End Year]],"d") / 365</f>
        <v>2.0054794520547947</v>
      </c>
      <c r="BA4275" s="82">
        <v>116000</v>
      </c>
      <c r="BD4275" s="82">
        <v>1</v>
      </c>
      <c r="BF4275" s="82">
        <v>1</v>
      </c>
      <c r="BH4275" s="82">
        <v>1</v>
      </c>
    </row>
    <row r="4276" spans="1:75" x14ac:dyDescent="0.5">
      <c r="A4276" s="82">
        <v>676</v>
      </c>
      <c r="B4276" s="82" t="s">
        <v>3510</v>
      </c>
      <c r="D4276" s="90">
        <v>43580</v>
      </c>
      <c r="E4276" s="90" t="s">
        <v>3511</v>
      </c>
      <c r="F4276" s="90"/>
      <c r="G4276" s="82" t="s">
        <v>3511</v>
      </c>
      <c r="H4276" s="82" t="s">
        <v>3512</v>
      </c>
      <c r="I4276" s="80" t="s">
        <v>282</v>
      </c>
      <c r="J4276" s="80">
        <v>15</v>
      </c>
      <c r="K4276" s="80">
        <v>1</v>
      </c>
      <c r="L4276" s="80" t="s">
        <v>426</v>
      </c>
      <c r="M4276" s="80">
        <v>100</v>
      </c>
      <c r="N4276" s="80">
        <v>23.684994</v>
      </c>
      <c r="O4276" s="80">
        <v>90.356330999999997</v>
      </c>
      <c r="P4276" s="80" t="s">
        <v>114</v>
      </c>
      <c r="Q4276" s="80">
        <v>0</v>
      </c>
      <c r="R4276" s="80">
        <v>25.384855999999999</v>
      </c>
      <c r="S4276" s="80">
        <v>68.458809000000002</v>
      </c>
      <c r="T4276" s="80">
        <v>600000</v>
      </c>
      <c r="U4276" s="91">
        <f>Table1[[#This Row],[Distribution Amount (Dollars)]]/Table1[[#This Row],[NEWdatediff]]</f>
        <v>200000</v>
      </c>
      <c r="V4276" s="82" t="s">
        <v>3513</v>
      </c>
      <c r="W4276" s="82" t="s">
        <v>91</v>
      </c>
      <c r="X4276" s="82" t="s">
        <v>234</v>
      </c>
      <c r="Y4276" s="82" t="s">
        <v>182</v>
      </c>
      <c r="Z4276" s="82">
        <v>1</v>
      </c>
      <c r="AA4276" s="82" t="s">
        <v>183</v>
      </c>
      <c r="AB4276" s="82" t="s">
        <v>3514</v>
      </c>
      <c r="AD4276" s="82" t="s">
        <v>426</v>
      </c>
      <c r="AN4276" s="82" t="s">
        <v>76</v>
      </c>
      <c r="AO4276" s="82" t="s">
        <v>3515</v>
      </c>
      <c r="AP4276" s="82">
        <v>4000000</v>
      </c>
      <c r="AQ4276" s="82" t="s">
        <v>78</v>
      </c>
      <c r="AR4276" s="82" t="s">
        <v>4274</v>
      </c>
      <c r="AS4276" s="84">
        <v>43188</v>
      </c>
      <c r="AT4276" s="85">
        <v>2018</v>
      </c>
      <c r="AU4276" s="82" t="s">
        <v>4278</v>
      </c>
      <c r="AV4276" s="84">
        <v>43920</v>
      </c>
      <c r="AW4276" s="85">
        <v>2020</v>
      </c>
      <c r="AX4276" s="85">
        <f>Table1[[#This Row],[End TEST]]-Table1[[#This Row],[Start TEST]]</f>
        <v>2</v>
      </c>
      <c r="AY4276" s="85">
        <f>Table1[[#This Row],[TEST_Diff]]+1</f>
        <v>3</v>
      </c>
      <c r="AZ4276" s="92">
        <f>DATEDIF(Table1[[#This Row],[Start Year]],Table1[[#This Row],[End Year]],"d") / 365</f>
        <v>2.0054794520547947</v>
      </c>
      <c r="BA4276" s="82">
        <v>116000</v>
      </c>
      <c r="BD4276" s="82">
        <v>1</v>
      </c>
      <c r="BF4276" s="82">
        <v>1</v>
      </c>
      <c r="BH4276" s="82">
        <v>1</v>
      </c>
    </row>
    <row r="4277" spans="1:75" x14ac:dyDescent="0.5">
      <c r="A4277" s="82">
        <v>676</v>
      </c>
      <c r="B4277" s="82" t="s">
        <v>3510</v>
      </c>
      <c r="D4277" s="90">
        <v>43580</v>
      </c>
      <c r="E4277" s="90" t="s">
        <v>3511</v>
      </c>
      <c r="F4277" s="90"/>
      <c r="G4277" s="82" t="s">
        <v>3511</v>
      </c>
      <c r="H4277" s="82" t="s">
        <v>3512</v>
      </c>
      <c r="I4277" s="80" t="s">
        <v>291</v>
      </c>
      <c r="J4277" s="80">
        <v>70</v>
      </c>
      <c r="K4277" s="80">
        <v>1</v>
      </c>
      <c r="L4277" s="80" t="s">
        <v>426</v>
      </c>
      <c r="M4277" s="80">
        <v>100</v>
      </c>
      <c r="N4277" s="80">
        <v>23.684994</v>
      </c>
      <c r="O4277" s="80">
        <v>90.356330999999997</v>
      </c>
      <c r="P4277" s="80" t="s">
        <v>114</v>
      </c>
      <c r="Q4277" s="80">
        <v>0</v>
      </c>
      <c r="R4277" s="80">
        <v>25.384855999999999</v>
      </c>
      <c r="S4277" s="80">
        <v>68.458809000000002</v>
      </c>
      <c r="T4277" s="80">
        <v>2800000</v>
      </c>
      <c r="U4277" s="91">
        <f>Table1[[#This Row],[Distribution Amount (Dollars)]]/Table1[[#This Row],[NEWdatediff]]</f>
        <v>933333.33333333337</v>
      </c>
      <c r="V4277" s="82" t="s">
        <v>3513</v>
      </c>
      <c r="W4277" s="82" t="s">
        <v>91</v>
      </c>
      <c r="X4277" s="82" t="s">
        <v>234</v>
      </c>
      <c r="Y4277" s="82" t="s">
        <v>182</v>
      </c>
      <c r="Z4277" s="82">
        <v>1</v>
      </c>
      <c r="AA4277" s="82" t="s">
        <v>183</v>
      </c>
      <c r="AB4277" s="82" t="s">
        <v>3514</v>
      </c>
      <c r="AD4277" s="82" t="s">
        <v>426</v>
      </c>
      <c r="AN4277" s="82" t="s">
        <v>76</v>
      </c>
      <c r="AO4277" s="82" t="s">
        <v>3515</v>
      </c>
      <c r="AP4277" s="82">
        <v>4000000</v>
      </c>
      <c r="AQ4277" s="82" t="s">
        <v>78</v>
      </c>
      <c r="AR4277" s="82" t="s">
        <v>4274</v>
      </c>
      <c r="AS4277" s="84">
        <v>43188</v>
      </c>
      <c r="AT4277" s="85">
        <v>2018</v>
      </c>
      <c r="AU4277" s="82" t="s">
        <v>4278</v>
      </c>
      <c r="AV4277" s="84">
        <v>43920</v>
      </c>
      <c r="AW4277" s="85">
        <v>2020</v>
      </c>
      <c r="AX4277" s="85">
        <f>Table1[[#This Row],[End TEST]]-Table1[[#This Row],[Start TEST]]</f>
        <v>2</v>
      </c>
      <c r="AY4277" s="85">
        <f>Table1[[#This Row],[TEST_Diff]]+1</f>
        <v>3</v>
      </c>
      <c r="AZ4277" s="92">
        <f>DATEDIF(Table1[[#This Row],[Start Year]],Table1[[#This Row],[End Year]],"d") / 365</f>
        <v>2.0054794520547947</v>
      </c>
      <c r="BA4277" s="82">
        <v>116000</v>
      </c>
      <c r="BD4277" s="82">
        <v>1</v>
      </c>
      <c r="BF4277" s="82">
        <v>1</v>
      </c>
      <c r="BH4277" s="82">
        <v>1</v>
      </c>
    </row>
    <row r="4278" spans="1:75" x14ac:dyDescent="0.5">
      <c r="A4278" s="82">
        <v>677</v>
      </c>
      <c r="B4278" s="82" t="s">
        <v>3828</v>
      </c>
      <c r="D4278" s="90">
        <v>43580</v>
      </c>
      <c r="E4278" s="90" t="s">
        <v>3829</v>
      </c>
      <c r="F4278" s="90"/>
      <c r="G4278" s="82" t="s">
        <v>3829</v>
      </c>
      <c r="H4278" s="82" t="s">
        <v>3830</v>
      </c>
      <c r="I4278" s="80" t="s">
        <v>280</v>
      </c>
      <c r="J4278" s="80">
        <v>100</v>
      </c>
      <c r="K4278" s="80">
        <v>1</v>
      </c>
      <c r="L4278" s="80" t="s">
        <v>1428</v>
      </c>
      <c r="M4278" s="80">
        <v>100</v>
      </c>
      <c r="N4278" s="80">
        <v>35.014473000000002</v>
      </c>
      <c r="O4278" s="80">
        <v>38.494354000000001</v>
      </c>
      <c r="P4278" s="80" t="s">
        <v>268</v>
      </c>
      <c r="Q4278" s="80">
        <v>0</v>
      </c>
      <c r="R4278" s="80">
        <v>37.477907000000002</v>
      </c>
      <c r="S4278" s="80">
        <v>39.411562000000004</v>
      </c>
      <c r="T4278" s="80">
        <v>28000000</v>
      </c>
      <c r="U4278" s="91">
        <f>Table1[[#This Row],[Distribution Amount (Dollars)]]/Table1[[#This Row],[NEWdatediff]]</f>
        <v>7000000</v>
      </c>
      <c r="V4278" s="82" t="s">
        <v>287</v>
      </c>
      <c r="W4278" s="82" t="s">
        <v>91</v>
      </c>
      <c r="X4278" s="82" t="s">
        <v>234</v>
      </c>
      <c r="Y4278" s="82" t="s">
        <v>182</v>
      </c>
      <c r="Z4278" s="82">
        <v>1</v>
      </c>
      <c r="AA4278" s="82" t="s">
        <v>183</v>
      </c>
      <c r="AB4278" s="82" t="s">
        <v>3831</v>
      </c>
      <c r="AD4278" s="82" t="s">
        <v>1428</v>
      </c>
      <c r="AN4278" s="82" t="s">
        <v>76</v>
      </c>
      <c r="AO4278" s="82" t="s">
        <v>3832</v>
      </c>
      <c r="AP4278" s="82">
        <v>28000000</v>
      </c>
      <c r="AQ4278" s="82" t="s">
        <v>78</v>
      </c>
      <c r="AR4278" s="82" t="s">
        <v>4274</v>
      </c>
      <c r="AS4278" s="84">
        <v>42678</v>
      </c>
      <c r="AT4278" s="85">
        <v>2016</v>
      </c>
      <c r="AU4278" s="82" t="s">
        <v>4278</v>
      </c>
      <c r="AV4278" s="84">
        <v>43738</v>
      </c>
      <c r="AW4278" s="85">
        <v>2019</v>
      </c>
      <c r="AX4278" s="85">
        <f>Table1[[#This Row],[End TEST]]-Table1[[#This Row],[Start TEST]]</f>
        <v>3</v>
      </c>
      <c r="AY4278" s="85">
        <f>Table1[[#This Row],[TEST_Diff]]+1</f>
        <v>4</v>
      </c>
      <c r="AZ4278" s="92">
        <f>DATEDIF(Table1[[#This Row],[Start Year]],Table1[[#This Row],[End Year]],"d") / 365</f>
        <v>2.904109589041096</v>
      </c>
      <c r="BD4278" s="82">
        <v>1</v>
      </c>
      <c r="BF4278" s="82">
        <v>1</v>
      </c>
      <c r="BH4278" s="82">
        <v>1</v>
      </c>
      <c r="BS4278" s="82">
        <v>1</v>
      </c>
    </row>
    <row r="4279" spans="1:75" x14ac:dyDescent="0.5">
      <c r="A4279" s="82">
        <v>678</v>
      </c>
      <c r="B4279" s="82" t="s">
        <v>3846</v>
      </c>
      <c r="D4279" s="90">
        <v>43580</v>
      </c>
      <c r="E4279" s="90" t="s">
        <v>3847</v>
      </c>
      <c r="F4279" s="90"/>
      <c r="G4279" s="82" t="s">
        <v>3847</v>
      </c>
      <c r="H4279" s="82" t="s">
        <v>3848</v>
      </c>
      <c r="I4279" s="80" t="s">
        <v>280</v>
      </c>
      <c r="J4279" s="80">
        <v>100</v>
      </c>
      <c r="K4279" s="80">
        <v>2</v>
      </c>
      <c r="L4279" s="80" t="s">
        <v>267</v>
      </c>
      <c r="M4279" s="80">
        <v>67.569999999999993</v>
      </c>
      <c r="N4279" s="80">
        <v>30.585163000000001</v>
      </c>
      <c r="O4279" s="80">
        <v>36.238415000000003</v>
      </c>
      <c r="P4279" s="80" t="s">
        <v>268</v>
      </c>
      <c r="Q4279" s="80">
        <v>0</v>
      </c>
      <c r="R4279" s="80">
        <v>37.477907000000002</v>
      </c>
      <c r="S4279" s="80">
        <v>39.411562000000004</v>
      </c>
      <c r="T4279" s="80">
        <v>14189700</v>
      </c>
      <c r="U4279" s="91">
        <f>Table1[[#This Row],[Distribution Amount (Dollars)]]/Table1[[#This Row],[NEWdatediff]]</f>
        <v>3547425</v>
      </c>
      <c r="V4279" s="82" t="s">
        <v>287</v>
      </c>
      <c r="W4279" s="82" t="s">
        <v>91</v>
      </c>
      <c r="X4279" s="82" t="s">
        <v>234</v>
      </c>
      <c r="Y4279" s="82" t="s">
        <v>182</v>
      </c>
      <c r="Z4279" s="82">
        <v>1</v>
      </c>
      <c r="AA4279" s="82" t="s">
        <v>183</v>
      </c>
      <c r="AB4279" s="82" t="s">
        <v>3849</v>
      </c>
      <c r="AD4279" s="82" t="s">
        <v>1464</v>
      </c>
      <c r="AN4279" s="82" t="s">
        <v>76</v>
      </c>
      <c r="AO4279" s="82" t="s">
        <v>3850</v>
      </c>
      <c r="AP4279" s="82">
        <v>21000000</v>
      </c>
      <c r="AQ4279" s="82" t="s">
        <v>78</v>
      </c>
      <c r="AR4279" s="82" t="s">
        <v>4274</v>
      </c>
      <c r="AS4279" s="84">
        <v>42678</v>
      </c>
      <c r="AT4279" s="85">
        <v>2016</v>
      </c>
      <c r="AU4279" s="82" t="s">
        <v>4278</v>
      </c>
      <c r="AV4279" s="84">
        <v>43738</v>
      </c>
      <c r="AW4279" s="85">
        <v>2019</v>
      </c>
      <c r="AX4279" s="85">
        <f>Table1[[#This Row],[End TEST]]-Table1[[#This Row],[Start TEST]]</f>
        <v>3</v>
      </c>
      <c r="AY4279" s="85">
        <f>Table1[[#This Row],[TEST_Diff]]+1</f>
        <v>4</v>
      </c>
      <c r="AZ4279" s="92">
        <f>DATEDIF(Table1[[#This Row],[Start Year]],Table1[[#This Row],[End Year]],"d") / 365</f>
        <v>2.904109589041096</v>
      </c>
      <c r="BD4279" s="82">
        <v>1</v>
      </c>
      <c r="BF4279" s="82">
        <v>1</v>
      </c>
      <c r="BH4279" s="82">
        <v>1</v>
      </c>
      <c r="BR4279" s="82">
        <v>1</v>
      </c>
    </row>
    <row r="4280" spans="1:75" x14ac:dyDescent="0.5">
      <c r="A4280" s="82">
        <v>678</v>
      </c>
      <c r="B4280" s="82" t="s">
        <v>3846</v>
      </c>
      <c r="D4280" s="90">
        <v>43580</v>
      </c>
      <c r="E4280" s="90" t="s">
        <v>3847</v>
      </c>
      <c r="F4280" s="90"/>
      <c r="G4280" s="82" t="s">
        <v>3847</v>
      </c>
      <c r="H4280" s="82" t="s">
        <v>3848</v>
      </c>
      <c r="I4280" s="80" t="s">
        <v>280</v>
      </c>
      <c r="J4280" s="80">
        <v>100</v>
      </c>
      <c r="K4280" s="80">
        <v>2</v>
      </c>
      <c r="L4280" s="80" t="s">
        <v>1464</v>
      </c>
      <c r="M4280" s="80">
        <v>32.43</v>
      </c>
      <c r="N4280" s="80">
        <v>33.854720999999998</v>
      </c>
      <c r="O4280" s="80">
        <v>35.862285999999997</v>
      </c>
      <c r="P4280" s="80" t="s">
        <v>268</v>
      </c>
      <c r="Q4280" s="80">
        <v>0</v>
      </c>
      <c r="R4280" s="80">
        <v>37.477907000000002</v>
      </c>
      <c r="S4280" s="80">
        <v>39.411562000000004</v>
      </c>
      <c r="T4280" s="80">
        <v>6810300</v>
      </c>
      <c r="U4280" s="91">
        <f>Table1[[#This Row],[Distribution Amount (Dollars)]]/Table1[[#This Row],[NEWdatediff]]</f>
        <v>1702575</v>
      </c>
      <c r="V4280" s="82" t="s">
        <v>287</v>
      </c>
      <c r="W4280" s="82" t="s">
        <v>91</v>
      </c>
      <c r="X4280" s="82" t="s">
        <v>234</v>
      </c>
      <c r="Y4280" s="82" t="s">
        <v>182</v>
      </c>
      <c r="Z4280" s="82">
        <v>1</v>
      </c>
      <c r="AA4280" s="82" t="s">
        <v>183</v>
      </c>
      <c r="AB4280" s="82" t="s">
        <v>3849</v>
      </c>
      <c r="AD4280" s="82" t="s">
        <v>267</v>
      </c>
      <c r="AN4280" s="82" t="s">
        <v>76</v>
      </c>
      <c r="AO4280" s="82" t="s">
        <v>3850</v>
      </c>
      <c r="AP4280" s="82">
        <v>21000000</v>
      </c>
      <c r="AQ4280" s="82" t="s">
        <v>78</v>
      </c>
      <c r="AR4280" s="82" t="s">
        <v>4274</v>
      </c>
      <c r="AS4280" s="84">
        <v>42678</v>
      </c>
      <c r="AT4280" s="85">
        <v>2016</v>
      </c>
      <c r="AU4280" s="82" t="s">
        <v>4278</v>
      </c>
      <c r="AV4280" s="84">
        <v>43738</v>
      </c>
      <c r="AW4280" s="85">
        <v>2019</v>
      </c>
      <c r="AX4280" s="85">
        <f>Table1[[#This Row],[End TEST]]-Table1[[#This Row],[Start TEST]]</f>
        <v>3</v>
      </c>
      <c r="AY4280" s="85">
        <f>Table1[[#This Row],[TEST_Diff]]+1</f>
        <v>4</v>
      </c>
      <c r="AZ4280" s="92">
        <f>DATEDIF(Table1[[#This Row],[Start Year]],Table1[[#This Row],[End Year]],"d") / 365</f>
        <v>2.904109589041096</v>
      </c>
      <c r="BD4280" s="82">
        <v>1</v>
      </c>
      <c r="BF4280" s="82">
        <v>1</v>
      </c>
      <c r="BH4280" s="82">
        <v>1</v>
      </c>
      <c r="BR4280" s="82">
        <v>1</v>
      </c>
    </row>
    <row r="4281" spans="1:75" x14ac:dyDescent="0.5">
      <c r="A4281" s="82">
        <v>679</v>
      </c>
      <c r="B4281" s="82" t="s">
        <v>2382</v>
      </c>
      <c r="D4281" s="90">
        <v>43580</v>
      </c>
      <c r="E4281" s="90" t="s">
        <v>2383</v>
      </c>
      <c r="F4281" s="90"/>
      <c r="G4281" s="82" t="s">
        <v>2383</v>
      </c>
      <c r="H4281" s="82" t="s">
        <v>2384</v>
      </c>
      <c r="I4281" s="80" t="s">
        <v>280</v>
      </c>
      <c r="J4281" s="80">
        <v>100</v>
      </c>
      <c r="K4281" s="80">
        <v>1</v>
      </c>
      <c r="L4281" s="80" t="s">
        <v>156</v>
      </c>
      <c r="M4281" s="80">
        <v>100</v>
      </c>
      <c r="N4281" s="80">
        <v>17.570692000000001</v>
      </c>
      <c r="O4281" s="80">
        <v>-3.9961660000000001</v>
      </c>
      <c r="P4281" s="80" t="s">
        <v>69</v>
      </c>
      <c r="Q4281" s="80">
        <v>0</v>
      </c>
      <c r="R4281" s="80">
        <v>2.6272389999999999</v>
      </c>
      <c r="S4281" s="80">
        <v>23.381664000000001</v>
      </c>
      <c r="T4281" s="80">
        <v>3000000</v>
      </c>
      <c r="U4281" s="91">
        <f>Table1[[#This Row],[Distribution Amount (Dollars)]]/Table1[[#This Row],[NEWdatediff]]</f>
        <v>1000000</v>
      </c>
      <c r="V4281" s="82" t="s">
        <v>2385</v>
      </c>
      <c r="W4281" s="82" t="s">
        <v>91</v>
      </c>
      <c r="X4281" s="82" t="s">
        <v>234</v>
      </c>
      <c r="Y4281" s="82" t="s">
        <v>182</v>
      </c>
      <c r="Z4281" s="82">
        <v>1</v>
      </c>
      <c r="AA4281" s="82" t="s">
        <v>183</v>
      </c>
      <c r="AB4281" s="82" t="s">
        <v>2386</v>
      </c>
      <c r="AD4281" s="82" t="s">
        <v>156</v>
      </c>
      <c r="AN4281" s="82" t="s">
        <v>76</v>
      </c>
      <c r="AO4281" s="82" t="s">
        <v>2387</v>
      </c>
      <c r="AP4281" s="82">
        <v>3000000</v>
      </c>
      <c r="AQ4281" s="82" t="s">
        <v>78</v>
      </c>
      <c r="AR4281" s="82" t="s">
        <v>4274</v>
      </c>
      <c r="AS4281" s="84">
        <v>42831</v>
      </c>
      <c r="AT4281" s="85">
        <v>2017</v>
      </c>
      <c r="AU4281" s="82" t="s">
        <v>4278</v>
      </c>
      <c r="AV4281" s="84">
        <v>43555</v>
      </c>
      <c r="AW4281" s="85">
        <v>2019</v>
      </c>
      <c r="AX4281" s="85">
        <f>Table1[[#This Row],[End TEST]]-Table1[[#This Row],[Start TEST]]</f>
        <v>2</v>
      </c>
      <c r="AY4281" s="85">
        <f>Table1[[#This Row],[TEST_Diff]]+1</f>
        <v>3</v>
      </c>
      <c r="AZ4281" s="92">
        <f>DATEDIF(Table1[[#This Row],[Start Year]],Table1[[#This Row],[End Year]],"d") / 365</f>
        <v>1.9835616438356165</v>
      </c>
      <c r="BA4281" s="82">
        <v>33596</v>
      </c>
      <c r="BW4281" s="82" t="s">
        <v>2388</v>
      </c>
    </row>
    <row r="4282" spans="1:75" x14ac:dyDescent="0.5">
      <c r="A4282" s="82">
        <v>680</v>
      </c>
      <c r="B4282" s="82" t="s">
        <v>3833</v>
      </c>
      <c r="D4282" s="90">
        <v>43580</v>
      </c>
      <c r="E4282" s="90" t="s">
        <v>3834</v>
      </c>
      <c r="F4282" s="90"/>
      <c r="G4282" s="82" t="s">
        <v>3834</v>
      </c>
      <c r="H4282" s="82" t="s">
        <v>3835</v>
      </c>
      <c r="I4282" s="80" t="s">
        <v>280</v>
      </c>
      <c r="J4282" s="80">
        <v>100</v>
      </c>
      <c r="K4282" s="80">
        <v>1</v>
      </c>
      <c r="L4282" s="80" t="s">
        <v>1428</v>
      </c>
      <c r="M4282" s="80">
        <v>100</v>
      </c>
      <c r="N4282" s="80">
        <v>35.014473000000002</v>
      </c>
      <c r="O4282" s="80">
        <v>38.494354000000001</v>
      </c>
      <c r="P4282" s="80" t="s">
        <v>268</v>
      </c>
      <c r="Q4282" s="80">
        <v>0</v>
      </c>
      <c r="R4282" s="80">
        <v>37.477907000000002</v>
      </c>
      <c r="S4282" s="80">
        <v>39.411562000000004</v>
      </c>
      <c r="T4282" s="80">
        <v>18000000</v>
      </c>
      <c r="U4282" s="91">
        <f>Table1[[#This Row],[Distribution Amount (Dollars)]]/Table1[[#This Row],[NEWdatediff]]</f>
        <v>6000000</v>
      </c>
      <c r="V4282" s="82" t="s">
        <v>2385</v>
      </c>
      <c r="W4282" s="82" t="s">
        <v>91</v>
      </c>
      <c r="X4282" s="82" t="s">
        <v>234</v>
      </c>
      <c r="Y4282" s="82" t="s">
        <v>182</v>
      </c>
      <c r="Z4282" s="82">
        <v>1</v>
      </c>
      <c r="AA4282" s="82" t="s">
        <v>183</v>
      </c>
      <c r="AB4282" s="82" t="s">
        <v>3836</v>
      </c>
      <c r="AD4282" s="82" t="s">
        <v>1428</v>
      </c>
      <c r="AN4282" s="82" t="s">
        <v>76</v>
      </c>
      <c r="AO4282" s="82" t="s">
        <v>3837</v>
      </c>
      <c r="AP4282" s="82">
        <v>18000000</v>
      </c>
      <c r="AQ4282" s="82" t="s">
        <v>78</v>
      </c>
      <c r="AR4282" s="82" t="s">
        <v>4274</v>
      </c>
      <c r="AS4282" s="84">
        <v>42738</v>
      </c>
      <c r="AT4282" s="85">
        <v>2017</v>
      </c>
      <c r="AU4282" s="82" t="s">
        <v>4277</v>
      </c>
      <c r="AV4282" s="84">
        <v>43830</v>
      </c>
      <c r="AW4282" s="85">
        <v>2019</v>
      </c>
      <c r="AX4282" s="85">
        <f>Table1[[#This Row],[End TEST]]-Table1[[#This Row],[Start TEST]]</f>
        <v>2</v>
      </c>
      <c r="AY4282" s="85">
        <f>Table1[[#This Row],[TEST_Diff]]+1</f>
        <v>3</v>
      </c>
      <c r="AZ4282" s="92">
        <f>DATEDIF(Table1[[#This Row],[Start Year]],Table1[[#This Row],[End Year]],"d") / 365</f>
        <v>2.9917808219178084</v>
      </c>
      <c r="BA4282" s="82">
        <v>332799</v>
      </c>
    </row>
    <row r="4283" spans="1:75" x14ac:dyDescent="0.5">
      <c r="A4283" s="82">
        <v>681</v>
      </c>
      <c r="B4283" s="82" t="s">
        <v>2635</v>
      </c>
      <c r="D4283" s="90">
        <v>43580</v>
      </c>
      <c r="E4283" s="90" t="s">
        <v>2636</v>
      </c>
      <c r="F4283" s="90"/>
      <c r="G4283" s="82" t="s">
        <v>2636</v>
      </c>
      <c r="H4283" s="82" t="s">
        <v>2637</v>
      </c>
      <c r="I4283" s="80" t="s">
        <v>280</v>
      </c>
      <c r="J4283" s="80">
        <v>100</v>
      </c>
      <c r="K4283" s="80">
        <v>6</v>
      </c>
      <c r="L4283" s="80" t="s">
        <v>1459</v>
      </c>
      <c r="M4283" s="80">
        <v>4.04</v>
      </c>
      <c r="N4283" s="80">
        <v>32.892220000000002</v>
      </c>
      <c r="O4283" s="80">
        <v>13.173080000000001</v>
      </c>
      <c r="P4283" s="80" t="s">
        <v>110</v>
      </c>
      <c r="Q4283" s="80">
        <v>0</v>
      </c>
      <c r="R4283" s="80">
        <v>26.625188000000001</v>
      </c>
      <c r="S4283" s="80">
        <v>6.809552</v>
      </c>
      <c r="T4283" s="80">
        <v>399960</v>
      </c>
      <c r="U4283" s="91">
        <f>Table1[[#This Row],[Distribution Amount (Dollars)]]/Table1[[#This Row],[NEWdatediff]]</f>
        <v>199980</v>
      </c>
      <c r="V4283" s="82" t="s">
        <v>287</v>
      </c>
      <c r="W4283" s="82" t="s">
        <v>91</v>
      </c>
      <c r="X4283" s="82" t="s">
        <v>234</v>
      </c>
      <c r="Y4283" s="82" t="s">
        <v>182</v>
      </c>
      <c r="Z4283" s="82">
        <v>1</v>
      </c>
      <c r="AA4283" s="82" t="s">
        <v>183</v>
      </c>
      <c r="AB4283" s="82" t="s">
        <v>2638</v>
      </c>
      <c r="AD4283" s="82" t="s">
        <v>1459</v>
      </c>
      <c r="AN4283" s="82" t="s">
        <v>76</v>
      </c>
      <c r="AO4283" s="82" t="s">
        <v>2639</v>
      </c>
      <c r="AP4283" s="82">
        <v>9900000</v>
      </c>
      <c r="AQ4283" s="82" t="s">
        <v>78</v>
      </c>
      <c r="AR4283" s="82" t="s">
        <v>4274</v>
      </c>
      <c r="AS4283" s="84">
        <v>43188</v>
      </c>
      <c r="AT4283" s="85">
        <v>2018</v>
      </c>
      <c r="AU4283" s="82" t="s">
        <v>4278</v>
      </c>
      <c r="AV4283" s="84">
        <v>43646</v>
      </c>
      <c r="AW4283" s="85">
        <v>2019</v>
      </c>
      <c r="AX4283" s="85">
        <f>Table1[[#This Row],[End TEST]]-Table1[[#This Row],[Start TEST]]</f>
        <v>1</v>
      </c>
      <c r="AY4283" s="85">
        <f>Table1[[#This Row],[TEST_Diff]]+1</f>
        <v>2</v>
      </c>
      <c r="AZ4283" s="92">
        <f>DATEDIF(Table1[[#This Row],[Start Year]],Table1[[#This Row],[End Year]],"d") / 365</f>
        <v>1.2547945205479452</v>
      </c>
      <c r="BD4283" s="82">
        <v>1</v>
      </c>
      <c r="BF4283" s="82">
        <v>1</v>
      </c>
      <c r="BH4283" s="82">
        <v>1</v>
      </c>
    </row>
    <row r="4284" spans="1:75" x14ac:dyDescent="0.5">
      <c r="A4284" s="82">
        <v>681</v>
      </c>
      <c r="B4284" s="82" t="s">
        <v>2635</v>
      </c>
      <c r="D4284" s="90">
        <v>43580</v>
      </c>
      <c r="E4284" s="90" t="s">
        <v>2636</v>
      </c>
      <c r="F4284" s="90"/>
      <c r="G4284" s="82" t="s">
        <v>2636</v>
      </c>
      <c r="H4284" s="82" t="s">
        <v>2637</v>
      </c>
      <c r="I4284" s="80" t="s">
        <v>280</v>
      </c>
      <c r="J4284" s="80">
        <v>100</v>
      </c>
      <c r="K4284" s="80">
        <v>6</v>
      </c>
      <c r="L4284" s="80" t="s">
        <v>179</v>
      </c>
      <c r="M4284" s="80">
        <v>25.25</v>
      </c>
      <c r="N4284" s="80">
        <v>-4.0383329999999997</v>
      </c>
      <c r="O4284" s="80">
        <v>21.758662999999999</v>
      </c>
      <c r="P4284" s="80" t="s">
        <v>69</v>
      </c>
      <c r="Q4284" s="80">
        <v>0</v>
      </c>
      <c r="R4284" s="80">
        <v>2.6272389999999999</v>
      </c>
      <c r="S4284" s="80">
        <v>23.381664000000001</v>
      </c>
      <c r="T4284" s="80">
        <v>2499750</v>
      </c>
      <c r="U4284" s="91">
        <f>Table1[[#This Row],[Distribution Amount (Dollars)]]/Table1[[#This Row],[NEWdatediff]]</f>
        <v>1249875</v>
      </c>
      <c r="V4284" s="82" t="s">
        <v>287</v>
      </c>
      <c r="W4284" s="82" t="s">
        <v>91</v>
      </c>
      <c r="X4284" s="82" t="s">
        <v>234</v>
      </c>
      <c r="Y4284" s="82" t="s">
        <v>182</v>
      </c>
      <c r="Z4284" s="82">
        <v>1</v>
      </c>
      <c r="AA4284" s="82" t="s">
        <v>183</v>
      </c>
      <c r="AB4284" s="82" t="s">
        <v>2638</v>
      </c>
      <c r="AD4284" s="82" t="s">
        <v>426</v>
      </c>
      <c r="AN4284" s="82" t="s">
        <v>76</v>
      </c>
      <c r="AO4284" s="82" t="s">
        <v>2639</v>
      </c>
      <c r="AP4284" s="82">
        <v>9900000</v>
      </c>
      <c r="AQ4284" s="82" t="s">
        <v>78</v>
      </c>
      <c r="AR4284" s="82" t="s">
        <v>4274</v>
      </c>
      <c r="AS4284" s="84">
        <v>43188</v>
      </c>
      <c r="AT4284" s="85">
        <v>2018</v>
      </c>
      <c r="AU4284" s="82" t="s">
        <v>4278</v>
      </c>
      <c r="AV4284" s="84">
        <v>43646</v>
      </c>
      <c r="AW4284" s="85">
        <v>2019</v>
      </c>
      <c r="AX4284" s="85">
        <f>Table1[[#This Row],[End TEST]]-Table1[[#This Row],[Start TEST]]</f>
        <v>1</v>
      </c>
      <c r="AY4284" s="85">
        <f>Table1[[#This Row],[TEST_Diff]]+1</f>
        <v>2</v>
      </c>
      <c r="AZ4284" s="92">
        <f>DATEDIF(Table1[[#This Row],[Start Year]],Table1[[#This Row],[End Year]],"d") / 365</f>
        <v>1.2547945205479452</v>
      </c>
      <c r="BD4284" s="82">
        <v>1</v>
      </c>
      <c r="BF4284" s="82">
        <v>1</v>
      </c>
      <c r="BH4284" s="82">
        <v>1</v>
      </c>
    </row>
    <row r="4285" spans="1:75" x14ac:dyDescent="0.5">
      <c r="A4285" s="82">
        <v>681</v>
      </c>
      <c r="B4285" s="82" t="s">
        <v>2635</v>
      </c>
      <c r="D4285" s="90">
        <v>43580</v>
      </c>
      <c r="E4285" s="90" t="s">
        <v>2636</v>
      </c>
      <c r="F4285" s="90"/>
      <c r="G4285" s="82" t="s">
        <v>2636</v>
      </c>
      <c r="H4285" s="82" t="s">
        <v>2637</v>
      </c>
      <c r="I4285" s="80" t="s">
        <v>280</v>
      </c>
      <c r="J4285" s="80">
        <v>100</v>
      </c>
      <c r="K4285" s="80">
        <v>6</v>
      </c>
      <c r="L4285" s="80" t="s">
        <v>426</v>
      </c>
      <c r="M4285" s="80">
        <v>25.25</v>
      </c>
      <c r="N4285" s="80">
        <v>23.684994</v>
      </c>
      <c r="O4285" s="80">
        <v>90.356330999999997</v>
      </c>
      <c r="P4285" s="80" t="s">
        <v>114</v>
      </c>
      <c r="Q4285" s="80">
        <v>0</v>
      </c>
      <c r="R4285" s="80">
        <v>25.384855999999999</v>
      </c>
      <c r="S4285" s="80">
        <v>68.458809000000002</v>
      </c>
      <c r="T4285" s="80">
        <v>2499750</v>
      </c>
      <c r="U4285" s="91">
        <f>Table1[[#This Row],[Distribution Amount (Dollars)]]/Table1[[#This Row],[NEWdatediff]]</f>
        <v>1249875</v>
      </c>
      <c r="V4285" s="82" t="s">
        <v>287</v>
      </c>
      <c r="W4285" s="82" t="s">
        <v>91</v>
      </c>
      <c r="X4285" s="82" t="s">
        <v>234</v>
      </c>
      <c r="Y4285" s="82" t="s">
        <v>182</v>
      </c>
      <c r="Z4285" s="82">
        <v>1</v>
      </c>
      <c r="AA4285" s="82" t="s">
        <v>183</v>
      </c>
      <c r="AB4285" s="82" t="s">
        <v>2638</v>
      </c>
      <c r="AD4285" s="82" t="s">
        <v>698</v>
      </c>
      <c r="AN4285" s="82" t="s">
        <v>76</v>
      </c>
      <c r="AO4285" s="82" t="s">
        <v>2639</v>
      </c>
      <c r="AP4285" s="82">
        <v>9900000</v>
      </c>
      <c r="AQ4285" s="82" t="s">
        <v>78</v>
      </c>
      <c r="AR4285" s="82" t="s">
        <v>4274</v>
      </c>
      <c r="AS4285" s="84">
        <v>43188</v>
      </c>
      <c r="AT4285" s="85">
        <v>2018</v>
      </c>
      <c r="AU4285" s="82" t="s">
        <v>4278</v>
      </c>
      <c r="AV4285" s="84">
        <v>43646</v>
      </c>
      <c r="AW4285" s="85">
        <v>2019</v>
      </c>
      <c r="AX4285" s="85">
        <f>Table1[[#This Row],[End TEST]]-Table1[[#This Row],[Start TEST]]</f>
        <v>1</v>
      </c>
      <c r="AY4285" s="85">
        <f>Table1[[#This Row],[TEST_Diff]]+1</f>
        <v>2</v>
      </c>
      <c r="AZ4285" s="92">
        <f>DATEDIF(Table1[[#This Row],[Start Year]],Table1[[#This Row],[End Year]],"d") / 365</f>
        <v>1.2547945205479452</v>
      </c>
      <c r="BD4285" s="82">
        <v>1</v>
      </c>
      <c r="BF4285" s="82">
        <v>1</v>
      </c>
      <c r="BH4285" s="82">
        <v>1</v>
      </c>
    </row>
    <row r="4286" spans="1:75" x14ac:dyDescent="0.5">
      <c r="A4286" s="82">
        <v>681</v>
      </c>
      <c r="B4286" s="82" t="s">
        <v>2635</v>
      </c>
      <c r="D4286" s="90">
        <v>43580</v>
      </c>
      <c r="E4286" s="90" t="s">
        <v>2636</v>
      </c>
      <c r="F4286" s="90"/>
      <c r="G4286" s="82" t="s">
        <v>2636</v>
      </c>
      <c r="H4286" s="82" t="s">
        <v>2637</v>
      </c>
      <c r="I4286" s="80" t="s">
        <v>280</v>
      </c>
      <c r="J4286" s="80">
        <v>100</v>
      </c>
      <c r="K4286" s="80">
        <v>6</v>
      </c>
      <c r="L4286" s="80" t="s">
        <v>169</v>
      </c>
      <c r="M4286" s="80">
        <v>20.2</v>
      </c>
      <c r="N4286" s="80">
        <v>9.0819989999999997</v>
      </c>
      <c r="O4286" s="80">
        <v>8.6752769999999995</v>
      </c>
      <c r="P4286" s="80" t="s">
        <v>69</v>
      </c>
      <c r="Q4286" s="80">
        <v>0</v>
      </c>
      <c r="R4286" s="80">
        <v>2.6272389999999999</v>
      </c>
      <c r="S4286" s="80">
        <v>23.381664000000001</v>
      </c>
      <c r="T4286" s="80">
        <v>1999800</v>
      </c>
      <c r="U4286" s="91">
        <f>Table1[[#This Row],[Distribution Amount (Dollars)]]/Table1[[#This Row],[NEWdatediff]]</f>
        <v>999900</v>
      </c>
      <c r="V4286" s="82" t="s">
        <v>287</v>
      </c>
      <c r="W4286" s="82" t="s">
        <v>91</v>
      </c>
      <c r="X4286" s="82" t="s">
        <v>234</v>
      </c>
      <c r="Y4286" s="82" t="s">
        <v>182</v>
      </c>
      <c r="Z4286" s="82">
        <v>1</v>
      </c>
      <c r="AA4286" s="82" t="s">
        <v>183</v>
      </c>
      <c r="AB4286" s="82" t="s">
        <v>2638</v>
      </c>
      <c r="AD4286" s="82" t="s">
        <v>469</v>
      </c>
      <c r="AN4286" s="82" t="s">
        <v>76</v>
      </c>
      <c r="AO4286" s="82" t="s">
        <v>2639</v>
      </c>
      <c r="AP4286" s="82">
        <v>9900000</v>
      </c>
      <c r="AQ4286" s="82" t="s">
        <v>78</v>
      </c>
      <c r="AR4286" s="82" t="s">
        <v>4274</v>
      </c>
      <c r="AS4286" s="84">
        <v>43188</v>
      </c>
      <c r="AT4286" s="85">
        <v>2018</v>
      </c>
      <c r="AU4286" s="82" t="s">
        <v>4278</v>
      </c>
      <c r="AV4286" s="84">
        <v>43646</v>
      </c>
      <c r="AW4286" s="85">
        <v>2019</v>
      </c>
      <c r="AX4286" s="85">
        <f>Table1[[#This Row],[End TEST]]-Table1[[#This Row],[Start TEST]]</f>
        <v>1</v>
      </c>
      <c r="AY4286" s="85">
        <f>Table1[[#This Row],[TEST_Diff]]+1</f>
        <v>2</v>
      </c>
      <c r="AZ4286" s="92">
        <f>DATEDIF(Table1[[#This Row],[Start Year]],Table1[[#This Row],[End Year]],"d") / 365</f>
        <v>1.2547945205479452</v>
      </c>
      <c r="BD4286" s="82">
        <v>1</v>
      </c>
      <c r="BF4286" s="82">
        <v>1</v>
      </c>
      <c r="BH4286" s="82">
        <v>1</v>
      </c>
    </row>
    <row r="4287" spans="1:75" x14ac:dyDescent="0.5">
      <c r="A4287" s="82">
        <v>681</v>
      </c>
      <c r="B4287" s="82" t="s">
        <v>2635</v>
      </c>
      <c r="D4287" s="90">
        <v>43580</v>
      </c>
      <c r="E4287" s="90" t="s">
        <v>2636</v>
      </c>
      <c r="F4287" s="90"/>
      <c r="G4287" s="82" t="s">
        <v>2636</v>
      </c>
      <c r="H4287" s="82" t="s">
        <v>2637</v>
      </c>
      <c r="I4287" s="80" t="s">
        <v>280</v>
      </c>
      <c r="J4287" s="80">
        <v>100</v>
      </c>
      <c r="K4287" s="80">
        <v>6</v>
      </c>
      <c r="L4287" s="80" t="s">
        <v>469</v>
      </c>
      <c r="M4287" s="80">
        <v>20.21</v>
      </c>
      <c r="N4287" s="80">
        <v>15.744085999999999</v>
      </c>
      <c r="O4287" s="80">
        <v>47.666449999999998</v>
      </c>
      <c r="P4287" s="80" t="s">
        <v>268</v>
      </c>
      <c r="Q4287" s="80">
        <v>0</v>
      </c>
      <c r="R4287" s="80">
        <v>37.477907000000002</v>
      </c>
      <c r="S4287" s="80">
        <v>39.411562000000004</v>
      </c>
      <c r="T4287" s="80">
        <v>2000790</v>
      </c>
      <c r="U4287" s="91">
        <f>Table1[[#This Row],[Distribution Amount (Dollars)]]/Table1[[#This Row],[NEWdatediff]]</f>
        <v>1000395</v>
      </c>
      <c r="V4287" s="82" t="s">
        <v>287</v>
      </c>
      <c r="W4287" s="82" t="s">
        <v>91</v>
      </c>
      <c r="X4287" s="82" t="s">
        <v>234</v>
      </c>
      <c r="Y4287" s="82" t="s">
        <v>182</v>
      </c>
      <c r="Z4287" s="82">
        <v>1</v>
      </c>
      <c r="AA4287" s="82" t="s">
        <v>183</v>
      </c>
      <c r="AB4287" s="82" t="s">
        <v>2638</v>
      </c>
      <c r="AD4287" s="82" t="s">
        <v>169</v>
      </c>
      <c r="AN4287" s="82" t="s">
        <v>76</v>
      </c>
      <c r="AO4287" s="82" t="s">
        <v>2639</v>
      </c>
      <c r="AP4287" s="82">
        <v>9900000</v>
      </c>
      <c r="AQ4287" s="82" t="s">
        <v>78</v>
      </c>
      <c r="AR4287" s="82" t="s">
        <v>4274</v>
      </c>
      <c r="AS4287" s="84">
        <v>43188</v>
      </c>
      <c r="AT4287" s="85">
        <v>2018</v>
      </c>
      <c r="AU4287" s="82" t="s">
        <v>4278</v>
      </c>
      <c r="AV4287" s="84">
        <v>43646</v>
      </c>
      <c r="AW4287" s="85">
        <v>2019</v>
      </c>
      <c r="AX4287" s="85">
        <f>Table1[[#This Row],[End TEST]]-Table1[[#This Row],[Start TEST]]</f>
        <v>1</v>
      </c>
      <c r="AY4287" s="85">
        <f>Table1[[#This Row],[TEST_Diff]]+1</f>
        <v>2</v>
      </c>
      <c r="AZ4287" s="92">
        <f>DATEDIF(Table1[[#This Row],[Start Year]],Table1[[#This Row],[End Year]],"d") / 365</f>
        <v>1.2547945205479452</v>
      </c>
      <c r="BD4287" s="82">
        <v>1</v>
      </c>
      <c r="BF4287" s="82">
        <v>1</v>
      </c>
      <c r="BH4287" s="82">
        <v>1</v>
      </c>
    </row>
    <row r="4288" spans="1:75" x14ac:dyDescent="0.5">
      <c r="A4288" s="82">
        <v>681</v>
      </c>
      <c r="B4288" s="82" t="s">
        <v>2635</v>
      </c>
      <c r="D4288" s="90">
        <v>43580</v>
      </c>
      <c r="E4288" s="90" t="s">
        <v>2636</v>
      </c>
      <c r="F4288" s="90"/>
      <c r="G4288" s="82" t="s">
        <v>2636</v>
      </c>
      <c r="H4288" s="82" t="s">
        <v>2637</v>
      </c>
      <c r="I4288" s="80" t="s">
        <v>280</v>
      </c>
      <c r="J4288" s="80">
        <v>100</v>
      </c>
      <c r="K4288" s="80">
        <v>6</v>
      </c>
      <c r="L4288" s="80" t="s">
        <v>698</v>
      </c>
      <c r="M4288" s="80">
        <v>5.05</v>
      </c>
      <c r="N4288" s="80">
        <v>6.6111110000000002</v>
      </c>
      <c r="O4288" s="80">
        <v>20.939444000000002</v>
      </c>
      <c r="P4288" s="80" t="s">
        <v>69</v>
      </c>
      <c r="Q4288" s="80">
        <v>0</v>
      </c>
      <c r="R4288" s="80">
        <v>2.6272389999999999</v>
      </c>
      <c r="S4288" s="80">
        <v>23.381664000000001</v>
      </c>
      <c r="T4288" s="80">
        <v>499950</v>
      </c>
      <c r="U4288" s="91">
        <f>Table1[[#This Row],[Distribution Amount (Dollars)]]/Table1[[#This Row],[NEWdatediff]]</f>
        <v>249975</v>
      </c>
      <c r="V4288" s="82" t="s">
        <v>287</v>
      </c>
      <c r="W4288" s="82" t="s">
        <v>91</v>
      </c>
      <c r="X4288" s="82" t="s">
        <v>234</v>
      </c>
      <c r="Y4288" s="82" t="s">
        <v>182</v>
      </c>
      <c r="Z4288" s="82">
        <v>1</v>
      </c>
      <c r="AA4288" s="82" t="s">
        <v>183</v>
      </c>
      <c r="AB4288" s="82" t="s">
        <v>2638</v>
      </c>
      <c r="AD4288" s="82" t="s">
        <v>179</v>
      </c>
      <c r="AN4288" s="82" t="s">
        <v>76</v>
      </c>
      <c r="AO4288" s="82" t="s">
        <v>2639</v>
      </c>
      <c r="AP4288" s="82">
        <v>9900000</v>
      </c>
      <c r="AQ4288" s="82" t="s">
        <v>78</v>
      </c>
      <c r="AR4288" s="82" t="s">
        <v>4274</v>
      </c>
      <c r="AS4288" s="84">
        <v>43188</v>
      </c>
      <c r="AT4288" s="85">
        <v>2018</v>
      </c>
      <c r="AU4288" s="82" t="s">
        <v>4278</v>
      </c>
      <c r="AV4288" s="84">
        <v>43646</v>
      </c>
      <c r="AW4288" s="85">
        <v>2019</v>
      </c>
      <c r="AX4288" s="85">
        <f>Table1[[#This Row],[End TEST]]-Table1[[#This Row],[Start TEST]]</f>
        <v>1</v>
      </c>
      <c r="AY4288" s="85">
        <f>Table1[[#This Row],[TEST_Diff]]+1</f>
        <v>2</v>
      </c>
      <c r="AZ4288" s="92">
        <f>DATEDIF(Table1[[#This Row],[Start Year]],Table1[[#This Row],[End Year]],"d") / 365</f>
        <v>1.2547945205479452</v>
      </c>
      <c r="BD4288" s="82">
        <v>1</v>
      </c>
      <c r="BF4288" s="82">
        <v>1</v>
      </c>
      <c r="BH4288" s="82">
        <v>1</v>
      </c>
    </row>
    <row r="4289" spans="1:75" x14ac:dyDescent="0.5">
      <c r="A4289" s="82">
        <v>682</v>
      </c>
      <c r="B4289" s="82" t="s">
        <v>785</v>
      </c>
      <c r="D4289" s="90">
        <v>43580</v>
      </c>
      <c r="E4289" s="90" t="s">
        <v>786</v>
      </c>
      <c r="F4289" s="90"/>
      <c r="G4289" s="82" t="s">
        <v>786</v>
      </c>
      <c r="H4289" s="82" t="s">
        <v>787</v>
      </c>
      <c r="I4289" s="80" t="s">
        <v>291</v>
      </c>
      <c r="J4289" s="80">
        <v>75</v>
      </c>
      <c r="K4289" s="80">
        <v>0</v>
      </c>
      <c r="P4289" s="80" t="s">
        <v>84</v>
      </c>
      <c r="Q4289" s="80">
        <v>50</v>
      </c>
      <c r="R4289" s="80">
        <v>-15.623037</v>
      </c>
      <c r="S4289" s="80">
        <v>-59.0625</v>
      </c>
      <c r="T4289" s="80">
        <v>745728.38</v>
      </c>
      <c r="U4289" s="91">
        <f>Table1[[#This Row],[Distribution Amount (Dollars)]]/Table1[[#This Row],[NEWdatediff]]</f>
        <v>186432.095</v>
      </c>
      <c r="V4289" s="82" t="s">
        <v>788</v>
      </c>
      <c r="W4289" s="82" t="s">
        <v>91</v>
      </c>
      <c r="X4289" s="82" t="s">
        <v>234</v>
      </c>
      <c r="Y4289" s="82" t="s">
        <v>182</v>
      </c>
      <c r="Z4289" s="82">
        <v>1</v>
      </c>
      <c r="AA4289" s="82" t="s">
        <v>183</v>
      </c>
      <c r="AB4289" s="82" t="s">
        <v>789</v>
      </c>
      <c r="AD4289" s="82" t="s">
        <v>84</v>
      </c>
      <c r="AN4289" s="82" t="s">
        <v>76</v>
      </c>
      <c r="AO4289" s="82" t="s">
        <v>790</v>
      </c>
      <c r="AP4289" s="82">
        <v>1988609</v>
      </c>
      <c r="AQ4289" s="82" t="s">
        <v>78</v>
      </c>
      <c r="AR4289" s="82" t="s">
        <v>4275</v>
      </c>
      <c r="AS4289" s="84">
        <v>42907</v>
      </c>
      <c r="AT4289" s="85">
        <v>2017</v>
      </c>
      <c r="AU4289" s="82" t="s">
        <v>4278</v>
      </c>
      <c r="AV4289" s="84">
        <v>43875</v>
      </c>
      <c r="AW4289" s="85">
        <v>2020</v>
      </c>
      <c r="AX4289" s="85">
        <f>Table1[[#This Row],[End TEST]]-Table1[[#This Row],[Start TEST]]</f>
        <v>3</v>
      </c>
      <c r="AY4289" s="85">
        <f>Table1[[#This Row],[TEST_Diff]]+1</f>
        <v>4</v>
      </c>
      <c r="AZ4289" s="92">
        <f>DATEDIF(Table1[[#This Row],[Start Year]],Table1[[#This Row],[End Year]],"d") / 365</f>
        <v>2.6520547945205482</v>
      </c>
      <c r="BA4289" s="82">
        <v>93</v>
      </c>
      <c r="BB4289" s="82">
        <v>290</v>
      </c>
      <c r="BC4289" s="82" t="s">
        <v>791</v>
      </c>
      <c r="BD4289" s="82">
        <v>1</v>
      </c>
      <c r="BE4289" s="82">
        <v>1</v>
      </c>
      <c r="BW4289" s="82" t="s">
        <v>792</v>
      </c>
    </row>
    <row r="4290" spans="1:75" x14ac:dyDescent="0.5">
      <c r="A4290" s="82">
        <v>682</v>
      </c>
      <c r="B4290" s="82" t="s">
        <v>785</v>
      </c>
      <c r="D4290" s="90">
        <v>43580</v>
      </c>
      <c r="E4290" s="90" t="s">
        <v>786</v>
      </c>
      <c r="F4290" s="90"/>
      <c r="G4290" s="82" t="s">
        <v>786</v>
      </c>
      <c r="H4290" s="82" t="s">
        <v>787</v>
      </c>
      <c r="I4290" s="80" t="s">
        <v>281</v>
      </c>
      <c r="J4290" s="80">
        <v>25</v>
      </c>
      <c r="K4290" s="80">
        <v>0</v>
      </c>
      <c r="P4290" s="80" t="s">
        <v>84</v>
      </c>
      <c r="Q4290" s="80">
        <v>50</v>
      </c>
      <c r="R4290" s="80">
        <v>-15.623037</v>
      </c>
      <c r="S4290" s="80">
        <v>-59.0625</v>
      </c>
      <c r="T4290" s="80">
        <v>248576.13</v>
      </c>
      <c r="U4290" s="91">
        <f>Table1[[#This Row],[Distribution Amount (Dollars)]]/Table1[[#This Row],[NEWdatediff]]</f>
        <v>62144.032500000001</v>
      </c>
      <c r="V4290" s="82" t="s">
        <v>788</v>
      </c>
      <c r="W4290" s="82" t="s">
        <v>91</v>
      </c>
      <c r="X4290" s="82" t="s">
        <v>234</v>
      </c>
      <c r="Y4290" s="82" t="s">
        <v>182</v>
      </c>
      <c r="Z4290" s="82">
        <v>1</v>
      </c>
      <c r="AA4290" s="82" t="s">
        <v>183</v>
      </c>
      <c r="AB4290" s="82" t="s">
        <v>789</v>
      </c>
      <c r="AD4290" s="82" t="s">
        <v>84</v>
      </c>
      <c r="AN4290" s="82" t="s">
        <v>76</v>
      </c>
      <c r="AO4290" s="82" t="s">
        <v>790</v>
      </c>
      <c r="AP4290" s="82">
        <v>1988609</v>
      </c>
      <c r="AQ4290" s="82" t="s">
        <v>78</v>
      </c>
      <c r="AR4290" s="82" t="s">
        <v>4275</v>
      </c>
      <c r="AS4290" s="84">
        <v>42907</v>
      </c>
      <c r="AT4290" s="85">
        <v>2017</v>
      </c>
      <c r="AU4290" s="82" t="s">
        <v>4278</v>
      </c>
      <c r="AV4290" s="84">
        <v>43875</v>
      </c>
      <c r="AW4290" s="85">
        <v>2020</v>
      </c>
      <c r="AX4290" s="85">
        <f>Table1[[#This Row],[End TEST]]-Table1[[#This Row],[Start TEST]]</f>
        <v>3</v>
      </c>
      <c r="AY4290" s="85">
        <f>Table1[[#This Row],[TEST_Diff]]+1</f>
        <v>4</v>
      </c>
      <c r="AZ4290" s="92">
        <f>DATEDIF(Table1[[#This Row],[Start Year]],Table1[[#This Row],[End Year]],"d") / 365</f>
        <v>2.6520547945205482</v>
      </c>
      <c r="BA4290" s="82">
        <v>93</v>
      </c>
      <c r="BB4290" s="82">
        <v>290</v>
      </c>
      <c r="BC4290" s="82" t="s">
        <v>791</v>
      </c>
      <c r="BD4290" s="82">
        <v>1</v>
      </c>
      <c r="BE4290" s="82">
        <v>1</v>
      </c>
      <c r="BW4290" s="82" t="s">
        <v>792</v>
      </c>
    </row>
    <row r="4291" spans="1:75" x14ac:dyDescent="0.5">
      <c r="A4291" s="82">
        <v>682</v>
      </c>
      <c r="B4291" s="82" t="s">
        <v>785</v>
      </c>
      <c r="D4291" s="90">
        <v>43580</v>
      </c>
      <c r="E4291" s="90" t="s">
        <v>786</v>
      </c>
      <c r="F4291" s="90"/>
      <c r="G4291" s="82" t="s">
        <v>786</v>
      </c>
      <c r="H4291" s="82" t="s">
        <v>787</v>
      </c>
      <c r="I4291" s="80" t="s">
        <v>291</v>
      </c>
      <c r="J4291" s="80">
        <v>75</v>
      </c>
      <c r="K4291" s="80">
        <v>0</v>
      </c>
      <c r="P4291" s="80" t="s">
        <v>308</v>
      </c>
      <c r="Q4291" s="80">
        <v>50</v>
      </c>
      <c r="R4291" s="80">
        <v>13.923406</v>
      </c>
      <c r="S4291" s="80">
        <v>-86.952798999999999</v>
      </c>
      <c r="T4291" s="80">
        <v>745728.38</v>
      </c>
      <c r="U4291" s="91">
        <f>Table1[[#This Row],[Distribution Amount (Dollars)]]/Table1[[#This Row],[NEWdatediff]]</f>
        <v>186432.095</v>
      </c>
      <c r="V4291" s="82" t="s">
        <v>788</v>
      </c>
      <c r="W4291" s="82" t="s">
        <v>91</v>
      </c>
      <c r="X4291" s="82" t="s">
        <v>234</v>
      </c>
      <c r="Y4291" s="82" t="s">
        <v>182</v>
      </c>
      <c r="Z4291" s="82">
        <v>1</v>
      </c>
      <c r="AA4291" s="82" t="s">
        <v>183</v>
      </c>
      <c r="AB4291" s="82" t="s">
        <v>789</v>
      </c>
      <c r="AD4291" s="82" t="s">
        <v>308</v>
      </c>
      <c r="AN4291" s="82" t="s">
        <v>76</v>
      </c>
      <c r="AO4291" s="82" t="s">
        <v>790</v>
      </c>
      <c r="AP4291" s="82">
        <v>1988609</v>
      </c>
      <c r="AQ4291" s="82" t="s">
        <v>78</v>
      </c>
      <c r="AR4291" s="82" t="s">
        <v>4275</v>
      </c>
      <c r="AS4291" s="84">
        <v>42907</v>
      </c>
      <c r="AT4291" s="85">
        <v>2017</v>
      </c>
      <c r="AU4291" s="82" t="s">
        <v>4278</v>
      </c>
      <c r="AV4291" s="84">
        <v>43875</v>
      </c>
      <c r="AW4291" s="85">
        <v>2020</v>
      </c>
      <c r="AX4291" s="85">
        <f>Table1[[#This Row],[End TEST]]-Table1[[#This Row],[Start TEST]]</f>
        <v>3</v>
      </c>
      <c r="AY4291" s="85">
        <f>Table1[[#This Row],[TEST_Diff]]+1</f>
        <v>4</v>
      </c>
      <c r="AZ4291" s="92">
        <f>DATEDIF(Table1[[#This Row],[Start Year]],Table1[[#This Row],[End Year]],"d") / 365</f>
        <v>2.6520547945205482</v>
      </c>
      <c r="BA4291" s="82">
        <v>93</v>
      </c>
      <c r="BB4291" s="82">
        <v>290</v>
      </c>
      <c r="BC4291" s="82" t="s">
        <v>791</v>
      </c>
      <c r="BD4291" s="82">
        <v>1</v>
      </c>
      <c r="BE4291" s="82">
        <v>1</v>
      </c>
      <c r="BW4291" s="82" t="s">
        <v>792</v>
      </c>
    </row>
    <row r="4292" spans="1:75" x14ac:dyDescent="0.5">
      <c r="A4292" s="82">
        <v>682</v>
      </c>
      <c r="B4292" s="82" t="s">
        <v>785</v>
      </c>
      <c r="D4292" s="90">
        <v>43580</v>
      </c>
      <c r="E4292" s="90" t="s">
        <v>786</v>
      </c>
      <c r="F4292" s="90"/>
      <c r="G4292" s="82" t="s">
        <v>786</v>
      </c>
      <c r="H4292" s="82" t="s">
        <v>787</v>
      </c>
      <c r="I4292" s="80" t="s">
        <v>281</v>
      </c>
      <c r="J4292" s="80">
        <v>25</v>
      </c>
      <c r="K4292" s="80">
        <v>0</v>
      </c>
      <c r="P4292" s="80" t="s">
        <v>308</v>
      </c>
      <c r="Q4292" s="80">
        <v>50</v>
      </c>
      <c r="R4292" s="80">
        <v>13.923406</v>
      </c>
      <c r="S4292" s="80">
        <v>-86.952798999999999</v>
      </c>
      <c r="T4292" s="80">
        <v>248576.13</v>
      </c>
      <c r="U4292" s="91">
        <f>Table1[[#This Row],[Distribution Amount (Dollars)]]/Table1[[#This Row],[NEWdatediff]]</f>
        <v>62144.032500000001</v>
      </c>
      <c r="V4292" s="82" t="s">
        <v>788</v>
      </c>
      <c r="W4292" s="82" t="s">
        <v>91</v>
      </c>
      <c r="X4292" s="82" t="s">
        <v>234</v>
      </c>
      <c r="Y4292" s="82" t="s">
        <v>182</v>
      </c>
      <c r="Z4292" s="82">
        <v>1</v>
      </c>
      <c r="AA4292" s="82" t="s">
        <v>183</v>
      </c>
      <c r="AB4292" s="82" t="s">
        <v>789</v>
      </c>
      <c r="AD4292" s="82" t="s">
        <v>308</v>
      </c>
      <c r="AN4292" s="82" t="s">
        <v>76</v>
      </c>
      <c r="AO4292" s="82" t="s">
        <v>790</v>
      </c>
      <c r="AP4292" s="82">
        <v>1988609</v>
      </c>
      <c r="AQ4292" s="82" t="s">
        <v>78</v>
      </c>
      <c r="AR4292" s="82" t="s">
        <v>4275</v>
      </c>
      <c r="AS4292" s="84">
        <v>42907</v>
      </c>
      <c r="AT4292" s="85">
        <v>2017</v>
      </c>
      <c r="AU4292" s="82" t="s">
        <v>4278</v>
      </c>
      <c r="AV4292" s="84">
        <v>43875</v>
      </c>
      <c r="AW4292" s="85">
        <v>2020</v>
      </c>
      <c r="AX4292" s="85">
        <f>Table1[[#This Row],[End TEST]]-Table1[[#This Row],[Start TEST]]</f>
        <v>3</v>
      </c>
      <c r="AY4292" s="85">
        <f>Table1[[#This Row],[TEST_Diff]]+1</f>
        <v>4</v>
      </c>
      <c r="AZ4292" s="92">
        <f>DATEDIF(Table1[[#This Row],[Start Year]],Table1[[#This Row],[End Year]],"d") / 365</f>
        <v>2.6520547945205482</v>
      </c>
      <c r="BA4292" s="82">
        <v>93</v>
      </c>
      <c r="BB4292" s="82">
        <v>290</v>
      </c>
      <c r="BC4292" s="82" t="s">
        <v>791</v>
      </c>
      <c r="BD4292" s="82">
        <v>1</v>
      </c>
      <c r="BE4292" s="82">
        <v>1</v>
      </c>
      <c r="BW4292" s="82" t="s">
        <v>792</v>
      </c>
    </row>
    <row r="4293" spans="1:75" x14ac:dyDescent="0.5">
      <c r="A4293" s="82">
        <v>683</v>
      </c>
      <c r="B4293" s="82" t="s">
        <v>1173</v>
      </c>
      <c r="D4293" s="90">
        <v>43580</v>
      </c>
      <c r="E4293" s="90" t="s">
        <v>1174</v>
      </c>
      <c r="F4293" s="90"/>
      <c r="G4293" s="82" t="s">
        <v>1174</v>
      </c>
      <c r="H4293" s="82" t="s">
        <v>1175</v>
      </c>
      <c r="I4293" s="80" t="s">
        <v>291</v>
      </c>
      <c r="J4293" s="80">
        <v>100</v>
      </c>
      <c r="K4293" s="80">
        <v>1</v>
      </c>
      <c r="L4293" s="80" t="s">
        <v>1176</v>
      </c>
      <c r="M4293" s="80">
        <v>100</v>
      </c>
      <c r="N4293" s="80">
        <v>31.791702000000001</v>
      </c>
      <c r="O4293" s="80">
        <v>-7.0926200000000001</v>
      </c>
      <c r="P4293" s="80" t="s">
        <v>110</v>
      </c>
      <c r="Q4293" s="80">
        <v>0</v>
      </c>
      <c r="R4293" s="80">
        <v>26.625188000000001</v>
      </c>
      <c r="S4293" s="80">
        <v>6.809552</v>
      </c>
      <c r="T4293" s="80">
        <v>3000000</v>
      </c>
      <c r="U4293" s="91">
        <f>Table1[[#This Row],[Distribution Amount (Dollars)]]/Table1[[#This Row],[NEWdatediff]]</f>
        <v>750000</v>
      </c>
      <c r="V4293" s="82" t="s">
        <v>269</v>
      </c>
      <c r="W4293" s="82" t="s">
        <v>91</v>
      </c>
      <c r="X4293" s="82" t="s">
        <v>234</v>
      </c>
      <c r="Y4293" s="82" t="s">
        <v>182</v>
      </c>
      <c r="Z4293" s="82">
        <v>1</v>
      </c>
      <c r="AA4293" s="82" t="s">
        <v>183</v>
      </c>
      <c r="AB4293" s="82" t="s">
        <v>1177</v>
      </c>
      <c r="AD4293" s="82" t="s">
        <v>1176</v>
      </c>
      <c r="AE4293" s="82" t="s">
        <v>1178</v>
      </c>
      <c r="AN4293" s="82" t="s">
        <v>76</v>
      </c>
      <c r="AO4293" s="82" t="s">
        <v>1179</v>
      </c>
      <c r="AP4293" s="82">
        <v>3000000</v>
      </c>
      <c r="AQ4293" s="82" t="s">
        <v>78</v>
      </c>
      <c r="AR4293" s="82" t="s">
        <v>4275</v>
      </c>
      <c r="AS4293" s="84">
        <v>43157</v>
      </c>
      <c r="AT4293" s="85">
        <v>2018</v>
      </c>
      <c r="AU4293" s="82" t="s">
        <v>4278</v>
      </c>
      <c r="AV4293" s="84">
        <v>44439</v>
      </c>
      <c r="AW4293" s="85">
        <v>2021</v>
      </c>
      <c r="AX4293" s="85">
        <f>Table1[[#This Row],[End TEST]]-Table1[[#This Row],[Start TEST]]</f>
        <v>3</v>
      </c>
      <c r="AY4293" s="85">
        <f>Table1[[#This Row],[TEST_Diff]]+1</f>
        <v>4</v>
      </c>
      <c r="AZ4293" s="92">
        <f>DATEDIF(Table1[[#This Row],[Start Year]],Table1[[#This Row],[End Year]],"d") / 365</f>
        <v>3.5123287671232877</v>
      </c>
    </row>
    <row r="4294" spans="1:75" x14ac:dyDescent="0.5">
      <c r="A4294" s="82">
        <v>684</v>
      </c>
      <c r="B4294" s="82" t="s">
        <v>462</v>
      </c>
      <c r="D4294" s="90">
        <v>43580</v>
      </c>
      <c r="E4294" s="90" t="s">
        <v>463</v>
      </c>
      <c r="F4294" s="90"/>
      <c r="G4294" s="82" t="s">
        <v>463</v>
      </c>
      <c r="H4294" s="82" t="s">
        <v>464</v>
      </c>
      <c r="I4294" s="80" t="s">
        <v>280</v>
      </c>
      <c r="J4294" s="80">
        <v>45</v>
      </c>
      <c r="K4294" s="80">
        <v>3</v>
      </c>
      <c r="L4294" s="80" t="s">
        <v>169</v>
      </c>
      <c r="M4294" s="80">
        <v>51.8</v>
      </c>
      <c r="N4294" s="80">
        <v>9.0819989999999997</v>
      </c>
      <c r="O4294" s="80">
        <v>8.6752769999999995</v>
      </c>
      <c r="P4294" s="80" t="s">
        <v>69</v>
      </c>
      <c r="Q4294" s="80">
        <v>0</v>
      </c>
      <c r="R4294" s="80">
        <v>2.6272389999999999</v>
      </c>
      <c r="S4294" s="80">
        <v>23.381664000000001</v>
      </c>
      <c r="T4294" s="80">
        <v>1200465</v>
      </c>
      <c r="U4294" s="91">
        <f>Table1[[#This Row],[Distribution Amount (Dollars)]]/Table1[[#This Row],[NEWdatediff]]</f>
        <v>1200465</v>
      </c>
      <c r="V4294" s="82" t="s">
        <v>287</v>
      </c>
      <c r="W4294" s="82" t="s">
        <v>91</v>
      </c>
      <c r="X4294" s="82" t="s">
        <v>234</v>
      </c>
      <c r="Y4294" s="82" t="s">
        <v>465</v>
      </c>
      <c r="Z4294" s="82">
        <v>0</v>
      </c>
      <c r="AA4294" s="82" t="s">
        <v>183</v>
      </c>
      <c r="AB4294" s="82" t="s">
        <v>466</v>
      </c>
      <c r="AD4294" s="82" t="s">
        <v>469</v>
      </c>
      <c r="AE4294" s="82" t="s">
        <v>467</v>
      </c>
      <c r="AN4294" s="82" t="s">
        <v>76</v>
      </c>
      <c r="AO4294" s="82" t="s">
        <v>468</v>
      </c>
      <c r="AP4294" s="82">
        <v>5150000</v>
      </c>
      <c r="AQ4294" s="82" t="s">
        <v>78</v>
      </c>
      <c r="AR4294" s="82" t="s">
        <v>4275</v>
      </c>
      <c r="AS4294" s="84">
        <v>42824</v>
      </c>
      <c r="AT4294" s="85">
        <v>2017</v>
      </c>
      <c r="AU4294" s="82" t="s">
        <v>4278</v>
      </c>
      <c r="AV4294" s="84">
        <v>43100</v>
      </c>
      <c r="AW4294" s="85">
        <v>2017</v>
      </c>
      <c r="AX4294" s="85">
        <f>Table1[[#This Row],[End TEST]]-Table1[[#This Row],[Start TEST]]</f>
        <v>0</v>
      </c>
      <c r="AY4294" s="85">
        <f>Table1[[#This Row],[TEST_Diff]]+1</f>
        <v>1</v>
      </c>
      <c r="AZ4294" s="92">
        <f>DATEDIF(Table1[[#This Row],[Start Year]],Table1[[#This Row],[End Year]],"d") / 365</f>
        <v>0.75616438356164384</v>
      </c>
      <c r="BD4294" s="82">
        <v>1</v>
      </c>
      <c r="BF4294" s="82">
        <v>1</v>
      </c>
      <c r="BH4294" s="82">
        <v>1</v>
      </c>
    </row>
    <row r="4295" spans="1:75" x14ac:dyDescent="0.5">
      <c r="A4295" s="82">
        <v>684</v>
      </c>
      <c r="B4295" s="82" t="s">
        <v>462</v>
      </c>
      <c r="D4295" s="90">
        <v>43580</v>
      </c>
      <c r="E4295" s="90" t="s">
        <v>463</v>
      </c>
      <c r="F4295" s="90"/>
      <c r="G4295" s="82" t="s">
        <v>463</v>
      </c>
      <c r="H4295" s="82" t="s">
        <v>464</v>
      </c>
      <c r="I4295" s="80" t="s">
        <v>129</v>
      </c>
      <c r="J4295" s="80">
        <v>55</v>
      </c>
      <c r="K4295" s="80">
        <v>3</v>
      </c>
      <c r="L4295" s="80" t="s">
        <v>169</v>
      </c>
      <c r="M4295" s="80">
        <v>51.8</v>
      </c>
      <c r="N4295" s="80">
        <v>9.0819989999999997</v>
      </c>
      <c r="O4295" s="80">
        <v>8.6752769999999995</v>
      </c>
      <c r="P4295" s="80" t="s">
        <v>69</v>
      </c>
      <c r="Q4295" s="80">
        <v>0</v>
      </c>
      <c r="R4295" s="80">
        <v>2.6272389999999999</v>
      </c>
      <c r="S4295" s="80">
        <v>23.381664000000001</v>
      </c>
      <c r="T4295" s="80">
        <v>1467235</v>
      </c>
      <c r="U4295" s="91">
        <f>Table1[[#This Row],[Distribution Amount (Dollars)]]/Table1[[#This Row],[NEWdatediff]]</f>
        <v>1467235</v>
      </c>
      <c r="V4295" s="82" t="s">
        <v>287</v>
      </c>
      <c r="W4295" s="82" t="s">
        <v>91</v>
      </c>
      <c r="X4295" s="82" t="s">
        <v>234</v>
      </c>
      <c r="Y4295" s="82" t="s">
        <v>465</v>
      </c>
      <c r="Z4295" s="82">
        <v>0</v>
      </c>
      <c r="AA4295" s="82" t="s">
        <v>183</v>
      </c>
      <c r="AB4295" s="82" t="s">
        <v>466</v>
      </c>
      <c r="AD4295" s="82" t="s">
        <v>426</v>
      </c>
      <c r="AE4295" s="82" t="s">
        <v>467</v>
      </c>
      <c r="AN4295" s="82" t="s">
        <v>76</v>
      </c>
      <c r="AO4295" s="82" t="s">
        <v>468</v>
      </c>
      <c r="AP4295" s="82">
        <v>5150000</v>
      </c>
      <c r="AQ4295" s="82" t="s">
        <v>78</v>
      </c>
      <c r="AR4295" s="82" t="s">
        <v>4275</v>
      </c>
      <c r="AS4295" s="84">
        <v>42824</v>
      </c>
      <c r="AT4295" s="85">
        <v>2017</v>
      </c>
      <c r="AU4295" s="82" t="s">
        <v>4278</v>
      </c>
      <c r="AV4295" s="84">
        <v>43100</v>
      </c>
      <c r="AW4295" s="85">
        <v>2017</v>
      </c>
      <c r="AX4295" s="85">
        <f>Table1[[#This Row],[End TEST]]-Table1[[#This Row],[Start TEST]]</f>
        <v>0</v>
      </c>
      <c r="AY4295" s="85">
        <f>Table1[[#This Row],[TEST_Diff]]+1</f>
        <v>1</v>
      </c>
      <c r="AZ4295" s="92">
        <f>DATEDIF(Table1[[#This Row],[Start Year]],Table1[[#This Row],[End Year]],"d") / 365</f>
        <v>0.75616438356164384</v>
      </c>
      <c r="BD4295" s="82">
        <v>1</v>
      </c>
      <c r="BF4295" s="82">
        <v>1</v>
      </c>
      <c r="BH4295" s="82">
        <v>1</v>
      </c>
    </row>
    <row r="4296" spans="1:75" x14ac:dyDescent="0.5">
      <c r="A4296" s="82">
        <v>684</v>
      </c>
      <c r="B4296" s="82" t="s">
        <v>462</v>
      </c>
      <c r="D4296" s="90">
        <v>43580</v>
      </c>
      <c r="E4296" s="90" t="s">
        <v>463</v>
      </c>
      <c r="F4296" s="90"/>
      <c r="G4296" s="82" t="s">
        <v>463</v>
      </c>
      <c r="H4296" s="82" t="s">
        <v>464</v>
      </c>
      <c r="I4296" s="80" t="s">
        <v>280</v>
      </c>
      <c r="J4296" s="80">
        <v>45</v>
      </c>
      <c r="K4296" s="80">
        <v>3</v>
      </c>
      <c r="L4296" s="80" t="s">
        <v>426</v>
      </c>
      <c r="M4296" s="80">
        <v>15.9</v>
      </c>
      <c r="N4296" s="80">
        <v>23.684994</v>
      </c>
      <c r="O4296" s="80">
        <v>90.356330999999997</v>
      </c>
      <c r="P4296" s="80" t="s">
        <v>114</v>
      </c>
      <c r="Q4296" s="80">
        <v>0</v>
      </c>
      <c r="R4296" s="80">
        <v>25.384855999999999</v>
      </c>
      <c r="S4296" s="80">
        <v>68.458809000000002</v>
      </c>
      <c r="T4296" s="80">
        <v>368482.5</v>
      </c>
      <c r="U4296" s="91">
        <f>Table1[[#This Row],[Distribution Amount (Dollars)]]/Table1[[#This Row],[NEWdatediff]]</f>
        <v>368482.5</v>
      </c>
      <c r="V4296" s="82" t="s">
        <v>287</v>
      </c>
      <c r="W4296" s="82" t="s">
        <v>91</v>
      </c>
      <c r="X4296" s="82" t="s">
        <v>234</v>
      </c>
      <c r="Y4296" s="82" t="s">
        <v>465</v>
      </c>
      <c r="Z4296" s="82">
        <v>0</v>
      </c>
      <c r="AA4296" s="82" t="s">
        <v>183</v>
      </c>
      <c r="AB4296" s="82" t="s">
        <v>466</v>
      </c>
      <c r="AD4296" s="82" t="s">
        <v>426</v>
      </c>
      <c r="AE4296" s="82" t="s">
        <v>467</v>
      </c>
      <c r="AN4296" s="82" t="s">
        <v>76</v>
      </c>
      <c r="AO4296" s="82" t="s">
        <v>468</v>
      </c>
      <c r="AP4296" s="82">
        <v>5150000</v>
      </c>
      <c r="AQ4296" s="82" t="s">
        <v>78</v>
      </c>
      <c r="AR4296" s="82" t="s">
        <v>4275</v>
      </c>
      <c r="AS4296" s="84">
        <v>42824</v>
      </c>
      <c r="AT4296" s="85">
        <v>2017</v>
      </c>
      <c r="AU4296" s="82" t="s">
        <v>4278</v>
      </c>
      <c r="AV4296" s="84">
        <v>43100</v>
      </c>
      <c r="AW4296" s="85">
        <v>2017</v>
      </c>
      <c r="AX4296" s="85">
        <f>Table1[[#This Row],[End TEST]]-Table1[[#This Row],[Start TEST]]</f>
        <v>0</v>
      </c>
      <c r="AY4296" s="85">
        <f>Table1[[#This Row],[TEST_Diff]]+1</f>
        <v>1</v>
      </c>
      <c r="AZ4296" s="92">
        <f>DATEDIF(Table1[[#This Row],[Start Year]],Table1[[#This Row],[End Year]],"d") / 365</f>
        <v>0.75616438356164384</v>
      </c>
      <c r="BD4296" s="82">
        <v>1</v>
      </c>
      <c r="BF4296" s="82">
        <v>1</v>
      </c>
      <c r="BH4296" s="82">
        <v>1</v>
      </c>
    </row>
    <row r="4297" spans="1:75" x14ac:dyDescent="0.5">
      <c r="A4297" s="82">
        <v>684</v>
      </c>
      <c r="B4297" s="82" t="s">
        <v>462</v>
      </c>
      <c r="D4297" s="90">
        <v>43580</v>
      </c>
      <c r="E4297" s="90" t="s">
        <v>463</v>
      </c>
      <c r="F4297" s="90"/>
      <c r="G4297" s="82" t="s">
        <v>463</v>
      </c>
      <c r="H4297" s="82" t="s">
        <v>464</v>
      </c>
      <c r="I4297" s="80" t="s">
        <v>129</v>
      </c>
      <c r="J4297" s="80">
        <v>55</v>
      </c>
      <c r="K4297" s="80">
        <v>3</v>
      </c>
      <c r="L4297" s="80" t="s">
        <v>426</v>
      </c>
      <c r="M4297" s="80">
        <v>15.9</v>
      </c>
      <c r="N4297" s="80">
        <v>23.684994</v>
      </c>
      <c r="O4297" s="80">
        <v>90.356330999999997</v>
      </c>
      <c r="P4297" s="80" t="s">
        <v>114</v>
      </c>
      <c r="Q4297" s="80">
        <v>0</v>
      </c>
      <c r="R4297" s="80">
        <v>25.384855999999999</v>
      </c>
      <c r="S4297" s="80">
        <v>68.458809000000002</v>
      </c>
      <c r="T4297" s="80">
        <v>450367.5</v>
      </c>
      <c r="U4297" s="91">
        <f>Table1[[#This Row],[Distribution Amount (Dollars)]]/Table1[[#This Row],[NEWdatediff]]</f>
        <v>450367.5</v>
      </c>
      <c r="V4297" s="82" t="s">
        <v>287</v>
      </c>
      <c r="W4297" s="82" t="s">
        <v>91</v>
      </c>
      <c r="X4297" s="82" t="s">
        <v>234</v>
      </c>
      <c r="Y4297" s="82" t="s">
        <v>465</v>
      </c>
      <c r="Z4297" s="82">
        <v>0</v>
      </c>
      <c r="AA4297" s="82" t="s">
        <v>183</v>
      </c>
      <c r="AB4297" s="82" t="s">
        <v>466</v>
      </c>
      <c r="AD4297" s="82" t="s">
        <v>469</v>
      </c>
      <c r="AE4297" s="82" t="s">
        <v>467</v>
      </c>
      <c r="AN4297" s="82" t="s">
        <v>76</v>
      </c>
      <c r="AO4297" s="82" t="s">
        <v>468</v>
      </c>
      <c r="AP4297" s="82">
        <v>5150000</v>
      </c>
      <c r="AQ4297" s="82" t="s">
        <v>78</v>
      </c>
      <c r="AR4297" s="82" t="s">
        <v>4275</v>
      </c>
      <c r="AS4297" s="84">
        <v>42824</v>
      </c>
      <c r="AT4297" s="85">
        <v>2017</v>
      </c>
      <c r="AU4297" s="82" t="s">
        <v>4278</v>
      </c>
      <c r="AV4297" s="84">
        <v>43100</v>
      </c>
      <c r="AW4297" s="85">
        <v>2017</v>
      </c>
      <c r="AX4297" s="85">
        <f>Table1[[#This Row],[End TEST]]-Table1[[#This Row],[Start TEST]]</f>
        <v>0</v>
      </c>
      <c r="AY4297" s="85">
        <f>Table1[[#This Row],[TEST_Diff]]+1</f>
        <v>1</v>
      </c>
      <c r="AZ4297" s="92">
        <f>DATEDIF(Table1[[#This Row],[Start Year]],Table1[[#This Row],[End Year]],"d") / 365</f>
        <v>0.75616438356164384</v>
      </c>
      <c r="BD4297" s="82">
        <v>1</v>
      </c>
      <c r="BF4297" s="82">
        <v>1</v>
      </c>
      <c r="BH4297" s="82">
        <v>1</v>
      </c>
    </row>
    <row r="4298" spans="1:75" x14ac:dyDescent="0.5">
      <c r="A4298" s="82">
        <v>684</v>
      </c>
      <c r="B4298" s="82" t="s">
        <v>462</v>
      </c>
      <c r="D4298" s="90">
        <v>43580</v>
      </c>
      <c r="E4298" s="90" t="s">
        <v>463</v>
      </c>
      <c r="F4298" s="90"/>
      <c r="G4298" s="82" t="s">
        <v>463</v>
      </c>
      <c r="H4298" s="82" t="s">
        <v>464</v>
      </c>
      <c r="I4298" s="80" t="s">
        <v>280</v>
      </c>
      <c r="J4298" s="80">
        <v>45</v>
      </c>
      <c r="K4298" s="80">
        <v>3</v>
      </c>
      <c r="L4298" s="80" t="s">
        <v>469</v>
      </c>
      <c r="M4298" s="80">
        <v>32.299999999999997</v>
      </c>
      <c r="N4298" s="80">
        <v>15.744085999999999</v>
      </c>
      <c r="O4298" s="80">
        <v>47.666449999999998</v>
      </c>
      <c r="P4298" s="80" t="s">
        <v>268</v>
      </c>
      <c r="Q4298" s="80">
        <v>0</v>
      </c>
      <c r="R4298" s="80">
        <v>37.477907000000002</v>
      </c>
      <c r="S4298" s="80">
        <v>39.411562000000004</v>
      </c>
      <c r="T4298" s="80">
        <v>748552.5</v>
      </c>
      <c r="U4298" s="91">
        <f>Table1[[#This Row],[Distribution Amount (Dollars)]]/Table1[[#This Row],[NEWdatediff]]</f>
        <v>748552.5</v>
      </c>
      <c r="V4298" s="82" t="s">
        <v>287</v>
      </c>
      <c r="W4298" s="82" t="s">
        <v>91</v>
      </c>
      <c r="X4298" s="82" t="s">
        <v>234</v>
      </c>
      <c r="Y4298" s="82" t="s">
        <v>465</v>
      </c>
      <c r="Z4298" s="82">
        <v>0</v>
      </c>
      <c r="AA4298" s="82" t="s">
        <v>183</v>
      </c>
      <c r="AB4298" s="82" t="s">
        <v>466</v>
      </c>
      <c r="AD4298" s="82" t="s">
        <v>169</v>
      </c>
      <c r="AE4298" s="82" t="s">
        <v>467</v>
      </c>
      <c r="AN4298" s="82" t="s">
        <v>76</v>
      </c>
      <c r="AO4298" s="82" t="s">
        <v>468</v>
      </c>
      <c r="AP4298" s="82">
        <v>5150000</v>
      </c>
      <c r="AQ4298" s="82" t="s">
        <v>78</v>
      </c>
      <c r="AR4298" s="82" t="s">
        <v>4275</v>
      </c>
      <c r="AS4298" s="84">
        <v>42824</v>
      </c>
      <c r="AT4298" s="85">
        <v>2017</v>
      </c>
      <c r="AU4298" s="82" t="s">
        <v>4278</v>
      </c>
      <c r="AV4298" s="84">
        <v>43100</v>
      </c>
      <c r="AW4298" s="85">
        <v>2017</v>
      </c>
      <c r="AX4298" s="85">
        <f>Table1[[#This Row],[End TEST]]-Table1[[#This Row],[Start TEST]]</f>
        <v>0</v>
      </c>
      <c r="AY4298" s="85">
        <f>Table1[[#This Row],[TEST_Diff]]+1</f>
        <v>1</v>
      </c>
      <c r="AZ4298" s="92">
        <f>DATEDIF(Table1[[#This Row],[Start Year]],Table1[[#This Row],[End Year]],"d") / 365</f>
        <v>0.75616438356164384</v>
      </c>
      <c r="BD4298" s="82">
        <v>1</v>
      </c>
      <c r="BF4298" s="82">
        <v>1</v>
      </c>
      <c r="BH4298" s="82">
        <v>1</v>
      </c>
    </row>
    <row r="4299" spans="1:75" x14ac:dyDescent="0.5">
      <c r="A4299" s="82">
        <v>684</v>
      </c>
      <c r="B4299" s="82" t="s">
        <v>462</v>
      </c>
      <c r="D4299" s="90">
        <v>43580</v>
      </c>
      <c r="E4299" s="90" t="s">
        <v>463</v>
      </c>
      <c r="F4299" s="90"/>
      <c r="G4299" s="82" t="s">
        <v>463</v>
      </c>
      <c r="H4299" s="82" t="s">
        <v>464</v>
      </c>
      <c r="I4299" s="80" t="s">
        <v>129</v>
      </c>
      <c r="J4299" s="80">
        <v>55</v>
      </c>
      <c r="K4299" s="80">
        <v>3</v>
      </c>
      <c r="L4299" s="80" t="s">
        <v>469</v>
      </c>
      <c r="M4299" s="80">
        <v>32.299999999999997</v>
      </c>
      <c r="N4299" s="80">
        <v>15.744085999999999</v>
      </c>
      <c r="O4299" s="80">
        <v>47.666449999999998</v>
      </c>
      <c r="P4299" s="80" t="s">
        <v>268</v>
      </c>
      <c r="Q4299" s="80">
        <v>0</v>
      </c>
      <c r="R4299" s="80">
        <v>37.477907000000002</v>
      </c>
      <c r="S4299" s="80">
        <v>39.411562000000004</v>
      </c>
      <c r="T4299" s="80">
        <v>914897.5</v>
      </c>
      <c r="U4299" s="91">
        <f>Table1[[#This Row],[Distribution Amount (Dollars)]]/Table1[[#This Row],[NEWdatediff]]</f>
        <v>914897.5</v>
      </c>
      <c r="V4299" s="82" t="s">
        <v>287</v>
      </c>
      <c r="W4299" s="82" t="s">
        <v>91</v>
      </c>
      <c r="X4299" s="82" t="s">
        <v>234</v>
      </c>
      <c r="Y4299" s="82" t="s">
        <v>465</v>
      </c>
      <c r="Z4299" s="82">
        <v>0</v>
      </c>
      <c r="AA4299" s="82" t="s">
        <v>183</v>
      </c>
      <c r="AB4299" s="82" t="s">
        <v>466</v>
      </c>
      <c r="AD4299" s="82" t="s">
        <v>169</v>
      </c>
      <c r="AE4299" s="82" t="s">
        <v>467</v>
      </c>
      <c r="AN4299" s="82" t="s">
        <v>76</v>
      </c>
      <c r="AO4299" s="82" t="s">
        <v>468</v>
      </c>
      <c r="AP4299" s="82">
        <v>5150000</v>
      </c>
      <c r="AQ4299" s="82" t="s">
        <v>78</v>
      </c>
      <c r="AR4299" s="82" t="s">
        <v>4275</v>
      </c>
      <c r="AS4299" s="84">
        <v>42824</v>
      </c>
      <c r="AT4299" s="85">
        <v>2017</v>
      </c>
      <c r="AU4299" s="82" t="s">
        <v>4278</v>
      </c>
      <c r="AV4299" s="84">
        <v>43100</v>
      </c>
      <c r="AW4299" s="85">
        <v>2017</v>
      </c>
      <c r="AX4299" s="85">
        <f>Table1[[#This Row],[End TEST]]-Table1[[#This Row],[Start TEST]]</f>
        <v>0</v>
      </c>
      <c r="AY4299" s="85">
        <f>Table1[[#This Row],[TEST_Diff]]+1</f>
        <v>1</v>
      </c>
      <c r="AZ4299" s="92">
        <f>DATEDIF(Table1[[#This Row],[Start Year]],Table1[[#This Row],[End Year]],"d") / 365</f>
        <v>0.75616438356164384</v>
      </c>
      <c r="BD4299" s="82">
        <v>1</v>
      </c>
      <c r="BF4299" s="82">
        <v>1</v>
      </c>
      <c r="BH4299" s="82">
        <v>1</v>
      </c>
    </row>
    <row r="4300" spans="1:75" x14ac:dyDescent="0.5">
      <c r="A4300" s="82">
        <v>685</v>
      </c>
      <c r="B4300" s="82" t="s">
        <v>1088</v>
      </c>
      <c r="D4300" s="90">
        <v>43580</v>
      </c>
      <c r="E4300" s="90" t="s">
        <v>1089</v>
      </c>
      <c r="F4300" s="90"/>
      <c r="G4300" s="82" t="s">
        <v>1089</v>
      </c>
      <c r="H4300" s="82" t="s">
        <v>1090</v>
      </c>
      <c r="I4300" s="80" t="s">
        <v>280</v>
      </c>
      <c r="J4300" s="80">
        <v>100</v>
      </c>
      <c r="K4300" s="80">
        <v>0</v>
      </c>
      <c r="P4300" s="80" t="s">
        <v>112</v>
      </c>
      <c r="Q4300" s="80">
        <v>8.3000000000000007</v>
      </c>
      <c r="R4300" s="80">
        <v>45.052331000000002</v>
      </c>
      <c r="S4300" s="80">
        <v>118.90412999999999</v>
      </c>
      <c r="T4300" s="80">
        <v>166000</v>
      </c>
      <c r="U4300" s="91">
        <f>Table1[[#This Row],[Distribution Amount (Dollars)]]/Table1[[#This Row],[NEWdatediff]]</f>
        <v>166000</v>
      </c>
      <c r="V4300" s="82" t="s">
        <v>287</v>
      </c>
      <c r="W4300" s="82" t="s">
        <v>91</v>
      </c>
      <c r="X4300" s="82" t="s">
        <v>234</v>
      </c>
      <c r="Y4300" s="82" t="s">
        <v>182</v>
      </c>
      <c r="Z4300" s="82">
        <v>1</v>
      </c>
      <c r="AA4300" s="82" t="s">
        <v>183</v>
      </c>
      <c r="AB4300" s="82" t="s">
        <v>1091</v>
      </c>
      <c r="AD4300" s="82" t="s">
        <v>111</v>
      </c>
      <c r="AN4300" s="82" t="s">
        <v>76</v>
      </c>
      <c r="AO4300" s="82" t="s">
        <v>1092</v>
      </c>
      <c r="AP4300" s="82">
        <v>2000000</v>
      </c>
      <c r="AQ4300" s="82" t="s">
        <v>109</v>
      </c>
      <c r="AR4300" s="82" t="s">
        <v>4275</v>
      </c>
      <c r="AS4300" s="84">
        <v>43187</v>
      </c>
      <c r="AT4300" s="85">
        <v>2018</v>
      </c>
      <c r="AU4300" s="82" t="s">
        <v>4278</v>
      </c>
      <c r="AV4300" s="84">
        <v>43465</v>
      </c>
      <c r="AW4300" s="85">
        <v>2018</v>
      </c>
      <c r="AX4300" s="85">
        <f>Table1[[#This Row],[End TEST]]-Table1[[#This Row],[Start TEST]]</f>
        <v>0</v>
      </c>
      <c r="AY4300" s="85">
        <f>Table1[[#This Row],[TEST_Diff]]+1</f>
        <v>1</v>
      </c>
      <c r="AZ4300" s="92">
        <f>DATEDIF(Table1[[#This Row],[Start Year]],Table1[[#This Row],[End Year]],"d") / 365</f>
        <v>0.76164383561643834</v>
      </c>
      <c r="BD4300" s="82">
        <v>1</v>
      </c>
      <c r="BF4300" s="82">
        <v>1</v>
      </c>
      <c r="BH4300" s="82">
        <v>1</v>
      </c>
    </row>
    <row r="4301" spans="1:75" x14ac:dyDescent="0.5">
      <c r="A4301" s="82">
        <v>685</v>
      </c>
      <c r="B4301" s="82" t="s">
        <v>1088</v>
      </c>
      <c r="D4301" s="90">
        <v>43580</v>
      </c>
      <c r="E4301" s="90" t="s">
        <v>1089</v>
      </c>
      <c r="F4301" s="90"/>
      <c r="G4301" s="82" t="s">
        <v>1089</v>
      </c>
      <c r="H4301" s="82" t="s">
        <v>1090</v>
      </c>
      <c r="I4301" s="80" t="s">
        <v>280</v>
      </c>
      <c r="J4301" s="80">
        <v>100</v>
      </c>
      <c r="K4301" s="80">
        <v>0</v>
      </c>
      <c r="P4301" s="80" t="s">
        <v>69</v>
      </c>
      <c r="Q4301" s="80">
        <v>16.5</v>
      </c>
      <c r="R4301" s="80">
        <v>2.6272389999999999</v>
      </c>
      <c r="S4301" s="80">
        <v>23.381664000000001</v>
      </c>
      <c r="T4301" s="80">
        <v>330000</v>
      </c>
      <c r="U4301" s="91">
        <f>Table1[[#This Row],[Distribution Amount (Dollars)]]/Table1[[#This Row],[NEWdatediff]]</f>
        <v>330000</v>
      </c>
      <c r="V4301" s="82" t="s">
        <v>287</v>
      </c>
      <c r="W4301" s="82" t="s">
        <v>91</v>
      </c>
      <c r="X4301" s="82" t="s">
        <v>234</v>
      </c>
      <c r="Y4301" s="82" t="s">
        <v>182</v>
      </c>
      <c r="Z4301" s="82">
        <v>1</v>
      </c>
      <c r="AA4301" s="82" t="s">
        <v>183</v>
      </c>
      <c r="AB4301" s="82" t="s">
        <v>1091</v>
      </c>
      <c r="AD4301" s="82" t="s">
        <v>114</v>
      </c>
      <c r="AN4301" s="82" t="s">
        <v>76</v>
      </c>
      <c r="AO4301" s="82" t="s">
        <v>1092</v>
      </c>
      <c r="AP4301" s="82">
        <v>2000000</v>
      </c>
      <c r="AQ4301" s="82" t="s">
        <v>109</v>
      </c>
      <c r="AR4301" s="82" t="s">
        <v>4275</v>
      </c>
      <c r="AS4301" s="84">
        <v>43187</v>
      </c>
      <c r="AT4301" s="85">
        <v>2018</v>
      </c>
      <c r="AU4301" s="82" t="s">
        <v>4278</v>
      </c>
      <c r="AV4301" s="84">
        <v>43465</v>
      </c>
      <c r="AW4301" s="85">
        <v>2018</v>
      </c>
      <c r="AX4301" s="85">
        <f>Table1[[#This Row],[End TEST]]-Table1[[#This Row],[Start TEST]]</f>
        <v>0</v>
      </c>
      <c r="AY4301" s="85">
        <f>Table1[[#This Row],[TEST_Diff]]+1</f>
        <v>1</v>
      </c>
      <c r="AZ4301" s="92">
        <f>DATEDIF(Table1[[#This Row],[Start Year]],Table1[[#This Row],[End Year]],"d") / 365</f>
        <v>0.76164383561643834</v>
      </c>
      <c r="BD4301" s="82">
        <v>1</v>
      </c>
      <c r="BF4301" s="82">
        <v>1</v>
      </c>
      <c r="BH4301" s="82">
        <v>1</v>
      </c>
    </row>
    <row r="4302" spans="1:75" x14ac:dyDescent="0.5">
      <c r="A4302" s="82">
        <v>685</v>
      </c>
      <c r="B4302" s="82" t="s">
        <v>1088</v>
      </c>
      <c r="D4302" s="90">
        <v>43580</v>
      </c>
      <c r="E4302" s="90" t="s">
        <v>1089</v>
      </c>
      <c r="F4302" s="90"/>
      <c r="G4302" s="82" t="s">
        <v>1089</v>
      </c>
      <c r="H4302" s="82" t="s">
        <v>1090</v>
      </c>
      <c r="I4302" s="80" t="s">
        <v>280</v>
      </c>
      <c r="J4302" s="80">
        <v>100</v>
      </c>
      <c r="K4302" s="80">
        <v>0</v>
      </c>
      <c r="P4302" s="80" t="s">
        <v>114</v>
      </c>
      <c r="Q4302" s="80">
        <v>8.1999999999999993</v>
      </c>
      <c r="R4302" s="80">
        <v>25.384855999999999</v>
      </c>
      <c r="S4302" s="80">
        <v>68.458809000000002</v>
      </c>
      <c r="T4302" s="80">
        <v>164000</v>
      </c>
      <c r="U4302" s="91">
        <f>Table1[[#This Row],[Distribution Amount (Dollars)]]/Table1[[#This Row],[NEWdatediff]]</f>
        <v>164000</v>
      </c>
      <c r="V4302" s="82" t="s">
        <v>287</v>
      </c>
      <c r="W4302" s="82" t="s">
        <v>91</v>
      </c>
      <c r="X4302" s="82" t="s">
        <v>234</v>
      </c>
      <c r="Y4302" s="82" t="s">
        <v>182</v>
      </c>
      <c r="Z4302" s="82">
        <v>1</v>
      </c>
      <c r="AA4302" s="82" t="s">
        <v>183</v>
      </c>
      <c r="AB4302" s="82" t="s">
        <v>1091</v>
      </c>
      <c r="AD4302" s="82" t="s">
        <v>308</v>
      </c>
      <c r="AN4302" s="82" t="s">
        <v>76</v>
      </c>
      <c r="AO4302" s="82" t="s">
        <v>1092</v>
      </c>
      <c r="AP4302" s="82">
        <v>2000000</v>
      </c>
      <c r="AQ4302" s="82" t="s">
        <v>109</v>
      </c>
      <c r="AR4302" s="82" t="s">
        <v>4275</v>
      </c>
      <c r="AS4302" s="84">
        <v>43187</v>
      </c>
      <c r="AT4302" s="85">
        <v>2018</v>
      </c>
      <c r="AU4302" s="82" t="s">
        <v>4278</v>
      </c>
      <c r="AV4302" s="84">
        <v>43465</v>
      </c>
      <c r="AW4302" s="85">
        <v>2018</v>
      </c>
      <c r="AX4302" s="85">
        <f>Table1[[#This Row],[End TEST]]-Table1[[#This Row],[Start TEST]]</f>
        <v>0</v>
      </c>
      <c r="AY4302" s="85">
        <f>Table1[[#This Row],[TEST_Diff]]+1</f>
        <v>1</v>
      </c>
      <c r="AZ4302" s="92">
        <f>DATEDIF(Table1[[#This Row],[Start Year]],Table1[[#This Row],[End Year]],"d") / 365</f>
        <v>0.76164383561643834</v>
      </c>
      <c r="BD4302" s="82">
        <v>1</v>
      </c>
      <c r="BF4302" s="82">
        <v>1</v>
      </c>
      <c r="BH4302" s="82">
        <v>1</v>
      </c>
    </row>
    <row r="4303" spans="1:75" x14ac:dyDescent="0.5">
      <c r="A4303" s="82">
        <v>685</v>
      </c>
      <c r="B4303" s="82" t="s">
        <v>1088</v>
      </c>
      <c r="D4303" s="90">
        <v>43580</v>
      </c>
      <c r="E4303" s="90" t="s">
        <v>1089</v>
      </c>
      <c r="F4303" s="90"/>
      <c r="G4303" s="82" t="s">
        <v>1089</v>
      </c>
      <c r="H4303" s="82" t="s">
        <v>1090</v>
      </c>
      <c r="I4303" s="80" t="s">
        <v>280</v>
      </c>
      <c r="J4303" s="80">
        <v>100</v>
      </c>
      <c r="K4303" s="80">
        <v>0</v>
      </c>
      <c r="P4303" s="80" t="s">
        <v>308</v>
      </c>
      <c r="Q4303" s="80">
        <v>17</v>
      </c>
      <c r="R4303" s="80">
        <v>13.923406</v>
      </c>
      <c r="S4303" s="80">
        <v>-86.952798999999999</v>
      </c>
      <c r="T4303" s="80">
        <v>340000</v>
      </c>
      <c r="U4303" s="91">
        <f>Table1[[#This Row],[Distribution Amount (Dollars)]]/Table1[[#This Row],[NEWdatediff]]</f>
        <v>340000</v>
      </c>
      <c r="V4303" s="82" t="s">
        <v>287</v>
      </c>
      <c r="W4303" s="82" t="s">
        <v>91</v>
      </c>
      <c r="X4303" s="82" t="s">
        <v>234</v>
      </c>
      <c r="Y4303" s="82" t="s">
        <v>182</v>
      </c>
      <c r="Z4303" s="82">
        <v>1</v>
      </c>
      <c r="AA4303" s="82" t="s">
        <v>183</v>
      </c>
      <c r="AB4303" s="82" t="s">
        <v>1091</v>
      </c>
      <c r="AD4303" s="82" t="s">
        <v>110</v>
      </c>
      <c r="AN4303" s="82" t="s">
        <v>76</v>
      </c>
      <c r="AO4303" s="82" t="s">
        <v>1092</v>
      </c>
      <c r="AP4303" s="82">
        <v>2000000</v>
      </c>
      <c r="AQ4303" s="82" t="s">
        <v>109</v>
      </c>
      <c r="AR4303" s="82" t="s">
        <v>4275</v>
      </c>
      <c r="AS4303" s="84">
        <v>43187</v>
      </c>
      <c r="AT4303" s="85">
        <v>2018</v>
      </c>
      <c r="AU4303" s="82" t="s">
        <v>4278</v>
      </c>
      <c r="AV4303" s="84">
        <v>43465</v>
      </c>
      <c r="AW4303" s="85">
        <v>2018</v>
      </c>
      <c r="AX4303" s="85">
        <f>Table1[[#This Row],[End TEST]]-Table1[[#This Row],[Start TEST]]</f>
        <v>0</v>
      </c>
      <c r="AY4303" s="85">
        <f>Table1[[#This Row],[TEST_Diff]]+1</f>
        <v>1</v>
      </c>
      <c r="AZ4303" s="92">
        <f>DATEDIF(Table1[[#This Row],[Start Year]],Table1[[#This Row],[End Year]],"d") / 365</f>
        <v>0.76164383561643834</v>
      </c>
      <c r="BD4303" s="82">
        <v>1</v>
      </c>
      <c r="BF4303" s="82">
        <v>1</v>
      </c>
      <c r="BH4303" s="82">
        <v>1</v>
      </c>
    </row>
    <row r="4304" spans="1:75" x14ac:dyDescent="0.5">
      <c r="A4304" s="82">
        <v>685</v>
      </c>
      <c r="B4304" s="82" t="s">
        <v>1088</v>
      </c>
      <c r="D4304" s="90">
        <v>43580</v>
      </c>
      <c r="E4304" s="90" t="s">
        <v>1089</v>
      </c>
      <c r="F4304" s="90"/>
      <c r="G4304" s="82" t="s">
        <v>1089</v>
      </c>
      <c r="H4304" s="82" t="s">
        <v>1090</v>
      </c>
      <c r="I4304" s="80" t="s">
        <v>280</v>
      </c>
      <c r="J4304" s="80">
        <v>100</v>
      </c>
      <c r="K4304" s="80">
        <v>0</v>
      </c>
      <c r="P4304" s="80" t="s">
        <v>110</v>
      </c>
      <c r="Q4304" s="80">
        <v>16.5</v>
      </c>
      <c r="R4304" s="80">
        <v>26.625188000000001</v>
      </c>
      <c r="S4304" s="80">
        <v>6.809552</v>
      </c>
      <c r="T4304" s="80">
        <v>330000</v>
      </c>
      <c r="U4304" s="91">
        <f>Table1[[#This Row],[Distribution Amount (Dollars)]]/Table1[[#This Row],[NEWdatediff]]</f>
        <v>330000</v>
      </c>
      <c r="V4304" s="82" t="s">
        <v>287</v>
      </c>
      <c r="W4304" s="82" t="s">
        <v>91</v>
      </c>
      <c r="X4304" s="82" t="s">
        <v>234</v>
      </c>
      <c r="Y4304" s="82" t="s">
        <v>182</v>
      </c>
      <c r="Z4304" s="82">
        <v>1</v>
      </c>
      <c r="AA4304" s="82" t="s">
        <v>183</v>
      </c>
      <c r="AB4304" s="82" t="s">
        <v>1091</v>
      </c>
      <c r="AD4304" s="82" t="s">
        <v>112</v>
      </c>
      <c r="AN4304" s="82" t="s">
        <v>76</v>
      </c>
      <c r="AO4304" s="82" t="s">
        <v>1092</v>
      </c>
      <c r="AP4304" s="82">
        <v>2000000</v>
      </c>
      <c r="AQ4304" s="82" t="s">
        <v>109</v>
      </c>
      <c r="AR4304" s="82" t="s">
        <v>4275</v>
      </c>
      <c r="AS4304" s="84">
        <v>43187</v>
      </c>
      <c r="AT4304" s="85">
        <v>2018</v>
      </c>
      <c r="AU4304" s="82" t="s">
        <v>4278</v>
      </c>
      <c r="AV4304" s="84">
        <v>43465</v>
      </c>
      <c r="AW4304" s="85">
        <v>2018</v>
      </c>
      <c r="AX4304" s="85">
        <f>Table1[[#This Row],[End TEST]]-Table1[[#This Row],[Start TEST]]</f>
        <v>0</v>
      </c>
      <c r="AY4304" s="85">
        <f>Table1[[#This Row],[TEST_Diff]]+1</f>
        <v>1</v>
      </c>
      <c r="AZ4304" s="92">
        <f>DATEDIF(Table1[[#This Row],[Start Year]],Table1[[#This Row],[End Year]],"d") / 365</f>
        <v>0.76164383561643834</v>
      </c>
      <c r="BD4304" s="82">
        <v>1</v>
      </c>
      <c r="BF4304" s="82">
        <v>1</v>
      </c>
      <c r="BH4304" s="82">
        <v>1</v>
      </c>
    </row>
    <row r="4305" spans="1:75" x14ac:dyDescent="0.5">
      <c r="A4305" s="82">
        <v>685</v>
      </c>
      <c r="B4305" s="82" t="s">
        <v>1088</v>
      </c>
      <c r="D4305" s="90">
        <v>43580</v>
      </c>
      <c r="E4305" s="90" t="s">
        <v>1089</v>
      </c>
      <c r="F4305" s="90"/>
      <c r="G4305" s="82" t="s">
        <v>1089</v>
      </c>
      <c r="H4305" s="82" t="s">
        <v>1090</v>
      </c>
      <c r="I4305" s="80" t="s">
        <v>280</v>
      </c>
      <c r="J4305" s="80">
        <v>100</v>
      </c>
      <c r="K4305" s="80">
        <v>0</v>
      </c>
      <c r="P4305" s="80" t="s">
        <v>84</v>
      </c>
      <c r="Q4305" s="80">
        <v>17</v>
      </c>
      <c r="R4305" s="80">
        <v>-15.623037</v>
      </c>
      <c r="S4305" s="80">
        <v>-59.0625</v>
      </c>
      <c r="T4305" s="80">
        <v>340000</v>
      </c>
      <c r="U4305" s="91">
        <f>Table1[[#This Row],[Distribution Amount (Dollars)]]/Table1[[#This Row],[NEWdatediff]]</f>
        <v>340000</v>
      </c>
      <c r="V4305" s="82" t="s">
        <v>287</v>
      </c>
      <c r="W4305" s="82" t="s">
        <v>91</v>
      </c>
      <c r="X4305" s="82" t="s">
        <v>234</v>
      </c>
      <c r="Y4305" s="82" t="s">
        <v>182</v>
      </c>
      <c r="Z4305" s="82">
        <v>1</v>
      </c>
      <c r="AA4305" s="82" t="s">
        <v>183</v>
      </c>
      <c r="AB4305" s="82" t="s">
        <v>1091</v>
      </c>
      <c r="AD4305" s="82" t="s">
        <v>69</v>
      </c>
      <c r="AN4305" s="82" t="s">
        <v>76</v>
      </c>
      <c r="AO4305" s="82" t="s">
        <v>1092</v>
      </c>
      <c r="AP4305" s="82">
        <v>2000000</v>
      </c>
      <c r="AQ4305" s="82" t="s">
        <v>109</v>
      </c>
      <c r="AR4305" s="82" t="s">
        <v>4275</v>
      </c>
      <c r="AS4305" s="84">
        <v>43187</v>
      </c>
      <c r="AT4305" s="85">
        <v>2018</v>
      </c>
      <c r="AU4305" s="82" t="s">
        <v>4278</v>
      </c>
      <c r="AV4305" s="84">
        <v>43465</v>
      </c>
      <c r="AW4305" s="85">
        <v>2018</v>
      </c>
      <c r="AX4305" s="85">
        <f>Table1[[#This Row],[End TEST]]-Table1[[#This Row],[Start TEST]]</f>
        <v>0</v>
      </c>
      <c r="AY4305" s="85">
        <f>Table1[[#This Row],[TEST_Diff]]+1</f>
        <v>1</v>
      </c>
      <c r="AZ4305" s="92">
        <f>DATEDIF(Table1[[#This Row],[Start Year]],Table1[[#This Row],[End Year]],"d") / 365</f>
        <v>0.76164383561643834</v>
      </c>
      <c r="BD4305" s="82">
        <v>1</v>
      </c>
      <c r="BF4305" s="82">
        <v>1</v>
      </c>
      <c r="BH4305" s="82">
        <v>1</v>
      </c>
    </row>
    <row r="4306" spans="1:75" x14ac:dyDescent="0.5">
      <c r="A4306" s="82">
        <v>685</v>
      </c>
      <c r="B4306" s="82" t="s">
        <v>1088</v>
      </c>
      <c r="D4306" s="90">
        <v>43580</v>
      </c>
      <c r="E4306" s="90" t="s">
        <v>1089</v>
      </c>
      <c r="F4306" s="90"/>
      <c r="G4306" s="82" t="s">
        <v>1089</v>
      </c>
      <c r="H4306" s="82" t="s">
        <v>1090</v>
      </c>
      <c r="I4306" s="80" t="s">
        <v>280</v>
      </c>
      <c r="J4306" s="80">
        <v>100</v>
      </c>
      <c r="K4306" s="80">
        <v>0</v>
      </c>
      <c r="P4306" s="80" t="s">
        <v>111</v>
      </c>
      <c r="Q4306" s="80">
        <v>8.1999999999999993</v>
      </c>
      <c r="R4306" s="80">
        <v>43.890490999999997</v>
      </c>
      <c r="S4306" s="80">
        <v>71.138231000000005</v>
      </c>
      <c r="T4306" s="80">
        <v>164000</v>
      </c>
      <c r="U4306" s="91">
        <f>Table1[[#This Row],[Distribution Amount (Dollars)]]/Table1[[#This Row],[NEWdatediff]]</f>
        <v>164000</v>
      </c>
      <c r="V4306" s="82" t="s">
        <v>287</v>
      </c>
      <c r="W4306" s="82" t="s">
        <v>91</v>
      </c>
      <c r="X4306" s="82" t="s">
        <v>234</v>
      </c>
      <c r="Y4306" s="82" t="s">
        <v>182</v>
      </c>
      <c r="Z4306" s="82">
        <v>1</v>
      </c>
      <c r="AA4306" s="82" t="s">
        <v>183</v>
      </c>
      <c r="AB4306" s="82" t="s">
        <v>1091</v>
      </c>
      <c r="AD4306" s="82" t="s">
        <v>113</v>
      </c>
      <c r="AN4306" s="82" t="s">
        <v>76</v>
      </c>
      <c r="AO4306" s="82" t="s">
        <v>1092</v>
      </c>
      <c r="AP4306" s="82">
        <v>2000000</v>
      </c>
      <c r="AQ4306" s="82" t="s">
        <v>109</v>
      </c>
      <c r="AR4306" s="82" t="s">
        <v>4275</v>
      </c>
      <c r="AS4306" s="84">
        <v>43187</v>
      </c>
      <c r="AT4306" s="85">
        <v>2018</v>
      </c>
      <c r="AU4306" s="82" t="s">
        <v>4278</v>
      </c>
      <c r="AV4306" s="84">
        <v>43465</v>
      </c>
      <c r="AW4306" s="85">
        <v>2018</v>
      </c>
      <c r="AX4306" s="85">
        <f>Table1[[#This Row],[End TEST]]-Table1[[#This Row],[Start TEST]]</f>
        <v>0</v>
      </c>
      <c r="AY4306" s="85">
        <f>Table1[[#This Row],[TEST_Diff]]+1</f>
        <v>1</v>
      </c>
      <c r="AZ4306" s="92">
        <f>DATEDIF(Table1[[#This Row],[Start Year]],Table1[[#This Row],[End Year]],"d") / 365</f>
        <v>0.76164383561643834</v>
      </c>
      <c r="BD4306" s="82">
        <v>1</v>
      </c>
      <c r="BF4306" s="82">
        <v>1</v>
      </c>
      <c r="BH4306" s="82">
        <v>1</v>
      </c>
    </row>
    <row r="4307" spans="1:75" x14ac:dyDescent="0.5">
      <c r="A4307" s="82">
        <v>685</v>
      </c>
      <c r="B4307" s="82" t="s">
        <v>1088</v>
      </c>
      <c r="D4307" s="90">
        <v>43580</v>
      </c>
      <c r="E4307" s="90" t="s">
        <v>1089</v>
      </c>
      <c r="F4307" s="90"/>
      <c r="G4307" s="82" t="s">
        <v>1089</v>
      </c>
      <c r="H4307" s="82" t="s">
        <v>1090</v>
      </c>
      <c r="I4307" s="80" t="s">
        <v>280</v>
      </c>
      <c r="J4307" s="80">
        <v>100</v>
      </c>
      <c r="K4307" s="80">
        <v>0</v>
      </c>
      <c r="P4307" s="80" t="s">
        <v>113</v>
      </c>
      <c r="Q4307" s="80">
        <v>8.3000000000000007</v>
      </c>
      <c r="R4307" s="80">
        <v>10.278548000000001</v>
      </c>
      <c r="S4307" s="80">
        <v>102.006446</v>
      </c>
      <c r="T4307" s="80">
        <v>166000</v>
      </c>
      <c r="U4307" s="91">
        <f>Table1[[#This Row],[Distribution Amount (Dollars)]]/Table1[[#This Row],[NEWdatediff]]</f>
        <v>166000</v>
      </c>
      <c r="V4307" s="82" t="s">
        <v>287</v>
      </c>
      <c r="W4307" s="82" t="s">
        <v>91</v>
      </c>
      <c r="X4307" s="82" t="s">
        <v>234</v>
      </c>
      <c r="Y4307" s="82" t="s">
        <v>182</v>
      </c>
      <c r="Z4307" s="82">
        <v>1</v>
      </c>
      <c r="AA4307" s="82" t="s">
        <v>183</v>
      </c>
      <c r="AB4307" s="82" t="s">
        <v>1091</v>
      </c>
      <c r="AD4307" s="82" t="s">
        <v>84</v>
      </c>
      <c r="AN4307" s="82" t="s">
        <v>76</v>
      </c>
      <c r="AO4307" s="82" t="s">
        <v>1092</v>
      </c>
      <c r="AP4307" s="82">
        <v>2000000</v>
      </c>
      <c r="AQ4307" s="82" t="s">
        <v>109</v>
      </c>
      <c r="AR4307" s="82" t="s">
        <v>4275</v>
      </c>
      <c r="AS4307" s="84">
        <v>43187</v>
      </c>
      <c r="AT4307" s="85">
        <v>2018</v>
      </c>
      <c r="AU4307" s="82" t="s">
        <v>4278</v>
      </c>
      <c r="AV4307" s="84">
        <v>43465</v>
      </c>
      <c r="AW4307" s="85">
        <v>2018</v>
      </c>
      <c r="AX4307" s="85">
        <f>Table1[[#This Row],[End TEST]]-Table1[[#This Row],[Start TEST]]</f>
        <v>0</v>
      </c>
      <c r="AY4307" s="85">
        <f>Table1[[#This Row],[TEST_Diff]]+1</f>
        <v>1</v>
      </c>
      <c r="AZ4307" s="92">
        <f>DATEDIF(Table1[[#This Row],[Start Year]],Table1[[#This Row],[End Year]],"d") / 365</f>
        <v>0.76164383561643834</v>
      </c>
      <c r="BD4307" s="82">
        <v>1</v>
      </c>
      <c r="BF4307" s="82">
        <v>1</v>
      </c>
      <c r="BH4307" s="82">
        <v>1</v>
      </c>
    </row>
    <row r="4308" spans="1:75" x14ac:dyDescent="0.5">
      <c r="A4308" s="82">
        <v>686</v>
      </c>
      <c r="B4308" s="82" t="s">
        <v>1552</v>
      </c>
      <c r="D4308" s="90">
        <v>43580</v>
      </c>
      <c r="E4308" s="90" t="s">
        <v>1553</v>
      </c>
      <c r="F4308" s="90"/>
      <c r="G4308" s="82" t="s">
        <v>1553</v>
      </c>
      <c r="H4308" s="82" t="s">
        <v>1554</v>
      </c>
      <c r="I4308" s="80" t="s">
        <v>129</v>
      </c>
      <c r="J4308" s="80">
        <v>30</v>
      </c>
      <c r="K4308" s="80">
        <v>1</v>
      </c>
      <c r="L4308" s="80" t="s">
        <v>600</v>
      </c>
      <c r="M4308" s="80">
        <v>100</v>
      </c>
      <c r="N4308" s="80">
        <v>21.916222000000001</v>
      </c>
      <c r="O4308" s="80">
        <v>95.955971000000005</v>
      </c>
      <c r="P4308" s="80" t="s">
        <v>113</v>
      </c>
      <c r="Q4308" s="80">
        <v>0</v>
      </c>
      <c r="R4308" s="80">
        <v>10.278548000000001</v>
      </c>
      <c r="S4308" s="80">
        <v>102.006446</v>
      </c>
      <c r="T4308" s="80">
        <v>5400000</v>
      </c>
      <c r="U4308" s="91">
        <f>Table1[[#This Row],[Distribution Amount (Dollars)]]/Table1[[#This Row],[NEWdatediff]]</f>
        <v>900000</v>
      </c>
      <c r="V4308" s="82" t="s">
        <v>90</v>
      </c>
      <c r="W4308" s="82" t="s">
        <v>91</v>
      </c>
      <c r="X4308" s="82" t="s">
        <v>234</v>
      </c>
      <c r="Y4308" s="82" t="s">
        <v>182</v>
      </c>
      <c r="Z4308" s="82">
        <v>1</v>
      </c>
      <c r="AA4308" s="82" t="s">
        <v>183</v>
      </c>
      <c r="AB4308" s="82" t="s">
        <v>1555</v>
      </c>
      <c r="AD4308" s="82" t="s">
        <v>600</v>
      </c>
      <c r="AE4308" s="82" t="s">
        <v>1556</v>
      </c>
      <c r="AN4308" s="82" t="s">
        <v>76</v>
      </c>
      <c r="AO4308" s="82" t="s">
        <v>1557</v>
      </c>
      <c r="AP4308" s="82">
        <v>18000000</v>
      </c>
      <c r="AQ4308" s="82" t="s">
        <v>78</v>
      </c>
      <c r="AR4308" s="82" t="s">
        <v>4275</v>
      </c>
      <c r="AS4308" s="84">
        <v>43418</v>
      </c>
      <c r="AT4308" s="85">
        <v>2018</v>
      </c>
      <c r="AU4308" s="82" t="s">
        <v>4278</v>
      </c>
      <c r="AV4308" s="84">
        <v>45291</v>
      </c>
      <c r="AW4308" s="85">
        <v>2023</v>
      </c>
      <c r="AX4308" s="85">
        <f>Table1[[#This Row],[End TEST]]-Table1[[#This Row],[Start TEST]]</f>
        <v>5</v>
      </c>
      <c r="AY4308" s="85">
        <f>Table1[[#This Row],[TEST_Diff]]+1</f>
        <v>6</v>
      </c>
      <c r="AZ4308" s="92">
        <f>DATEDIF(Table1[[#This Row],[Start Year]],Table1[[#This Row],[End Year]],"d") / 365</f>
        <v>5.1315068493150688</v>
      </c>
      <c r="BD4308" s="82">
        <v>1</v>
      </c>
      <c r="BF4308" s="82">
        <v>1</v>
      </c>
      <c r="BG4308" s="82">
        <v>1</v>
      </c>
      <c r="BH4308" s="82">
        <v>1</v>
      </c>
      <c r="BI4308" s="82">
        <v>1</v>
      </c>
    </row>
    <row r="4309" spans="1:75" x14ac:dyDescent="0.5">
      <c r="A4309" s="82">
        <v>686</v>
      </c>
      <c r="B4309" s="82" t="s">
        <v>1552</v>
      </c>
      <c r="D4309" s="90">
        <v>43580</v>
      </c>
      <c r="E4309" s="90" t="s">
        <v>1553</v>
      </c>
      <c r="F4309" s="90"/>
      <c r="G4309" s="82" t="s">
        <v>1553</v>
      </c>
      <c r="H4309" s="82" t="s">
        <v>1554</v>
      </c>
      <c r="I4309" s="80" t="s">
        <v>291</v>
      </c>
      <c r="J4309" s="80">
        <v>25</v>
      </c>
      <c r="K4309" s="80">
        <v>1</v>
      </c>
      <c r="L4309" s="80" t="s">
        <v>600</v>
      </c>
      <c r="M4309" s="80">
        <v>100</v>
      </c>
      <c r="N4309" s="80">
        <v>21.916222000000001</v>
      </c>
      <c r="O4309" s="80">
        <v>95.955971000000005</v>
      </c>
      <c r="P4309" s="80" t="s">
        <v>113</v>
      </c>
      <c r="Q4309" s="80">
        <v>0</v>
      </c>
      <c r="R4309" s="80">
        <v>10.278548000000001</v>
      </c>
      <c r="S4309" s="80">
        <v>102.006446</v>
      </c>
      <c r="T4309" s="80">
        <v>4500000</v>
      </c>
      <c r="U4309" s="91">
        <f>Table1[[#This Row],[Distribution Amount (Dollars)]]/Table1[[#This Row],[NEWdatediff]]</f>
        <v>750000</v>
      </c>
      <c r="V4309" s="82" t="s">
        <v>90</v>
      </c>
      <c r="W4309" s="82" t="s">
        <v>91</v>
      </c>
      <c r="X4309" s="82" t="s">
        <v>234</v>
      </c>
      <c r="Y4309" s="82" t="s">
        <v>182</v>
      </c>
      <c r="Z4309" s="82">
        <v>1</v>
      </c>
      <c r="AA4309" s="82" t="s">
        <v>183</v>
      </c>
      <c r="AB4309" s="82" t="s">
        <v>1555</v>
      </c>
      <c r="AD4309" s="82" t="s">
        <v>600</v>
      </c>
      <c r="AE4309" s="82" t="s">
        <v>1556</v>
      </c>
      <c r="AN4309" s="82" t="s">
        <v>76</v>
      </c>
      <c r="AO4309" s="82" t="s">
        <v>1557</v>
      </c>
      <c r="AP4309" s="82">
        <v>18000000</v>
      </c>
      <c r="AQ4309" s="82" t="s">
        <v>78</v>
      </c>
      <c r="AR4309" s="82" t="s">
        <v>4275</v>
      </c>
      <c r="AS4309" s="84">
        <v>43418</v>
      </c>
      <c r="AT4309" s="85">
        <v>2018</v>
      </c>
      <c r="AU4309" s="82" t="s">
        <v>4278</v>
      </c>
      <c r="AV4309" s="84">
        <v>45291</v>
      </c>
      <c r="AW4309" s="85">
        <v>2023</v>
      </c>
      <c r="AX4309" s="85">
        <f>Table1[[#This Row],[End TEST]]-Table1[[#This Row],[Start TEST]]</f>
        <v>5</v>
      </c>
      <c r="AY4309" s="85">
        <f>Table1[[#This Row],[TEST_Diff]]+1</f>
        <v>6</v>
      </c>
      <c r="AZ4309" s="92">
        <f>DATEDIF(Table1[[#This Row],[Start Year]],Table1[[#This Row],[End Year]],"d") / 365</f>
        <v>5.1315068493150688</v>
      </c>
      <c r="BD4309" s="82">
        <v>1</v>
      </c>
      <c r="BF4309" s="82">
        <v>1</v>
      </c>
      <c r="BG4309" s="82">
        <v>1</v>
      </c>
      <c r="BH4309" s="82">
        <v>1</v>
      </c>
      <c r="BI4309" s="82">
        <v>1</v>
      </c>
    </row>
    <row r="4310" spans="1:75" x14ac:dyDescent="0.5">
      <c r="A4310" s="82">
        <v>686</v>
      </c>
      <c r="B4310" s="82" t="s">
        <v>1552</v>
      </c>
      <c r="D4310" s="90">
        <v>43580</v>
      </c>
      <c r="E4310" s="90" t="s">
        <v>1553</v>
      </c>
      <c r="F4310" s="90"/>
      <c r="G4310" s="82" t="s">
        <v>1553</v>
      </c>
      <c r="H4310" s="82" t="s">
        <v>1554</v>
      </c>
      <c r="I4310" s="80" t="s">
        <v>98</v>
      </c>
      <c r="J4310" s="80">
        <v>45</v>
      </c>
      <c r="K4310" s="80">
        <v>1</v>
      </c>
      <c r="L4310" s="80" t="s">
        <v>600</v>
      </c>
      <c r="M4310" s="80">
        <v>100</v>
      </c>
      <c r="N4310" s="80">
        <v>21.916222000000001</v>
      </c>
      <c r="O4310" s="80">
        <v>95.955971000000005</v>
      </c>
      <c r="P4310" s="80" t="s">
        <v>113</v>
      </c>
      <c r="Q4310" s="80">
        <v>0</v>
      </c>
      <c r="R4310" s="80">
        <v>10.278548000000001</v>
      </c>
      <c r="S4310" s="80">
        <v>102.006446</v>
      </c>
      <c r="T4310" s="80">
        <v>8100000</v>
      </c>
      <c r="U4310" s="91">
        <f>Table1[[#This Row],[Distribution Amount (Dollars)]]/Table1[[#This Row],[NEWdatediff]]</f>
        <v>1350000</v>
      </c>
      <c r="V4310" s="82" t="s">
        <v>90</v>
      </c>
      <c r="W4310" s="82" t="s">
        <v>91</v>
      </c>
      <c r="X4310" s="82" t="s">
        <v>234</v>
      </c>
      <c r="Y4310" s="82" t="s">
        <v>182</v>
      </c>
      <c r="Z4310" s="82">
        <v>1</v>
      </c>
      <c r="AA4310" s="82" t="s">
        <v>183</v>
      </c>
      <c r="AB4310" s="82" t="s">
        <v>1555</v>
      </c>
      <c r="AD4310" s="82" t="s">
        <v>600</v>
      </c>
      <c r="AE4310" s="82" t="s">
        <v>1556</v>
      </c>
      <c r="AN4310" s="82" t="s">
        <v>76</v>
      </c>
      <c r="AO4310" s="82" t="s">
        <v>1557</v>
      </c>
      <c r="AP4310" s="82">
        <v>18000000</v>
      </c>
      <c r="AQ4310" s="82" t="s">
        <v>78</v>
      </c>
      <c r="AR4310" s="82" t="s">
        <v>4275</v>
      </c>
      <c r="AS4310" s="84">
        <v>43418</v>
      </c>
      <c r="AT4310" s="85">
        <v>2018</v>
      </c>
      <c r="AU4310" s="82" t="s">
        <v>4278</v>
      </c>
      <c r="AV4310" s="84">
        <v>45291</v>
      </c>
      <c r="AW4310" s="85">
        <v>2023</v>
      </c>
      <c r="AX4310" s="85">
        <f>Table1[[#This Row],[End TEST]]-Table1[[#This Row],[Start TEST]]</f>
        <v>5</v>
      </c>
      <c r="AY4310" s="85">
        <f>Table1[[#This Row],[TEST_Diff]]+1</f>
        <v>6</v>
      </c>
      <c r="AZ4310" s="92">
        <f>DATEDIF(Table1[[#This Row],[Start Year]],Table1[[#This Row],[End Year]],"d") / 365</f>
        <v>5.1315068493150688</v>
      </c>
      <c r="BD4310" s="82">
        <v>1</v>
      </c>
      <c r="BF4310" s="82">
        <v>1</v>
      </c>
      <c r="BG4310" s="82">
        <v>1</v>
      </c>
      <c r="BH4310" s="82">
        <v>1</v>
      </c>
      <c r="BI4310" s="82">
        <v>1</v>
      </c>
    </row>
    <row r="4311" spans="1:75" x14ac:dyDescent="0.5">
      <c r="A4311" s="82">
        <v>688</v>
      </c>
      <c r="B4311" s="82" t="s">
        <v>341</v>
      </c>
      <c r="D4311" s="90">
        <v>43580</v>
      </c>
      <c r="E4311" s="90" t="s">
        <v>342</v>
      </c>
      <c r="F4311" s="90"/>
      <c r="G4311" s="82" t="s">
        <v>342</v>
      </c>
      <c r="H4311" s="82" t="s">
        <v>343</v>
      </c>
      <c r="I4311" s="80" t="s">
        <v>291</v>
      </c>
      <c r="J4311" s="80">
        <v>10</v>
      </c>
      <c r="K4311" s="80">
        <v>1</v>
      </c>
      <c r="L4311" s="80" t="s">
        <v>155</v>
      </c>
      <c r="M4311" s="80">
        <v>100</v>
      </c>
      <c r="N4311" s="80">
        <v>-25.97325</v>
      </c>
      <c r="O4311" s="80">
        <v>32.572029999999998</v>
      </c>
      <c r="P4311" s="80" t="s">
        <v>69</v>
      </c>
      <c r="Q4311" s="80">
        <v>0</v>
      </c>
      <c r="R4311" s="80">
        <v>2.6272389999999999</v>
      </c>
      <c r="S4311" s="80">
        <v>23.381664000000001</v>
      </c>
      <c r="T4311" s="80">
        <v>300000</v>
      </c>
      <c r="U4311" s="91">
        <f>Table1[[#This Row],[Distribution Amount (Dollars)]]/Table1[[#This Row],[NEWdatediff]]</f>
        <v>150000</v>
      </c>
      <c r="V4311" s="82" t="s">
        <v>90</v>
      </c>
      <c r="W4311" s="82" t="s">
        <v>91</v>
      </c>
      <c r="X4311" s="82" t="s">
        <v>234</v>
      </c>
      <c r="Y4311" s="82" t="s">
        <v>182</v>
      </c>
      <c r="Z4311" s="82">
        <v>1</v>
      </c>
      <c r="AA4311" s="82" t="s">
        <v>183</v>
      </c>
      <c r="AB4311" s="82" t="s">
        <v>344</v>
      </c>
      <c r="AD4311" s="82" t="s">
        <v>155</v>
      </c>
      <c r="AE4311" s="82" t="s">
        <v>345</v>
      </c>
      <c r="AN4311" s="82" t="s">
        <v>76</v>
      </c>
      <c r="AO4311" s="82" t="s">
        <v>346</v>
      </c>
      <c r="AP4311" s="82">
        <v>3000000</v>
      </c>
      <c r="AQ4311" s="82" t="s">
        <v>109</v>
      </c>
      <c r="AR4311" s="82" t="s">
        <v>4275</v>
      </c>
      <c r="AS4311" s="84">
        <v>43182</v>
      </c>
      <c r="AT4311" s="85">
        <v>2018</v>
      </c>
      <c r="AU4311" s="82" t="s">
        <v>4278</v>
      </c>
      <c r="AV4311" s="84">
        <v>43555</v>
      </c>
      <c r="AW4311" s="85">
        <v>2019</v>
      </c>
      <c r="AX4311" s="85">
        <f>Table1[[#This Row],[End TEST]]-Table1[[#This Row],[Start TEST]]</f>
        <v>1</v>
      </c>
      <c r="AY4311" s="85">
        <f>Table1[[#This Row],[TEST_Diff]]+1</f>
        <v>2</v>
      </c>
      <c r="AZ4311" s="92">
        <f>DATEDIF(Table1[[#This Row],[Start Year]],Table1[[#This Row],[End Year]],"d") / 365</f>
        <v>1.021917808219178</v>
      </c>
      <c r="BA4311" s="82">
        <v>100</v>
      </c>
      <c r="BC4311" s="82" t="s">
        <v>347</v>
      </c>
      <c r="BD4311" s="82">
        <v>1</v>
      </c>
      <c r="BE4311" s="82">
        <v>1</v>
      </c>
      <c r="BF4311" s="82">
        <v>1</v>
      </c>
      <c r="BH4311" s="82">
        <v>1</v>
      </c>
      <c r="BI4311" s="82">
        <v>1</v>
      </c>
      <c r="BW4311" s="82" t="s">
        <v>348</v>
      </c>
    </row>
    <row r="4312" spans="1:75" x14ac:dyDescent="0.5">
      <c r="A4312" s="82">
        <v>688</v>
      </c>
      <c r="B4312" s="82" t="s">
        <v>341</v>
      </c>
      <c r="D4312" s="90">
        <v>43580</v>
      </c>
      <c r="E4312" s="90" t="s">
        <v>342</v>
      </c>
      <c r="F4312" s="90"/>
      <c r="G4312" s="82" t="s">
        <v>342</v>
      </c>
      <c r="H4312" s="82" t="s">
        <v>343</v>
      </c>
      <c r="I4312" s="80" t="s">
        <v>283</v>
      </c>
      <c r="J4312" s="80">
        <v>85</v>
      </c>
      <c r="K4312" s="80">
        <v>1</v>
      </c>
      <c r="L4312" s="80" t="s">
        <v>155</v>
      </c>
      <c r="M4312" s="80">
        <v>100</v>
      </c>
      <c r="N4312" s="80">
        <v>-25.97325</v>
      </c>
      <c r="O4312" s="80">
        <v>32.572029999999998</v>
      </c>
      <c r="P4312" s="80" t="s">
        <v>69</v>
      </c>
      <c r="Q4312" s="80">
        <v>0</v>
      </c>
      <c r="R4312" s="80">
        <v>2.6272389999999999</v>
      </c>
      <c r="S4312" s="80">
        <v>23.381664000000001</v>
      </c>
      <c r="T4312" s="80">
        <v>2550000</v>
      </c>
      <c r="U4312" s="91">
        <f>Table1[[#This Row],[Distribution Amount (Dollars)]]/Table1[[#This Row],[NEWdatediff]]</f>
        <v>1275000</v>
      </c>
      <c r="V4312" s="82" t="s">
        <v>90</v>
      </c>
      <c r="W4312" s="82" t="s">
        <v>91</v>
      </c>
      <c r="X4312" s="82" t="s">
        <v>234</v>
      </c>
      <c r="Y4312" s="82" t="s">
        <v>182</v>
      </c>
      <c r="Z4312" s="82">
        <v>1</v>
      </c>
      <c r="AA4312" s="82" t="s">
        <v>183</v>
      </c>
      <c r="AB4312" s="82" t="s">
        <v>344</v>
      </c>
      <c r="AD4312" s="82" t="s">
        <v>155</v>
      </c>
      <c r="AE4312" s="82" t="s">
        <v>345</v>
      </c>
      <c r="AN4312" s="82" t="s">
        <v>76</v>
      </c>
      <c r="AO4312" s="82" t="s">
        <v>346</v>
      </c>
      <c r="AP4312" s="82">
        <v>3000000</v>
      </c>
      <c r="AQ4312" s="82" t="s">
        <v>109</v>
      </c>
      <c r="AR4312" s="82" t="s">
        <v>4275</v>
      </c>
      <c r="AS4312" s="84">
        <v>43182</v>
      </c>
      <c r="AT4312" s="85">
        <v>2018</v>
      </c>
      <c r="AU4312" s="82" t="s">
        <v>4278</v>
      </c>
      <c r="AV4312" s="84">
        <v>43555</v>
      </c>
      <c r="AW4312" s="85">
        <v>2019</v>
      </c>
      <c r="AX4312" s="85">
        <f>Table1[[#This Row],[End TEST]]-Table1[[#This Row],[Start TEST]]</f>
        <v>1</v>
      </c>
      <c r="AY4312" s="85">
        <f>Table1[[#This Row],[TEST_Diff]]+1</f>
        <v>2</v>
      </c>
      <c r="AZ4312" s="92">
        <f>DATEDIF(Table1[[#This Row],[Start Year]],Table1[[#This Row],[End Year]],"d") / 365</f>
        <v>1.021917808219178</v>
      </c>
      <c r="BA4312" s="82">
        <v>100</v>
      </c>
      <c r="BC4312" s="82" t="s">
        <v>347</v>
      </c>
      <c r="BD4312" s="82">
        <v>1</v>
      </c>
      <c r="BE4312" s="82">
        <v>1</v>
      </c>
      <c r="BF4312" s="82">
        <v>1</v>
      </c>
      <c r="BH4312" s="82">
        <v>1</v>
      </c>
      <c r="BI4312" s="82">
        <v>1</v>
      </c>
      <c r="BW4312" s="82" t="s">
        <v>348</v>
      </c>
    </row>
    <row r="4313" spans="1:75" x14ac:dyDescent="0.5">
      <c r="A4313" s="82">
        <v>688</v>
      </c>
      <c r="B4313" s="82" t="s">
        <v>341</v>
      </c>
      <c r="D4313" s="90">
        <v>43580</v>
      </c>
      <c r="E4313" s="90" t="s">
        <v>342</v>
      </c>
      <c r="F4313" s="90"/>
      <c r="G4313" s="82" t="s">
        <v>342</v>
      </c>
      <c r="H4313" s="82" t="s">
        <v>343</v>
      </c>
      <c r="I4313" s="80" t="s">
        <v>129</v>
      </c>
      <c r="J4313" s="80">
        <v>5</v>
      </c>
      <c r="K4313" s="80">
        <v>1</v>
      </c>
      <c r="L4313" s="80" t="s">
        <v>155</v>
      </c>
      <c r="M4313" s="80">
        <v>100</v>
      </c>
      <c r="N4313" s="80">
        <v>-25.97325</v>
      </c>
      <c r="O4313" s="80">
        <v>32.572029999999998</v>
      </c>
      <c r="P4313" s="80" t="s">
        <v>69</v>
      </c>
      <c r="Q4313" s="80">
        <v>0</v>
      </c>
      <c r="R4313" s="80">
        <v>2.6272389999999999</v>
      </c>
      <c r="S4313" s="80">
        <v>23.381664000000001</v>
      </c>
      <c r="T4313" s="80">
        <v>150000</v>
      </c>
      <c r="U4313" s="91">
        <f>Table1[[#This Row],[Distribution Amount (Dollars)]]/Table1[[#This Row],[NEWdatediff]]</f>
        <v>75000</v>
      </c>
      <c r="V4313" s="82" t="s">
        <v>90</v>
      </c>
      <c r="W4313" s="82" t="s">
        <v>91</v>
      </c>
      <c r="X4313" s="82" t="s">
        <v>234</v>
      </c>
      <c r="Y4313" s="82" t="s">
        <v>182</v>
      </c>
      <c r="Z4313" s="82">
        <v>1</v>
      </c>
      <c r="AA4313" s="82" t="s">
        <v>183</v>
      </c>
      <c r="AB4313" s="82" t="s">
        <v>344</v>
      </c>
      <c r="AD4313" s="82" t="s">
        <v>155</v>
      </c>
      <c r="AE4313" s="82" t="s">
        <v>345</v>
      </c>
      <c r="AN4313" s="82" t="s">
        <v>76</v>
      </c>
      <c r="AO4313" s="82" t="s">
        <v>346</v>
      </c>
      <c r="AP4313" s="82">
        <v>3000000</v>
      </c>
      <c r="AQ4313" s="82" t="s">
        <v>109</v>
      </c>
      <c r="AR4313" s="82" t="s">
        <v>4275</v>
      </c>
      <c r="AS4313" s="84">
        <v>43182</v>
      </c>
      <c r="AT4313" s="85">
        <v>2018</v>
      </c>
      <c r="AU4313" s="82" t="s">
        <v>4278</v>
      </c>
      <c r="AV4313" s="84">
        <v>43555</v>
      </c>
      <c r="AW4313" s="85">
        <v>2019</v>
      </c>
      <c r="AX4313" s="85">
        <f>Table1[[#This Row],[End TEST]]-Table1[[#This Row],[Start TEST]]</f>
        <v>1</v>
      </c>
      <c r="AY4313" s="85">
        <f>Table1[[#This Row],[TEST_Diff]]+1</f>
        <v>2</v>
      </c>
      <c r="AZ4313" s="92">
        <f>DATEDIF(Table1[[#This Row],[Start Year]],Table1[[#This Row],[End Year]],"d") / 365</f>
        <v>1.021917808219178</v>
      </c>
      <c r="BA4313" s="82">
        <v>100</v>
      </c>
      <c r="BC4313" s="82" t="s">
        <v>347</v>
      </c>
      <c r="BD4313" s="82">
        <v>1</v>
      </c>
      <c r="BE4313" s="82">
        <v>1</v>
      </c>
      <c r="BF4313" s="82">
        <v>1</v>
      </c>
      <c r="BH4313" s="82">
        <v>1</v>
      </c>
      <c r="BI4313" s="82">
        <v>1</v>
      </c>
      <c r="BW4313" s="82" t="s">
        <v>348</v>
      </c>
    </row>
    <row r="4314" spans="1:75" x14ac:dyDescent="0.5">
      <c r="A4314" s="82">
        <v>690</v>
      </c>
      <c r="B4314" s="82" t="s">
        <v>1364</v>
      </c>
      <c r="C4314" s="82" t="s">
        <v>1375</v>
      </c>
      <c r="D4314" s="90">
        <v>43579</v>
      </c>
      <c r="E4314" s="90" t="s">
        <v>4875</v>
      </c>
      <c r="F4314" s="90"/>
      <c r="G4314" s="82" t="s">
        <v>4875</v>
      </c>
      <c r="H4314" s="82" t="s">
        <v>1377</v>
      </c>
      <c r="I4314" s="80" t="s">
        <v>129</v>
      </c>
      <c r="J4314" s="80">
        <v>40</v>
      </c>
      <c r="K4314" s="80">
        <v>1</v>
      </c>
      <c r="L4314" s="80" t="s">
        <v>68</v>
      </c>
      <c r="M4314" s="80">
        <v>100</v>
      </c>
      <c r="N4314" s="80">
        <v>12.238333000000001</v>
      </c>
      <c r="O4314" s="80">
        <v>-1.561593</v>
      </c>
      <c r="P4314" s="80" t="s">
        <v>69</v>
      </c>
      <c r="Q4314" s="80">
        <v>0</v>
      </c>
      <c r="R4314" s="80">
        <v>2.6272389999999999</v>
      </c>
      <c r="S4314" s="80">
        <v>23.381664000000001</v>
      </c>
      <c r="T4314" s="80">
        <v>4000000</v>
      </c>
      <c r="U4314" s="91">
        <f>Table1[[#This Row],[Distribution Amount (Dollars)]]/Table1[[#This Row],[NEWdatediff]]</f>
        <v>2000000</v>
      </c>
      <c r="V4314" s="82" t="s">
        <v>1029</v>
      </c>
      <c r="W4314" s="82" t="s">
        <v>91</v>
      </c>
      <c r="X4314" s="82" t="s">
        <v>1378</v>
      </c>
      <c r="Y4314" s="82" t="s">
        <v>182</v>
      </c>
      <c r="Z4314" s="82">
        <v>1</v>
      </c>
      <c r="AA4314" s="82" t="s">
        <v>183</v>
      </c>
      <c r="AB4314" s="82" t="s">
        <v>1379</v>
      </c>
      <c r="AC4314" s="82" t="s">
        <v>1380</v>
      </c>
      <c r="AD4314" s="82" t="s">
        <v>641</v>
      </c>
      <c r="AE4314" s="82" t="s">
        <v>1381</v>
      </c>
      <c r="AF4314" s="82" t="s">
        <v>420</v>
      </c>
      <c r="AN4314" s="82" t="s">
        <v>1382</v>
      </c>
      <c r="AO4314" s="82" t="s">
        <v>1383</v>
      </c>
      <c r="AP4314" s="82">
        <v>20000000</v>
      </c>
      <c r="AQ4314" s="82" t="s">
        <v>109</v>
      </c>
      <c r="AR4314" s="82" t="s">
        <v>4275</v>
      </c>
      <c r="AS4314" s="84">
        <v>43188</v>
      </c>
      <c r="AT4314" s="85">
        <v>2018</v>
      </c>
      <c r="AU4314" s="82" t="s">
        <v>4278</v>
      </c>
      <c r="AV4314" s="84">
        <v>43555</v>
      </c>
      <c r="AW4314" s="85">
        <v>2019</v>
      </c>
      <c r="AX4314" s="85">
        <f>Table1[[#This Row],[End TEST]]-Table1[[#This Row],[Start TEST]]</f>
        <v>1</v>
      </c>
      <c r="AY4314" s="85">
        <f>Table1[[#This Row],[TEST_Diff]]+1</f>
        <v>2</v>
      </c>
      <c r="AZ4314" s="92">
        <f>DATEDIF(Table1[[#This Row],[Start Year]],Table1[[#This Row],[End Year]],"d") / 365</f>
        <v>1.0054794520547945</v>
      </c>
      <c r="BD4314" s="82">
        <v>1</v>
      </c>
      <c r="BJ4314" s="82">
        <v>1</v>
      </c>
      <c r="BK4314" s="82">
        <v>1</v>
      </c>
    </row>
    <row r="4315" spans="1:75" x14ac:dyDescent="0.5">
      <c r="A4315" s="82">
        <v>690</v>
      </c>
      <c r="B4315" s="82" t="s">
        <v>1364</v>
      </c>
      <c r="C4315" s="82" t="s">
        <v>1375</v>
      </c>
      <c r="D4315" s="90">
        <v>43579</v>
      </c>
      <c r="E4315" s="90" t="s">
        <v>4875</v>
      </c>
      <c r="F4315" s="90"/>
      <c r="G4315" s="82" t="s">
        <v>4875</v>
      </c>
      <c r="H4315" s="82" t="s">
        <v>1377</v>
      </c>
      <c r="I4315" s="80" t="s">
        <v>98</v>
      </c>
      <c r="J4315" s="80">
        <v>20</v>
      </c>
      <c r="K4315" s="80">
        <v>1</v>
      </c>
      <c r="L4315" s="80" t="s">
        <v>68</v>
      </c>
      <c r="M4315" s="80">
        <v>100</v>
      </c>
      <c r="N4315" s="80">
        <v>12.238333000000001</v>
      </c>
      <c r="O4315" s="80">
        <v>-1.561593</v>
      </c>
      <c r="P4315" s="80" t="s">
        <v>69</v>
      </c>
      <c r="Q4315" s="80">
        <v>0</v>
      </c>
      <c r="R4315" s="80">
        <v>2.6272389999999999</v>
      </c>
      <c r="S4315" s="80">
        <v>23.381664000000001</v>
      </c>
      <c r="T4315" s="80">
        <v>2000000</v>
      </c>
      <c r="U4315" s="91">
        <f>Table1[[#This Row],[Distribution Amount (Dollars)]]/Table1[[#This Row],[NEWdatediff]]</f>
        <v>1000000</v>
      </c>
      <c r="V4315" s="82" t="s">
        <v>1029</v>
      </c>
      <c r="W4315" s="82" t="s">
        <v>91</v>
      </c>
      <c r="X4315" s="82" t="s">
        <v>1378</v>
      </c>
      <c r="Y4315" s="82" t="s">
        <v>182</v>
      </c>
      <c r="Z4315" s="82">
        <v>1</v>
      </c>
      <c r="AA4315" s="82" t="s">
        <v>183</v>
      </c>
      <c r="AB4315" s="82" t="s">
        <v>1379</v>
      </c>
      <c r="AC4315" s="82" t="s">
        <v>1380</v>
      </c>
      <c r="AD4315" s="82" t="s">
        <v>641</v>
      </c>
      <c r="AE4315" s="82" t="s">
        <v>1381</v>
      </c>
      <c r="AF4315" s="82" t="s">
        <v>420</v>
      </c>
      <c r="AN4315" s="82" t="s">
        <v>1382</v>
      </c>
      <c r="AO4315" s="82" t="s">
        <v>1383</v>
      </c>
      <c r="AP4315" s="82">
        <v>20000000</v>
      </c>
      <c r="AQ4315" s="82" t="s">
        <v>109</v>
      </c>
      <c r="AR4315" s="82" t="s">
        <v>4275</v>
      </c>
      <c r="AS4315" s="84">
        <v>43188</v>
      </c>
      <c r="AT4315" s="85">
        <v>2018</v>
      </c>
      <c r="AU4315" s="82" t="s">
        <v>4278</v>
      </c>
      <c r="AV4315" s="84">
        <v>43555</v>
      </c>
      <c r="AW4315" s="85">
        <v>2019</v>
      </c>
      <c r="AX4315" s="85">
        <f>Table1[[#This Row],[End TEST]]-Table1[[#This Row],[Start TEST]]</f>
        <v>1</v>
      </c>
      <c r="AY4315" s="85">
        <f>Table1[[#This Row],[TEST_Diff]]+1</f>
        <v>2</v>
      </c>
      <c r="AZ4315" s="92">
        <f>DATEDIF(Table1[[#This Row],[Start Year]],Table1[[#This Row],[End Year]],"d") / 365</f>
        <v>1.0054794520547945</v>
      </c>
      <c r="BD4315" s="82">
        <v>1</v>
      </c>
      <c r="BJ4315" s="82">
        <v>1</v>
      </c>
      <c r="BK4315" s="82">
        <v>1</v>
      </c>
    </row>
    <row r="4316" spans="1:75" x14ac:dyDescent="0.5">
      <c r="A4316" s="82">
        <v>690</v>
      </c>
      <c r="B4316" s="82" t="s">
        <v>1364</v>
      </c>
      <c r="C4316" s="82" t="s">
        <v>1375</v>
      </c>
      <c r="D4316" s="90">
        <v>43579</v>
      </c>
      <c r="E4316" s="90" t="s">
        <v>4875</v>
      </c>
      <c r="F4316" s="90"/>
      <c r="G4316" s="82" t="s">
        <v>4875</v>
      </c>
      <c r="H4316" s="82" t="s">
        <v>1377</v>
      </c>
      <c r="I4316" s="80" t="s">
        <v>81</v>
      </c>
      <c r="J4316" s="80">
        <v>20</v>
      </c>
      <c r="K4316" s="80">
        <v>1</v>
      </c>
      <c r="L4316" s="80" t="s">
        <v>68</v>
      </c>
      <c r="M4316" s="80">
        <v>100</v>
      </c>
      <c r="N4316" s="80">
        <v>12.238333000000001</v>
      </c>
      <c r="O4316" s="80">
        <v>-1.561593</v>
      </c>
      <c r="P4316" s="80" t="s">
        <v>69</v>
      </c>
      <c r="Q4316" s="80">
        <v>0</v>
      </c>
      <c r="R4316" s="80">
        <v>2.6272389999999999</v>
      </c>
      <c r="S4316" s="80">
        <v>23.381664000000001</v>
      </c>
      <c r="T4316" s="80">
        <v>2000000</v>
      </c>
      <c r="U4316" s="91">
        <f>Table1[[#This Row],[Distribution Amount (Dollars)]]/Table1[[#This Row],[NEWdatediff]]</f>
        <v>1000000</v>
      </c>
      <c r="V4316" s="82" t="s">
        <v>1029</v>
      </c>
      <c r="W4316" s="82" t="s">
        <v>91</v>
      </c>
      <c r="X4316" s="82" t="s">
        <v>1378</v>
      </c>
      <c r="Y4316" s="82" t="s">
        <v>182</v>
      </c>
      <c r="Z4316" s="82">
        <v>1</v>
      </c>
      <c r="AA4316" s="82" t="s">
        <v>183</v>
      </c>
      <c r="AB4316" s="82" t="s">
        <v>1379</v>
      </c>
      <c r="AC4316" s="82" t="s">
        <v>1380</v>
      </c>
      <c r="AD4316" s="82" t="s">
        <v>641</v>
      </c>
      <c r="AE4316" s="82" t="s">
        <v>1381</v>
      </c>
      <c r="AF4316" s="82" t="s">
        <v>420</v>
      </c>
      <c r="AN4316" s="82" t="s">
        <v>1382</v>
      </c>
      <c r="AO4316" s="82" t="s">
        <v>1383</v>
      </c>
      <c r="AP4316" s="82">
        <v>20000000</v>
      </c>
      <c r="AQ4316" s="82" t="s">
        <v>109</v>
      </c>
      <c r="AR4316" s="82" t="s">
        <v>4275</v>
      </c>
      <c r="AS4316" s="84">
        <v>43188</v>
      </c>
      <c r="AT4316" s="85">
        <v>2018</v>
      </c>
      <c r="AU4316" s="82" t="s">
        <v>4278</v>
      </c>
      <c r="AV4316" s="84">
        <v>43555</v>
      </c>
      <c r="AW4316" s="85">
        <v>2019</v>
      </c>
      <c r="AX4316" s="85">
        <f>Table1[[#This Row],[End TEST]]-Table1[[#This Row],[Start TEST]]</f>
        <v>1</v>
      </c>
      <c r="AY4316" s="85">
        <f>Table1[[#This Row],[TEST_Diff]]+1</f>
        <v>2</v>
      </c>
      <c r="AZ4316" s="92">
        <f>DATEDIF(Table1[[#This Row],[Start Year]],Table1[[#This Row],[End Year]],"d") / 365</f>
        <v>1.0054794520547945</v>
      </c>
      <c r="BD4316" s="82">
        <v>1</v>
      </c>
      <c r="BJ4316" s="82">
        <v>1</v>
      </c>
      <c r="BK4316" s="82">
        <v>1</v>
      </c>
    </row>
    <row r="4317" spans="1:75" x14ac:dyDescent="0.5">
      <c r="A4317" s="82">
        <v>690</v>
      </c>
      <c r="B4317" s="82" t="s">
        <v>1364</v>
      </c>
      <c r="C4317" s="82" t="s">
        <v>1375</v>
      </c>
      <c r="D4317" s="90">
        <v>43579</v>
      </c>
      <c r="E4317" s="90" t="s">
        <v>4875</v>
      </c>
      <c r="F4317" s="90"/>
      <c r="G4317" s="82" t="s">
        <v>4875</v>
      </c>
      <c r="H4317" s="82" t="s">
        <v>1366</v>
      </c>
      <c r="I4317" s="80" t="s">
        <v>127</v>
      </c>
      <c r="J4317" s="80">
        <v>20</v>
      </c>
      <c r="K4317" s="80">
        <v>1</v>
      </c>
      <c r="L4317" s="80" t="s">
        <v>68</v>
      </c>
      <c r="M4317" s="80">
        <v>100</v>
      </c>
      <c r="N4317" s="80">
        <v>12.238333000000001</v>
      </c>
      <c r="O4317" s="80">
        <v>-1.561593</v>
      </c>
      <c r="P4317" s="80" t="s">
        <v>69</v>
      </c>
      <c r="Q4317" s="80">
        <v>0</v>
      </c>
      <c r="R4317" s="80">
        <v>2.6272389999999999</v>
      </c>
      <c r="S4317" s="80">
        <v>23.381664000000001</v>
      </c>
      <c r="T4317" s="80">
        <v>2000000</v>
      </c>
      <c r="U4317" s="91">
        <f>Table1[[#This Row],[Distribution Amount (Dollars)]]/Table1[[#This Row],[NEWdatediff]]</f>
        <v>1000000</v>
      </c>
      <c r="V4317" s="82" t="s">
        <v>1029</v>
      </c>
      <c r="W4317" s="82" t="s">
        <v>91</v>
      </c>
      <c r="X4317" s="82" t="s">
        <v>1367</v>
      </c>
      <c r="Y4317" s="82" t="s">
        <v>182</v>
      </c>
      <c r="Z4317" s="82">
        <v>1</v>
      </c>
      <c r="AA4317" s="82" t="s">
        <v>183</v>
      </c>
      <c r="AB4317" s="82" t="s">
        <v>1368</v>
      </c>
      <c r="AC4317" s="82" t="s">
        <v>1369</v>
      </c>
      <c r="AD4317" s="82" t="s">
        <v>68</v>
      </c>
      <c r="AE4317" s="82" t="s">
        <v>1370</v>
      </c>
      <c r="AH4317" s="82" t="s">
        <v>676</v>
      </c>
      <c r="AI4317" s="82" t="s">
        <v>1371</v>
      </c>
      <c r="AN4317" s="82" t="s">
        <v>1372</v>
      </c>
      <c r="AO4317" s="82" t="s">
        <v>1373</v>
      </c>
      <c r="AP4317" s="82">
        <v>20000000</v>
      </c>
      <c r="AQ4317" s="82" t="s">
        <v>109</v>
      </c>
      <c r="AR4317" s="82" t="s">
        <v>4275</v>
      </c>
      <c r="AS4317" s="84">
        <v>43188</v>
      </c>
      <c r="AT4317" s="85">
        <v>2018</v>
      </c>
      <c r="AU4317" s="82" t="s">
        <v>4278</v>
      </c>
      <c r="AV4317" s="84">
        <v>43555</v>
      </c>
      <c r="AW4317" s="85">
        <v>2019</v>
      </c>
      <c r="AX4317" s="85">
        <f>Table1[[#This Row],[End TEST]]-Table1[[#This Row],[Start TEST]]</f>
        <v>1</v>
      </c>
      <c r="AY4317" s="85">
        <f>Table1[[#This Row],[TEST_Diff]]+1</f>
        <v>2</v>
      </c>
      <c r="AZ4317" s="92">
        <f>DATEDIF(Table1[[#This Row],[Start Year]],Table1[[#This Row],[End Year]],"d") / 365</f>
        <v>1.0054794520547945</v>
      </c>
      <c r="BD4317" s="82">
        <v>1</v>
      </c>
      <c r="BF4317" s="82">
        <v>1</v>
      </c>
      <c r="BG4317" s="82">
        <v>1</v>
      </c>
      <c r="BJ4317" s="82">
        <v>1</v>
      </c>
      <c r="BO4317" s="82">
        <v>1</v>
      </c>
      <c r="BP4317" s="82">
        <v>1</v>
      </c>
      <c r="BV4317" s="82" t="s">
        <v>1374</v>
      </c>
    </row>
    <row r="4318" spans="1:75" x14ac:dyDescent="0.5">
      <c r="A4318" s="82">
        <v>690</v>
      </c>
      <c r="B4318" s="82" t="s">
        <v>1364</v>
      </c>
      <c r="C4318" s="82" t="s">
        <v>1375</v>
      </c>
      <c r="D4318" s="90">
        <v>43579</v>
      </c>
      <c r="E4318" s="90" t="s">
        <v>4875</v>
      </c>
      <c r="F4318" s="90"/>
      <c r="G4318" s="82" t="s">
        <v>4875</v>
      </c>
      <c r="H4318" s="82" t="s">
        <v>1366</v>
      </c>
      <c r="I4318" s="80" t="s">
        <v>98</v>
      </c>
      <c r="J4318" s="80">
        <v>20</v>
      </c>
      <c r="K4318" s="80">
        <v>1</v>
      </c>
      <c r="L4318" s="80" t="s">
        <v>4981</v>
      </c>
      <c r="M4318" s="80">
        <v>100</v>
      </c>
      <c r="N4318" s="80">
        <v>6.8214699999999997</v>
      </c>
      <c r="O4318" s="80">
        <v>-5.2798499999999997</v>
      </c>
      <c r="P4318" s="80" t="s">
        <v>69</v>
      </c>
      <c r="Q4318" s="80">
        <v>0</v>
      </c>
      <c r="R4318" s="80">
        <v>2.6272389999999999</v>
      </c>
      <c r="S4318" s="80">
        <v>23.381664000000001</v>
      </c>
      <c r="T4318" s="80">
        <v>2000000</v>
      </c>
      <c r="U4318" s="91">
        <f>Table1[[#This Row],[Distribution Amount (Dollars)]]/Table1[[#This Row],[NEWdatediff]]</f>
        <v>1000000</v>
      </c>
      <c r="V4318" s="82" t="s">
        <v>1029</v>
      </c>
      <c r="W4318" s="82" t="s">
        <v>91</v>
      </c>
      <c r="X4318" s="82" t="s">
        <v>1367</v>
      </c>
      <c r="Y4318" s="82" t="s">
        <v>182</v>
      </c>
      <c r="Z4318" s="82">
        <v>1</v>
      </c>
      <c r="AA4318" s="82" t="s">
        <v>183</v>
      </c>
      <c r="AB4318" s="82" t="s">
        <v>1368</v>
      </c>
      <c r="AC4318" s="82" t="s">
        <v>1369</v>
      </c>
      <c r="AD4318" s="82" t="s">
        <v>68</v>
      </c>
      <c r="AE4318" s="82" t="s">
        <v>1370</v>
      </c>
      <c r="AH4318" s="82" t="s">
        <v>676</v>
      </c>
      <c r="AI4318" s="82" t="s">
        <v>1371</v>
      </c>
      <c r="AN4318" s="82" t="s">
        <v>1372</v>
      </c>
      <c r="AO4318" s="82" t="s">
        <v>1373</v>
      </c>
      <c r="AP4318" s="82">
        <v>20000000</v>
      </c>
      <c r="AQ4318" s="82" t="s">
        <v>109</v>
      </c>
      <c r="AR4318" s="82" t="s">
        <v>4275</v>
      </c>
      <c r="AS4318" s="84">
        <v>43188</v>
      </c>
      <c r="AT4318" s="85">
        <v>2018</v>
      </c>
      <c r="AU4318" s="82" t="s">
        <v>4278</v>
      </c>
      <c r="AV4318" s="84">
        <v>43555</v>
      </c>
      <c r="AW4318" s="85">
        <v>2019</v>
      </c>
      <c r="AX4318" s="85">
        <f>Table1[[#This Row],[End TEST]]-Table1[[#This Row],[Start TEST]]</f>
        <v>1</v>
      </c>
      <c r="AY4318" s="85">
        <f>Table1[[#This Row],[TEST_Diff]]+1</f>
        <v>2</v>
      </c>
      <c r="AZ4318" s="92">
        <f>DATEDIF(Table1[[#This Row],[Start Year]],Table1[[#This Row],[End Year]],"d") / 365</f>
        <v>1.0054794520547945</v>
      </c>
      <c r="BD4318" s="82">
        <v>1</v>
      </c>
      <c r="BF4318" s="82">
        <v>1</v>
      </c>
      <c r="BG4318" s="82">
        <v>1</v>
      </c>
      <c r="BJ4318" s="82">
        <v>1</v>
      </c>
      <c r="BO4318" s="82">
        <v>1</v>
      </c>
      <c r="BP4318" s="82">
        <v>1</v>
      </c>
      <c r="BV4318" s="82" t="s">
        <v>1374</v>
      </c>
    </row>
    <row r="4319" spans="1:75" x14ac:dyDescent="0.5">
      <c r="A4319" s="82">
        <v>690</v>
      </c>
      <c r="B4319" s="95" t="s">
        <v>1364</v>
      </c>
      <c r="C4319" s="82" t="s">
        <v>1375</v>
      </c>
      <c r="D4319" s="90">
        <v>43579</v>
      </c>
      <c r="E4319" s="90" t="s">
        <v>4875</v>
      </c>
      <c r="F4319" s="90"/>
      <c r="G4319" s="82" t="s">
        <v>4875</v>
      </c>
      <c r="H4319" s="82" t="s">
        <v>1377</v>
      </c>
      <c r="I4319" s="80" t="s">
        <v>127</v>
      </c>
      <c r="J4319" s="80">
        <v>20</v>
      </c>
      <c r="K4319" s="80">
        <v>1</v>
      </c>
      <c r="L4319" s="80" t="s">
        <v>4981</v>
      </c>
      <c r="M4319" s="80">
        <v>100</v>
      </c>
      <c r="N4319" s="80">
        <v>6.8214699999999997</v>
      </c>
      <c r="O4319" s="80">
        <v>-5.2798499999999997</v>
      </c>
      <c r="P4319" s="80" t="s">
        <v>69</v>
      </c>
      <c r="Q4319" s="80">
        <v>0</v>
      </c>
      <c r="R4319" s="80">
        <v>2.6272389999999999</v>
      </c>
      <c r="S4319" s="80">
        <v>23.381664000000001</v>
      </c>
      <c r="T4319" s="80">
        <v>2000000</v>
      </c>
      <c r="U4319" s="91">
        <f>Table1[[#This Row],[Distribution Amount (Dollars)]]/Table1[[#This Row],[NEWdatediff]]</f>
        <v>1000000</v>
      </c>
      <c r="V4319" s="82" t="s">
        <v>1029</v>
      </c>
      <c r="W4319" s="82" t="s">
        <v>91</v>
      </c>
      <c r="X4319" s="82" t="s">
        <v>1378</v>
      </c>
      <c r="Y4319" s="82" t="s">
        <v>182</v>
      </c>
      <c r="Z4319" s="82">
        <v>1</v>
      </c>
      <c r="AA4319" s="82" t="s">
        <v>183</v>
      </c>
      <c r="AB4319" s="82" t="s">
        <v>1379</v>
      </c>
      <c r="AC4319" s="82" t="s">
        <v>1380</v>
      </c>
      <c r="AD4319" s="82" t="s">
        <v>641</v>
      </c>
      <c r="AE4319" s="82" t="s">
        <v>1381</v>
      </c>
      <c r="AF4319" s="82" t="s">
        <v>420</v>
      </c>
      <c r="AN4319" s="82" t="s">
        <v>1382</v>
      </c>
      <c r="AO4319" s="82" t="s">
        <v>1383</v>
      </c>
      <c r="AP4319" s="82">
        <v>20000000</v>
      </c>
      <c r="AQ4319" s="82" t="s">
        <v>109</v>
      </c>
      <c r="AR4319" s="82" t="s">
        <v>4275</v>
      </c>
      <c r="AS4319" s="84">
        <v>43188</v>
      </c>
      <c r="AT4319" s="85">
        <v>2018</v>
      </c>
      <c r="AU4319" s="82" t="s">
        <v>4278</v>
      </c>
      <c r="AV4319" s="84">
        <v>43555</v>
      </c>
      <c r="AW4319" s="85">
        <v>2019</v>
      </c>
      <c r="AX4319" s="85">
        <f>Table1[[#This Row],[End TEST]]-Table1[[#This Row],[Start TEST]]</f>
        <v>1</v>
      </c>
      <c r="AY4319" s="85">
        <f>Table1[[#This Row],[TEST_Diff]]+1</f>
        <v>2</v>
      </c>
      <c r="AZ4319" s="92">
        <f>DATEDIF(Table1[[#This Row],[Start Year]],Table1[[#This Row],[End Year]],"d") / 365</f>
        <v>1.0054794520547945</v>
      </c>
      <c r="BD4319" s="82">
        <v>1</v>
      </c>
      <c r="BJ4319" s="82">
        <v>1</v>
      </c>
      <c r="BK4319" s="82">
        <v>1</v>
      </c>
    </row>
    <row r="4320" spans="1:75" x14ac:dyDescent="0.5">
      <c r="A4320" s="82">
        <v>690</v>
      </c>
      <c r="B4320" s="82" t="s">
        <v>1364</v>
      </c>
      <c r="C4320" s="82" t="s">
        <v>1375</v>
      </c>
      <c r="D4320" s="90">
        <v>43579</v>
      </c>
      <c r="E4320" s="90" t="s">
        <v>4875</v>
      </c>
      <c r="F4320" s="90"/>
      <c r="G4320" s="82" t="s">
        <v>4875</v>
      </c>
      <c r="H4320" s="82" t="s">
        <v>1366</v>
      </c>
      <c r="I4320" s="80" t="s">
        <v>129</v>
      </c>
      <c r="J4320" s="80">
        <v>40</v>
      </c>
      <c r="K4320" s="80">
        <v>1</v>
      </c>
      <c r="L4320" s="80" t="s">
        <v>4981</v>
      </c>
      <c r="M4320" s="80">
        <v>100</v>
      </c>
      <c r="N4320" s="80">
        <v>6.8214699999999997</v>
      </c>
      <c r="O4320" s="80">
        <v>-5.2798499999999997</v>
      </c>
      <c r="P4320" s="80" t="s">
        <v>69</v>
      </c>
      <c r="Q4320" s="80">
        <v>0</v>
      </c>
      <c r="R4320" s="80">
        <v>2.6272389999999999</v>
      </c>
      <c r="S4320" s="80">
        <v>23.381664000000001</v>
      </c>
      <c r="T4320" s="80">
        <v>4000000</v>
      </c>
      <c r="U4320" s="91">
        <f>Table1[[#This Row],[Distribution Amount (Dollars)]]/Table1[[#This Row],[NEWdatediff]]</f>
        <v>2000000</v>
      </c>
      <c r="V4320" s="82" t="s">
        <v>1029</v>
      </c>
      <c r="W4320" s="82" t="s">
        <v>91</v>
      </c>
      <c r="X4320" s="82" t="s">
        <v>1367</v>
      </c>
      <c r="Y4320" s="82" t="s">
        <v>182</v>
      </c>
      <c r="Z4320" s="82">
        <v>1</v>
      </c>
      <c r="AA4320" s="82" t="s">
        <v>183</v>
      </c>
      <c r="AB4320" s="82" t="s">
        <v>1368</v>
      </c>
      <c r="AC4320" s="82" t="s">
        <v>1369</v>
      </c>
      <c r="AD4320" s="82" t="s">
        <v>68</v>
      </c>
      <c r="AE4320" s="82" t="s">
        <v>1370</v>
      </c>
      <c r="AH4320" s="82" t="s">
        <v>676</v>
      </c>
      <c r="AI4320" s="82" t="s">
        <v>1371</v>
      </c>
      <c r="AN4320" s="82" t="s">
        <v>1372</v>
      </c>
      <c r="AO4320" s="82" t="s">
        <v>1373</v>
      </c>
      <c r="AP4320" s="82">
        <v>20000000</v>
      </c>
      <c r="AQ4320" s="82" t="s">
        <v>109</v>
      </c>
      <c r="AR4320" s="82" t="s">
        <v>4275</v>
      </c>
      <c r="AS4320" s="84">
        <v>43188</v>
      </c>
      <c r="AT4320" s="85">
        <v>2018</v>
      </c>
      <c r="AU4320" s="82" t="s">
        <v>4278</v>
      </c>
      <c r="AV4320" s="84">
        <v>43555</v>
      </c>
      <c r="AW4320" s="85">
        <v>2019</v>
      </c>
      <c r="AX4320" s="85">
        <f>Table1[[#This Row],[End TEST]]-Table1[[#This Row],[Start TEST]]</f>
        <v>1</v>
      </c>
      <c r="AY4320" s="85">
        <f>Table1[[#This Row],[TEST_Diff]]+1</f>
        <v>2</v>
      </c>
      <c r="AZ4320" s="92">
        <f>DATEDIF(Table1[[#This Row],[Start Year]],Table1[[#This Row],[End Year]],"d") / 365</f>
        <v>1.0054794520547945</v>
      </c>
      <c r="BD4320" s="82">
        <v>1</v>
      </c>
      <c r="BF4320" s="82">
        <v>1</v>
      </c>
      <c r="BG4320" s="82">
        <v>1</v>
      </c>
      <c r="BJ4320" s="82">
        <v>1</v>
      </c>
      <c r="BO4320" s="82">
        <v>1</v>
      </c>
      <c r="BP4320" s="82">
        <v>1</v>
      </c>
      <c r="BV4320" s="82" t="s">
        <v>1374</v>
      </c>
    </row>
    <row r="4321" spans="1:75" x14ac:dyDescent="0.5">
      <c r="A4321" s="82">
        <v>690</v>
      </c>
      <c r="B4321" s="82" t="s">
        <v>1364</v>
      </c>
      <c r="C4321" s="82" t="s">
        <v>1375</v>
      </c>
      <c r="D4321" s="90">
        <v>43579</v>
      </c>
      <c r="E4321" s="90" t="s">
        <v>4875</v>
      </c>
      <c r="F4321" s="90"/>
      <c r="G4321" s="82" t="s">
        <v>4875</v>
      </c>
      <c r="H4321" s="82" t="s">
        <v>1366</v>
      </c>
      <c r="I4321" s="80" t="s">
        <v>81</v>
      </c>
      <c r="J4321" s="80">
        <v>20</v>
      </c>
      <c r="K4321" s="80">
        <v>1</v>
      </c>
      <c r="L4321" s="80" t="s">
        <v>4981</v>
      </c>
      <c r="M4321" s="80">
        <v>100</v>
      </c>
      <c r="N4321" s="80">
        <v>6.8214699999999997</v>
      </c>
      <c r="O4321" s="80">
        <v>-5.2798499999999997</v>
      </c>
      <c r="P4321" s="80" t="s">
        <v>69</v>
      </c>
      <c r="Q4321" s="80">
        <v>0</v>
      </c>
      <c r="R4321" s="80">
        <v>2.6272389999999999</v>
      </c>
      <c r="S4321" s="80">
        <v>23.381664000000001</v>
      </c>
      <c r="T4321" s="80">
        <v>2000000</v>
      </c>
      <c r="U4321" s="91">
        <f>Table1[[#This Row],[Distribution Amount (Dollars)]]/Table1[[#This Row],[NEWdatediff]]</f>
        <v>1000000</v>
      </c>
      <c r="V4321" s="82" t="s">
        <v>1029</v>
      </c>
      <c r="W4321" s="82" t="s">
        <v>91</v>
      </c>
      <c r="X4321" s="82" t="s">
        <v>1367</v>
      </c>
      <c r="Y4321" s="82" t="s">
        <v>182</v>
      </c>
      <c r="Z4321" s="82">
        <v>1</v>
      </c>
      <c r="AA4321" s="82" t="s">
        <v>183</v>
      </c>
      <c r="AB4321" s="82" t="s">
        <v>1368</v>
      </c>
      <c r="AC4321" s="82" t="s">
        <v>1369</v>
      </c>
      <c r="AD4321" s="82" t="s">
        <v>68</v>
      </c>
      <c r="AE4321" s="82" t="s">
        <v>1370</v>
      </c>
      <c r="AH4321" s="82" t="s">
        <v>676</v>
      </c>
      <c r="AI4321" s="82" t="s">
        <v>1371</v>
      </c>
      <c r="AN4321" s="82" t="s">
        <v>1372</v>
      </c>
      <c r="AO4321" s="82" t="s">
        <v>1373</v>
      </c>
      <c r="AP4321" s="82">
        <v>20000000</v>
      </c>
      <c r="AQ4321" s="82" t="s">
        <v>109</v>
      </c>
      <c r="AR4321" s="82" t="s">
        <v>4275</v>
      </c>
      <c r="AS4321" s="84">
        <v>43188</v>
      </c>
      <c r="AT4321" s="85">
        <v>2018</v>
      </c>
      <c r="AU4321" s="82" t="s">
        <v>4278</v>
      </c>
      <c r="AV4321" s="84">
        <v>43555</v>
      </c>
      <c r="AW4321" s="85">
        <v>2019</v>
      </c>
      <c r="AX4321" s="85">
        <f>Table1[[#This Row],[End TEST]]-Table1[[#This Row],[Start TEST]]</f>
        <v>1</v>
      </c>
      <c r="AY4321" s="85">
        <f>Table1[[#This Row],[TEST_Diff]]+1</f>
        <v>2</v>
      </c>
      <c r="AZ4321" s="92">
        <f>DATEDIF(Table1[[#This Row],[Start Year]],Table1[[#This Row],[End Year]],"d") / 365</f>
        <v>1.0054794520547945</v>
      </c>
      <c r="BD4321" s="82">
        <v>1</v>
      </c>
      <c r="BF4321" s="82">
        <v>1</v>
      </c>
      <c r="BG4321" s="82">
        <v>1</v>
      </c>
      <c r="BJ4321" s="82">
        <v>1</v>
      </c>
      <c r="BO4321" s="82">
        <v>1</v>
      </c>
      <c r="BP4321" s="82">
        <v>1</v>
      </c>
      <c r="BV4321" s="82" t="s">
        <v>1374</v>
      </c>
    </row>
    <row r="4322" spans="1:75" x14ac:dyDescent="0.5">
      <c r="A4322" s="77">
        <v>691</v>
      </c>
      <c r="B4322" s="77" t="s">
        <v>4919</v>
      </c>
      <c r="D4322" s="78">
        <v>43586</v>
      </c>
      <c r="E4322" s="77" t="s">
        <v>4950</v>
      </c>
      <c r="F4322" s="90"/>
      <c r="G4322" s="77" t="s">
        <v>4950</v>
      </c>
      <c r="H4322" s="77" t="s">
        <v>4982</v>
      </c>
      <c r="I4322" s="80" t="s">
        <v>88</v>
      </c>
      <c r="J4322" s="80">
        <v>100</v>
      </c>
      <c r="K4322" s="80">
        <v>1</v>
      </c>
      <c r="L4322" s="80" t="s">
        <v>1413</v>
      </c>
      <c r="M4322" s="80">
        <v>100</v>
      </c>
      <c r="N4322" s="80">
        <v>12.865416</v>
      </c>
      <c r="O4322" s="80">
        <v>-85.207229999999996</v>
      </c>
      <c r="P4322" s="80" t="s">
        <v>308</v>
      </c>
      <c r="Q4322" s="80">
        <v>0</v>
      </c>
      <c r="R4322" s="80">
        <v>13.923406</v>
      </c>
      <c r="S4322" s="80">
        <v>-86.952798999999999</v>
      </c>
      <c r="T4322" s="80">
        <v>4400000</v>
      </c>
      <c r="U4322" s="91">
        <f>Table1[[#This Row],[Distribution Amount (Dollars)]]/Table1[[#This Row],[NEWdatediff]]</f>
        <v>880000</v>
      </c>
      <c r="V4322" s="77" t="s">
        <v>1535</v>
      </c>
      <c r="W4322" s="77" t="s">
        <v>71</v>
      </c>
      <c r="X4322" s="77" t="s">
        <v>5020</v>
      </c>
      <c r="Y4322" s="77" t="s">
        <v>5021</v>
      </c>
      <c r="Z4322" s="77">
        <v>1</v>
      </c>
      <c r="AA4322" s="93"/>
      <c r="AB4322" s="77" t="s">
        <v>5039</v>
      </c>
      <c r="AC4322" s="93"/>
      <c r="AD4322" s="77" t="s">
        <v>1413</v>
      </c>
      <c r="AE4322" s="77" t="s">
        <v>5040</v>
      </c>
      <c r="AF4322" s="93"/>
      <c r="AG4322" s="93"/>
      <c r="AH4322" s="93"/>
      <c r="AI4322" s="93"/>
      <c r="AJ4322" s="93"/>
      <c r="AK4322" s="93"/>
      <c r="AL4322" s="93"/>
      <c r="AM4322" s="93"/>
      <c r="AN4322" s="77" t="s">
        <v>76</v>
      </c>
      <c r="AO4322" s="93"/>
      <c r="AP4322" s="77">
        <v>4400000</v>
      </c>
      <c r="AQ4322" s="77" t="s">
        <v>78</v>
      </c>
      <c r="AR4322" s="77" t="s">
        <v>4274</v>
      </c>
      <c r="AS4322" s="79">
        <v>43101</v>
      </c>
      <c r="AT4322" s="77">
        <v>2018</v>
      </c>
      <c r="AU4322" s="77" t="s">
        <v>4278</v>
      </c>
      <c r="AV4322" s="79">
        <v>44651</v>
      </c>
      <c r="AW4322" s="77">
        <v>2022</v>
      </c>
      <c r="AX4322" s="88">
        <f>Table1[[#This Row],[End TEST]]-Table1[[#This Row],[Start TEST]]</f>
        <v>4</v>
      </c>
      <c r="AY4322" s="88">
        <f>Table1[[#This Row],[TEST_Diff]]+1</f>
        <v>5</v>
      </c>
      <c r="AZ4322" s="89">
        <f>DATEDIF(Table1[[#This Row],[Start Year]],Table1[[#This Row],[End Year]],"d") / 365</f>
        <v>4.2465753424657535</v>
      </c>
      <c r="BA4322" s="77">
        <v>120000</v>
      </c>
      <c r="BB4322" s="93"/>
      <c r="BC4322" s="77" t="s">
        <v>5125</v>
      </c>
      <c r="BD4322" s="77">
        <v>1</v>
      </c>
      <c r="BE4322" s="77">
        <v>1</v>
      </c>
      <c r="BF4322" s="77">
        <v>1</v>
      </c>
      <c r="BG4322" s="77">
        <v>1</v>
      </c>
      <c r="BH4322" s="77">
        <v>1</v>
      </c>
      <c r="BI4322" s="77">
        <v>1</v>
      </c>
      <c r="BJ4322" s="77">
        <v>1</v>
      </c>
      <c r="BK4322" s="77">
        <v>1</v>
      </c>
      <c r="BL4322" s="77">
        <v>1</v>
      </c>
      <c r="BM4322" s="77">
        <v>1</v>
      </c>
      <c r="BN4322" s="93"/>
      <c r="BO4322" s="93"/>
      <c r="BP4322" s="93"/>
      <c r="BQ4322" s="93"/>
      <c r="BR4322" s="93"/>
      <c r="BS4322" s="93"/>
      <c r="BT4322" s="93"/>
      <c r="BU4322" s="93"/>
      <c r="BV4322" s="93"/>
      <c r="BW4322" s="77" t="s">
        <v>5133</v>
      </c>
    </row>
    <row r="4323" spans="1:75" x14ac:dyDescent="0.5">
      <c r="A4323" s="77">
        <v>692</v>
      </c>
      <c r="B4323" s="77" t="s">
        <v>4920</v>
      </c>
      <c r="D4323" s="78">
        <v>43586</v>
      </c>
      <c r="E4323" s="77" t="s">
        <v>4951</v>
      </c>
      <c r="F4323" s="90"/>
      <c r="G4323" s="77" t="s">
        <v>4951</v>
      </c>
      <c r="H4323" s="77" t="s">
        <v>4983</v>
      </c>
      <c r="I4323" s="80" t="s">
        <v>206</v>
      </c>
      <c r="J4323" s="80">
        <v>100</v>
      </c>
      <c r="K4323" s="80">
        <v>1</v>
      </c>
      <c r="L4323" s="80" t="s">
        <v>312</v>
      </c>
      <c r="M4323" s="80">
        <v>100</v>
      </c>
      <c r="N4323" s="80">
        <v>-29.140993000000002</v>
      </c>
      <c r="O4323" s="80">
        <v>24.367459</v>
      </c>
      <c r="P4323" s="80" t="s">
        <v>69</v>
      </c>
      <c r="Q4323" s="80">
        <v>0</v>
      </c>
      <c r="R4323" s="80">
        <v>2.6272389999999999</v>
      </c>
      <c r="S4323" s="80">
        <v>23.381664000000001</v>
      </c>
      <c r="T4323" s="80">
        <v>75000</v>
      </c>
      <c r="U4323" s="91">
        <f>Table1[[#This Row],[Distribution Amount (Dollars)]]/Table1[[#This Row],[NEWdatediff]]</f>
        <v>12500</v>
      </c>
      <c r="V4323" s="77" t="s">
        <v>1535</v>
      </c>
      <c r="W4323" s="77" t="s">
        <v>71</v>
      </c>
      <c r="X4323" s="93"/>
      <c r="Y4323" s="77" t="s">
        <v>5022</v>
      </c>
      <c r="Z4323" s="93">
        <v>0</v>
      </c>
      <c r="AA4323" s="93"/>
      <c r="AB4323" s="77" t="s">
        <v>5041</v>
      </c>
      <c r="AC4323" s="93"/>
      <c r="AD4323" s="77" t="s">
        <v>312</v>
      </c>
      <c r="AE4323" s="77" t="s">
        <v>5042</v>
      </c>
      <c r="AF4323" s="93"/>
      <c r="AG4323" s="93"/>
      <c r="AH4323" s="93"/>
      <c r="AI4323" s="93"/>
      <c r="AJ4323" s="93"/>
      <c r="AK4323" s="93"/>
      <c r="AL4323" s="93"/>
      <c r="AM4323" s="93"/>
      <c r="AN4323" s="77" t="s">
        <v>76</v>
      </c>
      <c r="AO4323" s="77" t="s">
        <v>5096</v>
      </c>
      <c r="AP4323" s="77">
        <v>75000</v>
      </c>
      <c r="AQ4323" s="77" t="s">
        <v>109</v>
      </c>
      <c r="AR4323" s="77" t="s">
        <v>4274</v>
      </c>
      <c r="AS4323" s="79">
        <v>41334</v>
      </c>
      <c r="AT4323" s="77">
        <v>2013</v>
      </c>
      <c r="AU4323" s="77" t="s">
        <v>4277</v>
      </c>
      <c r="AV4323" s="79">
        <v>43190</v>
      </c>
      <c r="AW4323" s="77">
        <v>2018</v>
      </c>
      <c r="AX4323" s="88">
        <f>Table1[[#This Row],[End TEST]]-Table1[[#This Row],[Start TEST]]</f>
        <v>5</v>
      </c>
      <c r="AY4323" s="88">
        <f>Table1[[#This Row],[TEST_Diff]]+1</f>
        <v>6</v>
      </c>
      <c r="AZ4323" s="89">
        <f>DATEDIF(Table1[[#This Row],[Start Year]],Table1[[#This Row],[End Year]],"d") / 365</f>
        <v>5.0849315068493155</v>
      </c>
      <c r="BA4323" s="77">
        <v>5000</v>
      </c>
      <c r="BB4323" s="93"/>
      <c r="BC4323" s="93"/>
      <c r="BD4323" s="77">
        <v>1</v>
      </c>
      <c r="BE4323" s="93"/>
      <c r="BF4323" s="93"/>
      <c r="BG4323" s="93"/>
      <c r="BH4323" s="93"/>
      <c r="BI4323" s="93"/>
      <c r="BJ4323" s="77">
        <v>1</v>
      </c>
      <c r="BK4323" s="77">
        <v>1</v>
      </c>
      <c r="BL4323" s="93"/>
      <c r="BM4323" s="93"/>
      <c r="BN4323" s="93"/>
      <c r="BO4323" s="93"/>
      <c r="BP4323" s="93"/>
      <c r="BQ4323" s="93"/>
      <c r="BR4323" s="93"/>
      <c r="BS4323" s="93"/>
      <c r="BT4323" s="93"/>
      <c r="BU4323" s="93"/>
      <c r="BV4323" s="93"/>
      <c r="BW4323" s="93"/>
    </row>
    <row r="4324" spans="1:75" x14ac:dyDescent="0.5">
      <c r="A4324" s="82">
        <v>694</v>
      </c>
      <c r="D4324" s="90"/>
      <c r="E4324" s="90" t="s">
        <v>4899</v>
      </c>
      <c r="F4324" s="22" t="s">
        <v>4899</v>
      </c>
      <c r="U4324" s="91">
        <f>Table1[[#This Row],[Distribution Amount (Dollars)]]/Table1[[#This Row],[NEWdatediff]]</f>
        <v>0</v>
      </c>
      <c r="V4324" s="82" t="s">
        <v>287</v>
      </c>
      <c r="X4324" s="82" t="s">
        <v>4880</v>
      </c>
      <c r="Y4324" s="82" t="s">
        <v>4881</v>
      </c>
      <c r="Z4324" s="82">
        <v>1</v>
      </c>
      <c r="AA4324" s="82" t="s">
        <v>183</v>
      </c>
      <c r="AV4324" s="84"/>
      <c r="AW4324" s="85"/>
      <c r="AX4324" s="88">
        <f>Table1[[#This Row],[End TEST]]-Table1[[#This Row],[Start TEST]]</f>
        <v>0</v>
      </c>
      <c r="AY4324" s="85">
        <f>Table1[[#This Row],[TEST_Diff]]+1</f>
        <v>1</v>
      </c>
      <c r="AZ4324" s="92">
        <f>DATEDIF(Table1[[#This Row],[Start Year]],Table1[[#This Row],[End Year]],"d") / 365</f>
        <v>0</v>
      </c>
    </row>
    <row r="4325" spans="1:75" x14ac:dyDescent="0.5">
      <c r="A4325" s="82">
        <v>695</v>
      </c>
      <c r="D4325" s="90"/>
      <c r="E4325" s="90" t="s">
        <v>4900</v>
      </c>
      <c r="F4325" s="90" t="s">
        <v>4900</v>
      </c>
      <c r="U4325" s="91">
        <f>Table1[[#This Row],[Distribution Amount (Dollars)]]/Table1[[#This Row],[NEWdatediff]]</f>
        <v>0</v>
      </c>
      <c r="V4325" s="82" t="s">
        <v>226</v>
      </c>
      <c r="X4325" s="82" t="s">
        <v>4880</v>
      </c>
      <c r="Y4325" s="82" t="s">
        <v>4881</v>
      </c>
      <c r="Z4325" s="82">
        <v>1</v>
      </c>
      <c r="AA4325" s="82" t="s">
        <v>183</v>
      </c>
      <c r="AV4325" s="84"/>
      <c r="AW4325" s="85"/>
      <c r="AX4325" s="88">
        <f>Table1[[#This Row],[End TEST]]-Table1[[#This Row],[Start TEST]]</f>
        <v>0</v>
      </c>
      <c r="AY4325" s="85">
        <f>Table1[[#This Row],[TEST_Diff]]+1</f>
        <v>1</v>
      </c>
      <c r="AZ4325" s="92">
        <f>DATEDIF(Table1[[#This Row],[Start Year]],Table1[[#This Row],[End Year]],"d") / 365</f>
        <v>0</v>
      </c>
    </row>
    <row r="4326" spans="1:75" x14ac:dyDescent="0.5">
      <c r="A4326" s="82">
        <v>696</v>
      </c>
      <c r="D4326" s="90"/>
      <c r="E4326" s="90" t="s">
        <v>4901</v>
      </c>
      <c r="F4326" s="90" t="s">
        <v>4901</v>
      </c>
      <c r="U4326" s="91">
        <f>Table1[[#This Row],[Distribution Amount (Dollars)]]/Table1[[#This Row],[NEWdatediff]]</f>
        <v>0</v>
      </c>
      <c r="V4326" s="82" t="s">
        <v>4902</v>
      </c>
      <c r="X4326" s="82" t="s">
        <v>4880</v>
      </c>
      <c r="Y4326" s="82" t="s">
        <v>4881</v>
      </c>
      <c r="Z4326" s="82">
        <v>1</v>
      </c>
      <c r="AA4326" s="82" t="s">
        <v>183</v>
      </c>
      <c r="AV4326" s="84"/>
      <c r="AW4326" s="85"/>
      <c r="AX4326" s="88">
        <f>Table1[[#This Row],[End TEST]]-Table1[[#This Row],[Start TEST]]</f>
        <v>0</v>
      </c>
      <c r="AY4326" s="85">
        <f>Table1[[#This Row],[TEST_Diff]]+1</f>
        <v>1</v>
      </c>
      <c r="AZ4326" s="92">
        <f>DATEDIF(Table1[[#This Row],[Start Year]],Table1[[#This Row],[End Year]],"d") / 365</f>
        <v>0</v>
      </c>
    </row>
    <row r="4327" spans="1:75" x14ac:dyDescent="0.5">
      <c r="A4327" s="77">
        <v>698</v>
      </c>
      <c r="B4327" s="77" t="s">
        <v>4921</v>
      </c>
      <c r="D4327" s="78">
        <v>43704</v>
      </c>
      <c r="E4327" s="77" t="s">
        <v>4952</v>
      </c>
      <c r="F4327" s="90"/>
      <c r="G4327" s="77" t="s">
        <v>4952</v>
      </c>
      <c r="H4327" s="77" t="s">
        <v>4984</v>
      </c>
      <c r="I4327" s="80" t="s">
        <v>129</v>
      </c>
      <c r="J4327" s="80">
        <v>70</v>
      </c>
      <c r="K4327" s="80">
        <v>1</v>
      </c>
      <c r="L4327" s="80" t="s">
        <v>152</v>
      </c>
      <c r="M4327" s="80">
        <v>100</v>
      </c>
      <c r="N4327" s="80">
        <v>-1.8655060000000001</v>
      </c>
      <c r="O4327" s="80">
        <v>29.917652</v>
      </c>
      <c r="P4327" s="80" t="s">
        <v>69</v>
      </c>
      <c r="Q4327" s="80">
        <v>0</v>
      </c>
      <c r="R4327" s="80">
        <v>2.6272389999999999</v>
      </c>
      <c r="S4327" s="80">
        <v>23.381664000000001</v>
      </c>
      <c r="T4327" s="80">
        <v>71647.100000000006</v>
      </c>
      <c r="U4327" s="91">
        <f>Table1[[#This Row],[Distribution Amount (Dollars)]]/Table1[[#This Row],[NEWdatediff]]</f>
        <v>35823.550000000003</v>
      </c>
      <c r="V4327" s="77" t="s">
        <v>5014</v>
      </c>
      <c r="W4327" s="77" t="s">
        <v>71</v>
      </c>
      <c r="X4327" s="77" t="s">
        <v>5023</v>
      </c>
      <c r="Y4327" s="77" t="s">
        <v>5024</v>
      </c>
      <c r="Z4327" s="93">
        <v>0</v>
      </c>
      <c r="AA4327" s="77" t="s">
        <v>1168</v>
      </c>
      <c r="AB4327" s="77" t="s">
        <v>5043</v>
      </c>
      <c r="AC4327" s="77" t="s">
        <v>5044</v>
      </c>
      <c r="AD4327" s="77" t="s">
        <v>152</v>
      </c>
      <c r="AE4327" s="77" t="s">
        <v>5045</v>
      </c>
      <c r="AF4327" s="77" t="s">
        <v>420</v>
      </c>
      <c r="AG4327" s="93"/>
      <c r="AH4327" s="93"/>
      <c r="AI4327" s="93"/>
      <c r="AJ4327" s="93"/>
      <c r="AK4327" s="93"/>
      <c r="AL4327" s="93"/>
      <c r="AM4327" s="93"/>
      <c r="AN4327" s="77" t="s">
        <v>76</v>
      </c>
      <c r="AO4327" s="77" t="s">
        <v>5097</v>
      </c>
      <c r="AP4327" s="77">
        <v>102353</v>
      </c>
      <c r="AQ4327" s="77" t="s">
        <v>109</v>
      </c>
      <c r="AR4327" s="77" t="s">
        <v>4274</v>
      </c>
      <c r="AS4327" s="79">
        <v>42669</v>
      </c>
      <c r="AT4327" s="77">
        <v>2016</v>
      </c>
      <c r="AU4327" s="77" t="s">
        <v>4277</v>
      </c>
      <c r="AV4327" s="79">
        <v>43100</v>
      </c>
      <c r="AW4327" s="77">
        <v>2017</v>
      </c>
      <c r="AX4327" s="88">
        <f>Table1[[#This Row],[End TEST]]-Table1[[#This Row],[Start TEST]]</f>
        <v>1</v>
      </c>
      <c r="AY4327" s="88">
        <f>Table1[[#This Row],[TEST_Diff]]+1</f>
        <v>2</v>
      </c>
      <c r="AZ4327" s="89">
        <f>DATEDIF(Table1[[#This Row],[Start Year]],Table1[[#This Row],[End Year]],"d") / 365</f>
        <v>1.1808219178082191</v>
      </c>
      <c r="BA4327" s="77">
        <v>50</v>
      </c>
      <c r="BB4327" s="93"/>
      <c r="BC4327" s="77" t="s">
        <v>5126</v>
      </c>
      <c r="BD4327" s="77">
        <v>1</v>
      </c>
      <c r="BE4327" s="93"/>
      <c r="BF4327" s="77">
        <v>1</v>
      </c>
      <c r="BG4327" s="93"/>
      <c r="BH4327" s="93"/>
      <c r="BI4327" s="93"/>
      <c r="BJ4327" s="93"/>
      <c r="BK4327" s="93"/>
      <c r="BL4327" s="77">
        <v>1</v>
      </c>
      <c r="BM4327" s="93"/>
      <c r="BN4327" s="77" t="s">
        <v>5132</v>
      </c>
      <c r="BO4327" s="77">
        <v>1</v>
      </c>
      <c r="BP4327" s="77">
        <v>1</v>
      </c>
      <c r="BQ4327" s="93"/>
      <c r="BR4327" s="93"/>
      <c r="BS4327" s="93"/>
      <c r="BT4327" s="93"/>
      <c r="BU4327" s="93"/>
      <c r="BV4327" s="93"/>
      <c r="BW4327" s="77" t="s">
        <v>5134</v>
      </c>
    </row>
    <row r="4328" spans="1:75" x14ac:dyDescent="0.5">
      <c r="A4328" s="77">
        <v>698</v>
      </c>
      <c r="B4328" s="77" t="s">
        <v>4921</v>
      </c>
      <c r="D4328" s="78">
        <v>43704</v>
      </c>
      <c r="E4328" s="77" t="s">
        <v>4952</v>
      </c>
      <c r="F4328" s="90"/>
      <c r="G4328" s="77" t="s">
        <v>4952</v>
      </c>
      <c r="H4328" s="77" t="s">
        <v>4984</v>
      </c>
      <c r="I4328" s="80" t="s">
        <v>97</v>
      </c>
      <c r="J4328" s="80">
        <v>10</v>
      </c>
      <c r="K4328" s="80">
        <v>1</v>
      </c>
      <c r="L4328" s="80" t="s">
        <v>152</v>
      </c>
      <c r="M4328" s="80">
        <v>100</v>
      </c>
      <c r="N4328" s="80">
        <v>-1.8655060000000001</v>
      </c>
      <c r="O4328" s="80">
        <v>29.917652</v>
      </c>
      <c r="P4328" s="80" t="s">
        <v>69</v>
      </c>
      <c r="Q4328" s="80">
        <v>0</v>
      </c>
      <c r="R4328" s="80">
        <v>2.6272389999999999</v>
      </c>
      <c r="S4328" s="80">
        <v>23.381664000000001</v>
      </c>
      <c r="T4328" s="80">
        <v>10235.299999999999</v>
      </c>
      <c r="U4328" s="91">
        <f>Table1[[#This Row],[Distribution Amount (Dollars)]]/Table1[[#This Row],[NEWdatediff]]</f>
        <v>5117.6499999999996</v>
      </c>
      <c r="V4328" s="77" t="s">
        <v>5014</v>
      </c>
      <c r="W4328" s="77" t="s">
        <v>71</v>
      </c>
      <c r="X4328" s="77" t="s">
        <v>5023</v>
      </c>
      <c r="Y4328" s="77" t="s">
        <v>5024</v>
      </c>
      <c r="Z4328" s="93">
        <v>0</v>
      </c>
      <c r="AA4328" s="77" t="s">
        <v>1168</v>
      </c>
      <c r="AB4328" s="77" t="s">
        <v>5043</v>
      </c>
      <c r="AC4328" s="77" t="s">
        <v>5044</v>
      </c>
      <c r="AD4328" s="77" t="s">
        <v>152</v>
      </c>
      <c r="AE4328" s="77" t="s">
        <v>5045</v>
      </c>
      <c r="AF4328" s="77" t="s">
        <v>420</v>
      </c>
      <c r="AG4328" s="93"/>
      <c r="AH4328" s="93"/>
      <c r="AI4328" s="93"/>
      <c r="AJ4328" s="93"/>
      <c r="AK4328" s="93"/>
      <c r="AL4328" s="93"/>
      <c r="AM4328" s="93"/>
      <c r="AN4328" s="77" t="s">
        <v>76</v>
      </c>
      <c r="AO4328" s="77" t="s">
        <v>5097</v>
      </c>
      <c r="AP4328" s="77">
        <v>102353</v>
      </c>
      <c r="AQ4328" s="77" t="s">
        <v>109</v>
      </c>
      <c r="AR4328" s="77" t="s">
        <v>4274</v>
      </c>
      <c r="AS4328" s="79">
        <v>42669</v>
      </c>
      <c r="AT4328" s="77">
        <v>2016</v>
      </c>
      <c r="AU4328" s="77" t="s">
        <v>4277</v>
      </c>
      <c r="AV4328" s="79">
        <v>43100</v>
      </c>
      <c r="AW4328" s="77">
        <v>2017</v>
      </c>
      <c r="AX4328" s="88">
        <f>Table1[[#This Row],[End TEST]]-Table1[[#This Row],[Start TEST]]</f>
        <v>1</v>
      </c>
      <c r="AY4328" s="88">
        <f>Table1[[#This Row],[TEST_Diff]]+1</f>
        <v>2</v>
      </c>
      <c r="AZ4328" s="89">
        <f>DATEDIF(Table1[[#This Row],[Start Year]],Table1[[#This Row],[End Year]],"d") / 365</f>
        <v>1.1808219178082191</v>
      </c>
      <c r="BA4328" s="77">
        <v>50</v>
      </c>
      <c r="BB4328" s="93"/>
      <c r="BC4328" s="77" t="s">
        <v>5126</v>
      </c>
      <c r="BD4328" s="77">
        <v>1</v>
      </c>
      <c r="BE4328" s="93"/>
      <c r="BF4328" s="77">
        <v>1</v>
      </c>
      <c r="BG4328" s="93"/>
      <c r="BH4328" s="93"/>
      <c r="BI4328" s="93"/>
      <c r="BJ4328" s="93"/>
      <c r="BK4328" s="93"/>
      <c r="BL4328" s="77">
        <v>1</v>
      </c>
      <c r="BM4328" s="93"/>
      <c r="BN4328" s="77" t="s">
        <v>5132</v>
      </c>
      <c r="BO4328" s="77">
        <v>1</v>
      </c>
      <c r="BP4328" s="77">
        <v>1</v>
      </c>
      <c r="BQ4328" s="93"/>
      <c r="BR4328" s="93"/>
      <c r="BS4328" s="93"/>
      <c r="BT4328" s="93"/>
      <c r="BU4328" s="93"/>
      <c r="BV4328" s="93"/>
      <c r="BW4328" s="77" t="s">
        <v>5134</v>
      </c>
    </row>
    <row r="4329" spans="1:75" x14ac:dyDescent="0.5">
      <c r="A4329" s="77">
        <v>698</v>
      </c>
      <c r="B4329" s="77" t="s">
        <v>4921</v>
      </c>
      <c r="D4329" s="78">
        <v>43704</v>
      </c>
      <c r="E4329" s="77" t="s">
        <v>4952</v>
      </c>
      <c r="F4329" s="90"/>
      <c r="G4329" s="77" t="s">
        <v>4952</v>
      </c>
      <c r="H4329" s="77" t="s">
        <v>4984</v>
      </c>
      <c r="I4329" s="80" t="s">
        <v>127</v>
      </c>
      <c r="J4329" s="80">
        <v>20</v>
      </c>
      <c r="K4329" s="80">
        <v>1</v>
      </c>
      <c r="L4329" s="80" t="s">
        <v>152</v>
      </c>
      <c r="M4329" s="80">
        <v>100</v>
      </c>
      <c r="N4329" s="80">
        <v>-1.8655060000000001</v>
      </c>
      <c r="O4329" s="80">
        <v>29.917652</v>
      </c>
      <c r="P4329" s="80" t="s">
        <v>69</v>
      </c>
      <c r="Q4329" s="80">
        <v>0</v>
      </c>
      <c r="R4329" s="80">
        <v>2.6272389999999999</v>
      </c>
      <c r="S4329" s="80">
        <v>23.381664000000001</v>
      </c>
      <c r="T4329" s="80">
        <v>20470.599999999999</v>
      </c>
      <c r="U4329" s="91">
        <f>Table1[[#This Row],[Distribution Amount (Dollars)]]/Table1[[#This Row],[NEWdatediff]]</f>
        <v>10235.299999999999</v>
      </c>
      <c r="V4329" s="77" t="s">
        <v>5014</v>
      </c>
      <c r="W4329" s="77" t="s">
        <v>71</v>
      </c>
      <c r="X4329" s="77" t="s">
        <v>5023</v>
      </c>
      <c r="Y4329" s="77" t="s">
        <v>5024</v>
      </c>
      <c r="Z4329" s="93">
        <v>0</v>
      </c>
      <c r="AA4329" s="77" t="s">
        <v>1168</v>
      </c>
      <c r="AB4329" s="77" t="s">
        <v>5043</v>
      </c>
      <c r="AC4329" s="77" t="s">
        <v>5044</v>
      </c>
      <c r="AD4329" s="77" t="s">
        <v>152</v>
      </c>
      <c r="AE4329" s="77" t="s">
        <v>5045</v>
      </c>
      <c r="AF4329" s="77" t="s">
        <v>420</v>
      </c>
      <c r="AG4329" s="93"/>
      <c r="AH4329" s="93"/>
      <c r="AI4329" s="93"/>
      <c r="AJ4329" s="93"/>
      <c r="AK4329" s="93"/>
      <c r="AL4329" s="93"/>
      <c r="AM4329" s="93"/>
      <c r="AN4329" s="77" t="s">
        <v>76</v>
      </c>
      <c r="AO4329" s="77" t="s">
        <v>5097</v>
      </c>
      <c r="AP4329" s="77">
        <v>102353</v>
      </c>
      <c r="AQ4329" s="77" t="s">
        <v>109</v>
      </c>
      <c r="AR4329" s="77" t="s">
        <v>4274</v>
      </c>
      <c r="AS4329" s="79">
        <v>42669</v>
      </c>
      <c r="AT4329" s="77">
        <v>2016</v>
      </c>
      <c r="AU4329" s="77" t="s">
        <v>4277</v>
      </c>
      <c r="AV4329" s="79">
        <v>43100</v>
      </c>
      <c r="AW4329" s="77">
        <v>2017</v>
      </c>
      <c r="AX4329" s="88">
        <f>Table1[[#This Row],[End TEST]]-Table1[[#This Row],[Start TEST]]</f>
        <v>1</v>
      </c>
      <c r="AY4329" s="88">
        <f>Table1[[#This Row],[TEST_Diff]]+1</f>
        <v>2</v>
      </c>
      <c r="AZ4329" s="89">
        <f>DATEDIF(Table1[[#This Row],[Start Year]],Table1[[#This Row],[End Year]],"d") / 365</f>
        <v>1.1808219178082191</v>
      </c>
      <c r="BA4329" s="77">
        <v>50</v>
      </c>
      <c r="BB4329" s="93"/>
      <c r="BC4329" s="77" t="s">
        <v>5126</v>
      </c>
      <c r="BD4329" s="77">
        <v>1</v>
      </c>
      <c r="BE4329" s="93"/>
      <c r="BF4329" s="77">
        <v>1</v>
      </c>
      <c r="BG4329" s="93"/>
      <c r="BH4329" s="93"/>
      <c r="BI4329" s="93"/>
      <c r="BJ4329" s="93"/>
      <c r="BK4329" s="93"/>
      <c r="BL4329" s="77">
        <v>1</v>
      </c>
      <c r="BM4329" s="93"/>
      <c r="BN4329" s="77" t="s">
        <v>5132</v>
      </c>
      <c r="BO4329" s="77">
        <v>1</v>
      </c>
      <c r="BP4329" s="77">
        <v>1</v>
      </c>
      <c r="BQ4329" s="93"/>
      <c r="BR4329" s="93"/>
      <c r="BS4329" s="93"/>
      <c r="BT4329" s="93"/>
      <c r="BU4329" s="93"/>
      <c r="BV4329" s="93"/>
      <c r="BW4329" s="77" t="s">
        <v>5134</v>
      </c>
    </row>
    <row r="4330" spans="1:75" x14ac:dyDescent="0.5">
      <c r="A4330" s="77">
        <v>699</v>
      </c>
      <c r="B4330" s="77" t="s">
        <v>4922</v>
      </c>
      <c r="D4330" s="78">
        <v>43704</v>
      </c>
      <c r="E4330" s="77" t="s">
        <v>4953</v>
      </c>
      <c r="F4330" s="90"/>
      <c r="G4330" s="77" t="s">
        <v>4953</v>
      </c>
      <c r="H4330" s="77" t="s">
        <v>4985</v>
      </c>
      <c r="I4330" s="80" t="s">
        <v>280</v>
      </c>
      <c r="J4330" s="80">
        <v>100</v>
      </c>
      <c r="K4330" s="80">
        <v>1</v>
      </c>
      <c r="L4330" s="80" t="s">
        <v>144</v>
      </c>
      <c r="M4330" s="80">
        <v>100</v>
      </c>
      <c r="N4330" s="80">
        <v>1.105402</v>
      </c>
      <c r="O4330" s="80">
        <v>32.520620000000001</v>
      </c>
      <c r="P4330" s="80" t="s">
        <v>69</v>
      </c>
      <c r="Q4330" s="80">
        <v>0</v>
      </c>
      <c r="R4330" s="80">
        <v>2.6272389999999999</v>
      </c>
      <c r="S4330" s="80">
        <v>23.381664000000001</v>
      </c>
      <c r="T4330" s="80">
        <v>1650000</v>
      </c>
      <c r="U4330" s="91">
        <f>Table1[[#This Row],[Distribution Amount (Dollars)]]/Table1[[#This Row],[NEWdatediff]]</f>
        <v>825000</v>
      </c>
      <c r="V4330" s="77" t="s">
        <v>529</v>
      </c>
      <c r="W4330" s="77" t="s">
        <v>71</v>
      </c>
      <c r="X4330" s="77" t="s">
        <v>5025</v>
      </c>
      <c r="Y4330" s="77" t="s">
        <v>4881</v>
      </c>
      <c r="Z4330" s="77">
        <v>1</v>
      </c>
      <c r="AA4330" s="93"/>
      <c r="AB4330" s="77" t="s">
        <v>5046</v>
      </c>
      <c r="AC4330" s="93"/>
      <c r="AD4330" s="77" t="s">
        <v>144</v>
      </c>
      <c r="AE4330" s="77" t="s">
        <v>5047</v>
      </c>
      <c r="AF4330" s="93"/>
      <c r="AG4330" s="93"/>
      <c r="AH4330" s="93"/>
      <c r="AI4330" s="93"/>
      <c r="AJ4330" s="93"/>
      <c r="AK4330" s="93"/>
      <c r="AL4330" s="93"/>
      <c r="AM4330" s="93"/>
      <c r="AN4330" s="77" t="s">
        <v>76</v>
      </c>
      <c r="AO4330" s="77" t="s">
        <v>5098</v>
      </c>
      <c r="AP4330" s="77">
        <v>1650000</v>
      </c>
      <c r="AQ4330" s="77" t="s">
        <v>109</v>
      </c>
      <c r="AR4330" s="77" t="s">
        <v>4274</v>
      </c>
      <c r="AS4330" s="79">
        <v>42832</v>
      </c>
      <c r="AT4330" s="77">
        <v>2017</v>
      </c>
      <c r="AU4330" s="77" t="s">
        <v>4277</v>
      </c>
      <c r="AV4330" s="79">
        <v>43190</v>
      </c>
      <c r="AW4330" s="77">
        <v>2018</v>
      </c>
      <c r="AX4330" s="88">
        <f>Table1[[#This Row],[End TEST]]-Table1[[#This Row],[Start TEST]]</f>
        <v>1</v>
      </c>
      <c r="AY4330" s="88">
        <f>Table1[[#This Row],[TEST_Diff]]+1</f>
        <v>2</v>
      </c>
      <c r="AZ4330" s="89">
        <f>DATEDIF(Table1[[#This Row],[Start Year]],Table1[[#This Row],[End Year]],"d") / 365</f>
        <v>0.98082191780821915</v>
      </c>
      <c r="BA4330" s="77">
        <v>48000</v>
      </c>
      <c r="BB4330" s="93"/>
      <c r="BC4330" s="93"/>
      <c r="BD4330" s="77">
        <v>1</v>
      </c>
      <c r="BE4330" s="77">
        <v>1</v>
      </c>
      <c r="BF4330" s="77">
        <v>1</v>
      </c>
      <c r="BG4330" s="77">
        <v>1</v>
      </c>
      <c r="BH4330" s="77">
        <v>1</v>
      </c>
      <c r="BI4330" s="77">
        <v>1</v>
      </c>
      <c r="BJ4330" s="77">
        <v>1</v>
      </c>
      <c r="BK4330" s="77">
        <v>1</v>
      </c>
      <c r="BL4330" s="77">
        <v>1</v>
      </c>
      <c r="BM4330" s="77">
        <v>1</v>
      </c>
      <c r="BN4330" s="93"/>
      <c r="BO4330" s="93"/>
      <c r="BP4330" s="93"/>
      <c r="BQ4330" s="93"/>
      <c r="BR4330" s="77">
        <v>1</v>
      </c>
      <c r="BS4330" s="93"/>
      <c r="BT4330" s="93"/>
      <c r="BU4330" s="93"/>
      <c r="BV4330" s="93"/>
      <c r="BW4330" s="77" t="s">
        <v>5135</v>
      </c>
    </row>
    <row r="4331" spans="1:75" x14ac:dyDescent="0.5">
      <c r="A4331" s="77">
        <v>700</v>
      </c>
      <c r="B4331" s="77" t="s">
        <v>4923</v>
      </c>
      <c r="D4331" s="78">
        <v>43704</v>
      </c>
      <c r="E4331" s="77" t="s">
        <v>4954</v>
      </c>
      <c r="F4331" s="90"/>
      <c r="G4331" s="77" t="s">
        <v>4954</v>
      </c>
      <c r="H4331" s="77" t="s">
        <v>4986</v>
      </c>
      <c r="I4331" s="80" t="s">
        <v>283</v>
      </c>
      <c r="J4331" s="80">
        <v>25</v>
      </c>
      <c r="K4331" s="80">
        <v>3</v>
      </c>
      <c r="L4331" s="80" t="s">
        <v>179</v>
      </c>
      <c r="M4331" s="80">
        <v>33.340000000000003</v>
      </c>
      <c r="N4331" s="80">
        <v>-4.0383329999999997</v>
      </c>
      <c r="O4331" s="80">
        <v>21.758662999999999</v>
      </c>
      <c r="P4331" s="80" t="s">
        <v>69</v>
      </c>
      <c r="Q4331" s="80">
        <v>0</v>
      </c>
      <c r="R4331" s="80">
        <v>2.6272389999999999</v>
      </c>
      <c r="S4331" s="80">
        <v>23.381664000000001</v>
      </c>
      <c r="T4331" s="80">
        <v>382978</v>
      </c>
      <c r="U4331" s="91">
        <f>Table1[[#This Row],[Distribution Amount (Dollars)]]/Table1[[#This Row],[NEWdatediff]]</f>
        <v>47872.25</v>
      </c>
      <c r="V4331" s="77" t="s">
        <v>806</v>
      </c>
      <c r="W4331" s="77" t="s">
        <v>71</v>
      </c>
      <c r="X4331" s="77" t="s">
        <v>5026</v>
      </c>
      <c r="Y4331" s="77" t="s">
        <v>4881</v>
      </c>
      <c r="Z4331" s="77">
        <v>1</v>
      </c>
      <c r="AA4331" s="93"/>
      <c r="AB4331" s="77" t="s">
        <v>5048</v>
      </c>
      <c r="AC4331" s="93"/>
      <c r="AD4331" s="77" t="s">
        <v>179</v>
      </c>
      <c r="AE4331" s="93"/>
      <c r="AF4331" s="93"/>
      <c r="AG4331" s="93"/>
      <c r="AH4331" s="93"/>
      <c r="AI4331" s="93"/>
      <c r="AJ4331" s="93"/>
      <c r="AK4331" s="93"/>
      <c r="AL4331" s="93"/>
      <c r="AM4331" s="93"/>
      <c r="AN4331" s="77" t="s">
        <v>76</v>
      </c>
      <c r="AO4331" s="77" t="s">
        <v>5099</v>
      </c>
      <c r="AP4331" s="77">
        <v>4594817</v>
      </c>
      <c r="AQ4331" s="77" t="s">
        <v>109</v>
      </c>
      <c r="AR4331" s="77" t="s">
        <v>4274</v>
      </c>
      <c r="AS4331" s="79">
        <v>40359</v>
      </c>
      <c r="AT4331" s="77">
        <v>2010</v>
      </c>
      <c r="AU4331" s="77" t="s">
        <v>4277</v>
      </c>
      <c r="AV4331" s="79">
        <v>43007</v>
      </c>
      <c r="AW4331" s="77">
        <v>2017</v>
      </c>
      <c r="AX4331" s="88">
        <f>Table1[[#This Row],[End TEST]]-Table1[[#This Row],[Start TEST]]</f>
        <v>7</v>
      </c>
      <c r="AY4331" s="88">
        <f>Table1[[#This Row],[TEST_Diff]]+1</f>
        <v>8</v>
      </c>
      <c r="AZ4331" s="89">
        <f>DATEDIF(Table1[[#This Row],[Start Year]],Table1[[#This Row],[End Year]],"d") / 365</f>
        <v>7.2547945205479456</v>
      </c>
      <c r="BA4331" s="93"/>
      <c r="BB4331" s="93"/>
      <c r="BC4331" s="93"/>
      <c r="BD4331" s="77">
        <v>1</v>
      </c>
      <c r="BE4331" s="77">
        <v>1</v>
      </c>
      <c r="BF4331" s="77">
        <v>1</v>
      </c>
      <c r="BG4331" s="77">
        <v>1</v>
      </c>
      <c r="BH4331" s="77">
        <v>1</v>
      </c>
      <c r="BI4331" s="77">
        <v>1</v>
      </c>
      <c r="BJ4331" s="93"/>
      <c r="BK4331" s="93"/>
      <c r="BL4331" s="93"/>
      <c r="BM4331" s="93"/>
      <c r="BN4331" s="93"/>
      <c r="BO4331" s="93"/>
      <c r="BP4331" s="93"/>
      <c r="BQ4331" s="93"/>
      <c r="BR4331" s="93"/>
      <c r="BS4331" s="93"/>
      <c r="BT4331" s="93"/>
      <c r="BU4331" s="93"/>
      <c r="BV4331" s="93"/>
      <c r="BW4331" s="93"/>
    </row>
    <row r="4332" spans="1:75" x14ac:dyDescent="0.5">
      <c r="A4332" s="77">
        <v>700</v>
      </c>
      <c r="B4332" s="77" t="s">
        <v>4923</v>
      </c>
      <c r="D4332" s="78">
        <v>43704</v>
      </c>
      <c r="E4332" s="77" t="s">
        <v>4954</v>
      </c>
      <c r="F4332" s="90"/>
      <c r="G4332" s="77" t="s">
        <v>4954</v>
      </c>
      <c r="H4332" s="77" t="s">
        <v>4986</v>
      </c>
      <c r="I4332" s="80" t="s">
        <v>810</v>
      </c>
      <c r="J4332" s="80">
        <v>25</v>
      </c>
      <c r="K4332" s="80">
        <v>3</v>
      </c>
      <c r="L4332" s="80" t="s">
        <v>179</v>
      </c>
      <c r="M4332" s="80">
        <v>33.340000000000003</v>
      </c>
      <c r="N4332" s="80">
        <v>-4.0383329999999997</v>
      </c>
      <c r="O4332" s="80">
        <v>21.758662999999999</v>
      </c>
      <c r="P4332" s="80" t="s">
        <v>69</v>
      </c>
      <c r="Q4332" s="80">
        <v>0</v>
      </c>
      <c r="R4332" s="80">
        <v>2.6272389999999999</v>
      </c>
      <c r="S4332" s="80">
        <v>23.381664000000001</v>
      </c>
      <c r="T4332" s="80">
        <v>382978</v>
      </c>
      <c r="U4332" s="91">
        <f>Table1[[#This Row],[Distribution Amount (Dollars)]]/Table1[[#This Row],[NEWdatediff]]</f>
        <v>47872.25</v>
      </c>
      <c r="V4332" s="77" t="s">
        <v>806</v>
      </c>
      <c r="W4332" s="77" t="s">
        <v>71</v>
      </c>
      <c r="X4332" s="77" t="s">
        <v>5026</v>
      </c>
      <c r="Y4332" s="77" t="s">
        <v>4881</v>
      </c>
      <c r="Z4332" s="77">
        <v>1</v>
      </c>
      <c r="AA4332" s="93"/>
      <c r="AB4332" s="77" t="s">
        <v>5048</v>
      </c>
      <c r="AC4332" s="93"/>
      <c r="AD4332" s="77" t="s">
        <v>374</v>
      </c>
      <c r="AE4332" s="93"/>
      <c r="AF4332" s="93"/>
      <c r="AG4332" s="93"/>
      <c r="AH4332" s="93"/>
      <c r="AI4332" s="93"/>
      <c r="AJ4332" s="93"/>
      <c r="AK4332" s="93"/>
      <c r="AL4332" s="93"/>
      <c r="AM4332" s="93"/>
      <c r="AN4332" s="77" t="s">
        <v>76</v>
      </c>
      <c r="AO4332" s="77" t="s">
        <v>5099</v>
      </c>
      <c r="AP4332" s="77">
        <v>4594817</v>
      </c>
      <c r="AQ4332" s="77" t="s">
        <v>109</v>
      </c>
      <c r="AR4332" s="77" t="s">
        <v>4274</v>
      </c>
      <c r="AS4332" s="79">
        <v>40359</v>
      </c>
      <c r="AT4332" s="77">
        <v>2010</v>
      </c>
      <c r="AU4332" s="77" t="s">
        <v>4277</v>
      </c>
      <c r="AV4332" s="79">
        <v>43007</v>
      </c>
      <c r="AW4332" s="77">
        <v>2017</v>
      </c>
      <c r="AX4332" s="88">
        <f>Table1[[#This Row],[End TEST]]-Table1[[#This Row],[Start TEST]]</f>
        <v>7</v>
      </c>
      <c r="AY4332" s="88">
        <f>Table1[[#This Row],[TEST_Diff]]+1</f>
        <v>8</v>
      </c>
      <c r="AZ4332" s="89">
        <f>DATEDIF(Table1[[#This Row],[Start Year]],Table1[[#This Row],[End Year]],"d") / 365</f>
        <v>7.2547945205479456</v>
      </c>
      <c r="BA4332" s="93"/>
      <c r="BB4332" s="93"/>
      <c r="BC4332" s="93"/>
      <c r="BD4332" s="77">
        <v>1</v>
      </c>
      <c r="BE4332" s="77">
        <v>1</v>
      </c>
      <c r="BF4332" s="77">
        <v>1</v>
      </c>
      <c r="BG4332" s="77">
        <v>1</v>
      </c>
      <c r="BH4332" s="77">
        <v>1</v>
      </c>
      <c r="BI4332" s="77">
        <v>1</v>
      </c>
      <c r="BJ4332" s="93"/>
      <c r="BK4332" s="93"/>
      <c r="BL4332" s="93"/>
      <c r="BM4332" s="93"/>
      <c r="BN4332" s="93"/>
      <c r="BO4332" s="93"/>
      <c r="BP4332" s="93"/>
      <c r="BQ4332" s="93"/>
      <c r="BR4332" s="93"/>
      <c r="BS4332" s="93"/>
      <c r="BT4332" s="93"/>
      <c r="BU4332" s="93"/>
      <c r="BV4332" s="93"/>
      <c r="BW4332" s="93"/>
    </row>
    <row r="4333" spans="1:75" x14ac:dyDescent="0.5">
      <c r="A4333" s="77">
        <v>700</v>
      </c>
      <c r="B4333" s="77" t="s">
        <v>4923</v>
      </c>
      <c r="D4333" s="78">
        <v>43704</v>
      </c>
      <c r="E4333" s="77" t="s">
        <v>4954</v>
      </c>
      <c r="F4333" s="90"/>
      <c r="G4333" s="77" t="s">
        <v>4954</v>
      </c>
      <c r="H4333" s="77" t="s">
        <v>4986</v>
      </c>
      <c r="I4333" s="80" t="s">
        <v>128</v>
      </c>
      <c r="J4333" s="80">
        <v>25</v>
      </c>
      <c r="K4333" s="80">
        <v>3</v>
      </c>
      <c r="L4333" s="80" t="s">
        <v>179</v>
      </c>
      <c r="M4333" s="80">
        <v>33.340000000000003</v>
      </c>
      <c r="N4333" s="80">
        <v>-4.0383329999999997</v>
      </c>
      <c r="O4333" s="80">
        <v>21.758662999999999</v>
      </c>
      <c r="P4333" s="80" t="s">
        <v>69</v>
      </c>
      <c r="Q4333" s="80">
        <v>0</v>
      </c>
      <c r="R4333" s="80">
        <v>2.6272389999999999</v>
      </c>
      <c r="S4333" s="80">
        <v>23.381664000000001</v>
      </c>
      <c r="T4333" s="80">
        <v>382978</v>
      </c>
      <c r="U4333" s="91">
        <f>Table1[[#This Row],[Distribution Amount (Dollars)]]/Table1[[#This Row],[NEWdatediff]]</f>
        <v>47872.25</v>
      </c>
      <c r="V4333" s="77" t="s">
        <v>806</v>
      </c>
      <c r="W4333" s="77" t="s">
        <v>71</v>
      </c>
      <c r="X4333" s="77" t="s">
        <v>5026</v>
      </c>
      <c r="Y4333" s="77" t="s">
        <v>4881</v>
      </c>
      <c r="Z4333" s="77">
        <v>1</v>
      </c>
      <c r="AA4333" s="93"/>
      <c r="AB4333" s="77" t="s">
        <v>5048</v>
      </c>
      <c r="AC4333" s="93"/>
      <c r="AD4333" s="77" t="s">
        <v>374</v>
      </c>
      <c r="AE4333" s="93"/>
      <c r="AF4333" s="93"/>
      <c r="AG4333" s="93"/>
      <c r="AH4333" s="93"/>
      <c r="AI4333" s="93"/>
      <c r="AJ4333" s="93"/>
      <c r="AK4333" s="93"/>
      <c r="AL4333" s="93"/>
      <c r="AM4333" s="93"/>
      <c r="AN4333" s="77" t="s">
        <v>76</v>
      </c>
      <c r="AO4333" s="77" t="s">
        <v>5099</v>
      </c>
      <c r="AP4333" s="77">
        <v>4594817</v>
      </c>
      <c r="AQ4333" s="77" t="s">
        <v>109</v>
      </c>
      <c r="AR4333" s="77" t="s">
        <v>4274</v>
      </c>
      <c r="AS4333" s="79">
        <v>40359</v>
      </c>
      <c r="AT4333" s="77">
        <v>2010</v>
      </c>
      <c r="AU4333" s="77" t="s">
        <v>4277</v>
      </c>
      <c r="AV4333" s="79">
        <v>43007</v>
      </c>
      <c r="AW4333" s="77">
        <v>2017</v>
      </c>
      <c r="AX4333" s="88">
        <f>Table1[[#This Row],[End TEST]]-Table1[[#This Row],[Start TEST]]</f>
        <v>7</v>
      </c>
      <c r="AY4333" s="88">
        <f>Table1[[#This Row],[TEST_Diff]]+1</f>
        <v>8</v>
      </c>
      <c r="AZ4333" s="89">
        <f>DATEDIF(Table1[[#This Row],[Start Year]],Table1[[#This Row],[End Year]],"d") / 365</f>
        <v>7.2547945205479456</v>
      </c>
      <c r="BA4333" s="93"/>
      <c r="BB4333" s="93"/>
      <c r="BC4333" s="93"/>
      <c r="BD4333" s="77">
        <v>1</v>
      </c>
      <c r="BE4333" s="77">
        <v>1</v>
      </c>
      <c r="BF4333" s="77">
        <v>1</v>
      </c>
      <c r="BG4333" s="77">
        <v>1</v>
      </c>
      <c r="BH4333" s="77">
        <v>1</v>
      </c>
      <c r="BI4333" s="77">
        <v>1</v>
      </c>
      <c r="BJ4333" s="93"/>
      <c r="BK4333" s="93"/>
      <c r="BL4333" s="93"/>
      <c r="BM4333" s="93"/>
      <c r="BN4333" s="93"/>
      <c r="BO4333" s="93"/>
      <c r="BP4333" s="93"/>
      <c r="BQ4333" s="93"/>
      <c r="BR4333" s="93"/>
      <c r="BS4333" s="93"/>
      <c r="BT4333" s="93"/>
      <c r="BU4333" s="93"/>
      <c r="BV4333" s="93"/>
      <c r="BW4333" s="93"/>
    </row>
    <row r="4334" spans="1:75" x14ac:dyDescent="0.5">
      <c r="A4334" s="77">
        <v>700</v>
      </c>
      <c r="B4334" s="77" t="s">
        <v>4923</v>
      </c>
      <c r="D4334" s="78">
        <v>43704</v>
      </c>
      <c r="E4334" s="77" t="s">
        <v>4954</v>
      </c>
      <c r="F4334" s="90"/>
      <c r="G4334" s="77" t="s">
        <v>4954</v>
      </c>
      <c r="H4334" s="77" t="s">
        <v>4986</v>
      </c>
      <c r="I4334" s="80" t="s">
        <v>281</v>
      </c>
      <c r="J4334" s="80">
        <v>25</v>
      </c>
      <c r="K4334" s="80">
        <v>3</v>
      </c>
      <c r="L4334" s="80" t="s">
        <v>179</v>
      </c>
      <c r="M4334" s="80">
        <v>33.340000000000003</v>
      </c>
      <c r="N4334" s="80">
        <v>-4.0383329999999997</v>
      </c>
      <c r="O4334" s="80">
        <v>21.758662999999999</v>
      </c>
      <c r="P4334" s="80" t="s">
        <v>69</v>
      </c>
      <c r="Q4334" s="80">
        <v>0</v>
      </c>
      <c r="R4334" s="80">
        <v>2.6272389999999999</v>
      </c>
      <c r="S4334" s="80">
        <v>23.381664000000001</v>
      </c>
      <c r="T4334" s="80">
        <v>382978</v>
      </c>
      <c r="U4334" s="91">
        <f>Table1[[#This Row],[Distribution Amount (Dollars)]]/Table1[[#This Row],[NEWdatediff]]</f>
        <v>47872.25</v>
      </c>
      <c r="V4334" s="77" t="s">
        <v>806</v>
      </c>
      <c r="W4334" s="77" t="s">
        <v>71</v>
      </c>
      <c r="X4334" s="77" t="s">
        <v>5026</v>
      </c>
      <c r="Y4334" s="77" t="s">
        <v>4881</v>
      </c>
      <c r="Z4334" s="77">
        <v>1</v>
      </c>
      <c r="AA4334" s="93"/>
      <c r="AB4334" s="77" t="s">
        <v>5048</v>
      </c>
      <c r="AC4334" s="93"/>
      <c r="AD4334" s="77" t="s">
        <v>374</v>
      </c>
      <c r="AE4334" s="93"/>
      <c r="AF4334" s="93"/>
      <c r="AG4334" s="93"/>
      <c r="AH4334" s="93"/>
      <c r="AI4334" s="93"/>
      <c r="AJ4334" s="93"/>
      <c r="AK4334" s="93"/>
      <c r="AL4334" s="93"/>
      <c r="AM4334" s="93"/>
      <c r="AN4334" s="77" t="s">
        <v>76</v>
      </c>
      <c r="AO4334" s="77" t="s">
        <v>5099</v>
      </c>
      <c r="AP4334" s="77">
        <v>4594817</v>
      </c>
      <c r="AQ4334" s="77" t="s">
        <v>109</v>
      </c>
      <c r="AR4334" s="77" t="s">
        <v>4274</v>
      </c>
      <c r="AS4334" s="79">
        <v>40359</v>
      </c>
      <c r="AT4334" s="77">
        <v>2010</v>
      </c>
      <c r="AU4334" s="77" t="s">
        <v>4277</v>
      </c>
      <c r="AV4334" s="79">
        <v>43007</v>
      </c>
      <c r="AW4334" s="77">
        <v>2017</v>
      </c>
      <c r="AX4334" s="88">
        <f>Table1[[#This Row],[End TEST]]-Table1[[#This Row],[Start TEST]]</f>
        <v>7</v>
      </c>
      <c r="AY4334" s="88">
        <f>Table1[[#This Row],[TEST_Diff]]+1</f>
        <v>8</v>
      </c>
      <c r="AZ4334" s="89">
        <f>DATEDIF(Table1[[#This Row],[Start Year]],Table1[[#This Row],[End Year]],"d") / 365</f>
        <v>7.2547945205479456</v>
      </c>
      <c r="BA4334" s="93"/>
      <c r="BB4334" s="93"/>
      <c r="BC4334" s="93"/>
      <c r="BD4334" s="77">
        <v>1</v>
      </c>
      <c r="BE4334" s="77">
        <v>1</v>
      </c>
      <c r="BF4334" s="77">
        <v>1</v>
      </c>
      <c r="BG4334" s="77">
        <v>1</v>
      </c>
      <c r="BH4334" s="77">
        <v>1</v>
      </c>
      <c r="BI4334" s="77">
        <v>1</v>
      </c>
      <c r="BJ4334" s="93"/>
      <c r="BK4334" s="93"/>
      <c r="BL4334" s="93"/>
      <c r="BM4334" s="93"/>
      <c r="BN4334" s="93"/>
      <c r="BO4334" s="93"/>
      <c r="BP4334" s="93"/>
      <c r="BQ4334" s="93"/>
      <c r="BR4334" s="93"/>
      <c r="BS4334" s="93"/>
      <c r="BT4334" s="93"/>
      <c r="BU4334" s="93"/>
      <c r="BV4334" s="93"/>
      <c r="BW4334" s="93"/>
    </row>
    <row r="4335" spans="1:75" x14ac:dyDescent="0.5">
      <c r="A4335" s="77">
        <v>700</v>
      </c>
      <c r="B4335" s="77" t="s">
        <v>4923</v>
      </c>
      <c r="D4335" s="78">
        <v>43704</v>
      </c>
      <c r="E4335" s="77" t="s">
        <v>4954</v>
      </c>
      <c r="F4335" s="90"/>
      <c r="G4335" s="77" t="s">
        <v>4954</v>
      </c>
      <c r="H4335" s="77" t="s">
        <v>4986</v>
      </c>
      <c r="I4335" s="80" t="s">
        <v>283</v>
      </c>
      <c r="J4335" s="80">
        <v>25</v>
      </c>
      <c r="K4335" s="80">
        <v>3</v>
      </c>
      <c r="L4335" s="80" t="s">
        <v>374</v>
      </c>
      <c r="M4335" s="80">
        <v>33.33</v>
      </c>
      <c r="N4335" s="80">
        <v>-3.3730560000000001</v>
      </c>
      <c r="O4335" s="80">
        <v>29.918886000000001</v>
      </c>
      <c r="P4335" s="80" t="s">
        <v>69</v>
      </c>
      <c r="Q4335" s="80">
        <v>0</v>
      </c>
      <c r="R4335" s="80">
        <v>2.6272389999999999</v>
      </c>
      <c r="S4335" s="80">
        <v>23.381664000000001</v>
      </c>
      <c r="T4335" s="80">
        <v>382863.13</v>
      </c>
      <c r="U4335" s="91">
        <f>Table1[[#This Row],[Distribution Amount (Dollars)]]/Table1[[#This Row],[NEWdatediff]]</f>
        <v>47857.891250000001</v>
      </c>
      <c r="V4335" s="77" t="s">
        <v>806</v>
      </c>
      <c r="W4335" s="77" t="s">
        <v>71</v>
      </c>
      <c r="X4335" s="77" t="s">
        <v>5026</v>
      </c>
      <c r="Y4335" s="77" t="s">
        <v>4881</v>
      </c>
      <c r="Z4335" s="77">
        <v>1</v>
      </c>
      <c r="AA4335" s="93"/>
      <c r="AB4335" s="77" t="s">
        <v>5048</v>
      </c>
      <c r="AC4335" s="93"/>
      <c r="AD4335" s="77" t="s">
        <v>179</v>
      </c>
      <c r="AE4335" s="93"/>
      <c r="AF4335" s="93"/>
      <c r="AG4335" s="93"/>
      <c r="AH4335" s="93"/>
      <c r="AI4335" s="93"/>
      <c r="AJ4335" s="93"/>
      <c r="AK4335" s="93"/>
      <c r="AL4335" s="93"/>
      <c r="AM4335" s="93"/>
      <c r="AN4335" s="77" t="s">
        <v>76</v>
      </c>
      <c r="AO4335" s="77" t="s">
        <v>5099</v>
      </c>
      <c r="AP4335" s="77">
        <v>4594817</v>
      </c>
      <c r="AQ4335" s="77" t="s">
        <v>109</v>
      </c>
      <c r="AR4335" s="77" t="s">
        <v>4274</v>
      </c>
      <c r="AS4335" s="79">
        <v>40359</v>
      </c>
      <c r="AT4335" s="77">
        <v>2010</v>
      </c>
      <c r="AU4335" s="77" t="s">
        <v>4277</v>
      </c>
      <c r="AV4335" s="79">
        <v>43007</v>
      </c>
      <c r="AW4335" s="77">
        <v>2017</v>
      </c>
      <c r="AX4335" s="88">
        <f>Table1[[#This Row],[End TEST]]-Table1[[#This Row],[Start TEST]]</f>
        <v>7</v>
      </c>
      <c r="AY4335" s="88">
        <f>Table1[[#This Row],[TEST_Diff]]+1</f>
        <v>8</v>
      </c>
      <c r="AZ4335" s="89">
        <f>DATEDIF(Table1[[#This Row],[Start Year]],Table1[[#This Row],[End Year]],"d") / 365</f>
        <v>7.2547945205479456</v>
      </c>
      <c r="BA4335" s="93"/>
      <c r="BB4335" s="93"/>
      <c r="BC4335" s="93"/>
      <c r="BD4335" s="77">
        <v>1</v>
      </c>
      <c r="BE4335" s="77">
        <v>1</v>
      </c>
      <c r="BF4335" s="77">
        <v>1</v>
      </c>
      <c r="BG4335" s="77">
        <v>1</v>
      </c>
      <c r="BH4335" s="77">
        <v>1</v>
      </c>
      <c r="BI4335" s="77">
        <v>1</v>
      </c>
      <c r="BJ4335" s="93"/>
      <c r="BK4335" s="93"/>
      <c r="BL4335" s="93"/>
      <c r="BM4335" s="93"/>
      <c r="BN4335" s="93"/>
      <c r="BO4335" s="93"/>
      <c r="BP4335" s="93"/>
      <c r="BQ4335" s="93"/>
      <c r="BR4335" s="93"/>
      <c r="BS4335" s="93"/>
      <c r="BT4335" s="93"/>
      <c r="BU4335" s="93"/>
      <c r="BV4335" s="93"/>
      <c r="BW4335" s="93"/>
    </row>
    <row r="4336" spans="1:75" x14ac:dyDescent="0.5">
      <c r="A4336" s="77">
        <v>700</v>
      </c>
      <c r="B4336" s="77" t="s">
        <v>4923</v>
      </c>
      <c r="D4336" s="78">
        <v>43704</v>
      </c>
      <c r="E4336" s="77" t="s">
        <v>4954</v>
      </c>
      <c r="F4336" s="90"/>
      <c r="G4336" s="77" t="s">
        <v>4954</v>
      </c>
      <c r="H4336" s="77" t="s">
        <v>4986</v>
      </c>
      <c r="I4336" s="80" t="s">
        <v>810</v>
      </c>
      <c r="J4336" s="80">
        <v>25</v>
      </c>
      <c r="K4336" s="80">
        <v>3</v>
      </c>
      <c r="L4336" s="80" t="s">
        <v>374</v>
      </c>
      <c r="M4336" s="80">
        <v>33.33</v>
      </c>
      <c r="N4336" s="80">
        <v>-3.3730560000000001</v>
      </c>
      <c r="O4336" s="80">
        <v>29.918886000000001</v>
      </c>
      <c r="P4336" s="80" t="s">
        <v>69</v>
      </c>
      <c r="Q4336" s="80">
        <v>0</v>
      </c>
      <c r="R4336" s="80">
        <v>2.6272389999999999</v>
      </c>
      <c r="S4336" s="80">
        <v>23.381664000000001</v>
      </c>
      <c r="T4336" s="80">
        <v>382863.13</v>
      </c>
      <c r="U4336" s="91">
        <f>Table1[[#This Row],[Distribution Amount (Dollars)]]/Table1[[#This Row],[NEWdatediff]]</f>
        <v>47857.891250000001</v>
      </c>
      <c r="V4336" s="77" t="s">
        <v>806</v>
      </c>
      <c r="W4336" s="77" t="s">
        <v>71</v>
      </c>
      <c r="X4336" s="77" t="s">
        <v>5026</v>
      </c>
      <c r="Y4336" s="77" t="s">
        <v>4881</v>
      </c>
      <c r="Z4336" s="77">
        <v>1</v>
      </c>
      <c r="AA4336" s="93"/>
      <c r="AB4336" s="77" t="s">
        <v>5048</v>
      </c>
      <c r="AC4336" s="93"/>
      <c r="AD4336" s="77" t="s">
        <v>179</v>
      </c>
      <c r="AE4336" s="93"/>
      <c r="AF4336" s="93"/>
      <c r="AG4336" s="93"/>
      <c r="AH4336" s="93"/>
      <c r="AI4336" s="93"/>
      <c r="AJ4336" s="93"/>
      <c r="AK4336" s="93"/>
      <c r="AL4336" s="93"/>
      <c r="AM4336" s="93"/>
      <c r="AN4336" s="77" t="s">
        <v>76</v>
      </c>
      <c r="AO4336" s="77" t="s">
        <v>5099</v>
      </c>
      <c r="AP4336" s="77">
        <v>4594817</v>
      </c>
      <c r="AQ4336" s="77" t="s">
        <v>109</v>
      </c>
      <c r="AR4336" s="77" t="s">
        <v>4274</v>
      </c>
      <c r="AS4336" s="79">
        <v>40359</v>
      </c>
      <c r="AT4336" s="77">
        <v>2010</v>
      </c>
      <c r="AU4336" s="77" t="s">
        <v>4277</v>
      </c>
      <c r="AV4336" s="79">
        <v>43007</v>
      </c>
      <c r="AW4336" s="77">
        <v>2017</v>
      </c>
      <c r="AX4336" s="88">
        <f>Table1[[#This Row],[End TEST]]-Table1[[#This Row],[Start TEST]]</f>
        <v>7</v>
      </c>
      <c r="AY4336" s="88">
        <f>Table1[[#This Row],[TEST_Diff]]+1</f>
        <v>8</v>
      </c>
      <c r="AZ4336" s="89">
        <f>DATEDIF(Table1[[#This Row],[Start Year]],Table1[[#This Row],[End Year]],"d") / 365</f>
        <v>7.2547945205479456</v>
      </c>
      <c r="BA4336" s="93"/>
      <c r="BB4336" s="93"/>
      <c r="BC4336" s="93"/>
      <c r="BD4336" s="77">
        <v>1</v>
      </c>
      <c r="BE4336" s="77">
        <v>1</v>
      </c>
      <c r="BF4336" s="77">
        <v>1</v>
      </c>
      <c r="BG4336" s="77">
        <v>1</v>
      </c>
      <c r="BH4336" s="77">
        <v>1</v>
      </c>
      <c r="BI4336" s="77">
        <v>1</v>
      </c>
      <c r="BJ4336" s="93"/>
      <c r="BK4336" s="93"/>
      <c r="BL4336" s="93"/>
      <c r="BM4336" s="93"/>
      <c r="BN4336" s="93"/>
      <c r="BO4336" s="93"/>
      <c r="BP4336" s="93"/>
      <c r="BQ4336" s="93"/>
      <c r="BR4336" s="93"/>
      <c r="BS4336" s="93"/>
      <c r="BT4336" s="93"/>
      <c r="BU4336" s="93"/>
      <c r="BV4336" s="93"/>
      <c r="BW4336" s="93"/>
    </row>
    <row r="4337" spans="1:75" x14ac:dyDescent="0.5">
      <c r="A4337" s="77">
        <v>700</v>
      </c>
      <c r="B4337" s="77" t="s">
        <v>4923</v>
      </c>
      <c r="D4337" s="78">
        <v>43704</v>
      </c>
      <c r="E4337" s="77" t="s">
        <v>4954</v>
      </c>
      <c r="F4337" s="90"/>
      <c r="G4337" s="77" t="s">
        <v>4954</v>
      </c>
      <c r="H4337" s="77" t="s">
        <v>4986</v>
      </c>
      <c r="I4337" s="80" t="s">
        <v>128</v>
      </c>
      <c r="J4337" s="80">
        <v>25</v>
      </c>
      <c r="K4337" s="80">
        <v>3</v>
      </c>
      <c r="L4337" s="80" t="s">
        <v>374</v>
      </c>
      <c r="M4337" s="80">
        <v>33.33</v>
      </c>
      <c r="N4337" s="80">
        <v>-3.3730560000000001</v>
      </c>
      <c r="O4337" s="80">
        <v>29.918886000000001</v>
      </c>
      <c r="P4337" s="80" t="s">
        <v>69</v>
      </c>
      <c r="Q4337" s="80">
        <v>0</v>
      </c>
      <c r="R4337" s="80">
        <v>2.6272389999999999</v>
      </c>
      <c r="S4337" s="80">
        <v>23.381664000000001</v>
      </c>
      <c r="T4337" s="80">
        <v>382863.13</v>
      </c>
      <c r="U4337" s="91">
        <f>Table1[[#This Row],[Distribution Amount (Dollars)]]/Table1[[#This Row],[NEWdatediff]]</f>
        <v>47857.891250000001</v>
      </c>
      <c r="V4337" s="77" t="s">
        <v>806</v>
      </c>
      <c r="W4337" s="77" t="s">
        <v>71</v>
      </c>
      <c r="X4337" s="77" t="s">
        <v>5026</v>
      </c>
      <c r="Y4337" s="77" t="s">
        <v>4881</v>
      </c>
      <c r="Z4337" s="77">
        <v>1</v>
      </c>
      <c r="AA4337" s="93"/>
      <c r="AB4337" s="77" t="s">
        <v>5048</v>
      </c>
      <c r="AC4337" s="93"/>
      <c r="AD4337" s="77" t="s">
        <v>179</v>
      </c>
      <c r="AE4337" s="93"/>
      <c r="AF4337" s="93"/>
      <c r="AG4337" s="93"/>
      <c r="AH4337" s="93"/>
      <c r="AI4337" s="93"/>
      <c r="AJ4337" s="93"/>
      <c r="AK4337" s="93"/>
      <c r="AL4337" s="93"/>
      <c r="AM4337" s="93"/>
      <c r="AN4337" s="77" t="s">
        <v>76</v>
      </c>
      <c r="AO4337" s="77" t="s">
        <v>5099</v>
      </c>
      <c r="AP4337" s="77">
        <v>4594817</v>
      </c>
      <c r="AQ4337" s="77" t="s">
        <v>109</v>
      </c>
      <c r="AR4337" s="77" t="s">
        <v>4274</v>
      </c>
      <c r="AS4337" s="79">
        <v>40359</v>
      </c>
      <c r="AT4337" s="77">
        <v>2010</v>
      </c>
      <c r="AU4337" s="77" t="s">
        <v>4277</v>
      </c>
      <c r="AV4337" s="79">
        <v>43007</v>
      </c>
      <c r="AW4337" s="77">
        <v>2017</v>
      </c>
      <c r="AX4337" s="88">
        <f>Table1[[#This Row],[End TEST]]-Table1[[#This Row],[Start TEST]]</f>
        <v>7</v>
      </c>
      <c r="AY4337" s="88">
        <f>Table1[[#This Row],[TEST_Diff]]+1</f>
        <v>8</v>
      </c>
      <c r="AZ4337" s="89">
        <f>DATEDIF(Table1[[#This Row],[Start Year]],Table1[[#This Row],[End Year]],"d") / 365</f>
        <v>7.2547945205479456</v>
      </c>
      <c r="BA4337" s="93"/>
      <c r="BB4337" s="93"/>
      <c r="BC4337" s="93"/>
      <c r="BD4337" s="77">
        <v>1</v>
      </c>
      <c r="BE4337" s="77">
        <v>1</v>
      </c>
      <c r="BF4337" s="77">
        <v>1</v>
      </c>
      <c r="BG4337" s="77">
        <v>1</v>
      </c>
      <c r="BH4337" s="77">
        <v>1</v>
      </c>
      <c r="BI4337" s="77">
        <v>1</v>
      </c>
      <c r="BJ4337" s="93"/>
      <c r="BK4337" s="93"/>
      <c r="BL4337" s="93"/>
      <c r="BM4337" s="93"/>
      <c r="BN4337" s="93"/>
      <c r="BO4337" s="93"/>
      <c r="BP4337" s="93"/>
      <c r="BQ4337" s="93"/>
      <c r="BR4337" s="93"/>
      <c r="BS4337" s="93"/>
      <c r="BT4337" s="93"/>
      <c r="BU4337" s="93"/>
      <c r="BV4337" s="93"/>
      <c r="BW4337" s="93"/>
    </row>
    <row r="4338" spans="1:75" x14ac:dyDescent="0.5">
      <c r="A4338" s="77">
        <v>700</v>
      </c>
      <c r="B4338" s="77" t="s">
        <v>4923</v>
      </c>
      <c r="D4338" s="78">
        <v>43704</v>
      </c>
      <c r="E4338" s="77" t="s">
        <v>4954</v>
      </c>
      <c r="F4338" s="90"/>
      <c r="G4338" s="77" t="s">
        <v>4954</v>
      </c>
      <c r="H4338" s="77" t="s">
        <v>4986</v>
      </c>
      <c r="I4338" s="80" t="s">
        <v>281</v>
      </c>
      <c r="J4338" s="80">
        <v>25</v>
      </c>
      <c r="K4338" s="80">
        <v>3</v>
      </c>
      <c r="L4338" s="80" t="s">
        <v>374</v>
      </c>
      <c r="M4338" s="80">
        <v>33.33</v>
      </c>
      <c r="N4338" s="80">
        <v>-3.3730560000000001</v>
      </c>
      <c r="O4338" s="80">
        <v>29.918886000000001</v>
      </c>
      <c r="P4338" s="80" t="s">
        <v>69</v>
      </c>
      <c r="Q4338" s="80">
        <v>0</v>
      </c>
      <c r="R4338" s="80">
        <v>2.6272389999999999</v>
      </c>
      <c r="S4338" s="80">
        <v>23.381664000000001</v>
      </c>
      <c r="T4338" s="80">
        <v>382863.13</v>
      </c>
      <c r="U4338" s="91">
        <f>Table1[[#This Row],[Distribution Amount (Dollars)]]/Table1[[#This Row],[NEWdatediff]]</f>
        <v>47857.891250000001</v>
      </c>
      <c r="V4338" s="77" t="s">
        <v>806</v>
      </c>
      <c r="W4338" s="77" t="s">
        <v>71</v>
      </c>
      <c r="X4338" s="77" t="s">
        <v>5026</v>
      </c>
      <c r="Y4338" s="77" t="s">
        <v>4881</v>
      </c>
      <c r="Z4338" s="77">
        <v>1</v>
      </c>
      <c r="AA4338" s="93"/>
      <c r="AB4338" s="77" t="s">
        <v>5048</v>
      </c>
      <c r="AC4338" s="93"/>
      <c r="AD4338" s="77" t="s">
        <v>152</v>
      </c>
      <c r="AE4338" s="93"/>
      <c r="AF4338" s="93"/>
      <c r="AG4338" s="93"/>
      <c r="AH4338" s="93"/>
      <c r="AI4338" s="93"/>
      <c r="AJ4338" s="93"/>
      <c r="AK4338" s="93"/>
      <c r="AL4338" s="93"/>
      <c r="AM4338" s="93"/>
      <c r="AN4338" s="77" t="s">
        <v>76</v>
      </c>
      <c r="AO4338" s="77" t="s">
        <v>5099</v>
      </c>
      <c r="AP4338" s="77">
        <v>4594817</v>
      </c>
      <c r="AQ4338" s="77" t="s">
        <v>109</v>
      </c>
      <c r="AR4338" s="77" t="s">
        <v>4274</v>
      </c>
      <c r="AS4338" s="79">
        <v>40359</v>
      </c>
      <c r="AT4338" s="77">
        <v>2010</v>
      </c>
      <c r="AU4338" s="77" t="s">
        <v>4277</v>
      </c>
      <c r="AV4338" s="79">
        <v>43007</v>
      </c>
      <c r="AW4338" s="77">
        <v>2017</v>
      </c>
      <c r="AX4338" s="88">
        <f>Table1[[#This Row],[End TEST]]-Table1[[#This Row],[Start TEST]]</f>
        <v>7</v>
      </c>
      <c r="AY4338" s="88">
        <f>Table1[[#This Row],[TEST_Diff]]+1</f>
        <v>8</v>
      </c>
      <c r="AZ4338" s="89">
        <f>DATEDIF(Table1[[#This Row],[Start Year]],Table1[[#This Row],[End Year]],"d") / 365</f>
        <v>7.2547945205479456</v>
      </c>
      <c r="BA4338" s="93"/>
      <c r="BB4338" s="93"/>
      <c r="BC4338" s="93"/>
      <c r="BD4338" s="77">
        <v>1</v>
      </c>
      <c r="BE4338" s="77">
        <v>1</v>
      </c>
      <c r="BF4338" s="77">
        <v>1</v>
      </c>
      <c r="BG4338" s="77">
        <v>1</v>
      </c>
      <c r="BH4338" s="77">
        <v>1</v>
      </c>
      <c r="BI4338" s="77">
        <v>1</v>
      </c>
      <c r="BJ4338" s="93"/>
      <c r="BK4338" s="93"/>
      <c r="BL4338" s="93"/>
      <c r="BM4338" s="93"/>
      <c r="BN4338" s="93"/>
      <c r="BO4338" s="93"/>
      <c r="BP4338" s="93"/>
      <c r="BQ4338" s="93"/>
      <c r="BR4338" s="93"/>
      <c r="BS4338" s="93"/>
      <c r="BT4338" s="93"/>
      <c r="BU4338" s="93"/>
      <c r="BV4338" s="93"/>
      <c r="BW4338" s="93"/>
    </row>
    <row r="4339" spans="1:75" x14ac:dyDescent="0.5">
      <c r="A4339" s="77">
        <v>700</v>
      </c>
      <c r="B4339" s="77" t="s">
        <v>4923</v>
      </c>
      <c r="D4339" s="78">
        <v>43704</v>
      </c>
      <c r="E4339" s="77" t="s">
        <v>4954</v>
      </c>
      <c r="F4339" s="90"/>
      <c r="G4339" s="77" t="s">
        <v>4954</v>
      </c>
      <c r="H4339" s="77" t="s">
        <v>4986</v>
      </c>
      <c r="I4339" s="80" t="s">
        <v>283</v>
      </c>
      <c r="J4339" s="80">
        <v>25</v>
      </c>
      <c r="K4339" s="80">
        <v>3</v>
      </c>
      <c r="L4339" s="80" t="s">
        <v>152</v>
      </c>
      <c r="M4339" s="80">
        <v>33.33</v>
      </c>
      <c r="N4339" s="80">
        <v>-1.8655060000000001</v>
      </c>
      <c r="O4339" s="80">
        <v>29.917652</v>
      </c>
      <c r="P4339" s="80" t="s">
        <v>69</v>
      </c>
      <c r="Q4339" s="80">
        <v>0</v>
      </c>
      <c r="R4339" s="80">
        <v>2.6272389999999999</v>
      </c>
      <c r="S4339" s="80">
        <v>23.381664000000001</v>
      </c>
      <c r="T4339" s="80">
        <v>382863.13</v>
      </c>
      <c r="U4339" s="91">
        <f>Table1[[#This Row],[Distribution Amount (Dollars)]]/Table1[[#This Row],[NEWdatediff]]</f>
        <v>47857.891250000001</v>
      </c>
      <c r="V4339" s="77" t="s">
        <v>806</v>
      </c>
      <c r="W4339" s="77" t="s">
        <v>71</v>
      </c>
      <c r="X4339" s="77" t="s">
        <v>5026</v>
      </c>
      <c r="Y4339" s="77" t="s">
        <v>4881</v>
      </c>
      <c r="Z4339" s="77">
        <v>1</v>
      </c>
      <c r="AA4339" s="93"/>
      <c r="AB4339" s="77" t="s">
        <v>5048</v>
      </c>
      <c r="AC4339" s="93"/>
      <c r="AD4339" s="77" t="s">
        <v>374</v>
      </c>
      <c r="AE4339" s="93"/>
      <c r="AF4339" s="93"/>
      <c r="AG4339" s="93"/>
      <c r="AH4339" s="93"/>
      <c r="AI4339" s="93"/>
      <c r="AJ4339" s="93"/>
      <c r="AK4339" s="93"/>
      <c r="AL4339" s="93"/>
      <c r="AM4339" s="93"/>
      <c r="AN4339" s="77" t="s">
        <v>76</v>
      </c>
      <c r="AO4339" s="77" t="s">
        <v>5099</v>
      </c>
      <c r="AP4339" s="77">
        <v>4594817</v>
      </c>
      <c r="AQ4339" s="77" t="s">
        <v>109</v>
      </c>
      <c r="AR4339" s="77" t="s">
        <v>4274</v>
      </c>
      <c r="AS4339" s="79">
        <v>40359</v>
      </c>
      <c r="AT4339" s="77">
        <v>2010</v>
      </c>
      <c r="AU4339" s="77" t="s">
        <v>4277</v>
      </c>
      <c r="AV4339" s="79">
        <v>43007</v>
      </c>
      <c r="AW4339" s="77">
        <v>2017</v>
      </c>
      <c r="AX4339" s="88">
        <f>Table1[[#This Row],[End TEST]]-Table1[[#This Row],[Start TEST]]</f>
        <v>7</v>
      </c>
      <c r="AY4339" s="88">
        <f>Table1[[#This Row],[TEST_Diff]]+1</f>
        <v>8</v>
      </c>
      <c r="AZ4339" s="89">
        <f>DATEDIF(Table1[[#This Row],[Start Year]],Table1[[#This Row],[End Year]],"d") / 365</f>
        <v>7.2547945205479456</v>
      </c>
      <c r="BA4339" s="93"/>
      <c r="BB4339" s="93"/>
      <c r="BC4339" s="93"/>
      <c r="BD4339" s="77">
        <v>1</v>
      </c>
      <c r="BE4339" s="77">
        <v>1</v>
      </c>
      <c r="BF4339" s="77">
        <v>1</v>
      </c>
      <c r="BG4339" s="77">
        <v>1</v>
      </c>
      <c r="BH4339" s="77">
        <v>1</v>
      </c>
      <c r="BI4339" s="77">
        <v>1</v>
      </c>
      <c r="BJ4339" s="93"/>
      <c r="BK4339" s="93"/>
      <c r="BL4339" s="93"/>
      <c r="BM4339" s="93"/>
      <c r="BN4339" s="93"/>
      <c r="BO4339" s="93"/>
      <c r="BP4339" s="93"/>
      <c r="BQ4339" s="93"/>
      <c r="BR4339" s="93"/>
      <c r="BS4339" s="93"/>
      <c r="BT4339" s="93"/>
      <c r="BU4339" s="93"/>
      <c r="BV4339" s="93"/>
      <c r="BW4339" s="93"/>
    </row>
    <row r="4340" spans="1:75" x14ac:dyDescent="0.5">
      <c r="A4340" s="77">
        <v>700</v>
      </c>
      <c r="B4340" s="77" t="s">
        <v>4923</v>
      </c>
      <c r="D4340" s="78">
        <v>43704</v>
      </c>
      <c r="E4340" s="77" t="s">
        <v>4954</v>
      </c>
      <c r="F4340" s="90"/>
      <c r="G4340" s="77" t="s">
        <v>4954</v>
      </c>
      <c r="H4340" s="77" t="s">
        <v>4986</v>
      </c>
      <c r="I4340" s="80" t="s">
        <v>810</v>
      </c>
      <c r="J4340" s="80">
        <v>25</v>
      </c>
      <c r="K4340" s="80">
        <v>3</v>
      </c>
      <c r="L4340" s="80" t="s">
        <v>152</v>
      </c>
      <c r="M4340" s="80">
        <v>33.33</v>
      </c>
      <c r="N4340" s="80">
        <v>-1.8655060000000001</v>
      </c>
      <c r="O4340" s="80">
        <v>29.917652</v>
      </c>
      <c r="P4340" s="80" t="s">
        <v>69</v>
      </c>
      <c r="Q4340" s="80">
        <v>0</v>
      </c>
      <c r="R4340" s="80">
        <v>2.6272389999999999</v>
      </c>
      <c r="S4340" s="80">
        <v>23.381664000000001</v>
      </c>
      <c r="T4340" s="80">
        <v>382863.13</v>
      </c>
      <c r="U4340" s="91">
        <f>Table1[[#This Row],[Distribution Amount (Dollars)]]/Table1[[#This Row],[NEWdatediff]]</f>
        <v>47857.891250000001</v>
      </c>
      <c r="V4340" s="77" t="s">
        <v>806</v>
      </c>
      <c r="W4340" s="77" t="s">
        <v>71</v>
      </c>
      <c r="X4340" s="77" t="s">
        <v>5026</v>
      </c>
      <c r="Y4340" s="77" t="s">
        <v>4881</v>
      </c>
      <c r="Z4340" s="77">
        <v>1</v>
      </c>
      <c r="AA4340" s="93"/>
      <c r="AB4340" s="77" t="s">
        <v>5048</v>
      </c>
      <c r="AC4340" s="93"/>
      <c r="AD4340" s="77" t="s">
        <v>152</v>
      </c>
      <c r="AE4340" s="93"/>
      <c r="AF4340" s="93"/>
      <c r="AG4340" s="93"/>
      <c r="AH4340" s="93"/>
      <c r="AI4340" s="93"/>
      <c r="AJ4340" s="93"/>
      <c r="AK4340" s="93"/>
      <c r="AL4340" s="93"/>
      <c r="AM4340" s="93"/>
      <c r="AN4340" s="77" t="s">
        <v>76</v>
      </c>
      <c r="AO4340" s="77" t="s">
        <v>5099</v>
      </c>
      <c r="AP4340" s="77">
        <v>4594817</v>
      </c>
      <c r="AQ4340" s="77" t="s">
        <v>109</v>
      </c>
      <c r="AR4340" s="77" t="s">
        <v>4274</v>
      </c>
      <c r="AS4340" s="79">
        <v>40359</v>
      </c>
      <c r="AT4340" s="77">
        <v>2010</v>
      </c>
      <c r="AU4340" s="77" t="s">
        <v>4277</v>
      </c>
      <c r="AV4340" s="79">
        <v>43007</v>
      </c>
      <c r="AW4340" s="77">
        <v>2017</v>
      </c>
      <c r="AX4340" s="88">
        <f>Table1[[#This Row],[End TEST]]-Table1[[#This Row],[Start TEST]]</f>
        <v>7</v>
      </c>
      <c r="AY4340" s="88">
        <f>Table1[[#This Row],[TEST_Diff]]+1</f>
        <v>8</v>
      </c>
      <c r="AZ4340" s="89">
        <f>DATEDIF(Table1[[#This Row],[Start Year]],Table1[[#This Row],[End Year]],"d") / 365</f>
        <v>7.2547945205479456</v>
      </c>
      <c r="BA4340" s="93"/>
      <c r="BB4340" s="93"/>
      <c r="BC4340" s="93"/>
      <c r="BD4340" s="77">
        <v>1</v>
      </c>
      <c r="BE4340" s="77">
        <v>1</v>
      </c>
      <c r="BF4340" s="77">
        <v>1</v>
      </c>
      <c r="BG4340" s="77">
        <v>1</v>
      </c>
      <c r="BH4340" s="77">
        <v>1</v>
      </c>
      <c r="BI4340" s="77">
        <v>1</v>
      </c>
      <c r="BJ4340" s="93"/>
      <c r="BK4340" s="93"/>
      <c r="BL4340" s="93"/>
      <c r="BM4340" s="93"/>
      <c r="BN4340" s="93"/>
      <c r="BO4340" s="93"/>
      <c r="BP4340" s="93"/>
      <c r="BQ4340" s="93"/>
      <c r="BR4340" s="93"/>
      <c r="BS4340" s="93"/>
      <c r="BT4340" s="93"/>
      <c r="BU4340" s="93"/>
      <c r="BV4340" s="93"/>
      <c r="BW4340" s="93"/>
    </row>
    <row r="4341" spans="1:75" x14ac:dyDescent="0.5">
      <c r="A4341" s="77">
        <v>700</v>
      </c>
      <c r="B4341" s="77" t="s">
        <v>4923</v>
      </c>
      <c r="D4341" s="78">
        <v>43704</v>
      </c>
      <c r="E4341" s="77" t="s">
        <v>4954</v>
      </c>
      <c r="F4341" s="90"/>
      <c r="G4341" s="77" t="s">
        <v>4954</v>
      </c>
      <c r="H4341" s="77" t="s">
        <v>4986</v>
      </c>
      <c r="I4341" s="80" t="s">
        <v>128</v>
      </c>
      <c r="J4341" s="80">
        <v>25</v>
      </c>
      <c r="K4341" s="80">
        <v>3</v>
      </c>
      <c r="L4341" s="80" t="s">
        <v>152</v>
      </c>
      <c r="M4341" s="80">
        <v>33.33</v>
      </c>
      <c r="N4341" s="80">
        <v>-1.8655060000000001</v>
      </c>
      <c r="O4341" s="80">
        <v>29.917652</v>
      </c>
      <c r="P4341" s="80" t="s">
        <v>69</v>
      </c>
      <c r="Q4341" s="80">
        <v>0</v>
      </c>
      <c r="R4341" s="80">
        <v>2.6272389999999999</v>
      </c>
      <c r="S4341" s="80">
        <v>23.381664000000001</v>
      </c>
      <c r="T4341" s="80">
        <v>382863.13</v>
      </c>
      <c r="U4341" s="91">
        <f>Table1[[#This Row],[Distribution Amount (Dollars)]]/Table1[[#This Row],[NEWdatediff]]</f>
        <v>47857.891250000001</v>
      </c>
      <c r="V4341" s="77" t="s">
        <v>806</v>
      </c>
      <c r="W4341" s="77" t="s">
        <v>71</v>
      </c>
      <c r="X4341" s="77" t="s">
        <v>5026</v>
      </c>
      <c r="Y4341" s="77" t="s">
        <v>4881</v>
      </c>
      <c r="Z4341" s="77">
        <v>1</v>
      </c>
      <c r="AA4341" s="93"/>
      <c r="AB4341" s="77" t="s">
        <v>5048</v>
      </c>
      <c r="AC4341" s="93"/>
      <c r="AD4341" s="77" t="s">
        <v>152</v>
      </c>
      <c r="AE4341" s="93"/>
      <c r="AF4341" s="93"/>
      <c r="AG4341" s="93"/>
      <c r="AH4341" s="93"/>
      <c r="AI4341" s="93"/>
      <c r="AJ4341" s="93"/>
      <c r="AK4341" s="93"/>
      <c r="AL4341" s="93"/>
      <c r="AM4341" s="93"/>
      <c r="AN4341" s="77" t="s">
        <v>76</v>
      </c>
      <c r="AO4341" s="77" t="s">
        <v>5099</v>
      </c>
      <c r="AP4341" s="77">
        <v>4594817</v>
      </c>
      <c r="AQ4341" s="77" t="s">
        <v>109</v>
      </c>
      <c r="AR4341" s="77" t="s">
        <v>4274</v>
      </c>
      <c r="AS4341" s="79">
        <v>40359</v>
      </c>
      <c r="AT4341" s="77">
        <v>2010</v>
      </c>
      <c r="AU4341" s="77" t="s">
        <v>4277</v>
      </c>
      <c r="AV4341" s="79">
        <v>43007</v>
      </c>
      <c r="AW4341" s="77">
        <v>2017</v>
      </c>
      <c r="AX4341" s="88">
        <f>Table1[[#This Row],[End TEST]]-Table1[[#This Row],[Start TEST]]</f>
        <v>7</v>
      </c>
      <c r="AY4341" s="88">
        <f>Table1[[#This Row],[TEST_Diff]]+1</f>
        <v>8</v>
      </c>
      <c r="AZ4341" s="89">
        <f>DATEDIF(Table1[[#This Row],[Start Year]],Table1[[#This Row],[End Year]],"d") / 365</f>
        <v>7.2547945205479456</v>
      </c>
      <c r="BA4341" s="93"/>
      <c r="BB4341" s="93"/>
      <c r="BC4341" s="93"/>
      <c r="BD4341" s="77">
        <v>1</v>
      </c>
      <c r="BE4341" s="77">
        <v>1</v>
      </c>
      <c r="BF4341" s="77">
        <v>1</v>
      </c>
      <c r="BG4341" s="77">
        <v>1</v>
      </c>
      <c r="BH4341" s="77">
        <v>1</v>
      </c>
      <c r="BI4341" s="77">
        <v>1</v>
      </c>
      <c r="BJ4341" s="93"/>
      <c r="BK4341" s="93"/>
      <c r="BL4341" s="93"/>
      <c r="BM4341" s="93"/>
      <c r="BN4341" s="93"/>
      <c r="BO4341" s="93"/>
      <c r="BP4341" s="93"/>
      <c r="BQ4341" s="93"/>
      <c r="BR4341" s="93"/>
      <c r="BS4341" s="93"/>
      <c r="BT4341" s="93"/>
      <c r="BU4341" s="93"/>
      <c r="BV4341" s="93"/>
      <c r="BW4341" s="93"/>
    </row>
    <row r="4342" spans="1:75" x14ac:dyDescent="0.5">
      <c r="A4342" s="77">
        <v>700</v>
      </c>
      <c r="B4342" s="77" t="s">
        <v>4923</v>
      </c>
      <c r="D4342" s="78">
        <v>43704</v>
      </c>
      <c r="E4342" s="77" t="s">
        <v>4954</v>
      </c>
      <c r="F4342" s="90"/>
      <c r="G4342" s="77" t="s">
        <v>4954</v>
      </c>
      <c r="H4342" s="77" t="s">
        <v>4986</v>
      </c>
      <c r="I4342" s="80" t="s">
        <v>281</v>
      </c>
      <c r="J4342" s="80">
        <v>25</v>
      </c>
      <c r="K4342" s="80">
        <v>3</v>
      </c>
      <c r="L4342" s="80" t="s">
        <v>152</v>
      </c>
      <c r="M4342" s="80">
        <v>33.33</v>
      </c>
      <c r="N4342" s="80">
        <v>-1.8655060000000001</v>
      </c>
      <c r="O4342" s="80">
        <v>29.917652</v>
      </c>
      <c r="P4342" s="80" t="s">
        <v>69</v>
      </c>
      <c r="Q4342" s="80">
        <v>0</v>
      </c>
      <c r="R4342" s="80">
        <v>2.6272389999999999</v>
      </c>
      <c r="S4342" s="80">
        <v>23.381664000000001</v>
      </c>
      <c r="T4342" s="80">
        <v>382863.13</v>
      </c>
      <c r="U4342" s="91">
        <f>Table1[[#This Row],[Distribution Amount (Dollars)]]/Table1[[#This Row],[NEWdatediff]]</f>
        <v>47857.891250000001</v>
      </c>
      <c r="V4342" s="77" t="s">
        <v>806</v>
      </c>
      <c r="W4342" s="77" t="s">
        <v>71</v>
      </c>
      <c r="X4342" s="77" t="s">
        <v>5026</v>
      </c>
      <c r="Y4342" s="77" t="s">
        <v>4881</v>
      </c>
      <c r="Z4342" s="77">
        <v>1</v>
      </c>
      <c r="AA4342" s="93"/>
      <c r="AB4342" s="77" t="s">
        <v>5048</v>
      </c>
      <c r="AC4342" s="93"/>
      <c r="AD4342" s="77" t="s">
        <v>152</v>
      </c>
      <c r="AE4342" s="93"/>
      <c r="AF4342" s="93"/>
      <c r="AG4342" s="93"/>
      <c r="AH4342" s="93"/>
      <c r="AI4342" s="93"/>
      <c r="AJ4342" s="93"/>
      <c r="AK4342" s="93"/>
      <c r="AL4342" s="93"/>
      <c r="AM4342" s="93"/>
      <c r="AN4342" s="77" t="s">
        <v>76</v>
      </c>
      <c r="AO4342" s="77" t="s">
        <v>5099</v>
      </c>
      <c r="AP4342" s="77">
        <v>4594817</v>
      </c>
      <c r="AQ4342" s="77" t="s">
        <v>109</v>
      </c>
      <c r="AR4342" s="77" t="s">
        <v>4274</v>
      </c>
      <c r="AS4342" s="79">
        <v>40359</v>
      </c>
      <c r="AT4342" s="77">
        <v>2010</v>
      </c>
      <c r="AU4342" s="77" t="s">
        <v>4277</v>
      </c>
      <c r="AV4342" s="79">
        <v>43007</v>
      </c>
      <c r="AW4342" s="77">
        <v>2017</v>
      </c>
      <c r="AX4342" s="88">
        <f>Table1[[#This Row],[End TEST]]-Table1[[#This Row],[Start TEST]]</f>
        <v>7</v>
      </c>
      <c r="AY4342" s="88">
        <f>Table1[[#This Row],[TEST_Diff]]+1</f>
        <v>8</v>
      </c>
      <c r="AZ4342" s="89">
        <f>DATEDIF(Table1[[#This Row],[Start Year]],Table1[[#This Row],[End Year]],"d") / 365</f>
        <v>7.2547945205479456</v>
      </c>
      <c r="BA4342" s="93"/>
      <c r="BB4342" s="93"/>
      <c r="BC4342" s="93"/>
      <c r="BD4342" s="77">
        <v>1</v>
      </c>
      <c r="BE4342" s="77">
        <v>1</v>
      </c>
      <c r="BF4342" s="77">
        <v>1</v>
      </c>
      <c r="BG4342" s="77">
        <v>1</v>
      </c>
      <c r="BH4342" s="77">
        <v>1</v>
      </c>
      <c r="BI4342" s="77">
        <v>1</v>
      </c>
      <c r="BJ4342" s="93"/>
      <c r="BK4342" s="93"/>
      <c r="BL4342" s="93"/>
      <c r="BM4342" s="93"/>
      <c r="BN4342" s="93"/>
      <c r="BO4342" s="93"/>
      <c r="BP4342" s="93"/>
      <c r="BQ4342" s="93"/>
      <c r="BR4342" s="93"/>
      <c r="BS4342" s="93"/>
      <c r="BT4342" s="93"/>
      <c r="BU4342" s="93"/>
      <c r="BV4342" s="93"/>
      <c r="BW4342" s="93"/>
    </row>
    <row r="4343" spans="1:75" x14ac:dyDescent="0.5">
      <c r="A4343" s="77">
        <v>701</v>
      </c>
      <c r="B4343" s="77" t="s">
        <v>4924</v>
      </c>
      <c r="D4343" s="78">
        <v>43704</v>
      </c>
      <c r="E4343" s="77" t="s">
        <v>4955</v>
      </c>
      <c r="F4343" s="90"/>
      <c r="G4343" s="77" t="s">
        <v>4955</v>
      </c>
      <c r="H4343" s="77" t="s">
        <v>4987</v>
      </c>
      <c r="I4343" s="80" t="s">
        <v>280</v>
      </c>
      <c r="J4343" s="80">
        <v>100</v>
      </c>
      <c r="K4343" s="80">
        <v>1</v>
      </c>
      <c r="L4343" s="80" t="s">
        <v>169</v>
      </c>
      <c r="M4343" s="80">
        <v>100</v>
      </c>
      <c r="N4343" s="80">
        <v>9.0819989999999997</v>
      </c>
      <c r="O4343" s="80">
        <v>8.6752769999999995</v>
      </c>
      <c r="P4343" s="80" t="s">
        <v>69</v>
      </c>
      <c r="Q4343" s="80">
        <v>0</v>
      </c>
      <c r="R4343" s="80">
        <v>2.6272389999999999</v>
      </c>
      <c r="S4343" s="80">
        <v>23.381664000000001</v>
      </c>
      <c r="T4343" s="80">
        <v>4000000</v>
      </c>
      <c r="U4343" s="91">
        <f>Table1[[#This Row],[Distribution Amount (Dollars)]]/Table1[[#This Row],[NEWdatediff]]</f>
        <v>1333333.3333333333</v>
      </c>
      <c r="V4343" s="77" t="s">
        <v>608</v>
      </c>
      <c r="W4343" s="77" t="s">
        <v>91</v>
      </c>
      <c r="X4343" s="77" t="s">
        <v>5025</v>
      </c>
      <c r="Y4343" s="77" t="s">
        <v>4881</v>
      </c>
      <c r="Z4343" s="77">
        <v>1</v>
      </c>
      <c r="AA4343" s="93"/>
      <c r="AB4343" s="77" t="s">
        <v>5049</v>
      </c>
      <c r="AC4343" s="93"/>
      <c r="AD4343" s="77" t="s">
        <v>169</v>
      </c>
      <c r="AE4343" s="77" t="s">
        <v>5050</v>
      </c>
      <c r="AF4343" s="93"/>
      <c r="AG4343" s="93"/>
      <c r="AH4343" s="93"/>
      <c r="AI4343" s="93"/>
      <c r="AJ4343" s="93"/>
      <c r="AK4343" s="93"/>
      <c r="AL4343" s="93"/>
      <c r="AM4343" s="93"/>
      <c r="AN4343" s="77" t="s">
        <v>76</v>
      </c>
      <c r="AO4343" s="77" t="s">
        <v>5100</v>
      </c>
      <c r="AP4343" s="77">
        <v>4000000</v>
      </c>
      <c r="AQ4343" s="77" t="s">
        <v>78</v>
      </c>
      <c r="AR4343" s="77" t="s">
        <v>4274</v>
      </c>
      <c r="AS4343" s="79">
        <v>42832</v>
      </c>
      <c r="AT4343" s="77">
        <v>2017</v>
      </c>
      <c r="AU4343" s="77" t="s">
        <v>4277</v>
      </c>
      <c r="AV4343" s="79">
        <v>43555</v>
      </c>
      <c r="AW4343" s="77">
        <v>2019</v>
      </c>
      <c r="AX4343" s="88">
        <f>Table1[[#This Row],[End TEST]]-Table1[[#This Row],[Start TEST]]</f>
        <v>2</v>
      </c>
      <c r="AY4343" s="88">
        <f>Table1[[#This Row],[TEST_Diff]]+1</f>
        <v>3</v>
      </c>
      <c r="AZ4343" s="89">
        <f>DATEDIF(Table1[[#This Row],[Start Year]],Table1[[#This Row],[End Year]],"d") / 365</f>
        <v>1.9808219178082191</v>
      </c>
      <c r="BA4343" s="77">
        <v>252597</v>
      </c>
      <c r="BB4343" s="93"/>
      <c r="BC4343" s="77" t="s">
        <v>5127</v>
      </c>
      <c r="BD4343" s="77">
        <v>1</v>
      </c>
      <c r="BE4343" s="77">
        <v>1</v>
      </c>
      <c r="BF4343" s="77">
        <v>1</v>
      </c>
      <c r="BG4343" s="77">
        <v>1</v>
      </c>
      <c r="BH4343" s="77">
        <v>1</v>
      </c>
      <c r="BI4343" s="77">
        <v>1</v>
      </c>
      <c r="BJ4343" s="77">
        <v>1</v>
      </c>
      <c r="BK4343" s="77">
        <v>1</v>
      </c>
      <c r="BL4343" s="77">
        <v>1</v>
      </c>
      <c r="BM4343" s="77">
        <v>1</v>
      </c>
      <c r="BN4343" s="93"/>
      <c r="BO4343" s="93"/>
      <c r="BP4343" s="93"/>
      <c r="BQ4343" s="93"/>
      <c r="BR4343" s="93"/>
      <c r="BS4343" s="77">
        <v>1</v>
      </c>
      <c r="BT4343" s="93"/>
      <c r="BU4343" s="93"/>
      <c r="BV4343" s="93"/>
      <c r="BW4343" s="77" t="s">
        <v>5136</v>
      </c>
    </row>
    <row r="4344" spans="1:75" x14ac:dyDescent="0.5">
      <c r="A4344" s="77">
        <v>702</v>
      </c>
      <c r="B4344" s="77" t="s">
        <v>4925</v>
      </c>
      <c r="D4344" s="78">
        <v>43704</v>
      </c>
      <c r="E4344" s="77" t="s">
        <v>4956</v>
      </c>
      <c r="F4344" s="90"/>
      <c r="G4344" s="77" t="s">
        <v>4956</v>
      </c>
      <c r="H4344" s="77" t="s">
        <v>4988</v>
      </c>
      <c r="I4344" s="80" t="s">
        <v>280</v>
      </c>
      <c r="J4344" s="80">
        <v>100</v>
      </c>
      <c r="K4344" s="80">
        <v>1</v>
      </c>
      <c r="L4344" s="80" t="s">
        <v>118</v>
      </c>
      <c r="M4344" s="80">
        <v>100</v>
      </c>
      <c r="N4344" s="80">
        <v>-6.4530960000000004</v>
      </c>
      <c r="O4344" s="80">
        <v>34.894539000000002</v>
      </c>
      <c r="P4344" s="80" t="s">
        <v>69</v>
      </c>
      <c r="Q4344" s="80">
        <v>0</v>
      </c>
      <c r="R4344" s="80">
        <v>2.6272389999999999</v>
      </c>
      <c r="S4344" s="80">
        <v>23.381664000000001</v>
      </c>
      <c r="T4344" s="80">
        <v>1000000</v>
      </c>
      <c r="U4344" s="91">
        <f>Table1[[#This Row],[Distribution Amount (Dollars)]]/Table1[[#This Row],[NEWdatediff]]</f>
        <v>1000000</v>
      </c>
      <c r="V4344" s="77" t="s">
        <v>427</v>
      </c>
      <c r="W4344" s="77" t="s">
        <v>71</v>
      </c>
      <c r="X4344" s="77" t="s">
        <v>5025</v>
      </c>
      <c r="Y4344" s="77" t="s">
        <v>4881</v>
      </c>
      <c r="Z4344" s="77">
        <v>1</v>
      </c>
      <c r="AA4344" s="93"/>
      <c r="AB4344" s="77" t="s">
        <v>5051</v>
      </c>
      <c r="AC4344" s="93"/>
      <c r="AD4344" s="77" t="s">
        <v>118</v>
      </c>
      <c r="AE4344" s="77" t="s">
        <v>5052</v>
      </c>
      <c r="AF4344" s="93"/>
      <c r="AG4344" s="93"/>
      <c r="AH4344" s="93"/>
      <c r="AI4344" s="93"/>
      <c r="AJ4344" s="93"/>
      <c r="AK4344" s="93"/>
      <c r="AL4344" s="93"/>
      <c r="AM4344" s="93"/>
      <c r="AN4344" s="77" t="s">
        <v>76</v>
      </c>
      <c r="AO4344" s="77" t="s">
        <v>5101</v>
      </c>
      <c r="AP4344" s="77">
        <v>1000000</v>
      </c>
      <c r="AQ4344" s="77" t="s">
        <v>109</v>
      </c>
      <c r="AR4344" s="77" t="s">
        <v>4274</v>
      </c>
      <c r="AS4344" s="79">
        <v>42831</v>
      </c>
      <c r="AT4344" s="77">
        <v>2017</v>
      </c>
      <c r="AU4344" s="77" t="s">
        <v>4277</v>
      </c>
      <c r="AV4344" s="79">
        <v>43100</v>
      </c>
      <c r="AW4344" s="77">
        <v>2017</v>
      </c>
      <c r="AX4344" s="88">
        <f>Table1[[#This Row],[End TEST]]-Table1[[#This Row],[Start TEST]]</f>
        <v>0</v>
      </c>
      <c r="AY4344" s="88">
        <f>Table1[[#This Row],[TEST_Diff]]+1</f>
        <v>1</v>
      </c>
      <c r="AZ4344" s="89">
        <f>DATEDIF(Table1[[#This Row],[Start Year]],Table1[[#This Row],[End Year]],"d") / 365</f>
        <v>0.73698630136986298</v>
      </c>
      <c r="BA4344" s="77">
        <v>60000</v>
      </c>
      <c r="BB4344" s="93"/>
      <c r="BC4344" s="93"/>
      <c r="BD4344" s="77">
        <v>1</v>
      </c>
      <c r="BE4344" s="77">
        <v>1</v>
      </c>
      <c r="BF4344" s="77">
        <v>1</v>
      </c>
      <c r="BG4344" s="77">
        <v>1</v>
      </c>
      <c r="BH4344" s="77">
        <v>1</v>
      </c>
      <c r="BI4344" s="77">
        <v>1</v>
      </c>
      <c r="BJ4344" s="77">
        <v>1</v>
      </c>
      <c r="BK4344" s="77">
        <v>1</v>
      </c>
      <c r="BL4344" s="77">
        <v>1</v>
      </c>
      <c r="BM4344" s="77">
        <v>1</v>
      </c>
      <c r="BN4344" s="93"/>
      <c r="BO4344" s="93"/>
      <c r="BP4344" s="93"/>
      <c r="BQ4344" s="93"/>
      <c r="BR4344" s="77">
        <v>1</v>
      </c>
      <c r="BS4344" s="93"/>
      <c r="BT4344" s="93"/>
      <c r="BU4344" s="93"/>
      <c r="BV4344" s="93"/>
      <c r="BW4344" s="93"/>
    </row>
    <row r="4345" spans="1:75" x14ac:dyDescent="0.5">
      <c r="A4345" s="77">
        <v>703</v>
      </c>
      <c r="B4345" s="77" t="s">
        <v>4926</v>
      </c>
      <c r="D4345" s="78">
        <v>43704</v>
      </c>
      <c r="E4345" s="77" t="s">
        <v>4957</v>
      </c>
      <c r="F4345" s="90"/>
      <c r="G4345" s="77" t="s">
        <v>4957</v>
      </c>
      <c r="H4345" s="77" t="s">
        <v>4989</v>
      </c>
      <c r="I4345" s="80" t="s">
        <v>98</v>
      </c>
      <c r="J4345" s="80">
        <v>50</v>
      </c>
      <c r="K4345" s="80">
        <v>1</v>
      </c>
      <c r="L4345" s="80" t="s">
        <v>179</v>
      </c>
      <c r="M4345" s="80">
        <v>100</v>
      </c>
      <c r="N4345" s="80">
        <v>-4.0383329999999997</v>
      </c>
      <c r="O4345" s="80">
        <v>21.758662999999999</v>
      </c>
      <c r="P4345" s="80" t="s">
        <v>69</v>
      </c>
      <c r="Q4345" s="80">
        <v>0</v>
      </c>
      <c r="R4345" s="80">
        <v>2.6272389999999999</v>
      </c>
      <c r="S4345" s="80">
        <v>23.381664000000001</v>
      </c>
      <c r="T4345" s="80">
        <v>200417.5</v>
      </c>
      <c r="U4345" s="91">
        <f>Table1[[#This Row],[Distribution Amount (Dollars)]]/Table1[[#This Row],[NEWdatediff]]</f>
        <v>25052.1875</v>
      </c>
      <c r="V4345" s="77" t="s">
        <v>1309</v>
      </c>
      <c r="W4345" s="77" t="s">
        <v>91</v>
      </c>
      <c r="X4345" s="77" t="s">
        <v>5025</v>
      </c>
      <c r="Y4345" s="77" t="s">
        <v>4881</v>
      </c>
      <c r="Z4345" s="77">
        <v>1</v>
      </c>
      <c r="AA4345" s="93"/>
      <c r="AB4345" s="77" t="s">
        <v>5053</v>
      </c>
      <c r="AC4345" s="93"/>
      <c r="AD4345" s="77" t="s">
        <v>179</v>
      </c>
      <c r="AE4345" s="77" t="s">
        <v>5054</v>
      </c>
      <c r="AF4345" s="93"/>
      <c r="AG4345" s="93"/>
      <c r="AH4345" s="93"/>
      <c r="AI4345" s="93"/>
      <c r="AJ4345" s="93"/>
      <c r="AK4345" s="93"/>
      <c r="AL4345" s="93"/>
      <c r="AM4345" s="93"/>
      <c r="AN4345" s="77" t="s">
        <v>76</v>
      </c>
      <c r="AO4345" s="77" t="s">
        <v>5102</v>
      </c>
      <c r="AP4345" s="77">
        <v>400835</v>
      </c>
      <c r="AQ4345" s="77" t="s">
        <v>78</v>
      </c>
      <c r="AR4345" s="77" t="s">
        <v>4274</v>
      </c>
      <c r="AS4345" s="79">
        <v>41348</v>
      </c>
      <c r="AT4345" s="77">
        <v>2013</v>
      </c>
      <c r="AU4345" s="77" t="s">
        <v>4277</v>
      </c>
      <c r="AV4345" s="79">
        <v>43911</v>
      </c>
      <c r="AW4345" s="77">
        <v>2020</v>
      </c>
      <c r="AX4345" s="88">
        <f>Table1[[#This Row],[End TEST]]-Table1[[#This Row],[Start TEST]]</f>
        <v>7</v>
      </c>
      <c r="AY4345" s="88">
        <f>Table1[[#This Row],[TEST_Diff]]+1</f>
        <v>8</v>
      </c>
      <c r="AZ4345" s="89">
        <f>DATEDIF(Table1[[#This Row],[Start Year]],Table1[[#This Row],[End Year]],"d") / 365</f>
        <v>7.021917808219178</v>
      </c>
      <c r="BA4345" s="93"/>
      <c r="BB4345" s="93"/>
      <c r="BC4345" s="93"/>
      <c r="BD4345" s="93"/>
      <c r="BE4345" s="93"/>
      <c r="BF4345" s="93"/>
      <c r="BG4345" s="93"/>
      <c r="BH4345" s="93"/>
      <c r="BI4345" s="93"/>
      <c r="BJ4345" s="93"/>
      <c r="BK4345" s="93"/>
      <c r="BL4345" s="93"/>
      <c r="BM4345" s="93"/>
      <c r="BN4345" s="93"/>
      <c r="BO4345" s="93"/>
      <c r="BP4345" s="93"/>
      <c r="BQ4345" s="93"/>
      <c r="BR4345" s="93"/>
      <c r="BS4345" s="93"/>
      <c r="BT4345" s="93"/>
      <c r="BU4345" s="93"/>
      <c r="BV4345" s="93"/>
      <c r="BW4345" s="93"/>
    </row>
    <row r="4346" spans="1:75" x14ac:dyDescent="0.5">
      <c r="A4346" s="77">
        <v>703</v>
      </c>
      <c r="B4346" s="77" t="s">
        <v>4926</v>
      </c>
      <c r="D4346" s="78">
        <v>43704</v>
      </c>
      <c r="E4346" s="77" t="s">
        <v>4957</v>
      </c>
      <c r="F4346" s="90"/>
      <c r="G4346" s="77" t="s">
        <v>4957</v>
      </c>
      <c r="H4346" s="77" t="s">
        <v>4989</v>
      </c>
      <c r="I4346" s="80" t="s">
        <v>281</v>
      </c>
      <c r="J4346" s="80">
        <v>20</v>
      </c>
      <c r="K4346" s="80">
        <v>1</v>
      </c>
      <c r="L4346" s="80" t="s">
        <v>179</v>
      </c>
      <c r="M4346" s="80">
        <v>100</v>
      </c>
      <c r="N4346" s="80">
        <v>-4.0383329999999997</v>
      </c>
      <c r="O4346" s="80">
        <v>21.758662999999999</v>
      </c>
      <c r="P4346" s="80" t="s">
        <v>69</v>
      </c>
      <c r="Q4346" s="80">
        <v>0</v>
      </c>
      <c r="R4346" s="80">
        <v>2.6272389999999999</v>
      </c>
      <c r="S4346" s="80">
        <v>23.381664000000001</v>
      </c>
      <c r="T4346" s="80">
        <v>80167</v>
      </c>
      <c r="U4346" s="91">
        <f>Table1[[#This Row],[Distribution Amount (Dollars)]]/Table1[[#This Row],[NEWdatediff]]</f>
        <v>10020.875</v>
      </c>
      <c r="V4346" s="77" t="s">
        <v>1309</v>
      </c>
      <c r="W4346" s="77" t="s">
        <v>91</v>
      </c>
      <c r="X4346" s="77" t="s">
        <v>5025</v>
      </c>
      <c r="Y4346" s="77" t="s">
        <v>4881</v>
      </c>
      <c r="Z4346" s="77">
        <v>1</v>
      </c>
      <c r="AA4346" s="93"/>
      <c r="AB4346" s="77" t="s">
        <v>5053</v>
      </c>
      <c r="AC4346" s="93"/>
      <c r="AD4346" s="77" t="s">
        <v>179</v>
      </c>
      <c r="AE4346" s="77" t="s">
        <v>5054</v>
      </c>
      <c r="AF4346" s="93"/>
      <c r="AG4346" s="93"/>
      <c r="AH4346" s="93"/>
      <c r="AI4346" s="93"/>
      <c r="AJ4346" s="93"/>
      <c r="AK4346" s="93"/>
      <c r="AL4346" s="93"/>
      <c r="AM4346" s="93"/>
      <c r="AN4346" s="77" t="s">
        <v>76</v>
      </c>
      <c r="AO4346" s="77" t="s">
        <v>5102</v>
      </c>
      <c r="AP4346" s="77">
        <v>400835</v>
      </c>
      <c r="AQ4346" s="77" t="s">
        <v>78</v>
      </c>
      <c r="AR4346" s="77" t="s">
        <v>4274</v>
      </c>
      <c r="AS4346" s="79">
        <v>41348</v>
      </c>
      <c r="AT4346" s="77">
        <v>2013</v>
      </c>
      <c r="AU4346" s="77" t="s">
        <v>4277</v>
      </c>
      <c r="AV4346" s="79">
        <v>43911</v>
      </c>
      <c r="AW4346" s="77">
        <v>2020</v>
      </c>
      <c r="AX4346" s="88">
        <f>Table1[[#This Row],[End TEST]]-Table1[[#This Row],[Start TEST]]</f>
        <v>7</v>
      </c>
      <c r="AY4346" s="88">
        <f>Table1[[#This Row],[TEST_Diff]]+1</f>
        <v>8</v>
      </c>
      <c r="AZ4346" s="89">
        <f>DATEDIF(Table1[[#This Row],[Start Year]],Table1[[#This Row],[End Year]],"d") / 365</f>
        <v>7.021917808219178</v>
      </c>
      <c r="BA4346" s="93"/>
      <c r="BB4346" s="93"/>
      <c r="BC4346" s="93"/>
      <c r="BD4346" s="93"/>
      <c r="BE4346" s="93"/>
      <c r="BF4346" s="93"/>
      <c r="BG4346" s="93"/>
      <c r="BH4346" s="93"/>
      <c r="BI4346" s="93"/>
      <c r="BJ4346" s="93"/>
      <c r="BK4346" s="93"/>
      <c r="BL4346" s="93"/>
      <c r="BM4346" s="93"/>
      <c r="BN4346" s="93"/>
      <c r="BO4346" s="93"/>
      <c r="BP4346" s="93"/>
      <c r="BQ4346" s="93"/>
      <c r="BR4346" s="93"/>
      <c r="BS4346" s="93"/>
      <c r="BT4346" s="93"/>
      <c r="BU4346" s="93"/>
      <c r="BV4346" s="93"/>
      <c r="BW4346" s="93"/>
    </row>
    <row r="4347" spans="1:75" x14ac:dyDescent="0.5">
      <c r="A4347" s="77">
        <v>703</v>
      </c>
      <c r="B4347" s="77" t="s">
        <v>4926</v>
      </c>
      <c r="D4347" s="78">
        <v>43704</v>
      </c>
      <c r="E4347" s="77" t="s">
        <v>4957</v>
      </c>
      <c r="F4347" s="90"/>
      <c r="G4347" s="77" t="s">
        <v>4957</v>
      </c>
      <c r="H4347" s="77" t="s">
        <v>4989</v>
      </c>
      <c r="I4347" s="80" t="s">
        <v>282</v>
      </c>
      <c r="J4347" s="80">
        <v>30</v>
      </c>
      <c r="K4347" s="80">
        <v>1</v>
      </c>
      <c r="L4347" s="80" t="s">
        <v>179</v>
      </c>
      <c r="M4347" s="80">
        <v>100</v>
      </c>
      <c r="N4347" s="80">
        <v>-4.0383329999999997</v>
      </c>
      <c r="O4347" s="80">
        <v>21.758662999999999</v>
      </c>
      <c r="P4347" s="80" t="s">
        <v>69</v>
      </c>
      <c r="Q4347" s="80">
        <v>0</v>
      </c>
      <c r="R4347" s="80">
        <v>2.6272389999999999</v>
      </c>
      <c r="S4347" s="80">
        <v>23.381664000000001</v>
      </c>
      <c r="T4347" s="80">
        <v>120250.5</v>
      </c>
      <c r="U4347" s="91">
        <f>Table1[[#This Row],[Distribution Amount (Dollars)]]/Table1[[#This Row],[NEWdatediff]]</f>
        <v>15031.3125</v>
      </c>
      <c r="V4347" s="77" t="s">
        <v>1309</v>
      </c>
      <c r="W4347" s="77" t="s">
        <v>91</v>
      </c>
      <c r="X4347" s="77" t="s">
        <v>5025</v>
      </c>
      <c r="Y4347" s="77" t="s">
        <v>4881</v>
      </c>
      <c r="Z4347" s="77">
        <v>1</v>
      </c>
      <c r="AA4347" s="93"/>
      <c r="AB4347" s="77" t="s">
        <v>5053</v>
      </c>
      <c r="AC4347" s="93"/>
      <c r="AD4347" s="77" t="s">
        <v>179</v>
      </c>
      <c r="AE4347" s="77" t="s">
        <v>5054</v>
      </c>
      <c r="AF4347" s="93"/>
      <c r="AG4347" s="93"/>
      <c r="AH4347" s="93"/>
      <c r="AI4347" s="93"/>
      <c r="AJ4347" s="93"/>
      <c r="AK4347" s="93"/>
      <c r="AL4347" s="93"/>
      <c r="AM4347" s="93"/>
      <c r="AN4347" s="77" t="s">
        <v>76</v>
      </c>
      <c r="AO4347" s="77" t="s">
        <v>5102</v>
      </c>
      <c r="AP4347" s="77">
        <v>400835</v>
      </c>
      <c r="AQ4347" s="77" t="s">
        <v>78</v>
      </c>
      <c r="AR4347" s="77" t="s">
        <v>4274</v>
      </c>
      <c r="AS4347" s="79">
        <v>41348</v>
      </c>
      <c r="AT4347" s="77">
        <v>2013</v>
      </c>
      <c r="AU4347" s="77" t="s">
        <v>4277</v>
      </c>
      <c r="AV4347" s="79">
        <v>43911</v>
      </c>
      <c r="AW4347" s="77">
        <v>2020</v>
      </c>
      <c r="AX4347" s="88">
        <f>Table1[[#This Row],[End TEST]]-Table1[[#This Row],[Start TEST]]</f>
        <v>7</v>
      </c>
      <c r="AY4347" s="88">
        <f>Table1[[#This Row],[TEST_Diff]]+1</f>
        <v>8</v>
      </c>
      <c r="AZ4347" s="89">
        <f>DATEDIF(Table1[[#This Row],[Start Year]],Table1[[#This Row],[End Year]],"d") / 365</f>
        <v>7.021917808219178</v>
      </c>
      <c r="BA4347" s="93"/>
      <c r="BB4347" s="93"/>
      <c r="BC4347" s="93"/>
      <c r="BD4347" s="93"/>
      <c r="BE4347" s="93"/>
      <c r="BF4347" s="93"/>
      <c r="BG4347" s="93"/>
      <c r="BH4347" s="93"/>
      <c r="BI4347" s="93"/>
      <c r="BJ4347" s="93"/>
      <c r="BK4347" s="93"/>
      <c r="BL4347" s="93"/>
      <c r="BM4347" s="93"/>
      <c r="BN4347" s="93"/>
      <c r="BO4347" s="93"/>
      <c r="BP4347" s="93"/>
      <c r="BQ4347" s="93"/>
      <c r="BR4347" s="93"/>
      <c r="BS4347" s="93"/>
      <c r="BT4347" s="93"/>
      <c r="BU4347" s="93"/>
      <c r="BV4347" s="93"/>
      <c r="BW4347" s="93"/>
    </row>
    <row r="4348" spans="1:75" x14ac:dyDescent="0.5">
      <c r="A4348" s="77">
        <v>704</v>
      </c>
      <c r="B4348" s="77" t="s">
        <v>4927</v>
      </c>
      <c r="D4348" s="78">
        <v>43704</v>
      </c>
      <c r="E4348" s="77" t="s">
        <v>4958</v>
      </c>
      <c r="F4348" s="90"/>
      <c r="G4348" s="77" t="s">
        <v>4958</v>
      </c>
      <c r="H4348" s="77" t="s">
        <v>4990</v>
      </c>
      <c r="I4348" s="80" t="s">
        <v>128</v>
      </c>
      <c r="J4348" s="80">
        <v>20</v>
      </c>
      <c r="K4348" s="80">
        <v>1</v>
      </c>
      <c r="L4348" s="80" t="s">
        <v>426</v>
      </c>
      <c r="M4348" s="80">
        <v>100</v>
      </c>
      <c r="N4348" s="80">
        <v>23.684994</v>
      </c>
      <c r="O4348" s="80">
        <v>90.356330999999997</v>
      </c>
      <c r="P4348" s="80" t="s">
        <v>114</v>
      </c>
      <c r="Q4348" s="80">
        <v>0</v>
      </c>
      <c r="R4348" s="80">
        <v>25.384855999999999</v>
      </c>
      <c r="S4348" s="80">
        <v>68.458809000000002</v>
      </c>
      <c r="T4348" s="80">
        <v>2413053</v>
      </c>
      <c r="U4348" s="91">
        <f>Table1[[#This Row],[Distribution Amount (Dollars)]]/Table1[[#This Row],[NEWdatediff]]</f>
        <v>402175.5</v>
      </c>
      <c r="V4348" s="77" t="s">
        <v>5015</v>
      </c>
      <c r="W4348" s="77" t="s">
        <v>91</v>
      </c>
      <c r="X4348" s="77" t="s">
        <v>5027</v>
      </c>
      <c r="Y4348" s="77" t="s">
        <v>4881</v>
      </c>
      <c r="Z4348" s="77">
        <v>1</v>
      </c>
      <c r="AA4348" s="93"/>
      <c r="AB4348" s="77" t="s">
        <v>5055</v>
      </c>
      <c r="AC4348" s="93"/>
      <c r="AD4348" s="77" t="s">
        <v>426</v>
      </c>
      <c r="AE4348" s="77" t="s">
        <v>5056</v>
      </c>
      <c r="AF4348" s="93"/>
      <c r="AG4348" s="93"/>
      <c r="AH4348" s="93"/>
      <c r="AI4348" s="93"/>
      <c r="AJ4348" s="93"/>
      <c r="AK4348" s="93"/>
      <c r="AL4348" s="93"/>
      <c r="AM4348" s="93"/>
      <c r="AN4348" s="77" t="s">
        <v>76</v>
      </c>
      <c r="AO4348" s="77" t="s">
        <v>5103</v>
      </c>
      <c r="AP4348" s="77">
        <v>12065265</v>
      </c>
      <c r="AQ4348" s="77" t="s">
        <v>109</v>
      </c>
      <c r="AR4348" s="77" t="s">
        <v>4274</v>
      </c>
      <c r="AS4348" s="79">
        <v>39420</v>
      </c>
      <c r="AT4348" s="77">
        <v>2007</v>
      </c>
      <c r="AU4348" s="77" t="s">
        <v>4277</v>
      </c>
      <c r="AV4348" s="79">
        <v>40966</v>
      </c>
      <c r="AW4348" s="77">
        <v>2012</v>
      </c>
      <c r="AX4348" s="88">
        <f>Table1[[#This Row],[End TEST]]-Table1[[#This Row],[Start TEST]]</f>
        <v>5</v>
      </c>
      <c r="AY4348" s="88">
        <f>Table1[[#This Row],[TEST_Diff]]+1</f>
        <v>6</v>
      </c>
      <c r="AZ4348" s="89">
        <f>DATEDIF(Table1[[#This Row],[Start Year]],Table1[[#This Row],[End Year]],"d") / 365</f>
        <v>4.2356164383561641</v>
      </c>
      <c r="BA4348" s="77">
        <v>1547001</v>
      </c>
      <c r="BB4348" s="93"/>
      <c r="BC4348" s="77" t="s">
        <v>5128</v>
      </c>
      <c r="BD4348" s="77">
        <v>1</v>
      </c>
      <c r="BE4348" s="93"/>
      <c r="BF4348" s="77">
        <v>1</v>
      </c>
      <c r="BG4348" s="93"/>
      <c r="BH4348" s="93"/>
      <c r="BI4348" s="93"/>
      <c r="BJ4348" s="77">
        <v>1</v>
      </c>
      <c r="BK4348" s="93"/>
      <c r="BL4348" s="93"/>
      <c r="BM4348" s="93"/>
      <c r="BN4348" s="93"/>
      <c r="BO4348" s="93"/>
      <c r="BP4348" s="93"/>
      <c r="BQ4348" s="93"/>
      <c r="BR4348" s="93"/>
      <c r="BS4348" s="93"/>
      <c r="BT4348" s="93"/>
      <c r="BU4348" s="93"/>
      <c r="BV4348" s="93"/>
      <c r="BW4348" s="77" t="s">
        <v>5137</v>
      </c>
    </row>
    <row r="4349" spans="1:75" x14ac:dyDescent="0.5">
      <c r="A4349" s="77">
        <v>704</v>
      </c>
      <c r="B4349" s="77" t="s">
        <v>4927</v>
      </c>
      <c r="D4349" s="78">
        <v>43704</v>
      </c>
      <c r="E4349" s="77" t="s">
        <v>4958</v>
      </c>
      <c r="F4349" s="90"/>
      <c r="G4349" s="77" t="s">
        <v>4958</v>
      </c>
      <c r="H4349" s="77" t="s">
        <v>4990</v>
      </c>
      <c r="I4349" s="80" t="s">
        <v>81</v>
      </c>
      <c r="J4349" s="80">
        <v>10</v>
      </c>
      <c r="K4349" s="80">
        <v>1</v>
      </c>
      <c r="L4349" s="80" t="s">
        <v>426</v>
      </c>
      <c r="M4349" s="80">
        <v>100</v>
      </c>
      <c r="N4349" s="80">
        <v>23.684994</v>
      </c>
      <c r="O4349" s="80">
        <v>90.356330999999997</v>
      </c>
      <c r="P4349" s="80" t="s">
        <v>114</v>
      </c>
      <c r="Q4349" s="80">
        <v>0</v>
      </c>
      <c r="R4349" s="80">
        <v>25.384855999999999</v>
      </c>
      <c r="S4349" s="80">
        <v>68.458809000000002</v>
      </c>
      <c r="T4349" s="80">
        <v>1206526.5</v>
      </c>
      <c r="U4349" s="91">
        <f>Table1[[#This Row],[Distribution Amount (Dollars)]]/Table1[[#This Row],[NEWdatediff]]</f>
        <v>201087.75</v>
      </c>
      <c r="V4349" s="77" t="s">
        <v>5015</v>
      </c>
      <c r="W4349" s="77" t="s">
        <v>91</v>
      </c>
      <c r="X4349" s="77" t="s">
        <v>5027</v>
      </c>
      <c r="Y4349" s="77" t="s">
        <v>4881</v>
      </c>
      <c r="Z4349" s="77">
        <v>1</v>
      </c>
      <c r="AA4349" s="93"/>
      <c r="AB4349" s="77" t="s">
        <v>5055</v>
      </c>
      <c r="AC4349" s="93"/>
      <c r="AD4349" s="77" t="s">
        <v>426</v>
      </c>
      <c r="AE4349" s="77" t="s">
        <v>5056</v>
      </c>
      <c r="AF4349" s="93"/>
      <c r="AG4349" s="93"/>
      <c r="AH4349" s="93"/>
      <c r="AI4349" s="93"/>
      <c r="AJ4349" s="93"/>
      <c r="AK4349" s="93"/>
      <c r="AL4349" s="93"/>
      <c r="AM4349" s="93"/>
      <c r="AN4349" s="77" t="s">
        <v>76</v>
      </c>
      <c r="AO4349" s="77" t="s">
        <v>5103</v>
      </c>
      <c r="AP4349" s="77">
        <v>12065265</v>
      </c>
      <c r="AQ4349" s="77" t="s">
        <v>109</v>
      </c>
      <c r="AR4349" s="77" t="s">
        <v>4274</v>
      </c>
      <c r="AS4349" s="79">
        <v>39420</v>
      </c>
      <c r="AT4349" s="77">
        <v>2007</v>
      </c>
      <c r="AU4349" s="77" t="s">
        <v>4277</v>
      </c>
      <c r="AV4349" s="79">
        <v>40966</v>
      </c>
      <c r="AW4349" s="77">
        <v>2012</v>
      </c>
      <c r="AX4349" s="88">
        <f>Table1[[#This Row],[End TEST]]-Table1[[#This Row],[Start TEST]]</f>
        <v>5</v>
      </c>
      <c r="AY4349" s="88">
        <f>Table1[[#This Row],[TEST_Diff]]+1</f>
        <v>6</v>
      </c>
      <c r="AZ4349" s="89">
        <f>DATEDIF(Table1[[#This Row],[Start Year]],Table1[[#This Row],[End Year]],"d") / 365</f>
        <v>4.2356164383561641</v>
      </c>
      <c r="BA4349" s="77">
        <v>1547001</v>
      </c>
      <c r="BB4349" s="93"/>
      <c r="BC4349" s="77" t="s">
        <v>5128</v>
      </c>
      <c r="BD4349" s="77">
        <v>1</v>
      </c>
      <c r="BE4349" s="93"/>
      <c r="BF4349" s="77">
        <v>1</v>
      </c>
      <c r="BG4349" s="93"/>
      <c r="BH4349" s="93"/>
      <c r="BI4349" s="93"/>
      <c r="BJ4349" s="77">
        <v>1</v>
      </c>
      <c r="BK4349" s="93"/>
      <c r="BL4349" s="93"/>
      <c r="BM4349" s="93"/>
      <c r="BN4349" s="93"/>
      <c r="BO4349" s="93"/>
      <c r="BP4349" s="93"/>
      <c r="BQ4349" s="93"/>
      <c r="BR4349" s="93"/>
      <c r="BS4349" s="93"/>
      <c r="BT4349" s="93"/>
      <c r="BU4349" s="93"/>
      <c r="BV4349" s="93"/>
      <c r="BW4349" s="77" t="s">
        <v>5137</v>
      </c>
    </row>
    <row r="4350" spans="1:75" x14ac:dyDescent="0.5">
      <c r="A4350" s="77">
        <v>704</v>
      </c>
      <c r="B4350" s="77" t="s">
        <v>4927</v>
      </c>
      <c r="D4350" s="78">
        <v>43704</v>
      </c>
      <c r="E4350" s="77" t="s">
        <v>4958</v>
      </c>
      <c r="F4350" s="90"/>
      <c r="G4350" s="77" t="s">
        <v>4958</v>
      </c>
      <c r="H4350" s="77" t="s">
        <v>4990</v>
      </c>
      <c r="I4350" s="80" t="s">
        <v>97</v>
      </c>
      <c r="J4350" s="80">
        <v>20</v>
      </c>
      <c r="K4350" s="80">
        <v>1</v>
      </c>
      <c r="L4350" s="80" t="s">
        <v>426</v>
      </c>
      <c r="M4350" s="80">
        <v>100</v>
      </c>
      <c r="N4350" s="80">
        <v>23.684994</v>
      </c>
      <c r="O4350" s="80">
        <v>90.356330999999997</v>
      </c>
      <c r="P4350" s="80" t="s">
        <v>114</v>
      </c>
      <c r="Q4350" s="80">
        <v>0</v>
      </c>
      <c r="R4350" s="80">
        <v>25.384855999999999</v>
      </c>
      <c r="S4350" s="80">
        <v>68.458809000000002</v>
      </c>
      <c r="T4350" s="80">
        <v>2413053</v>
      </c>
      <c r="U4350" s="91">
        <f>Table1[[#This Row],[Distribution Amount (Dollars)]]/Table1[[#This Row],[NEWdatediff]]</f>
        <v>402175.5</v>
      </c>
      <c r="V4350" s="77" t="s">
        <v>5015</v>
      </c>
      <c r="W4350" s="77" t="s">
        <v>91</v>
      </c>
      <c r="X4350" s="77" t="s">
        <v>5027</v>
      </c>
      <c r="Y4350" s="77" t="s">
        <v>4881</v>
      </c>
      <c r="Z4350" s="77">
        <v>1</v>
      </c>
      <c r="AA4350" s="93"/>
      <c r="AB4350" s="77" t="s">
        <v>5055</v>
      </c>
      <c r="AC4350" s="93"/>
      <c r="AD4350" s="77" t="s">
        <v>426</v>
      </c>
      <c r="AE4350" s="77" t="s">
        <v>5056</v>
      </c>
      <c r="AF4350" s="93"/>
      <c r="AG4350" s="93"/>
      <c r="AH4350" s="93"/>
      <c r="AI4350" s="93"/>
      <c r="AJ4350" s="93"/>
      <c r="AK4350" s="93"/>
      <c r="AL4350" s="93"/>
      <c r="AM4350" s="93"/>
      <c r="AN4350" s="77" t="s">
        <v>76</v>
      </c>
      <c r="AO4350" s="77" t="s">
        <v>5103</v>
      </c>
      <c r="AP4350" s="77">
        <v>12065265</v>
      </c>
      <c r="AQ4350" s="77" t="s">
        <v>109</v>
      </c>
      <c r="AR4350" s="77" t="s">
        <v>4274</v>
      </c>
      <c r="AS4350" s="79">
        <v>39420</v>
      </c>
      <c r="AT4350" s="77">
        <v>2007</v>
      </c>
      <c r="AU4350" s="77" t="s">
        <v>4277</v>
      </c>
      <c r="AV4350" s="79">
        <v>40966</v>
      </c>
      <c r="AW4350" s="77">
        <v>2012</v>
      </c>
      <c r="AX4350" s="88">
        <f>Table1[[#This Row],[End TEST]]-Table1[[#This Row],[Start TEST]]</f>
        <v>5</v>
      </c>
      <c r="AY4350" s="88">
        <f>Table1[[#This Row],[TEST_Diff]]+1</f>
        <v>6</v>
      </c>
      <c r="AZ4350" s="89">
        <f>DATEDIF(Table1[[#This Row],[Start Year]],Table1[[#This Row],[End Year]],"d") / 365</f>
        <v>4.2356164383561641</v>
      </c>
      <c r="BA4350" s="77">
        <v>1547001</v>
      </c>
      <c r="BB4350" s="93"/>
      <c r="BC4350" s="77" t="s">
        <v>5128</v>
      </c>
      <c r="BD4350" s="77">
        <v>1</v>
      </c>
      <c r="BE4350" s="93"/>
      <c r="BF4350" s="77">
        <v>1</v>
      </c>
      <c r="BG4350" s="93"/>
      <c r="BH4350" s="93"/>
      <c r="BI4350" s="93"/>
      <c r="BJ4350" s="77">
        <v>1</v>
      </c>
      <c r="BK4350" s="93"/>
      <c r="BL4350" s="93"/>
      <c r="BM4350" s="93"/>
      <c r="BN4350" s="93"/>
      <c r="BO4350" s="93"/>
      <c r="BP4350" s="93"/>
      <c r="BQ4350" s="93"/>
      <c r="BR4350" s="93"/>
      <c r="BS4350" s="93"/>
      <c r="BT4350" s="93"/>
      <c r="BU4350" s="93"/>
      <c r="BV4350" s="93"/>
      <c r="BW4350" s="77" t="s">
        <v>5137</v>
      </c>
    </row>
    <row r="4351" spans="1:75" x14ac:dyDescent="0.5">
      <c r="A4351" s="77">
        <v>704</v>
      </c>
      <c r="B4351" s="77" t="s">
        <v>4927</v>
      </c>
      <c r="D4351" s="78">
        <v>43704</v>
      </c>
      <c r="E4351" s="77" t="s">
        <v>4958</v>
      </c>
      <c r="F4351" s="90"/>
      <c r="G4351" s="77" t="s">
        <v>4958</v>
      </c>
      <c r="H4351" s="77" t="s">
        <v>4990</v>
      </c>
      <c r="I4351" s="80" t="s">
        <v>67</v>
      </c>
      <c r="J4351" s="80">
        <v>10</v>
      </c>
      <c r="K4351" s="80">
        <v>1</v>
      </c>
      <c r="L4351" s="80" t="s">
        <v>426</v>
      </c>
      <c r="M4351" s="80">
        <v>100</v>
      </c>
      <c r="N4351" s="80">
        <v>23.684994</v>
      </c>
      <c r="O4351" s="80">
        <v>90.356330999999997</v>
      </c>
      <c r="P4351" s="80" t="s">
        <v>114</v>
      </c>
      <c r="Q4351" s="80">
        <v>0</v>
      </c>
      <c r="R4351" s="80">
        <v>25.384855999999999</v>
      </c>
      <c r="S4351" s="80">
        <v>68.458809000000002</v>
      </c>
      <c r="T4351" s="80">
        <v>1206526.5</v>
      </c>
      <c r="U4351" s="91">
        <f>Table1[[#This Row],[Distribution Amount (Dollars)]]/Table1[[#This Row],[NEWdatediff]]</f>
        <v>201087.75</v>
      </c>
      <c r="V4351" s="77" t="s">
        <v>5015</v>
      </c>
      <c r="W4351" s="77" t="s">
        <v>91</v>
      </c>
      <c r="X4351" s="77" t="s">
        <v>5027</v>
      </c>
      <c r="Y4351" s="77" t="s">
        <v>4881</v>
      </c>
      <c r="Z4351" s="77">
        <v>1</v>
      </c>
      <c r="AA4351" s="93"/>
      <c r="AB4351" s="77" t="s">
        <v>5055</v>
      </c>
      <c r="AC4351" s="93"/>
      <c r="AD4351" s="77" t="s">
        <v>426</v>
      </c>
      <c r="AE4351" s="77" t="s">
        <v>5056</v>
      </c>
      <c r="AF4351" s="93"/>
      <c r="AG4351" s="93"/>
      <c r="AH4351" s="93"/>
      <c r="AI4351" s="93"/>
      <c r="AJ4351" s="93"/>
      <c r="AK4351" s="93"/>
      <c r="AL4351" s="93"/>
      <c r="AM4351" s="93"/>
      <c r="AN4351" s="77" t="s">
        <v>76</v>
      </c>
      <c r="AO4351" s="77" t="s">
        <v>5103</v>
      </c>
      <c r="AP4351" s="77">
        <v>12065265</v>
      </c>
      <c r="AQ4351" s="77" t="s">
        <v>109</v>
      </c>
      <c r="AR4351" s="77" t="s">
        <v>4274</v>
      </c>
      <c r="AS4351" s="79">
        <v>39420</v>
      </c>
      <c r="AT4351" s="77">
        <v>2007</v>
      </c>
      <c r="AU4351" s="77" t="s">
        <v>4277</v>
      </c>
      <c r="AV4351" s="79">
        <v>40966</v>
      </c>
      <c r="AW4351" s="77">
        <v>2012</v>
      </c>
      <c r="AX4351" s="88">
        <f>Table1[[#This Row],[End TEST]]-Table1[[#This Row],[Start TEST]]</f>
        <v>5</v>
      </c>
      <c r="AY4351" s="88">
        <f>Table1[[#This Row],[TEST_Diff]]+1</f>
        <v>6</v>
      </c>
      <c r="AZ4351" s="89">
        <f>DATEDIF(Table1[[#This Row],[Start Year]],Table1[[#This Row],[End Year]],"d") / 365</f>
        <v>4.2356164383561641</v>
      </c>
      <c r="BA4351" s="77">
        <v>1547001</v>
      </c>
      <c r="BB4351" s="93"/>
      <c r="BC4351" s="77" t="s">
        <v>5128</v>
      </c>
      <c r="BD4351" s="77">
        <v>1</v>
      </c>
      <c r="BE4351" s="93"/>
      <c r="BF4351" s="77">
        <v>1</v>
      </c>
      <c r="BG4351" s="93"/>
      <c r="BH4351" s="93"/>
      <c r="BI4351" s="93"/>
      <c r="BJ4351" s="77">
        <v>1</v>
      </c>
      <c r="BK4351" s="93"/>
      <c r="BL4351" s="93"/>
      <c r="BM4351" s="93"/>
      <c r="BN4351" s="93"/>
      <c r="BO4351" s="93"/>
      <c r="BP4351" s="93"/>
      <c r="BQ4351" s="93"/>
      <c r="BR4351" s="93"/>
      <c r="BS4351" s="93"/>
      <c r="BT4351" s="93"/>
      <c r="BU4351" s="93"/>
      <c r="BV4351" s="93"/>
      <c r="BW4351" s="77" t="s">
        <v>5137</v>
      </c>
    </row>
    <row r="4352" spans="1:75" x14ac:dyDescent="0.5">
      <c r="A4352" s="77">
        <v>704</v>
      </c>
      <c r="B4352" s="77" t="s">
        <v>4927</v>
      </c>
      <c r="D4352" s="78">
        <v>43704</v>
      </c>
      <c r="E4352" s="77" t="s">
        <v>4958</v>
      </c>
      <c r="F4352" s="90"/>
      <c r="G4352" s="77" t="s">
        <v>4958</v>
      </c>
      <c r="H4352" s="77" t="s">
        <v>4990</v>
      </c>
      <c r="I4352" s="80" t="s">
        <v>102</v>
      </c>
      <c r="J4352" s="80">
        <v>10</v>
      </c>
      <c r="K4352" s="80">
        <v>1</v>
      </c>
      <c r="L4352" s="80" t="s">
        <v>426</v>
      </c>
      <c r="M4352" s="80">
        <v>100</v>
      </c>
      <c r="N4352" s="80">
        <v>23.684994</v>
      </c>
      <c r="O4352" s="80">
        <v>90.356330999999997</v>
      </c>
      <c r="P4352" s="80" t="s">
        <v>114</v>
      </c>
      <c r="Q4352" s="80">
        <v>0</v>
      </c>
      <c r="R4352" s="80">
        <v>25.384855999999999</v>
      </c>
      <c r="S4352" s="80">
        <v>68.458809000000002</v>
      </c>
      <c r="T4352" s="80">
        <v>1206526.5</v>
      </c>
      <c r="U4352" s="91">
        <f>Table1[[#This Row],[Distribution Amount (Dollars)]]/Table1[[#This Row],[NEWdatediff]]</f>
        <v>201087.75</v>
      </c>
      <c r="V4352" s="77" t="s">
        <v>5015</v>
      </c>
      <c r="W4352" s="77" t="s">
        <v>91</v>
      </c>
      <c r="X4352" s="77" t="s">
        <v>5027</v>
      </c>
      <c r="Y4352" s="77" t="s">
        <v>4881</v>
      </c>
      <c r="Z4352" s="77">
        <v>1</v>
      </c>
      <c r="AA4352" s="93"/>
      <c r="AB4352" s="77" t="s">
        <v>5055</v>
      </c>
      <c r="AC4352" s="93"/>
      <c r="AD4352" s="77" t="s">
        <v>426</v>
      </c>
      <c r="AE4352" s="77" t="s">
        <v>5056</v>
      </c>
      <c r="AF4352" s="93"/>
      <c r="AG4352" s="93"/>
      <c r="AH4352" s="93"/>
      <c r="AI4352" s="93"/>
      <c r="AJ4352" s="93"/>
      <c r="AK4352" s="93"/>
      <c r="AL4352" s="93"/>
      <c r="AM4352" s="93"/>
      <c r="AN4352" s="77" t="s">
        <v>76</v>
      </c>
      <c r="AO4352" s="77" t="s">
        <v>5103</v>
      </c>
      <c r="AP4352" s="77">
        <v>12065265</v>
      </c>
      <c r="AQ4352" s="77" t="s">
        <v>109</v>
      </c>
      <c r="AR4352" s="77" t="s">
        <v>4274</v>
      </c>
      <c r="AS4352" s="79">
        <v>39420</v>
      </c>
      <c r="AT4352" s="77">
        <v>2007</v>
      </c>
      <c r="AU4352" s="77" t="s">
        <v>4277</v>
      </c>
      <c r="AV4352" s="79">
        <v>40966</v>
      </c>
      <c r="AW4352" s="77">
        <v>2012</v>
      </c>
      <c r="AX4352" s="88">
        <f>Table1[[#This Row],[End TEST]]-Table1[[#This Row],[Start TEST]]</f>
        <v>5</v>
      </c>
      <c r="AY4352" s="88">
        <f>Table1[[#This Row],[TEST_Diff]]+1</f>
        <v>6</v>
      </c>
      <c r="AZ4352" s="89">
        <f>DATEDIF(Table1[[#This Row],[Start Year]],Table1[[#This Row],[End Year]],"d") / 365</f>
        <v>4.2356164383561641</v>
      </c>
      <c r="BA4352" s="77">
        <v>1547001</v>
      </c>
      <c r="BB4352" s="93"/>
      <c r="BC4352" s="77" t="s">
        <v>5128</v>
      </c>
      <c r="BD4352" s="77">
        <v>1</v>
      </c>
      <c r="BE4352" s="93"/>
      <c r="BF4352" s="77">
        <v>1</v>
      </c>
      <c r="BG4352" s="93"/>
      <c r="BH4352" s="93"/>
      <c r="BI4352" s="93"/>
      <c r="BJ4352" s="77">
        <v>1</v>
      </c>
      <c r="BK4352" s="93"/>
      <c r="BL4352" s="93"/>
      <c r="BM4352" s="93"/>
      <c r="BN4352" s="93"/>
      <c r="BO4352" s="93"/>
      <c r="BP4352" s="93"/>
      <c r="BQ4352" s="93"/>
      <c r="BR4352" s="93"/>
      <c r="BS4352" s="93"/>
      <c r="BT4352" s="93"/>
      <c r="BU4352" s="93"/>
      <c r="BV4352" s="93"/>
      <c r="BW4352" s="77" t="s">
        <v>5137</v>
      </c>
    </row>
    <row r="4353" spans="1:75" x14ac:dyDescent="0.5">
      <c r="A4353" s="77">
        <v>704</v>
      </c>
      <c r="B4353" s="77" t="s">
        <v>4927</v>
      </c>
      <c r="D4353" s="78">
        <v>43704</v>
      </c>
      <c r="E4353" s="77" t="s">
        <v>4958</v>
      </c>
      <c r="F4353" s="90"/>
      <c r="G4353" s="77" t="s">
        <v>4958</v>
      </c>
      <c r="H4353" s="77" t="s">
        <v>4990</v>
      </c>
      <c r="I4353" s="80" t="s">
        <v>127</v>
      </c>
      <c r="J4353" s="80">
        <v>10</v>
      </c>
      <c r="K4353" s="80">
        <v>1</v>
      </c>
      <c r="L4353" s="80" t="s">
        <v>426</v>
      </c>
      <c r="M4353" s="80">
        <v>100</v>
      </c>
      <c r="N4353" s="80">
        <v>23.684994</v>
      </c>
      <c r="O4353" s="80">
        <v>90.356330999999997</v>
      </c>
      <c r="P4353" s="80" t="s">
        <v>114</v>
      </c>
      <c r="Q4353" s="80">
        <v>0</v>
      </c>
      <c r="R4353" s="80">
        <v>25.384855999999999</v>
      </c>
      <c r="S4353" s="80">
        <v>68.458809000000002</v>
      </c>
      <c r="T4353" s="80">
        <v>1206526.5</v>
      </c>
      <c r="U4353" s="91">
        <f>Table1[[#This Row],[Distribution Amount (Dollars)]]/Table1[[#This Row],[NEWdatediff]]</f>
        <v>201087.75</v>
      </c>
      <c r="V4353" s="77" t="s">
        <v>5015</v>
      </c>
      <c r="W4353" s="77" t="s">
        <v>91</v>
      </c>
      <c r="X4353" s="77" t="s">
        <v>5027</v>
      </c>
      <c r="Y4353" s="77" t="s">
        <v>4881</v>
      </c>
      <c r="Z4353" s="77">
        <v>1</v>
      </c>
      <c r="AA4353" s="93"/>
      <c r="AB4353" s="77" t="s">
        <v>5055</v>
      </c>
      <c r="AC4353" s="93"/>
      <c r="AD4353" s="77" t="s">
        <v>426</v>
      </c>
      <c r="AE4353" s="77" t="s">
        <v>5056</v>
      </c>
      <c r="AF4353" s="93"/>
      <c r="AG4353" s="93"/>
      <c r="AH4353" s="93"/>
      <c r="AI4353" s="93"/>
      <c r="AJ4353" s="93"/>
      <c r="AK4353" s="93"/>
      <c r="AL4353" s="93"/>
      <c r="AM4353" s="93"/>
      <c r="AN4353" s="77" t="s">
        <v>76</v>
      </c>
      <c r="AO4353" s="77" t="s">
        <v>5103</v>
      </c>
      <c r="AP4353" s="77">
        <v>12065265</v>
      </c>
      <c r="AQ4353" s="77" t="s">
        <v>109</v>
      </c>
      <c r="AR4353" s="77" t="s">
        <v>4274</v>
      </c>
      <c r="AS4353" s="79">
        <v>39420</v>
      </c>
      <c r="AT4353" s="77">
        <v>2007</v>
      </c>
      <c r="AU4353" s="77" t="s">
        <v>4277</v>
      </c>
      <c r="AV4353" s="79">
        <v>40966</v>
      </c>
      <c r="AW4353" s="77">
        <v>2012</v>
      </c>
      <c r="AX4353" s="88">
        <f>Table1[[#This Row],[End TEST]]-Table1[[#This Row],[Start TEST]]</f>
        <v>5</v>
      </c>
      <c r="AY4353" s="88">
        <f>Table1[[#This Row],[TEST_Diff]]+1</f>
        <v>6</v>
      </c>
      <c r="AZ4353" s="89">
        <f>DATEDIF(Table1[[#This Row],[Start Year]],Table1[[#This Row],[End Year]],"d") / 365</f>
        <v>4.2356164383561641</v>
      </c>
      <c r="BA4353" s="77">
        <v>1547001</v>
      </c>
      <c r="BB4353" s="93"/>
      <c r="BC4353" s="77" t="s">
        <v>5128</v>
      </c>
      <c r="BD4353" s="77">
        <v>1</v>
      </c>
      <c r="BE4353" s="93"/>
      <c r="BF4353" s="77">
        <v>1</v>
      </c>
      <c r="BG4353" s="93"/>
      <c r="BH4353" s="93"/>
      <c r="BI4353" s="93"/>
      <c r="BJ4353" s="77">
        <v>1</v>
      </c>
      <c r="BK4353" s="93"/>
      <c r="BL4353" s="93"/>
      <c r="BM4353" s="93"/>
      <c r="BN4353" s="93"/>
      <c r="BO4353" s="93"/>
      <c r="BP4353" s="93"/>
      <c r="BQ4353" s="93"/>
      <c r="BR4353" s="93"/>
      <c r="BS4353" s="93"/>
      <c r="BT4353" s="93"/>
      <c r="BU4353" s="93"/>
      <c r="BV4353" s="93"/>
      <c r="BW4353" s="77" t="s">
        <v>5137</v>
      </c>
    </row>
    <row r="4354" spans="1:75" x14ac:dyDescent="0.5">
      <c r="A4354" s="77">
        <v>704</v>
      </c>
      <c r="B4354" s="77" t="s">
        <v>4927</v>
      </c>
      <c r="D4354" s="78">
        <v>43704</v>
      </c>
      <c r="E4354" s="77" t="s">
        <v>4958</v>
      </c>
      <c r="F4354" s="90"/>
      <c r="G4354" s="77" t="s">
        <v>4958</v>
      </c>
      <c r="H4354" s="77" t="s">
        <v>4990</v>
      </c>
      <c r="I4354" s="80" t="s">
        <v>129</v>
      </c>
      <c r="J4354" s="80">
        <v>20</v>
      </c>
      <c r="K4354" s="80">
        <v>1</v>
      </c>
      <c r="L4354" s="80" t="s">
        <v>426</v>
      </c>
      <c r="M4354" s="80">
        <v>100</v>
      </c>
      <c r="N4354" s="80">
        <v>23.684994</v>
      </c>
      <c r="O4354" s="80">
        <v>90.356330999999997</v>
      </c>
      <c r="P4354" s="80" t="s">
        <v>114</v>
      </c>
      <c r="Q4354" s="80">
        <v>0</v>
      </c>
      <c r="R4354" s="80">
        <v>25.384855999999999</v>
      </c>
      <c r="S4354" s="80">
        <v>68.458809000000002</v>
      </c>
      <c r="T4354" s="80">
        <v>2413053</v>
      </c>
      <c r="U4354" s="91">
        <f>Table1[[#This Row],[Distribution Amount (Dollars)]]/Table1[[#This Row],[NEWdatediff]]</f>
        <v>402175.5</v>
      </c>
      <c r="V4354" s="77" t="s">
        <v>5015</v>
      </c>
      <c r="W4354" s="77" t="s">
        <v>91</v>
      </c>
      <c r="X4354" s="77" t="s">
        <v>5027</v>
      </c>
      <c r="Y4354" s="77" t="s">
        <v>4881</v>
      </c>
      <c r="Z4354" s="77">
        <v>1</v>
      </c>
      <c r="AA4354" s="93"/>
      <c r="AB4354" s="77" t="s">
        <v>5055</v>
      </c>
      <c r="AC4354" s="93"/>
      <c r="AD4354" s="77" t="s">
        <v>426</v>
      </c>
      <c r="AE4354" s="77" t="s">
        <v>5056</v>
      </c>
      <c r="AF4354" s="93"/>
      <c r="AG4354" s="93"/>
      <c r="AH4354" s="93"/>
      <c r="AI4354" s="93"/>
      <c r="AJ4354" s="93"/>
      <c r="AK4354" s="93"/>
      <c r="AL4354" s="93"/>
      <c r="AM4354" s="93"/>
      <c r="AN4354" s="77" t="s">
        <v>76</v>
      </c>
      <c r="AO4354" s="77" t="s">
        <v>5103</v>
      </c>
      <c r="AP4354" s="77">
        <v>12065265</v>
      </c>
      <c r="AQ4354" s="77" t="s">
        <v>109</v>
      </c>
      <c r="AR4354" s="77" t="s">
        <v>4274</v>
      </c>
      <c r="AS4354" s="79">
        <v>39420</v>
      </c>
      <c r="AT4354" s="77">
        <v>2007</v>
      </c>
      <c r="AU4354" s="77" t="s">
        <v>4277</v>
      </c>
      <c r="AV4354" s="79">
        <v>40966</v>
      </c>
      <c r="AW4354" s="77">
        <v>2012</v>
      </c>
      <c r="AX4354" s="88">
        <f>Table1[[#This Row],[End TEST]]-Table1[[#This Row],[Start TEST]]</f>
        <v>5</v>
      </c>
      <c r="AY4354" s="88">
        <f>Table1[[#This Row],[TEST_Diff]]+1</f>
        <v>6</v>
      </c>
      <c r="AZ4354" s="89">
        <f>DATEDIF(Table1[[#This Row],[Start Year]],Table1[[#This Row],[End Year]],"d") / 365</f>
        <v>4.2356164383561641</v>
      </c>
      <c r="BA4354" s="77">
        <v>1547001</v>
      </c>
      <c r="BB4354" s="93"/>
      <c r="BC4354" s="77" t="s">
        <v>5128</v>
      </c>
      <c r="BD4354" s="77">
        <v>1</v>
      </c>
      <c r="BE4354" s="93"/>
      <c r="BF4354" s="77">
        <v>1</v>
      </c>
      <c r="BG4354" s="93"/>
      <c r="BH4354" s="93"/>
      <c r="BI4354" s="93"/>
      <c r="BJ4354" s="77">
        <v>1</v>
      </c>
      <c r="BK4354" s="93"/>
      <c r="BL4354" s="93"/>
      <c r="BM4354" s="93"/>
      <c r="BN4354" s="93"/>
      <c r="BO4354" s="93"/>
      <c r="BP4354" s="93"/>
      <c r="BQ4354" s="93"/>
      <c r="BR4354" s="93"/>
      <c r="BS4354" s="93"/>
      <c r="BT4354" s="93"/>
      <c r="BU4354" s="93"/>
      <c r="BV4354" s="93"/>
      <c r="BW4354" s="77" t="s">
        <v>5137</v>
      </c>
    </row>
    <row r="4355" spans="1:75" x14ac:dyDescent="0.5">
      <c r="A4355" s="77">
        <v>705</v>
      </c>
      <c r="B4355" s="77" t="s">
        <v>4928</v>
      </c>
      <c r="D4355" s="78">
        <v>43704</v>
      </c>
      <c r="E4355" s="77" t="s">
        <v>4959</v>
      </c>
      <c r="F4355" s="90"/>
      <c r="G4355" s="77" t="s">
        <v>4959</v>
      </c>
      <c r="H4355" s="77" t="s">
        <v>4991</v>
      </c>
      <c r="I4355" s="80" t="s">
        <v>759</v>
      </c>
      <c r="J4355" s="80">
        <v>30</v>
      </c>
      <c r="K4355" s="80">
        <v>0</v>
      </c>
      <c r="P4355" s="80" t="s">
        <v>111</v>
      </c>
      <c r="Q4355" s="80">
        <v>6.25</v>
      </c>
      <c r="R4355" s="80">
        <v>43.890490999999997</v>
      </c>
      <c r="S4355" s="80">
        <v>71.138231000000005</v>
      </c>
      <c r="T4355" s="80">
        <v>101250</v>
      </c>
      <c r="U4355" s="91">
        <f>Table1[[#This Row],[Distribution Amount (Dollars)]]/Table1[[#This Row],[NEWdatediff]]</f>
        <v>25312.5</v>
      </c>
      <c r="V4355" s="77" t="s">
        <v>2287</v>
      </c>
      <c r="W4355" s="77" t="s">
        <v>91</v>
      </c>
      <c r="X4355" s="77" t="s">
        <v>5028</v>
      </c>
      <c r="Y4355" s="77" t="s">
        <v>4881</v>
      </c>
      <c r="Z4355" s="77">
        <v>1</v>
      </c>
      <c r="AA4355" s="93"/>
      <c r="AB4355" s="77" t="s">
        <v>5057</v>
      </c>
      <c r="AC4355" s="93"/>
      <c r="AD4355" s="77" t="s">
        <v>111</v>
      </c>
      <c r="AE4355" s="93"/>
      <c r="AF4355" s="93"/>
      <c r="AG4355" s="93"/>
      <c r="AH4355" s="93"/>
      <c r="AI4355" s="93"/>
      <c r="AJ4355" s="93"/>
      <c r="AK4355" s="93"/>
      <c r="AL4355" s="93"/>
      <c r="AM4355" s="93"/>
      <c r="AN4355" s="77" t="s">
        <v>76</v>
      </c>
      <c r="AO4355" s="77" t="s">
        <v>5104</v>
      </c>
      <c r="AP4355" s="77">
        <v>5400000</v>
      </c>
      <c r="AQ4355" s="77" t="s">
        <v>109</v>
      </c>
      <c r="AR4355" s="77" t="s">
        <v>4274</v>
      </c>
      <c r="AS4355" s="79">
        <v>40525</v>
      </c>
      <c r="AT4355" s="77">
        <v>2010</v>
      </c>
      <c r="AU4355" s="77" t="s">
        <v>4277</v>
      </c>
      <c r="AV4355" s="79">
        <v>41639</v>
      </c>
      <c r="AW4355" s="77">
        <v>2013</v>
      </c>
      <c r="AX4355" s="88">
        <f>Table1[[#This Row],[End TEST]]-Table1[[#This Row],[Start TEST]]</f>
        <v>3</v>
      </c>
      <c r="AY4355" s="88">
        <f>Table1[[#This Row],[TEST_Diff]]+1</f>
        <v>4</v>
      </c>
      <c r="AZ4355" s="89">
        <f>DATEDIF(Table1[[#This Row],[Start Year]],Table1[[#This Row],[End Year]],"d") / 365</f>
        <v>3.0520547945205481</v>
      </c>
      <c r="BA4355" s="77">
        <v>1350000</v>
      </c>
      <c r="BB4355" s="93"/>
      <c r="BC4355" s="93"/>
      <c r="BD4355" s="77">
        <v>1</v>
      </c>
      <c r="BE4355" s="77">
        <v>1</v>
      </c>
      <c r="BF4355" s="77">
        <v>1</v>
      </c>
      <c r="BG4355" s="77">
        <v>1</v>
      </c>
      <c r="BH4355" s="77">
        <v>1</v>
      </c>
      <c r="BI4355" s="77">
        <v>1</v>
      </c>
      <c r="BJ4355" s="77">
        <v>1</v>
      </c>
      <c r="BK4355" s="77">
        <v>1</v>
      </c>
      <c r="BL4355" s="77">
        <v>1</v>
      </c>
      <c r="BM4355" s="77">
        <v>1</v>
      </c>
      <c r="BN4355" s="93"/>
      <c r="BO4355" s="93"/>
      <c r="BP4355" s="93"/>
      <c r="BQ4355" s="93"/>
      <c r="BR4355" s="93"/>
      <c r="BS4355" s="93"/>
      <c r="BT4355" s="93"/>
      <c r="BU4355" s="93"/>
      <c r="BV4355" s="93"/>
      <c r="BW4355" s="77" t="s">
        <v>5138</v>
      </c>
    </row>
    <row r="4356" spans="1:75" x14ac:dyDescent="0.5">
      <c r="A4356" s="77">
        <v>705</v>
      </c>
      <c r="B4356" s="77" t="s">
        <v>4928</v>
      </c>
      <c r="D4356" s="78">
        <v>43704</v>
      </c>
      <c r="E4356" s="77" t="s">
        <v>4959</v>
      </c>
      <c r="F4356" s="90"/>
      <c r="G4356" s="77" t="s">
        <v>4959</v>
      </c>
      <c r="H4356" s="77" t="s">
        <v>4991</v>
      </c>
      <c r="I4356" s="80" t="s">
        <v>81</v>
      </c>
      <c r="J4356" s="80">
        <v>70</v>
      </c>
      <c r="K4356" s="80">
        <v>0</v>
      </c>
      <c r="P4356" s="80" t="s">
        <v>111</v>
      </c>
      <c r="Q4356" s="80">
        <v>6.25</v>
      </c>
      <c r="R4356" s="80">
        <v>43.890490999999997</v>
      </c>
      <c r="S4356" s="80">
        <v>71.138231000000005</v>
      </c>
      <c r="T4356" s="80">
        <v>236250</v>
      </c>
      <c r="U4356" s="91">
        <f>Table1[[#This Row],[Distribution Amount (Dollars)]]/Table1[[#This Row],[NEWdatediff]]</f>
        <v>59062.5</v>
      </c>
      <c r="V4356" s="77" t="s">
        <v>2287</v>
      </c>
      <c r="W4356" s="77" t="s">
        <v>91</v>
      </c>
      <c r="X4356" s="77" t="s">
        <v>5028</v>
      </c>
      <c r="Y4356" s="77" t="s">
        <v>4881</v>
      </c>
      <c r="Z4356" s="77">
        <v>1</v>
      </c>
      <c r="AA4356" s="93"/>
      <c r="AB4356" s="77" t="s">
        <v>5057</v>
      </c>
      <c r="AC4356" s="93"/>
      <c r="AD4356" s="77" t="s">
        <v>111</v>
      </c>
      <c r="AE4356" s="93"/>
      <c r="AF4356" s="93"/>
      <c r="AG4356" s="93"/>
      <c r="AH4356" s="93"/>
      <c r="AI4356" s="93"/>
      <c r="AJ4356" s="93"/>
      <c r="AK4356" s="93"/>
      <c r="AL4356" s="93"/>
      <c r="AM4356" s="93"/>
      <c r="AN4356" s="77" t="s">
        <v>76</v>
      </c>
      <c r="AO4356" s="77" t="s">
        <v>5104</v>
      </c>
      <c r="AP4356" s="77">
        <v>5400000</v>
      </c>
      <c r="AQ4356" s="77" t="s">
        <v>109</v>
      </c>
      <c r="AR4356" s="77" t="s">
        <v>4274</v>
      </c>
      <c r="AS4356" s="79">
        <v>40525</v>
      </c>
      <c r="AT4356" s="77">
        <v>2010</v>
      </c>
      <c r="AU4356" s="77" t="s">
        <v>4277</v>
      </c>
      <c r="AV4356" s="79">
        <v>41639</v>
      </c>
      <c r="AW4356" s="77">
        <v>2013</v>
      </c>
      <c r="AX4356" s="88">
        <f>Table1[[#This Row],[End TEST]]-Table1[[#This Row],[Start TEST]]</f>
        <v>3</v>
      </c>
      <c r="AY4356" s="88">
        <f>Table1[[#This Row],[TEST_Diff]]+1</f>
        <v>4</v>
      </c>
      <c r="AZ4356" s="89">
        <f>DATEDIF(Table1[[#This Row],[Start Year]],Table1[[#This Row],[End Year]],"d") / 365</f>
        <v>3.0520547945205481</v>
      </c>
      <c r="BA4356" s="77">
        <v>1350000</v>
      </c>
      <c r="BB4356" s="93"/>
      <c r="BC4356" s="93"/>
      <c r="BD4356" s="77">
        <v>1</v>
      </c>
      <c r="BE4356" s="77">
        <v>1</v>
      </c>
      <c r="BF4356" s="77">
        <v>1</v>
      </c>
      <c r="BG4356" s="77">
        <v>1</v>
      </c>
      <c r="BH4356" s="77">
        <v>1</v>
      </c>
      <c r="BI4356" s="77">
        <v>1</v>
      </c>
      <c r="BJ4356" s="77">
        <v>1</v>
      </c>
      <c r="BK4356" s="77">
        <v>1</v>
      </c>
      <c r="BL4356" s="77">
        <v>1</v>
      </c>
      <c r="BM4356" s="77">
        <v>1</v>
      </c>
      <c r="BN4356" s="93"/>
      <c r="BO4356" s="93"/>
      <c r="BP4356" s="93"/>
      <c r="BQ4356" s="93"/>
      <c r="BR4356" s="93"/>
      <c r="BS4356" s="93"/>
      <c r="BT4356" s="93"/>
      <c r="BU4356" s="93"/>
      <c r="BV4356" s="93"/>
      <c r="BW4356" s="77" t="s">
        <v>5138</v>
      </c>
    </row>
    <row r="4357" spans="1:75" x14ac:dyDescent="0.5">
      <c r="A4357" s="77">
        <v>705</v>
      </c>
      <c r="B4357" s="77" t="s">
        <v>4928</v>
      </c>
      <c r="D4357" s="78">
        <v>43704</v>
      </c>
      <c r="E4357" s="77" t="s">
        <v>4959</v>
      </c>
      <c r="F4357" s="90"/>
      <c r="G4357" s="77" t="s">
        <v>4959</v>
      </c>
      <c r="H4357" s="77" t="s">
        <v>4991</v>
      </c>
      <c r="I4357" s="80" t="s">
        <v>759</v>
      </c>
      <c r="J4357" s="80">
        <v>30</v>
      </c>
      <c r="K4357" s="80">
        <v>0</v>
      </c>
      <c r="P4357" s="80" t="s">
        <v>114</v>
      </c>
      <c r="Q4357" s="80">
        <v>6.25</v>
      </c>
      <c r="R4357" s="80">
        <v>25.384855999999999</v>
      </c>
      <c r="S4357" s="80">
        <v>68.458809000000002</v>
      </c>
      <c r="T4357" s="80">
        <v>101250</v>
      </c>
      <c r="U4357" s="91">
        <f>Table1[[#This Row],[Distribution Amount (Dollars)]]/Table1[[#This Row],[NEWdatediff]]</f>
        <v>25312.5</v>
      </c>
      <c r="V4357" s="77" t="s">
        <v>2287</v>
      </c>
      <c r="W4357" s="77" t="s">
        <v>91</v>
      </c>
      <c r="X4357" s="77" t="s">
        <v>5028</v>
      </c>
      <c r="Y4357" s="77" t="s">
        <v>4881</v>
      </c>
      <c r="Z4357" s="77">
        <v>1</v>
      </c>
      <c r="AA4357" s="93"/>
      <c r="AB4357" s="77" t="s">
        <v>5057</v>
      </c>
      <c r="AC4357" s="93"/>
      <c r="AD4357" s="77" t="s">
        <v>114</v>
      </c>
      <c r="AE4357" s="93"/>
      <c r="AF4357" s="93"/>
      <c r="AG4357" s="93"/>
      <c r="AH4357" s="93"/>
      <c r="AI4357" s="93"/>
      <c r="AJ4357" s="93"/>
      <c r="AK4357" s="93"/>
      <c r="AL4357" s="93"/>
      <c r="AM4357" s="93"/>
      <c r="AN4357" s="77" t="s">
        <v>76</v>
      </c>
      <c r="AO4357" s="77" t="s">
        <v>5104</v>
      </c>
      <c r="AP4357" s="77">
        <v>5400000</v>
      </c>
      <c r="AQ4357" s="77" t="s">
        <v>109</v>
      </c>
      <c r="AR4357" s="77" t="s">
        <v>4274</v>
      </c>
      <c r="AS4357" s="79">
        <v>40525</v>
      </c>
      <c r="AT4357" s="77">
        <v>2010</v>
      </c>
      <c r="AU4357" s="77" t="s">
        <v>4277</v>
      </c>
      <c r="AV4357" s="79">
        <v>41639</v>
      </c>
      <c r="AW4357" s="77">
        <v>2013</v>
      </c>
      <c r="AX4357" s="88">
        <f>Table1[[#This Row],[End TEST]]-Table1[[#This Row],[Start TEST]]</f>
        <v>3</v>
      </c>
      <c r="AY4357" s="88">
        <f>Table1[[#This Row],[TEST_Diff]]+1</f>
        <v>4</v>
      </c>
      <c r="AZ4357" s="89">
        <f>DATEDIF(Table1[[#This Row],[Start Year]],Table1[[#This Row],[End Year]],"d") / 365</f>
        <v>3.0520547945205481</v>
      </c>
      <c r="BA4357" s="77">
        <v>1350000</v>
      </c>
      <c r="BB4357" s="93"/>
      <c r="BC4357" s="93"/>
      <c r="BD4357" s="77">
        <v>1</v>
      </c>
      <c r="BE4357" s="77">
        <v>1</v>
      </c>
      <c r="BF4357" s="77">
        <v>1</v>
      </c>
      <c r="BG4357" s="77">
        <v>1</v>
      </c>
      <c r="BH4357" s="77">
        <v>1</v>
      </c>
      <c r="BI4357" s="77">
        <v>1</v>
      </c>
      <c r="BJ4357" s="77">
        <v>1</v>
      </c>
      <c r="BK4357" s="77">
        <v>1</v>
      </c>
      <c r="BL4357" s="77">
        <v>1</v>
      </c>
      <c r="BM4357" s="77">
        <v>1</v>
      </c>
      <c r="BN4357" s="93"/>
      <c r="BO4357" s="93"/>
      <c r="BP4357" s="93"/>
      <c r="BQ4357" s="93"/>
      <c r="BR4357" s="93"/>
      <c r="BS4357" s="93"/>
      <c r="BT4357" s="93"/>
      <c r="BU4357" s="93"/>
      <c r="BV4357" s="93"/>
      <c r="BW4357" s="77" t="s">
        <v>5138</v>
      </c>
    </row>
    <row r="4358" spans="1:75" x14ac:dyDescent="0.5">
      <c r="A4358" s="77">
        <v>705</v>
      </c>
      <c r="B4358" s="77" t="s">
        <v>4928</v>
      </c>
      <c r="D4358" s="78">
        <v>43704</v>
      </c>
      <c r="E4358" s="77" t="s">
        <v>4959</v>
      </c>
      <c r="F4358" s="90"/>
      <c r="G4358" s="77" t="s">
        <v>4959</v>
      </c>
      <c r="H4358" s="77" t="s">
        <v>4991</v>
      </c>
      <c r="I4358" s="80" t="s">
        <v>81</v>
      </c>
      <c r="J4358" s="80">
        <v>70</v>
      </c>
      <c r="K4358" s="80">
        <v>0</v>
      </c>
      <c r="P4358" s="80" t="s">
        <v>114</v>
      </c>
      <c r="Q4358" s="80">
        <v>6.25</v>
      </c>
      <c r="R4358" s="80">
        <v>25.384855999999999</v>
      </c>
      <c r="S4358" s="80">
        <v>68.458809000000002</v>
      </c>
      <c r="T4358" s="80">
        <v>236250</v>
      </c>
      <c r="U4358" s="91">
        <f>Table1[[#This Row],[Distribution Amount (Dollars)]]/Table1[[#This Row],[NEWdatediff]]</f>
        <v>59062.5</v>
      </c>
      <c r="V4358" s="77" t="s">
        <v>2287</v>
      </c>
      <c r="W4358" s="77" t="s">
        <v>91</v>
      </c>
      <c r="X4358" s="77" t="s">
        <v>5028</v>
      </c>
      <c r="Y4358" s="77" t="s">
        <v>4881</v>
      </c>
      <c r="Z4358" s="77">
        <v>1</v>
      </c>
      <c r="AA4358" s="93"/>
      <c r="AB4358" s="77" t="s">
        <v>5057</v>
      </c>
      <c r="AC4358" s="93"/>
      <c r="AD4358" s="77" t="s">
        <v>114</v>
      </c>
      <c r="AE4358" s="93"/>
      <c r="AF4358" s="93"/>
      <c r="AG4358" s="93"/>
      <c r="AH4358" s="93"/>
      <c r="AI4358" s="93"/>
      <c r="AJ4358" s="93"/>
      <c r="AK4358" s="93"/>
      <c r="AL4358" s="93"/>
      <c r="AM4358" s="93"/>
      <c r="AN4358" s="77" t="s">
        <v>76</v>
      </c>
      <c r="AO4358" s="77" t="s">
        <v>5104</v>
      </c>
      <c r="AP4358" s="77">
        <v>5400000</v>
      </c>
      <c r="AQ4358" s="77" t="s">
        <v>109</v>
      </c>
      <c r="AR4358" s="77" t="s">
        <v>4274</v>
      </c>
      <c r="AS4358" s="79">
        <v>40525</v>
      </c>
      <c r="AT4358" s="77">
        <v>2010</v>
      </c>
      <c r="AU4358" s="77" t="s">
        <v>4277</v>
      </c>
      <c r="AV4358" s="79">
        <v>41639</v>
      </c>
      <c r="AW4358" s="77">
        <v>2013</v>
      </c>
      <c r="AX4358" s="88">
        <f>Table1[[#This Row],[End TEST]]-Table1[[#This Row],[Start TEST]]</f>
        <v>3</v>
      </c>
      <c r="AY4358" s="88">
        <f>Table1[[#This Row],[TEST_Diff]]+1</f>
        <v>4</v>
      </c>
      <c r="AZ4358" s="89">
        <f>DATEDIF(Table1[[#This Row],[Start Year]],Table1[[#This Row],[End Year]],"d") / 365</f>
        <v>3.0520547945205481</v>
      </c>
      <c r="BA4358" s="77">
        <v>1350000</v>
      </c>
      <c r="BB4358" s="93"/>
      <c r="BC4358" s="93"/>
      <c r="BD4358" s="77">
        <v>1</v>
      </c>
      <c r="BE4358" s="77">
        <v>1</v>
      </c>
      <c r="BF4358" s="77">
        <v>1</v>
      </c>
      <c r="BG4358" s="77">
        <v>1</v>
      </c>
      <c r="BH4358" s="77">
        <v>1</v>
      </c>
      <c r="BI4358" s="77">
        <v>1</v>
      </c>
      <c r="BJ4358" s="77">
        <v>1</v>
      </c>
      <c r="BK4358" s="77">
        <v>1</v>
      </c>
      <c r="BL4358" s="77">
        <v>1</v>
      </c>
      <c r="BM4358" s="77">
        <v>1</v>
      </c>
      <c r="BN4358" s="93"/>
      <c r="BO4358" s="93"/>
      <c r="BP4358" s="93"/>
      <c r="BQ4358" s="93"/>
      <c r="BR4358" s="93"/>
      <c r="BS4358" s="93"/>
      <c r="BT4358" s="93"/>
      <c r="BU4358" s="93"/>
      <c r="BV4358" s="93"/>
      <c r="BW4358" s="77" t="s">
        <v>5138</v>
      </c>
    </row>
    <row r="4359" spans="1:75" x14ac:dyDescent="0.5">
      <c r="A4359" s="77">
        <v>705</v>
      </c>
      <c r="B4359" s="77" t="s">
        <v>4928</v>
      </c>
      <c r="D4359" s="78">
        <v>43704</v>
      </c>
      <c r="E4359" s="77" t="s">
        <v>4959</v>
      </c>
      <c r="F4359" s="90"/>
      <c r="G4359" s="77" t="s">
        <v>4959</v>
      </c>
      <c r="H4359" s="77" t="s">
        <v>4991</v>
      </c>
      <c r="I4359" s="80" t="s">
        <v>759</v>
      </c>
      <c r="J4359" s="80">
        <v>30</v>
      </c>
      <c r="K4359" s="80">
        <v>0</v>
      </c>
      <c r="P4359" s="80" t="s">
        <v>69</v>
      </c>
      <c r="Q4359" s="80">
        <v>12.5</v>
      </c>
      <c r="R4359" s="80">
        <v>2.6272389999999999</v>
      </c>
      <c r="S4359" s="80">
        <v>23.381664000000001</v>
      </c>
      <c r="T4359" s="80">
        <v>202500</v>
      </c>
      <c r="U4359" s="91">
        <f>Table1[[#This Row],[Distribution Amount (Dollars)]]/Table1[[#This Row],[NEWdatediff]]</f>
        <v>50625</v>
      </c>
      <c r="V4359" s="77" t="s">
        <v>2287</v>
      </c>
      <c r="W4359" s="77" t="s">
        <v>91</v>
      </c>
      <c r="X4359" s="77" t="s">
        <v>5028</v>
      </c>
      <c r="Y4359" s="77" t="s">
        <v>4881</v>
      </c>
      <c r="Z4359" s="77">
        <v>1</v>
      </c>
      <c r="AA4359" s="93"/>
      <c r="AB4359" s="77" t="s">
        <v>5057</v>
      </c>
      <c r="AC4359" s="93"/>
      <c r="AD4359" s="77" t="s">
        <v>69</v>
      </c>
      <c r="AE4359" s="93"/>
      <c r="AF4359" s="93"/>
      <c r="AG4359" s="93"/>
      <c r="AH4359" s="93"/>
      <c r="AI4359" s="93"/>
      <c r="AJ4359" s="93"/>
      <c r="AK4359" s="93"/>
      <c r="AL4359" s="93"/>
      <c r="AM4359" s="93"/>
      <c r="AN4359" s="77" t="s">
        <v>76</v>
      </c>
      <c r="AO4359" s="77" t="s">
        <v>5104</v>
      </c>
      <c r="AP4359" s="77">
        <v>5400000</v>
      </c>
      <c r="AQ4359" s="77" t="s">
        <v>109</v>
      </c>
      <c r="AR4359" s="77" t="s">
        <v>4274</v>
      </c>
      <c r="AS4359" s="79">
        <v>40525</v>
      </c>
      <c r="AT4359" s="77">
        <v>2010</v>
      </c>
      <c r="AU4359" s="77" t="s">
        <v>4277</v>
      </c>
      <c r="AV4359" s="79">
        <v>41639</v>
      </c>
      <c r="AW4359" s="77">
        <v>2013</v>
      </c>
      <c r="AX4359" s="88">
        <f>Table1[[#This Row],[End TEST]]-Table1[[#This Row],[Start TEST]]</f>
        <v>3</v>
      </c>
      <c r="AY4359" s="88">
        <f>Table1[[#This Row],[TEST_Diff]]+1</f>
        <v>4</v>
      </c>
      <c r="AZ4359" s="89">
        <f>DATEDIF(Table1[[#This Row],[Start Year]],Table1[[#This Row],[End Year]],"d") / 365</f>
        <v>3.0520547945205481</v>
      </c>
      <c r="BA4359" s="77">
        <v>1350000</v>
      </c>
      <c r="BB4359" s="93"/>
      <c r="BC4359" s="93"/>
      <c r="BD4359" s="77">
        <v>1</v>
      </c>
      <c r="BE4359" s="77">
        <v>1</v>
      </c>
      <c r="BF4359" s="77">
        <v>1</v>
      </c>
      <c r="BG4359" s="77">
        <v>1</v>
      </c>
      <c r="BH4359" s="77">
        <v>1</v>
      </c>
      <c r="BI4359" s="77">
        <v>1</v>
      </c>
      <c r="BJ4359" s="77">
        <v>1</v>
      </c>
      <c r="BK4359" s="77">
        <v>1</v>
      </c>
      <c r="BL4359" s="77">
        <v>1</v>
      </c>
      <c r="BM4359" s="77">
        <v>1</v>
      </c>
      <c r="BN4359" s="93"/>
      <c r="BO4359" s="93"/>
      <c r="BP4359" s="93"/>
      <c r="BQ4359" s="93"/>
      <c r="BR4359" s="93"/>
      <c r="BS4359" s="93"/>
      <c r="BT4359" s="93"/>
      <c r="BU4359" s="93"/>
      <c r="BV4359" s="93"/>
      <c r="BW4359" s="77" t="s">
        <v>5138</v>
      </c>
    </row>
    <row r="4360" spans="1:75" x14ac:dyDescent="0.5">
      <c r="A4360" s="77">
        <v>705</v>
      </c>
      <c r="B4360" s="77" t="s">
        <v>4928</v>
      </c>
      <c r="D4360" s="78">
        <v>43704</v>
      </c>
      <c r="E4360" s="77" t="s">
        <v>4959</v>
      </c>
      <c r="F4360" s="90"/>
      <c r="G4360" s="77" t="s">
        <v>4959</v>
      </c>
      <c r="H4360" s="77" t="s">
        <v>4991</v>
      </c>
      <c r="I4360" s="80" t="s">
        <v>81</v>
      </c>
      <c r="J4360" s="80">
        <v>70</v>
      </c>
      <c r="K4360" s="80">
        <v>0</v>
      </c>
      <c r="P4360" s="80" t="s">
        <v>69</v>
      </c>
      <c r="Q4360" s="80">
        <v>12.5</v>
      </c>
      <c r="R4360" s="80">
        <v>2.6272389999999999</v>
      </c>
      <c r="S4360" s="80">
        <v>23.381664000000001</v>
      </c>
      <c r="T4360" s="80">
        <v>472500</v>
      </c>
      <c r="U4360" s="91">
        <f>Table1[[#This Row],[Distribution Amount (Dollars)]]/Table1[[#This Row],[NEWdatediff]]</f>
        <v>118125</v>
      </c>
      <c r="V4360" s="77" t="s">
        <v>2287</v>
      </c>
      <c r="W4360" s="77" t="s">
        <v>91</v>
      </c>
      <c r="X4360" s="77" t="s">
        <v>5028</v>
      </c>
      <c r="Y4360" s="77" t="s">
        <v>4881</v>
      </c>
      <c r="Z4360" s="77">
        <v>1</v>
      </c>
      <c r="AA4360" s="93"/>
      <c r="AB4360" s="77" t="s">
        <v>5057</v>
      </c>
      <c r="AC4360" s="93"/>
      <c r="AD4360" s="77" t="s">
        <v>69</v>
      </c>
      <c r="AE4360" s="93"/>
      <c r="AF4360" s="93"/>
      <c r="AG4360" s="93"/>
      <c r="AH4360" s="93"/>
      <c r="AI4360" s="93"/>
      <c r="AJ4360" s="93"/>
      <c r="AK4360" s="93"/>
      <c r="AL4360" s="93"/>
      <c r="AM4360" s="93"/>
      <c r="AN4360" s="77" t="s">
        <v>76</v>
      </c>
      <c r="AO4360" s="77" t="s">
        <v>5104</v>
      </c>
      <c r="AP4360" s="77">
        <v>5400000</v>
      </c>
      <c r="AQ4360" s="77" t="s">
        <v>109</v>
      </c>
      <c r="AR4360" s="77" t="s">
        <v>4274</v>
      </c>
      <c r="AS4360" s="79">
        <v>40525</v>
      </c>
      <c r="AT4360" s="77">
        <v>2010</v>
      </c>
      <c r="AU4360" s="77" t="s">
        <v>4277</v>
      </c>
      <c r="AV4360" s="79">
        <v>41639</v>
      </c>
      <c r="AW4360" s="77">
        <v>2013</v>
      </c>
      <c r="AX4360" s="88">
        <f>Table1[[#This Row],[End TEST]]-Table1[[#This Row],[Start TEST]]</f>
        <v>3</v>
      </c>
      <c r="AY4360" s="88">
        <f>Table1[[#This Row],[TEST_Diff]]+1</f>
        <v>4</v>
      </c>
      <c r="AZ4360" s="89">
        <f>DATEDIF(Table1[[#This Row],[Start Year]],Table1[[#This Row],[End Year]],"d") / 365</f>
        <v>3.0520547945205481</v>
      </c>
      <c r="BA4360" s="77">
        <v>1350000</v>
      </c>
      <c r="BB4360" s="93"/>
      <c r="BC4360" s="93"/>
      <c r="BD4360" s="77">
        <v>1</v>
      </c>
      <c r="BE4360" s="77">
        <v>1</v>
      </c>
      <c r="BF4360" s="77">
        <v>1</v>
      </c>
      <c r="BG4360" s="77">
        <v>1</v>
      </c>
      <c r="BH4360" s="77">
        <v>1</v>
      </c>
      <c r="BI4360" s="77">
        <v>1</v>
      </c>
      <c r="BJ4360" s="77">
        <v>1</v>
      </c>
      <c r="BK4360" s="77">
        <v>1</v>
      </c>
      <c r="BL4360" s="77">
        <v>1</v>
      </c>
      <c r="BM4360" s="77">
        <v>1</v>
      </c>
      <c r="BN4360" s="93"/>
      <c r="BO4360" s="93"/>
      <c r="BP4360" s="93"/>
      <c r="BQ4360" s="93"/>
      <c r="BR4360" s="93"/>
      <c r="BS4360" s="93"/>
      <c r="BT4360" s="93"/>
      <c r="BU4360" s="93"/>
      <c r="BV4360" s="93"/>
      <c r="BW4360" s="77" t="s">
        <v>5138</v>
      </c>
    </row>
    <row r="4361" spans="1:75" x14ac:dyDescent="0.5">
      <c r="A4361" s="77">
        <v>705</v>
      </c>
      <c r="B4361" s="77" t="s">
        <v>4928</v>
      </c>
      <c r="D4361" s="78">
        <v>43704</v>
      </c>
      <c r="E4361" s="77" t="s">
        <v>4959</v>
      </c>
      <c r="F4361" s="90"/>
      <c r="G4361" s="77" t="s">
        <v>4959</v>
      </c>
      <c r="H4361" s="77" t="s">
        <v>4991</v>
      </c>
      <c r="I4361" s="80" t="s">
        <v>759</v>
      </c>
      <c r="J4361" s="80">
        <v>30</v>
      </c>
      <c r="K4361" s="80">
        <v>0</v>
      </c>
      <c r="P4361" s="80" t="s">
        <v>307</v>
      </c>
      <c r="Q4361" s="80">
        <v>25</v>
      </c>
      <c r="R4361" s="80">
        <v>48.122632000000003</v>
      </c>
      <c r="S4361" s="80">
        <v>30.108753</v>
      </c>
      <c r="T4361" s="80">
        <v>405000</v>
      </c>
      <c r="U4361" s="91">
        <f>Table1[[#This Row],[Distribution Amount (Dollars)]]/Table1[[#This Row],[NEWdatediff]]</f>
        <v>101250</v>
      </c>
      <c r="V4361" s="77" t="s">
        <v>2287</v>
      </c>
      <c r="W4361" s="77" t="s">
        <v>91</v>
      </c>
      <c r="X4361" s="77" t="s">
        <v>5028</v>
      </c>
      <c r="Y4361" s="77" t="s">
        <v>4881</v>
      </c>
      <c r="Z4361" s="77">
        <v>1</v>
      </c>
      <c r="AA4361" s="93"/>
      <c r="AB4361" s="77" t="s">
        <v>5057</v>
      </c>
      <c r="AC4361" s="93"/>
      <c r="AD4361" s="77" t="s">
        <v>307</v>
      </c>
      <c r="AE4361" s="93"/>
      <c r="AF4361" s="93"/>
      <c r="AG4361" s="93"/>
      <c r="AH4361" s="93"/>
      <c r="AI4361" s="93"/>
      <c r="AJ4361" s="93"/>
      <c r="AK4361" s="93"/>
      <c r="AL4361" s="93"/>
      <c r="AM4361" s="93"/>
      <c r="AN4361" s="77" t="s">
        <v>76</v>
      </c>
      <c r="AO4361" s="77" t="s">
        <v>5104</v>
      </c>
      <c r="AP4361" s="77">
        <v>5400000</v>
      </c>
      <c r="AQ4361" s="77" t="s">
        <v>109</v>
      </c>
      <c r="AR4361" s="77" t="s">
        <v>4274</v>
      </c>
      <c r="AS4361" s="79">
        <v>40525</v>
      </c>
      <c r="AT4361" s="77">
        <v>2010</v>
      </c>
      <c r="AU4361" s="77" t="s">
        <v>4277</v>
      </c>
      <c r="AV4361" s="79">
        <v>41639</v>
      </c>
      <c r="AW4361" s="77">
        <v>2013</v>
      </c>
      <c r="AX4361" s="88">
        <f>Table1[[#This Row],[End TEST]]-Table1[[#This Row],[Start TEST]]</f>
        <v>3</v>
      </c>
      <c r="AY4361" s="88">
        <f>Table1[[#This Row],[TEST_Diff]]+1</f>
        <v>4</v>
      </c>
      <c r="AZ4361" s="89">
        <f>DATEDIF(Table1[[#This Row],[Start Year]],Table1[[#This Row],[End Year]],"d") / 365</f>
        <v>3.0520547945205481</v>
      </c>
      <c r="BA4361" s="77">
        <v>1350000</v>
      </c>
      <c r="BB4361" s="93"/>
      <c r="BC4361" s="93"/>
      <c r="BD4361" s="77">
        <v>1</v>
      </c>
      <c r="BE4361" s="77">
        <v>1</v>
      </c>
      <c r="BF4361" s="77">
        <v>1</v>
      </c>
      <c r="BG4361" s="77">
        <v>1</v>
      </c>
      <c r="BH4361" s="77">
        <v>1</v>
      </c>
      <c r="BI4361" s="77">
        <v>1</v>
      </c>
      <c r="BJ4361" s="77">
        <v>1</v>
      </c>
      <c r="BK4361" s="77">
        <v>1</v>
      </c>
      <c r="BL4361" s="77">
        <v>1</v>
      </c>
      <c r="BM4361" s="77">
        <v>1</v>
      </c>
      <c r="BN4361" s="93"/>
      <c r="BO4361" s="93"/>
      <c r="BP4361" s="93"/>
      <c r="BQ4361" s="93"/>
      <c r="BR4361" s="93"/>
      <c r="BS4361" s="93"/>
      <c r="BT4361" s="93"/>
      <c r="BU4361" s="93"/>
      <c r="BV4361" s="93"/>
      <c r="BW4361" s="77" t="s">
        <v>5138</v>
      </c>
    </row>
    <row r="4362" spans="1:75" x14ac:dyDescent="0.5">
      <c r="A4362" s="77">
        <v>705</v>
      </c>
      <c r="B4362" s="77" t="s">
        <v>4928</v>
      </c>
      <c r="D4362" s="78">
        <v>43704</v>
      </c>
      <c r="E4362" s="77" t="s">
        <v>4959</v>
      </c>
      <c r="F4362" s="90"/>
      <c r="G4362" s="77" t="s">
        <v>4959</v>
      </c>
      <c r="H4362" s="77" t="s">
        <v>4991</v>
      </c>
      <c r="I4362" s="80" t="s">
        <v>81</v>
      </c>
      <c r="J4362" s="80">
        <v>70</v>
      </c>
      <c r="K4362" s="80">
        <v>0</v>
      </c>
      <c r="P4362" s="80" t="s">
        <v>307</v>
      </c>
      <c r="Q4362" s="80">
        <v>25</v>
      </c>
      <c r="R4362" s="80">
        <v>48.122632000000003</v>
      </c>
      <c r="S4362" s="80">
        <v>30.108753</v>
      </c>
      <c r="T4362" s="80">
        <v>945000</v>
      </c>
      <c r="U4362" s="91">
        <f>Table1[[#This Row],[Distribution Amount (Dollars)]]/Table1[[#This Row],[NEWdatediff]]</f>
        <v>236250</v>
      </c>
      <c r="V4362" s="77" t="s">
        <v>2287</v>
      </c>
      <c r="W4362" s="77" t="s">
        <v>91</v>
      </c>
      <c r="X4362" s="77" t="s">
        <v>5028</v>
      </c>
      <c r="Y4362" s="77" t="s">
        <v>4881</v>
      </c>
      <c r="Z4362" s="77">
        <v>1</v>
      </c>
      <c r="AA4362" s="93"/>
      <c r="AB4362" s="77" t="s">
        <v>5057</v>
      </c>
      <c r="AC4362" s="93"/>
      <c r="AD4362" s="77" t="s">
        <v>307</v>
      </c>
      <c r="AE4362" s="93"/>
      <c r="AF4362" s="93"/>
      <c r="AG4362" s="93"/>
      <c r="AH4362" s="93"/>
      <c r="AI4362" s="93"/>
      <c r="AJ4362" s="93"/>
      <c r="AK4362" s="93"/>
      <c r="AL4362" s="93"/>
      <c r="AM4362" s="93"/>
      <c r="AN4362" s="77" t="s">
        <v>76</v>
      </c>
      <c r="AO4362" s="77" t="s">
        <v>5104</v>
      </c>
      <c r="AP4362" s="77">
        <v>5400000</v>
      </c>
      <c r="AQ4362" s="77" t="s">
        <v>109</v>
      </c>
      <c r="AR4362" s="77" t="s">
        <v>4274</v>
      </c>
      <c r="AS4362" s="79">
        <v>40525</v>
      </c>
      <c r="AT4362" s="77">
        <v>2010</v>
      </c>
      <c r="AU4362" s="77" t="s">
        <v>4277</v>
      </c>
      <c r="AV4362" s="79">
        <v>41639</v>
      </c>
      <c r="AW4362" s="77">
        <v>2013</v>
      </c>
      <c r="AX4362" s="88">
        <f>Table1[[#This Row],[End TEST]]-Table1[[#This Row],[Start TEST]]</f>
        <v>3</v>
      </c>
      <c r="AY4362" s="88">
        <f>Table1[[#This Row],[TEST_Diff]]+1</f>
        <v>4</v>
      </c>
      <c r="AZ4362" s="89">
        <f>DATEDIF(Table1[[#This Row],[Start Year]],Table1[[#This Row],[End Year]],"d") / 365</f>
        <v>3.0520547945205481</v>
      </c>
      <c r="BA4362" s="77">
        <v>1350000</v>
      </c>
      <c r="BB4362" s="93"/>
      <c r="BC4362" s="93"/>
      <c r="BD4362" s="77">
        <v>1</v>
      </c>
      <c r="BE4362" s="77">
        <v>1</v>
      </c>
      <c r="BF4362" s="77">
        <v>1</v>
      </c>
      <c r="BG4362" s="77">
        <v>1</v>
      </c>
      <c r="BH4362" s="77">
        <v>1</v>
      </c>
      <c r="BI4362" s="77">
        <v>1</v>
      </c>
      <c r="BJ4362" s="77">
        <v>1</v>
      </c>
      <c r="BK4362" s="77">
        <v>1</v>
      </c>
      <c r="BL4362" s="77">
        <v>1</v>
      </c>
      <c r="BM4362" s="77">
        <v>1</v>
      </c>
      <c r="BN4362" s="93"/>
      <c r="BO4362" s="93"/>
      <c r="BP4362" s="93"/>
      <c r="BQ4362" s="93"/>
      <c r="BR4362" s="93"/>
      <c r="BS4362" s="93"/>
      <c r="BT4362" s="93"/>
      <c r="BU4362" s="93"/>
      <c r="BV4362" s="93"/>
      <c r="BW4362" s="77" t="s">
        <v>5138</v>
      </c>
    </row>
    <row r="4363" spans="1:75" x14ac:dyDescent="0.5">
      <c r="A4363" s="77">
        <v>705</v>
      </c>
      <c r="B4363" s="77" t="s">
        <v>4928</v>
      </c>
      <c r="D4363" s="78">
        <v>43704</v>
      </c>
      <c r="E4363" s="77" t="s">
        <v>4959</v>
      </c>
      <c r="F4363" s="90"/>
      <c r="G4363" s="77" t="s">
        <v>4959</v>
      </c>
      <c r="H4363" s="77" t="s">
        <v>4991</v>
      </c>
      <c r="I4363" s="80" t="s">
        <v>759</v>
      </c>
      <c r="J4363" s="80">
        <v>30</v>
      </c>
      <c r="K4363" s="80">
        <v>0</v>
      </c>
      <c r="P4363" s="80" t="s">
        <v>308</v>
      </c>
      <c r="Q4363" s="80">
        <v>12.5</v>
      </c>
      <c r="R4363" s="80">
        <v>13.923406</v>
      </c>
      <c r="S4363" s="80">
        <v>-86.952798999999999</v>
      </c>
      <c r="T4363" s="80">
        <v>202500</v>
      </c>
      <c r="U4363" s="91">
        <f>Table1[[#This Row],[Distribution Amount (Dollars)]]/Table1[[#This Row],[NEWdatediff]]</f>
        <v>50625</v>
      </c>
      <c r="V4363" s="77" t="s">
        <v>2287</v>
      </c>
      <c r="W4363" s="77" t="s">
        <v>91</v>
      </c>
      <c r="X4363" s="77" t="s">
        <v>5028</v>
      </c>
      <c r="Y4363" s="77" t="s">
        <v>4881</v>
      </c>
      <c r="Z4363" s="77">
        <v>1</v>
      </c>
      <c r="AA4363" s="93"/>
      <c r="AB4363" s="77" t="s">
        <v>5057</v>
      </c>
      <c r="AC4363" s="93"/>
      <c r="AD4363" s="77" t="s">
        <v>308</v>
      </c>
      <c r="AE4363" s="93"/>
      <c r="AF4363" s="93"/>
      <c r="AG4363" s="93"/>
      <c r="AH4363" s="93"/>
      <c r="AI4363" s="93"/>
      <c r="AJ4363" s="93"/>
      <c r="AK4363" s="93"/>
      <c r="AL4363" s="93"/>
      <c r="AM4363" s="93"/>
      <c r="AN4363" s="77" t="s">
        <v>76</v>
      </c>
      <c r="AO4363" s="77" t="s">
        <v>5104</v>
      </c>
      <c r="AP4363" s="77">
        <v>5400000</v>
      </c>
      <c r="AQ4363" s="77" t="s">
        <v>109</v>
      </c>
      <c r="AR4363" s="77" t="s">
        <v>4274</v>
      </c>
      <c r="AS4363" s="79">
        <v>40525</v>
      </c>
      <c r="AT4363" s="77">
        <v>2010</v>
      </c>
      <c r="AU4363" s="77" t="s">
        <v>4277</v>
      </c>
      <c r="AV4363" s="79">
        <v>41639</v>
      </c>
      <c r="AW4363" s="77">
        <v>2013</v>
      </c>
      <c r="AX4363" s="88">
        <f>Table1[[#This Row],[End TEST]]-Table1[[#This Row],[Start TEST]]</f>
        <v>3</v>
      </c>
      <c r="AY4363" s="88">
        <f>Table1[[#This Row],[TEST_Diff]]+1</f>
        <v>4</v>
      </c>
      <c r="AZ4363" s="89">
        <f>DATEDIF(Table1[[#This Row],[Start Year]],Table1[[#This Row],[End Year]],"d") / 365</f>
        <v>3.0520547945205481</v>
      </c>
      <c r="BA4363" s="77">
        <v>1350000</v>
      </c>
      <c r="BB4363" s="93"/>
      <c r="BC4363" s="93"/>
      <c r="BD4363" s="77">
        <v>1</v>
      </c>
      <c r="BE4363" s="77">
        <v>1</v>
      </c>
      <c r="BF4363" s="77">
        <v>1</v>
      </c>
      <c r="BG4363" s="77">
        <v>1</v>
      </c>
      <c r="BH4363" s="77">
        <v>1</v>
      </c>
      <c r="BI4363" s="77">
        <v>1</v>
      </c>
      <c r="BJ4363" s="77">
        <v>1</v>
      </c>
      <c r="BK4363" s="77">
        <v>1</v>
      </c>
      <c r="BL4363" s="77">
        <v>1</v>
      </c>
      <c r="BM4363" s="77">
        <v>1</v>
      </c>
      <c r="BN4363" s="93"/>
      <c r="BO4363" s="93"/>
      <c r="BP4363" s="93"/>
      <c r="BQ4363" s="93"/>
      <c r="BR4363" s="93"/>
      <c r="BS4363" s="93"/>
      <c r="BT4363" s="93"/>
      <c r="BU4363" s="93"/>
      <c r="BV4363" s="93"/>
      <c r="BW4363" s="77" t="s">
        <v>5138</v>
      </c>
    </row>
    <row r="4364" spans="1:75" x14ac:dyDescent="0.5">
      <c r="A4364" s="77">
        <v>705</v>
      </c>
      <c r="B4364" s="77" t="s">
        <v>4928</v>
      </c>
      <c r="D4364" s="78">
        <v>43704</v>
      </c>
      <c r="E4364" s="77" t="s">
        <v>4959</v>
      </c>
      <c r="F4364" s="90"/>
      <c r="G4364" s="77" t="s">
        <v>4959</v>
      </c>
      <c r="H4364" s="77" t="s">
        <v>4991</v>
      </c>
      <c r="I4364" s="80" t="s">
        <v>81</v>
      </c>
      <c r="J4364" s="80">
        <v>70</v>
      </c>
      <c r="K4364" s="80">
        <v>0</v>
      </c>
      <c r="P4364" s="80" t="s">
        <v>308</v>
      </c>
      <c r="Q4364" s="80">
        <v>12.5</v>
      </c>
      <c r="R4364" s="80">
        <v>13.923406</v>
      </c>
      <c r="S4364" s="80">
        <v>-86.952798999999999</v>
      </c>
      <c r="T4364" s="80">
        <v>472500</v>
      </c>
      <c r="U4364" s="91">
        <f>Table1[[#This Row],[Distribution Amount (Dollars)]]/Table1[[#This Row],[NEWdatediff]]</f>
        <v>118125</v>
      </c>
      <c r="V4364" s="77" t="s">
        <v>2287</v>
      </c>
      <c r="W4364" s="77" t="s">
        <v>91</v>
      </c>
      <c r="X4364" s="77" t="s">
        <v>5028</v>
      </c>
      <c r="Y4364" s="77" t="s">
        <v>4881</v>
      </c>
      <c r="Z4364" s="77">
        <v>1</v>
      </c>
      <c r="AA4364" s="93"/>
      <c r="AB4364" s="77" t="s">
        <v>5057</v>
      </c>
      <c r="AC4364" s="93"/>
      <c r="AD4364" s="77" t="s">
        <v>308</v>
      </c>
      <c r="AE4364" s="93"/>
      <c r="AF4364" s="93"/>
      <c r="AG4364" s="93"/>
      <c r="AH4364" s="93"/>
      <c r="AI4364" s="93"/>
      <c r="AJ4364" s="93"/>
      <c r="AK4364" s="93"/>
      <c r="AL4364" s="93"/>
      <c r="AM4364" s="93"/>
      <c r="AN4364" s="77" t="s">
        <v>76</v>
      </c>
      <c r="AO4364" s="77" t="s">
        <v>5104</v>
      </c>
      <c r="AP4364" s="77">
        <v>5400000</v>
      </c>
      <c r="AQ4364" s="77" t="s">
        <v>109</v>
      </c>
      <c r="AR4364" s="77" t="s">
        <v>4274</v>
      </c>
      <c r="AS4364" s="79">
        <v>40525</v>
      </c>
      <c r="AT4364" s="77">
        <v>2010</v>
      </c>
      <c r="AU4364" s="77" t="s">
        <v>4277</v>
      </c>
      <c r="AV4364" s="79">
        <v>41639</v>
      </c>
      <c r="AW4364" s="77">
        <v>2013</v>
      </c>
      <c r="AX4364" s="88">
        <f>Table1[[#This Row],[End TEST]]-Table1[[#This Row],[Start TEST]]</f>
        <v>3</v>
      </c>
      <c r="AY4364" s="88">
        <f>Table1[[#This Row],[TEST_Diff]]+1</f>
        <v>4</v>
      </c>
      <c r="AZ4364" s="89">
        <f>DATEDIF(Table1[[#This Row],[Start Year]],Table1[[#This Row],[End Year]],"d") / 365</f>
        <v>3.0520547945205481</v>
      </c>
      <c r="BA4364" s="77">
        <v>1350000</v>
      </c>
      <c r="BB4364" s="93"/>
      <c r="BC4364" s="93"/>
      <c r="BD4364" s="77">
        <v>1</v>
      </c>
      <c r="BE4364" s="77">
        <v>1</v>
      </c>
      <c r="BF4364" s="77">
        <v>1</v>
      </c>
      <c r="BG4364" s="77">
        <v>1</v>
      </c>
      <c r="BH4364" s="77">
        <v>1</v>
      </c>
      <c r="BI4364" s="77">
        <v>1</v>
      </c>
      <c r="BJ4364" s="77">
        <v>1</v>
      </c>
      <c r="BK4364" s="77">
        <v>1</v>
      </c>
      <c r="BL4364" s="77">
        <v>1</v>
      </c>
      <c r="BM4364" s="77">
        <v>1</v>
      </c>
      <c r="BN4364" s="93"/>
      <c r="BO4364" s="93"/>
      <c r="BP4364" s="93"/>
      <c r="BQ4364" s="93"/>
      <c r="BR4364" s="93"/>
      <c r="BS4364" s="93"/>
      <c r="BT4364" s="93"/>
      <c r="BU4364" s="93"/>
      <c r="BV4364" s="93"/>
      <c r="BW4364" s="77" t="s">
        <v>5138</v>
      </c>
    </row>
    <row r="4365" spans="1:75" x14ac:dyDescent="0.5">
      <c r="A4365" s="77">
        <v>705</v>
      </c>
      <c r="B4365" s="77" t="s">
        <v>4928</v>
      </c>
      <c r="D4365" s="78">
        <v>43704</v>
      </c>
      <c r="E4365" s="77" t="s">
        <v>4959</v>
      </c>
      <c r="F4365" s="90"/>
      <c r="G4365" s="77" t="s">
        <v>4959</v>
      </c>
      <c r="H4365" s="77" t="s">
        <v>4991</v>
      </c>
      <c r="I4365" s="80" t="s">
        <v>759</v>
      </c>
      <c r="J4365" s="80">
        <v>30</v>
      </c>
      <c r="K4365" s="80">
        <v>0</v>
      </c>
      <c r="P4365" s="80" t="s">
        <v>112</v>
      </c>
      <c r="Q4365" s="80">
        <v>6.25</v>
      </c>
      <c r="R4365" s="80">
        <v>45.052331000000002</v>
      </c>
      <c r="S4365" s="80">
        <v>118.90412999999999</v>
      </c>
      <c r="T4365" s="80">
        <v>101250</v>
      </c>
      <c r="U4365" s="91">
        <f>Table1[[#This Row],[Distribution Amount (Dollars)]]/Table1[[#This Row],[NEWdatediff]]</f>
        <v>25312.5</v>
      </c>
      <c r="V4365" s="77" t="s">
        <v>2287</v>
      </c>
      <c r="W4365" s="77" t="s">
        <v>91</v>
      </c>
      <c r="X4365" s="77" t="s">
        <v>5028</v>
      </c>
      <c r="Y4365" s="77" t="s">
        <v>4881</v>
      </c>
      <c r="Z4365" s="77">
        <v>1</v>
      </c>
      <c r="AA4365" s="93"/>
      <c r="AB4365" s="77" t="s">
        <v>5057</v>
      </c>
      <c r="AC4365" s="93"/>
      <c r="AD4365" s="77" t="s">
        <v>112</v>
      </c>
      <c r="AE4365" s="93"/>
      <c r="AF4365" s="93"/>
      <c r="AG4365" s="93"/>
      <c r="AH4365" s="93"/>
      <c r="AI4365" s="93"/>
      <c r="AJ4365" s="93"/>
      <c r="AK4365" s="93"/>
      <c r="AL4365" s="93"/>
      <c r="AM4365" s="93"/>
      <c r="AN4365" s="77" t="s">
        <v>76</v>
      </c>
      <c r="AO4365" s="77" t="s">
        <v>5104</v>
      </c>
      <c r="AP4365" s="77">
        <v>5400000</v>
      </c>
      <c r="AQ4365" s="77" t="s">
        <v>109</v>
      </c>
      <c r="AR4365" s="77" t="s">
        <v>4274</v>
      </c>
      <c r="AS4365" s="79">
        <v>40525</v>
      </c>
      <c r="AT4365" s="77">
        <v>2010</v>
      </c>
      <c r="AU4365" s="77" t="s">
        <v>4277</v>
      </c>
      <c r="AV4365" s="79">
        <v>41639</v>
      </c>
      <c r="AW4365" s="77">
        <v>2013</v>
      </c>
      <c r="AX4365" s="88">
        <f>Table1[[#This Row],[End TEST]]-Table1[[#This Row],[Start TEST]]</f>
        <v>3</v>
      </c>
      <c r="AY4365" s="88">
        <f>Table1[[#This Row],[TEST_Diff]]+1</f>
        <v>4</v>
      </c>
      <c r="AZ4365" s="89">
        <f>DATEDIF(Table1[[#This Row],[Start Year]],Table1[[#This Row],[End Year]],"d") / 365</f>
        <v>3.0520547945205481</v>
      </c>
      <c r="BA4365" s="77">
        <v>1350000</v>
      </c>
      <c r="BB4365" s="93"/>
      <c r="BC4365" s="93"/>
      <c r="BD4365" s="77">
        <v>1</v>
      </c>
      <c r="BE4365" s="77">
        <v>1</v>
      </c>
      <c r="BF4365" s="77">
        <v>1</v>
      </c>
      <c r="BG4365" s="77">
        <v>1</v>
      </c>
      <c r="BH4365" s="77">
        <v>1</v>
      </c>
      <c r="BI4365" s="77">
        <v>1</v>
      </c>
      <c r="BJ4365" s="77">
        <v>1</v>
      </c>
      <c r="BK4365" s="77">
        <v>1</v>
      </c>
      <c r="BL4365" s="77">
        <v>1</v>
      </c>
      <c r="BM4365" s="77">
        <v>1</v>
      </c>
      <c r="BN4365" s="93"/>
      <c r="BO4365" s="93"/>
      <c r="BP4365" s="93"/>
      <c r="BQ4365" s="93"/>
      <c r="BR4365" s="93"/>
      <c r="BS4365" s="93"/>
      <c r="BT4365" s="93"/>
      <c r="BU4365" s="93"/>
      <c r="BV4365" s="93"/>
      <c r="BW4365" s="77" t="s">
        <v>5138</v>
      </c>
    </row>
    <row r="4366" spans="1:75" x14ac:dyDescent="0.5">
      <c r="A4366" s="77">
        <v>705</v>
      </c>
      <c r="B4366" s="77" t="s">
        <v>4928</v>
      </c>
      <c r="D4366" s="78">
        <v>43704</v>
      </c>
      <c r="E4366" s="77" t="s">
        <v>4959</v>
      </c>
      <c r="F4366" s="90"/>
      <c r="G4366" s="77" t="s">
        <v>4959</v>
      </c>
      <c r="H4366" s="77" t="s">
        <v>4991</v>
      </c>
      <c r="I4366" s="80" t="s">
        <v>81</v>
      </c>
      <c r="J4366" s="80">
        <v>70</v>
      </c>
      <c r="K4366" s="80">
        <v>0</v>
      </c>
      <c r="P4366" s="80" t="s">
        <v>112</v>
      </c>
      <c r="Q4366" s="80">
        <v>6.25</v>
      </c>
      <c r="R4366" s="80">
        <v>45.052331000000002</v>
      </c>
      <c r="S4366" s="80">
        <v>118.90412999999999</v>
      </c>
      <c r="T4366" s="80">
        <v>236250</v>
      </c>
      <c r="U4366" s="91">
        <f>Table1[[#This Row],[Distribution Amount (Dollars)]]/Table1[[#This Row],[NEWdatediff]]</f>
        <v>59062.5</v>
      </c>
      <c r="V4366" s="77" t="s">
        <v>2287</v>
      </c>
      <c r="W4366" s="77" t="s">
        <v>91</v>
      </c>
      <c r="X4366" s="77" t="s">
        <v>5028</v>
      </c>
      <c r="Y4366" s="77" t="s">
        <v>4881</v>
      </c>
      <c r="Z4366" s="77">
        <v>1</v>
      </c>
      <c r="AA4366" s="93"/>
      <c r="AB4366" s="77" t="s">
        <v>5057</v>
      </c>
      <c r="AC4366" s="93"/>
      <c r="AD4366" s="77" t="s">
        <v>112</v>
      </c>
      <c r="AE4366" s="93"/>
      <c r="AF4366" s="93"/>
      <c r="AG4366" s="93"/>
      <c r="AH4366" s="93"/>
      <c r="AI4366" s="93"/>
      <c r="AJ4366" s="93"/>
      <c r="AK4366" s="93"/>
      <c r="AL4366" s="93"/>
      <c r="AM4366" s="93"/>
      <c r="AN4366" s="77" t="s">
        <v>76</v>
      </c>
      <c r="AO4366" s="77" t="s">
        <v>5104</v>
      </c>
      <c r="AP4366" s="77">
        <v>5400000</v>
      </c>
      <c r="AQ4366" s="77" t="s">
        <v>109</v>
      </c>
      <c r="AR4366" s="77" t="s">
        <v>4274</v>
      </c>
      <c r="AS4366" s="79">
        <v>40525</v>
      </c>
      <c r="AT4366" s="77">
        <v>2010</v>
      </c>
      <c r="AU4366" s="77" t="s">
        <v>4277</v>
      </c>
      <c r="AV4366" s="79">
        <v>41639</v>
      </c>
      <c r="AW4366" s="77">
        <v>2013</v>
      </c>
      <c r="AX4366" s="88">
        <f>Table1[[#This Row],[End TEST]]-Table1[[#This Row],[Start TEST]]</f>
        <v>3</v>
      </c>
      <c r="AY4366" s="88">
        <f>Table1[[#This Row],[TEST_Diff]]+1</f>
        <v>4</v>
      </c>
      <c r="AZ4366" s="89">
        <f>DATEDIF(Table1[[#This Row],[Start Year]],Table1[[#This Row],[End Year]],"d") / 365</f>
        <v>3.0520547945205481</v>
      </c>
      <c r="BA4366" s="77">
        <v>1350000</v>
      </c>
      <c r="BB4366" s="93"/>
      <c r="BC4366" s="93"/>
      <c r="BD4366" s="77">
        <v>1</v>
      </c>
      <c r="BE4366" s="77">
        <v>1</v>
      </c>
      <c r="BF4366" s="77">
        <v>1</v>
      </c>
      <c r="BG4366" s="77">
        <v>1</v>
      </c>
      <c r="BH4366" s="77">
        <v>1</v>
      </c>
      <c r="BI4366" s="77">
        <v>1</v>
      </c>
      <c r="BJ4366" s="77">
        <v>1</v>
      </c>
      <c r="BK4366" s="77">
        <v>1</v>
      </c>
      <c r="BL4366" s="77">
        <v>1</v>
      </c>
      <c r="BM4366" s="77">
        <v>1</v>
      </c>
      <c r="BN4366" s="93"/>
      <c r="BO4366" s="93"/>
      <c r="BP4366" s="93"/>
      <c r="BQ4366" s="93"/>
      <c r="BR4366" s="93"/>
      <c r="BS4366" s="93"/>
      <c r="BT4366" s="93"/>
      <c r="BU4366" s="93"/>
      <c r="BV4366" s="93"/>
      <c r="BW4366" s="77" t="s">
        <v>5138</v>
      </c>
    </row>
    <row r="4367" spans="1:75" x14ac:dyDescent="0.5">
      <c r="A4367" s="77">
        <v>705</v>
      </c>
      <c r="B4367" s="77" t="s">
        <v>4928</v>
      </c>
      <c r="D4367" s="78">
        <v>43704</v>
      </c>
      <c r="E4367" s="77" t="s">
        <v>4959</v>
      </c>
      <c r="F4367" s="90"/>
      <c r="G4367" s="77" t="s">
        <v>4959</v>
      </c>
      <c r="H4367" s="77" t="s">
        <v>4991</v>
      </c>
      <c r="I4367" s="80" t="s">
        <v>759</v>
      </c>
      <c r="J4367" s="80">
        <v>30</v>
      </c>
      <c r="K4367" s="80">
        <v>0</v>
      </c>
      <c r="P4367" s="80" t="s">
        <v>113</v>
      </c>
      <c r="Q4367" s="80">
        <v>6.25</v>
      </c>
      <c r="R4367" s="80">
        <v>10.278548000000001</v>
      </c>
      <c r="S4367" s="80">
        <v>102.006446</v>
      </c>
      <c r="T4367" s="80">
        <v>101250</v>
      </c>
      <c r="U4367" s="91">
        <f>Table1[[#This Row],[Distribution Amount (Dollars)]]/Table1[[#This Row],[NEWdatediff]]</f>
        <v>25312.5</v>
      </c>
      <c r="V4367" s="77" t="s">
        <v>2287</v>
      </c>
      <c r="W4367" s="77" t="s">
        <v>91</v>
      </c>
      <c r="X4367" s="77" t="s">
        <v>5028</v>
      </c>
      <c r="Y4367" s="77" t="s">
        <v>4881</v>
      </c>
      <c r="Z4367" s="77">
        <v>1</v>
      </c>
      <c r="AA4367" s="93"/>
      <c r="AB4367" s="77" t="s">
        <v>5057</v>
      </c>
      <c r="AC4367" s="93"/>
      <c r="AD4367" s="77" t="s">
        <v>113</v>
      </c>
      <c r="AE4367" s="93"/>
      <c r="AF4367" s="93"/>
      <c r="AG4367" s="93"/>
      <c r="AH4367" s="93"/>
      <c r="AI4367" s="93"/>
      <c r="AJ4367" s="93"/>
      <c r="AK4367" s="93"/>
      <c r="AL4367" s="93"/>
      <c r="AM4367" s="93"/>
      <c r="AN4367" s="77" t="s">
        <v>76</v>
      </c>
      <c r="AO4367" s="77" t="s">
        <v>5104</v>
      </c>
      <c r="AP4367" s="77">
        <v>5400000</v>
      </c>
      <c r="AQ4367" s="77" t="s">
        <v>109</v>
      </c>
      <c r="AR4367" s="77" t="s">
        <v>4274</v>
      </c>
      <c r="AS4367" s="79">
        <v>40525</v>
      </c>
      <c r="AT4367" s="77">
        <v>2010</v>
      </c>
      <c r="AU4367" s="77" t="s">
        <v>4277</v>
      </c>
      <c r="AV4367" s="79">
        <v>41639</v>
      </c>
      <c r="AW4367" s="77">
        <v>2013</v>
      </c>
      <c r="AX4367" s="88">
        <f>Table1[[#This Row],[End TEST]]-Table1[[#This Row],[Start TEST]]</f>
        <v>3</v>
      </c>
      <c r="AY4367" s="88">
        <f>Table1[[#This Row],[TEST_Diff]]+1</f>
        <v>4</v>
      </c>
      <c r="AZ4367" s="89">
        <f>DATEDIF(Table1[[#This Row],[Start Year]],Table1[[#This Row],[End Year]],"d") / 365</f>
        <v>3.0520547945205481</v>
      </c>
      <c r="BA4367" s="77">
        <v>1350000</v>
      </c>
      <c r="BB4367" s="93"/>
      <c r="BC4367" s="93"/>
      <c r="BD4367" s="77">
        <v>1</v>
      </c>
      <c r="BE4367" s="77">
        <v>1</v>
      </c>
      <c r="BF4367" s="77">
        <v>1</v>
      </c>
      <c r="BG4367" s="77">
        <v>1</v>
      </c>
      <c r="BH4367" s="77">
        <v>1</v>
      </c>
      <c r="BI4367" s="77">
        <v>1</v>
      </c>
      <c r="BJ4367" s="77">
        <v>1</v>
      </c>
      <c r="BK4367" s="77">
        <v>1</v>
      </c>
      <c r="BL4367" s="77">
        <v>1</v>
      </c>
      <c r="BM4367" s="77">
        <v>1</v>
      </c>
      <c r="BN4367" s="93"/>
      <c r="BO4367" s="93"/>
      <c r="BP4367" s="93"/>
      <c r="BQ4367" s="93"/>
      <c r="BR4367" s="93"/>
      <c r="BS4367" s="93"/>
      <c r="BT4367" s="93"/>
      <c r="BU4367" s="93"/>
      <c r="BV4367" s="93"/>
      <c r="BW4367" s="77" t="s">
        <v>5138</v>
      </c>
    </row>
    <row r="4368" spans="1:75" x14ac:dyDescent="0.5">
      <c r="A4368" s="77">
        <v>705</v>
      </c>
      <c r="B4368" s="77" t="s">
        <v>4928</v>
      </c>
      <c r="D4368" s="78">
        <v>43704</v>
      </c>
      <c r="E4368" s="77" t="s">
        <v>4959</v>
      </c>
      <c r="F4368" s="90"/>
      <c r="G4368" s="77" t="s">
        <v>4959</v>
      </c>
      <c r="H4368" s="77" t="s">
        <v>4991</v>
      </c>
      <c r="I4368" s="80" t="s">
        <v>81</v>
      </c>
      <c r="J4368" s="80">
        <v>70</v>
      </c>
      <c r="K4368" s="80">
        <v>0</v>
      </c>
      <c r="P4368" s="80" t="s">
        <v>113</v>
      </c>
      <c r="Q4368" s="80">
        <v>6.25</v>
      </c>
      <c r="R4368" s="80">
        <v>10.278548000000001</v>
      </c>
      <c r="S4368" s="80">
        <v>102.006446</v>
      </c>
      <c r="T4368" s="80">
        <v>236250</v>
      </c>
      <c r="U4368" s="91">
        <f>Table1[[#This Row],[Distribution Amount (Dollars)]]/Table1[[#This Row],[NEWdatediff]]</f>
        <v>59062.5</v>
      </c>
      <c r="V4368" s="77" t="s">
        <v>2287</v>
      </c>
      <c r="W4368" s="77" t="s">
        <v>91</v>
      </c>
      <c r="X4368" s="77" t="s">
        <v>5028</v>
      </c>
      <c r="Y4368" s="77" t="s">
        <v>4881</v>
      </c>
      <c r="Z4368" s="77">
        <v>1</v>
      </c>
      <c r="AA4368" s="93"/>
      <c r="AB4368" s="77" t="s">
        <v>5057</v>
      </c>
      <c r="AC4368" s="93"/>
      <c r="AD4368" s="77" t="s">
        <v>113</v>
      </c>
      <c r="AE4368" s="93"/>
      <c r="AF4368" s="93"/>
      <c r="AG4368" s="93"/>
      <c r="AH4368" s="93"/>
      <c r="AI4368" s="93"/>
      <c r="AJ4368" s="93"/>
      <c r="AK4368" s="93"/>
      <c r="AL4368" s="93"/>
      <c r="AM4368" s="93"/>
      <c r="AN4368" s="77" t="s">
        <v>76</v>
      </c>
      <c r="AO4368" s="77" t="s">
        <v>5104</v>
      </c>
      <c r="AP4368" s="77">
        <v>5400000</v>
      </c>
      <c r="AQ4368" s="77" t="s">
        <v>109</v>
      </c>
      <c r="AR4368" s="77" t="s">
        <v>4274</v>
      </c>
      <c r="AS4368" s="79">
        <v>40525</v>
      </c>
      <c r="AT4368" s="77">
        <v>2010</v>
      </c>
      <c r="AU4368" s="77" t="s">
        <v>4277</v>
      </c>
      <c r="AV4368" s="79">
        <v>41639</v>
      </c>
      <c r="AW4368" s="77">
        <v>2013</v>
      </c>
      <c r="AX4368" s="88">
        <f>Table1[[#This Row],[End TEST]]-Table1[[#This Row],[Start TEST]]</f>
        <v>3</v>
      </c>
      <c r="AY4368" s="88">
        <f>Table1[[#This Row],[TEST_Diff]]+1</f>
        <v>4</v>
      </c>
      <c r="AZ4368" s="89">
        <f>DATEDIF(Table1[[#This Row],[Start Year]],Table1[[#This Row],[End Year]],"d") / 365</f>
        <v>3.0520547945205481</v>
      </c>
      <c r="BA4368" s="77">
        <v>1350000</v>
      </c>
      <c r="BB4368" s="93"/>
      <c r="BC4368" s="93"/>
      <c r="BD4368" s="77">
        <v>1</v>
      </c>
      <c r="BE4368" s="77">
        <v>1</v>
      </c>
      <c r="BF4368" s="77">
        <v>1</v>
      </c>
      <c r="BG4368" s="77">
        <v>1</v>
      </c>
      <c r="BH4368" s="77">
        <v>1</v>
      </c>
      <c r="BI4368" s="77">
        <v>1</v>
      </c>
      <c r="BJ4368" s="77">
        <v>1</v>
      </c>
      <c r="BK4368" s="77">
        <v>1</v>
      </c>
      <c r="BL4368" s="77">
        <v>1</v>
      </c>
      <c r="BM4368" s="77">
        <v>1</v>
      </c>
      <c r="BN4368" s="93"/>
      <c r="BO4368" s="93"/>
      <c r="BP4368" s="93"/>
      <c r="BQ4368" s="93"/>
      <c r="BR4368" s="93"/>
      <c r="BS4368" s="93"/>
      <c r="BT4368" s="93"/>
      <c r="BU4368" s="93"/>
      <c r="BV4368" s="93"/>
      <c r="BW4368" s="77" t="s">
        <v>5138</v>
      </c>
    </row>
    <row r="4369" spans="1:75" x14ac:dyDescent="0.5">
      <c r="A4369" s="77">
        <v>705</v>
      </c>
      <c r="B4369" s="77" t="s">
        <v>4928</v>
      </c>
      <c r="D4369" s="78">
        <v>43704</v>
      </c>
      <c r="E4369" s="77" t="s">
        <v>4959</v>
      </c>
      <c r="F4369" s="90"/>
      <c r="G4369" s="77" t="s">
        <v>4959</v>
      </c>
      <c r="H4369" s="77" t="s">
        <v>4991</v>
      </c>
      <c r="I4369" s="80" t="s">
        <v>759</v>
      </c>
      <c r="J4369" s="80">
        <v>30</v>
      </c>
      <c r="K4369" s="80">
        <v>0</v>
      </c>
      <c r="P4369" s="80" t="s">
        <v>110</v>
      </c>
      <c r="Q4369" s="80">
        <v>12.5</v>
      </c>
      <c r="R4369" s="80">
        <v>26.625188000000001</v>
      </c>
      <c r="S4369" s="80">
        <v>6.809552</v>
      </c>
      <c r="T4369" s="80">
        <v>202500</v>
      </c>
      <c r="U4369" s="91">
        <f>Table1[[#This Row],[Distribution Amount (Dollars)]]/Table1[[#This Row],[NEWdatediff]]</f>
        <v>50625</v>
      </c>
      <c r="V4369" s="77" t="s">
        <v>2287</v>
      </c>
      <c r="W4369" s="77" t="s">
        <v>91</v>
      </c>
      <c r="X4369" s="77" t="s">
        <v>5028</v>
      </c>
      <c r="Y4369" s="77" t="s">
        <v>4881</v>
      </c>
      <c r="Z4369" s="77">
        <v>1</v>
      </c>
      <c r="AA4369" s="93"/>
      <c r="AB4369" s="77" t="s">
        <v>5057</v>
      </c>
      <c r="AC4369" s="93"/>
      <c r="AD4369" s="77" t="s">
        <v>110</v>
      </c>
      <c r="AE4369" s="93"/>
      <c r="AF4369" s="93"/>
      <c r="AG4369" s="93"/>
      <c r="AH4369" s="93"/>
      <c r="AI4369" s="93"/>
      <c r="AJ4369" s="93"/>
      <c r="AK4369" s="93"/>
      <c r="AL4369" s="93"/>
      <c r="AM4369" s="93"/>
      <c r="AN4369" s="77" t="s">
        <v>76</v>
      </c>
      <c r="AO4369" s="77" t="s">
        <v>5104</v>
      </c>
      <c r="AP4369" s="77">
        <v>5400000</v>
      </c>
      <c r="AQ4369" s="77" t="s">
        <v>109</v>
      </c>
      <c r="AR4369" s="77" t="s">
        <v>4274</v>
      </c>
      <c r="AS4369" s="79">
        <v>40525</v>
      </c>
      <c r="AT4369" s="77">
        <v>2010</v>
      </c>
      <c r="AU4369" s="77" t="s">
        <v>4277</v>
      </c>
      <c r="AV4369" s="79">
        <v>41639</v>
      </c>
      <c r="AW4369" s="77">
        <v>2013</v>
      </c>
      <c r="AX4369" s="88">
        <f>Table1[[#This Row],[End TEST]]-Table1[[#This Row],[Start TEST]]</f>
        <v>3</v>
      </c>
      <c r="AY4369" s="88">
        <f>Table1[[#This Row],[TEST_Diff]]+1</f>
        <v>4</v>
      </c>
      <c r="AZ4369" s="89">
        <f>DATEDIF(Table1[[#This Row],[Start Year]],Table1[[#This Row],[End Year]],"d") / 365</f>
        <v>3.0520547945205481</v>
      </c>
      <c r="BA4369" s="77">
        <v>1350000</v>
      </c>
      <c r="BB4369" s="93"/>
      <c r="BC4369" s="93"/>
      <c r="BD4369" s="77">
        <v>1</v>
      </c>
      <c r="BE4369" s="77">
        <v>1</v>
      </c>
      <c r="BF4369" s="77">
        <v>1</v>
      </c>
      <c r="BG4369" s="77">
        <v>1</v>
      </c>
      <c r="BH4369" s="77">
        <v>1</v>
      </c>
      <c r="BI4369" s="77">
        <v>1</v>
      </c>
      <c r="BJ4369" s="77">
        <v>1</v>
      </c>
      <c r="BK4369" s="77">
        <v>1</v>
      </c>
      <c r="BL4369" s="77">
        <v>1</v>
      </c>
      <c r="BM4369" s="77">
        <v>1</v>
      </c>
      <c r="BN4369" s="93"/>
      <c r="BO4369" s="93"/>
      <c r="BP4369" s="93"/>
      <c r="BQ4369" s="93"/>
      <c r="BR4369" s="93"/>
      <c r="BS4369" s="93"/>
      <c r="BT4369" s="93"/>
      <c r="BU4369" s="93"/>
      <c r="BV4369" s="93"/>
      <c r="BW4369" s="77" t="s">
        <v>5138</v>
      </c>
    </row>
    <row r="4370" spans="1:75" x14ac:dyDescent="0.5">
      <c r="A4370" s="77">
        <v>705</v>
      </c>
      <c r="B4370" s="77" t="s">
        <v>4928</v>
      </c>
      <c r="D4370" s="78">
        <v>43704</v>
      </c>
      <c r="E4370" s="77" t="s">
        <v>4959</v>
      </c>
      <c r="F4370" s="90"/>
      <c r="G4370" s="77" t="s">
        <v>4959</v>
      </c>
      <c r="H4370" s="77" t="s">
        <v>4991</v>
      </c>
      <c r="I4370" s="80" t="s">
        <v>81</v>
      </c>
      <c r="J4370" s="80">
        <v>70</v>
      </c>
      <c r="K4370" s="80">
        <v>0</v>
      </c>
      <c r="P4370" s="80" t="s">
        <v>110</v>
      </c>
      <c r="Q4370" s="80">
        <v>12.5</v>
      </c>
      <c r="R4370" s="80">
        <v>26.625188000000001</v>
      </c>
      <c r="S4370" s="80">
        <v>6.809552</v>
      </c>
      <c r="T4370" s="80">
        <v>472500</v>
      </c>
      <c r="U4370" s="91">
        <f>Table1[[#This Row],[Distribution Amount (Dollars)]]/Table1[[#This Row],[NEWdatediff]]</f>
        <v>118125</v>
      </c>
      <c r="V4370" s="77" t="s">
        <v>2287</v>
      </c>
      <c r="W4370" s="77" t="s">
        <v>91</v>
      </c>
      <c r="X4370" s="77" t="s">
        <v>5028</v>
      </c>
      <c r="Y4370" s="77" t="s">
        <v>4881</v>
      </c>
      <c r="Z4370" s="77">
        <v>1</v>
      </c>
      <c r="AA4370" s="93"/>
      <c r="AB4370" s="77" t="s">
        <v>5057</v>
      </c>
      <c r="AC4370" s="93"/>
      <c r="AD4370" s="77" t="s">
        <v>110</v>
      </c>
      <c r="AE4370" s="93"/>
      <c r="AF4370" s="93"/>
      <c r="AG4370" s="93"/>
      <c r="AH4370" s="93"/>
      <c r="AI4370" s="93"/>
      <c r="AJ4370" s="93"/>
      <c r="AK4370" s="93"/>
      <c r="AL4370" s="93"/>
      <c r="AM4370" s="93"/>
      <c r="AN4370" s="77" t="s">
        <v>76</v>
      </c>
      <c r="AO4370" s="77" t="s">
        <v>5104</v>
      </c>
      <c r="AP4370" s="77">
        <v>5400000</v>
      </c>
      <c r="AQ4370" s="77" t="s">
        <v>109</v>
      </c>
      <c r="AR4370" s="77" t="s">
        <v>4274</v>
      </c>
      <c r="AS4370" s="79">
        <v>40525</v>
      </c>
      <c r="AT4370" s="77">
        <v>2010</v>
      </c>
      <c r="AU4370" s="77" t="s">
        <v>4277</v>
      </c>
      <c r="AV4370" s="79">
        <v>41639</v>
      </c>
      <c r="AW4370" s="77">
        <v>2013</v>
      </c>
      <c r="AX4370" s="88">
        <f>Table1[[#This Row],[End TEST]]-Table1[[#This Row],[Start TEST]]</f>
        <v>3</v>
      </c>
      <c r="AY4370" s="88">
        <f>Table1[[#This Row],[TEST_Diff]]+1</f>
        <v>4</v>
      </c>
      <c r="AZ4370" s="89">
        <f>DATEDIF(Table1[[#This Row],[Start Year]],Table1[[#This Row],[End Year]],"d") / 365</f>
        <v>3.0520547945205481</v>
      </c>
      <c r="BA4370" s="77">
        <v>1350000</v>
      </c>
      <c r="BB4370" s="93"/>
      <c r="BC4370" s="93"/>
      <c r="BD4370" s="77">
        <v>1</v>
      </c>
      <c r="BE4370" s="77">
        <v>1</v>
      </c>
      <c r="BF4370" s="77">
        <v>1</v>
      </c>
      <c r="BG4370" s="77">
        <v>1</v>
      </c>
      <c r="BH4370" s="77">
        <v>1</v>
      </c>
      <c r="BI4370" s="77">
        <v>1</v>
      </c>
      <c r="BJ4370" s="77">
        <v>1</v>
      </c>
      <c r="BK4370" s="77">
        <v>1</v>
      </c>
      <c r="BL4370" s="77">
        <v>1</v>
      </c>
      <c r="BM4370" s="77">
        <v>1</v>
      </c>
      <c r="BN4370" s="93"/>
      <c r="BO4370" s="93"/>
      <c r="BP4370" s="93"/>
      <c r="BQ4370" s="93"/>
      <c r="BR4370" s="93"/>
      <c r="BS4370" s="93"/>
      <c r="BT4370" s="93"/>
      <c r="BU4370" s="93"/>
      <c r="BV4370" s="93"/>
      <c r="BW4370" s="77" t="s">
        <v>5138</v>
      </c>
    </row>
    <row r="4371" spans="1:75" x14ac:dyDescent="0.5">
      <c r="A4371" s="77">
        <v>705</v>
      </c>
      <c r="B4371" s="77" t="s">
        <v>4928</v>
      </c>
      <c r="D4371" s="78">
        <v>43704</v>
      </c>
      <c r="E4371" s="77" t="s">
        <v>4959</v>
      </c>
      <c r="F4371" s="90"/>
      <c r="G4371" s="77" t="s">
        <v>4959</v>
      </c>
      <c r="H4371" s="77" t="s">
        <v>4991</v>
      </c>
      <c r="I4371" s="80" t="s">
        <v>759</v>
      </c>
      <c r="J4371" s="80">
        <v>30</v>
      </c>
      <c r="K4371" s="80">
        <v>0</v>
      </c>
      <c r="P4371" s="80" t="s">
        <v>84</v>
      </c>
      <c r="Q4371" s="80">
        <v>12.5</v>
      </c>
      <c r="R4371" s="80">
        <v>-15.623037</v>
      </c>
      <c r="S4371" s="80">
        <v>-59.0625</v>
      </c>
      <c r="T4371" s="80">
        <v>202500</v>
      </c>
      <c r="U4371" s="91">
        <f>Table1[[#This Row],[Distribution Amount (Dollars)]]/Table1[[#This Row],[NEWdatediff]]</f>
        <v>50625</v>
      </c>
      <c r="V4371" s="77" t="s">
        <v>2287</v>
      </c>
      <c r="W4371" s="77" t="s">
        <v>91</v>
      </c>
      <c r="X4371" s="77" t="s">
        <v>5028</v>
      </c>
      <c r="Y4371" s="77" t="s">
        <v>4881</v>
      </c>
      <c r="Z4371" s="77">
        <v>1</v>
      </c>
      <c r="AA4371" s="93"/>
      <c r="AB4371" s="77" t="s">
        <v>5057</v>
      </c>
      <c r="AC4371" s="93"/>
      <c r="AD4371" s="77" t="s">
        <v>84</v>
      </c>
      <c r="AE4371" s="93"/>
      <c r="AF4371" s="93"/>
      <c r="AG4371" s="93"/>
      <c r="AH4371" s="93"/>
      <c r="AI4371" s="93"/>
      <c r="AJ4371" s="93"/>
      <c r="AK4371" s="93"/>
      <c r="AL4371" s="93"/>
      <c r="AM4371" s="93"/>
      <c r="AN4371" s="77" t="s">
        <v>76</v>
      </c>
      <c r="AO4371" s="77" t="s">
        <v>5104</v>
      </c>
      <c r="AP4371" s="77">
        <v>5400000</v>
      </c>
      <c r="AQ4371" s="77" t="s">
        <v>109</v>
      </c>
      <c r="AR4371" s="77" t="s">
        <v>4274</v>
      </c>
      <c r="AS4371" s="79">
        <v>40525</v>
      </c>
      <c r="AT4371" s="77">
        <v>2010</v>
      </c>
      <c r="AU4371" s="77" t="s">
        <v>4277</v>
      </c>
      <c r="AV4371" s="79">
        <v>41639</v>
      </c>
      <c r="AW4371" s="77">
        <v>2013</v>
      </c>
      <c r="AX4371" s="88">
        <f>Table1[[#This Row],[End TEST]]-Table1[[#This Row],[Start TEST]]</f>
        <v>3</v>
      </c>
      <c r="AY4371" s="88">
        <f>Table1[[#This Row],[TEST_Diff]]+1</f>
        <v>4</v>
      </c>
      <c r="AZ4371" s="89">
        <f>DATEDIF(Table1[[#This Row],[Start Year]],Table1[[#This Row],[End Year]],"d") / 365</f>
        <v>3.0520547945205481</v>
      </c>
      <c r="BA4371" s="77">
        <v>1350000</v>
      </c>
      <c r="BB4371" s="93"/>
      <c r="BC4371" s="93"/>
      <c r="BD4371" s="77">
        <v>1</v>
      </c>
      <c r="BE4371" s="77">
        <v>1</v>
      </c>
      <c r="BF4371" s="77">
        <v>1</v>
      </c>
      <c r="BG4371" s="77">
        <v>1</v>
      </c>
      <c r="BH4371" s="77">
        <v>1</v>
      </c>
      <c r="BI4371" s="77">
        <v>1</v>
      </c>
      <c r="BJ4371" s="77">
        <v>1</v>
      </c>
      <c r="BK4371" s="77">
        <v>1</v>
      </c>
      <c r="BL4371" s="77">
        <v>1</v>
      </c>
      <c r="BM4371" s="77">
        <v>1</v>
      </c>
      <c r="BN4371" s="93"/>
      <c r="BO4371" s="93"/>
      <c r="BP4371" s="93"/>
      <c r="BQ4371" s="93"/>
      <c r="BR4371" s="93"/>
      <c r="BS4371" s="93"/>
      <c r="BT4371" s="93"/>
      <c r="BU4371" s="93"/>
      <c r="BV4371" s="93"/>
      <c r="BW4371" s="77" t="s">
        <v>5138</v>
      </c>
    </row>
    <row r="4372" spans="1:75" x14ac:dyDescent="0.5">
      <c r="A4372" s="77">
        <v>705</v>
      </c>
      <c r="B4372" s="77" t="s">
        <v>4928</v>
      </c>
      <c r="D4372" s="78">
        <v>43704</v>
      </c>
      <c r="E4372" s="77" t="s">
        <v>4959</v>
      </c>
      <c r="F4372" s="90"/>
      <c r="G4372" s="77" t="s">
        <v>4959</v>
      </c>
      <c r="H4372" s="77" t="s">
        <v>4991</v>
      </c>
      <c r="I4372" s="80" t="s">
        <v>81</v>
      </c>
      <c r="J4372" s="80">
        <v>70</v>
      </c>
      <c r="K4372" s="80">
        <v>0</v>
      </c>
      <c r="P4372" s="80" t="s">
        <v>84</v>
      </c>
      <c r="Q4372" s="80">
        <v>12.5</v>
      </c>
      <c r="R4372" s="80">
        <v>-15.623037</v>
      </c>
      <c r="S4372" s="80">
        <v>-59.0625</v>
      </c>
      <c r="T4372" s="80">
        <v>472500</v>
      </c>
      <c r="U4372" s="91">
        <f>Table1[[#This Row],[Distribution Amount (Dollars)]]/Table1[[#This Row],[NEWdatediff]]</f>
        <v>118125</v>
      </c>
      <c r="V4372" s="77" t="s">
        <v>2287</v>
      </c>
      <c r="W4372" s="77" t="s">
        <v>91</v>
      </c>
      <c r="X4372" s="77" t="s">
        <v>5028</v>
      </c>
      <c r="Y4372" s="77" t="s">
        <v>4881</v>
      </c>
      <c r="Z4372" s="77">
        <v>1</v>
      </c>
      <c r="AA4372" s="93"/>
      <c r="AB4372" s="77" t="s">
        <v>5057</v>
      </c>
      <c r="AC4372" s="93"/>
      <c r="AD4372" s="77" t="s">
        <v>84</v>
      </c>
      <c r="AE4372" s="93"/>
      <c r="AF4372" s="93"/>
      <c r="AG4372" s="93"/>
      <c r="AH4372" s="93"/>
      <c r="AI4372" s="93"/>
      <c r="AJ4372" s="93"/>
      <c r="AK4372" s="93"/>
      <c r="AL4372" s="93"/>
      <c r="AM4372" s="93"/>
      <c r="AN4372" s="77" t="s">
        <v>76</v>
      </c>
      <c r="AO4372" s="77" t="s">
        <v>5104</v>
      </c>
      <c r="AP4372" s="77">
        <v>5400000</v>
      </c>
      <c r="AQ4372" s="77" t="s">
        <v>109</v>
      </c>
      <c r="AR4372" s="77" t="s">
        <v>4274</v>
      </c>
      <c r="AS4372" s="79">
        <v>40525</v>
      </c>
      <c r="AT4372" s="77">
        <v>2010</v>
      </c>
      <c r="AU4372" s="77" t="s">
        <v>4277</v>
      </c>
      <c r="AV4372" s="79">
        <v>41639</v>
      </c>
      <c r="AW4372" s="77">
        <v>2013</v>
      </c>
      <c r="AX4372" s="88">
        <f>Table1[[#This Row],[End TEST]]-Table1[[#This Row],[Start TEST]]</f>
        <v>3</v>
      </c>
      <c r="AY4372" s="88">
        <f>Table1[[#This Row],[TEST_Diff]]+1</f>
        <v>4</v>
      </c>
      <c r="AZ4372" s="89">
        <f>DATEDIF(Table1[[#This Row],[Start Year]],Table1[[#This Row],[End Year]],"d") / 365</f>
        <v>3.0520547945205481</v>
      </c>
      <c r="BA4372" s="77">
        <v>1350000</v>
      </c>
      <c r="BB4372" s="93"/>
      <c r="BC4372" s="93"/>
      <c r="BD4372" s="77">
        <v>1</v>
      </c>
      <c r="BE4372" s="77">
        <v>1</v>
      </c>
      <c r="BF4372" s="77">
        <v>1</v>
      </c>
      <c r="BG4372" s="77">
        <v>1</v>
      </c>
      <c r="BH4372" s="77">
        <v>1</v>
      </c>
      <c r="BI4372" s="77">
        <v>1</v>
      </c>
      <c r="BJ4372" s="77">
        <v>1</v>
      </c>
      <c r="BK4372" s="77">
        <v>1</v>
      </c>
      <c r="BL4372" s="77">
        <v>1</v>
      </c>
      <c r="BM4372" s="77">
        <v>1</v>
      </c>
      <c r="BN4372" s="93"/>
      <c r="BO4372" s="93"/>
      <c r="BP4372" s="93"/>
      <c r="BQ4372" s="93"/>
      <c r="BR4372" s="93"/>
      <c r="BS4372" s="93"/>
      <c r="BT4372" s="93"/>
      <c r="BU4372" s="93"/>
      <c r="BV4372" s="93"/>
      <c r="BW4372" s="77" t="s">
        <v>5138</v>
      </c>
    </row>
    <row r="4373" spans="1:75" x14ac:dyDescent="0.5">
      <c r="A4373" s="77">
        <v>708</v>
      </c>
      <c r="B4373" s="77" t="s">
        <v>4929</v>
      </c>
      <c r="D4373" s="78">
        <v>43704</v>
      </c>
      <c r="E4373" s="77" t="s">
        <v>4960</v>
      </c>
      <c r="F4373" s="90"/>
      <c r="G4373" s="77" t="s">
        <v>4960</v>
      </c>
      <c r="H4373" s="77" t="s">
        <v>4992</v>
      </c>
      <c r="I4373" s="80" t="s">
        <v>280</v>
      </c>
      <c r="J4373" s="80">
        <v>100</v>
      </c>
      <c r="K4373" s="80">
        <v>0</v>
      </c>
      <c r="P4373" s="80" t="s">
        <v>69</v>
      </c>
      <c r="Q4373" s="80">
        <v>50</v>
      </c>
      <c r="R4373" s="80">
        <v>2.6272389999999999</v>
      </c>
      <c r="S4373" s="80">
        <v>23.381664000000001</v>
      </c>
      <c r="T4373" s="80">
        <v>2500000</v>
      </c>
      <c r="U4373" s="91">
        <f>Table1[[#This Row],[Distribution Amount (Dollars)]]/Table1[[#This Row],[NEWdatediff]]</f>
        <v>2500000</v>
      </c>
      <c r="V4373" s="77" t="s">
        <v>5016</v>
      </c>
      <c r="W4373" s="77" t="s">
        <v>91</v>
      </c>
      <c r="X4373" s="77" t="s">
        <v>5027</v>
      </c>
      <c r="Y4373" s="77" t="s">
        <v>4881</v>
      </c>
      <c r="Z4373" s="77">
        <v>1</v>
      </c>
      <c r="AA4373" s="93"/>
      <c r="AB4373" s="77" t="s">
        <v>5058</v>
      </c>
      <c r="AC4373" s="93"/>
      <c r="AD4373" s="77" t="s">
        <v>69</v>
      </c>
      <c r="AE4373" s="93"/>
      <c r="AF4373" s="93"/>
      <c r="AG4373" s="93"/>
      <c r="AH4373" s="93"/>
      <c r="AI4373" s="93"/>
      <c r="AJ4373" s="93"/>
      <c r="AK4373" s="93"/>
      <c r="AL4373" s="93"/>
      <c r="AM4373" s="93"/>
      <c r="AN4373" s="77" t="s">
        <v>76</v>
      </c>
      <c r="AO4373" s="77" t="s">
        <v>5105</v>
      </c>
      <c r="AP4373" s="77">
        <v>5000000</v>
      </c>
      <c r="AQ4373" s="77" t="s">
        <v>109</v>
      </c>
      <c r="AR4373" s="77" t="s">
        <v>4274</v>
      </c>
      <c r="AS4373" s="79">
        <v>41726</v>
      </c>
      <c r="AT4373" s="77">
        <v>2014</v>
      </c>
      <c r="AU4373" s="77" t="s">
        <v>4277</v>
      </c>
      <c r="AV4373" s="79">
        <v>42004</v>
      </c>
      <c r="AW4373" s="77">
        <v>2014</v>
      </c>
      <c r="AX4373" s="88">
        <f>Table1[[#This Row],[End TEST]]-Table1[[#This Row],[Start TEST]]</f>
        <v>0</v>
      </c>
      <c r="AY4373" s="88">
        <f>Table1[[#This Row],[TEST_Diff]]+1</f>
        <v>1</v>
      </c>
      <c r="AZ4373" s="89">
        <f>DATEDIF(Table1[[#This Row],[Start Year]],Table1[[#This Row],[End Year]],"d") / 365</f>
        <v>0.76164383561643834</v>
      </c>
      <c r="BA4373" s="93"/>
      <c r="BB4373" s="93"/>
      <c r="BC4373" s="93"/>
      <c r="BD4373" s="77">
        <v>1</v>
      </c>
      <c r="BE4373" s="77">
        <v>1</v>
      </c>
      <c r="BF4373" s="77">
        <v>1</v>
      </c>
      <c r="BG4373" s="77">
        <v>1</v>
      </c>
      <c r="BH4373" s="77">
        <v>1</v>
      </c>
      <c r="BI4373" s="77">
        <v>1</v>
      </c>
      <c r="BJ4373" s="77">
        <v>1</v>
      </c>
      <c r="BK4373" s="93"/>
      <c r="BL4373" s="93"/>
      <c r="BM4373" s="93"/>
      <c r="BN4373" s="93"/>
      <c r="BO4373" s="93"/>
      <c r="BP4373" s="93"/>
      <c r="BQ4373" s="93"/>
      <c r="BR4373" s="93"/>
      <c r="BS4373" s="93"/>
      <c r="BT4373" s="93"/>
      <c r="BU4373" s="93"/>
      <c r="BV4373" s="93"/>
      <c r="BW4373" s="93"/>
    </row>
    <row r="4374" spans="1:75" x14ac:dyDescent="0.5">
      <c r="A4374" s="77">
        <v>708</v>
      </c>
      <c r="B4374" s="77" t="s">
        <v>4929</v>
      </c>
      <c r="D4374" s="78">
        <v>43704</v>
      </c>
      <c r="E4374" s="77" t="s">
        <v>4960</v>
      </c>
      <c r="F4374" s="90"/>
      <c r="G4374" s="77" t="s">
        <v>4960</v>
      </c>
      <c r="H4374" s="77" t="s">
        <v>4992</v>
      </c>
      <c r="I4374" s="80" t="s">
        <v>280</v>
      </c>
      <c r="J4374" s="80">
        <v>100</v>
      </c>
      <c r="K4374" s="80">
        <v>0</v>
      </c>
      <c r="P4374" s="80" t="s">
        <v>110</v>
      </c>
      <c r="Q4374" s="80">
        <v>50</v>
      </c>
      <c r="R4374" s="80">
        <v>26.625188000000001</v>
      </c>
      <c r="S4374" s="80">
        <v>6.809552</v>
      </c>
      <c r="T4374" s="80">
        <v>2500000</v>
      </c>
      <c r="U4374" s="91">
        <f>Table1[[#This Row],[Distribution Amount (Dollars)]]/Table1[[#This Row],[NEWdatediff]]</f>
        <v>2500000</v>
      </c>
      <c r="V4374" s="77" t="s">
        <v>5016</v>
      </c>
      <c r="W4374" s="77" t="s">
        <v>91</v>
      </c>
      <c r="X4374" s="77" t="s">
        <v>5027</v>
      </c>
      <c r="Y4374" s="77" t="s">
        <v>4881</v>
      </c>
      <c r="Z4374" s="77">
        <v>1</v>
      </c>
      <c r="AA4374" s="93"/>
      <c r="AB4374" s="77" t="s">
        <v>5058</v>
      </c>
      <c r="AC4374" s="93"/>
      <c r="AD4374" s="77" t="s">
        <v>110</v>
      </c>
      <c r="AE4374" s="93"/>
      <c r="AF4374" s="93"/>
      <c r="AG4374" s="93"/>
      <c r="AH4374" s="93"/>
      <c r="AI4374" s="93"/>
      <c r="AJ4374" s="93"/>
      <c r="AK4374" s="93"/>
      <c r="AL4374" s="93"/>
      <c r="AM4374" s="93"/>
      <c r="AN4374" s="77" t="s">
        <v>76</v>
      </c>
      <c r="AO4374" s="77" t="s">
        <v>5105</v>
      </c>
      <c r="AP4374" s="77">
        <v>5000000</v>
      </c>
      <c r="AQ4374" s="77" t="s">
        <v>109</v>
      </c>
      <c r="AR4374" s="77" t="s">
        <v>4274</v>
      </c>
      <c r="AS4374" s="79">
        <v>41726</v>
      </c>
      <c r="AT4374" s="77">
        <v>2014</v>
      </c>
      <c r="AU4374" s="77" t="s">
        <v>4277</v>
      </c>
      <c r="AV4374" s="79">
        <v>42004</v>
      </c>
      <c r="AW4374" s="77">
        <v>2014</v>
      </c>
      <c r="AX4374" s="88">
        <f>Table1[[#This Row],[End TEST]]-Table1[[#This Row],[Start TEST]]</f>
        <v>0</v>
      </c>
      <c r="AY4374" s="88">
        <f>Table1[[#This Row],[TEST_Diff]]+1</f>
        <v>1</v>
      </c>
      <c r="AZ4374" s="89">
        <f>DATEDIF(Table1[[#This Row],[Start Year]],Table1[[#This Row],[End Year]],"d") / 365</f>
        <v>0.76164383561643834</v>
      </c>
      <c r="BA4374" s="93"/>
      <c r="BB4374" s="93"/>
      <c r="BC4374" s="93"/>
      <c r="BD4374" s="77">
        <v>1</v>
      </c>
      <c r="BE4374" s="77">
        <v>1</v>
      </c>
      <c r="BF4374" s="77">
        <v>1</v>
      </c>
      <c r="BG4374" s="77">
        <v>1</v>
      </c>
      <c r="BH4374" s="77">
        <v>1</v>
      </c>
      <c r="BI4374" s="77">
        <v>1</v>
      </c>
      <c r="BJ4374" s="77">
        <v>1</v>
      </c>
      <c r="BK4374" s="93"/>
      <c r="BL4374" s="93"/>
      <c r="BM4374" s="93"/>
      <c r="BN4374" s="93"/>
      <c r="BO4374" s="93"/>
      <c r="BP4374" s="93"/>
      <c r="BQ4374" s="93"/>
      <c r="BR4374" s="93"/>
      <c r="BS4374" s="93"/>
      <c r="BT4374" s="93"/>
      <c r="BU4374" s="93"/>
      <c r="BV4374" s="93"/>
      <c r="BW4374" s="93"/>
    </row>
    <row r="4375" spans="1:75" x14ac:dyDescent="0.5">
      <c r="A4375" s="77">
        <v>709</v>
      </c>
      <c r="B4375" s="77" t="s">
        <v>4930</v>
      </c>
      <c r="D4375" s="78">
        <v>43704</v>
      </c>
      <c r="E4375" s="77" t="s">
        <v>4961</v>
      </c>
      <c r="F4375" s="90"/>
      <c r="G4375" s="77" t="s">
        <v>4961</v>
      </c>
      <c r="H4375" s="77" t="s">
        <v>4993</v>
      </c>
      <c r="I4375" s="80" t="s">
        <v>280</v>
      </c>
      <c r="J4375" s="80">
        <v>100</v>
      </c>
      <c r="K4375" s="80">
        <v>6</v>
      </c>
      <c r="P4375" s="80" t="s">
        <v>84</v>
      </c>
      <c r="Q4375" s="80">
        <v>5</v>
      </c>
      <c r="R4375" s="80">
        <v>-15.623037</v>
      </c>
      <c r="S4375" s="80">
        <v>-59.0625</v>
      </c>
      <c r="T4375" s="80">
        <v>150000</v>
      </c>
      <c r="U4375" s="91">
        <f>Table1[[#This Row],[Distribution Amount (Dollars)]]/Table1[[#This Row],[NEWdatediff]]</f>
        <v>150000</v>
      </c>
      <c r="V4375" s="77" t="s">
        <v>5016</v>
      </c>
      <c r="W4375" s="77" t="s">
        <v>91</v>
      </c>
      <c r="X4375" s="77" t="s">
        <v>5027</v>
      </c>
      <c r="Y4375" s="77" t="s">
        <v>4881</v>
      </c>
      <c r="Z4375" s="77">
        <v>1</v>
      </c>
      <c r="AA4375" s="93"/>
      <c r="AB4375" s="77" t="s">
        <v>5059</v>
      </c>
      <c r="AC4375" s="93"/>
      <c r="AD4375" s="77" t="s">
        <v>308</v>
      </c>
      <c r="AE4375" s="77" t="s">
        <v>5060</v>
      </c>
      <c r="AF4375" s="93"/>
      <c r="AG4375" s="93"/>
      <c r="AH4375" s="93"/>
      <c r="AI4375" s="93"/>
      <c r="AJ4375" s="93"/>
      <c r="AK4375" s="93"/>
      <c r="AL4375" s="93"/>
      <c r="AM4375" s="93"/>
      <c r="AN4375" s="77" t="s">
        <v>76</v>
      </c>
      <c r="AO4375" s="77" t="s">
        <v>5106</v>
      </c>
      <c r="AP4375" s="77">
        <v>3000000</v>
      </c>
      <c r="AQ4375" s="77" t="s">
        <v>109</v>
      </c>
      <c r="AR4375" s="77" t="s">
        <v>4274</v>
      </c>
      <c r="AS4375" s="79">
        <v>42094</v>
      </c>
      <c r="AT4375" s="77">
        <v>2015</v>
      </c>
      <c r="AU4375" s="77" t="s">
        <v>4277</v>
      </c>
      <c r="AV4375" s="79">
        <v>42369</v>
      </c>
      <c r="AW4375" s="77">
        <v>2015</v>
      </c>
      <c r="AX4375" s="88">
        <f>Table1[[#This Row],[End TEST]]-Table1[[#This Row],[Start TEST]]</f>
        <v>0</v>
      </c>
      <c r="AY4375" s="88">
        <f>Table1[[#This Row],[TEST_Diff]]+1</f>
        <v>1</v>
      </c>
      <c r="AZ4375" s="89">
        <f>DATEDIF(Table1[[#This Row],[Start Year]],Table1[[#This Row],[End Year]],"d") / 365</f>
        <v>0.75342465753424659</v>
      </c>
      <c r="BA4375" s="93"/>
      <c r="BB4375" s="93"/>
      <c r="BC4375" s="93"/>
      <c r="BD4375" s="77">
        <v>1</v>
      </c>
      <c r="BE4375" s="93"/>
      <c r="BF4375" s="77">
        <v>1</v>
      </c>
      <c r="BG4375" s="93"/>
      <c r="BH4375" s="77">
        <v>1</v>
      </c>
      <c r="BI4375" s="93"/>
      <c r="BJ4375" s="93"/>
      <c r="BK4375" s="93"/>
      <c r="BL4375" s="93"/>
      <c r="BM4375" s="93"/>
      <c r="BN4375" s="93"/>
      <c r="BO4375" s="93"/>
      <c r="BP4375" s="93"/>
      <c r="BQ4375" s="93"/>
      <c r="BR4375" s="93"/>
      <c r="BS4375" s="93"/>
      <c r="BT4375" s="93"/>
      <c r="BU4375" s="93"/>
      <c r="BV4375" s="93"/>
      <c r="BW4375" s="77" t="s">
        <v>5139</v>
      </c>
    </row>
    <row r="4376" spans="1:75" x14ac:dyDescent="0.5">
      <c r="A4376" s="77">
        <v>709</v>
      </c>
      <c r="B4376" s="77" t="s">
        <v>4930</v>
      </c>
      <c r="D4376" s="78">
        <v>43704</v>
      </c>
      <c r="E4376" s="77" t="s">
        <v>4961</v>
      </c>
      <c r="F4376" s="90"/>
      <c r="G4376" s="77" t="s">
        <v>4961</v>
      </c>
      <c r="H4376" s="77" t="s">
        <v>4993</v>
      </c>
      <c r="I4376" s="80" t="s">
        <v>280</v>
      </c>
      <c r="J4376" s="80">
        <v>100</v>
      </c>
      <c r="K4376" s="80">
        <v>6</v>
      </c>
      <c r="P4376" s="80" t="s">
        <v>308</v>
      </c>
      <c r="Q4376" s="80">
        <v>5</v>
      </c>
      <c r="R4376" s="80">
        <v>13.923406</v>
      </c>
      <c r="S4376" s="80">
        <v>-86.952798999999999</v>
      </c>
      <c r="T4376" s="80">
        <v>150000</v>
      </c>
      <c r="U4376" s="91">
        <f>Table1[[#This Row],[Distribution Amount (Dollars)]]/Table1[[#This Row],[NEWdatediff]]</f>
        <v>150000</v>
      </c>
      <c r="V4376" s="77" t="s">
        <v>5016</v>
      </c>
      <c r="W4376" s="77" t="s">
        <v>91</v>
      </c>
      <c r="X4376" s="77" t="s">
        <v>5027</v>
      </c>
      <c r="Y4376" s="77" t="s">
        <v>4881</v>
      </c>
      <c r="Z4376" s="77">
        <v>1</v>
      </c>
      <c r="AA4376" s="93"/>
      <c r="AB4376" s="77" t="s">
        <v>5059</v>
      </c>
      <c r="AC4376" s="93"/>
      <c r="AD4376" s="77" t="s">
        <v>385</v>
      </c>
      <c r="AE4376" s="77" t="s">
        <v>5060</v>
      </c>
      <c r="AF4376" s="93"/>
      <c r="AG4376" s="93"/>
      <c r="AH4376" s="93"/>
      <c r="AI4376" s="93"/>
      <c r="AJ4376" s="93"/>
      <c r="AK4376" s="93"/>
      <c r="AL4376" s="93"/>
      <c r="AM4376" s="93"/>
      <c r="AN4376" s="77" t="s">
        <v>76</v>
      </c>
      <c r="AO4376" s="77" t="s">
        <v>5106</v>
      </c>
      <c r="AP4376" s="77">
        <v>3000000</v>
      </c>
      <c r="AQ4376" s="77" t="s">
        <v>109</v>
      </c>
      <c r="AR4376" s="77" t="s">
        <v>4274</v>
      </c>
      <c r="AS4376" s="79">
        <v>42094</v>
      </c>
      <c r="AT4376" s="77">
        <v>2015</v>
      </c>
      <c r="AU4376" s="77" t="s">
        <v>4277</v>
      </c>
      <c r="AV4376" s="79">
        <v>42369</v>
      </c>
      <c r="AW4376" s="77">
        <v>2015</v>
      </c>
      <c r="AX4376" s="88">
        <f>Table1[[#This Row],[End TEST]]-Table1[[#This Row],[Start TEST]]</f>
        <v>0</v>
      </c>
      <c r="AY4376" s="88">
        <f>Table1[[#This Row],[TEST_Diff]]+1</f>
        <v>1</v>
      </c>
      <c r="AZ4376" s="89">
        <f>DATEDIF(Table1[[#This Row],[Start Year]],Table1[[#This Row],[End Year]],"d") / 365</f>
        <v>0.75342465753424659</v>
      </c>
      <c r="BA4376" s="93"/>
      <c r="BB4376" s="93"/>
      <c r="BC4376" s="93"/>
      <c r="BD4376" s="77">
        <v>1</v>
      </c>
      <c r="BE4376" s="93"/>
      <c r="BF4376" s="77">
        <v>1</v>
      </c>
      <c r="BG4376" s="93"/>
      <c r="BH4376" s="77">
        <v>1</v>
      </c>
      <c r="BI4376" s="93"/>
      <c r="BJ4376" s="93"/>
      <c r="BK4376" s="93"/>
      <c r="BL4376" s="93"/>
      <c r="BM4376" s="93"/>
      <c r="BN4376" s="93"/>
      <c r="BO4376" s="93"/>
      <c r="BP4376" s="93"/>
      <c r="BQ4376" s="93"/>
      <c r="BR4376" s="93"/>
      <c r="BS4376" s="93"/>
      <c r="BT4376" s="93"/>
      <c r="BU4376" s="93"/>
      <c r="BV4376" s="93"/>
      <c r="BW4376" s="77" t="s">
        <v>5139</v>
      </c>
    </row>
    <row r="4377" spans="1:75" x14ac:dyDescent="0.5">
      <c r="A4377" s="77">
        <v>709</v>
      </c>
      <c r="B4377" s="77" t="s">
        <v>4930</v>
      </c>
      <c r="D4377" s="78">
        <v>43704</v>
      </c>
      <c r="E4377" s="77" t="s">
        <v>4961</v>
      </c>
      <c r="F4377" s="90"/>
      <c r="G4377" s="77" t="s">
        <v>4961</v>
      </c>
      <c r="H4377" s="77" t="s">
        <v>4993</v>
      </c>
      <c r="I4377" s="80" t="s">
        <v>280</v>
      </c>
      <c r="J4377" s="80">
        <v>100</v>
      </c>
      <c r="K4377" s="80">
        <v>6</v>
      </c>
      <c r="L4377" s="80" t="s">
        <v>698</v>
      </c>
      <c r="M4377" s="80">
        <v>15</v>
      </c>
      <c r="N4377" s="80">
        <v>6.6111110000000002</v>
      </c>
      <c r="O4377" s="80">
        <v>20.939444000000002</v>
      </c>
      <c r="P4377" s="80" t="s">
        <v>69</v>
      </c>
      <c r="Q4377" s="80">
        <v>0</v>
      </c>
      <c r="R4377" s="80">
        <v>2.6272389999999999</v>
      </c>
      <c r="S4377" s="80">
        <v>23.381664000000001</v>
      </c>
      <c r="T4377" s="80">
        <v>450000</v>
      </c>
      <c r="U4377" s="91">
        <f>Table1[[#This Row],[Distribution Amount (Dollars)]]/Table1[[#This Row],[NEWdatediff]]</f>
        <v>450000</v>
      </c>
      <c r="V4377" s="77" t="s">
        <v>5016</v>
      </c>
      <c r="W4377" s="77" t="s">
        <v>91</v>
      </c>
      <c r="X4377" s="77" t="s">
        <v>5027</v>
      </c>
      <c r="Y4377" s="77" t="s">
        <v>4881</v>
      </c>
      <c r="Z4377" s="77">
        <v>1</v>
      </c>
      <c r="AA4377" s="93"/>
      <c r="AB4377" s="77" t="s">
        <v>5059</v>
      </c>
      <c r="AC4377" s="93"/>
      <c r="AD4377" s="77" t="s">
        <v>698</v>
      </c>
      <c r="AE4377" s="77" t="s">
        <v>5060</v>
      </c>
      <c r="AF4377" s="93"/>
      <c r="AG4377" s="93"/>
      <c r="AH4377" s="93"/>
      <c r="AI4377" s="93"/>
      <c r="AJ4377" s="93"/>
      <c r="AK4377" s="93"/>
      <c r="AL4377" s="93"/>
      <c r="AM4377" s="93"/>
      <c r="AN4377" s="77" t="s">
        <v>76</v>
      </c>
      <c r="AO4377" s="77" t="s">
        <v>5106</v>
      </c>
      <c r="AP4377" s="77">
        <v>3000000</v>
      </c>
      <c r="AQ4377" s="77" t="s">
        <v>109</v>
      </c>
      <c r="AR4377" s="77" t="s">
        <v>4274</v>
      </c>
      <c r="AS4377" s="79">
        <v>42094</v>
      </c>
      <c r="AT4377" s="77">
        <v>2015</v>
      </c>
      <c r="AU4377" s="77" t="s">
        <v>4277</v>
      </c>
      <c r="AV4377" s="79">
        <v>42369</v>
      </c>
      <c r="AW4377" s="77">
        <v>2015</v>
      </c>
      <c r="AX4377" s="88">
        <f>Table1[[#This Row],[End TEST]]-Table1[[#This Row],[Start TEST]]</f>
        <v>0</v>
      </c>
      <c r="AY4377" s="88">
        <f>Table1[[#This Row],[TEST_Diff]]+1</f>
        <v>1</v>
      </c>
      <c r="AZ4377" s="89">
        <f>DATEDIF(Table1[[#This Row],[Start Year]],Table1[[#This Row],[End Year]],"d") / 365</f>
        <v>0.75342465753424659</v>
      </c>
      <c r="BA4377" s="93"/>
      <c r="BB4377" s="93"/>
      <c r="BC4377" s="93"/>
      <c r="BD4377" s="77">
        <v>1</v>
      </c>
      <c r="BE4377" s="93"/>
      <c r="BF4377" s="77">
        <v>1</v>
      </c>
      <c r="BG4377" s="93"/>
      <c r="BH4377" s="77">
        <v>1</v>
      </c>
      <c r="BI4377" s="93"/>
      <c r="BJ4377" s="93"/>
      <c r="BK4377" s="93"/>
      <c r="BL4377" s="93"/>
      <c r="BM4377" s="93"/>
      <c r="BN4377" s="93"/>
      <c r="BO4377" s="93"/>
      <c r="BP4377" s="93"/>
      <c r="BQ4377" s="93"/>
      <c r="BR4377" s="93"/>
      <c r="BS4377" s="93"/>
      <c r="BT4377" s="93"/>
      <c r="BU4377" s="93"/>
      <c r="BV4377" s="93"/>
      <c r="BW4377" s="77" t="s">
        <v>5139</v>
      </c>
    </row>
    <row r="4378" spans="1:75" x14ac:dyDescent="0.5">
      <c r="A4378" s="77">
        <v>709</v>
      </c>
      <c r="B4378" s="77" t="s">
        <v>4930</v>
      </c>
      <c r="D4378" s="78">
        <v>43704</v>
      </c>
      <c r="E4378" s="77" t="s">
        <v>4961</v>
      </c>
      <c r="F4378" s="90"/>
      <c r="G4378" s="77" t="s">
        <v>4961</v>
      </c>
      <c r="H4378" s="77" t="s">
        <v>4993</v>
      </c>
      <c r="I4378" s="80" t="s">
        <v>280</v>
      </c>
      <c r="J4378" s="80">
        <v>100</v>
      </c>
      <c r="K4378" s="80">
        <v>6</v>
      </c>
      <c r="L4378" s="80" t="s">
        <v>179</v>
      </c>
      <c r="M4378" s="80">
        <v>15</v>
      </c>
      <c r="N4378" s="80">
        <v>-4.0383329999999997</v>
      </c>
      <c r="O4378" s="80">
        <v>21.758662999999999</v>
      </c>
      <c r="P4378" s="80" t="s">
        <v>69</v>
      </c>
      <c r="Q4378" s="80">
        <v>0</v>
      </c>
      <c r="R4378" s="80">
        <v>2.6272389999999999</v>
      </c>
      <c r="S4378" s="80">
        <v>23.381664000000001</v>
      </c>
      <c r="T4378" s="80">
        <v>450000</v>
      </c>
      <c r="U4378" s="91">
        <f>Table1[[#This Row],[Distribution Amount (Dollars)]]/Table1[[#This Row],[NEWdatediff]]</f>
        <v>450000</v>
      </c>
      <c r="V4378" s="77" t="s">
        <v>5016</v>
      </c>
      <c r="W4378" s="77" t="s">
        <v>91</v>
      </c>
      <c r="X4378" s="77" t="s">
        <v>5027</v>
      </c>
      <c r="Y4378" s="77" t="s">
        <v>4881</v>
      </c>
      <c r="Z4378" s="77">
        <v>1</v>
      </c>
      <c r="AA4378" s="93"/>
      <c r="AB4378" s="77" t="s">
        <v>5059</v>
      </c>
      <c r="AC4378" s="93"/>
      <c r="AD4378" s="77" t="s">
        <v>179</v>
      </c>
      <c r="AE4378" s="77" t="s">
        <v>5060</v>
      </c>
      <c r="AF4378" s="93"/>
      <c r="AG4378" s="93"/>
      <c r="AH4378" s="93"/>
      <c r="AI4378" s="93"/>
      <c r="AJ4378" s="93"/>
      <c r="AK4378" s="93"/>
      <c r="AL4378" s="93"/>
      <c r="AM4378" s="93"/>
      <c r="AN4378" s="77" t="s">
        <v>76</v>
      </c>
      <c r="AO4378" s="77" t="s">
        <v>5106</v>
      </c>
      <c r="AP4378" s="77">
        <v>3000000</v>
      </c>
      <c r="AQ4378" s="77" t="s">
        <v>109</v>
      </c>
      <c r="AR4378" s="77" t="s">
        <v>4274</v>
      </c>
      <c r="AS4378" s="79">
        <v>42094</v>
      </c>
      <c r="AT4378" s="77">
        <v>2015</v>
      </c>
      <c r="AU4378" s="77" t="s">
        <v>4277</v>
      </c>
      <c r="AV4378" s="79">
        <v>42369</v>
      </c>
      <c r="AW4378" s="77">
        <v>2015</v>
      </c>
      <c r="AX4378" s="88">
        <f>Table1[[#This Row],[End TEST]]-Table1[[#This Row],[Start TEST]]</f>
        <v>0</v>
      </c>
      <c r="AY4378" s="88">
        <f>Table1[[#This Row],[TEST_Diff]]+1</f>
        <v>1</v>
      </c>
      <c r="AZ4378" s="89">
        <f>DATEDIF(Table1[[#This Row],[Start Year]],Table1[[#This Row],[End Year]],"d") / 365</f>
        <v>0.75342465753424659</v>
      </c>
      <c r="BA4378" s="93"/>
      <c r="BB4378" s="93"/>
      <c r="BC4378" s="93"/>
      <c r="BD4378" s="77">
        <v>1</v>
      </c>
      <c r="BE4378" s="93"/>
      <c r="BF4378" s="77">
        <v>1</v>
      </c>
      <c r="BG4378" s="93"/>
      <c r="BH4378" s="77">
        <v>1</v>
      </c>
      <c r="BI4378" s="93"/>
      <c r="BJ4378" s="93"/>
      <c r="BK4378" s="93"/>
      <c r="BL4378" s="93"/>
      <c r="BM4378" s="93"/>
      <c r="BN4378" s="93"/>
      <c r="BO4378" s="93"/>
      <c r="BP4378" s="93"/>
      <c r="BQ4378" s="93"/>
      <c r="BR4378" s="93"/>
      <c r="BS4378" s="93"/>
      <c r="BT4378" s="93"/>
      <c r="BU4378" s="93"/>
      <c r="BV4378" s="93"/>
      <c r="BW4378" s="77" t="s">
        <v>5139</v>
      </c>
    </row>
    <row r="4379" spans="1:75" x14ac:dyDescent="0.5">
      <c r="A4379" s="77">
        <v>709</v>
      </c>
      <c r="B4379" s="77" t="s">
        <v>4930</v>
      </c>
      <c r="D4379" s="78">
        <v>43704</v>
      </c>
      <c r="E4379" s="77" t="s">
        <v>4961</v>
      </c>
      <c r="F4379" s="90"/>
      <c r="G4379" s="77" t="s">
        <v>4961</v>
      </c>
      <c r="H4379" s="77" t="s">
        <v>4993</v>
      </c>
      <c r="I4379" s="80" t="s">
        <v>280</v>
      </c>
      <c r="J4379" s="80">
        <v>100</v>
      </c>
      <c r="K4379" s="80">
        <v>6</v>
      </c>
      <c r="L4379" s="80" t="s">
        <v>1464</v>
      </c>
      <c r="M4379" s="80">
        <v>15</v>
      </c>
      <c r="N4379" s="80">
        <v>33.854720999999998</v>
      </c>
      <c r="O4379" s="80">
        <v>35.862285999999997</v>
      </c>
      <c r="P4379" s="80" t="s">
        <v>268</v>
      </c>
      <c r="Q4379" s="80">
        <v>0</v>
      </c>
      <c r="R4379" s="80">
        <v>37.477907000000002</v>
      </c>
      <c r="S4379" s="80">
        <v>39.411562000000004</v>
      </c>
      <c r="T4379" s="80">
        <v>450000</v>
      </c>
      <c r="U4379" s="91">
        <f>Table1[[#This Row],[Distribution Amount (Dollars)]]/Table1[[#This Row],[NEWdatediff]]</f>
        <v>450000</v>
      </c>
      <c r="V4379" s="77" t="s">
        <v>5016</v>
      </c>
      <c r="W4379" s="77" t="s">
        <v>91</v>
      </c>
      <c r="X4379" s="77" t="s">
        <v>5027</v>
      </c>
      <c r="Y4379" s="77" t="s">
        <v>4881</v>
      </c>
      <c r="Z4379" s="77">
        <v>1</v>
      </c>
      <c r="AA4379" s="93"/>
      <c r="AB4379" s="77" t="s">
        <v>5059</v>
      </c>
      <c r="AC4379" s="93"/>
      <c r="AD4379" s="77" t="s">
        <v>1464</v>
      </c>
      <c r="AE4379" s="77" t="s">
        <v>5060</v>
      </c>
      <c r="AF4379" s="93"/>
      <c r="AG4379" s="93"/>
      <c r="AH4379" s="93"/>
      <c r="AI4379" s="93"/>
      <c r="AJ4379" s="93"/>
      <c r="AK4379" s="93"/>
      <c r="AL4379" s="93"/>
      <c r="AM4379" s="93"/>
      <c r="AN4379" s="77" t="s">
        <v>76</v>
      </c>
      <c r="AO4379" s="77" t="s">
        <v>5106</v>
      </c>
      <c r="AP4379" s="77">
        <v>3000000</v>
      </c>
      <c r="AQ4379" s="77" t="s">
        <v>109</v>
      </c>
      <c r="AR4379" s="77" t="s">
        <v>4274</v>
      </c>
      <c r="AS4379" s="79">
        <v>42094</v>
      </c>
      <c r="AT4379" s="77">
        <v>2015</v>
      </c>
      <c r="AU4379" s="77" t="s">
        <v>4277</v>
      </c>
      <c r="AV4379" s="79">
        <v>42369</v>
      </c>
      <c r="AW4379" s="77">
        <v>2015</v>
      </c>
      <c r="AX4379" s="88">
        <f>Table1[[#This Row],[End TEST]]-Table1[[#This Row],[Start TEST]]</f>
        <v>0</v>
      </c>
      <c r="AY4379" s="88">
        <f>Table1[[#This Row],[TEST_Diff]]+1</f>
        <v>1</v>
      </c>
      <c r="AZ4379" s="89">
        <f>DATEDIF(Table1[[#This Row],[Start Year]],Table1[[#This Row],[End Year]],"d") / 365</f>
        <v>0.75342465753424659</v>
      </c>
      <c r="BA4379" s="93"/>
      <c r="BB4379" s="93"/>
      <c r="BC4379" s="93"/>
      <c r="BD4379" s="77">
        <v>1</v>
      </c>
      <c r="BE4379" s="93"/>
      <c r="BF4379" s="77">
        <v>1</v>
      </c>
      <c r="BG4379" s="93"/>
      <c r="BH4379" s="77">
        <v>1</v>
      </c>
      <c r="BI4379" s="93"/>
      <c r="BJ4379" s="93"/>
      <c r="BK4379" s="93"/>
      <c r="BL4379" s="93"/>
      <c r="BM4379" s="93"/>
      <c r="BN4379" s="93"/>
      <c r="BO4379" s="93"/>
      <c r="BP4379" s="93"/>
      <c r="BQ4379" s="93"/>
      <c r="BR4379" s="93"/>
      <c r="BS4379" s="93"/>
      <c r="BT4379" s="93"/>
      <c r="BU4379" s="93"/>
      <c r="BV4379" s="93"/>
      <c r="BW4379" s="77" t="s">
        <v>5139</v>
      </c>
    </row>
    <row r="4380" spans="1:75" x14ac:dyDescent="0.5">
      <c r="A4380" s="77">
        <v>709</v>
      </c>
      <c r="B4380" s="77" t="s">
        <v>4930</v>
      </c>
      <c r="D4380" s="78">
        <v>43704</v>
      </c>
      <c r="E4380" s="77" t="s">
        <v>4961</v>
      </c>
      <c r="F4380" s="90"/>
      <c r="G4380" s="77" t="s">
        <v>4961</v>
      </c>
      <c r="H4380" s="77" t="s">
        <v>4993</v>
      </c>
      <c r="I4380" s="80" t="s">
        <v>280</v>
      </c>
      <c r="J4380" s="80">
        <v>100</v>
      </c>
      <c r="K4380" s="80">
        <v>6</v>
      </c>
      <c r="L4380" s="80" t="s">
        <v>156</v>
      </c>
      <c r="M4380" s="80">
        <v>15</v>
      </c>
      <c r="N4380" s="80">
        <v>17.570692000000001</v>
      </c>
      <c r="O4380" s="80">
        <v>-3.9961660000000001</v>
      </c>
      <c r="P4380" s="80" t="s">
        <v>69</v>
      </c>
      <c r="Q4380" s="80">
        <v>0</v>
      </c>
      <c r="R4380" s="80">
        <v>2.6272389999999999</v>
      </c>
      <c r="S4380" s="80">
        <v>23.381664000000001</v>
      </c>
      <c r="T4380" s="80">
        <v>450000</v>
      </c>
      <c r="U4380" s="91">
        <f>Table1[[#This Row],[Distribution Amount (Dollars)]]/Table1[[#This Row],[NEWdatediff]]</f>
        <v>450000</v>
      </c>
      <c r="V4380" s="77" t="s">
        <v>5016</v>
      </c>
      <c r="W4380" s="77" t="s">
        <v>91</v>
      </c>
      <c r="X4380" s="77" t="s">
        <v>5027</v>
      </c>
      <c r="Y4380" s="77" t="s">
        <v>4881</v>
      </c>
      <c r="Z4380" s="77">
        <v>1</v>
      </c>
      <c r="AA4380" s="93"/>
      <c r="AB4380" s="77" t="s">
        <v>5059</v>
      </c>
      <c r="AC4380" s="93"/>
      <c r="AD4380" s="77" t="s">
        <v>1455</v>
      </c>
      <c r="AE4380" s="77" t="s">
        <v>5060</v>
      </c>
      <c r="AF4380" s="93"/>
      <c r="AG4380" s="93"/>
      <c r="AH4380" s="93"/>
      <c r="AI4380" s="93"/>
      <c r="AJ4380" s="93"/>
      <c r="AK4380" s="93"/>
      <c r="AL4380" s="93"/>
      <c r="AM4380" s="93"/>
      <c r="AN4380" s="77" t="s">
        <v>76</v>
      </c>
      <c r="AO4380" s="77" t="s">
        <v>5106</v>
      </c>
      <c r="AP4380" s="77">
        <v>3000000</v>
      </c>
      <c r="AQ4380" s="77" t="s">
        <v>109</v>
      </c>
      <c r="AR4380" s="77" t="s">
        <v>4274</v>
      </c>
      <c r="AS4380" s="79">
        <v>42094</v>
      </c>
      <c r="AT4380" s="77">
        <v>2015</v>
      </c>
      <c r="AU4380" s="77" t="s">
        <v>4277</v>
      </c>
      <c r="AV4380" s="79">
        <v>42369</v>
      </c>
      <c r="AW4380" s="77">
        <v>2015</v>
      </c>
      <c r="AX4380" s="88">
        <f>Table1[[#This Row],[End TEST]]-Table1[[#This Row],[Start TEST]]</f>
        <v>0</v>
      </c>
      <c r="AY4380" s="88">
        <f>Table1[[#This Row],[TEST_Diff]]+1</f>
        <v>1</v>
      </c>
      <c r="AZ4380" s="89">
        <f>DATEDIF(Table1[[#This Row],[Start Year]],Table1[[#This Row],[End Year]],"d") / 365</f>
        <v>0.75342465753424659</v>
      </c>
      <c r="BA4380" s="93"/>
      <c r="BB4380" s="93"/>
      <c r="BC4380" s="93"/>
      <c r="BD4380" s="77">
        <v>1</v>
      </c>
      <c r="BE4380" s="93"/>
      <c r="BF4380" s="77">
        <v>1</v>
      </c>
      <c r="BG4380" s="93"/>
      <c r="BH4380" s="77">
        <v>1</v>
      </c>
      <c r="BI4380" s="93"/>
      <c r="BJ4380" s="93"/>
      <c r="BK4380" s="93"/>
      <c r="BL4380" s="93"/>
      <c r="BM4380" s="93"/>
      <c r="BN4380" s="93"/>
      <c r="BO4380" s="93"/>
      <c r="BP4380" s="93"/>
      <c r="BQ4380" s="93"/>
      <c r="BR4380" s="93"/>
      <c r="BS4380" s="93"/>
      <c r="BT4380" s="93"/>
      <c r="BU4380" s="93"/>
      <c r="BV4380" s="93"/>
      <c r="BW4380" s="77" t="s">
        <v>5139</v>
      </c>
    </row>
    <row r="4381" spans="1:75" x14ac:dyDescent="0.5">
      <c r="A4381" s="77">
        <v>709</v>
      </c>
      <c r="B4381" s="77" t="s">
        <v>4930</v>
      </c>
      <c r="D4381" s="78">
        <v>43704</v>
      </c>
      <c r="E4381" s="77" t="s">
        <v>4961</v>
      </c>
      <c r="F4381" s="90"/>
      <c r="G4381" s="77" t="s">
        <v>4961</v>
      </c>
      <c r="H4381" s="77" t="s">
        <v>4993</v>
      </c>
      <c r="I4381" s="80" t="s">
        <v>280</v>
      </c>
      <c r="J4381" s="80">
        <v>100</v>
      </c>
      <c r="K4381" s="80">
        <v>6</v>
      </c>
      <c r="L4381" s="80" t="s">
        <v>385</v>
      </c>
      <c r="M4381" s="80">
        <v>15</v>
      </c>
      <c r="N4381" s="80">
        <v>8.0529410000000006</v>
      </c>
      <c r="O4381" s="80">
        <v>29.518585999999999</v>
      </c>
      <c r="P4381" s="80" t="s">
        <v>69</v>
      </c>
      <c r="Q4381" s="80">
        <v>0</v>
      </c>
      <c r="R4381" s="80">
        <v>2.6272389999999999</v>
      </c>
      <c r="S4381" s="80">
        <v>23.381664000000001</v>
      </c>
      <c r="T4381" s="80">
        <v>450000</v>
      </c>
      <c r="U4381" s="91">
        <f>Table1[[#This Row],[Distribution Amount (Dollars)]]/Table1[[#This Row],[NEWdatediff]]</f>
        <v>450000</v>
      </c>
      <c r="V4381" s="77" t="s">
        <v>5016</v>
      </c>
      <c r="W4381" s="77" t="s">
        <v>91</v>
      </c>
      <c r="X4381" s="77" t="s">
        <v>5027</v>
      </c>
      <c r="Y4381" s="77" t="s">
        <v>4881</v>
      </c>
      <c r="Z4381" s="77">
        <v>1</v>
      </c>
      <c r="AA4381" s="93"/>
      <c r="AB4381" s="77" t="s">
        <v>5059</v>
      </c>
      <c r="AC4381" s="93"/>
      <c r="AD4381" s="77" t="s">
        <v>156</v>
      </c>
      <c r="AE4381" s="77" t="s">
        <v>5060</v>
      </c>
      <c r="AF4381" s="93"/>
      <c r="AG4381" s="93"/>
      <c r="AH4381" s="93"/>
      <c r="AI4381" s="93"/>
      <c r="AJ4381" s="93"/>
      <c r="AK4381" s="93"/>
      <c r="AL4381" s="93"/>
      <c r="AM4381" s="93"/>
      <c r="AN4381" s="77" t="s">
        <v>76</v>
      </c>
      <c r="AO4381" s="77" t="s">
        <v>5106</v>
      </c>
      <c r="AP4381" s="77">
        <v>3000000</v>
      </c>
      <c r="AQ4381" s="77" t="s">
        <v>109</v>
      </c>
      <c r="AR4381" s="77" t="s">
        <v>4274</v>
      </c>
      <c r="AS4381" s="79">
        <v>42094</v>
      </c>
      <c r="AT4381" s="77">
        <v>2015</v>
      </c>
      <c r="AU4381" s="77" t="s">
        <v>4277</v>
      </c>
      <c r="AV4381" s="79">
        <v>42369</v>
      </c>
      <c r="AW4381" s="77">
        <v>2015</v>
      </c>
      <c r="AX4381" s="88">
        <f>Table1[[#This Row],[End TEST]]-Table1[[#This Row],[Start TEST]]</f>
        <v>0</v>
      </c>
      <c r="AY4381" s="88">
        <f>Table1[[#This Row],[TEST_Diff]]+1</f>
        <v>1</v>
      </c>
      <c r="AZ4381" s="89">
        <f>DATEDIF(Table1[[#This Row],[Start Year]],Table1[[#This Row],[End Year]],"d") / 365</f>
        <v>0.75342465753424659</v>
      </c>
      <c r="BA4381" s="93"/>
      <c r="BB4381" s="93"/>
      <c r="BC4381" s="93"/>
      <c r="BD4381" s="77">
        <v>1</v>
      </c>
      <c r="BE4381" s="93"/>
      <c r="BF4381" s="77">
        <v>1</v>
      </c>
      <c r="BG4381" s="93"/>
      <c r="BH4381" s="77">
        <v>1</v>
      </c>
      <c r="BI4381" s="93"/>
      <c r="BJ4381" s="93"/>
      <c r="BK4381" s="93"/>
      <c r="BL4381" s="93"/>
      <c r="BM4381" s="93"/>
      <c r="BN4381" s="93"/>
      <c r="BO4381" s="93"/>
      <c r="BP4381" s="93"/>
      <c r="BQ4381" s="93"/>
      <c r="BR4381" s="93"/>
      <c r="BS4381" s="93"/>
      <c r="BT4381" s="93"/>
      <c r="BU4381" s="93"/>
      <c r="BV4381" s="93"/>
      <c r="BW4381" s="77" t="s">
        <v>5139</v>
      </c>
    </row>
    <row r="4382" spans="1:75" x14ac:dyDescent="0.5">
      <c r="A4382" s="77">
        <v>709</v>
      </c>
      <c r="B4382" s="77" t="s">
        <v>4930</v>
      </c>
      <c r="D4382" s="78">
        <v>43704</v>
      </c>
      <c r="E4382" s="77" t="s">
        <v>4961</v>
      </c>
      <c r="F4382" s="90"/>
      <c r="G4382" s="77" t="s">
        <v>4961</v>
      </c>
      <c r="H4382" s="77" t="s">
        <v>4993</v>
      </c>
      <c r="I4382" s="80" t="s">
        <v>280</v>
      </c>
      <c r="J4382" s="80">
        <v>100</v>
      </c>
      <c r="K4382" s="80">
        <v>6</v>
      </c>
      <c r="L4382" s="80" t="s">
        <v>1455</v>
      </c>
      <c r="M4382" s="80">
        <v>15</v>
      </c>
      <c r="N4382" s="80">
        <v>4.5708679999999999</v>
      </c>
      <c r="O4382" s="80">
        <v>-74.297332999999995</v>
      </c>
      <c r="P4382" s="80" t="s">
        <v>84</v>
      </c>
      <c r="Q4382" s="80">
        <v>0</v>
      </c>
      <c r="R4382" s="80">
        <v>-15.623037</v>
      </c>
      <c r="S4382" s="80">
        <v>-59.0625</v>
      </c>
      <c r="T4382" s="80">
        <v>450000</v>
      </c>
      <c r="U4382" s="91">
        <f>Table1[[#This Row],[Distribution Amount (Dollars)]]/Table1[[#This Row],[NEWdatediff]]</f>
        <v>450000</v>
      </c>
      <c r="V4382" s="77" t="s">
        <v>5016</v>
      </c>
      <c r="W4382" s="77" t="s">
        <v>91</v>
      </c>
      <c r="X4382" s="77" t="s">
        <v>5027</v>
      </c>
      <c r="Y4382" s="77" t="s">
        <v>4881</v>
      </c>
      <c r="Z4382" s="77">
        <v>1</v>
      </c>
      <c r="AA4382" s="93"/>
      <c r="AB4382" s="77" t="s">
        <v>5059</v>
      </c>
      <c r="AC4382" s="93"/>
      <c r="AD4382" s="77" t="s">
        <v>84</v>
      </c>
      <c r="AE4382" s="77" t="s">
        <v>5060</v>
      </c>
      <c r="AF4382" s="93"/>
      <c r="AG4382" s="93"/>
      <c r="AH4382" s="93"/>
      <c r="AI4382" s="93"/>
      <c r="AJ4382" s="93"/>
      <c r="AK4382" s="93"/>
      <c r="AL4382" s="93"/>
      <c r="AM4382" s="93"/>
      <c r="AN4382" s="77" t="s">
        <v>76</v>
      </c>
      <c r="AO4382" s="77" t="s">
        <v>5106</v>
      </c>
      <c r="AP4382" s="77">
        <v>3000000</v>
      </c>
      <c r="AQ4382" s="77" t="s">
        <v>109</v>
      </c>
      <c r="AR4382" s="77" t="s">
        <v>4274</v>
      </c>
      <c r="AS4382" s="79">
        <v>42094</v>
      </c>
      <c r="AT4382" s="77">
        <v>2015</v>
      </c>
      <c r="AU4382" s="77" t="s">
        <v>4277</v>
      </c>
      <c r="AV4382" s="79">
        <v>42369</v>
      </c>
      <c r="AW4382" s="77">
        <v>2015</v>
      </c>
      <c r="AX4382" s="88">
        <f>Table1[[#This Row],[End TEST]]-Table1[[#This Row],[Start TEST]]</f>
        <v>0</v>
      </c>
      <c r="AY4382" s="88">
        <f>Table1[[#This Row],[TEST_Diff]]+1</f>
        <v>1</v>
      </c>
      <c r="AZ4382" s="89">
        <f>DATEDIF(Table1[[#This Row],[Start Year]],Table1[[#This Row],[End Year]],"d") / 365</f>
        <v>0.75342465753424659</v>
      </c>
      <c r="BA4382" s="93"/>
      <c r="BB4382" s="93"/>
      <c r="BC4382" s="93"/>
      <c r="BD4382" s="77">
        <v>1</v>
      </c>
      <c r="BE4382" s="93"/>
      <c r="BF4382" s="77">
        <v>1</v>
      </c>
      <c r="BG4382" s="93"/>
      <c r="BH4382" s="77">
        <v>1</v>
      </c>
      <c r="BI4382" s="93"/>
      <c r="BJ4382" s="93"/>
      <c r="BK4382" s="93"/>
      <c r="BL4382" s="93"/>
      <c r="BM4382" s="93"/>
      <c r="BN4382" s="93"/>
      <c r="BO4382" s="93"/>
      <c r="BP4382" s="93"/>
      <c r="BQ4382" s="93"/>
      <c r="BR4382" s="93"/>
      <c r="BS4382" s="93"/>
      <c r="BT4382" s="93"/>
      <c r="BU4382" s="93"/>
      <c r="BV4382" s="93"/>
      <c r="BW4382" s="77" t="s">
        <v>5139</v>
      </c>
    </row>
    <row r="4383" spans="1:75" x14ac:dyDescent="0.5">
      <c r="A4383" s="77">
        <v>710</v>
      </c>
      <c r="B4383" s="77" t="s">
        <v>4931</v>
      </c>
      <c r="D4383" s="78">
        <v>43704</v>
      </c>
      <c r="E4383" s="77" t="s">
        <v>4962</v>
      </c>
      <c r="F4383" s="90"/>
      <c r="G4383" s="77" t="s">
        <v>4962</v>
      </c>
      <c r="H4383" s="77" t="s">
        <v>4994</v>
      </c>
      <c r="I4383" s="80" t="s">
        <v>280</v>
      </c>
      <c r="J4383" s="80">
        <v>100</v>
      </c>
      <c r="K4383" s="80">
        <v>9</v>
      </c>
      <c r="L4383" s="80" t="s">
        <v>3009</v>
      </c>
      <c r="M4383" s="80">
        <v>1.3</v>
      </c>
      <c r="N4383" s="80">
        <v>-6.3149930000000003</v>
      </c>
      <c r="O4383" s="80">
        <v>143.95555100000001</v>
      </c>
      <c r="P4383" s="80" t="s">
        <v>1002</v>
      </c>
      <c r="Q4383" s="80">
        <v>0</v>
      </c>
      <c r="R4383" s="80">
        <v>-11.711587</v>
      </c>
      <c r="S4383" s="80">
        <v>163.84307100000001</v>
      </c>
      <c r="T4383" s="80">
        <v>39000</v>
      </c>
      <c r="U4383" s="91">
        <f>Table1[[#This Row],[Distribution Amount (Dollars)]]/Table1[[#This Row],[NEWdatediff]]</f>
        <v>39000</v>
      </c>
      <c r="V4383" s="77" t="s">
        <v>5016</v>
      </c>
      <c r="W4383" s="77" t="s">
        <v>91</v>
      </c>
      <c r="X4383" s="77" t="s">
        <v>5025</v>
      </c>
      <c r="Y4383" s="77" t="s">
        <v>4881</v>
      </c>
      <c r="Z4383" s="77">
        <v>1</v>
      </c>
      <c r="AA4383" s="93"/>
      <c r="AB4383" s="77" t="s">
        <v>5059</v>
      </c>
      <c r="AC4383" s="93"/>
      <c r="AD4383" s="77" t="s">
        <v>267</v>
      </c>
      <c r="AE4383" s="77" t="s">
        <v>5061</v>
      </c>
      <c r="AF4383" s="93"/>
      <c r="AG4383" s="93"/>
      <c r="AH4383" s="93"/>
      <c r="AI4383" s="93"/>
      <c r="AJ4383" s="93"/>
      <c r="AK4383" s="93"/>
      <c r="AL4383" s="93"/>
      <c r="AM4383" s="93"/>
      <c r="AN4383" s="77" t="s">
        <v>76</v>
      </c>
      <c r="AO4383" s="77" t="s">
        <v>5107</v>
      </c>
      <c r="AP4383" s="77">
        <v>3000000</v>
      </c>
      <c r="AQ4383" s="77" t="s">
        <v>109</v>
      </c>
      <c r="AR4383" s="77" t="s">
        <v>4274</v>
      </c>
      <c r="AS4383" s="79">
        <v>42445</v>
      </c>
      <c r="AT4383" s="77">
        <v>2016</v>
      </c>
      <c r="AU4383" s="77" t="s">
        <v>4277</v>
      </c>
      <c r="AV4383" s="79">
        <v>42735</v>
      </c>
      <c r="AW4383" s="77">
        <v>2016</v>
      </c>
      <c r="AX4383" s="88">
        <f>Table1[[#This Row],[End TEST]]-Table1[[#This Row],[Start TEST]]</f>
        <v>0</v>
      </c>
      <c r="AY4383" s="88">
        <f>Table1[[#This Row],[TEST_Diff]]+1</f>
        <v>1</v>
      </c>
      <c r="AZ4383" s="89">
        <f>DATEDIF(Table1[[#This Row],[Start Year]],Table1[[#This Row],[End Year]],"d") / 365</f>
        <v>0.79452054794520544</v>
      </c>
      <c r="BA4383" s="93"/>
      <c r="BB4383" s="93"/>
      <c r="BC4383" s="93"/>
      <c r="BD4383" s="77">
        <v>1</v>
      </c>
      <c r="BE4383" s="93"/>
      <c r="BF4383" s="77">
        <v>1</v>
      </c>
      <c r="BG4383" s="93"/>
      <c r="BH4383" s="77">
        <v>1</v>
      </c>
      <c r="BI4383" s="93"/>
      <c r="BJ4383" s="93"/>
      <c r="BK4383" s="93"/>
      <c r="BL4383" s="93"/>
      <c r="BM4383" s="93"/>
      <c r="BN4383" s="93"/>
      <c r="BO4383" s="93"/>
      <c r="BP4383" s="93"/>
      <c r="BQ4383" s="93"/>
      <c r="BR4383" s="93"/>
      <c r="BS4383" s="93"/>
      <c r="BT4383" s="93"/>
      <c r="BU4383" s="93"/>
      <c r="BV4383" s="93"/>
      <c r="BW4383" s="77" t="s">
        <v>5140</v>
      </c>
    </row>
    <row r="4384" spans="1:75" x14ac:dyDescent="0.5">
      <c r="A4384" s="77">
        <v>710</v>
      </c>
      <c r="B4384" s="77" t="s">
        <v>4931</v>
      </c>
      <c r="D4384" s="78">
        <v>43704</v>
      </c>
      <c r="E4384" s="77" t="s">
        <v>4962</v>
      </c>
      <c r="F4384" s="90"/>
      <c r="G4384" s="77" t="s">
        <v>4962</v>
      </c>
      <c r="H4384" s="77" t="s">
        <v>4994</v>
      </c>
      <c r="I4384" s="80" t="s">
        <v>280</v>
      </c>
      <c r="J4384" s="80">
        <v>100</v>
      </c>
      <c r="K4384" s="80">
        <v>9</v>
      </c>
      <c r="L4384" s="80" t="s">
        <v>156</v>
      </c>
      <c r="M4384" s="80">
        <v>12.1</v>
      </c>
      <c r="N4384" s="80">
        <v>17.570692000000001</v>
      </c>
      <c r="O4384" s="80">
        <v>-3.9961660000000001</v>
      </c>
      <c r="P4384" s="80" t="s">
        <v>69</v>
      </c>
      <c r="Q4384" s="80">
        <v>0</v>
      </c>
      <c r="R4384" s="80">
        <v>2.6272389999999999</v>
      </c>
      <c r="S4384" s="80">
        <v>23.381664000000001</v>
      </c>
      <c r="T4384" s="80">
        <v>363000</v>
      </c>
      <c r="U4384" s="91">
        <f>Table1[[#This Row],[Distribution Amount (Dollars)]]/Table1[[#This Row],[NEWdatediff]]</f>
        <v>363000</v>
      </c>
      <c r="V4384" s="77" t="s">
        <v>5016</v>
      </c>
      <c r="W4384" s="77" t="s">
        <v>91</v>
      </c>
      <c r="X4384" s="77" t="s">
        <v>5025</v>
      </c>
      <c r="Y4384" s="77" t="s">
        <v>4881</v>
      </c>
      <c r="Z4384" s="77">
        <v>1</v>
      </c>
      <c r="AA4384" s="93"/>
      <c r="AB4384" s="77" t="s">
        <v>5059</v>
      </c>
      <c r="AC4384" s="93"/>
      <c r="AD4384" s="77" t="s">
        <v>698</v>
      </c>
      <c r="AE4384" s="77" t="s">
        <v>5061</v>
      </c>
      <c r="AF4384" s="93"/>
      <c r="AG4384" s="93"/>
      <c r="AH4384" s="93"/>
      <c r="AI4384" s="93"/>
      <c r="AJ4384" s="93"/>
      <c r="AK4384" s="93"/>
      <c r="AL4384" s="93"/>
      <c r="AM4384" s="93"/>
      <c r="AN4384" s="77" t="s">
        <v>76</v>
      </c>
      <c r="AO4384" s="77" t="s">
        <v>5107</v>
      </c>
      <c r="AP4384" s="77">
        <v>3000000</v>
      </c>
      <c r="AQ4384" s="77" t="s">
        <v>109</v>
      </c>
      <c r="AR4384" s="77" t="s">
        <v>4274</v>
      </c>
      <c r="AS4384" s="79">
        <v>42445</v>
      </c>
      <c r="AT4384" s="77">
        <v>2016</v>
      </c>
      <c r="AU4384" s="77" t="s">
        <v>4277</v>
      </c>
      <c r="AV4384" s="79">
        <v>42735</v>
      </c>
      <c r="AW4384" s="77">
        <v>2016</v>
      </c>
      <c r="AX4384" s="88">
        <f>Table1[[#This Row],[End TEST]]-Table1[[#This Row],[Start TEST]]</f>
        <v>0</v>
      </c>
      <c r="AY4384" s="88">
        <f>Table1[[#This Row],[TEST_Diff]]+1</f>
        <v>1</v>
      </c>
      <c r="AZ4384" s="89">
        <f>DATEDIF(Table1[[#This Row],[Start Year]],Table1[[#This Row],[End Year]],"d") / 365</f>
        <v>0.79452054794520544</v>
      </c>
      <c r="BA4384" s="93"/>
      <c r="BB4384" s="93"/>
      <c r="BC4384" s="93"/>
      <c r="BD4384" s="77">
        <v>1</v>
      </c>
      <c r="BE4384" s="93"/>
      <c r="BF4384" s="77">
        <v>1</v>
      </c>
      <c r="BG4384" s="93"/>
      <c r="BH4384" s="77">
        <v>1</v>
      </c>
      <c r="BI4384" s="93"/>
      <c r="BJ4384" s="93"/>
      <c r="BK4384" s="93"/>
      <c r="BL4384" s="93"/>
      <c r="BM4384" s="93"/>
      <c r="BN4384" s="93"/>
      <c r="BO4384" s="93"/>
      <c r="BP4384" s="93"/>
      <c r="BQ4384" s="93"/>
      <c r="BR4384" s="93"/>
      <c r="BS4384" s="93"/>
      <c r="BT4384" s="93"/>
      <c r="BU4384" s="93"/>
      <c r="BV4384" s="93"/>
      <c r="BW4384" s="77" t="s">
        <v>5140</v>
      </c>
    </row>
    <row r="4385" spans="1:75" x14ac:dyDescent="0.5">
      <c r="A4385" s="77">
        <v>710</v>
      </c>
      <c r="B4385" s="77" t="s">
        <v>4931</v>
      </c>
      <c r="D4385" s="78">
        <v>43704</v>
      </c>
      <c r="E4385" s="77" t="s">
        <v>4962</v>
      </c>
      <c r="F4385" s="90"/>
      <c r="G4385" s="77" t="s">
        <v>4962</v>
      </c>
      <c r="H4385" s="77" t="s">
        <v>4994</v>
      </c>
      <c r="I4385" s="80" t="s">
        <v>280</v>
      </c>
      <c r="J4385" s="80">
        <v>100</v>
      </c>
      <c r="K4385" s="80">
        <v>9</v>
      </c>
      <c r="L4385" s="80" t="s">
        <v>1464</v>
      </c>
      <c r="M4385" s="80">
        <v>5.5</v>
      </c>
      <c r="N4385" s="80">
        <v>33.854720999999998</v>
      </c>
      <c r="O4385" s="80">
        <v>35.862285999999997</v>
      </c>
      <c r="P4385" s="80" t="s">
        <v>268</v>
      </c>
      <c r="Q4385" s="80">
        <v>0</v>
      </c>
      <c r="R4385" s="80">
        <v>37.477907000000002</v>
      </c>
      <c r="S4385" s="80">
        <v>39.411562000000004</v>
      </c>
      <c r="T4385" s="80">
        <v>165000</v>
      </c>
      <c r="U4385" s="91">
        <f>Table1[[#This Row],[Distribution Amount (Dollars)]]/Table1[[#This Row],[NEWdatediff]]</f>
        <v>165000</v>
      </c>
      <c r="V4385" s="77" t="s">
        <v>5016</v>
      </c>
      <c r="W4385" s="77" t="s">
        <v>91</v>
      </c>
      <c r="X4385" s="77" t="s">
        <v>5025</v>
      </c>
      <c r="Y4385" s="77" t="s">
        <v>4881</v>
      </c>
      <c r="Z4385" s="77">
        <v>1</v>
      </c>
      <c r="AA4385" s="93"/>
      <c r="AB4385" s="77" t="s">
        <v>5059</v>
      </c>
      <c r="AC4385" s="93"/>
      <c r="AD4385" s="77" t="s">
        <v>1455</v>
      </c>
      <c r="AE4385" s="77" t="s">
        <v>5061</v>
      </c>
      <c r="AF4385" s="93"/>
      <c r="AG4385" s="93"/>
      <c r="AH4385" s="93"/>
      <c r="AI4385" s="93"/>
      <c r="AJ4385" s="93"/>
      <c r="AK4385" s="93"/>
      <c r="AL4385" s="93"/>
      <c r="AM4385" s="93"/>
      <c r="AN4385" s="77" t="s">
        <v>76</v>
      </c>
      <c r="AO4385" s="77" t="s">
        <v>5107</v>
      </c>
      <c r="AP4385" s="77">
        <v>3000000</v>
      </c>
      <c r="AQ4385" s="77" t="s">
        <v>109</v>
      </c>
      <c r="AR4385" s="77" t="s">
        <v>4274</v>
      </c>
      <c r="AS4385" s="79">
        <v>42445</v>
      </c>
      <c r="AT4385" s="77">
        <v>2016</v>
      </c>
      <c r="AU4385" s="77" t="s">
        <v>4277</v>
      </c>
      <c r="AV4385" s="79">
        <v>42735</v>
      </c>
      <c r="AW4385" s="77">
        <v>2016</v>
      </c>
      <c r="AX4385" s="88">
        <f>Table1[[#This Row],[End TEST]]-Table1[[#This Row],[Start TEST]]</f>
        <v>0</v>
      </c>
      <c r="AY4385" s="88">
        <f>Table1[[#This Row],[TEST_Diff]]+1</f>
        <v>1</v>
      </c>
      <c r="AZ4385" s="89">
        <f>DATEDIF(Table1[[#This Row],[Start Year]],Table1[[#This Row],[End Year]],"d") / 365</f>
        <v>0.79452054794520544</v>
      </c>
      <c r="BA4385" s="93"/>
      <c r="BB4385" s="93"/>
      <c r="BC4385" s="93"/>
      <c r="BD4385" s="77">
        <v>1</v>
      </c>
      <c r="BE4385" s="93"/>
      <c r="BF4385" s="77">
        <v>1</v>
      </c>
      <c r="BG4385" s="93"/>
      <c r="BH4385" s="77">
        <v>1</v>
      </c>
      <c r="BI4385" s="93"/>
      <c r="BJ4385" s="93"/>
      <c r="BK4385" s="93"/>
      <c r="BL4385" s="93"/>
      <c r="BM4385" s="93"/>
      <c r="BN4385" s="93"/>
      <c r="BO4385" s="93"/>
      <c r="BP4385" s="93"/>
      <c r="BQ4385" s="93"/>
      <c r="BR4385" s="93"/>
      <c r="BS4385" s="93"/>
      <c r="BT4385" s="93"/>
      <c r="BU4385" s="93"/>
      <c r="BV4385" s="93"/>
      <c r="BW4385" s="77" t="s">
        <v>5140</v>
      </c>
    </row>
    <row r="4386" spans="1:75" x14ac:dyDescent="0.5">
      <c r="A4386" s="77">
        <v>710</v>
      </c>
      <c r="B4386" s="77" t="s">
        <v>4931</v>
      </c>
      <c r="D4386" s="78">
        <v>43704</v>
      </c>
      <c r="E4386" s="77" t="s">
        <v>4962</v>
      </c>
      <c r="F4386" s="90"/>
      <c r="G4386" s="77" t="s">
        <v>4962</v>
      </c>
      <c r="H4386" s="77" t="s">
        <v>4994</v>
      </c>
      <c r="I4386" s="80" t="s">
        <v>280</v>
      </c>
      <c r="J4386" s="80">
        <v>100</v>
      </c>
      <c r="K4386" s="80">
        <v>9</v>
      </c>
      <c r="L4386" s="80" t="s">
        <v>267</v>
      </c>
      <c r="M4386" s="80">
        <v>7.4</v>
      </c>
      <c r="N4386" s="80">
        <v>30.585163000000001</v>
      </c>
      <c r="O4386" s="80">
        <v>36.238415000000003</v>
      </c>
      <c r="P4386" s="80" t="s">
        <v>268</v>
      </c>
      <c r="Q4386" s="80">
        <v>0</v>
      </c>
      <c r="R4386" s="80">
        <v>37.477907000000002</v>
      </c>
      <c r="S4386" s="80">
        <v>39.411562000000004</v>
      </c>
      <c r="T4386" s="80">
        <v>222000</v>
      </c>
      <c r="U4386" s="91">
        <f>Table1[[#This Row],[Distribution Amount (Dollars)]]/Table1[[#This Row],[NEWdatediff]]</f>
        <v>222000</v>
      </c>
      <c r="V4386" s="77" t="s">
        <v>5016</v>
      </c>
      <c r="W4386" s="77" t="s">
        <v>91</v>
      </c>
      <c r="X4386" s="77" t="s">
        <v>5025</v>
      </c>
      <c r="Y4386" s="77" t="s">
        <v>4881</v>
      </c>
      <c r="Z4386" s="77">
        <v>1</v>
      </c>
      <c r="AA4386" s="93"/>
      <c r="AB4386" s="77" t="s">
        <v>5059</v>
      </c>
      <c r="AC4386" s="93"/>
      <c r="AD4386" s="77" t="s">
        <v>1464</v>
      </c>
      <c r="AE4386" s="77" t="s">
        <v>5061</v>
      </c>
      <c r="AF4386" s="93"/>
      <c r="AG4386" s="93"/>
      <c r="AH4386" s="93"/>
      <c r="AI4386" s="93"/>
      <c r="AJ4386" s="93"/>
      <c r="AK4386" s="93"/>
      <c r="AL4386" s="93"/>
      <c r="AM4386" s="93"/>
      <c r="AN4386" s="77" t="s">
        <v>76</v>
      </c>
      <c r="AO4386" s="77" t="s">
        <v>5107</v>
      </c>
      <c r="AP4386" s="77">
        <v>3000000</v>
      </c>
      <c r="AQ4386" s="77" t="s">
        <v>109</v>
      </c>
      <c r="AR4386" s="77" t="s">
        <v>4274</v>
      </c>
      <c r="AS4386" s="79">
        <v>42445</v>
      </c>
      <c r="AT4386" s="77">
        <v>2016</v>
      </c>
      <c r="AU4386" s="77" t="s">
        <v>4277</v>
      </c>
      <c r="AV4386" s="79">
        <v>42735</v>
      </c>
      <c r="AW4386" s="77">
        <v>2016</v>
      </c>
      <c r="AX4386" s="88">
        <f>Table1[[#This Row],[End TEST]]-Table1[[#This Row],[Start TEST]]</f>
        <v>0</v>
      </c>
      <c r="AY4386" s="88">
        <f>Table1[[#This Row],[TEST_Diff]]+1</f>
        <v>1</v>
      </c>
      <c r="AZ4386" s="89">
        <f>DATEDIF(Table1[[#This Row],[Start Year]],Table1[[#This Row],[End Year]],"d") / 365</f>
        <v>0.79452054794520544</v>
      </c>
      <c r="BA4386" s="93"/>
      <c r="BB4386" s="93"/>
      <c r="BC4386" s="93"/>
      <c r="BD4386" s="77">
        <v>1</v>
      </c>
      <c r="BE4386" s="93"/>
      <c r="BF4386" s="77">
        <v>1</v>
      </c>
      <c r="BG4386" s="93"/>
      <c r="BH4386" s="77">
        <v>1</v>
      </c>
      <c r="BI4386" s="93"/>
      <c r="BJ4386" s="93"/>
      <c r="BK4386" s="93"/>
      <c r="BL4386" s="93"/>
      <c r="BM4386" s="93"/>
      <c r="BN4386" s="93"/>
      <c r="BO4386" s="93"/>
      <c r="BP4386" s="93"/>
      <c r="BQ4386" s="93"/>
      <c r="BR4386" s="93"/>
      <c r="BS4386" s="93"/>
      <c r="BT4386" s="93"/>
      <c r="BU4386" s="93"/>
      <c r="BV4386" s="93"/>
      <c r="BW4386" s="77" t="s">
        <v>5140</v>
      </c>
    </row>
    <row r="4387" spans="1:75" x14ac:dyDescent="0.5">
      <c r="A4387" s="77">
        <v>710</v>
      </c>
      <c r="B4387" s="77" t="s">
        <v>4931</v>
      </c>
      <c r="D4387" s="78">
        <v>43704</v>
      </c>
      <c r="E4387" s="77" t="s">
        <v>4962</v>
      </c>
      <c r="F4387" s="90"/>
      <c r="G4387" s="77" t="s">
        <v>4962</v>
      </c>
      <c r="H4387" s="77" t="s">
        <v>4994</v>
      </c>
      <c r="I4387" s="80" t="s">
        <v>280</v>
      </c>
      <c r="J4387" s="80">
        <v>100</v>
      </c>
      <c r="K4387" s="80">
        <v>9</v>
      </c>
      <c r="L4387" s="80" t="s">
        <v>698</v>
      </c>
      <c r="M4387" s="80">
        <v>11.3</v>
      </c>
      <c r="N4387" s="80">
        <v>6.6111110000000002</v>
      </c>
      <c r="O4387" s="80">
        <v>20.939444000000002</v>
      </c>
      <c r="P4387" s="80" t="s">
        <v>69</v>
      </c>
      <c r="Q4387" s="80">
        <v>0</v>
      </c>
      <c r="R4387" s="80">
        <v>2.6272389999999999</v>
      </c>
      <c r="S4387" s="80">
        <v>23.381664000000001</v>
      </c>
      <c r="T4387" s="80">
        <v>339000</v>
      </c>
      <c r="U4387" s="91">
        <f>Table1[[#This Row],[Distribution Amount (Dollars)]]/Table1[[#This Row],[NEWdatediff]]</f>
        <v>339000</v>
      </c>
      <c r="V4387" s="77" t="s">
        <v>5016</v>
      </c>
      <c r="W4387" s="77" t="s">
        <v>91</v>
      </c>
      <c r="X4387" s="77" t="s">
        <v>5025</v>
      </c>
      <c r="Y4387" s="77" t="s">
        <v>4881</v>
      </c>
      <c r="Z4387" s="77">
        <v>1</v>
      </c>
      <c r="AA4387" s="93"/>
      <c r="AB4387" s="77" t="s">
        <v>5059</v>
      </c>
      <c r="AC4387" s="93"/>
      <c r="AD4387" s="77" t="s">
        <v>156</v>
      </c>
      <c r="AE4387" s="77" t="s">
        <v>5061</v>
      </c>
      <c r="AF4387" s="93"/>
      <c r="AG4387" s="93"/>
      <c r="AH4387" s="93"/>
      <c r="AI4387" s="93"/>
      <c r="AJ4387" s="93"/>
      <c r="AK4387" s="93"/>
      <c r="AL4387" s="93"/>
      <c r="AM4387" s="93"/>
      <c r="AN4387" s="77" t="s">
        <v>76</v>
      </c>
      <c r="AO4387" s="77" t="s">
        <v>5107</v>
      </c>
      <c r="AP4387" s="77">
        <v>3000000</v>
      </c>
      <c r="AQ4387" s="77" t="s">
        <v>109</v>
      </c>
      <c r="AR4387" s="77" t="s">
        <v>4274</v>
      </c>
      <c r="AS4387" s="79">
        <v>42445</v>
      </c>
      <c r="AT4387" s="77">
        <v>2016</v>
      </c>
      <c r="AU4387" s="77" t="s">
        <v>4277</v>
      </c>
      <c r="AV4387" s="79">
        <v>42735</v>
      </c>
      <c r="AW4387" s="77">
        <v>2016</v>
      </c>
      <c r="AX4387" s="88">
        <f>Table1[[#This Row],[End TEST]]-Table1[[#This Row],[Start TEST]]</f>
        <v>0</v>
      </c>
      <c r="AY4387" s="88">
        <f>Table1[[#This Row],[TEST_Diff]]+1</f>
        <v>1</v>
      </c>
      <c r="AZ4387" s="89">
        <f>DATEDIF(Table1[[#This Row],[Start Year]],Table1[[#This Row],[End Year]],"d") / 365</f>
        <v>0.79452054794520544</v>
      </c>
      <c r="BA4387" s="93"/>
      <c r="BB4387" s="93"/>
      <c r="BC4387" s="93"/>
      <c r="BD4387" s="77">
        <v>1</v>
      </c>
      <c r="BE4387" s="93"/>
      <c r="BF4387" s="77">
        <v>1</v>
      </c>
      <c r="BG4387" s="93"/>
      <c r="BH4387" s="77">
        <v>1</v>
      </c>
      <c r="BI4387" s="93"/>
      <c r="BJ4387" s="93"/>
      <c r="BK4387" s="93"/>
      <c r="BL4387" s="93"/>
      <c r="BM4387" s="93"/>
      <c r="BN4387" s="93"/>
      <c r="BO4387" s="93"/>
      <c r="BP4387" s="93"/>
      <c r="BQ4387" s="93"/>
      <c r="BR4387" s="93"/>
      <c r="BS4387" s="93"/>
      <c r="BT4387" s="93"/>
      <c r="BU4387" s="93"/>
      <c r="BV4387" s="93"/>
      <c r="BW4387" s="77" t="s">
        <v>5140</v>
      </c>
    </row>
    <row r="4388" spans="1:75" x14ac:dyDescent="0.5">
      <c r="A4388" s="77">
        <v>710</v>
      </c>
      <c r="B4388" s="77" t="s">
        <v>4931</v>
      </c>
      <c r="D4388" s="78">
        <v>43704</v>
      </c>
      <c r="E4388" s="77" t="s">
        <v>4962</v>
      </c>
      <c r="F4388" s="90"/>
      <c r="G4388" s="77" t="s">
        <v>4962</v>
      </c>
      <c r="H4388" s="77" t="s">
        <v>4994</v>
      </c>
      <c r="I4388" s="80" t="s">
        <v>280</v>
      </c>
      <c r="J4388" s="80">
        <v>100</v>
      </c>
      <c r="K4388" s="80">
        <v>9</v>
      </c>
      <c r="L4388" s="80" t="s">
        <v>1455</v>
      </c>
      <c r="M4388" s="80">
        <v>7.1</v>
      </c>
      <c r="N4388" s="80">
        <v>4.5708679999999999</v>
      </c>
      <c r="O4388" s="80">
        <v>-74.297332999999995</v>
      </c>
      <c r="P4388" s="80" t="s">
        <v>84</v>
      </c>
      <c r="Q4388" s="80">
        <v>0</v>
      </c>
      <c r="R4388" s="80">
        <v>-15.623037</v>
      </c>
      <c r="S4388" s="80">
        <v>-59.0625</v>
      </c>
      <c r="T4388" s="80">
        <v>213000</v>
      </c>
      <c r="U4388" s="91">
        <f>Table1[[#This Row],[Distribution Amount (Dollars)]]/Table1[[#This Row],[NEWdatediff]]</f>
        <v>213000</v>
      </c>
      <c r="V4388" s="77" t="s">
        <v>5016</v>
      </c>
      <c r="W4388" s="77" t="s">
        <v>91</v>
      </c>
      <c r="X4388" s="77" t="s">
        <v>5025</v>
      </c>
      <c r="Y4388" s="77" t="s">
        <v>4881</v>
      </c>
      <c r="Z4388" s="77">
        <v>1</v>
      </c>
      <c r="AA4388" s="93"/>
      <c r="AB4388" s="77" t="s">
        <v>5059</v>
      </c>
      <c r="AC4388" s="93"/>
      <c r="AD4388" s="77" t="s">
        <v>3009</v>
      </c>
      <c r="AE4388" s="77" t="s">
        <v>5061</v>
      </c>
      <c r="AF4388" s="93"/>
      <c r="AG4388" s="93"/>
      <c r="AH4388" s="93"/>
      <c r="AI4388" s="93"/>
      <c r="AJ4388" s="93"/>
      <c r="AK4388" s="93"/>
      <c r="AL4388" s="93"/>
      <c r="AM4388" s="93"/>
      <c r="AN4388" s="77" t="s">
        <v>76</v>
      </c>
      <c r="AO4388" s="77" t="s">
        <v>5107</v>
      </c>
      <c r="AP4388" s="77">
        <v>3000000</v>
      </c>
      <c r="AQ4388" s="77" t="s">
        <v>109</v>
      </c>
      <c r="AR4388" s="77" t="s">
        <v>4274</v>
      </c>
      <c r="AS4388" s="79">
        <v>42445</v>
      </c>
      <c r="AT4388" s="77">
        <v>2016</v>
      </c>
      <c r="AU4388" s="77" t="s">
        <v>4277</v>
      </c>
      <c r="AV4388" s="79">
        <v>42735</v>
      </c>
      <c r="AW4388" s="77">
        <v>2016</v>
      </c>
      <c r="AX4388" s="88">
        <f>Table1[[#This Row],[End TEST]]-Table1[[#This Row],[Start TEST]]</f>
        <v>0</v>
      </c>
      <c r="AY4388" s="88">
        <f>Table1[[#This Row],[TEST_Diff]]+1</f>
        <v>1</v>
      </c>
      <c r="AZ4388" s="89">
        <f>DATEDIF(Table1[[#This Row],[Start Year]],Table1[[#This Row],[End Year]],"d") / 365</f>
        <v>0.79452054794520544</v>
      </c>
      <c r="BA4388" s="93"/>
      <c r="BB4388" s="93"/>
      <c r="BC4388" s="93"/>
      <c r="BD4388" s="77">
        <v>1</v>
      </c>
      <c r="BE4388" s="93"/>
      <c r="BF4388" s="77">
        <v>1</v>
      </c>
      <c r="BG4388" s="93"/>
      <c r="BH4388" s="77">
        <v>1</v>
      </c>
      <c r="BI4388" s="93"/>
      <c r="BJ4388" s="93"/>
      <c r="BK4388" s="93"/>
      <c r="BL4388" s="93"/>
      <c r="BM4388" s="93"/>
      <c r="BN4388" s="93"/>
      <c r="BO4388" s="93"/>
      <c r="BP4388" s="93"/>
      <c r="BQ4388" s="93"/>
      <c r="BR4388" s="93"/>
      <c r="BS4388" s="93"/>
      <c r="BT4388" s="93"/>
      <c r="BU4388" s="93"/>
      <c r="BV4388" s="93"/>
      <c r="BW4388" s="77" t="s">
        <v>5140</v>
      </c>
    </row>
    <row r="4389" spans="1:75" x14ac:dyDescent="0.5">
      <c r="A4389" s="77">
        <v>710</v>
      </c>
      <c r="B4389" s="77" t="s">
        <v>4931</v>
      </c>
      <c r="D4389" s="78">
        <v>43704</v>
      </c>
      <c r="E4389" s="77" t="s">
        <v>4962</v>
      </c>
      <c r="F4389" s="90"/>
      <c r="G4389" s="77" t="s">
        <v>4962</v>
      </c>
      <c r="H4389" s="77" t="s">
        <v>4994</v>
      </c>
      <c r="I4389" s="80" t="s">
        <v>280</v>
      </c>
      <c r="J4389" s="80">
        <v>100</v>
      </c>
      <c r="K4389" s="80">
        <v>9</v>
      </c>
      <c r="L4389" s="80" t="s">
        <v>179</v>
      </c>
      <c r="M4389" s="80">
        <v>18.5</v>
      </c>
      <c r="N4389" s="80">
        <v>-4.0383329999999997</v>
      </c>
      <c r="O4389" s="80">
        <v>21.758662999999999</v>
      </c>
      <c r="P4389" s="80" t="s">
        <v>69</v>
      </c>
      <c r="Q4389" s="80">
        <v>0</v>
      </c>
      <c r="R4389" s="80">
        <v>2.6272389999999999</v>
      </c>
      <c r="S4389" s="80">
        <v>23.381664000000001</v>
      </c>
      <c r="T4389" s="80">
        <v>555000</v>
      </c>
      <c r="U4389" s="91">
        <f>Table1[[#This Row],[Distribution Amount (Dollars)]]/Table1[[#This Row],[NEWdatediff]]</f>
        <v>555000</v>
      </c>
      <c r="V4389" s="77" t="s">
        <v>5016</v>
      </c>
      <c r="W4389" s="77" t="s">
        <v>91</v>
      </c>
      <c r="X4389" s="77" t="s">
        <v>5025</v>
      </c>
      <c r="Y4389" s="77" t="s">
        <v>4881</v>
      </c>
      <c r="Z4389" s="77">
        <v>1</v>
      </c>
      <c r="AA4389" s="93"/>
      <c r="AB4389" s="77" t="s">
        <v>5059</v>
      </c>
      <c r="AC4389" s="93"/>
      <c r="AD4389" s="77" t="s">
        <v>1428</v>
      </c>
      <c r="AE4389" s="77" t="s">
        <v>5061</v>
      </c>
      <c r="AF4389" s="93"/>
      <c r="AG4389" s="93"/>
      <c r="AH4389" s="93"/>
      <c r="AI4389" s="93"/>
      <c r="AJ4389" s="93"/>
      <c r="AK4389" s="93"/>
      <c r="AL4389" s="93"/>
      <c r="AM4389" s="93"/>
      <c r="AN4389" s="77" t="s">
        <v>76</v>
      </c>
      <c r="AO4389" s="77" t="s">
        <v>5107</v>
      </c>
      <c r="AP4389" s="77">
        <v>3000000</v>
      </c>
      <c r="AQ4389" s="77" t="s">
        <v>109</v>
      </c>
      <c r="AR4389" s="77" t="s">
        <v>4274</v>
      </c>
      <c r="AS4389" s="79">
        <v>42445</v>
      </c>
      <c r="AT4389" s="77">
        <v>2016</v>
      </c>
      <c r="AU4389" s="77" t="s">
        <v>4277</v>
      </c>
      <c r="AV4389" s="79">
        <v>42735</v>
      </c>
      <c r="AW4389" s="77">
        <v>2016</v>
      </c>
      <c r="AX4389" s="88">
        <f>Table1[[#This Row],[End TEST]]-Table1[[#This Row],[Start TEST]]</f>
        <v>0</v>
      </c>
      <c r="AY4389" s="88">
        <f>Table1[[#This Row],[TEST_Diff]]+1</f>
        <v>1</v>
      </c>
      <c r="AZ4389" s="89">
        <f>DATEDIF(Table1[[#This Row],[Start Year]],Table1[[#This Row],[End Year]],"d") / 365</f>
        <v>0.79452054794520544</v>
      </c>
      <c r="BA4389" s="93"/>
      <c r="BB4389" s="93"/>
      <c r="BC4389" s="93"/>
      <c r="BD4389" s="77">
        <v>1</v>
      </c>
      <c r="BE4389" s="93"/>
      <c r="BF4389" s="77">
        <v>1</v>
      </c>
      <c r="BG4389" s="93"/>
      <c r="BH4389" s="77">
        <v>1</v>
      </c>
      <c r="BI4389" s="93"/>
      <c r="BJ4389" s="93"/>
      <c r="BK4389" s="93"/>
      <c r="BL4389" s="93"/>
      <c r="BM4389" s="93"/>
      <c r="BN4389" s="93"/>
      <c r="BO4389" s="93"/>
      <c r="BP4389" s="93"/>
      <c r="BQ4389" s="93"/>
      <c r="BR4389" s="93"/>
      <c r="BS4389" s="93"/>
      <c r="BT4389" s="93"/>
      <c r="BU4389" s="93"/>
      <c r="BV4389" s="93"/>
      <c r="BW4389" s="77" t="s">
        <v>5140</v>
      </c>
    </row>
    <row r="4390" spans="1:75" x14ac:dyDescent="0.5">
      <c r="A4390" s="77">
        <v>710</v>
      </c>
      <c r="B4390" s="77" t="s">
        <v>4931</v>
      </c>
      <c r="D4390" s="78">
        <v>43704</v>
      </c>
      <c r="E4390" s="77" t="s">
        <v>4962</v>
      </c>
      <c r="F4390" s="90"/>
      <c r="G4390" s="77" t="s">
        <v>4962</v>
      </c>
      <c r="H4390" s="77" t="s">
        <v>4994</v>
      </c>
      <c r="I4390" s="80" t="s">
        <v>280</v>
      </c>
      <c r="J4390" s="80">
        <v>100</v>
      </c>
      <c r="K4390" s="80">
        <v>9</v>
      </c>
      <c r="L4390" s="80" t="s">
        <v>1428</v>
      </c>
      <c r="M4390" s="80">
        <v>11.4</v>
      </c>
      <c r="N4390" s="80">
        <v>35.014473000000002</v>
      </c>
      <c r="O4390" s="80">
        <v>38.494354000000001</v>
      </c>
      <c r="P4390" s="80" t="s">
        <v>268</v>
      </c>
      <c r="Q4390" s="80">
        <v>0</v>
      </c>
      <c r="R4390" s="80">
        <v>37.477907000000002</v>
      </c>
      <c r="S4390" s="80">
        <v>39.411562000000004</v>
      </c>
      <c r="T4390" s="80">
        <v>342000</v>
      </c>
      <c r="U4390" s="91">
        <f>Table1[[#This Row],[Distribution Amount (Dollars)]]/Table1[[#This Row],[NEWdatediff]]</f>
        <v>342000</v>
      </c>
      <c r="V4390" s="77" t="s">
        <v>5016</v>
      </c>
      <c r="W4390" s="77" t="s">
        <v>91</v>
      </c>
      <c r="X4390" s="77" t="s">
        <v>5025</v>
      </c>
      <c r="Y4390" s="77" t="s">
        <v>4881</v>
      </c>
      <c r="Z4390" s="77">
        <v>1</v>
      </c>
      <c r="AA4390" s="93"/>
      <c r="AB4390" s="77" t="s">
        <v>5059</v>
      </c>
      <c r="AC4390" s="93"/>
      <c r="AD4390" s="77" t="s">
        <v>179</v>
      </c>
      <c r="AE4390" s="77" t="s">
        <v>5061</v>
      </c>
      <c r="AF4390" s="93"/>
      <c r="AG4390" s="93"/>
      <c r="AH4390" s="93"/>
      <c r="AI4390" s="93"/>
      <c r="AJ4390" s="93"/>
      <c r="AK4390" s="93"/>
      <c r="AL4390" s="93"/>
      <c r="AM4390" s="93"/>
      <c r="AN4390" s="77" t="s">
        <v>76</v>
      </c>
      <c r="AO4390" s="77" t="s">
        <v>5107</v>
      </c>
      <c r="AP4390" s="77">
        <v>3000000</v>
      </c>
      <c r="AQ4390" s="77" t="s">
        <v>109</v>
      </c>
      <c r="AR4390" s="77" t="s">
        <v>4274</v>
      </c>
      <c r="AS4390" s="79">
        <v>42445</v>
      </c>
      <c r="AT4390" s="77">
        <v>2016</v>
      </c>
      <c r="AU4390" s="77" t="s">
        <v>4277</v>
      </c>
      <c r="AV4390" s="79">
        <v>42735</v>
      </c>
      <c r="AW4390" s="77">
        <v>2016</v>
      </c>
      <c r="AX4390" s="88">
        <f>Table1[[#This Row],[End TEST]]-Table1[[#This Row],[Start TEST]]</f>
        <v>0</v>
      </c>
      <c r="AY4390" s="88">
        <f>Table1[[#This Row],[TEST_Diff]]+1</f>
        <v>1</v>
      </c>
      <c r="AZ4390" s="89">
        <f>DATEDIF(Table1[[#This Row],[Start Year]],Table1[[#This Row],[End Year]],"d") / 365</f>
        <v>0.79452054794520544</v>
      </c>
      <c r="BA4390" s="93"/>
      <c r="BB4390" s="93"/>
      <c r="BC4390" s="93"/>
      <c r="BD4390" s="77">
        <v>1</v>
      </c>
      <c r="BE4390" s="93"/>
      <c r="BF4390" s="77">
        <v>1</v>
      </c>
      <c r="BG4390" s="93"/>
      <c r="BH4390" s="77">
        <v>1</v>
      </c>
      <c r="BI4390" s="93"/>
      <c r="BJ4390" s="93"/>
      <c r="BK4390" s="93"/>
      <c r="BL4390" s="93"/>
      <c r="BM4390" s="93"/>
      <c r="BN4390" s="93"/>
      <c r="BO4390" s="93"/>
      <c r="BP4390" s="93"/>
      <c r="BQ4390" s="93"/>
      <c r="BR4390" s="93"/>
      <c r="BS4390" s="93"/>
      <c r="BT4390" s="93"/>
      <c r="BU4390" s="93"/>
      <c r="BV4390" s="93"/>
      <c r="BW4390" s="77" t="s">
        <v>5140</v>
      </c>
    </row>
    <row r="4391" spans="1:75" x14ac:dyDescent="0.5">
      <c r="A4391" s="77">
        <v>710</v>
      </c>
      <c r="B4391" s="77" t="s">
        <v>4931</v>
      </c>
      <c r="D4391" s="78">
        <v>43704</v>
      </c>
      <c r="E4391" s="77" t="s">
        <v>4962</v>
      </c>
      <c r="F4391" s="90"/>
      <c r="G4391" s="77" t="s">
        <v>4962</v>
      </c>
      <c r="H4391" s="77" t="s">
        <v>4994</v>
      </c>
      <c r="I4391" s="80" t="s">
        <v>280</v>
      </c>
      <c r="J4391" s="80">
        <v>100</v>
      </c>
      <c r="K4391" s="80">
        <v>9</v>
      </c>
      <c r="L4391" s="80" t="s">
        <v>385</v>
      </c>
      <c r="M4391" s="80">
        <v>25.4</v>
      </c>
      <c r="N4391" s="80">
        <v>8.0529410000000006</v>
      </c>
      <c r="O4391" s="80">
        <v>29.518585999999999</v>
      </c>
      <c r="P4391" s="80" t="s">
        <v>69</v>
      </c>
      <c r="Q4391" s="80">
        <v>0</v>
      </c>
      <c r="R4391" s="80">
        <v>2.6272389999999999</v>
      </c>
      <c r="S4391" s="80">
        <v>23.381664000000001</v>
      </c>
      <c r="T4391" s="80">
        <v>762000</v>
      </c>
      <c r="U4391" s="91">
        <f>Table1[[#This Row],[Distribution Amount (Dollars)]]/Table1[[#This Row],[NEWdatediff]]</f>
        <v>762000</v>
      </c>
      <c r="V4391" s="77" t="s">
        <v>5016</v>
      </c>
      <c r="W4391" s="77" t="s">
        <v>91</v>
      </c>
      <c r="X4391" s="77" t="s">
        <v>5025</v>
      </c>
      <c r="Y4391" s="77" t="s">
        <v>4881</v>
      </c>
      <c r="Z4391" s="77">
        <v>1</v>
      </c>
      <c r="AA4391" s="93"/>
      <c r="AB4391" s="77" t="s">
        <v>5059</v>
      </c>
      <c r="AC4391" s="93"/>
      <c r="AD4391" s="77" t="s">
        <v>385</v>
      </c>
      <c r="AE4391" s="77" t="s">
        <v>5061</v>
      </c>
      <c r="AF4391" s="93"/>
      <c r="AG4391" s="93"/>
      <c r="AH4391" s="93"/>
      <c r="AI4391" s="93"/>
      <c r="AJ4391" s="93"/>
      <c r="AK4391" s="93"/>
      <c r="AL4391" s="93"/>
      <c r="AM4391" s="93"/>
      <c r="AN4391" s="77" t="s">
        <v>76</v>
      </c>
      <c r="AO4391" s="77" t="s">
        <v>5107</v>
      </c>
      <c r="AP4391" s="77">
        <v>3000000</v>
      </c>
      <c r="AQ4391" s="77" t="s">
        <v>109</v>
      </c>
      <c r="AR4391" s="77" t="s">
        <v>4274</v>
      </c>
      <c r="AS4391" s="79">
        <v>42445</v>
      </c>
      <c r="AT4391" s="77">
        <v>2016</v>
      </c>
      <c r="AU4391" s="77" t="s">
        <v>4277</v>
      </c>
      <c r="AV4391" s="79">
        <v>42735</v>
      </c>
      <c r="AW4391" s="77">
        <v>2016</v>
      </c>
      <c r="AX4391" s="88">
        <f>Table1[[#This Row],[End TEST]]-Table1[[#This Row],[Start TEST]]</f>
        <v>0</v>
      </c>
      <c r="AY4391" s="88">
        <f>Table1[[#This Row],[TEST_Diff]]+1</f>
        <v>1</v>
      </c>
      <c r="AZ4391" s="89">
        <f>DATEDIF(Table1[[#This Row],[Start Year]],Table1[[#This Row],[End Year]],"d") / 365</f>
        <v>0.79452054794520544</v>
      </c>
      <c r="BA4391" s="93"/>
      <c r="BB4391" s="93"/>
      <c r="BC4391" s="93"/>
      <c r="BD4391" s="77">
        <v>1</v>
      </c>
      <c r="BE4391" s="93"/>
      <c r="BF4391" s="77">
        <v>1</v>
      </c>
      <c r="BG4391" s="93"/>
      <c r="BH4391" s="77">
        <v>1</v>
      </c>
      <c r="BI4391" s="93"/>
      <c r="BJ4391" s="93"/>
      <c r="BK4391" s="93"/>
      <c r="BL4391" s="93"/>
      <c r="BM4391" s="93"/>
      <c r="BN4391" s="93"/>
      <c r="BO4391" s="93"/>
      <c r="BP4391" s="93"/>
      <c r="BQ4391" s="93"/>
      <c r="BR4391" s="93"/>
      <c r="BS4391" s="93"/>
      <c r="BT4391" s="93"/>
      <c r="BU4391" s="93"/>
      <c r="BV4391" s="93"/>
      <c r="BW4391" s="77" t="s">
        <v>5140</v>
      </c>
    </row>
    <row r="4392" spans="1:75" x14ac:dyDescent="0.5">
      <c r="A4392" s="77">
        <v>711</v>
      </c>
      <c r="B4392" s="77" t="s">
        <v>4932</v>
      </c>
      <c r="D4392" s="78">
        <v>43705</v>
      </c>
      <c r="E4392" s="77" t="s">
        <v>4963</v>
      </c>
      <c r="F4392" s="90"/>
      <c r="G4392" s="77" t="s">
        <v>4963</v>
      </c>
      <c r="H4392" s="77" t="s">
        <v>4995</v>
      </c>
      <c r="I4392" s="80" t="s">
        <v>280</v>
      </c>
      <c r="J4392" s="80">
        <v>5</v>
      </c>
      <c r="K4392" s="80">
        <v>0</v>
      </c>
      <c r="P4392" s="80" t="s">
        <v>308</v>
      </c>
      <c r="Q4392" s="80">
        <v>8</v>
      </c>
      <c r="R4392" s="80">
        <v>13.923406</v>
      </c>
      <c r="S4392" s="80">
        <v>-86.952798999999999</v>
      </c>
      <c r="T4392" s="80">
        <v>69400</v>
      </c>
      <c r="U4392" s="91">
        <f>Table1[[#This Row],[Distribution Amount (Dollars)]]/Table1[[#This Row],[NEWdatediff]]</f>
        <v>34700</v>
      </c>
      <c r="V4392" s="77" t="s">
        <v>287</v>
      </c>
      <c r="W4392" s="77" t="s">
        <v>91</v>
      </c>
      <c r="X4392" s="77" t="s">
        <v>5025</v>
      </c>
      <c r="Y4392" s="77" t="s">
        <v>4881</v>
      </c>
      <c r="Z4392" s="77">
        <v>1</v>
      </c>
      <c r="AA4392" s="93"/>
      <c r="AB4392" s="77" t="s">
        <v>5062</v>
      </c>
      <c r="AC4392" s="93"/>
      <c r="AD4392" s="77" t="s">
        <v>84</v>
      </c>
      <c r="AE4392" s="93"/>
      <c r="AF4392" s="93"/>
      <c r="AG4392" s="93"/>
      <c r="AH4392" s="93"/>
      <c r="AI4392" s="93"/>
      <c r="AJ4392" s="93"/>
      <c r="AK4392" s="93"/>
      <c r="AL4392" s="93"/>
      <c r="AM4392" s="93"/>
      <c r="AN4392" s="77" t="s">
        <v>76</v>
      </c>
      <c r="AO4392" s="77" t="s">
        <v>5108</v>
      </c>
      <c r="AP4392" s="77">
        <v>17350000</v>
      </c>
      <c r="AQ4392" s="77" t="s">
        <v>109</v>
      </c>
      <c r="AR4392" s="77" t="s">
        <v>4274</v>
      </c>
      <c r="AS4392" s="79">
        <v>40995</v>
      </c>
      <c r="AT4392" s="77">
        <v>2012</v>
      </c>
      <c r="AU4392" s="77" t="s">
        <v>4277</v>
      </c>
      <c r="AV4392" s="79">
        <v>41361</v>
      </c>
      <c r="AW4392" s="77">
        <v>2013</v>
      </c>
      <c r="AX4392" s="88">
        <f>Table1[[#This Row],[End TEST]]-Table1[[#This Row],[Start TEST]]</f>
        <v>1</v>
      </c>
      <c r="AY4392" s="88">
        <f>Table1[[#This Row],[TEST_Diff]]+1</f>
        <v>2</v>
      </c>
      <c r="AZ4392" s="89">
        <f>DATEDIF(Table1[[#This Row],[Start Year]],Table1[[#This Row],[End Year]],"d") / 365</f>
        <v>1.0027397260273974</v>
      </c>
      <c r="BA4392" s="93"/>
      <c r="BB4392" s="93"/>
      <c r="BC4392" s="93"/>
      <c r="BD4392" s="77">
        <v>1</v>
      </c>
      <c r="BE4392" s="93"/>
      <c r="BF4392" s="77">
        <v>1</v>
      </c>
      <c r="BG4392" s="93"/>
      <c r="BH4392" s="77">
        <v>1</v>
      </c>
      <c r="BI4392" s="93"/>
      <c r="BJ4392" s="93"/>
      <c r="BK4392" s="93"/>
      <c r="BL4392" s="93"/>
      <c r="BM4392" s="93"/>
      <c r="BN4392" s="93"/>
      <c r="BO4392" s="93"/>
      <c r="BP4392" s="93"/>
      <c r="BQ4392" s="93"/>
      <c r="BR4392" s="93"/>
      <c r="BS4392" s="93"/>
      <c r="BT4392" s="93"/>
      <c r="BU4392" s="93"/>
      <c r="BV4392" s="93"/>
      <c r="BW4392" s="77" t="s">
        <v>5141</v>
      </c>
    </row>
    <row r="4393" spans="1:75" x14ac:dyDescent="0.5">
      <c r="A4393" s="77">
        <v>711</v>
      </c>
      <c r="B4393" s="77" t="s">
        <v>4932</v>
      </c>
      <c r="D4393" s="78">
        <v>43705</v>
      </c>
      <c r="E4393" s="77" t="s">
        <v>4963</v>
      </c>
      <c r="F4393" s="90"/>
      <c r="G4393" s="77" t="s">
        <v>4963</v>
      </c>
      <c r="H4393" s="77" t="s">
        <v>4995</v>
      </c>
      <c r="I4393" s="80" t="s">
        <v>98</v>
      </c>
      <c r="J4393" s="80">
        <v>20</v>
      </c>
      <c r="K4393" s="80">
        <v>0</v>
      </c>
      <c r="P4393" s="80" t="s">
        <v>308</v>
      </c>
      <c r="Q4393" s="80">
        <v>8</v>
      </c>
      <c r="R4393" s="80">
        <v>13.923406</v>
      </c>
      <c r="S4393" s="80">
        <v>-86.952798999999999</v>
      </c>
      <c r="T4393" s="80">
        <v>277600</v>
      </c>
      <c r="U4393" s="91">
        <f>Table1[[#This Row],[Distribution Amount (Dollars)]]/Table1[[#This Row],[NEWdatediff]]</f>
        <v>138800</v>
      </c>
      <c r="V4393" s="77" t="s">
        <v>287</v>
      </c>
      <c r="W4393" s="77" t="s">
        <v>91</v>
      </c>
      <c r="X4393" s="77" t="s">
        <v>5025</v>
      </c>
      <c r="Y4393" s="77" t="s">
        <v>4881</v>
      </c>
      <c r="Z4393" s="77">
        <v>1</v>
      </c>
      <c r="AA4393" s="93"/>
      <c r="AB4393" s="77" t="s">
        <v>5062</v>
      </c>
      <c r="AC4393" s="93"/>
      <c r="AD4393" s="77" t="s">
        <v>308</v>
      </c>
      <c r="AE4393" s="93"/>
      <c r="AF4393" s="93"/>
      <c r="AG4393" s="93"/>
      <c r="AH4393" s="93"/>
      <c r="AI4393" s="93"/>
      <c r="AJ4393" s="93"/>
      <c r="AK4393" s="93"/>
      <c r="AL4393" s="93"/>
      <c r="AM4393" s="93"/>
      <c r="AN4393" s="77" t="s">
        <v>76</v>
      </c>
      <c r="AO4393" s="77" t="s">
        <v>5108</v>
      </c>
      <c r="AP4393" s="77">
        <v>17350000</v>
      </c>
      <c r="AQ4393" s="77" t="s">
        <v>109</v>
      </c>
      <c r="AR4393" s="77" t="s">
        <v>4274</v>
      </c>
      <c r="AS4393" s="79">
        <v>40995</v>
      </c>
      <c r="AT4393" s="77">
        <v>2012</v>
      </c>
      <c r="AU4393" s="77" t="s">
        <v>4277</v>
      </c>
      <c r="AV4393" s="79">
        <v>41361</v>
      </c>
      <c r="AW4393" s="77">
        <v>2013</v>
      </c>
      <c r="AX4393" s="88">
        <f>Table1[[#This Row],[End TEST]]-Table1[[#This Row],[Start TEST]]</f>
        <v>1</v>
      </c>
      <c r="AY4393" s="88">
        <f>Table1[[#This Row],[TEST_Diff]]+1</f>
        <v>2</v>
      </c>
      <c r="AZ4393" s="89">
        <f>DATEDIF(Table1[[#This Row],[Start Year]],Table1[[#This Row],[End Year]],"d") / 365</f>
        <v>1.0027397260273974</v>
      </c>
      <c r="BA4393" s="93"/>
      <c r="BB4393" s="93"/>
      <c r="BC4393" s="93"/>
      <c r="BD4393" s="77">
        <v>1</v>
      </c>
      <c r="BE4393" s="93"/>
      <c r="BF4393" s="77">
        <v>1</v>
      </c>
      <c r="BG4393" s="93"/>
      <c r="BH4393" s="77">
        <v>1</v>
      </c>
      <c r="BI4393" s="93"/>
      <c r="BJ4393" s="93"/>
      <c r="BK4393" s="93"/>
      <c r="BL4393" s="93"/>
      <c r="BM4393" s="93"/>
      <c r="BN4393" s="93"/>
      <c r="BO4393" s="93"/>
      <c r="BP4393" s="93"/>
      <c r="BQ4393" s="93"/>
      <c r="BR4393" s="93"/>
      <c r="BS4393" s="93"/>
      <c r="BT4393" s="93"/>
      <c r="BU4393" s="93"/>
      <c r="BV4393" s="93"/>
      <c r="BW4393" s="77" t="s">
        <v>5141</v>
      </c>
    </row>
    <row r="4394" spans="1:75" x14ac:dyDescent="0.5">
      <c r="A4394" s="77">
        <v>711</v>
      </c>
      <c r="B4394" s="77" t="s">
        <v>4932</v>
      </c>
      <c r="D4394" s="78">
        <v>43705</v>
      </c>
      <c r="E4394" s="77" t="s">
        <v>4963</v>
      </c>
      <c r="F4394" s="90"/>
      <c r="G4394" s="77" t="s">
        <v>4963</v>
      </c>
      <c r="H4394" s="77" t="s">
        <v>4995</v>
      </c>
      <c r="I4394" s="80" t="s">
        <v>81</v>
      </c>
      <c r="J4394" s="80">
        <v>15</v>
      </c>
      <c r="K4394" s="80">
        <v>0</v>
      </c>
      <c r="P4394" s="80" t="s">
        <v>308</v>
      </c>
      <c r="Q4394" s="80">
        <v>8</v>
      </c>
      <c r="R4394" s="80">
        <v>13.923406</v>
      </c>
      <c r="S4394" s="80">
        <v>-86.952798999999999</v>
      </c>
      <c r="T4394" s="80">
        <v>208200</v>
      </c>
      <c r="U4394" s="91">
        <f>Table1[[#This Row],[Distribution Amount (Dollars)]]/Table1[[#This Row],[NEWdatediff]]</f>
        <v>104100</v>
      </c>
      <c r="V4394" s="77" t="s">
        <v>287</v>
      </c>
      <c r="W4394" s="77" t="s">
        <v>91</v>
      </c>
      <c r="X4394" s="77" t="s">
        <v>5025</v>
      </c>
      <c r="Y4394" s="77" t="s">
        <v>4881</v>
      </c>
      <c r="Z4394" s="77">
        <v>1</v>
      </c>
      <c r="AA4394" s="93"/>
      <c r="AB4394" s="77" t="s">
        <v>5062</v>
      </c>
      <c r="AC4394" s="93"/>
      <c r="AD4394" s="77" t="s">
        <v>308</v>
      </c>
      <c r="AE4394" s="93"/>
      <c r="AF4394" s="93"/>
      <c r="AG4394" s="93"/>
      <c r="AH4394" s="93"/>
      <c r="AI4394" s="93"/>
      <c r="AJ4394" s="93"/>
      <c r="AK4394" s="93"/>
      <c r="AL4394" s="93"/>
      <c r="AM4394" s="93"/>
      <c r="AN4394" s="77" t="s">
        <v>76</v>
      </c>
      <c r="AO4394" s="77" t="s">
        <v>5108</v>
      </c>
      <c r="AP4394" s="77">
        <v>17350000</v>
      </c>
      <c r="AQ4394" s="77" t="s">
        <v>109</v>
      </c>
      <c r="AR4394" s="77" t="s">
        <v>4274</v>
      </c>
      <c r="AS4394" s="79">
        <v>40995</v>
      </c>
      <c r="AT4394" s="77">
        <v>2012</v>
      </c>
      <c r="AU4394" s="77" t="s">
        <v>4277</v>
      </c>
      <c r="AV4394" s="79">
        <v>41361</v>
      </c>
      <c r="AW4394" s="77">
        <v>2013</v>
      </c>
      <c r="AX4394" s="88">
        <f>Table1[[#This Row],[End TEST]]-Table1[[#This Row],[Start TEST]]</f>
        <v>1</v>
      </c>
      <c r="AY4394" s="88">
        <f>Table1[[#This Row],[TEST_Diff]]+1</f>
        <v>2</v>
      </c>
      <c r="AZ4394" s="89">
        <f>DATEDIF(Table1[[#This Row],[Start Year]],Table1[[#This Row],[End Year]],"d") / 365</f>
        <v>1.0027397260273974</v>
      </c>
      <c r="BA4394" s="93"/>
      <c r="BB4394" s="93"/>
      <c r="BC4394" s="93"/>
      <c r="BD4394" s="77">
        <v>1</v>
      </c>
      <c r="BE4394" s="93"/>
      <c r="BF4394" s="77">
        <v>1</v>
      </c>
      <c r="BG4394" s="93"/>
      <c r="BH4394" s="77">
        <v>1</v>
      </c>
      <c r="BI4394" s="93"/>
      <c r="BJ4394" s="93"/>
      <c r="BK4394" s="93"/>
      <c r="BL4394" s="93"/>
      <c r="BM4394" s="93"/>
      <c r="BN4394" s="93"/>
      <c r="BO4394" s="93"/>
      <c r="BP4394" s="93"/>
      <c r="BQ4394" s="93"/>
      <c r="BR4394" s="93"/>
      <c r="BS4394" s="93"/>
      <c r="BT4394" s="93"/>
      <c r="BU4394" s="93"/>
      <c r="BV4394" s="93"/>
      <c r="BW4394" s="77" t="s">
        <v>5141</v>
      </c>
    </row>
    <row r="4395" spans="1:75" x14ac:dyDescent="0.5">
      <c r="A4395" s="77">
        <v>711</v>
      </c>
      <c r="B4395" s="77" t="s">
        <v>4932</v>
      </c>
      <c r="D4395" s="78">
        <v>43705</v>
      </c>
      <c r="E4395" s="77" t="s">
        <v>4963</v>
      </c>
      <c r="F4395" s="90"/>
      <c r="G4395" s="77" t="s">
        <v>4963</v>
      </c>
      <c r="H4395" s="77" t="s">
        <v>4995</v>
      </c>
      <c r="I4395" s="80" t="s">
        <v>129</v>
      </c>
      <c r="J4395" s="80">
        <v>40</v>
      </c>
      <c r="K4395" s="80">
        <v>0</v>
      </c>
      <c r="P4395" s="80" t="s">
        <v>308</v>
      </c>
      <c r="Q4395" s="80">
        <v>8</v>
      </c>
      <c r="R4395" s="80">
        <v>13.923406</v>
      </c>
      <c r="S4395" s="80">
        <v>-86.952798999999999</v>
      </c>
      <c r="T4395" s="80">
        <v>555200</v>
      </c>
      <c r="U4395" s="91">
        <f>Table1[[#This Row],[Distribution Amount (Dollars)]]/Table1[[#This Row],[NEWdatediff]]</f>
        <v>277600</v>
      </c>
      <c r="V4395" s="77" t="s">
        <v>287</v>
      </c>
      <c r="W4395" s="77" t="s">
        <v>91</v>
      </c>
      <c r="X4395" s="77" t="s">
        <v>5025</v>
      </c>
      <c r="Y4395" s="77" t="s">
        <v>4881</v>
      </c>
      <c r="Z4395" s="77">
        <v>1</v>
      </c>
      <c r="AA4395" s="93"/>
      <c r="AB4395" s="77" t="s">
        <v>5062</v>
      </c>
      <c r="AC4395" s="93"/>
      <c r="AD4395" s="77" t="s">
        <v>308</v>
      </c>
      <c r="AE4395" s="93"/>
      <c r="AF4395" s="93"/>
      <c r="AG4395" s="93"/>
      <c r="AH4395" s="93"/>
      <c r="AI4395" s="93"/>
      <c r="AJ4395" s="93"/>
      <c r="AK4395" s="93"/>
      <c r="AL4395" s="93"/>
      <c r="AM4395" s="93"/>
      <c r="AN4395" s="77" t="s">
        <v>76</v>
      </c>
      <c r="AO4395" s="77" t="s">
        <v>5108</v>
      </c>
      <c r="AP4395" s="77">
        <v>17350000</v>
      </c>
      <c r="AQ4395" s="77" t="s">
        <v>109</v>
      </c>
      <c r="AR4395" s="77" t="s">
        <v>4274</v>
      </c>
      <c r="AS4395" s="79">
        <v>40995</v>
      </c>
      <c r="AT4395" s="77">
        <v>2012</v>
      </c>
      <c r="AU4395" s="77" t="s">
        <v>4277</v>
      </c>
      <c r="AV4395" s="79">
        <v>41361</v>
      </c>
      <c r="AW4395" s="77">
        <v>2013</v>
      </c>
      <c r="AX4395" s="88">
        <f>Table1[[#This Row],[End TEST]]-Table1[[#This Row],[Start TEST]]</f>
        <v>1</v>
      </c>
      <c r="AY4395" s="88">
        <f>Table1[[#This Row],[TEST_Diff]]+1</f>
        <v>2</v>
      </c>
      <c r="AZ4395" s="89">
        <f>DATEDIF(Table1[[#This Row],[Start Year]],Table1[[#This Row],[End Year]],"d") / 365</f>
        <v>1.0027397260273974</v>
      </c>
      <c r="BA4395" s="93"/>
      <c r="BB4395" s="93"/>
      <c r="BC4395" s="93"/>
      <c r="BD4395" s="77">
        <v>1</v>
      </c>
      <c r="BE4395" s="93"/>
      <c r="BF4395" s="77">
        <v>1</v>
      </c>
      <c r="BG4395" s="93"/>
      <c r="BH4395" s="77">
        <v>1</v>
      </c>
      <c r="BI4395" s="93"/>
      <c r="BJ4395" s="93"/>
      <c r="BK4395" s="93"/>
      <c r="BL4395" s="93"/>
      <c r="BM4395" s="93"/>
      <c r="BN4395" s="93"/>
      <c r="BO4395" s="93"/>
      <c r="BP4395" s="93"/>
      <c r="BQ4395" s="93"/>
      <c r="BR4395" s="93"/>
      <c r="BS4395" s="93"/>
      <c r="BT4395" s="93"/>
      <c r="BU4395" s="93"/>
      <c r="BV4395" s="93"/>
      <c r="BW4395" s="77" t="s">
        <v>5141</v>
      </c>
    </row>
    <row r="4396" spans="1:75" x14ac:dyDescent="0.5">
      <c r="A4396" s="77">
        <v>711</v>
      </c>
      <c r="B4396" s="77" t="s">
        <v>4932</v>
      </c>
      <c r="D4396" s="78">
        <v>43705</v>
      </c>
      <c r="E4396" s="77" t="s">
        <v>4963</v>
      </c>
      <c r="F4396" s="90"/>
      <c r="G4396" s="77" t="s">
        <v>4963</v>
      </c>
      <c r="H4396" s="77" t="s">
        <v>4995</v>
      </c>
      <c r="I4396" s="80" t="s">
        <v>127</v>
      </c>
      <c r="J4396" s="80">
        <v>20</v>
      </c>
      <c r="K4396" s="80">
        <v>0</v>
      </c>
      <c r="P4396" s="80" t="s">
        <v>308</v>
      </c>
      <c r="Q4396" s="80">
        <v>8</v>
      </c>
      <c r="R4396" s="80">
        <v>13.923406</v>
      </c>
      <c r="S4396" s="80">
        <v>-86.952798999999999</v>
      </c>
      <c r="T4396" s="80">
        <v>277600</v>
      </c>
      <c r="U4396" s="91">
        <f>Table1[[#This Row],[Distribution Amount (Dollars)]]/Table1[[#This Row],[NEWdatediff]]</f>
        <v>138800</v>
      </c>
      <c r="V4396" s="77" t="s">
        <v>287</v>
      </c>
      <c r="W4396" s="77" t="s">
        <v>91</v>
      </c>
      <c r="X4396" s="77" t="s">
        <v>5025</v>
      </c>
      <c r="Y4396" s="77" t="s">
        <v>4881</v>
      </c>
      <c r="Z4396" s="77">
        <v>1</v>
      </c>
      <c r="AA4396" s="93"/>
      <c r="AB4396" s="77" t="s">
        <v>5062</v>
      </c>
      <c r="AC4396" s="93"/>
      <c r="AD4396" s="77" t="s">
        <v>308</v>
      </c>
      <c r="AE4396" s="93"/>
      <c r="AF4396" s="93"/>
      <c r="AG4396" s="93"/>
      <c r="AH4396" s="93"/>
      <c r="AI4396" s="93"/>
      <c r="AJ4396" s="93"/>
      <c r="AK4396" s="93"/>
      <c r="AL4396" s="93"/>
      <c r="AM4396" s="93"/>
      <c r="AN4396" s="77" t="s">
        <v>76</v>
      </c>
      <c r="AO4396" s="77" t="s">
        <v>5108</v>
      </c>
      <c r="AP4396" s="77">
        <v>17350000</v>
      </c>
      <c r="AQ4396" s="77" t="s">
        <v>109</v>
      </c>
      <c r="AR4396" s="77" t="s">
        <v>4274</v>
      </c>
      <c r="AS4396" s="79">
        <v>40995</v>
      </c>
      <c r="AT4396" s="77">
        <v>2012</v>
      </c>
      <c r="AU4396" s="77" t="s">
        <v>4277</v>
      </c>
      <c r="AV4396" s="79">
        <v>41361</v>
      </c>
      <c r="AW4396" s="77">
        <v>2013</v>
      </c>
      <c r="AX4396" s="88">
        <f>Table1[[#This Row],[End TEST]]-Table1[[#This Row],[Start TEST]]</f>
        <v>1</v>
      </c>
      <c r="AY4396" s="88">
        <f>Table1[[#This Row],[TEST_Diff]]+1</f>
        <v>2</v>
      </c>
      <c r="AZ4396" s="89">
        <f>DATEDIF(Table1[[#This Row],[Start Year]],Table1[[#This Row],[End Year]],"d") / 365</f>
        <v>1.0027397260273974</v>
      </c>
      <c r="BA4396" s="93"/>
      <c r="BB4396" s="93"/>
      <c r="BC4396" s="93"/>
      <c r="BD4396" s="77">
        <v>1</v>
      </c>
      <c r="BE4396" s="93"/>
      <c r="BF4396" s="77">
        <v>1</v>
      </c>
      <c r="BG4396" s="93"/>
      <c r="BH4396" s="77">
        <v>1</v>
      </c>
      <c r="BI4396" s="93"/>
      <c r="BJ4396" s="93"/>
      <c r="BK4396" s="93"/>
      <c r="BL4396" s="93"/>
      <c r="BM4396" s="93"/>
      <c r="BN4396" s="93"/>
      <c r="BO4396" s="93"/>
      <c r="BP4396" s="93"/>
      <c r="BQ4396" s="93"/>
      <c r="BR4396" s="93"/>
      <c r="BS4396" s="93"/>
      <c r="BT4396" s="93"/>
      <c r="BU4396" s="93"/>
      <c r="BV4396" s="93"/>
      <c r="BW4396" s="77" t="s">
        <v>5141</v>
      </c>
    </row>
    <row r="4397" spans="1:75" x14ac:dyDescent="0.5">
      <c r="A4397" s="77">
        <v>711</v>
      </c>
      <c r="B4397" s="77" t="s">
        <v>4932</v>
      </c>
      <c r="D4397" s="78">
        <v>43705</v>
      </c>
      <c r="E4397" s="77" t="s">
        <v>4963</v>
      </c>
      <c r="F4397" s="90"/>
      <c r="G4397" s="77" t="s">
        <v>4963</v>
      </c>
      <c r="H4397" s="77" t="s">
        <v>4995</v>
      </c>
      <c r="I4397" s="80" t="s">
        <v>280</v>
      </c>
      <c r="J4397" s="80">
        <v>5</v>
      </c>
      <c r="K4397" s="80">
        <v>0</v>
      </c>
      <c r="P4397" s="80" t="s">
        <v>113</v>
      </c>
      <c r="Q4397" s="80">
        <v>5.75</v>
      </c>
      <c r="R4397" s="80">
        <v>10.278548000000001</v>
      </c>
      <c r="S4397" s="80">
        <v>102.006446</v>
      </c>
      <c r="T4397" s="80">
        <v>49881.25</v>
      </c>
      <c r="U4397" s="91">
        <f>Table1[[#This Row],[Distribution Amount (Dollars)]]/Table1[[#This Row],[NEWdatediff]]</f>
        <v>24940.625</v>
      </c>
      <c r="V4397" s="77" t="s">
        <v>287</v>
      </c>
      <c r="W4397" s="77" t="s">
        <v>91</v>
      </c>
      <c r="X4397" s="77" t="s">
        <v>5025</v>
      </c>
      <c r="Y4397" s="77" t="s">
        <v>4881</v>
      </c>
      <c r="Z4397" s="77">
        <v>1</v>
      </c>
      <c r="AA4397" s="93"/>
      <c r="AB4397" s="77" t="s">
        <v>5062</v>
      </c>
      <c r="AC4397" s="93"/>
      <c r="AD4397" s="77" t="s">
        <v>308</v>
      </c>
      <c r="AE4397" s="93"/>
      <c r="AF4397" s="93"/>
      <c r="AG4397" s="93"/>
      <c r="AH4397" s="93"/>
      <c r="AI4397" s="93"/>
      <c r="AJ4397" s="93"/>
      <c r="AK4397" s="93"/>
      <c r="AL4397" s="93"/>
      <c r="AM4397" s="93"/>
      <c r="AN4397" s="77" t="s">
        <v>76</v>
      </c>
      <c r="AO4397" s="77" t="s">
        <v>5108</v>
      </c>
      <c r="AP4397" s="77">
        <v>17350000</v>
      </c>
      <c r="AQ4397" s="77" t="s">
        <v>109</v>
      </c>
      <c r="AR4397" s="77" t="s">
        <v>4274</v>
      </c>
      <c r="AS4397" s="79">
        <v>40995</v>
      </c>
      <c r="AT4397" s="77">
        <v>2012</v>
      </c>
      <c r="AU4397" s="77" t="s">
        <v>4277</v>
      </c>
      <c r="AV4397" s="79">
        <v>41361</v>
      </c>
      <c r="AW4397" s="77">
        <v>2013</v>
      </c>
      <c r="AX4397" s="88">
        <f>Table1[[#This Row],[End TEST]]-Table1[[#This Row],[Start TEST]]</f>
        <v>1</v>
      </c>
      <c r="AY4397" s="88">
        <f>Table1[[#This Row],[TEST_Diff]]+1</f>
        <v>2</v>
      </c>
      <c r="AZ4397" s="89">
        <f>DATEDIF(Table1[[#This Row],[Start Year]],Table1[[#This Row],[End Year]],"d") / 365</f>
        <v>1.0027397260273974</v>
      </c>
      <c r="BA4397" s="93"/>
      <c r="BB4397" s="93"/>
      <c r="BC4397" s="93"/>
      <c r="BD4397" s="77">
        <v>1</v>
      </c>
      <c r="BE4397" s="93"/>
      <c r="BF4397" s="77">
        <v>1</v>
      </c>
      <c r="BG4397" s="93"/>
      <c r="BH4397" s="77">
        <v>1</v>
      </c>
      <c r="BI4397" s="93"/>
      <c r="BJ4397" s="93"/>
      <c r="BK4397" s="93"/>
      <c r="BL4397" s="93"/>
      <c r="BM4397" s="93"/>
      <c r="BN4397" s="93"/>
      <c r="BO4397" s="93"/>
      <c r="BP4397" s="93"/>
      <c r="BQ4397" s="93"/>
      <c r="BR4397" s="93"/>
      <c r="BS4397" s="93"/>
      <c r="BT4397" s="93"/>
      <c r="BU4397" s="93"/>
      <c r="BV4397" s="93"/>
      <c r="BW4397" s="77" t="s">
        <v>5141</v>
      </c>
    </row>
    <row r="4398" spans="1:75" x14ac:dyDescent="0.5">
      <c r="A4398" s="77">
        <v>711</v>
      </c>
      <c r="B4398" s="77" t="s">
        <v>4932</v>
      </c>
      <c r="D4398" s="78">
        <v>43705</v>
      </c>
      <c r="E4398" s="77" t="s">
        <v>4963</v>
      </c>
      <c r="F4398" s="90"/>
      <c r="G4398" s="77" t="s">
        <v>4963</v>
      </c>
      <c r="H4398" s="77" t="s">
        <v>4995</v>
      </c>
      <c r="I4398" s="80" t="s">
        <v>98</v>
      </c>
      <c r="J4398" s="80">
        <v>20</v>
      </c>
      <c r="K4398" s="80">
        <v>0</v>
      </c>
      <c r="P4398" s="80" t="s">
        <v>113</v>
      </c>
      <c r="Q4398" s="80">
        <v>5.75</v>
      </c>
      <c r="R4398" s="80">
        <v>10.278548000000001</v>
      </c>
      <c r="S4398" s="80">
        <v>102.006446</v>
      </c>
      <c r="T4398" s="80">
        <v>199525</v>
      </c>
      <c r="U4398" s="91">
        <f>Table1[[#This Row],[Distribution Amount (Dollars)]]/Table1[[#This Row],[NEWdatediff]]</f>
        <v>99762.5</v>
      </c>
      <c r="V4398" s="77" t="s">
        <v>287</v>
      </c>
      <c r="W4398" s="77" t="s">
        <v>91</v>
      </c>
      <c r="X4398" s="77" t="s">
        <v>5025</v>
      </c>
      <c r="Y4398" s="77" t="s">
        <v>4881</v>
      </c>
      <c r="Z4398" s="77">
        <v>1</v>
      </c>
      <c r="AA4398" s="93"/>
      <c r="AB4398" s="77" t="s">
        <v>5062</v>
      </c>
      <c r="AC4398" s="93"/>
      <c r="AD4398" s="77" t="s">
        <v>113</v>
      </c>
      <c r="AE4398" s="93"/>
      <c r="AF4398" s="93"/>
      <c r="AG4398" s="93"/>
      <c r="AH4398" s="93"/>
      <c r="AI4398" s="93"/>
      <c r="AJ4398" s="93"/>
      <c r="AK4398" s="93"/>
      <c r="AL4398" s="93"/>
      <c r="AM4398" s="93"/>
      <c r="AN4398" s="77" t="s">
        <v>76</v>
      </c>
      <c r="AO4398" s="77" t="s">
        <v>5108</v>
      </c>
      <c r="AP4398" s="77">
        <v>17350000</v>
      </c>
      <c r="AQ4398" s="77" t="s">
        <v>109</v>
      </c>
      <c r="AR4398" s="77" t="s">
        <v>4274</v>
      </c>
      <c r="AS4398" s="79">
        <v>40995</v>
      </c>
      <c r="AT4398" s="77">
        <v>2012</v>
      </c>
      <c r="AU4398" s="77" t="s">
        <v>4277</v>
      </c>
      <c r="AV4398" s="79">
        <v>41361</v>
      </c>
      <c r="AW4398" s="77">
        <v>2013</v>
      </c>
      <c r="AX4398" s="88">
        <f>Table1[[#This Row],[End TEST]]-Table1[[#This Row],[Start TEST]]</f>
        <v>1</v>
      </c>
      <c r="AY4398" s="88">
        <f>Table1[[#This Row],[TEST_Diff]]+1</f>
        <v>2</v>
      </c>
      <c r="AZ4398" s="89">
        <f>DATEDIF(Table1[[#This Row],[Start Year]],Table1[[#This Row],[End Year]],"d") / 365</f>
        <v>1.0027397260273974</v>
      </c>
      <c r="BA4398" s="93"/>
      <c r="BB4398" s="93"/>
      <c r="BC4398" s="93"/>
      <c r="BD4398" s="77">
        <v>1</v>
      </c>
      <c r="BE4398" s="93"/>
      <c r="BF4398" s="77">
        <v>1</v>
      </c>
      <c r="BG4398" s="93"/>
      <c r="BH4398" s="77">
        <v>1</v>
      </c>
      <c r="BI4398" s="93"/>
      <c r="BJ4398" s="93"/>
      <c r="BK4398" s="93"/>
      <c r="BL4398" s="93"/>
      <c r="BM4398" s="93"/>
      <c r="BN4398" s="93"/>
      <c r="BO4398" s="93"/>
      <c r="BP4398" s="93"/>
      <c r="BQ4398" s="93"/>
      <c r="BR4398" s="93"/>
      <c r="BS4398" s="93"/>
      <c r="BT4398" s="93"/>
      <c r="BU4398" s="93"/>
      <c r="BV4398" s="93"/>
      <c r="BW4398" s="77" t="s">
        <v>5141</v>
      </c>
    </row>
    <row r="4399" spans="1:75" x14ac:dyDescent="0.5">
      <c r="A4399" s="77">
        <v>711</v>
      </c>
      <c r="B4399" s="77" t="s">
        <v>4932</v>
      </c>
      <c r="D4399" s="78">
        <v>43705</v>
      </c>
      <c r="E4399" s="77" t="s">
        <v>4963</v>
      </c>
      <c r="F4399" s="90"/>
      <c r="G4399" s="77" t="s">
        <v>4963</v>
      </c>
      <c r="H4399" s="77" t="s">
        <v>4995</v>
      </c>
      <c r="I4399" s="80" t="s">
        <v>81</v>
      </c>
      <c r="J4399" s="80">
        <v>15</v>
      </c>
      <c r="K4399" s="80">
        <v>0</v>
      </c>
      <c r="P4399" s="80" t="s">
        <v>113</v>
      </c>
      <c r="Q4399" s="80">
        <v>5.75</v>
      </c>
      <c r="R4399" s="80">
        <v>10.278548000000001</v>
      </c>
      <c r="S4399" s="80">
        <v>102.006446</v>
      </c>
      <c r="T4399" s="80">
        <v>149643.75</v>
      </c>
      <c r="U4399" s="91">
        <f>Table1[[#This Row],[Distribution Amount (Dollars)]]/Table1[[#This Row],[NEWdatediff]]</f>
        <v>74821.875</v>
      </c>
      <c r="V4399" s="77" t="s">
        <v>287</v>
      </c>
      <c r="W4399" s="77" t="s">
        <v>91</v>
      </c>
      <c r="X4399" s="77" t="s">
        <v>5025</v>
      </c>
      <c r="Y4399" s="77" t="s">
        <v>4881</v>
      </c>
      <c r="Z4399" s="77">
        <v>1</v>
      </c>
      <c r="AA4399" s="93"/>
      <c r="AB4399" s="77" t="s">
        <v>5062</v>
      </c>
      <c r="AC4399" s="93"/>
      <c r="AD4399" s="77" t="s">
        <v>113</v>
      </c>
      <c r="AE4399" s="93"/>
      <c r="AF4399" s="93"/>
      <c r="AG4399" s="93"/>
      <c r="AH4399" s="93"/>
      <c r="AI4399" s="93"/>
      <c r="AJ4399" s="93"/>
      <c r="AK4399" s="93"/>
      <c r="AL4399" s="93"/>
      <c r="AM4399" s="93"/>
      <c r="AN4399" s="77" t="s">
        <v>76</v>
      </c>
      <c r="AO4399" s="77" t="s">
        <v>5108</v>
      </c>
      <c r="AP4399" s="77">
        <v>17350000</v>
      </c>
      <c r="AQ4399" s="77" t="s">
        <v>109</v>
      </c>
      <c r="AR4399" s="77" t="s">
        <v>4274</v>
      </c>
      <c r="AS4399" s="79">
        <v>40995</v>
      </c>
      <c r="AT4399" s="77">
        <v>2012</v>
      </c>
      <c r="AU4399" s="77" t="s">
        <v>4277</v>
      </c>
      <c r="AV4399" s="79">
        <v>41361</v>
      </c>
      <c r="AW4399" s="77">
        <v>2013</v>
      </c>
      <c r="AX4399" s="88">
        <f>Table1[[#This Row],[End TEST]]-Table1[[#This Row],[Start TEST]]</f>
        <v>1</v>
      </c>
      <c r="AY4399" s="88">
        <f>Table1[[#This Row],[TEST_Diff]]+1</f>
        <v>2</v>
      </c>
      <c r="AZ4399" s="89">
        <f>DATEDIF(Table1[[#This Row],[Start Year]],Table1[[#This Row],[End Year]],"d") / 365</f>
        <v>1.0027397260273974</v>
      </c>
      <c r="BA4399" s="93"/>
      <c r="BB4399" s="93"/>
      <c r="BC4399" s="93"/>
      <c r="BD4399" s="77">
        <v>1</v>
      </c>
      <c r="BE4399" s="93"/>
      <c r="BF4399" s="77">
        <v>1</v>
      </c>
      <c r="BG4399" s="93"/>
      <c r="BH4399" s="77">
        <v>1</v>
      </c>
      <c r="BI4399" s="93"/>
      <c r="BJ4399" s="93"/>
      <c r="BK4399" s="93"/>
      <c r="BL4399" s="93"/>
      <c r="BM4399" s="93"/>
      <c r="BN4399" s="93"/>
      <c r="BO4399" s="93"/>
      <c r="BP4399" s="93"/>
      <c r="BQ4399" s="93"/>
      <c r="BR4399" s="93"/>
      <c r="BS4399" s="93"/>
      <c r="BT4399" s="93"/>
      <c r="BU4399" s="93"/>
      <c r="BV4399" s="93"/>
      <c r="BW4399" s="77" t="s">
        <v>5141</v>
      </c>
    </row>
    <row r="4400" spans="1:75" x14ac:dyDescent="0.5">
      <c r="A4400" s="77">
        <v>711</v>
      </c>
      <c r="B4400" s="77" t="s">
        <v>4932</v>
      </c>
      <c r="D4400" s="78">
        <v>43705</v>
      </c>
      <c r="E4400" s="77" t="s">
        <v>4963</v>
      </c>
      <c r="F4400" s="90"/>
      <c r="G4400" s="77" t="s">
        <v>4963</v>
      </c>
      <c r="H4400" s="77" t="s">
        <v>4995</v>
      </c>
      <c r="I4400" s="80" t="s">
        <v>129</v>
      </c>
      <c r="J4400" s="80">
        <v>40</v>
      </c>
      <c r="K4400" s="80">
        <v>0</v>
      </c>
      <c r="P4400" s="80" t="s">
        <v>113</v>
      </c>
      <c r="Q4400" s="80">
        <v>5.75</v>
      </c>
      <c r="R4400" s="80">
        <v>10.278548000000001</v>
      </c>
      <c r="S4400" s="80">
        <v>102.006446</v>
      </c>
      <c r="T4400" s="80">
        <v>399050</v>
      </c>
      <c r="U4400" s="91">
        <f>Table1[[#This Row],[Distribution Amount (Dollars)]]/Table1[[#This Row],[NEWdatediff]]</f>
        <v>199525</v>
      </c>
      <c r="V4400" s="77" t="s">
        <v>287</v>
      </c>
      <c r="W4400" s="77" t="s">
        <v>91</v>
      </c>
      <c r="X4400" s="77" t="s">
        <v>5025</v>
      </c>
      <c r="Y4400" s="77" t="s">
        <v>4881</v>
      </c>
      <c r="Z4400" s="77">
        <v>1</v>
      </c>
      <c r="AA4400" s="93"/>
      <c r="AB4400" s="77" t="s">
        <v>5062</v>
      </c>
      <c r="AC4400" s="93"/>
      <c r="AD4400" s="77" t="s">
        <v>113</v>
      </c>
      <c r="AE4400" s="93"/>
      <c r="AF4400" s="93"/>
      <c r="AG4400" s="93"/>
      <c r="AH4400" s="93"/>
      <c r="AI4400" s="93"/>
      <c r="AJ4400" s="93"/>
      <c r="AK4400" s="93"/>
      <c r="AL4400" s="93"/>
      <c r="AM4400" s="93"/>
      <c r="AN4400" s="77" t="s">
        <v>76</v>
      </c>
      <c r="AO4400" s="77" t="s">
        <v>5108</v>
      </c>
      <c r="AP4400" s="77">
        <v>17350000</v>
      </c>
      <c r="AQ4400" s="77" t="s">
        <v>109</v>
      </c>
      <c r="AR4400" s="77" t="s">
        <v>4274</v>
      </c>
      <c r="AS4400" s="79">
        <v>40995</v>
      </c>
      <c r="AT4400" s="77">
        <v>2012</v>
      </c>
      <c r="AU4400" s="77" t="s">
        <v>4277</v>
      </c>
      <c r="AV4400" s="79">
        <v>41361</v>
      </c>
      <c r="AW4400" s="77">
        <v>2013</v>
      </c>
      <c r="AX4400" s="88">
        <f>Table1[[#This Row],[End TEST]]-Table1[[#This Row],[Start TEST]]</f>
        <v>1</v>
      </c>
      <c r="AY4400" s="88">
        <f>Table1[[#This Row],[TEST_Diff]]+1</f>
        <v>2</v>
      </c>
      <c r="AZ4400" s="89">
        <f>DATEDIF(Table1[[#This Row],[Start Year]],Table1[[#This Row],[End Year]],"d") / 365</f>
        <v>1.0027397260273974</v>
      </c>
      <c r="BA4400" s="93"/>
      <c r="BB4400" s="93"/>
      <c r="BC4400" s="93"/>
      <c r="BD4400" s="77">
        <v>1</v>
      </c>
      <c r="BE4400" s="93"/>
      <c r="BF4400" s="77">
        <v>1</v>
      </c>
      <c r="BG4400" s="93"/>
      <c r="BH4400" s="77">
        <v>1</v>
      </c>
      <c r="BI4400" s="93"/>
      <c r="BJ4400" s="93"/>
      <c r="BK4400" s="93"/>
      <c r="BL4400" s="93"/>
      <c r="BM4400" s="93"/>
      <c r="BN4400" s="93"/>
      <c r="BO4400" s="93"/>
      <c r="BP4400" s="93"/>
      <c r="BQ4400" s="93"/>
      <c r="BR4400" s="93"/>
      <c r="BS4400" s="93"/>
      <c r="BT4400" s="93"/>
      <c r="BU4400" s="93"/>
      <c r="BV4400" s="93"/>
      <c r="BW4400" s="77" t="s">
        <v>5141</v>
      </c>
    </row>
    <row r="4401" spans="1:75" x14ac:dyDescent="0.5">
      <c r="A4401" s="77">
        <v>711</v>
      </c>
      <c r="B4401" s="77" t="s">
        <v>4932</v>
      </c>
      <c r="D4401" s="78">
        <v>43705</v>
      </c>
      <c r="E4401" s="77" t="s">
        <v>4963</v>
      </c>
      <c r="F4401" s="90"/>
      <c r="G4401" s="77" t="s">
        <v>4963</v>
      </c>
      <c r="H4401" s="77" t="s">
        <v>4995</v>
      </c>
      <c r="I4401" s="80" t="s">
        <v>127</v>
      </c>
      <c r="J4401" s="80">
        <v>20</v>
      </c>
      <c r="K4401" s="80">
        <v>0</v>
      </c>
      <c r="P4401" s="80" t="s">
        <v>113</v>
      </c>
      <c r="Q4401" s="80">
        <v>5.75</v>
      </c>
      <c r="R4401" s="80">
        <v>10.278548000000001</v>
      </c>
      <c r="S4401" s="80">
        <v>102.006446</v>
      </c>
      <c r="T4401" s="80">
        <v>199525</v>
      </c>
      <c r="U4401" s="91">
        <f>Table1[[#This Row],[Distribution Amount (Dollars)]]/Table1[[#This Row],[NEWdatediff]]</f>
        <v>99762.5</v>
      </c>
      <c r="V4401" s="77" t="s">
        <v>287</v>
      </c>
      <c r="W4401" s="77" t="s">
        <v>91</v>
      </c>
      <c r="X4401" s="77" t="s">
        <v>5025</v>
      </c>
      <c r="Y4401" s="77" t="s">
        <v>4881</v>
      </c>
      <c r="Z4401" s="77">
        <v>1</v>
      </c>
      <c r="AA4401" s="93"/>
      <c r="AB4401" s="77" t="s">
        <v>5062</v>
      </c>
      <c r="AC4401" s="93"/>
      <c r="AD4401" s="77" t="s">
        <v>113</v>
      </c>
      <c r="AE4401" s="93"/>
      <c r="AF4401" s="93"/>
      <c r="AG4401" s="93"/>
      <c r="AH4401" s="93"/>
      <c r="AI4401" s="93"/>
      <c r="AJ4401" s="93"/>
      <c r="AK4401" s="93"/>
      <c r="AL4401" s="93"/>
      <c r="AM4401" s="93"/>
      <c r="AN4401" s="77" t="s">
        <v>76</v>
      </c>
      <c r="AO4401" s="77" t="s">
        <v>5108</v>
      </c>
      <c r="AP4401" s="77">
        <v>17350000</v>
      </c>
      <c r="AQ4401" s="77" t="s">
        <v>109</v>
      </c>
      <c r="AR4401" s="77" t="s">
        <v>4274</v>
      </c>
      <c r="AS4401" s="79">
        <v>40995</v>
      </c>
      <c r="AT4401" s="77">
        <v>2012</v>
      </c>
      <c r="AU4401" s="77" t="s">
        <v>4277</v>
      </c>
      <c r="AV4401" s="79">
        <v>41361</v>
      </c>
      <c r="AW4401" s="77">
        <v>2013</v>
      </c>
      <c r="AX4401" s="88">
        <f>Table1[[#This Row],[End TEST]]-Table1[[#This Row],[Start TEST]]</f>
        <v>1</v>
      </c>
      <c r="AY4401" s="88">
        <f>Table1[[#This Row],[TEST_Diff]]+1</f>
        <v>2</v>
      </c>
      <c r="AZ4401" s="89">
        <f>DATEDIF(Table1[[#This Row],[Start Year]],Table1[[#This Row],[End Year]],"d") / 365</f>
        <v>1.0027397260273974</v>
      </c>
      <c r="BA4401" s="93"/>
      <c r="BB4401" s="93"/>
      <c r="BC4401" s="93"/>
      <c r="BD4401" s="77">
        <v>1</v>
      </c>
      <c r="BE4401" s="93"/>
      <c r="BF4401" s="77">
        <v>1</v>
      </c>
      <c r="BG4401" s="93"/>
      <c r="BH4401" s="77">
        <v>1</v>
      </c>
      <c r="BI4401" s="93"/>
      <c r="BJ4401" s="93"/>
      <c r="BK4401" s="93"/>
      <c r="BL4401" s="93"/>
      <c r="BM4401" s="93"/>
      <c r="BN4401" s="93"/>
      <c r="BO4401" s="93"/>
      <c r="BP4401" s="93"/>
      <c r="BQ4401" s="93"/>
      <c r="BR4401" s="93"/>
      <c r="BS4401" s="93"/>
      <c r="BT4401" s="93"/>
      <c r="BU4401" s="93"/>
      <c r="BV4401" s="93"/>
      <c r="BW4401" s="77" t="s">
        <v>5141</v>
      </c>
    </row>
    <row r="4402" spans="1:75" x14ac:dyDescent="0.5">
      <c r="A4402" s="77">
        <v>711</v>
      </c>
      <c r="B4402" s="77" t="s">
        <v>4932</v>
      </c>
      <c r="D4402" s="78">
        <v>43705</v>
      </c>
      <c r="E4402" s="77" t="s">
        <v>4963</v>
      </c>
      <c r="F4402" s="90"/>
      <c r="G4402" s="77" t="s">
        <v>4963</v>
      </c>
      <c r="H4402" s="77" t="s">
        <v>4995</v>
      </c>
      <c r="I4402" s="80" t="s">
        <v>280</v>
      </c>
      <c r="J4402" s="80">
        <v>5</v>
      </c>
      <c r="K4402" s="80">
        <v>0</v>
      </c>
      <c r="P4402" s="80" t="s">
        <v>111</v>
      </c>
      <c r="Q4402" s="80">
        <v>5.75</v>
      </c>
      <c r="R4402" s="80">
        <v>43.890490999999997</v>
      </c>
      <c r="S4402" s="80">
        <v>71.138231000000005</v>
      </c>
      <c r="T4402" s="80">
        <v>49881.25</v>
      </c>
      <c r="U4402" s="91">
        <f>Table1[[#This Row],[Distribution Amount (Dollars)]]/Table1[[#This Row],[NEWdatediff]]</f>
        <v>24940.625</v>
      </c>
      <c r="V4402" s="77" t="s">
        <v>287</v>
      </c>
      <c r="W4402" s="77" t="s">
        <v>91</v>
      </c>
      <c r="X4402" s="77" t="s">
        <v>5025</v>
      </c>
      <c r="Y4402" s="77" t="s">
        <v>4881</v>
      </c>
      <c r="Z4402" s="77">
        <v>1</v>
      </c>
      <c r="AA4402" s="93"/>
      <c r="AB4402" s="77" t="s">
        <v>5062</v>
      </c>
      <c r="AC4402" s="93"/>
      <c r="AD4402" s="77" t="s">
        <v>113</v>
      </c>
      <c r="AE4402" s="93"/>
      <c r="AF4402" s="93"/>
      <c r="AG4402" s="93"/>
      <c r="AH4402" s="93"/>
      <c r="AI4402" s="93"/>
      <c r="AJ4402" s="93"/>
      <c r="AK4402" s="93"/>
      <c r="AL4402" s="93"/>
      <c r="AM4402" s="93"/>
      <c r="AN4402" s="77" t="s">
        <v>76</v>
      </c>
      <c r="AO4402" s="77" t="s">
        <v>5108</v>
      </c>
      <c r="AP4402" s="77">
        <v>17350000</v>
      </c>
      <c r="AQ4402" s="77" t="s">
        <v>109</v>
      </c>
      <c r="AR4402" s="77" t="s">
        <v>4274</v>
      </c>
      <c r="AS4402" s="79">
        <v>40995</v>
      </c>
      <c r="AT4402" s="77">
        <v>2012</v>
      </c>
      <c r="AU4402" s="77" t="s">
        <v>4277</v>
      </c>
      <c r="AV4402" s="79">
        <v>41361</v>
      </c>
      <c r="AW4402" s="77">
        <v>2013</v>
      </c>
      <c r="AX4402" s="88">
        <f>Table1[[#This Row],[End TEST]]-Table1[[#This Row],[Start TEST]]</f>
        <v>1</v>
      </c>
      <c r="AY4402" s="88">
        <f>Table1[[#This Row],[TEST_Diff]]+1</f>
        <v>2</v>
      </c>
      <c r="AZ4402" s="89">
        <f>DATEDIF(Table1[[#This Row],[Start Year]],Table1[[#This Row],[End Year]],"d") / 365</f>
        <v>1.0027397260273974</v>
      </c>
      <c r="BA4402" s="93"/>
      <c r="BB4402" s="93"/>
      <c r="BC4402" s="93"/>
      <c r="BD4402" s="77">
        <v>1</v>
      </c>
      <c r="BE4402" s="93"/>
      <c r="BF4402" s="77">
        <v>1</v>
      </c>
      <c r="BG4402" s="93"/>
      <c r="BH4402" s="77">
        <v>1</v>
      </c>
      <c r="BI4402" s="93"/>
      <c r="BJ4402" s="93"/>
      <c r="BK4402" s="93"/>
      <c r="BL4402" s="93"/>
      <c r="BM4402" s="93"/>
      <c r="BN4402" s="93"/>
      <c r="BO4402" s="93"/>
      <c r="BP4402" s="93"/>
      <c r="BQ4402" s="93"/>
      <c r="BR4402" s="93"/>
      <c r="BS4402" s="93"/>
      <c r="BT4402" s="93"/>
      <c r="BU4402" s="93"/>
      <c r="BV4402" s="93"/>
      <c r="BW4402" s="77" t="s">
        <v>5141</v>
      </c>
    </row>
    <row r="4403" spans="1:75" x14ac:dyDescent="0.5">
      <c r="A4403" s="77">
        <v>711</v>
      </c>
      <c r="B4403" s="77" t="s">
        <v>4932</v>
      </c>
      <c r="D4403" s="78">
        <v>43705</v>
      </c>
      <c r="E4403" s="77" t="s">
        <v>4963</v>
      </c>
      <c r="F4403" s="90"/>
      <c r="G4403" s="77" t="s">
        <v>4963</v>
      </c>
      <c r="H4403" s="77" t="s">
        <v>4995</v>
      </c>
      <c r="I4403" s="80" t="s">
        <v>98</v>
      </c>
      <c r="J4403" s="80">
        <v>20</v>
      </c>
      <c r="K4403" s="80">
        <v>0</v>
      </c>
      <c r="P4403" s="80" t="s">
        <v>111</v>
      </c>
      <c r="Q4403" s="80">
        <v>5.75</v>
      </c>
      <c r="R4403" s="80">
        <v>43.890490999999997</v>
      </c>
      <c r="S4403" s="80">
        <v>71.138231000000005</v>
      </c>
      <c r="T4403" s="80">
        <v>199525</v>
      </c>
      <c r="U4403" s="91">
        <f>Table1[[#This Row],[Distribution Amount (Dollars)]]/Table1[[#This Row],[NEWdatediff]]</f>
        <v>99762.5</v>
      </c>
      <c r="V4403" s="77" t="s">
        <v>287</v>
      </c>
      <c r="W4403" s="77" t="s">
        <v>91</v>
      </c>
      <c r="X4403" s="77" t="s">
        <v>5025</v>
      </c>
      <c r="Y4403" s="77" t="s">
        <v>4881</v>
      </c>
      <c r="Z4403" s="77">
        <v>1</v>
      </c>
      <c r="AA4403" s="93"/>
      <c r="AB4403" s="77" t="s">
        <v>5062</v>
      </c>
      <c r="AC4403" s="93"/>
      <c r="AD4403" s="77" t="s">
        <v>111</v>
      </c>
      <c r="AE4403" s="93"/>
      <c r="AF4403" s="93"/>
      <c r="AG4403" s="93"/>
      <c r="AH4403" s="93"/>
      <c r="AI4403" s="93"/>
      <c r="AJ4403" s="93"/>
      <c r="AK4403" s="93"/>
      <c r="AL4403" s="93"/>
      <c r="AM4403" s="93"/>
      <c r="AN4403" s="77" t="s">
        <v>76</v>
      </c>
      <c r="AO4403" s="77" t="s">
        <v>5108</v>
      </c>
      <c r="AP4403" s="77">
        <v>17350000</v>
      </c>
      <c r="AQ4403" s="77" t="s">
        <v>109</v>
      </c>
      <c r="AR4403" s="77" t="s">
        <v>4274</v>
      </c>
      <c r="AS4403" s="79">
        <v>40995</v>
      </c>
      <c r="AT4403" s="77">
        <v>2012</v>
      </c>
      <c r="AU4403" s="77" t="s">
        <v>4277</v>
      </c>
      <c r="AV4403" s="79">
        <v>41361</v>
      </c>
      <c r="AW4403" s="77">
        <v>2013</v>
      </c>
      <c r="AX4403" s="88">
        <f>Table1[[#This Row],[End TEST]]-Table1[[#This Row],[Start TEST]]</f>
        <v>1</v>
      </c>
      <c r="AY4403" s="88">
        <f>Table1[[#This Row],[TEST_Diff]]+1</f>
        <v>2</v>
      </c>
      <c r="AZ4403" s="89">
        <f>DATEDIF(Table1[[#This Row],[Start Year]],Table1[[#This Row],[End Year]],"d") / 365</f>
        <v>1.0027397260273974</v>
      </c>
      <c r="BA4403" s="93"/>
      <c r="BB4403" s="93"/>
      <c r="BC4403" s="93"/>
      <c r="BD4403" s="77">
        <v>1</v>
      </c>
      <c r="BE4403" s="93"/>
      <c r="BF4403" s="77">
        <v>1</v>
      </c>
      <c r="BG4403" s="93"/>
      <c r="BH4403" s="77">
        <v>1</v>
      </c>
      <c r="BI4403" s="93"/>
      <c r="BJ4403" s="93"/>
      <c r="BK4403" s="93"/>
      <c r="BL4403" s="93"/>
      <c r="BM4403" s="93"/>
      <c r="BN4403" s="93"/>
      <c r="BO4403" s="93"/>
      <c r="BP4403" s="93"/>
      <c r="BQ4403" s="93"/>
      <c r="BR4403" s="93"/>
      <c r="BS4403" s="93"/>
      <c r="BT4403" s="93"/>
      <c r="BU4403" s="93"/>
      <c r="BV4403" s="93"/>
      <c r="BW4403" s="77" t="s">
        <v>5141</v>
      </c>
    </row>
    <row r="4404" spans="1:75" x14ac:dyDescent="0.5">
      <c r="A4404" s="77">
        <v>711</v>
      </c>
      <c r="B4404" s="77" t="s">
        <v>4932</v>
      </c>
      <c r="D4404" s="78">
        <v>43705</v>
      </c>
      <c r="E4404" s="77" t="s">
        <v>4963</v>
      </c>
      <c r="F4404" s="90"/>
      <c r="G4404" s="77" t="s">
        <v>4963</v>
      </c>
      <c r="H4404" s="77" t="s">
        <v>4995</v>
      </c>
      <c r="I4404" s="80" t="s">
        <v>81</v>
      </c>
      <c r="J4404" s="80">
        <v>15</v>
      </c>
      <c r="K4404" s="80">
        <v>0</v>
      </c>
      <c r="P4404" s="80" t="s">
        <v>111</v>
      </c>
      <c r="Q4404" s="80">
        <v>5.75</v>
      </c>
      <c r="R4404" s="80">
        <v>43.890490999999997</v>
      </c>
      <c r="S4404" s="80">
        <v>71.138231000000005</v>
      </c>
      <c r="T4404" s="80">
        <v>149643.75</v>
      </c>
      <c r="U4404" s="91">
        <f>Table1[[#This Row],[Distribution Amount (Dollars)]]/Table1[[#This Row],[NEWdatediff]]</f>
        <v>74821.875</v>
      </c>
      <c r="V4404" s="77" t="s">
        <v>287</v>
      </c>
      <c r="W4404" s="77" t="s">
        <v>91</v>
      </c>
      <c r="X4404" s="77" t="s">
        <v>5025</v>
      </c>
      <c r="Y4404" s="77" t="s">
        <v>4881</v>
      </c>
      <c r="Z4404" s="77">
        <v>1</v>
      </c>
      <c r="AA4404" s="93"/>
      <c r="AB4404" s="77" t="s">
        <v>5062</v>
      </c>
      <c r="AC4404" s="93"/>
      <c r="AD4404" s="77" t="s">
        <v>111</v>
      </c>
      <c r="AE4404" s="93"/>
      <c r="AF4404" s="93"/>
      <c r="AG4404" s="93"/>
      <c r="AH4404" s="93"/>
      <c r="AI4404" s="93"/>
      <c r="AJ4404" s="93"/>
      <c r="AK4404" s="93"/>
      <c r="AL4404" s="93"/>
      <c r="AM4404" s="93"/>
      <c r="AN4404" s="77" t="s">
        <v>76</v>
      </c>
      <c r="AO4404" s="77" t="s">
        <v>5108</v>
      </c>
      <c r="AP4404" s="77">
        <v>17350000</v>
      </c>
      <c r="AQ4404" s="77" t="s">
        <v>109</v>
      </c>
      <c r="AR4404" s="77" t="s">
        <v>4274</v>
      </c>
      <c r="AS4404" s="79">
        <v>40995</v>
      </c>
      <c r="AT4404" s="77">
        <v>2012</v>
      </c>
      <c r="AU4404" s="77" t="s">
        <v>4277</v>
      </c>
      <c r="AV4404" s="79">
        <v>41361</v>
      </c>
      <c r="AW4404" s="77">
        <v>2013</v>
      </c>
      <c r="AX4404" s="88">
        <f>Table1[[#This Row],[End TEST]]-Table1[[#This Row],[Start TEST]]</f>
        <v>1</v>
      </c>
      <c r="AY4404" s="88">
        <f>Table1[[#This Row],[TEST_Diff]]+1</f>
        <v>2</v>
      </c>
      <c r="AZ4404" s="89">
        <f>DATEDIF(Table1[[#This Row],[Start Year]],Table1[[#This Row],[End Year]],"d") / 365</f>
        <v>1.0027397260273974</v>
      </c>
      <c r="BA4404" s="93"/>
      <c r="BB4404" s="93"/>
      <c r="BC4404" s="93"/>
      <c r="BD4404" s="77">
        <v>1</v>
      </c>
      <c r="BE4404" s="93"/>
      <c r="BF4404" s="77">
        <v>1</v>
      </c>
      <c r="BG4404" s="93"/>
      <c r="BH4404" s="77">
        <v>1</v>
      </c>
      <c r="BI4404" s="93"/>
      <c r="BJ4404" s="93"/>
      <c r="BK4404" s="93"/>
      <c r="BL4404" s="93"/>
      <c r="BM4404" s="93"/>
      <c r="BN4404" s="93"/>
      <c r="BO4404" s="93"/>
      <c r="BP4404" s="93"/>
      <c r="BQ4404" s="93"/>
      <c r="BR4404" s="93"/>
      <c r="BS4404" s="93"/>
      <c r="BT4404" s="93"/>
      <c r="BU4404" s="93"/>
      <c r="BV4404" s="93"/>
      <c r="BW4404" s="77" t="s">
        <v>5141</v>
      </c>
    </row>
    <row r="4405" spans="1:75" x14ac:dyDescent="0.5">
      <c r="A4405" s="77">
        <v>711</v>
      </c>
      <c r="B4405" s="77" t="s">
        <v>4932</v>
      </c>
      <c r="D4405" s="78">
        <v>43705</v>
      </c>
      <c r="E4405" s="77" t="s">
        <v>4963</v>
      </c>
      <c r="F4405" s="90"/>
      <c r="G4405" s="77" t="s">
        <v>4963</v>
      </c>
      <c r="H4405" s="77" t="s">
        <v>4995</v>
      </c>
      <c r="I4405" s="80" t="s">
        <v>129</v>
      </c>
      <c r="J4405" s="80">
        <v>40</v>
      </c>
      <c r="K4405" s="80">
        <v>0</v>
      </c>
      <c r="P4405" s="80" t="s">
        <v>111</v>
      </c>
      <c r="Q4405" s="80">
        <v>5.75</v>
      </c>
      <c r="R4405" s="80">
        <v>43.890490999999997</v>
      </c>
      <c r="S4405" s="80">
        <v>71.138231000000005</v>
      </c>
      <c r="T4405" s="80">
        <v>399050</v>
      </c>
      <c r="U4405" s="91">
        <f>Table1[[#This Row],[Distribution Amount (Dollars)]]/Table1[[#This Row],[NEWdatediff]]</f>
        <v>199525</v>
      </c>
      <c r="V4405" s="77" t="s">
        <v>287</v>
      </c>
      <c r="W4405" s="77" t="s">
        <v>91</v>
      </c>
      <c r="X4405" s="77" t="s">
        <v>5025</v>
      </c>
      <c r="Y4405" s="77" t="s">
        <v>4881</v>
      </c>
      <c r="Z4405" s="77">
        <v>1</v>
      </c>
      <c r="AA4405" s="93"/>
      <c r="AB4405" s="77" t="s">
        <v>5062</v>
      </c>
      <c r="AC4405" s="93"/>
      <c r="AD4405" s="77" t="s">
        <v>111</v>
      </c>
      <c r="AE4405" s="93"/>
      <c r="AF4405" s="93"/>
      <c r="AG4405" s="93"/>
      <c r="AH4405" s="93"/>
      <c r="AI4405" s="93"/>
      <c r="AJ4405" s="93"/>
      <c r="AK4405" s="93"/>
      <c r="AL4405" s="93"/>
      <c r="AM4405" s="93"/>
      <c r="AN4405" s="77" t="s">
        <v>76</v>
      </c>
      <c r="AO4405" s="77" t="s">
        <v>5108</v>
      </c>
      <c r="AP4405" s="77">
        <v>17350000</v>
      </c>
      <c r="AQ4405" s="77" t="s">
        <v>109</v>
      </c>
      <c r="AR4405" s="77" t="s">
        <v>4274</v>
      </c>
      <c r="AS4405" s="79">
        <v>40995</v>
      </c>
      <c r="AT4405" s="77">
        <v>2012</v>
      </c>
      <c r="AU4405" s="77" t="s">
        <v>4277</v>
      </c>
      <c r="AV4405" s="79">
        <v>41361</v>
      </c>
      <c r="AW4405" s="77">
        <v>2013</v>
      </c>
      <c r="AX4405" s="88">
        <f>Table1[[#This Row],[End TEST]]-Table1[[#This Row],[Start TEST]]</f>
        <v>1</v>
      </c>
      <c r="AY4405" s="88">
        <f>Table1[[#This Row],[TEST_Diff]]+1</f>
        <v>2</v>
      </c>
      <c r="AZ4405" s="89">
        <f>DATEDIF(Table1[[#This Row],[Start Year]],Table1[[#This Row],[End Year]],"d") / 365</f>
        <v>1.0027397260273974</v>
      </c>
      <c r="BA4405" s="93"/>
      <c r="BB4405" s="93"/>
      <c r="BC4405" s="93"/>
      <c r="BD4405" s="77">
        <v>1</v>
      </c>
      <c r="BE4405" s="93"/>
      <c r="BF4405" s="77">
        <v>1</v>
      </c>
      <c r="BG4405" s="93"/>
      <c r="BH4405" s="77">
        <v>1</v>
      </c>
      <c r="BI4405" s="93"/>
      <c r="BJ4405" s="93"/>
      <c r="BK4405" s="93"/>
      <c r="BL4405" s="93"/>
      <c r="BM4405" s="93"/>
      <c r="BN4405" s="93"/>
      <c r="BO4405" s="93"/>
      <c r="BP4405" s="93"/>
      <c r="BQ4405" s="93"/>
      <c r="BR4405" s="93"/>
      <c r="BS4405" s="93"/>
      <c r="BT4405" s="93"/>
      <c r="BU4405" s="93"/>
      <c r="BV4405" s="93"/>
      <c r="BW4405" s="77" t="s">
        <v>5141</v>
      </c>
    </row>
    <row r="4406" spans="1:75" x14ac:dyDescent="0.5">
      <c r="A4406" s="77">
        <v>711</v>
      </c>
      <c r="B4406" s="77" t="s">
        <v>4932</v>
      </c>
      <c r="D4406" s="78">
        <v>43705</v>
      </c>
      <c r="E4406" s="77" t="s">
        <v>4963</v>
      </c>
      <c r="F4406" s="90"/>
      <c r="G4406" s="77" t="s">
        <v>4963</v>
      </c>
      <c r="H4406" s="77" t="s">
        <v>4995</v>
      </c>
      <c r="I4406" s="80" t="s">
        <v>127</v>
      </c>
      <c r="J4406" s="80">
        <v>20</v>
      </c>
      <c r="K4406" s="80">
        <v>0</v>
      </c>
      <c r="P4406" s="80" t="s">
        <v>111</v>
      </c>
      <c r="Q4406" s="80">
        <v>5.75</v>
      </c>
      <c r="R4406" s="80">
        <v>43.890490999999997</v>
      </c>
      <c r="S4406" s="80">
        <v>71.138231000000005</v>
      </c>
      <c r="T4406" s="80">
        <v>199525</v>
      </c>
      <c r="U4406" s="91">
        <f>Table1[[#This Row],[Distribution Amount (Dollars)]]/Table1[[#This Row],[NEWdatediff]]</f>
        <v>99762.5</v>
      </c>
      <c r="V4406" s="77" t="s">
        <v>287</v>
      </c>
      <c r="W4406" s="77" t="s">
        <v>91</v>
      </c>
      <c r="X4406" s="77" t="s">
        <v>5025</v>
      </c>
      <c r="Y4406" s="77" t="s">
        <v>4881</v>
      </c>
      <c r="Z4406" s="77">
        <v>1</v>
      </c>
      <c r="AA4406" s="93"/>
      <c r="AB4406" s="77" t="s">
        <v>5062</v>
      </c>
      <c r="AC4406" s="93"/>
      <c r="AD4406" s="77" t="s">
        <v>111</v>
      </c>
      <c r="AE4406" s="93"/>
      <c r="AF4406" s="93"/>
      <c r="AG4406" s="93"/>
      <c r="AH4406" s="93"/>
      <c r="AI4406" s="93"/>
      <c r="AJ4406" s="93"/>
      <c r="AK4406" s="93"/>
      <c r="AL4406" s="93"/>
      <c r="AM4406" s="93"/>
      <c r="AN4406" s="77" t="s">
        <v>76</v>
      </c>
      <c r="AO4406" s="77" t="s">
        <v>5108</v>
      </c>
      <c r="AP4406" s="77">
        <v>17350000</v>
      </c>
      <c r="AQ4406" s="77" t="s">
        <v>109</v>
      </c>
      <c r="AR4406" s="77" t="s">
        <v>4274</v>
      </c>
      <c r="AS4406" s="79">
        <v>40995</v>
      </c>
      <c r="AT4406" s="77">
        <v>2012</v>
      </c>
      <c r="AU4406" s="77" t="s">
        <v>4277</v>
      </c>
      <c r="AV4406" s="79">
        <v>41361</v>
      </c>
      <c r="AW4406" s="77">
        <v>2013</v>
      </c>
      <c r="AX4406" s="88">
        <f>Table1[[#This Row],[End TEST]]-Table1[[#This Row],[Start TEST]]</f>
        <v>1</v>
      </c>
      <c r="AY4406" s="88">
        <f>Table1[[#This Row],[TEST_Diff]]+1</f>
        <v>2</v>
      </c>
      <c r="AZ4406" s="89">
        <f>DATEDIF(Table1[[#This Row],[Start Year]],Table1[[#This Row],[End Year]],"d") / 365</f>
        <v>1.0027397260273974</v>
      </c>
      <c r="BA4406" s="93"/>
      <c r="BB4406" s="93"/>
      <c r="BC4406" s="93"/>
      <c r="BD4406" s="77">
        <v>1</v>
      </c>
      <c r="BE4406" s="93"/>
      <c r="BF4406" s="77">
        <v>1</v>
      </c>
      <c r="BG4406" s="93"/>
      <c r="BH4406" s="77">
        <v>1</v>
      </c>
      <c r="BI4406" s="93"/>
      <c r="BJ4406" s="93"/>
      <c r="BK4406" s="93"/>
      <c r="BL4406" s="93"/>
      <c r="BM4406" s="93"/>
      <c r="BN4406" s="93"/>
      <c r="BO4406" s="93"/>
      <c r="BP4406" s="93"/>
      <c r="BQ4406" s="93"/>
      <c r="BR4406" s="93"/>
      <c r="BS4406" s="93"/>
      <c r="BT4406" s="93"/>
      <c r="BU4406" s="93"/>
      <c r="BV4406" s="93"/>
      <c r="BW4406" s="77" t="s">
        <v>5141</v>
      </c>
    </row>
    <row r="4407" spans="1:75" x14ac:dyDescent="0.5">
      <c r="A4407" s="77">
        <v>711</v>
      </c>
      <c r="B4407" s="77" t="s">
        <v>4932</v>
      </c>
      <c r="D4407" s="78">
        <v>43705</v>
      </c>
      <c r="E4407" s="77" t="s">
        <v>4963</v>
      </c>
      <c r="F4407" s="90"/>
      <c r="G4407" s="77" t="s">
        <v>4963</v>
      </c>
      <c r="H4407" s="77" t="s">
        <v>4995</v>
      </c>
      <c r="I4407" s="80" t="s">
        <v>280</v>
      </c>
      <c r="J4407" s="80">
        <v>5</v>
      </c>
      <c r="K4407" s="80">
        <v>0</v>
      </c>
      <c r="P4407" s="80" t="s">
        <v>69</v>
      </c>
      <c r="Q4407" s="80">
        <v>21</v>
      </c>
      <c r="R4407" s="80">
        <v>2.6272389999999999</v>
      </c>
      <c r="S4407" s="80">
        <v>23.381664000000001</v>
      </c>
      <c r="T4407" s="80">
        <v>182175</v>
      </c>
      <c r="U4407" s="91">
        <f>Table1[[#This Row],[Distribution Amount (Dollars)]]/Table1[[#This Row],[NEWdatediff]]</f>
        <v>91087.5</v>
      </c>
      <c r="V4407" s="77" t="s">
        <v>287</v>
      </c>
      <c r="W4407" s="77" t="s">
        <v>91</v>
      </c>
      <c r="X4407" s="77" t="s">
        <v>5025</v>
      </c>
      <c r="Y4407" s="77" t="s">
        <v>4881</v>
      </c>
      <c r="Z4407" s="77">
        <v>1</v>
      </c>
      <c r="AA4407" s="93"/>
      <c r="AB4407" s="77" t="s">
        <v>5062</v>
      </c>
      <c r="AC4407" s="93"/>
      <c r="AD4407" s="77" t="s">
        <v>111</v>
      </c>
      <c r="AE4407" s="93"/>
      <c r="AF4407" s="93"/>
      <c r="AG4407" s="93"/>
      <c r="AH4407" s="93"/>
      <c r="AI4407" s="93"/>
      <c r="AJ4407" s="93"/>
      <c r="AK4407" s="93"/>
      <c r="AL4407" s="93"/>
      <c r="AM4407" s="93"/>
      <c r="AN4407" s="77" t="s">
        <v>76</v>
      </c>
      <c r="AO4407" s="77" t="s">
        <v>5108</v>
      </c>
      <c r="AP4407" s="77">
        <v>17350000</v>
      </c>
      <c r="AQ4407" s="77" t="s">
        <v>109</v>
      </c>
      <c r="AR4407" s="77" t="s">
        <v>4274</v>
      </c>
      <c r="AS4407" s="79">
        <v>40995</v>
      </c>
      <c r="AT4407" s="77">
        <v>2012</v>
      </c>
      <c r="AU4407" s="77" t="s">
        <v>4277</v>
      </c>
      <c r="AV4407" s="79">
        <v>41361</v>
      </c>
      <c r="AW4407" s="77">
        <v>2013</v>
      </c>
      <c r="AX4407" s="88">
        <f>Table1[[#This Row],[End TEST]]-Table1[[#This Row],[Start TEST]]</f>
        <v>1</v>
      </c>
      <c r="AY4407" s="88">
        <f>Table1[[#This Row],[TEST_Diff]]+1</f>
        <v>2</v>
      </c>
      <c r="AZ4407" s="89">
        <f>DATEDIF(Table1[[#This Row],[Start Year]],Table1[[#This Row],[End Year]],"d") / 365</f>
        <v>1.0027397260273974</v>
      </c>
      <c r="BA4407" s="93"/>
      <c r="BB4407" s="93"/>
      <c r="BC4407" s="93"/>
      <c r="BD4407" s="77">
        <v>1</v>
      </c>
      <c r="BE4407" s="93"/>
      <c r="BF4407" s="77">
        <v>1</v>
      </c>
      <c r="BG4407" s="93"/>
      <c r="BH4407" s="77">
        <v>1</v>
      </c>
      <c r="BI4407" s="93"/>
      <c r="BJ4407" s="93"/>
      <c r="BK4407" s="93"/>
      <c r="BL4407" s="93"/>
      <c r="BM4407" s="93"/>
      <c r="BN4407" s="93"/>
      <c r="BO4407" s="93"/>
      <c r="BP4407" s="93"/>
      <c r="BQ4407" s="93"/>
      <c r="BR4407" s="93"/>
      <c r="BS4407" s="93"/>
      <c r="BT4407" s="93"/>
      <c r="BU4407" s="93"/>
      <c r="BV4407" s="93"/>
      <c r="BW4407" s="77" t="s">
        <v>5141</v>
      </c>
    </row>
    <row r="4408" spans="1:75" x14ac:dyDescent="0.5">
      <c r="A4408" s="77">
        <v>711</v>
      </c>
      <c r="B4408" s="77" t="s">
        <v>4932</v>
      </c>
      <c r="D4408" s="78">
        <v>43705</v>
      </c>
      <c r="E4408" s="77" t="s">
        <v>4963</v>
      </c>
      <c r="F4408" s="90"/>
      <c r="G4408" s="77" t="s">
        <v>4963</v>
      </c>
      <c r="H4408" s="77" t="s">
        <v>4995</v>
      </c>
      <c r="I4408" s="80" t="s">
        <v>98</v>
      </c>
      <c r="J4408" s="80">
        <v>20</v>
      </c>
      <c r="K4408" s="80">
        <v>0</v>
      </c>
      <c r="P4408" s="80" t="s">
        <v>69</v>
      </c>
      <c r="Q4408" s="80">
        <v>21</v>
      </c>
      <c r="R4408" s="80">
        <v>2.6272389999999999</v>
      </c>
      <c r="S4408" s="80">
        <v>23.381664000000001</v>
      </c>
      <c r="T4408" s="80">
        <v>728700</v>
      </c>
      <c r="U4408" s="91">
        <f>Table1[[#This Row],[Distribution Amount (Dollars)]]/Table1[[#This Row],[NEWdatediff]]</f>
        <v>364350</v>
      </c>
      <c r="V4408" s="77" t="s">
        <v>287</v>
      </c>
      <c r="W4408" s="77" t="s">
        <v>91</v>
      </c>
      <c r="X4408" s="77" t="s">
        <v>5025</v>
      </c>
      <c r="Y4408" s="77" t="s">
        <v>4881</v>
      </c>
      <c r="Z4408" s="77">
        <v>1</v>
      </c>
      <c r="AA4408" s="93"/>
      <c r="AB4408" s="77" t="s">
        <v>5062</v>
      </c>
      <c r="AC4408" s="93"/>
      <c r="AD4408" s="77" t="s">
        <v>69</v>
      </c>
      <c r="AE4408" s="93"/>
      <c r="AF4408" s="93"/>
      <c r="AG4408" s="93"/>
      <c r="AH4408" s="93"/>
      <c r="AI4408" s="93"/>
      <c r="AJ4408" s="93"/>
      <c r="AK4408" s="93"/>
      <c r="AL4408" s="93"/>
      <c r="AM4408" s="93"/>
      <c r="AN4408" s="77" t="s">
        <v>76</v>
      </c>
      <c r="AO4408" s="77" t="s">
        <v>5108</v>
      </c>
      <c r="AP4408" s="77">
        <v>17350000</v>
      </c>
      <c r="AQ4408" s="77" t="s">
        <v>109</v>
      </c>
      <c r="AR4408" s="77" t="s">
        <v>4274</v>
      </c>
      <c r="AS4408" s="79">
        <v>40995</v>
      </c>
      <c r="AT4408" s="77">
        <v>2012</v>
      </c>
      <c r="AU4408" s="77" t="s">
        <v>4277</v>
      </c>
      <c r="AV4408" s="79">
        <v>41361</v>
      </c>
      <c r="AW4408" s="77">
        <v>2013</v>
      </c>
      <c r="AX4408" s="88">
        <f>Table1[[#This Row],[End TEST]]-Table1[[#This Row],[Start TEST]]</f>
        <v>1</v>
      </c>
      <c r="AY4408" s="88">
        <f>Table1[[#This Row],[TEST_Diff]]+1</f>
        <v>2</v>
      </c>
      <c r="AZ4408" s="89">
        <f>DATEDIF(Table1[[#This Row],[Start Year]],Table1[[#This Row],[End Year]],"d") / 365</f>
        <v>1.0027397260273974</v>
      </c>
      <c r="BA4408" s="93"/>
      <c r="BB4408" s="93"/>
      <c r="BC4408" s="93"/>
      <c r="BD4408" s="77">
        <v>1</v>
      </c>
      <c r="BE4408" s="93"/>
      <c r="BF4408" s="77">
        <v>1</v>
      </c>
      <c r="BG4408" s="93"/>
      <c r="BH4408" s="77">
        <v>1</v>
      </c>
      <c r="BI4408" s="93"/>
      <c r="BJ4408" s="93"/>
      <c r="BK4408" s="93"/>
      <c r="BL4408" s="93"/>
      <c r="BM4408" s="93"/>
      <c r="BN4408" s="93"/>
      <c r="BO4408" s="93"/>
      <c r="BP4408" s="93"/>
      <c r="BQ4408" s="93"/>
      <c r="BR4408" s="93"/>
      <c r="BS4408" s="93"/>
      <c r="BT4408" s="93"/>
      <c r="BU4408" s="93"/>
      <c r="BV4408" s="93"/>
      <c r="BW4408" s="77" t="s">
        <v>5141</v>
      </c>
    </row>
    <row r="4409" spans="1:75" x14ac:dyDescent="0.5">
      <c r="A4409" s="77">
        <v>711</v>
      </c>
      <c r="B4409" s="77" t="s">
        <v>4932</v>
      </c>
      <c r="D4409" s="78">
        <v>43705</v>
      </c>
      <c r="E4409" s="77" t="s">
        <v>4963</v>
      </c>
      <c r="F4409" s="90"/>
      <c r="G4409" s="77" t="s">
        <v>4963</v>
      </c>
      <c r="H4409" s="77" t="s">
        <v>4995</v>
      </c>
      <c r="I4409" s="80" t="s">
        <v>81</v>
      </c>
      <c r="J4409" s="80">
        <v>15</v>
      </c>
      <c r="K4409" s="80">
        <v>0</v>
      </c>
      <c r="P4409" s="80" t="s">
        <v>69</v>
      </c>
      <c r="Q4409" s="80">
        <v>21</v>
      </c>
      <c r="R4409" s="80">
        <v>2.6272389999999999</v>
      </c>
      <c r="S4409" s="80">
        <v>23.381664000000001</v>
      </c>
      <c r="T4409" s="80">
        <v>546525</v>
      </c>
      <c r="U4409" s="91">
        <f>Table1[[#This Row],[Distribution Amount (Dollars)]]/Table1[[#This Row],[NEWdatediff]]</f>
        <v>273262.5</v>
      </c>
      <c r="V4409" s="77" t="s">
        <v>287</v>
      </c>
      <c r="W4409" s="77" t="s">
        <v>91</v>
      </c>
      <c r="X4409" s="77" t="s">
        <v>5025</v>
      </c>
      <c r="Y4409" s="77" t="s">
        <v>4881</v>
      </c>
      <c r="Z4409" s="77">
        <v>1</v>
      </c>
      <c r="AA4409" s="93"/>
      <c r="AB4409" s="77" t="s">
        <v>5062</v>
      </c>
      <c r="AC4409" s="93"/>
      <c r="AD4409" s="77" t="s">
        <v>69</v>
      </c>
      <c r="AE4409" s="93"/>
      <c r="AF4409" s="93"/>
      <c r="AG4409" s="93"/>
      <c r="AH4409" s="93"/>
      <c r="AI4409" s="93"/>
      <c r="AJ4409" s="93"/>
      <c r="AK4409" s="93"/>
      <c r="AL4409" s="93"/>
      <c r="AM4409" s="93"/>
      <c r="AN4409" s="77" t="s">
        <v>76</v>
      </c>
      <c r="AO4409" s="77" t="s">
        <v>5108</v>
      </c>
      <c r="AP4409" s="77">
        <v>17350000</v>
      </c>
      <c r="AQ4409" s="77" t="s">
        <v>109</v>
      </c>
      <c r="AR4409" s="77" t="s">
        <v>4274</v>
      </c>
      <c r="AS4409" s="79">
        <v>40995</v>
      </c>
      <c r="AT4409" s="77">
        <v>2012</v>
      </c>
      <c r="AU4409" s="77" t="s">
        <v>4277</v>
      </c>
      <c r="AV4409" s="79">
        <v>41361</v>
      </c>
      <c r="AW4409" s="77">
        <v>2013</v>
      </c>
      <c r="AX4409" s="88">
        <f>Table1[[#This Row],[End TEST]]-Table1[[#This Row],[Start TEST]]</f>
        <v>1</v>
      </c>
      <c r="AY4409" s="88">
        <f>Table1[[#This Row],[TEST_Diff]]+1</f>
        <v>2</v>
      </c>
      <c r="AZ4409" s="89">
        <f>DATEDIF(Table1[[#This Row],[Start Year]],Table1[[#This Row],[End Year]],"d") / 365</f>
        <v>1.0027397260273974</v>
      </c>
      <c r="BA4409" s="93"/>
      <c r="BB4409" s="93"/>
      <c r="BC4409" s="93"/>
      <c r="BD4409" s="77">
        <v>1</v>
      </c>
      <c r="BE4409" s="93"/>
      <c r="BF4409" s="77">
        <v>1</v>
      </c>
      <c r="BG4409" s="93"/>
      <c r="BH4409" s="77">
        <v>1</v>
      </c>
      <c r="BI4409" s="93"/>
      <c r="BJ4409" s="93"/>
      <c r="BK4409" s="93"/>
      <c r="BL4409" s="93"/>
      <c r="BM4409" s="93"/>
      <c r="BN4409" s="93"/>
      <c r="BO4409" s="93"/>
      <c r="BP4409" s="93"/>
      <c r="BQ4409" s="93"/>
      <c r="BR4409" s="93"/>
      <c r="BS4409" s="93"/>
      <c r="BT4409" s="93"/>
      <c r="BU4409" s="93"/>
      <c r="BV4409" s="93"/>
      <c r="BW4409" s="77" t="s">
        <v>5141</v>
      </c>
    </row>
    <row r="4410" spans="1:75" x14ac:dyDescent="0.5">
      <c r="A4410" s="77">
        <v>711</v>
      </c>
      <c r="B4410" s="77" t="s">
        <v>4932</v>
      </c>
      <c r="D4410" s="78">
        <v>43705</v>
      </c>
      <c r="E4410" s="77" t="s">
        <v>4963</v>
      </c>
      <c r="F4410" s="90"/>
      <c r="G4410" s="77" t="s">
        <v>4963</v>
      </c>
      <c r="H4410" s="77" t="s">
        <v>4995</v>
      </c>
      <c r="I4410" s="80" t="s">
        <v>129</v>
      </c>
      <c r="J4410" s="80">
        <v>40</v>
      </c>
      <c r="K4410" s="80">
        <v>0</v>
      </c>
      <c r="P4410" s="80" t="s">
        <v>69</v>
      </c>
      <c r="Q4410" s="80">
        <v>21</v>
      </c>
      <c r="R4410" s="80">
        <v>2.6272389999999999</v>
      </c>
      <c r="S4410" s="80">
        <v>23.381664000000001</v>
      </c>
      <c r="T4410" s="80">
        <v>1457400</v>
      </c>
      <c r="U4410" s="91">
        <f>Table1[[#This Row],[Distribution Amount (Dollars)]]/Table1[[#This Row],[NEWdatediff]]</f>
        <v>728700</v>
      </c>
      <c r="V4410" s="77" t="s">
        <v>287</v>
      </c>
      <c r="W4410" s="77" t="s">
        <v>91</v>
      </c>
      <c r="X4410" s="77" t="s">
        <v>5025</v>
      </c>
      <c r="Y4410" s="77" t="s">
        <v>4881</v>
      </c>
      <c r="Z4410" s="77">
        <v>1</v>
      </c>
      <c r="AA4410" s="93"/>
      <c r="AB4410" s="77" t="s">
        <v>5062</v>
      </c>
      <c r="AC4410" s="93"/>
      <c r="AD4410" s="77" t="s">
        <v>69</v>
      </c>
      <c r="AE4410" s="93"/>
      <c r="AF4410" s="93"/>
      <c r="AG4410" s="93"/>
      <c r="AH4410" s="93"/>
      <c r="AI4410" s="93"/>
      <c r="AJ4410" s="93"/>
      <c r="AK4410" s="93"/>
      <c r="AL4410" s="93"/>
      <c r="AM4410" s="93"/>
      <c r="AN4410" s="77" t="s">
        <v>76</v>
      </c>
      <c r="AO4410" s="77" t="s">
        <v>5108</v>
      </c>
      <c r="AP4410" s="77">
        <v>17350000</v>
      </c>
      <c r="AQ4410" s="77" t="s">
        <v>109</v>
      </c>
      <c r="AR4410" s="77" t="s">
        <v>4274</v>
      </c>
      <c r="AS4410" s="79">
        <v>40995</v>
      </c>
      <c r="AT4410" s="77">
        <v>2012</v>
      </c>
      <c r="AU4410" s="77" t="s">
        <v>4277</v>
      </c>
      <c r="AV4410" s="79">
        <v>41361</v>
      </c>
      <c r="AW4410" s="77">
        <v>2013</v>
      </c>
      <c r="AX4410" s="88">
        <f>Table1[[#This Row],[End TEST]]-Table1[[#This Row],[Start TEST]]</f>
        <v>1</v>
      </c>
      <c r="AY4410" s="88">
        <f>Table1[[#This Row],[TEST_Diff]]+1</f>
        <v>2</v>
      </c>
      <c r="AZ4410" s="89">
        <f>DATEDIF(Table1[[#This Row],[Start Year]],Table1[[#This Row],[End Year]],"d") / 365</f>
        <v>1.0027397260273974</v>
      </c>
      <c r="BA4410" s="93"/>
      <c r="BB4410" s="93"/>
      <c r="BC4410" s="93"/>
      <c r="BD4410" s="77">
        <v>1</v>
      </c>
      <c r="BE4410" s="93"/>
      <c r="BF4410" s="77">
        <v>1</v>
      </c>
      <c r="BG4410" s="93"/>
      <c r="BH4410" s="77">
        <v>1</v>
      </c>
      <c r="BI4410" s="93"/>
      <c r="BJ4410" s="93"/>
      <c r="BK4410" s="93"/>
      <c r="BL4410" s="93"/>
      <c r="BM4410" s="93"/>
      <c r="BN4410" s="93"/>
      <c r="BO4410" s="93"/>
      <c r="BP4410" s="93"/>
      <c r="BQ4410" s="93"/>
      <c r="BR4410" s="93"/>
      <c r="BS4410" s="93"/>
      <c r="BT4410" s="93"/>
      <c r="BU4410" s="93"/>
      <c r="BV4410" s="93"/>
      <c r="BW4410" s="77" t="s">
        <v>5141</v>
      </c>
    </row>
    <row r="4411" spans="1:75" x14ac:dyDescent="0.5">
      <c r="A4411" s="77">
        <v>711</v>
      </c>
      <c r="B4411" s="77" t="s">
        <v>4932</v>
      </c>
      <c r="D4411" s="78">
        <v>43705</v>
      </c>
      <c r="E4411" s="77" t="s">
        <v>4963</v>
      </c>
      <c r="F4411" s="90"/>
      <c r="G4411" s="77" t="s">
        <v>4963</v>
      </c>
      <c r="H4411" s="77" t="s">
        <v>4995</v>
      </c>
      <c r="I4411" s="80" t="s">
        <v>127</v>
      </c>
      <c r="J4411" s="80">
        <v>20</v>
      </c>
      <c r="K4411" s="80">
        <v>0</v>
      </c>
      <c r="P4411" s="80" t="s">
        <v>69</v>
      </c>
      <c r="Q4411" s="80">
        <v>21</v>
      </c>
      <c r="R4411" s="80">
        <v>2.6272389999999999</v>
      </c>
      <c r="S4411" s="80">
        <v>23.381664000000001</v>
      </c>
      <c r="T4411" s="80">
        <v>728700</v>
      </c>
      <c r="U4411" s="91">
        <f>Table1[[#This Row],[Distribution Amount (Dollars)]]/Table1[[#This Row],[NEWdatediff]]</f>
        <v>364350</v>
      </c>
      <c r="V4411" s="77" t="s">
        <v>287</v>
      </c>
      <c r="W4411" s="77" t="s">
        <v>91</v>
      </c>
      <c r="X4411" s="77" t="s">
        <v>5025</v>
      </c>
      <c r="Y4411" s="77" t="s">
        <v>4881</v>
      </c>
      <c r="Z4411" s="77">
        <v>1</v>
      </c>
      <c r="AA4411" s="93"/>
      <c r="AB4411" s="77" t="s">
        <v>5062</v>
      </c>
      <c r="AC4411" s="93"/>
      <c r="AD4411" s="77" t="s">
        <v>69</v>
      </c>
      <c r="AE4411" s="93"/>
      <c r="AF4411" s="93"/>
      <c r="AG4411" s="93"/>
      <c r="AH4411" s="93"/>
      <c r="AI4411" s="93"/>
      <c r="AJ4411" s="93"/>
      <c r="AK4411" s="93"/>
      <c r="AL4411" s="93"/>
      <c r="AM4411" s="93"/>
      <c r="AN4411" s="77" t="s">
        <v>76</v>
      </c>
      <c r="AO4411" s="77" t="s">
        <v>5108</v>
      </c>
      <c r="AP4411" s="77">
        <v>17350000</v>
      </c>
      <c r="AQ4411" s="77" t="s">
        <v>109</v>
      </c>
      <c r="AR4411" s="77" t="s">
        <v>4274</v>
      </c>
      <c r="AS4411" s="79">
        <v>40995</v>
      </c>
      <c r="AT4411" s="77">
        <v>2012</v>
      </c>
      <c r="AU4411" s="77" t="s">
        <v>4277</v>
      </c>
      <c r="AV4411" s="79">
        <v>41361</v>
      </c>
      <c r="AW4411" s="77">
        <v>2013</v>
      </c>
      <c r="AX4411" s="88">
        <f>Table1[[#This Row],[End TEST]]-Table1[[#This Row],[Start TEST]]</f>
        <v>1</v>
      </c>
      <c r="AY4411" s="88">
        <f>Table1[[#This Row],[TEST_Diff]]+1</f>
        <v>2</v>
      </c>
      <c r="AZ4411" s="89">
        <f>DATEDIF(Table1[[#This Row],[Start Year]],Table1[[#This Row],[End Year]],"d") / 365</f>
        <v>1.0027397260273974</v>
      </c>
      <c r="BA4411" s="93"/>
      <c r="BB4411" s="93"/>
      <c r="BC4411" s="93"/>
      <c r="BD4411" s="77">
        <v>1</v>
      </c>
      <c r="BE4411" s="93"/>
      <c r="BF4411" s="77">
        <v>1</v>
      </c>
      <c r="BG4411" s="93"/>
      <c r="BH4411" s="77">
        <v>1</v>
      </c>
      <c r="BI4411" s="93"/>
      <c r="BJ4411" s="93"/>
      <c r="BK4411" s="93"/>
      <c r="BL4411" s="93"/>
      <c r="BM4411" s="93"/>
      <c r="BN4411" s="93"/>
      <c r="BO4411" s="93"/>
      <c r="BP4411" s="93"/>
      <c r="BQ4411" s="93"/>
      <c r="BR4411" s="93"/>
      <c r="BS4411" s="93"/>
      <c r="BT4411" s="93"/>
      <c r="BU4411" s="93"/>
      <c r="BV4411" s="93"/>
      <c r="BW4411" s="77" t="s">
        <v>5141</v>
      </c>
    </row>
    <row r="4412" spans="1:75" x14ac:dyDescent="0.5">
      <c r="A4412" s="77">
        <v>711</v>
      </c>
      <c r="B4412" s="77" t="s">
        <v>4932</v>
      </c>
      <c r="D4412" s="78">
        <v>43705</v>
      </c>
      <c r="E4412" s="77" t="s">
        <v>4963</v>
      </c>
      <c r="F4412" s="90"/>
      <c r="G4412" s="77" t="s">
        <v>4963</v>
      </c>
      <c r="H4412" s="77" t="s">
        <v>4995</v>
      </c>
      <c r="I4412" s="80" t="s">
        <v>280</v>
      </c>
      <c r="J4412" s="80">
        <v>5</v>
      </c>
      <c r="K4412" s="80">
        <v>0</v>
      </c>
      <c r="P4412" s="80" t="s">
        <v>114</v>
      </c>
      <c r="Q4412" s="80">
        <v>5.75</v>
      </c>
      <c r="R4412" s="80">
        <v>25.384855999999999</v>
      </c>
      <c r="S4412" s="80">
        <v>68.458809000000002</v>
      </c>
      <c r="T4412" s="80">
        <v>49881.25</v>
      </c>
      <c r="U4412" s="91">
        <f>Table1[[#This Row],[Distribution Amount (Dollars)]]/Table1[[#This Row],[NEWdatediff]]</f>
        <v>24940.625</v>
      </c>
      <c r="V4412" s="77" t="s">
        <v>287</v>
      </c>
      <c r="W4412" s="77" t="s">
        <v>91</v>
      </c>
      <c r="X4412" s="77" t="s">
        <v>5025</v>
      </c>
      <c r="Y4412" s="77" t="s">
        <v>4881</v>
      </c>
      <c r="Z4412" s="77">
        <v>1</v>
      </c>
      <c r="AA4412" s="93"/>
      <c r="AB4412" s="77" t="s">
        <v>5062</v>
      </c>
      <c r="AC4412" s="93"/>
      <c r="AD4412" s="77" t="s">
        <v>69</v>
      </c>
      <c r="AE4412" s="93"/>
      <c r="AF4412" s="93"/>
      <c r="AG4412" s="93"/>
      <c r="AH4412" s="93"/>
      <c r="AI4412" s="93"/>
      <c r="AJ4412" s="93"/>
      <c r="AK4412" s="93"/>
      <c r="AL4412" s="93"/>
      <c r="AM4412" s="93"/>
      <c r="AN4412" s="77" t="s">
        <v>76</v>
      </c>
      <c r="AO4412" s="77" t="s">
        <v>5108</v>
      </c>
      <c r="AP4412" s="77">
        <v>17350000</v>
      </c>
      <c r="AQ4412" s="77" t="s">
        <v>109</v>
      </c>
      <c r="AR4412" s="77" t="s">
        <v>4274</v>
      </c>
      <c r="AS4412" s="79">
        <v>40995</v>
      </c>
      <c r="AT4412" s="77">
        <v>2012</v>
      </c>
      <c r="AU4412" s="77" t="s">
        <v>4277</v>
      </c>
      <c r="AV4412" s="79">
        <v>41361</v>
      </c>
      <c r="AW4412" s="77">
        <v>2013</v>
      </c>
      <c r="AX4412" s="88">
        <f>Table1[[#This Row],[End TEST]]-Table1[[#This Row],[Start TEST]]</f>
        <v>1</v>
      </c>
      <c r="AY4412" s="88">
        <f>Table1[[#This Row],[TEST_Diff]]+1</f>
        <v>2</v>
      </c>
      <c r="AZ4412" s="89">
        <f>DATEDIF(Table1[[#This Row],[Start Year]],Table1[[#This Row],[End Year]],"d") / 365</f>
        <v>1.0027397260273974</v>
      </c>
      <c r="BA4412" s="93"/>
      <c r="BB4412" s="93"/>
      <c r="BC4412" s="93"/>
      <c r="BD4412" s="77">
        <v>1</v>
      </c>
      <c r="BE4412" s="93"/>
      <c r="BF4412" s="77">
        <v>1</v>
      </c>
      <c r="BG4412" s="93"/>
      <c r="BH4412" s="77">
        <v>1</v>
      </c>
      <c r="BI4412" s="93"/>
      <c r="BJ4412" s="93"/>
      <c r="BK4412" s="93"/>
      <c r="BL4412" s="93"/>
      <c r="BM4412" s="93"/>
      <c r="BN4412" s="93"/>
      <c r="BO4412" s="93"/>
      <c r="BP4412" s="93"/>
      <c r="BQ4412" s="93"/>
      <c r="BR4412" s="93"/>
      <c r="BS4412" s="93"/>
      <c r="BT4412" s="93"/>
      <c r="BU4412" s="93"/>
      <c r="BV4412" s="93"/>
      <c r="BW4412" s="77" t="s">
        <v>5141</v>
      </c>
    </row>
    <row r="4413" spans="1:75" x14ac:dyDescent="0.5">
      <c r="A4413" s="77">
        <v>711</v>
      </c>
      <c r="B4413" s="77" t="s">
        <v>4932</v>
      </c>
      <c r="D4413" s="78">
        <v>43705</v>
      </c>
      <c r="E4413" s="77" t="s">
        <v>4963</v>
      </c>
      <c r="F4413" s="90"/>
      <c r="G4413" s="77" t="s">
        <v>4963</v>
      </c>
      <c r="H4413" s="77" t="s">
        <v>4995</v>
      </c>
      <c r="I4413" s="80" t="s">
        <v>98</v>
      </c>
      <c r="J4413" s="80">
        <v>20</v>
      </c>
      <c r="K4413" s="80">
        <v>0</v>
      </c>
      <c r="P4413" s="80" t="s">
        <v>114</v>
      </c>
      <c r="Q4413" s="80">
        <v>5.75</v>
      </c>
      <c r="R4413" s="80">
        <v>25.384855999999999</v>
      </c>
      <c r="S4413" s="80">
        <v>68.458809000000002</v>
      </c>
      <c r="T4413" s="80">
        <v>199525</v>
      </c>
      <c r="U4413" s="91">
        <f>Table1[[#This Row],[Distribution Amount (Dollars)]]/Table1[[#This Row],[NEWdatediff]]</f>
        <v>99762.5</v>
      </c>
      <c r="V4413" s="77" t="s">
        <v>287</v>
      </c>
      <c r="W4413" s="77" t="s">
        <v>91</v>
      </c>
      <c r="X4413" s="77" t="s">
        <v>5025</v>
      </c>
      <c r="Y4413" s="77" t="s">
        <v>4881</v>
      </c>
      <c r="Z4413" s="77">
        <v>1</v>
      </c>
      <c r="AA4413" s="93"/>
      <c r="AB4413" s="77" t="s">
        <v>5062</v>
      </c>
      <c r="AC4413" s="93"/>
      <c r="AD4413" s="77" t="s">
        <v>114</v>
      </c>
      <c r="AE4413" s="93"/>
      <c r="AF4413" s="93"/>
      <c r="AG4413" s="93"/>
      <c r="AH4413" s="93"/>
      <c r="AI4413" s="93"/>
      <c r="AJ4413" s="93"/>
      <c r="AK4413" s="93"/>
      <c r="AL4413" s="93"/>
      <c r="AM4413" s="93"/>
      <c r="AN4413" s="77" t="s">
        <v>76</v>
      </c>
      <c r="AO4413" s="77" t="s">
        <v>5108</v>
      </c>
      <c r="AP4413" s="77">
        <v>17350000</v>
      </c>
      <c r="AQ4413" s="77" t="s">
        <v>109</v>
      </c>
      <c r="AR4413" s="77" t="s">
        <v>4274</v>
      </c>
      <c r="AS4413" s="79">
        <v>40995</v>
      </c>
      <c r="AT4413" s="77">
        <v>2012</v>
      </c>
      <c r="AU4413" s="77" t="s">
        <v>4277</v>
      </c>
      <c r="AV4413" s="79">
        <v>41361</v>
      </c>
      <c r="AW4413" s="77">
        <v>2013</v>
      </c>
      <c r="AX4413" s="88">
        <f>Table1[[#This Row],[End TEST]]-Table1[[#This Row],[Start TEST]]</f>
        <v>1</v>
      </c>
      <c r="AY4413" s="88">
        <f>Table1[[#This Row],[TEST_Diff]]+1</f>
        <v>2</v>
      </c>
      <c r="AZ4413" s="89">
        <f>DATEDIF(Table1[[#This Row],[Start Year]],Table1[[#This Row],[End Year]],"d") / 365</f>
        <v>1.0027397260273974</v>
      </c>
      <c r="BA4413" s="93"/>
      <c r="BB4413" s="93"/>
      <c r="BC4413" s="93"/>
      <c r="BD4413" s="77">
        <v>1</v>
      </c>
      <c r="BE4413" s="93"/>
      <c r="BF4413" s="77">
        <v>1</v>
      </c>
      <c r="BG4413" s="93"/>
      <c r="BH4413" s="77">
        <v>1</v>
      </c>
      <c r="BI4413" s="93"/>
      <c r="BJ4413" s="93"/>
      <c r="BK4413" s="93"/>
      <c r="BL4413" s="93"/>
      <c r="BM4413" s="93"/>
      <c r="BN4413" s="93"/>
      <c r="BO4413" s="93"/>
      <c r="BP4413" s="93"/>
      <c r="BQ4413" s="93"/>
      <c r="BR4413" s="93"/>
      <c r="BS4413" s="93"/>
      <c r="BT4413" s="93"/>
      <c r="BU4413" s="93"/>
      <c r="BV4413" s="93"/>
      <c r="BW4413" s="77" t="s">
        <v>5141</v>
      </c>
    </row>
    <row r="4414" spans="1:75" x14ac:dyDescent="0.5">
      <c r="A4414" s="77">
        <v>711</v>
      </c>
      <c r="B4414" s="77" t="s">
        <v>4932</v>
      </c>
      <c r="D4414" s="78">
        <v>43705</v>
      </c>
      <c r="E4414" s="77" t="s">
        <v>4963</v>
      </c>
      <c r="F4414" s="90"/>
      <c r="G4414" s="77" t="s">
        <v>4963</v>
      </c>
      <c r="H4414" s="77" t="s">
        <v>4995</v>
      </c>
      <c r="I4414" s="80" t="s">
        <v>81</v>
      </c>
      <c r="J4414" s="80">
        <v>15</v>
      </c>
      <c r="K4414" s="80">
        <v>0</v>
      </c>
      <c r="P4414" s="80" t="s">
        <v>114</v>
      </c>
      <c r="Q4414" s="80">
        <v>5.75</v>
      </c>
      <c r="R4414" s="80">
        <v>25.384855999999999</v>
      </c>
      <c r="S4414" s="80">
        <v>68.458809000000002</v>
      </c>
      <c r="T4414" s="80">
        <v>149643.75</v>
      </c>
      <c r="U4414" s="91">
        <f>Table1[[#This Row],[Distribution Amount (Dollars)]]/Table1[[#This Row],[NEWdatediff]]</f>
        <v>74821.875</v>
      </c>
      <c r="V4414" s="77" t="s">
        <v>287</v>
      </c>
      <c r="W4414" s="77" t="s">
        <v>91</v>
      </c>
      <c r="X4414" s="77" t="s">
        <v>5025</v>
      </c>
      <c r="Y4414" s="77" t="s">
        <v>4881</v>
      </c>
      <c r="Z4414" s="77">
        <v>1</v>
      </c>
      <c r="AA4414" s="93"/>
      <c r="AB4414" s="77" t="s">
        <v>5062</v>
      </c>
      <c r="AC4414" s="93"/>
      <c r="AD4414" s="77" t="s">
        <v>114</v>
      </c>
      <c r="AE4414" s="93"/>
      <c r="AF4414" s="93"/>
      <c r="AG4414" s="93"/>
      <c r="AH4414" s="93"/>
      <c r="AI4414" s="93"/>
      <c r="AJ4414" s="93"/>
      <c r="AK4414" s="93"/>
      <c r="AL4414" s="93"/>
      <c r="AM4414" s="93"/>
      <c r="AN4414" s="77" t="s">
        <v>76</v>
      </c>
      <c r="AO4414" s="77" t="s">
        <v>5108</v>
      </c>
      <c r="AP4414" s="77">
        <v>17350000</v>
      </c>
      <c r="AQ4414" s="77" t="s">
        <v>109</v>
      </c>
      <c r="AR4414" s="77" t="s">
        <v>4274</v>
      </c>
      <c r="AS4414" s="79">
        <v>40995</v>
      </c>
      <c r="AT4414" s="77">
        <v>2012</v>
      </c>
      <c r="AU4414" s="77" t="s">
        <v>4277</v>
      </c>
      <c r="AV4414" s="79">
        <v>41361</v>
      </c>
      <c r="AW4414" s="77">
        <v>2013</v>
      </c>
      <c r="AX4414" s="88">
        <f>Table1[[#This Row],[End TEST]]-Table1[[#This Row],[Start TEST]]</f>
        <v>1</v>
      </c>
      <c r="AY4414" s="88">
        <f>Table1[[#This Row],[TEST_Diff]]+1</f>
        <v>2</v>
      </c>
      <c r="AZ4414" s="89">
        <f>DATEDIF(Table1[[#This Row],[Start Year]],Table1[[#This Row],[End Year]],"d") / 365</f>
        <v>1.0027397260273974</v>
      </c>
      <c r="BA4414" s="93"/>
      <c r="BB4414" s="93"/>
      <c r="BC4414" s="93"/>
      <c r="BD4414" s="77">
        <v>1</v>
      </c>
      <c r="BE4414" s="93"/>
      <c r="BF4414" s="77">
        <v>1</v>
      </c>
      <c r="BG4414" s="93"/>
      <c r="BH4414" s="77">
        <v>1</v>
      </c>
      <c r="BI4414" s="93"/>
      <c r="BJ4414" s="93"/>
      <c r="BK4414" s="93"/>
      <c r="BL4414" s="93"/>
      <c r="BM4414" s="93"/>
      <c r="BN4414" s="93"/>
      <c r="BO4414" s="93"/>
      <c r="BP4414" s="93"/>
      <c r="BQ4414" s="93"/>
      <c r="BR4414" s="93"/>
      <c r="BS4414" s="93"/>
      <c r="BT4414" s="93"/>
      <c r="BU4414" s="93"/>
      <c r="BV4414" s="93"/>
      <c r="BW4414" s="77" t="s">
        <v>5141</v>
      </c>
    </row>
    <row r="4415" spans="1:75" x14ac:dyDescent="0.5">
      <c r="A4415" s="77">
        <v>711</v>
      </c>
      <c r="B4415" s="77" t="s">
        <v>4932</v>
      </c>
      <c r="D4415" s="78">
        <v>43705</v>
      </c>
      <c r="E4415" s="77" t="s">
        <v>4963</v>
      </c>
      <c r="F4415" s="90"/>
      <c r="G4415" s="77" t="s">
        <v>4963</v>
      </c>
      <c r="H4415" s="77" t="s">
        <v>4995</v>
      </c>
      <c r="I4415" s="80" t="s">
        <v>129</v>
      </c>
      <c r="J4415" s="80">
        <v>40</v>
      </c>
      <c r="K4415" s="80">
        <v>0</v>
      </c>
      <c r="P4415" s="80" t="s">
        <v>114</v>
      </c>
      <c r="Q4415" s="80">
        <v>5.75</v>
      </c>
      <c r="R4415" s="80">
        <v>25.384855999999999</v>
      </c>
      <c r="S4415" s="80">
        <v>68.458809000000002</v>
      </c>
      <c r="T4415" s="80">
        <v>399050</v>
      </c>
      <c r="U4415" s="91">
        <f>Table1[[#This Row],[Distribution Amount (Dollars)]]/Table1[[#This Row],[NEWdatediff]]</f>
        <v>199525</v>
      </c>
      <c r="V4415" s="77" t="s">
        <v>287</v>
      </c>
      <c r="W4415" s="77" t="s">
        <v>91</v>
      </c>
      <c r="X4415" s="77" t="s">
        <v>5025</v>
      </c>
      <c r="Y4415" s="77" t="s">
        <v>4881</v>
      </c>
      <c r="Z4415" s="77">
        <v>1</v>
      </c>
      <c r="AA4415" s="93"/>
      <c r="AB4415" s="77" t="s">
        <v>5062</v>
      </c>
      <c r="AC4415" s="93"/>
      <c r="AD4415" s="77" t="s">
        <v>114</v>
      </c>
      <c r="AE4415" s="93"/>
      <c r="AF4415" s="93"/>
      <c r="AG4415" s="93"/>
      <c r="AH4415" s="93"/>
      <c r="AI4415" s="93"/>
      <c r="AJ4415" s="93"/>
      <c r="AK4415" s="93"/>
      <c r="AL4415" s="93"/>
      <c r="AM4415" s="93"/>
      <c r="AN4415" s="77" t="s">
        <v>76</v>
      </c>
      <c r="AO4415" s="77" t="s">
        <v>5108</v>
      </c>
      <c r="AP4415" s="77">
        <v>17350000</v>
      </c>
      <c r="AQ4415" s="77" t="s">
        <v>109</v>
      </c>
      <c r="AR4415" s="77" t="s">
        <v>4274</v>
      </c>
      <c r="AS4415" s="79">
        <v>40995</v>
      </c>
      <c r="AT4415" s="77">
        <v>2012</v>
      </c>
      <c r="AU4415" s="77" t="s">
        <v>4277</v>
      </c>
      <c r="AV4415" s="79">
        <v>41361</v>
      </c>
      <c r="AW4415" s="77">
        <v>2013</v>
      </c>
      <c r="AX4415" s="88">
        <f>Table1[[#This Row],[End TEST]]-Table1[[#This Row],[Start TEST]]</f>
        <v>1</v>
      </c>
      <c r="AY4415" s="88">
        <f>Table1[[#This Row],[TEST_Diff]]+1</f>
        <v>2</v>
      </c>
      <c r="AZ4415" s="89">
        <f>DATEDIF(Table1[[#This Row],[Start Year]],Table1[[#This Row],[End Year]],"d") / 365</f>
        <v>1.0027397260273974</v>
      </c>
      <c r="BA4415" s="93"/>
      <c r="BB4415" s="93"/>
      <c r="BC4415" s="93"/>
      <c r="BD4415" s="77">
        <v>1</v>
      </c>
      <c r="BE4415" s="93"/>
      <c r="BF4415" s="77">
        <v>1</v>
      </c>
      <c r="BG4415" s="93"/>
      <c r="BH4415" s="77">
        <v>1</v>
      </c>
      <c r="BI4415" s="93"/>
      <c r="BJ4415" s="93"/>
      <c r="BK4415" s="93"/>
      <c r="BL4415" s="93"/>
      <c r="BM4415" s="93"/>
      <c r="BN4415" s="93"/>
      <c r="BO4415" s="93"/>
      <c r="BP4415" s="93"/>
      <c r="BQ4415" s="93"/>
      <c r="BR4415" s="93"/>
      <c r="BS4415" s="93"/>
      <c r="BT4415" s="93"/>
      <c r="BU4415" s="93"/>
      <c r="BV4415" s="93"/>
      <c r="BW4415" s="77" t="s">
        <v>5141</v>
      </c>
    </row>
    <row r="4416" spans="1:75" x14ac:dyDescent="0.5">
      <c r="A4416" s="77">
        <v>711</v>
      </c>
      <c r="B4416" s="77" t="s">
        <v>4932</v>
      </c>
      <c r="D4416" s="78">
        <v>43705</v>
      </c>
      <c r="E4416" s="77" t="s">
        <v>4963</v>
      </c>
      <c r="F4416" s="90"/>
      <c r="G4416" s="77" t="s">
        <v>4963</v>
      </c>
      <c r="H4416" s="77" t="s">
        <v>4995</v>
      </c>
      <c r="I4416" s="80" t="s">
        <v>127</v>
      </c>
      <c r="J4416" s="80">
        <v>20</v>
      </c>
      <c r="K4416" s="80">
        <v>0</v>
      </c>
      <c r="P4416" s="80" t="s">
        <v>114</v>
      </c>
      <c r="Q4416" s="80">
        <v>5.75</v>
      </c>
      <c r="R4416" s="80">
        <v>25.384855999999999</v>
      </c>
      <c r="S4416" s="80">
        <v>68.458809000000002</v>
      </c>
      <c r="T4416" s="80">
        <v>199525</v>
      </c>
      <c r="U4416" s="91">
        <f>Table1[[#This Row],[Distribution Amount (Dollars)]]/Table1[[#This Row],[NEWdatediff]]</f>
        <v>99762.5</v>
      </c>
      <c r="V4416" s="77" t="s">
        <v>287</v>
      </c>
      <c r="W4416" s="77" t="s">
        <v>91</v>
      </c>
      <c r="X4416" s="77" t="s">
        <v>5025</v>
      </c>
      <c r="Y4416" s="77" t="s">
        <v>4881</v>
      </c>
      <c r="Z4416" s="77">
        <v>1</v>
      </c>
      <c r="AA4416" s="93"/>
      <c r="AB4416" s="77" t="s">
        <v>5062</v>
      </c>
      <c r="AC4416" s="93"/>
      <c r="AD4416" s="77" t="s">
        <v>114</v>
      </c>
      <c r="AE4416" s="93"/>
      <c r="AF4416" s="93"/>
      <c r="AG4416" s="93"/>
      <c r="AH4416" s="93"/>
      <c r="AI4416" s="93"/>
      <c r="AJ4416" s="93"/>
      <c r="AK4416" s="93"/>
      <c r="AL4416" s="93"/>
      <c r="AM4416" s="93"/>
      <c r="AN4416" s="77" t="s">
        <v>76</v>
      </c>
      <c r="AO4416" s="77" t="s">
        <v>5108</v>
      </c>
      <c r="AP4416" s="77">
        <v>17350000</v>
      </c>
      <c r="AQ4416" s="77" t="s">
        <v>109</v>
      </c>
      <c r="AR4416" s="77" t="s">
        <v>4274</v>
      </c>
      <c r="AS4416" s="79">
        <v>40995</v>
      </c>
      <c r="AT4416" s="77">
        <v>2012</v>
      </c>
      <c r="AU4416" s="77" t="s">
        <v>4277</v>
      </c>
      <c r="AV4416" s="79">
        <v>41361</v>
      </c>
      <c r="AW4416" s="77">
        <v>2013</v>
      </c>
      <c r="AX4416" s="88">
        <f>Table1[[#This Row],[End TEST]]-Table1[[#This Row],[Start TEST]]</f>
        <v>1</v>
      </c>
      <c r="AY4416" s="88">
        <f>Table1[[#This Row],[TEST_Diff]]+1</f>
        <v>2</v>
      </c>
      <c r="AZ4416" s="89">
        <f>DATEDIF(Table1[[#This Row],[Start Year]],Table1[[#This Row],[End Year]],"d") / 365</f>
        <v>1.0027397260273974</v>
      </c>
      <c r="BA4416" s="93"/>
      <c r="BB4416" s="93"/>
      <c r="BC4416" s="93"/>
      <c r="BD4416" s="77">
        <v>1</v>
      </c>
      <c r="BE4416" s="93"/>
      <c r="BF4416" s="77">
        <v>1</v>
      </c>
      <c r="BG4416" s="93"/>
      <c r="BH4416" s="77">
        <v>1</v>
      </c>
      <c r="BI4416" s="93"/>
      <c r="BJ4416" s="93"/>
      <c r="BK4416" s="93"/>
      <c r="BL4416" s="93"/>
      <c r="BM4416" s="93"/>
      <c r="BN4416" s="93"/>
      <c r="BO4416" s="93"/>
      <c r="BP4416" s="93"/>
      <c r="BQ4416" s="93"/>
      <c r="BR4416" s="93"/>
      <c r="BS4416" s="93"/>
      <c r="BT4416" s="93"/>
      <c r="BU4416" s="93"/>
      <c r="BV4416" s="93"/>
      <c r="BW4416" s="77" t="s">
        <v>5141</v>
      </c>
    </row>
    <row r="4417" spans="1:75" x14ac:dyDescent="0.5">
      <c r="A4417" s="77">
        <v>711</v>
      </c>
      <c r="B4417" s="77" t="s">
        <v>4932</v>
      </c>
      <c r="D4417" s="78">
        <v>43705</v>
      </c>
      <c r="E4417" s="77" t="s">
        <v>4963</v>
      </c>
      <c r="F4417" s="90"/>
      <c r="G4417" s="77" t="s">
        <v>4963</v>
      </c>
      <c r="H4417" s="77" t="s">
        <v>4995</v>
      </c>
      <c r="I4417" s="80" t="s">
        <v>280</v>
      </c>
      <c r="J4417" s="80">
        <v>5</v>
      </c>
      <c r="K4417" s="80">
        <v>0</v>
      </c>
      <c r="P4417" s="80" t="s">
        <v>110</v>
      </c>
      <c r="Q4417" s="80">
        <v>21</v>
      </c>
      <c r="R4417" s="80">
        <v>26.625188000000001</v>
      </c>
      <c r="S4417" s="80">
        <v>6.809552</v>
      </c>
      <c r="T4417" s="80">
        <v>182175</v>
      </c>
      <c r="U4417" s="91">
        <f>Table1[[#This Row],[Distribution Amount (Dollars)]]/Table1[[#This Row],[NEWdatediff]]</f>
        <v>91087.5</v>
      </c>
      <c r="V4417" s="77" t="s">
        <v>287</v>
      </c>
      <c r="W4417" s="77" t="s">
        <v>91</v>
      </c>
      <c r="X4417" s="77" t="s">
        <v>5025</v>
      </c>
      <c r="Y4417" s="77" t="s">
        <v>4881</v>
      </c>
      <c r="Z4417" s="77">
        <v>1</v>
      </c>
      <c r="AA4417" s="93"/>
      <c r="AB4417" s="77" t="s">
        <v>5062</v>
      </c>
      <c r="AC4417" s="93"/>
      <c r="AD4417" s="77" t="s">
        <v>114</v>
      </c>
      <c r="AE4417" s="93"/>
      <c r="AF4417" s="93"/>
      <c r="AG4417" s="93"/>
      <c r="AH4417" s="93"/>
      <c r="AI4417" s="93"/>
      <c r="AJ4417" s="93"/>
      <c r="AK4417" s="93"/>
      <c r="AL4417" s="93"/>
      <c r="AM4417" s="93"/>
      <c r="AN4417" s="77" t="s">
        <v>76</v>
      </c>
      <c r="AO4417" s="77" t="s">
        <v>5108</v>
      </c>
      <c r="AP4417" s="77">
        <v>17350000</v>
      </c>
      <c r="AQ4417" s="77" t="s">
        <v>109</v>
      </c>
      <c r="AR4417" s="77" t="s">
        <v>4274</v>
      </c>
      <c r="AS4417" s="79">
        <v>40995</v>
      </c>
      <c r="AT4417" s="77">
        <v>2012</v>
      </c>
      <c r="AU4417" s="77" t="s">
        <v>4277</v>
      </c>
      <c r="AV4417" s="79">
        <v>41361</v>
      </c>
      <c r="AW4417" s="77">
        <v>2013</v>
      </c>
      <c r="AX4417" s="88">
        <f>Table1[[#This Row],[End TEST]]-Table1[[#This Row],[Start TEST]]</f>
        <v>1</v>
      </c>
      <c r="AY4417" s="88">
        <f>Table1[[#This Row],[TEST_Diff]]+1</f>
        <v>2</v>
      </c>
      <c r="AZ4417" s="89">
        <f>DATEDIF(Table1[[#This Row],[Start Year]],Table1[[#This Row],[End Year]],"d") / 365</f>
        <v>1.0027397260273974</v>
      </c>
      <c r="BA4417" s="93"/>
      <c r="BB4417" s="93"/>
      <c r="BC4417" s="93"/>
      <c r="BD4417" s="77">
        <v>1</v>
      </c>
      <c r="BE4417" s="93"/>
      <c r="BF4417" s="77">
        <v>1</v>
      </c>
      <c r="BG4417" s="93"/>
      <c r="BH4417" s="77">
        <v>1</v>
      </c>
      <c r="BI4417" s="93"/>
      <c r="BJ4417" s="93"/>
      <c r="BK4417" s="93"/>
      <c r="BL4417" s="93"/>
      <c r="BM4417" s="93"/>
      <c r="BN4417" s="93"/>
      <c r="BO4417" s="93"/>
      <c r="BP4417" s="93"/>
      <c r="BQ4417" s="93"/>
      <c r="BR4417" s="93"/>
      <c r="BS4417" s="93"/>
      <c r="BT4417" s="93"/>
      <c r="BU4417" s="93"/>
      <c r="BV4417" s="93"/>
      <c r="BW4417" s="77" t="s">
        <v>5141</v>
      </c>
    </row>
    <row r="4418" spans="1:75" x14ac:dyDescent="0.5">
      <c r="A4418" s="77">
        <v>711</v>
      </c>
      <c r="B4418" s="77" t="s">
        <v>4932</v>
      </c>
      <c r="D4418" s="78">
        <v>43705</v>
      </c>
      <c r="E4418" s="77" t="s">
        <v>4963</v>
      </c>
      <c r="F4418" s="90"/>
      <c r="G4418" s="77" t="s">
        <v>4963</v>
      </c>
      <c r="H4418" s="77" t="s">
        <v>4995</v>
      </c>
      <c r="I4418" s="80" t="s">
        <v>98</v>
      </c>
      <c r="J4418" s="80">
        <v>20</v>
      </c>
      <c r="K4418" s="80">
        <v>0</v>
      </c>
      <c r="P4418" s="80" t="s">
        <v>110</v>
      </c>
      <c r="Q4418" s="80">
        <v>21</v>
      </c>
      <c r="R4418" s="80">
        <v>26.625188000000001</v>
      </c>
      <c r="S4418" s="80">
        <v>6.809552</v>
      </c>
      <c r="T4418" s="80">
        <v>728700</v>
      </c>
      <c r="U4418" s="91">
        <f>Table1[[#This Row],[Distribution Amount (Dollars)]]/Table1[[#This Row],[NEWdatediff]]</f>
        <v>364350</v>
      </c>
      <c r="V4418" s="77" t="s">
        <v>287</v>
      </c>
      <c r="W4418" s="77" t="s">
        <v>91</v>
      </c>
      <c r="X4418" s="77" t="s">
        <v>5025</v>
      </c>
      <c r="Y4418" s="77" t="s">
        <v>4881</v>
      </c>
      <c r="Z4418" s="77">
        <v>1</v>
      </c>
      <c r="AA4418" s="93"/>
      <c r="AB4418" s="77" t="s">
        <v>5062</v>
      </c>
      <c r="AC4418" s="93"/>
      <c r="AD4418" s="77" t="s">
        <v>110</v>
      </c>
      <c r="AE4418" s="93"/>
      <c r="AF4418" s="93"/>
      <c r="AG4418" s="93"/>
      <c r="AH4418" s="93"/>
      <c r="AI4418" s="93"/>
      <c r="AJ4418" s="93"/>
      <c r="AK4418" s="93"/>
      <c r="AL4418" s="93"/>
      <c r="AM4418" s="93"/>
      <c r="AN4418" s="77" t="s">
        <v>76</v>
      </c>
      <c r="AO4418" s="77" t="s">
        <v>5108</v>
      </c>
      <c r="AP4418" s="77">
        <v>17350000</v>
      </c>
      <c r="AQ4418" s="77" t="s">
        <v>109</v>
      </c>
      <c r="AR4418" s="77" t="s">
        <v>4274</v>
      </c>
      <c r="AS4418" s="79">
        <v>40995</v>
      </c>
      <c r="AT4418" s="77">
        <v>2012</v>
      </c>
      <c r="AU4418" s="77" t="s">
        <v>4277</v>
      </c>
      <c r="AV4418" s="79">
        <v>41361</v>
      </c>
      <c r="AW4418" s="77">
        <v>2013</v>
      </c>
      <c r="AX4418" s="88">
        <f>Table1[[#This Row],[End TEST]]-Table1[[#This Row],[Start TEST]]</f>
        <v>1</v>
      </c>
      <c r="AY4418" s="88">
        <f>Table1[[#This Row],[TEST_Diff]]+1</f>
        <v>2</v>
      </c>
      <c r="AZ4418" s="89">
        <f>DATEDIF(Table1[[#This Row],[Start Year]],Table1[[#This Row],[End Year]],"d") / 365</f>
        <v>1.0027397260273974</v>
      </c>
      <c r="BA4418" s="93"/>
      <c r="BB4418" s="93"/>
      <c r="BC4418" s="93"/>
      <c r="BD4418" s="77">
        <v>1</v>
      </c>
      <c r="BE4418" s="93"/>
      <c r="BF4418" s="77">
        <v>1</v>
      </c>
      <c r="BG4418" s="93"/>
      <c r="BH4418" s="77">
        <v>1</v>
      </c>
      <c r="BI4418" s="93"/>
      <c r="BJ4418" s="93"/>
      <c r="BK4418" s="93"/>
      <c r="BL4418" s="93"/>
      <c r="BM4418" s="93"/>
      <c r="BN4418" s="93"/>
      <c r="BO4418" s="93"/>
      <c r="BP4418" s="93"/>
      <c r="BQ4418" s="93"/>
      <c r="BR4418" s="93"/>
      <c r="BS4418" s="93"/>
      <c r="BT4418" s="93"/>
      <c r="BU4418" s="93"/>
      <c r="BV4418" s="93"/>
      <c r="BW4418" s="77" t="s">
        <v>5141</v>
      </c>
    </row>
    <row r="4419" spans="1:75" x14ac:dyDescent="0.5">
      <c r="A4419" s="77">
        <v>711</v>
      </c>
      <c r="B4419" s="77" t="s">
        <v>4932</v>
      </c>
      <c r="D4419" s="78">
        <v>43705</v>
      </c>
      <c r="E4419" s="77" t="s">
        <v>4963</v>
      </c>
      <c r="F4419" s="90"/>
      <c r="G4419" s="77" t="s">
        <v>4963</v>
      </c>
      <c r="H4419" s="77" t="s">
        <v>4995</v>
      </c>
      <c r="I4419" s="80" t="s">
        <v>81</v>
      </c>
      <c r="J4419" s="80">
        <v>15</v>
      </c>
      <c r="K4419" s="80">
        <v>0</v>
      </c>
      <c r="P4419" s="80" t="s">
        <v>110</v>
      </c>
      <c r="Q4419" s="80">
        <v>21</v>
      </c>
      <c r="R4419" s="80">
        <v>26.625188000000001</v>
      </c>
      <c r="S4419" s="80">
        <v>6.809552</v>
      </c>
      <c r="T4419" s="80">
        <v>546525</v>
      </c>
      <c r="U4419" s="91">
        <f>Table1[[#This Row],[Distribution Amount (Dollars)]]/Table1[[#This Row],[NEWdatediff]]</f>
        <v>273262.5</v>
      </c>
      <c r="V4419" s="77" t="s">
        <v>287</v>
      </c>
      <c r="W4419" s="77" t="s">
        <v>91</v>
      </c>
      <c r="X4419" s="77" t="s">
        <v>5025</v>
      </c>
      <c r="Y4419" s="77" t="s">
        <v>4881</v>
      </c>
      <c r="Z4419" s="77">
        <v>1</v>
      </c>
      <c r="AA4419" s="93"/>
      <c r="AB4419" s="77" t="s">
        <v>5062</v>
      </c>
      <c r="AC4419" s="93"/>
      <c r="AD4419" s="77" t="s">
        <v>110</v>
      </c>
      <c r="AE4419" s="93"/>
      <c r="AF4419" s="93"/>
      <c r="AG4419" s="93"/>
      <c r="AH4419" s="93"/>
      <c r="AI4419" s="93"/>
      <c r="AJ4419" s="93"/>
      <c r="AK4419" s="93"/>
      <c r="AL4419" s="93"/>
      <c r="AM4419" s="93"/>
      <c r="AN4419" s="77" t="s">
        <v>76</v>
      </c>
      <c r="AO4419" s="77" t="s">
        <v>5108</v>
      </c>
      <c r="AP4419" s="77">
        <v>17350000</v>
      </c>
      <c r="AQ4419" s="77" t="s">
        <v>109</v>
      </c>
      <c r="AR4419" s="77" t="s">
        <v>4274</v>
      </c>
      <c r="AS4419" s="79">
        <v>40995</v>
      </c>
      <c r="AT4419" s="77">
        <v>2012</v>
      </c>
      <c r="AU4419" s="77" t="s">
        <v>4277</v>
      </c>
      <c r="AV4419" s="79">
        <v>41361</v>
      </c>
      <c r="AW4419" s="77">
        <v>2013</v>
      </c>
      <c r="AX4419" s="88">
        <f>Table1[[#This Row],[End TEST]]-Table1[[#This Row],[Start TEST]]</f>
        <v>1</v>
      </c>
      <c r="AY4419" s="88">
        <f>Table1[[#This Row],[TEST_Diff]]+1</f>
        <v>2</v>
      </c>
      <c r="AZ4419" s="89">
        <f>DATEDIF(Table1[[#This Row],[Start Year]],Table1[[#This Row],[End Year]],"d") / 365</f>
        <v>1.0027397260273974</v>
      </c>
      <c r="BA4419" s="93"/>
      <c r="BB4419" s="93"/>
      <c r="BC4419" s="93"/>
      <c r="BD4419" s="77">
        <v>1</v>
      </c>
      <c r="BE4419" s="93"/>
      <c r="BF4419" s="77">
        <v>1</v>
      </c>
      <c r="BG4419" s="93"/>
      <c r="BH4419" s="77">
        <v>1</v>
      </c>
      <c r="BI4419" s="93"/>
      <c r="BJ4419" s="93"/>
      <c r="BK4419" s="93"/>
      <c r="BL4419" s="93"/>
      <c r="BM4419" s="93"/>
      <c r="BN4419" s="93"/>
      <c r="BO4419" s="93"/>
      <c r="BP4419" s="93"/>
      <c r="BQ4419" s="93"/>
      <c r="BR4419" s="93"/>
      <c r="BS4419" s="93"/>
      <c r="BT4419" s="93"/>
      <c r="BU4419" s="93"/>
      <c r="BV4419" s="93"/>
      <c r="BW4419" s="77" t="s">
        <v>5141</v>
      </c>
    </row>
    <row r="4420" spans="1:75" x14ac:dyDescent="0.5">
      <c r="A4420" s="77">
        <v>711</v>
      </c>
      <c r="B4420" s="77" t="s">
        <v>4932</v>
      </c>
      <c r="D4420" s="78">
        <v>43705</v>
      </c>
      <c r="E4420" s="77" t="s">
        <v>4963</v>
      </c>
      <c r="F4420" s="90"/>
      <c r="G4420" s="77" t="s">
        <v>4963</v>
      </c>
      <c r="H4420" s="77" t="s">
        <v>4995</v>
      </c>
      <c r="I4420" s="80" t="s">
        <v>129</v>
      </c>
      <c r="J4420" s="80">
        <v>40</v>
      </c>
      <c r="K4420" s="80">
        <v>0</v>
      </c>
      <c r="P4420" s="80" t="s">
        <v>110</v>
      </c>
      <c r="Q4420" s="80">
        <v>21</v>
      </c>
      <c r="R4420" s="80">
        <v>26.625188000000001</v>
      </c>
      <c r="S4420" s="80">
        <v>6.809552</v>
      </c>
      <c r="T4420" s="80">
        <v>1457400</v>
      </c>
      <c r="U4420" s="91">
        <f>Table1[[#This Row],[Distribution Amount (Dollars)]]/Table1[[#This Row],[NEWdatediff]]</f>
        <v>728700</v>
      </c>
      <c r="V4420" s="77" t="s">
        <v>287</v>
      </c>
      <c r="W4420" s="77" t="s">
        <v>91</v>
      </c>
      <c r="X4420" s="77" t="s">
        <v>5025</v>
      </c>
      <c r="Y4420" s="77" t="s">
        <v>4881</v>
      </c>
      <c r="Z4420" s="77">
        <v>1</v>
      </c>
      <c r="AA4420" s="93"/>
      <c r="AB4420" s="77" t="s">
        <v>5062</v>
      </c>
      <c r="AC4420" s="93"/>
      <c r="AD4420" s="77" t="s">
        <v>110</v>
      </c>
      <c r="AE4420" s="93"/>
      <c r="AF4420" s="93"/>
      <c r="AG4420" s="93"/>
      <c r="AH4420" s="93"/>
      <c r="AI4420" s="93"/>
      <c r="AJ4420" s="93"/>
      <c r="AK4420" s="93"/>
      <c r="AL4420" s="93"/>
      <c r="AM4420" s="93"/>
      <c r="AN4420" s="77" t="s">
        <v>76</v>
      </c>
      <c r="AO4420" s="77" t="s">
        <v>5108</v>
      </c>
      <c r="AP4420" s="77">
        <v>17350000</v>
      </c>
      <c r="AQ4420" s="77" t="s">
        <v>109</v>
      </c>
      <c r="AR4420" s="77" t="s">
        <v>4274</v>
      </c>
      <c r="AS4420" s="79">
        <v>40995</v>
      </c>
      <c r="AT4420" s="77">
        <v>2012</v>
      </c>
      <c r="AU4420" s="77" t="s">
        <v>4277</v>
      </c>
      <c r="AV4420" s="79">
        <v>41361</v>
      </c>
      <c r="AW4420" s="77">
        <v>2013</v>
      </c>
      <c r="AX4420" s="88">
        <f>Table1[[#This Row],[End TEST]]-Table1[[#This Row],[Start TEST]]</f>
        <v>1</v>
      </c>
      <c r="AY4420" s="88">
        <f>Table1[[#This Row],[TEST_Diff]]+1</f>
        <v>2</v>
      </c>
      <c r="AZ4420" s="89">
        <f>DATEDIF(Table1[[#This Row],[Start Year]],Table1[[#This Row],[End Year]],"d") / 365</f>
        <v>1.0027397260273974</v>
      </c>
      <c r="BA4420" s="93"/>
      <c r="BB4420" s="93"/>
      <c r="BC4420" s="93"/>
      <c r="BD4420" s="77">
        <v>1</v>
      </c>
      <c r="BE4420" s="93"/>
      <c r="BF4420" s="77">
        <v>1</v>
      </c>
      <c r="BG4420" s="93"/>
      <c r="BH4420" s="77">
        <v>1</v>
      </c>
      <c r="BI4420" s="93"/>
      <c r="BJ4420" s="93"/>
      <c r="BK4420" s="93"/>
      <c r="BL4420" s="93"/>
      <c r="BM4420" s="93"/>
      <c r="BN4420" s="93"/>
      <c r="BO4420" s="93"/>
      <c r="BP4420" s="93"/>
      <c r="BQ4420" s="93"/>
      <c r="BR4420" s="93"/>
      <c r="BS4420" s="93"/>
      <c r="BT4420" s="93"/>
      <c r="BU4420" s="93"/>
      <c r="BV4420" s="93"/>
      <c r="BW4420" s="77" t="s">
        <v>5141</v>
      </c>
    </row>
    <row r="4421" spans="1:75" x14ac:dyDescent="0.5">
      <c r="A4421" s="77">
        <v>711</v>
      </c>
      <c r="B4421" s="77" t="s">
        <v>4932</v>
      </c>
      <c r="D4421" s="78">
        <v>43705</v>
      </c>
      <c r="E4421" s="77" t="s">
        <v>4963</v>
      </c>
      <c r="F4421" s="90"/>
      <c r="G4421" s="77" t="s">
        <v>4963</v>
      </c>
      <c r="H4421" s="77" t="s">
        <v>4995</v>
      </c>
      <c r="I4421" s="80" t="s">
        <v>127</v>
      </c>
      <c r="J4421" s="80">
        <v>20</v>
      </c>
      <c r="K4421" s="80">
        <v>0</v>
      </c>
      <c r="P4421" s="80" t="s">
        <v>110</v>
      </c>
      <c r="Q4421" s="80">
        <v>21</v>
      </c>
      <c r="R4421" s="80">
        <v>26.625188000000001</v>
      </c>
      <c r="S4421" s="80">
        <v>6.809552</v>
      </c>
      <c r="T4421" s="80">
        <v>728700</v>
      </c>
      <c r="U4421" s="91">
        <f>Table1[[#This Row],[Distribution Amount (Dollars)]]/Table1[[#This Row],[NEWdatediff]]</f>
        <v>364350</v>
      </c>
      <c r="V4421" s="77" t="s">
        <v>287</v>
      </c>
      <c r="W4421" s="77" t="s">
        <v>91</v>
      </c>
      <c r="X4421" s="77" t="s">
        <v>5025</v>
      </c>
      <c r="Y4421" s="77" t="s">
        <v>4881</v>
      </c>
      <c r="Z4421" s="77">
        <v>1</v>
      </c>
      <c r="AA4421" s="93"/>
      <c r="AB4421" s="77" t="s">
        <v>5062</v>
      </c>
      <c r="AC4421" s="93"/>
      <c r="AD4421" s="77" t="s">
        <v>110</v>
      </c>
      <c r="AE4421" s="93"/>
      <c r="AF4421" s="93"/>
      <c r="AG4421" s="93"/>
      <c r="AH4421" s="93"/>
      <c r="AI4421" s="93"/>
      <c r="AJ4421" s="93"/>
      <c r="AK4421" s="93"/>
      <c r="AL4421" s="93"/>
      <c r="AM4421" s="93"/>
      <c r="AN4421" s="77" t="s">
        <v>76</v>
      </c>
      <c r="AO4421" s="77" t="s">
        <v>5108</v>
      </c>
      <c r="AP4421" s="77">
        <v>17350000</v>
      </c>
      <c r="AQ4421" s="77" t="s">
        <v>109</v>
      </c>
      <c r="AR4421" s="77" t="s">
        <v>4274</v>
      </c>
      <c r="AS4421" s="79">
        <v>40995</v>
      </c>
      <c r="AT4421" s="77">
        <v>2012</v>
      </c>
      <c r="AU4421" s="77" t="s">
        <v>4277</v>
      </c>
      <c r="AV4421" s="79">
        <v>41361</v>
      </c>
      <c r="AW4421" s="77">
        <v>2013</v>
      </c>
      <c r="AX4421" s="88">
        <f>Table1[[#This Row],[End TEST]]-Table1[[#This Row],[Start TEST]]</f>
        <v>1</v>
      </c>
      <c r="AY4421" s="88">
        <f>Table1[[#This Row],[TEST_Diff]]+1</f>
        <v>2</v>
      </c>
      <c r="AZ4421" s="89">
        <f>DATEDIF(Table1[[#This Row],[Start Year]],Table1[[#This Row],[End Year]],"d") / 365</f>
        <v>1.0027397260273974</v>
      </c>
      <c r="BA4421" s="93"/>
      <c r="BB4421" s="93"/>
      <c r="BC4421" s="93"/>
      <c r="BD4421" s="77">
        <v>1</v>
      </c>
      <c r="BE4421" s="93"/>
      <c r="BF4421" s="77">
        <v>1</v>
      </c>
      <c r="BG4421" s="93"/>
      <c r="BH4421" s="77">
        <v>1</v>
      </c>
      <c r="BI4421" s="93"/>
      <c r="BJ4421" s="93"/>
      <c r="BK4421" s="93"/>
      <c r="BL4421" s="93"/>
      <c r="BM4421" s="93"/>
      <c r="BN4421" s="93"/>
      <c r="BO4421" s="93"/>
      <c r="BP4421" s="93"/>
      <c r="BQ4421" s="93"/>
      <c r="BR4421" s="93"/>
      <c r="BS4421" s="93"/>
      <c r="BT4421" s="93"/>
      <c r="BU4421" s="93"/>
      <c r="BV4421" s="93"/>
      <c r="BW4421" s="77" t="s">
        <v>5141</v>
      </c>
    </row>
    <row r="4422" spans="1:75" x14ac:dyDescent="0.5">
      <c r="A4422" s="77">
        <v>711</v>
      </c>
      <c r="B4422" s="77" t="s">
        <v>4932</v>
      </c>
      <c r="D4422" s="78">
        <v>43705</v>
      </c>
      <c r="E4422" s="77" t="s">
        <v>4963</v>
      </c>
      <c r="F4422" s="90"/>
      <c r="G4422" s="77" t="s">
        <v>4963</v>
      </c>
      <c r="H4422" s="77" t="s">
        <v>4995</v>
      </c>
      <c r="I4422" s="80" t="s">
        <v>280</v>
      </c>
      <c r="J4422" s="80">
        <v>5</v>
      </c>
      <c r="K4422" s="80">
        <v>0</v>
      </c>
      <c r="P4422" s="80" t="s">
        <v>112</v>
      </c>
      <c r="Q4422" s="80">
        <v>5.75</v>
      </c>
      <c r="R4422" s="80">
        <v>45.052331000000002</v>
      </c>
      <c r="S4422" s="80">
        <v>118.90412999999999</v>
      </c>
      <c r="T4422" s="80">
        <v>49881.25</v>
      </c>
      <c r="U4422" s="91">
        <f>Table1[[#This Row],[Distribution Amount (Dollars)]]/Table1[[#This Row],[NEWdatediff]]</f>
        <v>24940.625</v>
      </c>
      <c r="V4422" s="77" t="s">
        <v>287</v>
      </c>
      <c r="W4422" s="77" t="s">
        <v>91</v>
      </c>
      <c r="X4422" s="77" t="s">
        <v>5025</v>
      </c>
      <c r="Y4422" s="77" t="s">
        <v>4881</v>
      </c>
      <c r="Z4422" s="77">
        <v>1</v>
      </c>
      <c r="AA4422" s="93"/>
      <c r="AB4422" s="77" t="s">
        <v>5062</v>
      </c>
      <c r="AC4422" s="93"/>
      <c r="AD4422" s="77" t="s">
        <v>110</v>
      </c>
      <c r="AE4422" s="93"/>
      <c r="AF4422" s="93"/>
      <c r="AG4422" s="93"/>
      <c r="AH4422" s="93"/>
      <c r="AI4422" s="93"/>
      <c r="AJ4422" s="93"/>
      <c r="AK4422" s="93"/>
      <c r="AL4422" s="93"/>
      <c r="AM4422" s="93"/>
      <c r="AN4422" s="77" t="s">
        <v>76</v>
      </c>
      <c r="AO4422" s="77" t="s">
        <v>5108</v>
      </c>
      <c r="AP4422" s="77">
        <v>17350000</v>
      </c>
      <c r="AQ4422" s="77" t="s">
        <v>109</v>
      </c>
      <c r="AR4422" s="77" t="s">
        <v>4274</v>
      </c>
      <c r="AS4422" s="79">
        <v>40995</v>
      </c>
      <c r="AT4422" s="77">
        <v>2012</v>
      </c>
      <c r="AU4422" s="77" t="s">
        <v>4277</v>
      </c>
      <c r="AV4422" s="79">
        <v>41361</v>
      </c>
      <c r="AW4422" s="77">
        <v>2013</v>
      </c>
      <c r="AX4422" s="88">
        <f>Table1[[#This Row],[End TEST]]-Table1[[#This Row],[Start TEST]]</f>
        <v>1</v>
      </c>
      <c r="AY4422" s="88">
        <f>Table1[[#This Row],[TEST_Diff]]+1</f>
        <v>2</v>
      </c>
      <c r="AZ4422" s="89">
        <f>DATEDIF(Table1[[#This Row],[Start Year]],Table1[[#This Row],[End Year]],"d") / 365</f>
        <v>1.0027397260273974</v>
      </c>
      <c r="BA4422" s="93"/>
      <c r="BB4422" s="93"/>
      <c r="BC4422" s="93"/>
      <c r="BD4422" s="77">
        <v>1</v>
      </c>
      <c r="BE4422" s="93"/>
      <c r="BF4422" s="77">
        <v>1</v>
      </c>
      <c r="BG4422" s="93"/>
      <c r="BH4422" s="77">
        <v>1</v>
      </c>
      <c r="BI4422" s="93"/>
      <c r="BJ4422" s="93"/>
      <c r="BK4422" s="93"/>
      <c r="BL4422" s="93"/>
      <c r="BM4422" s="93"/>
      <c r="BN4422" s="93"/>
      <c r="BO4422" s="93"/>
      <c r="BP4422" s="93"/>
      <c r="BQ4422" s="93"/>
      <c r="BR4422" s="93"/>
      <c r="BS4422" s="93"/>
      <c r="BT4422" s="93"/>
      <c r="BU4422" s="93"/>
      <c r="BV4422" s="93"/>
      <c r="BW4422" s="77" t="s">
        <v>5141</v>
      </c>
    </row>
    <row r="4423" spans="1:75" x14ac:dyDescent="0.5">
      <c r="A4423" s="77">
        <v>711</v>
      </c>
      <c r="B4423" s="77" t="s">
        <v>4932</v>
      </c>
      <c r="D4423" s="78">
        <v>43705</v>
      </c>
      <c r="E4423" s="77" t="s">
        <v>4963</v>
      </c>
      <c r="F4423" s="90"/>
      <c r="G4423" s="77" t="s">
        <v>4963</v>
      </c>
      <c r="H4423" s="77" t="s">
        <v>4995</v>
      </c>
      <c r="I4423" s="80" t="s">
        <v>98</v>
      </c>
      <c r="J4423" s="80">
        <v>20</v>
      </c>
      <c r="K4423" s="80">
        <v>0</v>
      </c>
      <c r="P4423" s="80" t="s">
        <v>112</v>
      </c>
      <c r="Q4423" s="80">
        <v>5.75</v>
      </c>
      <c r="R4423" s="80">
        <v>45.052331000000002</v>
      </c>
      <c r="S4423" s="80">
        <v>118.90412999999999</v>
      </c>
      <c r="T4423" s="80">
        <v>199525</v>
      </c>
      <c r="U4423" s="91">
        <f>Table1[[#This Row],[Distribution Amount (Dollars)]]/Table1[[#This Row],[NEWdatediff]]</f>
        <v>99762.5</v>
      </c>
      <c r="V4423" s="77" t="s">
        <v>287</v>
      </c>
      <c r="W4423" s="77" t="s">
        <v>91</v>
      </c>
      <c r="X4423" s="77" t="s">
        <v>5025</v>
      </c>
      <c r="Y4423" s="77" t="s">
        <v>4881</v>
      </c>
      <c r="Z4423" s="77">
        <v>1</v>
      </c>
      <c r="AA4423" s="93"/>
      <c r="AB4423" s="77" t="s">
        <v>5062</v>
      </c>
      <c r="AC4423" s="93"/>
      <c r="AD4423" s="77" t="s">
        <v>112</v>
      </c>
      <c r="AE4423" s="93"/>
      <c r="AF4423" s="93"/>
      <c r="AG4423" s="93"/>
      <c r="AH4423" s="93"/>
      <c r="AI4423" s="93"/>
      <c r="AJ4423" s="93"/>
      <c r="AK4423" s="93"/>
      <c r="AL4423" s="93"/>
      <c r="AM4423" s="93"/>
      <c r="AN4423" s="77" t="s">
        <v>76</v>
      </c>
      <c r="AO4423" s="77" t="s">
        <v>5108</v>
      </c>
      <c r="AP4423" s="77">
        <v>17350000</v>
      </c>
      <c r="AQ4423" s="77" t="s">
        <v>109</v>
      </c>
      <c r="AR4423" s="77" t="s">
        <v>4274</v>
      </c>
      <c r="AS4423" s="79">
        <v>40995</v>
      </c>
      <c r="AT4423" s="77">
        <v>2012</v>
      </c>
      <c r="AU4423" s="77" t="s">
        <v>4277</v>
      </c>
      <c r="AV4423" s="79">
        <v>41361</v>
      </c>
      <c r="AW4423" s="77">
        <v>2013</v>
      </c>
      <c r="AX4423" s="88">
        <f>Table1[[#This Row],[End TEST]]-Table1[[#This Row],[Start TEST]]</f>
        <v>1</v>
      </c>
      <c r="AY4423" s="88">
        <f>Table1[[#This Row],[TEST_Diff]]+1</f>
        <v>2</v>
      </c>
      <c r="AZ4423" s="89">
        <f>DATEDIF(Table1[[#This Row],[Start Year]],Table1[[#This Row],[End Year]],"d") / 365</f>
        <v>1.0027397260273974</v>
      </c>
      <c r="BA4423" s="93"/>
      <c r="BB4423" s="93"/>
      <c r="BC4423" s="93"/>
      <c r="BD4423" s="77">
        <v>1</v>
      </c>
      <c r="BE4423" s="93"/>
      <c r="BF4423" s="77">
        <v>1</v>
      </c>
      <c r="BG4423" s="93"/>
      <c r="BH4423" s="77">
        <v>1</v>
      </c>
      <c r="BI4423" s="93"/>
      <c r="BJ4423" s="93"/>
      <c r="BK4423" s="93"/>
      <c r="BL4423" s="93"/>
      <c r="BM4423" s="93"/>
      <c r="BN4423" s="93"/>
      <c r="BO4423" s="93"/>
      <c r="BP4423" s="93"/>
      <c r="BQ4423" s="93"/>
      <c r="BR4423" s="93"/>
      <c r="BS4423" s="93"/>
      <c r="BT4423" s="93"/>
      <c r="BU4423" s="93"/>
      <c r="BV4423" s="93"/>
      <c r="BW4423" s="77" t="s">
        <v>5141</v>
      </c>
    </row>
    <row r="4424" spans="1:75" x14ac:dyDescent="0.5">
      <c r="A4424" s="77">
        <v>711</v>
      </c>
      <c r="B4424" s="77" t="s">
        <v>4932</v>
      </c>
      <c r="D4424" s="78">
        <v>43705</v>
      </c>
      <c r="E4424" s="77" t="s">
        <v>4963</v>
      </c>
      <c r="F4424" s="90"/>
      <c r="G4424" s="77" t="s">
        <v>4963</v>
      </c>
      <c r="H4424" s="77" t="s">
        <v>4995</v>
      </c>
      <c r="I4424" s="80" t="s">
        <v>81</v>
      </c>
      <c r="J4424" s="80">
        <v>15</v>
      </c>
      <c r="K4424" s="80">
        <v>0</v>
      </c>
      <c r="P4424" s="80" t="s">
        <v>112</v>
      </c>
      <c r="Q4424" s="80">
        <v>5.75</v>
      </c>
      <c r="R4424" s="80">
        <v>45.052331000000002</v>
      </c>
      <c r="S4424" s="80">
        <v>118.90412999999999</v>
      </c>
      <c r="T4424" s="80">
        <v>149643.75</v>
      </c>
      <c r="U4424" s="91">
        <f>Table1[[#This Row],[Distribution Amount (Dollars)]]/Table1[[#This Row],[NEWdatediff]]</f>
        <v>74821.875</v>
      </c>
      <c r="V4424" s="77" t="s">
        <v>287</v>
      </c>
      <c r="W4424" s="77" t="s">
        <v>91</v>
      </c>
      <c r="X4424" s="77" t="s">
        <v>5025</v>
      </c>
      <c r="Y4424" s="77" t="s">
        <v>4881</v>
      </c>
      <c r="Z4424" s="77">
        <v>1</v>
      </c>
      <c r="AA4424" s="93"/>
      <c r="AB4424" s="77" t="s">
        <v>5062</v>
      </c>
      <c r="AC4424" s="93"/>
      <c r="AD4424" s="77" t="s">
        <v>112</v>
      </c>
      <c r="AE4424" s="93"/>
      <c r="AF4424" s="93"/>
      <c r="AG4424" s="93"/>
      <c r="AH4424" s="93"/>
      <c r="AI4424" s="93"/>
      <c r="AJ4424" s="93"/>
      <c r="AK4424" s="93"/>
      <c r="AL4424" s="93"/>
      <c r="AM4424" s="93"/>
      <c r="AN4424" s="77" t="s">
        <v>76</v>
      </c>
      <c r="AO4424" s="77" t="s">
        <v>5108</v>
      </c>
      <c r="AP4424" s="77">
        <v>17350000</v>
      </c>
      <c r="AQ4424" s="77" t="s">
        <v>109</v>
      </c>
      <c r="AR4424" s="77" t="s">
        <v>4274</v>
      </c>
      <c r="AS4424" s="79">
        <v>40995</v>
      </c>
      <c r="AT4424" s="77">
        <v>2012</v>
      </c>
      <c r="AU4424" s="77" t="s">
        <v>4277</v>
      </c>
      <c r="AV4424" s="79">
        <v>41361</v>
      </c>
      <c r="AW4424" s="77">
        <v>2013</v>
      </c>
      <c r="AX4424" s="88">
        <f>Table1[[#This Row],[End TEST]]-Table1[[#This Row],[Start TEST]]</f>
        <v>1</v>
      </c>
      <c r="AY4424" s="88">
        <f>Table1[[#This Row],[TEST_Diff]]+1</f>
        <v>2</v>
      </c>
      <c r="AZ4424" s="89">
        <f>DATEDIF(Table1[[#This Row],[Start Year]],Table1[[#This Row],[End Year]],"d") / 365</f>
        <v>1.0027397260273974</v>
      </c>
      <c r="BA4424" s="93"/>
      <c r="BB4424" s="93"/>
      <c r="BC4424" s="93"/>
      <c r="BD4424" s="77">
        <v>1</v>
      </c>
      <c r="BE4424" s="93"/>
      <c r="BF4424" s="77">
        <v>1</v>
      </c>
      <c r="BG4424" s="93"/>
      <c r="BH4424" s="77">
        <v>1</v>
      </c>
      <c r="BI4424" s="93"/>
      <c r="BJ4424" s="93"/>
      <c r="BK4424" s="93"/>
      <c r="BL4424" s="93"/>
      <c r="BM4424" s="93"/>
      <c r="BN4424" s="93"/>
      <c r="BO4424" s="93"/>
      <c r="BP4424" s="93"/>
      <c r="BQ4424" s="93"/>
      <c r="BR4424" s="93"/>
      <c r="BS4424" s="93"/>
      <c r="BT4424" s="93"/>
      <c r="BU4424" s="93"/>
      <c r="BV4424" s="93"/>
      <c r="BW4424" s="77" t="s">
        <v>5141</v>
      </c>
    </row>
    <row r="4425" spans="1:75" x14ac:dyDescent="0.5">
      <c r="A4425" s="77">
        <v>711</v>
      </c>
      <c r="B4425" s="77" t="s">
        <v>4932</v>
      </c>
      <c r="D4425" s="78">
        <v>43705</v>
      </c>
      <c r="E4425" s="77" t="s">
        <v>4963</v>
      </c>
      <c r="F4425" s="90"/>
      <c r="G4425" s="77" t="s">
        <v>4963</v>
      </c>
      <c r="H4425" s="77" t="s">
        <v>4995</v>
      </c>
      <c r="I4425" s="80" t="s">
        <v>129</v>
      </c>
      <c r="J4425" s="80">
        <v>40</v>
      </c>
      <c r="K4425" s="80">
        <v>0</v>
      </c>
      <c r="P4425" s="80" t="s">
        <v>112</v>
      </c>
      <c r="Q4425" s="80">
        <v>5.75</v>
      </c>
      <c r="R4425" s="80">
        <v>45.052331000000002</v>
      </c>
      <c r="S4425" s="80">
        <v>118.90412999999999</v>
      </c>
      <c r="T4425" s="80">
        <v>399050</v>
      </c>
      <c r="U4425" s="91">
        <f>Table1[[#This Row],[Distribution Amount (Dollars)]]/Table1[[#This Row],[NEWdatediff]]</f>
        <v>199525</v>
      </c>
      <c r="V4425" s="77" t="s">
        <v>287</v>
      </c>
      <c r="W4425" s="77" t="s">
        <v>91</v>
      </c>
      <c r="X4425" s="77" t="s">
        <v>5025</v>
      </c>
      <c r="Y4425" s="77" t="s">
        <v>4881</v>
      </c>
      <c r="Z4425" s="77">
        <v>1</v>
      </c>
      <c r="AA4425" s="93"/>
      <c r="AB4425" s="77" t="s">
        <v>5062</v>
      </c>
      <c r="AC4425" s="93"/>
      <c r="AD4425" s="77" t="s">
        <v>112</v>
      </c>
      <c r="AE4425" s="93"/>
      <c r="AF4425" s="93"/>
      <c r="AG4425" s="93"/>
      <c r="AH4425" s="93"/>
      <c r="AI4425" s="93"/>
      <c r="AJ4425" s="93"/>
      <c r="AK4425" s="93"/>
      <c r="AL4425" s="93"/>
      <c r="AM4425" s="93"/>
      <c r="AN4425" s="77" t="s">
        <v>76</v>
      </c>
      <c r="AO4425" s="77" t="s">
        <v>5108</v>
      </c>
      <c r="AP4425" s="77">
        <v>17350000</v>
      </c>
      <c r="AQ4425" s="77" t="s">
        <v>109</v>
      </c>
      <c r="AR4425" s="77" t="s">
        <v>4274</v>
      </c>
      <c r="AS4425" s="79">
        <v>40995</v>
      </c>
      <c r="AT4425" s="77">
        <v>2012</v>
      </c>
      <c r="AU4425" s="77" t="s">
        <v>4277</v>
      </c>
      <c r="AV4425" s="79">
        <v>41361</v>
      </c>
      <c r="AW4425" s="77">
        <v>2013</v>
      </c>
      <c r="AX4425" s="88">
        <f>Table1[[#This Row],[End TEST]]-Table1[[#This Row],[Start TEST]]</f>
        <v>1</v>
      </c>
      <c r="AY4425" s="88">
        <f>Table1[[#This Row],[TEST_Diff]]+1</f>
        <v>2</v>
      </c>
      <c r="AZ4425" s="89">
        <f>DATEDIF(Table1[[#This Row],[Start Year]],Table1[[#This Row],[End Year]],"d") / 365</f>
        <v>1.0027397260273974</v>
      </c>
      <c r="BA4425" s="93"/>
      <c r="BB4425" s="93"/>
      <c r="BC4425" s="93"/>
      <c r="BD4425" s="77">
        <v>1</v>
      </c>
      <c r="BE4425" s="93"/>
      <c r="BF4425" s="77">
        <v>1</v>
      </c>
      <c r="BG4425" s="93"/>
      <c r="BH4425" s="77">
        <v>1</v>
      </c>
      <c r="BI4425" s="93"/>
      <c r="BJ4425" s="93"/>
      <c r="BK4425" s="93"/>
      <c r="BL4425" s="93"/>
      <c r="BM4425" s="93"/>
      <c r="BN4425" s="93"/>
      <c r="BO4425" s="93"/>
      <c r="BP4425" s="93"/>
      <c r="BQ4425" s="93"/>
      <c r="BR4425" s="93"/>
      <c r="BS4425" s="93"/>
      <c r="BT4425" s="93"/>
      <c r="BU4425" s="93"/>
      <c r="BV4425" s="93"/>
      <c r="BW4425" s="77" t="s">
        <v>5141</v>
      </c>
    </row>
    <row r="4426" spans="1:75" x14ac:dyDescent="0.5">
      <c r="A4426" s="77">
        <v>711</v>
      </c>
      <c r="B4426" s="77" t="s">
        <v>4932</v>
      </c>
      <c r="D4426" s="78">
        <v>43705</v>
      </c>
      <c r="E4426" s="77" t="s">
        <v>4963</v>
      </c>
      <c r="F4426" s="90"/>
      <c r="G4426" s="77" t="s">
        <v>4963</v>
      </c>
      <c r="H4426" s="77" t="s">
        <v>4995</v>
      </c>
      <c r="I4426" s="80" t="s">
        <v>127</v>
      </c>
      <c r="J4426" s="80">
        <v>20</v>
      </c>
      <c r="K4426" s="80">
        <v>0</v>
      </c>
      <c r="P4426" s="80" t="s">
        <v>112</v>
      </c>
      <c r="Q4426" s="80">
        <v>5.75</v>
      </c>
      <c r="R4426" s="80">
        <v>45.052331000000002</v>
      </c>
      <c r="S4426" s="80">
        <v>118.90412999999999</v>
      </c>
      <c r="T4426" s="80">
        <v>199525</v>
      </c>
      <c r="U4426" s="91">
        <f>Table1[[#This Row],[Distribution Amount (Dollars)]]/Table1[[#This Row],[NEWdatediff]]</f>
        <v>99762.5</v>
      </c>
      <c r="V4426" s="77" t="s">
        <v>287</v>
      </c>
      <c r="W4426" s="77" t="s">
        <v>91</v>
      </c>
      <c r="X4426" s="77" t="s">
        <v>5025</v>
      </c>
      <c r="Y4426" s="77" t="s">
        <v>4881</v>
      </c>
      <c r="Z4426" s="77">
        <v>1</v>
      </c>
      <c r="AA4426" s="93"/>
      <c r="AB4426" s="77" t="s">
        <v>5062</v>
      </c>
      <c r="AC4426" s="93"/>
      <c r="AD4426" s="77" t="s">
        <v>112</v>
      </c>
      <c r="AE4426" s="93"/>
      <c r="AF4426" s="93"/>
      <c r="AG4426" s="93"/>
      <c r="AH4426" s="93"/>
      <c r="AI4426" s="93"/>
      <c r="AJ4426" s="93"/>
      <c r="AK4426" s="93"/>
      <c r="AL4426" s="93"/>
      <c r="AM4426" s="93"/>
      <c r="AN4426" s="77" t="s">
        <v>76</v>
      </c>
      <c r="AO4426" s="77" t="s">
        <v>5108</v>
      </c>
      <c r="AP4426" s="77">
        <v>17350000</v>
      </c>
      <c r="AQ4426" s="77" t="s">
        <v>109</v>
      </c>
      <c r="AR4426" s="77" t="s">
        <v>4274</v>
      </c>
      <c r="AS4426" s="79">
        <v>40995</v>
      </c>
      <c r="AT4426" s="77">
        <v>2012</v>
      </c>
      <c r="AU4426" s="77" t="s">
        <v>4277</v>
      </c>
      <c r="AV4426" s="79">
        <v>41361</v>
      </c>
      <c r="AW4426" s="77">
        <v>2013</v>
      </c>
      <c r="AX4426" s="88">
        <f>Table1[[#This Row],[End TEST]]-Table1[[#This Row],[Start TEST]]</f>
        <v>1</v>
      </c>
      <c r="AY4426" s="88">
        <f>Table1[[#This Row],[TEST_Diff]]+1</f>
        <v>2</v>
      </c>
      <c r="AZ4426" s="89">
        <f>DATEDIF(Table1[[#This Row],[Start Year]],Table1[[#This Row],[End Year]],"d") / 365</f>
        <v>1.0027397260273974</v>
      </c>
      <c r="BA4426" s="93"/>
      <c r="BB4426" s="93"/>
      <c r="BC4426" s="93"/>
      <c r="BD4426" s="77">
        <v>1</v>
      </c>
      <c r="BE4426" s="93"/>
      <c r="BF4426" s="77">
        <v>1</v>
      </c>
      <c r="BG4426" s="93"/>
      <c r="BH4426" s="77">
        <v>1</v>
      </c>
      <c r="BI4426" s="93"/>
      <c r="BJ4426" s="93"/>
      <c r="BK4426" s="93"/>
      <c r="BL4426" s="93"/>
      <c r="BM4426" s="93"/>
      <c r="BN4426" s="93"/>
      <c r="BO4426" s="93"/>
      <c r="BP4426" s="93"/>
      <c r="BQ4426" s="93"/>
      <c r="BR4426" s="93"/>
      <c r="BS4426" s="93"/>
      <c r="BT4426" s="93"/>
      <c r="BU4426" s="93"/>
      <c r="BV4426" s="93"/>
      <c r="BW4426" s="77" t="s">
        <v>5141</v>
      </c>
    </row>
    <row r="4427" spans="1:75" x14ac:dyDescent="0.5">
      <c r="A4427" s="77">
        <v>711</v>
      </c>
      <c r="B4427" s="77" t="s">
        <v>4932</v>
      </c>
      <c r="D4427" s="78">
        <v>43705</v>
      </c>
      <c r="E4427" s="77" t="s">
        <v>4963</v>
      </c>
      <c r="F4427" s="90"/>
      <c r="G4427" s="77" t="s">
        <v>4963</v>
      </c>
      <c r="H4427" s="77" t="s">
        <v>4995</v>
      </c>
      <c r="I4427" s="80" t="s">
        <v>280</v>
      </c>
      <c r="J4427" s="80">
        <v>5</v>
      </c>
      <c r="K4427" s="80">
        <v>0</v>
      </c>
      <c r="P4427" s="80" t="s">
        <v>307</v>
      </c>
      <c r="Q4427" s="80">
        <v>19</v>
      </c>
      <c r="R4427" s="80">
        <v>48.122632000000003</v>
      </c>
      <c r="S4427" s="80">
        <v>30.108753</v>
      </c>
      <c r="T4427" s="80">
        <v>164825</v>
      </c>
      <c r="U4427" s="91">
        <f>Table1[[#This Row],[Distribution Amount (Dollars)]]/Table1[[#This Row],[NEWdatediff]]</f>
        <v>82412.5</v>
      </c>
      <c r="V4427" s="77" t="s">
        <v>287</v>
      </c>
      <c r="W4427" s="77" t="s">
        <v>91</v>
      </c>
      <c r="X4427" s="77" t="s">
        <v>5025</v>
      </c>
      <c r="Y4427" s="77" t="s">
        <v>4881</v>
      </c>
      <c r="Z4427" s="77">
        <v>1</v>
      </c>
      <c r="AA4427" s="93"/>
      <c r="AB4427" s="77" t="s">
        <v>5062</v>
      </c>
      <c r="AC4427" s="93"/>
      <c r="AD4427" s="77" t="s">
        <v>112</v>
      </c>
      <c r="AE4427" s="93"/>
      <c r="AF4427" s="93"/>
      <c r="AG4427" s="93"/>
      <c r="AH4427" s="93"/>
      <c r="AI4427" s="93"/>
      <c r="AJ4427" s="93"/>
      <c r="AK4427" s="93"/>
      <c r="AL4427" s="93"/>
      <c r="AM4427" s="93"/>
      <c r="AN4427" s="77" t="s">
        <v>76</v>
      </c>
      <c r="AO4427" s="77" t="s">
        <v>5108</v>
      </c>
      <c r="AP4427" s="77">
        <v>17350000</v>
      </c>
      <c r="AQ4427" s="77" t="s">
        <v>109</v>
      </c>
      <c r="AR4427" s="77" t="s">
        <v>4274</v>
      </c>
      <c r="AS4427" s="79">
        <v>40995</v>
      </c>
      <c r="AT4427" s="77">
        <v>2012</v>
      </c>
      <c r="AU4427" s="77" t="s">
        <v>4277</v>
      </c>
      <c r="AV4427" s="79">
        <v>41361</v>
      </c>
      <c r="AW4427" s="77">
        <v>2013</v>
      </c>
      <c r="AX4427" s="88">
        <f>Table1[[#This Row],[End TEST]]-Table1[[#This Row],[Start TEST]]</f>
        <v>1</v>
      </c>
      <c r="AY4427" s="88">
        <f>Table1[[#This Row],[TEST_Diff]]+1</f>
        <v>2</v>
      </c>
      <c r="AZ4427" s="89">
        <f>DATEDIF(Table1[[#This Row],[Start Year]],Table1[[#This Row],[End Year]],"d") / 365</f>
        <v>1.0027397260273974</v>
      </c>
      <c r="BA4427" s="93"/>
      <c r="BB4427" s="93"/>
      <c r="BC4427" s="93"/>
      <c r="BD4427" s="77">
        <v>1</v>
      </c>
      <c r="BE4427" s="93"/>
      <c r="BF4427" s="77">
        <v>1</v>
      </c>
      <c r="BG4427" s="93"/>
      <c r="BH4427" s="77">
        <v>1</v>
      </c>
      <c r="BI4427" s="93"/>
      <c r="BJ4427" s="93"/>
      <c r="BK4427" s="93"/>
      <c r="BL4427" s="93"/>
      <c r="BM4427" s="93"/>
      <c r="BN4427" s="93"/>
      <c r="BO4427" s="93"/>
      <c r="BP4427" s="93"/>
      <c r="BQ4427" s="93"/>
      <c r="BR4427" s="93"/>
      <c r="BS4427" s="93"/>
      <c r="BT4427" s="93"/>
      <c r="BU4427" s="93"/>
      <c r="BV4427" s="93"/>
      <c r="BW4427" s="77" t="s">
        <v>5141</v>
      </c>
    </row>
    <row r="4428" spans="1:75" x14ac:dyDescent="0.5">
      <c r="A4428" s="77">
        <v>711</v>
      </c>
      <c r="B4428" s="77" t="s">
        <v>4932</v>
      </c>
      <c r="D4428" s="78">
        <v>43705</v>
      </c>
      <c r="E4428" s="77" t="s">
        <v>4963</v>
      </c>
      <c r="F4428" s="90"/>
      <c r="G4428" s="77" t="s">
        <v>4963</v>
      </c>
      <c r="H4428" s="77" t="s">
        <v>4995</v>
      </c>
      <c r="I4428" s="80" t="s">
        <v>98</v>
      </c>
      <c r="J4428" s="80">
        <v>20</v>
      </c>
      <c r="K4428" s="80">
        <v>0</v>
      </c>
      <c r="P4428" s="80" t="s">
        <v>307</v>
      </c>
      <c r="Q4428" s="80">
        <v>19</v>
      </c>
      <c r="R4428" s="80">
        <v>48.122632000000003</v>
      </c>
      <c r="S4428" s="80">
        <v>30.108753</v>
      </c>
      <c r="T4428" s="80">
        <v>659300</v>
      </c>
      <c r="U4428" s="91">
        <f>Table1[[#This Row],[Distribution Amount (Dollars)]]/Table1[[#This Row],[NEWdatediff]]</f>
        <v>329650</v>
      </c>
      <c r="V4428" s="77" t="s">
        <v>287</v>
      </c>
      <c r="W4428" s="77" t="s">
        <v>91</v>
      </c>
      <c r="X4428" s="77" t="s">
        <v>5025</v>
      </c>
      <c r="Y4428" s="77" t="s">
        <v>4881</v>
      </c>
      <c r="Z4428" s="77">
        <v>1</v>
      </c>
      <c r="AA4428" s="93"/>
      <c r="AB4428" s="77" t="s">
        <v>5062</v>
      </c>
      <c r="AC4428" s="93"/>
      <c r="AD4428" s="77" t="s">
        <v>307</v>
      </c>
      <c r="AE4428" s="93"/>
      <c r="AF4428" s="93"/>
      <c r="AG4428" s="93"/>
      <c r="AH4428" s="93"/>
      <c r="AI4428" s="93"/>
      <c r="AJ4428" s="93"/>
      <c r="AK4428" s="93"/>
      <c r="AL4428" s="93"/>
      <c r="AM4428" s="93"/>
      <c r="AN4428" s="77" t="s">
        <v>76</v>
      </c>
      <c r="AO4428" s="77" t="s">
        <v>5108</v>
      </c>
      <c r="AP4428" s="77">
        <v>17350000</v>
      </c>
      <c r="AQ4428" s="77" t="s">
        <v>109</v>
      </c>
      <c r="AR4428" s="77" t="s">
        <v>4274</v>
      </c>
      <c r="AS4428" s="79">
        <v>40995</v>
      </c>
      <c r="AT4428" s="77">
        <v>2012</v>
      </c>
      <c r="AU4428" s="77" t="s">
        <v>4277</v>
      </c>
      <c r="AV4428" s="79">
        <v>41361</v>
      </c>
      <c r="AW4428" s="77">
        <v>2013</v>
      </c>
      <c r="AX4428" s="88">
        <f>Table1[[#This Row],[End TEST]]-Table1[[#This Row],[Start TEST]]</f>
        <v>1</v>
      </c>
      <c r="AY4428" s="88">
        <f>Table1[[#This Row],[TEST_Diff]]+1</f>
        <v>2</v>
      </c>
      <c r="AZ4428" s="89">
        <f>DATEDIF(Table1[[#This Row],[Start Year]],Table1[[#This Row],[End Year]],"d") / 365</f>
        <v>1.0027397260273974</v>
      </c>
      <c r="BA4428" s="93"/>
      <c r="BB4428" s="93"/>
      <c r="BC4428" s="93"/>
      <c r="BD4428" s="77">
        <v>1</v>
      </c>
      <c r="BE4428" s="93"/>
      <c r="BF4428" s="77">
        <v>1</v>
      </c>
      <c r="BG4428" s="93"/>
      <c r="BH4428" s="77">
        <v>1</v>
      </c>
      <c r="BI4428" s="93"/>
      <c r="BJ4428" s="93"/>
      <c r="BK4428" s="93"/>
      <c r="BL4428" s="93"/>
      <c r="BM4428" s="93"/>
      <c r="BN4428" s="93"/>
      <c r="BO4428" s="93"/>
      <c r="BP4428" s="93"/>
      <c r="BQ4428" s="93"/>
      <c r="BR4428" s="93"/>
      <c r="BS4428" s="93"/>
      <c r="BT4428" s="93"/>
      <c r="BU4428" s="93"/>
      <c r="BV4428" s="93"/>
      <c r="BW4428" s="77" t="s">
        <v>5141</v>
      </c>
    </row>
    <row r="4429" spans="1:75" x14ac:dyDescent="0.5">
      <c r="A4429" s="77">
        <v>711</v>
      </c>
      <c r="B4429" s="77" t="s">
        <v>4932</v>
      </c>
      <c r="D4429" s="78">
        <v>43705</v>
      </c>
      <c r="E4429" s="77" t="s">
        <v>4963</v>
      </c>
      <c r="F4429" s="90"/>
      <c r="G4429" s="77" t="s">
        <v>4963</v>
      </c>
      <c r="H4429" s="77" t="s">
        <v>4995</v>
      </c>
      <c r="I4429" s="80" t="s">
        <v>81</v>
      </c>
      <c r="J4429" s="80">
        <v>15</v>
      </c>
      <c r="K4429" s="80">
        <v>0</v>
      </c>
      <c r="P4429" s="80" t="s">
        <v>307</v>
      </c>
      <c r="Q4429" s="80">
        <v>19</v>
      </c>
      <c r="R4429" s="80">
        <v>48.122632000000003</v>
      </c>
      <c r="S4429" s="80">
        <v>30.108753</v>
      </c>
      <c r="T4429" s="80">
        <v>494475</v>
      </c>
      <c r="U4429" s="91">
        <f>Table1[[#This Row],[Distribution Amount (Dollars)]]/Table1[[#This Row],[NEWdatediff]]</f>
        <v>247237.5</v>
      </c>
      <c r="V4429" s="77" t="s">
        <v>287</v>
      </c>
      <c r="W4429" s="77" t="s">
        <v>91</v>
      </c>
      <c r="X4429" s="77" t="s">
        <v>5025</v>
      </c>
      <c r="Y4429" s="77" t="s">
        <v>4881</v>
      </c>
      <c r="Z4429" s="77">
        <v>1</v>
      </c>
      <c r="AA4429" s="93"/>
      <c r="AB4429" s="77" t="s">
        <v>5062</v>
      </c>
      <c r="AC4429" s="93"/>
      <c r="AD4429" s="77" t="s">
        <v>307</v>
      </c>
      <c r="AE4429" s="93"/>
      <c r="AF4429" s="93"/>
      <c r="AG4429" s="93"/>
      <c r="AH4429" s="93"/>
      <c r="AI4429" s="93"/>
      <c r="AJ4429" s="93"/>
      <c r="AK4429" s="93"/>
      <c r="AL4429" s="93"/>
      <c r="AM4429" s="93"/>
      <c r="AN4429" s="77" t="s">
        <v>76</v>
      </c>
      <c r="AO4429" s="77" t="s">
        <v>5108</v>
      </c>
      <c r="AP4429" s="77">
        <v>17350000</v>
      </c>
      <c r="AQ4429" s="77" t="s">
        <v>109</v>
      </c>
      <c r="AR4429" s="77" t="s">
        <v>4274</v>
      </c>
      <c r="AS4429" s="79">
        <v>40995</v>
      </c>
      <c r="AT4429" s="77">
        <v>2012</v>
      </c>
      <c r="AU4429" s="77" t="s">
        <v>4277</v>
      </c>
      <c r="AV4429" s="79">
        <v>41361</v>
      </c>
      <c r="AW4429" s="77">
        <v>2013</v>
      </c>
      <c r="AX4429" s="88">
        <f>Table1[[#This Row],[End TEST]]-Table1[[#This Row],[Start TEST]]</f>
        <v>1</v>
      </c>
      <c r="AY4429" s="88">
        <f>Table1[[#This Row],[TEST_Diff]]+1</f>
        <v>2</v>
      </c>
      <c r="AZ4429" s="89">
        <f>DATEDIF(Table1[[#This Row],[Start Year]],Table1[[#This Row],[End Year]],"d") / 365</f>
        <v>1.0027397260273974</v>
      </c>
      <c r="BA4429" s="93"/>
      <c r="BB4429" s="93"/>
      <c r="BC4429" s="93"/>
      <c r="BD4429" s="77">
        <v>1</v>
      </c>
      <c r="BE4429" s="93"/>
      <c r="BF4429" s="77">
        <v>1</v>
      </c>
      <c r="BG4429" s="93"/>
      <c r="BH4429" s="77">
        <v>1</v>
      </c>
      <c r="BI4429" s="93"/>
      <c r="BJ4429" s="93"/>
      <c r="BK4429" s="93"/>
      <c r="BL4429" s="93"/>
      <c r="BM4429" s="93"/>
      <c r="BN4429" s="93"/>
      <c r="BO4429" s="93"/>
      <c r="BP4429" s="93"/>
      <c r="BQ4429" s="93"/>
      <c r="BR4429" s="93"/>
      <c r="BS4429" s="93"/>
      <c r="BT4429" s="93"/>
      <c r="BU4429" s="93"/>
      <c r="BV4429" s="93"/>
      <c r="BW4429" s="77" t="s">
        <v>5141</v>
      </c>
    </row>
    <row r="4430" spans="1:75" x14ac:dyDescent="0.5">
      <c r="A4430" s="77">
        <v>711</v>
      </c>
      <c r="B4430" s="77" t="s">
        <v>4932</v>
      </c>
      <c r="D4430" s="78">
        <v>43705</v>
      </c>
      <c r="E4430" s="77" t="s">
        <v>4963</v>
      </c>
      <c r="F4430" s="90"/>
      <c r="G4430" s="77" t="s">
        <v>4963</v>
      </c>
      <c r="H4430" s="77" t="s">
        <v>4995</v>
      </c>
      <c r="I4430" s="80" t="s">
        <v>129</v>
      </c>
      <c r="J4430" s="80">
        <v>40</v>
      </c>
      <c r="K4430" s="80">
        <v>0</v>
      </c>
      <c r="P4430" s="80" t="s">
        <v>307</v>
      </c>
      <c r="Q4430" s="80">
        <v>19</v>
      </c>
      <c r="R4430" s="80">
        <v>48.122632000000003</v>
      </c>
      <c r="S4430" s="80">
        <v>30.108753</v>
      </c>
      <c r="T4430" s="80">
        <v>1318600</v>
      </c>
      <c r="U4430" s="91">
        <f>Table1[[#This Row],[Distribution Amount (Dollars)]]/Table1[[#This Row],[NEWdatediff]]</f>
        <v>659300</v>
      </c>
      <c r="V4430" s="77" t="s">
        <v>287</v>
      </c>
      <c r="W4430" s="77" t="s">
        <v>91</v>
      </c>
      <c r="X4430" s="77" t="s">
        <v>5025</v>
      </c>
      <c r="Y4430" s="77" t="s">
        <v>4881</v>
      </c>
      <c r="Z4430" s="77">
        <v>1</v>
      </c>
      <c r="AA4430" s="93"/>
      <c r="AB4430" s="77" t="s">
        <v>5062</v>
      </c>
      <c r="AC4430" s="93"/>
      <c r="AD4430" s="77" t="s">
        <v>307</v>
      </c>
      <c r="AE4430" s="93"/>
      <c r="AF4430" s="93"/>
      <c r="AG4430" s="93"/>
      <c r="AH4430" s="93"/>
      <c r="AI4430" s="93"/>
      <c r="AJ4430" s="93"/>
      <c r="AK4430" s="93"/>
      <c r="AL4430" s="93"/>
      <c r="AM4430" s="93"/>
      <c r="AN4430" s="77" t="s">
        <v>76</v>
      </c>
      <c r="AO4430" s="77" t="s">
        <v>5108</v>
      </c>
      <c r="AP4430" s="77">
        <v>17350000</v>
      </c>
      <c r="AQ4430" s="77" t="s">
        <v>109</v>
      </c>
      <c r="AR4430" s="77" t="s">
        <v>4274</v>
      </c>
      <c r="AS4430" s="79">
        <v>40995</v>
      </c>
      <c r="AT4430" s="77">
        <v>2012</v>
      </c>
      <c r="AU4430" s="77" t="s">
        <v>4277</v>
      </c>
      <c r="AV4430" s="79">
        <v>41361</v>
      </c>
      <c r="AW4430" s="77">
        <v>2013</v>
      </c>
      <c r="AX4430" s="88">
        <f>Table1[[#This Row],[End TEST]]-Table1[[#This Row],[Start TEST]]</f>
        <v>1</v>
      </c>
      <c r="AY4430" s="88">
        <f>Table1[[#This Row],[TEST_Diff]]+1</f>
        <v>2</v>
      </c>
      <c r="AZ4430" s="89">
        <f>DATEDIF(Table1[[#This Row],[Start Year]],Table1[[#This Row],[End Year]],"d") / 365</f>
        <v>1.0027397260273974</v>
      </c>
      <c r="BA4430" s="93"/>
      <c r="BB4430" s="93"/>
      <c r="BC4430" s="93"/>
      <c r="BD4430" s="77">
        <v>1</v>
      </c>
      <c r="BE4430" s="93"/>
      <c r="BF4430" s="77">
        <v>1</v>
      </c>
      <c r="BG4430" s="93"/>
      <c r="BH4430" s="77">
        <v>1</v>
      </c>
      <c r="BI4430" s="93"/>
      <c r="BJ4430" s="93"/>
      <c r="BK4430" s="93"/>
      <c r="BL4430" s="93"/>
      <c r="BM4430" s="93"/>
      <c r="BN4430" s="93"/>
      <c r="BO4430" s="93"/>
      <c r="BP4430" s="93"/>
      <c r="BQ4430" s="93"/>
      <c r="BR4430" s="93"/>
      <c r="BS4430" s="93"/>
      <c r="BT4430" s="93"/>
      <c r="BU4430" s="93"/>
      <c r="BV4430" s="93"/>
      <c r="BW4430" s="77" t="s">
        <v>5141</v>
      </c>
    </row>
    <row r="4431" spans="1:75" x14ac:dyDescent="0.5">
      <c r="A4431" s="77">
        <v>711</v>
      </c>
      <c r="B4431" s="77" t="s">
        <v>4932</v>
      </c>
      <c r="D4431" s="78">
        <v>43705</v>
      </c>
      <c r="E4431" s="77" t="s">
        <v>4963</v>
      </c>
      <c r="F4431" s="90"/>
      <c r="G4431" s="77" t="s">
        <v>4963</v>
      </c>
      <c r="H4431" s="77" t="s">
        <v>4995</v>
      </c>
      <c r="I4431" s="80" t="s">
        <v>127</v>
      </c>
      <c r="J4431" s="80">
        <v>20</v>
      </c>
      <c r="K4431" s="80">
        <v>0</v>
      </c>
      <c r="P4431" s="80" t="s">
        <v>307</v>
      </c>
      <c r="Q4431" s="80">
        <v>19</v>
      </c>
      <c r="R4431" s="80">
        <v>48.122632000000003</v>
      </c>
      <c r="S4431" s="80">
        <v>30.108753</v>
      </c>
      <c r="T4431" s="80">
        <v>659300</v>
      </c>
      <c r="U4431" s="91">
        <f>Table1[[#This Row],[Distribution Amount (Dollars)]]/Table1[[#This Row],[NEWdatediff]]</f>
        <v>329650</v>
      </c>
      <c r="V4431" s="77" t="s">
        <v>287</v>
      </c>
      <c r="W4431" s="77" t="s">
        <v>91</v>
      </c>
      <c r="X4431" s="77" t="s">
        <v>5025</v>
      </c>
      <c r="Y4431" s="77" t="s">
        <v>4881</v>
      </c>
      <c r="Z4431" s="77">
        <v>1</v>
      </c>
      <c r="AA4431" s="93"/>
      <c r="AB4431" s="77" t="s">
        <v>5062</v>
      </c>
      <c r="AC4431" s="93"/>
      <c r="AD4431" s="77" t="s">
        <v>307</v>
      </c>
      <c r="AE4431" s="93"/>
      <c r="AF4431" s="93"/>
      <c r="AG4431" s="93"/>
      <c r="AH4431" s="93"/>
      <c r="AI4431" s="93"/>
      <c r="AJ4431" s="93"/>
      <c r="AK4431" s="93"/>
      <c r="AL4431" s="93"/>
      <c r="AM4431" s="93"/>
      <c r="AN4431" s="77" t="s">
        <v>76</v>
      </c>
      <c r="AO4431" s="77" t="s">
        <v>5108</v>
      </c>
      <c r="AP4431" s="77">
        <v>17350000</v>
      </c>
      <c r="AQ4431" s="77" t="s">
        <v>109</v>
      </c>
      <c r="AR4431" s="77" t="s">
        <v>4274</v>
      </c>
      <c r="AS4431" s="79">
        <v>40995</v>
      </c>
      <c r="AT4431" s="77">
        <v>2012</v>
      </c>
      <c r="AU4431" s="77" t="s">
        <v>4277</v>
      </c>
      <c r="AV4431" s="79">
        <v>41361</v>
      </c>
      <c r="AW4431" s="77">
        <v>2013</v>
      </c>
      <c r="AX4431" s="88">
        <f>Table1[[#This Row],[End TEST]]-Table1[[#This Row],[Start TEST]]</f>
        <v>1</v>
      </c>
      <c r="AY4431" s="88">
        <f>Table1[[#This Row],[TEST_Diff]]+1</f>
        <v>2</v>
      </c>
      <c r="AZ4431" s="89">
        <f>DATEDIF(Table1[[#This Row],[Start Year]],Table1[[#This Row],[End Year]],"d") / 365</f>
        <v>1.0027397260273974</v>
      </c>
      <c r="BA4431" s="93"/>
      <c r="BB4431" s="93"/>
      <c r="BC4431" s="93"/>
      <c r="BD4431" s="77">
        <v>1</v>
      </c>
      <c r="BE4431" s="93"/>
      <c r="BF4431" s="77">
        <v>1</v>
      </c>
      <c r="BG4431" s="93"/>
      <c r="BH4431" s="77">
        <v>1</v>
      </c>
      <c r="BI4431" s="93"/>
      <c r="BJ4431" s="93"/>
      <c r="BK4431" s="93"/>
      <c r="BL4431" s="93"/>
      <c r="BM4431" s="93"/>
      <c r="BN4431" s="93"/>
      <c r="BO4431" s="93"/>
      <c r="BP4431" s="93"/>
      <c r="BQ4431" s="93"/>
      <c r="BR4431" s="93"/>
      <c r="BS4431" s="93"/>
      <c r="BT4431" s="93"/>
      <c r="BU4431" s="93"/>
      <c r="BV4431" s="93"/>
      <c r="BW4431" s="77" t="s">
        <v>5141</v>
      </c>
    </row>
    <row r="4432" spans="1:75" x14ac:dyDescent="0.5">
      <c r="A4432" s="77">
        <v>711</v>
      </c>
      <c r="B4432" s="77" t="s">
        <v>4932</v>
      </c>
      <c r="D4432" s="78">
        <v>43705</v>
      </c>
      <c r="E4432" s="77" t="s">
        <v>4963</v>
      </c>
      <c r="F4432" s="90"/>
      <c r="G4432" s="77" t="s">
        <v>4963</v>
      </c>
      <c r="H4432" s="77" t="s">
        <v>4995</v>
      </c>
      <c r="I4432" s="80" t="s">
        <v>280</v>
      </c>
      <c r="J4432" s="80">
        <v>5</v>
      </c>
      <c r="K4432" s="80">
        <v>0</v>
      </c>
      <c r="P4432" s="80" t="s">
        <v>84</v>
      </c>
      <c r="Q4432" s="80">
        <v>8</v>
      </c>
      <c r="R4432" s="80">
        <v>-15.623037</v>
      </c>
      <c r="S4432" s="80">
        <v>-59.0625</v>
      </c>
      <c r="T4432" s="80">
        <v>69400</v>
      </c>
      <c r="U4432" s="91">
        <f>Table1[[#This Row],[Distribution Amount (Dollars)]]/Table1[[#This Row],[NEWdatediff]]</f>
        <v>34700</v>
      </c>
      <c r="V4432" s="77" t="s">
        <v>287</v>
      </c>
      <c r="W4432" s="77" t="s">
        <v>91</v>
      </c>
      <c r="X4432" s="77" t="s">
        <v>5025</v>
      </c>
      <c r="Y4432" s="77" t="s">
        <v>4881</v>
      </c>
      <c r="Z4432" s="77">
        <v>1</v>
      </c>
      <c r="AA4432" s="93"/>
      <c r="AB4432" s="77" t="s">
        <v>5062</v>
      </c>
      <c r="AC4432" s="93"/>
      <c r="AD4432" s="77" t="s">
        <v>307</v>
      </c>
      <c r="AE4432" s="93"/>
      <c r="AF4432" s="93"/>
      <c r="AG4432" s="93"/>
      <c r="AH4432" s="93"/>
      <c r="AI4432" s="93"/>
      <c r="AJ4432" s="93"/>
      <c r="AK4432" s="93"/>
      <c r="AL4432" s="93"/>
      <c r="AM4432" s="93"/>
      <c r="AN4432" s="77" t="s">
        <v>76</v>
      </c>
      <c r="AO4432" s="77" t="s">
        <v>5108</v>
      </c>
      <c r="AP4432" s="77">
        <v>17350000</v>
      </c>
      <c r="AQ4432" s="77" t="s">
        <v>109</v>
      </c>
      <c r="AR4432" s="77" t="s">
        <v>4274</v>
      </c>
      <c r="AS4432" s="79">
        <v>40995</v>
      </c>
      <c r="AT4432" s="77">
        <v>2012</v>
      </c>
      <c r="AU4432" s="77" t="s">
        <v>4277</v>
      </c>
      <c r="AV4432" s="79">
        <v>41361</v>
      </c>
      <c r="AW4432" s="77">
        <v>2013</v>
      </c>
      <c r="AX4432" s="88">
        <f>Table1[[#This Row],[End TEST]]-Table1[[#This Row],[Start TEST]]</f>
        <v>1</v>
      </c>
      <c r="AY4432" s="88">
        <f>Table1[[#This Row],[TEST_Diff]]+1</f>
        <v>2</v>
      </c>
      <c r="AZ4432" s="89">
        <f>DATEDIF(Table1[[#This Row],[Start Year]],Table1[[#This Row],[End Year]],"d") / 365</f>
        <v>1.0027397260273974</v>
      </c>
      <c r="BA4432" s="93"/>
      <c r="BB4432" s="93"/>
      <c r="BC4432" s="93"/>
      <c r="BD4432" s="77">
        <v>1</v>
      </c>
      <c r="BE4432" s="93"/>
      <c r="BF4432" s="77">
        <v>1</v>
      </c>
      <c r="BG4432" s="93"/>
      <c r="BH4432" s="77">
        <v>1</v>
      </c>
      <c r="BI4432" s="93"/>
      <c r="BJ4432" s="93"/>
      <c r="BK4432" s="93"/>
      <c r="BL4432" s="93"/>
      <c r="BM4432" s="93"/>
      <c r="BN4432" s="93"/>
      <c r="BO4432" s="93"/>
      <c r="BP4432" s="93"/>
      <c r="BQ4432" s="93"/>
      <c r="BR4432" s="93"/>
      <c r="BS4432" s="93"/>
      <c r="BT4432" s="93"/>
      <c r="BU4432" s="93"/>
      <c r="BV4432" s="93"/>
      <c r="BW4432" s="77" t="s">
        <v>5141</v>
      </c>
    </row>
    <row r="4433" spans="1:75" x14ac:dyDescent="0.5">
      <c r="A4433" s="77">
        <v>711</v>
      </c>
      <c r="B4433" s="77" t="s">
        <v>4932</v>
      </c>
      <c r="D4433" s="78">
        <v>43705</v>
      </c>
      <c r="E4433" s="77" t="s">
        <v>4963</v>
      </c>
      <c r="F4433" s="90"/>
      <c r="G4433" s="77" t="s">
        <v>4963</v>
      </c>
      <c r="H4433" s="77" t="s">
        <v>4995</v>
      </c>
      <c r="I4433" s="80" t="s">
        <v>98</v>
      </c>
      <c r="J4433" s="80">
        <v>20</v>
      </c>
      <c r="K4433" s="80">
        <v>0</v>
      </c>
      <c r="P4433" s="80" t="s">
        <v>84</v>
      </c>
      <c r="Q4433" s="80">
        <v>8</v>
      </c>
      <c r="R4433" s="80">
        <v>-15.623037</v>
      </c>
      <c r="S4433" s="80">
        <v>-59.0625</v>
      </c>
      <c r="T4433" s="80">
        <v>277600</v>
      </c>
      <c r="U4433" s="91">
        <f>Table1[[#This Row],[Distribution Amount (Dollars)]]/Table1[[#This Row],[NEWdatediff]]</f>
        <v>138800</v>
      </c>
      <c r="V4433" s="77" t="s">
        <v>287</v>
      </c>
      <c r="W4433" s="77" t="s">
        <v>91</v>
      </c>
      <c r="X4433" s="77" t="s">
        <v>5025</v>
      </c>
      <c r="Y4433" s="77" t="s">
        <v>4881</v>
      </c>
      <c r="Z4433" s="77">
        <v>1</v>
      </c>
      <c r="AA4433" s="93"/>
      <c r="AB4433" s="77" t="s">
        <v>5062</v>
      </c>
      <c r="AC4433" s="93"/>
      <c r="AD4433" s="77" t="s">
        <v>84</v>
      </c>
      <c r="AE4433" s="93"/>
      <c r="AF4433" s="93"/>
      <c r="AG4433" s="93"/>
      <c r="AH4433" s="93"/>
      <c r="AI4433" s="93"/>
      <c r="AJ4433" s="93"/>
      <c r="AK4433" s="93"/>
      <c r="AL4433" s="93"/>
      <c r="AM4433" s="93"/>
      <c r="AN4433" s="77" t="s">
        <v>76</v>
      </c>
      <c r="AO4433" s="77" t="s">
        <v>5108</v>
      </c>
      <c r="AP4433" s="77">
        <v>17350000</v>
      </c>
      <c r="AQ4433" s="77" t="s">
        <v>109</v>
      </c>
      <c r="AR4433" s="77" t="s">
        <v>4274</v>
      </c>
      <c r="AS4433" s="79">
        <v>40995</v>
      </c>
      <c r="AT4433" s="77">
        <v>2012</v>
      </c>
      <c r="AU4433" s="77" t="s">
        <v>4277</v>
      </c>
      <c r="AV4433" s="79">
        <v>41361</v>
      </c>
      <c r="AW4433" s="77">
        <v>2013</v>
      </c>
      <c r="AX4433" s="88">
        <f>Table1[[#This Row],[End TEST]]-Table1[[#This Row],[Start TEST]]</f>
        <v>1</v>
      </c>
      <c r="AY4433" s="88">
        <f>Table1[[#This Row],[TEST_Diff]]+1</f>
        <v>2</v>
      </c>
      <c r="AZ4433" s="89">
        <f>DATEDIF(Table1[[#This Row],[Start Year]],Table1[[#This Row],[End Year]],"d") / 365</f>
        <v>1.0027397260273974</v>
      </c>
      <c r="BA4433" s="93"/>
      <c r="BB4433" s="93"/>
      <c r="BC4433" s="93"/>
      <c r="BD4433" s="77">
        <v>1</v>
      </c>
      <c r="BE4433" s="93"/>
      <c r="BF4433" s="77">
        <v>1</v>
      </c>
      <c r="BG4433" s="93"/>
      <c r="BH4433" s="77">
        <v>1</v>
      </c>
      <c r="BI4433" s="93"/>
      <c r="BJ4433" s="93"/>
      <c r="BK4433" s="93"/>
      <c r="BL4433" s="93"/>
      <c r="BM4433" s="93"/>
      <c r="BN4433" s="93"/>
      <c r="BO4433" s="93"/>
      <c r="BP4433" s="93"/>
      <c r="BQ4433" s="93"/>
      <c r="BR4433" s="93"/>
      <c r="BS4433" s="93"/>
      <c r="BT4433" s="93"/>
      <c r="BU4433" s="93"/>
      <c r="BV4433" s="93"/>
      <c r="BW4433" s="77" t="s">
        <v>5141</v>
      </c>
    </row>
    <row r="4434" spans="1:75" x14ac:dyDescent="0.5">
      <c r="A4434" s="77">
        <v>711</v>
      </c>
      <c r="B4434" s="77" t="s">
        <v>4932</v>
      </c>
      <c r="D4434" s="78">
        <v>43705</v>
      </c>
      <c r="E4434" s="77" t="s">
        <v>4963</v>
      </c>
      <c r="F4434" s="90"/>
      <c r="G4434" s="77" t="s">
        <v>4963</v>
      </c>
      <c r="H4434" s="77" t="s">
        <v>4995</v>
      </c>
      <c r="I4434" s="80" t="s">
        <v>81</v>
      </c>
      <c r="J4434" s="80">
        <v>15</v>
      </c>
      <c r="K4434" s="80">
        <v>0</v>
      </c>
      <c r="P4434" s="80" t="s">
        <v>84</v>
      </c>
      <c r="Q4434" s="80">
        <v>8</v>
      </c>
      <c r="R4434" s="80">
        <v>-15.623037</v>
      </c>
      <c r="S4434" s="80">
        <v>-59.0625</v>
      </c>
      <c r="T4434" s="80">
        <v>208200</v>
      </c>
      <c r="U4434" s="91">
        <f>Table1[[#This Row],[Distribution Amount (Dollars)]]/Table1[[#This Row],[NEWdatediff]]</f>
        <v>104100</v>
      </c>
      <c r="V4434" s="77" t="s">
        <v>287</v>
      </c>
      <c r="W4434" s="77" t="s">
        <v>91</v>
      </c>
      <c r="X4434" s="77" t="s">
        <v>5025</v>
      </c>
      <c r="Y4434" s="77" t="s">
        <v>4881</v>
      </c>
      <c r="Z4434" s="77">
        <v>1</v>
      </c>
      <c r="AA4434" s="93"/>
      <c r="AB4434" s="77" t="s">
        <v>5062</v>
      </c>
      <c r="AC4434" s="93"/>
      <c r="AD4434" s="77" t="s">
        <v>84</v>
      </c>
      <c r="AE4434" s="93"/>
      <c r="AF4434" s="93"/>
      <c r="AG4434" s="93"/>
      <c r="AH4434" s="93"/>
      <c r="AI4434" s="93"/>
      <c r="AJ4434" s="93"/>
      <c r="AK4434" s="93"/>
      <c r="AL4434" s="93"/>
      <c r="AM4434" s="93"/>
      <c r="AN4434" s="77" t="s">
        <v>76</v>
      </c>
      <c r="AO4434" s="77" t="s">
        <v>5108</v>
      </c>
      <c r="AP4434" s="77">
        <v>17350000</v>
      </c>
      <c r="AQ4434" s="77" t="s">
        <v>109</v>
      </c>
      <c r="AR4434" s="77" t="s">
        <v>4274</v>
      </c>
      <c r="AS4434" s="79">
        <v>40995</v>
      </c>
      <c r="AT4434" s="77">
        <v>2012</v>
      </c>
      <c r="AU4434" s="77" t="s">
        <v>4277</v>
      </c>
      <c r="AV4434" s="79">
        <v>41361</v>
      </c>
      <c r="AW4434" s="77">
        <v>2013</v>
      </c>
      <c r="AX4434" s="88">
        <f>Table1[[#This Row],[End TEST]]-Table1[[#This Row],[Start TEST]]</f>
        <v>1</v>
      </c>
      <c r="AY4434" s="88">
        <f>Table1[[#This Row],[TEST_Diff]]+1</f>
        <v>2</v>
      </c>
      <c r="AZ4434" s="89">
        <f>DATEDIF(Table1[[#This Row],[Start Year]],Table1[[#This Row],[End Year]],"d") / 365</f>
        <v>1.0027397260273974</v>
      </c>
      <c r="BA4434" s="93"/>
      <c r="BB4434" s="93"/>
      <c r="BC4434" s="93"/>
      <c r="BD4434" s="77">
        <v>1</v>
      </c>
      <c r="BE4434" s="93"/>
      <c r="BF4434" s="77">
        <v>1</v>
      </c>
      <c r="BG4434" s="93"/>
      <c r="BH4434" s="77">
        <v>1</v>
      </c>
      <c r="BI4434" s="93"/>
      <c r="BJ4434" s="93"/>
      <c r="BK4434" s="93"/>
      <c r="BL4434" s="93"/>
      <c r="BM4434" s="93"/>
      <c r="BN4434" s="93"/>
      <c r="BO4434" s="93"/>
      <c r="BP4434" s="93"/>
      <c r="BQ4434" s="93"/>
      <c r="BR4434" s="93"/>
      <c r="BS4434" s="93"/>
      <c r="BT4434" s="93"/>
      <c r="BU4434" s="93"/>
      <c r="BV4434" s="93"/>
      <c r="BW4434" s="77" t="s">
        <v>5141</v>
      </c>
    </row>
    <row r="4435" spans="1:75" x14ac:dyDescent="0.5">
      <c r="A4435" s="77">
        <v>711</v>
      </c>
      <c r="B4435" s="77" t="s">
        <v>4932</v>
      </c>
      <c r="D4435" s="78">
        <v>43705</v>
      </c>
      <c r="E4435" s="77" t="s">
        <v>4963</v>
      </c>
      <c r="F4435" s="90"/>
      <c r="G4435" s="77" t="s">
        <v>4963</v>
      </c>
      <c r="H4435" s="77" t="s">
        <v>4995</v>
      </c>
      <c r="I4435" s="80" t="s">
        <v>129</v>
      </c>
      <c r="J4435" s="80">
        <v>40</v>
      </c>
      <c r="K4435" s="80">
        <v>0</v>
      </c>
      <c r="P4435" s="80" t="s">
        <v>84</v>
      </c>
      <c r="Q4435" s="80">
        <v>8</v>
      </c>
      <c r="R4435" s="80">
        <v>-15.623037</v>
      </c>
      <c r="S4435" s="80">
        <v>-59.0625</v>
      </c>
      <c r="T4435" s="80">
        <v>555200</v>
      </c>
      <c r="U4435" s="91">
        <f>Table1[[#This Row],[Distribution Amount (Dollars)]]/Table1[[#This Row],[NEWdatediff]]</f>
        <v>277600</v>
      </c>
      <c r="V4435" s="77" t="s">
        <v>287</v>
      </c>
      <c r="W4435" s="77" t="s">
        <v>91</v>
      </c>
      <c r="X4435" s="77" t="s">
        <v>5025</v>
      </c>
      <c r="Y4435" s="77" t="s">
        <v>4881</v>
      </c>
      <c r="Z4435" s="77">
        <v>1</v>
      </c>
      <c r="AA4435" s="93"/>
      <c r="AB4435" s="77" t="s">
        <v>5062</v>
      </c>
      <c r="AC4435" s="93"/>
      <c r="AD4435" s="77" t="s">
        <v>84</v>
      </c>
      <c r="AE4435" s="93"/>
      <c r="AF4435" s="93"/>
      <c r="AG4435" s="93"/>
      <c r="AH4435" s="93"/>
      <c r="AI4435" s="93"/>
      <c r="AJ4435" s="93"/>
      <c r="AK4435" s="93"/>
      <c r="AL4435" s="93"/>
      <c r="AM4435" s="93"/>
      <c r="AN4435" s="77" t="s">
        <v>76</v>
      </c>
      <c r="AO4435" s="77" t="s">
        <v>5108</v>
      </c>
      <c r="AP4435" s="77">
        <v>17350000</v>
      </c>
      <c r="AQ4435" s="77" t="s">
        <v>109</v>
      </c>
      <c r="AR4435" s="77" t="s">
        <v>4274</v>
      </c>
      <c r="AS4435" s="79">
        <v>40995</v>
      </c>
      <c r="AT4435" s="77">
        <v>2012</v>
      </c>
      <c r="AU4435" s="77" t="s">
        <v>4277</v>
      </c>
      <c r="AV4435" s="79">
        <v>41361</v>
      </c>
      <c r="AW4435" s="77">
        <v>2013</v>
      </c>
      <c r="AX4435" s="88">
        <f>Table1[[#This Row],[End TEST]]-Table1[[#This Row],[Start TEST]]</f>
        <v>1</v>
      </c>
      <c r="AY4435" s="88">
        <f>Table1[[#This Row],[TEST_Diff]]+1</f>
        <v>2</v>
      </c>
      <c r="AZ4435" s="89">
        <f>DATEDIF(Table1[[#This Row],[Start Year]],Table1[[#This Row],[End Year]],"d") / 365</f>
        <v>1.0027397260273974</v>
      </c>
      <c r="BA4435" s="93"/>
      <c r="BB4435" s="93"/>
      <c r="BC4435" s="93"/>
      <c r="BD4435" s="77">
        <v>1</v>
      </c>
      <c r="BE4435" s="93"/>
      <c r="BF4435" s="77">
        <v>1</v>
      </c>
      <c r="BG4435" s="93"/>
      <c r="BH4435" s="77">
        <v>1</v>
      </c>
      <c r="BI4435" s="93"/>
      <c r="BJ4435" s="93"/>
      <c r="BK4435" s="93"/>
      <c r="BL4435" s="93"/>
      <c r="BM4435" s="93"/>
      <c r="BN4435" s="93"/>
      <c r="BO4435" s="93"/>
      <c r="BP4435" s="93"/>
      <c r="BQ4435" s="93"/>
      <c r="BR4435" s="93"/>
      <c r="BS4435" s="93"/>
      <c r="BT4435" s="93"/>
      <c r="BU4435" s="93"/>
      <c r="BV4435" s="93"/>
      <c r="BW4435" s="77" t="s">
        <v>5141</v>
      </c>
    </row>
    <row r="4436" spans="1:75" x14ac:dyDescent="0.5">
      <c r="A4436" s="77">
        <v>711</v>
      </c>
      <c r="B4436" s="77" t="s">
        <v>4932</v>
      </c>
      <c r="D4436" s="78">
        <v>43705</v>
      </c>
      <c r="E4436" s="77" t="s">
        <v>4963</v>
      </c>
      <c r="F4436" s="90"/>
      <c r="G4436" s="77" t="s">
        <v>4963</v>
      </c>
      <c r="H4436" s="77" t="s">
        <v>4995</v>
      </c>
      <c r="I4436" s="80" t="s">
        <v>127</v>
      </c>
      <c r="J4436" s="80">
        <v>20</v>
      </c>
      <c r="K4436" s="80">
        <v>0</v>
      </c>
      <c r="P4436" s="80" t="s">
        <v>84</v>
      </c>
      <c r="Q4436" s="80">
        <v>8</v>
      </c>
      <c r="R4436" s="80">
        <v>-15.623037</v>
      </c>
      <c r="S4436" s="80">
        <v>-59.0625</v>
      </c>
      <c r="T4436" s="80">
        <v>277600</v>
      </c>
      <c r="U4436" s="91">
        <f>Table1[[#This Row],[Distribution Amount (Dollars)]]/Table1[[#This Row],[NEWdatediff]]</f>
        <v>138800</v>
      </c>
      <c r="V4436" s="77" t="s">
        <v>287</v>
      </c>
      <c r="W4436" s="77" t="s">
        <v>91</v>
      </c>
      <c r="X4436" s="77" t="s">
        <v>5025</v>
      </c>
      <c r="Y4436" s="77" t="s">
        <v>4881</v>
      </c>
      <c r="Z4436" s="77">
        <v>1</v>
      </c>
      <c r="AA4436" s="93"/>
      <c r="AB4436" s="77" t="s">
        <v>5062</v>
      </c>
      <c r="AC4436" s="93"/>
      <c r="AD4436" s="77" t="s">
        <v>84</v>
      </c>
      <c r="AE4436" s="93"/>
      <c r="AF4436" s="93"/>
      <c r="AG4436" s="93"/>
      <c r="AH4436" s="93"/>
      <c r="AI4436" s="93"/>
      <c r="AJ4436" s="93"/>
      <c r="AK4436" s="93"/>
      <c r="AL4436" s="93"/>
      <c r="AM4436" s="93"/>
      <c r="AN4436" s="77" t="s">
        <v>76</v>
      </c>
      <c r="AO4436" s="77" t="s">
        <v>5108</v>
      </c>
      <c r="AP4436" s="77">
        <v>17350000</v>
      </c>
      <c r="AQ4436" s="77" t="s">
        <v>109</v>
      </c>
      <c r="AR4436" s="77" t="s">
        <v>4274</v>
      </c>
      <c r="AS4436" s="79">
        <v>40995</v>
      </c>
      <c r="AT4436" s="77">
        <v>2012</v>
      </c>
      <c r="AU4436" s="77" t="s">
        <v>4277</v>
      </c>
      <c r="AV4436" s="79">
        <v>41361</v>
      </c>
      <c r="AW4436" s="77">
        <v>2013</v>
      </c>
      <c r="AX4436" s="88">
        <f>Table1[[#This Row],[End TEST]]-Table1[[#This Row],[Start TEST]]</f>
        <v>1</v>
      </c>
      <c r="AY4436" s="88">
        <f>Table1[[#This Row],[TEST_Diff]]+1</f>
        <v>2</v>
      </c>
      <c r="AZ4436" s="89">
        <f>DATEDIF(Table1[[#This Row],[Start Year]],Table1[[#This Row],[End Year]],"d") / 365</f>
        <v>1.0027397260273974</v>
      </c>
      <c r="BA4436" s="93"/>
      <c r="BB4436" s="93"/>
      <c r="BC4436" s="93"/>
      <c r="BD4436" s="77">
        <v>1</v>
      </c>
      <c r="BE4436" s="93"/>
      <c r="BF4436" s="77">
        <v>1</v>
      </c>
      <c r="BG4436" s="93"/>
      <c r="BH4436" s="77">
        <v>1</v>
      </c>
      <c r="BI4436" s="93"/>
      <c r="BJ4436" s="93"/>
      <c r="BK4436" s="93"/>
      <c r="BL4436" s="93"/>
      <c r="BM4436" s="93"/>
      <c r="BN4436" s="93"/>
      <c r="BO4436" s="93"/>
      <c r="BP4436" s="93"/>
      <c r="BQ4436" s="93"/>
      <c r="BR4436" s="93"/>
      <c r="BS4436" s="93"/>
      <c r="BT4436" s="93"/>
      <c r="BU4436" s="93"/>
      <c r="BV4436" s="93"/>
      <c r="BW4436" s="77" t="s">
        <v>5141</v>
      </c>
    </row>
    <row r="4437" spans="1:75" x14ac:dyDescent="0.5">
      <c r="A4437" s="77">
        <v>712</v>
      </c>
      <c r="B4437" s="77" t="s">
        <v>4933</v>
      </c>
      <c r="D4437" s="78">
        <v>43705</v>
      </c>
      <c r="E4437" s="77" t="s">
        <v>4964</v>
      </c>
      <c r="F4437" s="90"/>
      <c r="G4437" s="77" t="s">
        <v>4964</v>
      </c>
      <c r="H4437" s="77" t="s">
        <v>4996</v>
      </c>
      <c r="I4437" s="80" t="s">
        <v>280</v>
      </c>
      <c r="J4437" s="80">
        <v>100</v>
      </c>
      <c r="K4437" s="80">
        <v>1</v>
      </c>
      <c r="L4437" s="80" t="s">
        <v>144</v>
      </c>
      <c r="M4437" s="80">
        <v>100</v>
      </c>
      <c r="N4437" s="80">
        <v>1.105402</v>
      </c>
      <c r="O4437" s="80">
        <v>32.520620000000001</v>
      </c>
      <c r="P4437" s="80" t="s">
        <v>69</v>
      </c>
      <c r="Q4437" s="80">
        <v>0</v>
      </c>
      <c r="R4437" s="80">
        <v>2.6272389999999999</v>
      </c>
      <c r="S4437" s="80">
        <v>23.381664000000001</v>
      </c>
      <c r="T4437" s="80">
        <v>1350000</v>
      </c>
      <c r="U4437" s="91">
        <f>Table1[[#This Row],[Distribution Amount (Dollars)]]/Table1[[#This Row],[NEWdatediff]]</f>
        <v>675000</v>
      </c>
      <c r="V4437" s="77" t="s">
        <v>450</v>
      </c>
      <c r="W4437" s="77" t="s">
        <v>71</v>
      </c>
      <c r="X4437" s="93"/>
      <c r="Y4437" s="77" t="s">
        <v>4881</v>
      </c>
      <c r="Z4437" s="77">
        <v>1</v>
      </c>
      <c r="AA4437" s="93"/>
      <c r="AB4437" s="77" t="s">
        <v>5063</v>
      </c>
      <c r="AC4437" s="93"/>
      <c r="AD4437" s="77" t="s">
        <v>144</v>
      </c>
      <c r="AE4437" s="77" t="s">
        <v>5064</v>
      </c>
      <c r="AF4437" s="93"/>
      <c r="AG4437" s="93"/>
      <c r="AH4437" s="93"/>
      <c r="AI4437" s="93"/>
      <c r="AJ4437" s="93"/>
      <c r="AK4437" s="93"/>
      <c r="AL4437" s="93"/>
      <c r="AM4437" s="93"/>
      <c r="AN4437" s="77" t="s">
        <v>76</v>
      </c>
      <c r="AO4437" s="77" t="s">
        <v>5109</v>
      </c>
      <c r="AP4437" s="77">
        <v>1350000</v>
      </c>
      <c r="AQ4437" s="77" t="s">
        <v>109</v>
      </c>
      <c r="AR4437" s="77" t="s">
        <v>4274</v>
      </c>
      <c r="AS4437" s="79">
        <v>42836</v>
      </c>
      <c r="AT4437" s="77">
        <v>2017</v>
      </c>
      <c r="AU4437" s="77" t="s">
        <v>4277</v>
      </c>
      <c r="AV4437" s="79">
        <v>43313</v>
      </c>
      <c r="AW4437" s="77">
        <v>2018</v>
      </c>
      <c r="AX4437" s="88">
        <f>Table1[[#This Row],[End TEST]]-Table1[[#This Row],[Start TEST]]</f>
        <v>1</v>
      </c>
      <c r="AY4437" s="88">
        <f>Table1[[#This Row],[TEST_Diff]]+1</f>
        <v>2</v>
      </c>
      <c r="AZ4437" s="89">
        <f>DATEDIF(Table1[[#This Row],[Start Year]],Table1[[#This Row],[End Year]],"d") / 365</f>
        <v>1.3068493150684932</v>
      </c>
      <c r="BA4437" s="77">
        <v>46000</v>
      </c>
      <c r="BB4437" s="93"/>
      <c r="BC4437" s="93"/>
      <c r="BD4437" s="77">
        <v>1</v>
      </c>
      <c r="BE4437" s="77">
        <v>1</v>
      </c>
      <c r="BF4437" s="77">
        <v>1</v>
      </c>
      <c r="BG4437" s="77">
        <v>1</v>
      </c>
      <c r="BH4437" s="77">
        <v>1</v>
      </c>
      <c r="BI4437" s="77">
        <v>1</v>
      </c>
      <c r="BJ4437" s="77">
        <v>1</v>
      </c>
      <c r="BK4437" s="77">
        <v>1</v>
      </c>
      <c r="BL4437" s="77">
        <v>1</v>
      </c>
      <c r="BM4437" s="77">
        <v>1</v>
      </c>
      <c r="BN4437" s="93"/>
      <c r="BO4437" s="93"/>
      <c r="BP4437" s="93"/>
      <c r="BQ4437" s="93"/>
      <c r="BR4437" s="77">
        <v>1</v>
      </c>
      <c r="BS4437" s="93"/>
      <c r="BT4437" s="93"/>
      <c r="BU4437" s="93"/>
      <c r="BV4437" s="93"/>
      <c r="BW4437" s="77" t="s">
        <v>5142</v>
      </c>
    </row>
    <row r="4438" spans="1:75" x14ac:dyDescent="0.5">
      <c r="A4438" s="82">
        <v>713</v>
      </c>
      <c r="B4438" s="82" t="s">
        <v>4877</v>
      </c>
      <c r="D4438" s="90">
        <v>43606</v>
      </c>
      <c r="E4438" s="90" t="s">
        <v>4878</v>
      </c>
      <c r="F4438" s="90"/>
      <c r="G4438" s="82" t="s">
        <v>4878</v>
      </c>
      <c r="H4438" s="82" t="s">
        <v>4879</v>
      </c>
      <c r="I4438" s="80" t="s">
        <v>291</v>
      </c>
      <c r="J4438" s="80">
        <v>100</v>
      </c>
      <c r="K4438" s="80">
        <v>1</v>
      </c>
      <c r="L4438" s="80" t="s">
        <v>331</v>
      </c>
      <c r="M4438" s="80">
        <v>100</v>
      </c>
      <c r="N4438" s="80">
        <v>9.3076899999999991</v>
      </c>
      <c r="O4438" s="80">
        <v>2.3158340000000002</v>
      </c>
      <c r="P4438" s="80" t="s">
        <v>69</v>
      </c>
      <c r="Q4438" s="80">
        <v>0</v>
      </c>
      <c r="R4438" s="80">
        <v>2.6272389999999999</v>
      </c>
      <c r="S4438" s="80">
        <v>23.381664000000001</v>
      </c>
      <c r="T4438" s="80">
        <v>3000000</v>
      </c>
      <c r="U4438" s="91">
        <f>Table1[[#This Row],[Distribution Amount (Dollars)]]/Table1[[#This Row],[NEWdatediff]]</f>
        <v>750000</v>
      </c>
      <c r="V4438" s="82" t="s">
        <v>2579</v>
      </c>
      <c r="W4438" s="82" t="s">
        <v>71</v>
      </c>
      <c r="X4438" s="82" t="s">
        <v>4880</v>
      </c>
      <c r="Y4438" s="82" t="s">
        <v>4881</v>
      </c>
      <c r="Z4438" s="82">
        <v>1</v>
      </c>
      <c r="AA4438" s="82" t="s">
        <v>183</v>
      </c>
      <c r="AB4438" s="82" t="s">
        <v>4882</v>
      </c>
      <c r="AD4438" s="82" t="s">
        <v>331</v>
      </c>
      <c r="AE4438" s="82" t="s">
        <v>4883</v>
      </c>
      <c r="AN4438" s="82" t="s">
        <v>76</v>
      </c>
      <c r="AO4438" s="82" t="s">
        <v>4884</v>
      </c>
      <c r="AP4438" s="82">
        <v>3000000</v>
      </c>
      <c r="AQ4438" s="82" t="s">
        <v>78</v>
      </c>
      <c r="AR4438" s="82" t="s">
        <v>4274</v>
      </c>
      <c r="AS4438" s="84">
        <v>43525</v>
      </c>
      <c r="AT4438" s="85">
        <v>2019</v>
      </c>
      <c r="AU4438" s="82" t="s">
        <v>4277</v>
      </c>
      <c r="AV4438" s="84">
        <v>44651</v>
      </c>
      <c r="AW4438" s="85">
        <v>2022</v>
      </c>
      <c r="AX4438" s="88">
        <f>Table1[[#This Row],[End TEST]]-Table1[[#This Row],[Start TEST]]</f>
        <v>3</v>
      </c>
      <c r="AY4438" s="85">
        <f>Table1[[#This Row],[TEST_Diff]]+1</f>
        <v>4</v>
      </c>
      <c r="AZ4438" s="92">
        <f>DATEDIF(Table1[[#This Row],[Start Year]],Table1[[#This Row],[End Year]],"d") / 365</f>
        <v>3.0849315068493151</v>
      </c>
      <c r="BD4438" s="82">
        <v>1</v>
      </c>
      <c r="BE4438" s="82">
        <v>1</v>
      </c>
      <c r="BF4438" s="82">
        <v>1</v>
      </c>
      <c r="BG4438" s="82">
        <v>1</v>
      </c>
      <c r="BH4438" s="82">
        <v>1</v>
      </c>
      <c r="BI4438" s="82">
        <v>1</v>
      </c>
    </row>
    <row r="4439" spans="1:75" x14ac:dyDescent="0.5">
      <c r="A4439" s="82">
        <v>714</v>
      </c>
      <c r="B4439" s="82" t="s">
        <v>4885</v>
      </c>
      <c r="D4439" s="94">
        <v>43606</v>
      </c>
      <c r="E4439" s="94" t="s">
        <v>4886</v>
      </c>
      <c r="F4439" s="94"/>
      <c r="G4439" s="22" t="s">
        <v>4886</v>
      </c>
      <c r="H4439" s="22" t="s">
        <v>4887</v>
      </c>
      <c r="I4439" s="80" t="s">
        <v>98</v>
      </c>
      <c r="J4439" s="80">
        <v>60</v>
      </c>
      <c r="K4439" s="80">
        <v>1</v>
      </c>
      <c r="L4439" s="80" t="s">
        <v>426</v>
      </c>
      <c r="M4439" s="80">
        <v>100</v>
      </c>
      <c r="N4439" s="80">
        <v>23.684994</v>
      </c>
      <c r="O4439" s="80">
        <v>90.356330999999997</v>
      </c>
      <c r="P4439" s="80" t="s">
        <v>114</v>
      </c>
      <c r="Q4439" s="80">
        <v>0</v>
      </c>
      <c r="R4439" s="80">
        <v>25.384855999999999</v>
      </c>
      <c r="S4439" s="80">
        <v>68.458809000000002</v>
      </c>
      <c r="T4439" s="80">
        <v>6840000</v>
      </c>
      <c r="U4439" s="91">
        <f>Table1[[#This Row],[Distribution Amount (Dollars)]]/Table1[[#This Row],[NEWdatediff]]</f>
        <v>1140000</v>
      </c>
      <c r="V4439" s="82" t="s">
        <v>1623</v>
      </c>
      <c r="W4439" s="82" t="s">
        <v>71</v>
      </c>
      <c r="X4439" s="82" t="s">
        <v>4880</v>
      </c>
      <c r="Y4439" s="82" t="s">
        <v>4881</v>
      </c>
      <c r="Z4439" s="82">
        <v>1</v>
      </c>
      <c r="AA4439" s="82" t="s">
        <v>183</v>
      </c>
      <c r="AB4439" s="82" t="s">
        <v>4888</v>
      </c>
      <c r="AD4439" s="82" t="s">
        <v>426</v>
      </c>
      <c r="AE4439" s="82" t="s">
        <v>4889</v>
      </c>
      <c r="AN4439" s="82" t="s">
        <v>76</v>
      </c>
      <c r="AO4439" s="82" t="s">
        <v>4890</v>
      </c>
      <c r="AP4439" s="82">
        <v>11400000</v>
      </c>
      <c r="AQ4439" s="82" t="s">
        <v>78</v>
      </c>
      <c r="AR4439" s="82" t="s">
        <v>4274</v>
      </c>
      <c r="AS4439" s="84">
        <v>43546</v>
      </c>
      <c r="AT4439" s="85">
        <v>2019</v>
      </c>
      <c r="AU4439" s="82" t="s">
        <v>4277</v>
      </c>
      <c r="AV4439" s="84">
        <v>45382</v>
      </c>
      <c r="AW4439" s="85">
        <v>2024</v>
      </c>
      <c r="AX4439" s="88">
        <f>Table1[[#This Row],[End TEST]]-Table1[[#This Row],[Start TEST]]</f>
        <v>5</v>
      </c>
      <c r="AY4439" s="85">
        <f>Table1[[#This Row],[TEST_Diff]]+1</f>
        <v>6</v>
      </c>
      <c r="AZ4439" s="92">
        <f>DATEDIF(Table1[[#This Row],[Start Year]],Table1[[#This Row],[End Year]],"d") / 365</f>
        <v>5.0301369863013701</v>
      </c>
      <c r="BD4439" s="82">
        <v>1</v>
      </c>
    </row>
    <row r="4440" spans="1:75" x14ac:dyDescent="0.5">
      <c r="A4440" s="82">
        <v>714</v>
      </c>
      <c r="B4440" s="82" t="s">
        <v>4885</v>
      </c>
      <c r="D4440" s="94">
        <v>43606</v>
      </c>
      <c r="E4440" s="94" t="s">
        <v>4886</v>
      </c>
      <c r="F4440" s="94"/>
      <c r="G4440" s="22" t="s">
        <v>4886</v>
      </c>
      <c r="H4440" s="22" t="s">
        <v>4887</v>
      </c>
      <c r="I4440" s="80" t="s">
        <v>281</v>
      </c>
      <c r="J4440" s="80">
        <v>20</v>
      </c>
      <c r="K4440" s="80">
        <v>1</v>
      </c>
      <c r="L4440" s="80" t="s">
        <v>426</v>
      </c>
      <c r="M4440" s="80">
        <v>100</v>
      </c>
      <c r="N4440" s="80">
        <v>23.684994</v>
      </c>
      <c r="O4440" s="80">
        <v>90.356330999999997</v>
      </c>
      <c r="P4440" s="80" t="s">
        <v>114</v>
      </c>
      <c r="Q4440" s="80">
        <v>0</v>
      </c>
      <c r="R4440" s="80">
        <v>25.384855999999999</v>
      </c>
      <c r="S4440" s="80">
        <v>68.458809000000002</v>
      </c>
      <c r="T4440" s="80">
        <v>2280000</v>
      </c>
      <c r="U4440" s="91">
        <f>Table1[[#This Row],[Distribution Amount (Dollars)]]/Table1[[#This Row],[NEWdatediff]]</f>
        <v>380000</v>
      </c>
      <c r="V4440" s="82" t="s">
        <v>1623</v>
      </c>
      <c r="W4440" s="82" t="s">
        <v>71</v>
      </c>
      <c r="X4440" s="82" t="s">
        <v>4880</v>
      </c>
      <c r="Y4440" s="82" t="s">
        <v>4881</v>
      </c>
      <c r="Z4440" s="82">
        <v>1</v>
      </c>
      <c r="AA4440" s="82" t="s">
        <v>183</v>
      </c>
      <c r="AB4440" s="82" t="s">
        <v>4888</v>
      </c>
      <c r="AD4440" s="82" t="s">
        <v>426</v>
      </c>
      <c r="AE4440" s="82" t="s">
        <v>4889</v>
      </c>
      <c r="AN4440" s="82" t="s">
        <v>76</v>
      </c>
      <c r="AO4440" s="82" t="s">
        <v>4890</v>
      </c>
      <c r="AP4440" s="82">
        <v>11400000</v>
      </c>
      <c r="AQ4440" s="82" t="s">
        <v>78</v>
      </c>
      <c r="AR4440" s="82" t="s">
        <v>4274</v>
      </c>
      <c r="AS4440" s="84">
        <v>43546</v>
      </c>
      <c r="AT4440" s="85">
        <v>2019</v>
      </c>
      <c r="AU4440" s="82" t="s">
        <v>4277</v>
      </c>
      <c r="AV4440" s="84">
        <v>45382</v>
      </c>
      <c r="AW4440" s="85">
        <v>2024</v>
      </c>
      <c r="AX4440" s="88">
        <f>Table1[[#This Row],[End TEST]]-Table1[[#This Row],[Start TEST]]</f>
        <v>5</v>
      </c>
      <c r="AY4440" s="85">
        <f>Table1[[#This Row],[TEST_Diff]]+1</f>
        <v>6</v>
      </c>
      <c r="AZ4440" s="92">
        <f>DATEDIF(Table1[[#This Row],[Start Year]],Table1[[#This Row],[End Year]],"d") / 365</f>
        <v>5.0301369863013701</v>
      </c>
      <c r="BD4440" s="82">
        <v>1</v>
      </c>
    </row>
    <row r="4441" spans="1:75" x14ac:dyDescent="0.5">
      <c r="A4441" s="82">
        <v>714</v>
      </c>
      <c r="B4441" s="82" t="s">
        <v>4885</v>
      </c>
      <c r="D4441" s="94">
        <v>43606</v>
      </c>
      <c r="E4441" s="94" t="s">
        <v>4886</v>
      </c>
      <c r="F4441" s="94"/>
      <c r="G4441" s="22" t="s">
        <v>4886</v>
      </c>
      <c r="H4441" s="22" t="s">
        <v>4887</v>
      </c>
      <c r="I4441" s="80" t="s">
        <v>291</v>
      </c>
      <c r="J4441" s="80">
        <v>20</v>
      </c>
      <c r="K4441" s="80">
        <v>1</v>
      </c>
      <c r="L4441" s="80" t="s">
        <v>426</v>
      </c>
      <c r="M4441" s="80">
        <v>100</v>
      </c>
      <c r="N4441" s="80">
        <v>23.684994</v>
      </c>
      <c r="O4441" s="80">
        <v>90.356330999999997</v>
      </c>
      <c r="P4441" s="80" t="s">
        <v>114</v>
      </c>
      <c r="Q4441" s="80">
        <v>0</v>
      </c>
      <c r="R4441" s="80">
        <v>25.384855999999999</v>
      </c>
      <c r="S4441" s="80">
        <v>68.458809000000002</v>
      </c>
      <c r="T4441" s="80">
        <v>2280000</v>
      </c>
      <c r="U4441" s="91">
        <f>Table1[[#This Row],[Distribution Amount (Dollars)]]/Table1[[#This Row],[NEWdatediff]]</f>
        <v>380000</v>
      </c>
      <c r="V4441" s="82" t="s">
        <v>1623</v>
      </c>
      <c r="W4441" s="82" t="s">
        <v>71</v>
      </c>
      <c r="X4441" s="82" t="s">
        <v>4880</v>
      </c>
      <c r="Y4441" s="82" t="s">
        <v>4881</v>
      </c>
      <c r="Z4441" s="82">
        <v>1</v>
      </c>
      <c r="AA4441" s="82" t="s">
        <v>183</v>
      </c>
      <c r="AB4441" s="82" t="s">
        <v>4888</v>
      </c>
      <c r="AD4441" s="82" t="s">
        <v>426</v>
      </c>
      <c r="AE4441" s="82" t="s">
        <v>4889</v>
      </c>
      <c r="AN4441" s="82" t="s">
        <v>76</v>
      </c>
      <c r="AO4441" s="82" t="s">
        <v>4890</v>
      </c>
      <c r="AP4441" s="82">
        <v>11400000</v>
      </c>
      <c r="AQ4441" s="82" t="s">
        <v>78</v>
      </c>
      <c r="AR4441" s="82" t="s">
        <v>4274</v>
      </c>
      <c r="AS4441" s="84">
        <v>43546</v>
      </c>
      <c r="AT4441" s="85">
        <v>2019</v>
      </c>
      <c r="AU4441" s="82" t="s">
        <v>4277</v>
      </c>
      <c r="AV4441" s="84">
        <v>45382</v>
      </c>
      <c r="AW4441" s="85">
        <v>2024</v>
      </c>
      <c r="AX4441" s="88">
        <f>Table1[[#This Row],[End TEST]]-Table1[[#This Row],[Start TEST]]</f>
        <v>5</v>
      </c>
      <c r="AY4441" s="85">
        <f>Table1[[#This Row],[TEST_Diff]]+1</f>
        <v>6</v>
      </c>
      <c r="AZ4441" s="92">
        <f>DATEDIF(Table1[[#This Row],[Start Year]],Table1[[#This Row],[End Year]],"d") / 365</f>
        <v>5.0301369863013701</v>
      </c>
      <c r="BD4441" s="82">
        <v>1</v>
      </c>
    </row>
    <row r="4442" spans="1:75" x14ac:dyDescent="0.5">
      <c r="A4442" s="82">
        <v>715</v>
      </c>
      <c r="B4442" s="82" t="s">
        <v>4891</v>
      </c>
      <c r="D4442" s="94">
        <v>43606</v>
      </c>
      <c r="E4442" s="94" t="s">
        <v>4892</v>
      </c>
      <c r="F4442" s="94"/>
      <c r="G4442" s="22" t="s">
        <v>4892</v>
      </c>
      <c r="H4442" s="22" t="s">
        <v>4893</v>
      </c>
      <c r="I4442" s="80" t="s">
        <v>98</v>
      </c>
      <c r="J4442" s="80">
        <v>36</v>
      </c>
      <c r="K4442" s="80">
        <v>1</v>
      </c>
      <c r="L4442" s="80" t="s">
        <v>225</v>
      </c>
      <c r="M4442" s="80">
        <v>100</v>
      </c>
      <c r="N4442" s="80">
        <v>-16.290154000000001</v>
      </c>
      <c r="O4442" s="80">
        <v>-63.588653999999998</v>
      </c>
      <c r="P4442" s="80" t="s">
        <v>84</v>
      </c>
      <c r="Q4442" s="80">
        <v>0</v>
      </c>
      <c r="R4442" s="80">
        <v>-15.623037</v>
      </c>
      <c r="S4442" s="80">
        <v>-59.0625</v>
      </c>
      <c r="T4442" s="80">
        <v>2710800</v>
      </c>
      <c r="U4442" s="91">
        <f>Table1[[#This Row],[Distribution Amount (Dollars)]]/Table1[[#This Row],[NEWdatediff]]</f>
        <v>542160</v>
      </c>
      <c r="V4442" s="82" t="s">
        <v>1605</v>
      </c>
      <c r="W4442" s="82" t="s">
        <v>71</v>
      </c>
      <c r="X4442" s="82" t="s">
        <v>4880</v>
      </c>
      <c r="Y4442" s="82" t="s">
        <v>4881</v>
      </c>
      <c r="Z4442" s="82">
        <v>1</v>
      </c>
      <c r="AA4442" s="82" t="s">
        <v>183</v>
      </c>
      <c r="AB4442" s="82" t="s">
        <v>4894</v>
      </c>
      <c r="AD4442" s="82" t="s">
        <v>225</v>
      </c>
      <c r="AE4442" s="82" t="s">
        <v>4895</v>
      </c>
      <c r="AN4442" s="82" t="s">
        <v>76</v>
      </c>
      <c r="AO4442" s="82" t="s">
        <v>4896</v>
      </c>
      <c r="AP4442" s="82">
        <v>7530000</v>
      </c>
      <c r="AQ4442" s="82" t="s">
        <v>78</v>
      </c>
      <c r="AR4442" s="82" t="s">
        <v>4274</v>
      </c>
      <c r="AS4442" s="84">
        <v>43493</v>
      </c>
      <c r="AT4442" s="85">
        <v>2019</v>
      </c>
      <c r="AU4442" s="82" t="s">
        <v>4277</v>
      </c>
      <c r="AV4442" s="84">
        <v>45229</v>
      </c>
      <c r="AW4442" s="85">
        <v>2023</v>
      </c>
      <c r="AX4442" s="88">
        <f>Table1[[#This Row],[End TEST]]-Table1[[#This Row],[Start TEST]]</f>
        <v>4</v>
      </c>
      <c r="AY4442" s="85">
        <f>Table1[[#This Row],[TEST_Diff]]+1</f>
        <v>5</v>
      </c>
      <c r="AZ4442" s="92">
        <f>DATEDIF(Table1[[#This Row],[Start Year]],Table1[[#This Row],[End Year]],"d") / 365</f>
        <v>4.7561643835616438</v>
      </c>
      <c r="BA4442" s="82">
        <v>20350</v>
      </c>
      <c r="BC4442" s="82" t="s">
        <v>4897</v>
      </c>
      <c r="BD4442" s="82">
        <v>1</v>
      </c>
      <c r="BE4442" s="82">
        <v>1</v>
      </c>
      <c r="BF4442" s="82">
        <v>1</v>
      </c>
      <c r="BG4442" s="82">
        <v>1</v>
      </c>
    </row>
    <row r="4443" spans="1:75" x14ac:dyDescent="0.5">
      <c r="A4443" s="82">
        <v>715</v>
      </c>
      <c r="B4443" s="82" t="s">
        <v>4891</v>
      </c>
      <c r="D4443" s="94">
        <v>43606</v>
      </c>
      <c r="E4443" s="94" t="s">
        <v>4892</v>
      </c>
      <c r="F4443" s="94"/>
      <c r="G4443" s="22" t="s">
        <v>4892</v>
      </c>
      <c r="H4443" s="22" t="s">
        <v>4893</v>
      </c>
      <c r="I4443" s="80" t="s">
        <v>810</v>
      </c>
      <c r="J4443" s="80">
        <v>27</v>
      </c>
      <c r="K4443" s="80">
        <v>1</v>
      </c>
      <c r="L4443" s="80" t="s">
        <v>225</v>
      </c>
      <c r="M4443" s="80">
        <v>100</v>
      </c>
      <c r="N4443" s="80">
        <v>-16.290154000000001</v>
      </c>
      <c r="O4443" s="80">
        <v>-63.588653999999998</v>
      </c>
      <c r="P4443" s="80" t="s">
        <v>84</v>
      </c>
      <c r="Q4443" s="80">
        <v>0</v>
      </c>
      <c r="R4443" s="80">
        <v>-15.623037</v>
      </c>
      <c r="S4443" s="80">
        <v>-59.0625</v>
      </c>
      <c r="T4443" s="80">
        <v>2033100</v>
      </c>
      <c r="U4443" s="91">
        <f>Table1[[#This Row],[Distribution Amount (Dollars)]]/Table1[[#This Row],[NEWdatediff]]</f>
        <v>406620</v>
      </c>
      <c r="V4443" s="82" t="s">
        <v>1605</v>
      </c>
      <c r="W4443" s="82" t="s">
        <v>71</v>
      </c>
      <c r="X4443" s="82" t="s">
        <v>4880</v>
      </c>
      <c r="Y4443" s="82" t="s">
        <v>4881</v>
      </c>
      <c r="Z4443" s="82">
        <v>1</v>
      </c>
      <c r="AA4443" s="82" t="s">
        <v>183</v>
      </c>
      <c r="AB4443" s="82" t="s">
        <v>4894</v>
      </c>
      <c r="AD4443" s="82" t="s">
        <v>225</v>
      </c>
      <c r="AE4443" s="82" t="s">
        <v>4895</v>
      </c>
      <c r="AN4443" s="82" t="s">
        <v>76</v>
      </c>
      <c r="AO4443" s="82" t="s">
        <v>4896</v>
      </c>
      <c r="AP4443" s="82">
        <v>7530000</v>
      </c>
      <c r="AQ4443" s="82" t="s">
        <v>78</v>
      </c>
      <c r="AR4443" s="82" t="s">
        <v>4274</v>
      </c>
      <c r="AS4443" s="84">
        <v>43493</v>
      </c>
      <c r="AT4443" s="85">
        <v>2019</v>
      </c>
      <c r="AU4443" s="82" t="s">
        <v>4277</v>
      </c>
      <c r="AV4443" s="84">
        <v>45229</v>
      </c>
      <c r="AW4443" s="85">
        <v>2023</v>
      </c>
      <c r="AX4443" s="88">
        <f>Table1[[#This Row],[End TEST]]-Table1[[#This Row],[Start TEST]]</f>
        <v>4</v>
      </c>
      <c r="AY4443" s="85">
        <f>Table1[[#This Row],[TEST_Diff]]+1</f>
        <v>5</v>
      </c>
      <c r="AZ4443" s="92">
        <f>DATEDIF(Table1[[#This Row],[Start Year]],Table1[[#This Row],[End Year]],"d") / 365</f>
        <v>4.7561643835616438</v>
      </c>
      <c r="BA4443" s="82">
        <v>20350</v>
      </c>
      <c r="BC4443" s="82" t="s">
        <v>4897</v>
      </c>
      <c r="BD4443" s="82">
        <v>1</v>
      </c>
      <c r="BE4443" s="82">
        <v>1</v>
      </c>
      <c r="BF4443" s="82">
        <v>1</v>
      </c>
      <c r="BG4443" s="82">
        <v>1</v>
      </c>
    </row>
    <row r="4444" spans="1:75" x14ac:dyDescent="0.5">
      <c r="A4444" s="82">
        <v>715</v>
      </c>
      <c r="B4444" s="82" t="s">
        <v>4891</v>
      </c>
      <c r="D4444" s="94">
        <v>43606</v>
      </c>
      <c r="E4444" s="94" t="s">
        <v>4892</v>
      </c>
      <c r="F4444" s="94"/>
      <c r="G4444" s="22" t="s">
        <v>4892</v>
      </c>
      <c r="H4444" s="22" t="s">
        <v>4893</v>
      </c>
      <c r="I4444" s="80" t="s">
        <v>291</v>
      </c>
      <c r="J4444" s="80">
        <v>22</v>
      </c>
      <c r="K4444" s="80">
        <v>1</v>
      </c>
      <c r="L4444" s="80" t="s">
        <v>225</v>
      </c>
      <c r="M4444" s="80">
        <v>100</v>
      </c>
      <c r="N4444" s="80">
        <v>-16.290154000000001</v>
      </c>
      <c r="O4444" s="80">
        <v>-63.588653999999998</v>
      </c>
      <c r="P4444" s="80" t="s">
        <v>84</v>
      </c>
      <c r="Q4444" s="80">
        <v>0</v>
      </c>
      <c r="R4444" s="80">
        <v>-15.623037</v>
      </c>
      <c r="S4444" s="80">
        <v>-59.0625</v>
      </c>
      <c r="T4444" s="80">
        <v>1656600</v>
      </c>
      <c r="U4444" s="91">
        <f>Table1[[#This Row],[Distribution Amount (Dollars)]]/Table1[[#This Row],[NEWdatediff]]</f>
        <v>331320</v>
      </c>
      <c r="V4444" s="82" t="s">
        <v>1605</v>
      </c>
      <c r="W4444" s="82" t="s">
        <v>71</v>
      </c>
      <c r="X4444" s="82" t="s">
        <v>4880</v>
      </c>
      <c r="Y4444" s="82" t="s">
        <v>4881</v>
      </c>
      <c r="Z4444" s="82">
        <v>1</v>
      </c>
      <c r="AA4444" s="82" t="s">
        <v>183</v>
      </c>
      <c r="AB4444" s="82" t="s">
        <v>4894</v>
      </c>
      <c r="AD4444" s="82" t="s">
        <v>225</v>
      </c>
      <c r="AE4444" s="82" t="s">
        <v>4895</v>
      </c>
      <c r="AN4444" s="82" t="s">
        <v>76</v>
      </c>
      <c r="AO4444" s="82" t="s">
        <v>4896</v>
      </c>
      <c r="AP4444" s="82">
        <v>7530000</v>
      </c>
      <c r="AQ4444" s="82" t="s">
        <v>78</v>
      </c>
      <c r="AR4444" s="82" t="s">
        <v>4274</v>
      </c>
      <c r="AS4444" s="84">
        <v>43493</v>
      </c>
      <c r="AT4444" s="85">
        <v>2019</v>
      </c>
      <c r="AU4444" s="82" t="s">
        <v>4277</v>
      </c>
      <c r="AV4444" s="84">
        <v>45229</v>
      </c>
      <c r="AW4444" s="85">
        <v>2023</v>
      </c>
      <c r="AX4444" s="88">
        <f>Table1[[#This Row],[End TEST]]-Table1[[#This Row],[Start TEST]]</f>
        <v>4</v>
      </c>
      <c r="AY4444" s="85">
        <f>Table1[[#This Row],[TEST_Diff]]+1</f>
        <v>5</v>
      </c>
      <c r="AZ4444" s="92">
        <f>DATEDIF(Table1[[#This Row],[Start Year]],Table1[[#This Row],[End Year]],"d") / 365</f>
        <v>4.7561643835616438</v>
      </c>
      <c r="BA4444" s="82">
        <v>20350</v>
      </c>
      <c r="BC4444" s="82" t="s">
        <v>4897</v>
      </c>
      <c r="BD4444" s="82">
        <v>1</v>
      </c>
      <c r="BE4444" s="82">
        <v>1</v>
      </c>
      <c r="BF4444" s="82">
        <v>1</v>
      </c>
      <c r="BG4444" s="82">
        <v>1</v>
      </c>
    </row>
    <row r="4445" spans="1:75" x14ac:dyDescent="0.5">
      <c r="A4445" s="82">
        <v>715</v>
      </c>
      <c r="B4445" s="82" t="s">
        <v>4891</v>
      </c>
      <c r="D4445" s="94">
        <v>43606</v>
      </c>
      <c r="E4445" s="94" t="s">
        <v>4892</v>
      </c>
      <c r="F4445" s="94"/>
      <c r="G4445" s="22" t="s">
        <v>4892</v>
      </c>
      <c r="H4445" s="22" t="s">
        <v>4893</v>
      </c>
      <c r="I4445" s="80" t="s">
        <v>281</v>
      </c>
      <c r="J4445" s="80">
        <v>15</v>
      </c>
      <c r="K4445" s="80">
        <v>1</v>
      </c>
      <c r="L4445" s="80" t="s">
        <v>225</v>
      </c>
      <c r="M4445" s="80">
        <v>100</v>
      </c>
      <c r="N4445" s="80">
        <v>-16.290154000000001</v>
      </c>
      <c r="O4445" s="80">
        <v>-63.588653999999998</v>
      </c>
      <c r="P4445" s="80" t="s">
        <v>84</v>
      </c>
      <c r="Q4445" s="80">
        <v>0</v>
      </c>
      <c r="R4445" s="80">
        <v>-15.623037</v>
      </c>
      <c r="S4445" s="80">
        <v>-59.0625</v>
      </c>
      <c r="T4445" s="80">
        <v>1129500</v>
      </c>
      <c r="U4445" s="91">
        <f>Table1[[#This Row],[Distribution Amount (Dollars)]]/Table1[[#This Row],[NEWdatediff]]</f>
        <v>225900</v>
      </c>
      <c r="V4445" s="82" t="s">
        <v>1605</v>
      </c>
      <c r="W4445" s="82" t="s">
        <v>71</v>
      </c>
      <c r="X4445" s="82" t="s">
        <v>4880</v>
      </c>
      <c r="Y4445" s="82" t="s">
        <v>4881</v>
      </c>
      <c r="Z4445" s="82">
        <v>1</v>
      </c>
      <c r="AA4445" s="82" t="s">
        <v>183</v>
      </c>
      <c r="AB4445" s="82" t="s">
        <v>4894</v>
      </c>
      <c r="AD4445" s="82" t="s">
        <v>225</v>
      </c>
      <c r="AE4445" s="82" t="s">
        <v>4895</v>
      </c>
      <c r="AN4445" s="82" t="s">
        <v>76</v>
      </c>
      <c r="AO4445" s="82" t="s">
        <v>4896</v>
      </c>
      <c r="AP4445" s="82">
        <v>7530000</v>
      </c>
      <c r="AQ4445" s="82" t="s">
        <v>78</v>
      </c>
      <c r="AR4445" s="82" t="s">
        <v>4274</v>
      </c>
      <c r="AS4445" s="84">
        <v>43493</v>
      </c>
      <c r="AT4445" s="85">
        <v>2019</v>
      </c>
      <c r="AU4445" s="82" t="s">
        <v>4277</v>
      </c>
      <c r="AV4445" s="84">
        <v>45229</v>
      </c>
      <c r="AW4445" s="85">
        <v>2023</v>
      </c>
      <c r="AX4445" s="88">
        <f>Table1[[#This Row],[End TEST]]-Table1[[#This Row],[Start TEST]]</f>
        <v>4</v>
      </c>
      <c r="AY4445" s="85">
        <f>Table1[[#This Row],[TEST_Diff]]+1</f>
        <v>5</v>
      </c>
      <c r="AZ4445" s="92">
        <f>DATEDIF(Table1[[#This Row],[Start Year]],Table1[[#This Row],[End Year]],"d") / 365</f>
        <v>4.7561643835616438</v>
      </c>
      <c r="BA4445" s="82">
        <v>20350</v>
      </c>
      <c r="BC4445" s="82" t="s">
        <v>4897</v>
      </c>
      <c r="BD4445" s="82">
        <v>1</v>
      </c>
      <c r="BE4445" s="82">
        <v>1</v>
      </c>
      <c r="BF4445" s="82">
        <v>1</v>
      </c>
      <c r="BG4445" s="82">
        <v>1</v>
      </c>
    </row>
    <row r="4446" spans="1:75" x14ac:dyDescent="0.5">
      <c r="A4446" s="77">
        <v>719</v>
      </c>
      <c r="B4446" s="77" t="s">
        <v>4934</v>
      </c>
      <c r="D4446" s="78">
        <v>43705</v>
      </c>
      <c r="E4446" s="77" t="s">
        <v>4965</v>
      </c>
      <c r="F4446" s="90"/>
      <c r="G4446" s="77" t="s">
        <v>4965</v>
      </c>
      <c r="H4446" s="77" t="s">
        <v>4997</v>
      </c>
      <c r="I4446" s="80" t="s">
        <v>262</v>
      </c>
      <c r="J4446" s="80">
        <v>50</v>
      </c>
      <c r="K4446" s="80">
        <v>1</v>
      </c>
      <c r="L4446" s="80" t="s">
        <v>156</v>
      </c>
      <c r="M4446" s="80">
        <v>100</v>
      </c>
      <c r="N4446" s="80">
        <v>17.570692000000001</v>
      </c>
      <c r="O4446" s="80">
        <v>-3.9961660000000001</v>
      </c>
      <c r="P4446" s="80" t="s">
        <v>69</v>
      </c>
      <c r="Q4446" s="80">
        <v>0</v>
      </c>
      <c r="R4446" s="80">
        <v>2.6272389999999999</v>
      </c>
      <c r="S4446" s="80">
        <v>23.381664000000001</v>
      </c>
      <c r="T4446" s="80">
        <v>4000000</v>
      </c>
      <c r="U4446" s="91">
        <f>Table1[[#This Row],[Distribution Amount (Dollars)]]/Table1[[#This Row],[NEWdatediff]]</f>
        <v>800000</v>
      </c>
      <c r="V4446" s="77" t="s">
        <v>806</v>
      </c>
      <c r="W4446" s="77" t="s">
        <v>71</v>
      </c>
      <c r="X4446" s="77" t="s">
        <v>5029</v>
      </c>
      <c r="Y4446" s="77" t="s">
        <v>4881</v>
      </c>
      <c r="Z4446" s="77">
        <v>1</v>
      </c>
      <c r="AA4446" s="77" t="s">
        <v>5030</v>
      </c>
      <c r="AB4446" s="77" t="s">
        <v>5065</v>
      </c>
      <c r="AC4446" s="93"/>
      <c r="AD4446" s="77" t="s">
        <v>156</v>
      </c>
      <c r="AE4446" s="77" t="s">
        <v>5066</v>
      </c>
      <c r="AF4446" s="93"/>
      <c r="AG4446" s="93"/>
      <c r="AH4446" s="93"/>
      <c r="AI4446" s="93"/>
      <c r="AJ4446" s="93"/>
      <c r="AK4446" s="93"/>
      <c r="AL4446" s="93"/>
      <c r="AM4446" s="93"/>
      <c r="AN4446" s="77" t="s">
        <v>76</v>
      </c>
      <c r="AO4446" s="77" t="s">
        <v>5110</v>
      </c>
      <c r="AP4446" s="77">
        <v>8000000</v>
      </c>
      <c r="AQ4446" s="77" t="s">
        <v>78</v>
      </c>
      <c r="AR4446" s="77" t="s">
        <v>4274</v>
      </c>
      <c r="AS4446" s="79">
        <v>43412</v>
      </c>
      <c r="AT4446" s="77">
        <v>2018</v>
      </c>
      <c r="AU4446" s="77" t="s">
        <v>4277</v>
      </c>
      <c r="AV4446" s="79">
        <v>44651</v>
      </c>
      <c r="AW4446" s="77">
        <v>2022</v>
      </c>
      <c r="AX4446" s="88">
        <f>Table1[[#This Row],[End TEST]]-Table1[[#This Row],[Start TEST]]</f>
        <v>4</v>
      </c>
      <c r="AY4446" s="88">
        <f>Table1[[#This Row],[TEST_Diff]]+1</f>
        <v>5</v>
      </c>
      <c r="AZ4446" s="89">
        <f>DATEDIF(Table1[[#This Row],[Start Year]],Table1[[#This Row],[End Year]],"d") / 365</f>
        <v>3.3945205479452056</v>
      </c>
      <c r="BA4446" s="77">
        <v>3200</v>
      </c>
      <c r="BB4446" s="77">
        <v>1400000</v>
      </c>
      <c r="BC4446" s="93"/>
      <c r="BD4446" s="93"/>
      <c r="BE4446" s="93"/>
      <c r="BF4446" s="93"/>
      <c r="BG4446" s="93"/>
      <c r="BH4446" s="93"/>
      <c r="BI4446" s="93"/>
      <c r="BJ4446" s="93"/>
      <c r="BK4446" s="93"/>
      <c r="BL4446" s="93"/>
      <c r="BM4446" s="93"/>
      <c r="BN4446" s="93"/>
      <c r="BO4446" s="93"/>
      <c r="BP4446" s="93"/>
      <c r="BQ4446" s="93"/>
      <c r="BR4446" s="93"/>
      <c r="BS4446" s="93"/>
      <c r="BT4446" s="93"/>
      <c r="BU4446" s="93"/>
      <c r="BV4446" s="93"/>
      <c r="BW4446" s="77" t="s">
        <v>5143</v>
      </c>
    </row>
    <row r="4447" spans="1:75" x14ac:dyDescent="0.5">
      <c r="A4447" s="77">
        <v>719</v>
      </c>
      <c r="B4447" s="77" t="s">
        <v>4934</v>
      </c>
      <c r="D4447" s="78">
        <v>43705</v>
      </c>
      <c r="E4447" s="77" t="s">
        <v>4965</v>
      </c>
      <c r="F4447" s="90"/>
      <c r="G4447" s="77" t="s">
        <v>4965</v>
      </c>
      <c r="H4447" s="77" t="s">
        <v>4997</v>
      </c>
      <c r="I4447" s="80" t="s">
        <v>80</v>
      </c>
      <c r="J4447" s="80">
        <v>50</v>
      </c>
      <c r="K4447" s="80">
        <v>1</v>
      </c>
      <c r="L4447" s="80" t="s">
        <v>156</v>
      </c>
      <c r="M4447" s="80">
        <v>100</v>
      </c>
      <c r="N4447" s="80">
        <v>17.570692000000001</v>
      </c>
      <c r="O4447" s="80">
        <v>-3.9961660000000001</v>
      </c>
      <c r="P4447" s="80" t="s">
        <v>69</v>
      </c>
      <c r="Q4447" s="80">
        <v>0</v>
      </c>
      <c r="R4447" s="80">
        <v>2.6272389999999999</v>
      </c>
      <c r="S4447" s="80">
        <v>23.381664000000001</v>
      </c>
      <c r="T4447" s="80">
        <v>4000000</v>
      </c>
      <c r="U4447" s="91">
        <f>Table1[[#This Row],[Distribution Amount (Dollars)]]/Table1[[#This Row],[NEWdatediff]]</f>
        <v>800000</v>
      </c>
      <c r="V4447" s="77" t="s">
        <v>806</v>
      </c>
      <c r="W4447" s="77" t="s">
        <v>71</v>
      </c>
      <c r="X4447" s="77" t="s">
        <v>5029</v>
      </c>
      <c r="Y4447" s="77" t="s">
        <v>4881</v>
      </c>
      <c r="Z4447" s="77">
        <v>1</v>
      </c>
      <c r="AA4447" s="77" t="s">
        <v>5030</v>
      </c>
      <c r="AB4447" s="77" t="s">
        <v>5065</v>
      </c>
      <c r="AC4447" s="93"/>
      <c r="AD4447" s="77" t="s">
        <v>156</v>
      </c>
      <c r="AE4447" s="77" t="s">
        <v>5066</v>
      </c>
      <c r="AF4447" s="93"/>
      <c r="AG4447" s="93"/>
      <c r="AH4447" s="93"/>
      <c r="AI4447" s="93"/>
      <c r="AJ4447" s="93"/>
      <c r="AK4447" s="93"/>
      <c r="AL4447" s="93"/>
      <c r="AM4447" s="93"/>
      <c r="AN4447" s="77" t="s">
        <v>76</v>
      </c>
      <c r="AO4447" s="77" t="s">
        <v>5110</v>
      </c>
      <c r="AP4447" s="77">
        <v>8000000</v>
      </c>
      <c r="AQ4447" s="77" t="s">
        <v>78</v>
      </c>
      <c r="AR4447" s="77" t="s">
        <v>4274</v>
      </c>
      <c r="AS4447" s="79">
        <v>43412</v>
      </c>
      <c r="AT4447" s="77">
        <v>2018</v>
      </c>
      <c r="AU4447" s="77" t="s">
        <v>4277</v>
      </c>
      <c r="AV4447" s="79">
        <v>44651</v>
      </c>
      <c r="AW4447" s="77">
        <v>2022</v>
      </c>
      <c r="AX4447" s="88">
        <f>Table1[[#This Row],[End TEST]]-Table1[[#This Row],[Start TEST]]</f>
        <v>4</v>
      </c>
      <c r="AY4447" s="88">
        <f>Table1[[#This Row],[TEST_Diff]]+1</f>
        <v>5</v>
      </c>
      <c r="AZ4447" s="89">
        <f>DATEDIF(Table1[[#This Row],[Start Year]],Table1[[#This Row],[End Year]],"d") / 365</f>
        <v>3.3945205479452056</v>
      </c>
      <c r="BA4447" s="77">
        <v>3200</v>
      </c>
      <c r="BB4447" s="77">
        <v>1400000</v>
      </c>
      <c r="BC4447" s="93"/>
      <c r="BD4447" s="93"/>
      <c r="BE4447" s="93"/>
      <c r="BF4447" s="93"/>
      <c r="BG4447" s="93"/>
      <c r="BH4447" s="93"/>
      <c r="BI4447" s="93"/>
      <c r="BJ4447" s="93"/>
      <c r="BK4447" s="93"/>
      <c r="BL4447" s="93"/>
      <c r="BM4447" s="93"/>
      <c r="BN4447" s="93"/>
      <c r="BO4447" s="93"/>
      <c r="BP4447" s="93"/>
      <c r="BQ4447" s="93"/>
      <c r="BR4447" s="93"/>
      <c r="BS4447" s="93"/>
      <c r="BT4447" s="93"/>
      <c r="BU4447" s="93"/>
      <c r="BV4447" s="93"/>
      <c r="BW4447" s="77" t="s">
        <v>5143</v>
      </c>
    </row>
    <row r="4448" spans="1:75" x14ac:dyDescent="0.5">
      <c r="A4448" s="77">
        <v>720</v>
      </c>
      <c r="B4448" s="77" t="s">
        <v>4935</v>
      </c>
      <c r="D4448" s="78">
        <v>43705</v>
      </c>
      <c r="E4448" s="77" t="s">
        <v>4966</v>
      </c>
      <c r="F4448" s="90"/>
      <c r="G4448" s="77" t="s">
        <v>4966</v>
      </c>
      <c r="H4448" s="77" t="s">
        <v>4998</v>
      </c>
      <c r="I4448" s="80" t="s">
        <v>80</v>
      </c>
      <c r="J4448" s="80">
        <v>100</v>
      </c>
      <c r="K4448" s="80">
        <v>1</v>
      </c>
      <c r="L4448" s="80" t="s">
        <v>719</v>
      </c>
      <c r="M4448" s="80">
        <v>100</v>
      </c>
      <c r="N4448" s="80">
        <v>33.939109999999999</v>
      </c>
      <c r="O4448" s="80">
        <v>67.709952999999999</v>
      </c>
      <c r="P4448" s="80" t="s">
        <v>114</v>
      </c>
      <c r="Q4448" s="80">
        <v>0</v>
      </c>
      <c r="R4448" s="80">
        <v>25.384855999999999</v>
      </c>
      <c r="S4448" s="80">
        <v>68.458809000000002</v>
      </c>
      <c r="T4448" s="80">
        <v>8400000</v>
      </c>
      <c r="U4448" s="91">
        <f>Table1[[#This Row],[Distribution Amount (Dollars)]]/Table1[[#This Row],[NEWdatediff]]</f>
        <v>2100000</v>
      </c>
      <c r="V4448" s="77" t="s">
        <v>4233</v>
      </c>
      <c r="W4448" s="77" t="s">
        <v>91</v>
      </c>
      <c r="X4448" s="93"/>
      <c r="Y4448" s="77" t="s">
        <v>4881</v>
      </c>
      <c r="Z4448" s="77">
        <v>1</v>
      </c>
      <c r="AA4448" s="77" t="s">
        <v>5030</v>
      </c>
      <c r="AB4448" s="77" t="s">
        <v>5067</v>
      </c>
      <c r="AC4448" s="93"/>
      <c r="AD4448" s="77" t="s">
        <v>719</v>
      </c>
      <c r="AE4448" s="77" t="s">
        <v>5068</v>
      </c>
      <c r="AF4448" s="93"/>
      <c r="AG4448" s="93"/>
      <c r="AH4448" s="93"/>
      <c r="AI4448" s="93"/>
      <c r="AJ4448" s="93"/>
      <c r="AK4448" s="93"/>
      <c r="AL4448" s="93"/>
      <c r="AM4448" s="93"/>
      <c r="AN4448" s="77" t="s">
        <v>76</v>
      </c>
      <c r="AO4448" s="77" t="s">
        <v>5111</v>
      </c>
      <c r="AP4448" s="77">
        <v>8400000</v>
      </c>
      <c r="AQ4448" s="77" t="s">
        <v>78</v>
      </c>
      <c r="AR4448" s="77" t="s">
        <v>4274</v>
      </c>
      <c r="AS4448" s="79">
        <v>43538</v>
      </c>
      <c r="AT4448" s="77">
        <v>2019</v>
      </c>
      <c r="AU4448" s="77" t="s">
        <v>4277</v>
      </c>
      <c r="AV4448" s="79">
        <v>44651</v>
      </c>
      <c r="AW4448" s="77">
        <v>2022</v>
      </c>
      <c r="AX4448" s="88">
        <f>Table1[[#This Row],[End TEST]]-Table1[[#This Row],[Start TEST]]</f>
        <v>3</v>
      </c>
      <c r="AY4448" s="88">
        <f>Table1[[#This Row],[TEST_Diff]]+1</f>
        <v>4</v>
      </c>
      <c r="AZ4448" s="89">
        <f>DATEDIF(Table1[[#This Row],[Start Year]],Table1[[#This Row],[End Year]],"d") / 365</f>
        <v>3.0493150684931507</v>
      </c>
      <c r="BA4448" s="93"/>
      <c r="BB4448" s="93"/>
      <c r="BC4448" s="93"/>
      <c r="BD4448" s="93"/>
      <c r="BE4448" s="93"/>
      <c r="BF4448" s="93"/>
      <c r="BG4448" s="93"/>
      <c r="BH4448" s="93"/>
      <c r="BI4448" s="93"/>
      <c r="BJ4448" s="93"/>
      <c r="BK4448" s="93"/>
      <c r="BL4448" s="93"/>
      <c r="BM4448" s="93"/>
      <c r="BN4448" s="93"/>
      <c r="BO4448" s="93"/>
      <c r="BP4448" s="93"/>
      <c r="BQ4448" s="93"/>
      <c r="BR4448" s="93"/>
      <c r="BS4448" s="93"/>
      <c r="BT4448" s="93"/>
      <c r="BU4448" s="93"/>
      <c r="BV4448" s="93"/>
      <c r="BW4448" s="93"/>
    </row>
    <row r="4449" spans="1:75" x14ac:dyDescent="0.5">
      <c r="A4449" s="77">
        <v>721</v>
      </c>
      <c r="B4449" s="77" t="s">
        <v>4936</v>
      </c>
      <c r="D4449" s="78">
        <v>43705</v>
      </c>
      <c r="E4449" s="77" t="s">
        <v>4967</v>
      </c>
      <c r="F4449" s="90"/>
      <c r="G4449" s="77" t="s">
        <v>4967</v>
      </c>
      <c r="H4449" s="77" t="s">
        <v>4999</v>
      </c>
      <c r="I4449" s="80" t="s">
        <v>80</v>
      </c>
      <c r="J4449" s="80">
        <v>41.68</v>
      </c>
      <c r="K4449" s="80">
        <v>1</v>
      </c>
      <c r="P4449" s="80" t="s">
        <v>4211</v>
      </c>
      <c r="Q4449" s="80">
        <v>16.64</v>
      </c>
      <c r="T4449" s="80">
        <v>194195.46</v>
      </c>
      <c r="U4449" s="91">
        <f>Table1[[#This Row],[Distribution Amount (Dollars)]]/Table1[[#This Row],[NEWdatediff]]</f>
        <v>38839.091999999997</v>
      </c>
      <c r="V4449" s="77" t="s">
        <v>1605</v>
      </c>
      <c r="W4449" s="77" t="s">
        <v>71</v>
      </c>
      <c r="X4449" s="93"/>
      <c r="Y4449" s="77" t="s">
        <v>4881</v>
      </c>
      <c r="Z4449" s="77">
        <v>1</v>
      </c>
      <c r="AA4449" s="77" t="s">
        <v>5030</v>
      </c>
      <c r="AB4449" s="77" t="s">
        <v>5069</v>
      </c>
      <c r="AC4449" s="93"/>
      <c r="AD4449" s="77" t="s">
        <v>4211</v>
      </c>
      <c r="AE4449" s="77" t="s">
        <v>5070</v>
      </c>
      <c r="AF4449" s="93"/>
      <c r="AG4449" s="93"/>
      <c r="AH4449" s="93"/>
      <c r="AI4449" s="93"/>
      <c r="AJ4449" s="93"/>
      <c r="AK4449" s="93"/>
      <c r="AL4449" s="93"/>
      <c r="AM4449" s="93"/>
      <c r="AN4449" s="77" t="s">
        <v>76</v>
      </c>
      <c r="AO4449" s="77" t="s">
        <v>5112</v>
      </c>
      <c r="AP4449" s="77">
        <v>2800000</v>
      </c>
      <c r="AQ4449" s="77" t="s">
        <v>78</v>
      </c>
      <c r="AR4449" s="77" t="s">
        <v>4274</v>
      </c>
      <c r="AS4449" s="79">
        <v>43544</v>
      </c>
      <c r="AT4449" s="77">
        <v>2019</v>
      </c>
      <c r="AU4449" s="77" t="s">
        <v>4278</v>
      </c>
      <c r="AV4449" s="79">
        <v>45289</v>
      </c>
      <c r="AW4449" s="77">
        <v>2023</v>
      </c>
      <c r="AX4449" s="88">
        <f>Table1[[#This Row],[End TEST]]-Table1[[#This Row],[Start TEST]]</f>
        <v>4</v>
      </c>
      <c r="AY4449" s="88">
        <f>Table1[[#This Row],[TEST_Diff]]+1</f>
        <v>5</v>
      </c>
      <c r="AZ4449" s="89">
        <f>DATEDIF(Table1[[#This Row],[Start Year]],Table1[[#This Row],[End Year]],"d") / 365</f>
        <v>4.7808219178082192</v>
      </c>
      <c r="BA4449" s="93"/>
      <c r="BB4449" s="93"/>
      <c r="BC4449" s="93"/>
      <c r="BD4449" s="93"/>
      <c r="BE4449" s="93"/>
      <c r="BF4449" s="93"/>
      <c r="BG4449" s="93"/>
      <c r="BH4449" s="93"/>
      <c r="BI4449" s="93"/>
      <c r="BJ4449" s="93"/>
      <c r="BK4449" s="93"/>
      <c r="BL4449" s="93"/>
      <c r="BM4449" s="93"/>
      <c r="BN4449" s="93"/>
      <c r="BO4449" s="93"/>
      <c r="BP4449" s="93"/>
      <c r="BQ4449" s="93"/>
      <c r="BR4449" s="93"/>
      <c r="BS4449" s="93"/>
      <c r="BT4449" s="93"/>
      <c r="BU4449" s="93"/>
      <c r="BV4449" s="93"/>
      <c r="BW4449" s="93"/>
    </row>
    <row r="4450" spans="1:75" x14ac:dyDescent="0.5">
      <c r="A4450" s="77">
        <v>721</v>
      </c>
      <c r="B4450" s="77" t="s">
        <v>4936</v>
      </c>
      <c r="D4450" s="78">
        <v>43705</v>
      </c>
      <c r="E4450" s="77" t="s">
        <v>4967</v>
      </c>
      <c r="F4450" s="90"/>
      <c r="G4450" s="77" t="s">
        <v>4967</v>
      </c>
      <c r="H4450" s="77" t="s">
        <v>4999</v>
      </c>
      <c r="I4450" s="80" t="s">
        <v>262</v>
      </c>
      <c r="J4450" s="80">
        <v>41.68</v>
      </c>
      <c r="K4450" s="80">
        <v>1</v>
      </c>
      <c r="P4450" s="80" t="s">
        <v>4211</v>
      </c>
      <c r="Q4450" s="80">
        <v>16.64</v>
      </c>
      <c r="T4450" s="80">
        <v>194195.46</v>
      </c>
      <c r="U4450" s="91">
        <f>Table1[[#This Row],[Distribution Amount (Dollars)]]/Table1[[#This Row],[NEWdatediff]]</f>
        <v>38839.091999999997</v>
      </c>
      <c r="V4450" s="77" t="s">
        <v>1605</v>
      </c>
      <c r="W4450" s="77" t="s">
        <v>71</v>
      </c>
      <c r="X4450" s="93"/>
      <c r="Y4450" s="77" t="s">
        <v>4881</v>
      </c>
      <c r="Z4450" s="77">
        <v>1</v>
      </c>
      <c r="AA4450" s="77" t="s">
        <v>5030</v>
      </c>
      <c r="AB4450" s="77" t="s">
        <v>5069</v>
      </c>
      <c r="AC4450" s="93"/>
      <c r="AD4450" s="77" t="s">
        <v>331</v>
      </c>
      <c r="AE4450" s="77" t="s">
        <v>5070</v>
      </c>
      <c r="AF4450" s="93"/>
      <c r="AG4450" s="93"/>
      <c r="AH4450" s="93"/>
      <c r="AI4450" s="93"/>
      <c r="AJ4450" s="93"/>
      <c r="AK4450" s="93"/>
      <c r="AL4450" s="93"/>
      <c r="AM4450" s="93"/>
      <c r="AN4450" s="77" t="s">
        <v>76</v>
      </c>
      <c r="AO4450" s="77" t="s">
        <v>5112</v>
      </c>
      <c r="AP4450" s="77">
        <v>2800000</v>
      </c>
      <c r="AQ4450" s="77" t="s">
        <v>78</v>
      </c>
      <c r="AR4450" s="77" t="s">
        <v>4274</v>
      </c>
      <c r="AS4450" s="79">
        <v>43544</v>
      </c>
      <c r="AT4450" s="77">
        <v>2019</v>
      </c>
      <c r="AU4450" s="77" t="s">
        <v>4278</v>
      </c>
      <c r="AV4450" s="79">
        <v>45289</v>
      </c>
      <c r="AW4450" s="77">
        <v>2023</v>
      </c>
      <c r="AX4450" s="88">
        <f>Table1[[#This Row],[End TEST]]-Table1[[#This Row],[Start TEST]]</f>
        <v>4</v>
      </c>
      <c r="AY4450" s="88">
        <f>Table1[[#This Row],[TEST_Diff]]+1</f>
        <v>5</v>
      </c>
      <c r="AZ4450" s="89">
        <f>DATEDIF(Table1[[#This Row],[Start Year]],Table1[[#This Row],[End Year]],"d") / 365</f>
        <v>4.7808219178082192</v>
      </c>
      <c r="BA4450" s="93"/>
      <c r="BB4450" s="93"/>
      <c r="BC4450" s="93"/>
      <c r="BD4450" s="93"/>
      <c r="BE4450" s="93"/>
      <c r="BF4450" s="93"/>
      <c r="BG4450" s="93"/>
      <c r="BH4450" s="93"/>
      <c r="BI4450" s="93"/>
      <c r="BJ4450" s="93"/>
      <c r="BK4450" s="93"/>
      <c r="BL4450" s="93"/>
      <c r="BM4450" s="93"/>
      <c r="BN4450" s="93"/>
      <c r="BO4450" s="93"/>
      <c r="BP4450" s="93"/>
      <c r="BQ4450" s="93"/>
      <c r="BR4450" s="93"/>
      <c r="BS4450" s="93"/>
      <c r="BT4450" s="93"/>
      <c r="BU4450" s="93"/>
      <c r="BV4450" s="93"/>
      <c r="BW4450" s="93"/>
    </row>
    <row r="4451" spans="1:75" x14ac:dyDescent="0.5">
      <c r="A4451" s="77">
        <v>721</v>
      </c>
      <c r="B4451" s="77" t="s">
        <v>4936</v>
      </c>
      <c r="D4451" s="78">
        <v>43705</v>
      </c>
      <c r="E4451" s="77" t="s">
        <v>4967</v>
      </c>
      <c r="F4451" s="90"/>
      <c r="G4451" s="77" t="s">
        <v>4967</v>
      </c>
      <c r="H4451" s="77" t="s">
        <v>4999</v>
      </c>
      <c r="I4451" s="80" t="s">
        <v>1341</v>
      </c>
      <c r="J4451" s="80">
        <v>16.64</v>
      </c>
      <c r="K4451" s="80">
        <v>1</v>
      </c>
      <c r="P4451" s="80" t="s">
        <v>4211</v>
      </c>
      <c r="Q4451" s="80">
        <v>16.64</v>
      </c>
      <c r="T4451" s="80">
        <v>77529.09</v>
      </c>
      <c r="U4451" s="91">
        <f>Table1[[#This Row],[Distribution Amount (Dollars)]]/Table1[[#This Row],[NEWdatediff]]</f>
        <v>15505.817999999999</v>
      </c>
      <c r="V4451" s="77" t="s">
        <v>1605</v>
      </c>
      <c r="W4451" s="77" t="s">
        <v>71</v>
      </c>
      <c r="X4451" s="93"/>
      <c r="Y4451" s="77" t="s">
        <v>4881</v>
      </c>
      <c r="Z4451" s="77">
        <v>1</v>
      </c>
      <c r="AA4451" s="77" t="s">
        <v>5030</v>
      </c>
      <c r="AB4451" s="77" t="s">
        <v>5069</v>
      </c>
      <c r="AC4451" s="93"/>
      <c r="AD4451" s="77" t="s">
        <v>331</v>
      </c>
      <c r="AE4451" s="77" t="s">
        <v>5070</v>
      </c>
      <c r="AF4451" s="93"/>
      <c r="AG4451" s="93"/>
      <c r="AH4451" s="93"/>
      <c r="AI4451" s="93"/>
      <c r="AJ4451" s="93"/>
      <c r="AK4451" s="93"/>
      <c r="AL4451" s="93"/>
      <c r="AM4451" s="93"/>
      <c r="AN4451" s="77" t="s">
        <v>76</v>
      </c>
      <c r="AO4451" s="77" t="s">
        <v>5112</v>
      </c>
      <c r="AP4451" s="77">
        <v>2800000</v>
      </c>
      <c r="AQ4451" s="77" t="s">
        <v>78</v>
      </c>
      <c r="AR4451" s="77" t="s">
        <v>4274</v>
      </c>
      <c r="AS4451" s="79">
        <v>43544</v>
      </c>
      <c r="AT4451" s="77">
        <v>2019</v>
      </c>
      <c r="AU4451" s="77" t="s">
        <v>4278</v>
      </c>
      <c r="AV4451" s="79">
        <v>45289</v>
      </c>
      <c r="AW4451" s="77">
        <v>2023</v>
      </c>
      <c r="AX4451" s="88">
        <f>Table1[[#This Row],[End TEST]]-Table1[[#This Row],[Start TEST]]</f>
        <v>4</v>
      </c>
      <c r="AY4451" s="88">
        <f>Table1[[#This Row],[TEST_Diff]]+1</f>
        <v>5</v>
      </c>
      <c r="AZ4451" s="89">
        <f>DATEDIF(Table1[[#This Row],[Start Year]],Table1[[#This Row],[End Year]],"d") / 365</f>
        <v>4.7808219178082192</v>
      </c>
      <c r="BA4451" s="93"/>
      <c r="BB4451" s="93"/>
      <c r="BC4451" s="93"/>
      <c r="BD4451" s="93"/>
      <c r="BE4451" s="93"/>
      <c r="BF4451" s="93"/>
      <c r="BG4451" s="93"/>
      <c r="BH4451" s="93"/>
      <c r="BI4451" s="93"/>
      <c r="BJ4451" s="93"/>
      <c r="BK4451" s="93"/>
      <c r="BL4451" s="93"/>
      <c r="BM4451" s="93"/>
      <c r="BN4451" s="93"/>
      <c r="BO4451" s="93"/>
      <c r="BP4451" s="93"/>
      <c r="BQ4451" s="93"/>
      <c r="BR4451" s="93"/>
      <c r="BS4451" s="93"/>
      <c r="BT4451" s="93"/>
      <c r="BU4451" s="93"/>
      <c r="BV4451" s="93"/>
      <c r="BW4451" s="93"/>
    </row>
    <row r="4452" spans="1:75" x14ac:dyDescent="0.5">
      <c r="A4452" s="77">
        <v>721</v>
      </c>
      <c r="B4452" s="77" t="s">
        <v>4936</v>
      </c>
      <c r="D4452" s="78">
        <v>43705</v>
      </c>
      <c r="E4452" s="77" t="s">
        <v>4967</v>
      </c>
      <c r="F4452" s="90"/>
      <c r="G4452" s="77" t="s">
        <v>4967</v>
      </c>
      <c r="H4452" s="77" t="s">
        <v>4999</v>
      </c>
      <c r="I4452" s="80" t="s">
        <v>80</v>
      </c>
      <c r="J4452" s="80">
        <v>41.68</v>
      </c>
      <c r="K4452" s="80">
        <v>1</v>
      </c>
      <c r="L4452" s="80" t="s">
        <v>331</v>
      </c>
      <c r="M4452" s="80">
        <v>83.36</v>
      </c>
      <c r="N4452" s="80">
        <v>9.3076899999999991</v>
      </c>
      <c r="O4452" s="80">
        <v>2.3158340000000002</v>
      </c>
      <c r="P4452" s="80" t="s">
        <v>69</v>
      </c>
      <c r="Q4452" s="80">
        <v>0</v>
      </c>
      <c r="R4452" s="80">
        <v>2.6272389999999999</v>
      </c>
      <c r="S4452" s="80">
        <v>23.381664000000001</v>
      </c>
      <c r="T4452" s="80">
        <v>972844.54</v>
      </c>
      <c r="U4452" s="91">
        <f>Table1[[#This Row],[Distribution Amount (Dollars)]]/Table1[[#This Row],[NEWdatediff]]</f>
        <v>194568.908</v>
      </c>
      <c r="V4452" s="77" t="s">
        <v>1605</v>
      </c>
      <c r="W4452" s="77" t="s">
        <v>71</v>
      </c>
      <c r="X4452" s="93"/>
      <c r="Y4452" s="77" t="s">
        <v>4881</v>
      </c>
      <c r="Z4452" s="77">
        <v>1</v>
      </c>
      <c r="AA4452" s="77" t="s">
        <v>5030</v>
      </c>
      <c r="AB4452" s="77" t="s">
        <v>5069</v>
      </c>
      <c r="AC4452" s="93"/>
      <c r="AD4452" s="77" t="s">
        <v>331</v>
      </c>
      <c r="AE4452" s="77" t="s">
        <v>5070</v>
      </c>
      <c r="AF4452" s="93"/>
      <c r="AG4452" s="93"/>
      <c r="AH4452" s="93"/>
      <c r="AI4452" s="93"/>
      <c r="AJ4452" s="93"/>
      <c r="AK4452" s="93"/>
      <c r="AL4452" s="93"/>
      <c r="AM4452" s="93"/>
      <c r="AN4452" s="77" t="s">
        <v>76</v>
      </c>
      <c r="AO4452" s="77" t="s">
        <v>5112</v>
      </c>
      <c r="AP4452" s="77">
        <v>2800000</v>
      </c>
      <c r="AQ4452" s="77" t="s">
        <v>78</v>
      </c>
      <c r="AR4452" s="77" t="s">
        <v>4274</v>
      </c>
      <c r="AS4452" s="79">
        <v>43544</v>
      </c>
      <c r="AT4452" s="77">
        <v>2019</v>
      </c>
      <c r="AU4452" s="77" t="s">
        <v>4278</v>
      </c>
      <c r="AV4452" s="79">
        <v>45289</v>
      </c>
      <c r="AW4452" s="77">
        <v>2023</v>
      </c>
      <c r="AX4452" s="88">
        <f>Table1[[#This Row],[End TEST]]-Table1[[#This Row],[Start TEST]]</f>
        <v>4</v>
      </c>
      <c r="AY4452" s="88">
        <f>Table1[[#This Row],[TEST_Diff]]+1</f>
        <v>5</v>
      </c>
      <c r="AZ4452" s="89">
        <f>DATEDIF(Table1[[#This Row],[Start Year]],Table1[[#This Row],[End Year]],"d") / 365</f>
        <v>4.7808219178082192</v>
      </c>
      <c r="BA4452" s="93"/>
      <c r="BB4452" s="93"/>
      <c r="BC4452" s="93"/>
      <c r="BD4452" s="93"/>
      <c r="BE4452" s="93"/>
      <c r="BF4452" s="93"/>
      <c r="BG4452" s="93"/>
      <c r="BH4452" s="93"/>
      <c r="BI4452" s="93"/>
      <c r="BJ4452" s="93"/>
      <c r="BK4452" s="93"/>
      <c r="BL4452" s="93"/>
      <c r="BM4452" s="93"/>
      <c r="BN4452" s="93"/>
      <c r="BO4452" s="93"/>
      <c r="BP4452" s="93"/>
      <c r="BQ4452" s="93"/>
      <c r="BR4452" s="93"/>
      <c r="BS4452" s="93"/>
      <c r="BT4452" s="93"/>
      <c r="BU4452" s="93"/>
      <c r="BV4452" s="93"/>
      <c r="BW4452" s="93"/>
    </row>
    <row r="4453" spans="1:75" x14ac:dyDescent="0.5">
      <c r="A4453" s="77">
        <v>721</v>
      </c>
      <c r="B4453" s="77" t="s">
        <v>4936</v>
      </c>
      <c r="D4453" s="78">
        <v>43705</v>
      </c>
      <c r="E4453" s="77" t="s">
        <v>4967</v>
      </c>
      <c r="F4453" s="90"/>
      <c r="G4453" s="77" t="s">
        <v>4967</v>
      </c>
      <c r="H4453" s="77" t="s">
        <v>4999</v>
      </c>
      <c r="I4453" s="80" t="s">
        <v>262</v>
      </c>
      <c r="J4453" s="80">
        <v>41.68</v>
      </c>
      <c r="K4453" s="80">
        <v>1</v>
      </c>
      <c r="L4453" s="80" t="s">
        <v>331</v>
      </c>
      <c r="M4453" s="80">
        <v>83.36</v>
      </c>
      <c r="N4453" s="80">
        <v>9.3076899999999991</v>
      </c>
      <c r="O4453" s="80">
        <v>2.3158340000000002</v>
      </c>
      <c r="P4453" s="80" t="s">
        <v>69</v>
      </c>
      <c r="Q4453" s="80">
        <v>0</v>
      </c>
      <c r="R4453" s="80">
        <v>2.6272389999999999</v>
      </c>
      <c r="S4453" s="80">
        <v>23.381664000000001</v>
      </c>
      <c r="T4453" s="80">
        <v>972844.54</v>
      </c>
      <c r="U4453" s="91">
        <f>Table1[[#This Row],[Distribution Amount (Dollars)]]/Table1[[#This Row],[NEWdatediff]]</f>
        <v>194568.908</v>
      </c>
      <c r="V4453" s="77" t="s">
        <v>1605</v>
      </c>
      <c r="W4453" s="77" t="s">
        <v>71</v>
      </c>
      <c r="X4453" s="93"/>
      <c r="Y4453" s="77" t="s">
        <v>4881</v>
      </c>
      <c r="Z4453" s="77">
        <v>1</v>
      </c>
      <c r="AA4453" s="77" t="s">
        <v>5030</v>
      </c>
      <c r="AB4453" s="77" t="s">
        <v>5069</v>
      </c>
      <c r="AC4453" s="93"/>
      <c r="AD4453" s="77" t="s">
        <v>4211</v>
      </c>
      <c r="AE4453" s="77" t="s">
        <v>5070</v>
      </c>
      <c r="AF4453" s="93"/>
      <c r="AG4453" s="93"/>
      <c r="AH4453" s="93"/>
      <c r="AI4453" s="93"/>
      <c r="AJ4453" s="93"/>
      <c r="AK4453" s="93"/>
      <c r="AL4453" s="93"/>
      <c r="AM4453" s="93"/>
      <c r="AN4453" s="77" t="s">
        <v>76</v>
      </c>
      <c r="AO4453" s="77" t="s">
        <v>5112</v>
      </c>
      <c r="AP4453" s="77">
        <v>2800000</v>
      </c>
      <c r="AQ4453" s="77" t="s">
        <v>78</v>
      </c>
      <c r="AR4453" s="77" t="s">
        <v>4274</v>
      </c>
      <c r="AS4453" s="79">
        <v>43544</v>
      </c>
      <c r="AT4453" s="77">
        <v>2019</v>
      </c>
      <c r="AU4453" s="77" t="s">
        <v>4278</v>
      </c>
      <c r="AV4453" s="79">
        <v>45289</v>
      </c>
      <c r="AW4453" s="77">
        <v>2023</v>
      </c>
      <c r="AX4453" s="88">
        <f>Table1[[#This Row],[End TEST]]-Table1[[#This Row],[Start TEST]]</f>
        <v>4</v>
      </c>
      <c r="AY4453" s="88">
        <f>Table1[[#This Row],[TEST_Diff]]+1</f>
        <v>5</v>
      </c>
      <c r="AZ4453" s="89">
        <f>DATEDIF(Table1[[#This Row],[Start Year]],Table1[[#This Row],[End Year]],"d") / 365</f>
        <v>4.7808219178082192</v>
      </c>
      <c r="BA4453" s="93"/>
      <c r="BB4453" s="93"/>
      <c r="BC4453" s="93"/>
      <c r="BD4453" s="93"/>
      <c r="BE4453" s="93"/>
      <c r="BF4453" s="93"/>
      <c r="BG4453" s="93"/>
      <c r="BH4453" s="93"/>
      <c r="BI4453" s="93"/>
      <c r="BJ4453" s="93"/>
      <c r="BK4453" s="93"/>
      <c r="BL4453" s="93"/>
      <c r="BM4453" s="93"/>
      <c r="BN4453" s="93"/>
      <c r="BO4453" s="93"/>
      <c r="BP4453" s="93"/>
      <c r="BQ4453" s="93"/>
      <c r="BR4453" s="93"/>
      <c r="BS4453" s="93"/>
      <c r="BT4453" s="93"/>
      <c r="BU4453" s="93"/>
      <c r="BV4453" s="93"/>
      <c r="BW4453" s="93"/>
    </row>
    <row r="4454" spans="1:75" x14ac:dyDescent="0.5">
      <c r="A4454" s="77">
        <v>721</v>
      </c>
      <c r="B4454" s="77" t="s">
        <v>4936</v>
      </c>
      <c r="D4454" s="78">
        <v>43705</v>
      </c>
      <c r="E4454" s="77" t="s">
        <v>4967</v>
      </c>
      <c r="F4454" s="90"/>
      <c r="G4454" s="77" t="s">
        <v>4967</v>
      </c>
      <c r="H4454" s="77" t="s">
        <v>4999</v>
      </c>
      <c r="I4454" s="80" t="s">
        <v>1341</v>
      </c>
      <c r="J4454" s="80">
        <v>16.64</v>
      </c>
      <c r="K4454" s="80">
        <v>1</v>
      </c>
      <c r="L4454" s="80" t="s">
        <v>331</v>
      </c>
      <c r="M4454" s="80">
        <v>83.36</v>
      </c>
      <c r="N4454" s="80">
        <v>9.3076899999999991</v>
      </c>
      <c r="O4454" s="80">
        <v>2.3158340000000002</v>
      </c>
      <c r="P4454" s="80" t="s">
        <v>69</v>
      </c>
      <c r="Q4454" s="80">
        <v>0</v>
      </c>
      <c r="R4454" s="80">
        <v>2.6272389999999999</v>
      </c>
      <c r="S4454" s="80">
        <v>23.381664000000001</v>
      </c>
      <c r="T4454" s="80">
        <v>388390.91</v>
      </c>
      <c r="U4454" s="91">
        <f>Table1[[#This Row],[Distribution Amount (Dollars)]]/Table1[[#This Row],[NEWdatediff]]</f>
        <v>77678.182000000001</v>
      </c>
      <c r="V4454" s="77" t="s">
        <v>1605</v>
      </c>
      <c r="W4454" s="77" t="s">
        <v>71</v>
      </c>
      <c r="X4454" s="93"/>
      <c r="Y4454" s="77" t="s">
        <v>4881</v>
      </c>
      <c r="Z4454" s="77">
        <v>1</v>
      </c>
      <c r="AA4454" s="77" t="s">
        <v>5030</v>
      </c>
      <c r="AB4454" s="77" t="s">
        <v>5069</v>
      </c>
      <c r="AC4454" s="93"/>
      <c r="AD4454" s="77" t="s">
        <v>4211</v>
      </c>
      <c r="AE4454" s="77" t="s">
        <v>5070</v>
      </c>
      <c r="AF4454" s="93"/>
      <c r="AG4454" s="93"/>
      <c r="AH4454" s="93"/>
      <c r="AI4454" s="93"/>
      <c r="AJ4454" s="93"/>
      <c r="AK4454" s="93"/>
      <c r="AL4454" s="93"/>
      <c r="AM4454" s="93"/>
      <c r="AN4454" s="77" t="s">
        <v>76</v>
      </c>
      <c r="AO4454" s="77" t="s">
        <v>5112</v>
      </c>
      <c r="AP4454" s="77">
        <v>2800000</v>
      </c>
      <c r="AQ4454" s="77" t="s">
        <v>78</v>
      </c>
      <c r="AR4454" s="77" t="s">
        <v>4274</v>
      </c>
      <c r="AS4454" s="79">
        <v>43544</v>
      </c>
      <c r="AT4454" s="77">
        <v>2019</v>
      </c>
      <c r="AU4454" s="77" t="s">
        <v>4278</v>
      </c>
      <c r="AV4454" s="79">
        <v>45289</v>
      </c>
      <c r="AW4454" s="77">
        <v>2023</v>
      </c>
      <c r="AX4454" s="88">
        <f>Table1[[#This Row],[End TEST]]-Table1[[#This Row],[Start TEST]]</f>
        <v>4</v>
      </c>
      <c r="AY4454" s="88">
        <f>Table1[[#This Row],[TEST_Diff]]+1</f>
        <v>5</v>
      </c>
      <c r="AZ4454" s="89">
        <f>DATEDIF(Table1[[#This Row],[Start Year]],Table1[[#This Row],[End Year]],"d") / 365</f>
        <v>4.7808219178082192</v>
      </c>
      <c r="BA4454" s="93"/>
      <c r="BB4454" s="93"/>
      <c r="BC4454" s="93"/>
      <c r="BD4454" s="93"/>
      <c r="BE4454" s="93"/>
      <c r="BF4454" s="93"/>
      <c r="BG4454" s="93"/>
      <c r="BH4454" s="93"/>
      <c r="BI4454" s="93"/>
      <c r="BJ4454" s="93"/>
      <c r="BK4454" s="93"/>
      <c r="BL4454" s="93"/>
      <c r="BM4454" s="93"/>
      <c r="BN4454" s="93"/>
      <c r="BO4454" s="93"/>
      <c r="BP4454" s="93"/>
      <c r="BQ4454" s="93"/>
      <c r="BR4454" s="93"/>
      <c r="BS4454" s="93"/>
      <c r="BT4454" s="93"/>
      <c r="BU4454" s="93"/>
      <c r="BV4454" s="93"/>
      <c r="BW4454" s="93"/>
    </row>
    <row r="4455" spans="1:75" x14ac:dyDescent="0.5">
      <c r="A4455" s="77">
        <v>722</v>
      </c>
      <c r="B4455" s="77" t="s">
        <v>4937</v>
      </c>
      <c r="D4455" s="78">
        <v>43705</v>
      </c>
      <c r="E4455" s="77" t="s">
        <v>4968</v>
      </c>
      <c r="F4455" s="90"/>
      <c r="G4455" s="77" t="s">
        <v>4968</v>
      </c>
      <c r="H4455" s="77" t="s">
        <v>5000</v>
      </c>
      <c r="I4455" s="80" t="s">
        <v>262</v>
      </c>
      <c r="J4455" s="80">
        <v>50</v>
      </c>
      <c r="K4455" s="80">
        <v>1</v>
      </c>
      <c r="L4455" s="80" t="s">
        <v>1456</v>
      </c>
      <c r="M4455" s="80">
        <v>100</v>
      </c>
      <c r="N4455" s="80">
        <v>49.395662000000002</v>
      </c>
      <c r="O4455" s="80">
        <v>30.980983999999999</v>
      </c>
      <c r="P4455" s="80" t="s">
        <v>307</v>
      </c>
      <c r="Q4455" s="80">
        <v>0</v>
      </c>
      <c r="R4455" s="80">
        <v>48.122632000000003</v>
      </c>
      <c r="S4455" s="80">
        <v>30.108753</v>
      </c>
      <c r="T4455" s="80">
        <v>2500000</v>
      </c>
      <c r="U4455" s="91">
        <f>Table1[[#This Row],[Distribution Amount (Dollars)]]/Table1[[#This Row],[NEWdatediff]]</f>
        <v>625000</v>
      </c>
      <c r="V4455" s="77" t="s">
        <v>5017</v>
      </c>
      <c r="W4455" s="77" t="s">
        <v>91</v>
      </c>
      <c r="X4455" s="93"/>
      <c r="Y4455" s="77" t="s">
        <v>4881</v>
      </c>
      <c r="Z4455" s="77">
        <v>1</v>
      </c>
      <c r="AA4455" s="77" t="s">
        <v>5030</v>
      </c>
      <c r="AB4455" s="77" t="s">
        <v>5071</v>
      </c>
      <c r="AC4455" s="93"/>
      <c r="AD4455" s="77" t="s">
        <v>1456</v>
      </c>
      <c r="AE4455" s="77" t="s">
        <v>5072</v>
      </c>
      <c r="AF4455" s="93"/>
      <c r="AG4455" s="93"/>
      <c r="AH4455" s="93"/>
      <c r="AI4455" s="93"/>
      <c r="AJ4455" s="93"/>
      <c r="AK4455" s="93"/>
      <c r="AL4455" s="93"/>
      <c r="AM4455" s="93"/>
      <c r="AN4455" s="77" t="s">
        <v>76</v>
      </c>
      <c r="AO4455" s="77" t="s">
        <v>5113</v>
      </c>
      <c r="AP4455" s="77">
        <v>5000000</v>
      </c>
      <c r="AQ4455" s="77" t="s">
        <v>78</v>
      </c>
      <c r="AR4455" s="77" t="s">
        <v>4274</v>
      </c>
      <c r="AS4455" s="79">
        <v>43525</v>
      </c>
      <c r="AT4455" s="77">
        <v>2019</v>
      </c>
      <c r="AU4455" s="77" t="s">
        <v>4278</v>
      </c>
      <c r="AV4455" s="79">
        <v>44924</v>
      </c>
      <c r="AW4455" s="77">
        <v>2022</v>
      </c>
      <c r="AX4455" s="88">
        <f>Table1[[#This Row],[End TEST]]-Table1[[#This Row],[Start TEST]]</f>
        <v>3</v>
      </c>
      <c r="AY4455" s="88">
        <f>Table1[[#This Row],[TEST_Diff]]+1</f>
        <v>4</v>
      </c>
      <c r="AZ4455" s="89">
        <f>DATEDIF(Table1[[#This Row],[Start Year]],Table1[[#This Row],[End Year]],"d") / 365</f>
        <v>3.8328767123287673</v>
      </c>
      <c r="BA4455" s="93"/>
      <c r="BB4455" s="93"/>
      <c r="BC4455" s="93"/>
      <c r="BD4455" s="93"/>
      <c r="BE4455" s="93"/>
      <c r="BF4455" s="93"/>
      <c r="BG4455" s="93"/>
      <c r="BH4455" s="93"/>
      <c r="BI4455" s="93"/>
      <c r="BJ4455" s="93"/>
      <c r="BK4455" s="93"/>
      <c r="BL4455" s="93"/>
      <c r="BM4455" s="93"/>
      <c r="BN4455" s="93"/>
      <c r="BO4455" s="93"/>
      <c r="BP4455" s="93"/>
      <c r="BQ4455" s="93"/>
      <c r="BR4455" s="93"/>
      <c r="BS4455" s="93"/>
      <c r="BT4455" s="93"/>
      <c r="BU4455" s="93"/>
      <c r="BV4455" s="93"/>
      <c r="BW4455" s="93"/>
    </row>
    <row r="4456" spans="1:75" x14ac:dyDescent="0.5">
      <c r="A4456" s="77">
        <v>722</v>
      </c>
      <c r="B4456" s="77" t="s">
        <v>4937</v>
      </c>
      <c r="D4456" s="78">
        <v>43705</v>
      </c>
      <c r="E4456" s="77" t="s">
        <v>4968</v>
      </c>
      <c r="F4456" s="90"/>
      <c r="G4456" s="77" t="s">
        <v>4968</v>
      </c>
      <c r="H4456" s="77" t="s">
        <v>5000</v>
      </c>
      <c r="I4456" s="80" t="s">
        <v>80</v>
      </c>
      <c r="J4456" s="80">
        <v>50</v>
      </c>
      <c r="K4456" s="80">
        <v>1</v>
      </c>
      <c r="L4456" s="80" t="s">
        <v>1456</v>
      </c>
      <c r="M4456" s="80">
        <v>100</v>
      </c>
      <c r="N4456" s="80">
        <v>49.395662000000002</v>
      </c>
      <c r="O4456" s="80">
        <v>30.980983999999999</v>
      </c>
      <c r="P4456" s="80" t="s">
        <v>307</v>
      </c>
      <c r="Q4456" s="80">
        <v>0</v>
      </c>
      <c r="R4456" s="80">
        <v>48.122632000000003</v>
      </c>
      <c r="S4456" s="80">
        <v>30.108753</v>
      </c>
      <c r="T4456" s="80">
        <v>2500000</v>
      </c>
      <c r="U4456" s="91">
        <f>Table1[[#This Row],[Distribution Amount (Dollars)]]/Table1[[#This Row],[NEWdatediff]]</f>
        <v>625000</v>
      </c>
      <c r="V4456" s="77" t="s">
        <v>5017</v>
      </c>
      <c r="W4456" s="77" t="s">
        <v>91</v>
      </c>
      <c r="X4456" s="93"/>
      <c r="Y4456" s="77" t="s">
        <v>4881</v>
      </c>
      <c r="Z4456" s="77">
        <v>1</v>
      </c>
      <c r="AA4456" s="77" t="s">
        <v>5030</v>
      </c>
      <c r="AB4456" s="77" t="s">
        <v>5071</v>
      </c>
      <c r="AC4456" s="93"/>
      <c r="AD4456" s="77" t="s">
        <v>1456</v>
      </c>
      <c r="AE4456" s="77" t="s">
        <v>5072</v>
      </c>
      <c r="AF4456" s="93"/>
      <c r="AG4456" s="93"/>
      <c r="AH4456" s="93"/>
      <c r="AI4456" s="93"/>
      <c r="AJ4456" s="93"/>
      <c r="AK4456" s="93"/>
      <c r="AL4456" s="93"/>
      <c r="AM4456" s="93"/>
      <c r="AN4456" s="77" t="s">
        <v>76</v>
      </c>
      <c r="AO4456" s="77" t="s">
        <v>5113</v>
      </c>
      <c r="AP4456" s="77">
        <v>5000000</v>
      </c>
      <c r="AQ4456" s="77" t="s">
        <v>78</v>
      </c>
      <c r="AR4456" s="77" t="s">
        <v>4274</v>
      </c>
      <c r="AS4456" s="79">
        <v>43525</v>
      </c>
      <c r="AT4456" s="77">
        <v>2019</v>
      </c>
      <c r="AU4456" s="77" t="s">
        <v>4278</v>
      </c>
      <c r="AV4456" s="79">
        <v>44924</v>
      </c>
      <c r="AW4456" s="77">
        <v>2022</v>
      </c>
      <c r="AX4456" s="88">
        <f>Table1[[#This Row],[End TEST]]-Table1[[#This Row],[Start TEST]]</f>
        <v>3</v>
      </c>
      <c r="AY4456" s="88">
        <f>Table1[[#This Row],[TEST_Diff]]+1</f>
        <v>4</v>
      </c>
      <c r="AZ4456" s="89">
        <f>DATEDIF(Table1[[#This Row],[Start Year]],Table1[[#This Row],[End Year]],"d") / 365</f>
        <v>3.8328767123287673</v>
      </c>
      <c r="BA4456" s="93"/>
      <c r="BB4456" s="93"/>
      <c r="BC4456" s="93"/>
      <c r="BD4456" s="93"/>
      <c r="BE4456" s="93"/>
      <c r="BF4456" s="93"/>
      <c r="BG4456" s="93"/>
      <c r="BH4456" s="93"/>
      <c r="BI4456" s="93"/>
      <c r="BJ4456" s="93"/>
      <c r="BK4456" s="93"/>
      <c r="BL4456" s="93"/>
      <c r="BM4456" s="93"/>
      <c r="BN4456" s="93"/>
      <c r="BO4456" s="93"/>
      <c r="BP4456" s="93"/>
      <c r="BQ4456" s="93"/>
      <c r="BR4456" s="93"/>
      <c r="BS4456" s="93"/>
      <c r="BT4456" s="93"/>
      <c r="BU4456" s="93"/>
      <c r="BV4456" s="93"/>
      <c r="BW4456" s="93"/>
    </row>
    <row r="4457" spans="1:75" x14ac:dyDescent="0.5">
      <c r="A4457" s="77">
        <v>723</v>
      </c>
      <c r="B4457" s="77" t="s">
        <v>4938</v>
      </c>
      <c r="D4457" s="78">
        <v>43705</v>
      </c>
      <c r="E4457" s="77" t="s">
        <v>4969</v>
      </c>
      <c r="F4457" s="90"/>
      <c r="G4457" s="77" t="s">
        <v>4969</v>
      </c>
      <c r="H4457" s="77" t="s">
        <v>5001</v>
      </c>
      <c r="I4457" s="80" t="s">
        <v>262</v>
      </c>
      <c r="J4457" s="80">
        <v>50</v>
      </c>
      <c r="K4457" s="80">
        <v>1</v>
      </c>
      <c r="L4457" s="80" t="s">
        <v>89</v>
      </c>
      <c r="M4457" s="80">
        <v>100</v>
      </c>
      <c r="N4457" s="80">
        <v>6.8808540000000002</v>
      </c>
      <c r="O4457" s="80">
        <v>-1.167594</v>
      </c>
      <c r="P4457" s="80" t="s">
        <v>69</v>
      </c>
      <c r="Q4457" s="80">
        <v>0</v>
      </c>
      <c r="R4457" s="80">
        <v>2.6272389999999999</v>
      </c>
      <c r="S4457" s="80">
        <v>23.381664000000001</v>
      </c>
      <c r="T4457" s="80">
        <v>2500000</v>
      </c>
      <c r="U4457" s="91">
        <f>Table1[[#This Row],[Distribution Amount (Dollars)]]/Table1[[#This Row],[NEWdatediff]]</f>
        <v>500000</v>
      </c>
      <c r="V4457" s="77" t="s">
        <v>226</v>
      </c>
      <c r="W4457" s="77" t="s">
        <v>71</v>
      </c>
      <c r="X4457" s="77" t="s">
        <v>5031</v>
      </c>
      <c r="Y4457" s="77" t="s">
        <v>4881</v>
      </c>
      <c r="Z4457" s="77">
        <v>1</v>
      </c>
      <c r="AA4457" s="77" t="s">
        <v>5030</v>
      </c>
      <c r="AB4457" s="77" t="s">
        <v>5073</v>
      </c>
      <c r="AC4457" s="93"/>
      <c r="AD4457" s="77" t="s">
        <v>89</v>
      </c>
      <c r="AE4457" s="77" t="s">
        <v>5074</v>
      </c>
      <c r="AF4457" s="93"/>
      <c r="AG4457" s="93"/>
      <c r="AH4457" s="93"/>
      <c r="AI4457" s="93"/>
      <c r="AJ4457" s="93"/>
      <c r="AK4457" s="93"/>
      <c r="AL4457" s="93"/>
      <c r="AM4457" s="93"/>
      <c r="AN4457" s="77" t="s">
        <v>76</v>
      </c>
      <c r="AO4457" s="77" t="s">
        <v>5114</v>
      </c>
      <c r="AP4457" s="77">
        <v>5000000</v>
      </c>
      <c r="AQ4457" s="77" t="s">
        <v>78</v>
      </c>
      <c r="AR4457" s="77" t="s">
        <v>4274</v>
      </c>
      <c r="AS4457" s="79">
        <v>43549</v>
      </c>
      <c r="AT4457" s="77">
        <v>2019</v>
      </c>
      <c r="AU4457" s="77" t="s">
        <v>4278</v>
      </c>
      <c r="AV4457" s="79">
        <v>45016</v>
      </c>
      <c r="AW4457" s="77">
        <v>2023</v>
      </c>
      <c r="AX4457" s="88">
        <f>Table1[[#This Row],[End TEST]]-Table1[[#This Row],[Start TEST]]</f>
        <v>4</v>
      </c>
      <c r="AY4457" s="88">
        <f>Table1[[#This Row],[TEST_Diff]]+1</f>
        <v>5</v>
      </c>
      <c r="AZ4457" s="89">
        <f>DATEDIF(Table1[[#This Row],[Start Year]],Table1[[#This Row],[End Year]],"d") / 365</f>
        <v>4.0191780821917806</v>
      </c>
      <c r="BA4457" s="93"/>
      <c r="BB4457" s="93"/>
      <c r="BC4457" s="93"/>
      <c r="BD4457" s="93"/>
      <c r="BE4457" s="93"/>
      <c r="BF4457" s="93"/>
      <c r="BG4457" s="93"/>
      <c r="BH4457" s="93"/>
      <c r="BI4457" s="93"/>
      <c r="BJ4457" s="93"/>
      <c r="BK4457" s="93"/>
      <c r="BL4457" s="93"/>
      <c r="BM4457" s="93"/>
      <c r="BN4457" s="93"/>
      <c r="BO4457" s="93"/>
      <c r="BP4457" s="93"/>
      <c r="BQ4457" s="93"/>
      <c r="BR4457" s="93"/>
      <c r="BS4457" s="93"/>
      <c r="BT4457" s="93"/>
      <c r="BU4457" s="93"/>
      <c r="BV4457" s="93"/>
      <c r="BW4457" s="77" t="s">
        <v>5144</v>
      </c>
    </row>
    <row r="4458" spans="1:75" x14ac:dyDescent="0.5">
      <c r="A4458" s="77">
        <v>723</v>
      </c>
      <c r="B4458" s="77" t="s">
        <v>4938</v>
      </c>
      <c r="D4458" s="78">
        <v>43705</v>
      </c>
      <c r="E4458" s="77" t="s">
        <v>4969</v>
      </c>
      <c r="F4458" s="90"/>
      <c r="G4458" s="77" t="s">
        <v>4969</v>
      </c>
      <c r="H4458" s="77" t="s">
        <v>5001</v>
      </c>
      <c r="I4458" s="80" t="s">
        <v>80</v>
      </c>
      <c r="J4458" s="80">
        <v>50</v>
      </c>
      <c r="K4458" s="80">
        <v>1</v>
      </c>
      <c r="L4458" s="80" t="s">
        <v>89</v>
      </c>
      <c r="M4458" s="80">
        <v>100</v>
      </c>
      <c r="N4458" s="80">
        <v>6.8808540000000002</v>
      </c>
      <c r="O4458" s="80">
        <v>-1.167594</v>
      </c>
      <c r="P4458" s="80" t="s">
        <v>69</v>
      </c>
      <c r="Q4458" s="80">
        <v>0</v>
      </c>
      <c r="R4458" s="80">
        <v>2.6272389999999999</v>
      </c>
      <c r="S4458" s="80">
        <v>23.381664000000001</v>
      </c>
      <c r="T4458" s="80">
        <v>2500000</v>
      </c>
      <c r="U4458" s="91">
        <f>Table1[[#This Row],[Distribution Amount (Dollars)]]/Table1[[#This Row],[NEWdatediff]]</f>
        <v>500000</v>
      </c>
      <c r="V4458" s="77" t="s">
        <v>226</v>
      </c>
      <c r="W4458" s="77" t="s">
        <v>71</v>
      </c>
      <c r="X4458" s="77" t="s">
        <v>5031</v>
      </c>
      <c r="Y4458" s="77" t="s">
        <v>4881</v>
      </c>
      <c r="Z4458" s="77">
        <v>1</v>
      </c>
      <c r="AA4458" s="77" t="s">
        <v>5030</v>
      </c>
      <c r="AB4458" s="77" t="s">
        <v>5073</v>
      </c>
      <c r="AC4458" s="93"/>
      <c r="AD4458" s="77" t="s">
        <v>89</v>
      </c>
      <c r="AE4458" s="77" t="s">
        <v>5074</v>
      </c>
      <c r="AF4458" s="93"/>
      <c r="AG4458" s="93"/>
      <c r="AH4458" s="93"/>
      <c r="AI4458" s="93"/>
      <c r="AJ4458" s="93"/>
      <c r="AK4458" s="93"/>
      <c r="AL4458" s="93"/>
      <c r="AM4458" s="93"/>
      <c r="AN4458" s="77" t="s">
        <v>76</v>
      </c>
      <c r="AO4458" s="77" t="s">
        <v>5114</v>
      </c>
      <c r="AP4458" s="77">
        <v>5000000</v>
      </c>
      <c r="AQ4458" s="77" t="s">
        <v>78</v>
      </c>
      <c r="AR4458" s="77" t="s">
        <v>4274</v>
      </c>
      <c r="AS4458" s="79">
        <v>43549</v>
      </c>
      <c r="AT4458" s="77">
        <v>2019</v>
      </c>
      <c r="AU4458" s="77" t="s">
        <v>4278</v>
      </c>
      <c r="AV4458" s="79">
        <v>45016</v>
      </c>
      <c r="AW4458" s="77">
        <v>2023</v>
      </c>
      <c r="AX4458" s="88">
        <f>Table1[[#This Row],[End TEST]]-Table1[[#This Row],[Start TEST]]</f>
        <v>4</v>
      </c>
      <c r="AY4458" s="88">
        <f>Table1[[#This Row],[TEST_Diff]]+1</f>
        <v>5</v>
      </c>
      <c r="AZ4458" s="89">
        <f>DATEDIF(Table1[[#This Row],[Start Year]],Table1[[#This Row],[End Year]],"d") / 365</f>
        <v>4.0191780821917806</v>
      </c>
      <c r="BA4458" s="93"/>
      <c r="BB4458" s="93"/>
      <c r="BC4458" s="93"/>
      <c r="BD4458" s="93"/>
      <c r="BE4458" s="93"/>
      <c r="BF4458" s="93"/>
      <c r="BG4458" s="93"/>
      <c r="BH4458" s="93"/>
      <c r="BI4458" s="93"/>
      <c r="BJ4458" s="93"/>
      <c r="BK4458" s="93"/>
      <c r="BL4458" s="93"/>
      <c r="BM4458" s="93"/>
      <c r="BN4458" s="93"/>
      <c r="BO4458" s="93"/>
      <c r="BP4458" s="93"/>
      <c r="BQ4458" s="93"/>
      <c r="BR4458" s="93"/>
      <c r="BS4458" s="93"/>
      <c r="BT4458" s="93"/>
      <c r="BU4458" s="93"/>
      <c r="BV4458" s="93"/>
      <c r="BW4458" s="77" t="s">
        <v>5144</v>
      </c>
    </row>
    <row r="4459" spans="1:75" x14ac:dyDescent="0.5">
      <c r="A4459" s="77">
        <v>724</v>
      </c>
      <c r="B4459" s="77" t="s">
        <v>4939</v>
      </c>
      <c r="D4459" s="78">
        <v>43705</v>
      </c>
      <c r="E4459" s="77" t="s">
        <v>4970</v>
      </c>
      <c r="F4459" s="90"/>
      <c r="G4459" s="77" t="s">
        <v>4970</v>
      </c>
      <c r="H4459" s="77" t="s">
        <v>5002</v>
      </c>
      <c r="I4459" s="80" t="s">
        <v>262</v>
      </c>
      <c r="J4459" s="80">
        <v>50</v>
      </c>
      <c r="K4459" s="80">
        <v>1</v>
      </c>
      <c r="L4459" s="80" t="s">
        <v>68</v>
      </c>
      <c r="M4459" s="80">
        <v>100</v>
      </c>
      <c r="N4459" s="80">
        <v>12.238333000000001</v>
      </c>
      <c r="O4459" s="80">
        <v>-1.561593</v>
      </c>
      <c r="P4459" s="80" t="s">
        <v>69</v>
      </c>
      <c r="Q4459" s="80">
        <v>0</v>
      </c>
      <c r="R4459" s="80">
        <v>2.6272389999999999</v>
      </c>
      <c r="S4459" s="80">
        <v>23.381664000000001</v>
      </c>
      <c r="T4459" s="80">
        <v>2100000</v>
      </c>
      <c r="U4459" s="91">
        <f>Table1[[#This Row],[Distribution Amount (Dollars)]]/Table1[[#This Row],[NEWdatediff]]</f>
        <v>420000</v>
      </c>
      <c r="V4459" s="77" t="s">
        <v>1605</v>
      </c>
      <c r="W4459" s="77" t="s">
        <v>71</v>
      </c>
      <c r="X4459" s="93"/>
      <c r="Y4459" s="77" t="s">
        <v>4881</v>
      </c>
      <c r="Z4459" s="77">
        <v>1</v>
      </c>
      <c r="AA4459" s="77" t="s">
        <v>5030</v>
      </c>
      <c r="AB4459" s="77" t="s">
        <v>5075</v>
      </c>
      <c r="AC4459" s="93"/>
      <c r="AD4459" s="77" t="s">
        <v>68</v>
      </c>
      <c r="AE4459" s="77" t="s">
        <v>5076</v>
      </c>
      <c r="AF4459" s="93"/>
      <c r="AG4459" s="93"/>
      <c r="AH4459" s="93"/>
      <c r="AI4459" s="93"/>
      <c r="AJ4459" s="93"/>
      <c r="AK4459" s="93"/>
      <c r="AL4459" s="93"/>
      <c r="AM4459" s="93"/>
      <c r="AN4459" s="77" t="s">
        <v>76</v>
      </c>
      <c r="AO4459" s="77" t="s">
        <v>5115</v>
      </c>
      <c r="AP4459" s="77">
        <v>4200000</v>
      </c>
      <c r="AQ4459" s="77" t="s">
        <v>78</v>
      </c>
      <c r="AR4459" s="77" t="s">
        <v>4274</v>
      </c>
      <c r="AS4459" s="79">
        <v>43544</v>
      </c>
      <c r="AT4459" s="77">
        <v>2019</v>
      </c>
      <c r="AU4459" s="77" t="s">
        <v>4278</v>
      </c>
      <c r="AV4459" s="79">
        <v>45289</v>
      </c>
      <c r="AW4459" s="77">
        <v>2023</v>
      </c>
      <c r="AX4459" s="88">
        <f>Table1[[#This Row],[End TEST]]-Table1[[#This Row],[Start TEST]]</f>
        <v>4</v>
      </c>
      <c r="AY4459" s="88">
        <f>Table1[[#This Row],[TEST_Diff]]+1</f>
        <v>5</v>
      </c>
      <c r="AZ4459" s="89">
        <f>DATEDIF(Table1[[#This Row],[Start Year]],Table1[[#This Row],[End Year]],"d") / 365</f>
        <v>4.7808219178082192</v>
      </c>
      <c r="BA4459" s="93"/>
      <c r="BB4459" s="93"/>
      <c r="BC4459" s="93"/>
      <c r="BD4459" s="93"/>
      <c r="BE4459" s="93"/>
      <c r="BF4459" s="93"/>
      <c r="BG4459" s="93"/>
      <c r="BH4459" s="93"/>
      <c r="BI4459" s="93"/>
      <c r="BJ4459" s="93"/>
      <c r="BK4459" s="93"/>
      <c r="BL4459" s="93"/>
      <c r="BM4459" s="93"/>
      <c r="BN4459" s="93"/>
      <c r="BO4459" s="93"/>
      <c r="BP4459" s="93"/>
      <c r="BQ4459" s="93"/>
      <c r="BR4459" s="93"/>
      <c r="BS4459" s="93"/>
      <c r="BT4459" s="93"/>
      <c r="BU4459" s="93"/>
      <c r="BV4459" s="93"/>
      <c r="BW4459" s="93"/>
    </row>
    <row r="4460" spans="1:75" x14ac:dyDescent="0.5">
      <c r="A4460" s="77">
        <v>724</v>
      </c>
      <c r="B4460" s="77" t="s">
        <v>4939</v>
      </c>
      <c r="D4460" s="78">
        <v>43705</v>
      </c>
      <c r="E4460" s="77" t="s">
        <v>4970</v>
      </c>
      <c r="F4460" s="90"/>
      <c r="G4460" s="77" t="s">
        <v>4970</v>
      </c>
      <c r="H4460" s="77" t="s">
        <v>5002</v>
      </c>
      <c r="I4460" s="80" t="s">
        <v>80</v>
      </c>
      <c r="J4460" s="80">
        <v>50</v>
      </c>
      <c r="K4460" s="80">
        <v>1</v>
      </c>
      <c r="L4460" s="80" t="s">
        <v>68</v>
      </c>
      <c r="M4460" s="80">
        <v>100</v>
      </c>
      <c r="N4460" s="80">
        <v>12.238333000000001</v>
      </c>
      <c r="O4460" s="80">
        <v>-1.561593</v>
      </c>
      <c r="P4460" s="80" t="s">
        <v>69</v>
      </c>
      <c r="Q4460" s="80">
        <v>0</v>
      </c>
      <c r="R4460" s="80">
        <v>2.6272389999999999</v>
      </c>
      <c r="S4460" s="80">
        <v>23.381664000000001</v>
      </c>
      <c r="T4460" s="80">
        <v>2100000</v>
      </c>
      <c r="U4460" s="91">
        <f>Table1[[#This Row],[Distribution Amount (Dollars)]]/Table1[[#This Row],[NEWdatediff]]</f>
        <v>420000</v>
      </c>
      <c r="V4460" s="77" t="s">
        <v>1605</v>
      </c>
      <c r="W4460" s="77" t="s">
        <v>71</v>
      </c>
      <c r="X4460" s="93"/>
      <c r="Y4460" s="77" t="s">
        <v>4881</v>
      </c>
      <c r="Z4460" s="77">
        <v>1</v>
      </c>
      <c r="AA4460" s="77" t="s">
        <v>5030</v>
      </c>
      <c r="AB4460" s="77" t="s">
        <v>5075</v>
      </c>
      <c r="AC4460" s="93"/>
      <c r="AD4460" s="77" t="s">
        <v>68</v>
      </c>
      <c r="AE4460" s="77" t="s">
        <v>5076</v>
      </c>
      <c r="AF4460" s="93"/>
      <c r="AG4460" s="93"/>
      <c r="AH4460" s="93"/>
      <c r="AI4460" s="93"/>
      <c r="AJ4460" s="93"/>
      <c r="AK4460" s="93"/>
      <c r="AL4460" s="93"/>
      <c r="AM4460" s="93"/>
      <c r="AN4460" s="77" t="s">
        <v>76</v>
      </c>
      <c r="AO4460" s="77" t="s">
        <v>5115</v>
      </c>
      <c r="AP4460" s="77">
        <v>4200000</v>
      </c>
      <c r="AQ4460" s="77" t="s">
        <v>78</v>
      </c>
      <c r="AR4460" s="77" t="s">
        <v>4274</v>
      </c>
      <c r="AS4460" s="79">
        <v>43544</v>
      </c>
      <c r="AT4460" s="77">
        <v>2019</v>
      </c>
      <c r="AU4460" s="77" t="s">
        <v>4278</v>
      </c>
      <c r="AV4460" s="79">
        <v>45289</v>
      </c>
      <c r="AW4460" s="77">
        <v>2023</v>
      </c>
      <c r="AX4460" s="88">
        <f>Table1[[#This Row],[End TEST]]-Table1[[#This Row],[Start TEST]]</f>
        <v>4</v>
      </c>
      <c r="AY4460" s="88">
        <f>Table1[[#This Row],[TEST_Diff]]+1</f>
        <v>5</v>
      </c>
      <c r="AZ4460" s="89">
        <f>DATEDIF(Table1[[#This Row],[Start Year]],Table1[[#This Row],[End Year]],"d") / 365</f>
        <v>4.7808219178082192</v>
      </c>
      <c r="BA4460" s="93"/>
      <c r="BB4460" s="93"/>
      <c r="BC4460" s="93"/>
      <c r="BD4460" s="93"/>
      <c r="BE4460" s="93"/>
      <c r="BF4460" s="93"/>
      <c r="BG4460" s="93"/>
      <c r="BH4460" s="93"/>
      <c r="BI4460" s="93"/>
      <c r="BJ4460" s="93"/>
      <c r="BK4460" s="93"/>
      <c r="BL4460" s="93"/>
      <c r="BM4460" s="93"/>
      <c r="BN4460" s="93"/>
      <c r="BO4460" s="93"/>
      <c r="BP4460" s="93"/>
      <c r="BQ4460" s="93"/>
      <c r="BR4460" s="93"/>
      <c r="BS4460" s="93"/>
      <c r="BT4460" s="93"/>
      <c r="BU4460" s="93"/>
      <c r="BV4460" s="93"/>
      <c r="BW4460" s="93"/>
    </row>
    <row r="4461" spans="1:75" x14ac:dyDescent="0.5">
      <c r="A4461" s="77">
        <v>725</v>
      </c>
      <c r="B4461" s="77" t="s">
        <v>4940</v>
      </c>
      <c r="D4461" s="78">
        <v>43705</v>
      </c>
      <c r="E4461" s="77" t="s">
        <v>4971</v>
      </c>
      <c r="F4461" s="90"/>
      <c r="G4461" s="77" t="s">
        <v>4971</v>
      </c>
      <c r="H4461" s="77" t="s">
        <v>5003</v>
      </c>
      <c r="I4461" s="80" t="s">
        <v>262</v>
      </c>
      <c r="J4461" s="80">
        <v>50</v>
      </c>
      <c r="K4461" s="80">
        <v>1</v>
      </c>
      <c r="L4461" s="80" t="s">
        <v>221</v>
      </c>
      <c r="M4461" s="80">
        <v>100</v>
      </c>
      <c r="N4461" s="80">
        <v>30.375319999999999</v>
      </c>
      <c r="O4461" s="80">
        <v>69.345116000000004</v>
      </c>
      <c r="P4461" s="80" t="s">
        <v>114</v>
      </c>
      <c r="Q4461" s="80">
        <v>0</v>
      </c>
      <c r="R4461" s="80">
        <v>25.384855999999999</v>
      </c>
      <c r="S4461" s="80">
        <v>68.458809000000002</v>
      </c>
      <c r="T4461" s="80">
        <v>4250000</v>
      </c>
      <c r="U4461" s="91">
        <f>Table1[[#This Row],[Distribution Amount (Dollars)]]/Table1[[#This Row],[NEWdatediff]]</f>
        <v>708333.33333333337</v>
      </c>
      <c r="V4461" s="77" t="s">
        <v>1623</v>
      </c>
      <c r="W4461" s="77" t="s">
        <v>71</v>
      </c>
      <c r="X4461" s="93"/>
      <c r="Y4461" s="77" t="s">
        <v>4881</v>
      </c>
      <c r="Z4461" s="77">
        <v>1</v>
      </c>
      <c r="AA4461" s="77" t="s">
        <v>5030</v>
      </c>
      <c r="AB4461" s="77" t="s">
        <v>5077</v>
      </c>
      <c r="AC4461" s="93"/>
      <c r="AD4461" s="77" t="s">
        <v>221</v>
      </c>
      <c r="AE4461" s="77" t="s">
        <v>5078</v>
      </c>
      <c r="AF4461" s="93"/>
      <c r="AG4461" s="93"/>
      <c r="AH4461" s="93"/>
      <c r="AI4461" s="93"/>
      <c r="AJ4461" s="93"/>
      <c r="AK4461" s="93"/>
      <c r="AL4461" s="93"/>
      <c r="AM4461" s="93"/>
      <c r="AN4461" s="77" t="s">
        <v>76</v>
      </c>
      <c r="AO4461" s="77" t="s">
        <v>5116</v>
      </c>
      <c r="AP4461" s="77">
        <v>8500000</v>
      </c>
      <c r="AQ4461" s="77" t="s">
        <v>78</v>
      </c>
      <c r="AR4461" s="77" t="s">
        <v>4274</v>
      </c>
      <c r="AS4461" s="79">
        <v>43521</v>
      </c>
      <c r="AT4461" s="77">
        <v>2019</v>
      </c>
      <c r="AU4461" s="77" t="s">
        <v>4278</v>
      </c>
      <c r="AV4461" s="79">
        <v>45382</v>
      </c>
      <c r="AW4461" s="77">
        <v>2024</v>
      </c>
      <c r="AX4461" s="88">
        <f>Table1[[#This Row],[End TEST]]-Table1[[#This Row],[Start TEST]]</f>
        <v>5</v>
      </c>
      <c r="AY4461" s="88">
        <f>Table1[[#This Row],[TEST_Diff]]+1</f>
        <v>6</v>
      </c>
      <c r="AZ4461" s="89">
        <f>DATEDIF(Table1[[#This Row],[Start Year]],Table1[[#This Row],[End Year]],"d") / 365</f>
        <v>5.0986301369863014</v>
      </c>
      <c r="BA4461" s="93"/>
      <c r="BB4461" s="93"/>
      <c r="BC4461" s="93"/>
      <c r="BD4461" s="93"/>
      <c r="BE4461" s="93"/>
      <c r="BF4461" s="93"/>
      <c r="BG4461" s="93"/>
      <c r="BH4461" s="93"/>
      <c r="BI4461" s="93"/>
      <c r="BJ4461" s="93"/>
      <c r="BK4461" s="93"/>
      <c r="BL4461" s="93"/>
      <c r="BM4461" s="93"/>
      <c r="BN4461" s="93"/>
      <c r="BO4461" s="93"/>
      <c r="BP4461" s="93"/>
      <c r="BQ4461" s="93"/>
      <c r="BR4461" s="93"/>
      <c r="BS4461" s="93"/>
      <c r="BT4461" s="93"/>
      <c r="BU4461" s="93"/>
      <c r="BV4461" s="93"/>
      <c r="BW4461" s="93"/>
    </row>
    <row r="4462" spans="1:75" x14ac:dyDescent="0.5">
      <c r="A4462" s="77">
        <v>725</v>
      </c>
      <c r="B4462" s="77" t="s">
        <v>4940</v>
      </c>
      <c r="D4462" s="78">
        <v>43705</v>
      </c>
      <c r="E4462" s="77" t="s">
        <v>4971</v>
      </c>
      <c r="F4462" s="90"/>
      <c r="G4462" s="77" t="s">
        <v>4971</v>
      </c>
      <c r="H4462" s="77" t="s">
        <v>5003</v>
      </c>
      <c r="I4462" s="80" t="s">
        <v>80</v>
      </c>
      <c r="J4462" s="80">
        <v>50</v>
      </c>
      <c r="K4462" s="80">
        <v>1</v>
      </c>
      <c r="L4462" s="80" t="s">
        <v>221</v>
      </c>
      <c r="M4462" s="80">
        <v>100</v>
      </c>
      <c r="N4462" s="80">
        <v>30.375319999999999</v>
      </c>
      <c r="O4462" s="80">
        <v>69.345116000000004</v>
      </c>
      <c r="P4462" s="80" t="s">
        <v>114</v>
      </c>
      <c r="Q4462" s="80">
        <v>0</v>
      </c>
      <c r="R4462" s="80">
        <v>25.384855999999999</v>
      </c>
      <c r="S4462" s="80">
        <v>68.458809000000002</v>
      </c>
      <c r="T4462" s="80">
        <v>4250000</v>
      </c>
      <c r="U4462" s="91">
        <f>Table1[[#This Row],[Distribution Amount (Dollars)]]/Table1[[#This Row],[NEWdatediff]]</f>
        <v>708333.33333333337</v>
      </c>
      <c r="V4462" s="77" t="s">
        <v>1623</v>
      </c>
      <c r="W4462" s="77" t="s">
        <v>71</v>
      </c>
      <c r="X4462" s="93"/>
      <c r="Y4462" s="77" t="s">
        <v>4881</v>
      </c>
      <c r="Z4462" s="77">
        <v>1</v>
      </c>
      <c r="AA4462" s="77" t="s">
        <v>5030</v>
      </c>
      <c r="AB4462" s="77" t="s">
        <v>5077</v>
      </c>
      <c r="AC4462" s="93"/>
      <c r="AD4462" s="77" t="s">
        <v>221</v>
      </c>
      <c r="AE4462" s="77" t="s">
        <v>5078</v>
      </c>
      <c r="AF4462" s="93"/>
      <c r="AG4462" s="93"/>
      <c r="AH4462" s="93"/>
      <c r="AI4462" s="93"/>
      <c r="AJ4462" s="93"/>
      <c r="AK4462" s="93"/>
      <c r="AL4462" s="93"/>
      <c r="AM4462" s="93"/>
      <c r="AN4462" s="77" t="s">
        <v>76</v>
      </c>
      <c r="AO4462" s="77" t="s">
        <v>5116</v>
      </c>
      <c r="AP4462" s="77">
        <v>8500000</v>
      </c>
      <c r="AQ4462" s="77" t="s">
        <v>78</v>
      </c>
      <c r="AR4462" s="77" t="s">
        <v>4274</v>
      </c>
      <c r="AS4462" s="79">
        <v>43521</v>
      </c>
      <c r="AT4462" s="77">
        <v>2019</v>
      </c>
      <c r="AU4462" s="77" t="s">
        <v>4278</v>
      </c>
      <c r="AV4462" s="79">
        <v>45382</v>
      </c>
      <c r="AW4462" s="77">
        <v>2024</v>
      </c>
      <c r="AX4462" s="88">
        <f>Table1[[#This Row],[End TEST]]-Table1[[#This Row],[Start TEST]]</f>
        <v>5</v>
      </c>
      <c r="AY4462" s="88">
        <f>Table1[[#This Row],[TEST_Diff]]+1</f>
        <v>6</v>
      </c>
      <c r="AZ4462" s="89">
        <f>DATEDIF(Table1[[#This Row],[Start Year]],Table1[[#This Row],[End Year]],"d") / 365</f>
        <v>5.0986301369863014</v>
      </c>
      <c r="BA4462" s="93"/>
      <c r="BB4462" s="93"/>
      <c r="BC4462" s="93"/>
      <c r="BD4462" s="93"/>
      <c r="BE4462" s="93"/>
      <c r="BF4462" s="93"/>
      <c r="BG4462" s="93"/>
      <c r="BH4462" s="93"/>
      <c r="BI4462" s="93"/>
      <c r="BJ4462" s="93"/>
      <c r="BK4462" s="93"/>
      <c r="BL4462" s="93"/>
      <c r="BM4462" s="93"/>
      <c r="BN4462" s="93"/>
      <c r="BO4462" s="93"/>
      <c r="BP4462" s="93"/>
      <c r="BQ4462" s="93"/>
      <c r="BR4462" s="93"/>
      <c r="BS4462" s="93"/>
      <c r="BT4462" s="93"/>
      <c r="BU4462" s="93"/>
      <c r="BV4462" s="93"/>
      <c r="BW4462" s="93"/>
    </row>
    <row r="4463" spans="1:75" x14ac:dyDescent="0.5">
      <c r="A4463" s="77">
        <v>727</v>
      </c>
      <c r="B4463" s="77" t="s">
        <v>4941</v>
      </c>
      <c r="D4463" s="78">
        <v>43704</v>
      </c>
      <c r="E4463" s="77" t="s">
        <v>4972</v>
      </c>
      <c r="F4463" s="90"/>
      <c r="G4463" s="77" t="s">
        <v>4972</v>
      </c>
      <c r="H4463" s="77" t="s">
        <v>5004</v>
      </c>
      <c r="I4463" s="80" t="s">
        <v>280</v>
      </c>
      <c r="J4463" s="80">
        <v>100</v>
      </c>
      <c r="K4463" s="80">
        <v>1</v>
      </c>
      <c r="L4463" s="80" t="s">
        <v>169</v>
      </c>
      <c r="M4463" s="80">
        <v>100</v>
      </c>
      <c r="N4463" s="80">
        <v>9.0819989999999997</v>
      </c>
      <c r="O4463" s="80">
        <v>8.6752769999999995</v>
      </c>
      <c r="P4463" s="80" t="s">
        <v>69</v>
      </c>
      <c r="Q4463" s="80">
        <v>0</v>
      </c>
      <c r="R4463" s="80">
        <v>2.6272389999999999</v>
      </c>
      <c r="S4463" s="80">
        <v>23.381664000000001</v>
      </c>
      <c r="T4463" s="80">
        <v>4000000</v>
      </c>
      <c r="U4463" s="91">
        <f>Table1[[#This Row],[Distribution Amount (Dollars)]]/Table1[[#This Row],[NEWdatediff]]</f>
        <v>4000000</v>
      </c>
      <c r="V4463" s="77" t="s">
        <v>5018</v>
      </c>
      <c r="W4463" s="77" t="s">
        <v>91</v>
      </c>
      <c r="X4463" s="77" t="s">
        <v>5025</v>
      </c>
      <c r="Y4463" s="77" t="s">
        <v>4881</v>
      </c>
      <c r="Z4463" s="77">
        <v>1</v>
      </c>
      <c r="AA4463" s="93"/>
      <c r="AB4463" s="77" t="s">
        <v>5079</v>
      </c>
      <c r="AC4463" s="93"/>
      <c r="AD4463" s="77" t="s">
        <v>169</v>
      </c>
      <c r="AE4463" s="77" t="s">
        <v>5080</v>
      </c>
      <c r="AF4463" s="93"/>
      <c r="AG4463" s="93"/>
      <c r="AH4463" s="93"/>
      <c r="AI4463" s="93"/>
      <c r="AJ4463" s="93"/>
      <c r="AK4463" s="93"/>
      <c r="AL4463" s="93"/>
      <c r="AM4463" s="93"/>
      <c r="AN4463" s="77" t="s">
        <v>76</v>
      </c>
      <c r="AO4463" s="77" t="s">
        <v>5117</v>
      </c>
      <c r="AP4463" s="77">
        <v>4000000</v>
      </c>
      <c r="AQ4463" s="77" t="s">
        <v>78</v>
      </c>
      <c r="AR4463" s="77" t="s">
        <v>4275</v>
      </c>
      <c r="AS4463" s="79">
        <v>43555</v>
      </c>
      <c r="AT4463" s="77">
        <v>2019</v>
      </c>
      <c r="AU4463" s="77" t="s">
        <v>4278</v>
      </c>
      <c r="AV4463" s="79">
        <v>43558</v>
      </c>
      <c r="AW4463" s="77">
        <v>2019</v>
      </c>
      <c r="AX4463" s="88">
        <f>Table1[[#This Row],[End TEST]]-Table1[[#This Row],[Start TEST]]</f>
        <v>0</v>
      </c>
      <c r="AY4463" s="88">
        <f>Table1[[#This Row],[TEST_Diff]]+1</f>
        <v>1</v>
      </c>
      <c r="AZ4463" s="89">
        <f>DATEDIF(Table1[[#This Row],[Start Year]],Table1[[#This Row],[End Year]],"d") / 365</f>
        <v>8.21917808219178E-3</v>
      </c>
      <c r="BA4463" s="77">
        <v>34000</v>
      </c>
      <c r="BB4463" s="93"/>
      <c r="BC4463" s="77" t="s">
        <v>5129</v>
      </c>
      <c r="BD4463" s="77">
        <v>1</v>
      </c>
      <c r="BE4463" s="77">
        <v>1</v>
      </c>
      <c r="BF4463" s="77">
        <v>1</v>
      </c>
      <c r="BG4463" s="77">
        <v>1</v>
      </c>
      <c r="BH4463" s="77">
        <v>1</v>
      </c>
      <c r="BI4463" s="77">
        <v>1</v>
      </c>
      <c r="BJ4463" s="77">
        <v>1</v>
      </c>
      <c r="BK4463" s="77">
        <v>1</v>
      </c>
      <c r="BL4463" s="77">
        <v>1</v>
      </c>
      <c r="BM4463" s="77">
        <v>1</v>
      </c>
      <c r="BN4463" s="93"/>
      <c r="BO4463" s="93"/>
      <c r="BP4463" s="93"/>
      <c r="BQ4463" s="93"/>
      <c r="BR4463" s="93"/>
      <c r="BS4463" s="77">
        <v>1</v>
      </c>
      <c r="BT4463" s="93"/>
      <c r="BU4463" s="93"/>
      <c r="BV4463" s="93"/>
      <c r="BW4463" s="77" t="s">
        <v>5145</v>
      </c>
    </row>
    <row r="4464" spans="1:75" x14ac:dyDescent="0.5">
      <c r="A4464" s="77">
        <v>734</v>
      </c>
      <c r="B4464" s="77" t="s">
        <v>4942</v>
      </c>
      <c r="D4464" s="78">
        <v>43650</v>
      </c>
      <c r="E4464" s="77" t="s">
        <v>4973</v>
      </c>
      <c r="F4464" s="90"/>
      <c r="G4464" s="77" t="s">
        <v>4973</v>
      </c>
      <c r="H4464" s="77" t="s">
        <v>5005</v>
      </c>
      <c r="I4464" s="80" t="s">
        <v>80</v>
      </c>
      <c r="J4464" s="80">
        <v>33.33</v>
      </c>
      <c r="K4464" s="80">
        <v>1</v>
      </c>
      <c r="L4464" s="80" t="s">
        <v>155</v>
      </c>
      <c r="M4464" s="80">
        <v>100</v>
      </c>
      <c r="N4464" s="80">
        <v>-25.97325</v>
      </c>
      <c r="O4464" s="80">
        <v>32.572029999999998</v>
      </c>
      <c r="P4464" s="80" t="s">
        <v>69</v>
      </c>
      <c r="Q4464" s="80">
        <v>0</v>
      </c>
      <c r="R4464" s="80">
        <v>2.6272389999999999</v>
      </c>
      <c r="S4464" s="80">
        <v>23.381664000000001</v>
      </c>
      <c r="U4464" s="91">
        <f>Table1[[#This Row],[Distribution Amount (Dollars)]]/Table1[[#This Row],[NEWdatediff]]</f>
        <v>0</v>
      </c>
      <c r="V4464" s="77" t="s">
        <v>5019</v>
      </c>
      <c r="W4464" s="77" t="s">
        <v>91</v>
      </c>
      <c r="X4464" s="77" t="s">
        <v>5032</v>
      </c>
      <c r="Y4464" s="77" t="s">
        <v>4881</v>
      </c>
      <c r="Z4464" s="77">
        <v>1</v>
      </c>
      <c r="AA4464" s="93"/>
      <c r="AB4464" s="77" t="s">
        <v>5081</v>
      </c>
      <c r="AC4464" s="93"/>
      <c r="AD4464" s="77" t="s">
        <v>155</v>
      </c>
      <c r="AE4464" s="77" t="s">
        <v>554</v>
      </c>
      <c r="AF4464" s="93"/>
      <c r="AG4464" s="93"/>
      <c r="AH4464" s="93"/>
      <c r="AI4464" s="93"/>
      <c r="AJ4464" s="93"/>
      <c r="AK4464" s="93"/>
      <c r="AL4464" s="93"/>
      <c r="AM4464" s="93"/>
      <c r="AN4464" s="77" t="s">
        <v>76</v>
      </c>
      <c r="AO4464" s="77" t="s">
        <v>5118</v>
      </c>
      <c r="AP4464" s="93"/>
      <c r="AQ4464" s="77" t="s">
        <v>78</v>
      </c>
      <c r="AR4464" s="93"/>
      <c r="AS4464" s="93"/>
      <c r="AT4464" s="77"/>
      <c r="AU4464" s="93"/>
      <c r="AW4464" s="77"/>
      <c r="AX4464" s="88">
        <f>Table1[[#This Row],[End TEST]]-Table1[[#This Row],[Start TEST]]</f>
        <v>0</v>
      </c>
      <c r="AY4464" s="88">
        <f>Table1[[#This Row],[TEST_Diff]]+1</f>
        <v>1</v>
      </c>
      <c r="AZ4464" s="89">
        <f>DATEDIF(Table1[[#This Row],[Start Year]],Table1[[#This Row],[End Year]],"d") / 365</f>
        <v>0</v>
      </c>
      <c r="BA4464" s="77">
        <v>11076</v>
      </c>
      <c r="BB4464" s="77">
        <v>500000</v>
      </c>
      <c r="BC4464" s="77" t="s">
        <v>5130</v>
      </c>
      <c r="BD4464" s="77">
        <v>1</v>
      </c>
      <c r="BE4464" s="93"/>
      <c r="BF4464" s="77">
        <v>1</v>
      </c>
      <c r="BG4464" s="93"/>
      <c r="BH4464" s="77">
        <v>1</v>
      </c>
      <c r="BI4464" s="93"/>
      <c r="BJ4464" s="93"/>
      <c r="BK4464" s="93"/>
      <c r="BL4464" s="93"/>
      <c r="BM4464" s="93"/>
      <c r="BN4464" s="93"/>
      <c r="BO4464" s="93"/>
      <c r="BP4464" s="93"/>
      <c r="BQ4464" s="93"/>
      <c r="BR4464" s="93"/>
      <c r="BS4464" s="93"/>
      <c r="BT4464" s="93"/>
      <c r="BU4464" s="93"/>
      <c r="BV4464" s="93"/>
      <c r="BW4464" s="77" t="s">
        <v>5146</v>
      </c>
    </row>
    <row r="4465" spans="1:75" x14ac:dyDescent="0.5">
      <c r="A4465" s="77">
        <v>734</v>
      </c>
      <c r="B4465" s="77" t="s">
        <v>4942</v>
      </c>
      <c r="D4465" s="78">
        <v>43650</v>
      </c>
      <c r="E4465" s="77" t="s">
        <v>4973</v>
      </c>
      <c r="F4465" s="90"/>
      <c r="G4465" s="77" t="s">
        <v>4973</v>
      </c>
      <c r="H4465" s="77" t="s">
        <v>5005</v>
      </c>
      <c r="I4465" s="80" t="s">
        <v>283</v>
      </c>
      <c r="J4465" s="80">
        <v>33.33</v>
      </c>
      <c r="K4465" s="80">
        <v>1</v>
      </c>
      <c r="L4465" s="80" t="s">
        <v>155</v>
      </c>
      <c r="M4465" s="80">
        <v>100</v>
      </c>
      <c r="N4465" s="80">
        <v>-25.97325</v>
      </c>
      <c r="O4465" s="80">
        <v>32.572029999999998</v>
      </c>
      <c r="P4465" s="80" t="s">
        <v>69</v>
      </c>
      <c r="Q4465" s="80">
        <v>0</v>
      </c>
      <c r="R4465" s="80">
        <v>2.6272389999999999</v>
      </c>
      <c r="S4465" s="80">
        <v>23.381664000000001</v>
      </c>
      <c r="U4465" s="91">
        <f>Table1[[#This Row],[Distribution Amount (Dollars)]]/Table1[[#This Row],[NEWdatediff]]</f>
        <v>0</v>
      </c>
      <c r="V4465" s="77" t="s">
        <v>5019</v>
      </c>
      <c r="W4465" s="77" t="s">
        <v>91</v>
      </c>
      <c r="X4465" s="77" t="s">
        <v>5032</v>
      </c>
      <c r="Y4465" s="77" t="s">
        <v>4881</v>
      </c>
      <c r="Z4465" s="77">
        <v>1</v>
      </c>
      <c r="AA4465" s="93"/>
      <c r="AB4465" s="77" t="s">
        <v>5081</v>
      </c>
      <c r="AC4465" s="93"/>
      <c r="AD4465" s="77" t="s">
        <v>155</v>
      </c>
      <c r="AE4465" s="77" t="s">
        <v>554</v>
      </c>
      <c r="AF4465" s="93"/>
      <c r="AG4465" s="93"/>
      <c r="AH4465" s="93"/>
      <c r="AI4465" s="93"/>
      <c r="AJ4465" s="93"/>
      <c r="AK4465" s="93"/>
      <c r="AL4465" s="93"/>
      <c r="AM4465" s="93"/>
      <c r="AN4465" s="77" t="s">
        <v>76</v>
      </c>
      <c r="AO4465" s="77" t="s">
        <v>5118</v>
      </c>
      <c r="AP4465" s="93"/>
      <c r="AQ4465" s="77" t="s">
        <v>78</v>
      </c>
      <c r="AR4465" s="93"/>
      <c r="AS4465" s="93"/>
      <c r="AT4465" s="77"/>
      <c r="AU4465" s="93"/>
      <c r="AV4465" s="93"/>
      <c r="AW4465" s="77"/>
      <c r="AX4465" s="88">
        <f>Table1[[#This Row],[End TEST]]-Table1[[#This Row],[Start TEST]]</f>
        <v>0</v>
      </c>
      <c r="AY4465" s="88">
        <f>Table1[[#This Row],[TEST_Diff]]+1</f>
        <v>1</v>
      </c>
      <c r="AZ4465" s="89">
        <f>DATEDIF(Table1[[#This Row],[Start Year]],Table1[[#This Row],[End Year]],"d") / 365</f>
        <v>0</v>
      </c>
      <c r="BA4465" s="77">
        <v>11076</v>
      </c>
      <c r="BB4465" s="77">
        <v>500000</v>
      </c>
      <c r="BC4465" s="77" t="s">
        <v>5130</v>
      </c>
      <c r="BD4465" s="77">
        <v>1</v>
      </c>
      <c r="BE4465" s="93"/>
      <c r="BF4465" s="77">
        <v>1</v>
      </c>
      <c r="BG4465" s="93"/>
      <c r="BH4465" s="77">
        <v>1</v>
      </c>
      <c r="BI4465" s="93"/>
      <c r="BJ4465" s="93"/>
      <c r="BK4465" s="93"/>
      <c r="BL4465" s="93"/>
      <c r="BM4465" s="93"/>
      <c r="BN4465" s="93"/>
      <c r="BO4465" s="93"/>
      <c r="BP4465" s="93"/>
      <c r="BQ4465" s="93"/>
      <c r="BR4465" s="93"/>
      <c r="BS4465" s="93"/>
      <c r="BT4465" s="93"/>
      <c r="BU4465" s="93"/>
      <c r="BV4465" s="93"/>
      <c r="BW4465" s="77" t="s">
        <v>5146</v>
      </c>
    </row>
    <row r="4466" spans="1:75" x14ac:dyDescent="0.5">
      <c r="A4466" s="77">
        <v>734</v>
      </c>
      <c r="B4466" s="77" t="s">
        <v>4942</v>
      </c>
      <c r="D4466" s="78">
        <v>43650</v>
      </c>
      <c r="E4466" s="77" t="s">
        <v>4973</v>
      </c>
      <c r="F4466" s="90"/>
      <c r="G4466" s="77" t="s">
        <v>4973</v>
      </c>
      <c r="H4466" s="77" t="s">
        <v>5005</v>
      </c>
      <c r="I4466" s="80" t="s">
        <v>262</v>
      </c>
      <c r="J4466" s="80">
        <v>33.340000000000003</v>
      </c>
      <c r="K4466" s="80">
        <v>1</v>
      </c>
      <c r="L4466" s="80" t="s">
        <v>155</v>
      </c>
      <c r="M4466" s="80">
        <v>100</v>
      </c>
      <c r="N4466" s="80">
        <v>-25.97325</v>
      </c>
      <c r="O4466" s="80">
        <v>32.572029999999998</v>
      </c>
      <c r="P4466" s="80" t="s">
        <v>69</v>
      </c>
      <c r="Q4466" s="80">
        <v>0</v>
      </c>
      <c r="R4466" s="80">
        <v>2.6272389999999999</v>
      </c>
      <c r="S4466" s="80">
        <v>23.381664000000001</v>
      </c>
      <c r="U4466" s="91">
        <f>Table1[[#This Row],[Distribution Amount (Dollars)]]/Table1[[#This Row],[NEWdatediff]]</f>
        <v>0</v>
      </c>
      <c r="V4466" s="77" t="s">
        <v>5019</v>
      </c>
      <c r="W4466" s="77" t="s">
        <v>91</v>
      </c>
      <c r="X4466" s="77" t="s">
        <v>5032</v>
      </c>
      <c r="Y4466" s="77" t="s">
        <v>4881</v>
      </c>
      <c r="Z4466" s="77">
        <v>1</v>
      </c>
      <c r="AA4466" s="93"/>
      <c r="AB4466" s="77" t="s">
        <v>5081</v>
      </c>
      <c r="AC4466" s="93"/>
      <c r="AD4466" s="77" t="s">
        <v>155</v>
      </c>
      <c r="AE4466" s="77" t="s">
        <v>554</v>
      </c>
      <c r="AF4466" s="93"/>
      <c r="AG4466" s="93"/>
      <c r="AH4466" s="93"/>
      <c r="AI4466" s="93"/>
      <c r="AJ4466" s="93"/>
      <c r="AK4466" s="93"/>
      <c r="AL4466" s="93"/>
      <c r="AM4466" s="93"/>
      <c r="AN4466" s="77" t="s">
        <v>76</v>
      </c>
      <c r="AO4466" s="77" t="s">
        <v>5118</v>
      </c>
      <c r="AP4466" s="93"/>
      <c r="AQ4466" s="77" t="s">
        <v>78</v>
      </c>
      <c r="AR4466" s="93"/>
      <c r="AS4466" s="93"/>
      <c r="AT4466" s="77"/>
      <c r="AU4466" s="93"/>
      <c r="AV4466" s="93"/>
      <c r="AW4466" s="77"/>
      <c r="AX4466" s="88">
        <f>Table1[[#This Row],[End TEST]]-Table1[[#This Row],[Start TEST]]</f>
        <v>0</v>
      </c>
      <c r="AY4466" s="88">
        <f>Table1[[#This Row],[TEST_Diff]]+1</f>
        <v>1</v>
      </c>
      <c r="AZ4466" s="89">
        <f>DATEDIF(Table1[[#This Row],[Start Year]],Table1[[#This Row],[End Year]],"d") / 365</f>
        <v>0</v>
      </c>
      <c r="BA4466" s="77">
        <v>11076</v>
      </c>
      <c r="BB4466" s="77">
        <v>500000</v>
      </c>
      <c r="BC4466" s="77" t="s">
        <v>5130</v>
      </c>
      <c r="BD4466" s="77">
        <v>1</v>
      </c>
      <c r="BE4466" s="93"/>
      <c r="BF4466" s="77">
        <v>1</v>
      </c>
      <c r="BG4466" s="93"/>
      <c r="BH4466" s="77">
        <v>1</v>
      </c>
      <c r="BI4466" s="93"/>
      <c r="BJ4466" s="93"/>
      <c r="BK4466" s="93"/>
      <c r="BL4466" s="93"/>
      <c r="BM4466" s="93"/>
      <c r="BN4466" s="93"/>
      <c r="BO4466" s="93"/>
      <c r="BP4466" s="93"/>
      <c r="BQ4466" s="93"/>
      <c r="BR4466" s="93"/>
      <c r="BS4466" s="93"/>
      <c r="BT4466" s="93"/>
      <c r="BU4466" s="93"/>
      <c r="BV4466" s="93"/>
      <c r="BW4466" s="77" t="s">
        <v>5146</v>
      </c>
    </row>
    <row r="4467" spans="1:75" x14ac:dyDescent="0.5">
      <c r="A4467" s="77">
        <v>736</v>
      </c>
      <c r="B4467" s="77" t="s">
        <v>4943</v>
      </c>
      <c r="D4467" s="78">
        <v>43704</v>
      </c>
      <c r="E4467" s="77" t="s">
        <v>4974</v>
      </c>
      <c r="F4467" s="90"/>
      <c r="G4467" s="77" t="s">
        <v>4974</v>
      </c>
      <c r="H4467" s="77" t="s">
        <v>5006</v>
      </c>
      <c r="I4467" s="80" t="s">
        <v>67</v>
      </c>
      <c r="J4467" s="80">
        <v>100</v>
      </c>
      <c r="K4467" s="80">
        <v>0</v>
      </c>
      <c r="P4467" s="80" t="s">
        <v>111</v>
      </c>
      <c r="Q4467" s="80">
        <v>12.25</v>
      </c>
      <c r="R4467" s="80">
        <v>43.890490999999997</v>
      </c>
      <c r="S4467" s="80">
        <v>71.138231000000005</v>
      </c>
      <c r="T4467" s="80">
        <v>18375000</v>
      </c>
      <c r="U4467" s="91">
        <f>Table1[[#This Row],[Distribution Amount (Dollars)]]/Table1[[#This Row],[NEWdatediff]]</f>
        <v>3062500</v>
      </c>
      <c r="V4467" s="77" t="s">
        <v>494</v>
      </c>
      <c r="W4467" s="77" t="s">
        <v>71</v>
      </c>
      <c r="X4467" s="77" t="s">
        <v>5025</v>
      </c>
      <c r="Y4467" s="77" t="s">
        <v>4881</v>
      </c>
      <c r="Z4467" s="77">
        <v>1</v>
      </c>
      <c r="AA4467" s="93"/>
      <c r="AB4467" s="77" t="s">
        <v>5082</v>
      </c>
      <c r="AC4467" s="93"/>
      <c r="AD4467" s="77" t="s">
        <v>111</v>
      </c>
      <c r="AE4467" s="93"/>
      <c r="AF4467" s="93"/>
      <c r="AG4467" s="93"/>
      <c r="AH4467" s="93"/>
      <c r="AI4467" s="93"/>
      <c r="AJ4467" s="93"/>
      <c r="AK4467" s="93"/>
      <c r="AL4467" s="93"/>
      <c r="AM4467" s="93"/>
      <c r="AN4467" s="77" t="s">
        <v>76</v>
      </c>
      <c r="AO4467" s="77" t="s">
        <v>5119</v>
      </c>
      <c r="AP4467" s="77">
        <v>150000000</v>
      </c>
      <c r="AQ4467" s="77" t="s">
        <v>109</v>
      </c>
      <c r="AR4467" s="77" t="s">
        <v>4274</v>
      </c>
      <c r="AS4467" s="79">
        <v>40485</v>
      </c>
      <c r="AT4467" s="77">
        <v>2010</v>
      </c>
      <c r="AU4467" s="77" t="s">
        <v>4277</v>
      </c>
      <c r="AV4467" s="79">
        <v>42094</v>
      </c>
      <c r="AW4467" s="77">
        <v>2015</v>
      </c>
      <c r="AX4467" s="88">
        <f>Table1[[#This Row],[End TEST]]-Table1[[#This Row],[Start TEST]]</f>
        <v>5</v>
      </c>
      <c r="AY4467" s="88">
        <f>Table1[[#This Row],[TEST_Diff]]+1</f>
        <v>6</v>
      </c>
      <c r="AZ4467" s="89">
        <f>DATEDIF(Table1[[#This Row],[Start Year]],Table1[[#This Row],[End Year]],"d") / 365</f>
        <v>4.4082191780821915</v>
      </c>
      <c r="BA4467" s="77">
        <v>539000000</v>
      </c>
      <c r="BB4467" s="93"/>
      <c r="BC4467" s="77" t="s">
        <v>5131</v>
      </c>
      <c r="BD4467" s="77">
        <v>1</v>
      </c>
      <c r="BE4467" s="93"/>
      <c r="BF4467" s="77">
        <v>1</v>
      </c>
      <c r="BG4467" s="93"/>
      <c r="BH4467" s="93"/>
      <c r="BI4467" s="93"/>
      <c r="BJ4467" s="77">
        <v>1</v>
      </c>
      <c r="BK4467" s="93"/>
      <c r="BL4467" s="93"/>
      <c r="BM4467" s="93"/>
      <c r="BN4467" s="93"/>
      <c r="BO4467" s="93"/>
      <c r="BP4467" s="93"/>
      <c r="BQ4467" s="93"/>
      <c r="BR4467" s="93"/>
      <c r="BS4467" s="93"/>
      <c r="BT4467" s="93"/>
      <c r="BU4467" s="93"/>
      <c r="BV4467" s="93"/>
      <c r="BW4467" s="77" t="s">
        <v>5147</v>
      </c>
    </row>
    <row r="4468" spans="1:75" x14ac:dyDescent="0.5">
      <c r="A4468" s="77">
        <v>736</v>
      </c>
      <c r="B4468" s="77" t="s">
        <v>4943</v>
      </c>
      <c r="D4468" s="78">
        <v>43704</v>
      </c>
      <c r="E4468" s="77" t="s">
        <v>4974</v>
      </c>
      <c r="F4468" s="90"/>
      <c r="G4468" s="77" t="s">
        <v>4974</v>
      </c>
      <c r="H4468" s="77" t="s">
        <v>5006</v>
      </c>
      <c r="I4468" s="80" t="s">
        <v>67</v>
      </c>
      <c r="J4468" s="80">
        <v>100</v>
      </c>
      <c r="K4468" s="80">
        <v>0</v>
      </c>
      <c r="P4468" s="80" t="s">
        <v>69</v>
      </c>
      <c r="Q4468" s="80">
        <v>49</v>
      </c>
      <c r="R4468" s="80">
        <v>2.6272389999999999</v>
      </c>
      <c r="S4468" s="80">
        <v>23.381664000000001</v>
      </c>
      <c r="T4468" s="80">
        <v>73500000</v>
      </c>
      <c r="U4468" s="91">
        <f>Table1[[#This Row],[Distribution Amount (Dollars)]]/Table1[[#This Row],[NEWdatediff]]</f>
        <v>12250000</v>
      </c>
      <c r="V4468" s="77" t="s">
        <v>494</v>
      </c>
      <c r="W4468" s="77" t="s">
        <v>71</v>
      </c>
      <c r="X4468" s="77" t="s">
        <v>5025</v>
      </c>
      <c r="Y4468" s="77" t="s">
        <v>4881</v>
      </c>
      <c r="Z4468" s="77">
        <v>1</v>
      </c>
      <c r="AA4468" s="93"/>
      <c r="AB4468" s="77" t="s">
        <v>5082</v>
      </c>
      <c r="AC4468" s="93"/>
      <c r="AD4468" s="77" t="s">
        <v>69</v>
      </c>
      <c r="AE4468" s="93"/>
      <c r="AF4468" s="93"/>
      <c r="AG4468" s="93"/>
      <c r="AH4468" s="93"/>
      <c r="AI4468" s="93"/>
      <c r="AJ4468" s="93"/>
      <c r="AK4468" s="93"/>
      <c r="AL4468" s="93"/>
      <c r="AM4468" s="93"/>
      <c r="AN4468" s="77" t="s">
        <v>76</v>
      </c>
      <c r="AO4468" s="77" t="s">
        <v>5119</v>
      </c>
      <c r="AP4468" s="77">
        <v>150000000</v>
      </c>
      <c r="AQ4468" s="77" t="s">
        <v>109</v>
      </c>
      <c r="AR4468" s="77" t="s">
        <v>4274</v>
      </c>
      <c r="AS4468" s="79">
        <v>40485</v>
      </c>
      <c r="AT4468" s="77">
        <v>2010</v>
      </c>
      <c r="AU4468" s="77" t="s">
        <v>4277</v>
      </c>
      <c r="AV4468" s="79">
        <v>42094</v>
      </c>
      <c r="AW4468" s="77">
        <v>2015</v>
      </c>
      <c r="AX4468" s="88">
        <f>Table1[[#This Row],[End TEST]]-Table1[[#This Row],[Start TEST]]</f>
        <v>5</v>
      </c>
      <c r="AY4468" s="88">
        <f>Table1[[#This Row],[TEST_Diff]]+1</f>
        <v>6</v>
      </c>
      <c r="AZ4468" s="89">
        <f>DATEDIF(Table1[[#This Row],[Start Year]],Table1[[#This Row],[End Year]],"d") / 365</f>
        <v>4.4082191780821915</v>
      </c>
      <c r="BA4468" s="77">
        <v>539000000</v>
      </c>
      <c r="BB4468" s="93"/>
      <c r="BC4468" s="77" t="s">
        <v>5131</v>
      </c>
      <c r="BD4468" s="77">
        <v>1</v>
      </c>
      <c r="BE4468" s="93"/>
      <c r="BF4468" s="77">
        <v>1</v>
      </c>
      <c r="BG4468" s="93"/>
      <c r="BH4468" s="93"/>
      <c r="BI4468" s="93"/>
      <c r="BJ4468" s="77">
        <v>1</v>
      </c>
      <c r="BK4468" s="93"/>
      <c r="BL4468" s="93"/>
      <c r="BM4468" s="93"/>
      <c r="BN4468" s="93"/>
      <c r="BO4468" s="93"/>
      <c r="BP4468" s="93"/>
      <c r="BQ4468" s="93"/>
      <c r="BR4468" s="93"/>
      <c r="BS4468" s="93"/>
      <c r="BT4468" s="93"/>
      <c r="BU4468" s="93"/>
      <c r="BV4468" s="93"/>
      <c r="BW4468" s="77" t="s">
        <v>5147</v>
      </c>
    </row>
    <row r="4469" spans="1:75" x14ac:dyDescent="0.5">
      <c r="A4469" s="77">
        <v>736</v>
      </c>
      <c r="B4469" s="77" t="s">
        <v>4943</v>
      </c>
      <c r="D4469" s="78">
        <v>43704</v>
      </c>
      <c r="E4469" s="77" t="s">
        <v>4974</v>
      </c>
      <c r="F4469" s="90"/>
      <c r="G4469" s="77" t="s">
        <v>4974</v>
      </c>
      <c r="H4469" s="77" t="s">
        <v>5006</v>
      </c>
      <c r="I4469" s="80" t="s">
        <v>67</v>
      </c>
      <c r="J4469" s="80">
        <v>100</v>
      </c>
      <c r="K4469" s="80">
        <v>0</v>
      </c>
      <c r="P4469" s="80" t="s">
        <v>84</v>
      </c>
      <c r="Q4469" s="80">
        <v>1</v>
      </c>
      <c r="R4469" s="80">
        <v>-15.623037</v>
      </c>
      <c r="S4469" s="80">
        <v>-59.0625</v>
      </c>
      <c r="T4469" s="80">
        <v>1500000</v>
      </c>
      <c r="U4469" s="91">
        <f>Table1[[#This Row],[Distribution Amount (Dollars)]]/Table1[[#This Row],[NEWdatediff]]</f>
        <v>250000</v>
      </c>
      <c r="V4469" s="77" t="s">
        <v>494</v>
      </c>
      <c r="W4469" s="77" t="s">
        <v>71</v>
      </c>
      <c r="X4469" s="77" t="s">
        <v>5025</v>
      </c>
      <c r="Y4469" s="77" t="s">
        <v>4881</v>
      </c>
      <c r="Z4469" s="77">
        <v>1</v>
      </c>
      <c r="AA4469" s="93"/>
      <c r="AB4469" s="77" t="s">
        <v>5082</v>
      </c>
      <c r="AC4469" s="93"/>
      <c r="AD4469" s="77" t="s">
        <v>84</v>
      </c>
      <c r="AE4469" s="93"/>
      <c r="AF4469" s="93"/>
      <c r="AG4469" s="93"/>
      <c r="AH4469" s="93"/>
      <c r="AI4469" s="93"/>
      <c r="AJ4469" s="93"/>
      <c r="AK4469" s="93"/>
      <c r="AL4469" s="93"/>
      <c r="AM4469" s="93"/>
      <c r="AN4469" s="77" t="s">
        <v>76</v>
      </c>
      <c r="AO4469" s="77" t="s">
        <v>5119</v>
      </c>
      <c r="AP4469" s="77">
        <v>150000000</v>
      </c>
      <c r="AQ4469" s="77" t="s">
        <v>109</v>
      </c>
      <c r="AR4469" s="77" t="s">
        <v>4274</v>
      </c>
      <c r="AS4469" s="79">
        <v>40485</v>
      </c>
      <c r="AT4469" s="77">
        <v>2010</v>
      </c>
      <c r="AU4469" s="77" t="s">
        <v>4277</v>
      </c>
      <c r="AV4469" s="79">
        <v>42094</v>
      </c>
      <c r="AW4469" s="77">
        <v>2015</v>
      </c>
      <c r="AX4469" s="88">
        <f>Table1[[#This Row],[End TEST]]-Table1[[#This Row],[Start TEST]]</f>
        <v>5</v>
      </c>
      <c r="AY4469" s="88">
        <f>Table1[[#This Row],[TEST_Diff]]+1</f>
        <v>6</v>
      </c>
      <c r="AZ4469" s="89">
        <f>DATEDIF(Table1[[#This Row],[Start Year]],Table1[[#This Row],[End Year]],"d") / 365</f>
        <v>4.4082191780821915</v>
      </c>
      <c r="BA4469" s="77">
        <v>539000000</v>
      </c>
      <c r="BB4469" s="93"/>
      <c r="BC4469" s="77" t="s">
        <v>5131</v>
      </c>
      <c r="BD4469" s="77">
        <v>1</v>
      </c>
      <c r="BE4469" s="93"/>
      <c r="BF4469" s="77">
        <v>1</v>
      </c>
      <c r="BG4469" s="93"/>
      <c r="BH4469" s="93"/>
      <c r="BI4469" s="93"/>
      <c r="BJ4469" s="77">
        <v>1</v>
      </c>
      <c r="BK4469" s="93"/>
      <c r="BL4469" s="93"/>
      <c r="BM4469" s="93"/>
      <c r="BN4469" s="93"/>
      <c r="BO4469" s="93"/>
      <c r="BP4469" s="93"/>
      <c r="BQ4469" s="93"/>
      <c r="BR4469" s="93"/>
      <c r="BS4469" s="93"/>
      <c r="BT4469" s="93"/>
      <c r="BU4469" s="93"/>
      <c r="BV4469" s="93"/>
      <c r="BW4469" s="77" t="s">
        <v>5147</v>
      </c>
    </row>
    <row r="4470" spans="1:75" x14ac:dyDescent="0.5">
      <c r="A4470" s="77">
        <v>736</v>
      </c>
      <c r="B4470" s="77" t="s">
        <v>4943</v>
      </c>
      <c r="D4470" s="78">
        <v>43704</v>
      </c>
      <c r="E4470" s="77" t="s">
        <v>4974</v>
      </c>
      <c r="F4470" s="90"/>
      <c r="G4470" s="77" t="s">
        <v>4974</v>
      </c>
      <c r="H4470" s="77" t="s">
        <v>5006</v>
      </c>
      <c r="I4470" s="80" t="s">
        <v>67</v>
      </c>
      <c r="J4470" s="80">
        <v>100</v>
      </c>
      <c r="K4470" s="80">
        <v>0</v>
      </c>
      <c r="P4470" s="80" t="s">
        <v>114</v>
      </c>
      <c r="Q4470" s="80">
        <v>12.25</v>
      </c>
      <c r="R4470" s="80">
        <v>25.384855999999999</v>
      </c>
      <c r="S4470" s="80">
        <v>68.458809000000002</v>
      </c>
      <c r="T4470" s="80">
        <v>18375000</v>
      </c>
      <c r="U4470" s="91">
        <f>Table1[[#This Row],[Distribution Amount (Dollars)]]/Table1[[#This Row],[NEWdatediff]]</f>
        <v>3062500</v>
      </c>
      <c r="V4470" s="77" t="s">
        <v>494</v>
      </c>
      <c r="W4470" s="77" t="s">
        <v>71</v>
      </c>
      <c r="X4470" s="77" t="s">
        <v>5025</v>
      </c>
      <c r="Y4470" s="77" t="s">
        <v>4881</v>
      </c>
      <c r="Z4470" s="77">
        <v>1</v>
      </c>
      <c r="AA4470" s="93"/>
      <c r="AB4470" s="77" t="s">
        <v>5082</v>
      </c>
      <c r="AC4470" s="93"/>
      <c r="AD4470" s="77" t="s">
        <v>114</v>
      </c>
      <c r="AE4470" s="93"/>
      <c r="AF4470" s="93"/>
      <c r="AG4470" s="93"/>
      <c r="AH4470" s="93"/>
      <c r="AI4470" s="93"/>
      <c r="AJ4470" s="93"/>
      <c r="AK4470" s="93"/>
      <c r="AL4470" s="93"/>
      <c r="AM4470" s="93"/>
      <c r="AN4470" s="77" t="s">
        <v>76</v>
      </c>
      <c r="AO4470" s="77" t="s">
        <v>5119</v>
      </c>
      <c r="AP4470" s="77">
        <v>150000000</v>
      </c>
      <c r="AQ4470" s="77" t="s">
        <v>109</v>
      </c>
      <c r="AR4470" s="77" t="s">
        <v>4274</v>
      </c>
      <c r="AS4470" s="79">
        <v>40485</v>
      </c>
      <c r="AT4470" s="77">
        <v>2010</v>
      </c>
      <c r="AU4470" s="77" t="s">
        <v>4277</v>
      </c>
      <c r="AV4470" s="79">
        <v>42094</v>
      </c>
      <c r="AW4470" s="77">
        <v>2015</v>
      </c>
      <c r="AX4470" s="88">
        <f>Table1[[#This Row],[End TEST]]-Table1[[#This Row],[Start TEST]]</f>
        <v>5</v>
      </c>
      <c r="AY4470" s="88">
        <f>Table1[[#This Row],[TEST_Diff]]+1</f>
        <v>6</v>
      </c>
      <c r="AZ4470" s="89">
        <f>DATEDIF(Table1[[#This Row],[Start Year]],Table1[[#This Row],[End Year]],"d") / 365</f>
        <v>4.4082191780821915</v>
      </c>
      <c r="BA4470" s="77">
        <v>539000000</v>
      </c>
      <c r="BB4470" s="93"/>
      <c r="BC4470" s="77" t="s">
        <v>5131</v>
      </c>
      <c r="BD4470" s="77">
        <v>1</v>
      </c>
      <c r="BE4470" s="93"/>
      <c r="BF4470" s="77">
        <v>1</v>
      </c>
      <c r="BG4470" s="93"/>
      <c r="BH4470" s="93"/>
      <c r="BI4470" s="93"/>
      <c r="BJ4470" s="77">
        <v>1</v>
      </c>
      <c r="BK4470" s="93"/>
      <c r="BL4470" s="93"/>
      <c r="BM4470" s="93"/>
      <c r="BN4470" s="93"/>
      <c r="BO4470" s="93"/>
      <c r="BP4470" s="93"/>
      <c r="BQ4470" s="93"/>
      <c r="BR4470" s="93"/>
      <c r="BS4470" s="93"/>
      <c r="BT4470" s="93"/>
      <c r="BU4470" s="93"/>
      <c r="BV4470" s="93"/>
      <c r="BW4470" s="77" t="s">
        <v>5147</v>
      </c>
    </row>
    <row r="4471" spans="1:75" x14ac:dyDescent="0.5">
      <c r="A4471" s="77">
        <v>736</v>
      </c>
      <c r="B4471" s="77" t="s">
        <v>4943</v>
      </c>
      <c r="D4471" s="78">
        <v>43704</v>
      </c>
      <c r="E4471" s="77" t="s">
        <v>4974</v>
      </c>
      <c r="F4471" s="90"/>
      <c r="G4471" s="77" t="s">
        <v>4974</v>
      </c>
      <c r="H4471" s="77" t="s">
        <v>5006</v>
      </c>
      <c r="I4471" s="80" t="s">
        <v>67</v>
      </c>
      <c r="J4471" s="80">
        <v>100</v>
      </c>
      <c r="K4471" s="80">
        <v>0</v>
      </c>
      <c r="P4471" s="80" t="s">
        <v>308</v>
      </c>
      <c r="Q4471" s="80">
        <v>1</v>
      </c>
      <c r="R4471" s="80">
        <v>13.923406</v>
      </c>
      <c r="S4471" s="80">
        <v>-86.952798999999999</v>
      </c>
      <c r="T4471" s="80">
        <v>1500000</v>
      </c>
      <c r="U4471" s="91">
        <f>Table1[[#This Row],[Distribution Amount (Dollars)]]/Table1[[#This Row],[NEWdatediff]]</f>
        <v>250000</v>
      </c>
      <c r="V4471" s="77" t="s">
        <v>494</v>
      </c>
      <c r="W4471" s="77" t="s">
        <v>71</v>
      </c>
      <c r="X4471" s="77" t="s">
        <v>5025</v>
      </c>
      <c r="Y4471" s="77" t="s">
        <v>4881</v>
      </c>
      <c r="Z4471" s="77">
        <v>1</v>
      </c>
      <c r="AA4471" s="93"/>
      <c r="AB4471" s="77" t="s">
        <v>5082</v>
      </c>
      <c r="AC4471" s="93"/>
      <c r="AD4471" s="77" t="s">
        <v>308</v>
      </c>
      <c r="AE4471" s="93"/>
      <c r="AF4471" s="93"/>
      <c r="AG4471" s="93"/>
      <c r="AH4471" s="93"/>
      <c r="AI4471" s="93"/>
      <c r="AJ4471" s="93"/>
      <c r="AK4471" s="93"/>
      <c r="AL4471" s="93"/>
      <c r="AM4471" s="93"/>
      <c r="AN4471" s="77" t="s">
        <v>76</v>
      </c>
      <c r="AO4471" s="77" t="s">
        <v>5119</v>
      </c>
      <c r="AP4471" s="77">
        <v>150000000</v>
      </c>
      <c r="AQ4471" s="77" t="s">
        <v>109</v>
      </c>
      <c r="AR4471" s="77" t="s">
        <v>4274</v>
      </c>
      <c r="AS4471" s="79">
        <v>40485</v>
      </c>
      <c r="AT4471" s="77">
        <v>2010</v>
      </c>
      <c r="AU4471" s="77" t="s">
        <v>4277</v>
      </c>
      <c r="AV4471" s="79">
        <v>42094</v>
      </c>
      <c r="AW4471" s="77">
        <v>2015</v>
      </c>
      <c r="AX4471" s="88">
        <f>Table1[[#This Row],[End TEST]]-Table1[[#This Row],[Start TEST]]</f>
        <v>5</v>
      </c>
      <c r="AY4471" s="88">
        <f>Table1[[#This Row],[TEST_Diff]]+1</f>
        <v>6</v>
      </c>
      <c r="AZ4471" s="89">
        <f>DATEDIF(Table1[[#This Row],[Start Year]],Table1[[#This Row],[End Year]],"d") / 365</f>
        <v>4.4082191780821915</v>
      </c>
      <c r="BA4471" s="77">
        <v>539000000</v>
      </c>
      <c r="BB4471" s="93"/>
      <c r="BC4471" s="77" t="s">
        <v>5131</v>
      </c>
      <c r="BD4471" s="77">
        <v>1</v>
      </c>
      <c r="BE4471" s="93"/>
      <c r="BF4471" s="77">
        <v>1</v>
      </c>
      <c r="BG4471" s="93"/>
      <c r="BH4471" s="93"/>
      <c r="BI4471" s="93"/>
      <c r="BJ4471" s="77">
        <v>1</v>
      </c>
      <c r="BK4471" s="93"/>
      <c r="BL4471" s="93"/>
      <c r="BM4471" s="93"/>
      <c r="BN4471" s="93"/>
      <c r="BO4471" s="93"/>
      <c r="BP4471" s="93"/>
      <c r="BQ4471" s="93"/>
      <c r="BR4471" s="93"/>
      <c r="BS4471" s="93"/>
      <c r="BT4471" s="93"/>
      <c r="BU4471" s="93"/>
      <c r="BV4471" s="93"/>
      <c r="BW4471" s="77" t="s">
        <v>5147</v>
      </c>
    </row>
    <row r="4472" spans="1:75" x14ac:dyDescent="0.5">
      <c r="A4472" s="77">
        <v>736</v>
      </c>
      <c r="B4472" s="77" t="s">
        <v>4943</v>
      </c>
      <c r="D4472" s="78">
        <v>43704</v>
      </c>
      <c r="E4472" s="77" t="s">
        <v>4974</v>
      </c>
      <c r="F4472" s="90"/>
      <c r="G4472" s="77" t="s">
        <v>4974</v>
      </c>
      <c r="H4472" s="77" t="s">
        <v>5006</v>
      </c>
      <c r="I4472" s="80" t="s">
        <v>67</v>
      </c>
      <c r="J4472" s="80">
        <v>100</v>
      </c>
      <c r="K4472" s="80">
        <v>0</v>
      </c>
      <c r="P4472" s="80" t="s">
        <v>113</v>
      </c>
      <c r="Q4472" s="80">
        <v>12.25</v>
      </c>
      <c r="R4472" s="80">
        <v>10.278548000000001</v>
      </c>
      <c r="S4472" s="80">
        <v>102.006446</v>
      </c>
      <c r="T4472" s="80">
        <v>18375000</v>
      </c>
      <c r="U4472" s="91">
        <f>Table1[[#This Row],[Distribution Amount (Dollars)]]/Table1[[#This Row],[NEWdatediff]]</f>
        <v>3062500</v>
      </c>
      <c r="V4472" s="77" t="s">
        <v>494</v>
      </c>
      <c r="W4472" s="77" t="s">
        <v>71</v>
      </c>
      <c r="X4472" s="77" t="s">
        <v>5025</v>
      </c>
      <c r="Y4472" s="77" t="s">
        <v>4881</v>
      </c>
      <c r="Z4472" s="77">
        <v>1</v>
      </c>
      <c r="AA4472" s="93"/>
      <c r="AB4472" s="77" t="s">
        <v>5082</v>
      </c>
      <c r="AC4472" s="93"/>
      <c r="AD4472" s="77" t="s">
        <v>113</v>
      </c>
      <c r="AE4472" s="93"/>
      <c r="AF4472" s="93"/>
      <c r="AG4472" s="93"/>
      <c r="AH4472" s="93"/>
      <c r="AI4472" s="93"/>
      <c r="AJ4472" s="93"/>
      <c r="AK4472" s="93"/>
      <c r="AL4472" s="93"/>
      <c r="AM4472" s="93"/>
      <c r="AN4472" s="77" t="s">
        <v>76</v>
      </c>
      <c r="AO4472" s="77" t="s">
        <v>5119</v>
      </c>
      <c r="AP4472" s="77">
        <v>150000000</v>
      </c>
      <c r="AQ4472" s="77" t="s">
        <v>109</v>
      </c>
      <c r="AR4472" s="77" t="s">
        <v>4274</v>
      </c>
      <c r="AS4472" s="79">
        <v>40485</v>
      </c>
      <c r="AT4472" s="77">
        <v>2010</v>
      </c>
      <c r="AU4472" s="77" t="s">
        <v>4277</v>
      </c>
      <c r="AV4472" s="79">
        <v>42094</v>
      </c>
      <c r="AW4472" s="77">
        <v>2015</v>
      </c>
      <c r="AX4472" s="88">
        <f>Table1[[#This Row],[End TEST]]-Table1[[#This Row],[Start TEST]]</f>
        <v>5</v>
      </c>
      <c r="AY4472" s="88">
        <f>Table1[[#This Row],[TEST_Diff]]+1</f>
        <v>6</v>
      </c>
      <c r="AZ4472" s="89">
        <f>DATEDIF(Table1[[#This Row],[Start Year]],Table1[[#This Row],[End Year]],"d") / 365</f>
        <v>4.4082191780821915</v>
      </c>
      <c r="BA4472" s="77">
        <v>539000000</v>
      </c>
      <c r="BB4472" s="93"/>
      <c r="BC4472" s="77" t="s">
        <v>5131</v>
      </c>
      <c r="BD4472" s="77">
        <v>1</v>
      </c>
      <c r="BE4472" s="93"/>
      <c r="BF4472" s="77">
        <v>1</v>
      </c>
      <c r="BG4472" s="93"/>
      <c r="BH4472" s="93"/>
      <c r="BI4472" s="93"/>
      <c r="BJ4472" s="77">
        <v>1</v>
      </c>
      <c r="BK4472" s="93"/>
      <c r="BL4472" s="93"/>
      <c r="BM4472" s="93"/>
      <c r="BN4472" s="93"/>
      <c r="BO4472" s="93"/>
      <c r="BP4472" s="93"/>
      <c r="BQ4472" s="93"/>
      <c r="BR4472" s="93"/>
      <c r="BS4472" s="93"/>
      <c r="BT4472" s="93"/>
      <c r="BU4472" s="93"/>
      <c r="BV4472" s="93"/>
      <c r="BW4472" s="77" t="s">
        <v>5147</v>
      </c>
    </row>
    <row r="4473" spans="1:75" x14ac:dyDescent="0.5">
      <c r="A4473" s="77">
        <v>736</v>
      </c>
      <c r="B4473" s="77" t="s">
        <v>4943</v>
      </c>
      <c r="D4473" s="78">
        <v>43704</v>
      </c>
      <c r="E4473" s="77" t="s">
        <v>4974</v>
      </c>
      <c r="F4473" s="90"/>
      <c r="G4473" s="77" t="s">
        <v>4974</v>
      </c>
      <c r="H4473" s="77" t="s">
        <v>5006</v>
      </c>
      <c r="I4473" s="80" t="s">
        <v>67</v>
      </c>
      <c r="J4473" s="80">
        <v>100</v>
      </c>
      <c r="K4473" s="80">
        <v>0</v>
      </c>
      <c r="P4473" s="80" t="s">
        <v>112</v>
      </c>
      <c r="Q4473" s="80">
        <v>12.25</v>
      </c>
      <c r="R4473" s="80">
        <v>45.052331000000002</v>
      </c>
      <c r="S4473" s="80">
        <v>118.90412999999999</v>
      </c>
      <c r="T4473" s="80">
        <v>18375000</v>
      </c>
      <c r="U4473" s="91">
        <f>Table1[[#This Row],[Distribution Amount (Dollars)]]/Table1[[#This Row],[NEWdatediff]]</f>
        <v>3062500</v>
      </c>
      <c r="V4473" s="77" t="s">
        <v>494</v>
      </c>
      <c r="W4473" s="77" t="s">
        <v>71</v>
      </c>
      <c r="X4473" s="77" t="s">
        <v>5025</v>
      </c>
      <c r="Y4473" s="77" t="s">
        <v>4881</v>
      </c>
      <c r="Z4473" s="77">
        <v>1</v>
      </c>
      <c r="AA4473" s="93"/>
      <c r="AB4473" s="77" t="s">
        <v>5082</v>
      </c>
      <c r="AC4473" s="93"/>
      <c r="AD4473" s="77" t="s">
        <v>112</v>
      </c>
      <c r="AE4473" s="93"/>
      <c r="AF4473" s="93"/>
      <c r="AG4473" s="93"/>
      <c r="AH4473" s="93"/>
      <c r="AI4473" s="93"/>
      <c r="AJ4473" s="93"/>
      <c r="AK4473" s="93"/>
      <c r="AL4473" s="93"/>
      <c r="AM4473" s="93"/>
      <c r="AN4473" s="77" t="s">
        <v>76</v>
      </c>
      <c r="AO4473" s="77" t="s">
        <v>5119</v>
      </c>
      <c r="AP4473" s="77">
        <v>150000000</v>
      </c>
      <c r="AQ4473" s="77" t="s">
        <v>109</v>
      </c>
      <c r="AR4473" s="77" t="s">
        <v>4274</v>
      </c>
      <c r="AS4473" s="79">
        <v>40485</v>
      </c>
      <c r="AT4473" s="77">
        <v>2010</v>
      </c>
      <c r="AU4473" s="77" t="s">
        <v>4277</v>
      </c>
      <c r="AV4473" s="79">
        <v>42094</v>
      </c>
      <c r="AW4473" s="77">
        <v>2015</v>
      </c>
      <c r="AX4473" s="88">
        <f>Table1[[#This Row],[End TEST]]-Table1[[#This Row],[Start TEST]]</f>
        <v>5</v>
      </c>
      <c r="AY4473" s="88">
        <f>Table1[[#This Row],[TEST_Diff]]+1</f>
        <v>6</v>
      </c>
      <c r="AZ4473" s="89">
        <f>DATEDIF(Table1[[#This Row],[Start Year]],Table1[[#This Row],[End Year]],"d") / 365</f>
        <v>4.4082191780821915</v>
      </c>
      <c r="BA4473" s="77">
        <v>539000000</v>
      </c>
      <c r="BB4473" s="93"/>
      <c r="BC4473" s="77" t="s">
        <v>5131</v>
      </c>
      <c r="BD4473" s="77">
        <v>1</v>
      </c>
      <c r="BE4473" s="93"/>
      <c r="BF4473" s="77">
        <v>1</v>
      </c>
      <c r="BG4473" s="93"/>
      <c r="BH4473" s="93"/>
      <c r="BI4473" s="93"/>
      <c r="BJ4473" s="77">
        <v>1</v>
      </c>
      <c r="BK4473" s="93"/>
      <c r="BL4473" s="93"/>
      <c r="BM4473" s="93"/>
      <c r="BN4473" s="93"/>
      <c r="BO4473" s="93"/>
      <c r="BP4473" s="93"/>
      <c r="BQ4473" s="93"/>
      <c r="BR4473" s="93"/>
      <c r="BS4473" s="93"/>
      <c r="BT4473" s="93"/>
      <c r="BU4473" s="93"/>
      <c r="BV4473" s="93"/>
      <c r="BW4473" s="77" t="s">
        <v>5147</v>
      </c>
    </row>
    <row r="4474" spans="1:75" x14ac:dyDescent="0.5">
      <c r="A4474" s="77">
        <v>739</v>
      </c>
      <c r="B4474" s="77" t="s">
        <v>4944</v>
      </c>
      <c r="D4474" s="78">
        <v>43704</v>
      </c>
      <c r="E4474" s="77" t="s">
        <v>4975</v>
      </c>
      <c r="F4474" s="90"/>
      <c r="G4474" s="77" t="s">
        <v>4975</v>
      </c>
      <c r="H4474" s="77" t="s">
        <v>5007</v>
      </c>
      <c r="I4474" s="80" t="s">
        <v>127</v>
      </c>
      <c r="J4474" s="80">
        <v>50</v>
      </c>
      <c r="K4474" s="80">
        <v>1</v>
      </c>
      <c r="L4474" s="80" t="s">
        <v>499</v>
      </c>
      <c r="M4474" s="80">
        <v>100</v>
      </c>
      <c r="N4474" s="80">
        <v>-13.254308</v>
      </c>
      <c r="O4474" s="80">
        <v>34.301524999999998</v>
      </c>
      <c r="P4474" s="80" t="s">
        <v>69</v>
      </c>
      <c r="Q4474" s="80">
        <v>0</v>
      </c>
      <c r="R4474" s="80">
        <v>2.6272389999999999</v>
      </c>
      <c r="S4474" s="80">
        <v>23.381664000000001</v>
      </c>
      <c r="T4474" s="80">
        <v>249568.5</v>
      </c>
      <c r="U4474" s="91">
        <f>Table1[[#This Row],[Distribution Amount (Dollars)]]/Table1[[#This Row],[NEWdatediff]]</f>
        <v>62392.125</v>
      </c>
      <c r="V4474" s="77" t="s">
        <v>1947</v>
      </c>
      <c r="W4474" s="77" t="s">
        <v>71</v>
      </c>
      <c r="X4474" s="77" t="s">
        <v>5033</v>
      </c>
      <c r="Y4474" s="77" t="s">
        <v>4881</v>
      </c>
      <c r="Z4474" s="77">
        <v>1</v>
      </c>
      <c r="AA4474" s="93"/>
      <c r="AB4474" s="77" t="s">
        <v>5083</v>
      </c>
      <c r="AC4474" s="93"/>
      <c r="AD4474" s="77" t="s">
        <v>499</v>
      </c>
      <c r="AE4474" s="77" t="s">
        <v>5084</v>
      </c>
      <c r="AF4474" s="93"/>
      <c r="AG4474" s="93"/>
      <c r="AH4474" s="93"/>
      <c r="AI4474" s="93"/>
      <c r="AJ4474" s="93"/>
      <c r="AK4474" s="93"/>
      <c r="AL4474" s="93"/>
      <c r="AM4474" s="93"/>
      <c r="AN4474" s="77" t="s">
        <v>76</v>
      </c>
      <c r="AO4474" s="77" t="s">
        <v>5120</v>
      </c>
      <c r="AP4474" s="77">
        <v>499137</v>
      </c>
      <c r="AQ4474" s="77" t="s">
        <v>109</v>
      </c>
      <c r="AR4474" s="77" t="s">
        <v>4274</v>
      </c>
      <c r="AS4474" s="79">
        <v>39975</v>
      </c>
      <c r="AT4474" s="77">
        <v>2009</v>
      </c>
      <c r="AU4474" s="77" t="s">
        <v>4277</v>
      </c>
      <c r="AV4474" s="79">
        <v>41182</v>
      </c>
      <c r="AW4474" s="77">
        <v>2012</v>
      </c>
      <c r="AX4474" s="88">
        <f>Table1[[#This Row],[End TEST]]-Table1[[#This Row],[Start TEST]]</f>
        <v>3</v>
      </c>
      <c r="AY4474" s="88">
        <f>Table1[[#This Row],[TEST_Diff]]+1</f>
        <v>4</v>
      </c>
      <c r="AZ4474" s="89">
        <f>DATEDIF(Table1[[#This Row],[Start Year]],Table1[[#This Row],[End Year]],"d") / 365</f>
        <v>3.3068493150684932</v>
      </c>
      <c r="BA4474" s="93"/>
      <c r="BB4474" s="93"/>
      <c r="BC4474" s="93"/>
      <c r="BD4474" s="77">
        <v>1</v>
      </c>
      <c r="BE4474" s="77">
        <v>1</v>
      </c>
      <c r="BF4474" s="77">
        <v>1</v>
      </c>
      <c r="BG4474" s="77">
        <v>1</v>
      </c>
      <c r="BH4474" s="77">
        <v>1</v>
      </c>
      <c r="BI4474" s="77">
        <v>1</v>
      </c>
      <c r="BJ4474" s="77">
        <v>1</v>
      </c>
      <c r="BK4474" s="77">
        <v>1</v>
      </c>
      <c r="BL4474" s="77">
        <v>1</v>
      </c>
      <c r="BM4474" s="77">
        <v>1</v>
      </c>
      <c r="BN4474" s="93"/>
      <c r="BO4474" s="93"/>
      <c r="BP4474" s="93"/>
      <c r="BQ4474" s="93"/>
      <c r="BR4474" s="93"/>
      <c r="BS4474" s="93"/>
      <c r="BT4474" s="93"/>
      <c r="BU4474" s="93"/>
      <c r="BV4474" s="93"/>
      <c r="BW4474" s="77" t="s">
        <v>5148</v>
      </c>
    </row>
    <row r="4475" spans="1:75" x14ac:dyDescent="0.5">
      <c r="A4475" s="77">
        <v>739</v>
      </c>
      <c r="B4475" s="77" t="s">
        <v>4944</v>
      </c>
      <c r="D4475" s="78">
        <v>43704</v>
      </c>
      <c r="E4475" s="77" t="s">
        <v>4975</v>
      </c>
      <c r="F4475" s="90"/>
      <c r="G4475" s="77" t="s">
        <v>4975</v>
      </c>
      <c r="H4475" s="77" t="s">
        <v>5007</v>
      </c>
      <c r="I4475" s="80" t="s">
        <v>81</v>
      </c>
      <c r="J4475" s="80">
        <v>50</v>
      </c>
      <c r="K4475" s="80">
        <v>1</v>
      </c>
      <c r="L4475" s="80" t="s">
        <v>499</v>
      </c>
      <c r="M4475" s="80">
        <v>100</v>
      </c>
      <c r="N4475" s="80">
        <v>-13.254308</v>
      </c>
      <c r="O4475" s="80">
        <v>34.301524999999998</v>
      </c>
      <c r="P4475" s="80" t="s">
        <v>69</v>
      </c>
      <c r="Q4475" s="80">
        <v>0</v>
      </c>
      <c r="R4475" s="80">
        <v>2.6272389999999999</v>
      </c>
      <c r="S4475" s="80">
        <v>23.381664000000001</v>
      </c>
      <c r="T4475" s="80">
        <v>249568.5</v>
      </c>
      <c r="U4475" s="91">
        <f>Table1[[#This Row],[Distribution Amount (Dollars)]]/Table1[[#This Row],[NEWdatediff]]</f>
        <v>62392.125</v>
      </c>
      <c r="V4475" s="77" t="s">
        <v>1947</v>
      </c>
      <c r="W4475" s="77" t="s">
        <v>71</v>
      </c>
      <c r="X4475" s="77" t="s">
        <v>5033</v>
      </c>
      <c r="Y4475" s="77" t="s">
        <v>4881</v>
      </c>
      <c r="Z4475" s="77">
        <v>1</v>
      </c>
      <c r="AA4475" s="93"/>
      <c r="AB4475" s="77" t="s">
        <v>5083</v>
      </c>
      <c r="AC4475" s="93"/>
      <c r="AD4475" s="77" t="s">
        <v>499</v>
      </c>
      <c r="AE4475" s="77" t="s">
        <v>5084</v>
      </c>
      <c r="AF4475" s="93"/>
      <c r="AG4475" s="93"/>
      <c r="AH4475" s="93"/>
      <c r="AI4475" s="93"/>
      <c r="AJ4475" s="93"/>
      <c r="AK4475" s="93"/>
      <c r="AL4475" s="93"/>
      <c r="AM4475" s="93"/>
      <c r="AN4475" s="77" t="s">
        <v>76</v>
      </c>
      <c r="AO4475" s="77" t="s">
        <v>5120</v>
      </c>
      <c r="AP4475" s="77">
        <v>499137</v>
      </c>
      <c r="AQ4475" s="77" t="s">
        <v>109</v>
      </c>
      <c r="AR4475" s="77" t="s">
        <v>4274</v>
      </c>
      <c r="AS4475" s="79">
        <v>39975</v>
      </c>
      <c r="AT4475" s="77">
        <v>2009</v>
      </c>
      <c r="AU4475" s="77" t="s">
        <v>4277</v>
      </c>
      <c r="AV4475" s="79">
        <v>41182</v>
      </c>
      <c r="AW4475" s="77">
        <v>2012</v>
      </c>
      <c r="AX4475" s="88">
        <f>Table1[[#This Row],[End TEST]]-Table1[[#This Row],[Start TEST]]</f>
        <v>3</v>
      </c>
      <c r="AY4475" s="88">
        <f>Table1[[#This Row],[TEST_Diff]]+1</f>
        <v>4</v>
      </c>
      <c r="AZ4475" s="89">
        <f>DATEDIF(Table1[[#This Row],[Start Year]],Table1[[#This Row],[End Year]],"d") / 365</f>
        <v>3.3068493150684932</v>
      </c>
      <c r="BA4475" s="93"/>
      <c r="BB4475" s="93"/>
      <c r="BC4475" s="93"/>
      <c r="BD4475" s="77">
        <v>1</v>
      </c>
      <c r="BE4475" s="77">
        <v>1</v>
      </c>
      <c r="BF4475" s="77">
        <v>1</v>
      </c>
      <c r="BG4475" s="77">
        <v>1</v>
      </c>
      <c r="BH4475" s="77">
        <v>1</v>
      </c>
      <c r="BI4475" s="77">
        <v>1</v>
      </c>
      <c r="BJ4475" s="77">
        <v>1</v>
      </c>
      <c r="BK4475" s="77">
        <v>1</v>
      </c>
      <c r="BL4475" s="77">
        <v>1</v>
      </c>
      <c r="BM4475" s="77">
        <v>1</v>
      </c>
      <c r="BN4475" s="93"/>
      <c r="BO4475" s="93"/>
      <c r="BP4475" s="93"/>
      <c r="BQ4475" s="93"/>
      <c r="BR4475" s="93"/>
      <c r="BS4475" s="93"/>
      <c r="BT4475" s="93"/>
      <c r="BU4475" s="93"/>
      <c r="BV4475" s="93"/>
      <c r="BW4475" s="77" t="s">
        <v>5148</v>
      </c>
    </row>
    <row r="4476" spans="1:75" x14ac:dyDescent="0.5">
      <c r="A4476" s="77">
        <v>746</v>
      </c>
      <c r="B4476" s="77" t="s">
        <v>4945</v>
      </c>
      <c r="D4476" s="78">
        <v>43699</v>
      </c>
      <c r="E4476" s="77" t="s">
        <v>4976</v>
      </c>
      <c r="F4476" s="90"/>
      <c r="G4476" s="77" t="s">
        <v>4976</v>
      </c>
      <c r="H4476" s="77" t="s">
        <v>5008</v>
      </c>
      <c r="I4476" s="80" t="s">
        <v>5009</v>
      </c>
      <c r="J4476" s="80">
        <v>80</v>
      </c>
      <c r="K4476" s="80">
        <v>1</v>
      </c>
      <c r="L4476" s="80" t="s">
        <v>194</v>
      </c>
      <c r="M4476" s="80">
        <v>100</v>
      </c>
      <c r="N4476" s="80">
        <v>19.182435999999999</v>
      </c>
      <c r="O4476" s="80">
        <v>-72.434515000000005</v>
      </c>
      <c r="P4476" s="80" t="s">
        <v>195</v>
      </c>
      <c r="Q4476" s="80">
        <v>0</v>
      </c>
      <c r="R4476" s="80">
        <v>25.14509</v>
      </c>
      <c r="S4476" s="80">
        <v>-80.396960000000007</v>
      </c>
      <c r="T4476" s="80">
        <v>960000</v>
      </c>
      <c r="U4476" s="91">
        <f>Table1[[#This Row],[Distribution Amount (Dollars)]]/Table1[[#This Row],[NEWdatediff]]</f>
        <v>480000</v>
      </c>
      <c r="V4476" s="77" t="s">
        <v>656</v>
      </c>
      <c r="W4476" s="77" t="s">
        <v>71</v>
      </c>
      <c r="X4476" s="77" t="s">
        <v>5034</v>
      </c>
      <c r="Y4476" s="77" t="s">
        <v>1664</v>
      </c>
      <c r="Z4476" s="93">
        <v>0</v>
      </c>
      <c r="AA4476" s="93"/>
      <c r="AB4476" s="77" t="s">
        <v>5085</v>
      </c>
      <c r="AC4476" s="77" t="s">
        <v>660</v>
      </c>
      <c r="AD4476" s="77" t="s">
        <v>194</v>
      </c>
      <c r="AE4476" s="77" t="s">
        <v>1792</v>
      </c>
      <c r="AF4476" s="77" t="s">
        <v>420</v>
      </c>
      <c r="AG4476" s="93"/>
      <c r="AH4476" s="93"/>
      <c r="AI4476" s="93"/>
      <c r="AJ4476" s="93"/>
      <c r="AK4476" s="93"/>
      <c r="AL4476" s="93"/>
      <c r="AM4476" s="93"/>
      <c r="AN4476" s="77" t="s">
        <v>76</v>
      </c>
      <c r="AO4476" s="93"/>
      <c r="AP4476" s="77">
        <v>1200000</v>
      </c>
      <c r="AQ4476" s="77" t="s">
        <v>78</v>
      </c>
      <c r="AR4476" s="77" t="s">
        <v>4274</v>
      </c>
      <c r="AS4476" s="79">
        <v>43525</v>
      </c>
      <c r="AT4476" s="77">
        <v>2019</v>
      </c>
      <c r="AU4476" s="77" t="s">
        <v>4278</v>
      </c>
      <c r="AV4476" s="79">
        <v>44074</v>
      </c>
      <c r="AW4476" s="77">
        <v>2020</v>
      </c>
      <c r="AX4476" s="88">
        <f>Table1[[#This Row],[End TEST]]-Table1[[#This Row],[Start TEST]]</f>
        <v>1</v>
      </c>
      <c r="AY4476" s="88">
        <f>Table1[[#This Row],[TEST_Diff]]+1</f>
        <v>2</v>
      </c>
      <c r="AZ4476" s="89">
        <f>DATEDIF(Table1[[#This Row],[Start Year]],Table1[[#This Row],[End Year]],"d") / 365</f>
        <v>1.5041095890410958</v>
      </c>
      <c r="BA4476" s="77">
        <v>34516</v>
      </c>
      <c r="BB4476" s="77">
        <v>942194</v>
      </c>
      <c r="BC4476" s="93"/>
      <c r="BD4476" s="77">
        <v>1</v>
      </c>
      <c r="BE4476" s="77">
        <v>1</v>
      </c>
      <c r="BF4476" s="77">
        <v>1</v>
      </c>
      <c r="BG4476" s="77">
        <v>1</v>
      </c>
      <c r="BH4476" s="77">
        <v>1</v>
      </c>
      <c r="BI4476" s="77">
        <v>1</v>
      </c>
      <c r="BJ4476" s="93"/>
      <c r="BK4476" s="93"/>
      <c r="BL4476" s="93"/>
      <c r="BM4476" s="93"/>
      <c r="BN4476" s="93"/>
      <c r="BO4476" s="77">
        <v>1</v>
      </c>
      <c r="BP4476" s="93"/>
      <c r="BQ4476" s="93"/>
      <c r="BR4476" s="93"/>
      <c r="BS4476" s="93"/>
      <c r="BT4476" s="93"/>
      <c r="BU4476" s="93"/>
      <c r="BV4476" s="93"/>
      <c r="BW4476" s="93"/>
    </row>
    <row r="4477" spans="1:75" x14ac:dyDescent="0.5">
      <c r="A4477" s="77">
        <v>746</v>
      </c>
      <c r="B4477" s="77" t="s">
        <v>4945</v>
      </c>
      <c r="D4477" s="78">
        <v>43699</v>
      </c>
      <c r="E4477" s="77" t="s">
        <v>4976</v>
      </c>
      <c r="F4477" s="90"/>
      <c r="G4477" s="77" t="s">
        <v>4976</v>
      </c>
      <c r="H4477" s="77" t="s">
        <v>5008</v>
      </c>
      <c r="I4477" s="80" t="s">
        <v>291</v>
      </c>
      <c r="J4477" s="80">
        <v>20</v>
      </c>
      <c r="K4477" s="80">
        <v>1</v>
      </c>
      <c r="L4477" s="80" t="s">
        <v>194</v>
      </c>
      <c r="M4477" s="80">
        <v>100</v>
      </c>
      <c r="N4477" s="80">
        <v>19.182435999999999</v>
      </c>
      <c r="O4477" s="80">
        <v>-72.434515000000005</v>
      </c>
      <c r="P4477" s="80" t="s">
        <v>195</v>
      </c>
      <c r="Q4477" s="80">
        <v>0</v>
      </c>
      <c r="R4477" s="80">
        <v>25.14509</v>
      </c>
      <c r="S4477" s="80">
        <v>-80.396960000000007</v>
      </c>
      <c r="T4477" s="80">
        <v>240000</v>
      </c>
      <c r="U4477" s="91">
        <f>Table1[[#This Row],[Distribution Amount (Dollars)]]/Table1[[#This Row],[NEWdatediff]]</f>
        <v>120000</v>
      </c>
      <c r="V4477" s="77" t="s">
        <v>656</v>
      </c>
      <c r="W4477" s="77" t="s">
        <v>71</v>
      </c>
      <c r="X4477" s="77" t="s">
        <v>5034</v>
      </c>
      <c r="Y4477" s="77" t="s">
        <v>1664</v>
      </c>
      <c r="Z4477" s="93">
        <v>0</v>
      </c>
      <c r="AA4477" s="93"/>
      <c r="AB4477" s="77" t="s">
        <v>5085</v>
      </c>
      <c r="AC4477" s="77" t="s">
        <v>660</v>
      </c>
      <c r="AD4477" s="77" t="s">
        <v>194</v>
      </c>
      <c r="AE4477" s="77" t="s">
        <v>1792</v>
      </c>
      <c r="AF4477" s="77" t="s">
        <v>420</v>
      </c>
      <c r="AG4477" s="93"/>
      <c r="AH4477" s="93"/>
      <c r="AI4477" s="93"/>
      <c r="AJ4477" s="93"/>
      <c r="AK4477" s="93"/>
      <c r="AL4477" s="93"/>
      <c r="AM4477" s="93"/>
      <c r="AN4477" s="77" t="s">
        <v>76</v>
      </c>
      <c r="AO4477" s="93"/>
      <c r="AP4477" s="77">
        <v>1200000</v>
      </c>
      <c r="AQ4477" s="77" t="s">
        <v>78</v>
      </c>
      <c r="AR4477" s="77" t="s">
        <v>4274</v>
      </c>
      <c r="AS4477" s="79">
        <v>43525</v>
      </c>
      <c r="AT4477" s="77">
        <v>2019</v>
      </c>
      <c r="AU4477" s="77" t="s">
        <v>4278</v>
      </c>
      <c r="AV4477" s="79">
        <v>44074</v>
      </c>
      <c r="AW4477" s="77">
        <v>2020</v>
      </c>
      <c r="AX4477" s="88">
        <f>Table1[[#This Row],[End TEST]]-Table1[[#This Row],[Start TEST]]</f>
        <v>1</v>
      </c>
      <c r="AY4477" s="88">
        <f>Table1[[#This Row],[TEST_Diff]]+1</f>
        <v>2</v>
      </c>
      <c r="AZ4477" s="89">
        <f>DATEDIF(Table1[[#This Row],[Start Year]],Table1[[#This Row],[End Year]],"d") / 365</f>
        <v>1.5041095890410958</v>
      </c>
      <c r="BA4477" s="77">
        <v>34516</v>
      </c>
      <c r="BB4477" s="77">
        <v>942194</v>
      </c>
      <c r="BC4477" s="93"/>
      <c r="BD4477" s="77">
        <v>1</v>
      </c>
      <c r="BE4477" s="77">
        <v>1</v>
      </c>
      <c r="BF4477" s="77">
        <v>1</v>
      </c>
      <c r="BG4477" s="77">
        <v>1</v>
      </c>
      <c r="BH4477" s="77">
        <v>1</v>
      </c>
      <c r="BI4477" s="77">
        <v>1</v>
      </c>
      <c r="BJ4477" s="93"/>
      <c r="BK4477" s="93"/>
      <c r="BL4477" s="93"/>
      <c r="BM4477" s="93"/>
      <c r="BN4477" s="93"/>
      <c r="BO4477" s="77">
        <v>1</v>
      </c>
      <c r="BP4477" s="93"/>
      <c r="BQ4477" s="93"/>
      <c r="BR4477" s="93"/>
      <c r="BS4477" s="93"/>
      <c r="BT4477" s="93"/>
      <c r="BU4477" s="93"/>
      <c r="BV4477" s="93"/>
      <c r="BW4477" s="93"/>
    </row>
    <row r="4478" spans="1:75" x14ac:dyDescent="0.5">
      <c r="A4478" s="77">
        <v>748</v>
      </c>
      <c r="B4478" s="77" t="s">
        <v>4946</v>
      </c>
      <c r="D4478" s="78">
        <v>43705</v>
      </c>
      <c r="E4478" s="77" t="s">
        <v>4977</v>
      </c>
      <c r="F4478" s="90"/>
      <c r="G4478" s="77" t="s">
        <v>4977</v>
      </c>
      <c r="H4478" s="77" t="s">
        <v>5010</v>
      </c>
      <c r="I4478" s="80" t="s">
        <v>127</v>
      </c>
      <c r="J4478" s="80">
        <v>50</v>
      </c>
      <c r="K4478" s="80">
        <v>1</v>
      </c>
      <c r="L4478" s="80" t="s">
        <v>194</v>
      </c>
      <c r="M4478" s="80">
        <v>100</v>
      </c>
      <c r="N4478" s="80">
        <v>19.182435999999999</v>
      </c>
      <c r="O4478" s="80">
        <v>-72.434515000000005</v>
      </c>
      <c r="P4478" s="80" t="s">
        <v>195</v>
      </c>
      <c r="Q4478" s="80">
        <v>0</v>
      </c>
      <c r="R4478" s="80">
        <v>25.14509</v>
      </c>
      <c r="S4478" s="80">
        <v>-80.396960000000007</v>
      </c>
      <c r="T4478" s="80">
        <v>500000</v>
      </c>
      <c r="U4478" s="91">
        <f>Table1[[#This Row],[Distribution Amount (Dollars)]]/Table1[[#This Row],[NEWdatediff]]</f>
        <v>500000</v>
      </c>
      <c r="V4478" s="77" t="s">
        <v>2336</v>
      </c>
      <c r="W4478" s="77" t="s">
        <v>71</v>
      </c>
      <c r="X4478" s="77" t="s">
        <v>5035</v>
      </c>
      <c r="Y4478" s="77" t="s">
        <v>5036</v>
      </c>
      <c r="Z4478" s="93">
        <v>0</v>
      </c>
      <c r="AA4478" s="77" t="s">
        <v>1168</v>
      </c>
      <c r="AB4478" s="77" t="s">
        <v>5085</v>
      </c>
      <c r="AC4478" s="77" t="s">
        <v>5086</v>
      </c>
      <c r="AD4478" s="77" t="s">
        <v>194</v>
      </c>
      <c r="AE4478" s="77" t="s">
        <v>5087</v>
      </c>
      <c r="AF4478" s="77" t="s">
        <v>420</v>
      </c>
      <c r="AG4478" s="93"/>
      <c r="AH4478" s="93"/>
      <c r="AI4478" s="93"/>
      <c r="AJ4478" s="93"/>
      <c r="AK4478" s="93"/>
      <c r="AL4478" s="93"/>
      <c r="AM4478" s="93"/>
      <c r="AN4478" s="77" t="s">
        <v>76</v>
      </c>
      <c r="AO4478" s="77" t="s">
        <v>5121</v>
      </c>
      <c r="AP4478" s="77">
        <v>1000000</v>
      </c>
      <c r="AQ4478" s="77" t="s">
        <v>78</v>
      </c>
      <c r="AR4478" s="77" t="s">
        <v>4274</v>
      </c>
      <c r="AS4478" s="79">
        <v>43405</v>
      </c>
      <c r="AT4478" s="77">
        <v>2018</v>
      </c>
      <c r="AU4478" s="77" t="s">
        <v>4278</v>
      </c>
      <c r="AV4478" s="79">
        <v>43435</v>
      </c>
      <c r="AW4478" s="77">
        <v>2018</v>
      </c>
      <c r="AX4478" s="88">
        <f>Table1[[#This Row],[End TEST]]-Table1[[#This Row],[Start TEST]]</f>
        <v>0</v>
      </c>
      <c r="AY4478" s="88">
        <f>Table1[[#This Row],[TEST_Diff]]+1</f>
        <v>1</v>
      </c>
      <c r="AZ4478" s="89">
        <f>DATEDIF(Table1[[#This Row],[Start Year]],Table1[[#This Row],[End Year]],"d") / 365</f>
        <v>8.2191780821917804E-2</v>
      </c>
      <c r="BA4478" s="77">
        <v>260000</v>
      </c>
      <c r="BB4478" s="77">
        <v>3100000</v>
      </c>
      <c r="BC4478" s="93"/>
      <c r="BD4478" s="77">
        <v>1</v>
      </c>
      <c r="BE4478" s="77">
        <v>1</v>
      </c>
      <c r="BF4478" s="77">
        <v>1</v>
      </c>
      <c r="BG4478" s="77">
        <v>1</v>
      </c>
      <c r="BH4478" s="77">
        <v>1</v>
      </c>
      <c r="BI4478" s="77">
        <v>1</v>
      </c>
      <c r="BJ4478" s="77">
        <v>1</v>
      </c>
      <c r="BK4478" s="77">
        <v>1</v>
      </c>
      <c r="BL4478" s="77">
        <v>1</v>
      </c>
      <c r="BM4478" s="77">
        <v>1</v>
      </c>
      <c r="BN4478" s="93"/>
      <c r="BO4478" s="77">
        <v>1</v>
      </c>
      <c r="BP4478" s="77">
        <v>1</v>
      </c>
      <c r="BQ4478" s="93"/>
      <c r="BR4478" s="93"/>
      <c r="BS4478" s="93"/>
      <c r="BT4478" s="93"/>
      <c r="BU4478" s="93"/>
      <c r="BV4478" s="93"/>
      <c r="BW4478" s="77" t="s">
        <v>5149</v>
      </c>
    </row>
    <row r="4479" spans="1:75" x14ac:dyDescent="0.5">
      <c r="A4479" s="77">
        <v>748</v>
      </c>
      <c r="B4479" s="77" t="s">
        <v>4946</v>
      </c>
      <c r="D4479" s="78">
        <v>43705</v>
      </c>
      <c r="E4479" s="77" t="s">
        <v>4977</v>
      </c>
      <c r="F4479" s="90"/>
      <c r="G4479" s="77" t="s">
        <v>4977</v>
      </c>
      <c r="H4479" s="77" t="s">
        <v>5010</v>
      </c>
      <c r="I4479" s="80" t="s">
        <v>584</v>
      </c>
      <c r="J4479" s="80">
        <v>50</v>
      </c>
      <c r="K4479" s="80">
        <v>1</v>
      </c>
      <c r="L4479" s="80" t="s">
        <v>194</v>
      </c>
      <c r="M4479" s="80">
        <v>100</v>
      </c>
      <c r="N4479" s="80">
        <v>19.182435999999999</v>
      </c>
      <c r="O4479" s="80">
        <v>-72.434515000000005</v>
      </c>
      <c r="P4479" s="80" t="s">
        <v>195</v>
      </c>
      <c r="Q4479" s="80">
        <v>0</v>
      </c>
      <c r="R4479" s="80">
        <v>25.14509</v>
      </c>
      <c r="S4479" s="80">
        <v>-80.396960000000007</v>
      </c>
      <c r="T4479" s="80">
        <v>500000</v>
      </c>
      <c r="U4479" s="91">
        <f>Table1[[#This Row],[Distribution Amount (Dollars)]]/Table1[[#This Row],[NEWdatediff]]</f>
        <v>500000</v>
      </c>
      <c r="V4479" s="77" t="s">
        <v>2336</v>
      </c>
      <c r="W4479" s="77" t="s">
        <v>71</v>
      </c>
      <c r="X4479" s="77" t="s">
        <v>5035</v>
      </c>
      <c r="Y4479" s="77" t="s">
        <v>5036</v>
      </c>
      <c r="Z4479" s="93">
        <v>0</v>
      </c>
      <c r="AA4479" s="77" t="s">
        <v>1168</v>
      </c>
      <c r="AB4479" s="77" t="s">
        <v>5085</v>
      </c>
      <c r="AC4479" s="77" t="s">
        <v>5086</v>
      </c>
      <c r="AD4479" s="77" t="s">
        <v>194</v>
      </c>
      <c r="AE4479" s="77" t="s">
        <v>5087</v>
      </c>
      <c r="AF4479" s="77" t="s">
        <v>420</v>
      </c>
      <c r="AG4479" s="93"/>
      <c r="AH4479" s="93"/>
      <c r="AI4479" s="93"/>
      <c r="AJ4479" s="93"/>
      <c r="AK4479" s="93"/>
      <c r="AL4479" s="93"/>
      <c r="AM4479" s="93"/>
      <c r="AN4479" s="77" t="s">
        <v>76</v>
      </c>
      <c r="AO4479" s="77" t="s">
        <v>5121</v>
      </c>
      <c r="AP4479" s="77">
        <v>1000000</v>
      </c>
      <c r="AQ4479" s="77" t="s">
        <v>78</v>
      </c>
      <c r="AR4479" s="77" t="s">
        <v>4274</v>
      </c>
      <c r="AS4479" s="79">
        <v>43405</v>
      </c>
      <c r="AT4479" s="77">
        <v>2018</v>
      </c>
      <c r="AU4479" s="77" t="s">
        <v>4278</v>
      </c>
      <c r="AV4479" s="79">
        <v>43435</v>
      </c>
      <c r="AW4479" s="77">
        <v>2018</v>
      </c>
      <c r="AX4479" s="88">
        <f>Table1[[#This Row],[End TEST]]-Table1[[#This Row],[Start TEST]]</f>
        <v>0</v>
      </c>
      <c r="AY4479" s="88">
        <f>Table1[[#This Row],[TEST_Diff]]+1</f>
        <v>1</v>
      </c>
      <c r="AZ4479" s="89">
        <f>DATEDIF(Table1[[#This Row],[Start Year]],Table1[[#This Row],[End Year]],"d") / 365</f>
        <v>8.2191780821917804E-2</v>
      </c>
      <c r="BA4479" s="77">
        <v>260000</v>
      </c>
      <c r="BB4479" s="77">
        <v>3100000</v>
      </c>
      <c r="BC4479" s="93"/>
      <c r="BD4479" s="77">
        <v>1</v>
      </c>
      <c r="BE4479" s="77">
        <v>1</v>
      </c>
      <c r="BF4479" s="77">
        <v>1</v>
      </c>
      <c r="BG4479" s="77">
        <v>1</v>
      </c>
      <c r="BH4479" s="77">
        <v>1</v>
      </c>
      <c r="BI4479" s="77">
        <v>1</v>
      </c>
      <c r="BJ4479" s="77">
        <v>1</v>
      </c>
      <c r="BK4479" s="77">
        <v>1</v>
      </c>
      <c r="BL4479" s="77">
        <v>1</v>
      </c>
      <c r="BM4479" s="77">
        <v>1</v>
      </c>
      <c r="BN4479" s="93"/>
      <c r="BO4479" s="77">
        <v>1</v>
      </c>
      <c r="BP4479" s="77">
        <v>1</v>
      </c>
      <c r="BQ4479" s="93"/>
      <c r="BR4479" s="93"/>
      <c r="BS4479" s="93"/>
      <c r="BT4479" s="93"/>
      <c r="BU4479" s="93"/>
      <c r="BV4479" s="93"/>
      <c r="BW4479" s="77" t="s">
        <v>5149</v>
      </c>
    </row>
    <row r="4480" spans="1:75" x14ac:dyDescent="0.5">
      <c r="A4480" s="77">
        <v>749</v>
      </c>
      <c r="B4480" s="77" t="s">
        <v>4947</v>
      </c>
      <c r="D4480" s="78">
        <v>43705</v>
      </c>
      <c r="E4480" s="77" t="s">
        <v>4978</v>
      </c>
      <c r="F4480" s="90"/>
      <c r="G4480" s="77" t="s">
        <v>4978</v>
      </c>
      <c r="H4480" s="77" t="s">
        <v>5011</v>
      </c>
      <c r="I4480" s="80" t="s">
        <v>102</v>
      </c>
      <c r="J4480" s="80">
        <v>100</v>
      </c>
      <c r="K4480" s="80">
        <v>8</v>
      </c>
      <c r="L4480" s="80" t="s">
        <v>144</v>
      </c>
      <c r="M4480" s="80">
        <v>17.670000000000002</v>
      </c>
      <c r="N4480" s="80">
        <v>1.105402</v>
      </c>
      <c r="O4480" s="80">
        <v>32.520620000000001</v>
      </c>
      <c r="P4480" s="80" t="s">
        <v>69</v>
      </c>
      <c r="Q4480" s="80">
        <v>0</v>
      </c>
      <c r="R4480" s="80">
        <v>2.6272389999999999</v>
      </c>
      <c r="S4480" s="80">
        <v>23.381664000000001</v>
      </c>
      <c r="T4480" s="80">
        <v>3534000</v>
      </c>
      <c r="U4480" s="91">
        <f>Table1[[#This Row],[Distribution Amount (Dollars)]]/Table1[[#This Row],[NEWdatediff]]</f>
        <v>1767000</v>
      </c>
      <c r="V4480" s="77" t="s">
        <v>1393</v>
      </c>
      <c r="W4480" s="77" t="s">
        <v>91</v>
      </c>
      <c r="X4480" s="77" t="s">
        <v>5028</v>
      </c>
      <c r="Y4480" s="77" t="s">
        <v>5037</v>
      </c>
      <c r="Z4480" s="77">
        <v>1</v>
      </c>
      <c r="AA4480" s="93"/>
      <c r="AB4480" s="77" t="s">
        <v>5088</v>
      </c>
      <c r="AC4480" s="93"/>
      <c r="AD4480" s="77" t="s">
        <v>586</v>
      </c>
      <c r="AE4480" s="77" t="s">
        <v>5089</v>
      </c>
      <c r="AF4480" s="93"/>
      <c r="AG4480" s="93"/>
      <c r="AH4480" s="93"/>
      <c r="AI4480" s="93"/>
      <c r="AJ4480" s="93"/>
      <c r="AK4480" s="93"/>
      <c r="AL4480" s="93"/>
      <c r="AM4480" s="93"/>
      <c r="AN4480" s="77" t="s">
        <v>76</v>
      </c>
      <c r="AO4480" s="77" t="s">
        <v>5122</v>
      </c>
      <c r="AP4480" s="77">
        <v>20000000</v>
      </c>
      <c r="AQ4480" s="77" t="s">
        <v>109</v>
      </c>
      <c r="AR4480" s="77" t="s">
        <v>4274</v>
      </c>
      <c r="AS4480" s="79">
        <v>41358</v>
      </c>
      <c r="AT4480" s="77">
        <v>2013</v>
      </c>
      <c r="AU4480" s="77" t="s">
        <v>4277</v>
      </c>
      <c r="AV4480" s="79">
        <v>41729</v>
      </c>
      <c r="AW4480" s="77">
        <v>2014</v>
      </c>
      <c r="AX4480" s="88">
        <f>Table1[[#This Row],[End TEST]]-Table1[[#This Row],[Start TEST]]</f>
        <v>1</v>
      </c>
      <c r="AY4480" s="88">
        <f>Table1[[#This Row],[TEST_Diff]]+1</f>
        <v>2</v>
      </c>
      <c r="AZ4480" s="89">
        <f>DATEDIF(Table1[[#This Row],[Start Year]],Table1[[#This Row],[End Year]],"d") / 365</f>
        <v>1.0164383561643835</v>
      </c>
      <c r="BA4480" s="77">
        <v>43000</v>
      </c>
      <c r="BB4480" s="93"/>
      <c r="BC4480" s="93"/>
      <c r="BD4480" s="77">
        <v>1</v>
      </c>
      <c r="BE4480" s="77">
        <v>1</v>
      </c>
      <c r="BF4480" s="77">
        <v>1</v>
      </c>
      <c r="BG4480" s="77">
        <v>1</v>
      </c>
      <c r="BH4480" s="77">
        <v>1</v>
      </c>
      <c r="BI4480" s="77">
        <v>1</v>
      </c>
      <c r="BJ4480" s="77">
        <v>1</v>
      </c>
      <c r="BK4480" s="77">
        <v>1</v>
      </c>
      <c r="BL4480" s="77">
        <v>1</v>
      </c>
      <c r="BM4480" s="77">
        <v>1</v>
      </c>
      <c r="BN4480" s="93"/>
      <c r="BO4480" s="93"/>
      <c r="BP4480" s="93"/>
      <c r="BQ4480" s="93"/>
      <c r="BR4480" s="93"/>
      <c r="BS4480" s="93"/>
      <c r="BT4480" s="93"/>
      <c r="BU4480" s="93"/>
      <c r="BV4480" s="93"/>
      <c r="BW4480" s="93"/>
    </row>
    <row r="4481" spans="1:75" x14ac:dyDescent="0.5">
      <c r="A4481" s="77">
        <v>749</v>
      </c>
      <c r="B4481" s="77" t="s">
        <v>4947</v>
      </c>
      <c r="D4481" s="78">
        <v>43705</v>
      </c>
      <c r="E4481" s="77" t="s">
        <v>4978</v>
      </c>
      <c r="F4481" s="90"/>
      <c r="G4481" s="77" t="s">
        <v>4978</v>
      </c>
      <c r="H4481" s="77" t="s">
        <v>5011</v>
      </c>
      <c r="I4481" s="80" t="s">
        <v>102</v>
      </c>
      <c r="J4481" s="80">
        <v>100</v>
      </c>
      <c r="K4481" s="80">
        <v>8</v>
      </c>
      <c r="L4481" s="80" t="s">
        <v>89</v>
      </c>
      <c r="M4481" s="80">
        <v>6.73</v>
      </c>
      <c r="N4481" s="80">
        <v>6.8808540000000002</v>
      </c>
      <c r="O4481" s="80">
        <v>-1.167594</v>
      </c>
      <c r="P4481" s="80" t="s">
        <v>69</v>
      </c>
      <c r="Q4481" s="80">
        <v>0</v>
      </c>
      <c r="R4481" s="80">
        <v>2.6272389999999999</v>
      </c>
      <c r="S4481" s="80">
        <v>23.381664000000001</v>
      </c>
      <c r="T4481" s="80">
        <v>1346000</v>
      </c>
      <c r="U4481" s="91">
        <f>Table1[[#This Row],[Distribution Amount (Dollars)]]/Table1[[#This Row],[NEWdatediff]]</f>
        <v>673000</v>
      </c>
      <c r="V4481" s="77" t="s">
        <v>1393</v>
      </c>
      <c r="W4481" s="77" t="s">
        <v>91</v>
      </c>
      <c r="X4481" s="77" t="s">
        <v>5028</v>
      </c>
      <c r="Y4481" s="77" t="s">
        <v>5037</v>
      </c>
      <c r="Z4481" s="77">
        <v>1</v>
      </c>
      <c r="AA4481" s="93"/>
      <c r="AB4481" s="77" t="s">
        <v>5088</v>
      </c>
      <c r="AC4481" s="93"/>
      <c r="AD4481" s="77" t="s">
        <v>89</v>
      </c>
      <c r="AE4481" s="77" t="s">
        <v>5089</v>
      </c>
      <c r="AF4481" s="93"/>
      <c r="AG4481" s="93"/>
      <c r="AH4481" s="93"/>
      <c r="AI4481" s="93"/>
      <c r="AJ4481" s="93"/>
      <c r="AK4481" s="93"/>
      <c r="AL4481" s="93"/>
      <c r="AM4481" s="93"/>
      <c r="AN4481" s="77" t="s">
        <v>76</v>
      </c>
      <c r="AO4481" s="77" t="s">
        <v>5122</v>
      </c>
      <c r="AP4481" s="77">
        <v>20000000</v>
      </c>
      <c r="AQ4481" s="77" t="s">
        <v>109</v>
      </c>
      <c r="AR4481" s="77" t="s">
        <v>4274</v>
      </c>
      <c r="AS4481" s="79">
        <v>41358</v>
      </c>
      <c r="AT4481" s="77">
        <v>2013</v>
      </c>
      <c r="AU4481" s="77" t="s">
        <v>4277</v>
      </c>
      <c r="AV4481" s="79">
        <v>41729</v>
      </c>
      <c r="AW4481" s="77">
        <v>2014</v>
      </c>
      <c r="AX4481" s="88">
        <f>Table1[[#This Row],[End TEST]]-Table1[[#This Row],[Start TEST]]</f>
        <v>1</v>
      </c>
      <c r="AY4481" s="88">
        <f>Table1[[#This Row],[TEST_Diff]]+1</f>
        <v>2</v>
      </c>
      <c r="AZ4481" s="89">
        <f>DATEDIF(Table1[[#This Row],[Start Year]],Table1[[#This Row],[End Year]],"d") / 365</f>
        <v>1.0164383561643835</v>
      </c>
      <c r="BA4481" s="77">
        <v>43000</v>
      </c>
      <c r="BB4481" s="93"/>
      <c r="BC4481" s="93"/>
      <c r="BD4481" s="77">
        <v>1</v>
      </c>
      <c r="BE4481" s="77">
        <v>1</v>
      </c>
      <c r="BF4481" s="77">
        <v>1</v>
      </c>
      <c r="BG4481" s="77">
        <v>1</v>
      </c>
      <c r="BH4481" s="77">
        <v>1</v>
      </c>
      <c r="BI4481" s="77">
        <v>1</v>
      </c>
      <c r="BJ4481" s="77">
        <v>1</v>
      </c>
      <c r="BK4481" s="77">
        <v>1</v>
      </c>
      <c r="BL4481" s="77">
        <v>1</v>
      </c>
      <c r="BM4481" s="77">
        <v>1</v>
      </c>
      <c r="BN4481" s="93"/>
      <c r="BO4481" s="93"/>
      <c r="BP4481" s="93"/>
      <c r="BQ4481" s="93"/>
      <c r="BR4481" s="93"/>
      <c r="BS4481" s="93"/>
      <c r="BT4481" s="93"/>
      <c r="BU4481" s="93"/>
      <c r="BV4481" s="93"/>
      <c r="BW4481" s="93"/>
    </row>
    <row r="4482" spans="1:75" x14ac:dyDescent="0.5">
      <c r="A4482" s="77">
        <v>749</v>
      </c>
      <c r="B4482" s="77" t="s">
        <v>4947</v>
      </c>
      <c r="D4482" s="78">
        <v>43705</v>
      </c>
      <c r="E4482" s="77" t="s">
        <v>4978</v>
      </c>
      <c r="F4482" s="90"/>
      <c r="G4482" s="77" t="s">
        <v>4978</v>
      </c>
      <c r="H4482" s="77" t="s">
        <v>5011</v>
      </c>
      <c r="I4482" s="80" t="s">
        <v>102</v>
      </c>
      <c r="J4482" s="80">
        <v>100</v>
      </c>
      <c r="K4482" s="80">
        <v>8</v>
      </c>
      <c r="L4482" s="80" t="s">
        <v>220</v>
      </c>
      <c r="M4482" s="80">
        <v>7.48</v>
      </c>
      <c r="N4482" s="80">
        <v>-2.3559E-2</v>
      </c>
      <c r="O4482" s="80">
        <v>37.906193000000002</v>
      </c>
      <c r="P4482" s="80" t="s">
        <v>69</v>
      </c>
      <c r="Q4482" s="80">
        <v>0</v>
      </c>
      <c r="R4482" s="80">
        <v>2.6272389999999999</v>
      </c>
      <c r="S4482" s="80">
        <v>23.381664000000001</v>
      </c>
      <c r="T4482" s="80">
        <v>1496000</v>
      </c>
      <c r="U4482" s="91">
        <f>Table1[[#This Row],[Distribution Amount (Dollars)]]/Table1[[#This Row],[NEWdatediff]]</f>
        <v>748000</v>
      </c>
      <c r="V4482" s="77" t="s">
        <v>1393</v>
      </c>
      <c r="W4482" s="77" t="s">
        <v>91</v>
      </c>
      <c r="X4482" s="77" t="s">
        <v>5028</v>
      </c>
      <c r="Y4482" s="77" t="s">
        <v>5037</v>
      </c>
      <c r="Z4482" s="77">
        <v>1</v>
      </c>
      <c r="AA4482" s="93"/>
      <c r="AB4482" s="77" t="s">
        <v>5088</v>
      </c>
      <c r="AC4482" s="93"/>
      <c r="AD4482" s="77" t="s">
        <v>220</v>
      </c>
      <c r="AE4482" s="77" t="s">
        <v>5089</v>
      </c>
      <c r="AF4482" s="93"/>
      <c r="AG4482" s="93"/>
      <c r="AH4482" s="93"/>
      <c r="AI4482" s="93"/>
      <c r="AJ4482" s="93"/>
      <c r="AK4482" s="93"/>
      <c r="AL4482" s="93"/>
      <c r="AM4482" s="93"/>
      <c r="AN4482" s="77" t="s">
        <v>76</v>
      </c>
      <c r="AO4482" s="77" t="s">
        <v>5122</v>
      </c>
      <c r="AP4482" s="77">
        <v>20000000</v>
      </c>
      <c r="AQ4482" s="77" t="s">
        <v>109</v>
      </c>
      <c r="AR4482" s="77" t="s">
        <v>4274</v>
      </c>
      <c r="AS4482" s="79">
        <v>41358</v>
      </c>
      <c r="AT4482" s="77">
        <v>2013</v>
      </c>
      <c r="AU4482" s="77" t="s">
        <v>4277</v>
      </c>
      <c r="AV4482" s="79">
        <v>41729</v>
      </c>
      <c r="AW4482" s="77">
        <v>2014</v>
      </c>
      <c r="AX4482" s="88">
        <f>Table1[[#This Row],[End TEST]]-Table1[[#This Row],[Start TEST]]</f>
        <v>1</v>
      </c>
      <c r="AY4482" s="88">
        <f>Table1[[#This Row],[TEST_Diff]]+1</f>
        <v>2</v>
      </c>
      <c r="AZ4482" s="89">
        <f>DATEDIF(Table1[[#This Row],[Start Year]],Table1[[#This Row],[End Year]],"d") / 365</f>
        <v>1.0164383561643835</v>
      </c>
      <c r="BA4482" s="77">
        <v>43000</v>
      </c>
      <c r="BB4482" s="93"/>
      <c r="BC4482" s="93"/>
      <c r="BD4482" s="77">
        <v>1</v>
      </c>
      <c r="BE4482" s="77">
        <v>1</v>
      </c>
      <c r="BF4482" s="77">
        <v>1</v>
      </c>
      <c r="BG4482" s="77">
        <v>1</v>
      </c>
      <c r="BH4482" s="77">
        <v>1</v>
      </c>
      <c r="BI4482" s="77">
        <v>1</v>
      </c>
      <c r="BJ4482" s="77">
        <v>1</v>
      </c>
      <c r="BK4482" s="77">
        <v>1</v>
      </c>
      <c r="BL4482" s="77">
        <v>1</v>
      </c>
      <c r="BM4482" s="77">
        <v>1</v>
      </c>
      <c r="BN4482" s="93"/>
      <c r="BO4482" s="93"/>
      <c r="BP4482" s="93"/>
      <c r="BQ4482" s="93"/>
      <c r="BR4482" s="93"/>
      <c r="BS4482" s="93"/>
      <c r="BT4482" s="93"/>
      <c r="BU4482" s="93"/>
      <c r="BV4482" s="93"/>
      <c r="BW4482" s="93"/>
    </row>
    <row r="4483" spans="1:75" x14ac:dyDescent="0.5">
      <c r="A4483" s="77">
        <v>749</v>
      </c>
      <c r="B4483" s="77" t="s">
        <v>4947</v>
      </c>
      <c r="D4483" s="78">
        <v>43705</v>
      </c>
      <c r="E4483" s="77" t="s">
        <v>4978</v>
      </c>
      <c r="F4483" s="90"/>
      <c r="G4483" s="77" t="s">
        <v>4978</v>
      </c>
      <c r="H4483" s="77" t="s">
        <v>5011</v>
      </c>
      <c r="I4483" s="80" t="s">
        <v>102</v>
      </c>
      <c r="J4483" s="80">
        <v>100</v>
      </c>
      <c r="K4483" s="80">
        <v>8</v>
      </c>
      <c r="L4483" s="80" t="s">
        <v>169</v>
      </c>
      <c r="M4483" s="80">
        <v>54.98</v>
      </c>
      <c r="N4483" s="80">
        <v>9.0819989999999997</v>
      </c>
      <c r="O4483" s="80">
        <v>8.6752769999999995</v>
      </c>
      <c r="P4483" s="80" t="s">
        <v>69</v>
      </c>
      <c r="Q4483" s="80">
        <v>0</v>
      </c>
      <c r="R4483" s="80">
        <v>2.6272389999999999</v>
      </c>
      <c r="S4483" s="80">
        <v>23.381664000000001</v>
      </c>
      <c r="T4483" s="80">
        <v>10996000</v>
      </c>
      <c r="U4483" s="91">
        <f>Table1[[#This Row],[Distribution Amount (Dollars)]]/Table1[[#This Row],[NEWdatediff]]</f>
        <v>5498000</v>
      </c>
      <c r="V4483" s="77" t="s">
        <v>1393</v>
      </c>
      <c r="W4483" s="77" t="s">
        <v>91</v>
      </c>
      <c r="X4483" s="77" t="s">
        <v>5028</v>
      </c>
      <c r="Y4483" s="77" t="s">
        <v>5037</v>
      </c>
      <c r="Z4483" s="77">
        <v>1</v>
      </c>
      <c r="AA4483" s="93"/>
      <c r="AB4483" s="77" t="s">
        <v>5088</v>
      </c>
      <c r="AC4483" s="93"/>
      <c r="AD4483" s="77" t="s">
        <v>498</v>
      </c>
      <c r="AE4483" s="77" t="s">
        <v>5089</v>
      </c>
      <c r="AF4483" s="93"/>
      <c r="AG4483" s="93"/>
      <c r="AH4483" s="93"/>
      <c r="AI4483" s="93"/>
      <c r="AJ4483" s="93"/>
      <c r="AK4483" s="93"/>
      <c r="AL4483" s="93"/>
      <c r="AM4483" s="93"/>
      <c r="AN4483" s="77" t="s">
        <v>76</v>
      </c>
      <c r="AO4483" s="77" t="s">
        <v>5122</v>
      </c>
      <c r="AP4483" s="77">
        <v>20000000</v>
      </c>
      <c r="AQ4483" s="77" t="s">
        <v>109</v>
      </c>
      <c r="AR4483" s="77" t="s">
        <v>4274</v>
      </c>
      <c r="AS4483" s="79">
        <v>41358</v>
      </c>
      <c r="AT4483" s="77">
        <v>2013</v>
      </c>
      <c r="AU4483" s="77" t="s">
        <v>4277</v>
      </c>
      <c r="AV4483" s="79">
        <v>41729</v>
      </c>
      <c r="AW4483" s="77">
        <v>2014</v>
      </c>
      <c r="AX4483" s="88">
        <f>Table1[[#This Row],[End TEST]]-Table1[[#This Row],[Start TEST]]</f>
        <v>1</v>
      </c>
      <c r="AY4483" s="88">
        <f>Table1[[#This Row],[TEST_Diff]]+1</f>
        <v>2</v>
      </c>
      <c r="AZ4483" s="89">
        <f>DATEDIF(Table1[[#This Row],[Start Year]],Table1[[#This Row],[End Year]],"d") / 365</f>
        <v>1.0164383561643835</v>
      </c>
      <c r="BA4483" s="77">
        <v>43000</v>
      </c>
      <c r="BB4483" s="93"/>
      <c r="BC4483" s="93"/>
      <c r="BD4483" s="77">
        <v>1</v>
      </c>
      <c r="BE4483" s="77">
        <v>1</v>
      </c>
      <c r="BF4483" s="77">
        <v>1</v>
      </c>
      <c r="BG4483" s="77">
        <v>1</v>
      </c>
      <c r="BH4483" s="77">
        <v>1</v>
      </c>
      <c r="BI4483" s="77">
        <v>1</v>
      </c>
      <c r="BJ4483" s="77">
        <v>1</v>
      </c>
      <c r="BK4483" s="77">
        <v>1</v>
      </c>
      <c r="BL4483" s="77">
        <v>1</v>
      </c>
      <c r="BM4483" s="77">
        <v>1</v>
      </c>
      <c r="BN4483" s="93"/>
      <c r="BO4483" s="93"/>
      <c r="BP4483" s="93"/>
      <c r="BQ4483" s="93"/>
      <c r="BR4483" s="93"/>
      <c r="BS4483" s="93"/>
      <c r="BT4483" s="93"/>
      <c r="BU4483" s="93"/>
      <c r="BV4483" s="93"/>
      <c r="BW4483" s="93"/>
    </row>
    <row r="4484" spans="1:75" x14ac:dyDescent="0.5">
      <c r="A4484" s="77">
        <v>749</v>
      </c>
      <c r="B4484" s="77" t="s">
        <v>4947</v>
      </c>
      <c r="D4484" s="78">
        <v>43705</v>
      </c>
      <c r="E4484" s="77" t="s">
        <v>4978</v>
      </c>
      <c r="F4484" s="90"/>
      <c r="G4484" s="77" t="s">
        <v>4978</v>
      </c>
      <c r="H4484" s="77" t="s">
        <v>5011</v>
      </c>
      <c r="I4484" s="80" t="s">
        <v>102</v>
      </c>
      <c r="J4484" s="80">
        <v>100</v>
      </c>
      <c r="K4484" s="80">
        <v>8</v>
      </c>
      <c r="L4484" s="80" t="s">
        <v>1053</v>
      </c>
      <c r="M4484" s="80">
        <v>3.09</v>
      </c>
      <c r="N4484" s="80">
        <v>17.607787999999999</v>
      </c>
      <c r="O4484" s="80">
        <v>8.0816660000000002</v>
      </c>
      <c r="P4484" s="80" t="s">
        <v>69</v>
      </c>
      <c r="Q4484" s="80">
        <v>0</v>
      </c>
      <c r="R4484" s="80">
        <v>2.6272389999999999</v>
      </c>
      <c r="S4484" s="80">
        <v>23.381664000000001</v>
      </c>
      <c r="T4484" s="80">
        <v>618000</v>
      </c>
      <c r="U4484" s="91">
        <f>Table1[[#This Row],[Distribution Amount (Dollars)]]/Table1[[#This Row],[NEWdatediff]]</f>
        <v>309000</v>
      </c>
      <c r="V4484" s="77" t="s">
        <v>1393</v>
      </c>
      <c r="W4484" s="77" t="s">
        <v>91</v>
      </c>
      <c r="X4484" s="77" t="s">
        <v>5028</v>
      </c>
      <c r="Y4484" s="77" t="s">
        <v>5037</v>
      </c>
      <c r="Z4484" s="77">
        <v>1</v>
      </c>
      <c r="AA4484" s="93"/>
      <c r="AB4484" s="77" t="s">
        <v>5088</v>
      </c>
      <c r="AC4484" s="93"/>
      <c r="AD4484" s="77" t="s">
        <v>1053</v>
      </c>
      <c r="AE4484" s="77" t="s">
        <v>5089</v>
      </c>
      <c r="AF4484" s="93"/>
      <c r="AG4484" s="93"/>
      <c r="AH4484" s="93"/>
      <c r="AI4484" s="93"/>
      <c r="AJ4484" s="93"/>
      <c r="AK4484" s="93"/>
      <c r="AL4484" s="93"/>
      <c r="AM4484" s="93"/>
      <c r="AN4484" s="77" t="s">
        <v>76</v>
      </c>
      <c r="AO4484" s="77" t="s">
        <v>5122</v>
      </c>
      <c r="AP4484" s="77">
        <v>20000000</v>
      </c>
      <c r="AQ4484" s="77" t="s">
        <v>109</v>
      </c>
      <c r="AR4484" s="77" t="s">
        <v>4274</v>
      </c>
      <c r="AS4484" s="79">
        <v>41358</v>
      </c>
      <c r="AT4484" s="77">
        <v>2013</v>
      </c>
      <c r="AU4484" s="77" t="s">
        <v>4277</v>
      </c>
      <c r="AV4484" s="79">
        <v>41729</v>
      </c>
      <c r="AW4484" s="77">
        <v>2014</v>
      </c>
      <c r="AX4484" s="88">
        <f>Table1[[#This Row],[End TEST]]-Table1[[#This Row],[Start TEST]]</f>
        <v>1</v>
      </c>
      <c r="AY4484" s="88">
        <f>Table1[[#This Row],[TEST_Diff]]+1</f>
        <v>2</v>
      </c>
      <c r="AZ4484" s="89">
        <f>DATEDIF(Table1[[#This Row],[Start Year]],Table1[[#This Row],[End Year]],"d") / 365</f>
        <v>1.0164383561643835</v>
      </c>
      <c r="BA4484" s="77">
        <v>43000</v>
      </c>
      <c r="BB4484" s="93"/>
      <c r="BC4484" s="93"/>
      <c r="BD4484" s="77">
        <v>1</v>
      </c>
      <c r="BE4484" s="77">
        <v>1</v>
      </c>
      <c r="BF4484" s="77">
        <v>1</v>
      </c>
      <c r="BG4484" s="77">
        <v>1</v>
      </c>
      <c r="BH4484" s="77">
        <v>1</v>
      </c>
      <c r="BI4484" s="77">
        <v>1</v>
      </c>
      <c r="BJ4484" s="77">
        <v>1</v>
      </c>
      <c r="BK4484" s="77">
        <v>1</v>
      </c>
      <c r="BL4484" s="77">
        <v>1</v>
      </c>
      <c r="BM4484" s="77">
        <v>1</v>
      </c>
      <c r="BN4484" s="93"/>
      <c r="BO4484" s="93"/>
      <c r="BP4484" s="93"/>
      <c r="BQ4484" s="93"/>
      <c r="BR4484" s="93"/>
      <c r="BS4484" s="93"/>
      <c r="BT4484" s="93"/>
      <c r="BU4484" s="93"/>
      <c r="BV4484" s="93"/>
      <c r="BW4484" s="93"/>
    </row>
    <row r="4485" spans="1:75" x14ac:dyDescent="0.5">
      <c r="A4485" s="77">
        <v>749</v>
      </c>
      <c r="B4485" s="77" t="s">
        <v>4947</v>
      </c>
      <c r="D4485" s="78">
        <v>43705</v>
      </c>
      <c r="E4485" s="77" t="s">
        <v>4978</v>
      </c>
      <c r="F4485" s="90"/>
      <c r="G4485" s="77" t="s">
        <v>4978</v>
      </c>
      <c r="H4485" s="77" t="s">
        <v>5011</v>
      </c>
      <c r="I4485" s="80" t="s">
        <v>102</v>
      </c>
      <c r="J4485" s="80">
        <v>100</v>
      </c>
      <c r="K4485" s="80">
        <v>8</v>
      </c>
      <c r="L4485" s="80" t="s">
        <v>586</v>
      </c>
      <c r="M4485" s="80">
        <v>0.3</v>
      </c>
      <c r="N4485" s="80">
        <v>12.565678999999999</v>
      </c>
      <c r="O4485" s="80">
        <v>104.990967</v>
      </c>
      <c r="P4485" s="80" t="s">
        <v>113</v>
      </c>
      <c r="Q4485" s="80">
        <v>0</v>
      </c>
      <c r="R4485" s="80">
        <v>10.278548000000001</v>
      </c>
      <c r="S4485" s="80">
        <v>102.006446</v>
      </c>
      <c r="T4485" s="80">
        <v>60000</v>
      </c>
      <c r="U4485" s="91">
        <f>Table1[[#This Row],[Distribution Amount (Dollars)]]/Table1[[#This Row],[NEWdatediff]]</f>
        <v>30000</v>
      </c>
      <c r="V4485" s="77" t="s">
        <v>1393</v>
      </c>
      <c r="W4485" s="77" t="s">
        <v>91</v>
      </c>
      <c r="X4485" s="77" t="s">
        <v>5028</v>
      </c>
      <c r="Y4485" s="77" t="s">
        <v>5037</v>
      </c>
      <c r="Z4485" s="77">
        <v>1</v>
      </c>
      <c r="AA4485" s="93"/>
      <c r="AB4485" s="77" t="s">
        <v>5088</v>
      </c>
      <c r="AC4485" s="93"/>
      <c r="AD4485" s="77" t="s">
        <v>169</v>
      </c>
      <c r="AE4485" s="77" t="s">
        <v>5089</v>
      </c>
      <c r="AF4485" s="93"/>
      <c r="AG4485" s="93"/>
      <c r="AH4485" s="93"/>
      <c r="AI4485" s="93"/>
      <c r="AJ4485" s="93"/>
      <c r="AK4485" s="93"/>
      <c r="AL4485" s="93"/>
      <c r="AM4485" s="93"/>
      <c r="AN4485" s="77" t="s">
        <v>76</v>
      </c>
      <c r="AO4485" s="77" t="s">
        <v>5122</v>
      </c>
      <c r="AP4485" s="77">
        <v>20000000</v>
      </c>
      <c r="AQ4485" s="77" t="s">
        <v>109</v>
      </c>
      <c r="AR4485" s="77" t="s">
        <v>4274</v>
      </c>
      <c r="AS4485" s="79">
        <v>41358</v>
      </c>
      <c r="AT4485" s="77">
        <v>2013</v>
      </c>
      <c r="AU4485" s="77" t="s">
        <v>4277</v>
      </c>
      <c r="AV4485" s="79">
        <v>41729</v>
      </c>
      <c r="AW4485" s="77">
        <v>2014</v>
      </c>
      <c r="AX4485" s="88">
        <f>Table1[[#This Row],[End TEST]]-Table1[[#This Row],[Start TEST]]</f>
        <v>1</v>
      </c>
      <c r="AY4485" s="88">
        <f>Table1[[#This Row],[TEST_Diff]]+1</f>
        <v>2</v>
      </c>
      <c r="AZ4485" s="89">
        <f>DATEDIF(Table1[[#This Row],[Start Year]],Table1[[#This Row],[End Year]],"d") / 365</f>
        <v>1.0164383561643835</v>
      </c>
      <c r="BA4485" s="77">
        <v>43000</v>
      </c>
      <c r="BB4485" s="93"/>
      <c r="BC4485" s="93"/>
      <c r="BD4485" s="77">
        <v>1</v>
      </c>
      <c r="BE4485" s="77">
        <v>1</v>
      </c>
      <c r="BF4485" s="77">
        <v>1</v>
      </c>
      <c r="BG4485" s="77">
        <v>1</v>
      </c>
      <c r="BH4485" s="77">
        <v>1</v>
      </c>
      <c r="BI4485" s="77">
        <v>1</v>
      </c>
      <c r="BJ4485" s="77">
        <v>1</v>
      </c>
      <c r="BK4485" s="77">
        <v>1</v>
      </c>
      <c r="BL4485" s="77">
        <v>1</v>
      </c>
      <c r="BM4485" s="77">
        <v>1</v>
      </c>
      <c r="BN4485" s="93"/>
      <c r="BO4485" s="93"/>
      <c r="BP4485" s="93"/>
      <c r="BQ4485" s="93"/>
      <c r="BR4485" s="93"/>
      <c r="BS4485" s="93"/>
      <c r="BT4485" s="93"/>
      <c r="BU4485" s="93"/>
      <c r="BV4485" s="93"/>
      <c r="BW4485" s="93"/>
    </row>
    <row r="4486" spans="1:75" x14ac:dyDescent="0.5">
      <c r="A4486" s="77">
        <v>749</v>
      </c>
      <c r="B4486" s="77" t="s">
        <v>4947</v>
      </c>
      <c r="D4486" s="78">
        <v>43705</v>
      </c>
      <c r="E4486" s="77" t="s">
        <v>4978</v>
      </c>
      <c r="F4486" s="90"/>
      <c r="G4486" s="77" t="s">
        <v>4978</v>
      </c>
      <c r="H4486" s="77" t="s">
        <v>5011</v>
      </c>
      <c r="I4486" s="80" t="s">
        <v>102</v>
      </c>
      <c r="J4486" s="80">
        <v>100</v>
      </c>
      <c r="K4486" s="80">
        <v>8</v>
      </c>
      <c r="L4486" s="80" t="s">
        <v>118</v>
      </c>
      <c r="M4486" s="80">
        <v>7.34</v>
      </c>
      <c r="N4486" s="80">
        <v>-6.4530960000000004</v>
      </c>
      <c r="O4486" s="80">
        <v>34.894539000000002</v>
      </c>
      <c r="P4486" s="80" t="s">
        <v>69</v>
      </c>
      <c r="Q4486" s="80">
        <v>0</v>
      </c>
      <c r="R4486" s="80">
        <v>2.6272389999999999</v>
      </c>
      <c r="S4486" s="80">
        <v>23.381664000000001</v>
      </c>
      <c r="T4486" s="80">
        <v>1468000</v>
      </c>
      <c r="U4486" s="91">
        <f>Table1[[#This Row],[Distribution Amount (Dollars)]]/Table1[[#This Row],[NEWdatediff]]</f>
        <v>734000</v>
      </c>
      <c r="V4486" s="77" t="s">
        <v>1393</v>
      </c>
      <c r="W4486" s="77" t="s">
        <v>91</v>
      </c>
      <c r="X4486" s="77" t="s">
        <v>5028</v>
      </c>
      <c r="Y4486" s="77" t="s">
        <v>5037</v>
      </c>
      <c r="Z4486" s="77">
        <v>1</v>
      </c>
      <c r="AA4486" s="93"/>
      <c r="AB4486" s="77" t="s">
        <v>5088</v>
      </c>
      <c r="AC4486" s="93"/>
      <c r="AD4486" s="77" t="s">
        <v>118</v>
      </c>
      <c r="AE4486" s="77" t="s">
        <v>5089</v>
      </c>
      <c r="AF4486" s="93"/>
      <c r="AG4486" s="93"/>
      <c r="AH4486" s="93"/>
      <c r="AI4486" s="93"/>
      <c r="AJ4486" s="93"/>
      <c r="AK4486" s="93"/>
      <c r="AL4486" s="93"/>
      <c r="AM4486" s="93"/>
      <c r="AN4486" s="77" t="s">
        <v>76</v>
      </c>
      <c r="AO4486" s="77" t="s">
        <v>5122</v>
      </c>
      <c r="AP4486" s="77">
        <v>20000000</v>
      </c>
      <c r="AQ4486" s="77" t="s">
        <v>109</v>
      </c>
      <c r="AR4486" s="77" t="s">
        <v>4274</v>
      </c>
      <c r="AS4486" s="79">
        <v>41358</v>
      </c>
      <c r="AT4486" s="77">
        <v>2013</v>
      </c>
      <c r="AU4486" s="77" t="s">
        <v>4277</v>
      </c>
      <c r="AV4486" s="79">
        <v>41729</v>
      </c>
      <c r="AW4486" s="77">
        <v>2014</v>
      </c>
      <c r="AX4486" s="88">
        <f>Table1[[#This Row],[End TEST]]-Table1[[#This Row],[Start TEST]]</f>
        <v>1</v>
      </c>
      <c r="AY4486" s="88">
        <f>Table1[[#This Row],[TEST_Diff]]+1</f>
        <v>2</v>
      </c>
      <c r="AZ4486" s="89">
        <f>DATEDIF(Table1[[#This Row],[Start Year]],Table1[[#This Row],[End Year]],"d") / 365</f>
        <v>1.0164383561643835</v>
      </c>
      <c r="BA4486" s="77">
        <v>43000</v>
      </c>
      <c r="BB4486" s="93"/>
      <c r="BC4486" s="93"/>
      <c r="BD4486" s="77">
        <v>1</v>
      </c>
      <c r="BE4486" s="77">
        <v>1</v>
      </c>
      <c r="BF4486" s="77">
        <v>1</v>
      </c>
      <c r="BG4486" s="77">
        <v>1</v>
      </c>
      <c r="BH4486" s="77">
        <v>1</v>
      </c>
      <c r="BI4486" s="77">
        <v>1</v>
      </c>
      <c r="BJ4486" s="77">
        <v>1</v>
      </c>
      <c r="BK4486" s="77">
        <v>1</v>
      </c>
      <c r="BL4486" s="77">
        <v>1</v>
      </c>
      <c r="BM4486" s="77">
        <v>1</v>
      </c>
      <c r="BN4486" s="93"/>
      <c r="BO4486" s="93"/>
      <c r="BP4486" s="93"/>
      <c r="BQ4486" s="93"/>
      <c r="BR4486" s="93"/>
      <c r="BS4486" s="93"/>
      <c r="BT4486" s="93"/>
      <c r="BU4486" s="93"/>
      <c r="BV4486" s="93"/>
      <c r="BW4486" s="93"/>
    </row>
    <row r="4487" spans="1:75" x14ac:dyDescent="0.5">
      <c r="A4487" s="77">
        <v>749</v>
      </c>
      <c r="B4487" s="77" t="s">
        <v>4947</v>
      </c>
      <c r="D4487" s="78">
        <v>43705</v>
      </c>
      <c r="E4487" s="77" t="s">
        <v>4978</v>
      </c>
      <c r="F4487" s="90"/>
      <c r="G4487" s="77" t="s">
        <v>4978</v>
      </c>
      <c r="H4487" s="77" t="s">
        <v>5011</v>
      </c>
      <c r="I4487" s="80" t="s">
        <v>102</v>
      </c>
      <c r="J4487" s="80">
        <v>100</v>
      </c>
      <c r="K4487" s="80">
        <v>8</v>
      </c>
      <c r="L4487" s="80" t="s">
        <v>498</v>
      </c>
      <c r="M4487" s="80">
        <v>2.41</v>
      </c>
      <c r="N4487" s="80">
        <v>-18.766946999999998</v>
      </c>
      <c r="O4487" s="80">
        <v>46.869106000000002</v>
      </c>
      <c r="P4487" s="80" t="s">
        <v>69</v>
      </c>
      <c r="Q4487" s="80">
        <v>0</v>
      </c>
      <c r="R4487" s="80">
        <v>2.6272389999999999</v>
      </c>
      <c r="S4487" s="80">
        <v>23.381664000000001</v>
      </c>
      <c r="T4487" s="80">
        <v>482000</v>
      </c>
      <c r="U4487" s="91">
        <f>Table1[[#This Row],[Distribution Amount (Dollars)]]/Table1[[#This Row],[NEWdatediff]]</f>
        <v>241000</v>
      </c>
      <c r="V4487" s="77" t="s">
        <v>1393</v>
      </c>
      <c r="W4487" s="77" t="s">
        <v>91</v>
      </c>
      <c r="X4487" s="77" t="s">
        <v>5028</v>
      </c>
      <c r="Y4487" s="77" t="s">
        <v>5037</v>
      </c>
      <c r="Z4487" s="77">
        <v>1</v>
      </c>
      <c r="AA4487" s="93"/>
      <c r="AB4487" s="77" t="s">
        <v>5088</v>
      </c>
      <c r="AC4487" s="93"/>
      <c r="AD4487" s="77" t="s">
        <v>144</v>
      </c>
      <c r="AE4487" s="77" t="s">
        <v>5089</v>
      </c>
      <c r="AF4487" s="93"/>
      <c r="AG4487" s="93"/>
      <c r="AH4487" s="93"/>
      <c r="AI4487" s="93"/>
      <c r="AJ4487" s="93"/>
      <c r="AK4487" s="93"/>
      <c r="AL4487" s="93"/>
      <c r="AM4487" s="93"/>
      <c r="AN4487" s="77" t="s">
        <v>76</v>
      </c>
      <c r="AO4487" s="77" t="s">
        <v>5122</v>
      </c>
      <c r="AP4487" s="77">
        <v>20000000</v>
      </c>
      <c r="AQ4487" s="77" t="s">
        <v>109</v>
      </c>
      <c r="AR4487" s="77" t="s">
        <v>4274</v>
      </c>
      <c r="AS4487" s="79">
        <v>41358</v>
      </c>
      <c r="AT4487" s="77">
        <v>2013</v>
      </c>
      <c r="AU4487" s="77" t="s">
        <v>4277</v>
      </c>
      <c r="AV4487" s="79">
        <v>41729</v>
      </c>
      <c r="AW4487" s="77">
        <v>2014</v>
      </c>
      <c r="AX4487" s="88">
        <f>Table1[[#This Row],[End TEST]]-Table1[[#This Row],[Start TEST]]</f>
        <v>1</v>
      </c>
      <c r="AY4487" s="88">
        <f>Table1[[#This Row],[TEST_Diff]]+1</f>
        <v>2</v>
      </c>
      <c r="AZ4487" s="89">
        <f>DATEDIF(Table1[[#This Row],[Start Year]],Table1[[#This Row],[End Year]],"d") / 365</f>
        <v>1.0164383561643835</v>
      </c>
      <c r="BA4487" s="77">
        <v>43000</v>
      </c>
      <c r="BB4487" s="93"/>
      <c r="BC4487" s="93"/>
      <c r="BD4487" s="77">
        <v>1</v>
      </c>
      <c r="BE4487" s="77">
        <v>1</v>
      </c>
      <c r="BF4487" s="77">
        <v>1</v>
      </c>
      <c r="BG4487" s="77">
        <v>1</v>
      </c>
      <c r="BH4487" s="77">
        <v>1</v>
      </c>
      <c r="BI4487" s="77">
        <v>1</v>
      </c>
      <c r="BJ4487" s="77">
        <v>1</v>
      </c>
      <c r="BK4487" s="77">
        <v>1</v>
      </c>
      <c r="BL4487" s="77">
        <v>1</v>
      </c>
      <c r="BM4487" s="77">
        <v>1</v>
      </c>
      <c r="BN4487" s="93"/>
      <c r="BO4487" s="93"/>
      <c r="BP4487" s="93"/>
      <c r="BQ4487" s="93"/>
      <c r="BR4487" s="93"/>
      <c r="BS4487" s="93"/>
      <c r="BT4487" s="93"/>
      <c r="BU4487" s="93"/>
      <c r="BV4487" s="93"/>
      <c r="BW4487" s="93"/>
    </row>
    <row r="4488" spans="1:75" x14ac:dyDescent="0.5">
      <c r="A4488" s="77">
        <v>752</v>
      </c>
      <c r="B4488" s="77" t="s">
        <v>4948</v>
      </c>
      <c r="D4488" s="78">
        <v>43705</v>
      </c>
      <c r="E4488" s="77" t="s">
        <v>4979</v>
      </c>
      <c r="F4488" s="90"/>
      <c r="G4488" s="77" t="s">
        <v>4979</v>
      </c>
      <c r="H4488" s="77" t="s">
        <v>5012</v>
      </c>
      <c r="I4488" s="80" t="s">
        <v>102</v>
      </c>
      <c r="J4488" s="80">
        <v>47</v>
      </c>
      <c r="K4488" s="80">
        <v>0</v>
      </c>
      <c r="P4488" s="80" t="s">
        <v>111</v>
      </c>
      <c r="Q4488" s="80">
        <v>8.25</v>
      </c>
      <c r="R4488" s="80">
        <v>43.890490999999997</v>
      </c>
      <c r="S4488" s="80">
        <v>71.138231000000005</v>
      </c>
      <c r="T4488" s="80">
        <v>30438375</v>
      </c>
      <c r="U4488" s="91">
        <f>Table1[[#This Row],[Distribution Amount (Dollars)]]/Table1[[#This Row],[NEWdatediff]]</f>
        <v>7609593.75</v>
      </c>
      <c r="V4488" s="77" t="s">
        <v>1393</v>
      </c>
      <c r="W4488" s="77" t="s">
        <v>91</v>
      </c>
      <c r="X4488" s="77" t="s">
        <v>5025</v>
      </c>
      <c r="Y4488" s="77" t="s">
        <v>4881</v>
      </c>
      <c r="Z4488" s="77">
        <v>1</v>
      </c>
      <c r="AA4488" s="93"/>
      <c r="AB4488" s="77" t="s">
        <v>5090</v>
      </c>
      <c r="AC4488" s="93"/>
      <c r="AD4488" s="77" t="s">
        <v>111</v>
      </c>
      <c r="AE4488" s="93"/>
      <c r="AF4488" s="93"/>
      <c r="AG4488" s="93"/>
      <c r="AH4488" s="93"/>
      <c r="AI4488" s="93"/>
      <c r="AJ4488" s="93"/>
      <c r="AK4488" s="93"/>
      <c r="AL4488" s="93"/>
      <c r="AM4488" s="93"/>
      <c r="AN4488" s="77" t="s">
        <v>76</v>
      </c>
      <c r="AO4488" s="77" t="s">
        <v>5123</v>
      </c>
      <c r="AP4488" s="77">
        <v>785000000</v>
      </c>
      <c r="AQ4488" s="77" t="s">
        <v>78</v>
      </c>
      <c r="AR4488" s="77" t="s">
        <v>4274</v>
      </c>
      <c r="AS4488" s="79">
        <v>42947</v>
      </c>
      <c r="AT4488" s="77">
        <v>2017</v>
      </c>
      <c r="AU4488" s="77" t="s">
        <v>4278</v>
      </c>
      <c r="AV4488" s="79">
        <v>44196</v>
      </c>
      <c r="AW4488" s="77">
        <v>2020</v>
      </c>
      <c r="AX4488" s="88">
        <f>Table1[[#This Row],[End TEST]]-Table1[[#This Row],[Start TEST]]</f>
        <v>3</v>
      </c>
      <c r="AY4488" s="88">
        <f>Table1[[#This Row],[TEST_Diff]]+1</f>
        <v>4</v>
      </c>
      <c r="AZ4488" s="89">
        <f>DATEDIF(Table1[[#This Row],[Start Year]],Table1[[#This Row],[End Year]],"d") / 365</f>
        <v>3.4219178082191779</v>
      </c>
      <c r="BA4488" s="93"/>
      <c r="BB4488" s="93"/>
      <c r="BC4488" s="93"/>
      <c r="BD4488" s="77">
        <v>1</v>
      </c>
      <c r="BE4488" s="77">
        <v>1</v>
      </c>
      <c r="BF4488" s="77">
        <v>1</v>
      </c>
      <c r="BG4488" s="77">
        <v>1</v>
      </c>
      <c r="BH4488" s="77">
        <v>1</v>
      </c>
      <c r="BI4488" s="77">
        <v>1</v>
      </c>
      <c r="BJ4488" s="77">
        <v>1</v>
      </c>
      <c r="BK4488" s="77">
        <v>1</v>
      </c>
      <c r="BL4488" s="77">
        <v>1</v>
      </c>
      <c r="BM4488" s="77">
        <v>1</v>
      </c>
      <c r="BN4488" s="93"/>
      <c r="BO4488" s="93"/>
      <c r="BP4488" s="93"/>
      <c r="BQ4488" s="93"/>
      <c r="BR4488" s="93"/>
      <c r="BS4488" s="93"/>
      <c r="BT4488" s="93"/>
      <c r="BU4488" s="93"/>
      <c r="BV4488" s="93"/>
      <c r="BW4488" s="93"/>
    </row>
    <row r="4489" spans="1:75" x14ac:dyDescent="0.5">
      <c r="A4489" s="77">
        <v>752</v>
      </c>
      <c r="B4489" s="77" t="s">
        <v>4948</v>
      </c>
      <c r="D4489" s="78">
        <v>43705</v>
      </c>
      <c r="E4489" s="77" t="s">
        <v>4979</v>
      </c>
      <c r="F4489" s="90"/>
      <c r="G4489" s="77" t="s">
        <v>4979</v>
      </c>
      <c r="H4489" s="77" t="s">
        <v>5012</v>
      </c>
      <c r="I4489" s="80" t="s">
        <v>81</v>
      </c>
      <c r="J4489" s="80">
        <v>53</v>
      </c>
      <c r="K4489" s="80">
        <v>0</v>
      </c>
      <c r="P4489" s="80" t="s">
        <v>111</v>
      </c>
      <c r="Q4489" s="80">
        <v>8.25</v>
      </c>
      <c r="R4489" s="80">
        <v>43.890490999999997</v>
      </c>
      <c r="S4489" s="80">
        <v>71.138231000000005</v>
      </c>
      <c r="T4489" s="80">
        <v>34324125</v>
      </c>
      <c r="U4489" s="91">
        <f>Table1[[#This Row],[Distribution Amount (Dollars)]]/Table1[[#This Row],[NEWdatediff]]</f>
        <v>8581031.25</v>
      </c>
      <c r="V4489" s="77" t="s">
        <v>1393</v>
      </c>
      <c r="W4489" s="77" t="s">
        <v>91</v>
      </c>
      <c r="X4489" s="77" t="s">
        <v>5025</v>
      </c>
      <c r="Y4489" s="77" t="s">
        <v>4881</v>
      </c>
      <c r="Z4489" s="77">
        <v>1</v>
      </c>
      <c r="AA4489" s="93"/>
      <c r="AB4489" s="77" t="s">
        <v>5090</v>
      </c>
      <c r="AC4489" s="93"/>
      <c r="AD4489" s="77" t="s">
        <v>111</v>
      </c>
      <c r="AE4489" s="93"/>
      <c r="AF4489" s="93"/>
      <c r="AG4489" s="93"/>
      <c r="AH4489" s="93"/>
      <c r="AI4489" s="93"/>
      <c r="AJ4489" s="93"/>
      <c r="AK4489" s="93"/>
      <c r="AL4489" s="93"/>
      <c r="AM4489" s="93"/>
      <c r="AN4489" s="77" t="s">
        <v>76</v>
      </c>
      <c r="AO4489" s="77" t="s">
        <v>5123</v>
      </c>
      <c r="AP4489" s="77">
        <v>785000000</v>
      </c>
      <c r="AQ4489" s="77" t="s">
        <v>78</v>
      </c>
      <c r="AR4489" s="77" t="s">
        <v>4274</v>
      </c>
      <c r="AS4489" s="79">
        <v>42947</v>
      </c>
      <c r="AT4489" s="77">
        <v>2017</v>
      </c>
      <c r="AU4489" s="77" t="s">
        <v>4278</v>
      </c>
      <c r="AV4489" s="79">
        <v>44196</v>
      </c>
      <c r="AW4489" s="77">
        <v>2020</v>
      </c>
      <c r="AX4489" s="88">
        <f>Table1[[#This Row],[End TEST]]-Table1[[#This Row],[Start TEST]]</f>
        <v>3</v>
      </c>
      <c r="AY4489" s="88">
        <f>Table1[[#This Row],[TEST_Diff]]+1</f>
        <v>4</v>
      </c>
      <c r="AZ4489" s="89">
        <f>DATEDIF(Table1[[#This Row],[Start Year]],Table1[[#This Row],[End Year]],"d") / 365</f>
        <v>3.4219178082191779</v>
      </c>
      <c r="BA4489" s="93"/>
      <c r="BB4489" s="93"/>
      <c r="BC4489" s="93"/>
      <c r="BD4489" s="77">
        <v>1</v>
      </c>
      <c r="BE4489" s="77">
        <v>1</v>
      </c>
      <c r="BF4489" s="77">
        <v>1</v>
      </c>
      <c r="BG4489" s="77">
        <v>1</v>
      </c>
      <c r="BH4489" s="77">
        <v>1</v>
      </c>
      <c r="BI4489" s="77">
        <v>1</v>
      </c>
      <c r="BJ4489" s="77">
        <v>1</v>
      </c>
      <c r="BK4489" s="77">
        <v>1</v>
      </c>
      <c r="BL4489" s="77">
        <v>1</v>
      </c>
      <c r="BM4489" s="77">
        <v>1</v>
      </c>
      <c r="BN4489" s="93"/>
      <c r="BO4489" s="93"/>
      <c r="BP4489" s="93"/>
      <c r="BQ4489" s="93"/>
      <c r="BR4489" s="93"/>
      <c r="BS4489" s="93"/>
      <c r="BT4489" s="93"/>
      <c r="BU4489" s="93"/>
      <c r="BV4489" s="93"/>
      <c r="BW4489" s="93"/>
    </row>
    <row r="4490" spans="1:75" x14ac:dyDescent="0.5">
      <c r="A4490" s="77">
        <v>752</v>
      </c>
      <c r="B4490" s="77" t="s">
        <v>4948</v>
      </c>
      <c r="D4490" s="78">
        <v>43705</v>
      </c>
      <c r="E4490" s="77" t="s">
        <v>4979</v>
      </c>
      <c r="F4490" s="90"/>
      <c r="G4490" s="77" t="s">
        <v>4979</v>
      </c>
      <c r="H4490" s="77" t="s">
        <v>5012</v>
      </c>
      <c r="I4490" s="80" t="s">
        <v>102</v>
      </c>
      <c r="J4490" s="80">
        <v>47</v>
      </c>
      <c r="K4490" s="80">
        <v>0</v>
      </c>
      <c r="P4490" s="80" t="s">
        <v>112</v>
      </c>
      <c r="Q4490" s="80">
        <v>8.25</v>
      </c>
      <c r="R4490" s="80">
        <v>45.052331000000002</v>
      </c>
      <c r="S4490" s="80">
        <v>118.90412999999999</v>
      </c>
      <c r="T4490" s="80">
        <v>30438375</v>
      </c>
      <c r="U4490" s="91">
        <f>Table1[[#This Row],[Distribution Amount (Dollars)]]/Table1[[#This Row],[NEWdatediff]]</f>
        <v>7609593.75</v>
      </c>
      <c r="V4490" s="77" t="s">
        <v>1393</v>
      </c>
      <c r="W4490" s="77" t="s">
        <v>91</v>
      </c>
      <c r="X4490" s="77" t="s">
        <v>5025</v>
      </c>
      <c r="Y4490" s="77" t="s">
        <v>4881</v>
      </c>
      <c r="Z4490" s="77">
        <v>1</v>
      </c>
      <c r="AA4490" s="93"/>
      <c r="AB4490" s="77" t="s">
        <v>5090</v>
      </c>
      <c r="AC4490" s="93"/>
      <c r="AD4490" s="77" t="s">
        <v>112</v>
      </c>
      <c r="AE4490" s="93"/>
      <c r="AF4490" s="93"/>
      <c r="AG4490" s="93"/>
      <c r="AH4490" s="93"/>
      <c r="AI4490" s="93"/>
      <c r="AJ4490" s="93"/>
      <c r="AK4490" s="93"/>
      <c r="AL4490" s="93"/>
      <c r="AM4490" s="93"/>
      <c r="AN4490" s="77" t="s">
        <v>76</v>
      </c>
      <c r="AO4490" s="77" t="s">
        <v>5123</v>
      </c>
      <c r="AP4490" s="77">
        <v>785000000</v>
      </c>
      <c r="AQ4490" s="77" t="s">
        <v>78</v>
      </c>
      <c r="AR4490" s="77" t="s">
        <v>4274</v>
      </c>
      <c r="AS4490" s="79">
        <v>42947</v>
      </c>
      <c r="AT4490" s="77">
        <v>2017</v>
      </c>
      <c r="AU4490" s="77" t="s">
        <v>4278</v>
      </c>
      <c r="AV4490" s="79">
        <v>44196</v>
      </c>
      <c r="AW4490" s="77">
        <v>2020</v>
      </c>
      <c r="AX4490" s="88">
        <f>Table1[[#This Row],[End TEST]]-Table1[[#This Row],[Start TEST]]</f>
        <v>3</v>
      </c>
      <c r="AY4490" s="88">
        <f>Table1[[#This Row],[TEST_Diff]]+1</f>
        <v>4</v>
      </c>
      <c r="AZ4490" s="89">
        <f>DATEDIF(Table1[[#This Row],[Start Year]],Table1[[#This Row],[End Year]],"d") / 365</f>
        <v>3.4219178082191779</v>
      </c>
      <c r="BA4490" s="93"/>
      <c r="BB4490" s="93"/>
      <c r="BC4490" s="93"/>
      <c r="BD4490" s="77">
        <v>1</v>
      </c>
      <c r="BE4490" s="77">
        <v>1</v>
      </c>
      <c r="BF4490" s="77">
        <v>1</v>
      </c>
      <c r="BG4490" s="77">
        <v>1</v>
      </c>
      <c r="BH4490" s="77">
        <v>1</v>
      </c>
      <c r="BI4490" s="77">
        <v>1</v>
      </c>
      <c r="BJ4490" s="77">
        <v>1</v>
      </c>
      <c r="BK4490" s="77">
        <v>1</v>
      </c>
      <c r="BL4490" s="77">
        <v>1</v>
      </c>
      <c r="BM4490" s="77">
        <v>1</v>
      </c>
      <c r="BN4490" s="93"/>
      <c r="BO4490" s="93"/>
      <c r="BP4490" s="93"/>
      <c r="BQ4490" s="93"/>
      <c r="BR4490" s="93"/>
      <c r="BS4490" s="93"/>
      <c r="BT4490" s="93"/>
      <c r="BU4490" s="93"/>
      <c r="BV4490" s="93"/>
      <c r="BW4490" s="93"/>
    </row>
    <row r="4491" spans="1:75" x14ac:dyDescent="0.5">
      <c r="A4491" s="77">
        <v>752</v>
      </c>
      <c r="B4491" s="77" t="s">
        <v>4948</v>
      </c>
      <c r="D4491" s="78">
        <v>43705</v>
      </c>
      <c r="E4491" s="77" t="s">
        <v>4979</v>
      </c>
      <c r="F4491" s="90"/>
      <c r="G4491" s="77" t="s">
        <v>4979</v>
      </c>
      <c r="H4491" s="77" t="s">
        <v>5012</v>
      </c>
      <c r="I4491" s="80" t="s">
        <v>81</v>
      </c>
      <c r="J4491" s="80">
        <v>53</v>
      </c>
      <c r="K4491" s="80">
        <v>0</v>
      </c>
      <c r="P4491" s="80" t="s">
        <v>112</v>
      </c>
      <c r="Q4491" s="80">
        <v>8.25</v>
      </c>
      <c r="R4491" s="80">
        <v>45.052331000000002</v>
      </c>
      <c r="S4491" s="80">
        <v>118.90412999999999</v>
      </c>
      <c r="T4491" s="80">
        <v>34324125</v>
      </c>
      <c r="U4491" s="91">
        <f>Table1[[#This Row],[Distribution Amount (Dollars)]]/Table1[[#This Row],[NEWdatediff]]</f>
        <v>8581031.25</v>
      </c>
      <c r="V4491" s="77" t="s">
        <v>1393</v>
      </c>
      <c r="W4491" s="77" t="s">
        <v>91</v>
      </c>
      <c r="X4491" s="77" t="s">
        <v>5025</v>
      </c>
      <c r="Y4491" s="77" t="s">
        <v>4881</v>
      </c>
      <c r="Z4491" s="77">
        <v>1</v>
      </c>
      <c r="AA4491" s="93"/>
      <c r="AB4491" s="77" t="s">
        <v>5090</v>
      </c>
      <c r="AC4491" s="93"/>
      <c r="AD4491" s="77" t="s">
        <v>112</v>
      </c>
      <c r="AE4491" s="93"/>
      <c r="AF4491" s="93"/>
      <c r="AG4491" s="93"/>
      <c r="AH4491" s="93"/>
      <c r="AI4491" s="93"/>
      <c r="AJ4491" s="93"/>
      <c r="AK4491" s="93"/>
      <c r="AL4491" s="93"/>
      <c r="AM4491" s="93"/>
      <c r="AN4491" s="77" t="s">
        <v>76</v>
      </c>
      <c r="AO4491" s="77" t="s">
        <v>5123</v>
      </c>
      <c r="AP4491" s="77">
        <v>785000000</v>
      </c>
      <c r="AQ4491" s="77" t="s">
        <v>78</v>
      </c>
      <c r="AR4491" s="77" t="s">
        <v>4274</v>
      </c>
      <c r="AS4491" s="79">
        <v>42947</v>
      </c>
      <c r="AT4491" s="77">
        <v>2017</v>
      </c>
      <c r="AU4491" s="77" t="s">
        <v>4278</v>
      </c>
      <c r="AV4491" s="79">
        <v>44196</v>
      </c>
      <c r="AW4491" s="77">
        <v>2020</v>
      </c>
      <c r="AX4491" s="88">
        <f>Table1[[#This Row],[End TEST]]-Table1[[#This Row],[Start TEST]]</f>
        <v>3</v>
      </c>
      <c r="AY4491" s="88">
        <f>Table1[[#This Row],[TEST_Diff]]+1</f>
        <v>4</v>
      </c>
      <c r="AZ4491" s="89">
        <f>DATEDIF(Table1[[#This Row],[Start Year]],Table1[[#This Row],[End Year]],"d") / 365</f>
        <v>3.4219178082191779</v>
      </c>
      <c r="BA4491" s="93"/>
      <c r="BB4491" s="93"/>
      <c r="BC4491" s="93"/>
      <c r="BD4491" s="77">
        <v>1</v>
      </c>
      <c r="BE4491" s="77">
        <v>1</v>
      </c>
      <c r="BF4491" s="77">
        <v>1</v>
      </c>
      <c r="BG4491" s="77">
        <v>1</v>
      </c>
      <c r="BH4491" s="77">
        <v>1</v>
      </c>
      <c r="BI4491" s="77">
        <v>1</v>
      </c>
      <c r="BJ4491" s="77">
        <v>1</v>
      </c>
      <c r="BK4491" s="77">
        <v>1</v>
      </c>
      <c r="BL4491" s="77">
        <v>1</v>
      </c>
      <c r="BM4491" s="77">
        <v>1</v>
      </c>
      <c r="BN4491" s="93"/>
      <c r="BO4491" s="93"/>
      <c r="BP4491" s="93"/>
      <c r="BQ4491" s="93"/>
      <c r="BR4491" s="93"/>
      <c r="BS4491" s="93"/>
      <c r="BT4491" s="93"/>
      <c r="BU4491" s="93"/>
      <c r="BV4491" s="93"/>
      <c r="BW4491" s="93"/>
    </row>
    <row r="4492" spans="1:75" x14ac:dyDescent="0.5">
      <c r="A4492" s="77">
        <v>752</v>
      </c>
      <c r="B4492" s="77" t="s">
        <v>4948</v>
      </c>
      <c r="D4492" s="78">
        <v>43705</v>
      </c>
      <c r="E4492" s="77" t="s">
        <v>4979</v>
      </c>
      <c r="F4492" s="90"/>
      <c r="G4492" s="77" t="s">
        <v>4979</v>
      </c>
      <c r="H4492" s="77" t="s">
        <v>5012</v>
      </c>
      <c r="I4492" s="80" t="s">
        <v>102</v>
      </c>
      <c r="J4492" s="80">
        <v>47</v>
      </c>
      <c r="K4492" s="80">
        <v>0</v>
      </c>
      <c r="P4492" s="80" t="s">
        <v>308</v>
      </c>
      <c r="Q4492" s="80">
        <v>16.5</v>
      </c>
      <c r="R4492" s="80">
        <v>13.923406</v>
      </c>
      <c r="S4492" s="80">
        <v>-86.952798999999999</v>
      </c>
      <c r="T4492" s="80">
        <v>60876750</v>
      </c>
      <c r="U4492" s="91">
        <f>Table1[[#This Row],[Distribution Amount (Dollars)]]/Table1[[#This Row],[NEWdatediff]]</f>
        <v>15219187.5</v>
      </c>
      <c r="V4492" s="77" t="s">
        <v>1393</v>
      </c>
      <c r="W4492" s="77" t="s">
        <v>91</v>
      </c>
      <c r="X4492" s="77" t="s">
        <v>5025</v>
      </c>
      <c r="Y4492" s="77" t="s">
        <v>4881</v>
      </c>
      <c r="Z4492" s="77">
        <v>1</v>
      </c>
      <c r="AA4492" s="93"/>
      <c r="AB4492" s="77" t="s">
        <v>5090</v>
      </c>
      <c r="AC4492" s="93"/>
      <c r="AD4492" s="77" t="s">
        <v>308</v>
      </c>
      <c r="AE4492" s="93"/>
      <c r="AF4492" s="93"/>
      <c r="AG4492" s="93"/>
      <c r="AH4492" s="93"/>
      <c r="AI4492" s="93"/>
      <c r="AJ4492" s="93"/>
      <c r="AK4492" s="93"/>
      <c r="AL4492" s="93"/>
      <c r="AM4492" s="93"/>
      <c r="AN4492" s="77" t="s">
        <v>76</v>
      </c>
      <c r="AO4492" s="77" t="s">
        <v>5123</v>
      </c>
      <c r="AP4492" s="77">
        <v>785000000</v>
      </c>
      <c r="AQ4492" s="77" t="s">
        <v>78</v>
      </c>
      <c r="AR4492" s="77" t="s">
        <v>4274</v>
      </c>
      <c r="AS4492" s="79">
        <v>42947</v>
      </c>
      <c r="AT4492" s="77">
        <v>2017</v>
      </c>
      <c r="AU4492" s="77" t="s">
        <v>4278</v>
      </c>
      <c r="AV4492" s="79">
        <v>44196</v>
      </c>
      <c r="AW4492" s="77">
        <v>2020</v>
      </c>
      <c r="AX4492" s="88">
        <f>Table1[[#This Row],[End TEST]]-Table1[[#This Row],[Start TEST]]</f>
        <v>3</v>
      </c>
      <c r="AY4492" s="88">
        <f>Table1[[#This Row],[TEST_Diff]]+1</f>
        <v>4</v>
      </c>
      <c r="AZ4492" s="89">
        <f>DATEDIF(Table1[[#This Row],[Start Year]],Table1[[#This Row],[End Year]],"d") / 365</f>
        <v>3.4219178082191779</v>
      </c>
      <c r="BA4492" s="93"/>
      <c r="BB4492" s="93"/>
      <c r="BC4492" s="93"/>
      <c r="BD4492" s="77">
        <v>1</v>
      </c>
      <c r="BE4492" s="77">
        <v>1</v>
      </c>
      <c r="BF4492" s="77">
        <v>1</v>
      </c>
      <c r="BG4492" s="77">
        <v>1</v>
      </c>
      <c r="BH4492" s="77">
        <v>1</v>
      </c>
      <c r="BI4492" s="77">
        <v>1</v>
      </c>
      <c r="BJ4492" s="77">
        <v>1</v>
      </c>
      <c r="BK4492" s="77">
        <v>1</v>
      </c>
      <c r="BL4492" s="77">
        <v>1</v>
      </c>
      <c r="BM4492" s="77">
        <v>1</v>
      </c>
      <c r="BN4492" s="93"/>
      <c r="BO4492" s="93"/>
      <c r="BP4492" s="93"/>
      <c r="BQ4492" s="93"/>
      <c r="BR4492" s="93"/>
      <c r="BS4492" s="93"/>
      <c r="BT4492" s="93"/>
      <c r="BU4492" s="93"/>
      <c r="BV4492" s="93"/>
      <c r="BW4492" s="93"/>
    </row>
    <row r="4493" spans="1:75" x14ac:dyDescent="0.5">
      <c r="A4493" s="77">
        <v>752</v>
      </c>
      <c r="B4493" s="77" t="s">
        <v>4948</v>
      </c>
      <c r="D4493" s="78">
        <v>43705</v>
      </c>
      <c r="E4493" s="77" t="s">
        <v>4979</v>
      </c>
      <c r="F4493" s="90"/>
      <c r="G4493" s="77" t="s">
        <v>4979</v>
      </c>
      <c r="H4493" s="77" t="s">
        <v>5012</v>
      </c>
      <c r="I4493" s="80" t="s">
        <v>81</v>
      </c>
      <c r="J4493" s="80">
        <v>53</v>
      </c>
      <c r="K4493" s="80">
        <v>0</v>
      </c>
      <c r="P4493" s="80" t="s">
        <v>308</v>
      </c>
      <c r="Q4493" s="80">
        <v>16.5</v>
      </c>
      <c r="R4493" s="80">
        <v>13.923406</v>
      </c>
      <c r="S4493" s="80">
        <v>-86.952798999999999</v>
      </c>
      <c r="T4493" s="80">
        <v>68648250</v>
      </c>
      <c r="U4493" s="91">
        <f>Table1[[#This Row],[Distribution Amount (Dollars)]]/Table1[[#This Row],[NEWdatediff]]</f>
        <v>17162062.5</v>
      </c>
      <c r="V4493" s="77" t="s">
        <v>1393</v>
      </c>
      <c r="W4493" s="77" t="s">
        <v>91</v>
      </c>
      <c r="X4493" s="77" t="s">
        <v>5025</v>
      </c>
      <c r="Y4493" s="77" t="s">
        <v>4881</v>
      </c>
      <c r="Z4493" s="77">
        <v>1</v>
      </c>
      <c r="AA4493" s="93"/>
      <c r="AB4493" s="77" t="s">
        <v>5090</v>
      </c>
      <c r="AC4493" s="93"/>
      <c r="AD4493" s="77" t="s">
        <v>308</v>
      </c>
      <c r="AE4493" s="93"/>
      <c r="AF4493" s="93"/>
      <c r="AG4493" s="93"/>
      <c r="AH4493" s="93"/>
      <c r="AI4493" s="93"/>
      <c r="AJ4493" s="93"/>
      <c r="AK4493" s="93"/>
      <c r="AL4493" s="93"/>
      <c r="AM4493" s="93"/>
      <c r="AN4493" s="77" t="s">
        <v>76</v>
      </c>
      <c r="AO4493" s="77" t="s">
        <v>5123</v>
      </c>
      <c r="AP4493" s="77">
        <v>785000000</v>
      </c>
      <c r="AQ4493" s="77" t="s">
        <v>78</v>
      </c>
      <c r="AR4493" s="77" t="s">
        <v>4274</v>
      </c>
      <c r="AS4493" s="79">
        <v>42947</v>
      </c>
      <c r="AT4493" s="77">
        <v>2017</v>
      </c>
      <c r="AU4493" s="77" t="s">
        <v>4278</v>
      </c>
      <c r="AV4493" s="79">
        <v>44196</v>
      </c>
      <c r="AW4493" s="77">
        <v>2020</v>
      </c>
      <c r="AX4493" s="88">
        <f>Table1[[#This Row],[End TEST]]-Table1[[#This Row],[Start TEST]]</f>
        <v>3</v>
      </c>
      <c r="AY4493" s="88">
        <f>Table1[[#This Row],[TEST_Diff]]+1</f>
        <v>4</v>
      </c>
      <c r="AZ4493" s="89">
        <f>DATEDIF(Table1[[#This Row],[Start Year]],Table1[[#This Row],[End Year]],"d") / 365</f>
        <v>3.4219178082191779</v>
      </c>
      <c r="BA4493" s="93"/>
      <c r="BB4493" s="93"/>
      <c r="BC4493" s="93"/>
      <c r="BD4493" s="77">
        <v>1</v>
      </c>
      <c r="BE4493" s="77">
        <v>1</v>
      </c>
      <c r="BF4493" s="77">
        <v>1</v>
      </c>
      <c r="BG4493" s="77">
        <v>1</v>
      </c>
      <c r="BH4493" s="77">
        <v>1</v>
      </c>
      <c r="BI4493" s="77">
        <v>1</v>
      </c>
      <c r="BJ4493" s="77">
        <v>1</v>
      </c>
      <c r="BK4493" s="77">
        <v>1</v>
      </c>
      <c r="BL4493" s="77">
        <v>1</v>
      </c>
      <c r="BM4493" s="77">
        <v>1</v>
      </c>
      <c r="BN4493" s="93"/>
      <c r="BO4493" s="93"/>
      <c r="BP4493" s="93"/>
      <c r="BQ4493" s="93"/>
      <c r="BR4493" s="93"/>
      <c r="BS4493" s="93"/>
      <c r="BT4493" s="93"/>
      <c r="BU4493" s="93"/>
      <c r="BV4493" s="93"/>
      <c r="BW4493" s="93"/>
    </row>
    <row r="4494" spans="1:75" x14ac:dyDescent="0.5">
      <c r="A4494" s="77">
        <v>752</v>
      </c>
      <c r="B4494" s="77" t="s">
        <v>4948</v>
      </c>
      <c r="D4494" s="78">
        <v>43705</v>
      </c>
      <c r="E4494" s="77" t="s">
        <v>4979</v>
      </c>
      <c r="F4494" s="90"/>
      <c r="G4494" s="77" t="s">
        <v>4979</v>
      </c>
      <c r="H4494" s="77" t="s">
        <v>5012</v>
      </c>
      <c r="I4494" s="80" t="s">
        <v>102</v>
      </c>
      <c r="J4494" s="80">
        <v>47</v>
      </c>
      <c r="K4494" s="80">
        <v>0</v>
      </c>
      <c r="P4494" s="80" t="s">
        <v>113</v>
      </c>
      <c r="Q4494" s="80">
        <v>8.25</v>
      </c>
      <c r="R4494" s="80">
        <v>10.278548000000001</v>
      </c>
      <c r="S4494" s="80">
        <v>102.006446</v>
      </c>
      <c r="T4494" s="80">
        <v>30438375</v>
      </c>
      <c r="U4494" s="91">
        <f>Table1[[#This Row],[Distribution Amount (Dollars)]]/Table1[[#This Row],[NEWdatediff]]</f>
        <v>7609593.75</v>
      </c>
      <c r="V4494" s="77" t="s">
        <v>1393</v>
      </c>
      <c r="W4494" s="77" t="s">
        <v>91</v>
      </c>
      <c r="X4494" s="77" t="s">
        <v>5025</v>
      </c>
      <c r="Y4494" s="77" t="s">
        <v>4881</v>
      </c>
      <c r="Z4494" s="77">
        <v>1</v>
      </c>
      <c r="AA4494" s="93"/>
      <c r="AB4494" s="77" t="s">
        <v>5090</v>
      </c>
      <c r="AC4494" s="93"/>
      <c r="AD4494" s="77" t="s">
        <v>113</v>
      </c>
      <c r="AE4494" s="93"/>
      <c r="AF4494" s="93"/>
      <c r="AG4494" s="93"/>
      <c r="AH4494" s="93"/>
      <c r="AI4494" s="93"/>
      <c r="AJ4494" s="93"/>
      <c r="AK4494" s="93"/>
      <c r="AL4494" s="93"/>
      <c r="AM4494" s="93"/>
      <c r="AN4494" s="77" t="s">
        <v>76</v>
      </c>
      <c r="AO4494" s="77" t="s">
        <v>5123</v>
      </c>
      <c r="AP4494" s="77">
        <v>785000000</v>
      </c>
      <c r="AQ4494" s="77" t="s">
        <v>78</v>
      </c>
      <c r="AR4494" s="77" t="s">
        <v>4274</v>
      </c>
      <c r="AS4494" s="79">
        <v>42947</v>
      </c>
      <c r="AT4494" s="77">
        <v>2017</v>
      </c>
      <c r="AU4494" s="77" t="s">
        <v>4278</v>
      </c>
      <c r="AV4494" s="79">
        <v>44196</v>
      </c>
      <c r="AW4494" s="77">
        <v>2020</v>
      </c>
      <c r="AX4494" s="88">
        <f>Table1[[#This Row],[End TEST]]-Table1[[#This Row],[Start TEST]]</f>
        <v>3</v>
      </c>
      <c r="AY4494" s="88">
        <f>Table1[[#This Row],[TEST_Diff]]+1</f>
        <v>4</v>
      </c>
      <c r="AZ4494" s="89">
        <f>DATEDIF(Table1[[#This Row],[Start Year]],Table1[[#This Row],[End Year]],"d") / 365</f>
        <v>3.4219178082191779</v>
      </c>
      <c r="BA4494" s="93"/>
      <c r="BB4494" s="93"/>
      <c r="BC4494" s="93"/>
      <c r="BD4494" s="77">
        <v>1</v>
      </c>
      <c r="BE4494" s="77">
        <v>1</v>
      </c>
      <c r="BF4494" s="77">
        <v>1</v>
      </c>
      <c r="BG4494" s="77">
        <v>1</v>
      </c>
      <c r="BH4494" s="77">
        <v>1</v>
      </c>
      <c r="BI4494" s="77">
        <v>1</v>
      </c>
      <c r="BJ4494" s="77">
        <v>1</v>
      </c>
      <c r="BK4494" s="77">
        <v>1</v>
      </c>
      <c r="BL4494" s="77">
        <v>1</v>
      </c>
      <c r="BM4494" s="77">
        <v>1</v>
      </c>
      <c r="BN4494" s="93"/>
      <c r="BO4494" s="93"/>
      <c r="BP4494" s="93"/>
      <c r="BQ4494" s="93"/>
      <c r="BR4494" s="93"/>
      <c r="BS4494" s="93"/>
      <c r="BT4494" s="93"/>
      <c r="BU4494" s="93"/>
      <c r="BV4494" s="93"/>
      <c r="BW4494" s="93"/>
    </row>
    <row r="4495" spans="1:75" x14ac:dyDescent="0.5">
      <c r="A4495" s="77">
        <v>752</v>
      </c>
      <c r="B4495" s="77" t="s">
        <v>4948</v>
      </c>
      <c r="D4495" s="78">
        <v>43705</v>
      </c>
      <c r="E4495" s="77" t="s">
        <v>4979</v>
      </c>
      <c r="F4495" s="90"/>
      <c r="G4495" s="77" t="s">
        <v>4979</v>
      </c>
      <c r="H4495" s="77" t="s">
        <v>5012</v>
      </c>
      <c r="I4495" s="80" t="s">
        <v>81</v>
      </c>
      <c r="J4495" s="80">
        <v>53</v>
      </c>
      <c r="K4495" s="80">
        <v>0</v>
      </c>
      <c r="P4495" s="80" t="s">
        <v>113</v>
      </c>
      <c r="Q4495" s="80">
        <v>8.25</v>
      </c>
      <c r="R4495" s="80">
        <v>10.278548000000001</v>
      </c>
      <c r="S4495" s="80">
        <v>102.006446</v>
      </c>
      <c r="T4495" s="80">
        <v>34324125</v>
      </c>
      <c r="U4495" s="91">
        <f>Table1[[#This Row],[Distribution Amount (Dollars)]]/Table1[[#This Row],[NEWdatediff]]</f>
        <v>8581031.25</v>
      </c>
      <c r="V4495" s="77" t="s">
        <v>1393</v>
      </c>
      <c r="W4495" s="77" t="s">
        <v>91</v>
      </c>
      <c r="X4495" s="77" t="s">
        <v>5025</v>
      </c>
      <c r="Y4495" s="77" t="s">
        <v>4881</v>
      </c>
      <c r="Z4495" s="77">
        <v>1</v>
      </c>
      <c r="AA4495" s="93"/>
      <c r="AB4495" s="77" t="s">
        <v>5090</v>
      </c>
      <c r="AC4495" s="93"/>
      <c r="AD4495" s="77" t="s">
        <v>113</v>
      </c>
      <c r="AE4495" s="93"/>
      <c r="AF4495" s="93"/>
      <c r="AG4495" s="93"/>
      <c r="AH4495" s="93"/>
      <c r="AI4495" s="93"/>
      <c r="AJ4495" s="93"/>
      <c r="AK4495" s="93"/>
      <c r="AL4495" s="93"/>
      <c r="AM4495" s="93"/>
      <c r="AN4495" s="77" t="s">
        <v>76</v>
      </c>
      <c r="AO4495" s="77" t="s">
        <v>5123</v>
      </c>
      <c r="AP4495" s="77">
        <v>785000000</v>
      </c>
      <c r="AQ4495" s="77" t="s">
        <v>78</v>
      </c>
      <c r="AR4495" s="77" t="s">
        <v>4274</v>
      </c>
      <c r="AS4495" s="79">
        <v>42947</v>
      </c>
      <c r="AT4495" s="77">
        <v>2017</v>
      </c>
      <c r="AU4495" s="77" t="s">
        <v>4278</v>
      </c>
      <c r="AV4495" s="79">
        <v>44196</v>
      </c>
      <c r="AW4495" s="77">
        <v>2020</v>
      </c>
      <c r="AX4495" s="88">
        <f>Table1[[#This Row],[End TEST]]-Table1[[#This Row],[Start TEST]]</f>
        <v>3</v>
      </c>
      <c r="AY4495" s="88">
        <f>Table1[[#This Row],[TEST_Diff]]+1</f>
        <v>4</v>
      </c>
      <c r="AZ4495" s="89">
        <f>DATEDIF(Table1[[#This Row],[Start Year]],Table1[[#This Row],[End Year]],"d") / 365</f>
        <v>3.4219178082191779</v>
      </c>
      <c r="BA4495" s="93"/>
      <c r="BB4495" s="93"/>
      <c r="BC4495" s="93"/>
      <c r="BD4495" s="77">
        <v>1</v>
      </c>
      <c r="BE4495" s="77">
        <v>1</v>
      </c>
      <c r="BF4495" s="77">
        <v>1</v>
      </c>
      <c r="BG4495" s="77">
        <v>1</v>
      </c>
      <c r="BH4495" s="77">
        <v>1</v>
      </c>
      <c r="BI4495" s="77">
        <v>1</v>
      </c>
      <c r="BJ4495" s="77">
        <v>1</v>
      </c>
      <c r="BK4495" s="77">
        <v>1</v>
      </c>
      <c r="BL4495" s="77">
        <v>1</v>
      </c>
      <c r="BM4495" s="77">
        <v>1</v>
      </c>
      <c r="BN4495" s="93"/>
      <c r="BO4495" s="93"/>
      <c r="BP4495" s="93"/>
      <c r="BQ4495" s="93"/>
      <c r="BR4495" s="93"/>
      <c r="BS4495" s="93"/>
      <c r="BT4495" s="93"/>
      <c r="BU4495" s="93"/>
      <c r="BV4495" s="93"/>
      <c r="BW4495" s="93"/>
    </row>
    <row r="4496" spans="1:75" x14ac:dyDescent="0.5">
      <c r="A4496" s="77">
        <v>752</v>
      </c>
      <c r="B4496" s="77" t="s">
        <v>4948</v>
      </c>
      <c r="D4496" s="78">
        <v>43705</v>
      </c>
      <c r="E4496" s="77" t="s">
        <v>4979</v>
      </c>
      <c r="F4496" s="90"/>
      <c r="G4496" s="77" t="s">
        <v>4979</v>
      </c>
      <c r="H4496" s="77" t="s">
        <v>5012</v>
      </c>
      <c r="I4496" s="80" t="s">
        <v>102</v>
      </c>
      <c r="J4496" s="80">
        <v>47</v>
      </c>
      <c r="K4496" s="80">
        <v>0</v>
      </c>
      <c r="P4496" s="80" t="s">
        <v>114</v>
      </c>
      <c r="Q4496" s="80">
        <v>8.25</v>
      </c>
      <c r="R4496" s="80">
        <v>25.384855999999999</v>
      </c>
      <c r="S4496" s="80">
        <v>68.458809000000002</v>
      </c>
      <c r="T4496" s="80">
        <v>30438375</v>
      </c>
      <c r="U4496" s="91">
        <f>Table1[[#This Row],[Distribution Amount (Dollars)]]/Table1[[#This Row],[NEWdatediff]]</f>
        <v>7609593.75</v>
      </c>
      <c r="V4496" s="77" t="s">
        <v>1393</v>
      </c>
      <c r="W4496" s="77" t="s">
        <v>91</v>
      </c>
      <c r="X4496" s="77" t="s">
        <v>5025</v>
      </c>
      <c r="Y4496" s="77" t="s">
        <v>4881</v>
      </c>
      <c r="Z4496" s="77">
        <v>1</v>
      </c>
      <c r="AA4496" s="93"/>
      <c r="AB4496" s="77" t="s">
        <v>5090</v>
      </c>
      <c r="AC4496" s="93"/>
      <c r="AD4496" s="77" t="s">
        <v>114</v>
      </c>
      <c r="AE4496" s="93"/>
      <c r="AF4496" s="93"/>
      <c r="AG4496" s="93"/>
      <c r="AH4496" s="93"/>
      <c r="AI4496" s="93"/>
      <c r="AJ4496" s="93"/>
      <c r="AK4496" s="93"/>
      <c r="AL4496" s="93"/>
      <c r="AM4496" s="93"/>
      <c r="AN4496" s="77" t="s">
        <v>76</v>
      </c>
      <c r="AO4496" s="77" t="s">
        <v>5123</v>
      </c>
      <c r="AP4496" s="77">
        <v>785000000</v>
      </c>
      <c r="AQ4496" s="77" t="s">
        <v>78</v>
      </c>
      <c r="AR4496" s="77" t="s">
        <v>4274</v>
      </c>
      <c r="AS4496" s="79">
        <v>42947</v>
      </c>
      <c r="AT4496" s="77">
        <v>2017</v>
      </c>
      <c r="AU4496" s="77" t="s">
        <v>4278</v>
      </c>
      <c r="AV4496" s="79">
        <v>44196</v>
      </c>
      <c r="AW4496" s="77">
        <v>2020</v>
      </c>
      <c r="AX4496" s="88">
        <f>Table1[[#This Row],[End TEST]]-Table1[[#This Row],[Start TEST]]</f>
        <v>3</v>
      </c>
      <c r="AY4496" s="88">
        <f>Table1[[#This Row],[TEST_Diff]]+1</f>
        <v>4</v>
      </c>
      <c r="AZ4496" s="89">
        <f>DATEDIF(Table1[[#This Row],[Start Year]],Table1[[#This Row],[End Year]],"d") / 365</f>
        <v>3.4219178082191779</v>
      </c>
      <c r="BA4496" s="93"/>
      <c r="BB4496" s="93"/>
      <c r="BC4496" s="93"/>
      <c r="BD4496" s="77">
        <v>1</v>
      </c>
      <c r="BE4496" s="77">
        <v>1</v>
      </c>
      <c r="BF4496" s="77">
        <v>1</v>
      </c>
      <c r="BG4496" s="77">
        <v>1</v>
      </c>
      <c r="BH4496" s="77">
        <v>1</v>
      </c>
      <c r="BI4496" s="77">
        <v>1</v>
      </c>
      <c r="BJ4496" s="77">
        <v>1</v>
      </c>
      <c r="BK4496" s="77">
        <v>1</v>
      </c>
      <c r="BL4496" s="77">
        <v>1</v>
      </c>
      <c r="BM4496" s="77">
        <v>1</v>
      </c>
      <c r="BN4496" s="93"/>
      <c r="BO4496" s="93"/>
      <c r="BP4496" s="93"/>
      <c r="BQ4496" s="93"/>
      <c r="BR4496" s="93"/>
      <c r="BS4496" s="93"/>
      <c r="BT4496" s="93"/>
      <c r="BU4496" s="93"/>
      <c r="BV4496" s="93"/>
      <c r="BW4496" s="93"/>
    </row>
    <row r="4497" spans="1:75" x14ac:dyDescent="0.5">
      <c r="A4497" s="77">
        <v>752</v>
      </c>
      <c r="B4497" s="77" t="s">
        <v>4948</v>
      </c>
      <c r="D4497" s="78">
        <v>43705</v>
      </c>
      <c r="E4497" s="77" t="s">
        <v>4979</v>
      </c>
      <c r="F4497" s="90"/>
      <c r="G4497" s="77" t="s">
        <v>4979</v>
      </c>
      <c r="H4497" s="77" t="s">
        <v>5012</v>
      </c>
      <c r="I4497" s="80" t="s">
        <v>81</v>
      </c>
      <c r="J4497" s="80">
        <v>53</v>
      </c>
      <c r="K4497" s="80">
        <v>0</v>
      </c>
      <c r="P4497" s="80" t="s">
        <v>114</v>
      </c>
      <c r="Q4497" s="80">
        <v>8.25</v>
      </c>
      <c r="R4497" s="80">
        <v>25.384855999999999</v>
      </c>
      <c r="S4497" s="80">
        <v>68.458809000000002</v>
      </c>
      <c r="T4497" s="80">
        <v>34324125</v>
      </c>
      <c r="U4497" s="91">
        <f>Table1[[#This Row],[Distribution Amount (Dollars)]]/Table1[[#This Row],[NEWdatediff]]</f>
        <v>8581031.25</v>
      </c>
      <c r="V4497" s="77" t="s">
        <v>1393</v>
      </c>
      <c r="W4497" s="77" t="s">
        <v>91</v>
      </c>
      <c r="X4497" s="77" t="s">
        <v>5025</v>
      </c>
      <c r="Y4497" s="77" t="s">
        <v>4881</v>
      </c>
      <c r="Z4497" s="77">
        <v>1</v>
      </c>
      <c r="AA4497" s="93"/>
      <c r="AB4497" s="77" t="s">
        <v>5090</v>
      </c>
      <c r="AC4497" s="93"/>
      <c r="AD4497" s="77" t="s">
        <v>114</v>
      </c>
      <c r="AE4497" s="93"/>
      <c r="AF4497" s="93"/>
      <c r="AG4497" s="93"/>
      <c r="AH4497" s="93"/>
      <c r="AI4497" s="93"/>
      <c r="AJ4497" s="93"/>
      <c r="AK4497" s="93"/>
      <c r="AL4497" s="93"/>
      <c r="AM4497" s="93"/>
      <c r="AN4497" s="77" t="s">
        <v>76</v>
      </c>
      <c r="AO4497" s="77" t="s">
        <v>5123</v>
      </c>
      <c r="AP4497" s="77">
        <v>785000000</v>
      </c>
      <c r="AQ4497" s="77" t="s">
        <v>78</v>
      </c>
      <c r="AR4497" s="77" t="s">
        <v>4274</v>
      </c>
      <c r="AS4497" s="79">
        <v>42947</v>
      </c>
      <c r="AT4497" s="77">
        <v>2017</v>
      </c>
      <c r="AU4497" s="77" t="s">
        <v>4278</v>
      </c>
      <c r="AV4497" s="79">
        <v>44196</v>
      </c>
      <c r="AW4497" s="77">
        <v>2020</v>
      </c>
      <c r="AX4497" s="88">
        <f>Table1[[#This Row],[End TEST]]-Table1[[#This Row],[Start TEST]]</f>
        <v>3</v>
      </c>
      <c r="AY4497" s="88">
        <f>Table1[[#This Row],[TEST_Diff]]+1</f>
        <v>4</v>
      </c>
      <c r="AZ4497" s="89">
        <f>DATEDIF(Table1[[#This Row],[Start Year]],Table1[[#This Row],[End Year]],"d") / 365</f>
        <v>3.4219178082191779</v>
      </c>
      <c r="BA4497" s="93"/>
      <c r="BB4497" s="93"/>
      <c r="BC4497" s="93"/>
      <c r="BD4497" s="77">
        <v>1</v>
      </c>
      <c r="BE4497" s="77">
        <v>1</v>
      </c>
      <c r="BF4497" s="77">
        <v>1</v>
      </c>
      <c r="BG4497" s="77">
        <v>1</v>
      </c>
      <c r="BH4497" s="77">
        <v>1</v>
      </c>
      <c r="BI4497" s="77">
        <v>1</v>
      </c>
      <c r="BJ4497" s="77">
        <v>1</v>
      </c>
      <c r="BK4497" s="77">
        <v>1</v>
      </c>
      <c r="BL4497" s="77">
        <v>1</v>
      </c>
      <c r="BM4497" s="77">
        <v>1</v>
      </c>
      <c r="BN4497" s="93"/>
      <c r="BO4497" s="93"/>
      <c r="BP4497" s="93"/>
      <c r="BQ4497" s="93"/>
      <c r="BR4497" s="93"/>
      <c r="BS4497" s="93"/>
      <c r="BT4497" s="93"/>
      <c r="BU4497" s="93"/>
      <c r="BV4497" s="93"/>
      <c r="BW4497" s="93"/>
    </row>
    <row r="4498" spans="1:75" x14ac:dyDescent="0.5">
      <c r="A4498" s="77">
        <v>752</v>
      </c>
      <c r="B4498" s="77" t="s">
        <v>4948</v>
      </c>
      <c r="D4498" s="78">
        <v>43705</v>
      </c>
      <c r="E4498" s="77" t="s">
        <v>4979</v>
      </c>
      <c r="F4498" s="90"/>
      <c r="G4498" s="77" t="s">
        <v>4979</v>
      </c>
      <c r="H4498" s="77" t="s">
        <v>5012</v>
      </c>
      <c r="I4498" s="80" t="s">
        <v>102</v>
      </c>
      <c r="J4498" s="80">
        <v>47</v>
      </c>
      <c r="K4498" s="80">
        <v>0</v>
      </c>
      <c r="P4498" s="80" t="s">
        <v>69</v>
      </c>
      <c r="Q4498" s="80">
        <v>17</v>
      </c>
      <c r="R4498" s="80">
        <v>2.6272389999999999</v>
      </c>
      <c r="S4498" s="80">
        <v>23.381664000000001</v>
      </c>
      <c r="T4498" s="80">
        <v>62721500</v>
      </c>
      <c r="U4498" s="91">
        <f>Table1[[#This Row],[Distribution Amount (Dollars)]]/Table1[[#This Row],[NEWdatediff]]</f>
        <v>15680375</v>
      </c>
      <c r="V4498" s="77" t="s">
        <v>1393</v>
      </c>
      <c r="W4498" s="77" t="s">
        <v>91</v>
      </c>
      <c r="X4498" s="77" t="s">
        <v>5025</v>
      </c>
      <c r="Y4498" s="77" t="s">
        <v>4881</v>
      </c>
      <c r="Z4498" s="77">
        <v>1</v>
      </c>
      <c r="AA4498" s="93"/>
      <c r="AB4498" s="77" t="s">
        <v>5090</v>
      </c>
      <c r="AC4498" s="93"/>
      <c r="AD4498" s="77" t="s">
        <v>69</v>
      </c>
      <c r="AE4498" s="93"/>
      <c r="AF4498" s="93"/>
      <c r="AG4498" s="93"/>
      <c r="AH4498" s="93"/>
      <c r="AI4498" s="93"/>
      <c r="AJ4498" s="93"/>
      <c r="AK4498" s="93"/>
      <c r="AL4498" s="93"/>
      <c r="AM4498" s="93"/>
      <c r="AN4498" s="77" t="s">
        <v>76</v>
      </c>
      <c r="AO4498" s="77" t="s">
        <v>5123</v>
      </c>
      <c r="AP4498" s="77">
        <v>785000000</v>
      </c>
      <c r="AQ4498" s="77" t="s">
        <v>78</v>
      </c>
      <c r="AR4498" s="77" t="s">
        <v>4274</v>
      </c>
      <c r="AS4498" s="79">
        <v>42947</v>
      </c>
      <c r="AT4498" s="77">
        <v>2017</v>
      </c>
      <c r="AU4498" s="77" t="s">
        <v>4278</v>
      </c>
      <c r="AV4498" s="79">
        <v>44196</v>
      </c>
      <c r="AW4498" s="77">
        <v>2020</v>
      </c>
      <c r="AX4498" s="88">
        <f>Table1[[#This Row],[End TEST]]-Table1[[#This Row],[Start TEST]]</f>
        <v>3</v>
      </c>
      <c r="AY4498" s="88">
        <f>Table1[[#This Row],[TEST_Diff]]+1</f>
        <v>4</v>
      </c>
      <c r="AZ4498" s="89">
        <f>DATEDIF(Table1[[#This Row],[Start Year]],Table1[[#This Row],[End Year]],"d") / 365</f>
        <v>3.4219178082191779</v>
      </c>
      <c r="BA4498" s="93"/>
      <c r="BB4498" s="93"/>
      <c r="BC4498" s="93"/>
      <c r="BD4498" s="77">
        <v>1</v>
      </c>
      <c r="BE4498" s="77">
        <v>1</v>
      </c>
      <c r="BF4498" s="77">
        <v>1</v>
      </c>
      <c r="BG4498" s="77">
        <v>1</v>
      </c>
      <c r="BH4498" s="77">
        <v>1</v>
      </c>
      <c r="BI4498" s="77">
        <v>1</v>
      </c>
      <c r="BJ4498" s="77">
        <v>1</v>
      </c>
      <c r="BK4498" s="77">
        <v>1</v>
      </c>
      <c r="BL4498" s="77">
        <v>1</v>
      </c>
      <c r="BM4498" s="77">
        <v>1</v>
      </c>
      <c r="BN4498" s="93"/>
      <c r="BO4498" s="93"/>
      <c r="BP4498" s="93"/>
      <c r="BQ4498" s="93"/>
      <c r="BR4498" s="93"/>
      <c r="BS4498" s="93"/>
      <c r="BT4498" s="93"/>
      <c r="BU4498" s="93"/>
      <c r="BV4498" s="93"/>
      <c r="BW4498" s="93"/>
    </row>
    <row r="4499" spans="1:75" x14ac:dyDescent="0.5">
      <c r="A4499" s="77">
        <v>752</v>
      </c>
      <c r="B4499" s="77" t="s">
        <v>4948</v>
      </c>
      <c r="D4499" s="78">
        <v>43705</v>
      </c>
      <c r="E4499" s="77" t="s">
        <v>4979</v>
      </c>
      <c r="F4499" s="90"/>
      <c r="G4499" s="77" t="s">
        <v>4979</v>
      </c>
      <c r="H4499" s="77" t="s">
        <v>5012</v>
      </c>
      <c r="I4499" s="80" t="s">
        <v>81</v>
      </c>
      <c r="J4499" s="80">
        <v>53</v>
      </c>
      <c r="K4499" s="80">
        <v>0</v>
      </c>
      <c r="P4499" s="80" t="s">
        <v>69</v>
      </c>
      <c r="Q4499" s="80">
        <v>17</v>
      </c>
      <c r="R4499" s="80">
        <v>2.6272389999999999</v>
      </c>
      <c r="S4499" s="80">
        <v>23.381664000000001</v>
      </c>
      <c r="T4499" s="80">
        <v>70728500</v>
      </c>
      <c r="U4499" s="91">
        <f>Table1[[#This Row],[Distribution Amount (Dollars)]]/Table1[[#This Row],[NEWdatediff]]</f>
        <v>17682125</v>
      </c>
      <c r="V4499" s="77" t="s">
        <v>1393</v>
      </c>
      <c r="W4499" s="77" t="s">
        <v>91</v>
      </c>
      <c r="X4499" s="77" t="s">
        <v>5025</v>
      </c>
      <c r="Y4499" s="77" t="s">
        <v>4881</v>
      </c>
      <c r="Z4499" s="77">
        <v>1</v>
      </c>
      <c r="AA4499" s="93"/>
      <c r="AB4499" s="77" t="s">
        <v>5090</v>
      </c>
      <c r="AC4499" s="93"/>
      <c r="AD4499" s="77" t="s">
        <v>69</v>
      </c>
      <c r="AE4499" s="93"/>
      <c r="AF4499" s="93"/>
      <c r="AG4499" s="93"/>
      <c r="AH4499" s="93"/>
      <c r="AI4499" s="93"/>
      <c r="AJ4499" s="93"/>
      <c r="AK4499" s="93"/>
      <c r="AL4499" s="93"/>
      <c r="AM4499" s="93"/>
      <c r="AN4499" s="77" t="s">
        <v>76</v>
      </c>
      <c r="AO4499" s="77" t="s">
        <v>5123</v>
      </c>
      <c r="AP4499" s="77">
        <v>785000000</v>
      </c>
      <c r="AQ4499" s="77" t="s">
        <v>78</v>
      </c>
      <c r="AR4499" s="77" t="s">
        <v>4274</v>
      </c>
      <c r="AS4499" s="79">
        <v>42947</v>
      </c>
      <c r="AT4499" s="77">
        <v>2017</v>
      </c>
      <c r="AU4499" s="77" t="s">
        <v>4278</v>
      </c>
      <c r="AV4499" s="79">
        <v>44196</v>
      </c>
      <c r="AW4499" s="77">
        <v>2020</v>
      </c>
      <c r="AX4499" s="88">
        <f>Table1[[#This Row],[End TEST]]-Table1[[#This Row],[Start TEST]]</f>
        <v>3</v>
      </c>
      <c r="AY4499" s="88">
        <f>Table1[[#This Row],[TEST_Diff]]+1</f>
        <v>4</v>
      </c>
      <c r="AZ4499" s="89">
        <f>DATEDIF(Table1[[#This Row],[Start Year]],Table1[[#This Row],[End Year]],"d") / 365</f>
        <v>3.4219178082191779</v>
      </c>
      <c r="BA4499" s="93"/>
      <c r="BB4499" s="93"/>
      <c r="BC4499" s="93"/>
      <c r="BD4499" s="77">
        <v>1</v>
      </c>
      <c r="BE4499" s="77">
        <v>1</v>
      </c>
      <c r="BF4499" s="77">
        <v>1</v>
      </c>
      <c r="BG4499" s="77">
        <v>1</v>
      </c>
      <c r="BH4499" s="77">
        <v>1</v>
      </c>
      <c r="BI4499" s="77">
        <v>1</v>
      </c>
      <c r="BJ4499" s="77">
        <v>1</v>
      </c>
      <c r="BK4499" s="77">
        <v>1</v>
      </c>
      <c r="BL4499" s="77">
        <v>1</v>
      </c>
      <c r="BM4499" s="77">
        <v>1</v>
      </c>
      <c r="BN4499" s="93"/>
      <c r="BO4499" s="93"/>
      <c r="BP4499" s="93"/>
      <c r="BQ4499" s="93"/>
      <c r="BR4499" s="93"/>
      <c r="BS4499" s="93"/>
      <c r="BT4499" s="93"/>
      <c r="BU4499" s="93"/>
      <c r="BV4499" s="93"/>
      <c r="BW4499" s="93"/>
    </row>
    <row r="4500" spans="1:75" x14ac:dyDescent="0.5">
      <c r="A4500" s="77">
        <v>752</v>
      </c>
      <c r="B4500" s="77" t="s">
        <v>4948</v>
      </c>
      <c r="D4500" s="78">
        <v>43705</v>
      </c>
      <c r="E4500" s="77" t="s">
        <v>4979</v>
      </c>
      <c r="F4500" s="90"/>
      <c r="G4500" s="77" t="s">
        <v>4979</v>
      </c>
      <c r="H4500" s="77" t="s">
        <v>5012</v>
      </c>
      <c r="I4500" s="80" t="s">
        <v>102</v>
      </c>
      <c r="J4500" s="80">
        <v>47</v>
      </c>
      <c r="K4500" s="80">
        <v>0</v>
      </c>
      <c r="P4500" s="80" t="s">
        <v>110</v>
      </c>
      <c r="Q4500" s="80">
        <v>17</v>
      </c>
      <c r="R4500" s="80">
        <v>26.625188000000001</v>
      </c>
      <c r="S4500" s="80">
        <v>6.809552</v>
      </c>
      <c r="T4500" s="80">
        <v>62721500</v>
      </c>
      <c r="U4500" s="91">
        <f>Table1[[#This Row],[Distribution Amount (Dollars)]]/Table1[[#This Row],[NEWdatediff]]</f>
        <v>15680375</v>
      </c>
      <c r="V4500" s="77" t="s">
        <v>1393</v>
      </c>
      <c r="W4500" s="77" t="s">
        <v>91</v>
      </c>
      <c r="X4500" s="77" t="s">
        <v>5025</v>
      </c>
      <c r="Y4500" s="77" t="s">
        <v>4881</v>
      </c>
      <c r="Z4500" s="77">
        <v>1</v>
      </c>
      <c r="AA4500" s="93"/>
      <c r="AB4500" s="77" t="s">
        <v>5090</v>
      </c>
      <c r="AC4500" s="93"/>
      <c r="AD4500" s="77" t="s">
        <v>110</v>
      </c>
      <c r="AE4500" s="93"/>
      <c r="AF4500" s="93"/>
      <c r="AG4500" s="93"/>
      <c r="AH4500" s="93"/>
      <c r="AI4500" s="93"/>
      <c r="AJ4500" s="93"/>
      <c r="AK4500" s="93"/>
      <c r="AL4500" s="93"/>
      <c r="AM4500" s="93"/>
      <c r="AN4500" s="77" t="s">
        <v>76</v>
      </c>
      <c r="AO4500" s="77" t="s">
        <v>5123</v>
      </c>
      <c r="AP4500" s="77">
        <v>785000000</v>
      </c>
      <c r="AQ4500" s="77" t="s">
        <v>78</v>
      </c>
      <c r="AR4500" s="77" t="s">
        <v>4274</v>
      </c>
      <c r="AS4500" s="79">
        <v>42947</v>
      </c>
      <c r="AT4500" s="77">
        <v>2017</v>
      </c>
      <c r="AU4500" s="77" t="s">
        <v>4278</v>
      </c>
      <c r="AV4500" s="79">
        <v>44196</v>
      </c>
      <c r="AW4500" s="77">
        <v>2020</v>
      </c>
      <c r="AX4500" s="88">
        <f>Table1[[#This Row],[End TEST]]-Table1[[#This Row],[Start TEST]]</f>
        <v>3</v>
      </c>
      <c r="AY4500" s="88">
        <f>Table1[[#This Row],[TEST_Diff]]+1</f>
        <v>4</v>
      </c>
      <c r="AZ4500" s="89">
        <f>DATEDIF(Table1[[#This Row],[Start Year]],Table1[[#This Row],[End Year]],"d") / 365</f>
        <v>3.4219178082191779</v>
      </c>
      <c r="BA4500" s="93"/>
      <c r="BB4500" s="93"/>
      <c r="BC4500" s="93"/>
      <c r="BD4500" s="77">
        <v>1</v>
      </c>
      <c r="BE4500" s="77">
        <v>1</v>
      </c>
      <c r="BF4500" s="77">
        <v>1</v>
      </c>
      <c r="BG4500" s="77">
        <v>1</v>
      </c>
      <c r="BH4500" s="77">
        <v>1</v>
      </c>
      <c r="BI4500" s="77">
        <v>1</v>
      </c>
      <c r="BJ4500" s="77">
        <v>1</v>
      </c>
      <c r="BK4500" s="77">
        <v>1</v>
      </c>
      <c r="BL4500" s="77">
        <v>1</v>
      </c>
      <c r="BM4500" s="77">
        <v>1</v>
      </c>
      <c r="BN4500" s="93"/>
      <c r="BO4500" s="93"/>
      <c r="BP4500" s="93"/>
      <c r="BQ4500" s="93"/>
      <c r="BR4500" s="93"/>
      <c r="BS4500" s="93"/>
      <c r="BT4500" s="93"/>
      <c r="BU4500" s="93"/>
      <c r="BV4500" s="93"/>
      <c r="BW4500" s="93"/>
    </row>
    <row r="4501" spans="1:75" x14ac:dyDescent="0.5">
      <c r="A4501" s="77">
        <v>752</v>
      </c>
      <c r="B4501" s="77" t="s">
        <v>4948</v>
      </c>
      <c r="D4501" s="78">
        <v>43705</v>
      </c>
      <c r="E4501" s="77" t="s">
        <v>4979</v>
      </c>
      <c r="F4501" s="90"/>
      <c r="G4501" s="77" t="s">
        <v>4979</v>
      </c>
      <c r="H4501" s="77" t="s">
        <v>5012</v>
      </c>
      <c r="I4501" s="80" t="s">
        <v>81</v>
      </c>
      <c r="J4501" s="80">
        <v>53</v>
      </c>
      <c r="K4501" s="80">
        <v>0</v>
      </c>
      <c r="P4501" s="80" t="s">
        <v>110</v>
      </c>
      <c r="Q4501" s="80">
        <v>17</v>
      </c>
      <c r="R4501" s="80">
        <v>26.625188000000001</v>
      </c>
      <c r="S4501" s="80">
        <v>6.809552</v>
      </c>
      <c r="T4501" s="80">
        <v>70728500</v>
      </c>
      <c r="U4501" s="91">
        <f>Table1[[#This Row],[Distribution Amount (Dollars)]]/Table1[[#This Row],[NEWdatediff]]</f>
        <v>17682125</v>
      </c>
      <c r="V4501" s="77" t="s">
        <v>1393</v>
      </c>
      <c r="W4501" s="77" t="s">
        <v>91</v>
      </c>
      <c r="X4501" s="77" t="s">
        <v>5025</v>
      </c>
      <c r="Y4501" s="77" t="s">
        <v>4881</v>
      </c>
      <c r="Z4501" s="77">
        <v>1</v>
      </c>
      <c r="AA4501" s="93"/>
      <c r="AB4501" s="77" t="s">
        <v>5090</v>
      </c>
      <c r="AC4501" s="93"/>
      <c r="AD4501" s="77" t="s">
        <v>110</v>
      </c>
      <c r="AE4501" s="93"/>
      <c r="AF4501" s="93"/>
      <c r="AG4501" s="93"/>
      <c r="AH4501" s="93"/>
      <c r="AI4501" s="93"/>
      <c r="AJ4501" s="93"/>
      <c r="AK4501" s="93"/>
      <c r="AL4501" s="93"/>
      <c r="AM4501" s="93"/>
      <c r="AN4501" s="77" t="s">
        <v>76</v>
      </c>
      <c r="AO4501" s="77" t="s">
        <v>5123</v>
      </c>
      <c r="AP4501" s="77">
        <v>785000000</v>
      </c>
      <c r="AQ4501" s="77" t="s">
        <v>78</v>
      </c>
      <c r="AR4501" s="77" t="s">
        <v>4274</v>
      </c>
      <c r="AS4501" s="79">
        <v>42947</v>
      </c>
      <c r="AT4501" s="77">
        <v>2017</v>
      </c>
      <c r="AU4501" s="77" t="s">
        <v>4278</v>
      </c>
      <c r="AV4501" s="79">
        <v>44196</v>
      </c>
      <c r="AW4501" s="77">
        <v>2020</v>
      </c>
      <c r="AX4501" s="88">
        <f>Table1[[#This Row],[End TEST]]-Table1[[#This Row],[Start TEST]]</f>
        <v>3</v>
      </c>
      <c r="AY4501" s="88">
        <f>Table1[[#This Row],[TEST_Diff]]+1</f>
        <v>4</v>
      </c>
      <c r="AZ4501" s="89">
        <f>DATEDIF(Table1[[#This Row],[Start Year]],Table1[[#This Row],[End Year]],"d") / 365</f>
        <v>3.4219178082191779</v>
      </c>
      <c r="BA4501" s="93"/>
      <c r="BB4501" s="93"/>
      <c r="BC4501" s="93"/>
      <c r="BD4501" s="77">
        <v>1</v>
      </c>
      <c r="BE4501" s="77">
        <v>1</v>
      </c>
      <c r="BF4501" s="77">
        <v>1</v>
      </c>
      <c r="BG4501" s="77">
        <v>1</v>
      </c>
      <c r="BH4501" s="77">
        <v>1</v>
      </c>
      <c r="BI4501" s="77">
        <v>1</v>
      </c>
      <c r="BJ4501" s="77">
        <v>1</v>
      </c>
      <c r="BK4501" s="77">
        <v>1</v>
      </c>
      <c r="BL4501" s="77">
        <v>1</v>
      </c>
      <c r="BM4501" s="77">
        <v>1</v>
      </c>
      <c r="BN4501" s="93"/>
      <c r="BO4501" s="93"/>
      <c r="BP4501" s="93"/>
      <c r="BQ4501" s="93"/>
      <c r="BR4501" s="93"/>
      <c r="BS4501" s="93"/>
      <c r="BT4501" s="93"/>
      <c r="BU4501" s="93"/>
      <c r="BV4501" s="93"/>
      <c r="BW4501" s="93"/>
    </row>
    <row r="4502" spans="1:75" x14ac:dyDescent="0.5">
      <c r="A4502" s="77">
        <v>752</v>
      </c>
      <c r="B4502" s="77" t="s">
        <v>4948</v>
      </c>
      <c r="D4502" s="78">
        <v>43705</v>
      </c>
      <c r="E4502" s="77" t="s">
        <v>4979</v>
      </c>
      <c r="F4502" s="90"/>
      <c r="G4502" s="77" t="s">
        <v>4979</v>
      </c>
      <c r="H4502" s="77" t="s">
        <v>5012</v>
      </c>
      <c r="I4502" s="80" t="s">
        <v>102</v>
      </c>
      <c r="J4502" s="80">
        <v>47</v>
      </c>
      <c r="K4502" s="80">
        <v>0</v>
      </c>
      <c r="P4502" s="80" t="s">
        <v>84</v>
      </c>
      <c r="Q4502" s="80">
        <v>16.5</v>
      </c>
      <c r="R4502" s="80">
        <v>-15.623037</v>
      </c>
      <c r="S4502" s="80">
        <v>-59.0625</v>
      </c>
      <c r="T4502" s="80">
        <v>60876750</v>
      </c>
      <c r="U4502" s="91">
        <f>Table1[[#This Row],[Distribution Amount (Dollars)]]/Table1[[#This Row],[NEWdatediff]]</f>
        <v>15219187.5</v>
      </c>
      <c r="V4502" s="77" t="s">
        <v>1393</v>
      </c>
      <c r="W4502" s="77" t="s">
        <v>91</v>
      </c>
      <c r="X4502" s="77" t="s">
        <v>5025</v>
      </c>
      <c r="Y4502" s="77" t="s">
        <v>4881</v>
      </c>
      <c r="Z4502" s="77">
        <v>1</v>
      </c>
      <c r="AA4502" s="93"/>
      <c r="AB4502" s="77" t="s">
        <v>5090</v>
      </c>
      <c r="AC4502" s="93"/>
      <c r="AD4502" s="77" t="s">
        <v>84</v>
      </c>
      <c r="AE4502" s="93"/>
      <c r="AF4502" s="93"/>
      <c r="AG4502" s="93"/>
      <c r="AH4502" s="93"/>
      <c r="AI4502" s="93"/>
      <c r="AJ4502" s="93"/>
      <c r="AK4502" s="93"/>
      <c r="AL4502" s="93"/>
      <c r="AM4502" s="93"/>
      <c r="AN4502" s="77" t="s">
        <v>76</v>
      </c>
      <c r="AO4502" s="77" t="s">
        <v>5123</v>
      </c>
      <c r="AP4502" s="77">
        <v>785000000</v>
      </c>
      <c r="AQ4502" s="77" t="s">
        <v>78</v>
      </c>
      <c r="AR4502" s="77" t="s">
        <v>4274</v>
      </c>
      <c r="AS4502" s="79">
        <v>42947</v>
      </c>
      <c r="AT4502" s="77">
        <v>2017</v>
      </c>
      <c r="AU4502" s="77" t="s">
        <v>4278</v>
      </c>
      <c r="AV4502" s="79">
        <v>44196</v>
      </c>
      <c r="AW4502" s="77">
        <v>2020</v>
      </c>
      <c r="AX4502" s="88">
        <f>Table1[[#This Row],[End TEST]]-Table1[[#This Row],[Start TEST]]</f>
        <v>3</v>
      </c>
      <c r="AY4502" s="88">
        <f>Table1[[#This Row],[TEST_Diff]]+1</f>
        <v>4</v>
      </c>
      <c r="AZ4502" s="89">
        <f>DATEDIF(Table1[[#This Row],[Start Year]],Table1[[#This Row],[End Year]],"d") / 365</f>
        <v>3.4219178082191779</v>
      </c>
      <c r="BA4502" s="93"/>
      <c r="BB4502" s="93"/>
      <c r="BC4502" s="93"/>
      <c r="BD4502" s="77">
        <v>1</v>
      </c>
      <c r="BE4502" s="77">
        <v>1</v>
      </c>
      <c r="BF4502" s="77">
        <v>1</v>
      </c>
      <c r="BG4502" s="77">
        <v>1</v>
      </c>
      <c r="BH4502" s="77">
        <v>1</v>
      </c>
      <c r="BI4502" s="77">
        <v>1</v>
      </c>
      <c r="BJ4502" s="77">
        <v>1</v>
      </c>
      <c r="BK4502" s="77">
        <v>1</v>
      </c>
      <c r="BL4502" s="77">
        <v>1</v>
      </c>
      <c r="BM4502" s="77">
        <v>1</v>
      </c>
      <c r="BN4502" s="93"/>
      <c r="BO4502" s="93"/>
      <c r="BP4502" s="93"/>
      <c r="BQ4502" s="93"/>
      <c r="BR4502" s="93"/>
      <c r="BS4502" s="93"/>
      <c r="BT4502" s="93"/>
      <c r="BU4502" s="93"/>
      <c r="BV4502" s="93"/>
      <c r="BW4502" s="93"/>
    </row>
    <row r="4503" spans="1:75" x14ac:dyDescent="0.5">
      <c r="A4503" s="77">
        <v>752</v>
      </c>
      <c r="B4503" s="77" t="s">
        <v>4948</v>
      </c>
      <c r="D4503" s="78">
        <v>43705</v>
      </c>
      <c r="E4503" s="77" t="s">
        <v>4979</v>
      </c>
      <c r="F4503" s="90"/>
      <c r="G4503" s="77" t="s">
        <v>4979</v>
      </c>
      <c r="H4503" s="77" t="s">
        <v>5012</v>
      </c>
      <c r="I4503" s="80" t="s">
        <v>81</v>
      </c>
      <c r="J4503" s="80">
        <v>53</v>
      </c>
      <c r="K4503" s="80">
        <v>0</v>
      </c>
      <c r="P4503" s="80" t="s">
        <v>84</v>
      </c>
      <c r="Q4503" s="80">
        <v>16.5</v>
      </c>
      <c r="R4503" s="80">
        <v>-15.623037</v>
      </c>
      <c r="S4503" s="80">
        <v>-59.0625</v>
      </c>
      <c r="T4503" s="80">
        <v>68648250</v>
      </c>
      <c r="U4503" s="91">
        <f>Table1[[#This Row],[Distribution Amount (Dollars)]]/Table1[[#This Row],[NEWdatediff]]</f>
        <v>17162062.5</v>
      </c>
      <c r="V4503" s="77" t="s">
        <v>1393</v>
      </c>
      <c r="W4503" s="77" t="s">
        <v>91</v>
      </c>
      <c r="X4503" s="77" t="s">
        <v>5025</v>
      </c>
      <c r="Y4503" s="77" t="s">
        <v>4881</v>
      </c>
      <c r="Z4503" s="77">
        <v>1</v>
      </c>
      <c r="AA4503" s="93"/>
      <c r="AB4503" s="77" t="s">
        <v>5090</v>
      </c>
      <c r="AC4503" s="93"/>
      <c r="AD4503" s="77" t="s">
        <v>84</v>
      </c>
      <c r="AE4503" s="93"/>
      <c r="AF4503" s="93"/>
      <c r="AG4503" s="93"/>
      <c r="AH4503" s="93"/>
      <c r="AI4503" s="93"/>
      <c r="AJ4503" s="93"/>
      <c r="AK4503" s="93"/>
      <c r="AL4503" s="93"/>
      <c r="AM4503" s="93"/>
      <c r="AN4503" s="77" t="s">
        <v>76</v>
      </c>
      <c r="AO4503" s="77" t="s">
        <v>5123</v>
      </c>
      <c r="AP4503" s="77">
        <v>785000000</v>
      </c>
      <c r="AQ4503" s="77" t="s">
        <v>78</v>
      </c>
      <c r="AR4503" s="77" t="s">
        <v>4274</v>
      </c>
      <c r="AS4503" s="79">
        <v>42947</v>
      </c>
      <c r="AT4503" s="77">
        <v>2017</v>
      </c>
      <c r="AU4503" s="77" t="s">
        <v>4278</v>
      </c>
      <c r="AV4503" s="79">
        <v>44196</v>
      </c>
      <c r="AW4503" s="77">
        <v>2020</v>
      </c>
      <c r="AX4503" s="88">
        <f>Table1[[#This Row],[End TEST]]-Table1[[#This Row],[Start TEST]]</f>
        <v>3</v>
      </c>
      <c r="AY4503" s="88">
        <f>Table1[[#This Row],[TEST_Diff]]+1</f>
        <v>4</v>
      </c>
      <c r="AZ4503" s="89">
        <f>DATEDIF(Table1[[#This Row],[Start Year]],Table1[[#This Row],[End Year]],"d") / 365</f>
        <v>3.4219178082191779</v>
      </c>
      <c r="BA4503" s="93"/>
      <c r="BB4503" s="93"/>
      <c r="BC4503" s="93"/>
      <c r="BD4503" s="77">
        <v>1</v>
      </c>
      <c r="BE4503" s="77">
        <v>1</v>
      </c>
      <c r="BF4503" s="77">
        <v>1</v>
      </c>
      <c r="BG4503" s="77">
        <v>1</v>
      </c>
      <c r="BH4503" s="77">
        <v>1</v>
      </c>
      <c r="BI4503" s="77">
        <v>1</v>
      </c>
      <c r="BJ4503" s="77">
        <v>1</v>
      </c>
      <c r="BK4503" s="77">
        <v>1</v>
      </c>
      <c r="BL4503" s="77">
        <v>1</v>
      </c>
      <c r="BM4503" s="77">
        <v>1</v>
      </c>
      <c r="BN4503" s="93"/>
      <c r="BO4503" s="93"/>
      <c r="BP4503" s="93"/>
      <c r="BQ4503" s="93"/>
      <c r="BR4503" s="93"/>
      <c r="BS4503" s="93"/>
      <c r="BT4503" s="93"/>
      <c r="BU4503" s="93"/>
      <c r="BV4503" s="93"/>
      <c r="BW4503" s="93"/>
    </row>
    <row r="4504" spans="1:75" x14ac:dyDescent="0.5">
      <c r="A4504" s="77">
        <v>753</v>
      </c>
      <c r="B4504" s="77" t="s">
        <v>4949</v>
      </c>
      <c r="D4504" s="78">
        <v>43705</v>
      </c>
      <c r="E4504" s="77" t="s">
        <v>4980</v>
      </c>
      <c r="F4504" s="90"/>
      <c r="G4504" s="77" t="s">
        <v>4980</v>
      </c>
      <c r="H4504" s="77" t="s">
        <v>5013</v>
      </c>
      <c r="I4504" s="80" t="s">
        <v>262</v>
      </c>
      <c r="J4504" s="80">
        <v>20</v>
      </c>
      <c r="K4504" s="80">
        <v>1</v>
      </c>
      <c r="L4504" s="80" t="s">
        <v>194</v>
      </c>
      <c r="M4504" s="80">
        <v>100</v>
      </c>
      <c r="N4504" s="80">
        <v>19.182435999999999</v>
      </c>
      <c r="O4504" s="80">
        <v>-72.434515000000005</v>
      </c>
      <c r="P4504" s="80" t="s">
        <v>195</v>
      </c>
      <c r="Q4504" s="80">
        <v>0</v>
      </c>
      <c r="R4504" s="80">
        <v>25.14509</v>
      </c>
      <c r="S4504" s="80">
        <v>-80.396960000000007</v>
      </c>
      <c r="T4504" s="80">
        <v>109140</v>
      </c>
      <c r="U4504" s="91">
        <f>Table1[[#This Row],[Distribution Amount (Dollars)]]/Table1[[#This Row],[NEWdatediff]]</f>
        <v>27285</v>
      </c>
      <c r="V4504" s="77" t="s">
        <v>637</v>
      </c>
      <c r="W4504" s="77" t="s">
        <v>71</v>
      </c>
      <c r="X4504" s="77" t="s">
        <v>5038</v>
      </c>
      <c r="Y4504" s="77" t="s">
        <v>1972</v>
      </c>
      <c r="Z4504" s="93">
        <v>0</v>
      </c>
      <c r="AA4504" s="77" t="s">
        <v>1168</v>
      </c>
      <c r="AB4504" s="77" t="s">
        <v>5091</v>
      </c>
      <c r="AC4504" s="77" t="s">
        <v>5092</v>
      </c>
      <c r="AD4504" s="77" t="s">
        <v>194</v>
      </c>
      <c r="AE4504" s="77" t="s">
        <v>5093</v>
      </c>
      <c r="AF4504" s="93"/>
      <c r="AG4504" s="93"/>
      <c r="AH4504" s="93"/>
      <c r="AI4504" s="77" t="s">
        <v>5094</v>
      </c>
      <c r="AJ4504" s="77" t="s">
        <v>1349</v>
      </c>
      <c r="AK4504" s="93"/>
      <c r="AL4504" s="77" t="s">
        <v>5095</v>
      </c>
      <c r="AM4504" s="93"/>
      <c r="AN4504" s="77" t="s">
        <v>76</v>
      </c>
      <c r="AO4504" s="77" t="s">
        <v>5124</v>
      </c>
      <c r="AP4504" s="77">
        <v>545700</v>
      </c>
      <c r="AQ4504" s="77" t="s">
        <v>78</v>
      </c>
      <c r="AR4504" s="77" t="s">
        <v>4274</v>
      </c>
      <c r="AS4504" s="79">
        <v>43147</v>
      </c>
      <c r="AT4504" s="77">
        <v>2018</v>
      </c>
      <c r="AU4504" s="77" t="s">
        <v>4278</v>
      </c>
      <c r="AV4504" s="79">
        <v>44243</v>
      </c>
      <c r="AW4504" s="77">
        <v>2021</v>
      </c>
      <c r="AX4504" s="88">
        <f>Table1[[#This Row],[End TEST]]-Table1[[#This Row],[Start TEST]]</f>
        <v>3</v>
      </c>
      <c r="AY4504" s="88">
        <f>Table1[[#This Row],[TEST_Diff]]+1</f>
        <v>4</v>
      </c>
      <c r="AZ4504" s="89">
        <f>DATEDIF(Table1[[#This Row],[Start Year]],Table1[[#This Row],[End Year]],"d") / 365</f>
        <v>3.0027397260273974</v>
      </c>
      <c r="BA4504" s="93"/>
      <c r="BB4504" s="93"/>
      <c r="BC4504" s="93"/>
      <c r="BD4504" s="77">
        <v>1</v>
      </c>
      <c r="BE4504" s="93"/>
      <c r="BF4504" s="77">
        <v>1</v>
      </c>
      <c r="BG4504" s="93"/>
      <c r="BH4504" s="77">
        <v>1</v>
      </c>
      <c r="BI4504" s="93"/>
      <c r="BJ4504" s="93"/>
      <c r="BK4504" s="93"/>
      <c r="BL4504" s="93"/>
      <c r="BM4504" s="93"/>
      <c r="BN4504" s="93"/>
      <c r="BO4504" s="93"/>
      <c r="BP4504" s="77">
        <v>1</v>
      </c>
      <c r="BQ4504" s="93"/>
      <c r="BR4504" s="93"/>
      <c r="BS4504" s="93"/>
      <c r="BT4504" s="93"/>
      <c r="BU4504" s="93"/>
      <c r="BV4504" s="93"/>
      <c r="BW4504" s="77" t="s">
        <v>5150</v>
      </c>
    </row>
    <row r="4505" spans="1:75" x14ac:dyDescent="0.5">
      <c r="A4505" s="77">
        <v>753</v>
      </c>
      <c r="B4505" s="77" t="s">
        <v>4949</v>
      </c>
      <c r="D4505" s="78">
        <v>43705</v>
      </c>
      <c r="E4505" s="77" t="s">
        <v>4980</v>
      </c>
      <c r="F4505" s="90"/>
      <c r="G4505" s="77" t="s">
        <v>4980</v>
      </c>
      <c r="H4505" s="77" t="s">
        <v>5013</v>
      </c>
      <c r="I4505" s="80" t="s">
        <v>237</v>
      </c>
      <c r="J4505" s="80">
        <v>20</v>
      </c>
      <c r="K4505" s="80">
        <v>1</v>
      </c>
      <c r="L4505" s="80" t="s">
        <v>194</v>
      </c>
      <c r="M4505" s="80">
        <v>100</v>
      </c>
      <c r="N4505" s="80">
        <v>19.182435999999999</v>
      </c>
      <c r="O4505" s="80">
        <v>-72.434515000000005</v>
      </c>
      <c r="P4505" s="80" t="s">
        <v>195</v>
      </c>
      <c r="Q4505" s="80">
        <v>0</v>
      </c>
      <c r="R4505" s="80">
        <v>25.14509</v>
      </c>
      <c r="S4505" s="80">
        <v>-80.396960000000007</v>
      </c>
      <c r="T4505" s="80">
        <v>109140</v>
      </c>
      <c r="U4505" s="91">
        <f>Table1[[#This Row],[Distribution Amount (Dollars)]]/Table1[[#This Row],[NEWdatediff]]</f>
        <v>27285</v>
      </c>
      <c r="V4505" s="77" t="s">
        <v>637</v>
      </c>
      <c r="W4505" s="77" t="s">
        <v>71</v>
      </c>
      <c r="X4505" s="77" t="s">
        <v>5038</v>
      </c>
      <c r="Y4505" s="77" t="s">
        <v>1972</v>
      </c>
      <c r="Z4505" s="93">
        <v>0</v>
      </c>
      <c r="AA4505" s="77" t="s">
        <v>1168</v>
      </c>
      <c r="AB4505" s="77" t="s">
        <v>5091</v>
      </c>
      <c r="AC4505" s="77" t="s">
        <v>5092</v>
      </c>
      <c r="AD4505" s="77" t="s">
        <v>194</v>
      </c>
      <c r="AE4505" s="77" t="s">
        <v>5093</v>
      </c>
      <c r="AF4505" s="93"/>
      <c r="AG4505" s="93"/>
      <c r="AH4505" s="93"/>
      <c r="AI4505" s="77" t="s">
        <v>5094</v>
      </c>
      <c r="AJ4505" s="77" t="s">
        <v>1349</v>
      </c>
      <c r="AK4505" s="93"/>
      <c r="AL4505" s="77" t="s">
        <v>5095</v>
      </c>
      <c r="AM4505" s="93"/>
      <c r="AN4505" s="77" t="s">
        <v>76</v>
      </c>
      <c r="AO4505" s="77" t="s">
        <v>5124</v>
      </c>
      <c r="AP4505" s="77">
        <v>545700</v>
      </c>
      <c r="AQ4505" s="77" t="s">
        <v>78</v>
      </c>
      <c r="AR4505" s="77" t="s">
        <v>4274</v>
      </c>
      <c r="AS4505" s="79">
        <v>43147</v>
      </c>
      <c r="AT4505" s="77">
        <v>2018</v>
      </c>
      <c r="AU4505" s="77" t="s">
        <v>4278</v>
      </c>
      <c r="AV4505" s="79">
        <v>44243</v>
      </c>
      <c r="AW4505" s="77">
        <v>2021</v>
      </c>
      <c r="AX4505" s="88">
        <f>Table1[[#This Row],[End TEST]]-Table1[[#This Row],[Start TEST]]</f>
        <v>3</v>
      </c>
      <c r="AY4505" s="88">
        <f>Table1[[#This Row],[TEST_Diff]]+1</f>
        <v>4</v>
      </c>
      <c r="AZ4505" s="89">
        <f>DATEDIF(Table1[[#This Row],[Start Year]],Table1[[#This Row],[End Year]],"d") / 365</f>
        <v>3.0027397260273974</v>
      </c>
      <c r="BA4505" s="93"/>
      <c r="BB4505" s="93"/>
      <c r="BC4505" s="93"/>
      <c r="BD4505" s="77">
        <v>1</v>
      </c>
      <c r="BE4505" s="93"/>
      <c r="BF4505" s="77">
        <v>1</v>
      </c>
      <c r="BG4505" s="93"/>
      <c r="BH4505" s="77">
        <v>1</v>
      </c>
      <c r="BI4505" s="93"/>
      <c r="BJ4505" s="93"/>
      <c r="BK4505" s="93"/>
      <c r="BL4505" s="93"/>
      <c r="BM4505" s="93"/>
      <c r="BN4505" s="93"/>
      <c r="BO4505" s="93"/>
      <c r="BP4505" s="77">
        <v>1</v>
      </c>
      <c r="BQ4505" s="93"/>
      <c r="BR4505" s="93"/>
      <c r="BS4505" s="93"/>
      <c r="BT4505" s="93"/>
      <c r="BU4505" s="93"/>
      <c r="BV4505" s="93"/>
      <c r="BW4505" s="77" t="s">
        <v>5150</v>
      </c>
    </row>
    <row r="4506" spans="1:75" x14ac:dyDescent="0.5">
      <c r="A4506" s="77">
        <v>753</v>
      </c>
      <c r="B4506" s="77" t="s">
        <v>4949</v>
      </c>
      <c r="D4506" s="78">
        <v>43705</v>
      </c>
      <c r="E4506" s="77" t="s">
        <v>4980</v>
      </c>
      <c r="F4506" s="90"/>
      <c r="G4506" s="77" t="s">
        <v>4980</v>
      </c>
      <c r="H4506" s="77" t="s">
        <v>5013</v>
      </c>
      <c r="I4506" s="80" t="s">
        <v>291</v>
      </c>
      <c r="J4506" s="80">
        <v>20</v>
      </c>
      <c r="K4506" s="80">
        <v>1</v>
      </c>
      <c r="L4506" s="80" t="s">
        <v>194</v>
      </c>
      <c r="M4506" s="80">
        <v>100</v>
      </c>
      <c r="N4506" s="80">
        <v>19.182435999999999</v>
      </c>
      <c r="O4506" s="80">
        <v>-72.434515000000005</v>
      </c>
      <c r="P4506" s="80" t="s">
        <v>195</v>
      </c>
      <c r="Q4506" s="80">
        <v>0</v>
      </c>
      <c r="R4506" s="80">
        <v>25.14509</v>
      </c>
      <c r="S4506" s="80">
        <v>-80.396960000000007</v>
      </c>
      <c r="T4506" s="80">
        <v>109140</v>
      </c>
      <c r="U4506" s="91">
        <f>Table1[[#This Row],[Distribution Amount (Dollars)]]/Table1[[#This Row],[NEWdatediff]]</f>
        <v>27285</v>
      </c>
      <c r="V4506" s="77" t="s">
        <v>637</v>
      </c>
      <c r="W4506" s="77" t="s">
        <v>71</v>
      </c>
      <c r="X4506" s="77" t="s">
        <v>5038</v>
      </c>
      <c r="Y4506" s="77" t="s">
        <v>1972</v>
      </c>
      <c r="Z4506" s="93">
        <v>0</v>
      </c>
      <c r="AA4506" s="77" t="s">
        <v>1168</v>
      </c>
      <c r="AB4506" s="77" t="s">
        <v>5091</v>
      </c>
      <c r="AC4506" s="77" t="s">
        <v>5092</v>
      </c>
      <c r="AD4506" s="77" t="s">
        <v>194</v>
      </c>
      <c r="AE4506" s="77" t="s">
        <v>5093</v>
      </c>
      <c r="AF4506" s="93"/>
      <c r="AG4506" s="93"/>
      <c r="AH4506" s="93"/>
      <c r="AI4506" s="77" t="s">
        <v>5094</v>
      </c>
      <c r="AJ4506" s="77" t="s">
        <v>1349</v>
      </c>
      <c r="AK4506" s="93"/>
      <c r="AL4506" s="77" t="s">
        <v>5095</v>
      </c>
      <c r="AM4506" s="93"/>
      <c r="AN4506" s="77" t="s">
        <v>76</v>
      </c>
      <c r="AO4506" s="77" t="s">
        <v>5124</v>
      </c>
      <c r="AP4506" s="77">
        <v>545700</v>
      </c>
      <c r="AQ4506" s="77" t="s">
        <v>78</v>
      </c>
      <c r="AR4506" s="77" t="s">
        <v>4274</v>
      </c>
      <c r="AS4506" s="79">
        <v>43147</v>
      </c>
      <c r="AT4506" s="77">
        <v>2018</v>
      </c>
      <c r="AU4506" s="77" t="s">
        <v>4278</v>
      </c>
      <c r="AV4506" s="79">
        <v>44243</v>
      </c>
      <c r="AW4506" s="77">
        <v>2021</v>
      </c>
      <c r="AX4506" s="88">
        <f>Table1[[#This Row],[End TEST]]-Table1[[#This Row],[Start TEST]]</f>
        <v>3</v>
      </c>
      <c r="AY4506" s="88">
        <f>Table1[[#This Row],[TEST_Diff]]+1</f>
        <v>4</v>
      </c>
      <c r="AZ4506" s="89">
        <f>DATEDIF(Table1[[#This Row],[Start Year]],Table1[[#This Row],[End Year]],"d") / 365</f>
        <v>3.0027397260273974</v>
      </c>
      <c r="BA4506" s="93"/>
      <c r="BB4506" s="93"/>
      <c r="BC4506" s="93"/>
      <c r="BD4506" s="77">
        <v>1</v>
      </c>
      <c r="BE4506" s="93"/>
      <c r="BF4506" s="77">
        <v>1</v>
      </c>
      <c r="BG4506" s="93"/>
      <c r="BH4506" s="77">
        <v>1</v>
      </c>
      <c r="BI4506" s="93"/>
      <c r="BJ4506" s="93"/>
      <c r="BK4506" s="93"/>
      <c r="BL4506" s="93"/>
      <c r="BM4506" s="93"/>
      <c r="BN4506" s="93"/>
      <c r="BO4506" s="93"/>
      <c r="BP4506" s="77">
        <v>1</v>
      </c>
      <c r="BQ4506" s="93"/>
      <c r="BR4506" s="93"/>
      <c r="BS4506" s="93"/>
      <c r="BT4506" s="93"/>
      <c r="BU4506" s="93"/>
      <c r="BV4506" s="93"/>
      <c r="BW4506" s="77" t="s">
        <v>5150</v>
      </c>
    </row>
    <row r="4507" spans="1:75" x14ac:dyDescent="0.5">
      <c r="A4507" s="77">
        <v>753</v>
      </c>
      <c r="B4507" s="77" t="s">
        <v>4949</v>
      </c>
      <c r="D4507" s="78">
        <v>43705</v>
      </c>
      <c r="E4507" s="77" t="s">
        <v>4980</v>
      </c>
      <c r="F4507" s="90"/>
      <c r="G4507" s="77" t="s">
        <v>4980</v>
      </c>
      <c r="H4507" s="77" t="s">
        <v>5013</v>
      </c>
      <c r="I4507" s="80" t="s">
        <v>128</v>
      </c>
      <c r="J4507" s="80">
        <v>20</v>
      </c>
      <c r="K4507" s="80">
        <v>1</v>
      </c>
      <c r="L4507" s="80" t="s">
        <v>194</v>
      </c>
      <c r="M4507" s="80">
        <v>100</v>
      </c>
      <c r="N4507" s="80">
        <v>19.182435999999999</v>
      </c>
      <c r="O4507" s="80">
        <v>-72.434515000000005</v>
      </c>
      <c r="P4507" s="80" t="s">
        <v>195</v>
      </c>
      <c r="Q4507" s="80">
        <v>0</v>
      </c>
      <c r="R4507" s="80">
        <v>25.14509</v>
      </c>
      <c r="S4507" s="80">
        <v>-80.396960000000007</v>
      </c>
      <c r="T4507" s="80">
        <v>109140</v>
      </c>
      <c r="U4507" s="91">
        <f>Table1[[#This Row],[Distribution Amount (Dollars)]]/Table1[[#This Row],[NEWdatediff]]</f>
        <v>27285</v>
      </c>
      <c r="V4507" s="77" t="s">
        <v>637</v>
      </c>
      <c r="W4507" s="77" t="s">
        <v>71</v>
      </c>
      <c r="X4507" s="77" t="s">
        <v>5038</v>
      </c>
      <c r="Y4507" s="77" t="s">
        <v>1972</v>
      </c>
      <c r="Z4507" s="93">
        <v>0</v>
      </c>
      <c r="AA4507" s="77" t="s">
        <v>1168</v>
      </c>
      <c r="AB4507" s="77" t="s">
        <v>5091</v>
      </c>
      <c r="AC4507" s="77" t="s">
        <v>5092</v>
      </c>
      <c r="AD4507" s="77" t="s">
        <v>194</v>
      </c>
      <c r="AE4507" s="77" t="s">
        <v>5093</v>
      </c>
      <c r="AF4507" s="93"/>
      <c r="AG4507" s="93"/>
      <c r="AH4507" s="93"/>
      <c r="AI4507" s="77" t="s">
        <v>5094</v>
      </c>
      <c r="AJ4507" s="77" t="s">
        <v>1349</v>
      </c>
      <c r="AK4507" s="93"/>
      <c r="AL4507" s="77" t="s">
        <v>5095</v>
      </c>
      <c r="AM4507" s="93"/>
      <c r="AN4507" s="77" t="s">
        <v>76</v>
      </c>
      <c r="AO4507" s="77" t="s">
        <v>5124</v>
      </c>
      <c r="AP4507" s="77">
        <v>545700</v>
      </c>
      <c r="AQ4507" s="77" t="s">
        <v>78</v>
      </c>
      <c r="AR4507" s="77" t="s">
        <v>4274</v>
      </c>
      <c r="AS4507" s="79">
        <v>43147</v>
      </c>
      <c r="AT4507" s="77">
        <v>2018</v>
      </c>
      <c r="AU4507" s="77" t="s">
        <v>4278</v>
      </c>
      <c r="AV4507" s="79">
        <v>44243</v>
      </c>
      <c r="AW4507" s="77">
        <v>2021</v>
      </c>
      <c r="AX4507" s="88">
        <f>Table1[[#This Row],[End TEST]]-Table1[[#This Row],[Start TEST]]</f>
        <v>3</v>
      </c>
      <c r="AY4507" s="88">
        <f>Table1[[#This Row],[TEST_Diff]]+1</f>
        <v>4</v>
      </c>
      <c r="AZ4507" s="89">
        <f>DATEDIF(Table1[[#This Row],[Start Year]],Table1[[#This Row],[End Year]],"d") / 365</f>
        <v>3.0027397260273974</v>
      </c>
      <c r="BA4507" s="93"/>
      <c r="BB4507" s="93"/>
      <c r="BC4507" s="93"/>
      <c r="BD4507" s="77">
        <v>1</v>
      </c>
      <c r="BE4507" s="93"/>
      <c r="BF4507" s="77">
        <v>1</v>
      </c>
      <c r="BG4507" s="93"/>
      <c r="BH4507" s="77">
        <v>1</v>
      </c>
      <c r="BI4507" s="93"/>
      <c r="BJ4507" s="93"/>
      <c r="BK4507" s="93"/>
      <c r="BL4507" s="93"/>
      <c r="BM4507" s="93"/>
      <c r="BN4507" s="93"/>
      <c r="BO4507" s="93"/>
      <c r="BP4507" s="77">
        <v>1</v>
      </c>
      <c r="BQ4507" s="93"/>
      <c r="BR4507" s="93"/>
      <c r="BS4507" s="93"/>
      <c r="BT4507" s="93"/>
      <c r="BU4507" s="93"/>
      <c r="BV4507" s="93"/>
      <c r="BW4507" s="77" t="s">
        <v>5150</v>
      </c>
    </row>
    <row r="4508" spans="1:75" x14ac:dyDescent="0.5">
      <c r="A4508" s="77">
        <v>753</v>
      </c>
      <c r="B4508" s="77" t="s">
        <v>4949</v>
      </c>
      <c r="D4508" s="78">
        <v>43705</v>
      </c>
      <c r="E4508" s="77" t="s">
        <v>4980</v>
      </c>
      <c r="F4508" s="90"/>
      <c r="G4508" s="77" t="s">
        <v>4980</v>
      </c>
      <c r="H4508" s="77" t="s">
        <v>5013</v>
      </c>
      <c r="I4508" s="80" t="s">
        <v>129</v>
      </c>
      <c r="J4508" s="80">
        <v>20</v>
      </c>
      <c r="K4508" s="80">
        <v>1</v>
      </c>
      <c r="L4508" s="80" t="s">
        <v>194</v>
      </c>
      <c r="M4508" s="80">
        <v>100</v>
      </c>
      <c r="N4508" s="80">
        <v>19.182435999999999</v>
      </c>
      <c r="O4508" s="80">
        <v>-72.434515000000005</v>
      </c>
      <c r="P4508" s="80" t="s">
        <v>195</v>
      </c>
      <c r="Q4508" s="80">
        <v>0</v>
      </c>
      <c r="R4508" s="80">
        <v>25.14509</v>
      </c>
      <c r="S4508" s="80">
        <v>-80.396960000000007</v>
      </c>
      <c r="T4508" s="80">
        <v>109140</v>
      </c>
      <c r="U4508" s="91">
        <f>Table1[[#This Row],[Distribution Amount (Dollars)]]/Table1[[#This Row],[NEWdatediff]]</f>
        <v>27285</v>
      </c>
      <c r="V4508" s="77" t="s">
        <v>637</v>
      </c>
      <c r="W4508" s="77" t="s">
        <v>71</v>
      </c>
      <c r="X4508" s="77" t="s">
        <v>5038</v>
      </c>
      <c r="Y4508" s="77" t="s">
        <v>1972</v>
      </c>
      <c r="Z4508" s="93">
        <v>0</v>
      </c>
      <c r="AA4508" s="77" t="s">
        <v>1168</v>
      </c>
      <c r="AB4508" s="77" t="s">
        <v>5091</v>
      </c>
      <c r="AC4508" s="77" t="s">
        <v>5092</v>
      </c>
      <c r="AD4508" s="77" t="s">
        <v>194</v>
      </c>
      <c r="AE4508" s="77" t="s">
        <v>5093</v>
      </c>
      <c r="AF4508" s="93"/>
      <c r="AG4508" s="93"/>
      <c r="AH4508" s="93"/>
      <c r="AI4508" s="77" t="s">
        <v>5094</v>
      </c>
      <c r="AJ4508" s="77" t="s">
        <v>1349</v>
      </c>
      <c r="AK4508" s="93"/>
      <c r="AL4508" s="77" t="s">
        <v>5095</v>
      </c>
      <c r="AM4508" s="93"/>
      <c r="AN4508" s="77" t="s">
        <v>76</v>
      </c>
      <c r="AO4508" s="77" t="s">
        <v>5124</v>
      </c>
      <c r="AP4508" s="77">
        <v>545700</v>
      </c>
      <c r="AQ4508" s="77" t="s">
        <v>78</v>
      </c>
      <c r="AR4508" s="77" t="s">
        <v>4274</v>
      </c>
      <c r="AS4508" s="79">
        <v>43147</v>
      </c>
      <c r="AT4508" s="77">
        <v>2018</v>
      </c>
      <c r="AU4508" s="77" t="s">
        <v>4278</v>
      </c>
      <c r="AV4508" s="79">
        <v>44243</v>
      </c>
      <c r="AW4508" s="77">
        <v>2021</v>
      </c>
      <c r="AX4508" s="88">
        <f>Table1[[#This Row],[End TEST]]-Table1[[#This Row],[Start TEST]]</f>
        <v>3</v>
      </c>
      <c r="AY4508" s="88">
        <f>Table1[[#This Row],[TEST_Diff]]+1</f>
        <v>4</v>
      </c>
      <c r="AZ4508" s="89">
        <f>DATEDIF(Table1[[#This Row],[Start Year]],Table1[[#This Row],[End Year]],"d") / 365</f>
        <v>3.0027397260273974</v>
      </c>
      <c r="BA4508" s="93"/>
      <c r="BB4508" s="93"/>
      <c r="BC4508" s="93"/>
      <c r="BD4508" s="77">
        <v>1</v>
      </c>
      <c r="BE4508" s="93"/>
      <c r="BF4508" s="77">
        <v>1</v>
      </c>
      <c r="BG4508" s="93"/>
      <c r="BH4508" s="77">
        <v>1</v>
      </c>
      <c r="BI4508" s="93"/>
      <c r="BJ4508" s="93"/>
      <c r="BK4508" s="93"/>
      <c r="BL4508" s="93"/>
      <c r="BM4508" s="93"/>
      <c r="BN4508" s="93"/>
      <c r="BO4508" s="93"/>
      <c r="BP4508" s="77">
        <v>1</v>
      </c>
      <c r="BQ4508" s="93"/>
      <c r="BR4508" s="93"/>
      <c r="BS4508" s="93"/>
      <c r="BT4508" s="93"/>
      <c r="BU4508" s="93"/>
      <c r="BV4508" s="93"/>
      <c r="BW4508" s="77" t="s">
        <v>5150</v>
      </c>
    </row>
  </sheetData>
  <hyperlinks>
    <hyperlink ref="B4319" r:id="rId1" location="/project-details/619" xr:uid="{279E2580-722D-442A-8D21-832986AACA5A}"/>
    <hyperlink ref="B4335" r:id="rId2" location="/project-details/700" xr:uid="{A1452E73-A6C9-4702-BF78-A1BE372B9EC4}"/>
    <hyperlink ref="B4336" r:id="rId3" location="/project-details/700" xr:uid="{B4C7222A-5977-4023-B559-9360FD038EA3}"/>
    <hyperlink ref="B4337" r:id="rId4" location="/project-details/700" xr:uid="{91EA3F50-DD70-45B0-B188-DB9A2F719AFE}"/>
    <hyperlink ref="B4331" r:id="rId5" location="/project-details/700" xr:uid="{CAAA9AB1-F5F7-4F8B-A2FC-3F2CBEAA99A4}"/>
    <hyperlink ref="B4332" r:id="rId6" location="/project-details/700" xr:uid="{C3DBCAB3-EDFC-4AD0-9EC1-6030AEE0283A}"/>
    <hyperlink ref="B4333" r:id="rId7" location="/project-details/700" xr:uid="{FB3EDF1A-35DD-416F-AC80-36EDB81AC961}"/>
    <hyperlink ref="B4334" r:id="rId8" location="/project-details/700" xr:uid="{AA79626C-E8AA-4487-83D4-3623C5A689F7}"/>
    <hyperlink ref="B4339" r:id="rId9" location="/project-details/700" xr:uid="{F48FBBBC-5127-4D35-A3B7-FC26D4F0C71E}"/>
    <hyperlink ref="B4340" r:id="rId10" location="/project-details/700" xr:uid="{6A6DFDBA-B19E-4F41-955C-416616DF3C5E}"/>
    <hyperlink ref="B4341" r:id="rId11" location="/project-details/700" xr:uid="{3C264A33-1E01-4A57-A3C4-A4A6B1909F60}"/>
    <hyperlink ref="B4342" r:id="rId12" location="/project-details/700" xr:uid="{96E76742-D66A-404A-BC17-59F2692B8E94}"/>
    <hyperlink ref="B4338" r:id="rId13" location="/project-details/700" xr:uid="{FA754A53-B24B-4447-AC1F-2BCBB8FAB55F}"/>
    <hyperlink ref="B4323" r:id="rId14" location="/project-details/692" xr:uid="{58F8345A-5460-4CDA-A720-BB18871D2762}"/>
    <hyperlink ref="B4346" r:id="rId15" location="/project-details/703" xr:uid="{068448EF-4C22-4C8B-817B-9F507BBF840C}"/>
    <hyperlink ref="B4347" r:id="rId16" location="/project-details/703" xr:uid="{7040DA1F-51E0-4728-B7C3-F657B3C35200}"/>
    <hyperlink ref="B4345" r:id="rId17" location="/project-details/703" xr:uid="{F5AC49B4-1B30-49C3-822A-D1DCEFF5B301}"/>
    <hyperlink ref="B4348" r:id="rId18" location="/project-details/704" xr:uid="{5866BE09-00D7-489E-9CFC-F1E1FA2D3280}"/>
    <hyperlink ref="B4349" r:id="rId19" location="/project-details/704" xr:uid="{01AFFEDE-3BEC-47DD-B741-E2FE6B7ABDB2}"/>
    <hyperlink ref="B4350" r:id="rId20" location="/project-details/704" xr:uid="{3813E5A3-5736-4F6E-B2C6-F668E98639B1}"/>
    <hyperlink ref="B4351" r:id="rId21" location="/project-details/704" xr:uid="{325FAAE1-C6A2-4E71-A0F1-7F2F929F7D65}"/>
    <hyperlink ref="B4352" r:id="rId22" location="/project-details/704" xr:uid="{7B8520EF-582F-484B-8522-1BB9E62C564D}"/>
    <hyperlink ref="B4353" r:id="rId23" location="/project-details/704" xr:uid="{4D9E9390-F4C2-450E-81D9-E338242A58D0}"/>
    <hyperlink ref="B4354" r:id="rId24" location="/project-details/704" xr:uid="{5BEBBD0C-DD7D-489F-84C3-C4E87BE5BBEC}"/>
    <hyperlink ref="B4355" r:id="rId25" location="/project-details/705" xr:uid="{0E28FE61-3A3D-4982-9CFB-29200C7CFFEB}"/>
    <hyperlink ref="B4356" r:id="rId26" location="/project-details/705" xr:uid="{C441AD77-F7A7-4C5D-90C4-F35104F993A2}"/>
    <hyperlink ref="B4357" r:id="rId27" location="/project-details/705" xr:uid="{3573E4D2-5D22-4822-88CB-2E03B698947F}"/>
    <hyperlink ref="B4358" r:id="rId28" location="/project-details/705" xr:uid="{0629662D-7DCB-45A3-8817-C9960F1EE6AD}"/>
    <hyperlink ref="B4359" r:id="rId29" location="/project-details/705" xr:uid="{AFF4C3DA-C90B-48EF-B2F8-C1E6FBDE4095}"/>
    <hyperlink ref="B4360" r:id="rId30" location="/project-details/705" xr:uid="{A995C1C7-A6F5-449A-B901-7A064F6D5E63}"/>
    <hyperlink ref="B4361" r:id="rId31" location="/project-details/705" xr:uid="{29D1AE51-E85A-4636-8750-5C8DE767A63C}"/>
    <hyperlink ref="B4362" r:id="rId32" location="/project-details/705" xr:uid="{F46B0E82-0764-4050-B55B-F73AC80F75A8}"/>
    <hyperlink ref="B4363" r:id="rId33" location="/project-details/705" xr:uid="{410594B8-1382-4C6E-A6D9-2F353350B05E}"/>
    <hyperlink ref="B4364" r:id="rId34" location="/project-details/705" xr:uid="{A4DD52E4-41C0-4141-BBAA-88E782140532}"/>
    <hyperlink ref="B4365" r:id="rId35" location="/project-details/705" xr:uid="{20C080AB-D0CE-4DB8-9D7D-77C487B43C7F}"/>
    <hyperlink ref="B4366" r:id="rId36" location="/project-details/705" xr:uid="{CF0E7664-572F-4BBF-A74D-1740EBB4CCAB}"/>
    <hyperlink ref="B4367" r:id="rId37" location="/project-details/705" xr:uid="{D0CD20E0-51FE-4FEE-B858-DB5D7EE79BD5}"/>
    <hyperlink ref="B4368" r:id="rId38" location="/project-details/705" xr:uid="{16A2307E-32C9-45D9-B546-68037D42A2D7}"/>
    <hyperlink ref="B4369" r:id="rId39" location="/project-details/705" xr:uid="{F6B1D7AB-EB05-43D6-B028-6871E54CC47D}"/>
    <hyperlink ref="B4370" r:id="rId40" location="/project-details/705" xr:uid="{1A24D6BB-A385-4D6A-A80D-5A135D459F1B}"/>
    <hyperlink ref="B4371" r:id="rId41" location="/project-details/705" xr:uid="{A7C6814D-A1D9-46F6-9EB3-F74C375CCCA5}"/>
    <hyperlink ref="B4372" r:id="rId42" location="/project-details/705" xr:uid="{B667A216-60A7-41C3-888A-7C98598A1C39}"/>
    <hyperlink ref="B4343" r:id="rId43" location="/project-details/701" xr:uid="{8A3A9309-BE70-41A8-A774-A5D675519503}"/>
    <hyperlink ref="B4373" r:id="rId44" location="/project-details/708" xr:uid="{21A567DB-78D3-4AB2-8C96-767D33FEF1A9}"/>
    <hyperlink ref="B4374" r:id="rId45" location="/project-details/708" xr:uid="{6D795515-8992-4E22-95E1-6D2CED4981D4}"/>
    <hyperlink ref="B4382" r:id="rId46" location="/project-details/709" xr:uid="{184F3402-AC58-4821-BDAF-665B58983B97}"/>
    <hyperlink ref="B4375" r:id="rId47" location="/project-details/709" xr:uid="{1AE0C450-AD58-4972-8562-7B4C4A663575}"/>
    <hyperlink ref="B4377" r:id="rId48" location="/project-details/709" xr:uid="{2C28B592-A43E-4891-8766-3191B3DEA0D9}"/>
    <hyperlink ref="B4378" r:id="rId49" location="/project-details/709" xr:uid="{16F67FE9-3089-4130-A455-3604490ABC9A}"/>
    <hyperlink ref="B4379" r:id="rId50" location="/project-details/709" xr:uid="{F38EF1D0-F1C4-4902-8F61-D75F91827857}"/>
    <hyperlink ref="B4381" r:id="rId51" location="/project-details/709" xr:uid="{9BFAF282-0CE6-4724-96DB-4DF836BD76BA}"/>
    <hyperlink ref="B4376" r:id="rId52" location="/project-details/709" xr:uid="{A0282AFA-104B-4E8D-B343-9A138D3468FB}"/>
    <hyperlink ref="B4380" r:id="rId53" location="/project-details/709" xr:uid="{48625D4B-998C-496D-B82E-D67933FF13CD}"/>
    <hyperlink ref="B4388" r:id="rId54" location="/project-details/710" xr:uid="{C1FFBC6B-C4F2-4F68-8EC8-AE8530EF1FDD}"/>
    <hyperlink ref="B4387" r:id="rId55" location="/project-details/710" xr:uid="{885A25F1-6E15-46E0-BD39-9AEEE29664E7}"/>
    <hyperlink ref="B4386" r:id="rId56" location="/project-details/710" xr:uid="{DBF5BE99-75C9-43A6-95BD-ACA945F7E3C3}"/>
    <hyperlink ref="B4383" r:id="rId57" location="/project-details/710" xr:uid="{4E26B0D5-B7E3-4FF4-86E4-8764DEB41B6E}"/>
    <hyperlink ref="B4384" r:id="rId58" location="/project-details/710" xr:uid="{683165CF-0E46-433C-8E29-E7C2E56F9963}"/>
    <hyperlink ref="B4385" r:id="rId59" location="/project-details/710" xr:uid="{9B43DF59-C9CB-4153-8B9A-CF812F7404BD}"/>
    <hyperlink ref="B4390" r:id="rId60" location="/project-details/710" xr:uid="{E1E49B51-CD7E-4291-B27F-CE6D2746F8F3}"/>
    <hyperlink ref="B4389" r:id="rId61" location="/project-details/710" xr:uid="{EF3F4AA7-3A8B-4F10-BCEE-1598D1D54ED4}"/>
    <hyperlink ref="B4391" r:id="rId62" location="/project-details/710" xr:uid="{799EC0EB-8650-48DE-BD52-6BB2DBAA9852}"/>
    <hyperlink ref="B4344" r:id="rId63" location="/project-details/702" xr:uid="{13F10AEA-A4F0-4CDD-8553-FBDB296046F7}"/>
    <hyperlink ref="B4322" r:id="rId64" location="/project-details/691" xr:uid="{1B0E7665-90EE-48D2-BF64-26A7E5D91290}"/>
    <hyperlink ref="B4327" r:id="rId65" location="/project-details/698" xr:uid="{3996AFC6-3997-4DF2-A028-4C50F03281B6}"/>
    <hyperlink ref="B4328" r:id="rId66" location="/project-details/698" xr:uid="{8A8EB2F4-1B20-4F2D-AE72-CF4A5D4FCF42}"/>
    <hyperlink ref="B4329" r:id="rId67" location="/project-details/698" xr:uid="{0E4681F3-033F-422C-A727-2F8FBB8DC2B6}"/>
    <hyperlink ref="B4330" r:id="rId68" location="/project-details/699" xr:uid="{C2521C4A-E91C-4D22-937E-EFEE77F95C19}"/>
    <hyperlink ref="B4437" r:id="rId69" location="/project-details/712" xr:uid="{8032902C-45DE-4A48-AD5F-1A04D4EB9527}"/>
    <hyperlink ref="B4393" r:id="rId70" location="/project-details/711" xr:uid="{EFCDD0C1-FA0F-4589-ADB9-F43BBDCF8039}"/>
    <hyperlink ref="B4394" r:id="rId71" location="/project-details/711" xr:uid="{3D0E478D-6E9B-4FE4-9706-ADE62ADBC1F9}"/>
    <hyperlink ref="B4395" r:id="rId72" location="/project-details/711" xr:uid="{CA686E9B-4133-47B6-A650-6D1F1DFF05D0}"/>
    <hyperlink ref="B4396" r:id="rId73" location="/project-details/711" xr:uid="{2E6D81E8-32CB-4DB1-BBA9-1D880F66C933}"/>
    <hyperlink ref="B4397" r:id="rId74" location="/project-details/711" xr:uid="{9177DE89-E375-43EF-BAD2-C090FFABC529}"/>
    <hyperlink ref="B4398" r:id="rId75" location="/project-details/711" xr:uid="{7E0BA6B0-F85A-4D36-9F7C-F225F115A492}"/>
    <hyperlink ref="B4399" r:id="rId76" location="/project-details/711" xr:uid="{D3323D8D-AE20-4C2D-8C10-381FB485C318}"/>
    <hyperlink ref="B4400" r:id="rId77" location="/project-details/711" xr:uid="{864FA710-D7B6-44ED-AA8D-808FC2E14F3D}"/>
    <hyperlink ref="B4401" r:id="rId78" location="/project-details/711" xr:uid="{595B8DDE-DA08-47F7-A52B-45D9387FD51B}"/>
    <hyperlink ref="B4402" r:id="rId79" location="/project-details/711" xr:uid="{2EC527C9-815A-4EA2-A8DE-05382099D346}"/>
    <hyperlink ref="B4403" r:id="rId80" location="/project-details/711" xr:uid="{0E09475D-CFCA-48E5-968E-194A455BB290}"/>
    <hyperlink ref="B4404" r:id="rId81" location="/project-details/711" xr:uid="{AE3C598D-BE12-4499-8652-8A2D51B61677}"/>
    <hyperlink ref="B4405" r:id="rId82" location="/project-details/711" xr:uid="{8E10BA4C-49A0-49C2-8AD3-DAA533CDEC31}"/>
    <hyperlink ref="B4406" r:id="rId83" location="/project-details/711" xr:uid="{54E762E4-5FAD-4C4B-980A-9484BB0599C6}"/>
    <hyperlink ref="B4407" r:id="rId84" location="/project-details/711" xr:uid="{AFB8F8B0-A8E5-4A03-AD21-D13241629DDB}"/>
    <hyperlink ref="B4408" r:id="rId85" location="/project-details/711" xr:uid="{3BCE9082-D874-4E88-BDB7-D15FCF63000C}"/>
    <hyperlink ref="B4409" r:id="rId86" location="/project-details/711" xr:uid="{9FFB9398-569B-4D81-AE92-45E4550600FC}"/>
    <hyperlink ref="B4410" r:id="rId87" location="/project-details/711" xr:uid="{AFD2D955-B59A-4EA2-B4E1-98331B9D1174}"/>
    <hyperlink ref="B4411" r:id="rId88" location="/project-details/711" xr:uid="{6A449C63-5606-4B30-8ED0-0CEE65683812}"/>
    <hyperlink ref="B4412" r:id="rId89" location="/project-details/711" xr:uid="{390FA7CF-E08D-491C-B737-F8AC58922761}"/>
    <hyperlink ref="B4413" r:id="rId90" location="/project-details/711" xr:uid="{F9107688-DA38-41BC-9817-4BF4BF277C41}"/>
    <hyperlink ref="B4414" r:id="rId91" location="/project-details/711" xr:uid="{C16881DE-A30F-4990-AEAB-625113922945}"/>
    <hyperlink ref="B4415" r:id="rId92" location="/project-details/711" xr:uid="{E7594420-770E-4A41-9489-7DD9B9314E81}"/>
    <hyperlink ref="B4416" r:id="rId93" location="/project-details/711" xr:uid="{FCFC94EC-19C3-4060-B82B-459203B8E66A}"/>
    <hyperlink ref="B4417" r:id="rId94" location="/project-details/711" xr:uid="{0DB085B9-28FA-4CA5-9A59-04653322DF99}"/>
    <hyperlink ref="B4418" r:id="rId95" location="/project-details/711" xr:uid="{BFD017FA-05A0-4C29-B0AB-3C2FFE64AB29}"/>
    <hyperlink ref="B4419" r:id="rId96" location="/project-details/711" xr:uid="{98557245-4E75-417D-A73C-E392F47946F3}"/>
    <hyperlink ref="B4420" r:id="rId97" location="/project-details/711" xr:uid="{2C817401-668C-4971-BCE8-576428E01F7A}"/>
    <hyperlink ref="B4421" r:id="rId98" location="/project-details/711" xr:uid="{0E1A7266-17D9-431C-BAF5-44BB1B961E34}"/>
    <hyperlink ref="B4422" r:id="rId99" location="/project-details/711" xr:uid="{7416B096-FB87-4835-B770-F6EA7879DCA7}"/>
    <hyperlink ref="B4423" r:id="rId100" location="/project-details/711" xr:uid="{5A599A43-ED0A-48EC-BEFF-7E9236C44C05}"/>
    <hyperlink ref="B4424" r:id="rId101" location="/project-details/711" xr:uid="{E73FE3E6-0260-415D-A416-E76675793EFC}"/>
    <hyperlink ref="B4425" r:id="rId102" location="/project-details/711" xr:uid="{7037FE64-C458-4EE6-A1B5-15D25D00CFB0}"/>
    <hyperlink ref="B4426" r:id="rId103" location="/project-details/711" xr:uid="{2FD1DF2E-DE30-412D-A23A-A49E92915C48}"/>
    <hyperlink ref="B4427" r:id="rId104" location="/project-details/711" xr:uid="{48235884-A125-4978-ABFC-DB9969A1364D}"/>
    <hyperlink ref="B4428" r:id="rId105" location="/project-details/711" xr:uid="{3053FB4E-C7DA-410E-9809-4671D93B5504}"/>
    <hyperlink ref="B4429" r:id="rId106" location="/project-details/711" xr:uid="{25959ED0-C598-486A-BF38-B35705C105A2}"/>
    <hyperlink ref="B4430" r:id="rId107" location="/project-details/711" xr:uid="{E268FC8D-2514-49CE-8CFC-058549EB5E69}"/>
    <hyperlink ref="B4431" r:id="rId108" location="/project-details/711" xr:uid="{16587D9F-8804-4975-8B1C-26B6D5DF1BC1}"/>
    <hyperlink ref="B4432" r:id="rId109" location="/project-details/711" xr:uid="{75A376CA-FDB7-4C55-9916-3D62AD5C33A1}"/>
    <hyperlink ref="B4433" r:id="rId110" location="/project-details/711" xr:uid="{689C1D48-3F3F-4B30-BC12-525FCCB094D2}"/>
    <hyperlink ref="B4434" r:id="rId111" location="/project-details/711" xr:uid="{7DB447B3-2B65-4098-BFD7-182E32D7094D}"/>
    <hyperlink ref="B4435" r:id="rId112" location="/project-details/711" xr:uid="{5B7F4D2E-F9E3-4239-9672-B58D970AAA8A}"/>
    <hyperlink ref="B4436" r:id="rId113" location="/project-details/711" xr:uid="{1CA38C68-CC6E-4B78-A0B9-18FF23ADE7F0}"/>
    <hyperlink ref="B4392" r:id="rId114" location="/project-details/711" xr:uid="{F86E9E5E-4CC7-4650-B20C-9A2554ED7A13}"/>
    <hyperlink ref="B4487" r:id="rId115" location="/project-details/749" xr:uid="{D026407E-4069-4E4B-9841-7A5DD7D643D0}"/>
    <hyperlink ref="B4481" r:id="rId116" location="/project-details/749" xr:uid="{ACCD9313-417A-4103-9511-B0940FD9C7AF}"/>
    <hyperlink ref="B4482" r:id="rId117" location="/project-details/749" xr:uid="{D1F956BC-8CD4-4071-80B1-483B32FFB8D3}"/>
    <hyperlink ref="B4485" r:id="rId118" location="/project-details/749" xr:uid="{EC55DA2F-5480-498E-BB35-BBAEF8F5539D}"/>
    <hyperlink ref="B4484" r:id="rId119" location="/project-details/749" xr:uid="{13EBB99E-2003-4807-9902-7D6B9DFA395D}"/>
    <hyperlink ref="B4480" r:id="rId120" location="/project-details/749" xr:uid="{34694A24-FA01-4FCD-8243-BC92357EEFB5}"/>
    <hyperlink ref="B4486" r:id="rId121" location="/project-details/749" xr:uid="{1D5109EF-952F-4514-9871-72D758420A67}"/>
    <hyperlink ref="B4483" r:id="rId122" location="/project-details/749" xr:uid="{E3247121-5B43-46D5-98E8-B2549A5B782D}"/>
    <hyperlink ref="B4464" r:id="rId123" location="/project-details/734" xr:uid="{4D3E9AAD-844D-425B-B6FA-FAF9DBCEEDD7}"/>
    <hyperlink ref="B4465" r:id="rId124" location="/project-details/734" xr:uid="{DF80C567-9597-4EBA-BCCF-B4A48FEE96F7}"/>
    <hyperlink ref="B4466" r:id="rId125" location="/project-details/734" xr:uid="{7F992107-5796-4B21-822E-4E4F5243C8A3}"/>
    <hyperlink ref="B4488" r:id="rId126" location="/project-details/752" xr:uid="{B7896A40-4349-4D3E-943C-AE57BBF89CEE}"/>
    <hyperlink ref="B4489" r:id="rId127" location="/project-details/752" xr:uid="{0576F3E5-AA87-4797-8933-6B46E412F83D}"/>
    <hyperlink ref="B4490" r:id="rId128" location="/project-details/752" xr:uid="{5E944AA6-DCDB-48A7-80E1-21DD4A6019C7}"/>
    <hyperlink ref="B4491" r:id="rId129" location="/project-details/752" xr:uid="{72A35C1B-D3EF-4197-B788-42544295A9BD}"/>
    <hyperlink ref="B4492" r:id="rId130" location="/project-details/752" xr:uid="{866AAC65-1FB9-46F6-AFE2-2509E5EA98CA}"/>
    <hyperlink ref="B4493" r:id="rId131" location="/project-details/752" xr:uid="{4340A669-D9EB-452E-AF2D-44E10F9EDB46}"/>
    <hyperlink ref="B4494" r:id="rId132" location="/project-details/752" xr:uid="{D5F15950-E613-4A0B-A124-5FAA67C68A55}"/>
    <hyperlink ref="B4495" r:id="rId133" location="/project-details/752" xr:uid="{E9C32FEC-14C7-4439-A09B-67751C7DBAA0}"/>
    <hyperlink ref="B4496" r:id="rId134" location="/project-details/752" xr:uid="{FEF227CA-3884-42FE-AD4E-864CE7299822}"/>
    <hyperlink ref="B4497" r:id="rId135" location="/project-details/752" xr:uid="{5E14EE90-DB10-4AD3-98A5-B5C457FE1515}"/>
    <hyperlink ref="B4498" r:id="rId136" location="/project-details/752" xr:uid="{74D220CC-4E75-4906-BBA2-ED2387B3B640}"/>
    <hyperlink ref="B4499" r:id="rId137" location="/project-details/752" xr:uid="{E752E540-B3F9-487C-9DAC-7F689FA1A9A1}"/>
    <hyperlink ref="B4500" r:id="rId138" location="/project-details/752" xr:uid="{5D72F213-1783-4784-9FB5-69A6D0AF2B94}"/>
    <hyperlink ref="B4501" r:id="rId139" location="/project-details/752" xr:uid="{A3ED5281-7713-4650-8AAF-F5CE55629131}"/>
    <hyperlink ref="B4502" r:id="rId140" location="/project-details/752" xr:uid="{2CF23786-7B6B-4448-B79D-A6AD453F691C}"/>
    <hyperlink ref="B4503" r:id="rId141" location="/project-details/752" xr:uid="{F77B660E-8CE3-477F-A84C-249522DCC184}"/>
    <hyperlink ref="B4476" r:id="rId142" location="/project-details/746" xr:uid="{72FB7EB6-1B0F-42E1-93B8-B1853E2A666D}"/>
    <hyperlink ref="B4477" r:id="rId143" location="/project-details/746" xr:uid="{CAFA53F5-CA47-4A1F-889C-CA0ED4F99137}"/>
    <hyperlink ref="B4474" r:id="rId144" location="/project-details/739" xr:uid="{B7446C76-798D-44C2-B41A-3A167ABBAD16}"/>
    <hyperlink ref="B4475" r:id="rId145" location="/project-details/739" xr:uid="{4D12C4EB-5FC8-4C36-BEB1-4ADC7BCA621F}"/>
    <hyperlink ref="B4504" r:id="rId146" location="/project-details/753" xr:uid="{7E5073A4-305C-4457-8A72-141D634D5809}"/>
    <hyperlink ref="B4505" r:id="rId147" location="/project-details/753" xr:uid="{66941E06-777A-4680-A542-B922485B5389}"/>
    <hyperlink ref="B4506" r:id="rId148" location="/project-details/753" xr:uid="{40D2DCC9-F8FF-4489-95B2-3CFC1BC634D2}"/>
    <hyperlink ref="B4507" r:id="rId149" location="/project-details/753" xr:uid="{06291485-1038-41BF-BFC9-1A1EE948FD1C}"/>
    <hyperlink ref="B4508" r:id="rId150" location="/project-details/753" xr:uid="{7219AB73-F6F1-4B58-8F13-3E24B6562870}"/>
    <hyperlink ref="B4463" r:id="rId151" location="/project-details/727" xr:uid="{813B53FD-501B-4201-A9EB-50E10F82F9A7}"/>
    <hyperlink ref="B4467" r:id="rId152" location="/project-details/736" xr:uid="{2167D583-3808-487C-8D4A-09CDD215EE9F}"/>
    <hyperlink ref="B4468" r:id="rId153" location="/project-details/736" xr:uid="{A4DDF7D3-B2DB-4A1B-BE1B-553055D4D476}"/>
    <hyperlink ref="B4469" r:id="rId154" location="/project-details/736" xr:uid="{23F7289B-D377-4D7C-823F-BA1BE2CD27BC}"/>
    <hyperlink ref="B4470" r:id="rId155" location="/project-details/736" xr:uid="{83E680AC-DC11-47FD-94E3-92FDB5679054}"/>
    <hyperlink ref="B4471" r:id="rId156" location="/project-details/736" xr:uid="{AF40595B-BDE3-45B7-A61F-2FAB1BC5A0A1}"/>
    <hyperlink ref="B4472" r:id="rId157" location="/project-details/736" xr:uid="{D0CBC554-FE6F-4482-80EA-3F60DF1CB231}"/>
    <hyperlink ref="B4473" r:id="rId158" location="/project-details/736" xr:uid="{253D8FB3-6145-4D77-AA40-B5B09F9A75D2}"/>
    <hyperlink ref="B4478" r:id="rId159" location="/project-details/748" xr:uid="{8F457DCA-2700-4B59-B1C1-267F33F51DF8}"/>
    <hyperlink ref="B4479" r:id="rId160" location="/project-details/748" xr:uid="{EB5C4B6E-04A0-45BB-BB40-BA7A8EF40D13}"/>
    <hyperlink ref="B4448" r:id="rId161" location="/project-details/720" xr:uid="{34A159E2-30B7-4353-BF05-0DE9E97715BC}"/>
    <hyperlink ref="B4453" r:id="rId162" location="/project-details/721" xr:uid="{DC8CF30C-EBBC-45C4-8A42-AE1E8F8EA9D6}"/>
    <hyperlink ref="B4454" r:id="rId163" location="/project-details/721" xr:uid="{5AFC4ABD-7FEA-4929-992C-6E6E5B3E0E4C}"/>
    <hyperlink ref="B4449" r:id="rId164" location="/project-details/721" xr:uid="{7D0945F5-72FA-4F54-BDA3-174342C76835}"/>
    <hyperlink ref="B4450" r:id="rId165" location="/project-details/721" xr:uid="{8D8867CD-EF93-421A-800C-325FA85F6357}"/>
    <hyperlink ref="B4451" r:id="rId166" location="/project-details/721" xr:uid="{2A40214C-5C93-4938-AEC9-3E8FD72D244D}"/>
    <hyperlink ref="B4452" r:id="rId167" location="/project-details/721" xr:uid="{C3FE999C-0DD5-40AE-B42D-19BEBEC3BA12}"/>
    <hyperlink ref="B4458" r:id="rId168" location="/project-details/723" xr:uid="{F3F5E8B9-7CD7-4C8B-A404-FD931788EA22}"/>
    <hyperlink ref="B4457" r:id="rId169" location="/project-details/723" xr:uid="{DC741104-8984-49C6-BEAC-4A3D7E9FE410}"/>
    <hyperlink ref="B4447" r:id="rId170" location="/project-details/719" xr:uid="{1D563CF6-2AE1-48D6-9CC4-576A0E727F21}"/>
    <hyperlink ref="B4446" r:id="rId171" location="/project-details/719" xr:uid="{C2DBA45A-BE88-44E0-969D-387FEA23B429}"/>
    <hyperlink ref="B4462" r:id="rId172" location="/project-details/725" xr:uid="{E9E96B25-2E8A-42D2-BF42-3016E0351D99}"/>
    <hyperlink ref="B4461" r:id="rId173" location="/project-details/725" xr:uid="{33E871D4-949B-452D-8C72-2FE54955A4D0}"/>
    <hyperlink ref="B4456" r:id="rId174" location="/project-details/722" xr:uid="{611EB70F-BB98-455A-8FE8-9E97566042C8}"/>
    <hyperlink ref="B4455" r:id="rId175" location="/project-details/722" xr:uid="{C9AFCA96-FBED-4504-8B21-C50B64CB0519}"/>
    <hyperlink ref="B4459" r:id="rId176" location="/project-details/724" xr:uid="{1718E3B9-C1EB-4A7B-B077-8351814F3496}"/>
    <hyperlink ref="B4460" r:id="rId177" location="/project-details/724" xr:uid="{9844DE0D-2057-4E1E-AFA4-DE498F236D68}"/>
    <hyperlink ref="B3717" r:id="rId178" location="/project-details/484" xr:uid="{E11C6D43-9343-40CC-8CD9-3CC317570477}"/>
  </hyperlinks>
  <pageMargins left="0.7" right="0.7" top="0.75" bottom="0.75" header="0.3" footer="0.3"/>
  <pageSetup orientation="portrait" r:id="rId179"/>
  <tableParts count="1">
    <tablePart r:id="rId18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EEB7C-5BCF-4A7C-82C8-237EA760D9D3}">
  <dimension ref="B1:I34"/>
  <sheetViews>
    <sheetView workbookViewId="0">
      <selection activeCell="H28" sqref="H28"/>
    </sheetView>
  </sheetViews>
  <sheetFormatPr defaultRowHeight="14.35" x14ac:dyDescent="0.5"/>
  <cols>
    <col min="3" max="3" width="15.9375" customWidth="1"/>
    <col min="4" max="4" width="18.5859375" customWidth="1"/>
    <col min="5" max="5" width="18.41015625" customWidth="1"/>
    <col min="7" max="7" width="16.9375" customWidth="1"/>
    <col min="9" max="9" width="19.64453125" customWidth="1"/>
  </cols>
  <sheetData>
    <row r="1" spans="2:9" x14ac:dyDescent="0.5">
      <c r="D1" s="6"/>
    </row>
    <row r="2" spans="2:9" x14ac:dyDescent="0.5">
      <c r="B2" s="3" t="s">
        <v>4861</v>
      </c>
      <c r="C2" s="3" t="s">
        <v>21</v>
      </c>
      <c r="D2" s="6" t="s">
        <v>4862</v>
      </c>
      <c r="E2" t="s">
        <v>4863</v>
      </c>
    </row>
    <row r="3" spans="2:9" x14ac:dyDescent="0.5">
      <c r="B3" s="3">
        <v>2010</v>
      </c>
      <c r="C3" s="3">
        <v>1</v>
      </c>
      <c r="D3" s="6">
        <v>24</v>
      </c>
      <c r="E3" s="4">
        <v>95815401</v>
      </c>
    </row>
    <row r="4" spans="2:9" x14ac:dyDescent="0.5">
      <c r="B4" s="7">
        <v>2010</v>
      </c>
      <c r="C4" s="7">
        <v>0</v>
      </c>
      <c r="D4" s="6">
        <v>4</v>
      </c>
      <c r="E4" s="8">
        <v>240968</v>
      </c>
    </row>
    <row r="5" spans="2:9" x14ac:dyDescent="0.5">
      <c r="B5" s="3">
        <v>2011</v>
      </c>
      <c r="C5" s="3">
        <v>1</v>
      </c>
      <c r="D5" s="6">
        <v>83</v>
      </c>
      <c r="E5" s="4">
        <v>391763955</v>
      </c>
    </row>
    <row r="6" spans="2:9" x14ac:dyDescent="0.5">
      <c r="B6" s="3">
        <v>2011</v>
      </c>
      <c r="C6" s="3">
        <v>0</v>
      </c>
      <c r="D6" s="6">
        <v>7</v>
      </c>
      <c r="E6" s="4">
        <v>981135</v>
      </c>
    </row>
    <row r="7" spans="2:9" x14ac:dyDescent="0.5">
      <c r="B7" s="3">
        <v>2012</v>
      </c>
      <c r="C7" s="3">
        <v>1</v>
      </c>
      <c r="D7" s="6">
        <v>130</v>
      </c>
      <c r="E7" s="4">
        <v>492472300</v>
      </c>
    </row>
    <row r="8" spans="2:9" x14ac:dyDescent="0.5">
      <c r="B8" s="3">
        <v>2012</v>
      </c>
      <c r="C8" s="3">
        <v>0</v>
      </c>
      <c r="D8" s="6">
        <v>10</v>
      </c>
      <c r="E8" s="4">
        <v>1887237</v>
      </c>
    </row>
    <row r="9" spans="2:9" x14ac:dyDescent="0.5">
      <c r="B9" s="3">
        <v>2013</v>
      </c>
      <c r="C9" s="3">
        <v>1</v>
      </c>
      <c r="D9" s="6">
        <v>171</v>
      </c>
      <c r="E9" s="4">
        <v>660548652</v>
      </c>
      <c r="I9" s="5"/>
    </row>
    <row r="10" spans="2:9" x14ac:dyDescent="0.5">
      <c r="B10" s="3">
        <v>2013</v>
      </c>
      <c r="C10" s="3">
        <v>0</v>
      </c>
      <c r="D10" s="6">
        <v>14</v>
      </c>
      <c r="E10" s="4">
        <v>2007277</v>
      </c>
    </row>
    <row r="11" spans="2:9" x14ac:dyDescent="0.5">
      <c r="B11" s="3">
        <v>2014</v>
      </c>
      <c r="C11" s="3">
        <v>1</v>
      </c>
      <c r="D11" s="6">
        <v>198</v>
      </c>
      <c r="E11" s="4">
        <v>782632309</v>
      </c>
    </row>
    <row r="12" spans="2:9" x14ac:dyDescent="0.5">
      <c r="B12" s="3">
        <v>2014</v>
      </c>
      <c r="C12" s="3">
        <v>0</v>
      </c>
      <c r="D12" s="6">
        <v>17</v>
      </c>
      <c r="E12" s="4">
        <v>2266063</v>
      </c>
    </row>
    <row r="13" spans="2:9" x14ac:dyDescent="0.5">
      <c r="B13" s="3">
        <v>2015</v>
      </c>
      <c r="C13" s="3">
        <v>1</v>
      </c>
      <c r="D13" s="6">
        <v>221</v>
      </c>
      <c r="E13" s="4">
        <v>998105374</v>
      </c>
    </row>
    <row r="14" spans="2:9" x14ac:dyDescent="0.5">
      <c r="B14" s="3">
        <v>2015</v>
      </c>
      <c r="C14" s="3">
        <v>0</v>
      </c>
      <c r="D14" s="6">
        <v>21</v>
      </c>
      <c r="E14" s="4">
        <v>2384439</v>
      </c>
    </row>
    <row r="15" spans="2:9" x14ac:dyDescent="0.5">
      <c r="B15" s="3">
        <v>2016</v>
      </c>
      <c r="C15" s="3">
        <v>1</v>
      </c>
      <c r="D15" s="6">
        <v>225</v>
      </c>
      <c r="E15" s="4">
        <v>1026312334</v>
      </c>
    </row>
    <row r="16" spans="2:9" x14ac:dyDescent="0.5">
      <c r="B16" s="3">
        <v>2016</v>
      </c>
      <c r="C16" s="3">
        <v>0</v>
      </c>
      <c r="D16" s="6">
        <v>29</v>
      </c>
      <c r="E16" s="4">
        <v>1765347</v>
      </c>
    </row>
    <row r="17" spans="2:7" x14ac:dyDescent="0.5">
      <c r="B17" s="3">
        <v>2017</v>
      </c>
      <c r="C17" s="3">
        <v>1</v>
      </c>
      <c r="D17" s="6">
        <v>212</v>
      </c>
      <c r="E17" s="4">
        <v>1102146884</v>
      </c>
      <c r="G17" s="5"/>
    </row>
    <row r="18" spans="2:7" x14ac:dyDescent="0.5">
      <c r="B18" s="3">
        <v>2017</v>
      </c>
      <c r="C18" s="3">
        <v>0</v>
      </c>
      <c r="D18" s="6">
        <v>46</v>
      </c>
      <c r="E18" s="4">
        <v>12886745</v>
      </c>
    </row>
    <row r="19" spans="2:7" s="6" customFormat="1" x14ac:dyDescent="0.5">
      <c r="B19" s="3">
        <v>2018</v>
      </c>
      <c r="C19" s="3">
        <v>1</v>
      </c>
      <c r="D19" s="6">
        <v>233</v>
      </c>
      <c r="E19" s="4">
        <v>967098474</v>
      </c>
    </row>
    <row r="20" spans="2:7" x14ac:dyDescent="0.5">
      <c r="B20" s="3">
        <v>2018</v>
      </c>
      <c r="C20" s="3">
        <v>0</v>
      </c>
      <c r="D20" s="6">
        <v>81</v>
      </c>
      <c r="E20" s="4">
        <v>11153247</v>
      </c>
    </row>
    <row r="21" spans="2:7" x14ac:dyDescent="0.5">
      <c r="B21" s="7">
        <v>2019</v>
      </c>
      <c r="C21" s="7">
        <v>1</v>
      </c>
      <c r="D21" s="6">
        <v>202</v>
      </c>
      <c r="E21" s="8">
        <v>874454741</v>
      </c>
      <c r="G21" s="5"/>
    </row>
    <row r="22" spans="2:7" x14ac:dyDescent="0.5">
      <c r="B22" s="7">
        <v>2019</v>
      </c>
      <c r="C22" s="7">
        <v>0</v>
      </c>
      <c r="D22" s="6">
        <v>40</v>
      </c>
      <c r="E22" s="8">
        <v>8301512</v>
      </c>
    </row>
    <row r="23" spans="2:7" x14ac:dyDescent="0.5">
      <c r="B23" s="7">
        <v>2020</v>
      </c>
      <c r="C23" s="7">
        <v>1</v>
      </c>
      <c r="D23" s="6">
        <v>157</v>
      </c>
      <c r="E23" s="8">
        <v>729678603</v>
      </c>
    </row>
    <row r="24" spans="2:7" x14ac:dyDescent="0.5">
      <c r="B24" s="7">
        <v>2020</v>
      </c>
      <c r="C24" s="7">
        <v>0</v>
      </c>
      <c r="D24" s="6">
        <v>19</v>
      </c>
      <c r="E24" s="8">
        <v>4624662</v>
      </c>
    </row>
    <row r="25" spans="2:7" x14ac:dyDescent="0.5">
      <c r="B25" s="7">
        <v>2021</v>
      </c>
      <c r="C25" s="7">
        <v>1</v>
      </c>
      <c r="D25" s="6">
        <v>81</v>
      </c>
      <c r="E25" s="8">
        <v>316876537</v>
      </c>
    </row>
    <row r="26" spans="2:7" x14ac:dyDescent="0.5">
      <c r="B26" s="7">
        <v>2021</v>
      </c>
      <c r="C26" s="7">
        <v>0</v>
      </c>
      <c r="D26" s="6">
        <v>5</v>
      </c>
      <c r="E26" s="8">
        <v>2106425</v>
      </c>
    </row>
    <row r="27" spans="2:7" x14ac:dyDescent="0.5">
      <c r="B27" s="7">
        <v>2022</v>
      </c>
      <c r="C27" s="7">
        <v>1</v>
      </c>
      <c r="D27" s="6">
        <v>57</v>
      </c>
      <c r="E27" s="8">
        <v>146012467</v>
      </c>
    </row>
    <row r="28" spans="2:7" x14ac:dyDescent="0.5">
      <c r="B28" s="7">
        <v>2022</v>
      </c>
      <c r="C28" s="7">
        <v>0</v>
      </c>
      <c r="D28" s="6">
        <v>2</v>
      </c>
      <c r="E28" s="8">
        <v>270000</v>
      </c>
    </row>
    <row r="29" spans="2:7" x14ac:dyDescent="0.5">
      <c r="B29" s="7">
        <v>2023</v>
      </c>
      <c r="C29" s="7">
        <v>1</v>
      </c>
      <c r="D29" s="6">
        <v>28</v>
      </c>
      <c r="E29" s="8">
        <v>67905925</v>
      </c>
    </row>
    <row r="30" spans="2:7" x14ac:dyDescent="0.5">
      <c r="B30" s="7">
        <v>2023</v>
      </c>
      <c r="C30" s="7">
        <v>0</v>
      </c>
      <c r="D30" s="6">
        <v>0</v>
      </c>
      <c r="E30" s="8">
        <v>0</v>
      </c>
    </row>
    <row r="31" spans="2:7" x14ac:dyDescent="0.5">
      <c r="B31" s="7">
        <v>2024</v>
      </c>
      <c r="C31" s="7">
        <v>1</v>
      </c>
      <c r="D31" s="6">
        <v>7</v>
      </c>
      <c r="E31" s="8">
        <v>26643053</v>
      </c>
    </row>
    <row r="32" spans="2:7" x14ac:dyDescent="0.5">
      <c r="B32" s="3">
        <v>2024</v>
      </c>
      <c r="C32" s="3">
        <v>0</v>
      </c>
      <c r="D32" s="6">
        <v>0</v>
      </c>
      <c r="E32" s="4">
        <v>0</v>
      </c>
    </row>
    <row r="33" spans="2:5" x14ac:dyDescent="0.5">
      <c r="B33" s="3">
        <v>2025</v>
      </c>
      <c r="C33" s="3">
        <v>1</v>
      </c>
      <c r="D33" s="6">
        <v>2</v>
      </c>
      <c r="E33" s="4">
        <v>18481250</v>
      </c>
    </row>
    <row r="34" spans="2:5" x14ac:dyDescent="0.5">
      <c r="B34" s="3">
        <v>2025</v>
      </c>
      <c r="C34" s="3">
        <v>0</v>
      </c>
      <c r="D34" s="6">
        <v>0</v>
      </c>
      <c r="E34" s="4">
        <v>0</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C0DE9-BE11-431A-93F5-2654267CFF8D}">
  <dimension ref="B2:M669"/>
  <sheetViews>
    <sheetView zoomScaleNormal="100" workbookViewId="0">
      <selection activeCell="N526" sqref="N526"/>
    </sheetView>
  </sheetViews>
  <sheetFormatPr defaultRowHeight="14.35" x14ac:dyDescent="0.5"/>
  <cols>
    <col min="2" max="2" width="41.3515625" style="15" customWidth="1"/>
    <col min="3" max="3" width="27.87890625" style="6" customWidth="1"/>
    <col min="4" max="4" width="11.76171875" style="11" customWidth="1"/>
    <col min="5" max="5" width="10.46875" style="11" customWidth="1"/>
    <col min="6" max="6" width="17.234375" style="11" customWidth="1"/>
    <col min="7" max="7" width="17.64453125" style="13" customWidth="1"/>
    <col min="8" max="8" width="10.41015625" style="71" customWidth="1"/>
    <col min="9" max="9" width="11.3515625" style="10" customWidth="1"/>
    <col min="10" max="10" width="8.3515625" style="14" customWidth="1"/>
  </cols>
  <sheetData>
    <row r="2" spans="2:13" s="9" customFormat="1" ht="28.7" x14ac:dyDescent="0.5">
      <c r="B2" s="18" t="s">
        <v>5</v>
      </c>
      <c r="C2" s="19" t="s">
        <v>4873</v>
      </c>
      <c r="D2" s="18" t="s">
        <v>5158</v>
      </c>
      <c r="E2" s="18" t="s">
        <v>4868</v>
      </c>
      <c r="F2" s="18" t="s">
        <v>4872</v>
      </c>
      <c r="G2" s="20" t="s">
        <v>5157</v>
      </c>
      <c r="H2" s="18" t="s">
        <v>4874</v>
      </c>
      <c r="I2" s="21" t="s">
        <v>4869</v>
      </c>
      <c r="J2" s="23" t="s">
        <v>4861</v>
      </c>
      <c r="M2"/>
    </row>
    <row r="3" spans="2:13" x14ac:dyDescent="0.5">
      <c r="B3" s="31" t="s">
        <v>237</v>
      </c>
      <c r="C3" s="39" t="s">
        <v>5202</v>
      </c>
      <c r="D3" s="67">
        <v>0</v>
      </c>
      <c r="E3" s="29">
        <v>1</v>
      </c>
      <c r="F3" s="29">
        <v>0</v>
      </c>
      <c r="G3" s="66">
        <v>0</v>
      </c>
      <c r="H3" s="75">
        <v>11</v>
      </c>
      <c r="I3" s="34">
        <v>0</v>
      </c>
      <c r="J3" s="30">
        <v>2010</v>
      </c>
    </row>
    <row r="4" spans="2:13" x14ac:dyDescent="0.5">
      <c r="B4" s="31" t="s">
        <v>237</v>
      </c>
      <c r="C4" s="39" t="s">
        <v>5202</v>
      </c>
      <c r="D4" s="67">
        <v>1</v>
      </c>
      <c r="E4" s="29">
        <v>1</v>
      </c>
      <c r="F4" s="29">
        <v>0</v>
      </c>
      <c r="G4" s="66">
        <v>0</v>
      </c>
      <c r="H4" s="75">
        <v>20</v>
      </c>
      <c r="I4" s="34">
        <v>0</v>
      </c>
      <c r="J4" s="30">
        <v>2010</v>
      </c>
    </row>
    <row r="5" spans="2:13" x14ac:dyDescent="0.5">
      <c r="B5" s="31" t="s">
        <v>237</v>
      </c>
      <c r="C5" s="39" t="s">
        <v>5202</v>
      </c>
      <c r="D5" s="67">
        <v>0</v>
      </c>
      <c r="E5" s="29">
        <v>1</v>
      </c>
      <c r="F5" s="29">
        <v>0</v>
      </c>
      <c r="G5" s="66">
        <v>0</v>
      </c>
      <c r="H5" s="73">
        <v>11</v>
      </c>
      <c r="I5" s="34">
        <v>0</v>
      </c>
      <c r="J5" s="37">
        <v>2011</v>
      </c>
    </row>
    <row r="6" spans="2:13" x14ac:dyDescent="0.5">
      <c r="B6" s="31" t="s">
        <v>237</v>
      </c>
      <c r="C6" s="39" t="s">
        <v>5202</v>
      </c>
      <c r="D6" s="67">
        <v>1</v>
      </c>
      <c r="E6" s="29">
        <v>1</v>
      </c>
      <c r="F6" s="29">
        <v>2</v>
      </c>
      <c r="G6" s="66">
        <v>3147211</v>
      </c>
      <c r="H6" s="73">
        <v>11</v>
      </c>
      <c r="I6" s="34">
        <v>0</v>
      </c>
      <c r="J6" s="37">
        <v>2011</v>
      </c>
    </row>
    <row r="7" spans="2:13" x14ac:dyDescent="0.5">
      <c r="B7" s="31" t="s">
        <v>237</v>
      </c>
      <c r="C7" s="39" t="s">
        <v>5202</v>
      </c>
      <c r="D7" s="67">
        <v>0</v>
      </c>
      <c r="E7" s="29">
        <v>1</v>
      </c>
      <c r="F7" s="29">
        <v>0</v>
      </c>
      <c r="G7" s="66">
        <v>0</v>
      </c>
      <c r="H7" s="73">
        <v>11</v>
      </c>
      <c r="I7" s="34">
        <v>0</v>
      </c>
      <c r="J7" s="37">
        <v>2012</v>
      </c>
    </row>
    <row r="8" spans="2:13" x14ac:dyDescent="0.5">
      <c r="B8" s="31" t="s">
        <v>237</v>
      </c>
      <c r="C8" s="39" t="s">
        <v>5202</v>
      </c>
      <c r="D8" s="67">
        <v>1</v>
      </c>
      <c r="E8" s="29">
        <v>1</v>
      </c>
      <c r="F8" s="29">
        <v>1</v>
      </c>
      <c r="G8" s="66">
        <v>350759.2</v>
      </c>
      <c r="H8" s="73">
        <v>15</v>
      </c>
      <c r="I8" s="34">
        <v>0</v>
      </c>
      <c r="J8" s="37">
        <v>2012</v>
      </c>
    </row>
    <row r="9" spans="2:13" x14ac:dyDescent="0.5">
      <c r="B9" s="31" t="s">
        <v>237</v>
      </c>
      <c r="C9" s="39" t="s">
        <v>5202</v>
      </c>
      <c r="D9" s="67">
        <v>0</v>
      </c>
      <c r="E9" s="29">
        <v>1</v>
      </c>
      <c r="F9" s="29">
        <v>0</v>
      </c>
      <c r="G9" s="66">
        <v>0</v>
      </c>
      <c r="H9" s="73">
        <v>11</v>
      </c>
      <c r="I9" s="34">
        <v>0</v>
      </c>
      <c r="J9" s="37">
        <v>2013</v>
      </c>
    </row>
    <row r="10" spans="2:13" x14ac:dyDescent="0.5">
      <c r="B10" s="31" t="s">
        <v>237</v>
      </c>
      <c r="C10" s="39" t="s">
        <v>5202</v>
      </c>
      <c r="D10" s="67">
        <v>1</v>
      </c>
      <c r="E10" s="29">
        <v>1</v>
      </c>
      <c r="F10" s="29">
        <v>0</v>
      </c>
      <c r="G10" s="66">
        <v>0</v>
      </c>
      <c r="H10" s="73">
        <v>18</v>
      </c>
      <c r="I10" s="34">
        <v>0</v>
      </c>
      <c r="J10" s="37">
        <v>2013</v>
      </c>
    </row>
    <row r="11" spans="2:13" x14ac:dyDescent="0.5">
      <c r="B11" s="31" t="s">
        <v>237</v>
      </c>
      <c r="C11" s="39" t="s">
        <v>5202</v>
      </c>
      <c r="D11" s="67">
        <v>0</v>
      </c>
      <c r="E11" s="29">
        <v>1</v>
      </c>
      <c r="F11" s="29">
        <v>1</v>
      </c>
      <c r="G11" s="66">
        <v>6000</v>
      </c>
      <c r="H11" s="73">
        <v>5</v>
      </c>
      <c r="I11" s="34">
        <v>0.105</v>
      </c>
      <c r="J11" s="37">
        <v>2014</v>
      </c>
    </row>
    <row r="12" spans="2:13" x14ac:dyDescent="0.5">
      <c r="B12" s="31" t="s">
        <v>237</v>
      </c>
      <c r="C12" s="39" t="s">
        <v>5202</v>
      </c>
      <c r="D12" s="67">
        <v>1</v>
      </c>
      <c r="E12" s="29">
        <v>1</v>
      </c>
      <c r="F12" s="29">
        <v>0</v>
      </c>
      <c r="G12" s="66">
        <v>0</v>
      </c>
      <c r="H12" s="73">
        <v>18</v>
      </c>
      <c r="I12" s="34">
        <v>0</v>
      </c>
      <c r="J12" s="37">
        <v>2014</v>
      </c>
    </row>
    <row r="13" spans="2:13" x14ac:dyDescent="0.5">
      <c r="B13" s="31" t="s">
        <v>237</v>
      </c>
      <c r="C13" s="39" t="s">
        <v>5202</v>
      </c>
      <c r="D13" s="67">
        <v>0</v>
      </c>
      <c r="E13" s="29">
        <v>1</v>
      </c>
      <c r="F13" s="29">
        <v>3</v>
      </c>
      <c r="G13" s="66">
        <v>91550</v>
      </c>
      <c r="H13" s="73">
        <v>2</v>
      </c>
      <c r="I13" s="34">
        <v>0.15</v>
      </c>
      <c r="J13" s="36">
        <v>2015</v>
      </c>
    </row>
    <row r="14" spans="2:13" x14ac:dyDescent="0.5">
      <c r="B14" s="31" t="s">
        <v>237</v>
      </c>
      <c r="C14" s="39" t="s">
        <v>5202</v>
      </c>
      <c r="D14" s="67">
        <v>1</v>
      </c>
      <c r="E14" s="29">
        <v>1</v>
      </c>
      <c r="F14" s="29">
        <v>0</v>
      </c>
      <c r="G14" s="66">
        <v>0</v>
      </c>
      <c r="H14" s="73">
        <v>20</v>
      </c>
      <c r="I14" s="34">
        <v>0</v>
      </c>
      <c r="J14" s="36">
        <v>2015</v>
      </c>
    </row>
    <row r="15" spans="2:13" x14ac:dyDescent="0.5">
      <c r="B15" s="31" t="s">
        <v>237</v>
      </c>
      <c r="C15" s="39" t="s">
        <v>5202</v>
      </c>
      <c r="D15" s="67">
        <v>0</v>
      </c>
      <c r="E15" s="29">
        <v>1</v>
      </c>
      <c r="F15" s="29">
        <v>1</v>
      </c>
      <c r="G15" s="66">
        <v>16000</v>
      </c>
      <c r="H15" s="73">
        <v>7</v>
      </c>
      <c r="I15" s="34">
        <v>7.4999999999999997E-2</v>
      </c>
      <c r="J15" s="37">
        <v>2016</v>
      </c>
    </row>
    <row r="16" spans="2:13" x14ac:dyDescent="0.5">
      <c r="B16" s="31" t="s">
        <v>237</v>
      </c>
      <c r="C16" s="39" t="s">
        <v>5202</v>
      </c>
      <c r="D16" s="67">
        <v>1</v>
      </c>
      <c r="E16" s="29">
        <v>1</v>
      </c>
      <c r="F16" s="29">
        <v>3</v>
      </c>
      <c r="G16" s="66">
        <v>6615402.6600000001</v>
      </c>
      <c r="H16" s="74">
        <v>14</v>
      </c>
      <c r="I16" s="34">
        <v>0</v>
      </c>
      <c r="J16" s="37">
        <v>2016</v>
      </c>
    </row>
    <row r="17" spans="2:10" x14ac:dyDescent="0.5">
      <c r="B17" s="31" t="s">
        <v>237</v>
      </c>
      <c r="C17" s="39" t="s">
        <v>5202</v>
      </c>
      <c r="D17" s="67">
        <v>0</v>
      </c>
      <c r="E17" s="29">
        <v>1</v>
      </c>
      <c r="F17" s="29">
        <v>0</v>
      </c>
      <c r="G17" s="66">
        <v>0</v>
      </c>
      <c r="H17" s="73">
        <v>17</v>
      </c>
      <c r="I17" s="34">
        <v>0</v>
      </c>
      <c r="J17" s="37">
        <v>2017</v>
      </c>
    </row>
    <row r="18" spans="2:10" x14ac:dyDescent="0.5">
      <c r="B18" s="31" t="s">
        <v>237</v>
      </c>
      <c r="C18" s="39" t="s">
        <v>5202</v>
      </c>
      <c r="D18" s="67">
        <v>1</v>
      </c>
      <c r="E18" s="29">
        <v>1</v>
      </c>
      <c r="F18" s="29">
        <v>3</v>
      </c>
      <c r="G18" s="66">
        <v>6777692.25</v>
      </c>
      <c r="H18" s="73">
        <v>9</v>
      </c>
      <c r="I18" s="34">
        <v>4.4999999999999998E-2</v>
      </c>
      <c r="J18" s="37">
        <v>2017</v>
      </c>
    </row>
    <row r="19" spans="2:10" x14ac:dyDescent="0.5">
      <c r="B19" s="31" t="s">
        <v>237</v>
      </c>
      <c r="C19" s="39" t="s">
        <v>5202</v>
      </c>
      <c r="D19" s="67">
        <v>0</v>
      </c>
      <c r="E19" s="29">
        <v>1</v>
      </c>
      <c r="F19" s="29">
        <v>3</v>
      </c>
      <c r="G19" s="66">
        <v>194140</v>
      </c>
      <c r="H19" s="73">
        <v>9</v>
      </c>
      <c r="I19" s="34">
        <v>4.4999999999999998E-2</v>
      </c>
      <c r="J19" s="37">
        <v>2018</v>
      </c>
    </row>
    <row r="20" spans="2:10" x14ac:dyDescent="0.5">
      <c r="B20" s="31" t="s">
        <v>237</v>
      </c>
      <c r="C20" s="39" t="s">
        <v>5202</v>
      </c>
      <c r="D20" s="67">
        <v>1</v>
      </c>
      <c r="E20" s="29">
        <v>1</v>
      </c>
      <c r="F20" s="29">
        <v>6</v>
      </c>
      <c r="G20" s="66">
        <v>10901461.059999999</v>
      </c>
      <c r="H20" s="73">
        <v>12</v>
      </c>
      <c r="I20" s="34">
        <v>0</v>
      </c>
      <c r="J20" s="37">
        <v>2018</v>
      </c>
    </row>
    <row r="21" spans="2:10" x14ac:dyDescent="0.5">
      <c r="B21" s="31" t="s">
        <v>237</v>
      </c>
      <c r="C21" s="39" t="s">
        <v>5202</v>
      </c>
      <c r="D21" s="67">
        <v>0</v>
      </c>
      <c r="E21" s="29">
        <v>1</v>
      </c>
      <c r="F21" s="29">
        <v>0</v>
      </c>
      <c r="G21" s="66">
        <v>0</v>
      </c>
      <c r="H21" s="73">
        <v>11</v>
      </c>
      <c r="I21" s="34">
        <v>0</v>
      </c>
      <c r="J21" s="30">
        <v>2019</v>
      </c>
    </row>
    <row r="22" spans="2:10" x14ac:dyDescent="0.5">
      <c r="B22" s="31" t="s">
        <v>237</v>
      </c>
      <c r="C22" s="39" t="s">
        <v>5202</v>
      </c>
      <c r="D22" s="67">
        <v>1</v>
      </c>
      <c r="E22" s="29">
        <v>1</v>
      </c>
      <c r="F22" s="29">
        <v>2</v>
      </c>
      <c r="G22" s="66">
        <v>1562960.2000000002</v>
      </c>
      <c r="H22" s="73">
        <v>14</v>
      </c>
      <c r="I22" s="34">
        <v>0</v>
      </c>
      <c r="J22" s="30">
        <v>2019</v>
      </c>
    </row>
    <row r="23" spans="2:10" x14ac:dyDescent="0.5">
      <c r="B23" s="31" t="s">
        <v>237</v>
      </c>
      <c r="C23" s="39" t="s">
        <v>5202</v>
      </c>
      <c r="D23" s="67">
        <v>0</v>
      </c>
      <c r="E23" s="29">
        <v>1</v>
      </c>
      <c r="F23" s="29">
        <v>8</v>
      </c>
      <c r="G23" s="66">
        <v>307690</v>
      </c>
      <c r="H23" s="73">
        <v>15</v>
      </c>
      <c r="I23" s="34">
        <v>0</v>
      </c>
      <c r="J23" s="37" t="s">
        <v>4870</v>
      </c>
    </row>
    <row r="24" spans="2:10" x14ac:dyDescent="0.5">
      <c r="B24" s="31" t="s">
        <v>237</v>
      </c>
      <c r="C24" s="39" t="s">
        <v>5202</v>
      </c>
      <c r="D24" s="67">
        <v>1</v>
      </c>
      <c r="E24" s="29">
        <v>1</v>
      </c>
      <c r="F24" s="29">
        <v>17</v>
      </c>
      <c r="G24" s="66">
        <v>29355486.370000001</v>
      </c>
      <c r="H24" s="73">
        <v>17</v>
      </c>
      <c r="I24" s="34">
        <v>0</v>
      </c>
      <c r="J24" s="37" t="s">
        <v>4870</v>
      </c>
    </row>
    <row r="25" spans="2:10" x14ac:dyDescent="0.5">
      <c r="B25" s="31" t="s">
        <v>663</v>
      </c>
      <c r="C25" s="40" t="s">
        <v>5203</v>
      </c>
      <c r="D25" s="67">
        <v>0</v>
      </c>
      <c r="E25" s="29">
        <v>1</v>
      </c>
      <c r="F25" s="29">
        <v>0</v>
      </c>
      <c r="G25" s="66">
        <v>0</v>
      </c>
      <c r="H25" s="75">
        <v>11</v>
      </c>
      <c r="I25" s="34">
        <v>0</v>
      </c>
      <c r="J25" s="30">
        <v>2010</v>
      </c>
    </row>
    <row r="26" spans="2:10" x14ac:dyDescent="0.5">
      <c r="B26" s="31" t="s">
        <v>663</v>
      </c>
      <c r="C26" s="40" t="s">
        <v>5203</v>
      </c>
      <c r="D26" s="67">
        <v>1</v>
      </c>
      <c r="E26" s="29">
        <v>1</v>
      </c>
      <c r="F26" s="29">
        <v>0</v>
      </c>
      <c r="G26" s="66">
        <v>0</v>
      </c>
      <c r="H26" s="75">
        <v>20</v>
      </c>
      <c r="I26" s="34">
        <v>0</v>
      </c>
      <c r="J26" s="30">
        <v>2010</v>
      </c>
    </row>
    <row r="27" spans="2:10" x14ac:dyDescent="0.5">
      <c r="B27" s="31" t="s">
        <v>663</v>
      </c>
      <c r="C27" s="40" t="s">
        <v>5203</v>
      </c>
      <c r="D27" s="67">
        <v>0</v>
      </c>
      <c r="E27" s="29">
        <v>1</v>
      </c>
      <c r="F27" s="29">
        <v>0</v>
      </c>
      <c r="G27" s="66">
        <v>0</v>
      </c>
      <c r="H27" s="73">
        <v>11</v>
      </c>
      <c r="I27" s="34">
        <v>0</v>
      </c>
      <c r="J27" s="37">
        <v>2011</v>
      </c>
    </row>
    <row r="28" spans="2:10" x14ac:dyDescent="0.5">
      <c r="B28" s="31" t="s">
        <v>663</v>
      </c>
      <c r="C28" s="40" t="s">
        <v>5203</v>
      </c>
      <c r="D28" s="67">
        <v>1</v>
      </c>
      <c r="E28" s="29">
        <v>1</v>
      </c>
      <c r="F28" s="29">
        <v>0</v>
      </c>
      <c r="G28" s="66">
        <v>0</v>
      </c>
      <c r="H28" s="73">
        <v>15</v>
      </c>
      <c r="I28" s="34">
        <v>0</v>
      </c>
      <c r="J28" s="37">
        <v>2011</v>
      </c>
    </row>
    <row r="29" spans="2:10" x14ac:dyDescent="0.5">
      <c r="B29" s="31" t="s">
        <v>663</v>
      </c>
      <c r="C29" s="40" t="s">
        <v>5203</v>
      </c>
      <c r="D29" s="67">
        <v>0</v>
      </c>
      <c r="E29" s="29">
        <v>1</v>
      </c>
      <c r="F29" s="29">
        <v>0</v>
      </c>
      <c r="G29" s="66">
        <v>0</v>
      </c>
      <c r="H29" s="73">
        <v>11</v>
      </c>
      <c r="I29" s="34">
        <v>0</v>
      </c>
      <c r="J29" s="37">
        <v>2012</v>
      </c>
    </row>
    <row r="30" spans="2:10" x14ac:dyDescent="0.5">
      <c r="B30" s="31" t="s">
        <v>663</v>
      </c>
      <c r="C30" s="40" t="s">
        <v>5203</v>
      </c>
      <c r="D30" s="67">
        <v>1</v>
      </c>
      <c r="E30" s="29">
        <v>1</v>
      </c>
      <c r="F30" s="29">
        <v>0</v>
      </c>
      <c r="G30" s="66">
        <v>0</v>
      </c>
      <c r="H30" s="73">
        <v>17</v>
      </c>
      <c r="I30" s="34">
        <v>0</v>
      </c>
      <c r="J30" s="37">
        <v>2012</v>
      </c>
    </row>
    <row r="31" spans="2:10" x14ac:dyDescent="0.5">
      <c r="B31" s="31" t="s">
        <v>663</v>
      </c>
      <c r="C31" s="40" t="s">
        <v>5203</v>
      </c>
      <c r="D31" s="67">
        <v>0</v>
      </c>
      <c r="E31" s="29">
        <v>1</v>
      </c>
      <c r="F31" s="29">
        <v>0</v>
      </c>
      <c r="G31" s="66">
        <v>0</v>
      </c>
      <c r="H31" s="73">
        <v>11</v>
      </c>
      <c r="I31" s="34">
        <v>0</v>
      </c>
      <c r="J31" s="37">
        <v>2013</v>
      </c>
    </row>
    <row r="32" spans="2:10" x14ac:dyDescent="0.5">
      <c r="B32" s="31" t="s">
        <v>663</v>
      </c>
      <c r="C32" s="40" t="s">
        <v>5203</v>
      </c>
      <c r="D32" s="67">
        <v>1</v>
      </c>
      <c r="E32" s="29">
        <v>1</v>
      </c>
      <c r="F32" s="29">
        <v>0</v>
      </c>
      <c r="G32" s="66">
        <v>0</v>
      </c>
      <c r="H32" s="73">
        <v>18</v>
      </c>
      <c r="I32" s="34">
        <v>0</v>
      </c>
      <c r="J32" s="37">
        <v>2013</v>
      </c>
    </row>
    <row r="33" spans="2:10" x14ac:dyDescent="0.5">
      <c r="B33" s="31" t="s">
        <v>663</v>
      </c>
      <c r="C33" s="40" t="s">
        <v>5203</v>
      </c>
      <c r="D33" s="67">
        <v>0</v>
      </c>
      <c r="E33" s="29">
        <v>1</v>
      </c>
      <c r="F33" s="29">
        <v>0</v>
      </c>
      <c r="G33" s="66">
        <v>0</v>
      </c>
      <c r="H33" s="73">
        <v>11</v>
      </c>
      <c r="I33" s="34">
        <v>0</v>
      </c>
      <c r="J33" s="37">
        <v>2014</v>
      </c>
    </row>
    <row r="34" spans="2:10" x14ac:dyDescent="0.5">
      <c r="B34" s="31" t="s">
        <v>663</v>
      </c>
      <c r="C34" s="40" t="s">
        <v>5203</v>
      </c>
      <c r="D34" s="67">
        <v>1</v>
      </c>
      <c r="E34" s="29">
        <v>1</v>
      </c>
      <c r="F34" s="29">
        <v>2</v>
      </c>
      <c r="G34" s="66">
        <v>2679000</v>
      </c>
      <c r="H34" s="73">
        <v>14</v>
      </c>
      <c r="I34" s="34">
        <v>0</v>
      </c>
      <c r="J34" s="37">
        <v>2014</v>
      </c>
    </row>
    <row r="35" spans="2:10" x14ac:dyDescent="0.5">
      <c r="B35" s="31" t="s">
        <v>663</v>
      </c>
      <c r="C35" s="40" t="s">
        <v>5203</v>
      </c>
      <c r="D35" s="67">
        <v>0</v>
      </c>
      <c r="E35" s="29">
        <v>1</v>
      </c>
      <c r="F35" s="29">
        <v>0</v>
      </c>
      <c r="G35" s="66">
        <v>0</v>
      </c>
      <c r="H35" s="73">
        <v>11</v>
      </c>
      <c r="I35" s="34">
        <v>0</v>
      </c>
      <c r="J35" s="36">
        <v>2015</v>
      </c>
    </row>
    <row r="36" spans="2:10" x14ac:dyDescent="0.5">
      <c r="B36" s="31" t="s">
        <v>663</v>
      </c>
      <c r="C36" s="40" t="s">
        <v>5203</v>
      </c>
      <c r="D36" s="67">
        <v>1</v>
      </c>
      <c r="E36" s="29">
        <v>1</v>
      </c>
      <c r="F36" s="29">
        <v>0</v>
      </c>
      <c r="G36" s="66">
        <v>0</v>
      </c>
      <c r="H36" s="73">
        <v>20</v>
      </c>
      <c r="I36" s="34">
        <v>0</v>
      </c>
      <c r="J36" s="36">
        <v>2015</v>
      </c>
    </row>
    <row r="37" spans="2:10" x14ac:dyDescent="0.5">
      <c r="B37" s="31" t="s">
        <v>663</v>
      </c>
      <c r="C37" s="40" t="s">
        <v>5203</v>
      </c>
      <c r="D37" s="67">
        <v>0</v>
      </c>
      <c r="E37" s="29">
        <v>1</v>
      </c>
      <c r="F37" s="29">
        <v>0</v>
      </c>
      <c r="G37" s="66">
        <v>0</v>
      </c>
      <c r="H37" s="73">
        <v>11</v>
      </c>
      <c r="I37" s="34">
        <v>0</v>
      </c>
      <c r="J37" s="37">
        <v>2016</v>
      </c>
    </row>
    <row r="38" spans="2:10" x14ac:dyDescent="0.5">
      <c r="B38" s="31" t="s">
        <v>663</v>
      </c>
      <c r="C38" s="40" t="s">
        <v>5203</v>
      </c>
      <c r="D38" s="67">
        <v>1</v>
      </c>
      <c r="E38" s="29">
        <v>1</v>
      </c>
      <c r="F38" s="29">
        <v>1</v>
      </c>
      <c r="G38" s="66">
        <v>1500000</v>
      </c>
      <c r="H38" s="74">
        <v>19</v>
      </c>
      <c r="I38" s="34">
        <v>0</v>
      </c>
      <c r="J38" s="37">
        <v>2016</v>
      </c>
    </row>
    <row r="39" spans="2:10" x14ac:dyDescent="0.5">
      <c r="B39" s="31" t="s">
        <v>663</v>
      </c>
      <c r="C39" s="40" t="s">
        <v>5203</v>
      </c>
      <c r="D39" s="67">
        <v>0</v>
      </c>
      <c r="E39" s="29">
        <v>1</v>
      </c>
      <c r="F39" s="29">
        <v>1</v>
      </c>
      <c r="G39" s="66">
        <v>160000</v>
      </c>
      <c r="H39" s="73">
        <v>13</v>
      </c>
      <c r="I39" s="34">
        <v>0</v>
      </c>
      <c r="J39" s="37">
        <v>2017</v>
      </c>
    </row>
    <row r="40" spans="2:10" x14ac:dyDescent="0.5">
      <c r="B40" s="31" t="s">
        <v>663</v>
      </c>
      <c r="C40" s="40" t="s">
        <v>5203</v>
      </c>
      <c r="D40" s="67">
        <v>1</v>
      </c>
      <c r="E40" s="29">
        <v>1</v>
      </c>
      <c r="F40" s="29">
        <v>0</v>
      </c>
      <c r="G40" s="66">
        <v>0</v>
      </c>
      <c r="H40" s="73">
        <v>18</v>
      </c>
      <c r="I40" s="34">
        <v>0</v>
      </c>
      <c r="J40" s="37">
        <v>2017</v>
      </c>
    </row>
    <row r="41" spans="2:10" x14ac:dyDescent="0.5">
      <c r="B41" s="31" t="s">
        <v>663</v>
      </c>
      <c r="C41" s="40" t="s">
        <v>5203</v>
      </c>
      <c r="D41" s="67">
        <v>0</v>
      </c>
      <c r="E41" s="29">
        <v>1</v>
      </c>
      <c r="F41" s="29">
        <v>0</v>
      </c>
      <c r="G41" s="24">
        <v>0</v>
      </c>
      <c r="H41" s="73">
        <v>15</v>
      </c>
      <c r="I41" s="34">
        <v>0</v>
      </c>
      <c r="J41" s="37">
        <v>2018</v>
      </c>
    </row>
    <row r="42" spans="2:10" x14ac:dyDescent="0.5">
      <c r="B42" s="31" t="s">
        <v>663</v>
      </c>
      <c r="C42" s="40" t="s">
        <v>5203</v>
      </c>
      <c r="D42" s="67">
        <v>1</v>
      </c>
      <c r="E42" s="29">
        <v>1</v>
      </c>
      <c r="F42" s="29">
        <v>0</v>
      </c>
      <c r="G42" s="24">
        <v>0</v>
      </c>
      <c r="H42" s="73">
        <v>20</v>
      </c>
      <c r="I42" s="34">
        <v>0</v>
      </c>
      <c r="J42" s="37">
        <v>2018</v>
      </c>
    </row>
    <row r="43" spans="2:10" x14ac:dyDescent="0.5">
      <c r="B43" s="31" t="s">
        <v>663</v>
      </c>
      <c r="C43" s="40" t="s">
        <v>5203</v>
      </c>
      <c r="D43" s="67">
        <v>0</v>
      </c>
      <c r="E43" s="29">
        <v>1</v>
      </c>
      <c r="F43" s="29">
        <v>0</v>
      </c>
      <c r="G43" s="66">
        <v>0</v>
      </c>
      <c r="H43" s="73">
        <v>11</v>
      </c>
      <c r="I43" s="34">
        <v>0</v>
      </c>
      <c r="J43" s="30">
        <v>2019</v>
      </c>
    </row>
    <row r="44" spans="2:10" x14ac:dyDescent="0.5">
      <c r="B44" s="31" t="s">
        <v>663</v>
      </c>
      <c r="C44" s="40" t="s">
        <v>5203</v>
      </c>
      <c r="D44" s="67">
        <v>1</v>
      </c>
      <c r="E44" s="29">
        <v>1</v>
      </c>
      <c r="F44" s="29">
        <v>0</v>
      </c>
      <c r="G44" s="66">
        <v>0</v>
      </c>
      <c r="H44" s="73">
        <v>17</v>
      </c>
      <c r="I44" s="34">
        <v>0</v>
      </c>
      <c r="J44" s="30">
        <v>2019</v>
      </c>
    </row>
    <row r="45" spans="2:10" x14ac:dyDescent="0.5">
      <c r="B45" s="31" t="s">
        <v>663</v>
      </c>
      <c r="C45" s="40" t="s">
        <v>5203</v>
      </c>
      <c r="D45" s="67">
        <v>0</v>
      </c>
      <c r="E45" s="29">
        <v>1</v>
      </c>
      <c r="F45" s="29">
        <v>1</v>
      </c>
      <c r="G45" s="66">
        <v>160000</v>
      </c>
      <c r="H45" s="73">
        <v>18</v>
      </c>
      <c r="I45" s="34">
        <v>0</v>
      </c>
      <c r="J45" s="37" t="s">
        <v>4870</v>
      </c>
    </row>
    <row r="46" spans="2:10" x14ac:dyDescent="0.5">
      <c r="B46" s="31" t="s">
        <v>663</v>
      </c>
      <c r="C46" s="40" t="s">
        <v>5203</v>
      </c>
      <c r="D46" s="67">
        <v>1</v>
      </c>
      <c r="E46" s="29">
        <v>1</v>
      </c>
      <c r="F46" s="29">
        <v>3</v>
      </c>
      <c r="G46" s="66">
        <v>4179000</v>
      </c>
      <c r="H46" s="73">
        <v>22</v>
      </c>
      <c r="I46" s="34">
        <v>0</v>
      </c>
      <c r="J46" s="37" t="s">
        <v>4870</v>
      </c>
    </row>
    <row r="47" spans="2:10" x14ac:dyDescent="0.5">
      <c r="B47" s="31" t="s">
        <v>80</v>
      </c>
      <c r="C47" s="41" t="s">
        <v>5204</v>
      </c>
      <c r="D47" s="67">
        <v>0</v>
      </c>
      <c r="E47" s="29">
        <v>1</v>
      </c>
      <c r="F47" s="29">
        <v>0</v>
      </c>
      <c r="G47" s="66">
        <v>0</v>
      </c>
      <c r="H47" s="75">
        <v>11</v>
      </c>
      <c r="I47" s="34">
        <v>0</v>
      </c>
      <c r="J47" s="30">
        <v>2010</v>
      </c>
    </row>
    <row r="48" spans="2:10" x14ac:dyDescent="0.5">
      <c r="B48" s="31" t="s">
        <v>80</v>
      </c>
      <c r="C48" s="41" t="s">
        <v>5204</v>
      </c>
      <c r="D48" s="67">
        <v>1</v>
      </c>
      <c r="E48" s="29">
        <v>1</v>
      </c>
      <c r="F48" s="29">
        <v>1</v>
      </c>
      <c r="G48" s="66">
        <v>705026.05</v>
      </c>
      <c r="H48" s="75">
        <v>19</v>
      </c>
      <c r="I48" s="34">
        <v>0</v>
      </c>
      <c r="J48" s="30">
        <v>2010</v>
      </c>
    </row>
    <row r="49" spans="2:10" x14ac:dyDescent="0.5">
      <c r="B49" s="31" t="s">
        <v>80</v>
      </c>
      <c r="C49" s="41" t="s">
        <v>5204</v>
      </c>
      <c r="D49" s="67">
        <v>0</v>
      </c>
      <c r="E49" s="29">
        <v>1</v>
      </c>
      <c r="F49" s="29">
        <v>0</v>
      </c>
      <c r="G49" s="66">
        <v>0</v>
      </c>
      <c r="H49" s="73">
        <v>11</v>
      </c>
      <c r="I49" s="34">
        <v>0</v>
      </c>
      <c r="J49" s="37">
        <v>2011</v>
      </c>
    </row>
    <row r="50" spans="2:10" x14ac:dyDescent="0.5">
      <c r="B50" s="31" t="s">
        <v>80</v>
      </c>
      <c r="C50" s="41" t="s">
        <v>5204</v>
      </c>
      <c r="D50" s="67">
        <v>1</v>
      </c>
      <c r="E50" s="29">
        <v>1</v>
      </c>
      <c r="F50" s="29">
        <v>0</v>
      </c>
      <c r="G50" s="66">
        <v>0</v>
      </c>
      <c r="H50" s="73">
        <v>15</v>
      </c>
      <c r="I50" s="34">
        <v>0</v>
      </c>
      <c r="J50" s="37">
        <v>2011</v>
      </c>
    </row>
    <row r="51" spans="2:10" x14ac:dyDescent="0.5">
      <c r="B51" s="31" t="s">
        <v>80</v>
      </c>
      <c r="C51" s="41" t="s">
        <v>5204</v>
      </c>
      <c r="D51" s="67">
        <v>0</v>
      </c>
      <c r="E51" s="29">
        <v>1</v>
      </c>
      <c r="F51" s="29">
        <v>0</v>
      </c>
      <c r="G51" s="66">
        <v>0</v>
      </c>
      <c r="H51" s="73">
        <v>11</v>
      </c>
      <c r="I51" s="34">
        <v>0</v>
      </c>
      <c r="J51" s="37">
        <v>2012</v>
      </c>
    </row>
    <row r="52" spans="2:10" x14ac:dyDescent="0.5">
      <c r="B52" s="31" t="s">
        <v>80</v>
      </c>
      <c r="C52" s="41" t="s">
        <v>5204</v>
      </c>
      <c r="D52" s="67">
        <v>1</v>
      </c>
      <c r="E52" s="29">
        <v>1</v>
      </c>
      <c r="F52" s="29">
        <v>1</v>
      </c>
      <c r="G52" s="66">
        <v>19981.919999999998</v>
      </c>
      <c r="H52" s="73">
        <v>16</v>
      </c>
      <c r="I52" s="34">
        <v>0</v>
      </c>
      <c r="J52" s="37">
        <v>2012</v>
      </c>
    </row>
    <row r="53" spans="2:10" x14ac:dyDescent="0.5">
      <c r="B53" s="31" t="s">
        <v>80</v>
      </c>
      <c r="C53" s="41" t="s">
        <v>5204</v>
      </c>
      <c r="D53" s="67">
        <v>0</v>
      </c>
      <c r="E53" s="29">
        <v>1</v>
      </c>
      <c r="F53" s="29">
        <v>0</v>
      </c>
      <c r="G53" s="66">
        <v>0</v>
      </c>
      <c r="H53" s="73">
        <v>11</v>
      </c>
      <c r="I53" s="34">
        <v>0</v>
      </c>
      <c r="J53" s="37">
        <v>2013</v>
      </c>
    </row>
    <row r="54" spans="2:10" x14ac:dyDescent="0.5">
      <c r="B54" s="31" t="s">
        <v>80</v>
      </c>
      <c r="C54" s="41" t="s">
        <v>5204</v>
      </c>
      <c r="D54" s="67">
        <v>1</v>
      </c>
      <c r="E54" s="29">
        <v>1</v>
      </c>
      <c r="F54" s="29">
        <v>1</v>
      </c>
      <c r="G54" s="66">
        <v>1398819.9</v>
      </c>
      <c r="H54" s="73">
        <v>13</v>
      </c>
      <c r="I54" s="34">
        <v>0</v>
      </c>
      <c r="J54" s="37">
        <v>2013</v>
      </c>
    </row>
    <row r="55" spans="2:10" x14ac:dyDescent="0.5">
      <c r="B55" s="31" t="s">
        <v>80</v>
      </c>
      <c r="C55" s="41" t="s">
        <v>5204</v>
      </c>
      <c r="D55" s="67">
        <v>0</v>
      </c>
      <c r="E55" s="29">
        <v>1</v>
      </c>
      <c r="F55" s="29">
        <v>0</v>
      </c>
      <c r="G55" s="66">
        <v>0</v>
      </c>
      <c r="H55" s="73">
        <v>11</v>
      </c>
      <c r="I55" s="34">
        <v>0</v>
      </c>
      <c r="J55" s="37">
        <v>2014</v>
      </c>
    </row>
    <row r="56" spans="2:10" x14ac:dyDescent="0.5">
      <c r="B56" s="31" t="s">
        <v>80</v>
      </c>
      <c r="C56" s="41" t="s">
        <v>5204</v>
      </c>
      <c r="D56" s="67">
        <v>1</v>
      </c>
      <c r="E56" s="29">
        <v>1</v>
      </c>
      <c r="F56" s="29">
        <v>2</v>
      </c>
      <c r="G56" s="66">
        <v>5624834</v>
      </c>
      <c r="H56" s="73">
        <v>12</v>
      </c>
      <c r="I56" s="34">
        <v>0</v>
      </c>
      <c r="J56" s="37">
        <v>2014</v>
      </c>
    </row>
    <row r="57" spans="2:10" x14ac:dyDescent="0.5">
      <c r="B57" s="31" t="s">
        <v>80</v>
      </c>
      <c r="C57" s="41" t="s">
        <v>5204</v>
      </c>
      <c r="D57" s="67">
        <v>0</v>
      </c>
      <c r="E57" s="29">
        <v>1</v>
      </c>
      <c r="F57" s="29">
        <v>0</v>
      </c>
      <c r="G57" s="66">
        <v>0</v>
      </c>
      <c r="H57" s="73">
        <v>11</v>
      </c>
      <c r="I57" s="34">
        <v>0</v>
      </c>
      <c r="J57" s="36">
        <v>2015</v>
      </c>
    </row>
    <row r="58" spans="2:10" x14ac:dyDescent="0.5">
      <c r="B58" s="31" t="s">
        <v>80</v>
      </c>
      <c r="C58" s="41" t="s">
        <v>5204</v>
      </c>
      <c r="D58" s="67">
        <v>1</v>
      </c>
      <c r="E58" s="29">
        <v>1</v>
      </c>
      <c r="F58" s="29">
        <v>3</v>
      </c>
      <c r="G58" s="66">
        <v>3432031.6100000003</v>
      </c>
      <c r="H58" s="73">
        <v>14</v>
      </c>
      <c r="I58" s="34">
        <v>0</v>
      </c>
      <c r="J58" s="36">
        <v>2015</v>
      </c>
    </row>
    <row r="59" spans="2:10" x14ac:dyDescent="0.5">
      <c r="B59" s="31" t="s">
        <v>80</v>
      </c>
      <c r="C59" s="41" t="s">
        <v>5204</v>
      </c>
      <c r="D59" s="67">
        <v>0</v>
      </c>
      <c r="E59" s="29">
        <v>1</v>
      </c>
      <c r="F59" s="29">
        <v>0</v>
      </c>
      <c r="G59" s="66">
        <v>0</v>
      </c>
      <c r="H59" s="73">
        <v>11</v>
      </c>
      <c r="I59" s="34">
        <v>0</v>
      </c>
      <c r="J59" s="37">
        <v>2016</v>
      </c>
    </row>
    <row r="60" spans="2:10" x14ac:dyDescent="0.5">
      <c r="B60" s="31" t="s">
        <v>80</v>
      </c>
      <c r="C60" s="41" t="s">
        <v>5204</v>
      </c>
      <c r="D60" s="67">
        <v>1</v>
      </c>
      <c r="E60" s="29">
        <v>1</v>
      </c>
      <c r="F60" s="29">
        <v>3</v>
      </c>
      <c r="G60" s="66">
        <v>2982691.38</v>
      </c>
      <c r="H60" s="74">
        <v>17</v>
      </c>
      <c r="I60" s="34">
        <v>0</v>
      </c>
      <c r="J60" s="37">
        <v>2016</v>
      </c>
    </row>
    <row r="61" spans="2:10" x14ac:dyDescent="0.5">
      <c r="B61" s="31" t="s">
        <v>80</v>
      </c>
      <c r="C61" s="41" t="s">
        <v>5204</v>
      </c>
      <c r="D61" s="67">
        <v>0</v>
      </c>
      <c r="E61" s="29">
        <v>1</v>
      </c>
      <c r="F61" s="29">
        <v>1</v>
      </c>
      <c r="G61" s="66">
        <v>4800000</v>
      </c>
      <c r="H61" s="73">
        <v>2</v>
      </c>
      <c r="I61" s="34">
        <v>0.15</v>
      </c>
      <c r="J61" s="37">
        <v>2017</v>
      </c>
    </row>
    <row r="62" spans="2:10" x14ac:dyDescent="0.5">
      <c r="B62" s="31" t="s">
        <v>80</v>
      </c>
      <c r="C62" s="41" t="s">
        <v>5204</v>
      </c>
      <c r="D62" s="67">
        <v>1</v>
      </c>
      <c r="E62" s="29">
        <v>1</v>
      </c>
      <c r="F62" s="29">
        <v>0</v>
      </c>
      <c r="G62" s="66">
        <v>0</v>
      </c>
      <c r="H62" s="73">
        <v>18</v>
      </c>
      <c r="I62" s="34">
        <v>0</v>
      </c>
      <c r="J62" s="37">
        <v>2017</v>
      </c>
    </row>
    <row r="63" spans="2:10" x14ac:dyDescent="0.5">
      <c r="B63" s="31" t="s">
        <v>80</v>
      </c>
      <c r="C63" s="41" t="s">
        <v>5204</v>
      </c>
      <c r="D63" s="67">
        <v>0</v>
      </c>
      <c r="E63" s="29">
        <v>1</v>
      </c>
      <c r="F63" s="29">
        <v>0</v>
      </c>
      <c r="G63" s="66">
        <v>0</v>
      </c>
      <c r="H63" s="73">
        <v>15</v>
      </c>
      <c r="I63" s="34">
        <v>0</v>
      </c>
      <c r="J63" s="37">
        <v>2018</v>
      </c>
    </row>
    <row r="64" spans="2:10" x14ac:dyDescent="0.5">
      <c r="B64" s="31" t="s">
        <v>80</v>
      </c>
      <c r="C64" s="41" t="s">
        <v>5204</v>
      </c>
      <c r="D64" s="67">
        <v>1</v>
      </c>
      <c r="E64" s="29">
        <v>1</v>
      </c>
      <c r="F64" s="29">
        <v>7</v>
      </c>
      <c r="G64" s="66">
        <v>20476000</v>
      </c>
      <c r="H64" s="73">
        <v>8</v>
      </c>
      <c r="I64" s="34">
        <v>0.06</v>
      </c>
      <c r="J64" s="37">
        <v>2018</v>
      </c>
    </row>
    <row r="65" spans="2:10" x14ac:dyDescent="0.5">
      <c r="B65" s="31" t="s">
        <v>80</v>
      </c>
      <c r="C65" s="41" t="s">
        <v>5204</v>
      </c>
      <c r="D65" s="67">
        <v>0</v>
      </c>
      <c r="E65" s="29">
        <v>1</v>
      </c>
      <c r="F65" s="29">
        <v>0</v>
      </c>
      <c r="G65" s="66">
        <v>0</v>
      </c>
      <c r="H65" s="73">
        <v>11</v>
      </c>
      <c r="I65" s="34">
        <v>0</v>
      </c>
      <c r="J65" s="30">
        <v>2019</v>
      </c>
    </row>
    <row r="66" spans="2:10" x14ac:dyDescent="0.5">
      <c r="B66" s="31" t="s">
        <v>80</v>
      </c>
      <c r="C66" s="41" t="s">
        <v>5204</v>
      </c>
      <c r="D66" s="67">
        <v>1</v>
      </c>
      <c r="E66" s="29">
        <v>1</v>
      </c>
      <c r="F66" s="29">
        <v>10</v>
      </c>
      <c r="G66" s="66">
        <v>28697040</v>
      </c>
      <c r="H66" s="73">
        <v>1</v>
      </c>
      <c r="I66" s="34">
        <v>0.17499999999999999</v>
      </c>
      <c r="J66" s="30">
        <v>2019</v>
      </c>
    </row>
    <row r="67" spans="2:10" x14ac:dyDescent="0.5">
      <c r="B67" s="31" t="s">
        <v>80</v>
      </c>
      <c r="C67" s="41" t="s">
        <v>5204</v>
      </c>
      <c r="D67" s="67">
        <v>0</v>
      </c>
      <c r="E67" s="29">
        <v>1</v>
      </c>
      <c r="F67" s="29">
        <v>1</v>
      </c>
      <c r="G67" s="66">
        <v>4800000</v>
      </c>
      <c r="H67" s="73">
        <v>3</v>
      </c>
      <c r="I67" s="34">
        <v>0.13500000000000001</v>
      </c>
      <c r="J67" s="37" t="s">
        <v>4870</v>
      </c>
    </row>
    <row r="68" spans="2:10" x14ac:dyDescent="0.5">
      <c r="B68" s="31" t="s">
        <v>80</v>
      </c>
      <c r="C68" s="41" t="s">
        <v>5204</v>
      </c>
      <c r="D68" s="67">
        <v>1</v>
      </c>
      <c r="E68" s="29">
        <v>1</v>
      </c>
      <c r="F68" s="29">
        <v>28</v>
      </c>
      <c r="G68" s="66">
        <v>63336424.859999999</v>
      </c>
      <c r="H68" s="73">
        <v>15</v>
      </c>
      <c r="I68" s="34">
        <v>0</v>
      </c>
      <c r="J68" s="37" t="s">
        <v>4870</v>
      </c>
    </row>
    <row r="69" spans="2:10" x14ac:dyDescent="0.5">
      <c r="B69" s="31" t="s">
        <v>283</v>
      </c>
      <c r="C69" s="42" t="s">
        <v>5205</v>
      </c>
      <c r="D69" s="67">
        <v>0</v>
      </c>
      <c r="E69" s="29">
        <v>1</v>
      </c>
      <c r="F69" s="29">
        <v>0</v>
      </c>
      <c r="G69" s="66">
        <v>0</v>
      </c>
      <c r="H69" s="75">
        <v>11</v>
      </c>
      <c r="I69" s="34">
        <v>0</v>
      </c>
      <c r="J69" s="30">
        <v>2010</v>
      </c>
    </row>
    <row r="70" spans="2:10" x14ac:dyDescent="0.5">
      <c r="B70" s="31" t="s">
        <v>283</v>
      </c>
      <c r="C70" s="42" t="s">
        <v>5205</v>
      </c>
      <c r="D70" s="67">
        <v>1</v>
      </c>
      <c r="E70" s="29">
        <v>1</v>
      </c>
      <c r="F70" s="29">
        <v>5</v>
      </c>
      <c r="G70" s="66">
        <v>7035961.8399999999</v>
      </c>
      <c r="H70" s="75">
        <v>7</v>
      </c>
      <c r="I70" s="34">
        <v>7.4999999999999997E-2</v>
      </c>
      <c r="J70" s="30">
        <v>2010</v>
      </c>
    </row>
    <row r="71" spans="2:10" x14ac:dyDescent="0.5">
      <c r="B71" s="31" t="s">
        <v>283</v>
      </c>
      <c r="C71" s="42" t="s">
        <v>5205</v>
      </c>
      <c r="D71" s="67">
        <v>0</v>
      </c>
      <c r="E71" s="29">
        <v>1</v>
      </c>
      <c r="F71" s="29">
        <v>0</v>
      </c>
      <c r="G71" s="66">
        <v>0</v>
      </c>
      <c r="H71" s="73">
        <v>11</v>
      </c>
      <c r="I71" s="34">
        <v>0</v>
      </c>
      <c r="J71" s="37">
        <v>2011</v>
      </c>
    </row>
    <row r="72" spans="2:10" x14ac:dyDescent="0.5">
      <c r="B72" s="31" t="s">
        <v>283</v>
      </c>
      <c r="C72" s="42" t="s">
        <v>5205</v>
      </c>
      <c r="D72" s="67">
        <v>1</v>
      </c>
      <c r="E72" s="29">
        <v>1</v>
      </c>
      <c r="F72" s="29">
        <v>1</v>
      </c>
      <c r="G72" s="66">
        <v>1004858.61</v>
      </c>
      <c r="H72" s="73">
        <v>13</v>
      </c>
      <c r="I72" s="34">
        <v>0</v>
      </c>
      <c r="J72" s="37">
        <v>2011</v>
      </c>
    </row>
    <row r="73" spans="2:10" x14ac:dyDescent="0.5">
      <c r="B73" s="31" t="s">
        <v>283</v>
      </c>
      <c r="C73" s="42" t="s">
        <v>5205</v>
      </c>
      <c r="D73" s="67">
        <v>0</v>
      </c>
      <c r="E73" s="29">
        <v>1</v>
      </c>
      <c r="F73" s="29">
        <v>0</v>
      </c>
      <c r="G73" s="66">
        <v>0</v>
      </c>
      <c r="H73" s="73">
        <v>11</v>
      </c>
      <c r="I73" s="34">
        <v>0</v>
      </c>
      <c r="J73" s="37">
        <v>2012</v>
      </c>
    </row>
    <row r="74" spans="2:10" x14ac:dyDescent="0.5">
      <c r="B74" s="31" t="s">
        <v>283</v>
      </c>
      <c r="C74" s="42" t="s">
        <v>5205</v>
      </c>
      <c r="D74" s="67">
        <v>1</v>
      </c>
      <c r="E74" s="29">
        <v>1</v>
      </c>
      <c r="F74" s="29">
        <v>2</v>
      </c>
      <c r="G74" s="66">
        <v>6412921.7000000002</v>
      </c>
      <c r="H74" s="73">
        <v>11</v>
      </c>
      <c r="I74" s="34">
        <v>0</v>
      </c>
      <c r="J74" s="37">
        <v>2012</v>
      </c>
    </row>
    <row r="75" spans="2:10" x14ac:dyDescent="0.5">
      <c r="B75" s="31" t="s">
        <v>283</v>
      </c>
      <c r="C75" s="42" t="s">
        <v>5205</v>
      </c>
      <c r="D75" s="67">
        <v>0</v>
      </c>
      <c r="E75" s="29">
        <v>1</v>
      </c>
      <c r="F75" s="29">
        <v>0</v>
      </c>
      <c r="G75" s="66">
        <v>0</v>
      </c>
      <c r="H75" s="73">
        <v>11</v>
      </c>
      <c r="I75" s="34">
        <v>0</v>
      </c>
      <c r="J75" s="37">
        <v>2013</v>
      </c>
    </row>
    <row r="76" spans="2:10" x14ac:dyDescent="0.5">
      <c r="B76" s="31" t="s">
        <v>283</v>
      </c>
      <c r="C76" s="42" t="s">
        <v>5205</v>
      </c>
      <c r="D76" s="67">
        <v>1</v>
      </c>
      <c r="E76" s="29">
        <v>1</v>
      </c>
      <c r="F76" s="29">
        <v>1</v>
      </c>
      <c r="G76" s="66">
        <v>503417.1</v>
      </c>
      <c r="H76" s="73">
        <v>15</v>
      </c>
      <c r="I76" s="34">
        <v>0</v>
      </c>
      <c r="J76" s="37">
        <v>2013</v>
      </c>
    </row>
    <row r="77" spans="2:10" x14ac:dyDescent="0.5">
      <c r="B77" s="31" t="s">
        <v>283</v>
      </c>
      <c r="C77" s="42" t="s">
        <v>5205</v>
      </c>
      <c r="D77" s="67">
        <v>0</v>
      </c>
      <c r="E77" s="29">
        <v>1</v>
      </c>
      <c r="F77" s="29">
        <v>0</v>
      </c>
      <c r="G77" s="66">
        <v>0</v>
      </c>
      <c r="H77" s="73">
        <v>11</v>
      </c>
      <c r="I77" s="34">
        <v>0</v>
      </c>
      <c r="J77" s="37">
        <v>2014</v>
      </c>
    </row>
    <row r="78" spans="2:10" x14ac:dyDescent="0.5">
      <c r="B78" s="31" t="s">
        <v>283</v>
      </c>
      <c r="C78" s="42" t="s">
        <v>5205</v>
      </c>
      <c r="D78" s="67">
        <v>1</v>
      </c>
      <c r="E78" s="29">
        <v>1</v>
      </c>
      <c r="F78" s="29">
        <v>4</v>
      </c>
      <c r="G78" s="66">
        <v>11183882.330000004</v>
      </c>
      <c r="H78" s="73">
        <v>9</v>
      </c>
      <c r="I78" s="34">
        <v>4.4999999999999998E-2</v>
      </c>
      <c r="J78" s="37">
        <v>2014</v>
      </c>
    </row>
    <row r="79" spans="2:10" x14ac:dyDescent="0.5">
      <c r="B79" s="31" t="s">
        <v>283</v>
      </c>
      <c r="C79" s="42" t="s">
        <v>5205</v>
      </c>
      <c r="D79" s="67">
        <v>0</v>
      </c>
      <c r="E79" s="29">
        <v>1</v>
      </c>
      <c r="F79" s="29">
        <v>0</v>
      </c>
      <c r="G79" s="66">
        <v>0</v>
      </c>
      <c r="H79" s="73">
        <v>11</v>
      </c>
      <c r="I79" s="34">
        <v>0</v>
      </c>
      <c r="J79" s="36">
        <v>2015</v>
      </c>
    </row>
    <row r="80" spans="2:10" x14ac:dyDescent="0.5">
      <c r="B80" s="31" t="s">
        <v>283</v>
      </c>
      <c r="C80" s="42" t="s">
        <v>5205</v>
      </c>
      <c r="D80" s="67">
        <v>1</v>
      </c>
      <c r="E80" s="29">
        <v>1</v>
      </c>
      <c r="F80" s="29">
        <v>3</v>
      </c>
      <c r="G80" s="66">
        <v>18145617.099999998</v>
      </c>
      <c r="H80" s="73">
        <v>10</v>
      </c>
      <c r="I80" s="34">
        <v>0.03</v>
      </c>
      <c r="J80" s="36">
        <v>2015</v>
      </c>
    </row>
    <row r="81" spans="2:10" x14ac:dyDescent="0.5">
      <c r="B81" s="31" t="s">
        <v>283</v>
      </c>
      <c r="C81" s="42" t="s">
        <v>5205</v>
      </c>
      <c r="D81" s="67">
        <v>0</v>
      </c>
      <c r="E81" s="29">
        <v>1</v>
      </c>
      <c r="F81" s="29">
        <v>1</v>
      </c>
      <c r="G81" s="66">
        <v>16000</v>
      </c>
      <c r="H81" s="73">
        <v>7</v>
      </c>
      <c r="I81" s="34">
        <v>7.4999999999999997E-2</v>
      </c>
      <c r="J81" s="37">
        <v>2016</v>
      </c>
    </row>
    <row r="82" spans="2:10" x14ac:dyDescent="0.5">
      <c r="B82" s="31" t="s">
        <v>283</v>
      </c>
      <c r="C82" s="42" t="s">
        <v>5205</v>
      </c>
      <c r="D82" s="67">
        <v>1</v>
      </c>
      <c r="E82" s="29">
        <v>1</v>
      </c>
      <c r="F82" s="29">
        <v>1</v>
      </c>
      <c r="G82" s="66">
        <v>2673000</v>
      </c>
      <c r="H82" s="74">
        <v>18</v>
      </c>
      <c r="I82" s="34">
        <v>0</v>
      </c>
      <c r="J82" s="37">
        <v>2016</v>
      </c>
    </row>
    <row r="83" spans="2:10" x14ac:dyDescent="0.5">
      <c r="B83" s="31" t="s">
        <v>283</v>
      </c>
      <c r="C83" s="42" t="s">
        <v>5205</v>
      </c>
      <c r="D83" s="67">
        <v>0</v>
      </c>
      <c r="E83" s="29">
        <v>1</v>
      </c>
      <c r="F83" s="29">
        <v>2</v>
      </c>
      <c r="G83" s="66">
        <v>2251126</v>
      </c>
      <c r="H83" s="73">
        <v>5</v>
      </c>
      <c r="I83" s="34">
        <v>0.105</v>
      </c>
      <c r="J83" s="37">
        <v>2017</v>
      </c>
    </row>
    <row r="84" spans="2:10" x14ac:dyDescent="0.5">
      <c r="B84" s="31" t="s">
        <v>283</v>
      </c>
      <c r="C84" s="42" t="s">
        <v>5205</v>
      </c>
      <c r="D84" s="67">
        <v>1</v>
      </c>
      <c r="E84" s="29">
        <v>1</v>
      </c>
      <c r="F84" s="29">
        <v>2</v>
      </c>
      <c r="G84" s="66">
        <v>48521400</v>
      </c>
      <c r="H84" s="73">
        <v>4</v>
      </c>
      <c r="I84" s="34">
        <v>0.12</v>
      </c>
      <c r="J84" s="37">
        <v>2017</v>
      </c>
    </row>
    <row r="85" spans="2:10" x14ac:dyDescent="0.5">
      <c r="B85" s="31" t="s">
        <v>283</v>
      </c>
      <c r="C85" s="42" t="s">
        <v>5205</v>
      </c>
      <c r="D85" s="67">
        <v>0</v>
      </c>
      <c r="E85" s="29">
        <v>1</v>
      </c>
      <c r="F85" s="29">
        <v>2</v>
      </c>
      <c r="G85" s="66">
        <v>1500000</v>
      </c>
      <c r="H85" s="73">
        <v>1</v>
      </c>
      <c r="I85" s="34">
        <v>0.17499999999999999</v>
      </c>
      <c r="J85" s="37">
        <v>2018</v>
      </c>
    </row>
    <row r="86" spans="2:10" x14ac:dyDescent="0.5">
      <c r="B86" s="31" t="s">
        <v>283</v>
      </c>
      <c r="C86" s="42" t="s">
        <v>5205</v>
      </c>
      <c r="D86" s="67">
        <v>1</v>
      </c>
      <c r="E86" s="29">
        <v>1</v>
      </c>
      <c r="F86" s="29">
        <v>5</v>
      </c>
      <c r="G86" s="66">
        <v>19585000</v>
      </c>
      <c r="H86" s="73">
        <v>9</v>
      </c>
      <c r="I86" s="34">
        <v>4.4999999999999998E-2</v>
      </c>
      <c r="J86" s="37">
        <v>2018</v>
      </c>
    </row>
    <row r="87" spans="2:10" x14ac:dyDescent="0.5">
      <c r="B87" s="31" t="s">
        <v>283</v>
      </c>
      <c r="C87" s="42" t="s">
        <v>5205</v>
      </c>
      <c r="D87" s="67">
        <v>0</v>
      </c>
      <c r="E87" s="29">
        <v>1</v>
      </c>
      <c r="F87" s="29">
        <v>1</v>
      </c>
      <c r="G87" s="66">
        <v>79583.539999999994</v>
      </c>
      <c r="H87" s="73">
        <v>4</v>
      </c>
      <c r="I87" s="34">
        <v>0.12</v>
      </c>
      <c r="J87" s="30">
        <v>2019</v>
      </c>
    </row>
    <row r="88" spans="2:10" x14ac:dyDescent="0.5">
      <c r="B88" s="31" t="s">
        <v>283</v>
      </c>
      <c r="C88" s="42" t="s">
        <v>5205</v>
      </c>
      <c r="D88" s="67">
        <v>1</v>
      </c>
      <c r="E88" s="29">
        <v>1</v>
      </c>
      <c r="F88" s="29">
        <v>1</v>
      </c>
      <c r="G88" s="66">
        <v>4860000</v>
      </c>
      <c r="H88" s="73">
        <v>6</v>
      </c>
      <c r="I88" s="34">
        <v>0.09</v>
      </c>
      <c r="J88" s="30">
        <v>2019</v>
      </c>
    </row>
    <row r="89" spans="2:10" x14ac:dyDescent="0.5">
      <c r="B89" s="31" t="s">
        <v>283</v>
      </c>
      <c r="C89" s="42" t="s">
        <v>5205</v>
      </c>
      <c r="D89" s="67">
        <v>0</v>
      </c>
      <c r="E89" s="29">
        <v>1</v>
      </c>
      <c r="F89" s="29">
        <v>6</v>
      </c>
      <c r="G89" s="66">
        <v>3846709.54</v>
      </c>
      <c r="H89" s="73">
        <v>5</v>
      </c>
      <c r="I89" s="34">
        <v>0.105</v>
      </c>
      <c r="J89" s="37" t="s">
        <v>4870</v>
      </c>
    </row>
    <row r="90" spans="2:10" x14ac:dyDescent="0.5">
      <c r="B90" s="31" t="s">
        <v>283</v>
      </c>
      <c r="C90" s="42" t="s">
        <v>5205</v>
      </c>
      <c r="D90" s="67">
        <v>1</v>
      </c>
      <c r="E90" s="29">
        <v>1</v>
      </c>
      <c r="F90" s="29">
        <v>25</v>
      </c>
      <c r="G90" s="66">
        <v>119926058.68000001</v>
      </c>
      <c r="H90" s="73">
        <v>11</v>
      </c>
      <c r="I90" s="34">
        <v>0</v>
      </c>
      <c r="J90" s="37" t="s">
        <v>4870</v>
      </c>
    </row>
    <row r="91" spans="2:10" x14ac:dyDescent="0.5">
      <c r="B91" s="31" t="s">
        <v>366</v>
      </c>
      <c r="C91" s="43" t="s">
        <v>5206</v>
      </c>
      <c r="D91" s="67">
        <v>0</v>
      </c>
      <c r="E91" s="29">
        <v>1</v>
      </c>
      <c r="F91" s="29">
        <v>0</v>
      </c>
      <c r="G91" s="66">
        <v>0</v>
      </c>
      <c r="H91" s="75">
        <v>11</v>
      </c>
      <c r="I91" s="34">
        <v>0</v>
      </c>
      <c r="J91" s="30">
        <v>2010</v>
      </c>
    </row>
    <row r="92" spans="2:10" x14ac:dyDescent="0.5">
      <c r="B92" s="31" t="s">
        <v>366</v>
      </c>
      <c r="C92" s="43" t="s">
        <v>5206</v>
      </c>
      <c r="D92" s="67">
        <v>1</v>
      </c>
      <c r="E92" s="29">
        <v>1</v>
      </c>
      <c r="F92" s="29">
        <v>4</v>
      </c>
      <c r="G92" s="66">
        <v>2756615.85</v>
      </c>
      <c r="H92" s="75">
        <v>13</v>
      </c>
      <c r="I92" s="34">
        <v>0</v>
      </c>
      <c r="J92" s="30">
        <v>2010</v>
      </c>
    </row>
    <row r="93" spans="2:10" x14ac:dyDescent="0.5">
      <c r="B93" s="31" t="s">
        <v>366</v>
      </c>
      <c r="C93" s="43" t="s">
        <v>5206</v>
      </c>
      <c r="D93" s="67">
        <v>0</v>
      </c>
      <c r="E93" s="29">
        <v>1</v>
      </c>
      <c r="F93" s="29">
        <v>0</v>
      </c>
      <c r="G93" s="66">
        <v>0</v>
      </c>
      <c r="H93" s="73">
        <v>11</v>
      </c>
      <c r="I93" s="34">
        <v>0</v>
      </c>
      <c r="J93" s="37">
        <v>2011</v>
      </c>
    </row>
    <row r="94" spans="2:10" x14ac:dyDescent="0.5">
      <c r="B94" s="31" t="s">
        <v>366</v>
      </c>
      <c r="C94" s="43" t="s">
        <v>5206</v>
      </c>
      <c r="D94" s="67">
        <v>1</v>
      </c>
      <c r="E94" s="29">
        <v>1</v>
      </c>
      <c r="F94" s="29">
        <v>0</v>
      </c>
      <c r="G94" s="66">
        <v>0</v>
      </c>
      <c r="H94" s="73">
        <v>15</v>
      </c>
      <c r="I94" s="34">
        <v>0</v>
      </c>
      <c r="J94" s="37">
        <v>2011</v>
      </c>
    </row>
    <row r="95" spans="2:10" x14ac:dyDescent="0.5">
      <c r="B95" s="31" t="s">
        <v>366</v>
      </c>
      <c r="C95" s="43" t="s">
        <v>5206</v>
      </c>
      <c r="D95" s="67">
        <v>0</v>
      </c>
      <c r="E95" s="29">
        <v>1</v>
      </c>
      <c r="F95" s="29">
        <v>0</v>
      </c>
      <c r="G95" s="66">
        <v>0</v>
      </c>
      <c r="H95" s="73">
        <v>11</v>
      </c>
      <c r="I95" s="34">
        <v>0</v>
      </c>
      <c r="J95" s="37">
        <v>2012</v>
      </c>
    </row>
    <row r="96" spans="2:10" x14ac:dyDescent="0.5">
      <c r="B96" s="31" t="s">
        <v>366</v>
      </c>
      <c r="C96" s="43" t="s">
        <v>5206</v>
      </c>
      <c r="D96" s="67">
        <v>1</v>
      </c>
      <c r="E96" s="29">
        <v>1</v>
      </c>
      <c r="F96" s="29">
        <v>0</v>
      </c>
      <c r="G96" s="66">
        <v>0</v>
      </c>
      <c r="H96" s="73">
        <v>17</v>
      </c>
      <c r="I96" s="34">
        <v>0</v>
      </c>
      <c r="J96" s="37">
        <v>2012</v>
      </c>
    </row>
    <row r="97" spans="2:10" x14ac:dyDescent="0.5">
      <c r="B97" s="31" t="s">
        <v>366</v>
      </c>
      <c r="C97" s="43" t="s">
        <v>5206</v>
      </c>
      <c r="D97" s="67">
        <v>0</v>
      </c>
      <c r="E97" s="29">
        <v>1</v>
      </c>
      <c r="F97" s="29">
        <v>0</v>
      </c>
      <c r="G97" s="66">
        <v>0</v>
      </c>
      <c r="H97" s="73">
        <v>11</v>
      </c>
      <c r="I97" s="34">
        <v>0</v>
      </c>
      <c r="J97" s="37">
        <v>2013</v>
      </c>
    </row>
    <row r="98" spans="2:10" x14ac:dyDescent="0.5">
      <c r="B98" s="31" t="s">
        <v>366</v>
      </c>
      <c r="C98" s="43" t="s">
        <v>5206</v>
      </c>
      <c r="D98" s="67">
        <v>1</v>
      </c>
      <c r="E98" s="29">
        <v>1</v>
      </c>
      <c r="F98" s="29">
        <v>0</v>
      </c>
      <c r="G98" s="66">
        <v>0</v>
      </c>
      <c r="H98" s="73">
        <v>18</v>
      </c>
      <c r="I98" s="34">
        <v>0</v>
      </c>
      <c r="J98" s="37">
        <v>2013</v>
      </c>
    </row>
    <row r="99" spans="2:10" x14ac:dyDescent="0.5">
      <c r="B99" s="31" t="s">
        <v>366</v>
      </c>
      <c r="C99" s="43" t="s">
        <v>5206</v>
      </c>
      <c r="D99" s="67">
        <v>0</v>
      </c>
      <c r="E99" s="29">
        <v>1</v>
      </c>
      <c r="F99" s="29">
        <v>1</v>
      </c>
      <c r="G99" s="66">
        <v>6000</v>
      </c>
      <c r="H99" s="73">
        <v>5</v>
      </c>
      <c r="I99" s="34">
        <v>0.105</v>
      </c>
      <c r="J99" s="37">
        <v>2014</v>
      </c>
    </row>
    <row r="100" spans="2:10" x14ac:dyDescent="0.5">
      <c r="B100" s="31" t="s">
        <v>366</v>
      </c>
      <c r="C100" s="43" t="s">
        <v>5206</v>
      </c>
      <c r="D100" s="67">
        <v>1</v>
      </c>
      <c r="E100" s="29">
        <v>1</v>
      </c>
      <c r="F100" s="29">
        <v>0</v>
      </c>
      <c r="G100" s="66">
        <v>0</v>
      </c>
      <c r="H100" s="73">
        <v>18</v>
      </c>
      <c r="I100" s="34">
        <v>0</v>
      </c>
      <c r="J100" s="37">
        <v>2014</v>
      </c>
    </row>
    <row r="101" spans="2:10" x14ac:dyDescent="0.5">
      <c r="B101" s="31" t="s">
        <v>366</v>
      </c>
      <c r="C101" s="43" t="s">
        <v>5206</v>
      </c>
      <c r="D101" s="67">
        <v>0</v>
      </c>
      <c r="E101" s="29">
        <v>1</v>
      </c>
      <c r="F101" s="29">
        <v>0</v>
      </c>
      <c r="G101" s="66">
        <v>0</v>
      </c>
      <c r="H101" s="73">
        <v>11</v>
      </c>
      <c r="I101" s="34">
        <v>0</v>
      </c>
      <c r="J101" s="36">
        <v>2015</v>
      </c>
    </row>
    <row r="102" spans="2:10" x14ac:dyDescent="0.5">
      <c r="B102" s="31" t="s">
        <v>366</v>
      </c>
      <c r="C102" s="43" t="s">
        <v>5206</v>
      </c>
      <c r="D102" s="67">
        <v>1</v>
      </c>
      <c r="E102" s="29">
        <v>1</v>
      </c>
      <c r="F102" s="29">
        <v>0</v>
      </c>
      <c r="G102" s="66">
        <v>0</v>
      </c>
      <c r="H102" s="73">
        <v>20</v>
      </c>
      <c r="I102" s="34">
        <v>0</v>
      </c>
      <c r="J102" s="36">
        <v>2015</v>
      </c>
    </row>
    <row r="103" spans="2:10" x14ac:dyDescent="0.5">
      <c r="B103" s="31" t="s">
        <v>366</v>
      </c>
      <c r="C103" s="43" t="s">
        <v>5206</v>
      </c>
      <c r="D103" s="67">
        <v>0</v>
      </c>
      <c r="E103" s="29">
        <v>1</v>
      </c>
      <c r="F103" s="29">
        <v>0</v>
      </c>
      <c r="G103" s="66">
        <v>0</v>
      </c>
      <c r="H103" s="73">
        <v>11</v>
      </c>
      <c r="I103" s="34">
        <v>0</v>
      </c>
      <c r="J103" s="37">
        <v>2016</v>
      </c>
    </row>
    <row r="104" spans="2:10" x14ac:dyDescent="0.5">
      <c r="B104" s="31" t="s">
        <v>366</v>
      </c>
      <c r="C104" s="43" t="s">
        <v>5206</v>
      </c>
      <c r="D104" s="67">
        <v>1</v>
      </c>
      <c r="E104" s="29">
        <v>1</v>
      </c>
      <c r="F104" s="29">
        <v>1</v>
      </c>
      <c r="G104" s="66">
        <v>15450000</v>
      </c>
      <c r="H104" s="74">
        <v>11</v>
      </c>
      <c r="I104" s="34">
        <v>0</v>
      </c>
      <c r="J104" s="37">
        <v>2016</v>
      </c>
    </row>
    <row r="105" spans="2:10" x14ac:dyDescent="0.5">
      <c r="B105" s="31" t="s">
        <v>366</v>
      </c>
      <c r="C105" s="43" t="s">
        <v>5206</v>
      </c>
      <c r="D105" s="67">
        <v>0</v>
      </c>
      <c r="E105" s="29">
        <v>1</v>
      </c>
      <c r="F105" s="29">
        <v>0</v>
      </c>
      <c r="G105" s="66">
        <v>0</v>
      </c>
      <c r="H105" s="73">
        <v>17</v>
      </c>
      <c r="I105" s="34">
        <v>0</v>
      </c>
      <c r="J105" s="37">
        <v>2017</v>
      </c>
    </row>
    <row r="106" spans="2:10" x14ac:dyDescent="0.5">
      <c r="B106" s="31" t="s">
        <v>366</v>
      </c>
      <c r="C106" s="43" t="s">
        <v>5206</v>
      </c>
      <c r="D106" s="67">
        <v>1</v>
      </c>
      <c r="E106" s="29">
        <v>1</v>
      </c>
      <c r="F106" s="29">
        <v>0</v>
      </c>
      <c r="G106" s="66">
        <v>0</v>
      </c>
      <c r="H106" s="73">
        <v>18</v>
      </c>
      <c r="I106" s="34">
        <v>0</v>
      </c>
      <c r="J106" s="37">
        <v>2017</v>
      </c>
    </row>
    <row r="107" spans="2:10" x14ac:dyDescent="0.5">
      <c r="B107" s="31" t="s">
        <v>366</v>
      </c>
      <c r="C107" s="43" t="s">
        <v>5206</v>
      </c>
      <c r="D107" s="67">
        <v>0</v>
      </c>
      <c r="E107" s="29">
        <v>1</v>
      </c>
      <c r="F107" s="29">
        <v>0</v>
      </c>
      <c r="G107" s="24">
        <v>0</v>
      </c>
      <c r="H107" s="73">
        <v>15</v>
      </c>
      <c r="I107" s="34">
        <v>0</v>
      </c>
      <c r="J107" s="37">
        <v>2018</v>
      </c>
    </row>
    <row r="108" spans="2:10" x14ac:dyDescent="0.5">
      <c r="B108" s="31" t="s">
        <v>366</v>
      </c>
      <c r="C108" s="43" t="s">
        <v>5206</v>
      </c>
      <c r="D108" s="67">
        <v>1</v>
      </c>
      <c r="E108" s="29">
        <v>1</v>
      </c>
      <c r="F108" s="29">
        <v>0</v>
      </c>
      <c r="G108" s="24">
        <v>0</v>
      </c>
      <c r="H108" s="73">
        <v>20</v>
      </c>
      <c r="I108" s="34">
        <v>0</v>
      </c>
      <c r="J108" s="37">
        <v>2018</v>
      </c>
    </row>
    <row r="109" spans="2:10" x14ac:dyDescent="0.5">
      <c r="B109" s="31" t="s">
        <v>366</v>
      </c>
      <c r="C109" s="43" t="s">
        <v>5206</v>
      </c>
      <c r="D109" s="67">
        <v>0</v>
      </c>
      <c r="E109" s="29">
        <v>1</v>
      </c>
      <c r="F109" s="29">
        <v>0</v>
      </c>
      <c r="G109" s="66">
        <v>0</v>
      </c>
      <c r="H109" s="73">
        <v>11</v>
      </c>
      <c r="I109" s="34">
        <v>0</v>
      </c>
      <c r="J109" s="30">
        <v>2019</v>
      </c>
    </row>
    <row r="110" spans="2:10" x14ac:dyDescent="0.5">
      <c r="B110" s="31" t="s">
        <v>366</v>
      </c>
      <c r="C110" s="43" t="s">
        <v>5206</v>
      </c>
      <c r="D110" s="67">
        <v>1</v>
      </c>
      <c r="E110" s="29">
        <v>1</v>
      </c>
      <c r="F110" s="29">
        <v>0</v>
      </c>
      <c r="G110" s="66">
        <v>0</v>
      </c>
      <c r="H110" s="73">
        <v>17</v>
      </c>
      <c r="I110" s="34">
        <v>0</v>
      </c>
      <c r="J110" s="30">
        <v>2019</v>
      </c>
    </row>
    <row r="111" spans="2:10" x14ac:dyDescent="0.5">
      <c r="B111" s="31" t="s">
        <v>366</v>
      </c>
      <c r="C111" s="43" t="s">
        <v>5206</v>
      </c>
      <c r="D111" s="67">
        <v>0</v>
      </c>
      <c r="E111" s="29">
        <v>1</v>
      </c>
      <c r="F111" s="29">
        <v>1</v>
      </c>
      <c r="G111" s="66">
        <v>6000</v>
      </c>
      <c r="H111" s="73">
        <v>24</v>
      </c>
      <c r="I111" s="34">
        <v>0</v>
      </c>
      <c r="J111" s="37" t="s">
        <v>4870</v>
      </c>
    </row>
    <row r="112" spans="2:10" x14ac:dyDescent="0.5">
      <c r="B112" s="31" t="s">
        <v>366</v>
      </c>
      <c r="C112" s="43" t="s">
        <v>5206</v>
      </c>
      <c r="D112" s="67">
        <v>1</v>
      </c>
      <c r="E112" s="29">
        <v>1</v>
      </c>
      <c r="F112" s="29">
        <v>5</v>
      </c>
      <c r="G112" s="66">
        <v>18206615.850000001</v>
      </c>
      <c r="H112" s="73">
        <v>18</v>
      </c>
      <c r="I112" s="34">
        <v>0</v>
      </c>
      <c r="J112" s="37" t="s">
        <v>4870</v>
      </c>
    </row>
    <row r="113" spans="2:10" x14ac:dyDescent="0.5">
      <c r="B113" s="31" t="s">
        <v>810</v>
      </c>
      <c r="C113" s="44" t="s">
        <v>5207</v>
      </c>
      <c r="D113" s="67">
        <v>1</v>
      </c>
      <c r="E113" s="29">
        <v>1</v>
      </c>
      <c r="F113" s="29">
        <v>2</v>
      </c>
      <c r="G113" s="66">
        <v>2039222.3499999996</v>
      </c>
      <c r="H113" s="75">
        <v>15</v>
      </c>
      <c r="I113" s="34">
        <v>0</v>
      </c>
      <c r="J113" s="30">
        <v>2010</v>
      </c>
    </row>
    <row r="114" spans="2:10" x14ac:dyDescent="0.5">
      <c r="B114" s="31" t="s">
        <v>810</v>
      </c>
      <c r="C114" s="44" t="s">
        <v>5207</v>
      </c>
      <c r="D114" s="67">
        <v>1</v>
      </c>
      <c r="E114" s="29">
        <v>1</v>
      </c>
      <c r="F114" s="29">
        <v>0</v>
      </c>
      <c r="G114" s="66">
        <v>0</v>
      </c>
      <c r="H114" s="73">
        <v>15</v>
      </c>
      <c r="I114" s="34">
        <v>0</v>
      </c>
      <c r="J114" s="37">
        <v>2011</v>
      </c>
    </row>
    <row r="115" spans="2:10" x14ac:dyDescent="0.5">
      <c r="B115" s="31" t="s">
        <v>810</v>
      </c>
      <c r="C115" s="44" t="s">
        <v>5207</v>
      </c>
      <c r="D115" s="67">
        <v>1</v>
      </c>
      <c r="E115" s="29">
        <v>1</v>
      </c>
      <c r="F115" s="29">
        <v>0</v>
      </c>
      <c r="G115" s="66">
        <v>0</v>
      </c>
      <c r="H115" s="73">
        <v>17</v>
      </c>
      <c r="I115" s="34">
        <v>0</v>
      </c>
      <c r="J115" s="37">
        <v>2012</v>
      </c>
    </row>
    <row r="116" spans="2:10" x14ac:dyDescent="0.5">
      <c r="B116" s="31" t="s">
        <v>810</v>
      </c>
      <c r="C116" s="44" t="s">
        <v>5207</v>
      </c>
      <c r="D116" s="67">
        <v>1</v>
      </c>
      <c r="E116" s="29">
        <v>1</v>
      </c>
      <c r="F116" s="29">
        <v>0</v>
      </c>
      <c r="G116" s="66">
        <v>0</v>
      </c>
      <c r="H116" s="73">
        <v>18</v>
      </c>
      <c r="I116" s="34">
        <v>0</v>
      </c>
      <c r="J116" s="37">
        <v>2013</v>
      </c>
    </row>
    <row r="117" spans="2:10" x14ac:dyDescent="0.5">
      <c r="B117" s="31" t="s">
        <v>810</v>
      </c>
      <c r="C117" s="44" t="s">
        <v>5207</v>
      </c>
      <c r="D117" s="67">
        <v>1</v>
      </c>
      <c r="E117" s="29">
        <v>1</v>
      </c>
      <c r="F117" s="29">
        <v>0</v>
      </c>
      <c r="G117" s="66">
        <v>0</v>
      </c>
      <c r="H117" s="73">
        <v>18</v>
      </c>
      <c r="I117" s="34">
        <v>0</v>
      </c>
      <c r="J117" s="37">
        <v>2014</v>
      </c>
    </row>
    <row r="118" spans="2:10" x14ac:dyDescent="0.5">
      <c r="B118" s="31" t="s">
        <v>810</v>
      </c>
      <c r="C118" s="44" t="s">
        <v>5207</v>
      </c>
      <c r="D118" s="67">
        <v>1</v>
      </c>
      <c r="E118" s="29">
        <v>1</v>
      </c>
      <c r="F118" s="29">
        <v>1</v>
      </c>
      <c r="G118" s="66">
        <v>79305.899999999994</v>
      </c>
      <c r="H118" s="73">
        <v>19</v>
      </c>
      <c r="I118" s="34">
        <v>0</v>
      </c>
      <c r="J118" s="36">
        <v>2015</v>
      </c>
    </row>
    <row r="119" spans="2:10" x14ac:dyDescent="0.5">
      <c r="B119" s="31" t="s">
        <v>810</v>
      </c>
      <c r="C119" s="44" t="s">
        <v>5207</v>
      </c>
      <c r="D119" s="67">
        <v>1</v>
      </c>
      <c r="E119" s="29">
        <v>1</v>
      </c>
      <c r="F119" s="29">
        <v>0</v>
      </c>
      <c r="G119" s="66">
        <v>0</v>
      </c>
      <c r="H119" s="74">
        <v>20</v>
      </c>
      <c r="I119" s="34">
        <v>0</v>
      </c>
      <c r="J119" s="37">
        <v>2016</v>
      </c>
    </row>
    <row r="120" spans="2:10" x14ac:dyDescent="0.5">
      <c r="B120" s="31" t="s">
        <v>810</v>
      </c>
      <c r="C120" s="44" t="s">
        <v>5207</v>
      </c>
      <c r="D120" s="67">
        <v>1</v>
      </c>
      <c r="E120" s="29">
        <v>1</v>
      </c>
      <c r="F120" s="29">
        <v>0</v>
      </c>
      <c r="G120" s="66">
        <v>0</v>
      </c>
      <c r="H120" s="73">
        <v>18</v>
      </c>
      <c r="I120" s="34">
        <v>0</v>
      </c>
      <c r="J120" s="37">
        <v>2017</v>
      </c>
    </row>
    <row r="121" spans="2:10" x14ac:dyDescent="0.5">
      <c r="B121" s="31" t="s">
        <v>810</v>
      </c>
      <c r="C121" s="44" t="s">
        <v>5207</v>
      </c>
      <c r="D121" s="67">
        <v>1</v>
      </c>
      <c r="E121" s="29">
        <v>1</v>
      </c>
      <c r="F121" s="29">
        <v>0</v>
      </c>
      <c r="G121" s="24">
        <v>0</v>
      </c>
      <c r="H121" s="73">
        <v>20</v>
      </c>
      <c r="I121" s="34">
        <v>0</v>
      </c>
      <c r="J121" s="37">
        <v>2018</v>
      </c>
    </row>
    <row r="122" spans="2:10" x14ac:dyDescent="0.5">
      <c r="B122" s="31" t="s">
        <v>810</v>
      </c>
      <c r="C122" s="44" t="s">
        <v>5207</v>
      </c>
      <c r="D122" s="67">
        <v>1</v>
      </c>
      <c r="E122" s="29">
        <v>1</v>
      </c>
      <c r="F122" s="29">
        <v>1</v>
      </c>
      <c r="G122" s="66">
        <v>2033100</v>
      </c>
      <c r="H122" s="73">
        <v>12</v>
      </c>
      <c r="I122" s="34">
        <v>0</v>
      </c>
      <c r="J122" s="30">
        <v>2019</v>
      </c>
    </row>
    <row r="123" spans="2:10" x14ac:dyDescent="0.5">
      <c r="B123" s="31" t="s">
        <v>810</v>
      </c>
      <c r="C123" s="44" t="s">
        <v>5207</v>
      </c>
      <c r="D123" s="67">
        <v>1</v>
      </c>
      <c r="E123" s="29">
        <v>1</v>
      </c>
      <c r="F123" s="29">
        <v>4</v>
      </c>
      <c r="G123" s="66">
        <v>4151628.2499999995</v>
      </c>
      <c r="H123" s="73">
        <v>23</v>
      </c>
      <c r="I123" s="34">
        <v>0</v>
      </c>
      <c r="J123" s="37" t="s">
        <v>4870</v>
      </c>
    </row>
    <row r="124" spans="2:10" x14ac:dyDescent="0.5">
      <c r="B124" s="31" t="s">
        <v>67</v>
      </c>
      <c r="C124" s="45" t="s">
        <v>5208</v>
      </c>
      <c r="D124" s="67">
        <v>0</v>
      </c>
      <c r="E124" s="29">
        <v>1</v>
      </c>
      <c r="F124" s="29">
        <v>0</v>
      </c>
      <c r="G124" s="66">
        <v>0</v>
      </c>
      <c r="H124" s="75">
        <v>11</v>
      </c>
      <c r="I124" s="34">
        <v>0</v>
      </c>
      <c r="J124" s="30">
        <v>2010</v>
      </c>
    </row>
    <row r="125" spans="2:10" x14ac:dyDescent="0.5">
      <c r="B125" s="31" t="s">
        <v>67</v>
      </c>
      <c r="C125" s="45" t="s">
        <v>5208</v>
      </c>
      <c r="D125" s="67">
        <v>1</v>
      </c>
      <c r="E125" s="29">
        <v>1</v>
      </c>
      <c r="F125" s="29">
        <v>7</v>
      </c>
      <c r="G125" s="66">
        <v>176071661.25</v>
      </c>
      <c r="H125" s="75">
        <v>2</v>
      </c>
      <c r="I125" s="34">
        <v>0.15</v>
      </c>
      <c r="J125" s="30">
        <v>2010</v>
      </c>
    </row>
    <row r="126" spans="2:10" x14ac:dyDescent="0.5">
      <c r="B126" s="31" t="s">
        <v>67</v>
      </c>
      <c r="C126" s="45" t="s">
        <v>5208</v>
      </c>
      <c r="D126" s="67">
        <v>0</v>
      </c>
      <c r="E126" s="29">
        <v>1</v>
      </c>
      <c r="F126" s="29">
        <v>0</v>
      </c>
      <c r="G126" s="66">
        <v>0</v>
      </c>
      <c r="H126" s="73">
        <v>11</v>
      </c>
      <c r="I126" s="34">
        <v>0</v>
      </c>
      <c r="J126" s="37">
        <v>2011</v>
      </c>
    </row>
    <row r="127" spans="2:10" x14ac:dyDescent="0.5">
      <c r="B127" s="31" t="s">
        <v>67</v>
      </c>
      <c r="C127" s="45" t="s">
        <v>5208</v>
      </c>
      <c r="D127" s="67">
        <v>1</v>
      </c>
      <c r="E127" s="29">
        <v>1</v>
      </c>
      <c r="F127" s="29">
        <v>18</v>
      </c>
      <c r="G127" s="66">
        <v>143682348.88000003</v>
      </c>
      <c r="H127" s="73">
        <v>5</v>
      </c>
      <c r="I127" s="34">
        <v>0.105</v>
      </c>
      <c r="J127" s="37">
        <v>2011</v>
      </c>
    </row>
    <row r="128" spans="2:10" x14ac:dyDescent="0.5">
      <c r="B128" s="31" t="s">
        <v>67</v>
      </c>
      <c r="C128" s="45" t="s">
        <v>5208</v>
      </c>
      <c r="D128" s="67">
        <v>0</v>
      </c>
      <c r="E128" s="29">
        <v>1</v>
      </c>
      <c r="F128" s="29">
        <v>1</v>
      </c>
      <c r="G128" s="66">
        <v>929520.6</v>
      </c>
      <c r="H128" s="73">
        <v>2</v>
      </c>
      <c r="I128" s="34">
        <v>0.15</v>
      </c>
      <c r="J128" s="37">
        <v>2012</v>
      </c>
    </row>
    <row r="129" spans="2:10" x14ac:dyDescent="0.5">
      <c r="B129" s="31" t="s">
        <v>67</v>
      </c>
      <c r="C129" s="45" t="s">
        <v>5208</v>
      </c>
      <c r="D129" s="67">
        <v>1</v>
      </c>
      <c r="E129" s="29">
        <v>1</v>
      </c>
      <c r="F129" s="29">
        <v>20</v>
      </c>
      <c r="G129" s="66">
        <v>123316239.74999999</v>
      </c>
      <c r="H129" s="73">
        <v>1</v>
      </c>
      <c r="I129" s="34">
        <v>0.17499999999999999</v>
      </c>
      <c r="J129" s="37">
        <v>2012</v>
      </c>
    </row>
    <row r="130" spans="2:10" x14ac:dyDescent="0.5">
      <c r="B130" s="31" t="s">
        <v>67</v>
      </c>
      <c r="C130" s="45" t="s">
        <v>5208</v>
      </c>
      <c r="D130" s="67">
        <v>0</v>
      </c>
      <c r="E130" s="29">
        <v>1</v>
      </c>
      <c r="F130" s="29">
        <v>1</v>
      </c>
      <c r="G130" s="66">
        <v>210000</v>
      </c>
      <c r="H130" s="73">
        <v>3</v>
      </c>
      <c r="I130" s="34">
        <v>0.13500000000000001</v>
      </c>
      <c r="J130" s="37">
        <v>2013</v>
      </c>
    </row>
    <row r="131" spans="2:10" x14ac:dyDescent="0.5">
      <c r="B131" s="31" t="s">
        <v>67</v>
      </c>
      <c r="C131" s="45" t="s">
        <v>5208</v>
      </c>
      <c r="D131" s="67">
        <v>1</v>
      </c>
      <c r="E131" s="29">
        <v>1</v>
      </c>
      <c r="F131" s="29">
        <v>17</v>
      </c>
      <c r="G131" s="66">
        <v>195463751.53</v>
      </c>
      <c r="H131" s="73">
        <v>1</v>
      </c>
      <c r="I131" s="34">
        <v>0.17499999999999999</v>
      </c>
      <c r="J131" s="37">
        <v>2013</v>
      </c>
    </row>
    <row r="132" spans="2:10" x14ac:dyDescent="0.5">
      <c r="B132" s="31" t="s">
        <v>67</v>
      </c>
      <c r="C132" s="45" t="s">
        <v>5208</v>
      </c>
      <c r="D132" s="67">
        <v>0</v>
      </c>
      <c r="E132" s="29">
        <v>1</v>
      </c>
      <c r="F132" s="29">
        <v>0</v>
      </c>
      <c r="G132" s="66">
        <v>0</v>
      </c>
      <c r="H132" s="73">
        <v>11</v>
      </c>
      <c r="I132" s="34">
        <v>0</v>
      </c>
      <c r="J132" s="37">
        <v>2014</v>
      </c>
    </row>
    <row r="133" spans="2:10" x14ac:dyDescent="0.5">
      <c r="B133" s="31" t="s">
        <v>67</v>
      </c>
      <c r="C133" s="45" t="s">
        <v>5208</v>
      </c>
      <c r="D133" s="67">
        <v>1</v>
      </c>
      <c r="E133" s="29">
        <v>1</v>
      </c>
      <c r="F133" s="29">
        <v>10</v>
      </c>
      <c r="G133" s="66">
        <v>278456731.44999999</v>
      </c>
      <c r="H133" s="73">
        <v>1</v>
      </c>
      <c r="I133" s="34">
        <v>0.17499999999999999</v>
      </c>
      <c r="J133" s="37">
        <v>2014</v>
      </c>
    </row>
    <row r="134" spans="2:10" x14ac:dyDescent="0.5">
      <c r="B134" s="31" t="s">
        <v>67</v>
      </c>
      <c r="C134" s="45" t="s">
        <v>5208</v>
      </c>
      <c r="D134" s="67">
        <v>0</v>
      </c>
      <c r="E134" s="29">
        <v>1</v>
      </c>
      <c r="F134" s="29">
        <v>1</v>
      </c>
      <c r="G134" s="66">
        <v>3000</v>
      </c>
      <c r="H134" s="73">
        <v>5</v>
      </c>
      <c r="I134" s="34">
        <v>0.105</v>
      </c>
      <c r="J134" s="36">
        <v>2015</v>
      </c>
    </row>
    <row r="135" spans="2:10" x14ac:dyDescent="0.5">
      <c r="B135" s="31" t="s">
        <v>67</v>
      </c>
      <c r="C135" s="45" t="s">
        <v>5208</v>
      </c>
      <c r="D135" s="67">
        <v>1</v>
      </c>
      <c r="E135" s="29">
        <v>1</v>
      </c>
      <c r="F135" s="29">
        <v>11</v>
      </c>
      <c r="G135" s="66">
        <v>136462593.76000002</v>
      </c>
      <c r="H135" s="73">
        <v>4</v>
      </c>
      <c r="I135" s="34">
        <v>0.12</v>
      </c>
      <c r="J135" s="36">
        <v>2015</v>
      </c>
    </row>
    <row r="136" spans="2:10" x14ac:dyDescent="0.5">
      <c r="B136" s="31" t="s">
        <v>67</v>
      </c>
      <c r="C136" s="45" t="s">
        <v>5208</v>
      </c>
      <c r="D136" s="67">
        <v>0</v>
      </c>
      <c r="E136" s="29">
        <v>1</v>
      </c>
      <c r="F136" s="29">
        <v>1</v>
      </c>
      <c r="G136" s="66">
        <v>17500</v>
      </c>
      <c r="H136" s="73">
        <v>6</v>
      </c>
      <c r="I136" s="34">
        <v>0.09</v>
      </c>
      <c r="J136" s="37">
        <v>2016</v>
      </c>
    </row>
    <row r="137" spans="2:10" x14ac:dyDescent="0.5">
      <c r="B137" s="31" t="s">
        <v>67</v>
      </c>
      <c r="C137" s="45" t="s">
        <v>5208</v>
      </c>
      <c r="D137" s="67">
        <v>1</v>
      </c>
      <c r="E137" s="29">
        <v>1</v>
      </c>
      <c r="F137" s="29">
        <v>23</v>
      </c>
      <c r="G137" s="66">
        <v>206403116.75999999</v>
      </c>
      <c r="H137" s="74">
        <v>1</v>
      </c>
      <c r="I137" s="34">
        <v>0.17499999999999999</v>
      </c>
      <c r="J137" s="37">
        <v>2016</v>
      </c>
    </row>
    <row r="138" spans="2:10" x14ac:dyDescent="0.5">
      <c r="B138" s="31" t="s">
        <v>67</v>
      </c>
      <c r="C138" s="45" t="s">
        <v>5208</v>
      </c>
      <c r="D138" s="67">
        <v>0</v>
      </c>
      <c r="E138" s="29">
        <v>1</v>
      </c>
      <c r="F138" s="29">
        <v>3</v>
      </c>
      <c r="G138" s="66">
        <v>666848.9</v>
      </c>
      <c r="H138" s="73">
        <v>10</v>
      </c>
      <c r="I138" s="34">
        <v>0.03</v>
      </c>
      <c r="J138" s="37">
        <v>2017</v>
      </c>
    </row>
    <row r="139" spans="2:10" x14ac:dyDescent="0.5">
      <c r="B139" s="31" t="s">
        <v>67</v>
      </c>
      <c r="C139" s="45" t="s">
        <v>5208</v>
      </c>
      <c r="D139" s="67">
        <v>1</v>
      </c>
      <c r="E139" s="29">
        <v>1</v>
      </c>
      <c r="F139" s="29">
        <v>1</v>
      </c>
      <c r="G139" s="66">
        <v>240249.60000000001</v>
      </c>
      <c r="H139" s="73">
        <v>16</v>
      </c>
      <c r="I139" s="34">
        <v>0</v>
      </c>
      <c r="J139" s="37">
        <v>2017</v>
      </c>
    </row>
    <row r="140" spans="2:10" x14ac:dyDescent="0.5">
      <c r="B140" s="31" t="s">
        <v>67</v>
      </c>
      <c r="C140" s="45" t="s">
        <v>5208</v>
      </c>
      <c r="D140" s="67">
        <v>0</v>
      </c>
      <c r="E140" s="29">
        <v>1</v>
      </c>
      <c r="F140" s="29">
        <v>2</v>
      </c>
      <c r="G140" s="66">
        <v>1321130.3</v>
      </c>
      <c r="H140" s="73">
        <v>3</v>
      </c>
      <c r="I140" s="34">
        <v>0.13500000000000001</v>
      </c>
      <c r="J140" s="37">
        <v>2018</v>
      </c>
    </row>
    <row r="141" spans="2:10" x14ac:dyDescent="0.5">
      <c r="B141" s="31" t="s">
        <v>67</v>
      </c>
      <c r="C141" s="45" t="s">
        <v>5208</v>
      </c>
      <c r="D141" s="67">
        <v>1</v>
      </c>
      <c r="E141" s="29">
        <v>1</v>
      </c>
      <c r="F141" s="29">
        <v>5</v>
      </c>
      <c r="G141" s="66">
        <v>13224972.26</v>
      </c>
      <c r="H141" s="73">
        <v>11</v>
      </c>
      <c r="I141" s="34">
        <v>0</v>
      </c>
      <c r="J141" s="37">
        <v>2018</v>
      </c>
    </row>
    <row r="142" spans="2:10" x14ac:dyDescent="0.5">
      <c r="B142" s="31" t="s">
        <v>67</v>
      </c>
      <c r="C142" s="45" t="s">
        <v>5208</v>
      </c>
      <c r="D142" s="67">
        <v>0</v>
      </c>
      <c r="E142" s="29">
        <v>1</v>
      </c>
      <c r="F142" s="29">
        <v>1</v>
      </c>
      <c r="G142" s="66">
        <v>209749.84</v>
      </c>
      <c r="H142" s="73">
        <v>3</v>
      </c>
      <c r="I142" s="34">
        <v>0.13500000000000001</v>
      </c>
      <c r="J142" s="30">
        <v>2019</v>
      </c>
    </row>
    <row r="143" spans="2:10" x14ac:dyDescent="0.5">
      <c r="B143" s="31" t="s">
        <v>67</v>
      </c>
      <c r="C143" s="45" t="s">
        <v>5208</v>
      </c>
      <c r="D143" s="67">
        <v>1</v>
      </c>
      <c r="E143" s="29">
        <v>1</v>
      </c>
      <c r="F143" s="29">
        <v>0</v>
      </c>
      <c r="G143" s="66">
        <v>0</v>
      </c>
      <c r="H143" s="73">
        <v>17</v>
      </c>
      <c r="I143" s="34">
        <v>0</v>
      </c>
      <c r="J143" s="30">
        <v>2019</v>
      </c>
    </row>
    <row r="144" spans="2:10" x14ac:dyDescent="0.5">
      <c r="B144" s="31" t="s">
        <v>67</v>
      </c>
      <c r="C144" s="45" t="s">
        <v>5208</v>
      </c>
      <c r="D144" s="67">
        <v>0</v>
      </c>
      <c r="E144" s="29">
        <v>1</v>
      </c>
      <c r="F144" s="29">
        <v>10</v>
      </c>
      <c r="G144" s="66">
        <v>3357749.6399999997</v>
      </c>
      <c r="H144" s="73">
        <v>7</v>
      </c>
      <c r="I144" s="34">
        <v>7.4999999999999997E-2</v>
      </c>
      <c r="J144" s="37" t="s">
        <v>4870</v>
      </c>
    </row>
    <row r="145" spans="2:10" x14ac:dyDescent="0.5">
      <c r="B145" s="31" t="s">
        <v>67</v>
      </c>
      <c r="C145" s="45" t="s">
        <v>5208</v>
      </c>
      <c r="D145" s="67">
        <v>1</v>
      </c>
      <c r="E145" s="29">
        <v>1</v>
      </c>
      <c r="F145" s="29">
        <v>112</v>
      </c>
      <c r="G145" s="66">
        <v>1273321665.2399998</v>
      </c>
      <c r="H145" s="73">
        <v>2</v>
      </c>
      <c r="I145" s="34">
        <v>0.15</v>
      </c>
      <c r="J145" s="37" t="s">
        <v>4870</v>
      </c>
    </row>
    <row r="146" spans="2:10" x14ac:dyDescent="0.5">
      <c r="B146" s="31" t="s">
        <v>262</v>
      </c>
      <c r="C146" s="46" t="s">
        <v>5209</v>
      </c>
      <c r="D146" s="67">
        <v>0</v>
      </c>
      <c r="E146" s="29">
        <v>1</v>
      </c>
      <c r="F146" s="29">
        <v>0</v>
      </c>
      <c r="G146" s="66">
        <v>0</v>
      </c>
      <c r="H146" s="75">
        <v>11</v>
      </c>
      <c r="I146" s="34">
        <v>0</v>
      </c>
      <c r="J146" s="30">
        <v>2010</v>
      </c>
    </row>
    <row r="147" spans="2:10" x14ac:dyDescent="0.5">
      <c r="B147" s="31" t="s">
        <v>262</v>
      </c>
      <c r="C147" s="46" t="s">
        <v>5209</v>
      </c>
      <c r="D147" s="67">
        <v>1</v>
      </c>
      <c r="E147" s="29">
        <v>1</v>
      </c>
      <c r="F147" s="29">
        <v>0</v>
      </c>
      <c r="G147" s="66">
        <v>0</v>
      </c>
      <c r="H147" s="75">
        <v>20</v>
      </c>
      <c r="I147" s="34">
        <v>0</v>
      </c>
      <c r="J147" s="30">
        <v>2010</v>
      </c>
    </row>
    <row r="148" spans="2:10" x14ac:dyDescent="0.5">
      <c r="B148" s="31" t="s">
        <v>262</v>
      </c>
      <c r="C148" s="46" t="s">
        <v>5209</v>
      </c>
      <c r="D148" s="67">
        <v>0</v>
      </c>
      <c r="E148" s="29">
        <v>1</v>
      </c>
      <c r="F148" s="29">
        <v>0</v>
      </c>
      <c r="G148" s="66">
        <v>0</v>
      </c>
      <c r="H148" s="73">
        <v>11</v>
      </c>
      <c r="I148" s="34">
        <v>0</v>
      </c>
      <c r="J148" s="37">
        <v>2011</v>
      </c>
    </row>
    <row r="149" spans="2:10" x14ac:dyDescent="0.5">
      <c r="B149" s="31" t="s">
        <v>262</v>
      </c>
      <c r="C149" s="46" t="s">
        <v>5209</v>
      </c>
      <c r="D149" s="67">
        <v>1</v>
      </c>
      <c r="E149" s="29">
        <v>1</v>
      </c>
      <c r="F149" s="29">
        <v>1</v>
      </c>
      <c r="G149" s="66">
        <v>3000000</v>
      </c>
      <c r="H149" s="73">
        <v>12</v>
      </c>
      <c r="I149" s="34">
        <v>0</v>
      </c>
      <c r="J149" s="37">
        <v>2011</v>
      </c>
    </row>
    <row r="150" spans="2:10" x14ac:dyDescent="0.5">
      <c r="B150" s="31" t="s">
        <v>262</v>
      </c>
      <c r="C150" s="46" t="s">
        <v>5209</v>
      </c>
      <c r="D150" s="67">
        <v>0</v>
      </c>
      <c r="E150" s="29">
        <v>1</v>
      </c>
      <c r="F150" s="29">
        <v>0</v>
      </c>
      <c r="G150" s="66">
        <v>0</v>
      </c>
      <c r="H150" s="73">
        <v>11</v>
      </c>
      <c r="I150" s="34">
        <v>0</v>
      </c>
      <c r="J150" s="37">
        <v>2012</v>
      </c>
    </row>
    <row r="151" spans="2:10" x14ac:dyDescent="0.5">
      <c r="B151" s="31" t="s">
        <v>262</v>
      </c>
      <c r="C151" s="46" t="s">
        <v>5209</v>
      </c>
      <c r="D151" s="67">
        <v>1</v>
      </c>
      <c r="E151" s="29">
        <v>1</v>
      </c>
      <c r="F151" s="29">
        <v>0</v>
      </c>
      <c r="G151" s="66">
        <v>0</v>
      </c>
      <c r="H151" s="73">
        <v>17</v>
      </c>
      <c r="I151" s="34">
        <v>0</v>
      </c>
      <c r="J151" s="37">
        <v>2012</v>
      </c>
    </row>
    <row r="152" spans="2:10" x14ac:dyDescent="0.5">
      <c r="B152" s="31" t="s">
        <v>262</v>
      </c>
      <c r="C152" s="46" t="s">
        <v>5209</v>
      </c>
      <c r="D152" s="67">
        <v>0</v>
      </c>
      <c r="E152" s="29">
        <v>1</v>
      </c>
      <c r="F152" s="29">
        <v>0</v>
      </c>
      <c r="G152" s="66">
        <v>0</v>
      </c>
      <c r="H152" s="73">
        <v>11</v>
      </c>
      <c r="I152" s="34">
        <v>0</v>
      </c>
      <c r="J152" s="37">
        <v>2013</v>
      </c>
    </row>
    <row r="153" spans="2:10" x14ac:dyDescent="0.5">
      <c r="B153" s="31" t="s">
        <v>262</v>
      </c>
      <c r="C153" s="46" t="s">
        <v>5209</v>
      </c>
      <c r="D153" s="67">
        <v>1</v>
      </c>
      <c r="E153" s="29">
        <v>1</v>
      </c>
      <c r="F153" s="29">
        <v>1</v>
      </c>
      <c r="G153" s="66">
        <v>466273.3</v>
      </c>
      <c r="H153" s="73">
        <v>16</v>
      </c>
      <c r="I153" s="34">
        <v>0</v>
      </c>
      <c r="J153" s="37">
        <v>2013</v>
      </c>
    </row>
    <row r="154" spans="2:10" x14ac:dyDescent="0.5">
      <c r="B154" s="31" t="s">
        <v>262</v>
      </c>
      <c r="C154" s="46" t="s">
        <v>5209</v>
      </c>
      <c r="D154" s="67">
        <v>0</v>
      </c>
      <c r="E154" s="29">
        <v>1</v>
      </c>
      <c r="F154" s="29">
        <v>0</v>
      </c>
      <c r="G154" s="66">
        <v>0</v>
      </c>
      <c r="H154" s="73">
        <v>11</v>
      </c>
      <c r="I154" s="34">
        <v>0</v>
      </c>
      <c r="J154" s="37">
        <v>2014</v>
      </c>
    </row>
    <row r="155" spans="2:10" x14ac:dyDescent="0.5">
      <c r="B155" s="31" t="s">
        <v>262</v>
      </c>
      <c r="C155" s="46" t="s">
        <v>5209</v>
      </c>
      <c r="D155" s="67">
        <v>1</v>
      </c>
      <c r="E155" s="29">
        <v>1</v>
      </c>
      <c r="F155" s="29">
        <v>1</v>
      </c>
      <c r="G155" s="66">
        <v>2624834</v>
      </c>
      <c r="H155" s="73">
        <v>15</v>
      </c>
      <c r="I155" s="34">
        <v>0</v>
      </c>
      <c r="J155" s="37">
        <v>2014</v>
      </c>
    </row>
    <row r="156" spans="2:10" x14ac:dyDescent="0.5">
      <c r="B156" s="31" t="s">
        <v>262</v>
      </c>
      <c r="C156" s="46" t="s">
        <v>5209</v>
      </c>
      <c r="D156" s="67">
        <v>0</v>
      </c>
      <c r="E156" s="29">
        <v>1</v>
      </c>
      <c r="F156" s="29">
        <v>0</v>
      </c>
      <c r="G156" s="66">
        <v>0</v>
      </c>
      <c r="H156" s="73">
        <v>11</v>
      </c>
      <c r="I156" s="34">
        <v>0</v>
      </c>
      <c r="J156" s="36">
        <v>2015</v>
      </c>
    </row>
    <row r="157" spans="2:10" x14ac:dyDescent="0.5">
      <c r="B157" s="31" t="s">
        <v>262</v>
      </c>
      <c r="C157" s="46" t="s">
        <v>5209</v>
      </c>
      <c r="D157" s="67">
        <v>1</v>
      </c>
      <c r="E157" s="29">
        <v>1</v>
      </c>
      <c r="F157" s="29">
        <v>2</v>
      </c>
      <c r="G157" s="66">
        <v>1486311.2</v>
      </c>
      <c r="H157" s="73">
        <v>17</v>
      </c>
      <c r="I157" s="34">
        <v>0</v>
      </c>
      <c r="J157" s="36">
        <v>2015</v>
      </c>
    </row>
    <row r="158" spans="2:10" x14ac:dyDescent="0.5">
      <c r="B158" s="31" t="s">
        <v>262</v>
      </c>
      <c r="C158" s="46" t="s">
        <v>5209</v>
      </c>
      <c r="D158" s="67">
        <v>0</v>
      </c>
      <c r="E158" s="29">
        <v>1</v>
      </c>
      <c r="F158" s="29">
        <v>0</v>
      </c>
      <c r="G158" s="66">
        <v>0</v>
      </c>
      <c r="H158" s="73">
        <v>11</v>
      </c>
      <c r="I158" s="34">
        <v>0</v>
      </c>
      <c r="J158" s="37">
        <v>2016</v>
      </c>
    </row>
    <row r="159" spans="2:10" x14ac:dyDescent="0.5">
      <c r="B159" s="31" t="s">
        <v>262</v>
      </c>
      <c r="C159" s="46" t="s">
        <v>5209</v>
      </c>
      <c r="D159" s="67">
        <v>1</v>
      </c>
      <c r="E159" s="29">
        <v>1</v>
      </c>
      <c r="F159" s="29">
        <v>3</v>
      </c>
      <c r="G159" s="66">
        <v>9881314.2400000002</v>
      </c>
      <c r="H159" s="74">
        <v>13</v>
      </c>
      <c r="I159" s="34">
        <v>0</v>
      </c>
      <c r="J159" s="37">
        <v>2016</v>
      </c>
    </row>
    <row r="160" spans="2:10" x14ac:dyDescent="0.5">
      <c r="B160" s="31" t="s">
        <v>262</v>
      </c>
      <c r="C160" s="46" t="s">
        <v>5209</v>
      </c>
      <c r="D160" s="67">
        <v>0</v>
      </c>
      <c r="E160" s="29">
        <v>1</v>
      </c>
      <c r="F160" s="29">
        <v>1</v>
      </c>
      <c r="G160" s="66">
        <v>50000</v>
      </c>
      <c r="H160" s="73">
        <v>15</v>
      </c>
      <c r="I160" s="34">
        <v>0</v>
      </c>
      <c r="J160" s="37">
        <v>2017</v>
      </c>
    </row>
    <row r="161" spans="2:10" x14ac:dyDescent="0.5">
      <c r="B161" s="31" t="s">
        <v>262</v>
      </c>
      <c r="C161" s="46" t="s">
        <v>5209</v>
      </c>
      <c r="D161" s="67">
        <v>1</v>
      </c>
      <c r="E161" s="29">
        <v>1</v>
      </c>
      <c r="F161" s="29">
        <v>1</v>
      </c>
      <c r="G161" s="66">
        <v>21400</v>
      </c>
      <c r="H161" s="73">
        <v>17</v>
      </c>
      <c r="I161" s="34">
        <v>0</v>
      </c>
      <c r="J161" s="37">
        <v>2017</v>
      </c>
    </row>
    <row r="162" spans="2:10" x14ac:dyDescent="0.5">
      <c r="B162" s="31" t="s">
        <v>262</v>
      </c>
      <c r="C162" s="46" t="s">
        <v>5209</v>
      </c>
      <c r="D162" s="67">
        <v>0</v>
      </c>
      <c r="E162" s="29">
        <v>1</v>
      </c>
      <c r="F162" s="29">
        <v>3</v>
      </c>
      <c r="G162" s="66">
        <v>184140</v>
      </c>
      <c r="H162" s="73">
        <v>10</v>
      </c>
      <c r="I162" s="34">
        <v>0.03</v>
      </c>
      <c r="J162" s="37">
        <v>2018</v>
      </c>
    </row>
    <row r="163" spans="2:10" x14ac:dyDescent="0.5">
      <c r="B163" s="31" t="s">
        <v>262</v>
      </c>
      <c r="C163" s="46" t="s">
        <v>5209</v>
      </c>
      <c r="D163" s="67">
        <v>1</v>
      </c>
      <c r="E163" s="29">
        <v>1</v>
      </c>
      <c r="F163" s="29">
        <v>9</v>
      </c>
      <c r="G163" s="66">
        <v>21903948.899999999</v>
      </c>
      <c r="H163" s="73">
        <v>7</v>
      </c>
      <c r="I163" s="34">
        <v>7.4999999999999997E-2</v>
      </c>
      <c r="J163" s="37">
        <v>2018</v>
      </c>
    </row>
    <row r="164" spans="2:10" x14ac:dyDescent="0.5">
      <c r="B164" s="31" t="s">
        <v>262</v>
      </c>
      <c r="C164" s="46" t="s">
        <v>5209</v>
      </c>
      <c r="D164" s="67">
        <v>0</v>
      </c>
      <c r="E164" s="29">
        <v>1</v>
      </c>
      <c r="F164" s="29">
        <v>0</v>
      </c>
      <c r="G164" s="66">
        <v>0</v>
      </c>
      <c r="H164" s="73">
        <v>11</v>
      </c>
      <c r="I164" s="34">
        <v>0</v>
      </c>
      <c r="J164" s="30">
        <v>2019</v>
      </c>
    </row>
    <row r="165" spans="2:10" x14ac:dyDescent="0.5">
      <c r="B165" s="31" t="s">
        <v>262</v>
      </c>
      <c r="C165" s="46" t="s">
        <v>5209</v>
      </c>
      <c r="D165" s="67">
        <v>1</v>
      </c>
      <c r="E165" s="29">
        <v>1</v>
      </c>
      <c r="F165" s="29">
        <v>9</v>
      </c>
      <c r="G165" s="66">
        <v>24108880.800000001</v>
      </c>
      <c r="H165" s="73">
        <v>2</v>
      </c>
      <c r="I165" s="34">
        <v>0.15</v>
      </c>
      <c r="J165" s="30">
        <v>2019</v>
      </c>
    </row>
    <row r="166" spans="2:10" x14ac:dyDescent="0.5">
      <c r="B166" s="31" t="s">
        <v>262</v>
      </c>
      <c r="C166" s="46" t="s">
        <v>5209</v>
      </c>
      <c r="D166" s="67">
        <v>0</v>
      </c>
      <c r="E166" s="29">
        <v>1</v>
      </c>
      <c r="F166" s="29">
        <v>4</v>
      </c>
      <c r="G166" s="66">
        <v>234140</v>
      </c>
      <c r="H166" s="73">
        <v>17</v>
      </c>
      <c r="I166" s="34">
        <v>0</v>
      </c>
      <c r="J166" s="37" t="s">
        <v>4870</v>
      </c>
    </row>
    <row r="167" spans="2:10" x14ac:dyDescent="0.5">
      <c r="B167" s="31" t="s">
        <v>262</v>
      </c>
      <c r="C167" s="46" t="s">
        <v>5209</v>
      </c>
      <c r="D167" s="67">
        <v>1</v>
      </c>
      <c r="E167" s="29">
        <v>1</v>
      </c>
      <c r="F167" s="29">
        <v>27</v>
      </c>
      <c r="G167" s="66">
        <v>63492962.439999998</v>
      </c>
      <c r="H167" s="73">
        <v>14</v>
      </c>
      <c r="I167" s="34">
        <v>0</v>
      </c>
      <c r="J167" s="37" t="s">
        <v>4870</v>
      </c>
    </row>
    <row r="168" spans="2:10" x14ac:dyDescent="0.5">
      <c r="B168" s="31" t="s">
        <v>97</v>
      </c>
      <c r="C168" s="47" t="s">
        <v>5210</v>
      </c>
      <c r="D168" s="67">
        <v>0</v>
      </c>
      <c r="E168" s="29">
        <v>1</v>
      </c>
      <c r="F168" s="29">
        <v>0</v>
      </c>
      <c r="G168" s="66">
        <v>0</v>
      </c>
      <c r="H168" s="75">
        <v>11</v>
      </c>
      <c r="I168" s="34">
        <v>0</v>
      </c>
      <c r="J168" s="30">
        <v>2010</v>
      </c>
    </row>
    <row r="169" spans="2:10" x14ac:dyDescent="0.5">
      <c r="B169" s="31" t="s">
        <v>97</v>
      </c>
      <c r="C169" s="47" t="s">
        <v>5210</v>
      </c>
      <c r="D169" s="67">
        <v>1</v>
      </c>
      <c r="E169" s="29">
        <v>1</v>
      </c>
      <c r="F169" s="29">
        <v>4</v>
      </c>
      <c r="G169" s="66">
        <v>7419058.4000000004</v>
      </c>
      <c r="H169" s="75">
        <v>6</v>
      </c>
      <c r="I169" s="34">
        <v>0.09</v>
      </c>
      <c r="J169" s="30">
        <v>2010</v>
      </c>
    </row>
    <row r="170" spans="2:10" x14ac:dyDescent="0.5">
      <c r="B170" s="31" t="s">
        <v>97</v>
      </c>
      <c r="C170" s="47" t="s">
        <v>5210</v>
      </c>
      <c r="D170" s="67">
        <v>0</v>
      </c>
      <c r="E170" s="29">
        <v>1</v>
      </c>
      <c r="F170" s="29">
        <v>0</v>
      </c>
      <c r="G170" s="66">
        <v>0</v>
      </c>
      <c r="H170" s="73">
        <v>11</v>
      </c>
      <c r="I170" s="34">
        <v>0</v>
      </c>
      <c r="J170" s="37">
        <v>2011</v>
      </c>
    </row>
    <row r="171" spans="2:10" x14ac:dyDescent="0.5">
      <c r="B171" s="31" t="s">
        <v>97</v>
      </c>
      <c r="C171" s="47" t="s">
        <v>5210</v>
      </c>
      <c r="D171" s="67">
        <v>1</v>
      </c>
      <c r="E171" s="29">
        <v>1</v>
      </c>
      <c r="F171" s="29">
        <v>14</v>
      </c>
      <c r="G171" s="66">
        <v>26046532.739999998</v>
      </c>
      <c r="H171" s="73">
        <v>8</v>
      </c>
      <c r="I171" s="34">
        <v>0.06</v>
      </c>
      <c r="J171" s="37">
        <v>2011</v>
      </c>
    </row>
    <row r="172" spans="2:10" x14ac:dyDescent="0.5">
      <c r="B172" s="31" t="s">
        <v>97</v>
      </c>
      <c r="C172" s="47" t="s">
        <v>5210</v>
      </c>
      <c r="D172" s="67">
        <v>0</v>
      </c>
      <c r="E172" s="29">
        <v>1</v>
      </c>
      <c r="F172" s="29">
        <v>1</v>
      </c>
      <c r="G172" s="66">
        <v>619680.4</v>
      </c>
      <c r="H172" s="73">
        <v>3</v>
      </c>
      <c r="I172" s="34">
        <v>0.13500000000000001</v>
      </c>
      <c r="J172" s="37">
        <v>2012</v>
      </c>
    </row>
    <row r="173" spans="2:10" x14ac:dyDescent="0.5">
      <c r="B173" s="31" t="s">
        <v>97</v>
      </c>
      <c r="C173" s="47" t="s">
        <v>5210</v>
      </c>
      <c r="D173" s="67">
        <v>1</v>
      </c>
      <c r="E173" s="29">
        <v>1</v>
      </c>
      <c r="F173" s="29">
        <v>9</v>
      </c>
      <c r="G173" s="66">
        <v>21587464.579999998</v>
      </c>
      <c r="H173" s="73">
        <v>7</v>
      </c>
      <c r="I173" s="34">
        <v>7.4999999999999997E-2</v>
      </c>
      <c r="J173" s="37">
        <v>2012</v>
      </c>
    </row>
    <row r="174" spans="2:10" x14ac:dyDescent="0.5">
      <c r="B174" s="31" t="s">
        <v>97</v>
      </c>
      <c r="C174" s="47" t="s">
        <v>5210</v>
      </c>
      <c r="D174" s="67">
        <v>0</v>
      </c>
      <c r="E174" s="29">
        <v>1</v>
      </c>
      <c r="F174" s="29">
        <v>0</v>
      </c>
      <c r="G174" s="66">
        <v>0</v>
      </c>
      <c r="H174" s="73">
        <v>11</v>
      </c>
      <c r="I174" s="34">
        <v>0</v>
      </c>
      <c r="J174" s="37">
        <v>2013</v>
      </c>
    </row>
    <row r="175" spans="2:10" x14ac:dyDescent="0.5">
      <c r="B175" s="31" t="s">
        <v>97</v>
      </c>
      <c r="C175" s="47" t="s">
        <v>5210</v>
      </c>
      <c r="D175" s="67">
        <v>1</v>
      </c>
      <c r="E175" s="29">
        <v>1</v>
      </c>
      <c r="F175" s="29">
        <v>7</v>
      </c>
      <c r="G175" s="66">
        <v>17320184.949999999</v>
      </c>
      <c r="H175" s="73">
        <v>8</v>
      </c>
      <c r="I175" s="34">
        <v>0.06</v>
      </c>
      <c r="J175" s="37">
        <v>2013</v>
      </c>
    </row>
    <row r="176" spans="2:10" x14ac:dyDescent="0.5">
      <c r="B176" s="31" t="s">
        <v>97</v>
      </c>
      <c r="C176" s="47" t="s">
        <v>5210</v>
      </c>
      <c r="D176" s="67">
        <v>0</v>
      </c>
      <c r="E176" s="29">
        <v>1</v>
      </c>
      <c r="F176" s="29">
        <v>1</v>
      </c>
      <c r="G176" s="66">
        <v>18000</v>
      </c>
      <c r="H176" s="73">
        <v>3</v>
      </c>
      <c r="I176" s="34">
        <v>0.13500000000000001</v>
      </c>
      <c r="J176" s="37">
        <v>2014</v>
      </c>
    </row>
    <row r="177" spans="2:10" x14ac:dyDescent="0.5">
      <c r="B177" s="31" t="s">
        <v>97</v>
      </c>
      <c r="C177" s="47" t="s">
        <v>5210</v>
      </c>
      <c r="D177" s="67">
        <v>1</v>
      </c>
      <c r="E177" s="29">
        <v>1</v>
      </c>
      <c r="F177" s="29">
        <v>7</v>
      </c>
      <c r="G177" s="66">
        <v>18381995.970000003</v>
      </c>
      <c r="H177" s="73">
        <v>7</v>
      </c>
      <c r="I177" s="34">
        <v>7.4999999999999997E-2</v>
      </c>
      <c r="J177" s="37">
        <v>2014</v>
      </c>
    </row>
    <row r="178" spans="2:10" x14ac:dyDescent="0.5">
      <c r="B178" s="31" t="s">
        <v>97</v>
      </c>
      <c r="C178" s="47" t="s">
        <v>5210</v>
      </c>
      <c r="D178" s="67">
        <v>0</v>
      </c>
      <c r="E178" s="29">
        <v>1</v>
      </c>
      <c r="F178" s="29">
        <v>1</v>
      </c>
      <c r="G178" s="66">
        <v>9000</v>
      </c>
      <c r="H178" s="73">
        <v>3</v>
      </c>
      <c r="I178" s="34">
        <v>0.13500000000000001</v>
      </c>
      <c r="J178" s="36">
        <v>2015</v>
      </c>
    </row>
    <row r="179" spans="2:10" x14ac:dyDescent="0.5">
      <c r="B179" s="31" t="s">
        <v>97</v>
      </c>
      <c r="C179" s="47" t="s">
        <v>5210</v>
      </c>
      <c r="D179" s="67">
        <v>1</v>
      </c>
      <c r="E179" s="29">
        <v>1</v>
      </c>
      <c r="F179" s="29">
        <v>13</v>
      </c>
      <c r="G179" s="66">
        <v>22648802</v>
      </c>
      <c r="H179" s="73">
        <v>9</v>
      </c>
      <c r="I179" s="34">
        <v>4.4999999999999998E-2</v>
      </c>
      <c r="J179" s="36">
        <v>2015</v>
      </c>
    </row>
    <row r="180" spans="2:10" x14ac:dyDescent="0.5">
      <c r="B180" s="31" t="s">
        <v>97</v>
      </c>
      <c r="C180" s="47" t="s">
        <v>5210</v>
      </c>
      <c r="D180" s="67">
        <v>0</v>
      </c>
      <c r="E180" s="29">
        <v>1</v>
      </c>
      <c r="F180" s="29">
        <v>4</v>
      </c>
      <c r="G180" s="66">
        <v>291611.3</v>
      </c>
      <c r="H180" s="73">
        <v>2</v>
      </c>
      <c r="I180" s="34">
        <v>0.15</v>
      </c>
      <c r="J180" s="37">
        <v>2016</v>
      </c>
    </row>
    <row r="181" spans="2:10" x14ac:dyDescent="0.5">
      <c r="B181" s="31" t="s">
        <v>97</v>
      </c>
      <c r="C181" s="47" t="s">
        <v>5210</v>
      </c>
      <c r="D181" s="67">
        <v>1</v>
      </c>
      <c r="E181" s="29">
        <v>1</v>
      </c>
      <c r="F181" s="29">
        <v>15</v>
      </c>
      <c r="G181" s="66">
        <v>77891624.220000014</v>
      </c>
      <c r="H181" s="74">
        <v>6</v>
      </c>
      <c r="I181" s="34">
        <v>0.09</v>
      </c>
      <c r="J181" s="37">
        <v>2016</v>
      </c>
    </row>
    <row r="182" spans="2:10" x14ac:dyDescent="0.5">
      <c r="B182" s="31" t="s">
        <v>97</v>
      </c>
      <c r="C182" s="47" t="s">
        <v>5210</v>
      </c>
      <c r="D182" s="67">
        <v>0</v>
      </c>
      <c r="E182" s="29">
        <v>1</v>
      </c>
      <c r="F182" s="29">
        <v>4</v>
      </c>
      <c r="G182" s="66">
        <v>2150002</v>
      </c>
      <c r="H182" s="73">
        <v>6</v>
      </c>
      <c r="I182" s="34">
        <v>0.09</v>
      </c>
      <c r="J182" s="37">
        <v>2017</v>
      </c>
    </row>
    <row r="183" spans="2:10" x14ac:dyDescent="0.5">
      <c r="B183" s="31" t="s">
        <v>97</v>
      </c>
      <c r="C183" s="47" t="s">
        <v>5210</v>
      </c>
      <c r="D183" s="67">
        <v>1</v>
      </c>
      <c r="E183" s="29">
        <v>1</v>
      </c>
      <c r="F183" s="29">
        <v>2</v>
      </c>
      <c r="G183" s="66">
        <v>651400</v>
      </c>
      <c r="H183" s="73">
        <v>13</v>
      </c>
      <c r="I183" s="34">
        <v>0</v>
      </c>
      <c r="J183" s="37">
        <v>2017</v>
      </c>
    </row>
    <row r="184" spans="2:10" x14ac:dyDescent="0.5">
      <c r="B184" s="31" t="s">
        <v>97</v>
      </c>
      <c r="C184" s="47" t="s">
        <v>5210</v>
      </c>
      <c r="D184" s="67">
        <v>0</v>
      </c>
      <c r="E184" s="29">
        <v>1</v>
      </c>
      <c r="F184" s="29">
        <v>1</v>
      </c>
      <c r="G184" s="66">
        <v>100000</v>
      </c>
      <c r="H184" s="73">
        <v>12</v>
      </c>
      <c r="I184" s="34">
        <v>0</v>
      </c>
      <c r="J184" s="37">
        <v>2018</v>
      </c>
    </row>
    <row r="185" spans="2:10" x14ac:dyDescent="0.5">
      <c r="B185" s="31" t="s">
        <v>97</v>
      </c>
      <c r="C185" s="47" t="s">
        <v>5210</v>
      </c>
      <c r="D185" s="67">
        <v>1</v>
      </c>
      <c r="E185" s="29">
        <v>1</v>
      </c>
      <c r="F185" s="29">
        <v>4</v>
      </c>
      <c r="G185" s="66">
        <v>9003548.9000000004</v>
      </c>
      <c r="H185" s="73">
        <v>13</v>
      </c>
      <c r="I185" s="34">
        <v>0</v>
      </c>
      <c r="J185" s="37">
        <v>2018</v>
      </c>
    </row>
    <row r="186" spans="2:10" x14ac:dyDescent="0.5">
      <c r="B186" s="31" t="s">
        <v>97</v>
      </c>
      <c r="C186" s="47" t="s">
        <v>5210</v>
      </c>
      <c r="D186" s="67">
        <v>0</v>
      </c>
      <c r="E186" s="29">
        <v>1</v>
      </c>
      <c r="F186" s="29">
        <v>0</v>
      </c>
      <c r="G186" s="66">
        <v>0</v>
      </c>
      <c r="H186" s="73">
        <v>11</v>
      </c>
      <c r="I186" s="34">
        <v>0</v>
      </c>
      <c r="J186" s="30">
        <v>2019</v>
      </c>
    </row>
    <row r="187" spans="2:10" x14ac:dyDescent="0.5">
      <c r="B187" s="31" t="s">
        <v>97</v>
      </c>
      <c r="C187" s="47" t="s">
        <v>5210</v>
      </c>
      <c r="D187" s="67">
        <v>1</v>
      </c>
      <c r="E187" s="29">
        <v>1</v>
      </c>
      <c r="F187" s="29">
        <v>2</v>
      </c>
      <c r="G187" s="66">
        <v>5954801</v>
      </c>
      <c r="H187" s="73">
        <v>5</v>
      </c>
      <c r="I187" s="34">
        <v>0.105</v>
      </c>
      <c r="J187" s="30">
        <v>2019</v>
      </c>
    </row>
    <row r="188" spans="2:10" x14ac:dyDescent="0.5">
      <c r="B188" s="31" t="s">
        <v>97</v>
      </c>
      <c r="C188" s="47" t="s">
        <v>5210</v>
      </c>
      <c r="D188" s="67">
        <v>0</v>
      </c>
      <c r="E188" s="29">
        <v>1</v>
      </c>
      <c r="F188" s="29">
        <v>12</v>
      </c>
      <c r="G188" s="66">
        <v>3188293.7</v>
      </c>
      <c r="H188" s="73">
        <v>8</v>
      </c>
      <c r="I188" s="34">
        <v>0.06</v>
      </c>
      <c r="J188" s="37" t="s">
        <v>4870</v>
      </c>
    </row>
    <row r="189" spans="2:10" x14ac:dyDescent="0.5">
      <c r="B189" s="31" t="s">
        <v>97</v>
      </c>
      <c r="C189" s="47" t="s">
        <v>5210</v>
      </c>
      <c r="D189" s="67">
        <v>1</v>
      </c>
      <c r="E189" s="29">
        <v>1</v>
      </c>
      <c r="F189" s="29">
        <v>77</v>
      </c>
      <c r="G189" s="66">
        <v>206905412.76000002</v>
      </c>
      <c r="H189" s="73">
        <v>10</v>
      </c>
      <c r="I189" s="34">
        <v>0.03</v>
      </c>
      <c r="J189" s="37" t="s">
        <v>4870</v>
      </c>
    </row>
    <row r="190" spans="2:10" x14ac:dyDescent="0.5">
      <c r="B190" s="31" t="s">
        <v>127</v>
      </c>
      <c r="C190" s="48" t="s">
        <v>5211</v>
      </c>
      <c r="D190" s="67">
        <v>0</v>
      </c>
      <c r="E190" s="29">
        <v>1</v>
      </c>
      <c r="F190" s="29">
        <v>1</v>
      </c>
      <c r="G190" s="66">
        <v>168504</v>
      </c>
      <c r="H190" s="75">
        <v>1</v>
      </c>
      <c r="I190" s="34">
        <v>0.17499999999999999</v>
      </c>
      <c r="J190" s="30">
        <v>2010</v>
      </c>
    </row>
    <row r="191" spans="2:10" x14ac:dyDescent="0.5">
      <c r="B191" s="31" t="s">
        <v>127</v>
      </c>
      <c r="C191" s="48" t="s">
        <v>5211</v>
      </c>
      <c r="D191" s="67">
        <v>1</v>
      </c>
      <c r="E191" s="29">
        <v>1</v>
      </c>
      <c r="F191" s="29">
        <v>5</v>
      </c>
      <c r="G191" s="66">
        <v>31264052.100000001</v>
      </c>
      <c r="H191" s="75">
        <v>4</v>
      </c>
      <c r="I191" s="34">
        <v>0.12</v>
      </c>
      <c r="J191" s="30">
        <v>2010</v>
      </c>
    </row>
    <row r="192" spans="2:10" x14ac:dyDescent="0.5">
      <c r="B192" s="31" t="s">
        <v>127</v>
      </c>
      <c r="C192" s="48" t="s">
        <v>5211</v>
      </c>
      <c r="D192" s="67">
        <v>0</v>
      </c>
      <c r="E192" s="29">
        <v>1</v>
      </c>
      <c r="F192" s="29">
        <v>0</v>
      </c>
      <c r="G192" s="66">
        <v>0</v>
      </c>
      <c r="H192" s="73">
        <v>11</v>
      </c>
      <c r="I192" s="34">
        <v>0</v>
      </c>
      <c r="J192" s="37">
        <v>2011</v>
      </c>
    </row>
    <row r="193" spans="2:10" x14ac:dyDescent="0.5">
      <c r="B193" s="31" t="s">
        <v>127</v>
      </c>
      <c r="C193" s="48" t="s">
        <v>5211</v>
      </c>
      <c r="D193" s="67">
        <v>1</v>
      </c>
      <c r="E193" s="29">
        <v>1</v>
      </c>
      <c r="F193" s="29">
        <v>32</v>
      </c>
      <c r="G193" s="66">
        <v>175258198.81</v>
      </c>
      <c r="H193" s="73">
        <v>4</v>
      </c>
      <c r="I193" s="34">
        <v>0.12</v>
      </c>
      <c r="J193" s="37">
        <v>2011</v>
      </c>
    </row>
    <row r="194" spans="2:10" x14ac:dyDescent="0.5">
      <c r="B194" s="31" t="s">
        <v>127</v>
      </c>
      <c r="C194" s="48" t="s">
        <v>5211</v>
      </c>
      <c r="D194" s="67">
        <v>0</v>
      </c>
      <c r="E194" s="29">
        <v>1</v>
      </c>
      <c r="F194" s="29">
        <v>2</v>
      </c>
      <c r="G194" s="66">
        <v>965520.6</v>
      </c>
      <c r="H194" s="73">
        <v>1</v>
      </c>
      <c r="I194" s="34">
        <v>0.17499999999999999</v>
      </c>
      <c r="J194" s="37">
        <v>2012</v>
      </c>
    </row>
    <row r="195" spans="2:10" x14ac:dyDescent="0.5">
      <c r="B195" s="31" t="s">
        <v>127</v>
      </c>
      <c r="C195" s="48" t="s">
        <v>5211</v>
      </c>
      <c r="D195" s="67">
        <v>1</v>
      </c>
      <c r="E195" s="29">
        <v>1</v>
      </c>
      <c r="F195" s="29">
        <v>17</v>
      </c>
      <c r="G195" s="66">
        <v>70915915.769999996</v>
      </c>
      <c r="H195" s="73">
        <v>3</v>
      </c>
      <c r="I195" s="34">
        <v>0.13500000000000001</v>
      </c>
      <c r="J195" s="37">
        <v>2012</v>
      </c>
    </row>
    <row r="196" spans="2:10" x14ac:dyDescent="0.5">
      <c r="B196" s="31" t="s">
        <v>127</v>
      </c>
      <c r="C196" s="48" t="s">
        <v>5211</v>
      </c>
      <c r="D196" s="67">
        <v>0</v>
      </c>
      <c r="E196" s="29">
        <v>1</v>
      </c>
      <c r="F196" s="29">
        <v>0</v>
      </c>
      <c r="G196" s="66">
        <v>0</v>
      </c>
      <c r="H196" s="73">
        <v>11</v>
      </c>
      <c r="I196" s="34">
        <v>0</v>
      </c>
      <c r="J196" s="37">
        <v>2013</v>
      </c>
    </row>
    <row r="197" spans="2:10" x14ac:dyDescent="0.5">
      <c r="B197" s="31" t="s">
        <v>127</v>
      </c>
      <c r="C197" s="48" t="s">
        <v>5211</v>
      </c>
      <c r="D197" s="67">
        <v>1</v>
      </c>
      <c r="E197" s="29">
        <v>1</v>
      </c>
      <c r="F197" s="29">
        <v>11</v>
      </c>
      <c r="G197" s="66">
        <v>50112821.580000006</v>
      </c>
      <c r="H197" s="73">
        <v>5</v>
      </c>
      <c r="I197" s="34">
        <v>0.105</v>
      </c>
      <c r="J197" s="37">
        <v>2013</v>
      </c>
    </row>
    <row r="198" spans="2:10" x14ac:dyDescent="0.5">
      <c r="B198" s="31" t="s">
        <v>127</v>
      </c>
      <c r="C198" s="48" t="s">
        <v>5211</v>
      </c>
      <c r="D198" s="67">
        <v>0</v>
      </c>
      <c r="E198" s="29">
        <v>1</v>
      </c>
      <c r="F198" s="29">
        <v>0</v>
      </c>
      <c r="G198" s="66">
        <v>0</v>
      </c>
      <c r="H198" s="73">
        <v>11</v>
      </c>
      <c r="I198" s="34">
        <v>0</v>
      </c>
      <c r="J198" s="37">
        <v>2014</v>
      </c>
    </row>
    <row r="199" spans="2:10" x14ac:dyDescent="0.5">
      <c r="B199" s="31" t="s">
        <v>127</v>
      </c>
      <c r="C199" s="48" t="s">
        <v>5211</v>
      </c>
      <c r="D199" s="67">
        <v>1</v>
      </c>
      <c r="E199" s="29">
        <v>1</v>
      </c>
      <c r="F199" s="29">
        <v>10</v>
      </c>
      <c r="G199" s="66">
        <v>36100468.420000009</v>
      </c>
      <c r="H199" s="73">
        <v>5</v>
      </c>
      <c r="I199" s="34">
        <v>0.105</v>
      </c>
      <c r="J199" s="37">
        <v>2014</v>
      </c>
    </row>
    <row r="200" spans="2:10" x14ac:dyDescent="0.5">
      <c r="B200" s="31" t="s">
        <v>127</v>
      </c>
      <c r="C200" s="48" t="s">
        <v>5211</v>
      </c>
      <c r="D200" s="67">
        <v>0</v>
      </c>
      <c r="E200" s="29">
        <v>1</v>
      </c>
      <c r="F200" s="29">
        <v>0</v>
      </c>
      <c r="G200" s="66">
        <v>0</v>
      </c>
      <c r="H200" s="73">
        <v>11</v>
      </c>
      <c r="I200" s="34">
        <v>0</v>
      </c>
      <c r="J200" s="36">
        <v>2015</v>
      </c>
    </row>
    <row r="201" spans="2:10" x14ac:dyDescent="0.5">
      <c r="B201" s="31" t="s">
        <v>127</v>
      </c>
      <c r="C201" s="48" t="s">
        <v>5211</v>
      </c>
      <c r="D201" s="67">
        <v>1</v>
      </c>
      <c r="E201" s="29">
        <v>1</v>
      </c>
      <c r="F201" s="29">
        <v>13</v>
      </c>
      <c r="G201" s="66">
        <v>168888068.95000002</v>
      </c>
      <c r="H201" s="73">
        <v>3</v>
      </c>
      <c r="I201" s="34">
        <v>0.13500000000000001</v>
      </c>
      <c r="J201" s="36">
        <v>2015</v>
      </c>
    </row>
    <row r="202" spans="2:10" x14ac:dyDescent="0.5">
      <c r="B202" s="31" t="s">
        <v>127</v>
      </c>
      <c r="C202" s="48" t="s">
        <v>5211</v>
      </c>
      <c r="D202" s="67">
        <v>0</v>
      </c>
      <c r="E202" s="29">
        <v>1</v>
      </c>
      <c r="F202" s="29">
        <v>3</v>
      </c>
      <c r="G202" s="66">
        <v>220170.6</v>
      </c>
      <c r="H202" s="73">
        <v>3</v>
      </c>
      <c r="I202" s="34">
        <v>0.13500000000000001</v>
      </c>
      <c r="J202" s="37">
        <v>2016</v>
      </c>
    </row>
    <row r="203" spans="2:10" x14ac:dyDescent="0.5">
      <c r="B203" s="31" t="s">
        <v>127</v>
      </c>
      <c r="C203" s="48" t="s">
        <v>5211</v>
      </c>
      <c r="D203" s="67">
        <v>1</v>
      </c>
      <c r="E203" s="29">
        <v>1</v>
      </c>
      <c r="F203" s="29">
        <v>26</v>
      </c>
      <c r="G203" s="66">
        <v>67003458.789999992</v>
      </c>
      <c r="H203" s="74">
        <v>8</v>
      </c>
      <c r="I203" s="34">
        <v>0.06</v>
      </c>
      <c r="J203" s="37">
        <v>2016</v>
      </c>
    </row>
    <row r="204" spans="2:10" x14ac:dyDescent="0.5">
      <c r="B204" s="31" t="s">
        <v>127</v>
      </c>
      <c r="C204" s="48" t="s">
        <v>5211</v>
      </c>
      <c r="D204" s="67">
        <v>0</v>
      </c>
      <c r="E204" s="29">
        <v>1</v>
      </c>
      <c r="F204" s="29">
        <v>2</v>
      </c>
      <c r="G204" s="66">
        <v>1900000</v>
      </c>
      <c r="H204" s="73">
        <v>7</v>
      </c>
      <c r="I204" s="34">
        <v>7.4999999999999997E-2</v>
      </c>
      <c r="J204" s="37">
        <v>2017</v>
      </c>
    </row>
    <row r="205" spans="2:10" x14ac:dyDescent="0.5">
      <c r="B205" s="31" t="s">
        <v>127</v>
      </c>
      <c r="C205" s="48" t="s">
        <v>5211</v>
      </c>
      <c r="D205" s="67">
        <v>1</v>
      </c>
      <c r="E205" s="29">
        <v>1</v>
      </c>
      <c r="F205" s="29">
        <v>4</v>
      </c>
      <c r="G205" s="66">
        <v>5582697.0499999998</v>
      </c>
      <c r="H205" s="73">
        <v>10</v>
      </c>
      <c r="I205" s="34">
        <v>0.03</v>
      </c>
      <c r="J205" s="37">
        <v>2017</v>
      </c>
    </row>
    <row r="206" spans="2:10" x14ac:dyDescent="0.5">
      <c r="B206" s="31" t="s">
        <v>127</v>
      </c>
      <c r="C206" s="48" t="s">
        <v>5211</v>
      </c>
      <c r="D206" s="67">
        <v>0</v>
      </c>
      <c r="E206" s="29">
        <v>1</v>
      </c>
      <c r="F206" s="29">
        <v>4</v>
      </c>
      <c r="G206" s="66">
        <v>1248960.8999999999</v>
      </c>
      <c r="H206" s="73">
        <v>4</v>
      </c>
      <c r="I206" s="34">
        <v>0.12</v>
      </c>
      <c r="J206" s="37">
        <v>2018</v>
      </c>
    </row>
    <row r="207" spans="2:10" x14ac:dyDescent="0.5">
      <c r="B207" s="31" t="s">
        <v>127</v>
      </c>
      <c r="C207" s="48" t="s">
        <v>5211</v>
      </c>
      <c r="D207" s="67">
        <v>1</v>
      </c>
      <c r="E207" s="29">
        <v>1</v>
      </c>
      <c r="F207" s="29">
        <v>25</v>
      </c>
      <c r="G207" s="66">
        <v>82226628.359999999</v>
      </c>
      <c r="H207" s="73">
        <v>4</v>
      </c>
      <c r="I207" s="34">
        <v>0.12</v>
      </c>
      <c r="J207" s="37">
        <v>2018</v>
      </c>
    </row>
    <row r="208" spans="2:10" x14ac:dyDescent="0.5">
      <c r="B208" s="31" t="s">
        <v>127</v>
      </c>
      <c r="C208" s="48" t="s">
        <v>5211</v>
      </c>
      <c r="D208" s="67">
        <v>0</v>
      </c>
      <c r="E208" s="29">
        <v>1</v>
      </c>
      <c r="F208" s="29">
        <v>0</v>
      </c>
      <c r="G208" s="66">
        <v>0</v>
      </c>
      <c r="H208" s="73">
        <v>11</v>
      </c>
      <c r="I208" s="34">
        <v>0</v>
      </c>
      <c r="J208" s="30">
        <v>2019</v>
      </c>
    </row>
    <row r="209" spans="2:10" x14ac:dyDescent="0.5">
      <c r="B209" s="31" t="s">
        <v>127</v>
      </c>
      <c r="C209" s="48" t="s">
        <v>5211</v>
      </c>
      <c r="D209" s="67">
        <v>1</v>
      </c>
      <c r="E209" s="29">
        <v>1</v>
      </c>
      <c r="F209" s="29">
        <v>1</v>
      </c>
      <c r="G209" s="66">
        <v>3068880.6</v>
      </c>
      <c r="H209" s="73">
        <v>10</v>
      </c>
      <c r="I209" s="34">
        <v>0.03</v>
      </c>
      <c r="J209" s="30">
        <v>2019</v>
      </c>
    </row>
    <row r="210" spans="2:10" x14ac:dyDescent="0.5">
      <c r="B210" s="31" t="s">
        <v>127</v>
      </c>
      <c r="C210" s="48" t="s">
        <v>5211</v>
      </c>
      <c r="D210" s="67">
        <v>0</v>
      </c>
      <c r="E210" s="29">
        <v>1</v>
      </c>
      <c r="F210" s="29">
        <v>12</v>
      </c>
      <c r="G210" s="66">
        <v>4503156.0999999996</v>
      </c>
      <c r="H210" s="73">
        <v>4</v>
      </c>
      <c r="I210" s="34">
        <v>0.12</v>
      </c>
      <c r="J210" s="37" t="s">
        <v>4870</v>
      </c>
    </row>
    <row r="211" spans="2:10" x14ac:dyDescent="0.5">
      <c r="B211" s="31" t="s">
        <v>127</v>
      </c>
      <c r="C211" s="48" t="s">
        <v>5211</v>
      </c>
      <c r="D211" s="67">
        <v>1</v>
      </c>
      <c r="E211" s="29">
        <v>1</v>
      </c>
      <c r="F211" s="29">
        <v>144</v>
      </c>
      <c r="G211" s="66">
        <v>690421190.42999995</v>
      </c>
      <c r="H211" s="73">
        <v>6</v>
      </c>
      <c r="I211" s="34">
        <v>0.09</v>
      </c>
      <c r="J211" s="37" t="s">
        <v>4870</v>
      </c>
    </row>
    <row r="212" spans="2:10" x14ac:dyDescent="0.5">
      <c r="B212" s="31" t="s">
        <v>759</v>
      </c>
      <c r="C212" s="49" t="s">
        <v>5212</v>
      </c>
      <c r="D212" s="67">
        <v>0</v>
      </c>
      <c r="E212" s="29">
        <v>1</v>
      </c>
      <c r="F212" s="29">
        <v>0</v>
      </c>
      <c r="G212" s="66">
        <v>0</v>
      </c>
      <c r="H212" s="75">
        <v>11</v>
      </c>
      <c r="I212" s="34">
        <v>0</v>
      </c>
      <c r="J212" s="30">
        <v>2010</v>
      </c>
    </row>
    <row r="213" spans="2:10" x14ac:dyDescent="0.5">
      <c r="B213" s="31" t="s">
        <v>759</v>
      </c>
      <c r="C213" s="49" t="s">
        <v>5212</v>
      </c>
      <c r="D213" s="67">
        <v>1</v>
      </c>
      <c r="E213" s="29">
        <v>1</v>
      </c>
      <c r="F213" s="29">
        <v>1</v>
      </c>
      <c r="G213" s="66">
        <v>1620000</v>
      </c>
      <c r="H213" s="75">
        <v>16</v>
      </c>
      <c r="I213" s="34">
        <v>0</v>
      </c>
      <c r="J213" s="30">
        <v>2010</v>
      </c>
    </row>
    <row r="214" spans="2:10" x14ac:dyDescent="0.5">
      <c r="B214" s="31" t="s">
        <v>759</v>
      </c>
      <c r="C214" s="49" t="s">
        <v>5212</v>
      </c>
      <c r="D214" s="67">
        <v>0</v>
      </c>
      <c r="E214" s="29">
        <v>1</v>
      </c>
      <c r="F214" s="29">
        <v>1</v>
      </c>
      <c r="G214" s="66">
        <v>294000</v>
      </c>
      <c r="H214" s="73">
        <v>2</v>
      </c>
      <c r="I214" s="34">
        <v>0.15</v>
      </c>
      <c r="J214" s="37">
        <v>2011</v>
      </c>
    </row>
    <row r="215" spans="2:10" x14ac:dyDescent="0.5">
      <c r="B215" s="31" t="s">
        <v>759</v>
      </c>
      <c r="C215" s="49" t="s">
        <v>5212</v>
      </c>
      <c r="D215" s="67">
        <v>1</v>
      </c>
      <c r="E215" s="29">
        <v>1</v>
      </c>
      <c r="F215" s="29">
        <v>0</v>
      </c>
      <c r="G215" s="66">
        <v>0</v>
      </c>
      <c r="H215" s="73">
        <v>15</v>
      </c>
      <c r="I215" s="34">
        <v>0</v>
      </c>
      <c r="J215" s="37">
        <v>2011</v>
      </c>
    </row>
    <row r="216" spans="2:10" x14ac:dyDescent="0.5">
      <c r="B216" s="31" t="s">
        <v>759</v>
      </c>
      <c r="C216" s="49" t="s">
        <v>5212</v>
      </c>
      <c r="D216" s="67">
        <v>0</v>
      </c>
      <c r="E216" s="29">
        <v>1</v>
      </c>
      <c r="F216" s="29">
        <v>0</v>
      </c>
      <c r="G216" s="66">
        <v>0</v>
      </c>
      <c r="H216" s="73">
        <v>11</v>
      </c>
      <c r="I216" s="34">
        <v>0</v>
      </c>
      <c r="J216" s="37">
        <v>2012</v>
      </c>
    </row>
    <row r="217" spans="2:10" x14ac:dyDescent="0.5">
      <c r="B217" s="31" t="s">
        <v>759</v>
      </c>
      <c r="C217" s="49" t="s">
        <v>5212</v>
      </c>
      <c r="D217" s="67">
        <v>1</v>
      </c>
      <c r="E217" s="29">
        <v>1</v>
      </c>
      <c r="F217" s="29">
        <v>2</v>
      </c>
      <c r="G217" s="66">
        <v>3455650.0199999996</v>
      </c>
      <c r="H217" s="73">
        <v>12</v>
      </c>
      <c r="I217" s="34">
        <v>0</v>
      </c>
      <c r="J217" s="37">
        <v>2012</v>
      </c>
    </row>
    <row r="218" spans="2:10" x14ac:dyDescent="0.5">
      <c r="B218" s="31" t="s">
        <v>759</v>
      </c>
      <c r="C218" s="49" t="s">
        <v>5212</v>
      </c>
      <c r="D218" s="67">
        <v>0</v>
      </c>
      <c r="E218" s="29">
        <v>1</v>
      </c>
      <c r="F218" s="29">
        <v>0</v>
      </c>
      <c r="G218" s="66">
        <v>0</v>
      </c>
      <c r="H218" s="73">
        <v>11</v>
      </c>
      <c r="I218" s="34">
        <v>0</v>
      </c>
      <c r="J218" s="37">
        <v>2013</v>
      </c>
    </row>
    <row r="219" spans="2:10" x14ac:dyDescent="0.5">
      <c r="B219" s="31" t="s">
        <v>759</v>
      </c>
      <c r="C219" s="49" t="s">
        <v>5212</v>
      </c>
      <c r="D219" s="67">
        <v>1</v>
      </c>
      <c r="E219" s="29">
        <v>1</v>
      </c>
      <c r="F219" s="29">
        <v>0</v>
      </c>
      <c r="G219" s="66">
        <v>0</v>
      </c>
      <c r="H219" s="73">
        <v>18</v>
      </c>
      <c r="I219" s="34">
        <v>0</v>
      </c>
      <c r="J219" s="37">
        <v>2013</v>
      </c>
    </row>
    <row r="220" spans="2:10" x14ac:dyDescent="0.5">
      <c r="B220" s="31" t="s">
        <v>759</v>
      </c>
      <c r="C220" s="49" t="s">
        <v>5212</v>
      </c>
      <c r="D220" s="67">
        <v>0</v>
      </c>
      <c r="E220" s="29">
        <v>1</v>
      </c>
      <c r="F220" s="29">
        <v>0</v>
      </c>
      <c r="G220" s="66">
        <v>0</v>
      </c>
      <c r="H220" s="73">
        <v>11</v>
      </c>
      <c r="I220" s="34">
        <v>0</v>
      </c>
      <c r="J220" s="37">
        <v>2014</v>
      </c>
    </row>
    <row r="221" spans="2:10" x14ac:dyDescent="0.5">
      <c r="B221" s="31" t="s">
        <v>759</v>
      </c>
      <c r="C221" s="49" t="s">
        <v>5212</v>
      </c>
      <c r="D221" s="67">
        <v>1</v>
      </c>
      <c r="E221" s="29">
        <v>1</v>
      </c>
      <c r="F221" s="29">
        <v>2</v>
      </c>
      <c r="G221" s="66">
        <v>274000</v>
      </c>
      <c r="H221" s="73">
        <v>17</v>
      </c>
      <c r="I221" s="34">
        <v>0</v>
      </c>
      <c r="J221" s="37">
        <v>2014</v>
      </c>
    </row>
    <row r="222" spans="2:10" x14ac:dyDescent="0.5">
      <c r="B222" s="31" t="s">
        <v>759</v>
      </c>
      <c r="C222" s="49" t="s">
        <v>5212</v>
      </c>
      <c r="D222" s="67">
        <v>0</v>
      </c>
      <c r="E222" s="29">
        <v>1</v>
      </c>
      <c r="F222" s="29">
        <v>0</v>
      </c>
      <c r="G222" s="66">
        <v>0</v>
      </c>
      <c r="H222" s="73">
        <v>11</v>
      </c>
      <c r="I222" s="34">
        <v>0</v>
      </c>
      <c r="J222" s="36">
        <v>2015</v>
      </c>
    </row>
    <row r="223" spans="2:10" x14ac:dyDescent="0.5">
      <c r="B223" s="31" t="s">
        <v>759</v>
      </c>
      <c r="C223" s="49" t="s">
        <v>5212</v>
      </c>
      <c r="D223" s="67">
        <v>1</v>
      </c>
      <c r="E223" s="29">
        <v>1</v>
      </c>
      <c r="F223" s="29">
        <v>1</v>
      </c>
      <c r="G223" s="66">
        <v>2430000</v>
      </c>
      <c r="H223" s="73">
        <v>16</v>
      </c>
      <c r="I223" s="34">
        <v>0</v>
      </c>
      <c r="J223" s="36">
        <v>2015</v>
      </c>
    </row>
    <row r="224" spans="2:10" x14ac:dyDescent="0.5">
      <c r="B224" s="31" t="s">
        <v>759</v>
      </c>
      <c r="C224" s="49" t="s">
        <v>5212</v>
      </c>
      <c r="D224" s="67">
        <v>0</v>
      </c>
      <c r="E224" s="29">
        <v>1</v>
      </c>
      <c r="F224" s="29">
        <v>0</v>
      </c>
      <c r="G224" s="66">
        <v>0</v>
      </c>
      <c r="H224" s="73">
        <v>11</v>
      </c>
      <c r="I224" s="34">
        <v>0</v>
      </c>
      <c r="J224" s="37">
        <v>2016</v>
      </c>
    </row>
    <row r="225" spans="2:10" x14ac:dyDescent="0.5">
      <c r="B225" s="31" t="s">
        <v>759</v>
      </c>
      <c r="C225" s="49" t="s">
        <v>5212</v>
      </c>
      <c r="D225" s="67">
        <v>1</v>
      </c>
      <c r="E225" s="29">
        <v>1</v>
      </c>
      <c r="F225" s="29">
        <v>3</v>
      </c>
      <c r="G225" s="66">
        <v>4504800</v>
      </c>
      <c r="H225" s="74">
        <v>15</v>
      </c>
      <c r="I225" s="34">
        <v>0</v>
      </c>
      <c r="J225" s="37">
        <v>2016</v>
      </c>
    </row>
    <row r="226" spans="2:10" x14ac:dyDescent="0.5">
      <c r="B226" s="31" t="s">
        <v>759</v>
      </c>
      <c r="C226" s="49" t="s">
        <v>5212</v>
      </c>
      <c r="D226" s="67">
        <v>0</v>
      </c>
      <c r="E226" s="29">
        <v>1</v>
      </c>
      <c r="F226" s="29">
        <v>0</v>
      </c>
      <c r="G226" s="66">
        <v>0</v>
      </c>
      <c r="H226" s="73">
        <v>17</v>
      </c>
      <c r="I226" s="34">
        <v>0</v>
      </c>
      <c r="J226" s="37">
        <v>2017</v>
      </c>
    </row>
    <row r="227" spans="2:10" x14ac:dyDescent="0.5">
      <c r="B227" s="31" t="s">
        <v>759</v>
      </c>
      <c r="C227" s="49" t="s">
        <v>5212</v>
      </c>
      <c r="D227" s="67">
        <v>1</v>
      </c>
      <c r="E227" s="29">
        <v>1</v>
      </c>
      <c r="F227" s="29">
        <v>0</v>
      </c>
      <c r="G227" s="66">
        <v>0</v>
      </c>
      <c r="H227" s="73">
        <v>18</v>
      </c>
      <c r="I227" s="34">
        <v>0</v>
      </c>
      <c r="J227" s="37">
        <v>2017</v>
      </c>
    </row>
    <row r="228" spans="2:10" x14ac:dyDescent="0.5">
      <c r="B228" s="31" t="s">
        <v>759</v>
      </c>
      <c r="C228" s="49" t="s">
        <v>5212</v>
      </c>
      <c r="D228" s="67">
        <v>0</v>
      </c>
      <c r="E228" s="29">
        <v>1</v>
      </c>
      <c r="F228" s="29">
        <v>0</v>
      </c>
      <c r="G228" s="24">
        <v>0</v>
      </c>
      <c r="H228" s="73">
        <v>15</v>
      </c>
      <c r="I228" s="34">
        <v>0</v>
      </c>
      <c r="J228" s="37">
        <v>2018</v>
      </c>
    </row>
    <row r="229" spans="2:10" x14ac:dyDescent="0.5">
      <c r="B229" s="31" t="s">
        <v>759</v>
      </c>
      <c r="C229" s="49" t="s">
        <v>5212</v>
      </c>
      <c r="D229" s="67">
        <v>1</v>
      </c>
      <c r="E229" s="29">
        <v>1</v>
      </c>
      <c r="F229" s="29">
        <v>1</v>
      </c>
      <c r="G229" s="66">
        <v>98574.89</v>
      </c>
      <c r="H229" s="73">
        <v>18</v>
      </c>
      <c r="I229" s="34">
        <v>0</v>
      </c>
      <c r="J229" s="37">
        <v>2018</v>
      </c>
    </row>
    <row r="230" spans="2:10" x14ac:dyDescent="0.5">
      <c r="B230" s="31" t="s">
        <v>759</v>
      </c>
      <c r="C230" s="49" t="s">
        <v>5212</v>
      </c>
      <c r="D230" s="67">
        <v>0</v>
      </c>
      <c r="E230" s="29">
        <v>1</v>
      </c>
      <c r="F230" s="29">
        <v>0</v>
      </c>
      <c r="G230" s="66">
        <v>0</v>
      </c>
      <c r="H230" s="73">
        <v>11</v>
      </c>
      <c r="I230" s="34">
        <v>0</v>
      </c>
      <c r="J230" s="30">
        <v>2019</v>
      </c>
    </row>
    <row r="231" spans="2:10" x14ac:dyDescent="0.5">
      <c r="B231" s="31" t="s">
        <v>759</v>
      </c>
      <c r="C231" s="49" t="s">
        <v>5212</v>
      </c>
      <c r="D231" s="67">
        <v>1</v>
      </c>
      <c r="E231" s="29">
        <v>1</v>
      </c>
      <c r="F231" s="29">
        <v>0</v>
      </c>
      <c r="G231" s="66">
        <v>0</v>
      </c>
      <c r="H231" s="73">
        <v>17</v>
      </c>
      <c r="I231" s="34">
        <v>0</v>
      </c>
      <c r="J231" s="30">
        <v>2019</v>
      </c>
    </row>
    <row r="232" spans="2:10" x14ac:dyDescent="0.5">
      <c r="B232" s="31" t="s">
        <v>759</v>
      </c>
      <c r="C232" s="49" t="s">
        <v>5212</v>
      </c>
      <c r="D232" s="67">
        <v>0</v>
      </c>
      <c r="E232" s="29">
        <v>1</v>
      </c>
      <c r="F232" s="29">
        <v>1</v>
      </c>
      <c r="G232" s="66">
        <v>294000</v>
      </c>
      <c r="H232" s="73">
        <v>16</v>
      </c>
      <c r="I232" s="34">
        <v>0</v>
      </c>
      <c r="J232" s="37" t="s">
        <v>4870</v>
      </c>
    </row>
    <row r="233" spans="2:10" x14ac:dyDescent="0.5">
      <c r="B233" s="31" t="s">
        <v>759</v>
      </c>
      <c r="C233" s="49" t="s">
        <v>5212</v>
      </c>
      <c r="D233" s="67">
        <v>1</v>
      </c>
      <c r="E233" s="29">
        <v>1</v>
      </c>
      <c r="F233" s="29">
        <v>10</v>
      </c>
      <c r="G233" s="66">
        <v>12383024.91</v>
      </c>
      <c r="H233" s="73">
        <v>19</v>
      </c>
      <c r="I233" s="34">
        <v>0</v>
      </c>
      <c r="J233" s="37" t="s">
        <v>4870</v>
      </c>
    </row>
    <row r="234" spans="2:10" x14ac:dyDescent="0.5">
      <c r="B234" s="31" t="s">
        <v>281</v>
      </c>
      <c r="C234" s="50" t="s">
        <v>5213</v>
      </c>
      <c r="D234" s="67">
        <v>0</v>
      </c>
      <c r="E234" s="29">
        <v>1</v>
      </c>
      <c r="F234" s="29">
        <v>0</v>
      </c>
      <c r="G234" s="66">
        <v>0</v>
      </c>
      <c r="H234" s="75">
        <v>11</v>
      </c>
      <c r="I234" s="34">
        <v>0</v>
      </c>
      <c r="J234" s="30">
        <v>2010</v>
      </c>
    </row>
    <row r="235" spans="2:10" x14ac:dyDescent="0.5">
      <c r="B235" s="31" t="s">
        <v>281</v>
      </c>
      <c r="C235" s="50" t="s">
        <v>5213</v>
      </c>
      <c r="D235" s="67">
        <v>1</v>
      </c>
      <c r="E235" s="29">
        <v>1</v>
      </c>
      <c r="F235" s="29">
        <v>5</v>
      </c>
      <c r="G235" s="66">
        <v>6917094.4499999993</v>
      </c>
      <c r="H235" s="75">
        <v>8</v>
      </c>
      <c r="I235" s="34">
        <v>0.06</v>
      </c>
      <c r="J235" s="30">
        <v>2010</v>
      </c>
    </row>
    <row r="236" spans="2:10" x14ac:dyDescent="0.5">
      <c r="B236" s="31" t="s">
        <v>281</v>
      </c>
      <c r="C236" s="50" t="s">
        <v>5213</v>
      </c>
      <c r="D236" s="67">
        <v>0</v>
      </c>
      <c r="E236" s="29">
        <v>1</v>
      </c>
      <c r="F236" s="29">
        <v>0</v>
      </c>
      <c r="G236" s="66">
        <v>0</v>
      </c>
      <c r="H236" s="73">
        <v>11</v>
      </c>
      <c r="I236" s="34">
        <v>0</v>
      </c>
      <c r="J236" s="37">
        <v>2011</v>
      </c>
    </row>
    <row r="237" spans="2:10" x14ac:dyDescent="0.5">
      <c r="B237" s="31" t="s">
        <v>281</v>
      </c>
      <c r="C237" s="50" t="s">
        <v>5213</v>
      </c>
      <c r="D237" s="67">
        <v>1</v>
      </c>
      <c r="E237" s="29">
        <v>1</v>
      </c>
      <c r="F237" s="29">
        <v>1</v>
      </c>
      <c r="G237" s="66">
        <v>750000</v>
      </c>
      <c r="H237" s="73">
        <v>14</v>
      </c>
      <c r="I237" s="34">
        <v>0</v>
      </c>
      <c r="J237" s="37">
        <v>2011</v>
      </c>
    </row>
    <row r="238" spans="2:10" x14ac:dyDescent="0.5">
      <c r="B238" s="31" t="s">
        <v>281</v>
      </c>
      <c r="C238" s="50" t="s">
        <v>5213</v>
      </c>
      <c r="D238" s="67">
        <v>0</v>
      </c>
      <c r="E238" s="29">
        <v>1</v>
      </c>
      <c r="F238" s="29">
        <v>0</v>
      </c>
      <c r="G238" s="66">
        <v>0</v>
      </c>
      <c r="H238" s="73">
        <v>11</v>
      </c>
      <c r="I238" s="34">
        <v>0</v>
      </c>
      <c r="J238" s="37">
        <v>2012</v>
      </c>
    </row>
    <row r="239" spans="2:10" x14ac:dyDescent="0.5">
      <c r="B239" s="31" t="s">
        <v>281</v>
      </c>
      <c r="C239" s="50" t="s">
        <v>5213</v>
      </c>
      <c r="D239" s="67">
        <v>1</v>
      </c>
      <c r="E239" s="29">
        <v>1</v>
      </c>
      <c r="F239" s="29">
        <v>1</v>
      </c>
      <c r="G239" s="66">
        <v>350759.2</v>
      </c>
      <c r="H239" s="73">
        <v>15</v>
      </c>
      <c r="I239" s="34">
        <v>0</v>
      </c>
      <c r="J239" s="37">
        <v>2012</v>
      </c>
    </row>
    <row r="240" spans="2:10" x14ac:dyDescent="0.5">
      <c r="B240" s="31" t="s">
        <v>281</v>
      </c>
      <c r="C240" s="50" t="s">
        <v>5213</v>
      </c>
      <c r="D240" s="67">
        <v>0</v>
      </c>
      <c r="E240" s="29">
        <v>1</v>
      </c>
      <c r="F240" s="29">
        <v>0</v>
      </c>
      <c r="G240" s="66">
        <v>0</v>
      </c>
      <c r="H240" s="73">
        <v>11</v>
      </c>
      <c r="I240" s="34">
        <v>0</v>
      </c>
      <c r="J240" s="37">
        <v>2013</v>
      </c>
    </row>
    <row r="241" spans="2:10" x14ac:dyDescent="0.5">
      <c r="B241" s="31" t="s">
        <v>281</v>
      </c>
      <c r="C241" s="50" t="s">
        <v>5213</v>
      </c>
      <c r="D241" s="67">
        <v>1</v>
      </c>
      <c r="E241" s="29">
        <v>1</v>
      </c>
      <c r="F241" s="29">
        <v>2</v>
      </c>
      <c r="G241" s="66">
        <v>3680167</v>
      </c>
      <c r="H241" s="73">
        <v>11</v>
      </c>
      <c r="I241" s="34">
        <v>0</v>
      </c>
      <c r="J241" s="37">
        <v>2013</v>
      </c>
    </row>
    <row r="242" spans="2:10" x14ac:dyDescent="0.5">
      <c r="B242" s="31" t="s">
        <v>281</v>
      </c>
      <c r="C242" s="50" t="s">
        <v>5213</v>
      </c>
      <c r="D242" s="67">
        <v>0</v>
      </c>
      <c r="E242" s="29">
        <v>1</v>
      </c>
      <c r="F242" s="29">
        <v>1</v>
      </c>
      <c r="G242" s="66">
        <v>12000</v>
      </c>
      <c r="H242" s="73">
        <v>4</v>
      </c>
      <c r="I242" s="34">
        <v>0.12</v>
      </c>
      <c r="J242" s="37">
        <v>2014</v>
      </c>
    </row>
    <row r="243" spans="2:10" x14ac:dyDescent="0.5">
      <c r="B243" s="31" t="s">
        <v>281</v>
      </c>
      <c r="C243" s="50" t="s">
        <v>5213</v>
      </c>
      <c r="D243" s="67">
        <v>1</v>
      </c>
      <c r="E243" s="29">
        <v>1</v>
      </c>
      <c r="F243" s="29">
        <v>4</v>
      </c>
      <c r="G243" s="66">
        <v>3055721.21</v>
      </c>
      <c r="H243" s="73">
        <v>13</v>
      </c>
      <c r="I243" s="34">
        <v>0</v>
      </c>
      <c r="J243" s="37">
        <v>2014</v>
      </c>
    </row>
    <row r="244" spans="2:10" x14ac:dyDescent="0.5">
      <c r="B244" s="31" t="s">
        <v>281</v>
      </c>
      <c r="C244" s="50" t="s">
        <v>5213</v>
      </c>
      <c r="D244" s="67">
        <v>0</v>
      </c>
      <c r="E244" s="29">
        <v>1</v>
      </c>
      <c r="F244" s="29">
        <v>0</v>
      </c>
      <c r="G244" s="66">
        <v>0</v>
      </c>
      <c r="H244" s="73">
        <v>11</v>
      </c>
      <c r="I244" s="34">
        <v>0</v>
      </c>
      <c r="J244" s="36">
        <v>2015</v>
      </c>
    </row>
    <row r="245" spans="2:10" x14ac:dyDescent="0.5">
      <c r="B245" s="31" t="s">
        <v>281</v>
      </c>
      <c r="C245" s="50" t="s">
        <v>5213</v>
      </c>
      <c r="D245" s="67">
        <v>1</v>
      </c>
      <c r="E245" s="29">
        <v>1</v>
      </c>
      <c r="F245" s="29">
        <v>2</v>
      </c>
      <c r="G245" s="66">
        <v>6552020.5999999996</v>
      </c>
      <c r="H245" s="73">
        <v>12</v>
      </c>
      <c r="I245" s="34">
        <v>0</v>
      </c>
      <c r="J245" s="36">
        <v>2015</v>
      </c>
    </row>
    <row r="246" spans="2:10" x14ac:dyDescent="0.5">
      <c r="B246" s="31" t="s">
        <v>281</v>
      </c>
      <c r="C246" s="50" t="s">
        <v>5213</v>
      </c>
      <c r="D246" s="67">
        <v>0</v>
      </c>
      <c r="E246" s="29">
        <v>1</v>
      </c>
      <c r="F246" s="29">
        <v>0</v>
      </c>
      <c r="G246" s="66">
        <v>0</v>
      </c>
      <c r="H246" s="73">
        <v>11</v>
      </c>
      <c r="I246" s="34">
        <v>0</v>
      </c>
      <c r="J246" s="37">
        <v>2016</v>
      </c>
    </row>
    <row r="247" spans="2:10" x14ac:dyDescent="0.5">
      <c r="B247" s="31" t="s">
        <v>281</v>
      </c>
      <c r="C247" s="50" t="s">
        <v>5213</v>
      </c>
      <c r="D247" s="67">
        <v>1</v>
      </c>
      <c r="E247" s="29">
        <v>1</v>
      </c>
      <c r="F247" s="29">
        <v>1</v>
      </c>
      <c r="G247" s="66">
        <v>3037500</v>
      </c>
      <c r="H247" s="74">
        <v>16</v>
      </c>
      <c r="I247" s="34">
        <v>0</v>
      </c>
      <c r="J247" s="37">
        <v>2016</v>
      </c>
    </row>
    <row r="248" spans="2:10" x14ac:dyDescent="0.5">
      <c r="B248" s="31" t="s">
        <v>281</v>
      </c>
      <c r="C248" s="50" t="s">
        <v>5213</v>
      </c>
      <c r="D248" s="67">
        <v>0</v>
      </c>
      <c r="E248" s="29">
        <v>1</v>
      </c>
      <c r="F248" s="29">
        <v>0</v>
      </c>
      <c r="G248" s="66">
        <v>0</v>
      </c>
      <c r="H248" s="73">
        <v>17</v>
      </c>
      <c r="I248" s="34">
        <v>0</v>
      </c>
      <c r="J248" s="37">
        <v>2017</v>
      </c>
    </row>
    <row r="249" spans="2:10" x14ac:dyDescent="0.5">
      <c r="B249" s="31" t="s">
        <v>281</v>
      </c>
      <c r="C249" s="50" t="s">
        <v>5213</v>
      </c>
      <c r="D249" s="67">
        <v>1</v>
      </c>
      <c r="E249" s="29">
        <v>1</v>
      </c>
      <c r="F249" s="29">
        <v>2</v>
      </c>
      <c r="G249" s="66">
        <v>518552.26</v>
      </c>
      <c r="H249" s="73">
        <v>15</v>
      </c>
      <c r="I249" s="34">
        <v>0</v>
      </c>
      <c r="J249" s="37">
        <v>2017</v>
      </c>
    </row>
    <row r="250" spans="2:10" x14ac:dyDescent="0.5">
      <c r="B250" s="31" t="s">
        <v>281</v>
      </c>
      <c r="C250" s="50" t="s">
        <v>5213</v>
      </c>
      <c r="D250" s="67">
        <v>0</v>
      </c>
      <c r="E250" s="29">
        <v>1</v>
      </c>
      <c r="F250" s="29">
        <v>0</v>
      </c>
      <c r="G250" s="24">
        <v>0</v>
      </c>
      <c r="H250" s="73">
        <v>15</v>
      </c>
      <c r="I250" s="34">
        <v>0</v>
      </c>
      <c r="J250" s="37">
        <v>2018</v>
      </c>
    </row>
    <row r="251" spans="2:10" x14ac:dyDescent="0.5">
      <c r="B251" s="31" t="s">
        <v>281</v>
      </c>
      <c r="C251" s="50" t="s">
        <v>5213</v>
      </c>
      <c r="D251" s="67">
        <v>1</v>
      </c>
      <c r="E251" s="29">
        <v>1</v>
      </c>
      <c r="F251" s="29">
        <v>11</v>
      </c>
      <c r="G251" s="66">
        <v>19459491.699999999</v>
      </c>
      <c r="H251" s="73">
        <v>10</v>
      </c>
      <c r="I251" s="34">
        <v>0.03</v>
      </c>
      <c r="J251" s="37">
        <v>2018</v>
      </c>
    </row>
    <row r="252" spans="2:10" x14ac:dyDescent="0.5">
      <c r="B252" s="31" t="s">
        <v>281</v>
      </c>
      <c r="C252" s="50" t="s">
        <v>5213</v>
      </c>
      <c r="D252" s="67">
        <v>0</v>
      </c>
      <c r="E252" s="29">
        <v>1</v>
      </c>
      <c r="F252" s="29">
        <v>0</v>
      </c>
      <c r="G252" s="66">
        <v>0</v>
      </c>
      <c r="H252" s="73">
        <v>11</v>
      </c>
      <c r="I252" s="34">
        <v>0</v>
      </c>
      <c r="J252" s="30">
        <v>2019</v>
      </c>
    </row>
    <row r="253" spans="2:10" x14ac:dyDescent="0.5">
      <c r="B253" s="31" t="s">
        <v>281</v>
      </c>
      <c r="C253" s="50" t="s">
        <v>5213</v>
      </c>
      <c r="D253" s="67">
        <v>1</v>
      </c>
      <c r="E253" s="29">
        <v>1</v>
      </c>
      <c r="F253" s="29">
        <v>3</v>
      </c>
      <c r="G253" s="66">
        <v>3909363.2</v>
      </c>
      <c r="H253" s="73">
        <v>8</v>
      </c>
      <c r="I253" s="34">
        <v>0.06</v>
      </c>
      <c r="J253" s="30">
        <v>2019</v>
      </c>
    </row>
    <row r="254" spans="2:10" x14ac:dyDescent="0.5">
      <c r="B254" s="31" t="s">
        <v>281</v>
      </c>
      <c r="C254" s="50" t="s">
        <v>5213</v>
      </c>
      <c r="D254" s="67">
        <v>0</v>
      </c>
      <c r="E254" s="29">
        <v>1</v>
      </c>
      <c r="F254" s="29">
        <v>1</v>
      </c>
      <c r="G254" s="66">
        <v>12000</v>
      </c>
      <c r="H254" s="73">
        <v>23</v>
      </c>
      <c r="I254" s="34">
        <v>0</v>
      </c>
      <c r="J254" s="37" t="s">
        <v>4870</v>
      </c>
    </row>
    <row r="255" spans="2:10" x14ac:dyDescent="0.5">
      <c r="B255" s="31" t="s">
        <v>281</v>
      </c>
      <c r="C255" s="50" t="s">
        <v>5213</v>
      </c>
      <c r="D255" s="67">
        <v>1</v>
      </c>
      <c r="E255" s="29">
        <v>1</v>
      </c>
      <c r="F255" s="29">
        <v>32</v>
      </c>
      <c r="G255" s="66">
        <v>48230669.620000005</v>
      </c>
      <c r="H255" s="73">
        <v>16</v>
      </c>
      <c r="I255" s="34">
        <v>0</v>
      </c>
      <c r="J255" s="37" t="s">
        <v>4870</v>
      </c>
    </row>
    <row r="256" spans="2:10" x14ac:dyDescent="0.5">
      <c r="B256" s="31" t="s">
        <v>280</v>
      </c>
      <c r="C256" s="51" t="s">
        <v>5214</v>
      </c>
      <c r="D256" s="67">
        <v>0</v>
      </c>
      <c r="E256" s="29">
        <v>1</v>
      </c>
      <c r="F256" s="29">
        <v>0</v>
      </c>
      <c r="G256" s="66">
        <v>0</v>
      </c>
      <c r="H256" s="75">
        <v>11</v>
      </c>
      <c r="I256" s="34">
        <v>0</v>
      </c>
      <c r="J256" s="30">
        <v>2010</v>
      </c>
    </row>
    <row r="257" spans="2:10" x14ac:dyDescent="0.5">
      <c r="B257" s="31" t="s">
        <v>280</v>
      </c>
      <c r="C257" s="51" t="s">
        <v>5214</v>
      </c>
      <c r="D257" s="67">
        <v>1</v>
      </c>
      <c r="E257" s="29">
        <v>1</v>
      </c>
      <c r="F257" s="29">
        <v>2</v>
      </c>
      <c r="G257" s="66">
        <v>4769002.0999999996</v>
      </c>
      <c r="H257" s="75">
        <v>9</v>
      </c>
      <c r="I257" s="34">
        <v>4.4999999999999998E-2</v>
      </c>
      <c r="J257" s="30">
        <v>2010</v>
      </c>
    </row>
    <row r="258" spans="2:10" x14ac:dyDescent="0.5">
      <c r="B258" s="31" t="s">
        <v>280</v>
      </c>
      <c r="C258" s="51" t="s">
        <v>5214</v>
      </c>
      <c r="D258" s="67">
        <v>0</v>
      </c>
      <c r="E258" s="29">
        <v>1</v>
      </c>
      <c r="F258" s="29">
        <v>0</v>
      </c>
      <c r="G258" s="66">
        <v>0</v>
      </c>
      <c r="H258" s="73">
        <v>11</v>
      </c>
      <c r="I258" s="34">
        <v>0</v>
      </c>
      <c r="J258" s="37">
        <v>2011</v>
      </c>
    </row>
    <row r="259" spans="2:10" x14ac:dyDescent="0.5">
      <c r="B259" s="31" t="s">
        <v>280</v>
      </c>
      <c r="C259" s="51" t="s">
        <v>5214</v>
      </c>
      <c r="D259" s="67">
        <v>1</v>
      </c>
      <c r="E259" s="29">
        <v>1</v>
      </c>
      <c r="F259" s="29">
        <v>0</v>
      </c>
      <c r="G259" s="66">
        <v>0</v>
      </c>
      <c r="H259" s="73">
        <v>15</v>
      </c>
      <c r="I259" s="34">
        <v>0</v>
      </c>
      <c r="J259" s="37">
        <v>2011</v>
      </c>
    </row>
    <row r="260" spans="2:10" x14ac:dyDescent="0.5">
      <c r="B260" s="31" t="s">
        <v>280</v>
      </c>
      <c r="C260" s="51" t="s">
        <v>5214</v>
      </c>
      <c r="D260" s="67">
        <v>0</v>
      </c>
      <c r="E260" s="29">
        <v>1</v>
      </c>
      <c r="F260" s="29">
        <v>0</v>
      </c>
      <c r="G260" s="66">
        <v>0</v>
      </c>
      <c r="H260" s="73">
        <v>11</v>
      </c>
      <c r="I260" s="34">
        <v>0</v>
      </c>
      <c r="J260" s="37">
        <v>2012</v>
      </c>
    </row>
    <row r="261" spans="2:10" x14ac:dyDescent="0.5">
      <c r="B261" s="31" t="s">
        <v>280</v>
      </c>
      <c r="C261" s="51" t="s">
        <v>5214</v>
      </c>
      <c r="D261" s="67">
        <v>1</v>
      </c>
      <c r="E261" s="29">
        <v>1</v>
      </c>
      <c r="F261" s="29">
        <v>1</v>
      </c>
      <c r="G261" s="66">
        <v>867500</v>
      </c>
      <c r="H261" s="73">
        <v>14</v>
      </c>
      <c r="I261" s="34">
        <v>0</v>
      </c>
      <c r="J261" s="37">
        <v>2012</v>
      </c>
    </row>
    <row r="262" spans="2:10" x14ac:dyDescent="0.5">
      <c r="B262" s="31" t="s">
        <v>280</v>
      </c>
      <c r="C262" s="51" t="s">
        <v>5214</v>
      </c>
      <c r="D262" s="67">
        <v>0</v>
      </c>
      <c r="E262" s="29">
        <v>1</v>
      </c>
      <c r="F262" s="29">
        <v>0</v>
      </c>
      <c r="G262" s="66">
        <v>0</v>
      </c>
      <c r="H262" s="73">
        <v>11</v>
      </c>
      <c r="I262" s="34">
        <v>0</v>
      </c>
      <c r="J262" s="37">
        <v>2013</v>
      </c>
    </row>
    <row r="263" spans="2:10" x14ac:dyDescent="0.5">
      <c r="B263" s="31" t="s">
        <v>280</v>
      </c>
      <c r="C263" s="51" t="s">
        <v>5214</v>
      </c>
      <c r="D263" s="67">
        <v>1</v>
      </c>
      <c r="E263" s="29">
        <v>1</v>
      </c>
      <c r="F263" s="29">
        <v>1</v>
      </c>
      <c r="G263" s="66">
        <v>824000</v>
      </c>
      <c r="H263" s="73">
        <v>14</v>
      </c>
      <c r="I263" s="34">
        <v>0</v>
      </c>
      <c r="J263" s="37">
        <v>2013</v>
      </c>
    </row>
    <row r="264" spans="2:10" x14ac:dyDescent="0.5">
      <c r="B264" s="31" t="s">
        <v>280</v>
      </c>
      <c r="C264" s="51" t="s">
        <v>5214</v>
      </c>
      <c r="D264" s="67">
        <v>0</v>
      </c>
      <c r="E264" s="29">
        <v>1</v>
      </c>
      <c r="F264" s="29">
        <v>0</v>
      </c>
      <c r="G264" s="66">
        <v>0</v>
      </c>
      <c r="H264" s="73">
        <v>11</v>
      </c>
      <c r="I264" s="34">
        <v>0</v>
      </c>
      <c r="J264" s="37">
        <v>2014</v>
      </c>
    </row>
    <row r="265" spans="2:10" x14ac:dyDescent="0.5">
      <c r="B265" s="31" t="s">
        <v>280</v>
      </c>
      <c r="C265" s="51" t="s">
        <v>5214</v>
      </c>
      <c r="D265" s="67">
        <v>1</v>
      </c>
      <c r="E265" s="29">
        <v>1</v>
      </c>
      <c r="F265" s="29">
        <v>3</v>
      </c>
      <c r="G265" s="66">
        <v>6468250</v>
      </c>
      <c r="H265" s="73">
        <v>11</v>
      </c>
      <c r="I265" s="34">
        <v>0</v>
      </c>
      <c r="J265" s="37">
        <v>2014</v>
      </c>
    </row>
    <row r="266" spans="2:10" x14ac:dyDescent="0.5">
      <c r="B266" s="31" t="s">
        <v>280</v>
      </c>
      <c r="C266" s="51" t="s">
        <v>5214</v>
      </c>
      <c r="D266" s="67">
        <v>0</v>
      </c>
      <c r="E266" s="29">
        <v>1</v>
      </c>
      <c r="F266" s="29">
        <v>0</v>
      </c>
      <c r="G266" s="66">
        <v>0</v>
      </c>
      <c r="H266" s="73">
        <v>11</v>
      </c>
      <c r="I266" s="34">
        <v>0</v>
      </c>
      <c r="J266" s="36">
        <v>2015</v>
      </c>
    </row>
    <row r="267" spans="2:10" x14ac:dyDescent="0.5">
      <c r="B267" s="31" t="s">
        <v>280</v>
      </c>
      <c r="C267" s="51" t="s">
        <v>5214</v>
      </c>
      <c r="D267" s="67">
        <v>1</v>
      </c>
      <c r="E267" s="29">
        <v>1</v>
      </c>
      <c r="F267" s="29">
        <v>3</v>
      </c>
      <c r="G267" s="66">
        <v>7493800</v>
      </c>
      <c r="H267" s="73">
        <v>11</v>
      </c>
      <c r="I267" s="34">
        <v>0</v>
      </c>
      <c r="J267" s="36">
        <v>2015</v>
      </c>
    </row>
    <row r="268" spans="2:10" x14ac:dyDescent="0.5">
      <c r="B268" s="31" t="s">
        <v>280</v>
      </c>
      <c r="C268" s="51" t="s">
        <v>5214</v>
      </c>
      <c r="D268" s="67">
        <v>0</v>
      </c>
      <c r="E268" s="29">
        <v>1</v>
      </c>
      <c r="F268" s="29">
        <v>0</v>
      </c>
      <c r="G268" s="66">
        <v>0</v>
      </c>
      <c r="H268" s="73">
        <v>11</v>
      </c>
      <c r="I268" s="34">
        <v>0</v>
      </c>
      <c r="J268" s="37">
        <v>2016</v>
      </c>
    </row>
    <row r="269" spans="2:10" x14ac:dyDescent="0.5">
      <c r="B269" s="31" t="s">
        <v>280</v>
      </c>
      <c r="C269" s="51" t="s">
        <v>5214</v>
      </c>
      <c r="D269" s="67">
        <v>1</v>
      </c>
      <c r="E269" s="29">
        <v>1</v>
      </c>
      <c r="F269" s="29">
        <v>9</v>
      </c>
      <c r="G269" s="66">
        <v>107330000</v>
      </c>
      <c r="H269" s="74">
        <v>5</v>
      </c>
      <c r="I269" s="34">
        <v>0.105</v>
      </c>
      <c r="J269" s="37">
        <v>2016</v>
      </c>
    </row>
    <row r="270" spans="2:10" x14ac:dyDescent="0.5">
      <c r="B270" s="31" t="s">
        <v>280</v>
      </c>
      <c r="C270" s="51" t="s">
        <v>5214</v>
      </c>
      <c r="D270" s="67">
        <v>0</v>
      </c>
      <c r="E270" s="29">
        <v>1</v>
      </c>
      <c r="F270" s="29">
        <v>1</v>
      </c>
      <c r="G270" s="66">
        <v>2317500</v>
      </c>
      <c r="H270" s="73">
        <v>4</v>
      </c>
      <c r="I270" s="34">
        <v>0.12</v>
      </c>
      <c r="J270" s="37">
        <v>2017</v>
      </c>
    </row>
    <row r="271" spans="2:10" x14ac:dyDescent="0.5">
      <c r="B271" s="31" t="s">
        <v>280</v>
      </c>
      <c r="C271" s="51" t="s">
        <v>5214</v>
      </c>
      <c r="D271" s="67">
        <v>1</v>
      </c>
      <c r="E271" s="29">
        <v>1</v>
      </c>
      <c r="F271" s="29">
        <v>21</v>
      </c>
      <c r="G271" s="66">
        <v>70846400</v>
      </c>
      <c r="H271" s="73">
        <v>3</v>
      </c>
      <c r="I271" s="34">
        <v>0.13500000000000001</v>
      </c>
      <c r="J271" s="37">
        <v>2017</v>
      </c>
    </row>
    <row r="272" spans="2:10" x14ac:dyDescent="0.5">
      <c r="B272" s="31" t="s">
        <v>280</v>
      </c>
      <c r="C272" s="51" t="s">
        <v>5214</v>
      </c>
      <c r="D272" s="67">
        <v>0</v>
      </c>
      <c r="E272" s="29">
        <v>1</v>
      </c>
      <c r="F272" s="29">
        <v>0</v>
      </c>
      <c r="G272" s="66">
        <v>0</v>
      </c>
      <c r="H272" s="73">
        <v>15</v>
      </c>
      <c r="I272" s="34">
        <v>0</v>
      </c>
      <c r="J272" s="37">
        <v>2018</v>
      </c>
    </row>
    <row r="273" spans="2:10" x14ac:dyDescent="0.5">
      <c r="B273" s="31" t="s">
        <v>280</v>
      </c>
      <c r="C273" s="51" t="s">
        <v>5214</v>
      </c>
      <c r="D273" s="67">
        <v>1</v>
      </c>
      <c r="E273" s="29">
        <v>1</v>
      </c>
      <c r="F273" s="29">
        <v>14</v>
      </c>
      <c r="G273" s="66">
        <v>34929000</v>
      </c>
      <c r="H273" s="73">
        <v>5</v>
      </c>
      <c r="I273" s="34">
        <v>0.105</v>
      </c>
      <c r="J273" s="37">
        <v>2018</v>
      </c>
    </row>
    <row r="274" spans="2:10" x14ac:dyDescent="0.5">
      <c r="B274" s="31" t="s">
        <v>280</v>
      </c>
      <c r="C274" s="51" t="s">
        <v>5214</v>
      </c>
      <c r="D274" s="67">
        <v>0</v>
      </c>
      <c r="E274" s="29">
        <v>1</v>
      </c>
      <c r="F274" s="29">
        <v>0</v>
      </c>
      <c r="G274" s="66">
        <v>0</v>
      </c>
      <c r="H274" s="73">
        <v>11</v>
      </c>
      <c r="I274" s="34">
        <v>0</v>
      </c>
      <c r="J274" s="30">
        <v>2019</v>
      </c>
    </row>
    <row r="275" spans="2:10" x14ac:dyDescent="0.5">
      <c r="B275" s="31" t="s">
        <v>280</v>
      </c>
      <c r="C275" s="51" t="s">
        <v>5214</v>
      </c>
      <c r="D275" s="67">
        <v>1</v>
      </c>
      <c r="E275" s="29">
        <v>1</v>
      </c>
      <c r="F275" s="29">
        <v>1</v>
      </c>
      <c r="G275" s="66">
        <v>4000000</v>
      </c>
      <c r="H275" s="73">
        <v>7</v>
      </c>
      <c r="I275" s="34">
        <v>7.4999999999999997E-2</v>
      </c>
      <c r="J275" s="30">
        <v>2019</v>
      </c>
    </row>
    <row r="276" spans="2:10" x14ac:dyDescent="0.5">
      <c r="B276" s="31" t="s">
        <v>280</v>
      </c>
      <c r="C276" s="51" t="s">
        <v>5214</v>
      </c>
      <c r="D276" s="67">
        <v>0</v>
      </c>
      <c r="E276" s="29">
        <v>1</v>
      </c>
      <c r="F276" s="29">
        <v>1</v>
      </c>
      <c r="G276" s="66">
        <v>2317500</v>
      </c>
      <c r="H276" s="73">
        <v>10</v>
      </c>
      <c r="I276" s="34">
        <v>0.03</v>
      </c>
      <c r="J276" s="37" t="s">
        <v>4870</v>
      </c>
    </row>
    <row r="277" spans="2:10" x14ac:dyDescent="0.5">
      <c r="B277" s="31" t="s">
        <v>280</v>
      </c>
      <c r="C277" s="51" t="s">
        <v>5214</v>
      </c>
      <c r="D277" s="67">
        <v>1</v>
      </c>
      <c r="E277" s="29">
        <v>1</v>
      </c>
      <c r="F277" s="29">
        <v>55</v>
      </c>
      <c r="G277" s="66">
        <v>237527952.09999999</v>
      </c>
      <c r="H277" s="73">
        <v>8</v>
      </c>
      <c r="I277" s="34">
        <v>0.06</v>
      </c>
      <c r="J277" s="37" t="s">
        <v>4870</v>
      </c>
    </row>
    <row r="278" spans="2:10" x14ac:dyDescent="0.5">
      <c r="B278" s="31" t="s">
        <v>102</v>
      </c>
      <c r="C278" s="52" t="s">
        <v>5205</v>
      </c>
      <c r="D278" s="67">
        <v>1</v>
      </c>
      <c r="E278" s="29">
        <v>1</v>
      </c>
      <c r="F278" s="29">
        <v>5</v>
      </c>
      <c r="G278" s="66">
        <v>197618406.16000006</v>
      </c>
      <c r="H278" s="75">
        <v>1</v>
      </c>
      <c r="I278" s="34">
        <v>0.17499999999999999</v>
      </c>
      <c r="J278" s="30">
        <v>2010</v>
      </c>
    </row>
    <row r="279" spans="2:10" x14ac:dyDescent="0.5">
      <c r="B279" s="31" t="s">
        <v>102</v>
      </c>
      <c r="C279" s="52" t="s">
        <v>5205</v>
      </c>
      <c r="D279" s="67">
        <v>1</v>
      </c>
      <c r="E279" s="29">
        <v>1</v>
      </c>
      <c r="F279" s="29">
        <v>14</v>
      </c>
      <c r="G279" s="66">
        <v>345922439.15000004</v>
      </c>
      <c r="H279" s="73">
        <v>2</v>
      </c>
      <c r="I279" s="34">
        <v>0.15</v>
      </c>
      <c r="J279" s="37">
        <v>2011</v>
      </c>
    </row>
    <row r="280" spans="2:10" x14ac:dyDescent="0.5">
      <c r="B280" s="31" t="s">
        <v>102</v>
      </c>
      <c r="C280" s="52" t="s">
        <v>5205</v>
      </c>
      <c r="D280" s="67">
        <v>1</v>
      </c>
      <c r="E280" s="29">
        <v>1</v>
      </c>
      <c r="F280" s="29">
        <v>10</v>
      </c>
      <c r="G280" s="66">
        <v>70310253.419999987</v>
      </c>
      <c r="H280" s="73">
        <v>4</v>
      </c>
      <c r="I280" s="34">
        <v>0.12</v>
      </c>
      <c r="J280" s="37">
        <v>2012</v>
      </c>
    </row>
    <row r="281" spans="2:10" x14ac:dyDescent="0.5">
      <c r="B281" s="31" t="s">
        <v>102</v>
      </c>
      <c r="C281" s="52" t="s">
        <v>5205</v>
      </c>
      <c r="D281" s="67">
        <v>1</v>
      </c>
      <c r="E281" s="29">
        <v>1</v>
      </c>
      <c r="F281" s="29">
        <v>11</v>
      </c>
      <c r="G281" s="66">
        <v>98159192.120000005</v>
      </c>
      <c r="H281" s="73">
        <v>2</v>
      </c>
      <c r="I281" s="34">
        <v>0.15</v>
      </c>
      <c r="J281" s="37">
        <v>2013</v>
      </c>
    </row>
    <row r="282" spans="2:10" x14ac:dyDescent="0.5">
      <c r="B282" s="31" t="s">
        <v>102</v>
      </c>
      <c r="C282" s="52" t="s">
        <v>5205</v>
      </c>
      <c r="D282" s="67">
        <v>1</v>
      </c>
      <c r="E282" s="29">
        <v>1</v>
      </c>
      <c r="F282" s="29">
        <v>11</v>
      </c>
      <c r="G282" s="66">
        <v>95274044.299999997</v>
      </c>
      <c r="H282" s="73">
        <v>2</v>
      </c>
      <c r="I282" s="34">
        <v>0.15</v>
      </c>
      <c r="J282" s="37">
        <v>2014</v>
      </c>
    </row>
    <row r="283" spans="2:10" x14ac:dyDescent="0.5">
      <c r="B283" s="31" t="s">
        <v>102</v>
      </c>
      <c r="C283" s="52" t="s">
        <v>5205</v>
      </c>
      <c r="D283" s="67">
        <v>1</v>
      </c>
      <c r="E283" s="29">
        <v>1</v>
      </c>
      <c r="F283" s="29">
        <v>10</v>
      </c>
      <c r="G283" s="66">
        <v>889011000.60000002</v>
      </c>
      <c r="H283" s="73">
        <v>1</v>
      </c>
      <c r="I283" s="34">
        <v>0.17499999999999999</v>
      </c>
      <c r="J283" s="36">
        <v>2015</v>
      </c>
    </row>
    <row r="284" spans="2:10" x14ac:dyDescent="0.5">
      <c r="B284" s="31" t="s">
        <v>102</v>
      </c>
      <c r="C284" s="52" t="s">
        <v>5205</v>
      </c>
      <c r="D284" s="67">
        <v>1</v>
      </c>
      <c r="E284" s="29">
        <v>1</v>
      </c>
      <c r="F284" s="29">
        <v>6</v>
      </c>
      <c r="G284" s="66">
        <v>153005400</v>
      </c>
      <c r="H284" s="74">
        <v>4</v>
      </c>
      <c r="I284" s="34">
        <v>0.12</v>
      </c>
      <c r="J284" s="37">
        <v>2016</v>
      </c>
    </row>
    <row r="285" spans="2:10" x14ac:dyDescent="0.5">
      <c r="B285" s="31" t="s">
        <v>102</v>
      </c>
      <c r="C285" s="52" t="s">
        <v>5205</v>
      </c>
      <c r="D285" s="67">
        <v>1</v>
      </c>
      <c r="E285" s="29">
        <v>1</v>
      </c>
      <c r="F285" s="29">
        <v>3</v>
      </c>
      <c r="G285" s="66">
        <v>379110166.39999998</v>
      </c>
      <c r="H285" s="73">
        <v>2</v>
      </c>
      <c r="I285" s="34">
        <v>0.15</v>
      </c>
      <c r="J285" s="37">
        <v>2017</v>
      </c>
    </row>
    <row r="286" spans="2:10" x14ac:dyDescent="0.5">
      <c r="B286" s="31" t="s">
        <v>102</v>
      </c>
      <c r="C286" s="52" t="s">
        <v>5205</v>
      </c>
      <c r="D286" s="67">
        <v>1</v>
      </c>
      <c r="E286" s="29">
        <v>1</v>
      </c>
      <c r="F286" s="29">
        <v>0</v>
      </c>
      <c r="G286" s="24">
        <v>0</v>
      </c>
      <c r="H286" s="73">
        <v>20</v>
      </c>
      <c r="I286" s="34">
        <v>0</v>
      </c>
      <c r="J286" s="37">
        <v>2018</v>
      </c>
    </row>
    <row r="287" spans="2:10" x14ac:dyDescent="0.5">
      <c r="B287" s="31" t="s">
        <v>102</v>
      </c>
      <c r="C287" s="52" t="s">
        <v>5205</v>
      </c>
      <c r="D287" s="67">
        <v>1</v>
      </c>
      <c r="E287" s="29">
        <v>1</v>
      </c>
      <c r="F287" s="29">
        <v>0</v>
      </c>
      <c r="G287" s="66">
        <v>0</v>
      </c>
      <c r="H287" s="73">
        <v>17</v>
      </c>
      <c r="I287" s="34">
        <v>0</v>
      </c>
      <c r="J287" s="30">
        <v>2019</v>
      </c>
    </row>
    <row r="288" spans="2:10" x14ac:dyDescent="0.5">
      <c r="B288" s="31" t="s">
        <v>102</v>
      </c>
      <c r="C288" s="52" t="s">
        <v>5205</v>
      </c>
      <c r="D288" s="67">
        <v>1</v>
      </c>
      <c r="E288" s="29">
        <v>1</v>
      </c>
      <c r="F288" s="29">
        <v>70</v>
      </c>
      <c r="G288" s="66">
        <v>2228410902.1500001</v>
      </c>
      <c r="H288" s="73">
        <v>1</v>
      </c>
      <c r="I288" s="34">
        <v>0.17499999999999999</v>
      </c>
      <c r="J288" s="37" t="s">
        <v>4870</v>
      </c>
    </row>
    <row r="289" spans="2:10" x14ac:dyDescent="0.5">
      <c r="B289" s="31" t="s">
        <v>98</v>
      </c>
      <c r="C289" s="53" t="s">
        <v>5215</v>
      </c>
      <c r="D289" s="67">
        <v>0</v>
      </c>
      <c r="E289" s="29">
        <v>1</v>
      </c>
      <c r="F289" s="29">
        <v>0</v>
      </c>
      <c r="G289" s="66">
        <v>0</v>
      </c>
      <c r="H289" s="75">
        <v>11</v>
      </c>
      <c r="I289" s="34">
        <v>0</v>
      </c>
      <c r="J289" s="30">
        <v>2010</v>
      </c>
    </row>
    <row r="290" spans="2:10" x14ac:dyDescent="0.5">
      <c r="B290" s="31" t="s">
        <v>98</v>
      </c>
      <c r="C290" s="53" t="s">
        <v>5215</v>
      </c>
      <c r="D290" s="67">
        <v>1</v>
      </c>
      <c r="E290" s="29">
        <v>1</v>
      </c>
      <c r="F290" s="29">
        <v>4</v>
      </c>
      <c r="G290" s="66">
        <v>8595448.1500000004</v>
      </c>
      <c r="H290" s="75">
        <v>5</v>
      </c>
      <c r="I290" s="34">
        <v>0.105</v>
      </c>
      <c r="J290" s="30">
        <v>2010</v>
      </c>
    </row>
    <row r="291" spans="2:10" x14ac:dyDescent="0.5">
      <c r="B291" s="31" t="s">
        <v>98</v>
      </c>
      <c r="C291" s="53" t="s">
        <v>5215</v>
      </c>
      <c r="D291" s="67">
        <v>0</v>
      </c>
      <c r="E291" s="29">
        <v>1</v>
      </c>
      <c r="F291" s="29">
        <v>0</v>
      </c>
      <c r="G291" s="66">
        <v>0</v>
      </c>
      <c r="H291" s="73">
        <v>11</v>
      </c>
      <c r="I291" s="34">
        <v>0</v>
      </c>
      <c r="J291" s="37">
        <v>2011</v>
      </c>
    </row>
    <row r="292" spans="2:10" x14ac:dyDescent="0.5">
      <c r="B292" s="31" t="s">
        <v>98</v>
      </c>
      <c r="C292" s="53" t="s">
        <v>5215</v>
      </c>
      <c r="D292" s="67">
        <v>1</v>
      </c>
      <c r="E292" s="29">
        <v>1</v>
      </c>
      <c r="F292" s="29">
        <v>19</v>
      </c>
      <c r="G292" s="66">
        <v>73980260.199999988</v>
      </c>
      <c r="H292" s="73">
        <v>7</v>
      </c>
      <c r="I292" s="34">
        <v>7.4999999999999997E-2</v>
      </c>
      <c r="J292" s="37">
        <v>2011</v>
      </c>
    </row>
    <row r="293" spans="2:10" x14ac:dyDescent="0.5">
      <c r="B293" s="31" t="s">
        <v>98</v>
      </c>
      <c r="C293" s="53" t="s">
        <v>5215</v>
      </c>
      <c r="D293" s="67">
        <v>0</v>
      </c>
      <c r="E293" s="29">
        <v>1</v>
      </c>
      <c r="F293" s="29">
        <v>1</v>
      </c>
      <c r="G293" s="66">
        <v>619680.4</v>
      </c>
      <c r="H293" s="73">
        <v>3</v>
      </c>
      <c r="I293" s="34">
        <v>0.13500000000000001</v>
      </c>
      <c r="J293" s="37">
        <v>2012</v>
      </c>
    </row>
    <row r="294" spans="2:10" x14ac:dyDescent="0.5">
      <c r="B294" s="31" t="s">
        <v>98</v>
      </c>
      <c r="C294" s="53" t="s">
        <v>5215</v>
      </c>
      <c r="D294" s="67">
        <v>1</v>
      </c>
      <c r="E294" s="29">
        <v>1</v>
      </c>
      <c r="F294" s="29">
        <v>10</v>
      </c>
      <c r="G294" s="66">
        <v>23018402.550000001</v>
      </c>
      <c r="H294" s="73">
        <v>6</v>
      </c>
      <c r="I294" s="34">
        <v>0.09</v>
      </c>
      <c r="J294" s="37">
        <v>2012</v>
      </c>
    </row>
    <row r="295" spans="2:10" x14ac:dyDescent="0.5">
      <c r="B295" s="31" t="s">
        <v>98</v>
      </c>
      <c r="C295" s="53" t="s">
        <v>5215</v>
      </c>
      <c r="D295" s="67">
        <v>0</v>
      </c>
      <c r="E295" s="29">
        <v>1</v>
      </c>
      <c r="F295" s="29">
        <v>0</v>
      </c>
      <c r="G295" s="66">
        <v>0</v>
      </c>
      <c r="H295" s="73">
        <v>11</v>
      </c>
      <c r="I295" s="34">
        <v>0</v>
      </c>
      <c r="J295" s="37">
        <v>2013</v>
      </c>
    </row>
    <row r="296" spans="2:10" x14ac:dyDescent="0.5">
      <c r="B296" s="31" t="s">
        <v>98</v>
      </c>
      <c r="C296" s="53" t="s">
        <v>5215</v>
      </c>
      <c r="D296" s="67">
        <v>1</v>
      </c>
      <c r="E296" s="29">
        <v>1</v>
      </c>
      <c r="F296" s="29">
        <v>12</v>
      </c>
      <c r="G296" s="66">
        <v>45190417.5</v>
      </c>
      <c r="H296" s="73">
        <v>6</v>
      </c>
      <c r="I296" s="34">
        <v>0.09</v>
      </c>
      <c r="J296" s="37">
        <v>2013</v>
      </c>
    </row>
    <row r="297" spans="2:10" x14ac:dyDescent="0.5">
      <c r="B297" s="31" t="s">
        <v>98</v>
      </c>
      <c r="C297" s="53" t="s">
        <v>5215</v>
      </c>
      <c r="D297" s="67">
        <v>0</v>
      </c>
      <c r="E297" s="29">
        <v>1</v>
      </c>
      <c r="F297" s="29">
        <v>1</v>
      </c>
      <c r="G297" s="66">
        <v>12000</v>
      </c>
      <c r="H297" s="73">
        <v>4</v>
      </c>
      <c r="I297" s="34">
        <v>0.12</v>
      </c>
      <c r="J297" s="37">
        <v>2014</v>
      </c>
    </row>
    <row r="298" spans="2:10" x14ac:dyDescent="0.5">
      <c r="B298" s="31" t="s">
        <v>98</v>
      </c>
      <c r="C298" s="53" t="s">
        <v>5215</v>
      </c>
      <c r="D298" s="67">
        <v>1</v>
      </c>
      <c r="E298" s="29">
        <v>1</v>
      </c>
      <c r="F298" s="29">
        <v>15</v>
      </c>
      <c r="G298" s="66">
        <v>67159181.820000008</v>
      </c>
      <c r="H298" s="73">
        <v>3</v>
      </c>
      <c r="I298" s="34">
        <v>0.13500000000000001</v>
      </c>
      <c r="J298" s="37">
        <v>2014</v>
      </c>
    </row>
    <row r="299" spans="2:10" x14ac:dyDescent="0.5">
      <c r="B299" s="31" t="s">
        <v>98</v>
      </c>
      <c r="C299" s="53" t="s">
        <v>5215</v>
      </c>
      <c r="D299" s="67">
        <v>0</v>
      </c>
      <c r="E299" s="29">
        <v>1</v>
      </c>
      <c r="F299" s="29">
        <v>0</v>
      </c>
      <c r="G299" s="66">
        <v>0</v>
      </c>
      <c r="H299" s="73">
        <v>11</v>
      </c>
      <c r="I299" s="34">
        <v>0</v>
      </c>
      <c r="J299" s="36">
        <v>2015</v>
      </c>
    </row>
    <row r="300" spans="2:10" x14ac:dyDescent="0.5">
      <c r="B300" s="31" t="s">
        <v>98</v>
      </c>
      <c r="C300" s="53" t="s">
        <v>5215</v>
      </c>
      <c r="D300" s="67">
        <v>1</v>
      </c>
      <c r="E300" s="29">
        <v>1</v>
      </c>
      <c r="F300" s="29">
        <v>11</v>
      </c>
      <c r="G300" s="66">
        <v>67744828.539999992</v>
      </c>
      <c r="H300" s="73">
        <v>7</v>
      </c>
      <c r="I300" s="34">
        <v>7.4999999999999997E-2</v>
      </c>
      <c r="J300" s="36">
        <v>2015</v>
      </c>
    </row>
    <row r="301" spans="2:10" x14ac:dyDescent="0.5">
      <c r="B301" s="31" t="s">
        <v>98</v>
      </c>
      <c r="C301" s="53" t="s">
        <v>5215</v>
      </c>
      <c r="D301" s="67">
        <v>0</v>
      </c>
      <c r="E301" s="29">
        <v>1</v>
      </c>
      <c r="F301" s="29">
        <v>0</v>
      </c>
      <c r="G301" s="66">
        <v>0</v>
      </c>
      <c r="H301" s="73">
        <v>11</v>
      </c>
      <c r="I301" s="34">
        <v>0</v>
      </c>
      <c r="J301" s="37">
        <v>2016</v>
      </c>
    </row>
    <row r="302" spans="2:10" x14ac:dyDescent="0.5">
      <c r="B302" s="31" t="s">
        <v>98</v>
      </c>
      <c r="C302" s="53" t="s">
        <v>5215</v>
      </c>
      <c r="D302" s="67">
        <v>1</v>
      </c>
      <c r="E302" s="29">
        <v>1</v>
      </c>
      <c r="F302" s="29">
        <v>10</v>
      </c>
      <c r="G302" s="66">
        <v>49465220.800000004</v>
      </c>
      <c r="H302" s="74">
        <v>9</v>
      </c>
      <c r="I302" s="34">
        <v>4.4999999999999998E-2</v>
      </c>
      <c r="J302" s="37">
        <v>2016</v>
      </c>
    </row>
    <row r="303" spans="2:10" x14ac:dyDescent="0.5">
      <c r="B303" s="31" t="s">
        <v>98</v>
      </c>
      <c r="C303" s="53" t="s">
        <v>5215</v>
      </c>
      <c r="D303" s="67">
        <v>0</v>
      </c>
      <c r="E303" s="29">
        <v>1</v>
      </c>
      <c r="F303" s="29">
        <v>0</v>
      </c>
      <c r="G303" s="66">
        <v>0</v>
      </c>
      <c r="H303" s="73">
        <v>17</v>
      </c>
      <c r="I303" s="34">
        <v>0</v>
      </c>
      <c r="J303" s="37">
        <v>2017</v>
      </c>
    </row>
    <row r="304" spans="2:10" x14ac:dyDescent="0.5">
      <c r="B304" s="31" t="s">
        <v>98</v>
      </c>
      <c r="C304" s="53" t="s">
        <v>5215</v>
      </c>
      <c r="D304" s="67">
        <v>1</v>
      </c>
      <c r="E304" s="29">
        <v>1</v>
      </c>
      <c r="F304" s="29">
        <v>3</v>
      </c>
      <c r="G304" s="66">
        <v>25469740.800000001</v>
      </c>
      <c r="H304" s="73">
        <v>6</v>
      </c>
      <c r="I304" s="34">
        <v>0.09</v>
      </c>
      <c r="J304" s="37">
        <v>2017</v>
      </c>
    </row>
    <row r="305" spans="2:10" x14ac:dyDescent="0.5">
      <c r="B305" s="31" t="s">
        <v>98</v>
      </c>
      <c r="C305" s="53" t="s">
        <v>5215</v>
      </c>
      <c r="D305" s="67">
        <v>0</v>
      </c>
      <c r="E305" s="29">
        <v>1</v>
      </c>
      <c r="F305" s="29">
        <v>0</v>
      </c>
      <c r="G305" s="24">
        <v>0</v>
      </c>
      <c r="H305" s="73">
        <v>15</v>
      </c>
      <c r="I305" s="34">
        <v>0</v>
      </c>
      <c r="J305" s="37">
        <v>2018</v>
      </c>
    </row>
    <row r="306" spans="2:10" x14ac:dyDescent="0.5">
      <c r="B306" s="31" t="s">
        <v>98</v>
      </c>
      <c r="C306" s="53" t="s">
        <v>5215</v>
      </c>
      <c r="D306" s="67">
        <v>1</v>
      </c>
      <c r="E306" s="29">
        <v>1</v>
      </c>
      <c r="F306" s="29">
        <v>37</v>
      </c>
      <c r="G306" s="66">
        <v>137847300.66</v>
      </c>
      <c r="H306" s="73">
        <v>2</v>
      </c>
      <c r="I306" s="34">
        <v>0.15</v>
      </c>
      <c r="J306" s="37">
        <v>2018</v>
      </c>
    </row>
    <row r="307" spans="2:10" x14ac:dyDescent="0.5">
      <c r="B307" s="31" t="s">
        <v>98</v>
      </c>
      <c r="C307" s="53" t="s">
        <v>5215</v>
      </c>
      <c r="D307" s="67">
        <v>0</v>
      </c>
      <c r="E307" s="29">
        <v>1</v>
      </c>
      <c r="F307" s="29">
        <v>0</v>
      </c>
      <c r="G307" s="66">
        <v>0</v>
      </c>
      <c r="H307" s="73">
        <v>11</v>
      </c>
      <c r="I307" s="34">
        <v>0</v>
      </c>
      <c r="J307" s="30">
        <v>2019</v>
      </c>
    </row>
    <row r="308" spans="2:10" x14ac:dyDescent="0.5">
      <c r="B308" s="31" t="s">
        <v>98</v>
      </c>
      <c r="C308" s="53" t="s">
        <v>5215</v>
      </c>
      <c r="D308" s="67">
        <v>1</v>
      </c>
      <c r="E308" s="29">
        <v>1</v>
      </c>
      <c r="F308" s="29">
        <v>3</v>
      </c>
      <c r="G308" s="66">
        <v>10550526.4</v>
      </c>
      <c r="H308" s="73">
        <v>4</v>
      </c>
      <c r="I308" s="34">
        <v>0.12</v>
      </c>
      <c r="J308" s="30">
        <v>2019</v>
      </c>
    </row>
    <row r="309" spans="2:10" x14ac:dyDescent="0.5">
      <c r="B309" s="31" t="s">
        <v>98</v>
      </c>
      <c r="C309" s="53" t="s">
        <v>5215</v>
      </c>
      <c r="D309" s="67">
        <v>0</v>
      </c>
      <c r="E309" s="29">
        <v>1</v>
      </c>
      <c r="F309" s="29">
        <v>2</v>
      </c>
      <c r="G309" s="66">
        <v>631680.4</v>
      </c>
      <c r="H309" s="73">
        <v>13</v>
      </c>
      <c r="I309" s="34">
        <v>0</v>
      </c>
      <c r="J309" s="37" t="s">
        <v>4870</v>
      </c>
    </row>
    <row r="310" spans="2:10" x14ac:dyDescent="0.5">
      <c r="B310" s="31" t="s">
        <v>98</v>
      </c>
      <c r="C310" s="53" t="s">
        <v>5215</v>
      </c>
      <c r="D310" s="67">
        <v>1</v>
      </c>
      <c r="E310" s="29">
        <v>1</v>
      </c>
      <c r="F310" s="29">
        <v>124</v>
      </c>
      <c r="G310" s="66">
        <v>509021327.41999996</v>
      </c>
      <c r="H310" s="73">
        <v>7</v>
      </c>
      <c r="I310" s="34">
        <v>7.4999999999999997E-2</v>
      </c>
      <c r="J310" s="37" t="s">
        <v>4870</v>
      </c>
    </row>
    <row r="311" spans="2:10" x14ac:dyDescent="0.5">
      <c r="B311" s="31" t="s">
        <v>2779</v>
      </c>
      <c r="C311" s="54" t="s">
        <v>5216</v>
      </c>
      <c r="D311" s="67">
        <v>0</v>
      </c>
      <c r="E311" s="29">
        <v>1</v>
      </c>
      <c r="F311" s="29">
        <v>0</v>
      </c>
      <c r="G311" s="66">
        <v>0</v>
      </c>
      <c r="H311" s="75">
        <v>11</v>
      </c>
      <c r="I311" s="34">
        <v>0</v>
      </c>
      <c r="J311" s="30">
        <v>2010</v>
      </c>
    </row>
    <row r="312" spans="2:10" x14ac:dyDescent="0.5">
      <c r="B312" s="31" t="s">
        <v>2779</v>
      </c>
      <c r="C312" s="54" t="s">
        <v>5216</v>
      </c>
      <c r="D312" s="67">
        <v>0</v>
      </c>
      <c r="E312" s="29">
        <v>1</v>
      </c>
      <c r="F312" s="29">
        <v>0</v>
      </c>
      <c r="G312" s="66">
        <v>0</v>
      </c>
      <c r="H312" s="73">
        <v>11</v>
      </c>
      <c r="I312" s="34">
        <v>0</v>
      </c>
      <c r="J312" s="37">
        <v>2011</v>
      </c>
    </row>
    <row r="313" spans="2:10" x14ac:dyDescent="0.5">
      <c r="B313" s="31" t="s">
        <v>2779</v>
      </c>
      <c r="C313" s="54" t="s">
        <v>5216</v>
      </c>
      <c r="D313" s="67">
        <v>0</v>
      </c>
      <c r="E313" s="29">
        <v>1</v>
      </c>
      <c r="F313" s="29">
        <v>0</v>
      </c>
      <c r="G313" s="66">
        <v>0</v>
      </c>
      <c r="H313" s="73">
        <v>11</v>
      </c>
      <c r="I313" s="34">
        <v>0</v>
      </c>
      <c r="J313" s="37">
        <v>2012</v>
      </c>
    </row>
    <row r="314" spans="2:10" x14ac:dyDescent="0.5">
      <c r="B314" s="31" t="s">
        <v>2779</v>
      </c>
      <c r="C314" s="54" t="s">
        <v>5216</v>
      </c>
      <c r="D314" s="67">
        <v>0</v>
      </c>
      <c r="E314" s="29">
        <v>1</v>
      </c>
      <c r="F314" s="29">
        <v>0</v>
      </c>
      <c r="G314" s="66">
        <v>0</v>
      </c>
      <c r="H314" s="73">
        <v>11</v>
      </c>
      <c r="I314" s="34">
        <v>0</v>
      </c>
      <c r="J314" s="37">
        <v>2013</v>
      </c>
    </row>
    <row r="315" spans="2:10" x14ac:dyDescent="0.5">
      <c r="B315" s="31" t="s">
        <v>2779</v>
      </c>
      <c r="C315" s="54" t="s">
        <v>5216</v>
      </c>
      <c r="D315" s="67">
        <v>0</v>
      </c>
      <c r="E315" s="29">
        <v>1</v>
      </c>
      <c r="F315" s="29">
        <v>0</v>
      </c>
      <c r="G315" s="66">
        <v>0</v>
      </c>
      <c r="H315" s="73">
        <v>11</v>
      </c>
      <c r="I315" s="34">
        <v>0</v>
      </c>
      <c r="J315" s="37">
        <v>2014</v>
      </c>
    </row>
    <row r="316" spans="2:10" x14ac:dyDescent="0.5">
      <c r="B316" s="31" t="s">
        <v>2779</v>
      </c>
      <c r="C316" s="54" t="s">
        <v>5216</v>
      </c>
      <c r="D316" s="67">
        <v>0</v>
      </c>
      <c r="E316" s="29">
        <v>1</v>
      </c>
      <c r="F316" s="29">
        <v>0</v>
      </c>
      <c r="G316" s="66">
        <v>0</v>
      </c>
      <c r="H316" s="73">
        <v>11</v>
      </c>
      <c r="I316" s="34">
        <v>0</v>
      </c>
      <c r="J316" s="36">
        <v>2015</v>
      </c>
    </row>
    <row r="317" spans="2:10" x14ac:dyDescent="0.5">
      <c r="B317" s="31" t="s">
        <v>2779</v>
      </c>
      <c r="C317" s="54" t="s">
        <v>5216</v>
      </c>
      <c r="D317" s="67">
        <v>0</v>
      </c>
      <c r="E317" s="29">
        <v>1</v>
      </c>
      <c r="F317" s="29">
        <v>0</v>
      </c>
      <c r="G317" s="66">
        <v>0</v>
      </c>
      <c r="H317" s="73">
        <v>11</v>
      </c>
      <c r="I317" s="34">
        <v>0</v>
      </c>
      <c r="J317" s="37">
        <v>2016</v>
      </c>
    </row>
    <row r="318" spans="2:10" x14ac:dyDescent="0.5">
      <c r="B318" s="31" t="s">
        <v>2779</v>
      </c>
      <c r="C318" s="54" t="s">
        <v>5216</v>
      </c>
      <c r="D318" s="67">
        <v>0</v>
      </c>
      <c r="E318" s="29">
        <v>1</v>
      </c>
      <c r="F318" s="29">
        <v>1</v>
      </c>
      <c r="G318" s="66">
        <v>30000</v>
      </c>
      <c r="H318" s="73">
        <v>16</v>
      </c>
      <c r="I318" s="34">
        <v>0</v>
      </c>
      <c r="J318" s="37">
        <v>2017</v>
      </c>
    </row>
    <row r="319" spans="2:10" x14ac:dyDescent="0.5">
      <c r="B319" s="31" t="s">
        <v>2779</v>
      </c>
      <c r="C319" s="54" t="s">
        <v>5216</v>
      </c>
      <c r="D319" s="67">
        <v>0</v>
      </c>
      <c r="E319" s="29">
        <v>1</v>
      </c>
      <c r="F319" s="29">
        <v>2</v>
      </c>
      <c r="G319" s="66">
        <v>61250</v>
      </c>
      <c r="H319" s="73">
        <v>14</v>
      </c>
      <c r="I319" s="34">
        <v>0</v>
      </c>
      <c r="J319" s="37">
        <v>2018</v>
      </c>
    </row>
    <row r="320" spans="2:10" x14ac:dyDescent="0.5">
      <c r="B320" s="31" t="s">
        <v>2779</v>
      </c>
      <c r="C320" s="54" t="s">
        <v>5216</v>
      </c>
      <c r="D320" s="67">
        <v>0</v>
      </c>
      <c r="E320" s="29">
        <v>1</v>
      </c>
      <c r="F320" s="29">
        <v>0</v>
      </c>
      <c r="G320" s="66">
        <v>0</v>
      </c>
      <c r="H320" s="73">
        <v>11</v>
      </c>
      <c r="I320" s="34">
        <v>0</v>
      </c>
      <c r="J320" s="30">
        <v>2019</v>
      </c>
    </row>
    <row r="321" spans="2:10" x14ac:dyDescent="0.5">
      <c r="B321" s="31" t="s">
        <v>2779</v>
      </c>
      <c r="C321" s="54" t="s">
        <v>5216</v>
      </c>
      <c r="D321" s="67">
        <v>0</v>
      </c>
      <c r="E321" s="29">
        <v>1</v>
      </c>
      <c r="F321" s="29">
        <v>3</v>
      </c>
      <c r="G321" s="66">
        <v>91250</v>
      </c>
      <c r="H321" s="73">
        <v>19</v>
      </c>
      <c r="I321" s="34">
        <v>0</v>
      </c>
      <c r="J321" s="37" t="s">
        <v>4870</v>
      </c>
    </row>
    <row r="322" spans="2:10" x14ac:dyDescent="0.5">
      <c r="B322" s="31" t="s">
        <v>585</v>
      </c>
      <c r="C322" s="55" t="s">
        <v>5217</v>
      </c>
      <c r="D322" s="67">
        <v>0</v>
      </c>
      <c r="E322" s="29">
        <v>1</v>
      </c>
      <c r="F322" s="29">
        <v>0</v>
      </c>
      <c r="G322" s="66">
        <v>0</v>
      </c>
      <c r="H322" s="75">
        <v>11</v>
      </c>
      <c r="I322" s="34">
        <v>0</v>
      </c>
      <c r="J322" s="30">
        <v>2010</v>
      </c>
    </row>
    <row r="323" spans="2:10" x14ac:dyDescent="0.5">
      <c r="B323" s="31" t="s">
        <v>585</v>
      </c>
      <c r="C323" s="55" t="s">
        <v>5217</v>
      </c>
      <c r="D323" s="67">
        <v>0</v>
      </c>
      <c r="E323" s="29">
        <v>1</v>
      </c>
      <c r="F323" s="29">
        <v>0</v>
      </c>
      <c r="G323" s="66">
        <v>0</v>
      </c>
      <c r="H323" s="73">
        <v>11</v>
      </c>
      <c r="I323" s="34">
        <v>0</v>
      </c>
      <c r="J323" s="37">
        <v>2011</v>
      </c>
    </row>
    <row r="324" spans="2:10" x14ac:dyDescent="0.5">
      <c r="B324" s="31" t="s">
        <v>585</v>
      </c>
      <c r="C324" s="55" t="s">
        <v>5217</v>
      </c>
      <c r="D324" s="67">
        <v>0</v>
      </c>
      <c r="E324" s="29">
        <v>1</v>
      </c>
      <c r="F324" s="29">
        <v>0</v>
      </c>
      <c r="G324" s="66">
        <v>0</v>
      </c>
      <c r="H324" s="73">
        <v>11</v>
      </c>
      <c r="I324" s="34">
        <v>0</v>
      </c>
      <c r="J324" s="37">
        <v>2012</v>
      </c>
    </row>
    <row r="325" spans="2:10" x14ac:dyDescent="0.5">
      <c r="B325" s="31" t="s">
        <v>585</v>
      </c>
      <c r="C325" s="55" t="s">
        <v>5217</v>
      </c>
      <c r="D325" s="67">
        <v>0</v>
      </c>
      <c r="E325" s="29">
        <v>1</v>
      </c>
      <c r="F325" s="29">
        <v>0</v>
      </c>
      <c r="G325" s="66">
        <v>0</v>
      </c>
      <c r="H325" s="73">
        <v>11</v>
      </c>
      <c r="I325" s="34">
        <v>0</v>
      </c>
      <c r="J325" s="37">
        <v>2013</v>
      </c>
    </row>
    <row r="326" spans="2:10" x14ac:dyDescent="0.5">
      <c r="B326" s="31" t="s">
        <v>585</v>
      </c>
      <c r="C326" s="55" t="s">
        <v>5217</v>
      </c>
      <c r="D326" s="67">
        <v>0</v>
      </c>
      <c r="E326" s="29">
        <v>1</v>
      </c>
      <c r="F326" s="29">
        <v>0</v>
      </c>
      <c r="G326" s="66">
        <v>0</v>
      </c>
      <c r="H326" s="73">
        <v>11</v>
      </c>
      <c r="I326" s="34">
        <v>0</v>
      </c>
      <c r="J326" s="37">
        <v>2014</v>
      </c>
    </row>
    <row r="327" spans="2:10" x14ac:dyDescent="0.5">
      <c r="B327" s="31" t="s">
        <v>585</v>
      </c>
      <c r="C327" s="55" t="s">
        <v>5217</v>
      </c>
      <c r="D327" s="67">
        <v>0</v>
      </c>
      <c r="E327" s="29">
        <v>1</v>
      </c>
      <c r="F327" s="29">
        <v>0</v>
      </c>
      <c r="G327" s="66">
        <v>0</v>
      </c>
      <c r="H327" s="73">
        <v>11</v>
      </c>
      <c r="I327" s="34">
        <v>0</v>
      </c>
      <c r="J327" s="36">
        <v>2015</v>
      </c>
    </row>
    <row r="328" spans="2:10" x14ac:dyDescent="0.5">
      <c r="B328" s="31" t="s">
        <v>585</v>
      </c>
      <c r="C328" s="55" t="s">
        <v>5217</v>
      </c>
      <c r="D328" s="67">
        <v>0</v>
      </c>
      <c r="E328" s="29">
        <v>1</v>
      </c>
      <c r="F328" s="29">
        <v>0</v>
      </c>
      <c r="G328" s="66">
        <v>0</v>
      </c>
      <c r="H328" s="73">
        <v>11</v>
      </c>
      <c r="I328" s="34">
        <v>0</v>
      </c>
      <c r="J328" s="37">
        <v>2016</v>
      </c>
    </row>
    <row r="329" spans="2:10" x14ac:dyDescent="0.5">
      <c r="B329" s="31" t="s">
        <v>585</v>
      </c>
      <c r="C329" s="55" t="s">
        <v>5217</v>
      </c>
      <c r="D329" s="67">
        <v>0</v>
      </c>
      <c r="E329" s="29">
        <v>1</v>
      </c>
      <c r="F329" s="29">
        <v>1</v>
      </c>
      <c r="G329" s="66">
        <v>50000</v>
      </c>
      <c r="H329" s="73">
        <v>15</v>
      </c>
      <c r="I329" s="34">
        <v>0</v>
      </c>
      <c r="J329" s="37">
        <v>2017</v>
      </c>
    </row>
    <row r="330" spans="2:10" x14ac:dyDescent="0.5">
      <c r="B330" s="31" t="s">
        <v>585</v>
      </c>
      <c r="C330" s="55" t="s">
        <v>5217</v>
      </c>
      <c r="D330" s="67">
        <v>0</v>
      </c>
      <c r="E330" s="29">
        <v>1</v>
      </c>
      <c r="F330" s="29">
        <v>0</v>
      </c>
      <c r="G330" s="24">
        <v>0</v>
      </c>
      <c r="H330" s="73">
        <v>15</v>
      </c>
      <c r="I330" s="34">
        <v>0</v>
      </c>
      <c r="J330" s="37">
        <v>2018</v>
      </c>
    </row>
    <row r="331" spans="2:10" x14ac:dyDescent="0.5">
      <c r="B331" s="31" t="s">
        <v>585</v>
      </c>
      <c r="C331" s="55" t="s">
        <v>5217</v>
      </c>
      <c r="D331" s="67">
        <v>0</v>
      </c>
      <c r="E331" s="29">
        <v>1</v>
      </c>
      <c r="F331" s="29">
        <v>0</v>
      </c>
      <c r="G331" s="66">
        <v>0</v>
      </c>
      <c r="H331" s="73">
        <v>11</v>
      </c>
      <c r="I331" s="34">
        <v>0</v>
      </c>
      <c r="J331" s="30">
        <v>2019</v>
      </c>
    </row>
    <row r="332" spans="2:10" x14ac:dyDescent="0.5">
      <c r="B332" s="31" t="s">
        <v>585</v>
      </c>
      <c r="C332" s="55" t="s">
        <v>5217</v>
      </c>
      <c r="D332" s="67">
        <v>0</v>
      </c>
      <c r="E332" s="29">
        <v>1</v>
      </c>
      <c r="F332" s="29">
        <v>1</v>
      </c>
      <c r="G332" s="66">
        <v>50000</v>
      </c>
      <c r="H332" s="73">
        <v>22</v>
      </c>
      <c r="I332" s="34">
        <v>0</v>
      </c>
      <c r="J332" s="37" t="s">
        <v>4870</v>
      </c>
    </row>
    <row r="333" spans="2:10" x14ac:dyDescent="0.5">
      <c r="B333" s="31" t="s">
        <v>206</v>
      </c>
      <c r="C333" s="56" t="s">
        <v>5218</v>
      </c>
      <c r="D333" s="67">
        <v>0</v>
      </c>
      <c r="E333" s="29">
        <v>1</v>
      </c>
      <c r="F333" s="29">
        <v>1</v>
      </c>
      <c r="G333" s="66">
        <v>163548</v>
      </c>
      <c r="H333" s="75">
        <v>2</v>
      </c>
      <c r="I333" s="34">
        <v>0.15</v>
      </c>
      <c r="J333" s="30">
        <v>2010</v>
      </c>
    </row>
    <row r="334" spans="2:10" x14ac:dyDescent="0.5">
      <c r="B334" s="31" t="s">
        <v>206</v>
      </c>
      <c r="C334" s="56" t="s">
        <v>5218</v>
      </c>
      <c r="D334" s="67">
        <v>1</v>
      </c>
      <c r="E334" s="29">
        <v>1</v>
      </c>
      <c r="F334" s="29">
        <v>1</v>
      </c>
      <c r="G334" s="66">
        <v>1550000</v>
      </c>
      <c r="H334" s="75">
        <v>17</v>
      </c>
      <c r="I334" s="34">
        <v>0</v>
      </c>
      <c r="J334" s="30">
        <v>2010</v>
      </c>
    </row>
    <row r="335" spans="2:10" x14ac:dyDescent="0.5">
      <c r="B335" s="31" t="s">
        <v>206</v>
      </c>
      <c r="C335" s="56" t="s">
        <v>5218</v>
      </c>
      <c r="D335" s="67">
        <v>0</v>
      </c>
      <c r="E335" s="29">
        <v>1</v>
      </c>
      <c r="F335" s="29">
        <v>1</v>
      </c>
      <c r="G335" s="66">
        <v>1000000</v>
      </c>
      <c r="H335" s="73">
        <v>1</v>
      </c>
      <c r="I335" s="34">
        <v>0.17499999999999999</v>
      </c>
      <c r="J335" s="37">
        <v>2011</v>
      </c>
    </row>
    <row r="336" spans="2:10" x14ac:dyDescent="0.5">
      <c r="B336" s="31" t="s">
        <v>206</v>
      </c>
      <c r="C336" s="56" t="s">
        <v>5218</v>
      </c>
      <c r="D336" s="67">
        <v>1</v>
      </c>
      <c r="E336" s="29">
        <v>1</v>
      </c>
      <c r="F336" s="29">
        <v>5</v>
      </c>
      <c r="G336" s="66">
        <v>8652298.5</v>
      </c>
      <c r="H336" s="73">
        <v>10</v>
      </c>
      <c r="I336" s="34">
        <v>0.03</v>
      </c>
      <c r="J336" s="37">
        <v>2011</v>
      </c>
    </row>
    <row r="337" spans="2:10" x14ac:dyDescent="0.5">
      <c r="B337" s="31" t="s">
        <v>206</v>
      </c>
      <c r="C337" s="56" t="s">
        <v>5218</v>
      </c>
      <c r="D337" s="67">
        <v>0</v>
      </c>
      <c r="E337" s="29">
        <v>1</v>
      </c>
      <c r="F337" s="29">
        <v>0</v>
      </c>
      <c r="G337" s="66">
        <v>0</v>
      </c>
      <c r="H337" s="73">
        <v>11</v>
      </c>
      <c r="I337" s="34">
        <v>0</v>
      </c>
      <c r="J337" s="37">
        <v>2012</v>
      </c>
    </row>
    <row r="338" spans="2:10" x14ac:dyDescent="0.5">
      <c r="B338" s="31" t="s">
        <v>206</v>
      </c>
      <c r="C338" s="56" t="s">
        <v>5218</v>
      </c>
      <c r="D338" s="67">
        <v>1</v>
      </c>
      <c r="E338" s="29">
        <v>1</v>
      </c>
      <c r="F338" s="29">
        <v>4</v>
      </c>
      <c r="G338" s="66">
        <v>9510514.25</v>
      </c>
      <c r="H338" s="73">
        <v>10</v>
      </c>
      <c r="I338" s="34">
        <v>0.03</v>
      </c>
      <c r="J338" s="37">
        <v>2012</v>
      </c>
    </row>
    <row r="339" spans="2:10" x14ac:dyDescent="0.5">
      <c r="B339" s="31" t="s">
        <v>206</v>
      </c>
      <c r="C339" s="56" t="s">
        <v>5218</v>
      </c>
      <c r="D339" s="67">
        <v>0</v>
      </c>
      <c r="E339" s="29">
        <v>1</v>
      </c>
      <c r="F339" s="29">
        <v>3</v>
      </c>
      <c r="G339" s="66">
        <v>288850.5</v>
      </c>
      <c r="H339" s="73">
        <v>1</v>
      </c>
      <c r="I339" s="34">
        <v>0.17499999999999999</v>
      </c>
      <c r="J339" s="37">
        <v>2013</v>
      </c>
    </row>
    <row r="340" spans="2:10" x14ac:dyDescent="0.5">
      <c r="B340" s="31" t="s">
        <v>206</v>
      </c>
      <c r="C340" s="56" t="s">
        <v>5218</v>
      </c>
      <c r="D340" s="67">
        <v>1</v>
      </c>
      <c r="E340" s="29">
        <v>1</v>
      </c>
      <c r="F340" s="29">
        <v>1</v>
      </c>
      <c r="G340" s="66">
        <v>5000000</v>
      </c>
      <c r="H340" s="73">
        <v>10</v>
      </c>
      <c r="I340" s="34">
        <v>0.03</v>
      </c>
      <c r="J340" s="37">
        <v>2013</v>
      </c>
    </row>
    <row r="341" spans="2:10" x14ac:dyDescent="0.5">
      <c r="B341" s="31" t="s">
        <v>206</v>
      </c>
      <c r="C341" s="56" t="s">
        <v>5218</v>
      </c>
      <c r="D341" s="67">
        <v>0</v>
      </c>
      <c r="E341" s="29">
        <v>1</v>
      </c>
      <c r="F341" s="29">
        <v>0</v>
      </c>
      <c r="G341" s="66">
        <v>0</v>
      </c>
      <c r="H341" s="73">
        <v>11</v>
      </c>
      <c r="I341" s="34">
        <v>0</v>
      </c>
      <c r="J341" s="37">
        <v>2014</v>
      </c>
    </row>
    <row r="342" spans="2:10" x14ac:dyDescent="0.5">
      <c r="B342" s="31" t="s">
        <v>206</v>
      </c>
      <c r="C342" s="56" t="s">
        <v>5218</v>
      </c>
      <c r="D342" s="67">
        <v>1</v>
      </c>
      <c r="E342" s="29">
        <v>1</v>
      </c>
      <c r="F342" s="29">
        <v>0</v>
      </c>
      <c r="G342" s="66">
        <v>0</v>
      </c>
      <c r="H342" s="73">
        <v>18</v>
      </c>
      <c r="I342" s="34">
        <v>0</v>
      </c>
      <c r="J342" s="37">
        <v>2014</v>
      </c>
    </row>
    <row r="343" spans="2:10" x14ac:dyDescent="0.5">
      <c r="B343" s="31" t="s">
        <v>206</v>
      </c>
      <c r="C343" s="56" t="s">
        <v>5218</v>
      </c>
      <c r="D343" s="67">
        <v>0</v>
      </c>
      <c r="E343" s="29">
        <v>1</v>
      </c>
      <c r="F343" s="29">
        <v>1</v>
      </c>
      <c r="G343" s="66">
        <v>3000</v>
      </c>
      <c r="H343" s="73">
        <v>5</v>
      </c>
      <c r="I343" s="34">
        <v>0.105</v>
      </c>
      <c r="J343" s="36">
        <v>2015</v>
      </c>
    </row>
    <row r="344" spans="2:10" x14ac:dyDescent="0.5">
      <c r="B344" s="31" t="s">
        <v>206</v>
      </c>
      <c r="C344" s="56" t="s">
        <v>5218</v>
      </c>
      <c r="D344" s="67">
        <v>1</v>
      </c>
      <c r="E344" s="29">
        <v>1</v>
      </c>
      <c r="F344" s="29">
        <v>1</v>
      </c>
      <c r="G344" s="66">
        <v>6450000</v>
      </c>
      <c r="H344" s="73">
        <v>13</v>
      </c>
      <c r="I344" s="34">
        <v>0</v>
      </c>
      <c r="J344" s="36">
        <v>2015</v>
      </c>
    </row>
    <row r="345" spans="2:10" x14ac:dyDescent="0.5">
      <c r="B345" s="31" t="s">
        <v>206</v>
      </c>
      <c r="C345" s="56" t="s">
        <v>5218</v>
      </c>
      <c r="D345" s="67">
        <v>0</v>
      </c>
      <c r="E345" s="29">
        <v>1</v>
      </c>
      <c r="F345" s="29">
        <v>2</v>
      </c>
      <c r="G345" s="66">
        <v>192200</v>
      </c>
      <c r="H345" s="73">
        <v>4</v>
      </c>
      <c r="I345" s="34">
        <v>0.12</v>
      </c>
      <c r="J345" s="37">
        <v>2016</v>
      </c>
    </row>
    <row r="346" spans="2:10" x14ac:dyDescent="0.5">
      <c r="B346" s="31" t="s">
        <v>206</v>
      </c>
      <c r="C346" s="56" t="s">
        <v>5218</v>
      </c>
      <c r="D346" s="67">
        <v>1</v>
      </c>
      <c r="E346" s="29">
        <v>1</v>
      </c>
      <c r="F346" s="29">
        <v>17</v>
      </c>
      <c r="G346" s="66">
        <v>67907069.730000004</v>
      </c>
      <c r="H346" s="74">
        <v>7</v>
      </c>
      <c r="I346" s="34">
        <v>7.4999999999999997E-2</v>
      </c>
      <c r="J346" s="37">
        <v>2016</v>
      </c>
    </row>
    <row r="347" spans="2:10" x14ac:dyDescent="0.5">
      <c r="B347" s="31" t="s">
        <v>206</v>
      </c>
      <c r="C347" s="56" t="s">
        <v>5218</v>
      </c>
      <c r="D347" s="67">
        <v>0</v>
      </c>
      <c r="E347" s="29">
        <v>1</v>
      </c>
      <c r="F347" s="29">
        <v>5</v>
      </c>
      <c r="G347" s="66">
        <v>744227.7</v>
      </c>
      <c r="H347" s="73">
        <v>9</v>
      </c>
      <c r="I347" s="34">
        <v>4.4999999999999998E-2</v>
      </c>
      <c r="J347" s="37">
        <v>2017</v>
      </c>
    </row>
    <row r="348" spans="2:10" x14ac:dyDescent="0.5">
      <c r="B348" s="31" t="s">
        <v>206</v>
      </c>
      <c r="C348" s="56" t="s">
        <v>5218</v>
      </c>
      <c r="D348" s="67">
        <v>1</v>
      </c>
      <c r="E348" s="29">
        <v>1</v>
      </c>
      <c r="F348" s="29">
        <v>3</v>
      </c>
      <c r="G348" s="66">
        <v>12627720.65</v>
      </c>
      <c r="H348" s="73">
        <v>7</v>
      </c>
      <c r="I348" s="34">
        <v>7.4999999999999997E-2</v>
      </c>
      <c r="J348" s="37">
        <v>2017</v>
      </c>
    </row>
    <row r="349" spans="2:10" x14ac:dyDescent="0.5">
      <c r="B349" s="31" t="s">
        <v>206</v>
      </c>
      <c r="C349" s="56" t="s">
        <v>5218</v>
      </c>
      <c r="D349" s="67">
        <v>0</v>
      </c>
      <c r="E349" s="29">
        <v>1</v>
      </c>
      <c r="F349" s="29">
        <v>4</v>
      </c>
      <c r="G349" s="66">
        <v>1152287.8</v>
      </c>
      <c r="H349" s="73">
        <v>5</v>
      </c>
      <c r="I349" s="34">
        <v>0.105</v>
      </c>
      <c r="J349" s="37">
        <v>2018</v>
      </c>
    </row>
    <row r="350" spans="2:10" x14ac:dyDescent="0.5">
      <c r="B350" s="31" t="s">
        <v>206</v>
      </c>
      <c r="C350" s="56" t="s">
        <v>5218</v>
      </c>
      <c r="D350" s="67">
        <v>1</v>
      </c>
      <c r="E350" s="29">
        <v>1</v>
      </c>
      <c r="F350" s="29">
        <v>2</v>
      </c>
      <c r="G350" s="66">
        <v>2811199.31</v>
      </c>
      <c r="H350" s="73">
        <v>16</v>
      </c>
      <c r="I350" s="34">
        <v>0</v>
      </c>
      <c r="J350" s="37">
        <v>2018</v>
      </c>
    </row>
    <row r="351" spans="2:10" x14ac:dyDescent="0.5">
      <c r="B351" s="31" t="s">
        <v>206</v>
      </c>
      <c r="C351" s="56" t="s">
        <v>5218</v>
      </c>
      <c r="D351" s="67">
        <v>0</v>
      </c>
      <c r="E351" s="29">
        <v>1</v>
      </c>
      <c r="F351" s="29">
        <v>0</v>
      </c>
      <c r="G351" s="66">
        <v>0</v>
      </c>
      <c r="H351" s="73">
        <v>11</v>
      </c>
      <c r="I351" s="34">
        <v>0</v>
      </c>
      <c r="J351" s="30">
        <v>2019</v>
      </c>
    </row>
    <row r="352" spans="2:10" x14ac:dyDescent="0.5">
      <c r="B352" s="31" t="s">
        <v>206</v>
      </c>
      <c r="C352" s="56" t="s">
        <v>5218</v>
      </c>
      <c r="D352" s="67">
        <v>1</v>
      </c>
      <c r="E352" s="29">
        <v>1</v>
      </c>
      <c r="F352" s="29">
        <v>0</v>
      </c>
      <c r="G352" s="66">
        <v>0</v>
      </c>
      <c r="H352" s="73">
        <v>17</v>
      </c>
      <c r="I352" s="34">
        <v>0</v>
      </c>
      <c r="J352" s="30">
        <v>2019</v>
      </c>
    </row>
    <row r="353" spans="2:10" x14ac:dyDescent="0.5">
      <c r="B353" s="31" t="s">
        <v>206</v>
      </c>
      <c r="C353" s="56" t="s">
        <v>5218</v>
      </c>
      <c r="D353" s="67">
        <v>0</v>
      </c>
      <c r="E353" s="29">
        <v>1</v>
      </c>
      <c r="F353" s="29">
        <v>17</v>
      </c>
      <c r="G353" s="66">
        <v>3544114</v>
      </c>
      <c r="H353" s="73">
        <v>6</v>
      </c>
      <c r="I353" s="34">
        <v>0.09</v>
      </c>
      <c r="J353" s="37" t="s">
        <v>4870</v>
      </c>
    </row>
    <row r="354" spans="2:10" x14ac:dyDescent="0.5">
      <c r="B354" s="31" t="s">
        <v>206</v>
      </c>
      <c r="C354" s="56" t="s">
        <v>5218</v>
      </c>
      <c r="D354" s="67">
        <v>1</v>
      </c>
      <c r="E354" s="29">
        <v>1</v>
      </c>
      <c r="F354" s="29">
        <v>34</v>
      </c>
      <c r="G354" s="66">
        <v>114508802.44000001</v>
      </c>
      <c r="H354" s="73">
        <v>13</v>
      </c>
      <c r="I354" s="34">
        <v>0</v>
      </c>
      <c r="J354" s="37" t="s">
        <v>4870</v>
      </c>
    </row>
    <row r="355" spans="2:10" x14ac:dyDescent="0.5">
      <c r="B355" s="31" t="s">
        <v>5229</v>
      </c>
      <c r="C355" s="76" t="s">
        <v>5230</v>
      </c>
      <c r="D355" s="67">
        <v>0</v>
      </c>
      <c r="E355" s="29">
        <v>1</v>
      </c>
      <c r="F355" s="29">
        <v>0</v>
      </c>
      <c r="G355" s="66">
        <v>0</v>
      </c>
      <c r="H355" s="75">
        <v>11</v>
      </c>
      <c r="I355" s="34">
        <v>0</v>
      </c>
      <c r="J355" s="30">
        <v>2010</v>
      </c>
    </row>
    <row r="356" spans="2:10" x14ac:dyDescent="0.5">
      <c r="B356" s="31" t="s">
        <v>5229</v>
      </c>
      <c r="C356" s="76" t="s">
        <v>5230</v>
      </c>
      <c r="D356" s="67">
        <v>0</v>
      </c>
      <c r="E356" s="29">
        <v>1</v>
      </c>
      <c r="F356" s="29">
        <v>0</v>
      </c>
      <c r="G356" s="66">
        <v>0</v>
      </c>
      <c r="H356" s="73">
        <v>11</v>
      </c>
      <c r="I356" s="34">
        <v>0</v>
      </c>
      <c r="J356" s="37">
        <v>2011</v>
      </c>
    </row>
    <row r="357" spans="2:10" x14ac:dyDescent="0.5">
      <c r="B357" s="31" t="s">
        <v>5229</v>
      </c>
      <c r="C357" s="76" t="s">
        <v>5230</v>
      </c>
      <c r="D357" s="67">
        <v>0</v>
      </c>
      <c r="E357" s="29">
        <v>1</v>
      </c>
      <c r="F357" s="29">
        <v>0</v>
      </c>
      <c r="G357" s="66">
        <v>0</v>
      </c>
      <c r="H357" s="73">
        <v>11</v>
      </c>
      <c r="I357" s="34">
        <v>0</v>
      </c>
      <c r="J357" s="37">
        <v>2012</v>
      </c>
    </row>
    <row r="358" spans="2:10" x14ac:dyDescent="0.5">
      <c r="B358" s="31" t="s">
        <v>5229</v>
      </c>
      <c r="C358" s="76" t="s">
        <v>5230</v>
      </c>
      <c r="D358" s="67">
        <v>0</v>
      </c>
      <c r="E358" s="29">
        <v>1</v>
      </c>
      <c r="F358" s="29">
        <v>0</v>
      </c>
      <c r="G358" s="66">
        <v>0</v>
      </c>
      <c r="H358" s="73">
        <v>11</v>
      </c>
      <c r="I358" s="34">
        <v>0</v>
      </c>
      <c r="J358" s="37">
        <v>2013</v>
      </c>
    </row>
    <row r="359" spans="2:10" x14ac:dyDescent="0.5">
      <c r="B359" s="31" t="s">
        <v>5229</v>
      </c>
      <c r="C359" s="76" t="s">
        <v>5230</v>
      </c>
      <c r="D359" s="67">
        <v>0</v>
      </c>
      <c r="E359" s="29">
        <v>1</v>
      </c>
      <c r="F359" s="29">
        <v>1</v>
      </c>
      <c r="G359" s="66">
        <v>6000</v>
      </c>
      <c r="H359" s="73">
        <v>5</v>
      </c>
      <c r="I359" s="34">
        <v>0.105</v>
      </c>
      <c r="J359" s="37">
        <v>2014</v>
      </c>
    </row>
    <row r="360" spans="2:10" x14ac:dyDescent="0.5">
      <c r="B360" s="31" t="s">
        <v>5229</v>
      </c>
      <c r="C360" s="76" t="s">
        <v>5230</v>
      </c>
      <c r="D360" s="67">
        <v>0</v>
      </c>
      <c r="E360" s="29">
        <v>1</v>
      </c>
      <c r="F360" s="29">
        <v>0</v>
      </c>
      <c r="G360" s="66">
        <v>0</v>
      </c>
      <c r="H360" s="73">
        <v>11</v>
      </c>
      <c r="I360" s="34">
        <v>0</v>
      </c>
      <c r="J360" s="36">
        <v>2015</v>
      </c>
    </row>
    <row r="361" spans="2:10" x14ac:dyDescent="0.5">
      <c r="B361" s="31" t="s">
        <v>5229</v>
      </c>
      <c r="C361" s="76" t="s">
        <v>5230</v>
      </c>
      <c r="D361" s="67">
        <v>0</v>
      </c>
      <c r="E361" s="29">
        <v>1</v>
      </c>
      <c r="F361" s="29">
        <v>0</v>
      </c>
      <c r="G361" s="66">
        <v>0</v>
      </c>
      <c r="H361" s="73">
        <v>11</v>
      </c>
      <c r="I361" s="34">
        <v>0</v>
      </c>
      <c r="J361" s="37">
        <v>2016</v>
      </c>
    </row>
    <row r="362" spans="2:10" x14ac:dyDescent="0.5">
      <c r="B362" s="31" t="s">
        <v>5229</v>
      </c>
      <c r="C362" s="76" t="s">
        <v>5230</v>
      </c>
      <c r="D362" s="67">
        <v>0</v>
      </c>
      <c r="E362" s="29">
        <v>1</v>
      </c>
      <c r="F362" s="29">
        <v>0</v>
      </c>
      <c r="G362" s="66">
        <v>0</v>
      </c>
      <c r="H362" s="73">
        <v>17</v>
      </c>
      <c r="I362" s="34">
        <v>0</v>
      </c>
      <c r="J362" s="37">
        <v>2017</v>
      </c>
    </row>
    <row r="363" spans="2:10" x14ac:dyDescent="0.5">
      <c r="B363" s="31" t="s">
        <v>5229</v>
      </c>
      <c r="C363" s="76" t="s">
        <v>5230</v>
      </c>
      <c r="D363" s="67">
        <v>0</v>
      </c>
      <c r="E363" s="29">
        <v>1</v>
      </c>
      <c r="F363" s="29">
        <v>0</v>
      </c>
      <c r="G363" s="24">
        <v>0</v>
      </c>
      <c r="H363" s="73">
        <v>15</v>
      </c>
      <c r="I363" s="34">
        <v>0</v>
      </c>
      <c r="J363" s="37">
        <v>2018</v>
      </c>
    </row>
    <row r="364" spans="2:10" x14ac:dyDescent="0.5">
      <c r="B364" s="31" t="s">
        <v>5229</v>
      </c>
      <c r="C364" s="76" t="s">
        <v>5230</v>
      </c>
      <c r="D364" s="67">
        <v>0</v>
      </c>
      <c r="E364" s="29">
        <v>1</v>
      </c>
      <c r="F364" s="29">
        <v>0</v>
      </c>
      <c r="G364" s="66">
        <v>0</v>
      </c>
      <c r="H364" s="73">
        <v>11</v>
      </c>
      <c r="I364" s="34">
        <v>0</v>
      </c>
      <c r="J364" s="30">
        <v>2019</v>
      </c>
    </row>
    <row r="365" spans="2:10" x14ac:dyDescent="0.5">
      <c r="B365" s="31" t="s">
        <v>5229</v>
      </c>
      <c r="C365" s="76" t="s">
        <v>5230</v>
      </c>
      <c r="D365" s="67">
        <v>0</v>
      </c>
      <c r="E365" s="29">
        <v>1</v>
      </c>
      <c r="F365" s="29">
        <v>1</v>
      </c>
      <c r="G365" s="66">
        <v>6000</v>
      </c>
      <c r="H365" s="73">
        <v>24</v>
      </c>
      <c r="I365" s="34">
        <v>0</v>
      </c>
      <c r="J365" s="37" t="s">
        <v>4870</v>
      </c>
    </row>
    <row r="366" spans="2:10" x14ac:dyDescent="0.5">
      <c r="B366" s="31" t="s">
        <v>4871</v>
      </c>
      <c r="C366" s="57" t="s">
        <v>5219</v>
      </c>
      <c r="D366" s="67">
        <v>0</v>
      </c>
      <c r="E366" s="29">
        <v>1</v>
      </c>
      <c r="F366" s="29">
        <v>0</v>
      </c>
      <c r="G366" s="66">
        <v>0</v>
      </c>
      <c r="H366" s="75">
        <v>11</v>
      </c>
      <c r="I366" s="34">
        <v>0</v>
      </c>
      <c r="J366" s="30">
        <v>2010</v>
      </c>
    </row>
    <row r="367" spans="2:10" x14ac:dyDescent="0.5">
      <c r="B367" s="31" t="s">
        <v>4871</v>
      </c>
      <c r="C367" s="57" t="s">
        <v>5219</v>
      </c>
      <c r="D367" s="67">
        <v>1</v>
      </c>
      <c r="E367" s="29">
        <v>1</v>
      </c>
      <c r="F367" s="29">
        <v>0</v>
      </c>
      <c r="G367" s="66">
        <v>0</v>
      </c>
      <c r="H367" s="75">
        <v>20</v>
      </c>
      <c r="I367" s="34">
        <v>0</v>
      </c>
      <c r="J367" s="30">
        <v>2010</v>
      </c>
    </row>
    <row r="368" spans="2:10" x14ac:dyDescent="0.5">
      <c r="B368" s="31" t="s">
        <v>4871</v>
      </c>
      <c r="C368" s="57" t="s">
        <v>5219</v>
      </c>
      <c r="D368" s="67">
        <v>0</v>
      </c>
      <c r="E368" s="29">
        <v>1</v>
      </c>
      <c r="F368" s="29">
        <v>0</v>
      </c>
      <c r="G368" s="66">
        <v>0</v>
      </c>
      <c r="H368" s="73">
        <v>11</v>
      </c>
      <c r="I368" s="34">
        <v>0</v>
      </c>
      <c r="J368" s="37">
        <v>2011</v>
      </c>
    </row>
    <row r="369" spans="2:10" x14ac:dyDescent="0.5">
      <c r="B369" s="31" t="s">
        <v>4871</v>
      </c>
      <c r="C369" s="57" t="s">
        <v>5219</v>
      </c>
      <c r="D369" s="67">
        <v>1</v>
      </c>
      <c r="E369" s="29">
        <v>1</v>
      </c>
      <c r="F369" s="29">
        <v>0</v>
      </c>
      <c r="G369" s="66">
        <v>0</v>
      </c>
      <c r="H369" s="73">
        <v>15</v>
      </c>
      <c r="I369" s="34">
        <v>0</v>
      </c>
      <c r="J369" s="37">
        <v>2011</v>
      </c>
    </row>
    <row r="370" spans="2:10" x14ac:dyDescent="0.5">
      <c r="B370" s="31" t="s">
        <v>4871</v>
      </c>
      <c r="C370" s="57" t="s">
        <v>5219</v>
      </c>
      <c r="D370" s="67">
        <v>0</v>
      </c>
      <c r="E370" s="29">
        <v>1</v>
      </c>
      <c r="F370" s="29">
        <v>0</v>
      </c>
      <c r="G370" s="66">
        <v>0</v>
      </c>
      <c r="H370" s="73">
        <v>11</v>
      </c>
      <c r="I370" s="34">
        <v>0</v>
      </c>
      <c r="J370" s="37">
        <v>2012</v>
      </c>
    </row>
    <row r="371" spans="2:10" x14ac:dyDescent="0.5">
      <c r="B371" s="31" t="s">
        <v>4871</v>
      </c>
      <c r="C371" s="57" t="s">
        <v>5219</v>
      </c>
      <c r="D371" s="67">
        <v>1</v>
      </c>
      <c r="E371" s="29">
        <v>1</v>
      </c>
      <c r="F371" s="29">
        <v>0</v>
      </c>
      <c r="G371" s="66">
        <v>0</v>
      </c>
      <c r="H371" s="73">
        <v>17</v>
      </c>
      <c r="I371" s="34">
        <v>0</v>
      </c>
      <c r="J371" s="37">
        <v>2012</v>
      </c>
    </row>
    <row r="372" spans="2:10" x14ac:dyDescent="0.5">
      <c r="B372" s="31" t="s">
        <v>4871</v>
      </c>
      <c r="C372" s="57" t="s">
        <v>5219</v>
      </c>
      <c r="D372" s="67">
        <v>0</v>
      </c>
      <c r="E372" s="29">
        <v>1</v>
      </c>
      <c r="F372" s="29">
        <v>0</v>
      </c>
      <c r="G372" s="66">
        <v>0</v>
      </c>
      <c r="H372" s="73">
        <v>11</v>
      </c>
      <c r="I372" s="34">
        <v>0</v>
      </c>
      <c r="J372" s="37">
        <v>2013</v>
      </c>
    </row>
    <row r="373" spans="2:10" x14ac:dyDescent="0.5">
      <c r="B373" s="31" t="s">
        <v>4871</v>
      </c>
      <c r="C373" s="57" t="s">
        <v>5219</v>
      </c>
      <c r="D373" s="67">
        <v>1</v>
      </c>
      <c r="E373" s="29">
        <v>1</v>
      </c>
      <c r="F373" s="29">
        <v>1</v>
      </c>
      <c r="G373" s="66">
        <v>7200000</v>
      </c>
      <c r="H373" s="73">
        <v>9</v>
      </c>
      <c r="I373" s="34">
        <v>4.4999999999999998E-2</v>
      </c>
      <c r="J373" s="37">
        <v>2013</v>
      </c>
    </row>
    <row r="374" spans="2:10" x14ac:dyDescent="0.5">
      <c r="B374" s="31" t="s">
        <v>4871</v>
      </c>
      <c r="C374" s="57" t="s">
        <v>5219</v>
      </c>
      <c r="D374" s="67">
        <v>0</v>
      </c>
      <c r="E374" s="29">
        <v>1</v>
      </c>
      <c r="F374" s="29">
        <v>0</v>
      </c>
      <c r="G374" s="66">
        <v>0</v>
      </c>
      <c r="H374" s="73">
        <v>11</v>
      </c>
      <c r="I374" s="34">
        <v>0</v>
      </c>
      <c r="J374" s="37">
        <v>2014</v>
      </c>
    </row>
    <row r="375" spans="2:10" x14ac:dyDescent="0.5">
      <c r="B375" s="31" t="s">
        <v>4871</v>
      </c>
      <c r="C375" s="57" t="s">
        <v>5219</v>
      </c>
      <c r="D375" s="67">
        <v>1</v>
      </c>
      <c r="E375" s="29">
        <v>1</v>
      </c>
      <c r="F375" s="29">
        <v>0</v>
      </c>
      <c r="G375" s="66">
        <v>0</v>
      </c>
      <c r="H375" s="73">
        <v>18</v>
      </c>
      <c r="I375" s="34">
        <v>0</v>
      </c>
      <c r="J375" s="37">
        <v>2014</v>
      </c>
    </row>
    <row r="376" spans="2:10" x14ac:dyDescent="0.5">
      <c r="B376" s="31" t="s">
        <v>4871</v>
      </c>
      <c r="C376" s="57" t="s">
        <v>5219</v>
      </c>
      <c r="D376" s="67">
        <v>0</v>
      </c>
      <c r="E376" s="29">
        <v>1</v>
      </c>
      <c r="F376" s="29">
        <v>0</v>
      </c>
      <c r="G376" s="66">
        <v>0</v>
      </c>
      <c r="H376" s="73">
        <v>11</v>
      </c>
      <c r="I376" s="34">
        <v>0</v>
      </c>
      <c r="J376" s="36">
        <v>2015</v>
      </c>
    </row>
    <row r="377" spans="2:10" x14ac:dyDescent="0.5">
      <c r="B377" s="31" t="s">
        <v>4871</v>
      </c>
      <c r="C377" s="57" t="s">
        <v>5219</v>
      </c>
      <c r="D377" s="67">
        <v>1</v>
      </c>
      <c r="E377" s="29">
        <v>1</v>
      </c>
      <c r="F377" s="29">
        <v>0</v>
      </c>
      <c r="G377" s="66">
        <v>0</v>
      </c>
      <c r="H377" s="73">
        <v>20</v>
      </c>
      <c r="I377" s="34">
        <v>0</v>
      </c>
      <c r="J377" s="36">
        <v>2015</v>
      </c>
    </row>
    <row r="378" spans="2:10" x14ac:dyDescent="0.5">
      <c r="B378" s="31" t="s">
        <v>4871</v>
      </c>
      <c r="C378" s="57" t="s">
        <v>5219</v>
      </c>
      <c r="D378" s="67">
        <v>0</v>
      </c>
      <c r="E378" s="29">
        <v>1</v>
      </c>
      <c r="F378" s="29">
        <v>0</v>
      </c>
      <c r="G378" s="66">
        <v>0</v>
      </c>
      <c r="H378" s="73">
        <v>11</v>
      </c>
      <c r="I378" s="34">
        <v>0</v>
      </c>
      <c r="J378" s="37">
        <v>2016</v>
      </c>
    </row>
    <row r="379" spans="2:10" x14ac:dyDescent="0.5">
      <c r="B379" s="31" t="s">
        <v>4871</v>
      </c>
      <c r="C379" s="57" t="s">
        <v>5219</v>
      </c>
      <c r="D379" s="67">
        <v>1</v>
      </c>
      <c r="E379" s="29">
        <v>1</v>
      </c>
      <c r="F379" s="29">
        <v>0</v>
      </c>
      <c r="G379" s="66">
        <v>0</v>
      </c>
      <c r="H379" s="74">
        <v>20</v>
      </c>
      <c r="I379" s="34">
        <v>0</v>
      </c>
      <c r="J379" s="37">
        <v>2016</v>
      </c>
    </row>
    <row r="380" spans="2:10" x14ac:dyDescent="0.5">
      <c r="B380" s="31" t="s">
        <v>4871</v>
      </c>
      <c r="C380" s="57" t="s">
        <v>5219</v>
      </c>
      <c r="D380" s="67">
        <v>0</v>
      </c>
      <c r="E380" s="29">
        <v>1</v>
      </c>
      <c r="F380" s="29">
        <v>1</v>
      </c>
      <c r="G380" s="66">
        <v>550439.5</v>
      </c>
      <c r="H380" s="73">
        <v>11</v>
      </c>
      <c r="I380" s="34">
        <v>0</v>
      </c>
      <c r="J380" s="37">
        <v>2017</v>
      </c>
    </row>
    <row r="381" spans="2:10" x14ac:dyDescent="0.5">
      <c r="B381" s="31" t="s">
        <v>4871</v>
      </c>
      <c r="C381" s="57" t="s">
        <v>5219</v>
      </c>
      <c r="D381" s="67">
        <v>1</v>
      </c>
      <c r="E381" s="29">
        <v>1</v>
      </c>
      <c r="F381" s="29">
        <v>1</v>
      </c>
      <c r="G381" s="66">
        <v>570000</v>
      </c>
      <c r="H381" s="73">
        <v>14</v>
      </c>
      <c r="I381" s="34">
        <v>0</v>
      </c>
      <c r="J381" s="37">
        <v>2017</v>
      </c>
    </row>
    <row r="382" spans="2:10" x14ac:dyDescent="0.5">
      <c r="B382" s="31" t="s">
        <v>4871</v>
      </c>
      <c r="C382" s="57" t="s">
        <v>5219</v>
      </c>
      <c r="D382" s="67">
        <v>0</v>
      </c>
      <c r="E382" s="29">
        <v>1</v>
      </c>
      <c r="F382" s="29">
        <v>3</v>
      </c>
      <c r="G382" s="66">
        <v>910000</v>
      </c>
      <c r="H382" s="73">
        <v>6</v>
      </c>
      <c r="I382" s="34">
        <v>0.09</v>
      </c>
      <c r="J382" s="37">
        <v>2018</v>
      </c>
    </row>
    <row r="383" spans="2:10" x14ac:dyDescent="0.5">
      <c r="B383" s="31" t="s">
        <v>4871</v>
      </c>
      <c r="C383" s="57" t="s">
        <v>5219</v>
      </c>
      <c r="D383" s="67">
        <v>1</v>
      </c>
      <c r="E383" s="29">
        <v>1</v>
      </c>
      <c r="F383" s="29">
        <v>1</v>
      </c>
      <c r="G383" s="66">
        <v>4966.3999999999996</v>
      </c>
      <c r="H383" s="73">
        <v>19</v>
      </c>
      <c r="I383" s="34">
        <v>0</v>
      </c>
      <c r="J383" s="37">
        <v>2018</v>
      </c>
    </row>
    <row r="384" spans="2:10" x14ac:dyDescent="0.5">
      <c r="B384" s="31" t="s">
        <v>4871</v>
      </c>
      <c r="C384" s="57" t="s">
        <v>5219</v>
      </c>
      <c r="D384" s="67">
        <v>0</v>
      </c>
      <c r="E384" s="29">
        <v>1</v>
      </c>
      <c r="F384" s="29">
        <v>1</v>
      </c>
      <c r="G384" s="66">
        <v>960000</v>
      </c>
      <c r="H384" s="73">
        <v>1</v>
      </c>
      <c r="I384" s="34">
        <v>0.17499999999999999</v>
      </c>
      <c r="J384" s="30">
        <v>2019</v>
      </c>
    </row>
    <row r="385" spans="2:10" x14ac:dyDescent="0.5">
      <c r="B385" s="31" t="s">
        <v>4871</v>
      </c>
      <c r="C385" s="57" t="s">
        <v>5219</v>
      </c>
      <c r="D385" s="67">
        <v>1</v>
      </c>
      <c r="E385" s="29">
        <v>1</v>
      </c>
      <c r="F385" s="29">
        <v>1</v>
      </c>
      <c r="G385" s="66">
        <v>465920</v>
      </c>
      <c r="H385" s="73">
        <v>16</v>
      </c>
      <c r="I385" s="34">
        <v>0</v>
      </c>
      <c r="J385" s="30">
        <v>2019</v>
      </c>
    </row>
    <row r="386" spans="2:10" x14ac:dyDescent="0.5">
      <c r="B386" s="31" t="s">
        <v>4871</v>
      </c>
      <c r="C386" s="57" t="s">
        <v>5219</v>
      </c>
      <c r="D386" s="67">
        <v>0</v>
      </c>
      <c r="E386" s="29">
        <v>1</v>
      </c>
      <c r="F386" s="29">
        <v>5</v>
      </c>
      <c r="G386" s="66">
        <v>2420439.5</v>
      </c>
      <c r="H386" s="73">
        <v>9</v>
      </c>
      <c r="I386" s="34">
        <v>4.4999999999999998E-2</v>
      </c>
      <c r="J386" s="37" t="s">
        <v>4870</v>
      </c>
    </row>
    <row r="387" spans="2:10" x14ac:dyDescent="0.5">
      <c r="B387" s="31" t="s">
        <v>4871</v>
      </c>
      <c r="C387" s="57" t="s">
        <v>5219</v>
      </c>
      <c r="D387" s="67">
        <v>1</v>
      </c>
      <c r="E387" s="29">
        <v>1</v>
      </c>
      <c r="F387" s="29">
        <v>4</v>
      </c>
      <c r="G387" s="66">
        <v>8240886.4000000004</v>
      </c>
      <c r="H387" s="73">
        <v>21</v>
      </c>
      <c r="I387" s="34">
        <v>0</v>
      </c>
      <c r="J387" s="37" t="s">
        <v>4870</v>
      </c>
    </row>
    <row r="388" spans="2:10" x14ac:dyDescent="0.5">
      <c r="B388" s="31" t="s">
        <v>128</v>
      </c>
      <c r="C388" s="58" t="s">
        <v>5220</v>
      </c>
      <c r="D388" s="67">
        <v>0</v>
      </c>
      <c r="E388" s="29">
        <v>1</v>
      </c>
      <c r="F388" s="29">
        <v>0</v>
      </c>
      <c r="G388" s="66">
        <v>0</v>
      </c>
      <c r="H388" s="75">
        <v>11</v>
      </c>
      <c r="I388" s="34">
        <v>0</v>
      </c>
      <c r="J388" s="30">
        <v>2010</v>
      </c>
    </row>
    <row r="389" spans="2:10" x14ac:dyDescent="0.5">
      <c r="B389" s="31" t="s">
        <v>128</v>
      </c>
      <c r="C389" s="58" t="s">
        <v>5220</v>
      </c>
      <c r="D389" s="67">
        <v>1</v>
      </c>
      <c r="E389" s="29">
        <v>1</v>
      </c>
      <c r="F389" s="29">
        <v>10</v>
      </c>
      <c r="G389" s="66">
        <v>53543933.870000012</v>
      </c>
      <c r="H389" s="75">
        <v>3</v>
      </c>
      <c r="I389" s="34">
        <v>0.13500000000000001</v>
      </c>
      <c r="J389" s="30">
        <v>2010</v>
      </c>
    </row>
    <row r="390" spans="2:10" x14ac:dyDescent="0.5">
      <c r="B390" s="31" t="s">
        <v>128</v>
      </c>
      <c r="C390" s="58" t="s">
        <v>5220</v>
      </c>
      <c r="D390" s="67">
        <v>0</v>
      </c>
      <c r="E390" s="29">
        <v>1</v>
      </c>
      <c r="F390" s="29">
        <v>1</v>
      </c>
      <c r="G390" s="66">
        <v>1000000</v>
      </c>
      <c r="H390" s="73">
        <v>1</v>
      </c>
      <c r="I390" s="34">
        <v>0.17499999999999999</v>
      </c>
      <c r="J390" s="37">
        <v>2011</v>
      </c>
    </row>
    <row r="391" spans="2:10" x14ac:dyDescent="0.5">
      <c r="B391" s="31" t="s">
        <v>128</v>
      </c>
      <c r="C391" s="58" t="s">
        <v>5220</v>
      </c>
      <c r="D391" s="67">
        <v>1</v>
      </c>
      <c r="E391" s="29">
        <v>1</v>
      </c>
      <c r="F391" s="29">
        <v>26</v>
      </c>
      <c r="G391" s="66">
        <v>207153541.24999997</v>
      </c>
      <c r="H391" s="73">
        <v>3</v>
      </c>
      <c r="I391" s="34">
        <v>0.13500000000000001</v>
      </c>
      <c r="J391" s="37">
        <v>2011</v>
      </c>
    </row>
    <row r="392" spans="2:10" x14ac:dyDescent="0.5">
      <c r="B392" s="31" t="s">
        <v>128</v>
      </c>
      <c r="C392" s="58" t="s">
        <v>5220</v>
      </c>
      <c r="D392" s="67">
        <v>0</v>
      </c>
      <c r="E392" s="29">
        <v>1</v>
      </c>
      <c r="F392" s="29">
        <v>0</v>
      </c>
      <c r="G392" s="66">
        <v>0</v>
      </c>
      <c r="H392" s="73">
        <v>11</v>
      </c>
      <c r="I392" s="34">
        <v>0</v>
      </c>
      <c r="J392" s="37">
        <v>2012</v>
      </c>
    </row>
    <row r="393" spans="2:10" x14ac:dyDescent="0.5">
      <c r="B393" s="31" t="s">
        <v>128</v>
      </c>
      <c r="C393" s="58" t="s">
        <v>5220</v>
      </c>
      <c r="D393" s="67">
        <v>1</v>
      </c>
      <c r="E393" s="29">
        <v>1</v>
      </c>
      <c r="F393" s="29">
        <v>18</v>
      </c>
      <c r="G393" s="66">
        <v>84643725.679999992</v>
      </c>
      <c r="H393" s="73">
        <v>2</v>
      </c>
      <c r="I393" s="34">
        <v>0.15</v>
      </c>
      <c r="J393" s="37">
        <v>2012</v>
      </c>
    </row>
    <row r="394" spans="2:10" x14ac:dyDescent="0.5">
      <c r="B394" s="31" t="s">
        <v>128</v>
      </c>
      <c r="C394" s="58" t="s">
        <v>5220</v>
      </c>
      <c r="D394" s="67">
        <v>0</v>
      </c>
      <c r="E394" s="29">
        <v>1</v>
      </c>
      <c r="F394" s="29">
        <v>0</v>
      </c>
      <c r="G394" s="66">
        <v>0</v>
      </c>
      <c r="H394" s="73">
        <v>11</v>
      </c>
      <c r="I394" s="34">
        <v>0</v>
      </c>
      <c r="J394" s="37">
        <v>2013</v>
      </c>
    </row>
    <row r="395" spans="2:10" x14ac:dyDescent="0.5">
      <c r="B395" s="31" t="s">
        <v>128</v>
      </c>
      <c r="C395" s="58" t="s">
        <v>5220</v>
      </c>
      <c r="D395" s="67">
        <v>1</v>
      </c>
      <c r="E395" s="29">
        <v>1</v>
      </c>
      <c r="F395" s="29">
        <v>11</v>
      </c>
      <c r="G395" s="66">
        <v>74444218.530000001</v>
      </c>
      <c r="H395" s="73">
        <v>3</v>
      </c>
      <c r="I395" s="34">
        <v>0.13500000000000001</v>
      </c>
      <c r="J395" s="37">
        <v>2013</v>
      </c>
    </row>
    <row r="396" spans="2:10" x14ac:dyDescent="0.5">
      <c r="B396" s="31" t="s">
        <v>128</v>
      </c>
      <c r="C396" s="58" t="s">
        <v>5220</v>
      </c>
      <c r="D396" s="67">
        <v>0</v>
      </c>
      <c r="E396" s="29">
        <v>1</v>
      </c>
      <c r="F396" s="29">
        <v>4</v>
      </c>
      <c r="G396" s="66">
        <v>974000</v>
      </c>
      <c r="H396" s="73">
        <v>2</v>
      </c>
      <c r="I396" s="34">
        <v>0.15</v>
      </c>
      <c r="J396" s="37">
        <v>2014</v>
      </c>
    </row>
    <row r="397" spans="2:10" x14ac:dyDescent="0.5">
      <c r="B397" s="31" t="s">
        <v>128</v>
      </c>
      <c r="C397" s="58" t="s">
        <v>5220</v>
      </c>
      <c r="D397" s="67">
        <v>1</v>
      </c>
      <c r="E397" s="29">
        <v>1</v>
      </c>
      <c r="F397" s="29">
        <v>4</v>
      </c>
      <c r="G397" s="66">
        <v>25372307.149999999</v>
      </c>
      <c r="H397" s="73">
        <v>6</v>
      </c>
      <c r="I397" s="34">
        <v>0.09</v>
      </c>
      <c r="J397" s="37">
        <v>2014</v>
      </c>
    </row>
    <row r="398" spans="2:10" x14ac:dyDescent="0.5">
      <c r="B398" s="31" t="s">
        <v>128</v>
      </c>
      <c r="C398" s="58" t="s">
        <v>5220</v>
      </c>
      <c r="D398" s="67">
        <v>0</v>
      </c>
      <c r="E398" s="29">
        <v>1</v>
      </c>
      <c r="F398" s="29">
        <v>1</v>
      </c>
      <c r="G398" s="66">
        <v>1500</v>
      </c>
      <c r="H398" s="73">
        <v>6</v>
      </c>
      <c r="I398" s="34">
        <v>0.09</v>
      </c>
      <c r="J398" s="36">
        <v>2015</v>
      </c>
    </row>
    <row r="399" spans="2:10" x14ac:dyDescent="0.5">
      <c r="B399" s="31" t="s">
        <v>128</v>
      </c>
      <c r="C399" s="58" t="s">
        <v>5220</v>
      </c>
      <c r="D399" s="67">
        <v>1</v>
      </c>
      <c r="E399" s="29">
        <v>1</v>
      </c>
      <c r="F399" s="29">
        <v>7</v>
      </c>
      <c r="G399" s="66">
        <v>56503524.850000009</v>
      </c>
      <c r="H399" s="73">
        <v>8</v>
      </c>
      <c r="I399" s="34">
        <v>0.06</v>
      </c>
      <c r="J399" s="36">
        <v>2015</v>
      </c>
    </row>
    <row r="400" spans="2:10" x14ac:dyDescent="0.5">
      <c r="B400" s="31" t="s">
        <v>128</v>
      </c>
      <c r="C400" s="58" t="s">
        <v>5220</v>
      </c>
      <c r="D400" s="67">
        <v>0</v>
      </c>
      <c r="E400" s="29">
        <v>1</v>
      </c>
      <c r="F400" s="29">
        <v>1</v>
      </c>
      <c r="G400" s="66">
        <v>320000</v>
      </c>
      <c r="H400" s="73">
        <v>1</v>
      </c>
      <c r="I400" s="34">
        <v>0.17499999999999999</v>
      </c>
      <c r="J400" s="37">
        <v>2016</v>
      </c>
    </row>
    <row r="401" spans="2:10" x14ac:dyDescent="0.5">
      <c r="B401" s="31" t="s">
        <v>128</v>
      </c>
      <c r="C401" s="58" t="s">
        <v>5220</v>
      </c>
      <c r="D401" s="67">
        <v>1</v>
      </c>
      <c r="E401" s="29">
        <v>1</v>
      </c>
      <c r="F401" s="29">
        <v>23</v>
      </c>
      <c r="G401" s="66">
        <v>179168308.57999998</v>
      </c>
      <c r="H401" s="74">
        <v>2</v>
      </c>
      <c r="I401" s="34">
        <v>0.15</v>
      </c>
      <c r="J401" s="37">
        <v>2016</v>
      </c>
    </row>
    <row r="402" spans="2:10" x14ac:dyDescent="0.5">
      <c r="B402" s="31" t="s">
        <v>128</v>
      </c>
      <c r="C402" s="58" t="s">
        <v>5220</v>
      </c>
      <c r="D402" s="67">
        <v>0</v>
      </c>
      <c r="E402" s="29">
        <v>1</v>
      </c>
      <c r="F402" s="29">
        <v>7</v>
      </c>
      <c r="G402" s="66">
        <v>2825785.1999999997</v>
      </c>
      <c r="H402" s="73">
        <v>3</v>
      </c>
      <c r="I402" s="34">
        <v>0.13500000000000001</v>
      </c>
      <c r="J402" s="37">
        <v>2017</v>
      </c>
    </row>
    <row r="403" spans="2:10" x14ac:dyDescent="0.5">
      <c r="B403" s="31" t="s">
        <v>128</v>
      </c>
      <c r="C403" s="58" t="s">
        <v>5220</v>
      </c>
      <c r="D403" s="67">
        <v>1</v>
      </c>
      <c r="E403" s="29">
        <v>1</v>
      </c>
      <c r="F403" s="29">
        <v>6</v>
      </c>
      <c r="G403" s="66">
        <v>7001977.6500000004</v>
      </c>
      <c r="H403" s="73">
        <v>8</v>
      </c>
      <c r="I403" s="34">
        <v>0.06</v>
      </c>
      <c r="J403" s="37">
        <v>2017</v>
      </c>
    </row>
    <row r="404" spans="2:10" x14ac:dyDescent="0.5">
      <c r="B404" s="31" t="s">
        <v>128</v>
      </c>
      <c r="C404" s="58" t="s">
        <v>5220</v>
      </c>
      <c r="D404" s="67">
        <v>0</v>
      </c>
      <c r="E404" s="29">
        <v>1</v>
      </c>
      <c r="F404" s="29">
        <v>4</v>
      </c>
      <c r="G404" s="66">
        <v>584240.69999999995</v>
      </c>
      <c r="H404" s="73">
        <v>7</v>
      </c>
      <c r="I404" s="34">
        <v>7.4999999999999997E-2</v>
      </c>
      <c r="J404" s="37">
        <v>2018</v>
      </c>
    </row>
    <row r="405" spans="2:10" x14ac:dyDescent="0.5">
      <c r="B405" s="31" t="s">
        <v>128</v>
      </c>
      <c r="C405" s="58" t="s">
        <v>5220</v>
      </c>
      <c r="D405" s="67">
        <v>1</v>
      </c>
      <c r="E405" s="29">
        <v>1</v>
      </c>
      <c r="F405" s="29">
        <v>2</v>
      </c>
      <c r="G405" s="66">
        <v>7000000</v>
      </c>
      <c r="H405" s="73">
        <v>14</v>
      </c>
      <c r="I405" s="34">
        <v>0</v>
      </c>
      <c r="J405" s="37">
        <v>2018</v>
      </c>
    </row>
    <row r="406" spans="2:10" x14ac:dyDescent="0.5">
      <c r="B406" s="31" t="s">
        <v>128</v>
      </c>
      <c r="C406" s="58" t="s">
        <v>5220</v>
      </c>
      <c r="D406" s="67">
        <v>0</v>
      </c>
      <c r="E406" s="29">
        <v>1</v>
      </c>
      <c r="F406" s="29">
        <v>0</v>
      </c>
      <c r="G406" s="66">
        <v>0</v>
      </c>
      <c r="H406" s="73">
        <v>11</v>
      </c>
      <c r="I406" s="34">
        <v>0</v>
      </c>
      <c r="J406" s="30">
        <v>2019</v>
      </c>
    </row>
    <row r="407" spans="2:10" x14ac:dyDescent="0.5">
      <c r="B407" s="31" t="s">
        <v>128</v>
      </c>
      <c r="C407" s="58" t="s">
        <v>5220</v>
      </c>
      <c r="D407" s="67">
        <v>1</v>
      </c>
      <c r="E407" s="29">
        <v>1</v>
      </c>
      <c r="F407" s="29">
        <v>0</v>
      </c>
      <c r="G407" s="66">
        <v>0</v>
      </c>
      <c r="H407" s="73">
        <v>17</v>
      </c>
      <c r="I407" s="34">
        <v>0</v>
      </c>
      <c r="J407" s="30">
        <v>2019</v>
      </c>
    </row>
    <row r="408" spans="2:10" x14ac:dyDescent="0.5">
      <c r="B408" s="31" t="s">
        <v>128</v>
      </c>
      <c r="C408" s="58" t="s">
        <v>5220</v>
      </c>
      <c r="D408" s="67">
        <v>0</v>
      </c>
      <c r="E408" s="29">
        <v>1</v>
      </c>
      <c r="F408" s="29">
        <v>18</v>
      </c>
      <c r="G408" s="66">
        <v>5705525.8999999994</v>
      </c>
      <c r="H408" s="73">
        <v>2</v>
      </c>
      <c r="I408" s="34">
        <v>0.15</v>
      </c>
      <c r="J408" s="37" t="s">
        <v>4870</v>
      </c>
    </row>
    <row r="409" spans="2:10" x14ac:dyDescent="0.5">
      <c r="B409" s="31" t="s">
        <v>128</v>
      </c>
      <c r="C409" s="58" t="s">
        <v>5220</v>
      </c>
      <c r="D409" s="67">
        <v>1</v>
      </c>
      <c r="E409" s="29">
        <v>1</v>
      </c>
      <c r="F409" s="29">
        <v>107</v>
      </c>
      <c r="G409" s="66">
        <v>694831537.55999982</v>
      </c>
      <c r="H409" s="73">
        <v>5</v>
      </c>
      <c r="I409" s="34">
        <v>0.105</v>
      </c>
      <c r="J409" s="37" t="s">
        <v>4870</v>
      </c>
    </row>
    <row r="410" spans="2:10" x14ac:dyDescent="0.5">
      <c r="B410" s="31" t="s">
        <v>282</v>
      </c>
      <c r="C410" s="59" t="s">
        <v>5221</v>
      </c>
      <c r="D410" s="67">
        <v>1</v>
      </c>
      <c r="E410" s="29">
        <v>1</v>
      </c>
      <c r="F410" s="29">
        <v>1</v>
      </c>
      <c r="G410" s="66">
        <v>799750</v>
      </c>
      <c r="H410" s="75">
        <v>18</v>
      </c>
      <c r="I410" s="34">
        <v>0</v>
      </c>
      <c r="J410" s="30">
        <v>2010</v>
      </c>
    </row>
    <row r="411" spans="2:10" x14ac:dyDescent="0.5">
      <c r="B411" s="31" t="s">
        <v>282</v>
      </c>
      <c r="C411" s="59" t="s">
        <v>5221</v>
      </c>
      <c r="D411" s="67">
        <v>1</v>
      </c>
      <c r="E411" s="29">
        <v>1</v>
      </c>
      <c r="F411" s="29">
        <v>0</v>
      </c>
      <c r="G411" s="66">
        <v>0</v>
      </c>
      <c r="H411" s="73">
        <v>15</v>
      </c>
      <c r="I411" s="34">
        <v>0</v>
      </c>
      <c r="J411" s="37">
        <v>2011</v>
      </c>
    </row>
    <row r="412" spans="2:10" x14ac:dyDescent="0.5">
      <c r="B412" s="31" t="s">
        <v>282</v>
      </c>
      <c r="C412" s="59" t="s">
        <v>5221</v>
      </c>
      <c r="D412" s="67">
        <v>1</v>
      </c>
      <c r="E412" s="29">
        <v>1</v>
      </c>
      <c r="F412" s="29">
        <v>2</v>
      </c>
      <c r="G412" s="66">
        <v>3062656.3</v>
      </c>
      <c r="H412" s="73">
        <v>13</v>
      </c>
      <c r="I412" s="34">
        <v>0</v>
      </c>
      <c r="J412" s="37">
        <v>2012</v>
      </c>
    </row>
    <row r="413" spans="2:10" x14ac:dyDescent="0.5">
      <c r="B413" s="31" t="s">
        <v>282</v>
      </c>
      <c r="C413" s="59" t="s">
        <v>5221</v>
      </c>
      <c r="D413" s="67">
        <v>1</v>
      </c>
      <c r="E413" s="29">
        <v>1</v>
      </c>
      <c r="F413" s="29">
        <v>1</v>
      </c>
      <c r="G413" s="66">
        <v>120250.5</v>
      </c>
      <c r="H413" s="73">
        <v>17</v>
      </c>
      <c r="I413" s="34">
        <v>0</v>
      </c>
      <c r="J413" s="37">
        <v>2013</v>
      </c>
    </row>
    <row r="414" spans="2:10" x14ac:dyDescent="0.5">
      <c r="B414" s="31" t="s">
        <v>282</v>
      </c>
      <c r="C414" s="59" t="s">
        <v>5221</v>
      </c>
      <c r="D414" s="67">
        <v>1</v>
      </c>
      <c r="E414" s="29">
        <v>1</v>
      </c>
      <c r="F414" s="29">
        <v>1</v>
      </c>
      <c r="G414" s="66">
        <v>2000000</v>
      </c>
      <c r="H414" s="73">
        <v>16</v>
      </c>
      <c r="I414" s="34">
        <v>0</v>
      </c>
      <c r="J414" s="37">
        <v>2014</v>
      </c>
    </row>
    <row r="415" spans="2:10" x14ac:dyDescent="0.5">
      <c r="B415" s="31" t="s">
        <v>282</v>
      </c>
      <c r="C415" s="59" t="s">
        <v>5221</v>
      </c>
      <c r="D415" s="67">
        <v>1</v>
      </c>
      <c r="E415" s="29">
        <v>1</v>
      </c>
      <c r="F415" s="29">
        <v>1</v>
      </c>
      <c r="G415" s="66">
        <v>1299830</v>
      </c>
      <c r="H415" s="73">
        <v>18</v>
      </c>
      <c r="I415" s="34">
        <v>0</v>
      </c>
      <c r="J415" s="36">
        <v>2015</v>
      </c>
    </row>
    <row r="416" spans="2:10" x14ac:dyDescent="0.5">
      <c r="B416" s="31" t="s">
        <v>282</v>
      </c>
      <c r="C416" s="59" t="s">
        <v>5221</v>
      </c>
      <c r="D416" s="67">
        <v>1</v>
      </c>
      <c r="E416" s="29">
        <v>1</v>
      </c>
      <c r="F416" s="29">
        <v>0</v>
      </c>
      <c r="G416" s="66">
        <v>0</v>
      </c>
      <c r="H416" s="74">
        <v>20</v>
      </c>
      <c r="I416" s="34">
        <v>0</v>
      </c>
      <c r="J416" s="37">
        <v>2016</v>
      </c>
    </row>
    <row r="417" spans="2:10" x14ac:dyDescent="0.5">
      <c r="B417" s="31" t="s">
        <v>282</v>
      </c>
      <c r="C417" s="59" t="s">
        <v>5221</v>
      </c>
      <c r="D417" s="67">
        <v>1</v>
      </c>
      <c r="E417" s="29">
        <v>1</v>
      </c>
      <c r="F417" s="29">
        <v>1</v>
      </c>
      <c r="G417" s="66">
        <v>21400</v>
      </c>
      <c r="H417" s="73">
        <v>17</v>
      </c>
      <c r="I417" s="34">
        <v>0</v>
      </c>
      <c r="J417" s="37">
        <v>2017</v>
      </c>
    </row>
    <row r="418" spans="2:10" x14ac:dyDescent="0.5">
      <c r="B418" s="31" t="s">
        <v>282</v>
      </c>
      <c r="C418" s="59" t="s">
        <v>5221</v>
      </c>
      <c r="D418" s="67">
        <v>1</v>
      </c>
      <c r="E418" s="29">
        <v>1</v>
      </c>
      <c r="F418" s="29">
        <v>3</v>
      </c>
      <c r="G418" s="66">
        <v>2093000</v>
      </c>
      <c r="H418" s="73">
        <v>17</v>
      </c>
      <c r="I418" s="34">
        <v>0</v>
      </c>
      <c r="J418" s="37">
        <v>2018</v>
      </c>
    </row>
    <row r="419" spans="2:10" x14ac:dyDescent="0.5">
      <c r="B419" s="31" t="s">
        <v>282</v>
      </c>
      <c r="C419" s="59" t="s">
        <v>5221</v>
      </c>
      <c r="D419" s="67">
        <v>1</v>
      </c>
      <c r="E419" s="29">
        <v>1</v>
      </c>
      <c r="F419" s="29">
        <v>2</v>
      </c>
      <c r="G419" s="66">
        <v>2019863.2</v>
      </c>
      <c r="H419" s="73">
        <v>13</v>
      </c>
      <c r="I419" s="34">
        <v>0</v>
      </c>
      <c r="J419" s="30">
        <v>2019</v>
      </c>
    </row>
    <row r="420" spans="2:10" x14ac:dyDescent="0.5">
      <c r="B420" s="31" t="s">
        <v>282</v>
      </c>
      <c r="C420" s="59" t="s">
        <v>5221</v>
      </c>
      <c r="D420" s="67">
        <v>1</v>
      </c>
      <c r="E420" s="29">
        <v>1</v>
      </c>
      <c r="F420" s="29">
        <v>12</v>
      </c>
      <c r="G420" s="66">
        <v>11416750</v>
      </c>
      <c r="H420" s="73">
        <v>20</v>
      </c>
      <c r="I420" s="34">
        <v>0</v>
      </c>
      <c r="J420" s="37" t="s">
        <v>4870</v>
      </c>
    </row>
    <row r="421" spans="2:10" x14ac:dyDescent="0.5">
      <c r="B421" s="31" t="s">
        <v>129</v>
      </c>
      <c r="C421" s="60" t="s">
        <v>5202</v>
      </c>
      <c r="D421" s="67">
        <v>0</v>
      </c>
      <c r="E421" s="29">
        <v>1</v>
      </c>
      <c r="F421" s="29">
        <v>1</v>
      </c>
      <c r="G421" s="66">
        <v>163548</v>
      </c>
      <c r="H421" s="75">
        <v>2</v>
      </c>
      <c r="I421" s="34">
        <v>0.15</v>
      </c>
      <c r="J421" s="30">
        <v>2010</v>
      </c>
    </row>
    <row r="422" spans="2:10" x14ac:dyDescent="0.5">
      <c r="B422" s="31" t="s">
        <v>129</v>
      </c>
      <c r="C422" s="60" t="s">
        <v>5202</v>
      </c>
      <c r="D422" s="67">
        <v>1</v>
      </c>
      <c r="E422" s="29">
        <v>1</v>
      </c>
      <c r="F422" s="29">
        <v>3</v>
      </c>
      <c r="G422" s="66">
        <v>3672396</v>
      </c>
      <c r="H422" s="75">
        <v>12</v>
      </c>
      <c r="I422" s="34">
        <v>0</v>
      </c>
      <c r="J422" s="30">
        <v>2010</v>
      </c>
    </row>
    <row r="423" spans="2:10" x14ac:dyDescent="0.5">
      <c r="B423" s="31" t="s">
        <v>129</v>
      </c>
      <c r="C423" s="60" t="s">
        <v>5202</v>
      </c>
      <c r="D423" s="67">
        <v>0</v>
      </c>
      <c r="E423" s="29">
        <v>1</v>
      </c>
      <c r="F423" s="29">
        <v>1</v>
      </c>
      <c r="G423" s="66">
        <v>1000000</v>
      </c>
      <c r="H423" s="73">
        <v>1</v>
      </c>
      <c r="I423" s="34">
        <v>0.17499999999999999</v>
      </c>
      <c r="J423" s="37">
        <v>2011</v>
      </c>
    </row>
    <row r="424" spans="2:10" x14ac:dyDescent="0.5">
      <c r="B424" s="31" t="s">
        <v>129</v>
      </c>
      <c r="C424" s="60" t="s">
        <v>5202</v>
      </c>
      <c r="D424" s="67">
        <v>1</v>
      </c>
      <c r="E424" s="29">
        <v>1</v>
      </c>
      <c r="F424" s="29">
        <v>21</v>
      </c>
      <c r="G424" s="66">
        <v>77731415.170000002</v>
      </c>
      <c r="H424" s="73">
        <v>6</v>
      </c>
      <c r="I424" s="34">
        <v>0.09</v>
      </c>
      <c r="J424" s="37">
        <v>2011</v>
      </c>
    </row>
    <row r="425" spans="2:10" x14ac:dyDescent="0.5">
      <c r="B425" s="31" t="s">
        <v>129</v>
      </c>
      <c r="C425" s="60" t="s">
        <v>5202</v>
      </c>
      <c r="D425" s="67">
        <v>0</v>
      </c>
      <c r="E425" s="29">
        <v>1</v>
      </c>
      <c r="F425" s="29">
        <v>1</v>
      </c>
      <c r="G425" s="66">
        <v>484864</v>
      </c>
      <c r="H425" s="73">
        <v>4</v>
      </c>
      <c r="I425" s="34">
        <v>0.12</v>
      </c>
      <c r="J425" s="37">
        <v>2012</v>
      </c>
    </row>
    <row r="426" spans="2:10" x14ac:dyDescent="0.5">
      <c r="B426" s="31" t="s">
        <v>129</v>
      </c>
      <c r="C426" s="60" t="s">
        <v>5202</v>
      </c>
      <c r="D426" s="67">
        <v>1</v>
      </c>
      <c r="E426" s="29">
        <v>1</v>
      </c>
      <c r="F426" s="29">
        <v>17</v>
      </c>
      <c r="G426" s="66">
        <v>55256144.490000002</v>
      </c>
      <c r="H426" s="73">
        <v>5</v>
      </c>
      <c r="I426" s="34">
        <v>0.105</v>
      </c>
      <c r="J426" s="37">
        <v>2012</v>
      </c>
    </row>
    <row r="427" spans="2:10" x14ac:dyDescent="0.5">
      <c r="B427" s="31" t="s">
        <v>129</v>
      </c>
      <c r="C427" s="60" t="s">
        <v>5202</v>
      </c>
      <c r="D427" s="67">
        <v>0</v>
      </c>
      <c r="E427" s="29">
        <v>1</v>
      </c>
      <c r="F427" s="29">
        <v>2</v>
      </c>
      <c r="G427" s="66">
        <v>213850.5</v>
      </c>
      <c r="H427" s="73">
        <v>2</v>
      </c>
      <c r="I427" s="34">
        <v>0.15</v>
      </c>
      <c r="J427" s="37">
        <v>2013</v>
      </c>
    </row>
    <row r="428" spans="2:10" x14ac:dyDescent="0.5">
      <c r="B428" s="31" t="s">
        <v>129</v>
      </c>
      <c r="C428" s="60" t="s">
        <v>5202</v>
      </c>
      <c r="D428" s="67">
        <v>1</v>
      </c>
      <c r="E428" s="29">
        <v>1</v>
      </c>
      <c r="F428" s="29">
        <v>10</v>
      </c>
      <c r="G428" s="66">
        <v>68164812.200000003</v>
      </c>
      <c r="H428" s="73">
        <v>4</v>
      </c>
      <c r="I428" s="34">
        <v>0.12</v>
      </c>
      <c r="J428" s="37">
        <v>2013</v>
      </c>
    </row>
    <row r="429" spans="2:10" x14ac:dyDescent="0.5">
      <c r="B429" s="31" t="s">
        <v>129</v>
      </c>
      <c r="C429" s="60" t="s">
        <v>5202</v>
      </c>
      <c r="D429" s="67">
        <v>0</v>
      </c>
      <c r="E429" s="29">
        <v>1</v>
      </c>
      <c r="F429" s="29">
        <v>4</v>
      </c>
      <c r="G429" s="66">
        <v>1606000</v>
      </c>
      <c r="H429" s="73">
        <v>1</v>
      </c>
      <c r="I429" s="34">
        <v>0.17499999999999999</v>
      </c>
      <c r="J429" s="37">
        <v>2014</v>
      </c>
    </row>
    <row r="430" spans="2:10" x14ac:dyDescent="0.5">
      <c r="B430" s="31" t="s">
        <v>129</v>
      </c>
      <c r="C430" s="60" t="s">
        <v>5202</v>
      </c>
      <c r="D430" s="67">
        <v>1</v>
      </c>
      <c r="E430" s="29">
        <v>1</v>
      </c>
      <c r="F430" s="29">
        <v>6</v>
      </c>
      <c r="G430" s="66">
        <v>12801776.5</v>
      </c>
      <c r="H430" s="73">
        <v>8</v>
      </c>
      <c r="I430" s="34">
        <v>0.06</v>
      </c>
      <c r="J430" s="37">
        <v>2014</v>
      </c>
    </row>
    <row r="431" spans="2:10" x14ac:dyDescent="0.5">
      <c r="B431" s="31" t="s">
        <v>129</v>
      </c>
      <c r="C431" s="60" t="s">
        <v>5202</v>
      </c>
      <c r="D431" s="67">
        <v>0</v>
      </c>
      <c r="E431" s="29">
        <v>1</v>
      </c>
      <c r="F431" s="29">
        <v>2</v>
      </c>
      <c r="G431" s="66">
        <v>1001500</v>
      </c>
      <c r="H431" s="73">
        <v>1</v>
      </c>
      <c r="I431" s="34">
        <v>0.17499999999999999</v>
      </c>
      <c r="J431" s="36">
        <v>2015</v>
      </c>
    </row>
    <row r="432" spans="2:10" x14ac:dyDescent="0.5">
      <c r="B432" s="31" t="s">
        <v>129</v>
      </c>
      <c r="C432" s="60" t="s">
        <v>5202</v>
      </c>
      <c r="D432" s="67">
        <v>1</v>
      </c>
      <c r="E432" s="29">
        <v>1</v>
      </c>
      <c r="F432" s="29">
        <v>12</v>
      </c>
      <c r="G432" s="66">
        <v>95618898.949999988</v>
      </c>
      <c r="H432" s="73">
        <v>6</v>
      </c>
      <c r="I432" s="34">
        <v>0.09</v>
      </c>
      <c r="J432" s="36">
        <v>2015</v>
      </c>
    </row>
    <row r="433" spans="2:10" x14ac:dyDescent="0.5">
      <c r="B433" s="31" t="s">
        <v>129</v>
      </c>
      <c r="C433" s="60" t="s">
        <v>5202</v>
      </c>
      <c r="D433" s="67">
        <v>0</v>
      </c>
      <c r="E433" s="29">
        <v>1</v>
      </c>
      <c r="F433" s="29">
        <v>2</v>
      </c>
      <c r="G433" s="66">
        <v>89147.1</v>
      </c>
      <c r="H433" s="73">
        <v>5</v>
      </c>
      <c r="I433" s="34">
        <v>0.105</v>
      </c>
      <c r="J433" s="37">
        <v>2016</v>
      </c>
    </row>
    <row r="434" spans="2:10" x14ac:dyDescent="0.5">
      <c r="B434" s="31" t="s">
        <v>129</v>
      </c>
      <c r="C434" s="60" t="s">
        <v>5202</v>
      </c>
      <c r="D434" s="67">
        <v>1</v>
      </c>
      <c r="E434" s="29">
        <v>1</v>
      </c>
      <c r="F434" s="29">
        <v>33</v>
      </c>
      <c r="G434" s="66">
        <v>165832136.41999999</v>
      </c>
      <c r="H434" s="74">
        <v>3</v>
      </c>
      <c r="I434" s="34">
        <v>0.13500000000000001</v>
      </c>
      <c r="J434" s="37">
        <v>2016</v>
      </c>
    </row>
    <row r="435" spans="2:10" x14ac:dyDescent="0.5">
      <c r="B435" s="31" t="s">
        <v>129</v>
      </c>
      <c r="C435" s="60" t="s">
        <v>5202</v>
      </c>
      <c r="D435" s="67">
        <v>0</v>
      </c>
      <c r="E435" s="29">
        <v>1</v>
      </c>
      <c r="F435" s="29">
        <v>5</v>
      </c>
      <c r="G435" s="66">
        <v>5235855.5</v>
      </c>
      <c r="H435" s="73">
        <v>1</v>
      </c>
      <c r="I435" s="34">
        <v>0.17499999999999999</v>
      </c>
      <c r="J435" s="37">
        <v>2017</v>
      </c>
    </row>
    <row r="436" spans="2:10" x14ac:dyDescent="0.5">
      <c r="B436" s="31" t="s">
        <v>129</v>
      </c>
      <c r="C436" s="60" t="s">
        <v>5202</v>
      </c>
      <c r="D436" s="67">
        <v>1</v>
      </c>
      <c r="E436" s="29">
        <v>1</v>
      </c>
      <c r="F436" s="29">
        <v>10</v>
      </c>
      <c r="G436" s="66">
        <v>38031389.450000003</v>
      </c>
      <c r="H436" s="73">
        <v>5</v>
      </c>
      <c r="I436" s="34">
        <v>0.105</v>
      </c>
      <c r="J436" s="37">
        <v>2017</v>
      </c>
    </row>
    <row r="437" spans="2:10" x14ac:dyDescent="0.5">
      <c r="B437" s="31" t="s">
        <v>129</v>
      </c>
      <c r="C437" s="60" t="s">
        <v>5202</v>
      </c>
      <c r="D437" s="67">
        <v>0</v>
      </c>
      <c r="E437" s="29">
        <v>1</v>
      </c>
      <c r="F437" s="29">
        <v>5</v>
      </c>
      <c r="G437" s="66">
        <v>1416663.6</v>
      </c>
      <c r="H437" s="73">
        <v>2</v>
      </c>
      <c r="I437" s="34">
        <v>0.15</v>
      </c>
      <c r="J437" s="37">
        <v>2018</v>
      </c>
    </row>
    <row r="438" spans="2:10" x14ac:dyDescent="0.5">
      <c r="B438" s="31" t="s">
        <v>129</v>
      </c>
      <c r="C438" s="60" t="s">
        <v>5202</v>
      </c>
      <c r="D438" s="67">
        <v>1</v>
      </c>
      <c r="E438" s="29">
        <v>1</v>
      </c>
      <c r="F438" s="29">
        <v>42</v>
      </c>
      <c r="G438" s="66">
        <v>259426839.21000001</v>
      </c>
      <c r="H438" s="73">
        <v>1</v>
      </c>
      <c r="I438" s="34">
        <v>0.17499999999999999</v>
      </c>
      <c r="J438" s="37">
        <v>2018</v>
      </c>
    </row>
    <row r="439" spans="2:10" x14ac:dyDescent="0.5">
      <c r="B439" s="31" t="s">
        <v>129</v>
      </c>
      <c r="C439" s="60" t="s">
        <v>5202</v>
      </c>
      <c r="D439" s="67">
        <v>0</v>
      </c>
      <c r="E439" s="29">
        <v>1</v>
      </c>
      <c r="F439" s="29">
        <v>0</v>
      </c>
      <c r="G439" s="66">
        <v>0</v>
      </c>
      <c r="H439" s="73">
        <v>11</v>
      </c>
      <c r="I439" s="34">
        <v>0</v>
      </c>
      <c r="J439" s="30">
        <v>2019</v>
      </c>
    </row>
    <row r="440" spans="2:10" x14ac:dyDescent="0.5">
      <c r="B440" s="31" t="s">
        <v>129</v>
      </c>
      <c r="C440" s="60" t="s">
        <v>5202</v>
      </c>
      <c r="D440" s="67">
        <v>1</v>
      </c>
      <c r="E440" s="29">
        <v>1</v>
      </c>
      <c r="F440" s="29">
        <v>2</v>
      </c>
      <c r="G440" s="66">
        <v>3545510.0000000005</v>
      </c>
      <c r="H440" s="73">
        <v>9</v>
      </c>
      <c r="I440" s="34">
        <v>4.4999999999999998E-2</v>
      </c>
      <c r="J440" s="30">
        <v>2019</v>
      </c>
    </row>
    <row r="441" spans="2:10" x14ac:dyDescent="0.5">
      <c r="B441" s="31" t="s">
        <v>129</v>
      </c>
      <c r="C441" s="60" t="s">
        <v>5202</v>
      </c>
      <c r="D441" s="67">
        <v>0</v>
      </c>
      <c r="E441" s="29">
        <v>1</v>
      </c>
      <c r="F441" s="29">
        <v>23</v>
      </c>
      <c r="G441" s="66">
        <v>11211428.699999999</v>
      </c>
      <c r="H441" s="73">
        <v>1</v>
      </c>
      <c r="I441" s="34">
        <v>0.17499999999999999</v>
      </c>
      <c r="J441" s="37" t="s">
        <v>4870</v>
      </c>
    </row>
    <row r="442" spans="2:10" x14ac:dyDescent="0.5">
      <c r="B442" s="31" t="s">
        <v>129</v>
      </c>
      <c r="C442" s="60" t="s">
        <v>5202</v>
      </c>
      <c r="D442" s="67">
        <v>1</v>
      </c>
      <c r="E442" s="29">
        <v>1</v>
      </c>
      <c r="F442" s="29">
        <v>156</v>
      </c>
      <c r="G442" s="66">
        <v>780081318.38999999</v>
      </c>
      <c r="H442" s="73">
        <v>4</v>
      </c>
      <c r="I442" s="34">
        <v>0.12</v>
      </c>
      <c r="J442" s="37" t="s">
        <v>4870</v>
      </c>
    </row>
    <row r="443" spans="2:10" x14ac:dyDescent="0.5">
      <c r="B443" s="31" t="s">
        <v>584</v>
      </c>
      <c r="C443" s="61" t="s">
        <v>5222</v>
      </c>
      <c r="D443" s="67">
        <v>0</v>
      </c>
      <c r="E443" s="29">
        <v>1</v>
      </c>
      <c r="F443" s="29">
        <v>0</v>
      </c>
      <c r="G443" s="66">
        <v>0</v>
      </c>
      <c r="H443" s="75">
        <v>11</v>
      </c>
      <c r="I443" s="34">
        <v>0</v>
      </c>
      <c r="J443" s="30">
        <v>2010</v>
      </c>
    </row>
    <row r="444" spans="2:10" x14ac:dyDescent="0.5">
      <c r="B444" s="31" t="s">
        <v>584</v>
      </c>
      <c r="C444" s="61" t="s">
        <v>5222</v>
      </c>
      <c r="D444" s="67">
        <v>0</v>
      </c>
      <c r="E444" s="29">
        <v>1</v>
      </c>
      <c r="F444" s="29">
        <v>0</v>
      </c>
      <c r="G444" s="66">
        <v>0</v>
      </c>
      <c r="H444" s="73">
        <v>11</v>
      </c>
      <c r="I444" s="34">
        <v>0</v>
      </c>
      <c r="J444" s="37">
        <v>2011</v>
      </c>
    </row>
    <row r="445" spans="2:10" x14ac:dyDescent="0.5">
      <c r="B445" s="31" t="s">
        <v>584</v>
      </c>
      <c r="C445" s="61" t="s">
        <v>5222</v>
      </c>
      <c r="D445" s="67">
        <v>0</v>
      </c>
      <c r="E445" s="29">
        <v>1</v>
      </c>
      <c r="F445" s="29">
        <v>1</v>
      </c>
      <c r="G445" s="66">
        <v>36000</v>
      </c>
      <c r="H445" s="73">
        <v>5</v>
      </c>
      <c r="I445" s="34">
        <v>0.105</v>
      </c>
      <c r="J445" s="37">
        <v>2012</v>
      </c>
    </row>
    <row r="446" spans="2:10" x14ac:dyDescent="0.5">
      <c r="B446" s="31" t="s">
        <v>584</v>
      </c>
      <c r="C446" s="61" t="s">
        <v>5222</v>
      </c>
      <c r="D446" s="67">
        <v>0</v>
      </c>
      <c r="E446" s="29">
        <v>1</v>
      </c>
      <c r="F446" s="29">
        <v>0</v>
      </c>
      <c r="G446" s="66">
        <v>0</v>
      </c>
      <c r="H446" s="73">
        <v>11</v>
      </c>
      <c r="I446" s="34">
        <v>0</v>
      </c>
      <c r="J446" s="37">
        <v>2013</v>
      </c>
    </row>
    <row r="447" spans="2:10" x14ac:dyDescent="0.5">
      <c r="B447" s="31" t="s">
        <v>584</v>
      </c>
      <c r="C447" s="61" t="s">
        <v>5222</v>
      </c>
      <c r="D447" s="67">
        <v>0</v>
      </c>
      <c r="E447" s="29">
        <v>1</v>
      </c>
      <c r="F447" s="29">
        <v>0</v>
      </c>
      <c r="G447" s="66">
        <v>0</v>
      </c>
      <c r="H447" s="73">
        <v>11</v>
      </c>
      <c r="I447" s="34">
        <v>0</v>
      </c>
      <c r="J447" s="37">
        <v>2014</v>
      </c>
    </row>
    <row r="448" spans="2:10" x14ac:dyDescent="0.5">
      <c r="B448" s="31" t="s">
        <v>584</v>
      </c>
      <c r="C448" s="61" t="s">
        <v>5222</v>
      </c>
      <c r="D448" s="67">
        <v>0</v>
      </c>
      <c r="E448" s="29">
        <v>1</v>
      </c>
      <c r="F448" s="29">
        <v>0</v>
      </c>
      <c r="G448" s="66">
        <v>0</v>
      </c>
      <c r="H448" s="73">
        <v>11</v>
      </c>
      <c r="I448" s="34">
        <v>0</v>
      </c>
      <c r="J448" s="36">
        <v>2015</v>
      </c>
    </row>
    <row r="449" spans="2:10" x14ac:dyDescent="0.5">
      <c r="B449" s="31" t="s">
        <v>584</v>
      </c>
      <c r="C449" s="61" t="s">
        <v>5222</v>
      </c>
      <c r="D449" s="67">
        <v>0</v>
      </c>
      <c r="E449" s="29">
        <v>1</v>
      </c>
      <c r="F449" s="29">
        <v>0</v>
      </c>
      <c r="G449" s="66">
        <v>0</v>
      </c>
      <c r="H449" s="73">
        <v>11</v>
      </c>
      <c r="I449" s="34">
        <v>0</v>
      </c>
      <c r="J449" s="37">
        <v>2016</v>
      </c>
    </row>
    <row r="450" spans="2:10" x14ac:dyDescent="0.5">
      <c r="B450" s="31" t="s">
        <v>584</v>
      </c>
      <c r="C450" s="61" t="s">
        <v>5222</v>
      </c>
      <c r="D450" s="67">
        <v>0</v>
      </c>
      <c r="E450" s="29">
        <v>1</v>
      </c>
      <c r="F450" s="29">
        <v>1</v>
      </c>
      <c r="G450" s="66">
        <v>200000</v>
      </c>
      <c r="H450" s="73">
        <v>12</v>
      </c>
      <c r="I450" s="34">
        <v>0</v>
      </c>
      <c r="J450" s="37">
        <v>2017</v>
      </c>
    </row>
    <row r="451" spans="2:10" x14ac:dyDescent="0.5">
      <c r="B451" s="31" t="s">
        <v>584</v>
      </c>
      <c r="C451" s="61" t="s">
        <v>5222</v>
      </c>
      <c r="D451" s="67">
        <v>0</v>
      </c>
      <c r="E451" s="29">
        <v>1</v>
      </c>
      <c r="F451" s="29">
        <v>1</v>
      </c>
      <c r="G451" s="66">
        <v>500000</v>
      </c>
      <c r="H451" s="73">
        <v>8</v>
      </c>
      <c r="I451" s="34">
        <v>0.06</v>
      </c>
      <c r="J451" s="37">
        <v>2018</v>
      </c>
    </row>
    <row r="452" spans="2:10" x14ac:dyDescent="0.5">
      <c r="B452" s="31" t="s">
        <v>584</v>
      </c>
      <c r="C452" s="61" t="s">
        <v>5222</v>
      </c>
      <c r="D452" s="67">
        <v>0</v>
      </c>
      <c r="E452" s="29">
        <v>1</v>
      </c>
      <c r="F452" s="29">
        <v>0</v>
      </c>
      <c r="G452" s="66">
        <v>0</v>
      </c>
      <c r="H452" s="73">
        <v>11</v>
      </c>
      <c r="I452" s="34">
        <v>0</v>
      </c>
      <c r="J452" s="30">
        <v>2019</v>
      </c>
    </row>
    <row r="453" spans="2:10" x14ac:dyDescent="0.5">
      <c r="B453" s="31" t="s">
        <v>584</v>
      </c>
      <c r="C453" s="61" t="s">
        <v>5222</v>
      </c>
      <c r="D453" s="67">
        <v>0</v>
      </c>
      <c r="E453" s="29">
        <v>1</v>
      </c>
      <c r="F453" s="29">
        <v>3</v>
      </c>
      <c r="G453" s="66">
        <v>736000</v>
      </c>
      <c r="H453" s="73">
        <v>12</v>
      </c>
      <c r="I453" s="34">
        <v>0</v>
      </c>
      <c r="J453" s="37" t="s">
        <v>4870</v>
      </c>
    </row>
    <row r="454" spans="2:10" x14ac:dyDescent="0.5">
      <c r="B454" s="31" t="s">
        <v>291</v>
      </c>
      <c r="C454" s="62" t="s">
        <v>5223</v>
      </c>
      <c r="D454" s="67">
        <v>0</v>
      </c>
      <c r="E454" s="29">
        <v>1</v>
      </c>
      <c r="F454" s="29">
        <v>0</v>
      </c>
      <c r="G454" s="66">
        <v>0</v>
      </c>
      <c r="H454" s="75">
        <v>11</v>
      </c>
      <c r="I454" s="34">
        <v>0</v>
      </c>
      <c r="J454" s="30">
        <v>2010</v>
      </c>
    </row>
    <row r="455" spans="2:10" x14ac:dyDescent="0.5">
      <c r="B455" s="31" t="s">
        <v>291</v>
      </c>
      <c r="C455" s="62" t="s">
        <v>5223</v>
      </c>
      <c r="D455" s="67">
        <v>1</v>
      </c>
      <c r="E455" s="29">
        <v>1</v>
      </c>
      <c r="F455" s="29">
        <v>1</v>
      </c>
      <c r="G455" s="66">
        <v>2671554.2999999998</v>
      </c>
      <c r="H455" s="75">
        <v>14</v>
      </c>
      <c r="I455" s="34">
        <v>0</v>
      </c>
      <c r="J455" s="30">
        <v>2010</v>
      </c>
    </row>
    <row r="456" spans="2:10" x14ac:dyDescent="0.5">
      <c r="B456" s="31" t="s">
        <v>291</v>
      </c>
      <c r="C456" s="62" t="s">
        <v>5223</v>
      </c>
      <c r="D456" s="67">
        <v>0</v>
      </c>
      <c r="E456" s="29">
        <v>1</v>
      </c>
      <c r="F456" s="29">
        <v>0</v>
      </c>
      <c r="G456" s="66">
        <v>0</v>
      </c>
      <c r="H456" s="73">
        <v>11</v>
      </c>
      <c r="I456" s="34">
        <v>0</v>
      </c>
      <c r="J456" s="37">
        <v>2011</v>
      </c>
    </row>
    <row r="457" spans="2:10" x14ac:dyDescent="0.5">
      <c r="B457" s="31" t="s">
        <v>291</v>
      </c>
      <c r="C457" s="62" t="s">
        <v>5223</v>
      </c>
      <c r="D457" s="67">
        <v>1</v>
      </c>
      <c r="E457" s="29">
        <v>1</v>
      </c>
      <c r="F457" s="29">
        <v>0</v>
      </c>
      <c r="G457" s="66">
        <v>0</v>
      </c>
      <c r="H457" s="73">
        <v>15</v>
      </c>
      <c r="I457" s="34">
        <v>0</v>
      </c>
      <c r="J457" s="37">
        <v>2011</v>
      </c>
    </row>
    <row r="458" spans="2:10" x14ac:dyDescent="0.5">
      <c r="B458" s="31" t="s">
        <v>291</v>
      </c>
      <c r="C458" s="62" t="s">
        <v>5223</v>
      </c>
      <c r="D458" s="67">
        <v>0</v>
      </c>
      <c r="E458" s="29">
        <v>1</v>
      </c>
      <c r="F458" s="29">
        <v>0</v>
      </c>
      <c r="G458" s="66">
        <v>0</v>
      </c>
      <c r="H458" s="73">
        <v>11</v>
      </c>
      <c r="I458" s="34">
        <v>0</v>
      </c>
      <c r="J458" s="37">
        <v>2012</v>
      </c>
    </row>
    <row r="459" spans="2:10" x14ac:dyDescent="0.5">
      <c r="B459" s="31" t="s">
        <v>291</v>
      </c>
      <c r="C459" s="62" t="s">
        <v>5223</v>
      </c>
      <c r="D459" s="67">
        <v>1</v>
      </c>
      <c r="E459" s="29">
        <v>1</v>
      </c>
      <c r="F459" s="29">
        <v>0</v>
      </c>
      <c r="G459" s="66">
        <v>0</v>
      </c>
      <c r="H459" s="73">
        <v>17</v>
      </c>
      <c r="I459" s="34">
        <v>0</v>
      </c>
      <c r="J459" s="37">
        <v>2012</v>
      </c>
    </row>
    <row r="460" spans="2:10" x14ac:dyDescent="0.5">
      <c r="B460" s="31" t="s">
        <v>291</v>
      </c>
      <c r="C460" s="62" t="s">
        <v>5223</v>
      </c>
      <c r="D460" s="67">
        <v>0</v>
      </c>
      <c r="E460" s="29">
        <v>1</v>
      </c>
      <c r="F460" s="29">
        <v>0</v>
      </c>
      <c r="G460" s="66">
        <v>0</v>
      </c>
      <c r="H460" s="73">
        <v>11</v>
      </c>
      <c r="I460" s="34">
        <v>0</v>
      </c>
      <c r="J460" s="37">
        <v>2013</v>
      </c>
    </row>
    <row r="461" spans="2:10" x14ac:dyDescent="0.5">
      <c r="B461" s="31" t="s">
        <v>291</v>
      </c>
      <c r="C461" s="62" t="s">
        <v>5223</v>
      </c>
      <c r="D461" s="67">
        <v>1</v>
      </c>
      <c r="E461" s="29">
        <v>1</v>
      </c>
      <c r="F461" s="29">
        <v>0</v>
      </c>
      <c r="G461" s="66">
        <v>0</v>
      </c>
      <c r="H461" s="73">
        <v>18</v>
      </c>
      <c r="I461" s="34">
        <v>0</v>
      </c>
      <c r="J461" s="37">
        <v>2013</v>
      </c>
    </row>
    <row r="462" spans="2:10" x14ac:dyDescent="0.5">
      <c r="B462" s="31" t="s">
        <v>291</v>
      </c>
      <c r="C462" s="62" t="s">
        <v>5223</v>
      </c>
      <c r="D462" s="67">
        <v>0</v>
      </c>
      <c r="E462" s="29">
        <v>1</v>
      </c>
      <c r="F462" s="29">
        <v>0</v>
      </c>
      <c r="G462" s="66">
        <v>0</v>
      </c>
      <c r="H462" s="73">
        <v>11</v>
      </c>
      <c r="I462" s="34">
        <v>0</v>
      </c>
      <c r="J462" s="37">
        <v>2014</v>
      </c>
    </row>
    <row r="463" spans="2:10" x14ac:dyDescent="0.5">
      <c r="B463" s="31" t="s">
        <v>291</v>
      </c>
      <c r="C463" s="62" t="s">
        <v>5223</v>
      </c>
      <c r="D463" s="67">
        <v>1</v>
      </c>
      <c r="E463" s="29">
        <v>1</v>
      </c>
      <c r="F463" s="29">
        <v>0</v>
      </c>
      <c r="G463" s="66">
        <v>0</v>
      </c>
      <c r="H463" s="73">
        <v>18</v>
      </c>
      <c r="I463" s="34">
        <v>0</v>
      </c>
      <c r="J463" s="37">
        <v>2014</v>
      </c>
    </row>
    <row r="464" spans="2:10" x14ac:dyDescent="0.5">
      <c r="B464" s="31" t="s">
        <v>291</v>
      </c>
      <c r="C464" s="62" t="s">
        <v>5223</v>
      </c>
      <c r="D464" s="67">
        <v>0</v>
      </c>
      <c r="E464" s="29">
        <v>1</v>
      </c>
      <c r="F464" s="29">
        <v>0</v>
      </c>
      <c r="G464" s="66">
        <v>0</v>
      </c>
      <c r="H464" s="73">
        <v>11</v>
      </c>
      <c r="I464" s="34">
        <v>0</v>
      </c>
      <c r="J464" s="36">
        <v>2015</v>
      </c>
    </row>
    <row r="465" spans="2:10" x14ac:dyDescent="0.5">
      <c r="B465" s="31" t="s">
        <v>291</v>
      </c>
      <c r="C465" s="62" t="s">
        <v>5223</v>
      </c>
      <c r="D465" s="67">
        <v>1</v>
      </c>
      <c r="E465" s="29">
        <v>1</v>
      </c>
      <c r="F465" s="29">
        <v>1</v>
      </c>
      <c r="G465" s="66">
        <v>3000000</v>
      </c>
      <c r="H465" s="73">
        <v>15</v>
      </c>
      <c r="I465" s="34">
        <v>0</v>
      </c>
      <c r="J465" s="36">
        <v>2015</v>
      </c>
    </row>
    <row r="466" spans="2:10" x14ac:dyDescent="0.5">
      <c r="B466" s="31" t="s">
        <v>291</v>
      </c>
      <c r="C466" s="62" t="s">
        <v>5223</v>
      </c>
      <c r="D466" s="67">
        <v>0</v>
      </c>
      <c r="E466" s="29">
        <v>1</v>
      </c>
      <c r="F466" s="29">
        <v>0</v>
      </c>
      <c r="G466" s="66">
        <v>0</v>
      </c>
      <c r="H466" s="73">
        <v>11</v>
      </c>
      <c r="I466" s="34">
        <v>0</v>
      </c>
      <c r="J466" s="37">
        <v>2016</v>
      </c>
    </row>
    <row r="467" spans="2:10" x14ac:dyDescent="0.5">
      <c r="B467" s="31" t="s">
        <v>291</v>
      </c>
      <c r="C467" s="62" t="s">
        <v>5223</v>
      </c>
      <c r="D467" s="67">
        <v>1</v>
      </c>
      <c r="E467" s="29">
        <v>1</v>
      </c>
      <c r="F467" s="29">
        <v>0</v>
      </c>
      <c r="G467" s="66">
        <v>0</v>
      </c>
      <c r="H467" s="74">
        <v>20</v>
      </c>
      <c r="I467" s="34">
        <v>0</v>
      </c>
      <c r="J467" s="37">
        <v>2016</v>
      </c>
    </row>
    <row r="468" spans="2:10" x14ac:dyDescent="0.5">
      <c r="B468" s="31" t="s">
        <v>291</v>
      </c>
      <c r="C468" s="62" t="s">
        <v>5223</v>
      </c>
      <c r="D468" s="67">
        <v>0</v>
      </c>
      <c r="E468" s="29">
        <v>1</v>
      </c>
      <c r="F468" s="29">
        <v>0</v>
      </c>
      <c r="G468" s="66">
        <v>0</v>
      </c>
      <c r="H468" s="73">
        <v>17</v>
      </c>
      <c r="I468" s="34">
        <v>0</v>
      </c>
      <c r="J468" s="37">
        <v>2017</v>
      </c>
    </row>
    <row r="469" spans="2:10" x14ac:dyDescent="0.5">
      <c r="B469" s="31" t="s">
        <v>291</v>
      </c>
      <c r="C469" s="62" t="s">
        <v>5223</v>
      </c>
      <c r="D469" s="67">
        <v>1</v>
      </c>
      <c r="E469" s="29">
        <v>1</v>
      </c>
      <c r="F469" s="29">
        <v>3</v>
      </c>
      <c r="G469" s="66">
        <v>4191456.76</v>
      </c>
      <c r="H469" s="73">
        <v>11</v>
      </c>
      <c r="I469" s="34">
        <v>0</v>
      </c>
      <c r="J469" s="37">
        <v>2017</v>
      </c>
    </row>
    <row r="470" spans="2:10" x14ac:dyDescent="0.5">
      <c r="B470" s="31" t="s">
        <v>291</v>
      </c>
      <c r="C470" s="62" t="s">
        <v>5223</v>
      </c>
      <c r="D470" s="67">
        <v>0</v>
      </c>
      <c r="E470" s="29">
        <v>1</v>
      </c>
      <c r="F470" s="29">
        <v>3</v>
      </c>
      <c r="G470" s="66">
        <v>184140</v>
      </c>
      <c r="H470" s="73">
        <v>10</v>
      </c>
      <c r="I470" s="34">
        <v>0.03</v>
      </c>
      <c r="J470" s="37">
        <v>2018</v>
      </c>
    </row>
    <row r="471" spans="2:10" x14ac:dyDescent="0.5">
      <c r="B471" s="31" t="s">
        <v>291</v>
      </c>
      <c r="C471" s="62" t="s">
        <v>5223</v>
      </c>
      <c r="D471" s="67">
        <v>1</v>
      </c>
      <c r="E471" s="29">
        <v>1</v>
      </c>
      <c r="F471" s="29">
        <v>31</v>
      </c>
      <c r="G471" s="66">
        <v>95688646.099999979</v>
      </c>
      <c r="H471" s="73">
        <v>3</v>
      </c>
      <c r="I471" s="34">
        <v>0.13500000000000001</v>
      </c>
      <c r="J471" s="37">
        <v>2018</v>
      </c>
    </row>
    <row r="472" spans="2:10" x14ac:dyDescent="0.5">
      <c r="B472" s="31" t="s">
        <v>291</v>
      </c>
      <c r="C472" s="62" t="s">
        <v>5223</v>
      </c>
      <c r="D472" s="67">
        <v>0</v>
      </c>
      <c r="E472" s="29">
        <v>1</v>
      </c>
      <c r="F472" s="29">
        <v>1</v>
      </c>
      <c r="G472" s="66">
        <v>240000</v>
      </c>
      <c r="H472" s="73">
        <v>2</v>
      </c>
      <c r="I472" s="34">
        <v>0.15</v>
      </c>
      <c r="J472" s="30">
        <v>2019</v>
      </c>
    </row>
    <row r="473" spans="2:10" x14ac:dyDescent="0.5">
      <c r="B473" s="31" t="s">
        <v>291</v>
      </c>
      <c r="C473" s="62" t="s">
        <v>5223</v>
      </c>
      <c r="D473" s="67">
        <v>1</v>
      </c>
      <c r="E473" s="29">
        <v>1</v>
      </c>
      <c r="F473" s="29">
        <v>5</v>
      </c>
      <c r="G473" s="66">
        <v>11505070.199999999</v>
      </c>
      <c r="H473" s="73">
        <v>3</v>
      </c>
      <c r="I473" s="34">
        <v>0.13500000000000001</v>
      </c>
      <c r="J473" s="30">
        <v>2019</v>
      </c>
    </row>
    <row r="474" spans="2:10" x14ac:dyDescent="0.5">
      <c r="B474" s="31" t="s">
        <v>291</v>
      </c>
      <c r="C474" s="62" t="s">
        <v>5223</v>
      </c>
      <c r="D474" s="67">
        <v>0</v>
      </c>
      <c r="E474" s="29">
        <v>1</v>
      </c>
      <c r="F474" s="29">
        <v>4</v>
      </c>
      <c r="G474" s="66">
        <v>424140</v>
      </c>
      <c r="H474" s="73">
        <v>14</v>
      </c>
      <c r="I474" s="34">
        <v>0</v>
      </c>
      <c r="J474" s="37" t="s">
        <v>4870</v>
      </c>
    </row>
    <row r="475" spans="2:10" x14ac:dyDescent="0.5">
      <c r="B475" s="31" t="s">
        <v>291</v>
      </c>
      <c r="C475" s="62" t="s">
        <v>5223</v>
      </c>
      <c r="D475" s="67">
        <v>1</v>
      </c>
      <c r="E475" s="29">
        <v>1</v>
      </c>
      <c r="F475" s="29">
        <v>41</v>
      </c>
      <c r="G475" s="66">
        <v>117056727.35999998</v>
      </c>
      <c r="H475" s="73">
        <v>12</v>
      </c>
      <c r="I475" s="34">
        <v>0</v>
      </c>
      <c r="J475" s="37" t="s">
        <v>4870</v>
      </c>
    </row>
    <row r="476" spans="2:10" x14ac:dyDescent="0.5">
      <c r="B476" s="31" t="s">
        <v>81</v>
      </c>
      <c r="C476" s="63" t="s">
        <v>5224</v>
      </c>
      <c r="D476" s="67">
        <v>0</v>
      </c>
      <c r="E476" s="29">
        <v>1</v>
      </c>
      <c r="F476" s="29">
        <v>0</v>
      </c>
      <c r="G476" s="66">
        <v>0</v>
      </c>
      <c r="H476" s="75">
        <v>11</v>
      </c>
      <c r="I476" s="34">
        <v>0</v>
      </c>
      <c r="J476" s="30">
        <v>2010</v>
      </c>
    </row>
    <row r="477" spans="2:10" x14ac:dyDescent="0.5">
      <c r="B477" s="31" t="s">
        <v>81</v>
      </c>
      <c r="C477" s="63" t="s">
        <v>5224</v>
      </c>
      <c r="D477" s="67">
        <v>1</v>
      </c>
      <c r="E477" s="29">
        <v>1</v>
      </c>
      <c r="F477" s="29">
        <v>1</v>
      </c>
      <c r="G477" s="66">
        <v>3780000</v>
      </c>
      <c r="H477" s="75">
        <v>11</v>
      </c>
      <c r="I477" s="34">
        <v>0</v>
      </c>
      <c r="J477" s="30">
        <v>2010</v>
      </c>
    </row>
    <row r="478" spans="2:10" x14ac:dyDescent="0.5">
      <c r="B478" s="31" t="s">
        <v>81</v>
      </c>
      <c r="C478" s="63" t="s">
        <v>5224</v>
      </c>
      <c r="D478" s="67">
        <v>0</v>
      </c>
      <c r="E478" s="29">
        <v>1</v>
      </c>
      <c r="F478" s="29">
        <v>0</v>
      </c>
      <c r="G478" s="66">
        <v>0</v>
      </c>
      <c r="H478" s="73">
        <v>11</v>
      </c>
      <c r="I478" s="34">
        <v>0</v>
      </c>
      <c r="J478" s="37">
        <v>2011</v>
      </c>
    </row>
    <row r="479" spans="2:10" x14ac:dyDescent="0.5">
      <c r="B479" s="31" t="s">
        <v>81</v>
      </c>
      <c r="C479" s="63" t="s">
        <v>5224</v>
      </c>
      <c r="D479" s="67">
        <v>1</v>
      </c>
      <c r="E479" s="29">
        <v>1</v>
      </c>
      <c r="F479" s="29">
        <v>6</v>
      </c>
      <c r="G479" s="66">
        <v>380799200</v>
      </c>
      <c r="H479" s="73">
        <v>1</v>
      </c>
      <c r="I479" s="34">
        <v>0.17499999999999999</v>
      </c>
      <c r="J479" s="37">
        <v>2011</v>
      </c>
    </row>
    <row r="480" spans="2:10" x14ac:dyDescent="0.5">
      <c r="B480" s="31" t="s">
        <v>81</v>
      </c>
      <c r="C480" s="63" t="s">
        <v>5224</v>
      </c>
      <c r="D480" s="67">
        <v>0</v>
      </c>
      <c r="E480" s="29">
        <v>1</v>
      </c>
      <c r="F480" s="29">
        <v>0</v>
      </c>
      <c r="G480" s="66">
        <v>0</v>
      </c>
      <c r="H480" s="73">
        <v>11</v>
      </c>
      <c r="I480" s="34">
        <v>0</v>
      </c>
      <c r="J480" s="37">
        <v>2012</v>
      </c>
    </row>
    <row r="481" spans="2:10" x14ac:dyDescent="0.5">
      <c r="B481" s="31" t="s">
        <v>81</v>
      </c>
      <c r="C481" s="63" t="s">
        <v>5224</v>
      </c>
      <c r="D481" s="67">
        <v>1</v>
      </c>
      <c r="E481" s="29">
        <v>1</v>
      </c>
      <c r="F481" s="29">
        <v>7</v>
      </c>
      <c r="G481" s="66">
        <v>13848909.220000003</v>
      </c>
      <c r="H481" s="73">
        <v>8</v>
      </c>
      <c r="I481" s="34">
        <v>0.06</v>
      </c>
      <c r="J481" s="37">
        <v>2012</v>
      </c>
    </row>
    <row r="482" spans="2:10" x14ac:dyDescent="0.5">
      <c r="B482" s="31" t="s">
        <v>81</v>
      </c>
      <c r="C482" s="63" t="s">
        <v>5224</v>
      </c>
      <c r="D482" s="67">
        <v>0</v>
      </c>
      <c r="E482" s="29">
        <v>1</v>
      </c>
      <c r="F482" s="29">
        <v>0</v>
      </c>
      <c r="G482" s="66">
        <v>0</v>
      </c>
      <c r="H482" s="73">
        <v>11</v>
      </c>
      <c r="I482" s="34">
        <v>0</v>
      </c>
      <c r="J482" s="37">
        <v>2013</v>
      </c>
    </row>
    <row r="483" spans="2:10" x14ac:dyDescent="0.5">
      <c r="B483" s="31" t="s">
        <v>81</v>
      </c>
      <c r="C483" s="63" t="s">
        <v>5224</v>
      </c>
      <c r="D483" s="67">
        <v>1</v>
      </c>
      <c r="E483" s="29">
        <v>1</v>
      </c>
      <c r="F483" s="29">
        <v>2</v>
      </c>
      <c r="G483" s="66">
        <v>3112000</v>
      </c>
      <c r="H483" s="73">
        <v>12</v>
      </c>
      <c r="I483" s="34">
        <v>0</v>
      </c>
      <c r="J483" s="37">
        <v>2013</v>
      </c>
    </row>
    <row r="484" spans="2:10" x14ac:dyDescent="0.5">
      <c r="B484" s="31" t="s">
        <v>81</v>
      </c>
      <c r="C484" s="63" t="s">
        <v>5224</v>
      </c>
      <c r="D484" s="67">
        <v>0</v>
      </c>
      <c r="E484" s="29">
        <v>1</v>
      </c>
      <c r="F484" s="29">
        <v>0</v>
      </c>
      <c r="G484" s="66">
        <v>0</v>
      </c>
      <c r="H484" s="73">
        <v>11</v>
      </c>
      <c r="I484" s="34">
        <v>0</v>
      </c>
      <c r="J484" s="37">
        <v>2014</v>
      </c>
    </row>
    <row r="485" spans="2:10" x14ac:dyDescent="0.5">
      <c r="B485" s="31" t="s">
        <v>81</v>
      </c>
      <c r="C485" s="63" t="s">
        <v>5224</v>
      </c>
      <c r="D485" s="67">
        <v>1</v>
      </c>
      <c r="E485" s="29">
        <v>1</v>
      </c>
      <c r="F485" s="29">
        <v>4</v>
      </c>
      <c r="G485" s="66">
        <v>7784250</v>
      </c>
      <c r="H485" s="73">
        <v>10</v>
      </c>
      <c r="I485" s="34">
        <v>0.03</v>
      </c>
      <c r="J485" s="37">
        <v>2014</v>
      </c>
    </row>
    <row r="486" spans="2:10" x14ac:dyDescent="0.5">
      <c r="B486" s="31" t="s">
        <v>81</v>
      </c>
      <c r="C486" s="63" t="s">
        <v>5224</v>
      </c>
      <c r="D486" s="67">
        <v>0</v>
      </c>
      <c r="E486" s="29">
        <v>1</v>
      </c>
      <c r="F486" s="29">
        <v>1</v>
      </c>
      <c r="G486" s="66">
        <v>3000</v>
      </c>
      <c r="H486" s="73">
        <v>5</v>
      </c>
      <c r="I486" s="34">
        <v>0.105</v>
      </c>
      <c r="J486" s="36">
        <v>2015</v>
      </c>
    </row>
    <row r="487" spans="2:10" x14ac:dyDescent="0.5">
      <c r="B487" s="31" t="s">
        <v>81</v>
      </c>
      <c r="C487" s="63" t="s">
        <v>5224</v>
      </c>
      <c r="D487" s="67">
        <v>1</v>
      </c>
      <c r="E487" s="29">
        <v>1</v>
      </c>
      <c r="F487" s="29">
        <v>9</v>
      </c>
      <c r="G487" s="66">
        <v>331047643.78999996</v>
      </c>
      <c r="H487" s="73">
        <v>2</v>
      </c>
      <c r="I487" s="34">
        <v>0.15</v>
      </c>
      <c r="J487" s="36">
        <v>2015</v>
      </c>
    </row>
    <row r="488" spans="2:10" x14ac:dyDescent="0.5">
      <c r="B488" s="31" t="s">
        <v>81</v>
      </c>
      <c r="C488" s="63" t="s">
        <v>5224</v>
      </c>
      <c r="D488" s="67">
        <v>0</v>
      </c>
      <c r="E488" s="29">
        <v>1</v>
      </c>
      <c r="F488" s="29">
        <v>1</v>
      </c>
      <c r="G488" s="66">
        <v>17500</v>
      </c>
      <c r="H488" s="73">
        <v>6</v>
      </c>
      <c r="I488" s="34">
        <v>0.09</v>
      </c>
      <c r="J488" s="37">
        <v>2016</v>
      </c>
    </row>
    <row r="489" spans="2:10" x14ac:dyDescent="0.5">
      <c r="B489" s="31" t="s">
        <v>81</v>
      </c>
      <c r="C489" s="63" t="s">
        <v>5224</v>
      </c>
      <c r="D489" s="67">
        <v>1</v>
      </c>
      <c r="E489" s="29">
        <v>1</v>
      </c>
      <c r="F489" s="29">
        <v>6</v>
      </c>
      <c r="G489" s="66">
        <v>14542014.239999998</v>
      </c>
      <c r="H489" s="74">
        <v>12</v>
      </c>
      <c r="I489" s="34">
        <v>0</v>
      </c>
      <c r="J489" s="37">
        <v>2016</v>
      </c>
    </row>
    <row r="490" spans="2:10" x14ac:dyDescent="0.5">
      <c r="B490" s="31" t="s">
        <v>81</v>
      </c>
      <c r="C490" s="63" t="s">
        <v>5224</v>
      </c>
      <c r="D490" s="67">
        <v>0</v>
      </c>
      <c r="E490" s="29">
        <v>1</v>
      </c>
      <c r="F490" s="29">
        <v>0</v>
      </c>
      <c r="G490" s="66">
        <v>0</v>
      </c>
      <c r="H490" s="73">
        <v>17</v>
      </c>
      <c r="I490" s="34">
        <v>0</v>
      </c>
      <c r="J490" s="37">
        <v>2017</v>
      </c>
    </row>
    <row r="491" spans="2:10" x14ac:dyDescent="0.5">
      <c r="B491" s="31" t="s">
        <v>81</v>
      </c>
      <c r="C491" s="63" t="s">
        <v>5224</v>
      </c>
      <c r="D491" s="67">
        <v>1</v>
      </c>
      <c r="E491" s="29">
        <v>1</v>
      </c>
      <c r="F491" s="29">
        <v>3</v>
      </c>
      <c r="G491" s="66">
        <v>423001292.25</v>
      </c>
      <c r="H491" s="73">
        <v>1</v>
      </c>
      <c r="I491" s="34">
        <v>0.17499999999999999</v>
      </c>
      <c r="J491" s="37">
        <v>2017</v>
      </c>
    </row>
    <row r="492" spans="2:10" x14ac:dyDescent="0.5">
      <c r="B492" s="31" t="s">
        <v>81</v>
      </c>
      <c r="C492" s="63" t="s">
        <v>5224</v>
      </c>
      <c r="D492" s="67">
        <v>0</v>
      </c>
      <c r="E492" s="29">
        <v>1</v>
      </c>
      <c r="F492" s="29">
        <v>2</v>
      </c>
      <c r="G492" s="66">
        <v>65000</v>
      </c>
      <c r="H492" s="73">
        <v>13</v>
      </c>
      <c r="I492" s="34">
        <v>0</v>
      </c>
      <c r="J492" s="37">
        <v>2018</v>
      </c>
    </row>
    <row r="493" spans="2:10" x14ac:dyDescent="0.5">
      <c r="B493" s="31" t="s">
        <v>81</v>
      </c>
      <c r="C493" s="63" t="s">
        <v>5224</v>
      </c>
      <c r="D493" s="67">
        <v>1</v>
      </c>
      <c r="E493" s="29">
        <v>1</v>
      </c>
      <c r="F493" s="29">
        <v>19</v>
      </c>
      <c r="G493" s="66">
        <v>34913018.300000004</v>
      </c>
      <c r="H493" s="73">
        <v>6</v>
      </c>
      <c r="I493" s="34">
        <v>0.09</v>
      </c>
      <c r="J493" s="37">
        <v>2018</v>
      </c>
    </row>
    <row r="494" spans="2:10" x14ac:dyDescent="0.5">
      <c r="B494" s="31" t="s">
        <v>81</v>
      </c>
      <c r="C494" s="63" t="s">
        <v>5224</v>
      </c>
      <c r="D494" s="67">
        <v>0</v>
      </c>
      <c r="E494" s="29">
        <v>1</v>
      </c>
      <c r="F494" s="29">
        <v>0</v>
      </c>
      <c r="G494" s="66">
        <v>0</v>
      </c>
      <c r="H494" s="73">
        <v>11</v>
      </c>
      <c r="I494" s="34">
        <v>0</v>
      </c>
      <c r="J494" s="30">
        <v>2019</v>
      </c>
    </row>
    <row r="495" spans="2:10" x14ac:dyDescent="0.5">
      <c r="B495" s="31" t="s">
        <v>81</v>
      </c>
      <c r="C495" s="63" t="s">
        <v>5224</v>
      </c>
      <c r="D495" s="67">
        <v>1</v>
      </c>
      <c r="E495" s="29">
        <v>1</v>
      </c>
      <c r="F495" s="29">
        <v>1</v>
      </c>
      <c r="G495" s="66">
        <v>2045920.4000000001</v>
      </c>
      <c r="H495" s="73">
        <v>11</v>
      </c>
      <c r="I495" s="34">
        <v>0</v>
      </c>
      <c r="J495" s="30">
        <v>2019</v>
      </c>
    </row>
    <row r="496" spans="2:10" x14ac:dyDescent="0.5">
      <c r="B496" s="31" t="s">
        <v>81</v>
      </c>
      <c r="C496" s="63" t="s">
        <v>5224</v>
      </c>
      <c r="D496" s="67">
        <v>0</v>
      </c>
      <c r="E496" s="29">
        <v>1</v>
      </c>
      <c r="F496" s="29">
        <v>4</v>
      </c>
      <c r="G496" s="66">
        <v>85500</v>
      </c>
      <c r="H496" s="73">
        <v>20</v>
      </c>
      <c r="I496" s="34">
        <v>0</v>
      </c>
      <c r="J496" s="37" t="s">
        <v>4870</v>
      </c>
    </row>
    <row r="497" spans="2:10" x14ac:dyDescent="0.5">
      <c r="B497" s="31" t="s">
        <v>81</v>
      </c>
      <c r="C497" s="63" t="s">
        <v>5224</v>
      </c>
      <c r="D497" s="67">
        <v>1</v>
      </c>
      <c r="E497" s="29">
        <v>1</v>
      </c>
      <c r="F497" s="29">
        <v>58</v>
      </c>
      <c r="G497" s="66">
        <v>1214874248.2</v>
      </c>
      <c r="H497" s="73">
        <v>3</v>
      </c>
      <c r="I497" s="34">
        <v>0.13500000000000001</v>
      </c>
      <c r="J497" s="37" t="s">
        <v>4870</v>
      </c>
    </row>
    <row r="498" spans="2:10" x14ac:dyDescent="0.5">
      <c r="B498" s="31" t="s">
        <v>3090</v>
      </c>
      <c r="C498" s="64" t="s">
        <v>5225</v>
      </c>
      <c r="D498" s="67">
        <v>0</v>
      </c>
      <c r="E498" s="29">
        <v>1</v>
      </c>
      <c r="F498" s="29">
        <v>0</v>
      </c>
      <c r="G498" s="66">
        <v>0</v>
      </c>
      <c r="H498" s="75">
        <v>11</v>
      </c>
      <c r="I498" s="34">
        <v>0</v>
      </c>
      <c r="J498" s="30">
        <v>2010</v>
      </c>
    </row>
    <row r="499" spans="2:10" x14ac:dyDescent="0.5">
      <c r="B499" s="31" t="s">
        <v>3090</v>
      </c>
      <c r="C499" s="64" t="s">
        <v>5225</v>
      </c>
      <c r="D499" s="67">
        <v>0</v>
      </c>
      <c r="E499" s="29">
        <v>1</v>
      </c>
      <c r="F499" s="29">
        <v>0</v>
      </c>
      <c r="G499" s="66">
        <v>0</v>
      </c>
      <c r="H499" s="73">
        <v>11</v>
      </c>
      <c r="I499" s="34">
        <v>0</v>
      </c>
      <c r="J499" s="37">
        <v>2011</v>
      </c>
    </row>
    <row r="500" spans="2:10" x14ac:dyDescent="0.5">
      <c r="B500" s="31" t="s">
        <v>3090</v>
      </c>
      <c r="C500" s="64" t="s">
        <v>5225</v>
      </c>
      <c r="D500" s="67">
        <v>0</v>
      </c>
      <c r="E500" s="29">
        <v>1</v>
      </c>
      <c r="F500" s="29">
        <v>0</v>
      </c>
      <c r="G500" s="66">
        <v>0</v>
      </c>
      <c r="H500" s="73">
        <v>11</v>
      </c>
      <c r="I500" s="34">
        <v>0</v>
      </c>
      <c r="J500" s="37">
        <v>2012</v>
      </c>
    </row>
    <row r="501" spans="2:10" x14ac:dyDescent="0.5">
      <c r="B501" s="31" t="s">
        <v>3090</v>
      </c>
      <c r="C501" s="64" t="s">
        <v>5225</v>
      </c>
      <c r="D501" s="67">
        <v>0</v>
      </c>
      <c r="E501" s="29">
        <v>1</v>
      </c>
      <c r="F501" s="29">
        <v>0</v>
      </c>
      <c r="G501" s="66">
        <v>0</v>
      </c>
      <c r="H501" s="73">
        <v>11</v>
      </c>
      <c r="I501" s="34">
        <v>0</v>
      </c>
      <c r="J501" s="37">
        <v>2013</v>
      </c>
    </row>
    <row r="502" spans="2:10" x14ac:dyDescent="0.5">
      <c r="B502" s="31" t="s">
        <v>3090</v>
      </c>
      <c r="C502" s="64" t="s">
        <v>5225</v>
      </c>
      <c r="D502" s="67">
        <v>0</v>
      </c>
      <c r="E502" s="29">
        <v>1</v>
      </c>
      <c r="F502" s="29">
        <v>0</v>
      </c>
      <c r="G502" s="66">
        <v>0</v>
      </c>
      <c r="H502" s="73">
        <v>11</v>
      </c>
      <c r="I502" s="34">
        <v>0</v>
      </c>
      <c r="J502" s="37">
        <v>2014</v>
      </c>
    </row>
    <row r="503" spans="2:10" x14ac:dyDescent="0.5">
      <c r="B503" s="31" t="s">
        <v>3090</v>
      </c>
      <c r="C503" s="64" t="s">
        <v>5225</v>
      </c>
      <c r="D503" s="67">
        <v>0</v>
      </c>
      <c r="E503" s="29">
        <v>1</v>
      </c>
      <c r="F503" s="29">
        <v>0</v>
      </c>
      <c r="G503" s="66">
        <v>0</v>
      </c>
      <c r="H503" s="73">
        <v>11</v>
      </c>
      <c r="I503" s="34">
        <v>0</v>
      </c>
      <c r="J503" s="36">
        <v>2015</v>
      </c>
    </row>
    <row r="504" spans="2:10" x14ac:dyDescent="0.5">
      <c r="B504" s="31" t="s">
        <v>3090</v>
      </c>
      <c r="C504" s="64" t="s">
        <v>5225</v>
      </c>
      <c r="D504" s="67">
        <v>0</v>
      </c>
      <c r="E504" s="29">
        <v>1</v>
      </c>
      <c r="F504" s="29">
        <v>0</v>
      </c>
      <c r="G504" s="66">
        <v>0</v>
      </c>
      <c r="H504" s="73">
        <v>11</v>
      </c>
      <c r="I504" s="34">
        <v>0</v>
      </c>
      <c r="J504" s="37">
        <v>2016</v>
      </c>
    </row>
    <row r="505" spans="2:10" x14ac:dyDescent="0.5">
      <c r="B505" s="31" t="s">
        <v>3090</v>
      </c>
      <c r="C505" s="64" t="s">
        <v>5225</v>
      </c>
      <c r="D505" s="67">
        <v>0</v>
      </c>
      <c r="E505" s="29">
        <v>1</v>
      </c>
      <c r="F505" s="29">
        <v>1</v>
      </c>
      <c r="G505" s="66">
        <v>71409.399999999994</v>
      </c>
      <c r="H505" s="73">
        <v>14</v>
      </c>
      <c r="I505" s="34">
        <v>0</v>
      </c>
      <c r="J505" s="37">
        <v>2017</v>
      </c>
    </row>
    <row r="506" spans="2:10" x14ac:dyDescent="0.5">
      <c r="B506" s="31" t="s">
        <v>3090</v>
      </c>
      <c r="C506" s="64" t="s">
        <v>5225</v>
      </c>
      <c r="D506" s="67">
        <v>0</v>
      </c>
      <c r="E506" s="29">
        <v>1</v>
      </c>
      <c r="F506" s="29">
        <v>0</v>
      </c>
      <c r="G506" s="24">
        <v>0</v>
      </c>
      <c r="H506" s="73">
        <v>15</v>
      </c>
      <c r="I506" s="34">
        <v>0</v>
      </c>
      <c r="J506" s="37">
        <v>2018</v>
      </c>
    </row>
    <row r="507" spans="2:10" x14ac:dyDescent="0.5">
      <c r="B507" s="31" t="s">
        <v>3090</v>
      </c>
      <c r="C507" s="64" t="s">
        <v>5225</v>
      </c>
      <c r="D507" s="67">
        <v>0</v>
      </c>
      <c r="E507" s="29">
        <v>1</v>
      </c>
      <c r="F507" s="29">
        <v>0</v>
      </c>
      <c r="G507" s="66">
        <v>0</v>
      </c>
      <c r="H507" s="73">
        <v>11</v>
      </c>
      <c r="I507" s="34">
        <v>0</v>
      </c>
      <c r="J507" s="30">
        <v>2019</v>
      </c>
    </row>
    <row r="508" spans="2:10" x14ac:dyDescent="0.5">
      <c r="B508" s="31" t="s">
        <v>3090</v>
      </c>
      <c r="C508" s="64" t="s">
        <v>5225</v>
      </c>
      <c r="D508" s="67">
        <v>0</v>
      </c>
      <c r="E508" s="29">
        <v>1</v>
      </c>
      <c r="F508" s="29">
        <v>1</v>
      </c>
      <c r="G508" s="66">
        <v>71409.399999999994</v>
      </c>
      <c r="H508" s="73">
        <v>21</v>
      </c>
      <c r="I508" s="34">
        <v>0</v>
      </c>
      <c r="J508" s="37" t="s">
        <v>4870</v>
      </c>
    </row>
    <row r="509" spans="2:10" x14ac:dyDescent="0.5">
      <c r="B509" s="31" t="s">
        <v>88</v>
      </c>
      <c r="C509" s="65" t="s">
        <v>5226</v>
      </c>
      <c r="D509" s="67">
        <v>0</v>
      </c>
      <c r="E509" s="29">
        <v>1</v>
      </c>
      <c r="F509" s="29">
        <v>0</v>
      </c>
      <c r="G509" s="66">
        <v>0</v>
      </c>
      <c r="H509" s="75">
        <v>11</v>
      </c>
      <c r="I509" s="34">
        <v>0</v>
      </c>
      <c r="J509" s="30">
        <v>2010</v>
      </c>
    </row>
    <row r="510" spans="2:10" x14ac:dyDescent="0.5">
      <c r="B510" s="31" t="s">
        <v>88</v>
      </c>
      <c r="C510" s="65" t="s">
        <v>5226</v>
      </c>
      <c r="D510" s="67">
        <v>1</v>
      </c>
      <c r="E510" s="29">
        <v>1</v>
      </c>
      <c r="F510" s="29">
        <v>4</v>
      </c>
      <c r="G510" s="66">
        <v>3849605.17</v>
      </c>
      <c r="H510" s="75">
        <v>10</v>
      </c>
      <c r="I510" s="34">
        <v>0.03</v>
      </c>
      <c r="J510" s="30">
        <v>2010</v>
      </c>
    </row>
    <row r="511" spans="2:10" x14ac:dyDescent="0.5">
      <c r="B511" s="31" t="s">
        <v>88</v>
      </c>
      <c r="C511" s="65" t="s">
        <v>5226</v>
      </c>
      <c r="D511" s="67">
        <v>0</v>
      </c>
      <c r="E511" s="29">
        <v>1</v>
      </c>
      <c r="F511" s="29">
        <v>1</v>
      </c>
      <c r="G511" s="66">
        <v>1000000</v>
      </c>
      <c r="H511" s="73">
        <v>1</v>
      </c>
      <c r="I511" s="34">
        <v>0.17499999999999999</v>
      </c>
      <c r="J511" s="37">
        <v>2011</v>
      </c>
    </row>
    <row r="512" spans="2:10" x14ac:dyDescent="0.5">
      <c r="B512" s="31" t="s">
        <v>88</v>
      </c>
      <c r="C512" s="65" t="s">
        <v>5226</v>
      </c>
      <c r="D512" s="67">
        <v>1</v>
      </c>
      <c r="E512" s="29">
        <v>1</v>
      </c>
      <c r="F512" s="29">
        <v>4</v>
      </c>
      <c r="G512" s="66">
        <v>19526550.689999998</v>
      </c>
      <c r="H512" s="73">
        <v>9</v>
      </c>
      <c r="I512" s="34">
        <v>4.4999999999999998E-2</v>
      </c>
      <c r="J512" s="37">
        <v>2011</v>
      </c>
    </row>
    <row r="513" spans="2:10" s="10" customFormat="1" x14ac:dyDescent="0.5">
      <c r="B513" s="31" t="s">
        <v>88</v>
      </c>
      <c r="C513" s="65" t="s">
        <v>5226</v>
      </c>
      <c r="D513" s="67">
        <v>0</v>
      </c>
      <c r="E513" s="29">
        <v>1</v>
      </c>
      <c r="F513" s="29">
        <v>0</v>
      </c>
      <c r="G513" s="66">
        <v>0</v>
      </c>
      <c r="H513" s="73">
        <v>11</v>
      </c>
      <c r="I513" s="34">
        <v>0</v>
      </c>
      <c r="J513" s="37">
        <v>2012</v>
      </c>
    </row>
    <row r="514" spans="2:10" s="10" customFormat="1" x14ac:dyDescent="0.5">
      <c r="B514" s="31" t="s">
        <v>88</v>
      </c>
      <c r="C514" s="65" t="s">
        <v>5226</v>
      </c>
      <c r="D514" s="67">
        <v>1</v>
      </c>
      <c r="E514" s="29">
        <v>1</v>
      </c>
      <c r="F514" s="29">
        <v>3</v>
      </c>
      <c r="G514" s="66">
        <v>9955246</v>
      </c>
      <c r="H514" s="73">
        <v>9</v>
      </c>
      <c r="I514" s="34">
        <v>4.4999999999999998E-2</v>
      </c>
      <c r="J514" s="37">
        <v>2012</v>
      </c>
    </row>
    <row r="515" spans="2:10" s="10" customFormat="1" x14ac:dyDescent="0.5">
      <c r="B515" s="31" t="s">
        <v>88</v>
      </c>
      <c r="C515" s="65" t="s">
        <v>5226</v>
      </c>
      <c r="D515" s="67">
        <v>0</v>
      </c>
      <c r="E515" s="29">
        <v>1</v>
      </c>
      <c r="F515" s="29">
        <v>0</v>
      </c>
      <c r="G515" s="66">
        <v>0</v>
      </c>
      <c r="H515" s="73">
        <v>11</v>
      </c>
      <c r="I515" s="34">
        <v>0</v>
      </c>
      <c r="J515" s="37">
        <v>2013</v>
      </c>
    </row>
    <row r="516" spans="2:10" x14ac:dyDescent="0.5">
      <c r="B516" s="31" t="s">
        <v>88</v>
      </c>
      <c r="C516" s="65" t="s">
        <v>5226</v>
      </c>
      <c r="D516" s="67">
        <v>1</v>
      </c>
      <c r="E516" s="29">
        <v>1</v>
      </c>
      <c r="F516" s="29">
        <v>5</v>
      </c>
      <c r="G516" s="66">
        <v>27492725.91</v>
      </c>
      <c r="H516" s="73">
        <v>7</v>
      </c>
      <c r="I516" s="34">
        <v>7.4999999999999997E-2</v>
      </c>
      <c r="J516" s="37">
        <v>2013</v>
      </c>
    </row>
    <row r="517" spans="2:10" x14ac:dyDescent="0.5">
      <c r="B517" s="31" t="s">
        <v>88</v>
      </c>
      <c r="C517" s="65" t="s">
        <v>5226</v>
      </c>
      <c r="D517" s="67">
        <v>0</v>
      </c>
      <c r="E517" s="29">
        <v>1</v>
      </c>
      <c r="F517" s="29">
        <v>0</v>
      </c>
      <c r="G517" s="66">
        <v>0</v>
      </c>
      <c r="H517" s="73">
        <v>11</v>
      </c>
      <c r="I517" s="34">
        <v>0</v>
      </c>
      <c r="J517" s="37">
        <v>2014</v>
      </c>
    </row>
    <row r="518" spans="2:10" x14ac:dyDescent="0.5">
      <c r="B518" s="31" t="s">
        <v>88</v>
      </c>
      <c r="C518" s="65" t="s">
        <v>5226</v>
      </c>
      <c r="D518" s="67">
        <v>1</v>
      </c>
      <c r="E518" s="29">
        <v>1</v>
      </c>
      <c r="F518" s="29">
        <v>5</v>
      </c>
      <c r="G518" s="66">
        <v>36106682.970000014</v>
      </c>
      <c r="H518" s="73">
        <v>4</v>
      </c>
      <c r="I518" s="34">
        <v>0.12</v>
      </c>
      <c r="J518" s="37">
        <v>2014</v>
      </c>
    </row>
    <row r="519" spans="2:10" x14ac:dyDescent="0.5">
      <c r="B519" s="31" t="s">
        <v>88</v>
      </c>
      <c r="C519" s="65" t="s">
        <v>5226</v>
      </c>
      <c r="D519" s="67">
        <v>0</v>
      </c>
      <c r="E519" s="29">
        <v>1</v>
      </c>
      <c r="F519" s="29">
        <v>1</v>
      </c>
      <c r="G519" s="66">
        <v>6000</v>
      </c>
      <c r="H519" s="73">
        <v>4</v>
      </c>
      <c r="I519" s="34">
        <v>0.12</v>
      </c>
      <c r="J519" s="36">
        <v>2015</v>
      </c>
    </row>
    <row r="520" spans="2:10" x14ac:dyDescent="0.5">
      <c r="B520" s="31" t="s">
        <v>88</v>
      </c>
      <c r="C520" s="65" t="s">
        <v>5226</v>
      </c>
      <c r="D520" s="67">
        <v>1</v>
      </c>
      <c r="E520" s="29">
        <v>1</v>
      </c>
      <c r="F520" s="29">
        <v>13</v>
      </c>
      <c r="G520" s="66">
        <v>104592780.16</v>
      </c>
      <c r="H520" s="73">
        <v>5</v>
      </c>
      <c r="I520" s="34">
        <v>0.105</v>
      </c>
      <c r="J520" s="36">
        <v>2015</v>
      </c>
    </row>
    <row r="521" spans="2:10" x14ac:dyDescent="0.5">
      <c r="B521" s="31" t="s">
        <v>88</v>
      </c>
      <c r="C521" s="65" t="s">
        <v>5226</v>
      </c>
      <c r="D521" s="67">
        <v>0</v>
      </c>
      <c r="E521" s="29">
        <v>1</v>
      </c>
      <c r="F521" s="29">
        <v>1</v>
      </c>
      <c r="G521" s="66">
        <v>17500</v>
      </c>
      <c r="H521" s="73">
        <v>6</v>
      </c>
      <c r="I521" s="34">
        <v>0.09</v>
      </c>
      <c r="J521" s="37">
        <v>2016</v>
      </c>
    </row>
    <row r="522" spans="2:10" s="10" customFormat="1" x14ac:dyDescent="0.5">
      <c r="B522" s="31" t="s">
        <v>88</v>
      </c>
      <c r="C522" s="65" t="s">
        <v>5226</v>
      </c>
      <c r="D522" s="67">
        <v>1</v>
      </c>
      <c r="E522" s="29">
        <v>1</v>
      </c>
      <c r="F522" s="29">
        <v>4</v>
      </c>
      <c r="G522" s="66">
        <v>21878970.18</v>
      </c>
      <c r="H522" s="74">
        <v>10</v>
      </c>
      <c r="I522" s="34">
        <v>0.03</v>
      </c>
      <c r="J522" s="37">
        <v>2016</v>
      </c>
    </row>
    <row r="523" spans="2:10" s="10" customFormat="1" x14ac:dyDescent="0.5">
      <c r="B523" s="31" t="s">
        <v>88</v>
      </c>
      <c r="C523" s="65" t="s">
        <v>5226</v>
      </c>
      <c r="D523" s="67">
        <v>0</v>
      </c>
      <c r="E523" s="29">
        <v>1</v>
      </c>
      <c r="F523" s="29">
        <v>4</v>
      </c>
      <c r="G523" s="66">
        <v>1148122.8</v>
      </c>
      <c r="H523" s="73">
        <v>8</v>
      </c>
      <c r="I523" s="34">
        <v>0.06</v>
      </c>
      <c r="J523" s="37">
        <v>2017</v>
      </c>
    </row>
    <row r="524" spans="2:10" s="10" customFormat="1" x14ac:dyDescent="0.5">
      <c r="B524" s="31" t="s">
        <v>88</v>
      </c>
      <c r="C524" s="65" t="s">
        <v>5226</v>
      </c>
      <c r="D524" s="67">
        <v>1</v>
      </c>
      <c r="E524" s="29">
        <v>1</v>
      </c>
      <c r="F524" s="29">
        <v>2</v>
      </c>
      <c r="G524" s="66">
        <v>3506544.9</v>
      </c>
      <c r="H524" s="73">
        <v>12</v>
      </c>
      <c r="I524" s="34">
        <v>0</v>
      </c>
      <c r="J524" s="37">
        <v>2017</v>
      </c>
    </row>
    <row r="525" spans="2:10" s="10" customFormat="1" x14ac:dyDescent="0.5">
      <c r="B525" s="31" t="s">
        <v>88</v>
      </c>
      <c r="C525" s="65" t="s">
        <v>5226</v>
      </c>
      <c r="D525" s="67">
        <v>0</v>
      </c>
      <c r="E525" s="29">
        <v>1</v>
      </c>
      <c r="F525" s="29">
        <v>1</v>
      </c>
      <c r="G525" s="66">
        <v>115500</v>
      </c>
      <c r="H525" s="73">
        <v>11</v>
      </c>
      <c r="I525" s="34">
        <v>0</v>
      </c>
      <c r="J525" s="37">
        <v>2018</v>
      </c>
    </row>
    <row r="526" spans="2:10" s="10" customFormat="1" x14ac:dyDescent="0.5">
      <c r="B526" s="31" t="s">
        <v>88</v>
      </c>
      <c r="C526" s="65" t="s">
        <v>5226</v>
      </c>
      <c r="D526" s="67">
        <v>1</v>
      </c>
      <c r="E526" s="29">
        <v>1</v>
      </c>
      <c r="F526" s="29">
        <v>1</v>
      </c>
      <c r="G526" s="66">
        <v>4400000</v>
      </c>
      <c r="H526" s="73">
        <v>15</v>
      </c>
      <c r="I526" s="34">
        <v>0</v>
      </c>
      <c r="J526" s="37">
        <v>2018</v>
      </c>
    </row>
    <row r="527" spans="2:10" s="10" customFormat="1" x14ac:dyDescent="0.5">
      <c r="B527" s="31" t="s">
        <v>88</v>
      </c>
      <c r="C527" s="65" t="s">
        <v>5226</v>
      </c>
      <c r="D527" s="67">
        <v>0</v>
      </c>
      <c r="E527" s="29">
        <v>1</v>
      </c>
      <c r="F527" s="29">
        <v>0</v>
      </c>
      <c r="G527" s="66">
        <v>0</v>
      </c>
      <c r="H527" s="73">
        <v>11</v>
      </c>
      <c r="I527" s="34">
        <v>0</v>
      </c>
      <c r="J527" s="30">
        <v>2019</v>
      </c>
    </row>
    <row r="528" spans="2:10" s="10" customFormat="1" x14ac:dyDescent="0.5">
      <c r="B528" s="31" t="s">
        <v>88</v>
      </c>
      <c r="C528" s="65" t="s">
        <v>5226</v>
      </c>
      <c r="D528" s="67">
        <v>1</v>
      </c>
      <c r="E528" s="29">
        <v>1</v>
      </c>
      <c r="F528" s="29">
        <v>1</v>
      </c>
      <c r="G528" s="66">
        <v>1360000</v>
      </c>
      <c r="H528" s="73">
        <v>15</v>
      </c>
      <c r="I528" s="34">
        <v>0</v>
      </c>
      <c r="J528" s="30">
        <v>2019</v>
      </c>
    </row>
    <row r="529" spans="2:10" s="10" customFormat="1" x14ac:dyDescent="0.5">
      <c r="B529" s="31" t="s">
        <v>88</v>
      </c>
      <c r="C529" s="65" t="s">
        <v>5226</v>
      </c>
      <c r="D529" s="67">
        <v>0</v>
      </c>
      <c r="E529" s="29">
        <v>1</v>
      </c>
      <c r="F529" s="29">
        <v>8</v>
      </c>
      <c r="G529" s="66">
        <v>2287122.7999999998</v>
      </c>
      <c r="H529" s="73">
        <v>11</v>
      </c>
      <c r="I529" s="34">
        <v>0</v>
      </c>
      <c r="J529" s="37" t="s">
        <v>4870</v>
      </c>
    </row>
    <row r="530" spans="2:10" s="10" customFormat="1" x14ac:dyDescent="0.5">
      <c r="B530" s="31" t="s">
        <v>88</v>
      </c>
      <c r="C530" s="65" t="s">
        <v>5226</v>
      </c>
      <c r="D530" s="67">
        <v>1</v>
      </c>
      <c r="E530" s="29">
        <v>1</v>
      </c>
      <c r="F530" s="29">
        <v>42</v>
      </c>
      <c r="G530" s="66">
        <v>232669105.98000002</v>
      </c>
      <c r="H530" s="73">
        <v>9</v>
      </c>
      <c r="I530" s="34">
        <v>4.4999999999999998E-2</v>
      </c>
      <c r="J530" s="37" t="s">
        <v>4870</v>
      </c>
    </row>
    <row r="531" spans="2:10" s="10" customFormat="1" x14ac:dyDescent="0.5">
      <c r="B531" s="15"/>
      <c r="C531" s="12"/>
      <c r="D531" s="11"/>
      <c r="E531" s="11"/>
      <c r="F531" s="11"/>
      <c r="G531" s="13"/>
      <c r="H531" s="72"/>
      <c r="J531" s="14"/>
    </row>
    <row r="532" spans="2:10" s="10" customFormat="1" x14ac:dyDescent="0.5">
      <c r="B532" s="15"/>
      <c r="C532" s="12"/>
      <c r="D532" s="11"/>
      <c r="E532" s="11"/>
      <c r="F532" s="11"/>
      <c r="G532" s="13"/>
      <c r="H532" s="72"/>
      <c r="J532" s="14"/>
    </row>
    <row r="533" spans="2:10" s="10" customFormat="1" x14ac:dyDescent="0.5">
      <c r="B533" s="15"/>
      <c r="C533" s="12"/>
      <c r="D533" s="11"/>
      <c r="E533" s="11"/>
      <c r="F533" s="11"/>
      <c r="G533" s="13"/>
      <c r="H533" s="72"/>
      <c r="J533" s="14"/>
    </row>
    <row r="534" spans="2:10" s="10" customFormat="1" x14ac:dyDescent="0.5">
      <c r="B534" s="16"/>
      <c r="C534" s="12"/>
      <c r="D534" s="11"/>
      <c r="E534" s="11"/>
      <c r="F534" s="11"/>
      <c r="G534" s="13"/>
      <c r="H534" s="72"/>
      <c r="J534" s="14"/>
    </row>
    <row r="535" spans="2:10" s="10" customFormat="1" x14ac:dyDescent="0.5">
      <c r="B535" s="16"/>
      <c r="C535" s="12"/>
      <c r="D535" s="11"/>
      <c r="E535" s="11"/>
      <c r="F535" s="11"/>
      <c r="G535" s="13"/>
      <c r="H535" s="72"/>
      <c r="J535" s="14"/>
    </row>
    <row r="536" spans="2:10" s="10" customFormat="1" x14ac:dyDescent="0.5">
      <c r="B536" s="17"/>
      <c r="C536" s="12"/>
      <c r="D536" s="11"/>
      <c r="E536" s="11"/>
      <c r="F536" s="11"/>
      <c r="G536" s="13"/>
      <c r="H536" s="72"/>
      <c r="J536" s="14"/>
    </row>
    <row r="537" spans="2:10" s="10" customFormat="1" x14ac:dyDescent="0.5">
      <c r="B537" s="16"/>
      <c r="C537" s="12"/>
      <c r="D537" s="11"/>
      <c r="E537" s="11"/>
      <c r="F537" s="11"/>
      <c r="G537" s="13"/>
      <c r="H537" s="72"/>
      <c r="J537" s="14"/>
    </row>
    <row r="538" spans="2:10" s="10" customFormat="1" x14ac:dyDescent="0.5">
      <c r="B538" s="15"/>
      <c r="C538" s="12"/>
      <c r="D538" s="11"/>
      <c r="E538" s="11"/>
      <c r="F538" s="11"/>
      <c r="G538" s="13"/>
      <c r="H538" s="72"/>
      <c r="J538" s="14"/>
    </row>
    <row r="539" spans="2:10" s="10" customFormat="1" x14ac:dyDescent="0.5">
      <c r="B539" s="15"/>
      <c r="C539" s="12"/>
      <c r="D539" s="11"/>
      <c r="E539" s="11"/>
      <c r="F539" s="11"/>
      <c r="G539" s="13"/>
      <c r="H539" s="72"/>
      <c r="J539" s="14"/>
    </row>
    <row r="540" spans="2:10" s="10" customFormat="1" x14ac:dyDescent="0.5">
      <c r="B540" s="16"/>
      <c r="C540" s="12"/>
      <c r="D540" s="11"/>
      <c r="E540" s="11"/>
      <c r="F540" s="11"/>
      <c r="G540" s="13"/>
      <c r="H540" s="72"/>
      <c r="J540" s="14"/>
    </row>
    <row r="541" spans="2:10" s="10" customFormat="1" x14ac:dyDescent="0.5">
      <c r="B541" s="16"/>
      <c r="C541" s="12"/>
      <c r="D541" s="11"/>
      <c r="E541" s="11"/>
      <c r="F541" s="11"/>
      <c r="G541" s="13"/>
      <c r="H541" s="72"/>
      <c r="J541" s="14"/>
    </row>
    <row r="542" spans="2:10" s="10" customFormat="1" x14ac:dyDescent="0.5">
      <c r="B542" s="15"/>
      <c r="C542" s="12"/>
      <c r="D542" s="11"/>
      <c r="E542" s="11"/>
      <c r="F542" s="11"/>
      <c r="G542" s="13"/>
      <c r="H542" s="72"/>
      <c r="J542" s="14"/>
    </row>
    <row r="543" spans="2:10" s="10" customFormat="1" x14ac:dyDescent="0.5">
      <c r="B543" s="15"/>
      <c r="C543" s="12"/>
      <c r="D543" s="11"/>
      <c r="E543" s="11"/>
      <c r="F543" s="11"/>
      <c r="G543" s="13"/>
      <c r="H543" s="72"/>
      <c r="J543" s="14"/>
    </row>
    <row r="544" spans="2:10" s="10" customFormat="1" x14ac:dyDescent="0.5">
      <c r="B544" s="16"/>
      <c r="C544" s="12"/>
      <c r="D544" s="11"/>
      <c r="E544" s="11"/>
      <c r="F544" s="11"/>
      <c r="G544" s="13"/>
      <c r="H544" s="72"/>
      <c r="J544" s="14"/>
    </row>
    <row r="545" spans="2:10" s="10" customFormat="1" x14ac:dyDescent="0.5">
      <c r="B545" s="15"/>
      <c r="C545" s="12"/>
      <c r="D545" s="11"/>
      <c r="E545" s="11"/>
      <c r="F545" s="11"/>
      <c r="G545" s="13"/>
      <c r="H545" s="72"/>
      <c r="J545" s="14"/>
    </row>
    <row r="546" spans="2:10" s="10" customFormat="1" x14ac:dyDescent="0.5">
      <c r="B546" s="15"/>
      <c r="C546" s="12"/>
      <c r="D546" s="11"/>
      <c r="E546" s="11"/>
      <c r="F546" s="11"/>
      <c r="G546" s="13"/>
      <c r="H546" s="72"/>
      <c r="J546" s="14"/>
    </row>
    <row r="547" spans="2:10" s="10" customFormat="1" x14ac:dyDescent="0.5">
      <c r="B547" s="16"/>
      <c r="C547" s="12"/>
      <c r="D547" s="11"/>
      <c r="E547" s="11"/>
      <c r="F547" s="11"/>
      <c r="G547" s="13"/>
      <c r="H547" s="72"/>
      <c r="J547" s="14"/>
    </row>
    <row r="548" spans="2:10" s="10" customFormat="1" x14ac:dyDescent="0.5">
      <c r="B548" s="16"/>
      <c r="C548" s="12"/>
      <c r="D548" s="11"/>
      <c r="E548" s="11"/>
      <c r="F548" s="11"/>
      <c r="G548" s="13"/>
      <c r="H548" s="72"/>
      <c r="J548" s="14"/>
    </row>
    <row r="549" spans="2:10" s="10" customFormat="1" x14ac:dyDescent="0.5">
      <c r="B549" s="15"/>
      <c r="C549" s="12"/>
      <c r="D549" s="11"/>
      <c r="E549" s="11"/>
      <c r="F549" s="11"/>
      <c r="G549" s="13"/>
      <c r="H549" s="72"/>
      <c r="J549" s="14"/>
    </row>
    <row r="550" spans="2:10" s="10" customFormat="1" x14ac:dyDescent="0.5">
      <c r="B550" s="15"/>
      <c r="C550" s="12"/>
      <c r="D550" s="11"/>
      <c r="E550" s="11"/>
      <c r="F550" s="11"/>
      <c r="G550" s="13"/>
      <c r="H550" s="72"/>
      <c r="J550" s="14"/>
    </row>
    <row r="551" spans="2:10" s="10" customFormat="1" x14ac:dyDescent="0.5">
      <c r="B551" s="16"/>
      <c r="C551" s="12"/>
      <c r="D551" s="11"/>
      <c r="E551" s="11"/>
      <c r="F551" s="11"/>
      <c r="G551" s="13"/>
      <c r="H551" s="72"/>
      <c r="J551" s="14"/>
    </row>
    <row r="552" spans="2:10" s="10" customFormat="1" x14ac:dyDescent="0.5">
      <c r="B552" s="15"/>
      <c r="C552" s="12"/>
      <c r="D552" s="11"/>
      <c r="E552" s="11"/>
      <c r="F552" s="11"/>
      <c r="G552" s="13"/>
      <c r="H552" s="72"/>
      <c r="J552" s="14"/>
    </row>
    <row r="553" spans="2:10" s="10" customFormat="1" x14ac:dyDescent="0.5">
      <c r="B553" s="15"/>
      <c r="C553" s="12"/>
      <c r="D553" s="11"/>
      <c r="E553" s="11"/>
      <c r="F553" s="11"/>
      <c r="G553" s="13"/>
      <c r="H553" s="72"/>
      <c r="J553" s="14"/>
    </row>
    <row r="554" spans="2:10" s="10" customFormat="1" x14ac:dyDescent="0.5">
      <c r="B554" s="15"/>
      <c r="C554" s="12"/>
      <c r="D554" s="11"/>
      <c r="E554" s="11"/>
      <c r="F554" s="11"/>
      <c r="G554" s="13"/>
      <c r="H554" s="72"/>
      <c r="J554" s="14"/>
    </row>
    <row r="555" spans="2:10" s="10" customFormat="1" x14ac:dyDescent="0.5">
      <c r="B555" s="15"/>
      <c r="C555" s="12"/>
      <c r="D555" s="11"/>
      <c r="E555" s="11"/>
      <c r="F555" s="11"/>
      <c r="G555" s="13"/>
      <c r="H555" s="72"/>
      <c r="J555" s="14"/>
    </row>
    <row r="556" spans="2:10" s="10" customFormat="1" x14ac:dyDescent="0.5">
      <c r="B556" s="15"/>
      <c r="C556" s="12"/>
      <c r="D556" s="11"/>
      <c r="E556" s="11"/>
      <c r="F556" s="11"/>
      <c r="G556" s="13"/>
      <c r="H556" s="72"/>
      <c r="J556" s="14"/>
    </row>
    <row r="557" spans="2:10" s="10" customFormat="1" x14ac:dyDescent="0.5">
      <c r="B557" s="16"/>
      <c r="C557" s="12"/>
      <c r="D557" s="11"/>
      <c r="E557" s="11"/>
      <c r="F557" s="11"/>
      <c r="G557" s="13"/>
      <c r="H557" s="72"/>
      <c r="J557" s="14"/>
    </row>
    <row r="558" spans="2:10" s="10" customFormat="1" x14ac:dyDescent="0.5">
      <c r="B558" s="16"/>
      <c r="C558" s="12"/>
      <c r="D558" s="11"/>
      <c r="E558" s="11"/>
      <c r="F558" s="11"/>
      <c r="G558" s="13"/>
      <c r="H558" s="72"/>
      <c r="J558" s="14"/>
    </row>
    <row r="559" spans="2:10" s="10" customFormat="1" x14ac:dyDescent="0.5">
      <c r="B559" s="16"/>
      <c r="C559" s="12"/>
      <c r="D559" s="11"/>
      <c r="E559" s="11"/>
      <c r="F559" s="11"/>
      <c r="G559" s="13"/>
      <c r="H559" s="72"/>
      <c r="J559" s="14"/>
    </row>
    <row r="560" spans="2:10" s="10" customFormat="1" x14ac:dyDescent="0.5">
      <c r="B560" s="16"/>
      <c r="C560" s="12"/>
      <c r="D560" s="11"/>
      <c r="E560" s="11"/>
      <c r="F560" s="11"/>
      <c r="G560" s="13"/>
      <c r="H560" s="72"/>
      <c r="J560" s="14"/>
    </row>
    <row r="561" spans="2:10" s="10" customFormat="1" x14ac:dyDescent="0.5">
      <c r="B561" s="15"/>
      <c r="C561" s="12"/>
      <c r="D561" s="11"/>
      <c r="E561" s="11"/>
      <c r="F561" s="11"/>
      <c r="G561" s="13"/>
      <c r="H561" s="72"/>
      <c r="J561" s="14"/>
    </row>
    <row r="562" spans="2:10" s="10" customFormat="1" x14ac:dyDescent="0.5">
      <c r="B562" s="15"/>
      <c r="C562" s="12"/>
      <c r="D562" s="11"/>
      <c r="E562" s="11"/>
      <c r="F562" s="11"/>
      <c r="G562" s="13"/>
      <c r="H562" s="72"/>
      <c r="J562" s="14"/>
    </row>
    <row r="563" spans="2:10" s="10" customFormat="1" x14ac:dyDescent="0.5">
      <c r="B563" s="15"/>
      <c r="C563" s="12"/>
      <c r="D563" s="11"/>
      <c r="E563" s="11"/>
      <c r="F563" s="11"/>
      <c r="G563" s="13"/>
      <c r="H563" s="72"/>
      <c r="J563" s="14"/>
    </row>
    <row r="564" spans="2:10" s="10" customFormat="1" x14ac:dyDescent="0.5">
      <c r="B564" s="16"/>
      <c r="C564" s="22"/>
      <c r="D564" s="11"/>
      <c r="E564" s="11"/>
      <c r="F564" s="11"/>
      <c r="G564" s="13"/>
      <c r="H564" s="72"/>
      <c r="J564" s="14"/>
    </row>
    <row r="565" spans="2:10" s="10" customFormat="1" x14ac:dyDescent="0.5">
      <c r="B565" s="16"/>
      <c r="C565" s="22"/>
      <c r="D565" s="11"/>
      <c r="E565" s="11"/>
      <c r="F565" s="11"/>
      <c r="G565" s="13"/>
      <c r="H565" s="72"/>
      <c r="J565" s="14"/>
    </row>
    <row r="566" spans="2:10" s="10" customFormat="1" x14ac:dyDescent="0.5">
      <c r="B566" s="16"/>
      <c r="C566" s="12"/>
      <c r="D566" s="11"/>
      <c r="E566" s="11"/>
      <c r="F566" s="11"/>
      <c r="G566" s="13"/>
      <c r="H566" s="72"/>
      <c r="J566" s="14"/>
    </row>
    <row r="567" spans="2:10" s="10" customFormat="1" x14ac:dyDescent="0.5">
      <c r="B567" s="15"/>
      <c r="C567" s="12"/>
      <c r="D567" s="11"/>
      <c r="E567" s="11"/>
      <c r="F567" s="11"/>
      <c r="G567" s="13"/>
      <c r="H567" s="72"/>
      <c r="J567" s="14"/>
    </row>
    <row r="568" spans="2:10" s="10" customFormat="1" x14ac:dyDescent="0.5">
      <c r="B568" s="15"/>
      <c r="C568" s="12"/>
      <c r="D568" s="11"/>
      <c r="E568" s="11"/>
      <c r="F568" s="11"/>
      <c r="G568" s="13"/>
      <c r="H568" s="72"/>
      <c r="J568" s="14"/>
    </row>
    <row r="569" spans="2:10" s="10" customFormat="1" x14ac:dyDescent="0.5">
      <c r="B569" s="16"/>
      <c r="C569" s="12"/>
      <c r="D569" s="11"/>
      <c r="E569" s="11"/>
      <c r="F569" s="11"/>
      <c r="G569" s="13"/>
      <c r="H569" s="72"/>
      <c r="J569" s="14"/>
    </row>
    <row r="570" spans="2:10" s="10" customFormat="1" x14ac:dyDescent="0.5">
      <c r="B570" s="15"/>
      <c r="C570" s="6"/>
      <c r="D570" s="11"/>
      <c r="E570" s="11"/>
      <c r="F570" s="11"/>
      <c r="G570" s="13"/>
      <c r="H570" s="72"/>
      <c r="J570" s="14"/>
    </row>
    <row r="571" spans="2:10" s="10" customFormat="1" x14ac:dyDescent="0.5">
      <c r="B571" s="15"/>
      <c r="C571" s="6"/>
      <c r="D571" s="11"/>
      <c r="E571" s="11"/>
      <c r="F571" s="11"/>
      <c r="G571" s="13"/>
      <c r="H571" s="72"/>
      <c r="J571" s="14"/>
    </row>
    <row r="572" spans="2:10" s="10" customFormat="1" x14ac:dyDescent="0.5">
      <c r="B572" s="15"/>
      <c r="C572" s="6"/>
      <c r="D572" s="11"/>
      <c r="E572" s="11"/>
      <c r="F572" s="11"/>
      <c r="G572" s="13"/>
      <c r="H572" s="72"/>
      <c r="J572" s="14"/>
    </row>
    <row r="573" spans="2:10" s="10" customFormat="1" x14ac:dyDescent="0.5">
      <c r="B573" s="15"/>
      <c r="C573" s="6"/>
      <c r="D573" s="11"/>
      <c r="E573" s="11"/>
      <c r="F573" s="11"/>
      <c r="G573" s="13"/>
      <c r="H573" s="72"/>
      <c r="J573" s="14"/>
    </row>
    <row r="574" spans="2:10" s="10" customFormat="1" x14ac:dyDescent="0.5">
      <c r="B574" s="16"/>
      <c r="C574" s="6"/>
      <c r="D574" s="11"/>
      <c r="E574" s="11"/>
      <c r="F574" s="11"/>
      <c r="G574" s="13"/>
      <c r="H574" s="72"/>
      <c r="J574" s="14"/>
    </row>
    <row r="575" spans="2:10" s="10" customFormat="1" x14ac:dyDescent="0.5">
      <c r="B575" s="15"/>
      <c r="C575" s="6"/>
      <c r="D575" s="11"/>
      <c r="E575" s="11"/>
      <c r="F575" s="11"/>
      <c r="G575" s="13"/>
      <c r="H575" s="72"/>
      <c r="J575" s="14"/>
    </row>
    <row r="576" spans="2:10" s="10" customFormat="1" x14ac:dyDescent="0.5">
      <c r="B576" s="16"/>
      <c r="C576" s="12"/>
      <c r="D576" s="11"/>
      <c r="E576" s="11"/>
      <c r="F576" s="11"/>
      <c r="G576" s="13"/>
      <c r="H576" s="72"/>
      <c r="J576" s="14"/>
    </row>
    <row r="577" spans="2:10" s="10" customFormat="1" x14ac:dyDescent="0.5">
      <c r="B577" s="16"/>
      <c r="C577" s="22"/>
      <c r="D577" s="11"/>
      <c r="E577" s="11"/>
      <c r="F577" s="11"/>
      <c r="G577" s="13"/>
      <c r="H577" s="72"/>
      <c r="J577" s="14"/>
    </row>
    <row r="578" spans="2:10" s="10" customFormat="1" x14ac:dyDescent="0.5">
      <c r="B578" s="16"/>
      <c r="C578" s="12"/>
      <c r="D578" s="11"/>
      <c r="E578" s="11"/>
      <c r="F578" s="11"/>
      <c r="G578" s="13"/>
      <c r="H578" s="72"/>
      <c r="J578" s="14"/>
    </row>
    <row r="579" spans="2:10" s="10" customFormat="1" x14ac:dyDescent="0.5">
      <c r="B579" s="15"/>
      <c r="C579" s="12"/>
      <c r="D579" s="11"/>
      <c r="E579" s="11"/>
      <c r="F579" s="11"/>
      <c r="G579" s="13"/>
      <c r="H579" s="72"/>
      <c r="J579" s="14"/>
    </row>
    <row r="580" spans="2:10" s="10" customFormat="1" x14ac:dyDescent="0.5">
      <c r="B580" s="16"/>
      <c r="C580" s="12"/>
      <c r="D580" s="11"/>
      <c r="E580" s="11"/>
      <c r="F580" s="11"/>
      <c r="G580" s="13"/>
      <c r="H580" s="72"/>
      <c r="J580" s="14"/>
    </row>
    <row r="581" spans="2:10" s="10" customFormat="1" x14ac:dyDescent="0.5">
      <c r="B581" s="15"/>
      <c r="C581" s="6"/>
      <c r="D581" s="11"/>
      <c r="E581" s="11"/>
      <c r="F581" s="11"/>
      <c r="G581" s="13"/>
      <c r="H581" s="72"/>
      <c r="J581" s="14"/>
    </row>
    <row r="582" spans="2:10" s="10" customFormat="1" x14ac:dyDescent="0.5">
      <c r="B582" s="16"/>
      <c r="C582" s="6"/>
      <c r="D582" s="11"/>
      <c r="E582" s="11"/>
      <c r="F582" s="11"/>
      <c r="G582" s="13"/>
      <c r="H582" s="72"/>
      <c r="J582" s="14"/>
    </row>
    <row r="583" spans="2:10" s="10" customFormat="1" x14ac:dyDescent="0.5">
      <c r="B583" s="16"/>
      <c r="C583" s="22"/>
      <c r="D583" s="11"/>
      <c r="E583" s="11"/>
      <c r="F583" s="11"/>
      <c r="G583" s="13"/>
      <c r="H583" s="72"/>
      <c r="J583" s="14"/>
    </row>
    <row r="584" spans="2:10" s="10" customFormat="1" x14ac:dyDescent="0.5">
      <c r="B584" s="16"/>
      <c r="C584" s="12"/>
      <c r="D584" s="11"/>
      <c r="E584" s="11"/>
      <c r="F584" s="11"/>
      <c r="G584" s="13"/>
      <c r="H584" s="72"/>
      <c r="J584" s="14"/>
    </row>
    <row r="585" spans="2:10" s="10" customFormat="1" x14ac:dyDescent="0.5">
      <c r="B585" s="16"/>
      <c r="C585" s="12"/>
      <c r="D585" s="11"/>
      <c r="E585" s="11"/>
      <c r="F585" s="11"/>
      <c r="G585" s="13"/>
      <c r="H585" s="72"/>
      <c r="J585" s="14"/>
    </row>
    <row r="586" spans="2:10" s="10" customFormat="1" x14ac:dyDescent="0.5">
      <c r="B586" s="16"/>
      <c r="C586" s="12"/>
      <c r="D586" s="11"/>
      <c r="E586" s="11"/>
      <c r="F586" s="11"/>
      <c r="G586" s="13"/>
      <c r="H586" s="72"/>
      <c r="J586" s="14"/>
    </row>
    <row r="587" spans="2:10" s="10" customFormat="1" x14ac:dyDescent="0.5">
      <c r="B587" s="16"/>
      <c r="C587" s="12"/>
      <c r="D587" s="11"/>
      <c r="E587" s="11"/>
      <c r="F587" s="11"/>
      <c r="G587" s="13"/>
      <c r="H587" s="72"/>
      <c r="J587" s="14"/>
    </row>
    <row r="588" spans="2:10" s="10" customFormat="1" x14ac:dyDescent="0.5">
      <c r="B588" s="16"/>
      <c r="C588" s="12"/>
      <c r="D588" s="11"/>
      <c r="E588" s="11"/>
      <c r="F588" s="11"/>
      <c r="G588" s="13"/>
      <c r="H588" s="72"/>
      <c r="J588" s="14"/>
    </row>
    <row r="589" spans="2:10" s="10" customFormat="1" x14ac:dyDescent="0.5">
      <c r="B589" s="15"/>
      <c r="C589" s="12"/>
      <c r="D589" s="11"/>
      <c r="E589" s="11"/>
      <c r="F589" s="11"/>
      <c r="G589" s="13"/>
      <c r="H589" s="72"/>
      <c r="J589" s="14"/>
    </row>
    <row r="590" spans="2:10" s="10" customFormat="1" x14ac:dyDescent="0.5">
      <c r="B590" s="15"/>
      <c r="C590" s="12"/>
      <c r="D590" s="11"/>
      <c r="E590" s="11"/>
      <c r="F590" s="11"/>
      <c r="G590" s="13"/>
      <c r="H590" s="72"/>
      <c r="J590" s="14"/>
    </row>
    <row r="591" spans="2:10" s="10" customFormat="1" x14ac:dyDescent="0.5">
      <c r="B591" s="15"/>
      <c r="C591" s="12"/>
      <c r="D591" s="11"/>
      <c r="E591" s="11"/>
      <c r="F591" s="11"/>
      <c r="G591" s="13"/>
      <c r="H591" s="72"/>
      <c r="J591" s="14"/>
    </row>
    <row r="592" spans="2:10" s="10" customFormat="1" x14ac:dyDescent="0.5">
      <c r="B592" s="16"/>
      <c r="C592" s="12"/>
      <c r="D592" s="11"/>
      <c r="E592" s="11"/>
      <c r="F592" s="11"/>
      <c r="G592" s="13"/>
      <c r="H592" s="72"/>
      <c r="J592" s="14"/>
    </row>
    <row r="593" spans="2:10" s="10" customFormat="1" x14ac:dyDescent="0.5">
      <c r="B593" s="15"/>
      <c r="C593" s="6"/>
      <c r="D593" s="11"/>
      <c r="E593" s="11"/>
      <c r="F593" s="11"/>
      <c r="G593" s="13"/>
      <c r="H593" s="72"/>
      <c r="J593" s="14"/>
    </row>
    <row r="594" spans="2:10" s="10" customFormat="1" x14ac:dyDescent="0.5">
      <c r="B594" s="15"/>
      <c r="C594" s="12"/>
      <c r="D594" s="11"/>
      <c r="E594" s="11"/>
      <c r="F594" s="11"/>
      <c r="G594" s="13"/>
      <c r="H594" s="72"/>
      <c r="J594" s="14"/>
    </row>
    <row r="595" spans="2:10" s="10" customFormat="1" x14ac:dyDescent="0.5">
      <c r="B595" s="16"/>
      <c r="C595" s="12"/>
      <c r="D595" s="11"/>
      <c r="E595" s="11"/>
      <c r="F595" s="11"/>
      <c r="G595" s="13"/>
      <c r="H595" s="72"/>
      <c r="J595" s="14"/>
    </row>
    <row r="596" spans="2:10" s="10" customFormat="1" x14ac:dyDescent="0.5">
      <c r="B596" s="15"/>
      <c r="C596" s="12"/>
      <c r="D596" s="11"/>
      <c r="E596" s="11"/>
      <c r="F596" s="11"/>
      <c r="G596" s="13"/>
      <c r="H596" s="72"/>
      <c r="J596" s="14"/>
    </row>
    <row r="597" spans="2:10" s="10" customFormat="1" x14ac:dyDescent="0.5">
      <c r="B597" s="16"/>
      <c r="C597" s="6"/>
      <c r="D597" s="11"/>
      <c r="E597" s="11"/>
      <c r="F597" s="11"/>
      <c r="G597" s="13"/>
      <c r="H597" s="72"/>
      <c r="J597" s="14"/>
    </row>
    <row r="598" spans="2:10" s="10" customFormat="1" x14ac:dyDescent="0.5">
      <c r="B598" s="16"/>
      <c r="C598" s="12"/>
      <c r="D598" s="11"/>
      <c r="E598" s="11"/>
      <c r="F598" s="11"/>
      <c r="G598" s="13"/>
      <c r="H598" s="72"/>
      <c r="J598" s="14"/>
    </row>
    <row r="599" spans="2:10" s="10" customFormat="1" x14ac:dyDescent="0.5">
      <c r="B599" s="16"/>
      <c r="C599" s="12"/>
      <c r="D599" s="11"/>
      <c r="E599" s="11"/>
      <c r="F599" s="11"/>
      <c r="G599" s="13"/>
      <c r="H599" s="72"/>
      <c r="J599" s="14"/>
    </row>
    <row r="600" spans="2:10" s="10" customFormat="1" x14ac:dyDescent="0.5">
      <c r="B600" s="16"/>
      <c r="C600" s="12"/>
      <c r="D600" s="11"/>
      <c r="E600" s="11"/>
      <c r="F600" s="11"/>
      <c r="G600" s="13"/>
      <c r="H600" s="72"/>
      <c r="J600" s="14"/>
    </row>
    <row r="601" spans="2:10" s="10" customFormat="1" x14ac:dyDescent="0.5">
      <c r="B601" s="15"/>
      <c r="C601" s="12"/>
      <c r="D601" s="11"/>
      <c r="E601" s="11"/>
      <c r="F601" s="11"/>
      <c r="G601" s="13"/>
      <c r="H601" s="72"/>
      <c r="J601" s="14"/>
    </row>
    <row r="602" spans="2:10" s="10" customFormat="1" x14ac:dyDescent="0.5">
      <c r="B602" s="17"/>
      <c r="C602" s="12"/>
      <c r="D602" s="11"/>
      <c r="E602" s="11"/>
      <c r="F602" s="11"/>
      <c r="G602" s="13"/>
      <c r="H602" s="72"/>
      <c r="J602" s="14"/>
    </row>
    <row r="603" spans="2:10" s="10" customFormat="1" x14ac:dyDescent="0.5">
      <c r="B603" s="16"/>
      <c r="C603" s="12"/>
      <c r="D603" s="11"/>
      <c r="E603" s="11"/>
      <c r="F603" s="11"/>
      <c r="G603" s="13"/>
      <c r="H603" s="72"/>
      <c r="J603" s="14"/>
    </row>
    <row r="604" spans="2:10" s="10" customFormat="1" x14ac:dyDescent="0.5">
      <c r="B604" s="15"/>
      <c r="C604" s="6"/>
      <c r="D604" s="11"/>
      <c r="E604" s="11"/>
      <c r="F604" s="11"/>
      <c r="G604" s="13"/>
      <c r="H604" s="72"/>
      <c r="J604" s="14"/>
    </row>
    <row r="605" spans="2:10" s="10" customFormat="1" x14ac:dyDescent="0.5">
      <c r="B605" s="16"/>
      <c r="C605" s="12"/>
      <c r="D605" s="11"/>
      <c r="E605" s="11"/>
      <c r="F605" s="11"/>
      <c r="G605" s="13"/>
      <c r="H605" s="72"/>
      <c r="J605" s="14"/>
    </row>
    <row r="606" spans="2:10" s="10" customFormat="1" x14ac:dyDescent="0.5">
      <c r="B606" s="15"/>
      <c r="C606" s="12"/>
      <c r="D606" s="11"/>
      <c r="E606" s="11"/>
      <c r="F606" s="11"/>
      <c r="G606" s="13"/>
      <c r="H606" s="72"/>
      <c r="J606" s="14"/>
    </row>
    <row r="607" spans="2:10" s="10" customFormat="1" x14ac:dyDescent="0.5">
      <c r="B607" s="15"/>
      <c r="C607" s="12"/>
      <c r="D607" s="11"/>
      <c r="E607" s="11"/>
      <c r="F607" s="11"/>
      <c r="G607" s="13"/>
      <c r="H607" s="72"/>
      <c r="J607" s="14"/>
    </row>
    <row r="608" spans="2:10" s="10" customFormat="1" x14ac:dyDescent="0.5">
      <c r="B608" s="17"/>
      <c r="C608" s="6"/>
      <c r="D608" s="11"/>
      <c r="E608" s="11"/>
      <c r="F608" s="11"/>
      <c r="G608" s="13"/>
      <c r="H608" s="72"/>
      <c r="J608" s="14"/>
    </row>
    <row r="609" spans="2:10" s="10" customFormat="1" x14ac:dyDescent="0.5">
      <c r="B609" s="16"/>
      <c r="C609" s="6"/>
      <c r="D609" s="11"/>
      <c r="E609" s="11"/>
      <c r="F609" s="11"/>
      <c r="G609" s="13"/>
      <c r="H609" s="72"/>
      <c r="J609" s="14"/>
    </row>
    <row r="610" spans="2:10" s="10" customFormat="1" x14ac:dyDescent="0.5">
      <c r="B610" s="15"/>
      <c r="C610" s="6"/>
      <c r="D610" s="11"/>
      <c r="E610" s="11"/>
      <c r="F610" s="11"/>
      <c r="G610" s="13"/>
      <c r="H610" s="72"/>
      <c r="J610" s="14"/>
    </row>
    <row r="611" spans="2:10" s="10" customFormat="1" x14ac:dyDescent="0.5">
      <c r="B611" s="15"/>
      <c r="C611" s="12"/>
      <c r="D611" s="11"/>
      <c r="E611" s="11"/>
      <c r="F611" s="11"/>
      <c r="G611" s="13"/>
      <c r="H611" s="72"/>
      <c r="J611" s="14"/>
    </row>
    <row r="612" spans="2:10" s="10" customFormat="1" x14ac:dyDescent="0.5">
      <c r="B612" s="15"/>
      <c r="C612" s="12"/>
      <c r="D612" s="11"/>
      <c r="E612" s="11"/>
      <c r="F612" s="11"/>
      <c r="G612" s="13"/>
      <c r="H612" s="72"/>
      <c r="J612" s="14"/>
    </row>
    <row r="613" spans="2:10" s="10" customFormat="1" x14ac:dyDescent="0.5">
      <c r="B613" s="15"/>
      <c r="C613" s="6"/>
      <c r="D613" s="11"/>
      <c r="E613" s="11"/>
      <c r="F613" s="11"/>
      <c r="G613" s="13"/>
      <c r="H613" s="72"/>
      <c r="J613" s="14"/>
    </row>
    <row r="614" spans="2:10" s="10" customFormat="1" x14ac:dyDescent="0.5">
      <c r="B614" s="15"/>
      <c r="C614" s="12"/>
      <c r="D614" s="11"/>
      <c r="E614" s="11"/>
      <c r="F614" s="11"/>
      <c r="G614" s="13"/>
      <c r="H614" s="72"/>
      <c r="J614" s="14"/>
    </row>
    <row r="615" spans="2:10" s="10" customFormat="1" x14ac:dyDescent="0.5">
      <c r="B615" s="15"/>
      <c r="C615" s="12"/>
      <c r="D615" s="11"/>
      <c r="E615" s="11"/>
      <c r="F615" s="11"/>
      <c r="G615" s="13"/>
      <c r="H615" s="72"/>
      <c r="J615" s="14"/>
    </row>
    <row r="616" spans="2:10" s="10" customFormat="1" x14ac:dyDescent="0.5">
      <c r="B616" s="15"/>
      <c r="C616" s="12"/>
      <c r="D616" s="11"/>
      <c r="E616" s="11"/>
      <c r="F616" s="11"/>
      <c r="G616" s="13"/>
      <c r="H616" s="72"/>
      <c r="J616" s="14"/>
    </row>
    <row r="617" spans="2:10" s="10" customFormat="1" x14ac:dyDescent="0.5">
      <c r="B617" s="15"/>
      <c r="C617" s="6"/>
      <c r="D617" s="11"/>
      <c r="E617" s="11"/>
      <c r="F617" s="11"/>
      <c r="G617" s="13"/>
      <c r="H617" s="72"/>
      <c r="J617" s="14"/>
    </row>
    <row r="618" spans="2:10" s="10" customFormat="1" x14ac:dyDescent="0.5">
      <c r="B618" s="17"/>
      <c r="C618" s="6"/>
      <c r="D618" s="11"/>
      <c r="E618" s="11"/>
      <c r="F618" s="11"/>
      <c r="G618" s="13"/>
      <c r="H618" s="72"/>
      <c r="J618" s="14"/>
    </row>
    <row r="619" spans="2:10" s="10" customFormat="1" x14ac:dyDescent="0.5">
      <c r="B619" s="15"/>
      <c r="C619" s="12"/>
      <c r="D619" s="11"/>
      <c r="E619" s="11"/>
      <c r="F619" s="11"/>
      <c r="G619" s="13"/>
      <c r="H619" s="72"/>
      <c r="J619" s="14"/>
    </row>
    <row r="620" spans="2:10" s="10" customFormat="1" x14ac:dyDescent="0.5">
      <c r="B620" s="16"/>
      <c r="C620" s="12"/>
      <c r="D620" s="11"/>
      <c r="E620" s="11"/>
      <c r="F620" s="11"/>
      <c r="G620" s="13"/>
      <c r="H620" s="72"/>
      <c r="J620" s="14"/>
    </row>
    <row r="621" spans="2:10" s="10" customFormat="1" x14ac:dyDescent="0.5">
      <c r="B621" s="16"/>
      <c r="C621" s="12"/>
      <c r="D621" s="11"/>
      <c r="E621" s="11"/>
      <c r="F621" s="11"/>
      <c r="G621" s="13"/>
      <c r="H621" s="72"/>
      <c r="J621" s="14"/>
    </row>
    <row r="622" spans="2:10" s="10" customFormat="1" x14ac:dyDescent="0.5">
      <c r="B622" s="16"/>
      <c r="C622" s="12"/>
      <c r="D622" s="11"/>
      <c r="E622" s="11"/>
      <c r="F622" s="11"/>
      <c r="G622" s="13"/>
      <c r="H622" s="72"/>
      <c r="J622" s="14"/>
    </row>
    <row r="623" spans="2:10" s="10" customFormat="1" x14ac:dyDescent="0.5">
      <c r="B623" s="15"/>
      <c r="C623" s="12"/>
      <c r="D623" s="11"/>
      <c r="E623" s="11"/>
      <c r="F623" s="11"/>
      <c r="G623" s="13"/>
      <c r="H623" s="72"/>
      <c r="J623" s="14"/>
    </row>
    <row r="624" spans="2:10" s="10" customFormat="1" x14ac:dyDescent="0.5">
      <c r="B624" s="15"/>
      <c r="C624" s="12"/>
      <c r="D624" s="11"/>
      <c r="E624" s="11"/>
      <c r="F624" s="11"/>
      <c r="G624" s="13"/>
      <c r="H624" s="72"/>
      <c r="J624" s="14"/>
    </row>
    <row r="625" spans="2:10" s="10" customFormat="1" x14ac:dyDescent="0.5">
      <c r="B625" s="15"/>
      <c r="C625" s="12"/>
      <c r="D625" s="11"/>
      <c r="E625" s="11"/>
      <c r="F625" s="11"/>
      <c r="G625" s="13"/>
      <c r="H625" s="72"/>
      <c r="J625" s="14"/>
    </row>
    <row r="626" spans="2:10" s="10" customFormat="1" x14ac:dyDescent="0.5">
      <c r="B626" s="15"/>
      <c r="C626" s="12"/>
      <c r="D626" s="11"/>
      <c r="E626" s="11"/>
      <c r="F626" s="11"/>
      <c r="G626" s="13"/>
      <c r="H626" s="72"/>
      <c r="J626" s="14"/>
    </row>
    <row r="627" spans="2:10" s="10" customFormat="1" x14ac:dyDescent="0.5">
      <c r="B627" s="15"/>
      <c r="C627" s="12"/>
      <c r="D627" s="11"/>
      <c r="E627" s="11"/>
      <c r="F627" s="11"/>
      <c r="G627" s="13"/>
      <c r="H627" s="72"/>
      <c r="J627" s="14"/>
    </row>
    <row r="628" spans="2:10" s="10" customFormat="1" x14ac:dyDescent="0.5">
      <c r="B628" s="15"/>
      <c r="C628" s="12"/>
      <c r="D628" s="11"/>
      <c r="E628" s="11"/>
      <c r="F628" s="11"/>
      <c r="G628" s="13"/>
      <c r="H628" s="72"/>
      <c r="J628" s="14"/>
    </row>
    <row r="629" spans="2:10" s="10" customFormat="1" x14ac:dyDescent="0.5">
      <c r="B629" s="15"/>
      <c r="C629" s="6"/>
      <c r="D629" s="11"/>
      <c r="E629" s="11"/>
      <c r="F629" s="11"/>
      <c r="G629" s="13"/>
      <c r="H629" s="72"/>
      <c r="J629" s="14"/>
    </row>
    <row r="630" spans="2:10" s="10" customFormat="1" x14ac:dyDescent="0.5">
      <c r="B630" s="15"/>
      <c r="C630" s="6"/>
      <c r="D630" s="11"/>
      <c r="E630" s="11"/>
      <c r="F630" s="11"/>
      <c r="G630" s="13"/>
      <c r="H630" s="72"/>
      <c r="J630" s="14"/>
    </row>
    <row r="631" spans="2:10" s="10" customFormat="1" x14ac:dyDescent="0.5">
      <c r="B631" s="15"/>
      <c r="C631" s="6"/>
      <c r="D631" s="11"/>
      <c r="E631" s="11"/>
      <c r="F631" s="11"/>
      <c r="G631" s="13"/>
      <c r="H631" s="72"/>
      <c r="J631" s="14"/>
    </row>
    <row r="632" spans="2:10" s="10" customFormat="1" x14ac:dyDescent="0.5">
      <c r="B632" s="15"/>
      <c r="C632" s="6"/>
      <c r="D632" s="11"/>
      <c r="E632" s="11"/>
      <c r="F632" s="11"/>
      <c r="G632" s="13"/>
      <c r="H632" s="72"/>
      <c r="J632" s="14"/>
    </row>
    <row r="633" spans="2:10" s="10" customFormat="1" x14ac:dyDescent="0.5">
      <c r="B633" s="15"/>
      <c r="C633" s="6"/>
      <c r="D633" s="11"/>
      <c r="E633" s="11"/>
      <c r="F633" s="11"/>
      <c r="G633" s="13"/>
      <c r="H633" s="72"/>
      <c r="J633" s="14"/>
    </row>
    <row r="634" spans="2:10" s="10" customFormat="1" x14ac:dyDescent="0.5">
      <c r="B634" s="15"/>
      <c r="C634" s="6"/>
      <c r="D634" s="11"/>
      <c r="E634" s="11"/>
      <c r="F634" s="11"/>
      <c r="G634" s="13"/>
      <c r="H634" s="72"/>
      <c r="J634" s="14"/>
    </row>
    <row r="635" spans="2:10" s="10" customFormat="1" x14ac:dyDescent="0.5">
      <c r="B635" s="15"/>
      <c r="C635" s="6"/>
      <c r="D635" s="11"/>
      <c r="E635" s="11"/>
      <c r="F635" s="11"/>
      <c r="G635" s="13"/>
      <c r="H635" s="72"/>
      <c r="J635" s="14"/>
    </row>
    <row r="636" spans="2:10" s="10" customFormat="1" x14ac:dyDescent="0.5">
      <c r="B636" s="15"/>
      <c r="C636" s="6"/>
      <c r="D636" s="11"/>
      <c r="E636" s="11"/>
      <c r="F636" s="11"/>
      <c r="G636" s="13"/>
      <c r="H636" s="72"/>
      <c r="J636" s="14"/>
    </row>
    <row r="637" spans="2:10" s="10" customFormat="1" x14ac:dyDescent="0.5">
      <c r="B637" s="15"/>
      <c r="C637" s="6"/>
      <c r="D637" s="11"/>
      <c r="E637" s="11"/>
      <c r="F637" s="11"/>
      <c r="G637" s="13"/>
      <c r="H637" s="72"/>
      <c r="J637" s="14"/>
    </row>
    <row r="638" spans="2:10" s="10" customFormat="1" x14ac:dyDescent="0.5">
      <c r="B638" s="15"/>
      <c r="C638" s="6"/>
      <c r="D638" s="11"/>
      <c r="E638" s="11"/>
      <c r="F638" s="11"/>
      <c r="G638" s="13"/>
      <c r="H638" s="72"/>
      <c r="J638" s="14"/>
    </row>
    <row r="639" spans="2:10" s="10" customFormat="1" x14ac:dyDescent="0.5">
      <c r="B639" s="15"/>
      <c r="C639" s="6"/>
      <c r="D639" s="11"/>
      <c r="E639" s="11"/>
      <c r="F639" s="11"/>
      <c r="G639" s="13"/>
      <c r="H639" s="72"/>
      <c r="J639" s="14"/>
    </row>
    <row r="640" spans="2:10" s="10" customFormat="1" x14ac:dyDescent="0.5">
      <c r="B640" s="15"/>
      <c r="C640" s="6"/>
      <c r="D640" s="11"/>
      <c r="E640" s="11"/>
      <c r="F640" s="11"/>
      <c r="G640" s="13"/>
      <c r="H640" s="72"/>
      <c r="J640" s="14"/>
    </row>
    <row r="641" spans="2:10" s="10" customFormat="1" x14ac:dyDescent="0.5">
      <c r="B641" s="15"/>
      <c r="C641" s="6"/>
      <c r="D641" s="11"/>
      <c r="E641" s="11"/>
      <c r="F641" s="11"/>
      <c r="G641" s="13"/>
      <c r="H641" s="72"/>
      <c r="J641" s="14"/>
    </row>
    <row r="642" spans="2:10" s="10" customFormat="1" x14ac:dyDescent="0.5">
      <c r="B642" s="15"/>
      <c r="C642" s="6"/>
      <c r="D642" s="11"/>
      <c r="E642" s="11"/>
      <c r="F642" s="11"/>
      <c r="G642" s="13"/>
      <c r="H642" s="72"/>
      <c r="J642" s="14"/>
    </row>
    <row r="643" spans="2:10" s="10" customFormat="1" x14ac:dyDescent="0.5">
      <c r="B643" s="15"/>
      <c r="C643" s="6"/>
      <c r="D643" s="11"/>
      <c r="E643" s="11"/>
      <c r="F643" s="11"/>
      <c r="G643" s="13"/>
      <c r="H643" s="72"/>
      <c r="J643" s="14"/>
    </row>
    <row r="644" spans="2:10" s="10" customFormat="1" x14ac:dyDescent="0.5">
      <c r="B644" s="15"/>
      <c r="C644" s="6"/>
      <c r="D644" s="11"/>
      <c r="E644" s="11"/>
      <c r="F644" s="11"/>
      <c r="G644" s="13"/>
      <c r="H644" s="72"/>
      <c r="J644" s="14"/>
    </row>
    <row r="645" spans="2:10" s="10" customFormat="1" x14ac:dyDescent="0.5">
      <c r="B645" s="15"/>
      <c r="C645" s="6"/>
      <c r="D645" s="11"/>
      <c r="E645" s="11"/>
      <c r="F645" s="11"/>
      <c r="G645" s="13"/>
      <c r="H645" s="72"/>
      <c r="J645" s="14"/>
    </row>
    <row r="646" spans="2:10" s="10" customFormat="1" x14ac:dyDescent="0.5">
      <c r="B646" s="15"/>
      <c r="C646" s="6"/>
      <c r="D646" s="11"/>
      <c r="E646" s="11"/>
      <c r="F646" s="11"/>
      <c r="G646" s="13"/>
      <c r="H646" s="72"/>
      <c r="J646" s="14"/>
    </row>
    <row r="647" spans="2:10" s="10" customFormat="1" x14ac:dyDescent="0.5">
      <c r="B647" s="15"/>
      <c r="C647" s="6"/>
      <c r="D647" s="11"/>
      <c r="E647" s="11"/>
      <c r="F647" s="11"/>
      <c r="G647" s="13"/>
      <c r="H647" s="72"/>
      <c r="J647" s="14"/>
    </row>
    <row r="648" spans="2:10" s="10" customFormat="1" x14ac:dyDescent="0.5">
      <c r="B648" s="15"/>
      <c r="C648" s="6"/>
      <c r="D648" s="11"/>
      <c r="E648" s="11"/>
      <c r="F648" s="11"/>
      <c r="G648" s="13"/>
      <c r="H648" s="72"/>
      <c r="J648" s="14"/>
    </row>
    <row r="649" spans="2:10" s="10" customFormat="1" x14ac:dyDescent="0.5">
      <c r="B649" s="15"/>
      <c r="C649" s="6"/>
      <c r="D649" s="11"/>
      <c r="E649" s="11"/>
      <c r="F649" s="11"/>
      <c r="G649" s="13"/>
      <c r="H649" s="72"/>
      <c r="J649" s="14"/>
    </row>
    <row r="650" spans="2:10" s="10" customFormat="1" x14ac:dyDescent="0.5">
      <c r="B650" s="15"/>
      <c r="C650" s="6"/>
      <c r="D650" s="11"/>
      <c r="E650" s="11"/>
      <c r="F650" s="11"/>
      <c r="G650" s="13"/>
      <c r="H650" s="72"/>
      <c r="J650" s="14"/>
    </row>
    <row r="651" spans="2:10" s="10" customFormat="1" x14ac:dyDescent="0.5">
      <c r="B651" s="15"/>
      <c r="C651" s="6"/>
      <c r="D651" s="11"/>
      <c r="E651" s="11"/>
      <c r="F651" s="11"/>
      <c r="G651" s="13"/>
      <c r="H651" s="72"/>
      <c r="J651" s="14"/>
    </row>
    <row r="652" spans="2:10" s="10" customFormat="1" x14ac:dyDescent="0.5">
      <c r="B652" s="15"/>
      <c r="C652" s="6"/>
      <c r="D652" s="11"/>
      <c r="E652" s="11"/>
      <c r="F652" s="11"/>
      <c r="G652" s="13"/>
      <c r="H652" s="72"/>
      <c r="J652" s="14"/>
    </row>
    <row r="653" spans="2:10" s="10" customFormat="1" x14ac:dyDescent="0.5">
      <c r="B653" s="15"/>
      <c r="C653" s="6"/>
      <c r="D653" s="11"/>
      <c r="E653" s="11"/>
      <c r="F653" s="11"/>
      <c r="G653" s="13"/>
      <c r="H653" s="72"/>
      <c r="J653" s="14"/>
    </row>
    <row r="654" spans="2:10" s="10" customFormat="1" x14ac:dyDescent="0.5">
      <c r="B654" s="15"/>
      <c r="C654" s="6"/>
      <c r="D654" s="11"/>
      <c r="E654" s="11"/>
      <c r="F654" s="11"/>
      <c r="G654" s="13"/>
      <c r="H654" s="72"/>
      <c r="J654" s="14"/>
    </row>
    <row r="655" spans="2:10" s="10" customFormat="1" x14ac:dyDescent="0.5">
      <c r="B655" s="15"/>
      <c r="C655" s="6"/>
      <c r="D655" s="11"/>
      <c r="E655" s="11"/>
      <c r="F655" s="11"/>
      <c r="G655" s="13"/>
      <c r="H655" s="72"/>
      <c r="J655" s="14"/>
    </row>
    <row r="656" spans="2:10" s="10" customFormat="1" x14ac:dyDescent="0.5">
      <c r="B656" s="15"/>
      <c r="C656" s="6"/>
      <c r="D656" s="11"/>
      <c r="E656" s="11"/>
      <c r="F656" s="11"/>
      <c r="G656" s="13"/>
      <c r="H656" s="72"/>
      <c r="J656" s="14"/>
    </row>
    <row r="657" spans="2:10" s="10" customFormat="1" x14ac:dyDescent="0.5">
      <c r="B657" s="15"/>
      <c r="C657" s="6"/>
      <c r="D657" s="11"/>
      <c r="E657" s="11"/>
      <c r="F657" s="11"/>
      <c r="G657" s="13"/>
      <c r="H657" s="72"/>
      <c r="J657" s="14"/>
    </row>
    <row r="658" spans="2:10" s="10" customFormat="1" x14ac:dyDescent="0.5">
      <c r="B658" s="15"/>
      <c r="C658" s="6"/>
      <c r="D658" s="11"/>
      <c r="E658" s="11"/>
      <c r="F658" s="11"/>
      <c r="G658" s="13"/>
      <c r="H658" s="72"/>
      <c r="J658" s="14"/>
    </row>
    <row r="659" spans="2:10" s="10" customFormat="1" x14ac:dyDescent="0.5">
      <c r="B659" s="15"/>
      <c r="C659" s="6"/>
      <c r="D659" s="11"/>
      <c r="E659" s="11"/>
      <c r="F659" s="11"/>
      <c r="G659" s="13"/>
      <c r="H659" s="72"/>
      <c r="J659" s="14"/>
    </row>
    <row r="660" spans="2:10" s="10" customFormat="1" x14ac:dyDescent="0.5">
      <c r="B660" s="15"/>
      <c r="C660" s="6"/>
      <c r="D660" s="11"/>
      <c r="E660" s="11"/>
      <c r="F660" s="11"/>
      <c r="G660" s="13"/>
      <c r="H660" s="72"/>
      <c r="J660" s="14"/>
    </row>
    <row r="661" spans="2:10" s="10" customFormat="1" x14ac:dyDescent="0.5">
      <c r="B661" s="15"/>
      <c r="C661" s="6"/>
      <c r="D661" s="11"/>
      <c r="E661" s="11"/>
      <c r="F661" s="11"/>
      <c r="G661" s="13"/>
      <c r="H661" s="72"/>
      <c r="J661" s="14"/>
    </row>
    <row r="662" spans="2:10" s="10" customFormat="1" x14ac:dyDescent="0.5">
      <c r="B662" s="15"/>
      <c r="C662" s="6"/>
      <c r="D662" s="11"/>
      <c r="E662" s="11"/>
      <c r="F662" s="11"/>
      <c r="G662" s="13"/>
      <c r="H662" s="72"/>
      <c r="J662" s="14"/>
    </row>
    <row r="663" spans="2:10" s="10" customFormat="1" x14ac:dyDescent="0.5">
      <c r="B663" s="15"/>
      <c r="C663" s="6"/>
      <c r="D663" s="11"/>
      <c r="E663" s="11"/>
      <c r="F663" s="11"/>
      <c r="G663" s="13"/>
      <c r="H663" s="72"/>
      <c r="J663" s="14"/>
    </row>
    <row r="664" spans="2:10" s="10" customFormat="1" x14ac:dyDescent="0.5">
      <c r="B664" s="15"/>
      <c r="C664" s="6"/>
      <c r="D664" s="11"/>
      <c r="E664" s="11"/>
      <c r="F664" s="11"/>
      <c r="G664" s="13"/>
      <c r="H664" s="72"/>
      <c r="J664" s="14"/>
    </row>
    <row r="665" spans="2:10" s="10" customFormat="1" x14ac:dyDescent="0.5">
      <c r="B665" s="15"/>
      <c r="C665" s="6"/>
      <c r="D665" s="11"/>
      <c r="E665" s="11"/>
      <c r="F665" s="11"/>
      <c r="G665" s="13"/>
      <c r="H665" s="72"/>
      <c r="J665" s="14"/>
    </row>
    <row r="666" spans="2:10" s="10" customFormat="1" x14ac:dyDescent="0.5">
      <c r="B666" s="15"/>
      <c r="C666" s="6"/>
      <c r="D666" s="11"/>
      <c r="E666" s="11"/>
      <c r="F666" s="11"/>
      <c r="G666" s="13"/>
      <c r="H666" s="72"/>
      <c r="J666" s="14"/>
    </row>
    <row r="667" spans="2:10" s="10" customFormat="1" x14ac:dyDescent="0.5">
      <c r="B667" s="15"/>
      <c r="C667" s="6"/>
      <c r="D667" s="11"/>
      <c r="E667" s="11"/>
      <c r="F667" s="11"/>
      <c r="G667" s="13"/>
      <c r="H667" s="72"/>
      <c r="J667" s="14"/>
    </row>
    <row r="668" spans="2:10" s="10" customFormat="1" x14ac:dyDescent="0.5">
      <c r="B668" s="15"/>
      <c r="C668" s="6"/>
      <c r="D668" s="11"/>
      <c r="E668" s="11"/>
      <c r="F668" s="11"/>
      <c r="G668" s="13"/>
      <c r="H668" s="72"/>
      <c r="J668" s="14"/>
    </row>
    <row r="669" spans="2:10" s="10" customFormat="1" x14ac:dyDescent="0.5">
      <c r="B669" s="15"/>
      <c r="C669" s="6"/>
      <c r="D669" s="11"/>
      <c r="E669" s="11"/>
      <c r="F669" s="11"/>
      <c r="G669" s="13"/>
      <c r="H669" s="72"/>
      <c r="J669" s="1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257CF-14BE-4585-A047-006354A6C6B9}">
  <dimension ref="A1:AT75"/>
  <sheetViews>
    <sheetView workbookViewId="0">
      <selection activeCell="T15" sqref="T15"/>
    </sheetView>
  </sheetViews>
  <sheetFormatPr defaultRowHeight="14.35" x14ac:dyDescent="0.5"/>
  <cols>
    <col min="1" max="1" width="24.64453125" style="69" customWidth="1"/>
    <col min="2" max="2" width="12.05859375" style="37" customWidth="1"/>
    <col min="3" max="3" width="10.5859375" style="69" customWidth="1"/>
    <col min="4" max="4" width="25.9375" style="66" customWidth="1"/>
    <col min="5" max="5" width="25.9375" style="36" customWidth="1"/>
    <col min="6" max="6" width="25.9375" style="70" customWidth="1"/>
    <col min="7" max="7" width="8.9375" style="69" customWidth="1"/>
    <col min="8" max="9" width="17.41015625" style="66" customWidth="1"/>
    <col min="10" max="10" width="17.41015625" style="70" customWidth="1"/>
    <col min="11" max="11" width="8.9375" style="69" customWidth="1"/>
    <col min="12" max="14" width="21.703125" style="66" customWidth="1"/>
    <col min="15" max="15" width="8.9375" style="69" customWidth="1"/>
    <col min="16" max="18" width="18.87890625" style="66" customWidth="1"/>
    <col min="19" max="19" width="8.9375" style="69" customWidth="1"/>
    <col min="20" max="22" width="15.41015625" style="66" customWidth="1"/>
    <col min="23" max="23" width="8.9375" style="69" customWidth="1"/>
    <col min="24" max="25" width="15.41015625" style="66" customWidth="1"/>
    <col min="26" max="26" width="15.41015625" style="70" customWidth="1"/>
    <col min="27" max="27" width="8.9375" style="69" customWidth="1"/>
    <col min="28" max="30" width="15.41015625" style="66" customWidth="1"/>
    <col min="31" max="31" width="8.9375" style="69" customWidth="1"/>
    <col min="32" max="33" width="15.41015625" style="66" customWidth="1"/>
    <col min="34" max="34" width="15.41015625" style="70" customWidth="1"/>
    <col min="35" max="35" width="8.9375" style="69"/>
    <col min="36" max="37" width="16.17578125" style="66" customWidth="1"/>
    <col min="38" max="38" width="16.17578125" style="70" customWidth="1"/>
    <col min="39" max="39" width="8.9375" style="69"/>
    <col min="40" max="42" width="15.41015625" style="66" customWidth="1"/>
    <col min="43" max="43" width="17.29296875" style="69" customWidth="1"/>
    <col min="44" max="45" width="17.8203125" style="66" customWidth="1"/>
    <col min="46" max="46" width="17.8203125" style="70" customWidth="1"/>
    <col min="47" max="16384" width="8.9375" style="69"/>
  </cols>
  <sheetData>
    <row r="1" spans="1:46" s="29" customFormat="1" x14ac:dyDescent="0.5">
      <c r="A1" s="25" t="s">
        <v>5</v>
      </c>
      <c r="B1" s="26" t="s">
        <v>5158</v>
      </c>
      <c r="C1" s="25" t="s">
        <v>5180</v>
      </c>
      <c r="D1" s="27" t="s">
        <v>5159</v>
      </c>
      <c r="E1" s="27" t="s">
        <v>5160</v>
      </c>
      <c r="F1" s="68" t="s">
        <v>5190</v>
      </c>
      <c r="G1" s="25" t="s">
        <v>5181</v>
      </c>
      <c r="H1" s="28" t="s">
        <v>5161</v>
      </c>
      <c r="I1" s="28" t="s">
        <v>5162</v>
      </c>
      <c r="J1" s="68" t="s">
        <v>5191</v>
      </c>
      <c r="K1" s="25" t="s">
        <v>5182</v>
      </c>
      <c r="L1" s="28" t="s">
        <v>5163</v>
      </c>
      <c r="M1" s="28" t="s">
        <v>5164</v>
      </c>
      <c r="N1" s="28" t="s">
        <v>5192</v>
      </c>
      <c r="O1" s="25" t="s">
        <v>5183</v>
      </c>
      <c r="P1" s="28" t="s">
        <v>5165</v>
      </c>
      <c r="Q1" s="28" t="s">
        <v>5166</v>
      </c>
      <c r="R1" s="28" t="s">
        <v>5193</v>
      </c>
      <c r="S1" s="25" t="s">
        <v>5184</v>
      </c>
      <c r="T1" s="28" t="s">
        <v>5167</v>
      </c>
      <c r="U1" s="28" t="s">
        <v>5168</v>
      </c>
      <c r="V1" s="28" t="s">
        <v>5194</v>
      </c>
      <c r="W1" s="25" t="s">
        <v>5185</v>
      </c>
      <c r="X1" s="28" t="s">
        <v>5169</v>
      </c>
      <c r="Y1" s="28" t="s">
        <v>5170</v>
      </c>
      <c r="Z1" s="68" t="s">
        <v>5195</v>
      </c>
      <c r="AA1" s="25" t="s">
        <v>5186</v>
      </c>
      <c r="AB1" s="28" t="s">
        <v>5171</v>
      </c>
      <c r="AC1" s="28" t="s">
        <v>5172</v>
      </c>
      <c r="AD1" s="28" t="s">
        <v>5196</v>
      </c>
      <c r="AE1" s="25" t="s">
        <v>5187</v>
      </c>
      <c r="AF1" s="28" t="s">
        <v>5173</v>
      </c>
      <c r="AG1" s="28" t="s">
        <v>5174</v>
      </c>
      <c r="AH1" s="68" t="s">
        <v>5197</v>
      </c>
      <c r="AI1" s="25" t="s">
        <v>5188</v>
      </c>
      <c r="AJ1" s="28" t="s">
        <v>5175</v>
      </c>
      <c r="AK1" s="28" t="s">
        <v>5176</v>
      </c>
      <c r="AL1" s="68" t="s">
        <v>5198</v>
      </c>
      <c r="AM1" s="25" t="s">
        <v>5189</v>
      </c>
      <c r="AN1" s="28" t="s">
        <v>5177</v>
      </c>
      <c r="AO1" s="28" t="s">
        <v>5178</v>
      </c>
      <c r="AP1" s="28" t="s">
        <v>5199</v>
      </c>
      <c r="AQ1" s="25" t="s">
        <v>5201</v>
      </c>
      <c r="AR1" s="28" t="s">
        <v>4870</v>
      </c>
      <c r="AS1" s="28" t="s">
        <v>5179</v>
      </c>
      <c r="AT1" s="68" t="s">
        <v>5200</v>
      </c>
    </row>
    <row r="2" spans="1:46" x14ac:dyDescent="0.5">
      <c r="A2" s="31" t="s">
        <v>237</v>
      </c>
      <c r="B2" s="67">
        <v>0</v>
      </c>
      <c r="C2" s="29">
        <v>0</v>
      </c>
      <c r="D2" s="66">
        <v>0</v>
      </c>
      <c r="E2" s="33">
        <v>11</v>
      </c>
      <c r="F2" s="34">
        <v>0</v>
      </c>
      <c r="G2" s="29">
        <v>0</v>
      </c>
      <c r="H2" s="66">
        <v>0</v>
      </c>
      <c r="I2" s="35">
        <v>11</v>
      </c>
      <c r="J2" s="34">
        <v>0</v>
      </c>
      <c r="K2" s="29">
        <v>0</v>
      </c>
      <c r="L2" s="66">
        <v>0</v>
      </c>
      <c r="M2" s="35">
        <v>11</v>
      </c>
      <c r="N2" s="34">
        <v>0</v>
      </c>
      <c r="O2" s="29">
        <v>0</v>
      </c>
      <c r="P2" s="66">
        <v>0</v>
      </c>
      <c r="Q2" s="35">
        <v>11</v>
      </c>
      <c r="R2" s="34">
        <v>0</v>
      </c>
      <c r="S2" s="29">
        <v>1</v>
      </c>
      <c r="T2" s="66">
        <v>6000</v>
      </c>
      <c r="U2" s="35">
        <v>5</v>
      </c>
      <c r="V2" s="34">
        <v>0.105</v>
      </c>
      <c r="W2" s="29">
        <v>3</v>
      </c>
      <c r="X2" s="66">
        <v>91550</v>
      </c>
      <c r="Y2" s="35">
        <v>2</v>
      </c>
      <c r="Z2" s="34">
        <v>0.15</v>
      </c>
      <c r="AA2" s="29">
        <v>1</v>
      </c>
      <c r="AB2" s="66">
        <v>16000</v>
      </c>
      <c r="AC2" s="35">
        <v>7</v>
      </c>
      <c r="AD2" s="34">
        <v>7.4999999999999997E-2</v>
      </c>
      <c r="AE2" s="29">
        <v>0</v>
      </c>
      <c r="AF2" s="66">
        <v>0</v>
      </c>
      <c r="AG2" s="35">
        <v>17</v>
      </c>
      <c r="AH2" s="34">
        <v>0</v>
      </c>
      <c r="AI2" s="29">
        <v>3</v>
      </c>
      <c r="AJ2" s="66">
        <v>194140</v>
      </c>
      <c r="AK2" s="35">
        <v>9</v>
      </c>
      <c r="AL2" s="34">
        <v>4.4999999999999998E-2</v>
      </c>
      <c r="AM2" s="29">
        <v>0</v>
      </c>
      <c r="AN2" s="66">
        <v>0</v>
      </c>
      <c r="AO2" s="35">
        <v>11</v>
      </c>
      <c r="AP2" s="34">
        <v>0</v>
      </c>
      <c r="AQ2" s="29">
        <v>8</v>
      </c>
      <c r="AR2" s="66">
        <v>307690</v>
      </c>
      <c r="AS2" s="35">
        <v>15</v>
      </c>
      <c r="AT2" s="34">
        <v>0</v>
      </c>
    </row>
    <row r="3" spans="1:46" x14ac:dyDescent="0.5">
      <c r="A3" s="31" t="s">
        <v>237</v>
      </c>
      <c r="B3" s="67">
        <v>1</v>
      </c>
      <c r="C3" s="29">
        <v>0</v>
      </c>
      <c r="D3" s="66">
        <v>0</v>
      </c>
      <c r="E3" s="33">
        <v>20</v>
      </c>
      <c r="F3" s="34">
        <v>0</v>
      </c>
      <c r="G3" s="29">
        <v>2</v>
      </c>
      <c r="H3" s="66">
        <v>3147211</v>
      </c>
      <c r="I3" s="35">
        <v>11</v>
      </c>
      <c r="J3" s="34">
        <v>0</v>
      </c>
      <c r="K3" s="29">
        <v>1</v>
      </c>
      <c r="L3" s="66">
        <v>350759.2</v>
      </c>
      <c r="M3" s="35">
        <v>15</v>
      </c>
      <c r="N3" s="34">
        <v>0</v>
      </c>
      <c r="O3" s="29">
        <v>0</v>
      </c>
      <c r="P3" s="66">
        <v>0</v>
      </c>
      <c r="Q3" s="35">
        <v>18</v>
      </c>
      <c r="R3" s="34">
        <v>0</v>
      </c>
      <c r="S3" s="29">
        <v>0</v>
      </c>
      <c r="T3" s="66">
        <v>0</v>
      </c>
      <c r="U3" s="35">
        <v>18</v>
      </c>
      <c r="V3" s="34">
        <v>0</v>
      </c>
      <c r="W3" s="29">
        <v>0</v>
      </c>
      <c r="X3" s="66">
        <v>0</v>
      </c>
      <c r="Y3" s="35">
        <v>20</v>
      </c>
      <c r="Z3" s="34">
        <v>0</v>
      </c>
      <c r="AA3" s="29">
        <v>3</v>
      </c>
      <c r="AB3" s="66">
        <v>6615402.6600000001</v>
      </c>
      <c r="AC3" s="38">
        <v>14</v>
      </c>
      <c r="AD3" s="34">
        <v>0</v>
      </c>
      <c r="AE3" s="29">
        <v>3</v>
      </c>
      <c r="AF3" s="66">
        <v>6777692.25</v>
      </c>
      <c r="AG3" s="35">
        <v>9</v>
      </c>
      <c r="AH3" s="34">
        <v>4.4999999999999998E-2</v>
      </c>
      <c r="AI3" s="29">
        <v>6</v>
      </c>
      <c r="AJ3" s="66">
        <v>10901461.059999999</v>
      </c>
      <c r="AK3" s="35">
        <v>12</v>
      </c>
      <c r="AL3" s="34">
        <v>0</v>
      </c>
      <c r="AM3" s="29">
        <v>2</v>
      </c>
      <c r="AN3" s="66">
        <v>1562960.2000000002</v>
      </c>
      <c r="AO3" s="35">
        <v>14</v>
      </c>
      <c r="AP3" s="34">
        <v>0</v>
      </c>
      <c r="AQ3" s="29">
        <v>17</v>
      </c>
      <c r="AR3" s="66">
        <v>29355486.370000001</v>
      </c>
      <c r="AS3" s="35">
        <v>17</v>
      </c>
      <c r="AT3" s="34">
        <v>0</v>
      </c>
    </row>
    <row r="4" spans="1:46" x14ac:dyDescent="0.5">
      <c r="A4" s="31" t="s">
        <v>663</v>
      </c>
      <c r="B4" s="67">
        <v>0</v>
      </c>
      <c r="C4" s="29">
        <v>0</v>
      </c>
      <c r="D4" s="66">
        <v>0</v>
      </c>
      <c r="E4" s="33">
        <v>11</v>
      </c>
      <c r="F4" s="34">
        <v>0</v>
      </c>
      <c r="G4" s="29">
        <v>0</v>
      </c>
      <c r="H4" s="66">
        <v>0</v>
      </c>
      <c r="I4" s="35">
        <v>11</v>
      </c>
      <c r="J4" s="34">
        <v>0</v>
      </c>
      <c r="K4" s="29">
        <v>0</v>
      </c>
      <c r="L4" s="66">
        <v>0</v>
      </c>
      <c r="M4" s="35">
        <v>11</v>
      </c>
      <c r="N4" s="34">
        <v>0</v>
      </c>
      <c r="O4" s="29">
        <v>0</v>
      </c>
      <c r="P4" s="66">
        <v>0</v>
      </c>
      <c r="Q4" s="35">
        <v>11</v>
      </c>
      <c r="R4" s="34">
        <v>0</v>
      </c>
      <c r="S4" s="29">
        <v>0</v>
      </c>
      <c r="T4" s="66">
        <v>0</v>
      </c>
      <c r="U4" s="35">
        <v>11</v>
      </c>
      <c r="V4" s="34">
        <v>0</v>
      </c>
      <c r="W4" s="29">
        <v>0</v>
      </c>
      <c r="X4" s="66">
        <v>0</v>
      </c>
      <c r="Y4" s="35">
        <v>11</v>
      </c>
      <c r="Z4" s="34">
        <v>0</v>
      </c>
      <c r="AA4" s="29">
        <v>0</v>
      </c>
      <c r="AB4" s="66">
        <v>0</v>
      </c>
      <c r="AC4" s="35">
        <v>11</v>
      </c>
      <c r="AD4" s="34">
        <v>0</v>
      </c>
      <c r="AE4" s="29">
        <v>1</v>
      </c>
      <c r="AF4" s="66">
        <v>160000</v>
      </c>
      <c r="AG4" s="35">
        <v>13</v>
      </c>
      <c r="AH4" s="34">
        <v>0</v>
      </c>
      <c r="AI4" s="29">
        <v>0</v>
      </c>
      <c r="AJ4" s="24">
        <v>0</v>
      </c>
      <c r="AK4" s="35">
        <v>15</v>
      </c>
      <c r="AL4" s="34">
        <v>0</v>
      </c>
      <c r="AM4" s="29">
        <v>0</v>
      </c>
      <c r="AN4" s="66">
        <v>0</v>
      </c>
      <c r="AO4" s="35">
        <v>11</v>
      </c>
      <c r="AP4" s="34">
        <v>0</v>
      </c>
      <c r="AQ4" s="29">
        <v>1</v>
      </c>
      <c r="AR4" s="66">
        <v>160000</v>
      </c>
      <c r="AS4" s="35">
        <v>18</v>
      </c>
      <c r="AT4" s="34">
        <v>0</v>
      </c>
    </row>
    <row r="5" spans="1:46" x14ac:dyDescent="0.5">
      <c r="A5" s="31" t="s">
        <v>663</v>
      </c>
      <c r="B5" s="67">
        <v>1</v>
      </c>
      <c r="C5" s="29">
        <v>0</v>
      </c>
      <c r="D5" s="66">
        <v>0</v>
      </c>
      <c r="E5" s="33">
        <v>20</v>
      </c>
      <c r="F5" s="34">
        <v>0</v>
      </c>
      <c r="G5" s="29">
        <v>0</v>
      </c>
      <c r="H5" s="66">
        <v>0</v>
      </c>
      <c r="I5" s="35">
        <v>15</v>
      </c>
      <c r="J5" s="34">
        <v>0</v>
      </c>
      <c r="K5" s="29">
        <v>0</v>
      </c>
      <c r="L5" s="66">
        <v>0</v>
      </c>
      <c r="M5" s="35">
        <v>17</v>
      </c>
      <c r="N5" s="34">
        <v>0</v>
      </c>
      <c r="O5" s="29">
        <v>0</v>
      </c>
      <c r="P5" s="66">
        <v>0</v>
      </c>
      <c r="Q5" s="35">
        <v>18</v>
      </c>
      <c r="R5" s="34">
        <v>0</v>
      </c>
      <c r="S5" s="29">
        <v>2</v>
      </c>
      <c r="T5" s="66">
        <v>2679000</v>
      </c>
      <c r="U5" s="35">
        <v>14</v>
      </c>
      <c r="V5" s="34">
        <v>0</v>
      </c>
      <c r="W5" s="29">
        <v>0</v>
      </c>
      <c r="X5" s="66">
        <v>0</v>
      </c>
      <c r="Y5" s="35">
        <v>20</v>
      </c>
      <c r="Z5" s="34">
        <v>0</v>
      </c>
      <c r="AA5" s="29">
        <v>1</v>
      </c>
      <c r="AB5" s="66">
        <v>1500000</v>
      </c>
      <c r="AC5" s="38">
        <v>19</v>
      </c>
      <c r="AD5" s="34">
        <v>0</v>
      </c>
      <c r="AE5" s="29">
        <v>0</v>
      </c>
      <c r="AF5" s="66">
        <v>0</v>
      </c>
      <c r="AG5" s="35">
        <v>18</v>
      </c>
      <c r="AH5" s="34">
        <v>0</v>
      </c>
      <c r="AI5" s="29">
        <v>0</v>
      </c>
      <c r="AJ5" s="24">
        <v>0</v>
      </c>
      <c r="AK5" s="35">
        <v>20</v>
      </c>
      <c r="AL5" s="34">
        <v>0</v>
      </c>
      <c r="AM5" s="29">
        <v>0</v>
      </c>
      <c r="AN5" s="66">
        <v>0</v>
      </c>
      <c r="AO5" s="35">
        <v>17</v>
      </c>
      <c r="AP5" s="34">
        <v>0</v>
      </c>
      <c r="AQ5" s="29">
        <v>3</v>
      </c>
      <c r="AR5" s="66">
        <v>4179000</v>
      </c>
      <c r="AS5" s="35">
        <v>22</v>
      </c>
      <c r="AT5" s="34">
        <v>0</v>
      </c>
    </row>
    <row r="6" spans="1:46" x14ac:dyDescent="0.5">
      <c r="A6" s="31" t="s">
        <v>80</v>
      </c>
      <c r="B6" s="67">
        <v>0</v>
      </c>
      <c r="C6" s="29">
        <v>0</v>
      </c>
      <c r="D6" s="66">
        <v>0</v>
      </c>
      <c r="E6" s="33">
        <v>11</v>
      </c>
      <c r="F6" s="34">
        <v>0</v>
      </c>
      <c r="G6" s="29">
        <v>0</v>
      </c>
      <c r="H6" s="66">
        <v>0</v>
      </c>
      <c r="I6" s="35">
        <v>11</v>
      </c>
      <c r="J6" s="34">
        <v>0</v>
      </c>
      <c r="K6" s="29">
        <v>0</v>
      </c>
      <c r="L6" s="66">
        <v>0</v>
      </c>
      <c r="M6" s="35">
        <v>11</v>
      </c>
      <c r="N6" s="34">
        <v>0</v>
      </c>
      <c r="O6" s="29">
        <v>0</v>
      </c>
      <c r="P6" s="66">
        <v>0</v>
      </c>
      <c r="Q6" s="35">
        <v>11</v>
      </c>
      <c r="R6" s="34">
        <v>0</v>
      </c>
      <c r="S6" s="29">
        <v>0</v>
      </c>
      <c r="T6" s="66">
        <v>0</v>
      </c>
      <c r="U6" s="35">
        <v>11</v>
      </c>
      <c r="V6" s="34">
        <v>0</v>
      </c>
      <c r="W6" s="29">
        <v>0</v>
      </c>
      <c r="X6" s="66">
        <v>0</v>
      </c>
      <c r="Y6" s="35">
        <v>11</v>
      </c>
      <c r="Z6" s="34">
        <v>0</v>
      </c>
      <c r="AA6" s="29">
        <v>0</v>
      </c>
      <c r="AB6" s="66">
        <v>0</v>
      </c>
      <c r="AC6" s="35">
        <v>11</v>
      </c>
      <c r="AD6" s="34">
        <v>0</v>
      </c>
      <c r="AE6" s="29">
        <v>1</v>
      </c>
      <c r="AF6" s="66">
        <v>4800000</v>
      </c>
      <c r="AG6" s="35">
        <v>2</v>
      </c>
      <c r="AH6" s="34">
        <v>0.15</v>
      </c>
      <c r="AI6" s="29">
        <v>0</v>
      </c>
      <c r="AJ6" s="66">
        <v>0</v>
      </c>
      <c r="AK6" s="35">
        <v>15</v>
      </c>
      <c r="AL6" s="34">
        <v>0</v>
      </c>
      <c r="AM6" s="29">
        <v>0</v>
      </c>
      <c r="AN6" s="66">
        <v>0</v>
      </c>
      <c r="AO6" s="35">
        <v>11</v>
      </c>
      <c r="AP6" s="34">
        <v>0</v>
      </c>
      <c r="AQ6" s="29">
        <v>1</v>
      </c>
      <c r="AR6" s="66">
        <v>4800000</v>
      </c>
      <c r="AS6" s="35">
        <v>3</v>
      </c>
      <c r="AT6" s="34">
        <v>0.13500000000000001</v>
      </c>
    </row>
    <row r="7" spans="1:46" x14ac:dyDescent="0.5">
      <c r="A7" s="31" t="s">
        <v>80</v>
      </c>
      <c r="B7" s="67">
        <v>1</v>
      </c>
      <c r="C7" s="29">
        <v>1</v>
      </c>
      <c r="D7" s="66">
        <v>705026.05</v>
      </c>
      <c r="E7" s="33">
        <v>19</v>
      </c>
      <c r="F7" s="34">
        <v>0</v>
      </c>
      <c r="G7" s="29">
        <v>0</v>
      </c>
      <c r="H7" s="66">
        <v>0</v>
      </c>
      <c r="I7" s="35">
        <v>15</v>
      </c>
      <c r="J7" s="34">
        <v>0</v>
      </c>
      <c r="K7" s="29">
        <v>1</v>
      </c>
      <c r="L7" s="66">
        <v>19981.919999999998</v>
      </c>
      <c r="M7" s="35">
        <v>16</v>
      </c>
      <c r="N7" s="34">
        <v>0</v>
      </c>
      <c r="O7" s="29">
        <v>1</v>
      </c>
      <c r="P7" s="66">
        <v>1398819.9</v>
      </c>
      <c r="Q7" s="35">
        <v>13</v>
      </c>
      <c r="R7" s="34">
        <v>0</v>
      </c>
      <c r="S7" s="29">
        <v>2</v>
      </c>
      <c r="T7" s="66">
        <v>5624834</v>
      </c>
      <c r="U7" s="35">
        <v>12</v>
      </c>
      <c r="V7" s="34">
        <v>0</v>
      </c>
      <c r="W7" s="29">
        <v>3</v>
      </c>
      <c r="X7" s="66">
        <v>3432031.6100000003</v>
      </c>
      <c r="Y7" s="35">
        <v>14</v>
      </c>
      <c r="Z7" s="34">
        <v>0</v>
      </c>
      <c r="AA7" s="29">
        <v>3</v>
      </c>
      <c r="AB7" s="66">
        <v>2982691.38</v>
      </c>
      <c r="AC7" s="38">
        <v>17</v>
      </c>
      <c r="AD7" s="34">
        <v>0</v>
      </c>
      <c r="AE7" s="29">
        <v>0</v>
      </c>
      <c r="AF7" s="66">
        <v>0</v>
      </c>
      <c r="AG7" s="35">
        <v>18</v>
      </c>
      <c r="AH7" s="34">
        <v>0</v>
      </c>
      <c r="AI7" s="29">
        <v>7</v>
      </c>
      <c r="AJ7" s="66">
        <v>20476000</v>
      </c>
      <c r="AK7" s="35">
        <v>8</v>
      </c>
      <c r="AL7" s="34">
        <v>0.06</v>
      </c>
      <c r="AM7" s="29">
        <v>10</v>
      </c>
      <c r="AN7" s="66">
        <v>28697040</v>
      </c>
      <c r="AO7" s="35">
        <v>1</v>
      </c>
      <c r="AP7" s="34">
        <v>0.17499999999999999</v>
      </c>
      <c r="AQ7" s="29">
        <v>28</v>
      </c>
      <c r="AR7" s="66">
        <v>63336424.859999999</v>
      </c>
      <c r="AS7" s="35">
        <v>15</v>
      </c>
      <c r="AT7" s="34">
        <v>0</v>
      </c>
    </row>
    <row r="8" spans="1:46" x14ac:dyDescent="0.5">
      <c r="A8" s="31" t="s">
        <v>283</v>
      </c>
      <c r="B8" s="67">
        <v>0</v>
      </c>
      <c r="C8" s="29">
        <v>0</v>
      </c>
      <c r="D8" s="66">
        <v>0</v>
      </c>
      <c r="E8" s="33">
        <v>11</v>
      </c>
      <c r="F8" s="34">
        <v>0</v>
      </c>
      <c r="G8" s="29">
        <v>0</v>
      </c>
      <c r="H8" s="66">
        <v>0</v>
      </c>
      <c r="I8" s="35">
        <v>11</v>
      </c>
      <c r="J8" s="34">
        <v>0</v>
      </c>
      <c r="K8" s="29">
        <v>0</v>
      </c>
      <c r="L8" s="66">
        <v>0</v>
      </c>
      <c r="M8" s="35">
        <v>11</v>
      </c>
      <c r="N8" s="34">
        <v>0</v>
      </c>
      <c r="O8" s="29">
        <v>0</v>
      </c>
      <c r="P8" s="66">
        <v>0</v>
      </c>
      <c r="Q8" s="35">
        <v>11</v>
      </c>
      <c r="R8" s="34">
        <v>0</v>
      </c>
      <c r="S8" s="29">
        <v>0</v>
      </c>
      <c r="T8" s="66">
        <v>0</v>
      </c>
      <c r="U8" s="35">
        <v>11</v>
      </c>
      <c r="V8" s="34">
        <v>0</v>
      </c>
      <c r="W8" s="29">
        <v>0</v>
      </c>
      <c r="X8" s="66">
        <v>0</v>
      </c>
      <c r="Y8" s="35">
        <v>11</v>
      </c>
      <c r="Z8" s="34">
        <v>0</v>
      </c>
      <c r="AA8" s="29">
        <v>1</v>
      </c>
      <c r="AB8" s="66">
        <v>16000</v>
      </c>
      <c r="AC8" s="35">
        <v>7</v>
      </c>
      <c r="AD8" s="34">
        <v>7.4999999999999997E-2</v>
      </c>
      <c r="AE8" s="29">
        <v>2</v>
      </c>
      <c r="AF8" s="66">
        <v>2251126</v>
      </c>
      <c r="AG8" s="35">
        <v>5</v>
      </c>
      <c r="AH8" s="34">
        <v>0.105</v>
      </c>
      <c r="AI8" s="29">
        <v>2</v>
      </c>
      <c r="AJ8" s="66">
        <v>1500000</v>
      </c>
      <c r="AK8" s="35">
        <v>1</v>
      </c>
      <c r="AL8" s="34">
        <v>0.17499999999999999</v>
      </c>
      <c r="AM8" s="29">
        <v>1</v>
      </c>
      <c r="AN8" s="66">
        <v>79583.539999999994</v>
      </c>
      <c r="AO8" s="35">
        <v>4</v>
      </c>
      <c r="AP8" s="34">
        <v>0.12</v>
      </c>
      <c r="AQ8" s="29">
        <v>6</v>
      </c>
      <c r="AR8" s="66">
        <v>3846709.54</v>
      </c>
      <c r="AS8" s="35">
        <v>5</v>
      </c>
      <c r="AT8" s="34">
        <v>0.105</v>
      </c>
    </row>
    <row r="9" spans="1:46" x14ac:dyDescent="0.5">
      <c r="A9" s="31" t="s">
        <v>283</v>
      </c>
      <c r="B9" s="67">
        <v>1</v>
      </c>
      <c r="C9" s="29">
        <v>5</v>
      </c>
      <c r="D9" s="66">
        <v>7035961.8399999999</v>
      </c>
      <c r="E9" s="33">
        <v>7</v>
      </c>
      <c r="F9" s="34">
        <v>7.4999999999999997E-2</v>
      </c>
      <c r="G9" s="29">
        <v>1</v>
      </c>
      <c r="H9" s="66">
        <v>1004858.61</v>
      </c>
      <c r="I9" s="35">
        <v>13</v>
      </c>
      <c r="J9" s="34">
        <v>0</v>
      </c>
      <c r="K9" s="29">
        <v>2</v>
      </c>
      <c r="L9" s="66">
        <v>6412921.7000000002</v>
      </c>
      <c r="M9" s="35">
        <v>11</v>
      </c>
      <c r="N9" s="34">
        <v>0</v>
      </c>
      <c r="O9" s="29">
        <v>1</v>
      </c>
      <c r="P9" s="66">
        <v>503417.1</v>
      </c>
      <c r="Q9" s="35">
        <v>15</v>
      </c>
      <c r="R9" s="34">
        <v>0</v>
      </c>
      <c r="S9" s="29">
        <v>4</v>
      </c>
      <c r="T9" s="66">
        <v>11183882.330000004</v>
      </c>
      <c r="U9" s="35">
        <v>9</v>
      </c>
      <c r="V9" s="34">
        <v>4.4999999999999998E-2</v>
      </c>
      <c r="W9" s="29">
        <v>3</v>
      </c>
      <c r="X9" s="66">
        <v>18145617.099999998</v>
      </c>
      <c r="Y9" s="35">
        <v>10</v>
      </c>
      <c r="Z9" s="34">
        <v>0.03</v>
      </c>
      <c r="AA9" s="29">
        <v>1</v>
      </c>
      <c r="AB9" s="66">
        <v>2673000</v>
      </c>
      <c r="AC9" s="38">
        <v>18</v>
      </c>
      <c r="AD9" s="34">
        <v>0</v>
      </c>
      <c r="AE9" s="29">
        <v>2</v>
      </c>
      <c r="AF9" s="66">
        <v>48521400</v>
      </c>
      <c r="AG9" s="35">
        <v>4</v>
      </c>
      <c r="AH9" s="34">
        <v>0.12</v>
      </c>
      <c r="AI9" s="29">
        <v>5</v>
      </c>
      <c r="AJ9" s="66">
        <v>19585000</v>
      </c>
      <c r="AK9" s="35">
        <v>9</v>
      </c>
      <c r="AL9" s="34">
        <v>4.4999999999999998E-2</v>
      </c>
      <c r="AM9" s="29">
        <v>1</v>
      </c>
      <c r="AN9" s="66">
        <v>4860000</v>
      </c>
      <c r="AO9" s="35">
        <v>6</v>
      </c>
      <c r="AP9" s="34">
        <v>0.09</v>
      </c>
      <c r="AQ9" s="29">
        <v>25</v>
      </c>
      <c r="AR9" s="66">
        <v>119926058.68000001</v>
      </c>
      <c r="AS9" s="35">
        <v>11</v>
      </c>
      <c r="AT9" s="34">
        <v>0</v>
      </c>
    </row>
    <row r="10" spans="1:46" x14ac:dyDescent="0.5">
      <c r="A10" s="31" t="s">
        <v>366</v>
      </c>
      <c r="B10" s="67">
        <v>0</v>
      </c>
      <c r="C10" s="29">
        <v>0</v>
      </c>
      <c r="D10" s="66">
        <v>0</v>
      </c>
      <c r="E10" s="33">
        <v>11</v>
      </c>
      <c r="F10" s="34">
        <v>0</v>
      </c>
      <c r="G10" s="29">
        <v>0</v>
      </c>
      <c r="H10" s="66">
        <v>0</v>
      </c>
      <c r="I10" s="35">
        <v>11</v>
      </c>
      <c r="J10" s="34">
        <v>0</v>
      </c>
      <c r="K10" s="29">
        <v>0</v>
      </c>
      <c r="L10" s="66">
        <v>0</v>
      </c>
      <c r="M10" s="35">
        <v>11</v>
      </c>
      <c r="N10" s="34">
        <v>0</v>
      </c>
      <c r="O10" s="29">
        <v>0</v>
      </c>
      <c r="P10" s="66">
        <v>0</v>
      </c>
      <c r="Q10" s="35">
        <v>11</v>
      </c>
      <c r="R10" s="34">
        <v>0</v>
      </c>
      <c r="S10" s="29">
        <v>1</v>
      </c>
      <c r="T10" s="66">
        <v>6000</v>
      </c>
      <c r="U10" s="35">
        <v>5</v>
      </c>
      <c r="V10" s="34">
        <v>0.105</v>
      </c>
      <c r="W10" s="29">
        <v>0</v>
      </c>
      <c r="X10" s="66">
        <v>0</v>
      </c>
      <c r="Y10" s="35">
        <v>11</v>
      </c>
      <c r="Z10" s="34">
        <v>0</v>
      </c>
      <c r="AA10" s="29">
        <v>0</v>
      </c>
      <c r="AB10" s="66">
        <v>0</v>
      </c>
      <c r="AC10" s="35">
        <v>11</v>
      </c>
      <c r="AD10" s="34">
        <v>0</v>
      </c>
      <c r="AE10" s="29">
        <v>0</v>
      </c>
      <c r="AF10" s="66">
        <v>0</v>
      </c>
      <c r="AG10" s="35">
        <v>17</v>
      </c>
      <c r="AH10" s="34">
        <v>0</v>
      </c>
      <c r="AI10" s="29">
        <v>0</v>
      </c>
      <c r="AJ10" s="24">
        <v>0</v>
      </c>
      <c r="AK10" s="35">
        <v>15</v>
      </c>
      <c r="AL10" s="34">
        <v>0</v>
      </c>
      <c r="AM10" s="29">
        <v>0</v>
      </c>
      <c r="AN10" s="66">
        <v>0</v>
      </c>
      <c r="AO10" s="35">
        <v>11</v>
      </c>
      <c r="AP10" s="34">
        <v>0</v>
      </c>
      <c r="AQ10" s="29">
        <v>1</v>
      </c>
      <c r="AR10" s="66">
        <v>6000</v>
      </c>
      <c r="AS10" s="35">
        <v>24</v>
      </c>
      <c r="AT10" s="34">
        <v>0</v>
      </c>
    </row>
    <row r="11" spans="1:46" x14ac:dyDescent="0.5">
      <c r="A11" s="31" t="s">
        <v>366</v>
      </c>
      <c r="B11" s="67">
        <v>1</v>
      </c>
      <c r="C11" s="29">
        <v>4</v>
      </c>
      <c r="D11" s="66">
        <v>2756615.85</v>
      </c>
      <c r="E11" s="33">
        <v>13</v>
      </c>
      <c r="F11" s="34">
        <v>0</v>
      </c>
      <c r="G11" s="29">
        <v>0</v>
      </c>
      <c r="H11" s="66">
        <v>0</v>
      </c>
      <c r="I11" s="35">
        <v>15</v>
      </c>
      <c r="J11" s="34">
        <v>0</v>
      </c>
      <c r="K11" s="29">
        <v>0</v>
      </c>
      <c r="L11" s="66">
        <v>0</v>
      </c>
      <c r="M11" s="35">
        <v>17</v>
      </c>
      <c r="N11" s="34">
        <v>0</v>
      </c>
      <c r="O11" s="29">
        <v>0</v>
      </c>
      <c r="P11" s="66">
        <v>0</v>
      </c>
      <c r="Q11" s="35">
        <v>18</v>
      </c>
      <c r="R11" s="34">
        <v>0</v>
      </c>
      <c r="S11" s="29">
        <v>0</v>
      </c>
      <c r="T11" s="66">
        <v>0</v>
      </c>
      <c r="U11" s="35">
        <v>18</v>
      </c>
      <c r="V11" s="34">
        <v>0</v>
      </c>
      <c r="W11" s="29">
        <v>0</v>
      </c>
      <c r="X11" s="66">
        <v>0</v>
      </c>
      <c r="Y11" s="35">
        <v>20</v>
      </c>
      <c r="Z11" s="34">
        <v>0</v>
      </c>
      <c r="AA11" s="29">
        <v>1</v>
      </c>
      <c r="AB11" s="66">
        <v>15450000</v>
      </c>
      <c r="AC11" s="38">
        <v>11</v>
      </c>
      <c r="AD11" s="34">
        <v>0</v>
      </c>
      <c r="AE11" s="29">
        <v>0</v>
      </c>
      <c r="AF11" s="66">
        <v>0</v>
      </c>
      <c r="AG11" s="35">
        <v>18</v>
      </c>
      <c r="AH11" s="34">
        <v>0</v>
      </c>
      <c r="AI11" s="29">
        <v>0</v>
      </c>
      <c r="AJ11" s="24">
        <v>0</v>
      </c>
      <c r="AK11" s="35">
        <v>20</v>
      </c>
      <c r="AL11" s="34">
        <v>0</v>
      </c>
      <c r="AM11" s="29">
        <v>0</v>
      </c>
      <c r="AN11" s="66">
        <v>0</v>
      </c>
      <c r="AO11" s="35">
        <v>17</v>
      </c>
      <c r="AP11" s="34">
        <v>0</v>
      </c>
      <c r="AQ11" s="29">
        <v>5</v>
      </c>
      <c r="AR11" s="66">
        <v>18206615.850000001</v>
      </c>
      <c r="AS11" s="35">
        <v>18</v>
      </c>
      <c r="AT11" s="34">
        <v>0</v>
      </c>
    </row>
    <row r="12" spans="1:46" x14ac:dyDescent="0.5">
      <c r="A12" s="31" t="s">
        <v>810</v>
      </c>
      <c r="B12" s="67">
        <v>1</v>
      </c>
      <c r="C12" s="29">
        <v>2</v>
      </c>
      <c r="D12" s="66">
        <v>2039222.3499999996</v>
      </c>
      <c r="E12" s="33">
        <v>15</v>
      </c>
      <c r="F12" s="34">
        <v>0</v>
      </c>
      <c r="G12" s="29">
        <v>0</v>
      </c>
      <c r="H12" s="66">
        <v>0</v>
      </c>
      <c r="I12" s="35">
        <v>15</v>
      </c>
      <c r="J12" s="34">
        <v>0</v>
      </c>
      <c r="K12" s="29">
        <v>0</v>
      </c>
      <c r="L12" s="66">
        <v>0</v>
      </c>
      <c r="M12" s="35">
        <v>17</v>
      </c>
      <c r="N12" s="34">
        <v>0</v>
      </c>
      <c r="O12" s="29">
        <v>0</v>
      </c>
      <c r="P12" s="66">
        <v>0</v>
      </c>
      <c r="Q12" s="35">
        <v>18</v>
      </c>
      <c r="R12" s="34">
        <v>0</v>
      </c>
      <c r="S12" s="29">
        <v>0</v>
      </c>
      <c r="T12" s="66">
        <v>0</v>
      </c>
      <c r="U12" s="35">
        <v>18</v>
      </c>
      <c r="V12" s="34">
        <v>0</v>
      </c>
      <c r="W12" s="29">
        <v>1</v>
      </c>
      <c r="X12" s="66">
        <v>79305.899999999994</v>
      </c>
      <c r="Y12" s="35">
        <v>19</v>
      </c>
      <c r="Z12" s="34">
        <v>0</v>
      </c>
      <c r="AA12" s="29">
        <v>0</v>
      </c>
      <c r="AB12" s="66">
        <v>0</v>
      </c>
      <c r="AC12" s="38">
        <v>20</v>
      </c>
      <c r="AD12" s="34">
        <v>0</v>
      </c>
      <c r="AE12" s="29">
        <v>0</v>
      </c>
      <c r="AF12" s="66">
        <v>0</v>
      </c>
      <c r="AG12" s="35">
        <v>18</v>
      </c>
      <c r="AH12" s="34">
        <v>0</v>
      </c>
      <c r="AI12" s="29">
        <v>0</v>
      </c>
      <c r="AJ12" s="24">
        <v>0</v>
      </c>
      <c r="AK12" s="35">
        <v>20</v>
      </c>
      <c r="AL12" s="34">
        <v>0</v>
      </c>
      <c r="AM12" s="29">
        <v>1</v>
      </c>
      <c r="AN12" s="66">
        <v>2033100</v>
      </c>
      <c r="AO12" s="35">
        <v>12</v>
      </c>
      <c r="AP12" s="34">
        <v>0</v>
      </c>
      <c r="AQ12" s="29">
        <v>4</v>
      </c>
      <c r="AR12" s="66">
        <v>4151628.2499999995</v>
      </c>
      <c r="AS12" s="35">
        <v>23</v>
      </c>
      <c r="AT12" s="34">
        <v>0</v>
      </c>
    </row>
    <row r="13" spans="1:46" x14ac:dyDescent="0.5">
      <c r="A13" s="31" t="s">
        <v>67</v>
      </c>
      <c r="B13" s="67">
        <v>0</v>
      </c>
      <c r="C13" s="29">
        <v>0</v>
      </c>
      <c r="D13" s="66">
        <v>0</v>
      </c>
      <c r="E13" s="33">
        <v>11</v>
      </c>
      <c r="F13" s="34">
        <v>0</v>
      </c>
      <c r="G13" s="29">
        <v>0</v>
      </c>
      <c r="H13" s="66">
        <v>0</v>
      </c>
      <c r="I13" s="35">
        <v>11</v>
      </c>
      <c r="J13" s="34">
        <v>0</v>
      </c>
      <c r="K13" s="29">
        <v>1</v>
      </c>
      <c r="L13" s="66">
        <v>929520.6</v>
      </c>
      <c r="M13" s="35">
        <v>2</v>
      </c>
      <c r="N13" s="34">
        <v>0.15</v>
      </c>
      <c r="O13" s="29">
        <v>1</v>
      </c>
      <c r="P13" s="66">
        <v>210000</v>
      </c>
      <c r="Q13" s="35">
        <v>3</v>
      </c>
      <c r="R13" s="34">
        <v>0.13500000000000001</v>
      </c>
      <c r="S13" s="29">
        <v>0</v>
      </c>
      <c r="T13" s="66">
        <v>0</v>
      </c>
      <c r="U13" s="35">
        <v>11</v>
      </c>
      <c r="V13" s="34">
        <v>0</v>
      </c>
      <c r="W13" s="29">
        <v>1</v>
      </c>
      <c r="X13" s="66">
        <v>3000</v>
      </c>
      <c r="Y13" s="35">
        <v>5</v>
      </c>
      <c r="Z13" s="34">
        <v>0.105</v>
      </c>
      <c r="AA13" s="29">
        <v>1</v>
      </c>
      <c r="AB13" s="66">
        <v>17500</v>
      </c>
      <c r="AC13" s="35">
        <v>6</v>
      </c>
      <c r="AD13" s="34">
        <v>0.09</v>
      </c>
      <c r="AE13" s="29">
        <v>3</v>
      </c>
      <c r="AF13" s="66">
        <v>666848.9</v>
      </c>
      <c r="AG13" s="35">
        <v>10</v>
      </c>
      <c r="AH13" s="34">
        <v>0.03</v>
      </c>
      <c r="AI13" s="29">
        <v>2</v>
      </c>
      <c r="AJ13" s="66">
        <v>1321130.3</v>
      </c>
      <c r="AK13" s="35">
        <v>3</v>
      </c>
      <c r="AL13" s="34">
        <v>0.13500000000000001</v>
      </c>
      <c r="AM13" s="29">
        <v>1</v>
      </c>
      <c r="AN13" s="66">
        <v>209749.84</v>
      </c>
      <c r="AO13" s="35">
        <v>3</v>
      </c>
      <c r="AP13" s="34">
        <v>0.13500000000000001</v>
      </c>
      <c r="AQ13" s="29">
        <v>10</v>
      </c>
      <c r="AR13" s="66">
        <v>3357749.6399999997</v>
      </c>
      <c r="AS13" s="35">
        <v>7</v>
      </c>
      <c r="AT13" s="34">
        <v>7.4999999999999997E-2</v>
      </c>
    </row>
    <row r="14" spans="1:46" x14ac:dyDescent="0.5">
      <c r="A14" s="31" t="s">
        <v>67</v>
      </c>
      <c r="B14" s="67">
        <v>1</v>
      </c>
      <c r="C14" s="29">
        <v>7</v>
      </c>
      <c r="D14" s="66">
        <v>176071661.25</v>
      </c>
      <c r="E14" s="33">
        <v>2</v>
      </c>
      <c r="F14" s="34">
        <v>0.15</v>
      </c>
      <c r="G14" s="29">
        <v>18</v>
      </c>
      <c r="H14" s="66">
        <v>143682348.88000003</v>
      </c>
      <c r="I14" s="35">
        <v>5</v>
      </c>
      <c r="J14" s="34">
        <v>0.105</v>
      </c>
      <c r="K14" s="29">
        <v>20</v>
      </c>
      <c r="L14" s="66">
        <v>123316239.74999999</v>
      </c>
      <c r="M14" s="35">
        <v>1</v>
      </c>
      <c r="N14" s="34">
        <v>0.17499999999999999</v>
      </c>
      <c r="O14" s="29">
        <v>17</v>
      </c>
      <c r="P14" s="66">
        <v>195463751.53</v>
      </c>
      <c r="Q14" s="35">
        <v>1</v>
      </c>
      <c r="R14" s="34">
        <v>0.17499999999999999</v>
      </c>
      <c r="S14" s="29">
        <v>10</v>
      </c>
      <c r="T14" s="66">
        <v>278456731.44999999</v>
      </c>
      <c r="U14" s="35">
        <v>1</v>
      </c>
      <c r="V14" s="34">
        <v>0.17499999999999999</v>
      </c>
      <c r="W14" s="29">
        <v>11</v>
      </c>
      <c r="X14" s="66">
        <v>136462593.76000002</v>
      </c>
      <c r="Y14" s="35">
        <v>4</v>
      </c>
      <c r="Z14" s="34">
        <v>0.12</v>
      </c>
      <c r="AA14" s="29">
        <v>23</v>
      </c>
      <c r="AB14" s="66">
        <v>206403116.75999999</v>
      </c>
      <c r="AC14" s="38">
        <v>1</v>
      </c>
      <c r="AD14" s="34">
        <v>0.17499999999999999</v>
      </c>
      <c r="AE14" s="29">
        <v>1</v>
      </c>
      <c r="AF14" s="66">
        <v>240249.60000000001</v>
      </c>
      <c r="AG14" s="35">
        <v>16</v>
      </c>
      <c r="AH14" s="34">
        <v>0</v>
      </c>
      <c r="AI14" s="29">
        <v>5</v>
      </c>
      <c r="AJ14" s="66">
        <v>13224972.26</v>
      </c>
      <c r="AK14" s="35">
        <v>11</v>
      </c>
      <c r="AL14" s="34">
        <v>0</v>
      </c>
      <c r="AM14" s="29">
        <v>0</v>
      </c>
      <c r="AN14" s="66">
        <v>0</v>
      </c>
      <c r="AO14" s="35">
        <v>17</v>
      </c>
      <c r="AP14" s="34">
        <v>0</v>
      </c>
      <c r="AQ14" s="29">
        <v>112</v>
      </c>
      <c r="AR14" s="66">
        <v>1273321665.2399998</v>
      </c>
      <c r="AS14" s="35">
        <v>2</v>
      </c>
      <c r="AT14" s="34">
        <v>0.15</v>
      </c>
    </row>
    <row r="15" spans="1:46" x14ac:dyDescent="0.5">
      <c r="A15" s="31" t="s">
        <v>262</v>
      </c>
      <c r="B15" s="67">
        <v>0</v>
      </c>
      <c r="C15" s="29">
        <v>0</v>
      </c>
      <c r="D15" s="66">
        <v>0</v>
      </c>
      <c r="E15" s="33">
        <v>11</v>
      </c>
      <c r="F15" s="34">
        <v>0</v>
      </c>
      <c r="G15" s="29">
        <v>0</v>
      </c>
      <c r="H15" s="66">
        <v>0</v>
      </c>
      <c r="I15" s="35">
        <v>11</v>
      </c>
      <c r="J15" s="34">
        <v>0</v>
      </c>
      <c r="K15" s="29">
        <v>0</v>
      </c>
      <c r="L15" s="66">
        <v>0</v>
      </c>
      <c r="M15" s="35">
        <v>11</v>
      </c>
      <c r="N15" s="34">
        <v>0</v>
      </c>
      <c r="O15" s="29">
        <v>0</v>
      </c>
      <c r="P15" s="66">
        <v>0</v>
      </c>
      <c r="Q15" s="35">
        <v>11</v>
      </c>
      <c r="R15" s="34">
        <v>0</v>
      </c>
      <c r="S15" s="29">
        <v>0</v>
      </c>
      <c r="T15" s="66">
        <v>0</v>
      </c>
      <c r="U15" s="35">
        <v>11</v>
      </c>
      <c r="V15" s="34">
        <v>0</v>
      </c>
      <c r="W15" s="29">
        <v>0</v>
      </c>
      <c r="X15" s="66">
        <v>0</v>
      </c>
      <c r="Y15" s="35">
        <v>11</v>
      </c>
      <c r="Z15" s="34">
        <v>0</v>
      </c>
      <c r="AA15" s="29">
        <v>0</v>
      </c>
      <c r="AB15" s="66">
        <v>0</v>
      </c>
      <c r="AC15" s="35">
        <v>11</v>
      </c>
      <c r="AD15" s="34">
        <v>0</v>
      </c>
      <c r="AE15" s="29">
        <v>1</v>
      </c>
      <c r="AF15" s="66">
        <v>50000</v>
      </c>
      <c r="AG15" s="35">
        <v>15</v>
      </c>
      <c r="AH15" s="34">
        <v>0</v>
      </c>
      <c r="AI15" s="29">
        <v>3</v>
      </c>
      <c r="AJ15" s="66">
        <v>184140</v>
      </c>
      <c r="AK15" s="35">
        <v>10</v>
      </c>
      <c r="AL15" s="34">
        <v>0.03</v>
      </c>
      <c r="AM15" s="29">
        <v>0</v>
      </c>
      <c r="AN15" s="66">
        <v>0</v>
      </c>
      <c r="AO15" s="35">
        <v>11</v>
      </c>
      <c r="AP15" s="34">
        <v>0</v>
      </c>
      <c r="AQ15" s="29">
        <v>4</v>
      </c>
      <c r="AR15" s="66">
        <v>234140</v>
      </c>
      <c r="AS15" s="35">
        <v>17</v>
      </c>
      <c r="AT15" s="34">
        <v>0</v>
      </c>
    </row>
    <row r="16" spans="1:46" x14ac:dyDescent="0.5">
      <c r="A16" s="31" t="s">
        <v>262</v>
      </c>
      <c r="B16" s="67">
        <v>1</v>
      </c>
      <c r="C16" s="29">
        <v>0</v>
      </c>
      <c r="D16" s="66">
        <v>0</v>
      </c>
      <c r="E16" s="33">
        <v>20</v>
      </c>
      <c r="F16" s="34">
        <v>0</v>
      </c>
      <c r="G16" s="29">
        <v>1</v>
      </c>
      <c r="H16" s="66">
        <v>3000000</v>
      </c>
      <c r="I16" s="35">
        <v>12</v>
      </c>
      <c r="J16" s="34">
        <v>0</v>
      </c>
      <c r="K16" s="29">
        <v>0</v>
      </c>
      <c r="L16" s="66">
        <v>0</v>
      </c>
      <c r="M16" s="35">
        <v>17</v>
      </c>
      <c r="N16" s="34">
        <v>0</v>
      </c>
      <c r="O16" s="29">
        <v>1</v>
      </c>
      <c r="P16" s="66">
        <v>466273.3</v>
      </c>
      <c r="Q16" s="35">
        <v>16</v>
      </c>
      <c r="R16" s="34">
        <v>0</v>
      </c>
      <c r="S16" s="29">
        <v>1</v>
      </c>
      <c r="T16" s="66">
        <v>2624834</v>
      </c>
      <c r="U16" s="35">
        <v>15</v>
      </c>
      <c r="V16" s="34">
        <v>0</v>
      </c>
      <c r="W16" s="29">
        <v>2</v>
      </c>
      <c r="X16" s="66">
        <v>1486311.2</v>
      </c>
      <c r="Y16" s="35">
        <v>17</v>
      </c>
      <c r="Z16" s="34">
        <v>0</v>
      </c>
      <c r="AA16" s="29">
        <v>3</v>
      </c>
      <c r="AB16" s="66">
        <v>9881314.2400000002</v>
      </c>
      <c r="AC16" s="38">
        <v>13</v>
      </c>
      <c r="AD16" s="34">
        <v>0</v>
      </c>
      <c r="AE16" s="29">
        <v>1</v>
      </c>
      <c r="AF16" s="66">
        <v>21400</v>
      </c>
      <c r="AG16" s="35">
        <v>17</v>
      </c>
      <c r="AH16" s="34">
        <v>0</v>
      </c>
      <c r="AI16" s="29">
        <v>9</v>
      </c>
      <c r="AJ16" s="66">
        <v>21903948.899999999</v>
      </c>
      <c r="AK16" s="35">
        <v>7</v>
      </c>
      <c r="AL16" s="34">
        <v>7.4999999999999997E-2</v>
      </c>
      <c r="AM16" s="29">
        <v>9</v>
      </c>
      <c r="AN16" s="66">
        <v>24108880.800000001</v>
      </c>
      <c r="AO16" s="35">
        <v>2</v>
      </c>
      <c r="AP16" s="34">
        <v>0.15</v>
      </c>
      <c r="AQ16" s="29">
        <v>27</v>
      </c>
      <c r="AR16" s="66">
        <v>63492962.439999998</v>
      </c>
      <c r="AS16" s="35">
        <v>14</v>
      </c>
      <c r="AT16" s="34">
        <v>0</v>
      </c>
    </row>
    <row r="17" spans="1:46" x14ac:dyDescent="0.5">
      <c r="A17" s="31" t="s">
        <v>97</v>
      </c>
      <c r="B17" s="67">
        <v>0</v>
      </c>
      <c r="C17" s="29">
        <v>0</v>
      </c>
      <c r="D17" s="66">
        <v>0</v>
      </c>
      <c r="E17" s="33">
        <v>11</v>
      </c>
      <c r="F17" s="34">
        <v>0</v>
      </c>
      <c r="G17" s="29">
        <v>0</v>
      </c>
      <c r="H17" s="66">
        <v>0</v>
      </c>
      <c r="I17" s="35">
        <v>11</v>
      </c>
      <c r="J17" s="34">
        <v>0</v>
      </c>
      <c r="K17" s="29">
        <v>1</v>
      </c>
      <c r="L17" s="66">
        <v>619680.4</v>
      </c>
      <c r="M17" s="35">
        <v>3</v>
      </c>
      <c r="N17" s="34">
        <v>0.13500000000000001</v>
      </c>
      <c r="O17" s="29">
        <v>0</v>
      </c>
      <c r="P17" s="66">
        <v>0</v>
      </c>
      <c r="Q17" s="35">
        <v>11</v>
      </c>
      <c r="R17" s="34">
        <v>0</v>
      </c>
      <c r="S17" s="29">
        <v>1</v>
      </c>
      <c r="T17" s="66">
        <v>18000</v>
      </c>
      <c r="U17" s="35">
        <v>3</v>
      </c>
      <c r="V17" s="34">
        <v>0.13500000000000001</v>
      </c>
      <c r="W17" s="29">
        <v>1</v>
      </c>
      <c r="X17" s="66">
        <v>9000</v>
      </c>
      <c r="Y17" s="35">
        <v>3</v>
      </c>
      <c r="Z17" s="34">
        <v>0.13500000000000001</v>
      </c>
      <c r="AA17" s="29">
        <v>4</v>
      </c>
      <c r="AB17" s="66">
        <v>291611.3</v>
      </c>
      <c r="AC17" s="35">
        <v>2</v>
      </c>
      <c r="AD17" s="34">
        <v>0.15</v>
      </c>
      <c r="AE17" s="29">
        <v>4</v>
      </c>
      <c r="AF17" s="66">
        <v>2150002</v>
      </c>
      <c r="AG17" s="35">
        <v>6</v>
      </c>
      <c r="AH17" s="34">
        <v>0.09</v>
      </c>
      <c r="AI17" s="29">
        <v>1</v>
      </c>
      <c r="AJ17" s="66">
        <v>100000</v>
      </c>
      <c r="AK17" s="35">
        <v>12</v>
      </c>
      <c r="AL17" s="34">
        <v>0</v>
      </c>
      <c r="AM17" s="29">
        <v>0</v>
      </c>
      <c r="AN17" s="66">
        <v>0</v>
      </c>
      <c r="AO17" s="35">
        <v>11</v>
      </c>
      <c r="AP17" s="34">
        <v>0</v>
      </c>
      <c r="AQ17" s="29">
        <v>12</v>
      </c>
      <c r="AR17" s="66">
        <v>3188293.7</v>
      </c>
      <c r="AS17" s="35">
        <v>8</v>
      </c>
      <c r="AT17" s="34">
        <v>0.06</v>
      </c>
    </row>
    <row r="18" spans="1:46" x14ac:dyDescent="0.5">
      <c r="A18" s="31" t="s">
        <v>97</v>
      </c>
      <c r="B18" s="67">
        <v>1</v>
      </c>
      <c r="C18" s="29">
        <v>4</v>
      </c>
      <c r="D18" s="66">
        <v>7419058.4000000004</v>
      </c>
      <c r="E18" s="33">
        <v>6</v>
      </c>
      <c r="F18" s="34">
        <v>0.09</v>
      </c>
      <c r="G18" s="29">
        <v>14</v>
      </c>
      <c r="H18" s="66">
        <v>26046532.739999998</v>
      </c>
      <c r="I18" s="35">
        <v>8</v>
      </c>
      <c r="J18" s="34">
        <v>0.06</v>
      </c>
      <c r="K18" s="29">
        <v>9</v>
      </c>
      <c r="L18" s="66">
        <v>21587464.579999998</v>
      </c>
      <c r="M18" s="35">
        <v>7</v>
      </c>
      <c r="N18" s="34">
        <v>7.4999999999999997E-2</v>
      </c>
      <c r="O18" s="29">
        <v>7</v>
      </c>
      <c r="P18" s="66">
        <v>17320184.949999999</v>
      </c>
      <c r="Q18" s="35">
        <v>8</v>
      </c>
      <c r="R18" s="34">
        <v>0.06</v>
      </c>
      <c r="S18" s="29">
        <v>7</v>
      </c>
      <c r="T18" s="66">
        <v>18381995.970000003</v>
      </c>
      <c r="U18" s="35">
        <v>7</v>
      </c>
      <c r="V18" s="34">
        <v>7.4999999999999997E-2</v>
      </c>
      <c r="W18" s="29">
        <v>13</v>
      </c>
      <c r="X18" s="66">
        <v>22648802</v>
      </c>
      <c r="Y18" s="35">
        <v>9</v>
      </c>
      <c r="Z18" s="34">
        <v>4.4999999999999998E-2</v>
      </c>
      <c r="AA18" s="29">
        <v>15</v>
      </c>
      <c r="AB18" s="66">
        <v>77891624.220000014</v>
      </c>
      <c r="AC18" s="38">
        <v>6</v>
      </c>
      <c r="AD18" s="34">
        <v>0.09</v>
      </c>
      <c r="AE18" s="29">
        <v>2</v>
      </c>
      <c r="AF18" s="66">
        <v>651400</v>
      </c>
      <c r="AG18" s="35">
        <v>13</v>
      </c>
      <c r="AH18" s="34">
        <v>0</v>
      </c>
      <c r="AI18" s="29">
        <v>4</v>
      </c>
      <c r="AJ18" s="66">
        <v>9003548.9000000004</v>
      </c>
      <c r="AK18" s="35">
        <v>13</v>
      </c>
      <c r="AL18" s="34">
        <v>0</v>
      </c>
      <c r="AM18" s="29">
        <v>2</v>
      </c>
      <c r="AN18" s="66">
        <v>5954801</v>
      </c>
      <c r="AO18" s="35">
        <v>5</v>
      </c>
      <c r="AP18" s="34">
        <v>0.105</v>
      </c>
      <c r="AQ18" s="29">
        <v>77</v>
      </c>
      <c r="AR18" s="66">
        <v>206905412.76000002</v>
      </c>
      <c r="AS18" s="35">
        <v>10</v>
      </c>
      <c r="AT18" s="34">
        <v>0.03</v>
      </c>
    </row>
    <row r="19" spans="1:46" x14ac:dyDescent="0.5">
      <c r="A19" s="31" t="s">
        <v>127</v>
      </c>
      <c r="B19" s="67">
        <v>0</v>
      </c>
      <c r="C19" s="29">
        <v>1</v>
      </c>
      <c r="D19" s="66">
        <v>168504</v>
      </c>
      <c r="E19" s="33">
        <v>1</v>
      </c>
      <c r="F19" s="34">
        <v>0.17499999999999999</v>
      </c>
      <c r="G19" s="29">
        <v>0</v>
      </c>
      <c r="H19" s="66">
        <v>0</v>
      </c>
      <c r="I19" s="35">
        <v>11</v>
      </c>
      <c r="J19" s="34">
        <v>0</v>
      </c>
      <c r="K19" s="29">
        <v>2</v>
      </c>
      <c r="L19" s="66">
        <v>965520.6</v>
      </c>
      <c r="M19" s="35">
        <v>1</v>
      </c>
      <c r="N19" s="34">
        <v>0.17499999999999999</v>
      </c>
      <c r="O19" s="29">
        <v>0</v>
      </c>
      <c r="P19" s="66">
        <v>0</v>
      </c>
      <c r="Q19" s="35">
        <v>11</v>
      </c>
      <c r="R19" s="34">
        <v>0</v>
      </c>
      <c r="S19" s="29">
        <v>0</v>
      </c>
      <c r="T19" s="66">
        <v>0</v>
      </c>
      <c r="U19" s="35">
        <v>11</v>
      </c>
      <c r="V19" s="34">
        <v>0</v>
      </c>
      <c r="W19" s="29">
        <v>0</v>
      </c>
      <c r="X19" s="66">
        <v>0</v>
      </c>
      <c r="Y19" s="35">
        <v>11</v>
      </c>
      <c r="Z19" s="34">
        <v>0</v>
      </c>
      <c r="AA19" s="29">
        <v>3</v>
      </c>
      <c r="AB19" s="66">
        <v>220170.6</v>
      </c>
      <c r="AC19" s="35">
        <v>3</v>
      </c>
      <c r="AD19" s="34">
        <v>0.13500000000000001</v>
      </c>
      <c r="AE19" s="29">
        <v>2</v>
      </c>
      <c r="AF19" s="66">
        <v>1900000</v>
      </c>
      <c r="AG19" s="35">
        <v>7</v>
      </c>
      <c r="AH19" s="34">
        <v>7.4999999999999997E-2</v>
      </c>
      <c r="AI19" s="29">
        <v>4</v>
      </c>
      <c r="AJ19" s="66">
        <v>1248960.8999999999</v>
      </c>
      <c r="AK19" s="35">
        <v>4</v>
      </c>
      <c r="AL19" s="34">
        <v>0.12</v>
      </c>
      <c r="AM19" s="29">
        <v>0</v>
      </c>
      <c r="AN19" s="66">
        <v>0</v>
      </c>
      <c r="AO19" s="35">
        <v>11</v>
      </c>
      <c r="AP19" s="34">
        <v>0</v>
      </c>
      <c r="AQ19" s="29">
        <v>12</v>
      </c>
      <c r="AR19" s="66">
        <v>4503156.0999999996</v>
      </c>
      <c r="AS19" s="35">
        <v>4</v>
      </c>
      <c r="AT19" s="34">
        <v>0.12</v>
      </c>
    </row>
    <row r="20" spans="1:46" x14ac:dyDescent="0.5">
      <c r="A20" s="31" t="s">
        <v>127</v>
      </c>
      <c r="B20" s="67">
        <v>1</v>
      </c>
      <c r="C20" s="29">
        <v>5</v>
      </c>
      <c r="D20" s="66">
        <v>31264052.100000001</v>
      </c>
      <c r="E20" s="33">
        <v>4</v>
      </c>
      <c r="F20" s="34">
        <v>0.12</v>
      </c>
      <c r="G20" s="29">
        <v>32</v>
      </c>
      <c r="H20" s="66">
        <v>175258198.81</v>
      </c>
      <c r="I20" s="35">
        <v>4</v>
      </c>
      <c r="J20" s="34">
        <v>0.12</v>
      </c>
      <c r="K20" s="29">
        <v>17</v>
      </c>
      <c r="L20" s="66">
        <v>70915915.769999996</v>
      </c>
      <c r="M20" s="35">
        <v>3</v>
      </c>
      <c r="N20" s="34">
        <v>0.13500000000000001</v>
      </c>
      <c r="O20" s="29">
        <v>11</v>
      </c>
      <c r="P20" s="66">
        <v>50112821.580000006</v>
      </c>
      <c r="Q20" s="35">
        <v>5</v>
      </c>
      <c r="R20" s="34">
        <v>0.105</v>
      </c>
      <c r="S20" s="29">
        <v>10</v>
      </c>
      <c r="T20" s="66">
        <v>36100468.420000009</v>
      </c>
      <c r="U20" s="35">
        <v>5</v>
      </c>
      <c r="V20" s="34">
        <v>0.105</v>
      </c>
      <c r="W20" s="29">
        <v>13</v>
      </c>
      <c r="X20" s="66">
        <v>168888068.95000002</v>
      </c>
      <c r="Y20" s="35">
        <v>3</v>
      </c>
      <c r="Z20" s="34">
        <v>0.13500000000000001</v>
      </c>
      <c r="AA20" s="29">
        <v>26</v>
      </c>
      <c r="AB20" s="66">
        <v>67003458.789999992</v>
      </c>
      <c r="AC20" s="38">
        <v>8</v>
      </c>
      <c r="AD20" s="34">
        <v>0.06</v>
      </c>
      <c r="AE20" s="29">
        <v>4</v>
      </c>
      <c r="AF20" s="66">
        <v>5582697.0499999998</v>
      </c>
      <c r="AG20" s="35">
        <v>10</v>
      </c>
      <c r="AH20" s="34">
        <v>0.03</v>
      </c>
      <c r="AI20" s="29">
        <v>25</v>
      </c>
      <c r="AJ20" s="66">
        <v>82226628.359999999</v>
      </c>
      <c r="AK20" s="35">
        <v>4</v>
      </c>
      <c r="AL20" s="34">
        <v>0.12</v>
      </c>
      <c r="AM20" s="29">
        <v>1</v>
      </c>
      <c r="AN20" s="66">
        <v>3068880.6</v>
      </c>
      <c r="AO20" s="35">
        <v>10</v>
      </c>
      <c r="AP20" s="34">
        <v>0.03</v>
      </c>
      <c r="AQ20" s="29">
        <v>144</v>
      </c>
      <c r="AR20" s="66">
        <v>690421190.42999995</v>
      </c>
      <c r="AS20" s="35">
        <v>6</v>
      </c>
      <c r="AT20" s="34">
        <v>0.09</v>
      </c>
    </row>
    <row r="21" spans="1:46" x14ac:dyDescent="0.5">
      <c r="A21" s="31" t="s">
        <v>759</v>
      </c>
      <c r="B21" s="67">
        <v>0</v>
      </c>
      <c r="C21" s="29">
        <v>0</v>
      </c>
      <c r="D21" s="66">
        <v>0</v>
      </c>
      <c r="E21" s="33">
        <v>11</v>
      </c>
      <c r="F21" s="34">
        <v>0</v>
      </c>
      <c r="G21" s="29">
        <v>1</v>
      </c>
      <c r="H21" s="66">
        <v>294000</v>
      </c>
      <c r="I21" s="35">
        <v>2</v>
      </c>
      <c r="J21" s="34">
        <v>0.15</v>
      </c>
      <c r="K21" s="29">
        <v>0</v>
      </c>
      <c r="L21" s="66">
        <v>0</v>
      </c>
      <c r="M21" s="35">
        <v>11</v>
      </c>
      <c r="N21" s="34">
        <v>0</v>
      </c>
      <c r="O21" s="29">
        <v>0</v>
      </c>
      <c r="P21" s="66">
        <v>0</v>
      </c>
      <c r="Q21" s="35">
        <v>11</v>
      </c>
      <c r="R21" s="34">
        <v>0</v>
      </c>
      <c r="S21" s="29">
        <v>0</v>
      </c>
      <c r="T21" s="66">
        <v>0</v>
      </c>
      <c r="U21" s="35">
        <v>11</v>
      </c>
      <c r="V21" s="34">
        <v>0</v>
      </c>
      <c r="W21" s="29">
        <v>0</v>
      </c>
      <c r="X21" s="66">
        <v>0</v>
      </c>
      <c r="Y21" s="35">
        <v>11</v>
      </c>
      <c r="Z21" s="34">
        <v>0</v>
      </c>
      <c r="AA21" s="29">
        <v>0</v>
      </c>
      <c r="AB21" s="66">
        <v>0</v>
      </c>
      <c r="AC21" s="35">
        <v>11</v>
      </c>
      <c r="AD21" s="34">
        <v>0</v>
      </c>
      <c r="AE21" s="29">
        <v>0</v>
      </c>
      <c r="AF21" s="66">
        <v>0</v>
      </c>
      <c r="AG21" s="35">
        <v>17</v>
      </c>
      <c r="AH21" s="34">
        <v>0</v>
      </c>
      <c r="AI21" s="29">
        <v>0</v>
      </c>
      <c r="AJ21" s="24">
        <v>0</v>
      </c>
      <c r="AK21" s="35">
        <v>15</v>
      </c>
      <c r="AL21" s="34">
        <v>0</v>
      </c>
      <c r="AM21" s="29">
        <v>0</v>
      </c>
      <c r="AN21" s="66">
        <v>0</v>
      </c>
      <c r="AO21" s="35">
        <v>11</v>
      </c>
      <c r="AP21" s="34">
        <v>0</v>
      </c>
      <c r="AQ21" s="29">
        <v>1</v>
      </c>
      <c r="AR21" s="66">
        <v>294000</v>
      </c>
      <c r="AS21" s="35">
        <v>16</v>
      </c>
      <c r="AT21" s="34">
        <v>0</v>
      </c>
    </row>
    <row r="22" spans="1:46" x14ac:dyDescent="0.5">
      <c r="A22" s="31" t="s">
        <v>759</v>
      </c>
      <c r="B22" s="67">
        <v>1</v>
      </c>
      <c r="C22" s="29">
        <v>1</v>
      </c>
      <c r="D22" s="66">
        <v>1620000</v>
      </c>
      <c r="E22" s="33">
        <v>16</v>
      </c>
      <c r="F22" s="34">
        <v>0</v>
      </c>
      <c r="G22" s="29">
        <v>0</v>
      </c>
      <c r="H22" s="66">
        <v>0</v>
      </c>
      <c r="I22" s="35">
        <v>15</v>
      </c>
      <c r="J22" s="34">
        <v>0</v>
      </c>
      <c r="K22" s="29">
        <v>2</v>
      </c>
      <c r="L22" s="66">
        <v>3455650.0199999996</v>
      </c>
      <c r="M22" s="35">
        <v>12</v>
      </c>
      <c r="N22" s="34">
        <v>0</v>
      </c>
      <c r="O22" s="29">
        <v>0</v>
      </c>
      <c r="P22" s="66">
        <v>0</v>
      </c>
      <c r="Q22" s="35">
        <v>18</v>
      </c>
      <c r="R22" s="34">
        <v>0</v>
      </c>
      <c r="S22" s="29">
        <v>2</v>
      </c>
      <c r="T22" s="66">
        <v>274000</v>
      </c>
      <c r="U22" s="35">
        <v>17</v>
      </c>
      <c r="V22" s="34">
        <v>0</v>
      </c>
      <c r="W22" s="29">
        <v>1</v>
      </c>
      <c r="X22" s="66">
        <v>2430000</v>
      </c>
      <c r="Y22" s="35">
        <v>16</v>
      </c>
      <c r="Z22" s="34">
        <v>0</v>
      </c>
      <c r="AA22" s="29">
        <v>3</v>
      </c>
      <c r="AB22" s="66">
        <v>4504800</v>
      </c>
      <c r="AC22" s="38">
        <v>15</v>
      </c>
      <c r="AD22" s="34">
        <v>0</v>
      </c>
      <c r="AE22" s="29">
        <v>0</v>
      </c>
      <c r="AF22" s="66">
        <v>0</v>
      </c>
      <c r="AG22" s="35">
        <v>18</v>
      </c>
      <c r="AH22" s="34">
        <v>0</v>
      </c>
      <c r="AI22" s="29">
        <v>1</v>
      </c>
      <c r="AJ22" s="66">
        <v>98574.89</v>
      </c>
      <c r="AK22" s="35">
        <v>18</v>
      </c>
      <c r="AL22" s="34">
        <v>0</v>
      </c>
      <c r="AM22" s="29">
        <v>0</v>
      </c>
      <c r="AN22" s="66">
        <v>0</v>
      </c>
      <c r="AO22" s="35">
        <v>17</v>
      </c>
      <c r="AP22" s="34">
        <v>0</v>
      </c>
      <c r="AQ22" s="29">
        <v>10</v>
      </c>
      <c r="AR22" s="66">
        <v>12383024.91</v>
      </c>
      <c r="AS22" s="35">
        <v>19</v>
      </c>
      <c r="AT22" s="34">
        <v>0</v>
      </c>
    </row>
    <row r="23" spans="1:46" x14ac:dyDescent="0.5">
      <c r="A23" s="31" t="s">
        <v>281</v>
      </c>
      <c r="B23" s="67">
        <v>0</v>
      </c>
      <c r="C23" s="29">
        <v>0</v>
      </c>
      <c r="D23" s="66">
        <v>0</v>
      </c>
      <c r="E23" s="33">
        <v>11</v>
      </c>
      <c r="F23" s="34">
        <v>0</v>
      </c>
      <c r="G23" s="29">
        <v>0</v>
      </c>
      <c r="H23" s="66">
        <v>0</v>
      </c>
      <c r="I23" s="35">
        <v>11</v>
      </c>
      <c r="J23" s="34">
        <v>0</v>
      </c>
      <c r="K23" s="29">
        <v>0</v>
      </c>
      <c r="L23" s="66">
        <v>0</v>
      </c>
      <c r="M23" s="35">
        <v>11</v>
      </c>
      <c r="N23" s="34">
        <v>0</v>
      </c>
      <c r="O23" s="29">
        <v>0</v>
      </c>
      <c r="P23" s="66">
        <v>0</v>
      </c>
      <c r="Q23" s="35">
        <v>11</v>
      </c>
      <c r="R23" s="34">
        <v>0</v>
      </c>
      <c r="S23" s="29">
        <v>1</v>
      </c>
      <c r="T23" s="66">
        <v>12000</v>
      </c>
      <c r="U23" s="35">
        <v>4</v>
      </c>
      <c r="V23" s="34">
        <v>0.12</v>
      </c>
      <c r="W23" s="29">
        <v>0</v>
      </c>
      <c r="X23" s="66">
        <v>0</v>
      </c>
      <c r="Y23" s="35">
        <v>11</v>
      </c>
      <c r="Z23" s="34">
        <v>0</v>
      </c>
      <c r="AA23" s="29">
        <v>0</v>
      </c>
      <c r="AB23" s="66">
        <v>0</v>
      </c>
      <c r="AC23" s="35">
        <v>11</v>
      </c>
      <c r="AD23" s="34">
        <v>0</v>
      </c>
      <c r="AE23" s="29">
        <v>0</v>
      </c>
      <c r="AF23" s="66">
        <v>0</v>
      </c>
      <c r="AG23" s="35">
        <v>17</v>
      </c>
      <c r="AH23" s="34">
        <v>0</v>
      </c>
      <c r="AI23" s="29">
        <v>0</v>
      </c>
      <c r="AJ23" s="24">
        <v>0</v>
      </c>
      <c r="AK23" s="35">
        <v>15</v>
      </c>
      <c r="AL23" s="34">
        <v>0</v>
      </c>
      <c r="AM23" s="29">
        <v>0</v>
      </c>
      <c r="AN23" s="66">
        <v>0</v>
      </c>
      <c r="AO23" s="35">
        <v>11</v>
      </c>
      <c r="AP23" s="34">
        <v>0</v>
      </c>
      <c r="AQ23" s="29">
        <v>1</v>
      </c>
      <c r="AR23" s="66">
        <v>12000</v>
      </c>
      <c r="AS23" s="35">
        <v>23</v>
      </c>
      <c r="AT23" s="34">
        <v>0</v>
      </c>
    </row>
    <row r="24" spans="1:46" x14ac:dyDescent="0.5">
      <c r="A24" s="31" t="s">
        <v>281</v>
      </c>
      <c r="B24" s="67">
        <v>1</v>
      </c>
      <c r="C24" s="29">
        <v>5</v>
      </c>
      <c r="D24" s="66">
        <v>6917094.4499999993</v>
      </c>
      <c r="E24" s="33">
        <v>8</v>
      </c>
      <c r="F24" s="34">
        <v>0.06</v>
      </c>
      <c r="G24" s="29">
        <v>1</v>
      </c>
      <c r="H24" s="66">
        <v>750000</v>
      </c>
      <c r="I24" s="35">
        <v>14</v>
      </c>
      <c r="J24" s="34">
        <v>0</v>
      </c>
      <c r="K24" s="29">
        <v>1</v>
      </c>
      <c r="L24" s="66">
        <v>350759.2</v>
      </c>
      <c r="M24" s="35">
        <v>15</v>
      </c>
      <c r="N24" s="34">
        <v>0</v>
      </c>
      <c r="O24" s="29">
        <v>2</v>
      </c>
      <c r="P24" s="66">
        <v>3680167</v>
      </c>
      <c r="Q24" s="35">
        <v>11</v>
      </c>
      <c r="R24" s="34">
        <v>0</v>
      </c>
      <c r="S24" s="29">
        <v>4</v>
      </c>
      <c r="T24" s="66">
        <v>3055721.21</v>
      </c>
      <c r="U24" s="35">
        <v>13</v>
      </c>
      <c r="V24" s="34">
        <v>0</v>
      </c>
      <c r="W24" s="29">
        <v>2</v>
      </c>
      <c r="X24" s="66">
        <v>6552020.5999999996</v>
      </c>
      <c r="Y24" s="35">
        <v>12</v>
      </c>
      <c r="Z24" s="34">
        <v>0</v>
      </c>
      <c r="AA24" s="29">
        <v>1</v>
      </c>
      <c r="AB24" s="66">
        <v>3037500</v>
      </c>
      <c r="AC24" s="38">
        <v>16</v>
      </c>
      <c r="AD24" s="34">
        <v>0</v>
      </c>
      <c r="AE24" s="29">
        <v>2</v>
      </c>
      <c r="AF24" s="66">
        <v>518552.26</v>
      </c>
      <c r="AG24" s="35">
        <v>15</v>
      </c>
      <c r="AH24" s="34">
        <v>0</v>
      </c>
      <c r="AI24" s="29">
        <v>11</v>
      </c>
      <c r="AJ24" s="66">
        <v>19459491.699999999</v>
      </c>
      <c r="AK24" s="35">
        <v>10</v>
      </c>
      <c r="AL24" s="34">
        <v>0.03</v>
      </c>
      <c r="AM24" s="29">
        <v>3</v>
      </c>
      <c r="AN24" s="66">
        <v>3909363.2</v>
      </c>
      <c r="AO24" s="35">
        <v>8</v>
      </c>
      <c r="AP24" s="34">
        <v>0.06</v>
      </c>
      <c r="AQ24" s="29">
        <v>32</v>
      </c>
      <c r="AR24" s="66">
        <v>48230669.620000005</v>
      </c>
      <c r="AS24" s="35">
        <v>16</v>
      </c>
      <c r="AT24" s="34">
        <v>0</v>
      </c>
    </row>
    <row r="25" spans="1:46" x14ac:dyDescent="0.5">
      <c r="A25" s="31" t="s">
        <v>280</v>
      </c>
      <c r="B25" s="67">
        <v>0</v>
      </c>
      <c r="C25" s="29">
        <v>0</v>
      </c>
      <c r="D25" s="66">
        <v>0</v>
      </c>
      <c r="E25" s="33">
        <v>11</v>
      </c>
      <c r="F25" s="34">
        <v>0</v>
      </c>
      <c r="G25" s="29">
        <v>0</v>
      </c>
      <c r="H25" s="66">
        <v>0</v>
      </c>
      <c r="I25" s="35">
        <v>11</v>
      </c>
      <c r="J25" s="34">
        <v>0</v>
      </c>
      <c r="K25" s="29">
        <v>0</v>
      </c>
      <c r="L25" s="66">
        <v>0</v>
      </c>
      <c r="M25" s="35">
        <v>11</v>
      </c>
      <c r="N25" s="34">
        <v>0</v>
      </c>
      <c r="O25" s="29">
        <v>0</v>
      </c>
      <c r="P25" s="66">
        <v>0</v>
      </c>
      <c r="Q25" s="35">
        <v>11</v>
      </c>
      <c r="R25" s="34">
        <v>0</v>
      </c>
      <c r="S25" s="29">
        <v>0</v>
      </c>
      <c r="T25" s="66">
        <v>0</v>
      </c>
      <c r="U25" s="35">
        <v>11</v>
      </c>
      <c r="V25" s="34">
        <v>0</v>
      </c>
      <c r="W25" s="29">
        <v>0</v>
      </c>
      <c r="X25" s="66">
        <v>0</v>
      </c>
      <c r="Y25" s="35">
        <v>11</v>
      </c>
      <c r="Z25" s="34">
        <v>0</v>
      </c>
      <c r="AA25" s="29">
        <v>0</v>
      </c>
      <c r="AB25" s="66">
        <v>0</v>
      </c>
      <c r="AC25" s="35">
        <v>11</v>
      </c>
      <c r="AD25" s="34">
        <v>0</v>
      </c>
      <c r="AE25" s="29">
        <v>1</v>
      </c>
      <c r="AF25" s="66">
        <v>2317500</v>
      </c>
      <c r="AG25" s="35">
        <v>4</v>
      </c>
      <c r="AH25" s="34">
        <v>0.12</v>
      </c>
      <c r="AI25" s="29">
        <v>0</v>
      </c>
      <c r="AJ25" s="66">
        <v>0</v>
      </c>
      <c r="AK25" s="35">
        <v>15</v>
      </c>
      <c r="AL25" s="34">
        <v>0</v>
      </c>
      <c r="AM25" s="29">
        <v>0</v>
      </c>
      <c r="AN25" s="66">
        <v>0</v>
      </c>
      <c r="AO25" s="35">
        <v>11</v>
      </c>
      <c r="AP25" s="34">
        <v>0</v>
      </c>
      <c r="AQ25" s="29">
        <v>1</v>
      </c>
      <c r="AR25" s="66">
        <v>2317500</v>
      </c>
      <c r="AS25" s="35">
        <v>10</v>
      </c>
      <c r="AT25" s="34">
        <v>0.03</v>
      </c>
    </row>
    <row r="26" spans="1:46" x14ac:dyDescent="0.5">
      <c r="A26" s="31" t="s">
        <v>280</v>
      </c>
      <c r="B26" s="67">
        <v>1</v>
      </c>
      <c r="C26" s="29">
        <v>2</v>
      </c>
      <c r="D26" s="66">
        <v>4769002.0999999996</v>
      </c>
      <c r="E26" s="33">
        <v>9</v>
      </c>
      <c r="F26" s="34">
        <v>4.4999999999999998E-2</v>
      </c>
      <c r="G26" s="29">
        <v>0</v>
      </c>
      <c r="H26" s="66">
        <v>0</v>
      </c>
      <c r="I26" s="35">
        <v>15</v>
      </c>
      <c r="J26" s="34">
        <v>0</v>
      </c>
      <c r="K26" s="29">
        <v>1</v>
      </c>
      <c r="L26" s="66">
        <v>867500</v>
      </c>
      <c r="M26" s="35">
        <v>14</v>
      </c>
      <c r="N26" s="34">
        <v>0</v>
      </c>
      <c r="O26" s="29">
        <v>1</v>
      </c>
      <c r="P26" s="66">
        <v>824000</v>
      </c>
      <c r="Q26" s="35">
        <v>14</v>
      </c>
      <c r="R26" s="34">
        <v>0</v>
      </c>
      <c r="S26" s="29">
        <v>3</v>
      </c>
      <c r="T26" s="66">
        <v>6468250</v>
      </c>
      <c r="U26" s="35">
        <v>11</v>
      </c>
      <c r="V26" s="34">
        <v>0</v>
      </c>
      <c r="W26" s="29">
        <v>3</v>
      </c>
      <c r="X26" s="66">
        <v>7493800</v>
      </c>
      <c r="Y26" s="35">
        <v>11</v>
      </c>
      <c r="Z26" s="34">
        <v>0</v>
      </c>
      <c r="AA26" s="29">
        <v>9</v>
      </c>
      <c r="AB26" s="66">
        <v>107330000</v>
      </c>
      <c r="AC26" s="38">
        <v>5</v>
      </c>
      <c r="AD26" s="34">
        <v>0.105</v>
      </c>
      <c r="AE26" s="29">
        <v>21</v>
      </c>
      <c r="AF26" s="66">
        <v>70846400</v>
      </c>
      <c r="AG26" s="35">
        <v>3</v>
      </c>
      <c r="AH26" s="34">
        <v>0.13500000000000001</v>
      </c>
      <c r="AI26" s="29">
        <v>14</v>
      </c>
      <c r="AJ26" s="66">
        <v>34929000</v>
      </c>
      <c r="AK26" s="35">
        <v>5</v>
      </c>
      <c r="AL26" s="34">
        <v>0.105</v>
      </c>
      <c r="AM26" s="29">
        <v>1</v>
      </c>
      <c r="AN26" s="66">
        <v>4000000</v>
      </c>
      <c r="AO26" s="35">
        <v>7</v>
      </c>
      <c r="AP26" s="34">
        <v>7.4999999999999997E-2</v>
      </c>
      <c r="AQ26" s="29">
        <v>55</v>
      </c>
      <c r="AR26" s="66">
        <v>237527952.09999999</v>
      </c>
      <c r="AS26" s="35">
        <v>8</v>
      </c>
      <c r="AT26" s="34">
        <v>0.06</v>
      </c>
    </row>
    <row r="27" spans="1:46" x14ac:dyDescent="0.5">
      <c r="A27" s="31" t="s">
        <v>102</v>
      </c>
      <c r="B27" s="67">
        <v>1</v>
      </c>
      <c r="C27" s="29">
        <v>5</v>
      </c>
      <c r="D27" s="66">
        <v>197618406.16000006</v>
      </c>
      <c r="E27" s="33">
        <v>1</v>
      </c>
      <c r="F27" s="34">
        <v>0.17499999999999999</v>
      </c>
      <c r="G27" s="29">
        <v>14</v>
      </c>
      <c r="H27" s="66">
        <v>345922439.15000004</v>
      </c>
      <c r="I27" s="35">
        <v>2</v>
      </c>
      <c r="J27" s="34">
        <v>0.15</v>
      </c>
      <c r="K27" s="29">
        <v>10</v>
      </c>
      <c r="L27" s="66">
        <v>70310253.419999987</v>
      </c>
      <c r="M27" s="35">
        <v>4</v>
      </c>
      <c r="N27" s="34">
        <v>0.12</v>
      </c>
      <c r="O27" s="29">
        <v>11</v>
      </c>
      <c r="P27" s="66">
        <v>98159192.120000005</v>
      </c>
      <c r="Q27" s="35">
        <v>2</v>
      </c>
      <c r="R27" s="34">
        <v>0.15</v>
      </c>
      <c r="S27" s="29">
        <v>11</v>
      </c>
      <c r="T27" s="66">
        <v>95274044.299999997</v>
      </c>
      <c r="U27" s="35">
        <v>2</v>
      </c>
      <c r="V27" s="34">
        <v>0.15</v>
      </c>
      <c r="W27" s="29">
        <v>10</v>
      </c>
      <c r="X27" s="66">
        <v>889011000.60000002</v>
      </c>
      <c r="Y27" s="35">
        <v>1</v>
      </c>
      <c r="Z27" s="34">
        <v>0.17499999999999999</v>
      </c>
      <c r="AA27" s="29">
        <v>6</v>
      </c>
      <c r="AB27" s="66">
        <v>153005400</v>
      </c>
      <c r="AC27" s="38">
        <v>4</v>
      </c>
      <c r="AD27" s="34">
        <v>0.12</v>
      </c>
      <c r="AE27" s="29">
        <v>3</v>
      </c>
      <c r="AF27" s="66">
        <v>379110166.39999998</v>
      </c>
      <c r="AG27" s="35">
        <v>2</v>
      </c>
      <c r="AH27" s="34">
        <v>0.15</v>
      </c>
      <c r="AI27" s="29">
        <v>0</v>
      </c>
      <c r="AJ27" s="24">
        <v>0</v>
      </c>
      <c r="AK27" s="35">
        <v>20</v>
      </c>
      <c r="AL27" s="34">
        <v>0</v>
      </c>
      <c r="AM27" s="29">
        <v>0</v>
      </c>
      <c r="AN27" s="66">
        <v>0</v>
      </c>
      <c r="AO27" s="35">
        <v>17</v>
      </c>
      <c r="AP27" s="34">
        <v>0</v>
      </c>
      <c r="AQ27" s="29">
        <v>70</v>
      </c>
      <c r="AR27" s="66">
        <v>2228410902.1500001</v>
      </c>
      <c r="AS27" s="35">
        <v>1</v>
      </c>
      <c r="AT27" s="34">
        <v>0.17499999999999999</v>
      </c>
    </row>
    <row r="28" spans="1:46" x14ac:dyDescent="0.5">
      <c r="A28" s="31" t="s">
        <v>98</v>
      </c>
      <c r="B28" s="67">
        <v>0</v>
      </c>
      <c r="C28" s="29">
        <v>0</v>
      </c>
      <c r="D28" s="66">
        <v>0</v>
      </c>
      <c r="E28" s="33">
        <v>11</v>
      </c>
      <c r="F28" s="34">
        <v>0</v>
      </c>
      <c r="G28" s="29">
        <v>0</v>
      </c>
      <c r="H28" s="66">
        <v>0</v>
      </c>
      <c r="I28" s="35">
        <v>11</v>
      </c>
      <c r="J28" s="34">
        <v>0</v>
      </c>
      <c r="K28" s="29">
        <v>1</v>
      </c>
      <c r="L28" s="66">
        <v>619680.4</v>
      </c>
      <c r="M28" s="35">
        <v>3</v>
      </c>
      <c r="N28" s="34">
        <v>0.13500000000000001</v>
      </c>
      <c r="O28" s="29">
        <v>0</v>
      </c>
      <c r="P28" s="66">
        <v>0</v>
      </c>
      <c r="Q28" s="35">
        <v>11</v>
      </c>
      <c r="R28" s="34">
        <v>0</v>
      </c>
      <c r="S28" s="29">
        <v>1</v>
      </c>
      <c r="T28" s="66">
        <v>12000</v>
      </c>
      <c r="U28" s="35">
        <v>4</v>
      </c>
      <c r="V28" s="34">
        <v>0.12</v>
      </c>
      <c r="W28" s="29">
        <v>0</v>
      </c>
      <c r="X28" s="66">
        <v>0</v>
      </c>
      <c r="Y28" s="35">
        <v>11</v>
      </c>
      <c r="Z28" s="34">
        <v>0</v>
      </c>
      <c r="AA28" s="29">
        <v>0</v>
      </c>
      <c r="AB28" s="66">
        <v>0</v>
      </c>
      <c r="AC28" s="35">
        <v>11</v>
      </c>
      <c r="AD28" s="34">
        <v>0</v>
      </c>
      <c r="AE28" s="29">
        <v>0</v>
      </c>
      <c r="AF28" s="66">
        <v>0</v>
      </c>
      <c r="AG28" s="35">
        <v>17</v>
      </c>
      <c r="AH28" s="34">
        <v>0</v>
      </c>
      <c r="AI28" s="29">
        <v>0</v>
      </c>
      <c r="AJ28" s="24">
        <v>0</v>
      </c>
      <c r="AK28" s="35">
        <v>15</v>
      </c>
      <c r="AL28" s="34">
        <v>0</v>
      </c>
      <c r="AM28" s="29">
        <v>0</v>
      </c>
      <c r="AN28" s="66">
        <v>0</v>
      </c>
      <c r="AO28" s="35">
        <v>11</v>
      </c>
      <c r="AP28" s="34">
        <v>0</v>
      </c>
      <c r="AQ28" s="29">
        <v>2</v>
      </c>
      <c r="AR28" s="66">
        <v>631680.4</v>
      </c>
      <c r="AS28" s="35">
        <v>13</v>
      </c>
      <c r="AT28" s="34">
        <v>0</v>
      </c>
    </row>
    <row r="29" spans="1:46" x14ac:dyDescent="0.5">
      <c r="A29" s="31" t="s">
        <v>98</v>
      </c>
      <c r="B29" s="67">
        <v>1</v>
      </c>
      <c r="C29" s="29">
        <v>4</v>
      </c>
      <c r="D29" s="66">
        <v>8595448.1500000004</v>
      </c>
      <c r="E29" s="33">
        <v>5</v>
      </c>
      <c r="F29" s="34">
        <v>0.105</v>
      </c>
      <c r="G29" s="29">
        <v>19</v>
      </c>
      <c r="H29" s="66">
        <v>73980260.199999988</v>
      </c>
      <c r="I29" s="35">
        <v>7</v>
      </c>
      <c r="J29" s="34">
        <v>7.4999999999999997E-2</v>
      </c>
      <c r="K29" s="29">
        <v>10</v>
      </c>
      <c r="L29" s="66">
        <v>23018402.550000001</v>
      </c>
      <c r="M29" s="35">
        <v>6</v>
      </c>
      <c r="N29" s="34">
        <v>0.09</v>
      </c>
      <c r="O29" s="29">
        <v>12</v>
      </c>
      <c r="P29" s="66">
        <v>45190417.5</v>
      </c>
      <c r="Q29" s="35">
        <v>6</v>
      </c>
      <c r="R29" s="34">
        <v>0.09</v>
      </c>
      <c r="S29" s="29">
        <v>15</v>
      </c>
      <c r="T29" s="66">
        <v>67159181.820000008</v>
      </c>
      <c r="U29" s="35">
        <v>3</v>
      </c>
      <c r="V29" s="34">
        <v>0.13500000000000001</v>
      </c>
      <c r="W29" s="29">
        <v>11</v>
      </c>
      <c r="X29" s="66">
        <v>67744828.539999992</v>
      </c>
      <c r="Y29" s="35">
        <v>7</v>
      </c>
      <c r="Z29" s="34">
        <v>7.4999999999999997E-2</v>
      </c>
      <c r="AA29" s="29">
        <v>10</v>
      </c>
      <c r="AB29" s="66">
        <v>49465220.800000004</v>
      </c>
      <c r="AC29" s="38">
        <v>9</v>
      </c>
      <c r="AD29" s="34">
        <v>4.4999999999999998E-2</v>
      </c>
      <c r="AE29" s="29">
        <v>3</v>
      </c>
      <c r="AF29" s="66">
        <v>25469740.800000001</v>
      </c>
      <c r="AG29" s="35">
        <v>6</v>
      </c>
      <c r="AH29" s="34">
        <v>0.09</v>
      </c>
      <c r="AI29" s="29">
        <v>37</v>
      </c>
      <c r="AJ29" s="66">
        <v>137847300.66</v>
      </c>
      <c r="AK29" s="35">
        <v>2</v>
      </c>
      <c r="AL29" s="34">
        <v>0.15</v>
      </c>
      <c r="AM29" s="29">
        <v>3</v>
      </c>
      <c r="AN29" s="66">
        <v>10550526.4</v>
      </c>
      <c r="AO29" s="35">
        <v>4</v>
      </c>
      <c r="AP29" s="34">
        <v>0.12</v>
      </c>
      <c r="AQ29" s="29">
        <v>124</v>
      </c>
      <c r="AR29" s="66">
        <v>509021327.41999996</v>
      </c>
      <c r="AS29" s="35">
        <v>7</v>
      </c>
      <c r="AT29" s="34">
        <v>7.4999999999999997E-2</v>
      </c>
    </row>
    <row r="30" spans="1:46" x14ac:dyDescent="0.5">
      <c r="A30" s="31" t="s">
        <v>2779</v>
      </c>
      <c r="B30" s="67">
        <v>0</v>
      </c>
      <c r="C30" s="29">
        <v>0</v>
      </c>
      <c r="D30" s="66">
        <v>0</v>
      </c>
      <c r="E30" s="33">
        <v>11</v>
      </c>
      <c r="F30" s="34">
        <v>0</v>
      </c>
      <c r="G30" s="29">
        <v>0</v>
      </c>
      <c r="H30" s="66">
        <v>0</v>
      </c>
      <c r="I30" s="35">
        <v>11</v>
      </c>
      <c r="J30" s="34">
        <v>0</v>
      </c>
      <c r="K30" s="29">
        <v>0</v>
      </c>
      <c r="L30" s="66">
        <v>0</v>
      </c>
      <c r="M30" s="35">
        <v>11</v>
      </c>
      <c r="N30" s="34">
        <v>0</v>
      </c>
      <c r="O30" s="29">
        <v>0</v>
      </c>
      <c r="P30" s="66">
        <v>0</v>
      </c>
      <c r="Q30" s="35">
        <v>11</v>
      </c>
      <c r="R30" s="34">
        <v>0</v>
      </c>
      <c r="S30" s="29">
        <v>0</v>
      </c>
      <c r="T30" s="66">
        <v>0</v>
      </c>
      <c r="U30" s="35">
        <v>11</v>
      </c>
      <c r="V30" s="34">
        <v>0</v>
      </c>
      <c r="W30" s="29">
        <v>0</v>
      </c>
      <c r="X30" s="66">
        <v>0</v>
      </c>
      <c r="Y30" s="35">
        <v>11</v>
      </c>
      <c r="Z30" s="34">
        <v>0</v>
      </c>
      <c r="AA30" s="29">
        <v>0</v>
      </c>
      <c r="AB30" s="66">
        <v>0</v>
      </c>
      <c r="AC30" s="35">
        <v>11</v>
      </c>
      <c r="AD30" s="34">
        <v>0</v>
      </c>
      <c r="AE30" s="29">
        <v>1</v>
      </c>
      <c r="AF30" s="66">
        <v>30000</v>
      </c>
      <c r="AG30" s="35">
        <v>16</v>
      </c>
      <c r="AH30" s="34">
        <v>0</v>
      </c>
      <c r="AI30" s="29">
        <v>2</v>
      </c>
      <c r="AJ30" s="66">
        <v>61250</v>
      </c>
      <c r="AK30" s="35">
        <v>14</v>
      </c>
      <c r="AL30" s="34">
        <v>0</v>
      </c>
      <c r="AM30" s="29">
        <v>0</v>
      </c>
      <c r="AN30" s="66">
        <v>0</v>
      </c>
      <c r="AO30" s="35">
        <v>11</v>
      </c>
      <c r="AP30" s="34">
        <v>0</v>
      </c>
      <c r="AQ30" s="29">
        <v>3</v>
      </c>
      <c r="AR30" s="66">
        <v>91250</v>
      </c>
      <c r="AS30" s="35">
        <v>19</v>
      </c>
      <c r="AT30" s="34">
        <v>0</v>
      </c>
    </row>
    <row r="31" spans="1:46" x14ac:dyDescent="0.5">
      <c r="A31" s="31" t="s">
        <v>585</v>
      </c>
      <c r="B31" s="67">
        <v>0</v>
      </c>
      <c r="C31" s="29">
        <v>0</v>
      </c>
      <c r="D31" s="66">
        <v>0</v>
      </c>
      <c r="E31" s="33">
        <v>11</v>
      </c>
      <c r="F31" s="34">
        <v>0</v>
      </c>
      <c r="G31" s="29">
        <v>0</v>
      </c>
      <c r="H31" s="66">
        <v>0</v>
      </c>
      <c r="I31" s="35">
        <v>11</v>
      </c>
      <c r="J31" s="34">
        <v>0</v>
      </c>
      <c r="K31" s="29">
        <v>0</v>
      </c>
      <c r="L31" s="66">
        <v>0</v>
      </c>
      <c r="M31" s="35">
        <v>11</v>
      </c>
      <c r="N31" s="34">
        <v>0</v>
      </c>
      <c r="O31" s="29">
        <v>0</v>
      </c>
      <c r="P31" s="66">
        <v>0</v>
      </c>
      <c r="Q31" s="35">
        <v>11</v>
      </c>
      <c r="R31" s="34">
        <v>0</v>
      </c>
      <c r="S31" s="29">
        <v>0</v>
      </c>
      <c r="T31" s="66">
        <v>0</v>
      </c>
      <c r="U31" s="35">
        <v>11</v>
      </c>
      <c r="V31" s="34">
        <v>0</v>
      </c>
      <c r="W31" s="29">
        <v>0</v>
      </c>
      <c r="X31" s="66">
        <v>0</v>
      </c>
      <c r="Y31" s="35">
        <v>11</v>
      </c>
      <c r="Z31" s="34">
        <v>0</v>
      </c>
      <c r="AA31" s="29">
        <v>0</v>
      </c>
      <c r="AB31" s="66">
        <v>0</v>
      </c>
      <c r="AC31" s="35">
        <v>11</v>
      </c>
      <c r="AD31" s="34">
        <v>0</v>
      </c>
      <c r="AE31" s="29">
        <v>1</v>
      </c>
      <c r="AF31" s="66">
        <v>50000</v>
      </c>
      <c r="AG31" s="35">
        <v>15</v>
      </c>
      <c r="AH31" s="34">
        <v>0</v>
      </c>
      <c r="AI31" s="29">
        <v>0</v>
      </c>
      <c r="AJ31" s="24">
        <v>0</v>
      </c>
      <c r="AK31" s="35">
        <v>15</v>
      </c>
      <c r="AL31" s="34">
        <v>0</v>
      </c>
      <c r="AM31" s="29">
        <v>0</v>
      </c>
      <c r="AN31" s="66">
        <v>0</v>
      </c>
      <c r="AO31" s="35">
        <v>11</v>
      </c>
      <c r="AP31" s="34">
        <v>0</v>
      </c>
      <c r="AQ31" s="29">
        <v>1</v>
      </c>
      <c r="AR31" s="66">
        <v>50000</v>
      </c>
      <c r="AS31" s="35">
        <v>22</v>
      </c>
      <c r="AT31" s="34">
        <v>0</v>
      </c>
    </row>
    <row r="32" spans="1:46" x14ac:dyDescent="0.5">
      <c r="A32" s="31" t="s">
        <v>206</v>
      </c>
      <c r="B32" s="67">
        <v>0</v>
      </c>
      <c r="C32" s="29">
        <v>1</v>
      </c>
      <c r="D32" s="66">
        <v>163548</v>
      </c>
      <c r="E32" s="33">
        <v>2</v>
      </c>
      <c r="F32" s="34">
        <v>0.15</v>
      </c>
      <c r="G32" s="29">
        <v>1</v>
      </c>
      <c r="H32" s="66">
        <v>1000000</v>
      </c>
      <c r="I32" s="35">
        <v>1</v>
      </c>
      <c r="J32" s="34">
        <v>0.17499999999999999</v>
      </c>
      <c r="K32" s="29">
        <v>0</v>
      </c>
      <c r="L32" s="66">
        <v>0</v>
      </c>
      <c r="M32" s="35">
        <v>11</v>
      </c>
      <c r="N32" s="34">
        <v>0</v>
      </c>
      <c r="O32" s="29">
        <v>3</v>
      </c>
      <c r="P32" s="66">
        <v>288850.5</v>
      </c>
      <c r="Q32" s="35">
        <v>1</v>
      </c>
      <c r="R32" s="34">
        <v>0.17499999999999999</v>
      </c>
      <c r="S32" s="29">
        <v>0</v>
      </c>
      <c r="T32" s="66">
        <v>0</v>
      </c>
      <c r="U32" s="35">
        <v>11</v>
      </c>
      <c r="V32" s="34">
        <v>0</v>
      </c>
      <c r="W32" s="29">
        <v>1</v>
      </c>
      <c r="X32" s="66">
        <v>3000</v>
      </c>
      <c r="Y32" s="35">
        <v>5</v>
      </c>
      <c r="Z32" s="34">
        <v>0.105</v>
      </c>
      <c r="AA32" s="29">
        <v>2</v>
      </c>
      <c r="AB32" s="66">
        <v>192200</v>
      </c>
      <c r="AC32" s="35">
        <v>4</v>
      </c>
      <c r="AD32" s="34">
        <v>0.12</v>
      </c>
      <c r="AE32" s="29">
        <v>5</v>
      </c>
      <c r="AF32" s="66">
        <v>744227.7</v>
      </c>
      <c r="AG32" s="35">
        <v>9</v>
      </c>
      <c r="AH32" s="34">
        <v>4.4999999999999998E-2</v>
      </c>
      <c r="AI32" s="29">
        <v>4</v>
      </c>
      <c r="AJ32" s="66">
        <v>1152287.8</v>
      </c>
      <c r="AK32" s="35">
        <v>5</v>
      </c>
      <c r="AL32" s="34">
        <v>0.105</v>
      </c>
      <c r="AM32" s="29">
        <v>0</v>
      </c>
      <c r="AN32" s="66">
        <v>0</v>
      </c>
      <c r="AO32" s="35">
        <v>11</v>
      </c>
      <c r="AP32" s="34">
        <v>0</v>
      </c>
      <c r="AQ32" s="29">
        <v>17</v>
      </c>
      <c r="AR32" s="66">
        <v>3544114</v>
      </c>
      <c r="AS32" s="35">
        <v>6</v>
      </c>
      <c r="AT32" s="34">
        <v>0.09</v>
      </c>
    </row>
    <row r="33" spans="1:46" x14ac:dyDescent="0.5">
      <c r="A33" s="31" t="s">
        <v>206</v>
      </c>
      <c r="B33" s="67">
        <v>1</v>
      </c>
      <c r="C33" s="29">
        <v>1</v>
      </c>
      <c r="D33" s="66">
        <v>1550000</v>
      </c>
      <c r="E33" s="33">
        <v>17</v>
      </c>
      <c r="F33" s="34">
        <v>0</v>
      </c>
      <c r="G33" s="29">
        <v>5</v>
      </c>
      <c r="H33" s="66">
        <v>8652298.5</v>
      </c>
      <c r="I33" s="35">
        <v>10</v>
      </c>
      <c r="J33" s="34">
        <v>0.03</v>
      </c>
      <c r="K33" s="29">
        <v>4</v>
      </c>
      <c r="L33" s="66">
        <v>9510514.25</v>
      </c>
      <c r="M33" s="35">
        <v>10</v>
      </c>
      <c r="N33" s="34">
        <v>0.03</v>
      </c>
      <c r="O33" s="29">
        <v>1</v>
      </c>
      <c r="P33" s="66">
        <v>5000000</v>
      </c>
      <c r="Q33" s="35">
        <v>10</v>
      </c>
      <c r="R33" s="34">
        <v>0.03</v>
      </c>
      <c r="S33" s="29">
        <v>0</v>
      </c>
      <c r="T33" s="66">
        <v>0</v>
      </c>
      <c r="U33" s="35">
        <v>18</v>
      </c>
      <c r="V33" s="34">
        <v>0</v>
      </c>
      <c r="W33" s="29">
        <v>1</v>
      </c>
      <c r="X33" s="66">
        <v>6450000</v>
      </c>
      <c r="Y33" s="35">
        <v>13</v>
      </c>
      <c r="Z33" s="34">
        <v>0</v>
      </c>
      <c r="AA33" s="29">
        <v>17</v>
      </c>
      <c r="AB33" s="66">
        <v>67907069.730000004</v>
      </c>
      <c r="AC33" s="38">
        <v>7</v>
      </c>
      <c r="AD33" s="34">
        <v>7.4999999999999997E-2</v>
      </c>
      <c r="AE33" s="29">
        <v>3</v>
      </c>
      <c r="AF33" s="66">
        <v>12627720.65</v>
      </c>
      <c r="AG33" s="35">
        <v>7</v>
      </c>
      <c r="AH33" s="34">
        <v>7.4999999999999997E-2</v>
      </c>
      <c r="AI33" s="29">
        <v>2</v>
      </c>
      <c r="AJ33" s="66">
        <v>2811199.31</v>
      </c>
      <c r="AK33" s="35">
        <v>16</v>
      </c>
      <c r="AL33" s="34">
        <v>0</v>
      </c>
      <c r="AM33" s="29">
        <v>0</v>
      </c>
      <c r="AN33" s="66">
        <v>0</v>
      </c>
      <c r="AO33" s="35">
        <v>17</v>
      </c>
      <c r="AP33" s="34">
        <v>0</v>
      </c>
      <c r="AQ33" s="29">
        <v>34</v>
      </c>
      <c r="AR33" s="66">
        <v>114508802.44000001</v>
      </c>
      <c r="AS33" s="35">
        <v>13</v>
      </c>
      <c r="AT33" s="34">
        <v>0</v>
      </c>
    </row>
    <row r="34" spans="1:46" x14ac:dyDescent="0.5">
      <c r="A34" s="31" t="s">
        <v>5229</v>
      </c>
      <c r="B34" s="67">
        <v>0</v>
      </c>
      <c r="C34" s="29">
        <v>0</v>
      </c>
      <c r="D34" s="66">
        <v>0</v>
      </c>
      <c r="E34" s="33">
        <v>11</v>
      </c>
      <c r="F34" s="34">
        <v>0</v>
      </c>
      <c r="G34" s="29">
        <v>0</v>
      </c>
      <c r="H34" s="66">
        <v>0</v>
      </c>
      <c r="I34" s="35">
        <v>11</v>
      </c>
      <c r="J34" s="34">
        <v>0</v>
      </c>
      <c r="K34" s="29">
        <v>0</v>
      </c>
      <c r="L34" s="66">
        <v>0</v>
      </c>
      <c r="M34" s="35">
        <v>11</v>
      </c>
      <c r="N34" s="34">
        <v>0</v>
      </c>
      <c r="O34" s="29">
        <v>0</v>
      </c>
      <c r="P34" s="66">
        <v>0</v>
      </c>
      <c r="Q34" s="35">
        <v>11</v>
      </c>
      <c r="R34" s="34">
        <v>0</v>
      </c>
      <c r="S34" s="29">
        <v>1</v>
      </c>
      <c r="T34" s="66">
        <v>6000</v>
      </c>
      <c r="U34" s="35">
        <v>5</v>
      </c>
      <c r="V34" s="34">
        <v>0.105</v>
      </c>
      <c r="W34" s="29">
        <v>0</v>
      </c>
      <c r="X34" s="66">
        <v>0</v>
      </c>
      <c r="Y34" s="35">
        <v>11</v>
      </c>
      <c r="Z34" s="34">
        <v>0</v>
      </c>
      <c r="AA34" s="29">
        <v>0</v>
      </c>
      <c r="AB34" s="66">
        <v>0</v>
      </c>
      <c r="AC34" s="35">
        <v>11</v>
      </c>
      <c r="AD34" s="34">
        <v>0</v>
      </c>
      <c r="AE34" s="29">
        <v>0</v>
      </c>
      <c r="AF34" s="66">
        <v>0</v>
      </c>
      <c r="AG34" s="35">
        <v>17</v>
      </c>
      <c r="AH34" s="34">
        <v>0</v>
      </c>
      <c r="AI34" s="29">
        <v>0</v>
      </c>
      <c r="AJ34" s="24">
        <v>0</v>
      </c>
      <c r="AK34" s="35">
        <v>15</v>
      </c>
      <c r="AL34" s="34">
        <v>0</v>
      </c>
      <c r="AM34" s="29">
        <v>0</v>
      </c>
      <c r="AN34" s="66">
        <v>0</v>
      </c>
      <c r="AO34" s="35">
        <v>11</v>
      </c>
      <c r="AP34" s="34">
        <v>0</v>
      </c>
      <c r="AQ34" s="29">
        <v>1</v>
      </c>
      <c r="AR34" s="66">
        <v>6000</v>
      </c>
      <c r="AS34" s="35">
        <v>24</v>
      </c>
      <c r="AT34" s="34">
        <v>0</v>
      </c>
    </row>
    <row r="35" spans="1:46" x14ac:dyDescent="0.5">
      <c r="A35" s="31" t="s">
        <v>4871</v>
      </c>
      <c r="B35" s="67">
        <v>0</v>
      </c>
      <c r="C35" s="29">
        <v>0</v>
      </c>
      <c r="D35" s="66">
        <v>0</v>
      </c>
      <c r="E35" s="33">
        <v>11</v>
      </c>
      <c r="F35" s="34">
        <v>0</v>
      </c>
      <c r="G35" s="29">
        <v>0</v>
      </c>
      <c r="H35" s="66">
        <v>0</v>
      </c>
      <c r="I35" s="35">
        <v>11</v>
      </c>
      <c r="J35" s="34">
        <v>0</v>
      </c>
      <c r="K35" s="29">
        <v>0</v>
      </c>
      <c r="L35" s="66">
        <v>0</v>
      </c>
      <c r="M35" s="35">
        <v>11</v>
      </c>
      <c r="N35" s="34">
        <v>0</v>
      </c>
      <c r="O35" s="29">
        <v>0</v>
      </c>
      <c r="P35" s="66">
        <v>0</v>
      </c>
      <c r="Q35" s="35">
        <v>11</v>
      </c>
      <c r="R35" s="34">
        <v>0</v>
      </c>
      <c r="S35" s="29">
        <v>0</v>
      </c>
      <c r="T35" s="66">
        <v>0</v>
      </c>
      <c r="U35" s="35">
        <v>11</v>
      </c>
      <c r="V35" s="34">
        <v>0</v>
      </c>
      <c r="W35" s="29">
        <v>0</v>
      </c>
      <c r="X35" s="66">
        <v>0</v>
      </c>
      <c r="Y35" s="35">
        <v>11</v>
      </c>
      <c r="Z35" s="34">
        <v>0</v>
      </c>
      <c r="AA35" s="29">
        <v>0</v>
      </c>
      <c r="AB35" s="66">
        <v>0</v>
      </c>
      <c r="AC35" s="35">
        <v>11</v>
      </c>
      <c r="AD35" s="34">
        <v>0</v>
      </c>
      <c r="AE35" s="29">
        <v>1</v>
      </c>
      <c r="AF35" s="66">
        <v>550439.5</v>
      </c>
      <c r="AG35" s="35">
        <v>11</v>
      </c>
      <c r="AH35" s="34">
        <v>0</v>
      </c>
      <c r="AI35" s="29">
        <v>3</v>
      </c>
      <c r="AJ35" s="66">
        <v>910000</v>
      </c>
      <c r="AK35" s="35">
        <v>6</v>
      </c>
      <c r="AL35" s="34">
        <v>0.09</v>
      </c>
      <c r="AM35" s="29">
        <v>1</v>
      </c>
      <c r="AN35" s="66">
        <v>960000</v>
      </c>
      <c r="AO35" s="35">
        <v>1</v>
      </c>
      <c r="AP35" s="34">
        <v>0.17499999999999999</v>
      </c>
      <c r="AQ35" s="29">
        <v>5</v>
      </c>
      <c r="AR35" s="66">
        <v>2420439.5</v>
      </c>
      <c r="AS35" s="35">
        <v>9</v>
      </c>
      <c r="AT35" s="34">
        <v>4.4999999999999998E-2</v>
      </c>
    </row>
    <row r="36" spans="1:46" x14ac:dyDescent="0.5">
      <c r="A36" s="31" t="s">
        <v>4871</v>
      </c>
      <c r="B36" s="67">
        <v>1</v>
      </c>
      <c r="C36" s="29">
        <v>0</v>
      </c>
      <c r="D36" s="66">
        <v>0</v>
      </c>
      <c r="E36" s="33">
        <v>20</v>
      </c>
      <c r="F36" s="34">
        <v>0</v>
      </c>
      <c r="G36" s="29">
        <v>0</v>
      </c>
      <c r="H36" s="66">
        <v>0</v>
      </c>
      <c r="I36" s="35">
        <v>15</v>
      </c>
      <c r="J36" s="34">
        <v>0</v>
      </c>
      <c r="K36" s="29">
        <v>0</v>
      </c>
      <c r="L36" s="66">
        <v>0</v>
      </c>
      <c r="M36" s="35">
        <v>17</v>
      </c>
      <c r="N36" s="34">
        <v>0</v>
      </c>
      <c r="O36" s="29">
        <v>1</v>
      </c>
      <c r="P36" s="66">
        <v>7200000</v>
      </c>
      <c r="Q36" s="35">
        <v>9</v>
      </c>
      <c r="R36" s="34">
        <v>4.4999999999999998E-2</v>
      </c>
      <c r="S36" s="29">
        <v>0</v>
      </c>
      <c r="T36" s="66">
        <v>0</v>
      </c>
      <c r="U36" s="35">
        <v>18</v>
      </c>
      <c r="V36" s="34">
        <v>0</v>
      </c>
      <c r="W36" s="29">
        <v>0</v>
      </c>
      <c r="X36" s="66">
        <v>0</v>
      </c>
      <c r="Y36" s="35">
        <v>20</v>
      </c>
      <c r="Z36" s="34">
        <v>0</v>
      </c>
      <c r="AA36" s="29">
        <v>0</v>
      </c>
      <c r="AB36" s="66">
        <v>0</v>
      </c>
      <c r="AC36" s="38">
        <v>20</v>
      </c>
      <c r="AD36" s="34">
        <v>0</v>
      </c>
      <c r="AE36" s="29">
        <v>1</v>
      </c>
      <c r="AF36" s="66">
        <v>570000</v>
      </c>
      <c r="AG36" s="35">
        <v>14</v>
      </c>
      <c r="AH36" s="34">
        <v>0</v>
      </c>
      <c r="AI36" s="29">
        <v>1</v>
      </c>
      <c r="AJ36" s="66">
        <v>4966.3999999999996</v>
      </c>
      <c r="AK36" s="35">
        <v>19</v>
      </c>
      <c r="AL36" s="34">
        <v>0</v>
      </c>
      <c r="AM36" s="29">
        <v>1</v>
      </c>
      <c r="AN36" s="66">
        <v>465920</v>
      </c>
      <c r="AO36" s="35">
        <v>16</v>
      </c>
      <c r="AP36" s="34">
        <v>0</v>
      </c>
      <c r="AQ36" s="29">
        <v>4</v>
      </c>
      <c r="AR36" s="66">
        <v>8240886.4000000004</v>
      </c>
      <c r="AS36" s="35">
        <v>21</v>
      </c>
      <c r="AT36" s="34">
        <v>0</v>
      </c>
    </row>
    <row r="37" spans="1:46" x14ac:dyDescent="0.5">
      <c r="A37" s="31" t="s">
        <v>128</v>
      </c>
      <c r="B37" s="67">
        <v>0</v>
      </c>
      <c r="C37" s="29">
        <v>0</v>
      </c>
      <c r="D37" s="66">
        <v>0</v>
      </c>
      <c r="E37" s="33">
        <v>11</v>
      </c>
      <c r="F37" s="34">
        <v>0</v>
      </c>
      <c r="G37" s="29">
        <v>1</v>
      </c>
      <c r="H37" s="66">
        <v>1000000</v>
      </c>
      <c r="I37" s="35">
        <v>1</v>
      </c>
      <c r="J37" s="34">
        <v>0.17499999999999999</v>
      </c>
      <c r="K37" s="29">
        <v>0</v>
      </c>
      <c r="L37" s="66">
        <v>0</v>
      </c>
      <c r="M37" s="35">
        <v>11</v>
      </c>
      <c r="N37" s="34">
        <v>0</v>
      </c>
      <c r="O37" s="29">
        <v>0</v>
      </c>
      <c r="P37" s="66">
        <v>0</v>
      </c>
      <c r="Q37" s="35">
        <v>11</v>
      </c>
      <c r="R37" s="34">
        <v>0</v>
      </c>
      <c r="S37" s="29">
        <v>4</v>
      </c>
      <c r="T37" s="66">
        <v>974000</v>
      </c>
      <c r="U37" s="35">
        <v>2</v>
      </c>
      <c r="V37" s="34">
        <v>0.15</v>
      </c>
      <c r="W37" s="29">
        <v>1</v>
      </c>
      <c r="X37" s="66">
        <v>1500</v>
      </c>
      <c r="Y37" s="35">
        <v>6</v>
      </c>
      <c r="Z37" s="34">
        <v>0.09</v>
      </c>
      <c r="AA37" s="29">
        <v>1</v>
      </c>
      <c r="AB37" s="66">
        <v>320000</v>
      </c>
      <c r="AC37" s="35">
        <v>1</v>
      </c>
      <c r="AD37" s="34">
        <v>0.17499999999999999</v>
      </c>
      <c r="AE37" s="29">
        <v>7</v>
      </c>
      <c r="AF37" s="66">
        <v>2825785.1999999997</v>
      </c>
      <c r="AG37" s="35">
        <v>3</v>
      </c>
      <c r="AH37" s="34">
        <v>0.13500000000000001</v>
      </c>
      <c r="AI37" s="29">
        <v>4</v>
      </c>
      <c r="AJ37" s="66">
        <v>584240.69999999995</v>
      </c>
      <c r="AK37" s="35">
        <v>7</v>
      </c>
      <c r="AL37" s="34">
        <v>7.4999999999999997E-2</v>
      </c>
      <c r="AM37" s="29">
        <v>0</v>
      </c>
      <c r="AN37" s="66">
        <v>0</v>
      </c>
      <c r="AO37" s="35">
        <v>11</v>
      </c>
      <c r="AP37" s="34">
        <v>0</v>
      </c>
      <c r="AQ37" s="29">
        <v>18</v>
      </c>
      <c r="AR37" s="66">
        <v>5705525.8999999994</v>
      </c>
      <c r="AS37" s="35">
        <v>2</v>
      </c>
      <c r="AT37" s="34">
        <v>0.15</v>
      </c>
    </row>
    <row r="38" spans="1:46" x14ac:dyDescent="0.5">
      <c r="A38" s="31" t="s">
        <v>128</v>
      </c>
      <c r="B38" s="67">
        <v>1</v>
      </c>
      <c r="C38" s="29">
        <v>10</v>
      </c>
      <c r="D38" s="66">
        <v>53543933.870000012</v>
      </c>
      <c r="E38" s="33">
        <v>3</v>
      </c>
      <c r="F38" s="34">
        <v>0.13500000000000001</v>
      </c>
      <c r="G38" s="29">
        <v>26</v>
      </c>
      <c r="H38" s="66">
        <v>207153541.24999997</v>
      </c>
      <c r="I38" s="35">
        <v>3</v>
      </c>
      <c r="J38" s="34">
        <v>0.13500000000000001</v>
      </c>
      <c r="K38" s="29">
        <v>18</v>
      </c>
      <c r="L38" s="66">
        <v>84643725.679999992</v>
      </c>
      <c r="M38" s="35">
        <v>2</v>
      </c>
      <c r="N38" s="34">
        <v>0.15</v>
      </c>
      <c r="O38" s="29">
        <v>11</v>
      </c>
      <c r="P38" s="66">
        <v>74444218.530000001</v>
      </c>
      <c r="Q38" s="35">
        <v>3</v>
      </c>
      <c r="R38" s="34">
        <v>0.13500000000000001</v>
      </c>
      <c r="S38" s="29">
        <v>4</v>
      </c>
      <c r="T38" s="66">
        <v>25372307.149999999</v>
      </c>
      <c r="U38" s="35">
        <v>6</v>
      </c>
      <c r="V38" s="34">
        <v>0.09</v>
      </c>
      <c r="W38" s="29">
        <v>7</v>
      </c>
      <c r="X38" s="66">
        <v>56503524.850000009</v>
      </c>
      <c r="Y38" s="35">
        <v>8</v>
      </c>
      <c r="Z38" s="34">
        <v>0.06</v>
      </c>
      <c r="AA38" s="29">
        <v>23</v>
      </c>
      <c r="AB38" s="66">
        <v>179168308.57999998</v>
      </c>
      <c r="AC38" s="38">
        <v>2</v>
      </c>
      <c r="AD38" s="34">
        <v>0.15</v>
      </c>
      <c r="AE38" s="29">
        <v>6</v>
      </c>
      <c r="AF38" s="66">
        <v>7001977.6500000004</v>
      </c>
      <c r="AG38" s="35">
        <v>8</v>
      </c>
      <c r="AH38" s="34">
        <v>0.06</v>
      </c>
      <c r="AI38" s="29">
        <v>2</v>
      </c>
      <c r="AJ38" s="66">
        <v>7000000</v>
      </c>
      <c r="AK38" s="35">
        <v>14</v>
      </c>
      <c r="AL38" s="34">
        <v>0</v>
      </c>
      <c r="AM38" s="29">
        <v>0</v>
      </c>
      <c r="AN38" s="66">
        <v>0</v>
      </c>
      <c r="AO38" s="35">
        <v>17</v>
      </c>
      <c r="AP38" s="34">
        <v>0</v>
      </c>
      <c r="AQ38" s="29">
        <v>107</v>
      </c>
      <c r="AR38" s="66">
        <v>694831537.55999982</v>
      </c>
      <c r="AS38" s="35">
        <v>5</v>
      </c>
      <c r="AT38" s="34">
        <v>0.105</v>
      </c>
    </row>
    <row r="39" spans="1:46" x14ac:dyDescent="0.5">
      <c r="A39" s="31" t="s">
        <v>282</v>
      </c>
      <c r="B39" s="67">
        <v>1</v>
      </c>
      <c r="C39" s="29">
        <v>1</v>
      </c>
      <c r="D39" s="66">
        <v>799750</v>
      </c>
      <c r="E39" s="33">
        <v>18</v>
      </c>
      <c r="F39" s="34">
        <v>0</v>
      </c>
      <c r="G39" s="29">
        <v>0</v>
      </c>
      <c r="H39" s="66">
        <v>0</v>
      </c>
      <c r="I39" s="35">
        <v>15</v>
      </c>
      <c r="J39" s="34">
        <v>0</v>
      </c>
      <c r="K39" s="29">
        <v>2</v>
      </c>
      <c r="L39" s="66">
        <v>3062656.3</v>
      </c>
      <c r="M39" s="35">
        <v>13</v>
      </c>
      <c r="N39" s="34">
        <v>0</v>
      </c>
      <c r="O39" s="29">
        <v>1</v>
      </c>
      <c r="P39" s="66">
        <v>120250.5</v>
      </c>
      <c r="Q39" s="35">
        <v>17</v>
      </c>
      <c r="R39" s="34">
        <v>0</v>
      </c>
      <c r="S39" s="29">
        <v>1</v>
      </c>
      <c r="T39" s="66">
        <v>2000000</v>
      </c>
      <c r="U39" s="35">
        <v>16</v>
      </c>
      <c r="V39" s="34">
        <v>0</v>
      </c>
      <c r="W39" s="29">
        <v>1</v>
      </c>
      <c r="X39" s="66">
        <v>1299830</v>
      </c>
      <c r="Y39" s="35">
        <v>18</v>
      </c>
      <c r="Z39" s="34">
        <v>0</v>
      </c>
      <c r="AA39" s="29">
        <v>0</v>
      </c>
      <c r="AB39" s="66">
        <v>0</v>
      </c>
      <c r="AC39" s="38">
        <v>20</v>
      </c>
      <c r="AD39" s="34">
        <v>0</v>
      </c>
      <c r="AE39" s="29">
        <v>1</v>
      </c>
      <c r="AF39" s="66">
        <v>21400</v>
      </c>
      <c r="AG39" s="35">
        <v>17</v>
      </c>
      <c r="AH39" s="34">
        <v>0</v>
      </c>
      <c r="AI39" s="29">
        <v>3</v>
      </c>
      <c r="AJ39" s="66">
        <v>2093000</v>
      </c>
      <c r="AK39" s="35">
        <v>17</v>
      </c>
      <c r="AL39" s="34">
        <v>0</v>
      </c>
      <c r="AM39" s="29">
        <v>2</v>
      </c>
      <c r="AN39" s="66">
        <v>2019863.2</v>
      </c>
      <c r="AO39" s="35">
        <v>13</v>
      </c>
      <c r="AP39" s="34">
        <v>0</v>
      </c>
      <c r="AQ39" s="29">
        <v>12</v>
      </c>
      <c r="AR39" s="66">
        <v>11416750</v>
      </c>
      <c r="AS39" s="35">
        <v>20</v>
      </c>
      <c r="AT39" s="34">
        <v>0</v>
      </c>
    </row>
    <row r="40" spans="1:46" x14ac:dyDescent="0.5">
      <c r="A40" s="31" t="s">
        <v>129</v>
      </c>
      <c r="B40" s="67">
        <v>0</v>
      </c>
      <c r="C40" s="29">
        <v>1</v>
      </c>
      <c r="D40" s="66">
        <v>163548</v>
      </c>
      <c r="E40" s="33">
        <v>2</v>
      </c>
      <c r="F40" s="34">
        <v>0.15</v>
      </c>
      <c r="G40" s="29">
        <v>1</v>
      </c>
      <c r="H40" s="66">
        <v>1000000</v>
      </c>
      <c r="I40" s="35">
        <v>1</v>
      </c>
      <c r="J40" s="34">
        <v>0.17499999999999999</v>
      </c>
      <c r="K40" s="29">
        <v>1</v>
      </c>
      <c r="L40" s="66">
        <v>484864</v>
      </c>
      <c r="M40" s="35">
        <v>4</v>
      </c>
      <c r="N40" s="34">
        <v>0.12</v>
      </c>
      <c r="O40" s="29">
        <v>2</v>
      </c>
      <c r="P40" s="66">
        <v>213850.5</v>
      </c>
      <c r="Q40" s="35">
        <v>2</v>
      </c>
      <c r="R40" s="34">
        <v>0.15</v>
      </c>
      <c r="S40" s="29">
        <v>4</v>
      </c>
      <c r="T40" s="66">
        <v>1606000</v>
      </c>
      <c r="U40" s="35">
        <v>1</v>
      </c>
      <c r="V40" s="34">
        <v>0.17499999999999999</v>
      </c>
      <c r="W40" s="29">
        <v>2</v>
      </c>
      <c r="X40" s="66">
        <v>1001500</v>
      </c>
      <c r="Y40" s="35">
        <v>1</v>
      </c>
      <c r="Z40" s="34">
        <v>0.17499999999999999</v>
      </c>
      <c r="AA40" s="29">
        <v>2</v>
      </c>
      <c r="AB40" s="66">
        <v>89147.1</v>
      </c>
      <c r="AC40" s="35">
        <v>5</v>
      </c>
      <c r="AD40" s="34">
        <v>0.105</v>
      </c>
      <c r="AE40" s="29">
        <v>5</v>
      </c>
      <c r="AF40" s="66">
        <v>5235855.5</v>
      </c>
      <c r="AG40" s="35">
        <v>1</v>
      </c>
      <c r="AH40" s="34">
        <v>0.17499999999999999</v>
      </c>
      <c r="AI40" s="29">
        <v>5</v>
      </c>
      <c r="AJ40" s="66">
        <v>1416663.6</v>
      </c>
      <c r="AK40" s="35">
        <v>2</v>
      </c>
      <c r="AL40" s="34">
        <v>0.15</v>
      </c>
      <c r="AM40" s="29">
        <v>0</v>
      </c>
      <c r="AN40" s="66">
        <v>0</v>
      </c>
      <c r="AO40" s="35">
        <v>11</v>
      </c>
      <c r="AP40" s="34">
        <v>0</v>
      </c>
      <c r="AQ40" s="29">
        <v>23</v>
      </c>
      <c r="AR40" s="66">
        <v>11211428.699999999</v>
      </c>
      <c r="AS40" s="35">
        <v>1</v>
      </c>
      <c r="AT40" s="34">
        <v>0.17499999999999999</v>
      </c>
    </row>
    <row r="41" spans="1:46" x14ac:dyDescent="0.5">
      <c r="A41" s="31" t="s">
        <v>129</v>
      </c>
      <c r="B41" s="67">
        <v>1</v>
      </c>
      <c r="C41" s="29">
        <v>3</v>
      </c>
      <c r="D41" s="66">
        <v>3672396</v>
      </c>
      <c r="E41" s="33">
        <v>12</v>
      </c>
      <c r="F41" s="34">
        <v>0</v>
      </c>
      <c r="G41" s="29">
        <v>21</v>
      </c>
      <c r="H41" s="66">
        <v>77731415.170000002</v>
      </c>
      <c r="I41" s="35">
        <v>6</v>
      </c>
      <c r="J41" s="34">
        <v>0.09</v>
      </c>
      <c r="K41" s="29">
        <v>17</v>
      </c>
      <c r="L41" s="66">
        <v>55256144.490000002</v>
      </c>
      <c r="M41" s="35">
        <v>5</v>
      </c>
      <c r="N41" s="34">
        <v>0.105</v>
      </c>
      <c r="O41" s="29">
        <v>10</v>
      </c>
      <c r="P41" s="66">
        <v>68164812.200000003</v>
      </c>
      <c r="Q41" s="35">
        <v>4</v>
      </c>
      <c r="R41" s="34">
        <v>0.12</v>
      </c>
      <c r="S41" s="29">
        <v>6</v>
      </c>
      <c r="T41" s="66">
        <v>12801776.5</v>
      </c>
      <c r="U41" s="35">
        <v>8</v>
      </c>
      <c r="V41" s="34">
        <v>0.06</v>
      </c>
      <c r="W41" s="29">
        <v>12</v>
      </c>
      <c r="X41" s="66">
        <v>95618898.949999988</v>
      </c>
      <c r="Y41" s="35">
        <v>6</v>
      </c>
      <c r="Z41" s="34">
        <v>0.09</v>
      </c>
      <c r="AA41" s="29">
        <v>33</v>
      </c>
      <c r="AB41" s="66">
        <v>165832136.41999999</v>
      </c>
      <c r="AC41" s="38">
        <v>3</v>
      </c>
      <c r="AD41" s="34">
        <v>0.13500000000000001</v>
      </c>
      <c r="AE41" s="29">
        <v>10</v>
      </c>
      <c r="AF41" s="66">
        <v>38031389.450000003</v>
      </c>
      <c r="AG41" s="35">
        <v>5</v>
      </c>
      <c r="AH41" s="34">
        <v>0.105</v>
      </c>
      <c r="AI41" s="29">
        <v>42</v>
      </c>
      <c r="AJ41" s="66">
        <v>259426839.21000001</v>
      </c>
      <c r="AK41" s="35">
        <v>1</v>
      </c>
      <c r="AL41" s="34">
        <v>0.17499999999999999</v>
      </c>
      <c r="AM41" s="29">
        <v>2</v>
      </c>
      <c r="AN41" s="66">
        <v>3545510.0000000005</v>
      </c>
      <c r="AO41" s="35">
        <v>9</v>
      </c>
      <c r="AP41" s="34">
        <v>4.4999999999999998E-2</v>
      </c>
      <c r="AQ41" s="29">
        <v>156</v>
      </c>
      <c r="AR41" s="66">
        <v>780081318.38999999</v>
      </c>
      <c r="AS41" s="35">
        <v>4</v>
      </c>
      <c r="AT41" s="34">
        <v>0.12</v>
      </c>
    </row>
    <row r="42" spans="1:46" x14ac:dyDescent="0.5">
      <c r="A42" s="31" t="s">
        <v>584</v>
      </c>
      <c r="B42" s="67">
        <v>0</v>
      </c>
      <c r="C42" s="29">
        <v>0</v>
      </c>
      <c r="D42" s="66">
        <v>0</v>
      </c>
      <c r="E42" s="33">
        <v>11</v>
      </c>
      <c r="F42" s="34">
        <v>0</v>
      </c>
      <c r="G42" s="29">
        <v>0</v>
      </c>
      <c r="H42" s="66">
        <v>0</v>
      </c>
      <c r="I42" s="35">
        <v>11</v>
      </c>
      <c r="J42" s="34">
        <v>0</v>
      </c>
      <c r="K42" s="29">
        <v>1</v>
      </c>
      <c r="L42" s="66">
        <v>36000</v>
      </c>
      <c r="M42" s="35">
        <v>5</v>
      </c>
      <c r="N42" s="34">
        <v>0.105</v>
      </c>
      <c r="O42" s="29">
        <v>0</v>
      </c>
      <c r="P42" s="66">
        <v>0</v>
      </c>
      <c r="Q42" s="35">
        <v>11</v>
      </c>
      <c r="R42" s="34">
        <v>0</v>
      </c>
      <c r="S42" s="29">
        <v>0</v>
      </c>
      <c r="T42" s="66">
        <v>0</v>
      </c>
      <c r="U42" s="35">
        <v>11</v>
      </c>
      <c r="V42" s="34">
        <v>0</v>
      </c>
      <c r="W42" s="29">
        <v>0</v>
      </c>
      <c r="X42" s="66">
        <v>0</v>
      </c>
      <c r="Y42" s="35">
        <v>11</v>
      </c>
      <c r="Z42" s="34">
        <v>0</v>
      </c>
      <c r="AA42" s="29">
        <v>0</v>
      </c>
      <c r="AB42" s="66">
        <v>0</v>
      </c>
      <c r="AC42" s="35">
        <v>11</v>
      </c>
      <c r="AD42" s="34">
        <v>0</v>
      </c>
      <c r="AE42" s="29">
        <v>1</v>
      </c>
      <c r="AF42" s="66">
        <v>200000</v>
      </c>
      <c r="AG42" s="35">
        <v>12</v>
      </c>
      <c r="AH42" s="34">
        <v>0</v>
      </c>
      <c r="AI42" s="29">
        <v>1</v>
      </c>
      <c r="AJ42" s="66">
        <v>500000</v>
      </c>
      <c r="AK42" s="35">
        <v>8</v>
      </c>
      <c r="AL42" s="34">
        <v>0.06</v>
      </c>
      <c r="AM42" s="29">
        <v>0</v>
      </c>
      <c r="AN42" s="66">
        <v>0</v>
      </c>
      <c r="AO42" s="35">
        <v>11</v>
      </c>
      <c r="AP42" s="34">
        <v>0</v>
      </c>
      <c r="AQ42" s="29">
        <v>3</v>
      </c>
      <c r="AR42" s="66">
        <v>736000</v>
      </c>
      <c r="AS42" s="35">
        <v>12</v>
      </c>
      <c r="AT42" s="34">
        <v>0</v>
      </c>
    </row>
    <row r="43" spans="1:46" x14ac:dyDescent="0.5">
      <c r="A43" s="31" t="s">
        <v>291</v>
      </c>
      <c r="B43" s="67">
        <v>0</v>
      </c>
      <c r="C43" s="29">
        <v>0</v>
      </c>
      <c r="D43" s="66">
        <v>0</v>
      </c>
      <c r="E43" s="33">
        <v>11</v>
      </c>
      <c r="F43" s="34">
        <v>0</v>
      </c>
      <c r="G43" s="29">
        <v>0</v>
      </c>
      <c r="H43" s="66">
        <v>0</v>
      </c>
      <c r="I43" s="35">
        <v>11</v>
      </c>
      <c r="J43" s="34">
        <v>0</v>
      </c>
      <c r="K43" s="29">
        <v>0</v>
      </c>
      <c r="L43" s="66">
        <v>0</v>
      </c>
      <c r="M43" s="35">
        <v>11</v>
      </c>
      <c r="N43" s="34">
        <v>0</v>
      </c>
      <c r="O43" s="29">
        <v>0</v>
      </c>
      <c r="P43" s="66">
        <v>0</v>
      </c>
      <c r="Q43" s="35">
        <v>11</v>
      </c>
      <c r="R43" s="34">
        <v>0</v>
      </c>
      <c r="S43" s="29">
        <v>0</v>
      </c>
      <c r="T43" s="66">
        <v>0</v>
      </c>
      <c r="U43" s="35">
        <v>11</v>
      </c>
      <c r="V43" s="34">
        <v>0</v>
      </c>
      <c r="W43" s="29">
        <v>0</v>
      </c>
      <c r="X43" s="66">
        <v>0</v>
      </c>
      <c r="Y43" s="35">
        <v>11</v>
      </c>
      <c r="Z43" s="34">
        <v>0</v>
      </c>
      <c r="AA43" s="29">
        <v>0</v>
      </c>
      <c r="AB43" s="66">
        <v>0</v>
      </c>
      <c r="AC43" s="35">
        <v>11</v>
      </c>
      <c r="AD43" s="34">
        <v>0</v>
      </c>
      <c r="AE43" s="29">
        <v>0</v>
      </c>
      <c r="AF43" s="66">
        <v>0</v>
      </c>
      <c r="AG43" s="35">
        <v>17</v>
      </c>
      <c r="AH43" s="34">
        <v>0</v>
      </c>
      <c r="AI43" s="29">
        <v>3</v>
      </c>
      <c r="AJ43" s="66">
        <v>184140</v>
      </c>
      <c r="AK43" s="35">
        <v>10</v>
      </c>
      <c r="AL43" s="34">
        <v>0.03</v>
      </c>
      <c r="AM43" s="29">
        <v>1</v>
      </c>
      <c r="AN43" s="66">
        <v>240000</v>
      </c>
      <c r="AO43" s="35">
        <v>2</v>
      </c>
      <c r="AP43" s="34">
        <v>0.15</v>
      </c>
      <c r="AQ43" s="29">
        <v>4</v>
      </c>
      <c r="AR43" s="66">
        <v>424140</v>
      </c>
      <c r="AS43" s="35">
        <v>14</v>
      </c>
      <c r="AT43" s="34">
        <v>0</v>
      </c>
    </row>
    <row r="44" spans="1:46" x14ac:dyDescent="0.5">
      <c r="A44" s="31" t="s">
        <v>291</v>
      </c>
      <c r="B44" s="67">
        <v>1</v>
      </c>
      <c r="C44" s="29">
        <v>1</v>
      </c>
      <c r="D44" s="66">
        <v>2671554.2999999998</v>
      </c>
      <c r="E44" s="33">
        <v>14</v>
      </c>
      <c r="F44" s="34">
        <v>0</v>
      </c>
      <c r="G44" s="29">
        <v>0</v>
      </c>
      <c r="H44" s="66">
        <v>0</v>
      </c>
      <c r="I44" s="35">
        <v>15</v>
      </c>
      <c r="J44" s="34">
        <v>0</v>
      </c>
      <c r="K44" s="29">
        <v>0</v>
      </c>
      <c r="L44" s="66">
        <v>0</v>
      </c>
      <c r="M44" s="35">
        <v>17</v>
      </c>
      <c r="N44" s="34">
        <v>0</v>
      </c>
      <c r="O44" s="29">
        <v>0</v>
      </c>
      <c r="P44" s="66">
        <v>0</v>
      </c>
      <c r="Q44" s="35">
        <v>18</v>
      </c>
      <c r="R44" s="34">
        <v>0</v>
      </c>
      <c r="S44" s="29">
        <v>0</v>
      </c>
      <c r="T44" s="66">
        <v>0</v>
      </c>
      <c r="U44" s="35">
        <v>18</v>
      </c>
      <c r="V44" s="34">
        <v>0</v>
      </c>
      <c r="W44" s="29">
        <v>1</v>
      </c>
      <c r="X44" s="66">
        <v>3000000</v>
      </c>
      <c r="Y44" s="35">
        <v>15</v>
      </c>
      <c r="Z44" s="34">
        <v>0</v>
      </c>
      <c r="AA44" s="29">
        <v>0</v>
      </c>
      <c r="AB44" s="66">
        <v>0</v>
      </c>
      <c r="AC44" s="38">
        <v>20</v>
      </c>
      <c r="AD44" s="34">
        <v>0</v>
      </c>
      <c r="AE44" s="29">
        <v>3</v>
      </c>
      <c r="AF44" s="66">
        <v>4191456.76</v>
      </c>
      <c r="AG44" s="35">
        <v>11</v>
      </c>
      <c r="AH44" s="34">
        <v>0</v>
      </c>
      <c r="AI44" s="29">
        <v>31</v>
      </c>
      <c r="AJ44" s="66">
        <v>95688646.099999979</v>
      </c>
      <c r="AK44" s="35">
        <v>3</v>
      </c>
      <c r="AL44" s="34">
        <v>0.13500000000000001</v>
      </c>
      <c r="AM44" s="29">
        <v>5</v>
      </c>
      <c r="AN44" s="66">
        <v>11505070.199999999</v>
      </c>
      <c r="AO44" s="35">
        <v>3</v>
      </c>
      <c r="AP44" s="34">
        <v>0.13500000000000001</v>
      </c>
      <c r="AQ44" s="29">
        <v>41</v>
      </c>
      <c r="AR44" s="66">
        <v>117056727.35999998</v>
      </c>
      <c r="AS44" s="35">
        <v>12</v>
      </c>
      <c r="AT44" s="34">
        <v>0</v>
      </c>
    </row>
    <row r="45" spans="1:46" x14ac:dyDescent="0.5">
      <c r="A45" s="31" t="s">
        <v>81</v>
      </c>
      <c r="B45" s="67">
        <v>0</v>
      </c>
      <c r="C45" s="29">
        <v>0</v>
      </c>
      <c r="D45" s="66">
        <v>0</v>
      </c>
      <c r="E45" s="33">
        <v>11</v>
      </c>
      <c r="F45" s="34">
        <v>0</v>
      </c>
      <c r="G45" s="29">
        <v>0</v>
      </c>
      <c r="H45" s="66">
        <v>0</v>
      </c>
      <c r="I45" s="35">
        <v>11</v>
      </c>
      <c r="J45" s="34">
        <v>0</v>
      </c>
      <c r="K45" s="29">
        <v>0</v>
      </c>
      <c r="L45" s="66">
        <v>0</v>
      </c>
      <c r="M45" s="35">
        <v>11</v>
      </c>
      <c r="N45" s="34">
        <v>0</v>
      </c>
      <c r="O45" s="29">
        <v>0</v>
      </c>
      <c r="P45" s="66">
        <v>0</v>
      </c>
      <c r="Q45" s="35">
        <v>11</v>
      </c>
      <c r="R45" s="34">
        <v>0</v>
      </c>
      <c r="S45" s="29">
        <v>0</v>
      </c>
      <c r="T45" s="66">
        <v>0</v>
      </c>
      <c r="U45" s="35">
        <v>11</v>
      </c>
      <c r="V45" s="34">
        <v>0</v>
      </c>
      <c r="W45" s="29">
        <v>1</v>
      </c>
      <c r="X45" s="66">
        <v>3000</v>
      </c>
      <c r="Y45" s="35">
        <v>5</v>
      </c>
      <c r="Z45" s="34">
        <v>0.105</v>
      </c>
      <c r="AA45" s="29">
        <v>1</v>
      </c>
      <c r="AB45" s="66">
        <v>17500</v>
      </c>
      <c r="AC45" s="35">
        <v>6</v>
      </c>
      <c r="AD45" s="34">
        <v>0.09</v>
      </c>
      <c r="AE45" s="29">
        <v>0</v>
      </c>
      <c r="AF45" s="66">
        <v>0</v>
      </c>
      <c r="AG45" s="35">
        <v>17</v>
      </c>
      <c r="AH45" s="34">
        <v>0</v>
      </c>
      <c r="AI45" s="29">
        <v>2</v>
      </c>
      <c r="AJ45" s="66">
        <v>65000</v>
      </c>
      <c r="AK45" s="35">
        <v>13</v>
      </c>
      <c r="AL45" s="34">
        <v>0</v>
      </c>
      <c r="AM45" s="29">
        <v>0</v>
      </c>
      <c r="AN45" s="66">
        <v>0</v>
      </c>
      <c r="AO45" s="35">
        <v>11</v>
      </c>
      <c r="AP45" s="34">
        <v>0</v>
      </c>
      <c r="AQ45" s="29">
        <v>4</v>
      </c>
      <c r="AR45" s="66">
        <v>85500</v>
      </c>
      <c r="AS45" s="35">
        <v>20</v>
      </c>
      <c r="AT45" s="34">
        <v>0</v>
      </c>
    </row>
    <row r="46" spans="1:46" x14ac:dyDescent="0.5">
      <c r="A46" s="31" t="s">
        <v>81</v>
      </c>
      <c r="B46" s="67">
        <v>1</v>
      </c>
      <c r="C46" s="29">
        <v>1</v>
      </c>
      <c r="D46" s="66">
        <v>3780000</v>
      </c>
      <c r="E46" s="33">
        <v>11</v>
      </c>
      <c r="F46" s="34">
        <v>0</v>
      </c>
      <c r="G46" s="29">
        <v>6</v>
      </c>
      <c r="H46" s="66">
        <v>380799200</v>
      </c>
      <c r="I46" s="35">
        <v>1</v>
      </c>
      <c r="J46" s="34">
        <v>0.17499999999999999</v>
      </c>
      <c r="K46" s="29">
        <v>7</v>
      </c>
      <c r="L46" s="66">
        <v>13848909.220000003</v>
      </c>
      <c r="M46" s="35">
        <v>8</v>
      </c>
      <c r="N46" s="34">
        <v>0.06</v>
      </c>
      <c r="O46" s="29">
        <v>2</v>
      </c>
      <c r="P46" s="66">
        <v>3112000</v>
      </c>
      <c r="Q46" s="35">
        <v>12</v>
      </c>
      <c r="R46" s="34">
        <v>0</v>
      </c>
      <c r="S46" s="29">
        <v>4</v>
      </c>
      <c r="T46" s="66">
        <v>7784250</v>
      </c>
      <c r="U46" s="35">
        <v>10</v>
      </c>
      <c r="V46" s="34">
        <v>0.03</v>
      </c>
      <c r="W46" s="29">
        <v>9</v>
      </c>
      <c r="X46" s="66">
        <v>331047643.78999996</v>
      </c>
      <c r="Y46" s="35">
        <v>2</v>
      </c>
      <c r="Z46" s="34">
        <v>0.15</v>
      </c>
      <c r="AA46" s="29">
        <v>6</v>
      </c>
      <c r="AB46" s="66">
        <v>14542014.239999998</v>
      </c>
      <c r="AC46" s="38">
        <v>12</v>
      </c>
      <c r="AD46" s="34">
        <v>0</v>
      </c>
      <c r="AE46" s="29">
        <v>3</v>
      </c>
      <c r="AF46" s="66">
        <v>423001292.25</v>
      </c>
      <c r="AG46" s="35">
        <v>1</v>
      </c>
      <c r="AH46" s="34">
        <v>0.17499999999999999</v>
      </c>
      <c r="AI46" s="29">
        <v>19</v>
      </c>
      <c r="AJ46" s="66">
        <v>34913018.300000004</v>
      </c>
      <c r="AK46" s="35">
        <v>6</v>
      </c>
      <c r="AL46" s="34">
        <v>0.09</v>
      </c>
      <c r="AM46" s="29">
        <v>1</v>
      </c>
      <c r="AN46" s="66">
        <v>2045920.4000000001</v>
      </c>
      <c r="AO46" s="35">
        <v>11</v>
      </c>
      <c r="AP46" s="34">
        <v>0</v>
      </c>
      <c r="AQ46" s="29">
        <v>58</v>
      </c>
      <c r="AR46" s="66">
        <v>1214874248.2</v>
      </c>
      <c r="AS46" s="35">
        <v>3</v>
      </c>
      <c r="AT46" s="34">
        <v>0.13500000000000001</v>
      </c>
    </row>
    <row r="47" spans="1:46" x14ac:dyDescent="0.5">
      <c r="A47" s="31" t="s">
        <v>3090</v>
      </c>
      <c r="B47" s="67">
        <v>0</v>
      </c>
      <c r="C47" s="29">
        <v>0</v>
      </c>
      <c r="D47" s="66">
        <v>0</v>
      </c>
      <c r="E47" s="33">
        <v>11</v>
      </c>
      <c r="F47" s="34">
        <v>0</v>
      </c>
      <c r="G47" s="29">
        <v>0</v>
      </c>
      <c r="H47" s="66">
        <v>0</v>
      </c>
      <c r="I47" s="35">
        <v>11</v>
      </c>
      <c r="J47" s="34">
        <v>0</v>
      </c>
      <c r="K47" s="29">
        <v>0</v>
      </c>
      <c r="L47" s="66">
        <v>0</v>
      </c>
      <c r="M47" s="35">
        <v>11</v>
      </c>
      <c r="N47" s="34">
        <v>0</v>
      </c>
      <c r="O47" s="29">
        <v>0</v>
      </c>
      <c r="P47" s="66">
        <v>0</v>
      </c>
      <c r="Q47" s="35">
        <v>11</v>
      </c>
      <c r="R47" s="34">
        <v>0</v>
      </c>
      <c r="S47" s="29">
        <v>0</v>
      </c>
      <c r="T47" s="66">
        <v>0</v>
      </c>
      <c r="U47" s="35">
        <v>11</v>
      </c>
      <c r="V47" s="34">
        <v>0</v>
      </c>
      <c r="W47" s="29">
        <v>0</v>
      </c>
      <c r="X47" s="66">
        <v>0</v>
      </c>
      <c r="Y47" s="35">
        <v>11</v>
      </c>
      <c r="Z47" s="34">
        <v>0</v>
      </c>
      <c r="AA47" s="29">
        <v>0</v>
      </c>
      <c r="AB47" s="66">
        <v>0</v>
      </c>
      <c r="AC47" s="35">
        <v>11</v>
      </c>
      <c r="AD47" s="34">
        <v>0</v>
      </c>
      <c r="AE47" s="29">
        <v>1</v>
      </c>
      <c r="AF47" s="66">
        <v>71409.399999999994</v>
      </c>
      <c r="AG47" s="35">
        <v>14</v>
      </c>
      <c r="AH47" s="34">
        <v>0</v>
      </c>
      <c r="AI47" s="29">
        <v>0</v>
      </c>
      <c r="AJ47" s="24">
        <v>0</v>
      </c>
      <c r="AK47" s="35">
        <v>15</v>
      </c>
      <c r="AL47" s="34">
        <v>0</v>
      </c>
      <c r="AM47" s="29">
        <v>0</v>
      </c>
      <c r="AN47" s="66">
        <v>0</v>
      </c>
      <c r="AO47" s="35">
        <v>11</v>
      </c>
      <c r="AP47" s="34">
        <v>0</v>
      </c>
      <c r="AQ47" s="29">
        <v>1</v>
      </c>
      <c r="AR47" s="66">
        <v>71409.399999999994</v>
      </c>
      <c r="AS47" s="35">
        <v>21</v>
      </c>
      <c r="AT47" s="34">
        <v>0</v>
      </c>
    </row>
    <row r="48" spans="1:46" x14ac:dyDescent="0.5">
      <c r="A48" s="31" t="s">
        <v>88</v>
      </c>
      <c r="B48" s="67">
        <v>0</v>
      </c>
      <c r="C48" s="29">
        <v>0</v>
      </c>
      <c r="D48" s="66">
        <v>0</v>
      </c>
      <c r="E48" s="33">
        <v>11</v>
      </c>
      <c r="F48" s="34">
        <v>0</v>
      </c>
      <c r="G48" s="29">
        <v>1</v>
      </c>
      <c r="H48" s="66">
        <v>1000000</v>
      </c>
      <c r="I48" s="35">
        <v>1</v>
      </c>
      <c r="J48" s="34">
        <v>0.17499999999999999</v>
      </c>
      <c r="K48" s="29">
        <v>0</v>
      </c>
      <c r="L48" s="66">
        <v>0</v>
      </c>
      <c r="M48" s="35">
        <v>11</v>
      </c>
      <c r="N48" s="34">
        <v>0</v>
      </c>
      <c r="O48" s="29">
        <v>0</v>
      </c>
      <c r="P48" s="66">
        <v>0</v>
      </c>
      <c r="Q48" s="35">
        <v>11</v>
      </c>
      <c r="R48" s="34">
        <v>0</v>
      </c>
      <c r="S48" s="29">
        <v>0</v>
      </c>
      <c r="T48" s="66">
        <v>0</v>
      </c>
      <c r="U48" s="35">
        <v>11</v>
      </c>
      <c r="V48" s="34">
        <v>0</v>
      </c>
      <c r="W48" s="29">
        <v>1</v>
      </c>
      <c r="X48" s="66">
        <v>6000</v>
      </c>
      <c r="Y48" s="35">
        <v>4</v>
      </c>
      <c r="Z48" s="34">
        <v>0.12</v>
      </c>
      <c r="AA48" s="29">
        <v>1</v>
      </c>
      <c r="AB48" s="66">
        <v>17500</v>
      </c>
      <c r="AC48" s="35">
        <v>6</v>
      </c>
      <c r="AD48" s="34">
        <v>0.09</v>
      </c>
      <c r="AE48" s="29">
        <v>4</v>
      </c>
      <c r="AF48" s="66">
        <v>1148122.8</v>
      </c>
      <c r="AG48" s="35">
        <v>8</v>
      </c>
      <c r="AH48" s="34">
        <v>0.06</v>
      </c>
      <c r="AI48" s="29">
        <v>1</v>
      </c>
      <c r="AJ48" s="66">
        <v>115500</v>
      </c>
      <c r="AK48" s="35">
        <v>11</v>
      </c>
      <c r="AL48" s="34">
        <v>0</v>
      </c>
      <c r="AM48" s="29">
        <v>0</v>
      </c>
      <c r="AN48" s="66">
        <v>0</v>
      </c>
      <c r="AO48" s="35">
        <v>11</v>
      </c>
      <c r="AP48" s="34">
        <v>0</v>
      </c>
      <c r="AQ48" s="29">
        <v>8</v>
      </c>
      <c r="AR48" s="66">
        <v>2287122.7999999998</v>
      </c>
      <c r="AS48" s="35">
        <v>11</v>
      </c>
      <c r="AT48" s="34">
        <v>0</v>
      </c>
    </row>
    <row r="49" spans="1:46" x14ac:dyDescent="0.5">
      <c r="A49" s="31" t="s">
        <v>88</v>
      </c>
      <c r="B49" s="67">
        <v>1</v>
      </c>
      <c r="C49" s="29">
        <v>4</v>
      </c>
      <c r="D49" s="66">
        <v>3849605.17</v>
      </c>
      <c r="E49" s="33">
        <v>10</v>
      </c>
      <c r="F49" s="34">
        <v>0.03</v>
      </c>
      <c r="G49" s="29">
        <v>4</v>
      </c>
      <c r="H49" s="66">
        <v>19526550.689999998</v>
      </c>
      <c r="I49" s="35">
        <v>9</v>
      </c>
      <c r="J49" s="34">
        <v>4.4999999999999998E-2</v>
      </c>
      <c r="K49" s="29">
        <v>3</v>
      </c>
      <c r="L49" s="66">
        <v>9955246</v>
      </c>
      <c r="M49" s="35">
        <v>9</v>
      </c>
      <c r="N49" s="34">
        <v>4.4999999999999998E-2</v>
      </c>
      <c r="O49" s="29">
        <v>5</v>
      </c>
      <c r="P49" s="66">
        <v>27492725.91</v>
      </c>
      <c r="Q49" s="35">
        <v>7</v>
      </c>
      <c r="R49" s="34">
        <v>7.4999999999999997E-2</v>
      </c>
      <c r="S49" s="29">
        <v>5</v>
      </c>
      <c r="T49" s="66">
        <v>36106682.970000014</v>
      </c>
      <c r="U49" s="35">
        <v>4</v>
      </c>
      <c r="V49" s="34">
        <v>0.12</v>
      </c>
      <c r="W49" s="29">
        <v>13</v>
      </c>
      <c r="X49" s="66">
        <v>104592780.16</v>
      </c>
      <c r="Y49" s="35">
        <v>5</v>
      </c>
      <c r="Z49" s="34">
        <v>0.105</v>
      </c>
      <c r="AA49" s="29">
        <v>4</v>
      </c>
      <c r="AB49" s="66">
        <v>21878970.18</v>
      </c>
      <c r="AC49" s="38">
        <v>10</v>
      </c>
      <c r="AD49" s="34">
        <v>0.03</v>
      </c>
      <c r="AE49" s="29">
        <v>2</v>
      </c>
      <c r="AF49" s="66">
        <v>3506544.9</v>
      </c>
      <c r="AG49" s="35">
        <v>12</v>
      </c>
      <c r="AH49" s="34">
        <v>0</v>
      </c>
      <c r="AI49" s="29">
        <v>1</v>
      </c>
      <c r="AJ49" s="66">
        <v>4400000</v>
      </c>
      <c r="AK49" s="35">
        <v>15</v>
      </c>
      <c r="AL49" s="34">
        <v>0</v>
      </c>
      <c r="AM49" s="29">
        <v>1</v>
      </c>
      <c r="AN49" s="66">
        <v>1360000</v>
      </c>
      <c r="AO49" s="35">
        <v>15</v>
      </c>
      <c r="AP49" s="34">
        <v>0</v>
      </c>
      <c r="AQ49" s="29">
        <v>42</v>
      </c>
      <c r="AR49" s="66">
        <v>232669105.98000002</v>
      </c>
      <c r="AS49" s="35">
        <v>9</v>
      </c>
      <c r="AT49" s="34">
        <v>4.4999999999999998E-2</v>
      </c>
    </row>
    <row r="52" spans="1:46" s="12" customFormat="1" x14ac:dyDescent="0.5">
      <c r="B52" s="30"/>
      <c r="E52" s="35"/>
      <c r="F52" s="34"/>
      <c r="H52" s="32"/>
      <c r="I52" s="32"/>
      <c r="J52" s="34"/>
      <c r="L52" s="24"/>
      <c r="M52" s="24"/>
      <c r="P52" s="24"/>
      <c r="Q52" s="24"/>
      <c r="R52" s="24"/>
      <c r="T52" s="24"/>
      <c r="U52" s="24"/>
      <c r="V52" s="24"/>
      <c r="X52" s="24"/>
      <c r="Z52" s="34"/>
      <c r="AB52" s="24"/>
      <c r="AC52" s="24"/>
      <c r="AD52" s="24"/>
      <c r="AF52" s="24"/>
      <c r="AH52" s="34"/>
      <c r="AJ52" s="24"/>
      <c r="AK52" s="24"/>
      <c r="AL52" s="34"/>
      <c r="AN52" s="24"/>
      <c r="AO52" s="24"/>
      <c r="AP52" s="24"/>
      <c r="AR52" s="69"/>
      <c r="AS52" s="69"/>
      <c r="AT52" s="34"/>
    </row>
    <row r="53" spans="1:46" s="66" customFormat="1" x14ac:dyDescent="0.5">
      <c r="A53" s="69"/>
      <c r="B53" s="37"/>
      <c r="C53" s="29"/>
      <c r="E53" s="36"/>
      <c r="F53" s="70"/>
      <c r="G53" s="29"/>
      <c r="J53" s="70"/>
      <c r="K53" s="29"/>
      <c r="O53" s="29"/>
      <c r="S53" s="29"/>
      <c r="V53" s="69"/>
      <c r="W53" s="29"/>
      <c r="Z53" s="70"/>
      <c r="AA53" s="29"/>
      <c r="AE53" s="29"/>
      <c r="AH53" s="70"/>
      <c r="AI53" s="29"/>
      <c r="AL53" s="70"/>
      <c r="AM53" s="29"/>
      <c r="AQ53" s="29"/>
      <c r="AR53" s="69"/>
      <c r="AS53" s="69"/>
      <c r="AT53" s="70"/>
    </row>
    <row r="54" spans="1:46" s="66" customFormat="1" x14ac:dyDescent="0.5">
      <c r="A54" s="69"/>
      <c r="B54" s="37"/>
      <c r="C54" s="29"/>
      <c r="E54" s="36"/>
      <c r="F54" s="70"/>
      <c r="G54" s="29"/>
      <c r="J54" s="70"/>
      <c r="K54" s="29"/>
      <c r="O54" s="29"/>
      <c r="S54" s="29"/>
      <c r="V54" s="69"/>
      <c r="W54" s="29"/>
      <c r="Z54" s="70"/>
      <c r="AA54" s="29"/>
      <c r="AE54" s="29"/>
      <c r="AH54" s="70"/>
      <c r="AI54" s="29"/>
      <c r="AL54" s="70"/>
      <c r="AM54" s="29"/>
      <c r="AQ54" s="29"/>
      <c r="AR54" s="69"/>
      <c r="AS54" s="69"/>
      <c r="AT54" s="70"/>
    </row>
    <row r="55" spans="1:46" s="66" customFormat="1" x14ac:dyDescent="0.5">
      <c r="A55" s="69"/>
      <c r="B55" s="37"/>
      <c r="C55" s="29"/>
      <c r="E55" s="36"/>
      <c r="F55" s="70"/>
      <c r="G55" s="29"/>
      <c r="J55" s="70"/>
      <c r="K55" s="29"/>
      <c r="O55" s="29"/>
      <c r="S55" s="29"/>
      <c r="V55" s="69"/>
      <c r="W55" s="29"/>
      <c r="Z55" s="70"/>
      <c r="AA55" s="29"/>
      <c r="AE55" s="29"/>
      <c r="AH55" s="70"/>
      <c r="AI55" s="29"/>
      <c r="AL55" s="70"/>
      <c r="AM55" s="29"/>
      <c r="AQ55" s="29"/>
      <c r="AR55" s="69"/>
      <c r="AS55" s="69"/>
      <c r="AT55" s="70"/>
    </row>
    <row r="56" spans="1:46" s="66" customFormat="1" x14ac:dyDescent="0.5">
      <c r="A56" s="69"/>
      <c r="B56" s="37"/>
      <c r="C56" s="29"/>
      <c r="E56" s="36"/>
      <c r="F56" s="70"/>
      <c r="G56" s="29"/>
      <c r="J56" s="70"/>
      <c r="K56" s="29"/>
      <c r="O56" s="29"/>
      <c r="S56" s="29"/>
      <c r="V56" s="69"/>
      <c r="W56" s="29"/>
      <c r="Z56" s="70"/>
      <c r="AA56" s="29"/>
      <c r="AE56" s="29"/>
      <c r="AH56" s="70"/>
      <c r="AI56" s="29"/>
      <c r="AL56" s="70"/>
      <c r="AM56" s="29"/>
      <c r="AQ56" s="29"/>
      <c r="AR56" s="69"/>
      <c r="AS56" s="69"/>
      <c r="AT56" s="70"/>
    </row>
    <row r="57" spans="1:46" s="66" customFormat="1" x14ac:dyDescent="0.5">
      <c r="A57" s="69"/>
      <c r="B57" s="37"/>
      <c r="C57" s="29"/>
      <c r="E57" s="36"/>
      <c r="F57" s="70"/>
      <c r="G57" s="29"/>
      <c r="J57" s="70"/>
      <c r="K57" s="29"/>
      <c r="O57" s="29"/>
      <c r="S57" s="29"/>
      <c r="V57" s="69"/>
      <c r="W57" s="29"/>
      <c r="Z57" s="70"/>
      <c r="AA57" s="29"/>
      <c r="AE57" s="29"/>
      <c r="AH57" s="70"/>
      <c r="AI57" s="29"/>
      <c r="AL57" s="70"/>
      <c r="AM57" s="29"/>
      <c r="AQ57" s="29"/>
      <c r="AR57" s="69"/>
      <c r="AS57" s="69"/>
      <c r="AT57" s="70"/>
    </row>
    <row r="58" spans="1:46" s="66" customFormat="1" x14ac:dyDescent="0.5">
      <c r="A58" s="69"/>
      <c r="B58" s="37"/>
      <c r="C58" s="29"/>
      <c r="E58" s="36"/>
      <c r="F58" s="70"/>
      <c r="G58" s="29"/>
      <c r="J58" s="70"/>
      <c r="K58" s="29"/>
      <c r="O58" s="29"/>
      <c r="S58" s="29"/>
      <c r="V58" s="69"/>
      <c r="W58" s="29"/>
      <c r="Z58" s="70"/>
      <c r="AA58" s="29"/>
      <c r="AE58" s="29"/>
      <c r="AH58" s="70"/>
      <c r="AI58" s="29"/>
      <c r="AL58" s="70"/>
      <c r="AM58" s="29"/>
      <c r="AQ58" s="29"/>
      <c r="AR58" s="69"/>
      <c r="AS58" s="69"/>
      <c r="AT58" s="70"/>
    </row>
    <row r="59" spans="1:46" s="66" customFormat="1" x14ac:dyDescent="0.5">
      <c r="A59" s="69"/>
      <c r="B59" s="37"/>
      <c r="C59" s="29"/>
      <c r="E59" s="36"/>
      <c r="F59" s="70"/>
      <c r="G59" s="29"/>
      <c r="J59" s="70"/>
      <c r="K59" s="29"/>
      <c r="O59" s="29"/>
      <c r="S59" s="29"/>
      <c r="V59" s="69"/>
      <c r="W59" s="29"/>
      <c r="Z59" s="70"/>
      <c r="AA59" s="29"/>
      <c r="AE59" s="29"/>
      <c r="AH59" s="70"/>
      <c r="AI59" s="29"/>
      <c r="AL59" s="70"/>
      <c r="AM59" s="29"/>
      <c r="AQ59" s="29"/>
      <c r="AR59" s="69"/>
      <c r="AS59" s="69"/>
      <c r="AT59" s="70"/>
    </row>
    <row r="60" spans="1:46" s="66" customFormat="1" x14ac:dyDescent="0.5">
      <c r="A60" s="69"/>
      <c r="B60" s="37"/>
      <c r="C60" s="29"/>
      <c r="E60" s="36"/>
      <c r="F60" s="70"/>
      <c r="G60" s="29"/>
      <c r="J60" s="70"/>
      <c r="K60" s="29"/>
      <c r="O60" s="29"/>
      <c r="S60" s="29"/>
      <c r="V60" s="69"/>
      <c r="W60" s="29"/>
      <c r="Z60" s="70"/>
      <c r="AA60" s="29"/>
      <c r="AE60" s="29"/>
      <c r="AH60" s="70"/>
      <c r="AI60" s="29"/>
      <c r="AL60" s="70"/>
      <c r="AM60" s="29"/>
      <c r="AQ60" s="29"/>
      <c r="AR60" s="69"/>
      <c r="AS60" s="69"/>
      <c r="AT60" s="70"/>
    </row>
    <row r="61" spans="1:46" s="66" customFormat="1" x14ac:dyDescent="0.5">
      <c r="A61" s="69"/>
      <c r="B61" s="37"/>
      <c r="C61" s="29"/>
      <c r="E61" s="36"/>
      <c r="F61" s="70"/>
      <c r="G61" s="29"/>
      <c r="J61" s="70"/>
      <c r="K61" s="29"/>
      <c r="O61" s="29"/>
      <c r="S61" s="29"/>
      <c r="V61" s="69"/>
      <c r="W61" s="29"/>
      <c r="Z61" s="70"/>
      <c r="AA61" s="29"/>
      <c r="AE61" s="29"/>
      <c r="AH61" s="70"/>
      <c r="AI61" s="29"/>
      <c r="AL61" s="70"/>
      <c r="AM61" s="29"/>
      <c r="AQ61" s="29"/>
      <c r="AR61" s="69"/>
      <c r="AS61" s="69"/>
      <c r="AT61" s="70"/>
    </row>
    <row r="62" spans="1:46" s="66" customFormat="1" x14ac:dyDescent="0.5">
      <c r="A62" s="69"/>
      <c r="B62" s="37"/>
      <c r="C62" s="29"/>
      <c r="E62" s="36"/>
      <c r="F62" s="70"/>
      <c r="G62" s="29"/>
      <c r="J62" s="70"/>
      <c r="K62" s="29"/>
      <c r="O62" s="29"/>
      <c r="S62" s="29"/>
      <c r="W62" s="29"/>
      <c r="Z62" s="70"/>
      <c r="AA62" s="29"/>
      <c r="AE62" s="29"/>
      <c r="AH62" s="70"/>
      <c r="AI62" s="29"/>
      <c r="AL62" s="70"/>
      <c r="AM62" s="29"/>
      <c r="AQ62" s="29"/>
      <c r="AR62" s="69"/>
      <c r="AS62" s="69"/>
      <c r="AT62" s="70"/>
    </row>
    <row r="63" spans="1:46" s="66" customFormat="1" x14ac:dyDescent="0.5">
      <c r="A63" s="69"/>
      <c r="B63" s="37"/>
      <c r="C63" s="29"/>
      <c r="D63" s="69"/>
      <c r="E63" s="36"/>
      <c r="F63" s="70"/>
      <c r="G63" s="29"/>
      <c r="J63" s="70"/>
      <c r="K63" s="29"/>
      <c r="O63" s="29"/>
      <c r="S63" s="29"/>
      <c r="W63" s="29"/>
      <c r="Z63" s="70"/>
      <c r="AA63" s="29"/>
      <c r="AE63" s="29"/>
      <c r="AH63" s="70"/>
      <c r="AI63" s="29"/>
      <c r="AL63" s="70"/>
      <c r="AM63" s="29"/>
      <c r="AQ63" s="29"/>
      <c r="AR63" s="69"/>
      <c r="AS63" s="69"/>
      <c r="AT63" s="70"/>
    </row>
    <row r="64" spans="1:46" s="66" customFormat="1" x14ac:dyDescent="0.5">
      <c r="A64" s="69"/>
      <c r="B64" s="37"/>
      <c r="C64" s="29"/>
      <c r="E64" s="36"/>
      <c r="F64" s="70"/>
      <c r="G64" s="29"/>
      <c r="J64" s="70"/>
      <c r="K64" s="29"/>
      <c r="O64" s="29"/>
      <c r="S64" s="29"/>
      <c r="W64" s="29"/>
      <c r="Z64" s="70"/>
      <c r="AA64" s="29"/>
      <c r="AE64" s="29"/>
      <c r="AH64" s="70"/>
      <c r="AI64" s="29"/>
      <c r="AL64" s="70"/>
      <c r="AM64" s="29"/>
      <c r="AQ64" s="29"/>
      <c r="AT64" s="70"/>
    </row>
    <row r="65" spans="1:46" s="66" customFormat="1" x14ac:dyDescent="0.5">
      <c r="A65" s="69"/>
      <c r="B65" s="37"/>
      <c r="C65" s="29"/>
      <c r="E65" s="36"/>
      <c r="F65" s="70"/>
      <c r="G65" s="29"/>
      <c r="J65" s="70"/>
      <c r="K65" s="29"/>
      <c r="O65" s="29"/>
      <c r="S65" s="29"/>
      <c r="W65" s="29"/>
      <c r="Z65" s="70"/>
      <c r="AA65" s="29"/>
      <c r="AE65" s="29"/>
      <c r="AH65" s="70"/>
      <c r="AI65" s="29"/>
      <c r="AL65" s="70"/>
      <c r="AM65" s="29"/>
      <c r="AQ65" s="29"/>
      <c r="AT65" s="70"/>
    </row>
    <row r="66" spans="1:46" s="66" customFormat="1" x14ac:dyDescent="0.5">
      <c r="A66" s="69"/>
      <c r="B66" s="37"/>
      <c r="C66" s="29"/>
      <c r="E66" s="36"/>
      <c r="F66" s="70"/>
      <c r="G66" s="29"/>
      <c r="J66" s="70"/>
      <c r="K66" s="29"/>
      <c r="O66" s="29"/>
      <c r="S66" s="29"/>
      <c r="W66" s="29"/>
      <c r="Z66" s="70"/>
      <c r="AA66" s="29"/>
      <c r="AE66" s="29"/>
      <c r="AH66" s="70"/>
      <c r="AI66" s="29"/>
      <c r="AL66" s="70"/>
      <c r="AM66" s="29"/>
      <c r="AQ66" s="29"/>
      <c r="AT66" s="70"/>
    </row>
    <row r="67" spans="1:46" s="66" customFormat="1" x14ac:dyDescent="0.5">
      <c r="A67" s="69"/>
      <c r="B67" s="37"/>
      <c r="C67" s="29"/>
      <c r="E67" s="36"/>
      <c r="F67" s="70"/>
      <c r="G67" s="29"/>
      <c r="J67" s="70"/>
      <c r="K67" s="29"/>
      <c r="O67" s="29"/>
      <c r="S67" s="29"/>
      <c r="W67" s="29"/>
      <c r="Z67" s="70"/>
      <c r="AA67" s="29"/>
      <c r="AE67" s="29"/>
      <c r="AH67" s="70"/>
      <c r="AI67" s="29"/>
      <c r="AL67" s="70"/>
      <c r="AM67" s="29"/>
      <c r="AQ67" s="29"/>
      <c r="AT67" s="70"/>
    </row>
    <row r="68" spans="1:46" s="66" customFormat="1" x14ac:dyDescent="0.5">
      <c r="A68" s="69"/>
      <c r="B68" s="37"/>
      <c r="C68" s="29"/>
      <c r="E68" s="36"/>
      <c r="F68" s="70"/>
      <c r="G68" s="29"/>
      <c r="J68" s="70"/>
      <c r="K68" s="29"/>
      <c r="O68" s="29"/>
      <c r="S68" s="29"/>
      <c r="W68" s="29"/>
      <c r="Z68" s="70"/>
      <c r="AA68" s="29"/>
      <c r="AE68" s="29"/>
      <c r="AH68" s="70"/>
      <c r="AI68" s="29"/>
      <c r="AL68" s="70"/>
      <c r="AM68" s="29"/>
      <c r="AQ68" s="29"/>
      <c r="AT68" s="70"/>
    </row>
    <row r="69" spans="1:46" s="66" customFormat="1" x14ac:dyDescent="0.5">
      <c r="A69" s="69"/>
      <c r="B69" s="37"/>
      <c r="C69" s="29"/>
      <c r="E69" s="36"/>
      <c r="F69" s="70"/>
      <c r="G69" s="29"/>
      <c r="J69" s="70"/>
      <c r="K69" s="29"/>
      <c r="O69" s="29"/>
      <c r="S69" s="29"/>
      <c r="W69" s="29"/>
      <c r="Z69" s="70"/>
      <c r="AA69" s="29"/>
      <c r="AE69" s="29"/>
      <c r="AH69" s="70"/>
      <c r="AI69" s="29"/>
      <c r="AL69" s="70"/>
      <c r="AM69" s="29"/>
      <c r="AQ69" s="29"/>
      <c r="AT69" s="70"/>
    </row>
    <row r="70" spans="1:46" s="66" customFormat="1" x14ac:dyDescent="0.5">
      <c r="A70" s="69"/>
      <c r="B70" s="37"/>
      <c r="C70" s="29"/>
      <c r="E70" s="36"/>
      <c r="F70" s="70"/>
      <c r="G70" s="29"/>
      <c r="J70" s="70"/>
      <c r="K70" s="29"/>
      <c r="O70" s="29"/>
      <c r="S70" s="29"/>
      <c r="W70" s="29"/>
      <c r="Z70" s="70"/>
      <c r="AA70" s="29"/>
      <c r="AE70" s="29"/>
      <c r="AH70" s="70"/>
      <c r="AI70" s="29"/>
      <c r="AL70" s="70"/>
      <c r="AM70" s="29"/>
      <c r="AQ70" s="29"/>
      <c r="AT70" s="70"/>
    </row>
    <row r="71" spans="1:46" s="66" customFormat="1" x14ac:dyDescent="0.5">
      <c r="A71" s="69"/>
      <c r="B71" s="37"/>
      <c r="C71" s="29"/>
      <c r="E71" s="36"/>
      <c r="F71" s="70"/>
      <c r="G71" s="29"/>
      <c r="J71" s="70"/>
      <c r="K71" s="29"/>
      <c r="O71" s="29"/>
      <c r="S71" s="29"/>
      <c r="W71" s="29"/>
      <c r="Z71" s="70"/>
      <c r="AA71" s="29"/>
      <c r="AE71" s="29"/>
      <c r="AH71" s="70"/>
      <c r="AI71" s="29"/>
      <c r="AL71" s="70"/>
      <c r="AM71" s="29"/>
      <c r="AQ71" s="29"/>
      <c r="AT71" s="70"/>
    </row>
    <row r="72" spans="1:46" s="66" customFormat="1" x14ac:dyDescent="0.5">
      <c r="A72" s="69"/>
      <c r="B72" s="37"/>
      <c r="C72" s="29"/>
      <c r="E72" s="36"/>
      <c r="F72" s="70"/>
      <c r="G72" s="29"/>
      <c r="J72" s="70"/>
      <c r="K72" s="29"/>
      <c r="O72" s="29"/>
      <c r="S72" s="29"/>
      <c r="W72" s="29"/>
      <c r="Z72" s="70"/>
      <c r="AA72" s="29"/>
      <c r="AE72" s="29"/>
      <c r="AH72" s="70"/>
      <c r="AI72" s="29"/>
      <c r="AL72" s="70"/>
      <c r="AM72" s="29"/>
      <c r="AQ72" s="29"/>
      <c r="AT72" s="70"/>
    </row>
    <row r="73" spans="1:46" s="66" customFormat="1" x14ac:dyDescent="0.5">
      <c r="A73" s="69"/>
      <c r="B73" s="37"/>
      <c r="C73" s="29"/>
      <c r="E73" s="36"/>
      <c r="F73" s="70"/>
      <c r="G73" s="29"/>
      <c r="J73" s="70"/>
      <c r="K73" s="29"/>
      <c r="O73" s="29"/>
      <c r="S73" s="29"/>
      <c r="W73" s="29"/>
      <c r="Z73" s="70"/>
      <c r="AA73" s="29"/>
      <c r="AE73" s="29"/>
      <c r="AH73" s="70"/>
      <c r="AI73" s="29"/>
      <c r="AL73" s="70"/>
      <c r="AM73" s="29"/>
      <c r="AQ73" s="29"/>
      <c r="AT73" s="70"/>
    </row>
    <row r="74" spans="1:46" s="66" customFormat="1" x14ac:dyDescent="0.5">
      <c r="A74" s="69"/>
      <c r="B74" s="37"/>
      <c r="C74" s="29"/>
      <c r="E74" s="36"/>
      <c r="F74" s="70"/>
      <c r="G74" s="29"/>
      <c r="J74" s="70"/>
      <c r="K74" s="29"/>
      <c r="O74" s="29"/>
      <c r="S74" s="29"/>
      <c r="W74" s="29"/>
      <c r="Z74" s="70"/>
      <c r="AA74" s="29"/>
      <c r="AE74" s="29"/>
      <c r="AH74" s="70"/>
      <c r="AI74" s="29"/>
      <c r="AL74" s="70"/>
      <c r="AM74" s="29"/>
      <c r="AQ74" s="29"/>
      <c r="AT74" s="70"/>
    </row>
    <row r="75" spans="1:46" s="66" customFormat="1" x14ac:dyDescent="0.5">
      <c r="A75" s="69"/>
      <c r="B75" s="37"/>
      <c r="C75" s="29"/>
      <c r="E75" s="36"/>
      <c r="F75" s="70"/>
      <c r="G75" s="29"/>
      <c r="J75" s="70"/>
      <c r="K75" s="29"/>
      <c r="O75" s="29"/>
      <c r="S75" s="29"/>
      <c r="W75" s="29"/>
      <c r="Z75" s="70"/>
      <c r="AA75" s="29"/>
      <c r="AE75" s="29"/>
      <c r="AH75" s="70"/>
      <c r="AI75" s="29"/>
      <c r="AL75" s="70"/>
      <c r="AM75" s="29"/>
      <c r="AQ75" s="29"/>
      <c r="AT75" s="70"/>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828C4-7CE7-4607-81B8-FF3C4FF7DBC3}">
  <dimension ref="A1:N1591"/>
  <sheetViews>
    <sheetView workbookViewId="0">
      <selection activeCell="P23" sqref="P23"/>
    </sheetView>
  </sheetViews>
  <sheetFormatPr defaultRowHeight="14.35" x14ac:dyDescent="0.5"/>
  <cols>
    <col min="1" max="1" width="15.87890625" style="99" customWidth="1"/>
    <col min="2" max="2" width="23.703125" style="82" customWidth="1"/>
    <col min="3" max="4" width="20.76171875" style="82" customWidth="1"/>
    <col min="5" max="5" width="19.87890625" style="82" customWidth="1"/>
    <col min="6" max="6" width="11.8203125" style="98" customWidth="1"/>
    <col min="7" max="12" width="12.64453125" style="98" customWidth="1"/>
    <col min="13" max="13" width="13.5859375" style="98" customWidth="1"/>
    <col min="14" max="14" width="14.3515625" style="98" customWidth="1"/>
    <col min="15" max="16384" width="8.9375" style="98"/>
  </cols>
  <sheetData>
    <row r="1" spans="1:14" s="103" customFormat="1" x14ac:dyDescent="0.5">
      <c r="A1" s="102" t="s">
        <v>5231</v>
      </c>
      <c r="B1" s="97" t="s">
        <v>4916</v>
      </c>
      <c r="C1" s="97" t="s">
        <v>4917</v>
      </c>
      <c r="D1" s="97" t="s">
        <v>5232</v>
      </c>
      <c r="E1" s="97" t="s">
        <v>4918</v>
      </c>
      <c r="F1" s="97" t="s">
        <v>4915</v>
      </c>
      <c r="G1" s="96" t="s">
        <v>4914</v>
      </c>
      <c r="H1" s="96" t="s">
        <v>4908</v>
      </c>
      <c r="I1" s="96" t="s">
        <v>4909</v>
      </c>
      <c r="J1" s="96" t="s">
        <v>4907</v>
      </c>
      <c r="K1" s="96" t="s">
        <v>4910</v>
      </c>
      <c r="L1" s="96" t="s">
        <v>4911</v>
      </c>
      <c r="M1" s="96" t="s">
        <v>4912</v>
      </c>
      <c r="N1" s="96" t="s">
        <v>4913</v>
      </c>
    </row>
    <row r="2" spans="1:14" x14ac:dyDescent="0.5">
      <c r="A2" s="99">
        <v>3</v>
      </c>
      <c r="B2" s="82" t="s">
        <v>3731</v>
      </c>
      <c r="C2" s="82" t="s">
        <v>5303</v>
      </c>
      <c r="D2" s="91">
        <v>125000000</v>
      </c>
      <c r="E2" s="95" t="s">
        <v>3730</v>
      </c>
      <c r="F2" s="82" t="s">
        <v>121</v>
      </c>
      <c r="G2" s="98" t="s">
        <v>4905</v>
      </c>
      <c r="H2" s="98">
        <v>190686</v>
      </c>
      <c r="I2" s="98">
        <v>107115</v>
      </c>
      <c r="J2" s="100">
        <v>325787</v>
      </c>
      <c r="K2" s="98">
        <v>0</v>
      </c>
      <c r="L2" s="98">
        <v>0</v>
      </c>
      <c r="M2" s="98">
        <v>0</v>
      </c>
      <c r="N2" s="98">
        <v>0</v>
      </c>
    </row>
    <row r="3" spans="1:14" x14ac:dyDescent="0.5">
      <c r="A3" s="99">
        <v>3</v>
      </c>
      <c r="B3" s="82" t="s">
        <v>3731</v>
      </c>
      <c r="C3" s="82" t="s">
        <v>5303</v>
      </c>
      <c r="E3" s="95" t="s">
        <v>3730</v>
      </c>
      <c r="F3" s="82" t="s">
        <v>121</v>
      </c>
      <c r="G3" s="98" t="s">
        <v>4906</v>
      </c>
      <c r="H3" s="98">
        <v>0</v>
      </c>
      <c r="I3" s="98">
        <v>0</v>
      </c>
      <c r="J3" s="98">
        <v>0</v>
      </c>
      <c r="K3" s="98">
        <v>0</v>
      </c>
      <c r="L3" s="98">
        <v>0</v>
      </c>
      <c r="M3" s="98">
        <v>0</v>
      </c>
      <c r="N3" s="98">
        <v>0</v>
      </c>
    </row>
    <row r="4" spans="1:14" x14ac:dyDescent="0.5">
      <c r="A4" s="99">
        <v>12</v>
      </c>
      <c r="B4" s="82" t="s">
        <v>167</v>
      </c>
      <c r="C4" s="82" t="s">
        <v>5257</v>
      </c>
      <c r="D4" s="91">
        <v>21000000</v>
      </c>
      <c r="E4" s="82" t="s">
        <v>166</v>
      </c>
      <c r="F4" s="82" t="s">
        <v>121</v>
      </c>
      <c r="G4" s="98" t="s">
        <v>4905</v>
      </c>
      <c r="H4" s="100">
        <v>4100000</v>
      </c>
      <c r="I4" s="100">
        <v>0</v>
      </c>
      <c r="J4" s="100">
        <v>34603689</v>
      </c>
      <c r="K4" s="98">
        <v>4100000</v>
      </c>
      <c r="L4" s="98">
        <v>0</v>
      </c>
      <c r="M4" s="98">
        <v>23000000</v>
      </c>
      <c r="N4" s="98">
        <v>103000</v>
      </c>
    </row>
    <row r="5" spans="1:14" x14ac:dyDescent="0.5">
      <c r="A5" s="99">
        <v>12</v>
      </c>
      <c r="B5" s="82" t="s">
        <v>167</v>
      </c>
      <c r="C5" s="82" t="s">
        <v>5257</v>
      </c>
      <c r="E5" s="82" t="s">
        <v>166</v>
      </c>
      <c r="F5" s="82" t="s">
        <v>121</v>
      </c>
      <c r="G5" s="98" t="s">
        <v>4906</v>
      </c>
      <c r="H5" s="100">
        <v>0</v>
      </c>
      <c r="I5" s="100">
        <v>0</v>
      </c>
      <c r="J5" s="100">
        <v>0</v>
      </c>
      <c r="K5" s="98">
        <v>0</v>
      </c>
      <c r="L5" s="98">
        <v>0</v>
      </c>
      <c r="M5" s="98">
        <v>0</v>
      </c>
      <c r="N5" s="98">
        <v>0</v>
      </c>
    </row>
    <row r="6" spans="1:14" x14ac:dyDescent="0.5">
      <c r="A6" s="99">
        <v>13</v>
      </c>
      <c r="B6" s="82" t="s">
        <v>1569</v>
      </c>
      <c r="C6" s="82" t="s">
        <v>5304</v>
      </c>
      <c r="D6" s="91">
        <v>5000000</v>
      </c>
      <c r="E6" s="82" t="s">
        <v>1568</v>
      </c>
      <c r="F6" s="82" t="s">
        <v>121</v>
      </c>
      <c r="G6" s="98" t="s">
        <v>4905</v>
      </c>
      <c r="H6" s="98">
        <v>230000</v>
      </c>
      <c r="I6" s="98">
        <v>0</v>
      </c>
      <c r="J6" s="100">
        <v>230048</v>
      </c>
      <c r="K6" s="98">
        <v>230000</v>
      </c>
      <c r="L6" s="98">
        <v>0</v>
      </c>
      <c r="M6" s="98">
        <v>0</v>
      </c>
      <c r="N6" s="98">
        <v>0</v>
      </c>
    </row>
    <row r="7" spans="1:14" x14ac:dyDescent="0.5">
      <c r="A7" s="99">
        <v>13</v>
      </c>
      <c r="B7" s="82" t="s">
        <v>1569</v>
      </c>
      <c r="C7" s="82" t="s">
        <v>5304</v>
      </c>
      <c r="E7" s="82" t="s">
        <v>1568</v>
      </c>
      <c r="F7" s="82" t="s">
        <v>121</v>
      </c>
      <c r="G7" s="98" t="s">
        <v>4906</v>
      </c>
      <c r="H7" s="98">
        <v>0</v>
      </c>
      <c r="I7" s="98">
        <v>0</v>
      </c>
      <c r="J7" s="98">
        <v>0</v>
      </c>
      <c r="K7" s="98">
        <v>0</v>
      </c>
      <c r="L7" s="98">
        <v>0</v>
      </c>
      <c r="M7" s="98">
        <v>0</v>
      </c>
      <c r="N7" s="98">
        <v>0</v>
      </c>
    </row>
    <row r="8" spans="1:14" x14ac:dyDescent="0.5">
      <c r="A8" s="99">
        <v>17</v>
      </c>
      <c r="B8" s="82" t="s">
        <v>903</v>
      </c>
      <c r="C8" s="82" t="s">
        <v>5304</v>
      </c>
      <c r="D8" s="91">
        <v>19250000</v>
      </c>
      <c r="E8" s="82" t="s">
        <v>902</v>
      </c>
      <c r="F8" s="82" t="s">
        <v>121</v>
      </c>
      <c r="G8" s="98" t="s">
        <v>4905</v>
      </c>
      <c r="H8" s="100">
        <v>0</v>
      </c>
      <c r="I8" s="100">
        <v>0</v>
      </c>
      <c r="J8" s="100">
        <v>0</v>
      </c>
      <c r="K8" s="100">
        <v>0</v>
      </c>
      <c r="L8" s="100">
        <v>0</v>
      </c>
      <c r="M8" s="100">
        <v>0</v>
      </c>
      <c r="N8" s="100">
        <v>0</v>
      </c>
    </row>
    <row r="9" spans="1:14" x14ac:dyDescent="0.5">
      <c r="A9" s="99">
        <v>17</v>
      </c>
      <c r="B9" s="82" t="s">
        <v>903</v>
      </c>
      <c r="C9" s="82" t="s">
        <v>5304</v>
      </c>
      <c r="E9" s="82" t="s">
        <v>902</v>
      </c>
      <c r="F9" s="82" t="s">
        <v>121</v>
      </c>
      <c r="G9" s="98" t="s">
        <v>4906</v>
      </c>
      <c r="H9" s="100">
        <v>0</v>
      </c>
      <c r="I9" s="100">
        <v>0</v>
      </c>
      <c r="J9" s="100">
        <v>0</v>
      </c>
      <c r="K9" s="100">
        <v>0</v>
      </c>
      <c r="L9" s="100">
        <v>0</v>
      </c>
      <c r="M9" s="100">
        <v>0</v>
      </c>
      <c r="N9" s="100">
        <v>0</v>
      </c>
    </row>
    <row r="10" spans="1:14" x14ac:dyDescent="0.5">
      <c r="A10" s="99">
        <v>18</v>
      </c>
      <c r="B10" s="82" t="s">
        <v>911</v>
      </c>
      <c r="C10" s="82" t="s">
        <v>5304</v>
      </c>
      <c r="D10" s="91">
        <v>10000000</v>
      </c>
      <c r="E10" s="82" t="s">
        <v>910</v>
      </c>
      <c r="F10" s="82" t="s">
        <v>121</v>
      </c>
      <c r="G10" s="98" t="s">
        <v>4905</v>
      </c>
      <c r="H10" s="100">
        <v>0</v>
      </c>
      <c r="I10" s="100">
        <v>0</v>
      </c>
      <c r="J10" s="100">
        <v>0</v>
      </c>
      <c r="K10" s="100">
        <v>0</v>
      </c>
      <c r="L10" s="100">
        <v>0</v>
      </c>
      <c r="M10" s="100">
        <v>0</v>
      </c>
      <c r="N10" s="100">
        <v>0</v>
      </c>
    </row>
    <row r="11" spans="1:14" x14ac:dyDescent="0.5">
      <c r="A11" s="99">
        <v>18</v>
      </c>
      <c r="B11" s="82" t="s">
        <v>911</v>
      </c>
      <c r="C11" s="82" t="s">
        <v>5304</v>
      </c>
      <c r="E11" s="82" t="s">
        <v>910</v>
      </c>
      <c r="F11" s="82" t="s">
        <v>121</v>
      </c>
      <c r="G11" s="98" t="s">
        <v>4906</v>
      </c>
      <c r="H11" s="100">
        <v>0</v>
      </c>
      <c r="I11" s="100">
        <v>0</v>
      </c>
      <c r="J11" s="100">
        <v>0</v>
      </c>
      <c r="K11" s="100">
        <v>0</v>
      </c>
      <c r="L11" s="100">
        <v>0</v>
      </c>
      <c r="M11" s="100">
        <v>0</v>
      </c>
      <c r="N11" s="100">
        <v>0</v>
      </c>
    </row>
    <row r="12" spans="1:14" x14ac:dyDescent="0.5">
      <c r="A12" s="99">
        <v>19</v>
      </c>
      <c r="B12" s="82" t="s">
        <v>918</v>
      </c>
      <c r="C12" s="82" t="s">
        <v>5305</v>
      </c>
      <c r="D12" s="91">
        <v>644790</v>
      </c>
      <c r="E12" s="82" t="s">
        <v>917</v>
      </c>
      <c r="F12" s="82" t="s">
        <v>121</v>
      </c>
      <c r="G12" s="98" t="s">
        <v>4905</v>
      </c>
      <c r="H12" s="100">
        <v>0</v>
      </c>
      <c r="I12" s="100">
        <v>0</v>
      </c>
      <c r="J12" s="100">
        <v>0</v>
      </c>
      <c r="K12" s="100">
        <v>0</v>
      </c>
      <c r="L12" s="98">
        <v>0</v>
      </c>
      <c r="M12" s="98">
        <v>0</v>
      </c>
      <c r="N12" s="100">
        <v>0</v>
      </c>
    </row>
    <row r="13" spans="1:14" x14ac:dyDescent="0.5">
      <c r="A13" s="99">
        <v>19</v>
      </c>
      <c r="B13" s="82" t="s">
        <v>918</v>
      </c>
      <c r="C13" s="82" t="s">
        <v>5305</v>
      </c>
      <c r="E13" s="82" t="s">
        <v>917</v>
      </c>
      <c r="F13" s="82" t="s">
        <v>121</v>
      </c>
      <c r="G13" s="98" t="s">
        <v>4906</v>
      </c>
      <c r="H13" s="100">
        <v>0</v>
      </c>
      <c r="I13" s="100">
        <v>0</v>
      </c>
      <c r="J13" s="100">
        <v>0</v>
      </c>
      <c r="K13" s="100">
        <v>0</v>
      </c>
      <c r="L13" s="98">
        <v>0</v>
      </c>
      <c r="M13" s="98">
        <v>0</v>
      </c>
      <c r="N13" s="100">
        <v>0</v>
      </c>
    </row>
    <row r="14" spans="1:14" x14ac:dyDescent="0.5">
      <c r="A14" s="99">
        <v>26</v>
      </c>
      <c r="B14" s="82" t="s">
        <v>826</v>
      </c>
      <c r="C14" s="82" t="s">
        <v>5306</v>
      </c>
      <c r="D14" s="91">
        <v>7000000</v>
      </c>
      <c r="E14" s="82" t="s">
        <v>825</v>
      </c>
      <c r="F14" s="82" t="s">
        <v>121</v>
      </c>
      <c r="G14" s="98" t="s">
        <v>4905</v>
      </c>
      <c r="H14" s="98">
        <v>1019</v>
      </c>
      <c r="I14" s="98">
        <v>0</v>
      </c>
      <c r="J14" s="100">
        <v>168139</v>
      </c>
      <c r="K14" s="98">
        <v>1019</v>
      </c>
      <c r="L14" s="98">
        <v>0</v>
      </c>
      <c r="M14" s="98">
        <v>167120</v>
      </c>
      <c r="N14" s="98">
        <v>0</v>
      </c>
    </row>
    <row r="15" spans="1:14" x14ac:dyDescent="0.5">
      <c r="A15" s="99">
        <v>26</v>
      </c>
      <c r="B15" s="82" t="s">
        <v>826</v>
      </c>
      <c r="C15" s="82" t="s">
        <v>5306</v>
      </c>
      <c r="E15" s="82" t="s">
        <v>825</v>
      </c>
      <c r="F15" s="82" t="s">
        <v>121</v>
      </c>
      <c r="G15" s="98" t="s">
        <v>4906</v>
      </c>
      <c r="H15" s="98">
        <v>0</v>
      </c>
      <c r="I15" s="98">
        <v>0</v>
      </c>
      <c r="J15" s="100">
        <v>0</v>
      </c>
      <c r="K15" s="98">
        <v>0</v>
      </c>
      <c r="L15" s="98">
        <v>0</v>
      </c>
      <c r="M15" s="98">
        <v>0</v>
      </c>
      <c r="N15" s="98">
        <v>0</v>
      </c>
    </row>
    <row r="16" spans="1:14" x14ac:dyDescent="0.5">
      <c r="A16" s="99">
        <v>27</v>
      </c>
      <c r="B16" s="82" t="s">
        <v>1700</v>
      </c>
      <c r="C16" s="82" t="s">
        <v>5257</v>
      </c>
      <c r="D16" s="91">
        <v>50000000</v>
      </c>
      <c r="E16" s="82" t="s">
        <v>1699</v>
      </c>
      <c r="F16" s="82" t="s">
        <v>121</v>
      </c>
      <c r="G16" s="98" t="s">
        <v>4905</v>
      </c>
      <c r="H16" s="98">
        <v>1921304</v>
      </c>
      <c r="I16" s="98">
        <v>0</v>
      </c>
      <c r="J16" s="100">
        <v>21876726</v>
      </c>
      <c r="K16" s="98">
        <v>1921304</v>
      </c>
      <c r="L16" s="98">
        <v>0</v>
      </c>
      <c r="M16" s="98">
        <v>12365113</v>
      </c>
      <c r="N16" s="98">
        <v>0</v>
      </c>
    </row>
    <row r="17" spans="1:14" x14ac:dyDescent="0.5">
      <c r="A17" s="99">
        <v>27</v>
      </c>
      <c r="B17" s="82" t="s">
        <v>1700</v>
      </c>
      <c r="C17" s="82" t="s">
        <v>5257</v>
      </c>
      <c r="E17" s="82" t="s">
        <v>1699</v>
      </c>
      <c r="F17" s="82" t="s">
        <v>121</v>
      </c>
      <c r="G17" s="98" t="s">
        <v>4906</v>
      </c>
      <c r="H17" s="98">
        <v>0</v>
      </c>
      <c r="I17" s="98">
        <v>0</v>
      </c>
      <c r="J17" s="98">
        <v>0</v>
      </c>
      <c r="K17" s="98">
        <v>0</v>
      </c>
      <c r="L17" s="98">
        <v>0</v>
      </c>
      <c r="M17" s="98">
        <v>0</v>
      </c>
      <c r="N17" s="98">
        <v>0</v>
      </c>
    </row>
    <row r="18" spans="1:14" x14ac:dyDescent="0.5">
      <c r="A18" s="99">
        <v>29</v>
      </c>
      <c r="B18" s="82" t="s">
        <v>2276</v>
      </c>
      <c r="C18" s="82" t="s">
        <v>5233</v>
      </c>
      <c r="D18" s="91">
        <v>20000000</v>
      </c>
      <c r="E18" s="82" t="s">
        <v>2275</v>
      </c>
      <c r="F18" s="82" t="s">
        <v>121</v>
      </c>
      <c r="G18" s="98" t="s">
        <v>4905</v>
      </c>
      <c r="H18" s="98">
        <v>239497</v>
      </c>
      <c r="I18" s="98">
        <v>0</v>
      </c>
      <c r="J18" s="100">
        <v>253829</v>
      </c>
      <c r="K18" s="98">
        <v>239497</v>
      </c>
      <c r="L18" s="98">
        <v>0</v>
      </c>
      <c r="M18" s="98">
        <v>0</v>
      </c>
      <c r="N18" s="98">
        <v>0</v>
      </c>
    </row>
    <row r="19" spans="1:14" x14ac:dyDescent="0.5">
      <c r="A19" s="99">
        <v>29</v>
      </c>
      <c r="B19" s="82" t="s">
        <v>2276</v>
      </c>
      <c r="C19" s="82" t="s">
        <v>5233</v>
      </c>
      <c r="E19" s="82" t="s">
        <v>2275</v>
      </c>
      <c r="F19" s="82" t="s">
        <v>121</v>
      </c>
      <c r="G19" s="98" t="s">
        <v>4906</v>
      </c>
      <c r="H19" s="98">
        <v>0</v>
      </c>
      <c r="I19" s="98">
        <v>0</v>
      </c>
      <c r="J19" s="98">
        <v>0</v>
      </c>
      <c r="K19" s="98">
        <v>0</v>
      </c>
      <c r="L19" s="98">
        <v>0</v>
      </c>
      <c r="M19" s="98">
        <v>0</v>
      </c>
      <c r="N19" s="98">
        <v>0</v>
      </c>
    </row>
    <row r="20" spans="1:14" x14ac:dyDescent="0.5">
      <c r="A20" s="99">
        <v>33</v>
      </c>
      <c r="B20" s="82" t="s">
        <v>3709</v>
      </c>
      <c r="C20" s="82" t="s">
        <v>5307</v>
      </c>
      <c r="D20" s="91">
        <v>14000000</v>
      </c>
      <c r="E20" s="82" t="s">
        <v>3708</v>
      </c>
      <c r="F20" s="82" t="s">
        <v>121</v>
      </c>
      <c r="G20" s="98" t="s">
        <v>4905</v>
      </c>
      <c r="H20" s="100">
        <v>0</v>
      </c>
      <c r="I20" s="100">
        <v>0</v>
      </c>
      <c r="J20" s="100">
        <v>0</v>
      </c>
      <c r="K20" s="100">
        <v>0</v>
      </c>
      <c r="L20" s="100">
        <v>0</v>
      </c>
      <c r="M20" s="100">
        <v>0</v>
      </c>
      <c r="N20" s="100">
        <v>0</v>
      </c>
    </row>
    <row r="21" spans="1:14" x14ac:dyDescent="0.5">
      <c r="A21" s="99">
        <v>33</v>
      </c>
      <c r="B21" s="82" t="s">
        <v>3709</v>
      </c>
      <c r="C21" s="82" t="s">
        <v>5307</v>
      </c>
      <c r="E21" s="82" t="s">
        <v>3708</v>
      </c>
      <c r="F21" s="82" t="s">
        <v>121</v>
      </c>
      <c r="G21" s="98" t="s">
        <v>4906</v>
      </c>
      <c r="H21" s="100">
        <v>0</v>
      </c>
      <c r="I21" s="100">
        <v>0</v>
      </c>
      <c r="J21" s="100">
        <v>0</v>
      </c>
      <c r="K21" s="100">
        <v>0</v>
      </c>
      <c r="L21" s="100">
        <v>0</v>
      </c>
      <c r="M21" s="100">
        <v>0</v>
      </c>
      <c r="N21" s="100">
        <v>0</v>
      </c>
    </row>
    <row r="22" spans="1:14" x14ac:dyDescent="0.5">
      <c r="A22" s="99">
        <v>34</v>
      </c>
      <c r="B22" s="82" t="s">
        <v>1865</v>
      </c>
      <c r="C22" s="82" t="s">
        <v>5256</v>
      </c>
      <c r="D22" s="91">
        <v>34600000</v>
      </c>
      <c r="E22" s="82" t="s">
        <v>1864</v>
      </c>
      <c r="F22" s="82" t="s">
        <v>121</v>
      </c>
      <c r="G22" s="98" t="s">
        <v>4905</v>
      </c>
      <c r="H22" s="98">
        <v>9800</v>
      </c>
      <c r="I22" s="98">
        <v>0</v>
      </c>
      <c r="J22" s="100">
        <v>17000</v>
      </c>
      <c r="K22" s="98">
        <v>9800</v>
      </c>
      <c r="L22" s="98">
        <v>0</v>
      </c>
      <c r="M22" s="98">
        <v>7200</v>
      </c>
      <c r="N22" s="98">
        <v>0</v>
      </c>
    </row>
    <row r="23" spans="1:14" x14ac:dyDescent="0.5">
      <c r="A23" s="99">
        <v>34</v>
      </c>
      <c r="B23" s="82" t="s">
        <v>1865</v>
      </c>
      <c r="C23" s="82" t="s">
        <v>5256</v>
      </c>
      <c r="E23" s="82" t="s">
        <v>1864</v>
      </c>
      <c r="F23" s="82" t="s">
        <v>121</v>
      </c>
      <c r="G23" s="98" t="s">
        <v>4906</v>
      </c>
      <c r="H23" s="98">
        <v>0</v>
      </c>
      <c r="I23" s="98">
        <v>0</v>
      </c>
      <c r="J23" s="98">
        <v>0</v>
      </c>
      <c r="K23" s="98">
        <v>0</v>
      </c>
      <c r="L23" s="98">
        <v>0</v>
      </c>
      <c r="M23" s="98">
        <v>0</v>
      </c>
      <c r="N23" s="98">
        <v>0</v>
      </c>
    </row>
    <row r="24" spans="1:14" x14ac:dyDescent="0.5">
      <c r="A24" s="99">
        <v>36</v>
      </c>
      <c r="B24" s="82" t="s">
        <v>2457</v>
      </c>
      <c r="C24" s="82" t="s">
        <v>5264</v>
      </c>
      <c r="D24" s="91">
        <v>9000000</v>
      </c>
      <c r="E24" s="82" t="s">
        <v>2456</v>
      </c>
      <c r="F24" s="82" t="s">
        <v>121</v>
      </c>
      <c r="G24" s="98" t="s">
        <v>4905</v>
      </c>
      <c r="H24" s="98">
        <v>15303</v>
      </c>
      <c r="I24" s="98">
        <v>0</v>
      </c>
      <c r="J24" s="100">
        <v>921082</v>
      </c>
      <c r="K24" s="98">
        <v>10523</v>
      </c>
      <c r="L24" s="98">
        <v>0</v>
      </c>
      <c r="M24" s="98">
        <v>21508</v>
      </c>
      <c r="N24" s="98">
        <v>9033</v>
      </c>
    </row>
    <row r="25" spans="1:14" x14ac:dyDescent="0.5">
      <c r="A25" s="99">
        <v>36</v>
      </c>
      <c r="B25" s="82" t="s">
        <v>2457</v>
      </c>
      <c r="C25" s="82" t="s">
        <v>5264</v>
      </c>
      <c r="E25" s="82" t="s">
        <v>2456</v>
      </c>
      <c r="F25" s="82" t="s">
        <v>121</v>
      </c>
      <c r="G25" s="98" t="s">
        <v>4906</v>
      </c>
      <c r="H25" s="98">
        <v>0</v>
      </c>
      <c r="I25" s="98">
        <v>0</v>
      </c>
      <c r="J25" s="98">
        <v>0</v>
      </c>
      <c r="K25" s="98">
        <v>0</v>
      </c>
      <c r="L25" s="98">
        <v>0</v>
      </c>
      <c r="M25" s="98">
        <v>0</v>
      </c>
      <c r="N25" s="98">
        <v>0</v>
      </c>
    </row>
    <row r="26" spans="1:14" x14ac:dyDescent="0.5">
      <c r="A26" s="99">
        <v>37</v>
      </c>
      <c r="B26" s="82" t="s">
        <v>1922</v>
      </c>
      <c r="C26" s="82" t="s">
        <v>5255</v>
      </c>
      <c r="D26" s="91">
        <v>6600000</v>
      </c>
      <c r="E26" s="82" t="s">
        <v>1921</v>
      </c>
      <c r="F26" s="82" t="s">
        <v>121</v>
      </c>
      <c r="G26" s="98" t="s">
        <v>4905</v>
      </c>
      <c r="H26" s="98">
        <v>249637</v>
      </c>
      <c r="I26" s="98">
        <v>0</v>
      </c>
      <c r="J26" s="100">
        <v>362861</v>
      </c>
      <c r="K26" s="98">
        <v>249637</v>
      </c>
      <c r="L26" s="98">
        <v>0</v>
      </c>
      <c r="M26" s="98">
        <v>59254</v>
      </c>
      <c r="N26" s="98">
        <v>0</v>
      </c>
    </row>
    <row r="27" spans="1:14" x14ac:dyDescent="0.5">
      <c r="A27" s="99">
        <v>37</v>
      </c>
      <c r="B27" s="82" t="s">
        <v>1922</v>
      </c>
      <c r="C27" s="82" t="s">
        <v>5255</v>
      </c>
      <c r="E27" s="82" t="s">
        <v>1921</v>
      </c>
      <c r="F27" s="82" t="s">
        <v>121</v>
      </c>
      <c r="G27" s="98" t="s">
        <v>4906</v>
      </c>
      <c r="H27" s="98">
        <v>0</v>
      </c>
      <c r="I27" s="98">
        <v>0</v>
      </c>
      <c r="J27" s="98">
        <v>0</v>
      </c>
      <c r="K27" s="98">
        <v>0</v>
      </c>
      <c r="L27" s="98">
        <v>0</v>
      </c>
      <c r="M27" s="98">
        <v>0</v>
      </c>
      <c r="N27" s="98">
        <v>0</v>
      </c>
    </row>
    <row r="28" spans="1:14" x14ac:dyDescent="0.5">
      <c r="A28" s="99">
        <v>38</v>
      </c>
      <c r="B28" s="82" t="s">
        <v>2708</v>
      </c>
      <c r="C28" s="82" t="s">
        <v>5260</v>
      </c>
      <c r="D28" s="91">
        <v>6430000</v>
      </c>
      <c r="E28" s="82" t="s">
        <v>2707</v>
      </c>
      <c r="F28" s="82" t="s">
        <v>121</v>
      </c>
      <c r="G28" s="98" t="s">
        <v>4905</v>
      </c>
      <c r="H28" s="98">
        <v>0</v>
      </c>
      <c r="I28" s="98">
        <v>0</v>
      </c>
      <c r="J28" s="100">
        <v>3169</v>
      </c>
      <c r="K28" s="98">
        <v>0</v>
      </c>
      <c r="L28" s="98">
        <v>0</v>
      </c>
      <c r="M28" s="98">
        <v>0</v>
      </c>
      <c r="N28" s="98">
        <v>0</v>
      </c>
    </row>
    <row r="29" spans="1:14" x14ac:dyDescent="0.5">
      <c r="A29" s="99">
        <v>38</v>
      </c>
      <c r="B29" s="82" t="s">
        <v>2708</v>
      </c>
      <c r="C29" s="82" t="s">
        <v>5260</v>
      </c>
      <c r="E29" s="82" t="s">
        <v>2707</v>
      </c>
      <c r="F29" s="82" t="s">
        <v>121</v>
      </c>
      <c r="G29" s="98" t="s">
        <v>4906</v>
      </c>
      <c r="H29" s="98">
        <v>0</v>
      </c>
      <c r="I29" s="98">
        <v>0</v>
      </c>
      <c r="J29" s="98">
        <v>0</v>
      </c>
      <c r="K29" s="98">
        <v>0</v>
      </c>
      <c r="L29" s="98">
        <v>0</v>
      </c>
      <c r="M29" s="98">
        <v>0</v>
      </c>
      <c r="N29" s="98">
        <v>0</v>
      </c>
    </row>
    <row r="30" spans="1:14" x14ac:dyDescent="0.5">
      <c r="A30" s="99">
        <v>39</v>
      </c>
      <c r="B30" s="82" t="s">
        <v>1094</v>
      </c>
      <c r="C30" s="82" t="s">
        <v>5260</v>
      </c>
      <c r="D30" s="91">
        <v>19400000</v>
      </c>
      <c r="E30" s="82" t="s">
        <v>1093</v>
      </c>
      <c r="F30" s="82" t="s">
        <v>121</v>
      </c>
      <c r="G30" s="98" t="s">
        <v>4905</v>
      </c>
      <c r="H30" s="98">
        <v>102395</v>
      </c>
      <c r="I30" s="98">
        <v>0</v>
      </c>
      <c r="J30" s="100">
        <v>127332</v>
      </c>
      <c r="K30" s="98">
        <v>102395</v>
      </c>
      <c r="L30" s="98">
        <v>0</v>
      </c>
      <c r="M30" s="98">
        <v>0</v>
      </c>
      <c r="N30" s="98">
        <v>51057</v>
      </c>
    </row>
    <row r="31" spans="1:14" x14ac:dyDescent="0.5">
      <c r="A31" s="99">
        <v>39</v>
      </c>
      <c r="B31" s="82" t="s">
        <v>1094</v>
      </c>
      <c r="C31" s="82" t="s">
        <v>5260</v>
      </c>
      <c r="E31" s="82" t="s">
        <v>1093</v>
      </c>
      <c r="F31" s="82" t="s">
        <v>121</v>
      </c>
      <c r="G31" s="98" t="s">
        <v>4906</v>
      </c>
      <c r="H31" s="98">
        <v>0</v>
      </c>
      <c r="I31" s="98">
        <v>0</v>
      </c>
      <c r="J31" s="100">
        <v>0</v>
      </c>
      <c r="K31" s="98">
        <v>0</v>
      </c>
      <c r="L31" s="98">
        <v>0</v>
      </c>
      <c r="M31" s="98">
        <v>0</v>
      </c>
      <c r="N31" s="98">
        <v>0</v>
      </c>
    </row>
    <row r="32" spans="1:14" x14ac:dyDescent="0.5">
      <c r="A32" s="99">
        <v>40</v>
      </c>
      <c r="B32" s="82" t="s">
        <v>116</v>
      </c>
      <c r="C32" s="82" t="s">
        <v>5308</v>
      </c>
      <c r="D32" s="91">
        <v>13017308</v>
      </c>
      <c r="E32" s="82" t="s">
        <v>115</v>
      </c>
      <c r="F32" s="82" t="s">
        <v>121</v>
      </c>
      <c r="G32" s="98" t="s">
        <v>4905</v>
      </c>
      <c r="H32" s="100">
        <v>108000</v>
      </c>
      <c r="I32" s="100">
        <v>0</v>
      </c>
      <c r="J32" s="100">
        <v>242000</v>
      </c>
      <c r="K32" s="98">
        <v>108000</v>
      </c>
      <c r="L32" s="98">
        <v>0</v>
      </c>
      <c r="M32" s="98">
        <v>114000</v>
      </c>
      <c r="N32" s="98">
        <v>20000</v>
      </c>
    </row>
    <row r="33" spans="1:14" x14ac:dyDescent="0.5">
      <c r="A33" s="99">
        <v>40</v>
      </c>
      <c r="B33" s="82" t="s">
        <v>116</v>
      </c>
      <c r="C33" s="82" t="s">
        <v>5308</v>
      </c>
      <c r="E33" s="82" t="s">
        <v>115</v>
      </c>
      <c r="F33" s="82" t="s">
        <v>121</v>
      </c>
      <c r="G33" s="98" t="s">
        <v>4906</v>
      </c>
      <c r="H33" s="100">
        <v>0</v>
      </c>
      <c r="I33" s="100">
        <v>0</v>
      </c>
      <c r="J33" s="100">
        <v>400000</v>
      </c>
      <c r="K33" s="98">
        <v>0</v>
      </c>
      <c r="L33" s="98">
        <v>0</v>
      </c>
      <c r="M33" s="98">
        <v>0</v>
      </c>
      <c r="N33" s="98">
        <v>0</v>
      </c>
    </row>
    <row r="34" spans="1:14" x14ac:dyDescent="0.5">
      <c r="A34" s="99">
        <v>41</v>
      </c>
      <c r="B34" s="82" t="s">
        <v>1796</v>
      </c>
      <c r="C34" s="82" t="s">
        <v>5309</v>
      </c>
      <c r="D34" s="91">
        <v>5000000</v>
      </c>
      <c r="E34" s="82" t="s">
        <v>1795</v>
      </c>
      <c r="F34" s="82" t="s">
        <v>121</v>
      </c>
      <c r="G34" s="98" t="s">
        <v>4905</v>
      </c>
      <c r="H34" s="100">
        <v>0</v>
      </c>
      <c r="I34" s="100">
        <v>0</v>
      </c>
      <c r="J34" s="100">
        <v>0</v>
      </c>
      <c r="K34" s="100">
        <v>0</v>
      </c>
      <c r="L34" s="100">
        <v>0</v>
      </c>
      <c r="M34" s="100">
        <v>0</v>
      </c>
      <c r="N34" s="100">
        <v>0</v>
      </c>
    </row>
    <row r="35" spans="1:14" x14ac:dyDescent="0.5">
      <c r="A35" s="99">
        <v>41</v>
      </c>
      <c r="B35" s="82" t="s">
        <v>1796</v>
      </c>
      <c r="C35" s="82" t="s">
        <v>5309</v>
      </c>
      <c r="E35" s="82" t="s">
        <v>1795</v>
      </c>
      <c r="F35" s="82" t="s">
        <v>121</v>
      </c>
      <c r="G35" s="98" t="s">
        <v>4906</v>
      </c>
      <c r="H35" s="100">
        <v>0</v>
      </c>
      <c r="I35" s="100">
        <v>0</v>
      </c>
      <c r="J35" s="100">
        <v>0</v>
      </c>
      <c r="K35" s="100">
        <v>0</v>
      </c>
      <c r="L35" s="100">
        <v>0</v>
      </c>
      <c r="M35" s="100">
        <v>0</v>
      </c>
      <c r="N35" s="100">
        <v>0</v>
      </c>
    </row>
    <row r="36" spans="1:14" x14ac:dyDescent="0.5">
      <c r="A36" s="99">
        <v>42</v>
      </c>
      <c r="B36" s="82" t="s">
        <v>2641</v>
      </c>
      <c r="C36" s="82" t="s">
        <v>5262</v>
      </c>
      <c r="D36" s="91">
        <v>13500000</v>
      </c>
      <c r="E36" s="82" t="s">
        <v>2640</v>
      </c>
      <c r="F36" s="82" t="s">
        <v>121</v>
      </c>
      <c r="G36" s="98" t="s">
        <v>4905</v>
      </c>
      <c r="H36" s="98">
        <v>3300000</v>
      </c>
      <c r="I36" s="98">
        <v>0</v>
      </c>
      <c r="J36" s="100">
        <v>6911088</v>
      </c>
      <c r="K36" s="98">
        <v>3300000</v>
      </c>
      <c r="L36" s="98">
        <v>0</v>
      </c>
      <c r="M36" s="98">
        <v>3500000</v>
      </c>
      <c r="N36" s="98">
        <v>0</v>
      </c>
    </row>
    <row r="37" spans="1:14" x14ac:dyDescent="0.5">
      <c r="A37" s="99">
        <v>42</v>
      </c>
      <c r="B37" s="82" t="s">
        <v>2641</v>
      </c>
      <c r="C37" s="82" t="s">
        <v>5262</v>
      </c>
      <c r="E37" s="82" t="s">
        <v>2640</v>
      </c>
      <c r="F37" s="82" t="s">
        <v>121</v>
      </c>
      <c r="G37" s="98" t="s">
        <v>4906</v>
      </c>
      <c r="H37" s="98">
        <v>0</v>
      </c>
      <c r="I37" s="98">
        <v>0</v>
      </c>
      <c r="J37" s="98">
        <v>0</v>
      </c>
      <c r="K37" s="98">
        <v>0</v>
      </c>
      <c r="L37" s="98">
        <v>0</v>
      </c>
      <c r="M37" s="98">
        <v>0</v>
      </c>
      <c r="N37" s="98">
        <v>0</v>
      </c>
    </row>
    <row r="38" spans="1:14" x14ac:dyDescent="0.5">
      <c r="A38" s="99">
        <v>43</v>
      </c>
      <c r="B38" s="82" t="s">
        <v>1632</v>
      </c>
      <c r="C38" s="82" t="s">
        <v>5256</v>
      </c>
      <c r="D38" s="91">
        <v>20000000</v>
      </c>
      <c r="E38" s="82" t="s">
        <v>1631</v>
      </c>
      <c r="F38" s="82" t="s">
        <v>121</v>
      </c>
      <c r="G38" s="98" t="s">
        <v>4905</v>
      </c>
      <c r="H38" s="98">
        <v>0</v>
      </c>
      <c r="I38" s="98">
        <v>0</v>
      </c>
      <c r="J38" s="100">
        <v>231867</v>
      </c>
      <c r="K38" s="98">
        <v>0</v>
      </c>
      <c r="L38" s="98">
        <v>0</v>
      </c>
      <c r="M38" s="98">
        <v>0</v>
      </c>
      <c r="N38" s="98">
        <v>0</v>
      </c>
    </row>
    <row r="39" spans="1:14" x14ac:dyDescent="0.5">
      <c r="A39" s="99">
        <v>43</v>
      </c>
      <c r="B39" s="82" t="s">
        <v>1632</v>
      </c>
      <c r="C39" s="82" t="s">
        <v>5256</v>
      </c>
      <c r="E39" s="82" t="s">
        <v>1631</v>
      </c>
      <c r="F39" s="82" t="s">
        <v>121</v>
      </c>
      <c r="G39" s="98" t="s">
        <v>4906</v>
      </c>
      <c r="H39" s="98">
        <v>0</v>
      </c>
      <c r="I39" s="98">
        <v>0</v>
      </c>
      <c r="J39" s="98">
        <v>0</v>
      </c>
      <c r="K39" s="98">
        <v>0</v>
      </c>
      <c r="L39" s="98">
        <v>0</v>
      </c>
      <c r="M39" s="98">
        <v>0</v>
      </c>
      <c r="N39" s="98">
        <v>0</v>
      </c>
    </row>
    <row r="40" spans="1:14" x14ac:dyDescent="0.5">
      <c r="A40" s="99">
        <v>45</v>
      </c>
      <c r="B40" s="82" t="s">
        <v>1559</v>
      </c>
      <c r="C40" s="82" t="s">
        <v>5310</v>
      </c>
      <c r="D40" s="91">
        <v>19400000</v>
      </c>
      <c r="E40" s="82" t="s">
        <v>1558</v>
      </c>
      <c r="F40" s="82" t="s">
        <v>121</v>
      </c>
      <c r="G40" s="98" t="s">
        <v>4905</v>
      </c>
      <c r="H40" s="98">
        <v>0</v>
      </c>
      <c r="I40" s="98">
        <v>0</v>
      </c>
      <c r="J40" s="100">
        <v>7226000</v>
      </c>
      <c r="K40" s="98">
        <v>0</v>
      </c>
      <c r="L40" s="98">
        <v>0</v>
      </c>
      <c r="M40" s="98">
        <v>1500000</v>
      </c>
      <c r="N40" s="98">
        <v>26000</v>
      </c>
    </row>
    <row r="41" spans="1:14" x14ac:dyDescent="0.5">
      <c r="A41" s="99">
        <v>45</v>
      </c>
      <c r="B41" s="82" t="s">
        <v>1559</v>
      </c>
      <c r="C41" s="82" t="s">
        <v>5310</v>
      </c>
      <c r="E41" s="82" t="s">
        <v>1558</v>
      </c>
      <c r="F41" s="82" t="s">
        <v>121</v>
      </c>
      <c r="G41" s="98" t="s">
        <v>4906</v>
      </c>
      <c r="H41" s="98">
        <v>0</v>
      </c>
      <c r="I41" s="98">
        <v>0</v>
      </c>
      <c r="J41" s="100">
        <v>0</v>
      </c>
      <c r="K41" s="98">
        <v>0</v>
      </c>
      <c r="L41" s="98">
        <v>0</v>
      </c>
      <c r="M41" s="98">
        <v>0</v>
      </c>
      <c r="N41" s="98">
        <v>0</v>
      </c>
    </row>
    <row r="42" spans="1:14" x14ac:dyDescent="0.5">
      <c r="A42" s="99">
        <v>46</v>
      </c>
      <c r="B42" s="82" t="s">
        <v>2480</v>
      </c>
      <c r="C42" s="82" t="s">
        <v>5233</v>
      </c>
      <c r="D42" s="91">
        <v>3000000</v>
      </c>
      <c r="E42" s="82" t="s">
        <v>2479</v>
      </c>
      <c r="F42" s="82" t="s">
        <v>121</v>
      </c>
      <c r="G42" s="98" t="s">
        <v>4905</v>
      </c>
      <c r="H42" s="100">
        <v>0</v>
      </c>
      <c r="I42" s="100">
        <v>0</v>
      </c>
      <c r="J42" s="100">
        <v>0</v>
      </c>
      <c r="K42" s="100">
        <v>0</v>
      </c>
      <c r="L42" s="100">
        <v>0</v>
      </c>
      <c r="M42" s="100">
        <v>0</v>
      </c>
      <c r="N42" s="100">
        <v>0</v>
      </c>
    </row>
    <row r="43" spans="1:14" x14ac:dyDescent="0.5">
      <c r="A43" s="99">
        <v>46</v>
      </c>
      <c r="B43" s="82" t="s">
        <v>2480</v>
      </c>
      <c r="C43" s="82" t="s">
        <v>5233</v>
      </c>
      <c r="E43" s="82" t="s">
        <v>2479</v>
      </c>
      <c r="F43" s="82" t="s">
        <v>121</v>
      </c>
      <c r="G43" s="98" t="s">
        <v>4906</v>
      </c>
      <c r="H43" s="100">
        <v>0</v>
      </c>
      <c r="I43" s="100">
        <v>0</v>
      </c>
      <c r="J43" s="100">
        <v>0</v>
      </c>
      <c r="K43" s="100">
        <v>0</v>
      </c>
      <c r="L43" s="100">
        <v>0</v>
      </c>
      <c r="M43" s="100">
        <v>0</v>
      </c>
      <c r="N43" s="100">
        <v>0</v>
      </c>
    </row>
    <row r="44" spans="1:14" x14ac:dyDescent="0.5">
      <c r="A44" s="99">
        <v>47</v>
      </c>
      <c r="B44" s="82" t="s">
        <v>1286</v>
      </c>
      <c r="C44" s="82" t="s">
        <v>5233</v>
      </c>
      <c r="D44" s="91">
        <v>5500000</v>
      </c>
      <c r="E44" s="82" t="s">
        <v>1285</v>
      </c>
      <c r="F44" s="82" t="s">
        <v>121</v>
      </c>
      <c r="G44" s="98" t="s">
        <v>4905</v>
      </c>
      <c r="H44" s="98">
        <v>212669</v>
      </c>
      <c r="I44" s="98">
        <v>60478</v>
      </c>
      <c r="J44" s="100">
        <v>298776</v>
      </c>
      <c r="K44" s="98">
        <v>112836</v>
      </c>
      <c r="L44" s="98">
        <v>0</v>
      </c>
      <c r="M44" s="98">
        <v>25593</v>
      </c>
      <c r="N44" s="98">
        <v>0</v>
      </c>
    </row>
    <row r="45" spans="1:14" x14ac:dyDescent="0.5">
      <c r="A45" s="99">
        <v>47</v>
      </c>
      <c r="B45" s="82" t="s">
        <v>1286</v>
      </c>
      <c r="C45" s="82" t="s">
        <v>5233</v>
      </c>
      <c r="E45" s="82" t="s">
        <v>1285</v>
      </c>
      <c r="F45" s="82" t="s">
        <v>121</v>
      </c>
      <c r="G45" s="98" t="s">
        <v>4906</v>
      </c>
      <c r="H45" s="98">
        <v>0</v>
      </c>
      <c r="I45" s="98">
        <v>0</v>
      </c>
      <c r="J45" s="100">
        <v>0</v>
      </c>
      <c r="K45" s="98">
        <v>0</v>
      </c>
      <c r="L45" s="98">
        <v>0</v>
      </c>
      <c r="M45" s="98">
        <v>0</v>
      </c>
      <c r="N45" s="98">
        <v>0</v>
      </c>
    </row>
    <row r="46" spans="1:14" x14ac:dyDescent="0.5">
      <c r="A46" s="99">
        <v>49</v>
      </c>
      <c r="B46" s="82" t="s">
        <v>3299</v>
      </c>
      <c r="C46" s="82" t="s">
        <v>5240</v>
      </c>
      <c r="D46" s="91">
        <v>14250000</v>
      </c>
      <c r="E46" s="82" t="s">
        <v>3298</v>
      </c>
      <c r="F46" s="82" t="s">
        <v>121</v>
      </c>
      <c r="G46" s="98" t="s">
        <v>4905</v>
      </c>
      <c r="H46" s="98">
        <v>0</v>
      </c>
      <c r="I46" s="98">
        <v>0</v>
      </c>
      <c r="J46" s="100">
        <v>42000000</v>
      </c>
      <c r="K46" s="98">
        <v>0</v>
      </c>
      <c r="L46" s="98">
        <v>0</v>
      </c>
      <c r="M46" s="98">
        <v>42000000</v>
      </c>
      <c r="N46" s="98">
        <v>0</v>
      </c>
    </row>
    <row r="47" spans="1:14" x14ac:dyDescent="0.5">
      <c r="A47" s="99">
        <v>49</v>
      </c>
      <c r="B47" s="82" t="s">
        <v>3299</v>
      </c>
      <c r="C47" s="82" t="s">
        <v>5240</v>
      </c>
      <c r="E47" s="82" t="s">
        <v>3298</v>
      </c>
      <c r="F47" s="82" t="s">
        <v>121</v>
      </c>
      <c r="G47" s="98" t="s">
        <v>4906</v>
      </c>
      <c r="H47" s="98">
        <v>0</v>
      </c>
      <c r="I47" s="98">
        <v>0</v>
      </c>
      <c r="J47" s="98">
        <v>0</v>
      </c>
      <c r="K47" s="98">
        <v>0</v>
      </c>
      <c r="L47" s="98">
        <v>0</v>
      </c>
      <c r="M47" s="98">
        <v>0</v>
      </c>
      <c r="N47" s="98">
        <v>0</v>
      </c>
    </row>
    <row r="48" spans="1:14" x14ac:dyDescent="0.5">
      <c r="A48" s="99">
        <v>51</v>
      </c>
      <c r="B48" s="82" t="s">
        <v>158</v>
      </c>
      <c r="C48" s="82" t="s">
        <v>5257</v>
      </c>
      <c r="D48" s="91">
        <v>3000000</v>
      </c>
      <c r="E48" s="82" t="s">
        <v>157</v>
      </c>
      <c r="F48" s="82" t="s">
        <v>121</v>
      </c>
      <c r="G48" s="98" t="s">
        <v>4905</v>
      </c>
      <c r="H48" s="100">
        <v>0</v>
      </c>
      <c r="I48" s="100">
        <v>0</v>
      </c>
      <c r="J48" s="100">
        <v>5500000</v>
      </c>
      <c r="K48" s="98">
        <v>0</v>
      </c>
      <c r="L48" s="98">
        <v>0</v>
      </c>
      <c r="M48" s="98">
        <v>4260000</v>
      </c>
      <c r="N48" s="100">
        <v>0</v>
      </c>
    </row>
    <row r="49" spans="1:14" x14ac:dyDescent="0.5">
      <c r="A49" s="99">
        <v>51</v>
      </c>
      <c r="B49" s="82" t="s">
        <v>158</v>
      </c>
      <c r="C49" s="82" t="s">
        <v>5257</v>
      </c>
      <c r="E49" s="82" t="s">
        <v>157</v>
      </c>
      <c r="F49" s="82" t="s">
        <v>121</v>
      </c>
      <c r="G49" s="98" t="s">
        <v>4906</v>
      </c>
      <c r="H49" s="100">
        <v>0</v>
      </c>
      <c r="I49" s="100">
        <v>0</v>
      </c>
      <c r="J49" s="100">
        <v>0</v>
      </c>
      <c r="K49" s="98">
        <v>0</v>
      </c>
      <c r="L49" s="98">
        <v>0</v>
      </c>
      <c r="M49" s="98">
        <v>0</v>
      </c>
      <c r="N49" s="98">
        <v>0</v>
      </c>
    </row>
    <row r="50" spans="1:14" x14ac:dyDescent="0.5">
      <c r="A50" s="99">
        <v>53</v>
      </c>
      <c r="B50" s="82" t="s">
        <v>1019</v>
      </c>
      <c r="C50" s="82" t="s">
        <v>5233</v>
      </c>
      <c r="D50" s="91">
        <v>10600000</v>
      </c>
      <c r="E50" s="82" t="s">
        <v>1018</v>
      </c>
      <c r="F50" s="82" t="s">
        <v>121</v>
      </c>
      <c r="G50" s="98" t="s">
        <v>4905</v>
      </c>
      <c r="H50" s="98">
        <v>348716</v>
      </c>
      <c r="I50" s="98">
        <v>0</v>
      </c>
      <c r="J50" s="100">
        <v>451000</v>
      </c>
      <c r="K50" s="98">
        <v>348716</v>
      </c>
      <c r="L50" s="98">
        <v>0</v>
      </c>
      <c r="M50" s="98">
        <v>0</v>
      </c>
      <c r="N50" s="98">
        <v>0</v>
      </c>
    </row>
    <row r="51" spans="1:14" x14ac:dyDescent="0.5">
      <c r="A51" s="99">
        <v>53</v>
      </c>
      <c r="B51" s="82" t="s">
        <v>1019</v>
      </c>
      <c r="C51" s="82" t="s">
        <v>5233</v>
      </c>
      <c r="E51" s="82" t="s">
        <v>1018</v>
      </c>
      <c r="F51" s="82" t="s">
        <v>121</v>
      </c>
      <c r="G51" s="98" t="s">
        <v>4906</v>
      </c>
      <c r="H51" s="98">
        <v>0</v>
      </c>
      <c r="I51" s="98">
        <v>0</v>
      </c>
      <c r="J51" s="100">
        <v>0</v>
      </c>
      <c r="K51" s="98">
        <v>0</v>
      </c>
      <c r="L51" s="98">
        <v>0</v>
      </c>
      <c r="M51" s="98">
        <v>0</v>
      </c>
      <c r="N51" s="98">
        <v>0</v>
      </c>
    </row>
    <row r="52" spans="1:14" x14ac:dyDescent="0.5">
      <c r="A52" s="99">
        <v>55</v>
      </c>
      <c r="B52" s="82" t="s">
        <v>1542</v>
      </c>
      <c r="C52" s="82" t="s">
        <v>5244</v>
      </c>
      <c r="D52" s="91">
        <v>10000000</v>
      </c>
      <c r="E52" s="82" t="s">
        <v>1541</v>
      </c>
      <c r="F52" s="82" t="s">
        <v>121</v>
      </c>
      <c r="G52" s="98" t="s">
        <v>4905</v>
      </c>
      <c r="H52" s="100">
        <v>0</v>
      </c>
      <c r="I52" s="100">
        <v>0</v>
      </c>
      <c r="J52" s="100">
        <v>0</v>
      </c>
      <c r="K52" s="100">
        <v>0</v>
      </c>
      <c r="L52" s="100">
        <v>0</v>
      </c>
      <c r="M52" s="100">
        <v>0</v>
      </c>
      <c r="N52" s="100">
        <v>0</v>
      </c>
    </row>
    <row r="53" spans="1:14" x14ac:dyDescent="0.5">
      <c r="A53" s="99">
        <v>55</v>
      </c>
      <c r="B53" s="82" t="s">
        <v>1542</v>
      </c>
      <c r="C53" s="82" t="s">
        <v>5244</v>
      </c>
      <c r="E53" s="82" t="s">
        <v>1541</v>
      </c>
      <c r="F53" s="82" t="s">
        <v>121</v>
      </c>
      <c r="G53" s="98" t="s">
        <v>4906</v>
      </c>
      <c r="H53" s="100">
        <v>0</v>
      </c>
      <c r="I53" s="100">
        <v>0</v>
      </c>
      <c r="J53" s="100">
        <v>0</v>
      </c>
      <c r="K53" s="100">
        <v>0</v>
      </c>
      <c r="L53" s="100">
        <v>0</v>
      </c>
      <c r="M53" s="100">
        <v>0</v>
      </c>
      <c r="N53" s="100">
        <v>0</v>
      </c>
    </row>
    <row r="54" spans="1:14" x14ac:dyDescent="0.5">
      <c r="A54" s="99">
        <v>56</v>
      </c>
      <c r="B54" s="82" t="s">
        <v>1549</v>
      </c>
      <c r="C54" s="82" t="s">
        <v>5244</v>
      </c>
      <c r="D54" s="91">
        <v>500000</v>
      </c>
      <c r="E54" s="82" t="s">
        <v>1548</v>
      </c>
      <c r="F54" s="82" t="s">
        <v>121</v>
      </c>
      <c r="G54" s="98" t="s">
        <v>4905</v>
      </c>
      <c r="H54" s="100">
        <v>0</v>
      </c>
      <c r="I54" s="100">
        <v>0</v>
      </c>
      <c r="J54" s="100">
        <v>0</v>
      </c>
      <c r="K54" s="100">
        <v>0</v>
      </c>
      <c r="L54" s="100">
        <v>0</v>
      </c>
      <c r="M54" s="100">
        <v>0</v>
      </c>
      <c r="N54" s="100">
        <v>0</v>
      </c>
    </row>
    <row r="55" spans="1:14" x14ac:dyDescent="0.5">
      <c r="A55" s="99">
        <v>56</v>
      </c>
      <c r="B55" s="82" t="s">
        <v>1549</v>
      </c>
      <c r="C55" s="82" t="s">
        <v>5244</v>
      </c>
      <c r="E55" s="82" t="s">
        <v>1548</v>
      </c>
      <c r="F55" s="82" t="s">
        <v>121</v>
      </c>
      <c r="G55" s="98" t="s">
        <v>4906</v>
      </c>
      <c r="H55" s="100">
        <v>0</v>
      </c>
      <c r="I55" s="100">
        <v>0</v>
      </c>
      <c r="J55" s="100">
        <v>0</v>
      </c>
      <c r="K55" s="100">
        <v>0</v>
      </c>
      <c r="L55" s="100">
        <v>0</v>
      </c>
      <c r="M55" s="100">
        <v>0</v>
      </c>
      <c r="N55" s="100">
        <v>0</v>
      </c>
    </row>
    <row r="56" spans="1:14" x14ac:dyDescent="0.5">
      <c r="A56" s="99">
        <v>58</v>
      </c>
      <c r="B56" s="82" t="s">
        <v>1897</v>
      </c>
      <c r="C56" s="82" t="s">
        <v>5311</v>
      </c>
      <c r="D56" s="91">
        <v>21797765</v>
      </c>
      <c r="E56" s="82" t="s">
        <v>1896</v>
      </c>
      <c r="F56" s="82" t="s">
        <v>121</v>
      </c>
      <c r="G56" s="98" t="s">
        <v>4905</v>
      </c>
      <c r="H56" s="98">
        <v>270</v>
      </c>
      <c r="I56" s="100">
        <v>0</v>
      </c>
      <c r="J56" s="100">
        <v>32756</v>
      </c>
      <c r="K56" s="98">
        <v>0</v>
      </c>
      <c r="L56" s="98">
        <v>260</v>
      </c>
      <c r="M56" s="98">
        <v>65493</v>
      </c>
      <c r="N56" s="98">
        <v>0</v>
      </c>
    </row>
    <row r="57" spans="1:14" x14ac:dyDescent="0.5">
      <c r="A57" s="99">
        <v>58</v>
      </c>
      <c r="B57" s="82" t="s">
        <v>1897</v>
      </c>
      <c r="C57" s="82" t="s">
        <v>5311</v>
      </c>
      <c r="E57" s="82" t="s">
        <v>1896</v>
      </c>
      <c r="F57" s="82" t="s">
        <v>121</v>
      </c>
      <c r="G57" s="98" t="s">
        <v>4906</v>
      </c>
      <c r="H57" s="98">
        <v>1300</v>
      </c>
      <c r="I57" s="100">
        <v>0</v>
      </c>
      <c r="J57" s="100">
        <v>229574</v>
      </c>
      <c r="K57" s="98">
        <v>13000</v>
      </c>
      <c r="L57" s="98">
        <v>0</v>
      </c>
      <c r="M57" s="98">
        <v>0</v>
      </c>
      <c r="N57" s="98">
        <v>0</v>
      </c>
    </row>
    <row r="58" spans="1:14" x14ac:dyDescent="0.5">
      <c r="A58" s="99">
        <v>59</v>
      </c>
      <c r="B58" s="82" t="s">
        <v>2022</v>
      </c>
      <c r="C58" s="82" t="s">
        <v>5257</v>
      </c>
      <c r="D58" s="91">
        <v>3600000</v>
      </c>
      <c r="E58" s="82" t="s">
        <v>2021</v>
      </c>
      <c r="F58" s="82" t="s">
        <v>121</v>
      </c>
      <c r="G58" s="98" t="s">
        <v>4905</v>
      </c>
      <c r="H58" s="98">
        <v>0</v>
      </c>
      <c r="I58" s="98">
        <v>0</v>
      </c>
      <c r="J58" s="100">
        <v>61031</v>
      </c>
      <c r="K58" s="98">
        <v>0</v>
      </c>
      <c r="L58" s="98">
        <v>0</v>
      </c>
      <c r="M58" s="98">
        <v>56484</v>
      </c>
      <c r="N58" s="98">
        <v>0</v>
      </c>
    </row>
    <row r="59" spans="1:14" x14ac:dyDescent="0.5">
      <c r="A59" s="99">
        <v>59</v>
      </c>
      <c r="B59" s="82" t="s">
        <v>2022</v>
      </c>
      <c r="C59" s="82" t="s">
        <v>5257</v>
      </c>
      <c r="E59" s="82" t="s">
        <v>2021</v>
      </c>
      <c r="F59" s="82" t="s">
        <v>121</v>
      </c>
      <c r="G59" s="98" t="s">
        <v>4906</v>
      </c>
      <c r="H59" s="98">
        <v>0</v>
      </c>
      <c r="I59" s="98">
        <v>0</v>
      </c>
      <c r="J59" s="98">
        <v>0</v>
      </c>
      <c r="K59" s="98">
        <v>0</v>
      </c>
      <c r="L59" s="98">
        <v>0</v>
      </c>
      <c r="M59" s="98">
        <v>0</v>
      </c>
      <c r="N59" s="98">
        <v>0</v>
      </c>
    </row>
    <row r="60" spans="1:14" x14ac:dyDescent="0.5">
      <c r="A60" s="99">
        <v>65</v>
      </c>
      <c r="B60" s="82" t="s">
        <v>3685</v>
      </c>
      <c r="C60" s="82" t="s">
        <v>5312</v>
      </c>
      <c r="D60" s="91">
        <v>9933433</v>
      </c>
      <c r="E60" s="82" t="s">
        <v>3684</v>
      </c>
      <c r="F60" s="82" t="s">
        <v>121</v>
      </c>
      <c r="G60" s="98" t="s">
        <v>4905</v>
      </c>
      <c r="H60" s="98">
        <v>121000</v>
      </c>
      <c r="I60" s="98">
        <v>0</v>
      </c>
      <c r="J60" s="100">
        <v>3382000</v>
      </c>
      <c r="K60" s="98">
        <v>121000</v>
      </c>
      <c r="L60" s="98">
        <v>0</v>
      </c>
      <c r="M60" s="98">
        <v>3235000</v>
      </c>
      <c r="N60" s="98">
        <v>0</v>
      </c>
    </row>
    <row r="61" spans="1:14" x14ac:dyDescent="0.5">
      <c r="A61" s="99">
        <v>65</v>
      </c>
      <c r="B61" s="82" t="s">
        <v>3685</v>
      </c>
      <c r="C61" s="82" t="s">
        <v>5312</v>
      </c>
      <c r="E61" s="82" t="s">
        <v>3684</v>
      </c>
      <c r="F61" s="82" t="s">
        <v>121</v>
      </c>
      <c r="G61" s="98" t="s">
        <v>4906</v>
      </c>
      <c r="H61" s="98">
        <v>0</v>
      </c>
      <c r="I61" s="98">
        <v>0</v>
      </c>
      <c r="J61" s="98">
        <v>0</v>
      </c>
      <c r="K61" s="98">
        <v>0</v>
      </c>
      <c r="L61" s="98">
        <v>0</v>
      </c>
      <c r="M61" s="98">
        <v>0</v>
      </c>
      <c r="N61" s="98">
        <v>0</v>
      </c>
    </row>
    <row r="62" spans="1:14" x14ac:dyDescent="0.5">
      <c r="A62" s="99">
        <v>67</v>
      </c>
      <c r="B62" s="82" t="s">
        <v>2362</v>
      </c>
      <c r="C62" s="82" t="s">
        <v>5313</v>
      </c>
      <c r="D62" s="91">
        <v>10200000</v>
      </c>
      <c r="E62" s="82" t="s">
        <v>2361</v>
      </c>
      <c r="F62" s="82" t="s">
        <v>121</v>
      </c>
      <c r="G62" s="98" t="s">
        <v>4905</v>
      </c>
      <c r="H62" s="98">
        <v>500000</v>
      </c>
      <c r="I62" s="98">
        <v>0</v>
      </c>
      <c r="J62" s="100">
        <v>500600</v>
      </c>
      <c r="K62" s="98">
        <v>500000</v>
      </c>
      <c r="L62" s="98">
        <v>0</v>
      </c>
      <c r="M62" s="98">
        <v>0</v>
      </c>
      <c r="N62" s="98">
        <v>500000</v>
      </c>
    </row>
    <row r="63" spans="1:14" x14ac:dyDescent="0.5">
      <c r="A63" s="99">
        <v>67</v>
      </c>
      <c r="B63" s="82" t="s">
        <v>2362</v>
      </c>
      <c r="C63" s="82" t="s">
        <v>5313</v>
      </c>
      <c r="E63" s="82" t="s">
        <v>2361</v>
      </c>
      <c r="F63" s="82" t="s">
        <v>121</v>
      </c>
      <c r="G63" s="98" t="s">
        <v>4906</v>
      </c>
      <c r="H63" s="98">
        <v>0</v>
      </c>
      <c r="I63" s="98">
        <v>0</v>
      </c>
      <c r="J63" s="98">
        <v>0</v>
      </c>
      <c r="K63" s="98">
        <v>0</v>
      </c>
      <c r="L63" s="98">
        <v>0</v>
      </c>
      <c r="M63" s="98">
        <v>0</v>
      </c>
      <c r="N63" s="98">
        <v>0</v>
      </c>
    </row>
    <row r="64" spans="1:14" x14ac:dyDescent="0.5">
      <c r="A64" s="99">
        <v>74</v>
      </c>
      <c r="B64" s="82" t="s">
        <v>3190</v>
      </c>
      <c r="C64" s="82" t="s">
        <v>5257</v>
      </c>
      <c r="D64" s="91">
        <v>10000000</v>
      </c>
      <c r="E64" s="82" t="s">
        <v>3189</v>
      </c>
      <c r="F64" s="82" t="s">
        <v>121</v>
      </c>
      <c r="G64" s="98" t="s">
        <v>4905</v>
      </c>
      <c r="H64" s="98">
        <v>0</v>
      </c>
      <c r="I64" s="98">
        <v>0</v>
      </c>
      <c r="J64" s="100">
        <v>3500000</v>
      </c>
      <c r="K64" s="98">
        <v>0</v>
      </c>
      <c r="L64" s="98">
        <v>0</v>
      </c>
      <c r="M64" s="98">
        <v>3500000</v>
      </c>
      <c r="N64" s="98">
        <v>0</v>
      </c>
    </row>
    <row r="65" spans="1:14" x14ac:dyDescent="0.5">
      <c r="A65" s="99">
        <v>74</v>
      </c>
      <c r="B65" s="82" t="s">
        <v>3190</v>
      </c>
      <c r="C65" s="82" t="s">
        <v>5257</v>
      </c>
      <c r="E65" s="82" t="s">
        <v>3189</v>
      </c>
      <c r="F65" s="82" t="s">
        <v>121</v>
      </c>
      <c r="G65" s="98" t="s">
        <v>4906</v>
      </c>
      <c r="H65" s="98">
        <v>0</v>
      </c>
      <c r="I65" s="98">
        <v>0</v>
      </c>
      <c r="J65" s="98">
        <v>0</v>
      </c>
      <c r="K65" s="98">
        <v>0</v>
      </c>
      <c r="L65" s="98">
        <v>0</v>
      </c>
      <c r="M65" s="98">
        <v>0</v>
      </c>
      <c r="N65" s="98">
        <v>0</v>
      </c>
    </row>
    <row r="66" spans="1:14" x14ac:dyDescent="0.5">
      <c r="A66" s="99">
        <v>79</v>
      </c>
      <c r="B66" s="82" t="s">
        <v>1399</v>
      </c>
      <c r="C66" s="82" t="s">
        <v>5314</v>
      </c>
      <c r="D66" s="91">
        <v>450000000</v>
      </c>
      <c r="E66" s="82" t="s">
        <v>1398</v>
      </c>
      <c r="F66" s="82" t="s">
        <v>121</v>
      </c>
      <c r="G66" s="98" t="s">
        <v>4905</v>
      </c>
      <c r="H66" s="98">
        <v>0</v>
      </c>
      <c r="I66" s="98">
        <v>0</v>
      </c>
      <c r="J66" s="100">
        <v>13800000</v>
      </c>
      <c r="K66" s="98">
        <v>0</v>
      </c>
      <c r="L66" s="98">
        <v>0</v>
      </c>
      <c r="M66" s="98">
        <v>0</v>
      </c>
      <c r="N66" s="98">
        <v>0</v>
      </c>
    </row>
    <row r="67" spans="1:14" x14ac:dyDescent="0.5">
      <c r="A67" s="99">
        <v>79</v>
      </c>
      <c r="B67" s="82" t="s">
        <v>1399</v>
      </c>
      <c r="C67" s="82" t="s">
        <v>5314</v>
      </c>
      <c r="E67" s="82" t="s">
        <v>1398</v>
      </c>
      <c r="F67" s="82" t="s">
        <v>121</v>
      </c>
      <c r="G67" s="98" t="s">
        <v>4906</v>
      </c>
      <c r="H67" s="100">
        <v>0</v>
      </c>
      <c r="I67" s="100">
        <v>0</v>
      </c>
      <c r="J67" s="100">
        <v>6000000</v>
      </c>
      <c r="K67" s="98">
        <v>0</v>
      </c>
      <c r="L67" s="98">
        <v>0</v>
      </c>
      <c r="M67" s="98">
        <v>0</v>
      </c>
      <c r="N67" s="98">
        <v>0</v>
      </c>
    </row>
    <row r="68" spans="1:14" x14ac:dyDescent="0.5">
      <c r="A68" s="99">
        <v>80</v>
      </c>
      <c r="B68" s="82" t="s">
        <v>1472</v>
      </c>
      <c r="C68" s="82" t="s">
        <v>5314</v>
      </c>
      <c r="D68" s="91">
        <v>200000000</v>
      </c>
      <c r="E68" s="82" t="s">
        <v>1471</v>
      </c>
      <c r="F68" s="82" t="s">
        <v>121</v>
      </c>
      <c r="G68" s="98" t="s">
        <v>4905</v>
      </c>
      <c r="H68" s="100">
        <v>0</v>
      </c>
      <c r="I68" s="100">
        <v>0</v>
      </c>
      <c r="J68" s="100">
        <v>253800000</v>
      </c>
      <c r="K68" s="100">
        <v>0</v>
      </c>
      <c r="L68" s="100">
        <v>0</v>
      </c>
      <c r="M68" s="100">
        <v>0</v>
      </c>
      <c r="N68" s="100">
        <v>0</v>
      </c>
    </row>
    <row r="69" spans="1:14" x14ac:dyDescent="0.5">
      <c r="A69" s="99">
        <v>80</v>
      </c>
      <c r="B69" s="82" t="s">
        <v>1472</v>
      </c>
      <c r="C69" s="82" t="s">
        <v>5314</v>
      </c>
      <c r="E69" s="82" t="s">
        <v>1471</v>
      </c>
      <c r="F69" s="82" t="s">
        <v>121</v>
      </c>
      <c r="G69" s="98" t="s">
        <v>4906</v>
      </c>
      <c r="H69" s="100">
        <v>0</v>
      </c>
      <c r="I69" s="100">
        <v>0</v>
      </c>
      <c r="J69" s="100">
        <v>0</v>
      </c>
      <c r="K69" s="100">
        <v>0</v>
      </c>
      <c r="L69" s="100">
        <v>0</v>
      </c>
      <c r="M69" s="100">
        <v>0</v>
      </c>
      <c r="N69" s="100">
        <v>0</v>
      </c>
    </row>
    <row r="70" spans="1:14" x14ac:dyDescent="0.5">
      <c r="A70" s="99">
        <v>104</v>
      </c>
      <c r="B70" s="82" t="s">
        <v>2468</v>
      </c>
      <c r="C70" s="82" t="s">
        <v>5315</v>
      </c>
      <c r="D70" s="91">
        <v>1031199</v>
      </c>
      <c r="E70" s="82" t="s">
        <v>2467</v>
      </c>
      <c r="F70" s="82" t="s">
        <v>210</v>
      </c>
      <c r="G70" s="98" t="s">
        <v>4905</v>
      </c>
      <c r="H70" s="98">
        <v>10349</v>
      </c>
      <c r="I70" s="98">
        <v>6245</v>
      </c>
      <c r="J70" s="100">
        <v>50000</v>
      </c>
      <c r="K70" s="98">
        <v>7581</v>
      </c>
      <c r="L70" s="98">
        <v>0</v>
      </c>
      <c r="M70" s="98">
        <v>5537</v>
      </c>
      <c r="N70" s="98">
        <v>0</v>
      </c>
    </row>
    <row r="71" spans="1:14" x14ac:dyDescent="0.5">
      <c r="A71" s="99">
        <v>104</v>
      </c>
      <c r="B71" s="82" t="s">
        <v>2468</v>
      </c>
      <c r="C71" s="82" t="s">
        <v>5315</v>
      </c>
      <c r="E71" s="82" t="s">
        <v>2467</v>
      </c>
      <c r="F71" s="82" t="s">
        <v>210</v>
      </c>
      <c r="G71" s="98" t="s">
        <v>4906</v>
      </c>
      <c r="H71" s="98">
        <v>0</v>
      </c>
      <c r="I71" s="98">
        <v>0</v>
      </c>
      <c r="J71" s="98">
        <v>0</v>
      </c>
      <c r="K71" s="98">
        <v>0</v>
      </c>
      <c r="L71" s="98">
        <v>0</v>
      </c>
      <c r="M71" s="98">
        <v>0</v>
      </c>
      <c r="N71" s="98">
        <v>0</v>
      </c>
    </row>
    <row r="72" spans="1:14" x14ac:dyDescent="0.5">
      <c r="A72" s="99">
        <v>105</v>
      </c>
      <c r="B72" s="82" t="s">
        <v>1247</v>
      </c>
      <c r="C72" s="82" t="s">
        <v>5316</v>
      </c>
      <c r="D72" s="91">
        <v>4425340</v>
      </c>
      <c r="E72" s="82" t="s">
        <v>1246</v>
      </c>
      <c r="F72" s="82" t="s">
        <v>210</v>
      </c>
      <c r="G72" s="98" t="s">
        <v>4905</v>
      </c>
      <c r="H72" s="98">
        <v>0</v>
      </c>
      <c r="I72" s="98">
        <v>0</v>
      </c>
      <c r="J72" s="100">
        <v>1886409</v>
      </c>
      <c r="K72" s="98">
        <v>0</v>
      </c>
      <c r="L72" s="98">
        <v>0</v>
      </c>
      <c r="M72" s="98">
        <v>1877049</v>
      </c>
      <c r="N72" s="98">
        <v>0</v>
      </c>
    </row>
    <row r="73" spans="1:14" x14ac:dyDescent="0.5">
      <c r="A73" s="99">
        <v>105</v>
      </c>
      <c r="B73" s="82" t="s">
        <v>1247</v>
      </c>
      <c r="C73" s="82" t="s">
        <v>5316</v>
      </c>
      <c r="E73" s="82" t="s">
        <v>1246</v>
      </c>
      <c r="F73" s="82" t="s">
        <v>210</v>
      </c>
      <c r="G73" s="98" t="s">
        <v>4906</v>
      </c>
      <c r="H73" s="100">
        <v>0</v>
      </c>
      <c r="I73" s="100">
        <v>0</v>
      </c>
      <c r="J73" s="100">
        <v>5000000</v>
      </c>
      <c r="K73" s="98">
        <v>0</v>
      </c>
      <c r="L73" s="98">
        <v>0</v>
      </c>
      <c r="M73" s="98">
        <v>0</v>
      </c>
      <c r="N73" s="98">
        <v>0</v>
      </c>
    </row>
    <row r="74" spans="1:14" x14ac:dyDescent="0.5">
      <c r="A74" s="99">
        <v>106</v>
      </c>
      <c r="B74" s="82" t="s">
        <v>3446</v>
      </c>
      <c r="C74" s="82" t="s">
        <v>5317</v>
      </c>
      <c r="D74" s="91">
        <v>4206323</v>
      </c>
      <c r="E74" s="82" t="s">
        <v>3445</v>
      </c>
      <c r="F74" s="82" t="s">
        <v>210</v>
      </c>
      <c r="G74" s="98" t="s">
        <v>4905</v>
      </c>
      <c r="H74" s="98">
        <v>28057</v>
      </c>
      <c r="I74" s="98">
        <v>25843</v>
      </c>
      <c r="J74" s="100">
        <v>68029</v>
      </c>
      <c r="K74" s="98">
        <v>28057</v>
      </c>
      <c r="L74" s="98">
        <v>0</v>
      </c>
      <c r="M74" s="98">
        <v>5129</v>
      </c>
      <c r="N74" s="98">
        <v>0</v>
      </c>
    </row>
    <row r="75" spans="1:14" x14ac:dyDescent="0.5">
      <c r="A75" s="99">
        <v>106</v>
      </c>
      <c r="B75" s="82" t="s">
        <v>3446</v>
      </c>
      <c r="C75" s="82" t="s">
        <v>5317</v>
      </c>
      <c r="E75" s="82" t="s">
        <v>3445</v>
      </c>
      <c r="F75" s="82" t="s">
        <v>210</v>
      </c>
      <c r="G75" s="98" t="s">
        <v>4906</v>
      </c>
      <c r="H75" s="98">
        <v>0</v>
      </c>
      <c r="I75" s="98">
        <v>0</v>
      </c>
      <c r="J75" s="98">
        <v>0</v>
      </c>
      <c r="K75" s="98">
        <v>0</v>
      </c>
      <c r="L75" s="98">
        <v>0</v>
      </c>
      <c r="M75" s="98">
        <v>0</v>
      </c>
      <c r="N75" s="98">
        <v>0</v>
      </c>
    </row>
    <row r="76" spans="1:14" x14ac:dyDescent="0.5">
      <c r="A76" s="99">
        <v>109</v>
      </c>
      <c r="B76" s="82" t="s">
        <v>2131</v>
      </c>
      <c r="C76" s="82" t="s">
        <v>5255</v>
      </c>
      <c r="D76" s="91">
        <v>30000000</v>
      </c>
      <c r="E76" s="82" t="s">
        <v>2130</v>
      </c>
      <c r="F76" s="82" t="s">
        <v>121</v>
      </c>
      <c r="G76" s="98" t="s">
        <v>4905</v>
      </c>
      <c r="H76" s="98">
        <v>400000</v>
      </c>
      <c r="I76" s="100">
        <v>0</v>
      </c>
      <c r="J76" s="100">
        <v>1000000</v>
      </c>
      <c r="K76" s="98">
        <v>400000</v>
      </c>
      <c r="L76" s="100">
        <v>0</v>
      </c>
      <c r="M76" s="98">
        <v>350000</v>
      </c>
      <c r="N76" s="100">
        <v>0</v>
      </c>
    </row>
    <row r="77" spans="1:14" x14ac:dyDescent="0.5">
      <c r="A77" s="99">
        <v>109</v>
      </c>
      <c r="B77" s="82" t="s">
        <v>2131</v>
      </c>
      <c r="C77" s="82" t="s">
        <v>5255</v>
      </c>
      <c r="E77" s="82" t="s">
        <v>2130</v>
      </c>
      <c r="F77" s="82" t="s">
        <v>121</v>
      </c>
      <c r="G77" s="98" t="s">
        <v>4906</v>
      </c>
      <c r="H77" s="100">
        <v>0</v>
      </c>
      <c r="I77" s="100">
        <v>0</v>
      </c>
      <c r="J77" s="100">
        <v>0</v>
      </c>
      <c r="K77" s="100">
        <v>0</v>
      </c>
      <c r="L77" s="100">
        <v>0</v>
      </c>
      <c r="M77" s="100">
        <v>0</v>
      </c>
      <c r="N77" s="100">
        <v>0</v>
      </c>
    </row>
    <row r="78" spans="1:14" x14ac:dyDescent="0.5">
      <c r="A78" s="99">
        <v>116</v>
      </c>
      <c r="B78" s="82" t="s">
        <v>3471</v>
      </c>
      <c r="C78" s="82" t="s">
        <v>5233</v>
      </c>
      <c r="D78" s="91">
        <v>50500000</v>
      </c>
      <c r="E78" s="82" t="s">
        <v>3470</v>
      </c>
      <c r="F78" s="82" t="s">
        <v>121</v>
      </c>
      <c r="G78" s="98" t="s">
        <v>4905</v>
      </c>
      <c r="H78" s="98">
        <v>0</v>
      </c>
      <c r="I78" s="98">
        <v>0</v>
      </c>
      <c r="J78" s="100">
        <v>850</v>
      </c>
      <c r="K78" s="98">
        <v>0</v>
      </c>
      <c r="L78" s="98">
        <v>0</v>
      </c>
      <c r="M78" s="98">
        <v>0</v>
      </c>
      <c r="N78" s="98">
        <v>0</v>
      </c>
    </row>
    <row r="79" spans="1:14" x14ac:dyDescent="0.5">
      <c r="A79" s="99">
        <v>116</v>
      </c>
      <c r="B79" s="82" t="s">
        <v>3471</v>
      </c>
      <c r="C79" s="82" t="s">
        <v>5233</v>
      </c>
      <c r="E79" s="82" t="s">
        <v>3470</v>
      </c>
      <c r="F79" s="82" t="s">
        <v>121</v>
      </c>
      <c r="G79" s="98" t="s">
        <v>4906</v>
      </c>
      <c r="H79" s="98">
        <v>0</v>
      </c>
      <c r="I79" s="98">
        <v>0</v>
      </c>
      <c r="J79" s="98">
        <v>0</v>
      </c>
      <c r="K79" s="98">
        <v>0</v>
      </c>
      <c r="L79" s="98">
        <v>0</v>
      </c>
      <c r="M79" s="98">
        <v>0</v>
      </c>
      <c r="N79" s="98">
        <v>0</v>
      </c>
    </row>
    <row r="80" spans="1:14" x14ac:dyDescent="0.5">
      <c r="A80" s="99">
        <v>140</v>
      </c>
      <c r="B80" s="82" t="s">
        <v>3019</v>
      </c>
      <c r="C80" s="82" t="s">
        <v>5233</v>
      </c>
      <c r="D80" s="91">
        <v>5000000</v>
      </c>
      <c r="E80" s="82" t="s">
        <v>3018</v>
      </c>
      <c r="F80" s="82" t="s">
        <v>183</v>
      </c>
      <c r="G80" s="98" t="s">
        <v>4905</v>
      </c>
      <c r="H80" s="100">
        <v>0</v>
      </c>
      <c r="I80" s="100">
        <v>0</v>
      </c>
      <c r="J80" s="100">
        <v>0</v>
      </c>
      <c r="K80" s="100">
        <v>0</v>
      </c>
      <c r="L80" s="100">
        <v>0</v>
      </c>
      <c r="M80" s="100">
        <v>0</v>
      </c>
      <c r="N80" s="100">
        <v>0</v>
      </c>
    </row>
    <row r="81" spans="1:14" x14ac:dyDescent="0.5">
      <c r="A81" s="99">
        <v>140</v>
      </c>
      <c r="B81" s="82" t="s">
        <v>3019</v>
      </c>
      <c r="C81" s="82" t="s">
        <v>5233</v>
      </c>
      <c r="E81" s="82" t="s">
        <v>3018</v>
      </c>
      <c r="F81" s="82" t="s">
        <v>183</v>
      </c>
      <c r="G81" s="98" t="s">
        <v>4906</v>
      </c>
      <c r="H81" s="100">
        <v>0</v>
      </c>
      <c r="I81" s="100">
        <v>0</v>
      </c>
      <c r="J81" s="100">
        <v>0</v>
      </c>
      <c r="K81" s="100">
        <v>0</v>
      </c>
      <c r="L81" s="100">
        <v>0</v>
      </c>
      <c r="M81" s="100">
        <v>0</v>
      </c>
      <c r="N81" s="100">
        <v>0</v>
      </c>
    </row>
    <row r="82" spans="1:14" x14ac:dyDescent="0.5">
      <c r="A82" s="99">
        <v>144</v>
      </c>
      <c r="B82" s="82" t="s">
        <v>1225</v>
      </c>
      <c r="C82" s="82" t="s">
        <v>5312</v>
      </c>
      <c r="D82" s="91">
        <v>75000000</v>
      </c>
      <c r="E82" s="82" t="s">
        <v>1224</v>
      </c>
      <c r="F82" s="82" t="s">
        <v>121</v>
      </c>
      <c r="G82" s="98" t="s">
        <v>4905</v>
      </c>
      <c r="H82" s="98">
        <v>0</v>
      </c>
      <c r="I82" s="98">
        <v>0</v>
      </c>
      <c r="J82" s="100">
        <v>8032530</v>
      </c>
      <c r="K82" s="98">
        <v>0</v>
      </c>
      <c r="L82" s="98">
        <v>0</v>
      </c>
      <c r="M82" s="98">
        <v>8032530</v>
      </c>
      <c r="N82" s="98">
        <v>0</v>
      </c>
    </row>
    <row r="83" spans="1:14" x14ac:dyDescent="0.5">
      <c r="A83" s="99">
        <v>144</v>
      </c>
      <c r="B83" s="82" t="s">
        <v>1225</v>
      </c>
      <c r="C83" s="82" t="s">
        <v>5312</v>
      </c>
      <c r="E83" s="82" t="s">
        <v>1224</v>
      </c>
      <c r="F83" s="82" t="s">
        <v>121</v>
      </c>
      <c r="G83" s="98" t="s">
        <v>4906</v>
      </c>
      <c r="H83" s="98">
        <v>0</v>
      </c>
      <c r="I83" s="98">
        <v>0</v>
      </c>
      <c r="J83" s="100">
        <v>0</v>
      </c>
      <c r="K83" s="98">
        <v>0</v>
      </c>
      <c r="L83" s="98">
        <v>0</v>
      </c>
      <c r="M83" s="98">
        <v>0</v>
      </c>
      <c r="N83" s="98">
        <v>0</v>
      </c>
    </row>
    <row r="84" spans="1:14" x14ac:dyDescent="0.5">
      <c r="A84" s="99">
        <v>145</v>
      </c>
      <c r="B84" s="82" t="s">
        <v>3239</v>
      </c>
      <c r="C84" s="82" t="s">
        <v>5306</v>
      </c>
      <c r="D84" s="91">
        <v>15000000</v>
      </c>
      <c r="E84" s="82" t="s">
        <v>3238</v>
      </c>
      <c r="F84" s="82" t="s">
        <v>121</v>
      </c>
      <c r="G84" s="98" t="s">
        <v>4905</v>
      </c>
      <c r="H84" s="100">
        <v>0</v>
      </c>
      <c r="I84" s="100">
        <v>0</v>
      </c>
      <c r="J84" s="100">
        <v>0</v>
      </c>
      <c r="K84" s="100">
        <v>0</v>
      </c>
      <c r="L84" s="100">
        <v>0</v>
      </c>
      <c r="M84" s="100">
        <v>0</v>
      </c>
      <c r="N84" s="100">
        <v>0</v>
      </c>
    </row>
    <row r="85" spans="1:14" x14ac:dyDescent="0.5">
      <c r="A85" s="99">
        <v>145</v>
      </c>
      <c r="B85" s="82" t="s">
        <v>3239</v>
      </c>
      <c r="C85" s="82" t="s">
        <v>5306</v>
      </c>
      <c r="E85" s="82" t="s">
        <v>3238</v>
      </c>
      <c r="F85" s="82" t="s">
        <v>121</v>
      </c>
      <c r="G85" s="98" t="s">
        <v>4906</v>
      </c>
      <c r="H85" s="100">
        <v>0</v>
      </c>
      <c r="I85" s="100">
        <v>0</v>
      </c>
      <c r="J85" s="100">
        <v>0</v>
      </c>
      <c r="K85" s="100">
        <v>0</v>
      </c>
      <c r="L85" s="100">
        <v>0</v>
      </c>
      <c r="M85" s="100">
        <v>0</v>
      </c>
      <c r="N85" s="100">
        <v>0</v>
      </c>
    </row>
    <row r="86" spans="1:14" x14ac:dyDescent="0.5">
      <c r="A86" s="99">
        <v>146</v>
      </c>
      <c r="B86" s="82" t="s">
        <v>3222</v>
      </c>
      <c r="C86" s="82" t="s">
        <v>5306</v>
      </c>
      <c r="D86" s="91">
        <v>5000000</v>
      </c>
      <c r="E86" s="82" t="s">
        <v>3221</v>
      </c>
      <c r="F86" s="82" t="s">
        <v>121</v>
      </c>
      <c r="G86" s="98" t="s">
        <v>4905</v>
      </c>
      <c r="H86" s="100">
        <v>0</v>
      </c>
      <c r="I86" s="100">
        <v>0</v>
      </c>
      <c r="J86" s="100">
        <v>0</v>
      </c>
      <c r="K86" s="100">
        <v>0</v>
      </c>
      <c r="L86" s="100">
        <v>0</v>
      </c>
      <c r="M86" s="100">
        <v>0</v>
      </c>
      <c r="N86" s="100">
        <v>0</v>
      </c>
    </row>
    <row r="87" spans="1:14" x14ac:dyDescent="0.5">
      <c r="A87" s="99">
        <v>146</v>
      </c>
      <c r="B87" s="82" t="s">
        <v>3222</v>
      </c>
      <c r="C87" s="82" t="s">
        <v>5306</v>
      </c>
      <c r="E87" s="82" t="s">
        <v>3221</v>
      </c>
      <c r="F87" s="82" t="s">
        <v>121</v>
      </c>
      <c r="G87" s="98" t="s">
        <v>4906</v>
      </c>
      <c r="H87" s="100">
        <v>0</v>
      </c>
      <c r="I87" s="100">
        <v>0</v>
      </c>
      <c r="J87" s="100">
        <v>0</v>
      </c>
      <c r="K87" s="100">
        <v>0</v>
      </c>
      <c r="L87" s="100">
        <v>0</v>
      </c>
      <c r="M87" s="100">
        <v>0</v>
      </c>
      <c r="N87" s="100">
        <v>0</v>
      </c>
    </row>
    <row r="88" spans="1:14" x14ac:dyDescent="0.5">
      <c r="A88" s="99">
        <v>149</v>
      </c>
      <c r="B88" s="82" t="s">
        <v>146</v>
      </c>
      <c r="C88" s="82" t="s">
        <v>5260</v>
      </c>
      <c r="D88" s="91">
        <v>7800000</v>
      </c>
      <c r="E88" s="82" t="s">
        <v>145</v>
      </c>
      <c r="F88" s="82" t="s">
        <v>121</v>
      </c>
      <c r="G88" s="98" t="s">
        <v>4905</v>
      </c>
      <c r="H88" s="100">
        <v>0</v>
      </c>
      <c r="I88" s="100">
        <v>0</v>
      </c>
      <c r="J88" s="100">
        <v>0</v>
      </c>
      <c r="K88" s="98">
        <v>0</v>
      </c>
      <c r="L88" s="98">
        <v>0</v>
      </c>
      <c r="M88" s="98">
        <v>0</v>
      </c>
      <c r="N88" s="98">
        <v>0</v>
      </c>
    </row>
    <row r="89" spans="1:14" x14ac:dyDescent="0.5">
      <c r="A89" s="99">
        <v>149</v>
      </c>
      <c r="B89" s="82" t="s">
        <v>146</v>
      </c>
      <c r="C89" s="82" t="s">
        <v>5260</v>
      </c>
      <c r="E89" s="82" t="s">
        <v>145</v>
      </c>
      <c r="F89" s="82" t="s">
        <v>121</v>
      </c>
      <c r="G89" s="98" t="s">
        <v>4906</v>
      </c>
      <c r="H89" s="100">
        <v>0</v>
      </c>
      <c r="I89" s="100">
        <v>0</v>
      </c>
      <c r="J89" s="100">
        <v>0</v>
      </c>
      <c r="K89" s="98">
        <v>0</v>
      </c>
      <c r="L89" s="98">
        <v>0</v>
      </c>
      <c r="M89" s="98">
        <v>0</v>
      </c>
      <c r="N89" s="98">
        <v>0</v>
      </c>
    </row>
    <row r="90" spans="1:14" x14ac:dyDescent="0.5">
      <c r="A90" s="99">
        <v>150</v>
      </c>
      <c r="B90" s="82" t="s">
        <v>137</v>
      </c>
      <c r="C90" s="82" t="s">
        <v>5260</v>
      </c>
      <c r="D90" s="91">
        <v>10200000</v>
      </c>
      <c r="E90" s="82" t="s">
        <v>136</v>
      </c>
      <c r="F90" s="82" t="s">
        <v>121</v>
      </c>
      <c r="G90" s="98" t="s">
        <v>4905</v>
      </c>
      <c r="H90" s="100">
        <v>0</v>
      </c>
      <c r="I90" s="100">
        <v>0</v>
      </c>
      <c r="J90" s="100">
        <v>0</v>
      </c>
      <c r="K90" s="98">
        <v>0</v>
      </c>
      <c r="L90" s="98">
        <v>0</v>
      </c>
      <c r="M90" s="98">
        <v>0</v>
      </c>
      <c r="N90" s="98">
        <v>0</v>
      </c>
    </row>
    <row r="91" spans="1:14" x14ac:dyDescent="0.5">
      <c r="A91" s="99">
        <v>150</v>
      </c>
      <c r="B91" s="82" t="s">
        <v>137</v>
      </c>
      <c r="C91" s="82" t="s">
        <v>5260</v>
      </c>
      <c r="E91" s="82" t="s">
        <v>136</v>
      </c>
      <c r="F91" s="82" t="s">
        <v>121</v>
      </c>
      <c r="G91" s="98" t="s">
        <v>4906</v>
      </c>
      <c r="H91" s="100">
        <v>0</v>
      </c>
      <c r="I91" s="100">
        <v>0</v>
      </c>
      <c r="J91" s="100">
        <v>0</v>
      </c>
      <c r="K91" s="98">
        <v>0</v>
      </c>
      <c r="L91" s="98">
        <v>0</v>
      </c>
      <c r="M91" s="98">
        <v>0</v>
      </c>
      <c r="N91" s="98">
        <v>0</v>
      </c>
    </row>
    <row r="92" spans="1:14" x14ac:dyDescent="0.5">
      <c r="A92" s="99">
        <v>151</v>
      </c>
      <c r="B92" s="82" t="s">
        <v>1684</v>
      </c>
      <c r="C92" s="82" t="s">
        <v>5260</v>
      </c>
      <c r="D92" s="91">
        <v>9000000</v>
      </c>
      <c r="E92" s="82" t="s">
        <v>1683</v>
      </c>
      <c r="F92" s="82" t="s">
        <v>121</v>
      </c>
      <c r="G92" s="98" t="s">
        <v>4905</v>
      </c>
      <c r="H92" s="100">
        <v>0</v>
      </c>
      <c r="I92" s="100">
        <v>0</v>
      </c>
      <c r="J92" s="100">
        <v>0</v>
      </c>
      <c r="K92" s="100">
        <v>0</v>
      </c>
      <c r="L92" s="100">
        <v>0</v>
      </c>
      <c r="M92" s="100">
        <v>0</v>
      </c>
      <c r="N92" s="100">
        <v>0</v>
      </c>
    </row>
    <row r="93" spans="1:14" x14ac:dyDescent="0.5">
      <c r="A93" s="99">
        <v>151</v>
      </c>
      <c r="B93" s="82" t="s">
        <v>1684</v>
      </c>
      <c r="C93" s="82" t="s">
        <v>5260</v>
      </c>
      <c r="E93" s="82" t="s">
        <v>1683</v>
      </c>
      <c r="F93" s="82" t="s">
        <v>121</v>
      </c>
      <c r="G93" s="98" t="s">
        <v>4906</v>
      </c>
      <c r="H93" s="100">
        <v>0</v>
      </c>
      <c r="I93" s="100">
        <v>0</v>
      </c>
      <c r="J93" s="100">
        <v>0</v>
      </c>
      <c r="K93" s="100">
        <v>0</v>
      </c>
      <c r="L93" s="100">
        <v>0</v>
      </c>
      <c r="M93" s="100">
        <v>0</v>
      </c>
      <c r="N93" s="100">
        <v>0</v>
      </c>
    </row>
    <row r="94" spans="1:14" x14ac:dyDescent="0.5">
      <c r="A94" s="99">
        <v>152</v>
      </c>
      <c r="B94" s="82" t="s">
        <v>1689</v>
      </c>
      <c r="C94" s="82" t="s">
        <v>5260</v>
      </c>
      <c r="D94" s="91">
        <v>11000000</v>
      </c>
      <c r="E94" s="82" t="s">
        <v>1688</v>
      </c>
      <c r="F94" s="82" t="s">
        <v>121</v>
      </c>
      <c r="G94" s="98" t="s">
        <v>4905</v>
      </c>
      <c r="H94" s="100">
        <v>0</v>
      </c>
      <c r="I94" s="100">
        <v>0</v>
      </c>
      <c r="J94" s="100">
        <v>0</v>
      </c>
      <c r="K94" s="100">
        <v>0</v>
      </c>
      <c r="L94" s="100">
        <v>0</v>
      </c>
      <c r="M94" s="100">
        <v>0</v>
      </c>
      <c r="N94" s="100">
        <v>0</v>
      </c>
    </row>
    <row r="95" spans="1:14" x14ac:dyDescent="0.5">
      <c r="A95" s="99">
        <v>152</v>
      </c>
      <c r="B95" s="82" t="s">
        <v>1689</v>
      </c>
      <c r="C95" s="82" t="s">
        <v>5260</v>
      </c>
      <c r="E95" s="82" t="s">
        <v>1688</v>
      </c>
      <c r="F95" s="82" t="s">
        <v>121</v>
      </c>
      <c r="G95" s="98" t="s">
        <v>4906</v>
      </c>
      <c r="H95" s="100">
        <v>0</v>
      </c>
      <c r="I95" s="100">
        <v>0</v>
      </c>
      <c r="J95" s="100">
        <v>0</v>
      </c>
      <c r="K95" s="100">
        <v>0</v>
      </c>
      <c r="L95" s="100">
        <v>0</v>
      </c>
      <c r="M95" s="100">
        <v>0</v>
      </c>
      <c r="N95" s="100">
        <v>0</v>
      </c>
    </row>
    <row r="96" spans="1:14" x14ac:dyDescent="0.5">
      <c r="A96" s="99">
        <v>159</v>
      </c>
      <c r="B96" s="82" t="s">
        <v>1931</v>
      </c>
      <c r="C96" s="82" t="s">
        <v>5245</v>
      </c>
      <c r="D96" s="91">
        <v>15000000</v>
      </c>
      <c r="E96" s="82" t="s">
        <v>1930</v>
      </c>
      <c r="F96" s="82" t="s">
        <v>121</v>
      </c>
      <c r="G96" s="98" t="s">
        <v>4905</v>
      </c>
      <c r="H96" s="98">
        <v>11500</v>
      </c>
      <c r="I96" s="98">
        <v>0</v>
      </c>
      <c r="J96" s="100">
        <v>13000</v>
      </c>
      <c r="K96" s="98">
        <v>11500</v>
      </c>
      <c r="L96" s="98">
        <v>0</v>
      </c>
      <c r="M96" s="98">
        <v>0</v>
      </c>
      <c r="N96" s="98">
        <v>0</v>
      </c>
    </row>
    <row r="97" spans="1:14" x14ac:dyDescent="0.5">
      <c r="A97" s="99">
        <v>159</v>
      </c>
      <c r="B97" s="82" t="s">
        <v>1931</v>
      </c>
      <c r="C97" s="82" t="s">
        <v>5245</v>
      </c>
      <c r="E97" s="82" t="s">
        <v>1930</v>
      </c>
      <c r="F97" s="82" t="s">
        <v>121</v>
      </c>
      <c r="G97" s="98" t="s">
        <v>4906</v>
      </c>
      <c r="H97" s="98">
        <v>0</v>
      </c>
      <c r="I97" s="98">
        <v>0</v>
      </c>
      <c r="J97" s="98">
        <v>0</v>
      </c>
      <c r="K97" s="98">
        <v>0</v>
      </c>
      <c r="L97" s="98">
        <v>0</v>
      </c>
      <c r="M97" s="98">
        <v>0</v>
      </c>
      <c r="N97" s="98">
        <v>0</v>
      </c>
    </row>
    <row r="98" spans="1:14" x14ac:dyDescent="0.5">
      <c r="A98" s="99">
        <v>164</v>
      </c>
      <c r="B98" s="82" t="s">
        <v>1814</v>
      </c>
      <c r="C98" s="82" t="s">
        <v>5318</v>
      </c>
      <c r="D98" s="91">
        <v>704926</v>
      </c>
      <c r="E98" s="82" t="s">
        <v>1813</v>
      </c>
      <c r="F98" s="82" t="s">
        <v>121</v>
      </c>
      <c r="G98" s="98" t="s">
        <v>4905</v>
      </c>
      <c r="H98" s="98">
        <v>27210</v>
      </c>
      <c r="I98" s="98">
        <v>19739</v>
      </c>
      <c r="J98" s="100">
        <v>55804</v>
      </c>
      <c r="K98" s="98">
        <v>8514</v>
      </c>
      <c r="L98" s="98">
        <v>0</v>
      </c>
      <c r="M98" s="98">
        <v>0</v>
      </c>
      <c r="N98" s="98">
        <v>0</v>
      </c>
    </row>
    <row r="99" spans="1:14" x14ac:dyDescent="0.5">
      <c r="A99" s="99">
        <v>164</v>
      </c>
      <c r="B99" s="82" t="s">
        <v>1814</v>
      </c>
      <c r="C99" s="82" t="s">
        <v>5318</v>
      </c>
      <c r="E99" s="82" t="s">
        <v>1813</v>
      </c>
      <c r="F99" s="82" t="s">
        <v>121</v>
      </c>
      <c r="G99" s="98" t="s">
        <v>4906</v>
      </c>
      <c r="H99" s="98">
        <v>0</v>
      </c>
      <c r="I99" s="98">
        <v>0</v>
      </c>
      <c r="J99" s="98">
        <v>0</v>
      </c>
      <c r="K99" s="98">
        <v>0</v>
      </c>
      <c r="L99" s="98">
        <v>0</v>
      </c>
      <c r="M99" s="98">
        <v>0</v>
      </c>
      <c r="N99" s="98">
        <v>0</v>
      </c>
    </row>
    <row r="100" spans="1:14" x14ac:dyDescent="0.5">
      <c r="A100" s="99">
        <v>165</v>
      </c>
      <c r="B100" s="82" t="s">
        <v>4149</v>
      </c>
      <c r="C100" s="82" t="s">
        <v>5319</v>
      </c>
      <c r="D100" s="91">
        <v>5764282</v>
      </c>
      <c r="E100" s="82" t="s">
        <v>4148</v>
      </c>
      <c r="F100" s="82" t="s">
        <v>121</v>
      </c>
      <c r="G100" s="98" t="s">
        <v>4905</v>
      </c>
      <c r="H100" s="98">
        <v>22112</v>
      </c>
      <c r="I100" s="98">
        <v>23369</v>
      </c>
      <c r="J100" s="100">
        <v>46012</v>
      </c>
      <c r="K100" s="98">
        <v>11957</v>
      </c>
      <c r="L100" s="98">
        <v>0</v>
      </c>
      <c r="M100" s="98">
        <v>0</v>
      </c>
      <c r="N100" s="98">
        <v>0</v>
      </c>
    </row>
    <row r="101" spans="1:14" x14ac:dyDescent="0.5">
      <c r="A101" s="99">
        <v>165</v>
      </c>
      <c r="B101" s="82" t="s">
        <v>4149</v>
      </c>
      <c r="C101" s="82" t="s">
        <v>5319</v>
      </c>
      <c r="E101" s="82" t="s">
        <v>4148</v>
      </c>
      <c r="F101" s="82" t="s">
        <v>121</v>
      </c>
      <c r="G101" s="98" t="s">
        <v>4906</v>
      </c>
      <c r="H101" s="98">
        <v>0</v>
      </c>
      <c r="I101" s="98">
        <v>0</v>
      </c>
      <c r="J101" s="100">
        <v>4513697</v>
      </c>
      <c r="K101" s="98">
        <v>0</v>
      </c>
      <c r="L101" s="98">
        <v>0</v>
      </c>
      <c r="M101" s="98">
        <v>0</v>
      </c>
      <c r="N101" s="98">
        <v>0</v>
      </c>
    </row>
    <row r="102" spans="1:14" x14ac:dyDescent="0.5">
      <c r="A102" s="99">
        <v>166</v>
      </c>
      <c r="B102" s="82" t="s">
        <v>3717</v>
      </c>
      <c r="C102" s="82" t="s">
        <v>5281</v>
      </c>
      <c r="D102" s="91">
        <v>2568899</v>
      </c>
      <c r="E102" s="82" t="s">
        <v>3716</v>
      </c>
      <c r="F102" s="82" t="s">
        <v>121</v>
      </c>
      <c r="G102" s="98" t="s">
        <v>4905</v>
      </c>
      <c r="H102" s="98">
        <v>43420</v>
      </c>
      <c r="I102" s="98">
        <v>0</v>
      </c>
      <c r="J102" s="100">
        <v>52074</v>
      </c>
      <c r="K102" s="98">
        <v>43420</v>
      </c>
      <c r="L102" s="98">
        <v>0</v>
      </c>
      <c r="M102" s="98">
        <v>0</v>
      </c>
      <c r="N102" s="98">
        <v>484</v>
      </c>
    </row>
    <row r="103" spans="1:14" x14ac:dyDescent="0.5">
      <c r="A103" s="99">
        <v>166</v>
      </c>
      <c r="B103" s="82" t="s">
        <v>3717</v>
      </c>
      <c r="C103" s="82" t="s">
        <v>5281</v>
      </c>
      <c r="E103" s="82" t="s">
        <v>3716</v>
      </c>
      <c r="F103" s="82" t="s">
        <v>121</v>
      </c>
      <c r="G103" s="98" t="s">
        <v>4906</v>
      </c>
      <c r="H103" s="98">
        <v>39749</v>
      </c>
      <c r="I103" s="98">
        <v>0</v>
      </c>
      <c r="J103" s="100">
        <v>39749</v>
      </c>
      <c r="K103" s="98">
        <v>39749</v>
      </c>
      <c r="L103" s="98">
        <v>0</v>
      </c>
      <c r="M103" s="98">
        <v>0</v>
      </c>
      <c r="N103" s="98">
        <v>0</v>
      </c>
    </row>
    <row r="104" spans="1:14" x14ac:dyDescent="0.5">
      <c r="A104" s="99">
        <v>167</v>
      </c>
      <c r="B104" s="82" t="s">
        <v>2552</v>
      </c>
      <c r="C104" s="82" t="s">
        <v>5320</v>
      </c>
      <c r="D104" s="91">
        <v>1681983</v>
      </c>
      <c r="E104" s="82" t="s">
        <v>2551</v>
      </c>
      <c r="F104" s="82" t="s">
        <v>121</v>
      </c>
      <c r="G104" s="98" t="s">
        <v>4905</v>
      </c>
      <c r="H104" s="98">
        <v>8795</v>
      </c>
      <c r="I104" s="98">
        <v>0</v>
      </c>
      <c r="J104" s="100">
        <v>3000</v>
      </c>
      <c r="K104" s="98">
        <v>8795</v>
      </c>
      <c r="L104" s="98">
        <v>0</v>
      </c>
      <c r="M104" s="98">
        <v>7105</v>
      </c>
      <c r="N104" s="98">
        <v>0</v>
      </c>
    </row>
    <row r="105" spans="1:14" x14ac:dyDescent="0.5">
      <c r="A105" s="99">
        <v>167</v>
      </c>
      <c r="B105" s="82" t="s">
        <v>2552</v>
      </c>
      <c r="C105" s="82" t="s">
        <v>5320</v>
      </c>
      <c r="E105" s="82" t="s">
        <v>2551</v>
      </c>
      <c r="F105" s="82" t="s">
        <v>121</v>
      </c>
      <c r="G105" s="98" t="s">
        <v>4906</v>
      </c>
      <c r="H105" s="98">
        <v>0</v>
      </c>
      <c r="I105" s="98">
        <v>0</v>
      </c>
      <c r="J105" s="98">
        <v>0</v>
      </c>
      <c r="K105" s="98">
        <v>0</v>
      </c>
      <c r="L105" s="98">
        <v>0</v>
      </c>
      <c r="M105" s="98">
        <v>0</v>
      </c>
      <c r="N105" s="98">
        <v>0</v>
      </c>
    </row>
    <row r="106" spans="1:14" x14ac:dyDescent="0.5">
      <c r="A106" s="99">
        <v>168</v>
      </c>
      <c r="B106" s="82" t="s">
        <v>1884</v>
      </c>
      <c r="C106" s="82" t="s">
        <v>5321</v>
      </c>
      <c r="D106" s="91">
        <v>2252137</v>
      </c>
      <c r="E106" s="82" t="s">
        <v>1883</v>
      </c>
      <c r="F106" s="82" t="s">
        <v>121</v>
      </c>
      <c r="G106" s="98" t="s">
        <v>4905</v>
      </c>
      <c r="H106" s="98">
        <v>7432</v>
      </c>
      <c r="I106" s="98">
        <v>0</v>
      </c>
      <c r="J106" s="100">
        <v>28828</v>
      </c>
      <c r="K106" s="98">
        <v>5869</v>
      </c>
      <c r="L106" s="98">
        <v>0</v>
      </c>
      <c r="M106" s="98">
        <v>0</v>
      </c>
      <c r="N106" s="98">
        <v>0</v>
      </c>
    </row>
    <row r="107" spans="1:14" x14ac:dyDescent="0.5">
      <c r="A107" s="99">
        <v>168</v>
      </c>
      <c r="B107" s="82" t="s">
        <v>1884</v>
      </c>
      <c r="C107" s="82" t="s">
        <v>5321</v>
      </c>
      <c r="E107" s="82" t="s">
        <v>1883</v>
      </c>
      <c r="F107" s="82" t="s">
        <v>121</v>
      </c>
      <c r="G107" s="98" t="s">
        <v>4906</v>
      </c>
      <c r="H107" s="98">
        <v>0</v>
      </c>
      <c r="I107" s="98">
        <v>0</v>
      </c>
      <c r="J107" s="100">
        <v>3073</v>
      </c>
      <c r="K107" s="98">
        <v>0</v>
      </c>
      <c r="L107" s="98">
        <v>0</v>
      </c>
      <c r="M107" s="98">
        <v>0</v>
      </c>
      <c r="N107" s="98">
        <v>0</v>
      </c>
    </row>
    <row r="108" spans="1:14" x14ac:dyDescent="0.5">
      <c r="A108" s="99">
        <v>183</v>
      </c>
      <c r="B108" s="82" t="s">
        <v>3524</v>
      </c>
      <c r="C108" s="82" t="s">
        <v>5322</v>
      </c>
      <c r="D108" s="91">
        <v>63000000</v>
      </c>
      <c r="E108" s="82" t="s">
        <v>3523</v>
      </c>
      <c r="F108" s="82" t="s">
        <v>121</v>
      </c>
      <c r="G108" s="98" t="s">
        <v>4905</v>
      </c>
      <c r="H108" s="100">
        <v>0</v>
      </c>
      <c r="I108" s="100">
        <v>0</v>
      </c>
      <c r="J108" s="100">
        <v>0</v>
      </c>
      <c r="K108" s="100">
        <v>0</v>
      </c>
      <c r="L108" s="100">
        <v>0</v>
      </c>
      <c r="M108" s="100">
        <v>0</v>
      </c>
      <c r="N108" s="100">
        <v>0</v>
      </c>
    </row>
    <row r="109" spans="1:14" x14ac:dyDescent="0.5">
      <c r="A109" s="99">
        <v>183</v>
      </c>
      <c r="B109" s="82" t="s">
        <v>3524</v>
      </c>
      <c r="C109" s="82" t="s">
        <v>5322</v>
      </c>
      <c r="E109" s="82" t="s">
        <v>3523</v>
      </c>
      <c r="F109" s="82" t="s">
        <v>121</v>
      </c>
      <c r="G109" s="98" t="s">
        <v>4906</v>
      </c>
      <c r="H109" s="100">
        <v>0</v>
      </c>
      <c r="I109" s="100">
        <v>0</v>
      </c>
      <c r="J109" s="100">
        <v>0</v>
      </c>
      <c r="K109" s="100">
        <v>0</v>
      </c>
      <c r="L109" s="100">
        <v>0</v>
      </c>
      <c r="M109" s="100">
        <v>0</v>
      </c>
      <c r="N109" s="100">
        <v>0</v>
      </c>
    </row>
    <row r="110" spans="1:14" x14ac:dyDescent="0.5">
      <c r="A110" s="99">
        <v>186</v>
      </c>
      <c r="B110" s="82" t="s">
        <v>835</v>
      </c>
      <c r="C110" s="82" t="s">
        <v>5306</v>
      </c>
      <c r="D110" s="91">
        <v>3000000</v>
      </c>
      <c r="E110" s="82" t="s">
        <v>834</v>
      </c>
      <c r="F110" s="82" t="s">
        <v>121</v>
      </c>
      <c r="G110" s="98" t="s">
        <v>4905</v>
      </c>
      <c r="H110" s="100">
        <v>0</v>
      </c>
      <c r="I110" s="100">
        <v>0</v>
      </c>
      <c r="J110" s="100">
        <v>0</v>
      </c>
      <c r="K110" s="100">
        <v>0</v>
      </c>
      <c r="L110" s="100">
        <v>0</v>
      </c>
      <c r="M110" s="100">
        <v>0</v>
      </c>
      <c r="N110" s="100">
        <v>0</v>
      </c>
    </row>
    <row r="111" spans="1:14" x14ac:dyDescent="0.5">
      <c r="A111" s="99">
        <v>186</v>
      </c>
      <c r="B111" s="82" t="s">
        <v>835</v>
      </c>
      <c r="C111" s="82" t="s">
        <v>5306</v>
      </c>
      <c r="E111" s="82" t="s">
        <v>834</v>
      </c>
      <c r="F111" s="82" t="s">
        <v>121</v>
      </c>
      <c r="G111" s="98" t="s">
        <v>4906</v>
      </c>
      <c r="H111" s="100">
        <v>0</v>
      </c>
      <c r="I111" s="100">
        <v>0</v>
      </c>
      <c r="J111" s="100">
        <v>0</v>
      </c>
      <c r="K111" s="100">
        <v>0</v>
      </c>
      <c r="L111" s="100">
        <v>0</v>
      </c>
      <c r="M111" s="100">
        <v>0</v>
      </c>
      <c r="N111" s="100">
        <v>0</v>
      </c>
    </row>
    <row r="112" spans="1:14" x14ac:dyDescent="0.5">
      <c r="A112" s="99">
        <v>187</v>
      </c>
      <c r="B112" s="82" t="s">
        <v>840</v>
      </c>
      <c r="C112" s="82" t="s">
        <v>5306</v>
      </c>
      <c r="D112" s="91">
        <v>15000000</v>
      </c>
      <c r="E112" s="82" t="s">
        <v>839</v>
      </c>
      <c r="F112" s="82" t="s">
        <v>121</v>
      </c>
      <c r="G112" s="98" t="s">
        <v>4905</v>
      </c>
      <c r="H112" s="100">
        <v>0</v>
      </c>
      <c r="I112" s="100">
        <v>0</v>
      </c>
      <c r="J112" s="100">
        <v>0</v>
      </c>
      <c r="K112" s="100">
        <v>0</v>
      </c>
      <c r="L112" s="100">
        <v>0</v>
      </c>
      <c r="M112" s="100">
        <v>0</v>
      </c>
      <c r="N112" s="100">
        <v>0</v>
      </c>
    </row>
    <row r="113" spans="1:14" x14ac:dyDescent="0.5">
      <c r="A113" s="99">
        <v>187</v>
      </c>
      <c r="B113" s="82" t="s">
        <v>840</v>
      </c>
      <c r="C113" s="82" t="s">
        <v>5306</v>
      </c>
      <c r="E113" s="82" t="s">
        <v>839</v>
      </c>
      <c r="F113" s="82" t="s">
        <v>121</v>
      </c>
      <c r="G113" s="98" t="s">
        <v>4906</v>
      </c>
      <c r="H113" s="100">
        <v>0</v>
      </c>
      <c r="I113" s="100">
        <v>0</v>
      </c>
      <c r="J113" s="100">
        <v>0</v>
      </c>
      <c r="K113" s="100">
        <v>0</v>
      </c>
      <c r="L113" s="100">
        <v>0</v>
      </c>
      <c r="M113" s="100">
        <v>0</v>
      </c>
      <c r="N113" s="100">
        <v>0</v>
      </c>
    </row>
    <row r="114" spans="1:14" x14ac:dyDescent="0.5">
      <c r="A114" s="99">
        <v>188</v>
      </c>
      <c r="B114" s="82" t="s">
        <v>2048</v>
      </c>
      <c r="C114" s="82" t="s">
        <v>5323</v>
      </c>
      <c r="D114" s="91">
        <v>20000000</v>
      </c>
      <c r="E114" s="82" t="s">
        <v>2047</v>
      </c>
      <c r="F114" s="82" t="s">
        <v>121</v>
      </c>
      <c r="G114" s="98" t="s">
        <v>4905</v>
      </c>
      <c r="H114" s="98">
        <v>70000</v>
      </c>
      <c r="I114" s="98">
        <v>0</v>
      </c>
      <c r="J114" s="100">
        <v>341367</v>
      </c>
      <c r="K114" s="98">
        <v>70000</v>
      </c>
      <c r="L114" s="98">
        <v>0</v>
      </c>
      <c r="M114" s="98">
        <v>200000</v>
      </c>
      <c r="N114" s="98">
        <v>71367</v>
      </c>
    </row>
    <row r="115" spans="1:14" x14ac:dyDescent="0.5">
      <c r="A115" s="99">
        <v>188</v>
      </c>
      <c r="B115" s="82" t="s">
        <v>2048</v>
      </c>
      <c r="C115" s="82" t="s">
        <v>5323</v>
      </c>
      <c r="E115" s="82" t="s">
        <v>2047</v>
      </c>
      <c r="F115" s="82" t="s">
        <v>121</v>
      </c>
      <c r="G115" s="98" t="s">
        <v>4906</v>
      </c>
      <c r="H115" s="98">
        <v>0</v>
      </c>
      <c r="I115" s="98">
        <v>0</v>
      </c>
      <c r="J115" s="100">
        <v>3000000</v>
      </c>
      <c r="K115" s="98">
        <v>0</v>
      </c>
      <c r="L115" s="98">
        <v>0</v>
      </c>
      <c r="M115" s="98">
        <v>0</v>
      </c>
      <c r="N115" s="98">
        <v>0</v>
      </c>
    </row>
    <row r="116" spans="1:14" x14ac:dyDescent="0.5">
      <c r="A116" s="99">
        <v>190</v>
      </c>
      <c r="B116" s="82" t="s">
        <v>1855</v>
      </c>
      <c r="C116" s="82" t="s">
        <v>5234</v>
      </c>
      <c r="D116" s="91">
        <v>9889587</v>
      </c>
      <c r="E116" s="82" t="s">
        <v>1854</v>
      </c>
      <c r="F116" s="82" t="s">
        <v>121</v>
      </c>
      <c r="G116" s="98" t="s">
        <v>4905</v>
      </c>
      <c r="H116" s="98">
        <v>0</v>
      </c>
      <c r="I116" s="98">
        <v>0</v>
      </c>
      <c r="J116" s="100">
        <v>597841</v>
      </c>
      <c r="K116" s="98">
        <v>0</v>
      </c>
      <c r="L116" s="98">
        <v>0</v>
      </c>
      <c r="M116" s="98">
        <v>0</v>
      </c>
      <c r="N116" s="98">
        <v>0</v>
      </c>
    </row>
    <row r="117" spans="1:14" x14ac:dyDescent="0.5">
      <c r="A117" s="99">
        <v>190</v>
      </c>
      <c r="B117" s="82" t="s">
        <v>1855</v>
      </c>
      <c r="C117" s="82" t="s">
        <v>5234</v>
      </c>
      <c r="E117" s="82" t="s">
        <v>1854</v>
      </c>
      <c r="F117" s="82" t="s">
        <v>121</v>
      </c>
      <c r="G117" s="98" t="s">
        <v>4906</v>
      </c>
      <c r="H117" s="98">
        <v>0</v>
      </c>
      <c r="I117" s="98">
        <v>0</v>
      </c>
      <c r="J117" s="100">
        <v>1168808</v>
      </c>
      <c r="K117" s="98">
        <v>0</v>
      </c>
      <c r="L117" s="98">
        <v>0</v>
      </c>
      <c r="M117" s="98">
        <v>0</v>
      </c>
      <c r="N117" s="98">
        <v>0</v>
      </c>
    </row>
    <row r="118" spans="1:14" x14ac:dyDescent="0.5">
      <c r="A118" s="99">
        <v>191</v>
      </c>
      <c r="B118" s="82" t="s">
        <v>2270</v>
      </c>
      <c r="C118" s="82" t="s">
        <v>5237</v>
      </c>
      <c r="D118" s="91">
        <v>12000000</v>
      </c>
      <c r="E118" s="82" t="s">
        <v>2269</v>
      </c>
      <c r="F118" s="82" t="s">
        <v>121</v>
      </c>
      <c r="G118" s="98" t="s">
        <v>4905</v>
      </c>
      <c r="H118" s="98">
        <v>40457</v>
      </c>
      <c r="I118" s="98">
        <v>0</v>
      </c>
      <c r="J118" s="100">
        <v>700000</v>
      </c>
      <c r="K118" s="98">
        <v>40457</v>
      </c>
      <c r="L118" s="98">
        <v>0</v>
      </c>
      <c r="M118" s="98">
        <v>0</v>
      </c>
      <c r="N118" s="98">
        <v>64000</v>
      </c>
    </row>
    <row r="119" spans="1:14" x14ac:dyDescent="0.5">
      <c r="A119" s="99">
        <v>191</v>
      </c>
      <c r="B119" s="82" t="s">
        <v>2270</v>
      </c>
      <c r="C119" s="82" t="s">
        <v>5237</v>
      </c>
      <c r="E119" s="82" t="s">
        <v>2269</v>
      </c>
      <c r="F119" s="82" t="s">
        <v>121</v>
      </c>
      <c r="G119" s="98" t="s">
        <v>4906</v>
      </c>
      <c r="H119" s="98">
        <v>0</v>
      </c>
      <c r="I119" s="98">
        <v>0</v>
      </c>
      <c r="J119" s="98">
        <v>0</v>
      </c>
      <c r="K119" s="98">
        <v>0</v>
      </c>
      <c r="L119" s="98">
        <v>0</v>
      </c>
      <c r="M119" s="98">
        <v>0</v>
      </c>
      <c r="N119" s="98">
        <v>0</v>
      </c>
    </row>
    <row r="120" spans="1:14" x14ac:dyDescent="0.5">
      <c r="A120" s="99">
        <v>192</v>
      </c>
      <c r="B120" s="82" t="s">
        <v>820</v>
      </c>
      <c r="C120" s="82" t="s">
        <v>5235</v>
      </c>
      <c r="D120" s="91">
        <v>12000000</v>
      </c>
      <c r="E120" s="82" t="s">
        <v>819</v>
      </c>
      <c r="F120" s="82" t="s">
        <v>121</v>
      </c>
      <c r="G120" s="98" t="s">
        <v>4905</v>
      </c>
      <c r="H120" s="98">
        <v>0</v>
      </c>
      <c r="I120" s="98">
        <v>0</v>
      </c>
      <c r="J120" s="100">
        <v>615000</v>
      </c>
      <c r="K120" s="98">
        <v>0</v>
      </c>
      <c r="L120" s="98">
        <v>0</v>
      </c>
      <c r="M120" s="98">
        <v>0</v>
      </c>
      <c r="N120" s="98">
        <v>0</v>
      </c>
    </row>
    <row r="121" spans="1:14" x14ac:dyDescent="0.5">
      <c r="A121" s="99">
        <v>192</v>
      </c>
      <c r="B121" s="82" t="s">
        <v>820</v>
      </c>
      <c r="C121" s="82" t="s">
        <v>5235</v>
      </c>
      <c r="E121" s="82" t="s">
        <v>819</v>
      </c>
      <c r="F121" s="82" t="s">
        <v>121</v>
      </c>
      <c r="G121" s="98" t="s">
        <v>4906</v>
      </c>
      <c r="H121" s="98">
        <v>0</v>
      </c>
      <c r="I121" s="98">
        <v>0</v>
      </c>
      <c r="J121" s="100">
        <v>0</v>
      </c>
      <c r="K121" s="98">
        <v>0</v>
      </c>
      <c r="L121" s="98">
        <v>0</v>
      </c>
      <c r="M121" s="98">
        <v>0</v>
      </c>
      <c r="N121" s="98">
        <v>0</v>
      </c>
    </row>
    <row r="122" spans="1:14" x14ac:dyDescent="0.5">
      <c r="A122" s="99">
        <v>193</v>
      </c>
      <c r="B122" s="82" t="s">
        <v>3779</v>
      </c>
      <c r="C122" s="82" t="s">
        <v>5310</v>
      </c>
      <c r="D122" s="91">
        <v>3000000</v>
      </c>
      <c r="E122" s="82" t="s">
        <v>3778</v>
      </c>
      <c r="F122" s="82" t="s">
        <v>121</v>
      </c>
      <c r="G122" s="98" t="s">
        <v>4905</v>
      </c>
      <c r="H122" s="98">
        <v>100000</v>
      </c>
      <c r="I122" s="98">
        <v>0</v>
      </c>
      <c r="J122" s="100">
        <v>100000</v>
      </c>
      <c r="K122" s="98">
        <v>100000</v>
      </c>
      <c r="L122" s="98">
        <v>0</v>
      </c>
      <c r="M122" s="98">
        <v>0</v>
      </c>
      <c r="N122" s="98">
        <v>0</v>
      </c>
    </row>
    <row r="123" spans="1:14" x14ac:dyDescent="0.5">
      <c r="A123" s="99">
        <v>193</v>
      </c>
      <c r="B123" s="82" t="s">
        <v>3779</v>
      </c>
      <c r="C123" s="82" t="s">
        <v>5310</v>
      </c>
      <c r="E123" s="82" t="s">
        <v>3778</v>
      </c>
      <c r="F123" s="82" t="s">
        <v>121</v>
      </c>
      <c r="G123" s="98" t="s">
        <v>4906</v>
      </c>
      <c r="H123" s="98">
        <v>0</v>
      </c>
      <c r="I123" s="98">
        <v>0</v>
      </c>
      <c r="J123" s="98">
        <v>0</v>
      </c>
      <c r="K123" s="98">
        <v>0</v>
      </c>
      <c r="L123" s="98">
        <v>0</v>
      </c>
      <c r="M123" s="98">
        <v>0</v>
      </c>
      <c r="N123" s="98">
        <v>0</v>
      </c>
    </row>
    <row r="124" spans="1:14" x14ac:dyDescent="0.5">
      <c r="A124" s="99">
        <v>194</v>
      </c>
      <c r="B124" s="82" t="s">
        <v>2521</v>
      </c>
      <c r="C124" s="82" t="s">
        <v>5234</v>
      </c>
      <c r="D124" s="91">
        <v>6049015</v>
      </c>
      <c r="E124" s="82" t="s">
        <v>2520</v>
      </c>
      <c r="F124" s="82" t="s">
        <v>121</v>
      </c>
      <c r="G124" s="98" t="s">
        <v>4905</v>
      </c>
      <c r="H124" s="98">
        <v>0</v>
      </c>
      <c r="I124" s="98">
        <v>0</v>
      </c>
      <c r="J124" s="100">
        <v>236000</v>
      </c>
      <c r="K124" s="98">
        <v>0</v>
      </c>
      <c r="L124" s="98">
        <v>0</v>
      </c>
      <c r="M124" s="98">
        <v>0</v>
      </c>
      <c r="N124" s="98">
        <v>0</v>
      </c>
    </row>
    <row r="125" spans="1:14" x14ac:dyDescent="0.5">
      <c r="A125" s="99">
        <v>194</v>
      </c>
      <c r="B125" s="82" t="s">
        <v>2521</v>
      </c>
      <c r="C125" s="82" t="s">
        <v>5234</v>
      </c>
      <c r="E125" s="82" t="s">
        <v>2520</v>
      </c>
      <c r="F125" s="82" t="s">
        <v>121</v>
      </c>
      <c r="G125" s="98" t="s">
        <v>4906</v>
      </c>
      <c r="H125" s="98">
        <v>0</v>
      </c>
      <c r="I125" s="98">
        <v>0</v>
      </c>
      <c r="J125" s="98">
        <v>0</v>
      </c>
      <c r="K125" s="98">
        <v>0</v>
      </c>
      <c r="L125" s="98">
        <v>0</v>
      </c>
      <c r="M125" s="98">
        <v>0</v>
      </c>
      <c r="N125" s="98">
        <v>0</v>
      </c>
    </row>
    <row r="126" spans="1:14" x14ac:dyDescent="0.5">
      <c r="A126" s="99">
        <v>195</v>
      </c>
      <c r="B126" s="82" t="s">
        <v>2784</v>
      </c>
      <c r="C126" s="82" t="s">
        <v>5257</v>
      </c>
      <c r="D126" s="91">
        <v>17000000</v>
      </c>
      <c r="E126" s="82" t="s">
        <v>2783</v>
      </c>
      <c r="F126" s="82" t="s">
        <v>121</v>
      </c>
      <c r="G126" s="98" t="s">
        <v>4905</v>
      </c>
      <c r="H126" s="100">
        <v>0</v>
      </c>
      <c r="I126" s="100">
        <v>0</v>
      </c>
      <c r="J126" s="100">
        <v>0</v>
      </c>
      <c r="K126" s="100">
        <v>0</v>
      </c>
      <c r="L126" s="100">
        <v>0</v>
      </c>
      <c r="M126" s="100">
        <v>0</v>
      </c>
      <c r="N126" s="100">
        <v>0</v>
      </c>
    </row>
    <row r="127" spans="1:14" x14ac:dyDescent="0.5">
      <c r="A127" s="99">
        <v>195</v>
      </c>
      <c r="B127" s="82" t="s">
        <v>2784</v>
      </c>
      <c r="C127" s="82" t="s">
        <v>5257</v>
      </c>
      <c r="E127" s="82" t="s">
        <v>2783</v>
      </c>
      <c r="F127" s="82" t="s">
        <v>121</v>
      </c>
      <c r="G127" s="98" t="s">
        <v>4906</v>
      </c>
      <c r="H127" s="100">
        <v>0</v>
      </c>
      <c r="I127" s="100">
        <v>0</v>
      </c>
      <c r="J127" s="100">
        <v>0</v>
      </c>
      <c r="K127" s="100">
        <v>0</v>
      </c>
      <c r="L127" s="100">
        <v>0</v>
      </c>
      <c r="M127" s="100">
        <v>0</v>
      </c>
      <c r="N127" s="100">
        <v>0</v>
      </c>
    </row>
    <row r="128" spans="1:14" x14ac:dyDescent="0.5">
      <c r="A128" s="99">
        <v>196</v>
      </c>
      <c r="B128" s="82" t="s">
        <v>2790</v>
      </c>
      <c r="C128" s="82" t="s">
        <v>5260</v>
      </c>
      <c r="D128" s="91">
        <v>16149000</v>
      </c>
      <c r="E128" s="82" t="s">
        <v>2789</v>
      </c>
      <c r="F128" s="82" t="s">
        <v>121</v>
      </c>
      <c r="G128" s="98" t="s">
        <v>4905</v>
      </c>
      <c r="H128" s="100">
        <v>0</v>
      </c>
      <c r="I128" s="100">
        <v>0</v>
      </c>
      <c r="J128" s="100">
        <v>0</v>
      </c>
      <c r="K128" s="100">
        <v>0</v>
      </c>
      <c r="L128" s="100">
        <v>0</v>
      </c>
      <c r="M128" s="100">
        <v>0</v>
      </c>
      <c r="N128" s="100">
        <v>0</v>
      </c>
    </row>
    <row r="129" spans="1:14" x14ac:dyDescent="0.5">
      <c r="A129" s="99">
        <v>196</v>
      </c>
      <c r="B129" s="82" t="s">
        <v>2790</v>
      </c>
      <c r="C129" s="82" t="s">
        <v>5260</v>
      </c>
      <c r="E129" s="82" t="s">
        <v>2789</v>
      </c>
      <c r="F129" s="82" t="s">
        <v>121</v>
      </c>
      <c r="G129" s="98" t="s">
        <v>4906</v>
      </c>
      <c r="H129" s="100">
        <v>0</v>
      </c>
      <c r="I129" s="100">
        <v>0</v>
      </c>
      <c r="J129" s="100">
        <v>0</v>
      </c>
      <c r="K129" s="100">
        <v>0</v>
      </c>
      <c r="L129" s="100">
        <v>0</v>
      </c>
      <c r="M129" s="100">
        <v>0</v>
      </c>
      <c r="N129" s="100">
        <v>0</v>
      </c>
    </row>
    <row r="130" spans="1:14" x14ac:dyDescent="0.5">
      <c r="A130" s="99">
        <v>197</v>
      </c>
      <c r="B130" s="82" t="s">
        <v>2796</v>
      </c>
      <c r="C130" s="82" t="s">
        <v>5260</v>
      </c>
      <c r="D130" s="91">
        <v>18000000</v>
      </c>
      <c r="E130" s="82" t="s">
        <v>2795</v>
      </c>
      <c r="F130" s="82" t="s">
        <v>121</v>
      </c>
      <c r="G130" s="98" t="s">
        <v>4905</v>
      </c>
      <c r="H130" s="98">
        <v>0</v>
      </c>
      <c r="I130" s="98">
        <v>0</v>
      </c>
      <c r="J130" s="100">
        <v>6226104</v>
      </c>
      <c r="K130" s="98">
        <v>0</v>
      </c>
      <c r="L130" s="98">
        <v>0</v>
      </c>
      <c r="M130" s="98">
        <v>6226104</v>
      </c>
      <c r="N130" s="98">
        <v>0</v>
      </c>
    </row>
    <row r="131" spans="1:14" x14ac:dyDescent="0.5">
      <c r="A131" s="99">
        <v>197</v>
      </c>
      <c r="B131" s="82" t="s">
        <v>2796</v>
      </c>
      <c r="C131" s="82" t="s">
        <v>5260</v>
      </c>
      <c r="E131" s="82" t="s">
        <v>2795</v>
      </c>
      <c r="F131" s="82" t="s">
        <v>121</v>
      </c>
      <c r="G131" s="98" t="s">
        <v>4906</v>
      </c>
      <c r="H131" s="98">
        <v>0</v>
      </c>
      <c r="I131" s="98">
        <v>0</v>
      </c>
      <c r="J131" s="98">
        <v>0</v>
      </c>
      <c r="K131" s="98">
        <v>0</v>
      </c>
      <c r="L131" s="98">
        <v>0</v>
      </c>
      <c r="M131" s="98">
        <v>0</v>
      </c>
      <c r="N131" s="98">
        <v>0</v>
      </c>
    </row>
    <row r="132" spans="1:14" x14ac:dyDescent="0.5">
      <c r="A132" s="99">
        <v>198</v>
      </c>
      <c r="B132" s="82" t="s">
        <v>471</v>
      </c>
      <c r="C132" s="82" t="s">
        <v>5257</v>
      </c>
      <c r="D132" s="91">
        <v>20000000</v>
      </c>
      <c r="E132" s="82" t="s">
        <v>470</v>
      </c>
      <c r="F132" s="82" t="s">
        <v>121</v>
      </c>
      <c r="G132" s="98" t="s">
        <v>4905</v>
      </c>
      <c r="H132" s="98">
        <v>0</v>
      </c>
      <c r="I132" s="98">
        <v>0</v>
      </c>
      <c r="J132" s="100">
        <v>920484</v>
      </c>
      <c r="K132" s="98">
        <v>0</v>
      </c>
      <c r="L132" s="98">
        <v>0</v>
      </c>
      <c r="M132" s="98">
        <v>826963</v>
      </c>
      <c r="N132" s="98">
        <v>0</v>
      </c>
    </row>
    <row r="133" spans="1:14" x14ac:dyDescent="0.5">
      <c r="A133" s="99">
        <v>198</v>
      </c>
      <c r="B133" s="82" t="s">
        <v>471</v>
      </c>
      <c r="C133" s="82" t="s">
        <v>5257</v>
      </c>
      <c r="E133" s="82" t="s">
        <v>470</v>
      </c>
      <c r="F133" s="82" t="s">
        <v>121</v>
      </c>
      <c r="G133" s="98" t="s">
        <v>4906</v>
      </c>
      <c r="H133" s="98">
        <v>0</v>
      </c>
      <c r="I133" s="98">
        <v>0</v>
      </c>
      <c r="J133" s="100">
        <v>0</v>
      </c>
      <c r="K133" s="98">
        <v>0</v>
      </c>
      <c r="L133" s="98">
        <v>0</v>
      </c>
      <c r="M133" s="98">
        <v>0</v>
      </c>
      <c r="N133" s="98">
        <v>0</v>
      </c>
    </row>
    <row r="134" spans="1:14" x14ac:dyDescent="0.5">
      <c r="A134" s="99">
        <v>199</v>
      </c>
      <c r="B134" s="82" t="s">
        <v>4140</v>
      </c>
      <c r="C134" s="82" t="s">
        <v>5257</v>
      </c>
      <c r="D134" s="91">
        <v>20000000</v>
      </c>
      <c r="E134" s="82" t="s">
        <v>4139</v>
      </c>
      <c r="F134" s="82" t="s">
        <v>121</v>
      </c>
      <c r="G134" s="98" t="s">
        <v>4905</v>
      </c>
      <c r="H134" s="98">
        <v>0</v>
      </c>
      <c r="I134" s="98">
        <v>0</v>
      </c>
      <c r="J134" s="100">
        <v>57249</v>
      </c>
      <c r="K134" s="98">
        <v>0</v>
      </c>
      <c r="L134" s="98">
        <v>0</v>
      </c>
      <c r="M134" s="98">
        <v>0</v>
      </c>
      <c r="N134" s="98">
        <v>0</v>
      </c>
    </row>
    <row r="135" spans="1:14" x14ac:dyDescent="0.5">
      <c r="A135" s="99">
        <v>199</v>
      </c>
      <c r="B135" s="82" t="s">
        <v>4140</v>
      </c>
      <c r="C135" s="82" t="s">
        <v>5257</v>
      </c>
      <c r="E135" s="82" t="s">
        <v>4139</v>
      </c>
      <c r="F135" s="82" t="s">
        <v>121</v>
      </c>
      <c r="G135" s="98" t="s">
        <v>4906</v>
      </c>
      <c r="H135" s="98">
        <v>0</v>
      </c>
      <c r="I135" s="98">
        <v>0</v>
      </c>
      <c r="J135" s="98">
        <v>0</v>
      </c>
      <c r="K135" s="98">
        <v>0</v>
      </c>
      <c r="L135" s="98">
        <v>0</v>
      </c>
      <c r="M135" s="98">
        <v>0</v>
      </c>
      <c r="N135" s="98">
        <v>0</v>
      </c>
    </row>
    <row r="136" spans="1:14" x14ac:dyDescent="0.5">
      <c r="A136" s="99">
        <v>206</v>
      </c>
      <c r="B136" s="82" t="s">
        <v>2504</v>
      </c>
      <c r="C136" s="82" t="s">
        <v>5324</v>
      </c>
      <c r="D136" s="91">
        <v>3300000</v>
      </c>
      <c r="E136" s="82" t="s">
        <v>2503</v>
      </c>
      <c r="F136" s="82" t="s">
        <v>121</v>
      </c>
      <c r="G136" s="98" t="s">
        <v>4905</v>
      </c>
      <c r="H136" s="98">
        <v>0</v>
      </c>
      <c r="I136" s="98">
        <v>0</v>
      </c>
      <c r="J136" s="100">
        <v>103164</v>
      </c>
      <c r="K136" s="98">
        <v>0</v>
      </c>
      <c r="L136" s="98">
        <v>0</v>
      </c>
      <c r="M136" s="98">
        <v>0</v>
      </c>
      <c r="N136" s="98">
        <v>26963</v>
      </c>
    </row>
    <row r="137" spans="1:14" x14ac:dyDescent="0.5">
      <c r="A137" s="99">
        <v>206</v>
      </c>
      <c r="B137" s="82" t="s">
        <v>2504</v>
      </c>
      <c r="C137" s="82" t="s">
        <v>5324</v>
      </c>
      <c r="E137" s="82" t="s">
        <v>2503</v>
      </c>
      <c r="F137" s="82" t="s">
        <v>121</v>
      </c>
      <c r="G137" s="98" t="s">
        <v>4906</v>
      </c>
      <c r="H137" s="98">
        <v>0</v>
      </c>
      <c r="I137" s="98">
        <v>0</v>
      </c>
      <c r="J137" s="100">
        <v>0</v>
      </c>
      <c r="K137" s="98">
        <v>0</v>
      </c>
      <c r="L137" s="98">
        <v>0</v>
      </c>
      <c r="M137" s="98">
        <v>0</v>
      </c>
      <c r="N137" s="98">
        <v>0</v>
      </c>
    </row>
    <row r="138" spans="1:14" x14ac:dyDescent="0.5">
      <c r="A138" s="99">
        <v>218</v>
      </c>
      <c r="B138" s="82" t="s">
        <v>1391</v>
      </c>
      <c r="C138" s="82" t="s">
        <v>5314</v>
      </c>
      <c r="D138" s="91">
        <v>450000000</v>
      </c>
      <c r="E138" s="82" t="s">
        <v>1390</v>
      </c>
      <c r="F138" s="82" t="s">
        <v>121</v>
      </c>
      <c r="G138" s="98" t="s">
        <v>4905</v>
      </c>
      <c r="H138" s="98">
        <v>2500000</v>
      </c>
      <c r="I138" s="98">
        <v>0</v>
      </c>
      <c r="J138" s="100">
        <v>21140000</v>
      </c>
      <c r="K138" s="98">
        <v>2500000</v>
      </c>
      <c r="L138" s="98">
        <v>0</v>
      </c>
      <c r="M138" s="98">
        <v>0</v>
      </c>
      <c r="N138" s="98">
        <v>0</v>
      </c>
    </row>
    <row r="139" spans="1:14" x14ac:dyDescent="0.5">
      <c r="A139" s="99">
        <v>218</v>
      </c>
      <c r="B139" s="82" t="s">
        <v>1391</v>
      </c>
      <c r="C139" s="82" t="s">
        <v>5314</v>
      </c>
      <c r="E139" s="82" t="s">
        <v>1390</v>
      </c>
      <c r="F139" s="82" t="s">
        <v>121</v>
      </c>
      <c r="G139" s="98" t="s">
        <v>4906</v>
      </c>
      <c r="H139" s="98">
        <v>0</v>
      </c>
      <c r="I139" s="98">
        <v>0</v>
      </c>
      <c r="J139" s="100">
        <v>8700000</v>
      </c>
      <c r="K139" s="98">
        <v>0</v>
      </c>
      <c r="L139" s="98">
        <v>0</v>
      </c>
      <c r="M139" s="98">
        <v>0</v>
      </c>
      <c r="N139" s="98">
        <v>0</v>
      </c>
    </row>
    <row r="140" spans="1:14" x14ac:dyDescent="0.5">
      <c r="A140" s="99">
        <v>219</v>
      </c>
      <c r="B140" s="82" t="s">
        <v>1476</v>
      </c>
      <c r="C140" s="82" t="s">
        <v>5314</v>
      </c>
      <c r="D140" s="91">
        <v>90000000</v>
      </c>
      <c r="E140" s="82" t="s">
        <v>1475</v>
      </c>
      <c r="F140" s="82" t="s">
        <v>121</v>
      </c>
      <c r="G140" s="98" t="s">
        <v>4905</v>
      </c>
      <c r="H140" s="100">
        <v>0</v>
      </c>
      <c r="I140" s="100">
        <v>0</v>
      </c>
      <c r="J140" s="100">
        <v>0</v>
      </c>
      <c r="K140" s="100">
        <v>0</v>
      </c>
      <c r="L140" s="100">
        <v>0</v>
      </c>
      <c r="M140" s="100">
        <v>0</v>
      </c>
      <c r="N140" s="100">
        <v>0</v>
      </c>
    </row>
    <row r="141" spans="1:14" x14ac:dyDescent="0.5">
      <c r="A141" s="99">
        <v>219</v>
      </c>
      <c r="B141" s="82" t="s">
        <v>1476</v>
      </c>
      <c r="C141" s="82" t="s">
        <v>5314</v>
      </c>
      <c r="E141" s="82" t="s">
        <v>1475</v>
      </c>
      <c r="F141" s="82" t="s">
        <v>121</v>
      </c>
      <c r="G141" s="98" t="s">
        <v>4906</v>
      </c>
      <c r="H141" s="100">
        <v>0</v>
      </c>
      <c r="I141" s="100">
        <v>0</v>
      </c>
      <c r="J141" s="100">
        <v>0</v>
      </c>
      <c r="K141" s="100">
        <v>0</v>
      </c>
      <c r="L141" s="100">
        <v>0</v>
      </c>
      <c r="M141" s="100">
        <v>0</v>
      </c>
      <c r="N141" s="100">
        <v>0</v>
      </c>
    </row>
    <row r="142" spans="1:14" x14ac:dyDescent="0.5">
      <c r="A142" s="99">
        <v>220</v>
      </c>
      <c r="B142" s="82" t="s">
        <v>1354</v>
      </c>
      <c r="C142" s="82" t="s">
        <v>5325</v>
      </c>
      <c r="D142" s="91">
        <v>50000000</v>
      </c>
      <c r="E142" s="82" t="s">
        <v>1353</v>
      </c>
      <c r="F142" s="82" t="s">
        <v>121</v>
      </c>
      <c r="G142" s="98" t="s">
        <v>4905</v>
      </c>
      <c r="H142" s="98">
        <v>0</v>
      </c>
      <c r="I142" s="98">
        <v>0</v>
      </c>
      <c r="J142" s="100">
        <v>352000000</v>
      </c>
      <c r="K142" s="98">
        <v>0</v>
      </c>
      <c r="L142" s="98">
        <v>0</v>
      </c>
      <c r="M142" s="98">
        <v>352000000</v>
      </c>
      <c r="N142" s="98">
        <v>0</v>
      </c>
    </row>
    <row r="143" spans="1:14" x14ac:dyDescent="0.5">
      <c r="A143" s="99">
        <v>220</v>
      </c>
      <c r="B143" s="82" t="s">
        <v>1354</v>
      </c>
      <c r="C143" s="82" t="s">
        <v>5325</v>
      </c>
      <c r="E143" s="82" t="s">
        <v>1353</v>
      </c>
      <c r="F143" s="82" t="s">
        <v>121</v>
      </c>
      <c r="G143" s="98" t="s">
        <v>4906</v>
      </c>
      <c r="H143" s="98">
        <v>0</v>
      </c>
      <c r="I143" s="98">
        <v>0</v>
      </c>
      <c r="J143" s="100">
        <v>3100000</v>
      </c>
      <c r="K143" s="98">
        <v>0</v>
      </c>
      <c r="L143" s="98">
        <v>0</v>
      </c>
      <c r="M143" s="98">
        <v>3100000</v>
      </c>
      <c r="N143" s="98">
        <v>0</v>
      </c>
    </row>
    <row r="144" spans="1:14" x14ac:dyDescent="0.5">
      <c r="A144" s="99">
        <v>239</v>
      </c>
      <c r="B144" s="82" t="s">
        <v>859</v>
      </c>
      <c r="C144" s="82" t="s">
        <v>5326</v>
      </c>
      <c r="D144" s="91">
        <v>736055</v>
      </c>
      <c r="E144" s="82" t="s">
        <v>858</v>
      </c>
      <c r="F144" s="82" t="s">
        <v>121</v>
      </c>
      <c r="G144" s="98" t="s">
        <v>4905</v>
      </c>
      <c r="H144" s="98">
        <v>6667</v>
      </c>
      <c r="I144" s="98">
        <v>6543</v>
      </c>
      <c r="J144" s="100">
        <v>13210</v>
      </c>
      <c r="K144" s="98">
        <v>0</v>
      </c>
      <c r="L144" s="98">
        <v>1223</v>
      </c>
      <c r="M144" s="98">
        <v>0</v>
      </c>
      <c r="N144" s="98">
        <v>0</v>
      </c>
    </row>
    <row r="145" spans="1:14" x14ac:dyDescent="0.5">
      <c r="A145" s="99">
        <v>239</v>
      </c>
      <c r="B145" s="82" t="s">
        <v>859</v>
      </c>
      <c r="C145" s="82" t="s">
        <v>5326</v>
      </c>
      <c r="E145" s="82" t="s">
        <v>858</v>
      </c>
      <c r="F145" s="82" t="s">
        <v>121</v>
      </c>
      <c r="G145" s="98" t="s">
        <v>4906</v>
      </c>
      <c r="H145" s="98">
        <v>0</v>
      </c>
      <c r="I145" s="98">
        <v>0</v>
      </c>
      <c r="J145" s="100">
        <v>75000</v>
      </c>
      <c r="K145" s="98">
        <v>0</v>
      </c>
      <c r="L145" s="98">
        <v>0</v>
      </c>
      <c r="M145" s="98">
        <v>0</v>
      </c>
      <c r="N145" s="98">
        <v>0</v>
      </c>
    </row>
    <row r="146" spans="1:14" x14ac:dyDescent="0.5">
      <c r="A146" s="99">
        <v>240</v>
      </c>
      <c r="B146" s="82" t="s">
        <v>812</v>
      </c>
      <c r="C146" s="82" t="s">
        <v>5327</v>
      </c>
      <c r="D146" s="91">
        <v>694381</v>
      </c>
      <c r="E146" s="82" t="s">
        <v>811</v>
      </c>
      <c r="F146" s="82" t="s">
        <v>121</v>
      </c>
      <c r="G146" s="98" t="s">
        <v>4905</v>
      </c>
      <c r="H146" s="98">
        <v>106</v>
      </c>
      <c r="I146" s="98">
        <v>0</v>
      </c>
      <c r="J146" s="100">
        <v>15437</v>
      </c>
      <c r="K146" s="98">
        <v>0</v>
      </c>
      <c r="L146" s="98">
        <v>0</v>
      </c>
      <c r="M146" s="98">
        <v>0</v>
      </c>
      <c r="N146" s="98">
        <v>0</v>
      </c>
    </row>
    <row r="147" spans="1:14" x14ac:dyDescent="0.5">
      <c r="A147" s="99">
        <v>240</v>
      </c>
      <c r="B147" s="82" t="s">
        <v>812</v>
      </c>
      <c r="C147" s="82" t="s">
        <v>5327</v>
      </c>
      <c r="E147" s="82" t="s">
        <v>811</v>
      </c>
      <c r="F147" s="82" t="s">
        <v>121</v>
      </c>
      <c r="G147" s="98" t="s">
        <v>4906</v>
      </c>
      <c r="H147" s="98">
        <v>0</v>
      </c>
      <c r="I147" s="98">
        <v>0</v>
      </c>
      <c r="J147" s="98">
        <v>0</v>
      </c>
      <c r="K147" s="98">
        <v>0</v>
      </c>
      <c r="L147" s="98">
        <v>0</v>
      </c>
      <c r="M147" s="98">
        <v>0</v>
      </c>
      <c r="N147" s="98">
        <v>0</v>
      </c>
    </row>
    <row r="148" spans="1:14" x14ac:dyDescent="0.5">
      <c r="A148" s="99">
        <v>241</v>
      </c>
      <c r="B148" s="82" t="s">
        <v>2218</v>
      </c>
      <c r="C148" s="82" t="s">
        <v>5328</v>
      </c>
      <c r="D148" s="91">
        <v>1318325</v>
      </c>
      <c r="E148" s="82" t="s">
        <v>2217</v>
      </c>
      <c r="F148" s="82" t="s">
        <v>121</v>
      </c>
      <c r="G148" s="98" t="s">
        <v>4905</v>
      </c>
      <c r="H148" s="98">
        <v>2942</v>
      </c>
      <c r="I148" s="98">
        <v>275</v>
      </c>
      <c r="J148" s="100">
        <v>3798</v>
      </c>
      <c r="K148" s="98">
        <v>2942</v>
      </c>
      <c r="L148" s="98">
        <v>0</v>
      </c>
      <c r="M148" s="98">
        <v>0</v>
      </c>
      <c r="N148" s="98">
        <v>0</v>
      </c>
    </row>
    <row r="149" spans="1:14" x14ac:dyDescent="0.5">
      <c r="A149" s="99">
        <v>241</v>
      </c>
      <c r="B149" s="82" t="s">
        <v>2218</v>
      </c>
      <c r="C149" s="82" t="s">
        <v>5328</v>
      </c>
      <c r="E149" s="82" t="s">
        <v>2217</v>
      </c>
      <c r="F149" s="82" t="s">
        <v>121</v>
      </c>
      <c r="G149" s="98" t="s">
        <v>4906</v>
      </c>
      <c r="H149" s="98">
        <v>0</v>
      </c>
      <c r="I149" s="98">
        <v>0</v>
      </c>
      <c r="J149" s="98">
        <v>0</v>
      </c>
      <c r="K149" s="98">
        <v>0</v>
      </c>
      <c r="L149" s="98">
        <v>0</v>
      </c>
      <c r="M149" s="98">
        <v>0</v>
      </c>
      <c r="N149" s="98">
        <v>0</v>
      </c>
    </row>
    <row r="150" spans="1:14" x14ac:dyDescent="0.5">
      <c r="A150" s="99">
        <v>242</v>
      </c>
      <c r="B150" s="82" t="s">
        <v>1596</v>
      </c>
      <c r="C150" s="82" t="s">
        <v>5329</v>
      </c>
      <c r="D150" s="91">
        <v>3489421</v>
      </c>
      <c r="E150" s="82" t="s">
        <v>1595</v>
      </c>
      <c r="F150" s="82" t="s">
        <v>121</v>
      </c>
      <c r="G150" s="98" t="s">
        <v>4905</v>
      </c>
      <c r="H150" s="98">
        <v>60000</v>
      </c>
      <c r="I150" s="98">
        <v>0</v>
      </c>
      <c r="J150" s="100">
        <v>365000</v>
      </c>
      <c r="K150" s="98">
        <v>60000</v>
      </c>
      <c r="L150" s="98">
        <v>0</v>
      </c>
      <c r="M150" s="98">
        <v>75000</v>
      </c>
      <c r="N150" s="98">
        <v>0</v>
      </c>
    </row>
    <row r="151" spans="1:14" x14ac:dyDescent="0.5">
      <c r="A151" s="99">
        <v>242</v>
      </c>
      <c r="B151" s="82" t="s">
        <v>1596</v>
      </c>
      <c r="C151" s="82" t="s">
        <v>5329</v>
      </c>
      <c r="E151" s="82" t="s">
        <v>1595</v>
      </c>
      <c r="F151" s="82" t="s">
        <v>121</v>
      </c>
      <c r="G151" s="98" t="s">
        <v>4906</v>
      </c>
      <c r="H151" s="98">
        <v>0</v>
      </c>
      <c r="I151" s="98">
        <v>0</v>
      </c>
      <c r="J151" s="98">
        <v>0</v>
      </c>
      <c r="K151" s="98">
        <v>0</v>
      </c>
      <c r="L151" s="98">
        <v>0</v>
      </c>
      <c r="M151" s="98">
        <v>0</v>
      </c>
      <c r="N151" s="98">
        <v>0</v>
      </c>
    </row>
    <row r="152" spans="1:14" x14ac:dyDescent="0.5">
      <c r="A152" s="99">
        <v>243</v>
      </c>
      <c r="B152" s="82" t="s">
        <v>1834</v>
      </c>
      <c r="C152" s="82" t="s">
        <v>5330</v>
      </c>
      <c r="D152" s="91">
        <v>1971445</v>
      </c>
      <c r="E152" s="82" t="s">
        <v>1833</v>
      </c>
      <c r="F152" s="82" t="s">
        <v>121</v>
      </c>
      <c r="G152" s="98" t="s">
        <v>4905</v>
      </c>
      <c r="H152" s="98">
        <v>14151</v>
      </c>
      <c r="I152" s="98">
        <v>0</v>
      </c>
      <c r="J152" s="100">
        <v>120406</v>
      </c>
      <c r="K152" s="98">
        <v>14151</v>
      </c>
      <c r="L152" s="98">
        <v>0</v>
      </c>
      <c r="M152" s="98">
        <v>38055</v>
      </c>
      <c r="N152" s="98">
        <v>9776</v>
      </c>
    </row>
    <row r="153" spans="1:14" x14ac:dyDescent="0.5">
      <c r="A153" s="99">
        <v>243</v>
      </c>
      <c r="B153" s="82" t="s">
        <v>1834</v>
      </c>
      <c r="C153" s="82" t="s">
        <v>5330</v>
      </c>
      <c r="E153" s="82" t="s">
        <v>1833</v>
      </c>
      <c r="F153" s="82" t="s">
        <v>121</v>
      </c>
      <c r="G153" s="98" t="s">
        <v>4906</v>
      </c>
      <c r="H153" s="98">
        <v>0</v>
      </c>
      <c r="I153" s="98">
        <v>0</v>
      </c>
      <c r="J153" s="98">
        <v>0</v>
      </c>
      <c r="K153" s="98">
        <v>0</v>
      </c>
      <c r="L153" s="98">
        <v>0</v>
      </c>
      <c r="M153" s="98">
        <v>0</v>
      </c>
      <c r="N153" s="98">
        <v>0</v>
      </c>
    </row>
    <row r="154" spans="1:14" x14ac:dyDescent="0.5">
      <c r="A154" s="99">
        <v>244</v>
      </c>
      <c r="B154" s="82" t="s">
        <v>672</v>
      </c>
      <c r="C154" s="82" t="s">
        <v>5234</v>
      </c>
      <c r="D154" s="91">
        <v>3809524</v>
      </c>
      <c r="E154" s="82" t="s">
        <v>671</v>
      </c>
      <c r="F154" s="82" t="s">
        <v>121</v>
      </c>
      <c r="G154" s="98" t="s">
        <v>4905</v>
      </c>
      <c r="H154" s="98">
        <v>657</v>
      </c>
      <c r="I154" s="98">
        <v>0</v>
      </c>
      <c r="J154" s="100">
        <v>10441</v>
      </c>
      <c r="K154" s="98">
        <v>0</v>
      </c>
      <c r="L154" s="98">
        <v>0</v>
      </c>
      <c r="M154" s="98">
        <v>0</v>
      </c>
      <c r="N154" s="98">
        <v>0</v>
      </c>
    </row>
    <row r="155" spans="1:14" x14ac:dyDescent="0.5">
      <c r="A155" s="99">
        <v>244</v>
      </c>
      <c r="B155" s="82" t="s">
        <v>672</v>
      </c>
      <c r="C155" s="82" t="s">
        <v>5234</v>
      </c>
      <c r="E155" s="82" t="s">
        <v>671</v>
      </c>
      <c r="F155" s="82" t="s">
        <v>121</v>
      </c>
      <c r="G155" s="98" t="s">
        <v>4906</v>
      </c>
      <c r="H155" s="98">
        <v>0</v>
      </c>
      <c r="I155" s="98">
        <v>0</v>
      </c>
      <c r="J155" s="100">
        <v>0</v>
      </c>
      <c r="K155" s="98">
        <v>0</v>
      </c>
      <c r="L155" s="98">
        <v>0</v>
      </c>
      <c r="M155" s="98">
        <v>0</v>
      </c>
      <c r="N155" s="98">
        <v>0</v>
      </c>
    </row>
    <row r="156" spans="1:14" x14ac:dyDescent="0.5">
      <c r="A156" s="99">
        <v>245</v>
      </c>
      <c r="B156" s="82" t="s">
        <v>2056</v>
      </c>
      <c r="C156" s="82" t="s">
        <v>5331</v>
      </c>
      <c r="D156" s="91">
        <v>457257</v>
      </c>
      <c r="E156" s="82" t="s">
        <v>2055</v>
      </c>
      <c r="F156" s="82" t="s">
        <v>121</v>
      </c>
      <c r="G156" s="98" t="s">
        <v>4905</v>
      </c>
      <c r="H156" s="98">
        <v>325508</v>
      </c>
      <c r="I156" s="98">
        <v>3796</v>
      </c>
      <c r="J156" s="100">
        <v>504624</v>
      </c>
      <c r="K156" s="98">
        <v>325508</v>
      </c>
      <c r="L156" s="98">
        <v>0</v>
      </c>
      <c r="M156" s="98">
        <v>174656</v>
      </c>
      <c r="N156" s="98">
        <v>0</v>
      </c>
    </row>
    <row r="157" spans="1:14" x14ac:dyDescent="0.5">
      <c r="A157" s="99">
        <v>245</v>
      </c>
      <c r="B157" s="82" t="s">
        <v>2056</v>
      </c>
      <c r="C157" s="82" t="s">
        <v>5331</v>
      </c>
      <c r="E157" s="82" t="s">
        <v>2055</v>
      </c>
      <c r="F157" s="82" t="s">
        <v>121</v>
      </c>
      <c r="G157" s="98" t="s">
        <v>4906</v>
      </c>
      <c r="H157" s="98">
        <v>0</v>
      </c>
      <c r="I157" s="98">
        <v>0</v>
      </c>
      <c r="J157" s="98">
        <v>0</v>
      </c>
      <c r="K157" s="98">
        <v>0</v>
      </c>
      <c r="L157" s="98">
        <v>0</v>
      </c>
      <c r="M157" s="98">
        <v>0</v>
      </c>
      <c r="N157" s="98">
        <v>0</v>
      </c>
    </row>
    <row r="158" spans="1:14" x14ac:dyDescent="0.5">
      <c r="A158" s="99">
        <v>246</v>
      </c>
      <c r="B158" s="82" t="s">
        <v>1746</v>
      </c>
      <c r="C158" s="82" t="s">
        <v>5255</v>
      </c>
      <c r="D158" s="91">
        <v>4920404</v>
      </c>
      <c r="E158" s="82" t="s">
        <v>1745</v>
      </c>
      <c r="F158" s="82" t="s">
        <v>121</v>
      </c>
      <c r="G158" s="98" t="s">
        <v>4905</v>
      </c>
      <c r="H158" s="98">
        <v>161000</v>
      </c>
      <c r="I158" s="98">
        <v>0</v>
      </c>
      <c r="J158" s="100">
        <v>492600</v>
      </c>
      <c r="K158" s="98">
        <v>161000</v>
      </c>
      <c r="L158" s="98">
        <v>0</v>
      </c>
      <c r="M158" s="98">
        <v>0</v>
      </c>
      <c r="N158" s="98">
        <v>0</v>
      </c>
    </row>
    <row r="159" spans="1:14" x14ac:dyDescent="0.5">
      <c r="A159" s="99">
        <v>246</v>
      </c>
      <c r="B159" s="82" t="s">
        <v>1746</v>
      </c>
      <c r="C159" s="82" t="s">
        <v>5255</v>
      </c>
      <c r="E159" s="82" t="s">
        <v>1745</v>
      </c>
      <c r="F159" s="82" t="s">
        <v>121</v>
      </c>
      <c r="G159" s="98" t="s">
        <v>4906</v>
      </c>
      <c r="H159" s="98">
        <v>0</v>
      </c>
      <c r="I159" s="98">
        <v>0</v>
      </c>
      <c r="J159" s="98">
        <v>0</v>
      </c>
      <c r="K159" s="98">
        <v>0</v>
      </c>
      <c r="L159" s="98">
        <v>0</v>
      </c>
      <c r="M159" s="98">
        <v>0</v>
      </c>
      <c r="N159" s="98">
        <v>0</v>
      </c>
    </row>
    <row r="160" spans="1:14" x14ac:dyDescent="0.5">
      <c r="A160" s="99">
        <v>247</v>
      </c>
      <c r="B160" s="82" t="s">
        <v>1764</v>
      </c>
      <c r="C160" s="82" t="s">
        <v>5311</v>
      </c>
      <c r="D160" s="91">
        <v>3443779</v>
      </c>
      <c r="E160" s="82" t="s">
        <v>1763</v>
      </c>
      <c r="F160" s="82" t="s">
        <v>121</v>
      </c>
      <c r="G160" s="98" t="s">
        <v>4905</v>
      </c>
      <c r="H160" s="98">
        <v>205508</v>
      </c>
      <c r="I160" s="98">
        <v>0</v>
      </c>
      <c r="J160" s="100">
        <v>378322</v>
      </c>
      <c r="K160" s="98">
        <v>205508</v>
      </c>
      <c r="L160" s="98">
        <v>0</v>
      </c>
      <c r="M160" s="98">
        <v>172814</v>
      </c>
      <c r="N160" s="98">
        <v>0</v>
      </c>
    </row>
    <row r="161" spans="1:14" x14ac:dyDescent="0.5">
      <c r="A161" s="99">
        <v>247</v>
      </c>
      <c r="B161" s="82" t="s">
        <v>1764</v>
      </c>
      <c r="C161" s="82" t="s">
        <v>5311</v>
      </c>
      <c r="E161" s="82" t="s">
        <v>1763</v>
      </c>
      <c r="F161" s="82" t="s">
        <v>121</v>
      </c>
      <c r="G161" s="98" t="s">
        <v>4906</v>
      </c>
      <c r="H161" s="98">
        <v>0</v>
      </c>
      <c r="I161" s="98">
        <v>0</v>
      </c>
      <c r="J161" s="100">
        <v>934128</v>
      </c>
      <c r="K161" s="100">
        <v>0</v>
      </c>
      <c r="L161" s="100">
        <v>0</v>
      </c>
      <c r="M161" s="100">
        <v>0</v>
      </c>
      <c r="N161" s="100">
        <v>0</v>
      </c>
    </row>
    <row r="162" spans="1:14" x14ac:dyDescent="0.5">
      <c r="A162" s="99">
        <v>248</v>
      </c>
      <c r="B162" s="82" t="s">
        <v>3954</v>
      </c>
      <c r="C162" s="82" t="s">
        <v>5332</v>
      </c>
      <c r="D162" s="91">
        <v>640464</v>
      </c>
      <c r="E162" s="82" t="s">
        <v>3953</v>
      </c>
      <c r="F162" s="82" t="s">
        <v>121</v>
      </c>
      <c r="G162" s="98" t="s">
        <v>4905</v>
      </c>
      <c r="H162" s="98">
        <v>9747</v>
      </c>
      <c r="I162" s="98">
        <v>2030</v>
      </c>
      <c r="J162" s="100">
        <v>12427</v>
      </c>
      <c r="K162" s="98">
        <v>8982</v>
      </c>
      <c r="L162" s="98">
        <v>0</v>
      </c>
      <c r="M162" s="98">
        <v>0</v>
      </c>
      <c r="N162" s="98">
        <v>2386</v>
      </c>
    </row>
    <row r="163" spans="1:14" x14ac:dyDescent="0.5">
      <c r="A163" s="99">
        <v>248</v>
      </c>
      <c r="B163" s="82" t="s">
        <v>3954</v>
      </c>
      <c r="C163" s="82" t="s">
        <v>5332</v>
      </c>
      <c r="E163" s="82" t="s">
        <v>3953</v>
      </c>
      <c r="F163" s="82" t="s">
        <v>121</v>
      </c>
      <c r="G163" s="98" t="s">
        <v>4906</v>
      </c>
      <c r="H163" s="100">
        <v>0</v>
      </c>
      <c r="I163" s="100">
        <v>0</v>
      </c>
      <c r="J163" s="100">
        <v>0</v>
      </c>
      <c r="K163" s="98">
        <v>0</v>
      </c>
      <c r="L163" s="98">
        <v>0</v>
      </c>
      <c r="M163" s="98">
        <v>0</v>
      </c>
      <c r="N163" s="98">
        <v>0</v>
      </c>
    </row>
    <row r="164" spans="1:14" x14ac:dyDescent="0.5">
      <c r="A164" s="99">
        <v>249</v>
      </c>
      <c r="B164" s="82" t="s">
        <v>2496</v>
      </c>
      <c r="C164" s="82" t="s">
        <v>5333</v>
      </c>
      <c r="D164" s="91">
        <v>1799090</v>
      </c>
      <c r="E164" s="82" t="s">
        <v>2495</v>
      </c>
      <c r="F164" s="82" t="s">
        <v>121</v>
      </c>
      <c r="G164" s="98" t="s">
        <v>4905</v>
      </c>
      <c r="H164" s="98">
        <v>0</v>
      </c>
      <c r="I164" s="98">
        <v>0</v>
      </c>
      <c r="J164" s="100">
        <v>43</v>
      </c>
      <c r="K164" s="98">
        <v>0</v>
      </c>
      <c r="L164" s="98">
        <v>0</v>
      </c>
      <c r="M164" s="98">
        <v>0</v>
      </c>
      <c r="N164" s="98">
        <v>0</v>
      </c>
    </row>
    <row r="165" spans="1:14" x14ac:dyDescent="0.5">
      <c r="A165" s="99">
        <v>249</v>
      </c>
      <c r="B165" s="82" t="s">
        <v>2496</v>
      </c>
      <c r="C165" s="82" t="s">
        <v>5333</v>
      </c>
      <c r="E165" s="82" t="s">
        <v>2495</v>
      </c>
      <c r="F165" s="82" t="s">
        <v>121</v>
      </c>
      <c r="G165" s="98" t="s">
        <v>4906</v>
      </c>
      <c r="H165" s="98">
        <v>0</v>
      </c>
      <c r="I165" s="98">
        <v>0</v>
      </c>
      <c r="J165" s="100">
        <v>0</v>
      </c>
      <c r="K165" s="98">
        <v>0</v>
      </c>
      <c r="L165" s="98">
        <v>0</v>
      </c>
      <c r="M165" s="98">
        <v>0</v>
      </c>
      <c r="N165" s="98">
        <v>0</v>
      </c>
    </row>
    <row r="166" spans="1:14" x14ac:dyDescent="0.5">
      <c r="A166" s="99">
        <v>250</v>
      </c>
      <c r="B166" s="82" t="s">
        <v>2626</v>
      </c>
      <c r="C166" s="82" t="s">
        <v>5237</v>
      </c>
      <c r="D166" s="91">
        <v>8359078</v>
      </c>
      <c r="E166" s="82" t="s">
        <v>2625</v>
      </c>
      <c r="F166" s="82" t="s">
        <v>121</v>
      </c>
      <c r="G166" s="98" t="s">
        <v>4905</v>
      </c>
      <c r="H166" s="98">
        <v>194814</v>
      </c>
      <c r="I166" s="98">
        <v>64499</v>
      </c>
      <c r="J166" s="100">
        <v>259313</v>
      </c>
      <c r="K166" s="98">
        <v>0</v>
      </c>
      <c r="L166" s="98">
        <v>0</v>
      </c>
      <c r="M166" s="98">
        <v>110481</v>
      </c>
      <c r="N166" s="98">
        <v>0</v>
      </c>
    </row>
    <row r="167" spans="1:14" x14ac:dyDescent="0.5">
      <c r="A167" s="99">
        <v>250</v>
      </c>
      <c r="B167" s="82" t="s">
        <v>2626</v>
      </c>
      <c r="C167" s="82" t="s">
        <v>5237</v>
      </c>
      <c r="E167" s="82" t="s">
        <v>2625</v>
      </c>
      <c r="F167" s="82" t="s">
        <v>121</v>
      </c>
      <c r="G167" s="98" t="s">
        <v>4906</v>
      </c>
      <c r="H167" s="98">
        <v>591023</v>
      </c>
      <c r="I167" s="98">
        <v>175894</v>
      </c>
      <c r="J167" s="100">
        <v>766917</v>
      </c>
      <c r="K167" s="98">
        <v>0</v>
      </c>
      <c r="L167" s="98">
        <v>0</v>
      </c>
      <c r="M167" s="98">
        <v>96185</v>
      </c>
      <c r="N167" s="98">
        <v>0</v>
      </c>
    </row>
    <row r="168" spans="1:14" x14ac:dyDescent="0.5">
      <c r="A168" s="99">
        <v>251</v>
      </c>
      <c r="B168" s="82" t="s">
        <v>2742</v>
      </c>
      <c r="C168" s="82" t="s">
        <v>5317</v>
      </c>
      <c r="D168" s="91">
        <v>860160</v>
      </c>
      <c r="E168" s="82" t="s">
        <v>2741</v>
      </c>
      <c r="F168" s="82" t="s">
        <v>121</v>
      </c>
      <c r="G168" s="98" t="s">
        <v>4905</v>
      </c>
      <c r="H168" s="98">
        <v>31861</v>
      </c>
      <c r="I168" s="98">
        <v>0</v>
      </c>
      <c r="J168" s="100">
        <v>176676</v>
      </c>
      <c r="K168" s="98">
        <v>31861</v>
      </c>
      <c r="L168" s="98">
        <v>0</v>
      </c>
      <c r="M168" s="98">
        <v>0</v>
      </c>
      <c r="N168" s="98">
        <v>0</v>
      </c>
    </row>
    <row r="169" spans="1:14" x14ac:dyDescent="0.5">
      <c r="A169" s="99">
        <v>251</v>
      </c>
      <c r="B169" s="82" t="s">
        <v>2742</v>
      </c>
      <c r="C169" s="82" t="s">
        <v>5317</v>
      </c>
      <c r="E169" s="82" t="s">
        <v>2741</v>
      </c>
      <c r="F169" s="82" t="s">
        <v>121</v>
      </c>
      <c r="G169" s="98" t="s">
        <v>4906</v>
      </c>
      <c r="H169" s="98">
        <v>0</v>
      </c>
      <c r="I169" s="98">
        <v>0</v>
      </c>
      <c r="J169" s="98">
        <v>0</v>
      </c>
      <c r="K169" s="98">
        <v>0</v>
      </c>
      <c r="L169" s="98">
        <v>0</v>
      </c>
      <c r="M169" s="98">
        <v>0</v>
      </c>
      <c r="N169" s="98">
        <v>0</v>
      </c>
    </row>
    <row r="170" spans="1:14" x14ac:dyDescent="0.5">
      <c r="A170" s="99">
        <v>252</v>
      </c>
      <c r="B170" s="82" t="s">
        <v>3136</v>
      </c>
      <c r="C170" s="82" t="s">
        <v>5334</v>
      </c>
      <c r="D170" s="91">
        <v>1894543</v>
      </c>
      <c r="E170" s="82" t="s">
        <v>3135</v>
      </c>
      <c r="F170" s="82" t="s">
        <v>121</v>
      </c>
      <c r="G170" s="98" t="s">
        <v>4905</v>
      </c>
      <c r="H170" s="98">
        <v>0</v>
      </c>
      <c r="I170" s="98">
        <v>0</v>
      </c>
      <c r="J170" s="100">
        <v>3512</v>
      </c>
      <c r="K170" s="98">
        <v>0</v>
      </c>
      <c r="L170" s="98">
        <v>0</v>
      </c>
      <c r="M170" s="98">
        <v>0</v>
      </c>
      <c r="N170" s="98">
        <v>0</v>
      </c>
    </row>
    <row r="171" spans="1:14" x14ac:dyDescent="0.5">
      <c r="A171" s="99">
        <v>252</v>
      </c>
      <c r="B171" s="82" t="s">
        <v>3136</v>
      </c>
      <c r="C171" s="82" t="s">
        <v>5334</v>
      </c>
      <c r="E171" s="82" t="s">
        <v>3135</v>
      </c>
      <c r="F171" s="82" t="s">
        <v>121</v>
      </c>
      <c r="G171" s="98" t="s">
        <v>4906</v>
      </c>
      <c r="H171" s="98">
        <v>0</v>
      </c>
      <c r="I171" s="98">
        <v>0</v>
      </c>
      <c r="J171" s="98">
        <v>0</v>
      </c>
      <c r="K171" s="98">
        <v>0</v>
      </c>
      <c r="L171" s="98">
        <v>0</v>
      </c>
      <c r="M171" s="98">
        <v>0</v>
      </c>
      <c r="N171" s="98">
        <v>0</v>
      </c>
    </row>
    <row r="172" spans="1:14" x14ac:dyDescent="0.5">
      <c r="A172" s="99">
        <v>253</v>
      </c>
      <c r="B172" s="82" t="s">
        <v>4175</v>
      </c>
      <c r="C172" s="82" t="s">
        <v>5235</v>
      </c>
      <c r="D172" s="91">
        <v>25780160</v>
      </c>
      <c r="E172" s="82" t="s">
        <v>4174</v>
      </c>
      <c r="F172" s="82" t="s">
        <v>121</v>
      </c>
      <c r="G172" s="98" t="s">
        <v>4905</v>
      </c>
      <c r="H172" s="98">
        <v>282537</v>
      </c>
      <c r="I172" s="98">
        <v>0</v>
      </c>
      <c r="J172" s="100">
        <v>1850000</v>
      </c>
      <c r="K172" s="98">
        <v>282537</v>
      </c>
      <c r="L172" s="98">
        <v>0</v>
      </c>
      <c r="M172" s="98">
        <v>0</v>
      </c>
      <c r="N172" s="98">
        <v>0</v>
      </c>
    </row>
    <row r="173" spans="1:14" x14ac:dyDescent="0.5">
      <c r="A173" s="99">
        <v>253</v>
      </c>
      <c r="B173" s="82" t="s">
        <v>4175</v>
      </c>
      <c r="C173" s="82" t="s">
        <v>5235</v>
      </c>
      <c r="E173" s="82" t="s">
        <v>4174</v>
      </c>
      <c r="F173" s="82" t="s">
        <v>121</v>
      </c>
      <c r="G173" s="98" t="s">
        <v>4906</v>
      </c>
      <c r="H173" s="98">
        <v>0</v>
      </c>
      <c r="I173" s="98">
        <v>0</v>
      </c>
      <c r="J173" s="98">
        <v>0</v>
      </c>
      <c r="K173" s="98">
        <v>0</v>
      </c>
      <c r="L173" s="98">
        <v>0</v>
      </c>
      <c r="M173" s="98">
        <v>0</v>
      </c>
      <c r="N173" s="98">
        <v>0</v>
      </c>
    </row>
    <row r="174" spans="1:14" x14ac:dyDescent="0.5">
      <c r="A174" s="99">
        <v>254</v>
      </c>
      <c r="B174" s="82" t="s">
        <v>1824</v>
      </c>
      <c r="C174" s="82" t="s">
        <v>5335</v>
      </c>
      <c r="D174" s="91">
        <v>2062499</v>
      </c>
      <c r="E174" s="82" t="s">
        <v>1823</v>
      </c>
      <c r="F174" s="82" t="s">
        <v>121</v>
      </c>
      <c r="G174" s="98" t="s">
        <v>4905</v>
      </c>
      <c r="H174" s="98">
        <v>460385</v>
      </c>
      <c r="I174" s="98">
        <v>153471</v>
      </c>
      <c r="J174" s="100">
        <v>650086</v>
      </c>
      <c r="K174" s="98">
        <v>460382</v>
      </c>
      <c r="L174" s="98">
        <v>0</v>
      </c>
      <c r="M174" s="98">
        <v>0</v>
      </c>
      <c r="N174" s="98">
        <v>0</v>
      </c>
    </row>
    <row r="175" spans="1:14" x14ac:dyDescent="0.5">
      <c r="A175" s="99">
        <v>254</v>
      </c>
      <c r="B175" s="82" t="s">
        <v>1824</v>
      </c>
      <c r="C175" s="82" t="s">
        <v>5335</v>
      </c>
      <c r="E175" s="82" t="s">
        <v>1823</v>
      </c>
      <c r="F175" s="82" t="s">
        <v>121</v>
      </c>
      <c r="G175" s="98" t="s">
        <v>4906</v>
      </c>
      <c r="H175" s="98">
        <v>0</v>
      </c>
      <c r="I175" s="98">
        <v>0</v>
      </c>
      <c r="J175" s="100">
        <v>1079838</v>
      </c>
      <c r="K175" s="98">
        <v>0</v>
      </c>
      <c r="L175" s="98">
        <v>0</v>
      </c>
      <c r="M175" s="98">
        <v>0</v>
      </c>
      <c r="N175" s="98">
        <v>0</v>
      </c>
    </row>
    <row r="176" spans="1:14" x14ac:dyDescent="0.5">
      <c r="A176" s="99">
        <v>255</v>
      </c>
      <c r="B176" s="82" t="s">
        <v>2428</v>
      </c>
      <c r="C176" s="82" t="s">
        <v>5336</v>
      </c>
      <c r="D176" s="91">
        <v>457000</v>
      </c>
      <c r="E176" s="82" t="s">
        <v>2427</v>
      </c>
      <c r="F176" s="82" t="s">
        <v>121</v>
      </c>
      <c r="G176" s="98" t="s">
        <v>4905</v>
      </c>
      <c r="H176" s="98">
        <v>686</v>
      </c>
      <c r="I176" s="98">
        <v>0</v>
      </c>
      <c r="J176" s="100">
        <v>2293</v>
      </c>
      <c r="K176" s="98">
        <v>0</v>
      </c>
      <c r="L176" s="98">
        <v>0</v>
      </c>
      <c r="M176" s="98">
        <v>0</v>
      </c>
      <c r="N176" s="98">
        <v>0</v>
      </c>
    </row>
    <row r="177" spans="1:14" x14ac:dyDescent="0.5">
      <c r="A177" s="99">
        <v>255</v>
      </c>
      <c r="B177" s="82" t="s">
        <v>2428</v>
      </c>
      <c r="C177" s="82" t="s">
        <v>5336</v>
      </c>
      <c r="E177" s="82" t="s">
        <v>2427</v>
      </c>
      <c r="F177" s="82" t="s">
        <v>121</v>
      </c>
      <c r="G177" s="98" t="s">
        <v>4906</v>
      </c>
      <c r="H177" s="98">
        <v>0</v>
      </c>
      <c r="I177" s="98">
        <v>0</v>
      </c>
      <c r="J177" s="98">
        <v>0</v>
      </c>
      <c r="K177" s="98">
        <v>0</v>
      </c>
      <c r="L177" s="98">
        <v>0</v>
      </c>
      <c r="M177" s="98">
        <v>0</v>
      </c>
      <c r="N177" s="98">
        <v>0</v>
      </c>
    </row>
    <row r="178" spans="1:14" x14ac:dyDescent="0.5">
      <c r="A178" s="99">
        <v>256</v>
      </c>
      <c r="B178" s="82" t="s">
        <v>2419</v>
      </c>
      <c r="C178" s="82" t="s">
        <v>5337</v>
      </c>
      <c r="D178" s="91">
        <v>3749993</v>
      </c>
      <c r="E178" s="82" t="s">
        <v>2418</v>
      </c>
      <c r="F178" s="82" t="s">
        <v>121</v>
      </c>
      <c r="G178" s="98" t="s">
        <v>4905</v>
      </c>
      <c r="H178" s="98">
        <v>0</v>
      </c>
      <c r="I178" s="98">
        <v>0</v>
      </c>
      <c r="J178" s="100">
        <v>82020</v>
      </c>
      <c r="K178" s="98">
        <v>0</v>
      </c>
      <c r="L178" s="98">
        <v>0</v>
      </c>
      <c r="M178" s="98">
        <v>0</v>
      </c>
      <c r="N178" s="98">
        <v>0</v>
      </c>
    </row>
    <row r="179" spans="1:14" x14ac:dyDescent="0.5">
      <c r="A179" s="99">
        <v>256</v>
      </c>
      <c r="B179" s="82" t="s">
        <v>2419</v>
      </c>
      <c r="C179" s="82" t="s">
        <v>5337</v>
      </c>
      <c r="E179" s="82" t="s">
        <v>2418</v>
      </c>
      <c r="F179" s="82" t="s">
        <v>121</v>
      </c>
      <c r="G179" s="98" t="s">
        <v>4906</v>
      </c>
      <c r="H179" s="98">
        <v>0</v>
      </c>
      <c r="I179" s="98">
        <v>0</v>
      </c>
      <c r="J179" s="98">
        <v>0</v>
      </c>
      <c r="K179" s="98">
        <v>0</v>
      </c>
      <c r="L179" s="98">
        <v>0</v>
      </c>
      <c r="M179" s="98">
        <v>0</v>
      </c>
      <c r="N179" s="98">
        <v>0</v>
      </c>
    </row>
    <row r="180" spans="1:14" x14ac:dyDescent="0.5">
      <c r="A180" s="99">
        <v>257</v>
      </c>
      <c r="B180" s="82" t="s">
        <v>3274</v>
      </c>
      <c r="C180" s="82" t="s">
        <v>5236</v>
      </c>
      <c r="D180" s="91">
        <v>1995099</v>
      </c>
      <c r="E180" s="82" t="s">
        <v>3273</v>
      </c>
      <c r="F180" s="82" t="s">
        <v>121</v>
      </c>
      <c r="G180" s="98" t="s">
        <v>4905</v>
      </c>
      <c r="H180" s="100">
        <v>0</v>
      </c>
      <c r="I180" s="100">
        <v>0</v>
      </c>
      <c r="J180" s="100">
        <v>0</v>
      </c>
      <c r="K180" s="100">
        <v>0</v>
      </c>
      <c r="L180" s="100">
        <v>0</v>
      </c>
      <c r="M180" s="100">
        <v>0</v>
      </c>
      <c r="N180" s="100">
        <v>0</v>
      </c>
    </row>
    <row r="181" spans="1:14" x14ac:dyDescent="0.5">
      <c r="A181" s="99">
        <v>257</v>
      </c>
      <c r="B181" s="82" t="s">
        <v>3274</v>
      </c>
      <c r="C181" s="82" t="s">
        <v>5236</v>
      </c>
      <c r="E181" s="82" t="s">
        <v>3273</v>
      </c>
      <c r="F181" s="82" t="s">
        <v>121</v>
      </c>
      <c r="G181" s="98" t="s">
        <v>4906</v>
      </c>
      <c r="H181" s="100">
        <v>0</v>
      </c>
      <c r="I181" s="100">
        <v>0</v>
      </c>
      <c r="J181" s="100">
        <v>0</v>
      </c>
      <c r="K181" s="100">
        <v>0</v>
      </c>
      <c r="L181" s="100">
        <v>0</v>
      </c>
      <c r="M181" s="100">
        <v>0</v>
      </c>
      <c r="N181" s="100">
        <v>0</v>
      </c>
    </row>
    <row r="182" spans="1:14" x14ac:dyDescent="0.5">
      <c r="A182" s="99">
        <v>261</v>
      </c>
      <c r="B182" s="82" t="s">
        <v>3869</v>
      </c>
      <c r="C182" s="82" t="s">
        <v>5338</v>
      </c>
      <c r="D182" s="91">
        <v>8541771</v>
      </c>
      <c r="E182" s="82" t="s">
        <v>3868</v>
      </c>
      <c r="F182" s="82" t="s">
        <v>210</v>
      </c>
      <c r="G182" s="98" t="s">
        <v>4905</v>
      </c>
      <c r="H182" s="98">
        <v>0</v>
      </c>
      <c r="I182" s="98">
        <v>0</v>
      </c>
      <c r="J182" s="100">
        <v>1300000</v>
      </c>
      <c r="K182" s="98">
        <v>0</v>
      </c>
      <c r="L182" s="98">
        <v>0</v>
      </c>
      <c r="M182" s="98">
        <v>0</v>
      </c>
      <c r="N182" s="98">
        <v>0</v>
      </c>
    </row>
    <row r="183" spans="1:14" x14ac:dyDescent="0.5">
      <c r="A183" s="99">
        <v>261</v>
      </c>
      <c r="B183" s="82" t="s">
        <v>3869</v>
      </c>
      <c r="C183" s="82" t="s">
        <v>5338</v>
      </c>
      <c r="E183" s="82" t="s">
        <v>3868</v>
      </c>
      <c r="F183" s="82" t="s">
        <v>210</v>
      </c>
      <c r="G183" s="98" t="s">
        <v>4906</v>
      </c>
      <c r="H183" s="98">
        <v>0</v>
      </c>
      <c r="I183" s="98">
        <v>0</v>
      </c>
      <c r="J183" s="100">
        <v>880000</v>
      </c>
      <c r="K183" s="98">
        <v>0</v>
      </c>
      <c r="L183" s="98">
        <v>0</v>
      </c>
      <c r="M183" s="98">
        <v>0</v>
      </c>
      <c r="N183" s="98">
        <v>0</v>
      </c>
    </row>
    <row r="184" spans="1:14" x14ac:dyDescent="0.5">
      <c r="A184" s="99">
        <v>273</v>
      </c>
      <c r="B184" s="82" t="s">
        <v>372</v>
      </c>
      <c r="C184" s="82" t="s">
        <v>5331</v>
      </c>
      <c r="D184" s="91">
        <v>18589719</v>
      </c>
      <c r="E184" s="82" t="s">
        <v>371</v>
      </c>
      <c r="F184" s="82" t="s">
        <v>210</v>
      </c>
      <c r="G184" s="98" t="s">
        <v>4905</v>
      </c>
      <c r="H184" s="98">
        <v>327679</v>
      </c>
      <c r="I184" s="98">
        <v>0</v>
      </c>
      <c r="J184" s="100">
        <v>1644126</v>
      </c>
      <c r="K184" s="98">
        <v>327679</v>
      </c>
      <c r="L184" s="98">
        <v>0</v>
      </c>
      <c r="M184" s="98">
        <v>1196422</v>
      </c>
      <c r="N184" s="98">
        <v>0</v>
      </c>
    </row>
    <row r="185" spans="1:14" x14ac:dyDescent="0.5">
      <c r="A185" s="99">
        <v>273</v>
      </c>
      <c r="B185" s="82" t="s">
        <v>372</v>
      </c>
      <c r="C185" s="82" t="s">
        <v>5331</v>
      </c>
      <c r="E185" s="82" t="s">
        <v>371</v>
      </c>
      <c r="F185" s="82" t="s">
        <v>210</v>
      </c>
      <c r="G185" s="98" t="s">
        <v>4906</v>
      </c>
      <c r="H185" s="98">
        <v>0</v>
      </c>
      <c r="I185" s="98">
        <v>0</v>
      </c>
      <c r="J185" s="100">
        <v>0</v>
      </c>
      <c r="K185" s="98">
        <v>0</v>
      </c>
      <c r="L185" s="98">
        <v>0</v>
      </c>
      <c r="M185" s="98">
        <v>0</v>
      </c>
      <c r="N185" s="98">
        <v>0</v>
      </c>
    </row>
    <row r="186" spans="1:14" x14ac:dyDescent="0.5">
      <c r="A186" s="99">
        <v>276</v>
      </c>
      <c r="B186" s="82" t="s">
        <v>615</v>
      </c>
      <c r="C186" s="82" t="s">
        <v>5321</v>
      </c>
      <c r="D186" s="91">
        <v>28865995</v>
      </c>
      <c r="E186" s="82" t="s">
        <v>614</v>
      </c>
      <c r="F186" s="82" t="s">
        <v>210</v>
      </c>
      <c r="G186" s="98" t="s">
        <v>4905</v>
      </c>
      <c r="H186" s="98">
        <v>1329804</v>
      </c>
      <c r="I186" s="98">
        <v>426480</v>
      </c>
      <c r="J186" s="100">
        <v>1756284</v>
      </c>
      <c r="K186" s="98">
        <v>0</v>
      </c>
      <c r="L186" s="98">
        <v>0</v>
      </c>
      <c r="M186" s="98">
        <v>0</v>
      </c>
      <c r="N186" s="98">
        <v>0</v>
      </c>
    </row>
    <row r="187" spans="1:14" x14ac:dyDescent="0.5">
      <c r="A187" s="99">
        <v>276</v>
      </c>
      <c r="B187" s="82" t="s">
        <v>615</v>
      </c>
      <c r="C187" s="82" t="s">
        <v>5321</v>
      </c>
      <c r="E187" s="82" t="s">
        <v>614</v>
      </c>
      <c r="F187" s="82" t="s">
        <v>210</v>
      </c>
      <c r="G187" s="98" t="s">
        <v>4906</v>
      </c>
      <c r="H187" s="98">
        <v>0</v>
      </c>
      <c r="I187" s="98">
        <v>0</v>
      </c>
      <c r="J187" s="100">
        <v>1452703</v>
      </c>
      <c r="K187" s="98">
        <v>0</v>
      </c>
      <c r="L187" s="98">
        <v>0</v>
      </c>
      <c r="M187" s="98">
        <v>0</v>
      </c>
      <c r="N187" s="98">
        <v>0</v>
      </c>
    </row>
    <row r="188" spans="1:14" x14ac:dyDescent="0.5">
      <c r="A188" s="99">
        <v>282</v>
      </c>
      <c r="B188" s="82" t="s">
        <v>2577</v>
      </c>
      <c r="C188" s="82" t="s">
        <v>5280</v>
      </c>
      <c r="D188" s="91">
        <v>11072607</v>
      </c>
      <c r="E188" s="82" t="s">
        <v>2576</v>
      </c>
      <c r="F188" s="82" t="s">
        <v>210</v>
      </c>
      <c r="G188" s="98" t="s">
        <v>4905</v>
      </c>
      <c r="H188" s="98">
        <v>1518149</v>
      </c>
      <c r="I188" s="98">
        <v>1515765</v>
      </c>
      <c r="J188" s="100">
        <v>3298075</v>
      </c>
      <c r="K188" s="98">
        <v>1518149</v>
      </c>
      <c r="L188" s="98">
        <v>0</v>
      </c>
      <c r="M188" s="98">
        <v>0</v>
      </c>
      <c r="N188" s="98">
        <v>264161</v>
      </c>
    </row>
    <row r="189" spans="1:14" x14ac:dyDescent="0.5">
      <c r="A189" s="99">
        <v>282</v>
      </c>
      <c r="B189" s="82" t="s">
        <v>2577</v>
      </c>
      <c r="C189" s="82" t="s">
        <v>5280</v>
      </c>
      <c r="E189" s="82" t="s">
        <v>2576</v>
      </c>
      <c r="F189" s="82" t="s">
        <v>210</v>
      </c>
      <c r="G189" s="98" t="s">
        <v>4906</v>
      </c>
      <c r="H189" s="100">
        <v>0</v>
      </c>
      <c r="I189" s="100">
        <v>0</v>
      </c>
      <c r="J189" s="100">
        <v>2702</v>
      </c>
      <c r="K189" s="98">
        <v>0</v>
      </c>
      <c r="L189" s="98">
        <v>0</v>
      </c>
      <c r="M189" s="98">
        <v>0</v>
      </c>
      <c r="N189" s="98">
        <v>0</v>
      </c>
    </row>
    <row r="190" spans="1:14" x14ac:dyDescent="0.5">
      <c r="A190" s="99">
        <v>283</v>
      </c>
      <c r="B190" s="82" t="s">
        <v>1603</v>
      </c>
      <c r="C190" s="82" t="s">
        <v>5281</v>
      </c>
      <c r="D190" s="91">
        <v>13600000</v>
      </c>
      <c r="E190" s="82" t="s">
        <v>1602</v>
      </c>
      <c r="F190" s="82" t="s">
        <v>210</v>
      </c>
      <c r="G190" s="98" t="s">
        <v>4905</v>
      </c>
      <c r="H190" s="98">
        <v>543263</v>
      </c>
      <c r="I190" s="98">
        <v>223267</v>
      </c>
      <c r="J190" s="100">
        <v>766530</v>
      </c>
      <c r="K190" s="98">
        <v>300000</v>
      </c>
      <c r="L190" s="98">
        <v>243263</v>
      </c>
      <c r="M190" s="98">
        <v>0</v>
      </c>
      <c r="N190" s="98">
        <v>0</v>
      </c>
    </row>
    <row r="191" spans="1:14" x14ac:dyDescent="0.5">
      <c r="A191" s="99">
        <v>283</v>
      </c>
      <c r="B191" s="82" t="s">
        <v>1603</v>
      </c>
      <c r="C191" s="82" t="s">
        <v>5281</v>
      </c>
      <c r="E191" s="82" t="s">
        <v>1602</v>
      </c>
      <c r="F191" s="82" t="s">
        <v>210</v>
      </c>
      <c r="G191" s="98" t="s">
        <v>4906</v>
      </c>
      <c r="H191" s="98">
        <v>0</v>
      </c>
      <c r="I191" s="98">
        <v>0</v>
      </c>
      <c r="J191" s="100">
        <v>1791891</v>
      </c>
      <c r="K191" s="98">
        <v>0</v>
      </c>
      <c r="L191" s="98">
        <v>0</v>
      </c>
      <c r="M191" s="98">
        <v>0</v>
      </c>
      <c r="N191" s="98">
        <v>0</v>
      </c>
    </row>
    <row r="192" spans="1:14" x14ac:dyDescent="0.5">
      <c r="A192" s="99">
        <v>289</v>
      </c>
      <c r="B192" s="82" t="s">
        <v>2954</v>
      </c>
      <c r="C192" s="82" t="s">
        <v>5339</v>
      </c>
      <c r="D192" s="91">
        <v>8762000</v>
      </c>
      <c r="E192" s="82" t="s">
        <v>2953</v>
      </c>
      <c r="F192" s="82" t="s">
        <v>210</v>
      </c>
      <c r="G192" s="98" t="s">
        <v>4905</v>
      </c>
      <c r="H192" s="98">
        <v>17650</v>
      </c>
      <c r="I192" s="98">
        <v>12350</v>
      </c>
      <c r="J192" s="100">
        <v>30000</v>
      </c>
      <c r="K192" s="98">
        <v>0</v>
      </c>
      <c r="L192" s="98">
        <v>0</v>
      </c>
      <c r="M192" s="98">
        <v>15000</v>
      </c>
      <c r="N192" s="98">
        <v>0</v>
      </c>
    </row>
    <row r="193" spans="1:14" x14ac:dyDescent="0.5">
      <c r="A193" s="99">
        <v>289</v>
      </c>
      <c r="B193" s="82" t="s">
        <v>2954</v>
      </c>
      <c r="C193" s="82" t="s">
        <v>5339</v>
      </c>
      <c r="E193" s="82" t="s">
        <v>2953</v>
      </c>
      <c r="F193" s="82" t="s">
        <v>210</v>
      </c>
      <c r="G193" s="98" t="s">
        <v>4906</v>
      </c>
      <c r="H193" s="98">
        <v>0</v>
      </c>
      <c r="I193" s="98">
        <v>0</v>
      </c>
      <c r="J193" s="100">
        <v>225101</v>
      </c>
      <c r="K193" s="98">
        <v>0</v>
      </c>
      <c r="L193" s="98">
        <v>0</v>
      </c>
      <c r="M193" s="98">
        <v>0</v>
      </c>
      <c r="N193" s="98">
        <v>0</v>
      </c>
    </row>
    <row r="194" spans="1:14" x14ac:dyDescent="0.5">
      <c r="A194" s="99">
        <v>290</v>
      </c>
      <c r="B194" s="82" t="s">
        <v>3424</v>
      </c>
      <c r="C194" s="82" t="s">
        <v>5235</v>
      </c>
      <c r="D194" s="91">
        <v>65212790</v>
      </c>
      <c r="E194" s="82" t="s">
        <v>3423</v>
      </c>
      <c r="F194" s="82" t="s">
        <v>210</v>
      </c>
      <c r="G194" s="98" t="s">
        <v>4905</v>
      </c>
      <c r="H194" s="98">
        <v>0</v>
      </c>
      <c r="I194" s="98">
        <v>0</v>
      </c>
      <c r="J194" s="100">
        <v>4731000</v>
      </c>
      <c r="K194" s="98">
        <v>0</v>
      </c>
      <c r="L194" s="98">
        <v>0</v>
      </c>
      <c r="M194" s="98">
        <v>0</v>
      </c>
      <c r="N194" s="98">
        <v>0</v>
      </c>
    </row>
    <row r="195" spans="1:14" x14ac:dyDescent="0.5">
      <c r="A195" s="99">
        <v>290</v>
      </c>
      <c r="B195" s="82" t="s">
        <v>3424</v>
      </c>
      <c r="C195" s="82" t="s">
        <v>5235</v>
      </c>
      <c r="E195" s="82" t="s">
        <v>3423</v>
      </c>
      <c r="F195" s="82" t="s">
        <v>210</v>
      </c>
      <c r="G195" s="98" t="s">
        <v>4906</v>
      </c>
      <c r="H195" s="98">
        <v>0</v>
      </c>
      <c r="I195" s="98">
        <v>0</v>
      </c>
      <c r="J195" s="100">
        <v>5833000</v>
      </c>
      <c r="K195" s="98">
        <v>0</v>
      </c>
      <c r="L195" s="98">
        <v>0</v>
      </c>
      <c r="M195" s="98">
        <v>0</v>
      </c>
      <c r="N195" s="98">
        <v>0</v>
      </c>
    </row>
    <row r="196" spans="1:14" x14ac:dyDescent="0.5">
      <c r="A196" s="99">
        <v>299</v>
      </c>
      <c r="B196" s="82" t="s">
        <v>2155</v>
      </c>
      <c r="C196" s="82" t="s">
        <v>5239</v>
      </c>
      <c r="D196" s="91">
        <v>19817192</v>
      </c>
      <c r="E196" s="82" t="s">
        <v>2154</v>
      </c>
      <c r="F196" s="82" t="s">
        <v>121</v>
      </c>
      <c r="G196" s="98" t="s">
        <v>4905</v>
      </c>
      <c r="H196" s="98">
        <v>0</v>
      </c>
      <c r="I196" s="98">
        <v>0</v>
      </c>
      <c r="J196" s="100">
        <v>81392</v>
      </c>
      <c r="K196" s="98">
        <v>0</v>
      </c>
      <c r="L196" s="98">
        <v>0</v>
      </c>
      <c r="M196" s="98">
        <v>0</v>
      </c>
      <c r="N196" s="98">
        <v>0</v>
      </c>
    </row>
    <row r="197" spans="1:14" x14ac:dyDescent="0.5">
      <c r="A197" s="99">
        <v>299</v>
      </c>
      <c r="B197" s="82" t="s">
        <v>2155</v>
      </c>
      <c r="C197" s="82" t="s">
        <v>5239</v>
      </c>
      <c r="E197" s="82" t="s">
        <v>2154</v>
      </c>
      <c r="F197" s="82" t="s">
        <v>121</v>
      </c>
      <c r="G197" s="98" t="s">
        <v>4906</v>
      </c>
      <c r="H197" s="98">
        <v>0</v>
      </c>
      <c r="I197" s="98">
        <v>0</v>
      </c>
      <c r="J197" s="100">
        <v>400500</v>
      </c>
      <c r="K197" s="98">
        <v>0</v>
      </c>
      <c r="L197" s="98">
        <v>0</v>
      </c>
      <c r="M197" s="98">
        <v>0</v>
      </c>
      <c r="N197" s="98">
        <v>0</v>
      </c>
    </row>
    <row r="198" spans="1:14" x14ac:dyDescent="0.5">
      <c r="A198" s="99">
        <v>302</v>
      </c>
      <c r="B198" s="82" t="s">
        <v>1187</v>
      </c>
      <c r="C198" s="82" t="s">
        <v>5236</v>
      </c>
      <c r="D198" s="91">
        <v>26008214</v>
      </c>
      <c r="E198" s="82" t="s">
        <v>1186</v>
      </c>
      <c r="F198" s="82" t="s">
        <v>210</v>
      </c>
      <c r="G198" s="98" t="s">
        <v>4905</v>
      </c>
      <c r="H198" s="98">
        <v>67225</v>
      </c>
      <c r="I198" s="98">
        <v>50318</v>
      </c>
      <c r="J198" s="100">
        <v>102088</v>
      </c>
      <c r="K198" s="98">
        <v>41772</v>
      </c>
      <c r="L198" s="98">
        <v>10753</v>
      </c>
      <c r="M198" s="98">
        <v>18130</v>
      </c>
      <c r="N198" s="98">
        <v>0</v>
      </c>
    </row>
    <row r="199" spans="1:14" x14ac:dyDescent="0.5">
      <c r="A199" s="99">
        <v>302</v>
      </c>
      <c r="B199" s="82" t="s">
        <v>1187</v>
      </c>
      <c r="C199" s="82" t="s">
        <v>5236</v>
      </c>
      <c r="E199" s="82" t="s">
        <v>1186</v>
      </c>
      <c r="F199" s="82" t="s">
        <v>210</v>
      </c>
      <c r="G199" s="98" t="s">
        <v>4906</v>
      </c>
      <c r="H199" s="98">
        <v>0</v>
      </c>
      <c r="I199" s="98">
        <v>0</v>
      </c>
      <c r="J199" s="100">
        <v>361959</v>
      </c>
      <c r="K199" s="98">
        <v>0</v>
      </c>
      <c r="L199" s="98">
        <v>0</v>
      </c>
      <c r="M199" s="98">
        <v>0</v>
      </c>
      <c r="N199" s="98">
        <v>0</v>
      </c>
    </row>
    <row r="200" spans="1:14" x14ac:dyDescent="0.5">
      <c r="A200" s="99">
        <v>304</v>
      </c>
      <c r="B200" s="82" t="s">
        <v>2919</v>
      </c>
      <c r="C200" s="82" t="s">
        <v>5330</v>
      </c>
      <c r="D200" s="91">
        <v>7735385</v>
      </c>
      <c r="E200" s="82" t="s">
        <v>2918</v>
      </c>
      <c r="F200" s="82" t="s">
        <v>210</v>
      </c>
      <c r="G200" s="98" t="s">
        <v>4905</v>
      </c>
      <c r="H200" s="98">
        <v>55492</v>
      </c>
      <c r="I200" s="98">
        <v>34825</v>
      </c>
      <c r="J200" s="100">
        <v>90317</v>
      </c>
      <c r="K200" s="98">
        <v>33296</v>
      </c>
      <c r="L200" s="98">
        <v>3103</v>
      </c>
      <c r="M200" s="98">
        <v>38086</v>
      </c>
      <c r="N200" s="98">
        <v>0</v>
      </c>
    </row>
    <row r="201" spans="1:14" x14ac:dyDescent="0.5">
      <c r="A201" s="99">
        <v>304</v>
      </c>
      <c r="B201" s="82" t="s">
        <v>2919</v>
      </c>
      <c r="C201" s="82" t="s">
        <v>5330</v>
      </c>
      <c r="E201" s="82" t="s">
        <v>2918</v>
      </c>
      <c r="F201" s="82" t="s">
        <v>210</v>
      </c>
      <c r="G201" s="98" t="s">
        <v>4906</v>
      </c>
      <c r="H201" s="98">
        <v>149043</v>
      </c>
      <c r="I201" s="98">
        <v>69480</v>
      </c>
      <c r="J201" s="100">
        <v>218523</v>
      </c>
      <c r="K201" s="98">
        <v>115614</v>
      </c>
      <c r="L201" s="98">
        <v>13929</v>
      </c>
      <c r="M201" s="98">
        <v>39000</v>
      </c>
      <c r="N201" s="98">
        <v>0</v>
      </c>
    </row>
    <row r="202" spans="1:14" x14ac:dyDescent="0.5">
      <c r="A202" s="99">
        <v>305</v>
      </c>
      <c r="B202" s="82" t="s">
        <v>2395</v>
      </c>
      <c r="C202" s="82" t="s">
        <v>5329</v>
      </c>
      <c r="D202" s="91">
        <v>10700000</v>
      </c>
      <c r="E202" s="82" t="s">
        <v>2394</v>
      </c>
      <c r="F202" s="82" t="s">
        <v>210</v>
      </c>
      <c r="G202" s="98" t="s">
        <v>4905</v>
      </c>
      <c r="H202" s="98">
        <v>181000</v>
      </c>
      <c r="I202" s="98">
        <v>56000</v>
      </c>
      <c r="J202" s="100">
        <v>237000</v>
      </c>
      <c r="K202" s="98">
        <v>125000</v>
      </c>
      <c r="L202" s="98">
        <v>0</v>
      </c>
      <c r="M202" s="98">
        <v>112000</v>
      </c>
      <c r="N202" s="98">
        <v>0</v>
      </c>
    </row>
    <row r="203" spans="1:14" x14ac:dyDescent="0.5">
      <c r="A203" s="99">
        <v>305</v>
      </c>
      <c r="B203" s="82" t="s">
        <v>2395</v>
      </c>
      <c r="C203" s="82" t="s">
        <v>5329</v>
      </c>
      <c r="E203" s="82" t="s">
        <v>2394</v>
      </c>
      <c r="F203" s="82" t="s">
        <v>210</v>
      </c>
      <c r="G203" s="98" t="s">
        <v>4906</v>
      </c>
      <c r="H203" s="98">
        <v>0</v>
      </c>
      <c r="I203" s="98">
        <v>0</v>
      </c>
      <c r="J203" s="100">
        <v>387000</v>
      </c>
      <c r="K203" s="98">
        <v>0</v>
      </c>
      <c r="L203" s="98">
        <v>0</v>
      </c>
      <c r="M203" s="98">
        <v>0</v>
      </c>
      <c r="N203" s="98">
        <v>0</v>
      </c>
    </row>
    <row r="204" spans="1:14" x14ac:dyDescent="0.5">
      <c r="A204" s="99">
        <v>312</v>
      </c>
      <c r="B204" s="82" t="s">
        <v>3602</v>
      </c>
      <c r="C204" s="82" t="s">
        <v>5340</v>
      </c>
      <c r="D204" s="91">
        <v>12793488</v>
      </c>
      <c r="E204" s="82" t="s">
        <v>3601</v>
      </c>
      <c r="F204" s="82" t="s">
        <v>210</v>
      </c>
      <c r="G204" s="98" t="s">
        <v>4905</v>
      </c>
      <c r="H204" s="98">
        <v>133993</v>
      </c>
      <c r="I204" s="98">
        <v>0</v>
      </c>
      <c r="J204" s="100">
        <v>535970</v>
      </c>
      <c r="K204" s="101">
        <v>133993</v>
      </c>
      <c r="L204" s="98">
        <v>0</v>
      </c>
      <c r="M204" s="98">
        <v>0</v>
      </c>
      <c r="N204" s="98">
        <v>0</v>
      </c>
    </row>
    <row r="205" spans="1:14" x14ac:dyDescent="0.5">
      <c r="A205" s="99">
        <v>312</v>
      </c>
      <c r="B205" s="82" t="s">
        <v>3602</v>
      </c>
      <c r="C205" s="82" t="s">
        <v>5340</v>
      </c>
      <c r="E205" s="82" t="s">
        <v>3601</v>
      </c>
      <c r="F205" s="82" t="s">
        <v>210</v>
      </c>
      <c r="G205" s="98" t="s">
        <v>4906</v>
      </c>
      <c r="H205" s="98">
        <v>269266</v>
      </c>
      <c r="I205" s="98">
        <v>0</v>
      </c>
      <c r="J205" s="100">
        <v>1050922</v>
      </c>
      <c r="K205" s="98">
        <v>269266</v>
      </c>
      <c r="L205" s="98">
        <v>0</v>
      </c>
      <c r="M205" s="98">
        <v>131477</v>
      </c>
      <c r="N205" s="98">
        <v>0</v>
      </c>
    </row>
    <row r="206" spans="1:14" x14ac:dyDescent="0.5">
      <c r="A206" s="99">
        <v>313</v>
      </c>
      <c r="B206" s="82" t="s">
        <v>2816</v>
      </c>
      <c r="C206" s="82" t="s">
        <v>5341</v>
      </c>
      <c r="D206" s="91">
        <v>6505857</v>
      </c>
      <c r="E206" s="82" t="s">
        <v>2815</v>
      </c>
      <c r="F206" s="82" t="s">
        <v>210</v>
      </c>
      <c r="G206" s="98" t="s">
        <v>4905</v>
      </c>
      <c r="H206" s="98">
        <v>35046</v>
      </c>
      <c r="I206" s="98">
        <v>23351</v>
      </c>
      <c r="J206" s="100">
        <v>58397</v>
      </c>
      <c r="K206" s="98">
        <v>19324</v>
      </c>
      <c r="L206" s="98">
        <v>0</v>
      </c>
      <c r="M206" s="98">
        <v>0</v>
      </c>
      <c r="N206" s="98">
        <v>0</v>
      </c>
    </row>
    <row r="207" spans="1:14" x14ac:dyDescent="0.5">
      <c r="A207" s="99">
        <v>313</v>
      </c>
      <c r="B207" s="82" t="s">
        <v>2816</v>
      </c>
      <c r="C207" s="82" t="s">
        <v>5341</v>
      </c>
      <c r="E207" s="82" t="s">
        <v>2815</v>
      </c>
      <c r="F207" s="82" t="s">
        <v>210</v>
      </c>
      <c r="G207" s="98" t="s">
        <v>4906</v>
      </c>
      <c r="H207" s="98">
        <v>20225</v>
      </c>
      <c r="I207" s="98">
        <v>16832</v>
      </c>
      <c r="J207" s="100">
        <v>37057</v>
      </c>
      <c r="K207" s="98">
        <v>17934</v>
      </c>
      <c r="L207" s="98">
        <v>0</v>
      </c>
      <c r="M207" s="98">
        <v>0</v>
      </c>
      <c r="N207" s="98">
        <v>0</v>
      </c>
    </row>
    <row r="208" spans="1:14" x14ac:dyDescent="0.5">
      <c r="A208" s="99">
        <v>316</v>
      </c>
      <c r="B208" s="82" t="s">
        <v>3161</v>
      </c>
      <c r="C208" s="82" t="s">
        <v>5241</v>
      </c>
      <c r="D208" s="91">
        <v>8255544</v>
      </c>
      <c r="E208" s="82" t="s">
        <v>3160</v>
      </c>
      <c r="F208" s="82" t="s">
        <v>210</v>
      </c>
      <c r="G208" s="98" t="s">
        <v>4905</v>
      </c>
      <c r="H208" s="100">
        <v>0</v>
      </c>
      <c r="I208" s="100">
        <v>0</v>
      </c>
      <c r="J208" s="100">
        <v>0</v>
      </c>
      <c r="K208" s="100">
        <v>0</v>
      </c>
      <c r="L208" s="100">
        <v>0</v>
      </c>
      <c r="M208" s="100">
        <v>0</v>
      </c>
      <c r="N208" s="100">
        <v>0</v>
      </c>
    </row>
    <row r="209" spans="1:14" x14ac:dyDescent="0.5">
      <c r="A209" s="99">
        <v>316</v>
      </c>
      <c r="B209" s="82" t="s">
        <v>3161</v>
      </c>
      <c r="C209" s="82" t="s">
        <v>5241</v>
      </c>
      <c r="E209" s="82" t="s">
        <v>3160</v>
      </c>
      <c r="F209" s="82" t="s">
        <v>210</v>
      </c>
      <c r="G209" s="98" t="s">
        <v>4906</v>
      </c>
      <c r="H209" s="100">
        <v>0</v>
      </c>
      <c r="I209" s="100">
        <v>0</v>
      </c>
      <c r="J209" s="100">
        <v>0</v>
      </c>
      <c r="K209" s="100">
        <v>0</v>
      </c>
      <c r="L209" s="100">
        <v>0</v>
      </c>
      <c r="M209" s="100">
        <v>0</v>
      </c>
      <c r="N209" s="100">
        <v>0</v>
      </c>
    </row>
    <row r="210" spans="1:14" x14ac:dyDescent="0.5">
      <c r="A210" s="99">
        <v>356</v>
      </c>
      <c r="B210" s="82" t="s">
        <v>3202</v>
      </c>
      <c r="C210" s="82" t="s">
        <v>5342</v>
      </c>
      <c r="D210" s="91">
        <v>10300000</v>
      </c>
      <c r="E210" s="82" t="s">
        <v>3201</v>
      </c>
      <c r="F210" s="82" t="s">
        <v>210</v>
      </c>
      <c r="G210" s="98" t="s">
        <v>4905</v>
      </c>
      <c r="H210" s="98">
        <v>0</v>
      </c>
      <c r="I210" s="98">
        <v>0</v>
      </c>
      <c r="J210" s="100">
        <v>1600000</v>
      </c>
      <c r="K210" s="98">
        <v>0</v>
      </c>
      <c r="L210" s="98">
        <v>0</v>
      </c>
      <c r="M210" s="98">
        <v>0</v>
      </c>
      <c r="N210" s="98">
        <v>0</v>
      </c>
    </row>
    <row r="211" spans="1:14" x14ac:dyDescent="0.5">
      <c r="A211" s="99">
        <v>356</v>
      </c>
      <c r="B211" s="82" t="s">
        <v>3202</v>
      </c>
      <c r="C211" s="82" t="s">
        <v>5342</v>
      </c>
      <c r="E211" s="82" t="s">
        <v>3201</v>
      </c>
      <c r="F211" s="82" t="s">
        <v>210</v>
      </c>
      <c r="G211" s="98" t="s">
        <v>4906</v>
      </c>
      <c r="H211" s="98">
        <v>0</v>
      </c>
      <c r="I211" s="98">
        <v>0</v>
      </c>
      <c r="J211" s="100">
        <v>1800000</v>
      </c>
      <c r="K211" s="98">
        <v>0</v>
      </c>
      <c r="L211" s="98">
        <v>0</v>
      </c>
      <c r="M211" s="98">
        <v>0</v>
      </c>
      <c r="N211" s="98">
        <v>0</v>
      </c>
    </row>
    <row r="212" spans="1:14" x14ac:dyDescent="0.5">
      <c r="A212" s="99">
        <v>360</v>
      </c>
      <c r="B212" s="82" t="s">
        <v>1004</v>
      </c>
      <c r="C212" s="82" t="s">
        <v>5343</v>
      </c>
      <c r="D212" s="91">
        <v>4717560</v>
      </c>
      <c r="E212" s="82" t="s">
        <v>1003</v>
      </c>
      <c r="F212" s="82" t="s">
        <v>210</v>
      </c>
      <c r="G212" s="98" t="s">
        <v>4905</v>
      </c>
      <c r="H212" s="98">
        <v>52050</v>
      </c>
      <c r="I212" s="98">
        <v>25137</v>
      </c>
      <c r="J212" s="100">
        <v>77209</v>
      </c>
      <c r="K212" s="98">
        <v>35000</v>
      </c>
      <c r="L212" s="98">
        <v>0</v>
      </c>
      <c r="M212" s="98">
        <v>24000</v>
      </c>
      <c r="N212" s="98">
        <v>10000</v>
      </c>
    </row>
    <row r="213" spans="1:14" x14ac:dyDescent="0.5">
      <c r="A213" s="99">
        <v>360</v>
      </c>
      <c r="B213" s="82" t="s">
        <v>1004</v>
      </c>
      <c r="C213" s="82" t="s">
        <v>5343</v>
      </c>
      <c r="E213" s="82" t="s">
        <v>1003</v>
      </c>
      <c r="F213" s="82" t="s">
        <v>210</v>
      </c>
      <c r="G213" s="98" t="s">
        <v>4906</v>
      </c>
      <c r="H213" s="98">
        <v>0</v>
      </c>
      <c r="I213" s="98">
        <v>0</v>
      </c>
      <c r="J213" s="100">
        <v>88000</v>
      </c>
      <c r="K213" s="98">
        <v>0</v>
      </c>
      <c r="L213" s="98">
        <v>0</v>
      </c>
      <c r="M213" s="98">
        <v>0</v>
      </c>
      <c r="N213" s="98">
        <v>0</v>
      </c>
    </row>
    <row r="214" spans="1:14" x14ac:dyDescent="0.5">
      <c r="A214" s="99">
        <v>385</v>
      </c>
      <c r="B214" s="82" t="s">
        <v>3366</v>
      </c>
      <c r="C214" s="82" t="s">
        <v>5234</v>
      </c>
      <c r="D214" s="91">
        <v>25000000</v>
      </c>
      <c r="E214" s="82" t="s">
        <v>3365</v>
      </c>
      <c r="F214" s="82" t="s">
        <v>210</v>
      </c>
      <c r="G214" s="98" t="s">
        <v>4905</v>
      </c>
      <c r="H214" s="98">
        <v>0</v>
      </c>
      <c r="I214" s="98">
        <v>0</v>
      </c>
      <c r="J214" s="100">
        <v>230000</v>
      </c>
      <c r="K214" s="98">
        <v>0</v>
      </c>
      <c r="L214" s="98">
        <v>0</v>
      </c>
      <c r="M214" s="98">
        <v>0</v>
      </c>
      <c r="N214" s="98">
        <v>0</v>
      </c>
    </row>
    <row r="215" spans="1:14" x14ac:dyDescent="0.5">
      <c r="A215" s="99">
        <v>385</v>
      </c>
      <c r="B215" s="82" t="s">
        <v>3366</v>
      </c>
      <c r="C215" s="82" t="s">
        <v>5234</v>
      </c>
      <c r="E215" s="82" t="s">
        <v>3365</v>
      </c>
      <c r="F215" s="82" t="s">
        <v>210</v>
      </c>
      <c r="G215" s="98" t="s">
        <v>4906</v>
      </c>
      <c r="H215" s="98">
        <v>0</v>
      </c>
      <c r="I215" s="98">
        <v>0</v>
      </c>
      <c r="J215" s="100">
        <v>345000</v>
      </c>
      <c r="K215" s="98">
        <v>0</v>
      </c>
      <c r="L215" s="98">
        <v>0</v>
      </c>
      <c r="M215" s="98">
        <v>0</v>
      </c>
      <c r="N215" s="98">
        <v>0</v>
      </c>
    </row>
    <row r="216" spans="1:14" x14ac:dyDescent="0.5">
      <c r="A216" s="99">
        <v>386</v>
      </c>
      <c r="B216" s="82" t="s">
        <v>1803</v>
      </c>
      <c r="C216" s="82" t="s">
        <v>5344</v>
      </c>
      <c r="D216" s="91">
        <v>1232224</v>
      </c>
      <c r="E216" s="82" t="s">
        <v>1802</v>
      </c>
      <c r="F216" s="82" t="s">
        <v>210</v>
      </c>
      <c r="G216" s="98" t="s">
        <v>4905</v>
      </c>
      <c r="H216" s="98">
        <v>35000</v>
      </c>
      <c r="I216" s="98">
        <v>29000</v>
      </c>
      <c r="J216" s="100">
        <v>64000</v>
      </c>
      <c r="K216" s="98">
        <v>10000</v>
      </c>
      <c r="L216" s="98">
        <v>0</v>
      </c>
      <c r="M216" s="98">
        <v>50000</v>
      </c>
      <c r="N216" s="98">
        <v>0</v>
      </c>
    </row>
    <row r="217" spans="1:14" x14ac:dyDescent="0.5">
      <c r="A217" s="99">
        <v>386</v>
      </c>
      <c r="B217" s="82" t="s">
        <v>1803</v>
      </c>
      <c r="C217" s="82" t="s">
        <v>5344</v>
      </c>
      <c r="E217" s="82" t="s">
        <v>1802</v>
      </c>
      <c r="F217" s="82" t="s">
        <v>210</v>
      </c>
      <c r="G217" s="98" t="s">
        <v>4906</v>
      </c>
      <c r="H217" s="98">
        <v>227000</v>
      </c>
      <c r="I217" s="98">
        <v>188000</v>
      </c>
      <c r="J217" s="100">
        <v>414997</v>
      </c>
      <c r="K217" s="98">
        <v>65000</v>
      </c>
      <c r="L217" s="98">
        <v>0</v>
      </c>
      <c r="M217" s="98">
        <v>324000</v>
      </c>
      <c r="N217" s="98">
        <v>0</v>
      </c>
    </row>
    <row r="218" spans="1:14" x14ac:dyDescent="0.5">
      <c r="A218" s="99">
        <v>388</v>
      </c>
      <c r="B218" s="82" t="s">
        <v>1910</v>
      </c>
      <c r="C218" s="82" t="s">
        <v>5345</v>
      </c>
      <c r="D218" s="91">
        <v>4400000</v>
      </c>
      <c r="E218" s="82" t="s">
        <v>1909</v>
      </c>
      <c r="F218" s="82" t="s">
        <v>210</v>
      </c>
      <c r="G218" s="98" t="s">
        <v>4905</v>
      </c>
      <c r="H218" s="98">
        <v>43598</v>
      </c>
      <c r="I218" s="98">
        <v>14808</v>
      </c>
      <c r="J218" s="100">
        <v>68400</v>
      </c>
      <c r="K218" s="98">
        <v>33290</v>
      </c>
      <c r="L218" s="98">
        <v>0</v>
      </c>
      <c r="M218" s="98">
        <v>0</v>
      </c>
      <c r="N218" s="98">
        <v>0</v>
      </c>
    </row>
    <row r="219" spans="1:14" x14ac:dyDescent="0.5">
      <c r="A219" s="99">
        <v>388</v>
      </c>
      <c r="B219" s="82" t="s">
        <v>1910</v>
      </c>
      <c r="C219" s="82" t="s">
        <v>5345</v>
      </c>
      <c r="E219" s="82" t="s">
        <v>1909</v>
      </c>
      <c r="F219" s="82" t="s">
        <v>210</v>
      </c>
      <c r="G219" s="98" t="s">
        <v>4906</v>
      </c>
      <c r="H219" s="98">
        <v>50752</v>
      </c>
      <c r="I219" s="98">
        <v>67342</v>
      </c>
      <c r="J219" s="100">
        <v>160000</v>
      </c>
      <c r="K219" s="98">
        <v>0</v>
      </c>
      <c r="L219" s="98">
        <v>0</v>
      </c>
      <c r="M219" s="98">
        <v>0</v>
      </c>
      <c r="N219" s="98">
        <v>0</v>
      </c>
    </row>
    <row r="220" spans="1:14" x14ac:dyDescent="0.5">
      <c r="A220" s="99">
        <v>410</v>
      </c>
      <c r="B220" s="82" t="s">
        <v>204</v>
      </c>
      <c r="C220" s="82" t="s">
        <v>5237</v>
      </c>
      <c r="D220" s="91">
        <v>30527656</v>
      </c>
      <c r="E220" s="82" t="s">
        <v>203</v>
      </c>
      <c r="F220" s="82" t="s">
        <v>210</v>
      </c>
      <c r="G220" s="98" t="s">
        <v>4905</v>
      </c>
      <c r="H220" s="98">
        <v>905429</v>
      </c>
      <c r="I220" s="98">
        <v>621145</v>
      </c>
      <c r="J220" s="100">
        <v>1526574</v>
      </c>
      <c r="K220" s="98">
        <v>0</v>
      </c>
      <c r="L220" s="98">
        <v>0</v>
      </c>
      <c r="M220" s="98">
        <v>0</v>
      </c>
      <c r="N220" s="98">
        <v>0</v>
      </c>
    </row>
    <row r="221" spans="1:14" x14ac:dyDescent="0.5">
      <c r="A221" s="99">
        <v>410</v>
      </c>
      <c r="B221" s="82" t="s">
        <v>204</v>
      </c>
      <c r="C221" s="82" t="s">
        <v>5237</v>
      </c>
      <c r="E221" s="82" t="s">
        <v>203</v>
      </c>
      <c r="F221" s="82" t="s">
        <v>210</v>
      </c>
      <c r="G221" s="98" t="s">
        <v>4906</v>
      </c>
      <c r="H221" s="98">
        <v>0</v>
      </c>
      <c r="I221" s="98">
        <v>0</v>
      </c>
      <c r="J221" s="100">
        <v>875793</v>
      </c>
      <c r="K221" s="98">
        <v>0</v>
      </c>
      <c r="L221" s="98">
        <v>0</v>
      </c>
      <c r="M221" s="98">
        <v>0</v>
      </c>
      <c r="N221" s="98">
        <v>0</v>
      </c>
    </row>
    <row r="222" spans="1:14" x14ac:dyDescent="0.5">
      <c r="A222" s="99">
        <v>416</v>
      </c>
      <c r="B222" s="82" t="s">
        <v>1872</v>
      </c>
      <c r="C222" s="82" t="s">
        <v>5311</v>
      </c>
      <c r="D222" s="91">
        <v>19200000</v>
      </c>
      <c r="E222" s="82" t="s">
        <v>1871</v>
      </c>
      <c r="F222" s="82" t="s">
        <v>210</v>
      </c>
      <c r="G222" s="98" t="s">
        <v>4905</v>
      </c>
      <c r="H222" s="98">
        <v>0</v>
      </c>
      <c r="I222" s="98">
        <v>0</v>
      </c>
      <c r="J222" s="100">
        <v>649231</v>
      </c>
      <c r="K222" s="98">
        <v>0</v>
      </c>
      <c r="L222" s="98">
        <v>0</v>
      </c>
      <c r="M222" s="98">
        <v>0</v>
      </c>
      <c r="N222" s="98">
        <v>0</v>
      </c>
    </row>
    <row r="223" spans="1:14" x14ac:dyDescent="0.5">
      <c r="A223" s="99">
        <v>416</v>
      </c>
      <c r="B223" s="82" t="s">
        <v>1872</v>
      </c>
      <c r="C223" s="82" t="s">
        <v>5311</v>
      </c>
      <c r="E223" s="82" t="s">
        <v>1871</v>
      </c>
      <c r="F223" s="82" t="s">
        <v>210</v>
      </c>
      <c r="G223" s="98" t="s">
        <v>4906</v>
      </c>
      <c r="H223" s="98">
        <v>0</v>
      </c>
      <c r="I223" s="98">
        <v>0</v>
      </c>
      <c r="J223" s="100">
        <v>1261400</v>
      </c>
      <c r="K223" s="98">
        <v>0</v>
      </c>
      <c r="L223" s="98">
        <v>0</v>
      </c>
      <c r="M223" s="98">
        <v>0</v>
      </c>
      <c r="N223" s="98">
        <v>0</v>
      </c>
    </row>
    <row r="224" spans="1:14" x14ac:dyDescent="0.5">
      <c r="A224" s="99">
        <v>423</v>
      </c>
      <c r="B224" s="82" t="s">
        <v>1211</v>
      </c>
      <c r="C224" s="82" t="s">
        <v>5264</v>
      </c>
      <c r="D224" s="91">
        <v>47600000</v>
      </c>
      <c r="E224" s="82" t="s">
        <v>1210</v>
      </c>
      <c r="F224" s="82" t="s">
        <v>210</v>
      </c>
      <c r="G224" s="98" t="s">
        <v>4905</v>
      </c>
      <c r="H224" s="98">
        <v>1202680</v>
      </c>
      <c r="I224" s="98">
        <v>869656</v>
      </c>
      <c r="J224" s="100">
        <v>2072336</v>
      </c>
      <c r="K224" s="98">
        <v>0</v>
      </c>
      <c r="L224" s="98">
        <v>0</v>
      </c>
      <c r="M224" s="98">
        <v>740626</v>
      </c>
      <c r="N224" s="98">
        <v>0</v>
      </c>
    </row>
    <row r="225" spans="1:14" x14ac:dyDescent="0.5">
      <c r="A225" s="99">
        <v>423</v>
      </c>
      <c r="B225" s="82" t="s">
        <v>1211</v>
      </c>
      <c r="C225" s="82" t="s">
        <v>5264</v>
      </c>
      <c r="E225" s="82" t="s">
        <v>1210</v>
      </c>
      <c r="F225" s="82" t="s">
        <v>210</v>
      </c>
      <c r="G225" s="98" t="s">
        <v>4906</v>
      </c>
      <c r="H225" s="98">
        <v>1064824</v>
      </c>
      <c r="I225" s="98">
        <v>1490399</v>
      </c>
      <c r="J225" s="100">
        <v>2555223</v>
      </c>
      <c r="K225" s="98">
        <v>0</v>
      </c>
      <c r="L225" s="98">
        <v>0</v>
      </c>
      <c r="M225" s="98">
        <v>1289867</v>
      </c>
      <c r="N225" s="98">
        <v>0</v>
      </c>
    </row>
    <row r="226" spans="1:14" x14ac:dyDescent="0.5">
      <c r="A226" s="99">
        <v>424</v>
      </c>
      <c r="B226" s="82" t="s">
        <v>2836</v>
      </c>
      <c r="C226" s="82" t="s">
        <v>5234</v>
      </c>
      <c r="D226" s="91">
        <v>3000000</v>
      </c>
      <c r="E226" s="82" t="s">
        <v>2835</v>
      </c>
      <c r="F226" s="82" t="s">
        <v>183</v>
      </c>
      <c r="G226" s="98" t="s">
        <v>4905</v>
      </c>
      <c r="H226" s="100">
        <v>0</v>
      </c>
      <c r="I226" s="100">
        <v>0</v>
      </c>
      <c r="J226" s="100">
        <v>4722</v>
      </c>
      <c r="K226" s="100">
        <v>0</v>
      </c>
      <c r="L226" s="100">
        <v>0</v>
      </c>
      <c r="M226" s="100">
        <v>0</v>
      </c>
      <c r="N226" s="100">
        <v>0</v>
      </c>
    </row>
    <row r="227" spans="1:14" x14ac:dyDescent="0.5">
      <c r="A227" s="99">
        <v>424</v>
      </c>
      <c r="B227" s="82" t="s">
        <v>2836</v>
      </c>
      <c r="C227" s="82" t="s">
        <v>5234</v>
      </c>
      <c r="E227" s="82" t="s">
        <v>2835</v>
      </c>
      <c r="F227" s="82" t="s">
        <v>183</v>
      </c>
      <c r="G227" s="98" t="s">
        <v>4906</v>
      </c>
      <c r="H227" s="100">
        <v>0</v>
      </c>
      <c r="I227" s="100">
        <v>0</v>
      </c>
      <c r="J227" s="100">
        <v>1870</v>
      </c>
      <c r="K227" s="100">
        <v>0</v>
      </c>
      <c r="L227" s="100">
        <v>0</v>
      </c>
      <c r="M227" s="100">
        <v>0</v>
      </c>
      <c r="N227" s="100">
        <v>0</v>
      </c>
    </row>
    <row r="228" spans="1:14" x14ac:dyDescent="0.5">
      <c r="A228" s="99">
        <v>431</v>
      </c>
      <c r="B228" s="82" t="s">
        <v>2662</v>
      </c>
      <c r="C228" s="82" t="s">
        <v>5235</v>
      </c>
      <c r="D228" s="91">
        <v>8190000</v>
      </c>
      <c r="E228" s="82" t="s">
        <v>2661</v>
      </c>
      <c r="F228" s="82" t="s">
        <v>183</v>
      </c>
      <c r="G228" s="98" t="s">
        <v>4905</v>
      </c>
      <c r="H228" s="98">
        <v>132000</v>
      </c>
      <c r="I228" s="98">
        <v>43000</v>
      </c>
      <c r="J228" s="100">
        <v>175000</v>
      </c>
      <c r="K228" s="98">
        <v>0</v>
      </c>
      <c r="L228" s="98">
        <v>132000</v>
      </c>
      <c r="M228" s="98">
        <v>0</v>
      </c>
      <c r="N228" s="98">
        <v>0</v>
      </c>
    </row>
    <row r="229" spans="1:14" x14ac:dyDescent="0.5">
      <c r="A229" s="99">
        <v>431</v>
      </c>
      <c r="B229" s="82" t="s">
        <v>2662</v>
      </c>
      <c r="C229" s="82" t="s">
        <v>5235</v>
      </c>
      <c r="E229" s="82" t="s">
        <v>2661</v>
      </c>
      <c r="F229" s="82" t="s">
        <v>183</v>
      </c>
      <c r="G229" s="98" t="s">
        <v>4906</v>
      </c>
      <c r="H229" s="98">
        <v>0</v>
      </c>
      <c r="I229" s="98">
        <v>0</v>
      </c>
      <c r="J229" s="100">
        <v>0</v>
      </c>
      <c r="K229" s="98">
        <v>0</v>
      </c>
      <c r="L229" s="98">
        <v>0</v>
      </c>
      <c r="M229" s="98">
        <v>0</v>
      </c>
      <c r="N229" s="98">
        <v>0</v>
      </c>
    </row>
    <row r="230" spans="1:14" x14ac:dyDescent="0.5">
      <c r="A230" s="99">
        <v>433</v>
      </c>
      <c r="B230" s="82" t="s">
        <v>4163</v>
      </c>
      <c r="C230" s="82" t="s">
        <v>5235</v>
      </c>
      <c r="D230" s="91">
        <v>11200000</v>
      </c>
      <c r="E230" s="82" t="s">
        <v>4162</v>
      </c>
      <c r="F230" s="82" t="s">
        <v>183</v>
      </c>
      <c r="G230" s="98" t="s">
        <v>4905</v>
      </c>
      <c r="H230" s="100">
        <v>0</v>
      </c>
      <c r="I230" s="100">
        <v>0</v>
      </c>
      <c r="J230" s="100">
        <v>78000</v>
      </c>
      <c r="K230" s="100">
        <v>0</v>
      </c>
      <c r="L230" s="100">
        <v>0</v>
      </c>
      <c r="M230" s="100">
        <v>0</v>
      </c>
      <c r="N230" s="100">
        <v>0</v>
      </c>
    </row>
    <row r="231" spans="1:14" x14ac:dyDescent="0.5">
      <c r="A231" s="99">
        <v>433</v>
      </c>
      <c r="B231" s="82" t="s">
        <v>4163</v>
      </c>
      <c r="C231" s="82" t="s">
        <v>5235</v>
      </c>
      <c r="E231" s="82" t="s">
        <v>4162</v>
      </c>
      <c r="F231" s="82" t="s">
        <v>183</v>
      </c>
      <c r="G231" s="98" t="s">
        <v>4906</v>
      </c>
      <c r="H231" s="100">
        <v>0</v>
      </c>
      <c r="I231" s="100">
        <v>0</v>
      </c>
      <c r="J231" s="100">
        <v>0</v>
      </c>
      <c r="K231" s="100">
        <v>0</v>
      </c>
      <c r="L231" s="100">
        <v>0</v>
      </c>
      <c r="M231" s="100">
        <v>0</v>
      </c>
      <c r="N231" s="100">
        <v>0</v>
      </c>
    </row>
    <row r="232" spans="1:14" x14ac:dyDescent="0.5">
      <c r="A232" s="99">
        <v>444</v>
      </c>
      <c r="B232" s="82" t="s">
        <v>2173</v>
      </c>
      <c r="C232" s="82" t="s">
        <v>5346</v>
      </c>
      <c r="D232" s="91">
        <v>25800000</v>
      </c>
      <c r="E232" s="82" t="s">
        <v>2172</v>
      </c>
      <c r="F232" s="82" t="s">
        <v>210</v>
      </c>
      <c r="G232" s="98" t="s">
        <v>4905</v>
      </c>
      <c r="H232" s="100">
        <v>0</v>
      </c>
      <c r="I232" s="100">
        <v>0</v>
      </c>
      <c r="J232" s="100">
        <v>373000</v>
      </c>
      <c r="K232" s="100">
        <v>0</v>
      </c>
      <c r="L232" s="100">
        <v>0</v>
      </c>
      <c r="M232" s="100">
        <v>0</v>
      </c>
      <c r="N232" s="100">
        <v>0</v>
      </c>
    </row>
    <row r="233" spans="1:14" x14ac:dyDescent="0.5">
      <c r="A233" s="99">
        <v>444</v>
      </c>
      <c r="B233" s="82" t="s">
        <v>2173</v>
      </c>
      <c r="C233" s="82" t="s">
        <v>5346</v>
      </c>
      <c r="E233" s="82" t="s">
        <v>2172</v>
      </c>
      <c r="F233" s="82" t="s">
        <v>210</v>
      </c>
      <c r="G233" s="98" t="s">
        <v>4906</v>
      </c>
      <c r="H233" s="100">
        <v>0</v>
      </c>
      <c r="I233" s="100">
        <v>0</v>
      </c>
      <c r="J233" s="100">
        <v>1000000</v>
      </c>
      <c r="K233" s="100">
        <v>0</v>
      </c>
      <c r="L233" s="100">
        <v>0</v>
      </c>
      <c r="M233" s="100">
        <v>0</v>
      </c>
      <c r="N233" s="100">
        <v>0</v>
      </c>
    </row>
    <row r="234" spans="1:14" x14ac:dyDescent="0.5">
      <c r="A234" s="99">
        <v>445</v>
      </c>
      <c r="B234" s="82" t="s">
        <v>2319</v>
      </c>
      <c r="C234" s="82" t="s">
        <v>5332</v>
      </c>
      <c r="D234" s="91">
        <v>1914862</v>
      </c>
      <c r="E234" s="82" t="s">
        <v>2318</v>
      </c>
      <c r="F234" s="82" t="s">
        <v>210</v>
      </c>
      <c r="G234" s="98" t="s">
        <v>4905</v>
      </c>
      <c r="H234" s="98">
        <v>38400</v>
      </c>
      <c r="I234" s="98">
        <v>28404</v>
      </c>
      <c r="J234" s="100">
        <v>66880</v>
      </c>
      <c r="K234" s="98">
        <v>20250</v>
      </c>
      <c r="L234" s="98">
        <v>10000</v>
      </c>
      <c r="M234" s="98">
        <v>0</v>
      </c>
      <c r="N234" s="98">
        <v>15960</v>
      </c>
    </row>
    <row r="235" spans="1:14" x14ac:dyDescent="0.5">
      <c r="A235" s="99">
        <v>445</v>
      </c>
      <c r="B235" s="82" t="s">
        <v>2319</v>
      </c>
      <c r="C235" s="82" t="s">
        <v>5332</v>
      </c>
      <c r="E235" s="82" t="s">
        <v>2318</v>
      </c>
      <c r="F235" s="82" t="s">
        <v>210</v>
      </c>
      <c r="G235" s="98" t="s">
        <v>4906</v>
      </c>
      <c r="H235" s="98">
        <v>0</v>
      </c>
      <c r="I235" s="98">
        <v>0</v>
      </c>
      <c r="J235" s="100">
        <v>139000</v>
      </c>
      <c r="K235" s="98">
        <v>0</v>
      </c>
      <c r="L235" s="98">
        <v>0</v>
      </c>
      <c r="M235" s="98">
        <v>0</v>
      </c>
      <c r="N235" s="98">
        <v>0</v>
      </c>
    </row>
    <row r="236" spans="1:14" x14ac:dyDescent="0.5">
      <c r="A236" s="99">
        <v>446</v>
      </c>
      <c r="B236" s="82" t="s">
        <v>3053</v>
      </c>
      <c r="C236" s="82" t="s">
        <v>5347</v>
      </c>
      <c r="D236" s="91">
        <v>15200000</v>
      </c>
      <c r="E236" s="82" t="s">
        <v>3052</v>
      </c>
      <c r="F236" s="82" t="s">
        <v>210</v>
      </c>
      <c r="G236" s="98" t="s">
        <v>4905</v>
      </c>
      <c r="H236" s="98">
        <v>179000</v>
      </c>
      <c r="I236" s="98">
        <v>37000</v>
      </c>
      <c r="J236" s="100">
        <v>240000</v>
      </c>
      <c r="K236" s="98">
        <v>140000</v>
      </c>
      <c r="L236" s="98">
        <v>0</v>
      </c>
      <c r="M236" s="98">
        <v>76000</v>
      </c>
      <c r="N236" s="98">
        <v>0</v>
      </c>
    </row>
    <row r="237" spans="1:14" x14ac:dyDescent="0.5">
      <c r="A237" s="99">
        <v>446</v>
      </c>
      <c r="B237" s="82" t="s">
        <v>3053</v>
      </c>
      <c r="C237" s="82" t="s">
        <v>5347</v>
      </c>
      <c r="E237" s="82" t="s">
        <v>3052</v>
      </c>
      <c r="F237" s="82" t="s">
        <v>210</v>
      </c>
      <c r="G237" s="98" t="s">
        <v>4906</v>
      </c>
      <c r="H237" s="98">
        <v>0</v>
      </c>
      <c r="I237" s="98">
        <v>0</v>
      </c>
      <c r="J237" s="100">
        <v>250000</v>
      </c>
      <c r="K237" s="98">
        <v>0</v>
      </c>
      <c r="L237" s="98">
        <v>0</v>
      </c>
      <c r="M237" s="98">
        <v>0</v>
      </c>
      <c r="N237" s="98">
        <v>0</v>
      </c>
    </row>
    <row r="238" spans="1:14" x14ac:dyDescent="0.5">
      <c r="A238" s="99">
        <v>447</v>
      </c>
      <c r="B238" s="82" t="s">
        <v>3893</v>
      </c>
      <c r="C238" s="82" t="s">
        <v>5348</v>
      </c>
      <c r="D238" s="91">
        <v>3900000</v>
      </c>
      <c r="E238" s="82" t="s">
        <v>3892</v>
      </c>
      <c r="F238" s="82" t="s">
        <v>210</v>
      </c>
      <c r="G238" s="98" t="s">
        <v>4905</v>
      </c>
      <c r="H238" s="98">
        <v>30000</v>
      </c>
      <c r="I238" s="98">
        <v>0</v>
      </c>
      <c r="J238" s="100">
        <v>30000</v>
      </c>
      <c r="K238" s="98">
        <v>30000</v>
      </c>
      <c r="L238" s="98">
        <v>0</v>
      </c>
      <c r="M238" s="98">
        <v>0</v>
      </c>
      <c r="N238" s="98">
        <v>0</v>
      </c>
    </row>
    <row r="239" spans="1:14" x14ac:dyDescent="0.5">
      <c r="A239" s="99">
        <v>447</v>
      </c>
      <c r="B239" s="82" t="s">
        <v>3893</v>
      </c>
      <c r="C239" s="82" t="s">
        <v>5348</v>
      </c>
      <c r="E239" s="82" t="s">
        <v>3892</v>
      </c>
      <c r="F239" s="82" t="s">
        <v>210</v>
      </c>
      <c r="G239" s="98" t="s">
        <v>4906</v>
      </c>
      <c r="H239" s="98">
        <v>0</v>
      </c>
      <c r="I239" s="98">
        <v>30000</v>
      </c>
      <c r="J239" s="100">
        <v>90000</v>
      </c>
      <c r="K239" s="98">
        <v>0</v>
      </c>
      <c r="L239" s="98">
        <v>0</v>
      </c>
      <c r="M239" s="98">
        <v>0</v>
      </c>
      <c r="N239" s="98">
        <v>30000</v>
      </c>
    </row>
    <row r="240" spans="1:14" x14ac:dyDescent="0.5">
      <c r="A240" s="99">
        <v>450</v>
      </c>
      <c r="B240" s="82" t="s">
        <v>2096</v>
      </c>
      <c r="C240" s="82" t="s">
        <v>5349</v>
      </c>
      <c r="D240" s="91">
        <v>2300000</v>
      </c>
      <c r="E240" s="82" t="s">
        <v>2095</v>
      </c>
      <c r="F240" s="82" t="s">
        <v>210</v>
      </c>
      <c r="G240" s="98" t="s">
        <v>4905</v>
      </c>
      <c r="H240" s="98">
        <v>0</v>
      </c>
      <c r="I240" s="98">
        <v>0</v>
      </c>
      <c r="J240" s="100">
        <v>34794</v>
      </c>
      <c r="K240" s="98">
        <v>0</v>
      </c>
      <c r="L240" s="98">
        <v>0</v>
      </c>
      <c r="M240" s="98">
        <v>0</v>
      </c>
      <c r="N240" s="98">
        <v>0</v>
      </c>
    </row>
    <row r="241" spans="1:14" x14ac:dyDescent="0.5">
      <c r="A241" s="99">
        <v>450</v>
      </c>
      <c r="B241" s="82" t="s">
        <v>2096</v>
      </c>
      <c r="C241" s="82" t="s">
        <v>5349</v>
      </c>
      <c r="E241" s="82" t="s">
        <v>2095</v>
      </c>
      <c r="F241" s="82" t="s">
        <v>210</v>
      </c>
      <c r="G241" s="98" t="s">
        <v>4906</v>
      </c>
      <c r="H241" s="98">
        <v>0</v>
      </c>
      <c r="I241" s="98">
        <v>0</v>
      </c>
      <c r="J241" s="98">
        <v>0</v>
      </c>
      <c r="K241" s="98">
        <v>0</v>
      </c>
      <c r="L241" s="98">
        <v>0</v>
      </c>
      <c r="M241" s="98">
        <v>0</v>
      </c>
      <c r="N241" s="98">
        <v>0</v>
      </c>
    </row>
    <row r="242" spans="1:14" x14ac:dyDescent="0.5">
      <c r="A242" s="99">
        <v>451</v>
      </c>
      <c r="B242" s="82" t="s">
        <v>2228</v>
      </c>
      <c r="C242" s="82" t="s">
        <v>5350</v>
      </c>
      <c r="D242" s="91">
        <v>2458907</v>
      </c>
      <c r="E242" s="82" t="s">
        <v>2227</v>
      </c>
      <c r="F242" s="82" t="s">
        <v>121</v>
      </c>
      <c r="G242" s="98" t="s">
        <v>4905</v>
      </c>
      <c r="H242" s="98">
        <v>2947</v>
      </c>
      <c r="I242" s="98">
        <v>690</v>
      </c>
      <c r="J242" s="100">
        <v>35217</v>
      </c>
      <c r="K242" s="98">
        <v>2601</v>
      </c>
      <c r="L242" s="98">
        <v>0</v>
      </c>
      <c r="M242" s="98">
        <v>1352</v>
      </c>
      <c r="N242" s="98">
        <v>2538</v>
      </c>
    </row>
    <row r="243" spans="1:14" x14ac:dyDescent="0.5">
      <c r="A243" s="99">
        <v>451</v>
      </c>
      <c r="B243" s="82" t="s">
        <v>2228</v>
      </c>
      <c r="C243" s="82" t="s">
        <v>5350</v>
      </c>
      <c r="E243" s="82" t="s">
        <v>2227</v>
      </c>
      <c r="F243" s="82" t="s">
        <v>121</v>
      </c>
      <c r="G243" s="98" t="s">
        <v>4906</v>
      </c>
      <c r="H243" s="98">
        <v>0</v>
      </c>
      <c r="I243" s="98">
        <v>0</v>
      </c>
      <c r="J243" s="100">
        <v>500000</v>
      </c>
      <c r="K243" s="100">
        <v>0</v>
      </c>
      <c r="L243" s="100">
        <v>0</v>
      </c>
      <c r="M243" s="100">
        <v>0</v>
      </c>
      <c r="N243" s="100">
        <v>0</v>
      </c>
    </row>
    <row r="244" spans="1:14" x14ac:dyDescent="0.5">
      <c r="A244" s="99">
        <v>454</v>
      </c>
      <c r="B244" s="82" t="s">
        <v>2179</v>
      </c>
      <c r="C244" s="82" t="s">
        <v>5344</v>
      </c>
      <c r="D244" s="91">
        <v>509140</v>
      </c>
      <c r="E244" s="82" t="s">
        <v>2178</v>
      </c>
      <c r="F244" s="82" t="s">
        <v>121</v>
      </c>
      <c r="G244" s="98" t="s">
        <v>4905</v>
      </c>
      <c r="H244" s="98">
        <v>151</v>
      </c>
      <c r="I244" s="98">
        <v>0</v>
      </c>
      <c r="J244" s="100">
        <v>39220</v>
      </c>
      <c r="K244" s="98">
        <v>151</v>
      </c>
      <c r="L244" s="98">
        <v>0</v>
      </c>
      <c r="M244" s="98">
        <v>0</v>
      </c>
      <c r="N244" s="98">
        <v>126</v>
      </c>
    </row>
    <row r="245" spans="1:14" x14ac:dyDescent="0.5">
      <c r="A245" s="99">
        <v>454</v>
      </c>
      <c r="B245" s="82" t="s">
        <v>2179</v>
      </c>
      <c r="C245" s="82" t="s">
        <v>5344</v>
      </c>
      <c r="E245" s="82" t="s">
        <v>2178</v>
      </c>
      <c r="F245" s="82" t="s">
        <v>121</v>
      </c>
      <c r="G245" s="98" t="s">
        <v>4906</v>
      </c>
      <c r="H245" s="98">
        <v>0</v>
      </c>
      <c r="I245" s="98">
        <v>0</v>
      </c>
      <c r="J245" s="98">
        <v>0</v>
      </c>
      <c r="K245" s="98">
        <v>0</v>
      </c>
      <c r="L245" s="98">
        <v>0</v>
      </c>
      <c r="M245" s="98">
        <v>0</v>
      </c>
      <c r="N245" s="98">
        <v>0</v>
      </c>
    </row>
    <row r="246" spans="1:14" x14ac:dyDescent="0.5">
      <c r="A246" s="99">
        <v>456</v>
      </c>
      <c r="B246" s="82" t="s">
        <v>2487</v>
      </c>
      <c r="C246" s="82" t="s">
        <v>5351</v>
      </c>
      <c r="D246" s="91">
        <v>1511210</v>
      </c>
      <c r="E246" s="82" t="s">
        <v>2486</v>
      </c>
      <c r="F246" s="82" t="s">
        <v>121</v>
      </c>
      <c r="G246" s="98" t="s">
        <v>4905</v>
      </c>
      <c r="H246" s="98">
        <v>23365</v>
      </c>
      <c r="I246" s="98">
        <v>5497</v>
      </c>
      <c r="J246" s="100">
        <v>32144</v>
      </c>
      <c r="K246" s="98">
        <v>23365</v>
      </c>
      <c r="L246" s="98">
        <v>0</v>
      </c>
      <c r="M246" s="98">
        <v>2922</v>
      </c>
      <c r="N246" s="98">
        <v>0</v>
      </c>
    </row>
    <row r="247" spans="1:14" x14ac:dyDescent="0.5">
      <c r="A247" s="99">
        <v>456</v>
      </c>
      <c r="B247" s="82" t="s">
        <v>2487</v>
      </c>
      <c r="C247" s="82" t="s">
        <v>5351</v>
      </c>
      <c r="E247" s="82" t="s">
        <v>2486</v>
      </c>
      <c r="F247" s="82" t="s">
        <v>121</v>
      </c>
      <c r="G247" s="98" t="s">
        <v>4906</v>
      </c>
      <c r="H247" s="98">
        <v>0</v>
      </c>
      <c r="I247" s="98">
        <v>0</v>
      </c>
      <c r="J247" s="100">
        <v>0</v>
      </c>
      <c r="K247" s="98">
        <v>0</v>
      </c>
      <c r="L247" s="98">
        <v>0</v>
      </c>
      <c r="M247" s="98">
        <v>0</v>
      </c>
      <c r="N247" s="98">
        <v>0</v>
      </c>
    </row>
    <row r="248" spans="1:14" x14ac:dyDescent="0.5">
      <c r="A248" s="99">
        <v>458</v>
      </c>
      <c r="B248" s="82" t="s">
        <v>2616</v>
      </c>
      <c r="C248" s="82" t="s">
        <v>5352</v>
      </c>
      <c r="D248" s="91">
        <v>4600000</v>
      </c>
      <c r="E248" s="82" t="s">
        <v>2615</v>
      </c>
      <c r="F248" s="82" t="s">
        <v>210</v>
      </c>
      <c r="G248" s="98" t="s">
        <v>4905</v>
      </c>
      <c r="H248" s="100">
        <v>0</v>
      </c>
      <c r="I248" s="100">
        <v>0</v>
      </c>
      <c r="J248" s="100">
        <v>0</v>
      </c>
      <c r="K248" s="100">
        <v>0</v>
      </c>
      <c r="L248" s="100">
        <v>0</v>
      </c>
      <c r="M248" s="100">
        <v>0</v>
      </c>
      <c r="N248" s="100">
        <v>0</v>
      </c>
    </row>
    <row r="249" spans="1:14" x14ac:dyDescent="0.5">
      <c r="A249" s="99">
        <v>458</v>
      </c>
      <c r="B249" s="82" t="s">
        <v>2616</v>
      </c>
      <c r="C249" s="82" t="s">
        <v>5352</v>
      </c>
      <c r="E249" s="82" t="s">
        <v>2615</v>
      </c>
      <c r="F249" s="82" t="s">
        <v>210</v>
      </c>
      <c r="G249" s="98" t="s">
        <v>4906</v>
      </c>
      <c r="H249" s="100">
        <v>0</v>
      </c>
      <c r="I249" s="100">
        <v>0</v>
      </c>
      <c r="J249" s="100">
        <v>0</v>
      </c>
      <c r="K249" s="100">
        <v>0</v>
      </c>
      <c r="L249" s="100">
        <v>0</v>
      </c>
      <c r="M249" s="100">
        <v>0</v>
      </c>
      <c r="N249" s="100">
        <v>0</v>
      </c>
    </row>
    <row r="250" spans="1:14" x14ac:dyDescent="0.5">
      <c r="A250" s="99">
        <v>459</v>
      </c>
      <c r="B250" s="82" t="s">
        <v>888</v>
      </c>
      <c r="C250" s="82" t="s">
        <v>5353</v>
      </c>
      <c r="D250" s="91">
        <v>4631342</v>
      </c>
      <c r="E250" s="82" t="s">
        <v>887</v>
      </c>
      <c r="F250" s="82" t="s">
        <v>210</v>
      </c>
      <c r="G250" s="98" t="s">
        <v>4905</v>
      </c>
      <c r="H250" s="98">
        <v>27162</v>
      </c>
      <c r="I250" s="98">
        <v>9040</v>
      </c>
      <c r="J250" s="100">
        <v>36202</v>
      </c>
      <c r="K250" s="98">
        <v>14252</v>
      </c>
      <c r="L250" s="98">
        <v>0</v>
      </c>
      <c r="M250" s="98">
        <v>16994</v>
      </c>
      <c r="N250" s="98">
        <v>0</v>
      </c>
    </row>
    <row r="251" spans="1:14" x14ac:dyDescent="0.5">
      <c r="A251" s="99">
        <v>459</v>
      </c>
      <c r="B251" s="82" t="s">
        <v>888</v>
      </c>
      <c r="C251" s="82" t="s">
        <v>5353</v>
      </c>
      <c r="E251" s="82" t="s">
        <v>887</v>
      </c>
      <c r="F251" s="82" t="s">
        <v>210</v>
      </c>
      <c r="G251" s="98" t="s">
        <v>4906</v>
      </c>
      <c r="H251" s="98">
        <v>34407</v>
      </c>
      <c r="I251" s="98">
        <v>37734</v>
      </c>
      <c r="J251" s="100">
        <v>72141</v>
      </c>
      <c r="K251" s="98">
        <v>31907</v>
      </c>
      <c r="L251" s="98">
        <v>2500</v>
      </c>
      <c r="M251" s="98">
        <v>0</v>
      </c>
      <c r="N251" s="98">
        <v>0</v>
      </c>
    </row>
    <row r="252" spans="1:14" x14ac:dyDescent="0.5">
      <c r="A252" s="99">
        <v>460</v>
      </c>
      <c r="B252" s="82" t="s">
        <v>478</v>
      </c>
      <c r="C252" s="82" t="s">
        <v>5354</v>
      </c>
      <c r="D252" s="91">
        <v>3600000</v>
      </c>
      <c r="E252" s="82" t="s">
        <v>477</v>
      </c>
      <c r="F252" s="82" t="s">
        <v>210</v>
      </c>
      <c r="G252" s="98" t="s">
        <v>4905</v>
      </c>
      <c r="H252" s="100">
        <v>0</v>
      </c>
      <c r="I252" s="100">
        <v>0</v>
      </c>
      <c r="J252" s="100">
        <v>0</v>
      </c>
      <c r="K252" s="100">
        <v>0</v>
      </c>
      <c r="L252" s="100">
        <v>0</v>
      </c>
      <c r="M252" s="100">
        <v>0</v>
      </c>
      <c r="N252" s="100">
        <v>0</v>
      </c>
    </row>
    <row r="253" spans="1:14" x14ac:dyDescent="0.5">
      <c r="A253" s="99">
        <v>460</v>
      </c>
      <c r="B253" s="82" t="s">
        <v>478</v>
      </c>
      <c r="C253" s="82" t="s">
        <v>5354</v>
      </c>
      <c r="E253" s="82" t="s">
        <v>477</v>
      </c>
      <c r="F253" s="82" t="s">
        <v>210</v>
      </c>
      <c r="G253" s="98" t="s">
        <v>4906</v>
      </c>
      <c r="H253" s="100">
        <v>0</v>
      </c>
      <c r="I253" s="100">
        <v>0</v>
      </c>
      <c r="J253" s="100">
        <v>0</v>
      </c>
      <c r="K253" s="100">
        <v>0</v>
      </c>
      <c r="L253" s="100">
        <v>0</v>
      </c>
      <c r="M253" s="100">
        <v>0</v>
      </c>
      <c r="N253" s="100">
        <v>0</v>
      </c>
    </row>
    <row r="254" spans="1:14" x14ac:dyDescent="0.5">
      <c r="A254" s="99">
        <v>461</v>
      </c>
      <c r="B254" s="82" t="s">
        <v>3484</v>
      </c>
      <c r="C254" s="82" t="s">
        <v>5355</v>
      </c>
      <c r="D254" s="91">
        <v>10525786</v>
      </c>
      <c r="E254" s="82" t="s">
        <v>3483</v>
      </c>
      <c r="F254" s="82" t="s">
        <v>210</v>
      </c>
      <c r="G254" s="98" t="s">
        <v>4905</v>
      </c>
      <c r="H254" s="98">
        <v>39450</v>
      </c>
      <c r="I254" s="98">
        <v>22255</v>
      </c>
      <c r="J254" s="100">
        <v>61705</v>
      </c>
      <c r="K254" s="98">
        <v>0</v>
      </c>
      <c r="L254" s="98">
        <v>0</v>
      </c>
      <c r="M254" s="98">
        <v>0</v>
      </c>
      <c r="N254" s="98">
        <v>0</v>
      </c>
    </row>
    <row r="255" spans="1:14" x14ac:dyDescent="0.5">
      <c r="A255" s="99">
        <v>461</v>
      </c>
      <c r="B255" s="82" t="s">
        <v>3484</v>
      </c>
      <c r="C255" s="82" t="s">
        <v>5355</v>
      </c>
      <c r="E255" s="82" t="s">
        <v>3483</v>
      </c>
      <c r="F255" s="82" t="s">
        <v>210</v>
      </c>
      <c r="G255" s="98" t="s">
        <v>4906</v>
      </c>
      <c r="H255" s="98">
        <v>0</v>
      </c>
      <c r="I255" s="98">
        <v>0</v>
      </c>
      <c r="J255" s="100">
        <v>59895</v>
      </c>
      <c r="K255" s="98">
        <v>0</v>
      </c>
      <c r="L255" s="98">
        <v>0</v>
      </c>
      <c r="M255" s="98">
        <v>0</v>
      </c>
      <c r="N255" s="98">
        <v>0</v>
      </c>
    </row>
    <row r="256" spans="1:14" x14ac:dyDescent="0.5">
      <c r="A256" s="99">
        <v>462</v>
      </c>
      <c r="B256" s="82" t="s">
        <v>2589</v>
      </c>
      <c r="C256" s="82" t="s">
        <v>5356</v>
      </c>
      <c r="D256" s="91">
        <v>4100000</v>
      </c>
      <c r="E256" s="82" t="s">
        <v>2588</v>
      </c>
      <c r="F256" s="82" t="s">
        <v>210</v>
      </c>
      <c r="G256" s="98" t="s">
        <v>4905</v>
      </c>
      <c r="H256" s="100">
        <v>0</v>
      </c>
      <c r="I256" s="100">
        <v>0</v>
      </c>
      <c r="J256" s="100">
        <v>0</v>
      </c>
      <c r="K256" s="100">
        <v>0</v>
      </c>
      <c r="L256" s="100">
        <v>0</v>
      </c>
      <c r="M256" s="100">
        <v>0</v>
      </c>
      <c r="N256" s="100">
        <v>0</v>
      </c>
    </row>
    <row r="257" spans="1:14" x14ac:dyDescent="0.5">
      <c r="A257" s="99">
        <v>462</v>
      </c>
      <c r="B257" s="82" t="s">
        <v>2589</v>
      </c>
      <c r="C257" s="82" t="s">
        <v>5356</v>
      </c>
      <c r="E257" s="82" t="s">
        <v>2588</v>
      </c>
      <c r="F257" s="82" t="s">
        <v>210</v>
      </c>
      <c r="G257" s="98" t="s">
        <v>4906</v>
      </c>
      <c r="H257" s="100">
        <v>0</v>
      </c>
      <c r="I257" s="100">
        <v>0</v>
      </c>
      <c r="J257" s="100">
        <v>0</v>
      </c>
      <c r="K257" s="100">
        <v>0</v>
      </c>
      <c r="L257" s="100">
        <v>0</v>
      </c>
      <c r="M257" s="100">
        <v>0</v>
      </c>
      <c r="N257" s="100">
        <v>0</v>
      </c>
    </row>
    <row r="258" spans="1:14" x14ac:dyDescent="0.5">
      <c r="A258" s="99">
        <v>464</v>
      </c>
      <c r="B258" s="82" t="s">
        <v>3986</v>
      </c>
      <c r="C258" s="82" t="s">
        <v>5333</v>
      </c>
      <c r="D258" s="91">
        <v>8900000</v>
      </c>
      <c r="E258" s="82" t="s">
        <v>3985</v>
      </c>
      <c r="F258" s="82" t="s">
        <v>210</v>
      </c>
      <c r="G258" s="98" t="s">
        <v>4905</v>
      </c>
      <c r="H258" s="100">
        <v>0</v>
      </c>
      <c r="I258" s="100">
        <v>0</v>
      </c>
      <c r="J258" s="100">
        <v>0</v>
      </c>
      <c r="K258" s="100">
        <v>0</v>
      </c>
      <c r="L258" s="100">
        <v>0</v>
      </c>
      <c r="M258" s="100">
        <v>0</v>
      </c>
      <c r="N258" s="100">
        <v>0</v>
      </c>
    </row>
    <row r="259" spans="1:14" x14ac:dyDescent="0.5">
      <c r="A259" s="99">
        <v>464</v>
      </c>
      <c r="B259" s="82" t="s">
        <v>3986</v>
      </c>
      <c r="C259" s="82" t="s">
        <v>5333</v>
      </c>
      <c r="E259" s="82" t="s">
        <v>3985</v>
      </c>
      <c r="F259" s="82" t="s">
        <v>210</v>
      </c>
      <c r="G259" s="98" t="s">
        <v>4906</v>
      </c>
      <c r="H259" s="100">
        <v>0</v>
      </c>
      <c r="I259" s="100">
        <v>0</v>
      </c>
      <c r="J259" s="100">
        <v>0</v>
      </c>
      <c r="K259" s="100">
        <v>0</v>
      </c>
      <c r="L259" s="100">
        <v>0</v>
      </c>
      <c r="M259" s="100">
        <v>0</v>
      </c>
      <c r="N259" s="100">
        <v>0</v>
      </c>
    </row>
    <row r="260" spans="1:14" x14ac:dyDescent="0.5">
      <c r="A260" s="99">
        <v>465</v>
      </c>
      <c r="B260" s="82" t="s">
        <v>5302</v>
      </c>
      <c r="C260" s="82" t="s">
        <v>5335</v>
      </c>
      <c r="D260" s="91">
        <v>8400000</v>
      </c>
      <c r="E260" s="82" t="s">
        <v>1842</v>
      </c>
      <c r="F260" s="82" t="s">
        <v>210</v>
      </c>
      <c r="G260" s="98" t="s">
        <v>4905</v>
      </c>
      <c r="H260" s="100">
        <v>0</v>
      </c>
      <c r="I260" s="100">
        <v>0</v>
      </c>
      <c r="J260" s="100">
        <v>0</v>
      </c>
      <c r="K260" s="100">
        <v>0</v>
      </c>
      <c r="L260" s="100">
        <v>0</v>
      </c>
      <c r="M260" s="100">
        <v>0</v>
      </c>
      <c r="N260" s="100">
        <v>0</v>
      </c>
    </row>
    <row r="261" spans="1:14" x14ac:dyDescent="0.5">
      <c r="A261" s="99">
        <v>465</v>
      </c>
      <c r="B261" s="82" t="s">
        <v>5302</v>
      </c>
      <c r="C261" s="82" t="s">
        <v>5335</v>
      </c>
      <c r="E261" s="82" t="s">
        <v>1842</v>
      </c>
      <c r="F261" s="82" t="s">
        <v>210</v>
      </c>
      <c r="G261" s="98" t="s">
        <v>4906</v>
      </c>
      <c r="H261" s="100">
        <v>0</v>
      </c>
      <c r="I261" s="100">
        <v>0</v>
      </c>
      <c r="J261" s="100">
        <v>0</v>
      </c>
      <c r="K261" s="100">
        <v>0</v>
      </c>
      <c r="L261" s="100">
        <v>0</v>
      </c>
      <c r="M261" s="100">
        <v>0</v>
      </c>
      <c r="N261" s="100">
        <v>0</v>
      </c>
    </row>
    <row r="262" spans="1:14" x14ac:dyDescent="0.5">
      <c r="A262" s="99">
        <v>469</v>
      </c>
      <c r="B262" s="82" t="s">
        <v>3411</v>
      </c>
      <c r="C262" s="82" t="s">
        <v>5262</v>
      </c>
      <c r="D262" s="91">
        <v>15000000</v>
      </c>
      <c r="E262" s="82" t="s">
        <v>3410</v>
      </c>
      <c r="F262" s="82" t="s">
        <v>121</v>
      </c>
      <c r="G262" s="98" t="s">
        <v>4905</v>
      </c>
      <c r="H262" s="100">
        <v>0</v>
      </c>
      <c r="I262" s="100">
        <v>0</v>
      </c>
      <c r="J262" s="100">
        <v>0</v>
      </c>
      <c r="K262" s="100">
        <v>0</v>
      </c>
      <c r="L262" s="100">
        <v>0</v>
      </c>
      <c r="M262" s="100">
        <v>0</v>
      </c>
      <c r="N262" s="100">
        <v>0</v>
      </c>
    </row>
    <row r="263" spans="1:14" x14ac:dyDescent="0.5">
      <c r="A263" s="99">
        <v>469</v>
      </c>
      <c r="B263" s="82" t="s">
        <v>3411</v>
      </c>
      <c r="C263" s="82" t="s">
        <v>5262</v>
      </c>
      <c r="E263" s="82" t="s">
        <v>3410</v>
      </c>
      <c r="F263" s="82" t="s">
        <v>121</v>
      </c>
      <c r="G263" s="98" t="s">
        <v>4906</v>
      </c>
      <c r="H263" s="100">
        <v>0</v>
      </c>
      <c r="I263" s="100">
        <v>0</v>
      </c>
      <c r="J263" s="100">
        <v>0</v>
      </c>
      <c r="K263" s="100">
        <v>0</v>
      </c>
      <c r="L263" s="100">
        <v>0</v>
      </c>
      <c r="M263" s="100">
        <v>0</v>
      </c>
      <c r="N263" s="100">
        <v>0</v>
      </c>
    </row>
    <row r="264" spans="1:14" x14ac:dyDescent="0.5">
      <c r="A264" s="99">
        <v>471</v>
      </c>
      <c r="B264" s="82" t="s">
        <v>643</v>
      </c>
      <c r="C264" s="82" t="s">
        <v>5357</v>
      </c>
      <c r="D264" s="91">
        <v>1753796</v>
      </c>
      <c r="E264" s="82" t="s">
        <v>642</v>
      </c>
      <c r="F264" s="82" t="s">
        <v>121</v>
      </c>
      <c r="G264" s="98" t="s">
        <v>4905</v>
      </c>
      <c r="H264" s="100">
        <v>0</v>
      </c>
      <c r="I264" s="100">
        <v>0</v>
      </c>
      <c r="J264" s="100">
        <v>0</v>
      </c>
      <c r="K264" s="100">
        <v>0</v>
      </c>
      <c r="L264" s="100">
        <v>0</v>
      </c>
      <c r="M264" s="100">
        <v>0</v>
      </c>
      <c r="N264" s="100">
        <v>0</v>
      </c>
    </row>
    <row r="265" spans="1:14" x14ac:dyDescent="0.5">
      <c r="A265" s="99">
        <v>471</v>
      </c>
      <c r="B265" s="82" t="s">
        <v>643</v>
      </c>
      <c r="C265" s="82" t="s">
        <v>5357</v>
      </c>
      <c r="E265" s="82" t="s">
        <v>642</v>
      </c>
      <c r="F265" s="82" t="s">
        <v>121</v>
      </c>
      <c r="G265" s="98" t="s">
        <v>4906</v>
      </c>
      <c r="H265" s="100">
        <v>0</v>
      </c>
      <c r="I265" s="100">
        <v>0</v>
      </c>
      <c r="J265" s="100">
        <v>0</v>
      </c>
      <c r="K265" s="100">
        <v>0</v>
      </c>
      <c r="L265" s="100">
        <v>0</v>
      </c>
      <c r="M265" s="100">
        <v>0</v>
      </c>
      <c r="N265" s="100">
        <v>0</v>
      </c>
    </row>
    <row r="266" spans="1:14" x14ac:dyDescent="0.5">
      <c r="A266" s="99">
        <v>473</v>
      </c>
      <c r="B266" s="82" t="s">
        <v>2140</v>
      </c>
      <c r="C266" s="82" t="s">
        <v>5254</v>
      </c>
      <c r="D266" s="91">
        <v>2809710</v>
      </c>
      <c r="E266" s="82" t="s">
        <v>2139</v>
      </c>
      <c r="F266" s="82" t="s">
        <v>121</v>
      </c>
      <c r="G266" s="98" t="s">
        <v>4905</v>
      </c>
      <c r="H266" s="98">
        <v>0</v>
      </c>
      <c r="I266" s="98">
        <v>0</v>
      </c>
      <c r="J266" s="100">
        <v>338023</v>
      </c>
      <c r="K266" s="98">
        <v>0</v>
      </c>
      <c r="L266" s="98">
        <v>0</v>
      </c>
      <c r="M266" s="98">
        <v>330823</v>
      </c>
      <c r="N266" s="98">
        <v>0</v>
      </c>
    </row>
    <row r="267" spans="1:14" x14ac:dyDescent="0.5">
      <c r="A267" s="99">
        <v>473</v>
      </c>
      <c r="B267" s="82" t="s">
        <v>2140</v>
      </c>
      <c r="C267" s="82" t="s">
        <v>5254</v>
      </c>
      <c r="E267" s="82" t="s">
        <v>2139</v>
      </c>
      <c r="F267" s="82" t="s">
        <v>121</v>
      </c>
      <c r="G267" s="98" t="s">
        <v>4906</v>
      </c>
      <c r="H267" s="98">
        <v>0</v>
      </c>
      <c r="I267" s="98">
        <v>0</v>
      </c>
      <c r="J267" s="98">
        <v>0</v>
      </c>
      <c r="K267" s="98">
        <v>0</v>
      </c>
      <c r="L267" s="98">
        <v>0</v>
      </c>
      <c r="M267" s="98">
        <v>0</v>
      </c>
      <c r="N267" s="98">
        <v>0</v>
      </c>
    </row>
    <row r="268" spans="1:14" x14ac:dyDescent="0.5">
      <c r="A268" s="99">
        <v>474</v>
      </c>
      <c r="B268" s="82" t="s">
        <v>4093</v>
      </c>
      <c r="C268" s="82" t="s">
        <v>5257</v>
      </c>
      <c r="D268" s="91">
        <v>3100000</v>
      </c>
      <c r="E268" s="82" t="s">
        <v>4092</v>
      </c>
      <c r="F268" s="82" t="s">
        <v>121</v>
      </c>
      <c r="G268" s="98" t="s">
        <v>4905</v>
      </c>
      <c r="H268" s="98">
        <v>0</v>
      </c>
      <c r="I268" s="98">
        <v>0</v>
      </c>
      <c r="J268" s="100">
        <v>11367373</v>
      </c>
      <c r="K268" s="98">
        <v>0</v>
      </c>
      <c r="L268" s="98">
        <v>0</v>
      </c>
      <c r="M268" s="98">
        <v>11367373</v>
      </c>
      <c r="N268" s="98">
        <v>0</v>
      </c>
    </row>
    <row r="269" spans="1:14" x14ac:dyDescent="0.5">
      <c r="A269" s="99">
        <v>474</v>
      </c>
      <c r="B269" s="82" t="s">
        <v>4093</v>
      </c>
      <c r="C269" s="82" t="s">
        <v>5257</v>
      </c>
      <c r="E269" s="82" t="s">
        <v>4092</v>
      </c>
      <c r="F269" s="82" t="s">
        <v>121</v>
      </c>
      <c r="G269" s="98" t="s">
        <v>4906</v>
      </c>
      <c r="H269" s="98">
        <v>0</v>
      </c>
      <c r="I269" s="98">
        <v>0</v>
      </c>
      <c r="J269" s="98">
        <v>0</v>
      </c>
      <c r="K269" s="98">
        <v>0</v>
      </c>
      <c r="L269" s="98">
        <v>0</v>
      </c>
      <c r="M269" s="98">
        <v>0</v>
      </c>
      <c r="N269" s="98">
        <v>0</v>
      </c>
    </row>
    <row r="270" spans="1:14" x14ac:dyDescent="0.5">
      <c r="A270" s="99">
        <v>475</v>
      </c>
      <c r="B270" s="82" t="s">
        <v>3197</v>
      </c>
      <c r="C270" s="82" t="s">
        <v>5235</v>
      </c>
      <c r="D270" s="91">
        <v>19429619</v>
      </c>
      <c r="E270" s="82" t="s">
        <v>3196</v>
      </c>
      <c r="F270" s="82" t="s">
        <v>121</v>
      </c>
      <c r="G270" s="98" t="s">
        <v>4905</v>
      </c>
      <c r="H270" s="100">
        <v>0</v>
      </c>
      <c r="I270" s="100">
        <v>0</v>
      </c>
      <c r="J270" s="100">
        <v>1850000</v>
      </c>
      <c r="K270" s="100">
        <v>0</v>
      </c>
      <c r="L270" s="100">
        <v>0</v>
      </c>
      <c r="M270" s="100">
        <v>0</v>
      </c>
      <c r="N270" s="100">
        <v>0</v>
      </c>
    </row>
    <row r="271" spans="1:14" x14ac:dyDescent="0.5">
      <c r="A271" s="99">
        <v>475</v>
      </c>
      <c r="B271" s="82" t="s">
        <v>3197</v>
      </c>
      <c r="C271" s="82" t="s">
        <v>5235</v>
      </c>
      <c r="E271" s="82" t="s">
        <v>3196</v>
      </c>
      <c r="F271" s="82" t="s">
        <v>121</v>
      </c>
      <c r="G271" s="98" t="s">
        <v>4906</v>
      </c>
      <c r="H271" s="100">
        <v>0</v>
      </c>
      <c r="I271" s="100">
        <v>0</v>
      </c>
      <c r="J271" s="100">
        <v>0</v>
      </c>
      <c r="K271" s="100">
        <v>0</v>
      </c>
      <c r="L271" s="100">
        <v>0</v>
      </c>
      <c r="M271" s="100">
        <v>0</v>
      </c>
      <c r="N271" s="100">
        <v>0</v>
      </c>
    </row>
    <row r="272" spans="1:14" x14ac:dyDescent="0.5">
      <c r="A272" s="99">
        <v>476</v>
      </c>
      <c r="B272" s="82" t="s">
        <v>3933</v>
      </c>
      <c r="C272" s="82" t="s">
        <v>5358</v>
      </c>
      <c r="D272" s="91">
        <v>10000000</v>
      </c>
      <c r="E272" s="82" t="s">
        <v>3932</v>
      </c>
      <c r="F272" s="82" t="s">
        <v>121</v>
      </c>
      <c r="G272" s="98" t="s">
        <v>4905</v>
      </c>
      <c r="H272" s="100">
        <v>0</v>
      </c>
      <c r="I272" s="100">
        <v>0</v>
      </c>
      <c r="J272" s="100">
        <v>0</v>
      </c>
      <c r="K272" s="100">
        <v>0</v>
      </c>
      <c r="L272" s="100">
        <v>0</v>
      </c>
      <c r="M272" s="100">
        <v>0</v>
      </c>
      <c r="N272" s="100">
        <v>0</v>
      </c>
    </row>
    <row r="273" spans="1:14" x14ac:dyDescent="0.5">
      <c r="A273" s="99">
        <v>476</v>
      </c>
      <c r="B273" s="82" t="s">
        <v>3933</v>
      </c>
      <c r="C273" s="82" t="s">
        <v>5358</v>
      </c>
      <c r="E273" s="82" t="s">
        <v>3932</v>
      </c>
      <c r="F273" s="82" t="s">
        <v>121</v>
      </c>
      <c r="G273" s="98" t="s">
        <v>4906</v>
      </c>
      <c r="H273" s="100">
        <v>0</v>
      </c>
      <c r="I273" s="100">
        <v>0</v>
      </c>
      <c r="J273" s="100">
        <v>0</v>
      </c>
      <c r="K273" s="100">
        <v>0</v>
      </c>
      <c r="L273" s="100">
        <v>0</v>
      </c>
      <c r="M273" s="100">
        <v>0</v>
      </c>
      <c r="N273" s="100">
        <v>0</v>
      </c>
    </row>
    <row r="274" spans="1:14" x14ac:dyDescent="0.5">
      <c r="A274" s="99">
        <v>477</v>
      </c>
      <c r="B274" s="82" t="s">
        <v>1576</v>
      </c>
      <c r="C274" s="82" t="s">
        <v>5359</v>
      </c>
      <c r="D274" s="91">
        <v>13738709</v>
      </c>
      <c r="E274" s="82" t="s">
        <v>1575</v>
      </c>
      <c r="F274" s="82" t="s">
        <v>121</v>
      </c>
      <c r="G274" s="98" t="s">
        <v>4905</v>
      </c>
      <c r="H274" s="98">
        <v>0</v>
      </c>
      <c r="I274" s="98">
        <v>0</v>
      </c>
      <c r="J274" s="100">
        <v>120</v>
      </c>
      <c r="K274" s="98">
        <v>0</v>
      </c>
      <c r="L274" s="98">
        <v>0</v>
      </c>
      <c r="M274" s="98">
        <v>0</v>
      </c>
      <c r="N274" s="98">
        <v>0</v>
      </c>
    </row>
    <row r="275" spans="1:14" x14ac:dyDescent="0.5">
      <c r="A275" s="99">
        <v>477</v>
      </c>
      <c r="B275" s="82" t="s">
        <v>1576</v>
      </c>
      <c r="C275" s="82" t="s">
        <v>5359</v>
      </c>
      <c r="E275" s="82" t="s">
        <v>1575</v>
      </c>
      <c r="F275" s="82" t="s">
        <v>121</v>
      </c>
      <c r="G275" s="98" t="s">
        <v>4906</v>
      </c>
      <c r="H275" s="98">
        <v>0</v>
      </c>
      <c r="I275" s="98">
        <v>0</v>
      </c>
      <c r="J275" s="100">
        <v>0</v>
      </c>
      <c r="K275" s="98">
        <v>0</v>
      </c>
      <c r="L275" s="98">
        <v>0</v>
      </c>
      <c r="M275" s="98">
        <v>0</v>
      </c>
      <c r="N275" s="98">
        <v>0</v>
      </c>
    </row>
    <row r="276" spans="1:14" x14ac:dyDescent="0.5">
      <c r="A276" s="99">
        <v>513</v>
      </c>
      <c r="B276" s="82" t="s">
        <v>448</v>
      </c>
      <c r="C276" s="82" t="s">
        <v>5236</v>
      </c>
      <c r="D276" s="91">
        <v>1000000</v>
      </c>
      <c r="E276" s="82" t="s">
        <v>447</v>
      </c>
      <c r="F276" s="82" t="s">
        <v>183</v>
      </c>
      <c r="G276" s="98" t="s">
        <v>4905</v>
      </c>
      <c r="H276" s="100">
        <v>0</v>
      </c>
      <c r="I276" s="100">
        <v>0</v>
      </c>
      <c r="J276" s="100">
        <v>32693</v>
      </c>
      <c r="K276" s="100">
        <v>0</v>
      </c>
      <c r="L276" s="98">
        <v>0</v>
      </c>
      <c r="M276" s="98">
        <v>0</v>
      </c>
      <c r="N276" s="98">
        <v>0</v>
      </c>
    </row>
    <row r="277" spans="1:14" x14ac:dyDescent="0.5">
      <c r="A277" s="99">
        <v>513</v>
      </c>
      <c r="B277" s="82" t="s">
        <v>448</v>
      </c>
      <c r="C277" s="82" t="s">
        <v>5236</v>
      </c>
      <c r="E277" s="82" t="s">
        <v>447</v>
      </c>
      <c r="F277" s="82" t="s">
        <v>183</v>
      </c>
      <c r="G277" s="98" t="s">
        <v>4906</v>
      </c>
      <c r="H277" s="100">
        <v>0</v>
      </c>
      <c r="I277" s="100">
        <v>0</v>
      </c>
      <c r="J277" s="100">
        <v>0</v>
      </c>
      <c r="K277" s="100">
        <v>0</v>
      </c>
      <c r="L277" s="98">
        <v>0</v>
      </c>
      <c r="M277" s="98">
        <v>0</v>
      </c>
      <c r="N277" s="98">
        <v>0</v>
      </c>
    </row>
    <row r="278" spans="1:14" x14ac:dyDescent="0.5">
      <c r="A278" s="99">
        <v>518</v>
      </c>
      <c r="B278" s="82" t="s">
        <v>5283</v>
      </c>
      <c r="C278" s="82" t="s">
        <v>5236</v>
      </c>
      <c r="D278" s="91">
        <v>1150000</v>
      </c>
      <c r="E278" s="82" t="s">
        <v>2655</v>
      </c>
      <c r="F278" s="82" t="s">
        <v>183</v>
      </c>
      <c r="G278" s="98" t="s">
        <v>4905</v>
      </c>
      <c r="H278" s="100">
        <v>0</v>
      </c>
      <c r="I278" s="100">
        <v>0</v>
      </c>
      <c r="J278" s="100">
        <v>0</v>
      </c>
      <c r="K278" s="100">
        <v>0</v>
      </c>
      <c r="L278" s="100">
        <v>0</v>
      </c>
      <c r="M278" s="100">
        <v>0</v>
      </c>
      <c r="N278" s="100">
        <v>0</v>
      </c>
    </row>
    <row r="279" spans="1:14" x14ac:dyDescent="0.5">
      <c r="A279" s="99">
        <v>518</v>
      </c>
      <c r="B279" s="82" t="s">
        <v>5283</v>
      </c>
      <c r="C279" s="82" t="s">
        <v>5236</v>
      </c>
      <c r="E279" s="82" t="s">
        <v>2655</v>
      </c>
      <c r="F279" s="82" t="s">
        <v>183</v>
      </c>
      <c r="G279" s="98" t="s">
        <v>4906</v>
      </c>
      <c r="H279" s="100">
        <v>0</v>
      </c>
      <c r="I279" s="100">
        <v>0</v>
      </c>
      <c r="J279" s="100">
        <v>0</v>
      </c>
      <c r="K279" s="100">
        <v>0</v>
      </c>
      <c r="L279" s="100">
        <v>0</v>
      </c>
      <c r="M279" s="100">
        <v>0</v>
      </c>
      <c r="N279" s="100">
        <v>0</v>
      </c>
    </row>
    <row r="280" spans="1:14" x14ac:dyDescent="0.5">
      <c r="A280" s="99">
        <v>519</v>
      </c>
      <c r="B280" s="82" t="s">
        <v>4255</v>
      </c>
      <c r="C280" s="82" t="s">
        <v>5236</v>
      </c>
      <c r="D280" s="91">
        <v>3500000</v>
      </c>
      <c r="E280" s="82" t="s">
        <v>4254</v>
      </c>
      <c r="F280" s="82" t="s">
        <v>183</v>
      </c>
      <c r="G280" s="98" t="s">
        <v>4905</v>
      </c>
      <c r="H280" s="98">
        <v>0</v>
      </c>
      <c r="I280" s="98">
        <v>0</v>
      </c>
      <c r="J280" s="100">
        <v>213800</v>
      </c>
      <c r="K280" s="98">
        <v>0</v>
      </c>
      <c r="L280" s="98">
        <v>0</v>
      </c>
      <c r="M280" s="98">
        <v>0</v>
      </c>
      <c r="N280" s="98">
        <v>0</v>
      </c>
    </row>
    <row r="281" spans="1:14" x14ac:dyDescent="0.5">
      <c r="A281" s="99">
        <v>519</v>
      </c>
      <c r="B281" s="82" t="s">
        <v>4255</v>
      </c>
      <c r="C281" s="82" t="s">
        <v>5236</v>
      </c>
      <c r="E281" s="82" t="s">
        <v>4254</v>
      </c>
      <c r="F281" s="82" t="s">
        <v>183</v>
      </c>
      <c r="G281" s="98" t="s">
        <v>4906</v>
      </c>
      <c r="H281" s="98">
        <v>0</v>
      </c>
      <c r="I281" s="98">
        <v>0</v>
      </c>
      <c r="J281" s="98">
        <v>0</v>
      </c>
      <c r="K281" s="98">
        <v>0</v>
      </c>
      <c r="L281" s="98">
        <v>0</v>
      </c>
      <c r="M281" s="98">
        <v>0</v>
      </c>
      <c r="N281" s="98">
        <v>0</v>
      </c>
    </row>
    <row r="282" spans="1:14" x14ac:dyDescent="0.5">
      <c r="A282" s="99">
        <v>520</v>
      </c>
      <c r="B282" s="82" t="s">
        <v>350</v>
      </c>
      <c r="C282" s="82" t="s">
        <v>5237</v>
      </c>
      <c r="D282" s="91">
        <v>19449291</v>
      </c>
      <c r="E282" s="82" t="s">
        <v>349</v>
      </c>
      <c r="F282" s="82" t="s">
        <v>183</v>
      </c>
      <c r="G282" s="98" t="s">
        <v>4905</v>
      </c>
      <c r="H282" s="98">
        <v>229425</v>
      </c>
      <c r="I282" s="98">
        <v>45769</v>
      </c>
      <c r="J282" s="100">
        <v>275194</v>
      </c>
      <c r="K282" s="98">
        <v>180812</v>
      </c>
      <c r="L282" s="98">
        <v>48613</v>
      </c>
      <c r="M282" s="98">
        <v>0</v>
      </c>
      <c r="N282" s="98">
        <v>0</v>
      </c>
    </row>
    <row r="283" spans="1:14" x14ac:dyDescent="0.5">
      <c r="A283" s="99">
        <v>520</v>
      </c>
      <c r="B283" s="82" t="s">
        <v>350</v>
      </c>
      <c r="C283" s="82" t="s">
        <v>5237</v>
      </c>
      <c r="E283" s="82" t="s">
        <v>349</v>
      </c>
      <c r="F283" s="82" t="s">
        <v>183</v>
      </c>
      <c r="G283" s="98" t="s">
        <v>4906</v>
      </c>
      <c r="H283" s="98">
        <v>0</v>
      </c>
      <c r="I283" s="98">
        <v>163647</v>
      </c>
      <c r="J283" s="100">
        <v>163647</v>
      </c>
      <c r="K283" s="98">
        <v>0</v>
      </c>
      <c r="L283" s="98">
        <v>0</v>
      </c>
      <c r="M283" s="98">
        <v>0</v>
      </c>
      <c r="N283" s="98">
        <v>0</v>
      </c>
    </row>
    <row r="284" spans="1:14" x14ac:dyDescent="0.5">
      <c r="A284" s="99">
        <v>521</v>
      </c>
      <c r="B284" s="82" t="s">
        <v>5154</v>
      </c>
      <c r="C284" s="82" t="s">
        <v>5238</v>
      </c>
      <c r="D284" s="91">
        <v>1350000</v>
      </c>
      <c r="E284" s="82" t="s">
        <v>4043</v>
      </c>
      <c r="F284" s="82" t="s">
        <v>183</v>
      </c>
      <c r="G284" s="98" t="s">
        <v>4905</v>
      </c>
      <c r="H284" s="98">
        <v>0</v>
      </c>
      <c r="I284" s="98">
        <v>0</v>
      </c>
      <c r="J284" s="100">
        <v>11330</v>
      </c>
      <c r="K284" s="98">
        <v>0</v>
      </c>
      <c r="L284" s="98">
        <v>0</v>
      </c>
      <c r="M284" s="98">
        <v>0</v>
      </c>
      <c r="N284" s="98">
        <v>0</v>
      </c>
    </row>
    <row r="285" spans="1:14" x14ac:dyDescent="0.5">
      <c r="A285" s="99">
        <v>521</v>
      </c>
      <c r="B285" s="82" t="s">
        <v>5154</v>
      </c>
      <c r="C285" s="82" t="s">
        <v>5238</v>
      </c>
      <c r="E285" s="82" t="s">
        <v>4043</v>
      </c>
      <c r="F285" s="82" t="s">
        <v>183</v>
      </c>
      <c r="G285" s="98" t="s">
        <v>4906</v>
      </c>
      <c r="H285" s="98">
        <v>0</v>
      </c>
      <c r="I285" s="98">
        <v>0</v>
      </c>
      <c r="J285" s="98">
        <v>0</v>
      </c>
      <c r="K285" s="98">
        <v>0</v>
      </c>
      <c r="L285" s="98">
        <v>0</v>
      </c>
      <c r="M285" s="98">
        <v>0</v>
      </c>
      <c r="N285" s="98">
        <v>0</v>
      </c>
    </row>
    <row r="286" spans="1:14" x14ac:dyDescent="0.5">
      <c r="A286" s="99">
        <v>523</v>
      </c>
      <c r="B286" s="82" t="s">
        <v>5284</v>
      </c>
      <c r="C286" s="82" t="s">
        <v>5234</v>
      </c>
      <c r="D286" s="91">
        <v>1800000</v>
      </c>
      <c r="E286" s="82" t="s">
        <v>437</v>
      </c>
      <c r="F286" s="82" t="s">
        <v>183</v>
      </c>
      <c r="G286" s="98" t="s">
        <v>4905</v>
      </c>
      <c r="H286" s="100">
        <v>0</v>
      </c>
      <c r="I286" s="100">
        <v>0</v>
      </c>
      <c r="J286" s="100">
        <v>69960</v>
      </c>
      <c r="K286" s="100">
        <v>0</v>
      </c>
      <c r="L286" s="98">
        <v>0</v>
      </c>
      <c r="M286" s="98">
        <v>0</v>
      </c>
      <c r="N286" s="98">
        <v>0</v>
      </c>
    </row>
    <row r="287" spans="1:14" x14ac:dyDescent="0.5">
      <c r="A287" s="99">
        <v>523</v>
      </c>
      <c r="B287" s="82" t="s">
        <v>5284</v>
      </c>
      <c r="C287" s="82" t="s">
        <v>5234</v>
      </c>
      <c r="E287" s="82" t="s">
        <v>437</v>
      </c>
      <c r="F287" s="82" t="s">
        <v>183</v>
      </c>
      <c r="G287" s="98" t="s">
        <v>4906</v>
      </c>
      <c r="H287" s="100">
        <v>0</v>
      </c>
      <c r="I287" s="100">
        <v>0</v>
      </c>
      <c r="J287" s="100">
        <v>0</v>
      </c>
      <c r="K287" s="100">
        <v>0</v>
      </c>
      <c r="L287" s="98">
        <v>0</v>
      </c>
      <c r="M287" s="98">
        <v>0</v>
      </c>
      <c r="N287" s="98">
        <v>0</v>
      </c>
    </row>
    <row r="288" spans="1:14" x14ac:dyDescent="0.5">
      <c r="A288" s="99">
        <v>524</v>
      </c>
      <c r="B288" s="82" t="s">
        <v>5285</v>
      </c>
      <c r="C288" s="82" t="s">
        <v>5234</v>
      </c>
      <c r="D288" s="91">
        <v>2600000</v>
      </c>
      <c r="E288" s="82" t="s">
        <v>727</v>
      </c>
      <c r="F288" s="82" t="s">
        <v>183</v>
      </c>
      <c r="G288" s="98" t="s">
        <v>4905</v>
      </c>
      <c r="H288" s="98">
        <v>0</v>
      </c>
      <c r="I288" s="98">
        <v>0</v>
      </c>
      <c r="J288" s="100">
        <v>34000</v>
      </c>
      <c r="K288" s="98">
        <v>0</v>
      </c>
      <c r="L288" s="98">
        <v>0</v>
      </c>
      <c r="M288" s="98">
        <v>0</v>
      </c>
      <c r="N288" s="98">
        <v>0</v>
      </c>
    </row>
    <row r="289" spans="1:14" x14ac:dyDescent="0.5">
      <c r="A289" s="99">
        <v>524</v>
      </c>
      <c r="B289" s="82" t="s">
        <v>5285</v>
      </c>
      <c r="C289" s="82" t="s">
        <v>5234</v>
      </c>
      <c r="E289" s="82" t="s">
        <v>727</v>
      </c>
      <c r="F289" s="82" t="s">
        <v>183</v>
      </c>
      <c r="G289" s="98" t="s">
        <v>4906</v>
      </c>
      <c r="H289" s="98">
        <v>0</v>
      </c>
      <c r="I289" s="98">
        <v>0</v>
      </c>
      <c r="J289" s="100">
        <v>0</v>
      </c>
      <c r="K289" s="98">
        <v>0</v>
      </c>
      <c r="L289" s="98">
        <v>0</v>
      </c>
      <c r="M289" s="98">
        <v>0</v>
      </c>
      <c r="N289" s="98">
        <v>0</v>
      </c>
    </row>
    <row r="290" spans="1:14" x14ac:dyDescent="0.5">
      <c r="A290" s="99">
        <v>525</v>
      </c>
      <c r="B290" s="82" t="s">
        <v>5152</v>
      </c>
      <c r="C290" s="82" t="s">
        <v>5234</v>
      </c>
      <c r="D290" s="91">
        <v>750000</v>
      </c>
      <c r="E290" s="82" t="s">
        <v>4015</v>
      </c>
      <c r="F290" s="82" t="s">
        <v>183</v>
      </c>
      <c r="G290" s="98" t="s">
        <v>4905</v>
      </c>
      <c r="H290" s="98">
        <v>0</v>
      </c>
      <c r="I290" s="98">
        <v>0</v>
      </c>
      <c r="J290" s="100">
        <v>26580</v>
      </c>
      <c r="K290" s="98">
        <v>0</v>
      </c>
      <c r="L290" s="98">
        <v>0</v>
      </c>
      <c r="M290" s="98">
        <v>0</v>
      </c>
      <c r="N290" s="98">
        <v>0</v>
      </c>
    </row>
    <row r="291" spans="1:14" x14ac:dyDescent="0.5">
      <c r="A291" s="99">
        <v>525</v>
      </c>
      <c r="B291" s="82" t="s">
        <v>5152</v>
      </c>
      <c r="C291" s="82" t="s">
        <v>5234</v>
      </c>
      <c r="E291" s="82" t="s">
        <v>4015</v>
      </c>
      <c r="F291" s="82" t="s">
        <v>183</v>
      </c>
      <c r="G291" s="98" t="s">
        <v>4906</v>
      </c>
      <c r="H291" s="98">
        <v>0</v>
      </c>
      <c r="I291" s="98">
        <v>0</v>
      </c>
      <c r="J291" s="100">
        <v>255223</v>
      </c>
      <c r="K291" s="98">
        <v>0</v>
      </c>
      <c r="L291" s="98">
        <v>0</v>
      </c>
      <c r="M291" s="98">
        <v>0</v>
      </c>
      <c r="N291" s="98">
        <v>0</v>
      </c>
    </row>
    <row r="292" spans="1:14" x14ac:dyDescent="0.5">
      <c r="A292" s="99">
        <v>526</v>
      </c>
      <c r="B292" s="82" t="s">
        <v>5286</v>
      </c>
      <c r="C292" s="82" t="s">
        <v>5234</v>
      </c>
      <c r="D292" s="91">
        <v>4100000</v>
      </c>
      <c r="E292" s="82" t="s">
        <v>4262</v>
      </c>
      <c r="F292" s="82" t="s">
        <v>183</v>
      </c>
      <c r="G292" s="98" t="s">
        <v>4905</v>
      </c>
      <c r="H292" s="98">
        <v>0</v>
      </c>
      <c r="I292" s="98">
        <v>0</v>
      </c>
      <c r="J292" s="100">
        <v>65877</v>
      </c>
      <c r="K292" s="98">
        <v>0</v>
      </c>
      <c r="L292" s="98">
        <v>0</v>
      </c>
      <c r="M292" s="98">
        <v>0</v>
      </c>
      <c r="N292" s="98">
        <v>0</v>
      </c>
    </row>
    <row r="293" spans="1:14" x14ac:dyDescent="0.5">
      <c r="A293" s="99">
        <v>526</v>
      </c>
      <c r="B293" s="82" t="s">
        <v>5286</v>
      </c>
      <c r="C293" s="82" t="s">
        <v>5234</v>
      </c>
      <c r="E293" s="82" t="s">
        <v>4262</v>
      </c>
      <c r="F293" s="82" t="s">
        <v>183</v>
      </c>
      <c r="G293" s="98" t="s">
        <v>4906</v>
      </c>
      <c r="H293" s="98">
        <v>0</v>
      </c>
      <c r="I293" s="98">
        <v>0</v>
      </c>
      <c r="J293" s="98">
        <v>0</v>
      </c>
      <c r="K293" s="98">
        <v>0</v>
      </c>
      <c r="L293" s="98">
        <v>0</v>
      </c>
      <c r="M293" s="98">
        <v>0</v>
      </c>
      <c r="N293" s="98">
        <v>0</v>
      </c>
    </row>
    <row r="294" spans="1:14" x14ac:dyDescent="0.5">
      <c r="A294" s="99">
        <v>527</v>
      </c>
      <c r="B294" s="82" t="s">
        <v>2006</v>
      </c>
      <c r="C294" s="82" t="s">
        <v>5239</v>
      </c>
      <c r="D294" s="91">
        <v>7955475</v>
      </c>
      <c r="E294" s="82" t="s">
        <v>2005</v>
      </c>
      <c r="F294" s="82" t="s">
        <v>183</v>
      </c>
      <c r="G294" s="98" t="s">
        <v>4905</v>
      </c>
      <c r="H294" s="98">
        <v>102677</v>
      </c>
      <c r="I294" s="98">
        <v>0</v>
      </c>
      <c r="J294" s="100">
        <v>102677</v>
      </c>
      <c r="K294" s="98">
        <v>0</v>
      </c>
      <c r="L294" s="98">
        <v>102677</v>
      </c>
      <c r="M294" s="98">
        <v>0</v>
      </c>
      <c r="N294" s="98">
        <v>0</v>
      </c>
    </row>
    <row r="295" spans="1:14" x14ac:dyDescent="0.5">
      <c r="A295" s="99">
        <v>527</v>
      </c>
      <c r="B295" s="82" t="s">
        <v>2006</v>
      </c>
      <c r="C295" s="82" t="s">
        <v>5239</v>
      </c>
      <c r="E295" s="82" t="s">
        <v>2005</v>
      </c>
      <c r="F295" s="82" t="s">
        <v>183</v>
      </c>
      <c r="G295" s="98" t="s">
        <v>4906</v>
      </c>
      <c r="H295" s="98">
        <v>0</v>
      </c>
      <c r="I295" s="98">
        <v>0</v>
      </c>
      <c r="J295" s="98">
        <v>0</v>
      </c>
      <c r="K295" s="98">
        <v>0</v>
      </c>
      <c r="L295" s="98">
        <v>0</v>
      </c>
      <c r="M295" s="98">
        <v>0</v>
      </c>
      <c r="N295" s="98">
        <v>0</v>
      </c>
    </row>
    <row r="296" spans="1:14" x14ac:dyDescent="0.5">
      <c r="A296" s="99">
        <v>528</v>
      </c>
      <c r="B296" s="82" t="s">
        <v>177</v>
      </c>
      <c r="C296" s="82" t="s">
        <v>5239</v>
      </c>
      <c r="D296" s="91">
        <v>19950786</v>
      </c>
      <c r="E296" s="82" t="s">
        <v>176</v>
      </c>
      <c r="F296" s="82" t="s">
        <v>183</v>
      </c>
      <c r="G296" s="98" t="s">
        <v>4905</v>
      </c>
      <c r="H296" s="100">
        <v>386159</v>
      </c>
      <c r="I296" s="100">
        <v>0</v>
      </c>
      <c r="J296" s="100">
        <v>0</v>
      </c>
      <c r="K296" s="98">
        <v>386159</v>
      </c>
      <c r="L296" s="98">
        <v>0</v>
      </c>
      <c r="M296" s="98">
        <v>0</v>
      </c>
      <c r="N296" s="98">
        <v>0</v>
      </c>
    </row>
    <row r="297" spans="1:14" x14ac:dyDescent="0.5">
      <c r="A297" s="99">
        <v>528</v>
      </c>
      <c r="B297" s="82" t="s">
        <v>177</v>
      </c>
      <c r="C297" s="82" t="s">
        <v>5239</v>
      </c>
      <c r="E297" s="82" t="s">
        <v>176</v>
      </c>
      <c r="F297" s="82" t="s">
        <v>183</v>
      </c>
      <c r="G297" s="98" t="s">
        <v>4906</v>
      </c>
      <c r="H297" s="100">
        <v>0</v>
      </c>
      <c r="I297" s="100">
        <v>0</v>
      </c>
      <c r="J297" s="100">
        <v>0</v>
      </c>
      <c r="K297" s="98">
        <v>0</v>
      </c>
      <c r="L297" s="98">
        <v>0</v>
      </c>
      <c r="M297" s="98">
        <v>0</v>
      </c>
      <c r="N297" s="98">
        <v>0</v>
      </c>
    </row>
    <row r="298" spans="1:14" x14ac:dyDescent="0.5">
      <c r="A298" s="99">
        <v>529</v>
      </c>
      <c r="B298" s="82" t="s">
        <v>3280</v>
      </c>
      <c r="C298" s="82" t="s">
        <v>5240</v>
      </c>
      <c r="D298" s="91">
        <v>19950000</v>
      </c>
      <c r="E298" s="82" t="s">
        <v>3279</v>
      </c>
      <c r="F298" s="82" t="s">
        <v>183</v>
      </c>
      <c r="G298" s="98" t="s">
        <v>4905</v>
      </c>
      <c r="H298" s="98">
        <v>2600000</v>
      </c>
      <c r="I298" s="98">
        <v>0</v>
      </c>
      <c r="J298" s="100">
        <v>2600000</v>
      </c>
      <c r="K298" s="98">
        <v>1600000</v>
      </c>
      <c r="L298" s="98">
        <v>0</v>
      </c>
      <c r="M298" s="98">
        <v>0</v>
      </c>
      <c r="N298" s="98">
        <v>0</v>
      </c>
    </row>
    <row r="299" spans="1:14" x14ac:dyDescent="0.5">
      <c r="A299" s="99">
        <v>529</v>
      </c>
      <c r="B299" s="82" t="s">
        <v>3280</v>
      </c>
      <c r="C299" s="82" t="s">
        <v>5240</v>
      </c>
      <c r="E299" s="82" t="s">
        <v>3279</v>
      </c>
      <c r="F299" s="82" t="s">
        <v>183</v>
      </c>
      <c r="G299" s="98" t="s">
        <v>4906</v>
      </c>
      <c r="H299" s="98">
        <v>0</v>
      </c>
      <c r="I299" s="98">
        <v>0</v>
      </c>
      <c r="J299" s="98">
        <v>0</v>
      </c>
      <c r="K299" s="98">
        <v>0</v>
      </c>
      <c r="L299" s="98">
        <v>0</v>
      </c>
      <c r="M299" s="98">
        <v>0</v>
      </c>
      <c r="N299" s="98">
        <v>0</v>
      </c>
    </row>
    <row r="300" spans="1:14" x14ac:dyDescent="0.5">
      <c r="A300" s="99">
        <v>532</v>
      </c>
      <c r="B300" s="82" t="s">
        <v>5287</v>
      </c>
      <c r="C300" s="82" t="s">
        <v>5241</v>
      </c>
      <c r="D300" s="91">
        <v>10000000</v>
      </c>
      <c r="E300" s="82" t="s">
        <v>3838</v>
      </c>
      <c r="F300" s="82" t="s">
        <v>183</v>
      </c>
      <c r="G300" s="98" t="s">
        <v>4905</v>
      </c>
      <c r="H300" s="98">
        <v>0</v>
      </c>
      <c r="I300" s="98">
        <v>0</v>
      </c>
      <c r="J300" s="100">
        <v>315000</v>
      </c>
      <c r="K300" s="98">
        <v>0</v>
      </c>
      <c r="L300" s="98">
        <v>0</v>
      </c>
      <c r="M300" s="98">
        <v>0</v>
      </c>
      <c r="N300" s="98">
        <v>0</v>
      </c>
    </row>
    <row r="301" spans="1:14" x14ac:dyDescent="0.5">
      <c r="A301" s="99">
        <v>532</v>
      </c>
      <c r="B301" s="82" t="s">
        <v>5287</v>
      </c>
      <c r="C301" s="82" t="s">
        <v>5241</v>
      </c>
      <c r="E301" s="82" t="s">
        <v>3838</v>
      </c>
      <c r="F301" s="82" t="s">
        <v>183</v>
      </c>
      <c r="G301" s="98" t="s">
        <v>4906</v>
      </c>
      <c r="H301" s="98">
        <v>0</v>
      </c>
      <c r="I301" s="98">
        <v>0</v>
      </c>
      <c r="J301" s="98">
        <v>0</v>
      </c>
      <c r="K301" s="98">
        <v>0</v>
      </c>
      <c r="L301" s="98">
        <v>0</v>
      </c>
      <c r="M301" s="98">
        <v>0</v>
      </c>
      <c r="N301" s="98">
        <v>0</v>
      </c>
    </row>
    <row r="302" spans="1:14" x14ac:dyDescent="0.5">
      <c r="A302" s="99">
        <v>533</v>
      </c>
      <c r="B302" s="82" t="s">
        <v>5288</v>
      </c>
      <c r="C302" s="82" t="s">
        <v>5242</v>
      </c>
      <c r="D302" s="91">
        <v>700000</v>
      </c>
      <c r="E302" s="82" t="s">
        <v>2647</v>
      </c>
      <c r="F302" s="82" t="s">
        <v>183</v>
      </c>
      <c r="G302" s="98" t="s">
        <v>4905</v>
      </c>
      <c r="H302" s="98">
        <v>5500</v>
      </c>
      <c r="I302" s="98">
        <v>0</v>
      </c>
      <c r="J302" s="100">
        <v>82300</v>
      </c>
      <c r="K302" s="98">
        <v>5500</v>
      </c>
      <c r="L302" s="98">
        <v>0</v>
      </c>
      <c r="M302" s="98">
        <v>0</v>
      </c>
      <c r="N302" s="98">
        <v>0</v>
      </c>
    </row>
    <row r="303" spans="1:14" x14ac:dyDescent="0.5">
      <c r="A303" s="99">
        <v>533</v>
      </c>
      <c r="B303" s="82" t="s">
        <v>5288</v>
      </c>
      <c r="C303" s="82" t="s">
        <v>5242</v>
      </c>
      <c r="E303" s="82" t="s">
        <v>2647</v>
      </c>
      <c r="F303" s="82" t="s">
        <v>183</v>
      </c>
      <c r="G303" s="98" t="s">
        <v>4906</v>
      </c>
      <c r="H303" s="98">
        <v>0</v>
      </c>
      <c r="I303" s="98">
        <v>0</v>
      </c>
      <c r="J303" s="100">
        <v>0</v>
      </c>
      <c r="K303" s="98">
        <v>0</v>
      </c>
      <c r="L303" s="98">
        <v>0</v>
      </c>
      <c r="M303" s="98">
        <v>0</v>
      </c>
      <c r="N303" s="98">
        <v>0</v>
      </c>
    </row>
    <row r="304" spans="1:14" x14ac:dyDescent="0.5">
      <c r="A304" s="99">
        <v>534</v>
      </c>
      <c r="B304" s="82" t="s">
        <v>5151</v>
      </c>
      <c r="C304" s="82" t="s">
        <v>5242</v>
      </c>
      <c r="D304" s="91">
        <v>1800000</v>
      </c>
      <c r="E304" s="82" t="s">
        <v>4009</v>
      </c>
      <c r="F304" s="82" t="s">
        <v>183</v>
      </c>
      <c r="G304" s="98" t="s">
        <v>4905</v>
      </c>
      <c r="H304" s="100">
        <v>0</v>
      </c>
      <c r="I304" s="100">
        <v>0</v>
      </c>
      <c r="J304" s="100">
        <v>90000</v>
      </c>
      <c r="K304" s="100">
        <v>0</v>
      </c>
      <c r="L304" s="100">
        <v>0</v>
      </c>
      <c r="M304" s="100">
        <v>0</v>
      </c>
      <c r="N304" s="100">
        <v>0</v>
      </c>
    </row>
    <row r="305" spans="1:14" x14ac:dyDescent="0.5">
      <c r="A305" s="99">
        <v>534</v>
      </c>
      <c r="B305" s="82" t="s">
        <v>5151</v>
      </c>
      <c r="C305" s="82" t="s">
        <v>5242</v>
      </c>
      <c r="E305" s="82" t="s">
        <v>4009</v>
      </c>
      <c r="F305" s="82" t="s">
        <v>183</v>
      </c>
      <c r="G305" s="98" t="s">
        <v>4906</v>
      </c>
      <c r="H305" s="100">
        <v>0</v>
      </c>
      <c r="I305" s="100">
        <v>0</v>
      </c>
      <c r="J305" s="100">
        <v>0</v>
      </c>
      <c r="K305" s="100">
        <v>0</v>
      </c>
      <c r="L305" s="100">
        <v>0</v>
      </c>
      <c r="M305" s="100">
        <v>0</v>
      </c>
      <c r="N305" s="100">
        <v>0</v>
      </c>
    </row>
    <row r="306" spans="1:14" x14ac:dyDescent="0.5">
      <c r="A306" s="99">
        <v>535</v>
      </c>
      <c r="B306" s="82" t="s">
        <v>3549</v>
      </c>
      <c r="C306" s="82" t="s">
        <v>5243</v>
      </c>
      <c r="D306" s="91">
        <v>50000000</v>
      </c>
      <c r="E306" s="82" t="s">
        <v>3548</v>
      </c>
      <c r="F306" s="82" t="s">
        <v>183</v>
      </c>
      <c r="G306" s="98" t="s">
        <v>4905</v>
      </c>
      <c r="H306" s="98">
        <v>0</v>
      </c>
      <c r="I306" s="98">
        <v>0</v>
      </c>
      <c r="J306" s="100">
        <v>105000</v>
      </c>
      <c r="K306" s="101">
        <v>0</v>
      </c>
      <c r="L306" s="98">
        <v>0</v>
      </c>
      <c r="M306" s="98">
        <v>0</v>
      </c>
      <c r="N306" s="98">
        <v>0</v>
      </c>
    </row>
    <row r="307" spans="1:14" x14ac:dyDescent="0.5">
      <c r="A307" s="99">
        <v>535</v>
      </c>
      <c r="B307" s="82" t="s">
        <v>3549</v>
      </c>
      <c r="C307" s="82" t="s">
        <v>5243</v>
      </c>
      <c r="E307" s="82" t="s">
        <v>3548</v>
      </c>
      <c r="F307" s="82" t="s">
        <v>183</v>
      </c>
      <c r="G307" s="98" t="s">
        <v>4906</v>
      </c>
      <c r="H307" s="98">
        <v>0</v>
      </c>
      <c r="I307" s="98">
        <v>0</v>
      </c>
      <c r="J307" s="98">
        <v>0</v>
      </c>
      <c r="K307" s="98">
        <v>0</v>
      </c>
      <c r="L307" s="98">
        <v>0</v>
      </c>
      <c r="M307" s="98">
        <v>0</v>
      </c>
      <c r="N307" s="98">
        <v>0</v>
      </c>
    </row>
    <row r="308" spans="1:14" x14ac:dyDescent="0.5">
      <c r="A308" s="99">
        <v>536</v>
      </c>
      <c r="B308" s="82" t="s">
        <v>2930</v>
      </c>
      <c r="C308" s="82" t="s">
        <v>5244</v>
      </c>
      <c r="D308" s="91">
        <v>9000000</v>
      </c>
      <c r="E308" s="82" t="s">
        <v>2929</v>
      </c>
      <c r="F308" s="82" t="s">
        <v>183</v>
      </c>
      <c r="G308" s="98" t="s">
        <v>4905</v>
      </c>
      <c r="H308" s="100">
        <v>0</v>
      </c>
      <c r="I308" s="100">
        <v>0</v>
      </c>
      <c r="J308" s="100">
        <v>0</v>
      </c>
      <c r="K308" s="100">
        <v>0</v>
      </c>
      <c r="L308" s="100">
        <v>0</v>
      </c>
      <c r="M308" s="100">
        <v>0</v>
      </c>
      <c r="N308" s="100">
        <v>0</v>
      </c>
    </row>
    <row r="309" spans="1:14" x14ac:dyDescent="0.5">
      <c r="A309" s="99">
        <v>536</v>
      </c>
      <c r="B309" s="82" t="s">
        <v>2930</v>
      </c>
      <c r="C309" s="82" t="s">
        <v>5244</v>
      </c>
      <c r="E309" s="82" t="s">
        <v>2929</v>
      </c>
      <c r="F309" s="82" t="s">
        <v>183</v>
      </c>
      <c r="G309" s="98" t="s">
        <v>4906</v>
      </c>
      <c r="H309" s="100">
        <v>0</v>
      </c>
      <c r="I309" s="100">
        <v>0</v>
      </c>
      <c r="J309" s="100">
        <v>0</v>
      </c>
      <c r="K309" s="100">
        <v>0</v>
      </c>
      <c r="L309" s="100">
        <v>0</v>
      </c>
      <c r="M309" s="100">
        <v>0</v>
      </c>
      <c r="N309" s="100">
        <v>0</v>
      </c>
    </row>
    <row r="310" spans="1:14" x14ac:dyDescent="0.5">
      <c r="A310" s="99">
        <v>537</v>
      </c>
      <c r="B310" s="82" t="s">
        <v>2947</v>
      </c>
      <c r="C310" s="82" t="s">
        <v>5245</v>
      </c>
      <c r="D310" s="91">
        <v>9860000</v>
      </c>
      <c r="E310" s="82" t="s">
        <v>2946</v>
      </c>
      <c r="F310" s="82" t="s">
        <v>183</v>
      </c>
      <c r="G310" s="98" t="s">
        <v>4905</v>
      </c>
      <c r="H310" s="100">
        <v>0</v>
      </c>
      <c r="I310" s="100">
        <v>0</v>
      </c>
      <c r="J310" s="100">
        <v>0</v>
      </c>
      <c r="K310" s="100">
        <v>0</v>
      </c>
      <c r="L310" s="100">
        <v>0</v>
      </c>
      <c r="M310" s="100">
        <v>0</v>
      </c>
      <c r="N310" s="100">
        <v>0</v>
      </c>
    </row>
    <row r="311" spans="1:14" x14ac:dyDescent="0.5">
      <c r="A311" s="99">
        <v>537</v>
      </c>
      <c r="B311" s="82" t="s">
        <v>2947</v>
      </c>
      <c r="C311" s="82" t="s">
        <v>5245</v>
      </c>
      <c r="E311" s="82" t="s">
        <v>2946</v>
      </c>
      <c r="F311" s="82" t="s">
        <v>183</v>
      </c>
      <c r="G311" s="98" t="s">
        <v>4906</v>
      </c>
      <c r="H311" s="100">
        <v>0</v>
      </c>
      <c r="I311" s="100">
        <v>0</v>
      </c>
      <c r="J311" s="100">
        <v>0</v>
      </c>
      <c r="K311" s="100">
        <v>0</v>
      </c>
      <c r="L311" s="100">
        <v>0</v>
      </c>
      <c r="M311" s="100">
        <v>0</v>
      </c>
      <c r="N311" s="100">
        <v>0</v>
      </c>
    </row>
    <row r="312" spans="1:14" x14ac:dyDescent="0.5">
      <c r="A312" s="99">
        <v>538</v>
      </c>
      <c r="B312" s="82" t="s">
        <v>5289</v>
      </c>
      <c r="C312" s="82" t="s">
        <v>5246</v>
      </c>
      <c r="D312" s="91">
        <v>3000000</v>
      </c>
      <c r="E312" s="82" t="s">
        <v>2872</v>
      </c>
      <c r="F312" s="82" t="s">
        <v>183</v>
      </c>
      <c r="G312" s="98" t="s">
        <v>4905</v>
      </c>
      <c r="H312" s="100">
        <v>0</v>
      </c>
      <c r="I312" s="100">
        <v>0</v>
      </c>
      <c r="J312" s="100">
        <v>0</v>
      </c>
      <c r="K312" s="100">
        <v>0</v>
      </c>
      <c r="L312" s="100">
        <v>0</v>
      </c>
      <c r="M312" s="100">
        <v>0</v>
      </c>
      <c r="N312" s="100">
        <v>0</v>
      </c>
    </row>
    <row r="313" spans="1:14" x14ac:dyDescent="0.5">
      <c r="A313" s="99">
        <v>538</v>
      </c>
      <c r="B313" s="82" t="s">
        <v>5289</v>
      </c>
      <c r="C313" s="82" t="s">
        <v>5246</v>
      </c>
      <c r="E313" s="82" t="s">
        <v>2872</v>
      </c>
      <c r="F313" s="82" t="s">
        <v>183</v>
      </c>
      <c r="G313" s="98" t="s">
        <v>4906</v>
      </c>
      <c r="H313" s="100">
        <v>0</v>
      </c>
      <c r="I313" s="100">
        <v>0</v>
      </c>
      <c r="J313" s="100">
        <v>0</v>
      </c>
      <c r="K313" s="100">
        <v>0</v>
      </c>
      <c r="L313" s="100">
        <v>0</v>
      </c>
      <c r="M313" s="100">
        <v>0</v>
      </c>
      <c r="N313" s="100">
        <v>0</v>
      </c>
    </row>
    <row r="314" spans="1:14" x14ac:dyDescent="0.5">
      <c r="A314" s="99">
        <v>539</v>
      </c>
      <c r="B314" s="82" t="s">
        <v>5290</v>
      </c>
      <c r="C314" s="82" t="s">
        <v>5247</v>
      </c>
      <c r="D314" s="91">
        <v>8000000</v>
      </c>
      <c r="E314" s="82" t="s">
        <v>2243</v>
      </c>
      <c r="F314" s="82" t="s">
        <v>183</v>
      </c>
      <c r="G314" s="98" t="s">
        <v>4905</v>
      </c>
      <c r="H314" s="98">
        <v>8400</v>
      </c>
      <c r="I314" s="98">
        <v>0</v>
      </c>
      <c r="J314" s="100">
        <v>224739</v>
      </c>
      <c r="K314" s="98">
        <v>0</v>
      </c>
      <c r="L314" s="98">
        <v>0</v>
      </c>
      <c r="M314" s="98">
        <v>0</v>
      </c>
      <c r="N314" s="98">
        <v>0</v>
      </c>
    </row>
    <row r="315" spans="1:14" x14ac:dyDescent="0.5">
      <c r="A315" s="99">
        <v>539</v>
      </c>
      <c r="B315" s="82" t="s">
        <v>5290</v>
      </c>
      <c r="C315" s="82" t="s">
        <v>5247</v>
      </c>
      <c r="E315" s="82" t="s">
        <v>2243</v>
      </c>
      <c r="F315" s="82" t="s">
        <v>183</v>
      </c>
      <c r="G315" s="98" t="s">
        <v>4906</v>
      </c>
      <c r="H315" s="98">
        <v>0</v>
      </c>
      <c r="I315" s="98">
        <v>0</v>
      </c>
      <c r="J315" s="98">
        <v>0</v>
      </c>
      <c r="K315" s="98">
        <v>0</v>
      </c>
      <c r="L315" s="98">
        <v>0</v>
      </c>
      <c r="M315" s="98">
        <v>0</v>
      </c>
      <c r="N315" s="98">
        <v>0</v>
      </c>
    </row>
    <row r="316" spans="1:14" x14ac:dyDescent="0.5">
      <c r="A316" s="99">
        <v>540</v>
      </c>
      <c r="B316" s="82" t="s">
        <v>5291</v>
      </c>
      <c r="C316" s="82" t="s">
        <v>5247</v>
      </c>
      <c r="D316" s="91">
        <v>10000000</v>
      </c>
      <c r="E316" s="82" t="s">
        <v>3860</v>
      </c>
      <c r="F316" s="82" t="s">
        <v>183</v>
      </c>
      <c r="G316" s="98" t="s">
        <v>4905</v>
      </c>
      <c r="H316" s="98">
        <v>0</v>
      </c>
      <c r="I316" s="98">
        <v>0</v>
      </c>
      <c r="J316" s="100">
        <v>85698</v>
      </c>
      <c r="K316" s="98">
        <v>0</v>
      </c>
      <c r="L316" s="98">
        <v>0</v>
      </c>
      <c r="M316" s="98">
        <v>0</v>
      </c>
      <c r="N316" s="98">
        <v>0</v>
      </c>
    </row>
    <row r="317" spans="1:14" x14ac:dyDescent="0.5">
      <c r="A317" s="99">
        <v>540</v>
      </c>
      <c r="B317" s="82" t="s">
        <v>5291</v>
      </c>
      <c r="C317" s="82" t="s">
        <v>5247</v>
      </c>
      <c r="E317" s="82" t="s">
        <v>3860</v>
      </c>
      <c r="F317" s="82" t="s">
        <v>183</v>
      </c>
      <c r="G317" s="98" t="s">
        <v>4906</v>
      </c>
      <c r="H317" s="98">
        <v>0</v>
      </c>
      <c r="I317" s="98">
        <v>0</v>
      </c>
      <c r="J317" s="98">
        <v>0</v>
      </c>
      <c r="K317" s="98">
        <v>0</v>
      </c>
      <c r="L317" s="98">
        <v>0</v>
      </c>
      <c r="M317" s="98">
        <v>0</v>
      </c>
      <c r="N317" s="98">
        <v>0</v>
      </c>
    </row>
    <row r="318" spans="1:14" x14ac:dyDescent="0.5">
      <c r="A318" s="99">
        <v>541</v>
      </c>
      <c r="B318" s="82" t="s">
        <v>5292</v>
      </c>
      <c r="C318" s="82" t="s">
        <v>5248</v>
      </c>
      <c r="D318" s="91">
        <v>2000000</v>
      </c>
      <c r="E318" s="82" t="s">
        <v>605</v>
      </c>
      <c r="F318" s="82" t="s">
        <v>183</v>
      </c>
      <c r="G318" s="98" t="s">
        <v>4905</v>
      </c>
      <c r="H318" s="98">
        <v>300</v>
      </c>
      <c r="I318" s="98">
        <v>0</v>
      </c>
      <c r="J318" s="100">
        <v>7625</v>
      </c>
      <c r="K318" s="98">
        <v>300</v>
      </c>
      <c r="L318" s="98">
        <v>0</v>
      </c>
      <c r="M318" s="98">
        <v>0</v>
      </c>
      <c r="N318" s="98">
        <v>0</v>
      </c>
    </row>
    <row r="319" spans="1:14" x14ac:dyDescent="0.5">
      <c r="A319" s="99">
        <v>541</v>
      </c>
      <c r="B319" s="82" t="s">
        <v>5292</v>
      </c>
      <c r="C319" s="82" t="s">
        <v>5248</v>
      </c>
      <c r="E319" s="82" t="s">
        <v>605</v>
      </c>
      <c r="F319" s="82" t="s">
        <v>183</v>
      </c>
      <c r="G319" s="98" t="s">
        <v>4906</v>
      </c>
      <c r="H319" s="98">
        <v>0</v>
      </c>
      <c r="I319" s="98">
        <v>0</v>
      </c>
      <c r="J319" s="100">
        <v>0</v>
      </c>
      <c r="K319" s="98">
        <v>0</v>
      </c>
      <c r="L319" s="98">
        <v>0</v>
      </c>
      <c r="M319" s="98">
        <v>0</v>
      </c>
      <c r="N319" s="98">
        <v>0</v>
      </c>
    </row>
    <row r="320" spans="1:14" x14ac:dyDescent="0.5">
      <c r="A320" s="99">
        <v>542</v>
      </c>
      <c r="B320" s="82" t="s">
        <v>5293</v>
      </c>
      <c r="C320" s="82" t="s">
        <v>5248</v>
      </c>
      <c r="D320" s="91">
        <v>2200000</v>
      </c>
      <c r="E320" s="82" t="s">
        <v>739</v>
      </c>
      <c r="F320" s="82" t="s">
        <v>183</v>
      </c>
      <c r="G320" s="98" t="s">
        <v>4905</v>
      </c>
      <c r="H320" s="98">
        <v>2284</v>
      </c>
      <c r="I320" s="98">
        <v>0</v>
      </c>
      <c r="J320" s="100">
        <v>15274</v>
      </c>
      <c r="K320" s="98">
        <v>0</v>
      </c>
      <c r="L320" s="98">
        <v>0</v>
      </c>
      <c r="M320" s="98">
        <v>0</v>
      </c>
      <c r="N320" s="98">
        <v>0</v>
      </c>
    </row>
    <row r="321" spans="1:14" x14ac:dyDescent="0.5">
      <c r="A321" s="99">
        <v>542</v>
      </c>
      <c r="B321" s="82" t="s">
        <v>5293</v>
      </c>
      <c r="C321" s="82" t="s">
        <v>5248</v>
      </c>
      <c r="E321" s="82" t="s">
        <v>739</v>
      </c>
      <c r="F321" s="82" t="s">
        <v>183</v>
      </c>
      <c r="G321" s="98" t="s">
        <v>4906</v>
      </c>
      <c r="H321" s="98">
        <v>0</v>
      </c>
      <c r="I321" s="98">
        <v>0</v>
      </c>
      <c r="J321" s="100">
        <v>0</v>
      </c>
      <c r="K321" s="98">
        <v>0</v>
      </c>
      <c r="L321" s="98">
        <v>0</v>
      </c>
      <c r="M321" s="98">
        <v>0</v>
      </c>
      <c r="N321" s="98">
        <v>0</v>
      </c>
    </row>
    <row r="322" spans="1:14" x14ac:dyDescent="0.5">
      <c r="A322" s="99">
        <v>543</v>
      </c>
      <c r="B322" s="82" t="s">
        <v>1959</v>
      </c>
      <c r="C322" s="82" t="s">
        <v>5249</v>
      </c>
      <c r="D322" s="91">
        <v>4000000</v>
      </c>
      <c r="E322" s="82" t="s">
        <v>1958</v>
      </c>
      <c r="F322" s="82" t="s">
        <v>183</v>
      </c>
      <c r="G322" s="98" t="s">
        <v>4905</v>
      </c>
      <c r="H322" s="100">
        <v>0</v>
      </c>
      <c r="I322" s="100">
        <v>0</v>
      </c>
      <c r="J322" s="100">
        <v>0</v>
      </c>
      <c r="K322" s="100">
        <v>0</v>
      </c>
      <c r="L322" s="100">
        <v>0</v>
      </c>
      <c r="M322" s="100">
        <v>0</v>
      </c>
      <c r="N322" s="100">
        <v>0</v>
      </c>
    </row>
    <row r="323" spans="1:14" x14ac:dyDescent="0.5">
      <c r="A323" s="99">
        <v>543</v>
      </c>
      <c r="B323" s="82" t="s">
        <v>1959</v>
      </c>
      <c r="C323" s="82" t="s">
        <v>5249</v>
      </c>
      <c r="E323" s="82" t="s">
        <v>1958</v>
      </c>
      <c r="F323" s="82" t="s">
        <v>183</v>
      </c>
      <c r="G323" s="98" t="s">
        <v>4906</v>
      </c>
      <c r="H323" s="100">
        <v>0</v>
      </c>
      <c r="I323" s="100">
        <v>0</v>
      </c>
      <c r="J323" s="100">
        <v>0</v>
      </c>
      <c r="K323" s="100">
        <v>0</v>
      </c>
      <c r="L323" s="100">
        <v>0</v>
      </c>
      <c r="M323" s="100">
        <v>0</v>
      </c>
      <c r="N323" s="100">
        <v>0</v>
      </c>
    </row>
    <row r="324" spans="1:14" x14ac:dyDescent="0.5">
      <c r="A324" s="99">
        <v>544</v>
      </c>
      <c r="B324" s="82" t="s">
        <v>1334</v>
      </c>
      <c r="C324" s="82" t="s">
        <v>5249</v>
      </c>
      <c r="D324" s="91">
        <v>4966396</v>
      </c>
      <c r="E324" s="82" t="s">
        <v>1333</v>
      </c>
      <c r="F324" s="82" t="s">
        <v>183</v>
      </c>
      <c r="G324" s="98" t="s">
        <v>4905</v>
      </c>
      <c r="H324" s="98">
        <v>0</v>
      </c>
      <c r="I324" s="98">
        <v>0</v>
      </c>
      <c r="J324" s="100">
        <v>0</v>
      </c>
      <c r="K324" s="98">
        <v>0</v>
      </c>
      <c r="L324" s="98">
        <v>0</v>
      </c>
      <c r="M324" s="98">
        <v>0</v>
      </c>
      <c r="N324" s="98">
        <v>0</v>
      </c>
    </row>
    <row r="325" spans="1:14" x14ac:dyDescent="0.5">
      <c r="A325" s="99">
        <v>544</v>
      </c>
      <c r="B325" s="82" t="s">
        <v>1334</v>
      </c>
      <c r="C325" s="82" t="s">
        <v>5249</v>
      </c>
      <c r="E325" s="82" t="s">
        <v>1333</v>
      </c>
      <c r="F325" s="82" t="s">
        <v>183</v>
      </c>
      <c r="G325" s="98" t="s">
        <v>4906</v>
      </c>
      <c r="H325" s="98">
        <v>0</v>
      </c>
      <c r="I325" s="98">
        <v>0</v>
      </c>
      <c r="J325" s="100">
        <v>34000</v>
      </c>
      <c r="K325" s="98">
        <v>0</v>
      </c>
      <c r="L325" s="98">
        <v>0</v>
      </c>
      <c r="M325" s="98">
        <v>0</v>
      </c>
      <c r="N325" s="98">
        <v>0</v>
      </c>
    </row>
    <row r="326" spans="1:14" x14ac:dyDescent="0.5">
      <c r="A326" s="99">
        <v>545</v>
      </c>
      <c r="B326" s="82" t="s">
        <v>5294</v>
      </c>
      <c r="C326" s="82" t="s">
        <v>5250</v>
      </c>
      <c r="D326" s="91">
        <v>3000000</v>
      </c>
      <c r="E326" s="82" t="s">
        <v>2256</v>
      </c>
      <c r="F326" s="82" t="s">
        <v>183</v>
      </c>
      <c r="G326" s="98" t="s">
        <v>4905</v>
      </c>
      <c r="H326" s="98">
        <v>8000</v>
      </c>
      <c r="I326" s="98">
        <v>8000</v>
      </c>
      <c r="J326" s="100">
        <v>16000</v>
      </c>
      <c r="K326" s="98">
        <v>0</v>
      </c>
      <c r="L326" s="98">
        <v>0</v>
      </c>
      <c r="M326" s="98">
        <v>0</v>
      </c>
      <c r="N326" s="98">
        <v>0</v>
      </c>
    </row>
    <row r="327" spans="1:14" x14ac:dyDescent="0.5">
      <c r="A327" s="99">
        <v>545</v>
      </c>
      <c r="B327" s="82" t="s">
        <v>5294</v>
      </c>
      <c r="C327" s="82" t="s">
        <v>5250</v>
      </c>
      <c r="E327" s="82" t="s">
        <v>2256</v>
      </c>
      <c r="F327" s="82" t="s">
        <v>183</v>
      </c>
      <c r="G327" s="98" t="s">
        <v>4906</v>
      </c>
      <c r="H327" s="98">
        <v>0</v>
      </c>
      <c r="I327" s="98">
        <v>0</v>
      </c>
      <c r="J327" s="98">
        <v>0</v>
      </c>
      <c r="K327" s="98">
        <v>0</v>
      </c>
      <c r="L327" s="98">
        <v>0</v>
      </c>
      <c r="M327" s="98">
        <v>0</v>
      </c>
      <c r="N327" s="98">
        <v>0</v>
      </c>
    </row>
    <row r="328" spans="1:14" x14ac:dyDescent="0.5">
      <c r="A328" s="99">
        <v>546</v>
      </c>
      <c r="B328" s="82" t="s">
        <v>3062</v>
      </c>
      <c r="C328" s="82" t="s">
        <v>5251</v>
      </c>
      <c r="D328" s="91">
        <v>5245941</v>
      </c>
      <c r="E328" s="82" t="s">
        <v>3061</v>
      </c>
      <c r="F328" s="82" t="s">
        <v>183</v>
      </c>
      <c r="G328" s="98" t="s">
        <v>4905</v>
      </c>
      <c r="H328" s="100">
        <v>0</v>
      </c>
      <c r="I328" s="100">
        <v>0</v>
      </c>
      <c r="J328" s="100">
        <v>0</v>
      </c>
      <c r="K328" s="100">
        <v>0</v>
      </c>
      <c r="L328" s="100">
        <v>0</v>
      </c>
      <c r="M328" s="100">
        <v>0</v>
      </c>
      <c r="N328" s="100">
        <v>0</v>
      </c>
    </row>
    <row r="329" spans="1:14" x14ac:dyDescent="0.5">
      <c r="A329" s="99">
        <v>546</v>
      </c>
      <c r="B329" s="82" t="s">
        <v>3062</v>
      </c>
      <c r="C329" s="82" t="s">
        <v>5251</v>
      </c>
      <c r="E329" s="82" t="s">
        <v>3061</v>
      </c>
      <c r="F329" s="82" t="s">
        <v>183</v>
      </c>
      <c r="G329" s="98" t="s">
        <v>4906</v>
      </c>
      <c r="H329" s="100">
        <v>0</v>
      </c>
      <c r="I329" s="100">
        <v>0</v>
      </c>
      <c r="J329" s="100">
        <v>0</v>
      </c>
      <c r="K329" s="100">
        <v>0</v>
      </c>
      <c r="L329" s="100">
        <v>0</v>
      </c>
      <c r="M329" s="100">
        <v>0</v>
      </c>
      <c r="N329" s="100">
        <v>0</v>
      </c>
    </row>
    <row r="330" spans="1:14" x14ac:dyDescent="0.5">
      <c r="A330" s="99">
        <v>547</v>
      </c>
      <c r="B330" s="82" t="s">
        <v>2735</v>
      </c>
      <c r="C330" s="82" t="s">
        <v>5252</v>
      </c>
      <c r="D330" s="91">
        <v>15500000</v>
      </c>
      <c r="E330" s="82" t="s">
        <v>2734</v>
      </c>
      <c r="F330" s="82" t="s">
        <v>183</v>
      </c>
      <c r="G330" s="98" t="s">
        <v>4905</v>
      </c>
      <c r="H330" s="100">
        <v>0</v>
      </c>
      <c r="I330" s="100">
        <v>0</v>
      </c>
      <c r="J330" s="100">
        <v>0</v>
      </c>
      <c r="K330" s="100">
        <v>0</v>
      </c>
      <c r="L330" s="100">
        <v>0</v>
      </c>
      <c r="M330" s="100">
        <v>0</v>
      </c>
      <c r="N330" s="100">
        <v>0</v>
      </c>
    </row>
    <row r="331" spans="1:14" x14ac:dyDescent="0.5">
      <c r="A331" s="99">
        <v>547</v>
      </c>
      <c r="B331" s="82" t="s">
        <v>2735</v>
      </c>
      <c r="C331" s="82" t="s">
        <v>5252</v>
      </c>
      <c r="E331" s="82" t="s">
        <v>2734</v>
      </c>
      <c r="F331" s="82" t="s">
        <v>183</v>
      </c>
      <c r="G331" s="98" t="s">
        <v>4906</v>
      </c>
      <c r="H331" s="100">
        <v>0</v>
      </c>
      <c r="I331" s="100">
        <v>0</v>
      </c>
      <c r="J331" s="100">
        <v>0</v>
      </c>
      <c r="K331" s="100">
        <v>0</v>
      </c>
      <c r="L331" s="100">
        <v>0</v>
      </c>
      <c r="M331" s="100">
        <v>0</v>
      </c>
      <c r="N331" s="100">
        <v>0</v>
      </c>
    </row>
    <row r="332" spans="1:14" x14ac:dyDescent="0.5">
      <c r="A332" s="99">
        <v>548</v>
      </c>
      <c r="B332" s="82" t="s">
        <v>3626</v>
      </c>
      <c r="C332" s="82" t="s">
        <v>5253</v>
      </c>
      <c r="D332" s="91">
        <v>18490000</v>
      </c>
      <c r="E332" s="82" t="s">
        <v>3625</v>
      </c>
      <c r="F332" s="82" t="s">
        <v>183</v>
      </c>
      <c r="G332" s="98" t="s">
        <v>4905</v>
      </c>
      <c r="H332" s="100">
        <v>0</v>
      </c>
      <c r="I332" s="100">
        <v>0</v>
      </c>
      <c r="J332" s="100">
        <v>0</v>
      </c>
      <c r="K332" s="100">
        <v>0</v>
      </c>
      <c r="L332" s="100">
        <v>0</v>
      </c>
      <c r="M332" s="100">
        <v>0</v>
      </c>
      <c r="N332" s="100">
        <v>0</v>
      </c>
    </row>
    <row r="333" spans="1:14" x14ac:dyDescent="0.5">
      <c r="A333" s="99">
        <v>548</v>
      </c>
      <c r="B333" s="82" t="s">
        <v>3626</v>
      </c>
      <c r="C333" s="82" t="s">
        <v>5253</v>
      </c>
      <c r="E333" s="82" t="s">
        <v>3625</v>
      </c>
      <c r="F333" s="82" t="s">
        <v>183</v>
      </c>
      <c r="G333" s="98" t="s">
        <v>4906</v>
      </c>
      <c r="H333" s="100">
        <v>0</v>
      </c>
      <c r="I333" s="100">
        <v>0</v>
      </c>
      <c r="J333" s="100">
        <v>0</v>
      </c>
      <c r="K333" s="100">
        <v>0</v>
      </c>
      <c r="L333" s="100">
        <v>0</v>
      </c>
      <c r="M333" s="100">
        <v>0</v>
      </c>
      <c r="N333" s="100">
        <v>0</v>
      </c>
    </row>
    <row r="334" spans="1:14" x14ac:dyDescent="0.5">
      <c r="A334" s="99">
        <v>549</v>
      </c>
      <c r="B334" s="82" t="s">
        <v>223</v>
      </c>
      <c r="C334" s="82" t="s">
        <v>5235</v>
      </c>
      <c r="D334" s="91">
        <v>10061559</v>
      </c>
      <c r="E334" s="82" t="s">
        <v>222</v>
      </c>
      <c r="F334" s="82" t="s">
        <v>183</v>
      </c>
      <c r="G334" s="98" t="s">
        <v>4905</v>
      </c>
      <c r="H334" s="100">
        <v>0</v>
      </c>
      <c r="I334" s="100">
        <v>0</v>
      </c>
      <c r="J334" s="100">
        <v>0</v>
      </c>
      <c r="K334" s="100">
        <v>0</v>
      </c>
      <c r="L334" s="100">
        <v>0</v>
      </c>
      <c r="M334" s="98">
        <v>0</v>
      </c>
      <c r="N334" s="100">
        <v>0</v>
      </c>
    </row>
    <row r="335" spans="1:14" x14ac:dyDescent="0.5">
      <c r="A335" s="99">
        <v>549</v>
      </c>
      <c r="B335" s="82" t="s">
        <v>223</v>
      </c>
      <c r="C335" s="82" t="s">
        <v>5235</v>
      </c>
      <c r="E335" s="82" t="s">
        <v>222</v>
      </c>
      <c r="F335" s="82" t="s">
        <v>183</v>
      </c>
      <c r="G335" s="98" t="s">
        <v>4906</v>
      </c>
      <c r="H335" s="100">
        <v>0</v>
      </c>
      <c r="I335" s="100">
        <v>0</v>
      </c>
      <c r="J335" s="100">
        <v>0</v>
      </c>
      <c r="K335" s="100">
        <v>0</v>
      </c>
      <c r="L335" s="100">
        <v>0</v>
      </c>
      <c r="M335" s="98">
        <v>0</v>
      </c>
      <c r="N335" s="100">
        <v>0</v>
      </c>
    </row>
    <row r="336" spans="1:14" x14ac:dyDescent="0.5">
      <c r="A336" s="99">
        <v>550</v>
      </c>
      <c r="B336" s="82" t="s">
        <v>5295</v>
      </c>
      <c r="C336" s="82" t="s">
        <v>5235</v>
      </c>
      <c r="D336" s="91">
        <v>2000000</v>
      </c>
      <c r="E336" s="82" t="s">
        <v>695</v>
      </c>
      <c r="F336" s="82" t="s">
        <v>183</v>
      </c>
      <c r="G336" s="98" t="s">
        <v>4905</v>
      </c>
      <c r="H336" s="98">
        <v>950</v>
      </c>
      <c r="I336" s="98">
        <v>0</v>
      </c>
      <c r="J336" s="100">
        <v>15000</v>
      </c>
      <c r="K336" s="98">
        <v>150</v>
      </c>
      <c r="L336" s="98">
        <v>0</v>
      </c>
      <c r="M336" s="98">
        <v>5620</v>
      </c>
      <c r="N336" s="98">
        <v>0</v>
      </c>
    </row>
    <row r="337" spans="1:14" x14ac:dyDescent="0.5">
      <c r="A337" s="99">
        <v>550</v>
      </c>
      <c r="B337" s="82" t="s">
        <v>5295</v>
      </c>
      <c r="C337" s="82" t="s">
        <v>5235</v>
      </c>
      <c r="E337" s="82" t="s">
        <v>695</v>
      </c>
      <c r="F337" s="82" t="s">
        <v>183</v>
      </c>
      <c r="G337" s="98" t="s">
        <v>4906</v>
      </c>
      <c r="H337" s="98">
        <v>0</v>
      </c>
      <c r="I337" s="98">
        <v>0</v>
      </c>
      <c r="J337" s="100">
        <v>0</v>
      </c>
      <c r="K337" s="98">
        <v>0</v>
      </c>
      <c r="L337" s="98">
        <v>0</v>
      </c>
      <c r="M337" s="98">
        <v>0</v>
      </c>
      <c r="N337" s="98">
        <v>0</v>
      </c>
    </row>
    <row r="338" spans="1:14" x14ac:dyDescent="0.5">
      <c r="A338" s="99">
        <v>551</v>
      </c>
      <c r="B338" s="82" t="s">
        <v>794</v>
      </c>
      <c r="C338" s="82" t="s">
        <v>5235</v>
      </c>
      <c r="D338" s="91">
        <v>14200000</v>
      </c>
      <c r="E338" s="82" t="s">
        <v>793</v>
      </c>
      <c r="F338" s="82" t="s">
        <v>183</v>
      </c>
      <c r="G338" s="98" t="s">
        <v>4905</v>
      </c>
      <c r="H338" s="100">
        <v>0</v>
      </c>
      <c r="I338" s="100">
        <v>0</v>
      </c>
      <c r="J338" s="100">
        <v>0</v>
      </c>
      <c r="K338" s="100">
        <v>0</v>
      </c>
      <c r="L338" s="100">
        <v>0</v>
      </c>
      <c r="M338" s="98">
        <v>0</v>
      </c>
      <c r="N338" s="98">
        <v>0</v>
      </c>
    </row>
    <row r="339" spans="1:14" x14ac:dyDescent="0.5">
      <c r="A339" s="99">
        <v>551</v>
      </c>
      <c r="B339" s="82" t="s">
        <v>794</v>
      </c>
      <c r="C339" s="82" t="s">
        <v>5235</v>
      </c>
      <c r="E339" s="82" t="s">
        <v>793</v>
      </c>
      <c r="F339" s="82" t="s">
        <v>183</v>
      </c>
      <c r="G339" s="98" t="s">
        <v>4906</v>
      </c>
      <c r="H339" s="100">
        <v>0</v>
      </c>
      <c r="I339" s="100">
        <v>0</v>
      </c>
      <c r="J339" s="100">
        <v>0</v>
      </c>
      <c r="K339" s="100">
        <v>0</v>
      </c>
      <c r="L339" s="100">
        <v>0</v>
      </c>
      <c r="M339" s="98">
        <v>0</v>
      </c>
      <c r="N339" s="98">
        <v>0</v>
      </c>
    </row>
    <row r="340" spans="1:14" x14ac:dyDescent="0.5">
      <c r="A340" s="99">
        <v>552</v>
      </c>
      <c r="B340" s="82" t="s">
        <v>5296</v>
      </c>
      <c r="C340" s="82" t="s">
        <v>5235</v>
      </c>
      <c r="D340" s="91">
        <v>1800000</v>
      </c>
      <c r="E340" s="82" t="s">
        <v>2690</v>
      </c>
      <c r="F340" s="82" t="s">
        <v>183</v>
      </c>
      <c r="G340" s="98" t="s">
        <v>4905</v>
      </c>
      <c r="H340" s="98">
        <v>8500</v>
      </c>
      <c r="I340" s="98">
        <v>0</v>
      </c>
      <c r="J340" s="100">
        <v>23000</v>
      </c>
      <c r="K340" s="98">
        <v>0</v>
      </c>
      <c r="L340" s="98">
        <v>0</v>
      </c>
      <c r="M340" s="98">
        <v>0</v>
      </c>
      <c r="N340" s="98">
        <v>0</v>
      </c>
    </row>
    <row r="341" spans="1:14" x14ac:dyDescent="0.5">
      <c r="A341" s="99">
        <v>552</v>
      </c>
      <c r="B341" s="82" t="s">
        <v>5296</v>
      </c>
      <c r="C341" s="82" t="s">
        <v>5235</v>
      </c>
      <c r="E341" s="82" t="s">
        <v>2690</v>
      </c>
      <c r="F341" s="82" t="s">
        <v>183</v>
      </c>
      <c r="G341" s="98" t="s">
        <v>4906</v>
      </c>
      <c r="H341" s="98">
        <v>0</v>
      </c>
      <c r="I341" s="98">
        <v>0</v>
      </c>
      <c r="J341" s="98">
        <v>0</v>
      </c>
      <c r="K341" s="98">
        <v>0</v>
      </c>
      <c r="L341" s="98">
        <v>0</v>
      </c>
      <c r="M341" s="98">
        <v>0</v>
      </c>
      <c r="N341" s="98">
        <v>0</v>
      </c>
    </row>
    <row r="342" spans="1:14" x14ac:dyDescent="0.5">
      <c r="A342" s="99">
        <v>553</v>
      </c>
      <c r="B342" s="82" t="s">
        <v>5153</v>
      </c>
      <c r="C342" s="82" t="s">
        <v>5235</v>
      </c>
      <c r="D342" s="91">
        <v>1225000</v>
      </c>
      <c r="E342" s="82" t="s">
        <v>4036</v>
      </c>
      <c r="F342" s="82" t="s">
        <v>183</v>
      </c>
      <c r="G342" s="98" t="s">
        <v>4905</v>
      </c>
      <c r="H342" s="98">
        <v>0</v>
      </c>
      <c r="I342" s="98">
        <v>0</v>
      </c>
      <c r="J342" s="100">
        <v>17000</v>
      </c>
      <c r="K342" s="98">
        <v>0</v>
      </c>
      <c r="L342" s="98">
        <v>0</v>
      </c>
      <c r="M342" s="98">
        <v>0</v>
      </c>
      <c r="N342" s="98">
        <v>0</v>
      </c>
    </row>
    <row r="343" spans="1:14" x14ac:dyDescent="0.5">
      <c r="A343" s="99">
        <v>553</v>
      </c>
      <c r="B343" s="82" t="s">
        <v>5153</v>
      </c>
      <c r="C343" s="82" t="s">
        <v>5235</v>
      </c>
      <c r="E343" s="82" t="s">
        <v>4036</v>
      </c>
      <c r="F343" s="82" t="s">
        <v>183</v>
      </c>
      <c r="G343" s="98" t="s">
        <v>4906</v>
      </c>
      <c r="H343" s="98">
        <v>0</v>
      </c>
      <c r="I343" s="98">
        <v>0</v>
      </c>
      <c r="J343" s="98">
        <v>0</v>
      </c>
      <c r="K343" s="98">
        <v>0</v>
      </c>
      <c r="L343" s="98">
        <v>0</v>
      </c>
      <c r="M343" s="98">
        <v>0</v>
      </c>
      <c r="N343" s="98">
        <v>0</v>
      </c>
    </row>
    <row r="344" spans="1:14" x14ac:dyDescent="0.5">
      <c r="A344" s="99">
        <v>554</v>
      </c>
      <c r="B344" s="82" t="s">
        <v>2075</v>
      </c>
      <c r="C344" s="82" t="s">
        <v>5254</v>
      </c>
      <c r="D344" s="91">
        <v>12000000</v>
      </c>
      <c r="E344" s="82" t="s">
        <v>2074</v>
      </c>
      <c r="F344" s="82" t="s">
        <v>183</v>
      </c>
      <c r="G344" s="98" t="s">
        <v>4905</v>
      </c>
      <c r="H344" s="98">
        <v>45065</v>
      </c>
      <c r="I344" s="98">
        <v>0</v>
      </c>
      <c r="J344" s="100">
        <v>45265</v>
      </c>
      <c r="K344" s="98">
        <v>0</v>
      </c>
      <c r="L344" s="98">
        <v>0</v>
      </c>
      <c r="M344" s="98">
        <v>0</v>
      </c>
      <c r="N344" s="98">
        <v>0</v>
      </c>
    </row>
    <row r="345" spans="1:14" x14ac:dyDescent="0.5">
      <c r="A345" s="99">
        <v>554</v>
      </c>
      <c r="B345" s="82" t="s">
        <v>2075</v>
      </c>
      <c r="C345" s="82" t="s">
        <v>5254</v>
      </c>
      <c r="E345" s="82" t="s">
        <v>2074</v>
      </c>
      <c r="F345" s="82" t="s">
        <v>183</v>
      </c>
      <c r="G345" s="98" t="s">
        <v>4906</v>
      </c>
      <c r="H345" s="98">
        <v>0</v>
      </c>
      <c r="I345" s="98">
        <v>0</v>
      </c>
      <c r="J345" s="98">
        <v>0</v>
      </c>
      <c r="K345" s="98">
        <v>0</v>
      </c>
      <c r="L345" s="98">
        <v>0</v>
      </c>
      <c r="M345" s="98">
        <v>0</v>
      </c>
      <c r="N345" s="98">
        <v>0</v>
      </c>
    </row>
    <row r="346" spans="1:14" x14ac:dyDescent="0.5">
      <c r="A346" s="99">
        <v>555</v>
      </c>
      <c r="B346" s="82" t="s">
        <v>5297</v>
      </c>
      <c r="C346" s="82" t="s">
        <v>5255</v>
      </c>
      <c r="D346" s="91">
        <v>2200000</v>
      </c>
      <c r="E346" s="82" t="s">
        <v>456</v>
      </c>
      <c r="F346" s="82" t="s">
        <v>183</v>
      </c>
      <c r="G346" s="98" t="s">
        <v>4905</v>
      </c>
      <c r="H346" s="100">
        <v>0</v>
      </c>
      <c r="I346" s="100">
        <v>0</v>
      </c>
      <c r="J346" s="100">
        <v>0</v>
      </c>
      <c r="K346" s="100">
        <v>0</v>
      </c>
      <c r="L346" s="98">
        <v>0</v>
      </c>
      <c r="M346" s="98">
        <v>0</v>
      </c>
      <c r="N346" s="98">
        <v>0</v>
      </c>
    </row>
    <row r="347" spans="1:14" x14ac:dyDescent="0.5">
      <c r="A347" s="99">
        <v>555</v>
      </c>
      <c r="B347" s="82" t="s">
        <v>5297</v>
      </c>
      <c r="C347" s="82" t="s">
        <v>5255</v>
      </c>
      <c r="E347" s="82" t="s">
        <v>456</v>
      </c>
      <c r="F347" s="82" t="s">
        <v>183</v>
      </c>
      <c r="G347" s="98" t="s">
        <v>4906</v>
      </c>
      <c r="H347" s="100">
        <v>0</v>
      </c>
      <c r="I347" s="100">
        <v>0</v>
      </c>
      <c r="J347" s="100">
        <v>0</v>
      </c>
      <c r="K347" s="100">
        <v>0</v>
      </c>
      <c r="L347" s="98">
        <v>0</v>
      </c>
      <c r="M347" s="98">
        <v>0</v>
      </c>
      <c r="N347" s="98">
        <v>0</v>
      </c>
    </row>
    <row r="348" spans="1:14" x14ac:dyDescent="0.5">
      <c r="A348" s="99">
        <v>556</v>
      </c>
      <c r="B348" s="82" t="s">
        <v>961</v>
      </c>
      <c r="C348" s="82" t="s">
        <v>5255</v>
      </c>
      <c r="D348" s="91">
        <v>1000000</v>
      </c>
      <c r="E348" s="82" t="s">
        <v>960</v>
      </c>
      <c r="F348" s="82" t="s">
        <v>183</v>
      </c>
      <c r="G348" s="98" t="s">
        <v>4905</v>
      </c>
      <c r="H348" s="100">
        <v>0</v>
      </c>
      <c r="I348" s="100">
        <v>0</v>
      </c>
      <c r="J348" s="100">
        <v>0</v>
      </c>
      <c r="K348" s="100">
        <v>0</v>
      </c>
      <c r="L348" s="100">
        <v>0</v>
      </c>
      <c r="M348" s="100">
        <v>0</v>
      </c>
      <c r="N348" s="100">
        <v>0</v>
      </c>
    </row>
    <row r="349" spans="1:14" x14ac:dyDescent="0.5">
      <c r="A349" s="99">
        <v>556</v>
      </c>
      <c r="B349" s="82" t="s">
        <v>961</v>
      </c>
      <c r="C349" s="82" t="s">
        <v>5255</v>
      </c>
      <c r="E349" s="82" t="s">
        <v>960</v>
      </c>
      <c r="F349" s="82" t="s">
        <v>183</v>
      </c>
      <c r="G349" s="98" t="s">
        <v>4906</v>
      </c>
      <c r="H349" s="100">
        <v>0</v>
      </c>
      <c r="I349" s="100">
        <v>0</v>
      </c>
      <c r="J349" s="100">
        <v>0</v>
      </c>
      <c r="K349" s="100">
        <v>0</v>
      </c>
      <c r="L349" s="100">
        <v>0</v>
      </c>
      <c r="M349" s="100">
        <v>0</v>
      </c>
      <c r="N349" s="100">
        <v>0</v>
      </c>
    </row>
    <row r="350" spans="1:14" x14ac:dyDescent="0.5">
      <c r="A350" s="99">
        <v>557</v>
      </c>
      <c r="B350" s="82" t="s">
        <v>2937</v>
      </c>
      <c r="C350" s="82" t="s">
        <v>5255</v>
      </c>
      <c r="D350" s="91">
        <v>10000000</v>
      </c>
      <c r="E350" s="82" t="s">
        <v>2936</v>
      </c>
      <c r="F350" s="82" t="s">
        <v>183</v>
      </c>
      <c r="G350" s="98" t="s">
        <v>4905</v>
      </c>
      <c r="H350" s="100">
        <v>0</v>
      </c>
      <c r="I350" s="100">
        <v>0</v>
      </c>
      <c r="J350" s="100">
        <v>0</v>
      </c>
      <c r="K350" s="100">
        <v>0</v>
      </c>
      <c r="L350" s="100">
        <v>0</v>
      </c>
      <c r="M350" s="100">
        <v>0</v>
      </c>
      <c r="N350" s="100">
        <v>0</v>
      </c>
    </row>
    <row r="351" spans="1:14" x14ac:dyDescent="0.5">
      <c r="A351" s="99">
        <v>557</v>
      </c>
      <c r="B351" s="82" t="s">
        <v>2937</v>
      </c>
      <c r="C351" s="82" t="s">
        <v>5255</v>
      </c>
      <c r="E351" s="82" t="s">
        <v>2936</v>
      </c>
      <c r="F351" s="82" t="s">
        <v>183</v>
      </c>
      <c r="G351" s="98" t="s">
        <v>4906</v>
      </c>
      <c r="H351" s="100">
        <v>0</v>
      </c>
      <c r="I351" s="100">
        <v>0</v>
      </c>
      <c r="J351" s="100">
        <v>0</v>
      </c>
      <c r="K351" s="100">
        <v>0</v>
      </c>
      <c r="L351" s="100">
        <v>0</v>
      </c>
      <c r="M351" s="100">
        <v>0</v>
      </c>
      <c r="N351" s="100">
        <v>0</v>
      </c>
    </row>
    <row r="352" spans="1:14" x14ac:dyDescent="0.5">
      <c r="A352" s="99">
        <v>558</v>
      </c>
      <c r="B352" s="82" t="s">
        <v>3025</v>
      </c>
      <c r="C352" s="82" t="s">
        <v>5255</v>
      </c>
      <c r="D352" s="91">
        <v>12000000</v>
      </c>
      <c r="E352" s="82" t="s">
        <v>3024</v>
      </c>
      <c r="F352" s="82" t="s">
        <v>183</v>
      </c>
      <c r="G352" s="98" t="s">
        <v>4905</v>
      </c>
      <c r="H352" s="98">
        <v>0</v>
      </c>
      <c r="I352" s="98">
        <v>0</v>
      </c>
      <c r="J352" s="100">
        <v>100000</v>
      </c>
      <c r="K352" s="98">
        <v>0</v>
      </c>
      <c r="L352" s="98">
        <v>0</v>
      </c>
      <c r="M352" s="98">
        <v>0</v>
      </c>
      <c r="N352" s="98">
        <v>0</v>
      </c>
    </row>
    <row r="353" spans="1:14" x14ac:dyDescent="0.5">
      <c r="A353" s="99">
        <v>558</v>
      </c>
      <c r="B353" s="82" t="s">
        <v>3025</v>
      </c>
      <c r="C353" s="82" t="s">
        <v>5255</v>
      </c>
      <c r="E353" s="82" t="s">
        <v>3024</v>
      </c>
      <c r="F353" s="82" t="s">
        <v>183</v>
      </c>
      <c r="G353" s="98" t="s">
        <v>4906</v>
      </c>
      <c r="H353" s="98">
        <v>0</v>
      </c>
      <c r="I353" s="98">
        <v>0</v>
      </c>
      <c r="J353" s="100">
        <v>400000</v>
      </c>
      <c r="K353" s="98">
        <v>0</v>
      </c>
      <c r="L353" s="98">
        <v>0</v>
      </c>
      <c r="M353" s="98">
        <v>0</v>
      </c>
      <c r="N353" s="98">
        <v>0</v>
      </c>
    </row>
    <row r="354" spans="1:14" x14ac:dyDescent="0.5">
      <c r="A354" s="99">
        <v>559</v>
      </c>
      <c r="B354" s="82" t="s">
        <v>3032</v>
      </c>
      <c r="C354" s="82" t="s">
        <v>5255</v>
      </c>
      <c r="D354" s="91">
        <v>10000000</v>
      </c>
      <c r="E354" s="82" t="s">
        <v>3031</v>
      </c>
      <c r="F354" s="82" t="s">
        <v>183</v>
      </c>
      <c r="G354" s="98" t="s">
        <v>4905</v>
      </c>
      <c r="H354" s="98">
        <v>30000</v>
      </c>
      <c r="I354" s="98">
        <v>20000</v>
      </c>
      <c r="J354" s="100">
        <v>112000</v>
      </c>
      <c r="K354" s="98">
        <v>0</v>
      </c>
      <c r="L354" s="98">
        <v>0</v>
      </c>
      <c r="M354" s="98">
        <v>0</v>
      </c>
      <c r="N354" s="98">
        <v>0</v>
      </c>
    </row>
    <row r="355" spans="1:14" x14ac:dyDescent="0.5">
      <c r="A355" s="99">
        <v>559</v>
      </c>
      <c r="B355" s="82" t="s">
        <v>3032</v>
      </c>
      <c r="C355" s="82" t="s">
        <v>5255</v>
      </c>
      <c r="E355" s="82" t="s">
        <v>3031</v>
      </c>
      <c r="F355" s="82" t="s">
        <v>183</v>
      </c>
      <c r="G355" s="98" t="s">
        <v>4906</v>
      </c>
      <c r="H355" s="98">
        <v>0</v>
      </c>
      <c r="I355" s="98">
        <v>0</v>
      </c>
      <c r="J355" s="98">
        <v>0</v>
      </c>
      <c r="K355" s="98">
        <v>0</v>
      </c>
      <c r="L355" s="98">
        <v>0</v>
      </c>
      <c r="M355" s="98">
        <v>0</v>
      </c>
      <c r="N355" s="98">
        <v>0</v>
      </c>
    </row>
    <row r="356" spans="1:14" x14ac:dyDescent="0.5">
      <c r="A356" s="99">
        <v>560</v>
      </c>
      <c r="B356" s="82" t="s">
        <v>5298</v>
      </c>
      <c r="C356" s="82" t="s">
        <v>5255</v>
      </c>
      <c r="D356" s="91">
        <v>3800000</v>
      </c>
      <c r="E356" s="82" t="s">
        <v>3341</v>
      </c>
      <c r="F356" s="82" t="s">
        <v>183</v>
      </c>
      <c r="G356" s="98" t="s">
        <v>4905</v>
      </c>
      <c r="H356" s="98">
        <v>0</v>
      </c>
      <c r="I356" s="98">
        <v>0</v>
      </c>
      <c r="J356" s="100">
        <v>96000</v>
      </c>
      <c r="K356" s="98">
        <v>0</v>
      </c>
      <c r="L356" s="98">
        <v>0</v>
      </c>
      <c r="M356" s="98">
        <v>0</v>
      </c>
      <c r="N356" s="98">
        <v>0</v>
      </c>
    </row>
    <row r="357" spans="1:14" x14ac:dyDescent="0.5">
      <c r="A357" s="99">
        <v>560</v>
      </c>
      <c r="B357" s="82" t="s">
        <v>5298</v>
      </c>
      <c r="C357" s="82" t="s">
        <v>5255</v>
      </c>
      <c r="E357" s="82" t="s">
        <v>3341</v>
      </c>
      <c r="F357" s="82" t="s">
        <v>183</v>
      </c>
      <c r="G357" s="98" t="s">
        <v>4906</v>
      </c>
      <c r="H357" s="98">
        <v>0</v>
      </c>
      <c r="I357" s="98">
        <v>0</v>
      </c>
      <c r="J357" s="98">
        <v>0</v>
      </c>
      <c r="K357" s="98">
        <v>0</v>
      </c>
      <c r="L357" s="98">
        <v>0</v>
      </c>
      <c r="M357" s="98">
        <v>0</v>
      </c>
      <c r="N357" s="98">
        <v>0</v>
      </c>
    </row>
    <row r="358" spans="1:14" x14ac:dyDescent="0.5">
      <c r="A358" s="99">
        <v>561</v>
      </c>
      <c r="B358" s="82" t="s">
        <v>5299</v>
      </c>
      <c r="C358" s="82" t="s">
        <v>5256</v>
      </c>
      <c r="D358" s="91">
        <v>4100000</v>
      </c>
      <c r="E358" s="82" t="s">
        <v>2116</v>
      </c>
      <c r="F358" s="82" t="s">
        <v>183</v>
      </c>
      <c r="G358" s="98" t="s">
        <v>4905</v>
      </c>
      <c r="H358" s="100">
        <v>0</v>
      </c>
      <c r="I358" s="100">
        <v>0</v>
      </c>
      <c r="J358" s="100">
        <v>0</v>
      </c>
      <c r="K358" s="100">
        <v>0</v>
      </c>
      <c r="L358" s="100">
        <v>0</v>
      </c>
      <c r="M358" s="100">
        <v>0</v>
      </c>
      <c r="N358" s="100">
        <v>0</v>
      </c>
    </row>
    <row r="359" spans="1:14" x14ac:dyDescent="0.5">
      <c r="A359" s="99">
        <v>561</v>
      </c>
      <c r="B359" s="82" t="s">
        <v>5299</v>
      </c>
      <c r="C359" s="82" t="s">
        <v>5256</v>
      </c>
      <c r="E359" s="82" t="s">
        <v>2116</v>
      </c>
      <c r="F359" s="82" t="s">
        <v>183</v>
      </c>
      <c r="G359" s="98" t="s">
        <v>4906</v>
      </c>
      <c r="H359" s="100">
        <v>0</v>
      </c>
      <c r="I359" s="100">
        <v>0</v>
      </c>
      <c r="J359" s="100">
        <v>0</v>
      </c>
      <c r="K359" s="100">
        <v>0</v>
      </c>
      <c r="L359" s="100">
        <v>0</v>
      </c>
      <c r="M359" s="100">
        <v>0</v>
      </c>
      <c r="N359" s="100">
        <v>0</v>
      </c>
    </row>
    <row r="360" spans="1:14" x14ac:dyDescent="0.5">
      <c r="A360" s="99">
        <v>562</v>
      </c>
      <c r="B360" s="82" t="s">
        <v>2296</v>
      </c>
      <c r="C360" s="82" t="s">
        <v>5256</v>
      </c>
      <c r="D360" s="91">
        <v>18000000</v>
      </c>
      <c r="E360" s="82" t="s">
        <v>2295</v>
      </c>
      <c r="F360" s="82" t="s">
        <v>183</v>
      </c>
      <c r="G360" s="98" t="s">
        <v>4905</v>
      </c>
      <c r="H360" s="100">
        <v>0</v>
      </c>
      <c r="I360" s="100">
        <v>0</v>
      </c>
      <c r="J360" s="100">
        <v>0</v>
      </c>
      <c r="K360" s="100">
        <v>0</v>
      </c>
      <c r="L360" s="100">
        <v>0</v>
      </c>
      <c r="M360" s="100">
        <v>0</v>
      </c>
      <c r="N360" s="100">
        <v>0</v>
      </c>
    </row>
    <row r="361" spans="1:14" x14ac:dyDescent="0.5">
      <c r="A361" s="99">
        <v>562</v>
      </c>
      <c r="B361" s="82" t="s">
        <v>2296</v>
      </c>
      <c r="C361" s="82" t="s">
        <v>5256</v>
      </c>
      <c r="E361" s="82" t="s">
        <v>2295</v>
      </c>
      <c r="F361" s="82" t="s">
        <v>183</v>
      </c>
      <c r="G361" s="98" t="s">
        <v>4906</v>
      </c>
      <c r="H361" s="100">
        <v>0</v>
      </c>
      <c r="I361" s="100">
        <v>0</v>
      </c>
      <c r="J361" s="100">
        <v>0</v>
      </c>
      <c r="K361" s="100">
        <v>0</v>
      </c>
      <c r="L361" s="100">
        <v>0</v>
      </c>
      <c r="M361" s="100">
        <v>0</v>
      </c>
      <c r="N361" s="100">
        <v>0</v>
      </c>
    </row>
    <row r="362" spans="1:14" x14ac:dyDescent="0.5">
      <c r="A362" s="99">
        <v>563</v>
      </c>
      <c r="B362" s="82" t="s">
        <v>400</v>
      </c>
      <c r="C362" s="82" t="s">
        <v>5233</v>
      </c>
      <c r="D362" s="91">
        <v>6500000</v>
      </c>
      <c r="E362" s="82" t="s">
        <v>399</v>
      </c>
      <c r="F362" s="82" t="s">
        <v>183</v>
      </c>
      <c r="G362" s="98" t="s">
        <v>4905</v>
      </c>
      <c r="H362" s="98">
        <v>7528</v>
      </c>
      <c r="I362" s="98">
        <v>0</v>
      </c>
      <c r="J362" s="100">
        <v>14028</v>
      </c>
      <c r="K362" s="98">
        <v>0</v>
      </c>
      <c r="L362" s="98">
        <v>0</v>
      </c>
      <c r="M362" s="98">
        <v>0</v>
      </c>
      <c r="N362" s="98">
        <v>0</v>
      </c>
    </row>
    <row r="363" spans="1:14" x14ac:dyDescent="0.5">
      <c r="A363" s="99">
        <v>563</v>
      </c>
      <c r="B363" s="82" t="s">
        <v>400</v>
      </c>
      <c r="C363" s="82" t="s">
        <v>5233</v>
      </c>
      <c r="E363" s="82" t="s">
        <v>399</v>
      </c>
      <c r="F363" s="82" t="s">
        <v>183</v>
      </c>
      <c r="G363" s="98" t="s">
        <v>4906</v>
      </c>
      <c r="H363" s="98">
        <v>0</v>
      </c>
      <c r="I363" s="98">
        <v>0</v>
      </c>
      <c r="J363" s="100">
        <v>0</v>
      </c>
      <c r="K363" s="98">
        <v>0</v>
      </c>
      <c r="L363" s="98">
        <v>0</v>
      </c>
      <c r="M363" s="98">
        <v>0</v>
      </c>
      <c r="N363" s="98">
        <v>0</v>
      </c>
    </row>
    <row r="364" spans="1:14" x14ac:dyDescent="0.5">
      <c r="A364" s="99">
        <v>564</v>
      </c>
      <c r="B364" s="82" t="s">
        <v>285</v>
      </c>
      <c r="C364" s="82" t="s">
        <v>5233</v>
      </c>
      <c r="D364" s="91">
        <v>7500000</v>
      </c>
      <c r="E364" s="82" t="s">
        <v>284</v>
      </c>
      <c r="F364" s="82" t="s">
        <v>183</v>
      </c>
      <c r="G364" s="98" t="s">
        <v>4905</v>
      </c>
      <c r="H364" s="98">
        <v>0</v>
      </c>
      <c r="I364" s="100">
        <v>0</v>
      </c>
      <c r="J364" s="100">
        <v>300000</v>
      </c>
      <c r="K364" s="98">
        <v>0</v>
      </c>
      <c r="L364" s="98">
        <v>0</v>
      </c>
      <c r="M364" s="98">
        <v>0</v>
      </c>
      <c r="N364" s="98">
        <v>0</v>
      </c>
    </row>
    <row r="365" spans="1:14" x14ac:dyDescent="0.5">
      <c r="A365" s="99">
        <v>564</v>
      </c>
      <c r="B365" s="82" t="s">
        <v>285</v>
      </c>
      <c r="C365" s="82" t="s">
        <v>5233</v>
      </c>
      <c r="E365" s="82" t="s">
        <v>284</v>
      </c>
      <c r="F365" s="82" t="s">
        <v>183</v>
      </c>
      <c r="G365" s="98" t="s">
        <v>4906</v>
      </c>
      <c r="H365" s="100">
        <v>0</v>
      </c>
      <c r="I365" s="100">
        <v>0</v>
      </c>
      <c r="J365" s="100">
        <v>0</v>
      </c>
      <c r="K365" s="98">
        <v>0</v>
      </c>
      <c r="L365" s="98">
        <v>0</v>
      </c>
      <c r="M365" s="98">
        <v>0</v>
      </c>
      <c r="N365" s="98">
        <v>0</v>
      </c>
    </row>
    <row r="366" spans="1:14" x14ac:dyDescent="0.5">
      <c r="A366" s="99">
        <v>565</v>
      </c>
      <c r="B366" s="82" t="s">
        <v>293</v>
      </c>
      <c r="C366" s="82" t="s">
        <v>5233</v>
      </c>
      <c r="D366" s="91">
        <v>900000</v>
      </c>
      <c r="E366" s="82" t="s">
        <v>292</v>
      </c>
      <c r="F366" s="82" t="s">
        <v>183</v>
      </c>
      <c r="G366" s="98" t="s">
        <v>4905</v>
      </c>
      <c r="H366" s="98">
        <v>0</v>
      </c>
      <c r="I366" s="98">
        <v>0</v>
      </c>
      <c r="J366" s="98">
        <v>0</v>
      </c>
      <c r="K366" s="98">
        <v>0</v>
      </c>
      <c r="L366" s="98">
        <v>0</v>
      </c>
      <c r="M366" s="98">
        <v>0</v>
      </c>
      <c r="N366" s="98">
        <v>0</v>
      </c>
    </row>
    <row r="367" spans="1:14" x14ac:dyDescent="0.5">
      <c r="A367" s="99">
        <v>565</v>
      </c>
      <c r="B367" s="82" t="s">
        <v>293</v>
      </c>
      <c r="C367" s="82" t="s">
        <v>5233</v>
      </c>
      <c r="E367" s="82" t="s">
        <v>292</v>
      </c>
      <c r="F367" s="82" t="s">
        <v>183</v>
      </c>
      <c r="G367" s="98" t="s">
        <v>4906</v>
      </c>
      <c r="H367" s="98">
        <v>0</v>
      </c>
      <c r="I367" s="98">
        <v>0</v>
      </c>
      <c r="J367" s="98">
        <v>0</v>
      </c>
      <c r="K367" s="98">
        <v>0</v>
      </c>
      <c r="L367" s="98">
        <v>0</v>
      </c>
      <c r="M367" s="98">
        <v>0</v>
      </c>
      <c r="N367" s="98">
        <v>0</v>
      </c>
    </row>
    <row r="368" spans="1:14" x14ac:dyDescent="0.5">
      <c r="A368" s="99">
        <v>566</v>
      </c>
      <c r="B368" s="82" t="s">
        <v>1655</v>
      </c>
      <c r="C368" s="82" t="s">
        <v>5233</v>
      </c>
      <c r="D368" s="91">
        <v>150000</v>
      </c>
      <c r="E368" s="82" t="s">
        <v>1654</v>
      </c>
      <c r="F368" s="82" t="s">
        <v>183</v>
      </c>
      <c r="G368" s="98" t="s">
        <v>4905</v>
      </c>
      <c r="H368" s="100">
        <v>0</v>
      </c>
      <c r="I368" s="100">
        <v>0</v>
      </c>
      <c r="J368" s="100">
        <v>0</v>
      </c>
      <c r="K368" s="98">
        <v>0</v>
      </c>
      <c r="L368" s="98">
        <v>0</v>
      </c>
      <c r="M368" s="98">
        <v>0</v>
      </c>
      <c r="N368" s="100">
        <v>0</v>
      </c>
    </row>
    <row r="369" spans="1:14" x14ac:dyDescent="0.5">
      <c r="A369" s="99">
        <v>566</v>
      </c>
      <c r="B369" s="82" t="s">
        <v>1655</v>
      </c>
      <c r="C369" s="82" t="s">
        <v>5233</v>
      </c>
      <c r="E369" s="82" t="s">
        <v>1654</v>
      </c>
      <c r="F369" s="82" t="s">
        <v>183</v>
      </c>
      <c r="G369" s="98" t="s">
        <v>4906</v>
      </c>
      <c r="H369" s="100">
        <v>0</v>
      </c>
      <c r="I369" s="100">
        <v>0</v>
      </c>
      <c r="J369" s="100">
        <v>0</v>
      </c>
      <c r="K369" s="98">
        <v>0</v>
      </c>
      <c r="L369" s="98">
        <v>0</v>
      </c>
      <c r="M369" s="98">
        <v>0</v>
      </c>
      <c r="N369" s="100">
        <v>0</v>
      </c>
    </row>
    <row r="370" spans="1:14" x14ac:dyDescent="0.5">
      <c r="A370" s="99">
        <v>568</v>
      </c>
      <c r="B370" s="82" t="s">
        <v>1789</v>
      </c>
      <c r="C370" s="82" t="s">
        <v>5233</v>
      </c>
      <c r="D370" s="91">
        <v>25000000</v>
      </c>
      <c r="E370" s="82" t="s">
        <v>1788</v>
      </c>
      <c r="F370" s="82" t="s">
        <v>183</v>
      </c>
      <c r="G370" s="98" t="s">
        <v>4905</v>
      </c>
      <c r="H370" s="98">
        <v>72000</v>
      </c>
      <c r="I370" s="98">
        <v>0</v>
      </c>
      <c r="J370" s="100">
        <v>72000</v>
      </c>
      <c r="K370" s="98">
        <v>72000</v>
      </c>
      <c r="L370" s="98">
        <v>0</v>
      </c>
      <c r="M370" s="98">
        <v>0</v>
      </c>
      <c r="N370" s="98">
        <v>0</v>
      </c>
    </row>
    <row r="371" spans="1:14" x14ac:dyDescent="0.5">
      <c r="A371" s="99">
        <v>568</v>
      </c>
      <c r="B371" s="82" t="s">
        <v>1789</v>
      </c>
      <c r="C371" s="82" t="s">
        <v>5233</v>
      </c>
      <c r="E371" s="82" t="s">
        <v>1788</v>
      </c>
      <c r="F371" s="82" t="s">
        <v>183</v>
      </c>
      <c r="G371" s="98" t="s">
        <v>4906</v>
      </c>
      <c r="H371" s="98">
        <v>18400</v>
      </c>
      <c r="I371" s="98">
        <v>0</v>
      </c>
      <c r="J371" s="100">
        <v>21800</v>
      </c>
      <c r="K371" s="98">
        <v>18400</v>
      </c>
      <c r="L371" s="98">
        <v>0</v>
      </c>
      <c r="M371" s="98">
        <v>0</v>
      </c>
      <c r="N371" s="98">
        <v>0</v>
      </c>
    </row>
    <row r="372" spans="1:14" x14ac:dyDescent="0.5">
      <c r="A372" s="99">
        <v>569</v>
      </c>
      <c r="B372" s="82" t="s">
        <v>1977</v>
      </c>
      <c r="C372" s="82" t="s">
        <v>5233</v>
      </c>
      <c r="D372" s="91">
        <v>19950000</v>
      </c>
      <c r="E372" s="82" t="s">
        <v>1976</v>
      </c>
      <c r="F372" s="82" t="s">
        <v>183</v>
      </c>
      <c r="G372" s="98" t="s">
        <v>4905</v>
      </c>
      <c r="H372" s="98">
        <v>635000</v>
      </c>
      <c r="I372" s="98">
        <v>0</v>
      </c>
      <c r="J372" s="100">
        <v>635000</v>
      </c>
      <c r="K372" s="98">
        <v>315000</v>
      </c>
      <c r="L372" s="98">
        <v>320000</v>
      </c>
      <c r="M372" s="98">
        <v>0</v>
      </c>
      <c r="N372" s="98">
        <v>0</v>
      </c>
    </row>
    <row r="373" spans="1:14" x14ac:dyDescent="0.5">
      <c r="A373" s="99">
        <v>569</v>
      </c>
      <c r="B373" s="82" t="s">
        <v>1977</v>
      </c>
      <c r="C373" s="82" t="s">
        <v>5233</v>
      </c>
      <c r="E373" s="82" t="s">
        <v>1976</v>
      </c>
      <c r="F373" s="82" t="s">
        <v>183</v>
      </c>
      <c r="G373" s="98" t="s">
        <v>4906</v>
      </c>
      <c r="H373" s="98">
        <v>0</v>
      </c>
      <c r="I373" s="98">
        <v>0</v>
      </c>
      <c r="J373" s="98">
        <v>0</v>
      </c>
      <c r="K373" s="98">
        <v>0</v>
      </c>
      <c r="L373" s="98">
        <v>0</v>
      </c>
      <c r="M373" s="98">
        <v>0</v>
      </c>
      <c r="N373" s="98">
        <v>0</v>
      </c>
    </row>
    <row r="374" spans="1:14" x14ac:dyDescent="0.5">
      <c r="A374" s="99">
        <v>571</v>
      </c>
      <c r="B374" s="82" t="s">
        <v>2252</v>
      </c>
      <c r="C374" s="82" t="s">
        <v>5233</v>
      </c>
      <c r="D374" s="91">
        <v>28000000</v>
      </c>
      <c r="E374" s="82" t="s">
        <v>2251</v>
      </c>
      <c r="F374" s="82" t="s">
        <v>183</v>
      </c>
      <c r="G374" s="98" t="s">
        <v>4905</v>
      </c>
      <c r="H374" s="100">
        <v>0</v>
      </c>
      <c r="I374" s="100">
        <v>0</v>
      </c>
      <c r="J374" s="100">
        <v>0</v>
      </c>
      <c r="K374" s="100">
        <v>0</v>
      </c>
      <c r="L374" s="100">
        <v>0</v>
      </c>
      <c r="M374" s="100">
        <v>0</v>
      </c>
      <c r="N374" s="100">
        <v>0</v>
      </c>
    </row>
    <row r="375" spans="1:14" x14ac:dyDescent="0.5">
      <c r="A375" s="99">
        <v>571</v>
      </c>
      <c r="B375" s="82" t="s">
        <v>2252</v>
      </c>
      <c r="C375" s="82" t="s">
        <v>5233</v>
      </c>
      <c r="E375" s="82" t="s">
        <v>2251</v>
      </c>
      <c r="F375" s="82" t="s">
        <v>183</v>
      </c>
      <c r="G375" s="98" t="s">
        <v>4906</v>
      </c>
      <c r="H375" s="100">
        <v>0</v>
      </c>
      <c r="I375" s="100">
        <v>0</v>
      </c>
      <c r="J375" s="100">
        <v>0</v>
      </c>
      <c r="K375" s="100">
        <v>0</v>
      </c>
      <c r="L375" s="100">
        <v>0</v>
      </c>
      <c r="M375" s="100">
        <v>0</v>
      </c>
      <c r="N375" s="100">
        <v>0</v>
      </c>
    </row>
    <row r="376" spans="1:14" x14ac:dyDescent="0.5">
      <c r="A376" s="99">
        <v>572</v>
      </c>
      <c r="B376" s="82" t="s">
        <v>2831</v>
      </c>
      <c r="C376" s="82" t="s">
        <v>5233</v>
      </c>
      <c r="D376" s="91">
        <v>14700000</v>
      </c>
      <c r="E376" s="82" t="s">
        <v>2830</v>
      </c>
      <c r="F376" s="82" t="s">
        <v>183</v>
      </c>
      <c r="G376" s="98" t="s">
        <v>4905</v>
      </c>
      <c r="H376" s="100">
        <v>0</v>
      </c>
      <c r="I376" s="100">
        <v>0</v>
      </c>
      <c r="J376" s="100">
        <v>0</v>
      </c>
      <c r="K376" s="100">
        <v>0</v>
      </c>
      <c r="L376" s="100">
        <v>0</v>
      </c>
      <c r="M376" s="100">
        <v>0</v>
      </c>
      <c r="N376" s="100">
        <v>0</v>
      </c>
    </row>
    <row r="377" spans="1:14" x14ac:dyDescent="0.5">
      <c r="A377" s="99">
        <v>572</v>
      </c>
      <c r="B377" s="82" t="s">
        <v>2831</v>
      </c>
      <c r="C377" s="82" t="s">
        <v>5233</v>
      </c>
      <c r="E377" s="82" t="s">
        <v>2830</v>
      </c>
      <c r="F377" s="82" t="s">
        <v>183</v>
      </c>
      <c r="G377" s="98" t="s">
        <v>4906</v>
      </c>
      <c r="H377" s="100">
        <v>0</v>
      </c>
      <c r="I377" s="100">
        <v>0</v>
      </c>
      <c r="J377" s="100">
        <v>14000000</v>
      </c>
      <c r="K377" s="100">
        <v>0</v>
      </c>
      <c r="L377" s="100">
        <v>0</v>
      </c>
      <c r="M377" s="100">
        <v>0</v>
      </c>
      <c r="N377" s="100">
        <v>0</v>
      </c>
    </row>
    <row r="378" spans="1:14" x14ac:dyDescent="0.5">
      <c r="A378" s="99">
        <v>573</v>
      </c>
      <c r="B378" s="82" t="s">
        <v>1133</v>
      </c>
      <c r="C378" s="82" t="s">
        <v>5257</v>
      </c>
      <c r="D378" s="91">
        <v>9215520</v>
      </c>
      <c r="E378" s="82" t="s">
        <v>1132</v>
      </c>
      <c r="F378" s="82" t="s">
        <v>183</v>
      </c>
      <c r="G378" s="98" t="s">
        <v>4905</v>
      </c>
      <c r="H378" s="100">
        <v>0</v>
      </c>
      <c r="I378" s="100">
        <v>0</v>
      </c>
      <c r="J378" s="100">
        <v>0</v>
      </c>
      <c r="K378" s="100">
        <v>0</v>
      </c>
      <c r="L378" s="100">
        <v>0</v>
      </c>
      <c r="M378" s="100">
        <v>0</v>
      </c>
      <c r="N378" s="100">
        <v>0</v>
      </c>
    </row>
    <row r="379" spans="1:14" x14ac:dyDescent="0.5">
      <c r="A379" s="99">
        <v>573</v>
      </c>
      <c r="B379" s="82" t="s">
        <v>1133</v>
      </c>
      <c r="C379" s="82" t="s">
        <v>5257</v>
      </c>
      <c r="E379" s="82" t="s">
        <v>1132</v>
      </c>
      <c r="F379" s="82" t="s">
        <v>183</v>
      </c>
      <c r="G379" s="98" t="s">
        <v>4906</v>
      </c>
      <c r="H379" s="100">
        <v>0</v>
      </c>
      <c r="I379" s="100">
        <v>0</v>
      </c>
      <c r="J379" s="100">
        <v>0</v>
      </c>
      <c r="K379" s="100">
        <v>0</v>
      </c>
      <c r="L379" s="100">
        <v>0</v>
      </c>
      <c r="M379" s="100">
        <v>0</v>
      </c>
      <c r="N379" s="100">
        <v>0</v>
      </c>
    </row>
    <row r="380" spans="1:14" x14ac:dyDescent="0.5">
      <c r="A380" s="99">
        <v>574</v>
      </c>
      <c r="B380" s="82" t="s">
        <v>1739</v>
      </c>
      <c r="C380" s="82" t="s">
        <v>5257</v>
      </c>
      <c r="D380" s="91">
        <v>14800000</v>
      </c>
      <c r="E380" s="82" t="s">
        <v>1738</v>
      </c>
      <c r="F380" s="82" t="s">
        <v>183</v>
      </c>
      <c r="G380" s="98" t="s">
        <v>4905</v>
      </c>
      <c r="H380" s="100">
        <v>0</v>
      </c>
      <c r="I380" s="100">
        <v>0</v>
      </c>
      <c r="J380" s="100">
        <v>4000000</v>
      </c>
      <c r="K380" s="100">
        <v>0</v>
      </c>
      <c r="L380" s="100">
        <v>0</v>
      </c>
      <c r="M380" s="100">
        <v>0</v>
      </c>
      <c r="N380" s="100">
        <v>0</v>
      </c>
    </row>
    <row r="381" spans="1:14" x14ac:dyDescent="0.5">
      <c r="A381" s="99">
        <v>574</v>
      </c>
      <c r="B381" s="82" t="s">
        <v>1739</v>
      </c>
      <c r="C381" s="82" t="s">
        <v>5257</v>
      </c>
      <c r="E381" s="82" t="s">
        <v>1738</v>
      </c>
      <c r="F381" s="82" t="s">
        <v>183</v>
      </c>
      <c r="G381" s="98" t="s">
        <v>4906</v>
      </c>
      <c r="H381" s="100">
        <v>0</v>
      </c>
      <c r="I381" s="100">
        <v>0</v>
      </c>
      <c r="J381" s="100">
        <v>0</v>
      </c>
      <c r="K381" s="100">
        <v>0</v>
      </c>
      <c r="L381" s="100">
        <v>0</v>
      </c>
      <c r="M381" s="100">
        <v>0</v>
      </c>
      <c r="N381" s="100">
        <v>0</v>
      </c>
    </row>
    <row r="382" spans="1:14" x14ac:dyDescent="0.5">
      <c r="A382" s="99">
        <v>575</v>
      </c>
      <c r="B382" s="82" t="s">
        <v>799</v>
      </c>
      <c r="C382" s="82" t="s">
        <v>5258</v>
      </c>
      <c r="D382" s="91">
        <v>5000000</v>
      </c>
      <c r="E382" s="82" t="s">
        <v>798</v>
      </c>
      <c r="F382" s="82" t="s">
        <v>183</v>
      </c>
      <c r="G382" s="98" t="s">
        <v>4905</v>
      </c>
      <c r="H382" s="100">
        <v>0</v>
      </c>
      <c r="I382" s="100">
        <v>0</v>
      </c>
      <c r="J382" s="100">
        <v>0</v>
      </c>
      <c r="K382" s="98">
        <v>0</v>
      </c>
      <c r="L382" s="98">
        <v>0</v>
      </c>
      <c r="M382" s="98">
        <v>0</v>
      </c>
      <c r="N382" s="100">
        <v>0</v>
      </c>
    </row>
    <row r="383" spans="1:14" x14ac:dyDescent="0.5">
      <c r="A383" s="99">
        <v>575</v>
      </c>
      <c r="B383" s="82" t="s">
        <v>799</v>
      </c>
      <c r="C383" s="82" t="s">
        <v>5258</v>
      </c>
      <c r="E383" s="82" t="s">
        <v>798</v>
      </c>
      <c r="F383" s="82" t="s">
        <v>183</v>
      </c>
      <c r="G383" s="98" t="s">
        <v>4906</v>
      </c>
      <c r="H383" s="100">
        <v>0</v>
      </c>
      <c r="I383" s="100">
        <v>0</v>
      </c>
      <c r="J383" s="100">
        <v>0</v>
      </c>
      <c r="K383" s="98">
        <v>0</v>
      </c>
      <c r="L383" s="98">
        <v>0</v>
      </c>
      <c r="M383" s="98">
        <v>0</v>
      </c>
      <c r="N383" s="100">
        <v>0</v>
      </c>
    </row>
    <row r="384" spans="1:14" x14ac:dyDescent="0.5">
      <c r="A384" s="99">
        <v>576</v>
      </c>
      <c r="B384" s="82" t="s">
        <v>1065</v>
      </c>
      <c r="C384" s="82" t="s">
        <v>5258</v>
      </c>
      <c r="D384" s="91">
        <v>17260000</v>
      </c>
      <c r="E384" s="82" t="s">
        <v>1064</v>
      </c>
      <c r="F384" s="82" t="s">
        <v>183</v>
      </c>
      <c r="G384" s="98" t="s">
        <v>4905</v>
      </c>
      <c r="H384" s="100">
        <v>0</v>
      </c>
      <c r="I384" s="100">
        <v>0</v>
      </c>
      <c r="J384" s="100">
        <v>0</v>
      </c>
      <c r="K384" s="100">
        <v>0</v>
      </c>
      <c r="L384" s="100">
        <v>0</v>
      </c>
      <c r="M384" s="100">
        <v>0</v>
      </c>
      <c r="N384" s="100">
        <v>0</v>
      </c>
    </row>
    <row r="385" spans="1:14" x14ac:dyDescent="0.5">
      <c r="A385" s="99">
        <v>576</v>
      </c>
      <c r="B385" s="82" t="s">
        <v>1065</v>
      </c>
      <c r="C385" s="82" t="s">
        <v>5258</v>
      </c>
      <c r="E385" s="82" t="s">
        <v>1064</v>
      </c>
      <c r="F385" s="82" t="s">
        <v>183</v>
      </c>
      <c r="G385" s="98" t="s">
        <v>4906</v>
      </c>
      <c r="H385" s="100">
        <v>0</v>
      </c>
      <c r="I385" s="100">
        <v>0</v>
      </c>
      <c r="J385" s="100">
        <v>0</v>
      </c>
      <c r="K385" s="100">
        <v>0</v>
      </c>
      <c r="L385" s="100">
        <v>0</v>
      </c>
      <c r="M385" s="100">
        <v>0</v>
      </c>
      <c r="N385" s="100">
        <v>0</v>
      </c>
    </row>
    <row r="386" spans="1:14" x14ac:dyDescent="0.5">
      <c r="A386" s="99">
        <v>577</v>
      </c>
      <c r="B386" s="82" t="s">
        <v>3536</v>
      </c>
      <c r="C386" s="82" t="s">
        <v>5259</v>
      </c>
      <c r="D386" s="91">
        <v>3000000</v>
      </c>
      <c r="E386" s="82" t="s">
        <v>3535</v>
      </c>
      <c r="F386" s="82" t="s">
        <v>183</v>
      </c>
      <c r="G386" s="98" t="s">
        <v>4905</v>
      </c>
      <c r="H386" s="100">
        <v>0</v>
      </c>
      <c r="I386" s="100">
        <v>0</v>
      </c>
      <c r="J386" s="100">
        <v>0</v>
      </c>
      <c r="K386" s="100">
        <v>0</v>
      </c>
      <c r="L386" s="100">
        <v>0</v>
      </c>
      <c r="M386" s="100">
        <v>0</v>
      </c>
      <c r="N386" s="100">
        <v>0</v>
      </c>
    </row>
    <row r="387" spans="1:14" x14ac:dyDescent="0.5">
      <c r="A387" s="99">
        <v>577</v>
      </c>
      <c r="B387" s="82" t="s">
        <v>3536</v>
      </c>
      <c r="C387" s="82" t="s">
        <v>5259</v>
      </c>
      <c r="E387" s="82" t="s">
        <v>3535</v>
      </c>
      <c r="F387" s="82" t="s">
        <v>183</v>
      </c>
      <c r="G387" s="98" t="s">
        <v>4906</v>
      </c>
      <c r="H387" s="100">
        <v>0</v>
      </c>
      <c r="I387" s="100">
        <v>0</v>
      </c>
      <c r="J387" s="100">
        <v>0</v>
      </c>
      <c r="K387" s="100">
        <v>0</v>
      </c>
      <c r="L387" s="100">
        <v>0</v>
      </c>
      <c r="M387" s="100">
        <v>0</v>
      </c>
      <c r="N387" s="100">
        <v>0</v>
      </c>
    </row>
    <row r="388" spans="1:14" x14ac:dyDescent="0.5">
      <c r="A388" s="99">
        <v>578</v>
      </c>
      <c r="B388" s="82" t="s">
        <v>3543</v>
      </c>
      <c r="C388" s="82" t="s">
        <v>5259</v>
      </c>
      <c r="D388" s="91">
        <v>2500000</v>
      </c>
      <c r="E388" s="82" t="s">
        <v>3542</v>
      </c>
      <c r="F388" s="82" t="s">
        <v>183</v>
      </c>
      <c r="G388" s="98" t="s">
        <v>4905</v>
      </c>
      <c r="H388" s="100">
        <v>0</v>
      </c>
      <c r="I388" s="100">
        <v>0</v>
      </c>
      <c r="J388" s="100">
        <v>0</v>
      </c>
      <c r="K388" s="100">
        <v>0</v>
      </c>
      <c r="L388" s="100">
        <v>0</v>
      </c>
      <c r="M388" s="100">
        <v>0</v>
      </c>
      <c r="N388" s="100">
        <v>0</v>
      </c>
    </row>
    <row r="389" spans="1:14" x14ac:dyDescent="0.5">
      <c r="A389" s="99">
        <v>578</v>
      </c>
      <c r="B389" s="82" t="s">
        <v>3543</v>
      </c>
      <c r="C389" s="82" t="s">
        <v>5259</v>
      </c>
      <c r="E389" s="82" t="s">
        <v>3542</v>
      </c>
      <c r="F389" s="82" t="s">
        <v>183</v>
      </c>
      <c r="G389" s="98" t="s">
        <v>4906</v>
      </c>
      <c r="H389" s="100">
        <v>0</v>
      </c>
      <c r="I389" s="100">
        <v>0</v>
      </c>
      <c r="J389" s="100">
        <v>0</v>
      </c>
      <c r="K389" s="100">
        <v>0</v>
      </c>
      <c r="L389" s="100">
        <v>0</v>
      </c>
      <c r="M389" s="100">
        <v>0</v>
      </c>
      <c r="N389" s="100">
        <v>0</v>
      </c>
    </row>
    <row r="390" spans="1:14" x14ac:dyDescent="0.5">
      <c r="A390" s="99">
        <v>579</v>
      </c>
      <c r="B390" s="82" t="s">
        <v>551</v>
      </c>
      <c r="C390" s="82" t="s">
        <v>5260</v>
      </c>
      <c r="D390" s="91">
        <v>4962176</v>
      </c>
      <c r="E390" s="82" t="s">
        <v>550</v>
      </c>
      <c r="F390" s="82" t="s">
        <v>183</v>
      </c>
      <c r="G390" s="98" t="s">
        <v>4905</v>
      </c>
      <c r="H390" s="100">
        <v>0</v>
      </c>
      <c r="I390" s="100">
        <v>0</v>
      </c>
      <c r="J390" s="100">
        <v>1800</v>
      </c>
      <c r="K390" s="100">
        <v>0</v>
      </c>
      <c r="L390" s="98">
        <v>0</v>
      </c>
      <c r="M390" s="98">
        <v>0</v>
      </c>
      <c r="N390" s="100">
        <v>0</v>
      </c>
    </row>
    <row r="391" spans="1:14" x14ac:dyDescent="0.5">
      <c r="A391" s="99">
        <v>579</v>
      </c>
      <c r="B391" s="82" t="s">
        <v>551</v>
      </c>
      <c r="C391" s="82" t="s">
        <v>5260</v>
      </c>
      <c r="E391" s="82" t="s">
        <v>550</v>
      </c>
      <c r="F391" s="82" t="s">
        <v>183</v>
      </c>
      <c r="G391" s="98" t="s">
        <v>4906</v>
      </c>
      <c r="H391" s="100">
        <v>0</v>
      </c>
      <c r="I391" s="100">
        <v>0</v>
      </c>
      <c r="J391" s="100">
        <v>20000000</v>
      </c>
      <c r="K391" s="100">
        <v>0</v>
      </c>
      <c r="L391" s="98">
        <v>0</v>
      </c>
      <c r="M391" s="98">
        <v>0</v>
      </c>
      <c r="N391" s="100">
        <v>0</v>
      </c>
    </row>
    <row r="392" spans="1:14" x14ac:dyDescent="0.5">
      <c r="A392" s="99">
        <v>580</v>
      </c>
      <c r="B392" s="82" t="s">
        <v>996</v>
      </c>
      <c r="C392" s="82" t="s">
        <v>5261</v>
      </c>
      <c r="D392" s="91">
        <v>20000000</v>
      </c>
      <c r="E392" s="82" t="s">
        <v>995</v>
      </c>
      <c r="F392" s="82" t="s">
        <v>183</v>
      </c>
      <c r="G392" s="98" t="s">
        <v>4905</v>
      </c>
      <c r="H392" s="100">
        <v>0</v>
      </c>
      <c r="I392" s="100">
        <v>0</v>
      </c>
      <c r="J392" s="100">
        <v>0</v>
      </c>
      <c r="K392" s="100">
        <v>0</v>
      </c>
      <c r="L392" s="100">
        <v>0</v>
      </c>
      <c r="M392" s="100">
        <v>0</v>
      </c>
      <c r="N392" s="100">
        <v>0</v>
      </c>
    </row>
    <row r="393" spans="1:14" x14ac:dyDescent="0.5">
      <c r="A393" s="99">
        <v>580</v>
      </c>
      <c r="B393" s="82" t="s">
        <v>996</v>
      </c>
      <c r="C393" s="82" t="s">
        <v>5261</v>
      </c>
      <c r="E393" s="82" t="s">
        <v>995</v>
      </c>
      <c r="F393" s="82" t="s">
        <v>183</v>
      </c>
      <c r="G393" s="98" t="s">
        <v>4906</v>
      </c>
      <c r="H393" s="100">
        <v>0</v>
      </c>
      <c r="I393" s="100">
        <v>0</v>
      </c>
      <c r="J393" s="100">
        <v>0</v>
      </c>
      <c r="K393" s="100">
        <v>0</v>
      </c>
      <c r="L393" s="100">
        <v>0</v>
      </c>
      <c r="M393" s="100">
        <v>0</v>
      </c>
      <c r="N393" s="100">
        <v>0</v>
      </c>
    </row>
    <row r="394" spans="1:14" x14ac:dyDescent="0.5">
      <c r="A394" s="99">
        <v>581</v>
      </c>
      <c r="B394" s="82" t="s">
        <v>3434</v>
      </c>
      <c r="C394" s="82" t="s">
        <v>5262</v>
      </c>
      <c r="D394" s="91">
        <v>30000000</v>
      </c>
      <c r="E394" s="82" t="s">
        <v>3433</v>
      </c>
      <c r="F394" s="82" t="s">
        <v>183</v>
      </c>
      <c r="G394" s="98" t="s">
        <v>4905</v>
      </c>
      <c r="H394" s="98">
        <v>0</v>
      </c>
      <c r="I394" s="98">
        <v>0</v>
      </c>
      <c r="J394" s="100">
        <v>14000000</v>
      </c>
      <c r="K394" s="98">
        <v>0</v>
      </c>
      <c r="L394" s="98">
        <v>0</v>
      </c>
      <c r="M394" s="98">
        <v>0</v>
      </c>
      <c r="N394" s="98">
        <v>0</v>
      </c>
    </row>
    <row r="395" spans="1:14" x14ac:dyDescent="0.5">
      <c r="A395" s="99">
        <v>581</v>
      </c>
      <c r="B395" s="82" t="s">
        <v>3434</v>
      </c>
      <c r="C395" s="82" t="s">
        <v>5262</v>
      </c>
      <c r="E395" s="82" t="s">
        <v>3433</v>
      </c>
      <c r="F395" s="82" t="s">
        <v>183</v>
      </c>
      <c r="G395" s="98" t="s">
        <v>4906</v>
      </c>
      <c r="H395" s="98">
        <v>0</v>
      </c>
      <c r="I395" s="98">
        <v>0</v>
      </c>
      <c r="J395" s="98">
        <v>0</v>
      </c>
      <c r="K395" s="98">
        <v>0</v>
      </c>
      <c r="L395" s="98">
        <v>0</v>
      </c>
      <c r="M395" s="98">
        <v>0</v>
      </c>
      <c r="N395" s="98">
        <v>0</v>
      </c>
    </row>
    <row r="396" spans="1:14" x14ac:dyDescent="0.5">
      <c r="A396" s="99">
        <v>582</v>
      </c>
      <c r="B396" s="82" t="s">
        <v>3852</v>
      </c>
      <c r="C396" s="82" t="s">
        <v>5263</v>
      </c>
      <c r="D396" s="91">
        <v>4500000</v>
      </c>
      <c r="E396" s="82" t="s">
        <v>3851</v>
      </c>
      <c r="F396" s="82" t="s">
        <v>183</v>
      </c>
      <c r="G396" s="98" t="s">
        <v>4905</v>
      </c>
      <c r="H396" s="98">
        <v>0</v>
      </c>
      <c r="I396" s="98">
        <v>0</v>
      </c>
      <c r="J396" s="100">
        <v>0</v>
      </c>
      <c r="K396" s="98">
        <v>0</v>
      </c>
      <c r="L396" s="98">
        <v>0</v>
      </c>
      <c r="M396" s="98">
        <v>0</v>
      </c>
      <c r="N396" s="98">
        <v>0</v>
      </c>
    </row>
    <row r="397" spans="1:14" x14ac:dyDescent="0.5">
      <c r="A397" s="99">
        <v>582</v>
      </c>
      <c r="B397" s="82" t="s">
        <v>3852</v>
      </c>
      <c r="C397" s="82" t="s">
        <v>5263</v>
      </c>
      <c r="E397" s="82" t="s">
        <v>3851</v>
      </c>
      <c r="F397" s="82" t="s">
        <v>183</v>
      </c>
      <c r="G397" s="98" t="s">
        <v>4906</v>
      </c>
      <c r="H397" s="98">
        <v>0</v>
      </c>
      <c r="I397" s="98">
        <v>0</v>
      </c>
      <c r="J397" s="100">
        <v>0</v>
      </c>
      <c r="K397" s="98">
        <v>0</v>
      </c>
      <c r="L397" s="98">
        <v>0</v>
      </c>
      <c r="M397" s="98">
        <v>0</v>
      </c>
      <c r="N397" s="98">
        <v>0</v>
      </c>
    </row>
    <row r="398" spans="1:14" x14ac:dyDescent="0.5">
      <c r="A398" s="99">
        <v>583</v>
      </c>
      <c r="B398" s="82" t="s">
        <v>5300</v>
      </c>
      <c r="C398" s="82" t="s">
        <v>5264</v>
      </c>
      <c r="D398" s="91">
        <v>4300000</v>
      </c>
      <c r="E398" s="82" t="s">
        <v>3334</v>
      </c>
      <c r="F398" s="82" t="s">
        <v>183</v>
      </c>
      <c r="G398" s="98" t="s">
        <v>4905</v>
      </c>
      <c r="H398" s="98">
        <v>0</v>
      </c>
      <c r="I398" s="98">
        <v>0</v>
      </c>
      <c r="J398" s="100">
        <v>140000</v>
      </c>
      <c r="K398" s="98">
        <v>0</v>
      </c>
      <c r="L398" s="98">
        <v>0</v>
      </c>
      <c r="M398" s="98">
        <v>0</v>
      </c>
      <c r="N398" s="98">
        <v>0</v>
      </c>
    </row>
    <row r="399" spans="1:14" x14ac:dyDescent="0.5">
      <c r="A399" s="99">
        <v>583</v>
      </c>
      <c r="B399" s="82" t="s">
        <v>5300</v>
      </c>
      <c r="C399" s="82" t="s">
        <v>5264</v>
      </c>
      <c r="E399" s="82" t="s">
        <v>3334</v>
      </c>
      <c r="F399" s="82" t="s">
        <v>183</v>
      </c>
      <c r="G399" s="98" t="s">
        <v>4906</v>
      </c>
      <c r="H399" s="98">
        <v>0</v>
      </c>
      <c r="I399" s="98">
        <v>0</v>
      </c>
      <c r="J399" s="98">
        <v>0</v>
      </c>
      <c r="K399" s="98">
        <v>0</v>
      </c>
      <c r="L399" s="98">
        <v>0</v>
      </c>
      <c r="M399" s="98">
        <v>0</v>
      </c>
      <c r="N399" s="98">
        <v>0</v>
      </c>
    </row>
    <row r="400" spans="1:14" x14ac:dyDescent="0.5">
      <c r="A400" s="99">
        <v>595</v>
      </c>
      <c r="B400" s="82" t="s">
        <v>4026</v>
      </c>
      <c r="C400" s="82" t="s">
        <v>5265</v>
      </c>
      <c r="D400" s="91">
        <v>1100000</v>
      </c>
      <c r="E400" s="82" t="s">
        <v>4025</v>
      </c>
      <c r="F400" s="82" t="s">
        <v>183</v>
      </c>
      <c r="G400" s="98" t="s">
        <v>4905</v>
      </c>
      <c r="H400" s="98">
        <v>0</v>
      </c>
      <c r="I400" s="98">
        <v>0</v>
      </c>
      <c r="J400" s="100">
        <v>15000</v>
      </c>
      <c r="K400" s="98">
        <v>0</v>
      </c>
      <c r="L400" s="98">
        <v>0</v>
      </c>
      <c r="M400" s="98">
        <v>0</v>
      </c>
      <c r="N400" s="98">
        <v>0</v>
      </c>
    </row>
    <row r="401" spans="1:14" x14ac:dyDescent="0.5">
      <c r="A401" s="99">
        <v>595</v>
      </c>
      <c r="B401" s="82" t="s">
        <v>4026</v>
      </c>
      <c r="C401" s="82" t="s">
        <v>5265</v>
      </c>
      <c r="E401" s="82" t="s">
        <v>4025</v>
      </c>
      <c r="F401" s="82" t="s">
        <v>183</v>
      </c>
      <c r="G401" s="98" t="s">
        <v>4906</v>
      </c>
      <c r="H401" s="98">
        <v>0</v>
      </c>
      <c r="I401" s="98">
        <v>0</v>
      </c>
      <c r="J401" s="98">
        <v>0</v>
      </c>
      <c r="K401" s="98">
        <v>0</v>
      </c>
      <c r="L401" s="98">
        <v>0</v>
      </c>
      <c r="M401" s="98">
        <v>0</v>
      </c>
      <c r="N401" s="98">
        <v>0</v>
      </c>
    </row>
    <row r="402" spans="1:14" x14ac:dyDescent="0.5">
      <c r="A402" s="99">
        <v>597</v>
      </c>
      <c r="B402" s="82" t="s">
        <v>3104</v>
      </c>
      <c r="C402" s="82" t="s">
        <v>5266</v>
      </c>
      <c r="D402" s="91">
        <v>6678000</v>
      </c>
      <c r="E402" s="82" t="s">
        <v>3103</v>
      </c>
      <c r="F402" s="82" t="s">
        <v>183</v>
      </c>
      <c r="G402" s="98" t="s">
        <v>4905</v>
      </c>
      <c r="H402" s="98">
        <v>6400</v>
      </c>
      <c r="I402" s="98">
        <v>200</v>
      </c>
      <c r="J402" s="100">
        <v>6800</v>
      </c>
      <c r="K402" s="98">
        <v>0</v>
      </c>
      <c r="L402" s="98">
        <v>0</v>
      </c>
      <c r="M402" s="98">
        <v>0</v>
      </c>
      <c r="N402" s="98">
        <v>0</v>
      </c>
    </row>
    <row r="403" spans="1:14" x14ac:dyDescent="0.5">
      <c r="A403" s="99">
        <v>597</v>
      </c>
      <c r="B403" s="82" t="s">
        <v>3104</v>
      </c>
      <c r="C403" s="82" t="s">
        <v>5266</v>
      </c>
      <c r="E403" s="82" t="s">
        <v>3103</v>
      </c>
      <c r="F403" s="82" t="s">
        <v>183</v>
      </c>
      <c r="G403" s="98" t="s">
        <v>4906</v>
      </c>
      <c r="H403" s="98">
        <v>0</v>
      </c>
      <c r="I403" s="98">
        <v>0</v>
      </c>
      <c r="J403" s="100">
        <v>2000000</v>
      </c>
      <c r="K403" s="98">
        <v>0</v>
      </c>
      <c r="L403" s="98">
        <v>0</v>
      </c>
      <c r="M403" s="98">
        <v>0</v>
      </c>
      <c r="N403" s="98">
        <v>0</v>
      </c>
    </row>
    <row r="404" spans="1:14" x14ac:dyDescent="0.5">
      <c r="A404" s="99">
        <v>599</v>
      </c>
      <c r="B404" s="82" t="s">
        <v>432</v>
      </c>
      <c r="C404" s="82" t="s">
        <v>5241</v>
      </c>
      <c r="D404" s="91">
        <v>1500000</v>
      </c>
      <c r="E404" s="82" t="s">
        <v>431</v>
      </c>
      <c r="F404" s="82" t="s">
        <v>183</v>
      </c>
      <c r="G404" s="98" t="s">
        <v>4905</v>
      </c>
      <c r="H404" s="100">
        <v>0</v>
      </c>
      <c r="I404" s="100">
        <v>0</v>
      </c>
      <c r="J404" s="100">
        <v>0</v>
      </c>
      <c r="K404" s="100">
        <v>0</v>
      </c>
      <c r="L404" s="98">
        <v>0</v>
      </c>
      <c r="M404" s="98">
        <v>0</v>
      </c>
      <c r="N404" s="98">
        <v>0</v>
      </c>
    </row>
    <row r="405" spans="1:14" x14ac:dyDescent="0.5">
      <c r="A405" s="99">
        <v>599</v>
      </c>
      <c r="B405" s="82" t="s">
        <v>432</v>
      </c>
      <c r="C405" s="82" t="s">
        <v>5241</v>
      </c>
      <c r="E405" s="82" t="s">
        <v>431</v>
      </c>
      <c r="F405" s="82" t="s">
        <v>183</v>
      </c>
      <c r="G405" s="98" t="s">
        <v>4906</v>
      </c>
      <c r="H405" s="100">
        <v>0</v>
      </c>
      <c r="I405" s="100">
        <v>0</v>
      </c>
      <c r="J405" s="100">
        <v>0</v>
      </c>
      <c r="K405" s="100">
        <v>0</v>
      </c>
      <c r="L405" s="98">
        <v>0</v>
      </c>
      <c r="M405" s="98">
        <v>0</v>
      </c>
      <c r="N405" s="98">
        <v>0</v>
      </c>
    </row>
    <row r="406" spans="1:14" x14ac:dyDescent="0.5">
      <c r="A406" s="99">
        <v>600</v>
      </c>
      <c r="B406" s="82" t="s">
        <v>2238</v>
      </c>
      <c r="C406" s="82" t="s">
        <v>5241</v>
      </c>
      <c r="D406" s="91">
        <v>8000000</v>
      </c>
      <c r="E406" s="82" t="s">
        <v>2237</v>
      </c>
      <c r="F406" s="82" t="s">
        <v>183</v>
      </c>
      <c r="G406" s="98" t="s">
        <v>4905</v>
      </c>
      <c r="H406" s="100">
        <v>0</v>
      </c>
      <c r="I406" s="100">
        <v>0</v>
      </c>
      <c r="J406" s="100">
        <v>183000</v>
      </c>
      <c r="K406" s="100">
        <v>0</v>
      </c>
      <c r="L406" s="100">
        <v>0</v>
      </c>
      <c r="M406" s="100">
        <v>0</v>
      </c>
      <c r="N406" s="100">
        <v>0</v>
      </c>
    </row>
    <row r="407" spans="1:14" x14ac:dyDescent="0.5">
      <c r="A407" s="99">
        <v>600</v>
      </c>
      <c r="B407" s="82" t="s">
        <v>2238</v>
      </c>
      <c r="C407" s="82" t="s">
        <v>5241</v>
      </c>
      <c r="E407" s="82" t="s">
        <v>2237</v>
      </c>
      <c r="F407" s="82" t="s">
        <v>183</v>
      </c>
      <c r="G407" s="98" t="s">
        <v>4906</v>
      </c>
      <c r="H407" s="100">
        <v>0</v>
      </c>
      <c r="I407" s="100">
        <v>0</v>
      </c>
      <c r="J407" s="100">
        <v>0</v>
      </c>
      <c r="K407" s="100">
        <v>0</v>
      </c>
      <c r="L407" s="100">
        <v>0</v>
      </c>
      <c r="M407" s="100">
        <v>0</v>
      </c>
      <c r="N407" s="100">
        <v>0</v>
      </c>
    </row>
    <row r="408" spans="1:14" x14ac:dyDescent="0.5">
      <c r="A408" s="99">
        <v>601</v>
      </c>
      <c r="B408" s="82" t="s">
        <v>424</v>
      </c>
      <c r="C408" s="82" t="s">
        <v>5242</v>
      </c>
      <c r="D408" s="91">
        <v>3500000</v>
      </c>
      <c r="E408" s="82" t="s">
        <v>423</v>
      </c>
      <c r="F408" s="82" t="s">
        <v>183</v>
      </c>
      <c r="G408" s="98" t="s">
        <v>4905</v>
      </c>
      <c r="H408" s="100">
        <v>0</v>
      </c>
      <c r="I408" s="100">
        <v>0</v>
      </c>
      <c r="J408" s="100">
        <v>0</v>
      </c>
      <c r="K408" s="100">
        <v>0</v>
      </c>
      <c r="L408" s="98">
        <v>0</v>
      </c>
      <c r="M408" s="98">
        <v>0</v>
      </c>
      <c r="N408" s="98">
        <v>0</v>
      </c>
    </row>
    <row r="409" spans="1:14" x14ac:dyDescent="0.5">
      <c r="A409" s="99">
        <v>601</v>
      </c>
      <c r="B409" s="82" t="s">
        <v>424</v>
      </c>
      <c r="C409" s="82" t="s">
        <v>5242</v>
      </c>
      <c r="E409" s="82" t="s">
        <v>423</v>
      </c>
      <c r="F409" s="82" t="s">
        <v>183</v>
      </c>
      <c r="G409" s="98" t="s">
        <v>4906</v>
      </c>
      <c r="H409" s="100">
        <v>0</v>
      </c>
      <c r="I409" s="100">
        <v>0</v>
      </c>
      <c r="J409" s="100">
        <v>250000</v>
      </c>
      <c r="K409" s="100">
        <v>0</v>
      </c>
      <c r="L409" s="98">
        <v>0</v>
      </c>
      <c r="M409" s="98">
        <v>0</v>
      </c>
      <c r="N409" s="98">
        <v>0</v>
      </c>
    </row>
    <row r="410" spans="1:14" x14ac:dyDescent="0.5">
      <c r="A410" s="99">
        <v>602</v>
      </c>
      <c r="B410" s="82" t="s">
        <v>333</v>
      </c>
      <c r="C410" s="82" t="s">
        <v>5267</v>
      </c>
      <c r="D410" s="91">
        <v>17000000</v>
      </c>
      <c r="E410" s="82" t="s">
        <v>332</v>
      </c>
      <c r="F410" s="82" t="s">
        <v>183</v>
      </c>
      <c r="G410" s="98" t="s">
        <v>4905</v>
      </c>
      <c r="H410" s="98">
        <v>0</v>
      </c>
      <c r="I410" s="98">
        <v>0</v>
      </c>
      <c r="J410" s="100">
        <v>6500</v>
      </c>
      <c r="K410" s="98">
        <v>0</v>
      </c>
      <c r="L410" s="98">
        <v>0</v>
      </c>
      <c r="M410" s="98">
        <v>0</v>
      </c>
      <c r="N410" s="98">
        <v>0</v>
      </c>
    </row>
    <row r="411" spans="1:14" x14ac:dyDescent="0.5">
      <c r="A411" s="99">
        <v>602</v>
      </c>
      <c r="B411" s="82" t="s">
        <v>333</v>
      </c>
      <c r="C411" s="82" t="s">
        <v>5267</v>
      </c>
      <c r="E411" s="82" t="s">
        <v>332</v>
      </c>
      <c r="F411" s="82" t="s">
        <v>183</v>
      </c>
      <c r="G411" s="98" t="s">
        <v>4906</v>
      </c>
      <c r="H411" s="98">
        <v>0</v>
      </c>
      <c r="I411" s="98">
        <v>0</v>
      </c>
      <c r="J411" s="100">
        <v>6500000</v>
      </c>
      <c r="K411" s="98">
        <v>0</v>
      </c>
      <c r="L411" s="98">
        <v>0</v>
      </c>
      <c r="M411" s="98">
        <v>0</v>
      </c>
      <c r="N411" s="98">
        <v>0</v>
      </c>
    </row>
    <row r="412" spans="1:14" x14ac:dyDescent="0.5">
      <c r="A412" s="99">
        <v>603</v>
      </c>
      <c r="B412" s="82" t="s">
        <v>2301</v>
      </c>
      <c r="C412" s="82" t="s">
        <v>5268</v>
      </c>
      <c r="D412" s="91">
        <v>11806245</v>
      </c>
      <c r="E412" s="82" t="s">
        <v>2300</v>
      </c>
      <c r="F412" s="82" t="s">
        <v>183</v>
      </c>
      <c r="G412" s="98" t="s">
        <v>4905</v>
      </c>
      <c r="H412" s="100">
        <v>0</v>
      </c>
      <c r="I412" s="100">
        <v>0</v>
      </c>
      <c r="J412" s="100">
        <v>0</v>
      </c>
      <c r="K412" s="100">
        <v>0</v>
      </c>
      <c r="L412" s="100">
        <v>0</v>
      </c>
      <c r="M412" s="100">
        <v>0</v>
      </c>
      <c r="N412" s="100">
        <v>0</v>
      </c>
    </row>
    <row r="413" spans="1:14" x14ac:dyDescent="0.5">
      <c r="A413" s="99">
        <v>603</v>
      </c>
      <c r="B413" s="82" t="s">
        <v>2301</v>
      </c>
      <c r="C413" s="82" t="s">
        <v>5268</v>
      </c>
      <c r="E413" s="82" t="s">
        <v>2300</v>
      </c>
      <c r="F413" s="82" t="s">
        <v>183</v>
      </c>
      <c r="G413" s="98" t="s">
        <v>4906</v>
      </c>
      <c r="H413" s="100">
        <v>0</v>
      </c>
      <c r="I413" s="100">
        <v>0</v>
      </c>
      <c r="J413" s="100">
        <v>0</v>
      </c>
      <c r="K413" s="100">
        <v>0</v>
      </c>
      <c r="L413" s="100">
        <v>0</v>
      </c>
      <c r="M413" s="100">
        <v>0</v>
      </c>
      <c r="N413" s="100">
        <v>0</v>
      </c>
    </row>
    <row r="414" spans="1:14" x14ac:dyDescent="0.5">
      <c r="A414" s="99">
        <v>607</v>
      </c>
      <c r="B414" s="82" t="s">
        <v>383</v>
      </c>
      <c r="C414" s="82" t="s">
        <v>5269</v>
      </c>
      <c r="D414" s="91">
        <v>4998632</v>
      </c>
      <c r="E414" s="82" t="s">
        <v>382</v>
      </c>
      <c r="F414" s="82" t="s">
        <v>183</v>
      </c>
      <c r="G414" s="98" t="s">
        <v>4905</v>
      </c>
      <c r="H414" s="100">
        <v>0</v>
      </c>
      <c r="I414" s="100">
        <v>0</v>
      </c>
      <c r="J414" s="100">
        <v>0</v>
      </c>
      <c r="K414" s="100">
        <v>0</v>
      </c>
      <c r="L414" s="100">
        <v>0</v>
      </c>
      <c r="M414" s="100">
        <v>0</v>
      </c>
      <c r="N414" s="100">
        <v>0</v>
      </c>
    </row>
    <row r="415" spans="1:14" x14ac:dyDescent="0.5">
      <c r="A415" s="99">
        <v>607</v>
      </c>
      <c r="B415" s="82" t="s">
        <v>383</v>
      </c>
      <c r="C415" s="82" t="s">
        <v>5269</v>
      </c>
      <c r="E415" s="82" t="s">
        <v>382</v>
      </c>
      <c r="F415" s="82" t="s">
        <v>183</v>
      </c>
      <c r="G415" s="98" t="s">
        <v>4906</v>
      </c>
      <c r="H415" s="100">
        <v>0</v>
      </c>
      <c r="I415" s="100">
        <v>0</v>
      </c>
      <c r="J415" s="100">
        <v>0</v>
      </c>
      <c r="K415" s="100">
        <v>0</v>
      </c>
      <c r="L415" s="100">
        <v>0</v>
      </c>
      <c r="M415" s="100">
        <v>0</v>
      </c>
      <c r="N415" s="100">
        <v>0</v>
      </c>
    </row>
    <row r="416" spans="1:14" x14ac:dyDescent="0.5">
      <c r="A416" s="99">
        <v>608</v>
      </c>
      <c r="B416" s="82" t="s">
        <v>3376</v>
      </c>
      <c r="C416" s="82" t="s">
        <v>5234</v>
      </c>
      <c r="D416" s="91">
        <v>800000</v>
      </c>
      <c r="E416" s="82" t="s">
        <v>3375</v>
      </c>
      <c r="F416" s="82" t="s">
        <v>183</v>
      </c>
      <c r="G416" s="98" t="s">
        <v>4905</v>
      </c>
      <c r="H416" s="98">
        <v>1140</v>
      </c>
      <c r="I416" s="98">
        <v>0</v>
      </c>
      <c r="J416" s="100">
        <v>28395</v>
      </c>
      <c r="K416" s="98">
        <v>0</v>
      </c>
      <c r="L416" s="98">
        <v>0</v>
      </c>
      <c r="M416" s="98">
        <v>0</v>
      </c>
      <c r="N416" s="98">
        <v>0</v>
      </c>
    </row>
    <row r="417" spans="1:14" x14ac:dyDescent="0.5">
      <c r="A417" s="99">
        <v>608</v>
      </c>
      <c r="B417" s="82" t="s">
        <v>3376</v>
      </c>
      <c r="C417" s="82" t="s">
        <v>5234</v>
      </c>
      <c r="E417" s="82" t="s">
        <v>3375</v>
      </c>
      <c r="F417" s="82" t="s">
        <v>183</v>
      </c>
      <c r="G417" s="98" t="s">
        <v>4906</v>
      </c>
      <c r="H417" s="98">
        <v>0</v>
      </c>
      <c r="I417" s="98">
        <v>0</v>
      </c>
      <c r="J417" s="100">
        <v>111560</v>
      </c>
      <c r="K417" s="98">
        <v>0</v>
      </c>
      <c r="L417" s="98">
        <v>0</v>
      </c>
      <c r="M417" s="98">
        <v>0</v>
      </c>
      <c r="N417" s="98">
        <v>0</v>
      </c>
    </row>
    <row r="418" spans="1:14" x14ac:dyDescent="0.5">
      <c r="A418" s="99">
        <v>609</v>
      </c>
      <c r="B418" s="82" t="s">
        <v>780</v>
      </c>
      <c r="C418" s="82" t="s">
        <v>5270</v>
      </c>
      <c r="D418" s="91">
        <v>12000000</v>
      </c>
      <c r="E418" s="82" t="s">
        <v>779</v>
      </c>
      <c r="F418" s="82" t="s">
        <v>183</v>
      </c>
      <c r="G418" s="98" t="s">
        <v>4905</v>
      </c>
      <c r="H418" s="100">
        <v>0</v>
      </c>
      <c r="I418" s="100">
        <v>0</v>
      </c>
      <c r="J418" s="100">
        <v>0</v>
      </c>
      <c r="K418" s="100">
        <v>0</v>
      </c>
      <c r="L418" s="100">
        <v>0</v>
      </c>
      <c r="M418" s="98">
        <v>0</v>
      </c>
      <c r="N418" s="98">
        <v>0</v>
      </c>
    </row>
    <row r="419" spans="1:14" x14ac:dyDescent="0.5">
      <c r="A419" s="99">
        <v>609</v>
      </c>
      <c r="B419" s="82" t="s">
        <v>780</v>
      </c>
      <c r="C419" s="82" t="s">
        <v>5270</v>
      </c>
      <c r="E419" s="82" t="s">
        <v>779</v>
      </c>
      <c r="F419" s="82" t="s">
        <v>183</v>
      </c>
      <c r="G419" s="98" t="s">
        <v>4906</v>
      </c>
      <c r="H419" s="100">
        <v>0</v>
      </c>
      <c r="I419" s="100">
        <v>0</v>
      </c>
      <c r="J419" s="100">
        <v>0</v>
      </c>
      <c r="K419" s="100">
        <v>0</v>
      </c>
      <c r="L419" s="100">
        <v>0</v>
      </c>
      <c r="M419" s="98">
        <v>0</v>
      </c>
      <c r="N419" s="98">
        <v>0</v>
      </c>
    </row>
    <row r="420" spans="1:14" x14ac:dyDescent="0.5">
      <c r="A420" s="99">
        <v>610</v>
      </c>
      <c r="B420" s="82" t="s">
        <v>3287</v>
      </c>
      <c r="C420" s="82" t="s">
        <v>5271</v>
      </c>
      <c r="D420" s="91">
        <v>18000000</v>
      </c>
      <c r="E420" s="82" t="s">
        <v>3286</v>
      </c>
      <c r="F420" s="82" t="s">
        <v>183</v>
      </c>
      <c r="G420" s="98" t="s">
        <v>4905</v>
      </c>
      <c r="H420" s="98">
        <v>0</v>
      </c>
      <c r="I420" s="98">
        <v>0</v>
      </c>
      <c r="J420" s="100">
        <v>85000</v>
      </c>
      <c r="K420" s="98">
        <v>0</v>
      </c>
      <c r="L420" s="98">
        <v>0</v>
      </c>
      <c r="M420" s="98">
        <v>0</v>
      </c>
      <c r="N420" s="98">
        <v>0</v>
      </c>
    </row>
    <row r="421" spans="1:14" x14ac:dyDescent="0.5">
      <c r="A421" s="99">
        <v>610</v>
      </c>
      <c r="B421" s="82" t="s">
        <v>3287</v>
      </c>
      <c r="C421" s="82" t="s">
        <v>5271</v>
      </c>
      <c r="E421" s="82" t="s">
        <v>3286</v>
      </c>
      <c r="F421" s="82" t="s">
        <v>183</v>
      </c>
      <c r="G421" s="98" t="s">
        <v>4906</v>
      </c>
      <c r="H421" s="98">
        <v>0</v>
      </c>
      <c r="I421" s="98">
        <v>0</v>
      </c>
      <c r="J421" s="100">
        <v>270000</v>
      </c>
      <c r="K421" s="98">
        <v>0</v>
      </c>
      <c r="L421" s="98">
        <v>0</v>
      </c>
      <c r="M421" s="98">
        <v>0</v>
      </c>
      <c r="N421" s="98">
        <v>0</v>
      </c>
    </row>
    <row r="422" spans="1:14" x14ac:dyDescent="0.5">
      <c r="A422" s="99">
        <v>611</v>
      </c>
      <c r="B422" s="82" t="s">
        <v>2371</v>
      </c>
      <c r="C422" s="82" t="s">
        <v>5272</v>
      </c>
      <c r="D422" s="91">
        <v>15000000</v>
      </c>
      <c r="E422" s="82" t="s">
        <v>2370</v>
      </c>
      <c r="F422" s="82" t="s">
        <v>183</v>
      </c>
      <c r="G422" s="98" t="s">
        <v>4905</v>
      </c>
      <c r="H422" s="100">
        <v>0</v>
      </c>
      <c r="I422" s="100">
        <v>0</v>
      </c>
      <c r="J422" s="100">
        <v>150000</v>
      </c>
      <c r="K422" s="100">
        <v>0</v>
      </c>
      <c r="L422" s="100">
        <v>0</v>
      </c>
      <c r="M422" s="100">
        <v>0</v>
      </c>
      <c r="N422" s="100">
        <v>0</v>
      </c>
    </row>
    <row r="423" spans="1:14" x14ac:dyDescent="0.5">
      <c r="A423" s="99">
        <v>611</v>
      </c>
      <c r="B423" s="82" t="s">
        <v>2371</v>
      </c>
      <c r="C423" s="82" t="s">
        <v>5272</v>
      </c>
      <c r="E423" s="82" t="s">
        <v>2370</v>
      </c>
      <c r="F423" s="82" t="s">
        <v>183</v>
      </c>
      <c r="G423" s="98" t="s">
        <v>4906</v>
      </c>
      <c r="H423" s="100">
        <v>0</v>
      </c>
      <c r="I423" s="100">
        <v>0</v>
      </c>
      <c r="J423" s="100">
        <v>0</v>
      </c>
      <c r="K423" s="100">
        <v>0</v>
      </c>
      <c r="L423" s="100">
        <v>0</v>
      </c>
      <c r="M423" s="100">
        <v>0</v>
      </c>
      <c r="N423" s="100">
        <v>0</v>
      </c>
    </row>
    <row r="424" spans="1:14" x14ac:dyDescent="0.5">
      <c r="A424" s="99">
        <v>612</v>
      </c>
      <c r="B424" s="82" t="s">
        <v>516</v>
      </c>
      <c r="C424" s="82" t="s">
        <v>5233</v>
      </c>
      <c r="D424" s="91">
        <v>8000000</v>
      </c>
      <c r="E424" s="82" t="s">
        <v>515</v>
      </c>
      <c r="F424" s="82" t="s">
        <v>183</v>
      </c>
      <c r="G424" s="98" t="s">
        <v>4905</v>
      </c>
      <c r="H424" s="100">
        <v>0</v>
      </c>
      <c r="I424" s="100">
        <v>0</v>
      </c>
      <c r="J424" s="100">
        <v>0</v>
      </c>
      <c r="K424" s="100">
        <v>0</v>
      </c>
      <c r="L424" s="100">
        <v>0</v>
      </c>
      <c r="M424" s="98">
        <v>0</v>
      </c>
      <c r="N424" s="100">
        <v>0</v>
      </c>
    </row>
    <row r="425" spans="1:14" x14ac:dyDescent="0.5">
      <c r="A425" s="99">
        <v>612</v>
      </c>
      <c r="B425" s="82" t="s">
        <v>516</v>
      </c>
      <c r="C425" s="82" t="s">
        <v>5233</v>
      </c>
      <c r="E425" s="82" t="s">
        <v>515</v>
      </c>
      <c r="F425" s="82" t="s">
        <v>183</v>
      </c>
      <c r="G425" s="98" t="s">
        <v>4906</v>
      </c>
      <c r="H425" s="100">
        <v>0</v>
      </c>
      <c r="I425" s="100">
        <v>0</v>
      </c>
      <c r="J425" s="100">
        <v>0</v>
      </c>
      <c r="K425" s="100">
        <v>0</v>
      </c>
      <c r="L425" s="100">
        <v>0</v>
      </c>
      <c r="M425" s="98">
        <v>0</v>
      </c>
      <c r="N425" s="100">
        <v>0</v>
      </c>
    </row>
    <row r="426" spans="1:14" x14ac:dyDescent="0.5">
      <c r="A426" s="99">
        <v>613</v>
      </c>
      <c r="B426" s="82" t="s">
        <v>882</v>
      </c>
      <c r="C426" s="82" t="s">
        <v>5233</v>
      </c>
      <c r="D426" s="91">
        <v>15000000</v>
      </c>
      <c r="E426" s="82" t="s">
        <v>881</v>
      </c>
      <c r="F426" s="82" t="s">
        <v>183</v>
      </c>
      <c r="G426" s="98" t="s">
        <v>4905</v>
      </c>
      <c r="H426" s="100">
        <v>0</v>
      </c>
      <c r="I426" s="100">
        <v>0</v>
      </c>
      <c r="J426" s="100">
        <v>0</v>
      </c>
      <c r="K426" s="100">
        <v>0</v>
      </c>
      <c r="L426" s="100">
        <v>0</v>
      </c>
      <c r="M426" s="100">
        <v>0</v>
      </c>
      <c r="N426" s="100">
        <v>0</v>
      </c>
    </row>
    <row r="427" spans="1:14" x14ac:dyDescent="0.5">
      <c r="A427" s="99">
        <v>613</v>
      </c>
      <c r="B427" s="82" t="s">
        <v>882</v>
      </c>
      <c r="C427" s="82" t="s">
        <v>5233</v>
      </c>
      <c r="E427" s="82" t="s">
        <v>881</v>
      </c>
      <c r="F427" s="82" t="s">
        <v>183</v>
      </c>
      <c r="G427" s="98" t="s">
        <v>4906</v>
      </c>
      <c r="H427" s="100">
        <v>0</v>
      </c>
      <c r="I427" s="100">
        <v>0</v>
      </c>
      <c r="J427" s="100">
        <v>0</v>
      </c>
      <c r="K427" s="100">
        <v>0</v>
      </c>
      <c r="L427" s="100">
        <v>0</v>
      </c>
      <c r="M427" s="100">
        <v>0</v>
      </c>
      <c r="N427" s="100">
        <v>0</v>
      </c>
    </row>
    <row r="428" spans="1:14" x14ac:dyDescent="0.5">
      <c r="A428" s="99">
        <v>614</v>
      </c>
      <c r="B428" s="82" t="s">
        <v>1116</v>
      </c>
      <c r="C428" s="82" t="s">
        <v>5233</v>
      </c>
      <c r="D428" s="91">
        <v>1000000</v>
      </c>
      <c r="E428" s="82" t="s">
        <v>1115</v>
      </c>
      <c r="F428" s="82" t="s">
        <v>183</v>
      </c>
      <c r="G428" s="98" t="s">
        <v>4905</v>
      </c>
      <c r="H428" s="100">
        <v>0</v>
      </c>
      <c r="I428" s="100">
        <v>0</v>
      </c>
      <c r="J428" s="100">
        <v>0</v>
      </c>
      <c r="K428" s="100">
        <v>0</v>
      </c>
      <c r="L428" s="98">
        <v>0</v>
      </c>
      <c r="M428" s="98">
        <v>0</v>
      </c>
      <c r="N428" s="100">
        <v>0</v>
      </c>
    </row>
    <row r="429" spans="1:14" x14ac:dyDescent="0.5">
      <c r="A429" s="99">
        <v>614</v>
      </c>
      <c r="B429" s="82" t="s">
        <v>1116</v>
      </c>
      <c r="C429" s="82" t="s">
        <v>5233</v>
      </c>
      <c r="E429" s="82" t="s">
        <v>1115</v>
      </c>
      <c r="F429" s="82" t="s">
        <v>183</v>
      </c>
      <c r="G429" s="98" t="s">
        <v>4906</v>
      </c>
      <c r="H429" s="100">
        <v>0</v>
      </c>
      <c r="I429" s="100">
        <v>0</v>
      </c>
      <c r="J429" s="100">
        <v>0</v>
      </c>
      <c r="K429" s="100">
        <v>0</v>
      </c>
      <c r="L429" s="98">
        <v>0</v>
      </c>
      <c r="M429" s="98">
        <v>0</v>
      </c>
      <c r="N429" s="100">
        <v>0</v>
      </c>
    </row>
    <row r="430" spans="1:14" x14ac:dyDescent="0.5">
      <c r="A430" s="99">
        <v>615</v>
      </c>
      <c r="B430" s="82" t="s">
        <v>1260</v>
      </c>
      <c r="C430" s="82" t="s">
        <v>5233</v>
      </c>
      <c r="D430" s="91">
        <v>9900000</v>
      </c>
      <c r="E430" s="82" t="s">
        <v>1259</v>
      </c>
      <c r="F430" s="82" t="s">
        <v>183</v>
      </c>
      <c r="G430" s="98" t="s">
        <v>4905</v>
      </c>
      <c r="H430" s="100">
        <v>0</v>
      </c>
      <c r="I430" s="100">
        <v>0</v>
      </c>
      <c r="J430" s="100">
        <v>0</v>
      </c>
      <c r="K430" s="100">
        <v>0</v>
      </c>
      <c r="L430" s="100">
        <v>0</v>
      </c>
      <c r="M430" s="100">
        <v>0</v>
      </c>
      <c r="N430" s="100">
        <v>0</v>
      </c>
    </row>
    <row r="431" spans="1:14" x14ac:dyDescent="0.5">
      <c r="A431" s="99">
        <v>615</v>
      </c>
      <c r="B431" s="82" t="s">
        <v>1260</v>
      </c>
      <c r="C431" s="82" t="s">
        <v>5233</v>
      </c>
      <c r="E431" s="82" t="s">
        <v>1259</v>
      </c>
      <c r="F431" s="82" t="s">
        <v>183</v>
      </c>
      <c r="G431" s="98" t="s">
        <v>4906</v>
      </c>
      <c r="H431" s="100">
        <v>0</v>
      </c>
      <c r="I431" s="100">
        <v>0</v>
      </c>
      <c r="J431" s="100">
        <v>0</v>
      </c>
      <c r="K431" s="100">
        <v>0</v>
      </c>
      <c r="L431" s="100">
        <v>0</v>
      </c>
      <c r="M431" s="100">
        <v>0</v>
      </c>
      <c r="N431" s="100">
        <v>0</v>
      </c>
    </row>
    <row r="432" spans="1:14" x14ac:dyDescent="0.5">
      <c r="A432" s="99">
        <v>616</v>
      </c>
      <c r="B432" s="82" t="s">
        <v>2976</v>
      </c>
      <c r="C432" s="82" t="s">
        <v>5233</v>
      </c>
      <c r="D432" s="91">
        <v>3400000</v>
      </c>
      <c r="E432" s="82" t="s">
        <v>2975</v>
      </c>
      <c r="F432" s="82" t="s">
        <v>183</v>
      </c>
      <c r="G432" s="98" t="s">
        <v>4905</v>
      </c>
      <c r="H432" s="100">
        <v>0</v>
      </c>
      <c r="I432" s="100">
        <v>0</v>
      </c>
      <c r="J432" s="100">
        <v>0</v>
      </c>
      <c r="K432" s="100">
        <v>0</v>
      </c>
      <c r="L432" s="100">
        <v>0</v>
      </c>
      <c r="M432" s="100">
        <v>0</v>
      </c>
      <c r="N432" s="100">
        <v>0</v>
      </c>
    </row>
    <row r="433" spans="1:14" x14ac:dyDescent="0.5">
      <c r="A433" s="99">
        <v>616</v>
      </c>
      <c r="B433" s="82" t="s">
        <v>2976</v>
      </c>
      <c r="C433" s="82" t="s">
        <v>5233</v>
      </c>
      <c r="E433" s="82" t="s">
        <v>2975</v>
      </c>
      <c r="F433" s="82" t="s">
        <v>183</v>
      </c>
      <c r="G433" s="98" t="s">
        <v>4906</v>
      </c>
      <c r="H433" s="100">
        <v>0</v>
      </c>
      <c r="I433" s="100">
        <v>0</v>
      </c>
      <c r="J433" s="100">
        <v>0</v>
      </c>
      <c r="K433" s="100">
        <v>0</v>
      </c>
      <c r="L433" s="100">
        <v>0</v>
      </c>
      <c r="M433" s="100">
        <v>0</v>
      </c>
      <c r="N433" s="100">
        <v>0</v>
      </c>
    </row>
    <row r="434" spans="1:14" x14ac:dyDescent="0.5">
      <c r="A434" s="99">
        <v>617</v>
      </c>
      <c r="B434" s="82" t="s">
        <v>3152</v>
      </c>
      <c r="C434" s="82" t="s">
        <v>5273</v>
      </c>
      <c r="D434" s="91">
        <v>15000000</v>
      </c>
      <c r="E434" s="82" t="s">
        <v>3151</v>
      </c>
      <c r="F434" s="82" t="s">
        <v>183</v>
      </c>
      <c r="G434" s="98" t="s">
        <v>4905</v>
      </c>
      <c r="H434" s="98">
        <v>205015</v>
      </c>
      <c r="I434" s="98">
        <v>0</v>
      </c>
      <c r="J434" s="100">
        <v>205014</v>
      </c>
      <c r="K434" s="98">
        <v>170266</v>
      </c>
      <c r="L434" s="98">
        <v>34749</v>
      </c>
      <c r="M434" s="98">
        <v>0</v>
      </c>
      <c r="N434" s="98">
        <v>0</v>
      </c>
    </row>
    <row r="435" spans="1:14" x14ac:dyDescent="0.5">
      <c r="A435" s="99">
        <v>617</v>
      </c>
      <c r="B435" s="82" t="s">
        <v>3152</v>
      </c>
      <c r="C435" s="82" t="s">
        <v>5273</v>
      </c>
      <c r="E435" s="82" t="s">
        <v>3151</v>
      </c>
      <c r="F435" s="82" t="s">
        <v>183</v>
      </c>
      <c r="G435" s="98" t="s">
        <v>4906</v>
      </c>
      <c r="H435" s="98">
        <v>0</v>
      </c>
      <c r="I435" s="98">
        <v>0</v>
      </c>
      <c r="J435" s="98">
        <v>0</v>
      </c>
      <c r="K435" s="98">
        <v>0</v>
      </c>
      <c r="L435" s="98">
        <v>0</v>
      </c>
      <c r="M435" s="98">
        <v>0</v>
      </c>
      <c r="N435" s="98">
        <v>0</v>
      </c>
    </row>
    <row r="436" spans="1:14" x14ac:dyDescent="0.5">
      <c r="A436" s="99">
        <v>618</v>
      </c>
      <c r="B436" s="82" t="s">
        <v>3497</v>
      </c>
      <c r="C436" s="82" t="s">
        <v>5262</v>
      </c>
      <c r="D436" s="91">
        <v>75000000</v>
      </c>
      <c r="E436" s="82" t="s">
        <v>3496</v>
      </c>
      <c r="F436" s="82" t="s">
        <v>183</v>
      </c>
      <c r="G436" s="98" t="s">
        <v>4905</v>
      </c>
      <c r="H436" s="100">
        <v>0</v>
      </c>
      <c r="I436" s="100">
        <v>0</v>
      </c>
      <c r="J436" s="100">
        <v>0</v>
      </c>
      <c r="K436" s="100">
        <v>0</v>
      </c>
      <c r="L436" s="100">
        <v>0</v>
      </c>
      <c r="M436" s="100">
        <v>0</v>
      </c>
      <c r="N436" s="100">
        <v>0</v>
      </c>
    </row>
    <row r="437" spans="1:14" x14ac:dyDescent="0.5">
      <c r="A437" s="99">
        <v>618</v>
      </c>
      <c r="B437" s="82" t="s">
        <v>3497</v>
      </c>
      <c r="C437" s="82" t="s">
        <v>5262</v>
      </c>
      <c r="E437" s="82" t="s">
        <v>3496</v>
      </c>
      <c r="F437" s="82" t="s">
        <v>183</v>
      </c>
      <c r="G437" s="98" t="s">
        <v>4906</v>
      </c>
      <c r="H437" s="100">
        <v>0</v>
      </c>
      <c r="I437" s="100">
        <v>0</v>
      </c>
      <c r="J437" s="100">
        <v>0</v>
      </c>
      <c r="K437" s="100">
        <v>0</v>
      </c>
      <c r="L437" s="100">
        <v>0</v>
      </c>
      <c r="M437" s="100">
        <v>0</v>
      </c>
      <c r="N437" s="100">
        <v>0</v>
      </c>
    </row>
    <row r="438" spans="1:14" x14ac:dyDescent="0.5">
      <c r="A438" s="99">
        <v>636</v>
      </c>
      <c r="B438" s="82" t="s">
        <v>1621</v>
      </c>
      <c r="C438" s="82" t="s">
        <v>5271</v>
      </c>
      <c r="D438" s="91">
        <v>20459204</v>
      </c>
      <c r="E438" s="82" t="s">
        <v>1620</v>
      </c>
      <c r="F438" s="82" t="s">
        <v>183</v>
      </c>
      <c r="G438" s="98" t="s">
        <v>4905</v>
      </c>
      <c r="H438" s="98">
        <v>160000</v>
      </c>
      <c r="I438" s="98">
        <v>0</v>
      </c>
      <c r="J438" s="100">
        <v>352895</v>
      </c>
      <c r="K438" s="98">
        <v>0</v>
      </c>
      <c r="L438" s="98">
        <v>0</v>
      </c>
      <c r="M438" s="98">
        <v>0</v>
      </c>
      <c r="N438" s="98">
        <v>0</v>
      </c>
    </row>
    <row r="439" spans="1:14" x14ac:dyDescent="0.5">
      <c r="A439" s="99">
        <v>636</v>
      </c>
      <c r="B439" s="82" t="s">
        <v>1621</v>
      </c>
      <c r="C439" s="82" t="s">
        <v>5271</v>
      </c>
      <c r="E439" s="82" t="s">
        <v>1620</v>
      </c>
      <c r="F439" s="82" t="s">
        <v>183</v>
      </c>
      <c r="G439" s="98" t="s">
        <v>4906</v>
      </c>
      <c r="H439" s="98">
        <v>0</v>
      </c>
      <c r="I439" s="98">
        <v>0</v>
      </c>
      <c r="J439" s="100">
        <v>800000</v>
      </c>
      <c r="K439" s="98">
        <v>0</v>
      </c>
      <c r="L439" s="98">
        <v>0</v>
      </c>
      <c r="M439" s="98">
        <v>0</v>
      </c>
      <c r="N439" s="98">
        <v>0</v>
      </c>
    </row>
    <row r="440" spans="1:14" x14ac:dyDescent="0.5">
      <c r="A440" s="99">
        <v>654</v>
      </c>
      <c r="B440" s="82" t="s">
        <v>2064</v>
      </c>
      <c r="C440" s="82" t="s">
        <v>5274</v>
      </c>
      <c r="D440" s="91">
        <v>3000000</v>
      </c>
      <c r="E440" s="82" t="s">
        <v>2063</v>
      </c>
      <c r="F440" s="82" t="s">
        <v>183</v>
      </c>
      <c r="G440" s="98" t="s">
        <v>4905</v>
      </c>
      <c r="H440" s="100">
        <v>0</v>
      </c>
      <c r="I440" s="100">
        <v>0</v>
      </c>
      <c r="J440" s="100">
        <v>0</v>
      </c>
      <c r="K440" s="100">
        <v>0</v>
      </c>
      <c r="L440" s="100">
        <v>0</v>
      </c>
      <c r="M440" s="100">
        <v>0</v>
      </c>
      <c r="N440" s="100">
        <v>0</v>
      </c>
    </row>
    <row r="441" spans="1:14" x14ac:dyDescent="0.5">
      <c r="A441" s="99">
        <v>654</v>
      </c>
      <c r="B441" s="82" t="s">
        <v>2064</v>
      </c>
      <c r="C441" s="82" t="s">
        <v>5274</v>
      </c>
      <c r="E441" s="82" t="s">
        <v>2063</v>
      </c>
      <c r="F441" s="82" t="s">
        <v>183</v>
      </c>
      <c r="G441" s="98" t="s">
        <v>4906</v>
      </c>
      <c r="H441" s="100">
        <v>0</v>
      </c>
      <c r="I441" s="100">
        <v>0</v>
      </c>
      <c r="J441" s="100">
        <v>0</v>
      </c>
      <c r="K441" s="100">
        <v>0</v>
      </c>
      <c r="L441" s="100">
        <v>0</v>
      </c>
      <c r="M441" s="100">
        <v>0</v>
      </c>
      <c r="N441" s="100">
        <v>0</v>
      </c>
    </row>
    <row r="442" spans="1:14" x14ac:dyDescent="0.5">
      <c r="A442" s="99">
        <v>673</v>
      </c>
      <c r="B442" s="82" t="s">
        <v>3646</v>
      </c>
      <c r="C442" s="82" t="s">
        <v>5264</v>
      </c>
      <c r="D442" s="91">
        <v>3098402</v>
      </c>
      <c r="E442" s="82" t="s">
        <v>3645</v>
      </c>
      <c r="F442" s="82" t="s">
        <v>121</v>
      </c>
      <c r="G442" s="98" t="s">
        <v>4905</v>
      </c>
      <c r="H442" s="98">
        <v>18000</v>
      </c>
      <c r="I442" s="98">
        <v>0</v>
      </c>
      <c r="J442" s="100">
        <v>177000</v>
      </c>
      <c r="K442" s="98">
        <v>18000</v>
      </c>
      <c r="L442" s="98">
        <v>0</v>
      </c>
      <c r="M442" s="98">
        <v>159000</v>
      </c>
      <c r="N442" s="98">
        <v>0</v>
      </c>
    </row>
    <row r="443" spans="1:14" x14ac:dyDescent="0.5">
      <c r="A443" s="99">
        <v>673</v>
      </c>
      <c r="B443" s="82" t="s">
        <v>3646</v>
      </c>
      <c r="C443" s="82" t="s">
        <v>5264</v>
      </c>
      <c r="E443" s="82" t="s">
        <v>3645</v>
      </c>
      <c r="F443" s="82" t="s">
        <v>121</v>
      </c>
      <c r="G443" s="98" t="s">
        <v>4906</v>
      </c>
      <c r="H443" s="98">
        <v>0</v>
      </c>
      <c r="I443" s="98">
        <v>0</v>
      </c>
      <c r="J443" s="98">
        <v>0</v>
      </c>
      <c r="K443" s="98">
        <v>0</v>
      </c>
      <c r="L443" s="98">
        <v>0</v>
      </c>
      <c r="M443" s="98">
        <v>0</v>
      </c>
      <c r="N443" s="98">
        <v>0</v>
      </c>
    </row>
    <row r="444" spans="1:14" x14ac:dyDescent="0.5">
      <c r="A444" s="99">
        <v>674</v>
      </c>
      <c r="B444" s="82" t="s">
        <v>1952</v>
      </c>
      <c r="C444" s="82" t="s">
        <v>5275</v>
      </c>
      <c r="D444" s="91">
        <v>10000000</v>
      </c>
      <c r="E444" s="82" t="s">
        <v>1951</v>
      </c>
      <c r="F444" s="82" t="s">
        <v>183</v>
      </c>
      <c r="G444" s="98" t="s">
        <v>4905</v>
      </c>
      <c r="H444" s="98">
        <v>0</v>
      </c>
      <c r="I444" s="98">
        <v>0</v>
      </c>
      <c r="J444" s="100">
        <v>13000</v>
      </c>
      <c r="K444" s="98">
        <v>0</v>
      </c>
      <c r="L444" s="98">
        <v>0</v>
      </c>
      <c r="M444" s="98">
        <v>0</v>
      </c>
      <c r="N444" s="98">
        <v>0</v>
      </c>
    </row>
    <row r="445" spans="1:14" x14ac:dyDescent="0.5">
      <c r="A445" s="99">
        <v>674</v>
      </c>
      <c r="B445" s="82" t="s">
        <v>1952</v>
      </c>
      <c r="C445" s="82" t="s">
        <v>5275</v>
      </c>
      <c r="E445" s="82" t="s">
        <v>1951</v>
      </c>
      <c r="F445" s="82" t="s">
        <v>183</v>
      </c>
      <c r="G445" s="98" t="s">
        <v>4906</v>
      </c>
      <c r="H445" s="98">
        <v>0</v>
      </c>
      <c r="I445" s="98">
        <v>0</v>
      </c>
      <c r="J445" s="98">
        <v>0</v>
      </c>
      <c r="K445" s="98">
        <v>0</v>
      </c>
      <c r="L445" s="98">
        <v>0</v>
      </c>
      <c r="M445" s="98">
        <v>0</v>
      </c>
      <c r="N445" s="98">
        <v>0</v>
      </c>
    </row>
    <row r="446" spans="1:14" x14ac:dyDescent="0.5">
      <c r="A446" s="99">
        <v>675</v>
      </c>
      <c r="B446" s="82" t="s">
        <v>3256</v>
      </c>
      <c r="C446" s="82" t="s">
        <v>5276</v>
      </c>
      <c r="D446" s="91">
        <v>18000000</v>
      </c>
      <c r="E446" s="82" t="s">
        <v>3255</v>
      </c>
      <c r="F446" s="82" t="s">
        <v>183</v>
      </c>
      <c r="G446" s="98" t="s">
        <v>4905</v>
      </c>
      <c r="H446" s="100">
        <v>0</v>
      </c>
      <c r="I446" s="100">
        <v>0</v>
      </c>
      <c r="J446" s="100">
        <v>0</v>
      </c>
      <c r="K446" s="100">
        <v>0</v>
      </c>
      <c r="L446" s="100">
        <v>0</v>
      </c>
      <c r="M446" s="100">
        <v>0</v>
      </c>
      <c r="N446" s="100">
        <v>0</v>
      </c>
    </row>
    <row r="447" spans="1:14" x14ac:dyDescent="0.5">
      <c r="A447" s="99">
        <v>675</v>
      </c>
      <c r="B447" s="82" t="s">
        <v>3256</v>
      </c>
      <c r="C447" s="82" t="s">
        <v>5276</v>
      </c>
      <c r="E447" s="82" t="s">
        <v>3255</v>
      </c>
      <c r="F447" s="82" t="s">
        <v>183</v>
      </c>
      <c r="G447" s="98" t="s">
        <v>4906</v>
      </c>
      <c r="H447" s="100">
        <v>0</v>
      </c>
      <c r="I447" s="100">
        <v>0</v>
      </c>
      <c r="J447" s="100">
        <v>0</v>
      </c>
      <c r="K447" s="100">
        <v>0</v>
      </c>
      <c r="L447" s="100">
        <v>0</v>
      </c>
      <c r="M447" s="100">
        <v>0</v>
      </c>
      <c r="N447" s="100">
        <v>0</v>
      </c>
    </row>
    <row r="448" spans="1:14" x14ac:dyDescent="0.5">
      <c r="A448" s="99">
        <v>676</v>
      </c>
      <c r="B448" s="82" t="s">
        <v>3511</v>
      </c>
      <c r="C448" s="82" t="s">
        <v>5277</v>
      </c>
      <c r="D448" s="91">
        <v>4000000</v>
      </c>
      <c r="E448" s="82" t="s">
        <v>3510</v>
      </c>
      <c r="F448" s="82" t="s">
        <v>183</v>
      </c>
      <c r="G448" s="98" t="s">
        <v>4905</v>
      </c>
      <c r="H448" s="100">
        <v>0</v>
      </c>
      <c r="I448" s="100">
        <v>0</v>
      </c>
      <c r="J448" s="100">
        <v>116000</v>
      </c>
      <c r="K448" s="100">
        <v>0</v>
      </c>
      <c r="L448" s="100">
        <v>0</v>
      </c>
      <c r="M448" s="100">
        <v>0</v>
      </c>
      <c r="N448" s="100">
        <v>0</v>
      </c>
    </row>
    <row r="449" spans="1:14" x14ac:dyDescent="0.5">
      <c r="A449" s="99">
        <v>676</v>
      </c>
      <c r="B449" s="82" t="s">
        <v>3511</v>
      </c>
      <c r="C449" s="82" t="s">
        <v>5277</v>
      </c>
      <c r="E449" s="82" t="s">
        <v>3510</v>
      </c>
      <c r="F449" s="82" t="s">
        <v>183</v>
      </c>
      <c r="G449" s="98" t="s">
        <v>4906</v>
      </c>
      <c r="H449" s="100">
        <v>0</v>
      </c>
      <c r="I449" s="100">
        <v>0</v>
      </c>
      <c r="J449" s="100">
        <v>0</v>
      </c>
      <c r="K449" s="100">
        <v>0</v>
      </c>
      <c r="L449" s="100">
        <v>0</v>
      </c>
      <c r="M449" s="100">
        <v>0</v>
      </c>
      <c r="N449" s="100">
        <v>0</v>
      </c>
    </row>
    <row r="450" spans="1:14" x14ac:dyDescent="0.5">
      <c r="A450" s="99">
        <v>677</v>
      </c>
      <c r="B450" s="82" t="s">
        <v>3829</v>
      </c>
      <c r="C450" s="82" t="s">
        <v>5233</v>
      </c>
      <c r="D450" s="91">
        <v>28000000</v>
      </c>
      <c r="E450" s="82" t="s">
        <v>3828</v>
      </c>
      <c r="F450" s="82" t="s">
        <v>183</v>
      </c>
      <c r="G450" s="98" t="s">
        <v>4905</v>
      </c>
      <c r="H450" s="100">
        <v>0</v>
      </c>
      <c r="I450" s="100">
        <v>0</v>
      </c>
      <c r="J450" s="100">
        <v>0</v>
      </c>
      <c r="K450" s="100">
        <v>0</v>
      </c>
      <c r="L450" s="100">
        <v>0</v>
      </c>
      <c r="M450" s="100">
        <v>0</v>
      </c>
      <c r="N450" s="100">
        <v>0</v>
      </c>
    </row>
    <row r="451" spans="1:14" x14ac:dyDescent="0.5">
      <c r="A451" s="99">
        <v>677</v>
      </c>
      <c r="B451" s="82" t="s">
        <v>3829</v>
      </c>
      <c r="C451" s="82" t="s">
        <v>5233</v>
      </c>
      <c r="E451" s="82" t="s">
        <v>3828</v>
      </c>
      <c r="F451" s="82" t="s">
        <v>183</v>
      </c>
      <c r="G451" s="98" t="s">
        <v>4906</v>
      </c>
      <c r="H451" s="100">
        <v>0</v>
      </c>
      <c r="I451" s="100">
        <v>0</v>
      </c>
      <c r="J451" s="100">
        <v>0</v>
      </c>
      <c r="K451" s="100">
        <v>0</v>
      </c>
      <c r="L451" s="100">
        <v>0</v>
      </c>
      <c r="M451" s="100">
        <v>0</v>
      </c>
      <c r="N451" s="100">
        <v>0</v>
      </c>
    </row>
    <row r="452" spans="1:14" x14ac:dyDescent="0.5">
      <c r="A452" s="99">
        <v>678</v>
      </c>
      <c r="B452" s="82" t="s">
        <v>3847</v>
      </c>
      <c r="C452" s="82" t="s">
        <v>5233</v>
      </c>
      <c r="D452" s="91">
        <v>21000000</v>
      </c>
      <c r="E452" s="82" t="s">
        <v>3846</v>
      </c>
      <c r="F452" s="82" t="s">
        <v>183</v>
      </c>
      <c r="G452" s="98" t="s">
        <v>4905</v>
      </c>
      <c r="H452" s="100">
        <v>0</v>
      </c>
      <c r="I452" s="100">
        <v>0</v>
      </c>
      <c r="J452" s="100">
        <v>0</v>
      </c>
      <c r="K452" s="100">
        <v>0</v>
      </c>
      <c r="L452" s="100">
        <v>0</v>
      </c>
      <c r="M452" s="100">
        <v>0</v>
      </c>
      <c r="N452" s="100">
        <v>0</v>
      </c>
    </row>
    <row r="453" spans="1:14" x14ac:dyDescent="0.5">
      <c r="A453" s="99">
        <v>678</v>
      </c>
      <c r="B453" s="82" t="s">
        <v>3847</v>
      </c>
      <c r="C453" s="82" t="s">
        <v>5233</v>
      </c>
      <c r="E453" s="82" t="s">
        <v>3846</v>
      </c>
      <c r="F453" s="82" t="s">
        <v>183</v>
      </c>
      <c r="G453" s="98" t="s">
        <v>4906</v>
      </c>
      <c r="H453" s="100">
        <v>0</v>
      </c>
      <c r="I453" s="100">
        <v>0</v>
      </c>
      <c r="J453" s="100">
        <v>0</v>
      </c>
      <c r="K453" s="100">
        <v>0</v>
      </c>
      <c r="L453" s="100">
        <v>0</v>
      </c>
      <c r="M453" s="100">
        <v>0</v>
      </c>
      <c r="N453" s="100">
        <v>0</v>
      </c>
    </row>
    <row r="454" spans="1:14" x14ac:dyDescent="0.5">
      <c r="A454" s="99">
        <v>679</v>
      </c>
      <c r="B454" s="82" t="s">
        <v>5301</v>
      </c>
      <c r="C454" s="82" t="s">
        <v>5278</v>
      </c>
      <c r="D454" s="91">
        <v>3000000</v>
      </c>
      <c r="E454" s="82" t="s">
        <v>2382</v>
      </c>
      <c r="F454" s="82" t="s">
        <v>183</v>
      </c>
      <c r="G454" s="98" t="s">
        <v>4905</v>
      </c>
      <c r="H454" s="100">
        <v>0</v>
      </c>
      <c r="I454" s="100">
        <v>0</v>
      </c>
      <c r="J454" s="100">
        <v>33596</v>
      </c>
      <c r="K454" s="100">
        <v>0</v>
      </c>
      <c r="L454" s="100">
        <v>0</v>
      </c>
      <c r="M454" s="100">
        <v>0</v>
      </c>
      <c r="N454" s="100">
        <v>0</v>
      </c>
    </row>
    <row r="455" spans="1:14" x14ac:dyDescent="0.5">
      <c r="A455" s="99">
        <v>679</v>
      </c>
      <c r="B455" s="82" t="s">
        <v>5301</v>
      </c>
      <c r="C455" s="82" t="s">
        <v>5278</v>
      </c>
      <c r="E455" s="82" t="s">
        <v>2382</v>
      </c>
      <c r="F455" s="82" t="s">
        <v>183</v>
      </c>
      <c r="G455" s="98" t="s">
        <v>4906</v>
      </c>
      <c r="H455" s="100">
        <v>0</v>
      </c>
      <c r="I455" s="100">
        <v>0</v>
      </c>
      <c r="J455" s="100">
        <v>0</v>
      </c>
      <c r="K455" s="100">
        <v>0</v>
      </c>
      <c r="L455" s="100">
        <v>0</v>
      </c>
      <c r="M455" s="100">
        <v>0</v>
      </c>
      <c r="N455" s="100">
        <v>0</v>
      </c>
    </row>
    <row r="456" spans="1:14" x14ac:dyDescent="0.5">
      <c r="A456" s="99">
        <v>680</v>
      </c>
      <c r="B456" s="82" t="s">
        <v>3834</v>
      </c>
      <c r="C456" s="82" t="s">
        <v>5278</v>
      </c>
      <c r="D456" s="91">
        <v>18000000</v>
      </c>
      <c r="E456" s="82" t="s">
        <v>3833</v>
      </c>
      <c r="F456" s="82" t="s">
        <v>183</v>
      </c>
      <c r="G456" s="98" t="s">
        <v>4905</v>
      </c>
      <c r="H456" s="100">
        <v>0</v>
      </c>
      <c r="I456" s="100">
        <v>0</v>
      </c>
      <c r="J456" s="100">
        <v>332799</v>
      </c>
      <c r="K456" s="100">
        <v>0</v>
      </c>
      <c r="L456" s="100">
        <v>0</v>
      </c>
      <c r="M456" s="100">
        <v>0</v>
      </c>
      <c r="N456" s="100">
        <v>0</v>
      </c>
    </row>
    <row r="457" spans="1:14" x14ac:dyDescent="0.5">
      <c r="A457" s="99">
        <v>680</v>
      </c>
      <c r="B457" s="82" t="s">
        <v>3834</v>
      </c>
      <c r="C457" s="82" t="s">
        <v>5278</v>
      </c>
      <c r="E457" s="82" t="s">
        <v>3833</v>
      </c>
      <c r="F457" s="82" t="s">
        <v>183</v>
      </c>
      <c r="G457" s="98" t="s">
        <v>4906</v>
      </c>
      <c r="H457" s="100">
        <v>0</v>
      </c>
      <c r="I457" s="100">
        <v>0</v>
      </c>
      <c r="J457" s="100">
        <v>0</v>
      </c>
      <c r="K457" s="100">
        <v>0</v>
      </c>
      <c r="L457" s="100">
        <v>0</v>
      </c>
      <c r="M457" s="100">
        <v>0</v>
      </c>
      <c r="N457" s="100">
        <v>0</v>
      </c>
    </row>
    <row r="458" spans="1:14" x14ac:dyDescent="0.5">
      <c r="A458" s="99">
        <v>681</v>
      </c>
      <c r="B458" s="82" t="s">
        <v>2636</v>
      </c>
      <c r="C458" s="82" t="s">
        <v>5233</v>
      </c>
      <c r="D458" s="91">
        <v>9900000</v>
      </c>
      <c r="E458" s="82" t="s">
        <v>2635</v>
      </c>
      <c r="F458" s="82" t="s">
        <v>183</v>
      </c>
      <c r="G458" s="98" t="s">
        <v>4905</v>
      </c>
      <c r="H458" s="100">
        <v>0</v>
      </c>
      <c r="I458" s="100">
        <v>0</v>
      </c>
      <c r="J458" s="100">
        <v>0</v>
      </c>
      <c r="K458" s="100">
        <v>0</v>
      </c>
      <c r="L458" s="100">
        <v>0</v>
      </c>
      <c r="M458" s="100">
        <v>0</v>
      </c>
      <c r="N458" s="100">
        <v>0</v>
      </c>
    </row>
    <row r="459" spans="1:14" x14ac:dyDescent="0.5">
      <c r="A459" s="99">
        <v>681</v>
      </c>
      <c r="B459" s="82" t="s">
        <v>2636</v>
      </c>
      <c r="C459" s="82" t="s">
        <v>5233</v>
      </c>
      <c r="E459" s="82" t="s">
        <v>2635</v>
      </c>
      <c r="F459" s="82" t="s">
        <v>183</v>
      </c>
      <c r="G459" s="98" t="s">
        <v>4906</v>
      </c>
      <c r="H459" s="100">
        <v>0</v>
      </c>
      <c r="I459" s="100">
        <v>0</v>
      </c>
      <c r="J459" s="100">
        <v>0</v>
      </c>
      <c r="K459" s="100">
        <v>0</v>
      </c>
      <c r="L459" s="100">
        <v>0</v>
      </c>
      <c r="M459" s="100">
        <v>0</v>
      </c>
      <c r="N459" s="100">
        <v>0</v>
      </c>
    </row>
    <row r="460" spans="1:14" x14ac:dyDescent="0.5">
      <c r="A460" s="99">
        <v>682</v>
      </c>
      <c r="B460" s="82" t="s">
        <v>786</v>
      </c>
      <c r="C460" s="82" t="s">
        <v>5279</v>
      </c>
      <c r="D460" s="91">
        <v>1988609</v>
      </c>
      <c r="E460" s="82" t="s">
        <v>785</v>
      </c>
      <c r="F460" s="82" t="s">
        <v>183</v>
      </c>
      <c r="G460" s="98" t="s">
        <v>4905</v>
      </c>
      <c r="H460" s="98">
        <v>363</v>
      </c>
      <c r="I460" s="98">
        <v>16</v>
      </c>
      <c r="J460" s="100">
        <v>93</v>
      </c>
      <c r="K460" s="98">
        <v>0</v>
      </c>
      <c r="L460" s="98">
        <v>0</v>
      </c>
      <c r="M460" s="98">
        <v>0</v>
      </c>
      <c r="N460" s="98">
        <v>0</v>
      </c>
    </row>
    <row r="461" spans="1:14" x14ac:dyDescent="0.5">
      <c r="A461" s="99">
        <v>682</v>
      </c>
      <c r="B461" s="82" t="s">
        <v>786</v>
      </c>
      <c r="C461" s="82" t="s">
        <v>5279</v>
      </c>
      <c r="E461" s="82" t="s">
        <v>785</v>
      </c>
      <c r="F461" s="82" t="s">
        <v>183</v>
      </c>
      <c r="G461" s="98" t="s">
        <v>4906</v>
      </c>
      <c r="H461" s="98">
        <v>0</v>
      </c>
      <c r="I461" s="98">
        <v>0</v>
      </c>
      <c r="J461" s="100">
        <v>290</v>
      </c>
      <c r="K461" s="98">
        <v>0</v>
      </c>
      <c r="L461" s="98">
        <v>0</v>
      </c>
      <c r="M461" s="98">
        <v>0</v>
      </c>
      <c r="N461" s="98">
        <v>0</v>
      </c>
    </row>
    <row r="462" spans="1:14" x14ac:dyDescent="0.5">
      <c r="A462" s="99">
        <v>683</v>
      </c>
      <c r="B462" s="82" t="s">
        <v>1174</v>
      </c>
      <c r="C462" s="82" t="s">
        <v>5258</v>
      </c>
      <c r="D462" s="91">
        <v>3000000</v>
      </c>
      <c r="E462" s="82" t="s">
        <v>1173</v>
      </c>
      <c r="F462" s="82" t="s">
        <v>183</v>
      </c>
      <c r="G462" s="98" t="s">
        <v>4905</v>
      </c>
      <c r="H462" s="100">
        <v>0</v>
      </c>
      <c r="I462" s="100">
        <v>0</v>
      </c>
      <c r="J462" s="100">
        <v>0</v>
      </c>
      <c r="K462" s="100">
        <v>0</v>
      </c>
      <c r="L462" s="100">
        <v>0</v>
      </c>
      <c r="M462" s="100">
        <v>0</v>
      </c>
      <c r="N462" s="100">
        <v>0</v>
      </c>
    </row>
    <row r="463" spans="1:14" x14ac:dyDescent="0.5">
      <c r="A463" s="99">
        <v>683</v>
      </c>
      <c r="B463" s="82" t="s">
        <v>1174</v>
      </c>
      <c r="C463" s="82" t="s">
        <v>5258</v>
      </c>
      <c r="E463" s="82" t="s">
        <v>1173</v>
      </c>
      <c r="F463" s="82" t="s">
        <v>183</v>
      </c>
      <c r="G463" s="98" t="s">
        <v>4906</v>
      </c>
      <c r="H463" s="100">
        <v>0</v>
      </c>
      <c r="I463" s="100">
        <v>0</v>
      </c>
      <c r="J463" s="100">
        <v>0</v>
      </c>
      <c r="K463" s="100">
        <v>0</v>
      </c>
      <c r="L463" s="100">
        <v>0</v>
      </c>
      <c r="M463" s="100">
        <v>0</v>
      </c>
      <c r="N463" s="100">
        <v>0</v>
      </c>
    </row>
    <row r="464" spans="1:14" x14ac:dyDescent="0.5">
      <c r="A464" s="99">
        <v>684</v>
      </c>
      <c r="B464" s="82" t="s">
        <v>463</v>
      </c>
      <c r="C464" s="82" t="s">
        <v>5233</v>
      </c>
      <c r="D464" s="91">
        <v>5150000</v>
      </c>
      <c r="E464" s="82" t="s">
        <v>462</v>
      </c>
      <c r="F464" s="82" t="s">
        <v>183</v>
      </c>
      <c r="G464" s="98" t="s">
        <v>4905</v>
      </c>
      <c r="H464" s="100">
        <v>0</v>
      </c>
      <c r="I464" s="100">
        <v>0</v>
      </c>
      <c r="J464" s="100">
        <v>0</v>
      </c>
      <c r="K464" s="100">
        <v>0</v>
      </c>
      <c r="L464" s="100">
        <v>0</v>
      </c>
      <c r="M464" s="100">
        <v>0</v>
      </c>
      <c r="N464" s="100">
        <v>0</v>
      </c>
    </row>
    <row r="465" spans="1:14" x14ac:dyDescent="0.5">
      <c r="A465" s="99">
        <v>684</v>
      </c>
      <c r="B465" s="82" t="s">
        <v>463</v>
      </c>
      <c r="C465" s="82" t="s">
        <v>5233</v>
      </c>
      <c r="E465" s="82" t="s">
        <v>462</v>
      </c>
      <c r="F465" s="82" t="s">
        <v>183</v>
      </c>
      <c r="G465" s="98" t="s">
        <v>4906</v>
      </c>
      <c r="H465" s="100">
        <v>0</v>
      </c>
      <c r="I465" s="100">
        <v>0</v>
      </c>
      <c r="J465" s="100">
        <v>0</v>
      </c>
      <c r="K465" s="100">
        <v>0</v>
      </c>
      <c r="L465" s="100">
        <v>0</v>
      </c>
      <c r="M465" s="100">
        <v>0</v>
      </c>
      <c r="N465" s="100">
        <v>0</v>
      </c>
    </row>
    <row r="466" spans="1:14" x14ac:dyDescent="0.5">
      <c r="A466" s="99">
        <v>685</v>
      </c>
      <c r="B466" s="82" t="s">
        <v>1089</v>
      </c>
      <c r="C466" s="82" t="s">
        <v>5233</v>
      </c>
      <c r="D466" s="91">
        <v>2000000</v>
      </c>
      <c r="E466" s="82" t="s">
        <v>1088</v>
      </c>
      <c r="F466" s="82" t="s">
        <v>183</v>
      </c>
      <c r="G466" s="98" t="s">
        <v>4905</v>
      </c>
      <c r="H466" s="100">
        <v>0</v>
      </c>
      <c r="I466" s="100">
        <v>0</v>
      </c>
      <c r="J466" s="100">
        <v>0</v>
      </c>
      <c r="K466" s="100">
        <v>0</v>
      </c>
      <c r="L466" s="100">
        <v>0</v>
      </c>
      <c r="M466" s="100">
        <v>0</v>
      </c>
      <c r="N466" s="100">
        <v>0</v>
      </c>
    </row>
    <row r="467" spans="1:14" x14ac:dyDescent="0.5">
      <c r="A467" s="99">
        <v>685</v>
      </c>
      <c r="B467" s="82" t="s">
        <v>1089</v>
      </c>
      <c r="C467" s="82" t="s">
        <v>5233</v>
      </c>
      <c r="E467" s="82" t="s">
        <v>1088</v>
      </c>
      <c r="F467" s="82" t="s">
        <v>183</v>
      </c>
      <c r="G467" s="98" t="s">
        <v>4906</v>
      </c>
      <c r="H467" s="100">
        <v>0</v>
      </c>
      <c r="I467" s="100">
        <v>0</v>
      </c>
      <c r="J467" s="100">
        <v>0</v>
      </c>
      <c r="K467" s="100">
        <v>0</v>
      </c>
      <c r="L467" s="100">
        <v>0</v>
      </c>
      <c r="M467" s="100">
        <v>0</v>
      </c>
      <c r="N467" s="100">
        <v>0</v>
      </c>
    </row>
    <row r="468" spans="1:14" x14ac:dyDescent="0.5">
      <c r="A468" s="99">
        <v>686</v>
      </c>
      <c r="B468" s="82" t="s">
        <v>1553</v>
      </c>
      <c r="C468" s="82" t="s">
        <v>5257</v>
      </c>
      <c r="D468" s="91">
        <v>18000000</v>
      </c>
      <c r="E468" s="82" t="s">
        <v>1552</v>
      </c>
      <c r="F468" s="82" t="s">
        <v>183</v>
      </c>
      <c r="G468" s="98" t="s">
        <v>4905</v>
      </c>
      <c r="H468" s="100">
        <v>0</v>
      </c>
      <c r="I468" s="100">
        <v>0</v>
      </c>
      <c r="J468" s="100">
        <v>0</v>
      </c>
      <c r="K468" s="100">
        <v>0</v>
      </c>
      <c r="L468" s="100">
        <v>0</v>
      </c>
      <c r="M468" s="100">
        <v>0</v>
      </c>
      <c r="N468" s="100">
        <v>0</v>
      </c>
    </row>
    <row r="469" spans="1:14" x14ac:dyDescent="0.5">
      <c r="A469" s="99">
        <v>686</v>
      </c>
      <c r="B469" s="82" t="s">
        <v>1553</v>
      </c>
      <c r="C469" s="82" t="s">
        <v>5257</v>
      </c>
      <c r="E469" s="82" t="s">
        <v>1552</v>
      </c>
      <c r="F469" s="82" t="s">
        <v>183</v>
      </c>
      <c r="G469" s="98" t="s">
        <v>4906</v>
      </c>
      <c r="H469" s="100">
        <v>0</v>
      </c>
      <c r="I469" s="100">
        <v>0</v>
      </c>
      <c r="J469" s="100">
        <v>0</v>
      </c>
      <c r="K469" s="100">
        <v>0</v>
      </c>
      <c r="L469" s="100">
        <v>0</v>
      </c>
      <c r="M469" s="100">
        <v>0</v>
      </c>
      <c r="N469" s="100">
        <v>0</v>
      </c>
    </row>
    <row r="470" spans="1:14" x14ac:dyDescent="0.5">
      <c r="A470" s="99">
        <v>688</v>
      </c>
      <c r="B470" s="82" t="s">
        <v>342</v>
      </c>
      <c r="C470" s="82" t="s">
        <v>5257</v>
      </c>
      <c r="D470" s="91">
        <v>3000000</v>
      </c>
      <c r="E470" s="82" t="s">
        <v>341</v>
      </c>
      <c r="F470" s="82" t="s">
        <v>183</v>
      </c>
      <c r="G470" s="98" t="s">
        <v>4905</v>
      </c>
      <c r="H470" s="98">
        <v>0</v>
      </c>
      <c r="I470" s="98">
        <v>0</v>
      </c>
      <c r="J470" s="100">
        <v>100</v>
      </c>
      <c r="K470" s="98">
        <v>0</v>
      </c>
      <c r="L470" s="98">
        <v>0</v>
      </c>
      <c r="M470" s="98">
        <v>0</v>
      </c>
      <c r="N470" s="98">
        <v>0</v>
      </c>
    </row>
    <row r="471" spans="1:14" x14ac:dyDescent="0.5">
      <c r="A471" s="99">
        <v>688</v>
      </c>
      <c r="B471" s="82" t="s">
        <v>342</v>
      </c>
      <c r="C471" s="82" t="s">
        <v>5257</v>
      </c>
      <c r="E471" s="82" t="s">
        <v>341</v>
      </c>
      <c r="F471" s="82" t="s">
        <v>183</v>
      </c>
      <c r="G471" s="98" t="s">
        <v>4906</v>
      </c>
      <c r="H471" s="98">
        <v>0</v>
      </c>
      <c r="I471" s="98">
        <v>0</v>
      </c>
      <c r="J471" s="100">
        <v>0</v>
      </c>
      <c r="K471" s="98">
        <v>0</v>
      </c>
      <c r="L471" s="98">
        <v>0</v>
      </c>
      <c r="M471" s="98">
        <v>0</v>
      </c>
      <c r="N471" s="98">
        <v>0</v>
      </c>
    </row>
    <row r="472" spans="1:14" x14ac:dyDescent="0.5">
      <c r="A472" s="99">
        <v>690</v>
      </c>
      <c r="B472" s="82" t="s">
        <v>4875</v>
      </c>
      <c r="C472" s="82" t="s">
        <v>5262</v>
      </c>
      <c r="D472" s="91">
        <v>20000000</v>
      </c>
      <c r="E472" s="82" t="s">
        <v>1364</v>
      </c>
      <c r="F472" s="82" t="s">
        <v>183</v>
      </c>
      <c r="G472" s="98" t="s">
        <v>4905</v>
      </c>
      <c r="H472" s="100">
        <v>0</v>
      </c>
      <c r="I472" s="100">
        <v>0</v>
      </c>
      <c r="J472" s="100">
        <v>0</v>
      </c>
      <c r="K472" s="100">
        <v>0</v>
      </c>
      <c r="L472" s="100">
        <v>0</v>
      </c>
      <c r="M472" s="100">
        <v>0</v>
      </c>
      <c r="N472" s="100">
        <v>0</v>
      </c>
    </row>
    <row r="473" spans="1:14" x14ac:dyDescent="0.5">
      <c r="A473" s="99">
        <v>690</v>
      </c>
      <c r="B473" s="82" t="s">
        <v>4875</v>
      </c>
      <c r="C473" s="82" t="s">
        <v>5262</v>
      </c>
      <c r="E473" s="82" t="s">
        <v>1364</v>
      </c>
      <c r="F473" s="82" t="s">
        <v>183</v>
      </c>
      <c r="G473" s="98" t="s">
        <v>4906</v>
      </c>
      <c r="H473" s="100">
        <v>0</v>
      </c>
      <c r="I473" s="100">
        <v>0</v>
      </c>
      <c r="J473" s="100">
        <v>0</v>
      </c>
      <c r="K473" s="100">
        <v>0</v>
      </c>
      <c r="L473" s="100">
        <v>0</v>
      </c>
      <c r="M473" s="100">
        <v>0</v>
      </c>
      <c r="N473" s="100">
        <v>0</v>
      </c>
    </row>
    <row r="474" spans="1:14" x14ac:dyDescent="0.5">
      <c r="A474" s="99">
        <v>713</v>
      </c>
      <c r="B474" s="82" t="s">
        <v>4878</v>
      </c>
      <c r="C474" s="82" t="s">
        <v>5280</v>
      </c>
      <c r="D474" s="91">
        <v>3000000</v>
      </c>
      <c r="E474" s="95" t="s">
        <v>4877</v>
      </c>
      <c r="F474" s="82" t="s">
        <v>183</v>
      </c>
      <c r="G474" s="98" t="s">
        <v>4905</v>
      </c>
      <c r="H474" s="100">
        <v>0</v>
      </c>
      <c r="I474" s="100">
        <v>0</v>
      </c>
      <c r="J474" s="100">
        <v>0</v>
      </c>
      <c r="K474" s="100">
        <v>0</v>
      </c>
      <c r="L474" s="100">
        <v>0</v>
      </c>
      <c r="M474" s="100">
        <v>0</v>
      </c>
      <c r="N474" s="100">
        <v>0</v>
      </c>
    </row>
    <row r="475" spans="1:14" x14ac:dyDescent="0.5">
      <c r="A475" s="99">
        <v>713</v>
      </c>
      <c r="B475" s="82" t="s">
        <v>4878</v>
      </c>
      <c r="C475" s="82" t="s">
        <v>5280</v>
      </c>
      <c r="D475" s="91"/>
      <c r="E475" s="95" t="s">
        <v>4877</v>
      </c>
      <c r="F475" s="82" t="s">
        <v>183</v>
      </c>
      <c r="G475" s="98" t="s">
        <v>4906</v>
      </c>
      <c r="H475" s="100">
        <v>0</v>
      </c>
      <c r="I475" s="100">
        <v>0</v>
      </c>
      <c r="J475" s="100">
        <v>0</v>
      </c>
      <c r="K475" s="100">
        <v>0</v>
      </c>
      <c r="L475" s="100">
        <v>0</v>
      </c>
      <c r="M475" s="100">
        <v>0</v>
      </c>
      <c r="N475" s="100">
        <v>0</v>
      </c>
    </row>
    <row r="476" spans="1:14" x14ac:dyDescent="0.5">
      <c r="A476" s="99">
        <v>714</v>
      </c>
      <c r="B476" s="82" t="s">
        <v>4886</v>
      </c>
      <c r="C476" s="82" t="s">
        <v>5271</v>
      </c>
      <c r="D476" s="91">
        <v>11400000</v>
      </c>
      <c r="E476" s="82" t="s">
        <v>4885</v>
      </c>
      <c r="F476" s="82" t="s">
        <v>183</v>
      </c>
      <c r="G476" s="98" t="s">
        <v>4905</v>
      </c>
      <c r="H476" s="100">
        <v>0</v>
      </c>
      <c r="I476" s="100">
        <v>0</v>
      </c>
      <c r="J476" s="100">
        <v>0</v>
      </c>
      <c r="K476" s="100">
        <v>0</v>
      </c>
      <c r="L476" s="100">
        <v>0</v>
      </c>
      <c r="M476" s="100">
        <v>0</v>
      </c>
      <c r="N476" s="100">
        <v>0</v>
      </c>
    </row>
    <row r="477" spans="1:14" x14ac:dyDescent="0.5">
      <c r="A477" s="99">
        <v>714</v>
      </c>
      <c r="B477" s="82" t="s">
        <v>4886</v>
      </c>
      <c r="C477" s="82" t="s">
        <v>5271</v>
      </c>
      <c r="D477" s="91"/>
      <c r="E477" s="82" t="s">
        <v>4885</v>
      </c>
      <c r="F477" s="82" t="s">
        <v>183</v>
      </c>
      <c r="G477" s="98" t="s">
        <v>4906</v>
      </c>
      <c r="H477" s="100">
        <v>0</v>
      </c>
      <c r="I477" s="100">
        <v>0</v>
      </c>
      <c r="J477" s="100">
        <v>0</v>
      </c>
      <c r="K477" s="100">
        <v>0</v>
      </c>
      <c r="L477" s="100">
        <v>0</v>
      </c>
      <c r="M477" s="100">
        <v>0</v>
      </c>
      <c r="N477" s="100">
        <v>0</v>
      </c>
    </row>
    <row r="478" spans="1:14" x14ac:dyDescent="0.5">
      <c r="A478" s="99">
        <v>715</v>
      </c>
      <c r="B478" s="82" t="s">
        <v>4892</v>
      </c>
      <c r="C478" s="82" t="s">
        <v>5281</v>
      </c>
      <c r="D478" s="91">
        <v>7530000</v>
      </c>
      <c r="E478" s="82" t="s">
        <v>4891</v>
      </c>
      <c r="F478" s="82" t="s">
        <v>183</v>
      </c>
      <c r="G478" s="98" t="s">
        <v>4905</v>
      </c>
      <c r="H478" s="100">
        <v>12280</v>
      </c>
      <c r="I478" s="100">
        <v>8070</v>
      </c>
      <c r="J478" s="100">
        <v>20350</v>
      </c>
      <c r="K478" s="98">
        <v>12280</v>
      </c>
    </row>
    <row r="479" spans="1:14" x14ac:dyDescent="0.5">
      <c r="A479" s="99">
        <v>715</v>
      </c>
      <c r="B479" s="82" t="s">
        <v>4892</v>
      </c>
      <c r="C479" s="82" t="s">
        <v>5281</v>
      </c>
      <c r="D479" s="91"/>
      <c r="E479" s="82" t="s">
        <v>4891</v>
      </c>
      <c r="F479" s="82" t="s">
        <v>183</v>
      </c>
      <c r="G479" s="98" t="s">
        <v>4906</v>
      </c>
      <c r="H479" s="100">
        <v>0</v>
      </c>
      <c r="I479" s="100">
        <v>0</v>
      </c>
      <c r="J479" s="100">
        <v>0</v>
      </c>
      <c r="K479" s="100">
        <v>0</v>
      </c>
      <c r="L479" s="100">
        <v>0</v>
      </c>
      <c r="M479" s="100">
        <v>0</v>
      </c>
      <c r="N479" s="100">
        <v>0</v>
      </c>
    </row>
    <row r="480" spans="1:14" x14ac:dyDescent="0.5">
      <c r="A480" s="99">
        <v>900</v>
      </c>
      <c r="B480" s="82" t="s">
        <v>4899</v>
      </c>
      <c r="C480" s="82" t="s">
        <v>5233</v>
      </c>
      <c r="F480" s="82" t="s">
        <v>183</v>
      </c>
      <c r="G480" s="82"/>
      <c r="H480" s="22"/>
      <c r="I480" s="22"/>
      <c r="J480" s="22"/>
      <c r="K480" s="22"/>
      <c r="L480" s="22"/>
      <c r="M480" s="22"/>
      <c r="N480" s="22"/>
    </row>
    <row r="481" spans="1:14" x14ac:dyDescent="0.5">
      <c r="A481" s="99">
        <v>901</v>
      </c>
      <c r="B481" s="82" t="s">
        <v>4900</v>
      </c>
      <c r="C481" s="82" t="s">
        <v>5235</v>
      </c>
      <c r="F481" s="82" t="s">
        <v>183</v>
      </c>
      <c r="G481" s="82"/>
      <c r="H481" s="22"/>
      <c r="I481" s="22"/>
      <c r="J481" s="22"/>
      <c r="K481" s="22"/>
      <c r="L481" s="22"/>
      <c r="M481" s="22"/>
      <c r="N481" s="22"/>
    </row>
    <row r="482" spans="1:14" x14ac:dyDescent="0.5">
      <c r="A482" s="99">
        <v>902</v>
      </c>
      <c r="B482" s="82" t="s">
        <v>4901</v>
      </c>
      <c r="C482" s="82" t="s">
        <v>5282</v>
      </c>
      <c r="F482" s="82" t="s">
        <v>183</v>
      </c>
      <c r="G482" s="82"/>
      <c r="H482" s="22"/>
      <c r="I482" s="22"/>
      <c r="J482" s="22"/>
      <c r="K482" s="22"/>
      <c r="L482" s="22"/>
      <c r="M482" s="22"/>
      <c r="N482" s="22"/>
    </row>
    <row r="483" spans="1:14" x14ac:dyDescent="0.5">
      <c r="F483" s="82"/>
      <c r="G483" s="82"/>
      <c r="H483" s="22"/>
      <c r="I483" s="22"/>
      <c r="J483" s="22"/>
      <c r="K483" s="22"/>
      <c r="L483" s="22"/>
      <c r="M483" s="22"/>
      <c r="N483" s="22"/>
    </row>
    <row r="484" spans="1:14" x14ac:dyDescent="0.5">
      <c r="F484" s="82"/>
      <c r="G484" s="82"/>
      <c r="H484" s="22"/>
      <c r="I484" s="22"/>
      <c r="J484" s="22"/>
      <c r="K484" s="22"/>
      <c r="L484" s="22"/>
      <c r="M484" s="22"/>
      <c r="N484" s="22"/>
    </row>
    <row r="485" spans="1:14" x14ac:dyDescent="0.5">
      <c r="F485" s="82"/>
      <c r="G485" s="82"/>
      <c r="H485" s="22"/>
      <c r="I485" s="22"/>
      <c r="J485" s="22"/>
      <c r="K485" s="22"/>
      <c r="L485" s="22"/>
      <c r="M485" s="22"/>
      <c r="N485" s="22"/>
    </row>
    <row r="486" spans="1:14" x14ac:dyDescent="0.5">
      <c r="F486" s="82"/>
      <c r="G486" s="82"/>
      <c r="H486" s="22"/>
      <c r="I486" s="22"/>
      <c r="J486" s="22"/>
      <c r="K486" s="22"/>
      <c r="L486" s="22"/>
      <c r="M486" s="22"/>
      <c r="N486" s="22"/>
    </row>
    <row r="487" spans="1:14" x14ac:dyDescent="0.5">
      <c r="F487" s="82"/>
      <c r="G487" s="82"/>
      <c r="H487" s="22"/>
      <c r="I487" s="22"/>
      <c r="J487" s="22"/>
      <c r="K487" s="22"/>
      <c r="L487" s="22"/>
      <c r="M487" s="22"/>
      <c r="N487" s="22"/>
    </row>
    <row r="488" spans="1:14" x14ac:dyDescent="0.5">
      <c r="F488" s="82"/>
      <c r="G488" s="82"/>
      <c r="H488" s="22"/>
      <c r="I488" s="22"/>
      <c r="J488" s="22"/>
      <c r="K488" s="22"/>
      <c r="L488" s="22"/>
      <c r="M488" s="22"/>
      <c r="N488" s="22"/>
    </row>
    <row r="489" spans="1:14" x14ac:dyDescent="0.5">
      <c r="F489" s="82"/>
      <c r="G489" s="82"/>
      <c r="H489" s="22"/>
      <c r="I489" s="22"/>
      <c r="J489" s="22"/>
      <c r="K489" s="22"/>
      <c r="L489" s="22"/>
      <c r="M489" s="22"/>
      <c r="N489" s="22"/>
    </row>
    <row r="490" spans="1:14" x14ac:dyDescent="0.5">
      <c r="F490" s="82"/>
      <c r="G490" s="82"/>
      <c r="H490" s="22"/>
      <c r="I490" s="22"/>
      <c r="J490" s="22"/>
      <c r="K490" s="22"/>
      <c r="L490" s="22"/>
      <c r="M490" s="22"/>
      <c r="N490" s="22"/>
    </row>
    <row r="491" spans="1:14" x14ac:dyDescent="0.5">
      <c r="F491" s="82"/>
      <c r="G491" s="82"/>
      <c r="H491" s="22"/>
      <c r="I491" s="22"/>
      <c r="J491" s="22"/>
      <c r="K491" s="22"/>
      <c r="L491" s="22"/>
      <c r="M491" s="22"/>
      <c r="N491" s="22"/>
    </row>
    <row r="492" spans="1:14" x14ac:dyDescent="0.5">
      <c r="F492" s="82"/>
      <c r="G492" s="82"/>
      <c r="H492" s="22"/>
      <c r="I492" s="22"/>
      <c r="J492" s="22"/>
      <c r="K492" s="22"/>
      <c r="L492" s="22"/>
      <c r="M492" s="22"/>
      <c r="N492" s="22"/>
    </row>
    <row r="493" spans="1:14" x14ac:dyDescent="0.5">
      <c r="F493" s="82"/>
      <c r="G493" s="82"/>
      <c r="H493" s="22"/>
      <c r="I493" s="22"/>
      <c r="J493" s="22"/>
      <c r="K493" s="22"/>
      <c r="L493" s="22"/>
      <c r="M493" s="22"/>
      <c r="N493" s="22"/>
    </row>
    <row r="494" spans="1:14" x14ac:dyDescent="0.5">
      <c r="F494" s="82"/>
      <c r="G494" s="82"/>
      <c r="H494" s="22"/>
      <c r="I494" s="22"/>
      <c r="J494" s="22"/>
      <c r="K494" s="22"/>
      <c r="L494" s="22"/>
      <c r="M494" s="22"/>
      <c r="N494" s="22"/>
    </row>
    <row r="495" spans="1:14" x14ac:dyDescent="0.5">
      <c r="F495" s="82"/>
      <c r="G495" s="82"/>
      <c r="H495" s="22"/>
      <c r="I495" s="22"/>
      <c r="J495" s="22"/>
      <c r="K495" s="22"/>
      <c r="L495" s="22"/>
      <c r="M495" s="22"/>
      <c r="N495" s="22"/>
    </row>
    <row r="496" spans="1:14" x14ac:dyDescent="0.5">
      <c r="F496" s="82"/>
      <c r="G496" s="82"/>
      <c r="H496" s="22"/>
      <c r="I496" s="22"/>
      <c r="J496" s="22"/>
      <c r="K496" s="22"/>
      <c r="L496" s="22"/>
      <c r="M496" s="22"/>
      <c r="N496" s="22"/>
    </row>
    <row r="497" spans="6:14" x14ac:dyDescent="0.5">
      <c r="F497" s="82"/>
      <c r="G497" s="82"/>
      <c r="H497" s="22"/>
      <c r="I497" s="22"/>
      <c r="J497" s="22"/>
      <c r="K497" s="22"/>
      <c r="L497" s="22"/>
      <c r="M497" s="22"/>
      <c r="N497" s="22"/>
    </row>
    <row r="498" spans="6:14" x14ac:dyDescent="0.5">
      <c r="F498" s="82"/>
      <c r="G498" s="82"/>
      <c r="H498" s="22"/>
      <c r="I498" s="22"/>
      <c r="J498" s="22"/>
      <c r="K498" s="22"/>
      <c r="L498" s="22"/>
      <c r="M498" s="22"/>
      <c r="N498" s="22"/>
    </row>
    <row r="499" spans="6:14" x14ac:dyDescent="0.5">
      <c r="F499" s="82"/>
      <c r="G499" s="82"/>
      <c r="H499" s="22"/>
      <c r="I499" s="22"/>
      <c r="J499" s="22"/>
      <c r="K499" s="22"/>
      <c r="L499" s="22"/>
      <c r="M499" s="22"/>
      <c r="N499" s="22"/>
    </row>
    <row r="500" spans="6:14" x14ac:dyDescent="0.5">
      <c r="F500" s="82"/>
      <c r="G500" s="82"/>
      <c r="H500" s="22"/>
      <c r="I500" s="22"/>
      <c r="J500" s="22"/>
      <c r="K500" s="22"/>
      <c r="L500" s="22"/>
      <c r="M500" s="22"/>
      <c r="N500" s="22"/>
    </row>
    <row r="501" spans="6:14" x14ac:dyDescent="0.5">
      <c r="F501" s="82"/>
      <c r="G501" s="82"/>
      <c r="H501" s="22"/>
      <c r="I501" s="22"/>
      <c r="J501" s="22"/>
      <c r="K501" s="22"/>
      <c r="L501" s="22"/>
      <c r="M501" s="22"/>
      <c r="N501" s="22"/>
    </row>
    <row r="502" spans="6:14" x14ac:dyDescent="0.5">
      <c r="F502" s="82"/>
      <c r="G502" s="82"/>
      <c r="H502" s="22"/>
      <c r="I502" s="22"/>
      <c r="J502" s="22"/>
      <c r="K502" s="22"/>
      <c r="L502" s="22"/>
      <c r="M502" s="22"/>
      <c r="N502" s="22"/>
    </row>
    <row r="503" spans="6:14" x14ac:dyDescent="0.5">
      <c r="F503" s="82"/>
      <c r="G503" s="82"/>
      <c r="H503" s="22"/>
      <c r="I503" s="22"/>
      <c r="J503" s="22"/>
      <c r="K503" s="22"/>
      <c r="L503" s="22"/>
      <c r="M503" s="22"/>
      <c r="N503" s="22"/>
    </row>
    <row r="504" spans="6:14" x14ac:dyDescent="0.5">
      <c r="F504" s="82"/>
      <c r="G504" s="82"/>
      <c r="H504" s="22"/>
      <c r="I504" s="22"/>
      <c r="J504" s="22"/>
      <c r="K504" s="22"/>
      <c r="L504" s="22"/>
      <c r="M504" s="22"/>
      <c r="N504" s="22"/>
    </row>
    <row r="505" spans="6:14" x14ac:dyDescent="0.5">
      <c r="F505" s="82"/>
      <c r="G505" s="82"/>
      <c r="H505" s="22"/>
      <c r="I505" s="22"/>
      <c r="J505" s="22"/>
      <c r="K505" s="22"/>
      <c r="L505" s="22"/>
      <c r="M505" s="22"/>
      <c r="N505" s="22"/>
    </row>
    <row r="506" spans="6:14" x14ac:dyDescent="0.5">
      <c r="F506" s="82"/>
      <c r="G506" s="82"/>
      <c r="H506" s="22"/>
      <c r="I506" s="22"/>
      <c r="J506" s="22"/>
      <c r="K506" s="22"/>
      <c r="L506" s="22"/>
      <c r="M506" s="22"/>
      <c r="N506" s="22"/>
    </row>
    <row r="507" spans="6:14" x14ac:dyDescent="0.5">
      <c r="F507" s="82"/>
      <c r="G507" s="82"/>
      <c r="H507" s="22"/>
      <c r="I507" s="22"/>
      <c r="J507" s="22"/>
      <c r="K507" s="22"/>
      <c r="L507" s="22"/>
      <c r="M507" s="22"/>
      <c r="N507" s="22"/>
    </row>
    <row r="508" spans="6:14" x14ac:dyDescent="0.5">
      <c r="F508" s="82"/>
      <c r="G508" s="82"/>
      <c r="H508" s="22"/>
      <c r="I508" s="22"/>
      <c r="J508" s="22"/>
      <c r="K508" s="22"/>
      <c r="L508" s="22"/>
      <c r="M508" s="22"/>
      <c r="N508" s="22"/>
    </row>
    <row r="509" spans="6:14" x14ac:dyDescent="0.5">
      <c r="F509" s="82"/>
      <c r="G509" s="82"/>
      <c r="H509" s="22"/>
      <c r="I509" s="22"/>
      <c r="J509" s="22"/>
      <c r="K509" s="22"/>
      <c r="L509" s="22"/>
      <c r="M509" s="22"/>
      <c r="N509" s="22"/>
    </row>
    <row r="510" spans="6:14" x14ac:dyDescent="0.5">
      <c r="F510" s="82"/>
      <c r="G510" s="82"/>
      <c r="H510" s="22"/>
      <c r="I510" s="22"/>
      <c r="J510" s="22"/>
      <c r="K510" s="22"/>
      <c r="L510" s="22"/>
      <c r="M510" s="22"/>
      <c r="N510" s="22"/>
    </row>
    <row r="511" spans="6:14" x14ac:dyDescent="0.5">
      <c r="F511" s="82"/>
      <c r="G511" s="82"/>
      <c r="H511" s="22"/>
      <c r="I511" s="22"/>
      <c r="J511" s="22"/>
      <c r="K511" s="22"/>
      <c r="L511" s="22"/>
      <c r="M511" s="22"/>
      <c r="N511" s="22"/>
    </row>
    <row r="512" spans="6:14" x14ac:dyDescent="0.5">
      <c r="F512" s="82"/>
      <c r="G512" s="82"/>
      <c r="H512" s="22"/>
      <c r="I512" s="22"/>
      <c r="J512" s="22"/>
      <c r="K512" s="22"/>
      <c r="L512" s="22"/>
      <c r="M512" s="22"/>
      <c r="N512" s="22"/>
    </row>
    <row r="513" spans="6:14" x14ac:dyDescent="0.5">
      <c r="F513" s="82"/>
      <c r="G513" s="82"/>
      <c r="H513" s="22"/>
      <c r="I513" s="22"/>
      <c r="J513" s="22"/>
      <c r="K513" s="22"/>
      <c r="L513" s="22"/>
      <c r="M513" s="22"/>
      <c r="N513" s="22"/>
    </row>
    <row r="514" spans="6:14" x14ac:dyDescent="0.5">
      <c r="F514" s="82"/>
      <c r="G514" s="82"/>
      <c r="H514" s="22"/>
      <c r="I514" s="22"/>
      <c r="J514" s="22"/>
      <c r="K514" s="22"/>
      <c r="L514" s="22"/>
      <c r="M514" s="22"/>
      <c r="N514" s="22"/>
    </row>
    <row r="515" spans="6:14" x14ac:dyDescent="0.5">
      <c r="F515" s="82"/>
      <c r="G515" s="82"/>
      <c r="H515" s="22"/>
      <c r="I515" s="22"/>
      <c r="J515" s="22"/>
      <c r="K515" s="22"/>
      <c r="L515" s="22"/>
      <c r="M515" s="22"/>
      <c r="N515" s="22"/>
    </row>
    <row r="516" spans="6:14" x14ac:dyDescent="0.5">
      <c r="F516" s="82"/>
      <c r="G516" s="82"/>
      <c r="H516" s="22"/>
      <c r="I516" s="22"/>
      <c r="J516" s="22"/>
      <c r="K516" s="22"/>
      <c r="L516" s="22"/>
      <c r="M516" s="22"/>
      <c r="N516" s="22"/>
    </row>
    <row r="517" spans="6:14" x14ac:dyDescent="0.5">
      <c r="F517" s="82"/>
      <c r="G517" s="82"/>
      <c r="H517" s="22"/>
      <c r="I517" s="22"/>
      <c r="J517" s="22"/>
      <c r="K517" s="22"/>
      <c r="L517" s="22"/>
      <c r="M517" s="22"/>
      <c r="N517" s="22"/>
    </row>
    <row r="518" spans="6:14" x14ac:dyDescent="0.5">
      <c r="F518" s="82"/>
      <c r="G518" s="82"/>
      <c r="H518" s="22"/>
      <c r="I518" s="22"/>
      <c r="J518" s="22"/>
      <c r="K518" s="22"/>
      <c r="L518" s="22"/>
      <c r="M518" s="22"/>
      <c r="N518" s="22"/>
    </row>
    <row r="519" spans="6:14" x14ac:dyDescent="0.5">
      <c r="F519" s="82"/>
      <c r="G519" s="82"/>
      <c r="H519" s="22"/>
      <c r="I519" s="22"/>
      <c r="J519" s="22"/>
      <c r="K519" s="22"/>
      <c r="L519" s="22"/>
      <c r="M519" s="22"/>
      <c r="N519" s="22"/>
    </row>
    <row r="520" spans="6:14" x14ac:dyDescent="0.5">
      <c r="F520" s="82"/>
      <c r="G520" s="82"/>
      <c r="H520" s="22"/>
      <c r="I520" s="22"/>
      <c r="J520" s="22"/>
      <c r="K520" s="22"/>
      <c r="L520" s="22"/>
      <c r="M520" s="22"/>
      <c r="N520" s="22"/>
    </row>
    <row r="521" spans="6:14" x14ac:dyDescent="0.5">
      <c r="F521" s="82"/>
      <c r="G521" s="82"/>
      <c r="H521" s="22"/>
      <c r="I521" s="22"/>
      <c r="J521" s="22"/>
      <c r="K521" s="22"/>
      <c r="L521" s="22"/>
      <c r="M521" s="22"/>
      <c r="N521" s="22"/>
    </row>
    <row r="522" spans="6:14" x14ac:dyDescent="0.5">
      <c r="F522" s="82"/>
      <c r="G522" s="82"/>
      <c r="H522" s="22"/>
      <c r="I522" s="22"/>
      <c r="J522" s="22"/>
      <c r="K522" s="22"/>
      <c r="L522" s="22"/>
      <c r="M522" s="22"/>
      <c r="N522" s="22"/>
    </row>
    <row r="523" spans="6:14" x14ac:dyDescent="0.5">
      <c r="F523" s="82"/>
      <c r="G523" s="82"/>
      <c r="H523" s="22"/>
      <c r="I523" s="22"/>
      <c r="J523" s="22"/>
      <c r="K523" s="22"/>
      <c r="L523" s="22"/>
      <c r="M523" s="22"/>
      <c r="N523" s="22"/>
    </row>
    <row r="524" spans="6:14" x14ac:dyDescent="0.5">
      <c r="F524" s="82"/>
      <c r="G524" s="82"/>
      <c r="H524" s="22"/>
      <c r="I524" s="22"/>
      <c r="J524" s="22"/>
      <c r="K524" s="22"/>
      <c r="L524" s="22"/>
      <c r="M524" s="22"/>
      <c r="N524" s="22"/>
    </row>
    <row r="525" spans="6:14" x14ac:dyDescent="0.5">
      <c r="F525" s="82"/>
      <c r="G525" s="82"/>
      <c r="H525" s="22"/>
      <c r="I525" s="22"/>
      <c r="J525" s="22"/>
      <c r="K525" s="22"/>
      <c r="L525" s="22"/>
      <c r="M525" s="22"/>
      <c r="N525" s="22"/>
    </row>
    <row r="526" spans="6:14" x14ac:dyDescent="0.5">
      <c r="F526" s="82"/>
      <c r="G526" s="82"/>
      <c r="H526" s="22"/>
      <c r="I526" s="22"/>
      <c r="J526" s="22"/>
      <c r="K526" s="22"/>
      <c r="L526" s="22"/>
      <c r="M526" s="22"/>
      <c r="N526" s="22"/>
    </row>
    <row r="527" spans="6:14" x14ac:dyDescent="0.5">
      <c r="F527" s="82"/>
      <c r="G527" s="82"/>
      <c r="H527" s="22"/>
      <c r="I527" s="22"/>
      <c r="J527" s="22"/>
      <c r="K527" s="22"/>
      <c r="L527" s="22"/>
      <c r="M527" s="22"/>
      <c r="N527" s="22"/>
    </row>
    <row r="528" spans="6:14" x14ac:dyDescent="0.5">
      <c r="F528" s="82"/>
      <c r="G528" s="82"/>
      <c r="H528" s="22"/>
      <c r="I528" s="22"/>
      <c r="J528" s="22"/>
      <c r="K528" s="22"/>
      <c r="L528" s="22"/>
      <c r="M528" s="22"/>
      <c r="N528" s="22"/>
    </row>
    <row r="529" spans="6:14" x14ac:dyDescent="0.5">
      <c r="F529" s="82"/>
      <c r="G529" s="82"/>
      <c r="H529" s="22"/>
      <c r="I529" s="22"/>
      <c r="J529" s="22"/>
      <c r="K529" s="22"/>
      <c r="L529" s="22"/>
      <c r="M529" s="22"/>
      <c r="N529" s="22"/>
    </row>
    <row r="530" spans="6:14" x14ac:dyDescent="0.5">
      <c r="F530" s="82"/>
      <c r="G530" s="82"/>
      <c r="H530" s="22"/>
      <c r="I530" s="22"/>
      <c r="J530" s="22"/>
      <c r="K530" s="22"/>
      <c r="L530" s="22"/>
      <c r="M530" s="22"/>
      <c r="N530" s="22"/>
    </row>
    <row r="531" spans="6:14" x14ac:dyDescent="0.5">
      <c r="F531" s="82"/>
      <c r="G531" s="82"/>
      <c r="H531" s="22"/>
      <c r="I531" s="22"/>
      <c r="J531" s="22"/>
      <c r="K531" s="22"/>
      <c r="L531" s="22"/>
      <c r="M531" s="22"/>
      <c r="N531" s="22"/>
    </row>
    <row r="532" spans="6:14" x14ac:dyDescent="0.5">
      <c r="F532" s="82"/>
      <c r="G532" s="82"/>
      <c r="H532" s="22"/>
      <c r="I532" s="22"/>
      <c r="J532" s="22"/>
      <c r="K532" s="22"/>
      <c r="L532" s="22"/>
      <c r="M532" s="22"/>
      <c r="N532" s="22"/>
    </row>
    <row r="533" spans="6:14" x14ac:dyDescent="0.5">
      <c r="F533" s="82"/>
      <c r="G533" s="82"/>
      <c r="H533" s="22"/>
      <c r="I533" s="22"/>
      <c r="J533" s="22"/>
      <c r="K533" s="22"/>
      <c r="L533" s="22"/>
      <c r="M533" s="22"/>
      <c r="N533" s="22"/>
    </row>
    <row r="534" spans="6:14" x14ac:dyDescent="0.5">
      <c r="F534" s="82"/>
      <c r="G534" s="82"/>
      <c r="H534" s="22"/>
      <c r="I534" s="22"/>
      <c r="J534" s="22"/>
      <c r="K534" s="22"/>
      <c r="L534" s="22"/>
      <c r="M534" s="22"/>
      <c r="N534" s="22"/>
    </row>
    <row r="535" spans="6:14" x14ac:dyDescent="0.5">
      <c r="F535" s="82"/>
      <c r="G535" s="82"/>
      <c r="H535" s="22"/>
      <c r="I535" s="22"/>
      <c r="J535" s="22"/>
      <c r="K535" s="22"/>
      <c r="L535" s="22"/>
      <c r="M535" s="22"/>
      <c r="N535" s="22"/>
    </row>
    <row r="536" spans="6:14" x14ac:dyDescent="0.5">
      <c r="F536" s="82"/>
      <c r="G536" s="82"/>
      <c r="H536" s="22"/>
      <c r="I536" s="22"/>
      <c r="J536" s="22"/>
      <c r="K536" s="22"/>
      <c r="L536" s="22"/>
      <c r="M536" s="22"/>
      <c r="N536" s="22"/>
    </row>
    <row r="537" spans="6:14" x14ac:dyDescent="0.5">
      <c r="F537" s="82"/>
      <c r="G537" s="82"/>
      <c r="H537" s="22"/>
      <c r="I537" s="22"/>
      <c r="J537" s="22"/>
      <c r="K537" s="22"/>
      <c r="L537" s="22"/>
      <c r="M537" s="22"/>
      <c r="N537" s="22"/>
    </row>
    <row r="538" spans="6:14" x14ac:dyDescent="0.5">
      <c r="F538" s="82"/>
      <c r="G538" s="82"/>
      <c r="H538" s="22"/>
      <c r="I538" s="22"/>
      <c r="J538" s="22"/>
      <c r="K538" s="22"/>
      <c r="L538" s="22"/>
      <c r="M538" s="22"/>
      <c r="N538" s="22"/>
    </row>
    <row r="539" spans="6:14" x14ac:dyDescent="0.5">
      <c r="F539" s="82"/>
      <c r="G539" s="82"/>
      <c r="H539" s="22"/>
      <c r="I539" s="22"/>
      <c r="J539" s="22"/>
      <c r="K539" s="22"/>
      <c r="L539" s="22"/>
      <c r="M539" s="22"/>
      <c r="N539" s="22"/>
    </row>
    <row r="540" spans="6:14" x14ac:dyDescent="0.5">
      <c r="F540" s="82"/>
      <c r="G540" s="82"/>
      <c r="H540" s="22"/>
      <c r="I540" s="22"/>
      <c r="J540" s="22"/>
      <c r="K540" s="22"/>
      <c r="L540" s="22"/>
      <c r="M540" s="22"/>
      <c r="N540" s="22"/>
    </row>
    <row r="541" spans="6:14" x14ac:dyDescent="0.5">
      <c r="F541" s="82"/>
      <c r="G541" s="82"/>
      <c r="H541" s="22"/>
      <c r="I541" s="22"/>
      <c r="J541" s="22"/>
      <c r="K541" s="22"/>
      <c r="L541" s="22"/>
      <c r="M541" s="22"/>
      <c r="N541" s="22"/>
    </row>
    <row r="542" spans="6:14" x14ac:dyDescent="0.5">
      <c r="F542" s="82"/>
      <c r="G542" s="82"/>
      <c r="H542" s="22"/>
      <c r="I542" s="22"/>
      <c r="J542" s="22"/>
      <c r="K542" s="22"/>
      <c r="L542" s="22"/>
      <c r="M542" s="22"/>
      <c r="N542" s="22"/>
    </row>
    <row r="543" spans="6:14" x14ac:dyDescent="0.5">
      <c r="F543" s="82"/>
      <c r="G543" s="82"/>
      <c r="H543" s="22"/>
      <c r="I543" s="22"/>
      <c r="J543" s="22"/>
      <c r="K543" s="22"/>
      <c r="L543" s="22"/>
      <c r="M543" s="22"/>
      <c r="N543" s="22"/>
    </row>
    <row r="544" spans="6:14" x14ac:dyDescent="0.5">
      <c r="F544" s="82"/>
      <c r="G544" s="82"/>
      <c r="H544" s="22"/>
      <c r="I544" s="22"/>
      <c r="J544" s="22"/>
      <c r="K544" s="22"/>
      <c r="L544" s="22"/>
      <c r="M544" s="22"/>
      <c r="N544" s="22"/>
    </row>
    <row r="545" spans="6:14" x14ac:dyDescent="0.5">
      <c r="F545" s="82"/>
      <c r="G545" s="82"/>
      <c r="H545" s="22"/>
      <c r="I545" s="22"/>
      <c r="J545" s="22"/>
      <c r="K545" s="22"/>
      <c r="L545" s="22"/>
      <c r="M545" s="22"/>
      <c r="N545" s="22"/>
    </row>
    <row r="546" spans="6:14" x14ac:dyDescent="0.5">
      <c r="F546" s="82"/>
      <c r="G546" s="82"/>
      <c r="H546" s="22"/>
      <c r="I546" s="22"/>
      <c r="J546" s="22"/>
      <c r="K546" s="22"/>
      <c r="L546" s="22"/>
      <c r="M546" s="22"/>
      <c r="N546" s="22"/>
    </row>
    <row r="547" spans="6:14" x14ac:dyDescent="0.5">
      <c r="F547" s="82"/>
      <c r="G547" s="82"/>
      <c r="H547" s="22"/>
      <c r="I547" s="22"/>
      <c r="J547" s="22"/>
      <c r="K547" s="22"/>
      <c r="L547" s="22"/>
      <c r="M547" s="22"/>
      <c r="N547" s="22"/>
    </row>
    <row r="548" spans="6:14" x14ac:dyDescent="0.5">
      <c r="F548" s="82"/>
      <c r="G548" s="82"/>
      <c r="H548" s="22"/>
      <c r="I548" s="22"/>
      <c r="J548" s="22"/>
      <c r="K548" s="22"/>
      <c r="L548" s="22"/>
      <c r="M548" s="22"/>
      <c r="N548" s="22"/>
    </row>
    <row r="549" spans="6:14" x14ac:dyDescent="0.5">
      <c r="F549" s="82"/>
      <c r="G549" s="82"/>
      <c r="H549" s="22"/>
      <c r="I549" s="22"/>
      <c r="J549" s="22"/>
      <c r="K549" s="22"/>
      <c r="L549" s="22"/>
      <c r="M549" s="22"/>
      <c r="N549" s="22"/>
    </row>
    <row r="550" spans="6:14" x14ac:dyDescent="0.5">
      <c r="F550" s="82"/>
      <c r="G550" s="82"/>
      <c r="H550" s="22"/>
      <c r="I550" s="22"/>
      <c r="J550" s="22"/>
      <c r="K550" s="22"/>
      <c r="L550" s="22"/>
      <c r="M550" s="22"/>
      <c r="N550" s="22"/>
    </row>
    <row r="551" spans="6:14" x14ac:dyDescent="0.5">
      <c r="F551" s="82"/>
      <c r="G551" s="82"/>
      <c r="H551" s="22"/>
      <c r="I551" s="22"/>
      <c r="J551" s="22"/>
      <c r="K551" s="22"/>
      <c r="L551" s="22"/>
      <c r="M551" s="22"/>
      <c r="N551" s="22"/>
    </row>
    <row r="552" spans="6:14" x14ac:dyDescent="0.5">
      <c r="F552" s="82"/>
      <c r="G552" s="82"/>
      <c r="H552" s="22"/>
      <c r="I552" s="22"/>
      <c r="J552" s="22"/>
      <c r="K552" s="22"/>
      <c r="L552" s="22"/>
      <c r="M552" s="22"/>
      <c r="N552" s="22"/>
    </row>
    <row r="553" spans="6:14" x14ac:dyDescent="0.5">
      <c r="F553" s="82"/>
      <c r="G553" s="82"/>
      <c r="H553" s="22"/>
      <c r="I553" s="22"/>
      <c r="J553" s="22"/>
      <c r="K553" s="22"/>
      <c r="L553" s="22"/>
      <c r="M553" s="22"/>
      <c r="N553" s="22"/>
    </row>
    <row r="554" spans="6:14" x14ac:dyDescent="0.5">
      <c r="F554" s="82"/>
      <c r="G554" s="82"/>
      <c r="H554" s="22"/>
      <c r="I554" s="22"/>
      <c r="J554" s="22"/>
      <c r="K554" s="22"/>
      <c r="L554" s="22"/>
      <c r="M554" s="22"/>
      <c r="N554" s="22"/>
    </row>
    <row r="555" spans="6:14" x14ac:dyDescent="0.5">
      <c r="F555" s="82"/>
      <c r="G555" s="82"/>
      <c r="H555" s="22"/>
      <c r="I555" s="22"/>
      <c r="J555" s="22"/>
      <c r="K555" s="22"/>
      <c r="L555" s="22"/>
      <c r="M555" s="22"/>
      <c r="N555" s="22"/>
    </row>
    <row r="556" spans="6:14" x14ac:dyDescent="0.5">
      <c r="F556" s="82"/>
      <c r="G556" s="82"/>
      <c r="H556" s="22"/>
      <c r="I556" s="22"/>
      <c r="J556" s="22"/>
      <c r="K556" s="22"/>
      <c r="L556" s="22"/>
      <c r="M556" s="22"/>
      <c r="N556" s="22"/>
    </row>
    <row r="557" spans="6:14" x14ac:dyDescent="0.5">
      <c r="F557" s="82"/>
      <c r="G557" s="82"/>
      <c r="H557" s="22"/>
      <c r="I557" s="22"/>
      <c r="J557" s="22"/>
      <c r="K557" s="22"/>
      <c r="L557" s="22"/>
      <c r="M557" s="22"/>
      <c r="N557" s="22"/>
    </row>
    <row r="558" spans="6:14" x14ac:dyDescent="0.5">
      <c r="F558" s="82"/>
      <c r="G558" s="82"/>
      <c r="H558" s="22"/>
      <c r="I558" s="22"/>
      <c r="J558" s="22"/>
      <c r="K558" s="22"/>
      <c r="L558" s="22"/>
      <c r="M558" s="22"/>
      <c r="N558" s="22"/>
    </row>
    <row r="559" spans="6:14" x14ac:dyDescent="0.5">
      <c r="F559" s="82"/>
      <c r="G559" s="82"/>
      <c r="H559" s="22"/>
      <c r="I559" s="22"/>
      <c r="J559" s="22"/>
      <c r="K559" s="22"/>
      <c r="L559" s="22"/>
      <c r="M559" s="22"/>
      <c r="N559" s="22"/>
    </row>
    <row r="560" spans="6:14" x14ac:dyDescent="0.5">
      <c r="F560" s="82"/>
      <c r="G560" s="82"/>
      <c r="H560" s="22"/>
      <c r="I560" s="22"/>
      <c r="J560" s="22"/>
      <c r="K560" s="22"/>
      <c r="L560" s="22"/>
      <c r="M560" s="22"/>
      <c r="N560" s="22"/>
    </row>
    <row r="561" spans="6:14" x14ac:dyDescent="0.5">
      <c r="F561" s="82"/>
      <c r="G561" s="82"/>
      <c r="H561" s="22"/>
      <c r="I561" s="22"/>
      <c r="J561" s="22"/>
      <c r="K561" s="22"/>
      <c r="L561" s="22"/>
      <c r="M561" s="22"/>
      <c r="N561" s="22"/>
    </row>
    <row r="562" spans="6:14" x14ac:dyDescent="0.5">
      <c r="F562" s="82"/>
      <c r="G562" s="82"/>
      <c r="H562" s="22"/>
      <c r="I562" s="22"/>
      <c r="J562" s="22"/>
      <c r="K562" s="22"/>
      <c r="L562" s="22"/>
      <c r="M562" s="22"/>
      <c r="N562" s="22"/>
    </row>
    <row r="563" spans="6:14" x14ac:dyDescent="0.5">
      <c r="F563" s="82"/>
      <c r="G563" s="82"/>
      <c r="H563" s="22"/>
      <c r="I563" s="22"/>
      <c r="J563" s="22"/>
      <c r="K563" s="22"/>
      <c r="L563" s="22"/>
      <c r="M563" s="22"/>
      <c r="N563" s="22"/>
    </row>
    <row r="564" spans="6:14" x14ac:dyDescent="0.5">
      <c r="F564" s="82"/>
      <c r="G564" s="82"/>
      <c r="H564" s="22"/>
      <c r="I564" s="22"/>
      <c r="J564" s="22"/>
      <c r="K564" s="22"/>
      <c r="L564" s="22"/>
      <c r="M564" s="22"/>
      <c r="N564" s="22"/>
    </row>
    <row r="565" spans="6:14" x14ac:dyDescent="0.5">
      <c r="F565" s="82"/>
      <c r="G565" s="82"/>
      <c r="H565" s="22"/>
      <c r="I565" s="22"/>
      <c r="J565" s="22"/>
      <c r="K565" s="22"/>
      <c r="L565" s="22"/>
      <c r="M565" s="22"/>
      <c r="N565" s="22"/>
    </row>
    <row r="566" spans="6:14" x14ac:dyDescent="0.5">
      <c r="F566" s="82"/>
      <c r="G566" s="82"/>
      <c r="H566" s="22"/>
      <c r="I566" s="22"/>
      <c r="J566" s="22"/>
      <c r="K566" s="22"/>
      <c r="L566" s="22"/>
      <c r="M566" s="22"/>
      <c r="N566" s="22"/>
    </row>
    <row r="567" spans="6:14" x14ac:dyDescent="0.5">
      <c r="F567" s="82"/>
      <c r="G567" s="82"/>
      <c r="H567" s="22"/>
      <c r="I567" s="22"/>
      <c r="J567" s="22"/>
      <c r="K567" s="22"/>
      <c r="L567" s="22"/>
      <c r="M567" s="22"/>
      <c r="N567" s="22"/>
    </row>
    <row r="568" spans="6:14" x14ac:dyDescent="0.5">
      <c r="F568" s="82"/>
      <c r="G568" s="82"/>
      <c r="H568" s="22"/>
      <c r="I568" s="22"/>
      <c r="J568" s="22"/>
      <c r="K568" s="22"/>
      <c r="L568" s="22"/>
      <c r="M568" s="22"/>
      <c r="N568" s="22"/>
    </row>
    <row r="569" spans="6:14" x14ac:dyDescent="0.5">
      <c r="F569" s="82"/>
      <c r="G569" s="82"/>
      <c r="H569" s="22"/>
      <c r="I569" s="22"/>
      <c r="J569" s="22"/>
      <c r="K569" s="22"/>
      <c r="L569" s="22"/>
      <c r="M569" s="22"/>
      <c r="N569" s="22"/>
    </row>
    <row r="570" spans="6:14" x14ac:dyDescent="0.5">
      <c r="F570" s="82"/>
      <c r="G570" s="82"/>
      <c r="H570" s="22"/>
      <c r="I570" s="22"/>
      <c r="J570" s="22"/>
      <c r="K570" s="22"/>
      <c r="L570" s="22"/>
      <c r="M570" s="22"/>
      <c r="N570" s="22"/>
    </row>
    <row r="571" spans="6:14" x14ac:dyDescent="0.5">
      <c r="F571" s="82"/>
      <c r="G571" s="82"/>
      <c r="H571" s="22"/>
      <c r="I571" s="22"/>
      <c r="J571" s="22"/>
      <c r="K571" s="22"/>
      <c r="L571" s="22"/>
      <c r="M571" s="22"/>
      <c r="N571" s="22"/>
    </row>
    <row r="572" spans="6:14" x14ac:dyDescent="0.5">
      <c r="F572" s="82"/>
      <c r="G572" s="82"/>
      <c r="H572" s="22"/>
      <c r="I572" s="22"/>
      <c r="J572" s="22"/>
      <c r="K572" s="22"/>
      <c r="L572" s="22"/>
      <c r="M572" s="22"/>
      <c r="N572" s="22"/>
    </row>
    <row r="573" spans="6:14" x14ac:dyDescent="0.5">
      <c r="F573" s="82"/>
      <c r="G573" s="82"/>
      <c r="H573" s="22"/>
      <c r="I573" s="22"/>
      <c r="J573" s="22"/>
      <c r="K573" s="22"/>
      <c r="L573" s="22"/>
      <c r="M573" s="22"/>
      <c r="N573" s="22"/>
    </row>
    <row r="574" spans="6:14" x14ac:dyDescent="0.5">
      <c r="F574" s="82"/>
      <c r="G574" s="82"/>
      <c r="H574" s="22"/>
      <c r="I574" s="22"/>
      <c r="J574" s="22"/>
      <c r="K574" s="22"/>
      <c r="L574" s="22"/>
      <c r="M574" s="22"/>
      <c r="N574" s="22"/>
    </row>
    <row r="575" spans="6:14" x14ac:dyDescent="0.5">
      <c r="F575" s="82"/>
      <c r="G575" s="82"/>
      <c r="H575" s="22"/>
      <c r="I575" s="22"/>
      <c r="J575" s="22"/>
      <c r="K575" s="22"/>
      <c r="L575" s="22"/>
      <c r="M575" s="22"/>
      <c r="N575" s="22"/>
    </row>
    <row r="576" spans="6:14" x14ac:dyDescent="0.5">
      <c r="F576" s="82"/>
      <c r="G576" s="82"/>
      <c r="H576" s="22"/>
      <c r="I576" s="22"/>
      <c r="J576" s="22"/>
      <c r="K576" s="22"/>
      <c r="L576" s="22"/>
      <c r="M576" s="22"/>
      <c r="N576" s="22"/>
    </row>
    <row r="577" spans="6:14" x14ac:dyDescent="0.5">
      <c r="F577" s="82"/>
      <c r="G577" s="82"/>
      <c r="H577" s="22"/>
      <c r="I577" s="22"/>
      <c r="J577" s="22"/>
      <c r="K577" s="22"/>
      <c r="L577" s="22"/>
      <c r="M577" s="22"/>
      <c r="N577" s="22"/>
    </row>
    <row r="578" spans="6:14" x14ac:dyDescent="0.5">
      <c r="F578" s="82"/>
      <c r="G578" s="82"/>
      <c r="H578" s="22"/>
      <c r="I578" s="22"/>
      <c r="J578" s="22"/>
      <c r="K578" s="22"/>
      <c r="L578" s="22"/>
      <c r="M578" s="22"/>
      <c r="N578" s="22"/>
    </row>
    <row r="579" spans="6:14" x14ac:dyDescent="0.5">
      <c r="F579" s="82"/>
      <c r="G579" s="82"/>
      <c r="H579" s="22"/>
      <c r="I579" s="22"/>
      <c r="J579" s="22"/>
      <c r="K579" s="22"/>
      <c r="L579" s="22"/>
      <c r="M579" s="22"/>
      <c r="N579" s="22"/>
    </row>
    <row r="580" spans="6:14" x14ac:dyDescent="0.5">
      <c r="F580" s="82"/>
      <c r="G580" s="82"/>
      <c r="H580" s="22"/>
      <c r="I580" s="22"/>
      <c r="J580" s="22"/>
      <c r="K580" s="22"/>
      <c r="L580" s="22"/>
      <c r="M580" s="22"/>
      <c r="N580" s="22"/>
    </row>
    <row r="581" spans="6:14" x14ac:dyDescent="0.5">
      <c r="F581" s="82"/>
      <c r="G581" s="82"/>
      <c r="H581" s="22"/>
      <c r="I581" s="22"/>
      <c r="J581" s="22"/>
      <c r="K581" s="22"/>
      <c r="L581" s="22"/>
      <c r="M581" s="22"/>
      <c r="N581" s="22"/>
    </row>
    <row r="582" spans="6:14" x14ac:dyDescent="0.5">
      <c r="F582" s="82"/>
      <c r="G582" s="82"/>
      <c r="H582" s="22"/>
      <c r="I582" s="22"/>
      <c r="J582" s="22"/>
      <c r="K582" s="22"/>
      <c r="L582" s="22"/>
      <c r="M582" s="22"/>
      <c r="N582" s="22"/>
    </row>
    <row r="583" spans="6:14" x14ac:dyDescent="0.5">
      <c r="F583" s="82"/>
      <c r="G583" s="82"/>
      <c r="H583" s="22"/>
      <c r="I583" s="22"/>
      <c r="J583" s="22"/>
      <c r="K583" s="22"/>
      <c r="L583" s="22"/>
      <c r="M583" s="22"/>
      <c r="N583" s="22"/>
    </row>
    <row r="584" spans="6:14" x14ac:dyDescent="0.5">
      <c r="F584" s="82"/>
      <c r="G584" s="82"/>
      <c r="H584" s="22"/>
      <c r="I584" s="22"/>
      <c r="J584" s="22"/>
      <c r="K584" s="22"/>
      <c r="L584" s="22"/>
      <c r="M584" s="22"/>
      <c r="N584" s="22"/>
    </row>
    <row r="585" spans="6:14" x14ac:dyDescent="0.5">
      <c r="F585" s="82"/>
      <c r="G585" s="82"/>
      <c r="H585" s="22"/>
      <c r="I585" s="22"/>
      <c r="J585" s="22"/>
      <c r="K585" s="22"/>
      <c r="L585" s="22"/>
      <c r="M585" s="22"/>
      <c r="N585" s="22"/>
    </row>
    <row r="586" spans="6:14" x14ac:dyDescent="0.5">
      <c r="F586" s="82"/>
      <c r="G586" s="82"/>
      <c r="H586" s="22"/>
      <c r="I586" s="22"/>
      <c r="J586" s="22"/>
      <c r="K586" s="22"/>
      <c r="L586" s="22"/>
      <c r="M586" s="22"/>
      <c r="N586" s="22"/>
    </row>
    <row r="587" spans="6:14" x14ac:dyDescent="0.5">
      <c r="F587" s="82"/>
      <c r="G587" s="82"/>
      <c r="H587" s="22"/>
      <c r="I587" s="22"/>
      <c r="J587" s="22"/>
      <c r="K587" s="22"/>
      <c r="L587" s="22"/>
      <c r="M587" s="22"/>
      <c r="N587" s="22"/>
    </row>
    <row r="588" spans="6:14" x14ac:dyDescent="0.5">
      <c r="F588" s="82"/>
      <c r="G588" s="82"/>
      <c r="H588" s="22"/>
      <c r="I588" s="22"/>
      <c r="J588" s="22"/>
      <c r="K588" s="22"/>
      <c r="L588" s="22"/>
      <c r="M588" s="22"/>
      <c r="N588" s="22"/>
    </row>
    <row r="589" spans="6:14" x14ac:dyDescent="0.5">
      <c r="F589" s="82"/>
      <c r="G589" s="82"/>
      <c r="H589" s="22"/>
      <c r="I589" s="22"/>
      <c r="J589" s="22"/>
      <c r="K589" s="22"/>
      <c r="L589" s="22"/>
      <c r="M589" s="22"/>
      <c r="N589" s="22"/>
    </row>
    <row r="590" spans="6:14" x14ac:dyDescent="0.5">
      <c r="F590" s="82"/>
      <c r="G590" s="82"/>
      <c r="H590" s="22"/>
      <c r="I590" s="22"/>
      <c r="J590" s="22"/>
      <c r="K590" s="22"/>
      <c r="L590" s="22"/>
      <c r="M590" s="22"/>
      <c r="N590" s="22"/>
    </row>
    <row r="591" spans="6:14" x14ac:dyDescent="0.5">
      <c r="F591" s="82"/>
      <c r="G591" s="82"/>
      <c r="H591" s="22"/>
      <c r="I591" s="22"/>
      <c r="J591" s="22"/>
      <c r="K591" s="22"/>
      <c r="L591" s="22"/>
      <c r="M591" s="22"/>
      <c r="N591" s="22"/>
    </row>
    <row r="592" spans="6:14" x14ac:dyDescent="0.5">
      <c r="F592" s="82"/>
      <c r="G592" s="82"/>
      <c r="H592" s="22"/>
      <c r="I592" s="22"/>
      <c r="J592" s="22"/>
      <c r="K592" s="22"/>
      <c r="L592" s="22"/>
      <c r="M592" s="22"/>
      <c r="N592" s="22"/>
    </row>
    <row r="593" spans="6:14" x14ac:dyDescent="0.5">
      <c r="F593" s="82"/>
      <c r="G593" s="82"/>
      <c r="H593" s="22"/>
      <c r="I593" s="22"/>
      <c r="J593" s="22"/>
      <c r="K593" s="22"/>
      <c r="L593" s="22"/>
      <c r="M593" s="22"/>
      <c r="N593" s="22"/>
    </row>
    <row r="594" spans="6:14" x14ac:dyDescent="0.5">
      <c r="F594" s="82"/>
      <c r="G594" s="82"/>
      <c r="H594" s="22"/>
      <c r="I594" s="22"/>
      <c r="J594" s="22"/>
      <c r="K594" s="22"/>
      <c r="L594" s="22"/>
      <c r="M594" s="22"/>
      <c r="N594" s="22"/>
    </row>
    <row r="595" spans="6:14" x14ac:dyDescent="0.5">
      <c r="F595" s="82"/>
      <c r="G595" s="82"/>
      <c r="H595" s="22"/>
      <c r="I595" s="22"/>
      <c r="J595" s="22"/>
      <c r="K595" s="22"/>
      <c r="L595" s="22"/>
      <c r="M595" s="22"/>
      <c r="N595" s="22"/>
    </row>
    <row r="596" spans="6:14" x14ac:dyDescent="0.5">
      <c r="F596" s="82"/>
      <c r="G596" s="82"/>
      <c r="H596" s="22"/>
      <c r="I596" s="22"/>
      <c r="J596" s="22"/>
      <c r="K596" s="22"/>
      <c r="L596" s="22"/>
      <c r="M596" s="22"/>
      <c r="N596" s="22"/>
    </row>
    <row r="597" spans="6:14" x14ac:dyDescent="0.5">
      <c r="F597" s="82"/>
      <c r="G597" s="82"/>
      <c r="H597" s="22"/>
      <c r="I597" s="22"/>
      <c r="J597" s="22"/>
      <c r="K597" s="22"/>
      <c r="L597" s="22"/>
      <c r="M597" s="22"/>
      <c r="N597" s="22"/>
    </row>
    <row r="598" spans="6:14" x14ac:dyDescent="0.5">
      <c r="F598" s="82"/>
      <c r="G598" s="82"/>
      <c r="H598" s="22"/>
      <c r="I598" s="22"/>
      <c r="J598" s="22"/>
      <c r="K598" s="22"/>
      <c r="L598" s="22"/>
      <c r="M598" s="22"/>
      <c r="N598" s="22"/>
    </row>
    <row r="599" spans="6:14" x14ac:dyDescent="0.5">
      <c r="F599" s="82"/>
      <c r="G599" s="82"/>
      <c r="H599" s="22"/>
      <c r="I599" s="22"/>
      <c r="J599" s="22"/>
      <c r="K599" s="22"/>
      <c r="L599" s="22"/>
      <c r="M599" s="22"/>
      <c r="N599" s="22"/>
    </row>
    <row r="600" spans="6:14" x14ac:dyDescent="0.5">
      <c r="F600" s="82"/>
      <c r="G600" s="82"/>
      <c r="H600" s="22"/>
      <c r="I600" s="22"/>
      <c r="J600" s="22"/>
      <c r="K600" s="22"/>
      <c r="L600" s="22"/>
      <c r="M600" s="22"/>
      <c r="N600" s="22"/>
    </row>
    <row r="601" spans="6:14" x14ac:dyDescent="0.5">
      <c r="F601" s="82"/>
      <c r="G601" s="82"/>
      <c r="H601" s="22"/>
      <c r="I601" s="22"/>
      <c r="J601" s="22"/>
      <c r="K601" s="22"/>
      <c r="L601" s="22"/>
      <c r="M601" s="22"/>
      <c r="N601" s="22"/>
    </row>
    <row r="602" spans="6:14" x14ac:dyDescent="0.5">
      <c r="F602" s="82"/>
      <c r="G602" s="82"/>
      <c r="H602" s="22"/>
      <c r="I602" s="22"/>
      <c r="J602" s="22"/>
      <c r="K602" s="22"/>
      <c r="L602" s="22"/>
      <c r="M602" s="22"/>
      <c r="N602" s="22"/>
    </row>
    <row r="603" spans="6:14" x14ac:dyDescent="0.5">
      <c r="F603" s="82"/>
      <c r="G603" s="82"/>
      <c r="H603" s="22"/>
      <c r="I603" s="22"/>
      <c r="J603" s="22"/>
      <c r="K603" s="22"/>
      <c r="L603" s="22"/>
      <c r="M603" s="22"/>
      <c r="N603" s="22"/>
    </row>
    <row r="604" spans="6:14" x14ac:dyDescent="0.5">
      <c r="F604" s="82"/>
      <c r="G604" s="82"/>
      <c r="H604" s="22"/>
      <c r="I604" s="22"/>
      <c r="J604" s="22"/>
      <c r="K604" s="22"/>
      <c r="L604" s="22"/>
      <c r="M604" s="22"/>
      <c r="N604" s="22"/>
    </row>
    <row r="605" spans="6:14" x14ac:dyDescent="0.5">
      <c r="F605" s="82"/>
      <c r="G605" s="82"/>
      <c r="H605" s="22"/>
      <c r="I605" s="22"/>
      <c r="J605" s="22"/>
      <c r="K605" s="22"/>
      <c r="L605" s="22"/>
      <c r="M605" s="22"/>
      <c r="N605" s="22"/>
    </row>
    <row r="606" spans="6:14" x14ac:dyDescent="0.5">
      <c r="F606" s="82"/>
      <c r="G606" s="82"/>
      <c r="H606" s="22"/>
      <c r="I606" s="22"/>
      <c r="J606" s="22"/>
      <c r="K606" s="22"/>
      <c r="L606" s="22"/>
      <c r="M606" s="22"/>
      <c r="N606" s="22"/>
    </row>
    <row r="607" spans="6:14" x14ac:dyDescent="0.5">
      <c r="F607" s="82"/>
      <c r="G607" s="82"/>
      <c r="H607" s="22"/>
      <c r="I607" s="22"/>
      <c r="J607" s="22"/>
      <c r="K607" s="22"/>
      <c r="L607" s="22"/>
      <c r="M607" s="22"/>
      <c r="N607" s="22"/>
    </row>
    <row r="608" spans="6:14" x14ac:dyDescent="0.5">
      <c r="F608" s="82"/>
      <c r="G608" s="82"/>
      <c r="H608" s="22"/>
      <c r="I608" s="22"/>
      <c r="J608" s="22"/>
      <c r="K608" s="22"/>
      <c r="L608" s="22"/>
      <c r="M608" s="22"/>
      <c r="N608" s="22"/>
    </row>
    <row r="609" spans="6:14" x14ac:dyDescent="0.5">
      <c r="F609" s="82"/>
      <c r="G609" s="82"/>
      <c r="H609" s="22"/>
      <c r="I609" s="22"/>
      <c r="J609" s="22"/>
      <c r="K609" s="22"/>
      <c r="L609" s="22"/>
      <c r="M609" s="22"/>
      <c r="N609" s="22"/>
    </row>
    <row r="610" spans="6:14" x14ac:dyDescent="0.5">
      <c r="F610" s="82"/>
      <c r="G610" s="82"/>
      <c r="H610" s="22"/>
      <c r="I610" s="22"/>
      <c r="J610" s="22"/>
      <c r="K610" s="22"/>
      <c r="L610" s="22"/>
      <c r="M610" s="22"/>
      <c r="N610" s="22"/>
    </row>
    <row r="611" spans="6:14" x14ac:dyDescent="0.5">
      <c r="F611" s="82"/>
      <c r="G611" s="82"/>
      <c r="H611" s="22"/>
      <c r="I611" s="22"/>
      <c r="J611" s="22"/>
      <c r="K611" s="22"/>
      <c r="L611" s="22"/>
      <c r="M611" s="22"/>
      <c r="N611" s="22"/>
    </row>
    <row r="612" spans="6:14" x14ac:dyDescent="0.5">
      <c r="F612" s="82"/>
      <c r="G612" s="82"/>
      <c r="H612" s="22"/>
      <c r="I612" s="22"/>
      <c r="J612" s="22"/>
      <c r="K612" s="22"/>
      <c r="L612" s="22"/>
      <c r="M612" s="22"/>
      <c r="N612" s="22"/>
    </row>
    <row r="613" spans="6:14" x14ac:dyDescent="0.5">
      <c r="F613" s="82"/>
      <c r="G613" s="82"/>
      <c r="H613" s="22"/>
      <c r="I613" s="22"/>
      <c r="J613" s="22"/>
      <c r="K613" s="22"/>
      <c r="L613" s="22"/>
      <c r="M613" s="22"/>
      <c r="N613" s="22"/>
    </row>
    <row r="614" spans="6:14" x14ac:dyDescent="0.5">
      <c r="F614" s="82"/>
      <c r="G614" s="82"/>
      <c r="H614" s="22"/>
      <c r="I614" s="22"/>
      <c r="J614" s="22"/>
      <c r="K614" s="22"/>
      <c r="L614" s="22"/>
      <c r="M614" s="22"/>
      <c r="N614" s="22"/>
    </row>
    <row r="615" spans="6:14" x14ac:dyDescent="0.5">
      <c r="F615" s="82"/>
      <c r="G615" s="82"/>
      <c r="H615" s="22"/>
      <c r="I615" s="22"/>
      <c r="J615" s="22"/>
      <c r="K615" s="22"/>
      <c r="L615" s="22"/>
      <c r="M615" s="22"/>
      <c r="N615" s="22"/>
    </row>
    <row r="616" spans="6:14" x14ac:dyDescent="0.5">
      <c r="F616" s="82"/>
      <c r="G616" s="82"/>
      <c r="H616" s="22"/>
      <c r="I616" s="22"/>
      <c r="J616" s="22"/>
      <c r="K616" s="22"/>
      <c r="L616" s="22"/>
      <c r="M616" s="22"/>
      <c r="N616" s="22"/>
    </row>
    <row r="617" spans="6:14" x14ac:dyDescent="0.5">
      <c r="F617" s="82"/>
      <c r="G617" s="82"/>
      <c r="H617" s="22"/>
      <c r="I617" s="22"/>
      <c r="J617" s="22"/>
      <c r="K617" s="22"/>
      <c r="L617" s="22"/>
      <c r="M617" s="22"/>
      <c r="N617" s="22"/>
    </row>
    <row r="618" spans="6:14" x14ac:dyDescent="0.5">
      <c r="F618" s="82"/>
      <c r="G618" s="82"/>
      <c r="H618" s="22"/>
      <c r="I618" s="22"/>
      <c r="J618" s="22"/>
      <c r="K618" s="22"/>
      <c r="L618" s="22"/>
      <c r="M618" s="22"/>
      <c r="N618" s="22"/>
    </row>
    <row r="619" spans="6:14" x14ac:dyDescent="0.5">
      <c r="F619" s="82"/>
      <c r="G619" s="82"/>
      <c r="H619" s="22"/>
      <c r="I619" s="22"/>
      <c r="J619" s="22"/>
      <c r="K619" s="22"/>
      <c r="L619" s="22"/>
      <c r="M619" s="22"/>
      <c r="N619" s="22"/>
    </row>
    <row r="620" spans="6:14" x14ac:dyDescent="0.5">
      <c r="F620" s="82"/>
      <c r="G620" s="82"/>
      <c r="H620" s="22"/>
      <c r="I620" s="22"/>
      <c r="J620" s="22"/>
      <c r="K620" s="22"/>
      <c r="L620" s="22"/>
      <c r="M620" s="22"/>
      <c r="N620" s="22"/>
    </row>
    <row r="621" spans="6:14" x14ac:dyDescent="0.5">
      <c r="F621" s="82"/>
      <c r="G621" s="82"/>
      <c r="H621" s="22"/>
      <c r="I621" s="22"/>
      <c r="J621" s="22"/>
      <c r="K621" s="22"/>
      <c r="L621" s="22"/>
      <c r="M621" s="22"/>
      <c r="N621" s="22"/>
    </row>
    <row r="622" spans="6:14" x14ac:dyDescent="0.5">
      <c r="F622" s="82"/>
      <c r="G622" s="82"/>
      <c r="H622" s="22"/>
      <c r="I622" s="22"/>
      <c r="J622" s="22"/>
      <c r="K622" s="22"/>
      <c r="L622" s="22"/>
      <c r="M622" s="22"/>
      <c r="N622" s="22"/>
    </row>
    <row r="623" spans="6:14" x14ac:dyDescent="0.5">
      <c r="F623" s="82"/>
      <c r="G623" s="82"/>
      <c r="H623" s="22"/>
      <c r="I623" s="22"/>
      <c r="J623" s="22"/>
      <c r="K623" s="22"/>
      <c r="L623" s="22"/>
      <c r="M623" s="22"/>
      <c r="N623" s="22"/>
    </row>
    <row r="624" spans="6:14" x14ac:dyDescent="0.5">
      <c r="F624" s="82"/>
      <c r="G624" s="82"/>
      <c r="H624" s="22"/>
      <c r="I624" s="22"/>
      <c r="J624" s="22"/>
      <c r="K624" s="22"/>
      <c r="L624" s="22"/>
      <c r="M624" s="22"/>
      <c r="N624" s="22"/>
    </row>
    <row r="625" spans="6:14" x14ac:dyDescent="0.5">
      <c r="F625" s="82"/>
      <c r="G625" s="82"/>
      <c r="H625" s="22"/>
      <c r="I625" s="22"/>
      <c r="J625" s="22"/>
      <c r="K625" s="22"/>
      <c r="L625" s="22"/>
      <c r="M625" s="22"/>
      <c r="N625" s="22"/>
    </row>
    <row r="626" spans="6:14" x14ac:dyDescent="0.5">
      <c r="F626" s="82"/>
      <c r="G626" s="82"/>
      <c r="H626" s="22"/>
      <c r="I626" s="22"/>
      <c r="J626" s="22"/>
      <c r="K626" s="22"/>
      <c r="L626" s="22"/>
      <c r="M626" s="22"/>
      <c r="N626" s="22"/>
    </row>
    <row r="627" spans="6:14" x14ac:dyDescent="0.5">
      <c r="F627" s="82"/>
      <c r="G627" s="82"/>
      <c r="H627" s="22"/>
      <c r="I627" s="22"/>
      <c r="J627" s="22"/>
      <c r="K627" s="22"/>
      <c r="L627" s="22"/>
      <c r="M627" s="22"/>
      <c r="N627" s="22"/>
    </row>
    <row r="628" spans="6:14" x14ac:dyDescent="0.5">
      <c r="F628" s="82"/>
      <c r="G628" s="82"/>
      <c r="H628" s="22"/>
      <c r="I628" s="22"/>
      <c r="J628" s="22"/>
      <c r="K628" s="22"/>
      <c r="L628" s="22"/>
      <c r="M628" s="22"/>
      <c r="N628" s="22"/>
    </row>
    <row r="629" spans="6:14" x14ac:dyDescent="0.5">
      <c r="F629" s="82"/>
      <c r="G629" s="82"/>
      <c r="H629" s="22"/>
      <c r="I629" s="22"/>
      <c r="J629" s="22"/>
      <c r="K629" s="22"/>
      <c r="L629" s="22"/>
      <c r="M629" s="22"/>
      <c r="N629" s="22"/>
    </row>
    <row r="630" spans="6:14" x14ac:dyDescent="0.5">
      <c r="F630" s="82"/>
      <c r="G630" s="82"/>
      <c r="H630" s="22"/>
      <c r="I630" s="22"/>
      <c r="J630" s="22"/>
      <c r="K630" s="22"/>
      <c r="L630" s="22"/>
      <c r="M630" s="22"/>
      <c r="N630" s="22"/>
    </row>
    <row r="631" spans="6:14" x14ac:dyDescent="0.5">
      <c r="F631" s="82"/>
      <c r="G631" s="82"/>
      <c r="H631" s="22"/>
      <c r="I631" s="22"/>
      <c r="J631" s="22"/>
      <c r="K631" s="22"/>
      <c r="L631" s="22"/>
      <c r="M631" s="22"/>
      <c r="N631" s="22"/>
    </row>
    <row r="632" spans="6:14" x14ac:dyDescent="0.5">
      <c r="F632" s="82"/>
      <c r="G632" s="82"/>
      <c r="H632" s="22"/>
      <c r="I632" s="22"/>
      <c r="J632" s="22"/>
      <c r="K632" s="22"/>
      <c r="L632" s="22"/>
      <c r="M632" s="22"/>
      <c r="N632" s="22"/>
    </row>
    <row r="633" spans="6:14" x14ac:dyDescent="0.5">
      <c r="F633" s="82"/>
      <c r="G633" s="82"/>
      <c r="H633" s="22"/>
      <c r="I633" s="22"/>
      <c r="J633" s="22"/>
      <c r="K633" s="22"/>
      <c r="L633" s="22"/>
      <c r="M633" s="22"/>
      <c r="N633" s="22"/>
    </row>
    <row r="634" spans="6:14" x14ac:dyDescent="0.5">
      <c r="F634" s="82"/>
      <c r="G634" s="82"/>
      <c r="H634" s="22"/>
      <c r="I634" s="22"/>
      <c r="J634" s="22"/>
      <c r="K634" s="22"/>
      <c r="L634" s="22"/>
      <c r="M634" s="22"/>
      <c r="N634" s="22"/>
    </row>
    <row r="635" spans="6:14" x14ac:dyDescent="0.5">
      <c r="F635" s="82"/>
      <c r="G635" s="82"/>
      <c r="H635" s="22"/>
      <c r="I635" s="22"/>
      <c r="J635" s="22"/>
      <c r="K635" s="22"/>
      <c r="L635" s="22"/>
      <c r="M635" s="22"/>
      <c r="N635" s="22"/>
    </row>
    <row r="636" spans="6:14" x14ac:dyDescent="0.5">
      <c r="F636" s="82"/>
      <c r="G636" s="82"/>
      <c r="H636" s="22"/>
      <c r="I636" s="22"/>
      <c r="J636" s="22"/>
      <c r="K636" s="22"/>
      <c r="L636" s="22"/>
      <c r="M636" s="22"/>
      <c r="N636" s="22"/>
    </row>
    <row r="637" spans="6:14" x14ac:dyDescent="0.5">
      <c r="F637" s="82"/>
      <c r="G637" s="82"/>
      <c r="H637" s="22"/>
      <c r="I637" s="22"/>
      <c r="J637" s="22"/>
      <c r="K637" s="22"/>
      <c r="L637" s="22"/>
      <c r="M637" s="22"/>
      <c r="N637" s="22"/>
    </row>
    <row r="638" spans="6:14" x14ac:dyDescent="0.5">
      <c r="F638" s="82"/>
      <c r="G638" s="82"/>
      <c r="H638" s="22"/>
      <c r="I638" s="22"/>
      <c r="J638" s="22"/>
      <c r="K638" s="22"/>
      <c r="L638" s="22"/>
      <c r="M638" s="22"/>
      <c r="N638" s="22"/>
    </row>
    <row r="639" spans="6:14" x14ac:dyDescent="0.5">
      <c r="F639" s="82"/>
      <c r="G639" s="82"/>
      <c r="H639" s="22"/>
      <c r="I639" s="22"/>
      <c r="J639" s="22"/>
      <c r="K639" s="22"/>
      <c r="L639" s="22"/>
      <c r="M639" s="22"/>
      <c r="N639" s="22"/>
    </row>
    <row r="640" spans="6:14" x14ac:dyDescent="0.5">
      <c r="F640" s="82"/>
      <c r="G640" s="82"/>
      <c r="H640" s="22"/>
      <c r="I640" s="22"/>
      <c r="J640" s="22"/>
      <c r="K640" s="22"/>
      <c r="L640" s="22"/>
      <c r="M640" s="22"/>
      <c r="N640" s="22"/>
    </row>
    <row r="641" spans="6:14" x14ac:dyDescent="0.5">
      <c r="F641" s="82"/>
      <c r="G641" s="82"/>
      <c r="H641" s="22"/>
      <c r="I641" s="22"/>
      <c r="J641" s="22"/>
      <c r="K641" s="22"/>
      <c r="L641" s="22"/>
      <c r="M641" s="22"/>
      <c r="N641" s="22"/>
    </row>
    <row r="642" spans="6:14" x14ac:dyDescent="0.5">
      <c r="F642" s="82"/>
      <c r="G642" s="82"/>
      <c r="H642" s="22"/>
      <c r="I642" s="22"/>
      <c r="J642" s="22"/>
      <c r="K642" s="22"/>
      <c r="L642" s="22"/>
      <c r="M642" s="22"/>
      <c r="N642" s="22"/>
    </row>
    <row r="643" spans="6:14" x14ac:dyDescent="0.5">
      <c r="F643" s="82"/>
      <c r="G643" s="82"/>
      <c r="H643" s="22"/>
      <c r="I643" s="22"/>
      <c r="J643" s="22"/>
      <c r="K643" s="22"/>
      <c r="L643" s="22"/>
      <c r="M643" s="22"/>
      <c r="N643" s="22"/>
    </row>
    <row r="644" spans="6:14" x14ac:dyDescent="0.5">
      <c r="F644" s="82"/>
      <c r="G644" s="82"/>
      <c r="H644" s="22"/>
      <c r="I644" s="22"/>
      <c r="J644" s="22"/>
      <c r="K644" s="22"/>
      <c r="L644" s="22"/>
      <c r="M644" s="22"/>
      <c r="N644" s="22"/>
    </row>
    <row r="645" spans="6:14" x14ac:dyDescent="0.5">
      <c r="F645" s="82"/>
      <c r="G645" s="82"/>
      <c r="H645" s="22"/>
      <c r="I645" s="22"/>
      <c r="J645" s="22"/>
      <c r="K645" s="22"/>
      <c r="L645" s="22"/>
      <c r="M645" s="22"/>
      <c r="N645" s="22"/>
    </row>
    <row r="646" spans="6:14" x14ac:dyDescent="0.5">
      <c r="F646" s="82"/>
      <c r="G646" s="82"/>
      <c r="H646" s="22"/>
      <c r="I646" s="22"/>
      <c r="J646" s="22"/>
      <c r="K646" s="22"/>
      <c r="L646" s="22"/>
      <c r="M646" s="22"/>
      <c r="N646" s="22"/>
    </row>
    <row r="647" spans="6:14" x14ac:dyDescent="0.5">
      <c r="F647" s="82"/>
      <c r="G647" s="82"/>
      <c r="H647" s="22"/>
      <c r="I647" s="22"/>
      <c r="J647" s="22"/>
      <c r="K647" s="22"/>
      <c r="L647" s="22"/>
      <c r="M647" s="22"/>
      <c r="N647" s="22"/>
    </row>
    <row r="648" spans="6:14" x14ac:dyDescent="0.5">
      <c r="F648" s="82"/>
      <c r="G648" s="82"/>
      <c r="H648" s="22"/>
      <c r="I648" s="22"/>
      <c r="J648" s="22"/>
      <c r="K648" s="22"/>
      <c r="L648" s="22"/>
      <c r="M648" s="22"/>
      <c r="N648" s="22"/>
    </row>
    <row r="649" spans="6:14" x14ac:dyDescent="0.5">
      <c r="F649" s="82"/>
      <c r="G649" s="82"/>
      <c r="H649" s="22"/>
      <c r="I649" s="22"/>
      <c r="J649" s="22"/>
      <c r="K649" s="22"/>
      <c r="L649" s="22"/>
      <c r="M649" s="22"/>
      <c r="N649" s="22"/>
    </row>
    <row r="650" spans="6:14" x14ac:dyDescent="0.5">
      <c r="F650" s="82"/>
      <c r="G650" s="82"/>
      <c r="H650" s="22"/>
      <c r="I650" s="22"/>
      <c r="J650" s="22"/>
      <c r="K650" s="22"/>
      <c r="L650" s="22"/>
      <c r="M650" s="22"/>
      <c r="N650" s="22"/>
    </row>
    <row r="651" spans="6:14" x14ac:dyDescent="0.5">
      <c r="F651" s="82"/>
      <c r="G651" s="82"/>
      <c r="H651" s="22"/>
      <c r="I651" s="22"/>
      <c r="J651" s="22"/>
      <c r="K651" s="22"/>
      <c r="L651" s="22"/>
      <c r="M651" s="22"/>
      <c r="N651" s="22"/>
    </row>
    <row r="652" spans="6:14" x14ac:dyDescent="0.5">
      <c r="F652" s="82"/>
      <c r="G652" s="82"/>
      <c r="H652" s="22"/>
      <c r="I652" s="22"/>
      <c r="J652" s="22"/>
      <c r="K652" s="22"/>
      <c r="L652" s="22"/>
      <c r="M652" s="22"/>
      <c r="N652" s="22"/>
    </row>
    <row r="653" spans="6:14" x14ac:dyDescent="0.5">
      <c r="F653" s="82"/>
      <c r="G653" s="82"/>
      <c r="H653" s="22"/>
      <c r="I653" s="22"/>
      <c r="J653" s="22"/>
      <c r="K653" s="22"/>
      <c r="L653" s="22"/>
      <c r="M653" s="22"/>
      <c r="N653" s="22"/>
    </row>
    <row r="654" spans="6:14" x14ac:dyDescent="0.5">
      <c r="F654" s="82"/>
      <c r="G654" s="82"/>
      <c r="H654" s="22"/>
      <c r="I654" s="22"/>
      <c r="J654" s="22"/>
      <c r="K654" s="22"/>
      <c r="L654" s="22"/>
      <c r="M654" s="22"/>
      <c r="N654" s="22"/>
    </row>
    <row r="655" spans="6:14" x14ac:dyDescent="0.5">
      <c r="F655" s="82"/>
      <c r="G655" s="82"/>
      <c r="H655" s="22"/>
      <c r="I655" s="22"/>
      <c r="J655" s="22"/>
      <c r="K655" s="22"/>
      <c r="L655" s="22"/>
      <c r="M655" s="22"/>
      <c r="N655" s="22"/>
    </row>
    <row r="656" spans="6:14" x14ac:dyDescent="0.5">
      <c r="F656" s="82"/>
      <c r="G656" s="82"/>
      <c r="H656" s="22"/>
      <c r="I656" s="22"/>
      <c r="J656" s="22"/>
      <c r="K656" s="22"/>
      <c r="L656" s="22"/>
      <c r="M656" s="22"/>
      <c r="N656" s="22"/>
    </row>
    <row r="657" spans="6:14" x14ac:dyDescent="0.5">
      <c r="F657" s="82"/>
      <c r="G657" s="82"/>
      <c r="H657" s="22"/>
      <c r="I657" s="22"/>
      <c r="J657" s="22"/>
      <c r="K657" s="22"/>
      <c r="L657" s="22"/>
      <c r="M657" s="22"/>
      <c r="N657" s="22"/>
    </row>
    <row r="658" spans="6:14" x14ac:dyDescent="0.5">
      <c r="F658" s="82"/>
      <c r="G658" s="82"/>
      <c r="H658" s="22"/>
      <c r="I658" s="22"/>
      <c r="J658" s="22"/>
      <c r="K658" s="22"/>
      <c r="L658" s="22"/>
      <c r="M658" s="22"/>
      <c r="N658" s="22"/>
    </row>
    <row r="659" spans="6:14" x14ac:dyDescent="0.5">
      <c r="F659" s="82"/>
      <c r="G659" s="82"/>
      <c r="H659" s="22"/>
      <c r="I659" s="22"/>
      <c r="J659" s="22"/>
      <c r="K659" s="22"/>
      <c r="L659" s="22"/>
      <c r="M659" s="22"/>
      <c r="N659" s="22"/>
    </row>
    <row r="660" spans="6:14" x14ac:dyDescent="0.5">
      <c r="F660" s="82"/>
      <c r="G660" s="82"/>
      <c r="H660" s="22"/>
      <c r="I660" s="22"/>
      <c r="J660" s="22"/>
      <c r="K660" s="22"/>
      <c r="L660" s="22"/>
      <c r="M660" s="22"/>
      <c r="N660" s="22"/>
    </row>
    <row r="661" spans="6:14" x14ac:dyDescent="0.5">
      <c r="F661" s="82"/>
      <c r="G661" s="82"/>
      <c r="H661" s="22"/>
      <c r="I661" s="22"/>
      <c r="J661" s="22"/>
      <c r="K661" s="22"/>
      <c r="L661" s="22"/>
      <c r="M661" s="22"/>
      <c r="N661" s="22"/>
    </row>
    <row r="662" spans="6:14" x14ac:dyDescent="0.5">
      <c r="F662" s="82"/>
      <c r="G662" s="82"/>
      <c r="H662" s="22"/>
      <c r="I662" s="22"/>
      <c r="J662" s="22"/>
      <c r="K662" s="22"/>
      <c r="L662" s="22"/>
      <c r="M662" s="22"/>
      <c r="N662" s="22"/>
    </row>
    <row r="663" spans="6:14" x14ac:dyDescent="0.5">
      <c r="F663" s="82"/>
      <c r="G663" s="82"/>
      <c r="H663" s="22"/>
      <c r="I663" s="22"/>
      <c r="J663" s="22"/>
      <c r="K663" s="22"/>
      <c r="L663" s="22"/>
      <c r="M663" s="22"/>
      <c r="N663" s="22"/>
    </row>
    <row r="664" spans="6:14" x14ac:dyDescent="0.5">
      <c r="F664" s="82"/>
      <c r="G664" s="82"/>
      <c r="H664" s="22"/>
      <c r="I664" s="22"/>
      <c r="J664" s="22"/>
      <c r="K664" s="22"/>
      <c r="L664" s="22"/>
      <c r="M664" s="22"/>
      <c r="N664" s="22"/>
    </row>
    <row r="665" spans="6:14" x14ac:dyDescent="0.5">
      <c r="F665" s="82"/>
      <c r="G665" s="82"/>
      <c r="H665" s="22"/>
      <c r="I665" s="22"/>
      <c r="J665" s="22"/>
      <c r="K665" s="22"/>
      <c r="L665" s="22"/>
      <c r="M665" s="22"/>
      <c r="N665" s="22"/>
    </row>
    <row r="666" spans="6:14" x14ac:dyDescent="0.5">
      <c r="F666" s="82"/>
      <c r="G666" s="82"/>
      <c r="H666" s="22"/>
      <c r="I666" s="22"/>
      <c r="J666" s="22"/>
      <c r="K666" s="22"/>
      <c r="L666" s="22"/>
      <c r="M666" s="22"/>
      <c r="N666" s="22"/>
    </row>
    <row r="667" spans="6:14" x14ac:dyDescent="0.5">
      <c r="F667" s="82"/>
      <c r="G667" s="82"/>
      <c r="H667" s="22"/>
      <c r="I667" s="22"/>
      <c r="J667" s="22"/>
      <c r="K667" s="22"/>
      <c r="L667" s="22"/>
      <c r="M667" s="22"/>
      <c r="N667" s="22"/>
    </row>
    <row r="668" spans="6:14" x14ac:dyDescent="0.5">
      <c r="F668" s="82"/>
      <c r="G668" s="82"/>
      <c r="H668" s="22"/>
      <c r="I668" s="22"/>
      <c r="J668" s="22"/>
      <c r="K668" s="22"/>
      <c r="L668" s="22"/>
      <c r="M668" s="22"/>
      <c r="N668" s="22"/>
    </row>
    <row r="669" spans="6:14" x14ac:dyDescent="0.5">
      <c r="F669" s="82"/>
      <c r="G669" s="82"/>
      <c r="H669" s="22"/>
      <c r="I669" s="22"/>
      <c r="J669" s="22"/>
      <c r="K669" s="22"/>
      <c r="L669" s="22"/>
      <c r="M669" s="22"/>
      <c r="N669" s="22"/>
    </row>
    <row r="670" spans="6:14" x14ac:dyDescent="0.5">
      <c r="F670" s="82"/>
      <c r="G670" s="82"/>
      <c r="H670" s="22"/>
      <c r="I670" s="22"/>
      <c r="J670" s="22"/>
      <c r="K670" s="22"/>
      <c r="L670" s="22"/>
      <c r="M670" s="22"/>
      <c r="N670" s="22"/>
    </row>
    <row r="671" spans="6:14" x14ac:dyDescent="0.5">
      <c r="F671" s="82"/>
      <c r="G671" s="82"/>
      <c r="H671" s="22"/>
      <c r="I671" s="22"/>
      <c r="J671" s="22"/>
      <c r="K671" s="22"/>
      <c r="L671" s="22"/>
      <c r="M671" s="22"/>
      <c r="N671" s="22"/>
    </row>
    <row r="672" spans="6:14" x14ac:dyDescent="0.5">
      <c r="F672" s="82"/>
      <c r="G672" s="82"/>
      <c r="H672" s="22"/>
      <c r="I672" s="22"/>
      <c r="J672" s="22"/>
      <c r="K672" s="22"/>
      <c r="L672" s="22"/>
      <c r="M672" s="22"/>
      <c r="N672" s="22"/>
    </row>
    <row r="673" spans="6:14" x14ac:dyDescent="0.5">
      <c r="F673" s="82"/>
      <c r="G673" s="82"/>
      <c r="H673" s="22"/>
      <c r="I673" s="22"/>
      <c r="J673" s="22"/>
      <c r="K673" s="22"/>
      <c r="L673" s="22"/>
      <c r="M673" s="22"/>
      <c r="N673" s="22"/>
    </row>
    <row r="674" spans="6:14" x14ac:dyDescent="0.5">
      <c r="F674" s="82"/>
      <c r="G674" s="82"/>
      <c r="H674" s="22"/>
      <c r="I674" s="22"/>
      <c r="J674" s="22"/>
      <c r="K674" s="22"/>
      <c r="L674" s="22"/>
      <c r="M674" s="22"/>
      <c r="N674" s="22"/>
    </row>
    <row r="675" spans="6:14" x14ac:dyDescent="0.5">
      <c r="F675" s="82"/>
      <c r="G675" s="82"/>
      <c r="H675" s="22"/>
      <c r="I675" s="22"/>
      <c r="J675" s="22"/>
      <c r="K675" s="22"/>
      <c r="L675" s="22"/>
      <c r="M675" s="22"/>
      <c r="N675" s="22"/>
    </row>
    <row r="676" spans="6:14" x14ac:dyDescent="0.5">
      <c r="F676" s="82"/>
      <c r="G676" s="82"/>
      <c r="H676" s="22"/>
      <c r="I676" s="22"/>
      <c r="J676" s="22"/>
      <c r="K676" s="22"/>
      <c r="L676" s="22"/>
      <c r="M676" s="22"/>
      <c r="N676" s="22"/>
    </row>
    <row r="677" spans="6:14" x14ac:dyDescent="0.5">
      <c r="F677" s="82"/>
      <c r="G677" s="82"/>
      <c r="H677" s="22"/>
      <c r="I677" s="22"/>
      <c r="J677" s="22"/>
      <c r="K677" s="22"/>
      <c r="L677" s="22"/>
      <c r="M677" s="22"/>
      <c r="N677" s="22"/>
    </row>
    <row r="678" spans="6:14" x14ac:dyDescent="0.5">
      <c r="F678" s="82"/>
      <c r="G678" s="82"/>
      <c r="H678" s="22"/>
      <c r="I678" s="22"/>
      <c r="J678" s="22"/>
      <c r="K678" s="22"/>
      <c r="L678" s="22"/>
      <c r="M678" s="22"/>
      <c r="N678" s="22"/>
    </row>
    <row r="679" spans="6:14" x14ac:dyDescent="0.5">
      <c r="F679" s="82"/>
      <c r="G679" s="82"/>
      <c r="H679" s="22"/>
      <c r="I679" s="22"/>
      <c r="J679" s="22"/>
      <c r="K679" s="22"/>
      <c r="L679" s="22"/>
      <c r="M679" s="22"/>
      <c r="N679" s="22"/>
    </row>
    <row r="680" spans="6:14" x14ac:dyDescent="0.5">
      <c r="F680" s="82"/>
      <c r="G680" s="82"/>
      <c r="H680" s="22"/>
      <c r="I680" s="22"/>
      <c r="J680" s="22"/>
      <c r="K680" s="22"/>
      <c r="L680" s="22"/>
      <c r="M680" s="22"/>
      <c r="N680" s="22"/>
    </row>
    <row r="681" spans="6:14" x14ac:dyDescent="0.5">
      <c r="F681" s="82"/>
      <c r="G681" s="82"/>
      <c r="H681" s="22"/>
      <c r="I681" s="22"/>
      <c r="J681" s="22"/>
      <c r="K681" s="22"/>
      <c r="L681" s="22"/>
      <c r="M681" s="22"/>
      <c r="N681" s="22"/>
    </row>
    <row r="682" spans="6:14" x14ac:dyDescent="0.5">
      <c r="F682" s="82"/>
      <c r="G682" s="82"/>
      <c r="H682" s="22"/>
      <c r="I682" s="22"/>
      <c r="J682" s="22"/>
      <c r="K682" s="22"/>
      <c r="L682" s="22"/>
      <c r="M682" s="22"/>
      <c r="N682" s="22"/>
    </row>
    <row r="683" spans="6:14" x14ac:dyDescent="0.5">
      <c r="F683" s="82"/>
      <c r="G683" s="82"/>
      <c r="H683" s="22"/>
      <c r="I683" s="22"/>
      <c r="J683" s="22"/>
      <c r="K683" s="22"/>
      <c r="L683" s="22"/>
      <c r="M683" s="22"/>
      <c r="N683" s="22"/>
    </row>
    <row r="684" spans="6:14" x14ac:dyDescent="0.5">
      <c r="F684" s="82"/>
      <c r="G684" s="82"/>
      <c r="H684" s="22"/>
      <c r="I684" s="22"/>
      <c r="J684" s="22"/>
      <c r="K684" s="22"/>
      <c r="L684" s="22"/>
      <c r="M684" s="22"/>
      <c r="N684" s="22"/>
    </row>
    <row r="685" spans="6:14" x14ac:dyDescent="0.5">
      <c r="F685" s="82"/>
      <c r="G685" s="82"/>
      <c r="H685" s="22"/>
      <c r="I685" s="22"/>
      <c r="J685" s="22"/>
      <c r="K685" s="22"/>
      <c r="L685" s="22"/>
      <c r="M685" s="22"/>
      <c r="N685" s="22"/>
    </row>
    <row r="686" spans="6:14" x14ac:dyDescent="0.5">
      <c r="F686" s="82"/>
      <c r="G686" s="82"/>
      <c r="H686" s="22"/>
      <c r="I686" s="22"/>
      <c r="J686" s="22"/>
      <c r="K686" s="22"/>
      <c r="L686" s="22"/>
      <c r="M686" s="22"/>
      <c r="N686" s="22"/>
    </row>
    <row r="687" spans="6:14" x14ac:dyDescent="0.5">
      <c r="F687" s="82"/>
      <c r="G687" s="82"/>
      <c r="H687" s="22"/>
      <c r="I687" s="22"/>
      <c r="J687" s="22"/>
      <c r="K687" s="22"/>
      <c r="L687" s="22"/>
      <c r="M687" s="22"/>
      <c r="N687" s="22"/>
    </row>
    <row r="688" spans="6:14" x14ac:dyDescent="0.5">
      <c r="F688" s="82"/>
      <c r="G688" s="82"/>
      <c r="H688" s="22"/>
      <c r="I688" s="22"/>
      <c r="J688" s="22"/>
      <c r="K688" s="22"/>
      <c r="L688" s="22"/>
      <c r="M688" s="22"/>
      <c r="N688" s="22"/>
    </row>
    <row r="689" spans="6:14" x14ac:dyDescent="0.5">
      <c r="F689" s="82"/>
      <c r="G689" s="82"/>
      <c r="H689" s="22"/>
      <c r="I689" s="22"/>
      <c r="J689" s="22"/>
      <c r="K689" s="22"/>
      <c r="L689" s="22"/>
      <c r="M689" s="22"/>
      <c r="N689" s="22"/>
    </row>
    <row r="690" spans="6:14" x14ac:dyDescent="0.5">
      <c r="F690" s="82"/>
      <c r="G690" s="82"/>
      <c r="H690" s="22"/>
      <c r="I690" s="22"/>
      <c r="J690" s="22"/>
      <c r="K690" s="22"/>
      <c r="L690" s="22"/>
      <c r="M690" s="22"/>
      <c r="N690" s="22"/>
    </row>
    <row r="691" spans="6:14" x14ac:dyDescent="0.5">
      <c r="F691" s="82"/>
      <c r="G691" s="82"/>
      <c r="H691" s="22"/>
      <c r="I691" s="22"/>
      <c r="J691" s="22"/>
      <c r="K691" s="22"/>
      <c r="L691" s="22"/>
      <c r="M691" s="22"/>
      <c r="N691" s="22"/>
    </row>
    <row r="692" spans="6:14" x14ac:dyDescent="0.5">
      <c r="F692" s="82"/>
      <c r="G692" s="82"/>
      <c r="H692" s="22"/>
      <c r="I692" s="22"/>
      <c r="J692" s="22"/>
      <c r="K692" s="22"/>
      <c r="L692" s="22"/>
      <c r="M692" s="22"/>
      <c r="N692" s="22"/>
    </row>
    <row r="693" spans="6:14" x14ac:dyDescent="0.5">
      <c r="F693" s="82"/>
      <c r="G693" s="82"/>
      <c r="H693" s="22"/>
      <c r="I693" s="22"/>
      <c r="J693" s="22"/>
      <c r="K693" s="22"/>
      <c r="L693" s="22"/>
      <c r="M693" s="22"/>
      <c r="N693" s="22"/>
    </row>
    <row r="694" spans="6:14" x14ac:dyDescent="0.5">
      <c r="F694" s="82"/>
      <c r="G694" s="82"/>
      <c r="H694" s="22"/>
      <c r="I694" s="22"/>
      <c r="J694" s="22"/>
      <c r="K694" s="22"/>
      <c r="L694" s="22"/>
      <c r="M694" s="22"/>
      <c r="N694" s="22"/>
    </row>
    <row r="695" spans="6:14" x14ac:dyDescent="0.5">
      <c r="F695" s="82"/>
      <c r="G695" s="82"/>
      <c r="H695" s="22"/>
      <c r="I695" s="22"/>
      <c r="J695" s="22"/>
      <c r="K695" s="22"/>
      <c r="L695" s="22"/>
      <c r="M695" s="22"/>
      <c r="N695" s="22"/>
    </row>
    <row r="696" spans="6:14" x14ac:dyDescent="0.5">
      <c r="F696" s="82"/>
      <c r="G696" s="82"/>
      <c r="H696" s="22"/>
      <c r="I696" s="22"/>
      <c r="J696" s="22"/>
      <c r="K696" s="22"/>
      <c r="L696" s="22"/>
      <c r="M696" s="22"/>
      <c r="N696" s="22"/>
    </row>
    <row r="697" spans="6:14" x14ac:dyDescent="0.5">
      <c r="F697" s="82"/>
      <c r="G697" s="82"/>
      <c r="H697" s="22"/>
      <c r="I697" s="22"/>
      <c r="J697" s="22"/>
      <c r="K697" s="22"/>
      <c r="L697" s="22"/>
      <c r="M697" s="22"/>
      <c r="N697" s="22"/>
    </row>
    <row r="698" spans="6:14" x14ac:dyDescent="0.5">
      <c r="F698" s="82"/>
      <c r="G698" s="82"/>
      <c r="H698" s="22"/>
      <c r="I698" s="22"/>
      <c r="J698" s="22"/>
      <c r="K698" s="22"/>
      <c r="L698" s="22"/>
      <c r="M698" s="22"/>
      <c r="N698" s="22"/>
    </row>
    <row r="699" spans="6:14" x14ac:dyDescent="0.5">
      <c r="F699" s="82"/>
      <c r="G699" s="82"/>
      <c r="H699" s="22"/>
      <c r="I699" s="22"/>
      <c r="J699" s="22"/>
      <c r="K699" s="22"/>
      <c r="L699" s="22"/>
      <c r="M699" s="22"/>
      <c r="N699" s="22"/>
    </row>
    <row r="700" spans="6:14" x14ac:dyDescent="0.5">
      <c r="F700" s="82"/>
      <c r="G700" s="82"/>
      <c r="H700" s="22"/>
      <c r="I700" s="22"/>
      <c r="J700" s="22"/>
      <c r="K700" s="22"/>
      <c r="L700" s="22"/>
      <c r="M700" s="22"/>
      <c r="N700" s="22"/>
    </row>
    <row r="701" spans="6:14" x14ac:dyDescent="0.5">
      <c r="F701" s="82"/>
      <c r="G701" s="82"/>
      <c r="H701" s="22"/>
      <c r="I701" s="22"/>
      <c r="J701" s="22"/>
      <c r="K701" s="22"/>
      <c r="L701" s="22"/>
      <c r="M701" s="22"/>
      <c r="N701" s="22"/>
    </row>
    <row r="702" spans="6:14" x14ac:dyDescent="0.5">
      <c r="F702" s="82"/>
      <c r="G702" s="82"/>
      <c r="H702" s="22"/>
      <c r="I702" s="22"/>
      <c r="J702" s="22"/>
      <c r="K702" s="22"/>
      <c r="L702" s="22"/>
      <c r="M702" s="22"/>
      <c r="N702" s="22"/>
    </row>
    <row r="703" spans="6:14" x14ac:dyDescent="0.5">
      <c r="F703" s="82"/>
      <c r="G703" s="82"/>
      <c r="H703" s="22"/>
      <c r="I703" s="22"/>
      <c r="J703" s="22"/>
      <c r="K703" s="22"/>
      <c r="L703" s="22"/>
      <c r="M703" s="22"/>
      <c r="N703" s="22"/>
    </row>
    <row r="704" spans="6:14" x14ac:dyDescent="0.5">
      <c r="F704" s="82"/>
      <c r="G704" s="82"/>
      <c r="H704" s="22"/>
      <c r="I704" s="22"/>
      <c r="J704" s="22"/>
      <c r="K704" s="22"/>
      <c r="L704" s="22"/>
      <c r="M704" s="22"/>
      <c r="N704" s="22"/>
    </row>
    <row r="705" spans="6:14" x14ac:dyDescent="0.5">
      <c r="F705" s="82"/>
      <c r="G705" s="82"/>
      <c r="H705" s="22"/>
      <c r="I705" s="22"/>
      <c r="J705" s="22"/>
      <c r="K705" s="22"/>
      <c r="L705" s="22"/>
      <c r="M705" s="22"/>
      <c r="N705" s="22"/>
    </row>
    <row r="706" spans="6:14" x14ac:dyDescent="0.5">
      <c r="F706" s="82"/>
      <c r="G706" s="82"/>
      <c r="H706" s="22"/>
      <c r="I706" s="22"/>
      <c r="J706" s="22"/>
      <c r="K706" s="22"/>
      <c r="L706" s="22"/>
      <c r="M706" s="22"/>
      <c r="N706" s="22"/>
    </row>
    <row r="707" spans="6:14" x14ac:dyDescent="0.5">
      <c r="F707" s="82"/>
      <c r="G707" s="82"/>
      <c r="H707" s="22"/>
      <c r="I707" s="22"/>
      <c r="J707" s="22"/>
      <c r="K707" s="22"/>
      <c r="L707" s="22"/>
      <c r="M707" s="22"/>
      <c r="N707" s="22"/>
    </row>
    <row r="708" spans="6:14" x14ac:dyDescent="0.5">
      <c r="F708" s="82"/>
      <c r="G708" s="82"/>
      <c r="H708" s="22"/>
      <c r="I708" s="22"/>
      <c r="J708" s="22"/>
      <c r="K708" s="22"/>
      <c r="L708" s="22"/>
      <c r="M708" s="22"/>
      <c r="N708" s="22"/>
    </row>
    <row r="709" spans="6:14" x14ac:dyDescent="0.5">
      <c r="F709" s="82"/>
      <c r="G709" s="82"/>
      <c r="H709" s="22"/>
      <c r="I709" s="22"/>
      <c r="J709" s="22"/>
      <c r="K709" s="22"/>
      <c r="L709" s="22"/>
      <c r="M709" s="22"/>
      <c r="N709" s="22"/>
    </row>
    <row r="710" spans="6:14" x14ac:dyDescent="0.5">
      <c r="F710" s="82"/>
      <c r="G710" s="82"/>
      <c r="H710" s="22"/>
      <c r="I710" s="22"/>
      <c r="J710" s="22"/>
      <c r="K710" s="22"/>
      <c r="L710" s="22"/>
      <c r="M710" s="22"/>
      <c r="N710" s="22"/>
    </row>
    <row r="711" spans="6:14" x14ac:dyDescent="0.5">
      <c r="F711" s="82"/>
      <c r="G711" s="82"/>
      <c r="H711" s="22"/>
      <c r="I711" s="22"/>
      <c r="J711" s="22"/>
      <c r="K711" s="22"/>
      <c r="L711" s="22"/>
      <c r="M711" s="22"/>
      <c r="N711" s="22"/>
    </row>
    <row r="712" spans="6:14" x14ac:dyDescent="0.5">
      <c r="F712" s="82"/>
      <c r="G712" s="82"/>
      <c r="H712" s="22"/>
      <c r="I712" s="22"/>
      <c r="J712" s="22"/>
      <c r="K712" s="22"/>
      <c r="L712" s="22"/>
      <c r="M712" s="22"/>
      <c r="N712" s="22"/>
    </row>
    <row r="713" spans="6:14" x14ac:dyDescent="0.5">
      <c r="F713" s="82"/>
      <c r="G713" s="82"/>
      <c r="H713" s="22"/>
      <c r="I713" s="22"/>
      <c r="J713" s="22"/>
      <c r="K713" s="22"/>
      <c r="L713" s="22"/>
      <c r="M713" s="22"/>
      <c r="N713" s="22"/>
    </row>
    <row r="714" spans="6:14" x14ac:dyDescent="0.5">
      <c r="F714" s="82"/>
      <c r="G714" s="82"/>
      <c r="H714" s="22"/>
      <c r="I714" s="22"/>
      <c r="J714" s="22"/>
      <c r="K714" s="22"/>
      <c r="L714" s="22"/>
      <c r="M714" s="22"/>
      <c r="N714" s="22"/>
    </row>
    <row r="715" spans="6:14" x14ac:dyDescent="0.5">
      <c r="F715" s="82"/>
      <c r="G715" s="82"/>
      <c r="H715" s="22"/>
      <c r="I715" s="22"/>
      <c r="J715" s="22"/>
      <c r="K715" s="22"/>
      <c r="L715" s="22"/>
      <c r="M715" s="22"/>
      <c r="N715" s="22"/>
    </row>
    <row r="716" spans="6:14" x14ac:dyDescent="0.5">
      <c r="F716" s="82"/>
      <c r="G716" s="82"/>
      <c r="H716" s="22"/>
      <c r="I716" s="22"/>
      <c r="J716" s="22"/>
      <c r="K716" s="22"/>
      <c r="L716" s="22"/>
      <c r="M716" s="22"/>
      <c r="N716" s="22"/>
    </row>
    <row r="717" spans="6:14" x14ac:dyDescent="0.5">
      <c r="F717" s="82"/>
      <c r="G717" s="82"/>
      <c r="H717" s="22"/>
      <c r="I717" s="22"/>
      <c r="J717" s="22"/>
      <c r="K717" s="22"/>
      <c r="L717" s="22"/>
      <c r="M717" s="22"/>
      <c r="N717" s="22"/>
    </row>
    <row r="718" spans="6:14" x14ac:dyDescent="0.5">
      <c r="F718" s="82"/>
      <c r="G718" s="82"/>
      <c r="H718" s="22"/>
      <c r="I718" s="22"/>
      <c r="J718" s="22"/>
      <c r="K718" s="22"/>
      <c r="L718" s="22"/>
      <c r="M718" s="22"/>
      <c r="N718" s="22"/>
    </row>
    <row r="719" spans="6:14" x14ac:dyDescent="0.5">
      <c r="F719" s="82"/>
      <c r="G719" s="82"/>
      <c r="H719" s="22"/>
      <c r="I719" s="22"/>
      <c r="J719" s="22"/>
      <c r="K719" s="22"/>
      <c r="L719" s="22"/>
      <c r="M719" s="22"/>
      <c r="N719" s="22"/>
    </row>
    <row r="720" spans="6:14" x14ac:dyDescent="0.5">
      <c r="F720" s="82"/>
      <c r="G720" s="82"/>
      <c r="H720" s="22"/>
      <c r="I720" s="22"/>
      <c r="J720" s="22"/>
      <c r="K720" s="22"/>
      <c r="L720" s="22"/>
      <c r="M720" s="22"/>
      <c r="N720" s="22"/>
    </row>
    <row r="721" spans="6:14" x14ac:dyDescent="0.5">
      <c r="F721" s="82"/>
      <c r="G721" s="82"/>
      <c r="H721" s="22"/>
      <c r="I721" s="22"/>
      <c r="J721" s="22"/>
      <c r="K721" s="22"/>
      <c r="L721" s="22"/>
      <c r="M721" s="22"/>
      <c r="N721" s="22"/>
    </row>
    <row r="722" spans="6:14" x14ac:dyDescent="0.5">
      <c r="F722" s="82"/>
      <c r="G722" s="82"/>
      <c r="H722" s="22"/>
      <c r="I722" s="22"/>
      <c r="J722" s="22"/>
      <c r="K722" s="22"/>
      <c r="L722" s="22"/>
      <c r="M722" s="22"/>
      <c r="N722" s="22"/>
    </row>
    <row r="723" spans="6:14" x14ac:dyDescent="0.5">
      <c r="F723" s="82"/>
      <c r="G723" s="82"/>
      <c r="H723" s="22"/>
      <c r="I723" s="22"/>
      <c r="J723" s="22"/>
      <c r="K723" s="22"/>
      <c r="L723" s="22"/>
      <c r="M723" s="22"/>
      <c r="N723" s="22"/>
    </row>
    <row r="724" spans="6:14" x14ac:dyDescent="0.5">
      <c r="F724" s="82"/>
      <c r="G724" s="82"/>
      <c r="H724" s="22"/>
      <c r="I724" s="22"/>
      <c r="J724" s="22"/>
      <c r="K724" s="22"/>
      <c r="L724" s="22"/>
      <c r="M724" s="22"/>
      <c r="N724" s="22"/>
    </row>
    <row r="725" spans="6:14" x14ac:dyDescent="0.5">
      <c r="F725" s="82"/>
      <c r="G725" s="82"/>
      <c r="H725" s="22"/>
      <c r="I725" s="22"/>
      <c r="J725" s="22"/>
      <c r="K725" s="22"/>
      <c r="L725" s="22"/>
      <c r="M725" s="22"/>
      <c r="N725" s="22"/>
    </row>
    <row r="726" spans="6:14" x14ac:dyDescent="0.5">
      <c r="F726" s="82"/>
      <c r="G726" s="82"/>
      <c r="H726" s="22"/>
      <c r="I726" s="22"/>
      <c r="J726" s="22"/>
      <c r="K726" s="22"/>
      <c r="L726" s="22"/>
      <c r="M726" s="22"/>
      <c r="N726" s="22"/>
    </row>
    <row r="727" spans="6:14" x14ac:dyDescent="0.5">
      <c r="F727" s="82"/>
      <c r="G727" s="82"/>
      <c r="H727" s="22"/>
      <c r="I727" s="22"/>
      <c r="J727" s="22"/>
      <c r="K727" s="22"/>
      <c r="L727" s="22"/>
      <c r="M727" s="22"/>
      <c r="N727" s="22"/>
    </row>
    <row r="728" spans="6:14" x14ac:dyDescent="0.5">
      <c r="F728" s="82"/>
      <c r="G728" s="82"/>
      <c r="H728" s="22"/>
      <c r="I728" s="22"/>
      <c r="J728" s="22"/>
      <c r="K728" s="22"/>
      <c r="L728" s="22"/>
      <c r="M728" s="22"/>
      <c r="N728" s="22"/>
    </row>
    <row r="729" spans="6:14" x14ac:dyDescent="0.5">
      <c r="F729" s="82"/>
      <c r="G729" s="82"/>
      <c r="H729" s="22"/>
      <c r="I729" s="22"/>
      <c r="J729" s="22"/>
      <c r="K729" s="22"/>
      <c r="L729" s="22"/>
      <c r="M729" s="22"/>
      <c r="N729" s="22"/>
    </row>
    <row r="730" spans="6:14" x14ac:dyDescent="0.5">
      <c r="F730" s="82"/>
      <c r="G730" s="82"/>
      <c r="H730" s="22"/>
      <c r="I730" s="22"/>
      <c r="J730" s="22"/>
      <c r="K730" s="22"/>
      <c r="L730" s="22"/>
      <c r="M730" s="22"/>
      <c r="N730" s="22"/>
    </row>
    <row r="731" spans="6:14" x14ac:dyDescent="0.5">
      <c r="F731" s="82"/>
      <c r="G731" s="82"/>
      <c r="H731" s="22"/>
      <c r="I731" s="22"/>
      <c r="J731" s="22"/>
      <c r="K731" s="22"/>
      <c r="L731" s="22"/>
      <c r="M731" s="22"/>
      <c r="N731" s="22"/>
    </row>
    <row r="732" spans="6:14" x14ac:dyDescent="0.5">
      <c r="F732" s="82"/>
      <c r="G732" s="82"/>
      <c r="H732" s="22"/>
      <c r="I732" s="22"/>
      <c r="J732" s="22"/>
      <c r="K732" s="22"/>
      <c r="L732" s="22"/>
      <c r="M732" s="22"/>
      <c r="N732" s="22"/>
    </row>
    <row r="733" spans="6:14" x14ac:dyDescent="0.5">
      <c r="F733" s="82"/>
      <c r="G733" s="82"/>
      <c r="H733" s="22"/>
      <c r="I733" s="22"/>
      <c r="J733" s="22"/>
      <c r="K733" s="22"/>
      <c r="L733" s="22"/>
      <c r="M733" s="22"/>
      <c r="N733" s="22"/>
    </row>
    <row r="734" spans="6:14" x14ac:dyDescent="0.5">
      <c r="F734" s="82"/>
      <c r="G734" s="82"/>
      <c r="H734" s="22"/>
      <c r="I734" s="22"/>
      <c r="J734" s="22"/>
      <c r="K734" s="22"/>
      <c r="L734" s="22"/>
      <c r="M734" s="22"/>
      <c r="N734" s="22"/>
    </row>
    <row r="735" spans="6:14" x14ac:dyDescent="0.5">
      <c r="F735" s="82"/>
      <c r="G735" s="82"/>
      <c r="H735" s="22"/>
      <c r="I735" s="22"/>
      <c r="J735" s="22"/>
      <c r="K735" s="22"/>
      <c r="L735" s="22"/>
      <c r="M735" s="22"/>
      <c r="N735" s="22"/>
    </row>
    <row r="736" spans="6:14" x14ac:dyDescent="0.5">
      <c r="F736" s="82"/>
      <c r="G736" s="82"/>
      <c r="H736" s="22"/>
      <c r="I736" s="22"/>
      <c r="J736" s="22"/>
      <c r="K736" s="22"/>
      <c r="L736" s="22"/>
      <c r="M736" s="22"/>
      <c r="N736" s="22"/>
    </row>
    <row r="737" spans="6:14" x14ac:dyDescent="0.5">
      <c r="F737" s="82"/>
      <c r="G737" s="82"/>
      <c r="H737" s="22"/>
      <c r="I737" s="22"/>
      <c r="J737" s="22"/>
      <c r="K737" s="22"/>
      <c r="L737" s="22"/>
      <c r="M737" s="22"/>
      <c r="N737" s="22"/>
    </row>
    <row r="738" spans="6:14" x14ac:dyDescent="0.5">
      <c r="F738" s="82"/>
      <c r="G738" s="82"/>
      <c r="H738" s="22"/>
      <c r="I738" s="22"/>
      <c r="J738" s="22"/>
      <c r="K738" s="22"/>
      <c r="L738" s="22"/>
      <c r="M738" s="22"/>
      <c r="N738" s="22"/>
    </row>
    <row r="739" spans="6:14" x14ac:dyDescent="0.5">
      <c r="F739" s="82"/>
      <c r="G739" s="82"/>
      <c r="H739" s="22"/>
      <c r="I739" s="22"/>
      <c r="J739" s="22"/>
      <c r="K739" s="22"/>
      <c r="L739" s="22"/>
      <c r="M739" s="22"/>
      <c r="N739" s="22"/>
    </row>
    <row r="740" spans="6:14" x14ac:dyDescent="0.5">
      <c r="F740" s="82"/>
      <c r="G740" s="82"/>
      <c r="H740" s="22"/>
      <c r="I740" s="22"/>
      <c r="J740" s="22"/>
      <c r="K740" s="22"/>
      <c r="L740" s="22"/>
      <c r="M740" s="22"/>
      <c r="N740" s="22"/>
    </row>
    <row r="741" spans="6:14" x14ac:dyDescent="0.5">
      <c r="F741" s="82"/>
      <c r="G741" s="82"/>
      <c r="H741" s="22"/>
      <c r="I741" s="22"/>
      <c r="J741" s="22"/>
      <c r="K741" s="22"/>
      <c r="L741" s="22"/>
      <c r="M741" s="22"/>
      <c r="N741" s="22"/>
    </row>
    <row r="742" spans="6:14" x14ac:dyDescent="0.5">
      <c r="F742" s="82"/>
      <c r="G742" s="82"/>
      <c r="H742" s="22"/>
      <c r="I742" s="22"/>
      <c r="J742" s="22"/>
      <c r="K742" s="22"/>
      <c r="L742" s="22"/>
      <c r="M742" s="22"/>
      <c r="N742" s="22"/>
    </row>
    <row r="743" spans="6:14" x14ac:dyDescent="0.5">
      <c r="F743" s="82"/>
      <c r="G743" s="82"/>
      <c r="H743" s="22"/>
      <c r="I743" s="22"/>
      <c r="J743" s="22"/>
      <c r="K743" s="22"/>
      <c r="L743" s="22"/>
      <c r="M743" s="22"/>
      <c r="N743" s="22"/>
    </row>
    <row r="744" spans="6:14" x14ac:dyDescent="0.5">
      <c r="F744" s="82"/>
      <c r="G744" s="82"/>
      <c r="H744" s="22"/>
      <c r="I744" s="22"/>
      <c r="J744" s="22"/>
      <c r="K744" s="22"/>
      <c r="L744" s="22"/>
      <c r="M744" s="22"/>
      <c r="N744" s="22"/>
    </row>
    <row r="745" spans="6:14" x14ac:dyDescent="0.5">
      <c r="F745" s="82"/>
      <c r="G745" s="82"/>
      <c r="H745" s="22"/>
      <c r="I745" s="22"/>
      <c r="J745" s="22"/>
      <c r="K745" s="22"/>
      <c r="L745" s="22"/>
      <c r="M745" s="22"/>
      <c r="N745" s="22"/>
    </row>
    <row r="746" spans="6:14" x14ac:dyDescent="0.5">
      <c r="F746" s="82"/>
      <c r="G746" s="82"/>
      <c r="H746" s="22"/>
      <c r="I746" s="22"/>
      <c r="J746" s="22"/>
      <c r="K746" s="22"/>
      <c r="L746" s="22"/>
      <c r="M746" s="22"/>
      <c r="N746" s="22"/>
    </row>
    <row r="747" spans="6:14" x14ac:dyDescent="0.5">
      <c r="F747" s="82"/>
      <c r="G747" s="82"/>
      <c r="H747" s="22"/>
      <c r="I747" s="22"/>
      <c r="J747" s="22"/>
      <c r="K747" s="22"/>
      <c r="L747" s="22"/>
      <c r="M747" s="22"/>
      <c r="N747" s="22"/>
    </row>
    <row r="748" spans="6:14" x14ac:dyDescent="0.5">
      <c r="F748" s="82"/>
      <c r="G748" s="82"/>
      <c r="H748" s="22"/>
      <c r="I748" s="22"/>
      <c r="J748" s="22"/>
      <c r="K748" s="22"/>
      <c r="L748" s="22"/>
      <c r="M748" s="22"/>
      <c r="N748" s="22"/>
    </row>
    <row r="749" spans="6:14" x14ac:dyDescent="0.5">
      <c r="F749" s="82"/>
      <c r="G749" s="82"/>
      <c r="H749" s="22"/>
      <c r="I749" s="22"/>
      <c r="J749" s="22"/>
      <c r="K749" s="22"/>
      <c r="L749" s="22"/>
      <c r="M749" s="22"/>
      <c r="N749" s="22"/>
    </row>
    <row r="750" spans="6:14" x14ac:dyDescent="0.5">
      <c r="F750" s="82"/>
      <c r="G750" s="82"/>
      <c r="H750" s="22"/>
      <c r="I750" s="22"/>
      <c r="J750" s="22"/>
      <c r="K750" s="22"/>
      <c r="L750" s="22"/>
      <c r="M750" s="22"/>
      <c r="N750" s="22"/>
    </row>
    <row r="751" spans="6:14" x14ac:dyDescent="0.5">
      <c r="F751" s="82"/>
      <c r="G751" s="82"/>
      <c r="H751" s="22"/>
      <c r="I751" s="22"/>
      <c r="J751" s="22"/>
      <c r="K751" s="22"/>
      <c r="L751" s="22"/>
      <c r="M751" s="22"/>
      <c r="N751" s="22"/>
    </row>
    <row r="752" spans="6:14" x14ac:dyDescent="0.5">
      <c r="F752" s="82"/>
      <c r="G752" s="82"/>
      <c r="H752" s="22"/>
      <c r="I752" s="22"/>
      <c r="J752" s="22"/>
      <c r="K752" s="22"/>
      <c r="L752" s="22"/>
      <c r="M752" s="22"/>
      <c r="N752" s="22"/>
    </row>
    <row r="753" spans="6:14" x14ac:dyDescent="0.5">
      <c r="F753" s="82"/>
      <c r="G753" s="82"/>
      <c r="H753" s="22"/>
      <c r="I753" s="22"/>
      <c r="J753" s="22"/>
      <c r="K753" s="22"/>
      <c r="L753" s="22"/>
      <c r="M753" s="22"/>
      <c r="N753" s="22"/>
    </row>
    <row r="754" spans="6:14" x14ac:dyDescent="0.5">
      <c r="F754" s="82"/>
      <c r="G754" s="82"/>
      <c r="H754" s="22"/>
      <c r="I754" s="22"/>
      <c r="J754" s="22"/>
      <c r="K754" s="22"/>
      <c r="L754" s="22"/>
      <c r="M754" s="22"/>
      <c r="N754" s="22"/>
    </row>
    <row r="755" spans="6:14" x14ac:dyDescent="0.5">
      <c r="F755" s="82"/>
      <c r="G755" s="82"/>
      <c r="H755" s="22"/>
      <c r="I755" s="22"/>
      <c r="J755" s="22"/>
      <c r="K755" s="22"/>
      <c r="L755" s="22"/>
      <c r="M755" s="22"/>
      <c r="N755" s="22"/>
    </row>
    <row r="756" spans="6:14" x14ac:dyDescent="0.5">
      <c r="F756" s="82"/>
      <c r="G756" s="82"/>
      <c r="H756" s="22"/>
      <c r="I756" s="22"/>
      <c r="J756" s="22"/>
      <c r="K756" s="22"/>
      <c r="L756" s="22"/>
      <c r="M756" s="22"/>
      <c r="N756" s="22"/>
    </row>
    <row r="757" spans="6:14" x14ac:dyDescent="0.5">
      <c r="F757" s="82"/>
      <c r="G757" s="82"/>
      <c r="H757" s="22"/>
      <c r="I757" s="22"/>
      <c r="J757" s="22"/>
      <c r="K757" s="22"/>
      <c r="L757" s="22"/>
      <c r="M757" s="22"/>
      <c r="N757" s="22"/>
    </row>
    <row r="758" spans="6:14" x14ac:dyDescent="0.5">
      <c r="F758" s="82"/>
      <c r="G758" s="82"/>
      <c r="H758" s="22"/>
      <c r="I758" s="22"/>
      <c r="J758" s="22"/>
      <c r="K758" s="22"/>
      <c r="L758" s="22"/>
      <c r="M758" s="22"/>
      <c r="N758" s="22"/>
    </row>
    <row r="759" spans="6:14" x14ac:dyDescent="0.5">
      <c r="F759" s="82"/>
      <c r="G759" s="82"/>
      <c r="H759" s="22"/>
      <c r="I759" s="22"/>
      <c r="J759" s="22"/>
      <c r="K759" s="22"/>
      <c r="L759" s="22"/>
      <c r="M759" s="22"/>
      <c r="N759" s="22"/>
    </row>
    <row r="760" spans="6:14" x14ac:dyDescent="0.5">
      <c r="F760" s="82"/>
      <c r="G760" s="82"/>
      <c r="H760" s="22"/>
      <c r="I760" s="22"/>
      <c r="J760" s="22"/>
      <c r="K760" s="22"/>
      <c r="L760" s="22"/>
      <c r="M760" s="22"/>
      <c r="N760" s="22"/>
    </row>
    <row r="761" spans="6:14" x14ac:dyDescent="0.5">
      <c r="F761" s="82"/>
      <c r="G761" s="82"/>
      <c r="H761" s="22"/>
      <c r="I761" s="22"/>
      <c r="J761" s="22"/>
      <c r="K761" s="22"/>
      <c r="L761" s="22"/>
      <c r="M761" s="22"/>
      <c r="N761" s="22"/>
    </row>
    <row r="762" spans="6:14" x14ac:dyDescent="0.5">
      <c r="F762" s="82"/>
      <c r="G762" s="82"/>
      <c r="H762" s="22"/>
      <c r="I762" s="22"/>
      <c r="J762" s="22"/>
      <c r="K762" s="22"/>
      <c r="L762" s="22"/>
      <c r="M762" s="22"/>
      <c r="N762" s="22"/>
    </row>
    <row r="763" spans="6:14" x14ac:dyDescent="0.5">
      <c r="F763" s="82"/>
      <c r="G763" s="82"/>
      <c r="H763" s="22"/>
      <c r="I763" s="22"/>
      <c r="J763" s="22"/>
      <c r="K763" s="22"/>
      <c r="L763" s="22"/>
      <c r="M763" s="22"/>
      <c r="N763" s="22"/>
    </row>
    <row r="764" spans="6:14" x14ac:dyDescent="0.5">
      <c r="F764" s="82"/>
      <c r="G764" s="82"/>
      <c r="H764" s="22"/>
      <c r="I764" s="22"/>
      <c r="J764" s="22"/>
      <c r="K764" s="22"/>
      <c r="L764" s="22"/>
      <c r="M764" s="22"/>
      <c r="N764" s="22"/>
    </row>
    <row r="765" spans="6:14" x14ac:dyDescent="0.5">
      <c r="F765" s="82"/>
      <c r="G765" s="82"/>
      <c r="H765" s="22"/>
      <c r="I765" s="22"/>
      <c r="J765" s="22"/>
      <c r="K765" s="22"/>
      <c r="L765" s="22"/>
      <c r="M765" s="22"/>
      <c r="N765" s="22"/>
    </row>
    <row r="766" spans="6:14" x14ac:dyDescent="0.5">
      <c r="F766" s="82"/>
      <c r="G766" s="82"/>
      <c r="H766" s="22"/>
      <c r="I766" s="22"/>
      <c r="J766" s="22"/>
      <c r="K766" s="22"/>
      <c r="L766" s="22"/>
      <c r="M766" s="22"/>
      <c r="N766" s="22"/>
    </row>
    <row r="767" spans="6:14" x14ac:dyDescent="0.5">
      <c r="F767" s="82"/>
      <c r="G767" s="82"/>
      <c r="H767" s="22"/>
      <c r="I767" s="22"/>
      <c r="J767" s="22"/>
      <c r="K767" s="22"/>
      <c r="L767" s="22"/>
      <c r="M767" s="22"/>
      <c r="N767" s="22"/>
    </row>
    <row r="768" spans="6:14" x14ac:dyDescent="0.5">
      <c r="F768" s="82"/>
      <c r="G768" s="82"/>
      <c r="H768" s="22"/>
      <c r="I768" s="22"/>
      <c r="J768" s="22"/>
      <c r="K768" s="22"/>
      <c r="L768" s="22"/>
      <c r="M768" s="22"/>
      <c r="N768" s="22"/>
    </row>
    <row r="769" spans="6:14" x14ac:dyDescent="0.5">
      <c r="F769" s="82"/>
      <c r="G769" s="82"/>
      <c r="H769" s="22"/>
      <c r="I769" s="22"/>
      <c r="J769" s="22"/>
      <c r="K769" s="22"/>
      <c r="L769" s="22"/>
      <c r="M769" s="22"/>
      <c r="N769" s="22"/>
    </row>
    <row r="770" spans="6:14" x14ac:dyDescent="0.5">
      <c r="F770" s="82"/>
      <c r="G770" s="82"/>
      <c r="H770" s="22"/>
      <c r="I770" s="22"/>
      <c r="J770" s="22"/>
      <c r="K770" s="22"/>
      <c r="L770" s="22"/>
      <c r="M770" s="22"/>
      <c r="N770" s="22"/>
    </row>
    <row r="771" spans="6:14" x14ac:dyDescent="0.5">
      <c r="F771" s="82"/>
      <c r="G771" s="82"/>
      <c r="H771" s="22"/>
      <c r="I771" s="22"/>
      <c r="J771" s="22"/>
      <c r="K771" s="22"/>
      <c r="L771" s="22"/>
      <c r="M771" s="22"/>
      <c r="N771" s="22"/>
    </row>
    <row r="772" spans="6:14" x14ac:dyDescent="0.5">
      <c r="F772" s="82"/>
      <c r="G772" s="82"/>
      <c r="H772" s="22"/>
      <c r="I772" s="22"/>
      <c r="J772" s="22"/>
      <c r="K772" s="22"/>
      <c r="L772" s="22"/>
      <c r="M772" s="22"/>
      <c r="N772" s="22"/>
    </row>
    <row r="773" spans="6:14" x14ac:dyDescent="0.5">
      <c r="F773" s="82"/>
      <c r="G773" s="82"/>
      <c r="H773" s="22"/>
      <c r="I773" s="22"/>
      <c r="J773" s="22"/>
      <c r="K773" s="22"/>
      <c r="L773" s="22"/>
      <c r="M773" s="22"/>
      <c r="N773" s="22"/>
    </row>
    <row r="774" spans="6:14" x14ac:dyDescent="0.5">
      <c r="F774" s="82"/>
      <c r="G774" s="82"/>
      <c r="H774" s="22"/>
      <c r="I774" s="22"/>
      <c r="J774" s="22"/>
      <c r="K774" s="22"/>
      <c r="L774" s="22"/>
      <c r="M774" s="22"/>
      <c r="N774" s="22"/>
    </row>
    <row r="775" spans="6:14" x14ac:dyDescent="0.5">
      <c r="F775" s="82"/>
      <c r="G775" s="82"/>
      <c r="H775" s="22"/>
      <c r="I775" s="22"/>
      <c r="J775" s="22"/>
      <c r="K775" s="22"/>
      <c r="L775" s="22"/>
      <c r="M775" s="22"/>
      <c r="N775" s="22"/>
    </row>
    <row r="776" spans="6:14" x14ac:dyDescent="0.5">
      <c r="F776" s="82"/>
      <c r="G776" s="82"/>
      <c r="H776" s="22"/>
      <c r="I776" s="22"/>
      <c r="J776" s="22"/>
      <c r="K776" s="22"/>
      <c r="L776" s="22"/>
      <c r="M776" s="22"/>
      <c r="N776" s="22"/>
    </row>
    <row r="777" spans="6:14" x14ac:dyDescent="0.5">
      <c r="F777" s="82"/>
      <c r="G777" s="82"/>
      <c r="H777" s="22"/>
      <c r="I777" s="22"/>
      <c r="J777" s="22"/>
      <c r="K777" s="22"/>
      <c r="L777" s="22"/>
      <c r="M777" s="22"/>
      <c r="N777" s="22"/>
    </row>
    <row r="778" spans="6:14" x14ac:dyDescent="0.5">
      <c r="F778" s="82"/>
      <c r="G778" s="82"/>
      <c r="H778" s="22"/>
      <c r="I778" s="22"/>
      <c r="J778" s="22"/>
      <c r="K778" s="22"/>
      <c r="L778" s="22"/>
      <c r="M778" s="22"/>
      <c r="N778" s="22"/>
    </row>
    <row r="779" spans="6:14" x14ac:dyDescent="0.5">
      <c r="F779" s="82"/>
      <c r="G779" s="82"/>
      <c r="H779" s="22"/>
      <c r="I779" s="22"/>
      <c r="J779" s="22"/>
      <c r="K779" s="22"/>
      <c r="L779" s="22"/>
      <c r="M779" s="22"/>
      <c r="N779" s="22"/>
    </row>
    <row r="780" spans="6:14" x14ac:dyDescent="0.5">
      <c r="F780" s="82"/>
      <c r="G780" s="82"/>
      <c r="H780" s="22"/>
      <c r="I780" s="22"/>
      <c r="J780" s="22"/>
      <c r="K780" s="22"/>
      <c r="L780" s="22"/>
      <c r="M780" s="22"/>
      <c r="N780" s="22"/>
    </row>
    <row r="781" spans="6:14" x14ac:dyDescent="0.5">
      <c r="F781" s="82"/>
      <c r="G781" s="82"/>
      <c r="H781" s="22"/>
      <c r="I781" s="22"/>
      <c r="J781" s="22"/>
      <c r="K781" s="22"/>
      <c r="L781" s="22"/>
      <c r="M781" s="22"/>
      <c r="N781" s="22"/>
    </row>
    <row r="782" spans="6:14" x14ac:dyDescent="0.5">
      <c r="F782" s="82"/>
      <c r="G782" s="82"/>
      <c r="H782" s="22"/>
      <c r="I782" s="22"/>
      <c r="J782" s="22"/>
      <c r="K782" s="22"/>
      <c r="L782" s="22"/>
      <c r="M782" s="22"/>
      <c r="N782" s="22"/>
    </row>
    <row r="783" spans="6:14" x14ac:dyDescent="0.5">
      <c r="F783" s="82"/>
      <c r="G783" s="82"/>
      <c r="H783" s="22"/>
      <c r="I783" s="22"/>
      <c r="J783" s="22"/>
      <c r="K783" s="22"/>
      <c r="L783" s="22"/>
      <c r="M783" s="22"/>
      <c r="N783" s="22"/>
    </row>
    <row r="784" spans="6:14" x14ac:dyDescent="0.5">
      <c r="F784" s="82"/>
      <c r="G784" s="82"/>
      <c r="H784" s="22"/>
      <c r="I784" s="22"/>
      <c r="J784" s="22"/>
      <c r="K784" s="22"/>
      <c r="L784" s="22"/>
      <c r="M784" s="22"/>
      <c r="N784" s="22"/>
    </row>
    <row r="785" spans="6:14" x14ac:dyDescent="0.5">
      <c r="F785" s="82"/>
      <c r="G785" s="82"/>
      <c r="H785" s="22"/>
      <c r="I785" s="22"/>
      <c r="J785" s="22"/>
      <c r="K785" s="22"/>
      <c r="L785" s="22"/>
      <c r="M785" s="22"/>
      <c r="N785" s="22"/>
    </row>
    <row r="786" spans="6:14" x14ac:dyDescent="0.5">
      <c r="F786" s="82"/>
      <c r="G786" s="82"/>
      <c r="H786" s="22"/>
      <c r="I786" s="22"/>
      <c r="J786" s="22"/>
      <c r="K786" s="22"/>
      <c r="L786" s="22"/>
      <c r="M786" s="22"/>
      <c r="N786" s="22"/>
    </row>
    <row r="787" spans="6:14" x14ac:dyDescent="0.5">
      <c r="F787" s="82"/>
      <c r="G787" s="82"/>
      <c r="H787" s="22"/>
      <c r="I787" s="22"/>
      <c r="J787" s="22"/>
      <c r="K787" s="22"/>
      <c r="L787" s="22"/>
      <c r="M787" s="22"/>
      <c r="N787" s="22"/>
    </row>
    <row r="788" spans="6:14" x14ac:dyDescent="0.5">
      <c r="F788" s="82"/>
      <c r="G788" s="82"/>
      <c r="H788" s="22"/>
      <c r="I788" s="22"/>
      <c r="J788" s="22"/>
      <c r="K788" s="22"/>
      <c r="L788" s="22"/>
      <c r="M788" s="22"/>
      <c r="N788" s="22"/>
    </row>
    <row r="789" spans="6:14" x14ac:dyDescent="0.5">
      <c r="F789" s="82"/>
      <c r="G789" s="82"/>
      <c r="H789" s="22"/>
      <c r="I789" s="22"/>
      <c r="J789" s="22"/>
      <c r="K789" s="22"/>
      <c r="L789" s="22"/>
      <c r="M789" s="22"/>
      <c r="N789" s="22"/>
    </row>
    <row r="790" spans="6:14" x14ac:dyDescent="0.5">
      <c r="F790" s="82"/>
      <c r="G790" s="82"/>
      <c r="H790" s="22"/>
      <c r="I790" s="22"/>
      <c r="J790" s="22"/>
      <c r="K790" s="22"/>
      <c r="L790" s="22"/>
      <c r="M790" s="22"/>
      <c r="N790" s="22"/>
    </row>
    <row r="791" spans="6:14" x14ac:dyDescent="0.5">
      <c r="F791" s="82"/>
      <c r="G791" s="82"/>
      <c r="H791" s="22"/>
      <c r="I791" s="22"/>
      <c r="J791" s="22"/>
      <c r="K791" s="22"/>
      <c r="L791" s="22"/>
      <c r="M791" s="22"/>
      <c r="N791" s="22"/>
    </row>
    <row r="792" spans="6:14" x14ac:dyDescent="0.5">
      <c r="F792" s="82"/>
      <c r="G792" s="82"/>
      <c r="H792" s="22"/>
      <c r="I792" s="22"/>
      <c r="J792" s="22"/>
      <c r="K792" s="22"/>
      <c r="L792" s="22"/>
      <c r="M792" s="22"/>
      <c r="N792" s="22"/>
    </row>
    <row r="793" spans="6:14" x14ac:dyDescent="0.5">
      <c r="F793" s="82"/>
      <c r="G793" s="82"/>
      <c r="H793" s="22"/>
      <c r="I793" s="22"/>
      <c r="J793" s="22"/>
      <c r="K793" s="22"/>
      <c r="L793" s="22"/>
      <c r="M793" s="22"/>
      <c r="N793" s="22"/>
    </row>
    <row r="794" spans="6:14" x14ac:dyDescent="0.5">
      <c r="F794" s="82"/>
      <c r="G794" s="82"/>
      <c r="H794" s="22"/>
      <c r="I794" s="22"/>
      <c r="J794" s="22"/>
      <c r="K794" s="22"/>
      <c r="L794" s="22"/>
      <c r="M794" s="22"/>
      <c r="N794" s="22"/>
    </row>
    <row r="795" spans="6:14" x14ac:dyDescent="0.5">
      <c r="F795" s="82"/>
      <c r="G795" s="82"/>
      <c r="H795" s="22"/>
      <c r="I795" s="22"/>
      <c r="J795" s="22"/>
      <c r="K795" s="22"/>
      <c r="L795" s="22"/>
      <c r="M795" s="22"/>
      <c r="N795" s="22"/>
    </row>
    <row r="796" spans="6:14" x14ac:dyDescent="0.5">
      <c r="F796" s="82"/>
      <c r="G796" s="82"/>
      <c r="H796" s="22"/>
      <c r="I796" s="22"/>
      <c r="J796" s="22"/>
      <c r="K796" s="22"/>
      <c r="L796" s="22"/>
      <c r="M796" s="22"/>
      <c r="N796" s="22"/>
    </row>
    <row r="797" spans="6:14" x14ac:dyDescent="0.5">
      <c r="F797" s="82"/>
      <c r="G797" s="82"/>
      <c r="H797" s="22"/>
      <c r="I797" s="22"/>
      <c r="J797" s="22"/>
      <c r="K797" s="22"/>
      <c r="L797" s="22"/>
      <c r="M797" s="22"/>
      <c r="N797" s="22"/>
    </row>
    <row r="798" spans="6:14" x14ac:dyDescent="0.5">
      <c r="F798" s="82"/>
      <c r="G798" s="82"/>
      <c r="H798" s="22"/>
      <c r="I798" s="22"/>
      <c r="J798" s="22"/>
      <c r="K798" s="22"/>
      <c r="L798" s="22"/>
      <c r="M798" s="22"/>
      <c r="N798" s="22"/>
    </row>
    <row r="799" spans="6:14" x14ac:dyDescent="0.5">
      <c r="F799" s="82"/>
      <c r="G799" s="82"/>
      <c r="H799" s="22"/>
      <c r="I799" s="22"/>
      <c r="J799" s="22"/>
      <c r="K799" s="22"/>
      <c r="L799" s="22"/>
      <c r="M799" s="22"/>
      <c r="N799" s="22"/>
    </row>
    <row r="800" spans="6:14" x14ac:dyDescent="0.5">
      <c r="F800" s="82"/>
      <c r="G800" s="82"/>
      <c r="H800" s="22"/>
      <c r="I800" s="22"/>
      <c r="J800" s="22"/>
      <c r="K800" s="22"/>
      <c r="L800" s="22"/>
      <c r="M800" s="22"/>
      <c r="N800" s="22"/>
    </row>
    <row r="801" spans="6:14" x14ac:dyDescent="0.5">
      <c r="F801" s="82"/>
      <c r="G801" s="82"/>
      <c r="H801" s="22"/>
      <c r="I801" s="22"/>
      <c r="J801" s="22"/>
      <c r="K801" s="22"/>
      <c r="L801" s="22"/>
      <c r="M801" s="22"/>
      <c r="N801" s="22"/>
    </row>
    <row r="802" spans="6:14" x14ac:dyDescent="0.5">
      <c r="F802" s="82"/>
      <c r="G802" s="82"/>
      <c r="H802" s="22"/>
      <c r="I802" s="22"/>
      <c r="J802" s="22"/>
      <c r="K802" s="22"/>
      <c r="L802" s="22"/>
      <c r="M802" s="22"/>
      <c r="N802" s="22"/>
    </row>
    <row r="803" spans="6:14" x14ac:dyDescent="0.5">
      <c r="F803" s="82"/>
      <c r="G803" s="82"/>
      <c r="H803" s="22"/>
      <c r="I803" s="22"/>
      <c r="J803" s="22"/>
      <c r="K803" s="22"/>
      <c r="L803" s="22"/>
      <c r="M803" s="22"/>
      <c r="N803" s="22"/>
    </row>
    <row r="804" spans="6:14" x14ac:dyDescent="0.5">
      <c r="F804" s="82"/>
      <c r="G804" s="82"/>
      <c r="H804" s="22"/>
      <c r="I804" s="22"/>
      <c r="J804" s="22"/>
      <c r="K804" s="22"/>
      <c r="L804" s="22"/>
      <c r="M804" s="22"/>
      <c r="N804" s="22"/>
    </row>
    <row r="805" spans="6:14" x14ac:dyDescent="0.5">
      <c r="F805" s="82"/>
      <c r="G805" s="82"/>
      <c r="H805" s="22"/>
      <c r="I805" s="22"/>
      <c r="J805" s="22"/>
      <c r="K805" s="22"/>
      <c r="L805" s="22"/>
      <c r="M805" s="22"/>
      <c r="N805" s="22"/>
    </row>
    <row r="806" spans="6:14" x14ac:dyDescent="0.5">
      <c r="F806" s="82"/>
      <c r="G806" s="82"/>
      <c r="H806" s="22"/>
      <c r="I806" s="22"/>
      <c r="J806" s="22"/>
      <c r="K806" s="22"/>
      <c r="L806" s="22"/>
      <c r="M806" s="22"/>
      <c r="N806" s="22"/>
    </row>
    <row r="807" spans="6:14" x14ac:dyDescent="0.5">
      <c r="F807" s="82"/>
      <c r="G807" s="82"/>
      <c r="H807" s="22"/>
      <c r="I807" s="22"/>
      <c r="J807" s="22"/>
      <c r="K807" s="22"/>
      <c r="L807" s="22"/>
      <c r="M807" s="22"/>
      <c r="N807" s="22"/>
    </row>
    <row r="808" spans="6:14" x14ac:dyDescent="0.5">
      <c r="F808" s="82"/>
      <c r="G808" s="82"/>
      <c r="H808" s="22"/>
      <c r="I808" s="22"/>
      <c r="J808" s="22"/>
      <c r="K808" s="22"/>
      <c r="L808" s="22"/>
      <c r="M808" s="22"/>
      <c r="N808" s="22"/>
    </row>
    <row r="809" spans="6:14" x14ac:dyDescent="0.5">
      <c r="F809" s="82"/>
      <c r="G809" s="82"/>
      <c r="H809" s="22"/>
      <c r="I809" s="22"/>
      <c r="J809" s="22"/>
      <c r="K809" s="22"/>
      <c r="L809" s="22"/>
      <c r="M809" s="22"/>
      <c r="N809" s="22"/>
    </row>
    <row r="810" spans="6:14" x14ac:dyDescent="0.5">
      <c r="F810" s="82"/>
      <c r="G810" s="82"/>
      <c r="H810" s="22"/>
      <c r="I810" s="22"/>
      <c r="J810" s="22"/>
      <c r="K810" s="22"/>
      <c r="L810" s="22"/>
      <c r="M810" s="22"/>
      <c r="N810" s="22"/>
    </row>
    <row r="811" spans="6:14" x14ac:dyDescent="0.5">
      <c r="F811" s="82"/>
      <c r="G811" s="82"/>
      <c r="H811" s="22"/>
      <c r="I811" s="22"/>
      <c r="J811" s="22"/>
      <c r="K811" s="22"/>
      <c r="L811" s="22"/>
      <c r="M811" s="22"/>
      <c r="N811" s="22"/>
    </row>
    <row r="812" spans="6:14" x14ac:dyDescent="0.5">
      <c r="F812" s="82"/>
      <c r="G812" s="82"/>
      <c r="H812" s="22"/>
      <c r="I812" s="22"/>
      <c r="J812" s="22"/>
      <c r="K812" s="22"/>
      <c r="L812" s="22"/>
      <c r="M812" s="22"/>
      <c r="N812" s="22"/>
    </row>
    <row r="813" spans="6:14" x14ac:dyDescent="0.5">
      <c r="F813" s="82"/>
      <c r="G813" s="82"/>
      <c r="H813" s="22"/>
      <c r="I813" s="22"/>
      <c r="J813" s="22"/>
      <c r="K813" s="22"/>
      <c r="L813" s="22"/>
      <c r="M813" s="22"/>
      <c r="N813" s="22"/>
    </row>
    <row r="814" spans="6:14" x14ac:dyDescent="0.5">
      <c r="F814" s="82"/>
      <c r="G814" s="82"/>
      <c r="H814" s="22"/>
      <c r="I814" s="22"/>
      <c r="J814" s="22"/>
      <c r="K814" s="22"/>
      <c r="L814" s="22"/>
      <c r="M814" s="22"/>
      <c r="N814" s="22"/>
    </row>
    <row r="815" spans="6:14" x14ac:dyDescent="0.5">
      <c r="F815" s="82"/>
      <c r="G815" s="82"/>
      <c r="H815" s="22"/>
      <c r="I815" s="22"/>
      <c r="J815" s="22"/>
      <c r="K815" s="22"/>
      <c r="L815" s="22"/>
      <c r="M815" s="22"/>
      <c r="N815" s="22"/>
    </row>
    <row r="816" spans="6:14" x14ac:dyDescent="0.5">
      <c r="F816" s="82"/>
      <c r="G816" s="82"/>
      <c r="H816" s="22"/>
      <c r="I816" s="22"/>
      <c r="J816" s="22"/>
      <c r="K816" s="22"/>
      <c r="L816" s="22"/>
      <c r="M816" s="22"/>
      <c r="N816" s="22"/>
    </row>
    <row r="817" spans="6:14" x14ac:dyDescent="0.5">
      <c r="F817" s="82"/>
      <c r="G817" s="82"/>
      <c r="H817" s="22"/>
      <c r="I817" s="22"/>
      <c r="J817" s="22"/>
      <c r="K817" s="22"/>
      <c r="L817" s="22"/>
      <c r="M817" s="22"/>
      <c r="N817" s="22"/>
    </row>
    <row r="818" spans="6:14" x14ac:dyDescent="0.5">
      <c r="F818" s="82"/>
      <c r="G818" s="82"/>
      <c r="H818" s="22"/>
      <c r="I818" s="22"/>
      <c r="J818" s="22"/>
      <c r="K818" s="22"/>
      <c r="L818" s="22"/>
      <c r="M818" s="22"/>
      <c r="N818" s="22"/>
    </row>
    <row r="819" spans="6:14" x14ac:dyDescent="0.5">
      <c r="F819" s="82"/>
      <c r="G819" s="82"/>
      <c r="H819" s="22"/>
      <c r="I819" s="22"/>
      <c r="J819" s="22"/>
      <c r="K819" s="22"/>
      <c r="L819" s="22"/>
      <c r="M819" s="22"/>
      <c r="N819" s="22"/>
    </row>
    <row r="820" spans="6:14" x14ac:dyDescent="0.5">
      <c r="F820" s="82"/>
      <c r="G820" s="82"/>
      <c r="H820" s="22"/>
      <c r="I820" s="22"/>
      <c r="J820" s="22"/>
      <c r="K820" s="22"/>
      <c r="L820" s="22"/>
      <c r="M820" s="22"/>
      <c r="N820" s="22"/>
    </row>
    <row r="821" spans="6:14" x14ac:dyDescent="0.5">
      <c r="F821" s="82"/>
      <c r="G821" s="82"/>
      <c r="H821" s="22"/>
      <c r="I821" s="22"/>
      <c r="J821" s="22"/>
      <c r="K821" s="22"/>
      <c r="L821" s="22"/>
      <c r="M821" s="22"/>
      <c r="N821" s="22"/>
    </row>
    <row r="822" spans="6:14" x14ac:dyDescent="0.5">
      <c r="F822" s="82"/>
      <c r="G822" s="82"/>
      <c r="H822" s="22"/>
      <c r="I822" s="22"/>
      <c r="J822" s="22"/>
      <c r="K822" s="22"/>
      <c r="L822" s="22"/>
      <c r="M822" s="22"/>
      <c r="N822" s="22"/>
    </row>
    <row r="823" spans="6:14" x14ac:dyDescent="0.5">
      <c r="F823" s="82"/>
      <c r="G823" s="82"/>
      <c r="H823" s="22"/>
      <c r="I823" s="22"/>
      <c r="J823" s="22"/>
      <c r="K823" s="22"/>
      <c r="L823" s="22"/>
      <c r="M823" s="22"/>
      <c r="N823" s="22"/>
    </row>
    <row r="824" spans="6:14" x14ac:dyDescent="0.5">
      <c r="F824" s="82"/>
      <c r="G824" s="82"/>
      <c r="H824" s="22"/>
      <c r="I824" s="22"/>
      <c r="J824" s="22"/>
      <c r="K824" s="22"/>
      <c r="L824" s="22"/>
      <c r="M824" s="22"/>
      <c r="N824" s="22"/>
    </row>
    <row r="825" spans="6:14" x14ac:dyDescent="0.5">
      <c r="F825" s="82"/>
      <c r="G825" s="82"/>
      <c r="H825" s="22"/>
      <c r="I825" s="22"/>
      <c r="J825" s="22"/>
      <c r="K825" s="22"/>
      <c r="L825" s="22"/>
      <c r="M825" s="22"/>
      <c r="N825" s="22"/>
    </row>
    <row r="826" spans="6:14" x14ac:dyDescent="0.5">
      <c r="F826" s="82"/>
      <c r="G826" s="82"/>
      <c r="H826" s="22"/>
      <c r="I826" s="22"/>
      <c r="J826" s="22"/>
      <c r="K826" s="22"/>
      <c r="L826" s="22"/>
      <c r="M826" s="22"/>
      <c r="N826" s="22"/>
    </row>
    <row r="827" spans="6:14" x14ac:dyDescent="0.5">
      <c r="F827" s="82"/>
      <c r="G827" s="82"/>
      <c r="H827" s="22"/>
      <c r="I827" s="22"/>
      <c r="J827" s="22"/>
      <c r="K827" s="22"/>
      <c r="L827" s="22"/>
      <c r="M827" s="22"/>
      <c r="N827" s="22"/>
    </row>
    <row r="828" spans="6:14" x14ac:dyDescent="0.5">
      <c r="F828" s="82"/>
      <c r="G828" s="82"/>
      <c r="H828" s="22"/>
      <c r="I828" s="22"/>
      <c r="J828" s="22"/>
      <c r="K828" s="22"/>
      <c r="L828" s="22"/>
      <c r="M828" s="22"/>
      <c r="N828" s="22"/>
    </row>
    <row r="829" spans="6:14" x14ac:dyDescent="0.5">
      <c r="F829" s="82"/>
      <c r="G829" s="82"/>
      <c r="H829" s="22"/>
      <c r="I829" s="22"/>
      <c r="J829" s="22"/>
      <c r="K829" s="22"/>
      <c r="L829" s="22"/>
      <c r="M829" s="22"/>
      <c r="N829" s="22"/>
    </row>
    <row r="830" spans="6:14" x14ac:dyDescent="0.5">
      <c r="F830" s="82"/>
      <c r="G830" s="82"/>
      <c r="H830" s="22"/>
      <c r="I830" s="22"/>
      <c r="J830" s="22"/>
      <c r="K830" s="22"/>
      <c r="L830" s="22"/>
      <c r="M830" s="22"/>
      <c r="N830" s="22"/>
    </row>
    <row r="831" spans="6:14" x14ac:dyDescent="0.5">
      <c r="F831" s="82"/>
      <c r="G831" s="82"/>
      <c r="H831" s="22"/>
      <c r="I831" s="22"/>
      <c r="J831" s="22"/>
      <c r="K831" s="22"/>
      <c r="L831" s="22"/>
      <c r="M831" s="22"/>
      <c r="N831" s="22"/>
    </row>
    <row r="832" spans="6:14" x14ac:dyDescent="0.5">
      <c r="F832" s="82"/>
      <c r="G832" s="82"/>
      <c r="H832" s="22"/>
      <c r="I832" s="22"/>
      <c r="J832" s="22"/>
      <c r="K832" s="22"/>
      <c r="L832" s="22"/>
      <c r="M832" s="22"/>
      <c r="N832" s="22"/>
    </row>
    <row r="833" spans="6:14" x14ac:dyDescent="0.5">
      <c r="F833" s="82"/>
      <c r="G833" s="82"/>
      <c r="H833" s="22"/>
      <c r="I833" s="22"/>
      <c r="J833" s="22"/>
      <c r="K833" s="22"/>
      <c r="L833" s="22"/>
      <c r="M833" s="22"/>
      <c r="N833" s="22"/>
    </row>
    <row r="834" spans="6:14" x14ac:dyDescent="0.5">
      <c r="F834" s="82"/>
      <c r="G834" s="82"/>
      <c r="H834" s="22"/>
      <c r="I834" s="22"/>
      <c r="J834" s="22"/>
      <c r="K834" s="22"/>
      <c r="L834" s="22"/>
      <c r="M834" s="22"/>
      <c r="N834" s="22"/>
    </row>
    <row r="835" spans="6:14" x14ac:dyDescent="0.5">
      <c r="F835" s="82"/>
      <c r="G835" s="82"/>
      <c r="H835" s="22"/>
      <c r="I835" s="22"/>
      <c r="J835" s="22"/>
      <c r="K835" s="22"/>
      <c r="L835" s="22"/>
      <c r="M835" s="22"/>
      <c r="N835" s="22"/>
    </row>
    <row r="836" spans="6:14" x14ac:dyDescent="0.5">
      <c r="F836" s="82"/>
      <c r="G836" s="82"/>
      <c r="H836" s="22"/>
      <c r="I836" s="22"/>
      <c r="J836" s="22"/>
      <c r="K836" s="22"/>
      <c r="L836" s="22"/>
      <c r="M836" s="22"/>
      <c r="N836" s="22"/>
    </row>
    <row r="837" spans="6:14" x14ac:dyDescent="0.5">
      <c r="F837" s="82"/>
      <c r="G837" s="82"/>
      <c r="H837" s="22"/>
      <c r="I837" s="22"/>
      <c r="J837" s="22"/>
      <c r="K837" s="22"/>
      <c r="L837" s="22"/>
      <c r="M837" s="22"/>
      <c r="N837" s="22"/>
    </row>
    <row r="838" spans="6:14" x14ac:dyDescent="0.5">
      <c r="F838" s="82"/>
      <c r="G838" s="82"/>
      <c r="H838" s="22"/>
      <c r="I838" s="22"/>
      <c r="J838" s="22"/>
      <c r="K838" s="22"/>
      <c r="L838" s="22"/>
      <c r="M838" s="22"/>
      <c r="N838" s="22"/>
    </row>
    <row r="839" spans="6:14" x14ac:dyDescent="0.5">
      <c r="F839" s="82"/>
      <c r="G839" s="82"/>
      <c r="H839" s="22"/>
      <c r="I839" s="22"/>
      <c r="J839" s="22"/>
      <c r="K839" s="22"/>
      <c r="L839" s="22"/>
      <c r="M839" s="22"/>
      <c r="N839" s="22"/>
    </row>
    <row r="840" spans="6:14" x14ac:dyDescent="0.5">
      <c r="F840" s="82"/>
      <c r="G840" s="82"/>
      <c r="H840" s="22"/>
      <c r="I840" s="22"/>
      <c r="J840" s="22"/>
      <c r="K840" s="22"/>
      <c r="L840" s="22"/>
      <c r="M840" s="22"/>
      <c r="N840" s="22"/>
    </row>
    <row r="841" spans="6:14" x14ac:dyDescent="0.5">
      <c r="F841" s="82"/>
      <c r="G841" s="82"/>
      <c r="H841" s="22"/>
      <c r="I841" s="22"/>
      <c r="J841" s="22"/>
      <c r="K841" s="22"/>
      <c r="L841" s="22"/>
      <c r="M841" s="22"/>
      <c r="N841" s="22"/>
    </row>
    <row r="842" spans="6:14" x14ac:dyDescent="0.5">
      <c r="F842" s="82"/>
      <c r="G842" s="82"/>
      <c r="H842" s="22"/>
      <c r="I842" s="22"/>
      <c r="J842" s="22"/>
      <c r="K842" s="22"/>
      <c r="L842" s="22"/>
      <c r="M842" s="22"/>
      <c r="N842" s="22"/>
    </row>
    <row r="843" spans="6:14" x14ac:dyDescent="0.5">
      <c r="F843" s="82"/>
      <c r="G843" s="82"/>
      <c r="H843" s="22"/>
      <c r="I843" s="22"/>
      <c r="J843" s="22"/>
      <c r="K843" s="22"/>
      <c r="L843" s="22"/>
      <c r="M843" s="22"/>
      <c r="N843" s="22"/>
    </row>
    <row r="844" spans="6:14" x14ac:dyDescent="0.5">
      <c r="F844" s="82"/>
      <c r="G844" s="82"/>
      <c r="H844" s="22"/>
      <c r="I844" s="22"/>
      <c r="J844" s="22"/>
      <c r="K844" s="22"/>
      <c r="L844" s="22"/>
      <c r="M844" s="22"/>
      <c r="N844" s="22"/>
    </row>
    <row r="845" spans="6:14" x14ac:dyDescent="0.5">
      <c r="F845" s="82"/>
      <c r="G845" s="82"/>
      <c r="H845" s="22"/>
      <c r="I845" s="22"/>
      <c r="J845" s="22"/>
      <c r="K845" s="22"/>
      <c r="L845" s="22"/>
      <c r="M845" s="22"/>
      <c r="N845" s="22"/>
    </row>
    <row r="846" spans="6:14" x14ac:dyDescent="0.5">
      <c r="F846" s="82"/>
      <c r="G846" s="82"/>
      <c r="H846" s="22"/>
      <c r="I846" s="22"/>
      <c r="J846" s="22"/>
      <c r="K846" s="22"/>
      <c r="L846" s="22"/>
      <c r="M846" s="22"/>
      <c r="N846" s="22"/>
    </row>
    <row r="847" spans="6:14" x14ac:dyDescent="0.5">
      <c r="F847" s="82"/>
      <c r="G847" s="82"/>
      <c r="H847" s="22"/>
      <c r="I847" s="22"/>
      <c r="J847" s="22"/>
      <c r="K847" s="22"/>
      <c r="L847" s="22"/>
      <c r="M847" s="22"/>
      <c r="N847" s="22"/>
    </row>
    <row r="848" spans="6:14" x14ac:dyDescent="0.5">
      <c r="F848" s="82"/>
      <c r="G848" s="82"/>
      <c r="H848" s="22"/>
      <c r="I848" s="22"/>
      <c r="J848" s="22"/>
      <c r="K848" s="22"/>
      <c r="L848" s="22"/>
      <c r="M848" s="22"/>
      <c r="N848" s="22"/>
    </row>
    <row r="849" spans="6:14" x14ac:dyDescent="0.5">
      <c r="F849" s="82"/>
      <c r="G849" s="82"/>
      <c r="H849" s="22"/>
      <c r="I849" s="22"/>
      <c r="J849" s="22"/>
      <c r="K849" s="22"/>
      <c r="L849" s="22"/>
      <c r="M849" s="22"/>
      <c r="N849" s="22"/>
    </row>
    <row r="850" spans="6:14" x14ac:dyDescent="0.5">
      <c r="F850" s="82"/>
      <c r="G850" s="82"/>
      <c r="H850" s="22"/>
      <c r="I850" s="22"/>
      <c r="J850" s="22"/>
      <c r="K850" s="22"/>
      <c r="L850" s="22"/>
      <c r="M850" s="22"/>
      <c r="N850" s="22"/>
    </row>
    <row r="851" spans="6:14" x14ac:dyDescent="0.5">
      <c r="F851" s="82"/>
      <c r="G851" s="82"/>
      <c r="H851" s="22"/>
      <c r="I851" s="22"/>
      <c r="J851" s="22"/>
      <c r="K851" s="22"/>
      <c r="L851" s="22"/>
      <c r="M851" s="22"/>
      <c r="N851" s="22"/>
    </row>
    <row r="852" spans="6:14" x14ac:dyDescent="0.5">
      <c r="F852" s="82"/>
      <c r="G852" s="82"/>
      <c r="H852" s="22"/>
      <c r="I852" s="22"/>
      <c r="J852" s="22"/>
      <c r="K852" s="22"/>
      <c r="L852" s="22"/>
      <c r="M852" s="22"/>
      <c r="N852" s="22"/>
    </row>
    <row r="853" spans="6:14" x14ac:dyDescent="0.5">
      <c r="F853" s="82"/>
      <c r="G853" s="82"/>
      <c r="H853" s="22"/>
      <c r="I853" s="22"/>
      <c r="J853" s="22"/>
      <c r="K853" s="22"/>
      <c r="L853" s="22"/>
      <c r="M853" s="22"/>
      <c r="N853" s="22"/>
    </row>
    <row r="854" spans="6:14" x14ac:dyDescent="0.5">
      <c r="F854" s="82"/>
      <c r="G854" s="82"/>
      <c r="H854" s="22"/>
      <c r="I854" s="22"/>
      <c r="J854" s="22"/>
      <c r="K854" s="22"/>
      <c r="L854" s="22"/>
      <c r="M854" s="22"/>
      <c r="N854" s="22"/>
    </row>
    <row r="855" spans="6:14" x14ac:dyDescent="0.5">
      <c r="F855" s="82"/>
      <c r="G855" s="82"/>
      <c r="H855" s="22"/>
      <c r="I855" s="22"/>
      <c r="J855" s="22"/>
      <c r="K855" s="22"/>
      <c r="L855" s="22"/>
      <c r="M855" s="22"/>
      <c r="N855" s="22"/>
    </row>
    <row r="856" spans="6:14" x14ac:dyDescent="0.5">
      <c r="F856" s="82"/>
      <c r="G856" s="82"/>
      <c r="H856" s="22"/>
      <c r="I856" s="22"/>
      <c r="J856" s="22"/>
      <c r="K856" s="22"/>
      <c r="L856" s="22"/>
      <c r="M856" s="22"/>
      <c r="N856" s="22"/>
    </row>
    <row r="857" spans="6:14" x14ac:dyDescent="0.5">
      <c r="F857" s="82"/>
      <c r="G857" s="82"/>
      <c r="H857" s="22"/>
      <c r="I857" s="22"/>
      <c r="J857" s="22"/>
      <c r="K857" s="22"/>
      <c r="L857" s="22"/>
      <c r="M857" s="22"/>
      <c r="N857" s="22"/>
    </row>
    <row r="858" spans="6:14" x14ac:dyDescent="0.5">
      <c r="F858" s="82"/>
      <c r="G858" s="82"/>
      <c r="H858" s="22"/>
      <c r="I858" s="22"/>
      <c r="J858" s="22"/>
      <c r="K858" s="22"/>
      <c r="L858" s="22"/>
      <c r="M858" s="22"/>
      <c r="N858" s="22"/>
    </row>
    <row r="859" spans="6:14" x14ac:dyDescent="0.5">
      <c r="F859" s="82"/>
      <c r="G859" s="82"/>
      <c r="H859" s="22"/>
      <c r="I859" s="22"/>
      <c r="J859" s="22"/>
      <c r="K859" s="22"/>
      <c r="L859" s="22"/>
      <c r="M859" s="22"/>
      <c r="N859" s="22"/>
    </row>
    <row r="860" spans="6:14" x14ac:dyDescent="0.5">
      <c r="F860" s="82"/>
      <c r="G860" s="82"/>
      <c r="H860" s="22"/>
      <c r="I860" s="22"/>
      <c r="J860" s="22"/>
      <c r="K860" s="22"/>
      <c r="L860" s="22"/>
      <c r="M860" s="22"/>
      <c r="N860" s="22"/>
    </row>
    <row r="861" spans="6:14" x14ac:dyDescent="0.5">
      <c r="F861" s="82"/>
      <c r="G861" s="82"/>
      <c r="H861" s="22"/>
      <c r="I861" s="22"/>
      <c r="J861" s="22"/>
      <c r="K861" s="22"/>
      <c r="L861" s="22"/>
      <c r="M861" s="22"/>
      <c r="N861" s="22"/>
    </row>
    <row r="862" spans="6:14" x14ac:dyDescent="0.5">
      <c r="F862" s="82"/>
      <c r="G862" s="82"/>
      <c r="H862" s="22"/>
      <c r="I862" s="22"/>
      <c r="J862" s="22"/>
      <c r="K862" s="22"/>
      <c r="L862" s="22"/>
      <c r="M862" s="22"/>
      <c r="N862" s="22"/>
    </row>
    <row r="863" spans="6:14" x14ac:dyDescent="0.5">
      <c r="F863" s="82"/>
      <c r="G863" s="82"/>
      <c r="H863" s="22"/>
      <c r="I863" s="22"/>
      <c r="J863" s="22"/>
      <c r="K863" s="22"/>
      <c r="L863" s="22"/>
      <c r="M863" s="22"/>
      <c r="N863" s="22"/>
    </row>
    <row r="864" spans="6:14" x14ac:dyDescent="0.5">
      <c r="F864" s="82"/>
      <c r="G864" s="82"/>
      <c r="H864" s="22"/>
      <c r="I864" s="22"/>
      <c r="J864" s="22"/>
      <c r="K864" s="22"/>
      <c r="L864" s="22"/>
      <c r="M864" s="22"/>
      <c r="N864" s="22"/>
    </row>
    <row r="865" spans="6:14" x14ac:dyDescent="0.5">
      <c r="F865" s="82"/>
      <c r="G865" s="82"/>
      <c r="H865" s="22"/>
      <c r="I865" s="22"/>
      <c r="J865" s="22"/>
      <c r="K865" s="22"/>
      <c r="L865" s="22"/>
      <c r="M865" s="22"/>
      <c r="N865" s="22"/>
    </row>
    <row r="866" spans="6:14" x14ac:dyDescent="0.5">
      <c r="F866" s="82"/>
      <c r="G866" s="82"/>
      <c r="H866" s="22"/>
      <c r="I866" s="22"/>
      <c r="J866" s="22"/>
      <c r="K866" s="22"/>
      <c r="L866" s="22"/>
      <c r="M866" s="22"/>
      <c r="N866" s="22"/>
    </row>
    <row r="867" spans="6:14" x14ac:dyDescent="0.5">
      <c r="F867" s="82"/>
      <c r="G867" s="82"/>
      <c r="H867" s="22"/>
      <c r="I867" s="22"/>
      <c r="J867" s="22"/>
      <c r="K867" s="22"/>
      <c r="L867" s="22"/>
      <c r="M867" s="22"/>
      <c r="N867" s="22"/>
    </row>
    <row r="868" spans="6:14" x14ac:dyDescent="0.5">
      <c r="F868" s="82"/>
      <c r="G868" s="82"/>
      <c r="H868" s="22"/>
      <c r="I868" s="22"/>
      <c r="J868" s="22"/>
      <c r="K868" s="22"/>
      <c r="L868" s="22"/>
      <c r="M868" s="22"/>
      <c r="N868" s="22"/>
    </row>
    <row r="869" spans="6:14" x14ac:dyDescent="0.5">
      <c r="F869" s="82"/>
      <c r="G869" s="82"/>
      <c r="H869" s="22"/>
      <c r="I869" s="22"/>
      <c r="J869" s="22"/>
      <c r="K869" s="22"/>
      <c r="L869" s="22"/>
      <c r="M869" s="22"/>
      <c r="N869" s="22"/>
    </row>
    <row r="870" spans="6:14" x14ac:dyDescent="0.5">
      <c r="F870" s="82"/>
      <c r="G870" s="82"/>
      <c r="H870" s="22"/>
      <c r="I870" s="22"/>
      <c r="J870" s="22"/>
      <c r="K870" s="22"/>
      <c r="L870" s="22"/>
      <c r="M870" s="22"/>
      <c r="N870" s="22"/>
    </row>
    <row r="871" spans="6:14" x14ac:dyDescent="0.5">
      <c r="F871" s="82"/>
      <c r="G871" s="82"/>
      <c r="H871" s="22"/>
      <c r="I871" s="22"/>
      <c r="J871" s="22"/>
      <c r="K871" s="22"/>
      <c r="L871" s="22"/>
      <c r="M871" s="22"/>
      <c r="N871" s="22"/>
    </row>
    <row r="872" spans="6:14" x14ac:dyDescent="0.5">
      <c r="F872" s="82"/>
      <c r="G872" s="82"/>
      <c r="H872" s="22"/>
      <c r="I872" s="22"/>
      <c r="J872" s="22"/>
      <c r="K872" s="22"/>
      <c r="L872" s="22"/>
      <c r="M872" s="22"/>
      <c r="N872" s="22"/>
    </row>
    <row r="873" spans="6:14" x14ac:dyDescent="0.5">
      <c r="F873" s="82"/>
      <c r="G873" s="82"/>
      <c r="H873" s="22"/>
      <c r="I873" s="22"/>
      <c r="J873" s="22"/>
      <c r="K873" s="22"/>
      <c r="L873" s="22"/>
      <c r="M873" s="22"/>
      <c r="N873" s="22"/>
    </row>
    <row r="874" spans="6:14" x14ac:dyDescent="0.5">
      <c r="F874" s="82"/>
      <c r="G874" s="82"/>
      <c r="H874" s="22"/>
      <c r="I874" s="22"/>
      <c r="J874" s="22"/>
      <c r="K874" s="22"/>
      <c r="L874" s="22"/>
      <c r="M874" s="22"/>
      <c r="N874" s="22"/>
    </row>
    <row r="875" spans="6:14" x14ac:dyDescent="0.5">
      <c r="F875" s="82"/>
      <c r="G875" s="82"/>
      <c r="H875" s="22"/>
      <c r="I875" s="22"/>
      <c r="J875" s="22"/>
      <c r="K875" s="22"/>
      <c r="L875" s="22"/>
      <c r="M875" s="22"/>
      <c r="N875" s="22"/>
    </row>
    <row r="876" spans="6:14" x14ac:dyDescent="0.5">
      <c r="F876" s="82"/>
      <c r="G876" s="82"/>
      <c r="H876" s="22"/>
      <c r="I876" s="22"/>
      <c r="J876" s="22"/>
      <c r="K876" s="22"/>
      <c r="L876" s="22"/>
      <c r="M876" s="22"/>
      <c r="N876" s="22"/>
    </row>
    <row r="877" spans="6:14" x14ac:dyDescent="0.5">
      <c r="F877" s="82"/>
      <c r="G877" s="82"/>
      <c r="H877" s="22"/>
      <c r="I877" s="22"/>
      <c r="J877" s="22"/>
      <c r="K877" s="22"/>
      <c r="L877" s="22"/>
      <c r="M877" s="22"/>
      <c r="N877" s="22"/>
    </row>
    <row r="878" spans="6:14" x14ac:dyDescent="0.5">
      <c r="F878" s="82"/>
      <c r="G878" s="82"/>
      <c r="H878" s="22"/>
      <c r="I878" s="22"/>
      <c r="J878" s="22"/>
      <c r="K878" s="22"/>
      <c r="L878" s="22"/>
      <c r="M878" s="22"/>
      <c r="N878" s="22"/>
    </row>
    <row r="879" spans="6:14" x14ac:dyDescent="0.5">
      <c r="F879" s="82"/>
      <c r="G879" s="82"/>
      <c r="H879" s="22"/>
      <c r="I879" s="22"/>
      <c r="J879" s="22"/>
      <c r="K879" s="22"/>
      <c r="L879" s="22"/>
      <c r="M879" s="22"/>
      <c r="N879" s="22"/>
    </row>
    <row r="880" spans="6:14" x14ac:dyDescent="0.5">
      <c r="F880" s="82"/>
      <c r="G880" s="82"/>
      <c r="H880" s="22"/>
      <c r="I880" s="22"/>
      <c r="J880" s="22"/>
      <c r="K880" s="22"/>
      <c r="L880" s="22"/>
      <c r="M880" s="22"/>
      <c r="N880" s="22"/>
    </row>
    <row r="881" spans="6:14" x14ac:dyDescent="0.5">
      <c r="F881" s="82"/>
      <c r="G881" s="82"/>
      <c r="H881" s="22"/>
      <c r="I881" s="22"/>
      <c r="J881" s="22"/>
      <c r="K881" s="22"/>
      <c r="L881" s="22"/>
      <c r="M881" s="22"/>
      <c r="N881" s="22"/>
    </row>
    <row r="882" spans="6:14" x14ac:dyDescent="0.5">
      <c r="F882" s="82"/>
      <c r="G882" s="82"/>
      <c r="H882" s="22"/>
      <c r="I882" s="22"/>
      <c r="J882" s="22"/>
      <c r="K882" s="22"/>
      <c r="L882" s="22"/>
      <c r="M882" s="22"/>
      <c r="N882" s="22"/>
    </row>
    <row r="883" spans="6:14" x14ac:dyDescent="0.5">
      <c r="F883" s="82"/>
      <c r="G883" s="82"/>
      <c r="H883" s="22"/>
      <c r="I883" s="22"/>
      <c r="J883" s="22"/>
      <c r="K883" s="22"/>
      <c r="L883" s="22"/>
      <c r="M883" s="22"/>
      <c r="N883" s="22"/>
    </row>
    <row r="884" spans="6:14" x14ac:dyDescent="0.5">
      <c r="F884" s="82"/>
      <c r="G884" s="82"/>
      <c r="H884" s="22"/>
      <c r="I884" s="22"/>
      <c r="J884" s="22"/>
      <c r="K884" s="22"/>
      <c r="L884" s="22"/>
      <c r="M884" s="22"/>
      <c r="N884" s="22"/>
    </row>
    <row r="885" spans="6:14" x14ac:dyDescent="0.5">
      <c r="F885" s="82"/>
      <c r="G885" s="82"/>
      <c r="H885" s="22"/>
      <c r="I885" s="22"/>
      <c r="J885" s="22"/>
      <c r="K885" s="22"/>
      <c r="L885" s="22"/>
      <c r="M885" s="22"/>
      <c r="N885" s="22"/>
    </row>
    <row r="886" spans="6:14" x14ac:dyDescent="0.5">
      <c r="F886" s="82"/>
      <c r="G886" s="82"/>
      <c r="H886" s="22"/>
      <c r="I886" s="22"/>
      <c r="J886" s="22"/>
      <c r="K886" s="22"/>
      <c r="L886" s="22"/>
      <c r="M886" s="22"/>
      <c r="N886" s="22"/>
    </row>
    <row r="887" spans="6:14" x14ac:dyDescent="0.5">
      <c r="F887" s="82"/>
      <c r="G887" s="82"/>
      <c r="H887" s="22"/>
      <c r="I887" s="22"/>
      <c r="J887" s="22"/>
      <c r="K887" s="22"/>
      <c r="L887" s="22"/>
      <c r="M887" s="22"/>
      <c r="N887" s="22"/>
    </row>
    <row r="888" spans="6:14" x14ac:dyDescent="0.5">
      <c r="F888" s="82"/>
      <c r="G888" s="82"/>
      <c r="H888" s="22"/>
      <c r="I888" s="22"/>
      <c r="J888" s="22"/>
      <c r="K888" s="22"/>
      <c r="L888" s="22"/>
      <c r="M888" s="22"/>
      <c r="N888" s="22"/>
    </row>
    <row r="889" spans="6:14" x14ac:dyDescent="0.5">
      <c r="F889" s="82"/>
      <c r="G889" s="82"/>
      <c r="H889" s="22"/>
      <c r="I889" s="22"/>
      <c r="J889" s="22"/>
      <c r="K889" s="22"/>
      <c r="L889" s="22"/>
      <c r="M889" s="22"/>
      <c r="N889" s="22"/>
    </row>
    <row r="890" spans="6:14" x14ac:dyDescent="0.5">
      <c r="F890" s="82"/>
      <c r="G890" s="82"/>
      <c r="H890" s="22"/>
      <c r="I890" s="22"/>
      <c r="J890" s="22"/>
      <c r="K890" s="22"/>
      <c r="L890" s="22"/>
      <c r="M890" s="22"/>
      <c r="N890" s="22"/>
    </row>
    <row r="891" spans="6:14" x14ac:dyDescent="0.5">
      <c r="F891" s="82"/>
      <c r="G891" s="82"/>
      <c r="H891" s="22"/>
      <c r="I891" s="22"/>
      <c r="J891" s="22"/>
      <c r="K891" s="22"/>
      <c r="L891" s="22"/>
      <c r="M891" s="22"/>
      <c r="N891" s="22"/>
    </row>
    <row r="892" spans="6:14" x14ac:dyDescent="0.5">
      <c r="F892" s="82"/>
      <c r="G892" s="82"/>
      <c r="H892" s="22"/>
      <c r="I892" s="22"/>
      <c r="J892" s="22"/>
      <c r="K892" s="22"/>
      <c r="L892" s="22"/>
      <c r="M892" s="22"/>
      <c r="N892" s="22"/>
    </row>
    <row r="893" spans="6:14" x14ac:dyDescent="0.5">
      <c r="F893" s="82"/>
      <c r="G893" s="82"/>
      <c r="H893" s="22"/>
      <c r="I893" s="22"/>
      <c r="J893" s="22"/>
      <c r="K893" s="22"/>
      <c r="L893" s="22"/>
      <c r="M893" s="22"/>
      <c r="N893" s="22"/>
    </row>
    <row r="894" spans="6:14" x14ac:dyDescent="0.5">
      <c r="F894" s="82"/>
      <c r="G894" s="82"/>
      <c r="H894" s="22"/>
      <c r="I894" s="22"/>
      <c r="J894" s="22"/>
      <c r="K894" s="22"/>
      <c r="L894" s="22"/>
      <c r="M894" s="22"/>
      <c r="N894" s="22"/>
    </row>
    <row r="895" spans="6:14" x14ac:dyDescent="0.5">
      <c r="F895" s="82"/>
      <c r="G895" s="82"/>
      <c r="H895" s="22"/>
      <c r="I895" s="22"/>
      <c r="J895" s="22"/>
      <c r="K895" s="22"/>
      <c r="L895" s="22"/>
      <c r="M895" s="22"/>
      <c r="N895" s="22"/>
    </row>
    <row r="896" spans="6:14" x14ac:dyDescent="0.5">
      <c r="F896" s="82"/>
      <c r="G896" s="82"/>
      <c r="H896" s="22"/>
      <c r="I896" s="22"/>
      <c r="J896" s="22"/>
      <c r="K896" s="22"/>
      <c r="L896" s="22"/>
      <c r="M896" s="22"/>
      <c r="N896" s="22"/>
    </row>
    <row r="897" spans="6:14" x14ac:dyDescent="0.5">
      <c r="F897" s="82"/>
      <c r="G897" s="82"/>
      <c r="H897" s="22"/>
      <c r="I897" s="22"/>
      <c r="J897" s="22"/>
      <c r="K897" s="22"/>
      <c r="L897" s="22"/>
      <c r="M897" s="22"/>
      <c r="N897" s="22"/>
    </row>
    <row r="898" spans="6:14" x14ac:dyDescent="0.5">
      <c r="F898" s="82"/>
      <c r="G898" s="82"/>
      <c r="H898" s="22"/>
      <c r="I898" s="22"/>
      <c r="J898" s="22"/>
      <c r="K898" s="22"/>
      <c r="L898" s="22"/>
      <c r="M898" s="22"/>
      <c r="N898" s="22"/>
    </row>
    <row r="899" spans="6:14" x14ac:dyDescent="0.5">
      <c r="F899" s="82"/>
      <c r="G899" s="82"/>
      <c r="H899" s="22"/>
      <c r="I899" s="22"/>
      <c r="J899" s="22"/>
      <c r="K899" s="22"/>
      <c r="L899" s="22"/>
      <c r="M899" s="22"/>
      <c r="N899" s="22"/>
    </row>
    <row r="900" spans="6:14" x14ac:dyDescent="0.5">
      <c r="F900" s="82"/>
      <c r="G900" s="82"/>
      <c r="H900" s="22"/>
      <c r="I900" s="22"/>
      <c r="J900" s="22"/>
      <c r="K900" s="22"/>
      <c r="L900" s="22"/>
      <c r="M900" s="22"/>
      <c r="N900" s="22"/>
    </row>
    <row r="901" spans="6:14" x14ac:dyDescent="0.5">
      <c r="F901" s="82"/>
      <c r="G901" s="82"/>
      <c r="H901" s="22"/>
      <c r="I901" s="22"/>
      <c r="J901" s="22"/>
      <c r="K901" s="22"/>
      <c r="L901" s="22"/>
      <c r="M901" s="22"/>
      <c r="N901" s="22"/>
    </row>
    <row r="902" spans="6:14" x14ac:dyDescent="0.5">
      <c r="F902" s="82"/>
      <c r="G902" s="82"/>
      <c r="H902" s="22"/>
      <c r="I902" s="22"/>
      <c r="J902" s="22"/>
      <c r="K902" s="22"/>
      <c r="L902" s="22"/>
      <c r="M902" s="22"/>
      <c r="N902" s="22"/>
    </row>
    <row r="903" spans="6:14" x14ac:dyDescent="0.5">
      <c r="F903" s="82"/>
      <c r="G903" s="82"/>
      <c r="H903" s="22"/>
      <c r="I903" s="22"/>
      <c r="J903" s="22"/>
      <c r="K903" s="22"/>
      <c r="L903" s="22"/>
      <c r="M903" s="22"/>
      <c r="N903" s="22"/>
    </row>
    <row r="904" spans="6:14" x14ac:dyDescent="0.5">
      <c r="F904" s="82"/>
      <c r="G904" s="82"/>
      <c r="H904" s="22"/>
      <c r="I904" s="22"/>
      <c r="J904" s="22"/>
      <c r="K904" s="22"/>
      <c r="L904" s="22"/>
      <c r="M904" s="22"/>
      <c r="N904" s="22"/>
    </row>
    <row r="905" spans="6:14" x14ac:dyDescent="0.5">
      <c r="F905" s="82"/>
      <c r="G905" s="82"/>
      <c r="H905" s="22"/>
      <c r="I905" s="22"/>
      <c r="J905" s="22"/>
      <c r="K905" s="22"/>
      <c r="L905" s="22"/>
      <c r="M905" s="22"/>
      <c r="N905" s="22"/>
    </row>
    <row r="906" spans="6:14" x14ac:dyDescent="0.5">
      <c r="F906" s="82"/>
      <c r="G906" s="82"/>
      <c r="H906" s="22"/>
      <c r="I906" s="22"/>
      <c r="J906" s="22"/>
      <c r="K906" s="22"/>
      <c r="L906" s="22"/>
      <c r="M906" s="22"/>
      <c r="N906" s="22"/>
    </row>
    <row r="907" spans="6:14" x14ac:dyDescent="0.5">
      <c r="F907" s="82"/>
      <c r="G907" s="82"/>
      <c r="H907" s="22"/>
      <c r="I907" s="22"/>
      <c r="J907" s="22"/>
      <c r="K907" s="22"/>
      <c r="L907" s="22"/>
      <c r="M907" s="22"/>
      <c r="N907" s="22"/>
    </row>
    <row r="908" spans="6:14" x14ac:dyDescent="0.5">
      <c r="F908" s="82"/>
      <c r="G908" s="82"/>
      <c r="H908" s="22"/>
      <c r="I908" s="22"/>
      <c r="J908" s="22"/>
      <c r="K908" s="22"/>
      <c r="L908" s="22"/>
      <c r="M908" s="22"/>
      <c r="N908" s="22"/>
    </row>
    <row r="909" spans="6:14" x14ac:dyDescent="0.5">
      <c r="F909" s="82"/>
      <c r="G909" s="82"/>
      <c r="H909" s="22"/>
      <c r="I909" s="22"/>
      <c r="J909" s="22"/>
      <c r="K909" s="22"/>
      <c r="L909" s="22"/>
      <c r="M909" s="22"/>
      <c r="N909" s="22"/>
    </row>
    <row r="910" spans="6:14" x14ac:dyDescent="0.5">
      <c r="F910" s="82"/>
      <c r="G910" s="82"/>
      <c r="H910" s="22"/>
      <c r="I910" s="22"/>
      <c r="J910" s="22"/>
      <c r="K910" s="22"/>
      <c r="L910" s="22"/>
      <c r="M910" s="22"/>
      <c r="N910" s="22"/>
    </row>
    <row r="911" spans="6:14" x14ac:dyDescent="0.5">
      <c r="F911" s="82"/>
      <c r="G911" s="82"/>
      <c r="H911" s="22"/>
      <c r="I911" s="22"/>
      <c r="J911" s="22"/>
      <c r="K911" s="22"/>
      <c r="L911" s="22"/>
      <c r="M911" s="22"/>
      <c r="N911" s="22"/>
    </row>
    <row r="912" spans="6:14" x14ac:dyDescent="0.5">
      <c r="F912" s="82"/>
      <c r="G912" s="82"/>
      <c r="H912" s="22"/>
      <c r="I912" s="22"/>
      <c r="J912" s="22"/>
      <c r="K912" s="22"/>
      <c r="L912" s="22"/>
      <c r="M912" s="22"/>
      <c r="N912" s="22"/>
    </row>
    <row r="913" spans="6:14" x14ac:dyDescent="0.5">
      <c r="F913" s="82"/>
      <c r="G913" s="82"/>
      <c r="H913" s="22"/>
      <c r="I913" s="22"/>
      <c r="J913" s="22"/>
      <c r="K913" s="22"/>
      <c r="L913" s="22"/>
      <c r="M913" s="22"/>
      <c r="N913" s="22"/>
    </row>
    <row r="914" spans="6:14" x14ac:dyDescent="0.5">
      <c r="F914" s="82"/>
      <c r="G914" s="82"/>
      <c r="H914" s="22"/>
      <c r="I914" s="22"/>
      <c r="J914" s="22"/>
      <c r="K914" s="22"/>
      <c r="L914" s="22"/>
      <c r="M914" s="22"/>
      <c r="N914" s="22"/>
    </row>
    <row r="915" spans="6:14" x14ac:dyDescent="0.5">
      <c r="F915" s="82"/>
      <c r="G915" s="82"/>
      <c r="H915" s="22"/>
      <c r="I915" s="22"/>
      <c r="J915" s="22"/>
      <c r="K915" s="22"/>
      <c r="L915" s="22"/>
      <c r="M915" s="22"/>
      <c r="N915" s="22"/>
    </row>
    <row r="916" spans="6:14" x14ac:dyDescent="0.5">
      <c r="F916" s="82"/>
      <c r="G916" s="82"/>
      <c r="H916" s="22"/>
      <c r="I916" s="22"/>
      <c r="J916" s="22"/>
      <c r="K916" s="22"/>
      <c r="L916" s="22"/>
      <c r="M916" s="22"/>
      <c r="N916" s="22"/>
    </row>
    <row r="917" spans="6:14" x14ac:dyDescent="0.5">
      <c r="F917" s="82"/>
      <c r="G917" s="82"/>
      <c r="H917" s="22"/>
      <c r="I917" s="22"/>
      <c r="J917" s="22"/>
      <c r="K917" s="22"/>
      <c r="L917" s="22"/>
      <c r="M917" s="22"/>
      <c r="N917" s="22"/>
    </row>
    <row r="918" spans="6:14" x14ac:dyDescent="0.5">
      <c r="F918" s="82"/>
      <c r="G918" s="82"/>
      <c r="H918" s="22"/>
      <c r="I918" s="22"/>
      <c r="J918" s="22"/>
      <c r="K918" s="22"/>
      <c r="L918" s="22"/>
      <c r="M918" s="22"/>
      <c r="N918" s="22"/>
    </row>
    <row r="919" spans="6:14" x14ac:dyDescent="0.5">
      <c r="F919" s="82"/>
      <c r="G919" s="82"/>
      <c r="H919" s="22"/>
      <c r="I919" s="22"/>
      <c r="J919" s="22"/>
      <c r="K919" s="22"/>
      <c r="L919" s="22"/>
      <c r="M919" s="22"/>
      <c r="N919" s="22"/>
    </row>
    <row r="920" spans="6:14" x14ac:dyDescent="0.5">
      <c r="F920" s="82"/>
      <c r="G920" s="82"/>
      <c r="H920" s="22"/>
      <c r="I920" s="22"/>
      <c r="J920" s="22"/>
      <c r="K920" s="22"/>
      <c r="L920" s="22"/>
      <c r="M920" s="22"/>
      <c r="N920" s="22"/>
    </row>
    <row r="921" spans="6:14" x14ac:dyDescent="0.5">
      <c r="F921" s="82"/>
      <c r="G921" s="82"/>
      <c r="H921" s="22"/>
      <c r="I921" s="22"/>
      <c r="J921" s="22"/>
      <c r="K921" s="22"/>
      <c r="L921" s="22"/>
      <c r="M921" s="22"/>
      <c r="N921" s="22"/>
    </row>
    <row r="922" spans="6:14" x14ac:dyDescent="0.5">
      <c r="F922" s="82"/>
      <c r="G922" s="82"/>
      <c r="H922" s="22"/>
      <c r="I922" s="22"/>
      <c r="J922" s="22"/>
      <c r="K922" s="22"/>
      <c r="L922" s="22"/>
      <c r="M922" s="22"/>
      <c r="N922" s="22"/>
    </row>
    <row r="923" spans="6:14" x14ac:dyDescent="0.5">
      <c r="F923" s="82"/>
      <c r="G923" s="82"/>
      <c r="H923" s="22"/>
      <c r="I923" s="22"/>
      <c r="J923" s="22"/>
      <c r="K923" s="22"/>
      <c r="L923" s="22"/>
      <c r="M923" s="22"/>
      <c r="N923" s="22"/>
    </row>
    <row r="924" spans="6:14" x14ac:dyDescent="0.5">
      <c r="F924" s="82"/>
      <c r="G924" s="82"/>
      <c r="H924" s="22"/>
      <c r="I924" s="22"/>
      <c r="J924" s="22"/>
      <c r="K924" s="22"/>
      <c r="L924" s="22"/>
      <c r="M924" s="22"/>
      <c r="N924" s="22"/>
    </row>
    <row r="925" spans="6:14" x14ac:dyDescent="0.5">
      <c r="F925" s="82"/>
      <c r="G925" s="82"/>
      <c r="H925" s="22"/>
      <c r="I925" s="22"/>
      <c r="J925" s="22"/>
      <c r="K925" s="22"/>
      <c r="L925" s="22"/>
      <c r="M925" s="22"/>
      <c r="N925" s="22"/>
    </row>
    <row r="926" spans="6:14" x14ac:dyDescent="0.5">
      <c r="F926" s="82"/>
      <c r="G926" s="82"/>
      <c r="H926" s="22"/>
      <c r="I926" s="22"/>
      <c r="J926" s="22"/>
      <c r="K926" s="22"/>
      <c r="L926" s="22"/>
      <c r="M926" s="22"/>
      <c r="N926" s="22"/>
    </row>
    <row r="927" spans="6:14" x14ac:dyDescent="0.5">
      <c r="F927" s="82"/>
      <c r="G927" s="82"/>
      <c r="H927" s="22"/>
      <c r="I927" s="22"/>
      <c r="J927" s="22"/>
      <c r="K927" s="22"/>
      <c r="L927" s="22"/>
      <c r="M927" s="22"/>
      <c r="N927" s="22"/>
    </row>
    <row r="928" spans="6:14" x14ac:dyDescent="0.5">
      <c r="F928" s="82"/>
      <c r="G928" s="82"/>
      <c r="H928" s="22"/>
      <c r="I928" s="22"/>
      <c r="J928" s="22"/>
      <c r="K928" s="22"/>
      <c r="L928" s="22"/>
      <c r="M928" s="22"/>
      <c r="N928" s="22"/>
    </row>
    <row r="929" spans="6:14" x14ac:dyDescent="0.5">
      <c r="F929" s="82"/>
      <c r="G929" s="82"/>
      <c r="H929" s="22"/>
      <c r="I929" s="22"/>
      <c r="J929" s="22"/>
      <c r="K929" s="22"/>
      <c r="L929" s="22"/>
      <c r="M929" s="22"/>
      <c r="N929" s="22"/>
    </row>
    <row r="930" spans="6:14" x14ac:dyDescent="0.5">
      <c r="F930" s="82"/>
      <c r="G930" s="82"/>
      <c r="H930" s="22"/>
      <c r="I930" s="22"/>
      <c r="J930" s="22"/>
      <c r="K930" s="22"/>
      <c r="L930" s="22"/>
      <c r="M930" s="22"/>
      <c r="N930" s="22"/>
    </row>
    <row r="931" spans="6:14" x14ac:dyDescent="0.5">
      <c r="F931" s="82"/>
      <c r="G931" s="82"/>
      <c r="H931" s="22"/>
      <c r="I931" s="22"/>
      <c r="J931" s="22"/>
      <c r="K931" s="22"/>
      <c r="L931" s="22"/>
      <c r="M931" s="22"/>
      <c r="N931" s="22"/>
    </row>
    <row r="932" spans="6:14" x14ac:dyDescent="0.5">
      <c r="F932" s="82"/>
      <c r="G932" s="82"/>
      <c r="H932" s="22"/>
      <c r="I932" s="22"/>
      <c r="J932" s="22"/>
      <c r="K932" s="22"/>
      <c r="L932" s="22"/>
      <c r="M932" s="22"/>
      <c r="N932" s="22"/>
    </row>
    <row r="933" spans="6:14" x14ac:dyDescent="0.5">
      <c r="F933" s="82"/>
      <c r="G933" s="82"/>
      <c r="H933" s="22"/>
      <c r="I933" s="22"/>
      <c r="J933" s="22"/>
      <c r="K933" s="22"/>
      <c r="L933" s="22"/>
      <c r="M933" s="22"/>
      <c r="N933" s="22"/>
    </row>
    <row r="934" spans="6:14" x14ac:dyDescent="0.5">
      <c r="F934" s="82"/>
      <c r="G934" s="82"/>
      <c r="H934" s="22"/>
      <c r="I934" s="22"/>
      <c r="J934" s="22"/>
      <c r="K934" s="22"/>
      <c r="L934" s="22"/>
      <c r="M934" s="22"/>
      <c r="N934" s="22"/>
    </row>
    <row r="935" spans="6:14" x14ac:dyDescent="0.5">
      <c r="F935" s="82"/>
      <c r="G935" s="82"/>
      <c r="H935" s="22"/>
      <c r="I935" s="22"/>
      <c r="J935" s="22"/>
      <c r="K935" s="22"/>
      <c r="L935" s="22"/>
      <c r="M935" s="22"/>
      <c r="N935" s="22"/>
    </row>
    <row r="936" spans="6:14" x14ac:dyDescent="0.5">
      <c r="F936" s="82"/>
      <c r="G936" s="82"/>
      <c r="H936" s="22"/>
      <c r="I936" s="22"/>
      <c r="J936" s="22"/>
      <c r="K936" s="22"/>
      <c r="L936" s="22"/>
      <c r="M936" s="22"/>
      <c r="N936" s="22"/>
    </row>
    <row r="937" spans="6:14" x14ac:dyDescent="0.5">
      <c r="F937" s="82"/>
      <c r="G937" s="82"/>
      <c r="H937" s="22"/>
      <c r="I937" s="22"/>
      <c r="J937" s="22"/>
      <c r="K937" s="22"/>
      <c r="L937" s="22"/>
      <c r="M937" s="22"/>
      <c r="N937" s="22"/>
    </row>
    <row r="938" spans="6:14" x14ac:dyDescent="0.5">
      <c r="F938" s="82"/>
      <c r="G938" s="82"/>
      <c r="H938" s="22"/>
      <c r="I938" s="22"/>
      <c r="J938" s="22"/>
      <c r="K938" s="22"/>
      <c r="L938" s="22"/>
      <c r="M938" s="22"/>
      <c r="N938" s="22"/>
    </row>
    <row r="939" spans="6:14" x14ac:dyDescent="0.5">
      <c r="F939" s="82"/>
      <c r="G939" s="82"/>
      <c r="H939" s="22"/>
      <c r="I939" s="22"/>
      <c r="J939" s="22"/>
      <c r="K939" s="22"/>
      <c r="L939" s="22"/>
      <c r="M939" s="22"/>
      <c r="N939" s="22"/>
    </row>
    <row r="940" spans="6:14" x14ac:dyDescent="0.5">
      <c r="F940" s="82"/>
      <c r="G940" s="82"/>
      <c r="H940" s="22"/>
      <c r="I940" s="22"/>
      <c r="J940" s="22"/>
      <c r="K940" s="22"/>
      <c r="L940" s="22"/>
      <c r="M940" s="22"/>
      <c r="N940" s="22"/>
    </row>
    <row r="941" spans="6:14" x14ac:dyDescent="0.5">
      <c r="F941" s="82"/>
      <c r="G941" s="82"/>
      <c r="H941" s="22"/>
      <c r="I941" s="22"/>
      <c r="J941" s="22"/>
      <c r="K941" s="22"/>
      <c r="L941" s="22"/>
      <c r="M941" s="22"/>
      <c r="N941" s="22"/>
    </row>
    <row r="942" spans="6:14" x14ac:dyDescent="0.5">
      <c r="F942" s="82"/>
      <c r="G942" s="82"/>
      <c r="H942" s="22"/>
      <c r="I942" s="22"/>
      <c r="J942" s="22"/>
      <c r="K942" s="22"/>
      <c r="L942" s="22"/>
      <c r="M942" s="22"/>
      <c r="N942" s="22"/>
    </row>
    <row r="943" spans="6:14" x14ac:dyDescent="0.5">
      <c r="F943" s="82"/>
      <c r="G943" s="82"/>
      <c r="H943" s="22"/>
      <c r="I943" s="22"/>
      <c r="J943" s="22"/>
      <c r="K943" s="22"/>
      <c r="L943" s="22"/>
      <c r="M943" s="22"/>
      <c r="N943" s="22"/>
    </row>
    <row r="944" spans="6:14" x14ac:dyDescent="0.5">
      <c r="F944" s="82"/>
      <c r="G944" s="82"/>
      <c r="H944" s="22"/>
      <c r="I944" s="22"/>
      <c r="J944" s="22"/>
      <c r="K944" s="22"/>
      <c r="L944" s="22"/>
      <c r="M944" s="22"/>
      <c r="N944" s="22"/>
    </row>
    <row r="945" spans="6:14" x14ac:dyDescent="0.5">
      <c r="F945" s="82"/>
      <c r="G945" s="82"/>
      <c r="H945" s="22"/>
      <c r="I945" s="22"/>
      <c r="J945" s="22"/>
      <c r="K945" s="22"/>
      <c r="L945" s="22"/>
      <c r="M945" s="22"/>
      <c r="N945" s="22"/>
    </row>
    <row r="946" spans="6:14" x14ac:dyDescent="0.5">
      <c r="F946" s="82"/>
      <c r="G946" s="82"/>
      <c r="H946" s="22"/>
      <c r="I946" s="22"/>
      <c r="J946" s="22"/>
      <c r="K946" s="22"/>
      <c r="L946" s="22"/>
      <c r="M946" s="22"/>
      <c r="N946" s="22"/>
    </row>
    <row r="947" spans="6:14" x14ac:dyDescent="0.5">
      <c r="F947" s="82"/>
      <c r="G947" s="82"/>
      <c r="H947" s="22"/>
      <c r="I947" s="22"/>
      <c r="J947" s="22"/>
      <c r="K947" s="22"/>
      <c r="L947" s="22"/>
      <c r="M947" s="22"/>
      <c r="N947" s="22"/>
    </row>
    <row r="948" spans="6:14" x14ac:dyDescent="0.5">
      <c r="F948" s="82"/>
      <c r="G948" s="82"/>
      <c r="H948" s="22"/>
      <c r="I948" s="22"/>
      <c r="J948" s="22"/>
      <c r="K948" s="22"/>
      <c r="L948" s="22"/>
      <c r="M948" s="22"/>
      <c r="N948" s="22"/>
    </row>
    <row r="949" spans="6:14" x14ac:dyDescent="0.5">
      <c r="F949" s="82"/>
      <c r="G949" s="82"/>
      <c r="H949" s="22"/>
      <c r="I949" s="22"/>
      <c r="J949" s="22"/>
      <c r="K949" s="22"/>
      <c r="L949" s="22"/>
      <c r="M949" s="22"/>
      <c r="N949" s="22"/>
    </row>
    <row r="950" spans="6:14" x14ac:dyDescent="0.5">
      <c r="F950" s="82"/>
      <c r="G950" s="82"/>
      <c r="H950" s="22"/>
      <c r="I950" s="22"/>
      <c r="J950" s="22"/>
      <c r="K950" s="22"/>
      <c r="L950" s="22"/>
      <c r="M950" s="22"/>
      <c r="N950" s="22"/>
    </row>
    <row r="951" spans="6:14" x14ac:dyDescent="0.5">
      <c r="F951" s="82"/>
      <c r="G951" s="82"/>
      <c r="H951" s="22"/>
      <c r="I951" s="22"/>
      <c r="J951" s="22"/>
      <c r="K951" s="22"/>
      <c r="L951" s="22"/>
      <c r="M951" s="22"/>
      <c r="N951" s="22"/>
    </row>
    <row r="952" spans="6:14" x14ac:dyDescent="0.5">
      <c r="F952" s="82"/>
      <c r="G952" s="82"/>
      <c r="H952" s="22"/>
      <c r="I952" s="22"/>
      <c r="J952" s="22"/>
      <c r="K952" s="22"/>
      <c r="L952" s="22"/>
      <c r="M952" s="22"/>
      <c r="N952" s="22"/>
    </row>
    <row r="953" spans="6:14" x14ac:dyDescent="0.5">
      <c r="F953" s="82"/>
      <c r="G953" s="82"/>
      <c r="H953" s="22"/>
      <c r="I953" s="22"/>
      <c r="J953" s="22"/>
      <c r="K953" s="22"/>
      <c r="L953" s="22"/>
      <c r="M953" s="22"/>
      <c r="N953" s="22"/>
    </row>
    <row r="954" spans="6:14" x14ac:dyDescent="0.5">
      <c r="F954" s="82"/>
      <c r="G954" s="82"/>
      <c r="H954" s="22"/>
      <c r="I954" s="22"/>
      <c r="J954" s="22"/>
      <c r="K954" s="22"/>
      <c r="L954" s="22"/>
      <c r="M954" s="22"/>
      <c r="N954" s="22"/>
    </row>
    <row r="955" spans="6:14" x14ac:dyDescent="0.5">
      <c r="F955" s="82"/>
      <c r="G955" s="82"/>
      <c r="H955" s="22"/>
      <c r="I955" s="22"/>
      <c r="J955" s="22"/>
      <c r="K955" s="22"/>
      <c r="L955" s="22"/>
      <c r="M955" s="22"/>
      <c r="N955" s="22"/>
    </row>
    <row r="956" spans="6:14" x14ac:dyDescent="0.5">
      <c r="F956" s="82"/>
      <c r="G956" s="82"/>
      <c r="H956" s="22"/>
      <c r="I956" s="22"/>
      <c r="J956" s="22"/>
      <c r="K956" s="22"/>
      <c r="L956" s="22"/>
      <c r="M956" s="22"/>
      <c r="N956" s="22"/>
    </row>
    <row r="957" spans="6:14" x14ac:dyDescent="0.5">
      <c r="F957" s="82"/>
      <c r="G957" s="82"/>
      <c r="H957" s="22"/>
      <c r="I957" s="22"/>
      <c r="J957" s="22"/>
      <c r="K957" s="22"/>
      <c r="L957" s="22"/>
      <c r="M957" s="22"/>
      <c r="N957" s="22"/>
    </row>
    <row r="958" spans="6:14" x14ac:dyDescent="0.5">
      <c r="F958" s="82"/>
      <c r="G958" s="82"/>
      <c r="H958" s="22"/>
      <c r="I958" s="22"/>
      <c r="J958" s="22"/>
      <c r="K958" s="22"/>
      <c r="L958" s="22"/>
      <c r="M958" s="22"/>
      <c r="N958" s="22"/>
    </row>
    <row r="959" spans="6:14" x14ac:dyDescent="0.5">
      <c r="F959" s="82"/>
      <c r="G959" s="82"/>
      <c r="H959" s="22"/>
      <c r="I959" s="22"/>
      <c r="J959" s="22"/>
      <c r="K959" s="22"/>
      <c r="L959" s="22"/>
      <c r="M959" s="22"/>
      <c r="N959" s="22"/>
    </row>
    <row r="960" spans="6:14" x14ac:dyDescent="0.5">
      <c r="F960" s="82"/>
      <c r="G960" s="82"/>
      <c r="H960" s="22"/>
      <c r="I960" s="22"/>
      <c r="J960" s="22"/>
      <c r="K960" s="22"/>
      <c r="L960" s="22"/>
      <c r="M960" s="22"/>
      <c r="N960" s="22"/>
    </row>
    <row r="961" spans="6:14" x14ac:dyDescent="0.5">
      <c r="F961" s="82"/>
      <c r="G961" s="82"/>
      <c r="H961" s="22"/>
      <c r="I961" s="22"/>
      <c r="J961" s="22"/>
      <c r="K961" s="22"/>
      <c r="L961" s="22"/>
      <c r="M961" s="22"/>
      <c r="N961" s="22"/>
    </row>
    <row r="962" spans="6:14" x14ac:dyDescent="0.5">
      <c r="F962" s="82"/>
      <c r="G962" s="82"/>
      <c r="H962" s="22"/>
      <c r="I962" s="22"/>
      <c r="J962" s="22"/>
      <c r="K962" s="22"/>
      <c r="L962" s="22"/>
      <c r="M962" s="22"/>
      <c r="N962" s="22"/>
    </row>
    <row r="963" spans="6:14" x14ac:dyDescent="0.5">
      <c r="F963" s="82"/>
      <c r="G963" s="82"/>
      <c r="H963" s="22"/>
      <c r="I963" s="22"/>
      <c r="J963" s="22"/>
      <c r="K963" s="22"/>
      <c r="L963" s="22"/>
      <c r="M963" s="22"/>
      <c r="N963" s="22"/>
    </row>
    <row r="964" spans="6:14" x14ac:dyDescent="0.5">
      <c r="F964" s="82"/>
      <c r="G964" s="82"/>
      <c r="H964" s="22"/>
      <c r="I964" s="22"/>
      <c r="J964" s="22"/>
      <c r="K964" s="22"/>
      <c r="L964" s="22"/>
      <c r="M964" s="22"/>
      <c r="N964" s="22"/>
    </row>
    <row r="965" spans="6:14" x14ac:dyDescent="0.5">
      <c r="F965" s="82"/>
      <c r="G965" s="82"/>
      <c r="H965" s="22"/>
      <c r="I965" s="22"/>
      <c r="J965" s="22"/>
      <c r="K965" s="22"/>
      <c r="L965" s="22"/>
      <c r="M965" s="22"/>
      <c r="N965" s="22"/>
    </row>
    <row r="966" spans="6:14" x14ac:dyDescent="0.5">
      <c r="F966" s="82"/>
      <c r="G966" s="82"/>
      <c r="H966" s="22"/>
      <c r="I966" s="22"/>
      <c r="J966" s="22"/>
      <c r="K966" s="22"/>
      <c r="L966" s="22"/>
      <c r="M966" s="22"/>
      <c r="N966" s="22"/>
    </row>
    <row r="967" spans="6:14" x14ac:dyDescent="0.5">
      <c r="F967" s="82"/>
      <c r="G967" s="82"/>
      <c r="H967" s="22"/>
      <c r="I967" s="22"/>
      <c r="J967" s="22"/>
      <c r="K967" s="22"/>
      <c r="L967" s="22"/>
      <c r="M967" s="22"/>
      <c r="N967" s="22"/>
    </row>
    <row r="968" spans="6:14" x14ac:dyDescent="0.5">
      <c r="F968" s="82"/>
      <c r="G968" s="82"/>
      <c r="H968" s="22"/>
      <c r="I968" s="22"/>
      <c r="J968" s="22"/>
      <c r="K968" s="22"/>
      <c r="L968" s="22"/>
      <c r="M968" s="22"/>
      <c r="N968" s="22"/>
    </row>
    <row r="969" spans="6:14" x14ac:dyDescent="0.5">
      <c r="F969" s="82"/>
      <c r="G969" s="82"/>
      <c r="H969" s="22"/>
      <c r="I969" s="22"/>
      <c r="J969" s="22"/>
      <c r="K969" s="22"/>
      <c r="L969" s="22"/>
      <c r="M969" s="22"/>
      <c r="N969" s="22"/>
    </row>
    <row r="970" spans="6:14" x14ac:dyDescent="0.5">
      <c r="F970" s="82"/>
      <c r="G970" s="82"/>
      <c r="H970" s="22"/>
      <c r="I970" s="22"/>
      <c r="J970" s="22"/>
      <c r="K970" s="22"/>
      <c r="L970" s="22"/>
      <c r="M970" s="22"/>
      <c r="N970" s="22"/>
    </row>
    <row r="971" spans="6:14" x14ac:dyDescent="0.5">
      <c r="F971" s="82"/>
      <c r="G971" s="82"/>
      <c r="H971" s="22"/>
      <c r="I971" s="22"/>
      <c r="J971" s="22"/>
      <c r="K971" s="22"/>
      <c r="L971" s="22"/>
      <c r="M971" s="22"/>
      <c r="N971" s="22"/>
    </row>
    <row r="972" spans="6:14" x14ac:dyDescent="0.5">
      <c r="F972" s="82"/>
      <c r="G972" s="82"/>
      <c r="H972" s="22"/>
      <c r="I972" s="22"/>
      <c r="J972" s="22"/>
      <c r="K972" s="22"/>
      <c r="L972" s="22"/>
      <c r="M972" s="22"/>
      <c r="N972" s="22"/>
    </row>
    <row r="973" spans="6:14" x14ac:dyDescent="0.5">
      <c r="F973" s="82"/>
      <c r="G973" s="82"/>
      <c r="H973" s="22"/>
      <c r="I973" s="22"/>
      <c r="J973" s="22"/>
      <c r="K973" s="22"/>
      <c r="L973" s="22"/>
      <c r="M973" s="22"/>
      <c r="N973" s="22"/>
    </row>
    <row r="974" spans="6:14" x14ac:dyDescent="0.5">
      <c r="F974" s="82"/>
      <c r="G974" s="82"/>
      <c r="H974" s="22"/>
      <c r="I974" s="22"/>
      <c r="J974" s="22"/>
      <c r="K974" s="22"/>
      <c r="L974" s="22"/>
      <c r="M974" s="22"/>
      <c r="N974" s="22"/>
    </row>
    <row r="975" spans="6:14" x14ac:dyDescent="0.5">
      <c r="F975" s="82"/>
      <c r="G975" s="82"/>
      <c r="H975" s="22"/>
      <c r="I975" s="22"/>
      <c r="J975" s="22"/>
      <c r="K975" s="22"/>
      <c r="L975" s="22"/>
      <c r="M975" s="22"/>
      <c r="N975" s="22"/>
    </row>
    <row r="976" spans="6:14" x14ac:dyDescent="0.5">
      <c r="F976" s="82"/>
      <c r="G976" s="82"/>
      <c r="H976" s="22"/>
      <c r="I976" s="22"/>
      <c r="J976" s="22"/>
      <c r="K976" s="22"/>
      <c r="L976" s="22"/>
      <c r="M976" s="22"/>
      <c r="N976" s="22"/>
    </row>
    <row r="977" spans="6:14" x14ac:dyDescent="0.5">
      <c r="F977" s="82"/>
      <c r="G977" s="82"/>
      <c r="H977" s="22"/>
      <c r="I977" s="22"/>
      <c r="J977" s="22"/>
      <c r="K977" s="22"/>
      <c r="L977" s="22"/>
      <c r="M977" s="22"/>
      <c r="N977" s="22"/>
    </row>
    <row r="978" spans="6:14" x14ac:dyDescent="0.5">
      <c r="F978" s="82"/>
      <c r="G978" s="82"/>
      <c r="H978" s="22"/>
      <c r="I978" s="22"/>
      <c r="J978" s="22"/>
      <c r="K978" s="22"/>
      <c r="L978" s="22"/>
      <c r="M978" s="22"/>
      <c r="N978" s="22"/>
    </row>
    <row r="979" spans="6:14" x14ac:dyDescent="0.5">
      <c r="F979" s="82"/>
      <c r="G979" s="82"/>
      <c r="H979" s="22"/>
      <c r="I979" s="22"/>
      <c r="J979" s="22"/>
      <c r="K979" s="22"/>
      <c r="L979" s="22"/>
      <c r="M979" s="22"/>
      <c r="N979" s="22"/>
    </row>
    <row r="980" spans="6:14" x14ac:dyDescent="0.5">
      <c r="F980" s="82"/>
      <c r="G980" s="82"/>
      <c r="H980" s="22"/>
      <c r="I980" s="22"/>
      <c r="J980" s="22"/>
      <c r="K980" s="22"/>
      <c r="L980" s="22"/>
      <c r="M980" s="22"/>
      <c r="N980" s="22"/>
    </row>
    <row r="981" spans="6:14" x14ac:dyDescent="0.5">
      <c r="F981" s="82"/>
      <c r="G981" s="82"/>
      <c r="H981" s="22"/>
      <c r="I981" s="22"/>
      <c r="J981" s="22"/>
      <c r="K981" s="22"/>
      <c r="L981" s="22"/>
      <c r="M981" s="22"/>
      <c r="N981" s="22"/>
    </row>
    <row r="982" spans="6:14" x14ac:dyDescent="0.5">
      <c r="F982" s="82"/>
      <c r="G982" s="82"/>
      <c r="H982" s="22"/>
      <c r="I982" s="22"/>
      <c r="J982" s="22"/>
      <c r="K982" s="22"/>
      <c r="L982" s="22"/>
      <c r="M982" s="22"/>
      <c r="N982" s="22"/>
    </row>
    <row r="983" spans="6:14" x14ac:dyDescent="0.5">
      <c r="F983" s="82"/>
      <c r="G983" s="82"/>
      <c r="H983" s="22"/>
      <c r="I983" s="22"/>
      <c r="J983" s="22"/>
      <c r="K983" s="22"/>
      <c r="L983" s="22"/>
      <c r="M983" s="22"/>
      <c r="N983" s="22"/>
    </row>
    <row r="984" spans="6:14" x14ac:dyDescent="0.5">
      <c r="F984" s="82"/>
      <c r="G984" s="82"/>
      <c r="H984" s="22"/>
      <c r="I984" s="22"/>
      <c r="J984" s="22"/>
      <c r="K984" s="22"/>
      <c r="L984" s="22"/>
      <c r="M984" s="22"/>
      <c r="N984" s="22"/>
    </row>
    <row r="985" spans="6:14" x14ac:dyDescent="0.5">
      <c r="F985" s="82"/>
      <c r="G985" s="82"/>
      <c r="H985" s="22"/>
      <c r="I985" s="22"/>
      <c r="J985" s="22"/>
      <c r="K985" s="22"/>
      <c r="L985" s="22"/>
      <c r="M985" s="22"/>
      <c r="N985" s="22"/>
    </row>
    <row r="986" spans="6:14" x14ac:dyDescent="0.5">
      <c r="F986" s="82"/>
      <c r="G986" s="82"/>
      <c r="H986" s="22"/>
      <c r="I986" s="22"/>
      <c r="J986" s="22"/>
      <c r="K986" s="22"/>
      <c r="L986" s="22"/>
      <c r="M986" s="22"/>
      <c r="N986" s="22"/>
    </row>
    <row r="987" spans="6:14" x14ac:dyDescent="0.5">
      <c r="F987" s="82"/>
      <c r="G987" s="82"/>
      <c r="H987" s="22"/>
      <c r="I987" s="22"/>
      <c r="J987" s="22"/>
      <c r="K987" s="22"/>
      <c r="L987" s="22"/>
      <c r="M987" s="22"/>
      <c r="N987" s="22"/>
    </row>
    <row r="988" spans="6:14" x14ac:dyDescent="0.5">
      <c r="F988" s="82"/>
      <c r="G988" s="82"/>
      <c r="H988" s="22"/>
      <c r="I988" s="22"/>
      <c r="J988" s="22"/>
      <c r="K988" s="22"/>
      <c r="L988" s="22"/>
      <c r="M988" s="22"/>
      <c r="N988" s="22"/>
    </row>
    <row r="989" spans="6:14" x14ac:dyDescent="0.5">
      <c r="F989" s="82"/>
      <c r="G989" s="82"/>
      <c r="H989" s="22"/>
      <c r="I989" s="22"/>
      <c r="J989" s="22"/>
      <c r="K989" s="22"/>
      <c r="L989" s="22"/>
      <c r="M989" s="22"/>
      <c r="N989" s="22"/>
    </row>
    <row r="990" spans="6:14" x14ac:dyDescent="0.5">
      <c r="F990" s="82"/>
      <c r="G990" s="82"/>
      <c r="H990" s="22"/>
      <c r="I990" s="22"/>
      <c r="J990" s="22"/>
      <c r="K990" s="22"/>
      <c r="L990" s="22"/>
      <c r="M990" s="22"/>
      <c r="N990" s="22"/>
    </row>
    <row r="991" spans="6:14" x14ac:dyDescent="0.5">
      <c r="F991" s="82"/>
      <c r="G991" s="82"/>
      <c r="H991" s="22"/>
      <c r="I991" s="22"/>
      <c r="J991" s="22"/>
      <c r="K991" s="22"/>
      <c r="L991" s="22"/>
      <c r="M991" s="22"/>
      <c r="N991" s="22"/>
    </row>
    <row r="992" spans="6:14" x14ac:dyDescent="0.5">
      <c r="F992" s="82"/>
      <c r="G992" s="82"/>
      <c r="H992" s="22"/>
      <c r="I992" s="22"/>
      <c r="J992" s="22"/>
      <c r="K992" s="22"/>
      <c r="L992" s="22"/>
      <c r="M992" s="22"/>
      <c r="N992" s="22"/>
    </row>
    <row r="993" spans="6:14" x14ac:dyDescent="0.5">
      <c r="F993" s="82"/>
      <c r="G993" s="82"/>
      <c r="H993" s="22"/>
      <c r="I993" s="22"/>
      <c r="J993" s="22"/>
      <c r="K993" s="22"/>
      <c r="L993" s="22"/>
      <c r="M993" s="22"/>
      <c r="N993" s="22"/>
    </row>
    <row r="994" spans="6:14" x14ac:dyDescent="0.5">
      <c r="F994" s="82"/>
      <c r="G994" s="82"/>
      <c r="H994" s="22"/>
      <c r="I994" s="22"/>
      <c r="J994" s="22"/>
      <c r="K994" s="22"/>
      <c r="L994" s="22"/>
      <c r="M994" s="22"/>
      <c r="N994" s="22"/>
    </row>
    <row r="995" spans="6:14" x14ac:dyDescent="0.5">
      <c r="F995" s="82"/>
      <c r="G995" s="82"/>
      <c r="H995" s="22"/>
      <c r="I995" s="22"/>
      <c r="J995" s="22"/>
      <c r="K995" s="22"/>
      <c r="L995" s="22"/>
      <c r="M995" s="22"/>
      <c r="N995" s="22"/>
    </row>
    <row r="996" spans="6:14" x14ac:dyDescent="0.5">
      <c r="F996" s="82"/>
      <c r="G996" s="82"/>
      <c r="H996" s="22"/>
      <c r="I996" s="22"/>
      <c r="J996" s="22"/>
      <c r="K996" s="22"/>
      <c r="L996" s="22"/>
      <c r="M996" s="22"/>
      <c r="N996" s="22"/>
    </row>
    <row r="997" spans="6:14" x14ac:dyDescent="0.5">
      <c r="F997" s="82"/>
      <c r="G997" s="82"/>
      <c r="H997" s="22"/>
      <c r="I997" s="22"/>
      <c r="J997" s="22"/>
      <c r="K997" s="22"/>
      <c r="L997" s="22"/>
      <c r="M997" s="22"/>
      <c r="N997" s="22"/>
    </row>
    <row r="998" spans="6:14" x14ac:dyDescent="0.5">
      <c r="F998" s="82"/>
      <c r="G998" s="82"/>
      <c r="H998" s="22"/>
      <c r="I998" s="22"/>
      <c r="J998" s="22"/>
      <c r="K998" s="22"/>
      <c r="L998" s="22"/>
      <c r="M998" s="22"/>
      <c r="N998" s="22"/>
    </row>
    <row r="999" spans="6:14" x14ac:dyDescent="0.5">
      <c r="F999" s="82"/>
      <c r="G999" s="82"/>
      <c r="H999" s="22"/>
      <c r="I999" s="22"/>
      <c r="J999" s="22"/>
      <c r="K999" s="22"/>
      <c r="L999" s="22"/>
      <c r="M999" s="22"/>
      <c r="N999" s="22"/>
    </row>
    <row r="1000" spans="6:14" x14ac:dyDescent="0.5">
      <c r="F1000" s="82"/>
      <c r="G1000" s="82"/>
      <c r="H1000" s="22"/>
      <c r="I1000" s="22"/>
      <c r="J1000" s="22"/>
      <c r="K1000" s="22"/>
      <c r="L1000" s="22"/>
      <c r="M1000" s="22"/>
      <c r="N1000" s="22"/>
    </row>
    <row r="1001" spans="6:14" x14ac:dyDescent="0.5">
      <c r="F1001" s="82"/>
      <c r="G1001" s="82"/>
      <c r="H1001" s="22"/>
      <c r="I1001" s="22"/>
      <c r="J1001" s="22"/>
      <c r="K1001" s="22"/>
      <c r="L1001" s="22"/>
      <c r="M1001" s="22"/>
      <c r="N1001" s="22"/>
    </row>
    <row r="1002" spans="6:14" x14ac:dyDescent="0.5">
      <c r="F1002" s="82"/>
      <c r="G1002" s="82"/>
      <c r="H1002" s="22"/>
      <c r="I1002" s="22"/>
      <c r="J1002" s="22"/>
      <c r="K1002" s="22"/>
      <c r="L1002" s="22"/>
      <c r="M1002" s="22"/>
      <c r="N1002" s="22"/>
    </row>
    <row r="1003" spans="6:14" x14ac:dyDescent="0.5">
      <c r="F1003" s="82"/>
      <c r="G1003" s="82"/>
      <c r="H1003" s="22"/>
      <c r="I1003" s="22"/>
      <c r="J1003" s="22"/>
      <c r="K1003" s="22"/>
      <c r="L1003" s="22"/>
      <c r="M1003" s="22"/>
      <c r="N1003" s="22"/>
    </row>
    <row r="1004" spans="6:14" x14ac:dyDescent="0.5">
      <c r="F1004" s="82"/>
      <c r="G1004" s="82"/>
      <c r="H1004" s="22"/>
      <c r="I1004" s="22"/>
      <c r="J1004" s="22"/>
      <c r="K1004" s="22"/>
      <c r="L1004" s="22"/>
      <c r="M1004" s="22"/>
      <c r="N1004" s="22"/>
    </row>
    <row r="1005" spans="6:14" x14ac:dyDescent="0.5">
      <c r="F1005" s="82"/>
      <c r="G1005" s="82"/>
      <c r="H1005" s="22"/>
      <c r="I1005" s="22"/>
      <c r="J1005" s="22"/>
      <c r="K1005" s="22"/>
      <c r="L1005" s="22"/>
      <c r="M1005" s="22"/>
      <c r="N1005" s="22"/>
    </row>
    <row r="1006" spans="6:14" x14ac:dyDescent="0.5">
      <c r="F1006" s="82"/>
      <c r="G1006" s="82"/>
      <c r="H1006" s="22"/>
      <c r="I1006" s="22"/>
      <c r="J1006" s="22"/>
      <c r="K1006" s="22"/>
      <c r="L1006" s="22"/>
      <c r="M1006" s="22"/>
      <c r="N1006" s="22"/>
    </row>
    <row r="1007" spans="6:14" x14ac:dyDescent="0.5">
      <c r="F1007" s="82"/>
      <c r="G1007" s="82"/>
      <c r="H1007" s="22"/>
      <c r="I1007" s="22"/>
      <c r="J1007" s="22"/>
      <c r="K1007" s="22"/>
      <c r="L1007" s="22"/>
      <c r="M1007" s="22"/>
      <c r="N1007" s="22"/>
    </row>
    <row r="1008" spans="6:14" x14ac:dyDescent="0.5">
      <c r="F1008" s="82"/>
      <c r="G1008" s="82"/>
      <c r="H1008" s="22"/>
      <c r="I1008" s="22"/>
      <c r="J1008" s="22"/>
      <c r="K1008" s="22"/>
      <c r="L1008" s="22"/>
      <c r="M1008" s="22"/>
      <c r="N1008" s="22"/>
    </row>
    <row r="1009" spans="6:14" x14ac:dyDescent="0.5">
      <c r="F1009" s="82"/>
      <c r="G1009" s="82"/>
      <c r="H1009" s="22"/>
      <c r="I1009" s="22"/>
      <c r="J1009" s="22"/>
      <c r="K1009" s="22"/>
      <c r="L1009" s="22"/>
      <c r="M1009" s="22"/>
      <c r="N1009" s="22"/>
    </row>
    <row r="1010" spans="6:14" x14ac:dyDescent="0.5">
      <c r="F1010" s="82"/>
      <c r="G1010" s="82"/>
      <c r="H1010" s="22"/>
      <c r="I1010" s="22"/>
      <c r="J1010" s="22"/>
      <c r="K1010" s="22"/>
      <c r="L1010" s="22"/>
      <c r="M1010" s="22"/>
      <c r="N1010" s="22"/>
    </row>
    <row r="1011" spans="6:14" x14ac:dyDescent="0.5">
      <c r="F1011" s="82"/>
      <c r="G1011" s="82"/>
      <c r="H1011" s="22"/>
      <c r="I1011" s="22"/>
      <c r="J1011" s="22"/>
      <c r="K1011" s="22"/>
      <c r="L1011" s="22"/>
      <c r="M1011" s="22"/>
      <c r="N1011" s="22"/>
    </row>
    <row r="1012" spans="6:14" x14ac:dyDescent="0.5">
      <c r="F1012" s="82"/>
      <c r="G1012" s="82"/>
      <c r="H1012" s="22"/>
      <c r="I1012" s="22"/>
      <c r="J1012" s="22"/>
      <c r="K1012" s="22"/>
      <c r="L1012" s="22"/>
      <c r="M1012" s="22"/>
      <c r="N1012" s="22"/>
    </row>
    <row r="1013" spans="6:14" x14ac:dyDescent="0.5">
      <c r="F1013" s="82"/>
      <c r="G1013" s="82"/>
      <c r="H1013" s="22"/>
      <c r="I1013" s="22"/>
      <c r="J1013" s="22"/>
      <c r="K1013" s="22"/>
      <c r="L1013" s="22"/>
      <c r="M1013" s="22"/>
      <c r="N1013" s="22"/>
    </row>
    <row r="1014" spans="6:14" x14ac:dyDescent="0.5">
      <c r="F1014" s="82"/>
      <c r="G1014" s="82"/>
      <c r="H1014" s="22"/>
      <c r="I1014" s="22"/>
      <c r="J1014" s="22"/>
      <c r="K1014" s="22"/>
      <c r="L1014" s="22"/>
      <c r="M1014" s="22"/>
      <c r="N1014" s="22"/>
    </row>
    <row r="1015" spans="6:14" x14ac:dyDescent="0.5">
      <c r="F1015" s="82"/>
      <c r="G1015" s="82"/>
      <c r="H1015" s="22"/>
      <c r="I1015" s="22"/>
      <c r="J1015" s="22"/>
      <c r="K1015" s="22"/>
      <c r="L1015" s="22"/>
      <c r="M1015" s="22"/>
      <c r="N1015" s="22"/>
    </row>
    <row r="1016" spans="6:14" x14ac:dyDescent="0.5">
      <c r="F1016" s="82"/>
      <c r="G1016" s="82"/>
      <c r="H1016" s="22"/>
      <c r="I1016" s="22"/>
      <c r="J1016" s="22"/>
      <c r="K1016" s="22"/>
      <c r="L1016" s="22"/>
      <c r="M1016" s="22"/>
      <c r="N1016" s="22"/>
    </row>
    <row r="1017" spans="6:14" x14ac:dyDescent="0.5">
      <c r="F1017" s="82"/>
      <c r="G1017" s="82"/>
      <c r="H1017" s="22"/>
      <c r="I1017" s="22"/>
      <c r="J1017" s="22"/>
      <c r="K1017" s="22"/>
      <c r="L1017" s="22"/>
      <c r="M1017" s="22"/>
      <c r="N1017" s="22"/>
    </row>
    <row r="1018" spans="6:14" x14ac:dyDescent="0.5">
      <c r="F1018" s="82"/>
      <c r="G1018" s="82"/>
      <c r="H1018" s="22"/>
      <c r="I1018" s="22"/>
      <c r="J1018" s="22"/>
      <c r="K1018" s="22"/>
      <c r="L1018" s="22"/>
      <c r="M1018" s="22"/>
      <c r="N1018" s="22"/>
    </row>
    <row r="1019" spans="6:14" x14ac:dyDescent="0.5">
      <c r="F1019" s="82"/>
      <c r="G1019" s="82"/>
      <c r="H1019" s="22"/>
      <c r="I1019" s="22"/>
      <c r="J1019" s="22"/>
      <c r="K1019" s="22"/>
      <c r="L1019" s="22"/>
      <c r="M1019" s="22"/>
      <c r="N1019" s="22"/>
    </row>
    <row r="1020" spans="6:14" x14ac:dyDescent="0.5">
      <c r="F1020" s="82"/>
      <c r="G1020" s="82"/>
      <c r="H1020" s="22"/>
      <c r="I1020" s="22"/>
      <c r="J1020" s="22"/>
      <c r="K1020" s="22"/>
      <c r="L1020" s="22"/>
      <c r="M1020" s="22"/>
      <c r="N1020" s="22"/>
    </row>
    <row r="1021" spans="6:14" x14ac:dyDescent="0.5">
      <c r="F1021" s="82"/>
      <c r="G1021" s="82"/>
      <c r="H1021" s="22"/>
      <c r="I1021" s="22"/>
      <c r="J1021" s="22"/>
      <c r="K1021" s="22"/>
      <c r="L1021" s="22"/>
      <c r="M1021" s="22"/>
      <c r="N1021" s="22"/>
    </row>
    <row r="1022" spans="6:14" x14ac:dyDescent="0.5">
      <c r="F1022" s="82"/>
      <c r="G1022" s="82"/>
      <c r="H1022" s="22"/>
      <c r="I1022" s="22"/>
      <c r="J1022" s="22"/>
      <c r="K1022" s="22"/>
      <c r="L1022" s="22"/>
      <c r="M1022" s="22"/>
      <c r="N1022" s="22"/>
    </row>
    <row r="1023" spans="6:14" x14ac:dyDescent="0.5">
      <c r="F1023" s="82"/>
      <c r="G1023" s="82"/>
      <c r="H1023" s="22"/>
      <c r="I1023" s="22"/>
      <c r="J1023" s="22"/>
      <c r="K1023" s="22"/>
      <c r="L1023" s="22"/>
      <c r="M1023" s="22"/>
      <c r="N1023" s="22"/>
    </row>
    <row r="1024" spans="6:14" x14ac:dyDescent="0.5">
      <c r="F1024" s="82"/>
      <c r="G1024" s="82"/>
      <c r="H1024" s="22"/>
      <c r="I1024" s="22"/>
      <c r="J1024" s="22"/>
      <c r="K1024" s="22"/>
      <c r="L1024" s="22"/>
      <c r="M1024" s="22"/>
      <c r="N1024" s="22"/>
    </row>
    <row r="1025" spans="6:14" x14ac:dyDescent="0.5">
      <c r="F1025" s="82"/>
      <c r="G1025" s="82"/>
      <c r="H1025" s="22"/>
      <c r="I1025" s="22"/>
      <c r="J1025" s="22"/>
      <c r="K1025" s="22"/>
      <c r="L1025" s="22"/>
      <c r="M1025" s="22"/>
      <c r="N1025" s="22"/>
    </row>
    <row r="1026" spans="6:14" x14ac:dyDescent="0.5">
      <c r="F1026" s="82"/>
      <c r="G1026" s="82"/>
      <c r="H1026" s="22"/>
      <c r="I1026" s="22"/>
      <c r="J1026" s="22"/>
      <c r="K1026" s="22"/>
      <c r="L1026" s="22"/>
      <c r="M1026" s="22"/>
      <c r="N1026" s="22"/>
    </row>
    <row r="1027" spans="6:14" x14ac:dyDescent="0.5">
      <c r="F1027" s="82"/>
      <c r="G1027" s="82"/>
      <c r="H1027" s="22"/>
      <c r="I1027" s="22"/>
      <c r="J1027" s="22"/>
      <c r="K1027" s="22"/>
      <c r="L1027" s="22"/>
      <c r="M1027" s="22"/>
      <c r="N1027" s="22"/>
    </row>
    <row r="1028" spans="6:14" x14ac:dyDescent="0.5">
      <c r="F1028" s="82"/>
      <c r="G1028" s="82"/>
      <c r="H1028" s="22"/>
      <c r="I1028" s="22"/>
      <c r="J1028" s="22"/>
      <c r="K1028" s="22"/>
      <c r="L1028" s="22"/>
      <c r="M1028" s="22"/>
      <c r="N1028" s="22"/>
    </row>
    <row r="1029" spans="6:14" x14ac:dyDescent="0.5">
      <c r="F1029" s="82"/>
      <c r="G1029" s="82"/>
      <c r="H1029" s="22"/>
      <c r="I1029" s="22"/>
      <c r="J1029" s="22"/>
      <c r="K1029" s="22"/>
      <c r="L1029" s="22"/>
      <c r="M1029" s="22"/>
      <c r="N1029" s="22"/>
    </row>
    <row r="1030" spans="6:14" x14ac:dyDescent="0.5">
      <c r="F1030" s="82"/>
      <c r="G1030" s="82"/>
      <c r="H1030" s="22"/>
      <c r="I1030" s="22"/>
      <c r="J1030" s="22"/>
      <c r="K1030" s="22"/>
      <c r="L1030" s="22"/>
      <c r="M1030" s="22"/>
      <c r="N1030" s="22"/>
    </row>
    <row r="1031" spans="6:14" x14ac:dyDescent="0.5">
      <c r="F1031" s="82"/>
      <c r="G1031" s="82"/>
      <c r="H1031" s="22"/>
      <c r="I1031" s="22"/>
      <c r="J1031" s="22"/>
      <c r="K1031" s="22"/>
      <c r="L1031" s="22"/>
      <c r="M1031" s="22"/>
      <c r="N1031" s="22"/>
    </row>
    <row r="1032" spans="6:14" x14ac:dyDescent="0.5">
      <c r="F1032" s="82"/>
      <c r="G1032" s="82"/>
      <c r="H1032" s="22"/>
      <c r="I1032" s="22"/>
      <c r="J1032" s="22"/>
      <c r="K1032" s="22"/>
      <c r="L1032" s="22"/>
      <c r="M1032" s="22"/>
      <c r="N1032" s="22"/>
    </row>
    <row r="1033" spans="6:14" x14ac:dyDescent="0.5">
      <c r="F1033" s="82"/>
      <c r="G1033" s="82"/>
      <c r="H1033" s="22"/>
      <c r="I1033" s="22"/>
      <c r="J1033" s="22"/>
      <c r="K1033" s="22"/>
      <c r="L1033" s="22"/>
      <c r="M1033" s="22"/>
      <c r="N1033" s="22"/>
    </row>
    <row r="1034" spans="6:14" x14ac:dyDescent="0.5">
      <c r="F1034" s="82"/>
      <c r="G1034" s="82"/>
      <c r="H1034" s="22"/>
      <c r="I1034" s="22"/>
      <c r="J1034" s="22"/>
      <c r="K1034" s="22"/>
      <c r="L1034" s="22"/>
      <c r="M1034" s="22"/>
      <c r="N1034" s="22"/>
    </row>
    <row r="1035" spans="6:14" x14ac:dyDescent="0.5">
      <c r="F1035" s="82"/>
      <c r="G1035" s="82"/>
      <c r="H1035" s="22"/>
      <c r="I1035" s="22"/>
      <c r="J1035" s="22"/>
      <c r="K1035" s="22"/>
      <c r="L1035" s="22"/>
      <c r="M1035" s="22"/>
      <c r="N1035" s="22"/>
    </row>
    <row r="1036" spans="6:14" x14ac:dyDescent="0.5">
      <c r="F1036" s="82"/>
      <c r="G1036" s="82"/>
      <c r="H1036" s="22"/>
      <c r="I1036" s="22"/>
      <c r="J1036" s="22"/>
      <c r="K1036" s="22"/>
      <c r="L1036" s="22"/>
      <c r="M1036" s="22"/>
      <c r="N1036" s="22"/>
    </row>
    <row r="1037" spans="6:14" x14ac:dyDescent="0.5">
      <c r="F1037" s="82"/>
      <c r="G1037" s="82"/>
      <c r="H1037" s="22"/>
      <c r="I1037" s="22"/>
      <c r="J1037" s="22"/>
      <c r="K1037" s="22"/>
      <c r="L1037" s="22"/>
      <c r="M1037" s="22"/>
      <c r="N1037" s="22"/>
    </row>
    <row r="1038" spans="6:14" x14ac:dyDescent="0.5">
      <c r="F1038" s="82"/>
      <c r="G1038" s="82"/>
      <c r="H1038" s="22"/>
      <c r="I1038" s="22"/>
      <c r="J1038" s="22"/>
      <c r="K1038" s="22"/>
      <c r="L1038" s="22"/>
      <c r="M1038" s="22"/>
      <c r="N1038" s="22"/>
    </row>
    <row r="1039" spans="6:14" x14ac:dyDescent="0.5">
      <c r="F1039" s="82"/>
      <c r="G1039" s="82"/>
      <c r="H1039" s="22"/>
      <c r="I1039" s="22"/>
      <c r="J1039" s="22"/>
      <c r="K1039" s="22"/>
      <c r="L1039" s="22"/>
      <c r="M1039" s="22"/>
      <c r="N1039" s="22"/>
    </row>
    <row r="1040" spans="6:14" x14ac:dyDescent="0.5">
      <c r="F1040" s="82"/>
      <c r="G1040" s="82"/>
      <c r="H1040" s="22"/>
      <c r="I1040" s="22"/>
      <c r="J1040" s="22"/>
      <c r="K1040" s="22"/>
      <c r="L1040" s="22"/>
      <c r="M1040" s="22"/>
      <c r="N1040" s="22"/>
    </row>
    <row r="1041" spans="6:14" x14ac:dyDescent="0.5">
      <c r="F1041" s="82"/>
      <c r="G1041" s="82"/>
      <c r="H1041" s="22"/>
      <c r="I1041" s="22"/>
      <c r="J1041" s="22"/>
      <c r="K1041" s="22"/>
      <c r="L1041" s="22"/>
      <c r="M1041" s="22"/>
      <c r="N1041" s="22"/>
    </row>
    <row r="1042" spans="6:14" x14ac:dyDescent="0.5">
      <c r="F1042" s="82"/>
      <c r="G1042" s="82"/>
      <c r="H1042" s="22"/>
      <c r="I1042" s="22"/>
      <c r="J1042" s="22"/>
      <c r="K1042" s="22"/>
      <c r="L1042" s="22"/>
      <c r="M1042" s="22"/>
      <c r="N1042" s="22"/>
    </row>
    <row r="1043" spans="6:14" x14ac:dyDescent="0.5">
      <c r="F1043" s="82"/>
      <c r="G1043" s="82"/>
      <c r="H1043" s="22"/>
      <c r="I1043" s="22"/>
      <c r="J1043" s="22"/>
      <c r="K1043" s="22"/>
      <c r="L1043" s="22"/>
      <c r="M1043" s="22"/>
      <c r="N1043" s="22"/>
    </row>
    <row r="1044" spans="6:14" x14ac:dyDescent="0.5">
      <c r="F1044" s="82"/>
      <c r="G1044" s="82"/>
      <c r="H1044" s="22"/>
      <c r="I1044" s="22"/>
      <c r="J1044" s="22"/>
      <c r="K1044" s="22"/>
      <c r="L1044" s="22"/>
      <c r="M1044" s="22"/>
      <c r="N1044" s="22"/>
    </row>
    <row r="1045" spans="6:14" x14ac:dyDescent="0.5">
      <c r="F1045" s="82"/>
      <c r="G1045" s="82"/>
      <c r="H1045" s="22"/>
      <c r="I1045" s="22"/>
      <c r="J1045" s="22"/>
      <c r="K1045" s="22"/>
      <c r="L1045" s="22"/>
      <c r="M1045" s="22"/>
      <c r="N1045" s="22"/>
    </row>
    <row r="1046" spans="6:14" x14ac:dyDescent="0.5">
      <c r="F1046" s="82"/>
      <c r="G1046" s="82"/>
      <c r="H1046" s="22"/>
      <c r="I1046" s="22"/>
      <c r="J1046" s="22"/>
      <c r="K1046" s="22"/>
      <c r="L1046" s="22"/>
      <c r="M1046" s="22"/>
      <c r="N1046" s="22"/>
    </row>
    <row r="1047" spans="6:14" x14ac:dyDescent="0.5">
      <c r="F1047" s="82"/>
      <c r="G1047" s="82"/>
      <c r="H1047" s="22"/>
      <c r="I1047" s="22"/>
      <c r="J1047" s="22"/>
      <c r="K1047" s="22"/>
      <c r="L1047" s="22"/>
      <c r="M1047" s="22"/>
      <c r="N1047" s="22"/>
    </row>
    <row r="1048" spans="6:14" x14ac:dyDescent="0.5">
      <c r="F1048" s="82"/>
      <c r="G1048" s="82"/>
      <c r="H1048" s="22"/>
      <c r="I1048" s="22"/>
      <c r="J1048" s="22"/>
      <c r="K1048" s="22"/>
      <c r="L1048" s="22"/>
      <c r="M1048" s="22"/>
      <c r="N1048" s="22"/>
    </row>
    <row r="1049" spans="6:14" x14ac:dyDescent="0.5">
      <c r="F1049" s="82"/>
      <c r="G1049" s="82"/>
      <c r="H1049" s="22"/>
      <c r="I1049" s="22"/>
      <c r="J1049" s="22"/>
      <c r="K1049" s="22"/>
      <c r="L1049" s="22"/>
      <c r="M1049" s="22"/>
      <c r="N1049" s="22"/>
    </row>
    <row r="1050" spans="6:14" x14ac:dyDescent="0.5">
      <c r="F1050" s="82"/>
      <c r="G1050" s="82"/>
      <c r="H1050" s="22"/>
      <c r="I1050" s="22"/>
      <c r="J1050" s="22"/>
      <c r="K1050" s="22"/>
      <c r="L1050" s="22"/>
      <c r="M1050" s="22"/>
      <c r="N1050" s="22"/>
    </row>
    <row r="1051" spans="6:14" x14ac:dyDescent="0.5">
      <c r="F1051" s="82"/>
      <c r="G1051" s="82"/>
      <c r="H1051" s="22"/>
      <c r="I1051" s="22"/>
      <c r="J1051" s="22"/>
      <c r="K1051" s="22"/>
      <c r="L1051" s="22"/>
      <c r="M1051" s="22"/>
      <c r="N1051" s="22"/>
    </row>
    <row r="1052" spans="6:14" x14ac:dyDescent="0.5">
      <c r="F1052" s="82"/>
      <c r="G1052" s="82"/>
      <c r="H1052" s="22"/>
      <c r="I1052" s="22"/>
      <c r="J1052" s="22"/>
      <c r="K1052" s="22"/>
      <c r="L1052" s="22"/>
      <c r="M1052" s="22"/>
      <c r="N1052" s="22"/>
    </row>
    <row r="1053" spans="6:14" x14ac:dyDescent="0.5">
      <c r="F1053" s="82"/>
      <c r="G1053" s="82"/>
      <c r="H1053" s="22"/>
      <c r="I1053" s="22"/>
      <c r="J1053" s="22"/>
      <c r="K1053" s="22"/>
      <c r="L1053" s="22"/>
      <c r="M1053" s="22"/>
      <c r="N1053" s="22"/>
    </row>
    <row r="1054" spans="6:14" x14ac:dyDescent="0.5">
      <c r="F1054" s="82"/>
      <c r="G1054" s="82"/>
      <c r="H1054" s="22"/>
      <c r="I1054" s="22"/>
      <c r="J1054" s="22"/>
      <c r="K1054" s="22"/>
      <c r="L1054" s="22"/>
      <c r="M1054" s="22"/>
      <c r="N1054" s="22"/>
    </row>
    <row r="1055" spans="6:14" x14ac:dyDescent="0.5">
      <c r="F1055" s="82"/>
      <c r="G1055" s="82"/>
      <c r="H1055" s="22"/>
      <c r="I1055" s="22"/>
      <c r="J1055" s="22"/>
      <c r="K1055" s="22"/>
      <c r="L1055" s="22"/>
      <c r="M1055" s="22"/>
      <c r="N1055" s="22"/>
    </row>
    <row r="1056" spans="6:14" x14ac:dyDescent="0.5">
      <c r="F1056" s="82"/>
      <c r="G1056" s="82"/>
      <c r="H1056" s="22"/>
      <c r="I1056" s="22"/>
      <c r="J1056" s="22"/>
      <c r="K1056" s="22"/>
      <c r="L1056" s="22"/>
      <c r="M1056" s="22"/>
      <c r="N1056" s="22"/>
    </row>
    <row r="1057" spans="6:14" x14ac:dyDescent="0.5">
      <c r="F1057" s="82"/>
      <c r="G1057" s="82"/>
      <c r="H1057" s="22"/>
      <c r="I1057" s="22"/>
      <c r="J1057" s="22"/>
      <c r="K1057" s="22"/>
      <c r="L1057" s="22"/>
      <c r="M1057" s="22"/>
      <c r="N1057" s="22"/>
    </row>
    <row r="1058" spans="6:14" x14ac:dyDescent="0.5">
      <c r="F1058" s="82"/>
      <c r="G1058" s="82"/>
      <c r="H1058" s="22"/>
      <c r="I1058" s="22"/>
      <c r="J1058" s="22"/>
      <c r="K1058" s="22"/>
      <c r="L1058" s="22"/>
      <c r="M1058" s="22"/>
      <c r="N1058" s="22"/>
    </row>
    <row r="1059" spans="6:14" x14ac:dyDescent="0.5">
      <c r="F1059" s="82"/>
      <c r="G1059" s="82"/>
      <c r="H1059" s="22"/>
      <c r="I1059" s="22"/>
      <c r="J1059" s="22"/>
      <c r="K1059" s="22"/>
      <c r="L1059" s="22"/>
      <c r="M1059" s="22"/>
      <c r="N1059" s="22"/>
    </row>
    <row r="1060" spans="6:14" x14ac:dyDescent="0.5">
      <c r="F1060" s="82"/>
      <c r="G1060" s="82"/>
      <c r="H1060" s="22"/>
      <c r="I1060" s="22"/>
      <c r="J1060" s="22"/>
      <c r="K1060" s="22"/>
      <c r="L1060" s="22"/>
      <c r="M1060" s="22"/>
      <c r="N1060" s="22"/>
    </row>
    <row r="1061" spans="6:14" x14ac:dyDescent="0.5">
      <c r="F1061" s="82"/>
      <c r="G1061" s="82"/>
      <c r="H1061" s="22"/>
      <c r="I1061" s="22"/>
      <c r="J1061" s="22"/>
      <c r="K1061" s="22"/>
      <c r="L1061" s="22"/>
      <c r="M1061" s="22"/>
      <c r="N1061" s="22"/>
    </row>
    <row r="1062" spans="6:14" x14ac:dyDescent="0.5">
      <c r="F1062" s="82"/>
      <c r="G1062" s="82"/>
      <c r="H1062" s="22"/>
      <c r="I1062" s="22"/>
      <c r="J1062" s="22"/>
      <c r="K1062" s="22"/>
      <c r="L1062" s="22"/>
      <c r="M1062" s="22"/>
      <c r="N1062" s="22"/>
    </row>
    <row r="1063" spans="6:14" x14ac:dyDescent="0.5">
      <c r="F1063" s="82"/>
      <c r="G1063" s="82"/>
      <c r="H1063" s="22"/>
      <c r="I1063" s="22"/>
      <c r="J1063" s="22"/>
      <c r="K1063" s="22"/>
      <c r="L1063" s="22"/>
      <c r="M1063" s="22"/>
      <c r="N1063" s="22"/>
    </row>
    <row r="1064" spans="6:14" x14ac:dyDescent="0.5">
      <c r="F1064" s="82"/>
      <c r="G1064" s="82"/>
      <c r="H1064" s="22"/>
      <c r="I1064" s="22"/>
      <c r="J1064" s="22"/>
      <c r="K1064" s="22"/>
      <c r="L1064" s="22"/>
      <c r="M1064" s="22"/>
      <c r="N1064" s="22"/>
    </row>
    <row r="1065" spans="6:14" x14ac:dyDescent="0.5">
      <c r="F1065" s="82"/>
      <c r="G1065" s="82"/>
      <c r="H1065" s="22"/>
      <c r="I1065" s="22"/>
      <c r="J1065" s="22"/>
      <c r="K1065" s="22"/>
      <c r="L1065" s="22"/>
      <c r="M1065" s="22"/>
      <c r="N1065" s="22"/>
    </row>
    <row r="1066" spans="6:14" x14ac:dyDescent="0.5">
      <c r="F1066" s="82"/>
      <c r="G1066" s="82"/>
      <c r="H1066" s="22"/>
      <c r="I1066" s="22"/>
      <c r="J1066" s="22"/>
      <c r="K1066" s="22"/>
      <c r="L1066" s="22"/>
      <c r="M1066" s="22"/>
      <c r="N1066" s="22"/>
    </row>
    <row r="1067" spans="6:14" x14ac:dyDescent="0.5">
      <c r="F1067" s="82"/>
      <c r="G1067" s="82"/>
      <c r="H1067" s="22"/>
      <c r="I1067" s="22"/>
      <c r="J1067" s="22"/>
      <c r="K1067" s="22"/>
      <c r="L1067" s="22"/>
      <c r="M1067" s="22"/>
      <c r="N1067" s="22"/>
    </row>
    <row r="1068" spans="6:14" x14ac:dyDescent="0.5">
      <c r="F1068" s="82"/>
      <c r="G1068" s="82"/>
      <c r="H1068" s="22"/>
      <c r="I1068" s="22"/>
      <c r="J1068" s="22"/>
      <c r="K1068" s="22"/>
      <c r="L1068" s="22"/>
      <c r="M1068" s="22"/>
      <c r="N1068" s="22"/>
    </row>
    <row r="1069" spans="6:14" x14ac:dyDescent="0.5">
      <c r="F1069" s="82"/>
      <c r="G1069" s="82"/>
      <c r="H1069" s="22"/>
      <c r="I1069" s="22"/>
      <c r="J1069" s="22"/>
      <c r="K1069" s="22"/>
      <c r="L1069" s="22"/>
      <c r="M1069" s="22"/>
      <c r="N1069" s="22"/>
    </row>
    <row r="1070" spans="6:14" x14ac:dyDescent="0.5">
      <c r="F1070" s="82"/>
      <c r="G1070" s="82"/>
      <c r="H1070" s="22"/>
      <c r="I1070" s="22"/>
      <c r="J1070" s="22"/>
      <c r="K1070" s="22"/>
      <c r="L1070" s="22"/>
      <c r="M1070" s="22"/>
      <c r="N1070" s="22"/>
    </row>
    <row r="1071" spans="6:14" x14ac:dyDescent="0.5">
      <c r="F1071" s="82"/>
      <c r="G1071" s="82"/>
      <c r="H1071" s="22"/>
      <c r="I1071" s="22"/>
      <c r="J1071" s="22"/>
      <c r="K1071" s="22"/>
      <c r="L1071" s="22"/>
      <c r="M1071" s="22"/>
      <c r="N1071" s="22"/>
    </row>
    <row r="1072" spans="6:14" x14ac:dyDescent="0.5">
      <c r="F1072" s="82"/>
      <c r="G1072" s="82"/>
      <c r="H1072" s="22"/>
      <c r="I1072" s="22"/>
      <c r="J1072" s="22"/>
      <c r="K1072" s="22"/>
      <c r="L1072" s="22"/>
      <c r="M1072" s="22"/>
      <c r="N1072" s="22"/>
    </row>
    <row r="1073" spans="6:14" x14ac:dyDescent="0.5">
      <c r="F1073" s="82"/>
      <c r="G1073" s="82"/>
      <c r="H1073" s="22"/>
      <c r="I1073" s="22"/>
      <c r="J1073" s="22"/>
      <c r="K1073" s="22"/>
      <c r="L1073" s="22"/>
      <c r="M1073" s="22"/>
      <c r="N1073" s="22"/>
    </row>
    <row r="1074" spans="6:14" x14ac:dyDescent="0.5">
      <c r="F1074" s="82"/>
      <c r="G1074" s="82"/>
      <c r="H1074" s="22"/>
      <c r="I1074" s="22"/>
      <c r="J1074" s="22"/>
      <c r="K1074" s="22"/>
      <c r="L1074" s="22"/>
      <c r="M1074" s="22"/>
      <c r="N1074" s="22"/>
    </row>
    <row r="1075" spans="6:14" x14ac:dyDescent="0.5">
      <c r="F1075" s="82"/>
      <c r="G1075" s="82"/>
      <c r="H1075" s="22"/>
      <c r="I1075" s="22"/>
      <c r="J1075" s="22"/>
      <c r="K1075" s="22"/>
      <c r="L1075" s="22"/>
      <c r="M1075" s="22"/>
      <c r="N1075" s="22"/>
    </row>
    <row r="1076" spans="6:14" x14ac:dyDescent="0.5">
      <c r="F1076" s="82"/>
      <c r="G1076" s="82"/>
      <c r="H1076" s="22"/>
      <c r="I1076" s="22"/>
      <c r="J1076" s="22"/>
      <c r="K1076" s="22"/>
      <c r="L1076" s="22"/>
      <c r="M1076" s="22"/>
      <c r="N1076" s="22"/>
    </row>
    <row r="1077" spans="6:14" x14ac:dyDescent="0.5">
      <c r="F1077" s="82"/>
      <c r="G1077" s="82"/>
      <c r="H1077" s="22"/>
      <c r="I1077" s="22"/>
      <c r="J1077" s="22"/>
      <c r="K1077" s="22"/>
      <c r="L1077" s="22"/>
      <c r="M1077" s="22"/>
      <c r="N1077" s="22"/>
    </row>
    <row r="1078" spans="6:14" x14ac:dyDescent="0.5">
      <c r="F1078" s="82"/>
      <c r="G1078" s="82"/>
      <c r="H1078" s="22"/>
      <c r="I1078" s="22"/>
      <c r="J1078" s="22"/>
      <c r="K1078" s="22"/>
      <c r="L1078" s="22"/>
      <c r="M1078" s="22"/>
      <c r="N1078" s="22"/>
    </row>
    <row r="1079" spans="6:14" x14ac:dyDescent="0.5">
      <c r="F1079" s="82"/>
      <c r="G1079" s="82"/>
      <c r="H1079" s="22"/>
      <c r="I1079" s="22"/>
      <c r="J1079" s="22"/>
      <c r="K1079" s="22"/>
      <c r="L1079" s="22"/>
      <c r="M1079" s="22"/>
      <c r="N1079" s="22"/>
    </row>
    <row r="1080" spans="6:14" x14ac:dyDescent="0.5">
      <c r="F1080" s="82"/>
      <c r="G1080" s="82"/>
      <c r="H1080" s="22"/>
      <c r="I1080" s="22"/>
      <c r="J1080" s="22"/>
      <c r="K1080" s="22"/>
      <c r="L1080" s="22"/>
      <c r="M1080" s="22"/>
      <c r="N1080" s="22"/>
    </row>
    <row r="1081" spans="6:14" x14ac:dyDescent="0.5">
      <c r="F1081" s="82"/>
      <c r="G1081" s="82"/>
      <c r="H1081" s="22"/>
      <c r="I1081" s="22"/>
      <c r="J1081" s="22"/>
      <c r="K1081" s="22"/>
      <c r="L1081" s="22"/>
      <c r="M1081" s="22"/>
      <c r="N1081" s="22"/>
    </row>
    <row r="1082" spans="6:14" x14ac:dyDescent="0.5">
      <c r="F1082" s="82"/>
      <c r="G1082" s="82"/>
      <c r="H1082" s="22"/>
      <c r="I1082" s="22"/>
      <c r="J1082" s="22"/>
      <c r="K1082" s="22"/>
      <c r="L1082" s="22"/>
      <c r="M1082" s="22"/>
      <c r="N1082" s="22"/>
    </row>
    <row r="1083" spans="6:14" x14ac:dyDescent="0.5">
      <c r="F1083" s="82"/>
      <c r="G1083" s="82"/>
      <c r="H1083" s="22"/>
      <c r="I1083" s="22"/>
      <c r="J1083" s="22"/>
      <c r="K1083" s="22"/>
      <c r="L1083" s="22"/>
      <c r="M1083" s="22"/>
      <c r="N1083" s="22"/>
    </row>
    <row r="1084" spans="6:14" x14ac:dyDescent="0.5">
      <c r="F1084" s="82"/>
      <c r="G1084" s="82"/>
      <c r="H1084" s="22"/>
      <c r="I1084" s="22"/>
      <c r="J1084" s="22"/>
      <c r="K1084" s="22"/>
      <c r="L1084" s="22"/>
      <c r="M1084" s="22"/>
      <c r="N1084" s="22"/>
    </row>
    <row r="1085" spans="6:14" x14ac:dyDescent="0.5">
      <c r="F1085" s="82"/>
      <c r="G1085" s="82"/>
      <c r="H1085" s="22"/>
      <c r="I1085" s="22"/>
      <c r="J1085" s="22"/>
      <c r="K1085" s="22"/>
      <c r="L1085" s="22"/>
      <c r="M1085" s="22"/>
      <c r="N1085" s="22"/>
    </row>
    <row r="1086" spans="6:14" x14ac:dyDescent="0.5">
      <c r="F1086" s="82"/>
      <c r="G1086" s="82"/>
      <c r="H1086" s="22"/>
      <c r="I1086" s="22"/>
      <c r="J1086" s="22"/>
      <c r="K1086" s="22"/>
      <c r="L1086" s="22"/>
      <c r="M1086" s="22"/>
      <c r="N1086" s="22"/>
    </row>
    <row r="1087" spans="6:14" x14ac:dyDescent="0.5">
      <c r="F1087" s="82"/>
      <c r="G1087" s="82"/>
      <c r="H1087" s="22"/>
      <c r="I1087" s="22"/>
      <c r="J1087" s="22"/>
      <c r="K1087" s="22"/>
      <c r="L1087" s="22"/>
      <c r="M1087" s="22"/>
      <c r="N1087" s="22"/>
    </row>
    <row r="1088" spans="6:14" x14ac:dyDescent="0.5">
      <c r="F1088" s="82"/>
      <c r="G1088" s="82"/>
      <c r="H1088" s="22"/>
      <c r="I1088" s="22"/>
      <c r="J1088" s="22"/>
      <c r="K1088" s="22"/>
      <c r="L1088" s="22"/>
      <c r="M1088" s="22"/>
      <c r="N1088" s="22"/>
    </row>
    <row r="1089" spans="6:14" x14ac:dyDescent="0.5">
      <c r="F1089" s="82"/>
      <c r="G1089" s="82"/>
      <c r="H1089" s="22"/>
      <c r="I1089" s="22"/>
      <c r="J1089" s="22"/>
      <c r="K1089" s="22"/>
      <c r="L1089" s="22"/>
      <c r="M1089" s="22"/>
      <c r="N1089" s="22"/>
    </row>
    <row r="1090" spans="6:14" x14ac:dyDescent="0.5">
      <c r="F1090" s="82"/>
      <c r="G1090" s="82"/>
      <c r="H1090" s="22"/>
      <c r="I1090" s="22"/>
      <c r="J1090" s="22"/>
      <c r="K1090" s="22"/>
      <c r="L1090" s="22"/>
      <c r="M1090" s="22"/>
      <c r="N1090" s="22"/>
    </row>
    <row r="1091" spans="6:14" x14ac:dyDescent="0.5">
      <c r="F1091" s="82"/>
      <c r="G1091" s="82"/>
      <c r="H1091" s="22"/>
      <c r="I1091" s="22"/>
      <c r="J1091" s="22"/>
      <c r="K1091" s="22"/>
      <c r="L1091" s="22"/>
      <c r="M1091" s="22"/>
      <c r="N1091" s="22"/>
    </row>
    <row r="1092" spans="6:14" x14ac:dyDescent="0.5">
      <c r="F1092" s="82"/>
      <c r="G1092" s="82"/>
      <c r="H1092" s="22"/>
      <c r="I1092" s="22"/>
      <c r="J1092" s="22"/>
      <c r="K1092" s="22"/>
      <c r="L1092" s="22"/>
      <c r="M1092" s="22"/>
      <c r="N1092" s="22"/>
    </row>
    <row r="1093" spans="6:14" x14ac:dyDescent="0.5">
      <c r="F1093" s="82"/>
      <c r="G1093" s="82"/>
      <c r="H1093" s="22"/>
      <c r="I1093" s="22"/>
      <c r="J1093" s="22"/>
      <c r="K1093" s="22"/>
      <c r="L1093" s="22"/>
      <c r="M1093" s="22"/>
      <c r="N1093" s="22"/>
    </row>
    <row r="1094" spans="6:14" x14ac:dyDescent="0.5">
      <c r="F1094" s="82"/>
      <c r="G1094" s="82"/>
      <c r="H1094" s="22"/>
      <c r="I1094" s="22"/>
      <c r="J1094" s="22"/>
      <c r="K1094" s="22"/>
      <c r="L1094" s="22"/>
      <c r="M1094" s="22"/>
      <c r="N1094" s="22"/>
    </row>
    <row r="1095" spans="6:14" x14ac:dyDescent="0.5">
      <c r="F1095" s="82"/>
      <c r="G1095" s="82"/>
      <c r="H1095" s="22"/>
      <c r="I1095" s="22"/>
      <c r="J1095" s="22"/>
      <c r="K1095" s="22"/>
      <c r="L1095" s="22"/>
      <c r="M1095" s="22"/>
      <c r="N1095" s="22"/>
    </row>
    <row r="1096" spans="6:14" x14ac:dyDescent="0.5">
      <c r="F1096" s="82"/>
      <c r="G1096" s="82"/>
      <c r="H1096" s="22"/>
      <c r="I1096" s="22"/>
      <c r="J1096" s="22"/>
      <c r="K1096" s="22"/>
      <c r="L1096" s="22"/>
      <c r="M1096" s="22"/>
      <c r="N1096" s="22"/>
    </row>
    <row r="1097" spans="6:14" x14ac:dyDescent="0.5">
      <c r="F1097" s="82"/>
      <c r="G1097" s="82"/>
      <c r="H1097" s="22"/>
      <c r="I1097" s="22"/>
      <c r="J1097" s="22"/>
      <c r="K1097" s="22"/>
      <c r="L1097" s="22"/>
      <c r="M1097" s="22"/>
      <c r="N1097" s="22"/>
    </row>
    <row r="1098" spans="6:14" x14ac:dyDescent="0.5">
      <c r="F1098" s="82"/>
      <c r="G1098" s="82"/>
      <c r="H1098" s="22"/>
      <c r="I1098" s="22"/>
      <c r="J1098" s="22"/>
      <c r="K1098" s="22"/>
      <c r="L1098" s="22"/>
      <c r="M1098" s="22"/>
      <c r="N1098" s="22"/>
    </row>
    <row r="1099" spans="6:14" x14ac:dyDescent="0.5">
      <c r="F1099" s="82"/>
      <c r="G1099" s="82"/>
      <c r="H1099" s="22"/>
      <c r="I1099" s="22"/>
      <c r="J1099" s="22"/>
      <c r="K1099" s="22"/>
      <c r="L1099" s="22"/>
      <c r="M1099" s="22"/>
      <c r="N1099" s="22"/>
    </row>
    <row r="1100" spans="6:14" x14ac:dyDescent="0.5">
      <c r="F1100" s="82"/>
      <c r="G1100" s="82"/>
      <c r="H1100" s="22"/>
      <c r="I1100" s="22"/>
      <c r="J1100" s="22"/>
      <c r="K1100" s="22"/>
      <c r="L1100" s="22"/>
      <c r="M1100" s="22"/>
      <c r="N1100" s="22"/>
    </row>
    <row r="1101" spans="6:14" x14ac:dyDescent="0.5">
      <c r="F1101" s="82"/>
      <c r="G1101" s="82"/>
      <c r="H1101" s="22"/>
      <c r="I1101" s="22"/>
      <c r="J1101" s="22"/>
      <c r="K1101" s="22"/>
      <c r="L1101" s="22"/>
      <c r="M1101" s="22"/>
      <c r="N1101" s="22"/>
    </row>
    <row r="1102" spans="6:14" x14ac:dyDescent="0.5">
      <c r="F1102" s="82"/>
      <c r="G1102" s="82"/>
      <c r="H1102" s="22"/>
      <c r="I1102" s="22"/>
      <c r="J1102" s="22"/>
      <c r="K1102" s="22"/>
      <c r="L1102" s="22"/>
      <c r="M1102" s="22"/>
      <c r="N1102" s="22"/>
    </row>
    <row r="1103" spans="6:14" x14ac:dyDescent="0.5">
      <c r="F1103" s="82"/>
      <c r="G1103" s="82"/>
      <c r="H1103" s="22"/>
      <c r="I1103" s="22"/>
      <c r="J1103" s="22"/>
      <c r="K1103" s="22"/>
      <c r="L1103" s="22"/>
      <c r="M1103" s="22"/>
      <c r="N1103" s="22"/>
    </row>
    <row r="1104" spans="6:14" x14ac:dyDescent="0.5">
      <c r="F1104" s="82"/>
      <c r="G1104" s="82"/>
      <c r="H1104" s="22"/>
      <c r="I1104" s="22"/>
      <c r="J1104" s="22"/>
      <c r="K1104" s="22"/>
      <c r="L1104" s="22"/>
      <c r="M1104" s="22"/>
      <c r="N1104" s="22"/>
    </row>
    <row r="1105" spans="6:14" x14ac:dyDescent="0.5">
      <c r="F1105" s="82"/>
      <c r="G1105" s="82"/>
      <c r="H1105" s="22"/>
      <c r="I1105" s="22"/>
      <c r="J1105" s="22"/>
      <c r="K1105" s="22"/>
      <c r="L1105" s="22"/>
      <c r="M1105" s="22"/>
      <c r="N1105" s="22"/>
    </row>
    <row r="1106" spans="6:14" x14ac:dyDescent="0.5">
      <c r="F1106" s="82"/>
      <c r="G1106" s="82"/>
      <c r="H1106" s="22"/>
      <c r="I1106" s="22"/>
      <c r="J1106" s="22"/>
      <c r="K1106" s="22"/>
      <c r="L1106" s="22"/>
      <c r="M1106" s="22"/>
      <c r="N1106" s="22"/>
    </row>
    <row r="1107" spans="6:14" x14ac:dyDescent="0.5">
      <c r="F1107" s="82"/>
      <c r="G1107" s="82"/>
      <c r="H1107" s="22"/>
      <c r="I1107" s="22"/>
      <c r="J1107" s="22"/>
      <c r="K1107" s="22"/>
      <c r="L1107" s="22"/>
      <c r="M1107" s="22"/>
      <c r="N1107" s="22"/>
    </row>
    <row r="1108" spans="6:14" x14ac:dyDescent="0.5">
      <c r="F1108" s="82"/>
      <c r="G1108" s="82"/>
      <c r="H1108" s="22"/>
      <c r="I1108" s="22"/>
      <c r="J1108" s="22"/>
      <c r="K1108" s="22"/>
      <c r="L1108" s="22"/>
      <c r="M1108" s="22"/>
      <c r="N1108" s="22"/>
    </row>
    <row r="1109" spans="6:14" x14ac:dyDescent="0.5">
      <c r="F1109" s="82"/>
      <c r="G1109" s="82"/>
      <c r="H1109" s="22"/>
      <c r="I1109" s="22"/>
      <c r="J1109" s="22"/>
      <c r="K1109" s="22"/>
      <c r="L1109" s="22"/>
      <c r="M1109" s="22"/>
      <c r="N1109" s="22"/>
    </row>
    <row r="1110" spans="6:14" x14ac:dyDescent="0.5">
      <c r="F1110" s="82"/>
      <c r="G1110" s="82"/>
      <c r="H1110" s="22"/>
      <c r="I1110" s="22"/>
      <c r="J1110" s="22"/>
      <c r="K1110" s="22"/>
      <c r="L1110" s="22"/>
      <c r="M1110" s="22"/>
      <c r="N1110" s="22"/>
    </row>
    <row r="1111" spans="6:14" x14ac:dyDescent="0.5">
      <c r="F1111" s="82"/>
      <c r="G1111" s="82"/>
      <c r="H1111" s="22"/>
      <c r="I1111" s="22"/>
      <c r="J1111" s="22"/>
      <c r="K1111" s="22"/>
      <c r="L1111" s="22"/>
      <c r="M1111" s="22"/>
      <c r="N1111" s="22"/>
    </row>
    <row r="1112" spans="6:14" x14ac:dyDescent="0.5">
      <c r="F1112" s="82"/>
      <c r="G1112" s="82"/>
      <c r="H1112" s="22"/>
      <c r="I1112" s="22"/>
      <c r="J1112" s="22"/>
      <c r="K1112" s="22"/>
      <c r="L1112" s="22"/>
      <c r="M1112" s="22"/>
      <c r="N1112" s="22"/>
    </row>
    <row r="1113" spans="6:14" x14ac:dyDescent="0.5">
      <c r="F1113" s="82"/>
      <c r="G1113" s="82"/>
      <c r="H1113" s="22"/>
      <c r="I1113" s="22"/>
      <c r="J1113" s="22"/>
      <c r="K1113" s="22"/>
      <c r="L1113" s="22"/>
      <c r="M1113" s="22"/>
      <c r="N1113" s="22"/>
    </row>
    <row r="1114" spans="6:14" x14ac:dyDescent="0.5">
      <c r="F1114" s="82"/>
      <c r="G1114" s="82"/>
      <c r="H1114" s="22"/>
      <c r="I1114" s="22"/>
      <c r="J1114" s="22"/>
      <c r="K1114" s="22"/>
      <c r="L1114" s="22"/>
      <c r="M1114" s="22"/>
      <c r="N1114" s="22"/>
    </row>
    <row r="1115" spans="6:14" x14ac:dyDescent="0.5">
      <c r="F1115" s="82"/>
      <c r="G1115" s="82"/>
      <c r="H1115" s="22"/>
      <c r="I1115" s="22"/>
      <c r="J1115" s="22"/>
      <c r="K1115" s="22"/>
      <c r="L1115" s="22"/>
      <c r="M1115" s="22"/>
      <c r="N1115" s="22"/>
    </row>
    <row r="1116" spans="6:14" x14ac:dyDescent="0.5">
      <c r="F1116" s="82"/>
      <c r="G1116" s="82"/>
      <c r="H1116" s="22"/>
      <c r="I1116" s="22"/>
      <c r="J1116" s="22"/>
      <c r="K1116" s="22"/>
      <c r="L1116" s="22"/>
      <c r="M1116" s="22"/>
      <c r="N1116" s="22"/>
    </row>
    <row r="1117" spans="6:14" x14ac:dyDescent="0.5">
      <c r="F1117" s="82"/>
      <c r="G1117" s="82"/>
      <c r="H1117" s="22"/>
      <c r="I1117" s="22"/>
      <c r="J1117" s="22"/>
      <c r="K1117" s="22"/>
      <c r="L1117" s="22"/>
      <c r="M1117" s="22"/>
      <c r="N1117" s="22"/>
    </row>
    <row r="1118" spans="6:14" x14ac:dyDescent="0.5">
      <c r="F1118" s="82"/>
      <c r="G1118" s="82"/>
      <c r="H1118" s="22"/>
      <c r="I1118" s="22"/>
      <c r="J1118" s="22"/>
      <c r="K1118" s="22"/>
      <c r="L1118" s="22"/>
      <c r="M1118" s="22"/>
      <c r="N1118" s="22"/>
    </row>
    <row r="1119" spans="6:14" x14ac:dyDescent="0.5">
      <c r="F1119" s="82"/>
      <c r="G1119" s="82"/>
      <c r="H1119" s="22"/>
      <c r="I1119" s="22"/>
      <c r="J1119" s="22"/>
      <c r="K1119" s="22"/>
      <c r="L1119" s="22"/>
      <c r="M1119" s="22"/>
      <c r="N1119" s="22"/>
    </row>
    <row r="1120" spans="6:14" x14ac:dyDescent="0.5">
      <c r="F1120" s="82"/>
      <c r="G1120" s="82"/>
      <c r="H1120" s="22"/>
      <c r="I1120" s="22"/>
      <c r="J1120" s="22"/>
      <c r="K1120" s="22"/>
      <c r="L1120" s="22"/>
      <c r="M1120" s="22"/>
      <c r="N1120" s="22"/>
    </row>
    <row r="1121" spans="6:14" x14ac:dyDescent="0.5">
      <c r="F1121" s="82"/>
      <c r="G1121" s="82"/>
      <c r="H1121" s="22"/>
      <c r="I1121" s="22"/>
      <c r="J1121" s="22"/>
      <c r="K1121" s="22"/>
      <c r="L1121" s="22"/>
      <c r="M1121" s="22"/>
      <c r="N1121" s="22"/>
    </row>
    <row r="1122" spans="6:14" x14ac:dyDescent="0.5">
      <c r="F1122" s="82"/>
      <c r="G1122" s="82"/>
      <c r="H1122" s="22"/>
      <c r="I1122" s="22"/>
      <c r="J1122" s="22"/>
      <c r="K1122" s="22"/>
      <c r="L1122" s="22"/>
      <c r="M1122" s="22"/>
      <c r="N1122" s="22"/>
    </row>
    <row r="1123" spans="6:14" x14ac:dyDescent="0.5">
      <c r="F1123" s="82"/>
      <c r="G1123" s="82"/>
      <c r="H1123" s="22"/>
      <c r="I1123" s="22"/>
      <c r="J1123" s="22"/>
      <c r="K1123" s="22"/>
      <c r="L1123" s="22"/>
      <c r="M1123" s="22"/>
      <c r="N1123" s="22"/>
    </row>
    <row r="1124" spans="6:14" x14ac:dyDescent="0.5">
      <c r="F1124" s="82"/>
      <c r="G1124" s="82"/>
      <c r="H1124" s="22"/>
      <c r="I1124" s="22"/>
      <c r="J1124" s="22"/>
      <c r="K1124" s="22"/>
      <c r="L1124" s="22"/>
      <c r="M1124" s="22"/>
      <c r="N1124" s="22"/>
    </row>
    <row r="1125" spans="6:14" x14ac:dyDescent="0.5">
      <c r="F1125" s="82"/>
      <c r="G1125" s="82"/>
      <c r="H1125" s="22"/>
      <c r="I1125" s="22"/>
      <c r="J1125" s="22"/>
      <c r="K1125" s="22"/>
      <c r="L1125" s="22"/>
      <c r="M1125" s="22"/>
      <c r="N1125" s="22"/>
    </row>
    <row r="1126" spans="6:14" x14ac:dyDescent="0.5">
      <c r="F1126" s="82"/>
      <c r="G1126" s="82"/>
      <c r="H1126" s="22"/>
      <c r="I1126" s="22"/>
      <c r="J1126" s="22"/>
      <c r="K1126" s="22"/>
      <c r="L1126" s="22"/>
      <c r="M1126" s="22"/>
      <c r="N1126" s="22"/>
    </row>
    <row r="1127" spans="6:14" x14ac:dyDescent="0.5">
      <c r="F1127" s="82"/>
      <c r="G1127" s="82"/>
      <c r="H1127" s="22"/>
      <c r="I1127" s="22"/>
      <c r="J1127" s="22"/>
      <c r="K1127" s="22"/>
      <c r="L1127" s="22"/>
      <c r="M1127" s="22"/>
      <c r="N1127" s="22"/>
    </row>
    <row r="1128" spans="6:14" x14ac:dyDescent="0.5">
      <c r="F1128" s="82"/>
      <c r="G1128" s="82"/>
      <c r="H1128" s="22"/>
      <c r="I1128" s="22"/>
      <c r="J1128" s="22"/>
      <c r="K1128" s="22"/>
      <c r="L1128" s="22"/>
      <c r="M1128" s="22"/>
      <c r="N1128" s="22"/>
    </row>
    <row r="1129" spans="6:14" x14ac:dyDescent="0.5">
      <c r="F1129" s="82"/>
      <c r="G1129" s="82"/>
      <c r="H1129" s="22"/>
      <c r="I1129" s="22"/>
      <c r="J1129" s="22"/>
      <c r="K1129" s="22"/>
      <c r="L1129" s="22"/>
      <c r="M1129" s="22"/>
      <c r="N1129" s="22"/>
    </row>
    <row r="1130" spans="6:14" x14ac:dyDescent="0.5">
      <c r="F1130" s="82"/>
      <c r="G1130" s="82"/>
      <c r="H1130" s="22"/>
      <c r="I1130" s="22"/>
      <c r="J1130" s="22"/>
      <c r="K1130" s="22"/>
      <c r="L1130" s="22"/>
      <c r="M1130" s="22"/>
      <c r="N1130" s="22"/>
    </row>
    <row r="1131" spans="6:14" x14ac:dyDescent="0.5">
      <c r="F1131" s="82"/>
      <c r="G1131" s="82"/>
      <c r="H1131" s="22"/>
      <c r="I1131" s="22"/>
      <c r="J1131" s="22"/>
      <c r="K1131" s="22"/>
      <c r="L1131" s="22"/>
      <c r="M1131" s="22"/>
      <c r="N1131" s="22"/>
    </row>
    <row r="1132" spans="6:14" x14ac:dyDescent="0.5">
      <c r="F1132" s="82"/>
      <c r="G1132" s="82"/>
      <c r="H1132" s="22"/>
      <c r="I1132" s="22"/>
      <c r="J1132" s="22"/>
      <c r="K1132" s="22"/>
      <c r="L1132" s="22"/>
      <c r="M1132" s="22"/>
      <c r="N1132" s="22"/>
    </row>
    <row r="1133" spans="6:14" x14ac:dyDescent="0.5">
      <c r="F1133" s="82"/>
      <c r="G1133" s="82"/>
      <c r="H1133" s="22"/>
      <c r="I1133" s="22"/>
      <c r="J1133" s="22"/>
      <c r="K1133" s="22"/>
      <c r="L1133" s="22"/>
      <c r="M1133" s="22"/>
      <c r="N1133" s="22"/>
    </row>
    <row r="1134" spans="6:14" x14ac:dyDescent="0.5">
      <c r="F1134" s="82"/>
      <c r="G1134" s="82"/>
      <c r="H1134" s="22"/>
      <c r="I1134" s="22"/>
      <c r="J1134" s="22"/>
      <c r="K1134" s="22"/>
      <c r="L1134" s="22"/>
      <c r="M1134" s="22"/>
      <c r="N1134" s="22"/>
    </row>
    <row r="1135" spans="6:14" x14ac:dyDescent="0.5">
      <c r="F1135" s="82"/>
      <c r="G1135" s="82"/>
      <c r="H1135" s="22"/>
      <c r="I1135" s="22"/>
      <c r="J1135" s="22"/>
      <c r="K1135" s="22"/>
      <c r="L1135" s="22"/>
      <c r="M1135" s="22"/>
      <c r="N1135" s="22"/>
    </row>
    <row r="1136" spans="6:14" x14ac:dyDescent="0.5">
      <c r="F1136" s="82"/>
      <c r="G1136" s="82"/>
      <c r="H1136" s="22"/>
      <c r="I1136" s="22"/>
      <c r="J1136" s="22"/>
      <c r="K1136" s="22"/>
      <c r="L1136" s="22"/>
      <c r="M1136" s="22"/>
      <c r="N1136" s="22"/>
    </row>
    <row r="1137" spans="6:14" x14ac:dyDescent="0.5">
      <c r="F1137" s="82"/>
      <c r="G1137" s="82"/>
      <c r="H1137" s="22"/>
      <c r="I1137" s="22"/>
      <c r="J1137" s="22"/>
      <c r="K1137" s="22"/>
      <c r="L1137" s="22"/>
      <c r="M1137" s="22"/>
      <c r="N1137" s="22"/>
    </row>
    <row r="1138" spans="6:14" x14ac:dyDescent="0.5">
      <c r="F1138" s="82"/>
      <c r="G1138" s="82"/>
      <c r="H1138" s="22"/>
      <c r="I1138" s="22"/>
      <c r="J1138" s="22"/>
      <c r="K1138" s="22"/>
      <c r="L1138" s="22"/>
      <c r="M1138" s="22"/>
      <c r="N1138" s="22"/>
    </row>
    <row r="1139" spans="6:14" x14ac:dyDescent="0.5">
      <c r="F1139" s="82"/>
      <c r="G1139" s="82"/>
      <c r="H1139" s="22"/>
      <c r="I1139" s="22"/>
      <c r="J1139" s="22"/>
      <c r="K1139" s="22"/>
      <c r="L1139" s="22"/>
      <c r="M1139" s="22"/>
      <c r="N1139" s="22"/>
    </row>
    <row r="1140" spans="6:14" x14ac:dyDescent="0.5">
      <c r="F1140" s="82"/>
      <c r="G1140" s="82"/>
      <c r="H1140" s="22"/>
      <c r="I1140" s="22"/>
      <c r="J1140" s="22"/>
      <c r="K1140" s="22"/>
      <c r="L1140" s="22"/>
      <c r="M1140" s="22"/>
      <c r="N1140" s="22"/>
    </row>
    <row r="1141" spans="6:14" x14ac:dyDescent="0.5">
      <c r="F1141" s="82"/>
      <c r="G1141" s="82"/>
      <c r="H1141" s="22"/>
      <c r="I1141" s="22"/>
      <c r="J1141" s="22"/>
      <c r="K1141" s="22"/>
      <c r="L1141" s="22"/>
      <c r="M1141" s="22"/>
      <c r="N1141" s="22"/>
    </row>
    <row r="1142" spans="6:14" x14ac:dyDescent="0.5">
      <c r="F1142" s="82"/>
      <c r="G1142" s="82"/>
      <c r="H1142" s="22"/>
      <c r="I1142" s="22"/>
      <c r="J1142" s="22"/>
      <c r="K1142" s="22"/>
      <c r="L1142" s="22"/>
      <c r="M1142" s="22"/>
      <c r="N1142" s="22"/>
    </row>
    <row r="1143" spans="6:14" x14ac:dyDescent="0.5">
      <c r="F1143" s="82"/>
      <c r="G1143" s="82"/>
      <c r="H1143" s="22"/>
      <c r="I1143" s="22"/>
      <c r="J1143" s="22"/>
      <c r="K1143" s="22"/>
      <c r="L1143" s="22"/>
      <c r="M1143" s="22"/>
      <c r="N1143" s="22"/>
    </row>
    <row r="1144" spans="6:14" x14ac:dyDescent="0.5">
      <c r="F1144" s="82"/>
      <c r="G1144" s="82"/>
      <c r="H1144" s="22"/>
      <c r="I1144" s="22"/>
      <c r="J1144" s="22"/>
      <c r="K1144" s="22"/>
      <c r="L1144" s="22"/>
      <c r="M1144" s="22"/>
      <c r="N1144" s="22"/>
    </row>
    <row r="1145" spans="6:14" x14ac:dyDescent="0.5">
      <c r="F1145" s="82"/>
      <c r="G1145" s="82"/>
      <c r="H1145" s="22"/>
      <c r="I1145" s="22"/>
      <c r="J1145" s="22"/>
      <c r="K1145" s="22"/>
      <c r="L1145" s="22"/>
      <c r="M1145" s="22"/>
      <c r="N1145" s="22"/>
    </row>
    <row r="1146" spans="6:14" x14ac:dyDescent="0.5">
      <c r="F1146" s="82"/>
      <c r="G1146" s="82"/>
      <c r="H1146" s="22"/>
      <c r="I1146" s="22"/>
      <c r="J1146" s="22"/>
      <c r="K1146" s="22"/>
      <c r="L1146" s="22"/>
      <c r="M1146" s="22"/>
      <c r="N1146" s="22"/>
    </row>
    <row r="1147" spans="6:14" x14ac:dyDescent="0.5">
      <c r="F1147" s="82"/>
      <c r="G1147" s="82"/>
      <c r="H1147" s="22"/>
      <c r="I1147" s="22"/>
      <c r="J1147" s="22"/>
      <c r="K1147" s="22"/>
      <c r="L1147" s="22"/>
      <c r="M1147" s="22"/>
      <c r="N1147" s="22"/>
    </row>
    <row r="1148" spans="6:14" x14ac:dyDescent="0.5">
      <c r="F1148" s="82"/>
      <c r="G1148" s="82"/>
      <c r="H1148" s="22"/>
      <c r="I1148" s="22"/>
      <c r="J1148" s="22"/>
      <c r="K1148" s="22"/>
      <c r="L1148" s="22"/>
      <c r="M1148" s="22"/>
      <c r="N1148" s="22"/>
    </row>
    <row r="1149" spans="6:14" x14ac:dyDescent="0.5">
      <c r="F1149" s="82"/>
      <c r="G1149" s="82"/>
      <c r="H1149" s="22"/>
      <c r="I1149" s="22"/>
      <c r="J1149" s="22"/>
      <c r="K1149" s="22"/>
      <c r="L1149" s="22"/>
      <c r="M1149" s="22"/>
      <c r="N1149" s="22"/>
    </row>
    <row r="1150" spans="6:14" x14ac:dyDescent="0.5">
      <c r="F1150" s="82"/>
      <c r="G1150" s="82"/>
      <c r="H1150" s="22"/>
      <c r="I1150" s="22"/>
      <c r="J1150" s="22"/>
      <c r="K1150" s="22"/>
      <c r="L1150" s="22"/>
      <c r="M1150" s="22"/>
      <c r="N1150" s="22"/>
    </row>
    <row r="1151" spans="6:14" x14ac:dyDescent="0.5">
      <c r="F1151" s="82"/>
      <c r="G1151" s="82"/>
      <c r="H1151" s="22"/>
      <c r="I1151" s="22"/>
      <c r="J1151" s="22"/>
      <c r="K1151" s="22"/>
      <c r="L1151" s="22"/>
      <c r="M1151" s="22"/>
      <c r="N1151" s="22"/>
    </row>
    <row r="1152" spans="6:14" x14ac:dyDescent="0.5">
      <c r="F1152" s="82"/>
      <c r="G1152" s="82"/>
      <c r="H1152" s="22"/>
      <c r="I1152" s="22"/>
      <c r="J1152" s="22"/>
      <c r="K1152" s="22"/>
      <c r="L1152" s="22"/>
      <c r="M1152" s="22"/>
      <c r="N1152" s="22"/>
    </row>
    <row r="1153" spans="6:14" x14ac:dyDescent="0.5">
      <c r="F1153" s="82"/>
      <c r="G1153" s="82"/>
      <c r="H1153" s="22"/>
      <c r="I1153" s="22"/>
      <c r="J1153" s="22"/>
      <c r="K1153" s="22"/>
      <c r="L1153" s="22"/>
      <c r="M1153" s="22"/>
      <c r="N1153" s="22"/>
    </row>
    <row r="1154" spans="6:14" x14ac:dyDescent="0.5">
      <c r="F1154" s="82"/>
      <c r="G1154" s="82"/>
      <c r="H1154" s="22"/>
      <c r="I1154" s="22"/>
      <c r="J1154" s="22"/>
      <c r="K1154" s="22"/>
      <c r="L1154" s="22"/>
      <c r="M1154" s="22"/>
      <c r="N1154" s="22"/>
    </row>
    <row r="1155" spans="6:14" x14ac:dyDescent="0.5">
      <c r="F1155" s="82"/>
      <c r="G1155" s="82"/>
      <c r="H1155" s="22"/>
      <c r="I1155" s="22"/>
      <c r="J1155" s="22"/>
      <c r="K1155" s="22"/>
      <c r="L1155" s="22"/>
      <c r="M1155" s="22"/>
      <c r="N1155" s="22"/>
    </row>
    <row r="1156" spans="6:14" x14ac:dyDescent="0.5">
      <c r="F1156" s="82"/>
      <c r="G1156" s="82"/>
      <c r="H1156" s="22"/>
      <c r="I1156" s="22"/>
      <c r="J1156" s="22"/>
      <c r="K1156" s="22"/>
      <c r="L1156" s="22"/>
      <c r="M1156" s="22"/>
      <c r="N1156" s="22"/>
    </row>
    <row r="1157" spans="6:14" x14ac:dyDescent="0.5">
      <c r="F1157" s="82"/>
      <c r="G1157" s="82"/>
      <c r="H1157" s="22"/>
      <c r="I1157" s="22"/>
      <c r="J1157" s="22"/>
      <c r="K1157" s="22"/>
      <c r="L1157" s="22"/>
      <c r="M1157" s="22"/>
      <c r="N1157" s="22"/>
    </row>
    <row r="1158" spans="6:14" x14ac:dyDescent="0.5">
      <c r="F1158" s="82"/>
      <c r="G1158" s="82"/>
      <c r="H1158" s="22"/>
      <c r="I1158" s="22"/>
      <c r="J1158" s="22"/>
      <c r="K1158" s="22"/>
      <c r="L1158" s="22"/>
      <c r="M1158" s="22"/>
      <c r="N1158" s="22"/>
    </row>
    <row r="1159" spans="6:14" x14ac:dyDescent="0.5">
      <c r="F1159" s="82"/>
      <c r="G1159" s="82"/>
      <c r="H1159" s="22"/>
      <c r="I1159" s="22"/>
      <c r="J1159" s="22"/>
      <c r="K1159" s="22"/>
      <c r="L1159" s="22"/>
      <c r="M1159" s="22"/>
      <c r="N1159" s="22"/>
    </row>
    <row r="1160" spans="6:14" x14ac:dyDescent="0.5">
      <c r="F1160" s="82"/>
      <c r="G1160" s="82"/>
      <c r="H1160" s="22"/>
      <c r="I1160" s="22"/>
      <c r="J1160" s="22"/>
      <c r="K1160" s="22"/>
      <c r="L1160" s="22"/>
      <c r="M1160" s="22"/>
      <c r="N1160" s="22"/>
    </row>
    <row r="1161" spans="6:14" x14ac:dyDescent="0.5">
      <c r="F1161" s="82"/>
      <c r="G1161" s="82"/>
      <c r="H1161" s="22"/>
      <c r="I1161" s="22"/>
      <c r="J1161" s="22"/>
      <c r="K1161" s="22"/>
      <c r="L1161" s="22"/>
      <c r="M1161" s="22"/>
      <c r="N1161" s="22"/>
    </row>
    <row r="1162" spans="6:14" x14ac:dyDescent="0.5">
      <c r="F1162" s="82"/>
      <c r="G1162" s="82"/>
      <c r="H1162" s="22"/>
      <c r="I1162" s="22"/>
      <c r="J1162" s="22"/>
      <c r="K1162" s="22"/>
      <c r="L1162" s="22"/>
      <c r="M1162" s="22"/>
      <c r="N1162" s="22"/>
    </row>
    <row r="1163" spans="6:14" x14ac:dyDescent="0.5">
      <c r="F1163" s="82"/>
      <c r="G1163" s="82"/>
      <c r="H1163" s="22"/>
      <c r="I1163" s="22"/>
      <c r="J1163" s="22"/>
      <c r="K1163" s="22"/>
      <c r="L1163" s="22"/>
      <c r="M1163" s="22"/>
      <c r="N1163" s="22"/>
    </row>
    <row r="1164" spans="6:14" x14ac:dyDescent="0.5">
      <c r="F1164" s="82"/>
      <c r="G1164" s="82"/>
      <c r="H1164" s="22"/>
      <c r="I1164" s="22"/>
      <c r="J1164" s="22"/>
      <c r="K1164" s="22"/>
      <c r="L1164" s="22"/>
      <c r="M1164" s="22"/>
      <c r="N1164" s="22"/>
    </row>
    <row r="1165" spans="6:14" x14ac:dyDescent="0.5">
      <c r="F1165" s="82"/>
      <c r="G1165" s="82"/>
      <c r="H1165" s="22"/>
      <c r="I1165" s="22"/>
      <c r="J1165" s="22"/>
      <c r="K1165" s="22"/>
      <c r="L1165" s="22"/>
      <c r="M1165" s="22"/>
      <c r="N1165" s="22"/>
    </row>
    <row r="1166" spans="6:14" x14ac:dyDescent="0.5">
      <c r="F1166" s="82"/>
      <c r="G1166" s="82"/>
      <c r="H1166" s="22"/>
      <c r="I1166" s="22"/>
      <c r="J1166" s="22"/>
      <c r="K1166" s="22"/>
      <c r="L1166" s="22"/>
      <c r="M1166" s="22"/>
      <c r="N1166" s="22"/>
    </row>
    <row r="1167" spans="6:14" x14ac:dyDescent="0.5">
      <c r="F1167" s="82"/>
      <c r="G1167" s="82"/>
      <c r="H1167" s="22"/>
      <c r="I1167" s="22"/>
      <c r="J1167" s="22"/>
      <c r="K1167" s="22"/>
      <c r="L1167" s="22"/>
      <c r="M1167" s="22"/>
      <c r="N1167" s="22"/>
    </row>
    <row r="1168" spans="6:14" x14ac:dyDescent="0.5">
      <c r="F1168" s="82"/>
      <c r="G1168" s="82"/>
      <c r="H1168" s="22"/>
      <c r="I1168" s="22"/>
      <c r="J1168" s="22"/>
      <c r="K1168" s="22"/>
      <c r="L1168" s="22"/>
      <c r="M1168" s="22"/>
      <c r="N1168" s="22"/>
    </row>
    <row r="1169" spans="6:14" x14ac:dyDescent="0.5">
      <c r="F1169" s="82"/>
      <c r="G1169" s="82"/>
      <c r="H1169" s="22"/>
      <c r="I1169" s="22"/>
      <c r="J1169" s="22"/>
      <c r="K1169" s="22"/>
      <c r="L1169" s="22"/>
      <c r="M1169" s="22"/>
      <c r="N1169" s="22"/>
    </row>
    <row r="1170" spans="6:14" x14ac:dyDescent="0.5">
      <c r="F1170" s="82"/>
      <c r="G1170" s="82"/>
      <c r="H1170" s="22"/>
      <c r="I1170" s="22"/>
      <c r="J1170" s="22"/>
      <c r="K1170" s="22"/>
      <c r="L1170" s="22"/>
      <c r="M1170" s="22"/>
      <c r="N1170" s="22"/>
    </row>
    <row r="1171" spans="6:14" x14ac:dyDescent="0.5">
      <c r="F1171" s="82"/>
      <c r="G1171" s="82"/>
      <c r="H1171" s="22"/>
      <c r="I1171" s="22"/>
      <c r="J1171" s="22"/>
      <c r="K1171" s="22"/>
      <c r="L1171" s="22"/>
      <c r="M1171" s="22"/>
      <c r="N1171" s="22"/>
    </row>
    <row r="1172" spans="6:14" x14ac:dyDescent="0.5">
      <c r="F1172" s="82"/>
      <c r="G1172" s="82"/>
      <c r="H1172" s="22"/>
      <c r="I1172" s="22"/>
      <c r="J1172" s="22"/>
      <c r="K1172" s="22"/>
      <c r="L1172" s="22"/>
      <c r="M1172" s="22"/>
      <c r="N1172" s="22"/>
    </row>
    <row r="1173" spans="6:14" x14ac:dyDescent="0.5">
      <c r="F1173" s="82"/>
      <c r="G1173" s="82"/>
      <c r="H1173" s="22"/>
      <c r="I1173" s="22"/>
      <c r="J1173" s="22"/>
      <c r="K1173" s="22"/>
      <c r="L1173" s="22"/>
      <c r="M1173" s="22"/>
      <c r="N1173" s="22"/>
    </row>
    <row r="1174" spans="6:14" x14ac:dyDescent="0.5">
      <c r="F1174" s="82"/>
      <c r="G1174" s="82"/>
      <c r="H1174" s="22"/>
      <c r="I1174" s="22"/>
      <c r="J1174" s="22"/>
      <c r="K1174" s="22"/>
      <c r="L1174" s="22"/>
      <c r="M1174" s="22"/>
      <c r="N1174" s="22"/>
    </row>
    <row r="1175" spans="6:14" x14ac:dyDescent="0.5">
      <c r="F1175" s="82"/>
      <c r="G1175" s="82"/>
      <c r="H1175" s="22"/>
      <c r="I1175" s="22"/>
      <c r="J1175" s="22"/>
      <c r="K1175" s="22"/>
      <c r="L1175" s="22"/>
      <c r="M1175" s="22"/>
      <c r="N1175" s="22"/>
    </row>
    <row r="1176" spans="6:14" x14ac:dyDescent="0.5">
      <c r="F1176" s="82"/>
      <c r="G1176" s="82"/>
      <c r="H1176" s="22"/>
      <c r="I1176" s="22"/>
      <c r="J1176" s="22"/>
      <c r="K1176" s="22"/>
      <c r="L1176" s="22"/>
      <c r="M1176" s="22"/>
      <c r="N1176" s="22"/>
    </row>
    <row r="1177" spans="6:14" x14ac:dyDescent="0.5">
      <c r="F1177" s="82"/>
      <c r="G1177" s="82"/>
      <c r="H1177" s="22"/>
      <c r="I1177" s="22"/>
      <c r="J1177" s="22"/>
      <c r="K1177" s="22"/>
      <c r="L1177" s="22"/>
      <c r="M1177" s="22"/>
      <c r="N1177" s="22"/>
    </row>
    <row r="1178" spans="6:14" x14ac:dyDescent="0.5">
      <c r="F1178" s="82"/>
      <c r="G1178" s="82"/>
      <c r="H1178" s="22"/>
      <c r="I1178" s="22"/>
      <c r="J1178" s="22"/>
      <c r="K1178" s="22"/>
      <c r="L1178" s="22"/>
      <c r="M1178" s="22"/>
      <c r="N1178" s="22"/>
    </row>
    <row r="1179" spans="6:14" x14ac:dyDescent="0.5">
      <c r="F1179" s="82"/>
      <c r="G1179" s="82"/>
      <c r="H1179" s="22"/>
      <c r="I1179" s="22"/>
      <c r="J1179" s="22"/>
      <c r="K1179" s="22"/>
      <c r="L1179" s="22"/>
      <c r="M1179" s="22"/>
      <c r="N1179" s="22"/>
    </row>
    <row r="1180" spans="6:14" x14ac:dyDescent="0.5">
      <c r="F1180" s="82"/>
      <c r="G1180" s="82"/>
      <c r="H1180" s="22"/>
      <c r="I1180" s="22"/>
      <c r="J1180" s="22"/>
      <c r="K1180" s="22"/>
      <c r="L1180" s="22"/>
      <c r="M1180" s="22"/>
      <c r="N1180" s="22"/>
    </row>
    <row r="1181" spans="6:14" x14ac:dyDescent="0.5">
      <c r="F1181" s="82"/>
      <c r="G1181" s="82"/>
      <c r="H1181" s="22"/>
      <c r="I1181" s="22"/>
      <c r="J1181" s="22"/>
      <c r="K1181" s="22"/>
      <c r="L1181" s="22"/>
      <c r="M1181" s="22"/>
      <c r="N1181" s="22"/>
    </row>
    <row r="1182" spans="6:14" x14ac:dyDescent="0.5">
      <c r="F1182" s="82"/>
      <c r="G1182" s="82"/>
      <c r="H1182" s="22"/>
      <c r="I1182" s="22"/>
      <c r="J1182" s="22"/>
      <c r="K1182" s="22"/>
      <c r="L1182" s="22"/>
      <c r="M1182" s="22"/>
      <c r="N1182" s="22"/>
    </row>
    <row r="1183" spans="6:14" x14ac:dyDescent="0.5">
      <c r="F1183" s="82"/>
      <c r="G1183" s="82"/>
      <c r="H1183" s="22"/>
      <c r="I1183" s="22"/>
      <c r="J1183" s="22"/>
      <c r="K1183" s="22"/>
      <c r="L1183" s="22"/>
      <c r="M1183" s="22"/>
      <c r="N1183" s="22"/>
    </row>
    <row r="1184" spans="6:14" x14ac:dyDescent="0.5">
      <c r="F1184" s="82"/>
      <c r="G1184" s="82"/>
      <c r="H1184" s="22"/>
      <c r="I1184" s="22"/>
      <c r="J1184" s="22"/>
      <c r="K1184" s="22"/>
      <c r="L1184" s="22"/>
      <c r="M1184" s="22"/>
      <c r="N1184" s="22"/>
    </row>
    <row r="1185" spans="6:14" x14ac:dyDescent="0.5">
      <c r="F1185" s="82"/>
      <c r="G1185" s="82"/>
      <c r="H1185" s="22"/>
      <c r="I1185" s="22"/>
      <c r="J1185" s="22"/>
      <c r="K1185" s="22"/>
      <c r="L1185" s="22"/>
      <c r="M1185" s="22"/>
      <c r="N1185" s="22"/>
    </row>
    <row r="1186" spans="6:14" x14ac:dyDescent="0.5">
      <c r="F1186" s="82"/>
      <c r="G1186" s="82"/>
      <c r="H1186" s="22"/>
      <c r="I1186" s="22"/>
      <c r="J1186" s="22"/>
      <c r="K1186" s="22"/>
      <c r="L1186" s="22"/>
      <c r="M1186" s="22"/>
      <c r="N1186" s="22"/>
    </row>
    <row r="1187" spans="6:14" x14ac:dyDescent="0.5">
      <c r="F1187" s="82"/>
      <c r="G1187" s="82"/>
      <c r="H1187" s="22"/>
      <c r="I1187" s="22"/>
      <c r="J1187" s="22"/>
      <c r="K1187" s="22"/>
      <c r="L1187" s="22"/>
      <c r="M1187" s="22"/>
      <c r="N1187" s="22"/>
    </row>
    <row r="1188" spans="6:14" x14ac:dyDescent="0.5">
      <c r="F1188" s="82"/>
      <c r="G1188" s="82"/>
      <c r="H1188" s="22"/>
      <c r="I1188" s="22"/>
      <c r="J1188" s="22"/>
      <c r="K1188" s="22"/>
      <c r="L1188" s="22"/>
      <c r="M1188" s="22"/>
      <c r="N1188" s="22"/>
    </row>
    <row r="1189" spans="6:14" x14ac:dyDescent="0.5">
      <c r="F1189" s="82"/>
      <c r="G1189" s="82"/>
      <c r="H1189" s="22"/>
      <c r="I1189" s="22"/>
      <c r="J1189" s="22"/>
      <c r="K1189" s="22"/>
      <c r="L1189" s="22"/>
      <c r="M1189" s="22"/>
      <c r="N1189" s="22"/>
    </row>
    <row r="1190" spans="6:14" x14ac:dyDescent="0.5">
      <c r="F1190" s="82"/>
      <c r="G1190" s="82"/>
      <c r="H1190" s="22"/>
      <c r="I1190" s="22"/>
      <c r="J1190" s="22"/>
      <c r="K1190" s="22"/>
      <c r="L1190" s="22"/>
      <c r="M1190" s="22"/>
      <c r="N1190" s="22"/>
    </row>
    <row r="1191" spans="6:14" x14ac:dyDescent="0.5">
      <c r="F1191" s="82"/>
      <c r="G1191" s="82"/>
      <c r="H1191" s="22"/>
      <c r="I1191" s="22"/>
      <c r="J1191" s="22"/>
      <c r="K1191" s="22"/>
      <c r="L1191" s="22"/>
      <c r="M1191" s="22"/>
      <c r="N1191" s="22"/>
    </row>
    <row r="1192" spans="6:14" x14ac:dyDescent="0.5">
      <c r="F1192" s="82"/>
      <c r="G1192" s="82"/>
      <c r="H1192" s="22"/>
      <c r="I1192" s="22"/>
      <c r="J1192" s="22"/>
      <c r="K1192" s="22"/>
      <c r="L1192" s="22"/>
      <c r="M1192" s="22"/>
      <c r="N1192" s="22"/>
    </row>
    <row r="1193" spans="6:14" x14ac:dyDescent="0.5">
      <c r="F1193" s="82"/>
      <c r="G1193" s="82"/>
      <c r="H1193" s="22"/>
      <c r="I1193" s="22"/>
      <c r="J1193" s="22"/>
      <c r="K1193" s="22"/>
      <c r="L1193" s="22"/>
      <c r="M1193" s="22"/>
      <c r="N1193" s="22"/>
    </row>
    <row r="1194" spans="6:14" x14ac:dyDescent="0.5">
      <c r="F1194" s="82"/>
      <c r="G1194" s="82"/>
      <c r="H1194" s="22"/>
      <c r="I1194" s="22"/>
      <c r="J1194" s="22"/>
      <c r="K1194" s="22"/>
      <c r="L1194" s="22"/>
      <c r="M1194" s="22"/>
      <c r="N1194" s="22"/>
    </row>
    <row r="1195" spans="6:14" x14ac:dyDescent="0.5">
      <c r="F1195" s="82"/>
      <c r="G1195" s="82"/>
      <c r="H1195" s="22"/>
      <c r="I1195" s="22"/>
      <c r="J1195" s="22"/>
      <c r="K1195" s="22"/>
      <c r="L1195" s="22"/>
      <c r="M1195" s="22"/>
      <c r="N1195" s="22"/>
    </row>
    <row r="1196" spans="6:14" x14ac:dyDescent="0.5">
      <c r="F1196" s="82"/>
      <c r="G1196" s="82"/>
      <c r="H1196" s="22"/>
      <c r="I1196" s="22"/>
      <c r="J1196" s="22"/>
      <c r="K1196" s="22"/>
      <c r="L1196" s="22"/>
      <c r="M1196" s="22"/>
      <c r="N1196" s="22"/>
    </row>
    <row r="1197" spans="6:14" x14ac:dyDescent="0.5">
      <c r="F1197" s="82"/>
      <c r="G1197" s="82"/>
      <c r="H1197" s="22"/>
      <c r="I1197" s="22"/>
      <c r="J1197" s="22"/>
      <c r="K1197" s="22"/>
      <c r="L1197" s="22"/>
      <c r="M1197" s="22"/>
      <c r="N1197" s="22"/>
    </row>
    <row r="1198" spans="6:14" x14ac:dyDescent="0.5">
      <c r="F1198" s="82"/>
      <c r="G1198" s="82"/>
      <c r="H1198" s="22"/>
      <c r="I1198" s="22"/>
      <c r="J1198" s="22"/>
      <c r="K1198" s="22"/>
      <c r="L1198" s="22"/>
      <c r="M1198" s="22"/>
      <c r="N1198" s="22"/>
    </row>
    <row r="1199" spans="6:14" x14ac:dyDescent="0.5">
      <c r="F1199" s="82"/>
      <c r="G1199" s="82"/>
      <c r="H1199" s="22"/>
      <c r="I1199" s="22"/>
      <c r="J1199" s="22"/>
      <c r="K1199" s="22"/>
      <c r="L1199" s="22"/>
      <c r="M1199" s="22"/>
      <c r="N1199" s="22"/>
    </row>
    <row r="1200" spans="6:14" x14ac:dyDescent="0.5">
      <c r="F1200" s="82"/>
      <c r="G1200" s="82"/>
      <c r="H1200" s="22"/>
      <c r="I1200" s="22"/>
      <c r="J1200" s="22"/>
      <c r="K1200" s="22"/>
      <c r="L1200" s="22"/>
      <c r="M1200" s="22"/>
      <c r="N1200" s="22"/>
    </row>
    <row r="1201" spans="6:14" x14ac:dyDescent="0.5">
      <c r="F1201" s="82"/>
      <c r="G1201" s="82"/>
      <c r="H1201" s="22"/>
      <c r="I1201" s="22"/>
      <c r="J1201" s="22"/>
      <c r="K1201" s="22"/>
      <c r="L1201" s="22"/>
      <c r="M1201" s="22"/>
      <c r="N1201" s="22"/>
    </row>
    <row r="1202" spans="6:14" x14ac:dyDescent="0.5">
      <c r="F1202" s="82"/>
      <c r="G1202" s="82"/>
      <c r="H1202" s="22"/>
      <c r="I1202" s="22"/>
      <c r="J1202" s="22"/>
      <c r="K1202" s="22"/>
      <c r="L1202" s="22"/>
      <c r="M1202" s="22"/>
      <c r="N1202" s="22"/>
    </row>
    <row r="1203" spans="6:14" x14ac:dyDescent="0.5">
      <c r="F1203" s="82"/>
      <c r="G1203" s="82"/>
      <c r="H1203" s="22"/>
      <c r="I1203" s="22"/>
      <c r="J1203" s="22"/>
      <c r="K1203" s="22"/>
      <c r="L1203" s="22"/>
      <c r="M1203" s="22"/>
      <c r="N1203" s="22"/>
    </row>
    <row r="1204" spans="6:14" x14ac:dyDescent="0.5">
      <c r="F1204" s="82"/>
      <c r="G1204" s="82"/>
      <c r="H1204" s="22"/>
      <c r="I1204" s="22"/>
      <c r="J1204" s="22"/>
      <c r="K1204" s="22"/>
      <c r="L1204" s="22"/>
      <c r="M1204" s="22"/>
      <c r="N1204" s="22"/>
    </row>
    <row r="1205" spans="6:14" x14ac:dyDescent="0.5">
      <c r="F1205" s="82"/>
      <c r="G1205" s="82"/>
      <c r="H1205" s="22"/>
      <c r="I1205" s="22"/>
      <c r="J1205" s="22"/>
      <c r="K1205" s="22"/>
      <c r="L1205" s="22"/>
      <c r="M1205" s="22"/>
      <c r="N1205" s="22"/>
    </row>
    <row r="1206" spans="6:14" x14ac:dyDescent="0.5">
      <c r="F1206" s="82"/>
      <c r="G1206" s="82"/>
      <c r="H1206" s="22"/>
      <c r="I1206" s="22"/>
      <c r="J1206" s="22"/>
      <c r="K1206" s="22"/>
      <c r="L1206" s="22"/>
      <c r="M1206" s="22"/>
      <c r="N1206" s="22"/>
    </row>
    <row r="1207" spans="6:14" x14ac:dyDescent="0.5">
      <c r="F1207" s="82"/>
      <c r="G1207" s="82"/>
      <c r="H1207" s="22"/>
      <c r="I1207" s="22"/>
      <c r="J1207" s="22"/>
      <c r="K1207" s="22"/>
      <c r="L1207" s="22"/>
      <c r="M1207" s="22"/>
      <c r="N1207" s="22"/>
    </row>
    <row r="1208" spans="6:14" x14ac:dyDescent="0.5">
      <c r="F1208" s="82"/>
      <c r="G1208" s="82"/>
      <c r="H1208" s="22"/>
      <c r="I1208" s="22"/>
      <c r="J1208" s="22"/>
      <c r="K1208" s="22"/>
      <c r="L1208" s="22"/>
      <c r="M1208" s="22"/>
      <c r="N1208" s="22"/>
    </row>
    <row r="1209" spans="6:14" x14ac:dyDescent="0.5">
      <c r="F1209" s="82"/>
      <c r="G1209" s="82"/>
      <c r="H1209" s="22"/>
      <c r="I1209" s="22"/>
      <c r="J1209" s="22"/>
      <c r="K1209" s="22"/>
      <c r="L1209" s="22"/>
      <c r="M1209" s="22"/>
      <c r="N1209" s="22"/>
    </row>
    <row r="1210" spans="6:14" x14ac:dyDescent="0.5">
      <c r="F1210" s="82"/>
      <c r="G1210" s="82"/>
      <c r="H1210" s="22"/>
      <c r="I1210" s="22"/>
      <c r="J1210" s="22"/>
      <c r="K1210" s="22"/>
      <c r="L1210" s="22"/>
      <c r="M1210" s="22"/>
      <c r="N1210" s="22"/>
    </row>
    <row r="1211" spans="6:14" x14ac:dyDescent="0.5">
      <c r="F1211" s="82"/>
      <c r="G1211" s="82"/>
      <c r="H1211" s="22"/>
      <c r="I1211" s="22"/>
      <c r="J1211" s="22"/>
      <c r="K1211" s="22"/>
      <c r="L1211" s="22"/>
      <c r="M1211" s="22"/>
      <c r="N1211" s="22"/>
    </row>
    <row r="1212" spans="6:14" x14ac:dyDescent="0.5">
      <c r="F1212" s="82"/>
      <c r="G1212" s="82"/>
      <c r="H1212" s="22"/>
      <c r="I1212" s="22"/>
      <c r="J1212" s="22"/>
      <c r="K1212" s="22"/>
      <c r="L1212" s="22"/>
      <c r="M1212" s="22"/>
      <c r="N1212" s="22"/>
    </row>
    <row r="1213" spans="6:14" x14ac:dyDescent="0.5">
      <c r="F1213" s="82"/>
      <c r="G1213" s="82"/>
      <c r="H1213" s="22"/>
      <c r="I1213" s="22"/>
      <c r="J1213" s="22"/>
      <c r="K1213" s="22"/>
      <c r="L1213" s="22"/>
      <c r="M1213" s="22"/>
      <c r="N1213" s="22"/>
    </row>
    <row r="1214" spans="6:14" x14ac:dyDescent="0.5">
      <c r="F1214" s="82"/>
      <c r="G1214" s="82"/>
      <c r="H1214" s="22"/>
      <c r="I1214" s="22"/>
      <c r="J1214" s="22"/>
      <c r="K1214" s="22"/>
      <c r="L1214" s="22"/>
      <c r="M1214" s="22"/>
      <c r="N1214" s="22"/>
    </row>
    <row r="1215" spans="6:14" x14ac:dyDescent="0.5">
      <c r="F1215" s="82"/>
      <c r="G1215" s="82"/>
      <c r="H1215" s="22"/>
      <c r="I1215" s="22"/>
      <c r="J1215" s="22"/>
      <c r="K1215" s="22"/>
      <c r="L1215" s="22"/>
      <c r="M1215" s="22"/>
      <c r="N1215" s="22"/>
    </row>
    <row r="1216" spans="6:14" x14ac:dyDescent="0.5">
      <c r="F1216" s="82"/>
      <c r="G1216" s="82"/>
      <c r="H1216" s="22"/>
      <c r="I1216" s="22"/>
      <c r="J1216" s="22"/>
      <c r="K1216" s="22"/>
      <c r="L1216" s="22"/>
      <c r="M1216" s="22"/>
      <c r="N1216" s="22"/>
    </row>
    <row r="1217" spans="6:14" x14ac:dyDescent="0.5">
      <c r="F1217" s="82"/>
      <c r="G1217" s="82"/>
      <c r="H1217" s="22"/>
      <c r="I1217" s="22"/>
      <c r="J1217" s="22"/>
      <c r="K1217" s="22"/>
      <c r="L1217" s="22"/>
      <c r="M1217" s="22"/>
      <c r="N1217" s="22"/>
    </row>
    <row r="1218" spans="6:14" x14ac:dyDescent="0.5">
      <c r="F1218" s="82"/>
      <c r="G1218" s="82"/>
      <c r="H1218" s="22"/>
      <c r="I1218" s="22"/>
      <c r="J1218" s="22"/>
      <c r="K1218" s="22"/>
      <c r="L1218" s="22"/>
      <c r="M1218" s="22"/>
      <c r="N1218" s="22"/>
    </row>
    <row r="1219" spans="6:14" x14ac:dyDescent="0.5">
      <c r="F1219" s="82"/>
      <c r="G1219" s="82"/>
      <c r="H1219" s="22"/>
      <c r="I1219" s="22"/>
      <c r="J1219" s="22"/>
      <c r="K1219" s="22"/>
      <c r="L1219" s="22"/>
      <c r="M1219" s="22"/>
      <c r="N1219" s="22"/>
    </row>
    <row r="1220" spans="6:14" x14ac:dyDescent="0.5">
      <c r="F1220" s="82"/>
      <c r="G1220" s="82"/>
      <c r="H1220" s="22"/>
      <c r="I1220" s="22"/>
      <c r="J1220" s="22"/>
      <c r="K1220" s="22"/>
      <c r="L1220" s="22"/>
      <c r="M1220" s="22"/>
      <c r="N1220" s="22"/>
    </row>
    <row r="1221" spans="6:14" x14ac:dyDescent="0.5">
      <c r="F1221" s="82"/>
      <c r="G1221" s="82"/>
      <c r="H1221" s="22"/>
      <c r="I1221" s="22"/>
      <c r="J1221" s="22"/>
      <c r="K1221" s="22"/>
      <c r="L1221" s="22"/>
      <c r="M1221" s="22"/>
      <c r="N1221" s="22"/>
    </row>
    <row r="1222" spans="6:14" x14ac:dyDescent="0.5">
      <c r="F1222" s="82"/>
      <c r="G1222" s="82"/>
      <c r="H1222" s="22"/>
      <c r="I1222" s="22"/>
      <c r="J1222" s="22"/>
      <c r="K1222" s="22"/>
      <c r="L1222" s="22"/>
      <c r="M1222" s="22"/>
      <c r="N1222" s="22"/>
    </row>
    <row r="1223" spans="6:14" x14ac:dyDescent="0.5">
      <c r="F1223" s="82"/>
      <c r="G1223" s="82"/>
      <c r="H1223" s="22"/>
      <c r="I1223" s="22"/>
      <c r="J1223" s="22"/>
      <c r="K1223" s="22"/>
      <c r="L1223" s="22"/>
      <c r="M1223" s="22"/>
      <c r="N1223" s="22"/>
    </row>
    <row r="1224" spans="6:14" x14ac:dyDescent="0.5">
      <c r="F1224" s="82"/>
      <c r="G1224" s="82"/>
      <c r="H1224" s="22"/>
      <c r="I1224" s="22"/>
      <c r="J1224" s="22"/>
      <c r="K1224" s="22"/>
      <c r="L1224" s="22"/>
      <c r="M1224" s="22"/>
      <c r="N1224" s="22"/>
    </row>
    <row r="1225" spans="6:14" x14ac:dyDescent="0.5">
      <c r="F1225" s="82"/>
      <c r="G1225" s="82"/>
      <c r="H1225" s="22"/>
      <c r="I1225" s="22"/>
      <c r="J1225" s="22"/>
      <c r="K1225" s="22"/>
      <c r="L1225" s="22"/>
      <c r="M1225" s="22"/>
      <c r="N1225" s="22"/>
    </row>
    <row r="1226" spans="6:14" x14ac:dyDescent="0.5">
      <c r="F1226" s="82"/>
      <c r="G1226" s="82"/>
      <c r="H1226" s="22"/>
      <c r="I1226" s="22"/>
      <c r="J1226" s="22"/>
      <c r="K1226" s="22"/>
      <c r="L1226" s="22"/>
      <c r="M1226" s="22"/>
      <c r="N1226" s="22"/>
    </row>
    <row r="1227" spans="6:14" x14ac:dyDescent="0.5">
      <c r="F1227" s="82"/>
      <c r="G1227" s="82"/>
      <c r="H1227" s="22"/>
      <c r="I1227" s="22"/>
      <c r="J1227" s="22"/>
      <c r="K1227" s="22"/>
      <c r="L1227" s="22"/>
      <c r="M1227" s="22"/>
      <c r="N1227" s="22"/>
    </row>
    <row r="1228" spans="6:14" x14ac:dyDescent="0.5">
      <c r="F1228" s="82"/>
      <c r="G1228" s="82"/>
      <c r="H1228" s="22"/>
      <c r="I1228" s="22"/>
      <c r="J1228" s="22"/>
      <c r="K1228" s="22"/>
      <c r="L1228" s="22"/>
      <c r="M1228" s="22"/>
      <c r="N1228" s="22"/>
    </row>
    <row r="1229" spans="6:14" x14ac:dyDescent="0.5">
      <c r="F1229" s="82"/>
      <c r="G1229" s="82"/>
      <c r="H1229" s="22"/>
      <c r="I1229" s="22"/>
      <c r="J1229" s="22"/>
      <c r="K1229" s="22"/>
      <c r="L1229" s="22"/>
      <c r="M1229" s="22"/>
      <c r="N1229" s="22"/>
    </row>
    <row r="1230" spans="6:14" x14ac:dyDescent="0.5">
      <c r="F1230" s="82"/>
      <c r="G1230" s="82"/>
      <c r="H1230" s="22"/>
      <c r="I1230" s="22"/>
      <c r="J1230" s="22"/>
      <c r="K1230" s="22"/>
      <c r="L1230" s="22"/>
      <c r="M1230" s="22"/>
      <c r="N1230" s="22"/>
    </row>
    <row r="1231" spans="6:14" x14ac:dyDescent="0.5">
      <c r="F1231" s="82"/>
      <c r="G1231" s="82"/>
      <c r="H1231" s="22"/>
      <c r="I1231" s="22"/>
      <c r="J1231" s="22"/>
      <c r="K1231" s="22"/>
      <c r="L1231" s="22"/>
      <c r="M1231" s="22"/>
      <c r="N1231" s="22"/>
    </row>
    <row r="1232" spans="6:14" x14ac:dyDescent="0.5">
      <c r="F1232" s="82"/>
      <c r="G1232" s="82"/>
      <c r="H1232" s="22"/>
      <c r="I1232" s="22"/>
      <c r="J1232" s="22"/>
      <c r="K1232" s="22"/>
      <c r="L1232" s="22"/>
      <c r="M1232" s="22"/>
      <c r="N1232" s="22"/>
    </row>
    <row r="1233" spans="6:14" x14ac:dyDescent="0.5">
      <c r="F1233" s="82"/>
      <c r="G1233" s="82"/>
      <c r="H1233" s="22"/>
      <c r="I1233" s="22"/>
      <c r="J1233" s="22"/>
      <c r="K1233" s="22"/>
      <c r="L1233" s="22"/>
      <c r="M1233" s="22"/>
      <c r="N1233" s="22"/>
    </row>
    <row r="1234" spans="6:14" x14ac:dyDescent="0.5">
      <c r="F1234" s="82"/>
      <c r="G1234" s="82"/>
      <c r="H1234" s="22"/>
      <c r="I1234" s="22"/>
      <c r="J1234" s="22"/>
      <c r="K1234" s="22"/>
      <c r="L1234" s="22"/>
      <c r="M1234" s="22"/>
      <c r="N1234" s="22"/>
    </row>
    <row r="1235" spans="6:14" x14ac:dyDescent="0.5">
      <c r="F1235" s="82"/>
      <c r="G1235" s="82"/>
      <c r="H1235" s="22"/>
      <c r="I1235" s="22"/>
      <c r="J1235" s="22"/>
      <c r="K1235" s="22"/>
      <c r="L1235" s="22"/>
      <c r="M1235" s="22"/>
      <c r="N1235" s="22"/>
    </row>
    <row r="1236" spans="6:14" x14ac:dyDescent="0.5">
      <c r="F1236" s="82"/>
      <c r="G1236" s="82"/>
      <c r="H1236" s="22"/>
      <c r="I1236" s="22"/>
      <c r="J1236" s="22"/>
      <c r="K1236" s="22"/>
      <c r="L1236" s="22"/>
      <c r="M1236" s="22"/>
      <c r="N1236" s="22"/>
    </row>
    <row r="1237" spans="6:14" x14ac:dyDescent="0.5">
      <c r="F1237" s="82"/>
      <c r="G1237" s="82"/>
      <c r="H1237" s="22"/>
      <c r="I1237" s="22"/>
      <c r="J1237" s="22"/>
      <c r="K1237" s="22"/>
      <c r="L1237" s="22"/>
      <c r="M1237" s="22"/>
      <c r="N1237" s="22"/>
    </row>
    <row r="1238" spans="6:14" x14ac:dyDescent="0.5">
      <c r="F1238" s="82"/>
      <c r="G1238" s="82"/>
      <c r="H1238" s="22"/>
      <c r="I1238" s="22"/>
      <c r="J1238" s="22"/>
      <c r="K1238" s="22"/>
      <c r="L1238" s="22"/>
      <c r="M1238" s="22"/>
      <c r="N1238" s="22"/>
    </row>
    <row r="1239" spans="6:14" x14ac:dyDescent="0.5">
      <c r="F1239" s="82"/>
      <c r="G1239" s="82"/>
      <c r="H1239" s="22"/>
      <c r="I1239" s="22"/>
      <c r="J1239" s="22"/>
      <c r="K1239" s="22"/>
      <c r="L1239" s="22"/>
      <c r="M1239" s="22"/>
      <c r="N1239" s="22"/>
    </row>
    <row r="1240" spans="6:14" x14ac:dyDescent="0.5">
      <c r="F1240" s="82"/>
      <c r="G1240" s="82"/>
      <c r="H1240" s="22"/>
      <c r="I1240" s="22"/>
      <c r="J1240" s="22"/>
      <c r="K1240" s="22"/>
      <c r="L1240" s="22"/>
      <c r="M1240" s="22"/>
      <c r="N1240" s="22"/>
    </row>
    <row r="1241" spans="6:14" x14ac:dyDescent="0.5">
      <c r="F1241" s="82"/>
      <c r="G1241" s="82"/>
      <c r="H1241" s="22"/>
      <c r="I1241" s="22"/>
      <c r="J1241" s="22"/>
      <c r="K1241" s="22"/>
      <c r="L1241" s="22"/>
      <c r="M1241" s="22"/>
      <c r="N1241" s="22"/>
    </row>
    <row r="1242" spans="6:14" x14ac:dyDescent="0.5">
      <c r="F1242" s="82"/>
      <c r="G1242" s="82"/>
      <c r="H1242" s="22"/>
      <c r="I1242" s="22"/>
      <c r="J1242" s="22"/>
      <c r="K1242" s="22"/>
      <c r="L1242" s="22"/>
      <c r="M1242" s="22"/>
      <c r="N1242" s="22"/>
    </row>
    <row r="1243" spans="6:14" x14ac:dyDescent="0.5">
      <c r="F1243" s="82"/>
      <c r="G1243" s="82"/>
      <c r="H1243" s="22"/>
      <c r="I1243" s="22"/>
      <c r="J1243" s="22"/>
      <c r="K1243" s="22"/>
      <c r="L1243" s="22"/>
      <c r="M1243" s="22"/>
      <c r="N1243" s="22"/>
    </row>
    <row r="1244" spans="6:14" x14ac:dyDescent="0.5">
      <c r="F1244" s="82"/>
      <c r="G1244" s="82"/>
      <c r="H1244" s="22"/>
      <c r="I1244" s="22"/>
      <c r="J1244" s="22"/>
      <c r="K1244" s="22"/>
      <c r="L1244" s="22"/>
      <c r="M1244" s="22"/>
      <c r="N1244" s="22"/>
    </row>
    <row r="1245" spans="6:14" x14ac:dyDescent="0.5">
      <c r="F1245" s="82"/>
      <c r="G1245" s="82"/>
      <c r="H1245" s="22"/>
      <c r="I1245" s="22"/>
      <c r="J1245" s="22"/>
      <c r="K1245" s="22"/>
      <c r="L1245" s="22"/>
      <c r="M1245" s="22"/>
      <c r="N1245" s="22"/>
    </row>
    <row r="1246" spans="6:14" x14ac:dyDescent="0.5">
      <c r="F1246" s="82"/>
      <c r="G1246" s="82"/>
      <c r="H1246" s="22"/>
      <c r="I1246" s="22"/>
      <c r="J1246" s="22"/>
      <c r="K1246" s="22"/>
      <c r="L1246" s="22"/>
      <c r="M1246" s="22"/>
      <c r="N1246" s="22"/>
    </row>
    <row r="1247" spans="6:14" x14ac:dyDescent="0.5">
      <c r="F1247" s="82"/>
      <c r="G1247" s="82"/>
      <c r="H1247" s="22"/>
      <c r="I1247" s="22"/>
      <c r="J1247" s="22"/>
      <c r="K1247" s="22"/>
      <c r="L1247" s="22"/>
      <c r="M1247" s="22"/>
      <c r="N1247" s="22"/>
    </row>
    <row r="1248" spans="6:14" x14ac:dyDescent="0.5">
      <c r="F1248" s="82"/>
      <c r="G1248" s="82"/>
      <c r="H1248" s="22"/>
      <c r="I1248" s="22"/>
      <c r="J1248" s="22"/>
      <c r="K1248" s="22"/>
      <c r="L1248" s="22"/>
      <c r="M1248" s="22"/>
      <c r="N1248" s="22"/>
    </row>
    <row r="1249" spans="6:14" x14ac:dyDescent="0.5">
      <c r="F1249" s="82"/>
      <c r="G1249" s="82"/>
      <c r="H1249" s="22"/>
      <c r="I1249" s="22"/>
      <c r="J1249" s="22"/>
      <c r="K1249" s="22"/>
      <c r="L1249" s="22"/>
      <c r="M1249" s="22"/>
      <c r="N1249" s="22"/>
    </row>
    <row r="1250" spans="6:14" x14ac:dyDescent="0.5">
      <c r="F1250" s="82"/>
      <c r="G1250" s="82"/>
      <c r="H1250" s="22"/>
      <c r="I1250" s="22"/>
      <c r="J1250" s="22"/>
      <c r="K1250" s="22"/>
      <c r="L1250" s="22"/>
      <c r="M1250" s="22"/>
      <c r="N1250" s="22"/>
    </row>
    <row r="1251" spans="6:14" x14ac:dyDescent="0.5">
      <c r="F1251" s="82"/>
      <c r="G1251" s="82"/>
      <c r="H1251" s="22"/>
      <c r="I1251" s="22"/>
      <c r="J1251" s="22"/>
      <c r="K1251" s="22"/>
      <c r="L1251" s="22"/>
      <c r="M1251" s="22"/>
      <c r="N1251" s="22"/>
    </row>
    <row r="1252" spans="6:14" x14ac:dyDescent="0.5">
      <c r="F1252" s="82"/>
      <c r="G1252" s="82"/>
      <c r="H1252" s="22"/>
      <c r="I1252" s="22"/>
      <c r="J1252" s="22"/>
      <c r="K1252" s="22"/>
      <c r="L1252" s="22"/>
      <c r="M1252" s="22"/>
      <c r="N1252" s="22"/>
    </row>
    <row r="1253" spans="6:14" x14ac:dyDescent="0.5">
      <c r="F1253" s="82"/>
      <c r="G1253" s="82"/>
      <c r="H1253" s="22"/>
      <c r="I1253" s="22"/>
      <c r="J1253" s="22"/>
      <c r="K1253" s="22"/>
      <c r="L1253" s="22"/>
      <c r="M1253" s="22"/>
      <c r="N1253" s="22"/>
    </row>
    <row r="1254" spans="6:14" x14ac:dyDescent="0.5">
      <c r="F1254" s="82"/>
      <c r="G1254" s="82"/>
      <c r="H1254" s="22"/>
      <c r="I1254" s="22"/>
      <c r="J1254" s="22"/>
      <c r="K1254" s="22"/>
      <c r="L1254" s="22"/>
      <c r="M1254" s="22"/>
      <c r="N1254" s="22"/>
    </row>
    <row r="1255" spans="6:14" x14ac:dyDescent="0.5">
      <c r="F1255" s="82"/>
      <c r="G1255" s="82"/>
      <c r="H1255" s="22"/>
      <c r="I1255" s="22"/>
      <c r="J1255" s="22"/>
      <c r="K1255" s="22"/>
      <c r="L1255" s="22"/>
      <c r="M1255" s="22"/>
      <c r="N1255" s="22"/>
    </row>
    <row r="1256" spans="6:14" x14ac:dyDescent="0.5">
      <c r="F1256" s="82"/>
      <c r="G1256" s="82"/>
      <c r="H1256" s="22"/>
      <c r="I1256" s="22"/>
      <c r="J1256" s="22"/>
      <c r="K1256" s="22"/>
      <c r="L1256" s="22"/>
      <c r="M1256" s="22"/>
      <c r="N1256" s="22"/>
    </row>
    <row r="1257" spans="6:14" x14ac:dyDescent="0.5">
      <c r="F1257" s="82"/>
      <c r="G1257" s="82"/>
      <c r="H1257" s="22"/>
      <c r="I1257" s="22"/>
      <c r="J1257" s="22"/>
      <c r="K1257" s="22"/>
      <c r="L1257" s="22"/>
      <c r="M1257" s="22"/>
      <c r="N1257" s="22"/>
    </row>
    <row r="1258" spans="6:14" x14ac:dyDescent="0.5">
      <c r="F1258" s="82"/>
      <c r="G1258" s="82"/>
      <c r="H1258" s="22"/>
      <c r="I1258" s="22"/>
      <c r="J1258" s="22"/>
      <c r="K1258" s="22"/>
      <c r="L1258" s="22"/>
      <c r="M1258" s="22"/>
      <c r="N1258" s="22"/>
    </row>
    <row r="1259" spans="6:14" x14ac:dyDescent="0.5">
      <c r="F1259" s="82"/>
      <c r="G1259" s="82"/>
      <c r="H1259" s="22"/>
      <c r="I1259" s="22"/>
      <c r="J1259" s="22"/>
      <c r="K1259" s="22"/>
      <c r="L1259" s="22"/>
      <c r="M1259" s="22"/>
      <c r="N1259" s="22"/>
    </row>
    <row r="1260" spans="6:14" x14ac:dyDescent="0.5">
      <c r="F1260" s="82"/>
      <c r="G1260" s="82"/>
      <c r="H1260" s="22"/>
      <c r="I1260" s="22"/>
      <c r="J1260" s="22"/>
      <c r="K1260" s="22"/>
      <c r="L1260" s="22"/>
      <c r="M1260" s="22"/>
      <c r="N1260" s="22"/>
    </row>
    <row r="1261" spans="6:14" x14ac:dyDescent="0.5">
      <c r="F1261" s="82"/>
      <c r="G1261" s="82"/>
      <c r="H1261" s="22"/>
      <c r="I1261" s="22"/>
      <c r="J1261" s="22"/>
      <c r="K1261" s="22"/>
      <c r="L1261" s="22"/>
      <c r="M1261" s="22"/>
      <c r="N1261" s="22"/>
    </row>
    <row r="1262" spans="6:14" x14ac:dyDescent="0.5">
      <c r="F1262" s="82"/>
      <c r="G1262" s="82"/>
      <c r="H1262" s="22"/>
      <c r="I1262" s="22"/>
      <c r="J1262" s="22"/>
      <c r="K1262" s="22"/>
      <c r="L1262" s="22"/>
      <c r="M1262" s="22"/>
      <c r="N1262" s="22"/>
    </row>
    <row r="1263" spans="6:14" x14ac:dyDescent="0.5">
      <c r="F1263" s="82"/>
      <c r="G1263" s="82"/>
      <c r="H1263" s="22"/>
      <c r="I1263" s="22"/>
      <c r="J1263" s="22"/>
      <c r="K1263" s="22"/>
      <c r="L1263" s="22"/>
      <c r="M1263" s="22"/>
      <c r="N1263" s="22"/>
    </row>
    <row r="1264" spans="6:14" x14ac:dyDescent="0.5">
      <c r="F1264" s="82"/>
      <c r="G1264" s="82"/>
      <c r="H1264" s="22"/>
      <c r="I1264" s="22"/>
      <c r="J1264" s="22"/>
      <c r="K1264" s="22"/>
      <c r="L1264" s="22"/>
      <c r="M1264" s="22"/>
      <c r="N1264" s="22"/>
    </row>
    <row r="1265" spans="6:14" x14ac:dyDescent="0.5">
      <c r="F1265" s="82"/>
      <c r="G1265" s="82"/>
      <c r="H1265" s="22"/>
      <c r="I1265" s="22"/>
      <c r="J1265" s="22"/>
      <c r="K1265" s="22"/>
      <c r="L1265" s="22"/>
      <c r="M1265" s="22"/>
      <c r="N1265" s="22"/>
    </row>
    <row r="1266" spans="6:14" x14ac:dyDescent="0.5">
      <c r="F1266" s="82"/>
      <c r="G1266" s="82"/>
      <c r="H1266" s="22"/>
      <c r="I1266" s="22"/>
      <c r="J1266" s="22"/>
      <c r="K1266" s="22"/>
      <c r="L1266" s="22"/>
      <c r="M1266" s="22"/>
      <c r="N1266" s="22"/>
    </row>
    <row r="1267" spans="6:14" x14ac:dyDescent="0.5">
      <c r="F1267" s="82"/>
      <c r="G1267" s="82"/>
      <c r="H1267" s="22"/>
      <c r="I1267" s="22"/>
      <c r="J1267" s="22"/>
      <c r="K1267" s="22"/>
      <c r="L1267" s="22"/>
      <c r="M1267" s="22"/>
      <c r="N1267" s="22"/>
    </row>
    <row r="1268" spans="6:14" x14ac:dyDescent="0.5">
      <c r="F1268" s="82"/>
      <c r="G1268" s="82"/>
      <c r="H1268" s="22"/>
      <c r="I1268" s="22"/>
      <c r="J1268" s="22"/>
      <c r="K1268" s="22"/>
      <c r="L1268" s="22"/>
      <c r="M1268" s="22"/>
      <c r="N1268" s="22"/>
    </row>
    <row r="1269" spans="6:14" x14ac:dyDescent="0.5">
      <c r="F1269" s="82"/>
      <c r="G1269" s="82"/>
      <c r="H1269" s="22"/>
      <c r="I1269" s="22"/>
      <c r="J1269" s="22"/>
      <c r="K1269" s="22"/>
      <c r="L1269" s="22"/>
      <c r="M1269" s="22"/>
      <c r="N1269" s="22"/>
    </row>
    <row r="1270" spans="6:14" x14ac:dyDescent="0.5">
      <c r="F1270" s="82"/>
      <c r="G1270" s="82"/>
      <c r="H1270" s="22"/>
      <c r="I1270" s="22"/>
      <c r="J1270" s="22"/>
      <c r="K1270" s="22"/>
      <c r="L1270" s="22"/>
      <c r="M1270" s="22"/>
      <c r="N1270" s="22"/>
    </row>
    <row r="1271" spans="6:14" x14ac:dyDescent="0.5">
      <c r="F1271" s="82"/>
      <c r="G1271" s="82"/>
      <c r="H1271" s="22"/>
      <c r="I1271" s="22"/>
      <c r="J1271" s="22"/>
      <c r="K1271" s="22"/>
      <c r="L1271" s="22"/>
      <c r="M1271" s="22"/>
      <c r="N1271" s="22"/>
    </row>
    <row r="1272" spans="6:14" x14ac:dyDescent="0.5">
      <c r="F1272" s="82"/>
      <c r="G1272" s="82"/>
      <c r="H1272" s="22"/>
      <c r="I1272" s="22"/>
      <c r="J1272" s="22"/>
      <c r="K1272" s="22"/>
      <c r="L1272" s="22"/>
      <c r="M1272" s="22"/>
      <c r="N1272" s="22"/>
    </row>
    <row r="1273" spans="6:14" x14ac:dyDescent="0.5">
      <c r="F1273" s="82"/>
      <c r="G1273" s="82"/>
      <c r="H1273" s="22"/>
      <c r="I1273" s="22"/>
      <c r="J1273" s="22"/>
      <c r="K1273" s="22"/>
      <c r="L1273" s="22"/>
      <c r="M1273" s="22"/>
      <c r="N1273" s="22"/>
    </row>
    <row r="1274" spans="6:14" x14ac:dyDescent="0.5">
      <c r="F1274" s="82"/>
      <c r="G1274" s="82"/>
      <c r="H1274" s="22"/>
      <c r="I1274" s="22"/>
      <c r="J1274" s="22"/>
      <c r="K1274" s="22"/>
      <c r="L1274" s="22"/>
      <c r="M1274" s="22"/>
      <c r="N1274" s="22"/>
    </row>
    <row r="1275" spans="6:14" x14ac:dyDescent="0.5">
      <c r="F1275" s="82"/>
      <c r="G1275" s="82"/>
      <c r="H1275" s="22"/>
      <c r="I1275" s="22"/>
      <c r="J1275" s="22"/>
      <c r="K1275" s="22"/>
      <c r="L1275" s="22"/>
      <c r="M1275" s="22"/>
      <c r="N1275" s="22"/>
    </row>
    <row r="1276" spans="6:14" x14ac:dyDescent="0.5">
      <c r="F1276" s="82"/>
      <c r="G1276" s="82"/>
      <c r="H1276" s="22"/>
      <c r="I1276" s="22"/>
      <c r="J1276" s="22"/>
      <c r="K1276" s="22"/>
      <c r="L1276" s="22"/>
      <c r="M1276" s="22"/>
      <c r="N1276" s="22"/>
    </row>
    <row r="1277" spans="6:14" x14ac:dyDescent="0.5">
      <c r="F1277" s="82"/>
      <c r="G1277" s="82"/>
      <c r="H1277" s="22"/>
      <c r="I1277" s="22"/>
      <c r="J1277" s="22"/>
      <c r="K1277" s="22"/>
      <c r="L1277" s="22"/>
      <c r="M1277" s="22"/>
      <c r="N1277" s="22"/>
    </row>
    <row r="1278" spans="6:14" x14ac:dyDescent="0.5">
      <c r="F1278" s="82"/>
      <c r="G1278" s="82"/>
      <c r="H1278" s="22"/>
      <c r="I1278" s="22"/>
      <c r="J1278" s="22"/>
      <c r="K1278" s="22"/>
      <c r="L1278" s="22"/>
      <c r="M1278" s="22"/>
      <c r="N1278" s="22"/>
    </row>
    <row r="1279" spans="6:14" x14ac:dyDescent="0.5">
      <c r="F1279" s="82"/>
      <c r="G1279" s="82"/>
      <c r="H1279" s="22"/>
      <c r="I1279" s="22"/>
      <c r="J1279" s="22"/>
      <c r="K1279" s="22"/>
      <c r="L1279" s="22"/>
      <c r="M1279" s="22"/>
      <c r="N1279" s="22"/>
    </row>
    <row r="1280" spans="6:14" x14ac:dyDescent="0.5">
      <c r="F1280" s="82"/>
      <c r="G1280" s="82"/>
      <c r="H1280" s="22"/>
      <c r="I1280" s="22"/>
      <c r="J1280" s="22"/>
      <c r="K1280" s="22"/>
      <c r="L1280" s="22"/>
      <c r="M1280" s="22"/>
      <c r="N1280" s="22"/>
    </row>
    <row r="1281" spans="6:14" x14ac:dyDescent="0.5">
      <c r="F1281" s="82"/>
      <c r="G1281" s="82"/>
      <c r="H1281" s="22"/>
      <c r="I1281" s="22"/>
      <c r="J1281" s="22"/>
      <c r="K1281" s="22"/>
      <c r="L1281" s="22"/>
      <c r="M1281" s="22"/>
      <c r="N1281" s="22"/>
    </row>
    <row r="1282" spans="6:14" x14ac:dyDescent="0.5">
      <c r="F1282" s="82"/>
      <c r="G1282" s="82"/>
      <c r="H1282" s="22"/>
      <c r="I1282" s="22"/>
      <c r="J1282" s="22"/>
      <c r="K1282" s="22"/>
      <c r="L1282" s="22"/>
      <c r="M1282" s="22"/>
      <c r="N1282" s="22"/>
    </row>
    <row r="1283" spans="6:14" x14ac:dyDescent="0.5">
      <c r="F1283" s="82"/>
      <c r="G1283" s="82"/>
      <c r="H1283" s="22"/>
      <c r="I1283" s="22"/>
      <c r="J1283" s="22"/>
      <c r="K1283" s="22"/>
      <c r="L1283" s="22"/>
      <c r="M1283" s="22"/>
      <c r="N1283" s="22"/>
    </row>
    <row r="1284" spans="6:14" x14ac:dyDescent="0.5">
      <c r="F1284" s="82"/>
      <c r="G1284" s="82"/>
      <c r="H1284" s="22"/>
      <c r="I1284" s="22"/>
      <c r="J1284" s="22"/>
      <c r="K1284" s="22"/>
      <c r="L1284" s="22"/>
      <c r="M1284" s="22"/>
      <c r="N1284" s="22"/>
    </row>
    <row r="1285" spans="6:14" x14ac:dyDescent="0.5">
      <c r="F1285" s="82"/>
      <c r="G1285" s="82"/>
      <c r="H1285" s="22"/>
      <c r="I1285" s="22"/>
      <c r="J1285" s="22"/>
      <c r="K1285" s="22"/>
      <c r="L1285" s="22"/>
      <c r="M1285" s="22"/>
      <c r="N1285" s="22"/>
    </row>
    <row r="1286" spans="6:14" x14ac:dyDescent="0.5">
      <c r="F1286" s="82"/>
      <c r="G1286" s="82"/>
      <c r="H1286" s="22"/>
      <c r="I1286" s="22"/>
      <c r="J1286" s="22"/>
      <c r="K1286" s="22"/>
      <c r="L1286" s="22"/>
      <c r="M1286" s="22"/>
      <c r="N1286" s="22"/>
    </row>
    <row r="1287" spans="6:14" x14ac:dyDescent="0.5">
      <c r="F1287" s="82"/>
      <c r="G1287" s="82"/>
      <c r="H1287" s="22"/>
      <c r="I1287" s="22"/>
      <c r="J1287" s="22"/>
      <c r="K1287" s="22"/>
      <c r="L1287" s="22"/>
      <c r="M1287" s="22"/>
      <c r="N1287" s="22"/>
    </row>
    <row r="1288" spans="6:14" x14ac:dyDescent="0.5">
      <c r="F1288" s="82"/>
      <c r="G1288" s="82"/>
      <c r="H1288" s="22"/>
      <c r="I1288" s="22"/>
      <c r="J1288" s="22"/>
      <c r="K1288" s="22"/>
      <c r="L1288" s="22"/>
      <c r="M1288" s="22"/>
      <c r="N1288" s="22"/>
    </row>
    <row r="1289" spans="6:14" x14ac:dyDescent="0.5">
      <c r="F1289" s="82"/>
      <c r="G1289" s="82"/>
      <c r="H1289" s="22"/>
      <c r="I1289" s="22"/>
      <c r="J1289" s="22"/>
      <c r="K1289" s="22"/>
      <c r="L1289" s="22"/>
      <c r="M1289" s="22"/>
      <c r="N1289" s="22"/>
    </row>
    <row r="1290" spans="6:14" x14ac:dyDescent="0.5">
      <c r="F1290" s="82"/>
      <c r="G1290" s="82"/>
      <c r="H1290" s="22"/>
      <c r="I1290" s="22"/>
      <c r="J1290" s="22"/>
      <c r="K1290" s="22"/>
      <c r="L1290" s="22"/>
      <c r="M1290" s="22"/>
      <c r="N1290" s="22"/>
    </row>
    <row r="1291" spans="6:14" x14ac:dyDescent="0.5">
      <c r="F1291" s="82"/>
      <c r="G1291" s="82"/>
      <c r="H1291" s="22"/>
      <c r="I1291" s="22"/>
      <c r="J1291" s="22"/>
      <c r="K1291" s="22"/>
      <c r="L1291" s="22"/>
      <c r="M1291" s="22"/>
      <c r="N1291" s="22"/>
    </row>
    <row r="1292" spans="6:14" x14ac:dyDescent="0.5">
      <c r="F1292" s="82"/>
      <c r="G1292" s="82"/>
      <c r="H1292" s="22"/>
      <c r="I1292" s="22"/>
      <c r="J1292" s="22"/>
      <c r="K1292" s="22"/>
      <c r="L1292" s="22"/>
      <c r="M1292" s="22"/>
      <c r="N1292" s="22"/>
    </row>
    <row r="1293" spans="6:14" x14ac:dyDescent="0.5">
      <c r="F1293" s="82"/>
      <c r="G1293" s="82"/>
      <c r="H1293" s="22"/>
      <c r="I1293" s="22"/>
      <c r="J1293" s="22"/>
      <c r="K1293" s="22"/>
      <c r="L1293" s="22"/>
      <c r="M1293" s="22"/>
      <c r="N1293" s="22"/>
    </row>
    <row r="1294" spans="6:14" x14ac:dyDescent="0.5">
      <c r="F1294" s="82"/>
      <c r="G1294" s="82"/>
      <c r="H1294" s="22"/>
      <c r="I1294" s="22"/>
      <c r="J1294" s="22"/>
      <c r="K1294" s="22"/>
      <c r="L1294" s="22"/>
      <c r="M1294" s="22"/>
      <c r="N1294" s="22"/>
    </row>
    <row r="1295" spans="6:14" x14ac:dyDescent="0.5">
      <c r="F1295" s="82"/>
      <c r="G1295" s="82"/>
      <c r="H1295" s="22"/>
      <c r="I1295" s="22"/>
      <c r="J1295" s="22"/>
      <c r="K1295" s="22"/>
      <c r="L1295" s="22"/>
      <c r="M1295" s="22"/>
      <c r="N1295" s="22"/>
    </row>
    <row r="1296" spans="6:14" x14ac:dyDescent="0.5">
      <c r="F1296" s="82"/>
      <c r="G1296" s="82"/>
      <c r="H1296" s="22"/>
      <c r="I1296" s="22"/>
      <c r="J1296" s="22"/>
      <c r="K1296" s="22"/>
      <c r="L1296" s="22"/>
      <c r="M1296" s="22"/>
      <c r="N1296" s="22"/>
    </row>
    <row r="1297" spans="6:14" x14ac:dyDescent="0.5">
      <c r="F1297" s="82"/>
      <c r="G1297" s="82"/>
      <c r="H1297" s="22"/>
      <c r="I1297" s="22"/>
      <c r="J1297" s="22"/>
      <c r="K1297" s="22"/>
      <c r="L1297" s="22"/>
      <c r="M1297" s="22"/>
      <c r="N1297" s="22"/>
    </row>
    <row r="1298" spans="6:14" x14ac:dyDescent="0.5">
      <c r="F1298" s="82"/>
      <c r="G1298" s="82"/>
      <c r="H1298" s="22"/>
      <c r="I1298" s="22"/>
      <c r="J1298" s="22"/>
      <c r="K1298" s="22"/>
      <c r="L1298" s="22"/>
      <c r="M1298" s="22"/>
      <c r="N1298" s="22"/>
    </row>
    <row r="1299" spans="6:14" x14ac:dyDescent="0.5">
      <c r="F1299" s="82"/>
      <c r="G1299" s="82"/>
      <c r="H1299" s="22"/>
      <c r="I1299" s="22"/>
      <c r="J1299" s="22"/>
      <c r="K1299" s="22"/>
      <c r="L1299" s="22"/>
      <c r="M1299" s="22"/>
      <c r="N1299" s="22"/>
    </row>
    <row r="1300" spans="6:14" x14ac:dyDescent="0.5">
      <c r="F1300" s="82"/>
      <c r="G1300" s="82"/>
      <c r="H1300" s="22"/>
      <c r="I1300" s="22"/>
      <c r="J1300" s="22"/>
      <c r="K1300" s="22"/>
      <c r="L1300" s="22"/>
      <c r="M1300" s="22"/>
      <c r="N1300" s="22"/>
    </row>
    <row r="1301" spans="6:14" x14ac:dyDescent="0.5">
      <c r="F1301" s="82"/>
      <c r="G1301" s="82"/>
      <c r="H1301" s="22"/>
      <c r="I1301" s="22"/>
      <c r="J1301" s="22"/>
      <c r="K1301" s="22"/>
      <c r="L1301" s="22"/>
      <c r="M1301" s="22"/>
      <c r="N1301" s="22"/>
    </row>
    <row r="1302" spans="6:14" x14ac:dyDescent="0.5">
      <c r="F1302" s="82"/>
      <c r="G1302" s="82"/>
      <c r="H1302" s="22"/>
      <c r="I1302" s="22"/>
      <c r="J1302" s="22"/>
      <c r="K1302" s="22"/>
      <c r="L1302" s="22"/>
      <c r="M1302" s="22"/>
      <c r="N1302" s="22"/>
    </row>
    <row r="1303" spans="6:14" x14ac:dyDescent="0.5">
      <c r="F1303" s="82"/>
      <c r="G1303" s="82"/>
      <c r="H1303" s="22"/>
      <c r="I1303" s="22"/>
      <c r="J1303" s="22"/>
      <c r="K1303" s="22"/>
      <c r="L1303" s="22"/>
      <c r="M1303" s="22"/>
      <c r="N1303" s="22"/>
    </row>
    <row r="1304" spans="6:14" x14ac:dyDescent="0.5">
      <c r="F1304" s="82"/>
      <c r="G1304" s="82"/>
      <c r="H1304" s="22"/>
      <c r="I1304" s="22"/>
      <c r="J1304" s="22"/>
      <c r="K1304" s="22"/>
      <c r="L1304" s="22"/>
      <c r="M1304" s="22"/>
      <c r="N1304" s="22"/>
    </row>
    <row r="1305" spans="6:14" x14ac:dyDescent="0.5">
      <c r="F1305" s="82"/>
      <c r="G1305" s="82"/>
      <c r="H1305" s="22"/>
      <c r="I1305" s="22"/>
      <c r="J1305" s="22"/>
      <c r="K1305" s="22"/>
      <c r="L1305" s="22"/>
      <c r="M1305" s="22"/>
      <c r="N1305" s="22"/>
    </row>
    <row r="1306" spans="6:14" x14ac:dyDescent="0.5">
      <c r="F1306" s="82"/>
      <c r="G1306" s="82"/>
      <c r="H1306" s="22"/>
      <c r="I1306" s="22"/>
      <c r="J1306" s="22"/>
      <c r="K1306" s="22"/>
      <c r="L1306" s="22"/>
      <c r="M1306" s="22"/>
      <c r="N1306" s="22"/>
    </row>
    <row r="1307" spans="6:14" x14ac:dyDescent="0.5">
      <c r="F1307" s="82"/>
      <c r="G1307" s="82"/>
      <c r="H1307" s="22"/>
      <c r="I1307" s="22"/>
      <c r="J1307" s="22"/>
      <c r="K1307" s="22"/>
      <c r="L1307" s="22"/>
      <c r="M1307" s="22"/>
      <c r="N1307" s="22"/>
    </row>
    <row r="1308" spans="6:14" x14ac:dyDescent="0.5">
      <c r="F1308" s="82"/>
      <c r="G1308" s="82"/>
      <c r="H1308" s="22"/>
      <c r="I1308" s="22"/>
      <c r="J1308" s="22"/>
      <c r="K1308" s="22"/>
      <c r="L1308" s="22"/>
      <c r="M1308" s="22"/>
      <c r="N1308" s="22"/>
    </row>
    <row r="1309" spans="6:14" x14ac:dyDescent="0.5">
      <c r="F1309" s="82"/>
      <c r="G1309" s="82"/>
      <c r="H1309" s="22"/>
      <c r="I1309" s="22"/>
      <c r="J1309" s="22"/>
      <c r="K1309" s="22"/>
      <c r="L1309" s="22"/>
      <c r="M1309" s="22"/>
      <c r="N1309" s="22"/>
    </row>
    <row r="1310" spans="6:14" x14ac:dyDescent="0.5">
      <c r="F1310" s="82"/>
      <c r="G1310" s="82"/>
      <c r="H1310" s="22"/>
      <c r="I1310" s="22"/>
      <c r="J1310" s="22"/>
      <c r="K1310" s="22"/>
      <c r="L1310" s="22"/>
      <c r="M1310" s="22"/>
      <c r="N1310" s="22"/>
    </row>
    <row r="1311" spans="6:14" x14ac:dyDescent="0.5">
      <c r="F1311" s="82"/>
      <c r="G1311" s="82"/>
      <c r="H1311" s="22"/>
      <c r="I1311" s="22"/>
      <c r="J1311" s="22"/>
      <c r="K1311" s="22"/>
      <c r="L1311" s="22"/>
      <c r="M1311" s="22"/>
      <c r="N1311" s="22"/>
    </row>
    <row r="1312" spans="6:14" x14ac:dyDescent="0.5">
      <c r="F1312" s="82"/>
      <c r="G1312" s="82"/>
      <c r="H1312" s="22"/>
      <c r="I1312" s="22"/>
      <c r="J1312" s="22"/>
      <c r="K1312" s="22"/>
      <c r="L1312" s="22"/>
      <c r="M1312" s="22"/>
      <c r="N1312" s="22"/>
    </row>
    <row r="1313" spans="6:14" x14ac:dyDescent="0.5">
      <c r="F1313" s="82"/>
      <c r="G1313" s="82"/>
      <c r="H1313" s="22"/>
      <c r="I1313" s="22"/>
      <c r="J1313" s="22"/>
      <c r="K1313" s="22"/>
      <c r="L1313" s="22"/>
      <c r="M1313" s="22"/>
      <c r="N1313" s="22"/>
    </row>
    <row r="1314" spans="6:14" x14ac:dyDescent="0.5">
      <c r="F1314" s="82"/>
      <c r="G1314" s="82"/>
      <c r="H1314" s="22"/>
      <c r="I1314" s="22"/>
      <c r="J1314" s="22"/>
      <c r="K1314" s="22"/>
      <c r="L1314" s="22"/>
      <c r="M1314" s="22"/>
      <c r="N1314" s="22"/>
    </row>
    <row r="1315" spans="6:14" x14ac:dyDescent="0.5">
      <c r="F1315" s="82"/>
      <c r="G1315" s="82"/>
      <c r="H1315" s="22"/>
      <c r="I1315" s="22"/>
      <c r="J1315" s="22"/>
      <c r="K1315" s="22"/>
      <c r="L1315" s="22"/>
      <c r="M1315" s="22"/>
      <c r="N1315" s="22"/>
    </row>
    <row r="1316" spans="6:14" x14ac:dyDescent="0.5">
      <c r="F1316" s="82"/>
      <c r="G1316" s="82"/>
      <c r="H1316" s="22"/>
      <c r="I1316" s="22"/>
      <c r="J1316" s="22"/>
      <c r="K1316" s="22"/>
      <c r="L1316" s="22"/>
      <c r="M1316" s="22"/>
      <c r="N1316" s="22"/>
    </row>
    <row r="1317" spans="6:14" x14ac:dyDescent="0.5">
      <c r="F1317" s="82"/>
      <c r="G1317" s="82"/>
      <c r="H1317" s="22"/>
      <c r="I1317" s="22"/>
      <c r="J1317" s="22"/>
      <c r="K1317" s="22"/>
      <c r="L1317" s="22"/>
      <c r="M1317" s="22"/>
      <c r="N1317" s="22"/>
    </row>
    <row r="1318" spans="6:14" x14ac:dyDescent="0.5">
      <c r="F1318" s="82"/>
      <c r="G1318" s="82"/>
      <c r="H1318" s="22"/>
      <c r="I1318" s="22"/>
      <c r="J1318" s="22"/>
      <c r="K1318" s="22"/>
      <c r="L1318" s="22"/>
      <c r="M1318" s="22"/>
      <c r="N1318" s="22"/>
    </row>
    <row r="1319" spans="6:14" x14ac:dyDescent="0.5">
      <c r="F1319" s="82"/>
      <c r="G1319" s="82"/>
      <c r="H1319" s="22"/>
      <c r="I1319" s="22"/>
      <c r="J1319" s="22"/>
      <c r="K1319" s="22"/>
      <c r="L1319" s="22"/>
      <c r="M1319" s="22"/>
      <c r="N1319" s="22"/>
    </row>
    <row r="1320" spans="6:14" x14ac:dyDescent="0.5">
      <c r="F1320" s="82"/>
      <c r="G1320" s="82"/>
      <c r="H1320" s="22"/>
      <c r="I1320" s="22"/>
      <c r="J1320" s="22"/>
      <c r="K1320" s="22"/>
      <c r="L1320" s="22"/>
      <c r="M1320" s="22"/>
      <c r="N1320" s="22"/>
    </row>
    <row r="1321" spans="6:14" x14ac:dyDescent="0.5">
      <c r="F1321" s="82"/>
      <c r="G1321" s="82"/>
      <c r="H1321" s="22"/>
      <c r="I1321" s="22"/>
      <c r="J1321" s="22"/>
      <c r="K1321" s="22"/>
      <c r="L1321" s="22"/>
      <c r="M1321" s="22"/>
      <c r="N1321" s="22"/>
    </row>
    <row r="1322" spans="6:14" x14ac:dyDescent="0.5">
      <c r="F1322" s="82"/>
      <c r="G1322" s="82"/>
      <c r="H1322" s="22"/>
      <c r="I1322" s="22"/>
      <c r="J1322" s="22"/>
      <c r="K1322" s="22"/>
      <c r="L1322" s="22"/>
      <c r="M1322" s="22"/>
      <c r="N1322" s="22"/>
    </row>
    <row r="1323" spans="6:14" x14ac:dyDescent="0.5">
      <c r="F1323" s="82"/>
      <c r="G1323" s="82"/>
      <c r="H1323" s="22"/>
      <c r="I1323" s="22"/>
      <c r="J1323" s="22"/>
      <c r="K1323" s="22"/>
      <c r="L1323" s="22"/>
      <c r="M1323" s="22"/>
      <c r="N1323" s="22"/>
    </row>
    <row r="1324" spans="6:14" x14ac:dyDescent="0.5">
      <c r="F1324" s="82"/>
      <c r="G1324" s="82"/>
      <c r="H1324" s="22"/>
      <c r="I1324" s="22"/>
      <c r="J1324" s="22"/>
      <c r="K1324" s="22"/>
      <c r="L1324" s="22"/>
      <c r="M1324" s="22"/>
      <c r="N1324" s="22"/>
    </row>
    <row r="1325" spans="6:14" x14ac:dyDescent="0.5">
      <c r="F1325" s="82"/>
      <c r="G1325" s="82"/>
      <c r="H1325" s="22"/>
      <c r="I1325" s="22"/>
      <c r="J1325" s="22"/>
      <c r="K1325" s="22"/>
      <c r="L1325" s="22"/>
      <c r="M1325" s="22"/>
      <c r="N1325" s="22"/>
    </row>
    <row r="1326" spans="6:14" x14ac:dyDescent="0.5">
      <c r="F1326" s="82"/>
      <c r="G1326" s="82"/>
      <c r="H1326" s="22"/>
      <c r="I1326" s="22"/>
      <c r="J1326" s="22"/>
      <c r="K1326" s="22"/>
      <c r="L1326" s="22"/>
      <c r="M1326" s="22"/>
      <c r="N1326" s="22"/>
    </row>
    <row r="1327" spans="6:14" x14ac:dyDescent="0.5">
      <c r="F1327" s="82"/>
      <c r="G1327" s="82"/>
      <c r="H1327" s="22"/>
      <c r="I1327" s="22"/>
      <c r="J1327" s="22"/>
      <c r="K1327" s="22"/>
      <c r="L1327" s="22"/>
      <c r="M1327" s="22"/>
      <c r="N1327" s="22"/>
    </row>
    <row r="1328" spans="6:14" x14ac:dyDescent="0.5">
      <c r="F1328" s="82"/>
      <c r="G1328" s="82"/>
      <c r="H1328" s="22"/>
      <c r="I1328" s="22"/>
      <c r="J1328" s="22"/>
      <c r="K1328" s="22"/>
      <c r="L1328" s="22"/>
      <c r="M1328" s="22"/>
      <c r="N1328" s="22"/>
    </row>
    <row r="1329" spans="6:14" x14ac:dyDescent="0.5">
      <c r="F1329" s="82"/>
      <c r="G1329" s="82"/>
      <c r="H1329" s="22"/>
      <c r="I1329" s="22"/>
      <c r="J1329" s="22"/>
      <c r="K1329" s="22"/>
      <c r="L1329" s="22"/>
      <c r="M1329" s="22"/>
      <c r="N1329" s="22"/>
    </row>
    <row r="1330" spans="6:14" x14ac:dyDescent="0.5">
      <c r="F1330" s="82"/>
      <c r="G1330" s="82"/>
      <c r="H1330" s="22"/>
      <c r="I1330" s="22"/>
      <c r="J1330" s="22"/>
      <c r="K1330" s="22"/>
      <c r="L1330" s="22"/>
      <c r="M1330" s="22"/>
      <c r="N1330" s="22"/>
    </row>
    <row r="1331" spans="6:14" x14ac:dyDescent="0.5">
      <c r="F1331" s="82"/>
      <c r="G1331" s="82"/>
      <c r="H1331" s="22"/>
      <c r="I1331" s="22"/>
      <c r="J1331" s="22"/>
      <c r="K1331" s="22"/>
      <c r="L1331" s="22"/>
      <c r="M1331" s="22"/>
      <c r="N1331" s="22"/>
    </row>
    <row r="1332" spans="6:14" x14ac:dyDescent="0.5">
      <c r="F1332" s="82"/>
      <c r="G1332" s="82"/>
      <c r="H1332" s="22"/>
      <c r="I1332" s="22"/>
      <c r="J1332" s="22"/>
      <c r="K1332" s="22"/>
      <c r="L1332" s="22"/>
      <c r="M1332" s="22"/>
      <c r="N1332" s="22"/>
    </row>
    <row r="1333" spans="6:14" x14ac:dyDescent="0.5">
      <c r="F1333" s="82"/>
      <c r="G1333" s="82"/>
      <c r="H1333" s="22"/>
      <c r="I1333" s="22"/>
      <c r="J1333" s="22"/>
      <c r="K1333" s="22"/>
      <c r="L1333" s="22"/>
      <c r="M1333" s="22"/>
      <c r="N1333" s="22"/>
    </row>
    <row r="1334" spans="6:14" x14ac:dyDescent="0.5">
      <c r="F1334" s="82"/>
      <c r="G1334" s="82"/>
      <c r="H1334" s="22"/>
      <c r="I1334" s="22"/>
      <c r="J1334" s="22"/>
      <c r="K1334" s="22"/>
      <c r="L1334" s="22"/>
      <c r="M1334" s="22"/>
      <c r="N1334" s="22"/>
    </row>
    <row r="1335" spans="6:14" x14ac:dyDescent="0.5">
      <c r="F1335" s="82"/>
      <c r="G1335" s="82"/>
      <c r="H1335" s="22"/>
      <c r="I1335" s="22"/>
      <c r="J1335" s="22"/>
      <c r="K1335" s="22"/>
      <c r="L1335" s="22"/>
      <c r="M1335" s="22"/>
      <c r="N1335" s="22"/>
    </row>
    <row r="1336" spans="6:14" x14ac:dyDescent="0.5">
      <c r="F1336" s="82"/>
      <c r="G1336" s="82"/>
      <c r="H1336" s="22"/>
      <c r="I1336" s="22"/>
      <c r="J1336" s="22"/>
      <c r="K1336" s="22"/>
      <c r="L1336" s="22"/>
      <c r="M1336" s="22"/>
      <c r="N1336" s="22"/>
    </row>
    <row r="1337" spans="6:14" x14ac:dyDescent="0.5">
      <c r="F1337" s="82"/>
      <c r="G1337" s="82"/>
      <c r="H1337" s="22"/>
      <c r="I1337" s="22"/>
      <c r="J1337" s="22"/>
      <c r="K1337" s="22"/>
      <c r="L1337" s="22"/>
      <c r="M1337" s="22"/>
      <c r="N1337" s="22"/>
    </row>
    <row r="1338" spans="6:14" x14ac:dyDescent="0.5">
      <c r="F1338" s="82"/>
      <c r="G1338" s="82"/>
      <c r="H1338" s="22"/>
      <c r="I1338" s="22"/>
      <c r="J1338" s="22"/>
      <c r="K1338" s="22"/>
      <c r="L1338" s="22"/>
      <c r="M1338" s="22"/>
      <c r="N1338" s="22"/>
    </row>
    <row r="1339" spans="6:14" x14ac:dyDescent="0.5">
      <c r="F1339" s="82"/>
      <c r="G1339" s="82"/>
      <c r="H1339" s="22"/>
      <c r="I1339" s="22"/>
      <c r="J1339" s="22"/>
      <c r="K1339" s="22"/>
      <c r="L1339" s="22"/>
      <c r="M1339" s="22"/>
      <c r="N1339" s="22"/>
    </row>
    <row r="1340" spans="6:14" x14ac:dyDescent="0.5">
      <c r="F1340" s="82"/>
      <c r="G1340" s="82"/>
      <c r="H1340" s="22"/>
      <c r="I1340" s="22"/>
      <c r="J1340" s="22"/>
      <c r="K1340" s="22"/>
      <c r="L1340" s="22"/>
      <c r="M1340" s="22"/>
      <c r="N1340" s="22"/>
    </row>
    <row r="1341" spans="6:14" x14ac:dyDescent="0.5">
      <c r="F1341" s="82"/>
      <c r="G1341" s="82"/>
      <c r="H1341" s="22"/>
      <c r="I1341" s="22"/>
      <c r="J1341" s="22"/>
      <c r="K1341" s="22"/>
      <c r="L1341" s="22"/>
      <c r="M1341" s="22"/>
      <c r="N1341" s="22"/>
    </row>
    <row r="1342" spans="6:14" x14ac:dyDescent="0.5">
      <c r="F1342" s="82"/>
      <c r="G1342" s="82"/>
      <c r="H1342" s="22"/>
      <c r="I1342" s="22"/>
      <c r="J1342" s="22"/>
      <c r="K1342" s="22"/>
      <c r="L1342" s="22"/>
      <c r="M1342" s="22"/>
      <c r="N1342" s="22"/>
    </row>
    <row r="1343" spans="6:14" x14ac:dyDescent="0.5">
      <c r="F1343" s="82"/>
      <c r="G1343" s="82"/>
      <c r="H1343" s="22"/>
      <c r="I1343" s="22"/>
      <c r="J1343" s="22"/>
      <c r="K1343" s="22"/>
      <c r="L1343" s="22"/>
      <c r="M1343" s="22"/>
      <c r="N1343" s="22"/>
    </row>
    <row r="1344" spans="6:14" x14ac:dyDescent="0.5">
      <c r="F1344" s="82"/>
      <c r="G1344" s="82"/>
      <c r="H1344" s="22"/>
      <c r="I1344" s="22"/>
      <c r="J1344" s="22"/>
      <c r="K1344" s="22"/>
      <c r="L1344" s="22"/>
      <c r="M1344" s="22"/>
      <c r="N1344" s="22"/>
    </row>
    <row r="1345" spans="6:14" x14ac:dyDescent="0.5">
      <c r="F1345" s="82"/>
      <c r="G1345" s="82"/>
      <c r="H1345" s="22"/>
      <c r="I1345" s="22"/>
      <c r="J1345" s="22"/>
      <c r="K1345" s="22"/>
      <c r="L1345" s="22"/>
      <c r="M1345" s="22"/>
      <c r="N1345" s="22"/>
    </row>
    <row r="1346" spans="6:14" x14ac:dyDescent="0.5">
      <c r="F1346" s="82"/>
      <c r="G1346" s="82"/>
      <c r="H1346" s="22"/>
      <c r="I1346" s="22"/>
      <c r="J1346" s="22"/>
      <c r="K1346" s="22"/>
      <c r="L1346" s="22"/>
      <c r="M1346" s="22"/>
      <c r="N1346" s="22"/>
    </row>
    <row r="1347" spans="6:14" x14ac:dyDescent="0.5">
      <c r="F1347" s="82"/>
      <c r="G1347" s="82"/>
      <c r="H1347" s="22"/>
      <c r="I1347" s="22"/>
      <c r="J1347" s="22"/>
      <c r="K1347" s="22"/>
      <c r="L1347" s="22"/>
      <c r="M1347" s="22"/>
      <c r="N1347" s="22"/>
    </row>
    <row r="1348" spans="6:14" x14ac:dyDescent="0.5">
      <c r="F1348" s="82"/>
      <c r="G1348" s="82"/>
      <c r="H1348" s="22"/>
      <c r="I1348" s="22"/>
      <c r="J1348" s="22"/>
      <c r="K1348" s="22"/>
      <c r="L1348" s="22"/>
      <c r="M1348" s="22"/>
      <c r="N1348" s="22"/>
    </row>
    <row r="1349" spans="6:14" x14ac:dyDescent="0.5">
      <c r="F1349" s="82"/>
      <c r="G1349" s="82"/>
      <c r="H1349" s="22"/>
      <c r="I1349" s="22"/>
      <c r="J1349" s="22"/>
      <c r="K1349" s="22"/>
      <c r="L1349" s="22"/>
      <c r="M1349" s="22"/>
      <c r="N1349" s="22"/>
    </row>
    <row r="1350" spans="6:14" x14ac:dyDescent="0.5">
      <c r="F1350" s="82"/>
      <c r="G1350" s="82"/>
      <c r="H1350" s="22"/>
      <c r="I1350" s="22"/>
      <c r="J1350" s="22"/>
      <c r="K1350" s="22"/>
      <c r="L1350" s="22"/>
      <c r="M1350" s="22"/>
      <c r="N1350" s="22"/>
    </row>
    <row r="1351" spans="6:14" x14ac:dyDescent="0.5">
      <c r="F1351" s="82"/>
      <c r="G1351" s="82"/>
      <c r="H1351" s="22"/>
      <c r="I1351" s="22"/>
      <c r="J1351" s="22"/>
      <c r="K1351" s="22"/>
      <c r="L1351" s="22"/>
      <c r="M1351" s="22"/>
      <c r="N1351" s="22"/>
    </row>
    <row r="1352" spans="6:14" x14ac:dyDescent="0.5">
      <c r="F1352" s="82"/>
      <c r="G1352" s="82"/>
      <c r="H1352" s="22"/>
      <c r="I1352" s="22"/>
      <c r="J1352" s="22"/>
      <c r="K1352" s="22"/>
      <c r="L1352" s="22"/>
      <c r="M1352" s="22"/>
      <c r="N1352" s="22"/>
    </row>
    <row r="1353" spans="6:14" x14ac:dyDescent="0.5">
      <c r="F1353" s="82"/>
      <c r="G1353" s="82"/>
      <c r="H1353" s="22"/>
      <c r="I1353" s="22"/>
      <c r="J1353" s="22"/>
      <c r="K1353" s="22"/>
      <c r="L1353" s="22"/>
      <c r="M1353" s="22"/>
      <c r="N1353" s="22"/>
    </row>
    <row r="1354" spans="6:14" x14ac:dyDescent="0.5">
      <c r="F1354" s="82"/>
      <c r="G1354" s="82"/>
      <c r="H1354" s="22"/>
      <c r="I1354" s="22"/>
      <c r="J1354" s="22"/>
      <c r="K1354" s="22"/>
      <c r="L1354" s="22"/>
      <c r="M1354" s="22"/>
      <c r="N1354" s="22"/>
    </row>
    <row r="1355" spans="6:14" x14ac:dyDescent="0.5">
      <c r="F1355" s="82"/>
      <c r="G1355" s="82"/>
      <c r="H1355" s="22"/>
      <c r="I1355" s="22"/>
      <c r="J1355" s="22"/>
      <c r="K1355" s="22"/>
      <c r="L1355" s="22"/>
      <c r="M1355" s="22"/>
      <c r="N1355" s="22"/>
    </row>
    <row r="1356" spans="6:14" x14ac:dyDescent="0.5">
      <c r="F1356" s="82"/>
      <c r="G1356" s="82"/>
      <c r="H1356" s="22"/>
      <c r="I1356" s="22"/>
      <c r="J1356" s="22"/>
      <c r="K1356" s="22"/>
      <c r="L1356" s="22"/>
      <c r="M1356" s="22"/>
      <c r="N1356" s="22"/>
    </row>
    <row r="1357" spans="6:14" x14ac:dyDescent="0.5">
      <c r="F1357" s="82"/>
      <c r="G1357" s="82"/>
      <c r="H1357" s="22"/>
      <c r="I1357" s="22"/>
      <c r="J1357" s="22"/>
      <c r="K1357" s="22"/>
      <c r="L1357" s="22"/>
      <c r="M1357" s="22"/>
      <c r="N1357" s="22"/>
    </row>
    <row r="1358" spans="6:14" x14ac:dyDescent="0.5">
      <c r="F1358" s="82"/>
      <c r="G1358" s="82"/>
      <c r="H1358" s="22"/>
      <c r="I1358" s="22"/>
      <c r="J1358" s="22"/>
      <c r="K1358" s="22"/>
      <c r="L1358" s="22"/>
      <c r="M1358" s="22"/>
      <c r="N1358" s="22"/>
    </row>
    <row r="1359" spans="6:14" x14ac:dyDescent="0.5">
      <c r="F1359" s="82"/>
      <c r="G1359" s="82"/>
      <c r="H1359" s="22"/>
      <c r="I1359" s="22"/>
      <c r="J1359" s="22"/>
      <c r="K1359" s="22"/>
      <c r="L1359" s="22"/>
      <c r="M1359" s="22"/>
      <c r="N1359" s="22"/>
    </row>
    <row r="1360" spans="6:14" x14ac:dyDescent="0.5">
      <c r="F1360" s="82"/>
      <c r="G1360" s="82"/>
      <c r="H1360" s="22"/>
      <c r="I1360" s="22"/>
      <c r="J1360" s="22"/>
      <c r="K1360" s="22"/>
      <c r="L1360" s="22"/>
      <c r="M1360" s="22"/>
      <c r="N1360" s="22"/>
    </row>
    <row r="1361" spans="6:14" x14ac:dyDescent="0.5">
      <c r="F1361" s="82"/>
      <c r="G1361" s="82"/>
      <c r="H1361" s="22"/>
      <c r="I1361" s="22"/>
      <c r="J1361" s="22"/>
      <c r="K1361" s="22"/>
      <c r="L1361" s="22"/>
      <c r="M1361" s="22"/>
      <c r="N1361" s="22"/>
    </row>
    <row r="1362" spans="6:14" x14ac:dyDescent="0.5">
      <c r="F1362" s="82"/>
      <c r="G1362" s="82"/>
      <c r="H1362" s="22"/>
      <c r="I1362" s="22"/>
      <c r="J1362" s="22"/>
      <c r="K1362" s="22"/>
      <c r="L1362" s="22"/>
      <c r="M1362" s="22"/>
      <c r="N1362" s="22"/>
    </row>
    <row r="1363" spans="6:14" x14ac:dyDescent="0.5">
      <c r="F1363" s="82"/>
      <c r="G1363" s="82"/>
      <c r="H1363" s="22"/>
      <c r="I1363" s="22"/>
      <c r="J1363" s="22"/>
      <c r="K1363" s="22"/>
      <c r="L1363" s="22"/>
      <c r="M1363" s="22"/>
      <c r="N1363" s="22"/>
    </row>
    <row r="1364" spans="6:14" x14ac:dyDescent="0.5">
      <c r="F1364" s="82"/>
      <c r="G1364" s="82"/>
      <c r="H1364" s="22"/>
      <c r="I1364" s="22"/>
      <c r="J1364" s="22"/>
      <c r="K1364" s="22"/>
      <c r="L1364" s="22"/>
      <c r="M1364" s="22"/>
      <c r="N1364" s="22"/>
    </row>
    <row r="1365" spans="6:14" x14ac:dyDescent="0.5">
      <c r="F1365" s="82"/>
      <c r="G1365" s="82"/>
      <c r="H1365" s="22"/>
      <c r="I1365" s="22"/>
      <c r="J1365" s="22"/>
      <c r="K1365" s="22"/>
      <c r="L1365" s="22"/>
      <c r="M1365" s="22"/>
      <c r="N1365" s="22"/>
    </row>
    <row r="1366" spans="6:14" x14ac:dyDescent="0.5">
      <c r="F1366" s="82"/>
      <c r="G1366" s="82"/>
      <c r="H1366" s="22"/>
      <c r="I1366" s="22"/>
      <c r="J1366" s="22"/>
      <c r="K1366" s="22"/>
      <c r="L1366" s="22"/>
      <c r="M1366" s="22"/>
      <c r="N1366" s="22"/>
    </row>
    <row r="1367" spans="6:14" x14ac:dyDescent="0.5">
      <c r="F1367" s="82"/>
      <c r="G1367" s="82"/>
      <c r="H1367" s="22"/>
      <c r="I1367" s="22"/>
      <c r="J1367" s="22"/>
      <c r="K1367" s="22"/>
      <c r="L1367" s="22"/>
      <c r="M1367" s="22"/>
      <c r="N1367" s="22"/>
    </row>
    <row r="1368" spans="6:14" x14ac:dyDescent="0.5">
      <c r="F1368" s="82"/>
      <c r="G1368" s="82"/>
      <c r="H1368" s="22"/>
      <c r="I1368" s="22"/>
      <c r="J1368" s="22"/>
      <c r="K1368" s="22"/>
      <c r="L1368" s="22"/>
      <c r="M1368" s="22"/>
      <c r="N1368" s="22"/>
    </row>
    <row r="1369" spans="6:14" x14ac:dyDescent="0.5">
      <c r="F1369" s="82"/>
      <c r="G1369" s="82"/>
      <c r="H1369" s="22"/>
      <c r="I1369" s="22"/>
      <c r="J1369" s="22"/>
      <c r="K1369" s="22"/>
      <c r="L1369" s="22"/>
      <c r="M1369" s="22"/>
      <c r="N1369" s="22"/>
    </row>
    <row r="1370" spans="6:14" x14ac:dyDescent="0.5">
      <c r="F1370" s="82"/>
      <c r="G1370" s="82"/>
      <c r="H1370" s="22"/>
      <c r="I1370" s="22"/>
      <c r="J1370" s="22"/>
      <c r="K1370" s="22"/>
      <c r="L1370" s="22"/>
      <c r="M1370" s="22"/>
      <c r="N1370" s="22"/>
    </row>
    <row r="1371" spans="6:14" x14ac:dyDescent="0.5">
      <c r="F1371" s="82"/>
      <c r="G1371" s="82"/>
      <c r="H1371" s="22"/>
      <c r="I1371" s="22"/>
      <c r="J1371" s="22"/>
      <c r="K1371" s="22"/>
      <c r="L1371" s="22"/>
      <c r="M1371" s="22"/>
      <c r="N1371" s="22"/>
    </row>
    <row r="1372" spans="6:14" x14ac:dyDescent="0.5">
      <c r="F1372" s="82"/>
      <c r="G1372" s="82"/>
      <c r="H1372" s="22"/>
      <c r="I1372" s="22"/>
      <c r="J1372" s="22"/>
      <c r="K1372" s="22"/>
      <c r="L1372" s="22"/>
      <c r="M1372" s="22"/>
      <c r="N1372" s="22"/>
    </row>
    <row r="1373" spans="6:14" x14ac:dyDescent="0.5">
      <c r="F1373" s="82"/>
      <c r="G1373" s="82"/>
      <c r="H1373" s="22"/>
      <c r="I1373" s="22"/>
      <c r="J1373" s="22"/>
      <c r="K1373" s="22"/>
      <c r="L1373" s="22"/>
      <c r="M1373" s="22"/>
      <c r="N1373" s="22"/>
    </row>
    <row r="1374" spans="6:14" x14ac:dyDescent="0.5">
      <c r="F1374" s="82"/>
      <c r="G1374" s="82"/>
      <c r="H1374" s="22"/>
      <c r="I1374" s="22"/>
      <c r="J1374" s="22"/>
      <c r="K1374" s="22"/>
      <c r="L1374" s="22"/>
      <c r="M1374" s="22"/>
      <c r="N1374" s="22"/>
    </row>
    <row r="1375" spans="6:14" x14ac:dyDescent="0.5">
      <c r="F1375" s="82"/>
      <c r="G1375" s="82"/>
      <c r="H1375" s="22"/>
      <c r="I1375" s="22"/>
      <c r="J1375" s="22"/>
      <c r="K1375" s="22"/>
      <c r="L1375" s="22"/>
      <c r="M1375" s="22"/>
      <c r="N1375" s="22"/>
    </row>
    <row r="1376" spans="6:14" x14ac:dyDescent="0.5">
      <c r="F1376" s="82"/>
      <c r="G1376" s="82"/>
      <c r="H1376" s="22"/>
      <c r="I1376" s="22"/>
      <c r="J1376" s="22"/>
      <c r="K1376" s="22"/>
      <c r="L1376" s="22"/>
      <c r="M1376" s="22"/>
      <c r="N1376" s="22"/>
    </row>
    <row r="1377" spans="6:14" x14ac:dyDescent="0.5">
      <c r="F1377" s="82"/>
      <c r="G1377" s="82"/>
      <c r="H1377" s="22"/>
      <c r="I1377" s="22"/>
      <c r="J1377" s="22"/>
      <c r="K1377" s="22"/>
      <c r="L1377" s="22"/>
      <c r="M1377" s="22"/>
      <c r="N1377" s="22"/>
    </row>
    <row r="1378" spans="6:14" x14ac:dyDescent="0.5">
      <c r="F1378" s="82"/>
      <c r="G1378" s="82"/>
      <c r="H1378" s="22"/>
      <c r="I1378" s="22"/>
      <c r="J1378" s="22"/>
      <c r="K1378" s="22"/>
      <c r="L1378" s="22"/>
      <c r="M1378" s="22"/>
      <c r="N1378" s="22"/>
    </row>
    <row r="1379" spans="6:14" x14ac:dyDescent="0.5">
      <c r="F1379" s="82"/>
      <c r="G1379" s="82"/>
      <c r="H1379" s="22"/>
      <c r="I1379" s="22"/>
      <c r="J1379" s="22"/>
      <c r="K1379" s="22"/>
      <c r="L1379" s="22"/>
      <c r="M1379" s="22"/>
      <c r="N1379" s="22"/>
    </row>
    <row r="1380" spans="6:14" x14ac:dyDescent="0.5">
      <c r="F1380" s="82"/>
      <c r="G1380" s="82"/>
      <c r="H1380" s="22"/>
      <c r="I1380" s="22"/>
      <c r="J1380" s="22"/>
      <c r="K1380" s="22"/>
      <c r="L1380" s="22"/>
      <c r="M1380" s="22"/>
      <c r="N1380" s="22"/>
    </row>
    <row r="1381" spans="6:14" x14ac:dyDescent="0.5">
      <c r="F1381" s="82"/>
      <c r="G1381" s="82"/>
      <c r="H1381" s="22"/>
      <c r="I1381" s="22"/>
      <c r="J1381" s="22"/>
      <c r="K1381" s="22"/>
      <c r="L1381" s="22"/>
      <c r="M1381" s="22"/>
      <c r="N1381" s="22"/>
    </row>
    <row r="1382" spans="6:14" x14ac:dyDescent="0.5">
      <c r="F1382" s="82"/>
      <c r="G1382" s="82"/>
      <c r="H1382" s="22"/>
      <c r="I1382" s="22"/>
      <c r="J1382" s="22"/>
      <c r="K1382" s="22"/>
      <c r="L1382" s="22"/>
      <c r="M1382" s="22"/>
      <c r="N1382" s="22"/>
    </row>
    <row r="1383" spans="6:14" x14ac:dyDescent="0.5">
      <c r="F1383" s="82"/>
      <c r="G1383" s="82"/>
      <c r="H1383" s="22"/>
      <c r="I1383" s="22"/>
      <c r="J1383" s="22"/>
      <c r="K1383" s="22"/>
      <c r="L1383" s="22"/>
      <c r="M1383" s="22"/>
      <c r="N1383" s="22"/>
    </row>
    <row r="1384" spans="6:14" x14ac:dyDescent="0.5">
      <c r="F1384" s="82"/>
      <c r="G1384" s="82"/>
      <c r="H1384" s="22"/>
      <c r="I1384" s="22"/>
      <c r="J1384" s="22"/>
      <c r="K1384" s="22"/>
      <c r="L1384" s="22"/>
      <c r="M1384" s="22"/>
      <c r="N1384" s="22"/>
    </row>
    <row r="1385" spans="6:14" x14ac:dyDescent="0.5">
      <c r="F1385" s="82"/>
      <c r="G1385" s="82"/>
      <c r="H1385" s="22"/>
      <c r="I1385" s="22"/>
      <c r="J1385" s="22"/>
      <c r="K1385" s="22"/>
      <c r="L1385" s="22"/>
      <c r="M1385" s="22"/>
      <c r="N1385" s="22"/>
    </row>
    <row r="1386" spans="6:14" x14ac:dyDescent="0.5">
      <c r="F1386" s="82"/>
      <c r="G1386" s="82"/>
      <c r="H1386" s="22"/>
      <c r="I1386" s="22"/>
      <c r="J1386" s="22"/>
      <c r="K1386" s="22"/>
      <c r="L1386" s="22"/>
      <c r="M1386" s="22"/>
      <c r="N1386" s="22"/>
    </row>
    <row r="1387" spans="6:14" x14ac:dyDescent="0.5">
      <c r="F1387" s="82"/>
      <c r="G1387" s="82"/>
      <c r="H1387" s="22"/>
      <c r="I1387" s="22"/>
      <c r="J1387" s="22"/>
      <c r="K1387" s="22"/>
      <c r="L1387" s="22"/>
      <c r="M1387" s="22"/>
      <c r="N1387" s="22"/>
    </row>
    <row r="1388" spans="6:14" x14ac:dyDescent="0.5">
      <c r="F1388" s="82"/>
      <c r="G1388" s="82"/>
      <c r="H1388" s="22"/>
      <c r="I1388" s="22"/>
      <c r="J1388" s="22"/>
      <c r="K1388" s="22"/>
      <c r="L1388" s="22"/>
      <c r="M1388" s="22"/>
      <c r="N1388" s="22"/>
    </row>
    <row r="1389" spans="6:14" x14ac:dyDescent="0.5">
      <c r="F1389" s="82"/>
      <c r="G1389" s="82"/>
      <c r="H1389" s="22"/>
      <c r="I1389" s="22"/>
      <c r="J1389" s="22"/>
      <c r="K1389" s="22"/>
      <c r="L1389" s="22"/>
      <c r="M1389" s="22"/>
      <c r="N1389" s="22"/>
    </row>
    <row r="1390" spans="6:14" x14ac:dyDescent="0.5">
      <c r="F1390" s="82"/>
      <c r="G1390" s="82"/>
      <c r="H1390" s="22"/>
      <c r="I1390" s="22"/>
      <c r="J1390" s="22"/>
      <c r="K1390" s="22"/>
      <c r="L1390" s="22"/>
      <c r="M1390" s="22"/>
      <c r="N1390" s="22"/>
    </row>
    <row r="1391" spans="6:14" x14ac:dyDescent="0.5">
      <c r="F1391" s="82"/>
      <c r="G1391" s="82"/>
      <c r="H1391" s="22"/>
      <c r="I1391" s="22"/>
      <c r="J1391" s="22"/>
      <c r="K1391" s="22"/>
      <c r="L1391" s="22"/>
      <c r="M1391" s="22"/>
      <c r="N1391" s="22"/>
    </row>
    <row r="1392" spans="6:14" x14ac:dyDescent="0.5">
      <c r="F1392" s="82"/>
      <c r="G1392" s="82"/>
      <c r="H1392" s="22"/>
      <c r="I1392" s="22"/>
      <c r="J1392" s="22"/>
      <c r="K1392" s="22"/>
      <c r="L1392" s="22"/>
      <c r="M1392" s="22"/>
      <c r="N1392" s="22"/>
    </row>
    <row r="1393" spans="6:14" x14ac:dyDescent="0.5">
      <c r="F1393" s="82"/>
      <c r="G1393" s="82"/>
      <c r="H1393" s="22"/>
      <c r="I1393" s="22"/>
      <c r="J1393" s="22"/>
      <c r="K1393" s="22"/>
      <c r="L1393" s="22"/>
      <c r="M1393" s="22"/>
      <c r="N1393" s="22"/>
    </row>
    <row r="1394" spans="6:14" x14ac:dyDescent="0.5">
      <c r="F1394" s="82"/>
      <c r="G1394" s="82"/>
      <c r="H1394" s="22"/>
      <c r="I1394" s="22"/>
      <c r="J1394" s="22"/>
      <c r="K1394" s="22"/>
      <c r="L1394" s="22"/>
      <c r="M1394" s="22"/>
      <c r="N1394" s="22"/>
    </row>
    <row r="1395" spans="6:14" x14ac:dyDescent="0.5">
      <c r="F1395" s="82"/>
      <c r="G1395" s="82"/>
      <c r="H1395" s="22"/>
      <c r="I1395" s="22"/>
      <c r="J1395" s="22"/>
      <c r="K1395" s="22"/>
      <c r="L1395" s="22"/>
      <c r="M1395" s="22"/>
      <c r="N1395" s="22"/>
    </row>
    <row r="1396" spans="6:14" x14ac:dyDescent="0.5">
      <c r="F1396" s="82"/>
      <c r="G1396" s="82"/>
      <c r="H1396" s="22"/>
      <c r="I1396" s="22"/>
      <c r="J1396" s="22"/>
      <c r="K1396" s="22"/>
      <c r="L1396" s="22"/>
      <c r="M1396" s="22"/>
      <c r="N1396" s="22"/>
    </row>
    <row r="1397" spans="6:14" x14ac:dyDescent="0.5">
      <c r="F1397" s="82"/>
      <c r="G1397" s="82"/>
      <c r="H1397" s="22"/>
      <c r="I1397" s="22"/>
      <c r="J1397" s="22"/>
      <c r="K1397" s="22"/>
      <c r="L1397" s="22"/>
      <c r="M1397" s="22"/>
      <c r="N1397" s="22"/>
    </row>
    <row r="1398" spans="6:14" x14ac:dyDescent="0.5">
      <c r="F1398" s="82"/>
      <c r="G1398" s="82"/>
      <c r="H1398" s="22"/>
      <c r="I1398" s="22"/>
      <c r="J1398" s="22"/>
      <c r="K1398" s="22"/>
      <c r="L1398" s="22"/>
      <c r="M1398" s="22"/>
      <c r="N1398" s="22"/>
    </row>
    <row r="1399" spans="6:14" x14ac:dyDescent="0.5">
      <c r="F1399" s="82"/>
      <c r="G1399" s="82"/>
      <c r="H1399" s="22"/>
      <c r="I1399" s="22"/>
      <c r="J1399" s="22"/>
      <c r="K1399" s="22"/>
      <c r="L1399" s="22"/>
      <c r="M1399" s="22"/>
      <c r="N1399" s="22"/>
    </row>
    <row r="1400" spans="6:14" x14ac:dyDescent="0.5">
      <c r="F1400" s="82"/>
      <c r="G1400" s="82"/>
      <c r="H1400" s="22"/>
      <c r="I1400" s="22"/>
      <c r="J1400" s="22"/>
      <c r="K1400" s="22"/>
      <c r="L1400" s="22"/>
      <c r="M1400" s="22"/>
      <c r="N1400" s="22"/>
    </row>
    <row r="1401" spans="6:14" x14ac:dyDescent="0.5">
      <c r="F1401" s="82"/>
      <c r="G1401" s="82"/>
      <c r="H1401" s="22"/>
      <c r="I1401" s="22"/>
      <c r="J1401" s="22"/>
      <c r="K1401" s="22"/>
      <c r="L1401" s="22"/>
      <c r="M1401" s="22"/>
      <c r="N1401" s="22"/>
    </row>
    <row r="1402" spans="6:14" x14ac:dyDescent="0.5">
      <c r="F1402" s="82"/>
      <c r="G1402" s="82"/>
      <c r="H1402" s="22"/>
      <c r="I1402" s="22"/>
      <c r="J1402" s="22"/>
      <c r="K1402" s="22"/>
      <c r="L1402" s="22"/>
      <c r="M1402" s="22"/>
      <c r="N1402" s="22"/>
    </row>
    <row r="1403" spans="6:14" x14ac:dyDescent="0.5">
      <c r="F1403" s="82"/>
      <c r="G1403" s="82"/>
      <c r="H1403" s="22"/>
      <c r="I1403" s="22"/>
      <c r="J1403" s="22"/>
      <c r="K1403" s="22"/>
      <c r="L1403" s="22"/>
      <c r="M1403" s="22"/>
      <c r="N1403" s="22"/>
    </row>
    <row r="1404" spans="6:14" x14ac:dyDescent="0.5">
      <c r="F1404" s="82"/>
      <c r="G1404" s="82"/>
      <c r="H1404" s="22"/>
      <c r="I1404" s="22"/>
      <c r="J1404" s="22"/>
      <c r="K1404" s="22"/>
      <c r="L1404" s="22"/>
      <c r="M1404" s="22"/>
      <c r="N1404" s="22"/>
    </row>
    <row r="1405" spans="6:14" x14ac:dyDescent="0.5">
      <c r="F1405" s="82"/>
      <c r="G1405" s="82"/>
      <c r="H1405" s="22"/>
      <c r="I1405" s="22"/>
      <c r="J1405" s="22"/>
      <c r="K1405" s="22"/>
      <c r="L1405" s="22"/>
      <c r="M1405" s="22"/>
      <c r="N1405" s="22"/>
    </row>
    <row r="1406" spans="6:14" x14ac:dyDescent="0.5">
      <c r="F1406" s="82"/>
      <c r="G1406" s="82"/>
      <c r="H1406" s="22"/>
      <c r="I1406" s="22"/>
      <c r="J1406" s="22"/>
      <c r="K1406" s="22"/>
      <c r="L1406" s="22"/>
      <c r="M1406" s="22"/>
      <c r="N1406" s="22"/>
    </row>
    <row r="1407" spans="6:14" x14ac:dyDescent="0.5">
      <c r="F1407" s="82"/>
      <c r="G1407" s="82"/>
      <c r="H1407" s="22"/>
      <c r="I1407" s="22"/>
      <c r="J1407" s="22"/>
      <c r="K1407" s="22"/>
      <c r="L1407" s="22"/>
      <c r="M1407" s="22"/>
      <c r="N1407" s="22"/>
    </row>
    <row r="1408" spans="6:14" x14ac:dyDescent="0.5">
      <c r="F1408" s="82"/>
      <c r="G1408" s="82"/>
      <c r="H1408" s="22"/>
      <c r="I1408" s="22"/>
      <c r="J1408" s="22"/>
      <c r="K1408" s="22"/>
      <c r="L1408" s="22"/>
      <c r="M1408" s="22"/>
      <c r="N1408" s="22"/>
    </row>
    <row r="1409" spans="6:14" x14ac:dyDescent="0.5">
      <c r="F1409" s="82"/>
      <c r="G1409" s="82"/>
      <c r="H1409" s="22"/>
      <c r="I1409" s="22"/>
      <c r="J1409" s="22"/>
      <c r="K1409" s="22"/>
      <c r="L1409" s="22"/>
      <c r="M1409" s="22"/>
      <c r="N1409" s="22"/>
    </row>
    <row r="1410" spans="6:14" x14ac:dyDescent="0.5">
      <c r="F1410" s="82"/>
      <c r="G1410" s="82"/>
      <c r="H1410" s="22"/>
      <c r="I1410" s="22"/>
      <c r="J1410" s="22"/>
      <c r="K1410" s="22"/>
      <c r="L1410" s="22"/>
      <c r="M1410" s="22"/>
      <c r="N1410" s="22"/>
    </row>
    <row r="1411" spans="6:14" x14ac:dyDescent="0.5">
      <c r="F1411" s="82"/>
      <c r="G1411" s="82"/>
      <c r="H1411" s="22"/>
      <c r="I1411" s="22"/>
      <c r="J1411" s="22"/>
      <c r="K1411" s="22"/>
      <c r="L1411" s="22"/>
      <c r="M1411" s="22"/>
      <c r="N1411" s="22"/>
    </row>
    <row r="1412" spans="6:14" x14ac:dyDescent="0.5">
      <c r="F1412" s="82"/>
      <c r="G1412" s="82"/>
      <c r="H1412" s="22"/>
      <c r="I1412" s="22"/>
      <c r="J1412" s="22"/>
      <c r="K1412" s="22"/>
      <c r="L1412" s="22"/>
      <c r="M1412" s="22"/>
      <c r="N1412" s="22"/>
    </row>
    <row r="1413" spans="6:14" x14ac:dyDescent="0.5">
      <c r="F1413" s="82"/>
      <c r="G1413" s="82"/>
      <c r="H1413" s="22"/>
      <c r="I1413" s="22"/>
      <c r="J1413" s="22"/>
      <c r="K1413" s="22"/>
      <c r="L1413" s="22"/>
      <c r="M1413" s="22"/>
      <c r="N1413" s="22"/>
    </row>
    <row r="1414" spans="6:14" x14ac:dyDescent="0.5">
      <c r="F1414" s="82"/>
      <c r="G1414" s="82"/>
      <c r="H1414" s="22"/>
      <c r="I1414" s="22"/>
      <c r="J1414" s="22"/>
      <c r="K1414" s="22"/>
      <c r="L1414" s="22"/>
      <c r="M1414" s="22"/>
      <c r="N1414" s="22"/>
    </row>
    <row r="1415" spans="6:14" x14ac:dyDescent="0.5">
      <c r="F1415" s="82"/>
      <c r="G1415" s="82"/>
      <c r="H1415" s="22"/>
      <c r="I1415" s="22"/>
      <c r="J1415" s="22"/>
      <c r="K1415" s="22"/>
      <c r="L1415" s="22"/>
      <c r="M1415" s="22"/>
      <c r="N1415" s="22"/>
    </row>
    <row r="1416" spans="6:14" x14ac:dyDescent="0.5">
      <c r="F1416" s="82"/>
      <c r="G1416" s="82"/>
      <c r="H1416" s="22"/>
      <c r="I1416" s="22"/>
      <c r="J1416" s="22"/>
      <c r="K1416" s="22"/>
      <c r="L1416" s="22"/>
      <c r="M1416" s="22"/>
      <c r="N1416" s="22"/>
    </row>
    <row r="1417" spans="6:14" x14ac:dyDescent="0.5">
      <c r="F1417" s="82"/>
      <c r="G1417" s="82"/>
      <c r="H1417" s="22"/>
      <c r="I1417" s="22"/>
      <c r="J1417" s="22"/>
      <c r="K1417" s="22"/>
      <c r="L1417" s="22"/>
      <c r="M1417" s="22"/>
      <c r="N1417" s="22"/>
    </row>
    <row r="1418" spans="6:14" x14ac:dyDescent="0.5">
      <c r="F1418" s="82"/>
      <c r="G1418" s="82"/>
      <c r="H1418" s="22"/>
      <c r="I1418" s="22"/>
      <c r="J1418" s="22"/>
      <c r="K1418" s="22"/>
      <c r="L1418" s="22"/>
      <c r="M1418" s="22"/>
      <c r="N1418" s="22"/>
    </row>
    <row r="1419" spans="6:14" x14ac:dyDescent="0.5">
      <c r="F1419" s="82"/>
      <c r="G1419" s="82"/>
      <c r="H1419" s="22"/>
      <c r="I1419" s="22"/>
      <c r="J1419" s="22"/>
      <c r="K1419" s="22"/>
      <c r="L1419" s="22"/>
      <c r="M1419" s="22"/>
      <c r="N1419" s="22"/>
    </row>
    <row r="1420" spans="6:14" x14ac:dyDescent="0.5">
      <c r="F1420" s="82"/>
      <c r="G1420" s="82"/>
      <c r="H1420" s="22"/>
      <c r="I1420" s="22"/>
      <c r="J1420" s="22"/>
      <c r="K1420" s="22"/>
      <c r="L1420" s="22"/>
      <c r="M1420" s="22"/>
      <c r="N1420" s="22"/>
    </row>
    <row r="1421" spans="6:14" x14ac:dyDescent="0.5">
      <c r="F1421" s="82"/>
      <c r="G1421" s="82"/>
      <c r="H1421" s="22"/>
      <c r="I1421" s="22"/>
      <c r="J1421" s="22"/>
      <c r="K1421" s="22"/>
      <c r="L1421" s="22"/>
      <c r="M1421" s="22"/>
      <c r="N1421" s="22"/>
    </row>
    <row r="1422" spans="6:14" x14ac:dyDescent="0.5">
      <c r="F1422" s="82"/>
      <c r="G1422" s="82"/>
      <c r="H1422" s="22"/>
      <c r="I1422" s="22"/>
      <c r="J1422" s="22"/>
      <c r="K1422" s="22"/>
      <c r="L1422" s="22"/>
      <c r="M1422" s="22"/>
      <c r="N1422" s="22"/>
    </row>
    <row r="1423" spans="6:14" x14ac:dyDescent="0.5">
      <c r="F1423" s="82"/>
      <c r="G1423" s="82"/>
      <c r="H1423" s="22"/>
      <c r="I1423" s="22"/>
      <c r="J1423" s="22"/>
      <c r="K1423" s="22"/>
      <c r="L1423" s="22"/>
      <c r="M1423" s="22"/>
      <c r="N1423" s="22"/>
    </row>
    <row r="1424" spans="6:14" x14ac:dyDescent="0.5">
      <c r="F1424" s="82"/>
      <c r="G1424" s="82"/>
      <c r="H1424" s="22"/>
      <c r="I1424" s="22"/>
      <c r="J1424" s="22"/>
      <c r="K1424" s="22"/>
      <c r="L1424" s="22"/>
      <c r="M1424" s="22"/>
      <c r="N1424" s="22"/>
    </row>
    <row r="1425" spans="6:14" x14ac:dyDescent="0.5">
      <c r="F1425" s="82"/>
      <c r="G1425" s="82"/>
      <c r="H1425" s="22"/>
      <c r="I1425" s="22"/>
      <c r="J1425" s="22"/>
      <c r="K1425" s="22"/>
      <c r="L1425" s="22"/>
      <c r="M1425" s="22"/>
      <c r="N1425" s="22"/>
    </row>
    <row r="1426" spans="6:14" x14ac:dyDescent="0.5">
      <c r="F1426" s="82"/>
      <c r="G1426" s="82"/>
      <c r="H1426" s="22"/>
      <c r="I1426" s="22"/>
      <c r="J1426" s="22"/>
      <c r="K1426" s="22"/>
      <c r="L1426" s="22"/>
      <c r="M1426" s="22"/>
      <c r="N1426" s="22"/>
    </row>
    <row r="1427" spans="6:14" x14ac:dyDescent="0.5">
      <c r="F1427" s="82"/>
      <c r="G1427" s="82"/>
      <c r="H1427" s="22"/>
      <c r="I1427" s="22"/>
      <c r="J1427" s="22"/>
      <c r="K1427" s="22"/>
      <c r="L1427" s="22"/>
      <c r="M1427" s="22"/>
      <c r="N1427" s="22"/>
    </row>
    <row r="1428" spans="6:14" x14ac:dyDescent="0.5">
      <c r="F1428" s="82"/>
      <c r="G1428" s="82"/>
      <c r="H1428" s="22"/>
      <c r="I1428" s="22"/>
      <c r="J1428" s="22"/>
      <c r="K1428" s="22"/>
      <c r="L1428" s="22"/>
      <c r="M1428" s="22"/>
      <c r="N1428" s="22"/>
    </row>
    <row r="1429" spans="6:14" x14ac:dyDescent="0.5">
      <c r="F1429" s="82"/>
      <c r="G1429" s="82"/>
      <c r="H1429" s="22"/>
      <c r="I1429" s="22"/>
      <c r="J1429" s="22"/>
      <c r="K1429" s="22"/>
      <c r="L1429" s="22"/>
      <c r="M1429" s="22"/>
      <c r="N1429" s="22"/>
    </row>
    <row r="1430" spans="6:14" x14ac:dyDescent="0.5">
      <c r="F1430" s="82"/>
      <c r="G1430" s="82"/>
      <c r="H1430" s="22"/>
      <c r="I1430" s="22"/>
      <c r="J1430" s="22"/>
      <c r="K1430" s="22"/>
      <c r="L1430" s="22"/>
      <c r="M1430" s="22"/>
      <c r="N1430" s="22"/>
    </row>
    <row r="1431" spans="6:14" x14ac:dyDescent="0.5">
      <c r="F1431" s="82"/>
      <c r="G1431" s="82"/>
      <c r="H1431" s="22"/>
      <c r="I1431" s="22"/>
      <c r="J1431" s="22"/>
      <c r="K1431" s="22"/>
      <c r="L1431" s="22"/>
      <c r="M1431" s="22"/>
      <c r="N1431" s="22"/>
    </row>
    <row r="1432" spans="6:14" x14ac:dyDescent="0.5">
      <c r="F1432" s="82"/>
      <c r="G1432" s="82"/>
      <c r="H1432" s="22"/>
      <c r="I1432" s="22"/>
      <c r="J1432" s="22"/>
      <c r="K1432" s="22"/>
      <c r="L1432" s="22"/>
      <c r="M1432" s="22"/>
      <c r="N1432" s="22"/>
    </row>
    <row r="1433" spans="6:14" x14ac:dyDescent="0.5">
      <c r="F1433" s="82"/>
      <c r="G1433" s="82"/>
      <c r="H1433" s="22"/>
      <c r="I1433" s="22"/>
      <c r="J1433" s="22"/>
      <c r="K1433" s="22"/>
      <c r="L1433" s="22"/>
      <c r="M1433" s="22"/>
      <c r="N1433" s="22"/>
    </row>
    <row r="1434" spans="6:14" x14ac:dyDescent="0.5">
      <c r="F1434" s="82"/>
      <c r="G1434" s="82"/>
      <c r="H1434" s="22"/>
      <c r="I1434" s="22"/>
      <c r="J1434" s="22"/>
      <c r="K1434" s="22"/>
      <c r="L1434" s="22"/>
      <c r="M1434" s="22"/>
      <c r="N1434" s="22"/>
    </row>
    <row r="1435" spans="6:14" x14ac:dyDescent="0.5">
      <c r="F1435" s="82"/>
      <c r="G1435" s="82"/>
      <c r="H1435" s="22"/>
      <c r="I1435" s="22"/>
      <c r="J1435" s="22"/>
      <c r="K1435" s="22"/>
      <c r="L1435" s="22"/>
      <c r="M1435" s="22"/>
      <c r="N1435" s="22"/>
    </row>
    <row r="1436" spans="6:14" x14ac:dyDescent="0.5">
      <c r="F1436" s="82"/>
      <c r="G1436" s="82"/>
      <c r="H1436" s="22"/>
      <c r="I1436" s="22"/>
      <c r="J1436" s="22"/>
      <c r="K1436" s="22"/>
      <c r="L1436" s="22"/>
      <c r="M1436" s="22"/>
      <c r="N1436" s="22"/>
    </row>
    <row r="1437" spans="6:14" x14ac:dyDescent="0.5">
      <c r="F1437" s="82"/>
      <c r="G1437" s="82"/>
      <c r="H1437" s="22"/>
      <c r="I1437" s="22"/>
      <c r="J1437" s="22"/>
      <c r="K1437" s="22"/>
      <c r="L1437" s="22"/>
      <c r="M1437" s="22"/>
      <c r="N1437" s="22"/>
    </row>
    <row r="1438" spans="6:14" x14ac:dyDescent="0.5">
      <c r="F1438" s="82"/>
      <c r="G1438" s="82"/>
      <c r="H1438" s="22"/>
      <c r="I1438" s="22"/>
      <c r="J1438" s="22"/>
      <c r="K1438" s="22"/>
      <c r="L1438" s="22"/>
      <c r="M1438" s="22"/>
      <c r="N1438" s="22"/>
    </row>
    <row r="1439" spans="6:14" x14ac:dyDescent="0.5">
      <c r="F1439" s="82"/>
      <c r="G1439" s="82"/>
      <c r="H1439" s="22"/>
      <c r="I1439" s="22"/>
      <c r="J1439" s="22"/>
      <c r="K1439" s="22"/>
      <c r="L1439" s="22"/>
      <c r="M1439" s="22"/>
      <c r="N1439" s="22"/>
    </row>
    <row r="1440" spans="6:14" x14ac:dyDescent="0.5">
      <c r="F1440" s="82"/>
      <c r="G1440" s="82"/>
      <c r="H1440" s="22"/>
      <c r="I1440" s="22"/>
      <c r="J1440" s="22"/>
      <c r="K1440" s="22"/>
      <c r="L1440" s="22"/>
      <c r="M1440" s="22"/>
      <c r="N1440" s="22"/>
    </row>
    <row r="1441" spans="6:14" x14ac:dyDescent="0.5">
      <c r="F1441" s="82"/>
      <c r="G1441" s="82"/>
      <c r="H1441" s="22"/>
      <c r="I1441" s="22"/>
      <c r="J1441" s="22"/>
      <c r="K1441" s="22"/>
      <c r="L1441" s="22"/>
      <c r="M1441" s="22"/>
      <c r="N1441" s="22"/>
    </row>
    <row r="1442" spans="6:14" x14ac:dyDescent="0.5">
      <c r="F1442" s="82"/>
      <c r="G1442" s="82"/>
      <c r="H1442" s="22"/>
      <c r="I1442" s="22"/>
      <c r="J1442" s="22"/>
      <c r="K1442" s="22"/>
      <c r="L1442" s="22"/>
      <c r="M1442" s="22"/>
      <c r="N1442" s="22"/>
    </row>
    <row r="1443" spans="6:14" x14ac:dyDescent="0.5">
      <c r="F1443" s="82"/>
      <c r="G1443" s="82"/>
      <c r="H1443" s="22"/>
      <c r="I1443" s="22"/>
      <c r="J1443" s="22"/>
      <c r="K1443" s="22"/>
      <c r="L1443" s="22"/>
      <c r="M1443" s="22"/>
      <c r="N1443" s="22"/>
    </row>
    <row r="1444" spans="6:14" x14ac:dyDescent="0.5">
      <c r="F1444" s="82"/>
      <c r="G1444" s="82"/>
      <c r="H1444" s="22"/>
      <c r="I1444" s="22"/>
      <c r="J1444" s="22"/>
      <c r="K1444" s="22"/>
      <c r="L1444" s="22"/>
      <c r="M1444" s="22"/>
      <c r="N1444" s="22"/>
    </row>
    <row r="1445" spans="6:14" x14ac:dyDescent="0.5">
      <c r="F1445" s="82"/>
      <c r="G1445" s="82"/>
      <c r="H1445" s="22"/>
      <c r="I1445" s="22"/>
      <c r="J1445" s="22"/>
      <c r="K1445" s="22"/>
      <c r="L1445" s="22"/>
      <c r="M1445" s="22"/>
      <c r="N1445" s="22"/>
    </row>
    <row r="1446" spans="6:14" x14ac:dyDescent="0.5">
      <c r="F1446" s="82"/>
      <c r="G1446" s="82"/>
      <c r="H1446" s="22"/>
      <c r="I1446" s="22"/>
      <c r="J1446" s="22"/>
      <c r="K1446" s="22"/>
      <c r="L1446" s="22"/>
      <c r="M1446" s="22"/>
      <c r="N1446" s="22"/>
    </row>
    <row r="1447" spans="6:14" x14ac:dyDescent="0.5">
      <c r="F1447" s="82"/>
      <c r="G1447" s="82"/>
      <c r="H1447" s="22"/>
      <c r="I1447" s="22"/>
      <c r="J1447" s="22"/>
      <c r="K1447" s="22"/>
      <c r="L1447" s="22"/>
      <c r="M1447" s="22"/>
      <c r="N1447" s="22"/>
    </row>
    <row r="1448" spans="6:14" x14ac:dyDescent="0.5">
      <c r="F1448" s="82"/>
      <c r="G1448" s="82"/>
      <c r="H1448" s="22"/>
      <c r="I1448" s="22"/>
      <c r="J1448" s="22"/>
      <c r="K1448" s="22"/>
      <c r="L1448" s="22"/>
      <c r="M1448" s="22"/>
      <c r="N1448" s="22"/>
    </row>
    <row r="1449" spans="6:14" x14ac:dyDescent="0.5">
      <c r="F1449" s="82"/>
      <c r="G1449" s="82"/>
      <c r="H1449" s="22"/>
      <c r="I1449" s="22"/>
      <c r="J1449" s="22"/>
      <c r="K1449" s="22"/>
      <c r="L1449" s="22"/>
      <c r="M1449" s="22"/>
      <c r="N1449" s="22"/>
    </row>
    <row r="1450" spans="6:14" x14ac:dyDescent="0.5">
      <c r="F1450" s="82"/>
      <c r="G1450" s="82"/>
      <c r="H1450" s="22"/>
      <c r="I1450" s="22"/>
      <c r="J1450" s="22"/>
      <c r="K1450" s="22"/>
      <c r="L1450" s="22"/>
      <c r="M1450" s="22"/>
      <c r="N1450" s="22"/>
    </row>
    <row r="1451" spans="6:14" x14ac:dyDescent="0.5">
      <c r="F1451" s="82"/>
      <c r="G1451" s="82"/>
      <c r="H1451" s="22"/>
      <c r="I1451" s="22"/>
      <c r="J1451" s="22"/>
      <c r="K1451" s="22"/>
      <c r="L1451" s="22"/>
      <c r="M1451" s="22"/>
      <c r="N1451" s="22"/>
    </row>
    <row r="1452" spans="6:14" x14ac:dyDescent="0.5">
      <c r="F1452" s="82"/>
      <c r="G1452" s="82"/>
      <c r="H1452" s="22"/>
      <c r="I1452" s="22"/>
      <c r="J1452" s="22"/>
      <c r="K1452" s="22"/>
      <c r="L1452" s="22"/>
      <c r="M1452" s="22"/>
      <c r="N1452" s="22"/>
    </row>
    <row r="1453" spans="6:14" x14ac:dyDescent="0.5">
      <c r="F1453" s="82"/>
      <c r="G1453" s="82"/>
      <c r="H1453" s="22"/>
      <c r="I1453" s="22"/>
      <c r="J1453" s="22"/>
      <c r="K1453" s="22"/>
      <c r="L1453" s="22"/>
      <c r="M1453" s="22"/>
      <c r="N1453" s="22"/>
    </row>
    <row r="1454" spans="6:14" x14ac:dyDescent="0.5">
      <c r="F1454" s="82"/>
      <c r="G1454" s="82"/>
      <c r="H1454" s="22"/>
      <c r="I1454" s="22"/>
      <c r="J1454" s="22"/>
      <c r="K1454" s="22"/>
      <c r="L1454" s="22"/>
      <c r="M1454" s="22"/>
      <c r="N1454" s="22"/>
    </row>
    <row r="1455" spans="6:14" x14ac:dyDescent="0.5">
      <c r="F1455" s="82"/>
      <c r="G1455" s="82"/>
      <c r="H1455" s="22"/>
      <c r="I1455" s="22"/>
      <c r="J1455" s="22"/>
      <c r="K1455" s="22"/>
      <c r="L1455" s="22"/>
      <c r="M1455" s="22"/>
      <c r="N1455" s="22"/>
    </row>
    <row r="1456" spans="6:14" x14ac:dyDescent="0.5">
      <c r="F1456" s="82"/>
      <c r="G1456" s="82"/>
      <c r="H1456" s="22"/>
      <c r="I1456" s="22"/>
      <c r="J1456" s="22"/>
      <c r="K1456" s="22"/>
      <c r="L1456" s="22"/>
      <c r="M1456" s="22"/>
      <c r="N1456" s="22"/>
    </row>
    <row r="1457" spans="6:14" x14ac:dyDescent="0.5">
      <c r="F1457" s="82"/>
      <c r="G1457" s="82"/>
      <c r="H1457" s="22"/>
      <c r="I1457" s="22"/>
      <c r="J1457" s="22"/>
      <c r="K1457" s="22"/>
      <c r="L1457" s="22"/>
      <c r="M1457" s="22"/>
      <c r="N1457" s="22"/>
    </row>
    <row r="1458" spans="6:14" x14ac:dyDescent="0.5">
      <c r="F1458" s="82"/>
      <c r="G1458" s="82"/>
      <c r="H1458" s="22"/>
      <c r="I1458" s="22"/>
      <c r="J1458" s="22"/>
      <c r="K1458" s="22"/>
      <c r="L1458" s="22"/>
      <c r="M1458" s="22"/>
      <c r="N1458" s="22"/>
    </row>
    <row r="1459" spans="6:14" x14ac:dyDescent="0.5">
      <c r="F1459" s="82"/>
      <c r="G1459" s="82"/>
      <c r="H1459" s="22"/>
      <c r="I1459" s="22"/>
      <c r="J1459" s="22"/>
      <c r="K1459" s="22"/>
      <c r="L1459" s="22"/>
      <c r="M1459" s="22"/>
      <c r="N1459" s="22"/>
    </row>
    <row r="1460" spans="6:14" x14ac:dyDescent="0.5">
      <c r="F1460" s="82"/>
      <c r="G1460" s="82"/>
      <c r="H1460" s="22"/>
      <c r="I1460" s="22"/>
      <c r="J1460" s="22"/>
      <c r="K1460" s="22"/>
      <c r="L1460" s="22"/>
      <c r="M1460" s="22"/>
      <c r="N1460" s="22"/>
    </row>
    <row r="1461" spans="6:14" x14ac:dyDescent="0.5">
      <c r="F1461" s="82"/>
      <c r="G1461" s="82"/>
      <c r="H1461" s="22"/>
      <c r="I1461" s="22"/>
      <c r="J1461" s="22"/>
      <c r="K1461" s="22"/>
      <c r="L1461" s="22"/>
      <c r="M1461" s="22"/>
      <c r="N1461" s="22"/>
    </row>
    <row r="1462" spans="6:14" x14ac:dyDescent="0.5">
      <c r="F1462" s="82"/>
      <c r="G1462" s="82"/>
      <c r="H1462" s="22"/>
      <c r="I1462" s="22"/>
      <c r="J1462" s="22"/>
      <c r="K1462" s="22"/>
      <c r="L1462" s="22"/>
      <c r="M1462" s="22"/>
      <c r="N1462" s="22"/>
    </row>
    <row r="1463" spans="6:14" x14ac:dyDescent="0.5">
      <c r="F1463" s="82"/>
      <c r="G1463" s="82"/>
      <c r="H1463" s="22"/>
      <c r="I1463" s="22"/>
      <c r="J1463" s="22"/>
      <c r="K1463" s="22"/>
      <c r="L1463" s="22"/>
      <c r="M1463" s="22"/>
      <c r="N1463" s="22"/>
    </row>
    <row r="1464" spans="6:14" x14ac:dyDescent="0.5">
      <c r="F1464" s="82"/>
      <c r="G1464" s="82"/>
      <c r="H1464" s="22"/>
      <c r="I1464" s="22"/>
      <c r="J1464" s="22"/>
      <c r="K1464" s="22"/>
      <c r="L1464" s="22"/>
      <c r="M1464" s="22"/>
      <c r="N1464" s="22"/>
    </row>
    <row r="1465" spans="6:14" x14ac:dyDescent="0.5">
      <c r="F1465" s="82"/>
      <c r="G1465" s="82"/>
      <c r="H1465" s="22"/>
      <c r="I1465" s="22"/>
      <c r="J1465" s="22"/>
      <c r="K1465" s="22"/>
      <c r="L1465" s="22"/>
      <c r="M1465" s="22"/>
      <c r="N1465" s="22"/>
    </row>
    <row r="1466" spans="6:14" x14ac:dyDescent="0.5">
      <c r="F1466" s="82"/>
      <c r="G1466" s="82"/>
      <c r="H1466" s="22"/>
      <c r="I1466" s="22"/>
      <c r="J1466" s="22"/>
      <c r="K1466" s="22"/>
      <c r="L1466" s="22"/>
      <c r="M1466" s="22"/>
      <c r="N1466" s="22"/>
    </row>
    <row r="1467" spans="6:14" x14ac:dyDescent="0.5">
      <c r="F1467" s="82"/>
      <c r="G1467" s="82"/>
      <c r="H1467" s="22"/>
      <c r="I1467" s="22"/>
      <c r="J1467" s="22"/>
      <c r="K1467" s="22"/>
      <c r="L1467" s="22"/>
      <c r="M1467" s="22"/>
      <c r="N1467" s="22"/>
    </row>
    <row r="1468" spans="6:14" x14ac:dyDescent="0.5">
      <c r="F1468" s="82"/>
      <c r="G1468" s="82"/>
      <c r="H1468" s="22"/>
      <c r="I1468" s="22"/>
      <c r="J1468" s="22"/>
      <c r="K1468" s="22"/>
      <c r="L1468" s="22"/>
      <c r="M1468" s="22"/>
      <c r="N1468" s="22"/>
    </row>
    <row r="1469" spans="6:14" x14ac:dyDescent="0.5">
      <c r="F1469" s="82"/>
      <c r="G1469" s="82"/>
      <c r="H1469" s="22"/>
      <c r="I1469" s="22"/>
      <c r="J1469" s="22"/>
      <c r="K1469" s="22"/>
      <c r="L1469" s="22"/>
      <c r="M1469" s="22"/>
      <c r="N1469" s="22"/>
    </row>
    <row r="1470" spans="6:14" x14ac:dyDescent="0.5">
      <c r="F1470" s="82"/>
      <c r="G1470" s="82"/>
      <c r="H1470" s="22"/>
      <c r="I1470" s="22"/>
      <c r="J1470" s="22"/>
      <c r="K1470" s="22"/>
      <c r="L1470" s="22"/>
      <c r="M1470" s="22"/>
      <c r="N1470" s="22"/>
    </row>
    <row r="1471" spans="6:14" x14ac:dyDescent="0.5">
      <c r="F1471" s="82"/>
      <c r="G1471" s="82"/>
      <c r="H1471" s="22"/>
      <c r="I1471" s="22"/>
      <c r="J1471" s="22"/>
      <c r="K1471" s="22"/>
      <c r="L1471" s="22"/>
      <c r="M1471" s="22"/>
      <c r="N1471" s="22"/>
    </row>
    <row r="1472" spans="6:14" x14ac:dyDescent="0.5">
      <c r="F1472" s="82"/>
      <c r="G1472" s="82"/>
      <c r="H1472" s="22"/>
      <c r="I1472" s="22"/>
      <c r="J1472" s="22"/>
      <c r="K1472" s="22"/>
      <c r="L1472" s="22"/>
      <c r="M1472" s="22"/>
      <c r="N1472" s="22"/>
    </row>
    <row r="1473" spans="6:14" x14ac:dyDescent="0.5">
      <c r="F1473" s="82"/>
      <c r="G1473" s="82"/>
      <c r="H1473" s="22"/>
      <c r="I1473" s="22"/>
      <c r="J1473" s="22"/>
      <c r="K1473" s="22"/>
      <c r="L1473" s="22"/>
      <c r="M1473" s="22"/>
      <c r="N1473" s="22"/>
    </row>
    <row r="1474" spans="6:14" x14ac:dyDescent="0.5">
      <c r="F1474" s="82"/>
      <c r="G1474" s="82"/>
      <c r="H1474" s="22"/>
      <c r="I1474" s="22"/>
      <c r="J1474" s="22"/>
      <c r="K1474" s="22"/>
      <c r="L1474" s="22"/>
      <c r="M1474" s="22"/>
      <c r="N1474" s="22"/>
    </row>
    <row r="1475" spans="6:14" x14ac:dyDescent="0.5">
      <c r="F1475" s="82"/>
      <c r="G1475" s="82"/>
      <c r="H1475" s="22"/>
      <c r="I1475" s="22"/>
      <c r="J1475" s="22"/>
      <c r="K1475" s="22"/>
      <c r="L1475" s="22"/>
      <c r="M1475" s="22"/>
      <c r="N1475" s="22"/>
    </row>
    <row r="1476" spans="6:14" x14ac:dyDescent="0.5">
      <c r="F1476" s="82"/>
      <c r="G1476" s="82"/>
      <c r="H1476" s="22"/>
      <c r="I1476" s="22"/>
      <c r="J1476" s="22"/>
      <c r="K1476" s="22"/>
      <c r="L1476" s="22"/>
      <c r="M1476" s="22"/>
      <c r="N1476" s="22"/>
    </row>
    <row r="1477" spans="6:14" x14ac:dyDescent="0.5">
      <c r="F1477" s="82"/>
      <c r="G1477" s="82"/>
      <c r="H1477" s="22"/>
      <c r="I1477" s="22"/>
      <c r="J1477" s="22"/>
      <c r="K1477" s="22"/>
      <c r="L1477" s="22"/>
      <c r="M1477" s="22"/>
      <c r="N1477" s="22"/>
    </row>
    <row r="1478" spans="6:14" x14ac:dyDescent="0.5">
      <c r="F1478" s="82"/>
      <c r="G1478" s="82"/>
      <c r="H1478" s="22"/>
      <c r="I1478" s="22"/>
      <c r="J1478" s="22"/>
      <c r="K1478" s="22"/>
      <c r="L1478" s="22"/>
      <c r="M1478" s="22"/>
      <c r="N1478" s="22"/>
    </row>
    <row r="1479" spans="6:14" x14ac:dyDescent="0.5">
      <c r="F1479" s="82"/>
      <c r="G1479" s="82"/>
      <c r="H1479" s="22"/>
      <c r="I1479" s="22"/>
      <c r="J1479" s="22"/>
      <c r="K1479" s="22"/>
      <c r="L1479" s="22"/>
      <c r="M1479" s="22"/>
      <c r="N1479" s="22"/>
    </row>
    <row r="1480" spans="6:14" x14ac:dyDescent="0.5">
      <c r="F1480" s="82"/>
      <c r="G1480" s="82"/>
      <c r="H1480" s="22"/>
      <c r="I1480" s="22"/>
      <c r="J1480" s="22"/>
      <c r="K1480" s="22"/>
      <c r="L1480" s="22"/>
      <c r="M1480" s="22"/>
      <c r="N1480" s="22"/>
    </row>
    <row r="1481" spans="6:14" x14ac:dyDescent="0.5">
      <c r="F1481" s="82"/>
      <c r="G1481" s="82"/>
      <c r="H1481" s="22"/>
      <c r="I1481" s="22"/>
      <c r="J1481" s="22"/>
      <c r="K1481" s="22"/>
      <c r="L1481" s="22"/>
      <c r="M1481" s="22"/>
      <c r="N1481" s="22"/>
    </row>
    <row r="1482" spans="6:14" x14ac:dyDescent="0.5">
      <c r="F1482" s="82"/>
      <c r="G1482" s="82"/>
      <c r="H1482" s="22"/>
      <c r="I1482" s="22"/>
      <c r="J1482" s="22"/>
      <c r="K1482" s="22"/>
      <c r="L1482" s="22"/>
      <c r="M1482" s="22"/>
      <c r="N1482" s="22"/>
    </row>
    <row r="1483" spans="6:14" x14ac:dyDescent="0.5">
      <c r="F1483" s="82"/>
      <c r="G1483" s="82"/>
      <c r="H1483" s="22"/>
      <c r="I1483" s="22"/>
      <c r="J1483" s="22"/>
      <c r="K1483" s="22"/>
      <c r="L1483" s="22"/>
      <c r="M1483" s="22"/>
      <c r="N1483" s="22"/>
    </row>
    <row r="1484" spans="6:14" x14ac:dyDescent="0.5">
      <c r="F1484" s="82"/>
      <c r="G1484" s="82"/>
      <c r="H1484" s="22"/>
      <c r="I1484" s="22"/>
      <c r="J1484" s="22"/>
      <c r="K1484" s="22"/>
      <c r="L1484" s="22"/>
      <c r="M1484" s="22"/>
      <c r="N1484" s="22"/>
    </row>
    <row r="1485" spans="6:14" x14ac:dyDescent="0.5">
      <c r="F1485" s="82"/>
      <c r="G1485" s="82"/>
      <c r="H1485" s="22"/>
      <c r="I1485" s="22"/>
      <c r="J1485" s="22"/>
      <c r="K1485" s="22"/>
      <c r="L1485" s="22"/>
      <c r="M1485" s="22"/>
      <c r="N1485" s="22"/>
    </row>
    <row r="1486" spans="6:14" x14ac:dyDescent="0.5">
      <c r="F1486" s="82"/>
      <c r="G1486" s="82"/>
      <c r="H1486" s="22"/>
      <c r="I1486" s="22"/>
      <c r="J1486" s="22"/>
      <c r="K1486" s="22"/>
      <c r="L1486" s="22"/>
      <c r="M1486" s="22"/>
      <c r="N1486" s="22"/>
    </row>
    <row r="1487" spans="6:14" x14ac:dyDescent="0.5">
      <c r="F1487" s="82"/>
      <c r="G1487" s="82"/>
      <c r="H1487" s="22"/>
      <c r="I1487" s="22"/>
      <c r="J1487" s="22"/>
      <c r="K1487" s="22"/>
      <c r="L1487" s="22"/>
      <c r="M1487" s="22"/>
      <c r="N1487" s="22"/>
    </row>
    <row r="1488" spans="6:14" x14ac:dyDescent="0.5">
      <c r="F1488" s="82"/>
      <c r="G1488" s="82"/>
      <c r="H1488" s="22"/>
      <c r="I1488" s="22"/>
      <c r="J1488" s="22"/>
      <c r="K1488" s="22"/>
      <c r="L1488" s="22"/>
      <c r="M1488" s="22"/>
      <c r="N1488" s="22"/>
    </row>
    <row r="1489" spans="6:14" x14ac:dyDescent="0.5">
      <c r="F1489" s="82"/>
      <c r="G1489" s="82"/>
      <c r="H1489" s="22"/>
      <c r="I1489" s="22"/>
      <c r="J1489" s="22"/>
      <c r="K1489" s="22"/>
      <c r="L1489" s="22"/>
      <c r="M1489" s="22"/>
      <c r="N1489" s="22"/>
    </row>
    <row r="1490" spans="6:14" x14ac:dyDescent="0.5">
      <c r="F1490" s="82"/>
      <c r="G1490" s="82"/>
      <c r="H1490" s="22"/>
      <c r="I1490" s="22"/>
      <c r="J1490" s="22"/>
      <c r="K1490" s="22"/>
      <c r="L1490" s="22"/>
      <c r="M1490" s="22"/>
      <c r="N1490" s="22"/>
    </row>
    <row r="1491" spans="6:14" x14ac:dyDescent="0.5">
      <c r="F1491" s="82"/>
      <c r="G1491" s="82"/>
      <c r="H1491" s="22"/>
      <c r="I1491" s="22"/>
      <c r="J1491" s="22"/>
      <c r="K1491" s="22"/>
      <c r="L1491" s="22"/>
      <c r="M1491" s="22"/>
      <c r="N1491" s="22"/>
    </row>
    <row r="1492" spans="6:14" x14ac:dyDescent="0.5">
      <c r="F1492" s="82"/>
      <c r="G1492" s="82"/>
      <c r="H1492" s="22"/>
      <c r="I1492" s="22"/>
      <c r="J1492" s="22"/>
      <c r="K1492" s="22"/>
      <c r="L1492" s="22"/>
      <c r="M1492" s="22"/>
      <c r="N1492" s="22"/>
    </row>
    <row r="1493" spans="6:14" x14ac:dyDescent="0.5">
      <c r="F1493" s="82"/>
      <c r="G1493" s="82"/>
      <c r="H1493" s="22"/>
      <c r="I1493" s="22"/>
      <c r="J1493" s="22"/>
      <c r="K1493" s="22"/>
      <c r="L1493" s="22"/>
      <c r="M1493" s="22"/>
      <c r="N1493" s="22"/>
    </row>
    <row r="1494" spans="6:14" x14ac:dyDescent="0.5">
      <c r="F1494" s="82"/>
      <c r="G1494" s="82"/>
      <c r="H1494" s="22"/>
      <c r="I1494" s="22"/>
      <c r="J1494" s="22"/>
      <c r="K1494" s="22"/>
      <c r="L1494" s="22"/>
      <c r="M1494" s="22"/>
      <c r="N1494" s="22"/>
    </row>
    <row r="1495" spans="6:14" x14ac:dyDescent="0.5">
      <c r="F1495" s="82"/>
      <c r="G1495" s="82"/>
      <c r="H1495" s="22"/>
      <c r="I1495" s="22"/>
      <c r="J1495" s="22"/>
      <c r="K1495" s="22"/>
      <c r="L1495" s="22"/>
      <c r="M1495" s="22"/>
      <c r="N1495" s="22"/>
    </row>
    <row r="1496" spans="6:14" x14ac:dyDescent="0.5">
      <c r="F1496" s="82"/>
      <c r="G1496" s="82"/>
      <c r="H1496" s="22"/>
      <c r="I1496" s="22"/>
      <c r="J1496" s="22"/>
      <c r="K1496" s="22"/>
      <c r="L1496" s="22"/>
      <c r="M1496" s="22"/>
      <c r="N1496" s="22"/>
    </row>
    <row r="1497" spans="6:14" x14ac:dyDescent="0.5">
      <c r="F1497" s="82"/>
      <c r="G1497" s="82"/>
      <c r="H1497" s="22"/>
      <c r="I1497" s="22"/>
      <c r="J1497" s="22"/>
      <c r="K1497" s="22"/>
      <c r="L1497" s="22"/>
      <c r="M1497" s="22"/>
      <c r="N1497" s="22"/>
    </row>
    <row r="1498" spans="6:14" x14ac:dyDescent="0.5">
      <c r="F1498" s="82"/>
      <c r="G1498" s="82"/>
      <c r="H1498" s="22"/>
      <c r="I1498" s="22"/>
      <c r="J1498" s="22"/>
      <c r="K1498" s="22"/>
      <c r="L1498" s="22"/>
      <c r="M1498" s="22"/>
      <c r="N1498" s="22"/>
    </row>
    <row r="1499" spans="6:14" x14ac:dyDescent="0.5">
      <c r="F1499" s="82"/>
      <c r="G1499" s="82"/>
      <c r="H1499" s="22"/>
      <c r="I1499" s="22"/>
      <c r="J1499" s="22"/>
      <c r="K1499" s="22"/>
      <c r="L1499" s="22"/>
      <c r="M1499" s="22"/>
      <c r="N1499" s="22"/>
    </row>
    <row r="1500" spans="6:14" x14ac:dyDescent="0.5">
      <c r="F1500" s="82"/>
      <c r="G1500" s="82"/>
      <c r="H1500" s="22"/>
      <c r="I1500" s="22"/>
      <c r="J1500" s="22"/>
      <c r="K1500" s="22"/>
      <c r="L1500" s="22"/>
      <c r="M1500" s="22"/>
      <c r="N1500" s="22"/>
    </row>
    <row r="1501" spans="6:14" x14ac:dyDescent="0.5">
      <c r="F1501" s="82"/>
      <c r="G1501" s="82"/>
      <c r="H1501" s="22"/>
      <c r="I1501" s="22"/>
      <c r="J1501" s="22"/>
      <c r="K1501" s="22"/>
      <c r="L1501" s="22"/>
      <c r="M1501" s="22"/>
      <c r="N1501" s="22"/>
    </row>
    <row r="1502" spans="6:14" x14ac:dyDescent="0.5">
      <c r="F1502" s="82"/>
      <c r="G1502" s="82"/>
      <c r="H1502" s="22"/>
      <c r="I1502" s="22"/>
      <c r="J1502" s="22"/>
      <c r="K1502" s="22"/>
      <c r="L1502" s="22"/>
      <c r="M1502" s="22"/>
      <c r="N1502" s="22"/>
    </row>
    <row r="1503" spans="6:14" x14ac:dyDescent="0.5">
      <c r="F1503" s="82"/>
      <c r="G1503" s="82"/>
      <c r="H1503" s="22"/>
      <c r="I1503" s="22"/>
      <c r="J1503" s="22"/>
      <c r="K1503" s="22"/>
      <c r="L1503" s="22"/>
      <c r="M1503" s="22"/>
      <c r="N1503" s="22"/>
    </row>
    <row r="1504" spans="6:14" x14ac:dyDescent="0.5">
      <c r="F1504" s="82"/>
      <c r="G1504" s="82"/>
      <c r="H1504" s="22"/>
      <c r="I1504" s="22"/>
      <c r="J1504" s="22"/>
      <c r="K1504" s="22"/>
      <c r="L1504" s="22"/>
      <c r="M1504" s="22"/>
      <c r="N1504" s="22"/>
    </row>
    <row r="1505" spans="6:14" x14ac:dyDescent="0.5">
      <c r="F1505" s="82"/>
      <c r="G1505" s="82"/>
      <c r="H1505" s="22"/>
      <c r="I1505" s="22"/>
      <c r="J1505" s="22"/>
      <c r="K1505" s="22"/>
      <c r="L1505" s="22"/>
      <c r="M1505" s="22"/>
      <c r="N1505" s="22"/>
    </row>
    <row r="1506" spans="6:14" x14ac:dyDescent="0.5">
      <c r="F1506" s="82"/>
      <c r="G1506" s="82"/>
      <c r="H1506" s="22"/>
      <c r="I1506" s="22"/>
      <c r="J1506" s="22"/>
      <c r="K1506" s="22"/>
      <c r="L1506" s="22"/>
      <c r="M1506" s="22"/>
      <c r="N1506" s="22"/>
    </row>
    <row r="1507" spans="6:14" x14ac:dyDescent="0.5">
      <c r="F1507" s="82"/>
      <c r="G1507" s="82"/>
      <c r="H1507" s="22"/>
      <c r="I1507" s="22"/>
      <c r="J1507" s="22"/>
      <c r="K1507" s="22"/>
      <c r="L1507" s="22"/>
      <c r="M1507" s="22"/>
      <c r="N1507" s="22"/>
    </row>
    <row r="1508" spans="6:14" x14ac:dyDescent="0.5">
      <c r="F1508" s="82"/>
      <c r="G1508" s="82"/>
      <c r="H1508" s="22"/>
      <c r="I1508" s="22"/>
      <c r="J1508" s="22"/>
      <c r="K1508" s="22"/>
      <c r="L1508" s="22"/>
      <c r="M1508" s="22"/>
      <c r="N1508" s="22"/>
    </row>
    <row r="1509" spans="6:14" x14ac:dyDescent="0.5">
      <c r="F1509" s="82"/>
      <c r="G1509" s="82"/>
      <c r="H1509" s="22"/>
      <c r="I1509" s="22"/>
      <c r="J1509" s="22"/>
      <c r="K1509" s="22"/>
      <c r="L1509" s="22"/>
      <c r="M1509" s="22"/>
      <c r="N1509" s="22"/>
    </row>
    <row r="1510" spans="6:14" x14ac:dyDescent="0.5">
      <c r="F1510" s="82"/>
      <c r="G1510" s="82"/>
      <c r="H1510" s="22"/>
      <c r="I1510" s="22"/>
      <c r="J1510" s="22"/>
      <c r="K1510" s="22"/>
      <c r="L1510" s="22"/>
      <c r="M1510" s="22"/>
      <c r="N1510" s="22"/>
    </row>
    <row r="1511" spans="6:14" x14ac:dyDescent="0.5">
      <c r="F1511" s="82"/>
      <c r="G1511" s="82"/>
      <c r="H1511" s="22"/>
      <c r="I1511" s="22"/>
      <c r="J1511" s="22"/>
      <c r="K1511" s="22"/>
      <c r="L1511" s="22"/>
      <c r="M1511" s="22"/>
      <c r="N1511" s="22"/>
    </row>
    <row r="1512" spans="6:14" x14ac:dyDescent="0.5">
      <c r="F1512" s="82"/>
      <c r="G1512" s="82"/>
      <c r="H1512" s="22"/>
      <c r="I1512" s="22"/>
      <c r="J1512" s="22"/>
      <c r="K1512" s="22"/>
      <c r="L1512" s="22"/>
      <c r="M1512" s="22"/>
      <c r="N1512" s="22"/>
    </row>
    <row r="1513" spans="6:14" x14ac:dyDescent="0.5">
      <c r="F1513" s="82"/>
      <c r="G1513" s="82"/>
      <c r="H1513" s="22"/>
      <c r="I1513" s="22"/>
      <c r="J1513" s="22"/>
      <c r="K1513" s="22"/>
      <c r="L1513" s="22"/>
      <c r="M1513" s="22"/>
      <c r="N1513" s="22"/>
    </row>
    <row r="1514" spans="6:14" x14ac:dyDescent="0.5">
      <c r="F1514" s="82"/>
      <c r="G1514" s="82"/>
      <c r="H1514" s="22"/>
      <c r="I1514" s="22"/>
      <c r="J1514" s="22"/>
      <c r="K1514" s="22"/>
      <c r="L1514" s="22"/>
      <c r="M1514" s="22"/>
      <c r="N1514" s="22"/>
    </row>
    <row r="1515" spans="6:14" x14ac:dyDescent="0.5">
      <c r="F1515" s="82"/>
      <c r="G1515" s="82"/>
      <c r="H1515" s="22"/>
      <c r="I1515" s="22"/>
      <c r="J1515" s="22"/>
      <c r="K1515" s="22"/>
      <c r="L1515" s="22"/>
      <c r="M1515" s="22"/>
      <c r="N1515" s="22"/>
    </row>
    <row r="1516" spans="6:14" x14ac:dyDescent="0.5">
      <c r="F1516" s="82"/>
      <c r="G1516" s="82"/>
      <c r="H1516" s="22"/>
      <c r="I1516" s="22"/>
      <c r="J1516" s="22"/>
      <c r="K1516" s="22"/>
      <c r="L1516" s="22"/>
      <c r="M1516" s="22"/>
      <c r="N1516" s="22"/>
    </row>
    <row r="1517" spans="6:14" x14ac:dyDescent="0.5">
      <c r="F1517" s="82"/>
      <c r="G1517" s="82"/>
      <c r="H1517" s="22"/>
      <c r="I1517" s="22"/>
      <c r="J1517" s="22"/>
      <c r="K1517" s="22"/>
      <c r="L1517" s="22"/>
      <c r="M1517" s="22"/>
      <c r="N1517" s="22"/>
    </row>
    <row r="1518" spans="6:14" x14ac:dyDescent="0.5">
      <c r="F1518" s="82"/>
      <c r="G1518" s="82"/>
      <c r="H1518" s="22"/>
      <c r="I1518" s="22"/>
      <c r="J1518" s="22"/>
      <c r="K1518" s="22"/>
      <c r="L1518" s="22"/>
      <c r="M1518" s="22"/>
      <c r="N1518" s="22"/>
    </row>
    <row r="1519" spans="6:14" x14ac:dyDescent="0.5">
      <c r="F1519" s="82"/>
      <c r="G1519" s="82"/>
      <c r="H1519" s="22"/>
      <c r="I1519" s="22"/>
      <c r="J1519" s="22"/>
      <c r="K1519" s="22"/>
      <c r="L1519" s="22"/>
      <c r="M1519" s="22"/>
      <c r="N1519" s="22"/>
    </row>
    <row r="1520" spans="6:14" x14ac:dyDescent="0.5">
      <c r="F1520" s="82"/>
      <c r="G1520" s="82"/>
      <c r="H1520" s="22"/>
      <c r="I1520" s="22"/>
      <c r="J1520" s="22"/>
      <c r="K1520" s="22"/>
      <c r="L1520" s="22"/>
      <c r="M1520" s="22"/>
      <c r="N1520" s="22"/>
    </row>
    <row r="1521" spans="6:14" x14ac:dyDescent="0.5">
      <c r="F1521" s="82"/>
      <c r="G1521" s="82"/>
      <c r="H1521" s="22"/>
      <c r="I1521" s="22"/>
      <c r="J1521" s="22"/>
      <c r="K1521" s="22"/>
      <c r="L1521" s="22"/>
      <c r="M1521" s="22"/>
      <c r="N1521" s="22"/>
    </row>
    <row r="1522" spans="6:14" x14ac:dyDescent="0.5">
      <c r="F1522" s="82"/>
      <c r="G1522" s="82"/>
      <c r="H1522" s="22"/>
      <c r="I1522" s="22"/>
      <c r="J1522" s="22"/>
      <c r="K1522" s="22"/>
      <c r="L1522" s="22"/>
      <c r="M1522" s="22"/>
      <c r="N1522" s="22"/>
    </row>
    <row r="1523" spans="6:14" x14ac:dyDescent="0.5">
      <c r="F1523" s="82"/>
      <c r="G1523" s="82"/>
      <c r="H1523" s="22"/>
      <c r="I1523" s="22"/>
      <c r="J1523" s="22"/>
      <c r="K1523" s="22"/>
      <c r="L1523" s="22"/>
      <c r="M1523" s="22"/>
      <c r="N1523" s="22"/>
    </row>
    <row r="1524" spans="6:14" x14ac:dyDescent="0.5">
      <c r="F1524" s="82"/>
      <c r="G1524" s="82"/>
      <c r="H1524" s="22"/>
      <c r="I1524" s="22"/>
      <c r="J1524" s="22"/>
      <c r="K1524" s="22"/>
      <c r="L1524" s="22"/>
      <c r="M1524" s="22"/>
      <c r="N1524" s="22"/>
    </row>
    <row r="1525" spans="6:14" x14ac:dyDescent="0.5">
      <c r="F1525" s="82"/>
      <c r="G1525" s="82"/>
      <c r="H1525" s="22"/>
      <c r="I1525" s="22"/>
      <c r="J1525" s="22"/>
      <c r="K1525" s="22"/>
      <c r="L1525" s="22"/>
      <c r="M1525" s="22"/>
      <c r="N1525" s="22"/>
    </row>
    <row r="1526" spans="6:14" x14ac:dyDescent="0.5">
      <c r="F1526" s="82"/>
      <c r="G1526" s="82"/>
      <c r="H1526" s="22"/>
      <c r="I1526" s="22"/>
      <c r="J1526" s="22"/>
      <c r="K1526" s="22"/>
      <c r="L1526" s="22"/>
      <c r="M1526" s="22"/>
      <c r="N1526" s="22"/>
    </row>
    <row r="1527" spans="6:14" x14ac:dyDescent="0.5">
      <c r="F1527" s="82"/>
      <c r="G1527" s="82"/>
      <c r="H1527" s="22"/>
      <c r="I1527" s="22"/>
      <c r="J1527" s="22"/>
      <c r="K1527" s="22"/>
      <c r="L1527" s="22"/>
      <c r="M1527" s="22"/>
      <c r="N1527" s="22"/>
    </row>
    <row r="1528" spans="6:14" x14ac:dyDescent="0.5">
      <c r="F1528" s="82"/>
      <c r="G1528" s="82"/>
      <c r="H1528" s="22"/>
      <c r="I1528" s="22"/>
      <c r="J1528" s="22"/>
      <c r="K1528" s="22"/>
      <c r="L1528" s="22"/>
      <c r="M1528" s="22"/>
      <c r="N1528" s="22"/>
    </row>
    <row r="1529" spans="6:14" x14ac:dyDescent="0.5">
      <c r="F1529" s="82"/>
      <c r="G1529" s="82"/>
      <c r="H1529" s="22"/>
      <c r="I1529" s="22"/>
      <c r="J1529" s="22"/>
      <c r="K1529" s="22"/>
      <c r="L1529" s="22"/>
      <c r="M1529" s="22"/>
      <c r="N1529" s="22"/>
    </row>
    <row r="1530" spans="6:14" x14ac:dyDescent="0.5">
      <c r="F1530" s="82"/>
      <c r="G1530" s="82"/>
      <c r="H1530" s="22"/>
      <c r="I1530" s="22"/>
      <c r="J1530" s="22"/>
      <c r="K1530" s="22"/>
      <c r="L1530" s="22"/>
      <c r="M1530" s="22"/>
      <c r="N1530" s="22"/>
    </row>
    <row r="1531" spans="6:14" x14ac:dyDescent="0.5">
      <c r="F1531" s="82"/>
      <c r="G1531" s="82"/>
      <c r="H1531" s="22"/>
      <c r="I1531" s="22"/>
      <c r="J1531" s="22"/>
      <c r="K1531" s="22"/>
      <c r="L1531" s="22"/>
      <c r="M1531" s="22"/>
      <c r="N1531" s="22"/>
    </row>
    <row r="1532" spans="6:14" x14ac:dyDescent="0.5">
      <c r="F1532" s="82"/>
      <c r="G1532" s="82"/>
      <c r="H1532" s="22"/>
      <c r="I1532" s="22"/>
      <c r="J1532" s="22"/>
      <c r="K1532" s="22"/>
      <c r="L1532" s="22"/>
      <c r="M1532" s="22"/>
      <c r="N1532" s="22"/>
    </row>
    <row r="1533" spans="6:14" x14ac:dyDescent="0.5">
      <c r="F1533" s="82"/>
      <c r="G1533" s="82"/>
      <c r="H1533" s="22"/>
      <c r="I1533" s="22"/>
      <c r="J1533" s="22"/>
      <c r="K1533" s="22"/>
      <c r="L1533" s="22"/>
      <c r="M1533" s="22"/>
      <c r="N1533" s="22"/>
    </row>
    <row r="1534" spans="6:14" x14ac:dyDescent="0.5">
      <c r="F1534" s="82"/>
      <c r="G1534" s="82"/>
      <c r="H1534" s="22"/>
      <c r="I1534" s="22"/>
      <c r="J1534" s="22"/>
      <c r="K1534" s="22"/>
      <c r="L1534" s="22"/>
      <c r="M1534" s="22"/>
      <c r="N1534" s="22"/>
    </row>
    <row r="1535" spans="6:14" x14ac:dyDescent="0.5">
      <c r="F1535" s="82"/>
      <c r="G1535" s="82"/>
      <c r="H1535" s="22"/>
      <c r="I1535" s="22"/>
      <c r="J1535" s="22"/>
      <c r="K1535" s="22"/>
      <c r="L1535" s="22"/>
      <c r="M1535" s="22"/>
      <c r="N1535" s="22"/>
    </row>
    <row r="1536" spans="6:14" x14ac:dyDescent="0.5">
      <c r="F1536" s="82"/>
      <c r="G1536" s="82"/>
      <c r="H1536" s="22"/>
      <c r="I1536" s="22"/>
      <c r="J1536" s="22"/>
      <c r="K1536" s="22"/>
      <c r="L1536" s="22"/>
      <c r="M1536" s="22"/>
      <c r="N1536" s="22"/>
    </row>
    <row r="1537" spans="6:14" x14ac:dyDescent="0.5">
      <c r="F1537" s="82"/>
      <c r="G1537" s="82"/>
      <c r="H1537" s="22"/>
      <c r="I1537" s="22"/>
      <c r="J1537" s="22"/>
      <c r="K1537" s="22"/>
      <c r="L1537" s="22"/>
      <c r="M1537" s="22"/>
      <c r="N1537" s="22"/>
    </row>
    <row r="1538" spans="6:14" x14ac:dyDescent="0.5">
      <c r="F1538" s="82"/>
      <c r="G1538" s="82"/>
      <c r="H1538" s="22"/>
      <c r="I1538" s="22"/>
      <c r="J1538" s="22"/>
      <c r="K1538" s="22"/>
      <c r="L1538" s="22"/>
      <c r="M1538" s="22"/>
      <c r="N1538" s="22"/>
    </row>
    <row r="1539" spans="6:14" x14ac:dyDescent="0.5">
      <c r="F1539" s="82"/>
      <c r="G1539" s="82"/>
      <c r="H1539" s="22"/>
      <c r="I1539" s="22"/>
      <c r="J1539" s="22"/>
      <c r="K1539" s="22"/>
      <c r="L1539" s="22"/>
      <c r="M1539" s="22"/>
      <c r="N1539" s="22"/>
    </row>
    <row r="1540" spans="6:14" x14ac:dyDescent="0.5">
      <c r="F1540" s="82"/>
      <c r="G1540" s="82"/>
      <c r="H1540" s="22"/>
      <c r="I1540" s="22"/>
      <c r="J1540" s="22"/>
      <c r="K1540" s="22"/>
      <c r="L1540" s="22"/>
      <c r="M1540" s="22"/>
      <c r="N1540" s="22"/>
    </row>
    <row r="1541" spans="6:14" x14ac:dyDescent="0.5">
      <c r="F1541" s="82"/>
      <c r="G1541" s="82"/>
      <c r="H1541" s="22"/>
      <c r="I1541" s="22"/>
      <c r="J1541" s="22"/>
      <c r="K1541" s="22"/>
      <c r="L1541" s="22"/>
      <c r="M1541" s="22"/>
      <c r="N1541" s="22"/>
    </row>
    <row r="1542" spans="6:14" x14ac:dyDescent="0.5">
      <c r="F1542" s="82"/>
      <c r="G1542" s="82"/>
      <c r="H1542" s="22"/>
      <c r="I1542" s="22"/>
      <c r="J1542" s="22"/>
      <c r="K1542" s="22"/>
      <c r="L1542" s="22"/>
      <c r="M1542" s="22"/>
      <c r="N1542" s="22"/>
    </row>
    <row r="1543" spans="6:14" x14ac:dyDescent="0.5">
      <c r="F1543" s="82"/>
      <c r="G1543" s="82"/>
      <c r="H1543" s="22"/>
      <c r="I1543" s="22"/>
      <c r="J1543" s="22"/>
      <c r="K1543" s="22"/>
      <c r="L1543" s="22"/>
      <c r="M1543" s="22"/>
      <c r="N1543" s="22"/>
    </row>
    <row r="1544" spans="6:14" x14ac:dyDescent="0.5">
      <c r="F1544" s="82"/>
      <c r="G1544" s="82"/>
      <c r="H1544" s="22"/>
      <c r="I1544" s="22"/>
      <c r="J1544" s="22"/>
      <c r="K1544" s="22"/>
      <c r="L1544" s="22"/>
      <c r="M1544" s="22"/>
      <c r="N1544" s="22"/>
    </row>
    <row r="1545" spans="6:14" x14ac:dyDescent="0.5">
      <c r="F1545" s="82"/>
      <c r="G1545" s="82"/>
      <c r="H1545" s="22"/>
      <c r="I1545" s="22"/>
      <c r="J1545" s="22"/>
      <c r="K1545" s="22"/>
      <c r="L1545" s="22"/>
      <c r="M1545" s="22"/>
      <c r="N1545" s="22"/>
    </row>
    <row r="1546" spans="6:14" x14ac:dyDescent="0.5">
      <c r="F1546" s="82"/>
      <c r="G1546" s="82"/>
      <c r="H1546" s="22"/>
      <c r="I1546" s="22"/>
      <c r="J1546" s="22"/>
      <c r="K1546" s="22"/>
      <c r="L1546" s="22"/>
      <c r="M1546" s="22"/>
      <c r="N1546" s="22"/>
    </row>
    <row r="1547" spans="6:14" x14ac:dyDescent="0.5">
      <c r="F1547" s="82"/>
      <c r="G1547" s="82"/>
      <c r="H1547" s="22"/>
      <c r="I1547" s="22"/>
      <c r="J1547" s="22"/>
      <c r="K1547" s="22"/>
      <c r="L1547" s="22"/>
      <c r="M1547" s="22"/>
      <c r="N1547" s="22"/>
    </row>
    <row r="1548" spans="6:14" x14ac:dyDescent="0.5">
      <c r="F1548" s="82"/>
      <c r="G1548" s="82"/>
      <c r="H1548" s="22"/>
      <c r="I1548" s="22"/>
      <c r="J1548" s="22"/>
      <c r="K1548" s="22"/>
      <c r="L1548" s="22"/>
      <c r="M1548" s="22"/>
      <c r="N1548" s="22"/>
    </row>
    <row r="1549" spans="6:14" x14ac:dyDescent="0.5">
      <c r="F1549" s="82"/>
      <c r="G1549" s="82"/>
      <c r="H1549" s="22"/>
      <c r="I1549" s="22"/>
      <c r="J1549" s="22"/>
      <c r="K1549" s="22"/>
      <c r="L1549" s="22"/>
      <c r="M1549" s="22"/>
      <c r="N1549" s="22"/>
    </row>
    <row r="1550" spans="6:14" x14ac:dyDescent="0.5">
      <c r="F1550" s="82"/>
      <c r="G1550" s="82"/>
      <c r="H1550" s="22"/>
      <c r="I1550" s="22"/>
      <c r="J1550" s="22"/>
      <c r="K1550" s="22"/>
      <c r="L1550" s="22"/>
      <c r="M1550" s="22"/>
      <c r="N1550" s="22"/>
    </row>
    <row r="1551" spans="6:14" x14ac:dyDescent="0.5">
      <c r="F1551" s="82"/>
      <c r="G1551" s="82"/>
      <c r="H1551" s="22"/>
      <c r="I1551" s="22"/>
      <c r="J1551" s="22"/>
      <c r="K1551" s="22"/>
      <c r="L1551" s="22"/>
      <c r="M1551" s="22"/>
      <c r="N1551" s="22"/>
    </row>
    <row r="1552" spans="6:14" x14ac:dyDescent="0.5">
      <c r="F1552" s="82"/>
      <c r="G1552" s="82"/>
      <c r="H1552" s="22"/>
      <c r="I1552" s="22"/>
      <c r="J1552" s="22"/>
      <c r="K1552" s="22"/>
      <c r="L1552" s="22"/>
      <c r="M1552" s="22"/>
      <c r="N1552" s="22"/>
    </row>
    <row r="1553" spans="6:14" x14ac:dyDescent="0.5">
      <c r="F1553" s="82"/>
      <c r="G1553" s="82"/>
      <c r="H1553" s="22"/>
      <c r="I1553" s="22"/>
      <c r="J1553" s="22"/>
      <c r="K1553" s="22"/>
      <c r="L1553" s="22"/>
      <c r="M1553" s="22"/>
      <c r="N1553" s="22"/>
    </row>
    <row r="1554" spans="6:14" x14ac:dyDescent="0.5">
      <c r="F1554" s="82"/>
      <c r="G1554" s="82"/>
      <c r="H1554" s="22"/>
      <c r="I1554" s="22"/>
      <c r="J1554" s="22"/>
      <c r="K1554" s="22"/>
      <c r="L1554" s="22"/>
      <c r="M1554" s="22"/>
      <c r="N1554" s="22"/>
    </row>
    <row r="1555" spans="6:14" x14ac:dyDescent="0.5">
      <c r="F1555" s="82"/>
      <c r="G1555" s="82"/>
      <c r="H1555" s="22"/>
      <c r="I1555" s="22"/>
      <c r="J1555" s="22"/>
      <c r="K1555" s="22"/>
      <c r="L1555" s="22"/>
      <c r="M1555" s="22"/>
      <c r="N1555" s="22"/>
    </row>
    <row r="1556" spans="6:14" x14ac:dyDescent="0.5">
      <c r="F1556" s="82"/>
      <c r="G1556" s="82"/>
      <c r="H1556" s="22"/>
      <c r="I1556" s="22"/>
      <c r="J1556" s="22"/>
      <c r="K1556" s="22"/>
      <c r="L1556" s="22"/>
      <c r="M1556" s="22"/>
      <c r="N1556" s="22"/>
    </row>
    <row r="1557" spans="6:14" x14ac:dyDescent="0.5">
      <c r="F1557" s="82"/>
      <c r="G1557" s="82"/>
      <c r="H1557" s="22"/>
      <c r="I1557" s="22"/>
      <c r="J1557" s="22"/>
      <c r="K1557" s="22"/>
      <c r="L1557" s="22"/>
      <c r="M1557" s="22"/>
      <c r="N1557" s="22"/>
    </row>
    <row r="1558" spans="6:14" x14ac:dyDescent="0.5">
      <c r="F1558" s="82"/>
      <c r="G1558" s="82"/>
      <c r="H1558" s="22"/>
      <c r="I1558" s="22"/>
      <c r="J1558" s="22"/>
      <c r="K1558" s="22"/>
      <c r="L1558" s="22"/>
      <c r="M1558" s="22"/>
      <c r="N1558" s="22"/>
    </row>
    <row r="1559" spans="6:14" x14ac:dyDescent="0.5">
      <c r="F1559" s="82"/>
      <c r="G1559" s="82"/>
      <c r="H1559" s="22"/>
      <c r="I1559" s="22"/>
      <c r="J1559" s="22"/>
      <c r="K1559" s="22"/>
      <c r="L1559" s="22"/>
      <c r="M1559" s="22"/>
      <c r="N1559" s="22"/>
    </row>
    <row r="1560" spans="6:14" x14ac:dyDescent="0.5">
      <c r="F1560" s="82"/>
      <c r="G1560" s="82"/>
      <c r="H1560" s="22"/>
      <c r="I1560" s="22"/>
      <c r="J1560" s="22"/>
      <c r="K1560" s="22"/>
      <c r="L1560" s="22"/>
      <c r="M1560" s="22"/>
      <c r="N1560" s="22"/>
    </row>
    <row r="1561" spans="6:14" x14ac:dyDescent="0.5">
      <c r="F1561" s="82"/>
      <c r="G1561" s="82"/>
      <c r="H1561" s="22"/>
      <c r="I1561" s="22"/>
      <c r="J1561" s="22"/>
      <c r="K1561" s="22"/>
      <c r="L1561" s="22"/>
      <c r="M1561" s="22"/>
      <c r="N1561" s="22"/>
    </row>
    <row r="1562" spans="6:14" x14ac:dyDescent="0.5">
      <c r="F1562" s="82"/>
      <c r="G1562" s="82"/>
      <c r="H1562" s="22"/>
      <c r="I1562" s="22"/>
      <c r="J1562" s="22"/>
      <c r="K1562" s="22"/>
      <c r="L1562" s="22"/>
      <c r="M1562" s="22"/>
      <c r="N1562" s="22"/>
    </row>
    <row r="1563" spans="6:14" x14ac:dyDescent="0.5">
      <c r="F1563" s="82"/>
      <c r="G1563" s="82"/>
      <c r="H1563" s="22"/>
      <c r="I1563" s="22"/>
      <c r="J1563" s="22"/>
      <c r="K1563" s="22"/>
      <c r="L1563" s="22"/>
      <c r="M1563" s="22"/>
      <c r="N1563" s="22"/>
    </row>
    <row r="1564" spans="6:14" x14ac:dyDescent="0.5">
      <c r="F1564" s="82"/>
      <c r="G1564" s="82"/>
      <c r="H1564" s="22"/>
      <c r="I1564" s="22"/>
      <c r="J1564" s="22"/>
      <c r="K1564" s="22"/>
      <c r="L1564" s="22"/>
      <c r="M1564" s="22"/>
      <c r="N1564" s="22"/>
    </row>
    <row r="1565" spans="6:14" x14ac:dyDescent="0.5">
      <c r="F1565" s="82"/>
      <c r="G1565" s="82"/>
      <c r="H1565" s="22"/>
      <c r="I1565" s="22"/>
      <c r="J1565" s="22"/>
      <c r="K1565" s="22"/>
      <c r="L1565" s="22"/>
      <c r="M1565" s="22"/>
      <c r="N1565" s="22"/>
    </row>
    <row r="1566" spans="6:14" x14ac:dyDescent="0.5">
      <c r="F1566" s="82"/>
      <c r="G1566" s="82"/>
      <c r="H1566" s="22"/>
      <c r="I1566" s="22"/>
      <c r="J1566" s="22"/>
      <c r="K1566" s="22"/>
      <c r="L1566" s="22"/>
      <c r="M1566" s="22"/>
      <c r="N1566" s="22"/>
    </row>
    <row r="1567" spans="6:14" x14ac:dyDescent="0.5">
      <c r="F1567" s="82"/>
      <c r="G1567" s="82"/>
      <c r="H1567" s="22"/>
      <c r="I1567" s="22"/>
      <c r="J1567" s="22"/>
      <c r="K1567" s="22"/>
      <c r="L1567" s="22"/>
      <c r="M1567" s="22"/>
      <c r="N1567" s="22"/>
    </row>
    <row r="1568" spans="6:14" x14ac:dyDescent="0.5">
      <c r="F1568" s="82"/>
      <c r="G1568" s="82"/>
      <c r="H1568" s="22"/>
      <c r="I1568" s="22"/>
      <c r="J1568" s="22"/>
      <c r="K1568" s="22"/>
      <c r="L1568" s="22"/>
      <c r="M1568" s="22"/>
      <c r="N1568" s="22"/>
    </row>
    <row r="1569" spans="6:14" x14ac:dyDescent="0.5">
      <c r="F1569" s="82"/>
      <c r="G1569" s="82"/>
      <c r="H1569" s="22"/>
      <c r="I1569" s="22"/>
      <c r="J1569" s="22"/>
      <c r="K1569" s="22"/>
      <c r="L1569" s="22"/>
      <c r="M1569" s="22"/>
      <c r="N1569" s="22"/>
    </row>
    <row r="1570" spans="6:14" x14ac:dyDescent="0.5">
      <c r="F1570" s="82"/>
      <c r="G1570" s="82"/>
      <c r="H1570" s="22"/>
      <c r="I1570" s="22"/>
      <c r="J1570" s="22"/>
      <c r="K1570" s="22"/>
      <c r="L1570" s="22"/>
      <c r="M1570" s="22"/>
      <c r="N1570" s="22"/>
    </row>
    <row r="1571" spans="6:14" x14ac:dyDescent="0.5">
      <c r="F1571" s="82"/>
      <c r="G1571" s="82"/>
      <c r="H1571" s="22"/>
      <c r="I1571" s="22"/>
      <c r="J1571" s="22"/>
      <c r="K1571" s="22"/>
      <c r="L1571" s="22"/>
      <c r="M1571" s="22"/>
      <c r="N1571" s="22"/>
    </row>
    <row r="1572" spans="6:14" x14ac:dyDescent="0.5">
      <c r="F1572" s="82"/>
      <c r="G1572" s="82"/>
      <c r="H1572" s="22"/>
      <c r="I1572" s="22"/>
      <c r="J1572" s="22"/>
      <c r="K1572" s="22"/>
      <c r="L1572" s="22"/>
      <c r="M1572" s="22"/>
      <c r="N1572" s="22"/>
    </row>
    <row r="1573" spans="6:14" x14ac:dyDescent="0.5">
      <c r="F1573" s="82"/>
      <c r="G1573" s="82"/>
      <c r="H1573" s="22"/>
      <c r="I1573" s="22"/>
      <c r="J1573" s="22"/>
      <c r="K1573" s="22"/>
      <c r="L1573" s="22"/>
      <c r="M1573" s="22"/>
      <c r="N1573" s="22"/>
    </row>
    <row r="1574" spans="6:14" x14ac:dyDescent="0.5">
      <c r="F1574" s="82"/>
      <c r="G1574" s="82"/>
      <c r="H1574" s="22"/>
      <c r="I1574" s="22"/>
      <c r="J1574" s="22"/>
      <c r="K1574" s="22"/>
      <c r="L1574" s="22"/>
      <c r="M1574" s="22"/>
      <c r="N1574" s="22"/>
    </row>
    <row r="1575" spans="6:14" x14ac:dyDescent="0.5">
      <c r="F1575" s="82"/>
      <c r="G1575" s="82"/>
      <c r="H1575" s="22"/>
      <c r="I1575" s="22"/>
      <c r="J1575" s="22"/>
      <c r="K1575" s="22"/>
      <c r="L1575" s="22"/>
      <c r="M1575" s="22"/>
      <c r="N1575" s="22"/>
    </row>
    <row r="1576" spans="6:14" x14ac:dyDescent="0.5">
      <c r="F1576" s="82"/>
      <c r="G1576" s="82"/>
      <c r="H1576" s="22"/>
      <c r="I1576" s="22"/>
      <c r="J1576" s="22"/>
      <c r="K1576" s="22"/>
      <c r="L1576" s="22"/>
      <c r="M1576" s="22"/>
      <c r="N1576" s="22"/>
    </row>
    <row r="1577" spans="6:14" x14ac:dyDescent="0.5">
      <c r="F1577" s="82"/>
      <c r="G1577" s="82"/>
      <c r="H1577" s="22"/>
      <c r="I1577" s="22"/>
      <c r="J1577" s="22"/>
      <c r="K1577" s="22"/>
      <c r="L1577" s="22"/>
      <c r="M1577" s="22"/>
      <c r="N1577" s="22"/>
    </row>
    <row r="1578" spans="6:14" x14ac:dyDescent="0.5">
      <c r="F1578" s="82"/>
      <c r="G1578" s="82"/>
      <c r="H1578" s="22"/>
      <c r="I1578" s="22"/>
      <c r="J1578" s="22"/>
      <c r="K1578" s="22"/>
      <c r="L1578" s="22"/>
      <c r="M1578" s="22"/>
      <c r="N1578" s="22"/>
    </row>
    <row r="1579" spans="6:14" x14ac:dyDescent="0.5">
      <c r="F1579" s="82"/>
      <c r="G1579" s="82"/>
      <c r="H1579" s="22"/>
      <c r="I1579" s="22"/>
      <c r="J1579" s="22"/>
      <c r="K1579" s="22"/>
      <c r="L1579" s="22"/>
      <c r="M1579" s="22"/>
      <c r="N1579" s="22"/>
    </row>
    <row r="1580" spans="6:14" x14ac:dyDescent="0.5">
      <c r="F1580" s="82"/>
      <c r="G1580" s="82"/>
      <c r="H1580" s="22"/>
      <c r="I1580" s="22"/>
      <c r="J1580" s="22"/>
      <c r="K1580" s="22"/>
      <c r="L1580" s="22"/>
      <c r="M1580" s="22"/>
      <c r="N1580" s="22"/>
    </row>
    <row r="1581" spans="6:14" x14ac:dyDescent="0.5">
      <c r="F1581" s="82"/>
      <c r="G1581" s="82"/>
      <c r="H1581" s="22"/>
      <c r="I1581" s="22"/>
      <c r="J1581" s="22"/>
      <c r="K1581" s="22"/>
      <c r="L1581" s="22"/>
      <c r="M1581" s="22"/>
      <c r="N1581" s="22"/>
    </row>
    <row r="1582" spans="6:14" x14ac:dyDescent="0.5">
      <c r="F1582" s="82"/>
      <c r="G1582" s="82"/>
      <c r="H1582" s="22"/>
      <c r="I1582" s="22"/>
      <c r="J1582" s="22"/>
      <c r="K1582" s="22"/>
      <c r="L1582" s="22"/>
      <c r="M1582" s="22"/>
      <c r="N1582" s="22"/>
    </row>
    <row r="1583" spans="6:14" x14ac:dyDescent="0.5">
      <c r="F1583" s="82"/>
      <c r="G1583" s="82"/>
      <c r="H1583" s="22"/>
      <c r="I1583" s="22"/>
      <c r="J1583" s="22"/>
      <c r="K1583" s="22"/>
      <c r="L1583" s="22"/>
      <c r="M1583" s="22"/>
      <c r="N1583" s="22"/>
    </row>
    <row r="1584" spans="6:14" x14ac:dyDescent="0.5">
      <c r="F1584" s="82"/>
      <c r="G1584" s="82"/>
      <c r="H1584" s="22"/>
      <c r="I1584" s="22"/>
      <c r="J1584" s="22"/>
      <c r="K1584" s="22"/>
      <c r="L1584" s="22"/>
      <c r="M1584" s="22"/>
      <c r="N1584" s="22"/>
    </row>
    <row r="1585" spans="6:14" x14ac:dyDescent="0.5">
      <c r="F1585" s="82"/>
      <c r="G1585" s="82"/>
      <c r="H1585" s="22"/>
      <c r="I1585" s="22"/>
      <c r="J1585" s="22"/>
      <c r="K1585" s="22"/>
      <c r="L1585" s="22"/>
      <c r="M1585" s="22"/>
      <c r="N1585" s="22"/>
    </row>
    <row r="1586" spans="6:14" x14ac:dyDescent="0.5">
      <c r="F1586" s="82"/>
      <c r="G1586" s="82"/>
      <c r="H1586" s="22"/>
      <c r="I1586" s="22"/>
      <c r="J1586" s="22"/>
      <c r="K1586" s="22"/>
      <c r="L1586" s="22"/>
      <c r="M1586" s="22"/>
      <c r="N1586" s="22"/>
    </row>
    <row r="1587" spans="6:14" x14ac:dyDescent="0.5">
      <c r="F1587" s="82"/>
      <c r="G1587" s="82"/>
      <c r="H1587" s="22"/>
      <c r="I1587" s="22"/>
      <c r="J1587" s="22"/>
      <c r="K1587" s="22"/>
      <c r="L1587" s="22"/>
      <c r="M1587" s="22"/>
      <c r="N1587" s="22"/>
    </row>
    <row r="1588" spans="6:14" x14ac:dyDescent="0.5">
      <c r="F1588" s="82"/>
      <c r="G1588" s="82"/>
      <c r="H1588" s="22"/>
      <c r="I1588" s="22"/>
      <c r="J1588" s="22"/>
      <c r="K1588" s="22"/>
      <c r="L1588" s="22"/>
      <c r="M1588" s="22"/>
      <c r="N1588" s="22"/>
    </row>
    <row r="1589" spans="6:14" x14ac:dyDescent="0.5">
      <c r="F1589" s="82"/>
      <c r="G1589" s="82"/>
      <c r="H1589" s="22"/>
      <c r="I1589" s="22"/>
      <c r="J1589" s="22"/>
      <c r="K1589" s="22"/>
      <c r="L1589" s="22"/>
      <c r="M1589" s="22"/>
      <c r="N1589" s="22"/>
    </row>
    <row r="1590" spans="6:14" x14ac:dyDescent="0.5">
      <c r="F1590" s="82"/>
      <c r="G1590" s="82"/>
      <c r="H1590" s="22"/>
      <c r="I1590" s="22"/>
      <c r="J1590" s="22"/>
      <c r="K1590" s="22"/>
      <c r="L1590" s="22"/>
      <c r="M1590" s="22"/>
      <c r="N1590" s="22"/>
    </row>
    <row r="1591" spans="6:14" x14ac:dyDescent="0.5">
      <c r="F1591" s="82"/>
      <c r="G1591" s="82"/>
      <c r="H1591" s="22"/>
      <c r="I1591" s="22"/>
      <c r="J1591" s="22"/>
      <c r="K1591" s="22"/>
      <c r="L1591" s="22"/>
      <c r="M1591" s="22"/>
      <c r="N1591" s="22"/>
    </row>
  </sheetData>
  <hyperlinks>
    <hyperlink ref="E2" r:id="rId1" location="/project-details/3" xr:uid="{F3422829-65A8-46C3-B640-C4C7300465CD}"/>
    <hyperlink ref="E3" r:id="rId2" location="/project-details/3" xr:uid="{AD3D7D47-31ED-4D63-B0EB-D4D5C9EDF4E0}"/>
    <hyperlink ref="E474" r:id="rId3" location="/project-details/713" xr:uid="{0564608D-1E1A-4EDB-9526-C15E4F590696}"/>
    <hyperlink ref="E475" r:id="rId4" location="/project-details/713" xr:uid="{9356B954-A4CE-492B-A1DC-E17C2BDE6DEA}"/>
  </hyperlinks>
  <pageMargins left="0.7" right="0.7" top="0.75" bottom="0.75" header="0.3" footer="0.3"/>
  <pageSetup orientation="portrait" r:id="rId5"/>
  <tableParts count="1">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4DD5-0D3E-43D0-8B62-4766F3C4126B}">
  <dimension ref="A1:BL4297"/>
  <sheetViews>
    <sheetView topLeftCell="AL1" workbookViewId="0">
      <selection activeCell="AP19" sqref="AP19"/>
    </sheetView>
  </sheetViews>
  <sheetFormatPr defaultColWidth="8.8203125" defaultRowHeight="14.35" x14ac:dyDescent="0.5"/>
  <cols>
    <col min="1" max="1" width="10.234375" style="1" customWidth="1"/>
    <col min="2" max="2" width="17.9375" style="1" customWidth="1"/>
    <col min="3" max="3" width="14.17578125" style="1" customWidth="1"/>
    <col min="4" max="4" width="8.8203125" style="1"/>
    <col min="5" max="5" width="11.46875" style="1" customWidth="1"/>
    <col min="6" max="6" width="13.17578125" style="1" customWidth="1"/>
    <col min="7" max="7" width="22.46875" style="1" customWidth="1"/>
    <col min="8" max="8" width="18.76171875" style="1" customWidth="1"/>
    <col min="9" max="9" width="8.8203125" style="1"/>
    <col min="10" max="10" width="18.1171875" style="1" customWidth="1"/>
    <col min="11" max="11" width="15.703125" style="1" customWidth="1"/>
    <col min="12" max="12" width="17.05859375" style="1" customWidth="1"/>
    <col min="13" max="13" width="8.8203125" style="1"/>
    <col min="14" max="14" width="17.17578125" style="1" customWidth="1"/>
    <col min="15" max="15" width="14.703125" style="1" customWidth="1"/>
    <col min="16" max="16" width="16.1171875" style="1" customWidth="1"/>
    <col min="17" max="17" width="25.5859375" style="1" customWidth="1"/>
    <col min="18" max="18" width="20.703125" style="1" customWidth="1"/>
    <col min="19" max="19" width="27.05859375" style="1" customWidth="1"/>
    <col min="20" max="20" width="23.5859375" style="1" customWidth="1"/>
    <col min="21" max="21" width="8.8203125" style="1"/>
    <col min="22" max="22" width="17.29296875" style="1" customWidth="1"/>
    <col min="23" max="23" width="19.703125" style="1" customWidth="1"/>
    <col min="24" max="24" width="8.8203125" style="1"/>
    <col min="25" max="25" width="13.1171875" style="1" customWidth="1"/>
    <col min="26" max="26" width="9.29296875" style="1" customWidth="1"/>
    <col min="27" max="27" width="19.234375" style="1" customWidth="1"/>
    <col min="28" max="35" width="27.05859375" style="1" customWidth="1"/>
    <col min="36" max="36" width="18.703125" style="1" customWidth="1"/>
    <col min="37" max="37" width="8.8203125" style="1"/>
    <col min="38" max="38" width="19.52734375" style="1" customWidth="1"/>
    <col min="39" max="39" width="8.8203125" style="1"/>
    <col min="40" max="40" width="10.46875" style="1" customWidth="1"/>
    <col min="41" max="41" width="9.64453125" style="1" customWidth="1"/>
    <col min="42" max="42" width="20.64453125" style="1" customWidth="1"/>
    <col min="43" max="43" width="21.87890625" style="1" customWidth="1"/>
    <col min="44" max="44" width="16.234375" style="1" customWidth="1"/>
    <col min="45" max="63" width="27.05859375" style="1" customWidth="1"/>
    <col min="64" max="64" width="14.87890625" style="1" customWidth="1"/>
    <col min="65" max="16384" width="8.8203125" style="1"/>
  </cols>
  <sheetData>
    <row r="1" spans="1:64" x14ac:dyDescent="0.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row>
    <row r="2" spans="1:64" x14ac:dyDescent="0.5">
      <c r="A2" s="1">
        <v>89</v>
      </c>
      <c r="B2" s="1" t="s">
        <v>64</v>
      </c>
      <c r="C2" s="2">
        <v>43573</v>
      </c>
      <c r="D2" s="1" t="s">
        <v>65</v>
      </c>
      <c r="E2" s="1" t="s">
        <v>66</v>
      </c>
      <c r="F2" s="1" t="s">
        <v>67</v>
      </c>
      <c r="G2" s="1">
        <v>56.1</v>
      </c>
      <c r="H2" s="1">
        <v>3</v>
      </c>
      <c r="I2" s="1" t="s">
        <v>68</v>
      </c>
      <c r="J2" s="1">
        <v>53.6</v>
      </c>
      <c r="K2" s="1">
        <v>12.238333000000001</v>
      </c>
      <c r="L2" s="1">
        <v>-1.561593</v>
      </c>
      <c r="M2" s="1" t="s">
        <v>69</v>
      </c>
      <c r="N2" s="1">
        <v>0</v>
      </c>
      <c r="O2" s="1">
        <v>2.6272389999999999</v>
      </c>
      <c r="P2" s="1">
        <v>23.381664000000001</v>
      </c>
      <c r="Q2" s="1">
        <v>70050.14</v>
      </c>
      <c r="R2" s="1" t="s">
        <v>70</v>
      </c>
      <c r="S2" s="1" t="s">
        <v>71</v>
      </c>
      <c r="T2" s="1" t="s">
        <v>72</v>
      </c>
      <c r="U2" s="1" t="s">
        <v>73</v>
      </c>
      <c r="X2" s="1" t="s">
        <v>74</v>
      </c>
      <c r="Z2" s="1" t="s">
        <v>68</v>
      </c>
      <c r="AA2" s="1" t="s">
        <v>75</v>
      </c>
      <c r="AJ2" s="1" t="s">
        <v>76</v>
      </c>
      <c r="AK2" s="1" t="s">
        <v>77</v>
      </c>
      <c r="AL2" s="1">
        <v>232960</v>
      </c>
      <c r="AM2" s="1" t="s">
        <v>78</v>
      </c>
      <c r="AN2" s="1" t="s">
        <v>4280</v>
      </c>
      <c r="AO2" s="1" t="s">
        <v>4281</v>
      </c>
      <c r="AP2" s="1">
        <v>15</v>
      </c>
      <c r="AR2" s="1" t="s">
        <v>79</v>
      </c>
      <c r="AU2" s="1">
        <v>1</v>
      </c>
      <c r="AV2" s="1">
        <v>1</v>
      </c>
    </row>
    <row r="3" spans="1:64" x14ac:dyDescent="0.5">
      <c r="A3" s="1">
        <v>89</v>
      </c>
      <c r="B3" s="1" t="s">
        <v>64</v>
      </c>
      <c r="C3" s="2">
        <v>43573</v>
      </c>
      <c r="D3" s="1" t="s">
        <v>65</v>
      </c>
      <c r="E3" s="1" t="s">
        <v>66</v>
      </c>
      <c r="F3" s="1" t="s">
        <v>80</v>
      </c>
      <c r="G3" s="1">
        <v>31.5</v>
      </c>
      <c r="H3" s="1">
        <v>3</v>
      </c>
      <c r="I3" s="1" t="s">
        <v>68</v>
      </c>
      <c r="J3" s="1">
        <v>53.6</v>
      </c>
      <c r="K3" s="1">
        <v>12.238333000000001</v>
      </c>
      <c r="L3" s="1">
        <v>-1.561593</v>
      </c>
      <c r="M3" s="1" t="s">
        <v>69</v>
      </c>
      <c r="N3" s="1">
        <v>0</v>
      </c>
      <c r="O3" s="1">
        <v>2.6272389999999999</v>
      </c>
      <c r="P3" s="1">
        <v>23.381664000000001</v>
      </c>
      <c r="Q3" s="1">
        <v>39332.97</v>
      </c>
      <c r="R3" s="1" t="s">
        <v>70</v>
      </c>
      <c r="S3" s="1" t="s">
        <v>71</v>
      </c>
      <c r="T3" s="1" t="s">
        <v>72</v>
      </c>
      <c r="U3" s="1" t="s">
        <v>73</v>
      </c>
      <c r="X3" s="1" t="s">
        <v>74</v>
      </c>
      <c r="Z3" s="1" t="s">
        <v>68</v>
      </c>
      <c r="AA3" s="1" t="s">
        <v>75</v>
      </c>
      <c r="AJ3" s="1" t="s">
        <v>76</v>
      </c>
      <c r="AK3" s="1" t="s">
        <v>77</v>
      </c>
      <c r="AL3" s="1">
        <v>232960</v>
      </c>
      <c r="AM3" s="1" t="s">
        <v>78</v>
      </c>
      <c r="AN3" s="1" t="s">
        <v>4280</v>
      </c>
      <c r="AO3" s="1" t="s">
        <v>4281</v>
      </c>
      <c r="AP3" s="1">
        <v>15</v>
      </c>
      <c r="AR3" s="1" t="s">
        <v>79</v>
      </c>
      <c r="AU3" s="1">
        <v>1</v>
      </c>
      <c r="AV3" s="1">
        <v>1</v>
      </c>
    </row>
    <row r="4" spans="1:64" x14ac:dyDescent="0.5">
      <c r="A4" s="1">
        <v>89</v>
      </c>
      <c r="B4" s="1" t="s">
        <v>64</v>
      </c>
      <c r="C4" s="2">
        <v>43573</v>
      </c>
      <c r="D4" s="1" t="s">
        <v>65</v>
      </c>
      <c r="E4" s="1" t="s">
        <v>66</v>
      </c>
      <c r="F4" s="1" t="s">
        <v>81</v>
      </c>
      <c r="G4" s="1">
        <v>12.4</v>
      </c>
      <c r="H4" s="1">
        <v>3</v>
      </c>
      <c r="I4" s="1" t="s">
        <v>68</v>
      </c>
      <c r="J4" s="1">
        <v>53.6</v>
      </c>
      <c r="K4" s="1">
        <v>12.238333000000001</v>
      </c>
      <c r="L4" s="1">
        <v>-1.561593</v>
      </c>
      <c r="M4" s="1" t="s">
        <v>69</v>
      </c>
      <c r="N4" s="1">
        <v>0</v>
      </c>
      <c r="O4" s="1">
        <v>2.6272389999999999</v>
      </c>
      <c r="P4" s="1">
        <v>23.381664000000001</v>
      </c>
      <c r="Q4" s="1">
        <v>15483.45</v>
      </c>
      <c r="R4" s="1" t="s">
        <v>70</v>
      </c>
      <c r="S4" s="1" t="s">
        <v>71</v>
      </c>
      <c r="T4" s="1" t="s">
        <v>72</v>
      </c>
      <c r="U4" s="1" t="s">
        <v>73</v>
      </c>
      <c r="X4" s="1" t="s">
        <v>74</v>
      </c>
      <c r="Z4" s="1" t="s">
        <v>68</v>
      </c>
      <c r="AA4" s="1" t="s">
        <v>75</v>
      </c>
      <c r="AJ4" s="1" t="s">
        <v>76</v>
      </c>
      <c r="AK4" s="1" t="s">
        <v>77</v>
      </c>
      <c r="AL4" s="1">
        <v>232960</v>
      </c>
      <c r="AM4" s="1" t="s">
        <v>78</v>
      </c>
      <c r="AN4" s="1" t="s">
        <v>4280</v>
      </c>
      <c r="AO4" s="1" t="s">
        <v>4281</v>
      </c>
      <c r="AP4" s="1">
        <v>15</v>
      </c>
      <c r="AR4" s="1" t="s">
        <v>79</v>
      </c>
      <c r="AU4" s="1">
        <v>1</v>
      </c>
      <c r="AV4" s="1">
        <v>1</v>
      </c>
    </row>
    <row r="5" spans="1:64" x14ac:dyDescent="0.5">
      <c r="A5" s="1">
        <v>89</v>
      </c>
      <c r="B5" s="1" t="s">
        <v>64</v>
      </c>
      <c r="C5" s="2">
        <v>43573</v>
      </c>
      <c r="D5" s="1" t="s">
        <v>65</v>
      </c>
      <c r="E5" s="1" t="s">
        <v>66</v>
      </c>
      <c r="F5" s="1" t="s">
        <v>67</v>
      </c>
      <c r="G5" s="1">
        <v>56.1</v>
      </c>
      <c r="H5" s="1">
        <v>3</v>
      </c>
      <c r="I5" s="1" t="s">
        <v>82</v>
      </c>
      <c r="J5" s="1">
        <v>1.1000000000000001</v>
      </c>
      <c r="K5" s="1">
        <v>15.221447</v>
      </c>
      <c r="L5" s="1">
        <v>-14.820880000000001</v>
      </c>
      <c r="M5" s="1" t="s">
        <v>69</v>
      </c>
      <c r="N5" s="1">
        <v>0</v>
      </c>
      <c r="O5" s="1">
        <v>2.6272389999999999</v>
      </c>
      <c r="P5" s="1">
        <v>23.381664000000001</v>
      </c>
      <c r="Q5" s="1">
        <v>1437.6</v>
      </c>
      <c r="R5" s="1" t="s">
        <v>70</v>
      </c>
      <c r="S5" s="1" t="s">
        <v>71</v>
      </c>
      <c r="T5" s="1" t="s">
        <v>72</v>
      </c>
      <c r="U5" s="1" t="s">
        <v>73</v>
      </c>
      <c r="X5" s="1" t="s">
        <v>74</v>
      </c>
      <c r="Z5" s="1" t="s">
        <v>82</v>
      </c>
      <c r="AA5" s="1" t="s">
        <v>75</v>
      </c>
      <c r="AJ5" s="1" t="s">
        <v>76</v>
      </c>
      <c r="AK5" s="1" t="s">
        <v>77</v>
      </c>
      <c r="AL5" s="1">
        <v>232960</v>
      </c>
      <c r="AM5" s="1" t="s">
        <v>78</v>
      </c>
      <c r="AN5" s="1" t="s">
        <v>4280</v>
      </c>
      <c r="AO5" s="1" t="s">
        <v>4281</v>
      </c>
      <c r="AP5" s="1">
        <v>15</v>
      </c>
      <c r="AR5" s="1" t="s">
        <v>79</v>
      </c>
      <c r="AU5" s="1">
        <v>1</v>
      </c>
      <c r="AV5" s="1">
        <v>1</v>
      </c>
    </row>
    <row r="6" spans="1:64" x14ac:dyDescent="0.5">
      <c r="A6" s="1">
        <v>89</v>
      </c>
      <c r="B6" s="1" t="s">
        <v>64</v>
      </c>
      <c r="C6" s="2">
        <v>43573</v>
      </c>
      <c r="D6" s="1" t="s">
        <v>65</v>
      </c>
      <c r="E6" s="1" t="s">
        <v>66</v>
      </c>
      <c r="F6" s="1" t="s">
        <v>80</v>
      </c>
      <c r="G6" s="1">
        <v>31.5</v>
      </c>
      <c r="H6" s="1">
        <v>3</v>
      </c>
      <c r="I6" s="1" t="s">
        <v>82</v>
      </c>
      <c r="J6" s="1">
        <v>1.1000000000000001</v>
      </c>
      <c r="K6" s="1">
        <v>15.221447</v>
      </c>
      <c r="L6" s="1">
        <v>-14.820880000000001</v>
      </c>
      <c r="M6" s="1" t="s">
        <v>69</v>
      </c>
      <c r="N6" s="1">
        <v>0</v>
      </c>
      <c r="O6" s="1">
        <v>2.6272389999999999</v>
      </c>
      <c r="P6" s="1">
        <v>23.381664000000001</v>
      </c>
      <c r="Q6" s="1">
        <v>807.21</v>
      </c>
      <c r="R6" s="1" t="s">
        <v>70</v>
      </c>
      <c r="S6" s="1" t="s">
        <v>71</v>
      </c>
      <c r="T6" s="1" t="s">
        <v>72</v>
      </c>
      <c r="U6" s="1" t="s">
        <v>73</v>
      </c>
      <c r="X6" s="1" t="s">
        <v>74</v>
      </c>
      <c r="Z6" s="1" t="s">
        <v>82</v>
      </c>
      <c r="AA6" s="1" t="s">
        <v>75</v>
      </c>
      <c r="AJ6" s="1" t="s">
        <v>76</v>
      </c>
      <c r="AK6" s="1" t="s">
        <v>77</v>
      </c>
      <c r="AL6" s="1">
        <v>232960</v>
      </c>
      <c r="AM6" s="1" t="s">
        <v>78</v>
      </c>
      <c r="AN6" s="1" t="s">
        <v>4280</v>
      </c>
      <c r="AO6" s="1" t="s">
        <v>4281</v>
      </c>
      <c r="AP6" s="1">
        <v>15</v>
      </c>
      <c r="AR6" s="1" t="s">
        <v>79</v>
      </c>
      <c r="AU6" s="1">
        <v>1</v>
      </c>
      <c r="AV6" s="1">
        <v>1</v>
      </c>
    </row>
    <row r="7" spans="1:64" x14ac:dyDescent="0.5">
      <c r="A7" s="1">
        <v>89</v>
      </c>
      <c r="B7" s="1" t="s">
        <v>64</v>
      </c>
      <c r="C7" s="2">
        <v>43573</v>
      </c>
      <c r="D7" s="1" t="s">
        <v>65</v>
      </c>
      <c r="E7" s="1" t="s">
        <v>66</v>
      </c>
      <c r="F7" s="1" t="s">
        <v>81</v>
      </c>
      <c r="G7" s="1">
        <v>12.4</v>
      </c>
      <c r="H7" s="1">
        <v>3</v>
      </c>
      <c r="I7" s="1" t="s">
        <v>82</v>
      </c>
      <c r="J7" s="1">
        <v>1.1000000000000001</v>
      </c>
      <c r="K7" s="1">
        <v>15.221447</v>
      </c>
      <c r="L7" s="1">
        <v>-14.820880000000001</v>
      </c>
      <c r="M7" s="1" t="s">
        <v>69</v>
      </c>
      <c r="N7" s="1">
        <v>0</v>
      </c>
      <c r="O7" s="1">
        <v>2.6272389999999999</v>
      </c>
      <c r="P7" s="1">
        <v>23.381664000000001</v>
      </c>
      <c r="Q7" s="1">
        <v>317.76</v>
      </c>
      <c r="R7" s="1" t="s">
        <v>70</v>
      </c>
      <c r="S7" s="1" t="s">
        <v>71</v>
      </c>
      <c r="T7" s="1" t="s">
        <v>72</v>
      </c>
      <c r="U7" s="1" t="s">
        <v>73</v>
      </c>
      <c r="X7" s="1" t="s">
        <v>74</v>
      </c>
      <c r="Z7" s="1" t="s">
        <v>82</v>
      </c>
      <c r="AA7" s="1" t="s">
        <v>75</v>
      </c>
      <c r="AJ7" s="1" t="s">
        <v>76</v>
      </c>
      <c r="AK7" s="1" t="s">
        <v>77</v>
      </c>
      <c r="AL7" s="1">
        <v>232960</v>
      </c>
      <c r="AM7" s="1" t="s">
        <v>78</v>
      </c>
      <c r="AN7" s="1" t="s">
        <v>4280</v>
      </c>
      <c r="AO7" s="1" t="s">
        <v>4281</v>
      </c>
      <c r="AP7" s="1">
        <v>15</v>
      </c>
      <c r="AR7" s="1" t="s">
        <v>79</v>
      </c>
      <c r="AU7" s="1">
        <v>1</v>
      </c>
      <c r="AV7" s="1">
        <v>1</v>
      </c>
    </row>
    <row r="8" spans="1:64" x14ac:dyDescent="0.5">
      <c r="A8" s="1">
        <v>89</v>
      </c>
      <c r="B8" s="1" t="s">
        <v>64</v>
      </c>
      <c r="C8" s="2">
        <v>43573</v>
      </c>
      <c r="D8" s="1" t="s">
        <v>65</v>
      </c>
      <c r="E8" s="1" t="s">
        <v>66</v>
      </c>
      <c r="F8" s="1" t="s">
        <v>67</v>
      </c>
      <c r="G8" s="1">
        <v>56.1</v>
      </c>
      <c r="H8" s="1">
        <v>3</v>
      </c>
      <c r="I8" s="1" t="s">
        <v>83</v>
      </c>
      <c r="J8" s="1">
        <v>45.3</v>
      </c>
      <c r="K8" s="1">
        <v>-1.8312390000000001</v>
      </c>
      <c r="L8" s="1">
        <v>-78.183402999999998</v>
      </c>
      <c r="M8" s="1" t="s">
        <v>84</v>
      </c>
      <c r="N8" s="1">
        <v>0</v>
      </c>
      <c r="O8" s="1">
        <v>-15.623037</v>
      </c>
      <c r="P8" s="1">
        <v>-59.0625</v>
      </c>
      <c r="Q8" s="1">
        <v>59202.82</v>
      </c>
      <c r="R8" s="1" t="s">
        <v>70</v>
      </c>
      <c r="S8" s="1" t="s">
        <v>71</v>
      </c>
      <c r="T8" s="1" t="s">
        <v>72</v>
      </c>
      <c r="U8" s="1" t="s">
        <v>73</v>
      </c>
      <c r="X8" s="1" t="s">
        <v>74</v>
      </c>
      <c r="Z8" s="1" t="s">
        <v>83</v>
      </c>
      <c r="AA8" s="1" t="s">
        <v>75</v>
      </c>
      <c r="AJ8" s="1" t="s">
        <v>76</v>
      </c>
      <c r="AK8" s="1" t="s">
        <v>77</v>
      </c>
      <c r="AL8" s="1">
        <v>232960</v>
      </c>
      <c r="AM8" s="1" t="s">
        <v>78</v>
      </c>
      <c r="AN8" s="1" t="s">
        <v>4280</v>
      </c>
      <c r="AO8" s="1" t="s">
        <v>4281</v>
      </c>
      <c r="AP8" s="1">
        <v>15</v>
      </c>
      <c r="AR8" s="1" t="s">
        <v>79</v>
      </c>
      <c r="AU8" s="1">
        <v>1</v>
      </c>
      <c r="AV8" s="1">
        <v>1</v>
      </c>
    </row>
    <row r="9" spans="1:64" x14ac:dyDescent="0.5">
      <c r="A9" s="1">
        <v>89</v>
      </c>
      <c r="B9" s="1" t="s">
        <v>64</v>
      </c>
      <c r="C9" s="2">
        <v>43573</v>
      </c>
      <c r="D9" s="1" t="s">
        <v>65</v>
      </c>
      <c r="E9" s="1" t="s">
        <v>66</v>
      </c>
      <c r="F9" s="1" t="s">
        <v>80</v>
      </c>
      <c r="G9" s="1">
        <v>31.5</v>
      </c>
      <c r="H9" s="1">
        <v>3</v>
      </c>
      <c r="I9" s="1" t="s">
        <v>83</v>
      </c>
      <c r="J9" s="1">
        <v>45.3</v>
      </c>
      <c r="K9" s="1">
        <v>-1.8312390000000001</v>
      </c>
      <c r="L9" s="1">
        <v>-78.183402999999998</v>
      </c>
      <c r="M9" s="1" t="s">
        <v>84</v>
      </c>
      <c r="N9" s="1">
        <v>0</v>
      </c>
      <c r="O9" s="1">
        <v>-15.623037</v>
      </c>
      <c r="P9" s="1">
        <v>-59.0625</v>
      </c>
      <c r="Q9" s="1">
        <v>33242.230000000003</v>
      </c>
      <c r="R9" s="1" t="s">
        <v>70</v>
      </c>
      <c r="S9" s="1" t="s">
        <v>71</v>
      </c>
      <c r="T9" s="1" t="s">
        <v>72</v>
      </c>
      <c r="U9" s="1" t="s">
        <v>73</v>
      </c>
      <c r="X9" s="1" t="s">
        <v>74</v>
      </c>
      <c r="Z9" s="1" t="s">
        <v>83</v>
      </c>
      <c r="AA9" s="1" t="s">
        <v>75</v>
      </c>
      <c r="AJ9" s="1" t="s">
        <v>76</v>
      </c>
      <c r="AK9" s="1" t="s">
        <v>77</v>
      </c>
      <c r="AL9" s="1">
        <v>232960</v>
      </c>
      <c r="AM9" s="1" t="s">
        <v>78</v>
      </c>
      <c r="AN9" s="1" t="s">
        <v>4280</v>
      </c>
      <c r="AO9" s="1" t="s">
        <v>4281</v>
      </c>
      <c r="AP9" s="1">
        <v>15</v>
      </c>
      <c r="AR9" s="1" t="s">
        <v>79</v>
      </c>
      <c r="AU9" s="1">
        <v>1</v>
      </c>
      <c r="AV9" s="1">
        <v>1</v>
      </c>
    </row>
    <row r="10" spans="1:64" x14ac:dyDescent="0.5">
      <c r="A10" s="1">
        <v>89</v>
      </c>
      <c r="B10" s="1" t="s">
        <v>64</v>
      </c>
      <c r="C10" s="2">
        <v>43573</v>
      </c>
      <c r="D10" s="1" t="s">
        <v>65</v>
      </c>
      <c r="E10" s="1" t="s">
        <v>66</v>
      </c>
      <c r="F10" s="1" t="s">
        <v>81</v>
      </c>
      <c r="G10" s="1">
        <v>12.4</v>
      </c>
      <c r="H10" s="1">
        <v>3</v>
      </c>
      <c r="I10" s="1" t="s">
        <v>83</v>
      </c>
      <c r="J10" s="1">
        <v>45.3</v>
      </c>
      <c r="K10" s="1">
        <v>-1.8312390000000001</v>
      </c>
      <c r="L10" s="1">
        <v>-78.183402999999998</v>
      </c>
      <c r="M10" s="1" t="s">
        <v>84</v>
      </c>
      <c r="N10" s="1">
        <v>0</v>
      </c>
      <c r="O10" s="1">
        <v>-15.623037</v>
      </c>
      <c r="P10" s="1">
        <v>-59.0625</v>
      </c>
      <c r="Q10" s="1">
        <v>13085.83</v>
      </c>
      <c r="R10" s="1" t="s">
        <v>70</v>
      </c>
      <c r="S10" s="1" t="s">
        <v>71</v>
      </c>
      <c r="T10" s="1" t="s">
        <v>72</v>
      </c>
      <c r="U10" s="1" t="s">
        <v>73</v>
      </c>
      <c r="X10" s="1" t="s">
        <v>74</v>
      </c>
      <c r="Z10" s="1" t="s">
        <v>83</v>
      </c>
      <c r="AA10" s="1" t="s">
        <v>75</v>
      </c>
      <c r="AJ10" s="1" t="s">
        <v>76</v>
      </c>
      <c r="AK10" s="1" t="s">
        <v>77</v>
      </c>
      <c r="AL10" s="1">
        <v>232960</v>
      </c>
      <c r="AM10" s="1" t="s">
        <v>78</v>
      </c>
      <c r="AN10" s="1" t="s">
        <v>4280</v>
      </c>
      <c r="AO10" s="1" t="s">
        <v>4281</v>
      </c>
      <c r="AP10" s="1">
        <v>15</v>
      </c>
      <c r="AR10" s="1" t="s">
        <v>79</v>
      </c>
      <c r="AU10" s="1">
        <v>1</v>
      </c>
      <c r="AV10" s="1">
        <v>1</v>
      </c>
    </row>
    <row r="11" spans="1:64" x14ac:dyDescent="0.5">
      <c r="A11" s="1">
        <v>60</v>
      </c>
      <c r="B11" s="1" t="s">
        <v>85</v>
      </c>
      <c r="C11" s="2">
        <v>43515</v>
      </c>
      <c r="D11" s="1" t="s">
        <v>86</v>
      </c>
      <c r="E11" s="1" t="s">
        <v>87</v>
      </c>
      <c r="F11" s="1" t="s">
        <v>88</v>
      </c>
      <c r="G11" s="1">
        <v>90</v>
      </c>
      <c r="H11" s="1">
        <v>1</v>
      </c>
      <c r="I11" s="1" t="s">
        <v>89</v>
      </c>
      <c r="J11" s="1">
        <v>100</v>
      </c>
      <c r="K11" s="1">
        <v>6.8808540000000002</v>
      </c>
      <c r="L11" s="1">
        <v>-1.167594</v>
      </c>
      <c r="M11" s="1" t="s">
        <v>69</v>
      </c>
      <c r="N11" s="1">
        <v>0</v>
      </c>
      <c r="O11" s="1">
        <v>2.6272389999999999</v>
      </c>
      <c r="P11" s="1">
        <v>23.381664000000001</v>
      </c>
      <c r="Q11" s="1">
        <v>17902800</v>
      </c>
      <c r="R11" s="1" t="s">
        <v>90</v>
      </c>
      <c r="S11" s="1" t="s">
        <v>91</v>
      </c>
      <c r="T11" s="1" t="s">
        <v>72</v>
      </c>
      <c r="U11" s="1" t="s">
        <v>73</v>
      </c>
      <c r="X11" s="1" t="s">
        <v>92</v>
      </c>
      <c r="Z11" s="1" t="s">
        <v>89</v>
      </c>
      <c r="AA11" s="1" t="s">
        <v>93</v>
      </c>
      <c r="AJ11" s="1" t="s">
        <v>76</v>
      </c>
      <c r="AK11" s="1" t="s">
        <v>94</v>
      </c>
      <c r="AL11" s="1">
        <v>19892000</v>
      </c>
      <c r="AM11" s="1" t="s">
        <v>78</v>
      </c>
      <c r="AN11" s="1" t="s">
        <v>4282</v>
      </c>
      <c r="AO11" s="1" t="s">
        <v>4283</v>
      </c>
      <c r="AP11" s="1">
        <v>530767</v>
      </c>
      <c r="AR11" s="1" t="s">
        <v>95</v>
      </c>
      <c r="AS11" s="1">
        <v>1</v>
      </c>
      <c r="AY11" s="1">
        <v>1</v>
      </c>
      <c r="AZ11" s="1">
        <v>1</v>
      </c>
      <c r="BD11" s="1">
        <v>1</v>
      </c>
      <c r="BE11" s="1">
        <v>1</v>
      </c>
      <c r="BL11" s="1" t="s">
        <v>96</v>
      </c>
    </row>
    <row r="12" spans="1:64" x14ac:dyDescent="0.5">
      <c r="A12" s="1">
        <v>60</v>
      </c>
      <c r="B12" s="1" t="s">
        <v>85</v>
      </c>
      <c r="C12" s="2">
        <v>43515</v>
      </c>
      <c r="D12" s="1" t="s">
        <v>86</v>
      </c>
      <c r="E12" s="1" t="s">
        <v>87</v>
      </c>
      <c r="F12" s="1" t="s">
        <v>97</v>
      </c>
      <c r="G12" s="1">
        <v>5</v>
      </c>
      <c r="H12" s="1">
        <v>1</v>
      </c>
      <c r="I12" s="1" t="s">
        <v>89</v>
      </c>
      <c r="J12" s="1">
        <v>100</v>
      </c>
      <c r="K12" s="1">
        <v>6.8808540000000002</v>
      </c>
      <c r="L12" s="1">
        <v>-1.167594</v>
      </c>
      <c r="M12" s="1" t="s">
        <v>69</v>
      </c>
      <c r="N12" s="1">
        <v>0</v>
      </c>
      <c r="O12" s="1">
        <v>2.6272389999999999</v>
      </c>
      <c r="P12" s="1">
        <v>23.381664000000001</v>
      </c>
      <c r="Q12" s="1">
        <v>994600</v>
      </c>
      <c r="R12" s="1" t="s">
        <v>90</v>
      </c>
      <c r="S12" s="1" t="s">
        <v>91</v>
      </c>
      <c r="T12" s="1" t="s">
        <v>72</v>
      </c>
      <c r="U12" s="1" t="s">
        <v>73</v>
      </c>
      <c r="X12" s="1" t="s">
        <v>92</v>
      </c>
      <c r="Z12" s="1" t="s">
        <v>89</v>
      </c>
      <c r="AA12" s="1" t="s">
        <v>93</v>
      </c>
      <c r="AJ12" s="1" t="s">
        <v>76</v>
      </c>
      <c r="AK12" s="1" t="s">
        <v>94</v>
      </c>
      <c r="AL12" s="1">
        <v>19892000</v>
      </c>
      <c r="AM12" s="1" t="s">
        <v>78</v>
      </c>
      <c r="AN12" s="1" t="s">
        <v>4282</v>
      </c>
      <c r="AO12" s="1" t="s">
        <v>4283</v>
      </c>
      <c r="AP12" s="1">
        <v>530767</v>
      </c>
      <c r="AR12" s="1" t="s">
        <v>95</v>
      </c>
      <c r="AS12" s="1">
        <v>1</v>
      </c>
      <c r="AY12" s="1">
        <v>1</v>
      </c>
      <c r="AZ12" s="1">
        <v>1</v>
      </c>
      <c r="BD12" s="1">
        <v>1</v>
      </c>
      <c r="BE12" s="1">
        <v>1</v>
      </c>
      <c r="BL12" s="1" t="s">
        <v>96</v>
      </c>
    </row>
    <row r="13" spans="1:64" x14ac:dyDescent="0.5">
      <c r="A13" s="1">
        <v>60</v>
      </c>
      <c r="B13" s="1" t="s">
        <v>85</v>
      </c>
      <c r="C13" s="2">
        <v>43515</v>
      </c>
      <c r="D13" s="1" t="s">
        <v>86</v>
      </c>
      <c r="E13" s="1" t="s">
        <v>87</v>
      </c>
      <c r="F13" s="1" t="s">
        <v>98</v>
      </c>
      <c r="G13" s="1">
        <v>5</v>
      </c>
      <c r="H13" s="1">
        <v>1</v>
      </c>
      <c r="I13" s="1" t="s">
        <v>89</v>
      </c>
      <c r="J13" s="1">
        <v>100</v>
      </c>
      <c r="K13" s="1">
        <v>6.8808540000000002</v>
      </c>
      <c r="L13" s="1">
        <v>-1.167594</v>
      </c>
      <c r="M13" s="1" t="s">
        <v>69</v>
      </c>
      <c r="N13" s="1">
        <v>0</v>
      </c>
      <c r="O13" s="1">
        <v>2.6272389999999999</v>
      </c>
      <c r="P13" s="1">
        <v>23.381664000000001</v>
      </c>
      <c r="Q13" s="1">
        <v>994600</v>
      </c>
      <c r="R13" s="1" t="s">
        <v>90</v>
      </c>
      <c r="S13" s="1" t="s">
        <v>91</v>
      </c>
      <c r="T13" s="1" t="s">
        <v>72</v>
      </c>
      <c r="U13" s="1" t="s">
        <v>73</v>
      </c>
      <c r="X13" s="1" t="s">
        <v>92</v>
      </c>
      <c r="Z13" s="1" t="s">
        <v>89</v>
      </c>
      <c r="AA13" s="1" t="s">
        <v>93</v>
      </c>
      <c r="AJ13" s="1" t="s">
        <v>76</v>
      </c>
      <c r="AK13" s="1" t="s">
        <v>94</v>
      </c>
      <c r="AL13" s="1">
        <v>19892000</v>
      </c>
      <c r="AM13" s="1" t="s">
        <v>78</v>
      </c>
      <c r="AN13" s="1" t="s">
        <v>4282</v>
      </c>
      <c r="AO13" s="1" t="s">
        <v>4283</v>
      </c>
      <c r="AP13" s="1">
        <v>530767</v>
      </c>
      <c r="AR13" s="1" t="s">
        <v>95</v>
      </c>
      <c r="AS13" s="1">
        <v>1</v>
      </c>
      <c r="AY13" s="1">
        <v>1</v>
      </c>
      <c r="AZ13" s="1">
        <v>1</v>
      </c>
      <c r="BD13" s="1">
        <v>1</v>
      </c>
      <c r="BE13" s="1">
        <v>1</v>
      </c>
      <c r="BL13" s="1" t="s">
        <v>96</v>
      </c>
    </row>
    <row r="14" spans="1:64" x14ac:dyDescent="0.5">
      <c r="A14" s="1">
        <v>142</v>
      </c>
      <c r="B14" s="1" t="s">
        <v>99</v>
      </c>
      <c r="C14" s="2">
        <v>43371</v>
      </c>
      <c r="D14" s="1" t="s">
        <v>100</v>
      </c>
      <c r="E14" s="1" t="s">
        <v>101</v>
      </c>
      <c r="F14" s="1" t="s">
        <v>102</v>
      </c>
      <c r="G14" s="1">
        <v>100</v>
      </c>
      <c r="H14" s="1">
        <v>0</v>
      </c>
      <c r="M14" s="1" t="s">
        <v>69</v>
      </c>
      <c r="N14" s="1">
        <v>33.5</v>
      </c>
      <c r="O14" s="1">
        <v>2.6272389999999999</v>
      </c>
      <c r="P14" s="1">
        <v>23.381664000000001</v>
      </c>
      <c r="Q14" s="1">
        <v>33500000</v>
      </c>
      <c r="R14" s="1" t="s">
        <v>103</v>
      </c>
      <c r="S14" s="1" t="s">
        <v>91</v>
      </c>
      <c r="T14" s="1" t="s">
        <v>104</v>
      </c>
      <c r="U14" s="1" t="s">
        <v>105</v>
      </c>
      <c r="X14" s="1" t="s">
        <v>106</v>
      </c>
      <c r="Z14" s="1" t="s">
        <v>69</v>
      </c>
      <c r="AA14" s="1" t="s">
        <v>107</v>
      </c>
      <c r="AJ14" s="1" t="s">
        <v>76</v>
      </c>
      <c r="AK14" s="1" t="s">
        <v>108</v>
      </c>
      <c r="AL14" s="1">
        <v>100000000</v>
      </c>
      <c r="AM14" s="1" t="s">
        <v>109</v>
      </c>
      <c r="AN14" s="1" t="s">
        <v>4284</v>
      </c>
      <c r="AO14" s="1" t="s">
        <v>4285</v>
      </c>
    </row>
    <row r="15" spans="1:64" x14ac:dyDescent="0.5">
      <c r="A15" s="1">
        <v>142</v>
      </c>
      <c r="B15" s="1" t="s">
        <v>99</v>
      </c>
      <c r="C15" s="2">
        <v>43371</v>
      </c>
      <c r="D15" s="1" t="s">
        <v>100</v>
      </c>
      <c r="E15" s="1" t="s">
        <v>101</v>
      </c>
      <c r="F15" s="1" t="s">
        <v>102</v>
      </c>
      <c r="G15" s="1">
        <v>100</v>
      </c>
      <c r="H15" s="1">
        <v>0</v>
      </c>
      <c r="M15" s="1" t="s">
        <v>110</v>
      </c>
      <c r="N15" s="1">
        <v>33.5</v>
      </c>
      <c r="O15" s="1">
        <v>26.625188000000001</v>
      </c>
      <c r="P15" s="1">
        <v>6.809552</v>
      </c>
      <c r="Q15" s="1">
        <v>33500000</v>
      </c>
      <c r="R15" s="1" t="s">
        <v>103</v>
      </c>
      <c r="S15" s="1" t="s">
        <v>91</v>
      </c>
      <c r="T15" s="1" t="s">
        <v>104</v>
      </c>
      <c r="U15" s="1" t="s">
        <v>105</v>
      </c>
      <c r="X15" s="1" t="s">
        <v>106</v>
      </c>
      <c r="Z15" s="1" t="s">
        <v>110</v>
      </c>
      <c r="AA15" s="1" t="s">
        <v>107</v>
      </c>
      <c r="AJ15" s="1" t="s">
        <v>76</v>
      </c>
      <c r="AK15" s="1" t="s">
        <v>108</v>
      </c>
      <c r="AL15" s="1">
        <v>100000000</v>
      </c>
      <c r="AM15" s="1" t="s">
        <v>109</v>
      </c>
      <c r="AN15" s="1" t="s">
        <v>4284</v>
      </c>
      <c r="AO15" s="1" t="s">
        <v>4285</v>
      </c>
    </row>
    <row r="16" spans="1:64" x14ac:dyDescent="0.5">
      <c r="A16" s="1">
        <v>142</v>
      </c>
      <c r="B16" s="1" t="s">
        <v>99</v>
      </c>
      <c r="C16" s="2">
        <v>43371</v>
      </c>
      <c r="D16" s="1" t="s">
        <v>100</v>
      </c>
      <c r="E16" s="1" t="s">
        <v>101</v>
      </c>
      <c r="F16" s="1" t="s">
        <v>102</v>
      </c>
      <c r="G16" s="1">
        <v>100</v>
      </c>
      <c r="H16" s="1">
        <v>0</v>
      </c>
      <c r="M16" s="1" t="s">
        <v>111</v>
      </c>
      <c r="N16" s="1">
        <v>8.25</v>
      </c>
      <c r="O16" s="1">
        <v>43.890490999999997</v>
      </c>
      <c r="P16" s="1">
        <v>71.138231000000005</v>
      </c>
      <c r="Q16" s="1">
        <v>8250000</v>
      </c>
      <c r="R16" s="1" t="s">
        <v>103</v>
      </c>
      <c r="S16" s="1" t="s">
        <v>91</v>
      </c>
      <c r="T16" s="1" t="s">
        <v>104</v>
      </c>
      <c r="U16" s="1" t="s">
        <v>105</v>
      </c>
      <c r="X16" s="1" t="s">
        <v>106</v>
      </c>
      <c r="Z16" s="1" t="s">
        <v>111</v>
      </c>
      <c r="AA16" s="1" t="s">
        <v>107</v>
      </c>
      <c r="AJ16" s="1" t="s">
        <v>76</v>
      </c>
      <c r="AK16" s="1" t="s">
        <v>108</v>
      </c>
      <c r="AL16" s="1">
        <v>100000000</v>
      </c>
      <c r="AM16" s="1" t="s">
        <v>109</v>
      </c>
      <c r="AN16" s="1" t="s">
        <v>4284</v>
      </c>
      <c r="AO16" s="1" t="s">
        <v>4285</v>
      </c>
    </row>
    <row r="17" spans="1:64" x14ac:dyDescent="0.5">
      <c r="A17" s="1">
        <v>142</v>
      </c>
      <c r="B17" s="1" t="s">
        <v>99</v>
      </c>
      <c r="C17" s="2">
        <v>43371</v>
      </c>
      <c r="D17" s="1" t="s">
        <v>100</v>
      </c>
      <c r="E17" s="1" t="s">
        <v>101</v>
      </c>
      <c r="F17" s="1" t="s">
        <v>102</v>
      </c>
      <c r="G17" s="1">
        <v>100</v>
      </c>
      <c r="H17" s="1">
        <v>0</v>
      </c>
      <c r="M17" s="1" t="s">
        <v>112</v>
      </c>
      <c r="N17" s="1">
        <v>8.25</v>
      </c>
      <c r="O17" s="1">
        <v>45.052331000000002</v>
      </c>
      <c r="P17" s="1">
        <v>118.90412999999999</v>
      </c>
      <c r="Q17" s="1">
        <v>8250000</v>
      </c>
      <c r="R17" s="1" t="s">
        <v>103</v>
      </c>
      <c r="S17" s="1" t="s">
        <v>91</v>
      </c>
      <c r="T17" s="1" t="s">
        <v>104</v>
      </c>
      <c r="U17" s="1" t="s">
        <v>105</v>
      </c>
      <c r="X17" s="1" t="s">
        <v>106</v>
      </c>
      <c r="Z17" s="1" t="s">
        <v>112</v>
      </c>
      <c r="AA17" s="1" t="s">
        <v>107</v>
      </c>
      <c r="AJ17" s="1" t="s">
        <v>76</v>
      </c>
      <c r="AK17" s="1" t="s">
        <v>108</v>
      </c>
      <c r="AL17" s="1">
        <v>100000000</v>
      </c>
      <c r="AM17" s="1" t="s">
        <v>109</v>
      </c>
      <c r="AN17" s="1" t="s">
        <v>4284</v>
      </c>
      <c r="AO17" s="1" t="s">
        <v>4285</v>
      </c>
    </row>
    <row r="18" spans="1:64" x14ac:dyDescent="0.5">
      <c r="A18" s="1">
        <v>142</v>
      </c>
      <c r="B18" s="1" t="s">
        <v>99</v>
      </c>
      <c r="C18" s="2">
        <v>43371</v>
      </c>
      <c r="D18" s="1" t="s">
        <v>100</v>
      </c>
      <c r="E18" s="1" t="s">
        <v>101</v>
      </c>
      <c r="F18" s="1" t="s">
        <v>102</v>
      </c>
      <c r="G18" s="1">
        <v>100</v>
      </c>
      <c r="H18" s="1">
        <v>0</v>
      </c>
      <c r="M18" s="1" t="s">
        <v>113</v>
      </c>
      <c r="N18" s="1">
        <v>8.25</v>
      </c>
      <c r="O18" s="1">
        <v>10.278548000000001</v>
      </c>
      <c r="P18" s="1">
        <v>102.006446</v>
      </c>
      <c r="Q18" s="1">
        <v>8250000</v>
      </c>
      <c r="R18" s="1" t="s">
        <v>103</v>
      </c>
      <c r="S18" s="1" t="s">
        <v>91</v>
      </c>
      <c r="T18" s="1" t="s">
        <v>104</v>
      </c>
      <c r="U18" s="1" t="s">
        <v>105</v>
      </c>
      <c r="X18" s="1" t="s">
        <v>106</v>
      </c>
      <c r="Z18" s="1" t="s">
        <v>113</v>
      </c>
      <c r="AA18" s="1" t="s">
        <v>107</v>
      </c>
      <c r="AJ18" s="1" t="s">
        <v>76</v>
      </c>
      <c r="AK18" s="1" t="s">
        <v>108</v>
      </c>
      <c r="AL18" s="1">
        <v>100000000</v>
      </c>
      <c r="AM18" s="1" t="s">
        <v>109</v>
      </c>
      <c r="AN18" s="1" t="s">
        <v>4284</v>
      </c>
      <c r="AO18" s="1" t="s">
        <v>4285</v>
      </c>
    </row>
    <row r="19" spans="1:64" x14ac:dyDescent="0.5">
      <c r="A19" s="1">
        <v>142</v>
      </c>
      <c r="B19" s="1" t="s">
        <v>99</v>
      </c>
      <c r="C19" s="2">
        <v>43371</v>
      </c>
      <c r="D19" s="1" t="s">
        <v>100</v>
      </c>
      <c r="E19" s="1" t="s">
        <v>101</v>
      </c>
      <c r="F19" s="1" t="s">
        <v>102</v>
      </c>
      <c r="G19" s="1">
        <v>100</v>
      </c>
      <c r="H19" s="1">
        <v>0</v>
      </c>
      <c r="M19" s="1" t="s">
        <v>114</v>
      </c>
      <c r="N19" s="1">
        <v>8.25</v>
      </c>
      <c r="O19" s="1">
        <v>25.384855999999999</v>
      </c>
      <c r="P19" s="1">
        <v>68.458809000000002</v>
      </c>
      <c r="Q19" s="1">
        <v>8250000</v>
      </c>
      <c r="R19" s="1" t="s">
        <v>103</v>
      </c>
      <c r="S19" s="1" t="s">
        <v>91</v>
      </c>
      <c r="T19" s="1" t="s">
        <v>104</v>
      </c>
      <c r="U19" s="1" t="s">
        <v>105</v>
      </c>
      <c r="X19" s="1" t="s">
        <v>106</v>
      </c>
      <c r="Z19" s="1" t="s">
        <v>114</v>
      </c>
      <c r="AA19" s="1" t="s">
        <v>107</v>
      </c>
      <c r="AJ19" s="1" t="s">
        <v>76</v>
      </c>
      <c r="AK19" s="1" t="s">
        <v>108</v>
      </c>
      <c r="AL19" s="1">
        <v>100000000</v>
      </c>
      <c r="AM19" s="1" t="s">
        <v>109</v>
      </c>
      <c r="AN19" s="1" t="s">
        <v>4284</v>
      </c>
      <c r="AO19" s="1" t="s">
        <v>4285</v>
      </c>
    </row>
    <row r="20" spans="1:64" x14ac:dyDescent="0.5">
      <c r="A20" s="1">
        <v>40</v>
      </c>
      <c r="B20" s="1" t="s">
        <v>115</v>
      </c>
      <c r="C20" s="2">
        <v>43579</v>
      </c>
      <c r="D20" s="1" t="s">
        <v>116</v>
      </c>
      <c r="E20" s="1" t="s">
        <v>117</v>
      </c>
      <c r="F20" s="1" t="s">
        <v>98</v>
      </c>
      <c r="G20" s="1">
        <v>20</v>
      </c>
      <c r="H20" s="1">
        <v>1</v>
      </c>
      <c r="I20" s="1" t="s">
        <v>118</v>
      </c>
      <c r="J20" s="1">
        <v>100</v>
      </c>
      <c r="K20" s="1">
        <v>-6.4530960000000004</v>
      </c>
      <c r="L20" s="1">
        <v>34.894539000000002</v>
      </c>
      <c r="M20" s="1" t="s">
        <v>69</v>
      </c>
      <c r="N20" s="1">
        <v>0</v>
      </c>
      <c r="O20" s="1">
        <v>2.6272389999999999</v>
      </c>
      <c r="P20" s="1">
        <v>23.381664000000001</v>
      </c>
      <c r="Q20" s="1">
        <v>2603461.6</v>
      </c>
      <c r="R20" s="1" t="s">
        <v>119</v>
      </c>
      <c r="S20" s="1" t="s">
        <v>91</v>
      </c>
      <c r="T20" s="1" t="s">
        <v>120</v>
      </c>
      <c r="U20" s="1" t="s">
        <v>105</v>
      </c>
      <c r="W20" s="1" t="s">
        <v>121</v>
      </c>
      <c r="X20" s="1" t="s">
        <v>122</v>
      </c>
      <c r="Z20" s="1" t="s">
        <v>118</v>
      </c>
      <c r="AA20" s="1" t="s">
        <v>123</v>
      </c>
      <c r="AJ20" s="1" t="s">
        <v>76</v>
      </c>
      <c r="AK20" s="1" t="s">
        <v>124</v>
      </c>
      <c r="AL20" s="1">
        <v>13017308</v>
      </c>
      <c r="AM20" s="1" t="s">
        <v>109</v>
      </c>
      <c r="AN20" s="1" t="s">
        <v>4286</v>
      </c>
      <c r="AO20" s="1" t="s">
        <v>4287</v>
      </c>
      <c r="AP20" s="1">
        <v>242000</v>
      </c>
      <c r="AQ20" s="1">
        <v>400000</v>
      </c>
      <c r="AR20" s="1" t="s">
        <v>125</v>
      </c>
      <c r="AS20" s="1">
        <v>1</v>
      </c>
      <c r="AY20" s="1">
        <v>1</v>
      </c>
      <c r="AZ20" s="1">
        <v>1</v>
      </c>
      <c r="BL20" s="1" t="s">
        <v>126</v>
      </c>
    </row>
    <row r="21" spans="1:64" x14ac:dyDescent="0.5">
      <c r="A21" s="1">
        <v>40</v>
      </c>
      <c r="B21" s="1" t="s">
        <v>115</v>
      </c>
      <c r="C21" s="2">
        <v>43579</v>
      </c>
      <c r="D21" s="1" t="s">
        <v>116</v>
      </c>
      <c r="E21" s="1" t="s">
        <v>117</v>
      </c>
      <c r="F21" s="1" t="s">
        <v>127</v>
      </c>
      <c r="G21" s="1">
        <v>50</v>
      </c>
      <c r="H21" s="1">
        <v>1</v>
      </c>
      <c r="I21" s="1" t="s">
        <v>118</v>
      </c>
      <c r="J21" s="1">
        <v>100</v>
      </c>
      <c r="K21" s="1">
        <v>-6.4530960000000004</v>
      </c>
      <c r="L21" s="1">
        <v>34.894539000000002</v>
      </c>
      <c r="M21" s="1" t="s">
        <v>69</v>
      </c>
      <c r="N21" s="1">
        <v>0</v>
      </c>
      <c r="O21" s="1">
        <v>2.6272389999999999</v>
      </c>
      <c r="P21" s="1">
        <v>23.381664000000001</v>
      </c>
      <c r="Q21" s="1">
        <v>6508654</v>
      </c>
      <c r="R21" s="1" t="s">
        <v>119</v>
      </c>
      <c r="S21" s="1" t="s">
        <v>91</v>
      </c>
      <c r="T21" s="1" t="s">
        <v>120</v>
      </c>
      <c r="U21" s="1" t="s">
        <v>105</v>
      </c>
      <c r="W21" s="1" t="s">
        <v>121</v>
      </c>
      <c r="X21" s="1" t="s">
        <v>122</v>
      </c>
      <c r="Z21" s="1" t="s">
        <v>118</v>
      </c>
      <c r="AA21" s="1" t="s">
        <v>123</v>
      </c>
      <c r="AJ21" s="1" t="s">
        <v>76</v>
      </c>
      <c r="AK21" s="1" t="s">
        <v>124</v>
      </c>
      <c r="AL21" s="1">
        <v>13017308</v>
      </c>
      <c r="AM21" s="1" t="s">
        <v>109</v>
      </c>
      <c r="AN21" s="1" t="s">
        <v>4286</v>
      </c>
      <c r="AO21" s="1" t="s">
        <v>4287</v>
      </c>
      <c r="AP21" s="1">
        <v>242000</v>
      </c>
      <c r="AQ21" s="1">
        <v>400000</v>
      </c>
      <c r="AR21" s="1" t="s">
        <v>125</v>
      </c>
      <c r="AS21" s="1">
        <v>1</v>
      </c>
      <c r="AY21" s="1">
        <v>1</v>
      </c>
      <c r="AZ21" s="1">
        <v>1</v>
      </c>
      <c r="BL21" s="1" t="s">
        <v>126</v>
      </c>
    </row>
    <row r="22" spans="1:64" x14ac:dyDescent="0.5">
      <c r="A22" s="1">
        <v>40</v>
      </c>
      <c r="B22" s="1" t="s">
        <v>115</v>
      </c>
      <c r="C22" s="2">
        <v>43579</v>
      </c>
      <c r="D22" s="1" t="s">
        <v>116</v>
      </c>
      <c r="E22" s="1" t="s">
        <v>117</v>
      </c>
      <c r="F22" s="1" t="s">
        <v>128</v>
      </c>
      <c r="G22" s="1">
        <v>10</v>
      </c>
      <c r="H22" s="1">
        <v>1</v>
      </c>
      <c r="I22" s="1" t="s">
        <v>118</v>
      </c>
      <c r="J22" s="1">
        <v>100</v>
      </c>
      <c r="K22" s="1">
        <v>-6.4530960000000004</v>
      </c>
      <c r="L22" s="1">
        <v>34.894539000000002</v>
      </c>
      <c r="M22" s="1" t="s">
        <v>69</v>
      </c>
      <c r="N22" s="1">
        <v>0</v>
      </c>
      <c r="O22" s="1">
        <v>2.6272389999999999</v>
      </c>
      <c r="P22" s="1">
        <v>23.381664000000001</v>
      </c>
      <c r="Q22" s="1">
        <v>1301730.8</v>
      </c>
      <c r="R22" s="1" t="s">
        <v>119</v>
      </c>
      <c r="S22" s="1" t="s">
        <v>91</v>
      </c>
      <c r="T22" s="1" t="s">
        <v>120</v>
      </c>
      <c r="U22" s="1" t="s">
        <v>105</v>
      </c>
      <c r="W22" s="1" t="s">
        <v>121</v>
      </c>
      <c r="X22" s="1" t="s">
        <v>122</v>
      </c>
      <c r="Z22" s="1" t="s">
        <v>118</v>
      </c>
      <c r="AA22" s="1" t="s">
        <v>123</v>
      </c>
      <c r="AJ22" s="1" t="s">
        <v>76</v>
      </c>
      <c r="AK22" s="1" t="s">
        <v>124</v>
      </c>
      <c r="AL22" s="1">
        <v>13017308</v>
      </c>
      <c r="AM22" s="1" t="s">
        <v>109</v>
      </c>
      <c r="AN22" s="1" t="s">
        <v>4286</v>
      </c>
      <c r="AO22" s="1" t="s">
        <v>4287</v>
      </c>
      <c r="AP22" s="1">
        <v>242000</v>
      </c>
      <c r="AQ22" s="1">
        <v>400000</v>
      </c>
      <c r="AR22" s="1" t="s">
        <v>125</v>
      </c>
      <c r="AS22" s="1">
        <v>1</v>
      </c>
      <c r="AY22" s="1">
        <v>1</v>
      </c>
      <c r="AZ22" s="1">
        <v>1</v>
      </c>
      <c r="BL22" s="1" t="s">
        <v>126</v>
      </c>
    </row>
    <row r="23" spans="1:64" x14ac:dyDescent="0.5">
      <c r="A23" s="1">
        <v>40</v>
      </c>
      <c r="B23" s="1" t="s">
        <v>115</v>
      </c>
      <c r="C23" s="2">
        <v>43579</v>
      </c>
      <c r="D23" s="1" t="s">
        <v>116</v>
      </c>
      <c r="E23" s="1" t="s">
        <v>117</v>
      </c>
      <c r="F23" s="1" t="s">
        <v>129</v>
      </c>
      <c r="G23" s="1">
        <v>20</v>
      </c>
      <c r="H23" s="1">
        <v>1</v>
      </c>
      <c r="I23" s="1" t="s">
        <v>118</v>
      </c>
      <c r="J23" s="1">
        <v>100</v>
      </c>
      <c r="K23" s="1">
        <v>-6.4530960000000004</v>
      </c>
      <c r="L23" s="1">
        <v>34.894539000000002</v>
      </c>
      <c r="M23" s="1" t="s">
        <v>69</v>
      </c>
      <c r="N23" s="1">
        <v>0</v>
      </c>
      <c r="O23" s="1">
        <v>2.6272389999999999</v>
      </c>
      <c r="P23" s="1">
        <v>23.381664000000001</v>
      </c>
      <c r="Q23" s="1">
        <v>2603461.6</v>
      </c>
      <c r="R23" s="1" t="s">
        <v>119</v>
      </c>
      <c r="S23" s="1" t="s">
        <v>91</v>
      </c>
      <c r="T23" s="1" t="s">
        <v>120</v>
      </c>
      <c r="U23" s="1" t="s">
        <v>105</v>
      </c>
      <c r="W23" s="1" t="s">
        <v>121</v>
      </c>
      <c r="X23" s="1" t="s">
        <v>122</v>
      </c>
      <c r="Z23" s="1" t="s">
        <v>118</v>
      </c>
      <c r="AA23" s="1" t="s">
        <v>123</v>
      </c>
      <c r="AJ23" s="1" t="s">
        <v>76</v>
      </c>
      <c r="AK23" s="1" t="s">
        <v>124</v>
      </c>
      <c r="AL23" s="1">
        <v>13017308</v>
      </c>
      <c r="AM23" s="1" t="s">
        <v>109</v>
      </c>
      <c r="AN23" s="1" t="s">
        <v>4286</v>
      </c>
      <c r="AO23" s="1" t="s">
        <v>4287</v>
      </c>
      <c r="AP23" s="1">
        <v>242000</v>
      </c>
      <c r="AQ23" s="1">
        <v>400000</v>
      </c>
      <c r="AR23" s="1" t="s">
        <v>125</v>
      </c>
      <c r="AS23" s="1">
        <v>1</v>
      </c>
      <c r="AY23" s="1">
        <v>1</v>
      </c>
      <c r="AZ23" s="1">
        <v>1</v>
      </c>
      <c r="BL23" s="1" t="s">
        <v>126</v>
      </c>
    </row>
    <row r="24" spans="1:64" x14ac:dyDescent="0.5">
      <c r="A24" s="1">
        <v>95</v>
      </c>
      <c r="B24" s="1" t="s">
        <v>130</v>
      </c>
      <c r="C24" s="2">
        <v>43371</v>
      </c>
      <c r="D24" s="1" t="s">
        <v>131</v>
      </c>
      <c r="E24" s="1" t="s">
        <v>132</v>
      </c>
      <c r="F24" s="1" t="s">
        <v>129</v>
      </c>
      <c r="G24" s="1">
        <v>20</v>
      </c>
      <c r="H24" s="1">
        <v>1</v>
      </c>
      <c r="I24" s="1" t="s">
        <v>118</v>
      </c>
      <c r="J24" s="1">
        <v>100</v>
      </c>
      <c r="K24" s="1">
        <v>-6.4530960000000004</v>
      </c>
      <c r="L24" s="1">
        <v>34.894539000000002</v>
      </c>
      <c r="M24" s="1" t="s">
        <v>69</v>
      </c>
      <c r="N24" s="1">
        <v>0</v>
      </c>
      <c r="O24" s="1">
        <v>2.6272389999999999</v>
      </c>
      <c r="P24" s="1">
        <v>23.381664000000001</v>
      </c>
      <c r="Q24" s="1">
        <v>3000000</v>
      </c>
      <c r="R24" s="1" t="s">
        <v>90</v>
      </c>
      <c r="S24" s="1" t="s">
        <v>91</v>
      </c>
      <c r="T24" s="1" t="s">
        <v>72</v>
      </c>
      <c r="U24" s="1" t="s">
        <v>73</v>
      </c>
      <c r="X24" s="1" t="s">
        <v>133</v>
      </c>
      <c r="Z24" s="1" t="s">
        <v>118</v>
      </c>
      <c r="AA24" s="1" t="s">
        <v>134</v>
      </c>
      <c r="AJ24" s="1" t="s">
        <v>76</v>
      </c>
      <c r="AK24" s="1" t="s">
        <v>135</v>
      </c>
      <c r="AL24" s="1">
        <v>15000000</v>
      </c>
      <c r="AM24" s="1" t="s">
        <v>109</v>
      </c>
      <c r="AN24" s="1" t="s">
        <v>4288</v>
      </c>
      <c r="AO24" s="1" t="s">
        <v>4281</v>
      </c>
    </row>
    <row r="25" spans="1:64" x14ac:dyDescent="0.5">
      <c r="A25" s="1">
        <v>95</v>
      </c>
      <c r="B25" s="1" t="s">
        <v>130</v>
      </c>
      <c r="C25" s="2">
        <v>43371</v>
      </c>
      <c r="D25" s="1" t="s">
        <v>131</v>
      </c>
      <c r="E25" s="1" t="s">
        <v>132</v>
      </c>
      <c r="F25" s="1" t="s">
        <v>97</v>
      </c>
      <c r="G25" s="1">
        <v>30</v>
      </c>
      <c r="H25" s="1">
        <v>1</v>
      </c>
      <c r="I25" s="1" t="s">
        <v>118</v>
      </c>
      <c r="J25" s="1">
        <v>100</v>
      </c>
      <c r="K25" s="1">
        <v>-6.4530960000000004</v>
      </c>
      <c r="L25" s="1">
        <v>34.894539000000002</v>
      </c>
      <c r="M25" s="1" t="s">
        <v>69</v>
      </c>
      <c r="N25" s="1">
        <v>0</v>
      </c>
      <c r="O25" s="1">
        <v>2.6272389999999999</v>
      </c>
      <c r="P25" s="1">
        <v>23.381664000000001</v>
      </c>
      <c r="Q25" s="1">
        <v>4500000</v>
      </c>
      <c r="R25" s="1" t="s">
        <v>90</v>
      </c>
      <c r="S25" s="1" t="s">
        <v>91</v>
      </c>
      <c r="T25" s="1" t="s">
        <v>72</v>
      </c>
      <c r="U25" s="1" t="s">
        <v>73</v>
      </c>
      <c r="X25" s="1" t="s">
        <v>133</v>
      </c>
      <c r="Z25" s="1" t="s">
        <v>118</v>
      </c>
      <c r="AA25" s="1" t="s">
        <v>134</v>
      </c>
      <c r="AJ25" s="1" t="s">
        <v>76</v>
      </c>
      <c r="AK25" s="1" t="s">
        <v>135</v>
      </c>
      <c r="AL25" s="1">
        <v>15000000</v>
      </c>
      <c r="AM25" s="1" t="s">
        <v>109</v>
      </c>
      <c r="AN25" s="1" t="s">
        <v>4288</v>
      </c>
      <c r="AO25" s="1" t="s">
        <v>4281</v>
      </c>
    </row>
    <row r="26" spans="1:64" x14ac:dyDescent="0.5">
      <c r="A26" s="1">
        <v>95</v>
      </c>
      <c r="B26" s="1" t="s">
        <v>130</v>
      </c>
      <c r="C26" s="2">
        <v>43371</v>
      </c>
      <c r="D26" s="1" t="s">
        <v>131</v>
      </c>
      <c r="E26" s="1" t="s">
        <v>132</v>
      </c>
      <c r="F26" s="1" t="s">
        <v>127</v>
      </c>
      <c r="G26" s="1">
        <v>40</v>
      </c>
      <c r="H26" s="1">
        <v>1</v>
      </c>
      <c r="I26" s="1" t="s">
        <v>118</v>
      </c>
      <c r="J26" s="1">
        <v>100</v>
      </c>
      <c r="K26" s="1">
        <v>-6.4530960000000004</v>
      </c>
      <c r="L26" s="1">
        <v>34.894539000000002</v>
      </c>
      <c r="M26" s="1" t="s">
        <v>69</v>
      </c>
      <c r="N26" s="1">
        <v>0</v>
      </c>
      <c r="O26" s="1">
        <v>2.6272389999999999</v>
      </c>
      <c r="P26" s="1">
        <v>23.381664000000001</v>
      </c>
      <c r="Q26" s="1">
        <v>6000000</v>
      </c>
      <c r="R26" s="1" t="s">
        <v>90</v>
      </c>
      <c r="S26" s="1" t="s">
        <v>91</v>
      </c>
      <c r="T26" s="1" t="s">
        <v>72</v>
      </c>
      <c r="U26" s="1" t="s">
        <v>73</v>
      </c>
      <c r="X26" s="1" t="s">
        <v>133</v>
      </c>
      <c r="Z26" s="1" t="s">
        <v>118</v>
      </c>
      <c r="AA26" s="1" t="s">
        <v>134</v>
      </c>
      <c r="AJ26" s="1" t="s">
        <v>76</v>
      </c>
      <c r="AK26" s="1" t="s">
        <v>135</v>
      </c>
      <c r="AL26" s="1">
        <v>15000000</v>
      </c>
      <c r="AM26" s="1" t="s">
        <v>109</v>
      </c>
      <c r="AN26" s="1" t="s">
        <v>4288</v>
      </c>
      <c r="AO26" s="1" t="s">
        <v>4281</v>
      </c>
    </row>
    <row r="27" spans="1:64" x14ac:dyDescent="0.5">
      <c r="A27" s="1">
        <v>95</v>
      </c>
      <c r="B27" s="1" t="s">
        <v>130</v>
      </c>
      <c r="C27" s="2">
        <v>43371</v>
      </c>
      <c r="D27" s="1" t="s">
        <v>131</v>
      </c>
      <c r="E27" s="1" t="s">
        <v>132</v>
      </c>
      <c r="F27" s="1" t="s">
        <v>98</v>
      </c>
      <c r="G27" s="1">
        <v>10</v>
      </c>
      <c r="H27" s="1">
        <v>1</v>
      </c>
      <c r="I27" s="1" t="s">
        <v>118</v>
      </c>
      <c r="J27" s="1">
        <v>100</v>
      </c>
      <c r="K27" s="1">
        <v>-6.4530960000000004</v>
      </c>
      <c r="L27" s="1">
        <v>34.894539000000002</v>
      </c>
      <c r="M27" s="1" t="s">
        <v>69</v>
      </c>
      <c r="N27" s="1">
        <v>0</v>
      </c>
      <c r="O27" s="1">
        <v>2.6272389999999999</v>
      </c>
      <c r="P27" s="1">
        <v>23.381664000000001</v>
      </c>
      <c r="Q27" s="1">
        <v>1500000</v>
      </c>
      <c r="R27" s="1" t="s">
        <v>90</v>
      </c>
      <c r="S27" s="1" t="s">
        <v>91</v>
      </c>
      <c r="T27" s="1" t="s">
        <v>72</v>
      </c>
      <c r="U27" s="1" t="s">
        <v>73</v>
      </c>
      <c r="X27" s="1" t="s">
        <v>133</v>
      </c>
      <c r="Z27" s="1" t="s">
        <v>118</v>
      </c>
      <c r="AA27" s="1" t="s">
        <v>134</v>
      </c>
      <c r="AJ27" s="1" t="s">
        <v>76</v>
      </c>
      <c r="AK27" s="1" t="s">
        <v>135</v>
      </c>
      <c r="AL27" s="1">
        <v>15000000</v>
      </c>
      <c r="AM27" s="1" t="s">
        <v>109</v>
      </c>
      <c r="AN27" s="1" t="s">
        <v>4288</v>
      </c>
      <c r="AO27" s="1" t="s">
        <v>4281</v>
      </c>
    </row>
    <row r="28" spans="1:64" x14ac:dyDescent="0.5">
      <c r="A28" s="1">
        <v>150</v>
      </c>
      <c r="B28" s="1" t="s">
        <v>136</v>
      </c>
      <c r="C28" s="2">
        <v>43579</v>
      </c>
      <c r="D28" s="1" t="s">
        <v>137</v>
      </c>
      <c r="E28" s="1" t="s">
        <v>138</v>
      </c>
      <c r="F28" s="1" t="s">
        <v>67</v>
      </c>
      <c r="G28" s="1">
        <v>100</v>
      </c>
      <c r="H28" s="1">
        <v>3</v>
      </c>
      <c r="I28" s="1" t="s">
        <v>139</v>
      </c>
      <c r="J28" s="1">
        <v>33</v>
      </c>
      <c r="K28" s="1">
        <v>9.1449999999999996</v>
      </c>
      <c r="L28" s="1">
        <v>40.489674000000001</v>
      </c>
      <c r="M28" s="1" t="s">
        <v>69</v>
      </c>
      <c r="N28" s="1">
        <v>0</v>
      </c>
      <c r="O28" s="1">
        <v>2.6272389999999999</v>
      </c>
      <c r="P28" s="1">
        <v>23.381664000000001</v>
      </c>
      <c r="Q28" s="1">
        <v>3366000</v>
      </c>
      <c r="R28" s="1" t="s">
        <v>140</v>
      </c>
      <c r="S28" s="1" t="s">
        <v>91</v>
      </c>
      <c r="T28" s="1" t="s">
        <v>104</v>
      </c>
      <c r="U28" s="1" t="s">
        <v>105</v>
      </c>
      <c r="W28" s="1" t="s">
        <v>121</v>
      </c>
      <c r="X28" s="1" t="s">
        <v>141</v>
      </c>
      <c r="Z28" s="1" t="s">
        <v>139</v>
      </c>
      <c r="AA28" s="1" t="s">
        <v>142</v>
      </c>
      <c r="AJ28" s="1" t="s">
        <v>76</v>
      </c>
      <c r="AK28" s="1" t="s">
        <v>143</v>
      </c>
      <c r="AL28" s="1">
        <v>10200000</v>
      </c>
      <c r="AM28" s="1" t="s">
        <v>109</v>
      </c>
      <c r="AN28" s="1" t="s">
        <v>4289</v>
      </c>
      <c r="AO28" s="1" t="s">
        <v>4290</v>
      </c>
      <c r="AS28" s="1">
        <v>1</v>
      </c>
      <c r="AY28" s="1">
        <v>1</v>
      </c>
      <c r="AZ28" s="1">
        <v>1</v>
      </c>
      <c r="BD28" s="1">
        <v>1</v>
      </c>
      <c r="BE28" s="1">
        <v>1</v>
      </c>
    </row>
    <row r="29" spans="1:64" x14ac:dyDescent="0.5">
      <c r="A29" s="1">
        <v>150</v>
      </c>
      <c r="B29" s="1" t="s">
        <v>136</v>
      </c>
      <c r="C29" s="2">
        <v>43579</v>
      </c>
      <c r="D29" s="1" t="s">
        <v>137</v>
      </c>
      <c r="E29" s="1" t="s">
        <v>138</v>
      </c>
      <c r="F29" s="1" t="s">
        <v>67</v>
      </c>
      <c r="G29" s="1">
        <v>100</v>
      </c>
      <c r="H29" s="1">
        <v>3</v>
      </c>
      <c r="I29" s="1" t="s">
        <v>118</v>
      </c>
      <c r="J29" s="1">
        <v>33</v>
      </c>
      <c r="K29" s="1">
        <v>-6.4530960000000004</v>
      </c>
      <c r="L29" s="1">
        <v>34.894539000000002</v>
      </c>
      <c r="M29" s="1" t="s">
        <v>69</v>
      </c>
      <c r="N29" s="1">
        <v>0</v>
      </c>
      <c r="O29" s="1">
        <v>2.6272389999999999</v>
      </c>
      <c r="P29" s="1">
        <v>23.381664000000001</v>
      </c>
      <c r="Q29" s="1">
        <v>3366000</v>
      </c>
      <c r="R29" s="1" t="s">
        <v>140</v>
      </c>
      <c r="S29" s="1" t="s">
        <v>91</v>
      </c>
      <c r="T29" s="1" t="s">
        <v>104</v>
      </c>
      <c r="U29" s="1" t="s">
        <v>105</v>
      </c>
      <c r="W29" s="1" t="s">
        <v>121</v>
      </c>
      <c r="X29" s="1" t="s">
        <v>141</v>
      </c>
      <c r="Z29" s="1" t="s">
        <v>118</v>
      </c>
      <c r="AA29" s="1" t="s">
        <v>142</v>
      </c>
      <c r="AJ29" s="1" t="s">
        <v>76</v>
      </c>
      <c r="AK29" s="1" t="s">
        <v>143</v>
      </c>
      <c r="AL29" s="1">
        <v>10200000</v>
      </c>
      <c r="AM29" s="1" t="s">
        <v>109</v>
      </c>
      <c r="AN29" s="1" t="s">
        <v>4289</v>
      </c>
      <c r="AO29" s="1" t="s">
        <v>4290</v>
      </c>
      <c r="AS29" s="1">
        <v>1</v>
      </c>
      <c r="AY29" s="1">
        <v>1</v>
      </c>
      <c r="AZ29" s="1">
        <v>1</v>
      </c>
      <c r="BD29" s="1">
        <v>1</v>
      </c>
      <c r="BE29" s="1">
        <v>1</v>
      </c>
    </row>
    <row r="30" spans="1:64" x14ac:dyDescent="0.5">
      <c r="A30" s="1">
        <v>150</v>
      </c>
      <c r="B30" s="1" t="s">
        <v>136</v>
      </c>
      <c r="C30" s="2">
        <v>43579</v>
      </c>
      <c r="D30" s="1" t="s">
        <v>137</v>
      </c>
      <c r="E30" s="1" t="s">
        <v>138</v>
      </c>
      <c r="F30" s="1" t="s">
        <v>67</v>
      </c>
      <c r="G30" s="1">
        <v>100</v>
      </c>
      <c r="H30" s="1">
        <v>3</v>
      </c>
      <c r="I30" s="1" t="s">
        <v>144</v>
      </c>
      <c r="J30" s="1">
        <v>34</v>
      </c>
      <c r="K30" s="1">
        <v>1.105402</v>
      </c>
      <c r="L30" s="1">
        <v>32.520620000000001</v>
      </c>
      <c r="M30" s="1" t="s">
        <v>69</v>
      </c>
      <c r="N30" s="1">
        <v>0</v>
      </c>
      <c r="O30" s="1">
        <v>2.6272389999999999</v>
      </c>
      <c r="P30" s="1">
        <v>23.381664000000001</v>
      </c>
      <c r="Q30" s="1">
        <v>3468000</v>
      </c>
      <c r="R30" s="1" t="s">
        <v>140</v>
      </c>
      <c r="S30" s="1" t="s">
        <v>91</v>
      </c>
      <c r="T30" s="1" t="s">
        <v>104</v>
      </c>
      <c r="U30" s="1" t="s">
        <v>105</v>
      </c>
      <c r="W30" s="1" t="s">
        <v>121</v>
      </c>
      <c r="X30" s="1" t="s">
        <v>141</v>
      </c>
      <c r="Z30" s="1" t="s">
        <v>144</v>
      </c>
      <c r="AA30" s="1" t="s">
        <v>142</v>
      </c>
      <c r="AJ30" s="1" t="s">
        <v>76</v>
      </c>
      <c r="AK30" s="1" t="s">
        <v>143</v>
      </c>
      <c r="AL30" s="1">
        <v>10200000</v>
      </c>
      <c r="AM30" s="1" t="s">
        <v>109</v>
      </c>
      <c r="AN30" s="1" t="s">
        <v>4289</v>
      </c>
      <c r="AO30" s="1" t="s">
        <v>4290</v>
      </c>
      <c r="AS30" s="1">
        <v>1</v>
      </c>
      <c r="AY30" s="1">
        <v>1</v>
      </c>
      <c r="AZ30" s="1">
        <v>1</v>
      </c>
      <c r="BD30" s="1">
        <v>1</v>
      </c>
      <c r="BE30" s="1">
        <v>1</v>
      </c>
    </row>
    <row r="31" spans="1:64" x14ac:dyDescent="0.5">
      <c r="A31" s="1">
        <v>149</v>
      </c>
      <c r="B31" s="1" t="s">
        <v>145</v>
      </c>
      <c r="C31" s="2">
        <v>43579</v>
      </c>
      <c r="D31" s="1" t="s">
        <v>146</v>
      </c>
      <c r="E31" s="1" t="s">
        <v>147</v>
      </c>
      <c r="F31" s="1" t="s">
        <v>67</v>
      </c>
      <c r="G31" s="1">
        <v>100</v>
      </c>
      <c r="H31" s="1">
        <v>11</v>
      </c>
      <c r="I31" s="1" t="s">
        <v>139</v>
      </c>
      <c r="J31" s="1">
        <v>7</v>
      </c>
      <c r="K31" s="1">
        <v>9.1449999999999996</v>
      </c>
      <c r="L31" s="1">
        <v>40.489674000000001</v>
      </c>
      <c r="M31" s="1" t="s">
        <v>69</v>
      </c>
      <c r="N31" s="1">
        <v>0</v>
      </c>
      <c r="O31" s="1">
        <v>2.6272389999999999</v>
      </c>
      <c r="P31" s="1">
        <v>23.381664000000001</v>
      </c>
      <c r="Q31" s="1">
        <v>546000</v>
      </c>
      <c r="R31" s="1" t="s">
        <v>140</v>
      </c>
      <c r="S31" s="1" t="s">
        <v>91</v>
      </c>
      <c r="T31" s="1" t="s">
        <v>104</v>
      </c>
      <c r="U31" s="1" t="s">
        <v>105</v>
      </c>
      <c r="W31" s="1" t="s">
        <v>121</v>
      </c>
      <c r="X31" s="1" t="s">
        <v>148</v>
      </c>
      <c r="Z31" s="1" t="s">
        <v>139</v>
      </c>
      <c r="AA31" s="1" t="s">
        <v>149</v>
      </c>
      <c r="AJ31" s="1" t="s">
        <v>76</v>
      </c>
      <c r="AK31" s="1" t="s">
        <v>150</v>
      </c>
      <c r="AL31" s="1">
        <v>7800000</v>
      </c>
      <c r="AM31" s="1" t="s">
        <v>109</v>
      </c>
      <c r="AN31" s="1" t="s">
        <v>4289</v>
      </c>
      <c r="AO31" s="1" t="s">
        <v>4291</v>
      </c>
      <c r="AS31" s="1">
        <v>1</v>
      </c>
      <c r="AY31" s="1">
        <v>1</v>
      </c>
      <c r="AZ31" s="1">
        <v>1</v>
      </c>
      <c r="BD31" s="1">
        <v>1</v>
      </c>
      <c r="BE31" s="1">
        <v>1</v>
      </c>
    </row>
    <row r="32" spans="1:64" x14ac:dyDescent="0.5">
      <c r="A32" s="1">
        <v>149</v>
      </c>
      <c r="B32" s="1" t="s">
        <v>145</v>
      </c>
      <c r="C32" s="2">
        <v>43579</v>
      </c>
      <c r="D32" s="1" t="s">
        <v>146</v>
      </c>
      <c r="E32" s="1" t="s">
        <v>147</v>
      </c>
      <c r="F32" s="1" t="s">
        <v>67</v>
      </c>
      <c r="G32" s="1">
        <v>100</v>
      </c>
      <c r="H32" s="1">
        <v>11</v>
      </c>
      <c r="I32" s="1" t="s">
        <v>82</v>
      </c>
      <c r="J32" s="1">
        <v>7</v>
      </c>
      <c r="K32" s="1">
        <v>15.221447</v>
      </c>
      <c r="L32" s="1">
        <v>-14.820880000000001</v>
      </c>
      <c r="M32" s="1" t="s">
        <v>69</v>
      </c>
      <c r="N32" s="1">
        <v>0</v>
      </c>
      <c r="O32" s="1">
        <v>2.6272389999999999</v>
      </c>
      <c r="P32" s="1">
        <v>23.381664000000001</v>
      </c>
      <c r="Q32" s="1">
        <v>546000</v>
      </c>
      <c r="R32" s="1" t="s">
        <v>140</v>
      </c>
      <c r="S32" s="1" t="s">
        <v>91</v>
      </c>
      <c r="T32" s="1" t="s">
        <v>104</v>
      </c>
      <c r="U32" s="1" t="s">
        <v>105</v>
      </c>
      <c r="W32" s="1" t="s">
        <v>121</v>
      </c>
      <c r="X32" s="1" t="s">
        <v>148</v>
      </c>
      <c r="Z32" s="1" t="s">
        <v>82</v>
      </c>
      <c r="AA32" s="1" t="s">
        <v>149</v>
      </c>
      <c r="AJ32" s="1" t="s">
        <v>76</v>
      </c>
      <c r="AK32" s="1" t="s">
        <v>150</v>
      </c>
      <c r="AL32" s="1">
        <v>7800000</v>
      </c>
      <c r="AM32" s="1" t="s">
        <v>109</v>
      </c>
      <c r="AN32" s="1" t="s">
        <v>4289</v>
      </c>
      <c r="AO32" s="1" t="s">
        <v>4291</v>
      </c>
      <c r="AS32" s="1">
        <v>1</v>
      </c>
      <c r="AY32" s="1">
        <v>1</v>
      </c>
      <c r="AZ32" s="1">
        <v>1</v>
      </c>
      <c r="BD32" s="1">
        <v>1</v>
      </c>
      <c r="BE32" s="1">
        <v>1</v>
      </c>
    </row>
    <row r="33" spans="1:64" x14ac:dyDescent="0.5">
      <c r="A33" s="1">
        <v>149</v>
      </c>
      <c r="B33" s="1" t="s">
        <v>145</v>
      </c>
      <c r="C33" s="2">
        <v>43579</v>
      </c>
      <c r="D33" s="1" t="s">
        <v>146</v>
      </c>
      <c r="E33" s="1" t="s">
        <v>147</v>
      </c>
      <c r="F33" s="1" t="s">
        <v>67</v>
      </c>
      <c r="G33" s="1">
        <v>100</v>
      </c>
      <c r="H33" s="1">
        <v>11</v>
      </c>
      <c r="I33" s="1" t="s">
        <v>68</v>
      </c>
      <c r="J33" s="1">
        <v>7</v>
      </c>
      <c r="K33" s="1">
        <v>12.238333000000001</v>
      </c>
      <c r="L33" s="1">
        <v>-1.561593</v>
      </c>
      <c r="M33" s="1" t="s">
        <v>69</v>
      </c>
      <c r="N33" s="1">
        <v>0</v>
      </c>
      <c r="O33" s="1">
        <v>2.6272389999999999</v>
      </c>
      <c r="P33" s="1">
        <v>23.381664000000001</v>
      </c>
      <c r="Q33" s="1">
        <v>546000</v>
      </c>
      <c r="R33" s="1" t="s">
        <v>140</v>
      </c>
      <c r="S33" s="1" t="s">
        <v>91</v>
      </c>
      <c r="T33" s="1" t="s">
        <v>104</v>
      </c>
      <c r="U33" s="1" t="s">
        <v>105</v>
      </c>
      <c r="W33" s="1" t="s">
        <v>121</v>
      </c>
      <c r="X33" s="1" t="s">
        <v>148</v>
      </c>
      <c r="Z33" s="1" t="s">
        <v>68</v>
      </c>
      <c r="AA33" s="1" t="s">
        <v>149</v>
      </c>
      <c r="AJ33" s="1" t="s">
        <v>76</v>
      </c>
      <c r="AK33" s="1" t="s">
        <v>150</v>
      </c>
      <c r="AL33" s="1">
        <v>7800000</v>
      </c>
      <c r="AM33" s="1" t="s">
        <v>109</v>
      </c>
      <c r="AN33" s="1" t="s">
        <v>4289</v>
      </c>
      <c r="AO33" s="1" t="s">
        <v>4291</v>
      </c>
      <c r="AS33" s="1">
        <v>1</v>
      </c>
      <c r="AY33" s="1">
        <v>1</v>
      </c>
      <c r="AZ33" s="1">
        <v>1</v>
      </c>
      <c r="BD33" s="1">
        <v>1</v>
      </c>
      <c r="BE33" s="1">
        <v>1</v>
      </c>
    </row>
    <row r="34" spans="1:64" x14ac:dyDescent="0.5">
      <c r="A34" s="1">
        <v>149</v>
      </c>
      <c r="B34" s="1" t="s">
        <v>145</v>
      </c>
      <c r="C34" s="2">
        <v>43579</v>
      </c>
      <c r="D34" s="1" t="s">
        <v>146</v>
      </c>
      <c r="E34" s="1" t="s">
        <v>147</v>
      </c>
      <c r="F34" s="1" t="s">
        <v>67</v>
      </c>
      <c r="G34" s="1">
        <v>100</v>
      </c>
      <c r="H34" s="1">
        <v>11</v>
      </c>
      <c r="I34" s="1" t="s">
        <v>144</v>
      </c>
      <c r="J34" s="1">
        <v>7</v>
      </c>
      <c r="K34" s="1">
        <v>1.105402</v>
      </c>
      <c r="L34" s="1">
        <v>32.520620000000001</v>
      </c>
      <c r="M34" s="1" t="s">
        <v>69</v>
      </c>
      <c r="N34" s="1">
        <v>0</v>
      </c>
      <c r="O34" s="1">
        <v>2.6272389999999999</v>
      </c>
      <c r="P34" s="1">
        <v>23.381664000000001</v>
      </c>
      <c r="Q34" s="1">
        <v>546000</v>
      </c>
      <c r="R34" s="1" t="s">
        <v>140</v>
      </c>
      <c r="S34" s="1" t="s">
        <v>91</v>
      </c>
      <c r="T34" s="1" t="s">
        <v>104</v>
      </c>
      <c r="U34" s="1" t="s">
        <v>105</v>
      </c>
      <c r="W34" s="1" t="s">
        <v>121</v>
      </c>
      <c r="X34" s="1" t="s">
        <v>148</v>
      </c>
      <c r="Z34" s="1" t="s">
        <v>144</v>
      </c>
      <c r="AA34" s="1" t="s">
        <v>149</v>
      </c>
      <c r="AJ34" s="1" t="s">
        <v>76</v>
      </c>
      <c r="AK34" s="1" t="s">
        <v>150</v>
      </c>
      <c r="AL34" s="1">
        <v>7800000</v>
      </c>
      <c r="AM34" s="1" t="s">
        <v>109</v>
      </c>
      <c r="AN34" s="1" t="s">
        <v>4289</v>
      </c>
      <c r="AO34" s="1" t="s">
        <v>4291</v>
      </c>
      <c r="AS34" s="1">
        <v>1</v>
      </c>
      <c r="AY34" s="1">
        <v>1</v>
      </c>
      <c r="AZ34" s="1">
        <v>1</v>
      </c>
      <c r="BD34" s="1">
        <v>1</v>
      </c>
      <c r="BE34" s="1">
        <v>1</v>
      </c>
    </row>
    <row r="35" spans="1:64" x14ac:dyDescent="0.5">
      <c r="A35" s="1">
        <v>149</v>
      </c>
      <c r="B35" s="1" t="s">
        <v>145</v>
      </c>
      <c r="C35" s="2">
        <v>43579</v>
      </c>
      <c r="D35" s="1" t="s">
        <v>146</v>
      </c>
      <c r="E35" s="1" t="s">
        <v>147</v>
      </c>
      <c r="F35" s="1" t="s">
        <v>67</v>
      </c>
      <c r="G35" s="1">
        <v>100</v>
      </c>
      <c r="H35" s="1">
        <v>11</v>
      </c>
      <c r="I35" s="1" t="s">
        <v>151</v>
      </c>
      <c r="J35" s="1">
        <v>13</v>
      </c>
      <c r="K35" s="1">
        <v>8.5602839999999993</v>
      </c>
      <c r="L35" s="1">
        <v>-11.791922</v>
      </c>
      <c r="M35" s="1" t="s">
        <v>69</v>
      </c>
      <c r="N35" s="1">
        <v>0</v>
      </c>
      <c r="O35" s="1">
        <v>2.6272389999999999</v>
      </c>
      <c r="P35" s="1">
        <v>23.381664000000001</v>
      </c>
      <c r="Q35" s="1">
        <v>1014000</v>
      </c>
      <c r="R35" s="1" t="s">
        <v>140</v>
      </c>
      <c r="S35" s="1" t="s">
        <v>91</v>
      </c>
      <c r="T35" s="1" t="s">
        <v>104</v>
      </c>
      <c r="U35" s="1" t="s">
        <v>105</v>
      </c>
      <c r="W35" s="1" t="s">
        <v>121</v>
      </c>
      <c r="X35" s="1" t="s">
        <v>148</v>
      </c>
      <c r="Z35" s="1" t="s">
        <v>151</v>
      </c>
      <c r="AA35" s="1" t="s">
        <v>149</v>
      </c>
      <c r="AJ35" s="1" t="s">
        <v>76</v>
      </c>
      <c r="AK35" s="1" t="s">
        <v>150</v>
      </c>
      <c r="AL35" s="1">
        <v>7800000</v>
      </c>
      <c r="AM35" s="1" t="s">
        <v>109</v>
      </c>
      <c r="AN35" s="1" t="s">
        <v>4289</v>
      </c>
      <c r="AO35" s="1" t="s">
        <v>4291</v>
      </c>
      <c r="AS35" s="1">
        <v>1</v>
      </c>
      <c r="AY35" s="1">
        <v>1</v>
      </c>
      <c r="AZ35" s="1">
        <v>1</v>
      </c>
      <c r="BD35" s="1">
        <v>1</v>
      </c>
      <c r="BE35" s="1">
        <v>1</v>
      </c>
    </row>
    <row r="36" spans="1:64" x14ac:dyDescent="0.5">
      <c r="A36" s="1">
        <v>149</v>
      </c>
      <c r="B36" s="1" t="s">
        <v>145</v>
      </c>
      <c r="C36" s="2">
        <v>43579</v>
      </c>
      <c r="D36" s="1" t="s">
        <v>146</v>
      </c>
      <c r="E36" s="1" t="s">
        <v>147</v>
      </c>
      <c r="F36" s="1" t="s">
        <v>67</v>
      </c>
      <c r="G36" s="1">
        <v>100</v>
      </c>
      <c r="H36" s="1">
        <v>11</v>
      </c>
      <c r="I36" s="1" t="s">
        <v>152</v>
      </c>
      <c r="J36" s="1">
        <v>13</v>
      </c>
      <c r="K36" s="1">
        <v>-1.8655060000000001</v>
      </c>
      <c r="L36" s="1">
        <v>29.917652</v>
      </c>
      <c r="M36" s="1" t="s">
        <v>69</v>
      </c>
      <c r="N36" s="1">
        <v>0</v>
      </c>
      <c r="O36" s="1">
        <v>2.6272389999999999</v>
      </c>
      <c r="P36" s="1">
        <v>23.381664000000001</v>
      </c>
      <c r="Q36" s="1">
        <v>1014000</v>
      </c>
      <c r="R36" s="1" t="s">
        <v>140</v>
      </c>
      <c r="S36" s="1" t="s">
        <v>91</v>
      </c>
      <c r="T36" s="1" t="s">
        <v>104</v>
      </c>
      <c r="U36" s="1" t="s">
        <v>105</v>
      </c>
      <c r="W36" s="1" t="s">
        <v>121</v>
      </c>
      <c r="X36" s="1" t="s">
        <v>148</v>
      </c>
      <c r="Z36" s="1" t="s">
        <v>152</v>
      </c>
      <c r="AA36" s="1" t="s">
        <v>149</v>
      </c>
      <c r="AJ36" s="1" t="s">
        <v>76</v>
      </c>
      <c r="AK36" s="1" t="s">
        <v>150</v>
      </c>
      <c r="AL36" s="1">
        <v>7800000</v>
      </c>
      <c r="AM36" s="1" t="s">
        <v>109</v>
      </c>
      <c r="AN36" s="1" t="s">
        <v>4289</v>
      </c>
      <c r="AO36" s="1" t="s">
        <v>4291</v>
      </c>
      <c r="AS36" s="1">
        <v>1</v>
      </c>
      <c r="AY36" s="1">
        <v>1</v>
      </c>
      <c r="AZ36" s="1">
        <v>1</v>
      </c>
      <c r="BD36" s="1">
        <v>1</v>
      </c>
      <c r="BE36" s="1">
        <v>1</v>
      </c>
    </row>
    <row r="37" spans="1:64" x14ac:dyDescent="0.5">
      <c r="A37" s="1">
        <v>149</v>
      </c>
      <c r="B37" s="1" t="s">
        <v>145</v>
      </c>
      <c r="C37" s="2">
        <v>43579</v>
      </c>
      <c r="D37" s="1" t="s">
        <v>146</v>
      </c>
      <c r="E37" s="1" t="s">
        <v>147</v>
      </c>
      <c r="F37" s="1" t="s">
        <v>67</v>
      </c>
      <c r="G37" s="1">
        <v>100</v>
      </c>
      <c r="H37" s="1">
        <v>11</v>
      </c>
      <c r="I37" s="1" t="s">
        <v>153</v>
      </c>
      <c r="J37" s="1">
        <v>13</v>
      </c>
      <c r="K37" s="1">
        <v>-14.311909999999999</v>
      </c>
      <c r="L37" s="1">
        <v>28.23479</v>
      </c>
      <c r="M37" s="1" t="s">
        <v>69</v>
      </c>
      <c r="N37" s="1">
        <v>0</v>
      </c>
      <c r="O37" s="1">
        <v>2.6272389999999999</v>
      </c>
      <c r="P37" s="1">
        <v>23.381664000000001</v>
      </c>
      <c r="Q37" s="1">
        <v>1014000</v>
      </c>
      <c r="R37" s="1" t="s">
        <v>140</v>
      </c>
      <c r="S37" s="1" t="s">
        <v>91</v>
      </c>
      <c r="T37" s="1" t="s">
        <v>104</v>
      </c>
      <c r="U37" s="1" t="s">
        <v>105</v>
      </c>
      <c r="W37" s="1" t="s">
        <v>121</v>
      </c>
      <c r="X37" s="1" t="s">
        <v>148</v>
      </c>
      <c r="Z37" s="1" t="s">
        <v>153</v>
      </c>
      <c r="AA37" s="1" t="s">
        <v>149</v>
      </c>
      <c r="AJ37" s="1" t="s">
        <v>76</v>
      </c>
      <c r="AK37" s="1" t="s">
        <v>150</v>
      </c>
      <c r="AL37" s="1">
        <v>7800000</v>
      </c>
      <c r="AM37" s="1" t="s">
        <v>109</v>
      </c>
      <c r="AN37" s="1" t="s">
        <v>4289</v>
      </c>
      <c r="AO37" s="1" t="s">
        <v>4291</v>
      </c>
      <c r="AS37" s="1">
        <v>1</v>
      </c>
      <c r="AY37" s="1">
        <v>1</v>
      </c>
      <c r="AZ37" s="1">
        <v>1</v>
      </c>
      <c r="BD37" s="1">
        <v>1</v>
      </c>
      <c r="BE37" s="1">
        <v>1</v>
      </c>
    </row>
    <row r="38" spans="1:64" x14ac:dyDescent="0.5">
      <c r="A38" s="1">
        <v>149</v>
      </c>
      <c r="B38" s="1" t="s">
        <v>145</v>
      </c>
      <c r="C38" s="2">
        <v>43579</v>
      </c>
      <c r="D38" s="1" t="s">
        <v>146</v>
      </c>
      <c r="E38" s="1" t="s">
        <v>147</v>
      </c>
      <c r="F38" s="1" t="s">
        <v>67</v>
      </c>
      <c r="G38" s="1">
        <v>100</v>
      </c>
      <c r="H38" s="1">
        <v>11</v>
      </c>
      <c r="I38" s="1" t="s">
        <v>154</v>
      </c>
      <c r="J38" s="1">
        <v>12</v>
      </c>
      <c r="K38" s="1">
        <v>-19.166689999999999</v>
      </c>
      <c r="L38" s="1">
        <v>29.516362000000001</v>
      </c>
      <c r="M38" s="1" t="s">
        <v>69</v>
      </c>
      <c r="N38" s="1">
        <v>0</v>
      </c>
      <c r="O38" s="1">
        <v>2.6272389999999999</v>
      </c>
      <c r="P38" s="1">
        <v>23.381664000000001</v>
      </c>
      <c r="Q38" s="1">
        <v>936000</v>
      </c>
      <c r="R38" s="1" t="s">
        <v>140</v>
      </c>
      <c r="S38" s="1" t="s">
        <v>91</v>
      </c>
      <c r="T38" s="1" t="s">
        <v>104</v>
      </c>
      <c r="U38" s="1" t="s">
        <v>105</v>
      </c>
      <c r="W38" s="1" t="s">
        <v>121</v>
      </c>
      <c r="X38" s="1" t="s">
        <v>148</v>
      </c>
      <c r="Z38" s="1" t="s">
        <v>154</v>
      </c>
      <c r="AA38" s="1" t="s">
        <v>149</v>
      </c>
      <c r="AJ38" s="1" t="s">
        <v>76</v>
      </c>
      <c r="AK38" s="1" t="s">
        <v>150</v>
      </c>
      <c r="AL38" s="1">
        <v>7800000</v>
      </c>
      <c r="AM38" s="1" t="s">
        <v>109</v>
      </c>
      <c r="AN38" s="1" t="s">
        <v>4289</v>
      </c>
      <c r="AO38" s="1" t="s">
        <v>4291</v>
      </c>
      <c r="AS38" s="1">
        <v>1</v>
      </c>
      <c r="AY38" s="1">
        <v>1</v>
      </c>
      <c r="AZ38" s="1">
        <v>1</v>
      </c>
      <c r="BD38" s="1">
        <v>1</v>
      </c>
      <c r="BE38" s="1">
        <v>1</v>
      </c>
    </row>
    <row r="39" spans="1:64" x14ac:dyDescent="0.5">
      <c r="A39" s="1">
        <v>149</v>
      </c>
      <c r="B39" s="1" t="s">
        <v>145</v>
      </c>
      <c r="C39" s="2">
        <v>43579</v>
      </c>
      <c r="D39" s="1" t="s">
        <v>146</v>
      </c>
      <c r="E39" s="1" t="s">
        <v>147</v>
      </c>
      <c r="F39" s="1" t="s">
        <v>67</v>
      </c>
      <c r="G39" s="1">
        <v>100</v>
      </c>
      <c r="H39" s="1">
        <v>11</v>
      </c>
      <c r="I39" s="1" t="s">
        <v>118</v>
      </c>
      <c r="J39" s="1">
        <v>7</v>
      </c>
      <c r="K39" s="1">
        <v>-6.4530960000000004</v>
      </c>
      <c r="L39" s="1">
        <v>34.894539000000002</v>
      </c>
      <c r="M39" s="1" t="s">
        <v>69</v>
      </c>
      <c r="N39" s="1">
        <v>0</v>
      </c>
      <c r="O39" s="1">
        <v>2.6272389999999999</v>
      </c>
      <c r="P39" s="1">
        <v>23.381664000000001</v>
      </c>
      <c r="Q39" s="1">
        <v>546000</v>
      </c>
      <c r="R39" s="1" t="s">
        <v>140</v>
      </c>
      <c r="S39" s="1" t="s">
        <v>91</v>
      </c>
      <c r="T39" s="1" t="s">
        <v>104</v>
      </c>
      <c r="U39" s="1" t="s">
        <v>105</v>
      </c>
      <c r="W39" s="1" t="s">
        <v>121</v>
      </c>
      <c r="X39" s="1" t="s">
        <v>148</v>
      </c>
      <c r="Z39" s="1" t="s">
        <v>118</v>
      </c>
      <c r="AA39" s="1" t="s">
        <v>149</v>
      </c>
      <c r="AJ39" s="1" t="s">
        <v>76</v>
      </c>
      <c r="AK39" s="1" t="s">
        <v>150</v>
      </c>
      <c r="AL39" s="1">
        <v>7800000</v>
      </c>
      <c r="AM39" s="1" t="s">
        <v>109</v>
      </c>
      <c r="AN39" s="1" t="s">
        <v>4289</v>
      </c>
      <c r="AO39" s="1" t="s">
        <v>4291</v>
      </c>
      <c r="AS39" s="1">
        <v>1</v>
      </c>
      <c r="AY39" s="1">
        <v>1</v>
      </c>
      <c r="AZ39" s="1">
        <v>1</v>
      </c>
      <c r="BD39" s="1">
        <v>1</v>
      </c>
      <c r="BE39" s="1">
        <v>1</v>
      </c>
    </row>
    <row r="40" spans="1:64" x14ac:dyDescent="0.5">
      <c r="A40" s="1">
        <v>149</v>
      </c>
      <c r="B40" s="1" t="s">
        <v>145</v>
      </c>
      <c r="C40" s="2">
        <v>43579</v>
      </c>
      <c r="D40" s="1" t="s">
        <v>146</v>
      </c>
      <c r="E40" s="1" t="s">
        <v>147</v>
      </c>
      <c r="F40" s="1" t="s">
        <v>67</v>
      </c>
      <c r="G40" s="1">
        <v>100</v>
      </c>
      <c r="H40" s="1">
        <v>11</v>
      </c>
      <c r="I40" s="1" t="s">
        <v>155</v>
      </c>
      <c r="J40" s="1">
        <v>7</v>
      </c>
      <c r="K40" s="1">
        <v>-25.97325</v>
      </c>
      <c r="L40" s="1">
        <v>32.572029999999998</v>
      </c>
      <c r="M40" s="1" t="s">
        <v>69</v>
      </c>
      <c r="N40" s="1">
        <v>0</v>
      </c>
      <c r="O40" s="1">
        <v>2.6272389999999999</v>
      </c>
      <c r="P40" s="1">
        <v>23.381664000000001</v>
      </c>
      <c r="Q40" s="1">
        <v>546000</v>
      </c>
      <c r="R40" s="1" t="s">
        <v>140</v>
      </c>
      <c r="S40" s="1" t="s">
        <v>91</v>
      </c>
      <c r="T40" s="1" t="s">
        <v>104</v>
      </c>
      <c r="U40" s="1" t="s">
        <v>105</v>
      </c>
      <c r="W40" s="1" t="s">
        <v>121</v>
      </c>
      <c r="X40" s="1" t="s">
        <v>148</v>
      </c>
      <c r="Z40" s="1" t="s">
        <v>155</v>
      </c>
      <c r="AA40" s="1" t="s">
        <v>149</v>
      </c>
      <c r="AJ40" s="1" t="s">
        <v>76</v>
      </c>
      <c r="AK40" s="1" t="s">
        <v>150</v>
      </c>
      <c r="AL40" s="1">
        <v>7800000</v>
      </c>
      <c r="AM40" s="1" t="s">
        <v>109</v>
      </c>
      <c r="AN40" s="1" t="s">
        <v>4289</v>
      </c>
      <c r="AO40" s="1" t="s">
        <v>4291</v>
      </c>
      <c r="AS40" s="1">
        <v>1</v>
      </c>
      <c r="AY40" s="1">
        <v>1</v>
      </c>
      <c r="AZ40" s="1">
        <v>1</v>
      </c>
      <c r="BD40" s="1">
        <v>1</v>
      </c>
      <c r="BE40" s="1">
        <v>1</v>
      </c>
    </row>
    <row r="41" spans="1:64" x14ac:dyDescent="0.5">
      <c r="A41" s="1">
        <v>149</v>
      </c>
      <c r="B41" s="1" t="s">
        <v>145</v>
      </c>
      <c r="C41" s="2">
        <v>43579</v>
      </c>
      <c r="D41" s="1" t="s">
        <v>146</v>
      </c>
      <c r="E41" s="1" t="s">
        <v>147</v>
      </c>
      <c r="F41" s="1" t="s">
        <v>67</v>
      </c>
      <c r="G41" s="1">
        <v>100</v>
      </c>
      <c r="H41" s="1">
        <v>11</v>
      </c>
      <c r="I41" s="1" t="s">
        <v>156</v>
      </c>
      <c r="J41" s="1">
        <v>7</v>
      </c>
      <c r="K41" s="1">
        <v>17.570692000000001</v>
      </c>
      <c r="L41" s="1">
        <v>-3.9961660000000001</v>
      </c>
      <c r="M41" s="1" t="s">
        <v>69</v>
      </c>
      <c r="N41" s="1">
        <v>0</v>
      </c>
      <c r="O41" s="1">
        <v>2.6272389999999999</v>
      </c>
      <c r="P41" s="1">
        <v>23.381664000000001</v>
      </c>
      <c r="Q41" s="1">
        <v>546000</v>
      </c>
      <c r="R41" s="1" t="s">
        <v>140</v>
      </c>
      <c r="S41" s="1" t="s">
        <v>91</v>
      </c>
      <c r="T41" s="1" t="s">
        <v>104</v>
      </c>
      <c r="U41" s="1" t="s">
        <v>105</v>
      </c>
      <c r="W41" s="1" t="s">
        <v>121</v>
      </c>
      <c r="X41" s="1" t="s">
        <v>148</v>
      </c>
      <c r="Z41" s="1" t="s">
        <v>156</v>
      </c>
      <c r="AA41" s="1" t="s">
        <v>149</v>
      </c>
      <c r="AJ41" s="1" t="s">
        <v>76</v>
      </c>
      <c r="AK41" s="1" t="s">
        <v>150</v>
      </c>
      <c r="AL41" s="1">
        <v>7800000</v>
      </c>
      <c r="AM41" s="1" t="s">
        <v>109</v>
      </c>
      <c r="AN41" s="1" t="s">
        <v>4289</v>
      </c>
      <c r="AO41" s="1" t="s">
        <v>4291</v>
      </c>
      <c r="AS41" s="1">
        <v>1</v>
      </c>
      <c r="AY41" s="1">
        <v>1</v>
      </c>
      <c r="AZ41" s="1">
        <v>1</v>
      </c>
      <c r="BD41" s="1">
        <v>1</v>
      </c>
      <c r="BE41" s="1">
        <v>1</v>
      </c>
    </row>
    <row r="42" spans="1:64" x14ac:dyDescent="0.5">
      <c r="A42" s="1">
        <v>51</v>
      </c>
      <c r="B42" s="1" t="s">
        <v>157</v>
      </c>
      <c r="C42" s="2">
        <v>43579</v>
      </c>
      <c r="D42" s="1" t="s">
        <v>158</v>
      </c>
      <c r="E42" s="1" t="s">
        <v>159</v>
      </c>
      <c r="F42" s="1" t="s">
        <v>102</v>
      </c>
      <c r="G42" s="1">
        <v>100</v>
      </c>
      <c r="H42" s="1">
        <v>1</v>
      </c>
      <c r="I42" s="1" t="s">
        <v>155</v>
      </c>
      <c r="J42" s="1">
        <v>100</v>
      </c>
      <c r="K42" s="1">
        <v>-25.97325</v>
      </c>
      <c r="L42" s="1">
        <v>32.572029999999998</v>
      </c>
      <c r="M42" s="1" t="s">
        <v>69</v>
      </c>
      <c r="N42" s="1">
        <v>0</v>
      </c>
      <c r="O42" s="1">
        <v>2.6272389999999999</v>
      </c>
      <c r="P42" s="1">
        <v>23.381664000000001</v>
      </c>
      <c r="Q42" s="1">
        <v>3000000</v>
      </c>
      <c r="R42" s="1" t="s">
        <v>90</v>
      </c>
      <c r="S42" s="1" t="s">
        <v>91</v>
      </c>
      <c r="T42" s="1" t="s">
        <v>160</v>
      </c>
      <c r="U42" s="1" t="s">
        <v>105</v>
      </c>
      <c r="W42" s="1" t="s">
        <v>121</v>
      </c>
      <c r="X42" s="1" t="s">
        <v>161</v>
      </c>
      <c r="Z42" s="1" t="s">
        <v>155</v>
      </c>
      <c r="AA42" s="1" t="s">
        <v>162</v>
      </c>
      <c r="AJ42" s="1" t="s">
        <v>76</v>
      </c>
      <c r="AK42" s="1" t="s">
        <v>163</v>
      </c>
      <c r="AL42" s="1">
        <v>3000000</v>
      </c>
      <c r="AM42" s="1" t="s">
        <v>109</v>
      </c>
      <c r="AN42" s="1" t="s">
        <v>4292</v>
      </c>
      <c r="AO42" s="1" t="s">
        <v>4293</v>
      </c>
      <c r="AP42" s="1">
        <v>5500000</v>
      </c>
      <c r="AR42" s="1" t="s">
        <v>164</v>
      </c>
      <c r="AY42" s="1">
        <v>1</v>
      </c>
      <c r="BD42" s="1">
        <v>1</v>
      </c>
      <c r="BE42" s="1">
        <v>1</v>
      </c>
      <c r="BL42" s="1" t="s">
        <v>165</v>
      </c>
    </row>
    <row r="43" spans="1:64" x14ac:dyDescent="0.5">
      <c r="A43" s="1">
        <v>12</v>
      </c>
      <c r="B43" s="1" t="s">
        <v>166</v>
      </c>
      <c r="C43" s="2">
        <v>43579</v>
      </c>
      <c r="D43" s="1" t="s">
        <v>167</v>
      </c>
      <c r="E43" s="1" t="s">
        <v>168</v>
      </c>
      <c r="F43" s="1" t="s">
        <v>98</v>
      </c>
      <c r="G43" s="1">
        <v>10</v>
      </c>
      <c r="H43" s="1">
        <v>1</v>
      </c>
      <c r="I43" s="1" t="s">
        <v>169</v>
      </c>
      <c r="J43" s="1">
        <v>100</v>
      </c>
      <c r="K43" s="1">
        <v>9.0819989999999997</v>
      </c>
      <c r="L43" s="1">
        <v>8.6752769999999995</v>
      </c>
      <c r="M43" s="1" t="s">
        <v>69</v>
      </c>
      <c r="N43" s="1">
        <v>0</v>
      </c>
      <c r="O43" s="1">
        <v>2.6272389999999999</v>
      </c>
      <c r="P43" s="1">
        <v>23.381664000000001</v>
      </c>
      <c r="Q43" s="1">
        <v>2100000</v>
      </c>
      <c r="R43" s="1" t="s">
        <v>90</v>
      </c>
      <c r="S43" s="1" t="s">
        <v>91</v>
      </c>
      <c r="T43" s="1" t="s">
        <v>170</v>
      </c>
      <c r="U43" s="1" t="s">
        <v>105</v>
      </c>
      <c r="W43" s="1" t="s">
        <v>121</v>
      </c>
      <c r="X43" s="1" t="s">
        <v>171</v>
      </c>
      <c r="Z43" s="1" t="s">
        <v>169</v>
      </c>
      <c r="AA43" s="1" t="s">
        <v>172</v>
      </c>
      <c r="AJ43" s="1" t="s">
        <v>76</v>
      </c>
      <c r="AK43" s="1" t="s">
        <v>173</v>
      </c>
      <c r="AL43" s="1">
        <v>21000000</v>
      </c>
      <c r="AM43" s="1" t="s">
        <v>109</v>
      </c>
      <c r="AN43" s="1" t="s">
        <v>4294</v>
      </c>
      <c r="AO43" s="1" t="s">
        <v>4295</v>
      </c>
      <c r="AP43" s="1">
        <v>34603689</v>
      </c>
      <c r="AR43" s="1" t="s">
        <v>174</v>
      </c>
      <c r="AS43" s="1">
        <v>1</v>
      </c>
      <c r="AY43" s="1">
        <v>1</v>
      </c>
      <c r="AZ43" s="1">
        <v>1</v>
      </c>
      <c r="BD43" s="1">
        <v>1</v>
      </c>
      <c r="BE43" s="1">
        <v>1</v>
      </c>
      <c r="BL43" s="1" t="s">
        <v>175</v>
      </c>
    </row>
    <row r="44" spans="1:64" x14ac:dyDescent="0.5">
      <c r="A44" s="1">
        <v>12</v>
      </c>
      <c r="B44" s="1" t="s">
        <v>166</v>
      </c>
      <c r="C44" s="2">
        <v>43579</v>
      </c>
      <c r="D44" s="1" t="s">
        <v>167</v>
      </c>
      <c r="E44" s="1" t="s">
        <v>168</v>
      </c>
      <c r="F44" s="1" t="s">
        <v>127</v>
      </c>
      <c r="G44" s="1">
        <v>10</v>
      </c>
      <c r="H44" s="1">
        <v>1</v>
      </c>
      <c r="I44" s="1" t="s">
        <v>169</v>
      </c>
      <c r="J44" s="1">
        <v>100</v>
      </c>
      <c r="K44" s="1">
        <v>9.0819989999999997</v>
      </c>
      <c r="L44" s="1">
        <v>8.6752769999999995</v>
      </c>
      <c r="M44" s="1" t="s">
        <v>69</v>
      </c>
      <c r="N44" s="1">
        <v>0</v>
      </c>
      <c r="O44" s="1">
        <v>2.6272389999999999</v>
      </c>
      <c r="P44" s="1">
        <v>23.381664000000001</v>
      </c>
      <c r="Q44" s="1">
        <v>2100000</v>
      </c>
      <c r="R44" s="1" t="s">
        <v>90</v>
      </c>
      <c r="S44" s="1" t="s">
        <v>91</v>
      </c>
      <c r="T44" s="1" t="s">
        <v>170</v>
      </c>
      <c r="U44" s="1" t="s">
        <v>105</v>
      </c>
      <c r="W44" s="1" t="s">
        <v>121</v>
      </c>
      <c r="X44" s="1" t="s">
        <v>171</v>
      </c>
      <c r="Z44" s="1" t="s">
        <v>169</v>
      </c>
      <c r="AA44" s="1" t="s">
        <v>172</v>
      </c>
      <c r="AJ44" s="1" t="s">
        <v>76</v>
      </c>
      <c r="AK44" s="1" t="s">
        <v>173</v>
      </c>
      <c r="AL44" s="1">
        <v>21000000</v>
      </c>
      <c r="AM44" s="1" t="s">
        <v>109</v>
      </c>
      <c r="AN44" s="1" t="s">
        <v>4294</v>
      </c>
      <c r="AO44" s="1" t="s">
        <v>4295</v>
      </c>
      <c r="AP44" s="1">
        <v>34603689</v>
      </c>
      <c r="AR44" s="1" t="s">
        <v>174</v>
      </c>
      <c r="AS44" s="1">
        <v>1</v>
      </c>
      <c r="AY44" s="1">
        <v>1</v>
      </c>
      <c r="AZ44" s="1">
        <v>1</v>
      </c>
      <c r="BD44" s="1">
        <v>1</v>
      </c>
      <c r="BE44" s="1">
        <v>1</v>
      </c>
      <c r="BL44" s="1" t="s">
        <v>175</v>
      </c>
    </row>
    <row r="45" spans="1:64" x14ac:dyDescent="0.5">
      <c r="A45" s="1">
        <v>12</v>
      </c>
      <c r="B45" s="1" t="s">
        <v>166</v>
      </c>
      <c r="C45" s="2">
        <v>43579</v>
      </c>
      <c r="D45" s="1" t="s">
        <v>167</v>
      </c>
      <c r="E45" s="1" t="s">
        <v>168</v>
      </c>
      <c r="F45" s="1" t="s">
        <v>129</v>
      </c>
      <c r="G45" s="1">
        <v>35</v>
      </c>
      <c r="H45" s="1">
        <v>1</v>
      </c>
      <c r="I45" s="1" t="s">
        <v>169</v>
      </c>
      <c r="J45" s="1">
        <v>100</v>
      </c>
      <c r="K45" s="1">
        <v>9.0819989999999997</v>
      </c>
      <c r="L45" s="1">
        <v>8.6752769999999995</v>
      </c>
      <c r="M45" s="1" t="s">
        <v>69</v>
      </c>
      <c r="N45" s="1">
        <v>0</v>
      </c>
      <c r="O45" s="1">
        <v>2.6272389999999999</v>
      </c>
      <c r="P45" s="1">
        <v>23.381664000000001</v>
      </c>
      <c r="Q45" s="1">
        <v>7350000</v>
      </c>
      <c r="R45" s="1" t="s">
        <v>90</v>
      </c>
      <c r="S45" s="1" t="s">
        <v>91</v>
      </c>
      <c r="T45" s="1" t="s">
        <v>170</v>
      </c>
      <c r="U45" s="1" t="s">
        <v>105</v>
      </c>
      <c r="W45" s="1" t="s">
        <v>121</v>
      </c>
      <c r="X45" s="1" t="s">
        <v>171</v>
      </c>
      <c r="Z45" s="1" t="s">
        <v>169</v>
      </c>
      <c r="AA45" s="1" t="s">
        <v>172</v>
      </c>
      <c r="AJ45" s="1" t="s">
        <v>76</v>
      </c>
      <c r="AK45" s="1" t="s">
        <v>173</v>
      </c>
      <c r="AL45" s="1">
        <v>21000000</v>
      </c>
      <c r="AM45" s="1" t="s">
        <v>109</v>
      </c>
      <c r="AN45" s="1" t="s">
        <v>4294</v>
      </c>
      <c r="AO45" s="1" t="s">
        <v>4295</v>
      </c>
      <c r="AP45" s="1">
        <v>34603689</v>
      </c>
      <c r="AR45" s="1" t="s">
        <v>174</v>
      </c>
      <c r="AS45" s="1">
        <v>1</v>
      </c>
      <c r="AY45" s="1">
        <v>1</v>
      </c>
      <c r="AZ45" s="1">
        <v>1</v>
      </c>
      <c r="BD45" s="1">
        <v>1</v>
      </c>
      <c r="BE45" s="1">
        <v>1</v>
      </c>
      <c r="BL45" s="1" t="s">
        <v>175</v>
      </c>
    </row>
    <row r="46" spans="1:64" x14ac:dyDescent="0.5">
      <c r="A46" s="1">
        <v>12</v>
      </c>
      <c r="B46" s="1" t="s">
        <v>166</v>
      </c>
      <c r="C46" s="2">
        <v>43579</v>
      </c>
      <c r="D46" s="1" t="s">
        <v>167</v>
      </c>
      <c r="E46" s="1" t="s">
        <v>168</v>
      </c>
      <c r="F46" s="1" t="s">
        <v>128</v>
      </c>
      <c r="G46" s="1">
        <v>45</v>
      </c>
      <c r="H46" s="1">
        <v>1</v>
      </c>
      <c r="I46" s="1" t="s">
        <v>169</v>
      </c>
      <c r="J46" s="1">
        <v>100</v>
      </c>
      <c r="K46" s="1">
        <v>9.0819989999999997</v>
      </c>
      <c r="L46" s="1">
        <v>8.6752769999999995</v>
      </c>
      <c r="M46" s="1" t="s">
        <v>69</v>
      </c>
      <c r="N46" s="1">
        <v>0</v>
      </c>
      <c r="O46" s="1">
        <v>2.6272389999999999</v>
      </c>
      <c r="P46" s="1">
        <v>23.381664000000001</v>
      </c>
      <c r="Q46" s="1">
        <v>9450000</v>
      </c>
      <c r="R46" s="1" t="s">
        <v>90</v>
      </c>
      <c r="S46" s="1" t="s">
        <v>91</v>
      </c>
      <c r="T46" s="1" t="s">
        <v>170</v>
      </c>
      <c r="U46" s="1" t="s">
        <v>105</v>
      </c>
      <c r="W46" s="1" t="s">
        <v>121</v>
      </c>
      <c r="X46" s="1" t="s">
        <v>171</v>
      </c>
      <c r="Z46" s="1" t="s">
        <v>169</v>
      </c>
      <c r="AA46" s="1" t="s">
        <v>172</v>
      </c>
      <c r="AJ46" s="1" t="s">
        <v>76</v>
      </c>
      <c r="AK46" s="1" t="s">
        <v>173</v>
      </c>
      <c r="AL46" s="1">
        <v>21000000</v>
      </c>
      <c r="AM46" s="1" t="s">
        <v>109</v>
      </c>
      <c r="AN46" s="1" t="s">
        <v>4294</v>
      </c>
      <c r="AO46" s="1" t="s">
        <v>4295</v>
      </c>
      <c r="AP46" s="1">
        <v>34603689</v>
      </c>
      <c r="AR46" s="1" t="s">
        <v>174</v>
      </c>
      <c r="AS46" s="1">
        <v>1</v>
      </c>
      <c r="AY46" s="1">
        <v>1</v>
      </c>
      <c r="AZ46" s="1">
        <v>1</v>
      </c>
      <c r="BD46" s="1">
        <v>1</v>
      </c>
      <c r="BE46" s="1">
        <v>1</v>
      </c>
      <c r="BL46" s="1" t="s">
        <v>175</v>
      </c>
    </row>
    <row r="47" spans="1:64" x14ac:dyDescent="0.5">
      <c r="A47" s="1">
        <v>528</v>
      </c>
      <c r="B47" s="1" t="s">
        <v>176</v>
      </c>
      <c r="C47" s="2">
        <v>43579</v>
      </c>
      <c r="D47" s="1" t="s">
        <v>177</v>
      </c>
      <c r="E47" s="1" t="s">
        <v>178</v>
      </c>
      <c r="F47" s="1" t="s">
        <v>127</v>
      </c>
      <c r="G47" s="1">
        <v>30</v>
      </c>
      <c r="H47" s="1">
        <v>1</v>
      </c>
      <c r="I47" s="1" t="s">
        <v>179</v>
      </c>
      <c r="J47" s="1">
        <v>100</v>
      </c>
      <c r="K47" s="1">
        <v>-4.0383329999999997</v>
      </c>
      <c r="L47" s="1">
        <v>21.758662999999999</v>
      </c>
      <c r="M47" s="1" t="s">
        <v>69</v>
      </c>
      <c r="N47" s="1">
        <v>0</v>
      </c>
      <c r="O47" s="1">
        <v>2.6272389999999999</v>
      </c>
      <c r="P47" s="1">
        <v>23.381664000000001</v>
      </c>
      <c r="Q47" s="1">
        <v>5985235.7999999998</v>
      </c>
      <c r="R47" s="1" t="s">
        <v>180</v>
      </c>
      <c r="S47" s="1" t="s">
        <v>71</v>
      </c>
      <c r="T47" s="1" t="s">
        <v>181</v>
      </c>
      <c r="U47" s="1" t="s">
        <v>182</v>
      </c>
      <c r="W47" s="1" t="s">
        <v>183</v>
      </c>
      <c r="X47" s="1" t="s">
        <v>184</v>
      </c>
      <c r="Z47" s="1" t="s">
        <v>179</v>
      </c>
      <c r="AA47" s="1" t="s">
        <v>185</v>
      </c>
      <c r="AE47" s="1" t="s">
        <v>186</v>
      </c>
      <c r="AH47" s="1" t="s">
        <v>187</v>
      </c>
      <c r="AJ47" s="1" t="s">
        <v>76</v>
      </c>
      <c r="AK47" s="1" t="s">
        <v>188</v>
      </c>
      <c r="AL47" s="1">
        <v>19950786</v>
      </c>
      <c r="AM47" s="1" t="s">
        <v>78</v>
      </c>
      <c r="AN47" s="1" t="s">
        <v>4296</v>
      </c>
      <c r="AO47" s="1" t="s">
        <v>4297</v>
      </c>
      <c r="AR47" s="1" t="s">
        <v>189</v>
      </c>
      <c r="AU47" s="1">
        <v>1</v>
      </c>
      <c r="AW47" s="1">
        <v>1</v>
      </c>
      <c r="AY47" s="1">
        <v>1</v>
      </c>
      <c r="AZ47" s="1">
        <v>1</v>
      </c>
      <c r="BD47" s="1">
        <v>1</v>
      </c>
      <c r="BE47" s="1">
        <v>1</v>
      </c>
      <c r="BJ47" s="1">
        <v>1</v>
      </c>
      <c r="BL47" s="1" t="s">
        <v>190</v>
      </c>
    </row>
    <row r="48" spans="1:64" x14ac:dyDescent="0.5">
      <c r="A48" s="1">
        <v>528</v>
      </c>
      <c r="B48" s="1" t="s">
        <v>176</v>
      </c>
      <c r="C48" s="2">
        <v>43579</v>
      </c>
      <c r="D48" s="1" t="s">
        <v>177</v>
      </c>
      <c r="E48" s="1" t="s">
        <v>178</v>
      </c>
      <c r="F48" s="1" t="s">
        <v>129</v>
      </c>
      <c r="G48" s="1">
        <v>45</v>
      </c>
      <c r="H48" s="1">
        <v>1</v>
      </c>
      <c r="I48" s="1" t="s">
        <v>179</v>
      </c>
      <c r="J48" s="1">
        <v>100</v>
      </c>
      <c r="K48" s="1">
        <v>-4.0383329999999997</v>
      </c>
      <c r="L48" s="1">
        <v>21.758662999999999</v>
      </c>
      <c r="M48" s="1" t="s">
        <v>69</v>
      </c>
      <c r="N48" s="1">
        <v>0</v>
      </c>
      <c r="O48" s="1">
        <v>2.6272389999999999</v>
      </c>
      <c r="P48" s="1">
        <v>23.381664000000001</v>
      </c>
      <c r="Q48" s="1">
        <v>8977853.6999999993</v>
      </c>
      <c r="R48" s="1" t="s">
        <v>180</v>
      </c>
      <c r="S48" s="1" t="s">
        <v>71</v>
      </c>
      <c r="T48" s="1" t="s">
        <v>181</v>
      </c>
      <c r="U48" s="1" t="s">
        <v>182</v>
      </c>
      <c r="W48" s="1" t="s">
        <v>183</v>
      </c>
      <c r="X48" s="1" t="s">
        <v>184</v>
      </c>
      <c r="Z48" s="1" t="s">
        <v>179</v>
      </c>
      <c r="AA48" s="1" t="s">
        <v>185</v>
      </c>
      <c r="AE48" s="1" t="s">
        <v>186</v>
      </c>
      <c r="AH48" s="1" t="s">
        <v>187</v>
      </c>
      <c r="AJ48" s="1" t="s">
        <v>76</v>
      </c>
      <c r="AK48" s="1" t="s">
        <v>188</v>
      </c>
      <c r="AL48" s="1">
        <v>19950786</v>
      </c>
      <c r="AM48" s="1" t="s">
        <v>78</v>
      </c>
      <c r="AN48" s="1" t="s">
        <v>4296</v>
      </c>
      <c r="AO48" s="1" t="s">
        <v>4297</v>
      </c>
      <c r="AR48" s="1" t="s">
        <v>189</v>
      </c>
      <c r="AU48" s="1">
        <v>1</v>
      </c>
      <c r="AW48" s="1">
        <v>1</v>
      </c>
      <c r="AY48" s="1">
        <v>1</v>
      </c>
      <c r="AZ48" s="1">
        <v>1</v>
      </c>
      <c r="BD48" s="1">
        <v>1</v>
      </c>
      <c r="BE48" s="1">
        <v>1</v>
      </c>
      <c r="BJ48" s="1">
        <v>1</v>
      </c>
      <c r="BL48" s="1" t="s">
        <v>190</v>
      </c>
    </row>
    <row r="49" spans="1:64" x14ac:dyDescent="0.5">
      <c r="A49" s="1">
        <v>528</v>
      </c>
      <c r="B49" s="1" t="s">
        <v>176</v>
      </c>
      <c r="C49" s="2">
        <v>43579</v>
      </c>
      <c r="D49" s="1" t="s">
        <v>177</v>
      </c>
      <c r="E49" s="1" t="s">
        <v>178</v>
      </c>
      <c r="F49" s="1" t="s">
        <v>98</v>
      </c>
      <c r="G49" s="1">
        <v>25</v>
      </c>
      <c r="H49" s="1">
        <v>1</v>
      </c>
      <c r="I49" s="1" t="s">
        <v>179</v>
      </c>
      <c r="J49" s="1">
        <v>100</v>
      </c>
      <c r="K49" s="1">
        <v>-4.0383329999999997</v>
      </c>
      <c r="L49" s="1">
        <v>21.758662999999999</v>
      </c>
      <c r="M49" s="1" t="s">
        <v>69</v>
      </c>
      <c r="N49" s="1">
        <v>0</v>
      </c>
      <c r="O49" s="1">
        <v>2.6272389999999999</v>
      </c>
      <c r="P49" s="1">
        <v>23.381664000000001</v>
      </c>
      <c r="Q49" s="1">
        <v>4987696.5</v>
      </c>
      <c r="R49" s="1" t="s">
        <v>180</v>
      </c>
      <c r="S49" s="1" t="s">
        <v>71</v>
      </c>
      <c r="T49" s="1" t="s">
        <v>181</v>
      </c>
      <c r="U49" s="1" t="s">
        <v>182</v>
      </c>
      <c r="W49" s="1" t="s">
        <v>183</v>
      </c>
      <c r="X49" s="1" t="s">
        <v>184</v>
      </c>
      <c r="Z49" s="1" t="s">
        <v>179</v>
      </c>
      <c r="AA49" s="1" t="s">
        <v>185</v>
      </c>
      <c r="AE49" s="1" t="s">
        <v>186</v>
      </c>
      <c r="AH49" s="1" t="s">
        <v>187</v>
      </c>
      <c r="AJ49" s="1" t="s">
        <v>76</v>
      </c>
      <c r="AK49" s="1" t="s">
        <v>188</v>
      </c>
      <c r="AL49" s="1">
        <v>19950786</v>
      </c>
      <c r="AM49" s="1" t="s">
        <v>78</v>
      </c>
      <c r="AN49" s="1" t="s">
        <v>4296</v>
      </c>
      <c r="AO49" s="1" t="s">
        <v>4297</v>
      </c>
      <c r="AR49" s="1" t="s">
        <v>189</v>
      </c>
      <c r="AU49" s="1">
        <v>1</v>
      </c>
      <c r="AW49" s="1">
        <v>1</v>
      </c>
      <c r="AY49" s="1">
        <v>1</v>
      </c>
      <c r="AZ49" s="1">
        <v>1</v>
      </c>
      <c r="BD49" s="1">
        <v>1</v>
      </c>
      <c r="BE49" s="1">
        <v>1</v>
      </c>
      <c r="BJ49" s="1">
        <v>1</v>
      </c>
      <c r="BL49" s="1" t="s">
        <v>190</v>
      </c>
    </row>
    <row r="50" spans="1:64" x14ac:dyDescent="0.5">
      <c r="A50" s="1">
        <v>318</v>
      </c>
      <c r="B50" s="1" t="s">
        <v>191</v>
      </c>
      <c r="C50" s="2">
        <v>43537</v>
      </c>
      <c r="D50" s="1" t="s">
        <v>192</v>
      </c>
      <c r="E50" s="1" t="s">
        <v>193</v>
      </c>
      <c r="F50" s="1" t="s">
        <v>129</v>
      </c>
      <c r="G50" s="1">
        <v>60</v>
      </c>
      <c r="H50" s="1">
        <v>1</v>
      </c>
      <c r="I50" s="1" t="s">
        <v>194</v>
      </c>
      <c r="J50" s="1">
        <v>100</v>
      </c>
      <c r="K50" s="1">
        <v>19.182435999999999</v>
      </c>
      <c r="L50" s="1">
        <v>-72.434515000000005</v>
      </c>
      <c r="M50" s="1" t="s">
        <v>195</v>
      </c>
      <c r="N50" s="1">
        <v>0</v>
      </c>
      <c r="O50" s="1">
        <v>25.14509</v>
      </c>
      <c r="P50" s="1">
        <v>-80.396960000000007</v>
      </c>
      <c r="Q50" s="1">
        <v>2066946.6</v>
      </c>
      <c r="R50" s="1" t="s">
        <v>196</v>
      </c>
      <c r="S50" s="1" t="s">
        <v>71</v>
      </c>
      <c r="T50" s="1" t="s">
        <v>197</v>
      </c>
      <c r="U50" s="1" t="s">
        <v>198</v>
      </c>
      <c r="X50" s="1" t="s">
        <v>199</v>
      </c>
      <c r="Y50" s="1" t="s">
        <v>200</v>
      </c>
      <c r="Z50" s="1" t="s">
        <v>194</v>
      </c>
      <c r="AA50" s="1" t="s">
        <v>201</v>
      </c>
      <c r="AJ50" s="1" t="s">
        <v>76</v>
      </c>
      <c r="AL50" s="1">
        <v>3444911</v>
      </c>
      <c r="AM50" s="1" t="s">
        <v>78</v>
      </c>
      <c r="AN50" s="1" t="s">
        <v>4298</v>
      </c>
      <c r="AO50" s="1" t="s">
        <v>4299</v>
      </c>
      <c r="AP50" s="1">
        <v>179750</v>
      </c>
      <c r="AR50" s="1" t="s">
        <v>202</v>
      </c>
      <c r="AS50" s="1">
        <v>1</v>
      </c>
      <c r="AT50" s="1">
        <v>1</v>
      </c>
      <c r="AU50" s="1">
        <v>1</v>
      </c>
      <c r="AV50" s="1">
        <v>1</v>
      </c>
      <c r="AW50" s="1">
        <v>1</v>
      </c>
      <c r="AX50" s="1">
        <v>1</v>
      </c>
      <c r="AY50" s="1">
        <v>1</v>
      </c>
      <c r="AZ50" s="1">
        <v>1</v>
      </c>
    </row>
    <row r="51" spans="1:64" x14ac:dyDescent="0.5">
      <c r="A51" s="1">
        <v>318</v>
      </c>
      <c r="B51" s="1" t="s">
        <v>191</v>
      </c>
      <c r="C51" s="2">
        <v>43537</v>
      </c>
      <c r="D51" s="1" t="s">
        <v>192</v>
      </c>
      <c r="E51" s="1" t="s">
        <v>193</v>
      </c>
      <c r="F51" s="1" t="s">
        <v>128</v>
      </c>
      <c r="G51" s="1">
        <v>40</v>
      </c>
      <c r="H51" s="1">
        <v>1</v>
      </c>
      <c r="I51" s="1" t="s">
        <v>194</v>
      </c>
      <c r="J51" s="1">
        <v>100</v>
      </c>
      <c r="K51" s="1">
        <v>19.182435999999999</v>
      </c>
      <c r="L51" s="1">
        <v>-72.434515000000005</v>
      </c>
      <c r="M51" s="1" t="s">
        <v>195</v>
      </c>
      <c r="N51" s="1">
        <v>0</v>
      </c>
      <c r="O51" s="1">
        <v>25.14509</v>
      </c>
      <c r="P51" s="1">
        <v>-80.396960000000007</v>
      </c>
      <c r="Q51" s="1">
        <v>1377964.4</v>
      </c>
      <c r="R51" s="1" t="s">
        <v>196</v>
      </c>
      <c r="S51" s="1" t="s">
        <v>71</v>
      </c>
      <c r="T51" s="1" t="s">
        <v>197</v>
      </c>
      <c r="U51" s="1" t="s">
        <v>198</v>
      </c>
      <c r="X51" s="1" t="s">
        <v>199</v>
      </c>
      <c r="Y51" s="1" t="s">
        <v>200</v>
      </c>
      <c r="Z51" s="1" t="s">
        <v>194</v>
      </c>
      <c r="AA51" s="1" t="s">
        <v>201</v>
      </c>
      <c r="AJ51" s="1" t="s">
        <v>76</v>
      </c>
      <c r="AL51" s="1">
        <v>3444911</v>
      </c>
      <c r="AM51" s="1" t="s">
        <v>78</v>
      </c>
      <c r="AN51" s="1" t="s">
        <v>4298</v>
      </c>
      <c r="AO51" s="1" t="s">
        <v>4299</v>
      </c>
      <c r="AP51" s="1">
        <v>179750</v>
      </c>
      <c r="AR51" s="1" t="s">
        <v>202</v>
      </c>
      <c r="AS51" s="1">
        <v>1</v>
      </c>
      <c r="AT51" s="1">
        <v>1</v>
      </c>
      <c r="AU51" s="1">
        <v>1</v>
      </c>
      <c r="AV51" s="1">
        <v>1</v>
      </c>
      <c r="AW51" s="1">
        <v>1</v>
      </c>
      <c r="AX51" s="1">
        <v>1</v>
      </c>
      <c r="AY51" s="1">
        <v>1</v>
      </c>
      <c r="AZ51" s="1">
        <v>1</v>
      </c>
    </row>
    <row r="52" spans="1:64" x14ac:dyDescent="0.5">
      <c r="A52" s="1">
        <v>410</v>
      </c>
      <c r="B52" s="1" t="s">
        <v>203</v>
      </c>
      <c r="C52" s="2">
        <v>43579</v>
      </c>
      <c r="D52" s="1" t="s">
        <v>204</v>
      </c>
      <c r="E52" s="1" t="s">
        <v>205</v>
      </c>
      <c r="F52" s="1" t="s">
        <v>206</v>
      </c>
      <c r="G52" s="1">
        <v>50</v>
      </c>
      <c r="H52" s="1">
        <v>4</v>
      </c>
      <c r="I52" s="1" t="s">
        <v>156</v>
      </c>
      <c r="J52" s="1">
        <v>25</v>
      </c>
      <c r="K52" s="1">
        <v>17.570692000000001</v>
      </c>
      <c r="L52" s="1">
        <v>-3.9961660000000001</v>
      </c>
      <c r="M52" s="1" t="s">
        <v>69</v>
      </c>
      <c r="N52" s="1">
        <v>0</v>
      </c>
      <c r="O52" s="1">
        <v>2.6272389999999999</v>
      </c>
      <c r="P52" s="1">
        <v>23.381664000000001</v>
      </c>
      <c r="Q52" s="1">
        <v>3815957</v>
      </c>
      <c r="R52" s="1" t="s">
        <v>207</v>
      </c>
      <c r="S52" s="1" t="s">
        <v>71</v>
      </c>
      <c r="T52" s="1" t="s">
        <v>208</v>
      </c>
      <c r="U52" s="1" t="s">
        <v>209</v>
      </c>
      <c r="W52" s="1" t="s">
        <v>210</v>
      </c>
      <c r="X52" s="1" t="s">
        <v>211</v>
      </c>
      <c r="Y52" s="1" t="s">
        <v>212</v>
      </c>
      <c r="Z52" s="1" t="s">
        <v>156</v>
      </c>
      <c r="AA52" s="1" t="s">
        <v>213</v>
      </c>
      <c r="AE52" s="1" t="s">
        <v>214</v>
      </c>
      <c r="AH52" s="1" t="s">
        <v>215</v>
      </c>
      <c r="AI52" s="1" t="s">
        <v>216</v>
      </c>
      <c r="AJ52" s="1" t="s">
        <v>76</v>
      </c>
      <c r="AK52" s="1" t="s">
        <v>217</v>
      </c>
      <c r="AL52" s="1">
        <v>30527656</v>
      </c>
      <c r="AM52" s="1" t="s">
        <v>78</v>
      </c>
      <c r="AN52" s="1" t="s">
        <v>4300</v>
      </c>
      <c r="AO52" s="1" t="s">
        <v>4301</v>
      </c>
      <c r="AP52" s="1">
        <v>1526574</v>
      </c>
      <c r="AQ52" s="1">
        <v>875793</v>
      </c>
      <c r="AR52" s="1" t="s">
        <v>218</v>
      </c>
      <c r="AS52" s="1">
        <v>1</v>
      </c>
      <c r="AT52" s="1">
        <v>1</v>
      </c>
      <c r="AU52" s="1">
        <v>1</v>
      </c>
      <c r="AV52" s="1">
        <v>1</v>
      </c>
      <c r="AW52" s="1">
        <v>1</v>
      </c>
      <c r="AX52" s="1">
        <v>1</v>
      </c>
      <c r="AY52" s="1">
        <v>1</v>
      </c>
      <c r="AZ52" s="1">
        <v>1</v>
      </c>
      <c r="BE52" s="1">
        <v>1</v>
      </c>
      <c r="BL52" s="1" t="s">
        <v>219</v>
      </c>
    </row>
    <row r="53" spans="1:64" x14ac:dyDescent="0.5">
      <c r="A53" s="1">
        <v>410</v>
      </c>
      <c r="B53" s="1" t="s">
        <v>203</v>
      </c>
      <c r="C53" s="2">
        <v>43579</v>
      </c>
      <c r="D53" s="1" t="s">
        <v>204</v>
      </c>
      <c r="E53" s="1" t="s">
        <v>205</v>
      </c>
      <c r="F53" s="1" t="s">
        <v>129</v>
      </c>
      <c r="G53" s="1">
        <v>50</v>
      </c>
      <c r="H53" s="1">
        <v>4</v>
      </c>
      <c r="I53" s="1" t="s">
        <v>156</v>
      </c>
      <c r="J53" s="1">
        <v>25</v>
      </c>
      <c r="K53" s="1">
        <v>17.570692000000001</v>
      </c>
      <c r="L53" s="1">
        <v>-3.9961660000000001</v>
      </c>
      <c r="M53" s="1" t="s">
        <v>69</v>
      </c>
      <c r="N53" s="1">
        <v>0</v>
      </c>
      <c r="O53" s="1">
        <v>2.6272389999999999</v>
      </c>
      <c r="P53" s="1">
        <v>23.381664000000001</v>
      </c>
      <c r="Q53" s="1">
        <v>3815957</v>
      </c>
      <c r="R53" s="1" t="s">
        <v>207</v>
      </c>
      <c r="S53" s="1" t="s">
        <v>71</v>
      </c>
      <c r="T53" s="1" t="s">
        <v>208</v>
      </c>
      <c r="U53" s="1" t="s">
        <v>209</v>
      </c>
      <c r="W53" s="1" t="s">
        <v>210</v>
      </c>
      <c r="X53" s="1" t="s">
        <v>211</v>
      </c>
      <c r="Y53" s="1" t="s">
        <v>212</v>
      </c>
      <c r="Z53" s="1" t="s">
        <v>156</v>
      </c>
      <c r="AA53" s="1" t="s">
        <v>213</v>
      </c>
      <c r="AE53" s="1" t="s">
        <v>214</v>
      </c>
      <c r="AH53" s="1" t="s">
        <v>215</v>
      </c>
      <c r="AI53" s="1" t="s">
        <v>216</v>
      </c>
      <c r="AJ53" s="1" t="s">
        <v>76</v>
      </c>
      <c r="AK53" s="1" t="s">
        <v>217</v>
      </c>
      <c r="AL53" s="1">
        <v>30527656</v>
      </c>
      <c r="AM53" s="1" t="s">
        <v>78</v>
      </c>
      <c r="AN53" s="1" t="s">
        <v>4300</v>
      </c>
      <c r="AO53" s="1" t="s">
        <v>4301</v>
      </c>
      <c r="AP53" s="1">
        <v>1526574</v>
      </c>
      <c r="AQ53" s="1">
        <v>875793</v>
      </c>
      <c r="AR53" s="1" t="s">
        <v>218</v>
      </c>
      <c r="AS53" s="1">
        <v>1</v>
      </c>
      <c r="AT53" s="1">
        <v>1</v>
      </c>
      <c r="AU53" s="1">
        <v>1</v>
      </c>
      <c r="AV53" s="1">
        <v>1</v>
      </c>
      <c r="AW53" s="1">
        <v>1</v>
      </c>
      <c r="AX53" s="1">
        <v>1</v>
      </c>
      <c r="AY53" s="1">
        <v>1</v>
      </c>
      <c r="AZ53" s="1">
        <v>1</v>
      </c>
      <c r="BE53" s="1">
        <v>1</v>
      </c>
      <c r="BL53" s="1" t="s">
        <v>219</v>
      </c>
    </row>
    <row r="54" spans="1:64" x14ac:dyDescent="0.5">
      <c r="A54" s="1">
        <v>410</v>
      </c>
      <c r="B54" s="1" t="s">
        <v>203</v>
      </c>
      <c r="C54" s="2">
        <v>43579</v>
      </c>
      <c r="D54" s="1" t="s">
        <v>204</v>
      </c>
      <c r="E54" s="1" t="s">
        <v>205</v>
      </c>
      <c r="F54" s="1" t="s">
        <v>206</v>
      </c>
      <c r="G54" s="1">
        <v>50</v>
      </c>
      <c r="H54" s="1">
        <v>4</v>
      </c>
      <c r="I54" s="1" t="s">
        <v>220</v>
      </c>
      <c r="J54" s="1">
        <v>25</v>
      </c>
      <c r="K54" s="1">
        <v>-2.3559E-2</v>
      </c>
      <c r="L54" s="1">
        <v>37.906193000000002</v>
      </c>
      <c r="M54" s="1" t="s">
        <v>69</v>
      </c>
      <c r="N54" s="1">
        <v>0</v>
      </c>
      <c r="O54" s="1">
        <v>2.6272389999999999</v>
      </c>
      <c r="P54" s="1">
        <v>23.381664000000001</v>
      </c>
      <c r="Q54" s="1">
        <v>3815957</v>
      </c>
      <c r="R54" s="1" t="s">
        <v>207</v>
      </c>
      <c r="S54" s="1" t="s">
        <v>71</v>
      </c>
      <c r="T54" s="1" t="s">
        <v>208</v>
      </c>
      <c r="U54" s="1" t="s">
        <v>209</v>
      </c>
      <c r="W54" s="1" t="s">
        <v>210</v>
      </c>
      <c r="X54" s="1" t="s">
        <v>211</v>
      </c>
      <c r="Y54" s="1" t="s">
        <v>212</v>
      </c>
      <c r="Z54" s="1" t="s">
        <v>220</v>
      </c>
      <c r="AA54" s="1" t="s">
        <v>213</v>
      </c>
      <c r="AE54" s="1" t="s">
        <v>214</v>
      </c>
      <c r="AH54" s="1" t="s">
        <v>215</v>
      </c>
      <c r="AI54" s="1" t="s">
        <v>216</v>
      </c>
      <c r="AJ54" s="1" t="s">
        <v>76</v>
      </c>
      <c r="AK54" s="1" t="s">
        <v>217</v>
      </c>
      <c r="AL54" s="1">
        <v>30527656</v>
      </c>
      <c r="AM54" s="1" t="s">
        <v>78</v>
      </c>
      <c r="AN54" s="1" t="s">
        <v>4300</v>
      </c>
      <c r="AO54" s="1" t="s">
        <v>4301</v>
      </c>
      <c r="AP54" s="1">
        <v>1526574</v>
      </c>
      <c r="AQ54" s="1">
        <v>875793</v>
      </c>
      <c r="AR54" s="1" t="s">
        <v>218</v>
      </c>
      <c r="AS54" s="1">
        <v>1</v>
      </c>
      <c r="AT54" s="1">
        <v>1</v>
      </c>
      <c r="AU54" s="1">
        <v>1</v>
      </c>
      <c r="AV54" s="1">
        <v>1</v>
      </c>
      <c r="AW54" s="1">
        <v>1</v>
      </c>
      <c r="AX54" s="1">
        <v>1</v>
      </c>
      <c r="AY54" s="1">
        <v>1</v>
      </c>
      <c r="AZ54" s="1">
        <v>1</v>
      </c>
      <c r="BE54" s="1">
        <v>1</v>
      </c>
      <c r="BL54" s="1" t="s">
        <v>219</v>
      </c>
    </row>
    <row r="55" spans="1:64" x14ac:dyDescent="0.5">
      <c r="A55" s="1">
        <v>410</v>
      </c>
      <c r="B55" s="1" t="s">
        <v>203</v>
      </c>
      <c r="C55" s="2">
        <v>43579</v>
      </c>
      <c r="D55" s="1" t="s">
        <v>204</v>
      </c>
      <c r="E55" s="1" t="s">
        <v>205</v>
      </c>
      <c r="F55" s="1" t="s">
        <v>129</v>
      </c>
      <c r="G55" s="1">
        <v>50</v>
      </c>
      <c r="H55" s="1">
        <v>4</v>
      </c>
      <c r="I55" s="1" t="s">
        <v>220</v>
      </c>
      <c r="J55" s="1">
        <v>25</v>
      </c>
      <c r="K55" s="1">
        <v>-2.3559E-2</v>
      </c>
      <c r="L55" s="1">
        <v>37.906193000000002</v>
      </c>
      <c r="M55" s="1" t="s">
        <v>69</v>
      </c>
      <c r="N55" s="1">
        <v>0</v>
      </c>
      <c r="O55" s="1">
        <v>2.6272389999999999</v>
      </c>
      <c r="P55" s="1">
        <v>23.381664000000001</v>
      </c>
      <c r="Q55" s="1">
        <v>3815957</v>
      </c>
      <c r="R55" s="1" t="s">
        <v>207</v>
      </c>
      <c r="S55" s="1" t="s">
        <v>71</v>
      </c>
      <c r="T55" s="1" t="s">
        <v>208</v>
      </c>
      <c r="U55" s="1" t="s">
        <v>209</v>
      </c>
      <c r="W55" s="1" t="s">
        <v>210</v>
      </c>
      <c r="X55" s="1" t="s">
        <v>211</v>
      </c>
      <c r="Y55" s="1" t="s">
        <v>212</v>
      </c>
      <c r="Z55" s="1" t="s">
        <v>220</v>
      </c>
      <c r="AA55" s="1" t="s">
        <v>213</v>
      </c>
      <c r="AE55" s="1" t="s">
        <v>214</v>
      </c>
      <c r="AH55" s="1" t="s">
        <v>215</v>
      </c>
      <c r="AI55" s="1" t="s">
        <v>216</v>
      </c>
      <c r="AJ55" s="1" t="s">
        <v>76</v>
      </c>
      <c r="AK55" s="1" t="s">
        <v>217</v>
      </c>
      <c r="AL55" s="1">
        <v>30527656</v>
      </c>
      <c r="AM55" s="1" t="s">
        <v>78</v>
      </c>
      <c r="AN55" s="1" t="s">
        <v>4300</v>
      </c>
      <c r="AO55" s="1" t="s">
        <v>4301</v>
      </c>
      <c r="AP55" s="1">
        <v>1526574</v>
      </c>
      <c r="AQ55" s="1">
        <v>875793</v>
      </c>
      <c r="AR55" s="1" t="s">
        <v>218</v>
      </c>
      <c r="AS55" s="1">
        <v>1</v>
      </c>
      <c r="AT55" s="1">
        <v>1</v>
      </c>
      <c r="AU55" s="1">
        <v>1</v>
      </c>
      <c r="AV55" s="1">
        <v>1</v>
      </c>
      <c r="AW55" s="1">
        <v>1</v>
      </c>
      <c r="AX55" s="1">
        <v>1</v>
      </c>
      <c r="AY55" s="1">
        <v>1</v>
      </c>
      <c r="AZ55" s="1">
        <v>1</v>
      </c>
      <c r="BE55" s="1">
        <v>1</v>
      </c>
      <c r="BL55" s="1" t="s">
        <v>219</v>
      </c>
    </row>
    <row r="56" spans="1:64" x14ac:dyDescent="0.5">
      <c r="A56" s="1">
        <v>410</v>
      </c>
      <c r="B56" s="1" t="s">
        <v>203</v>
      </c>
      <c r="C56" s="2">
        <v>43579</v>
      </c>
      <c r="D56" s="1" t="s">
        <v>204</v>
      </c>
      <c r="E56" s="1" t="s">
        <v>205</v>
      </c>
      <c r="F56" s="1" t="s">
        <v>206</v>
      </c>
      <c r="G56" s="1">
        <v>50</v>
      </c>
      <c r="H56" s="1">
        <v>4</v>
      </c>
      <c r="I56" s="1" t="s">
        <v>221</v>
      </c>
      <c r="J56" s="1">
        <v>25</v>
      </c>
      <c r="K56" s="1">
        <v>30.375319999999999</v>
      </c>
      <c r="L56" s="1">
        <v>69.345116000000004</v>
      </c>
      <c r="M56" s="1" t="s">
        <v>114</v>
      </c>
      <c r="N56" s="1">
        <v>0</v>
      </c>
      <c r="O56" s="1">
        <v>25.384855999999999</v>
      </c>
      <c r="P56" s="1">
        <v>68.458809000000002</v>
      </c>
      <c r="Q56" s="1">
        <v>3815957</v>
      </c>
      <c r="R56" s="1" t="s">
        <v>207</v>
      </c>
      <c r="S56" s="1" t="s">
        <v>71</v>
      </c>
      <c r="T56" s="1" t="s">
        <v>208</v>
      </c>
      <c r="U56" s="1" t="s">
        <v>209</v>
      </c>
      <c r="W56" s="1" t="s">
        <v>210</v>
      </c>
      <c r="X56" s="1" t="s">
        <v>211</v>
      </c>
      <c r="Y56" s="1" t="s">
        <v>212</v>
      </c>
      <c r="Z56" s="1" t="s">
        <v>221</v>
      </c>
      <c r="AA56" s="1" t="s">
        <v>213</v>
      </c>
      <c r="AE56" s="1" t="s">
        <v>214</v>
      </c>
      <c r="AH56" s="1" t="s">
        <v>215</v>
      </c>
      <c r="AI56" s="1" t="s">
        <v>216</v>
      </c>
      <c r="AJ56" s="1" t="s">
        <v>76</v>
      </c>
      <c r="AK56" s="1" t="s">
        <v>217</v>
      </c>
      <c r="AL56" s="1">
        <v>30527656</v>
      </c>
      <c r="AM56" s="1" t="s">
        <v>78</v>
      </c>
      <c r="AN56" s="1" t="s">
        <v>4300</v>
      </c>
      <c r="AO56" s="1" t="s">
        <v>4301</v>
      </c>
      <c r="AP56" s="1">
        <v>1526574</v>
      </c>
      <c r="AQ56" s="1">
        <v>875793</v>
      </c>
      <c r="AR56" s="1" t="s">
        <v>218</v>
      </c>
      <c r="AS56" s="1">
        <v>1</v>
      </c>
      <c r="AT56" s="1">
        <v>1</v>
      </c>
      <c r="AU56" s="1">
        <v>1</v>
      </c>
      <c r="AV56" s="1">
        <v>1</v>
      </c>
      <c r="AW56" s="1">
        <v>1</v>
      </c>
      <c r="AX56" s="1">
        <v>1</v>
      </c>
      <c r="AY56" s="1">
        <v>1</v>
      </c>
      <c r="AZ56" s="1">
        <v>1</v>
      </c>
      <c r="BE56" s="1">
        <v>1</v>
      </c>
      <c r="BL56" s="1" t="s">
        <v>219</v>
      </c>
    </row>
    <row r="57" spans="1:64" x14ac:dyDescent="0.5">
      <c r="A57" s="1">
        <v>410</v>
      </c>
      <c r="B57" s="1" t="s">
        <v>203</v>
      </c>
      <c r="C57" s="2">
        <v>43579</v>
      </c>
      <c r="D57" s="1" t="s">
        <v>204</v>
      </c>
      <c r="E57" s="1" t="s">
        <v>205</v>
      </c>
      <c r="F57" s="1" t="s">
        <v>129</v>
      </c>
      <c r="G57" s="1">
        <v>50</v>
      </c>
      <c r="H57" s="1">
        <v>4</v>
      </c>
      <c r="I57" s="1" t="s">
        <v>221</v>
      </c>
      <c r="J57" s="1">
        <v>25</v>
      </c>
      <c r="K57" s="1">
        <v>30.375319999999999</v>
      </c>
      <c r="L57" s="1">
        <v>69.345116000000004</v>
      </c>
      <c r="M57" s="1" t="s">
        <v>114</v>
      </c>
      <c r="N57" s="1">
        <v>0</v>
      </c>
      <c r="O57" s="1">
        <v>25.384855999999999</v>
      </c>
      <c r="P57" s="1">
        <v>68.458809000000002</v>
      </c>
      <c r="Q57" s="1">
        <v>3815957</v>
      </c>
      <c r="R57" s="1" t="s">
        <v>207</v>
      </c>
      <c r="S57" s="1" t="s">
        <v>71</v>
      </c>
      <c r="T57" s="1" t="s">
        <v>208</v>
      </c>
      <c r="U57" s="1" t="s">
        <v>209</v>
      </c>
      <c r="W57" s="1" t="s">
        <v>210</v>
      </c>
      <c r="X57" s="1" t="s">
        <v>211</v>
      </c>
      <c r="Y57" s="1" t="s">
        <v>212</v>
      </c>
      <c r="Z57" s="1" t="s">
        <v>221</v>
      </c>
      <c r="AA57" s="1" t="s">
        <v>213</v>
      </c>
      <c r="AE57" s="1" t="s">
        <v>214</v>
      </c>
      <c r="AH57" s="1" t="s">
        <v>215</v>
      </c>
      <c r="AI57" s="1" t="s">
        <v>216</v>
      </c>
      <c r="AJ57" s="1" t="s">
        <v>76</v>
      </c>
      <c r="AK57" s="1" t="s">
        <v>217</v>
      </c>
      <c r="AL57" s="1">
        <v>30527656</v>
      </c>
      <c r="AM57" s="1" t="s">
        <v>78</v>
      </c>
      <c r="AN57" s="1" t="s">
        <v>4300</v>
      </c>
      <c r="AO57" s="1" t="s">
        <v>4301</v>
      </c>
      <c r="AP57" s="1">
        <v>1526574</v>
      </c>
      <c r="AQ57" s="1">
        <v>875793</v>
      </c>
      <c r="AR57" s="1" t="s">
        <v>218</v>
      </c>
      <c r="AS57" s="1">
        <v>1</v>
      </c>
      <c r="AT57" s="1">
        <v>1</v>
      </c>
      <c r="AU57" s="1">
        <v>1</v>
      </c>
      <c r="AV57" s="1">
        <v>1</v>
      </c>
      <c r="AW57" s="1">
        <v>1</v>
      </c>
      <c r="AX57" s="1">
        <v>1</v>
      </c>
      <c r="AY57" s="1">
        <v>1</v>
      </c>
      <c r="AZ57" s="1">
        <v>1</v>
      </c>
      <c r="BE57" s="1">
        <v>1</v>
      </c>
      <c r="BL57" s="1" t="s">
        <v>219</v>
      </c>
    </row>
    <row r="58" spans="1:64" x14ac:dyDescent="0.5">
      <c r="A58" s="1">
        <v>410</v>
      </c>
      <c r="B58" s="1" t="s">
        <v>203</v>
      </c>
      <c r="C58" s="2">
        <v>43579</v>
      </c>
      <c r="D58" s="1" t="s">
        <v>204</v>
      </c>
      <c r="E58" s="1" t="s">
        <v>205</v>
      </c>
      <c r="F58" s="1" t="s">
        <v>206</v>
      </c>
      <c r="G58" s="1">
        <v>50</v>
      </c>
      <c r="H58" s="1">
        <v>4</v>
      </c>
      <c r="I58" s="1" t="s">
        <v>155</v>
      </c>
      <c r="J58" s="1">
        <v>25</v>
      </c>
      <c r="K58" s="1">
        <v>-25.97325</v>
      </c>
      <c r="L58" s="1">
        <v>32.572029999999998</v>
      </c>
      <c r="M58" s="1" t="s">
        <v>69</v>
      </c>
      <c r="N58" s="1">
        <v>0</v>
      </c>
      <c r="O58" s="1">
        <v>2.6272389999999999</v>
      </c>
      <c r="P58" s="1">
        <v>23.381664000000001</v>
      </c>
      <c r="Q58" s="1">
        <v>3815957</v>
      </c>
      <c r="R58" s="1" t="s">
        <v>207</v>
      </c>
      <c r="S58" s="1" t="s">
        <v>71</v>
      </c>
      <c r="T58" s="1" t="s">
        <v>208</v>
      </c>
      <c r="U58" s="1" t="s">
        <v>209</v>
      </c>
      <c r="W58" s="1" t="s">
        <v>210</v>
      </c>
      <c r="X58" s="1" t="s">
        <v>211</v>
      </c>
      <c r="Y58" s="1" t="s">
        <v>212</v>
      </c>
      <c r="Z58" s="1" t="s">
        <v>155</v>
      </c>
      <c r="AA58" s="1" t="s">
        <v>213</v>
      </c>
      <c r="AE58" s="1" t="s">
        <v>214</v>
      </c>
      <c r="AH58" s="1" t="s">
        <v>215</v>
      </c>
      <c r="AI58" s="1" t="s">
        <v>216</v>
      </c>
      <c r="AJ58" s="1" t="s">
        <v>76</v>
      </c>
      <c r="AK58" s="1" t="s">
        <v>217</v>
      </c>
      <c r="AL58" s="1">
        <v>30527656</v>
      </c>
      <c r="AM58" s="1" t="s">
        <v>78</v>
      </c>
      <c r="AN58" s="1" t="s">
        <v>4300</v>
      </c>
      <c r="AO58" s="1" t="s">
        <v>4301</v>
      </c>
      <c r="AP58" s="1">
        <v>1526574</v>
      </c>
      <c r="AQ58" s="1">
        <v>875793</v>
      </c>
      <c r="AR58" s="1" t="s">
        <v>218</v>
      </c>
      <c r="AS58" s="1">
        <v>1</v>
      </c>
      <c r="AT58" s="1">
        <v>1</v>
      </c>
      <c r="AU58" s="1">
        <v>1</v>
      </c>
      <c r="AV58" s="1">
        <v>1</v>
      </c>
      <c r="AW58" s="1">
        <v>1</v>
      </c>
      <c r="AX58" s="1">
        <v>1</v>
      </c>
      <c r="AY58" s="1">
        <v>1</v>
      </c>
      <c r="AZ58" s="1">
        <v>1</v>
      </c>
      <c r="BE58" s="1">
        <v>1</v>
      </c>
      <c r="BL58" s="1" t="s">
        <v>219</v>
      </c>
    </row>
    <row r="59" spans="1:64" x14ac:dyDescent="0.5">
      <c r="A59" s="1">
        <v>410</v>
      </c>
      <c r="B59" s="1" t="s">
        <v>203</v>
      </c>
      <c r="C59" s="2">
        <v>43579</v>
      </c>
      <c r="D59" s="1" t="s">
        <v>204</v>
      </c>
      <c r="E59" s="1" t="s">
        <v>205</v>
      </c>
      <c r="F59" s="1" t="s">
        <v>129</v>
      </c>
      <c r="G59" s="1">
        <v>50</v>
      </c>
      <c r="H59" s="1">
        <v>4</v>
      </c>
      <c r="I59" s="1" t="s">
        <v>155</v>
      </c>
      <c r="J59" s="1">
        <v>25</v>
      </c>
      <c r="K59" s="1">
        <v>-25.97325</v>
      </c>
      <c r="L59" s="1">
        <v>32.572029999999998</v>
      </c>
      <c r="M59" s="1" t="s">
        <v>69</v>
      </c>
      <c r="N59" s="1">
        <v>0</v>
      </c>
      <c r="O59" s="1">
        <v>2.6272389999999999</v>
      </c>
      <c r="P59" s="1">
        <v>23.381664000000001</v>
      </c>
      <c r="Q59" s="1">
        <v>3815957</v>
      </c>
      <c r="R59" s="1" t="s">
        <v>207</v>
      </c>
      <c r="S59" s="1" t="s">
        <v>71</v>
      </c>
      <c r="T59" s="1" t="s">
        <v>208</v>
      </c>
      <c r="U59" s="1" t="s">
        <v>209</v>
      </c>
      <c r="W59" s="1" t="s">
        <v>210</v>
      </c>
      <c r="X59" s="1" t="s">
        <v>211</v>
      </c>
      <c r="Y59" s="1" t="s">
        <v>212</v>
      </c>
      <c r="Z59" s="1" t="s">
        <v>155</v>
      </c>
      <c r="AA59" s="1" t="s">
        <v>213</v>
      </c>
      <c r="AE59" s="1" t="s">
        <v>214</v>
      </c>
      <c r="AH59" s="1" t="s">
        <v>215</v>
      </c>
      <c r="AI59" s="1" t="s">
        <v>216</v>
      </c>
      <c r="AJ59" s="1" t="s">
        <v>76</v>
      </c>
      <c r="AK59" s="1" t="s">
        <v>217</v>
      </c>
      <c r="AL59" s="1">
        <v>30527656</v>
      </c>
      <c r="AM59" s="1" t="s">
        <v>78</v>
      </c>
      <c r="AN59" s="1" t="s">
        <v>4300</v>
      </c>
      <c r="AO59" s="1" t="s">
        <v>4301</v>
      </c>
      <c r="AP59" s="1">
        <v>1526574</v>
      </c>
      <c r="AQ59" s="1">
        <v>875793</v>
      </c>
      <c r="AR59" s="1" t="s">
        <v>218</v>
      </c>
      <c r="AS59" s="1">
        <v>1</v>
      </c>
      <c r="AT59" s="1">
        <v>1</v>
      </c>
      <c r="AU59" s="1">
        <v>1</v>
      </c>
      <c r="AV59" s="1">
        <v>1</v>
      </c>
      <c r="AW59" s="1">
        <v>1</v>
      </c>
      <c r="AX59" s="1">
        <v>1</v>
      </c>
      <c r="AY59" s="1">
        <v>1</v>
      </c>
      <c r="AZ59" s="1">
        <v>1</v>
      </c>
      <c r="BE59" s="1">
        <v>1</v>
      </c>
      <c r="BL59" s="1" t="s">
        <v>219</v>
      </c>
    </row>
    <row r="60" spans="1:64" x14ac:dyDescent="0.5">
      <c r="A60" s="1">
        <v>549</v>
      </c>
      <c r="B60" s="1" t="s">
        <v>222</v>
      </c>
      <c r="C60" s="2">
        <v>43579</v>
      </c>
      <c r="D60" s="1" t="s">
        <v>223</v>
      </c>
      <c r="E60" s="1" t="s">
        <v>224</v>
      </c>
      <c r="F60" s="1" t="s">
        <v>129</v>
      </c>
      <c r="G60" s="1">
        <v>50</v>
      </c>
      <c r="H60" s="1">
        <v>1</v>
      </c>
      <c r="I60" s="1" t="s">
        <v>225</v>
      </c>
      <c r="J60" s="1">
        <v>100</v>
      </c>
      <c r="K60" s="1">
        <v>-16.290154000000001</v>
      </c>
      <c r="L60" s="1">
        <v>-63.588653999999998</v>
      </c>
      <c r="M60" s="1" t="s">
        <v>84</v>
      </c>
      <c r="N60" s="1">
        <v>0</v>
      </c>
      <c r="O60" s="1">
        <v>-15.623037</v>
      </c>
      <c r="P60" s="1">
        <v>-59.0625</v>
      </c>
      <c r="Q60" s="1">
        <v>5030779.5</v>
      </c>
      <c r="R60" s="1" t="s">
        <v>226</v>
      </c>
      <c r="S60" s="1" t="s">
        <v>71</v>
      </c>
      <c r="T60" s="1" t="s">
        <v>227</v>
      </c>
      <c r="U60" s="1" t="s">
        <v>182</v>
      </c>
      <c r="W60" s="1" t="s">
        <v>183</v>
      </c>
      <c r="X60" s="1" t="s">
        <v>228</v>
      </c>
      <c r="Z60" s="1" t="s">
        <v>225</v>
      </c>
      <c r="AA60" s="1" t="s">
        <v>229</v>
      </c>
      <c r="AJ60" s="1" t="s">
        <v>76</v>
      </c>
      <c r="AK60" s="1" t="s">
        <v>230</v>
      </c>
      <c r="AL60" s="1">
        <v>10061559</v>
      </c>
      <c r="AM60" s="1" t="s">
        <v>78</v>
      </c>
      <c r="AN60" s="1" t="s">
        <v>4302</v>
      </c>
      <c r="AO60" s="1" t="s">
        <v>4303</v>
      </c>
      <c r="AU60" s="1">
        <v>1</v>
      </c>
      <c r="AV60" s="1">
        <v>1</v>
      </c>
      <c r="AY60" s="1">
        <v>1</v>
      </c>
      <c r="AZ60" s="1">
        <v>1</v>
      </c>
    </row>
    <row r="61" spans="1:64" x14ac:dyDescent="0.5">
      <c r="A61" s="1">
        <v>549</v>
      </c>
      <c r="B61" s="1" t="s">
        <v>222</v>
      </c>
      <c r="C61" s="2">
        <v>43579</v>
      </c>
      <c r="D61" s="1" t="s">
        <v>223</v>
      </c>
      <c r="E61" s="1" t="s">
        <v>224</v>
      </c>
      <c r="F61" s="1" t="s">
        <v>98</v>
      </c>
      <c r="G61" s="1">
        <v>30</v>
      </c>
      <c r="H61" s="1">
        <v>1</v>
      </c>
      <c r="I61" s="1" t="s">
        <v>225</v>
      </c>
      <c r="J61" s="1">
        <v>100</v>
      </c>
      <c r="K61" s="1">
        <v>-16.290154000000001</v>
      </c>
      <c r="L61" s="1">
        <v>-63.588653999999998</v>
      </c>
      <c r="M61" s="1" t="s">
        <v>84</v>
      </c>
      <c r="N61" s="1">
        <v>0</v>
      </c>
      <c r="O61" s="1">
        <v>-15.623037</v>
      </c>
      <c r="P61" s="1">
        <v>-59.0625</v>
      </c>
      <c r="Q61" s="1">
        <v>3018467.7</v>
      </c>
      <c r="R61" s="1" t="s">
        <v>226</v>
      </c>
      <c r="S61" s="1" t="s">
        <v>71</v>
      </c>
      <c r="T61" s="1" t="s">
        <v>227</v>
      </c>
      <c r="U61" s="1" t="s">
        <v>182</v>
      </c>
      <c r="W61" s="1" t="s">
        <v>183</v>
      </c>
      <c r="X61" s="1" t="s">
        <v>228</v>
      </c>
      <c r="Z61" s="1" t="s">
        <v>225</v>
      </c>
      <c r="AA61" s="1" t="s">
        <v>229</v>
      </c>
      <c r="AJ61" s="1" t="s">
        <v>76</v>
      </c>
      <c r="AK61" s="1" t="s">
        <v>230</v>
      </c>
      <c r="AL61" s="1">
        <v>10061559</v>
      </c>
      <c r="AM61" s="1" t="s">
        <v>78</v>
      </c>
      <c r="AN61" s="1" t="s">
        <v>4302</v>
      </c>
      <c r="AO61" s="1" t="s">
        <v>4303</v>
      </c>
      <c r="AU61" s="1">
        <v>1</v>
      </c>
      <c r="AV61" s="1">
        <v>1</v>
      </c>
      <c r="AY61" s="1">
        <v>1</v>
      </c>
      <c r="AZ61" s="1">
        <v>1</v>
      </c>
    </row>
    <row r="62" spans="1:64" x14ac:dyDescent="0.5">
      <c r="A62" s="1">
        <v>549</v>
      </c>
      <c r="B62" s="1" t="s">
        <v>222</v>
      </c>
      <c r="C62" s="2">
        <v>43579</v>
      </c>
      <c r="D62" s="1" t="s">
        <v>223</v>
      </c>
      <c r="E62" s="1" t="s">
        <v>224</v>
      </c>
      <c r="F62" s="1" t="s">
        <v>127</v>
      </c>
      <c r="G62" s="1">
        <v>20</v>
      </c>
      <c r="H62" s="1">
        <v>1</v>
      </c>
      <c r="I62" s="1" t="s">
        <v>225</v>
      </c>
      <c r="J62" s="1">
        <v>100</v>
      </c>
      <c r="K62" s="1">
        <v>-16.290154000000001</v>
      </c>
      <c r="L62" s="1">
        <v>-63.588653999999998</v>
      </c>
      <c r="M62" s="1" t="s">
        <v>84</v>
      </c>
      <c r="N62" s="1">
        <v>0</v>
      </c>
      <c r="O62" s="1">
        <v>-15.623037</v>
      </c>
      <c r="P62" s="1">
        <v>-59.0625</v>
      </c>
      <c r="Q62" s="1">
        <v>2012311.8</v>
      </c>
      <c r="R62" s="1" t="s">
        <v>226</v>
      </c>
      <c r="S62" s="1" t="s">
        <v>71</v>
      </c>
      <c r="T62" s="1" t="s">
        <v>227</v>
      </c>
      <c r="U62" s="1" t="s">
        <v>182</v>
      </c>
      <c r="W62" s="1" t="s">
        <v>183</v>
      </c>
      <c r="X62" s="1" t="s">
        <v>228</v>
      </c>
      <c r="Z62" s="1" t="s">
        <v>225</v>
      </c>
      <c r="AA62" s="1" t="s">
        <v>229</v>
      </c>
      <c r="AJ62" s="1" t="s">
        <v>76</v>
      </c>
      <c r="AK62" s="1" t="s">
        <v>230</v>
      </c>
      <c r="AL62" s="1">
        <v>10061559</v>
      </c>
      <c r="AM62" s="1" t="s">
        <v>78</v>
      </c>
      <c r="AN62" s="1" t="s">
        <v>4302</v>
      </c>
      <c r="AO62" s="1" t="s">
        <v>4303</v>
      </c>
      <c r="AU62" s="1">
        <v>1</v>
      </c>
      <c r="AV62" s="1">
        <v>1</v>
      </c>
      <c r="AY62" s="1">
        <v>1</v>
      </c>
      <c r="AZ62" s="1">
        <v>1</v>
      </c>
    </row>
    <row r="63" spans="1:64" x14ac:dyDescent="0.5">
      <c r="A63" s="1">
        <v>432</v>
      </c>
      <c r="B63" s="1" t="s">
        <v>231</v>
      </c>
      <c r="C63" s="2">
        <v>43530</v>
      </c>
      <c r="D63" s="1" t="s">
        <v>232</v>
      </c>
      <c r="E63" s="1" t="s">
        <v>233</v>
      </c>
      <c r="F63" s="1" t="s">
        <v>129</v>
      </c>
      <c r="G63" s="1">
        <v>25</v>
      </c>
      <c r="H63" s="1">
        <v>1</v>
      </c>
      <c r="I63" s="1" t="s">
        <v>225</v>
      </c>
      <c r="J63" s="1">
        <v>100</v>
      </c>
      <c r="K63" s="1">
        <v>-16.290154000000001</v>
      </c>
      <c r="L63" s="1">
        <v>-63.588653999999998</v>
      </c>
      <c r="M63" s="1" t="s">
        <v>84</v>
      </c>
      <c r="N63" s="1">
        <v>0</v>
      </c>
      <c r="O63" s="1">
        <v>-15.623037</v>
      </c>
      <c r="P63" s="1">
        <v>-59.0625</v>
      </c>
      <c r="Q63" s="1">
        <v>2749101.5</v>
      </c>
      <c r="R63" s="1" t="s">
        <v>226</v>
      </c>
      <c r="S63" s="1" t="s">
        <v>71</v>
      </c>
      <c r="T63" s="1" t="s">
        <v>234</v>
      </c>
      <c r="U63" s="1" t="s">
        <v>235</v>
      </c>
      <c r="X63" s="1" t="s">
        <v>236</v>
      </c>
      <c r="Z63" s="1" t="s">
        <v>225</v>
      </c>
      <c r="AJ63" s="1" t="s">
        <v>76</v>
      </c>
      <c r="AL63" s="1">
        <v>10996406</v>
      </c>
      <c r="AM63" s="1" t="s">
        <v>78</v>
      </c>
      <c r="AN63" s="1" t="s">
        <v>4304</v>
      </c>
      <c r="AO63" s="1" t="s">
        <v>4305</v>
      </c>
      <c r="AS63" s="1">
        <v>1</v>
      </c>
      <c r="AU63" s="1">
        <v>1</v>
      </c>
      <c r="AZ63" s="1">
        <v>1</v>
      </c>
    </row>
    <row r="64" spans="1:64" x14ac:dyDescent="0.5">
      <c r="A64" s="1">
        <v>432</v>
      </c>
      <c r="B64" s="1" t="s">
        <v>231</v>
      </c>
      <c r="C64" s="2">
        <v>43530</v>
      </c>
      <c r="D64" s="1" t="s">
        <v>232</v>
      </c>
      <c r="E64" s="1" t="s">
        <v>233</v>
      </c>
      <c r="F64" s="1" t="s">
        <v>237</v>
      </c>
      <c r="G64" s="1">
        <v>25</v>
      </c>
      <c r="H64" s="1">
        <v>1</v>
      </c>
      <c r="I64" s="1" t="s">
        <v>225</v>
      </c>
      <c r="J64" s="1">
        <v>100</v>
      </c>
      <c r="K64" s="1">
        <v>-16.290154000000001</v>
      </c>
      <c r="L64" s="1">
        <v>-63.588653999999998</v>
      </c>
      <c r="M64" s="1" t="s">
        <v>84</v>
      </c>
      <c r="N64" s="1">
        <v>0</v>
      </c>
      <c r="O64" s="1">
        <v>-15.623037</v>
      </c>
      <c r="P64" s="1">
        <v>-59.0625</v>
      </c>
      <c r="Q64" s="1">
        <v>2749101.5</v>
      </c>
      <c r="R64" s="1" t="s">
        <v>226</v>
      </c>
      <c r="S64" s="1" t="s">
        <v>71</v>
      </c>
      <c r="T64" s="1" t="s">
        <v>234</v>
      </c>
      <c r="U64" s="1" t="s">
        <v>235</v>
      </c>
      <c r="X64" s="1" t="s">
        <v>236</v>
      </c>
      <c r="Z64" s="1" t="s">
        <v>225</v>
      </c>
      <c r="AJ64" s="1" t="s">
        <v>76</v>
      </c>
      <c r="AL64" s="1">
        <v>10996406</v>
      </c>
      <c r="AM64" s="1" t="s">
        <v>78</v>
      </c>
      <c r="AN64" s="1" t="s">
        <v>4304</v>
      </c>
      <c r="AO64" s="1" t="s">
        <v>4305</v>
      </c>
      <c r="AS64" s="1">
        <v>1</v>
      </c>
      <c r="AU64" s="1">
        <v>1</v>
      </c>
      <c r="AZ64" s="1">
        <v>1</v>
      </c>
    </row>
    <row r="65" spans="1:64" x14ac:dyDescent="0.5">
      <c r="A65" s="1">
        <v>432</v>
      </c>
      <c r="B65" s="1" t="s">
        <v>231</v>
      </c>
      <c r="C65" s="2">
        <v>43530</v>
      </c>
      <c r="D65" s="1" t="s">
        <v>232</v>
      </c>
      <c r="E65" s="1" t="s">
        <v>233</v>
      </c>
      <c r="F65" s="1" t="s">
        <v>81</v>
      </c>
      <c r="G65" s="1">
        <v>25</v>
      </c>
      <c r="H65" s="1">
        <v>1</v>
      </c>
      <c r="I65" s="1" t="s">
        <v>225</v>
      </c>
      <c r="J65" s="1">
        <v>100</v>
      </c>
      <c r="K65" s="1">
        <v>-16.290154000000001</v>
      </c>
      <c r="L65" s="1">
        <v>-63.588653999999998</v>
      </c>
      <c r="M65" s="1" t="s">
        <v>84</v>
      </c>
      <c r="N65" s="1">
        <v>0</v>
      </c>
      <c r="O65" s="1">
        <v>-15.623037</v>
      </c>
      <c r="P65" s="1">
        <v>-59.0625</v>
      </c>
      <c r="Q65" s="1">
        <v>2749101.5</v>
      </c>
      <c r="R65" s="1" t="s">
        <v>226</v>
      </c>
      <c r="S65" s="1" t="s">
        <v>71</v>
      </c>
      <c r="T65" s="1" t="s">
        <v>234</v>
      </c>
      <c r="U65" s="1" t="s">
        <v>235</v>
      </c>
      <c r="X65" s="1" t="s">
        <v>236</v>
      </c>
      <c r="Z65" s="1" t="s">
        <v>225</v>
      </c>
      <c r="AJ65" s="1" t="s">
        <v>76</v>
      </c>
      <c r="AL65" s="1">
        <v>10996406</v>
      </c>
      <c r="AM65" s="1" t="s">
        <v>78</v>
      </c>
      <c r="AN65" s="1" t="s">
        <v>4304</v>
      </c>
      <c r="AO65" s="1" t="s">
        <v>4305</v>
      </c>
      <c r="AS65" s="1">
        <v>1</v>
      </c>
      <c r="AU65" s="1">
        <v>1</v>
      </c>
      <c r="AZ65" s="1">
        <v>1</v>
      </c>
    </row>
    <row r="66" spans="1:64" x14ac:dyDescent="0.5">
      <c r="A66" s="1">
        <v>432</v>
      </c>
      <c r="B66" s="1" t="s">
        <v>231</v>
      </c>
      <c r="C66" s="2">
        <v>43530</v>
      </c>
      <c r="D66" s="1" t="s">
        <v>232</v>
      </c>
      <c r="E66" s="1" t="s">
        <v>233</v>
      </c>
      <c r="F66" s="1" t="s">
        <v>206</v>
      </c>
      <c r="G66" s="1">
        <v>25</v>
      </c>
      <c r="H66" s="1">
        <v>1</v>
      </c>
      <c r="I66" s="1" t="s">
        <v>225</v>
      </c>
      <c r="J66" s="1">
        <v>100</v>
      </c>
      <c r="K66" s="1">
        <v>-16.290154000000001</v>
      </c>
      <c r="L66" s="1">
        <v>-63.588653999999998</v>
      </c>
      <c r="M66" s="1" t="s">
        <v>84</v>
      </c>
      <c r="N66" s="1">
        <v>0</v>
      </c>
      <c r="O66" s="1">
        <v>-15.623037</v>
      </c>
      <c r="P66" s="1">
        <v>-59.0625</v>
      </c>
      <c r="Q66" s="1">
        <v>2749101.5</v>
      </c>
      <c r="R66" s="1" t="s">
        <v>226</v>
      </c>
      <c r="S66" s="1" t="s">
        <v>71</v>
      </c>
      <c r="T66" s="1" t="s">
        <v>234</v>
      </c>
      <c r="U66" s="1" t="s">
        <v>235</v>
      </c>
      <c r="X66" s="1" t="s">
        <v>236</v>
      </c>
      <c r="Z66" s="1" t="s">
        <v>225</v>
      </c>
      <c r="AJ66" s="1" t="s">
        <v>76</v>
      </c>
      <c r="AL66" s="1">
        <v>10996406</v>
      </c>
      <c r="AM66" s="1" t="s">
        <v>78</v>
      </c>
      <c r="AN66" s="1" t="s">
        <v>4304</v>
      </c>
      <c r="AO66" s="1" t="s">
        <v>4305</v>
      </c>
      <c r="AS66" s="1">
        <v>1</v>
      </c>
      <c r="AU66" s="1">
        <v>1</v>
      </c>
      <c r="AZ66" s="1">
        <v>1</v>
      </c>
    </row>
    <row r="67" spans="1:64" x14ac:dyDescent="0.5">
      <c r="A67" s="1">
        <v>498</v>
      </c>
      <c r="B67" s="1" t="s">
        <v>238</v>
      </c>
      <c r="C67" s="2">
        <v>43441</v>
      </c>
      <c r="D67" s="1" t="s">
        <v>239</v>
      </c>
      <c r="E67" s="1" t="s">
        <v>240</v>
      </c>
      <c r="F67" s="1" t="s">
        <v>80</v>
      </c>
      <c r="G67" s="1">
        <v>33.33</v>
      </c>
      <c r="H67" s="1">
        <v>1</v>
      </c>
      <c r="I67" s="1" t="s">
        <v>241</v>
      </c>
      <c r="J67" s="1">
        <v>100</v>
      </c>
      <c r="K67" s="1">
        <v>20.593682999999999</v>
      </c>
      <c r="L67" s="1">
        <v>78.962883000000005</v>
      </c>
      <c r="M67" s="1" t="s">
        <v>114</v>
      </c>
      <c r="N67" s="1">
        <v>0</v>
      </c>
      <c r="O67" s="1">
        <v>25.384855999999999</v>
      </c>
      <c r="P67" s="1">
        <v>68.458809000000002</v>
      </c>
      <c r="R67" s="1" t="s">
        <v>242</v>
      </c>
      <c r="S67" s="1" t="s">
        <v>71</v>
      </c>
      <c r="T67" s="1" t="s">
        <v>243</v>
      </c>
      <c r="X67" s="1" t="s">
        <v>236</v>
      </c>
      <c r="Z67" s="1" t="s">
        <v>241</v>
      </c>
      <c r="AA67" s="1" t="s">
        <v>244</v>
      </c>
      <c r="AJ67" s="1" t="s">
        <v>76</v>
      </c>
      <c r="AK67" s="1" t="s">
        <v>245</v>
      </c>
      <c r="AM67" s="1" t="s">
        <v>78</v>
      </c>
      <c r="AN67" s="1" t="s">
        <v>4306</v>
      </c>
      <c r="AO67" s="1" t="s">
        <v>4307</v>
      </c>
    </row>
    <row r="68" spans="1:64" x14ac:dyDescent="0.5">
      <c r="A68" s="1">
        <v>498</v>
      </c>
      <c r="B68" s="1" t="s">
        <v>238</v>
      </c>
      <c r="C68" s="2">
        <v>43441</v>
      </c>
      <c r="D68" s="1" t="s">
        <v>239</v>
      </c>
      <c r="E68" s="1" t="s">
        <v>240</v>
      </c>
      <c r="F68" s="1" t="s">
        <v>206</v>
      </c>
      <c r="G68" s="1">
        <v>33.33</v>
      </c>
      <c r="H68" s="1">
        <v>1</v>
      </c>
      <c r="I68" s="1" t="s">
        <v>241</v>
      </c>
      <c r="J68" s="1">
        <v>100</v>
      </c>
      <c r="K68" s="1">
        <v>20.593682999999999</v>
      </c>
      <c r="L68" s="1">
        <v>78.962883000000005</v>
      </c>
      <c r="M68" s="1" t="s">
        <v>114</v>
      </c>
      <c r="N68" s="1">
        <v>0</v>
      </c>
      <c r="O68" s="1">
        <v>25.384855999999999</v>
      </c>
      <c r="P68" s="1">
        <v>68.458809000000002</v>
      </c>
      <c r="R68" s="1" t="s">
        <v>242</v>
      </c>
      <c r="S68" s="1" t="s">
        <v>71</v>
      </c>
      <c r="T68" s="1" t="s">
        <v>243</v>
      </c>
      <c r="X68" s="1" t="s">
        <v>236</v>
      </c>
      <c r="Z68" s="1" t="s">
        <v>241</v>
      </c>
      <c r="AA68" s="1" t="s">
        <v>244</v>
      </c>
      <c r="AJ68" s="1" t="s">
        <v>76</v>
      </c>
      <c r="AK68" s="1" t="s">
        <v>245</v>
      </c>
      <c r="AM68" s="1" t="s">
        <v>78</v>
      </c>
      <c r="AN68" s="1" t="s">
        <v>4306</v>
      </c>
      <c r="AO68" s="1" t="s">
        <v>4307</v>
      </c>
    </row>
    <row r="69" spans="1:64" x14ac:dyDescent="0.5">
      <c r="A69" s="1">
        <v>498</v>
      </c>
      <c r="B69" s="1" t="s">
        <v>238</v>
      </c>
      <c r="C69" s="2">
        <v>43441</v>
      </c>
      <c r="D69" s="1" t="s">
        <v>239</v>
      </c>
      <c r="E69" s="1" t="s">
        <v>240</v>
      </c>
      <c r="F69" s="1" t="s">
        <v>127</v>
      </c>
      <c r="G69" s="1">
        <v>33.340000000000003</v>
      </c>
      <c r="H69" s="1">
        <v>1</v>
      </c>
      <c r="I69" s="1" t="s">
        <v>241</v>
      </c>
      <c r="J69" s="1">
        <v>100</v>
      </c>
      <c r="K69" s="1">
        <v>20.593682999999999</v>
      </c>
      <c r="L69" s="1">
        <v>78.962883000000005</v>
      </c>
      <c r="M69" s="1" t="s">
        <v>114</v>
      </c>
      <c r="N69" s="1">
        <v>0</v>
      </c>
      <c r="O69" s="1">
        <v>25.384855999999999</v>
      </c>
      <c r="P69" s="1">
        <v>68.458809000000002</v>
      </c>
      <c r="R69" s="1" t="s">
        <v>242</v>
      </c>
      <c r="S69" s="1" t="s">
        <v>71</v>
      </c>
      <c r="T69" s="1" t="s">
        <v>243</v>
      </c>
      <c r="X69" s="1" t="s">
        <v>236</v>
      </c>
      <c r="Z69" s="1" t="s">
        <v>241</v>
      </c>
      <c r="AA69" s="1" t="s">
        <v>244</v>
      </c>
      <c r="AJ69" s="1" t="s">
        <v>76</v>
      </c>
      <c r="AK69" s="1" t="s">
        <v>245</v>
      </c>
      <c r="AM69" s="1" t="s">
        <v>78</v>
      </c>
      <c r="AN69" s="1" t="s">
        <v>4306</v>
      </c>
      <c r="AO69" s="1" t="s">
        <v>4307</v>
      </c>
    </row>
    <row r="70" spans="1:64" x14ac:dyDescent="0.5">
      <c r="A70" s="1">
        <v>7</v>
      </c>
      <c r="B70" s="1" t="s">
        <v>246</v>
      </c>
      <c r="C70" s="2">
        <v>43371</v>
      </c>
      <c r="D70" s="1" t="s">
        <v>247</v>
      </c>
      <c r="E70" s="1" t="s">
        <v>248</v>
      </c>
      <c r="F70" s="1" t="s">
        <v>129</v>
      </c>
      <c r="G70" s="1">
        <v>10</v>
      </c>
      <c r="H70" s="1">
        <v>1</v>
      </c>
      <c r="I70" s="1" t="s">
        <v>225</v>
      </c>
      <c r="J70" s="1">
        <v>100</v>
      </c>
      <c r="K70" s="1">
        <v>-16.290154000000001</v>
      </c>
      <c r="L70" s="1">
        <v>-63.588653999999998</v>
      </c>
      <c r="M70" s="1" t="s">
        <v>84</v>
      </c>
      <c r="N70" s="1">
        <v>0</v>
      </c>
      <c r="O70" s="1">
        <v>-15.623037</v>
      </c>
      <c r="P70" s="1">
        <v>-59.0625</v>
      </c>
      <c r="Q70" s="1">
        <v>1353008.7</v>
      </c>
      <c r="R70" s="1" t="s">
        <v>226</v>
      </c>
      <c r="S70" s="1" t="s">
        <v>71</v>
      </c>
      <c r="T70" s="1" t="s">
        <v>104</v>
      </c>
      <c r="U70" s="1" t="s">
        <v>105</v>
      </c>
      <c r="X70" s="1" t="s">
        <v>249</v>
      </c>
      <c r="Z70" s="1" t="s">
        <v>225</v>
      </c>
      <c r="AA70" s="1" t="s">
        <v>107</v>
      </c>
      <c r="AJ70" s="1" t="s">
        <v>76</v>
      </c>
      <c r="AK70" s="1" t="s">
        <v>250</v>
      </c>
      <c r="AL70" s="1">
        <v>13530087</v>
      </c>
      <c r="AM70" s="1" t="s">
        <v>109</v>
      </c>
      <c r="AN70" s="1" t="s">
        <v>4308</v>
      </c>
      <c r="AO70" s="1" t="s">
        <v>4309</v>
      </c>
    </row>
    <row r="71" spans="1:64" x14ac:dyDescent="0.5">
      <c r="A71" s="1">
        <v>7</v>
      </c>
      <c r="B71" s="1" t="s">
        <v>246</v>
      </c>
      <c r="C71" s="2">
        <v>43371</v>
      </c>
      <c r="D71" s="1" t="s">
        <v>247</v>
      </c>
      <c r="E71" s="1" t="s">
        <v>248</v>
      </c>
      <c r="F71" s="1" t="s">
        <v>97</v>
      </c>
      <c r="G71" s="1">
        <v>25</v>
      </c>
      <c r="H71" s="1">
        <v>1</v>
      </c>
      <c r="I71" s="1" t="s">
        <v>225</v>
      </c>
      <c r="J71" s="1">
        <v>100</v>
      </c>
      <c r="K71" s="1">
        <v>-16.290154000000001</v>
      </c>
      <c r="L71" s="1">
        <v>-63.588653999999998</v>
      </c>
      <c r="M71" s="1" t="s">
        <v>84</v>
      </c>
      <c r="N71" s="1">
        <v>0</v>
      </c>
      <c r="O71" s="1">
        <v>-15.623037</v>
      </c>
      <c r="P71" s="1">
        <v>-59.0625</v>
      </c>
      <c r="Q71" s="1">
        <v>3382521.75</v>
      </c>
      <c r="R71" s="1" t="s">
        <v>226</v>
      </c>
      <c r="S71" s="1" t="s">
        <v>71</v>
      </c>
      <c r="T71" s="1" t="s">
        <v>104</v>
      </c>
      <c r="U71" s="1" t="s">
        <v>105</v>
      </c>
      <c r="X71" s="1" t="s">
        <v>249</v>
      </c>
      <c r="Z71" s="1" t="s">
        <v>225</v>
      </c>
      <c r="AA71" s="1" t="s">
        <v>107</v>
      </c>
      <c r="AJ71" s="1" t="s">
        <v>76</v>
      </c>
      <c r="AK71" s="1" t="s">
        <v>250</v>
      </c>
      <c r="AL71" s="1">
        <v>13530087</v>
      </c>
      <c r="AM71" s="1" t="s">
        <v>109</v>
      </c>
      <c r="AN71" s="1" t="s">
        <v>4308</v>
      </c>
      <c r="AO71" s="1" t="s">
        <v>4309</v>
      </c>
    </row>
    <row r="72" spans="1:64" x14ac:dyDescent="0.5">
      <c r="A72" s="1">
        <v>7</v>
      </c>
      <c r="B72" s="1" t="s">
        <v>246</v>
      </c>
      <c r="C72" s="2">
        <v>43371</v>
      </c>
      <c r="D72" s="1" t="s">
        <v>247</v>
      </c>
      <c r="E72" s="1" t="s">
        <v>248</v>
      </c>
      <c r="F72" s="1" t="s">
        <v>88</v>
      </c>
      <c r="G72" s="1">
        <v>10</v>
      </c>
      <c r="H72" s="1">
        <v>1</v>
      </c>
      <c r="I72" s="1" t="s">
        <v>225</v>
      </c>
      <c r="J72" s="1">
        <v>100</v>
      </c>
      <c r="K72" s="1">
        <v>-16.290154000000001</v>
      </c>
      <c r="L72" s="1">
        <v>-63.588653999999998</v>
      </c>
      <c r="M72" s="1" t="s">
        <v>84</v>
      </c>
      <c r="N72" s="1">
        <v>0</v>
      </c>
      <c r="O72" s="1">
        <v>-15.623037</v>
      </c>
      <c r="P72" s="1">
        <v>-59.0625</v>
      </c>
      <c r="Q72" s="1">
        <v>1353008.7</v>
      </c>
      <c r="R72" s="1" t="s">
        <v>226</v>
      </c>
      <c r="S72" s="1" t="s">
        <v>71</v>
      </c>
      <c r="T72" s="1" t="s">
        <v>104</v>
      </c>
      <c r="U72" s="1" t="s">
        <v>105</v>
      </c>
      <c r="X72" s="1" t="s">
        <v>249</v>
      </c>
      <c r="Z72" s="1" t="s">
        <v>225</v>
      </c>
      <c r="AA72" s="1" t="s">
        <v>107</v>
      </c>
      <c r="AJ72" s="1" t="s">
        <v>76</v>
      </c>
      <c r="AK72" s="1" t="s">
        <v>250</v>
      </c>
      <c r="AL72" s="1">
        <v>13530087</v>
      </c>
      <c r="AM72" s="1" t="s">
        <v>109</v>
      </c>
      <c r="AN72" s="1" t="s">
        <v>4308</v>
      </c>
      <c r="AO72" s="1" t="s">
        <v>4309</v>
      </c>
    </row>
    <row r="73" spans="1:64" x14ac:dyDescent="0.5">
      <c r="A73" s="1">
        <v>7</v>
      </c>
      <c r="B73" s="1" t="s">
        <v>246</v>
      </c>
      <c r="C73" s="2">
        <v>43371</v>
      </c>
      <c r="D73" s="1" t="s">
        <v>247</v>
      </c>
      <c r="E73" s="1" t="s">
        <v>248</v>
      </c>
      <c r="F73" s="1" t="s">
        <v>98</v>
      </c>
      <c r="G73" s="1">
        <v>15</v>
      </c>
      <c r="H73" s="1">
        <v>1</v>
      </c>
      <c r="I73" s="1" t="s">
        <v>225</v>
      </c>
      <c r="J73" s="1">
        <v>100</v>
      </c>
      <c r="K73" s="1">
        <v>-16.290154000000001</v>
      </c>
      <c r="L73" s="1">
        <v>-63.588653999999998</v>
      </c>
      <c r="M73" s="1" t="s">
        <v>84</v>
      </c>
      <c r="N73" s="1">
        <v>0</v>
      </c>
      <c r="O73" s="1">
        <v>-15.623037</v>
      </c>
      <c r="P73" s="1">
        <v>-59.0625</v>
      </c>
      <c r="Q73" s="1">
        <v>2029513.05</v>
      </c>
      <c r="R73" s="1" t="s">
        <v>226</v>
      </c>
      <c r="S73" s="1" t="s">
        <v>71</v>
      </c>
      <c r="T73" s="1" t="s">
        <v>104</v>
      </c>
      <c r="U73" s="1" t="s">
        <v>105</v>
      </c>
      <c r="X73" s="1" t="s">
        <v>249</v>
      </c>
      <c r="Z73" s="1" t="s">
        <v>225</v>
      </c>
      <c r="AA73" s="1" t="s">
        <v>107</v>
      </c>
      <c r="AJ73" s="1" t="s">
        <v>76</v>
      </c>
      <c r="AK73" s="1" t="s">
        <v>250</v>
      </c>
      <c r="AL73" s="1">
        <v>13530087</v>
      </c>
      <c r="AM73" s="1" t="s">
        <v>109</v>
      </c>
      <c r="AN73" s="1" t="s">
        <v>4308</v>
      </c>
      <c r="AO73" s="1" t="s">
        <v>4309</v>
      </c>
    </row>
    <row r="74" spans="1:64" x14ac:dyDescent="0.5">
      <c r="A74" s="1">
        <v>7</v>
      </c>
      <c r="B74" s="1" t="s">
        <v>246</v>
      </c>
      <c r="C74" s="2">
        <v>43371</v>
      </c>
      <c r="D74" s="1" t="s">
        <v>247</v>
      </c>
      <c r="E74" s="1" t="s">
        <v>248</v>
      </c>
      <c r="F74" s="1" t="s">
        <v>67</v>
      </c>
      <c r="G74" s="1">
        <v>20</v>
      </c>
      <c r="H74" s="1">
        <v>1</v>
      </c>
      <c r="I74" s="1" t="s">
        <v>225</v>
      </c>
      <c r="J74" s="1">
        <v>100</v>
      </c>
      <c r="K74" s="1">
        <v>-16.290154000000001</v>
      </c>
      <c r="L74" s="1">
        <v>-63.588653999999998</v>
      </c>
      <c r="M74" s="1" t="s">
        <v>84</v>
      </c>
      <c r="N74" s="1">
        <v>0</v>
      </c>
      <c r="O74" s="1">
        <v>-15.623037</v>
      </c>
      <c r="P74" s="1">
        <v>-59.0625</v>
      </c>
      <c r="Q74" s="1">
        <v>2706017.4</v>
      </c>
      <c r="R74" s="1" t="s">
        <v>226</v>
      </c>
      <c r="S74" s="1" t="s">
        <v>71</v>
      </c>
      <c r="T74" s="1" t="s">
        <v>104</v>
      </c>
      <c r="U74" s="1" t="s">
        <v>105</v>
      </c>
      <c r="X74" s="1" t="s">
        <v>249</v>
      </c>
      <c r="Z74" s="1" t="s">
        <v>225</v>
      </c>
      <c r="AA74" s="1" t="s">
        <v>107</v>
      </c>
      <c r="AJ74" s="1" t="s">
        <v>76</v>
      </c>
      <c r="AK74" s="1" t="s">
        <v>250</v>
      </c>
      <c r="AL74" s="1">
        <v>13530087</v>
      </c>
      <c r="AM74" s="1" t="s">
        <v>109</v>
      </c>
      <c r="AN74" s="1" t="s">
        <v>4308</v>
      </c>
      <c r="AO74" s="1" t="s">
        <v>4309</v>
      </c>
    </row>
    <row r="75" spans="1:64" x14ac:dyDescent="0.5">
      <c r="A75" s="1">
        <v>7</v>
      </c>
      <c r="B75" s="1" t="s">
        <v>246</v>
      </c>
      <c r="C75" s="2">
        <v>43371</v>
      </c>
      <c r="D75" s="1" t="s">
        <v>247</v>
      </c>
      <c r="E75" s="1" t="s">
        <v>248</v>
      </c>
      <c r="F75" s="1" t="s">
        <v>128</v>
      </c>
      <c r="G75" s="1">
        <v>20</v>
      </c>
      <c r="H75" s="1">
        <v>1</v>
      </c>
      <c r="I75" s="1" t="s">
        <v>225</v>
      </c>
      <c r="J75" s="1">
        <v>100</v>
      </c>
      <c r="K75" s="1">
        <v>-16.290154000000001</v>
      </c>
      <c r="L75" s="1">
        <v>-63.588653999999998</v>
      </c>
      <c r="M75" s="1" t="s">
        <v>84</v>
      </c>
      <c r="N75" s="1">
        <v>0</v>
      </c>
      <c r="O75" s="1">
        <v>-15.623037</v>
      </c>
      <c r="P75" s="1">
        <v>-59.0625</v>
      </c>
      <c r="Q75" s="1">
        <v>2706017.4</v>
      </c>
      <c r="R75" s="1" t="s">
        <v>226</v>
      </c>
      <c r="S75" s="1" t="s">
        <v>71</v>
      </c>
      <c r="T75" s="1" t="s">
        <v>104</v>
      </c>
      <c r="U75" s="1" t="s">
        <v>105</v>
      </c>
      <c r="X75" s="1" t="s">
        <v>249</v>
      </c>
      <c r="Z75" s="1" t="s">
        <v>225</v>
      </c>
      <c r="AA75" s="1" t="s">
        <v>107</v>
      </c>
      <c r="AJ75" s="1" t="s">
        <v>76</v>
      </c>
      <c r="AK75" s="1" t="s">
        <v>250</v>
      </c>
      <c r="AL75" s="1">
        <v>13530087</v>
      </c>
      <c r="AM75" s="1" t="s">
        <v>109</v>
      </c>
      <c r="AN75" s="1" t="s">
        <v>4308</v>
      </c>
      <c r="AO75" s="1" t="s">
        <v>4309</v>
      </c>
    </row>
    <row r="76" spans="1:64" x14ac:dyDescent="0.5">
      <c r="A76" s="1">
        <v>393</v>
      </c>
      <c r="B76" s="1" t="s">
        <v>251</v>
      </c>
      <c r="C76" s="2">
        <v>43357</v>
      </c>
      <c r="D76" s="1" t="s">
        <v>252</v>
      </c>
      <c r="F76" s="1" t="s">
        <v>237</v>
      </c>
      <c r="G76" s="1">
        <v>100</v>
      </c>
      <c r="H76" s="1">
        <v>1</v>
      </c>
      <c r="I76" s="1" t="s">
        <v>221</v>
      </c>
      <c r="J76" s="1">
        <v>100</v>
      </c>
      <c r="K76" s="1">
        <v>30.375319999999999</v>
      </c>
      <c r="L76" s="1">
        <v>69.345116000000004</v>
      </c>
      <c r="M76" s="1" t="s">
        <v>114</v>
      </c>
      <c r="N76" s="1">
        <v>0</v>
      </c>
      <c r="O76" s="1">
        <v>25.384855999999999</v>
      </c>
      <c r="P76" s="1">
        <v>68.458809000000002</v>
      </c>
      <c r="Q76" s="1">
        <v>56050</v>
      </c>
      <c r="R76" s="1" t="s">
        <v>253</v>
      </c>
      <c r="S76" s="1" t="s">
        <v>71</v>
      </c>
      <c r="X76" s="1" t="s">
        <v>254</v>
      </c>
      <c r="Z76" s="1" t="s">
        <v>221</v>
      </c>
      <c r="AA76" s="1" t="s">
        <v>255</v>
      </c>
      <c r="AJ76" s="1" t="s">
        <v>76</v>
      </c>
      <c r="AL76" s="1">
        <v>56050</v>
      </c>
      <c r="AM76" s="1" t="s">
        <v>78</v>
      </c>
      <c r="AN76" s="1" t="s">
        <v>4310</v>
      </c>
      <c r="AO76" s="1" t="s">
        <v>4311</v>
      </c>
    </row>
    <row r="77" spans="1:64" x14ac:dyDescent="0.5">
      <c r="A77" s="1">
        <v>391</v>
      </c>
      <c r="B77" s="1" t="s">
        <v>256</v>
      </c>
      <c r="C77" s="2">
        <v>43357</v>
      </c>
      <c r="D77" s="1" t="s">
        <v>257</v>
      </c>
      <c r="F77" s="1" t="s">
        <v>237</v>
      </c>
      <c r="G77" s="1">
        <v>100</v>
      </c>
      <c r="H77" s="1">
        <v>1</v>
      </c>
      <c r="I77" s="1" t="s">
        <v>221</v>
      </c>
      <c r="J77" s="1">
        <v>100</v>
      </c>
      <c r="K77" s="1">
        <v>30.375319999999999</v>
      </c>
      <c r="L77" s="1">
        <v>69.345116000000004</v>
      </c>
      <c r="M77" s="1" t="s">
        <v>114</v>
      </c>
      <c r="N77" s="1">
        <v>0</v>
      </c>
      <c r="O77" s="1">
        <v>25.384855999999999</v>
      </c>
      <c r="P77" s="1">
        <v>68.458809000000002</v>
      </c>
      <c r="Q77" s="1">
        <v>32500</v>
      </c>
      <c r="R77" s="1" t="s">
        <v>253</v>
      </c>
      <c r="S77" s="1" t="s">
        <v>71</v>
      </c>
      <c r="X77" s="1" t="s">
        <v>258</v>
      </c>
      <c r="Z77" s="1" t="s">
        <v>221</v>
      </c>
      <c r="AA77" s="1" t="s">
        <v>259</v>
      </c>
      <c r="AJ77" s="1" t="s">
        <v>76</v>
      </c>
      <c r="AL77" s="1">
        <v>32500</v>
      </c>
      <c r="AM77" s="1" t="s">
        <v>78</v>
      </c>
      <c r="AN77" s="1" t="s">
        <v>4312</v>
      </c>
      <c r="AO77" s="1" t="s">
        <v>4313</v>
      </c>
    </row>
    <row r="78" spans="1:64" x14ac:dyDescent="0.5">
      <c r="A78" s="1">
        <v>398</v>
      </c>
      <c r="B78" s="1" t="s">
        <v>260</v>
      </c>
      <c r="C78" s="2">
        <v>43357</v>
      </c>
      <c r="D78" s="1" t="s">
        <v>261</v>
      </c>
      <c r="F78" s="1" t="s">
        <v>262</v>
      </c>
      <c r="G78" s="1">
        <v>50</v>
      </c>
      <c r="H78" s="1">
        <v>1</v>
      </c>
      <c r="I78" s="1" t="s">
        <v>221</v>
      </c>
      <c r="J78" s="1">
        <v>100</v>
      </c>
      <c r="K78" s="1">
        <v>30.375319999999999</v>
      </c>
      <c r="L78" s="1">
        <v>69.345116000000004</v>
      </c>
      <c r="M78" s="1" t="s">
        <v>114</v>
      </c>
      <c r="N78" s="1">
        <v>0</v>
      </c>
      <c r="O78" s="1">
        <v>25.384855999999999</v>
      </c>
      <c r="P78" s="1">
        <v>68.458809000000002</v>
      </c>
      <c r="Q78" s="1">
        <v>201138</v>
      </c>
      <c r="R78" s="1" t="s">
        <v>253</v>
      </c>
      <c r="S78" s="1" t="s">
        <v>71</v>
      </c>
      <c r="X78" s="1" t="s">
        <v>236</v>
      </c>
      <c r="Z78" s="1" t="s">
        <v>221</v>
      </c>
      <c r="AA78" s="1" t="s">
        <v>263</v>
      </c>
      <c r="AJ78" s="1" t="s">
        <v>76</v>
      </c>
      <c r="AL78" s="1">
        <v>402276</v>
      </c>
      <c r="AM78" s="1" t="s">
        <v>109</v>
      </c>
      <c r="AN78" s="1" t="s">
        <v>4314</v>
      </c>
      <c r="AO78" s="1" t="s">
        <v>4315</v>
      </c>
    </row>
    <row r="79" spans="1:64" x14ac:dyDescent="0.5">
      <c r="A79" s="1">
        <v>398</v>
      </c>
      <c r="B79" s="1" t="s">
        <v>260</v>
      </c>
      <c r="C79" s="2">
        <v>43357</v>
      </c>
      <c r="D79" s="1" t="s">
        <v>261</v>
      </c>
      <c r="F79" s="1" t="s">
        <v>129</v>
      </c>
      <c r="G79" s="1">
        <v>50</v>
      </c>
      <c r="H79" s="1">
        <v>1</v>
      </c>
      <c r="I79" s="1" t="s">
        <v>221</v>
      </c>
      <c r="J79" s="1">
        <v>100</v>
      </c>
      <c r="K79" s="1">
        <v>30.375319999999999</v>
      </c>
      <c r="L79" s="1">
        <v>69.345116000000004</v>
      </c>
      <c r="M79" s="1" t="s">
        <v>114</v>
      </c>
      <c r="N79" s="1">
        <v>0</v>
      </c>
      <c r="O79" s="1">
        <v>25.384855999999999</v>
      </c>
      <c r="P79" s="1">
        <v>68.458809000000002</v>
      </c>
      <c r="Q79" s="1">
        <v>201138</v>
      </c>
      <c r="R79" s="1" t="s">
        <v>253</v>
      </c>
      <c r="S79" s="1" t="s">
        <v>71</v>
      </c>
      <c r="X79" s="1" t="s">
        <v>236</v>
      </c>
      <c r="Z79" s="1" t="s">
        <v>221</v>
      </c>
      <c r="AA79" s="1" t="s">
        <v>263</v>
      </c>
      <c r="AJ79" s="1" t="s">
        <v>76</v>
      </c>
      <c r="AL79" s="1">
        <v>402276</v>
      </c>
      <c r="AM79" s="1" t="s">
        <v>109</v>
      </c>
      <c r="AN79" s="1" t="s">
        <v>4314</v>
      </c>
      <c r="AO79" s="1" t="s">
        <v>4315</v>
      </c>
    </row>
    <row r="80" spans="1:64" x14ac:dyDescent="0.5">
      <c r="A80" s="1">
        <v>621</v>
      </c>
      <c r="B80" s="1" t="s">
        <v>264</v>
      </c>
      <c r="C80" s="2">
        <v>43545</v>
      </c>
      <c r="D80" s="1" t="s">
        <v>265</v>
      </c>
      <c r="E80" s="1" t="s">
        <v>266</v>
      </c>
      <c r="F80" s="1" t="s">
        <v>129</v>
      </c>
      <c r="G80" s="1">
        <v>10</v>
      </c>
      <c r="H80" s="1">
        <v>1</v>
      </c>
      <c r="I80" s="1" t="s">
        <v>267</v>
      </c>
      <c r="J80" s="1">
        <v>100</v>
      </c>
      <c r="K80" s="1">
        <v>30.585163000000001</v>
      </c>
      <c r="L80" s="1">
        <v>36.238415000000003</v>
      </c>
      <c r="M80" s="1" t="s">
        <v>268</v>
      </c>
      <c r="N80" s="1">
        <v>0</v>
      </c>
      <c r="O80" s="1">
        <v>37.477907000000002</v>
      </c>
      <c r="P80" s="1">
        <v>39.411562000000004</v>
      </c>
      <c r="Q80" s="1">
        <v>21400</v>
      </c>
      <c r="R80" s="1" t="s">
        <v>269</v>
      </c>
      <c r="S80" s="1" t="s">
        <v>91</v>
      </c>
      <c r="T80" s="1" t="s">
        <v>270</v>
      </c>
      <c r="U80" s="1" t="s">
        <v>182</v>
      </c>
      <c r="X80" s="1" t="s">
        <v>271</v>
      </c>
      <c r="Y80" s="1" t="s">
        <v>272</v>
      </c>
      <c r="Z80" s="1" t="s">
        <v>267</v>
      </c>
      <c r="AA80" s="1" t="s">
        <v>273</v>
      </c>
      <c r="AE80" s="1" t="s">
        <v>274</v>
      </c>
      <c r="AF80" s="1" t="s">
        <v>275</v>
      </c>
      <c r="AH80" s="1" t="s">
        <v>276</v>
      </c>
      <c r="AI80" s="1" t="s">
        <v>277</v>
      </c>
      <c r="AJ80" s="1" t="s">
        <v>76</v>
      </c>
      <c r="AL80" s="1">
        <v>214000</v>
      </c>
      <c r="AM80" s="1" t="s">
        <v>78</v>
      </c>
      <c r="AN80" s="1" t="s">
        <v>4316</v>
      </c>
      <c r="AO80" s="1" t="s">
        <v>4317</v>
      </c>
      <c r="AP80" s="1">
        <v>1500</v>
      </c>
      <c r="AQ80" s="1">
        <v>200</v>
      </c>
      <c r="AR80" s="1" t="s">
        <v>278</v>
      </c>
      <c r="AU80" s="1">
        <v>1</v>
      </c>
      <c r="AW80" s="1">
        <v>1</v>
      </c>
      <c r="BD80" s="1">
        <v>1</v>
      </c>
      <c r="BE80" s="1">
        <v>1</v>
      </c>
      <c r="BL80" s="1" t="s">
        <v>279</v>
      </c>
    </row>
    <row r="81" spans="1:64" x14ac:dyDescent="0.5">
      <c r="A81" s="1">
        <v>621</v>
      </c>
      <c r="B81" s="1" t="s">
        <v>264</v>
      </c>
      <c r="C81" s="2">
        <v>43545</v>
      </c>
      <c r="D81" s="1" t="s">
        <v>265</v>
      </c>
      <c r="E81" s="1" t="s">
        <v>266</v>
      </c>
      <c r="F81" s="1" t="s">
        <v>262</v>
      </c>
      <c r="G81" s="1">
        <v>10</v>
      </c>
      <c r="H81" s="1">
        <v>1</v>
      </c>
      <c r="I81" s="1" t="s">
        <v>267</v>
      </c>
      <c r="J81" s="1">
        <v>100</v>
      </c>
      <c r="K81" s="1">
        <v>30.585163000000001</v>
      </c>
      <c r="L81" s="1">
        <v>36.238415000000003</v>
      </c>
      <c r="M81" s="1" t="s">
        <v>268</v>
      </c>
      <c r="N81" s="1">
        <v>0</v>
      </c>
      <c r="O81" s="1">
        <v>37.477907000000002</v>
      </c>
      <c r="P81" s="1">
        <v>39.411562000000004</v>
      </c>
      <c r="Q81" s="1">
        <v>21400</v>
      </c>
      <c r="R81" s="1" t="s">
        <v>269</v>
      </c>
      <c r="S81" s="1" t="s">
        <v>91</v>
      </c>
      <c r="T81" s="1" t="s">
        <v>270</v>
      </c>
      <c r="U81" s="1" t="s">
        <v>182</v>
      </c>
      <c r="X81" s="1" t="s">
        <v>271</v>
      </c>
      <c r="Y81" s="1" t="s">
        <v>272</v>
      </c>
      <c r="Z81" s="1" t="s">
        <v>267</v>
      </c>
      <c r="AA81" s="1" t="s">
        <v>273</v>
      </c>
      <c r="AE81" s="1" t="s">
        <v>274</v>
      </c>
      <c r="AF81" s="1" t="s">
        <v>275</v>
      </c>
      <c r="AH81" s="1" t="s">
        <v>276</v>
      </c>
      <c r="AI81" s="1" t="s">
        <v>277</v>
      </c>
      <c r="AJ81" s="1" t="s">
        <v>76</v>
      </c>
      <c r="AL81" s="1">
        <v>214000</v>
      </c>
      <c r="AM81" s="1" t="s">
        <v>78</v>
      </c>
      <c r="AN81" s="1" t="s">
        <v>4316</v>
      </c>
      <c r="AO81" s="1" t="s">
        <v>4317</v>
      </c>
      <c r="AP81" s="1">
        <v>1500</v>
      </c>
      <c r="AQ81" s="1">
        <v>200</v>
      </c>
      <c r="AR81" s="1" t="s">
        <v>278</v>
      </c>
      <c r="AU81" s="1">
        <v>1</v>
      </c>
      <c r="AW81" s="1">
        <v>1</v>
      </c>
      <c r="BD81" s="1">
        <v>1</v>
      </c>
      <c r="BE81" s="1">
        <v>1</v>
      </c>
      <c r="BL81" s="1" t="s">
        <v>279</v>
      </c>
    </row>
    <row r="82" spans="1:64" x14ac:dyDescent="0.5">
      <c r="A82" s="1">
        <v>621</v>
      </c>
      <c r="B82" s="1" t="s">
        <v>264</v>
      </c>
      <c r="C82" s="2">
        <v>43545</v>
      </c>
      <c r="D82" s="1" t="s">
        <v>265</v>
      </c>
      <c r="E82" s="1" t="s">
        <v>266</v>
      </c>
      <c r="F82" s="1" t="s">
        <v>127</v>
      </c>
      <c r="G82" s="1">
        <v>10</v>
      </c>
      <c r="H82" s="1">
        <v>1</v>
      </c>
      <c r="I82" s="1" t="s">
        <v>267</v>
      </c>
      <c r="J82" s="1">
        <v>100</v>
      </c>
      <c r="K82" s="1">
        <v>30.585163000000001</v>
      </c>
      <c r="L82" s="1">
        <v>36.238415000000003</v>
      </c>
      <c r="M82" s="1" t="s">
        <v>268</v>
      </c>
      <c r="N82" s="1">
        <v>0</v>
      </c>
      <c r="O82" s="1">
        <v>37.477907000000002</v>
      </c>
      <c r="P82" s="1">
        <v>39.411562000000004</v>
      </c>
      <c r="Q82" s="1">
        <v>21400</v>
      </c>
      <c r="R82" s="1" t="s">
        <v>269</v>
      </c>
      <c r="S82" s="1" t="s">
        <v>91</v>
      </c>
      <c r="T82" s="1" t="s">
        <v>270</v>
      </c>
      <c r="U82" s="1" t="s">
        <v>182</v>
      </c>
      <c r="X82" s="1" t="s">
        <v>271</v>
      </c>
      <c r="Y82" s="1" t="s">
        <v>272</v>
      </c>
      <c r="Z82" s="1" t="s">
        <v>267</v>
      </c>
      <c r="AA82" s="1" t="s">
        <v>273</v>
      </c>
      <c r="AE82" s="1" t="s">
        <v>274</v>
      </c>
      <c r="AF82" s="1" t="s">
        <v>275</v>
      </c>
      <c r="AH82" s="1" t="s">
        <v>276</v>
      </c>
      <c r="AI82" s="1" t="s">
        <v>277</v>
      </c>
      <c r="AJ82" s="1" t="s">
        <v>76</v>
      </c>
      <c r="AL82" s="1">
        <v>214000</v>
      </c>
      <c r="AM82" s="1" t="s">
        <v>78</v>
      </c>
      <c r="AN82" s="1" t="s">
        <v>4316</v>
      </c>
      <c r="AO82" s="1" t="s">
        <v>4317</v>
      </c>
      <c r="AP82" s="1">
        <v>1500</v>
      </c>
      <c r="AQ82" s="1">
        <v>200</v>
      </c>
      <c r="AR82" s="1" t="s">
        <v>278</v>
      </c>
      <c r="AU82" s="1">
        <v>1</v>
      </c>
      <c r="AW82" s="1">
        <v>1</v>
      </c>
      <c r="BD82" s="1">
        <v>1</v>
      </c>
      <c r="BE82" s="1">
        <v>1</v>
      </c>
      <c r="BL82" s="1" t="s">
        <v>279</v>
      </c>
    </row>
    <row r="83" spans="1:64" x14ac:dyDescent="0.5">
      <c r="A83" s="1">
        <v>621</v>
      </c>
      <c r="B83" s="1" t="s">
        <v>264</v>
      </c>
      <c r="C83" s="2">
        <v>43545</v>
      </c>
      <c r="D83" s="1" t="s">
        <v>265</v>
      </c>
      <c r="E83" s="1" t="s">
        <v>266</v>
      </c>
      <c r="F83" s="1" t="s">
        <v>280</v>
      </c>
      <c r="G83" s="1">
        <v>10</v>
      </c>
      <c r="H83" s="1">
        <v>1</v>
      </c>
      <c r="I83" s="1" t="s">
        <v>267</v>
      </c>
      <c r="J83" s="1">
        <v>100</v>
      </c>
      <c r="K83" s="1">
        <v>30.585163000000001</v>
      </c>
      <c r="L83" s="1">
        <v>36.238415000000003</v>
      </c>
      <c r="M83" s="1" t="s">
        <v>268</v>
      </c>
      <c r="N83" s="1">
        <v>0</v>
      </c>
      <c r="O83" s="1">
        <v>37.477907000000002</v>
      </c>
      <c r="P83" s="1">
        <v>39.411562000000004</v>
      </c>
      <c r="Q83" s="1">
        <v>21400</v>
      </c>
      <c r="R83" s="1" t="s">
        <v>269</v>
      </c>
      <c r="S83" s="1" t="s">
        <v>91</v>
      </c>
      <c r="T83" s="1" t="s">
        <v>270</v>
      </c>
      <c r="U83" s="1" t="s">
        <v>182</v>
      </c>
      <c r="X83" s="1" t="s">
        <v>271</v>
      </c>
      <c r="Y83" s="1" t="s">
        <v>272</v>
      </c>
      <c r="Z83" s="1" t="s">
        <v>267</v>
      </c>
      <c r="AA83" s="1" t="s">
        <v>273</v>
      </c>
      <c r="AE83" s="1" t="s">
        <v>274</v>
      </c>
      <c r="AF83" s="1" t="s">
        <v>275</v>
      </c>
      <c r="AH83" s="1" t="s">
        <v>276</v>
      </c>
      <c r="AI83" s="1" t="s">
        <v>277</v>
      </c>
      <c r="AJ83" s="1" t="s">
        <v>76</v>
      </c>
      <c r="AL83" s="1">
        <v>214000</v>
      </c>
      <c r="AM83" s="1" t="s">
        <v>78</v>
      </c>
      <c r="AN83" s="1" t="s">
        <v>4316</v>
      </c>
      <c r="AO83" s="1" t="s">
        <v>4317</v>
      </c>
      <c r="AP83" s="1">
        <v>1500</v>
      </c>
      <c r="AQ83" s="1">
        <v>200</v>
      </c>
      <c r="AR83" s="1" t="s">
        <v>278</v>
      </c>
      <c r="AU83" s="1">
        <v>1</v>
      </c>
      <c r="AW83" s="1">
        <v>1</v>
      </c>
      <c r="BD83" s="1">
        <v>1</v>
      </c>
      <c r="BE83" s="1">
        <v>1</v>
      </c>
      <c r="BL83" s="1" t="s">
        <v>279</v>
      </c>
    </row>
    <row r="84" spans="1:64" x14ac:dyDescent="0.5">
      <c r="A84" s="1">
        <v>621</v>
      </c>
      <c r="B84" s="1" t="s">
        <v>264</v>
      </c>
      <c r="C84" s="2">
        <v>43545</v>
      </c>
      <c r="D84" s="1" t="s">
        <v>265</v>
      </c>
      <c r="E84" s="1" t="s">
        <v>266</v>
      </c>
      <c r="F84" s="1" t="s">
        <v>97</v>
      </c>
      <c r="G84" s="1">
        <v>10</v>
      </c>
      <c r="H84" s="1">
        <v>1</v>
      </c>
      <c r="I84" s="1" t="s">
        <v>267</v>
      </c>
      <c r="J84" s="1">
        <v>100</v>
      </c>
      <c r="K84" s="1">
        <v>30.585163000000001</v>
      </c>
      <c r="L84" s="1">
        <v>36.238415000000003</v>
      </c>
      <c r="M84" s="1" t="s">
        <v>268</v>
      </c>
      <c r="N84" s="1">
        <v>0</v>
      </c>
      <c r="O84" s="1">
        <v>37.477907000000002</v>
      </c>
      <c r="P84" s="1">
        <v>39.411562000000004</v>
      </c>
      <c r="Q84" s="1">
        <v>21400</v>
      </c>
      <c r="R84" s="1" t="s">
        <v>269</v>
      </c>
      <c r="S84" s="1" t="s">
        <v>91</v>
      </c>
      <c r="T84" s="1" t="s">
        <v>270</v>
      </c>
      <c r="U84" s="1" t="s">
        <v>182</v>
      </c>
      <c r="X84" s="1" t="s">
        <v>271</v>
      </c>
      <c r="Y84" s="1" t="s">
        <v>272</v>
      </c>
      <c r="Z84" s="1" t="s">
        <v>267</v>
      </c>
      <c r="AA84" s="1" t="s">
        <v>273</v>
      </c>
      <c r="AE84" s="1" t="s">
        <v>274</v>
      </c>
      <c r="AF84" s="1" t="s">
        <v>275</v>
      </c>
      <c r="AH84" s="1" t="s">
        <v>276</v>
      </c>
      <c r="AI84" s="1" t="s">
        <v>277</v>
      </c>
      <c r="AJ84" s="1" t="s">
        <v>76</v>
      </c>
      <c r="AL84" s="1">
        <v>214000</v>
      </c>
      <c r="AM84" s="1" t="s">
        <v>78</v>
      </c>
      <c r="AN84" s="1" t="s">
        <v>4316</v>
      </c>
      <c r="AO84" s="1" t="s">
        <v>4317</v>
      </c>
      <c r="AP84" s="1">
        <v>1500</v>
      </c>
      <c r="AQ84" s="1">
        <v>200</v>
      </c>
      <c r="AR84" s="1" t="s">
        <v>278</v>
      </c>
      <c r="AU84" s="1">
        <v>1</v>
      </c>
      <c r="AW84" s="1">
        <v>1</v>
      </c>
      <c r="BD84" s="1">
        <v>1</v>
      </c>
      <c r="BE84" s="1">
        <v>1</v>
      </c>
      <c r="BL84" s="1" t="s">
        <v>279</v>
      </c>
    </row>
    <row r="85" spans="1:64" x14ac:dyDescent="0.5">
      <c r="A85" s="1">
        <v>621</v>
      </c>
      <c r="B85" s="1" t="s">
        <v>264</v>
      </c>
      <c r="C85" s="2">
        <v>43545</v>
      </c>
      <c r="D85" s="1" t="s">
        <v>265</v>
      </c>
      <c r="E85" s="1" t="s">
        <v>266</v>
      </c>
      <c r="F85" s="1" t="s">
        <v>281</v>
      </c>
      <c r="G85" s="1">
        <v>10</v>
      </c>
      <c r="H85" s="1">
        <v>1</v>
      </c>
      <c r="I85" s="1" t="s">
        <v>267</v>
      </c>
      <c r="J85" s="1">
        <v>100</v>
      </c>
      <c r="K85" s="1">
        <v>30.585163000000001</v>
      </c>
      <c r="L85" s="1">
        <v>36.238415000000003</v>
      </c>
      <c r="M85" s="1" t="s">
        <v>268</v>
      </c>
      <c r="N85" s="1">
        <v>0</v>
      </c>
      <c r="O85" s="1">
        <v>37.477907000000002</v>
      </c>
      <c r="P85" s="1">
        <v>39.411562000000004</v>
      </c>
      <c r="Q85" s="1">
        <v>21400</v>
      </c>
      <c r="R85" s="1" t="s">
        <v>269</v>
      </c>
      <c r="S85" s="1" t="s">
        <v>91</v>
      </c>
      <c r="T85" s="1" t="s">
        <v>270</v>
      </c>
      <c r="U85" s="1" t="s">
        <v>182</v>
      </c>
      <c r="X85" s="1" t="s">
        <v>271</v>
      </c>
      <c r="Y85" s="1" t="s">
        <v>272</v>
      </c>
      <c r="Z85" s="1" t="s">
        <v>267</v>
      </c>
      <c r="AA85" s="1" t="s">
        <v>273</v>
      </c>
      <c r="AE85" s="1" t="s">
        <v>274</v>
      </c>
      <c r="AF85" s="1" t="s">
        <v>275</v>
      </c>
      <c r="AH85" s="1" t="s">
        <v>276</v>
      </c>
      <c r="AI85" s="1" t="s">
        <v>277</v>
      </c>
      <c r="AJ85" s="1" t="s">
        <v>76</v>
      </c>
      <c r="AL85" s="1">
        <v>214000</v>
      </c>
      <c r="AM85" s="1" t="s">
        <v>78</v>
      </c>
      <c r="AN85" s="1" t="s">
        <v>4316</v>
      </c>
      <c r="AO85" s="1" t="s">
        <v>4317</v>
      </c>
      <c r="AP85" s="1">
        <v>1500</v>
      </c>
      <c r="AQ85" s="1">
        <v>200</v>
      </c>
      <c r="AR85" s="1" t="s">
        <v>278</v>
      </c>
      <c r="AU85" s="1">
        <v>1</v>
      </c>
      <c r="AW85" s="1">
        <v>1</v>
      </c>
      <c r="BD85" s="1">
        <v>1</v>
      </c>
      <c r="BE85" s="1">
        <v>1</v>
      </c>
      <c r="BL85" s="1" t="s">
        <v>279</v>
      </c>
    </row>
    <row r="86" spans="1:64" x14ac:dyDescent="0.5">
      <c r="A86" s="1">
        <v>621</v>
      </c>
      <c r="B86" s="1" t="s">
        <v>264</v>
      </c>
      <c r="C86" s="2">
        <v>43545</v>
      </c>
      <c r="D86" s="1" t="s">
        <v>265</v>
      </c>
      <c r="E86" s="1" t="s">
        <v>266</v>
      </c>
      <c r="F86" s="1" t="s">
        <v>282</v>
      </c>
      <c r="G86" s="1">
        <v>10</v>
      </c>
      <c r="H86" s="1">
        <v>1</v>
      </c>
      <c r="I86" s="1" t="s">
        <v>267</v>
      </c>
      <c r="J86" s="1">
        <v>100</v>
      </c>
      <c r="K86" s="1">
        <v>30.585163000000001</v>
      </c>
      <c r="L86" s="1">
        <v>36.238415000000003</v>
      </c>
      <c r="M86" s="1" t="s">
        <v>268</v>
      </c>
      <c r="N86" s="1">
        <v>0</v>
      </c>
      <c r="O86" s="1">
        <v>37.477907000000002</v>
      </c>
      <c r="P86" s="1">
        <v>39.411562000000004</v>
      </c>
      <c r="Q86" s="1">
        <v>21400</v>
      </c>
      <c r="R86" s="1" t="s">
        <v>269</v>
      </c>
      <c r="S86" s="1" t="s">
        <v>91</v>
      </c>
      <c r="T86" s="1" t="s">
        <v>270</v>
      </c>
      <c r="U86" s="1" t="s">
        <v>182</v>
      </c>
      <c r="X86" s="1" t="s">
        <v>271</v>
      </c>
      <c r="Y86" s="1" t="s">
        <v>272</v>
      </c>
      <c r="Z86" s="1" t="s">
        <v>267</v>
      </c>
      <c r="AA86" s="1" t="s">
        <v>273</v>
      </c>
      <c r="AE86" s="1" t="s">
        <v>274</v>
      </c>
      <c r="AF86" s="1" t="s">
        <v>275</v>
      </c>
      <c r="AH86" s="1" t="s">
        <v>276</v>
      </c>
      <c r="AI86" s="1" t="s">
        <v>277</v>
      </c>
      <c r="AJ86" s="1" t="s">
        <v>76</v>
      </c>
      <c r="AL86" s="1">
        <v>214000</v>
      </c>
      <c r="AM86" s="1" t="s">
        <v>78</v>
      </c>
      <c r="AN86" s="1" t="s">
        <v>4316</v>
      </c>
      <c r="AO86" s="1" t="s">
        <v>4317</v>
      </c>
      <c r="AP86" s="1">
        <v>1500</v>
      </c>
      <c r="AQ86" s="1">
        <v>200</v>
      </c>
      <c r="AR86" s="1" t="s">
        <v>278</v>
      </c>
      <c r="AU86" s="1">
        <v>1</v>
      </c>
      <c r="AW86" s="1">
        <v>1</v>
      </c>
      <c r="BD86" s="1">
        <v>1</v>
      </c>
      <c r="BE86" s="1">
        <v>1</v>
      </c>
      <c r="BL86" s="1" t="s">
        <v>279</v>
      </c>
    </row>
    <row r="87" spans="1:64" x14ac:dyDescent="0.5">
      <c r="A87" s="1">
        <v>621</v>
      </c>
      <c r="B87" s="1" t="s">
        <v>264</v>
      </c>
      <c r="C87" s="2">
        <v>43545</v>
      </c>
      <c r="D87" s="1" t="s">
        <v>265</v>
      </c>
      <c r="E87" s="1" t="s">
        <v>266</v>
      </c>
      <c r="F87" s="1" t="s">
        <v>237</v>
      </c>
      <c r="G87" s="1">
        <v>10</v>
      </c>
      <c r="H87" s="1">
        <v>1</v>
      </c>
      <c r="I87" s="1" t="s">
        <v>267</v>
      </c>
      <c r="J87" s="1">
        <v>100</v>
      </c>
      <c r="K87" s="1">
        <v>30.585163000000001</v>
      </c>
      <c r="L87" s="1">
        <v>36.238415000000003</v>
      </c>
      <c r="M87" s="1" t="s">
        <v>268</v>
      </c>
      <c r="N87" s="1">
        <v>0</v>
      </c>
      <c r="O87" s="1">
        <v>37.477907000000002</v>
      </c>
      <c r="P87" s="1">
        <v>39.411562000000004</v>
      </c>
      <c r="Q87" s="1">
        <v>21400</v>
      </c>
      <c r="R87" s="1" t="s">
        <v>269</v>
      </c>
      <c r="S87" s="1" t="s">
        <v>91</v>
      </c>
      <c r="T87" s="1" t="s">
        <v>270</v>
      </c>
      <c r="U87" s="1" t="s">
        <v>182</v>
      </c>
      <c r="X87" s="1" t="s">
        <v>271</v>
      </c>
      <c r="Y87" s="1" t="s">
        <v>272</v>
      </c>
      <c r="Z87" s="1" t="s">
        <v>267</v>
      </c>
      <c r="AA87" s="1" t="s">
        <v>273</v>
      </c>
      <c r="AE87" s="1" t="s">
        <v>274</v>
      </c>
      <c r="AF87" s="1" t="s">
        <v>275</v>
      </c>
      <c r="AH87" s="1" t="s">
        <v>276</v>
      </c>
      <c r="AI87" s="1" t="s">
        <v>277</v>
      </c>
      <c r="AJ87" s="1" t="s">
        <v>76</v>
      </c>
      <c r="AL87" s="1">
        <v>214000</v>
      </c>
      <c r="AM87" s="1" t="s">
        <v>78</v>
      </c>
      <c r="AN87" s="1" t="s">
        <v>4316</v>
      </c>
      <c r="AO87" s="1" t="s">
        <v>4317</v>
      </c>
      <c r="AP87" s="1">
        <v>1500</v>
      </c>
      <c r="AQ87" s="1">
        <v>200</v>
      </c>
      <c r="AR87" s="1" t="s">
        <v>278</v>
      </c>
      <c r="AU87" s="1">
        <v>1</v>
      </c>
      <c r="AW87" s="1">
        <v>1</v>
      </c>
      <c r="BD87" s="1">
        <v>1</v>
      </c>
      <c r="BE87" s="1">
        <v>1</v>
      </c>
      <c r="BL87" s="1" t="s">
        <v>279</v>
      </c>
    </row>
    <row r="88" spans="1:64" x14ac:dyDescent="0.5">
      <c r="A88" s="1">
        <v>621</v>
      </c>
      <c r="B88" s="1" t="s">
        <v>264</v>
      </c>
      <c r="C88" s="2">
        <v>43545</v>
      </c>
      <c r="D88" s="1" t="s">
        <v>265</v>
      </c>
      <c r="E88" s="1" t="s">
        <v>266</v>
      </c>
      <c r="F88" s="1" t="s">
        <v>283</v>
      </c>
      <c r="G88" s="1">
        <v>10</v>
      </c>
      <c r="H88" s="1">
        <v>1</v>
      </c>
      <c r="I88" s="1" t="s">
        <v>267</v>
      </c>
      <c r="J88" s="1">
        <v>100</v>
      </c>
      <c r="K88" s="1">
        <v>30.585163000000001</v>
      </c>
      <c r="L88" s="1">
        <v>36.238415000000003</v>
      </c>
      <c r="M88" s="1" t="s">
        <v>268</v>
      </c>
      <c r="N88" s="1">
        <v>0</v>
      </c>
      <c r="O88" s="1">
        <v>37.477907000000002</v>
      </c>
      <c r="P88" s="1">
        <v>39.411562000000004</v>
      </c>
      <c r="Q88" s="1">
        <v>21400</v>
      </c>
      <c r="R88" s="1" t="s">
        <v>269</v>
      </c>
      <c r="S88" s="1" t="s">
        <v>91</v>
      </c>
      <c r="T88" s="1" t="s">
        <v>270</v>
      </c>
      <c r="U88" s="1" t="s">
        <v>182</v>
      </c>
      <c r="X88" s="1" t="s">
        <v>271</v>
      </c>
      <c r="Y88" s="1" t="s">
        <v>272</v>
      </c>
      <c r="Z88" s="1" t="s">
        <v>267</v>
      </c>
      <c r="AA88" s="1" t="s">
        <v>273</v>
      </c>
      <c r="AE88" s="1" t="s">
        <v>274</v>
      </c>
      <c r="AF88" s="1" t="s">
        <v>275</v>
      </c>
      <c r="AH88" s="1" t="s">
        <v>276</v>
      </c>
      <c r="AI88" s="1" t="s">
        <v>277</v>
      </c>
      <c r="AJ88" s="1" t="s">
        <v>76</v>
      </c>
      <c r="AL88" s="1">
        <v>214000</v>
      </c>
      <c r="AM88" s="1" t="s">
        <v>78</v>
      </c>
      <c r="AN88" s="1" t="s">
        <v>4316</v>
      </c>
      <c r="AO88" s="1" t="s">
        <v>4317</v>
      </c>
      <c r="AP88" s="1">
        <v>1500</v>
      </c>
      <c r="AQ88" s="1">
        <v>200</v>
      </c>
      <c r="AR88" s="1" t="s">
        <v>278</v>
      </c>
      <c r="AU88" s="1">
        <v>1</v>
      </c>
      <c r="AW88" s="1">
        <v>1</v>
      </c>
      <c r="BD88" s="1">
        <v>1</v>
      </c>
      <c r="BE88" s="1">
        <v>1</v>
      </c>
      <c r="BL88" s="1" t="s">
        <v>279</v>
      </c>
    </row>
    <row r="89" spans="1:64" x14ac:dyDescent="0.5">
      <c r="A89" s="1">
        <v>621</v>
      </c>
      <c r="B89" s="1" t="s">
        <v>264</v>
      </c>
      <c r="C89" s="2">
        <v>43545</v>
      </c>
      <c r="D89" s="1" t="s">
        <v>265</v>
      </c>
      <c r="E89" s="1" t="s">
        <v>266</v>
      </c>
      <c r="F89" s="1" t="s">
        <v>128</v>
      </c>
      <c r="G89" s="1">
        <v>10</v>
      </c>
      <c r="H89" s="1">
        <v>1</v>
      </c>
      <c r="I89" s="1" t="s">
        <v>267</v>
      </c>
      <c r="J89" s="1">
        <v>100</v>
      </c>
      <c r="K89" s="1">
        <v>30.585163000000001</v>
      </c>
      <c r="L89" s="1">
        <v>36.238415000000003</v>
      </c>
      <c r="M89" s="1" t="s">
        <v>268</v>
      </c>
      <c r="N89" s="1">
        <v>0</v>
      </c>
      <c r="O89" s="1">
        <v>37.477907000000002</v>
      </c>
      <c r="P89" s="1">
        <v>39.411562000000004</v>
      </c>
      <c r="Q89" s="1">
        <v>21400</v>
      </c>
      <c r="R89" s="1" t="s">
        <v>269</v>
      </c>
      <c r="S89" s="1" t="s">
        <v>91</v>
      </c>
      <c r="T89" s="1" t="s">
        <v>270</v>
      </c>
      <c r="U89" s="1" t="s">
        <v>182</v>
      </c>
      <c r="X89" s="1" t="s">
        <v>271</v>
      </c>
      <c r="Y89" s="1" t="s">
        <v>272</v>
      </c>
      <c r="Z89" s="1" t="s">
        <v>267</v>
      </c>
      <c r="AA89" s="1" t="s">
        <v>273</v>
      </c>
      <c r="AE89" s="1" t="s">
        <v>274</v>
      </c>
      <c r="AF89" s="1" t="s">
        <v>275</v>
      </c>
      <c r="AH89" s="1" t="s">
        <v>276</v>
      </c>
      <c r="AI89" s="1" t="s">
        <v>277</v>
      </c>
      <c r="AJ89" s="1" t="s">
        <v>76</v>
      </c>
      <c r="AL89" s="1">
        <v>214000</v>
      </c>
      <c r="AM89" s="1" t="s">
        <v>78</v>
      </c>
      <c r="AN89" s="1" t="s">
        <v>4316</v>
      </c>
      <c r="AO89" s="1" t="s">
        <v>4317</v>
      </c>
      <c r="AP89" s="1">
        <v>1500</v>
      </c>
      <c r="AQ89" s="1">
        <v>200</v>
      </c>
      <c r="AR89" s="1" t="s">
        <v>278</v>
      </c>
      <c r="AU89" s="1">
        <v>1</v>
      </c>
      <c r="AW89" s="1">
        <v>1</v>
      </c>
      <c r="BD89" s="1">
        <v>1</v>
      </c>
      <c r="BE89" s="1">
        <v>1</v>
      </c>
      <c r="BL89" s="1" t="s">
        <v>279</v>
      </c>
    </row>
    <row r="90" spans="1:64" x14ac:dyDescent="0.5">
      <c r="A90" s="1">
        <v>564</v>
      </c>
      <c r="B90" s="1" t="s">
        <v>284</v>
      </c>
      <c r="C90" s="2">
        <v>43579</v>
      </c>
      <c r="D90" s="1" t="s">
        <v>285</v>
      </c>
      <c r="E90" s="1" t="s">
        <v>286</v>
      </c>
      <c r="F90" s="1" t="s">
        <v>98</v>
      </c>
      <c r="G90" s="1">
        <v>45</v>
      </c>
      <c r="H90" s="1">
        <v>1</v>
      </c>
      <c r="I90" s="1" t="s">
        <v>169</v>
      </c>
      <c r="J90" s="1">
        <v>100</v>
      </c>
      <c r="K90" s="1">
        <v>9.0819989999999997</v>
      </c>
      <c r="L90" s="1">
        <v>8.6752769999999995</v>
      </c>
      <c r="M90" s="1" t="s">
        <v>69</v>
      </c>
      <c r="N90" s="1">
        <v>0</v>
      </c>
      <c r="O90" s="1">
        <v>2.6272389999999999</v>
      </c>
      <c r="P90" s="1">
        <v>23.381664000000001</v>
      </c>
      <c r="Q90" s="1">
        <v>3375000</v>
      </c>
      <c r="R90" s="1" t="s">
        <v>287</v>
      </c>
      <c r="S90" s="1" t="s">
        <v>91</v>
      </c>
      <c r="U90" s="1" t="s">
        <v>182</v>
      </c>
      <c r="W90" s="1" t="s">
        <v>183</v>
      </c>
      <c r="X90" s="1" t="s">
        <v>288</v>
      </c>
      <c r="Z90" s="1" t="s">
        <v>169</v>
      </c>
      <c r="AA90" s="1" t="s">
        <v>289</v>
      </c>
      <c r="AJ90" s="1" t="s">
        <v>76</v>
      </c>
      <c r="AK90" s="1" t="s">
        <v>290</v>
      </c>
      <c r="AL90" s="1">
        <v>7500000</v>
      </c>
      <c r="AM90" s="1" t="s">
        <v>78</v>
      </c>
      <c r="AN90" s="1" t="s">
        <v>4318</v>
      </c>
      <c r="AO90" s="1" t="s">
        <v>4319</v>
      </c>
      <c r="AP90" s="1">
        <v>300000</v>
      </c>
      <c r="AS90" s="1">
        <v>1</v>
      </c>
      <c r="AT90" s="1">
        <v>1</v>
      </c>
      <c r="AU90" s="1">
        <v>1</v>
      </c>
      <c r="AV90" s="1">
        <v>1</v>
      </c>
      <c r="AW90" s="1">
        <v>1</v>
      </c>
      <c r="AX90" s="1">
        <v>1</v>
      </c>
    </row>
    <row r="91" spans="1:64" x14ac:dyDescent="0.5">
      <c r="A91" s="1">
        <v>564</v>
      </c>
      <c r="B91" s="1" t="s">
        <v>284</v>
      </c>
      <c r="C91" s="2">
        <v>43579</v>
      </c>
      <c r="D91" s="1" t="s">
        <v>285</v>
      </c>
      <c r="E91" s="1" t="s">
        <v>286</v>
      </c>
      <c r="F91" s="1" t="s">
        <v>291</v>
      </c>
      <c r="G91" s="1">
        <v>55</v>
      </c>
      <c r="H91" s="1">
        <v>1</v>
      </c>
      <c r="I91" s="1" t="s">
        <v>169</v>
      </c>
      <c r="J91" s="1">
        <v>100</v>
      </c>
      <c r="K91" s="1">
        <v>9.0819989999999997</v>
      </c>
      <c r="L91" s="1">
        <v>8.6752769999999995</v>
      </c>
      <c r="M91" s="1" t="s">
        <v>69</v>
      </c>
      <c r="N91" s="1">
        <v>0</v>
      </c>
      <c r="O91" s="1">
        <v>2.6272389999999999</v>
      </c>
      <c r="P91" s="1">
        <v>23.381664000000001</v>
      </c>
      <c r="Q91" s="1">
        <v>4125000</v>
      </c>
      <c r="R91" s="1" t="s">
        <v>287</v>
      </c>
      <c r="S91" s="1" t="s">
        <v>91</v>
      </c>
      <c r="U91" s="1" t="s">
        <v>182</v>
      </c>
      <c r="W91" s="1" t="s">
        <v>183</v>
      </c>
      <c r="X91" s="1" t="s">
        <v>288</v>
      </c>
      <c r="Z91" s="1" t="s">
        <v>169</v>
      </c>
      <c r="AA91" s="1" t="s">
        <v>289</v>
      </c>
      <c r="AJ91" s="1" t="s">
        <v>76</v>
      </c>
      <c r="AK91" s="1" t="s">
        <v>290</v>
      </c>
      <c r="AL91" s="1">
        <v>7500000</v>
      </c>
      <c r="AM91" s="1" t="s">
        <v>78</v>
      </c>
      <c r="AN91" s="1" t="s">
        <v>4318</v>
      </c>
      <c r="AO91" s="1" t="s">
        <v>4319</v>
      </c>
      <c r="AP91" s="1">
        <v>300000</v>
      </c>
      <c r="AS91" s="1">
        <v>1</v>
      </c>
      <c r="AT91" s="1">
        <v>1</v>
      </c>
      <c r="AU91" s="1">
        <v>1</v>
      </c>
      <c r="AV91" s="1">
        <v>1</v>
      </c>
      <c r="AW91" s="1">
        <v>1</v>
      </c>
      <c r="AX91" s="1">
        <v>1</v>
      </c>
    </row>
    <row r="92" spans="1:64" x14ac:dyDescent="0.5">
      <c r="A92" s="1">
        <v>565</v>
      </c>
      <c r="B92" s="1" t="s">
        <v>292</v>
      </c>
      <c r="C92" s="2">
        <v>43579</v>
      </c>
      <c r="D92" s="1" t="s">
        <v>293</v>
      </c>
      <c r="E92" s="1" t="s">
        <v>294</v>
      </c>
      <c r="F92" s="1" t="s">
        <v>291</v>
      </c>
      <c r="G92" s="1">
        <v>100</v>
      </c>
      <c r="H92" s="1">
        <v>1</v>
      </c>
      <c r="I92" s="1" t="s">
        <v>295</v>
      </c>
      <c r="J92" s="1">
        <v>100</v>
      </c>
      <c r="K92" s="1">
        <v>7.5172420000000004</v>
      </c>
      <c r="L92" s="1">
        <v>80.779494</v>
      </c>
      <c r="M92" s="1" t="s">
        <v>114</v>
      </c>
      <c r="N92" s="1">
        <v>0</v>
      </c>
      <c r="O92" s="1">
        <v>25.384855999999999</v>
      </c>
      <c r="P92" s="1">
        <v>68.458809000000002</v>
      </c>
      <c r="Q92" s="1">
        <v>900000</v>
      </c>
      <c r="R92" s="1" t="s">
        <v>287</v>
      </c>
      <c r="S92" s="1" t="s">
        <v>91</v>
      </c>
      <c r="T92" s="1" t="s">
        <v>296</v>
      </c>
      <c r="U92" s="1" t="s">
        <v>182</v>
      </c>
      <c r="W92" s="1" t="s">
        <v>183</v>
      </c>
      <c r="X92" s="1" t="s">
        <v>297</v>
      </c>
      <c r="Z92" s="1" t="s">
        <v>295</v>
      </c>
      <c r="AA92" s="1" t="s">
        <v>298</v>
      </c>
      <c r="AJ92" s="1" t="s">
        <v>76</v>
      </c>
      <c r="AK92" s="1" t="s">
        <v>299</v>
      </c>
      <c r="AL92" s="1">
        <v>900000</v>
      </c>
      <c r="AM92" s="1" t="s">
        <v>78</v>
      </c>
      <c r="AN92" s="1" t="s">
        <v>4320</v>
      </c>
      <c r="AO92" s="1" t="s">
        <v>4321</v>
      </c>
      <c r="AS92" s="1">
        <v>1</v>
      </c>
      <c r="AT92" s="1">
        <v>1</v>
      </c>
    </row>
    <row r="93" spans="1:64" x14ac:dyDescent="0.5">
      <c r="A93" s="1">
        <v>141</v>
      </c>
      <c r="B93" s="1" t="s">
        <v>300</v>
      </c>
      <c r="C93" s="2">
        <v>43371</v>
      </c>
      <c r="D93" s="1" t="s">
        <v>301</v>
      </c>
      <c r="E93" s="1" t="s">
        <v>302</v>
      </c>
      <c r="F93" s="1" t="s">
        <v>102</v>
      </c>
      <c r="G93" s="1">
        <v>100</v>
      </c>
      <c r="H93" s="1">
        <v>0</v>
      </c>
      <c r="M93" s="1" t="s">
        <v>110</v>
      </c>
      <c r="N93" s="1">
        <v>12.5</v>
      </c>
      <c r="O93" s="1">
        <v>26.625188000000001</v>
      </c>
      <c r="P93" s="1">
        <v>6.809552</v>
      </c>
      <c r="Q93" s="1">
        <v>11942959.380000001</v>
      </c>
      <c r="R93" s="1" t="s">
        <v>303</v>
      </c>
      <c r="S93" s="1" t="s">
        <v>91</v>
      </c>
      <c r="T93" s="1" t="s">
        <v>104</v>
      </c>
      <c r="U93" s="1" t="s">
        <v>105</v>
      </c>
      <c r="X93" s="1" t="s">
        <v>304</v>
      </c>
      <c r="Z93" s="1" t="s">
        <v>110</v>
      </c>
      <c r="AA93" s="1" t="s">
        <v>305</v>
      </c>
      <c r="AJ93" s="1" t="s">
        <v>76</v>
      </c>
      <c r="AK93" s="1" t="s">
        <v>306</v>
      </c>
      <c r="AL93" s="1">
        <v>95543675</v>
      </c>
      <c r="AM93" s="1" t="s">
        <v>78</v>
      </c>
      <c r="AN93" s="1" t="s">
        <v>4322</v>
      </c>
      <c r="AO93" s="1" t="s">
        <v>4323</v>
      </c>
    </row>
    <row r="94" spans="1:64" x14ac:dyDescent="0.5">
      <c r="A94" s="1">
        <v>141</v>
      </c>
      <c r="B94" s="1" t="s">
        <v>300</v>
      </c>
      <c r="C94" s="2">
        <v>43371</v>
      </c>
      <c r="D94" s="1" t="s">
        <v>301</v>
      </c>
      <c r="E94" s="1" t="s">
        <v>302</v>
      </c>
      <c r="F94" s="1" t="s">
        <v>102</v>
      </c>
      <c r="G94" s="1">
        <v>100</v>
      </c>
      <c r="H94" s="1">
        <v>0</v>
      </c>
      <c r="M94" s="1" t="s">
        <v>114</v>
      </c>
      <c r="N94" s="1">
        <v>6.25</v>
      </c>
      <c r="O94" s="1">
        <v>25.384855999999999</v>
      </c>
      <c r="P94" s="1">
        <v>68.458809000000002</v>
      </c>
      <c r="Q94" s="1">
        <v>5971479.6900000004</v>
      </c>
      <c r="R94" s="1" t="s">
        <v>303</v>
      </c>
      <c r="S94" s="1" t="s">
        <v>91</v>
      </c>
      <c r="T94" s="1" t="s">
        <v>104</v>
      </c>
      <c r="U94" s="1" t="s">
        <v>105</v>
      </c>
      <c r="X94" s="1" t="s">
        <v>304</v>
      </c>
      <c r="Z94" s="1" t="s">
        <v>114</v>
      </c>
      <c r="AA94" s="1" t="s">
        <v>305</v>
      </c>
      <c r="AJ94" s="1" t="s">
        <v>76</v>
      </c>
      <c r="AK94" s="1" t="s">
        <v>306</v>
      </c>
      <c r="AL94" s="1">
        <v>95543675</v>
      </c>
      <c r="AM94" s="1" t="s">
        <v>78</v>
      </c>
      <c r="AN94" s="1" t="s">
        <v>4322</v>
      </c>
      <c r="AO94" s="1" t="s">
        <v>4323</v>
      </c>
    </row>
    <row r="95" spans="1:64" x14ac:dyDescent="0.5">
      <c r="A95" s="1">
        <v>141</v>
      </c>
      <c r="B95" s="1" t="s">
        <v>300</v>
      </c>
      <c r="C95" s="2">
        <v>43371</v>
      </c>
      <c r="D95" s="1" t="s">
        <v>301</v>
      </c>
      <c r="E95" s="1" t="s">
        <v>302</v>
      </c>
      <c r="F95" s="1" t="s">
        <v>102</v>
      </c>
      <c r="G95" s="1">
        <v>100</v>
      </c>
      <c r="H95" s="1">
        <v>0</v>
      </c>
      <c r="M95" s="1" t="s">
        <v>69</v>
      </c>
      <c r="N95" s="1">
        <v>12.5</v>
      </c>
      <c r="O95" s="1">
        <v>2.6272389999999999</v>
      </c>
      <c r="P95" s="1">
        <v>23.381664000000001</v>
      </c>
      <c r="Q95" s="1">
        <v>11942959.380000001</v>
      </c>
      <c r="R95" s="1" t="s">
        <v>303</v>
      </c>
      <c r="S95" s="1" t="s">
        <v>91</v>
      </c>
      <c r="T95" s="1" t="s">
        <v>104</v>
      </c>
      <c r="U95" s="1" t="s">
        <v>105</v>
      </c>
      <c r="X95" s="1" t="s">
        <v>304</v>
      </c>
      <c r="Z95" s="1" t="s">
        <v>69</v>
      </c>
      <c r="AA95" s="1" t="s">
        <v>305</v>
      </c>
      <c r="AJ95" s="1" t="s">
        <v>76</v>
      </c>
      <c r="AK95" s="1" t="s">
        <v>306</v>
      </c>
      <c r="AL95" s="1">
        <v>95543675</v>
      </c>
      <c r="AM95" s="1" t="s">
        <v>78</v>
      </c>
      <c r="AN95" s="1" t="s">
        <v>4322</v>
      </c>
      <c r="AO95" s="1" t="s">
        <v>4323</v>
      </c>
    </row>
    <row r="96" spans="1:64" x14ac:dyDescent="0.5">
      <c r="A96" s="1">
        <v>141</v>
      </c>
      <c r="B96" s="1" t="s">
        <v>300</v>
      </c>
      <c r="C96" s="2">
        <v>43371</v>
      </c>
      <c r="D96" s="1" t="s">
        <v>301</v>
      </c>
      <c r="E96" s="1" t="s">
        <v>302</v>
      </c>
      <c r="F96" s="1" t="s">
        <v>102</v>
      </c>
      <c r="G96" s="1">
        <v>100</v>
      </c>
      <c r="H96" s="1">
        <v>0</v>
      </c>
      <c r="M96" s="1" t="s">
        <v>307</v>
      </c>
      <c r="N96" s="1">
        <v>25</v>
      </c>
      <c r="O96" s="1">
        <v>48.122632000000003</v>
      </c>
      <c r="P96" s="1">
        <v>30.108753</v>
      </c>
      <c r="Q96" s="1">
        <v>23885918.75</v>
      </c>
      <c r="R96" s="1" t="s">
        <v>303</v>
      </c>
      <c r="S96" s="1" t="s">
        <v>91</v>
      </c>
      <c r="T96" s="1" t="s">
        <v>104</v>
      </c>
      <c r="U96" s="1" t="s">
        <v>105</v>
      </c>
      <c r="X96" s="1" t="s">
        <v>304</v>
      </c>
      <c r="Z96" s="1" t="s">
        <v>307</v>
      </c>
      <c r="AA96" s="1" t="s">
        <v>305</v>
      </c>
      <c r="AJ96" s="1" t="s">
        <v>76</v>
      </c>
      <c r="AK96" s="1" t="s">
        <v>306</v>
      </c>
      <c r="AL96" s="1">
        <v>95543675</v>
      </c>
      <c r="AM96" s="1" t="s">
        <v>78</v>
      </c>
      <c r="AN96" s="1" t="s">
        <v>4322</v>
      </c>
      <c r="AO96" s="1" t="s">
        <v>4323</v>
      </c>
    </row>
    <row r="97" spans="1:41" x14ac:dyDescent="0.5">
      <c r="A97" s="1">
        <v>141</v>
      </c>
      <c r="B97" s="1" t="s">
        <v>300</v>
      </c>
      <c r="C97" s="2">
        <v>43371</v>
      </c>
      <c r="D97" s="1" t="s">
        <v>301</v>
      </c>
      <c r="E97" s="1" t="s">
        <v>302</v>
      </c>
      <c r="F97" s="1" t="s">
        <v>102</v>
      </c>
      <c r="G97" s="1">
        <v>100</v>
      </c>
      <c r="H97" s="1">
        <v>0</v>
      </c>
      <c r="M97" s="1" t="s">
        <v>111</v>
      </c>
      <c r="N97" s="1">
        <v>6.25</v>
      </c>
      <c r="O97" s="1">
        <v>43.890490999999997</v>
      </c>
      <c r="P97" s="1">
        <v>71.138231000000005</v>
      </c>
      <c r="Q97" s="1">
        <v>5971479.6900000004</v>
      </c>
      <c r="R97" s="1" t="s">
        <v>303</v>
      </c>
      <c r="S97" s="1" t="s">
        <v>91</v>
      </c>
      <c r="T97" s="1" t="s">
        <v>104</v>
      </c>
      <c r="U97" s="1" t="s">
        <v>105</v>
      </c>
      <c r="X97" s="1" t="s">
        <v>304</v>
      </c>
      <c r="Z97" s="1" t="s">
        <v>111</v>
      </c>
      <c r="AA97" s="1" t="s">
        <v>305</v>
      </c>
      <c r="AJ97" s="1" t="s">
        <v>76</v>
      </c>
      <c r="AK97" s="1" t="s">
        <v>306</v>
      </c>
      <c r="AL97" s="1">
        <v>95543675</v>
      </c>
      <c r="AM97" s="1" t="s">
        <v>78</v>
      </c>
      <c r="AN97" s="1" t="s">
        <v>4322</v>
      </c>
      <c r="AO97" s="1" t="s">
        <v>4323</v>
      </c>
    </row>
    <row r="98" spans="1:41" x14ac:dyDescent="0.5">
      <c r="A98" s="1">
        <v>141</v>
      </c>
      <c r="B98" s="1" t="s">
        <v>300</v>
      </c>
      <c r="C98" s="2">
        <v>43371</v>
      </c>
      <c r="D98" s="1" t="s">
        <v>301</v>
      </c>
      <c r="E98" s="1" t="s">
        <v>302</v>
      </c>
      <c r="F98" s="1" t="s">
        <v>102</v>
      </c>
      <c r="G98" s="1">
        <v>100</v>
      </c>
      <c r="H98" s="1">
        <v>0</v>
      </c>
      <c r="M98" s="1" t="s">
        <v>113</v>
      </c>
      <c r="N98" s="1">
        <v>6.25</v>
      </c>
      <c r="O98" s="1">
        <v>10.278548000000001</v>
      </c>
      <c r="P98" s="1">
        <v>102.006446</v>
      </c>
      <c r="Q98" s="1">
        <v>5971479.6900000004</v>
      </c>
      <c r="R98" s="1" t="s">
        <v>303</v>
      </c>
      <c r="S98" s="1" t="s">
        <v>91</v>
      </c>
      <c r="T98" s="1" t="s">
        <v>104</v>
      </c>
      <c r="U98" s="1" t="s">
        <v>105</v>
      </c>
      <c r="X98" s="1" t="s">
        <v>304</v>
      </c>
      <c r="Z98" s="1" t="s">
        <v>113</v>
      </c>
      <c r="AA98" s="1" t="s">
        <v>305</v>
      </c>
      <c r="AJ98" s="1" t="s">
        <v>76</v>
      </c>
      <c r="AK98" s="1" t="s">
        <v>306</v>
      </c>
      <c r="AL98" s="1">
        <v>95543675</v>
      </c>
      <c r="AM98" s="1" t="s">
        <v>78</v>
      </c>
      <c r="AN98" s="1" t="s">
        <v>4322</v>
      </c>
      <c r="AO98" s="1" t="s">
        <v>4323</v>
      </c>
    </row>
    <row r="99" spans="1:41" x14ac:dyDescent="0.5">
      <c r="A99" s="1">
        <v>141</v>
      </c>
      <c r="B99" s="1" t="s">
        <v>300</v>
      </c>
      <c r="C99" s="2">
        <v>43371</v>
      </c>
      <c r="D99" s="1" t="s">
        <v>301</v>
      </c>
      <c r="E99" s="1" t="s">
        <v>302</v>
      </c>
      <c r="F99" s="1" t="s">
        <v>102</v>
      </c>
      <c r="G99" s="1">
        <v>100</v>
      </c>
      <c r="H99" s="1">
        <v>0</v>
      </c>
      <c r="M99" s="1" t="s">
        <v>112</v>
      </c>
      <c r="N99" s="1">
        <v>6.25</v>
      </c>
      <c r="O99" s="1">
        <v>45.052331000000002</v>
      </c>
      <c r="P99" s="1">
        <v>118.90412999999999</v>
      </c>
      <c r="Q99" s="1">
        <v>5971479.6900000004</v>
      </c>
      <c r="R99" s="1" t="s">
        <v>303</v>
      </c>
      <c r="S99" s="1" t="s">
        <v>91</v>
      </c>
      <c r="T99" s="1" t="s">
        <v>104</v>
      </c>
      <c r="U99" s="1" t="s">
        <v>105</v>
      </c>
      <c r="X99" s="1" t="s">
        <v>304</v>
      </c>
      <c r="Z99" s="1" t="s">
        <v>112</v>
      </c>
      <c r="AA99" s="1" t="s">
        <v>305</v>
      </c>
      <c r="AJ99" s="1" t="s">
        <v>76</v>
      </c>
      <c r="AK99" s="1" t="s">
        <v>306</v>
      </c>
      <c r="AL99" s="1">
        <v>95543675</v>
      </c>
      <c r="AM99" s="1" t="s">
        <v>78</v>
      </c>
      <c r="AN99" s="1" t="s">
        <v>4322</v>
      </c>
      <c r="AO99" s="1" t="s">
        <v>4323</v>
      </c>
    </row>
    <row r="100" spans="1:41" x14ac:dyDescent="0.5">
      <c r="A100" s="1">
        <v>141</v>
      </c>
      <c r="B100" s="1" t="s">
        <v>300</v>
      </c>
      <c r="C100" s="2">
        <v>43371</v>
      </c>
      <c r="D100" s="1" t="s">
        <v>301</v>
      </c>
      <c r="E100" s="1" t="s">
        <v>302</v>
      </c>
      <c r="F100" s="1" t="s">
        <v>102</v>
      </c>
      <c r="G100" s="1">
        <v>100</v>
      </c>
      <c r="H100" s="1">
        <v>0</v>
      </c>
      <c r="M100" s="1" t="s">
        <v>84</v>
      </c>
      <c r="N100" s="1">
        <v>12.5</v>
      </c>
      <c r="O100" s="1">
        <v>-15.623037</v>
      </c>
      <c r="P100" s="1">
        <v>-59.0625</v>
      </c>
      <c r="Q100" s="1">
        <v>11942959.380000001</v>
      </c>
      <c r="R100" s="1" t="s">
        <v>303</v>
      </c>
      <c r="S100" s="1" t="s">
        <v>91</v>
      </c>
      <c r="T100" s="1" t="s">
        <v>104</v>
      </c>
      <c r="U100" s="1" t="s">
        <v>105</v>
      </c>
      <c r="X100" s="1" t="s">
        <v>304</v>
      </c>
      <c r="Z100" s="1" t="s">
        <v>84</v>
      </c>
      <c r="AA100" s="1" t="s">
        <v>305</v>
      </c>
      <c r="AJ100" s="1" t="s">
        <v>76</v>
      </c>
      <c r="AK100" s="1" t="s">
        <v>306</v>
      </c>
      <c r="AL100" s="1">
        <v>95543675</v>
      </c>
      <c r="AM100" s="1" t="s">
        <v>78</v>
      </c>
      <c r="AN100" s="1" t="s">
        <v>4322</v>
      </c>
      <c r="AO100" s="1" t="s">
        <v>4323</v>
      </c>
    </row>
    <row r="101" spans="1:41" x14ac:dyDescent="0.5">
      <c r="A101" s="1">
        <v>141</v>
      </c>
      <c r="B101" s="1" t="s">
        <v>300</v>
      </c>
      <c r="C101" s="2">
        <v>43371</v>
      </c>
      <c r="D101" s="1" t="s">
        <v>301</v>
      </c>
      <c r="E101" s="1" t="s">
        <v>302</v>
      </c>
      <c r="F101" s="1" t="s">
        <v>102</v>
      </c>
      <c r="G101" s="1">
        <v>100</v>
      </c>
      <c r="H101" s="1">
        <v>0</v>
      </c>
      <c r="M101" s="1" t="s">
        <v>308</v>
      </c>
      <c r="N101" s="1">
        <v>12.5</v>
      </c>
      <c r="O101" s="1">
        <v>13.923406</v>
      </c>
      <c r="P101" s="1">
        <v>-86.952798999999999</v>
      </c>
      <c r="Q101" s="1">
        <v>11942959.380000001</v>
      </c>
      <c r="R101" s="1" t="s">
        <v>303</v>
      </c>
      <c r="S101" s="1" t="s">
        <v>91</v>
      </c>
      <c r="T101" s="1" t="s">
        <v>104</v>
      </c>
      <c r="U101" s="1" t="s">
        <v>105</v>
      </c>
      <c r="X101" s="1" t="s">
        <v>304</v>
      </c>
      <c r="Z101" s="1" t="s">
        <v>308</v>
      </c>
      <c r="AA101" s="1" t="s">
        <v>305</v>
      </c>
      <c r="AJ101" s="1" t="s">
        <v>76</v>
      </c>
      <c r="AK101" s="1" t="s">
        <v>306</v>
      </c>
      <c r="AL101" s="1">
        <v>95543675</v>
      </c>
      <c r="AM101" s="1" t="s">
        <v>78</v>
      </c>
      <c r="AN101" s="1" t="s">
        <v>4322</v>
      </c>
      <c r="AO101" s="1" t="s">
        <v>4323</v>
      </c>
    </row>
    <row r="102" spans="1:41" x14ac:dyDescent="0.5">
      <c r="A102" s="1">
        <v>504</v>
      </c>
      <c r="B102" s="1" t="s">
        <v>309</v>
      </c>
      <c r="C102" s="2">
        <v>43441</v>
      </c>
      <c r="D102" s="1" t="s">
        <v>310</v>
      </c>
      <c r="E102" s="1" t="s">
        <v>311</v>
      </c>
      <c r="F102" s="1" t="s">
        <v>283</v>
      </c>
      <c r="G102" s="1">
        <v>50</v>
      </c>
      <c r="H102" s="1">
        <v>1</v>
      </c>
      <c r="I102" s="1" t="s">
        <v>312</v>
      </c>
      <c r="J102" s="1">
        <v>100</v>
      </c>
      <c r="K102" s="1">
        <v>-29.140993000000002</v>
      </c>
      <c r="L102" s="1">
        <v>24.367459</v>
      </c>
      <c r="M102" s="1" t="s">
        <v>69</v>
      </c>
      <c r="N102" s="1">
        <v>0</v>
      </c>
      <c r="O102" s="1">
        <v>2.6272389999999999</v>
      </c>
      <c r="P102" s="1">
        <v>23.381664000000001</v>
      </c>
      <c r="R102" s="1" t="s">
        <v>313</v>
      </c>
      <c r="S102" s="1" t="s">
        <v>71</v>
      </c>
      <c r="X102" s="1" t="s">
        <v>236</v>
      </c>
      <c r="Z102" s="1" t="s">
        <v>312</v>
      </c>
      <c r="AA102" s="1" t="s">
        <v>314</v>
      </c>
      <c r="AJ102" s="1" t="s">
        <v>76</v>
      </c>
      <c r="AK102" s="1" t="s">
        <v>315</v>
      </c>
      <c r="AM102" s="1" t="s">
        <v>78</v>
      </c>
      <c r="AN102" s="1" t="s">
        <v>4306</v>
      </c>
      <c r="AO102" s="1" t="s">
        <v>4307</v>
      </c>
    </row>
    <row r="103" spans="1:41" x14ac:dyDescent="0.5">
      <c r="A103" s="1">
        <v>504</v>
      </c>
      <c r="B103" s="1" t="s">
        <v>309</v>
      </c>
      <c r="C103" s="2">
        <v>43441</v>
      </c>
      <c r="D103" s="1" t="s">
        <v>310</v>
      </c>
      <c r="E103" s="1" t="s">
        <v>311</v>
      </c>
      <c r="F103" s="1" t="s">
        <v>262</v>
      </c>
      <c r="G103" s="1">
        <v>50</v>
      </c>
      <c r="H103" s="1">
        <v>1</v>
      </c>
      <c r="I103" s="1" t="s">
        <v>312</v>
      </c>
      <c r="J103" s="1">
        <v>100</v>
      </c>
      <c r="K103" s="1">
        <v>-29.140993000000002</v>
      </c>
      <c r="L103" s="1">
        <v>24.367459</v>
      </c>
      <c r="M103" s="1" t="s">
        <v>69</v>
      </c>
      <c r="N103" s="1">
        <v>0</v>
      </c>
      <c r="O103" s="1">
        <v>2.6272389999999999</v>
      </c>
      <c r="P103" s="1">
        <v>23.381664000000001</v>
      </c>
      <c r="R103" s="1" t="s">
        <v>313</v>
      </c>
      <c r="S103" s="1" t="s">
        <v>71</v>
      </c>
      <c r="X103" s="1" t="s">
        <v>236</v>
      </c>
      <c r="Z103" s="1" t="s">
        <v>312</v>
      </c>
      <c r="AA103" s="1" t="s">
        <v>314</v>
      </c>
      <c r="AJ103" s="1" t="s">
        <v>76</v>
      </c>
      <c r="AK103" s="1" t="s">
        <v>315</v>
      </c>
      <c r="AM103" s="1" t="s">
        <v>78</v>
      </c>
      <c r="AN103" s="1" t="s">
        <v>4306</v>
      </c>
      <c r="AO103" s="1" t="s">
        <v>4307</v>
      </c>
    </row>
    <row r="104" spans="1:41" x14ac:dyDescent="0.5">
      <c r="A104" s="1">
        <v>139</v>
      </c>
      <c r="B104" s="1" t="s">
        <v>316</v>
      </c>
      <c r="C104" s="2">
        <v>43371</v>
      </c>
      <c r="D104" s="1" t="s">
        <v>317</v>
      </c>
      <c r="E104" s="1" t="s">
        <v>318</v>
      </c>
      <c r="F104" s="1" t="s">
        <v>67</v>
      </c>
      <c r="G104" s="1">
        <v>10</v>
      </c>
      <c r="H104" s="1">
        <v>0</v>
      </c>
      <c r="M104" s="1" t="s">
        <v>114</v>
      </c>
      <c r="N104" s="1">
        <v>7.5</v>
      </c>
      <c r="O104" s="1">
        <v>25.384855999999999</v>
      </c>
      <c r="P104" s="1">
        <v>68.458809000000002</v>
      </c>
      <c r="Q104" s="1">
        <v>57745.15</v>
      </c>
      <c r="R104" s="1" t="s">
        <v>319</v>
      </c>
      <c r="S104" s="1" t="s">
        <v>71</v>
      </c>
      <c r="T104" s="1" t="s">
        <v>72</v>
      </c>
      <c r="U104" s="1" t="s">
        <v>73</v>
      </c>
      <c r="X104" s="1" t="s">
        <v>320</v>
      </c>
      <c r="Z104" s="1" t="s">
        <v>114</v>
      </c>
      <c r="AJ104" s="1" t="s">
        <v>76</v>
      </c>
      <c r="AK104" s="1" t="s">
        <v>321</v>
      </c>
      <c r="AL104" s="1">
        <v>7699353</v>
      </c>
      <c r="AM104" s="1" t="s">
        <v>78</v>
      </c>
      <c r="AN104" s="1" t="s">
        <v>4324</v>
      </c>
      <c r="AO104" s="1" t="s">
        <v>4325</v>
      </c>
    </row>
    <row r="105" spans="1:41" x14ac:dyDescent="0.5">
      <c r="A105" s="1">
        <v>139</v>
      </c>
      <c r="B105" s="1" t="s">
        <v>316</v>
      </c>
      <c r="C105" s="2">
        <v>43371</v>
      </c>
      <c r="D105" s="1" t="s">
        <v>317</v>
      </c>
      <c r="E105" s="1" t="s">
        <v>318</v>
      </c>
      <c r="F105" s="1" t="s">
        <v>128</v>
      </c>
      <c r="G105" s="1">
        <v>90</v>
      </c>
      <c r="H105" s="1">
        <v>0</v>
      </c>
      <c r="M105" s="1" t="s">
        <v>114</v>
      </c>
      <c r="N105" s="1">
        <v>7.5</v>
      </c>
      <c r="O105" s="1">
        <v>25.384855999999999</v>
      </c>
      <c r="P105" s="1">
        <v>68.458809000000002</v>
      </c>
      <c r="Q105" s="1">
        <v>519706.33</v>
      </c>
      <c r="R105" s="1" t="s">
        <v>319</v>
      </c>
      <c r="S105" s="1" t="s">
        <v>71</v>
      </c>
      <c r="T105" s="1" t="s">
        <v>72</v>
      </c>
      <c r="U105" s="1" t="s">
        <v>73</v>
      </c>
      <c r="X105" s="1" t="s">
        <v>320</v>
      </c>
      <c r="Z105" s="1" t="s">
        <v>114</v>
      </c>
      <c r="AJ105" s="1" t="s">
        <v>76</v>
      </c>
      <c r="AK105" s="1" t="s">
        <v>321</v>
      </c>
      <c r="AL105" s="1">
        <v>7699353</v>
      </c>
      <c r="AM105" s="1" t="s">
        <v>78</v>
      </c>
      <c r="AN105" s="1" t="s">
        <v>4324</v>
      </c>
      <c r="AO105" s="1" t="s">
        <v>4325</v>
      </c>
    </row>
    <row r="106" spans="1:41" x14ac:dyDescent="0.5">
      <c r="A106" s="1">
        <v>139</v>
      </c>
      <c r="B106" s="1" t="s">
        <v>316</v>
      </c>
      <c r="C106" s="2">
        <v>43371</v>
      </c>
      <c r="D106" s="1" t="s">
        <v>317</v>
      </c>
      <c r="E106" s="1" t="s">
        <v>318</v>
      </c>
      <c r="F106" s="1" t="s">
        <v>67</v>
      </c>
      <c r="G106" s="1">
        <v>10</v>
      </c>
      <c r="H106" s="1">
        <v>0</v>
      </c>
      <c r="M106" s="1" t="s">
        <v>112</v>
      </c>
      <c r="N106" s="1">
        <v>7.5</v>
      </c>
      <c r="O106" s="1">
        <v>45.052331000000002</v>
      </c>
      <c r="P106" s="1">
        <v>118.90412999999999</v>
      </c>
      <c r="Q106" s="1">
        <v>57745.15</v>
      </c>
      <c r="R106" s="1" t="s">
        <v>319</v>
      </c>
      <c r="S106" s="1" t="s">
        <v>71</v>
      </c>
      <c r="T106" s="1" t="s">
        <v>72</v>
      </c>
      <c r="U106" s="1" t="s">
        <v>73</v>
      </c>
      <c r="X106" s="1" t="s">
        <v>320</v>
      </c>
      <c r="Z106" s="1" t="s">
        <v>112</v>
      </c>
      <c r="AJ106" s="1" t="s">
        <v>76</v>
      </c>
      <c r="AK106" s="1" t="s">
        <v>321</v>
      </c>
      <c r="AL106" s="1">
        <v>7699353</v>
      </c>
      <c r="AM106" s="1" t="s">
        <v>78</v>
      </c>
      <c r="AN106" s="1" t="s">
        <v>4324</v>
      </c>
      <c r="AO106" s="1" t="s">
        <v>4325</v>
      </c>
    </row>
    <row r="107" spans="1:41" x14ac:dyDescent="0.5">
      <c r="A107" s="1">
        <v>139</v>
      </c>
      <c r="B107" s="1" t="s">
        <v>316</v>
      </c>
      <c r="C107" s="2">
        <v>43371</v>
      </c>
      <c r="D107" s="1" t="s">
        <v>317</v>
      </c>
      <c r="E107" s="1" t="s">
        <v>318</v>
      </c>
      <c r="F107" s="1" t="s">
        <v>128</v>
      </c>
      <c r="G107" s="1">
        <v>90</v>
      </c>
      <c r="H107" s="1">
        <v>0</v>
      </c>
      <c r="M107" s="1" t="s">
        <v>112</v>
      </c>
      <c r="N107" s="1">
        <v>7.5</v>
      </c>
      <c r="O107" s="1">
        <v>45.052331000000002</v>
      </c>
      <c r="P107" s="1">
        <v>118.90412999999999</v>
      </c>
      <c r="Q107" s="1">
        <v>519706.33</v>
      </c>
      <c r="R107" s="1" t="s">
        <v>319</v>
      </c>
      <c r="S107" s="1" t="s">
        <v>71</v>
      </c>
      <c r="T107" s="1" t="s">
        <v>72</v>
      </c>
      <c r="U107" s="1" t="s">
        <v>73</v>
      </c>
      <c r="X107" s="1" t="s">
        <v>320</v>
      </c>
      <c r="Z107" s="1" t="s">
        <v>112</v>
      </c>
      <c r="AJ107" s="1" t="s">
        <v>76</v>
      </c>
      <c r="AK107" s="1" t="s">
        <v>321</v>
      </c>
      <c r="AL107" s="1">
        <v>7699353</v>
      </c>
      <c r="AM107" s="1" t="s">
        <v>78</v>
      </c>
      <c r="AN107" s="1" t="s">
        <v>4324</v>
      </c>
      <c r="AO107" s="1" t="s">
        <v>4325</v>
      </c>
    </row>
    <row r="108" spans="1:41" x14ac:dyDescent="0.5">
      <c r="A108" s="1">
        <v>139</v>
      </c>
      <c r="B108" s="1" t="s">
        <v>316</v>
      </c>
      <c r="C108" s="2">
        <v>43371</v>
      </c>
      <c r="D108" s="1" t="s">
        <v>317</v>
      </c>
      <c r="E108" s="1" t="s">
        <v>318</v>
      </c>
      <c r="F108" s="1" t="s">
        <v>67</v>
      </c>
      <c r="G108" s="1">
        <v>10</v>
      </c>
      <c r="H108" s="1">
        <v>0</v>
      </c>
      <c r="M108" s="1" t="s">
        <v>110</v>
      </c>
      <c r="N108" s="1">
        <v>20</v>
      </c>
      <c r="O108" s="1">
        <v>26.625188000000001</v>
      </c>
      <c r="P108" s="1">
        <v>6.809552</v>
      </c>
      <c r="Q108" s="1">
        <v>153987.06</v>
      </c>
      <c r="R108" s="1" t="s">
        <v>319</v>
      </c>
      <c r="S108" s="1" t="s">
        <v>71</v>
      </c>
      <c r="T108" s="1" t="s">
        <v>72</v>
      </c>
      <c r="U108" s="1" t="s">
        <v>73</v>
      </c>
      <c r="X108" s="1" t="s">
        <v>320</v>
      </c>
      <c r="Z108" s="1" t="s">
        <v>110</v>
      </c>
      <c r="AJ108" s="1" t="s">
        <v>76</v>
      </c>
      <c r="AK108" s="1" t="s">
        <v>321</v>
      </c>
      <c r="AL108" s="1">
        <v>7699353</v>
      </c>
      <c r="AM108" s="1" t="s">
        <v>78</v>
      </c>
      <c r="AN108" s="1" t="s">
        <v>4324</v>
      </c>
      <c r="AO108" s="1" t="s">
        <v>4325</v>
      </c>
    </row>
    <row r="109" spans="1:41" x14ac:dyDescent="0.5">
      <c r="A109" s="1">
        <v>139</v>
      </c>
      <c r="B109" s="1" t="s">
        <v>316</v>
      </c>
      <c r="C109" s="2">
        <v>43371</v>
      </c>
      <c r="D109" s="1" t="s">
        <v>317</v>
      </c>
      <c r="E109" s="1" t="s">
        <v>318</v>
      </c>
      <c r="F109" s="1" t="s">
        <v>128</v>
      </c>
      <c r="G109" s="1">
        <v>90</v>
      </c>
      <c r="H109" s="1">
        <v>0</v>
      </c>
      <c r="M109" s="1" t="s">
        <v>110</v>
      </c>
      <c r="N109" s="1">
        <v>20</v>
      </c>
      <c r="O109" s="1">
        <v>26.625188000000001</v>
      </c>
      <c r="P109" s="1">
        <v>6.809552</v>
      </c>
      <c r="Q109" s="1">
        <v>1385883.54</v>
      </c>
      <c r="R109" s="1" t="s">
        <v>319</v>
      </c>
      <c r="S109" s="1" t="s">
        <v>71</v>
      </c>
      <c r="T109" s="1" t="s">
        <v>72</v>
      </c>
      <c r="U109" s="1" t="s">
        <v>73</v>
      </c>
      <c r="X109" s="1" t="s">
        <v>320</v>
      </c>
      <c r="Z109" s="1" t="s">
        <v>110</v>
      </c>
      <c r="AJ109" s="1" t="s">
        <v>76</v>
      </c>
      <c r="AK109" s="1" t="s">
        <v>321</v>
      </c>
      <c r="AL109" s="1">
        <v>7699353</v>
      </c>
      <c r="AM109" s="1" t="s">
        <v>78</v>
      </c>
      <c r="AN109" s="1" t="s">
        <v>4324</v>
      </c>
      <c r="AO109" s="1" t="s">
        <v>4325</v>
      </c>
    </row>
    <row r="110" spans="1:41" x14ac:dyDescent="0.5">
      <c r="A110" s="1">
        <v>139</v>
      </c>
      <c r="B110" s="1" t="s">
        <v>316</v>
      </c>
      <c r="C110" s="2">
        <v>43371</v>
      </c>
      <c r="D110" s="1" t="s">
        <v>317</v>
      </c>
      <c r="E110" s="1" t="s">
        <v>318</v>
      </c>
      <c r="F110" s="1" t="s">
        <v>67</v>
      </c>
      <c r="G110" s="1">
        <v>10</v>
      </c>
      <c r="H110" s="1">
        <v>0</v>
      </c>
      <c r="M110" s="1" t="s">
        <v>111</v>
      </c>
      <c r="N110" s="1">
        <v>7.5</v>
      </c>
      <c r="O110" s="1">
        <v>43.890490999999997</v>
      </c>
      <c r="P110" s="1">
        <v>71.138231000000005</v>
      </c>
      <c r="Q110" s="1">
        <v>57745.15</v>
      </c>
      <c r="R110" s="1" t="s">
        <v>319</v>
      </c>
      <c r="S110" s="1" t="s">
        <v>71</v>
      </c>
      <c r="T110" s="1" t="s">
        <v>72</v>
      </c>
      <c r="U110" s="1" t="s">
        <v>73</v>
      </c>
      <c r="X110" s="1" t="s">
        <v>320</v>
      </c>
      <c r="Z110" s="1" t="s">
        <v>111</v>
      </c>
      <c r="AJ110" s="1" t="s">
        <v>76</v>
      </c>
      <c r="AK110" s="1" t="s">
        <v>321</v>
      </c>
      <c r="AL110" s="1">
        <v>7699353</v>
      </c>
      <c r="AM110" s="1" t="s">
        <v>78</v>
      </c>
      <c r="AN110" s="1" t="s">
        <v>4324</v>
      </c>
      <c r="AO110" s="1" t="s">
        <v>4325</v>
      </c>
    </row>
    <row r="111" spans="1:41" x14ac:dyDescent="0.5">
      <c r="A111" s="1">
        <v>139</v>
      </c>
      <c r="B111" s="1" t="s">
        <v>316</v>
      </c>
      <c r="C111" s="2">
        <v>43371</v>
      </c>
      <c r="D111" s="1" t="s">
        <v>317</v>
      </c>
      <c r="E111" s="1" t="s">
        <v>318</v>
      </c>
      <c r="F111" s="1" t="s">
        <v>128</v>
      </c>
      <c r="G111" s="1">
        <v>90</v>
      </c>
      <c r="H111" s="1">
        <v>0</v>
      </c>
      <c r="M111" s="1" t="s">
        <v>111</v>
      </c>
      <c r="N111" s="1">
        <v>7.5</v>
      </c>
      <c r="O111" s="1">
        <v>43.890490999999997</v>
      </c>
      <c r="P111" s="1">
        <v>71.138231000000005</v>
      </c>
      <c r="Q111" s="1">
        <v>519706.33</v>
      </c>
      <c r="R111" s="1" t="s">
        <v>319</v>
      </c>
      <c r="S111" s="1" t="s">
        <v>71</v>
      </c>
      <c r="T111" s="1" t="s">
        <v>72</v>
      </c>
      <c r="U111" s="1" t="s">
        <v>73</v>
      </c>
      <c r="X111" s="1" t="s">
        <v>320</v>
      </c>
      <c r="Z111" s="1" t="s">
        <v>111</v>
      </c>
      <c r="AJ111" s="1" t="s">
        <v>76</v>
      </c>
      <c r="AK111" s="1" t="s">
        <v>321</v>
      </c>
      <c r="AL111" s="1">
        <v>7699353</v>
      </c>
      <c r="AM111" s="1" t="s">
        <v>78</v>
      </c>
      <c r="AN111" s="1" t="s">
        <v>4324</v>
      </c>
      <c r="AO111" s="1" t="s">
        <v>4325</v>
      </c>
    </row>
    <row r="112" spans="1:41" x14ac:dyDescent="0.5">
      <c r="A112" s="1">
        <v>139</v>
      </c>
      <c r="B112" s="1" t="s">
        <v>316</v>
      </c>
      <c r="C112" s="2">
        <v>43371</v>
      </c>
      <c r="D112" s="1" t="s">
        <v>317</v>
      </c>
      <c r="E112" s="1" t="s">
        <v>318</v>
      </c>
      <c r="F112" s="1" t="s">
        <v>67</v>
      </c>
      <c r="G112" s="1">
        <v>10</v>
      </c>
      <c r="H112" s="1">
        <v>0</v>
      </c>
      <c r="M112" s="1" t="s">
        <v>84</v>
      </c>
      <c r="N112" s="1">
        <v>15</v>
      </c>
      <c r="O112" s="1">
        <v>-15.623037</v>
      </c>
      <c r="P112" s="1">
        <v>-59.0625</v>
      </c>
      <c r="Q112" s="1">
        <v>115490.3</v>
      </c>
      <c r="R112" s="1" t="s">
        <v>319</v>
      </c>
      <c r="S112" s="1" t="s">
        <v>71</v>
      </c>
      <c r="T112" s="1" t="s">
        <v>72</v>
      </c>
      <c r="U112" s="1" t="s">
        <v>73</v>
      </c>
      <c r="X112" s="1" t="s">
        <v>320</v>
      </c>
      <c r="Z112" s="1" t="s">
        <v>84</v>
      </c>
      <c r="AJ112" s="1" t="s">
        <v>76</v>
      </c>
      <c r="AK112" s="1" t="s">
        <v>321</v>
      </c>
      <c r="AL112" s="1">
        <v>7699353</v>
      </c>
      <c r="AM112" s="1" t="s">
        <v>78</v>
      </c>
      <c r="AN112" s="1" t="s">
        <v>4324</v>
      </c>
      <c r="AO112" s="1" t="s">
        <v>4325</v>
      </c>
    </row>
    <row r="113" spans="1:41" x14ac:dyDescent="0.5">
      <c r="A113" s="1">
        <v>139</v>
      </c>
      <c r="B113" s="1" t="s">
        <v>316</v>
      </c>
      <c r="C113" s="2">
        <v>43371</v>
      </c>
      <c r="D113" s="1" t="s">
        <v>317</v>
      </c>
      <c r="E113" s="1" t="s">
        <v>318</v>
      </c>
      <c r="F113" s="1" t="s">
        <v>128</v>
      </c>
      <c r="G113" s="1">
        <v>90</v>
      </c>
      <c r="H113" s="1">
        <v>0</v>
      </c>
      <c r="M113" s="1" t="s">
        <v>84</v>
      </c>
      <c r="N113" s="1">
        <v>15</v>
      </c>
      <c r="O113" s="1">
        <v>-15.623037</v>
      </c>
      <c r="P113" s="1">
        <v>-59.0625</v>
      </c>
      <c r="Q113" s="1">
        <v>1039412.66</v>
      </c>
      <c r="R113" s="1" t="s">
        <v>319</v>
      </c>
      <c r="S113" s="1" t="s">
        <v>71</v>
      </c>
      <c r="T113" s="1" t="s">
        <v>72</v>
      </c>
      <c r="U113" s="1" t="s">
        <v>73</v>
      </c>
      <c r="X113" s="1" t="s">
        <v>320</v>
      </c>
      <c r="Z113" s="1" t="s">
        <v>84</v>
      </c>
      <c r="AJ113" s="1" t="s">
        <v>76</v>
      </c>
      <c r="AK113" s="1" t="s">
        <v>321</v>
      </c>
      <c r="AL113" s="1">
        <v>7699353</v>
      </c>
      <c r="AM113" s="1" t="s">
        <v>78</v>
      </c>
      <c r="AN113" s="1" t="s">
        <v>4324</v>
      </c>
      <c r="AO113" s="1" t="s">
        <v>4325</v>
      </c>
    </row>
    <row r="114" spans="1:41" x14ac:dyDescent="0.5">
      <c r="A114" s="1">
        <v>139</v>
      </c>
      <c r="B114" s="1" t="s">
        <v>316</v>
      </c>
      <c r="C114" s="2">
        <v>43371</v>
      </c>
      <c r="D114" s="1" t="s">
        <v>317</v>
      </c>
      <c r="E114" s="1" t="s">
        <v>318</v>
      </c>
      <c r="F114" s="1" t="s">
        <v>67</v>
      </c>
      <c r="G114" s="1">
        <v>10</v>
      </c>
      <c r="H114" s="1">
        <v>0</v>
      </c>
      <c r="M114" s="1" t="s">
        <v>308</v>
      </c>
      <c r="N114" s="1">
        <v>15</v>
      </c>
      <c r="O114" s="1">
        <v>13.923406</v>
      </c>
      <c r="P114" s="1">
        <v>-86.952798999999999</v>
      </c>
      <c r="Q114" s="1">
        <v>115490.3</v>
      </c>
      <c r="R114" s="1" t="s">
        <v>319</v>
      </c>
      <c r="S114" s="1" t="s">
        <v>71</v>
      </c>
      <c r="T114" s="1" t="s">
        <v>72</v>
      </c>
      <c r="U114" s="1" t="s">
        <v>73</v>
      </c>
      <c r="X114" s="1" t="s">
        <v>320</v>
      </c>
      <c r="Z114" s="1" t="s">
        <v>308</v>
      </c>
      <c r="AJ114" s="1" t="s">
        <v>76</v>
      </c>
      <c r="AK114" s="1" t="s">
        <v>321</v>
      </c>
      <c r="AL114" s="1">
        <v>7699353</v>
      </c>
      <c r="AM114" s="1" t="s">
        <v>78</v>
      </c>
      <c r="AN114" s="1" t="s">
        <v>4324</v>
      </c>
      <c r="AO114" s="1" t="s">
        <v>4325</v>
      </c>
    </row>
    <row r="115" spans="1:41" x14ac:dyDescent="0.5">
      <c r="A115" s="1">
        <v>139</v>
      </c>
      <c r="B115" s="1" t="s">
        <v>316</v>
      </c>
      <c r="C115" s="2">
        <v>43371</v>
      </c>
      <c r="D115" s="1" t="s">
        <v>317</v>
      </c>
      <c r="E115" s="1" t="s">
        <v>318</v>
      </c>
      <c r="F115" s="1" t="s">
        <v>128</v>
      </c>
      <c r="G115" s="1">
        <v>90</v>
      </c>
      <c r="H115" s="1">
        <v>0</v>
      </c>
      <c r="M115" s="1" t="s">
        <v>308</v>
      </c>
      <c r="N115" s="1">
        <v>15</v>
      </c>
      <c r="O115" s="1">
        <v>13.923406</v>
      </c>
      <c r="P115" s="1">
        <v>-86.952798999999999</v>
      </c>
      <c r="Q115" s="1">
        <v>1039412.66</v>
      </c>
      <c r="R115" s="1" t="s">
        <v>319</v>
      </c>
      <c r="S115" s="1" t="s">
        <v>71</v>
      </c>
      <c r="T115" s="1" t="s">
        <v>72</v>
      </c>
      <c r="U115" s="1" t="s">
        <v>73</v>
      </c>
      <c r="X115" s="1" t="s">
        <v>320</v>
      </c>
      <c r="Z115" s="1" t="s">
        <v>308</v>
      </c>
      <c r="AJ115" s="1" t="s">
        <v>76</v>
      </c>
      <c r="AK115" s="1" t="s">
        <v>321</v>
      </c>
      <c r="AL115" s="1">
        <v>7699353</v>
      </c>
      <c r="AM115" s="1" t="s">
        <v>78</v>
      </c>
      <c r="AN115" s="1" t="s">
        <v>4324</v>
      </c>
      <c r="AO115" s="1" t="s">
        <v>4325</v>
      </c>
    </row>
    <row r="116" spans="1:41" x14ac:dyDescent="0.5">
      <c r="A116" s="1">
        <v>139</v>
      </c>
      <c r="B116" s="1" t="s">
        <v>316</v>
      </c>
      <c r="C116" s="2">
        <v>43371</v>
      </c>
      <c r="D116" s="1" t="s">
        <v>317</v>
      </c>
      <c r="E116" s="1" t="s">
        <v>318</v>
      </c>
      <c r="F116" s="1" t="s">
        <v>67</v>
      </c>
      <c r="G116" s="1">
        <v>10</v>
      </c>
      <c r="H116" s="1">
        <v>0</v>
      </c>
      <c r="M116" s="1" t="s">
        <v>113</v>
      </c>
      <c r="N116" s="1">
        <v>7.5</v>
      </c>
      <c r="O116" s="1">
        <v>10.278548000000001</v>
      </c>
      <c r="P116" s="1">
        <v>102.006446</v>
      </c>
      <c r="Q116" s="1">
        <v>57745.15</v>
      </c>
      <c r="R116" s="1" t="s">
        <v>319</v>
      </c>
      <c r="S116" s="1" t="s">
        <v>71</v>
      </c>
      <c r="T116" s="1" t="s">
        <v>72</v>
      </c>
      <c r="U116" s="1" t="s">
        <v>73</v>
      </c>
      <c r="X116" s="1" t="s">
        <v>320</v>
      </c>
      <c r="Z116" s="1" t="s">
        <v>113</v>
      </c>
      <c r="AJ116" s="1" t="s">
        <v>76</v>
      </c>
      <c r="AK116" s="1" t="s">
        <v>321</v>
      </c>
      <c r="AL116" s="1">
        <v>7699353</v>
      </c>
      <c r="AM116" s="1" t="s">
        <v>78</v>
      </c>
      <c r="AN116" s="1" t="s">
        <v>4324</v>
      </c>
      <c r="AO116" s="1" t="s">
        <v>4325</v>
      </c>
    </row>
    <row r="117" spans="1:41" x14ac:dyDescent="0.5">
      <c r="A117" s="1">
        <v>139</v>
      </c>
      <c r="B117" s="1" t="s">
        <v>316</v>
      </c>
      <c r="C117" s="2">
        <v>43371</v>
      </c>
      <c r="D117" s="1" t="s">
        <v>317</v>
      </c>
      <c r="E117" s="1" t="s">
        <v>318</v>
      </c>
      <c r="F117" s="1" t="s">
        <v>128</v>
      </c>
      <c r="G117" s="1">
        <v>90</v>
      </c>
      <c r="H117" s="1">
        <v>0</v>
      </c>
      <c r="M117" s="1" t="s">
        <v>113</v>
      </c>
      <c r="N117" s="1">
        <v>7.5</v>
      </c>
      <c r="O117" s="1">
        <v>10.278548000000001</v>
      </c>
      <c r="P117" s="1">
        <v>102.006446</v>
      </c>
      <c r="Q117" s="1">
        <v>519706.33</v>
      </c>
      <c r="R117" s="1" t="s">
        <v>319</v>
      </c>
      <c r="S117" s="1" t="s">
        <v>71</v>
      </c>
      <c r="T117" s="1" t="s">
        <v>72</v>
      </c>
      <c r="U117" s="1" t="s">
        <v>73</v>
      </c>
      <c r="X117" s="1" t="s">
        <v>320</v>
      </c>
      <c r="Z117" s="1" t="s">
        <v>113</v>
      </c>
      <c r="AJ117" s="1" t="s">
        <v>76</v>
      </c>
      <c r="AK117" s="1" t="s">
        <v>321</v>
      </c>
      <c r="AL117" s="1">
        <v>7699353</v>
      </c>
      <c r="AM117" s="1" t="s">
        <v>78</v>
      </c>
      <c r="AN117" s="1" t="s">
        <v>4324</v>
      </c>
      <c r="AO117" s="1" t="s">
        <v>4325</v>
      </c>
    </row>
    <row r="118" spans="1:41" x14ac:dyDescent="0.5">
      <c r="A118" s="1">
        <v>139</v>
      </c>
      <c r="B118" s="1" t="s">
        <v>316</v>
      </c>
      <c r="C118" s="2">
        <v>43371</v>
      </c>
      <c r="D118" s="1" t="s">
        <v>317</v>
      </c>
      <c r="E118" s="1" t="s">
        <v>318</v>
      </c>
      <c r="F118" s="1" t="s">
        <v>67</v>
      </c>
      <c r="G118" s="1">
        <v>10</v>
      </c>
      <c r="H118" s="1">
        <v>0</v>
      </c>
      <c r="M118" s="1" t="s">
        <v>69</v>
      </c>
      <c r="N118" s="1">
        <v>20</v>
      </c>
      <c r="O118" s="1">
        <v>2.6272389999999999</v>
      </c>
      <c r="P118" s="1">
        <v>23.381664000000001</v>
      </c>
      <c r="Q118" s="1">
        <v>153987.06</v>
      </c>
      <c r="R118" s="1" t="s">
        <v>319</v>
      </c>
      <c r="S118" s="1" t="s">
        <v>71</v>
      </c>
      <c r="T118" s="1" t="s">
        <v>72</v>
      </c>
      <c r="U118" s="1" t="s">
        <v>73</v>
      </c>
      <c r="X118" s="1" t="s">
        <v>320</v>
      </c>
      <c r="Z118" s="1" t="s">
        <v>69</v>
      </c>
      <c r="AJ118" s="1" t="s">
        <v>76</v>
      </c>
      <c r="AK118" s="1" t="s">
        <v>321</v>
      </c>
      <c r="AL118" s="1">
        <v>7699353</v>
      </c>
      <c r="AM118" s="1" t="s">
        <v>78</v>
      </c>
      <c r="AN118" s="1" t="s">
        <v>4324</v>
      </c>
      <c r="AO118" s="1" t="s">
        <v>4325</v>
      </c>
    </row>
    <row r="119" spans="1:41" x14ac:dyDescent="0.5">
      <c r="A119" s="1">
        <v>139</v>
      </c>
      <c r="B119" s="1" t="s">
        <v>316</v>
      </c>
      <c r="C119" s="2">
        <v>43371</v>
      </c>
      <c r="D119" s="1" t="s">
        <v>317</v>
      </c>
      <c r="E119" s="1" t="s">
        <v>318</v>
      </c>
      <c r="F119" s="1" t="s">
        <v>128</v>
      </c>
      <c r="G119" s="1">
        <v>90</v>
      </c>
      <c r="H119" s="1">
        <v>0</v>
      </c>
      <c r="M119" s="1" t="s">
        <v>69</v>
      </c>
      <c r="N119" s="1">
        <v>20</v>
      </c>
      <c r="O119" s="1">
        <v>2.6272389999999999</v>
      </c>
      <c r="P119" s="1">
        <v>23.381664000000001</v>
      </c>
      <c r="Q119" s="1">
        <v>1385883.54</v>
      </c>
      <c r="R119" s="1" t="s">
        <v>319</v>
      </c>
      <c r="S119" s="1" t="s">
        <v>71</v>
      </c>
      <c r="T119" s="1" t="s">
        <v>72</v>
      </c>
      <c r="U119" s="1" t="s">
        <v>73</v>
      </c>
      <c r="X119" s="1" t="s">
        <v>320</v>
      </c>
      <c r="Z119" s="1" t="s">
        <v>69</v>
      </c>
      <c r="AJ119" s="1" t="s">
        <v>76</v>
      </c>
      <c r="AK119" s="1" t="s">
        <v>321</v>
      </c>
      <c r="AL119" s="1">
        <v>7699353</v>
      </c>
      <c r="AM119" s="1" t="s">
        <v>78</v>
      </c>
      <c r="AN119" s="1" t="s">
        <v>4324</v>
      </c>
      <c r="AO119" s="1" t="s">
        <v>4325</v>
      </c>
    </row>
    <row r="120" spans="1:41" x14ac:dyDescent="0.5">
      <c r="A120" s="1">
        <v>213</v>
      </c>
      <c r="B120" s="1" t="s">
        <v>322</v>
      </c>
      <c r="C120" s="2">
        <v>43371</v>
      </c>
      <c r="D120" s="1" t="s">
        <v>323</v>
      </c>
      <c r="E120" s="1" t="s">
        <v>324</v>
      </c>
      <c r="F120" s="1" t="s">
        <v>281</v>
      </c>
      <c r="G120" s="1">
        <v>24</v>
      </c>
      <c r="H120" s="1">
        <v>5</v>
      </c>
      <c r="I120" s="1" t="s">
        <v>325</v>
      </c>
      <c r="J120" s="1">
        <v>15</v>
      </c>
      <c r="K120" s="1">
        <v>6.4280549999999996</v>
      </c>
      <c r="L120" s="1">
        <v>-9.4294989999999999</v>
      </c>
      <c r="M120" s="1" t="s">
        <v>69</v>
      </c>
      <c r="N120" s="1">
        <v>0</v>
      </c>
      <c r="O120" s="1">
        <v>2.6272389999999999</v>
      </c>
      <c r="P120" s="1">
        <v>23.381664000000001</v>
      </c>
      <c r="Q120" s="1">
        <v>194058.18</v>
      </c>
      <c r="R120" s="1" t="s">
        <v>326</v>
      </c>
      <c r="S120" s="1" t="s">
        <v>71</v>
      </c>
      <c r="T120" s="1" t="s">
        <v>72</v>
      </c>
      <c r="U120" s="1" t="s">
        <v>73</v>
      </c>
      <c r="X120" s="1" t="s">
        <v>327</v>
      </c>
      <c r="Z120" s="1" t="s">
        <v>325</v>
      </c>
      <c r="AA120" s="1" t="s">
        <v>328</v>
      </c>
      <c r="AJ120" s="1" t="s">
        <v>76</v>
      </c>
      <c r="AK120" s="1" t="s">
        <v>329</v>
      </c>
      <c r="AL120" s="1">
        <v>5390505</v>
      </c>
      <c r="AM120" s="1" t="s">
        <v>330</v>
      </c>
      <c r="AN120" s="1" t="s">
        <v>4326</v>
      </c>
      <c r="AO120" s="1" t="s">
        <v>4327</v>
      </c>
    </row>
    <row r="121" spans="1:41" x14ac:dyDescent="0.5">
      <c r="A121" s="1">
        <v>213</v>
      </c>
      <c r="B121" s="1" t="s">
        <v>322</v>
      </c>
      <c r="C121" s="2">
        <v>43371</v>
      </c>
      <c r="D121" s="1" t="s">
        <v>323</v>
      </c>
      <c r="E121" s="1" t="s">
        <v>324</v>
      </c>
      <c r="F121" s="1" t="s">
        <v>97</v>
      </c>
      <c r="G121" s="1">
        <v>30</v>
      </c>
      <c r="H121" s="1">
        <v>5</v>
      </c>
      <c r="I121" s="1" t="s">
        <v>325</v>
      </c>
      <c r="J121" s="1">
        <v>15</v>
      </c>
      <c r="K121" s="1">
        <v>6.4280549999999996</v>
      </c>
      <c r="L121" s="1">
        <v>-9.4294989999999999</v>
      </c>
      <c r="M121" s="1" t="s">
        <v>69</v>
      </c>
      <c r="N121" s="1">
        <v>0</v>
      </c>
      <c r="O121" s="1">
        <v>2.6272389999999999</v>
      </c>
      <c r="P121" s="1">
        <v>23.381664000000001</v>
      </c>
      <c r="Q121" s="1">
        <v>242572.73</v>
      </c>
      <c r="R121" s="1" t="s">
        <v>326</v>
      </c>
      <c r="S121" s="1" t="s">
        <v>71</v>
      </c>
      <c r="T121" s="1" t="s">
        <v>72</v>
      </c>
      <c r="U121" s="1" t="s">
        <v>73</v>
      </c>
      <c r="X121" s="1" t="s">
        <v>327</v>
      </c>
      <c r="Z121" s="1" t="s">
        <v>325</v>
      </c>
      <c r="AA121" s="1" t="s">
        <v>328</v>
      </c>
      <c r="AJ121" s="1" t="s">
        <v>76</v>
      </c>
      <c r="AK121" s="1" t="s">
        <v>329</v>
      </c>
      <c r="AL121" s="1">
        <v>5390505</v>
      </c>
      <c r="AM121" s="1" t="s">
        <v>330</v>
      </c>
      <c r="AN121" s="1" t="s">
        <v>4326</v>
      </c>
      <c r="AO121" s="1" t="s">
        <v>4327</v>
      </c>
    </row>
    <row r="122" spans="1:41" x14ac:dyDescent="0.5">
      <c r="A122" s="1">
        <v>213</v>
      </c>
      <c r="B122" s="1" t="s">
        <v>322</v>
      </c>
      <c r="C122" s="2">
        <v>43371</v>
      </c>
      <c r="D122" s="1" t="s">
        <v>323</v>
      </c>
      <c r="E122" s="1" t="s">
        <v>324</v>
      </c>
      <c r="F122" s="1" t="s">
        <v>283</v>
      </c>
      <c r="G122" s="1">
        <v>46</v>
      </c>
      <c r="H122" s="1">
        <v>5</v>
      </c>
      <c r="I122" s="1" t="s">
        <v>325</v>
      </c>
      <c r="J122" s="1">
        <v>15</v>
      </c>
      <c r="K122" s="1">
        <v>6.4280549999999996</v>
      </c>
      <c r="L122" s="1">
        <v>-9.4294989999999999</v>
      </c>
      <c r="M122" s="1" t="s">
        <v>69</v>
      </c>
      <c r="N122" s="1">
        <v>0</v>
      </c>
      <c r="O122" s="1">
        <v>2.6272389999999999</v>
      </c>
      <c r="P122" s="1">
        <v>23.381664000000001</v>
      </c>
      <c r="Q122" s="1">
        <v>371944.85</v>
      </c>
      <c r="R122" s="1" t="s">
        <v>326</v>
      </c>
      <c r="S122" s="1" t="s">
        <v>71</v>
      </c>
      <c r="T122" s="1" t="s">
        <v>72</v>
      </c>
      <c r="U122" s="1" t="s">
        <v>73</v>
      </c>
      <c r="X122" s="1" t="s">
        <v>327</v>
      </c>
      <c r="Z122" s="1" t="s">
        <v>325</v>
      </c>
      <c r="AA122" s="1" t="s">
        <v>328</v>
      </c>
      <c r="AJ122" s="1" t="s">
        <v>76</v>
      </c>
      <c r="AK122" s="1" t="s">
        <v>329</v>
      </c>
      <c r="AL122" s="1">
        <v>5390505</v>
      </c>
      <c r="AM122" s="1" t="s">
        <v>330</v>
      </c>
      <c r="AN122" s="1" t="s">
        <v>4326</v>
      </c>
      <c r="AO122" s="1" t="s">
        <v>4327</v>
      </c>
    </row>
    <row r="123" spans="1:41" x14ac:dyDescent="0.5">
      <c r="A123" s="1">
        <v>213</v>
      </c>
      <c r="B123" s="1" t="s">
        <v>322</v>
      </c>
      <c r="C123" s="2">
        <v>43371</v>
      </c>
      <c r="D123" s="1" t="s">
        <v>323</v>
      </c>
      <c r="E123" s="1" t="s">
        <v>324</v>
      </c>
      <c r="F123" s="1" t="s">
        <v>281</v>
      </c>
      <c r="G123" s="1">
        <v>24</v>
      </c>
      <c r="H123" s="1">
        <v>5</v>
      </c>
      <c r="I123" s="1" t="s">
        <v>156</v>
      </c>
      <c r="J123" s="1">
        <v>23</v>
      </c>
      <c r="K123" s="1">
        <v>17.570692000000001</v>
      </c>
      <c r="L123" s="1">
        <v>-3.9961660000000001</v>
      </c>
      <c r="M123" s="1" t="s">
        <v>69</v>
      </c>
      <c r="N123" s="1">
        <v>0</v>
      </c>
      <c r="O123" s="1">
        <v>2.6272389999999999</v>
      </c>
      <c r="P123" s="1">
        <v>23.381664000000001</v>
      </c>
      <c r="Q123" s="1">
        <v>297555.88</v>
      </c>
      <c r="R123" s="1" t="s">
        <v>326</v>
      </c>
      <c r="S123" s="1" t="s">
        <v>71</v>
      </c>
      <c r="T123" s="1" t="s">
        <v>72</v>
      </c>
      <c r="U123" s="1" t="s">
        <v>73</v>
      </c>
      <c r="X123" s="1" t="s">
        <v>327</v>
      </c>
      <c r="Z123" s="1" t="s">
        <v>156</v>
      </c>
      <c r="AA123" s="1" t="s">
        <v>328</v>
      </c>
      <c r="AJ123" s="1" t="s">
        <v>76</v>
      </c>
      <c r="AK123" s="1" t="s">
        <v>329</v>
      </c>
      <c r="AL123" s="1">
        <v>5390505</v>
      </c>
      <c r="AM123" s="1" t="s">
        <v>330</v>
      </c>
      <c r="AN123" s="1" t="s">
        <v>4326</v>
      </c>
      <c r="AO123" s="1" t="s">
        <v>4327</v>
      </c>
    </row>
    <row r="124" spans="1:41" x14ac:dyDescent="0.5">
      <c r="A124" s="1">
        <v>213</v>
      </c>
      <c r="B124" s="1" t="s">
        <v>322</v>
      </c>
      <c r="C124" s="2">
        <v>43371</v>
      </c>
      <c r="D124" s="1" t="s">
        <v>323</v>
      </c>
      <c r="E124" s="1" t="s">
        <v>324</v>
      </c>
      <c r="F124" s="1" t="s">
        <v>97</v>
      </c>
      <c r="G124" s="1">
        <v>30</v>
      </c>
      <c r="H124" s="1">
        <v>5</v>
      </c>
      <c r="I124" s="1" t="s">
        <v>156</v>
      </c>
      <c r="J124" s="1">
        <v>23</v>
      </c>
      <c r="K124" s="1">
        <v>17.570692000000001</v>
      </c>
      <c r="L124" s="1">
        <v>-3.9961660000000001</v>
      </c>
      <c r="M124" s="1" t="s">
        <v>69</v>
      </c>
      <c r="N124" s="1">
        <v>0</v>
      </c>
      <c r="O124" s="1">
        <v>2.6272389999999999</v>
      </c>
      <c r="P124" s="1">
        <v>23.381664000000001</v>
      </c>
      <c r="Q124" s="1">
        <v>371944.85</v>
      </c>
      <c r="R124" s="1" t="s">
        <v>326</v>
      </c>
      <c r="S124" s="1" t="s">
        <v>71</v>
      </c>
      <c r="T124" s="1" t="s">
        <v>72</v>
      </c>
      <c r="U124" s="1" t="s">
        <v>73</v>
      </c>
      <c r="X124" s="1" t="s">
        <v>327</v>
      </c>
      <c r="Z124" s="1" t="s">
        <v>156</v>
      </c>
      <c r="AA124" s="1" t="s">
        <v>328</v>
      </c>
      <c r="AJ124" s="1" t="s">
        <v>76</v>
      </c>
      <c r="AK124" s="1" t="s">
        <v>329</v>
      </c>
      <c r="AL124" s="1">
        <v>5390505</v>
      </c>
      <c r="AM124" s="1" t="s">
        <v>330</v>
      </c>
      <c r="AN124" s="1" t="s">
        <v>4326</v>
      </c>
      <c r="AO124" s="1" t="s">
        <v>4327</v>
      </c>
    </row>
    <row r="125" spans="1:41" x14ac:dyDescent="0.5">
      <c r="A125" s="1">
        <v>213</v>
      </c>
      <c r="B125" s="1" t="s">
        <v>322</v>
      </c>
      <c r="C125" s="2">
        <v>43371</v>
      </c>
      <c r="D125" s="1" t="s">
        <v>323</v>
      </c>
      <c r="E125" s="1" t="s">
        <v>324</v>
      </c>
      <c r="F125" s="1" t="s">
        <v>283</v>
      </c>
      <c r="G125" s="1">
        <v>46</v>
      </c>
      <c r="H125" s="1">
        <v>5</v>
      </c>
      <c r="I125" s="1" t="s">
        <v>156</v>
      </c>
      <c r="J125" s="1">
        <v>23</v>
      </c>
      <c r="K125" s="1">
        <v>17.570692000000001</v>
      </c>
      <c r="L125" s="1">
        <v>-3.9961660000000001</v>
      </c>
      <c r="M125" s="1" t="s">
        <v>69</v>
      </c>
      <c r="N125" s="1">
        <v>0</v>
      </c>
      <c r="O125" s="1">
        <v>2.6272389999999999</v>
      </c>
      <c r="P125" s="1">
        <v>23.381664000000001</v>
      </c>
      <c r="Q125" s="1">
        <v>570315.43000000005</v>
      </c>
      <c r="R125" s="1" t="s">
        <v>326</v>
      </c>
      <c r="S125" s="1" t="s">
        <v>71</v>
      </c>
      <c r="T125" s="1" t="s">
        <v>72</v>
      </c>
      <c r="U125" s="1" t="s">
        <v>73</v>
      </c>
      <c r="X125" s="1" t="s">
        <v>327</v>
      </c>
      <c r="Z125" s="1" t="s">
        <v>156</v>
      </c>
      <c r="AA125" s="1" t="s">
        <v>328</v>
      </c>
      <c r="AJ125" s="1" t="s">
        <v>76</v>
      </c>
      <c r="AK125" s="1" t="s">
        <v>329</v>
      </c>
      <c r="AL125" s="1">
        <v>5390505</v>
      </c>
      <c r="AM125" s="1" t="s">
        <v>330</v>
      </c>
      <c r="AN125" s="1" t="s">
        <v>4326</v>
      </c>
      <c r="AO125" s="1" t="s">
        <v>4327</v>
      </c>
    </row>
    <row r="126" spans="1:41" x14ac:dyDescent="0.5">
      <c r="A126" s="1">
        <v>213</v>
      </c>
      <c r="B126" s="1" t="s">
        <v>322</v>
      </c>
      <c r="C126" s="2">
        <v>43371</v>
      </c>
      <c r="D126" s="1" t="s">
        <v>323</v>
      </c>
      <c r="E126" s="1" t="s">
        <v>324</v>
      </c>
      <c r="F126" s="1" t="s">
        <v>281</v>
      </c>
      <c r="G126" s="1">
        <v>24</v>
      </c>
      <c r="H126" s="1">
        <v>5</v>
      </c>
      <c r="I126" s="1" t="s">
        <v>89</v>
      </c>
      <c r="J126" s="1">
        <v>19</v>
      </c>
      <c r="K126" s="1">
        <v>6.8808540000000002</v>
      </c>
      <c r="L126" s="1">
        <v>-1.167594</v>
      </c>
      <c r="M126" s="1" t="s">
        <v>69</v>
      </c>
      <c r="N126" s="1">
        <v>0</v>
      </c>
      <c r="O126" s="1">
        <v>2.6272389999999999</v>
      </c>
      <c r="P126" s="1">
        <v>23.381664000000001</v>
      </c>
      <c r="Q126" s="1">
        <v>245807.03</v>
      </c>
      <c r="R126" s="1" t="s">
        <v>326</v>
      </c>
      <c r="S126" s="1" t="s">
        <v>71</v>
      </c>
      <c r="T126" s="1" t="s">
        <v>72</v>
      </c>
      <c r="U126" s="1" t="s">
        <v>73</v>
      </c>
      <c r="X126" s="1" t="s">
        <v>327</v>
      </c>
      <c r="Z126" s="1" t="s">
        <v>89</v>
      </c>
      <c r="AA126" s="1" t="s">
        <v>328</v>
      </c>
      <c r="AJ126" s="1" t="s">
        <v>76</v>
      </c>
      <c r="AK126" s="1" t="s">
        <v>329</v>
      </c>
      <c r="AL126" s="1">
        <v>5390505</v>
      </c>
      <c r="AM126" s="1" t="s">
        <v>330</v>
      </c>
      <c r="AN126" s="1" t="s">
        <v>4326</v>
      </c>
      <c r="AO126" s="1" t="s">
        <v>4327</v>
      </c>
    </row>
    <row r="127" spans="1:41" x14ac:dyDescent="0.5">
      <c r="A127" s="1">
        <v>213</v>
      </c>
      <c r="B127" s="1" t="s">
        <v>322</v>
      </c>
      <c r="C127" s="2">
        <v>43371</v>
      </c>
      <c r="D127" s="1" t="s">
        <v>323</v>
      </c>
      <c r="E127" s="1" t="s">
        <v>324</v>
      </c>
      <c r="F127" s="1" t="s">
        <v>97</v>
      </c>
      <c r="G127" s="1">
        <v>30</v>
      </c>
      <c r="H127" s="1">
        <v>5</v>
      </c>
      <c r="I127" s="1" t="s">
        <v>89</v>
      </c>
      <c r="J127" s="1">
        <v>19</v>
      </c>
      <c r="K127" s="1">
        <v>6.8808540000000002</v>
      </c>
      <c r="L127" s="1">
        <v>-1.167594</v>
      </c>
      <c r="M127" s="1" t="s">
        <v>69</v>
      </c>
      <c r="N127" s="1">
        <v>0</v>
      </c>
      <c r="O127" s="1">
        <v>2.6272389999999999</v>
      </c>
      <c r="P127" s="1">
        <v>23.381664000000001</v>
      </c>
      <c r="Q127" s="1">
        <v>307258.78999999998</v>
      </c>
      <c r="R127" s="1" t="s">
        <v>326</v>
      </c>
      <c r="S127" s="1" t="s">
        <v>71</v>
      </c>
      <c r="T127" s="1" t="s">
        <v>72</v>
      </c>
      <c r="U127" s="1" t="s">
        <v>73</v>
      </c>
      <c r="X127" s="1" t="s">
        <v>327</v>
      </c>
      <c r="Z127" s="1" t="s">
        <v>89</v>
      </c>
      <c r="AA127" s="1" t="s">
        <v>328</v>
      </c>
      <c r="AJ127" s="1" t="s">
        <v>76</v>
      </c>
      <c r="AK127" s="1" t="s">
        <v>329</v>
      </c>
      <c r="AL127" s="1">
        <v>5390505</v>
      </c>
      <c r="AM127" s="1" t="s">
        <v>330</v>
      </c>
      <c r="AN127" s="1" t="s">
        <v>4326</v>
      </c>
      <c r="AO127" s="1" t="s">
        <v>4327</v>
      </c>
    </row>
    <row r="128" spans="1:41" x14ac:dyDescent="0.5">
      <c r="A128" s="1">
        <v>213</v>
      </c>
      <c r="B128" s="1" t="s">
        <v>322</v>
      </c>
      <c r="C128" s="2">
        <v>43371</v>
      </c>
      <c r="D128" s="1" t="s">
        <v>323</v>
      </c>
      <c r="E128" s="1" t="s">
        <v>324</v>
      </c>
      <c r="F128" s="1" t="s">
        <v>283</v>
      </c>
      <c r="G128" s="1">
        <v>46</v>
      </c>
      <c r="H128" s="1">
        <v>5</v>
      </c>
      <c r="I128" s="1" t="s">
        <v>89</v>
      </c>
      <c r="J128" s="1">
        <v>19</v>
      </c>
      <c r="K128" s="1">
        <v>6.8808540000000002</v>
      </c>
      <c r="L128" s="1">
        <v>-1.167594</v>
      </c>
      <c r="M128" s="1" t="s">
        <v>69</v>
      </c>
      <c r="N128" s="1">
        <v>0</v>
      </c>
      <c r="O128" s="1">
        <v>2.6272389999999999</v>
      </c>
      <c r="P128" s="1">
        <v>23.381664000000001</v>
      </c>
      <c r="Q128" s="1">
        <v>471130.14</v>
      </c>
      <c r="R128" s="1" t="s">
        <v>326</v>
      </c>
      <c r="S128" s="1" t="s">
        <v>71</v>
      </c>
      <c r="T128" s="1" t="s">
        <v>72</v>
      </c>
      <c r="U128" s="1" t="s">
        <v>73</v>
      </c>
      <c r="X128" s="1" t="s">
        <v>327</v>
      </c>
      <c r="Z128" s="1" t="s">
        <v>89</v>
      </c>
      <c r="AA128" s="1" t="s">
        <v>328</v>
      </c>
      <c r="AJ128" s="1" t="s">
        <v>76</v>
      </c>
      <c r="AK128" s="1" t="s">
        <v>329</v>
      </c>
      <c r="AL128" s="1">
        <v>5390505</v>
      </c>
      <c r="AM128" s="1" t="s">
        <v>330</v>
      </c>
      <c r="AN128" s="1" t="s">
        <v>4326</v>
      </c>
      <c r="AO128" s="1" t="s">
        <v>4327</v>
      </c>
    </row>
    <row r="129" spans="1:64" x14ac:dyDescent="0.5">
      <c r="A129" s="1">
        <v>213</v>
      </c>
      <c r="B129" s="1" t="s">
        <v>322</v>
      </c>
      <c r="C129" s="2">
        <v>43371</v>
      </c>
      <c r="D129" s="1" t="s">
        <v>323</v>
      </c>
      <c r="E129" s="1" t="s">
        <v>324</v>
      </c>
      <c r="F129" s="1" t="s">
        <v>281</v>
      </c>
      <c r="G129" s="1">
        <v>24</v>
      </c>
      <c r="H129" s="1">
        <v>5</v>
      </c>
      <c r="I129" s="1" t="s">
        <v>152</v>
      </c>
      <c r="J129" s="1">
        <v>23</v>
      </c>
      <c r="K129" s="1">
        <v>-1.8655060000000001</v>
      </c>
      <c r="L129" s="1">
        <v>29.917652</v>
      </c>
      <c r="M129" s="1" t="s">
        <v>69</v>
      </c>
      <c r="N129" s="1">
        <v>0</v>
      </c>
      <c r="O129" s="1">
        <v>2.6272389999999999</v>
      </c>
      <c r="P129" s="1">
        <v>23.381664000000001</v>
      </c>
      <c r="Q129" s="1">
        <v>297555.88</v>
      </c>
      <c r="R129" s="1" t="s">
        <v>326</v>
      </c>
      <c r="S129" s="1" t="s">
        <v>71</v>
      </c>
      <c r="T129" s="1" t="s">
        <v>72</v>
      </c>
      <c r="U129" s="1" t="s">
        <v>73</v>
      </c>
      <c r="X129" s="1" t="s">
        <v>327</v>
      </c>
      <c r="Z129" s="1" t="s">
        <v>152</v>
      </c>
      <c r="AA129" s="1" t="s">
        <v>328</v>
      </c>
      <c r="AJ129" s="1" t="s">
        <v>76</v>
      </c>
      <c r="AK129" s="1" t="s">
        <v>329</v>
      </c>
      <c r="AL129" s="1">
        <v>5390505</v>
      </c>
      <c r="AM129" s="1" t="s">
        <v>330</v>
      </c>
      <c r="AN129" s="1" t="s">
        <v>4326</v>
      </c>
      <c r="AO129" s="1" t="s">
        <v>4327</v>
      </c>
    </row>
    <row r="130" spans="1:64" x14ac:dyDescent="0.5">
      <c r="A130" s="1">
        <v>213</v>
      </c>
      <c r="B130" s="1" t="s">
        <v>322</v>
      </c>
      <c r="C130" s="2">
        <v>43371</v>
      </c>
      <c r="D130" s="1" t="s">
        <v>323</v>
      </c>
      <c r="E130" s="1" t="s">
        <v>324</v>
      </c>
      <c r="F130" s="1" t="s">
        <v>97</v>
      </c>
      <c r="G130" s="1">
        <v>30</v>
      </c>
      <c r="H130" s="1">
        <v>5</v>
      </c>
      <c r="I130" s="1" t="s">
        <v>152</v>
      </c>
      <c r="J130" s="1">
        <v>23</v>
      </c>
      <c r="K130" s="1">
        <v>-1.8655060000000001</v>
      </c>
      <c r="L130" s="1">
        <v>29.917652</v>
      </c>
      <c r="M130" s="1" t="s">
        <v>69</v>
      </c>
      <c r="N130" s="1">
        <v>0</v>
      </c>
      <c r="O130" s="1">
        <v>2.6272389999999999</v>
      </c>
      <c r="P130" s="1">
        <v>23.381664000000001</v>
      </c>
      <c r="Q130" s="1">
        <v>371944.85</v>
      </c>
      <c r="R130" s="1" t="s">
        <v>326</v>
      </c>
      <c r="S130" s="1" t="s">
        <v>71</v>
      </c>
      <c r="T130" s="1" t="s">
        <v>72</v>
      </c>
      <c r="U130" s="1" t="s">
        <v>73</v>
      </c>
      <c r="X130" s="1" t="s">
        <v>327</v>
      </c>
      <c r="Z130" s="1" t="s">
        <v>152</v>
      </c>
      <c r="AA130" s="1" t="s">
        <v>328</v>
      </c>
      <c r="AJ130" s="1" t="s">
        <v>76</v>
      </c>
      <c r="AK130" s="1" t="s">
        <v>329</v>
      </c>
      <c r="AL130" s="1">
        <v>5390505</v>
      </c>
      <c r="AM130" s="1" t="s">
        <v>330</v>
      </c>
      <c r="AN130" s="1" t="s">
        <v>4326</v>
      </c>
      <c r="AO130" s="1" t="s">
        <v>4327</v>
      </c>
    </row>
    <row r="131" spans="1:64" x14ac:dyDescent="0.5">
      <c r="A131" s="1">
        <v>213</v>
      </c>
      <c r="B131" s="1" t="s">
        <v>322</v>
      </c>
      <c r="C131" s="2">
        <v>43371</v>
      </c>
      <c r="D131" s="1" t="s">
        <v>323</v>
      </c>
      <c r="E131" s="1" t="s">
        <v>324</v>
      </c>
      <c r="F131" s="1" t="s">
        <v>283</v>
      </c>
      <c r="G131" s="1">
        <v>46</v>
      </c>
      <c r="H131" s="1">
        <v>5</v>
      </c>
      <c r="I131" s="1" t="s">
        <v>152</v>
      </c>
      <c r="J131" s="1">
        <v>23</v>
      </c>
      <c r="K131" s="1">
        <v>-1.8655060000000001</v>
      </c>
      <c r="L131" s="1">
        <v>29.917652</v>
      </c>
      <c r="M131" s="1" t="s">
        <v>69</v>
      </c>
      <c r="N131" s="1">
        <v>0</v>
      </c>
      <c r="O131" s="1">
        <v>2.6272389999999999</v>
      </c>
      <c r="P131" s="1">
        <v>23.381664000000001</v>
      </c>
      <c r="Q131" s="1">
        <v>570315.43000000005</v>
      </c>
      <c r="R131" s="1" t="s">
        <v>326</v>
      </c>
      <c r="S131" s="1" t="s">
        <v>71</v>
      </c>
      <c r="T131" s="1" t="s">
        <v>72</v>
      </c>
      <c r="U131" s="1" t="s">
        <v>73</v>
      </c>
      <c r="X131" s="1" t="s">
        <v>327</v>
      </c>
      <c r="Z131" s="1" t="s">
        <v>152</v>
      </c>
      <c r="AA131" s="1" t="s">
        <v>328</v>
      </c>
      <c r="AJ131" s="1" t="s">
        <v>76</v>
      </c>
      <c r="AK131" s="1" t="s">
        <v>329</v>
      </c>
      <c r="AL131" s="1">
        <v>5390505</v>
      </c>
      <c r="AM131" s="1" t="s">
        <v>330</v>
      </c>
      <c r="AN131" s="1" t="s">
        <v>4326</v>
      </c>
      <c r="AO131" s="1" t="s">
        <v>4327</v>
      </c>
    </row>
    <row r="132" spans="1:64" x14ac:dyDescent="0.5">
      <c r="A132" s="1">
        <v>213</v>
      </c>
      <c r="B132" s="1" t="s">
        <v>322</v>
      </c>
      <c r="C132" s="2">
        <v>43371</v>
      </c>
      <c r="D132" s="1" t="s">
        <v>323</v>
      </c>
      <c r="E132" s="1" t="s">
        <v>324</v>
      </c>
      <c r="F132" s="1" t="s">
        <v>281</v>
      </c>
      <c r="G132" s="1">
        <v>24</v>
      </c>
      <c r="H132" s="1">
        <v>5</v>
      </c>
      <c r="I132" s="1" t="s">
        <v>331</v>
      </c>
      <c r="J132" s="1">
        <v>20</v>
      </c>
      <c r="K132" s="1">
        <v>9.3076899999999991</v>
      </c>
      <c r="L132" s="1">
        <v>2.3158340000000002</v>
      </c>
      <c r="M132" s="1" t="s">
        <v>69</v>
      </c>
      <c r="N132" s="1">
        <v>0</v>
      </c>
      <c r="O132" s="1">
        <v>2.6272389999999999</v>
      </c>
      <c r="P132" s="1">
        <v>23.381664000000001</v>
      </c>
      <c r="Q132" s="1">
        <v>258744.24</v>
      </c>
      <c r="R132" s="1" t="s">
        <v>326</v>
      </c>
      <c r="S132" s="1" t="s">
        <v>71</v>
      </c>
      <c r="T132" s="1" t="s">
        <v>72</v>
      </c>
      <c r="U132" s="1" t="s">
        <v>73</v>
      </c>
      <c r="X132" s="1" t="s">
        <v>327</v>
      </c>
      <c r="Z132" s="1" t="s">
        <v>331</v>
      </c>
      <c r="AA132" s="1" t="s">
        <v>328</v>
      </c>
      <c r="AJ132" s="1" t="s">
        <v>76</v>
      </c>
      <c r="AK132" s="1" t="s">
        <v>329</v>
      </c>
      <c r="AL132" s="1">
        <v>5390505</v>
      </c>
      <c r="AM132" s="1" t="s">
        <v>330</v>
      </c>
      <c r="AN132" s="1" t="s">
        <v>4326</v>
      </c>
      <c r="AO132" s="1" t="s">
        <v>4327</v>
      </c>
    </row>
    <row r="133" spans="1:64" x14ac:dyDescent="0.5">
      <c r="A133" s="1">
        <v>213</v>
      </c>
      <c r="B133" s="1" t="s">
        <v>322</v>
      </c>
      <c r="C133" s="2">
        <v>43371</v>
      </c>
      <c r="D133" s="1" t="s">
        <v>323</v>
      </c>
      <c r="E133" s="1" t="s">
        <v>324</v>
      </c>
      <c r="F133" s="1" t="s">
        <v>97</v>
      </c>
      <c r="G133" s="1">
        <v>30</v>
      </c>
      <c r="H133" s="1">
        <v>5</v>
      </c>
      <c r="I133" s="1" t="s">
        <v>331</v>
      </c>
      <c r="J133" s="1">
        <v>20</v>
      </c>
      <c r="K133" s="1">
        <v>9.3076899999999991</v>
      </c>
      <c r="L133" s="1">
        <v>2.3158340000000002</v>
      </c>
      <c r="M133" s="1" t="s">
        <v>69</v>
      </c>
      <c r="N133" s="1">
        <v>0</v>
      </c>
      <c r="O133" s="1">
        <v>2.6272389999999999</v>
      </c>
      <c r="P133" s="1">
        <v>23.381664000000001</v>
      </c>
      <c r="Q133" s="1">
        <v>323430.3</v>
      </c>
      <c r="R133" s="1" t="s">
        <v>326</v>
      </c>
      <c r="S133" s="1" t="s">
        <v>71</v>
      </c>
      <c r="T133" s="1" t="s">
        <v>72</v>
      </c>
      <c r="U133" s="1" t="s">
        <v>73</v>
      </c>
      <c r="X133" s="1" t="s">
        <v>327</v>
      </c>
      <c r="Z133" s="1" t="s">
        <v>331</v>
      </c>
      <c r="AA133" s="1" t="s">
        <v>328</v>
      </c>
      <c r="AJ133" s="1" t="s">
        <v>76</v>
      </c>
      <c r="AK133" s="1" t="s">
        <v>329</v>
      </c>
      <c r="AL133" s="1">
        <v>5390505</v>
      </c>
      <c r="AM133" s="1" t="s">
        <v>330</v>
      </c>
      <c r="AN133" s="1" t="s">
        <v>4326</v>
      </c>
      <c r="AO133" s="1" t="s">
        <v>4327</v>
      </c>
    </row>
    <row r="134" spans="1:64" x14ac:dyDescent="0.5">
      <c r="A134" s="1">
        <v>213</v>
      </c>
      <c r="B134" s="1" t="s">
        <v>322</v>
      </c>
      <c r="C134" s="2">
        <v>43371</v>
      </c>
      <c r="D134" s="1" t="s">
        <v>323</v>
      </c>
      <c r="E134" s="1" t="s">
        <v>324</v>
      </c>
      <c r="F134" s="1" t="s">
        <v>283</v>
      </c>
      <c r="G134" s="1">
        <v>46</v>
      </c>
      <c r="H134" s="1">
        <v>5</v>
      </c>
      <c r="I134" s="1" t="s">
        <v>331</v>
      </c>
      <c r="J134" s="1">
        <v>20</v>
      </c>
      <c r="K134" s="1">
        <v>9.3076899999999991</v>
      </c>
      <c r="L134" s="1">
        <v>2.3158340000000002</v>
      </c>
      <c r="M134" s="1" t="s">
        <v>69</v>
      </c>
      <c r="N134" s="1">
        <v>0</v>
      </c>
      <c r="O134" s="1">
        <v>2.6272389999999999</v>
      </c>
      <c r="P134" s="1">
        <v>23.381664000000001</v>
      </c>
      <c r="Q134" s="1">
        <v>495926.46</v>
      </c>
      <c r="R134" s="1" t="s">
        <v>326</v>
      </c>
      <c r="S134" s="1" t="s">
        <v>71</v>
      </c>
      <c r="T134" s="1" t="s">
        <v>72</v>
      </c>
      <c r="U134" s="1" t="s">
        <v>73</v>
      </c>
      <c r="X134" s="1" t="s">
        <v>327</v>
      </c>
      <c r="Z134" s="1" t="s">
        <v>331</v>
      </c>
      <c r="AA134" s="1" t="s">
        <v>328</v>
      </c>
      <c r="AJ134" s="1" t="s">
        <v>76</v>
      </c>
      <c r="AK134" s="1" t="s">
        <v>329</v>
      </c>
      <c r="AL134" s="1">
        <v>5390505</v>
      </c>
      <c r="AM134" s="1" t="s">
        <v>330</v>
      </c>
      <c r="AN134" s="1" t="s">
        <v>4326</v>
      </c>
      <c r="AO134" s="1" t="s">
        <v>4327</v>
      </c>
    </row>
    <row r="135" spans="1:64" x14ac:dyDescent="0.5">
      <c r="A135" s="1">
        <v>602</v>
      </c>
      <c r="B135" s="1" t="s">
        <v>332</v>
      </c>
      <c r="C135" s="2">
        <v>43579</v>
      </c>
      <c r="D135" s="1" t="s">
        <v>333</v>
      </c>
      <c r="E135" s="1" t="s">
        <v>334</v>
      </c>
      <c r="F135" s="1" t="s">
        <v>283</v>
      </c>
      <c r="G135" s="1">
        <v>80</v>
      </c>
      <c r="H135" s="1">
        <v>1</v>
      </c>
      <c r="I135" s="1" t="s">
        <v>155</v>
      </c>
      <c r="J135" s="1">
        <v>100</v>
      </c>
      <c r="K135" s="1">
        <v>-25.97325</v>
      </c>
      <c r="L135" s="1">
        <v>32.572029999999998</v>
      </c>
      <c r="M135" s="1" t="s">
        <v>69</v>
      </c>
      <c r="N135" s="1">
        <v>0</v>
      </c>
      <c r="O135" s="1">
        <v>2.6272389999999999</v>
      </c>
      <c r="P135" s="1">
        <v>23.381664000000001</v>
      </c>
      <c r="Q135" s="1">
        <v>13600000</v>
      </c>
      <c r="R135" s="1" t="s">
        <v>335</v>
      </c>
      <c r="S135" s="1" t="s">
        <v>91</v>
      </c>
      <c r="U135" s="1" t="s">
        <v>182</v>
      </c>
      <c r="W135" s="1" t="s">
        <v>183</v>
      </c>
      <c r="X135" s="1" t="s">
        <v>336</v>
      </c>
      <c r="Z135" s="1" t="s">
        <v>155</v>
      </c>
      <c r="AA135" s="1" t="s">
        <v>337</v>
      </c>
      <c r="AJ135" s="1" t="s">
        <v>76</v>
      </c>
      <c r="AK135" s="1" t="s">
        <v>338</v>
      </c>
      <c r="AL135" s="1">
        <v>17000000</v>
      </c>
      <c r="AM135" s="1" t="s">
        <v>78</v>
      </c>
      <c r="AN135" s="1" t="s">
        <v>4328</v>
      </c>
      <c r="AO135" s="1" t="s">
        <v>4325</v>
      </c>
      <c r="AP135" s="1">
        <v>6500</v>
      </c>
      <c r="AQ135" s="1">
        <v>6500000</v>
      </c>
      <c r="AR135" s="1" t="s">
        <v>339</v>
      </c>
      <c r="AW135" s="1">
        <v>1</v>
      </c>
      <c r="AX135" s="1">
        <v>1</v>
      </c>
      <c r="BL135" s="1" t="s">
        <v>340</v>
      </c>
    </row>
    <row r="136" spans="1:64" x14ac:dyDescent="0.5">
      <c r="A136" s="1">
        <v>602</v>
      </c>
      <c r="B136" s="1" t="s">
        <v>332</v>
      </c>
      <c r="C136" s="2">
        <v>43579</v>
      </c>
      <c r="D136" s="1" t="s">
        <v>333</v>
      </c>
      <c r="E136" s="1" t="s">
        <v>334</v>
      </c>
      <c r="F136" s="1" t="s">
        <v>291</v>
      </c>
      <c r="G136" s="1">
        <v>10</v>
      </c>
      <c r="H136" s="1">
        <v>1</v>
      </c>
      <c r="I136" s="1" t="s">
        <v>155</v>
      </c>
      <c r="J136" s="1">
        <v>100</v>
      </c>
      <c r="K136" s="1">
        <v>-25.97325</v>
      </c>
      <c r="L136" s="1">
        <v>32.572029999999998</v>
      </c>
      <c r="M136" s="1" t="s">
        <v>69</v>
      </c>
      <c r="N136" s="1">
        <v>0</v>
      </c>
      <c r="O136" s="1">
        <v>2.6272389999999999</v>
      </c>
      <c r="P136" s="1">
        <v>23.381664000000001</v>
      </c>
      <c r="Q136" s="1">
        <v>1700000</v>
      </c>
      <c r="R136" s="1" t="s">
        <v>335</v>
      </c>
      <c r="S136" s="1" t="s">
        <v>91</v>
      </c>
      <c r="U136" s="1" t="s">
        <v>182</v>
      </c>
      <c r="W136" s="1" t="s">
        <v>183</v>
      </c>
      <c r="X136" s="1" t="s">
        <v>336</v>
      </c>
      <c r="Z136" s="1" t="s">
        <v>155</v>
      </c>
      <c r="AA136" s="1" t="s">
        <v>337</v>
      </c>
      <c r="AJ136" s="1" t="s">
        <v>76</v>
      </c>
      <c r="AK136" s="1" t="s">
        <v>338</v>
      </c>
      <c r="AL136" s="1">
        <v>17000000</v>
      </c>
      <c r="AM136" s="1" t="s">
        <v>78</v>
      </c>
      <c r="AN136" s="1" t="s">
        <v>4328</v>
      </c>
      <c r="AO136" s="1" t="s">
        <v>4325</v>
      </c>
      <c r="AP136" s="1">
        <v>6500</v>
      </c>
      <c r="AQ136" s="1">
        <v>6500000</v>
      </c>
      <c r="AR136" s="1" t="s">
        <v>339</v>
      </c>
      <c r="AW136" s="1">
        <v>1</v>
      </c>
      <c r="AX136" s="1">
        <v>1</v>
      </c>
      <c r="BL136" s="1" t="s">
        <v>340</v>
      </c>
    </row>
    <row r="137" spans="1:64" x14ac:dyDescent="0.5">
      <c r="A137" s="1">
        <v>602</v>
      </c>
      <c r="B137" s="1" t="s">
        <v>332</v>
      </c>
      <c r="C137" s="2">
        <v>43579</v>
      </c>
      <c r="D137" s="1" t="s">
        <v>333</v>
      </c>
      <c r="E137" s="1" t="s">
        <v>334</v>
      </c>
      <c r="F137" s="1" t="s">
        <v>129</v>
      </c>
      <c r="G137" s="1">
        <v>5</v>
      </c>
      <c r="H137" s="1">
        <v>1</v>
      </c>
      <c r="I137" s="1" t="s">
        <v>155</v>
      </c>
      <c r="J137" s="1">
        <v>100</v>
      </c>
      <c r="K137" s="1">
        <v>-25.97325</v>
      </c>
      <c r="L137" s="1">
        <v>32.572029999999998</v>
      </c>
      <c r="M137" s="1" t="s">
        <v>69</v>
      </c>
      <c r="N137" s="1">
        <v>0</v>
      </c>
      <c r="O137" s="1">
        <v>2.6272389999999999</v>
      </c>
      <c r="P137" s="1">
        <v>23.381664000000001</v>
      </c>
      <c r="Q137" s="1">
        <v>850000</v>
      </c>
      <c r="R137" s="1" t="s">
        <v>335</v>
      </c>
      <c r="S137" s="1" t="s">
        <v>91</v>
      </c>
      <c r="U137" s="1" t="s">
        <v>182</v>
      </c>
      <c r="W137" s="1" t="s">
        <v>183</v>
      </c>
      <c r="X137" s="1" t="s">
        <v>336</v>
      </c>
      <c r="Z137" s="1" t="s">
        <v>155</v>
      </c>
      <c r="AA137" s="1" t="s">
        <v>337</v>
      </c>
      <c r="AJ137" s="1" t="s">
        <v>76</v>
      </c>
      <c r="AK137" s="1" t="s">
        <v>338</v>
      </c>
      <c r="AL137" s="1">
        <v>17000000</v>
      </c>
      <c r="AM137" s="1" t="s">
        <v>78</v>
      </c>
      <c r="AN137" s="1" t="s">
        <v>4328</v>
      </c>
      <c r="AO137" s="1" t="s">
        <v>4325</v>
      </c>
      <c r="AP137" s="1">
        <v>6500</v>
      </c>
      <c r="AQ137" s="1">
        <v>6500000</v>
      </c>
      <c r="AR137" s="1" t="s">
        <v>339</v>
      </c>
      <c r="AW137" s="1">
        <v>1</v>
      </c>
      <c r="AX137" s="1">
        <v>1</v>
      </c>
      <c r="BL137" s="1" t="s">
        <v>340</v>
      </c>
    </row>
    <row r="138" spans="1:64" x14ac:dyDescent="0.5">
      <c r="A138" s="1">
        <v>602</v>
      </c>
      <c r="B138" s="1" t="s">
        <v>332</v>
      </c>
      <c r="C138" s="2">
        <v>43579</v>
      </c>
      <c r="D138" s="1" t="s">
        <v>333</v>
      </c>
      <c r="E138" s="1" t="s">
        <v>334</v>
      </c>
      <c r="F138" s="1" t="s">
        <v>98</v>
      </c>
      <c r="G138" s="1">
        <v>5</v>
      </c>
      <c r="H138" s="1">
        <v>1</v>
      </c>
      <c r="I138" s="1" t="s">
        <v>155</v>
      </c>
      <c r="J138" s="1">
        <v>100</v>
      </c>
      <c r="K138" s="1">
        <v>-25.97325</v>
      </c>
      <c r="L138" s="1">
        <v>32.572029999999998</v>
      </c>
      <c r="M138" s="1" t="s">
        <v>69</v>
      </c>
      <c r="N138" s="1">
        <v>0</v>
      </c>
      <c r="O138" s="1">
        <v>2.6272389999999999</v>
      </c>
      <c r="P138" s="1">
        <v>23.381664000000001</v>
      </c>
      <c r="Q138" s="1">
        <v>850000</v>
      </c>
      <c r="R138" s="1" t="s">
        <v>335</v>
      </c>
      <c r="S138" s="1" t="s">
        <v>91</v>
      </c>
      <c r="U138" s="1" t="s">
        <v>182</v>
      </c>
      <c r="W138" s="1" t="s">
        <v>183</v>
      </c>
      <c r="X138" s="1" t="s">
        <v>336</v>
      </c>
      <c r="Z138" s="1" t="s">
        <v>155</v>
      </c>
      <c r="AA138" s="1" t="s">
        <v>337</v>
      </c>
      <c r="AJ138" s="1" t="s">
        <v>76</v>
      </c>
      <c r="AK138" s="1" t="s">
        <v>338</v>
      </c>
      <c r="AL138" s="1">
        <v>17000000</v>
      </c>
      <c r="AM138" s="1" t="s">
        <v>78</v>
      </c>
      <c r="AN138" s="1" t="s">
        <v>4328</v>
      </c>
      <c r="AO138" s="1" t="s">
        <v>4325</v>
      </c>
      <c r="AP138" s="1">
        <v>6500</v>
      </c>
      <c r="AQ138" s="1">
        <v>6500000</v>
      </c>
      <c r="AR138" s="1" t="s">
        <v>339</v>
      </c>
      <c r="AW138" s="1">
        <v>1</v>
      </c>
      <c r="AX138" s="1">
        <v>1</v>
      </c>
      <c r="BL138" s="1" t="s">
        <v>340</v>
      </c>
    </row>
    <row r="139" spans="1:64" x14ac:dyDescent="0.5">
      <c r="A139" s="1">
        <v>688</v>
      </c>
      <c r="B139" s="1" t="s">
        <v>341</v>
      </c>
      <c r="C139" s="2">
        <v>43580</v>
      </c>
      <c r="D139" s="1" t="s">
        <v>342</v>
      </c>
      <c r="E139" s="1" t="s">
        <v>343</v>
      </c>
      <c r="F139" s="1" t="s">
        <v>291</v>
      </c>
      <c r="G139" s="1">
        <v>10</v>
      </c>
      <c r="H139" s="1">
        <v>1</v>
      </c>
      <c r="I139" s="1" t="s">
        <v>155</v>
      </c>
      <c r="J139" s="1">
        <v>100</v>
      </c>
      <c r="K139" s="1">
        <v>-25.97325</v>
      </c>
      <c r="L139" s="1">
        <v>32.572029999999998</v>
      </c>
      <c r="M139" s="1" t="s">
        <v>69</v>
      </c>
      <c r="N139" s="1">
        <v>0</v>
      </c>
      <c r="O139" s="1">
        <v>2.6272389999999999</v>
      </c>
      <c r="P139" s="1">
        <v>23.381664000000001</v>
      </c>
      <c r="Q139" s="1">
        <v>300000</v>
      </c>
      <c r="R139" s="1" t="s">
        <v>90</v>
      </c>
      <c r="S139" s="1" t="s">
        <v>91</v>
      </c>
      <c r="T139" s="1" t="s">
        <v>234</v>
      </c>
      <c r="U139" s="1" t="s">
        <v>182</v>
      </c>
      <c r="W139" s="1" t="s">
        <v>183</v>
      </c>
      <c r="X139" s="1" t="s">
        <v>344</v>
      </c>
      <c r="Z139" s="1" t="s">
        <v>155</v>
      </c>
      <c r="AA139" s="1" t="s">
        <v>345</v>
      </c>
      <c r="AJ139" s="1" t="s">
        <v>76</v>
      </c>
      <c r="AK139" s="1" t="s">
        <v>346</v>
      </c>
      <c r="AL139" s="1">
        <v>3000000</v>
      </c>
      <c r="AM139" s="1" t="s">
        <v>109</v>
      </c>
      <c r="AN139" s="1" t="s">
        <v>4328</v>
      </c>
      <c r="AO139" s="1" t="s">
        <v>4325</v>
      </c>
      <c r="AP139" s="1">
        <v>100</v>
      </c>
      <c r="AR139" s="1" t="s">
        <v>347</v>
      </c>
      <c r="AS139" s="1">
        <v>1</v>
      </c>
      <c r="AT139" s="1">
        <v>1</v>
      </c>
      <c r="AU139" s="1">
        <v>1</v>
      </c>
      <c r="AW139" s="1">
        <v>1</v>
      </c>
      <c r="AX139" s="1">
        <v>1</v>
      </c>
      <c r="BL139" s="1" t="s">
        <v>348</v>
      </c>
    </row>
    <row r="140" spans="1:64" x14ac:dyDescent="0.5">
      <c r="A140" s="1">
        <v>688</v>
      </c>
      <c r="B140" s="1" t="s">
        <v>341</v>
      </c>
      <c r="C140" s="2">
        <v>43580</v>
      </c>
      <c r="D140" s="1" t="s">
        <v>342</v>
      </c>
      <c r="E140" s="1" t="s">
        <v>343</v>
      </c>
      <c r="F140" s="1" t="s">
        <v>129</v>
      </c>
      <c r="G140" s="1">
        <v>5</v>
      </c>
      <c r="H140" s="1">
        <v>1</v>
      </c>
      <c r="I140" s="1" t="s">
        <v>155</v>
      </c>
      <c r="J140" s="1">
        <v>100</v>
      </c>
      <c r="K140" s="1">
        <v>-25.97325</v>
      </c>
      <c r="L140" s="1">
        <v>32.572029999999998</v>
      </c>
      <c r="M140" s="1" t="s">
        <v>69</v>
      </c>
      <c r="N140" s="1">
        <v>0</v>
      </c>
      <c r="O140" s="1">
        <v>2.6272389999999999</v>
      </c>
      <c r="P140" s="1">
        <v>23.381664000000001</v>
      </c>
      <c r="Q140" s="1">
        <v>150000</v>
      </c>
      <c r="R140" s="1" t="s">
        <v>90</v>
      </c>
      <c r="S140" s="1" t="s">
        <v>91</v>
      </c>
      <c r="T140" s="1" t="s">
        <v>234</v>
      </c>
      <c r="U140" s="1" t="s">
        <v>182</v>
      </c>
      <c r="W140" s="1" t="s">
        <v>183</v>
      </c>
      <c r="X140" s="1" t="s">
        <v>344</v>
      </c>
      <c r="Z140" s="1" t="s">
        <v>155</v>
      </c>
      <c r="AA140" s="1" t="s">
        <v>345</v>
      </c>
      <c r="AJ140" s="1" t="s">
        <v>76</v>
      </c>
      <c r="AK140" s="1" t="s">
        <v>346</v>
      </c>
      <c r="AL140" s="1">
        <v>3000000</v>
      </c>
      <c r="AM140" s="1" t="s">
        <v>109</v>
      </c>
      <c r="AN140" s="1" t="s">
        <v>4328</v>
      </c>
      <c r="AO140" s="1" t="s">
        <v>4325</v>
      </c>
      <c r="AP140" s="1">
        <v>100</v>
      </c>
      <c r="AR140" s="1" t="s">
        <v>347</v>
      </c>
      <c r="AS140" s="1">
        <v>1</v>
      </c>
      <c r="AT140" s="1">
        <v>1</v>
      </c>
      <c r="AU140" s="1">
        <v>1</v>
      </c>
      <c r="AW140" s="1">
        <v>1</v>
      </c>
      <c r="AX140" s="1">
        <v>1</v>
      </c>
      <c r="BL140" s="1" t="s">
        <v>348</v>
      </c>
    </row>
    <row r="141" spans="1:64" x14ac:dyDescent="0.5">
      <c r="A141" s="1">
        <v>688</v>
      </c>
      <c r="B141" s="1" t="s">
        <v>341</v>
      </c>
      <c r="C141" s="2">
        <v>43580</v>
      </c>
      <c r="D141" s="1" t="s">
        <v>342</v>
      </c>
      <c r="E141" s="1" t="s">
        <v>343</v>
      </c>
      <c r="F141" s="1" t="s">
        <v>283</v>
      </c>
      <c r="G141" s="1">
        <v>85</v>
      </c>
      <c r="H141" s="1">
        <v>1</v>
      </c>
      <c r="I141" s="1" t="s">
        <v>155</v>
      </c>
      <c r="J141" s="1">
        <v>100</v>
      </c>
      <c r="K141" s="1">
        <v>-25.97325</v>
      </c>
      <c r="L141" s="1">
        <v>32.572029999999998</v>
      </c>
      <c r="M141" s="1" t="s">
        <v>69</v>
      </c>
      <c r="N141" s="1">
        <v>0</v>
      </c>
      <c r="O141" s="1">
        <v>2.6272389999999999</v>
      </c>
      <c r="P141" s="1">
        <v>23.381664000000001</v>
      </c>
      <c r="Q141" s="1">
        <v>2550000</v>
      </c>
      <c r="R141" s="1" t="s">
        <v>90</v>
      </c>
      <c r="S141" s="1" t="s">
        <v>91</v>
      </c>
      <c r="T141" s="1" t="s">
        <v>234</v>
      </c>
      <c r="U141" s="1" t="s">
        <v>182</v>
      </c>
      <c r="W141" s="1" t="s">
        <v>183</v>
      </c>
      <c r="X141" s="1" t="s">
        <v>344</v>
      </c>
      <c r="Z141" s="1" t="s">
        <v>155</v>
      </c>
      <c r="AA141" s="1" t="s">
        <v>345</v>
      </c>
      <c r="AJ141" s="1" t="s">
        <v>76</v>
      </c>
      <c r="AK141" s="1" t="s">
        <v>346</v>
      </c>
      <c r="AL141" s="1">
        <v>3000000</v>
      </c>
      <c r="AM141" s="1" t="s">
        <v>109</v>
      </c>
      <c r="AN141" s="1" t="s">
        <v>4328</v>
      </c>
      <c r="AO141" s="1" t="s">
        <v>4325</v>
      </c>
      <c r="AP141" s="1">
        <v>100</v>
      </c>
      <c r="AR141" s="1" t="s">
        <v>347</v>
      </c>
      <c r="AS141" s="1">
        <v>1</v>
      </c>
      <c r="AT141" s="1">
        <v>1</v>
      </c>
      <c r="AU141" s="1">
        <v>1</v>
      </c>
      <c r="AW141" s="1">
        <v>1</v>
      </c>
      <c r="AX141" s="1">
        <v>1</v>
      </c>
      <c r="BL141" s="1" t="s">
        <v>348</v>
      </c>
    </row>
    <row r="142" spans="1:64" x14ac:dyDescent="0.5">
      <c r="A142" s="1">
        <v>520</v>
      </c>
      <c r="B142" s="1" t="s">
        <v>349</v>
      </c>
      <c r="C142" s="2">
        <v>43580</v>
      </c>
      <c r="D142" s="1" t="s">
        <v>350</v>
      </c>
      <c r="E142" s="1" t="s">
        <v>351</v>
      </c>
      <c r="F142" s="1" t="s">
        <v>237</v>
      </c>
      <c r="G142" s="1">
        <v>30</v>
      </c>
      <c r="H142" s="1">
        <v>1</v>
      </c>
      <c r="I142" s="1" t="s">
        <v>155</v>
      </c>
      <c r="J142" s="1">
        <v>100</v>
      </c>
      <c r="K142" s="1">
        <v>-25.97325</v>
      </c>
      <c r="L142" s="1">
        <v>32.572029999999998</v>
      </c>
      <c r="M142" s="1" t="s">
        <v>69</v>
      </c>
      <c r="N142" s="1">
        <v>0</v>
      </c>
      <c r="O142" s="1">
        <v>2.6272389999999999</v>
      </c>
      <c r="P142" s="1">
        <v>23.381664000000001</v>
      </c>
      <c r="Q142" s="1">
        <v>5834787.2999999998</v>
      </c>
      <c r="R142" s="1" t="s">
        <v>207</v>
      </c>
      <c r="S142" s="1" t="s">
        <v>71</v>
      </c>
      <c r="T142" s="1" t="s">
        <v>352</v>
      </c>
      <c r="U142" s="1" t="s">
        <v>353</v>
      </c>
      <c r="W142" s="1" t="s">
        <v>183</v>
      </c>
      <c r="X142" s="1" t="s">
        <v>354</v>
      </c>
      <c r="Y142" s="1" t="s">
        <v>355</v>
      </c>
      <c r="Z142" s="1" t="s">
        <v>155</v>
      </c>
      <c r="AA142" s="1" t="s">
        <v>356</v>
      </c>
      <c r="AE142" s="1" t="s">
        <v>357</v>
      </c>
      <c r="AH142" s="1" t="s">
        <v>358</v>
      </c>
      <c r="AI142" s="1" t="s">
        <v>359</v>
      </c>
      <c r="AJ142" s="1" t="s">
        <v>76</v>
      </c>
      <c r="AK142" s="1" t="s">
        <v>360</v>
      </c>
      <c r="AL142" s="1">
        <v>19449291</v>
      </c>
      <c r="AM142" s="1" t="s">
        <v>78</v>
      </c>
      <c r="AN142" s="1" t="s">
        <v>4329</v>
      </c>
      <c r="AO142" s="1" t="s">
        <v>4330</v>
      </c>
      <c r="AP142" s="1">
        <v>275194</v>
      </c>
      <c r="AQ142" s="1">
        <v>163647</v>
      </c>
      <c r="AR142" s="1" t="s">
        <v>361</v>
      </c>
      <c r="AS142" s="1">
        <v>1</v>
      </c>
      <c r="AT142" s="1">
        <v>1</v>
      </c>
      <c r="AU142" s="1">
        <v>1</v>
      </c>
      <c r="AV142" s="1">
        <v>1</v>
      </c>
      <c r="AW142" s="1">
        <v>1</v>
      </c>
      <c r="AX142" s="1">
        <v>1</v>
      </c>
      <c r="BE142" s="1">
        <v>1</v>
      </c>
      <c r="BL142" s="1" t="s">
        <v>362</v>
      </c>
    </row>
    <row r="143" spans="1:64" x14ac:dyDescent="0.5">
      <c r="A143" s="1">
        <v>520</v>
      </c>
      <c r="B143" s="1" t="s">
        <v>349</v>
      </c>
      <c r="C143" s="2">
        <v>43580</v>
      </c>
      <c r="D143" s="1" t="s">
        <v>350</v>
      </c>
      <c r="E143" s="1" t="s">
        <v>351</v>
      </c>
      <c r="F143" s="1" t="s">
        <v>129</v>
      </c>
      <c r="G143" s="1">
        <v>30</v>
      </c>
      <c r="H143" s="1">
        <v>1</v>
      </c>
      <c r="I143" s="1" t="s">
        <v>155</v>
      </c>
      <c r="J143" s="1">
        <v>100</v>
      </c>
      <c r="K143" s="1">
        <v>-25.97325</v>
      </c>
      <c r="L143" s="1">
        <v>32.572029999999998</v>
      </c>
      <c r="M143" s="1" t="s">
        <v>69</v>
      </c>
      <c r="N143" s="1">
        <v>0</v>
      </c>
      <c r="O143" s="1">
        <v>2.6272389999999999</v>
      </c>
      <c r="P143" s="1">
        <v>23.381664000000001</v>
      </c>
      <c r="Q143" s="1">
        <v>5834787.2999999998</v>
      </c>
      <c r="R143" s="1" t="s">
        <v>207</v>
      </c>
      <c r="S143" s="1" t="s">
        <v>71</v>
      </c>
      <c r="T143" s="1" t="s">
        <v>352</v>
      </c>
      <c r="U143" s="1" t="s">
        <v>353</v>
      </c>
      <c r="W143" s="1" t="s">
        <v>183</v>
      </c>
      <c r="X143" s="1" t="s">
        <v>354</v>
      </c>
      <c r="Y143" s="1" t="s">
        <v>355</v>
      </c>
      <c r="Z143" s="1" t="s">
        <v>155</v>
      </c>
      <c r="AA143" s="1" t="s">
        <v>356</v>
      </c>
      <c r="AE143" s="1" t="s">
        <v>357</v>
      </c>
      <c r="AH143" s="1" t="s">
        <v>358</v>
      </c>
      <c r="AI143" s="1" t="s">
        <v>359</v>
      </c>
      <c r="AJ143" s="1" t="s">
        <v>76</v>
      </c>
      <c r="AK143" s="1" t="s">
        <v>360</v>
      </c>
      <c r="AL143" s="1">
        <v>19449291</v>
      </c>
      <c r="AM143" s="1" t="s">
        <v>78</v>
      </c>
      <c r="AN143" s="1" t="s">
        <v>4329</v>
      </c>
      <c r="AO143" s="1" t="s">
        <v>4330</v>
      </c>
      <c r="AP143" s="1">
        <v>275194</v>
      </c>
      <c r="AQ143" s="1">
        <v>163647</v>
      </c>
      <c r="AR143" s="1" t="s">
        <v>361</v>
      </c>
      <c r="AS143" s="1">
        <v>1</v>
      </c>
      <c r="AT143" s="1">
        <v>1</v>
      </c>
      <c r="AU143" s="1">
        <v>1</v>
      </c>
      <c r="AV143" s="1">
        <v>1</v>
      </c>
      <c r="AW143" s="1">
        <v>1</v>
      </c>
      <c r="AX143" s="1">
        <v>1</v>
      </c>
      <c r="BE143" s="1">
        <v>1</v>
      </c>
      <c r="BL143" s="1" t="s">
        <v>362</v>
      </c>
    </row>
    <row r="144" spans="1:64" x14ac:dyDescent="0.5">
      <c r="A144" s="1">
        <v>520</v>
      </c>
      <c r="B144" s="1" t="s">
        <v>349</v>
      </c>
      <c r="C144" s="2">
        <v>43580</v>
      </c>
      <c r="D144" s="1" t="s">
        <v>350</v>
      </c>
      <c r="E144" s="1" t="s">
        <v>351</v>
      </c>
      <c r="F144" s="1" t="s">
        <v>81</v>
      </c>
      <c r="G144" s="1">
        <v>40</v>
      </c>
      <c r="H144" s="1">
        <v>1</v>
      </c>
      <c r="I144" s="1" t="s">
        <v>155</v>
      </c>
      <c r="J144" s="1">
        <v>100</v>
      </c>
      <c r="K144" s="1">
        <v>-25.97325</v>
      </c>
      <c r="L144" s="1">
        <v>32.572029999999998</v>
      </c>
      <c r="M144" s="1" t="s">
        <v>69</v>
      </c>
      <c r="N144" s="1">
        <v>0</v>
      </c>
      <c r="O144" s="1">
        <v>2.6272389999999999</v>
      </c>
      <c r="P144" s="1">
        <v>23.381664000000001</v>
      </c>
      <c r="Q144" s="1">
        <v>7779716.4000000004</v>
      </c>
      <c r="R144" s="1" t="s">
        <v>207</v>
      </c>
      <c r="S144" s="1" t="s">
        <v>71</v>
      </c>
      <c r="T144" s="1" t="s">
        <v>352</v>
      </c>
      <c r="U144" s="1" t="s">
        <v>353</v>
      </c>
      <c r="W144" s="1" t="s">
        <v>183</v>
      </c>
      <c r="X144" s="1" t="s">
        <v>354</v>
      </c>
      <c r="Y144" s="1" t="s">
        <v>355</v>
      </c>
      <c r="Z144" s="1" t="s">
        <v>155</v>
      </c>
      <c r="AA144" s="1" t="s">
        <v>356</v>
      </c>
      <c r="AE144" s="1" t="s">
        <v>357</v>
      </c>
      <c r="AH144" s="1" t="s">
        <v>358</v>
      </c>
      <c r="AI144" s="1" t="s">
        <v>359</v>
      </c>
      <c r="AJ144" s="1" t="s">
        <v>76</v>
      </c>
      <c r="AK144" s="1" t="s">
        <v>360</v>
      </c>
      <c r="AL144" s="1">
        <v>19449291</v>
      </c>
      <c r="AM144" s="1" t="s">
        <v>78</v>
      </c>
      <c r="AN144" s="1" t="s">
        <v>4329</v>
      </c>
      <c r="AO144" s="1" t="s">
        <v>4330</v>
      </c>
      <c r="AP144" s="1">
        <v>275194</v>
      </c>
      <c r="AQ144" s="1">
        <v>163647</v>
      </c>
      <c r="AR144" s="1" t="s">
        <v>361</v>
      </c>
      <c r="AS144" s="1">
        <v>1</v>
      </c>
      <c r="AT144" s="1">
        <v>1</v>
      </c>
      <c r="AU144" s="1">
        <v>1</v>
      </c>
      <c r="AV144" s="1">
        <v>1</v>
      </c>
      <c r="AW144" s="1">
        <v>1</v>
      </c>
      <c r="AX144" s="1">
        <v>1</v>
      </c>
      <c r="BE144" s="1">
        <v>1</v>
      </c>
      <c r="BL144" s="1" t="s">
        <v>362</v>
      </c>
    </row>
    <row r="145" spans="1:57" x14ac:dyDescent="0.5">
      <c r="A145" s="1">
        <v>232</v>
      </c>
      <c r="B145" s="1" t="s">
        <v>363</v>
      </c>
      <c r="C145" s="2">
        <v>43371</v>
      </c>
      <c r="D145" s="1" t="s">
        <v>364</v>
      </c>
      <c r="E145" s="1" t="s">
        <v>365</v>
      </c>
      <c r="F145" s="1" t="s">
        <v>366</v>
      </c>
      <c r="G145" s="1">
        <v>25</v>
      </c>
      <c r="H145" s="1">
        <v>1</v>
      </c>
      <c r="I145" s="1" t="s">
        <v>225</v>
      </c>
      <c r="J145" s="1">
        <v>100</v>
      </c>
      <c r="K145" s="1">
        <v>-16.290154000000001</v>
      </c>
      <c r="L145" s="1">
        <v>-63.588653999999998</v>
      </c>
      <c r="M145" s="1" t="s">
        <v>84</v>
      </c>
      <c r="N145" s="1">
        <v>0</v>
      </c>
      <c r="O145" s="1">
        <v>-15.623037</v>
      </c>
      <c r="P145" s="1">
        <v>-59.0625</v>
      </c>
      <c r="Q145" s="1">
        <v>92503.75</v>
      </c>
      <c r="R145" s="1" t="s">
        <v>367</v>
      </c>
      <c r="S145" s="1" t="s">
        <v>91</v>
      </c>
      <c r="T145" s="1" t="s">
        <v>104</v>
      </c>
      <c r="U145" s="1" t="s">
        <v>105</v>
      </c>
      <c r="X145" s="1" t="s">
        <v>368</v>
      </c>
      <c r="Z145" s="1" t="s">
        <v>225</v>
      </c>
      <c r="AA145" s="1" t="s">
        <v>369</v>
      </c>
      <c r="AJ145" s="1" t="s">
        <v>76</v>
      </c>
      <c r="AK145" s="1" t="s">
        <v>370</v>
      </c>
      <c r="AL145" s="1">
        <v>370015</v>
      </c>
      <c r="AM145" s="1" t="s">
        <v>109</v>
      </c>
      <c r="AN145" s="1" t="s">
        <v>4331</v>
      </c>
      <c r="AO145" s="1" t="s">
        <v>4332</v>
      </c>
    </row>
    <row r="146" spans="1:57" x14ac:dyDescent="0.5">
      <c r="A146" s="1">
        <v>232</v>
      </c>
      <c r="B146" s="1" t="s">
        <v>363</v>
      </c>
      <c r="C146" s="2">
        <v>43371</v>
      </c>
      <c r="D146" s="1" t="s">
        <v>364</v>
      </c>
      <c r="E146" s="1" t="s">
        <v>365</v>
      </c>
      <c r="F146" s="1" t="s">
        <v>67</v>
      </c>
      <c r="G146" s="1">
        <v>75</v>
      </c>
      <c r="H146" s="1">
        <v>1</v>
      </c>
      <c r="I146" s="1" t="s">
        <v>225</v>
      </c>
      <c r="J146" s="1">
        <v>100</v>
      </c>
      <c r="K146" s="1">
        <v>-16.290154000000001</v>
      </c>
      <c r="L146" s="1">
        <v>-63.588653999999998</v>
      </c>
      <c r="M146" s="1" t="s">
        <v>84</v>
      </c>
      <c r="N146" s="1">
        <v>0</v>
      </c>
      <c r="O146" s="1">
        <v>-15.623037</v>
      </c>
      <c r="P146" s="1">
        <v>-59.0625</v>
      </c>
      <c r="Q146" s="1">
        <v>277511.25</v>
      </c>
      <c r="R146" s="1" t="s">
        <v>367</v>
      </c>
      <c r="S146" s="1" t="s">
        <v>91</v>
      </c>
      <c r="T146" s="1" t="s">
        <v>104</v>
      </c>
      <c r="U146" s="1" t="s">
        <v>105</v>
      </c>
      <c r="X146" s="1" t="s">
        <v>368</v>
      </c>
      <c r="Z146" s="1" t="s">
        <v>225</v>
      </c>
      <c r="AA146" s="1" t="s">
        <v>369</v>
      </c>
      <c r="AJ146" s="1" t="s">
        <v>76</v>
      </c>
      <c r="AK146" s="1" t="s">
        <v>370</v>
      </c>
      <c r="AL146" s="1">
        <v>370015</v>
      </c>
      <c r="AM146" s="1" t="s">
        <v>109</v>
      </c>
      <c r="AN146" s="1" t="s">
        <v>4331</v>
      </c>
      <c r="AO146" s="1" t="s">
        <v>4332</v>
      </c>
    </row>
    <row r="147" spans="1:57" x14ac:dyDescent="0.5">
      <c r="A147" s="1">
        <v>273</v>
      </c>
      <c r="B147" s="1" t="s">
        <v>371</v>
      </c>
      <c r="C147" s="2">
        <v>43579</v>
      </c>
      <c r="D147" s="1" t="s">
        <v>372</v>
      </c>
      <c r="E147" s="1" t="s">
        <v>373</v>
      </c>
      <c r="F147" s="1" t="s">
        <v>129</v>
      </c>
      <c r="G147" s="1">
        <v>20</v>
      </c>
      <c r="H147" s="1">
        <v>4</v>
      </c>
      <c r="I147" s="1" t="s">
        <v>374</v>
      </c>
      <c r="J147" s="1">
        <v>25</v>
      </c>
      <c r="K147" s="1">
        <v>-3.3730560000000001</v>
      </c>
      <c r="L147" s="1">
        <v>29.918886000000001</v>
      </c>
      <c r="M147" s="1" t="s">
        <v>69</v>
      </c>
      <c r="N147" s="1">
        <v>0</v>
      </c>
      <c r="O147" s="1">
        <v>2.6272389999999999</v>
      </c>
      <c r="P147" s="1">
        <v>23.381664000000001</v>
      </c>
      <c r="Q147" s="1">
        <v>929485.95</v>
      </c>
      <c r="R147" s="1" t="s">
        <v>375</v>
      </c>
      <c r="S147" s="1" t="s">
        <v>71</v>
      </c>
      <c r="T147" s="1" t="s">
        <v>376</v>
      </c>
      <c r="U147" s="1" t="s">
        <v>182</v>
      </c>
      <c r="W147" s="1" t="s">
        <v>210</v>
      </c>
      <c r="X147" s="1" t="s">
        <v>236</v>
      </c>
      <c r="Y147" s="1" t="s">
        <v>377</v>
      </c>
      <c r="Z147" s="1" t="s">
        <v>374</v>
      </c>
      <c r="AA147" s="1" t="s">
        <v>378</v>
      </c>
      <c r="AE147" s="1" t="s">
        <v>379</v>
      </c>
      <c r="AI147" s="1" t="s">
        <v>380</v>
      </c>
      <c r="AJ147" s="1" t="s">
        <v>76</v>
      </c>
      <c r="AL147" s="1">
        <v>18589719</v>
      </c>
      <c r="AM147" s="1" t="s">
        <v>78</v>
      </c>
      <c r="AN147" s="1" t="s">
        <v>4333</v>
      </c>
      <c r="AO147" s="1" t="s">
        <v>4334</v>
      </c>
      <c r="AP147" s="1">
        <v>1644126</v>
      </c>
      <c r="AR147" s="1" t="s">
        <v>381</v>
      </c>
      <c r="AS147" s="1">
        <v>1</v>
      </c>
      <c r="AU147" s="1">
        <v>1</v>
      </c>
      <c r="AY147" s="1">
        <v>1</v>
      </c>
      <c r="BE147" s="1">
        <v>1</v>
      </c>
    </row>
    <row r="148" spans="1:57" x14ac:dyDescent="0.5">
      <c r="A148" s="1">
        <v>273</v>
      </c>
      <c r="B148" s="1" t="s">
        <v>371</v>
      </c>
      <c r="C148" s="2">
        <v>43579</v>
      </c>
      <c r="D148" s="1" t="s">
        <v>372</v>
      </c>
      <c r="E148" s="1" t="s">
        <v>373</v>
      </c>
      <c r="F148" s="1" t="s">
        <v>128</v>
      </c>
      <c r="G148" s="1">
        <v>40</v>
      </c>
      <c r="H148" s="1">
        <v>4</v>
      </c>
      <c r="I148" s="1" t="s">
        <v>374</v>
      </c>
      <c r="J148" s="1">
        <v>25</v>
      </c>
      <c r="K148" s="1">
        <v>-3.3730560000000001</v>
      </c>
      <c r="L148" s="1">
        <v>29.918886000000001</v>
      </c>
      <c r="M148" s="1" t="s">
        <v>69</v>
      </c>
      <c r="N148" s="1">
        <v>0</v>
      </c>
      <c r="O148" s="1">
        <v>2.6272389999999999</v>
      </c>
      <c r="P148" s="1">
        <v>23.381664000000001</v>
      </c>
      <c r="Q148" s="1">
        <v>1858971.9</v>
      </c>
      <c r="R148" s="1" t="s">
        <v>375</v>
      </c>
      <c r="S148" s="1" t="s">
        <v>71</v>
      </c>
      <c r="T148" s="1" t="s">
        <v>376</v>
      </c>
      <c r="U148" s="1" t="s">
        <v>182</v>
      </c>
      <c r="W148" s="1" t="s">
        <v>210</v>
      </c>
      <c r="X148" s="1" t="s">
        <v>236</v>
      </c>
      <c r="Y148" s="1" t="s">
        <v>377</v>
      </c>
      <c r="Z148" s="1" t="s">
        <v>374</v>
      </c>
      <c r="AA148" s="1" t="s">
        <v>378</v>
      </c>
      <c r="AE148" s="1" t="s">
        <v>379</v>
      </c>
      <c r="AI148" s="1" t="s">
        <v>380</v>
      </c>
      <c r="AJ148" s="1" t="s">
        <v>76</v>
      </c>
      <c r="AL148" s="1">
        <v>18589719</v>
      </c>
      <c r="AM148" s="1" t="s">
        <v>78</v>
      </c>
      <c r="AN148" s="1" t="s">
        <v>4333</v>
      </c>
      <c r="AO148" s="1" t="s">
        <v>4334</v>
      </c>
      <c r="AP148" s="1">
        <v>1644126</v>
      </c>
      <c r="AR148" s="1" t="s">
        <v>381</v>
      </c>
      <c r="AS148" s="1">
        <v>1</v>
      </c>
      <c r="AU148" s="1">
        <v>1</v>
      </c>
      <c r="AY148" s="1">
        <v>1</v>
      </c>
      <c r="BE148" s="1">
        <v>1</v>
      </c>
    </row>
    <row r="149" spans="1:57" x14ac:dyDescent="0.5">
      <c r="A149" s="1">
        <v>273</v>
      </c>
      <c r="B149" s="1" t="s">
        <v>371</v>
      </c>
      <c r="C149" s="2">
        <v>43579</v>
      </c>
      <c r="D149" s="1" t="s">
        <v>372</v>
      </c>
      <c r="E149" s="1" t="s">
        <v>373</v>
      </c>
      <c r="F149" s="1" t="s">
        <v>67</v>
      </c>
      <c r="G149" s="1">
        <v>20</v>
      </c>
      <c r="H149" s="1">
        <v>4</v>
      </c>
      <c r="I149" s="1" t="s">
        <v>374</v>
      </c>
      <c r="J149" s="1">
        <v>25</v>
      </c>
      <c r="K149" s="1">
        <v>-3.3730560000000001</v>
      </c>
      <c r="L149" s="1">
        <v>29.918886000000001</v>
      </c>
      <c r="M149" s="1" t="s">
        <v>69</v>
      </c>
      <c r="N149" s="1">
        <v>0</v>
      </c>
      <c r="O149" s="1">
        <v>2.6272389999999999</v>
      </c>
      <c r="P149" s="1">
        <v>23.381664000000001</v>
      </c>
      <c r="Q149" s="1">
        <v>929485.95</v>
      </c>
      <c r="R149" s="1" t="s">
        <v>375</v>
      </c>
      <c r="S149" s="1" t="s">
        <v>71</v>
      </c>
      <c r="T149" s="1" t="s">
        <v>376</v>
      </c>
      <c r="U149" s="1" t="s">
        <v>182</v>
      </c>
      <c r="W149" s="1" t="s">
        <v>210</v>
      </c>
      <c r="X149" s="1" t="s">
        <v>236</v>
      </c>
      <c r="Y149" s="1" t="s">
        <v>377</v>
      </c>
      <c r="Z149" s="1" t="s">
        <v>374</v>
      </c>
      <c r="AA149" s="1" t="s">
        <v>378</v>
      </c>
      <c r="AE149" s="1" t="s">
        <v>379</v>
      </c>
      <c r="AI149" s="1" t="s">
        <v>380</v>
      </c>
      <c r="AJ149" s="1" t="s">
        <v>76</v>
      </c>
      <c r="AL149" s="1">
        <v>18589719</v>
      </c>
      <c r="AM149" s="1" t="s">
        <v>78</v>
      </c>
      <c r="AN149" s="1" t="s">
        <v>4333</v>
      </c>
      <c r="AO149" s="1" t="s">
        <v>4334</v>
      </c>
      <c r="AP149" s="1">
        <v>1644126</v>
      </c>
      <c r="AR149" s="1" t="s">
        <v>381</v>
      </c>
      <c r="AS149" s="1">
        <v>1</v>
      </c>
      <c r="AU149" s="1">
        <v>1</v>
      </c>
      <c r="AY149" s="1">
        <v>1</v>
      </c>
      <c r="BE149" s="1">
        <v>1</v>
      </c>
    </row>
    <row r="150" spans="1:57" x14ac:dyDescent="0.5">
      <c r="A150" s="1">
        <v>273</v>
      </c>
      <c r="B150" s="1" t="s">
        <v>371</v>
      </c>
      <c r="C150" s="2">
        <v>43579</v>
      </c>
      <c r="D150" s="1" t="s">
        <v>372</v>
      </c>
      <c r="E150" s="1" t="s">
        <v>373</v>
      </c>
      <c r="F150" s="1" t="s">
        <v>127</v>
      </c>
      <c r="G150" s="1">
        <v>20</v>
      </c>
      <c r="H150" s="1">
        <v>4</v>
      </c>
      <c r="I150" s="1" t="s">
        <v>374</v>
      </c>
      <c r="J150" s="1">
        <v>25</v>
      </c>
      <c r="K150" s="1">
        <v>-3.3730560000000001</v>
      </c>
      <c r="L150" s="1">
        <v>29.918886000000001</v>
      </c>
      <c r="M150" s="1" t="s">
        <v>69</v>
      </c>
      <c r="N150" s="1">
        <v>0</v>
      </c>
      <c r="O150" s="1">
        <v>2.6272389999999999</v>
      </c>
      <c r="P150" s="1">
        <v>23.381664000000001</v>
      </c>
      <c r="Q150" s="1">
        <v>929485.95</v>
      </c>
      <c r="R150" s="1" t="s">
        <v>375</v>
      </c>
      <c r="S150" s="1" t="s">
        <v>71</v>
      </c>
      <c r="T150" s="1" t="s">
        <v>376</v>
      </c>
      <c r="U150" s="1" t="s">
        <v>182</v>
      </c>
      <c r="W150" s="1" t="s">
        <v>210</v>
      </c>
      <c r="X150" s="1" t="s">
        <v>236</v>
      </c>
      <c r="Y150" s="1" t="s">
        <v>377</v>
      </c>
      <c r="Z150" s="1" t="s">
        <v>374</v>
      </c>
      <c r="AA150" s="1" t="s">
        <v>378</v>
      </c>
      <c r="AE150" s="1" t="s">
        <v>379</v>
      </c>
      <c r="AI150" s="1" t="s">
        <v>380</v>
      </c>
      <c r="AJ150" s="1" t="s">
        <v>76</v>
      </c>
      <c r="AL150" s="1">
        <v>18589719</v>
      </c>
      <c r="AM150" s="1" t="s">
        <v>78</v>
      </c>
      <c r="AN150" s="1" t="s">
        <v>4333</v>
      </c>
      <c r="AO150" s="1" t="s">
        <v>4334</v>
      </c>
      <c r="AP150" s="1">
        <v>1644126</v>
      </c>
      <c r="AR150" s="1" t="s">
        <v>381</v>
      </c>
      <c r="AS150" s="1">
        <v>1</v>
      </c>
      <c r="AU150" s="1">
        <v>1</v>
      </c>
      <c r="AY150" s="1">
        <v>1</v>
      </c>
      <c r="BE150" s="1">
        <v>1</v>
      </c>
    </row>
    <row r="151" spans="1:57" x14ac:dyDescent="0.5">
      <c r="A151" s="1">
        <v>273</v>
      </c>
      <c r="B151" s="1" t="s">
        <v>371</v>
      </c>
      <c r="C151" s="2">
        <v>43579</v>
      </c>
      <c r="D151" s="1" t="s">
        <v>372</v>
      </c>
      <c r="E151" s="1" t="s">
        <v>373</v>
      </c>
      <c r="F151" s="1" t="s">
        <v>129</v>
      </c>
      <c r="G151" s="1">
        <v>20</v>
      </c>
      <c r="H151" s="1">
        <v>4</v>
      </c>
      <c r="I151" s="1" t="s">
        <v>118</v>
      </c>
      <c r="J151" s="1">
        <v>30</v>
      </c>
      <c r="K151" s="1">
        <v>-6.4530960000000004</v>
      </c>
      <c r="L151" s="1">
        <v>34.894539000000002</v>
      </c>
      <c r="M151" s="1" t="s">
        <v>69</v>
      </c>
      <c r="N151" s="1">
        <v>0</v>
      </c>
      <c r="O151" s="1">
        <v>2.6272389999999999</v>
      </c>
      <c r="P151" s="1">
        <v>23.381664000000001</v>
      </c>
      <c r="Q151" s="1">
        <v>1115383.1399999999</v>
      </c>
      <c r="R151" s="1" t="s">
        <v>375</v>
      </c>
      <c r="S151" s="1" t="s">
        <v>71</v>
      </c>
      <c r="T151" s="1" t="s">
        <v>376</v>
      </c>
      <c r="U151" s="1" t="s">
        <v>182</v>
      </c>
      <c r="W151" s="1" t="s">
        <v>210</v>
      </c>
      <c r="X151" s="1" t="s">
        <v>236</v>
      </c>
      <c r="Y151" s="1" t="s">
        <v>377</v>
      </c>
      <c r="Z151" s="1" t="s">
        <v>118</v>
      </c>
      <c r="AA151" s="1" t="s">
        <v>378</v>
      </c>
      <c r="AE151" s="1" t="s">
        <v>379</v>
      </c>
      <c r="AI151" s="1" t="s">
        <v>380</v>
      </c>
      <c r="AJ151" s="1" t="s">
        <v>76</v>
      </c>
      <c r="AL151" s="1">
        <v>18589719</v>
      </c>
      <c r="AM151" s="1" t="s">
        <v>78</v>
      </c>
      <c r="AN151" s="1" t="s">
        <v>4333</v>
      </c>
      <c r="AO151" s="1" t="s">
        <v>4334</v>
      </c>
      <c r="AP151" s="1">
        <v>1644126</v>
      </c>
      <c r="AR151" s="1" t="s">
        <v>381</v>
      </c>
      <c r="AS151" s="1">
        <v>1</v>
      </c>
      <c r="AU151" s="1">
        <v>1</v>
      </c>
      <c r="AY151" s="1">
        <v>1</v>
      </c>
      <c r="BE151" s="1">
        <v>1</v>
      </c>
    </row>
    <row r="152" spans="1:57" x14ac:dyDescent="0.5">
      <c r="A152" s="1">
        <v>273</v>
      </c>
      <c r="B152" s="1" t="s">
        <v>371</v>
      </c>
      <c r="C152" s="2">
        <v>43579</v>
      </c>
      <c r="D152" s="1" t="s">
        <v>372</v>
      </c>
      <c r="E152" s="1" t="s">
        <v>373</v>
      </c>
      <c r="F152" s="1" t="s">
        <v>128</v>
      </c>
      <c r="G152" s="1">
        <v>40</v>
      </c>
      <c r="H152" s="1">
        <v>4</v>
      </c>
      <c r="I152" s="1" t="s">
        <v>118</v>
      </c>
      <c r="J152" s="1">
        <v>30</v>
      </c>
      <c r="K152" s="1">
        <v>-6.4530960000000004</v>
      </c>
      <c r="L152" s="1">
        <v>34.894539000000002</v>
      </c>
      <c r="M152" s="1" t="s">
        <v>69</v>
      </c>
      <c r="N152" s="1">
        <v>0</v>
      </c>
      <c r="O152" s="1">
        <v>2.6272389999999999</v>
      </c>
      <c r="P152" s="1">
        <v>23.381664000000001</v>
      </c>
      <c r="Q152" s="1">
        <v>2230766.2799999998</v>
      </c>
      <c r="R152" s="1" t="s">
        <v>375</v>
      </c>
      <c r="S152" s="1" t="s">
        <v>71</v>
      </c>
      <c r="T152" s="1" t="s">
        <v>376</v>
      </c>
      <c r="U152" s="1" t="s">
        <v>182</v>
      </c>
      <c r="W152" s="1" t="s">
        <v>210</v>
      </c>
      <c r="X152" s="1" t="s">
        <v>236</v>
      </c>
      <c r="Y152" s="1" t="s">
        <v>377</v>
      </c>
      <c r="Z152" s="1" t="s">
        <v>118</v>
      </c>
      <c r="AA152" s="1" t="s">
        <v>378</v>
      </c>
      <c r="AE152" s="1" t="s">
        <v>379</v>
      </c>
      <c r="AI152" s="1" t="s">
        <v>380</v>
      </c>
      <c r="AJ152" s="1" t="s">
        <v>76</v>
      </c>
      <c r="AL152" s="1">
        <v>18589719</v>
      </c>
      <c r="AM152" s="1" t="s">
        <v>78</v>
      </c>
      <c r="AN152" s="1" t="s">
        <v>4333</v>
      </c>
      <c r="AO152" s="1" t="s">
        <v>4334</v>
      </c>
      <c r="AP152" s="1">
        <v>1644126</v>
      </c>
      <c r="AR152" s="1" t="s">
        <v>381</v>
      </c>
      <c r="AS152" s="1">
        <v>1</v>
      </c>
      <c r="AU152" s="1">
        <v>1</v>
      </c>
      <c r="AY152" s="1">
        <v>1</v>
      </c>
      <c r="BE152" s="1">
        <v>1</v>
      </c>
    </row>
    <row r="153" spans="1:57" x14ac:dyDescent="0.5">
      <c r="A153" s="1">
        <v>273</v>
      </c>
      <c r="B153" s="1" t="s">
        <v>371</v>
      </c>
      <c r="C153" s="2">
        <v>43579</v>
      </c>
      <c r="D153" s="1" t="s">
        <v>372</v>
      </c>
      <c r="E153" s="1" t="s">
        <v>373</v>
      </c>
      <c r="F153" s="1" t="s">
        <v>67</v>
      </c>
      <c r="G153" s="1">
        <v>20</v>
      </c>
      <c r="H153" s="1">
        <v>4</v>
      </c>
      <c r="I153" s="1" t="s">
        <v>118</v>
      </c>
      <c r="J153" s="1">
        <v>30</v>
      </c>
      <c r="K153" s="1">
        <v>-6.4530960000000004</v>
      </c>
      <c r="L153" s="1">
        <v>34.894539000000002</v>
      </c>
      <c r="M153" s="1" t="s">
        <v>69</v>
      </c>
      <c r="N153" s="1">
        <v>0</v>
      </c>
      <c r="O153" s="1">
        <v>2.6272389999999999</v>
      </c>
      <c r="P153" s="1">
        <v>23.381664000000001</v>
      </c>
      <c r="Q153" s="1">
        <v>1115383.1399999999</v>
      </c>
      <c r="R153" s="1" t="s">
        <v>375</v>
      </c>
      <c r="S153" s="1" t="s">
        <v>71</v>
      </c>
      <c r="T153" s="1" t="s">
        <v>376</v>
      </c>
      <c r="U153" s="1" t="s">
        <v>182</v>
      </c>
      <c r="W153" s="1" t="s">
        <v>210</v>
      </c>
      <c r="X153" s="1" t="s">
        <v>236</v>
      </c>
      <c r="Y153" s="1" t="s">
        <v>377</v>
      </c>
      <c r="Z153" s="1" t="s">
        <v>118</v>
      </c>
      <c r="AA153" s="1" t="s">
        <v>378</v>
      </c>
      <c r="AE153" s="1" t="s">
        <v>379</v>
      </c>
      <c r="AI153" s="1" t="s">
        <v>380</v>
      </c>
      <c r="AJ153" s="1" t="s">
        <v>76</v>
      </c>
      <c r="AL153" s="1">
        <v>18589719</v>
      </c>
      <c r="AM153" s="1" t="s">
        <v>78</v>
      </c>
      <c r="AN153" s="1" t="s">
        <v>4333</v>
      </c>
      <c r="AO153" s="1" t="s">
        <v>4334</v>
      </c>
      <c r="AP153" s="1">
        <v>1644126</v>
      </c>
      <c r="AR153" s="1" t="s">
        <v>381</v>
      </c>
      <c r="AS153" s="1">
        <v>1</v>
      </c>
      <c r="AU153" s="1">
        <v>1</v>
      </c>
      <c r="AY153" s="1">
        <v>1</v>
      </c>
      <c r="BE153" s="1">
        <v>1</v>
      </c>
    </row>
    <row r="154" spans="1:57" x14ac:dyDescent="0.5">
      <c r="A154" s="1">
        <v>273</v>
      </c>
      <c r="B154" s="1" t="s">
        <v>371</v>
      </c>
      <c r="C154" s="2">
        <v>43579</v>
      </c>
      <c r="D154" s="1" t="s">
        <v>372</v>
      </c>
      <c r="E154" s="1" t="s">
        <v>373</v>
      </c>
      <c r="F154" s="1" t="s">
        <v>127</v>
      </c>
      <c r="G154" s="1">
        <v>20</v>
      </c>
      <c r="H154" s="1">
        <v>4</v>
      </c>
      <c r="I154" s="1" t="s">
        <v>118</v>
      </c>
      <c r="J154" s="1">
        <v>30</v>
      </c>
      <c r="K154" s="1">
        <v>-6.4530960000000004</v>
      </c>
      <c r="L154" s="1">
        <v>34.894539000000002</v>
      </c>
      <c r="M154" s="1" t="s">
        <v>69</v>
      </c>
      <c r="N154" s="1">
        <v>0</v>
      </c>
      <c r="O154" s="1">
        <v>2.6272389999999999</v>
      </c>
      <c r="P154" s="1">
        <v>23.381664000000001</v>
      </c>
      <c r="Q154" s="1">
        <v>1115383.1399999999</v>
      </c>
      <c r="R154" s="1" t="s">
        <v>375</v>
      </c>
      <c r="S154" s="1" t="s">
        <v>71</v>
      </c>
      <c r="T154" s="1" t="s">
        <v>376</v>
      </c>
      <c r="U154" s="1" t="s">
        <v>182</v>
      </c>
      <c r="W154" s="1" t="s">
        <v>210</v>
      </c>
      <c r="X154" s="1" t="s">
        <v>236</v>
      </c>
      <c r="Y154" s="1" t="s">
        <v>377</v>
      </c>
      <c r="Z154" s="1" t="s">
        <v>118</v>
      </c>
      <c r="AA154" s="1" t="s">
        <v>378</v>
      </c>
      <c r="AE154" s="1" t="s">
        <v>379</v>
      </c>
      <c r="AI154" s="1" t="s">
        <v>380</v>
      </c>
      <c r="AJ154" s="1" t="s">
        <v>76</v>
      </c>
      <c r="AL154" s="1">
        <v>18589719</v>
      </c>
      <c r="AM154" s="1" t="s">
        <v>78</v>
      </c>
      <c r="AN154" s="1" t="s">
        <v>4333</v>
      </c>
      <c r="AO154" s="1" t="s">
        <v>4334</v>
      </c>
      <c r="AP154" s="1">
        <v>1644126</v>
      </c>
      <c r="AR154" s="1" t="s">
        <v>381</v>
      </c>
      <c r="AS154" s="1">
        <v>1</v>
      </c>
      <c r="AU154" s="1">
        <v>1</v>
      </c>
      <c r="AY154" s="1">
        <v>1</v>
      </c>
      <c r="BE154" s="1">
        <v>1</v>
      </c>
    </row>
    <row r="155" spans="1:57" x14ac:dyDescent="0.5">
      <c r="A155" s="1">
        <v>273</v>
      </c>
      <c r="B155" s="1" t="s">
        <v>371</v>
      </c>
      <c r="C155" s="2">
        <v>43579</v>
      </c>
      <c r="D155" s="1" t="s">
        <v>372</v>
      </c>
      <c r="E155" s="1" t="s">
        <v>373</v>
      </c>
      <c r="F155" s="1" t="s">
        <v>129</v>
      </c>
      <c r="G155" s="1">
        <v>20</v>
      </c>
      <c r="H155" s="1">
        <v>4</v>
      </c>
      <c r="I155" s="1" t="s">
        <v>155</v>
      </c>
      <c r="J155" s="1">
        <v>25</v>
      </c>
      <c r="K155" s="1">
        <v>-25.97325</v>
      </c>
      <c r="L155" s="1">
        <v>32.572029999999998</v>
      </c>
      <c r="M155" s="1" t="s">
        <v>69</v>
      </c>
      <c r="N155" s="1">
        <v>0</v>
      </c>
      <c r="O155" s="1">
        <v>2.6272389999999999</v>
      </c>
      <c r="P155" s="1">
        <v>23.381664000000001</v>
      </c>
      <c r="Q155" s="1">
        <v>929485.95</v>
      </c>
      <c r="R155" s="1" t="s">
        <v>375</v>
      </c>
      <c r="S155" s="1" t="s">
        <v>71</v>
      </c>
      <c r="T155" s="1" t="s">
        <v>376</v>
      </c>
      <c r="U155" s="1" t="s">
        <v>182</v>
      </c>
      <c r="W155" s="1" t="s">
        <v>210</v>
      </c>
      <c r="X155" s="1" t="s">
        <v>236</v>
      </c>
      <c r="Y155" s="1" t="s">
        <v>377</v>
      </c>
      <c r="Z155" s="1" t="s">
        <v>155</v>
      </c>
      <c r="AA155" s="1" t="s">
        <v>378</v>
      </c>
      <c r="AE155" s="1" t="s">
        <v>379</v>
      </c>
      <c r="AI155" s="1" t="s">
        <v>380</v>
      </c>
      <c r="AJ155" s="1" t="s">
        <v>76</v>
      </c>
      <c r="AL155" s="1">
        <v>18589719</v>
      </c>
      <c r="AM155" s="1" t="s">
        <v>78</v>
      </c>
      <c r="AN155" s="1" t="s">
        <v>4333</v>
      </c>
      <c r="AO155" s="1" t="s">
        <v>4334</v>
      </c>
      <c r="AP155" s="1">
        <v>1644126</v>
      </c>
      <c r="AR155" s="1" t="s">
        <v>381</v>
      </c>
      <c r="AS155" s="1">
        <v>1</v>
      </c>
      <c r="AU155" s="1">
        <v>1</v>
      </c>
      <c r="AY155" s="1">
        <v>1</v>
      </c>
      <c r="BE155" s="1">
        <v>1</v>
      </c>
    </row>
    <row r="156" spans="1:57" x14ac:dyDescent="0.5">
      <c r="A156" s="1">
        <v>273</v>
      </c>
      <c r="B156" s="1" t="s">
        <v>371</v>
      </c>
      <c r="C156" s="2">
        <v>43579</v>
      </c>
      <c r="D156" s="1" t="s">
        <v>372</v>
      </c>
      <c r="E156" s="1" t="s">
        <v>373</v>
      </c>
      <c r="F156" s="1" t="s">
        <v>128</v>
      </c>
      <c r="G156" s="1">
        <v>40</v>
      </c>
      <c r="H156" s="1">
        <v>4</v>
      </c>
      <c r="I156" s="1" t="s">
        <v>155</v>
      </c>
      <c r="J156" s="1">
        <v>25</v>
      </c>
      <c r="K156" s="1">
        <v>-25.97325</v>
      </c>
      <c r="L156" s="1">
        <v>32.572029999999998</v>
      </c>
      <c r="M156" s="1" t="s">
        <v>69</v>
      </c>
      <c r="N156" s="1">
        <v>0</v>
      </c>
      <c r="O156" s="1">
        <v>2.6272389999999999</v>
      </c>
      <c r="P156" s="1">
        <v>23.381664000000001</v>
      </c>
      <c r="Q156" s="1">
        <v>1858971.9</v>
      </c>
      <c r="R156" s="1" t="s">
        <v>375</v>
      </c>
      <c r="S156" s="1" t="s">
        <v>71</v>
      </c>
      <c r="T156" s="1" t="s">
        <v>376</v>
      </c>
      <c r="U156" s="1" t="s">
        <v>182</v>
      </c>
      <c r="W156" s="1" t="s">
        <v>210</v>
      </c>
      <c r="X156" s="1" t="s">
        <v>236</v>
      </c>
      <c r="Y156" s="1" t="s">
        <v>377</v>
      </c>
      <c r="Z156" s="1" t="s">
        <v>155</v>
      </c>
      <c r="AA156" s="1" t="s">
        <v>378</v>
      </c>
      <c r="AE156" s="1" t="s">
        <v>379</v>
      </c>
      <c r="AI156" s="1" t="s">
        <v>380</v>
      </c>
      <c r="AJ156" s="1" t="s">
        <v>76</v>
      </c>
      <c r="AL156" s="1">
        <v>18589719</v>
      </c>
      <c r="AM156" s="1" t="s">
        <v>78</v>
      </c>
      <c r="AN156" s="1" t="s">
        <v>4333</v>
      </c>
      <c r="AO156" s="1" t="s">
        <v>4334</v>
      </c>
      <c r="AP156" s="1">
        <v>1644126</v>
      </c>
      <c r="AR156" s="1" t="s">
        <v>381</v>
      </c>
      <c r="AS156" s="1">
        <v>1</v>
      </c>
      <c r="AU156" s="1">
        <v>1</v>
      </c>
      <c r="AY156" s="1">
        <v>1</v>
      </c>
      <c r="BE156" s="1">
        <v>1</v>
      </c>
    </row>
    <row r="157" spans="1:57" x14ac:dyDescent="0.5">
      <c r="A157" s="1">
        <v>273</v>
      </c>
      <c r="B157" s="1" t="s">
        <v>371</v>
      </c>
      <c r="C157" s="2">
        <v>43579</v>
      </c>
      <c r="D157" s="1" t="s">
        <v>372</v>
      </c>
      <c r="E157" s="1" t="s">
        <v>373</v>
      </c>
      <c r="F157" s="1" t="s">
        <v>67</v>
      </c>
      <c r="G157" s="1">
        <v>20</v>
      </c>
      <c r="H157" s="1">
        <v>4</v>
      </c>
      <c r="I157" s="1" t="s">
        <v>155</v>
      </c>
      <c r="J157" s="1">
        <v>25</v>
      </c>
      <c r="K157" s="1">
        <v>-25.97325</v>
      </c>
      <c r="L157" s="1">
        <v>32.572029999999998</v>
      </c>
      <c r="M157" s="1" t="s">
        <v>69</v>
      </c>
      <c r="N157" s="1">
        <v>0</v>
      </c>
      <c r="O157" s="1">
        <v>2.6272389999999999</v>
      </c>
      <c r="P157" s="1">
        <v>23.381664000000001</v>
      </c>
      <c r="Q157" s="1">
        <v>929485.95</v>
      </c>
      <c r="R157" s="1" t="s">
        <v>375</v>
      </c>
      <c r="S157" s="1" t="s">
        <v>71</v>
      </c>
      <c r="T157" s="1" t="s">
        <v>376</v>
      </c>
      <c r="U157" s="1" t="s">
        <v>182</v>
      </c>
      <c r="W157" s="1" t="s">
        <v>210</v>
      </c>
      <c r="X157" s="1" t="s">
        <v>236</v>
      </c>
      <c r="Y157" s="1" t="s">
        <v>377</v>
      </c>
      <c r="Z157" s="1" t="s">
        <v>155</v>
      </c>
      <c r="AA157" s="1" t="s">
        <v>378</v>
      </c>
      <c r="AE157" s="1" t="s">
        <v>379</v>
      </c>
      <c r="AI157" s="1" t="s">
        <v>380</v>
      </c>
      <c r="AJ157" s="1" t="s">
        <v>76</v>
      </c>
      <c r="AL157" s="1">
        <v>18589719</v>
      </c>
      <c r="AM157" s="1" t="s">
        <v>78</v>
      </c>
      <c r="AN157" s="1" t="s">
        <v>4333</v>
      </c>
      <c r="AO157" s="1" t="s">
        <v>4334</v>
      </c>
      <c r="AP157" s="1">
        <v>1644126</v>
      </c>
      <c r="AR157" s="1" t="s">
        <v>381</v>
      </c>
      <c r="AS157" s="1">
        <v>1</v>
      </c>
      <c r="AU157" s="1">
        <v>1</v>
      </c>
      <c r="AY157" s="1">
        <v>1</v>
      </c>
      <c r="BE157" s="1">
        <v>1</v>
      </c>
    </row>
    <row r="158" spans="1:57" x14ac:dyDescent="0.5">
      <c r="A158" s="1">
        <v>273</v>
      </c>
      <c r="B158" s="1" t="s">
        <v>371</v>
      </c>
      <c r="C158" s="2">
        <v>43579</v>
      </c>
      <c r="D158" s="1" t="s">
        <v>372</v>
      </c>
      <c r="E158" s="1" t="s">
        <v>373</v>
      </c>
      <c r="F158" s="1" t="s">
        <v>127</v>
      </c>
      <c r="G158" s="1">
        <v>20</v>
      </c>
      <c r="H158" s="1">
        <v>4</v>
      </c>
      <c r="I158" s="1" t="s">
        <v>155</v>
      </c>
      <c r="J158" s="1">
        <v>25</v>
      </c>
      <c r="K158" s="1">
        <v>-25.97325</v>
      </c>
      <c r="L158" s="1">
        <v>32.572029999999998</v>
      </c>
      <c r="M158" s="1" t="s">
        <v>69</v>
      </c>
      <c r="N158" s="1">
        <v>0</v>
      </c>
      <c r="O158" s="1">
        <v>2.6272389999999999</v>
      </c>
      <c r="P158" s="1">
        <v>23.381664000000001</v>
      </c>
      <c r="Q158" s="1">
        <v>929485.95</v>
      </c>
      <c r="R158" s="1" t="s">
        <v>375</v>
      </c>
      <c r="S158" s="1" t="s">
        <v>71</v>
      </c>
      <c r="T158" s="1" t="s">
        <v>376</v>
      </c>
      <c r="U158" s="1" t="s">
        <v>182</v>
      </c>
      <c r="W158" s="1" t="s">
        <v>210</v>
      </c>
      <c r="X158" s="1" t="s">
        <v>236</v>
      </c>
      <c r="Y158" s="1" t="s">
        <v>377</v>
      </c>
      <c r="Z158" s="1" t="s">
        <v>155</v>
      </c>
      <c r="AA158" s="1" t="s">
        <v>378</v>
      </c>
      <c r="AE158" s="1" t="s">
        <v>379</v>
      </c>
      <c r="AI158" s="1" t="s">
        <v>380</v>
      </c>
      <c r="AJ158" s="1" t="s">
        <v>76</v>
      </c>
      <c r="AL158" s="1">
        <v>18589719</v>
      </c>
      <c r="AM158" s="1" t="s">
        <v>78</v>
      </c>
      <c r="AN158" s="1" t="s">
        <v>4333</v>
      </c>
      <c r="AO158" s="1" t="s">
        <v>4334</v>
      </c>
      <c r="AP158" s="1">
        <v>1644126</v>
      </c>
      <c r="AR158" s="1" t="s">
        <v>381</v>
      </c>
      <c r="AS158" s="1">
        <v>1</v>
      </c>
      <c r="AU158" s="1">
        <v>1</v>
      </c>
      <c r="AY158" s="1">
        <v>1</v>
      </c>
      <c r="BE158" s="1">
        <v>1</v>
      </c>
    </row>
    <row r="159" spans="1:57" x14ac:dyDescent="0.5">
      <c r="A159" s="1">
        <v>273</v>
      </c>
      <c r="B159" s="1" t="s">
        <v>371</v>
      </c>
      <c r="C159" s="2">
        <v>43579</v>
      </c>
      <c r="D159" s="1" t="s">
        <v>372</v>
      </c>
      <c r="E159" s="1" t="s">
        <v>373</v>
      </c>
      <c r="F159" s="1" t="s">
        <v>129</v>
      </c>
      <c r="G159" s="1">
        <v>20</v>
      </c>
      <c r="H159" s="1">
        <v>4</v>
      </c>
      <c r="I159" s="1" t="s">
        <v>152</v>
      </c>
      <c r="J159" s="1">
        <v>20</v>
      </c>
      <c r="K159" s="1">
        <v>-1.8655060000000001</v>
      </c>
      <c r="L159" s="1">
        <v>29.917652</v>
      </c>
      <c r="M159" s="1" t="s">
        <v>69</v>
      </c>
      <c r="N159" s="1">
        <v>0</v>
      </c>
      <c r="O159" s="1">
        <v>2.6272389999999999</v>
      </c>
      <c r="P159" s="1">
        <v>23.381664000000001</v>
      </c>
      <c r="Q159" s="1">
        <v>743588.76</v>
      </c>
      <c r="R159" s="1" t="s">
        <v>375</v>
      </c>
      <c r="S159" s="1" t="s">
        <v>71</v>
      </c>
      <c r="T159" s="1" t="s">
        <v>376</v>
      </c>
      <c r="U159" s="1" t="s">
        <v>182</v>
      </c>
      <c r="W159" s="1" t="s">
        <v>210</v>
      </c>
      <c r="X159" s="1" t="s">
        <v>236</v>
      </c>
      <c r="Y159" s="1" t="s">
        <v>377</v>
      </c>
      <c r="Z159" s="1" t="s">
        <v>152</v>
      </c>
      <c r="AA159" s="1" t="s">
        <v>378</v>
      </c>
      <c r="AE159" s="1" t="s">
        <v>379</v>
      </c>
      <c r="AI159" s="1" t="s">
        <v>380</v>
      </c>
      <c r="AJ159" s="1" t="s">
        <v>76</v>
      </c>
      <c r="AL159" s="1">
        <v>18589719</v>
      </c>
      <c r="AM159" s="1" t="s">
        <v>78</v>
      </c>
      <c r="AN159" s="1" t="s">
        <v>4333</v>
      </c>
      <c r="AO159" s="1" t="s">
        <v>4334</v>
      </c>
      <c r="AP159" s="1">
        <v>1644126</v>
      </c>
      <c r="AR159" s="1" t="s">
        <v>381</v>
      </c>
      <c r="AS159" s="1">
        <v>1</v>
      </c>
      <c r="AU159" s="1">
        <v>1</v>
      </c>
      <c r="AY159" s="1">
        <v>1</v>
      </c>
      <c r="BE159" s="1">
        <v>1</v>
      </c>
    </row>
    <row r="160" spans="1:57" x14ac:dyDescent="0.5">
      <c r="A160" s="1">
        <v>273</v>
      </c>
      <c r="B160" s="1" t="s">
        <v>371</v>
      </c>
      <c r="C160" s="2">
        <v>43579</v>
      </c>
      <c r="D160" s="1" t="s">
        <v>372</v>
      </c>
      <c r="E160" s="1" t="s">
        <v>373</v>
      </c>
      <c r="F160" s="1" t="s">
        <v>128</v>
      </c>
      <c r="G160" s="1">
        <v>40</v>
      </c>
      <c r="H160" s="1">
        <v>4</v>
      </c>
      <c r="I160" s="1" t="s">
        <v>152</v>
      </c>
      <c r="J160" s="1">
        <v>20</v>
      </c>
      <c r="K160" s="1">
        <v>-1.8655060000000001</v>
      </c>
      <c r="L160" s="1">
        <v>29.917652</v>
      </c>
      <c r="M160" s="1" t="s">
        <v>69</v>
      </c>
      <c r="N160" s="1">
        <v>0</v>
      </c>
      <c r="O160" s="1">
        <v>2.6272389999999999</v>
      </c>
      <c r="P160" s="1">
        <v>23.381664000000001</v>
      </c>
      <c r="Q160" s="1">
        <v>1487177.52</v>
      </c>
      <c r="R160" s="1" t="s">
        <v>375</v>
      </c>
      <c r="S160" s="1" t="s">
        <v>71</v>
      </c>
      <c r="T160" s="1" t="s">
        <v>376</v>
      </c>
      <c r="U160" s="1" t="s">
        <v>182</v>
      </c>
      <c r="W160" s="1" t="s">
        <v>210</v>
      </c>
      <c r="X160" s="1" t="s">
        <v>236</v>
      </c>
      <c r="Y160" s="1" t="s">
        <v>377</v>
      </c>
      <c r="Z160" s="1" t="s">
        <v>152</v>
      </c>
      <c r="AA160" s="1" t="s">
        <v>378</v>
      </c>
      <c r="AE160" s="1" t="s">
        <v>379</v>
      </c>
      <c r="AI160" s="1" t="s">
        <v>380</v>
      </c>
      <c r="AJ160" s="1" t="s">
        <v>76</v>
      </c>
      <c r="AL160" s="1">
        <v>18589719</v>
      </c>
      <c r="AM160" s="1" t="s">
        <v>78</v>
      </c>
      <c r="AN160" s="1" t="s">
        <v>4333</v>
      </c>
      <c r="AO160" s="1" t="s">
        <v>4334</v>
      </c>
      <c r="AP160" s="1">
        <v>1644126</v>
      </c>
      <c r="AR160" s="1" t="s">
        <v>381</v>
      </c>
      <c r="AS160" s="1">
        <v>1</v>
      </c>
      <c r="AU160" s="1">
        <v>1</v>
      </c>
      <c r="AY160" s="1">
        <v>1</v>
      </c>
      <c r="BE160" s="1">
        <v>1</v>
      </c>
    </row>
    <row r="161" spans="1:64" x14ac:dyDescent="0.5">
      <c r="A161" s="1">
        <v>273</v>
      </c>
      <c r="B161" s="1" t="s">
        <v>371</v>
      </c>
      <c r="C161" s="2">
        <v>43579</v>
      </c>
      <c r="D161" s="1" t="s">
        <v>372</v>
      </c>
      <c r="E161" s="1" t="s">
        <v>373</v>
      </c>
      <c r="F161" s="1" t="s">
        <v>67</v>
      </c>
      <c r="G161" s="1">
        <v>20</v>
      </c>
      <c r="H161" s="1">
        <v>4</v>
      </c>
      <c r="I161" s="1" t="s">
        <v>152</v>
      </c>
      <c r="J161" s="1">
        <v>20</v>
      </c>
      <c r="K161" s="1">
        <v>-1.8655060000000001</v>
      </c>
      <c r="L161" s="1">
        <v>29.917652</v>
      </c>
      <c r="M161" s="1" t="s">
        <v>69</v>
      </c>
      <c r="N161" s="1">
        <v>0</v>
      </c>
      <c r="O161" s="1">
        <v>2.6272389999999999</v>
      </c>
      <c r="P161" s="1">
        <v>23.381664000000001</v>
      </c>
      <c r="Q161" s="1">
        <v>743588.76</v>
      </c>
      <c r="R161" s="1" t="s">
        <v>375</v>
      </c>
      <c r="S161" s="1" t="s">
        <v>71</v>
      </c>
      <c r="T161" s="1" t="s">
        <v>376</v>
      </c>
      <c r="U161" s="1" t="s">
        <v>182</v>
      </c>
      <c r="W161" s="1" t="s">
        <v>210</v>
      </c>
      <c r="X161" s="1" t="s">
        <v>236</v>
      </c>
      <c r="Y161" s="1" t="s">
        <v>377</v>
      </c>
      <c r="Z161" s="1" t="s">
        <v>152</v>
      </c>
      <c r="AA161" s="1" t="s">
        <v>378</v>
      </c>
      <c r="AE161" s="1" t="s">
        <v>379</v>
      </c>
      <c r="AI161" s="1" t="s">
        <v>380</v>
      </c>
      <c r="AJ161" s="1" t="s">
        <v>76</v>
      </c>
      <c r="AL161" s="1">
        <v>18589719</v>
      </c>
      <c r="AM161" s="1" t="s">
        <v>78</v>
      </c>
      <c r="AN161" s="1" t="s">
        <v>4333</v>
      </c>
      <c r="AO161" s="1" t="s">
        <v>4334</v>
      </c>
      <c r="AP161" s="1">
        <v>1644126</v>
      </c>
      <c r="AR161" s="1" t="s">
        <v>381</v>
      </c>
      <c r="AS161" s="1">
        <v>1</v>
      </c>
      <c r="AU161" s="1">
        <v>1</v>
      </c>
      <c r="AY161" s="1">
        <v>1</v>
      </c>
      <c r="BE161" s="1">
        <v>1</v>
      </c>
    </row>
    <row r="162" spans="1:64" x14ac:dyDescent="0.5">
      <c r="A162" s="1">
        <v>273</v>
      </c>
      <c r="B162" s="1" t="s">
        <v>371</v>
      </c>
      <c r="C162" s="2">
        <v>43579</v>
      </c>
      <c r="D162" s="1" t="s">
        <v>372</v>
      </c>
      <c r="E162" s="1" t="s">
        <v>373</v>
      </c>
      <c r="F162" s="1" t="s">
        <v>127</v>
      </c>
      <c r="G162" s="1">
        <v>20</v>
      </c>
      <c r="H162" s="1">
        <v>4</v>
      </c>
      <c r="I162" s="1" t="s">
        <v>152</v>
      </c>
      <c r="J162" s="1">
        <v>20</v>
      </c>
      <c r="K162" s="1">
        <v>-1.8655060000000001</v>
      </c>
      <c r="L162" s="1">
        <v>29.917652</v>
      </c>
      <c r="M162" s="1" t="s">
        <v>69</v>
      </c>
      <c r="N162" s="1">
        <v>0</v>
      </c>
      <c r="O162" s="1">
        <v>2.6272389999999999</v>
      </c>
      <c r="P162" s="1">
        <v>23.381664000000001</v>
      </c>
      <c r="Q162" s="1">
        <v>743588.76</v>
      </c>
      <c r="R162" s="1" t="s">
        <v>375</v>
      </c>
      <c r="S162" s="1" t="s">
        <v>71</v>
      </c>
      <c r="T162" s="1" t="s">
        <v>376</v>
      </c>
      <c r="U162" s="1" t="s">
        <v>182</v>
      </c>
      <c r="W162" s="1" t="s">
        <v>210</v>
      </c>
      <c r="X162" s="1" t="s">
        <v>236</v>
      </c>
      <c r="Y162" s="1" t="s">
        <v>377</v>
      </c>
      <c r="Z162" s="1" t="s">
        <v>152</v>
      </c>
      <c r="AA162" s="1" t="s">
        <v>378</v>
      </c>
      <c r="AE162" s="1" t="s">
        <v>379</v>
      </c>
      <c r="AI162" s="1" t="s">
        <v>380</v>
      </c>
      <c r="AJ162" s="1" t="s">
        <v>76</v>
      </c>
      <c r="AL162" s="1">
        <v>18589719</v>
      </c>
      <c r="AM162" s="1" t="s">
        <v>78</v>
      </c>
      <c r="AN162" s="1" t="s">
        <v>4333</v>
      </c>
      <c r="AO162" s="1" t="s">
        <v>4334</v>
      </c>
      <c r="AP162" s="1">
        <v>1644126</v>
      </c>
      <c r="AR162" s="1" t="s">
        <v>381</v>
      </c>
      <c r="AS162" s="1">
        <v>1</v>
      </c>
      <c r="AU162" s="1">
        <v>1</v>
      </c>
      <c r="AY162" s="1">
        <v>1</v>
      </c>
      <c r="BE162" s="1">
        <v>1</v>
      </c>
    </row>
    <row r="163" spans="1:64" x14ac:dyDescent="0.5">
      <c r="A163" s="1">
        <v>607</v>
      </c>
      <c r="B163" s="1" t="s">
        <v>382</v>
      </c>
      <c r="C163" s="2">
        <v>43579</v>
      </c>
      <c r="D163" s="1" t="s">
        <v>383</v>
      </c>
      <c r="E163" s="1" t="s">
        <v>384</v>
      </c>
      <c r="F163" s="1" t="s">
        <v>129</v>
      </c>
      <c r="G163" s="1">
        <v>30</v>
      </c>
      <c r="H163" s="1">
        <v>1</v>
      </c>
      <c r="I163" s="1" t="s">
        <v>385</v>
      </c>
      <c r="J163" s="1">
        <v>100</v>
      </c>
      <c r="K163" s="1">
        <v>8.0529410000000006</v>
      </c>
      <c r="L163" s="1">
        <v>29.518585999999999</v>
      </c>
      <c r="M163" s="1" t="s">
        <v>69</v>
      </c>
      <c r="N163" s="1">
        <v>0</v>
      </c>
      <c r="O163" s="1">
        <v>2.6272389999999999</v>
      </c>
      <c r="P163" s="1">
        <v>23.381664000000001</v>
      </c>
      <c r="Q163" s="1">
        <v>1499589.6</v>
      </c>
      <c r="R163" s="1" t="s">
        <v>386</v>
      </c>
      <c r="S163" s="1" t="s">
        <v>91</v>
      </c>
      <c r="U163" s="1" t="s">
        <v>182</v>
      </c>
      <c r="W163" s="1" t="s">
        <v>183</v>
      </c>
      <c r="X163" s="1" t="s">
        <v>387</v>
      </c>
      <c r="Z163" s="1" t="s">
        <v>385</v>
      </c>
      <c r="AA163" s="1" t="s">
        <v>388</v>
      </c>
      <c r="AJ163" s="1" t="s">
        <v>76</v>
      </c>
      <c r="AK163" s="1" t="s">
        <v>389</v>
      </c>
      <c r="AL163" s="1">
        <v>4998632</v>
      </c>
      <c r="AM163" s="1" t="s">
        <v>78</v>
      </c>
      <c r="AN163" s="1" t="s">
        <v>4335</v>
      </c>
      <c r="AO163" s="1" t="s">
        <v>4336</v>
      </c>
    </row>
    <row r="164" spans="1:64" x14ac:dyDescent="0.5">
      <c r="A164" s="1">
        <v>607</v>
      </c>
      <c r="B164" s="1" t="s">
        <v>382</v>
      </c>
      <c r="C164" s="2">
        <v>43579</v>
      </c>
      <c r="D164" s="1" t="s">
        <v>383</v>
      </c>
      <c r="E164" s="1" t="s">
        <v>384</v>
      </c>
      <c r="F164" s="1" t="s">
        <v>282</v>
      </c>
      <c r="G164" s="1">
        <v>10</v>
      </c>
      <c r="H164" s="1">
        <v>1</v>
      </c>
      <c r="I164" s="1" t="s">
        <v>385</v>
      </c>
      <c r="J164" s="1">
        <v>100</v>
      </c>
      <c r="K164" s="1">
        <v>8.0529410000000006</v>
      </c>
      <c r="L164" s="1">
        <v>29.518585999999999</v>
      </c>
      <c r="M164" s="1" t="s">
        <v>69</v>
      </c>
      <c r="N164" s="1">
        <v>0</v>
      </c>
      <c r="O164" s="1">
        <v>2.6272389999999999</v>
      </c>
      <c r="P164" s="1">
        <v>23.381664000000001</v>
      </c>
      <c r="Q164" s="1">
        <v>499863.2</v>
      </c>
      <c r="R164" s="1" t="s">
        <v>386</v>
      </c>
      <c r="S164" s="1" t="s">
        <v>91</v>
      </c>
      <c r="U164" s="1" t="s">
        <v>182</v>
      </c>
      <c r="W164" s="1" t="s">
        <v>183</v>
      </c>
      <c r="X164" s="1" t="s">
        <v>387</v>
      </c>
      <c r="Z164" s="1" t="s">
        <v>385</v>
      </c>
      <c r="AA164" s="1" t="s">
        <v>388</v>
      </c>
      <c r="AJ164" s="1" t="s">
        <v>76</v>
      </c>
      <c r="AK164" s="1" t="s">
        <v>389</v>
      </c>
      <c r="AL164" s="1">
        <v>4998632</v>
      </c>
      <c r="AM164" s="1" t="s">
        <v>78</v>
      </c>
      <c r="AN164" s="1" t="s">
        <v>4335</v>
      </c>
      <c r="AO164" s="1" t="s">
        <v>4336</v>
      </c>
    </row>
    <row r="165" spans="1:64" x14ac:dyDescent="0.5">
      <c r="A165" s="1">
        <v>607</v>
      </c>
      <c r="B165" s="1" t="s">
        <v>382</v>
      </c>
      <c r="C165" s="2">
        <v>43579</v>
      </c>
      <c r="D165" s="1" t="s">
        <v>383</v>
      </c>
      <c r="E165" s="1" t="s">
        <v>384</v>
      </c>
      <c r="F165" s="1" t="s">
        <v>291</v>
      </c>
      <c r="G165" s="1">
        <v>30</v>
      </c>
      <c r="H165" s="1">
        <v>1</v>
      </c>
      <c r="I165" s="1" t="s">
        <v>385</v>
      </c>
      <c r="J165" s="1">
        <v>100</v>
      </c>
      <c r="K165" s="1">
        <v>8.0529410000000006</v>
      </c>
      <c r="L165" s="1">
        <v>29.518585999999999</v>
      </c>
      <c r="M165" s="1" t="s">
        <v>69</v>
      </c>
      <c r="N165" s="1">
        <v>0</v>
      </c>
      <c r="O165" s="1">
        <v>2.6272389999999999</v>
      </c>
      <c r="P165" s="1">
        <v>23.381664000000001</v>
      </c>
      <c r="Q165" s="1">
        <v>1499589.6</v>
      </c>
      <c r="R165" s="1" t="s">
        <v>386</v>
      </c>
      <c r="S165" s="1" t="s">
        <v>91</v>
      </c>
      <c r="U165" s="1" t="s">
        <v>182</v>
      </c>
      <c r="W165" s="1" t="s">
        <v>183</v>
      </c>
      <c r="X165" s="1" t="s">
        <v>387</v>
      </c>
      <c r="Z165" s="1" t="s">
        <v>385</v>
      </c>
      <c r="AA165" s="1" t="s">
        <v>388</v>
      </c>
      <c r="AJ165" s="1" t="s">
        <v>76</v>
      </c>
      <c r="AK165" s="1" t="s">
        <v>389</v>
      </c>
      <c r="AL165" s="1">
        <v>4998632</v>
      </c>
      <c r="AM165" s="1" t="s">
        <v>78</v>
      </c>
      <c r="AN165" s="1" t="s">
        <v>4335</v>
      </c>
      <c r="AO165" s="1" t="s">
        <v>4336</v>
      </c>
    </row>
    <row r="166" spans="1:64" x14ac:dyDescent="0.5">
      <c r="A166" s="1">
        <v>607</v>
      </c>
      <c r="B166" s="1" t="s">
        <v>382</v>
      </c>
      <c r="C166" s="2">
        <v>43579</v>
      </c>
      <c r="D166" s="1" t="s">
        <v>383</v>
      </c>
      <c r="E166" s="1" t="s">
        <v>384</v>
      </c>
      <c r="F166" s="1" t="s">
        <v>98</v>
      </c>
      <c r="G166" s="1">
        <v>20</v>
      </c>
      <c r="H166" s="1">
        <v>1</v>
      </c>
      <c r="I166" s="1" t="s">
        <v>385</v>
      </c>
      <c r="J166" s="1">
        <v>100</v>
      </c>
      <c r="K166" s="1">
        <v>8.0529410000000006</v>
      </c>
      <c r="L166" s="1">
        <v>29.518585999999999</v>
      </c>
      <c r="M166" s="1" t="s">
        <v>69</v>
      </c>
      <c r="N166" s="1">
        <v>0</v>
      </c>
      <c r="O166" s="1">
        <v>2.6272389999999999</v>
      </c>
      <c r="P166" s="1">
        <v>23.381664000000001</v>
      </c>
      <c r="Q166" s="1">
        <v>999726.4</v>
      </c>
      <c r="R166" s="1" t="s">
        <v>386</v>
      </c>
      <c r="S166" s="1" t="s">
        <v>91</v>
      </c>
      <c r="U166" s="1" t="s">
        <v>182</v>
      </c>
      <c r="W166" s="1" t="s">
        <v>183</v>
      </c>
      <c r="X166" s="1" t="s">
        <v>387</v>
      </c>
      <c r="Z166" s="1" t="s">
        <v>385</v>
      </c>
      <c r="AA166" s="1" t="s">
        <v>388</v>
      </c>
      <c r="AJ166" s="1" t="s">
        <v>76</v>
      </c>
      <c r="AK166" s="1" t="s">
        <v>389</v>
      </c>
      <c r="AL166" s="1">
        <v>4998632</v>
      </c>
      <c r="AM166" s="1" t="s">
        <v>78</v>
      </c>
      <c r="AN166" s="1" t="s">
        <v>4335</v>
      </c>
      <c r="AO166" s="1" t="s">
        <v>4336</v>
      </c>
    </row>
    <row r="167" spans="1:64" x14ac:dyDescent="0.5">
      <c r="A167" s="1">
        <v>607</v>
      </c>
      <c r="B167" s="1" t="s">
        <v>382</v>
      </c>
      <c r="C167" s="2">
        <v>43579</v>
      </c>
      <c r="D167" s="1" t="s">
        <v>383</v>
      </c>
      <c r="E167" s="1" t="s">
        <v>384</v>
      </c>
      <c r="F167" s="1" t="s">
        <v>281</v>
      </c>
      <c r="G167" s="1">
        <v>10</v>
      </c>
      <c r="H167" s="1">
        <v>1</v>
      </c>
      <c r="I167" s="1" t="s">
        <v>385</v>
      </c>
      <c r="J167" s="1">
        <v>100</v>
      </c>
      <c r="K167" s="1">
        <v>8.0529410000000006</v>
      </c>
      <c r="L167" s="1">
        <v>29.518585999999999</v>
      </c>
      <c r="M167" s="1" t="s">
        <v>69</v>
      </c>
      <c r="N167" s="1">
        <v>0</v>
      </c>
      <c r="O167" s="1">
        <v>2.6272389999999999</v>
      </c>
      <c r="P167" s="1">
        <v>23.381664000000001</v>
      </c>
      <c r="Q167" s="1">
        <v>499863.2</v>
      </c>
      <c r="R167" s="1" t="s">
        <v>386</v>
      </c>
      <c r="S167" s="1" t="s">
        <v>91</v>
      </c>
      <c r="U167" s="1" t="s">
        <v>182</v>
      </c>
      <c r="W167" s="1" t="s">
        <v>183</v>
      </c>
      <c r="X167" s="1" t="s">
        <v>387</v>
      </c>
      <c r="Z167" s="1" t="s">
        <v>385</v>
      </c>
      <c r="AA167" s="1" t="s">
        <v>388</v>
      </c>
      <c r="AJ167" s="1" t="s">
        <v>76</v>
      </c>
      <c r="AK167" s="1" t="s">
        <v>389</v>
      </c>
      <c r="AL167" s="1">
        <v>4998632</v>
      </c>
      <c r="AM167" s="1" t="s">
        <v>78</v>
      </c>
      <c r="AN167" s="1" t="s">
        <v>4335</v>
      </c>
      <c r="AO167" s="1" t="s">
        <v>4336</v>
      </c>
    </row>
    <row r="168" spans="1:64" x14ac:dyDescent="0.5">
      <c r="A168" s="1">
        <v>203</v>
      </c>
      <c r="B168" s="1" t="s">
        <v>390</v>
      </c>
      <c r="C168" s="2">
        <v>43371</v>
      </c>
      <c r="D168" s="1" t="s">
        <v>391</v>
      </c>
      <c r="E168" s="1" t="s">
        <v>392</v>
      </c>
      <c r="F168" s="1" t="s">
        <v>102</v>
      </c>
      <c r="G168" s="1">
        <v>100</v>
      </c>
      <c r="H168" s="1">
        <v>4</v>
      </c>
      <c r="I168" s="1" t="s">
        <v>393</v>
      </c>
      <c r="J168" s="1">
        <v>25</v>
      </c>
      <c r="K168" s="1">
        <v>-29.609987</v>
      </c>
      <c r="L168" s="1">
        <v>28.233608</v>
      </c>
      <c r="M168" s="1" t="s">
        <v>69</v>
      </c>
      <c r="N168" s="1">
        <v>0</v>
      </c>
      <c r="O168" s="1">
        <v>2.6272389999999999</v>
      </c>
      <c r="P168" s="1">
        <v>23.381664000000001</v>
      </c>
      <c r="Q168" s="1">
        <v>115147.25</v>
      </c>
      <c r="R168" s="1" t="s">
        <v>394</v>
      </c>
      <c r="S168" s="1" t="s">
        <v>91</v>
      </c>
      <c r="T168" s="1" t="s">
        <v>72</v>
      </c>
      <c r="U168" s="1" t="s">
        <v>73</v>
      </c>
      <c r="X168" s="1" t="s">
        <v>395</v>
      </c>
      <c r="Z168" s="1" t="s">
        <v>393</v>
      </c>
      <c r="AA168" s="1" t="s">
        <v>396</v>
      </c>
      <c r="AJ168" s="1" t="s">
        <v>76</v>
      </c>
      <c r="AK168" s="1" t="s">
        <v>397</v>
      </c>
      <c r="AL168" s="1">
        <v>460589</v>
      </c>
      <c r="AM168" s="1" t="s">
        <v>109</v>
      </c>
      <c r="AN168" s="1" t="s">
        <v>4337</v>
      </c>
      <c r="AO168" s="1" t="s">
        <v>4287</v>
      </c>
    </row>
    <row r="169" spans="1:64" x14ac:dyDescent="0.5">
      <c r="A169" s="1">
        <v>203</v>
      </c>
      <c r="B169" s="1" t="s">
        <v>390</v>
      </c>
      <c r="C169" s="2">
        <v>43371</v>
      </c>
      <c r="D169" s="1" t="s">
        <v>391</v>
      </c>
      <c r="E169" s="1" t="s">
        <v>392</v>
      </c>
      <c r="F169" s="1" t="s">
        <v>102</v>
      </c>
      <c r="G169" s="1">
        <v>100</v>
      </c>
      <c r="H169" s="1">
        <v>4</v>
      </c>
      <c r="I169" s="1" t="s">
        <v>312</v>
      </c>
      <c r="J169" s="1">
        <v>25</v>
      </c>
      <c r="K169" s="1">
        <v>-29.140993000000002</v>
      </c>
      <c r="L169" s="1">
        <v>24.367459</v>
      </c>
      <c r="M169" s="1" t="s">
        <v>69</v>
      </c>
      <c r="N169" s="1">
        <v>0</v>
      </c>
      <c r="O169" s="1">
        <v>2.6272389999999999</v>
      </c>
      <c r="P169" s="1">
        <v>23.381664000000001</v>
      </c>
      <c r="Q169" s="1">
        <v>115147.25</v>
      </c>
      <c r="R169" s="1" t="s">
        <v>394</v>
      </c>
      <c r="S169" s="1" t="s">
        <v>91</v>
      </c>
      <c r="T169" s="1" t="s">
        <v>72</v>
      </c>
      <c r="U169" s="1" t="s">
        <v>73</v>
      </c>
      <c r="X169" s="1" t="s">
        <v>395</v>
      </c>
      <c r="Z169" s="1" t="s">
        <v>312</v>
      </c>
      <c r="AA169" s="1" t="s">
        <v>396</v>
      </c>
      <c r="AJ169" s="1" t="s">
        <v>76</v>
      </c>
      <c r="AK169" s="1" t="s">
        <v>397</v>
      </c>
      <c r="AL169" s="1">
        <v>460589</v>
      </c>
      <c r="AM169" s="1" t="s">
        <v>109</v>
      </c>
      <c r="AN169" s="1" t="s">
        <v>4337</v>
      </c>
      <c r="AO169" s="1" t="s">
        <v>4287</v>
      </c>
    </row>
    <row r="170" spans="1:64" x14ac:dyDescent="0.5">
      <c r="A170" s="1">
        <v>203</v>
      </c>
      <c r="B170" s="1" t="s">
        <v>390</v>
      </c>
      <c r="C170" s="2">
        <v>43371</v>
      </c>
      <c r="D170" s="1" t="s">
        <v>391</v>
      </c>
      <c r="E170" s="1" t="s">
        <v>392</v>
      </c>
      <c r="F170" s="1" t="s">
        <v>102</v>
      </c>
      <c r="G170" s="1">
        <v>100</v>
      </c>
      <c r="H170" s="1">
        <v>4</v>
      </c>
      <c r="I170" s="1" t="s">
        <v>398</v>
      </c>
      <c r="J170" s="1">
        <v>25</v>
      </c>
      <c r="K170" s="1">
        <v>-26.564709000000001</v>
      </c>
      <c r="L170" s="1">
        <v>31.501491999999999</v>
      </c>
      <c r="M170" s="1" t="s">
        <v>69</v>
      </c>
      <c r="N170" s="1">
        <v>0</v>
      </c>
      <c r="O170" s="1">
        <v>2.6272389999999999</v>
      </c>
      <c r="P170" s="1">
        <v>23.381664000000001</v>
      </c>
      <c r="Q170" s="1">
        <v>115147.25</v>
      </c>
      <c r="R170" s="1" t="s">
        <v>394</v>
      </c>
      <c r="S170" s="1" t="s">
        <v>91</v>
      </c>
      <c r="T170" s="1" t="s">
        <v>72</v>
      </c>
      <c r="U170" s="1" t="s">
        <v>73</v>
      </c>
      <c r="X170" s="1" t="s">
        <v>395</v>
      </c>
      <c r="Z170" s="1" t="s">
        <v>398</v>
      </c>
      <c r="AA170" s="1" t="s">
        <v>396</v>
      </c>
      <c r="AJ170" s="1" t="s">
        <v>76</v>
      </c>
      <c r="AK170" s="1" t="s">
        <v>397</v>
      </c>
      <c r="AL170" s="1">
        <v>460589</v>
      </c>
      <c r="AM170" s="1" t="s">
        <v>109</v>
      </c>
      <c r="AN170" s="1" t="s">
        <v>4337</v>
      </c>
      <c r="AO170" s="1" t="s">
        <v>4287</v>
      </c>
    </row>
    <row r="171" spans="1:64" x14ac:dyDescent="0.5">
      <c r="A171" s="1">
        <v>203</v>
      </c>
      <c r="B171" s="1" t="s">
        <v>390</v>
      </c>
      <c r="C171" s="2">
        <v>43371</v>
      </c>
      <c r="D171" s="1" t="s">
        <v>391</v>
      </c>
      <c r="E171" s="1" t="s">
        <v>392</v>
      </c>
      <c r="F171" s="1" t="s">
        <v>102</v>
      </c>
      <c r="G171" s="1">
        <v>100</v>
      </c>
      <c r="H171" s="1">
        <v>4</v>
      </c>
      <c r="I171" s="1" t="s">
        <v>154</v>
      </c>
      <c r="J171" s="1">
        <v>25</v>
      </c>
      <c r="K171" s="1">
        <v>-19.166689999999999</v>
      </c>
      <c r="L171" s="1">
        <v>29.516362000000001</v>
      </c>
      <c r="M171" s="1" t="s">
        <v>69</v>
      </c>
      <c r="N171" s="1">
        <v>0</v>
      </c>
      <c r="O171" s="1">
        <v>2.6272389999999999</v>
      </c>
      <c r="P171" s="1">
        <v>23.381664000000001</v>
      </c>
      <c r="Q171" s="1">
        <v>115147.25</v>
      </c>
      <c r="R171" s="1" t="s">
        <v>394</v>
      </c>
      <c r="S171" s="1" t="s">
        <v>91</v>
      </c>
      <c r="T171" s="1" t="s">
        <v>72</v>
      </c>
      <c r="U171" s="1" t="s">
        <v>73</v>
      </c>
      <c r="X171" s="1" t="s">
        <v>395</v>
      </c>
      <c r="Z171" s="1" t="s">
        <v>154</v>
      </c>
      <c r="AA171" s="1" t="s">
        <v>396</v>
      </c>
      <c r="AJ171" s="1" t="s">
        <v>76</v>
      </c>
      <c r="AK171" s="1" t="s">
        <v>397</v>
      </c>
      <c r="AL171" s="1">
        <v>460589</v>
      </c>
      <c r="AM171" s="1" t="s">
        <v>109</v>
      </c>
      <c r="AN171" s="1" t="s">
        <v>4337</v>
      </c>
      <c r="AO171" s="1" t="s">
        <v>4287</v>
      </c>
    </row>
    <row r="172" spans="1:64" x14ac:dyDescent="0.5">
      <c r="A172" s="1">
        <v>563</v>
      </c>
      <c r="B172" s="1" t="s">
        <v>399</v>
      </c>
      <c r="C172" s="2">
        <v>43579</v>
      </c>
      <c r="D172" s="1" t="s">
        <v>400</v>
      </c>
      <c r="E172" s="1" t="s">
        <v>401</v>
      </c>
      <c r="F172" s="1" t="s">
        <v>127</v>
      </c>
      <c r="G172" s="1">
        <v>37</v>
      </c>
      <c r="H172" s="1">
        <v>1</v>
      </c>
      <c r="I172" s="1" t="s">
        <v>155</v>
      </c>
      <c r="J172" s="1">
        <v>100</v>
      </c>
      <c r="K172" s="1">
        <v>-25.97325</v>
      </c>
      <c r="L172" s="1">
        <v>32.572029999999998</v>
      </c>
      <c r="M172" s="1" t="s">
        <v>69</v>
      </c>
      <c r="N172" s="1">
        <v>0</v>
      </c>
      <c r="O172" s="1">
        <v>2.6272389999999999</v>
      </c>
      <c r="P172" s="1">
        <v>23.381664000000001</v>
      </c>
      <c r="Q172" s="1">
        <v>2405000</v>
      </c>
      <c r="R172" s="1" t="s">
        <v>287</v>
      </c>
      <c r="S172" s="1" t="s">
        <v>91</v>
      </c>
      <c r="U172" s="1" t="s">
        <v>182</v>
      </c>
      <c r="W172" s="1" t="s">
        <v>183</v>
      </c>
      <c r="X172" s="1" t="s">
        <v>402</v>
      </c>
      <c r="Z172" s="1" t="s">
        <v>155</v>
      </c>
      <c r="AA172" s="1" t="s">
        <v>403</v>
      </c>
      <c r="AJ172" s="1" t="s">
        <v>76</v>
      </c>
      <c r="AK172" s="1" t="s">
        <v>404</v>
      </c>
      <c r="AL172" s="1">
        <v>6500000</v>
      </c>
      <c r="AM172" s="1" t="s">
        <v>78</v>
      </c>
      <c r="AN172" s="1" t="s">
        <v>4338</v>
      </c>
      <c r="AO172" s="1" t="s">
        <v>4305</v>
      </c>
      <c r="AP172" s="1">
        <v>14028</v>
      </c>
      <c r="AR172" s="1" t="s">
        <v>405</v>
      </c>
      <c r="AS172" s="1">
        <v>1</v>
      </c>
      <c r="AT172" s="1">
        <v>1</v>
      </c>
      <c r="AU172" s="1">
        <v>1</v>
      </c>
      <c r="AV172" s="1">
        <v>1</v>
      </c>
      <c r="AW172" s="1">
        <v>1</v>
      </c>
      <c r="AX172" s="1">
        <v>1</v>
      </c>
      <c r="BL172" s="1" t="s">
        <v>406</v>
      </c>
    </row>
    <row r="173" spans="1:64" x14ac:dyDescent="0.5">
      <c r="A173" s="1">
        <v>563</v>
      </c>
      <c r="B173" s="1" t="s">
        <v>399</v>
      </c>
      <c r="C173" s="2">
        <v>43579</v>
      </c>
      <c r="D173" s="1" t="s">
        <v>400</v>
      </c>
      <c r="E173" s="1" t="s">
        <v>401</v>
      </c>
      <c r="F173" s="1" t="s">
        <v>129</v>
      </c>
      <c r="G173" s="1">
        <v>63</v>
      </c>
      <c r="H173" s="1">
        <v>1</v>
      </c>
      <c r="I173" s="1" t="s">
        <v>155</v>
      </c>
      <c r="J173" s="1">
        <v>100</v>
      </c>
      <c r="K173" s="1">
        <v>-25.97325</v>
      </c>
      <c r="L173" s="1">
        <v>32.572029999999998</v>
      </c>
      <c r="M173" s="1" t="s">
        <v>69</v>
      </c>
      <c r="N173" s="1">
        <v>0</v>
      </c>
      <c r="O173" s="1">
        <v>2.6272389999999999</v>
      </c>
      <c r="P173" s="1">
        <v>23.381664000000001</v>
      </c>
      <c r="Q173" s="1">
        <v>4095000</v>
      </c>
      <c r="R173" s="1" t="s">
        <v>287</v>
      </c>
      <c r="S173" s="1" t="s">
        <v>91</v>
      </c>
      <c r="U173" s="1" t="s">
        <v>182</v>
      </c>
      <c r="W173" s="1" t="s">
        <v>183</v>
      </c>
      <c r="X173" s="1" t="s">
        <v>402</v>
      </c>
      <c r="Z173" s="1" t="s">
        <v>155</v>
      </c>
      <c r="AA173" s="1" t="s">
        <v>403</v>
      </c>
      <c r="AJ173" s="1" t="s">
        <v>76</v>
      </c>
      <c r="AK173" s="1" t="s">
        <v>404</v>
      </c>
      <c r="AL173" s="1">
        <v>6500000</v>
      </c>
      <c r="AM173" s="1" t="s">
        <v>78</v>
      </c>
      <c r="AN173" s="1" t="s">
        <v>4338</v>
      </c>
      <c r="AO173" s="1" t="s">
        <v>4305</v>
      </c>
      <c r="AP173" s="1">
        <v>14028</v>
      </c>
      <c r="AR173" s="1" t="s">
        <v>405</v>
      </c>
      <c r="AS173" s="1">
        <v>1</v>
      </c>
      <c r="AT173" s="1">
        <v>1</v>
      </c>
      <c r="AU173" s="1">
        <v>1</v>
      </c>
      <c r="AV173" s="1">
        <v>1</v>
      </c>
      <c r="AW173" s="1">
        <v>1</v>
      </c>
      <c r="AX173" s="1">
        <v>1</v>
      </c>
      <c r="BL173" s="1" t="s">
        <v>406</v>
      </c>
    </row>
    <row r="174" spans="1:64" x14ac:dyDescent="0.5">
      <c r="A174" s="1">
        <v>399</v>
      </c>
      <c r="B174" s="1" t="s">
        <v>407</v>
      </c>
      <c r="C174" s="2">
        <v>43357</v>
      </c>
      <c r="D174" s="1" t="s">
        <v>408</v>
      </c>
      <c r="F174" s="1" t="s">
        <v>129</v>
      </c>
      <c r="G174" s="1">
        <v>100</v>
      </c>
      <c r="H174" s="1">
        <v>1</v>
      </c>
      <c r="I174" s="1" t="s">
        <v>221</v>
      </c>
      <c r="J174" s="1">
        <v>100</v>
      </c>
      <c r="K174" s="1">
        <v>30.375319999999999</v>
      </c>
      <c r="L174" s="1">
        <v>69.345116000000004</v>
      </c>
      <c r="M174" s="1" t="s">
        <v>114</v>
      </c>
      <c r="N174" s="1">
        <v>0</v>
      </c>
      <c r="O174" s="1">
        <v>25.384855999999999</v>
      </c>
      <c r="P174" s="1">
        <v>68.458809000000002</v>
      </c>
      <c r="Q174" s="1">
        <v>484864</v>
      </c>
      <c r="R174" s="1" t="s">
        <v>253</v>
      </c>
      <c r="S174" s="1" t="s">
        <v>71</v>
      </c>
      <c r="T174" s="1" t="s">
        <v>409</v>
      </c>
      <c r="U174" s="1" t="s">
        <v>410</v>
      </c>
      <c r="X174" s="1" t="s">
        <v>236</v>
      </c>
      <c r="Y174" s="1" t="s">
        <v>411</v>
      </c>
      <c r="Z174" s="1" t="s">
        <v>221</v>
      </c>
      <c r="AA174" s="1" t="s">
        <v>412</v>
      </c>
      <c r="AJ174" s="1" t="s">
        <v>76</v>
      </c>
      <c r="AL174" s="1">
        <v>484864</v>
      </c>
      <c r="AM174" s="1" t="s">
        <v>109</v>
      </c>
      <c r="AN174" s="1" t="s">
        <v>4339</v>
      </c>
      <c r="AO174" s="1" t="s">
        <v>4340</v>
      </c>
    </row>
    <row r="175" spans="1:64" x14ac:dyDescent="0.5">
      <c r="A175" s="1">
        <v>413</v>
      </c>
      <c r="B175" s="1" t="s">
        <v>413</v>
      </c>
      <c r="C175" s="2">
        <v>43560</v>
      </c>
      <c r="D175" s="1" t="s">
        <v>414</v>
      </c>
      <c r="E175" s="1" t="s">
        <v>415</v>
      </c>
      <c r="F175" s="1" t="s">
        <v>416</v>
      </c>
      <c r="G175" s="1">
        <v>100</v>
      </c>
      <c r="H175" s="1">
        <v>0</v>
      </c>
      <c r="Q175" s="1">
        <v>560000</v>
      </c>
      <c r="R175" s="1" t="s">
        <v>207</v>
      </c>
      <c r="S175" s="1" t="s">
        <v>71</v>
      </c>
      <c r="T175" s="1" t="s">
        <v>417</v>
      </c>
      <c r="U175" s="1" t="s">
        <v>418</v>
      </c>
      <c r="X175" s="1" t="s">
        <v>419</v>
      </c>
      <c r="Y175" s="1" t="s">
        <v>355</v>
      </c>
      <c r="AB175" s="1" t="s">
        <v>420</v>
      </c>
      <c r="AJ175" s="1" t="s">
        <v>76</v>
      </c>
      <c r="AK175" s="1" t="s">
        <v>421</v>
      </c>
      <c r="AL175" s="1">
        <v>560000</v>
      </c>
      <c r="AM175" s="1" t="s">
        <v>78</v>
      </c>
      <c r="AN175" s="1" t="s">
        <v>4304</v>
      </c>
      <c r="AO175" s="1" t="s">
        <v>4299</v>
      </c>
      <c r="BC175" s="1" t="s">
        <v>422</v>
      </c>
    </row>
    <row r="176" spans="1:64" x14ac:dyDescent="0.5">
      <c r="A176" s="1">
        <v>601</v>
      </c>
      <c r="B176" s="1" t="s">
        <v>423</v>
      </c>
      <c r="C176" s="2">
        <v>43579</v>
      </c>
      <c r="D176" s="1" t="s">
        <v>424</v>
      </c>
      <c r="E176" s="1" t="s">
        <v>425</v>
      </c>
      <c r="F176" s="1" t="s">
        <v>280</v>
      </c>
      <c r="G176" s="1">
        <v>100</v>
      </c>
      <c r="H176" s="1">
        <v>1</v>
      </c>
      <c r="I176" s="1" t="s">
        <v>426</v>
      </c>
      <c r="J176" s="1">
        <v>100</v>
      </c>
      <c r="K176" s="1">
        <v>23.684994</v>
      </c>
      <c r="L176" s="1">
        <v>90.356330999999997</v>
      </c>
      <c r="M176" s="1" t="s">
        <v>114</v>
      </c>
      <c r="N176" s="1">
        <v>0</v>
      </c>
      <c r="O176" s="1">
        <v>25.384855999999999</v>
      </c>
      <c r="P176" s="1">
        <v>68.458809000000002</v>
      </c>
      <c r="Q176" s="1">
        <v>3500000</v>
      </c>
      <c r="R176" s="1" t="s">
        <v>427</v>
      </c>
      <c r="S176" s="1" t="s">
        <v>71</v>
      </c>
      <c r="T176" s="1" t="s">
        <v>234</v>
      </c>
      <c r="U176" s="1" t="s">
        <v>182</v>
      </c>
      <c r="W176" s="1" t="s">
        <v>183</v>
      </c>
      <c r="X176" s="1" t="s">
        <v>428</v>
      </c>
      <c r="Z176" s="1" t="s">
        <v>426</v>
      </c>
      <c r="AA176" s="1" t="s">
        <v>429</v>
      </c>
      <c r="AJ176" s="1" t="s">
        <v>76</v>
      </c>
      <c r="AK176" s="1" t="s">
        <v>430</v>
      </c>
      <c r="AL176" s="1">
        <v>3500000</v>
      </c>
      <c r="AM176" s="1" t="s">
        <v>109</v>
      </c>
      <c r="AN176" s="1" t="s">
        <v>4341</v>
      </c>
      <c r="AO176" s="1" t="s">
        <v>4342</v>
      </c>
      <c r="AQ176" s="1">
        <v>250000</v>
      </c>
      <c r="AS176" s="1">
        <v>1</v>
      </c>
      <c r="AT176" s="1">
        <v>1</v>
      </c>
      <c r="AU176" s="1">
        <v>1</v>
      </c>
      <c r="AV176" s="1">
        <v>1</v>
      </c>
      <c r="AW176" s="1">
        <v>1</v>
      </c>
      <c r="AX176" s="1">
        <v>1</v>
      </c>
      <c r="AY176" s="1">
        <v>1</v>
      </c>
      <c r="AZ176" s="1">
        <v>1</v>
      </c>
      <c r="BA176" s="1">
        <v>1</v>
      </c>
      <c r="BB176" s="1">
        <v>1</v>
      </c>
      <c r="BG176" s="1">
        <v>1</v>
      </c>
    </row>
    <row r="177" spans="1:64" x14ac:dyDescent="0.5">
      <c r="A177" s="1">
        <v>599</v>
      </c>
      <c r="B177" s="1" t="s">
        <v>431</v>
      </c>
      <c r="C177" s="2">
        <v>43580</v>
      </c>
      <c r="D177" s="1" t="s">
        <v>432</v>
      </c>
      <c r="E177" s="1" t="s">
        <v>433</v>
      </c>
      <c r="F177" s="1" t="s">
        <v>280</v>
      </c>
      <c r="G177" s="1">
        <v>100</v>
      </c>
      <c r="H177" s="1">
        <v>1</v>
      </c>
      <c r="I177" s="1" t="s">
        <v>426</v>
      </c>
      <c r="J177" s="1">
        <v>100</v>
      </c>
      <c r="K177" s="1">
        <v>23.684994</v>
      </c>
      <c r="L177" s="1">
        <v>90.356330999999997</v>
      </c>
      <c r="M177" s="1" t="s">
        <v>114</v>
      </c>
      <c r="N177" s="1">
        <v>0</v>
      </c>
      <c r="O177" s="1">
        <v>25.384855999999999</v>
      </c>
      <c r="P177" s="1">
        <v>68.458809000000002</v>
      </c>
      <c r="Q177" s="1">
        <v>1500000</v>
      </c>
      <c r="R177" s="1" t="s">
        <v>196</v>
      </c>
      <c r="S177" s="1" t="s">
        <v>71</v>
      </c>
      <c r="U177" s="1" t="s">
        <v>182</v>
      </c>
      <c r="W177" s="1" t="s">
        <v>183</v>
      </c>
      <c r="X177" s="1" t="s">
        <v>434</v>
      </c>
      <c r="Z177" s="1" t="s">
        <v>426</v>
      </c>
      <c r="AA177" s="1" t="s">
        <v>435</v>
      </c>
      <c r="AJ177" s="1" t="s">
        <v>76</v>
      </c>
      <c r="AK177" s="1" t="s">
        <v>436</v>
      </c>
      <c r="AL177" s="1">
        <v>1500000</v>
      </c>
      <c r="AM177" s="1" t="s">
        <v>109</v>
      </c>
      <c r="AN177" s="1" t="s">
        <v>4343</v>
      </c>
      <c r="AO177" s="1" t="s">
        <v>4344</v>
      </c>
      <c r="AS177" s="1">
        <v>1</v>
      </c>
      <c r="AT177" s="1">
        <v>1</v>
      </c>
      <c r="AU177" s="1">
        <v>1</v>
      </c>
      <c r="AV177" s="1">
        <v>1</v>
      </c>
      <c r="AW177" s="1">
        <v>1</v>
      </c>
      <c r="AX177" s="1">
        <v>1</v>
      </c>
      <c r="AY177" s="1">
        <v>1</v>
      </c>
      <c r="AZ177" s="1">
        <v>1</v>
      </c>
      <c r="BA177" s="1">
        <v>1</v>
      </c>
      <c r="BB177" s="1">
        <v>1</v>
      </c>
      <c r="BG177" s="1">
        <v>1</v>
      </c>
      <c r="BH177" s="1">
        <v>1</v>
      </c>
    </row>
    <row r="178" spans="1:64" x14ac:dyDescent="0.5">
      <c r="A178" s="1">
        <v>523</v>
      </c>
      <c r="B178" s="1" t="s">
        <v>437</v>
      </c>
      <c r="C178" s="2">
        <v>43579</v>
      </c>
      <c r="D178" s="1" t="s">
        <v>438</v>
      </c>
      <c r="E178" s="1" t="s">
        <v>439</v>
      </c>
      <c r="F178" s="1" t="s">
        <v>280</v>
      </c>
      <c r="G178" s="1">
        <v>100</v>
      </c>
      <c r="H178" s="1">
        <v>1</v>
      </c>
      <c r="I178" s="1" t="s">
        <v>426</v>
      </c>
      <c r="J178" s="1">
        <v>100</v>
      </c>
      <c r="K178" s="1">
        <v>23.684994</v>
      </c>
      <c r="L178" s="1">
        <v>90.356330999999997</v>
      </c>
      <c r="M178" s="1" t="s">
        <v>114</v>
      </c>
      <c r="N178" s="1">
        <v>0</v>
      </c>
      <c r="O178" s="1">
        <v>25.384855999999999</v>
      </c>
      <c r="P178" s="1">
        <v>68.458809000000002</v>
      </c>
      <c r="Q178" s="1">
        <v>1800000</v>
      </c>
      <c r="R178" s="1" t="s">
        <v>440</v>
      </c>
      <c r="S178" s="1" t="s">
        <v>71</v>
      </c>
      <c r="T178" s="1" t="s">
        <v>234</v>
      </c>
      <c r="U178" s="1" t="s">
        <v>182</v>
      </c>
      <c r="W178" s="1" t="s">
        <v>183</v>
      </c>
      <c r="X178" s="1" t="s">
        <v>441</v>
      </c>
      <c r="Y178" s="1" t="s">
        <v>442</v>
      </c>
      <c r="Z178" s="1" t="s">
        <v>426</v>
      </c>
      <c r="AA178" s="1" t="s">
        <v>443</v>
      </c>
      <c r="AH178" s="1" t="s">
        <v>444</v>
      </c>
      <c r="AJ178" s="1" t="s">
        <v>76</v>
      </c>
      <c r="AK178" s="1" t="s">
        <v>445</v>
      </c>
      <c r="AL178" s="1">
        <v>1800000</v>
      </c>
      <c r="AM178" s="1" t="s">
        <v>78</v>
      </c>
      <c r="AN178" s="1" t="s">
        <v>4345</v>
      </c>
      <c r="AO178" s="1" t="s">
        <v>4283</v>
      </c>
      <c r="AP178" s="1">
        <v>69960</v>
      </c>
      <c r="AS178" s="1">
        <v>1</v>
      </c>
      <c r="AT178" s="1">
        <v>1</v>
      </c>
      <c r="AW178" s="1">
        <v>1</v>
      </c>
      <c r="AX178" s="1">
        <v>1</v>
      </c>
      <c r="BG178" s="1">
        <v>1</v>
      </c>
      <c r="BL178" s="1" t="s">
        <v>446</v>
      </c>
    </row>
    <row r="179" spans="1:64" x14ac:dyDescent="0.5">
      <c r="A179" s="1">
        <v>513</v>
      </c>
      <c r="B179" s="1" t="s">
        <v>447</v>
      </c>
      <c r="C179" s="2">
        <v>43579</v>
      </c>
      <c r="D179" s="1" t="s">
        <v>448</v>
      </c>
      <c r="E179" s="1" t="s">
        <v>449</v>
      </c>
      <c r="F179" s="1" t="s">
        <v>280</v>
      </c>
      <c r="G179" s="1">
        <v>100</v>
      </c>
      <c r="H179" s="1">
        <v>1</v>
      </c>
      <c r="I179" s="1" t="s">
        <v>426</v>
      </c>
      <c r="J179" s="1">
        <v>100</v>
      </c>
      <c r="K179" s="1">
        <v>23.684994</v>
      </c>
      <c r="L179" s="1">
        <v>90.356330999999997</v>
      </c>
      <c r="M179" s="1" t="s">
        <v>114</v>
      </c>
      <c r="N179" s="1">
        <v>0</v>
      </c>
      <c r="O179" s="1">
        <v>25.384855999999999</v>
      </c>
      <c r="P179" s="1">
        <v>68.458809000000002</v>
      </c>
      <c r="Q179" s="1">
        <v>1000000</v>
      </c>
      <c r="R179" s="1" t="s">
        <v>450</v>
      </c>
      <c r="S179" s="1" t="s">
        <v>71</v>
      </c>
      <c r="T179" s="1" t="s">
        <v>451</v>
      </c>
      <c r="U179" s="1" t="s">
        <v>182</v>
      </c>
      <c r="W179" s="1" t="s">
        <v>183</v>
      </c>
      <c r="X179" s="1" t="s">
        <v>452</v>
      </c>
      <c r="Z179" s="1" t="s">
        <v>426</v>
      </c>
      <c r="AA179" s="1" t="s">
        <v>453</v>
      </c>
      <c r="AJ179" s="1" t="s">
        <v>76</v>
      </c>
      <c r="AK179" s="1" t="s">
        <v>454</v>
      </c>
      <c r="AL179" s="1">
        <v>1000000</v>
      </c>
      <c r="AM179" s="1" t="s">
        <v>78</v>
      </c>
      <c r="AN179" s="1" t="s">
        <v>4346</v>
      </c>
      <c r="AO179" s="1" t="s">
        <v>4347</v>
      </c>
      <c r="AP179" s="1">
        <v>32693</v>
      </c>
      <c r="AS179" s="1">
        <v>1</v>
      </c>
      <c r="AU179" s="1">
        <v>1</v>
      </c>
      <c r="AV179" s="1">
        <v>1</v>
      </c>
      <c r="AW179" s="1">
        <v>1</v>
      </c>
      <c r="AX179" s="1">
        <v>1</v>
      </c>
      <c r="AY179" s="1">
        <v>1</v>
      </c>
      <c r="AZ179" s="1">
        <v>1</v>
      </c>
      <c r="BA179" s="1">
        <v>1</v>
      </c>
      <c r="BB179" s="1">
        <v>1</v>
      </c>
      <c r="BG179" s="1">
        <v>1</v>
      </c>
      <c r="BI179" s="1">
        <v>1</v>
      </c>
      <c r="BL179" s="1" t="s">
        <v>455</v>
      </c>
    </row>
    <row r="180" spans="1:64" x14ac:dyDescent="0.5">
      <c r="A180" s="1">
        <v>555</v>
      </c>
      <c r="B180" s="1" t="s">
        <v>456</v>
      </c>
      <c r="C180" s="2">
        <v>43579</v>
      </c>
      <c r="D180" s="1" t="s">
        <v>457</v>
      </c>
      <c r="E180" s="1" t="s">
        <v>458</v>
      </c>
      <c r="F180" s="1" t="s">
        <v>280</v>
      </c>
      <c r="G180" s="1">
        <v>100</v>
      </c>
      <c r="H180" s="1">
        <v>1</v>
      </c>
      <c r="I180" s="1" t="s">
        <v>426</v>
      </c>
      <c r="J180" s="1">
        <v>100</v>
      </c>
      <c r="K180" s="1">
        <v>23.684994</v>
      </c>
      <c r="L180" s="1">
        <v>90.356330999999997</v>
      </c>
      <c r="M180" s="1" t="s">
        <v>114</v>
      </c>
      <c r="N180" s="1">
        <v>0</v>
      </c>
      <c r="O180" s="1">
        <v>25.384855999999999</v>
      </c>
      <c r="P180" s="1">
        <v>68.458809000000002</v>
      </c>
      <c r="Q180" s="1">
        <v>2200000</v>
      </c>
      <c r="R180" s="1" t="s">
        <v>459</v>
      </c>
      <c r="S180" s="1" t="s">
        <v>71</v>
      </c>
      <c r="U180" s="1" t="s">
        <v>182</v>
      </c>
      <c r="W180" s="1" t="s">
        <v>183</v>
      </c>
      <c r="X180" s="1" t="s">
        <v>460</v>
      </c>
      <c r="Z180" s="1" t="s">
        <v>426</v>
      </c>
      <c r="AA180" s="1" t="s">
        <v>453</v>
      </c>
      <c r="AJ180" s="1" t="s">
        <v>76</v>
      </c>
      <c r="AK180" s="1" t="s">
        <v>461</v>
      </c>
      <c r="AL180" s="1">
        <v>2200000</v>
      </c>
      <c r="AM180" s="1" t="s">
        <v>78</v>
      </c>
      <c r="AN180" s="1" t="s">
        <v>4348</v>
      </c>
      <c r="AO180" s="1" t="s">
        <v>4349</v>
      </c>
      <c r="AS180" s="1">
        <v>1</v>
      </c>
      <c r="AU180" s="1">
        <v>1</v>
      </c>
      <c r="AV180" s="1">
        <v>1</v>
      </c>
      <c r="AW180" s="1">
        <v>1</v>
      </c>
      <c r="AX180" s="1">
        <v>1</v>
      </c>
    </row>
    <row r="181" spans="1:64" x14ac:dyDescent="0.5">
      <c r="A181" s="1">
        <v>684</v>
      </c>
      <c r="B181" s="1" t="s">
        <v>462</v>
      </c>
      <c r="C181" s="2">
        <v>43580</v>
      </c>
      <c r="D181" s="1" t="s">
        <v>463</v>
      </c>
      <c r="E181" s="1" t="s">
        <v>464</v>
      </c>
      <c r="F181" s="1" t="s">
        <v>280</v>
      </c>
      <c r="G181" s="1">
        <v>45</v>
      </c>
      <c r="H181" s="1">
        <v>3</v>
      </c>
      <c r="I181" s="1" t="s">
        <v>426</v>
      </c>
      <c r="J181" s="1">
        <v>15.9</v>
      </c>
      <c r="K181" s="1">
        <v>23.684994</v>
      </c>
      <c r="L181" s="1">
        <v>90.356330999999997</v>
      </c>
      <c r="M181" s="1" t="s">
        <v>114</v>
      </c>
      <c r="N181" s="1">
        <v>0</v>
      </c>
      <c r="O181" s="1">
        <v>25.384855999999999</v>
      </c>
      <c r="P181" s="1">
        <v>68.458809000000002</v>
      </c>
      <c r="Q181" s="1">
        <v>368482.5</v>
      </c>
      <c r="R181" s="1" t="s">
        <v>287</v>
      </c>
      <c r="S181" s="1" t="s">
        <v>91</v>
      </c>
      <c r="T181" s="1" t="s">
        <v>234</v>
      </c>
      <c r="U181" s="1" t="s">
        <v>465</v>
      </c>
      <c r="W181" s="1" t="s">
        <v>183</v>
      </c>
      <c r="X181" s="1" t="s">
        <v>466</v>
      </c>
      <c r="Z181" s="1" t="s">
        <v>426</v>
      </c>
      <c r="AA181" s="1" t="s">
        <v>467</v>
      </c>
      <c r="AJ181" s="1" t="s">
        <v>76</v>
      </c>
      <c r="AK181" s="1" t="s">
        <v>468</v>
      </c>
      <c r="AL181" s="1">
        <v>5150000</v>
      </c>
      <c r="AM181" s="1" t="s">
        <v>78</v>
      </c>
      <c r="AN181" s="1" t="s">
        <v>4350</v>
      </c>
      <c r="AO181" s="1" t="s">
        <v>4351</v>
      </c>
      <c r="AS181" s="1">
        <v>1</v>
      </c>
      <c r="AU181" s="1">
        <v>1</v>
      </c>
      <c r="AW181" s="1">
        <v>1</v>
      </c>
    </row>
    <row r="182" spans="1:64" x14ac:dyDescent="0.5">
      <c r="A182" s="1">
        <v>684</v>
      </c>
      <c r="B182" s="1" t="s">
        <v>462</v>
      </c>
      <c r="C182" s="2">
        <v>43580</v>
      </c>
      <c r="D182" s="1" t="s">
        <v>463</v>
      </c>
      <c r="E182" s="1" t="s">
        <v>464</v>
      </c>
      <c r="F182" s="1" t="s">
        <v>129</v>
      </c>
      <c r="G182" s="1">
        <v>55</v>
      </c>
      <c r="H182" s="1">
        <v>3</v>
      </c>
      <c r="I182" s="1" t="s">
        <v>426</v>
      </c>
      <c r="J182" s="1">
        <v>15.9</v>
      </c>
      <c r="K182" s="1">
        <v>23.684994</v>
      </c>
      <c r="L182" s="1">
        <v>90.356330999999997</v>
      </c>
      <c r="M182" s="1" t="s">
        <v>114</v>
      </c>
      <c r="N182" s="1">
        <v>0</v>
      </c>
      <c r="O182" s="1">
        <v>25.384855999999999</v>
      </c>
      <c r="P182" s="1">
        <v>68.458809000000002</v>
      </c>
      <c r="Q182" s="1">
        <v>450367.5</v>
      </c>
      <c r="R182" s="1" t="s">
        <v>287</v>
      </c>
      <c r="S182" s="1" t="s">
        <v>91</v>
      </c>
      <c r="T182" s="1" t="s">
        <v>234</v>
      </c>
      <c r="U182" s="1" t="s">
        <v>465</v>
      </c>
      <c r="W182" s="1" t="s">
        <v>183</v>
      </c>
      <c r="X182" s="1" t="s">
        <v>466</v>
      </c>
      <c r="Z182" s="1" t="s">
        <v>426</v>
      </c>
      <c r="AA182" s="1" t="s">
        <v>467</v>
      </c>
      <c r="AJ182" s="1" t="s">
        <v>76</v>
      </c>
      <c r="AK182" s="1" t="s">
        <v>468</v>
      </c>
      <c r="AL182" s="1">
        <v>5150000</v>
      </c>
      <c r="AM182" s="1" t="s">
        <v>78</v>
      </c>
      <c r="AN182" s="1" t="s">
        <v>4350</v>
      </c>
      <c r="AO182" s="1" t="s">
        <v>4351</v>
      </c>
      <c r="AS182" s="1">
        <v>1</v>
      </c>
      <c r="AU182" s="1">
        <v>1</v>
      </c>
      <c r="AW182" s="1">
        <v>1</v>
      </c>
    </row>
    <row r="183" spans="1:64" x14ac:dyDescent="0.5">
      <c r="A183" s="1">
        <v>684</v>
      </c>
      <c r="B183" s="1" t="s">
        <v>462</v>
      </c>
      <c r="C183" s="2">
        <v>43580</v>
      </c>
      <c r="D183" s="1" t="s">
        <v>463</v>
      </c>
      <c r="E183" s="1" t="s">
        <v>464</v>
      </c>
      <c r="F183" s="1" t="s">
        <v>280</v>
      </c>
      <c r="G183" s="1">
        <v>45</v>
      </c>
      <c r="H183" s="1">
        <v>3</v>
      </c>
      <c r="I183" s="1" t="s">
        <v>469</v>
      </c>
      <c r="J183" s="1">
        <v>32.299999999999997</v>
      </c>
      <c r="K183" s="1">
        <v>15.744085999999999</v>
      </c>
      <c r="L183" s="1">
        <v>47.666449999999998</v>
      </c>
      <c r="M183" s="1" t="s">
        <v>268</v>
      </c>
      <c r="N183" s="1">
        <v>0</v>
      </c>
      <c r="O183" s="1">
        <v>37.477907000000002</v>
      </c>
      <c r="P183" s="1">
        <v>39.411562000000004</v>
      </c>
      <c r="Q183" s="1">
        <v>748552.5</v>
      </c>
      <c r="R183" s="1" t="s">
        <v>287</v>
      </c>
      <c r="S183" s="1" t="s">
        <v>91</v>
      </c>
      <c r="T183" s="1" t="s">
        <v>234</v>
      </c>
      <c r="U183" s="1" t="s">
        <v>465</v>
      </c>
      <c r="W183" s="1" t="s">
        <v>183</v>
      </c>
      <c r="X183" s="1" t="s">
        <v>466</v>
      </c>
      <c r="Z183" s="1" t="s">
        <v>469</v>
      </c>
      <c r="AA183" s="1" t="s">
        <v>467</v>
      </c>
      <c r="AJ183" s="1" t="s">
        <v>76</v>
      </c>
      <c r="AK183" s="1" t="s">
        <v>468</v>
      </c>
      <c r="AL183" s="1">
        <v>5150000</v>
      </c>
      <c r="AM183" s="1" t="s">
        <v>78</v>
      </c>
      <c r="AN183" s="1" t="s">
        <v>4350</v>
      </c>
      <c r="AO183" s="1" t="s">
        <v>4351</v>
      </c>
      <c r="AS183" s="1">
        <v>1</v>
      </c>
      <c r="AU183" s="1">
        <v>1</v>
      </c>
      <c r="AW183" s="1">
        <v>1</v>
      </c>
    </row>
    <row r="184" spans="1:64" x14ac:dyDescent="0.5">
      <c r="A184" s="1">
        <v>684</v>
      </c>
      <c r="B184" s="1" t="s">
        <v>462</v>
      </c>
      <c r="C184" s="2">
        <v>43580</v>
      </c>
      <c r="D184" s="1" t="s">
        <v>463</v>
      </c>
      <c r="E184" s="1" t="s">
        <v>464</v>
      </c>
      <c r="F184" s="1" t="s">
        <v>129</v>
      </c>
      <c r="G184" s="1">
        <v>55</v>
      </c>
      <c r="H184" s="1">
        <v>3</v>
      </c>
      <c r="I184" s="1" t="s">
        <v>469</v>
      </c>
      <c r="J184" s="1">
        <v>32.299999999999997</v>
      </c>
      <c r="K184" s="1">
        <v>15.744085999999999</v>
      </c>
      <c r="L184" s="1">
        <v>47.666449999999998</v>
      </c>
      <c r="M184" s="1" t="s">
        <v>268</v>
      </c>
      <c r="N184" s="1">
        <v>0</v>
      </c>
      <c r="O184" s="1">
        <v>37.477907000000002</v>
      </c>
      <c r="P184" s="1">
        <v>39.411562000000004</v>
      </c>
      <c r="Q184" s="1">
        <v>914897.5</v>
      </c>
      <c r="R184" s="1" t="s">
        <v>287</v>
      </c>
      <c r="S184" s="1" t="s">
        <v>91</v>
      </c>
      <c r="T184" s="1" t="s">
        <v>234</v>
      </c>
      <c r="U184" s="1" t="s">
        <v>465</v>
      </c>
      <c r="W184" s="1" t="s">
        <v>183</v>
      </c>
      <c r="X184" s="1" t="s">
        <v>466</v>
      </c>
      <c r="Z184" s="1" t="s">
        <v>469</v>
      </c>
      <c r="AA184" s="1" t="s">
        <v>467</v>
      </c>
      <c r="AJ184" s="1" t="s">
        <v>76</v>
      </c>
      <c r="AK184" s="1" t="s">
        <v>468</v>
      </c>
      <c r="AL184" s="1">
        <v>5150000</v>
      </c>
      <c r="AM184" s="1" t="s">
        <v>78</v>
      </c>
      <c r="AN184" s="1" t="s">
        <v>4350</v>
      </c>
      <c r="AO184" s="1" t="s">
        <v>4351</v>
      </c>
      <c r="AS184" s="1">
        <v>1</v>
      </c>
      <c r="AU184" s="1">
        <v>1</v>
      </c>
      <c r="AW184" s="1">
        <v>1</v>
      </c>
    </row>
    <row r="185" spans="1:64" x14ac:dyDescent="0.5">
      <c r="A185" s="1">
        <v>684</v>
      </c>
      <c r="B185" s="1" t="s">
        <v>462</v>
      </c>
      <c r="C185" s="2">
        <v>43580</v>
      </c>
      <c r="D185" s="1" t="s">
        <v>463</v>
      </c>
      <c r="E185" s="1" t="s">
        <v>464</v>
      </c>
      <c r="F185" s="1" t="s">
        <v>280</v>
      </c>
      <c r="G185" s="1">
        <v>45</v>
      </c>
      <c r="H185" s="1">
        <v>3</v>
      </c>
      <c r="I185" s="1" t="s">
        <v>169</v>
      </c>
      <c r="J185" s="1">
        <v>51.8</v>
      </c>
      <c r="K185" s="1">
        <v>9.0819989999999997</v>
      </c>
      <c r="L185" s="1">
        <v>8.6752769999999995</v>
      </c>
      <c r="M185" s="1" t="s">
        <v>69</v>
      </c>
      <c r="N185" s="1">
        <v>0</v>
      </c>
      <c r="O185" s="1">
        <v>2.6272389999999999</v>
      </c>
      <c r="P185" s="1">
        <v>23.381664000000001</v>
      </c>
      <c r="Q185" s="1">
        <v>1200465</v>
      </c>
      <c r="R185" s="1" t="s">
        <v>287</v>
      </c>
      <c r="S185" s="1" t="s">
        <v>91</v>
      </c>
      <c r="T185" s="1" t="s">
        <v>234</v>
      </c>
      <c r="U185" s="1" t="s">
        <v>465</v>
      </c>
      <c r="W185" s="1" t="s">
        <v>183</v>
      </c>
      <c r="X185" s="1" t="s">
        <v>466</v>
      </c>
      <c r="Z185" s="1" t="s">
        <v>169</v>
      </c>
      <c r="AA185" s="1" t="s">
        <v>467</v>
      </c>
      <c r="AJ185" s="1" t="s">
        <v>76</v>
      </c>
      <c r="AK185" s="1" t="s">
        <v>468</v>
      </c>
      <c r="AL185" s="1">
        <v>5150000</v>
      </c>
      <c r="AM185" s="1" t="s">
        <v>78</v>
      </c>
      <c r="AN185" s="1" t="s">
        <v>4350</v>
      </c>
      <c r="AO185" s="1" t="s">
        <v>4351</v>
      </c>
      <c r="AS185" s="1">
        <v>1</v>
      </c>
      <c r="AU185" s="1">
        <v>1</v>
      </c>
      <c r="AW185" s="1">
        <v>1</v>
      </c>
    </row>
    <row r="186" spans="1:64" x14ac:dyDescent="0.5">
      <c r="A186" s="1">
        <v>684</v>
      </c>
      <c r="B186" s="1" t="s">
        <v>462</v>
      </c>
      <c r="C186" s="2">
        <v>43580</v>
      </c>
      <c r="D186" s="1" t="s">
        <v>463</v>
      </c>
      <c r="E186" s="1" t="s">
        <v>464</v>
      </c>
      <c r="F186" s="1" t="s">
        <v>129</v>
      </c>
      <c r="G186" s="1">
        <v>55</v>
      </c>
      <c r="H186" s="1">
        <v>3</v>
      </c>
      <c r="I186" s="1" t="s">
        <v>169</v>
      </c>
      <c r="J186" s="1">
        <v>51.8</v>
      </c>
      <c r="K186" s="1">
        <v>9.0819989999999997</v>
      </c>
      <c r="L186" s="1">
        <v>8.6752769999999995</v>
      </c>
      <c r="M186" s="1" t="s">
        <v>69</v>
      </c>
      <c r="N186" s="1">
        <v>0</v>
      </c>
      <c r="O186" s="1">
        <v>2.6272389999999999</v>
      </c>
      <c r="P186" s="1">
        <v>23.381664000000001</v>
      </c>
      <c r="Q186" s="1">
        <v>1467235</v>
      </c>
      <c r="R186" s="1" t="s">
        <v>287</v>
      </c>
      <c r="S186" s="1" t="s">
        <v>91</v>
      </c>
      <c r="T186" s="1" t="s">
        <v>234</v>
      </c>
      <c r="U186" s="1" t="s">
        <v>465</v>
      </c>
      <c r="W186" s="1" t="s">
        <v>183</v>
      </c>
      <c r="X186" s="1" t="s">
        <v>466</v>
      </c>
      <c r="Z186" s="1" t="s">
        <v>169</v>
      </c>
      <c r="AA186" s="1" t="s">
        <v>467</v>
      </c>
      <c r="AJ186" s="1" t="s">
        <v>76</v>
      </c>
      <c r="AK186" s="1" t="s">
        <v>468</v>
      </c>
      <c r="AL186" s="1">
        <v>5150000</v>
      </c>
      <c r="AM186" s="1" t="s">
        <v>78</v>
      </c>
      <c r="AN186" s="1" t="s">
        <v>4350</v>
      </c>
      <c r="AO186" s="1" t="s">
        <v>4351</v>
      </c>
      <c r="AS186" s="1">
        <v>1</v>
      </c>
      <c r="AU186" s="1">
        <v>1</v>
      </c>
      <c r="AW186" s="1">
        <v>1</v>
      </c>
    </row>
    <row r="187" spans="1:64" x14ac:dyDescent="0.5">
      <c r="A187" s="1">
        <v>198</v>
      </c>
      <c r="B187" s="1" t="s">
        <v>470</v>
      </c>
      <c r="C187" s="2">
        <v>43579</v>
      </c>
      <c r="D187" s="1" t="s">
        <v>471</v>
      </c>
      <c r="E187" s="1" t="s">
        <v>472</v>
      </c>
      <c r="F187" s="1" t="s">
        <v>81</v>
      </c>
      <c r="G187" s="1">
        <v>8</v>
      </c>
      <c r="H187" s="1">
        <v>1</v>
      </c>
      <c r="I187" s="1" t="s">
        <v>156</v>
      </c>
      <c r="J187" s="1">
        <v>100</v>
      </c>
      <c r="K187" s="1">
        <v>17.570692000000001</v>
      </c>
      <c r="L187" s="1">
        <v>-3.9961660000000001</v>
      </c>
      <c r="M187" s="1" t="s">
        <v>69</v>
      </c>
      <c r="N187" s="1">
        <v>0</v>
      </c>
      <c r="O187" s="1">
        <v>2.6272389999999999</v>
      </c>
      <c r="P187" s="1">
        <v>23.381664000000001</v>
      </c>
      <c r="Q187" s="1">
        <v>1600000</v>
      </c>
      <c r="R187" s="1" t="s">
        <v>90</v>
      </c>
      <c r="S187" s="1" t="s">
        <v>91</v>
      </c>
      <c r="T187" s="1" t="s">
        <v>104</v>
      </c>
      <c r="U187" s="1" t="s">
        <v>105</v>
      </c>
      <c r="W187" s="1" t="s">
        <v>121</v>
      </c>
      <c r="X187" s="1" t="s">
        <v>473</v>
      </c>
      <c r="Z187" s="1" t="s">
        <v>156</v>
      </c>
      <c r="AA187" s="1" t="s">
        <v>474</v>
      </c>
      <c r="AJ187" s="1" t="s">
        <v>76</v>
      </c>
      <c r="AK187" s="1" t="s">
        <v>475</v>
      </c>
      <c r="AL187" s="1">
        <v>20000000</v>
      </c>
      <c r="AM187" s="1" t="s">
        <v>109</v>
      </c>
      <c r="AN187" s="1" t="s">
        <v>4352</v>
      </c>
      <c r="AO187" s="1" t="s">
        <v>4353</v>
      </c>
      <c r="AP187" s="1">
        <v>920484</v>
      </c>
      <c r="AR187" s="1" t="s">
        <v>476</v>
      </c>
      <c r="AS187" s="1">
        <v>1</v>
      </c>
      <c r="AW187" s="1">
        <v>1</v>
      </c>
      <c r="AX187" s="1">
        <v>1</v>
      </c>
      <c r="AY187" s="1">
        <v>1</v>
      </c>
      <c r="AZ187" s="1">
        <v>1</v>
      </c>
      <c r="BE187" s="1">
        <v>1</v>
      </c>
    </row>
    <row r="188" spans="1:64" x14ac:dyDescent="0.5">
      <c r="A188" s="1">
        <v>198</v>
      </c>
      <c r="B188" s="1" t="s">
        <v>470</v>
      </c>
      <c r="C188" s="2">
        <v>43579</v>
      </c>
      <c r="D188" s="1" t="s">
        <v>471</v>
      </c>
      <c r="E188" s="1" t="s">
        <v>472</v>
      </c>
      <c r="F188" s="1" t="s">
        <v>128</v>
      </c>
      <c r="G188" s="1">
        <v>10</v>
      </c>
      <c r="H188" s="1">
        <v>1</v>
      </c>
      <c r="I188" s="1" t="s">
        <v>156</v>
      </c>
      <c r="J188" s="1">
        <v>100</v>
      </c>
      <c r="K188" s="1">
        <v>17.570692000000001</v>
      </c>
      <c r="L188" s="1">
        <v>-3.9961660000000001</v>
      </c>
      <c r="M188" s="1" t="s">
        <v>69</v>
      </c>
      <c r="N188" s="1">
        <v>0</v>
      </c>
      <c r="O188" s="1">
        <v>2.6272389999999999</v>
      </c>
      <c r="P188" s="1">
        <v>23.381664000000001</v>
      </c>
      <c r="Q188" s="1">
        <v>2000000</v>
      </c>
      <c r="R188" s="1" t="s">
        <v>90</v>
      </c>
      <c r="S188" s="1" t="s">
        <v>91</v>
      </c>
      <c r="T188" s="1" t="s">
        <v>104</v>
      </c>
      <c r="U188" s="1" t="s">
        <v>105</v>
      </c>
      <c r="W188" s="1" t="s">
        <v>121</v>
      </c>
      <c r="X188" s="1" t="s">
        <v>473</v>
      </c>
      <c r="Z188" s="1" t="s">
        <v>156</v>
      </c>
      <c r="AA188" s="1" t="s">
        <v>474</v>
      </c>
      <c r="AJ188" s="1" t="s">
        <v>76</v>
      </c>
      <c r="AK188" s="1" t="s">
        <v>475</v>
      </c>
      <c r="AL188" s="1">
        <v>20000000</v>
      </c>
      <c r="AM188" s="1" t="s">
        <v>109</v>
      </c>
      <c r="AN188" s="1" t="s">
        <v>4352</v>
      </c>
      <c r="AO188" s="1" t="s">
        <v>4353</v>
      </c>
      <c r="AP188" s="1">
        <v>920484</v>
      </c>
      <c r="AR188" s="1" t="s">
        <v>476</v>
      </c>
      <c r="AS188" s="1">
        <v>1</v>
      </c>
      <c r="AW188" s="1">
        <v>1</v>
      </c>
      <c r="AX188" s="1">
        <v>1</v>
      </c>
      <c r="AY188" s="1">
        <v>1</v>
      </c>
      <c r="AZ188" s="1">
        <v>1</v>
      </c>
      <c r="BE188" s="1">
        <v>1</v>
      </c>
    </row>
    <row r="189" spans="1:64" x14ac:dyDescent="0.5">
      <c r="A189" s="1">
        <v>198</v>
      </c>
      <c r="B189" s="1" t="s">
        <v>470</v>
      </c>
      <c r="C189" s="2">
        <v>43579</v>
      </c>
      <c r="D189" s="1" t="s">
        <v>471</v>
      </c>
      <c r="E189" s="1" t="s">
        <v>472</v>
      </c>
      <c r="F189" s="1" t="s">
        <v>67</v>
      </c>
      <c r="G189" s="1">
        <v>40</v>
      </c>
      <c r="H189" s="1">
        <v>1</v>
      </c>
      <c r="I189" s="1" t="s">
        <v>156</v>
      </c>
      <c r="J189" s="1">
        <v>100</v>
      </c>
      <c r="K189" s="1">
        <v>17.570692000000001</v>
      </c>
      <c r="L189" s="1">
        <v>-3.9961660000000001</v>
      </c>
      <c r="M189" s="1" t="s">
        <v>69</v>
      </c>
      <c r="N189" s="1">
        <v>0</v>
      </c>
      <c r="O189" s="1">
        <v>2.6272389999999999</v>
      </c>
      <c r="P189" s="1">
        <v>23.381664000000001</v>
      </c>
      <c r="Q189" s="1">
        <v>8000000</v>
      </c>
      <c r="R189" s="1" t="s">
        <v>90</v>
      </c>
      <c r="S189" s="1" t="s">
        <v>91</v>
      </c>
      <c r="T189" s="1" t="s">
        <v>104</v>
      </c>
      <c r="U189" s="1" t="s">
        <v>105</v>
      </c>
      <c r="W189" s="1" t="s">
        <v>121</v>
      </c>
      <c r="X189" s="1" t="s">
        <v>473</v>
      </c>
      <c r="Z189" s="1" t="s">
        <v>156</v>
      </c>
      <c r="AA189" s="1" t="s">
        <v>474</v>
      </c>
      <c r="AJ189" s="1" t="s">
        <v>76</v>
      </c>
      <c r="AK189" s="1" t="s">
        <v>475</v>
      </c>
      <c r="AL189" s="1">
        <v>20000000</v>
      </c>
      <c r="AM189" s="1" t="s">
        <v>109</v>
      </c>
      <c r="AN189" s="1" t="s">
        <v>4352</v>
      </c>
      <c r="AO189" s="1" t="s">
        <v>4353</v>
      </c>
      <c r="AP189" s="1">
        <v>920484</v>
      </c>
      <c r="AR189" s="1" t="s">
        <v>476</v>
      </c>
      <c r="AS189" s="1">
        <v>1</v>
      </c>
      <c r="AW189" s="1">
        <v>1</v>
      </c>
      <c r="AX189" s="1">
        <v>1</v>
      </c>
      <c r="AY189" s="1">
        <v>1</v>
      </c>
      <c r="AZ189" s="1">
        <v>1</v>
      </c>
      <c r="BE189" s="1">
        <v>1</v>
      </c>
    </row>
    <row r="190" spans="1:64" x14ac:dyDescent="0.5">
      <c r="A190" s="1">
        <v>198</v>
      </c>
      <c r="B190" s="1" t="s">
        <v>470</v>
      </c>
      <c r="C190" s="2">
        <v>43579</v>
      </c>
      <c r="D190" s="1" t="s">
        <v>471</v>
      </c>
      <c r="E190" s="1" t="s">
        <v>472</v>
      </c>
      <c r="F190" s="1" t="s">
        <v>102</v>
      </c>
      <c r="G190" s="1">
        <v>42</v>
      </c>
      <c r="H190" s="1">
        <v>1</v>
      </c>
      <c r="I190" s="1" t="s">
        <v>156</v>
      </c>
      <c r="J190" s="1">
        <v>100</v>
      </c>
      <c r="K190" s="1">
        <v>17.570692000000001</v>
      </c>
      <c r="L190" s="1">
        <v>-3.9961660000000001</v>
      </c>
      <c r="M190" s="1" t="s">
        <v>69</v>
      </c>
      <c r="N190" s="1">
        <v>0</v>
      </c>
      <c r="O190" s="1">
        <v>2.6272389999999999</v>
      </c>
      <c r="P190" s="1">
        <v>23.381664000000001</v>
      </c>
      <c r="Q190" s="1">
        <v>8400000</v>
      </c>
      <c r="R190" s="1" t="s">
        <v>90</v>
      </c>
      <c r="S190" s="1" t="s">
        <v>91</v>
      </c>
      <c r="T190" s="1" t="s">
        <v>104</v>
      </c>
      <c r="U190" s="1" t="s">
        <v>105</v>
      </c>
      <c r="W190" s="1" t="s">
        <v>121</v>
      </c>
      <c r="X190" s="1" t="s">
        <v>473</v>
      </c>
      <c r="Z190" s="1" t="s">
        <v>156</v>
      </c>
      <c r="AA190" s="1" t="s">
        <v>474</v>
      </c>
      <c r="AJ190" s="1" t="s">
        <v>76</v>
      </c>
      <c r="AK190" s="1" t="s">
        <v>475</v>
      </c>
      <c r="AL190" s="1">
        <v>20000000</v>
      </c>
      <c r="AM190" s="1" t="s">
        <v>109</v>
      </c>
      <c r="AN190" s="1" t="s">
        <v>4352</v>
      </c>
      <c r="AO190" s="1" t="s">
        <v>4353</v>
      </c>
      <c r="AP190" s="1">
        <v>920484</v>
      </c>
      <c r="AR190" s="1" t="s">
        <v>476</v>
      </c>
      <c r="AS190" s="1">
        <v>1</v>
      </c>
      <c r="AW190" s="1">
        <v>1</v>
      </c>
      <c r="AX190" s="1">
        <v>1</v>
      </c>
      <c r="AY190" s="1">
        <v>1</v>
      </c>
      <c r="AZ190" s="1">
        <v>1</v>
      </c>
      <c r="BE190" s="1">
        <v>1</v>
      </c>
    </row>
    <row r="191" spans="1:64" x14ac:dyDescent="0.5">
      <c r="A191" s="1">
        <v>460</v>
      </c>
      <c r="B191" s="1" t="s">
        <v>477</v>
      </c>
      <c r="C191" s="2">
        <v>43579</v>
      </c>
      <c r="D191" s="1" t="s">
        <v>478</v>
      </c>
      <c r="E191" s="1" t="s">
        <v>479</v>
      </c>
      <c r="F191" s="1" t="s">
        <v>67</v>
      </c>
      <c r="G191" s="1">
        <v>20</v>
      </c>
      <c r="H191" s="1">
        <v>2</v>
      </c>
      <c r="I191" s="1" t="s">
        <v>480</v>
      </c>
      <c r="J191" s="1">
        <v>50</v>
      </c>
      <c r="K191" s="1">
        <v>8.5029109999999992</v>
      </c>
      <c r="L191" s="1">
        <v>0.982742</v>
      </c>
      <c r="M191" s="1" t="s">
        <v>69</v>
      </c>
      <c r="N191" s="1">
        <v>0</v>
      </c>
      <c r="O191" s="1">
        <v>2.6272389999999999</v>
      </c>
      <c r="P191" s="1">
        <v>23.381664000000001</v>
      </c>
      <c r="Q191" s="1">
        <v>360000</v>
      </c>
      <c r="R191" s="1" t="s">
        <v>481</v>
      </c>
      <c r="S191" s="1" t="s">
        <v>71</v>
      </c>
      <c r="U191" s="1" t="s">
        <v>182</v>
      </c>
      <c r="W191" s="1" t="s">
        <v>210</v>
      </c>
      <c r="X191" s="1" t="s">
        <v>482</v>
      </c>
      <c r="Z191" s="1" t="s">
        <v>480</v>
      </c>
      <c r="AA191" s="1" t="s">
        <v>483</v>
      </c>
      <c r="AJ191" s="1" t="s">
        <v>76</v>
      </c>
      <c r="AK191" s="1" t="s">
        <v>484</v>
      </c>
      <c r="AL191" s="1">
        <v>3600000</v>
      </c>
      <c r="AM191" s="1" t="s">
        <v>78</v>
      </c>
      <c r="AN191" s="1" t="s">
        <v>4354</v>
      </c>
      <c r="AO191" s="1" t="s">
        <v>4355</v>
      </c>
      <c r="AS191" s="1">
        <v>1</v>
      </c>
      <c r="AT191" s="1">
        <v>1</v>
      </c>
      <c r="AY191" s="1">
        <v>1</v>
      </c>
      <c r="AZ191" s="1">
        <v>1</v>
      </c>
      <c r="BD191" s="1">
        <v>1</v>
      </c>
    </row>
    <row r="192" spans="1:64" x14ac:dyDescent="0.5">
      <c r="A192" s="1">
        <v>460</v>
      </c>
      <c r="B192" s="1" t="s">
        <v>477</v>
      </c>
      <c r="C192" s="2">
        <v>43579</v>
      </c>
      <c r="D192" s="1" t="s">
        <v>478</v>
      </c>
      <c r="E192" s="1" t="s">
        <v>479</v>
      </c>
      <c r="F192" s="1" t="s">
        <v>127</v>
      </c>
      <c r="G192" s="1">
        <v>20</v>
      </c>
      <c r="H192" s="1">
        <v>2</v>
      </c>
      <c r="I192" s="1" t="s">
        <v>480</v>
      </c>
      <c r="J192" s="1">
        <v>50</v>
      </c>
      <c r="K192" s="1">
        <v>8.5029109999999992</v>
      </c>
      <c r="L192" s="1">
        <v>0.982742</v>
      </c>
      <c r="M192" s="1" t="s">
        <v>69</v>
      </c>
      <c r="N192" s="1">
        <v>0</v>
      </c>
      <c r="O192" s="1">
        <v>2.6272389999999999</v>
      </c>
      <c r="P192" s="1">
        <v>23.381664000000001</v>
      </c>
      <c r="Q192" s="1">
        <v>360000</v>
      </c>
      <c r="R192" s="1" t="s">
        <v>481</v>
      </c>
      <c r="S192" s="1" t="s">
        <v>71</v>
      </c>
      <c r="U192" s="1" t="s">
        <v>182</v>
      </c>
      <c r="W192" s="1" t="s">
        <v>210</v>
      </c>
      <c r="X192" s="1" t="s">
        <v>482</v>
      </c>
      <c r="Z192" s="1" t="s">
        <v>480</v>
      </c>
      <c r="AA192" s="1" t="s">
        <v>483</v>
      </c>
      <c r="AJ192" s="1" t="s">
        <v>76</v>
      </c>
      <c r="AK192" s="1" t="s">
        <v>484</v>
      </c>
      <c r="AL192" s="1">
        <v>3600000</v>
      </c>
      <c r="AM192" s="1" t="s">
        <v>78</v>
      </c>
      <c r="AN192" s="1" t="s">
        <v>4354</v>
      </c>
      <c r="AO192" s="1" t="s">
        <v>4355</v>
      </c>
      <c r="AS192" s="1">
        <v>1</v>
      </c>
      <c r="AT192" s="1">
        <v>1</v>
      </c>
      <c r="AY192" s="1">
        <v>1</v>
      </c>
      <c r="AZ192" s="1">
        <v>1</v>
      </c>
      <c r="BD192" s="1">
        <v>1</v>
      </c>
    </row>
    <row r="193" spans="1:56" x14ac:dyDescent="0.5">
      <c r="A193" s="1">
        <v>460</v>
      </c>
      <c r="B193" s="1" t="s">
        <v>477</v>
      </c>
      <c r="C193" s="2">
        <v>43579</v>
      </c>
      <c r="D193" s="1" t="s">
        <v>478</v>
      </c>
      <c r="E193" s="1" t="s">
        <v>479</v>
      </c>
      <c r="F193" s="1" t="s">
        <v>206</v>
      </c>
      <c r="G193" s="1">
        <v>20</v>
      </c>
      <c r="H193" s="1">
        <v>2</v>
      </c>
      <c r="I193" s="1" t="s">
        <v>480</v>
      </c>
      <c r="J193" s="1">
        <v>50</v>
      </c>
      <c r="K193" s="1">
        <v>8.5029109999999992</v>
      </c>
      <c r="L193" s="1">
        <v>0.982742</v>
      </c>
      <c r="M193" s="1" t="s">
        <v>69</v>
      </c>
      <c r="N193" s="1">
        <v>0</v>
      </c>
      <c r="O193" s="1">
        <v>2.6272389999999999</v>
      </c>
      <c r="P193" s="1">
        <v>23.381664000000001</v>
      </c>
      <c r="Q193" s="1">
        <v>360000</v>
      </c>
      <c r="R193" s="1" t="s">
        <v>481</v>
      </c>
      <c r="S193" s="1" t="s">
        <v>71</v>
      </c>
      <c r="U193" s="1" t="s">
        <v>182</v>
      </c>
      <c r="W193" s="1" t="s">
        <v>210</v>
      </c>
      <c r="X193" s="1" t="s">
        <v>482</v>
      </c>
      <c r="Z193" s="1" t="s">
        <v>480</v>
      </c>
      <c r="AA193" s="1" t="s">
        <v>483</v>
      </c>
      <c r="AJ193" s="1" t="s">
        <v>76</v>
      </c>
      <c r="AK193" s="1" t="s">
        <v>484</v>
      </c>
      <c r="AL193" s="1">
        <v>3600000</v>
      </c>
      <c r="AM193" s="1" t="s">
        <v>78</v>
      </c>
      <c r="AN193" s="1" t="s">
        <v>4354</v>
      </c>
      <c r="AO193" s="1" t="s">
        <v>4355</v>
      </c>
      <c r="AS193" s="1">
        <v>1</v>
      </c>
      <c r="AT193" s="1">
        <v>1</v>
      </c>
      <c r="AY193" s="1">
        <v>1</v>
      </c>
      <c r="AZ193" s="1">
        <v>1</v>
      </c>
      <c r="BD193" s="1">
        <v>1</v>
      </c>
    </row>
    <row r="194" spans="1:56" x14ac:dyDescent="0.5">
      <c r="A194" s="1">
        <v>460</v>
      </c>
      <c r="B194" s="1" t="s">
        <v>477</v>
      </c>
      <c r="C194" s="2">
        <v>43579</v>
      </c>
      <c r="D194" s="1" t="s">
        <v>478</v>
      </c>
      <c r="E194" s="1" t="s">
        <v>479</v>
      </c>
      <c r="F194" s="1" t="s">
        <v>262</v>
      </c>
      <c r="G194" s="1">
        <v>20</v>
      </c>
      <c r="H194" s="1">
        <v>2</v>
      </c>
      <c r="I194" s="1" t="s">
        <v>480</v>
      </c>
      <c r="J194" s="1">
        <v>50</v>
      </c>
      <c r="K194" s="1">
        <v>8.5029109999999992</v>
      </c>
      <c r="L194" s="1">
        <v>0.982742</v>
      </c>
      <c r="M194" s="1" t="s">
        <v>69</v>
      </c>
      <c r="N194" s="1">
        <v>0</v>
      </c>
      <c r="O194" s="1">
        <v>2.6272389999999999</v>
      </c>
      <c r="P194" s="1">
        <v>23.381664000000001</v>
      </c>
      <c r="Q194" s="1">
        <v>360000</v>
      </c>
      <c r="R194" s="1" t="s">
        <v>481</v>
      </c>
      <c r="S194" s="1" t="s">
        <v>71</v>
      </c>
      <c r="U194" s="1" t="s">
        <v>182</v>
      </c>
      <c r="W194" s="1" t="s">
        <v>210</v>
      </c>
      <c r="X194" s="1" t="s">
        <v>482</v>
      </c>
      <c r="Z194" s="1" t="s">
        <v>480</v>
      </c>
      <c r="AA194" s="1" t="s">
        <v>483</v>
      </c>
      <c r="AJ194" s="1" t="s">
        <v>76</v>
      </c>
      <c r="AK194" s="1" t="s">
        <v>484</v>
      </c>
      <c r="AL194" s="1">
        <v>3600000</v>
      </c>
      <c r="AM194" s="1" t="s">
        <v>78</v>
      </c>
      <c r="AN194" s="1" t="s">
        <v>4354</v>
      </c>
      <c r="AO194" s="1" t="s">
        <v>4355</v>
      </c>
      <c r="AS194" s="1">
        <v>1</v>
      </c>
      <c r="AT194" s="1">
        <v>1</v>
      </c>
      <c r="AY194" s="1">
        <v>1</v>
      </c>
      <c r="AZ194" s="1">
        <v>1</v>
      </c>
      <c r="BD194" s="1">
        <v>1</v>
      </c>
    </row>
    <row r="195" spans="1:56" x14ac:dyDescent="0.5">
      <c r="A195" s="1">
        <v>460</v>
      </c>
      <c r="B195" s="1" t="s">
        <v>477</v>
      </c>
      <c r="C195" s="2">
        <v>43579</v>
      </c>
      <c r="D195" s="1" t="s">
        <v>478</v>
      </c>
      <c r="E195" s="1" t="s">
        <v>479</v>
      </c>
      <c r="F195" s="1" t="s">
        <v>129</v>
      </c>
      <c r="G195" s="1">
        <v>20</v>
      </c>
      <c r="H195" s="1">
        <v>2</v>
      </c>
      <c r="I195" s="1" t="s">
        <v>480</v>
      </c>
      <c r="J195" s="1">
        <v>50</v>
      </c>
      <c r="K195" s="1">
        <v>8.5029109999999992</v>
      </c>
      <c r="L195" s="1">
        <v>0.982742</v>
      </c>
      <c r="M195" s="1" t="s">
        <v>69</v>
      </c>
      <c r="N195" s="1">
        <v>0</v>
      </c>
      <c r="O195" s="1">
        <v>2.6272389999999999</v>
      </c>
      <c r="P195" s="1">
        <v>23.381664000000001</v>
      </c>
      <c r="Q195" s="1">
        <v>360000</v>
      </c>
      <c r="R195" s="1" t="s">
        <v>481</v>
      </c>
      <c r="S195" s="1" t="s">
        <v>71</v>
      </c>
      <c r="U195" s="1" t="s">
        <v>182</v>
      </c>
      <c r="W195" s="1" t="s">
        <v>210</v>
      </c>
      <c r="X195" s="1" t="s">
        <v>482</v>
      </c>
      <c r="Z195" s="1" t="s">
        <v>480</v>
      </c>
      <c r="AA195" s="1" t="s">
        <v>483</v>
      </c>
      <c r="AJ195" s="1" t="s">
        <v>76</v>
      </c>
      <c r="AK195" s="1" t="s">
        <v>484</v>
      </c>
      <c r="AL195" s="1">
        <v>3600000</v>
      </c>
      <c r="AM195" s="1" t="s">
        <v>78</v>
      </c>
      <c r="AN195" s="1" t="s">
        <v>4354</v>
      </c>
      <c r="AO195" s="1" t="s">
        <v>4355</v>
      </c>
      <c r="AS195" s="1">
        <v>1</v>
      </c>
      <c r="AT195" s="1">
        <v>1</v>
      </c>
      <c r="AY195" s="1">
        <v>1</v>
      </c>
      <c r="AZ195" s="1">
        <v>1</v>
      </c>
      <c r="BD195" s="1">
        <v>1</v>
      </c>
    </row>
    <row r="196" spans="1:56" x14ac:dyDescent="0.5">
      <c r="A196" s="1">
        <v>460</v>
      </c>
      <c r="B196" s="1" t="s">
        <v>477</v>
      </c>
      <c r="C196" s="2">
        <v>43579</v>
      </c>
      <c r="D196" s="1" t="s">
        <v>478</v>
      </c>
      <c r="E196" s="1" t="s">
        <v>479</v>
      </c>
      <c r="F196" s="1" t="s">
        <v>67</v>
      </c>
      <c r="G196" s="1">
        <v>20</v>
      </c>
      <c r="H196" s="1">
        <v>2</v>
      </c>
      <c r="I196" s="1" t="s">
        <v>331</v>
      </c>
      <c r="J196" s="1">
        <v>50</v>
      </c>
      <c r="K196" s="1">
        <v>9.3076899999999991</v>
      </c>
      <c r="L196" s="1">
        <v>2.3158340000000002</v>
      </c>
      <c r="M196" s="1" t="s">
        <v>69</v>
      </c>
      <c r="N196" s="1">
        <v>0</v>
      </c>
      <c r="O196" s="1">
        <v>2.6272389999999999</v>
      </c>
      <c r="P196" s="1">
        <v>23.381664000000001</v>
      </c>
      <c r="Q196" s="1">
        <v>360000</v>
      </c>
      <c r="R196" s="1" t="s">
        <v>481</v>
      </c>
      <c r="S196" s="1" t="s">
        <v>71</v>
      </c>
      <c r="U196" s="1" t="s">
        <v>182</v>
      </c>
      <c r="W196" s="1" t="s">
        <v>210</v>
      </c>
      <c r="X196" s="1" t="s">
        <v>482</v>
      </c>
      <c r="Z196" s="1" t="s">
        <v>331</v>
      </c>
      <c r="AA196" s="1" t="s">
        <v>483</v>
      </c>
      <c r="AJ196" s="1" t="s">
        <v>76</v>
      </c>
      <c r="AK196" s="1" t="s">
        <v>484</v>
      </c>
      <c r="AL196" s="1">
        <v>3600000</v>
      </c>
      <c r="AM196" s="1" t="s">
        <v>78</v>
      </c>
      <c r="AN196" s="1" t="s">
        <v>4354</v>
      </c>
      <c r="AO196" s="1" t="s">
        <v>4355</v>
      </c>
      <c r="AS196" s="1">
        <v>1</v>
      </c>
      <c r="AT196" s="1">
        <v>1</v>
      </c>
      <c r="AY196" s="1">
        <v>1</v>
      </c>
      <c r="AZ196" s="1">
        <v>1</v>
      </c>
      <c r="BD196" s="1">
        <v>1</v>
      </c>
    </row>
    <row r="197" spans="1:56" x14ac:dyDescent="0.5">
      <c r="A197" s="1">
        <v>460</v>
      </c>
      <c r="B197" s="1" t="s">
        <v>477</v>
      </c>
      <c r="C197" s="2">
        <v>43579</v>
      </c>
      <c r="D197" s="1" t="s">
        <v>478</v>
      </c>
      <c r="E197" s="1" t="s">
        <v>479</v>
      </c>
      <c r="F197" s="1" t="s">
        <v>127</v>
      </c>
      <c r="G197" s="1">
        <v>20</v>
      </c>
      <c r="H197" s="1">
        <v>2</v>
      </c>
      <c r="I197" s="1" t="s">
        <v>331</v>
      </c>
      <c r="J197" s="1">
        <v>50</v>
      </c>
      <c r="K197" s="1">
        <v>9.3076899999999991</v>
      </c>
      <c r="L197" s="1">
        <v>2.3158340000000002</v>
      </c>
      <c r="M197" s="1" t="s">
        <v>69</v>
      </c>
      <c r="N197" s="1">
        <v>0</v>
      </c>
      <c r="O197" s="1">
        <v>2.6272389999999999</v>
      </c>
      <c r="P197" s="1">
        <v>23.381664000000001</v>
      </c>
      <c r="Q197" s="1">
        <v>360000</v>
      </c>
      <c r="R197" s="1" t="s">
        <v>481</v>
      </c>
      <c r="S197" s="1" t="s">
        <v>71</v>
      </c>
      <c r="U197" s="1" t="s">
        <v>182</v>
      </c>
      <c r="W197" s="1" t="s">
        <v>210</v>
      </c>
      <c r="X197" s="1" t="s">
        <v>482</v>
      </c>
      <c r="Z197" s="1" t="s">
        <v>331</v>
      </c>
      <c r="AA197" s="1" t="s">
        <v>483</v>
      </c>
      <c r="AJ197" s="1" t="s">
        <v>76</v>
      </c>
      <c r="AK197" s="1" t="s">
        <v>484</v>
      </c>
      <c r="AL197" s="1">
        <v>3600000</v>
      </c>
      <c r="AM197" s="1" t="s">
        <v>78</v>
      </c>
      <c r="AN197" s="1" t="s">
        <v>4354</v>
      </c>
      <c r="AO197" s="1" t="s">
        <v>4355</v>
      </c>
      <c r="AS197" s="1">
        <v>1</v>
      </c>
      <c r="AT197" s="1">
        <v>1</v>
      </c>
      <c r="AY197" s="1">
        <v>1</v>
      </c>
      <c r="AZ197" s="1">
        <v>1</v>
      </c>
      <c r="BD197" s="1">
        <v>1</v>
      </c>
    </row>
    <row r="198" spans="1:56" x14ac:dyDescent="0.5">
      <c r="A198" s="1">
        <v>460</v>
      </c>
      <c r="B198" s="1" t="s">
        <v>477</v>
      </c>
      <c r="C198" s="2">
        <v>43579</v>
      </c>
      <c r="D198" s="1" t="s">
        <v>478</v>
      </c>
      <c r="E198" s="1" t="s">
        <v>479</v>
      </c>
      <c r="F198" s="1" t="s">
        <v>206</v>
      </c>
      <c r="G198" s="1">
        <v>20</v>
      </c>
      <c r="H198" s="1">
        <v>2</v>
      </c>
      <c r="I198" s="1" t="s">
        <v>331</v>
      </c>
      <c r="J198" s="1">
        <v>50</v>
      </c>
      <c r="K198" s="1">
        <v>9.3076899999999991</v>
      </c>
      <c r="L198" s="1">
        <v>2.3158340000000002</v>
      </c>
      <c r="M198" s="1" t="s">
        <v>69</v>
      </c>
      <c r="N198" s="1">
        <v>0</v>
      </c>
      <c r="O198" s="1">
        <v>2.6272389999999999</v>
      </c>
      <c r="P198" s="1">
        <v>23.381664000000001</v>
      </c>
      <c r="Q198" s="1">
        <v>360000</v>
      </c>
      <c r="R198" s="1" t="s">
        <v>481</v>
      </c>
      <c r="S198" s="1" t="s">
        <v>71</v>
      </c>
      <c r="U198" s="1" t="s">
        <v>182</v>
      </c>
      <c r="W198" s="1" t="s">
        <v>210</v>
      </c>
      <c r="X198" s="1" t="s">
        <v>482</v>
      </c>
      <c r="Z198" s="1" t="s">
        <v>331</v>
      </c>
      <c r="AA198" s="1" t="s">
        <v>483</v>
      </c>
      <c r="AJ198" s="1" t="s">
        <v>76</v>
      </c>
      <c r="AK198" s="1" t="s">
        <v>484</v>
      </c>
      <c r="AL198" s="1">
        <v>3600000</v>
      </c>
      <c r="AM198" s="1" t="s">
        <v>78</v>
      </c>
      <c r="AN198" s="1" t="s">
        <v>4354</v>
      </c>
      <c r="AO198" s="1" t="s">
        <v>4355</v>
      </c>
      <c r="AS198" s="1">
        <v>1</v>
      </c>
      <c r="AT198" s="1">
        <v>1</v>
      </c>
      <c r="AY198" s="1">
        <v>1</v>
      </c>
      <c r="AZ198" s="1">
        <v>1</v>
      </c>
      <c r="BD198" s="1">
        <v>1</v>
      </c>
    </row>
    <row r="199" spans="1:56" x14ac:dyDescent="0.5">
      <c r="A199" s="1">
        <v>460</v>
      </c>
      <c r="B199" s="1" t="s">
        <v>477</v>
      </c>
      <c r="C199" s="2">
        <v>43579</v>
      </c>
      <c r="D199" s="1" t="s">
        <v>478</v>
      </c>
      <c r="E199" s="1" t="s">
        <v>479</v>
      </c>
      <c r="F199" s="1" t="s">
        <v>262</v>
      </c>
      <c r="G199" s="1">
        <v>20</v>
      </c>
      <c r="H199" s="1">
        <v>2</v>
      </c>
      <c r="I199" s="1" t="s">
        <v>331</v>
      </c>
      <c r="J199" s="1">
        <v>50</v>
      </c>
      <c r="K199" s="1">
        <v>9.3076899999999991</v>
      </c>
      <c r="L199" s="1">
        <v>2.3158340000000002</v>
      </c>
      <c r="M199" s="1" t="s">
        <v>69</v>
      </c>
      <c r="N199" s="1">
        <v>0</v>
      </c>
      <c r="O199" s="1">
        <v>2.6272389999999999</v>
      </c>
      <c r="P199" s="1">
        <v>23.381664000000001</v>
      </c>
      <c r="Q199" s="1">
        <v>360000</v>
      </c>
      <c r="R199" s="1" t="s">
        <v>481</v>
      </c>
      <c r="S199" s="1" t="s">
        <v>71</v>
      </c>
      <c r="U199" s="1" t="s">
        <v>182</v>
      </c>
      <c r="W199" s="1" t="s">
        <v>210</v>
      </c>
      <c r="X199" s="1" t="s">
        <v>482</v>
      </c>
      <c r="Z199" s="1" t="s">
        <v>331</v>
      </c>
      <c r="AA199" s="1" t="s">
        <v>483</v>
      </c>
      <c r="AJ199" s="1" t="s">
        <v>76</v>
      </c>
      <c r="AK199" s="1" t="s">
        <v>484</v>
      </c>
      <c r="AL199" s="1">
        <v>3600000</v>
      </c>
      <c r="AM199" s="1" t="s">
        <v>78</v>
      </c>
      <c r="AN199" s="1" t="s">
        <v>4354</v>
      </c>
      <c r="AO199" s="1" t="s">
        <v>4355</v>
      </c>
      <c r="AS199" s="1">
        <v>1</v>
      </c>
      <c r="AT199" s="1">
        <v>1</v>
      </c>
      <c r="AY199" s="1">
        <v>1</v>
      </c>
      <c r="AZ199" s="1">
        <v>1</v>
      </c>
      <c r="BD199" s="1">
        <v>1</v>
      </c>
    </row>
    <row r="200" spans="1:56" x14ac:dyDescent="0.5">
      <c r="A200" s="1">
        <v>460</v>
      </c>
      <c r="B200" s="1" t="s">
        <v>477</v>
      </c>
      <c r="C200" s="2">
        <v>43579</v>
      </c>
      <c r="D200" s="1" t="s">
        <v>478</v>
      </c>
      <c r="E200" s="1" t="s">
        <v>479</v>
      </c>
      <c r="F200" s="1" t="s">
        <v>129</v>
      </c>
      <c r="G200" s="1">
        <v>20</v>
      </c>
      <c r="H200" s="1">
        <v>2</v>
      </c>
      <c r="I200" s="1" t="s">
        <v>331</v>
      </c>
      <c r="J200" s="1">
        <v>50</v>
      </c>
      <c r="K200" s="1">
        <v>9.3076899999999991</v>
      </c>
      <c r="L200" s="1">
        <v>2.3158340000000002</v>
      </c>
      <c r="M200" s="1" t="s">
        <v>69</v>
      </c>
      <c r="N200" s="1">
        <v>0</v>
      </c>
      <c r="O200" s="1">
        <v>2.6272389999999999</v>
      </c>
      <c r="P200" s="1">
        <v>23.381664000000001</v>
      </c>
      <c r="Q200" s="1">
        <v>360000</v>
      </c>
      <c r="R200" s="1" t="s">
        <v>481</v>
      </c>
      <c r="S200" s="1" t="s">
        <v>71</v>
      </c>
      <c r="U200" s="1" t="s">
        <v>182</v>
      </c>
      <c r="W200" s="1" t="s">
        <v>210</v>
      </c>
      <c r="X200" s="1" t="s">
        <v>482</v>
      </c>
      <c r="Z200" s="1" t="s">
        <v>331</v>
      </c>
      <c r="AA200" s="1" t="s">
        <v>483</v>
      </c>
      <c r="AJ200" s="1" t="s">
        <v>76</v>
      </c>
      <c r="AK200" s="1" t="s">
        <v>484</v>
      </c>
      <c r="AL200" s="1">
        <v>3600000</v>
      </c>
      <c r="AM200" s="1" t="s">
        <v>78</v>
      </c>
      <c r="AN200" s="1" t="s">
        <v>4354</v>
      </c>
      <c r="AO200" s="1" t="s">
        <v>4355</v>
      </c>
      <c r="AS200" s="1">
        <v>1</v>
      </c>
      <c r="AT200" s="1">
        <v>1</v>
      </c>
      <c r="AY200" s="1">
        <v>1</v>
      </c>
      <c r="AZ200" s="1">
        <v>1</v>
      </c>
      <c r="BD200" s="1">
        <v>1</v>
      </c>
    </row>
    <row r="201" spans="1:56" x14ac:dyDescent="0.5">
      <c r="A201" s="1">
        <v>171</v>
      </c>
      <c r="B201" s="1" t="s">
        <v>485</v>
      </c>
      <c r="C201" s="2">
        <v>43371</v>
      </c>
      <c r="D201" s="1" t="s">
        <v>486</v>
      </c>
      <c r="E201" s="1" t="s">
        <v>487</v>
      </c>
      <c r="F201" s="1" t="s">
        <v>88</v>
      </c>
      <c r="G201" s="1">
        <v>100</v>
      </c>
      <c r="H201" s="1">
        <v>1</v>
      </c>
      <c r="I201" s="1" t="s">
        <v>331</v>
      </c>
      <c r="J201" s="1">
        <v>100</v>
      </c>
      <c r="K201" s="1">
        <v>9.3076899999999991</v>
      </c>
      <c r="L201" s="1">
        <v>2.3158340000000002</v>
      </c>
      <c r="M201" s="1" t="s">
        <v>69</v>
      </c>
      <c r="N201" s="1">
        <v>0</v>
      </c>
      <c r="O201" s="1">
        <v>2.6272389999999999</v>
      </c>
      <c r="P201" s="1">
        <v>23.381664000000001</v>
      </c>
      <c r="Q201" s="1">
        <v>635246</v>
      </c>
      <c r="R201" s="1" t="s">
        <v>481</v>
      </c>
      <c r="S201" s="1" t="s">
        <v>71</v>
      </c>
      <c r="T201" s="1" t="s">
        <v>104</v>
      </c>
      <c r="U201" s="1" t="s">
        <v>105</v>
      </c>
      <c r="X201" s="1" t="s">
        <v>488</v>
      </c>
      <c r="Z201" s="1" t="s">
        <v>331</v>
      </c>
      <c r="AJ201" s="1" t="s">
        <v>76</v>
      </c>
      <c r="AK201" s="1" t="s">
        <v>489</v>
      </c>
      <c r="AL201" s="1">
        <v>635246</v>
      </c>
      <c r="AM201" s="1" t="s">
        <v>109</v>
      </c>
      <c r="AN201" s="1" t="s">
        <v>4356</v>
      </c>
      <c r="AO201" s="1" t="s">
        <v>4357</v>
      </c>
    </row>
    <row r="202" spans="1:56" x14ac:dyDescent="0.5">
      <c r="A202" s="1">
        <v>387</v>
      </c>
      <c r="B202" s="1" t="s">
        <v>490</v>
      </c>
      <c r="C202" s="2">
        <v>43563</v>
      </c>
      <c r="D202" s="1" t="s">
        <v>491</v>
      </c>
      <c r="E202" s="1" t="s">
        <v>492</v>
      </c>
      <c r="F202" s="1" t="s">
        <v>67</v>
      </c>
      <c r="G202" s="1">
        <v>50</v>
      </c>
      <c r="H202" s="1">
        <v>17</v>
      </c>
      <c r="I202" s="1" t="s">
        <v>493</v>
      </c>
      <c r="J202" s="1">
        <v>9.3000000000000007</v>
      </c>
      <c r="K202" s="1">
        <v>-0.78927499999999995</v>
      </c>
      <c r="L202" s="1">
        <v>113.92132599999999</v>
      </c>
      <c r="M202" s="1" t="s">
        <v>113</v>
      </c>
      <c r="N202" s="1">
        <v>0</v>
      </c>
      <c r="O202" s="1">
        <v>10.278548000000001</v>
      </c>
      <c r="P202" s="1">
        <v>102.006446</v>
      </c>
      <c r="Q202" s="1">
        <v>1162500</v>
      </c>
      <c r="R202" s="1" t="s">
        <v>494</v>
      </c>
      <c r="S202" s="1" t="s">
        <v>71</v>
      </c>
      <c r="T202" s="1" t="s">
        <v>495</v>
      </c>
      <c r="U202" s="1" t="s">
        <v>182</v>
      </c>
      <c r="X202" s="1" t="s">
        <v>496</v>
      </c>
      <c r="Z202" s="1" t="s">
        <v>493</v>
      </c>
      <c r="AJ202" s="1" t="s">
        <v>76</v>
      </c>
      <c r="AL202" s="1">
        <v>25000000</v>
      </c>
      <c r="AM202" s="1" t="s">
        <v>78</v>
      </c>
      <c r="AN202" s="1" t="s">
        <v>4358</v>
      </c>
      <c r="AO202" s="1" t="s">
        <v>4334</v>
      </c>
      <c r="AS202" s="1">
        <v>1</v>
      </c>
      <c r="AU202" s="1">
        <v>1</v>
      </c>
      <c r="AY202" s="1">
        <v>1</v>
      </c>
      <c r="AZ202" s="1">
        <v>1</v>
      </c>
    </row>
    <row r="203" spans="1:56" x14ac:dyDescent="0.5">
      <c r="A203" s="1">
        <v>387</v>
      </c>
      <c r="B203" s="1" t="s">
        <v>490</v>
      </c>
      <c r="C203" s="2">
        <v>43563</v>
      </c>
      <c r="D203" s="1" t="s">
        <v>491</v>
      </c>
      <c r="E203" s="1" t="s">
        <v>492</v>
      </c>
      <c r="F203" s="1" t="s">
        <v>129</v>
      </c>
      <c r="G203" s="1">
        <v>50</v>
      </c>
      <c r="H203" s="1">
        <v>17</v>
      </c>
      <c r="I203" s="1" t="s">
        <v>493</v>
      </c>
      <c r="J203" s="1">
        <v>9.3000000000000007</v>
      </c>
      <c r="K203" s="1">
        <v>-0.78927499999999995</v>
      </c>
      <c r="L203" s="1">
        <v>113.92132599999999</v>
      </c>
      <c r="M203" s="1" t="s">
        <v>113</v>
      </c>
      <c r="N203" s="1">
        <v>0</v>
      </c>
      <c r="O203" s="1">
        <v>10.278548000000001</v>
      </c>
      <c r="P203" s="1">
        <v>102.006446</v>
      </c>
      <c r="Q203" s="1">
        <v>1162500</v>
      </c>
      <c r="R203" s="1" t="s">
        <v>494</v>
      </c>
      <c r="S203" s="1" t="s">
        <v>71</v>
      </c>
      <c r="T203" s="1" t="s">
        <v>495</v>
      </c>
      <c r="U203" s="1" t="s">
        <v>182</v>
      </c>
      <c r="X203" s="1" t="s">
        <v>496</v>
      </c>
      <c r="Z203" s="1" t="s">
        <v>493</v>
      </c>
      <c r="AJ203" s="1" t="s">
        <v>76</v>
      </c>
      <c r="AL203" s="1">
        <v>25000000</v>
      </c>
      <c r="AM203" s="1" t="s">
        <v>78</v>
      </c>
      <c r="AN203" s="1" t="s">
        <v>4358</v>
      </c>
      <c r="AO203" s="1" t="s">
        <v>4334</v>
      </c>
      <c r="AS203" s="1">
        <v>1</v>
      </c>
      <c r="AU203" s="1">
        <v>1</v>
      </c>
      <c r="AY203" s="1">
        <v>1</v>
      </c>
      <c r="AZ203" s="1">
        <v>1</v>
      </c>
    </row>
    <row r="204" spans="1:56" x14ac:dyDescent="0.5">
      <c r="A204" s="1">
        <v>387</v>
      </c>
      <c r="B204" s="1" t="s">
        <v>490</v>
      </c>
      <c r="C204" s="2">
        <v>43563</v>
      </c>
      <c r="D204" s="1" t="s">
        <v>491</v>
      </c>
      <c r="E204" s="1" t="s">
        <v>492</v>
      </c>
      <c r="F204" s="1" t="s">
        <v>67</v>
      </c>
      <c r="G204" s="1">
        <v>50</v>
      </c>
      <c r="H204" s="1">
        <v>17</v>
      </c>
      <c r="I204" s="1" t="s">
        <v>426</v>
      </c>
      <c r="J204" s="1">
        <v>23.5</v>
      </c>
      <c r="K204" s="1">
        <v>23.684994</v>
      </c>
      <c r="L204" s="1">
        <v>90.356330999999997</v>
      </c>
      <c r="M204" s="1" t="s">
        <v>114</v>
      </c>
      <c r="N204" s="1">
        <v>0</v>
      </c>
      <c r="O204" s="1">
        <v>25.384855999999999</v>
      </c>
      <c r="P204" s="1">
        <v>68.458809000000002</v>
      </c>
      <c r="Q204" s="1">
        <v>2937500</v>
      </c>
      <c r="R204" s="1" t="s">
        <v>494</v>
      </c>
      <c r="S204" s="1" t="s">
        <v>71</v>
      </c>
      <c r="T204" s="1" t="s">
        <v>495</v>
      </c>
      <c r="U204" s="1" t="s">
        <v>182</v>
      </c>
      <c r="X204" s="1" t="s">
        <v>496</v>
      </c>
      <c r="Z204" s="1" t="s">
        <v>426</v>
      </c>
      <c r="AJ204" s="1" t="s">
        <v>76</v>
      </c>
      <c r="AL204" s="1">
        <v>25000000</v>
      </c>
      <c r="AM204" s="1" t="s">
        <v>78</v>
      </c>
      <c r="AN204" s="1" t="s">
        <v>4358</v>
      </c>
      <c r="AO204" s="1" t="s">
        <v>4334</v>
      </c>
      <c r="AS204" s="1">
        <v>1</v>
      </c>
      <c r="AU204" s="1">
        <v>1</v>
      </c>
      <c r="AY204" s="1">
        <v>1</v>
      </c>
      <c r="AZ204" s="1">
        <v>1</v>
      </c>
    </row>
    <row r="205" spans="1:56" x14ac:dyDescent="0.5">
      <c r="A205" s="1">
        <v>387</v>
      </c>
      <c r="B205" s="1" t="s">
        <v>490</v>
      </c>
      <c r="C205" s="2">
        <v>43563</v>
      </c>
      <c r="D205" s="1" t="s">
        <v>491</v>
      </c>
      <c r="E205" s="1" t="s">
        <v>492</v>
      </c>
      <c r="F205" s="1" t="s">
        <v>129</v>
      </c>
      <c r="G205" s="1">
        <v>50</v>
      </c>
      <c r="H205" s="1">
        <v>17</v>
      </c>
      <c r="I205" s="1" t="s">
        <v>426</v>
      </c>
      <c r="J205" s="1">
        <v>23.5</v>
      </c>
      <c r="K205" s="1">
        <v>23.684994</v>
      </c>
      <c r="L205" s="1">
        <v>90.356330999999997</v>
      </c>
      <c r="M205" s="1" t="s">
        <v>114</v>
      </c>
      <c r="N205" s="1">
        <v>0</v>
      </c>
      <c r="O205" s="1">
        <v>25.384855999999999</v>
      </c>
      <c r="P205" s="1">
        <v>68.458809000000002</v>
      </c>
      <c r="Q205" s="1">
        <v>2937500</v>
      </c>
      <c r="R205" s="1" t="s">
        <v>494</v>
      </c>
      <c r="S205" s="1" t="s">
        <v>71</v>
      </c>
      <c r="T205" s="1" t="s">
        <v>495</v>
      </c>
      <c r="U205" s="1" t="s">
        <v>182</v>
      </c>
      <c r="X205" s="1" t="s">
        <v>496</v>
      </c>
      <c r="Z205" s="1" t="s">
        <v>426</v>
      </c>
      <c r="AJ205" s="1" t="s">
        <v>76</v>
      </c>
      <c r="AL205" s="1">
        <v>25000000</v>
      </c>
      <c r="AM205" s="1" t="s">
        <v>78</v>
      </c>
      <c r="AN205" s="1" t="s">
        <v>4358</v>
      </c>
      <c r="AO205" s="1" t="s">
        <v>4334</v>
      </c>
      <c r="AS205" s="1">
        <v>1</v>
      </c>
      <c r="AU205" s="1">
        <v>1</v>
      </c>
      <c r="AY205" s="1">
        <v>1</v>
      </c>
      <c r="AZ205" s="1">
        <v>1</v>
      </c>
    </row>
    <row r="206" spans="1:56" x14ac:dyDescent="0.5">
      <c r="A206" s="1">
        <v>387</v>
      </c>
      <c r="B206" s="1" t="s">
        <v>490</v>
      </c>
      <c r="C206" s="2">
        <v>43563</v>
      </c>
      <c r="D206" s="1" t="s">
        <v>491</v>
      </c>
      <c r="E206" s="1" t="s">
        <v>492</v>
      </c>
      <c r="F206" s="1" t="s">
        <v>67</v>
      </c>
      <c r="G206" s="1">
        <v>50</v>
      </c>
      <c r="H206" s="1">
        <v>17</v>
      </c>
      <c r="I206" s="1" t="s">
        <v>139</v>
      </c>
      <c r="J206" s="1">
        <v>20</v>
      </c>
      <c r="K206" s="1">
        <v>9.1449999999999996</v>
      </c>
      <c r="L206" s="1">
        <v>40.489674000000001</v>
      </c>
      <c r="M206" s="1" t="s">
        <v>69</v>
      </c>
      <c r="N206" s="1">
        <v>0</v>
      </c>
      <c r="O206" s="1">
        <v>2.6272389999999999</v>
      </c>
      <c r="P206" s="1">
        <v>23.381664000000001</v>
      </c>
      <c r="Q206" s="1">
        <v>2500000</v>
      </c>
      <c r="R206" s="1" t="s">
        <v>494</v>
      </c>
      <c r="S206" s="1" t="s">
        <v>71</v>
      </c>
      <c r="T206" s="1" t="s">
        <v>495</v>
      </c>
      <c r="U206" s="1" t="s">
        <v>182</v>
      </c>
      <c r="X206" s="1" t="s">
        <v>496</v>
      </c>
      <c r="Z206" s="1" t="s">
        <v>139</v>
      </c>
      <c r="AJ206" s="1" t="s">
        <v>76</v>
      </c>
      <c r="AL206" s="1">
        <v>25000000</v>
      </c>
      <c r="AM206" s="1" t="s">
        <v>78</v>
      </c>
      <c r="AN206" s="1" t="s">
        <v>4358</v>
      </c>
      <c r="AO206" s="1" t="s">
        <v>4334</v>
      </c>
      <c r="AS206" s="1">
        <v>1</v>
      </c>
      <c r="AU206" s="1">
        <v>1</v>
      </c>
      <c r="AY206" s="1">
        <v>1</v>
      </c>
      <c r="AZ206" s="1">
        <v>1</v>
      </c>
    </row>
    <row r="207" spans="1:56" x14ac:dyDescent="0.5">
      <c r="A207" s="1">
        <v>387</v>
      </c>
      <c r="B207" s="1" t="s">
        <v>490</v>
      </c>
      <c r="C207" s="2">
        <v>43563</v>
      </c>
      <c r="D207" s="1" t="s">
        <v>491</v>
      </c>
      <c r="E207" s="1" t="s">
        <v>492</v>
      </c>
      <c r="F207" s="1" t="s">
        <v>129</v>
      </c>
      <c r="G207" s="1">
        <v>50</v>
      </c>
      <c r="H207" s="1">
        <v>17</v>
      </c>
      <c r="I207" s="1" t="s">
        <v>139</v>
      </c>
      <c r="J207" s="1">
        <v>20</v>
      </c>
      <c r="K207" s="1">
        <v>9.1449999999999996</v>
      </c>
      <c r="L207" s="1">
        <v>40.489674000000001</v>
      </c>
      <c r="M207" s="1" t="s">
        <v>69</v>
      </c>
      <c r="N207" s="1">
        <v>0</v>
      </c>
      <c r="O207" s="1">
        <v>2.6272389999999999</v>
      </c>
      <c r="P207" s="1">
        <v>23.381664000000001</v>
      </c>
      <c r="Q207" s="1">
        <v>2500000</v>
      </c>
      <c r="R207" s="1" t="s">
        <v>494</v>
      </c>
      <c r="S207" s="1" t="s">
        <v>71</v>
      </c>
      <c r="T207" s="1" t="s">
        <v>495</v>
      </c>
      <c r="U207" s="1" t="s">
        <v>182</v>
      </c>
      <c r="X207" s="1" t="s">
        <v>496</v>
      </c>
      <c r="Z207" s="1" t="s">
        <v>139</v>
      </c>
      <c r="AJ207" s="1" t="s">
        <v>76</v>
      </c>
      <c r="AL207" s="1">
        <v>25000000</v>
      </c>
      <c r="AM207" s="1" t="s">
        <v>78</v>
      </c>
      <c r="AN207" s="1" t="s">
        <v>4358</v>
      </c>
      <c r="AO207" s="1" t="s">
        <v>4334</v>
      </c>
      <c r="AS207" s="1">
        <v>1</v>
      </c>
      <c r="AU207" s="1">
        <v>1</v>
      </c>
      <c r="AY207" s="1">
        <v>1</v>
      </c>
      <c r="AZ207" s="1">
        <v>1</v>
      </c>
    </row>
    <row r="208" spans="1:56" x14ac:dyDescent="0.5">
      <c r="A208" s="1">
        <v>387</v>
      </c>
      <c r="B208" s="1" t="s">
        <v>490</v>
      </c>
      <c r="C208" s="2">
        <v>43563</v>
      </c>
      <c r="D208" s="1" t="s">
        <v>491</v>
      </c>
      <c r="E208" s="1" t="s">
        <v>492</v>
      </c>
      <c r="F208" s="1" t="s">
        <v>67</v>
      </c>
      <c r="G208" s="1">
        <v>50</v>
      </c>
      <c r="H208" s="1">
        <v>17</v>
      </c>
      <c r="I208" s="1" t="s">
        <v>220</v>
      </c>
      <c r="J208" s="1">
        <v>0.7</v>
      </c>
      <c r="K208" s="1">
        <v>-2.3559E-2</v>
      </c>
      <c r="L208" s="1">
        <v>37.906193000000002</v>
      </c>
      <c r="M208" s="1" t="s">
        <v>69</v>
      </c>
      <c r="N208" s="1">
        <v>0</v>
      </c>
      <c r="O208" s="1">
        <v>2.6272389999999999</v>
      </c>
      <c r="P208" s="1">
        <v>23.381664000000001</v>
      </c>
      <c r="Q208" s="1">
        <v>87500</v>
      </c>
      <c r="R208" s="1" t="s">
        <v>494</v>
      </c>
      <c r="S208" s="1" t="s">
        <v>71</v>
      </c>
      <c r="T208" s="1" t="s">
        <v>495</v>
      </c>
      <c r="U208" s="1" t="s">
        <v>182</v>
      </c>
      <c r="X208" s="1" t="s">
        <v>496</v>
      </c>
      <c r="Z208" s="1" t="s">
        <v>220</v>
      </c>
      <c r="AJ208" s="1" t="s">
        <v>76</v>
      </c>
      <c r="AL208" s="1">
        <v>25000000</v>
      </c>
      <c r="AM208" s="1" t="s">
        <v>78</v>
      </c>
      <c r="AN208" s="1" t="s">
        <v>4358</v>
      </c>
      <c r="AO208" s="1" t="s">
        <v>4334</v>
      </c>
      <c r="AS208" s="1">
        <v>1</v>
      </c>
      <c r="AU208" s="1">
        <v>1</v>
      </c>
      <c r="AY208" s="1">
        <v>1</v>
      </c>
      <c r="AZ208" s="1">
        <v>1</v>
      </c>
    </row>
    <row r="209" spans="1:52" x14ac:dyDescent="0.5">
      <c r="A209" s="1">
        <v>387</v>
      </c>
      <c r="B209" s="1" t="s">
        <v>490</v>
      </c>
      <c r="C209" s="2">
        <v>43563</v>
      </c>
      <c r="D209" s="1" t="s">
        <v>491</v>
      </c>
      <c r="E209" s="1" t="s">
        <v>492</v>
      </c>
      <c r="F209" s="1" t="s">
        <v>129</v>
      </c>
      <c r="G209" s="1">
        <v>50</v>
      </c>
      <c r="H209" s="1">
        <v>17</v>
      </c>
      <c r="I209" s="1" t="s">
        <v>220</v>
      </c>
      <c r="J209" s="1">
        <v>0.7</v>
      </c>
      <c r="K209" s="1">
        <v>-2.3559E-2</v>
      </c>
      <c r="L209" s="1">
        <v>37.906193000000002</v>
      </c>
      <c r="M209" s="1" t="s">
        <v>69</v>
      </c>
      <c r="N209" s="1">
        <v>0</v>
      </c>
      <c r="O209" s="1">
        <v>2.6272389999999999</v>
      </c>
      <c r="P209" s="1">
        <v>23.381664000000001</v>
      </c>
      <c r="Q209" s="1">
        <v>87500</v>
      </c>
      <c r="R209" s="1" t="s">
        <v>494</v>
      </c>
      <c r="S209" s="1" t="s">
        <v>71</v>
      </c>
      <c r="T209" s="1" t="s">
        <v>495</v>
      </c>
      <c r="U209" s="1" t="s">
        <v>182</v>
      </c>
      <c r="X209" s="1" t="s">
        <v>496</v>
      </c>
      <c r="Z209" s="1" t="s">
        <v>220</v>
      </c>
      <c r="AJ209" s="1" t="s">
        <v>76</v>
      </c>
      <c r="AL209" s="1">
        <v>25000000</v>
      </c>
      <c r="AM209" s="1" t="s">
        <v>78</v>
      </c>
      <c r="AN209" s="1" t="s">
        <v>4358</v>
      </c>
      <c r="AO209" s="1" t="s">
        <v>4334</v>
      </c>
      <c r="AS209" s="1">
        <v>1</v>
      </c>
      <c r="AU209" s="1">
        <v>1</v>
      </c>
      <c r="AY209" s="1">
        <v>1</v>
      </c>
      <c r="AZ209" s="1">
        <v>1</v>
      </c>
    </row>
    <row r="210" spans="1:52" x14ac:dyDescent="0.5">
      <c r="A210" s="1">
        <v>387</v>
      </c>
      <c r="B210" s="1" t="s">
        <v>490</v>
      </c>
      <c r="C210" s="2">
        <v>43563</v>
      </c>
      <c r="D210" s="1" t="s">
        <v>491</v>
      </c>
      <c r="E210" s="1" t="s">
        <v>492</v>
      </c>
      <c r="F210" s="1" t="s">
        <v>67</v>
      </c>
      <c r="G210" s="1">
        <v>50</v>
      </c>
      <c r="H210" s="1">
        <v>17</v>
      </c>
      <c r="I210" s="1" t="s">
        <v>497</v>
      </c>
      <c r="J210" s="1">
        <v>10</v>
      </c>
      <c r="K210" s="1">
        <v>7.3697220000000003</v>
      </c>
      <c r="L210" s="1">
        <v>12.354722000000001</v>
      </c>
      <c r="M210" s="1" t="s">
        <v>69</v>
      </c>
      <c r="N210" s="1">
        <v>0</v>
      </c>
      <c r="O210" s="1">
        <v>2.6272389999999999</v>
      </c>
      <c r="P210" s="1">
        <v>23.381664000000001</v>
      </c>
      <c r="Q210" s="1">
        <v>1250000</v>
      </c>
      <c r="R210" s="1" t="s">
        <v>494</v>
      </c>
      <c r="S210" s="1" t="s">
        <v>71</v>
      </c>
      <c r="T210" s="1" t="s">
        <v>495</v>
      </c>
      <c r="U210" s="1" t="s">
        <v>182</v>
      </c>
      <c r="X210" s="1" t="s">
        <v>496</v>
      </c>
      <c r="Z210" s="1" t="s">
        <v>497</v>
      </c>
      <c r="AJ210" s="1" t="s">
        <v>76</v>
      </c>
      <c r="AL210" s="1">
        <v>25000000</v>
      </c>
      <c r="AM210" s="1" t="s">
        <v>78</v>
      </c>
      <c r="AN210" s="1" t="s">
        <v>4358</v>
      </c>
      <c r="AO210" s="1" t="s">
        <v>4334</v>
      </c>
      <c r="AS210" s="1">
        <v>1</v>
      </c>
      <c r="AU210" s="1">
        <v>1</v>
      </c>
      <c r="AY210" s="1">
        <v>1</v>
      </c>
      <c r="AZ210" s="1">
        <v>1</v>
      </c>
    </row>
    <row r="211" spans="1:52" x14ac:dyDescent="0.5">
      <c r="A211" s="1">
        <v>387</v>
      </c>
      <c r="B211" s="1" t="s">
        <v>490</v>
      </c>
      <c r="C211" s="2">
        <v>43563</v>
      </c>
      <c r="D211" s="1" t="s">
        <v>491</v>
      </c>
      <c r="E211" s="1" t="s">
        <v>492</v>
      </c>
      <c r="F211" s="1" t="s">
        <v>129</v>
      </c>
      <c r="G211" s="1">
        <v>50</v>
      </c>
      <c r="H211" s="1">
        <v>17</v>
      </c>
      <c r="I211" s="1" t="s">
        <v>497</v>
      </c>
      <c r="J211" s="1">
        <v>10</v>
      </c>
      <c r="K211" s="1">
        <v>7.3697220000000003</v>
      </c>
      <c r="L211" s="1">
        <v>12.354722000000001</v>
      </c>
      <c r="M211" s="1" t="s">
        <v>69</v>
      </c>
      <c r="N211" s="1">
        <v>0</v>
      </c>
      <c r="O211" s="1">
        <v>2.6272389999999999</v>
      </c>
      <c r="P211" s="1">
        <v>23.381664000000001</v>
      </c>
      <c r="Q211" s="1">
        <v>1250000</v>
      </c>
      <c r="R211" s="1" t="s">
        <v>494</v>
      </c>
      <c r="S211" s="1" t="s">
        <v>71</v>
      </c>
      <c r="T211" s="1" t="s">
        <v>495</v>
      </c>
      <c r="U211" s="1" t="s">
        <v>182</v>
      </c>
      <c r="X211" s="1" t="s">
        <v>496</v>
      </c>
      <c r="Z211" s="1" t="s">
        <v>497</v>
      </c>
      <c r="AJ211" s="1" t="s">
        <v>76</v>
      </c>
      <c r="AL211" s="1">
        <v>25000000</v>
      </c>
      <c r="AM211" s="1" t="s">
        <v>78</v>
      </c>
      <c r="AN211" s="1" t="s">
        <v>4358</v>
      </c>
      <c r="AO211" s="1" t="s">
        <v>4334</v>
      </c>
      <c r="AS211" s="1">
        <v>1</v>
      </c>
      <c r="AU211" s="1">
        <v>1</v>
      </c>
      <c r="AY211" s="1">
        <v>1</v>
      </c>
      <c r="AZ211" s="1">
        <v>1</v>
      </c>
    </row>
    <row r="212" spans="1:52" x14ac:dyDescent="0.5">
      <c r="A212" s="1">
        <v>387</v>
      </c>
      <c r="B212" s="1" t="s">
        <v>490</v>
      </c>
      <c r="C212" s="2">
        <v>43563</v>
      </c>
      <c r="D212" s="1" t="s">
        <v>491</v>
      </c>
      <c r="E212" s="1" t="s">
        <v>492</v>
      </c>
      <c r="F212" s="1" t="s">
        <v>67</v>
      </c>
      <c r="G212" s="1">
        <v>50</v>
      </c>
      <c r="H212" s="1">
        <v>17</v>
      </c>
      <c r="I212" s="1" t="s">
        <v>118</v>
      </c>
      <c r="J212" s="1">
        <v>4</v>
      </c>
      <c r="K212" s="1">
        <v>-6.4530960000000004</v>
      </c>
      <c r="L212" s="1">
        <v>34.894539000000002</v>
      </c>
      <c r="M212" s="1" t="s">
        <v>69</v>
      </c>
      <c r="N212" s="1">
        <v>0</v>
      </c>
      <c r="O212" s="1">
        <v>2.6272389999999999</v>
      </c>
      <c r="P212" s="1">
        <v>23.381664000000001</v>
      </c>
      <c r="Q212" s="1">
        <v>500000</v>
      </c>
      <c r="R212" s="1" t="s">
        <v>494</v>
      </c>
      <c r="S212" s="1" t="s">
        <v>71</v>
      </c>
      <c r="T212" s="1" t="s">
        <v>495</v>
      </c>
      <c r="U212" s="1" t="s">
        <v>182</v>
      </c>
      <c r="X212" s="1" t="s">
        <v>496</v>
      </c>
      <c r="Z212" s="1" t="s">
        <v>118</v>
      </c>
      <c r="AJ212" s="1" t="s">
        <v>76</v>
      </c>
      <c r="AL212" s="1">
        <v>25000000</v>
      </c>
      <c r="AM212" s="1" t="s">
        <v>78</v>
      </c>
      <c r="AN212" s="1" t="s">
        <v>4358</v>
      </c>
      <c r="AO212" s="1" t="s">
        <v>4334</v>
      </c>
      <c r="AS212" s="1">
        <v>1</v>
      </c>
      <c r="AU212" s="1">
        <v>1</v>
      </c>
      <c r="AY212" s="1">
        <v>1</v>
      </c>
      <c r="AZ212" s="1">
        <v>1</v>
      </c>
    </row>
    <row r="213" spans="1:52" x14ac:dyDescent="0.5">
      <c r="A213" s="1">
        <v>387</v>
      </c>
      <c r="B213" s="1" t="s">
        <v>490</v>
      </c>
      <c r="C213" s="2">
        <v>43563</v>
      </c>
      <c r="D213" s="1" t="s">
        <v>491</v>
      </c>
      <c r="E213" s="1" t="s">
        <v>492</v>
      </c>
      <c r="F213" s="1" t="s">
        <v>129</v>
      </c>
      <c r="G213" s="1">
        <v>50</v>
      </c>
      <c r="H213" s="1">
        <v>17</v>
      </c>
      <c r="I213" s="1" t="s">
        <v>118</v>
      </c>
      <c r="J213" s="1">
        <v>4</v>
      </c>
      <c r="K213" s="1">
        <v>-6.4530960000000004</v>
      </c>
      <c r="L213" s="1">
        <v>34.894539000000002</v>
      </c>
      <c r="M213" s="1" t="s">
        <v>69</v>
      </c>
      <c r="N213" s="1">
        <v>0</v>
      </c>
      <c r="O213" s="1">
        <v>2.6272389999999999</v>
      </c>
      <c r="P213" s="1">
        <v>23.381664000000001</v>
      </c>
      <c r="Q213" s="1">
        <v>500000</v>
      </c>
      <c r="R213" s="1" t="s">
        <v>494</v>
      </c>
      <c r="S213" s="1" t="s">
        <v>71</v>
      </c>
      <c r="T213" s="1" t="s">
        <v>495</v>
      </c>
      <c r="U213" s="1" t="s">
        <v>182</v>
      </c>
      <c r="X213" s="1" t="s">
        <v>496</v>
      </c>
      <c r="Z213" s="1" t="s">
        <v>118</v>
      </c>
      <c r="AJ213" s="1" t="s">
        <v>76</v>
      </c>
      <c r="AL213" s="1">
        <v>25000000</v>
      </c>
      <c r="AM213" s="1" t="s">
        <v>78</v>
      </c>
      <c r="AN213" s="1" t="s">
        <v>4358</v>
      </c>
      <c r="AO213" s="1" t="s">
        <v>4334</v>
      </c>
      <c r="AS213" s="1">
        <v>1</v>
      </c>
      <c r="AU213" s="1">
        <v>1</v>
      </c>
      <c r="AY213" s="1">
        <v>1</v>
      </c>
      <c r="AZ213" s="1">
        <v>1</v>
      </c>
    </row>
    <row r="214" spans="1:52" x14ac:dyDescent="0.5">
      <c r="A214" s="1">
        <v>387</v>
      </c>
      <c r="B214" s="1" t="s">
        <v>490</v>
      </c>
      <c r="C214" s="2">
        <v>43563</v>
      </c>
      <c r="D214" s="1" t="s">
        <v>491</v>
      </c>
      <c r="E214" s="1" t="s">
        <v>492</v>
      </c>
      <c r="F214" s="1" t="s">
        <v>67</v>
      </c>
      <c r="G214" s="1">
        <v>50</v>
      </c>
      <c r="H214" s="1">
        <v>17</v>
      </c>
      <c r="I214" s="1" t="s">
        <v>312</v>
      </c>
      <c r="J214" s="1">
        <v>0.7</v>
      </c>
      <c r="K214" s="1">
        <v>-29.140993000000002</v>
      </c>
      <c r="L214" s="1">
        <v>24.367459</v>
      </c>
      <c r="M214" s="1" t="s">
        <v>69</v>
      </c>
      <c r="N214" s="1">
        <v>0</v>
      </c>
      <c r="O214" s="1">
        <v>2.6272389999999999</v>
      </c>
      <c r="P214" s="1">
        <v>23.381664000000001</v>
      </c>
      <c r="Q214" s="1">
        <v>87500</v>
      </c>
      <c r="R214" s="1" t="s">
        <v>494</v>
      </c>
      <c r="S214" s="1" t="s">
        <v>71</v>
      </c>
      <c r="T214" s="1" t="s">
        <v>495</v>
      </c>
      <c r="U214" s="1" t="s">
        <v>182</v>
      </c>
      <c r="X214" s="1" t="s">
        <v>496</v>
      </c>
      <c r="Z214" s="1" t="s">
        <v>312</v>
      </c>
      <c r="AJ214" s="1" t="s">
        <v>76</v>
      </c>
      <c r="AL214" s="1">
        <v>25000000</v>
      </c>
      <c r="AM214" s="1" t="s">
        <v>78</v>
      </c>
      <c r="AN214" s="1" t="s">
        <v>4358</v>
      </c>
      <c r="AO214" s="1" t="s">
        <v>4334</v>
      </c>
      <c r="AS214" s="1">
        <v>1</v>
      </c>
      <c r="AU214" s="1">
        <v>1</v>
      </c>
      <c r="AY214" s="1">
        <v>1</v>
      </c>
      <c r="AZ214" s="1">
        <v>1</v>
      </c>
    </row>
    <row r="215" spans="1:52" x14ac:dyDescent="0.5">
      <c r="A215" s="1">
        <v>387</v>
      </c>
      <c r="B215" s="1" t="s">
        <v>490</v>
      </c>
      <c r="C215" s="2">
        <v>43563</v>
      </c>
      <c r="D215" s="1" t="s">
        <v>491</v>
      </c>
      <c r="E215" s="1" t="s">
        <v>492</v>
      </c>
      <c r="F215" s="1" t="s">
        <v>129</v>
      </c>
      <c r="G215" s="1">
        <v>50</v>
      </c>
      <c r="H215" s="1">
        <v>17</v>
      </c>
      <c r="I215" s="1" t="s">
        <v>312</v>
      </c>
      <c r="J215" s="1">
        <v>0.7</v>
      </c>
      <c r="K215" s="1">
        <v>-29.140993000000002</v>
      </c>
      <c r="L215" s="1">
        <v>24.367459</v>
      </c>
      <c r="M215" s="1" t="s">
        <v>69</v>
      </c>
      <c r="N215" s="1">
        <v>0</v>
      </c>
      <c r="O215" s="1">
        <v>2.6272389999999999</v>
      </c>
      <c r="P215" s="1">
        <v>23.381664000000001</v>
      </c>
      <c r="Q215" s="1">
        <v>87500</v>
      </c>
      <c r="R215" s="1" t="s">
        <v>494</v>
      </c>
      <c r="S215" s="1" t="s">
        <v>71</v>
      </c>
      <c r="T215" s="1" t="s">
        <v>495</v>
      </c>
      <c r="U215" s="1" t="s">
        <v>182</v>
      </c>
      <c r="X215" s="1" t="s">
        <v>496</v>
      </c>
      <c r="Z215" s="1" t="s">
        <v>312</v>
      </c>
      <c r="AJ215" s="1" t="s">
        <v>76</v>
      </c>
      <c r="AL215" s="1">
        <v>25000000</v>
      </c>
      <c r="AM215" s="1" t="s">
        <v>78</v>
      </c>
      <c r="AN215" s="1" t="s">
        <v>4358</v>
      </c>
      <c r="AO215" s="1" t="s">
        <v>4334</v>
      </c>
      <c r="AS215" s="1">
        <v>1</v>
      </c>
      <c r="AU215" s="1">
        <v>1</v>
      </c>
      <c r="AY215" s="1">
        <v>1</v>
      </c>
      <c r="AZ215" s="1">
        <v>1</v>
      </c>
    </row>
    <row r="216" spans="1:52" x14ac:dyDescent="0.5">
      <c r="A216" s="1">
        <v>387</v>
      </c>
      <c r="B216" s="1" t="s">
        <v>490</v>
      </c>
      <c r="C216" s="2">
        <v>43563</v>
      </c>
      <c r="D216" s="1" t="s">
        <v>491</v>
      </c>
      <c r="E216" s="1" t="s">
        <v>492</v>
      </c>
      <c r="F216" s="1" t="s">
        <v>67</v>
      </c>
      <c r="G216" s="1">
        <v>50</v>
      </c>
      <c r="H216" s="1">
        <v>17</v>
      </c>
      <c r="I216" s="1" t="s">
        <v>295</v>
      </c>
      <c r="J216" s="1">
        <v>2</v>
      </c>
      <c r="K216" s="1">
        <v>7.5172420000000004</v>
      </c>
      <c r="L216" s="1">
        <v>80.779494</v>
      </c>
      <c r="M216" s="1" t="s">
        <v>114</v>
      </c>
      <c r="N216" s="1">
        <v>0</v>
      </c>
      <c r="O216" s="1">
        <v>25.384855999999999</v>
      </c>
      <c r="P216" s="1">
        <v>68.458809000000002</v>
      </c>
      <c r="Q216" s="1">
        <v>250000</v>
      </c>
      <c r="R216" s="1" t="s">
        <v>494</v>
      </c>
      <c r="S216" s="1" t="s">
        <v>71</v>
      </c>
      <c r="T216" s="1" t="s">
        <v>495</v>
      </c>
      <c r="U216" s="1" t="s">
        <v>182</v>
      </c>
      <c r="X216" s="1" t="s">
        <v>496</v>
      </c>
      <c r="Z216" s="1" t="s">
        <v>295</v>
      </c>
      <c r="AJ216" s="1" t="s">
        <v>76</v>
      </c>
      <c r="AL216" s="1">
        <v>25000000</v>
      </c>
      <c r="AM216" s="1" t="s">
        <v>78</v>
      </c>
      <c r="AN216" s="1" t="s">
        <v>4358</v>
      </c>
      <c r="AO216" s="1" t="s">
        <v>4334</v>
      </c>
      <c r="AS216" s="1">
        <v>1</v>
      </c>
      <c r="AU216" s="1">
        <v>1</v>
      </c>
      <c r="AY216" s="1">
        <v>1</v>
      </c>
      <c r="AZ216" s="1">
        <v>1</v>
      </c>
    </row>
    <row r="217" spans="1:52" x14ac:dyDescent="0.5">
      <c r="A217" s="1">
        <v>387</v>
      </c>
      <c r="B217" s="1" t="s">
        <v>490</v>
      </c>
      <c r="C217" s="2">
        <v>43563</v>
      </c>
      <c r="D217" s="1" t="s">
        <v>491</v>
      </c>
      <c r="E217" s="1" t="s">
        <v>492</v>
      </c>
      <c r="F217" s="1" t="s">
        <v>129</v>
      </c>
      <c r="G217" s="1">
        <v>50</v>
      </c>
      <c r="H217" s="1">
        <v>17</v>
      </c>
      <c r="I217" s="1" t="s">
        <v>295</v>
      </c>
      <c r="J217" s="1">
        <v>2</v>
      </c>
      <c r="K217" s="1">
        <v>7.5172420000000004</v>
      </c>
      <c r="L217" s="1">
        <v>80.779494</v>
      </c>
      <c r="M217" s="1" t="s">
        <v>114</v>
      </c>
      <c r="N217" s="1">
        <v>0</v>
      </c>
      <c r="O217" s="1">
        <v>25.384855999999999</v>
      </c>
      <c r="P217" s="1">
        <v>68.458809000000002</v>
      </c>
      <c r="Q217" s="1">
        <v>250000</v>
      </c>
      <c r="R217" s="1" t="s">
        <v>494</v>
      </c>
      <c r="S217" s="1" t="s">
        <v>71</v>
      </c>
      <c r="T217" s="1" t="s">
        <v>495</v>
      </c>
      <c r="U217" s="1" t="s">
        <v>182</v>
      </c>
      <c r="X217" s="1" t="s">
        <v>496</v>
      </c>
      <c r="Z217" s="1" t="s">
        <v>295</v>
      </c>
      <c r="AJ217" s="1" t="s">
        <v>76</v>
      </c>
      <c r="AL217" s="1">
        <v>25000000</v>
      </c>
      <c r="AM217" s="1" t="s">
        <v>78</v>
      </c>
      <c r="AN217" s="1" t="s">
        <v>4358</v>
      </c>
      <c r="AO217" s="1" t="s">
        <v>4334</v>
      </c>
      <c r="AS217" s="1">
        <v>1</v>
      </c>
      <c r="AU217" s="1">
        <v>1</v>
      </c>
      <c r="AY217" s="1">
        <v>1</v>
      </c>
      <c r="AZ217" s="1">
        <v>1</v>
      </c>
    </row>
    <row r="218" spans="1:52" x14ac:dyDescent="0.5">
      <c r="A218" s="1">
        <v>387</v>
      </c>
      <c r="B218" s="1" t="s">
        <v>490</v>
      </c>
      <c r="C218" s="2">
        <v>43563</v>
      </c>
      <c r="D218" s="1" t="s">
        <v>491</v>
      </c>
      <c r="E218" s="1" t="s">
        <v>492</v>
      </c>
      <c r="F218" s="1" t="s">
        <v>67</v>
      </c>
      <c r="G218" s="1">
        <v>50</v>
      </c>
      <c r="H218" s="1">
        <v>17</v>
      </c>
      <c r="I218" s="1" t="s">
        <v>155</v>
      </c>
      <c r="J218" s="1">
        <v>0.7</v>
      </c>
      <c r="K218" s="1">
        <v>-25.97325</v>
      </c>
      <c r="L218" s="1">
        <v>32.572029999999998</v>
      </c>
      <c r="M218" s="1" t="s">
        <v>69</v>
      </c>
      <c r="N218" s="1">
        <v>0</v>
      </c>
      <c r="O218" s="1">
        <v>2.6272389999999999</v>
      </c>
      <c r="P218" s="1">
        <v>23.381664000000001</v>
      </c>
      <c r="Q218" s="1">
        <v>87500</v>
      </c>
      <c r="R218" s="1" t="s">
        <v>494</v>
      </c>
      <c r="S218" s="1" t="s">
        <v>71</v>
      </c>
      <c r="T218" s="1" t="s">
        <v>495</v>
      </c>
      <c r="U218" s="1" t="s">
        <v>182</v>
      </c>
      <c r="X218" s="1" t="s">
        <v>496</v>
      </c>
      <c r="Z218" s="1" t="s">
        <v>155</v>
      </c>
      <c r="AJ218" s="1" t="s">
        <v>76</v>
      </c>
      <c r="AL218" s="1">
        <v>25000000</v>
      </c>
      <c r="AM218" s="1" t="s">
        <v>78</v>
      </c>
      <c r="AN218" s="1" t="s">
        <v>4358</v>
      </c>
      <c r="AO218" s="1" t="s">
        <v>4334</v>
      </c>
      <c r="AS218" s="1">
        <v>1</v>
      </c>
      <c r="AU218" s="1">
        <v>1</v>
      </c>
      <c r="AY218" s="1">
        <v>1</v>
      </c>
      <c r="AZ218" s="1">
        <v>1</v>
      </c>
    </row>
    <row r="219" spans="1:52" x14ac:dyDescent="0.5">
      <c r="A219" s="1">
        <v>387</v>
      </c>
      <c r="B219" s="1" t="s">
        <v>490</v>
      </c>
      <c r="C219" s="2">
        <v>43563</v>
      </c>
      <c r="D219" s="1" t="s">
        <v>491</v>
      </c>
      <c r="E219" s="1" t="s">
        <v>492</v>
      </c>
      <c r="F219" s="1" t="s">
        <v>129</v>
      </c>
      <c r="G219" s="1">
        <v>50</v>
      </c>
      <c r="H219" s="1">
        <v>17</v>
      </c>
      <c r="I219" s="1" t="s">
        <v>155</v>
      </c>
      <c r="J219" s="1">
        <v>0.7</v>
      </c>
      <c r="K219" s="1">
        <v>-25.97325</v>
      </c>
      <c r="L219" s="1">
        <v>32.572029999999998</v>
      </c>
      <c r="M219" s="1" t="s">
        <v>69</v>
      </c>
      <c r="N219" s="1">
        <v>0</v>
      </c>
      <c r="O219" s="1">
        <v>2.6272389999999999</v>
      </c>
      <c r="P219" s="1">
        <v>23.381664000000001</v>
      </c>
      <c r="Q219" s="1">
        <v>87500</v>
      </c>
      <c r="R219" s="1" t="s">
        <v>494</v>
      </c>
      <c r="S219" s="1" t="s">
        <v>71</v>
      </c>
      <c r="T219" s="1" t="s">
        <v>495</v>
      </c>
      <c r="U219" s="1" t="s">
        <v>182</v>
      </c>
      <c r="X219" s="1" t="s">
        <v>496</v>
      </c>
      <c r="Z219" s="1" t="s">
        <v>155</v>
      </c>
      <c r="AJ219" s="1" t="s">
        <v>76</v>
      </c>
      <c r="AL219" s="1">
        <v>25000000</v>
      </c>
      <c r="AM219" s="1" t="s">
        <v>78</v>
      </c>
      <c r="AN219" s="1" t="s">
        <v>4358</v>
      </c>
      <c r="AO219" s="1" t="s">
        <v>4334</v>
      </c>
      <c r="AS219" s="1">
        <v>1</v>
      </c>
      <c r="AU219" s="1">
        <v>1</v>
      </c>
      <c r="AY219" s="1">
        <v>1</v>
      </c>
      <c r="AZ219" s="1">
        <v>1</v>
      </c>
    </row>
    <row r="220" spans="1:52" x14ac:dyDescent="0.5">
      <c r="A220" s="1">
        <v>387</v>
      </c>
      <c r="B220" s="1" t="s">
        <v>490</v>
      </c>
      <c r="C220" s="2">
        <v>43563</v>
      </c>
      <c r="D220" s="1" t="s">
        <v>491</v>
      </c>
      <c r="E220" s="1" t="s">
        <v>492</v>
      </c>
      <c r="F220" s="1" t="s">
        <v>67</v>
      </c>
      <c r="G220" s="1">
        <v>50</v>
      </c>
      <c r="H220" s="1">
        <v>17</v>
      </c>
      <c r="I220" s="1" t="s">
        <v>169</v>
      </c>
      <c r="J220" s="1">
        <v>7.3</v>
      </c>
      <c r="K220" s="1">
        <v>9.0819989999999997</v>
      </c>
      <c r="L220" s="1">
        <v>8.6752769999999995</v>
      </c>
      <c r="M220" s="1" t="s">
        <v>69</v>
      </c>
      <c r="N220" s="1">
        <v>0</v>
      </c>
      <c r="O220" s="1">
        <v>2.6272389999999999</v>
      </c>
      <c r="P220" s="1">
        <v>23.381664000000001</v>
      </c>
      <c r="Q220" s="1">
        <v>912500</v>
      </c>
      <c r="R220" s="1" t="s">
        <v>494</v>
      </c>
      <c r="S220" s="1" t="s">
        <v>71</v>
      </c>
      <c r="T220" s="1" t="s">
        <v>495</v>
      </c>
      <c r="U220" s="1" t="s">
        <v>182</v>
      </c>
      <c r="X220" s="1" t="s">
        <v>496</v>
      </c>
      <c r="Z220" s="1" t="s">
        <v>169</v>
      </c>
      <c r="AJ220" s="1" t="s">
        <v>76</v>
      </c>
      <c r="AL220" s="1">
        <v>25000000</v>
      </c>
      <c r="AM220" s="1" t="s">
        <v>78</v>
      </c>
      <c r="AN220" s="1" t="s">
        <v>4358</v>
      </c>
      <c r="AO220" s="1" t="s">
        <v>4334</v>
      </c>
      <c r="AS220" s="1">
        <v>1</v>
      </c>
      <c r="AU220" s="1">
        <v>1</v>
      </c>
      <c r="AY220" s="1">
        <v>1</v>
      </c>
      <c r="AZ220" s="1">
        <v>1</v>
      </c>
    </row>
    <row r="221" spans="1:52" x14ac:dyDescent="0.5">
      <c r="A221" s="1">
        <v>387</v>
      </c>
      <c r="B221" s="1" t="s">
        <v>490</v>
      </c>
      <c r="C221" s="2">
        <v>43563</v>
      </c>
      <c r="D221" s="1" t="s">
        <v>491</v>
      </c>
      <c r="E221" s="1" t="s">
        <v>492</v>
      </c>
      <c r="F221" s="1" t="s">
        <v>129</v>
      </c>
      <c r="G221" s="1">
        <v>50</v>
      </c>
      <c r="H221" s="1">
        <v>17</v>
      </c>
      <c r="I221" s="1" t="s">
        <v>169</v>
      </c>
      <c r="J221" s="1">
        <v>7.3</v>
      </c>
      <c r="K221" s="1">
        <v>9.0819989999999997</v>
      </c>
      <c r="L221" s="1">
        <v>8.6752769999999995</v>
      </c>
      <c r="M221" s="1" t="s">
        <v>69</v>
      </c>
      <c r="N221" s="1">
        <v>0</v>
      </c>
      <c r="O221" s="1">
        <v>2.6272389999999999</v>
      </c>
      <c r="P221" s="1">
        <v>23.381664000000001</v>
      </c>
      <c r="Q221" s="1">
        <v>912500</v>
      </c>
      <c r="R221" s="1" t="s">
        <v>494</v>
      </c>
      <c r="S221" s="1" t="s">
        <v>71</v>
      </c>
      <c r="T221" s="1" t="s">
        <v>495</v>
      </c>
      <c r="U221" s="1" t="s">
        <v>182</v>
      </c>
      <c r="X221" s="1" t="s">
        <v>496</v>
      </c>
      <c r="Z221" s="1" t="s">
        <v>169</v>
      </c>
      <c r="AJ221" s="1" t="s">
        <v>76</v>
      </c>
      <c r="AL221" s="1">
        <v>25000000</v>
      </c>
      <c r="AM221" s="1" t="s">
        <v>78</v>
      </c>
      <c r="AN221" s="1" t="s">
        <v>4358</v>
      </c>
      <c r="AO221" s="1" t="s">
        <v>4334</v>
      </c>
      <c r="AS221" s="1">
        <v>1</v>
      </c>
      <c r="AU221" s="1">
        <v>1</v>
      </c>
      <c r="AY221" s="1">
        <v>1</v>
      </c>
      <c r="AZ221" s="1">
        <v>1</v>
      </c>
    </row>
    <row r="222" spans="1:52" x14ac:dyDescent="0.5">
      <c r="A222" s="1">
        <v>387</v>
      </c>
      <c r="B222" s="1" t="s">
        <v>490</v>
      </c>
      <c r="C222" s="2">
        <v>43563</v>
      </c>
      <c r="D222" s="1" t="s">
        <v>491</v>
      </c>
      <c r="E222" s="1" t="s">
        <v>492</v>
      </c>
      <c r="F222" s="1" t="s">
        <v>67</v>
      </c>
      <c r="G222" s="1">
        <v>50</v>
      </c>
      <c r="H222" s="1">
        <v>17</v>
      </c>
      <c r="I222" s="1" t="s">
        <v>144</v>
      </c>
      <c r="J222" s="1">
        <v>0.7</v>
      </c>
      <c r="K222" s="1">
        <v>1.105402</v>
      </c>
      <c r="L222" s="1">
        <v>32.520620000000001</v>
      </c>
      <c r="M222" s="1" t="s">
        <v>69</v>
      </c>
      <c r="N222" s="1">
        <v>0</v>
      </c>
      <c r="O222" s="1">
        <v>2.6272389999999999</v>
      </c>
      <c r="P222" s="1">
        <v>23.381664000000001</v>
      </c>
      <c r="Q222" s="1">
        <v>87500</v>
      </c>
      <c r="R222" s="1" t="s">
        <v>494</v>
      </c>
      <c r="S222" s="1" t="s">
        <v>71</v>
      </c>
      <c r="T222" s="1" t="s">
        <v>495</v>
      </c>
      <c r="U222" s="1" t="s">
        <v>182</v>
      </c>
      <c r="X222" s="1" t="s">
        <v>496</v>
      </c>
      <c r="Z222" s="1" t="s">
        <v>144</v>
      </c>
      <c r="AJ222" s="1" t="s">
        <v>76</v>
      </c>
      <c r="AL222" s="1">
        <v>25000000</v>
      </c>
      <c r="AM222" s="1" t="s">
        <v>78</v>
      </c>
      <c r="AN222" s="1" t="s">
        <v>4358</v>
      </c>
      <c r="AO222" s="1" t="s">
        <v>4334</v>
      </c>
      <c r="AS222" s="1">
        <v>1</v>
      </c>
      <c r="AU222" s="1">
        <v>1</v>
      </c>
      <c r="AY222" s="1">
        <v>1</v>
      </c>
      <c r="AZ222" s="1">
        <v>1</v>
      </c>
    </row>
    <row r="223" spans="1:52" x14ac:dyDescent="0.5">
      <c r="A223" s="1">
        <v>387</v>
      </c>
      <c r="B223" s="1" t="s">
        <v>490</v>
      </c>
      <c r="C223" s="2">
        <v>43563</v>
      </c>
      <c r="D223" s="1" t="s">
        <v>491</v>
      </c>
      <c r="E223" s="1" t="s">
        <v>492</v>
      </c>
      <c r="F223" s="1" t="s">
        <v>129</v>
      </c>
      <c r="G223" s="1">
        <v>50</v>
      </c>
      <c r="H223" s="1">
        <v>17</v>
      </c>
      <c r="I223" s="1" t="s">
        <v>144</v>
      </c>
      <c r="J223" s="1">
        <v>0.7</v>
      </c>
      <c r="K223" s="1">
        <v>1.105402</v>
      </c>
      <c r="L223" s="1">
        <v>32.520620000000001</v>
      </c>
      <c r="M223" s="1" t="s">
        <v>69</v>
      </c>
      <c r="N223" s="1">
        <v>0</v>
      </c>
      <c r="O223" s="1">
        <v>2.6272389999999999</v>
      </c>
      <c r="P223" s="1">
        <v>23.381664000000001</v>
      </c>
      <c r="Q223" s="1">
        <v>87500</v>
      </c>
      <c r="R223" s="1" t="s">
        <v>494</v>
      </c>
      <c r="S223" s="1" t="s">
        <v>71</v>
      </c>
      <c r="T223" s="1" t="s">
        <v>495</v>
      </c>
      <c r="U223" s="1" t="s">
        <v>182</v>
      </c>
      <c r="X223" s="1" t="s">
        <v>496</v>
      </c>
      <c r="Z223" s="1" t="s">
        <v>144</v>
      </c>
      <c r="AJ223" s="1" t="s">
        <v>76</v>
      </c>
      <c r="AL223" s="1">
        <v>25000000</v>
      </c>
      <c r="AM223" s="1" t="s">
        <v>78</v>
      </c>
      <c r="AN223" s="1" t="s">
        <v>4358</v>
      </c>
      <c r="AO223" s="1" t="s">
        <v>4334</v>
      </c>
      <c r="AS223" s="1">
        <v>1</v>
      </c>
      <c r="AU223" s="1">
        <v>1</v>
      </c>
      <c r="AY223" s="1">
        <v>1</v>
      </c>
      <c r="AZ223" s="1">
        <v>1</v>
      </c>
    </row>
    <row r="224" spans="1:52" x14ac:dyDescent="0.5">
      <c r="A224" s="1">
        <v>387</v>
      </c>
      <c r="B224" s="1" t="s">
        <v>490</v>
      </c>
      <c r="C224" s="2">
        <v>43563</v>
      </c>
      <c r="D224" s="1" t="s">
        <v>491</v>
      </c>
      <c r="E224" s="1" t="s">
        <v>492</v>
      </c>
      <c r="F224" s="1" t="s">
        <v>67</v>
      </c>
      <c r="G224" s="1">
        <v>50</v>
      </c>
      <c r="H224" s="1">
        <v>17</v>
      </c>
      <c r="I224" s="1" t="s">
        <v>154</v>
      </c>
      <c r="J224" s="1">
        <v>0.7</v>
      </c>
      <c r="K224" s="1">
        <v>-19.166689999999999</v>
      </c>
      <c r="L224" s="1">
        <v>29.516362000000001</v>
      </c>
      <c r="M224" s="1" t="s">
        <v>69</v>
      </c>
      <c r="N224" s="1">
        <v>0</v>
      </c>
      <c r="O224" s="1">
        <v>2.6272389999999999</v>
      </c>
      <c r="P224" s="1">
        <v>23.381664000000001</v>
      </c>
      <c r="Q224" s="1">
        <v>87500</v>
      </c>
      <c r="R224" s="1" t="s">
        <v>494</v>
      </c>
      <c r="S224" s="1" t="s">
        <v>71</v>
      </c>
      <c r="T224" s="1" t="s">
        <v>495</v>
      </c>
      <c r="U224" s="1" t="s">
        <v>182</v>
      </c>
      <c r="X224" s="1" t="s">
        <v>496</v>
      </c>
      <c r="Z224" s="1" t="s">
        <v>154</v>
      </c>
      <c r="AJ224" s="1" t="s">
        <v>76</v>
      </c>
      <c r="AL224" s="1">
        <v>25000000</v>
      </c>
      <c r="AM224" s="1" t="s">
        <v>78</v>
      </c>
      <c r="AN224" s="1" t="s">
        <v>4358</v>
      </c>
      <c r="AO224" s="1" t="s">
        <v>4334</v>
      </c>
      <c r="AS224" s="1">
        <v>1</v>
      </c>
      <c r="AU224" s="1">
        <v>1</v>
      </c>
      <c r="AY224" s="1">
        <v>1</v>
      </c>
      <c r="AZ224" s="1">
        <v>1</v>
      </c>
    </row>
    <row r="225" spans="1:57" x14ac:dyDescent="0.5">
      <c r="A225" s="1">
        <v>387</v>
      </c>
      <c r="B225" s="1" t="s">
        <v>490</v>
      </c>
      <c r="C225" s="2">
        <v>43563</v>
      </c>
      <c r="D225" s="1" t="s">
        <v>491</v>
      </c>
      <c r="E225" s="1" t="s">
        <v>492</v>
      </c>
      <c r="F225" s="1" t="s">
        <v>129</v>
      </c>
      <c r="G225" s="1">
        <v>50</v>
      </c>
      <c r="H225" s="1">
        <v>17</v>
      </c>
      <c r="I225" s="1" t="s">
        <v>154</v>
      </c>
      <c r="J225" s="1">
        <v>0.7</v>
      </c>
      <c r="K225" s="1">
        <v>-19.166689999999999</v>
      </c>
      <c r="L225" s="1">
        <v>29.516362000000001</v>
      </c>
      <c r="M225" s="1" t="s">
        <v>69</v>
      </c>
      <c r="N225" s="1">
        <v>0</v>
      </c>
      <c r="O225" s="1">
        <v>2.6272389999999999</v>
      </c>
      <c r="P225" s="1">
        <v>23.381664000000001</v>
      </c>
      <c r="Q225" s="1">
        <v>87500</v>
      </c>
      <c r="R225" s="1" t="s">
        <v>494</v>
      </c>
      <c r="S225" s="1" t="s">
        <v>71</v>
      </c>
      <c r="T225" s="1" t="s">
        <v>495</v>
      </c>
      <c r="U225" s="1" t="s">
        <v>182</v>
      </c>
      <c r="X225" s="1" t="s">
        <v>496</v>
      </c>
      <c r="Z225" s="1" t="s">
        <v>154</v>
      </c>
      <c r="AJ225" s="1" t="s">
        <v>76</v>
      </c>
      <c r="AL225" s="1">
        <v>25000000</v>
      </c>
      <c r="AM225" s="1" t="s">
        <v>78</v>
      </c>
      <c r="AN225" s="1" t="s">
        <v>4358</v>
      </c>
      <c r="AO225" s="1" t="s">
        <v>4334</v>
      </c>
      <c r="AS225" s="1">
        <v>1</v>
      </c>
      <c r="AU225" s="1">
        <v>1</v>
      </c>
      <c r="AY225" s="1">
        <v>1</v>
      </c>
      <c r="AZ225" s="1">
        <v>1</v>
      </c>
    </row>
    <row r="226" spans="1:57" x14ac:dyDescent="0.5">
      <c r="A226" s="1">
        <v>387</v>
      </c>
      <c r="B226" s="1" t="s">
        <v>490</v>
      </c>
      <c r="C226" s="2">
        <v>43563</v>
      </c>
      <c r="D226" s="1" t="s">
        <v>491</v>
      </c>
      <c r="E226" s="1" t="s">
        <v>492</v>
      </c>
      <c r="F226" s="1" t="s">
        <v>67</v>
      </c>
      <c r="G226" s="1">
        <v>50</v>
      </c>
      <c r="H226" s="1">
        <v>17</v>
      </c>
      <c r="I226" s="1" t="s">
        <v>385</v>
      </c>
      <c r="J226" s="1">
        <v>0.7</v>
      </c>
      <c r="K226" s="1">
        <v>8.0529410000000006</v>
      </c>
      <c r="L226" s="1">
        <v>29.518585999999999</v>
      </c>
      <c r="M226" s="1" t="s">
        <v>69</v>
      </c>
      <c r="N226" s="1">
        <v>0</v>
      </c>
      <c r="O226" s="1">
        <v>2.6272389999999999</v>
      </c>
      <c r="P226" s="1">
        <v>23.381664000000001</v>
      </c>
      <c r="Q226" s="1">
        <v>87500</v>
      </c>
      <c r="R226" s="1" t="s">
        <v>494</v>
      </c>
      <c r="S226" s="1" t="s">
        <v>71</v>
      </c>
      <c r="T226" s="1" t="s">
        <v>495</v>
      </c>
      <c r="U226" s="1" t="s">
        <v>182</v>
      </c>
      <c r="X226" s="1" t="s">
        <v>496</v>
      </c>
      <c r="Z226" s="1" t="s">
        <v>385</v>
      </c>
      <c r="AJ226" s="1" t="s">
        <v>76</v>
      </c>
      <c r="AL226" s="1">
        <v>25000000</v>
      </c>
      <c r="AM226" s="1" t="s">
        <v>78</v>
      </c>
      <c r="AN226" s="1" t="s">
        <v>4358</v>
      </c>
      <c r="AO226" s="1" t="s">
        <v>4334</v>
      </c>
      <c r="AS226" s="1">
        <v>1</v>
      </c>
      <c r="AU226" s="1">
        <v>1</v>
      </c>
      <c r="AY226" s="1">
        <v>1</v>
      </c>
      <c r="AZ226" s="1">
        <v>1</v>
      </c>
    </row>
    <row r="227" spans="1:57" x14ac:dyDescent="0.5">
      <c r="A227" s="1">
        <v>387</v>
      </c>
      <c r="B227" s="1" t="s">
        <v>490</v>
      </c>
      <c r="C227" s="2">
        <v>43563</v>
      </c>
      <c r="D227" s="1" t="s">
        <v>491</v>
      </c>
      <c r="E227" s="1" t="s">
        <v>492</v>
      </c>
      <c r="F227" s="1" t="s">
        <v>129</v>
      </c>
      <c r="G227" s="1">
        <v>50</v>
      </c>
      <c r="H227" s="1">
        <v>17</v>
      </c>
      <c r="I227" s="1" t="s">
        <v>385</v>
      </c>
      <c r="J227" s="1">
        <v>0.7</v>
      </c>
      <c r="K227" s="1">
        <v>8.0529410000000006</v>
      </c>
      <c r="L227" s="1">
        <v>29.518585999999999</v>
      </c>
      <c r="M227" s="1" t="s">
        <v>69</v>
      </c>
      <c r="N227" s="1">
        <v>0</v>
      </c>
      <c r="O227" s="1">
        <v>2.6272389999999999</v>
      </c>
      <c r="P227" s="1">
        <v>23.381664000000001</v>
      </c>
      <c r="Q227" s="1">
        <v>87500</v>
      </c>
      <c r="R227" s="1" t="s">
        <v>494</v>
      </c>
      <c r="S227" s="1" t="s">
        <v>71</v>
      </c>
      <c r="T227" s="1" t="s">
        <v>495</v>
      </c>
      <c r="U227" s="1" t="s">
        <v>182</v>
      </c>
      <c r="X227" s="1" t="s">
        <v>496</v>
      </c>
      <c r="Z227" s="1" t="s">
        <v>385</v>
      </c>
      <c r="AJ227" s="1" t="s">
        <v>76</v>
      </c>
      <c r="AL227" s="1">
        <v>25000000</v>
      </c>
      <c r="AM227" s="1" t="s">
        <v>78</v>
      </c>
      <c r="AN227" s="1" t="s">
        <v>4358</v>
      </c>
      <c r="AO227" s="1" t="s">
        <v>4334</v>
      </c>
      <c r="AS227" s="1">
        <v>1</v>
      </c>
      <c r="AU227" s="1">
        <v>1</v>
      </c>
      <c r="AY227" s="1">
        <v>1</v>
      </c>
      <c r="AZ227" s="1">
        <v>1</v>
      </c>
    </row>
    <row r="228" spans="1:57" x14ac:dyDescent="0.5">
      <c r="A228" s="1">
        <v>387</v>
      </c>
      <c r="B228" s="1" t="s">
        <v>490</v>
      </c>
      <c r="C228" s="2">
        <v>43563</v>
      </c>
      <c r="D228" s="1" t="s">
        <v>491</v>
      </c>
      <c r="E228" s="1" t="s">
        <v>492</v>
      </c>
      <c r="F228" s="1" t="s">
        <v>67</v>
      </c>
      <c r="G228" s="1">
        <v>50</v>
      </c>
      <c r="H228" s="1">
        <v>17</v>
      </c>
      <c r="I228" s="1" t="s">
        <v>498</v>
      </c>
      <c r="J228" s="1">
        <v>3</v>
      </c>
      <c r="K228" s="1">
        <v>-18.766946999999998</v>
      </c>
      <c r="L228" s="1">
        <v>46.869106000000002</v>
      </c>
      <c r="M228" s="1" t="s">
        <v>69</v>
      </c>
      <c r="N228" s="1">
        <v>0</v>
      </c>
      <c r="O228" s="1">
        <v>2.6272389999999999</v>
      </c>
      <c r="P228" s="1">
        <v>23.381664000000001</v>
      </c>
      <c r="Q228" s="1">
        <v>375000</v>
      </c>
      <c r="R228" s="1" t="s">
        <v>494</v>
      </c>
      <c r="S228" s="1" t="s">
        <v>71</v>
      </c>
      <c r="T228" s="1" t="s">
        <v>495</v>
      </c>
      <c r="U228" s="1" t="s">
        <v>182</v>
      </c>
      <c r="X228" s="1" t="s">
        <v>496</v>
      </c>
      <c r="Z228" s="1" t="s">
        <v>498</v>
      </c>
      <c r="AJ228" s="1" t="s">
        <v>76</v>
      </c>
      <c r="AL228" s="1">
        <v>25000000</v>
      </c>
      <c r="AM228" s="1" t="s">
        <v>78</v>
      </c>
      <c r="AN228" s="1" t="s">
        <v>4358</v>
      </c>
      <c r="AO228" s="1" t="s">
        <v>4334</v>
      </c>
      <c r="AS228" s="1">
        <v>1</v>
      </c>
      <c r="AU228" s="1">
        <v>1</v>
      </c>
      <c r="AY228" s="1">
        <v>1</v>
      </c>
      <c r="AZ228" s="1">
        <v>1</v>
      </c>
    </row>
    <row r="229" spans="1:57" x14ac:dyDescent="0.5">
      <c r="A229" s="1">
        <v>387</v>
      </c>
      <c r="B229" s="1" t="s">
        <v>490</v>
      </c>
      <c r="C229" s="2">
        <v>43563</v>
      </c>
      <c r="D229" s="1" t="s">
        <v>491</v>
      </c>
      <c r="E229" s="1" t="s">
        <v>492</v>
      </c>
      <c r="F229" s="1" t="s">
        <v>129</v>
      </c>
      <c r="G229" s="1">
        <v>50</v>
      </c>
      <c r="H229" s="1">
        <v>17</v>
      </c>
      <c r="I229" s="1" t="s">
        <v>498</v>
      </c>
      <c r="J229" s="1">
        <v>3</v>
      </c>
      <c r="K229" s="1">
        <v>-18.766946999999998</v>
      </c>
      <c r="L229" s="1">
        <v>46.869106000000002</v>
      </c>
      <c r="M229" s="1" t="s">
        <v>69</v>
      </c>
      <c r="N229" s="1">
        <v>0</v>
      </c>
      <c r="O229" s="1">
        <v>2.6272389999999999</v>
      </c>
      <c r="P229" s="1">
        <v>23.381664000000001</v>
      </c>
      <c r="Q229" s="1">
        <v>375000</v>
      </c>
      <c r="R229" s="1" t="s">
        <v>494</v>
      </c>
      <c r="S229" s="1" t="s">
        <v>71</v>
      </c>
      <c r="T229" s="1" t="s">
        <v>495</v>
      </c>
      <c r="U229" s="1" t="s">
        <v>182</v>
      </c>
      <c r="X229" s="1" t="s">
        <v>496</v>
      </c>
      <c r="Z229" s="1" t="s">
        <v>498</v>
      </c>
      <c r="AJ229" s="1" t="s">
        <v>76</v>
      </c>
      <c r="AL229" s="1">
        <v>25000000</v>
      </c>
      <c r="AM229" s="1" t="s">
        <v>78</v>
      </c>
      <c r="AN229" s="1" t="s">
        <v>4358</v>
      </c>
      <c r="AO229" s="1" t="s">
        <v>4334</v>
      </c>
      <c r="AS229" s="1">
        <v>1</v>
      </c>
      <c r="AU229" s="1">
        <v>1</v>
      </c>
      <c r="AY229" s="1">
        <v>1</v>
      </c>
      <c r="AZ229" s="1">
        <v>1</v>
      </c>
    </row>
    <row r="230" spans="1:57" x14ac:dyDescent="0.5">
      <c r="A230" s="1">
        <v>387</v>
      </c>
      <c r="B230" s="1" t="s">
        <v>490</v>
      </c>
      <c r="C230" s="2">
        <v>43563</v>
      </c>
      <c r="D230" s="1" t="s">
        <v>491</v>
      </c>
      <c r="E230" s="1" t="s">
        <v>492</v>
      </c>
      <c r="F230" s="1" t="s">
        <v>67</v>
      </c>
      <c r="G230" s="1">
        <v>50</v>
      </c>
      <c r="H230" s="1">
        <v>17</v>
      </c>
      <c r="I230" s="1" t="s">
        <v>82</v>
      </c>
      <c r="J230" s="1">
        <v>8</v>
      </c>
      <c r="K230" s="1">
        <v>15.221447</v>
      </c>
      <c r="L230" s="1">
        <v>-14.820880000000001</v>
      </c>
      <c r="M230" s="1" t="s">
        <v>69</v>
      </c>
      <c r="N230" s="1">
        <v>0</v>
      </c>
      <c r="O230" s="1">
        <v>2.6272389999999999</v>
      </c>
      <c r="P230" s="1">
        <v>23.381664000000001</v>
      </c>
      <c r="Q230" s="1">
        <v>1000000</v>
      </c>
      <c r="R230" s="1" t="s">
        <v>494</v>
      </c>
      <c r="S230" s="1" t="s">
        <v>71</v>
      </c>
      <c r="T230" s="1" t="s">
        <v>495</v>
      </c>
      <c r="U230" s="1" t="s">
        <v>182</v>
      </c>
      <c r="X230" s="1" t="s">
        <v>496</v>
      </c>
      <c r="Z230" s="1" t="s">
        <v>82</v>
      </c>
      <c r="AJ230" s="1" t="s">
        <v>76</v>
      </c>
      <c r="AL230" s="1">
        <v>25000000</v>
      </c>
      <c r="AM230" s="1" t="s">
        <v>78</v>
      </c>
      <c r="AN230" s="1" t="s">
        <v>4358</v>
      </c>
      <c r="AO230" s="1" t="s">
        <v>4334</v>
      </c>
      <c r="AS230" s="1">
        <v>1</v>
      </c>
      <c r="AU230" s="1">
        <v>1</v>
      </c>
      <c r="AY230" s="1">
        <v>1</v>
      </c>
      <c r="AZ230" s="1">
        <v>1</v>
      </c>
    </row>
    <row r="231" spans="1:57" x14ac:dyDescent="0.5">
      <c r="A231" s="1">
        <v>387</v>
      </c>
      <c r="B231" s="1" t="s">
        <v>490</v>
      </c>
      <c r="C231" s="2">
        <v>43563</v>
      </c>
      <c r="D231" s="1" t="s">
        <v>491</v>
      </c>
      <c r="E231" s="1" t="s">
        <v>492</v>
      </c>
      <c r="F231" s="1" t="s">
        <v>129</v>
      </c>
      <c r="G231" s="1">
        <v>50</v>
      </c>
      <c r="H231" s="1">
        <v>17</v>
      </c>
      <c r="I231" s="1" t="s">
        <v>82</v>
      </c>
      <c r="J231" s="1">
        <v>8</v>
      </c>
      <c r="K231" s="1">
        <v>15.221447</v>
      </c>
      <c r="L231" s="1">
        <v>-14.820880000000001</v>
      </c>
      <c r="M231" s="1" t="s">
        <v>69</v>
      </c>
      <c r="N231" s="1">
        <v>0</v>
      </c>
      <c r="O231" s="1">
        <v>2.6272389999999999</v>
      </c>
      <c r="P231" s="1">
        <v>23.381664000000001</v>
      </c>
      <c r="Q231" s="1">
        <v>1000000</v>
      </c>
      <c r="R231" s="1" t="s">
        <v>494</v>
      </c>
      <c r="S231" s="1" t="s">
        <v>71</v>
      </c>
      <c r="T231" s="1" t="s">
        <v>495</v>
      </c>
      <c r="U231" s="1" t="s">
        <v>182</v>
      </c>
      <c r="X231" s="1" t="s">
        <v>496</v>
      </c>
      <c r="Z231" s="1" t="s">
        <v>82</v>
      </c>
      <c r="AJ231" s="1" t="s">
        <v>76</v>
      </c>
      <c r="AL231" s="1">
        <v>25000000</v>
      </c>
      <c r="AM231" s="1" t="s">
        <v>78</v>
      </c>
      <c r="AN231" s="1" t="s">
        <v>4358</v>
      </c>
      <c r="AO231" s="1" t="s">
        <v>4334</v>
      </c>
      <c r="AS231" s="1">
        <v>1</v>
      </c>
      <c r="AU231" s="1">
        <v>1</v>
      </c>
      <c r="AY231" s="1">
        <v>1</v>
      </c>
      <c r="AZ231" s="1">
        <v>1</v>
      </c>
    </row>
    <row r="232" spans="1:57" x14ac:dyDescent="0.5">
      <c r="A232" s="1">
        <v>387</v>
      </c>
      <c r="B232" s="1" t="s">
        <v>490</v>
      </c>
      <c r="C232" s="2">
        <v>43563</v>
      </c>
      <c r="D232" s="1" t="s">
        <v>491</v>
      </c>
      <c r="E232" s="1" t="s">
        <v>492</v>
      </c>
      <c r="F232" s="1" t="s">
        <v>67</v>
      </c>
      <c r="G232" s="1">
        <v>50</v>
      </c>
      <c r="H232" s="1">
        <v>17</v>
      </c>
      <c r="I232" s="1" t="s">
        <v>499</v>
      </c>
      <c r="J232" s="1">
        <v>0.7</v>
      </c>
      <c r="K232" s="1">
        <v>-13.254308</v>
      </c>
      <c r="L232" s="1">
        <v>34.301524999999998</v>
      </c>
      <c r="M232" s="1" t="s">
        <v>69</v>
      </c>
      <c r="N232" s="1">
        <v>0</v>
      </c>
      <c r="O232" s="1">
        <v>2.6272389999999999</v>
      </c>
      <c r="P232" s="1">
        <v>23.381664000000001</v>
      </c>
      <c r="Q232" s="1">
        <v>87500</v>
      </c>
      <c r="R232" s="1" t="s">
        <v>494</v>
      </c>
      <c r="S232" s="1" t="s">
        <v>71</v>
      </c>
      <c r="T232" s="1" t="s">
        <v>495</v>
      </c>
      <c r="U232" s="1" t="s">
        <v>182</v>
      </c>
      <c r="X232" s="1" t="s">
        <v>496</v>
      </c>
      <c r="Z232" s="1" t="s">
        <v>499</v>
      </c>
      <c r="AJ232" s="1" t="s">
        <v>76</v>
      </c>
      <c r="AL232" s="1">
        <v>25000000</v>
      </c>
      <c r="AM232" s="1" t="s">
        <v>78</v>
      </c>
      <c r="AN232" s="1" t="s">
        <v>4358</v>
      </c>
      <c r="AO232" s="1" t="s">
        <v>4334</v>
      </c>
      <c r="AS232" s="1">
        <v>1</v>
      </c>
      <c r="AU232" s="1">
        <v>1</v>
      </c>
      <c r="AY232" s="1">
        <v>1</v>
      </c>
      <c r="AZ232" s="1">
        <v>1</v>
      </c>
    </row>
    <row r="233" spans="1:57" x14ac:dyDescent="0.5">
      <c r="A233" s="1">
        <v>387</v>
      </c>
      <c r="B233" s="1" t="s">
        <v>490</v>
      </c>
      <c r="C233" s="2">
        <v>43563</v>
      </c>
      <c r="D233" s="1" t="s">
        <v>491</v>
      </c>
      <c r="E233" s="1" t="s">
        <v>492</v>
      </c>
      <c r="F233" s="1" t="s">
        <v>129</v>
      </c>
      <c r="G233" s="1">
        <v>50</v>
      </c>
      <c r="H233" s="1">
        <v>17</v>
      </c>
      <c r="I233" s="1" t="s">
        <v>499</v>
      </c>
      <c r="J233" s="1">
        <v>0.7</v>
      </c>
      <c r="K233" s="1">
        <v>-13.254308</v>
      </c>
      <c r="L233" s="1">
        <v>34.301524999999998</v>
      </c>
      <c r="M233" s="1" t="s">
        <v>69</v>
      </c>
      <c r="N233" s="1">
        <v>0</v>
      </c>
      <c r="O233" s="1">
        <v>2.6272389999999999</v>
      </c>
      <c r="P233" s="1">
        <v>23.381664000000001</v>
      </c>
      <c r="Q233" s="1">
        <v>87500</v>
      </c>
      <c r="R233" s="1" t="s">
        <v>494</v>
      </c>
      <c r="S233" s="1" t="s">
        <v>71</v>
      </c>
      <c r="T233" s="1" t="s">
        <v>495</v>
      </c>
      <c r="U233" s="1" t="s">
        <v>182</v>
      </c>
      <c r="X233" s="1" t="s">
        <v>496</v>
      </c>
      <c r="Z233" s="1" t="s">
        <v>499</v>
      </c>
      <c r="AJ233" s="1" t="s">
        <v>76</v>
      </c>
      <c r="AL233" s="1">
        <v>25000000</v>
      </c>
      <c r="AM233" s="1" t="s">
        <v>78</v>
      </c>
      <c r="AN233" s="1" t="s">
        <v>4358</v>
      </c>
      <c r="AO233" s="1" t="s">
        <v>4334</v>
      </c>
      <c r="AS233" s="1">
        <v>1</v>
      </c>
      <c r="AU233" s="1">
        <v>1</v>
      </c>
      <c r="AY233" s="1">
        <v>1</v>
      </c>
      <c r="AZ233" s="1">
        <v>1</v>
      </c>
    </row>
    <row r="234" spans="1:57" x14ac:dyDescent="0.5">
      <c r="A234" s="1">
        <v>387</v>
      </c>
      <c r="B234" s="1" t="s">
        <v>490</v>
      </c>
      <c r="C234" s="2">
        <v>43563</v>
      </c>
      <c r="D234" s="1" t="s">
        <v>491</v>
      </c>
      <c r="E234" s="1" t="s">
        <v>492</v>
      </c>
      <c r="F234" s="1" t="s">
        <v>67</v>
      </c>
      <c r="G234" s="1">
        <v>50</v>
      </c>
      <c r="H234" s="1">
        <v>17</v>
      </c>
      <c r="I234" s="1" t="s">
        <v>500</v>
      </c>
      <c r="J234" s="1">
        <v>8</v>
      </c>
      <c r="K234" s="1">
        <v>51.19171</v>
      </c>
      <c r="L234" s="1">
        <v>7.0523000000000002E-2</v>
      </c>
      <c r="M234" s="1" t="s">
        <v>113</v>
      </c>
      <c r="N234" s="1">
        <v>0</v>
      </c>
      <c r="O234" s="1">
        <v>10.278548000000001</v>
      </c>
      <c r="P234" s="1">
        <v>102.006446</v>
      </c>
      <c r="Q234" s="1">
        <v>1000000</v>
      </c>
      <c r="R234" s="1" t="s">
        <v>494</v>
      </c>
      <c r="S234" s="1" t="s">
        <v>71</v>
      </c>
      <c r="T234" s="1" t="s">
        <v>495</v>
      </c>
      <c r="U234" s="1" t="s">
        <v>182</v>
      </c>
      <c r="X234" s="1" t="s">
        <v>496</v>
      </c>
      <c r="Z234" s="1" t="s">
        <v>500</v>
      </c>
      <c r="AJ234" s="1" t="s">
        <v>76</v>
      </c>
      <c r="AL234" s="1">
        <v>25000000</v>
      </c>
      <c r="AM234" s="1" t="s">
        <v>78</v>
      </c>
      <c r="AN234" s="1" t="s">
        <v>4358</v>
      </c>
      <c r="AO234" s="1" t="s">
        <v>4334</v>
      </c>
      <c r="AS234" s="1">
        <v>1</v>
      </c>
      <c r="AU234" s="1">
        <v>1</v>
      </c>
      <c r="AY234" s="1">
        <v>1</v>
      </c>
      <c r="AZ234" s="1">
        <v>1</v>
      </c>
    </row>
    <row r="235" spans="1:57" x14ac:dyDescent="0.5">
      <c r="A235" s="1">
        <v>387</v>
      </c>
      <c r="B235" s="1" t="s">
        <v>490</v>
      </c>
      <c r="C235" s="2">
        <v>43563</v>
      </c>
      <c r="D235" s="1" t="s">
        <v>491</v>
      </c>
      <c r="E235" s="1" t="s">
        <v>492</v>
      </c>
      <c r="F235" s="1" t="s">
        <v>129</v>
      </c>
      <c r="G235" s="1">
        <v>50</v>
      </c>
      <c r="H235" s="1">
        <v>17</v>
      </c>
      <c r="I235" s="1" t="s">
        <v>500</v>
      </c>
      <c r="J235" s="1">
        <v>8</v>
      </c>
      <c r="K235" s="1">
        <v>51.19171</v>
      </c>
      <c r="L235" s="1">
        <v>7.0523000000000002E-2</v>
      </c>
      <c r="M235" s="1" t="s">
        <v>113</v>
      </c>
      <c r="N235" s="1">
        <v>0</v>
      </c>
      <c r="O235" s="1">
        <v>10.278548000000001</v>
      </c>
      <c r="P235" s="1">
        <v>102.006446</v>
      </c>
      <c r="Q235" s="1">
        <v>1000000</v>
      </c>
      <c r="R235" s="1" t="s">
        <v>494</v>
      </c>
      <c r="S235" s="1" t="s">
        <v>71</v>
      </c>
      <c r="T235" s="1" t="s">
        <v>495</v>
      </c>
      <c r="U235" s="1" t="s">
        <v>182</v>
      </c>
      <c r="X235" s="1" t="s">
        <v>496</v>
      </c>
      <c r="Z235" s="1" t="s">
        <v>500</v>
      </c>
      <c r="AJ235" s="1" t="s">
        <v>76</v>
      </c>
      <c r="AL235" s="1">
        <v>25000000</v>
      </c>
      <c r="AM235" s="1" t="s">
        <v>78</v>
      </c>
      <c r="AN235" s="1" t="s">
        <v>4358</v>
      </c>
      <c r="AO235" s="1" t="s">
        <v>4334</v>
      </c>
      <c r="AS235" s="1">
        <v>1</v>
      </c>
      <c r="AU235" s="1">
        <v>1</v>
      </c>
      <c r="AY235" s="1">
        <v>1</v>
      </c>
      <c r="AZ235" s="1">
        <v>1</v>
      </c>
    </row>
    <row r="236" spans="1:57" x14ac:dyDescent="0.5">
      <c r="A236" s="1">
        <v>108</v>
      </c>
      <c r="B236" s="1" t="s">
        <v>501</v>
      </c>
      <c r="C236" s="2">
        <v>43514</v>
      </c>
      <c r="D236" s="1" t="s">
        <v>502</v>
      </c>
      <c r="E236" s="1" t="s">
        <v>503</v>
      </c>
      <c r="F236" s="1" t="s">
        <v>67</v>
      </c>
      <c r="G236" s="1">
        <v>100</v>
      </c>
      <c r="H236" s="1">
        <v>9</v>
      </c>
      <c r="I236" s="1" t="s">
        <v>221</v>
      </c>
      <c r="J236" s="1">
        <v>8.9499999999999993</v>
      </c>
      <c r="K236" s="1">
        <v>30.375319999999999</v>
      </c>
      <c r="L236" s="1">
        <v>69.345116000000004</v>
      </c>
      <c r="M236" s="1" t="s">
        <v>114</v>
      </c>
      <c r="N236" s="1">
        <v>0</v>
      </c>
      <c r="O236" s="1">
        <v>25.384855999999999</v>
      </c>
      <c r="P236" s="1">
        <v>68.458809000000002</v>
      </c>
      <c r="Q236" s="1">
        <v>6712500</v>
      </c>
      <c r="R236" s="1" t="s">
        <v>494</v>
      </c>
      <c r="S236" s="1" t="s">
        <v>71</v>
      </c>
      <c r="T236" s="1" t="s">
        <v>234</v>
      </c>
      <c r="U236" s="1" t="s">
        <v>182</v>
      </c>
      <c r="X236" s="1" t="s">
        <v>504</v>
      </c>
      <c r="Z236" s="1" t="s">
        <v>221</v>
      </c>
      <c r="AA236" s="1" t="s">
        <v>505</v>
      </c>
      <c r="AI236" s="1" t="s">
        <v>506</v>
      </c>
      <c r="AJ236" s="1" t="s">
        <v>76</v>
      </c>
      <c r="AK236" s="1" t="s">
        <v>507</v>
      </c>
      <c r="AL236" s="1">
        <v>75000000</v>
      </c>
      <c r="AM236" s="1" t="s">
        <v>78</v>
      </c>
      <c r="AN236" s="1" t="s">
        <v>4359</v>
      </c>
      <c r="AO236" s="1" t="s">
        <v>4334</v>
      </c>
      <c r="AS236" s="1">
        <v>1</v>
      </c>
      <c r="AU236" s="1">
        <v>1</v>
      </c>
      <c r="AY236" s="1">
        <v>1</v>
      </c>
      <c r="AZ236" s="1">
        <v>1</v>
      </c>
      <c r="BD236" s="1">
        <v>1</v>
      </c>
      <c r="BE236" s="1">
        <v>1</v>
      </c>
    </row>
    <row r="237" spans="1:57" x14ac:dyDescent="0.5">
      <c r="A237" s="1">
        <v>108</v>
      </c>
      <c r="B237" s="1" t="s">
        <v>501</v>
      </c>
      <c r="C237" s="2">
        <v>43514</v>
      </c>
      <c r="D237" s="1" t="s">
        <v>502</v>
      </c>
      <c r="E237" s="1" t="s">
        <v>503</v>
      </c>
      <c r="F237" s="1" t="s">
        <v>67</v>
      </c>
      <c r="G237" s="1">
        <v>100</v>
      </c>
      <c r="H237" s="1">
        <v>9</v>
      </c>
      <c r="I237" s="1" t="s">
        <v>139</v>
      </c>
      <c r="J237" s="1">
        <v>23.73</v>
      </c>
      <c r="K237" s="1">
        <v>9.1449999999999996</v>
      </c>
      <c r="L237" s="1">
        <v>40.489674000000001</v>
      </c>
      <c r="M237" s="1" t="s">
        <v>69</v>
      </c>
      <c r="N237" s="1">
        <v>0</v>
      </c>
      <c r="O237" s="1">
        <v>2.6272389999999999</v>
      </c>
      <c r="P237" s="1">
        <v>23.381664000000001</v>
      </c>
      <c r="Q237" s="1">
        <v>17797500</v>
      </c>
      <c r="R237" s="1" t="s">
        <v>494</v>
      </c>
      <c r="S237" s="1" t="s">
        <v>71</v>
      </c>
      <c r="T237" s="1" t="s">
        <v>234</v>
      </c>
      <c r="U237" s="1" t="s">
        <v>182</v>
      </c>
      <c r="X237" s="1" t="s">
        <v>504</v>
      </c>
      <c r="Z237" s="1" t="s">
        <v>139</v>
      </c>
      <c r="AA237" s="1" t="s">
        <v>505</v>
      </c>
      <c r="AI237" s="1" t="s">
        <v>506</v>
      </c>
      <c r="AJ237" s="1" t="s">
        <v>76</v>
      </c>
      <c r="AK237" s="1" t="s">
        <v>507</v>
      </c>
      <c r="AL237" s="1">
        <v>75000000</v>
      </c>
      <c r="AM237" s="1" t="s">
        <v>78</v>
      </c>
      <c r="AN237" s="1" t="s">
        <v>4359</v>
      </c>
      <c r="AO237" s="1" t="s">
        <v>4334</v>
      </c>
      <c r="AS237" s="1">
        <v>1</v>
      </c>
      <c r="AU237" s="1">
        <v>1</v>
      </c>
      <c r="AY237" s="1">
        <v>1</v>
      </c>
      <c r="AZ237" s="1">
        <v>1</v>
      </c>
      <c r="BD237" s="1">
        <v>1</v>
      </c>
      <c r="BE237" s="1">
        <v>1</v>
      </c>
    </row>
    <row r="238" spans="1:57" x14ac:dyDescent="0.5">
      <c r="A238" s="1">
        <v>108</v>
      </c>
      <c r="B238" s="1" t="s">
        <v>501</v>
      </c>
      <c r="C238" s="2">
        <v>43514</v>
      </c>
      <c r="D238" s="1" t="s">
        <v>502</v>
      </c>
      <c r="E238" s="1" t="s">
        <v>503</v>
      </c>
      <c r="F238" s="1" t="s">
        <v>67</v>
      </c>
      <c r="G238" s="1">
        <v>100</v>
      </c>
      <c r="H238" s="1">
        <v>9</v>
      </c>
      <c r="I238" s="1" t="s">
        <v>118</v>
      </c>
      <c r="J238" s="1">
        <v>3.61</v>
      </c>
      <c r="K238" s="1">
        <v>-6.4530960000000004</v>
      </c>
      <c r="L238" s="1">
        <v>34.894539000000002</v>
      </c>
      <c r="M238" s="1" t="s">
        <v>69</v>
      </c>
      <c r="N238" s="1">
        <v>0</v>
      </c>
      <c r="O238" s="1">
        <v>2.6272389999999999</v>
      </c>
      <c r="P238" s="1">
        <v>23.381664000000001</v>
      </c>
      <c r="Q238" s="1">
        <v>2707500</v>
      </c>
      <c r="R238" s="1" t="s">
        <v>494</v>
      </c>
      <c r="S238" s="1" t="s">
        <v>71</v>
      </c>
      <c r="T238" s="1" t="s">
        <v>234</v>
      </c>
      <c r="U238" s="1" t="s">
        <v>182</v>
      </c>
      <c r="X238" s="1" t="s">
        <v>504</v>
      </c>
      <c r="Z238" s="1" t="s">
        <v>118</v>
      </c>
      <c r="AA238" s="1" t="s">
        <v>505</v>
      </c>
      <c r="AI238" s="1" t="s">
        <v>506</v>
      </c>
      <c r="AJ238" s="1" t="s">
        <v>76</v>
      </c>
      <c r="AK238" s="1" t="s">
        <v>507</v>
      </c>
      <c r="AL238" s="1">
        <v>75000000</v>
      </c>
      <c r="AM238" s="1" t="s">
        <v>78</v>
      </c>
      <c r="AN238" s="1" t="s">
        <v>4359</v>
      </c>
      <c r="AO238" s="1" t="s">
        <v>4334</v>
      </c>
      <c r="AS238" s="1">
        <v>1</v>
      </c>
      <c r="AU238" s="1">
        <v>1</v>
      </c>
      <c r="AY238" s="1">
        <v>1</v>
      </c>
      <c r="AZ238" s="1">
        <v>1</v>
      </c>
      <c r="BD238" s="1">
        <v>1</v>
      </c>
      <c r="BE238" s="1">
        <v>1</v>
      </c>
    </row>
    <row r="239" spans="1:57" x14ac:dyDescent="0.5">
      <c r="A239" s="1">
        <v>108</v>
      </c>
      <c r="B239" s="1" t="s">
        <v>501</v>
      </c>
      <c r="C239" s="2">
        <v>43514</v>
      </c>
      <c r="D239" s="1" t="s">
        <v>502</v>
      </c>
      <c r="E239" s="1" t="s">
        <v>503</v>
      </c>
      <c r="F239" s="1" t="s">
        <v>67</v>
      </c>
      <c r="G239" s="1">
        <v>100</v>
      </c>
      <c r="H239" s="1">
        <v>9</v>
      </c>
      <c r="I239" s="1" t="s">
        <v>82</v>
      </c>
      <c r="J239" s="1">
        <v>4.05</v>
      </c>
      <c r="K239" s="1">
        <v>15.221447</v>
      </c>
      <c r="L239" s="1">
        <v>-14.820880000000001</v>
      </c>
      <c r="M239" s="1" t="s">
        <v>69</v>
      </c>
      <c r="N239" s="1">
        <v>0</v>
      </c>
      <c r="O239" s="1">
        <v>2.6272389999999999</v>
      </c>
      <c r="P239" s="1">
        <v>23.381664000000001</v>
      </c>
      <c r="Q239" s="1">
        <v>3037500</v>
      </c>
      <c r="R239" s="1" t="s">
        <v>494</v>
      </c>
      <c r="S239" s="1" t="s">
        <v>71</v>
      </c>
      <c r="T239" s="1" t="s">
        <v>234</v>
      </c>
      <c r="U239" s="1" t="s">
        <v>182</v>
      </c>
      <c r="X239" s="1" t="s">
        <v>504</v>
      </c>
      <c r="Z239" s="1" t="s">
        <v>82</v>
      </c>
      <c r="AA239" s="1" t="s">
        <v>505</v>
      </c>
      <c r="AI239" s="1" t="s">
        <v>506</v>
      </c>
      <c r="AJ239" s="1" t="s">
        <v>76</v>
      </c>
      <c r="AK239" s="1" t="s">
        <v>507</v>
      </c>
      <c r="AL239" s="1">
        <v>75000000</v>
      </c>
      <c r="AM239" s="1" t="s">
        <v>78</v>
      </c>
      <c r="AN239" s="1" t="s">
        <v>4359</v>
      </c>
      <c r="AO239" s="1" t="s">
        <v>4334</v>
      </c>
      <c r="AS239" s="1">
        <v>1</v>
      </c>
      <c r="AU239" s="1">
        <v>1</v>
      </c>
      <c r="AY239" s="1">
        <v>1</v>
      </c>
      <c r="AZ239" s="1">
        <v>1</v>
      </c>
      <c r="BD239" s="1">
        <v>1</v>
      </c>
      <c r="BE239" s="1">
        <v>1</v>
      </c>
    </row>
    <row r="240" spans="1:57" x14ac:dyDescent="0.5">
      <c r="A240" s="1">
        <v>108</v>
      </c>
      <c r="B240" s="1" t="s">
        <v>501</v>
      </c>
      <c r="C240" s="2">
        <v>43514</v>
      </c>
      <c r="D240" s="1" t="s">
        <v>502</v>
      </c>
      <c r="E240" s="1" t="s">
        <v>503</v>
      </c>
      <c r="F240" s="1" t="s">
        <v>67</v>
      </c>
      <c r="G240" s="1">
        <v>100</v>
      </c>
      <c r="H240" s="1">
        <v>9</v>
      </c>
      <c r="I240" s="1" t="s">
        <v>500</v>
      </c>
      <c r="J240" s="1">
        <v>5.7</v>
      </c>
      <c r="K240" s="1">
        <v>51.19171</v>
      </c>
      <c r="L240" s="1">
        <v>7.0523000000000002E-2</v>
      </c>
      <c r="M240" s="1" t="s">
        <v>113</v>
      </c>
      <c r="N240" s="1">
        <v>0</v>
      </c>
      <c r="O240" s="1">
        <v>10.278548000000001</v>
      </c>
      <c r="P240" s="1">
        <v>102.006446</v>
      </c>
      <c r="Q240" s="1">
        <v>4275000</v>
      </c>
      <c r="R240" s="1" t="s">
        <v>494</v>
      </c>
      <c r="S240" s="1" t="s">
        <v>71</v>
      </c>
      <c r="T240" s="1" t="s">
        <v>234</v>
      </c>
      <c r="U240" s="1" t="s">
        <v>182</v>
      </c>
      <c r="X240" s="1" t="s">
        <v>504</v>
      </c>
      <c r="Z240" s="1" t="s">
        <v>500</v>
      </c>
      <c r="AA240" s="1" t="s">
        <v>505</v>
      </c>
      <c r="AI240" s="1" t="s">
        <v>506</v>
      </c>
      <c r="AJ240" s="1" t="s">
        <v>76</v>
      </c>
      <c r="AK240" s="1" t="s">
        <v>507</v>
      </c>
      <c r="AL240" s="1">
        <v>75000000</v>
      </c>
      <c r="AM240" s="1" t="s">
        <v>78</v>
      </c>
      <c r="AN240" s="1" t="s">
        <v>4359</v>
      </c>
      <c r="AO240" s="1" t="s">
        <v>4334</v>
      </c>
      <c r="AS240" s="1">
        <v>1</v>
      </c>
      <c r="AU240" s="1">
        <v>1</v>
      </c>
      <c r="AY240" s="1">
        <v>1</v>
      </c>
      <c r="AZ240" s="1">
        <v>1</v>
      </c>
      <c r="BD240" s="1">
        <v>1</v>
      </c>
      <c r="BE240" s="1">
        <v>1</v>
      </c>
    </row>
    <row r="241" spans="1:64" x14ac:dyDescent="0.5">
      <c r="A241" s="1">
        <v>108</v>
      </c>
      <c r="B241" s="1" t="s">
        <v>501</v>
      </c>
      <c r="C241" s="2">
        <v>43514</v>
      </c>
      <c r="D241" s="1" t="s">
        <v>502</v>
      </c>
      <c r="E241" s="1" t="s">
        <v>503</v>
      </c>
      <c r="F241" s="1" t="s">
        <v>67</v>
      </c>
      <c r="G241" s="1">
        <v>100</v>
      </c>
      <c r="H241" s="1">
        <v>9</v>
      </c>
      <c r="I241" s="1" t="s">
        <v>493</v>
      </c>
      <c r="J241" s="1">
        <v>0.83</v>
      </c>
      <c r="K241" s="1">
        <v>-0.78927499999999995</v>
      </c>
      <c r="L241" s="1">
        <v>113.92132599999999</v>
      </c>
      <c r="M241" s="1" t="s">
        <v>113</v>
      </c>
      <c r="N241" s="1">
        <v>0</v>
      </c>
      <c r="O241" s="1">
        <v>10.278548000000001</v>
      </c>
      <c r="P241" s="1">
        <v>102.006446</v>
      </c>
      <c r="Q241" s="1">
        <v>622500</v>
      </c>
      <c r="R241" s="1" t="s">
        <v>494</v>
      </c>
      <c r="S241" s="1" t="s">
        <v>71</v>
      </c>
      <c r="T241" s="1" t="s">
        <v>234</v>
      </c>
      <c r="U241" s="1" t="s">
        <v>182</v>
      </c>
      <c r="X241" s="1" t="s">
        <v>504</v>
      </c>
      <c r="Z241" s="1" t="s">
        <v>493</v>
      </c>
      <c r="AA241" s="1" t="s">
        <v>505</v>
      </c>
      <c r="AI241" s="1" t="s">
        <v>506</v>
      </c>
      <c r="AJ241" s="1" t="s">
        <v>76</v>
      </c>
      <c r="AK241" s="1" t="s">
        <v>507</v>
      </c>
      <c r="AL241" s="1">
        <v>75000000</v>
      </c>
      <c r="AM241" s="1" t="s">
        <v>78</v>
      </c>
      <c r="AN241" s="1" t="s">
        <v>4359</v>
      </c>
      <c r="AO241" s="1" t="s">
        <v>4334</v>
      </c>
      <c r="AS241" s="1">
        <v>1</v>
      </c>
      <c r="AU241" s="1">
        <v>1</v>
      </c>
      <c r="AY241" s="1">
        <v>1</v>
      </c>
      <c r="AZ241" s="1">
        <v>1</v>
      </c>
      <c r="BD241" s="1">
        <v>1</v>
      </c>
      <c r="BE241" s="1">
        <v>1</v>
      </c>
    </row>
    <row r="242" spans="1:64" x14ac:dyDescent="0.5">
      <c r="A242" s="1">
        <v>108</v>
      </c>
      <c r="B242" s="1" t="s">
        <v>501</v>
      </c>
      <c r="C242" s="2">
        <v>43514</v>
      </c>
      <c r="D242" s="1" t="s">
        <v>502</v>
      </c>
      <c r="E242" s="1" t="s">
        <v>503</v>
      </c>
      <c r="F242" s="1" t="s">
        <v>67</v>
      </c>
      <c r="G242" s="1">
        <v>100</v>
      </c>
      <c r="H242" s="1">
        <v>9</v>
      </c>
      <c r="I242" s="1" t="s">
        <v>426</v>
      </c>
      <c r="J242" s="1">
        <v>5.91</v>
      </c>
      <c r="K242" s="1">
        <v>23.684994</v>
      </c>
      <c r="L242" s="1">
        <v>90.356330999999997</v>
      </c>
      <c r="M242" s="1" t="s">
        <v>114</v>
      </c>
      <c r="N242" s="1">
        <v>0</v>
      </c>
      <c r="O242" s="1">
        <v>25.384855999999999</v>
      </c>
      <c r="P242" s="1">
        <v>68.458809000000002</v>
      </c>
      <c r="Q242" s="1">
        <v>4432500</v>
      </c>
      <c r="R242" s="1" t="s">
        <v>494</v>
      </c>
      <c r="S242" s="1" t="s">
        <v>71</v>
      </c>
      <c r="T242" s="1" t="s">
        <v>234</v>
      </c>
      <c r="U242" s="1" t="s">
        <v>182</v>
      </c>
      <c r="X242" s="1" t="s">
        <v>504</v>
      </c>
      <c r="Z242" s="1" t="s">
        <v>426</v>
      </c>
      <c r="AA242" s="1" t="s">
        <v>505</v>
      </c>
      <c r="AI242" s="1" t="s">
        <v>506</v>
      </c>
      <c r="AJ242" s="1" t="s">
        <v>76</v>
      </c>
      <c r="AK242" s="1" t="s">
        <v>507</v>
      </c>
      <c r="AL242" s="1">
        <v>75000000</v>
      </c>
      <c r="AM242" s="1" t="s">
        <v>78</v>
      </c>
      <c r="AN242" s="1" t="s">
        <v>4359</v>
      </c>
      <c r="AO242" s="1" t="s">
        <v>4334</v>
      </c>
      <c r="AS242" s="1">
        <v>1</v>
      </c>
      <c r="AU242" s="1">
        <v>1</v>
      </c>
      <c r="AY242" s="1">
        <v>1</v>
      </c>
      <c r="AZ242" s="1">
        <v>1</v>
      </c>
      <c r="BD242" s="1">
        <v>1</v>
      </c>
      <c r="BE242" s="1">
        <v>1</v>
      </c>
    </row>
    <row r="243" spans="1:64" x14ac:dyDescent="0.5">
      <c r="A243" s="1">
        <v>108</v>
      </c>
      <c r="B243" s="1" t="s">
        <v>501</v>
      </c>
      <c r="C243" s="2">
        <v>43514</v>
      </c>
      <c r="D243" s="1" t="s">
        <v>502</v>
      </c>
      <c r="E243" s="1" t="s">
        <v>503</v>
      </c>
      <c r="F243" s="1" t="s">
        <v>67</v>
      </c>
      <c r="G243" s="1">
        <v>100</v>
      </c>
      <c r="H243" s="1">
        <v>9</v>
      </c>
      <c r="I243" s="1" t="s">
        <v>241</v>
      </c>
      <c r="J243" s="1">
        <v>18.25</v>
      </c>
      <c r="K243" s="1">
        <v>20.593682999999999</v>
      </c>
      <c r="L243" s="1">
        <v>78.962883000000005</v>
      </c>
      <c r="M243" s="1" t="s">
        <v>114</v>
      </c>
      <c r="N243" s="1">
        <v>0</v>
      </c>
      <c r="O243" s="1">
        <v>25.384855999999999</v>
      </c>
      <c r="P243" s="1">
        <v>68.458809000000002</v>
      </c>
      <c r="Q243" s="1">
        <v>13687500</v>
      </c>
      <c r="R243" s="1" t="s">
        <v>494</v>
      </c>
      <c r="S243" s="1" t="s">
        <v>71</v>
      </c>
      <c r="T243" s="1" t="s">
        <v>234</v>
      </c>
      <c r="U243" s="1" t="s">
        <v>182</v>
      </c>
      <c r="X243" s="1" t="s">
        <v>504</v>
      </c>
      <c r="Z243" s="1" t="s">
        <v>241</v>
      </c>
      <c r="AA243" s="1" t="s">
        <v>505</v>
      </c>
      <c r="AI243" s="1" t="s">
        <v>506</v>
      </c>
      <c r="AJ243" s="1" t="s">
        <v>76</v>
      </c>
      <c r="AK243" s="1" t="s">
        <v>507</v>
      </c>
      <c r="AL243" s="1">
        <v>75000000</v>
      </c>
      <c r="AM243" s="1" t="s">
        <v>78</v>
      </c>
      <c r="AN243" s="1" t="s">
        <v>4359</v>
      </c>
      <c r="AO243" s="1" t="s">
        <v>4334</v>
      </c>
      <c r="AS243" s="1">
        <v>1</v>
      </c>
      <c r="AU243" s="1">
        <v>1</v>
      </c>
      <c r="AY243" s="1">
        <v>1</v>
      </c>
      <c r="AZ243" s="1">
        <v>1</v>
      </c>
      <c r="BD243" s="1">
        <v>1</v>
      </c>
      <c r="BE243" s="1">
        <v>1</v>
      </c>
    </row>
    <row r="244" spans="1:64" x14ac:dyDescent="0.5">
      <c r="A244" s="1">
        <v>108</v>
      </c>
      <c r="B244" s="1" t="s">
        <v>501</v>
      </c>
      <c r="C244" s="2">
        <v>43514</v>
      </c>
      <c r="D244" s="1" t="s">
        <v>502</v>
      </c>
      <c r="E244" s="1" t="s">
        <v>503</v>
      </c>
      <c r="F244" s="1" t="s">
        <v>67</v>
      </c>
      <c r="G244" s="1">
        <v>100</v>
      </c>
      <c r="H244" s="1">
        <v>9</v>
      </c>
      <c r="I244" s="1" t="s">
        <v>220</v>
      </c>
      <c r="J244" s="1">
        <v>28.97</v>
      </c>
      <c r="K244" s="1">
        <v>-2.3559E-2</v>
      </c>
      <c r="L244" s="1">
        <v>37.906193000000002</v>
      </c>
      <c r="M244" s="1" t="s">
        <v>69</v>
      </c>
      <c r="N244" s="1">
        <v>0</v>
      </c>
      <c r="O244" s="1">
        <v>2.6272389999999999</v>
      </c>
      <c r="P244" s="1">
        <v>23.381664000000001</v>
      </c>
      <c r="Q244" s="1">
        <v>21727500</v>
      </c>
      <c r="R244" s="1" t="s">
        <v>494</v>
      </c>
      <c r="S244" s="1" t="s">
        <v>71</v>
      </c>
      <c r="T244" s="1" t="s">
        <v>234</v>
      </c>
      <c r="U244" s="1" t="s">
        <v>182</v>
      </c>
      <c r="X244" s="1" t="s">
        <v>504</v>
      </c>
      <c r="Z244" s="1" t="s">
        <v>220</v>
      </c>
      <c r="AA244" s="1" t="s">
        <v>505</v>
      </c>
      <c r="AI244" s="1" t="s">
        <v>506</v>
      </c>
      <c r="AJ244" s="1" t="s">
        <v>76</v>
      </c>
      <c r="AK244" s="1" t="s">
        <v>507</v>
      </c>
      <c r="AL244" s="1">
        <v>75000000</v>
      </c>
      <c r="AM244" s="1" t="s">
        <v>78</v>
      </c>
      <c r="AN244" s="1" t="s">
        <v>4359</v>
      </c>
      <c r="AO244" s="1" t="s">
        <v>4334</v>
      </c>
      <c r="AS244" s="1">
        <v>1</v>
      </c>
      <c r="AU244" s="1">
        <v>1</v>
      </c>
      <c r="AY244" s="1">
        <v>1</v>
      </c>
      <c r="AZ244" s="1">
        <v>1</v>
      </c>
      <c r="BD244" s="1">
        <v>1</v>
      </c>
      <c r="BE244" s="1">
        <v>1</v>
      </c>
    </row>
    <row r="245" spans="1:64" x14ac:dyDescent="0.5">
      <c r="A245" s="1">
        <v>487</v>
      </c>
      <c r="B245" s="1" t="s">
        <v>508</v>
      </c>
      <c r="C245" s="2">
        <v>43440</v>
      </c>
      <c r="D245" s="1" t="s">
        <v>509</v>
      </c>
      <c r="E245" s="1" t="s">
        <v>510</v>
      </c>
      <c r="F245" s="1" t="s">
        <v>262</v>
      </c>
      <c r="G245" s="1">
        <v>25</v>
      </c>
      <c r="H245" s="1">
        <v>1</v>
      </c>
      <c r="I245" s="1" t="s">
        <v>155</v>
      </c>
      <c r="J245" s="1">
        <v>100</v>
      </c>
      <c r="K245" s="1">
        <v>-25.97325</v>
      </c>
      <c r="L245" s="1">
        <v>32.572029999999998</v>
      </c>
      <c r="M245" s="1" t="s">
        <v>69</v>
      </c>
      <c r="N245" s="1">
        <v>0</v>
      </c>
      <c r="O245" s="1">
        <v>2.6272389999999999</v>
      </c>
      <c r="P245" s="1">
        <v>23.381664000000001</v>
      </c>
      <c r="Q245" s="1">
        <v>4500000</v>
      </c>
      <c r="R245" s="1" t="s">
        <v>511</v>
      </c>
      <c r="S245" s="1" t="s">
        <v>71</v>
      </c>
      <c r="T245" s="1" t="s">
        <v>512</v>
      </c>
      <c r="U245" s="1" t="s">
        <v>182</v>
      </c>
      <c r="X245" s="1" t="s">
        <v>236</v>
      </c>
      <c r="Z245" s="1" t="s">
        <v>155</v>
      </c>
      <c r="AA245" s="1" t="s">
        <v>513</v>
      </c>
      <c r="AJ245" s="1" t="s">
        <v>76</v>
      </c>
      <c r="AK245" s="1" t="s">
        <v>514</v>
      </c>
      <c r="AL245" s="1">
        <v>18000000</v>
      </c>
      <c r="AM245" s="1" t="s">
        <v>78</v>
      </c>
      <c r="AN245" s="1" t="s">
        <v>4360</v>
      </c>
      <c r="AO245" s="1" t="s">
        <v>4336</v>
      </c>
    </row>
    <row r="246" spans="1:64" x14ac:dyDescent="0.5">
      <c r="A246" s="1">
        <v>487</v>
      </c>
      <c r="B246" s="1" t="s">
        <v>508</v>
      </c>
      <c r="C246" s="2">
        <v>43440</v>
      </c>
      <c r="D246" s="1" t="s">
        <v>509</v>
      </c>
      <c r="E246" s="1" t="s">
        <v>510</v>
      </c>
      <c r="F246" s="1" t="s">
        <v>283</v>
      </c>
      <c r="G246" s="1">
        <v>75</v>
      </c>
      <c r="H246" s="1">
        <v>1</v>
      </c>
      <c r="I246" s="1" t="s">
        <v>155</v>
      </c>
      <c r="J246" s="1">
        <v>100</v>
      </c>
      <c r="K246" s="1">
        <v>-25.97325</v>
      </c>
      <c r="L246" s="1">
        <v>32.572029999999998</v>
      </c>
      <c r="M246" s="1" t="s">
        <v>69</v>
      </c>
      <c r="N246" s="1">
        <v>0</v>
      </c>
      <c r="O246" s="1">
        <v>2.6272389999999999</v>
      </c>
      <c r="P246" s="1">
        <v>23.381664000000001</v>
      </c>
      <c r="Q246" s="1">
        <v>13500000</v>
      </c>
      <c r="R246" s="1" t="s">
        <v>511</v>
      </c>
      <c r="S246" s="1" t="s">
        <v>71</v>
      </c>
      <c r="T246" s="1" t="s">
        <v>512</v>
      </c>
      <c r="U246" s="1" t="s">
        <v>182</v>
      </c>
      <c r="X246" s="1" t="s">
        <v>236</v>
      </c>
      <c r="Z246" s="1" t="s">
        <v>155</v>
      </c>
      <c r="AA246" s="1" t="s">
        <v>513</v>
      </c>
      <c r="AJ246" s="1" t="s">
        <v>76</v>
      </c>
      <c r="AK246" s="1" t="s">
        <v>514</v>
      </c>
      <c r="AL246" s="1">
        <v>18000000</v>
      </c>
      <c r="AM246" s="1" t="s">
        <v>78</v>
      </c>
      <c r="AN246" s="1" t="s">
        <v>4360</v>
      </c>
      <c r="AO246" s="1" t="s">
        <v>4336</v>
      </c>
    </row>
    <row r="247" spans="1:64" x14ac:dyDescent="0.5">
      <c r="A247" s="1">
        <v>612</v>
      </c>
      <c r="B247" s="1" t="s">
        <v>515</v>
      </c>
      <c r="C247" s="2">
        <v>43579</v>
      </c>
      <c r="D247" s="1" t="s">
        <v>516</v>
      </c>
      <c r="E247" s="1" t="s">
        <v>517</v>
      </c>
      <c r="F247" s="1" t="s">
        <v>129</v>
      </c>
      <c r="G247" s="1">
        <v>30</v>
      </c>
      <c r="H247" s="1">
        <v>1</v>
      </c>
      <c r="I247" s="1" t="s">
        <v>493</v>
      </c>
      <c r="J247" s="1">
        <v>100</v>
      </c>
      <c r="K247" s="1">
        <v>-0.78927499999999995</v>
      </c>
      <c r="L247" s="1">
        <v>113.92132599999999</v>
      </c>
      <c r="M247" s="1" t="s">
        <v>113</v>
      </c>
      <c r="N247" s="1">
        <v>0</v>
      </c>
      <c r="O247" s="1">
        <v>10.278548000000001</v>
      </c>
      <c r="P247" s="1">
        <v>102.006446</v>
      </c>
      <c r="Q247" s="1">
        <v>2400000</v>
      </c>
      <c r="R247" s="1" t="s">
        <v>287</v>
      </c>
      <c r="S247" s="1" t="s">
        <v>91</v>
      </c>
      <c r="T247" s="1" t="s">
        <v>234</v>
      </c>
      <c r="U247" s="1" t="s">
        <v>182</v>
      </c>
      <c r="W247" s="1" t="s">
        <v>183</v>
      </c>
      <c r="X247" s="1" t="s">
        <v>518</v>
      </c>
      <c r="Z247" s="1" t="s">
        <v>493</v>
      </c>
      <c r="AA247" s="1" t="s">
        <v>519</v>
      </c>
      <c r="AJ247" s="1" t="s">
        <v>76</v>
      </c>
      <c r="AK247" s="1" t="s">
        <v>520</v>
      </c>
      <c r="AL247" s="1">
        <v>8000000</v>
      </c>
      <c r="AM247" s="1" t="s">
        <v>78</v>
      </c>
      <c r="AN247" s="1" t="s">
        <v>4361</v>
      </c>
      <c r="AO247" s="1" t="s">
        <v>4362</v>
      </c>
      <c r="AS247" s="1">
        <v>1</v>
      </c>
      <c r="AU247" s="1">
        <v>1</v>
      </c>
      <c r="AV247" s="1">
        <v>1</v>
      </c>
      <c r="AW247" s="1">
        <v>1</v>
      </c>
      <c r="AX247" s="1">
        <v>1</v>
      </c>
    </row>
    <row r="248" spans="1:64" x14ac:dyDescent="0.5">
      <c r="A248" s="1">
        <v>612</v>
      </c>
      <c r="B248" s="1" t="s">
        <v>515</v>
      </c>
      <c r="C248" s="2">
        <v>43579</v>
      </c>
      <c r="D248" s="1" t="s">
        <v>516</v>
      </c>
      <c r="E248" s="1" t="s">
        <v>517</v>
      </c>
      <c r="F248" s="1" t="s">
        <v>98</v>
      </c>
      <c r="G248" s="1">
        <v>60</v>
      </c>
      <c r="H248" s="1">
        <v>1</v>
      </c>
      <c r="I248" s="1" t="s">
        <v>493</v>
      </c>
      <c r="J248" s="1">
        <v>100</v>
      </c>
      <c r="K248" s="1">
        <v>-0.78927499999999995</v>
      </c>
      <c r="L248" s="1">
        <v>113.92132599999999</v>
      </c>
      <c r="M248" s="1" t="s">
        <v>113</v>
      </c>
      <c r="N248" s="1">
        <v>0</v>
      </c>
      <c r="O248" s="1">
        <v>10.278548000000001</v>
      </c>
      <c r="P248" s="1">
        <v>102.006446</v>
      </c>
      <c r="Q248" s="1">
        <v>4800000</v>
      </c>
      <c r="R248" s="1" t="s">
        <v>287</v>
      </c>
      <c r="S248" s="1" t="s">
        <v>91</v>
      </c>
      <c r="T248" s="1" t="s">
        <v>234</v>
      </c>
      <c r="U248" s="1" t="s">
        <v>182</v>
      </c>
      <c r="W248" s="1" t="s">
        <v>183</v>
      </c>
      <c r="X248" s="1" t="s">
        <v>518</v>
      </c>
      <c r="Z248" s="1" t="s">
        <v>493</v>
      </c>
      <c r="AA248" s="1" t="s">
        <v>519</v>
      </c>
      <c r="AJ248" s="1" t="s">
        <v>76</v>
      </c>
      <c r="AK248" s="1" t="s">
        <v>520</v>
      </c>
      <c r="AL248" s="1">
        <v>8000000</v>
      </c>
      <c r="AM248" s="1" t="s">
        <v>78</v>
      </c>
      <c r="AN248" s="1" t="s">
        <v>4361</v>
      </c>
      <c r="AO248" s="1" t="s">
        <v>4362</v>
      </c>
      <c r="AS248" s="1">
        <v>1</v>
      </c>
      <c r="AU248" s="1">
        <v>1</v>
      </c>
      <c r="AV248" s="1">
        <v>1</v>
      </c>
      <c r="AW248" s="1">
        <v>1</v>
      </c>
      <c r="AX248" s="1">
        <v>1</v>
      </c>
    </row>
    <row r="249" spans="1:64" x14ac:dyDescent="0.5">
      <c r="A249" s="1">
        <v>612</v>
      </c>
      <c r="B249" s="1" t="s">
        <v>515</v>
      </c>
      <c r="C249" s="2">
        <v>43579</v>
      </c>
      <c r="D249" s="1" t="s">
        <v>516</v>
      </c>
      <c r="E249" s="1" t="s">
        <v>517</v>
      </c>
      <c r="F249" s="1" t="s">
        <v>291</v>
      </c>
      <c r="G249" s="1">
        <v>10</v>
      </c>
      <c r="H249" s="1">
        <v>1</v>
      </c>
      <c r="I249" s="1" t="s">
        <v>493</v>
      </c>
      <c r="J249" s="1">
        <v>100</v>
      </c>
      <c r="K249" s="1">
        <v>-0.78927499999999995</v>
      </c>
      <c r="L249" s="1">
        <v>113.92132599999999</v>
      </c>
      <c r="M249" s="1" t="s">
        <v>113</v>
      </c>
      <c r="N249" s="1">
        <v>0</v>
      </c>
      <c r="O249" s="1">
        <v>10.278548000000001</v>
      </c>
      <c r="P249" s="1">
        <v>102.006446</v>
      </c>
      <c r="Q249" s="1">
        <v>800000</v>
      </c>
      <c r="R249" s="1" t="s">
        <v>287</v>
      </c>
      <c r="S249" s="1" t="s">
        <v>91</v>
      </c>
      <c r="T249" s="1" t="s">
        <v>234</v>
      </c>
      <c r="U249" s="1" t="s">
        <v>182</v>
      </c>
      <c r="W249" s="1" t="s">
        <v>183</v>
      </c>
      <c r="X249" s="1" t="s">
        <v>518</v>
      </c>
      <c r="Z249" s="1" t="s">
        <v>493</v>
      </c>
      <c r="AA249" s="1" t="s">
        <v>519</v>
      </c>
      <c r="AJ249" s="1" t="s">
        <v>76</v>
      </c>
      <c r="AK249" s="1" t="s">
        <v>520</v>
      </c>
      <c r="AL249" s="1">
        <v>8000000</v>
      </c>
      <c r="AM249" s="1" t="s">
        <v>78</v>
      </c>
      <c r="AN249" s="1" t="s">
        <v>4361</v>
      </c>
      <c r="AO249" s="1" t="s">
        <v>4362</v>
      </c>
      <c r="AS249" s="1">
        <v>1</v>
      </c>
      <c r="AU249" s="1">
        <v>1</v>
      </c>
      <c r="AV249" s="1">
        <v>1</v>
      </c>
      <c r="AW249" s="1">
        <v>1</v>
      </c>
      <c r="AX249" s="1">
        <v>1</v>
      </c>
    </row>
    <row r="250" spans="1:64" x14ac:dyDescent="0.5">
      <c r="A250" s="1">
        <v>650</v>
      </c>
      <c r="B250" s="1" t="s">
        <v>521</v>
      </c>
      <c r="C250" s="2">
        <v>43572</v>
      </c>
      <c r="D250" s="1" t="s">
        <v>522</v>
      </c>
      <c r="E250" s="1" t="s">
        <v>523</v>
      </c>
      <c r="F250" s="1" t="s">
        <v>283</v>
      </c>
      <c r="G250" s="1">
        <v>50</v>
      </c>
      <c r="H250" s="1">
        <v>1</v>
      </c>
      <c r="I250" s="1" t="s">
        <v>225</v>
      </c>
      <c r="J250" s="1">
        <v>100</v>
      </c>
      <c r="K250" s="1">
        <v>-16.290154000000001</v>
      </c>
      <c r="L250" s="1">
        <v>-63.588653999999998</v>
      </c>
      <c r="M250" s="1" t="s">
        <v>84</v>
      </c>
      <c r="N250" s="1">
        <v>0</v>
      </c>
      <c r="O250" s="1">
        <v>-15.623037</v>
      </c>
      <c r="P250" s="1">
        <v>-59.0625</v>
      </c>
      <c r="R250" s="1" t="s">
        <v>524</v>
      </c>
      <c r="S250" s="1" t="s">
        <v>71</v>
      </c>
      <c r="T250" s="1" t="s">
        <v>525</v>
      </c>
      <c r="X250" s="1" t="s">
        <v>236</v>
      </c>
      <c r="Z250" s="1" t="s">
        <v>225</v>
      </c>
      <c r="AJ250" s="1" t="s">
        <v>76</v>
      </c>
      <c r="AM250" s="1" t="s">
        <v>78</v>
      </c>
    </row>
    <row r="251" spans="1:64" x14ac:dyDescent="0.5">
      <c r="A251" s="1">
        <v>650</v>
      </c>
      <c r="B251" s="1" t="s">
        <v>521</v>
      </c>
      <c r="C251" s="2">
        <v>43572</v>
      </c>
      <c r="D251" s="1" t="s">
        <v>522</v>
      </c>
      <c r="E251" s="1" t="s">
        <v>523</v>
      </c>
      <c r="F251" s="1" t="s">
        <v>67</v>
      </c>
      <c r="G251" s="1">
        <v>50</v>
      </c>
      <c r="H251" s="1">
        <v>1</v>
      </c>
      <c r="I251" s="1" t="s">
        <v>225</v>
      </c>
      <c r="J251" s="1">
        <v>100</v>
      </c>
      <c r="K251" s="1">
        <v>-16.290154000000001</v>
      </c>
      <c r="L251" s="1">
        <v>-63.588653999999998</v>
      </c>
      <c r="M251" s="1" t="s">
        <v>84</v>
      </c>
      <c r="N251" s="1">
        <v>0</v>
      </c>
      <c r="O251" s="1">
        <v>-15.623037</v>
      </c>
      <c r="P251" s="1">
        <v>-59.0625</v>
      </c>
      <c r="R251" s="1" t="s">
        <v>524</v>
      </c>
      <c r="S251" s="1" t="s">
        <v>71</v>
      </c>
      <c r="T251" s="1" t="s">
        <v>525</v>
      </c>
      <c r="X251" s="1" t="s">
        <v>236</v>
      </c>
      <c r="Z251" s="1" t="s">
        <v>225</v>
      </c>
      <c r="AJ251" s="1" t="s">
        <v>76</v>
      </c>
      <c r="AM251" s="1" t="s">
        <v>78</v>
      </c>
    </row>
    <row r="252" spans="1:64" x14ac:dyDescent="0.5">
      <c r="A252" s="1">
        <v>127</v>
      </c>
      <c r="B252" s="1" t="s">
        <v>526</v>
      </c>
      <c r="C252" s="2">
        <v>43514</v>
      </c>
      <c r="D252" s="1" t="s">
        <v>527</v>
      </c>
      <c r="E252" s="1" t="s">
        <v>528</v>
      </c>
      <c r="F252" s="1" t="s">
        <v>128</v>
      </c>
      <c r="G252" s="1">
        <v>50</v>
      </c>
      <c r="H252" s="1">
        <v>3</v>
      </c>
      <c r="I252" s="1" t="s">
        <v>156</v>
      </c>
      <c r="J252" s="1">
        <v>33.33</v>
      </c>
      <c r="K252" s="1">
        <v>17.570692000000001</v>
      </c>
      <c r="L252" s="1">
        <v>-3.9961660000000001</v>
      </c>
      <c r="M252" s="1" t="s">
        <v>69</v>
      </c>
      <c r="N252" s="1">
        <v>0</v>
      </c>
      <c r="O252" s="1">
        <v>2.6272389999999999</v>
      </c>
      <c r="P252" s="1">
        <v>23.381664000000001</v>
      </c>
      <c r="Q252" s="1">
        <v>3333000</v>
      </c>
      <c r="R252" s="1" t="s">
        <v>529</v>
      </c>
      <c r="S252" s="1" t="s">
        <v>71</v>
      </c>
      <c r="T252" s="1" t="s">
        <v>530</v>
      </c>
      <c r="U252" s="1" t="s">
        <v>73</v>
      </c>
      <c r="X252" s="1" t="s">
        <v>531</v>
      </c>
      <c r="Y252" s="1" t="s">
        <v>532</v>
      </c>
      <c r="Z252" s="1" t="s">
        <v>156</v>
      </c>
      <c r="AA252" s="1" t="s">
        <v>533</v>
      </c>
      <c r="AI252" s="1" t="s">
        <v>380</v>
      </c>
      <c r="AJ252" s="1" t="s">
        <v>76</v>
      </c>
      <c r="AK252" s="1" t="s">
        <v>534</v>
      </c>
      <c r="AL252" s="1">
        <v>20000000</v>
      </c>
      <c r="AM252" s="1" t="s">
        <v>78</v>
      </c>
      <c r="AN252" s="1" t="s">
        <v>4363</v>
      </c>
      <c r="AO252" s="1" t="s">
        <v>4321</v>
      </c>
      <c r="AP252" s="1">
        <v>2069861</v>
      </c>
      <c r="AQ252" s="1">
        <v>1898485</v>
      </c>
      <c r="AR252" s="1" t="s">
        <v>535</v>
      </c>
      <c r="AS252" s="1">
        <v>1</v>
      </c>
      <c r="AT252" s="1">
        <v>1</v>
      </c>
      <c r="AU252" s="1">
        <v>1</v>
      </c>
      <c r="AV252" s="1">
        <v>1</v>
      </c>
      <c r="AZ252" s="1">
        <v>1</v>
      </c>
      <c r="BL252" s="1" t="s">
        <v>536</v>
      </c>
    </row>
    <row r="253" spans="1:64" x14ac:dyDescent="0.5">
      <c r="A253" s="1">
        <v>127</v>
      </c>
      <c r="B253" s="1" t="s">
        <v>526</v>
      </c>
      <c r="C253" s="2">
        <v>43514</v>
      </c>
      <c r="D253" s="1" t="s">
        <v>527</v>
      </c>
      <c r="E253" s="1" t="s">
        <v>528</v>
      </c>
      <c r="F253" s="1" t="s">
        <v>129</v>
      </c>
      <c r="G253" s="1">
        <v>50</v>
      </c>
      <c r="H253" s="1">
        <v>3</v>
      </c>
      <c r="I253" s="1" t="s">
        <v>156</v>
      </c>
      <c r="J253" s="1">
        <v>33.33</v>
      </c>
      <c r="K253" s="1">
        <v>17.570692000000001</v>
      </c>
      <c r="L253" s="1">
        <v>-3.9961660000000001</v>
      </c>
      <c r="M253" s="1" t="s">
        <v>69</v>
      </c>
      <c r="N253" s="1">
        <v>0</v>
      </c>
      <c r="O253" s="1">
        <v>2.6272389999999999</v>
      </c>
      <c r="P253" s="1">
        <v>23.381664000000001</v>
      </c>
      <c r="Q253" s="1">
        <v>3333000</v>
      </c>
      <c r="R253" s="1" t="s">
        <v>529</v>
      </c>
      <c r="S253" s="1" t="s">
        <v>71</v>
      </c>
      <c r="T253" s="1" t="s">
        <v>530</v>
      </c>
      <c r="U253" s="1" t="s">
        <v>73</v>
      </c>
      <c r="X253" s="1" t="s">
        <v>531</v>
      </c>
      <c r="Y253" s="1" t="s">
        <v>532</v>
      </c>
      <c r="Z253" s="1" t="s">
        <v>156</v>
      </c>
      <c r="AA253" s="1" t="s">
        <v>533</v>
      </c>
      <c r="AI253" s="1" t="s">
        <v>380</v>
      </c>
      <c r="AJ253" s="1" t="s">
        <v>76</v>
      </c>
      <c r="AK253" s="1" t="s">
        <v>534</v>
      </c>
      <c r="AL253" s="1">
        <v>20000000</v>
      </c>
      <c r="AM253" s="1" t="s">
        <v>78</v>
      </c>
      <c r="AN253" s="1" t="s">
        <v>4363</v>
      </c>
      <c r="AO253" s="1" t="s">
        <v>4321</v>
      </c>
      <c r="AP253" s="1">
        <v>2069861</v>
      </c>
      <c r="AQ253" s="1">
        <v>1898485</v>
      </c>
      <c r="AR253" s="1" t="s">
        <v>535</v>
      </c>
      <c r="AS253" s="1">
        <v>1</v>
      </c>
      <c r="AT253" s="1">
        <v>1</v>
      </c>
      <c r="AU253" s="1">
        <v>1</v>
      </c>
      <c r="AV253" s="1">
        <v>1</v>
      </c>
      <c r="AZ253" s="1">
        <v>1</v>
      </c>
      <c r="BL253" s="1" t="s">
        <v>536</v>
      </c>
    </row>
    <row r="254" spans="1:64" x14ac:dyDescent="0.5">
      <c r="A254" s="1">
        <v>127</v>
      </c>
      <c r="B254" s="1" t="s">
        <v>526</v>
      </c>
      <c r="C254" s="2">
        <v>43514</v>
      </c>
      <c r="D254" s="1" t="s">
        <v>527</v>
      </c>
      <c r="E254" s="1" t="s">
        <v>528</v>
      </c>
      <c r="F254" s="1" t="s">
        <v>128</v>
      </c>
      <c r="G254" s="1">
        <v>50</v>
      </c>
      <c r="H254" s="1">
        <v>3</v>
      </c>
      <c r="I254" s="1" t="s">
        <v>426</v>
      </c>
      <c r="J254" s="1">
        <v>33.340000000000003</v>
      </c>
      <c r="K254" s="1">
        <v>23.684994</v>
      </c>
      <c r="L254" s="1">
        <v>90.356330999999997</v>
      </c>
      <c r="M254" s="1" t="s">
        <v>114</v>
      </c>
      <c r="N254" s="1">
        <v>0</v>
      </c>
      <c r="O254" s="1">
        <v>25.384855999999999</v>
      </c>
      <c r="P254" s="1">
        <v>68.458809000000002</v>
      </c>
      <c r="Q254" s="1">
        <v>3334000</v>
      </c>
      <c r="R254" s="1" t="s">
        <v>529</v>
      </c>
      <c r="S254" s="1" t="s">
        <v>71</v>
      </c>
      <c r="T254" s="1" t="s">
        <v>530</v>
      </c>
      <c r="U254" s="1" t="s">
        <v>73</v>
      </c>
      <c r="X254" s="1" t="s">
        <v>531</v>
      </c>
      <c r="Y254" s="1" t="s">
        <v>532</v>
      </c>
      <c r="Z254" s="1" t="s">
        <v>426</v>
      </c>
      <c r="AA254" s="1" t="s">
        <v>533</v>
      </c>
      <c r="AI254" s="1" t="s">
        <v>380</v>
      </c>
      <c r="AJ254" s="1" t="s">
        <v>76</v>
      </c>
      <c r="AK254" s="1" t="s">
        <v>534</v>
      </c>
      <c r="AL254" s="1">
        <v>20000000</v>
      </c>
      <c r="AM254" s="1" t="s">
        <v>78</v>
      </c>
      <c r="AN254" s="1" t="s">
        <v>4363</v>
      </c>
      <c r="AO254" s="1" t="s">
        <v>4321</v>
      </c>
      <c r="AP254" s="1">
        <v>2069861</v>
      </c>
      <c r="AQ254" s="1">
        <v>1898485</v>
      </c>
      <c r="AR254" s="1" t="s">
        <v>535</v>
      </c>
      <c r="AS254" s="1">
        <v>1</v>
      </c>
      <c r="AT254" s="1">
        <v>1</v>
      </c>
      <c r="AU254" s="1">
        <v>1</v>
      </c>
      <c r="AV254" s="1">
        <v>1</v>
      </c>
      <c r="AZ254" s="1">
        <v>1</v>
      </c>
      <c r="BL254" s="1" t="s">
        <v>536</v>
      </c>
    </row>
    <row r="255" spans="1:64" x14ac:dyDescent="0.5">
      <c r="A255" s="1">
        <v>127</v>
      </c>
      <c r="B255" s="1" t="s">
        <v>526</v>
      </c>
      <c r="C255" s="2">
        <v>43514</v>
      </c>
      <c r="D255" s="1" t="s">
        <v>527</v>
      </c>
      <c r="E255" s="1" t="s">
        <v>528</v>
      </c>
      <c r="F255" s="1" t="s">
        <v>129</v>
      </c>
      <c r="G255" s="1">
        <v>50</v>
      </c>
      <c r="H255" s="1">
        <v>3</v>
      </c>
      <c r="I255" s="1" t="s">
        <v>426</v>
      </c>
      <c r="J255" s="1">
        <v>33.340000000000003</v>
      </c>
      <c r="K255" s="1">
        <v>23.684994</v>
      </c>
      <c r="L255" s="1">
        <v>90.356330999999997</v>
      </c>
      <c r="M255" s="1" t="s">
        <v>114</v>
      </c>
      <c r="N255" s="1">
        <v>0</v>
      </c>
      <c r="O255" s="1">
        <v>25.384855999999999</v>
      </c>
      <c r="P255" s="1">
        <v>68.458809000000002</v>
      </c>
      <c r="Q255" s="1">
        <v>3334000</v>
      </c>
      <c r="R255" s="1" t="s">
        <v>529</v>
      </c>
      <c r="S255" s="1" t="s">
        <v>71</v>
      </c>
      <c r="T255" s="1" t="s">
        <v>530</v>
      </c>
      <c r="U255" s="1" t="s">
        <v>73</v>
      </c>
      <c r="X255" s="1" t="s">
        <v>531</v>
      </c>
      <c r="Y255" s="1" t="s">
        <v>532</v>
      </c>
      <c r="Z255" s="1" t="s">
        <v>426</v>
      </c>
      <c r="AA255" s="1" t="s">
        <v>533</v>
      </c>
      <c r="AI255" s="1" t="s">
        <v>380</v>
      </c>
      <c r="AJ255" s="1" t="s">
        <v>76</v>
      </c>
      <c r="AK255" s="1" t="s">
        <v>534</v>
      </c>
      <c r="AL255" s="1">
        <v>20000000</v>
      </c>
      <c r="AM255" s="1" t="s">
        <v>78</v>
      </c>
      <c r="AN255" s="1" t="s">
        <v>4363</v>
      </c>
      <c r="AO255" s="1" t="s">
        <v>4321</v>
      </c>
      <c r="AP255" s="1">
        <v>2069861</v>
      </c>
      <c r="AQ255" s="1">
        <v>1898485</v>
      </c>
      <c r="AR255" s="1" t="s">
        <v>535</v>
      </c>
      <c r="AS255" s="1">
        <v>1</v>
      </c>
      <c r="AT255" s="1">
        <v>1</v>
      </c>
      <c r="AU255" s="1">
        <v>1</v>
      </c>
      <c r="AV255" s="1">
        <v>1</v>
      </c>
      <c r="AZ255" s="1">
        <v>1</v>
      </c>
      <c r="BL255" s="1" t="s">
        <v>536</v>
      </c>
    </row>
    <row r="256" spans="1:64" x14ac:dyDescent="0.5">
      <c r="A256" s="1">
        <v>127</v>
      </c>
      <c r="B256" s="1" t="s">
        <v>526</v>
      </c>
      <c r="C256" s="2">
        <v>43514</v>
      </c>
      <c r="D256" s="1" t="s">
        <v>527</v>
      </c>
      <c r="E256" s="1" t="s">
        <v>528</v>
      </c>
      <c r="F256" s="1" t="s">
        <v>128</v>
      </c>
      <c r="G256" s="1">
        <v>50</v>
      </c>
      <c r="H256" s="1">
        <v>3</v>
      </c>
      <c r="I256" s="1" t="s">
        <v>139</v>
      </c>
      <c r="J256" s="1">
        <v>33.33</v>
      </c>
      <c r="K256" s="1">
        <v>9.1449999999999996</v>
      </c>
      <c r="L256" s="1">
        <v>40.489674000000001</v>
      </c>
      <c r="M256" s="1" t="s">
        <v>69</v>
      </c>
      <c r="N256" s="1">
        <v>0</v>
      </c>
      <c r="O256" s="1">
        <v>2.6272389999999999</v>
      </c>
      <c r="P256" s="1">
        <v>23.381664000000001</v>
      </c>
      <c r="Q256" s="1">
        <v>3333000</v>
      </c>
      <c r="R256" s="1" t="s">
        <v>529</v>
      </c>
      <c r="S256" s="1" t="s">
        <v>71</v>
      </c>
      <c r="T256" s="1" t="s">
        <v>530</v>
      </c>
      <c r="U256" s="1" t="s">
        <v>73</v>
      </c>
      <c r="X256" s="1" t="s">
        <v>531</v>
      </c>
      <c r="Y256" s="1" t="s">
        <v>532</v>
      </c>
      <c r="Z256" s="1" t="s">
        <v>139</v>
      </c>
      <c r="AA256" s="1" t="s">
        <v>533</v>
      </c>
      <c r="AI256" s="1" t="s">
        <v>380</v>
      </c>
      <c r="AJ256" s="1" t="s">
        <v>76</v>
      </c>
      <c r="AK256" s="1" t="s">
        <v>534</v>
      </c>
      <c r="AL256" s="1">
        <v>20000000</v>
      </c>
      <c r="AM256" s="1" t="s">
        <v>78</v>
      </c>
      <c r="AN256" s="1" t="s">
        <v>4363</v>
      </c>
      <c r="AO256" s="1" t="s">
        <v>4321</v>
      </c>
      <c r="AP256" s="1">
        <v>2069861</v>
      </c>
      <c r="AQ256" s="1">
        <v>1898485</v>
      </c>
      <c r="AR256" s="1" t="s">
        <v>535</v>
      </c>
      <c r="AS256" s="1">
        <v>1</v>
      </c>
      <c r="AT256" s="1">
        <v>1</v>
      </c>
      <c r="AU256" s="1">
        <v>1</v>
      </c>
      <c r="AV256" s="1">
        <v>1</v>
      </c>
      <c r="AZ256" s="1">
        <v>1</v>
      </c>
      <c r="BL256" s="1" t="s">
        <v>536</v>
      </c>
    </row>
    <row r="257" spans="1:64" x14ac:dyDescent="0.5">
      <c r="A257" s="1">
        <v>127</v>
      </c>
      <c r="B257" s="1" t="s">
        <v>526</v>
      </c>
      <c r="C257" s="2">
        <v>43514</v>
      </c>
      <c r="D257" s="1" t="s">
        <v>527</v>
      </c>
      <c r="E257" s="1" t="s">
        <v>528</v>
      </c>
      <c r="F257" s="1" t="s">
        <v>129</v>
      </c>
      <c r="G257" s="1">
        <v>50</v>
      </c>
      <c r="H257" s="1">
        <v>3</v>
      </c>
      <c r="I257" s="1" t="s">
        <v>139</v>
      </c>
      <c r="J257" s="1">
        <v>33.33</v>
      </c>
      <c r="K257" s="1">
        <v>9.1449999999999996</v>
      </c>
      <c r="L257" s="1">
        <v>40.489674000000001</v>
      </c>
      <c r="M257" s="1" t="s">
        <v>69</v>
      </c>
      <c r="N257" s="1">
        <v>0</v>
      </c>
      <c r="O257" s="1">
        <v>2.6272389999999999</v>
      </c>
      <c r="P257" s="1">
        <v>23.381664000000001</v>
      </c>
      <c r="Q257" s="1">
        <v>3333000</v>
      </c>
      <c r="R257" s="1" t="s">
        <v>529</v>
      </c>
      <c r="S257" s="1" t="s">
        <v>71</v>
      </c>
      <c r="T257" s="1" t="s">
        <v>530</v>
      </c>
      <c r="U257" s="1" t="s">
        <v>73</v>
      </c>
      <c r="X257" s="1" t="s">
        <v>531</v>
      </c>
      <c r="Y257" s="1" t="s">
        <v>532</v>
      </c>
      <c r="Z257" s="1" t="s">
        <v>139</v>
      </c>
      <c r="AA257" s="1" t="s">
        <v>533</v>
      </c>
      <c r="AI257" s="1" t="s">
        <v>380</v>
      </c>
      <c r="AJ257" s="1" t="s">
        <v>76</v>
      </c>
      <c r="AK257" s="1" t="s">
        <v>534</v>
      </c>
      <c r="AL257" s="1">
        <v>20000000</v>
      </c>
      <c r="AM257" s="1" t="s">
        <v>78</v>
      </c>
      <c r="AN257" s="1" t="s">
        <v>4363</v>
      </c>
      <c r="AO257" s="1" t="s">
        <v>4321</v>
      </c>
      <c r="AP257" s="1">
        <v>2069861</v>
      </c>
      <c r="AQ257" s="1">
        <v>1898485</v>
      </c>
      <c r="AR257" s="1" t="s">
        <v>535</v>
      </c>
      <c r="AS257" s="1">
        <v>1</v>
      </c>
      <c r="AT257" s="1">
        <v>1</v>
      </c>
      <c r="AU257" s="1">
        <v>1</v>
      </c>
      <c r="AV257" s="1">
        <v>1</v>
      </c>
      <c r="AZ257" s="1">
        <v>1</v>
      </c>
      <c r="BL257" s="1" t="s">
        <v>536</v>
      </c>
    </row>
    <row r="258" spans="1:64" x14ac:dyDescent="0.5">
      <c r="A258" s="1">
        <v>396</v>
      </c>
      <c r="B258" s="1" t="s">
        <v>537</v>
      </c>
      <c r="C258" s="2">
        <v>43357</v>
      </c>
      <c r="D258" s="1" t="s">
        <v>538</v>
      </c>
      <c r="F258" s="1" t="s">
        <v>129</v>
      </c>
      <c r="G258" s="1">
        <v>20</v>
      </c>
      <c r="H258" s="1">
        <v>3</v>
      </c>
      <c r="I258" s="1" t="s">
        <v>426</v>
      </c>
      <c r="J258" s="1">
        <v>33.340000000000003</v>
      </c>
      <c r="K258" s="1">
        <v>23.684994</v>
      </c>
      <c r="L258" s="1">
        <v>90.356330999999997</v>
      </c>
      <c r="M258" s="1" t="s">
        <v>114</v>
      </c>
      <c r="N258" s="1">
        <v>0</v>
      </c>
      <c r="O258" s="1">
        <v>25.384855999999999</v>
      </c>
      <c r="P258" s="1">
        <v>68.458809000000002</v>
      </c>
      <c r="Q258" s="1">
        <v>20703.41</v>
      </c>
      <c r="R258" s="1" t="s">
        <v>253</v>
      </c>
      <c r="S258" s="1" t="s">
        <v>71</v>
      </c>
      <c r="T258" s="1" t="s">
        <v>539</v>
      </c>
      <c r="U258" s="1" t="s">
        <v>540</v>
      </c>
      <c r="X258" s="1" t="s">
        <v>541</v>
      </c>
      <c r="Z258" s="1" t="s">
        <v>426</v>
      </c>
      <c r="AA258" s="1" t="s">
        <v>542</v>
      </c>
      <c r="AJ258" s="1" t="s">
        <v>76</v>
      </c>
      <c r="AL258" s="1">
        <v>310489.07</v>
      </c>
      <c r="AM258" s="1" t="s">
        <v>78</v>
      </c>
      <c r="AN258" s="1" t="s">
        <v>4364</v>
      </c>
      <c r="AO258" s="1" t="s">
        <v>4365</v>
      </c>
    </row>
    <row r="259" spans="1:64" x14ac:dyDescent="0.5">
      <c r="A259" s="1">
        <v>396</v>
      </c>
      <c r="B259" s="1" t="s">
        <v>537</v>
      </c>
      <c r="C259" s="2">
        <v>43357</v>
      </c>
      <c r="D259" s="1" t="s">
        <v>538</v>
      </c>
      <c r="F259" s="1" t="s">
        <v>206</v>
      </c>
      <c r="G259" s="1">
        <v>20</v>
      </c>
      <c r="H259" s="1">
        <v>3</v>
      </c>
      <c r="I259" s="1" t="s">
        <v>426</v>
      </c>
      <c r="J259" s="1">
        <v>33.340000000000003</v>
      </c>
      <c r="K259" s="1">
        <v>23.684994</v>
      </c>
      <c r="L259" s="1">
        <v>90.356330999999997</v>
      </c>
      <c r="M259" s="1" t="s">
        <v>114</v>
      </c>
      <c r="N259" s="1">
        <v>0</v>
      </c>
      <c r="O259" s="1">
        <v>25.384855999999999</v>
      </c>
      <c r="P259" s="1">
        <v>68.458809000000002</v>
      </c>
      <c r="Q259" s="1">
        <v>20703.41</v>
      </c>
      <c r="R259" s="1" t="s">
        <v>253</v>
      </c>
      <c r="S259" s="1" t="s">
        <v>71</v>
      </c>
      <c r="T259" s="1" t="s">
        <v>539</v>
      </c>
      <c r="U259" s="1" t="s">
        <v>540</v>
      </c>
      <c r="X259" s="1" t="s">
        <v>541</v>
      </c>
      <c r="Z259" s="1" t="s">
        <v>426</v>
      </c>
      <c r="AA259" s="1" t="s">
        <v>542</v>
      </c>
      <c r="AJ259" s="1" t="s">
        <v>76</v>
      </c>
      <c r="AL259" s="1">
        <v>310489.07</v>
      </c>
      <c r="AM259" s="1" t="s">
        <v>78</v>
      </c>
      <c r="AN259" s="1" t="s">
        <v>4364</v>
      </c>
      <c r="AO259" s="1" t="s">
        <v>4365</v>
      </c>
    </row>
    <row r="260" spans="1:64" x14ac:dyDescent="0.5">
      <c r="A260" s="1">
        <v>396</v>
      </c>
      <c r="B260" s="1" t="s">
        <v>537</v>
      </c>
      <c r="C260" s="2">
        <v>43357</v>
      </c>
      <c r="D260" s="1" t="s">
        <v>538</v>
      </c>
      <c r="F260" s="1" t="s">
        <v>237</v>
      </c>
      <c r="G260" s="1">
        <v>20</v>
      </c>
      <c r="H260" s="1">
        <v>3</v>
      </c>
      <c r="I260" s="1" t="s">
        <v>426</v>
      </c>
      <c r="J260" s="1">
        <v>33.340000000000003</v>
      </c>
      <c r="K260" s="1">
        <v>23.684994</v>
      </c>
      <c r="L260" s="1">
        <v>90.356330999999997</v>
      </c>
      <c r="M260" s="1" t="s">
        <v>114</v>
      </c>
      <c r="N260" s="1">
        <v>0</v>
      </c>
      <c r="O260" s="1">
        <v>25.384855999999999</v>
      </c>
      <c r="P260" s="1">
        <v>68.458809000000002</v>
      </c>
      <c r="Q260" s="1">
        <v>20703.41</v>
      </c>
      <c r="R260" s="1" t="s">
        <v>253</v>
      </c>
      <c r="S260" s="1" t="s">
        <v>71</v>
      </c>
      <c r="T260" s="1" t="s">
        <v>539</v>
      </c>
      <c r="U260" s="1" t="s">
        <v>540</v>
      </c>
      <c r="X260" s="1" t="s">
        <v>541</v>
      </c>
      <c r="Z260" s="1" t="s">
        <v>426</v>
      </c>
      <c r="AA260" s="1" t="s">
        <v>542</v>
      </c>
      <c r="AJ260" s="1" t="s">
        <v>76</v>
      </c>
      <c r="AL260" s="1">
        <v>310489.07</v>
      </c>
      <c r="AM260" s="1" t="s">
        <v>78</v>
      </c>
      <c r="AN260" s="1" t="s">
        <v>4364</v>
      </c>
      <c r="AO260" s="1" t="s">
        <v>4365</v>
      </c>
    </row>
    <row r="261" spans="1:64" x14ac:dyDescent="0.5">
      <c r="A261" s="1">
        <v>396</v>
      </c>
      <c r="B261" s="1" t="s">
        <v>537</v>
      </c>
      <c r="C261" s="2">
        <v>43357</v>
      </c>
      <c r="D261" s="1" t="s">
        <v>538</v>
      </c>
      <c r="F261" s="1" t="s">
        <v>67</v>
      </c>
      <c r="G261" s="1">
        <v>20</v>
      </c>
      <c r="H261" s="1">
        <v>3</v>
      </c>
      <c r="I261" s="1" t="s">
        <v>426</v>
      </c>
      <c r="J261" s="1">
        <v>33.340000000000003</v>
      </c>
      <c r="K261" s="1">
        <v>23.684994</v>
      </c>
      <c r="L261" s="1">
        <v>90.356330999999997</v>
      </c>
      <c r="M261" s="1" t="s">
        <v>114</v>
      </c>
      <c r="N261" s="1">
        <v>0</v>
      </c>
      <c r="O261" s="1">
        <v>25.384855999999999</v>
      </c>
      <c r="P261" s="1">
        <v>68.458809000000002</v>
      </c>
      <c r="Q261" s="1">
        <v>20703.41</v>
      </c>
      <c r="R261" s="1" t="s">
        <v>253</v>
      </c>
      <c r="S261" s="1" t="s">
        <v>71</v>
      </c>
      <c r="T261" s="1" t="s">
        <v>539</v>
      </c>
      <c r="U261" s="1" t="s">
        <v>540</v>
      </c>
      <c r="X261" s="1" t="s">
        <v>541</v>
      </c>
      <c r="Z261" s="1" t="s">
        <v>426</v>
      </c>
      <c r="AA261" s="1" t="s">
        <v>542</v>
      </c>
      <c r="AJ261" s="1" t="s">
        <v>76</v>
      </c>
      <c r="AL261" s="1">
        <v>310489.07</v>
      </c>
      <c r="AM261" s="1" t="s">
        <v>78</v>
      </c>
      <c r="AN261" s="1" t="s">
        <v>4364</v>
      </c>
      <c r="AO261" s="1" t="s">
        <v>4365</v>
      </c>
    </row>
    <row r="262" spans="1:64" x14ac:dyDescent="0.5">
      <c r="A262" s="1">
        <v>396</v>
      </c>
      <c r="B262" s="1" t="s">
        <v>537</v>
      </c>
      <c r="C262" s="2">
        <v>43357</v>
      </c>
      <c r="D262" s="1" t="s">
        <v>538</v>
      </c>
      <c r="F262" s="1" t="s">
        <v>291</v>
      </c>
      <c r="G262" s="1">
        <v>20</v>
      </c>
      <c r="H262" s="1">
        <v>3</v>
      </c>
      <c r="I262" s="1" t="s">
        <v>426</v>
      </c>
      <c r="J262" s="1">
        <v>33.340000000000003</v>
      </c>
      <c r="K262" s="1">
        <v>23.684994</v>
      </c>
      <c r="L262" s="1">
        <v>90.356330999999997</v>
      </c>
      <c r="M262" s="1" t="s">
        <v>114</v>
      </c>
      <c r="N262" s="1">
        <v>0</v>
      </c>
      <c r="O262" s="1">
        <v>25.384855999999999</v>
      </c>
      <c r="P262" s="1">
        <v>68.458809000000002</v>
      </c>
      <c r="Q262" s="1">
        <v>20703.41</v>
      </c>
      <c r="R262" s="1" t="s">
        <v>253</v>
      </c>
      <c r="S262" s="1" t="s">
        <v>71</v>
      </c>
      <c r="T262" s="1" t="s">
        <v>539</v>
      </c>
      <c r="U262" s="1" t="s">
        <v>540</v>
      </c>
      <c r="X262" s="1" t="s">
        <v>541</v>
      </c>
      <c r="Z262" s="1" t="s">
        <v>426</v>
      </c>
      <c r="AA262" s="1" t="s">
        <v>542</v>
      </c>
      <c r="AJ262" s="1" t="s">
        <v>76</v>
      </c>
      <c r="AL262" s="1">
        <v>310489.07</v>
      </c>
      <c r="AM262" s="1" t="s">
        <v>78</v>
      </c>
      <c r="AN262" s="1" t="s">
        <v>4364</v>
      </c>
      <c r="AO262" s="1" t="s">
        <v>4365</v>
      </c>
    </row>
    <row r="263" spans="1:64" x14ac:dyDescent="0.5">
      <c r="A263" s="1">
        <v>396</v>
      </c>
      <c r="B263" s="1" t="s">
        <v>537</v>
      </c>
      <c r="C263" s="2">
        <v>43357</v>
      </c>
      <c r="D263" s="1" t="s">
        <v>538</v>
      </c>
      <c r="F263" s="1" t="s">
        <v>129</v>
      </c>
      <c r="G263" s="1">
        <v>20</v>
      </c>
      <c r="H263" s="1">
        <v>3</v>
      </c>
      <c r="I263" s="1" t="s">
        <v>156</v>
      </c>
      <c r="J263" s="1">
        <v>33.33</v>
      </c>
      <c r="K263" s="1">
        <v>17.570692000000001</v>
      </c>
      <c r="L263" s="1">
        <v>-3.9961660000000001</v>
      </c>
      <c r="M263" s="1" t="s">
        <v>69</v>
      </c>
      <c r="N263" s="1">
        <v>0</v>
      </c>
      <c r="O263" s="1">
        <v>2.6272389999999999</v>
      </c>
      <c r="P263" s="1">
        <v>23.381664000000001</v>
      </c>
      <c r="Q263" s="1">
        <v>20697.2</v>
      </c>
      <c r="R263" s="1" t="s">
        <v>253</v>
      </c>
      <c r="S263" s="1" t="s">
        <v>71</v>
      </c>
      <c r="T263" s="1" t="s">
        <v>539</v>
      </c>
      <c r="U263" s="1" t="s">
        <v>540</v>
      </c>
      <c r="X263" s="1" t="s">
        <v>541</v>
      </c>
      <c r="Z263" s="1" t="s">
        <v>156</v>
      </c>
      <c r="AA263" s="1" t="s">
        <v>542</v>
      </c>
      <c r="AJ263" s="1" t="s">
        <v>76</v>
      </c>
      <c r="AL263" s="1">
        <v>310489.07</v>
      </c>
      <c r="AM263" s="1" t="s">
        <v>78</v>
      </c>
      <c r="AN263" s="1" t="s">
        <v>4364</v>
      </c>
      <c r="AO263" s="1" t="s">
        <v>4365</v>
      </c>
    </row>
    <row r="264" spans="1:64" x14ac:dyDescent="0.5">
      <c r="A264" s="1">
        <v>396</v>
      </c>
      <c r="B264" s="1" t="s">
        <v>537</v>
      </c>
      <c r="C264" s="2">
        <v>43357</v>
      </c>
      <c r="D264" s="1" t="s">
        <v>538</v>
      </c>
      <c r="F264" s="1" t="s">
        <v>206</v>
      </c>
      <c r="G264" s="1">
        <v>20</v>
      </c>
      <c r="H264" s="1">
        <v>3</v>
      </c>
      <c r="I264" s="1" t="s">
        <v>156</v>
      </c>
      <c r="J264" s="1">
        <v>33.33</v>
      </c>
      <c r="K264" s="1">
        <v>17.570692000000001</v>
      </c>
      <c r="L264" s="1">
        <v>-3.9961660000000001</v>
      </c>
      <c r="M264" s="1" t="s">
        <v>69</v>
      </c>
      <c r="N264" s="1">
        <v>0</v>
      </c>
      <c r="O264" s="1">
        <v>2.6272389999999999</v>
      </c>
      <c r="P264" s="1">
        <v>23.381664000000001</v>
      </c>
      <c r="Q264" s="1">
        <v>20697.2</v>
      </c>
      <c r="R264" s="1" t="s">
        <v>253</v>
      </c>
      <c r="S264" s="1" t="s">
        <v>71</v>
      </c>
      <c r="T264" s="1" t="s">
        <v>539</v>
      </c>
      <c r="U264" s="1" t="s">
        <v>540</v>
      </c>
      <c r="X264" s="1" t="s">
        <v>541</v>
      </c>
      <c r="Z264" s="1" t="s">
        <v>156</v>
      </c>
      <c r="AA264" s="1" t="s">
        <v>542</v>
      </c>
      <c r="AJ264" s="1" t="s">
        <v>76</v>
      </c>
      <c r="AL264" s="1">
        <v>310489.07</v>
      </c>
      <c r="AM264" s="1" t="s">
        <v>78</v>
      </c>
      <c r="AN264" s="1" t="s">
        <v>4364</v>
      </c>
      <c r="AO264" s="1" t="s">
        <v>4365</v>
      </c>
    </row>
    <row r="265" spans="1:64" x14ac:dyDescent="0.5">
      <c r="A265" s="1">
        <v>396</v>
      </c>
      <c r="B265" s="1" t="s">
        <v>537</v>
      </c>
      <c r="C265" s="2">
        <v>43357</v>
      </c>
      <c r="D265" s="1" t="s">
        <v>538</v>
      </c>
      <c r="F265" s="1" t="s">
        <v>237</v>
      </c>
      <c r="G265" s="1">
        <v>20</v>
      </c>
      <c r="H265" s="1">
        <v>3</v>
      </c>
      <c r="I265" s="1" t="s">
        <v>156</v>
      </c>
      <c r="J265" s="1">
        <v>33.33</v>
      </c>
      <c r="K265" s="1">
        <v>17.570692000000001</v>
      </c>
      <c r="L265" s="1">
        <v>-3.9961660000000001</v>
      </c>
      <c r="M265" s="1" t="s">
        <v>69</v>
      </c>
      <c r="N265" s="1">
        <v>0</v>
      </c>
      <c r="O265" s="1">
        <v>2.6272389999999999</v>
      </c>
      <c r="P265" s="1">
        <v>23.381664000000001</v>
      </c>
      <c r="Q265" s="1">
        <v>20697.2</v>
      </c>
      <c r="R265" s="1" t="s">
        <v>253</v>
      </c>
      <c r="S265" s="1" t="s">
        <v>71</v>
      </c>
      <c r="T265" s="1" t="s">
        <v>539</v>
      </c>
      <c r="U265" s="1" t="s">
        <v>540</v>
      </c>
      <c r="X265" s="1" t="s">
        <v>541</v>
      </c>
      <c r="Z265" s="1" t="s">
        <v>156</v>
      </c>
      <c r="AA265" s="1" t="s">
        <v>542</v>
      </c>
      <c r="AJ265" s="1" t="s">
        <v>76</v>
      </c>
      <c r="AL265" s="1">
        <v>310489.07</v>
      </c>
      <c r="AM265" s="1" t="s">
        <v>78</v>
      </c>
      <c r="AN265" s="1" t="s">
        <v>4364</v>
      </c>
      <c r="AO265" s="1" t="s">
        <v>4365</v>
      </c>
    </row>
    <row r="266" spans="1:64" x14ac:dyDescent="0.5">
      <c r="A266" s="1">
        <v>396</v>
      </c>
      <c r="B266" s="1" t="s">
        <v>537</v>
      </c>
      <c r="C266" s="2">
        <v>43357</v>
      </c>
      <c r="D266" s="1" t="s">
        <v>538</v>
      </c>
      <c r="F266" s="1" t="s">
        <v>67</v>
      </c>
      <c r="G266" s="1">
        <v>20</v>
      </c>
      <c r="H266" s="1">
        <v>3</v>
      </c>
      <c r="I266" s="1" t="s">
        <v>156</v>
      </c>
      <c r="J266" s="1">
        <v>33.33</v>
      </c>
      <c r="K266" s="1">
        <v>17.570692000000001</v>
      </c>
      <c r="L266" s="1">
        <v>-3.9961660000000001</v>
      </c>
      <c r="M266" s="1" t="s">
        <v>69</v>
      </c>
      <c r="N266" s="1">
        <v>0</v>
      </c>
      <c r="O266" s="1">
        <v>2.6272389999999999</v>
      </c>
      <c r="P266" s="1">
        <v>23.381664000000001</v>
      </c>
      <c r="Q266" s="1">
        <v>20697.2</v>
      </c>
      <c r="R266" s="1" t="s">
        <v>253</v>
      </c>
      <c r="S266" s="1" t="s">
        <v>71</v>
      </c>
      <c r="T266" s="1" t="s">
        <v>539</v>
      </c>
      <c r="U266" s="1" t="s">
        <v>540</v>
      </c>
      <c r="X266" s="1" t="s">
        <v>541</v>
      </c>
      <c r="Z266" s="1" t="s">
        <v>156</v>
      </c>
      <c r="AA266" s="1" t="s">
        <v>542</v>
      </c>
      <c r="AJ266" s="1" t="s">
        <v>76</v>
      </c>
      <c r="AL266" s="1">
        <v>310489.07</v>
      </c>
      <c r="AM266" s="1" t="s">
        <v>78</v>
      </c>
      <c r="AN266" s="1" t="s">
        <v>4364</v>
      </c>
      <c r="AO266" s="1" t="s">
        <v>4365</v>
      </c>
    </row>
    <row r="267" spans="1:64" x14ac:dyDescent="0.5">
      <c r="A267" s="1">
        <v>396</v>
      </c>
      <c r="B267" s="1" t="s">
        <v>537</v>
      </c>
      <c r="C267" s="2">
        <v>43357</v>
      </c>
      <c r="D267" s="1" t="s">
        <v>538</v>
      </c>
      <c r="F267" s="1" t="s">
        <v>291</v>
      </c>
      <c r="G267" s="1">
        <v>20</v>
      </c>
      <c r="H267" s="1">
        <v>3</v>
      </c>
      <c r="I267" s="1" t="s">
        <v>156</v>
      </c>
      <c r="J267" s="1">
        <v>33.33</v>
      </c>
      <c r="K267" s="1">
        <v>17.570692000000001</v>
      </c>
      <c r="L267" s="1">
        <v>-3.9961660000000001</v>
      </c>
      <c r="M267" s="1" t="s">
        <v>69</v>
      </c>
      <c r="N267" s="1">
        <v>0</v>
      </c>
      <c r="O267" s="1">
        <v>2.6272389999999999</v>
      </c>
      <c r="P267" s="1">
        <v>23.381664000000001</v>
      </c>
      <c r="Q267" s="1">
        <v>20697.2</v>
      </c>
      <c r="R267" s="1" t="s">
        <v>253</v>
      </c>
      <c r="S267" s="1" t="s">
        <v>71</v>
      </c>
      <c r="T267" s="1" t="s">
        <v>539</v>
      </c>
      <c r="U267" s="1" t="s">
        <v>540</v>
      </c>
      <c r="X267" s="1" t="s">
        <v>541</v>
      </c>
      <c r="Z267" s="1" t="s">
        <v>156</v>
      </c>
      <c r="AA267" s="1" t="s">
        <v>542</v>
      </c>
      <c r="AJ267" s="1" t="s">
        <v>76</v>
      </c>
      <c r="AL267" s="1">
        <v>310489.07</v>
      </c>
      <c r="AM267" s="1" t="s">
        <v>78</v>
      </c>
      <c r="AN267" s="1" t="s">
        <v>4364</v>
      </c>
      <c r="AO267" s="1" t="s">
        <v>4365</v>
      </c>
    </row>
    <row r="268" spans="1:64" x14ac:dyDescent="0.5">
      <c r="A268" s="1">
        <v>396</v>
      </c>
      <c r="B268" s="1" t="s">
        <v>537</v>
      </c>
      <c r="C268" s="2">
        <v>43357</v>
      </c>
      <c r="D268" s="1" t="s">
        <v>538</v>
      </c>
      <c r="F268" s="1" t="s">
        <v>129</v>
      </c>
      <c r="G268" s="1">
        <v>20</v>
      </c>
      <c r="H268" s="1">
        <v>3</v>
      </c>
      <c r="I268" s="1" t="s">
        <v>139</v>
      </c>
      <c r="J268" s="1">
        <v>33.33</v>
      </c>
      <c r="K268" s="1">
        <v>9.1449999999999996</v>
      </c>
      <c r="L268" s="1">
        <v>40.489674000000001</v>
      </c>
      <c r="M268" s="1" t="s">
        <v>69</v>
      </c>
      <c r="N268" s="1">
        <v>0</v>
      </c>
      <c r="O268" s="1">
        <v>2.6272389999999999</v>
      </c>
      <c r="P268" s="1">
        <v>23.381664000000001</v>
      </c>
      <c r="Q268" s="1">
        <v>20697.2</v>
      </c>
      <c r="R268" s="1" t="s">
        <v>253</v>
      </c>
      <c r="S268" s="1" t="s">
        <v>71</v>
      </c>
      <c r="T268" s="1" t="s">
        <v>539</v>
      </c>
      <c r="U268" s="1" t="s">
        <v>540</v>
      </c>
      <c r="X268" s="1" t="s">
        <v>541</v>
      </c>
      <c r="Z268" s="1" t="s">
        <v>139</v>
      </c>
      <c r="AA268" s="1" t="s">
        <v>542</v>
      </c>
      <c r="AJ268" s="1" t="s">
        <v>76</v>
      </c>
      <c r="AL268" s="1">
        <v>310489.07</v>
      </c>
      <c r="AM268" s="1" t="s">
        <v>78</v>
      </c>
      <c r="AN268" s="1" t="s">
        <v>4364</v>
      </c>
      <c r="AO268" s="1" t="s">
        <v>4365</v>
      </c>
    </row>
    <row r="269" spans="1:64" x14ac:dyDescent="0.5">
      <c r="A269" s="1">
        <v>396</v>
      </c>
      <c r="B269" s="1" t="s">
        <v>537</v>
      </c>
      <c r="C269" s="2">
        <v>43357</v>
      </c>
      <c r="D269" s="1" t="s">
        <v>538</v>
      </c>
      <c r="F269" s="1" t="s">
        <v>206</v>
      </c>
      <c r="G269" s="1">
        <v>20</v>
      </c>
      <c r="H269" s="1">
        <v>3</v>
      </c>
      <c r="I269" s="1" t="s">
        <v>139</v>
      </c>
      <c r="J269" s="1">
        <v>33.33</v>
      </c>
      <c r="K269" s="1">
        <v>9.1449999999999996</v>
      </c>
      <c r="L269" s="1">
        <v>40.489674000000001</v>
      </c>
      <c r="M269" s="1" t="s">
        <v>69</v>
      </c>
      <c r="N269" s="1">
        <v>0</v>
      </c>
      <c r="O269" s="1">
        <v>2.6272389999999999</v>
      </c>
      <c r="P269" s="1">
        <v>23.381664000000001</v>
      </c>
      <c r="Q269" s="1">
        <v>20697.2</v>
      </c>
      <c r="R269" s="1" t="s">
        <v>253</v>
      </c>
      <c r="S269" s="1" t="s">
        <v>71</v>
      </c>
      <c r="T269" s="1" t="s">
        <v>539</v>
      </c>
      <c r="U269" s="1" t="s">
        <v>540</v>
      </c>
      <c r="X269" s="1" t="s">
        <v>541</v>
      </c>
      <c r="Z269" s="1" t="s">
        <v>139</v>
      </c>
      <c r="AA269" s="1" t="s">
        <v>542</v>
      </c>
      <c r="AJ269" s="1" t="s">
        <v>76</v>
      </c>
      <c r="AL269" s="1">
        <v>310489.07</v>
      </c>
      <c r="AM269" s="1" t="s">
        <v>78</v>
      </c>
      <c r="AN269" s="1" t="s">
        <v>4364</v>
      </c>
      <c r="AO269" s="1" t="s">
        <v>4365</v>
      </c>
    </row>
    <row r="270" spans="1:64" x14ac:dyDescent="0.5">
      <c r="A270" s="1">
        <v>396</v>
      </c>
      <c r="B270" s="1" t="s">
        <v>537</v>
      </c>
      <c r="C270" s="2">
        <v>43357</v>
      </c>
      <c r="D270" s="1" t="s">
        <v>538</v>
      </c>
      <c r="F270" s="1" t="s">
        <v>237</v>
      </c>
      <c r="G270" s="1">
        <v>20</v>
      </c>
      <c r="H270" s="1">
        <v>3</v>
      </c>
      <c r="I270" s="1" t="s">
        <v>139</v>
      </c>
      <c r="J270" s="1">
        <v>33.33</v>
      </c>
      <c r="K270" s="1">
        <v>9.1449999999999996</v>
      </c>
      <c r="L270" s="1">
        <v>40.489674000000001</v>
      </c>
      <c r="M270" s="1" t="s">
        <v>69</v>
      </c>
      <c r="N270" s="1">
        <v>0</v>
      </c>
      <c r="O270" s="1">
        <v>2.6272389999999999</v>
      </c>
      <c r="P270" s="1">
        <v>23.381664000000001</v>
      </c>
      <c r="Q270" s="1">
        <v>20697.2</v>
      </c>
      <c r="R270" s="1" t="s">
        <v>253</v>
      </c>
      <c r="S270" s="1" t="s">
        <v>71</v>
      </c>
      <c r="T270" s="1" t="s">
        <v>539</v>
      </c>
      <c r="U270" s="1" t="s">
        <v>540</v>
      </c>
      <c r="X270" s="1" t="s">
        <v>541</v>
      </c>
      <c r="Z270" s="1" t="s">
        <v>139</v>
      </c>
      <c r="AA270" s="1" t="s">
        <v>542</v>
      </c>
      <c r="AJ270" s="1" t="s">
        <v>76</v>
      </c>
      <c r="AL270" s="1">
        <v>310489.07</v>
      </c>
      <c r="AM270" s="1" t="s">
        <v>78</v>
      </c>
      <c r="AN270" s="1" t="s">
        <v>4364</v>
      </c>
      <c r="AO270" s="1" t="s">
        <v>4365</v>
      </c>
    </row>
    <row r="271" spans="1:64" x14ac:dyDescent="0.5">
      <c r="A271" s="1">
        <v>396</v>
      </c>
      <c r="B271" s="1" t="s">
        <v>537</v>
      </c>
      <c r="C271" s="2">
        <v>43357</v>
      </c>
      <c r="D271" s="1" t="s">
        <v>538</v>
      </c>
      <c r="F271" s="1" t="s">
        <v>67</v>
      </c>
      <c r="G271" s="1">
        <v>20</v>
      </c>
      <c r="H271" s="1">
        <v>3</v>
      </c>
      <c r="I271" s="1" t="s">
        <v>139</v>
      </c>
      <c r="J271" s="1">
        <v>33.33</v>
      </c>
      <c r="K271" s="1">
        <v>9.1449999999999996</v>
      </c>
      <c r="L271" s="1">
        <v>40.489674000000001</v>
      </c>
      <c r="M271" s="1" t="s">
        <v>69</v>
      </c>
      <c r="N271" s="1">
        <v>0</v>
      </c>
      <c r="O271" s="1">
        <v>2.6272389999999999</v>
      </c>
      <c r="P271" s="1">
        <v>23.381664000000001</v>
      </c>
      <c r="Q271" s="1">
        <v>20697.2</v>
      </c>
      <c r="R271" s="1" t="s">
        <v>253</v>
      </c>
      <c r="S271" s="1" t="s">
        <v>71</v>
      </c>
      <c r="T271" s="1" t="s">
        <v>539</v>
      </c>
      <c r="U271" s="1" t="s">
        <v>540</v>
      </c>
      <c r="X271" s="1" t="s">
        <v>541</v>
      </c>
      <c r="Z271" s="1" t="s">
        <v>139</v>
      </c>
      <c r="AA271" s="1" t="s">
        <v>542</v>
      </c>
      <c r="AJ271" s="1" t="s">
        <v>76</v>
      </c>
      <c r="AL271" s="1">
        <v>310489.07</v>
      </c>
      <c r="AM271" s="1" t="s">
        <v>78</v>
      </c>
      <c r="AN271" s="1" t="s">
        <v>4364</v>
      </c>
      <c r="AO271" s="1" t="s">
        <v>4365</v>
      </c>
    </row>
    <row r="272" spans="1:64" x14ac:dyDescent="0.5">
      <c r="A272" s="1">
        <v>396</v>
      </c>
      <c r="B272" s="1" t="s">
        <v>537</v>
      </c>
      <c r="C272" s="2">
        <v>43357</v>
      </c>
      <c r="D272" s="1" t="s">
        <v>538</v>
      </c>
      <c r="F272" s="1" t="s">
        <v>291</v>
      </c>
      <c r="G272" s="1">
        <v>20</v>
      </c>
      <c r="H272" s="1">
        <v>3</v>
      </c>
      <c r="I272" s="1" t="s">
        <v>139</v>
      </c>
      <c r="J272" s="1">
        <v>33.33</v>
      </c>
      <c r="K272" s="1">
        <v>9.1449999999999996</v>
      </c>
      <c r="L272" s="1">
        <v>40.489674000000001</v>
      </c>
      <c r="M272" s="1" t="s">
        <v>69</v>
      </c>
      <c r="N272" s="1">
        <v>0</v>
      </c>
      <c r="O272" s="1">
        <v>2.6272389999999999</v>
      </c>
      <c r="P272" s="1">
        <v>23.381664000000001</v>
      </c>
      <c r="Q272" s="1">
        <v>20697.2</v>
      </c>
      <c r="R272" s="1" t="s">
        <v>253</v>
      </c>
      <c r="S272" s="1" t="s">
        <v>71</v>
      </c>
      <c r="T272" s="1" t="s">
        <v>539</v>
      </c>
      <c r="U272" s="1" t="s">
        <v>540</v>
      </c>
      <c r="X272" s="1" t="s">
        <v>541</v>
      </c>
      <c r="Z272" s="1" t="s">
        <v>139</v>
      </c>
      <c r="AA272" s="1" t="s">
        <v>542</v>
      </c>
      <c r="AJ272" s="1" t="s">
        <v>76</v>
      </c>
      <c r="AL272" s="1">
        <v>310489.07</v>
      </c>
      <c r="AM272" s="1" t="s">
        <v>78</v>
      </c>
      <c r="AN272" s="1" t="s">
        <v>4364</v>
      </c>
      <c r="AO272" s="1" t="s">
        <v>4365</v>
      </c>
    </row>
    <row r="273" spans="1:64" x14ac:dyDescent="0.5">
      <c r="A273" s="1">
        <v>99</v>
      </c>
      <c r="B273" s="1" t="s">
        <v>543</v>
      </c>
      <c r="C273" s="2">
        <v>43371</v>
      </c>
      <c r="D273" s="1" t="s">
        <v>544</v>
      </c>
      <c r="E273" s="1" t="s">
        <v>545</v>
      </c>
      <c r="F273" s="1" t="s">
        <v>366</v>
      </c>
      <c r="G273" s="1">
        <v>30</v>
      </c>
      <c r="H273" s="1">
        <v>1</v>
      </c>
      <c r="I273" s="1" t="s">
        <v>82</v>
      </c>
      <c r="J273" s="1">
        <v>100</v>
      </c>
      <c r="K273" s="1">
        <v>15.221447</v>
      </c>
      <c r="L273" s="1">
        <v>-14.820880000000001</v>
      </c>
      <c r="M273" s="1" t="s">
        <v>69</v>
      </c>
      <c r="N273" s="1">
        <v>0</v>
      </c>
      <c r="O273" s="1">
        <v>2.6272389999999999</v>
      </c>
      <c r="P273" s="1">
        <v>23.381664000000001</v>
      </c>
      <c r="Q273" s="1">
        <v>15450000</v>
      </c>
      <c r="R273" s="1" t="s">
        <v>546</v>
      </c>
      <c r="S273" s="1" t="s">
        <v>91</v>
      </c>
      <c r="T273" s="1" t="s">
        <v>72</v>
      </c>
      <c r="U273" s="1" t="s">
        <v>73</v>
      </c>
      <c r="X273" s="1" t="s">
        <v>547</v>
      </c>
      <c r="Z273" s="1" t="s">
        <v>82</v>
      </c>
      <c r="AA273" s="1" t="s">
        <v>548</v>
      </c>
      <c r="AJ273" s="1" t="s">
        <v>76</v>
      </c>
      <c r="AK273" s="1" t="s">
        <v>549</v>
      </c>
      <c r="AL273" s="1">
        <v>51500000</v>
      </c>
      <c r="AM273" s="1" t="s">
        <v>78</v>
      </c>
      <c r="AN273" s="1" t="s">
        <v>4366</v>
      </c>
      <c r="AO273" s="1" t="s">
        <v>4334</v>
      </c>
    </row>
    <row r="274" spans="1:64" x14ac:dyDescent="0.5">
      <c r="A274" s="1">
        <v>99</v>
      </c>
      <c r="B274" s="1" t="s">
        <v>543</v>
      </c>
      <c r="C274" s="2">
        <v>43371</v>
      </c>
      <c r="D274" s="1" t="s">
        <v>544</v>
      </c>
      <c r="E274" s="1" t="s">
        <v>545</v>
      </c>
      <c r="F274" s="1" t="s">
        <v>98</v>
      </c>
      <c r="G274" s="1">
        <v>10</v>
      </c>
      <c r="H274" s="1">
        <v>1</v>
      </c>
      <c r="I274" s="1" t="s">
        <v>82</v>
      </c>
      <c r="J274" s="1">
        <v>100</v>
      </c>
      <c r="K274" s="1">
        <v>15.221447</v>
      </c>
      <c r="L274" s="1">
        <v>-14.820880000000001</v>
      </c>
      <c r="M274" s="1" t="s">
        <v>69</v>
      </c>
      <c r="N274" s="1">
        <v>0</v>
      </c>
      <c r="O274" s="1">
        <v>2.6272389999999999</v>
      </c>
      <c r="P274" s="1">
        <v>23.381664000000001</v>
      </c>
      <c r="Q274" s="1">
        <v>5150000</v>
      </c>
      <c r="R274" s="1" t="s">
        <v>546</v>
      </c>
      <c r="S274" s="1" t="s">
        <v>91</v>
      </c>
      <c r="T274" s="1" t="s">
        <v>72</v>
      </c>
      <c r="U274" s="1" t="s">
        <v>73</v>
      </c>
      <c r="X274" s="1" t="s">
        <v>547</v>
      </c>
      <c r="Z274" s="1" t="s">
        <v>82</v>
      </c>
      <c r="AA274" s="1" t="s">
        <v>548</v>
      </c>
      <c r="AJ274" s="1" t="s">
        <v>76</v>
      </c>
      <c r="AK274" s="1" t="s">
        <v>549</v>
      </c>
      <c r="AL274" s="1">
        <v>51500000</v>
      </c>
      <c r="AM274" s="1" t="s">
        <v>78</v>
      </c>
      <c r="AN274" s="1" t="s">
        <v>4366</v>
      </c>
      <c r="AO274" s="1" t="s">
        <v>4334</v>
      </c>
    </row>
    <row r="275" spans="1:64" x14ac:dyDescent="0.5">
      <c r="A275" s="1">
        <v>99</v>
      </c>
      <c r="B275" s="1" t="s">
        <v>543</v>
      </c>
      <c r="C275" s="2">
        <v>43371</v>
      </c>
      <c r="D275" s="1" t="s">
        <v>544</v>
      </c>
      <c r="E275" s="1" t="s">
        <v>545</v>
      </c>
      <c r="F275" s="1" t="s">
        <v>67</v>
      </c>
      <c r="G275" s="1">
        <v>60</v>
      </c>
      <c r="H275" s="1">
        <v>1</v>
      </c>
      <c r="I275" s="1" t="s">
        <v>82</v>
      </c>
      <c r="J275" s="1">
        <v>100</v>
      </c>
      <c r="K275" s="1">
        <v>15.221447</v>
      </c>
      <c r="L275" s="1">
        <v>-14.820880000000001</v>
      </c>
      <c r="M275" s="1" t="s">
        <v>69</v>
      </c>
      <c r="N275" s="1">
        <v>0</v>
      </c>
      <c r="O275" s="1">
        <v>2.6272389999999999</v>
      </c>
      <c r="P275" s="1">
        <v>23.381664000000001</v>
      </c>
      <c r="Q275" s="1">
        <v>30900000</v>
      </c>
      <c r="R275" s="1" t="s">
        <v>546</v>
      </c>
      <c r="S275" s="1" t="s">
        <v>91</v>
      </c>
      <c r="T275" s="1" t="s">
        <v>72</v>
      </c>
      <c r="U275" s="1" t="s">
        <v>73</v>
      </c>
      <c r="X275" s="1" t="s">
        <v>547</v>
      </c>
      <c r="Z275" s="1" t="s">
        <v>82</v>
      </c>
      <c r="AA275" s="1" t="s">
        <v>548</v>
      </c>
      <c r="AJ275" s="1" t="s">
        <v>76</v>
      </c>
      <c r="AK275" s="1" t="s">
        <v>549</v>
      </c>
      <c r="AL275" s="1">
        <v>51500000</v>
      </c>
      <c r="AM275" s="1" t="s">
        <v>78</v>
      </c>
      <c r="AN275" s="1" t="s">
        <v>4366</v>
      </c>
      <c r="AO275" s="1" t="s">
        <v>4334</v>
      </c>
    </row>
    <row r="276" spans="1:64" x14ac:dyDescent="0.5">
      <c r="A276" s="1">
        <v>579</v>
      </c>
      <c r="B276" s="1" t="s">
        <v>550</v>
      </c>
      <c r="C276" s="2">
        <v>43579</v>
      </c>
      <c r="D276" s="1" t="s">
        <v>551</v>
      </c>
      <c r="E276" s="1" t="s">
        <v>552</v>
      </c>
      <c r="F276" s="1" t="s">
        <v>98</v>
      </c>
      <c r="G276" s="1">
        <v>80</v>
      </c>
      <c r="H276" s="1">
        <v>1</v>
      </c>
      <c r="I276" s="1" t="s">
        <v>155</v>
      </c>
      <c r="J276" s="1">
        <v>100</v>
      </c>
      <c r="K276" s="1">
        <v>-25.97325</v>
      </c>
      <c r="L276" s="1">
        <v>32.572029999999998</v>
      </c>
      <c r="M276" s="1" t="s">
        <v>69</v>
      </c>
      <c r="N276" s="1">
        <v>0</v>
      </c>
      <c r="O276" s="1">
        <v>2.6272389999999999</v>
      </c>
      <c r="P276" s="1">
        <v>23.381664000000001</v>
      </c>
      <c r="Q276" s="1">
        <v>3969740.7999999998</v>
      </c>
      <c r="R276" s="1" t="s">
        <v>140</v>
      </c>
      <c r="S276" s="1" t="s">
        <v>91</v>
      </c>
      <c r="U276" s="1" t="s">
        <v>182</v>
      </c>
      <c r="W276" s="1" t="s">
        <v>183</v>
      </c>
      <c r="X276" s="1" t="s">
        <v>553</v>
      </c>
      <c r="Z276" s="1" t="s">
        <v>155</v>
      </c>
      <c r="AA276" s="1" t="s">
        <v>554</v>
      </c>
      <c r="AJ276" s="1" t="s">
        <v>76</v>
      </c>
      <c r="AK276" s="1" t="s">
        <v>555</v>
      </c>
      <c r="AL276" s="1">
        <v>4962176</v>
      </c>
      <c r="AM276" s="1" t="s">
        <v>78</v>
      </c>
      <c r="AN276" s="1" t="s">
        <v>4367</v>
      </c>
      <c r="AO276" s="1" t="s">
        <v>4305</v>
      </c>
      <c r="AP276" s="1">
        <v>1800</v>
      </c>
      <c r="AQ276" s="1">
        <v>20000000</v>
      </c>
      <c r="AS276" s="1">
        <v>1</v>
      </c>
      <c r="AT276" s="1">
        <v>1</v>
      </c>
    </row>
    <row r="277" spans="1:64" x14ac:dyDescent="0.5">
      <c r="A277" s="1">
        <v>579</v>
      </c>
      <c r="B277" s="1" t="s">
        <v>550</v>
      </c>
      <c r="C277" s="2">
        <v>43579</v>
      </c>
      <c r="D277" s="1" t="s">
        <v>551</v>
      </c>
      <c r="E277" s="1" t="s">
        <v>552</v>
      </c>
      <c r="F277" s="1" t="s">
        <v>127</v>
      </c>
      <c r="G277" s="1">
        <v>20</v>
      </c>
      <c r="H277" s="1">
        <v>1</v>
      </c>
      <c r="I277" s="1" t="s">
        <v>155</v>
      </c>
      <c r="J277" s="1">
        <v>100</v>
      </c>
      <c r="K277" s="1">
        <v>-25.97325</v>
      </c>
      <c r="L277" s="1">
        <v>32.572029999999998</v>
      </c>
      <c r="M277" s="1" t="s">
        <v>69</v>
      </c>
      <c r="N277" s="1">
        <v>0</v>
      </c>
      <c r="O277" s="1">
        <v>2.6272389999999999</v>
      </c>
      <c r="P277" s="1">
        <v>23.381664000000001</v>
      </c>
      <c r="Q277" s="1">
        <v>992435.19999999995</v>
      </c>
      <c r="R277" s="1" t="s">
        <v>140</v>
      </c>
      <c r="S277" s="1" t="s">
        <v>91</v>
      </c>
      <c r="U277" s="1" t="s">
        <v>182</v>
      </c>
      <c r="W277" s="1" t="s">
        <v>183</v>
      </c>
      <c r="X277" s="1" t="s">
        <v>553</v>
      </c>
      <c r="Z277" s="1" t="s">
        <v>155</v>
      </c>
      <c r="AA277" s="1" t="s">
        <v>554</v>
      </c>
      <c r="AJ277" s="1" t="s">
        <v>76</v>
      </c>
      <c r="AK277" s="1" t="s">
        <v>555</v>
      </c>
      <c r="AL277" s="1">
        <v>4962176</v>
      </c>
      <c r="AM277" s="1" t="s">
        <v>78</v>
      </c>
      <c r="AN277" s="1" t="s">
        <v>4367</v>
      </c>
      <c r="AO277" s="1" t="s">
        <v>4305</v>
      </c>
      <c r="AP277" s="1">
        <v>1800</v>
      </c>
      <c r="AQ277" s="1">
        <v>20000000</v>
      </c>
      <c r="AS277" s="1">
        <v>1</v>
      </c>
      <c r="AT277" s="1">
        <v>1</v>
      </c>
    </row>
    <row r="278" spans="1:64" x14ac:dyDescent="0.5">
      <c r="A278" s="1">
        <v>176</v>
      </c>
      <c r="B278" s="1" t="s">
        <v>556</v>
      </c>
      <c r="C278" s="2">
        <v>43406</v>
      </c>
      <c r="D278" s="1" t="s">
        <v>557</v>
      </c>
      <c r="E278" s="1" t="s">
        <v>558</v>
      </c>
      <c r="F278" s="1" t="s">
        <v>67</v>
      </c>
      <c r="G278" s="1">
        <v>100</v>
      </c>
      <c r="H278" s="1">
        <v>1</v>
      </c>
      <c r="I278" s="1" t="s">
        <v>89</v>
      </c>
      <c r="J278" s="1">
        <v>100</v>
      </c>
      <c r="K278" s="1">
        <v>6.8808540000000002</v>
      </c>
      <c r="L278" s="1">
        <v>-1.167594</v>
      </c>
      <c r="M278" s="1" t="s">
        <v>69</v>
      </c>
      <c r="N278" s="1">
        <v>0</v>
      </c>
      <c r="O278" s="1">
        <v>2.6272389999999999</v>
      </c>
      <c r="P278" s="1">
        <v>23.381664000000001</v>
      </c>
      <c r="Q278" s="1">
        <v>3503121</v>
      </c>
      <c r="R278" s="1" t="s">
        <v>559</v>
      </c>
      <c r="S278" s="1" t="s">
        <v>71</v>
      </c>
      <c r="T278" s="1" t="s">
        <v>104</v>
      </c>
      <c r="U278" s="1" t="s">
        <v>105</v>
      </c>
      <c r="X278" s="1" t="s">
        <v>560</v>
      </c>
      <c r="Z278" s="1" t="s">
        <v>89</v>
      </c>
      <c r="AA278" s="1" t="s">
        <v>93</v>
      </c>
      <c r="AJ278" s="1" t="s">
        <v>76</v>
      </c>
      <c r="AK278" s="1" t="s">
        <v>561</v>
      </c>
      <c r="AL278" s="1">
        <v>3503121</v>
      </c>
      <c r="AM278" s="1" t="s">
        <v>78</v>
      </c>
      <c r="AN278" s="1" t="s">
        <v>4368</v>
      </c>
      <c r="AO278" s="1" t="s">
        <v>4369</v>
      </c>
      <c r="AP278" s="1">
        <v>21000</v>
      </c>
    </row>
    <row r="279" spans="1:64" x14ac:dyDescent="0.5">
      <c r="A279" s="1">
        <v>130</v>
      </c>
      <c r="B279" s="1" t="s">
        <v>562</v>
      </c>
      <c r="C279" s="2">
        <v>43371</v>
      </c>
      <c r="D279" s="1" t="s">
        <v>563</v>
      </c>
      <c r="E279" s="1" t="s">
        <v>564</v>
      </c>
      <c r="F279" s="1" t="s">
        <v>102</v>
      </c>
      <c r="G279" s="1">
        <v>100</v>
      </c>
      <c r="H279" s="1">
        <v>1</v>
      </c>
      <c r="I279" s="1" t="s">
        <v>221</v>
      </c>
      <c r="J279" s="1">
        <v>100</v>
      </c>
      <c r="K279" s="1">
        <v>30.375319999999999</v>
      </c>
      <c r="L279" s="1">
        <v>69.345116000000004</v>
      </c>
      <c r="M279" s="1" t="s">
        <v>114</v>
      </c>
      <c r="N279" s="1">
        <v>0</v>
      </c>
      <c r="O279" s="1">
        <v>25.384855999999999</v>
      </c>
      <c r="P279" s="1">
        <v>68.458809000000002</v>
      </c>
      <c r="Q279" s="1">
        <v>20000000</v>
      </c>
      <c r="R279" s="1" t="s">
        <v>90</v>
      </c>
      <c r="S279" s="1" t="s">
        <v>91</v>
      </c>
      <c r="T279" s="1" t="s">
        <v>72</v>
      </c>
      <c r="U279" s="1" t="s">
        <v>73</v>
      </c>
      <c r="X279" s="1" t="s">
        <v>565</v>
      </c>
      <c r="Z279" s="1" t="s">
        <v>221</v>
      </c>
      <c r="AA279" s="1" t="s">
        <v>566</v>
      </c>
      <c r="AJ279" s="1" t="s">
        <v>76</v>
      </c>
      <c r="AK279" s="1" t="s">
        <v>567</v>
      </c>
      <c r="AL279" s="1">
        <v>20000000</v>
      </c>
      <c r="AM279" s="1" t="s">
        <v>78</v>
      </c>
      <c r="AN279" s="1" t="s">
        <v>4370</v>
      </c>
      <c r="AO279" s="1" t="s">
        <v>4349</v>
      </c>
    </row>
    <row r="280" spans="1:64" x14ac:dyDescent="0.5">
      <c r="A280" s="1">
        <v>667</v>
      </c>
      <c r="B280" s="1" t="s">
        <v>568</v>
      </c>
      <c r="C280" s="2">
        <v>43580</v>
      </c>
      <c r="D280" s="1" t="s">
        <v>569</v>
      </c>
      <c r="E280" s="1" t="s">
        <v>570</v>
      </c>
      <c r="F280" s="1" t="s">
        <v>127</v>
      </c>
      <c r="G280" s="1">
        <v>30</v>
      </c>
      <c r="H280" s="1">
        <v>10</v>
      </c>
      <c r="I280" s="1" t="s">
        <v>241</v>
      </c>
      <c r="J280" s="1">
        <v>1</v>
      </c>
      <c r="K280" s="1">
        <v>20.593682999999999</v>
      </c>
      <c r="L280" s="1">
        <v>78.962883000000005</v>
      </c>
      <c r="M280" s="1" t="s">
        <v>114</v>
      </c>
      <c r="N280" s="1">
        <v>0</v>
      </c>
      <c r="O280" s="1">
        <v>25.384855999999999</v>
      </c>
      <c r="P280" s="1">
        <v>68.458809000000002</v>
      </c>
      <c r="Q280" s="1">
        <v>3000</v>
      </c>
      <c r="R280" s="1" t="s">
        <v>571</v>
      </c>
      <c r="S280" s="1" t="s">
        <v>71</v>
      </c>
      <c r="T280" s="1" t="s">
        <v>572</v>
      </c>
      <c r="U280" s="1" t="s">
        <v>573</v>
      </c>
      <c r="X280" s="1" t="s">
        <v>574</v>
      </c>
      <c r="Y280" s="1" t="s">
        <v>575</v>
      </c>
      <c r="Z280" s="1" t="s">
        <v>241</v>
      </c>
      <c r="AA280" s="1" t="s">
        <v>576</v>
      </c>
      <c r="AC280" s="1" t="s">
        <v>577</v>
      </c>
      <c r="AE280" s="1" t="s">
        <v>578</v>
      </c>
      <c r="AI280" s="1" t="s">
        <v>579</v>
      </c>
      <c r="AJ280" s="1" t="s">
        <v>580</v>
      </c>
      <c r="AK280" s="1" t="s">
        <v>581</v>
      </c>
      <c r="AL280" s="1">
        <v>1000000</v>
      </c>
      <c r="AM280" s="1" t="s">
        <v>78</v>
      </c>
      <c r="AN280" s="1" t="s">
        <v>4316</v>
      </c>
      <c r="AO280" s="1" t="s">
        <v>4371</v>
      </c>
      <c r="AP280" s="1">
        <v>1500000</v>
      </c>
      <c r="AQ280" s="1">
        <v>7500000</v>
      </c>
      <c r="AR280" s="1" t="s">
        <v>582</v>
      </c>
      <c r="AS280" s="1">
        <v>1</v>
      </c>
      <c r="AT280" s="1">
        <v>1</v>
      </c>
      <c r="AU280" s="1">
        <v>1</v>
      </c>
      <c r="AV280" s="1">
        <v>1</v>
      </c>
      <c r="AW280" s="1">
        <v>1</v>
      </c>
      <c r="AX280" s="1">
        <v>1</v>
      </c>
      <c r="AY280" s="1">
        <v>1</v>
      </c>
      <c r="AZ280" s="1">
        <v>1</v>
      </c>
      <c r="BA280" s="1">
        <v>1</v>
      </c>
      <c r="BB280" s="1">
        <v>1</v>
      </c>
      <c r="BE280" s="1">
        <v>1</v>
      </c>
      <c r="BI280" s="1">
        <v>1</v>
      </c>
      <c r="BL280" s="1" t="s">
        <v>583</v>
      </c>
    </row>
    <row r="281" spans="1:64" x14ac:dyDescent="0.5">
      <c r="A281" s="1">
        <v>667</v>
      </c>
      <c r="B281" s="1" t="s">
        <v>568</v>
      </c>
      <c r="C281" s="2">
        <v>43580</v>
      </c>
      <c r="D281" s="1" t="s">
        <v>569</v>
      </c>
      <c r="E281" s="1" t="s">
        <v>570</v>
      </c>
      <c r="F281" s="1" t="s">
        <v>584</v>
      </c>
      <c r="G281" s="1">
        <v>20</v>
      </c>
      <c r="H281" s="1">
        <v>10</v>
      </c>
      <c r="I281" s="1" t="s">
        <v>241</v>
      </c>
      <c r="J281" s="1">
        <v>1</v>
      </c>
      <c r="K281" s="1">
        <v>20.593682999999999</v>
      </c>
      <c r="L281" s="1">
        <v>78.962883000000005</v>
      </c>
      <c r="M281" s="1" t="s">
        <v>114</v>
      </c>
      <c r="N281" s="1">
        <v>0</v>
      </c>
      <c r="O281" s="1">
        <v>25.384855999999999</v>
      </c>
      <c r="P281" s="1">
        <v>68.458809000000002</v>
      </c>
      <c r="Q281" s="1">
        <v>2000</v>
      </c>
      <c r="R281" s="1" t="s">
        <v>571</v>
      </c>
      <c r="S281" s="1" t="s">
        <v>71</v>
      </c>
      <c r="T281" s="1" t="s">
        <v>572</v>
      </c>
      <c r="U281" s="1" t="s">
        <v>573</v>
      </c>
      <c r="X281" s="1" t="s">
        <v>574</v>
      </c>
      <c r="Y281" s="1" t="s">
        <v>575</v>
      </c>
      <c r="Z281" s="1" t="s">
        <v>241</v>
      </c>
      <c r="AA281" s="1" t="s">
        <v>576</v>
      </c>
      <c r="AC281" s="1" t="s">
        <v>577</v>
      </c>
      <c r="AE281" s="1" t="s">
        <v>578</v>
      </c>
      <c r="AI281" s="1" t="s">
        <v>579</v>
      </c>
      <c r="AJ281" s="1" t="s">
        <v>580</v>
      </c>
      <c r="AK281" s="1" t="s">
        <v>581</v>
      </c>
      <c r="AL281" s="1">
        <v>1000000</v>
      </c>
      <c r="AM281" s="1" t="s">
        <v>78</v>
      </c>
      <c r="AN281" s="1" t="s">
        <v>4316</v>
      </c>
      <c r="AO281" s="1" t="s">
        <v>4371</v>
      </c>
      <c r="AP281" s="1">
        <v>1500000</v>
      </c>
      <c r="AQ281" s="1">
        <v>7500000</v>
      </c>
      <c r="AR281" s="1" t="s">
        <v>582</v>
      </c>
      <c r="AS281" s="1">
        <v>1</v>
      </c>
      <c r="AT281" s="1">
        <v>1</v>
      </c>
      <c r="AU281" s="1">
        <v>1</v>
      </c>
      <c r="AV281" s="1">
        <v>1</v>
      </c>
      <c r="AW281" s="1">
        <v>1</v>
      </c>
      <c r="AX281" s="1">
        <v>1</v>
      </c>
      <c r="AY281" s="1">
        <v>1</v>
      </c>
      <c r="AZ281" s="1">
        <v>1</v>
      </c>
      <c r="BA281" s="1">
        <v>1</v>
      </c>
      <c r="BB281" s="1">
        <v>1</v>
      </c>
      <c r="BE281" s="1">
        <v>1</v>
      </c>
      <c r="BI281" s="1">
        <v>1</v>
      </c>
      <c r="BL281" s="1" t="s">
        <v>583</v>
      </c>
    </row>
    <row r="282" spans="1:64" x14ac:dyDescent="0.5">
      <c r="A282" s="1">
        <v>667</v>
      </c>
      <c r="B282" s="1" t="s">
        <v>568</v>
      </c>
      <c r="C282" s="2">
        <v>43580</v>
      </c>
      <c r="D282" s="1" t="s">
        <v>569</v>
      </c>
      <c r="E282" s="1" t="s">
        <v>570</v>
      </c>
      <c r="F282" s="1" t="s">
        <v>128</v>
      </c>
      <c r="G282" s="1">
        <v>20</v>
      </c>
      <c r="H282" s="1">
        <v>10</v>
      </c>
      <c r="I282" s="1" t="s">
        <v>241</v>
      </c>
      <c r="J282" s="1">
        <v>1</v>
      </c>
      <c r="K282" s="1">
        <v>20.593682999999999</v>
      </c>
      <c r="L282" s="1">
        <v>78.962883000000005</v>
      </c>
      <c r="M282" s="1" t="s">
        <v>114</v>
      </c>
      <c r="N282" s="1">
        <v>0</v>
      </c>
      <c r="O282" s="1">
        <v>25.384855999999999</v>
      </c>
      <c r="P282" s="1">
        <v>68.458809000000002</v>
      </c>
      <c r="Q282" s="1">
        <v>2000</v>
      </c>
      <c r="R282" s="1" t="s">
        <v>571</v>
      </c>
      <c r="S282" s="1" t="s">
        <v>71</v>
      </c>
      <c r="T282" s="1" t="s">
        <v>572</v>
      </c>
      <c r="U282" s="1" t="s">
        <v>573</v>
      </c>
      <c r="X282" s="1" t="s">
        <v>574</v>
      </c>
      <c r="Y282" s="1" t="s">
        <v>575</v>
      </c>
      <c r="Z282" s="1" t="s">
        <v>241</v>
      </c>
      <c r="AA282" s="1" t="s">
        <v>576</v>
      </c>
      <c r="AC282" s="1" t="s">
        <v>577</v>
      </c>
      <c r="AE282" s="1" t="s">
        <v>578</v>
      </c>
      <c r="AI282" s="1" t="s">
        <v>579</v>
      </c>
      <c r="AJ282" s="1" t="s">
        <v>580</v>
      </c>
      <c r="AK282" s="1" t="s">
        <v>581</v>
      </c>
      <c r="AL282" s="1">
        <v>1000000</v>
      </c>
      <c r="AM282" s="1" t="s">
        <v>78</v>
      </c>
      <c r="AN282" s="1" t="s">
        <v>4316</v>
      </c>
      <c r="AO282" s="1" t="s">
        <v>4371</v>
      </c>
      <c r="AP282" s="1">
        <v>1500000</v>
      </c>
      <c r="AQ282" s="1">
        <v>7500000</v>
      </c>
      <c r="AR282" s="1" t="s">
        <v>582</v>
      </c>
      <c r="AS282" s="1">
        <v>1</v>
      </c>
      <c r="AT282" s="1">
        <v>1</v>
      </c>
      <c r="AU282" s="1">
        <v>1</v>
      </c>
      <c r="AV282" s="1">
        <v>1</v>
      </c>
      <c r="AW282" s="1">
        <v>1</v>
      </c>
      <c r="AX282" s="1">
        <v>1</v>
      </c>
      <c r="AY282" s="1">
        <v>1</v>
      </c>
      <c r="AZ282" s="1">
        <v>1</v>
      </c>
      <c r="BA282" s="1">
        <v>1</v>
      </c>
      <c r="BB282" s="1">
        <v>1</v>
      </c>
      <c r="BE282" s="1">
        <v>1</v>
      </c>
      <c r="BI282" s="1">
        <v>1</v>
      </c>
      <c r="BL282" s="1" t="s">
        <v>583</v>
      </c>
    </row>
    <row r="283" spans="1:64" x14ac:dyDescent="0.5">
      <c r="A283" s="1">
        <v>667</v>
      </c>
      <c r="B283" s="1" t="s">
        <v>568</v>
      </c>
      <c r="C283" s="2">
        <v>43580</v>
      </c>
      <c r="D283" s="1" t="s">
        <v>569</v>
      </c>
      <c r="E283" s="1" t="s">
        <v>570</v>
      </c>
      <c r="F283" s="1" t="s">
        <v>262</v>
      </c>
      <c r="G283" s="1">
        <v>5</v>
      </c>
      <c r="H283" s="1">
        <v>10</v>
      </c>
      <c r="I283" s="1" t="s">
        <v>241</v>
      </c>
      <c r="J283" s="1">
        <v>1</v>
      </c>
      <c r="K283" s="1">
        <v>20.593682999999999</v>
      </c>
      <c r="L283" s="1">
        <v>78.962883000000005</v>
      </c>
      <c r="M283" s="1" t="s">
        <v>114</v>
      </c>
      <c r="N283" s="1">
        <v>0</v>
      </c>
      <c r="O283" s="1">
        <v>25.384855999999999</v>
      </c>
      <c r="P283" s="1">
        <v>68.458809000000002</v>
      </c>
      <c r="Q283" s="1">
        <v>500</v>
      </c>
      <c r="R283" s="1" t="s">
        <v>571</v>
      </c>
      <c r="S283" s="1" t="s">
        <v>71</v>
      </c>
      <c r="T283" s="1" t="s">
        <v>572</v>
      </c>
      <c r="U283" s="1" t="s">
        <v>573</v>
      </c>
      <c r="X283" s="1" t="s">
        <v>574</v>
      </c>
      <c r="Y283" s="1" t="s">
        <v>575</v>
      </c>
      <c r="Z283" s="1" t="s">
        <v>241</v>
      </c>
      <c r="AA283" s="1" t="s">
        <v>576</v>
      </c>
      <c r="AC283" s="1" t="s">
        <v>577</v>
      </c>
      <c r="AE283" s="1" t="s">
        <v>578</v>
      </c>
      <c r="AI283" s="1" t="s">
        <v>579</v>
      </c>
      <c r="AJ283" s="1" t="s">
        <v>580</v>
      </c>
      <c r="AK283" s="1" t="s">
        <v>581</v>
      </c>
      <c r="AL283" s="1">
        <v>1000000</v>
      </c>
      <c r="AM283" s="1" t="s">
        <v>78</v>
      </c>
      <c r="AN283" s="1" t="s">
        <v>4316</v>
      </c>
      <c r="AO283" s="1" t="s">
        <v>4371</v>
      </c>
      <c r="AP283" s="1">
        <v>1500000</v>
      </c>
      <c r="AQ283" s="1">
        <v>7500000</v>
      </c>
      <c r="AR283" s="1" t="s">
        <v>582</v>
      </c>
      <c r="AS283" s="1">
        <v>1</v>
      </c>
      <c r="AT283" s="1">
        <v>1</v>
      </c>
      <c r="AU283" s="1">
        <v>1</v>
      </c>
      <c r="AV283" s="1">
        <v>1</v>
      </c>
      <c r="AW283" s="1">
        <v>1</v>
      </c>
      <c r="AX283" s="1">
        <v>1</v>
      </c>
      <c r="AY283" s="1">
        <v>1</v>
      </c>
      <c r="AZ283" s="1">
        <v>1</v>
      </c>
      <c r="BA283" s="1">
        <v>1</v>
      </c>
      <c r="BB283" s="1">
        <v>1</v>
      </c>
      <c r="BE283" s="1">
        <v>1</v>
      </c>
      <c r="BI283" s="1">
        <v>1</v>
      </c>
      <c r="BL283" s="1" t="s">
        <v>583</v>
      </c>
    </row>
    <row r="284" spans="1:64" x14ac:dyDescent="0.5">
      <c r="A284" s="1">
        <v>667</v>
      </c>
      <c r="B284" s="1" t="s">
        <v>568</v>
      </c>
      <c r="C284" s="2">
        <v>43580</v>
      </c>
      <c r="D284" s="1" t="s">
        <v>569</v>
      </c>
      <c r="E284" s="1" t="s">
        <v>570</v>
      </c>
      <c r="F284" s="1" t="s">
        <v>97</v>
      </c>
      <c r="G284" s="1">
        <v>10</v>
      </c>
      <c r="H284" s="1">
        <v>10</v>
      </c>
      <c r="I284" s="1" t="s">
        <v>241</v>
      </c>
      <c r="J284" s="1">
        <v>1</v>
      </c>
      <c r="K284" s="1">
        <v>20.593682999999999</v>
      </c>
      <c r="L284" s="1">
        <v>78.962883000000005</v>
      </c>
      <c r="M284" s="1" t="s">
        <v>114</v>
      </c>
      <c r="N284" s="1">
        <v>0</v>
      </c>
      <c r="O284" s="1">
        <v>25.384855999999999</v>
      </c>
      <c r="P284" s="1">
        <v>68.458809000000002</v>
      </c>
      <c r="Q284" s="1">
        <v>1000</v>
      </c>
      <c r="R284" s="1" t="s">
        <v>571</v>
      </c>
      <c r="S284" s="1" t="s">
        <v>71</v>
      </c>
      <c r="T284" s="1" t="s">
        <v>572</v>
      </c>
      <c r="U284" s="1" t="s">
        <v>573</v>
      </c>
      <c r="X284" s="1" t="s">
        <v>574</v>
      </c>
      <c r="Y284" s="1" t="s">
        <v>575</v>
      </c>
      <c r="Z284" s="1" t="s">
        <v>241</v>
      </c>
      <c r="AA284" s="1" t="s">
        <v>576</v>
      </c>
      <c r="AC284" s="1" t="s">
        <v>577</v>
      </c>
      <c r="AE284" s="1" t="s">
        <v>578</v>
      </c>
      <c r="AI284" s="1" t="s">
        <v>579</v>
      </c>
      <c r="AJ284" s="1" t="s">
        <v>580</v>
      </c>
      <c r="AK284" s="1" t="s">
        <v>581</v>
      </c>
      <c r="AL284" s="1">
        <v>1000000</v>
      </c>
      <c r="AM284" s="1" t="s">
        <v>78</v>
      </c>
      <c r="AN284" s="1" t="s">
        <v>4316</v>
      </c>
      <c r="AO284" s="1" t="s">
        <v>4371</v>
      </c>
      <c r="AP284" s="1">
        <v>1500000</v>
      </c>
      <c r="AQ284" s="1">
        <v>7500000</v>
      </c>
      <c r="AR284" s="1" t="s">
        <v>582</v>
      </c>
      <c r="AS284" s="1">
        <v>1</v>
      </c>
      <c r="AT284" s="1">
        <v>1</v>
      </c>
      <c r="AU284" s="1">
        <v>1</v>
      </c>
      <c r="AV284" s="1">
        <v>1</v>
      </c>
      <c r="AW284" s="1">
        <v>1</v>
      </c>
      <c r="AX284" s="1">
        <v>1</v>
      </c>
      <c r="AY284" s="1">
        <v>1</v>
      </c>
      <c r="AZ284" s="1">
        <v>1</v>
      </c>
      <c r="BA284" s="1">
        <v>1</v>
      </c>
      <c r="BB284" s="1">
        <v>1</v>
      </c>
      <c r="BE284" s="1">
        <v>1</v>
      </c>
      <c r="BI284" s="1">
        <v>1</v>
      </c>
      <c r="BL284" s="1" t="s">
        <v>583</v>
      </c>
    </row>
    <row r="285" spans="1:64" x14ac:dyDescent="0.5">
      <c r="A285" s="1">
        <v>667</v>
      </c>
      <c r="B285" s="1" t="s">
        <v>568</v>
      </c>
      <c r="C285" s="2">
        <v>43580</v>
      </c>
      <c r="D285" s="1" t="s">
        <v>569</v>
      </c>
      <c r="E285" s="1" t="s">
        <v>570</v>
      </c>
      <c r="F285" s="1" t="s">
        <v>585</v>
      </c>
      <c r="G285" s="1">
        <v>5</v>
      </c>
      <c r="H285" s="1">
        <v>10</v>
      </c>
      <c r="I285" s="1" t="s">
        <v>241</v>
      </c>
      <c r="J285" s="1">
        <v>1</v>
      </c>
      <c r="K285" s="1">
        <v>20.593682999999999</v>
      </c>
      <c r="L285" s="1">
        <v>78.962883000000005</v>
      </c>
      <c r="M285" s="1" t="s">
        <v>114</v>
      </c>
      <c r="N285" s="1">
        <v>0</v>
      </c>
      <c r="O285" s="1">
        <v>25.384855999999999</v>
      </c>
      <c r="P285" s="1">
        <v>68.458809000000002</v>
      </c>
      <c r="Q285" s="1">
        <v>500</v>
      </c>
      <c r="R285" s="1" t="s">
        <v>571</v>
      </c>
      <c r="S285" s="1" t="s">
        <v>71</v>
      </c>
      <c r="T285" s="1" t="s">
        <v>572</v>
      </c>
      <c r="U285" s="1" t="s">
        <v>573</v>
      </c>
      <c r="X285" s="1" t="s">
        <v>574</v>
      </c>
      <c r="Y285" s="1" t="s">
        <v>575</v>
      </c>
      <c r="Z285" s="1" t="s">
        <v>241</v>
      </c>
      <c r="AA285" s="1" t="s">
        <v>576</v>
      </c>
      <c r="AC285" s="1" t="s">
        <v>577</v>
      </c>
      <c r="AE285" s="1" t="s">
        <v>578</v>
      </c>
      <c r="AI285" s="1" t="s">
        <v>579</v>
      </c>
      <c r="AJ285" s="1" t="s">
        <v>580</v>
      </c>
      <c r="AK285" s="1" t="s">
        <v>581</v>
      </c>
      <c r="AL285" s="1">
        <v>1000000</v>
      </c>
      <c r="AM285" s="1" t="s">
        <v>78</v>
      </c>
      <c r="AN285" s="1" t="s">
        <v>4316</v>
      </c>
      <c r="AO285" s="1" t="s">
        <v>4371</v>
      </c>
      <c r="AP285" s="1">
        <v>1500000</v>
      </c>
      <c r="AQ285" s="1">
        <v>7500000</v>
      </c>
      <c r="AR285" s="1" t="s">
        <v>582</v>
      </c>
      <c r="AS285" s="1">
        <v>1</v>
      </c>
      <c r="AT285" s="1">
        <v>1</v>
      </c>
      <c r="AU285" s="1">
        <v>1</v>
      </c>
      <c r="AV285" s="1">
        <v>1</v>
      </c>
      <c r="AW285" s="1">
        <v>1</v>
      </c>
      <c r="AX285" s="1">
        <v>1</v>
      </c>
      <c r="AY285" s="1">
        <v>1</v>
      </c>
      <c r="AZ285" s="1">
        <v>1</v>
      </c>
      <c r="BA285" s="1">
        <v>1</v>
      </c>
      <c r="BB285" s="1">
        <v>1</v>
      </c>
      <c r="BE285" s="1">
        <v>1</v>
      </c>
      <c r="BI285" s="1">
        <v>1</v>
      </c>
      <c r="BL285" s="1" t="s">
        <v>583</v>
      </c>
    </row>
    <row r="286" spans="1:64" x14ac:dyDescent="0.5">
      <c r="A286" s="1">
        <v>667</v>
      </c>
      <c r="B286" s="1" t="s">
        <v>568</v>
      </c>
      <c r="C286" s="2">
        <v>43580</v>
      </c>
      <c r="D286" s="1" t="s">
        <v>569</v>
      </c>
      <c r="E286" s="1" t="s">
        <v>570</v>
      </c>
      <c r="F286" s="1" t="s">
        <v>206</v>
      </c>
      <c r="G286" s="1">
        <v>10</v>
      </c>
      <c r="H286" s="1">
        <v>10</v>
      </c>
      <c r="I286" s="1" t="s">
        <v>241</v>
      </c>
      <c r="J286" s="1">
        <v>1</v>
      </c>
      <c r="K286" s="1">
        <v>20.593682999999999</v>
      </c>
      <c r="L286" s="1">
        <v>78.962883000000005</v>
      </c>
      <c r="M286" s="1" t="s">
        <v>114</v>
      </c>
      <c r="N286" s="1">
        <v>0</v>
      </c>
      <c r="O286" s="1">
        <v>25.384855999999999</v>
      </c>
      <c r="P286" s="1">
        <v>68.458809000000002</v>
      </c>
      <c r="Q286" s="1">
        <v>1000</v>
      </c>
      <c r="R286" s="1" t="s">
        <v>571</v>
      </c>
      <c r="S286" s="1" t="s">
        <v>71</v>
      </c>
      <c r="T286" s="1" t="s">
        <v>572</v>
      </c>
      <c r="U286" s="1" t="s">
        <v>573</v>
      </c>
      <c r="X286" s="1" t="s">
        <v>574</v>
      </c>
      <c r="Y286" s="1" t="s">
        <v>575</v>
      </c>
      <c r="Z286" s="1" t="s">
        <v>241</v>
      </c>
      <c r="AA286" s="1" t="s">
        <v>576</v>
      </c>
      <c r="AC286" s="1" t="s">
        <v>577</v>
      </c>
      <c r="AE286" s="1" t="s">
        <v>578</v>
      </c>
      <c r="AI286" s="1" t="s">
        <v>579</v>
      </c>
      <c r="AJ286" s="1" t="s">
        <v>580</v>
      </c>
      <c r="AK286" s="1" t="s">
        <v>581</v>
      </c>
      <c r="AL286" s="1">
        <v>1000000</v>
      </c>
      <c r="AM286" s="1" t="s">
        <v>78</v>
      </c>
      <c r="AN286" s="1" t="s">
        <v>4316</v>
      </c>
      <c r="AO286" s="1" t="s">
        <v>4371</v>
      </c>
      <c r="AP286" s="1">
        <v>1500000</v>
      </c>
      <c r="AQ286" s="1">
        <v>7500000</v>
      </c>
      <c r="AR286" s="1" t="s">
        <v>582</v>
      </c>
      <c r="AS286" s="1">
        <v>1</v>
      </c>
      <c r="AT286" s="1">
        <v>1</v>
      </c>
      <c r="AU286" s="1">
        <v>1</v>
      </c>
      <c r="AV286" s="1">
        <v>1</v>
      </c>
      <c r="AW286" s="1">
        <v>1</v>
      </c>
      <c r="AX286" s="1">
        <v>1</v>
      </c>
      <c r="AY286" s="1">
        <v>1</v>
      </c>
      <c r="AZ286" s="1">
        <v>1</v>
      </c>
      <c r="BA286" s="1">
        <v>1</v>
      </c>
      <c r="BB286" s="1">
        <v>1</v>
      </c>
      <c r="BE286" s="1">
        <v>1</v>
      </c>
      <c r="BI286" s="1">
        <v>1</v>
      </c>
      <c r="BL286" s="1" t="s">
        <v>583</v>
      </c>
    </row>
    <row r="287" spans="1:64" x14ac:dyDescent="0.5">
      <c r="A287" s="1">
        <v>667</v>
      </c>
      <c r="B287" s="1" t="s">
        <v>568</v>
      </c>
      <c r="C287" s="2">
        <v>43580</v>
      </c>
      <c r="D287" s="1" t="s">
        <v>569</v>
      </c>
      <c r="E287" s="1" t="s">
        <v>570</v>
      </c>
      <c r="F287" s="1" t="s">
        <v>127</v>
      </c>
      <c r="G287" s="1">
        <v>30</v>
      </c>
      <c r="H287" s="1">
        <v>10</v>
      </c>
      <c r="I287" s="1" t="s">
        <v>586</v>
      </c>
      <c r="J287" s="1">
        <v>25</v>
      </c>
      <c r="K287" s="1">
        <v>12.565678999999999</v>
      </c>
      <c r="L287" s="1">
        <v>104.990967</v>
      </c>
      <c r="M287" s="1" t="s">
        <v>113</v>
      </c>
      <c r="N287" s="1">
        <v>0</v>
      </c>
      <c r="O287" s="1">
        <v>10.278548000000001</v>
      </c>
      <c r="P287" s="1">
        <v>102.006446</v>
      </c>
      <c r="Q287" s="1">
        <v>75000</v>
      </c>
      <c r="R287" s="1" t="s">
        <v>571</v>
      </c>
      <c r="S287" s="1" t="s">
        <v>71</v>
      </c>
      <c r="T287" s="1" t="s">
        <v>572</v>
      </c>
      <c r="U287" s="1" t="s">
        <v>573</v>
      </c>
      <c r="X287" s="1" t="s">
        <v>574</v>
      </c>
      <c r="Y287" s="1" t="s">
        <v>575</v>
      </c>
      <c r="Z287" s="1" t="s">
        <v>586</v>
      </c>
      <c r="AA287" s="1" t="s">
        <v>576</v>
      </c>
      <c r="AC287" s="1" t="s">
        <v>577</v>
      </c>
      <c r="AE287" s="1" t="s">
        <v>578</v>
      </c>
      <c r="AI287" s="1" t="s">
        <v>579</v>
      </c>
      <c r="AJ287" s="1" t="s">
        <v>580</v>
      </c>
      <c r="AK287" s="1" t="s">
        <v>581</v>
      </c>
      <c r="AL287" s="1">
        <v>1000000</v>
      </c>
      <c r="AM287" s="1" t="s">
        <v>78</v>
      </c>
      <c r="AN287" s="1" t="s">
        <v>4316</v>
      </c>
      <c r="AO287" s="1" t="s">
        <v>4371</v>
      </c>
      <c r="AP287" s="1">
        <v>1500000</v>
      </c>
      <c r="AQ287" s="1">
        <v>7500000</v>
      </c>
      <c r="AR287" s="1" t="s">
        <v>582</v>
      </c>
      <c r="AS287" s="1">
        <v>1</v>
      </c>
      <c r="AT287" s="1">
        <v>1</v>
      </c>
      <c r="AU287" s="1">
        <v>1</v>
      </c>
      <c r="AV287" s="1">
        <v>1</v>
      </c>
      <c r="AW287" s="1">
        <v>1</v>
      </c>
      <c r="AX287" s="1">
        <v>1</v>
      </c>
      <c r="AY287" s="1">
        <v>1</v>
      </c>
      <c r="AZ287" s="1">
        <v>1</v>
      </c>
      <c r="BA287" s="1">
        <v>1</v>
      </c>
      <c r="BB287" s="1">
        <v>1</v>
      </c>
      <c r="BE287" s="1">
        <v>1</v>
      </c>
      <c r="BI287" s="1">
        <v>1</v>
      </c>
      <c r="BL287" s="1" t="s">
        <v>583</v>
      </c>
    </row>
    <row r="288" spans="1:64" x14ac:dyDescent="0.5">
      <c r="A288" s="1">
        <v>667</v>
      </c>
      <c r="B288" s="1" t="s">
        <v>568</v>
      </c>
      <c r="C288" s="2">
        <v>43580</v>
      </c>
      <c r="D288" s="1" t="s">
        <v>569</v>
      </c>
      <c r="E288" s="1" t="s">
        <v>570</v>
      </c>
      <c r="F288" s="1" t="s">
        <v>584</v>
      </c>
      <c r="G288" s="1">
        <v>20</v>
      </c>
      <c r="H288" s="1">
        <v>10</v>
      </c>
      <c r="I288" s="1" t="s">
        <v>586</v>
      </c>
      <c r="J288" s="1">
        <v>25</v>
      </c>
      <c r="K288" s="1">
        <v>12.565678999999999</v>
      </c>
      <c r="L288" s="1">
        <v>104.990967</v>
      </c>
      <c r="M288" s="1" t="s">
        <v>113</v>
      </c>
      <c r="N288" s="1">
        <v>0</v>
      </c>
      <c r="O288" s="1">
        <v>10.278548000000001</v>
      </c>
      <c r="P288" s="1">
        <v>102.006446</v>
      </c>
      <c r="Q288" s="1">
        <v>50000</v>
      </c>
      <c r="R288" s="1" t="s">
        <v>571</v>
      </c>
      <c r="S288" s="1" t="s">
        <v>71</v>
      </c>
      <c r="T288" s="1" t="s">
        <v>572</v>
      </c>
      <c r="U288" s="1" t="s">
        <v>573</v>
      </c>
      <c r="X288" s="1" t="s">
        <v>574</v>
      </c>
      <c r="Y288" s="1" t="s">
        <v>575</v>
      </c>
      <c r="Z288" s="1" t="s">
        <v>586</v>
      </c>
      <c r="AA288" s="1" t="s">
        <v>576</v>
      </c>
      <c r="AC288" s="1" t="s">
        <v>577</v>
      </c>
      <c r="AE288" s="1" t="s">
        <v>578</v>
      </c>
      <c r="AI288" s="1" t="s">
        <v>579</v>
      </c>
      <c r="AJ288" s="1" t="s">
        <v>580</v>
      </c>
      <c r="AK288" s="1" t="s">
        <v>581</v>
      </c>
      <c r="AL288" s="1">
        <v>1000000</v>
      </c>
      <c r="AM288" s="1" t="s">
        <v>78</v>
      </c>
      <c r="AN288" s="1" t="s">
        <v>4316</v>
      </c>
      <c r="AO288" s="1" t="s">
        <v>4371</v>
      </c>
      <c r="AP288" s="1">
        <v>1500000</v>
      </c>
      <c r="AQ288" s="1">
        <v>7500000</v>
      </c>
      <c r="AR288" s="1" t="s">
        <v>582</v>
      </c>
      <c r="AS288" s="1">
        <v>1</v>
      </c>
      <c r="AT288" s="1">
        <v>1</v>
      </c>
      <c r="AU288" s="1">
        <v>1</v>
      </c>
      <c r="AV288" s="1">
        <v>1</v>
      </c>
      <c r="AW288" s="1">
        <v>1</v>
      </c>
      <c r="AX288" s="1">
        <v>1</v>
      </c>
      <c r="AY288" s="1">
        <v>1</v>
      </c>
      <c r="AZ288" s="1">
        <v>1</v>
      </c>
      <c r="BA288" s="1">
        <v>1</v>
      </c>
      <c r="BB288" s="1">
        <v>1</v>
      </c>
      <c r="BE288" s="1">
        <v>1</v>
      </c>
      <c r="BI288" s="1">
        <v>1</v>
      </c>
      <c r="BL288" s="1" t="s">
        <v>583</v>
      </c>
    </row>
    <row r="289" spans="1:64" x14ac:dyDescent="0.5">
      <c r="A289" s="1">
        <v>667</v>
      </c>
      <c r="B289" s="1" t="s">
        <v>568</v>
      </c>
      <c r="C289" s="2">
        <v>43580</v>
      </c>
      <c r="D289" s="1" t="s">
        <v>569</v>
      </c>
      <c r="E289" s="1" t="s">
        <v>570</v>
      </c>
      <c r="F289" s="1" t="s">
        <v>128</v>
      </c>
      <c r="G289" s="1">
        <v>20</v>
      </c>
      <c r="H289" s="1">
        <v>10</v>
      </c>
      <c r="I289" s="1" t="s">
        <v>586</v>
      </c>
      <c r="J289" s="1">
        <v>25</v>
      </c>
      <c r="K289" s="1">
        <v>12.565678999999999</v>
      </c>
      <c r="L289" s="1">
        <v>104.990967</v>
      </c>
      <c r="M289" s="1" t="s">
        <v>113</v>
      </c>
      <c r="N289" s="1">
        <v>0</v>
      </c>
      <c r="O289" s="1">
        <v>10.278548000000001</v>
      </c>
      <c r="P289" s="1">
        <v>102.006446</v>
      </c>
      <c r="Q289" s="1">
        <v>50000</v>
      </c>
      <c r="R289" s="1" t="s">
        <v>571</v>
      </c>
      <c r="S289" s="1" t="s">
        <v>71</v>
      </c>
      <c r="T289" s="1" t="s">
        <v>572</v>
      </c>
      <c r="U289" s="1" t="s">
        <v>573</v>
      </c>
      <c r="X289" s="1" t="s">
        <v>574</v>
      </c>
      <c r="Y289" s="1" t="s">
        <v>575</v>
      </c>
      <c r="Z289" s="1" t="s">
        <v>586</v>
      </c>
      <c r="AA289" s="1" t="s">
        <v>576</v>
      </c>
      <c r="AC289" s="1" t="s">
        <v>577</v>
      </c>
      <c r="AE289" s="1" t="s">
        <v>578</v>
      </c>
      <c r="AI289" s="1" t="s">
        <v>579</v>
      </c>
      <c r="AJ289" s="1" t="s">
        <v>580</v>
      </c>
      <c r="AK289" s="1" t="s">
        <v>581</v>
      </c>
      <c r="AL289" s="1">
        <v>1000000</v>
      </c>
      <c r="AM289" s="1" t="s">
        <v>78</v>
      </c>
      <c r="AN289" s="1" t="s">
        <v>4316</v>
      </c>
      <c r="AO289" s="1" t="s">
        <v>4371</v>
      </c>
      <c r="AP289" s="1">
        <v>1500000</v>
      </c>
      <c r="AQ289" s="1">
        <v>7500000</v>
      </c>
      <c r="AR289" s="1" t="s">
        <v>582</v>
      </c>
      <c r="AS289" s="1">
        <v>1</v>
      </c>
      <c r="AT289" s="1">
        <v>1</v>
      </c>
      <c r="AU289" s="1">
        <v>1</v>
      </c>
      <c r="AV289" s="1">
        <v>1</v>
      </c>
      <c r="AW289" s="1">
        <v>1</v>
      </c>
      <c r="AX289" s="1">
        <v>1</v>
      </c>
      <c r="AY289" s="1">
        <v>1</v>
      </c>
      <c r="AZ289" s="1">
        <v>1</v>
      </c>
      <c r="BA289" s="1">
        <v>1</v>
      </c>
      <c r="BB289" s="1">
        <v>1</v>
      </c>
      <c r="BE289" s="1">
        <v>1</v>
      </c>
      <c r="BI289" s="1">
        <v>1</v>
      </c>
      <c r="BL289" s="1" t="s">
        <v>583</v>
      </c>
    </row>
    <row r="290" spans="1:64" x14ac:dyDescent="0.5">
      <c r="A290" s="1">
        <v>667</v>
      </c>
      <c r="B290" s="1" t="s">
        <v>568</v>
      </c>
      <c r="C290" s="2">
        <v>43580</v>
      </c>
      <c r="D290" s="1" t="s">
        <v>569</v>
      </c>
      <c r="E290" s="1" t="s">
        <v>570</v>
      </c>
      <c r="F290" s="1" t="s">
        <v>262</v>
      </c>
      <c r="G290" s="1">
        <v>5</v>
      </c>
      <c r="H290" s="1">
        <v>10</v>
      </c>
      <c r="I290" s="1" t="s">
        <v>586</v>
      </c>
      <c r="J290" s="1">
        <v>25</v>
      </c>
      <c r="K290" s="1">
        <v>12.565678999999999</v>
      </c>
      <c r="L290" s="1">
        <v>104.990967</v>
      </c>
      <c r="M290" s="1" t="s">
        <v>113</v>
      </c>
      <c r="N290" s="1">
        <v>0</v>
      </c>
      <c r="O290" s="1">
        <v>10.278548000000001</v>
      </c>
      <c r="P290" s="1">
        <v>102.006446</v>
      </c>
      <c r="Q290" s="1">
        <v>12500</v>
      </c>
      <c r="R290" s="1" t="s">
        <v>571</v>
      </c>
      <c r="S290" s="1" t="s">
        <v>71</v>
      </c>
      <c r="T290" s="1" t="s">
        <v>572</v>
      </c>
      <c r="U290" s="1" t="s">
        <v>573</v>
      </c>
      <c r="X290" s="1" t="s">
        <v>574</v>
      </c>
      <c r="Y290" s="1" t="s">
        <v>575</v>
      </c>
      <c r="Z290" s="1" t="s">
        <v>586</v>
      </c>
      <c r="AA290" s="1" t="s">
        <v>576</v>
      </c>
      <c r="AC290" s="1" t="s">
        <v>577</v>
      </c>
      <c r="AE290" s="1" t="s">
        <v>578</v>
      </c>
      <c r="AI290" s="1" t="s">
        <v>579</v>
      </c>
      <c r="AJ290" s="1" t="s">
        <v>580</v>
      </c>
      <c r="AK290" s="1" t="s">
        <v>581</v>
      </c>
      <c r="AL290" s="1">
        <v>1000000</v>
      </c>
      <c r="AM290" s="1" t="s">
        <v>78</v>
      </c>
      <c r="AN290" s="1" t="s">
        <v>4316</v>
      </c>
      <c r="AO290" s="1" t="s">
        <v>4371</v>
      </c>
      <c r="AP290" s="1">
        <v>1500000</v>
      </c>
      <c r="AQ290" s="1">
        <v>7500000</v>
      </c>
      <c r="AR290" s="1" t="s">
        <v>582</v>
      </c>
      <c r="AS290" s="1">
        <v>1</v>
      </c>
      <c r="AT290" s="1">
        <v>1</v>
      </c>
      <c r="AU290" s="1">
        <v>1</v>
      </c>
      <c r="AV290" s="1">
        <v>1</v>
      </c>
      <c r="AW290" s="1">
        <v>1</v>
      </c>
      <c r="AX290" s="1">
        <v>1</v>
      </c>
      <c r="AY290" s="1">
        <v>1</v>
      </c>
      <c r="AZ290" s="1">
        <v>1</v>
      </c>
      <c r="BA290" s="1">
        <v>1</v>
      </c>
      <c r="BB290" s="1">
        <v>1</v>
      </c>
      <c r="BE290" s="1">
        <v>1</v>
      </c>
      <c r="BI290" s="1">
        <v>1</v>
      </c>
      <c r="BL290" s="1" t="s">
        <v>583</v>
      </c>
    </row>
    <row r="291" spans="1:64" x14ac:dyDescent="0.5">
      <c r="A291" s="1">
        <v>667</v>
      </c>
      <c r="B291" s="1" t="s">
        <v>568</v>
      </c>
      <c r="C291" s="2">
        <v>43580</v>
      </c>
      <c r="D291" s="1" t="s">
        <v>569</v>
      </c>
      <c r="E291" s="1" t="s">
        <v>570</v>
      </c>
      <c r="F291" s="1" t="s">
        <v>97</v>
      </c>
      <c r="G291" s="1">
        <v>10</v>
      </c>
      <c r="H291" s="1">
        <v>10</v>
      </c>
      <c r="I291" s="1" t="s">
        <v>586</v>
      </c>
      <c r="J291" s="1">
        <v>25</v>
      </c>
      <c r="K291" s="1">
        <v>12.565678999999999</v>
      </c>
      <c r="L291" s="1">
        <v>104.990967</v>
      </c>
      <c r="M291" s="1" t="s">
        <v>113</v>
      </c>
      <c r="N291" s="1">
        <v>0</v>
      </c>
      <c r="O291" s="1">
        <v>10.278548000000001</v>
      </c>
      <c r="P291" s="1">
        <v>102.006446</v>
      </c>
      <c r="Q291" s="1">
        <v>25000</v>
      </c>
      <c r="R291" s="1" t="s">
        <v>571</v>
      </c>
      <c r="S291" s="1" t="s">
        <v>71</v>
      </c>
      <c r="T291" s="1" t="s">
        <v>572</v>
      </c>
      <c r="U291" s="1" t="s">
        <v>573</v>
      </c>
      <c r="X291" s="1" t="s">
        <v>574</v>
      </c>
      <c r="Y291" s="1" t="s">
        <v>575</v>
      </c>
      <c r="Z291" s="1" t="s">
        <v>586</v>
      </c>
      <c r="AA291" s="1" t="s">
        <v>576</v>
      </c>
      <c r="AC291" s="1" t="s">
        <v>577</v>
      </c>
      <c r="AE291" s="1" t="s">
        <v>578</v>
      </c>
      <c r="AI291" s="1" t="s">
        <v>579</v>
      </c>
      <c r="AJ291" s="1" t="s">
        <v>580</v>
      </c>
      <c r="AK291" s="1" t="s">
        <v>581</v>
      </c>
      <c r="AL291" s="1">
        <v>1000000</v>
      </c>
      <c r="AM291" s="1" t="s">
        <v>78</v>
      </c>
      <c r="AN291" s="1" t="s">
        <v>4316</v>
      </c>
      <c r="AO291" s="1" t="s">
        <v>4371</v>
      </c>
      <c r="AP291" s="1">
        <v>1500000</v>
      </c>
      <c r="AQ291" s="1">
        <v>7500000</v>
      </c>
      <c r="AR291" s="1" t="s">
        <v>582</v>
      </c>
      <c r="AS291" s="1">
        <v>1</v>
      </c>
      <c r="AT291" s="1">
        <v>1</v>
      </c>
      <c r="AU291" s="1">
        <v>1</v>
      </c>
      <c r="AV291" s="1">
        <v>1</v>
      </c>
      <c r="AW291" s="1">
        <v>1</v>
      </c>
      <c r="AX291" s="1">
        <v>1</v>
      </c>
      <c r="AY291" s="1">
        <v>1</v>
      </c>
      <c r="AZ291" s="1">
        <v>1</v>
      </c>
      <c r="BA291" s="1">
        <v>1</v>
      </c>
      <c r="BB291" s="1">
        <v>1</v>
      </c>
      <c r="BE291" s="1">
        <v>1</v>
      </c>
      <c r="BI291" s="1">
        <v>1</v>
      </c>
      <c r="BL291" s="1" t="s">
        <v>583</v>
      </c>
    </row>
    <row r="292" spans="1:64" x14ac:dyDescent="0.5">
      <c r="A292" s="1">
        <v>667</v>
      </c>
      <c r="B292" s="1" t="s">
        <v>568</v>
      </c>
      <c r="C292" s="2">
        <v>43580</v>
      </c>
      <c r="D292" s="1" t="s">
        <v>569</v>
      </c>
      <c r="E292" s="1" t="s">
        <v>570</v>
      </c>
      <c r="F292" s="1" t="s">
        <v>585</v>
      </c>
      <c r="G292" s="1">
        <v>5</v>
      </c>
      <c r="H292" s="1">
        <v>10</v>
      </c>
      <c r="I292" s="1" t="s">
        <v>586</v>
      </c>
      <c r="J292" s="1">
        <v>25</v>
      </c>
      <c r="K292" s="1">
        <v>12.565678999999999</v>
      </c>
      <c r="L292" s="1">
        <v>104.990967</v>
      </c>
      <c r="M292" s="1" t="s">
        <v>113</v>
      </c>
      <c r="N292" s="1">
        <v>0</v>
      </c>
      <c r="O292" s="1">
        <v>10.278548000000001</v>
      </c>
      <c r="P292" s="1">
        <v>102.006446</v>
      </c>
      <c r="Q292" s="1">
        <v>12500</v>
      </c>
      <c r="R292" s="1" t="s">
        <v>571</v>
      </c>
      <c r="S292" s="1" t="s">
        <v>71</v>
      </c>
      <c r="T292" s="1" t="s">
        <v>572</v>
      </c>
      <c r="U292" s="1" t="s">
        <v>573</v>
      </c>
      <c r="X292" s="1" t="s">
        <v>574</v>
      </c>
      <c r="Y292" s="1" t="s">
        <v>575</v>
      </c>
      <c r="Z292" s="1" t="s">
        <v>586</v>
      </c>
      <c r="AA292" s="1" t="s">
        <v>576</v>
      </c>
      <c r="AC292" s="1" t="s">
        <v>577</v>
      </c>
      <c r="AE292" s="1" t="s">
        <v>578</v>
      </c>
      <c r="AI292" s="1" t="s">
        <v>579</v>
      </c>
      <c r="AJ292" s="1" t="s">
        <v>580</v>
      </c>
      <c r="AK292" s="1" t="s">
        <v>581</v>
      </c>
      <c r="AL292" s="1">
        <v>1000000</v>
      </c>
      <c r="AM292" s="1" t="s">
        <v>78</v>
      </c>
      <c r="AN292" s="1" t="s">
        <v>4316</v>
      </c>
      <c r="AO292" s="1" t="s">
        <v>4371</v>
      </c>
      <c r="AP292" s="1">
        <v>1500000</v>
      </c>
      <c r="AQ292" s="1">
        <v>7500000</v>
      </c>
      <c r="AR292" s="1" t="s">
        <v>582</v>
      </c>
      <c r="AS292" s="1">
        <v>1</v>
      </c>
      <c r="AT292" s="1">
        <v>1</v>
      </c>
      <c r="AU292" s="1">
        <v>1</v>
      </c>
      <c r="AV292" s="1">
        <v>1</v>
      </c>
      <c r="AW292" s="1">
        <v>1</v>
      </c>
      <c r="AX292" s="1">
        <v>1</v>
      </c>
      <c r="AY292" s="1">
        <v>1</v>
      </c>
      <c r="AZ292" s="1">
        <v>1</v>
      </c>
      <c r="BA292" s="1">
        <v>1</v>
      </c>
      <c r="BB292" s="1">
        <v>1</v>
      </c>
      <c r="BE292" s="1">
        <v>1</v>
      </c>
      <c r="BI292" s="1">
        <v>1</v>
      </c>
      <c r="BL292" s="1" t="s">
        <v>583</v>
      </c>
    </row>
    <row r="293" spans="1:64" x14ac:dyDescent="0.5">
      <c r="A293" s="1">
        <v>667</v>
      </c>
      <c r="B293" s="1" t="s">
        <v>568</v>
      </c>
      <c r="C293" s="2">
        <v>43580</v>
      </c>
      <c r="D293" s="1" t="s">
        <v>569</v>
      </c>
      <c r="E293" s="1" t="s">
        <v>570</v>
      </c>
      <c r="F293" s="1" t="s">
        <v>206</v>
      </c>
      <c r="G293" s="1">
        <v>10</v>
      </c>
      <c r="H293" s="1">
        <v>10</v>
      </c>
      <c r="I293" s="1" t="s">
        <v>586</v>
      </c>
      <c r="J293" s="1">
        <v>25</v>
      </c>
      <c r="K293" s="1">
        <v>12.565678999999999</v>
      </c>
      <c r="L293" s="1">
        <v>104.990967</v>
      </c>
      <c r="M293" s="1" t="s">
        <v>113</v>
      </c>
      <c r="N293" s="1">
        <v>0</v>
      </c>
      <c r="O293" s="1">
        <v>10.278548000000001</v>
      </c>
      <c r="P293" s="1">
        <v>102.006446</v>
      </c>
      <c r="Q293" s="1">
        <v>25000</v>
      </c>
      <c r="R293" s="1" t="s">
        <v>571</v>
      </c>
      <c r="S293" s="1" t="s">
        <v>71</v>
      </c>
      <c r="T293" s="1" t="s">
        <v>572</v>
      </c>
      <c r="U293" s="1" t="s">
        <v>573</v>
      </c>
      <c r="X293" s="1" t="s">
        <v>574</v>
      </c>
      <c r="Y293" s="1" t="s">
        <v>575</v>
      </c>
      <c r="Z293" s="1" t="s">
        <v>586</v>
      </c>
      <c r="AA293" s="1" t="s">
        <v>576</v>
      </c>
      <c r="AC293" s="1" t="s">
        <v>577</v>
      </c>
      <c r="AE293" s="1" t="s">
        <v>578</v>
      </c>
      <c r="AI293" s="1" t="s">
        <v>579</v>
      </c>
      <c r="AJ293" s="1" t="s">
        <v>580</v>
      </c>
      <c r="AK293" s="1" t="s">
        <v>581</v>
      </c>
      <c r="AL293" s="1">
        <v>1000000</v>
      </c>
      <c r="AM293" s="1" t="s">
        <v>78</v>
      </c>
      <c r="AN293" s="1" t="s">
        <v>4316</v>
      </c>
      <c r="AO293" s="1" t="s">
        <v>4371</v>
      </c>
      <c r="AP293" s="1">
        <v>1500000</v>
      </c>
      <c r="AQ293" s="1">
        <v>7500000</v>
      </c>
      <c r="AR293" s="1" t="s">
        <v>582</v>
      </c>
      <c r="AS293" s="1">
        <v>1</v>
      </c>
      <c r="AT293" s="1">
        <v>1</v>
      </c>
      <c r="AU293" s="1">
        <v>1</v>
      </c>
      <c r="AV293" s="1">
        <v>1</v>
      </c>
      <c r="AW293" s="1">
        <v>1</v>
      </c>
      <c r="AX293" s="1">
        <v>1</v>
      </c>
      <c r="AY293" s="1">
        <v>1</v>
      </c>
      <c r="AZ293" s="1">
        <v>1</v>
      </c>
      <c r="BA293" s="1">
        <v>1</v>
      </c>
      <c r="BB293" s="1">
        <v>1</v>
      </c>
      <c r="BE293" s="1">
        <v>1</v>
      </c>
      <c r="BI293" s="1">
        <v>1</v>
      </c>
      <c r="BL293" s="1" t="s">
        <v>583</v>
      </c>
    </row>
    <row r="294" spans="1:64" x14ac:dyDescent="0.5">
      <c r="A294" s="1">
        <v>667</v>
      </c>
      <c r="B294" s="1" t="s">
        <v>568</v>
      </c>
      <c r="C294" s="2">
        <v>43580</v>
      </c>
      <c r="D294" s="1" t="s">
        <v>569</v>
      </c>
      <c r="E294" s="1" t="s">
        <v>570</v>
      </c>
      <c r="F294" s="1" t="s">
        <v>127</v>
      </c>
      <c r="G294" s="1">
        <v>30</v>
      </c>
      <c r="H294" s="1">
        <v>10</v>
      </c>
      <c r="I294" s="1" t="s">
        <v>118</v>
      </c>
      <c r="J294" s="1">
        <v>8</v>
      </c>
      <c r="K294" s="1">
        <v>-6.4530960000000004</v>
      </c>
      <c r="L294" s="1">
        <v>34.894539000000002</v>
      </c>
      <c r="M294" s="1" t="s">
        <v>69</v>
      </c>
      <c r="N294" s="1">
        <v>0</v>
      </c>
      <c r="O294" s="1">
        <v>2.6272389999999999</v>
      </c>
      <c r="P294" s="1">
        <v>23.381664000000001</v>
      </c>
      <c r="Q294" s="1">
        <v>24000</v>
      </c>
      <c r="R294" s="1" t="s">
        <v>571</v>
      </c>
      <c r="S294" s="1" t="s">
        <v>71</v>
      </c>
      <c r="T294" s="1" t="s">
        <v>572</v>
      </c>
      <c r="U294" s="1" t="s">
        <v>573</v>
      </c>
      <c r="X294" s="1" t="s">
        <v>574</v>
      </c>
      <c r="Y294" s="1" t="s">
        <v>575</v>
      </c>
      <c r="Z294" s="1" t="s">
        <v>118</v>
      </c>
      <c r="AA294" s="1" t="s">
        <v>576</v>
      </c>
      <c r="AC294" s="1" t="s">
        <v>577</v>
      </c>
      <c r="AE294" s="1" t="s">
        <v>578</v>
      </c>
      <c r="AI294" s="1" t="s">
        <v>579</v>
      </c>
      <c r="AJ294" s="1" t="s">
        <v>580</v>
      </c>
      <c r="AK294" s="1" t="s">
        <v>581</v>
      </c>
      <c r="AL294" s="1">
        <v>1000000</v>
      </c>
      <c r="AM294" s="1" t="s">
        <v>78</v>
      </c>
      <c r="AN294" s="1" t="s">
        <v>4316</v>
      </c>
      <c r="AO294" s="1" t="s">
        <v>4371</v>
      </c>
      <c r="AP294" s="1">
        <v>1500000</v>
      </c>
      <c r="AQ294" s="1">
        <v>7500000</v>
      </c>
      <c r="AR294" s="1" t="s">
        <v>582</v>
      </c>
      <c r="AS294" s="1">
        <v>1</v>
      </c>
      <c r="AT294" s="1">
        <v>1</v>
      </c>
      <c r="AU294" s="1">
        <v>1</v>
      </c>
      <c r="AV294" s="1">
        <v>1</v>
      </c>
      <c r="AW294" s="1">
        <v>1</v>
      </c>
      <c r="AX294" s="1">
        <v>1</v>
      </c>
      <c r="AY294" s="1">
        <v>1</v>
      </c>
      <c r="AZ294" s="1">
        <v>1</v>
      </c>
      <c r="BA294" s="1">
        <v>1</v>
      </c>
      <c r="BB294" s="1">
        <v>1</v>
      </c>
      <c r="BE294" s="1">
        <v>1</v>
      </c>
      <c r="BI294" s="1">
        <v>1</v>
      </c>
      <c r="BL294" s="1" t="s">
        <v>583</v>
      </c>
    </row>
    <row r="295" spans="1:64" x14ac:dyDescent="0.5">
      <c r="A295" s="1">
        <v>667</v>
      </c>
      <c r="B295" s="1" t="s">
        <v>568</v>
      </c>
      <c r="C295" s="2">
        <v>43580</v>
      </c>
      <c r="D295" s="1" t="s">
        <v>569</v>
      </c>
      <c r="E295" s="1" t="s">
        <v>570</v>
      </c>
      <c r="F295" s="1" t="s">
        <v>584</v>
      </c>
      <c r="G295" s="1">
        <v>20</v>
      </c>
      <c r="H295" s="1">
        <v>10</v>
      </c>
      <c r="I295" s="1" t="s">
        <v>118</v>
      </c>
      <c r="J295" s="1">
        <v>8</v>
      </c>
      <c r="K295" s="1">
        <v>-6.4530960000000004</v>
      </c>
      <c r="L295" s="1">
        <v>34.894539000000002</v>
      </c>
      <c r="M295" s="1" t="s">
        <v>69</v>
      </c>
      <c r="N295" s="1">
        <v>0</v>
      </c>
      <c r="O295" s="1">
        <v>2.6272389999999999</v>
      </c>
      <c r="P295" s="1">
        <v>23.381664000000001</v>
      </c>
      <c r="Q295" s="1">
        <v>16000</v>
      </c>
      <c r="R295" s="1" t="s">
        <v>571</v>
      </c>
      <c r="S295" s="1" t="s">
        <v>71</v>
      </c>
      <c r="T295" s="1" t="s">
        <v>572</v>
      </c>
      <c r="U295" s="1" t="s">
        <v>573</v>
      </c>
      <c r="X295" s="1" t="s">
        <v>574</v>
      </c>
      <c r="Y295" s="1" t="s">
        <v>575</v>
      </c>
      <c r="Z295" s="1" t="s">
        <v>118</v>
      </c>
      <c r="AA295" s="1" t="s">
        <v>576</v>
      </c>
      <c r="AC295" s="1" t="s">
        <v>577</v>
      </c>
      <c r="AE295" s="1" t="s">
        <v>578</v>
      </c>
      <c r="AI295" s="1" t="s">
        <v>579</v>
      </c>
      <c r="AJ295" s="1" t="s">
        <v>580</v>
      </c>
      <c r="AK295" s="1" t="s">
        <v>581</v>
      </c>
      <c r="AL295" s="1">
        <v>1000000</v>
      </c>
      <c r="AM295" s="1" t="s">
        <v>78</v>
      </c>
      <c r="AN295" s="1" t="s">
        <v>4316</v>
      </c>
      <c r="AO295" s="1" t="s">
        <v>4371</v>
      </c>
      <c r="AP295" s="1">
        <v>1500000</v>
      </c>
      <c r="AQ295" s="1">
        <v>7500000</v>
      </c>
      <c r="AR295" s="1" t="s">
        <v>582</v>
      </c>
      <c r="AS295" s="1">
        <v>1</v>
      </c>
      <c r="AT295" s="1">
        <v>1</v>
      </c>
      <c r="AU295" s="1">
        <v>1</v>
      </c>
      <c r="AV295" s="1">
        <v>1</v>
      </c>
      <c r="AW295" s="1">
        <v>1</v>
      </c>
      <c r="AX295" s="1">
        <v>1</v>
      </c>
      <c r="AY295" s="1">
        <v>1</v>
      </c>
      <c r="AZ295" s="1">
        <v>1</v>
      </c>
      <c r="BA295" s="1">
        <v>1</v>
      </c>
      <c r="BB295" s="1">
        <v>1</v>
      </c>
      <c r="BE295" s="1">
        <v>1</v>
      </c>
      <c r="BI295" s="1">
        <v>1</v>
      </c>
      <c r="BL295" s="1" t="s">
        <v>583</v>
      </c>
    </row>
    <row r="296" spans="1:64" x14ac:dyDescent="0.5">
      <c r="A296" s="1">
        <v>667</v>
      </c>
      <c r="B296" s="1" t="s">
        <v>568</v>
      </c>
      <c r="C296" s="2">
        <v>43580</v>
      </c>
      <c r="D296" s="1" t="s">
        <v>569</v>
      </c>
      <c r="E296" s="1" t="s">
        <v>570</v>
      </c>
      <c r="F296" s="1" t="s">
        <v>128</v>
      </c>
      <c r="G296" s="1">
        <v>20</v>
      </c>
      <c r="H296" s="1">
        <v>10</v>
      </c>
      <c r="I296" s="1" t="s">
        <v>118</v>
      </c>
      <c r="J296" s="1">
        <v>8</v>
      </c>
      <c r="K296" s="1">
        <v>-6.4530960000000004</v>
      </c>
      <c r="L296" s="1">
        <v>34.894539000000002</v>
      </c>
      <c r="M296" s="1" t="s">
        <v>69</v>
      </c>
      <c r="N296" s="1">
        <v>0</v>
      </c>
      <c r="O296" s="1">
        <v>2.6272389999999999</v>
      </c>
      <c r="P296" s="1">
        <v>23.381664000000001</v>
      </c>
      <c r="Q296" s="1">
        <v>16000</v>
      </c>
      <c r="R296" s="1" t="s">
        <v>571</v>
      </c>
      <c r="S296" s="1" t="s">
        <v>71</v>
      </c>
      <c r="T296" s="1" t="s">
        <v>572</v>
      </c>
      <c r="U296" s="1" t="s">
        <v>573</v>
      </c>
      <c r="X296" s="1" t="s">
        <v>574</v>
      </c>
      <c r="Y296" s="1" t="s">
        <v>575</v>
      </c>
      <c r="Z296" s="1" t="s">
        <v>118</v>
      </c>
      <c r="AA296" s="1" t="s">
        <v>576</v>
      </c>
      <c r="AC296" s="1" t="s">
        <v>577</v>
      </c>
      <c r="AE296" s="1" t="s">
        <v>578</v>
      </c>
      <c r="AI296" s="1" t="s">
        <v>579</v>
      </c>
      <c r="AJ296" s="1" t="s">
        <v>580</v>
      </c>
      <c r="AK296" s="1" t="s">
        <v>581</v>
      </c>
      <c r="AL296" s="1">
        <v>1000000</v>
      </c>
      <c r="AM296" s="1" t="s">
        <v>78</v>
      </c>
      <c r="AN296" s="1" t="s">
        <v>4316</v>
      </c>
      <c r="AO296" s="1" t="s">
        <v>4371</v>
      </c>
      <c r="AP296" s="1">
        <v>1500000</v>
      </c>
      <c r="AQ296" s="1">
        <v>7500000</v>
      </c>
      <c r="AR296" s="1" t="s">
        <v>582</v>
      </c>
      <c r="AS296" s="1">
        <v>1</v>
      </c>
      <c r="AT296" s="1">
        <v>1</v>
      </c>
      <c r="AU296" s="1">
        <v>1</v>
      </c>
      <c r="AV296" s="1">
        <v>1</v>
      </c>
      <c r="AW296" s="1">
        <v>1</v>
      </c>
      <c r="AX296" s="1">
        <v>1</v>
      </c>
      <c r="AY296" s="1">
        <v>1</v>
      </c>
      <c r="AZ296" s="1">
        <v>1</v>
      </c>
      <c r="BA296" s="1">
        <v>1</v>
      </c>
      <c r="BB296" s="1">
        <v>1</v>
      </c>
      <c r="BE296" s="1">
        <v>1</v>
      </c>
      <c r="BI296" s="1">
        <v>1</v>
      </c>
      <c r="BL296" s="1" t="s">
        <v>583</v>
      </c>
    </row>
    <row r="297" spans="1:64" x14ac:dyDescent="0.5">
      <c r="A297" s="1">
        <v>667</v>
      </c>
      <c r="B297" s="1" t="s">
        <v>568</v>
      </c>
      <c r="C297" s="2">
        <v>43580</v>
      </c>
      <c r="D297" s="1" t="s">
        <v>569</v>
      </c>
      <c r="E297" s="1" t="s">
        <v>570</v>
      </c>
      <c r="F297" s="1" t="s">
        <v>262</v>
      </c>
      <c r="G297" s="1">
        <v>5</v>
      </c>
      <c r="H297" s="1">
        <v>10</v>
      </c>
      <c r="I297" s="1" t="s">
        <v>118</v>
      </c>
      <c r="J297" s="1">
        <v>8</v>
      </c>
      <c r="K297" s="1">
        <v>-6.4530960000000004</v>
      </c>
      <c r="L297" s="1">
        <v>34.894539000000002</v>
      </c>
      <c r="M297" s="1" t="s">
        <v>69</v>
      </c>
      <c r="N297" s="1">
        <v>0</v>
      </c>
      <c r="O297" s="1">
        <v>2.6272389999999999</v>
      </c>
      <c r="P297" s="1">
        <v>23.381664000000001</v>
      </c>
      <c r="Q297" s="1">
        <v>4000</v>
      </c>
      <c r="R297" s="1" t="s">
        <v>571</v>
      </c>
      <c r="S297" s="1" t="s">
        <v>71</v>
      </c>
      <c r="T297" s="1" t="s">
        <v>572</v>
      </c>
      <c r="U297" s="1" t="s">
        <v>573</v>
      </c>
      <c r="X297" s="1" t="s">
        <v>574</v>
      </c>
      <c r="Y297" s="1" t="s">
        <v>575</v>
      </c>
      <c r="Z297" s="1" t="s">
        <v>118</v>
      </c>
      <c r="AA297" s="1" t="s">
        <v>576</v>
      </c>
      <c r="AC297" s="1" t="s">
        <v>577</v>
      </c>
      <c r="AE297" s="1" t="s">
        <v>578</v>
      </c>
      <c r="AI297" s="1" t="s">
        <v>579</v>
      </c>
      <c r="AJ297" s="1" t="s">
        <v>580</v>
      </c>
      <c r="AK297" s="1" t="s">
        <v>581</v>
      </c>
      <c r="AL297" s="1">
        <v>1000000</v>
      </c>
      <c r="AM297" s="1" t="s">
        <v>78</v>
      </c>
      <c r="AN297" s="1" t="s">
        <v>4316</v>
      </c>
      <c r="AO297" s="1" t="s">
        <v>4371</v>
      </c>
      <c r="AP297" s="1">
        <v>1500000</v>
      </c>
      <c r="AQ297" s="1">
        <v>7500000</v>
      </c>
      <c r="AR297" s="1" t="s">
        <v>582</v>
      </c>
      <c r="AS297" s="1">
        <v>1</v>
      </c>
      <c r="AT297" s="1">
        <v>1</v>
      </c>
      <c r="AU297" s="1">
        <v>1</v>
      </c>
      <c r="AV297" s="1">
        <v>1</v>
      </c>
      <c r="AW297" s="1">
        <v>1</v>
      </c>
      <c r="AX297" s="1">
        <v>1</v>
      </c>
      <c r="AY297" s="1">
        <v>1</v>
      </c>
      <c r="AZ297" s="1">
        <v>1</v>
      </c>
      <c r="BA297" s="1">
        <v>1</v>
      </c>
      <c r="BB297" s="1">
        <v>1</v>
      </c>
      <c r="BE297" s="1">
        <v>1</v>
      </c>
      <c r="BI297" s="1">
        <v>1</v>
      </c>
      <c r="BL297" s="1" t="s">
        <v>583</v>
      </c>
    </row>
    <row r="298" spans="1:64" x14ac:dyDescent="0.5">
      <c r="A298" s="1">
        <v>667</v>
      </c>
      <c r="B298" s="1" t="s">
        <v>568</v>
      </c>
      <c r="C298" s="2">
        <v>43580</v>
      </c>
      <c r="D298" s="1" t="s">
        <v>569</v>
      </c>
      <c r="E298" s="1" t="s">
        <v>570</v>
      </c>
      <c r="F298" s="1" t="s">
        <v>97</v>
      </c>
      <c r="G298" s="1">
        <v>10</v>
      </c>
      <c r="H298" s="1">
        <v>10</v>
      </c>
      <c r="I298" s="1" t="s">
        <v>118</v>
      </c>
      <c r="J298" s="1">
        <v>8</v>
      </c>
      <c r="K298" s="1">
        <v>-6.4530960000000004</v>
      </c>
      <c r="L298" s="1">
        <v>34.894539000000002</v>
      </c>
      <c r="M298" s="1" t="s">
        <v>69</v>
      </c>
      <c r="N298" s="1">
        <v>0</v>
      </c>
      <c r="O298" s="1">
        <v>2.6272389999999999</v>
      </c>
      <c r="P298" s="1">
        <v>23.381664000000001</v>
      </c>
      <c r="Q298" s="1">
        <v>8000</v>
      </c>
      <c r="R298" s="1" t="s">
        <v>571</v>
      </c>
      <c r="S298" s="1" t="s">
        <v>71</v>
      </c>
      <c r="T298" s="1" t="s">
        <v>572</v>
      </c>
      <c r="U298" s="1" t="s">
        <v>573</v>
      </c>
      <c r="X298" s="1" t="s">
        <v>574</v>
      </c>
      <c r="Y298" s="1" t="s">
        <v>575</v>
      </c>
      <c r="Z298" s="1" t="s">
        <v>118</v>
      </c>
      <c r="AA298" s="1" t="s">
        <v>576</v>
      </c>
      <c r="AC298" s="1" t="s">
        <v>577</v>
      </c>
      <c r="AE298" s="1" t="s">
        <v>578</v>
      </c>
      <c r="AI298" s="1" t="s">
        <v>579</v>
      </c>
      <c r="AJ298" s="1" t="s">
        <v>580</v>
      </c>
      <c r="AK298" s="1" t="s">
        <v>581</v>
      </c>
      <c r="AL298" s="1">
        <v>1000000</v>
      </c>
      <c r="AM298" s="1" t="s">
        <v>78</v>
      </c>
      <c r="AN298" s="1" t="s">
        <v>4316</v>
      </c>
      <c r="AO298" s="1" t="s">
        <v>4371</v>
      </c>
      <c r="AP298" s="1">
        <v>1500000</v>
      </c>
      <c r="AQ298" s="1">
        <v>7500000</v>
      </c>
      <c r="AR298" s="1" t="s">
        <v>582</v>
      </c>
      <c r="AS298" s="1">
        <v>1</v>
      </c>
      <c r="AT298" s="1">
        <v>1</v>
      </c>
      <c r="AU298" s="1">
        <v>1</v>
      </c>
      <c r="AV298" s="1">
        <v>1</v>
      </c>
      <c r="AW298" s="1">
        <v>1</v>
      </c>
      <c r="AX298" s="1">
        <v>1</v>
      </c>
      <c r="AY298" s="1">
        <v>1</v>
      </c>
      <c r="AZ298" s="1">
        <v>1</v>
      </c>
      <c r="BA298" s="1">
        <v>1</v>
      </c>
      <c r="BB298" s="1">
        <v>1</v>
      </c>
      <c r="BE298" s="1">
        <v>1</v>
      </c>
      <c r="BI298" s="1">
        <v>1</v>
      </c>
      <c r="BL298" s="1" t="s">
        <v>583</v>
      </c>
    </row>
    <row r="299" spans="1:64" x14ac:dyDescent="0.5">
      <c r="A299" s="1">
        <v>667</v>
      </c>
      <c r="B299" s="1" t="s">
        <v>568</v>
      </c>
      <c r="C299" s="2">
        <v>43580</v>
      </c>
      <c r="D299" s="1" t="s">
        <v>569</v>
      </c>
      <c r="E299" s="1" t="s">
        <v>570</v>
      </c>
      <c r="F299" s="1" t="s">
        <v>585</v>
      </c>
      <c r="G299" s="1">
        <v>5</v>
      </c>
      <c r="H299" s="1">
        <v>10</v>
      </c>
      <c r="I299" s="1" t="s">
        <v>118</v>
      </c>
      <c r="J299" s="1">
        <v>8</v>
      </c>
      <c r="K299" s="1">
        <v>-6.4530960000000004</v>
      </c>
      <c r="L299" s="1">
        <v>34.894539000000002</v>
      </c>
      <c r="M299" s="1" t="s">
        <v>69</v>
      </c>
      <c r="N299" s="1">
        <v>0</v>
      </c>
      <c r="O299" s="1">
        <v>2.6272389999999999</v>
      </c>
      <c r="P299" s="1">
        <v>23.381664000000001</v>
      </c>
      <c r="Q299" s="1">
        <v>4000</v>
      </c>
      <c r="R299" s="1" t="s">
        <v>571</v>
      </c>
      <c r="S299" s="1" t="s">
        <v>71</v>
      </c>
      <c r="T299" s="1" t="s">
        <v>572</v>
      </c>
      <c r="U299" s="1" t="s">
        <v>573</v>
      </c>
      <c r="X299" s="1" t="s">
        <v>574</v>
      </c>
      <c r="Y299" s="1" t="s">
        <v>575</v>
      </c>
      <c r="Z299" s="1" t="s">
        <v>118</v>
      </c>
      <c r="AA299" s="1" t="s">
        <v>576</v>
      </c>
      <c r="AC299" s="1" t="s">
        <v>577</v>
      </c>
      <c r="AE299" s="1" t="s">
        <v>578</v>
      </c>
      <c r="AI299" s="1" t="s">
        <v>579</v>
      </c>
      <c r="AJ299" s="1" t="s">
        <v>580</v>
      </c>
      <c r="AK299" s="1" t="s">
        <v>581</v>
      </c>
      <c r="AL299" s="1">
        <v>1000000</v>
      </c>
      <c r="AM299" s="1" t="s">
        <v>78</v>
      </c>
      <c r="AN299" s="1" t="s">
        <v>4316</v>
      </c>
      <c r="AO299" s="1" t="s">
        <v>4371</v>
      </c>
      <c r="AP299" s="1">
        <v>1500000</v>
      </c>
      <c r="AQ299" s="1">
        <v>7500000</v>
      </c>
      <c r="AR299" s="1" t="s">
        <v>582</v>
      </c>
      <c r="AS299" s="1">
        <v>1</v>
      </c>
      <c r="AT299" s="1">
        <v>1</v>
      </c>
      <c r="AU299" s="1">
        <v>1</v>
      </c>
      <c r="AV299" s="1">
        <v>1</v>
      </c>
      <c r="AW299" s="1">
        <v>1</v>
      </c>
      <c r="AX299" s="1">
        <v>1</v>
      </c>
      <c r="AY299" s="1">
        <v>1</v>
      </c>
      <c r="AZ299" s="1">
        <v>1</v>
      </c>
      <c r="BA299" s="1">
        <v>1</v>
      </c>
      <c r="BB299" s="1">
        <v>1</v>
      </c>
      <c r="BE299" s="1">
        <v>1</v>
      </c>
      <c r="BI299" s="1">
        <v>1</v>
      </c>
      <c r="BL299" s="1" t="s">
        <v>583</v>
      </c>
    </row>
    <row r="300" spans="1:64" x14ac:dyDescent="0.5">
      <c r="A300" s="1">
        <v>667</v>
      </c>
      <c r="B300" s="1" t="s">
        <v>568</v>
      </c>
      <c r="C300" s="2">
        <v>43580</v>
      </c>
      <c r="D300" s="1" t="s">
        <v>569</v>
      </c>
      <c r="E300" s="1" t="s">
        <v>570</v>
      </c>
      <c r="F300" s="1" t="s">
        <v>206</v>
      </c>
      <c r="G300" s="1">
        <v>10</v>
      </c>
      <c r="H300" s="1">
        <v>10</v>
      </c>
      <c r="I300" s="1" t="s">
        <v>118</v>
      </c>
      <c r="J300" s="1">
        <v>8</v>
      </c>
      <c r="K300" s="1">
        <v>-6.4530960000000004</v>
      </c>
      <c r="L300" s="1">
        <v>34.894539000000002</v>
      </c>
      <c r="M300" s="1" t="s">
        <v>69</v>
      </c>
      <c r="N300" s="1">
        <v>0</v>
      </c>
      <c r="O300" s="1">
        <v>2.6272389999999999</v>
      </c>
      <c r="P300" s="1">
        <v>23.381664000000001</v>
      </c>
      <c r="Q300" s="1">
        <v>8000</v>
      </c>
      <c r="R300" s="1" t="s">
        <v>571</v>
      </c>
      <c r="S300" s="1" t="s">
        <v>71</v>
      </c>
      <c r="T300" s="1" t="s">
        <v>572</v>
      </c>
      <c r="U300" s="1" t="s">
        <v>573</v>
      </c>
      <c r="X300" s="1" t="s">
        <v>574</v>
      </c>
      <c r="Y300" s="1" t="s">
        <v>575</v>
      </c>
      <c r="Z300" s="1" t="s">
        <v>118</v>
      </c>
      <c r="AA300" s="1" t="s">
        <v>576</v>
      </c>
      <c r="AC300" s="1" t="s">
        <v>577</v>
      </c>
      <c r="AE300" s="1" t="s">
        <v>578</v>
      </c>
      <c r="AI300" s="1" t="s">
        <v>579</v>
      </c>
      <c r="AJ300" s="1" t="s">
        <v>580</v>
      </c>
      <c r="AK300" s="1" t="s">
        <v>581</v>
      </c>
      <c r="AL300" s="1">
        <v>1000000</v>
      </c>
      <c r="AM300" s="1" t="s">
        <v>78</v>
      </c>
      <c r="AN300" s="1" t="s">
        <v>4316</v>
      </c>
      <c r="AO300" s="1" t="s">
        <v>4371</v>
      </c>
      <c r="AP300" s="1">
        <v>1500000</v>
      </c>
      <c r="AQ300" s="1">
        <v>7500000</v>
      </c>
      <c r="AR300" s="1" t="s">
        <v>582</v>
      </c>
      <c r="AS300" s="1">
        <v>1</v>
      </c>
      <c r="AT300" s="1">
        <v>1</v>
      </c>
      <c r="AU300" s="1">
        <v>1</v>
      </c>
      <c r="AV300" s="1">
        <v>1</v>
      </c>
      <c r="AW300" s="1">
        <v>1</v>
      </c>
      <c r="AX300" s="1">
        <v>1</v>
      </c>
      <c r="AY300" s="1">
        <v>1</v>
      </c>
      <c r="AZ300" s="1">
        <v>1</v>
      </c>
      <c r="BA300" s="1">
        <v>1</v>
      </c>
      <c r="BB300" s="1">
        <v>1</v>
      </c>
      <c r="BE300" s="1">
        <v>1</v>
      </c>
      <c r="BI300" s="1">
        <v>1</v>
      </c>
      <c r="BL300" s="1" t="s">
        <v>583</v>
      </c>
    </row>
    <row r="301" spans="1:64" x14ac:dyDescent="0.5">
      <c r="A301" s="1">
        <v>667</v>
      </c>
      <c r="B301" s="1" t="s">
        <v>568</v>
      </c>
      <c r="C301" s="2">
        <v>43580</v>
      </c>
      <c r="D301" s="1" t="s">
        <v>569</v>
      </c>
      <c r="E301" s="1" t="s">
        <v>570</v>
      </c>
      <c r="F301" s="1" t="s">
        <v>127</v>
      </c>
      <c r="G301" s="1">
        <v>30</v>
      </c>
      <c r="H301" s="1">
        <v>10</v>
      </c>
      <c r="I301" s="1" t="s">
        <v>587</v>
      </c>
      <c r="J301" s="1">
        <v>1</v>
      </c>
      <c r="K301" s="1">
        <v>26.820553</v>
      </c>
      <c r="L301" s="1">
        <v>30.802498</v>
      </c>
      <c r="M301" s="1" t="s">
        <v>110</v>
      </c>
      <c r="N301" s="1">
        <v>0</v>
      </c>
      <c r="O301" s="1">
        <v>26.625188000000001</v>
      </c>
      <c r="P301" s="1">
        <v>6.809552</v>
      </c>
      <c r="Q301" s="1">
        <v>3000</v>
      </c>
      <c r="R301" s="1" t="s">
        <v>571</v>
      </c>
      <c r="S301" s="1" t="s">
        <v>71</v>
      </c>
      <c r="T301" s="1" t="s">
        <v>572</v>
      </c>
      <c r="U301" s="1" t="s">
        <v>573</v>
      </c>
      <c r="X301" s="1" t="s">
        <v>574</v>
      </c>
      <c r="Y301" s="1" t="s">
        <v>575</v>
      </c>
      <c r="Z301" s="1" t="s">
        <v>587</v>
      </c>
      <c r="AA301" s="1" t="s">
        <v>576</v>
      </c>
      <c r="AC301" s="1" t="s">
        <v>577</v>
      </c>
      <c r="AE301" s="1" t="s">
        <v>578</v>
      </c>
      <c r="AI301" s="1" t="s">
        <v>579</v>
      </c>
      <c r="AJ301" s="1" t="s">
        <v>580</v>
      </c>
      <c r="AK301" s="1" t="s">
        <v>581</v>
      </c>
      <c r="AL301" s="1">
        <v>1000000</v>
      </c>
      <c r="AM301" s="1" t="s">
        <v>78</v>
      </c>
      <c r="AN301" s="1" t="s">
        <v>4316</v>
      </c>
      <c r="AO301" s="1" t="s">
        <v>4371</v>
      </c>
      <c r="AP301" s="1">
        <v>1500000</v>
      </c>
      <c r="AQ301" s="1">
        <v>7500000</v>
      </c>
      <c r="AR301" s="1" t="s">
        <v>582</v>
      </c>
      <c r="AS301" s="1">
        <v>1</v>
      </c>
      <c r="AT301" s="1">
        <v>1</v>
      </c>
      <c r="AU301" s="1">
        <v>1</v>
      </c>
      <c r="AV301" s="1">
        <v>1</v>
      </c>
      <c r="AW301" s="1">
        <v>1</v>
      </c>
      <c r="AX301" s="1">
        <v>1</v>
      </c>
      <c r="AY301" s="1">
        <v>1</v>
      </c>
      <c r="AZ301" s="1">
        <v>1</v>
      </c>
      <c r="BA301" s="1">
        <v>1</v>
      </c>
      <c r="BB301" s="1">
        <v>1</v>
      </c>
      <c r="BE301" s="1">
        <v>1</v>
      </c>
      <c r="BI301" s="1">
        <v>1</v>
      </c>
      <c r="BL301" s="1" t="s">
        <v>583</v>
      </c>
    </row>
    <row r="302" spans="1:64" x14ac:dyDescent="0.5">
      <c r="A302" s="1">
        <v>667</v>
      </c>
      <c r="B302" s="1" t="s">
        <v>568</v>
      </c>
      <c r="C302" s="2">
        <v>43580</v>
      </c>
      <c r="D302" s="1" t="s">
        <v>569</v>
      </c>
      <c r="E302" s="1" t="s">
        <v>570</v>
      </c>
      <c r="F302" s="1" t="s">
        <v>584</v>
      </c>
      <c r="G302" s="1">
        <v>20</v>
      </c>
      <c r="H302" s="1">
        <v>10</v>
      </c>
      <c r="I302" s="1" t="s">
        <v>587</v>
      </c>
      <c r="J302" s="1">
        <v>1</v>
      </c>
      <c r="K302" s="1">
        <v>26.820553</v>
      </c>
      <c r="L302" s="1">
        <v>30.802498</v>
      </c>
      <c r="M302" s="1" t="s">
        <v>110</v>
      </c>
      <c r="N302" s="1">
        <v>0</v>
      </c>
      <c r="O302" s="1">
        <v>26.625188000000001</v>
      </c>
      <c r="P302" s="1">
        <v>6.809552</v>
      </c>
      <c r="Q302" s="1">
        <v>2000</v>
      </c>
      <c r="R302" s="1" t="s">
        <v>571</v>
      </c>
      <c r="S302" s="1" t="s">
        <v>71</v>
      </c>
      <c r="T302" s="1" t="s">
        <v>572</v>
      </c>
      <c r="U302" s="1" t="s">
        <v>573</v>
      </c>
      <c r="X302" s="1" t="s">
        <v>574</v>
      </c>
      <c r="Y302" s="1" t="s">
        <v>575</v>
      </c>
      <c r="Z302" s="1" t="s">
        <v>587</v>
      </c>
      <c r="AA302" s="1" t="s">
        <v>576</v>
      </c>
      <c r="AC302" s="1" t="s">
        <v>577</v>
      </c>
      <c r="AE302" s="1" t="s">
        <v>578</v>
      </c>
      <c r="AI302" s="1" t="s">
        <v>579</v>
      </c>
      <c r="AJ302" s="1" t="s">
        <v>580</v>
      </c>
      <c r="AK302" s="1" t="s">
        <v>581</v>
      </c>
      <c r="AL302" s="1">
        <v>1000000</v>
      </c>
      <c r="AM302" s="1" t="s">
        <v>78</v>
      </c>
      <c r="AN302" s="1" t="s">
        <v>4316</v>
      </c>
      <c r="AO302" s="1" t="s">
        <v>4371</v>
      </c>
      <c r="AP302" s="1">
        <v>1500000</v>
      </c>
      <c r="AQ302" s="1">
        <v>7500000</v>
      </c>
      <c r="AR302" s="1" t="s">
        <v>582</v>
      </c>
      <c r="AS302" s="1">
        <v>1</v>
      </c>
      <c r="AT302" s="1">
        <v>1</v>
      </c>
      <c r="AU302" s="1">
        <v>1</v>
      </c>
      <c r="AV302" s="1">
        <v>1</v>
      </c>
      <c r="AW302" s="1">
        <v>1</v>
      </c>
      <c r="AX302" s="1">
        <v>1</v>
      </c>
      <c r="AY302" s="1">
        <v>1</v>
      </c>
      <c r="AZ302" s="1">
        <v>1</v>
      </c>
      <c r="BA302" s="1">
        <v>1</v>
      </c>
      <c r="BB302" s="1">
        <v>1</v>
      </c>
      <c r="BE302" s="1">
        <v>1</v>
      </c>
      <c r="BI302" s="1">
        <v>1</v>
      </c>
      <c r="BL302" s="1" t="s">
        <v>583</v>
      </c>
    </row>
    <row r="303" spans="1:64" x14ac:dyDescent="0.5">
      <c r="A303" s="1">
        <v>667</v>
      </c>
      <c r="B303" s="1" t="s">
        <v>568</v>
      </c>
      <c r="C303" s="2">
        <v>43580</v>
      </c>
      <c r="D303" s="1" t="s">
        <v>569</v>
      </c>
      <c r="E303" s="1" t="s">
        <v>570</v>
      </c>
      <c r="F303" s="1" t="s">
        <v>128</v>
      </c>
      <c r="G303" s="1">
        <v>20</v>
      </c>
      <c r="H303" s="1">
        <v>10</v>
      </c>
      <c r="I303" s="1" t="s">
        <v>587</v>
      </c>
      <c r="J303" s="1">
        <v>1</v>
      </c>
      <c r="K303" s="1">
        <v>26.820553</v>
      </c>
      <c r="L303" s="1">
        <v>30.802498</v>
      </c>
      <c r="M303" s="1" t="s">
        <v>110</v>
      </c>
      <c r="N303" s="1">
        <v>0</v>
      </c>
      <c r="O303" s="1">
        <v>26.625188000000001</v>
      </c>
      <c r="P303" s="1">
        <v>6.809552</v>
      </c>
      <c r="Q303" s="1">
        <v>2000</v>
      </c>
      <c r="R303" s="1" t="s">
        <v>571</v>
      </c>
      <c r="S303" s="1" t="s">
        <v>71</v>
      </c>
      <c r="T303" s="1" t="s">
        <v>572</v>
      </c>
      <c r="U303" s="1" t="s">
        <v>573</v>
      </c>
      <c r="X303" s="1" t="s">
        <v>574</v>
      </c>
      <c r="Y303" s="1" t="s">
        <v>575</v>
      </c>
      <c r="Z303" s="1" t="s">
        <v>587</v>
      </c>
      <c r="AA303" s="1" t="s">
        <v>576</v>
      </c>
      <c r="AC303" s="1" t="s">
        <v>577</v>
      </c>
      <c r="AE303" s="1" t="s">
        <v>578</v>
      </c>
      <c r="AI303" s="1" t="s">
        <v>579</v>
      </c>
      <c r="AJ303" s="1" t="s">
        <v>580</v>
      </c>
      <c r="AK303" s="1" t="s">
        <v>581</v>
      </c>
      <c r="AL303" s="1">
        <v>1000000</v>
      </c>
      <c r="AM303" s="1" t="s">
        <v>78</v>
      </c>
      <c r="AN303" s="1" t="s">
        <v>4316</v>
      </c>
      <c r="AO303" s="1" t="s">
        <v>4371</v>
      </c>
      <c r="AP303" s="1">
        <v>1500000</v>
      </c>
      <c r="AQ303" s="1">
        <v>7500000</v>
      </c>
      <c r="AR303" s="1" t="s">
        <v>582</v>
      </c>
      <c r="AS303" s="1">
        <v>1</v>
      </c>
      <c r="AT303" s="1">
        <v>1</v>
      </c>
      <c r="AU303" s="1">
        <v>1</v>
      </c>
      <c r="AV303" s="1">
        <v>1</v>
      </c>
      <c r="AW303" s="1">
        <v>1</v>
      </c>
      <c r="AX303" s="1">
        <v>1</v>
      </c>
      <c r="AY303" s="1">
        <v>1</v>
      </c>
      <c r="AZ303" s="1">
        <v>1</v>
      </c>
      <c r="BA303" s="1">
        <v>1</v>
      </c>
      <c r="BB303" s="1">
        <v>1</v>
      </c>
      <c r="BE303" s="1">
        <v>1</v>
      </c>
      <c r="BI303" s="1">
        <v>1</v>
      </c>
      <c r="BL303" s="1" t="s">
        <v>583</v>
      </c>
    </row>
    <row r="304" spans="1:64" x14ac:dyDescent="0.5">
      <c r="A304" s="1">
        <v>667</v>
      </c>
      <c r="B304" s="1" t="s">
        <v>568</v>
      </c>
      <c r="C304" s="2">
        <v>43580</v>
      </c>
      <c r="D304" s="1" t="s">
        <v>569</v>
      </c>
      <c r="E304" s="1" t="s">
        <v>570</v>
      </c>
      <c r="F304" s="1" t="s">
        <v>262</v>
      </c>
      <c r="G304" s="1">
        <v>5</v>
      </c>
      <c r="H304" s="1">
        <v>10</v>
      </c>
      <c r="I304" s="1" t="s">
        <v>587</v>
      </c>
      <c r="J304" s="1">
        <v>1</v>
      </c>
      <c r="K304" s="1">
        <v>26.820553</v>
      </c>
      <c r="L304" s="1">
        <v>30.802498</v>
      </c>
      <c r="M304" s="1" t="s">
        <v>110</v>
      </c>
      <c r="N304" s="1">
        <v>0</v>
      </c>
      <c r="O304" s="1">
        <v>26.625188000000001</v>
      </c>
      <c r="P304" s="1">
        <v>6.809552</v>
      </c>
      <c r="Q304" s="1">
        <v>500</v>
      </c>
      <c r="R304" s="1" t="s">
        <v>571</v>
      </c>
      <c r="S304" s="1" t="s">
        <v>71</v>
      </c>
      <c r="T304" s="1" t="s">
        <v>572</v>
      </c>
      <c r="U304" s="1" t="s">
        <v>573</v>
      </c>
      <c r="X304" s="1" t="s">
        <v>574</v>
      </c>
      <c r="Y304" s="1" t="s">
        <v>575</v>
      </c>
      <c r="Z304" s="1" t="s">
        <v>587</v>
      </c>
      <c r="AA304" s="1" t="s">
        <v>576</v>
      </c>
      <c r="AC304" s="1" t="s">
        <v>577</v>
      </c>
      <c r="AE304" s="1" t="s">
        <v>578</v>
      </c>
      <c r="AI304" s="1" t="s">
        <v>579</v>
      </c>
      <c r="AJ304" s="1" t="s">
        <v>580</v>
      </c>
      <c r="AK304" s="1" t="s">
        <v>581</v>
      </c>
      <c r="AL304" s="1">
        <v>1000000</v>
      </c>
      <c r="AM304" s="1" t="s">
        <v>78</v>
      </c>
      <c r="AN304" s="1" t="s">
        <v>4316</v>
      </c>
      <c r="AO304" s="1" t="s">
        <v>4371</v>
      </c>
      <c r="AP304" s="1">
        <v>1500000</v>
      </c>
      <c r="AQ304" s="1">
        <v>7500000</v>
      </c>
      <c r="AR304" s="1" t="s">
        <v>582</v>
      </c>
      <c r="AS304" s="1">
        <v>1</v>
      </c>
      <c r="AT304" s="1">
        <v>1</v>
      </c>
      <c r="AU304" s="1">
        <v>1</v>
      </c>
      <c r="AV304" s="1">
        <v>1</v>
      </c>
      <c r="AW304" s="1">
        <v>1</v>
      </c>
      <c r="AX304" s="1">
        <v>1</v>
      </c>
      <c r="AY304" s="1">
        <v>1</v>
      </c>
      <c r="AZ304" s="1">
        <v>1</v>
      </c>
      <c r="BA304" s="1">
        <v>1</v>
      </c>
      <c r="BB304" s="1">
        <v>1</v>
      </c>
      <c r="BE304" s="1">
        <v>1</v>
      </c>
      <c r="BI304" s="1">
        <v>1</v>
      </c>
      <c r="BL304" s="1" t="s">
        <v>583</v>
      </c>
    </row>
    <row r="305" spans="1:64" x14ac:dyDescent="0.5">
      <c r="A305" s="1">
        <v>667</v>
      </c>
      <c r="B305" s="1" t="s">
        <v>568</v>
      </c>
      <c r="C305" s="2">
        <v>43580</v>
      </c>
      <c r="D305" s="1" t="s">
        <v>569</v>
      </c>
      <c r="E305" s="1" t="s">
        <v>570</v>
      </c>
      <c r="F305" s="1" t="s">
        <v>97</v>
      </c>
      <c r="G305" s="1">
        <v>10</v>
      </c>
      <c r="H305" s="1">
        <v>10</v>
      </c>
      <c r="I305" s="1" t="s">
        <v>587</v>
      </c>
      <c r="J305" s="1">
        <v>1</v>
      </c>
      <c r="K305" s="1">
        <v>26.820553</v>
      </c>
      <c r="L305" s="1">
        <v>30.802498</v>
      </c>
      <c r="M305" s="1" t="s">
        <v>110</v>
      </c>
      <c r="N305" s="1">
        <v>0</v>
      </c>
      <c r="O305" s="1">
        <v>26.625188000000001</v>
      </c>
      <c r="P305" s="1">
        <v>6.809552</v>
      </c>
      <c r="Q305" s="1">
        <v>1000</v>
      </c>
      <c r="R305" s="1" t="s">
        <v>571</v>
      </c>
      <c r="S305" s="1" t="s">
        <v>71</v>
      </c>
      <c r="T305" s="1" t="s">
        <v>572</v>
      </c>
      <c r="U305" s="1" t="s">
        <v>573</v>
      </c>
      <c r="X305" s="1" t="s">
        <v>574</v>
      </c>
      <c r="Y305" s="1" t="s">
        <v>575</v>
      </c>
      <c r="Z305" s="1" t="s">
        <v>587</v>
      </c>
      <c r="AA305" s="1" t="s">
        <v>576</v>
      </c>
      <c r="AC305" s="1" t="s">
        <v>577</v>
      </c>
      <c r="AE305" s="1" t="s">
        <v>578</v>
      </c>
      <c r="AI305" s="1" t="s">
        <v>579</v>
      </c>
      <c r="AJ305" s="1" t="s">
        <v>580</v>
      </c>
      <c r="AK305" s="1" t="s">
        <v>581</v>
      </c>
      <c r="AL305" s="1">
        <v>1000000</v>
      </c>
      <c r="AM305" s="1" t="s">
        <v>78</v>
      </c>
      <c r="AN305" s="1" t="s">
        <v>4316</v>
      </c>
      <c r="AO305" s="1" t="s">
        <v>4371</v>
      </c>
      <c r="AP305" s="1">
        <v>1500000</v>
      </c>
      <c r="AQ305" s="1">
        <v>7500000</v>
      </c>
      <c r="AR305" s="1" t="s">
        <v>582</v>
      </c>
      <c r="AS305" s="1">
        <v>1</v>
      </c>
      <c r="AT305" s="1">
        <v>1</v>
      </c>
      <c r="AU305" s="1">
        <v>1</v>
      </c>
      <c r="AV305" s="1">
        <v>1</v>
      </c>
      <c r="AW305" s="1">
        <v>1</v>
      </c>
      <c r="AX305" s="1">
        <v>1</v>
      </c>
      <c r="AY305" s="1">
        <v>1</v>
      </c>
      <c r="AZ305" s="1">
        <v>1</v>
      </c>
      <c r="BA305" s="1">
        <v>1</v>
      </c>
      <c r="BB305" s="1">
        <v>1</v>
      </c>
      <c r="BE305" s="1">
        <v>1</v>
      </c>
      <c r="BI305" s="1">
        <v>1</v>
      </c>
      <c r="BL305" s="1" t="s">
        <v>583</v>
      </c>
    </row>
    <row r="306" spans="1:64" x14ac:dyDescent="0.5">
      <c r="A306" s="1">
        <v>667</v>
      </c>
      <c r="B306" s="1" t="s">
        <v>568</v>
      </c>
      <c r="C306" s="2">
        <v>43580</v>
      </c>
      <c r="D306" s="1" t="s">
        <v>569</v>
      </c>
      <c r="E306" s="1" t="s">
        <v>570</v>
      </c>
      <c r="F306" s="1" t="s">
        <v>585</v>
      </c>
      <c r="G306" s="1">
        <v>5</v>
      </c>
      <c r="H306" s="1">
        <v>10</v>
      </c>
      <c r="I306" s="1" t="s">
        <v>587</v>
      </c>
      <c r="J306" s="1">
        <v>1</v>
      </c>
      <c r="K306" s="1">
        <v>26.820553</v>
      </c>
      <c r="L306" s="1">
        <v>30.802498</v>
      </c>
      <c r="M306" s="1" t="s">
        <v>110</v>
      </c>
      <c r="N306" s="1">
        <v>0</v>
      </c>
      <c r="O306" s="1">
        <v>26.625188000000001</v>
      </c>
      <c r="P306" s="1">
        <v>6.809552</v>
      </c>
      <c r="Q306" s="1">
        <v>500</v>
      </c>
      <c r="R306" s="1" t="s">
        <v>571</v>
      </c>
      <c r="S306" s="1" t="s">
        <v>71</v>
      </c>
      <c r="T306" s="1" t="s">
        <v>572</v>
      </c>
      <c r="U306" s="1" t="s">
        <v>573</v>
      </c>
      <c r="X306" s="1" t="s">
        <v>574</v>
      </c>
      <c r="Y306" s="1" t="s">
        <v>575</v>
      </c>
      <c r="Z306" s="1" t="s">
        <v>587</v>
      </c>
      <c r="AA306" s="1" t="s">
        <v>576</v>
      </c>
      <c r="AC306" s="1" t="s">
        <v>577</v>
      </c>
      <c r="AE306" s="1" t="s">
        <v>578</v>
      </c>
      <c r="AI306" s="1" t="s">
        <v>579</v>
      </c>
      <c r="AJ306" s="1" t="s">
        <v>580</v>
      </c>
      <c r="AK306" s="1" t="s">
        <v>581</v>
      </c>
      <c r="AL306" s="1">
        <v>1000000</v>
      </c>
      <c r="AM306" s="1" t="s">
        <v>78</v>
      </c>
      <c r="AN306" s="1" t="s">
        <v>4316</v>
      </c>
      <c r="AO306" s="1" t="s">
        <v>4371</v>
      </c>
      <c r="AP306" s="1">
        <v>1500000</v>
      </c>
      <c r="AQ306" s="1">
        <v>7500000</v>
      </c>
      <c r="AR306" s="1" t="s">
        <v>582</v>
      </c>
      <c r="AS306" s="1">
        <v>1</v>
      </c>
      <c r="AT306" s="1">
        <v>1</v>
      </c>
      <c r="AU306" s="1">
        <v>1</v>
      </c>
      <c r="AV306" s="1">
        <v>1</v>
      </c>
      <c r="AW306" s="1">
        <v>1</v>
      </c>
      <c r="AX306" s="1">
        <v>1</v>
      </c>
      <c r="AY306" s="1">
        <v>1</v>
      </c>
      <c r="AZ306" s="1">
        <v>1</v>
      </c>
      <c r="BA306" s="1">
        <v>1</v>
      </c>
      <c r="BB306" s="1">
        <v>1</v>
      </c>
      <c r="BE306" s="1">
        <v>1</v>
      </c>
      <c r="BI306" s="1">
        <v>1</v>
      </c>
      <c r="BL306" s="1" t="s">
        <v>583</v>
      </c>
    </row>
    <row r="307" spans="1:64" x14ac:dyDescent="0.5">
      <c r="A307" s="1">
        <v>667</v>
      </c>
      <c r="B307" s="1" t="s">
        <v>568</v>
      </c>
      <c r="C307" s="2">
        <v>43580</v>
      </c>
      <c r="D307" s="1" t="s">
        <v>569</v>
      </c>
      <c r="E307" s="1" t="s">
        <v>570</v>
      </c>
      <c r="F307" s="1" t="s">
        <v>206</v>
      </c>
      <c r="G307" s="1">
        <v>10</v>
      </c>
      <c r="H307" s="1">
        <v>10</v>
      </c>
      <c r="I307" s="1" t="s">
        <v>587</v>
      </c>
      <c r="J307" s="1">
        <v>1</v>
      </c>
      <c r="K307" s="1">
        <v>26.820553</v>
      </c>
      <c r="L307" s="1">
        <v>30.802498</v>
      </c>
      <c r="M307" s="1" t="s">
        <v>110</v>
      </c>
      <c r="N307" s="1">
        <v>0</v>
      </c>
      <c r="O307" s="1">
        <v>26.625188000000001</v>
      </c>
      <c r="P307" s="1">
        <v>6.809552</v>
      </c>
      <c r="Q307" s="1">
        <v>1000</v>
      </c>
      <c r="R307" s="1" t="s">
        <v>571</v>
      </c>
      <c r="S307" s="1" t="s">
        <v>71</v>
      </c>
      <c r="T307" s="1" t="s">
        <v>572</v>
      </c>
      <c r="U307" s="1" t="s">
        <v>573</v>
      </c>
      <c r="X307" s="1" t="s">
        <v>574</v>
      </c>
      <c r="Y307" s="1" t="s">
        <v>575</v>
      </c>
      <c r="Z307" s="1" t="s">
        <v>587</v>
      </c>
      <c r="AA307" s="1" t="s">
        <v>576</v>
      </c>
      <c r="AC307" s="1" t="s">
        <v>577</v>
      </c>
      <c r="AE307" s="1" t="s">
        <v>578</v>
      </c>
      <c r="AI307" s="1" t="s">
        <v>579</v>
      </c>
      <c r="AJ307" s="1" t="s">
        <v>580</v>
      </c>
      <c r="AK307" s="1" t="s">
        <v>581</v>
      </c>
      <c r="AL307" s="1">
        <v>1000000</v>
      </c>
      <c r="AM307" s="1" t="s">
        <v>78</v>
      </c>
      <c r="AN307" s="1" t="s">
        <v>4316</v>
      </c>
      <c r="AO307" s="1" t="s">
        <v>4371</v>
      </c>
      <c r="AP307" s="1">
        <v>1500000</v>
      </c>
      <c r="AQ307" s="1">
        <v>7500000</v>
      </c>
      <c r="AR307" s="1" t="s">
        <v>582</v>
      </c>
      <c r="AS307" s="1">
        <v>1</v>
      </c>
      <c r="AT307" s="1">
        <v>1</v>
      </c>
      <c r="AU307" s="1">
        <v>1</v>
      </c>
      <c r="AV307" s="1">
        <v>1</v>
      </c>
      <c r="AW307" s="1">
        <v>1</v>
      </c>
      <c r="AX307" s="1">
        <v>1</v>
      </c>
      <c r="AY307" s="1">
        <v>1</v>
      </c>
      <c r="AZ307" s="1">
        <v>1</v>
      </c>
      <c r="BA307" s="1">
        <v>1</v>
      </c>
      <c r="BB307" s="1">
        <v>1</v>
      </c>
      <c r="BE307" s="1">
        <v>1</v>
      </c>
      <c r="BI307" s="1">
        <v>1</v>
      </c>
      <c r="BL307" s="1" t="s">
        <v>583</v>
      </c>
    </row>
    <row r="308" spans="1:64" x14ac:dyDescent="0.5">
      <c r="A308" s="1">
        <v>667</v>
      </c>
      <c r="B308" s="1" t="s">
        <v>568</v>
      </c>
      <c r="C308" s="2">
        <v>43580</v>
      </c>
      <c r="D308" s="1" t="s">
        <v>569</v>
      </c>
      <c r="E308" s="1" t="s">
        <v>570</v>
      </c>
      <c r="F308" s="1" t="s">
        <v>127</v>
      </c>
      <c r="G308" s="1">
        <v>30</v>
      </c>
      <c r="H308" s="1">
        <v>10</v>
      </c>
      <c r="I308" s="1" t="s">
        <v>374</v>
      </c>
      <c r="J308" s="1">
        <v>5</v>
      </c>
      <c r="K308" s="1">
        <v>-3.3730560000000001</v>
      </c>
      <c r="L308" s="1">
        <v>29.918886000000001</v>
      </c>
      <c r="M308" s="1" t="s">
        <v>69</v>
      </c>
      <c r="N308" s="1">
        <v>0</v>
      </c>
      <c r="O308" s="1">
        <v>2.6272389999999999</v>
      </c>
      <c r="P308" s="1">
        <v>23.381664000000001</v>
      </c>
      <c r="Q308" s="1">
        <v>15000</v>
      </c>
      <c r="R308" s="1" t="s">
        <v>571</v>
      </c>
      <c r="S308" s="1" t="s">
        <v>71</v>
      </c>
      <c r="T308" s="1" t="s">
        <v>572</v>
      </c>
      <c r="U308" s="1" t="s">
        <v>573</v>
      </c>
      <c r="X308" s="1" t="s">
        <v>574</v>
      </c>
      <c r="Y308" s="1" t="s">
        <v>575</v>
      </c>
      <c r="Z308" s="1" t="s">
        <v>374</v>
      </c>
      <c r="AA308" s="1" t="s">
        <v>576</v>
      </c>
      <c r="AC308" s="1" t="s">
        <v>577</v>
      </c>
      <c r="AE308" s="1" t="s">
        <v>578</v>
      </c>
      <c r="AI308" s="1" t="s">
        <v>579</v>
      </c>
      <c r="AJ308" s="1" t="s">
        <v>580</v>
      </c>
      <c r="AK308" s="1" t="s">
        <v>581</v>
      </c>
      <c r="AL308" s="1">
        <v>1000000</v>
      </c>
      <c r="AM308" s="1" t="s">
        <v>78</v>
      </c>
      <c r="AN308" s="1" t="s">
        <v>4316</v>
      </c>
      <c r="AO308" s="1" t="s">
        <v>4371</v>
      </c>
      <c r="AP308" s="1">
        <v>1500000</v>
      </c>
      <c r="AQ308" s="1">
        <v>7500000</v>
      </c>
      <c r="AR308" s="1" t="s">
        <v>582</v>
      </c>
      <c r="AS308" s="1">
        <v>1</v>
      </c>
      <c r="AT308" s="1">
        <v>1</v>
      </c>
      <c r="AU308" s="1">
        <v>1</v>
      </c>
      <c r="AV308" s="1">
        <v>1</v>
      </c>
      <c r="AW308" s="1">
        <v>1</v>
      </c>
      <c r="AX308" s="1">
        <v>1</v>
      </c>
      <c r="AY308" s="1">
        <v>1</v>
      </c>
      <c r="AZ308" s="1">
        <v>1</v>
      </c>
      <c r="BA308" s="1">
        <v>1</v>
      </c>
      <c r="BB308" s="1">
        <v>1</v>
      </c>
      <c r="BE308" s="1">
        <v>1</v>
      </c>
      <c r="BI308" s="1">
        <v>1</v>
      </c>
      <c r="BL308" s="1" t="s">
        <v>583</v>
      </c>
    </row>
    <row r="309" spans="1:64" x14ac:dyDescent="0.5">
      <c r="A309" s="1">
        <v>667</v>
      </c>
      <c r="B309" s="1" t="s">
        <v>568</v>
      </c>
      <c r="C309" s="2">
        <v>43580</v>
      </c>
      <c r="D309" s="1" t="s">
        <v>569</v>
      </c>
      <c r="E309" s="1" t="s">
        <v>570</v>
      </c>
      <c r="F309" s="1" t="s">
        <v>584</v>
      </c>
      <c r="G309" s="1">
        <v>20</v>
      </c>
      <c r="H309" s="1">
        <v>10</v>
      </c>
      <c r="I309" s="1" t="s">
        <v>374</v>
      </c>
      <c r="J309" s="1">
        <v>5</v>
      </c>
      <c r="K309" s="1">
        <v>-3.3730560000000001</v>
      </c>
      <c r="L309" s="1">
        <v>29.918886000000001</v>
      </c>
      <c r="M309" s="1" t="s">
        <v>69</v>
      </c>
      <c r="N309" s="1">
        <v>0</v>
      </c>
      <c r="O309" s="1">
        <v>2.6272389999999999</v>
      </c>
      <c r="P309" s="1">
        <v>23.381664000000001</v>
      </c>
      <c r="Q309" s="1">
        <v>10000</v>
      </c>
      <c r="R309" s="1" t="s">
        <v>571</v>
      </c>
      <c r="S309" s="1" t="s">
        <v>71</v>
      </c>
      <c r="T309" s="1" t="s">
        <v>572</v>
      </c>
      <c r="U309" s="1" t="s">
        <v>573</v>
      </c>
      <c r="X309" s="1" t="s">
        <v>574</v>
      </c>
      <c r="Y309" s="1" t="s">
        <v>575</v>
      </c>
      <c r="Z309" s="1" t="s">
        <v>374</v>
      </c>
      <c r="AA309" s="1" t="s">
        <v>576</v>
      </c>
      <c r="AC309" s="1" t="s">
        <v>577</v>
      </c>
      <c r="AE309" s="1" t="s">
        <v>578</v>
      </c>
      <c r="AI309" s="1" t="s">
        <v>579</v>
      </c>
      <c r="AJ309" s="1" t="s">
        <v>580</v>
      </c>
      <c r="AK309" s="1" t="s">
        <v>581</v>
      </c>
      <c r="AL309" s="1">
        <v>1000000</v>
      </c>
      <c r="AM309" s="1" t="s">
        <v>78</v>
      </c>
      <c r="AN309" s="1" t="s">
        <v>4316</v>
      </c>
      <c r="AO309" s="1" t="s">
        <v>4371</v>
      </c>
      <c r="AP309" s="1">
        <v>1500000</v>
      </c>
      <c r="AQ309" s="1">
        <v>7500000</v>
      </c>
      <c r="AR309" s="1" t="s">
        <v>582</v>
      </c>
      <c r="AS309" s="1">
        <v>1</v>
      </c>
      <c r="AT309" s="1">
        <v>1</v>
      </c>
      <c r="AU309" s="1">
        <v>1</v>
      </c>
      <c r="AV309" s="1">
        <v>1</v>
      </c>
      <c r="AW309" s="1">
        <v>1</v>
      </c>
      <c r="AX309" s="1">
        <v>1</v>
      </c>
      <c r="AY309" s="1">
        <v>1</v>
      </c>
      <c r="AZ309" s="1">
        <v>1</v>
      </c>
      <c r="BA309" s="1">
        <v>1</v>
      </c>
      <c r="BB309" s="1">
        <v>1</v>
      </c>
      <c r="BE309" s="1">
        <v>1</v>
      </c>
      <c r="BI309" s="1">
        <v>1</v>
      </c>
      <c r="BL309" s="1" t="s">
        <v>583</v>
      </c>
    </row>
    <row r="310" spans="1:64" x14ac:dyDescent="0.5">
      <c r="A310" s="1">
        <v>667</v>
      </c>
      <c r="B310" s="1" t="s">
        <v>568</v>
      </c>
      <c r="C310" s="2">
        <v>43580</v>
      </c>
      <c r="D310" s="1" t="s">
        <v>569</v>
      </c>
      <c r="E310" s="1" t="s">
        <v>570</v>
      </c>
      <c r="F310" s="1" t="s">
        <v>128</v>
      </c>
      <c r="G310" s="1">
        <v>20</v>
      </c>
      <c r="H310" s="1">
        <v>10</v>
      </c>
      <c r="I310" s="1" t="s">
        <v>374</v>
      </c>
      <c r="J310" s="1">
        <v>5</v>
      </c>
      <c r="K310" s="1">
        <v>-3.3730560000000001</v>
      </c>
      <c r="L310" s="1">
        <v>29.918886000000001</v>
      </c>
      <c r="M310" s="1" t="s">
        <v>69</v>
      </c>
      <c r="N310" s="1">
        <v>0</v>
      </c>
      <c r="O310" s="1">
        <v>2.6272389999999999</v>
      </c>
      <c r="P310" s="1">
        <v>23.381664000000001</v>
      </c>
      <c r="Q310" s="1">
        <v>10000</v>
      </c>
      <c r="R310" s="1" t="s">
        <v>571</v>
      </c>
      <c r="S310" s="1" t="s">
        <v>71</v>
      </c>
      <c r="T310" s="1" t="s">
        <v>572</v>
      </c>
      <c r="U310" s="1" t="s">
        <v>573</v>
      </c>
      <c r="X310" s="1" t="s">
        <v>574</v>
      </c>
      <c r="Y310" s="1" t="s">
        <v>575</v>
      </c>
      <c r="Z310" s="1" t="s">
        <v>374</v>
      </c>
      <c r="AA310" s="1" t="s">
        <v>576</v>
      </c>
      <c r="AC310" s="1" t="s">
        <v>577</v>
      </c>
      <c r="AE310" s="1" t="s">
        <v>578</v>
      </c>
      <c r="AI310" s="1" t="s">
        <v>579</v>
      </c>
      <c r="AJ310" s="1" t="s">
        <v>580</v>
      </c>
      <c r="AK310" s="1" t="s">
        <v>581</v>
      </c>
      <c r="AL310" s="1">
        <v>1000000</v>
      </c>
      <c r="AM310" s="1" t="s">
        <v>78</v>
      </c>
      <c r="AN310" s="1" t="s">
        <v>4316</v>
      </c>
      <c r="AO310" s="1" t="s">
        <v>4371</v>
      </c>
      <c r="AP310" s="1">
        <v>1500000</v>
      </c>
      <c r="AQ310" s="1">
        <v>7500000</v>
      </c>
      <c r="AR310" s="1" t="s">
        <v>582</v>
      </c>
      <c r="AS310" s="1">
        <v>1</v>
      </c>
      <c r="AT310" s="1">
        <v>1</v>
      </c>
      <c r="AU310" s="1">
        <v>1</v>
      </c>
      <c r="AV310" s="1">
        <v>1</v>
      </c>
      <c r="AW310" s="1">
        <v>1</v>
      </c>
      <c r="AX310" s="1">
        <v>1</v>
      </c>
      <c r="AY310" s="1">
        <v>1</v>
      </c>
      <c r="AZ310" s="1">
        <v>1</v>
      </c>
      <c r="BA310" s="1">
        <v>1</v>
      </c>
      <c r="BB310" s="1">
        <v>1</v>
      </c>
      <c r="BE310" s="1">
        <v>1</v>
      </c>
      <c r="BI310" s="1">
        <v>1</v>
      </c>
      <c r="BL310" s="1" t="s">
        <v>583</v>
      </c>
    </row>
    <row r="311" spans="1:64" x14ac:dyDescent="0.5">
      <c r="A311" s="1">
        <v>667</v>
      </c>
      <c r="B311" s="1" t="s">
        <v>568</v>
      </c>
      <c r="C311" s="2">
        <v>43580</v>
      </c>
      <c r="D311" s="1" t="s">
        <v>569</v>
      </c>
      <c r="E311" s="1" t="s">
        <v>570</v>
      </c>
      <c r="F311" s="1" t="s">
        <v>262</v>
      </c>
      <c r="G311" s="1">
        <v>5</v>
      </c>
      <c r="H311" s="1">
        <v>10</v>
      </c>
      <c r="I311" s="1" t="s">
        <v>374</v>
      </c>
      <c r="J311" s="1">
        <v>5</v>
      </c>
      <c r="K311" s="1">
        <v>-3.3730560000000001</v>
      </c>
      <c r="L311" s="1">
        <v>29.918886000000001</v>
      </c>
      <c r="M311" s="1" t="s">
        <v>69</v>
      </c>
      <c r="N311" s="1">
        <v>0</v>
      </c>
      <c r="O311" s="1">
        <v>2.6272389999999999</v>
      </c>
      <c r="P311" s="1">
        <v>23.381664000000001</v>
      </c>
      <c r="Q311" s="1">
        <v>2500</v>
      </c>
      <c r="R311" s="1" t="s">
        <v>571</v>
      </c>
      <c r="S311" s="1" t="s">
        <v>71</v>
      </c>
      <c r="T311" s="1" t="s">
        <v>572</v>
      </c>
      <c r="U311" s="1" t="s">
        <v>573</v>
      </c>
      <c r="X311" s="1" t="s">
        <v>574</v>
      </c>
      <c r="Y311" s="1" t="s">
        <v>575</v>
      </c>
      <c r="Z311" s="1" t="s">
        <v>374</v>
      </c>
      <c r="AA311" s="1" t="s">
        <v>576</v>
      </c>
      <c r="AC311" s="1" t="s">
        <v>577</v>
      </c>
      <c r="AE311" s="1" t="s">
        <v>578</v>
      </c>
      <c r="AI311" s="1" t="s">
        <v>579</v>
      </c>
      <c r="AJ311" s="1" t="s">
        <v>580</v>
      </c>
      <c r="AK311" s="1" t="s">
        <v>581</v>
      </c>
      <c r="AL311" s="1">
        <v>1000000</v>
      </c>
      <c r="AM311" s="1" t="s">
        <v>78</v>
      </c>
      <c r="AN311" s="1" t="s">
        <v>4316</v>
      </c>
      <c r="AO311" s="1" t="s">
        <v>4371</v>
      </c>
      <c r="AP311" s="1">
        <v>1500000</v>
      </c>
      <c r="AQ311" s="1">
        <v>7500000</v>
      </c>
      <c r="AR311" s="1" t="s">
        <v>582</v>
      </c>
      <c r="AS311" s="1">
        <v>1</v>
      </c>
      <c r="AT311" s="1">
        <v>1</v>
      </c>
      <c r="AU311" s="1">
        <v>1</v>
      </c>
      <c r="AV311" s="1">
        <v>1</v>
      </c>
      <c r="AW311" s="1">
        <v>1</v>
      </c>
      <c r="AX311" s="1">
        <v>1</v>
      </c>
      <c r="AY311" s="1">
        <v>1</v>
      </c>
      <c r="AZ311" s="1">
        <v>1</v>
      </c>
      <c r="BA311" s="1">
        <v>1</v>
      </c>
      <c r="BB311" s="1">
        <v>1</v>
      </c>
      <c r="BE311" s="1">
        <v>1</v>
      </c>
      <c r="BI311" s="1">
        <v>1</v>
      </c>
      <c r="BL311" s="1" t="s">
        <v>583</v>
      </c>
    </row>
    <row r="312" spans="1:64" x14ac:dyDescent="0.5">
      <c r="A312" s="1">
        <v>667</v>
      </c>
      <c r="B312" s="1" t="s">
        <v>568</v>
      </c>
      <c r="C312" s="2">
        <v>43580</v>
      </c>
      <c r="D312" s="1" t="s">
        <v>569</v>
      </c>
      <c r="E312" s="1" t="s">
        <v>570</v>
      </c>
      <c r="F312" s="1" t="s">
        <v>97</v>
      </c>
      <c r="G312" s="1">
        <v>10</v>
      </c>
      <c r="H312" s="1">
        <v>10</v>
      </c>
      <c r="I312" s="1" t="s">
        <v>374</v>
      </c>
      <c r="J312" s="1">
        <v>5</v>
      </c>
      <c r="K312" s="1">
        <v>-3.3730560000000001</v>
      </c>
      <c r="L312" s="1">
        <v>29.918886000000001</v>
      </c>
      <c r="M312" s="1" t="s">
        <v>69</v>
      </c>
      <c r="N312" s="1">
        <v>0</v>
      </c>
      <c r="O312" s="1">
        <v>2.6272389999999999</v>
      </c>
      <c r="P312" s="1">
        <v>23.381664000000001</v>
      </c>
      <c r="Q312" s="1">
        <v>5000</v>
      </c>
      <c r="R312" s="1" t="s">
        <v>571</v>
      </c>
      <c r="S312" s="1" t="s">
        <v>71</v>
      </c>
      <c r="T312" s="1" t="s">
        <v>572</v>
      </c>
      <c r="U312" s="1" t="s">
        <v>573</v>
      </c>
      <c r="X312" s="1" t="s">
        <v>574</v>
      </c>
      <c r="Y312" s="1" t="s">
        <v>575</v>
      </c>
      <c r="Z312" s="1" t="s">
        <v>374</v>
      </c>
      <c r="AA312" s="1" t="s">
        <v>576</v>
      </c>
      <c r="AC312" s="1" t="s">
        <v>577</v>
      </c>
      <c r="AE312" s="1" t="s">
        <v>578</v>
      </c>
      <c r="AI312" s="1" t="s">
        <v>579</v>
      </c>
      <c r="AJ312" s="1" t="s">
        <v>580</v>
      </c>
      <c r="AK312" s="1" t="s">
        <v>581</v>
      </c>
      <c r="AL312" s="1">
        <v>1000000</v>
      </c>
      <c r="AM312" s="1" t="s">
        <v>78</v>
      </c>
      <c r="AN312" s="1" t="s">
        <v>4316</v>
      </c>
      <c r="AO312" s="1" t="s">
        <v>4371</v>
      </c>
      <c r="AP312" s="1">
        <v>1500000</v>
      </c>
      <c r="AQ312" s="1">
        <v>7500000</v>
      </c>
      <c r="AR312" s="1" t="s">
        <v>582</v>
      </c>
      <c r="AS312" s="1">
        <v>1</v>
      </c>
      <c r="AT312" s="1">
        <v>1</v>
      </c>
      <c r="AU312" s="1">
        <v>1</v>
      </c>
      <c r="AV312" s="1">
        <v>1</v>
      </c>
      <c r="AW312" s="1">
        <v>1</v>
      </c>
      <c r="AX312" s="1">
        <v>1</v>
      </c>
      <c r="AY312" s="1">
        <v>1</v>
      </c>
      <c r="AZ312" s="1">
        <v>1</v>
      </c>
      <c r="BA312" s="1">
        <v>1</v>
      </c>
      <c r="BB312" s="1">
        <v>1</v>
      </c>
      <c r="BE312" s="1">
        <v>1</v>
      </c>
      <c r="BI312" s="1">
        <v>1</v>
      </c>
      <c r="BL312" s="1" t="s">
        <v>583</v>
      </c>
    </row>
    <row r="313" spans="1:64" x14ac:dyDescent="0.5">
      <c r="A313" s="1">
        <v>667</v>
      </c>
      <c r="B313" s="1" t="s">
        <v>568</v>
      </c>
      <c r="C313" s="2">
        <v>43580</v>
      </c>
      <c r="D313" s="1" t="s">
        <v>569</v>
      </c>
      <c r="E313" s="1" t="s">
        <v>570</v>
      </c>
      <c r="F313" s="1" t="s">
        <v>585</v>
      </c>
      <c r="G313" s="1">
        <v>5</v>
      </c>
      <c r="H313" s="1">
        <v>10</v>
      </c>
      <c r="I313" s="1" t="s">
        <v>374</v>
      </c>
      <c r="J313" s="1">
        <v>5</v>
      </c>
      <c r="K313" s="1">
        <v>-3.3730560000000001</v>
      </c>
      <c r="L313" s="1">
        <v>29.918886000000001</v>
      </c>
      <c r="M313" s="1" t="s">
        <v>69</v>
      </c>
      <c r="N313" s="1">
        <v>0</v>
      </c>
      <c r="O313" s="1">
        <v>2.6272389999999999</v>
      </c>
      <c r="P313" s="1">
        <v>23.381664000000001</v>
      </c>
      <c r="Q313" s="1">
        <v>2500</v>
      </c>
      <c r="R313" s="1" t="s">
        <v>571</v>
      </c>
      <c r="S313" s="1" t="s">
        <v>71</v>
      </c>
      <c r="T313" s="1" t="s">
        <v>572</v>
      </c>
      <c r="U313" s="1" t="s">
        <v>573</v>
      </c>
      <c r="X313" s="1" t="s">
        <v>574</v>
      </c>
      <c r="Y313" s="1" t="s">
        <v>575</v>
      </c>
      <c r="Z313" s="1" t="s">
        <v>374</v>
      </c>
      <c r="AA313" s="1" t="s">
        <v>576</v>
      </c>
      <c r="AC313" s="1" t="s">
        <v>577</v>
      </c>
      <c r="AE313" s="1" t="s">
        <v>578</v>
      </c>
      <c r="AI313" s="1" t="s">
        <v>579</v>
      </c>
      <c r="AJ313" s="1" t="s">
        <v>580</v>
      </c>
      <c r="AK313" s="1" t="s">
        <v>581</v>
      </c>
      <c r="AL313" s="1">
        <v>1000000</v>
      </c>
      <c r="AM313" s="1" t="s">
        <v>78</v>
      </c>
      <c r="AN313" s="1" t="s">
        <v>4316</v>
      </c>
      <c r="AO313" s="1" t="s">
        <v>4371</v>
      </c>
      <c r="AP313" s="1">
        <v>1500000</v>
      </c>
      <c r="AQ313" s="1">
        <v>7500000</v>
      </c>
      <c r="AR313" s="1" t="s">
        <v>582</v>
      </c>
      <c r="AS313" s="1">
        <v>1</v>
      </c>
      <c r="AT313" s="1">
        <v>1</v>
      </c>
      <c r="AU313" s="1">
        <v>1</v>
      </c>
      <c r="AV313" s="1">
        <v>1</v>
      </c>
      <c r="AW313" s="1">
        <v>1</v>
      </c>
      <c r="AX313" s="1">
        <v>1</v>
      </c>
      <c r="AY313" s="1">
        <v>1</v>
      </c>
      <c r="AZ313" s="1">
        <v>1</v>
      </c>
      <c r="BA313" s="1">
        <v>1</v>
      </c>
      <c r="BB313" s="1">
        <v>1</v>
      </c>
      <c r="BE313" s="1">
        <v>1</v>
      </c>
      <c r="BI313" s="1">
        <v>1</v>
      </c>
      <c r="BL313" s="1" t="s">
        <v>583</v>
      </c>
    </row>
    <row r="314" spans="1:64" x14ac:dyDescent="0.5">
      <c r="A314" s="1">
        <v>667</v>
      </c>
      <c r="B314" s="1" t="s">
        <v>568</v>
      </c>
      <c r="C314" s="2">
        <v>43580</v>
      </c>
      <c r="D314" s="1" t="s">
        <v>569</v>
      </c>
      <c r="E314" s="1" t="s">
        <v>570</v>
      </c>
      <c r="F314" s="1" t="s">
        <v>206</v>
      </c>
      <c r="G314" s="1">
        <v>10</v>
      </c>
      <c r="H314" s="1">
        <v>10</v>
      </c>
      <c r="I314" s="1" t="s">
        <v>374</v>
      </c>
      <c r="J314" s="1">
        <v>5</v>
      </c>
      <c r="K314" s="1">
        <v>-3.3730560000000001</v>
      </c>
      <c r="L314" s="1">
        <v>29.918886000000001</v>
      </c>
      <c r="M314" s="1" t="s">
        <v>69</v>
      </c>
      <c r="N314" s="1">
        <v>0</v>
      </c>
      <c r="O314" s="1">
        <v>2.6272389999999999</v>
      </c>
      <c r="P314" s="1">
        <v>23.381664000000001</v>
      </c>
      <c r="Q314" s="1">
        <v>5000</v>
      </c>
      <c r="R314" s="1" t="s">
        <v>571</v>
      </c>
      <c r="S314" s="1" t="s">
        <v>71</v>
      </c>
      <c r="T314" s="1" t="s">
        <v>572</v>
      </c>
      <c r="U314" s="1" t="s">
        <v>573</v>
      </c>
      <c r="X314" s="1" t="s">
        <v>574</v>
      </c>
      <c r="Y314" s="1" t="s">
        <v>575</v>
      </c>
      <c r="Z314" s="1" t="s">
        <v>374</v>
      </c>
      <c r="AA314" s="1" t="s">
        <v>576</v>
      </c>
      <c r="AC314" s="1" t="s">
        <v>577</v>
      </c>
      <c r="AE314" s="1" t="s">
        <v>578</v>
      </c>
      <c r="AI314" s="1" t="s">
        <v>579</v>
      </c>
      <c r="AJ314" s="1" t="s">
        <v>580</v>
      </c>
      <c r="AK314" s="1" t="s">
        <v>581</v>
      </c>
      <c r="AL314" s="1">
        <v>1000000</v>
      </c>
      <c r="AM314" s="1" t="s">
        <v>78</v>
      </c>
      <c r="AN314" s="1" t="s">
        <v>4316</v>
      </c>
      <c r="AO314" s="1" t="s">
        <v>4371</v>
      </c>
      <c r="AP314" s="1">
        <v>1500000</v>
      </c>
      <c r="AQ314" s="1">
        <v>7500000</v>
      </c>
      <c r="AR314" s="1" t="s">
        <v>582</v>
      </c>
      <c r="AS314" s="1">
        <v>1</v>
      </c>
      <c r="AT314" s="1">
        <v>1</v>
      </c>
      <c r="AU314" s="1">
        <v>1</v>
      </c>
      <c r="AV314" s="1">
        <v>1</v>
      </c>
      <c r="AW314" s="1">
        <v>1</v>
      </c>
      <c r="AX314" s="1">
        <v>1</v>
      </c>
      <c r="AY314" s="1">
        <v>1</v>
      </c>
      <c r="AZ314" s="1">
        <v>1</v>
      </c>
      <c r="BA314" s="1">
        <v>1</v>
      </c>
      <c r="BB314" s="1">
        <v>1</v>
      </c>
      <c r="BE314" s="1">
        <v>1</v>
      </c>
      <c r="BI314" s="1">
        <v>1</v>
      </c>
      <c r="BL314" s="1" t="s">
        <v>583</v>
      </c>
    </row>
    <row r="315" spans="1:64" x14ac:dyDescent="0.5">
      <c r="A315" s="1">
        <v>667</v>
      </c>
      <c r="B315" s="1" t="s">
        <v>568</v>
      </c>
      <c r="C315" s="2">
        <v>43580</v>
      </c>
      <c r="D315" s="1" t="s">
        <v>569</v>
      </c>
      <c r="E315" s="1" t="s">
        <v>570</v>
      </c>
      <c r="F315" s="1" t="s">
        <v>127</v>
      </c>
      <c r="G315" s="1">
        <v>30</v>
      </c>
      <c r="H315" s="1">
        <v>10</v>
      </c>
      <c r="I315" s="1" t="s">
        <v>499</v>
      </c>
      <c r="J315" s="1">
        <v>1</v>
      </c>
      <c r="K315" s="1">
        <v>-13.254308</v>
      </c>
      <c r="L315" s="1">
        <v>34.301524999999998</v>
      </c>
      <c r="M315" s="1" t="s">
        <v>69</v>
      </c>
      <c r="N315" s="1">
        <v>0</v>
      </c>
      <c r="O315" s="1">
        <v>2.6272389999999999</v>
      </c>
      <c r="P315" s="1">
        <v>23.381664000000001</v>
      </c>
      <c r="Q315" s="1">
        <v>3000</v>
      </c>
      <c r="R315" s="1" t="s">
        <v>571</v>
      </c>
      <c r="S315" s="1" t="s">
        <v>71</v>
      </c>
      <c r="T315" s="1" t="s">
        <v>572</v>
      </c>
      <c r="U315" s="1" t="s">
        <v>573</v>
      </c>
      <c r="X315" s="1" t="s">
        <v>574</v>
      </c>
      <c r="Y315" s="1" t="s">
        <v>575</v>
      </c>
      <c r="Z315" s="1" t="s">
        <v>499</v>
      </c>
      <c r="AA315" s="1" t="s">
        <v>576</v>
      </c>
      <c r="AC315" s="1" t="s">
        <v>577</v>
      </c>
      <c r="AE315" s="1" t="s">
        <v>578</v>
      </c>
      <c r="AI315" s="1" t="s">
        <v>579</v>
      </c>
      <c r="AJ315" s="1" t="s">
        <v>580</v>
      </c>
      <c r="AK315" s="1" t="s">
        <v>581</v>
      </c>
      <c r="AL315" s="1">
        <v>1000000</v>
      </c>
      <c r="AM315" s="1" t="s">
        <v>78</v>
      </c>
      <c r="AN315" s="1" t="s">
        <v>4316</v>
      </c>
      <c r="AO315" s="1" t="s">
        <v>4371</v>
      </c>
      <c r="AP315" s="1">
        <v>1500000</v>
      </c>
      <c r="AQ315" s="1">
        <v>7500000</v>
      </c>
      <c r="AR315" s="1" t="s">
        <v>582</v>
      </c>
      <c r="AS315" s="1">
        <v>1</v>
      </c>
      <c r="AT315" s="1">
        <v>1</v>
      </c>
      <c r="AU315" s="1">
        <v>1</v>
      </c>
      <c r="AV315" s="1">
        <v>1</v>
      </c>
      <c r="AW315" s="1">
        <v>1</v>
      </c>
      <c r="AX315" s="1">
        <v>1</v>
      </c>
      <c r="AY315" s="1">
        <v>1</v>
      </c>
      <c r="AZ315" s="1">
        <v>1</v>
      </c>
      <c r="BA315" s="1">
        <v>1</v>
      </c>
      <c r="BB315" s="1">
        <v>1</v>
      </c>
      <c r="BE315" s="1">
        <v>1</v>
      </c>
      <c r="BI315" s="1">
        <v>1</v>
      </c>
      <c r="BL315" s="1" t="s">
        <v>583</v>
      </c>
    </row>
    <row r="316" spans="1:64" x14ac:dyDescent="0.5">
      <c r="A316" s="1">
        <v>667</v>
      </c>
      <c r="B316" s="1" t="s">
        <v>568</v>
      </c>
      <c r="C316" s="2">
        <v>43580</v>
      </c>
      <c r="D316" s="1" t="s">
        <v>569</v>
      </c>
      <c r="E316" s="1" t="s">
        <v>570</v>
      </c>
      <c r="F316" s="1" t="s">
        <v>584</v>
      </c>
      <c r="G316" s="1">
        <v>20</v>
      </c>
      <c r="H316" s="1">
        <v>10</v>
      </c>
      <c r="I316" s="1" t="s">
        <v>499</v>
      </c>
      <c r="J316" s="1">
        <v>1</v>
      </c>
      <c r="K316" s="1">
        <v>-13.254308</v>
      </c>
      <c r="L316" s="1">
        <v>34.301524999999998</v>
      </c>
      <c r="M316" s="1" t="s">
        <v>69</v>
      </c>
      <c r="N316" s="1">
        <v>0</v>
      </c>
      <c r="O316" s="1">
        <v>2.6272389999999999</v>
      </c>
      <c r="P316" s="1">
        <v>23.381664000000001</v>
      </c>
      <c r="Q316" s="1">
        <v>2000</v>
      </c>
      <c r="R316" s="1" t="s">
        <v>571</v>
      </c>
      <c r="S316" s="1" t="s">
        <v>71</v>
      </c>
      <c r="T316" s="1" t="s">
        <v>572</v>
      </c>
      <c r="U316" s="1" t="s">
        <v>573</v>
      </c>
      <c r="X316" s="1" t="s">
        <v>574</v>
      </c>
      <c r="Y316" s="1" t="s">
        <v>575</v>
      </c>
      <c r="Z316" s="1" t="s">
        <v>499</v>
      </c>
      <c r="AA316" s="1" t="s">
        <v>576</v>
      </c>
      <c r="AC316" s="1" t="s">
        <v>577</v>
      </c>
      <c r="AE316" s="1" t="s">
        <v>578</v>
      </c>
      <c r="AI316" s="1" t="s">
        <v>579</v>
      </c>
      <c r="AJ316" s="1" t="s">
        <v>580</v>
      </c>
      <c r="AK316" s="1" t="s">
        <v>581</v>
      </c>
      <c r="AL316" s="1">
        <v>1000000</v>
      </c>
      <c r="AM316" s="1" t="s">
        <v>78</v>
      </c>
      <c r="AN316" s="1" t="s">
        <v>4316</v>
      </c>
      <c r="AO316" s="1" t="s">
        <v>4371</v>
      </c>
      <c r="AP316" s="1">
        <v>1500000</v>
      </c>
      <c r="AQ316" s="1">
        <v>7500000</v>
      </c>
      <c r="AR316" s="1" t="s">
        <v>582</v>
      </c>
      <c r="AS316" s="1">
        <v>1</v>
      </c>
      <c r="AT316" s="1">
        <v>1</v>
      </c>
      <c r="AU316" s="1">
        <v>1</v>
      </c>
      <c r="AV316" s="1">
        <v>1</v>
      </c>
      <c r="AW316" s="1">
        <v>1</v>
      </c>
      <c r="AX316" s="1">
        <v>1</v>
      </c>
      <c r="AY316" s="1">
        <v>1</v>
      </c>
      <c r="AZ316" s="1">
        <v>1</v>
      </c>
      <c r="BA316" s="1">
        <v>1</v>
      </c>
      <c r="BB316" s="1">
        <v>1</v>
      </c>
      <c r="BE316" s="1">
        <v>1</v>
      </c>
      <c r="BI316" s="1">
        <v>1</v>
      </c>
      <c r="BL316" s="1" t="s">
        <v>583</v>
      </c>
    </row>
    <row r="317" spans="1:64" x14ac:dyDescent="0.5">
      <c r="A317" s="1">
        <v>667</v>
      </c>
      <c r="B317" s="1" t="s">
        <v>568</v>
      </c>
      <c r="C317" s="2">
        <v>43580</v>
      </c>
      <c r="D317" s="1" t="s">
        <v>569</v>
      </c>
      <c r="E317" s="1" t="s">
        <v>570</v>
      </c>
      <c r="F317" s="1" t="s">
        <v>128</v>
      </c>
      <c r="G317" s="1">
        <v>20</v>
      </c>
      <c r="H317" s="1">
        <v>10</v>
      </c>
      <c r="I317" s="1" t="s">
        <v>499</v>
      </c>
      <c r="J317" s="1">
        <v>1</v>
      </c>
      <c r="K317" s="1">
        <v>-13.254308</v>
      </c>
      <c r="L317" s="1">
        <v>34.301524999999998</v>
      </c>
      <c r="M317" s="1" t="s">
        <v>69</v>
      </c>
      <c r="N317" s="1">
        <v>0</v>
      </c>
      <c r="O317" s="1">
        <v>2.6272389999999999</v>
      </c>
      <c r="P317" s="1">
        <v>23.381664000000001</v>
      </c>
      <c r="Q317" s="1">
        <v>2000</v>
      </c>
      <c r="R317" s="1" t="s">
        <v>571</v>
      </c>
      <c r="S317" s="1" t="s">
        <v>71</v>
      </c>
      <c r="T317" s="1" t="s">
        <v>572</v>
      </c>
      <c r="U317" s="1" t="s">
        <v>573</v>
      </c>
      <c r="X317" s="1" t="s">
        <v>574</v>
      </c>
      <c r="Y317" s="1" t="s">
        <v>575</v>
      </c>
      <c r="Z317" s="1" t="s">
        <v>499</v>
      </c>
      <c r="AA317" s="1" t="s">
        <v>576</v>
      </c>
      <c r="AC317" s="1" t="s">
        <v>577</v>
      </c>
      <c r="AE317" s="1" t="s">
        <v>578</v>
      </c>
      <c r="AI317" s="1" t="s">
        <v>579</v>
      </c>
      <c r="AJ317" s="1" t="s">
        <v>580</v>
      </c>
      <c r="AK317" s="1" t="s">
        <v>581</v>
      </c>
      <c r="AL317" s="1">
        <v>1000000</v>
      </c>
      <c r="AM317" s="1" t="s">
        <v>78</v>
      </c>
      <c r="AN317" s="1" t="s">
        <v>4316</v>
      </c>
      <c r="AO317" s="1" t="s">
        <v>4371</v>
      </c>
      <c r="AP317" s="1">
        <v>1500000</v>
      </c>
      <c r="AQ317" s="1">
        <v>7500000</v>
      </c>
      <c r="AR317" s="1" t="s">
        <v>582</v>
      </c>
      <c r="AS317" s="1">
        <v>1</v>
      </c>
      <c r="AT317" s="1">
        <v>1</v>
      </c>
      <c r="AU317" s="1">
        <v>1</v>
      </c>
      <c r="AV317" s="1">
        <v>1</v>
      </c>
      <c r="AW317" s="1">
        <v>1</v>
      </c>
      <c r="AX317" s="1">
        <v>1</v>
      </c>
      <c r="AY317" s="1">
        <v>1</v>
      </c>
      <c r="AZ317" s="1">
        <v>1</v>
      </c>
      <c r="BA317" s="1">
        <v>1</v>
      </c>
      <c r="BB317" s="1">
        <v>1</v>
      </c>
      <c r="BE317" s="1">
        <v>1</v>
      </c>
      <c r="BI317" s="1">
        <v>1</v>
      </c>
      <c r="BL317" s="1" t="s">
        <v>583</v>
      </c>
    </row>
    <row r="318" spans="1:64" x14ac:dyDescent="0.5">
      <c r="A318" s="1">
        <v>667</v>
      </c>
      <c r="B318" s="1" t="s">
        <v>568</v>
      </c>
      <c r="C318" s="2">
        <v>43580</v>
      </c>
      <c r="D318" s="1" t="s">
        <v>569</v>
      </c>
      <c r="E318" s="1" t="s">
        <v>570</v>
      </c>
      <c r="F318" s="1" t="s">
        <v>262</v>
      </c>
      <c r="G318" s="1">
        <v>5</v>
      </c>
      <c r="H318" s="1">
        <v>10</v>
      </c>
      <c r="I318" s="1" t="s">
        <v>499</v>
      </c>
      <c r="J318" s="1">
        <v>1</v>
      </c>
      <c r="K318" s="1">
        <v>-13.254308</v>
      </c>
      <c r="L318" s="1">
        <v>34.301524999999998</v>
      </c>
      <c r="M318" s="1" t="s">
        <v>69</v>
      </c>
      <c r="N318" s="1">
        <v>0</v>
      </c>
      <c r="O318" s="1">
        <v>2.6272389999999999</v>
      </c>
      <c r="P318" s="1">
        <v>23.381664000000001</v>
      </c>
      <c r="Q318" s="1">
        <v>500</v>
      </c>
      <c r="R318" s="1" t="s">
        <v>571</v>
      </c>
      <c r="S318" s="1" t="s">
        <v>71</v>
      </c>
      <c r="T318" s="1" t="s">
        <v>572</v>
      </c>
      <c r="U318" s="1" t="s">
        <v>573</v>
      </c>
      <c r="X318" s="1" t="s">
        <v>574</v>
      </c>
      <c r="Y318" s="1" t="s">
        <v>575</v>
      </c>
      <c r="Z318" s="1" t="s">
        <v>499</v>
      </c>
      <c r="AA318" s="1" t="s">
        <v>576</v>
      </c>
      <c r="AC318" s="1" t="s">
        <v>577</v>
      </c>
      <c r="AE318" s="1" t="s">
        <v>578</v>
      </c>
      <c r="AI318" s="1" t="s">
        <v>579</v>
      </c>
      <c r="AJ318" s="1" t="s">
        <v>580</v>
      </c>
      <c r="AK318" s="1" t="s">
        <v>581</v>
      </c>
      <c r="AL318" s="1">
        <v>1000000</v>
      </c>
      <c r="AM318" s="1" t="s">
        <v>78</v>
      </c>
      <c r="AN318" s="1" t="s">
        <v>4316</v>
      </c>
      <c r="AO318" s="1" t="s">
        <v>4371</v>
      </c>
      <c r="AP318" s="1">
        <v>1500000</v>
      </c>
      <c r="AQ318" s="1">
        <v>7500000</v>
      </c>
      <c r="AR318" s="1" t="s">
        <v>582</v>
      </c>
      <c r="AS318" s="1">
        <v>1</v>
      </c>
      <c r="AT318" s="1">
        <v>1</v>
      </c>
      <c r="AU318" s="1">
        <v>1</v>
      </c>
      <c r="AV318" s="1">
        <v>1</v>
      </c>
      <c r="AW318" s="1">
        <v>1</v>
      </c>
      <c r="AX318" s="1">
        <v>1</v>
      </c>
      <c r="AY318" s="1">
        <v>1</v>
      </c>
      <c r="AZ318" s="1">
        <v>1</v>
      </c>
      <c r="BA318" s="1">
        <v>1</v>
      </c>
      <c r="BB318" s="1">
        <v>1</v>
      </c>
      <c r="BE318" s="1">
        <v>1</v>
      </c>
      <c r="BI318" s="1">
        <v>1</v>
      </c>
      <c r="BL318" s="1" t="s">
        <v>583</v>
      </c>
    </row>
    <row r="319" spans="1:64" x14ac:dyDescent="0.5">
      <c r="A319" s="1">
        <v>667</v>
      </c>
      <c r="B319" s="1" t="s">
        <v>568</v>
      </c>
      <c r="C319" s="2">
        <v>43580</v>
      </c>
      <c r="D319" s="1" t="s">
        <v>569</v>
      </c>
      <c r="E319" s="1" t="s">
        <v>570</v>
      </c>
      <c r="F319" s="1" t="s">
        <v>97</v>
      </c>
      <c r="G319" s="1">
        <v>10</v>
      </c>
      <c r="H319" s="1">
        <v>10</v>
      </c>
      <c r="I319" s="1" t="s">
        <v>499</v>
      </c>
      <c r="J319" s="1">
        <v>1</v>
      </c>
      <c r="K319" s="1">
        <v>-13.254308</v>
      </c>
      <c r="L319" s="1">
        <v>34.301524999999998</v>
      </c>
      <c r="M319" s="1" t="s">
        <v>69</v>
      </c>
      <c r="N319" s="1">
        <v>0</v>
      </c>
      <c r="O319" s="1">
        <v>2.6272389999999999</v>
      </c>
      <c r="P319" s="1">
        <v>23.381664000000001</v>
      </c>
      <c r="Q319" s="1">
        <v>1000</v>
      </c>
      <c r="R319" s="1" t="s">
        <v>571</v>
      </c>
      <c r="S319" s="1" t="s">
        <v>71</v>
      </c>
      <c r="T319" s="1" t="s">
        <v>572</v>
      </c>
      <c r="U319" s="1" t="s">
        <v>573</v>
      </c>
      <c r="X319" s="1" t="s">
        <v>574</v>
      </c>
      <c r="Y319" s="1" t="s">
        <v>575</v>
      </c>
      <c r="Z319" s="1" t="s">
        <v>499</v>
      </c>
      <c r="AA319" s="1" t="s">
        <v>576</v>
      </c>
      <c r="AC319" s="1" t="s">
        <v>577</v>
      </c>
      <c r="AE319" s="1" t="s">
        <v>578</v>
      </c>
      <c r="AI319" s="1" t="s">
        <v>579</v>
      </c>
      <c r="AJ319" s="1" t="s">
        <v>580</v>
      </c>
      <c r="AK319" s="1" t="s">
        <v>581</v>
      </c>
      <c r="AL319" s="1">
        <v>1000000</v>
      </c>
      <c r="AM319" s="1" t="s">
        <v>78</v>
      </c>
      <c r="AN319" s="1" t="s">
        <v>4316</v>
      </c>
      <c r="AO319" s="1" t="s">
        <v>4371</v>
      </c>
      <c r="AP319" s="1">
        <v>1500000</v>
      </c>
      <c r="AQ319" s="1">
        <v>7500000</v>
      </c>
      <c r="AR319" s="1" t="s">
        <v>582</v>
      </c>
      <c r="AS319" s="1">
        <v>1</v>
      </c>
      <c r="AT319" s="1">
        <v>1</v>
      </c>
      <c r="AU319" s="1">
        <v>1</v>
      </c>
      <c r="AV319" s="1">
        <v>1</v>
      </c>
      <c r="AW319" s="1">
        <v>1</v>
      </c>
      <c r="AX319" s="1">
        <v>1</v>
      </c>
      <c r="AY319" s="1">
        <v>1</v>
      </c>
      <c r="AZ319" s="1">
        <v>1</v>
      </c>
      <c r="BA319" s="1">
        <v>1</v>
      </c>
      <c r="BB319" s="1">
        <v>1</v>
      </c>
      <c r="BE319" s="1">
        <v>1</v>
      </c>
      <c r="BI319" s="1">
        <v>1</v>
      </c>
      <c r="BL319" s="1" t="s">
        <v>583</v>
      </c>
    </row>
    <row r="320" spans="1:64" x14ac:dyDescent="0.5">
      <c r="A320" s="1">
        <v>667</v>
      </c>
      <c r="B320" s="1" t="s">
        <v>568</v>
      </c>
      <c r="C320" s="2">
        <v>43580</v>
      </c>
      <c r="D320" s="1" t="s">
        <v>569</v>
      </c>
      <c r="E320" s="1" t="s">
        <v>570</v>
      </c>
      <c r="F320" s="1" t="s">
        <v>585</v>
      </c>
      <c r="G320" s="1">
        <v>5</v>
      </c>
      <c r="H320" s="1">
        <v>10</v>
      </c>
      <c r="I320" s="1" t="s">
        <v>499</v>
      </c>
      <c r="J320" s="1">
        <v>1</v>
      </c>
      <c r="K320" s="1">
        <v>-13.254308</v>
      </c>
      <c r="L320" s="1">
        <v>34.301524999999998</v>
      </c>
      <c r="M320" s="1" t="s">
        <v>69</v>
      </c>
      <c r="N320" s="1">
        <v>0</v>
      </c>
      <c r="O320" s="1">
        <v>2.6272389999999999</v>
      </c>
      <c r="P320" s="1">
        <v>23.381664000000001</v>
      </c>
      <c r="Q320" s="1">
        <v>500</v>
      </c>
      <c r="R320" s="1" t="s">
        <v>571</v>
      </c>
      <c r="S320" s="1" t="s">
        <v>71</v>
      </c>
      <c r="T320" s="1" t="s">
        <v>572</v>
      </c>
      <c r="U320" s="1" t="s">
        <v>573</v>
      </c>
      <c r="X320" s="1" t="s">
        <v>574</v>
      </c>
      <c r="Y320" s="1" t="s">
        <v>575</v>
      </c>
      <c r="Z320" s="1" t="s">
        <v>499</v>
      </c>
      <c r="AA320" s="1" t="s">
        <v>576</v>
      </c>
      <c r="AC320" s="1" t="s">
        <v>577</v>
      </c>
      <c r="AE320" s="1" t="s">
        <v>578</v>
      </c>
      <c r="AI320" s="1" t="s">
        <v>579</v>
      </c>
      <c r="AJ320" s="1" t="s">
        <v>580</v>
      </c>
      <c r="AK320" s="1" t="s">
        <v>581</v>
      </c>
      <c r="AL320" s="1">
        <v>1000000</v>
      </c>
      <c r="AM320" s="1" t="s">
        <v>78</v>
      </c>
      <c r="AN320" s="1" t="s">
        <v>4316</v>
      </c>
      <c r="AO320" s="1" t="s">
        <v>4371</v>
      </c>
      <c r="AP320" s="1">
        <v>1500000</v>
      </c>
      <c r="AQ320" s="1">
        <v>7500000</v>
      </c>
      <c r="AR320" s="1" t="s">
        <v>582</v>
      </c>
      <c r="AS320" s="1">
        <v>1</v>
      </c>
      <c r="AT320" s="1">
        <v>1</v>
      </c>
      <c r="AU320" s="1">
        <v>1</v>
      </c>
      <c r="AV320" s="1">
        <v>1</v>
      </c>
      <c r="AW320" s="1">
        <v>1</v>
      </c>
      <c r="AX320" s="1">
        <v>1</v>
      </c>
      <c r="AY320" s="1">
        <v>1</v>
      </c>
      <c r="AZ320" s="1">
        <v>1</v>
      </c>
      <c r="BA320" s="1">
        <v>1</v>
      </c>
      <c r="BB320" s="1">
        <v>1</v>
      </c>
      <c r="BE320" s="1">
        <v>1</v>
      </c>
      <c r="BI320" s="1">
        <v>1</v>
      </c>
      <c r="BL320" s="1" t="s">
        <v>583</v>
      </c>
    </row>
    <row r="321" spans="1:64" x14ac:dyDescent="0.5">
      <c r="A321" s="1">
        <v>667</v>
      </c>
      <c r="B321" s="1" t="s">
        <v>568</v>
      </c>
      <c r="C321" s="2">
        <v>43580</v>
      </c>
      <c r="D321" s="1" t="s">
        <v>569</v>
      </c>
      <c r="E321" s="1" t="s">
        <v>570</v>
      </c>
      <c r="F321" s="1" t="s">
        <v>206</v>
      </c>
      <c r="G321" s="1">
        <v>10</v>
      </c>
      <c r="H321" s="1">
        <v>10</v>
      </c>
      <c r="I321" s="1" t="s">
        <v>499</v>
      </c>
      <c r="J321" s="1">
        <v>1</v>
      </c>
      <c r="K321" s="1">
        <v>-13.254308</v>
      </c>
      <c r="L321" s="1">
        <v>34.301524999999998</v>
      </c>
      <c r="M321" s="1" t="s">
        <v>69</v>
      </c>
      <c r="N321" s="1">
        <v>0</v>
      </c>
      <c r="O321" s="1">
        <v>2.6272389999999999</v>
      </c>
      <c r="P321" s="1">
        <v>23.381664000000001</v>
      </c>
      <c r="Q321" s="1">
        <v>1000</v>
      </c>
      <c r="R321" s="1" t="s">
        <v>571</v>
      </c>
      <c r="S321" s="1" t="s">
        <v>71</v>
      </c>
      <c r="T321" s="1" t="s">
        <v>572</v>
      </c>
      <c r="U321" s="1" t="s">
        <v>573</v>
      </c>
      <c r="X321" s="1" t="s">
        <v>574</v>
      </c>
      <c r="Y321" s="1" t="s">
        <v>575</v>
      </c>
      <c r="Z321" s="1" t="s">
        <v>499</v>
      </c>
      <c r="AA321" s="1" t="s">
        <v>576</v>
      </c>
      <c r="AC321" s="1" t="s">
        <v>577</v>
      </c>
      <c r="AE321" s="1" t="s">
        <v>578</v>
      </c>
      <c r="AI321" s="1" t="s">
        <v>579</v>
      </c>
      <c r="AJ321" s="1" t="s">
        <v>580</v>
      </c>
      <c r="AK321" s="1" t="s">
        <v>581</v>
      </c>
      <c r="AL321" s="1">
        <v>1000000</v>
      </c>
      <c r="AM321" s="1" t="s">
        <v>78</v>
      </c>
      <c r="AN321" s="1" t="s">
        <v>4316</v>
      </c>
      <c r="AO321" s="1" t="s">
        <v>4371</v>
      </c>
      <c r="AP321" s="1">
        <v>1500000</v>
      </c>
      <c r="AQ321" s="1">
        <v>7500000</v>
      </c>
      <c r="AR321" s="1" t="s">
        <v>582</v>
      </c>
      <c r="AS321" s="1">
        <v>1</v>
      </c>
      <c r="AT321" s="1">
        <v>1</v>
      </c>
      <c r="AU321" s="1">
        <v>1</v>
      </c>
      <c r="AV321" s="1">
        <v>1</v>
      </c>
      <c r="AW321" s="1">
        <v>1</v>
      </c>
      <c r="AX321" s="1">
        <v>1</v>
      </c>
      <c r="AY321" s="1">
        <v>1</v>
      </c>
      <c r="AZ321" s="1">
        <v>1</v>
      </c>
      <c r="BA321" s="1">
        <v>1</v>
      </c>
      <c r="BB321" s="1">
        <v>1</v>
      </c>
      <c r="BE321" s="1">
        <v>1</v>
      </c>
      <c r="BI321" s="1">
        <v>1</v>
      </c>
      <c r="BL321" s="1" t="s">
        <v>583</v>
      </c>
    </row>
    <row r="322" spans="1:64" x14ac:dyDescent="0.5">
      <c r="A322" s="1">
        <v>667</v>
      </c>
      <c r="B322" s="1" t="s">
        <v>568</v>
      </c>
      <c r="C322" s="2">
        <v>43580</v>
      </c>
      <c r="D322" s="1" t="s">
        <v>569</v>
      </c>
      <c r="E322" s="1" t="s">
        <v>570</v>
      </c>
      <c r="F322" s="1" t="s">
        <v>127</v>
      </c>
      <c r="G322" s="1">
        <v>30</v>
      </c>
      <c r="H322" s="1">
        <v>10</v>
      </c>
      <c r="I322" s="1" t="s">
        <v>588</v>
      </c>
      <c r="J322" s="1">
        <v>23</v>
      </c>
      <c r="K322" s="1">
        <v>28.394856999999998</v>
      </c>
      <c r="L322" s="1">
        <v>84.124008000000003</v>
      </c>
      <c r="M322" s="1" t="s">
        <v>114</v>
      </c>
      <c r="N322" s="1">
        <v>0</v>
      </c>
      <c r="O322" s="1">
        <v>25.384855999999999</v>
      </c>
      <c r="P322" s="1">
        <v>68.458809000000002</v>
      </c>
      <c r="Q322" s="1">
        <v>69000</v>
      </c>
      <c r="R322" s="1" t="s">
        <v>571</v>
      </c>
      <c r="S322" s="1" t="s">
        <v>71</v>
      </c>
      <c r="T322" s="1" t="s">
        <v>572</v>
      </c>
      <c r="U322" s="1" t="s">
        <v>573</v>
      </c>
      <c r="X322" s="1" t="s">
        <v>574</v>
      </c>
      <c r="Y322" s="1" t="s">
        <v>575</v>
      </c>
      <c r="Z322" s="1" t="s">
        <v>588</v>
      </c>
      <c r="AA322" s="1" t="s">
        <v>576</v>
      </c>
      <c r="AC322" s="1" t="s">
        <v>577</v>
      </c>
      <c r="AE322" s="1" t="s">
        <v>578</v>
      </c>
      <c r="AI322" s="1" t="s">
        <v>579</v>
      </c>
      <c r="AJ322" s="1" t="s">
        <v>580</v>
      </c>
      <c r="AK322" s="1" t="s">
        <v>581</v>
      </c>
      <c r="AL322" s="1">
        <v>1000000</v>
      </c>
      <c r="AM322" s="1" t="s">
        <v>78</v>
      </c>
      <c r="AN322" s="1" t="s">
        <v>4316</v>
      </c>
      <c r="AO322" s="1" t="s">
        <v>4371</v>
      </c>
      <c r="AP322" s="1">
        <v>1500000</v>
      </c>
      <c r="AQ322" s="1">
        <v>7500000</v>
      </c>
      <c r="AR322" s="1" t="s">
        <v>582</v>
      </c>
      <c r="AS322" s="1">
        <v>1</v>
      </c>
      <c r="AT322" s="1">
        <v>1</v>
      </c>
      <c r="AU322" s="1">
        <v>1</v>
      </c>
      <c r="AV322" s="1">
        <v>1</v>
      </c>
      <c r="AW322" s="1">
        <v>1</v>
      </c>
      <c r="AX322" s="1">
        <v>1</v>
      </c>
      <c r="AY322" s="1">
        <v>1</v>
      </c>
      <c r="AZ322" s="1">
        <v>1</v>
      </c>
      <c r="BA322" s="1">
        <v>1</v>
      </c>
      <c r="BB322" s="1">
        <v>1</v>
      </c>
      <c r="BE322" s="1">
        <v>1</v>
      </c>
      <c r="BI322" s="1">
        <v>1</v>
      </c>
      <c r="BL322" s="1" t="s">
        <v>583</v>
      </c>
    </row>
    <row r="323" spans="1:64" x14ac:dyDescent="0.5">
      <c r="A323" s="1">
        <v>667</v>
      </c>
      <c r="B323" s="1" t="s">
        <v>568</v>
      </c>
      <c r="C323" s="2">
        <v>43580</v>
      </c>
      <c r="D323" s="1" t="s">
        <v>569</v>
      </c>
      <c r="E323" s="1" t="s">
        <v>570</v>
      </c>
      <c r="F323" s="1" t="s">
        <v>584</v>
      </c>
      <c r="G323" s="1">
        <v>20</v>
      </c>
      <c r="H323" s="1">
        <v>10</v>
      </c>
      <c r="I323" s="1" t="s">
        <v>588</v>
      </c>
      <c r="J323" s="1">
        <v>23</v>
      </c>
      <c r="K323" s="1">
        <v>28.394856999999998</v>
      </c>
      <c r="L323" s="1">
        <v>84.124008000000003</v>
      </c>
      <c r="M323" s="1" t="s">
        <v>114</v>
      </c>
      <c r="N323" s="1">
        <v>0</v>
      </c>
      <c r="O323" s="1">
        <v>25.384855999999999</v>
      </c>
      <c r="P323" s="1">
        <v>68.458809000000002</v>
      </c>
      <c r="Q323" s="1">
        <v>46000</v>
      </c>
      <c r="R323" s="1" t="s">
        <v>571</v>
      </c>
      <c r="S323" s="1" t="s">
        <v>71</v>
      </c>
      <c r="T323" s="1" t="s">
        <v>572</v>
      </c>
      <c r="U323" s="1" t="s">
        <v>573</v>
      </c>
      <c r="X323" s="1" t="s">
        <v>574</v>
      </c>
      <c r="Y323" s="1" t="s">
        <v>575</v>
      </c>
      <c r="Z323" s="1" t="s">
        <v>588</v>
      </c>
      <c r="AA323" s="1" t="s">
        <v>576</v>
      </c>
      <c r="AC323" s="1" t="s">
        <v>577</v>
      </c>
      <c r="AE323" s="1" t="s">
        <v>578</v>
      </c>
      <c r="AI323" s="1" t="s">
        <v>579</v>
      </c>
      <c r="AJ323" s="1" t="s">
        <v>580</v>
      </c>
      <c r="AK323" s="1" t="s">
        <v>581</v>
      </c>
      <c r="AL323" s="1">
        <v>1000000</v>
      </c>
      <c r="AM323" s="1" t="s">
        <v>78</v>
      </c>
      <c r="AN323" s="1" t="s">
        <v>4316</v>
      </c>
      <c r="AO323" s="1" t="s">
        <v>4371</v>
      </c>
      <c r="AP323" s="1">
        <v>1500000</v>
      </c>
      <c r="AQ323" s="1">
        <v>7500000</v>
      </c>
      <c r="AR323" s="1" t="s">
        <v>582</v>
      </c>
      <c r="AS323" s="1">
        <v>1</v>
      </c>
      <c r="AT323" s="1">
        <v>1</v>
      </c>
      <c r="AU323" s="1">
        <v>1</v>
      </c>
      <c r="AV323" s="1">
        <v>1</v>
      </c>
      <c r="AW323" s="1">
        <v>1</v>
      </c>
      <c r="AX323" s="1">
        <v>1</v>
      </c>
      <c r="AY323" s="1">
        <v>1</v>
      </c>
      <c r="AZ323" s="1">
        <v>1</v>
      </c>
      <c r="BA323" s="1">
        <v>1</v>
      </c>
      <c r="BB323" s="1">
        <v>1</v>
      </c>
      <c r="BE323" s="1">
        <v>1</v>
      </c>
      <c r="BI323" s="1">
        <v>1</v>
      </c>
      <c r="BL323" s="1" t="s">
        <v>583</v>
      </c>
    </row>
    <row r="324" spans="1:64" x14ac:dyDescent="0.5">
      <c r="A324" s="1">
        <v>667</v>
      </c>
      <c r="B324" s="1" t="s">
        <v>568</v>
      </c>
      <c r="C324" s="2">
        <v>43580</v>
      </c>
      <c r="D324" s="1" t="s">
        <v>569</v>
      </c>
      <c r="E324" s="1" t="s">
        <v>570</v>
      </c>
      <c r="F324" s="1" t="s">
        <v>128</v>
      </c>
      <c r="G324" s="1">
        <v>20</v>
      </c>
      <c r="H324" s="1">
        <v>10</v>
      </c>
      <c r="I324" s="1" t="s">
        <v>588</v>
      </c>
      <c r="J324" s="1">
        <v>23</v>
      </c>
      <c r="K324" s="1">
        <v>28.394856999999998</v>
      </c>
      <c r="L324" s="1">
        <v>84.124008000000003</v>
      </c>
      <c r="M324" s="1" t="s">
        <v>114</v>
      </c>
      <c r="N324" s="1">
        <v>0</v>
      </c>
      <c r="O324" s="1">
        <v>25.384855999999999</v>
      </c>
      <c r="P324" s="1">
        <v>68.458809000000002</v>
      </c>
      <c r="Q324" s="1">
        <v>46000</v>
      </c>
      <c r="R324" s="1" t="s">
        <v>571</v>
      </c>
      <c r="S324" s="1" t="s">
        <v>71</v>
      </c>
      <c r="T324" s="1" t="s">
        <v>572</v>
      </c>
      <c r="U324" s="1" t="s">
        <v>573</v>
      </c>
      <c r="X324" s="1" t="s">
        <v>574</v>
      </c>
      <c r="Y324" s="1" t="s">
        <v>575</v>
      </c>
      <c r="Z324" s="1" t="s">
        <v>588</v>
      </c>
      <c r="AA324" s="1" t="s">
        <v>576</v>
      </c>
      <c r="AC324" s="1" t="s">
        <v>577</v>
      </c>
      <c r="AE324" s="1" t="s">
        <v>578</v>
      </c>
      <c r="AI324" s="1" t="s">
        <v>579</v>
      </c>
      <c r="AJ324" s="1" t="s">
        <v>580</v>
      </c>
      <c r="AK324" s="1" t="s">
        <v>581</v>
      </c>
      <c r="AL324" s="1">
        <v>1000000</v>
      </c>
      <c r="AM324" s="1" t="s">
        <v>78</v>
      </c>
      <c r="AN324" s="1" t="s">
        <v>4316</v>
      </c>
      <c r="AO324" s="1" t="s">
        <v>4371</v>
      </c>
      <c r="AP324" s="1">
        <v>1500000</v>
      </c>
      <c r="AQ324" s="1">
        <v>7500000</v>
      </c>
      <c r="AR324" s="1" t="s">
        <v>582</v>
      </c>
      <c r="AS324" s="1">
        <v>1</v>
      </c>
      <c r="AT324" s="1">
        <v>1</v>
      </c>
      <c r="AU324" s="1">
        <v>1</v>
      </c>
      <c r="AV324" s="1">
        <v>1</v>
      </c>
      <c r="AW324" s="1">
        <v>1</v>
      </c>
      <c r="AX324" s="1">
        <v>1</v>
      </c>
      <c r="AY324" s="1">
        <v>1</v>
      </c>
      <c r="AZ324" s="1">
        <v>1</v>
      </c>
      <c r="BA324" s="1">
        <v>1</v>
      </c>
      <c r="BB324" s="1">
        <v>1</v>
      </c>
      <c r="BE324" s="1">
        <v>1</v>
      </c>
      <c r="BI324" s="1">
        <v>1</v>
      </c>
      <c r="BL324" s="1" t="s">
        <v>583</v>
      </c>
    </row>
    <row r="325" spans="1:64" x14ac:dyDescent="0.5">
      <c r="A325" s="1">
        <v>667</v>
      </c>
      <c r="B325" s="1" t="s">
        <v>568</v>
      </c>
      <c r="C325" s="2">
        <v>43580</v>
      </c>
      <c r="D325" s="1" t="s">
        <v>569</v>
      </c>
      <c r="E325" s="1" t="s">
        <v>570</v>
      </c>
      <c r="F325" s="1" t="s">
        <v>262</v>
      </c>
      <c r="G325" s="1">
        <v>5</v>
      </c>
      <c r="H325" s="1">
        <v>10</v>
      </c>
      <c r="I325" s="1" t="s">
        <v>588</v>
      </c>
      <c r="J325" s="1">
        <v>23</v>
      </c>
      <c r="K325" s="1">
        <v>28.394856999999998</v>
      </c>
      <c r="L325" s="1">
        <v>84.124008000000003</v>
      </c>
      <c r="M325" s="1" t="s">
        <v>114</v>
      </c>
      <c r="N325" s="1">
        <v>0</v>
      </c>
      <c r="O325" s="1">
        <v>25.384855999999999</v>
      </c>
      <c r="P325" s="1">
        <v>68.458809000000002</v>
      </c>
      <c r="Q325" s="1">
        <v>11500</v>
      </c>
      <c r="R325" s="1" t="s">
        <v>571</v>
      </c>
      <c r="S325" s="1" t="s">
        <v>71</v>
      </c>
      <c r="T325" s="1" t="s">
        <v>572</v>
      </c>
      <c r="U325" s="1" t="s">
        <v>573</v>
      </c>
      <c r="X325" s="1" t="s">
        <v>574</v>
      </c>
      <c r="Y325" s="1" t="s">
        <v>575</v>
      </c>
      <c r="Z325" s="1" t="s">
        <v>588</v>
      </c>
      <c r="AA325" s="1" t="s">
        <v>576</v>
      </c>
      <c r="AC325" s="1" t="s">
        <v>577</v>
      </c>
      <c r="AE325" s="1" t="s">
        <v>578</v>
      </c>
      <c r="AI325" s="1" t="s">
        <v>579</v>
      </c>
      <c r="AJ325" s="1" t="s">
        <v>580</v>
      </c>
      <c r="AK325" s="1" t="s">
        <v>581</v>
      </c>
      <c r="AL325" s="1">
        <v>1000000</v>
      </c>
      <c r="AM325" s="1" t="s">
        <v>78</v>
      </c>
      <c r="AN325" s="1" t="s">
        <v>4316</v>
      </c>
      <c r="AO325" s="1" t="s">
        <v>4371</v>
      </c>
      <c r="AP325" s="1">
        <v>1500000</v>
      </c>
      <c r="AQ325" s="1">
        <v>7500000</v>
      </c>
      <c r="AR325" s="1" t="s">
        <v>582</v>
      </c>
      <c r="AS325" s="1">
        <v>1</v>
      </c>
      <c r="AT325" s="1">
        <v>1</v>
      </c>
      <c r="AU325" s="1">
        <v>1</v>
      </c>
      <c r="AV325" s="1">
        <v>1</v>
      </c>
      <c r="AW325" s="1">
        <v>1</v>
      </c>
      <c r="AX325" s="1">
        <v>1</v>
      </c>
      <c r="AY325" s="1">
        <v>1</v>
      </c>
      <c r="AZ325" s="1">
        <v>1</v>
      </c>
      <c r="BA325" s="1">
        <v>1</v>
      </c>
      <c r="BB325" s="1">
        <v>1</v>
      </c>
      <c r="BE325" s="1">
        <v>1</v>
      </c>
      <c r="BI325" s="1">
        <v>1</v>
      </c>
      <c r="BL325" s="1" t="s">
        <v>583</v>
      </c>
    </row>
    <row r="326" spans="1:64" x14ac:dyDescent="0.5">
      <c r="A326" s="1">
        <v>667</v>
      </c>
      <c r="B326" s="1" t="s">
        <v>568</v>
      </c>
      <c r="C326" s="2">
        <v>43580</v>
      </c>
      <c r="D326" s="1" t="s">
        <v>569</v>
      </c>
      <c r="E326" s="1" t="s">
        <v>570</v>
      </c>
      <c r="F326" s="1" t="s">
        <v>97</v>
      </c>
      <c r="G326" s="1">
        <v>10</v>
      </c>
      <c r="H326" s="1">
        <v>10</v>
      </c>
      <c r="I326" s="1" t="s">
        <v>588</v>
      </c>
      <c r="J326" s="1">
        <v>23</v>
      </c>
      <c r="K326" s="1">
        <v>28.394856999999998</v>
      </c>
      <c r="L326" s="1">
        <v>84.124008000000003</v>
      </c>
      <c r="M326" s="1" t="s">
        <v>114</v>
      </c>
      <c r="N326" s="1">
        <v>0</v>
      </c>
      <c r="O326" s="1">
        <v>25.384855999999999</v>
      </c>
      <c r="P326" s="1">
        <v>68.458809000000002</v>
      </c>
      <c r="Q326" s="1">
        <v>23000</v>
      </c>
      <c r="R326" s="1" t="s">
        <v>571</v>
      </c>
      <c r="S326" s="1" t="s">
        <v>71</v>
      </c>
      <c r="T326" s="1" t="s">
        <v>572</v>
      </c>
      <c r="U326" s="1" t="s">
        <v>573</v>
      </c>
      <c r="X326" s="1" t="s">
        <v>574</v>
      </c>
      <c r="Y326" s="1" t="s">
        <v>575</v>
      </c>
      <c r="Z326" s="1" t="s">
        <v>588</v>
      </c>
      <c r="AA326" s="1" t="s">
        <v>576</v>
      </c>
      <c r="AC326" s="1" t="s">
        <v>577</v>
      </c>
      <c r="AE326" s="1" t="s">
        <v>578</v>
      </c>
      <c r="AI326" s="1" t="s">
        <v>579</v>
      </c>
      <c r="AJ326" s="1" t="s">
        <v>580</v>
      </c>
      <c r="AK326" s="1" t="s">
        <v>581</v>
      </c>
      <c r="AL326" s="1">
        <v>1000000</v>
      </c>
      <c r="AM326" s="1" t="s">
        <v>78</v>
      </c>
      <c r="AN326" s="1" t="s">
        <v>4316</v>
      </c>
      <c r="AO326" s="1" t="s">
        <v>4371</v>
      </c>
      <c r="AP326" s="1">
        <v>1500000</v>
      </c>
      <c r="AQ326" s="1">
        <v>7500000</v>
      </c>
      <c r="AR326" s="1" t="s">
        <v>582</v>
      </c>
      <c r="AS326" s="1">
        <v>1</v>
      </c>
      <c r="AT326" s="1">
        <v>1</v>
      </c>
      <c r="AU326" s="1">
        <v>1</v>
      </c>
      <c r="AV326" s="1">
        <v>1</v>
      </c>
      <c r="AW326" s="1">
        <v>1</v>
      </c>
      <c r="AX326" s="1">
        <v>1</v>
      </c>
      <c r="AY326" s="1">
        <v>1</v>
      </c>
      <c r="AZ326" s="1">
        <v>1</v>
      </c>
      <c r="BA326" s="1">
        <v>1</v>
      </c>
      <c r="BB326" s="1">
        <v>1</v>
      </c>
      <c r="BE326" s="1">
        <v>1</v>
      </c>
      <c r="BI326" s="1">
        <v>1</v>
      </c>
      <c r="BL326" s="1" t="s">
        <v>583</v>
      </c>
    </row>
    <row r="327" spans="1:64" x14ac:dyDescent="0.5">
      <c r="A327" s="1">
        <v>667</v>
      </c>
      <c r="B327" s="1" t="s">
        <v>568</v>
      </c>
      <c r="C327" s="2">
        <v>43580</v>
      </c>
      <c r="D327" s="1" t="s">
        <v>569</v>
      </c>
      <c r="E327" s="1" t="s">
        <v>570</v>
      </c>
      <c r="F327" s="1" t="s">
        <v>585</v>
      </c>
      <c r="G327" s="1">
        <v>5</v>
      </c>
      <c r="H327" s="1">
        <v>10</v>
      </c>
      <c r="I327" s="1" t="s">
        <v>588</v>
      </c>
      <c r="J327" s="1">
        <v>23</v>
      </c>
      <c r="K327" s="1">
        <v>28.394856999999998</v>
      </c>
      <c r="L327" s="1">
        <v>84.124008000000003</v>
      </c>
      <c r="M327" s="1" t="s">
        <v>114</v>
      </c>
      <c r="N327" s="1">
        <v>0</v>
      </c>
      <c r="O327" s="1">
        <v>25.384855999999999</v>
      </c>
      <c r="P327" s="1">
        <v>68.458809000000002</v>
      </c>
      <c r="Q327" s="1">
        <v>11500</v>
      </c>
      <c r="R327" s="1" t="s">
        <v>571</v>
      </c>
      <c r="S327" s="1" t="s">
        <v>71</v>
      </c>
      <c r="T327" s="1" t="s">
        <v>572</v>
      </c>
      <c r="U327" s="1" t="s">
        <v>573</v>
      </c>
      <c r="X327" s="1" t="s">
        <v>574</v>
      </c>
      <c r="Y327" s="1" t="s">
        <v>575</v>
      </c>
      <c r="Z327" s="1" t="s">
        <v>588</v>
      </c>
      <c r="AA327" s="1" t="s">
        <v>576</v>
      </c>
      <c r="AC327" s="1" t="s">
        <v>577</v>
      </c>
      <c r="AE327" s="1" t="s">
        <v>578</v>
      </c>
      <c r="AI327" s="1" t="s">
        <v>579</v>
      </c>
      <c r="AJ327" s="1" t="s">
        <v>580</v>
      </c>
      <c r="AK327" s="1" t="s">
        <v>581</v>
      </c>
      <c r="AL327" s="1">
        <v>1000000</v>
      </c>
      <c r="AM327" s="1" t="s">
        <v>78</v>
      </c>
      <c r="AN327" s="1" t="s">
        <v>4316</v>
      </c>
      <c r="AO327" s="1" t="s">
        <v>4371</v>
      </c>
      <c r="AP327" s="1">
        <v>1500000</v>
      </c>
      <c r="AQ327" s="1">
        <v>7500000</v>
      </c>
      <c r="AR327" s="1" t="s">
        <v>582</v>
      </c>
      <c r="AS327" s="1">
        <v>1</v>
      </c>
      <c r="AT327" s="1">
        <v>1</v>
      </c>
      <c r="AU327" s="1">
        <v>1</v>
      </c>
      <c r="AV327" s="1">
        <v>1</v>
      </c>
      <c r="AW327" s="1">
        <v>1</v>
      </c>
      <c r="AX327" s="1">
        <v>1</v>
      </c>
      <c r="AY327" s="1">
        <v>1</v>
      </c>
      <c r="AZ327" s="1">
        <v>1</v>
      </c>
      <c r="BA327" s="1">
        <v>1</v>
      </c>
      <c r="BB327" s="1">
        <v>1</v>
      </c>
      <c r="BE327" s="1">
        <v>1</v>
      </c>
      <c r="BI327" s="1">
        <v>1</v>
      </c>
      <c r="BL327" s="1" t="s">
        <v>583</v>
      </c>
    </row>
    <row r="328" spans="1:64" x14ac:dyDescent="0.5">
      <c r="A328" s="1">
        <v>667</v>
      </c>
      <c r="B328" s="1" t="s">
        <v>568</v>
      </c>
      <c r="C328" s="2">
        <v>43580</v>
      </c>
      <c r="D328" s="1" t="s">
        <v>569</v>
      </c>
      <c r="E328" s="1" t="s">
        <v>570</v>
      </c>
      <c r="F328" s="1" t="s">
        <v>206</v>
      </c>
      <c r="G328" s="1">
        <v>10</v>
      </c>
      <c r="H328" s="1">
        <v>10</v>
      </c>
      <c r="I328" s="1" t="s">
        <v>588</v>
      </c>
      <c r="J328" s="1">
        <v>23</v>
      </c>
      <c r="K328" s="1">
        <v>28.394856999999998</v>
      </c>
      <c r="L328" s="1">
        <v>84.124008000000003</v>
      </c>
      <c r="M328" s="1" t="s">
        <v>114</v>
      </c>
      <c r="N328" s="1">
        <v>0</v>
      </c>
      <c r="O328" s="1">
        <v>25.384855999999999</v>
      </c>
      <c r="P328" s="1">
        <v>68.458809000000002</v>
      </c>
      <c r="Q328" s="1">
        <v>23000</v>
      </c>
      <c r="R328" s="1" t="s">
        <v>571</v>
      </c>
      <c r="S328" s="1" t="s">
        <v>71</v>
      </c>
      <c r="T328" s="1" t="s">
        <v>572</v>
      </c>
      <c r="U328" s="1" t="s">
        <v>573</v>
      </c>
      <c r="X328" s="1" t="s">
        <v>574</v>
      </c>
      <c r="Y328" s="1" t="s">
        <v>575</v>
      </c>
      <c r="Z328" s="1" t="s">
        <v>588</v>
      </c>
      <c r="AA328" s="1" t="s">
        <v>576</v>
      </c>
      <c r="AC328" s="1" t="s">
        <v>577</v>
      </c>
      <c r="AE328" s="1" t="s">
        <v>578</v>
      </c>
      <c r="AI328" s="1" t="s">
        <v>579</v>
      </c>
      <c r="AJ328" s="1" t="s">
        <v>580</v>
      </c>
      <c r="AK328" s="1" t="s">
        <v>581</v>
      </c>
      <c r="AL328" s="1">
        <v>1000000</v>
      </c>
      <c r="AM328" s="1" t="s">
        <v>78</v>
      </c>
      <c r="AN328" s="1" t="s">
        <v>4316</v>
      </c>
      <c r="AO328" s="1" t="s">
        <v>4371</v>
      </c>
      <c r="AP328" s="1">
        <v>1500000</v>
      </c>
      <c r="AQ328" s="1">
        <v>7500000</v>
      </c>
      <c r="AR328" s="1" t="s">
        <v>582</v>
      </c>
      <c r="AS328" s="1">
        <v>1</v>
      </c>
      <c r="AT328" s="1">
        <v>1</v>
      </c>
      <c r="AU328" s="1">
        <v>1</v>
      </c>
      <c r="AV328" s="1">
        <v>1</v>
      </c>
      <c r="AW328" s="1">
        <v>1</v>
      </c>
      <c r="AX328" s="1">
        <v>1</v>
      </c>
      <c r="AY328" s="1">
        <v>1</v>
      </c>
      <c r="AZ328" s="1">
        <v>1</v>
      </c>
      <c r="BA328" s="1">
        <v>1</v>
      </c>
      <c r="BB328" s="1">
        <v>1</v>
      </c>
      <c r="BE328" s="1">
        <v>1</v>
      </c>
      <c r="BI328" s="1">
        <v>1</v>
      </c>
      <c r="BL328" s="1" t="s">
        <v>583</v>
      </c>
    </row>
    <row r="329" spans="1:64" x14ac:dyDescent="0.5">
      <c r="A329" s="1">
        <v>667</v>
      </c>
      <c r="B329" s="1" t="s">
        <v>568</v>
      </c>
      <c r="C329" s="2">
        <v>43580</v>
      </c>
      <c r="D329" s="1" t="s">
        <v>569</v>
      </c>
      <c r="E329" s="1" t="s">
        <v>570</v>
      </c>
      <c r="F329" s="1" t="s">
        <v>127</v>
      </c>
      <c r="G329" s="1">
        <v>30</v>
      </c>
      <c r="H329" s="1">
        <v>10</v>
      </c>
      <c r="I329" s="1" t="s">
        <v>498</v>
      </c>
      <c r="J329" s="1">
        <v>21</v>
      </c>
      <c r="K329" s="1">
        <v>-18.766946999999998</v>
      </c>
      <c r="L329" s="1">
        <v>46.869106000000002</v>
      </c>
      <c r="M329" s="1" t="s">
        <v>69</v>
      </c>
      <c r="N329" s="1">
        <v>0</v>
      </c>
      <c r="O329" s="1">
        <v>2.6272389999999999</v>
      </c>
      <c r="P329" s="1">
        <v>23.381664000000001</v>
      </c>
      <c r="Q329" s="1">
        <v>63000</v>
      </c>
      <c r="R329" s="1" t="s">
        <v>571</v>
      </c>
      <c r="S329" s="1" t="s">
        <v>71</v>
      </c>
      <c r="T329" s="1" t="s">
        <v>572</v>
      </c>
      <c r="U329" s="1" t="s">
        <v>573</v>
      </c>
      <c r="X329" s="1" t="s">
        <v>574</v>
      </c>
      <c r="Y329" s="1" t="s">
        <v>575</v>
      </c>
      <c r="Z329" s="1" t="s">
        <v>498</v>
      </c>
      <c r="AA329" s="1" t="s">
        <v>576</v>
      </c>
      <c r="AC329" s="1" t="s">
        <v>577</v>
      </c>
      <c r="AE329" s="1" t="s">
        <v>578</v>
      </c>
      <c r="AI329" s="1" t="s">
        <v>579</v>
      </c>
      <c r="AJ329" s="1" t="s">
        <v>580</v>
      </c>
      <c r="AK329" s="1" t="s">
        <v>581</v>
      </c>
      <c r="AL329" s="1">
        <v>1000000</v>
      </c>
      <c r="AM329" s="1" t="s">
        <v>78</v>
      </c>
      <c r="AN329" s="1" t="s">
        <v>4316</v>
      </c>
      <c r="AO329" s="1" t="s">
        <v>4371</v>
      </c>
      <c r="AP329" s="1">
        <v>1500000</v>
      </c>
      <c r="AQ329" s="1">
        <v>7500000</v>
      </c>
      <c r="AR329" s="1" t="s">
        <v>582</v>
      </c>
      <c r="AS329" s="1">
        <v>1</v>
      </c>
      <c r="AT329" s="1">
        <v>1</v>
      </c>
      <c r="AU329" s="1">
        <v>1</v>
      </c>
      <c r="AV329" s="1">
        <v>1</v>
      </c>
      <c r="AW329" s="1">
        <v>1</v>
      </c>
      <c r="AX329" s="1">
        <v>1</v>
      </c>
      <c r="AY329" s="1">
        <v>1</v>
      </c>
      <c r="AZ329" s="1">
        <v>1</v>
      </c>
      <c r="BA329" s="1">
        <v>1</v>
      </c>
      <c r="BB329" s="1">
        <v>1</v>
      </c>
      <c r="BE329" s="1">
        <v>1</v>
      </c>
      <c r="BI329" s="1">
        <v>1</v>
      </c>
      <c r="BL329" s="1" t="s">
        <v>583</v>
      </c>
    </row>
    <row r="330" spans="1:64" x14ac:dyDescent="0.5">
      <c r="A330" s="1">
        <v>667</v>
      </c>
      <c r="B330" s="1" t="s">
        <v>568</v>
      </c>
      <c r="C330" s="2">
        <v>43580</v>
      </c>
      <c r="D330" s="1" t="s">
        <v>569</v>
      </c>
      <c r="E330" s="1" t="s">
        <v>570</v>
      </c>
      <c r="F330" s="1" t="s">
        <v>584</v>
      </c>
      <c r="G330" s="1">
        <v>20</v>
      </c>
      <c r="H330" s="1">
        <v>10</v>
      </c>
      <c r="I330" s="1" t="s">
        <v>498</v>
      </c>
      <c r="J330" s="1">
        <v>21</v>
      </c>
      <c r="K330" s="1">
        <v>-18.766946999999998</v>
      </c>
      <c r="L330" s="1">
        <v>46.869106000000002</v>
      </c>
      <c r="M330" s="1" t="s">
        <v>69</v>
      </c>
      <c r="N330" s="1">
        <v>0</v>
      </c>
      <c r="O330" s="1">
        <v>2.6272389999999999</v>
      </c>
      <c r="P330" s="1">
        <v>23.381664000000001</v>
      </c>
      <c r="Q330" s="1">
        <v>42000</v>
      </c>
      <c r="R330" s="1" t="s">
        <v>571</v>
      </c>
      <c r="S330" s="1" t="s">
        <v>71</v>
      </c>
      <c r="T330" s="1" t="s">
        <v>572</v>
      </c>
      <c r="U330" s="1" t="s">
        <v>573</v>
      </c>
      <c r="X330" s="1" t="s">
        <v>574</v>
      </c>
      <c r="Y330" s="1" t="s">
        <v>575</v>
      </c>
      <c r="Z330" s="1" t="s">
        <v>498</v>
      </c>
      <c r="AA330" s="1" t="s">
        <v>576</v>
      </c>
      <c r="AC330" s="1" t="s">
        <v>577</v>
      </c>
      <c r="AE330" s="1" t="s">
        <v>578</v>
      </c>
      <c r="AI330" s="1" t="s">
        <v>579</v>
      </c>
      <c r="AJ330" s="1" t="s">
        <v>580</v>
      </c>
      <c r="AK330" s="1" t="s">
        <v>581</v>
      </c>
      <c r="AL330" s="1">
        <v>1000000</v>
      </c>
      <c r="AM330" s="1" t="s">
        <v>78</v>
      </c>
      <c r="AN330" s="1" t="s">
        <v>4316</v>
      </c>
      <c r="AO330" s="1" t="s">
        <v>4371</v>
      </c>
      <c r="AP330" s="1">
        <v>1500000</v>
      </c>
      <c r="AQ330" s="1">
        <v>7500000</v>
      </c>
      <c r="AR330" s="1" t="s">
        <v>582</v>
      </c>
      <c r="AS330" s="1">
        <v>1</v>
      </c>
      <c r="AT330" s="1">
        <v>1</v>
      </c>
      <c r="AU330" s="1">
        <v>1</v>
      </c>
      <c r="AV330" s="1">
        <v>1</v>
      </c>
      <c r="AW330" s="1">
        <v>1</v>
      </c>
      <c r="AX330" s="1">
        <v>1</v>
      </c>
      <c r="AY330" s="1">
        <v>1</v>
      </c>
      <c r="AZ330" s="1">
        <v>1</v>
      </c>
      <c r="BA330" s="1">
        <v>1</v>
      </c>
      <c r="BB330" s="1">
        <v>1</v>
      </c>
      <c r="BE330" s="1">
        <v>1</v>
      </c>
      <c r="BI330" s="1">
        <v>1</v>
      </c>
      <c r="BL330" s="1" t="s">
        <v>583</v>
      </c>
    </row>
    <row r="331" spans="1:64" x14ac:dyDescent="0.5">
      <c r="A331" s="1">
        <v>667</v>
      </c>
      <c r="B331" s="1" t="s">
        <v>568</v>
      </c>
      <c r="C331" s="2">
        <v>43580</v>
      </c>
      <c r="D331" s="1" t="s">
        <v>569</v>
      </c>
      <c r="E331" s="1" t="s">
        <v>570</v>
      </c>
      <c r="F331" s="1" t="s">
        <v>128</v>
      </c>
      <c r="G331" s="1">
        <v>20</v>
      </c>
      <c r="H331" s="1">
        <v>10</v>
      </c>
      <c r="I331" s="1" t="s">
        <v>498</v>
      </c>
      <c r="J331" s="1">
        <v>21</v>
      </c>
      <c r="K331" s="1">
        <v>-18.766946999999998</v>
      </c>
      <c r="L331" s="1">
        <v>46.869106000000002</v>
      </c>
      <c r="M331" s="1" t="s">
        <v>69</v>
      </c>
      <c r="N331" s="1">
        <v>0</v>
      </c>
      <c r="O331" s="1">
        <v>2.6272389999999999</v>
      </c>
      <c r="P331" s="1">
        <v>23.381664000000001</v>
      </c>
      <c r="Q331" s="1">
        <v>42000</v>
      </c>
      <c r="R331" s="1" t="s">
        <v>571</v>
      </c>
      <c r="S331" s="1" t="s">
        <v>71</v>
      </c>
      <c r="T331" s="1" t="s">
        <v>572</v>
      </c>
      <c r="U331" s="1" t="s">
        <v>573</v>
      </c>
      <c r="X331" s="1" t="s">
        <v>574</v>
      </c>
      <c r="Y331" s="1" t="s">
        <v>575</v>
      </c>
      <c r="Z331" s="1" t="s">
        <v>498</v>
      </c>
      <c r="AA331" s="1" t="s">
        <v>576</v>
      </c>
      <c r="AC331" s="1" t="s">
        <v>577</v>
      </c>
      <c r="AE331" s="1" t="s">
        <v>578</v>
      </c>
      <c r="AI331" s="1" t="s">
        <v>579</v>
      </c>
      <c r="AJ331" s="1" t="s">
        <v>580</v>
      </c>
      <c r="AK331" s="1" t="s">
        <v>581</v>
      </c>
      <c r="AL331" s="1">
        <v>1000000</v>
      </c>
      <c r="AM331" s="1" t="s">
        <v>78</v>
      </c>
      <c r="AN331" s="1" t="s">
        <v>4316</v>
      </c>
      <c r="AO331" s="1" t="s">
        <v>4371</v>
      </c>
      <c r="AP331" s="1">
        <v>1500000</v>
      </c>
      <c r="AQ331" s="1">
        <v>7500000</v>
      </c>
      <c r="AR331" s="1" t="s">
        <v>582</v>
      </c>
      <c r="AS331" s="1">
        <v>1</v>
      </c>
      <c r="AT331" s="1">
        <v>1</v>
      </c>
      <c r="AU331" s="1">
        <v>1</v>
      </c>
      <c r="AV331" s="1">
        <v>1</v>
      </c>
      <c r="AW331" s="1">
        <v>1</v>
      </c>
      <c r="AX331" s="1">
        <v>1</v>
      </c>
      <c r="AY331" s="1">
        <v>1</v>
      </c>
      <c r="AZ331" s="1">
        <v>1</v>
      </c>
      <c r="BA331" s="1">
        <v>1</v>
      </c>
      <c r="BB331" s="1">
        <v>1</v>
      </c>
      <c r="BE331" s="1">
        <v>1</v>
      </c>
      <c r="BI331" s="1">
        <v>1</v>
      </c>
      <c r="BL331" s="1" t="s">
        <v>583</v>
      </c>
    </row>
    <row r="332" spans="1:64" x14ac:dyDescent="0.5">
      <c r="A332" s="1">
        <v>667</v>
      </c>
      <c r="B332" s="1" t="s">
        <v>568</v>
      </c>
      <c r="C332" s="2">
        <v>43580</v>
      </c>
      <c r="D332" s="1" t="s">
        <v>569</v>
      </c>
      <c r="E332" s="1" t="s">
        <v>570</v>
      </c>
      <c r="F332" s="1" t="s">
        <v>262</v>
      </c>
      <c r="G332" s="1">
        <v>5</v>
      </c>
      <c r="H332" s="1">
        <v>10</v>
      </c>
      <c r="I332" s="1" t="s">
        <v>498</v>
      </c>
      <c r="J332" s="1">
        <v>21</v>
      </c>
      <c r="K332" s="1">
        <v>-18.766946999999998</v>
      </c>
      <c r="L332" s="1">
        <v>46.869106000000002</v>
      </c>
      <c r="M332" s="1" t="s">
        <v>69</v>
      </c>
      <c r="N332" s="1">
        <v>0</v>
      </c>
      <c r="O332" s="1">
        <v>2.6272389999999999</v>
      </c>
      <c r="P332" s="1">
        <v>23.381664000000001</v>
      </c>
      <c r="Q332" s="1">
        <v>10500</v>
      </c>
      <c r="R332" s="1" t="s">
        <v>571</v>
      </c>
      <c r="S332" s="1" t="s">
        <v>71</v>
      </c>
      <c r="T332" s="1" t="s">
        <v>572</v>
      </c>
      <c r="U332" s="1" t="s">
        <v>573</v>
      </c>
      <c r="X332" s="1" t="s">
        <v>574</v>
      </c>
      <c r="Y332" s="1" t="s">
        <v>575</v>
      </c>
      <c r="Z332" s="1" t="s">
        <v>498</v>
      </c>
      <c r="AA332" s="1" t="s">
        <v>576</v>
      </c>
      <c r="AC332" s="1" t="s">
        <v>577</v>
      </c>
      <c r="AE332" s="1" t="s">
        <v>578</v>
      </c>
      <c r="AI332" s="1" t="s">
        <v>579</v>
      </c>
      <c r="AJ332" s="1" t="s">
        <v>580</v>
      </c>
      <c r="AK332" s="1" t="s">
        <v>581</v>
      </c>
      <c r="AL332" s="1">
        <v>1000000</v>
      </c>
      <c r="AM332" s="1" t="s">
        <v>78</v>
      </c>
      <c r="AN332" s="1" t="s">
        <v>4316</v>
      </c>
      <c r="AO332" s="1" t="s">
        <v>4371</v>
      </c>
      <c r="AP332" s="1">
        <v>1500000</v>
      </c>
      <c r="AQ332" s="1">
        <v>7500000</v>
      </c>
      <c r="AR332" s="1" t="s">
        <v>582</v>
      </c>
      <c r="AS332" s="1">
        <v>1</v>
      </c>
      <c r="AT332" s="1">
        <v>1</v>
      </c>
      <c r="AU332" s="1">
        <v>1</v>
      </c>
      <c r="AV332" s="1">
        <v>1</v>
      </c>
      <c r="AW332" s="1">
        <v>1</v>
      </c>
      <c r="AX332" s="1">
        <v>1</v>
      </c>
      <c r="AY332" s="1">
        <v>1</v>
      </c>
      <c r="AZ332" s="1">
        <v>1</v>
      </c>
      <c r="BA332" s="1">
        <v>1</v>
      </c>
      <c r="BB332" s="1">
        <v>1</v>
      </c>
      <c r="BE332" s="1">
        <v>1</v>
      </c>
      <c r="BI332" s="1">
        <v>1</v>
      </c>
      <c r="BL332" s="1" t="s">
        <v>583</v>
      </c>
    </row>
    <row r="333" spans="1:64" x14ac:dyDescent="0.5">
      <c r="A333" s="1">
        <v>667</v>
      </c>
      <c r="B333" s="1" t="s">
        <v>568</v>
      </c>
      <c r="C333" s="2">
        <v>43580</v>
      </c>
      <c r="D333" s="1" t="s">
        <v>569</v>
      </c>
      <c r="E333" s="1" t="s">
        <v>570</v>
      </c>
      <c r="F333" s="1" t="s">
        <v>97</v>
      </c>
      <c r="G333" s="1">
        <v>10</v>
      </c>
      <c r="H333" s="1">
        <v>10</v>
      </c>
      <c r="I333" s="1" t="s">
        <v>498</v>
      </c>
      <c r="J333" s="1">
        <v>21</v>
      </c>
      <c r="K333" s="1">
        <v>-18.766946999999998</v>
      </c>
      <c r="L333" s="1">
        <v>46.869106000000002</v>
      </c>
      <c r="M333" s="1" t="s">
        <v>69</v>
      </c>
      <c r="N333" s="1">
        <v>0</v>
      </c>
      <c r="O333" s="1">
        <v>2.6272389999999999</v>
      </c>
      <c r="P333" s="1">
        <v>23.381664000000001</v>
      </c>
      <c r="Q333" s="1">
        <v>21000</v>
      </c>
      <c r="R333" s="1" t="s">
        <v>571</v>
      </c>
      <c r="S333" s="1" t="s">
        <v>71</v>
      </c>
      <c r="T333" s="1" t="s">
        <v>572</v>
      </c>
      <c r="U333" s="1" t="s">
        <v>573</v>
      </c>
      <c r="X333" s="1" t="s">
        <v>574</v>
      </c>
      <c r="Y333" s="1" t="s">
        <v>575</v>
      </c>
      <c r="Z333" s="1" t="s">
        <v>498</v>
      </c>
      <c r="AA333" s="1" t="s">
        <v>576</v>
      </c>
      <c r="AC333" s="1" t="s">
        <v>577</v>
      </c>
      <c r="AE333" s="1" t="s">
        <v>578</v>
      </c>
      <c r="AI333" s="1" t="s">
        <v>579</v>
      </c>
      <c r="AJ333" s="1" t="s">
        <v>580</v>
      </c>
      <c r="AK333" s="1" t="s">
        <v>581</v>
      </c>
      <c r="AL333" s="1">
        <v>1000000</v>
      </c>
      <c r="AM333" s="1" t="s">
        <v>78</v>
      </c>
      <c r="AN333" s="1" t="s">
        <v>4316</v>
      </c>
      <c r="AO333" s="1" t="s">
        <v>4371</v>
      </c>
      <c r="AP333" s="1">
        <v>1500000</v>
      </c>
      <c r="AQ333" s="1">
        <v>7500000</v>
      </c>
      <c r="AR333" s="1" t="s">
        <v>582</v>
      </c>
      <c r="AS333" s="1">
        <v>1</v>
      </c>
      <c r="AT333" s="1">
        <v>1</v>
      </c>
      <c r="AU333" s="1">
        <v>1</v>
      </c>
      <c r="AV333" s="1">
        <v>1</v>
      </c>
      <c r="AW333" s="1">
        <v>1</v>
      </c>
      <c r="AX333" s="1">
        <v>1</v>
      </c>
      <c r="AY333" s="1">
        <v>1</v>
      </c>
      <c r="AZ333" s="1">
        <v>1</v>
      </c>
      <c r="BA333" s="1">
        <v>1</v>
      </c>
      <c r="BB333" s="1">
        <v>1</v>
      </c>
      <c r="BE333" s="1">
        <v>1</v>
      </c>
      <c r="BI333" s="1">
        <v>1</v>
      </c>
      <c r="BL333" s="1" t="s">
        <v>583</v>
      </c>
    </row>
    <row r="334" spans="1:64" x14ac:dyDescent="0.5">
      <c r="A334" s="1">
        <v>667</v>
      </c>
      <c r="B334" s="1" t="s">
        <v>568</v>
      </c>
      <c r="C334" s="2">
        <v>43580</v>
      </c>
      <c r="D334" s="1" t="s">
        <v>569</v>
      </c>
      <c r="E334" s="1" t="s">
        <v>570</v>
      </c>
      <c r="F334" s="1" t="s">
        <v>585</v>
      </c>
      <c r="G334" s="1">
        <v>5</v>
      </c>
      <c r="H334" s="1">
        <v>10</v>
      </c>
      <c r="I334" s="1" t="s">
        <v>498</v>
      </c>
      <c r="J334" s="1">
        <v>21</v>
      </c>
      <c r="K334" s="1">
        <v>-18.766946999999998</v>
      </c>
      <c r="L334" s="1">
        <v>46.869106000000002</v>
      </c>
      <c r="M334" s="1" t="s">
        <v>69</v>
      </c>
      <c r="N334" s="1">
        <v>0</v>
      </c>
      <c r="O334" s="1">
        <v>2.6272389999999999</v>
      </c>
      <c r="P334" s="1">
        <v>23.381664000000001</v>
      </c>
      <c r="Q334" s="1">
        <v>10500</v>
      </c>
      <c r="R334" s="1" t="s">
        <v>571</v>
      </c>
      <c r="S334" s="1" t="s">
        <v>71</v>
      </c>
      <c r="T334" s="1" t="s">
        <v>572</v>
      </c>
      <c r="U334" s="1" t="s">
        <v>573</v>
      </c>
      <c r="X334" s="1" t="s">
        <v>574</v>
      </c>
      <c r="Y334" s="1" t="s">
        <v>575</v>
      </c>
      <c r="Z334" s="1" t="s">
        <v>498</v>
      </c>
      <c r="AA334" s="1" t="s">
        <v>576</v>
      </c>
      <c r="AC334" s="1" t="s">
        <v>577</v>
      </c>
      <c r="AE334" s="1" t="s">
        <v>578</v>
      </c>
      <c r="AI334" s="1" t="s">
        <v>579</v>
      </c>
      <c r="AJ334" s="1" t="s">
        <v>580</v>
      </c>
      <c r="AK334" s="1" t="s">
        <v>581</v>
      </c>
      <c r="AL334" s="1">
        <v>1000000</v>
      </c>
      <c r="AM334" s="1" t="s">
        <v>78</v>
      </c>
      <c r="AN334" s="1" t="s">
        <v>4316</v>
      </c>
      <c r="AO334" s="1" t="s">
        <v>4371</v>
      </c>
      <c r="AP334" s="1">
        <v>1500000</v>
      </c>
      <c r="AQ334" s="1">
        <v>7500000</v>
      </c>
      <c r="AR334" s="1" t="s">
        <v>582</v>
      </c>
      <c r="AS334" s="1">
        <v>1</v>
      </c>
      <c r="AT334" s="1">
        <v>1</v>
      </c>
      <c r="AU334" s="1">
        <v>1</v>
      </c>
      <c r="AV334" s="1">
        <v>1</v>
      </c>
      <c r="AW334" s="1">
        <v>1</v>
      </c>
      <c r="AX334" s="1">
        <v>1</v>
      </c>
      <c r="AY334" s="1">
        <v>1</v>
      </c>
      <c r="AZ334" s="1">
        <v>1</v>
      </c>
      <c r="BA334" s="1">
        <v>1</v>
      </c>
      <c r="BB334" s="1">
        <v>1</v>
      </c>
      <c r="BE334" s="1">
        <v>1</v>
      </c>
      <c r="BI334" s="1">
        <v>1</v>
      </c>
      <c r="BL334" s="1" t="s">
        <v>583</v>
      </c>
    </row>
    <row r="335" spans="1:64" x14ac:dyDescent="0.5">
      <c r="A335" s="1">
        <v>667</v>
      </c>
      <c r="B335" s="1" t="s">
        <v>568</v>
      </c>
      <c r="C335" s="2">
        <v>43580</v>
      </c>
      <c r="D335" s="1" t="s">
        <v>569</v>
      </c>
      <c r="E335" s="1" t="s">
        <v>570</v>
      </c>
      <c r="F335" s="1" t="s">
        <v>206</v>
      </c>
      <c r="G335" s="1">
        <v>10</v>
      </c>
      <c r="H335" s="1">
        <v>10</v>
      </c>
      <c r="I335" s="1" t="s">
        <v>498</v>
      </c>
      <c r="J335" s="1">
        <v>21</v>
      </c>
      <c r="K335" s="1">
        <v>-18.766946999999998</v>
      </c>
      <c r="L335" s="1">
        <v>46.869106000000002</v>
      </c>
      <c r="M335" s="1" t="s">
        <v>69</v>
      </c>
      <c r="N335" s="1">
        <v>0</v>
      </c>
      <c r="O335" s="1">
        <v>2.6272389999999999</v>
      </c>
      <c r="P335" s="1">
        <v>23.381664000000001</v>
      </c>
      <c r="Q335" s="1">
        <v>21000</v>
      </c>
      <c r="R335" s="1" t="s">
        <v>571</v>
      </c>
      <c r="S335" s="1" t="s">
        <v>71</v>
      </c>
      <c r="T335" s="1" t="s">
        <v>572</v>
      </c>
      <c r="U335" s="1" t="s">
        <v>573</v>
      </c>
      <c r="X335" s="1" t="s">
        <v>574</v>
      </c>
      <c r="Y335" s="1" t="s">
        <v>575</v>
      </c>
      <c r="Z335" s="1" t="s">
        <v>498</v>
      </c>
      <c r="AA335" s="1" t="s">
        <v>576</v>
      </c>
      <c r="AC335" s="1" t="s">
        <v>577</v>
      </c>
      <c r="AE335" s="1" t="s">
        <v>578</v>
      </c>
      <c r="AI335" s="1" t="s">
        <v>579</v>
      </c>
      <c r="AJ335" s="1" t="s">
        <v>580</v>
      </c>
      <c r="AK335" s="1" t="s">
        <v>581</v>
      </c>
      <c r="AL335" s="1">
        <v>1000000</v>
      </c>
      <c r="AM335" s="1" t="s">
        <v>78</v>
      </c>
      <c r="AN335" s="1" t="s">
        <v>4316</v>
      </c>
      <c r="AO335" s="1" t="s">
        <v>4371</v>
      </c>
      <c r="AP335" s="1">
        <v>1500000</v>
      </c>
      <c r="AQ335" s="1">
        <v>7500000</v>
      </c>
      <c r="AR335" s="1" t="s">
        <v>582</v>
      </c>
      <c r="AS335" s="1">
        <v>1</v>
      </c>
      <c r="AT335" s="1">
        <v>1</v>
      </c>
      <c r="AU335" s="1">
        <v>1</v>
      </c>
      <c r="AV335" s="1">
        <v>1</v>
      </c>
      <c r="AW335" s="1">
        <v>1</v>
      </c>
      <c r="AX335" s="1">
        <v>1</v>
      </c>
      <c r="AY335" s="1">
        <v>1</v>
      </c>
      <c r="AZ335" s="1">
        <v>1</v>
      </c>
      <c r="BA335" s="1">
        <v>1</v>
      </c>
      <c r="BB335" s="1">
        <v>1</v>
      </c>
      <c r="BE335" s="1">
        <v>1</v>
      </c>
      <c r="BI335" s="1">
        <v>1</v>
      </c>
      <c r="BL335" s="1" t="s">
        <v>583</v>
      </c>
    </row>
    <row r="336" spans="1:64" x14ac:dyDescent="0.5">
      <c r="A336" s="1">
        <v>667</v>
      </c>
      <c r="B336" s="1" t="s">
        <v>568</v>
      </c>
      <c r="C336" s="2">
        <v>43580</v>
      </c>
      <c r="D336" s="1" t="s">
        <v>569</v>
      </c>
      <c r="E336" s="1" t="s">
        <v>570</v>
      </c>
      <c r="F336" s="1" t="s">
        <v>127</v>
      </c>
      <c r="G336" s="1">
        <v>30</v>
      </c>
      <c r="H336" s="1">
        <v>10</v>
      </c>
      <c r="I336" s="1" t="s">
        <v>589</v>
      </c>
      <c r="J336" s="1">
        <v>7</v>
      </c>
      <c r="K336" s="1">
        <v>35.861660000000001</v>
      </c>
      <c r="L336" s="1">
        <v>104.195396</v>
      </c>
      <c r="M336" s="1" t="s">
        <v>112</v>
      </c>
      <c r="N336" s="1">
        <v>0</v>
      </c>
      <c r="O336" s="1">
        <v>45.052331000000002</v>
      </c>
      <c r="P336" s="1">
        <v>118.90412999999999</v>
      </c>
      <c r="Q336" s="1">
        <v>21000</v>
      </c>
      <c r="R336" s="1" t="s">
        <v>571</v>
      </c>
      <c r="S336" s="1" t="s">
        <v>71</v>
      </c>
      <c r="T336" s="1" t="s">
        <v>572</v>
      </c>
      <c r="U336" s="1" t="s">
        <v>573</v>
      </c>
      <c r="X336" s="1" t="s">
        <v>574</v>
      </c>
      <c r="Y336" s="1" t="s">
        <v>575</v>
      </c>
      <c r="Z336" s="1" t="s">
        <v>589</v>
      </c>
      <c r="AA336" s="1" t="s">
        <v>576</v>
      </c>
      <c r="AC336" s="1" t="s">
        <v>577</v>
      </c>
      <c r="AE336" s="1" t="s">
        <v>578</v>
      </c>
      <c r="AI336" s="1" t="s">
        <v>579</v>
      </c>
      <c r="AJ336" s="1" t="s">
        <v>580</v>
      </c>
      <c r="AK336" s="1" t="s">
        <v>581</v>
      </c>
      <c r="AL336" s="1">
        <v>1000000</v>
      </c>
      <c r="AM336" s="1" t="s">
        <v>78</v>
      </c>
      <c r="AN336" s="1" t="s">
        <v>4316</v>
      </c>
      <c r="AO336" s="1" t="s">
        <v>4371</v>
      </c>
      <c r="AP336" s="1">
        <v>1500000</v>
      </c>
      <c r="AQ336" s="1">
        <v>7500000</v>
      </c>
      <c r="AR336" s="1" t="s">
        <v>582</v>
      </c>
      <c r="AS336" s="1">
        <v>1</v>
      </c>
      <c r="AT336" s="1">
        <v>1</v>
      </c>
      <c r="AU336" s="1">
        <v>1</v>
      </c>
      <c r="AV336" s="1">
        <v>1</v>
      </c>
      <c r="AW336" s="1">
        <v>1</v>
      </c>
      <c r="AX336" s="1">
        <v>1</v>
      </c>
      <c r="AY336" s="1">
        <v>1</v>
      </c>
      <c r="AZ336" s="1">
        <v>1</v>
      </c>
      <c r="BA336" s="1">
        <v>1</v>
      </c>
      <c r="BB336" s="1">
        <v>1</v>
      </c>
      <c r="BE336" s="1">
        <v>1</v>
      </c>
      <c r="BI336" s="1">
        <v>1</v>
      </c>
      <c r="BL336" s="1" t="s">
        <v>583</v>
      </c>
    </row>
    <row r="337" spans="1:64" x14ac:dyDescent="0.5">
      <c r="A337" s="1">
        <v>667</v>
      </c>
      <c r="B337" s="1" t="s">
        <v>568</v>
      </c>
      <c r="C337" s="2">
        <v>43580</v>
      </c>
      <c r="D337" s="1" t="s">
        <v>569</v>
      </c>
      <c r="E337" s="1" t="s">
        <v>570</v>
      </c>
      <c r="F337" s="1" t="s">
        <v>584</v>
      </c>
      <c r="G337" s="1">
        <v>20</v>
      </c>
      <c r="H337" s="1">
        <v>10</v>
      </c>
      <c r="I337" s="1" t="s">
        <v>589</v>
      </c>
      <c r="J337" s="1">
        <v>7</v>
      </c>
      <c r="K337" s="1">
        <v>35.861660000000001</v>
      </c>
      <c r="L337" s="1">
        <v>104.195396</v>
      </c>
      <c r="M337" s="1" t="s">
        <v>112</v>
      </c>
      <c r="N337" s="1">
        <v>0</v>
      </c>
      <c r="O337" s="1">
        <v>45.052331000000002</v>
      </c>
      <c r="P337" s="1">
        <v>118.90412999999999</v>
      </c>
      <c r="Q337" s="1">
        <v>14000</v>
      </c>
      <c r="R337" s="1" t="s">
        <v>571</v>
      </c>
      <c r="S337" s="1" t="s">
        <v>71</v>
      </c>
      <c r="T337" s="1" t="s">
        <v>572</v>
      </c>
      <c r="U337" s="1" t="s">
        <v>573</v>
      </c>
      <c r="X337" s="1" t="s">
        <v>574</v>
      </c>
      <c r="Y337" s="1" t="s">
        <v>575</v>
      </c>
      <c r="Z337" s="1" t="s">
        <v>589</v>
      </c>
      <c r="AA337" s="1" t="s">
        <v>576</v>
      </c>
      <c r="AC337" s="1" t="s">
        <v>577</v>
      </c>
      <c r="AE337" s="1" t="s">
        <v>578</v>
      </c>
      <c r="AI337" s="1" t="s">
        <v>579</v>
      </c>
      <c r="AJ337" s="1" t="s">
        <v>580</v>
      </c>
      <c r="AK337" s="1" t="s">
        <v>581</v>
      </c>
      <c r="AL337" s="1">
        <v>1000000</v>
      </c>
      <c r="AM337" s="1" t="s">
        <v>78</v>
      </c>
      <c r="AN337" s="1" t="s">
        <v>4316</v>
      </c>
      <c r="AO337" s="1" t="s">
        <v>4371</v>
      </c>
      <c r="AP337" s="1">
        <v>1500000</v>
      </c>
      <c r="AQ337" s="1">
        <v>7500000</v>
      </c>
      <c r="AR337" s="1" t="s">
        <v>582</v>
      </c>
      <c r="AS337" s="1">
        <v>1</v>
      </c>
      <c r="AT337" s="1">
        <v>1</v>
      </c>
      <c r="AU337" s="1">
        <v>1</v>
      </c>
      <c r="AV337" s="1">
        <v>1</v>
      </c>
      <c r="AW337" s="1">
        <v>1</v>
      </c>
      <c r="AX337" s="1">
        <v>1</v>
      </c>
      <c r="AY337" s="1">
        <v>1</v>
      </c>
      <c r="AZ337" s="1">
        <v>1</v>
      </c>
      <c r="BA337" s="1">
        <v>1</v>
      </c>
      <c r="BB337" s="1">
        <v>1</v>
      </c>
      <c r="BE337" s="1">
        <v>1</v>
      </c>
      <c r="BI337" s="1">
        <v>1</v>
      </c>
      <c r="BL337" s="1" t="s">
        <v>583</v>
      </c>
    </row>
    <row r="338" spans="1:64" x14ac:dyDescent="0.5">
      <c r="A338" s="1">
        <v>667</v>
      </c>
      <c r="B338" s="1" t="s">
        <v>568</v>
      </c>
      <c r="C338" s="2">
        <v>43580</v>
      </c>
      <c r="D338" s="1" t="s">
        <v>569</v>
      </c>
      <c r="E338" s="1" t="s">
        <v>570</v>
      </c>
      <c r="F338" s="1" t="s">
        <v>128</v>
      </c>
      <c r="G338" s="1">
        <v>20</v>
      </c>
      <c r="H338" s="1">
        <v>10</v>
      </c>
      <c r="I338" s="1" t="s">
        <v>589</v>
      </c>
      <c r="J338" s="1">
        <v>7</v>
      </c>
      <c r="K338" s="1">
        <v>35.861660000000001</v>
      </c>
      <c r="L338" s="1">
        <v>104.195396</v>
      </c>
      <c r="M338" s="1" t="s">
        <v>112</v>
      </c>
      <c r="N338" s="1">
        <v>0</v>
      </c>
      <c r="O338" s="1">
        <v>45.052331000000002</v>
      </c>
      <c r="P338" s="1">
        <v>118.90412999999999</v>
      </c>
      <c r="Q338" s="1">
        <v>14000</v>
      </c>
      <c r="R338" s="1" t="s">
        <v>571</v>
      </c>
      <c r="S338" s="1" t="s">
        <v>71</v>
      </c>
      <c r="T338" s="1" t="s">
        <v>572</v>
      </c>
      <c r="U338" s="1" t="s">
        <v>573</v>
      </c>
      <c r="X338" s="1" t="s">
        <v>574</v>
      </c>
      <c r="Y338" s="1" t="s">
        <v>575</v>
      </c>
      <c r="Z338" s="1" t="s">
        <v>589</v>
      </c>
      <c r="AA338" s="1" t="s">
        <v>576</v>
      </c>
      <c r="AC338" s="1" t="s">
        <v>577</v>
      </c>
      <c r="AE338" s="1" t="s">
        <v>578</v>
      </c>
      <c r="AI338" s="1" t="s">
        <v>579</v>
      </c>
      <c r="AJ338" s="1" t="s">
        <v>580</v>
      </c>
      <c r="AK338" s="1" t="s">
        <v>581</v>
      </c>
      <c r="AL338" s="1">
        <v>1000000</v>
      </c>
      <c r="AM338" s="1" t="s">
        <v>78</v>
      </c>
      <c r="AN338" s="1" t="s">
        <v>4316</v>
      </c>
      <c r="AO338" s="1" t="s">
        <v>4371</v>
      </c>
      <c r="AP338" s="1">
        <v>1500000</v>
      </c>
      <c r="AQ338" s="1">
        <v>7500000</v>
      </c>
      <c r="AR338" s="1" t="s">
        <v>582</v>
      </c>
      <c r="AS338" s="1">
        <v>1</v>
      </c>
      <c r="AT338" s="1">
        <v>1</v>
      </c>
      <c r="AU338" s="1">
        <v>1</v>
      </c>
      <c r="AV338" s="1">
        <v>1</v>
      </c>
      <c r="AW338" s="1">
        <v>1</v>
      </c>
      <c r="AX338" s="1">
        <v>1</v>
      </c>
      <c r="AY338" s="1">
        <v>1</v>
      </c>
      <c r="AZ338" s="1">
        <v>1</v>
      </c>
      <c r="BA338" s="1">
        <v>1</v>
      </c>
      <c r="BB338" s="1">
        <v>1</v>
      </c>
      <c r="BE338" s="1">
        <v>1</v>
      </c>
      <c r="BI338" s="1">
        <v>1</v>
      </c>
      <c r="BL338" s="1" t="s">
        <v>583</v>
      </c>
    </row>
    <row r="339" spans="1:64" x14ac:dyDescent="0.5">
      <c r="A339" s="1">
        <v>667</v>
      </c>
      <c r="B339" s="1" t="s">
        <v>568</v>
      </c>
      <c r="C339" s="2">
        <v>43580</v>
      </c>
      <c r="D339" s="1" t="s">
        <v>569</v>
      </c>
      <c r="E339" s="1" t="s">
        <v>570</v>
      </c>
      <c r="F339" s="1" t="s">
        <v>262</v>
      </c>
      <c r="G339" s="1">
        <v>5</v>
      </c>
      <c r="H339" s="1">
        <v>10</v>
      </c>
      <c r="I339" s="1" t="s">
        <v>589</v>
      </c>
      <c r="J339" s="1">
        <v>7</v>
      </c>
      <c r="K339" s="1">
        <v>35.861660000000001</v>
      </c>
      <c r="L339" s="1">
        <v>104.195396</v>
      </c>
      <c r="M339" s="1" t="s">
        <v>112</v>
      </c>
      <c r="N339" s="1">
        <v>0</v>
      </c>
      <c r="O339" s="1">
        <v>45.052331000000002</v>
      </c>
      <c r="P339" s="1">
        <v>118.90412999999999</v>
      </c>
      <c r="Q339" s="1">
        <v>3500</v>
      </c>
      <c r="R339" s="1" t="s">
        <v>571</v>
      </c>
      <c r="S339" s="1" t="s">
        <v>71</v>
      </c>
      <c r="T339" s="1" t="s">
        <v>572</v>
      </c>
      <c r="U339" s="1" t="s">
        <v>573</v>
      </c>
      <c r="X339" s="1" t="s">
        <v>574</v>
      </c>
      <c r="Y339" s="1" t="s">
        <v>575</v>
      </c>
      <c r="Z339" s="1" t="s">
        <v>589</v>
      </c>
      <c r="AA339" s="1" t="s">
        <v>576</v>
      </c>
      <c r="AC339" s="1" t="s">
        <v>577</v>
      </c>
      <c r="AE339" s="1" t="s">
        <v>578</v>
      </c>
      <c r="AI339" s="1" t="s">
        <v>579</v>
      </c>
      <c r="AJ339" s="1" t="s">
        <v>580</v>
      </c>
      <c r="AK339" s="1" t="s">
        <v>581</v>
      </c>
      <c r="AL339" s="1">
        <v>1000000</v>
      </c>
      <c r="AM339" s="1" t="s">
        <v>78</v>
      </c>
      <c r="AN339" s="1" t="s">
        <v>4316</v>
      </c>
      <c r="AO339" s="1" t="s">
        <v>4371</v>
      </c>
      <c r="AP339" s="1">
        <v>1500000</v>
      </c>
      <c r="AQ339" s="1">
        <v>7500000</v>
      </c>
      <c r="AR339" s="1" t="s">
        <v>582</v>
      </c>
      <c r="AS339" s="1">
        <v>1</v>
      </c>
      <c r="AT339" s="1">
        <v>1</v>
      </c>
      <c r="AU339" s="1">
        <v>1</v>
      </c>
      <c r="AV339" s="1">
        <v>1</v>
      </c>
      <c r="AW339" s="1">
        <v>1</v>
      </c>
      <c r="AX339" s="1">
        <v>1</v>
      </c>
      <c r="AY339" s="1">
        <v>1</v>
      </c>
      <c r="AZ339" s="1">
        <v>1</v>
      </c>
      <c r="BA339" s="1">
        <v>1</v>
      </c>
      <c r="BB339" s="1">
        <v>1</v>
      </c>
      <c r="BE339" s="1">
        <v>1</v>
      </c>
      <c r="BI339" s="1">
        <v>1</v>
      </c>
      <c r="BL339" s="1" t="s">
        <v>583</v>
      </c>
    </row>
    <row r="340" spans="1:64" x14ac:dyDescent="0.5">
      <c r="A340" s="1">
        <v>667</v>
      </c>
      <c r="B340" s="1" t="s">
        <v>568</v>
      </c>
      <c r="C340" s="2">
        <v>43580</v>
      </c>
      <c r="D340" s="1" t="s">
        <v>569</v>
      </c>
      <c r="E340" s="1" t="s">
        <v>570</v>
      </c>
      <c r="F340" s="1" t="s">
        <v>97</v>
      </c>
      <c r="G340" s="1">
        <v>10</v>
      </c>
      <c r="H340" s="1">
        <v>10</v>
      </c>
      <c r="I340" s="1" t="s">
        <v>589</v>
      </c>
      <c r="J340" s="1">
        <v>7</v>
      </c>
      <c r="K340" s="1">
        <v>35.861660000000001</v>
      </c>
      <c r="L340" s="1">
        <v>104.195396</v>
      </c>
      <c r="M340" s="1" t="s">
        <v>112</v>
      </c>
      <c r="N340" s="1">
        <v>0</v>
      </c>
      <c r="O340" s="1">
        <v>45.052331000000002</v>
      </c>
      <c r="P340" s="1">
        <v>118.90412999999999</v>
      </c>
      <c r="Q340" s="1">
        <v>7000</v>
      </c>
      <c r="R340" s="1" t="s">
        <v>571</v>
      </c>
      <c r="S340" s="1" t="s">
        <v>71</v>
      </c>
      <c r="T340" s="1" t="s">
        <v>572</v>
      </c>
      <c r="U340" s="1" t="s">
        <v>573</v>
      </c>
      <c r="X340" s="1" t="s">
        <v>574</v>
      </c>
      <c r="Y340" s="1" t="s">
        <v>575</v>
      </c>
      <c r="Z340" s="1" t="s">
        <v>589</v>
      </c>
      <c r="AA340" s="1" t="s">
        <v>576</v>
      </c>
      <c r="AC340" s="1" t="s">
        <v>577</v>
      </c>
      <c r="AE340" s="1" t="s">
        <v>578</v>
      </c>
      <c r="AI340" s="1" t="s">
        <v>579</v>
      </c>
      <c r="AJ340" s="1" t="s">
        <v>580</v>
      </c>
      <c r="AK340" s="1" t="s">
        <v>581</v>
      </c>
      <c r="AL340" s="1">
        <v>1000000</v>
      </c>
      <c r="AM340" s="1" t="s">
        <v>78</v>
      </c>
      <c r="AN340" s="1" t="s">
        <v>4316</v>
      </c>
      <c r="AO340" s="1" t="s">
        <v>4371</v>
      </c>
      <c r="AP340" s="1">
        <v>1500000</v>
      </c>
      <c r="AQ340" s="1">
        <v>7500000</v>
      </c>
      <c r="AR340" s="1" t="s">
        <v>582</v>
      </c>
      <c r="AS340" s="1">
        <v>1</v>
      </c>
      <c r="AT340" s="1">
        <v>1</v>
      </c>
      <c r="AU340" s="1">
        <v>1</v>
      </c>
      <c r="AV340" s="1">
        <v>1</v>
      </c>
      <c r="AW340" s="1">
        <v>1</v>
      </c>
      <c r="AX340" s="1">
        <v>1</v>
      </c>
      <c r="AY340" s="1">
        <v>1</v>
      </c>
      <c r="AZ340" s="1">
        <v>1</v>
      </c>
      <c r="BA340" s="1">
        <v>1</v>
      </c>
      <c r="BB340" s="1">
        <v>1</v>
      </c>
      <c r="BE340" s="1">
        <v>1</v>
      </c>
      <c r="BI340" s="1">
        <v>1</v>
      </c>
      <c r="BL340" s="1" t="s">
        <v>583</v>
      </c>
    </row>
    <row r="341" spans="1:64" x14ac:dyDescent="0.5">
      <c r="A341" s="1">
        <v>667</v>
      </c>
      <c r="B341" s="1" t="s">
        <v>568</v>
      </c>
      <c r="C341" s="2">
        <v>43580</v>
      </c>
      <c r="D341" s="1" t="s">
        <v>569</v>
      </c>
      <c r="E341" s="1" t="s">
        <v>570</v>
      </c>
      <c r="F341" s="1" t="s">
        <v>585</v>
      </c>
      <c r="G341" s="1">
        <v>5</v>
      </c>
      <c r="H341" s="1">
        <v>10</v>
      </c>
      <c r="I341" s="1" t="s">
        <v>589</v>
      </c>
      <c r="J341" s="1">
        <v>7</v>
      </c>
      <c r="K341" s="1">
        <v>35.861660000000001</v>
      </c>
      <c r="L341" s="1">
        <v>104.195396</v>
      </c>
      <c r="M341" s="1" t="s">
        <v>112</v>
      </c>
      <c r="N341" s="1">
        <v>0</v>
      </c>
      <c r="O341" s="1">
        <v>45.052331000000002</v>
      </c>
      <c r="P341" s="1">
        <v>118.90412999999999</v>
      </c>
      <c r="Q341" s="1">
        <v>3500</v>
      </c>
      <c r="R341" s="1" t="s">
        <v>571</v>
      </c>
      <c r="S341" s="1" t="s">
        <v>71</v>
      </c>
      <c r="T341" s="1" t="s">
        <v>572</v>
      </c>
      <c r="U341" s="1" t="s">
        <v>573</v>
      </c>
      <c r="X341" s="1" t="s">
        <v>574</v>
      </c>
      <c r="Y341" s="1" t="s">
        <v>575</v>
      </c>
      <c r="Z341" s="1" t="s">
        <v>589</v>
      </c>
      <c r="AA341" s="1" t="s">
        <v>576</v>
      </c>
      <c r="AC341" s="1" t="s">
        <v>577</v>
      </c>
      <c r="AE341" s="1" t="s">
        <v>578</v>
      </c>
      <c r="AI341" s="1" t="s">
        <v>579</v>
      </c>
      <c r="AJ341" s="1" t="s">
        <v>580</v>
      </c>
      <c r="AK341" s="1" t="s">
        <v>581</v>
      </c>
      <c r="AL341" s="1">
        <v>1000000</v>
      </c>
      <c r="AM341" s="1" t="s">
        <v>78</v>
      </c>
      <c r="AN341" s="1" t="s">
        <v>4316</v>
      </c>
      <c r="AO341" s="1" t="s">
        <v>4371</v>
      </c>
      <c r="AP341" s="1">
        <v>1500000</v>
      </c>
      <c r="AQ341" s="1">
        <v>7500000</v>
      </c>
      <c r="AR341" s="1" t="s">
        <v>582</v>
      </c>
      <c r="AS341" s="1">
        <v>1</v>
      </c>
      <c r="AT341" s="1">
        <v>1</v>
      </c>
      <c r="AU341" s="1">
        <v>1</v>
      </c>
      <c r="AV341" s="1">
        <v>1</v>
      </c>
      <c r="AW341" s="1">
        <v>1</v>
      </c>
      <c r="AX341" s="1">
        <v>1</v>
      </c>
      <c r="AY341" s="1">
        <v>1</v>
      </c>
      <c r="AZ341" s="1">
        <v>1</v>
      </c>
      <c r="BA341" s="1">
        <v>1</v>
      </c>
      <c r="BB341" s="1">
        <v>1</v>
      </c>
      <c r="BE341" s="1">
        <v>1</v>
      </c>
      <c r="BI341" s="1">
        <v>1</v>
      </c>
      <c r="BL341" s="1" t="s">
        <v>583</v>
      </c>
    </row>
    <row r="342" spans="1:64" x14ac:dyDescent="0.5">
      <c r="A342" s="1">
        <v>667</v>
      </c>
      <c r="B342" s="1" t="s">
        <v>568</v>
      </c>
      <c r="C342" s="2">
        <v>43580</v>
      </c>
      <c r="D342" s="1" t="s">
        <v>569</v>
      </c>
      <c r="E342" s="1" t="s">
        <v>570</v>
      </c>
      <c r="F342" s="1" t="s">
        <v>206</v>
      </c>
      <c r="G342" s="1">
        <v>10</v>
      </c>
      <c r="H342" s="1">
        <v>10</v>
      </c>
      <c r="I342" s="1" t="s">
        <v>589</v>
      </c>
      <c r="J342" s="1">
        <v>7</v>
      </c>
      <c r="K342" s="1">
        <v>35.861660000000001</v>
      </c>
      <c r="L342" s="1">
        <v>104.195396</v>
      </c>
      <c r="M342" s="1" t="s">
        <v>112</v>
      </c>
      <c r="N342" s="1">
        <v>0</v>
      </c>
      <c r="O342" s="1">
        <v>45.052331000000002</v>
      </c>
      <c r="P342" s="1">
        <v>118.90412999999999</v>
      </c>
      <c r="Q342" s="1">
        <v>7000</v>
      </c>
      <c r="R342" s="1" t="s">
        <v>571</v>
      </c>
      <c r="S342" s="1" t="s">
        <v>71</v>
      </c>
      <c r="T342" s="1" t="s">
        <v>572</v>
      </c>
      <c r="U342" s="1" t="s">
        <v>573</v>
      </c>
      <c r="X342" s="1" t="s">
        <v>574</v>
      </c>
      <c r="Y342" s="1" t="s">
        <v>575</v>
      </c>
      <c r="Z342" s="1" t="s">
        <v>589</v>
      </c>
      <c r="AA342" s="1" t="s">
        <v>576</v>
      </c>
      <c r="AC342" s="1" t="s">
        <v>577</v>
      </c>
      <c r="AE342" s="1" t="s">
        <v>578</v>
      </c>
      <c r="AI342" s="1" t="s">
        <v>579</v>
      </c>
      <c r="AJ342" s="1" t="s">
        <v>580</v>
      </c>
      <c r="AK342" s="1" t="s">
        <v>581</v>
      </c>
      <c r="AL342" s="1">
        <v>1000000</v>
      </c>
      <c r="AM342" s="1" t="s">
        <v>78</v>
      </c>
      <c r="AN342" s="1" t="s">
        <v>4316</v>
      </c>
      <c r="AO342" s="1" t="s">
        <v>4371</v>
      </c>
      <c r="AP342" s="1">
        <v>1500000</v>
      </c>
      <c r="AQ342" s="1">
        <v>7500000</v>
      </c>
      <c r="AR342" s="1" t="s">
        <v>582</v>
      </c>
      <c r="AS342" s="1">
        <v>1</v>
      </c>
      <c r="AT342" s="1">
        <v>1</v>
      </c>
      <c r="AU342" s="1">
        <v>1</v>
      </c>
      <c r="AV342" s="1">
        <v>1</v>
      </c>
      <c r="AW342" s="1">
        <v>1</v>
      </c>
      <c r="AX342" s="1">
        <v>1</v>
      </c>
      <c r="AY342" s="1">
        <v>1</v>
      </c>
      <c r="AZ342" s="1">
        <v>1</v>
      </c>
      <c r="BA342" s="1">
        <v>1</v>
      </c>
      <c r="BB342" s="1">
        <v>1</v>
      </c>
      <c r="BE342" s="1">
        <v>1</v>
      </c>
      <c r="BI342" s="1">
        <v>1</v>
      </c>
      <c r="BL342" s="1" t="s">
        <v>583</v>
      </c>
    </row>
    <row r="343" spans="1:64" x14ac:dyDescent="0.5">
      <c r="A343" s="1">
        <v>667</v>
      </c>
      <c r="B343" s="1" t="s">
        <v>568</v>
      </c>
      <c r="C343" s="2">
        <v>43580</v>
      </c>
      <c r="D343" s="1" t="s">
        <v>569</v>
      </c>
      <c r="E343" s="1" t="s">
        <v>570</v>
      </c>
      <c r="F343" s="1" t="s">
        <v>127</v>
      </c>
      <c r="G343" s="1">
        <v>30</v>
      </c>
      <c r="H343" s="1">
        <v>10</v>
      </c>
      <c r="I343" s="1" t="s">
        <v>139</v>
      </c>
      <c r="J343" s="1">
        <v>8</v>
      </c>
      <c r="K343" s="1">
        <v>9.1449999999999996</v>
      </c>
      <c r="L343" s="1">
        <v>40.489674000000001</v>
      </c>
      <c r="M343" s="1" t="s">
        <v>69</v>
      </c>
      <c r="N343" s="1">
        <v>0</v>
      </c>
      <c r="O343" s="1">
        <v>2.6272389999999999</v>
      </c>
      <c r="P343" s="1">
        <v>23.381664000000001</v>
      </c>
      <c r="Q343" s="1">
        <v>24000</v>
      </c>
      <c r="R343" s="1" t="s">
        <v>571</v>
      </c>
      <c r="S343" s="1" t="s">
        <v>71</v>
      </c>
      <c r="T343" s="1" t="s">
        <v>572</v>
      </c>
      <c r="U343" s="1" t="s">
        <v>573</v>
      </c>
      <c r="X343" s="1" t="s">
        <v>574</v>
      </c>
      <c r="Y343" s="1" t="s">
        <v>575</v>
      </c>
      <c r="Z343" s="1" t="s">
        <v>139</v>
      </c>
      <c r="AA343" s="1" t="s">
        <v>576</v>
      </c>
      <c r="AC343" s="1" t="s">
        <v>577</v>
      </c>
      <c r="AE343" s="1" t="s">
        <v>578</v>
      </c>
      <c r="AI343" s="1" t="s">
        <v>579</v>
      </c>
      <c r="AJ343" s="1" t="s">
        <v>580</v>
      </c>
      <c r="AK343" s="1" t="s">
        <v>581</v>
      </c>
      <c r="AL343" s="1">
        <v>1000000</v>
      </c>
      <c r="AM343" s="1" t="s">
        <v>78</v>
      </c>
      <c r="AN343" s="1" t="s">
        <v>4316</v>
      </c>
      <c r="AO343" s="1" t="s">
        <v>4371</v>
      </c>
      <c r="AP343" s="1">
        <v>1500000</v>
      </c>
      <c r="AQ343" s="1">
        <v>7500000</v>
      </c>
      <c r="AR343" s="1" t="s">
        <v>582</v>
      </c>
      <c r="AS343" s="1">
        <v>1</v>
      </c>
      <c r="AT343" s="1">
        <v>1</v>
      </c>
      <c r="AU343" s="1">
        <v>1</v>
      </c>
      <c r="AV343" s="1">
        <v>1</v>
      </c>
      <c r="AW343" s="1">
        <v>1</v>
      </c>
      <c r="AX343" s="1">
        <v>1</v>
      </c>
      <c r="AY343" s="1">
        <v>1</v>
      </c>
      <c r="AZ343" s="1">
        <v>1</v>
      </c>
      <c r="BA343" s="1">
        <v>1</v>
      </c>
      <c r="BB343" s="1">
        <v>1</v>
      </c>
      <c r="BE343" s="1">
        <v>1</v>
      </c>
      <c r="BI343" s="1">
        <v>1</v>
      </c>
      <c r="BL343" s="1" t="s">
        <v>583</v>
      </c>
    </row>
    <row r="344" spans="1:64" x14ac:dyDescent="0.5">
      <c r="A344" s="1">
        <v>667</v>
      </c>
      <c r="B344" s="1" t="s">
        <v>568</v>
      </c>
      <c r="C344" s="2">
        <v>43580</v>
      </c>
      <c r="D344" s="1" t="s">
        <v>569</v>
      </c>
      <c r="E344" s="1" t="s">
        <v>570</v>
      </c>
      <c r="F344" s="1" t="s">
        <v>584</v>
      </c>
      <c r="G344" s="1">
        <v>20</v>
      </c>
      <c r="H344" s="1">
        <v>10</v>
      </c>
      <c r="I344" s="1" t="s">
        <v>139</v>
      </c>
      <c r="J344" s="1">
        <v>8</v>
      </c>
      <c r="K344" s="1">
        <v>9.1449999999999996</v>
      </c>
      <c r="L344" s="1">
        <v>40.489674000000001</v>
      </c>
      <c r="M344" s="1" t="s">
        <v>69</v>
      </c>
      <c r="N344" s="1">
        <v>0</v>
      </c>
      <c r="O344" s="1">
        <v>2.6272389999999999</v>
      </c>
      <c r="P344" s="1">
        <v>23.381664000000001</v>
      </c>
      <c r="Q344" s="1">
        <v>16000</v>
      </c>
      <c r="R344" s="1" t="s">
        <v>571</v>
      </c>
      <c r="S344" s="1" t="s">
        <v>71</v>
      </c>
      <c r="T344" s="1" t="s">
        <v>572</v>
      </c>
      <c r="U344" s="1" t="s">
        <v>573</v>
      </c>
      <c r="X344" s="1" t="s">
        <v>574</v>
      </c>
      <c r="Y344" s="1" t="s">
        <v>575</v>
      </c>
      <c r="Z344" s="1" t="s">
        <v>139</v>
      </c>
      <c r="AA344" s="1" t="s">
        <v>576</v>
      </c>
      <c r="AC344" s="1" t="s">
        <v>577</v>
      </c>
      <c r="AE344" s="1" t="s">
        <v>578</v>
      </c>
      <c r="AI344" s="1" t="s">
        <v>579</v>
      </c>
      <c r="AJ344" s="1" t="s">
        <v>580</v>
      </c>
      <c r="AK344" s="1" t="s">
        <v>581</v>
      </c>
      <c r="AL344" s="1">
        <v>1000000</v>
      </c>
      <c r="AM344" s="1" t="s">
        <v>78</v>
      </c>
      <c r="AN344" s="1" t="s">
        <v>4316</v>
      </c>
      <c r="AO344" s="1" t="s">
        <v>4371</v>
      </c>
      <c r="AP344" s="1">
        <v>1500000</v>
      </c>
      <c r="AQ344" s="1">
        <v>7500000</v>
      </c>
      <c r="AR344" s="1" t="s">
        <v>582</v>
      </c>
      <c r="AS344" s="1">
        <v>1</v>
      </c>
      <c r="AT344" s="1">
        <v>1</v>
      </c>
      <c r="AU344" s="1">
        <v>1</v>
      </c>
      <c r="AV344" s="1">
        <v>1</v>
      </c>
      <c r="AW344" s="1">
        <v>1</v>
      </c>
      <c r="AX344" s="1">
        <v>1</v>
      </c>
      <c r="AY344" s="1">
        <v>1</v>
      </c>
      <c r="AZ344" s="1">
        <v>1</v>
      </c>
      <c r="BA344" s="1">
        <v>1</v>
      </c>
      <c r="BB344" s="1">
        <v>1</v>
      </c>
      <c r="BE344" s="1">
        <v>1</v>
      </c>
      <c r="BI344" s="1">
        <v>1</v>
      </c>
      <c r="BL344" s="1" t="s">
        <v>583</v>
      </c>
    </row>
    <row r="345" spans="1:64" x14ac:dyDescent="0.5">
      <c r="A345" s="1">
        <v>667</v>
      </c>
      <c r="B345" s="1" t="s">
        <v>568</v>
      </c>
      <c r="C345" s="2">
        <v>43580</v>
      </c>
      <c r="D345" s="1" t="s">
        <v>569</v>
      </c>
      <c r="E345" s="1" t="s">
        <v>570</v>
      </c>
      <c r="F345" s="1" t="s">
        <v>128</v>
      </c>
      <c r="G345" s="1">
        <v>20</v>
      </c>
      <c r="H345" s="1">
        <v>10</v>
      </c>
      <c r="I345" s="1" t="s">
        <v>139</v>
      </c>
      <c r="J345" s="1">
        <v>8</v>
      </c>
      <c r="K345" s="1">
        <v>9.1449999999999996</v>
      </c>
      <c r="L345" s="1">
        <v>40.489674000000001</v>
      </c>
      <c r="M345" s="1" t="s">
        <v>69</v>
      </c>
      <c r="N345" s="1">
        <v>0</v>
      </c>
      <c r="O345" s="1">
        <v>2.6272389999999999</v>
      </c>
      <c r="P345" s="1">
        <v>23.381664000000001</v>
      </c>
      <c r="Q345" s="1">
        <v>16000</v>
      </c>
      <c r="R345" s="1" t="s">
        <v>571</v>
      </c>
      <c r="S345" s="1" t="s">
        <v>71</v>
      </c>
      <c r="T345" s="1" t="s">
        <v>572</v>
      </c>
      <c r="U345" s="1" t="s">
        <v>573</v>
      </c>
      <c r="X345" s="1" t="s">
        <v>574</v>
      </c>
      <c r="Y345" s="1" t="s">
        <v>575</v>
      </c>
      <c r="Z345" s="1" t="s">
        <v>139</v>
      </c>
      <c r="AA345" s="1" t="s">
        <v>576</v>
      </c>
      <c r="AC345" s="1" t="s">
        <v>577</v>
      </c>
      <c r="AE345" s="1" t="s">
        <v>578</v>
      </c>
      <c r="AI345" s="1" t="s">
        <v>579</v>
      </c>
      <c r="AJ345" s="1" t="s">
        <v>580</v>
      </c>
      <c r="AK345" s="1" t="s">
        <v>581</v>
      </c>
      <c r="AL345" s="1">
        <v>1000000</v>
      </c>
      <c r="AM345" s="1" t="s">
        <v>78</v>
      </c>
      <c r="AN345" s="1" t="s">
        <v>4316</v>
      </c>
      <c r="AO345" s="1" t="s">
        <v>4371</v>
      </c>
      <c r="AP345" s="1">
        <v>1500000</v>
      </c>
      <c r="AQ345" s="1">
        <v>7500000</v>
      </c>
      <c r="AR345" s="1" t="s">
        <v>582</v>
      </c>
      <c r="AS345" s="1">
        <v>1</v>
      </c>
      <c r="AT345" s="1">
        <v>1</v>
      </c>
      <c r="AU345" s="1">
        <v>1</v>
      </c>
      <c r="AV345" s="1">
        <v>1</v>
      </c>
      <c r="AW345" s="1">
        <v>1</v>
      </c>
      <c r="AX345" s="1">
        <v>1</v>
      </c>
      <c r="AY345" s="1">
        <v>1</v>
      </c>
      <c r="AZ345" s="1">
        <v>1</v>
      </c>
      <c r="BA345" s="1">
        <v>1</v>
      </c>
      <c r="BB345" s="1">
        <v>1</v>
      </c>
      <c r="BE345" s="1">
        <v>1</v>
      </c>
      <c r="BI345" s="1">
        <v>1</v>
      </c>
      <c r="BL345" s="1" t="s">
        <v>583</v>
      </c>
    </row>
    <row r="346" spans="1:64" x14ac:dyDescent="0.5">
      <c r="A346" s="1">
        <v>667</v>
      </c>
      <c r="B346" s="1" t="s">
        <v>568</v>
      </c>
      <c r="C346" s="2">
        <v>43580</v>
      </c>
      <c r="D346" s="1" t="s">
        <v>569</v>
      </c>
      <c r="E346" s="1" t="s">
        <v>570</v>
      </c>
      <c r="F346" s="1" t="s">
        <v>262</v>
      </c>
      <c r="G346" s="1">
        <v>5</v>
      </c>
      <c r="H346" s="1">
        <v>10</v>
      </c>
      <c r="I346" s="1" t="s">
        <v>139</v>
      </c>
      <c r="J346" s="1">
        <v>8</v>
      </c>
      <c r="K346" s="1">
        <v>9.1449999999999996</v>
      </c>
      <c r="L346" s="1">
        <v>40.489674000000001</v>
      </c>
      <c r="M346" s="1" t="s">
        <v>69</v>
      </c>
      <c r="N346" s="1">
        <v>0</v>
      </c>
      <c r="O346" s="1">
        <v>2.6272389999999999</v>
      </c>
      <c r="P346" s="1">
        <v>23.381664000000001</v>
      </c>
      <c r="Q346" s="1">
        <v>4000</v>
      </c>
      <c r="R346" s="1" t="s">
        <v>571</v>
      </c>
      <c r="S346" s="1" t="s">
        <v>71</v>
      </c>
      <c r="T346" s="1" t="s">
        <v>572</v>
      </c>
      <c r="U346" s="1" t="s">
        <v>573</v>
      </c>
      <c r="X346" s="1" t="s">
        <v>574</v>
      </c>
      <c r="Y346" s="1" t="s">
        <v>575</v>
      </c>
      <c r="Z346" s="1" t="s">
        <v>139</v>
      </c>
      <c r="AA346" s="1" t="s">
        <v>576</v>
      </c>
      <c r="AC346" s="1" t="s">
        <v>577</v>
      </c>
      <c r="AE346" s="1" t="s">
        <v>578</v>
      </c>
      <c r="AI346" s="1" t="s">
        <v>579</v>
      </c>
      <c r="AJ346" s="1" t="s">
        <v>580</v>
      </c>
      <c r="AK346" s="1" t="s">
        <v>581</v>
      </c>
      <c r="AL346" s="1">
        <v>1000000</v>
      </c>
      <c r="AM346" s="1" t="s">
        <v>78</v>
      </c>
      <c r="AN346" s="1" t="s">
        <v>4316</v>
      </c>
      <c r="AO346" s="1" t="s">
        <v>4371</v>
      </c>
      <c r="AP346" s="1">
        <v>1500000</v>
      </c>
      <c r="AQ346" s="1">
        <v>7500000</v>
      </c>
      <c r="AR346" s="1" t="s">
        <v>582</v>
      </c>
      <c r="AS346" s="1">
        <v>1</v>
      </c>
      <c r="AT346" s="1">
        <v>1</v>
      </c>
      <c r="AU346" s="1">
        <v>1</v>
      </c>
      <c r="AV346" s="1">
        <v>1</v>
      </c>
      <c r="AW346" s="1">
        <v>1</v>
      </c>
      <c r="AX346" s="1">
        <v>1</v>
      </c>
      <c r="AY346" s="1">
        <v>1</v>
      </c>
      <c r="AZ346" s="1">
        <v>1</v>
      </c>
      <c r="BA346" s="1">
        <v>1</v>
      </c>
      <c r="BB346" s="1">
        <v>1</v>
      </c>
      <c r="BE346" s="1">
        <v>1</v>
      </c>
      <c r="BI346" s="1">
        <v>1</v>
      </c>
      <c r="BL346" s="1" t="s">
        <v>583</v>
      </c>
    </row>
    <row r="347" spans="1:64" x14ac:dyDescent="0.5">
      <c r="A347" s="1">
        <v>667</v>
      </c>
      <c r="B347" s="1" t="s">
        <v>568</v>
      </c>
      <c r="C347" s="2">
        <v>43580</v>
      </c>
      <c r="D347" s="1" t="s">
        <v>569</v>
      </c>
      <c r="E347" s="1" t="s">
        <v>570</v>
      </c>
      <c r="F347" s="1" t="s">
        <v>97</v>
      </c>
      <c r="G347" s="1">
        <v>10</v>
      </c>
      <c r="H347" s="1">
        <v>10</v>
      </c>
      <c r="I347" s="1" t="s">
        <v>139</v>
      </c>
      <c r="J347" s="1">
        <v>8</v>
      </c>
      <c r="K347" s="1">
        <v>9.1449999999999996</v>
      </c>
      <c r="L347" s="1">
        <v>40.489674000000001</v>
      </c>
      <c r="M347" s="1" t="s">
        <v>69</v>
      </c>
      <c r="N347" s="1">
        <v>0</v>
      </c>
      <c r="O347" s="1">
        <v>2.6272389999999999</v>
      </c>
      <c r="P347" s="1">
        <v>23.381664000000001</v>
      </c>
      <c r="Q347" s="1">
        <v>8000</v>
      </c>
      <c r="R347" s="1" t="s">
        <v>571</v>
      </c>
      <c r="S347" s="1" t="s">
        <v>71</v>
      </c>
      <c r="T347" s="1" t="s">
        <v>572</v>
      </c>
      <c r="U347" s="1" t="s">
        <v>573</v>
      </c>
      <c r="X347" s="1" t="s">
        <v>574</v>
      </c>
      <c r="Y347" s="1" t="s">
        <v>575</v>
      </c>
      <c r="Z347" s="1" t="s">
        <v>139</v>
      </c>
      <c r="AA347" s="1" t="s">
        <v>576</v>
      </c>
      <c r="AC347" s="1" t="s">
        <v>577</v>
      </c>
      <c r="AE347" s="1" t="s">
        <v>578</v>
      </c>
      <c r="AI347" s="1" t="s">
        <v>579</v>
      </c>
      <c r="AJ347" s="1" t="s">
        <v>580</v>
      </c>
      <c r="AK347" s="1" t="s">
        <v>581</v>
      </c>
      <c r="AL347" s="1">
        <v>1000000</v>
      </c>
      <c r="AM347" s="1" t="s">
        <v>78</v>
      </c>
      <c r="AN347" s="1" t="s">
        <v>4316</v>
      </c>
      <c r="AO347" s="1" t="s">
        <v>4371</v>
      </c>
      <c r="AP347" s="1">
        <v>1500000</v>
      </c>
      <c r="AQ347" s="1">
        <v>7500000</v>
      </c>
      <c r="AR347" s="1" t="s">
        <v>582</v>
      </c>
      <c r="AS347" s="1">
        <v>1</v>
      </c>
      <c r="AT347" s="1">
        <v>1</v>
      </c>
      <c r="AU347" s="1">
        <v>1</v>
      </c>
      <c r="AV347" s="1">
        <v>1</v>
      </c>
      <c r="AW347" s="1">
        <v>1</v>
      </c>
      <c r="AX347" s="1">
        <v>1</v>
      </c>
      <c r="AY347" s="1">
        <v>1</v>
      </c>
      <c r="AZ347" s="1">
        <v>1</v>
      </c>
      <c r="BA347" s="1">
        <v>1</v>
      </c>
      <c r="BB347" s="1">
        <v>1</v>
      </c>
      <c r="BE347" s="1">
        <v>1</v>
      </c>
      <c r="BI347" s="1">
        <v>1</v>
      </c>
      <c r="BL347" s="1" t="s">
        <v>583</v>
      </c>
    </row>
    <row r="348" spans="1:64" x14ac:dyDescent="0.5">
      <c r="A348" s="1">
        <v>667</v>
      </c>
      <c r="B348" s="1" t="s">
        <v>568</v>
      </c>
      <c r="C348" s="2">
        <v>43580</v>
      </c>
      <c r="D348" s="1" t="s">
        <v>569</v>
      </c>
      <c r="E348" s="1" t="s">
        <v>570</v>
      </c>
      <c r="F348" s="1" t="s">
        <v>585</v>
      </c>
      <c r="G348" s="1">
        <v>5</v>
      </c>
      <c r="H348" s="1">
        <v>10</v>
      </c>
      <c r="I348" s="1" t="s">
        <v>139</v>
      </c>
      <c r="J348" s="1">
        <v>8</v>
      </c>
      <c r="K348" s="1">
        <v>9.1449999999999996</v>
      </c>
      <c r="L348" s="1">
        <v>40.489674000000001</v>
      </c>
      <c r="M348" s="1" t="s">
        <v>69</v>
      </c>
      <c r="N348" s="1">
        <v>0</v>
      </c>
      <c r="O348" s="1">
        <v>2.6272389999999999</v>
      </c>
      <c r="P348" s="1">
        <v>23.381664000000001</v>
      </c>
      <c r="Q348" s="1">
        <v>4000</v>
      </c>
      <c r="R348" s="1" t="s">
        <v>571</v>
      </c>
      <c r="S348" s="1" t="s">
        <v>71</v>
      </c>
      <c r="T348" s="1" t="s">
        <v>572</v>
      </c>
      <c r="U348" s="1" t="s">
        <v>573</v>
      </c>
      <c r="X348" s="1" t="s">
        <v>574</v>
      </c>
      <c r="Y348" s="1" t="s">
        <v>575</v>
      </c>
      <c r="Z348" s="1" t="s">
        <v>139</v>
      </c>
      <c r="AA348" s="1" t="s">
        <v>576</v>
      </c>
      <c r="AC348" s="1" t="s">
        <v>577</v>
      </c>
      <c r="AE348" s="1" t="s">
        <v>578</v>
      </c>
      <c r="AI348" s="1" t="s">
        <v>579</v>
      </c>
      <c r="AJ348" s="1" t="s">
        <v>580</v>
      </c>
      <c r="AK348" s="1" t="s">
        <v>581</v>
      </c>
      <c r="AL348" s="1">
        <v>1000000</v>
      </c>
      <c r="AM348" s="1" t="s">
        <v>78</v>
      </c>
      <c r="AN348" s="1" t="s">
        <v>4316</v>
      </c>
      <c r="AO348" s="1" t="s">
        <v>4371</v>
      </c>
      <c r="AP348" s="1">
        <v>1500000</v>
      </c>
      <c r="AQ348" s="1">
        <v>7500000</v>
      </c>
      <c r="AR348" s="1" t="s">
        <v>582</v>
      </c>
      <c r="AS348" s="1">
        <v>1</v>
      </c>
      <c r="AT348" s="1">
        <v>1</v>
      </c>
      <c r="AU348" s="1">
        <v>1</v>
      </c>
      <c r="AV348" s="1">
        <v>1</v>
      </c>
      <c r="AW348" s="1">
        <v>1</v>
      </c>
      <c r="AX348" s="1">
        <v>1</v>
      </c>
      <c r="AY348" s="1">
        <v>1</v>
      </c>
      <c r="AZ348" s="1">
        <v>1</v>
      </c>
      <c r="BA348" s="1">
        <v>1</v>
      </c>
      <c r="BB348" s="1">
        <v>1</v>
      </c>
      <c r="BE348" s="1">
        <v>1</v>
      </c>
      <c r="BI348" s="1">
        <v>1</v>
      </c>
      <c r="BL348" s="1" t="s">
        <v>583</v>
      </c>
    </row>
    <row r="349" spans="1:64" x14ac:dyDescent="0.5">
      <c r="A349" s="1">
        <v>667</v>
      </c>
      <c r="B349" s="1" t="s">
        <v>568</v>
      </c>
      <c r="C349" s="2">
        <v>43580</v>
      </c>
      <c r="D349" s="1" t="s">
        <v>569</v>
      </c>
      <c r="E349" s="1" t="s">
        <v>570</v>
      </c>
      <c r="F349" s="1" t="s">
        <v>206</v>
      </c>
      <c r="G349" s="1">
        <v>10</v>
      </c>
      <c r="H349" s="1">
        <v>10</v>
      </c>
      <c r="I349" s="1" t="s">
        <v>139</v>
      </c>
      <c r="J349" s="1">
        <v>8</v>
      </c>
      <c r="K349" s="1">
        <v>9.1449999999999996</v>
      </c>
      <c r="L349" s="1">
        <v>40.489674000000001</v>
      </c>
      <c r="M349" s="1" t="s">
        <v>69</v>
      </c>
      <c r="N349" s="1">
        <v>0</v>
      </c>
      <c r="O349" s="1">
        <v>2.6272389999999999</v>
      </c>
      <c r="P349" s="1">
        <v>23.381664000000001</v>
      </c>
      <c r="Q349" s="1">
        <v>8000</v>
      </c>
      <c r="R349" s="1" t="s">
        <v>571</v>
      </c>
      <c r="S349" s="1" t="s">
        <v>71</v>
      </c>
      <c r="T349" s="1" t="s">
        <v>572</v>
      </c>
      <c r="U349" s="1" t="s">
        <v>573</v>
      </c>
      <c r="X349" s="1" t="s">
        <v>574</v>
      </c>
      <c r="Y349" s="1" t="s">
        <v>575</v>
      </c>
      <c r="Z349" s="1" t="s">
        <v>139</v>
      </c>
      <c r="AA349" s="1" t="s">
        <v>576</v>
      </c>
      <c r="AC349" s="1" t="s">
        <v>577</v>
      </c>
      <c r="AE349" s="1" t="s">
        <v>578</v>
      </c>
      <c r="AI349" s="1" t="s">
        <v>579</v>
      </c>
      <c r="AJ349" s="1" t="s">
        <v>580</v>
      </c>
      <c r="AK349" s="1" t="s">
        <v>581</v>
      </c>
      <c r="AL349" s="1">
        <v>1000000</v>
      </c>
      <c r="AM349" s="1" t="s">
        <v>78</v>
      </c>
      <c r="AN349" s="1" t="s">
        <v>4316</v>
      </c>
      <c r="AO349" s="1" t="s">
        <v>4371</v>
      </c>
      <c r="AP349" s="1">
        <v>1500000</v>
      </c>
      <c r="AQ349" s="1">
        <v>7500000</v>
      </c>
      <c r="AR349" s="1" t="s">
        <v>582</v>
      </c>
      <c r="AS349" s="1">
        <v>1</v>
      </c>
      <c r="AT349" s="1">
        <v>1</v>
      </c>
      <c r="AU349" s="1">
        <v>1</v>
      </c>
      <c r="AV349" s="1">
        <v>1</v>
      </c>
      <c r="AW349" s="1">
        <v>1</v>
      </c>
      <c r="AX349" s="1">
        <v>1</v>
      </c>
      <c r="AY349" s="1">
        <v>1</v>
      </c>
      <c r="AZ349" s="1">
        <v>1</v>
      </c>
      <c r="BA349" s="1">
        <v>1</v>
      </c>
      <c r="BB349" s="1">
        <v>1</v>
      </c>
      <c r="BE349" s="1">
        <v>1</v>
      </c>
      <c r="BI349" s="1">
        <v>1</v>
      </c>
      <c r="BL349" s="1" t="s">
        <v>583</v>
      </c>
    </row>
    <row r="350" spans="1:64" x14ac:dyDescent="0.5">
      <c r="A350" s="1">
        <v>170</v>
      </c>
      <c r="B350" s="1" t="s">
        <v>590</v>
      </c>
      <c r="C350" s="2">
        <v>43371</v>
      </c>
      <c r="D350" s="1" t="s">
        <v>591</v>
      </c>
      <c r="E350" s="1" t="s">
        <v>592</v>
      </c>
      <c r="F350" s="1" t="s">
        <v>97</v>
      </c>
      <c r="G350" s="1">
        <v>26.43</v>
      </c>
      <c r="H350" s="1">
        <v>1</v>
      </c>
      <c r="I350" s="1" t="s">
        <v>499</v>
      </c>
      <c r="J350" s="1">
        <v>100</v>
      </c>
      <c r="K350" s="1">
        <v>-13.254308</v>
      </c>
      <c r="L350" s="1">
        <v>34.301524999999998</v>
      </c>
      <c r="M350" s="1" t="s">
        <v>69</v>
      </c>
      <c r="N350" s="1">
        <v>0</v>
      </c>
      <c r="O350" s="1">
        <v>2.6272389999999999</v>
      </c>
      <c r="P350" s="1">
        <v>23.381664000000001</v>
      </c>
      <c r="Q350" s="1">
        <v>246063.3</v>
      </c>
      <c r="R350" s="1" t="s">
        <v>593</v>
      </c>
      <c r="S350" s="1" t="s">
        <v>91</v>
      </c>
      <c r="T350" s="1" t="s">
        <v>104</v>
      </c>
      <c r="U350" s="1" t="s">
        <v>105</v>
      </c>
      <c r="X350" s="1" t="s">
        <v>594</v>
      </c>
      <c r="Z350" s="1" t="s">
        <v>499</v>
      </c>
      <c r="AA350" s="1" t="s">
        <v>595</v>
      </c>
      <c r="AJ350" s="1" t="s">
        <v>76</v>
      </c>
      <c r="AK350" s="1" t="s">
        <v>596</v>
      </c>
      <c r="AL350" s="1">
        <v>931000</v>
      </c>
      <c r="AM350" s="1" t="s">
        <v>109</v>
      </c>
      <c r="AN350" s="1" t="s">
        <v>4372</v>
      </c>
      <c r="AO350" s="1" t="s">
        <v>4373</v>
      </c>
    </row>
    <row r="351" spans="1:64" x14ac:dyDescent="0.5">
      <c r="A351" s="1">
        <v>170</v>
      </c>
      <c r="B351" s="1" t="s">
        <v>590</v>
      </c>
      <c r="C351" s="2">
        <v>43371</v>
      </c>
      <c r="D351" s="1" t="s">
        <v>591</v>
      </c>
      <c r="E351" s="1" t="s">
        <v>592</v>
      </c>
      <c r="F351" s="1" t="s">
        <v>283</v>
      </c>
      <c r="G351" s="1">
        <v>57.07</v>
      </c>
      <c r="H351" s="1">
        <v>1</v>
      </c>
      <c r="I351" s="1" t="s">
        <v>499</v>
      </c>
      <c r="J351" s="1">
        <v>100</v>
      </c>
      <c r="K351" s="1">
        <v>-13.254308</v>
      </c>
      <c r="L351" s="1">
        <v>34.301524999999998</v>
      </c>
      <c r="M351" s="1" t="s">
        <v>69</v>
      </c>
      <c r="N351" s="1">
        <v>0</v>
      </c>
      <c r="O351" s="1">
        <v>2.6272389999999999</v>
      </c>
      <c r="P351" s="1">
        <v>23.381664000000001</v>
      </c>
      <c r="Q351" s="1">
        <v>531321.69999999995</v>
      </c>
      <c r="R351" s="1" t="s">
        <v>593</v>
      </c>
      <c r="S351" s="1" t="s">
        <v>91</v>
      </c>
      <c r="T351" s="1" t="s">
        <v>104</v>
      </c>
      <c r="U351" s="1" t="s">
        <v>105</v>
      </c>
      <c r="X351" s="1" t="s">
        <v>594</v>
      </c>
      <c r="Z351" s="1" t="s">
        <v>499</v>
      </c>
      <c r="AA351" s="1" t="s">
        <v>595</v>
      </c>
      <c r="AJ351" s="1" t="s">
        <v>76</v>
      </c>
      <c r="AK351" s="1" t="s">
        <v>596</v>
      </c>
      <c r="AL351" s="1">
        <v>931000</v>
      </c>
      <c r="AM351" s="1" t="s">
        <v>109</v>
      </c>
      <c r="AN351" s="1" t="s">
        <v>4372</v>
      </c>
      <c r="AO351" s="1" t="s">
        <v>4373</v>
      </c>
    </row>
    <row r="352" spans="1:64" x14ac:dyDescent="0.5">
      <c r="A352" s="1">
        <v>170</v>
      </c>
      <c r="B352" s="1" t="s">
        <v>590</v>
      </c>
      <c r="C352" s="2">
        <v>43371</v>
      </c>
      <c r="D352" s="1" t="s">
        <v>591</v>
      </c>
      <c r="E352" s="1" t="s">
        <v>592</v>
      </c>
      <c r="F352" s="1" t="s">
        <v>282</v>
      </c>
      <c r="G352" s="1">
        <v>6.73</v>
      </c>
      <c r="H352" s="1">
        <v>1</v>
      </c>
      <c r="I352" s="1" t="s">
        <v>499</v>
      </c>
      <c r="J352" s="1">
        <v>100</v>
      </c>
      <c r="K352" s="1">
        <v>-13.254308</v>
      </c>
      <c r="L352" s="1">
        <v>34.301524999999998</v>
      </c>
      <c r="M352" s="1" t="s">
        <v>69</v>
      </c>
      <c r="N352" s="1">
        <v>0</v>
      </c>
      <c r="O352" s="1">
        <v>2.6272389999999999</v>
      </c>
      <c r="P352" s="1">
        <v>23.381664000000001</v>
      </c>
      <c r="Q352" s="1">
        <v>62656.3</v>
      </c>
      <c r="R352" s="1" t="s">
        <v>593</v>
      </c>
      <c r="S352" s="1" t="s">
        <v>91</v>
      </c>
      <c r="T352" s="1" t="s">
        <v>104</v>
      </c>
      <c r="U352" s="1" t="s">
        <v>105</v>
      </c>
      <c r="X352" s="1" t="s">
        <v>594</v>
      </c>
      <c r="Z352" s="1" t="s">
        <v>499</v>
      </c>
      <c r="AA352" s="1" t="s">
        <v>595</v>
      </c>
      <c r="AJ352" s="1" t="s">
        <v>76</v>
      </c>
      <c r="AK352" s="1" t="s">
        <v>596</v>
      </c>
      <c r="AL352" s="1">
        <v>931000</v>
      </c>
      <c r="AM352" s="1" t="s">
        <v>109</v>
      </c>
      <c r="AN352" s="1" t="s">
        <v>4372</v>
      </c>
      <c r="AO352" s="1" t="s">
        <v>4373</v>
      </c>
    </row>
    <row r="353" spans="1:64" x14ac:dyDescent="0.5">
      <c r="A353" s="1">
        <v>170</v>
      </c>
      <c r="B353" s="1" t="s">
        <v>590</v>
      </c>
      <c r="C353" s="2">
        <v>43371</v>
      </c>
      <c r="D353" s="1" t="s">
        <v>591</v>
      </c>
      <c r="E353" s="1" t="s">
        <v>592</v>
      </c>
      <c r="F353" s="1" t="s">
        <v>67</v>
      </c>
      <c r="G353" s="1">
        <v>9.77</v>
      </c>
      <c r="H353" s="1">
        <v>1</v>
      </c>
      <c r="I353" s="1" t="s">
        <v>499</v>
      </c>
      <c r="J353" s="1">
        <v>100</v>
      </c>
      <c r="K353" s="1">
        <v>-13.254308</v>
      </c>
      <c r="L353" s="1">
        <v>34.301524999999998</v>
      </c>
      <c r="M353" s="1" t="s">
        <v>69</v>
      </c>
      <c r="N353" s="1">
        <v>0</v>
      </c>
      <c r="O353" s="1">
        <v>2.6272389999999999</v>
      </c>
      <c r="P353" s="1">
        <v>23.381664000000001</v>
      </c>
      <c r="Q353" s="1">
        <v>90958.7</v>
      </c>
      <c r="R353" s="1" t="s">
        <v>593</v>
      </c>
      <c r="S353" s="1" t="s">
        <v>91</v>
      </c>
      <c r="T353" s="1" t="s">
        <v>104</v>
      </c>
      <c r="U353" s="1" t="s">
        <v>105</v>
      </c>
      <c r="X353" s="1" t="s">
        <v>594</v>
      </c>
      <c r="Z353" s="1" t="s">
        <v>499</v>
      </c>
      <c r="AA353" s="1" t="s">
        <v>595</v>
      </c>
      <c r="AJ353" s="1" t="s">
        <v>76</v>
      </c>
      <c r="AK353" s="1" t="s">
        <v>596</v>
      </c>
      <c r="AL353" s="1">
        <v>931000</v>
      </c>
      <c r="AM353" s="1" t="s">
        <v>109</v>
      </c>
      <c r="AN353" s="1" t="s">
        <v>4372</v>
      </c>
      <c r="AO353" s="1" t="s">
        <v>4373</v>
      </c>
    </row>
    <row r="354" spans="1:64" x14ac:dyDescent="0.5">
      <c r="A354" s="1">
        <v>21</v>
      </c>
      <c r="B354" s="1" t="s">
        <v>597</v>
      </c>
      <c r="C354" s="2">
        <v>43371</v>
      </c>
      <c r="D354" s="1" t="s">
        <v>598</v>
      </c>
      <c r="E354" s="1" t="s">
        <v>599</v>
      </c>
      <c r="F354" s="1" t="s">
        <v>280</v>
      </c>
      <c r="G354" s="1">
        <v>21</v>
      </c>
      <c r="H354" s="1">
        <v>1</v>
      </c>
      <c r="I354" s="1" t="s">
        <v>600</v>
      </c>
      <c r="J354" s="1">
        <v>100</v>
      </c>
      <c r="K354" s="1">
        <v>21.916222000000001</v>
      </c>
      <c r="L354" s="1">
        <v>95.955971000000005</v>
      </c>
      <c r="M354" s="1" t="s">
        <v>113</v>
      </c>
      <c r="N354" s="1">
        <v>0</v>
      </c>
      <c r="O354" s="1">
        <v>10.278548000000001</v>
      </c>
      <c r="P354" s="1">
        <v>102.006446</v>
      </c>
      <c r="Q354" s="1">
        <v>3358950</v>
      </c>
      <c r="R354" s="1" t="s">
        <v>601</v>
      </c>
      <c r="S354" s="1" t="s">
        <v>71</v>
      </c>
      <c r="T354" s="1" t="s">
        <v>104</v>
      </c>
      <c r="U354" s="1" t="s">
        <v>105</v>
      </c>
      <c r="X354" s="1" t="s">
        <v>602</v>
      </c>
      <c r="Z354" s="1" t="s">
        <v>600</v>
      </c>
      <c r="AA354" s="1" t="s">
        <v>603</v>
      </c>
      <c r="AJ354" s="1" t="s">
        <v>76</v>
      </c>
      <c r="AK354" s="1" t="s">
        <v>604</v>
      </c>
      <c r="AL354" s="1">
        <v>15995000</v>
      </c>
      <c r="AM354" s="1" t="s">
        <v>109</v>
      </c>
      <c r="AN354" s="1" t="s">
        <v>4374</v>
      </c>
      <c r="AO354" s="1" t="s">
        <v>4375</v>
      </c>
    </row>
    <row r="355" spans="1:64" x14ac:dyDescent="0.5">
      <c r="A355" s="1">
        <v>21</v>
      </c>
      <c r="B355" s="1" t="s">
        <v>597</v>
      </c>
      <c r="C355" s="2">
        <v>43371</v>
      </c>
      <c r="D355" s="1" t="s">
        <v>598</v>
      </c>
      <c r="E355" s="1" t="s">
        <v>599</v>
      </c>
      <c r="F355" s="1" t="s">
        <v>129</v>
      </c>
      <c r="G355" s="1">
        <v>15</v>
      </c>
      <c r="H355" s="1">
        <v>1</v>
      </c>
      <c r="I355" s="1" t="s">
        <v>600</v>
      </c>
      <c r="J355" s="1">
        <v>100</v>
      </c>
      <c r="K355" s="1">
        <v>21.916222000000001</v>
      </c>
      <c r="L355" s="1">
        <v>95.955971000000005</v>
      </c>
      <c r="M355" s="1" t="s">
        <v>113</v>
      </c>
      <c r="N355" s="1">
        <v>0</v>
      </c>
      <c r="O355" s="1">
        <v>10.278548000000001</v>
      </c>
      <c r="P355" s="1">
        <v>102.006446</v>
      </c>
      <c r="Q355" s="1">
        <v>2399250</v>
      </c>
      <c r="R355" s="1" t="s">
        <v>601</v>
      </c>
      <c r="S355" s="1" t="s">
        <v>71</v>
      </c>
      <c r="T355" s="1" t="s">
        <v>104</v>
      </c>
      <c r="U355" s="1" t="s">
        <v>105</v>
      </c>
      <c r="X355" s="1" t="s">
        <v>602</v>
      </c>
      <c r="Z355" s="1" t="s">
        <v>600</v>
      </c>
      <c r="AA355" s="1" t="s">
        <v>603</v>
      </c>
      <c r="AJ355" s="1" t="s">
        <v>76</v>
      </c>
      <c r="AK355" s="1" t="s">
        <v>604</v>
      </c>
      <c r="AL355" s="1">
        <v>15995000</v>
      </c>
      <c r="AM355" s="1" t="s">
        <v>109</v>
      </c>
      <c r="AN355" s="1" t="s">
        <v>4374</v>
      </c>
      <c r="AO355" s="1" t="s">
        <v>4375</v>
      </c>
    </row>
    <row r="356" spans="1:64" x14ac:dyDescent="0.5">
      <c r="A356" s="1">
        <v>21</v>
      </c>
      <c r="B356" s="1" t="s">
        <v>597</v>
      </c>
      <c r="C356" s="2">
        <v>43371</v>
      </c>
      <c r="D356" s="1" t="s">
        <v>598</v>
      </c>
      <c r="E356" s="1" t="s">
        <v>599</v>
      </c>
      <c r="F356" s="1" t="s">
        <v>281</v>
      </c>
      <c r="G356" s="1">
        <v>18</v>
      </c>
      <c r="H356" s="1">
        <v>1</v>
      </c>
      <c r="I356" s="1" t="s">
        <v>600</v>
      </c>
      <c r="J356" s="1">
        <v>100</v>
      </c>
      <c r="K356" s="1">
        <v>21.916222000000001</v>
      </c>
      <c r="L356" s="1">
        <v>95.955971000000005</v>
      </c>
      <c r="M356" s="1" t="s">
        <v>113</v>
      </c>
      <c r="N356" s="1">
        <v>0</v>
      </c>
      <c r="O356" s="1">
        <v>10.278548000000001</v>
      </c>
      <c r="P356" s="1">
        <v>102.006446</v>
      </c>
      <c r="Q356" s="1">
        <v>2879100</v>
      </c>
      <c r="R356" s="1" t="s">
        <v>601</v>
      </c>
      <c r="S356" s="1" t="s">
        <v>71</v>
      </c>
      <c r="T356" s="1" t="s">
        <v>104</v>
      </c>
      <c r="U356" s="1" t="s">
        <v>105</v>
      </c>
      <c r="X356" s="1" t="s">
        <v>602</v>
      </c>
      <c r="Z356" s="1" t="s">
        <v>600</v>
      </c>
      <c r="AA356" s="1" t="s">
        <v>603</v>
      </c>
      <c r="AJ356" s="1" t="s">
        <v>76</v>
      </c>
      <c r="AK356" s="1" t="s">
        <v>604</v>
      </c>
      <c r="AL356" s="1">
        <v>15995000</v>
      </c>
      <c r="AM356" s="1" t="s">
        <v>109</v>
      </c>
      <c r="AN356" s="1" t="s">
        <v>4374</v>
      </c>
      <c r="AO356" s="1" t="s">
        <v>4375</v>
      </c>
    </row>
    <row r="357" spans="1:64" x14ac:dyDescent="0.5">
      <c r="A357" s="1">
        <v>21</v>
      </c>
      <c r="B357" s="1" t="s">
        <v>597</v>
      </c>
      <c r="C357" s="2">
        <v>43371</v>
      </c>
      <c r="D357" s="1" t="s">
        <v>598</v>
      </c>
      <c r="E357" s="1" t="s">
        <v>599</v>
      </c>
      <c r="F357" s="1" t="s">
        <v>97</v>
      </c>
      <c r="G357" s="1">
        <v>4</v>
      </c>
      <c r="H357" s="1">
        <v>1</v>
      </c>
      <c r="I357" s="1" t="s">
        <v>600</v>
      </c>
      <c r="J357" s="1">
        <v>100</v>
      </c>
      <c r="K357" s="1">
        <v>21.916222000000001</v>
      </c>
      <c r="L357" s="1">
        <v>95.955971000000005</v>
      </c>
      <c r="M357" s="1" t="s">
        <v>113</v>
      </c>
      <c r="N357" s="1">
        <v>0</v>
      </c>
      <c r="O357" s="1">
        <v>10.278548000000001</v>
      </c>
      <c r="P357" s="1">
        <v>102.006446</v>
      </c>
      <c r="Q357" s="1">
        <v>639800</v>
      </c>
      <c r="R357" s="1" t="s">
        <v>601</v>
      </c>
      <c r="S357" s="1" t="s">
        <v>71</v>
      </c>
      <c r="T357" s="1" t="s">
        <v>104</v>
      </c>
      <c r="U357" s="1" t="s">
        <v>105</v>
      </c>
      <c r="X357" s="1" t="s">
        <v>602</v>
      </c>
      <c r="Z357" s="1" t="s">
        <v>600</v>
      </c>
      <c r="AA357" s="1" t="s">
        <v>603</v>
      </c>
      <c r="AJ357" s="1" t="s">
        <v>76</v>
      </c>
      <c r="AK357" s="1" t="s">
        <v>604</v>
      </c>
      <c r="AL357" s="1">
        <v>15995000</v>
      </c>
      <c r="AM357" s="1" t="s">
        <v>109</v>
      </c>
      <c r="AN357" s="1" t="s">
        <v>4374</v>
      </c>
      <c r="AO357" s="1" t="s">
        <v>4375</v>
      </c>
    </row>
    <row r="358" spans="1:64" x14ac:dyDescent="0.5">
      <c r="A358" s="1">
        <v>21</v>
      </c>
      <c r="B358" s="1" t="s">
        <v>597</v>
      </c>
      <c r="C358" s="2">
        <v>43371</v>
      </c>
      <c r="D358" s="1" t="s">
        <v>598</v>
      </c>
      <c r="E358" s="1" t="s">
        <v>599</v>
      </c>
      <c r="F358" s="1" t="s">
        <v>128</v>
      </c>
      <c r="G358" s="1">
        <v>7</v>
      </c>
      <c r="H358" s="1">
        <v>1</v>
      </c>
      <c r="I358" s="1" t="s">
        <v>600</v>
      </c>
      <c r="J358" s="1">
        <v>100</v>
      </c>
      <c r="K358" s="1">
        <v>21.916222000000001</v>
      </c>
      <c r="L358" s="1">
        <v>95.955971000000005</v>
      </c>
      <c r="M358" s="1" t="s">
        <v>113</v>
      </c>
      <c r="N358" s="1">
        <v>0</v>
      </c>
      <c r="O358" s="1">
        <v>10.278548000000001</v>
      </c>
      <c r="P358" s="1">
        <v>102.006446</v>
      </c>
      <c r="Q358" s="1">
        <v>1119650</v>
      </c>
      <c r="R358" s="1" t="s">
        <v>601</v>
      </c>
      <c r="S358" s="1" t="s">
        <v>71</v>
      </c>
      <c r="T358" s="1" t="s">
        <v>104</v>
      </c>
      <c r="U358" s="1" t="s">
        <v>105</v>
      </c>
      <c r="X358" s="1" t="s">
        <v>602</v>
      </c>
      <c r="Z358" s="1" t="s">
        <v>600</v>
      </c>
      <c r="AA358" s="1" t="s">
        <v>603</v>
      </c>
      <c r="AJ358" s="1" t="s">
        <v>76</v>
      </c>
      <c r="AK358" s="1" t="s">
        <v>604</v>
      </c>
      <c r="AL358" s="1">
        <v>15995000</v>
      </c>
      <c r="AM358" s="1" t="s">
        <v>109</v>
      </c>
      <c r="AN358" s="1" t="s">
        <v>4374</v>
      </c>
      <c r="AO358" s="1" t="s">
        <v>4375</v>
      </c>
    </row>
    <row r="359" spans="1:64" x14ac:dyDescent="0.5">
      <c r="A359" s="1">
        <v>21</v>
      </c>
      <c r="B359" s="1" t="s">
        <v>597</v>
      </c>
      <c r="C359" s="2">
        <v>43371</v>
      </c>
      <c r="D359" s="1" t="s">
        <v>598</v>
      </c>
      <c r="E359" s="1" t="s">
        <v>599</v>
      </c>
      <c r="F359" s="1" t="s">
        <v>366</v>
      </c>
      <c r="G359" s="1">
        <v>6</v>
      </c>
      <c r="H359" s="1">
        <v>1</v>
      </c>
      <c r="I359" s="1" t="s">
        <v>600</v>
      </c>
      <c r="J359" s="1">
        <v>100</v>
      </c>
      <c r="K359" s="1">
        <v>21.916222000000001</v>
      </c>
      <c r="L359" s="1">
        <v>95.955971000000005</v>
      </c>
      <c r="M359" s="1" t="s">
        <v>113</v>
      </c>
      <c r="N359" s="1">
        <v>0</v>
      </c>
      <c r="O359" s="1">
        <v>10.278548000000001</v>
      </c>
      <c r="P359" s="1">
        <v>102.006446</v>
      </c>
      <c r="Q359" s="1">
        <v>959700</v>
      </c>
      <c r="R359" s="1" t="s">
        <v>601</v>
      </c>
      <c r="S359" s="1" t="s">
        <v>71</v>
      </c>
      <c r="T359" s="1" t="s">
        <v>104</v>
      </c>
      <c r="U359" s="1" t="s">
        <v>105</v>
      </c>
      <c r="X359" s="1" t="s">
        <v>602</v>
      </c>
      <c r="Z359" s="1" t="s">
        <v>600</v>
      </c>
      <c r="AA359" s="1" t="s">
        <v>603</v>
      </c>
      <c r="AJ359" s="1" t="s">
        <v>76</v>
      </c>
      <c r="AK359" s="1" t="s">
        <v>604</v>
      </c>
      <c r="AL359" s="1">
        <v>15995000</v>
      </c>
      <c r="AM359" s="1" t="s">
        <v>109</v>
      </c>
      <c r="AN359" s="1" t="s">
        <v>4374</v>
      </c>
      <c r="AO359" s="1" t="s">
        <v>4375</v>
      </c>
    </row>
    <row r="360" spans="1:64" x14ac:dyDescent="0.5">
      <c r="A360" s="1">
        <v>21</v>
      </c>
      <c r="B360" s="1" t="s">
        <v>597</v>
      </c>
      <c r="C360" s="2">
        <v>43371</v>
      </c>
      <c r="D360" s="1" t="s">
        <v>598</v>
      </c>
      <c r="E360" s="1" t="s">
        <v>599</v>
      </c>
      <c r="F360" s="1" t="s">
        <v>98</v>
      </c>
      <c r="G360" s="1">
        <v>3</v>
      </c>
      <c r="H360" s="1">
        <v>1</v>
      </c>
      <c r="I360" s="1" t="s">
        <v>600</v>
      </c>
      <c r="J360" s="1">
        <v>100</v>
      </c>
      <c r="K360" s="1">
        <v>21.916222000000001</v>
      </c>
      <c r="L360" s="1">
        <v>95.955971000000005</v>
      </c>
      <c r="M360" s="1" t="s">
        <v>113</v>
      </c>
      <c r="N360" s="1">
        <v>0</v>
      </c>
      <c r="O360" s="1">
        <v>10.278548000000001</v>
      </c>
      <c r="P360" s="1">
        <v>102.006446</v>
      </c>
      <c r="Q360" s="1">
        <v>479850</v>
      </c>
      <c r="R360" s="1" t="s">
        <v>601</v>
      </c>
      <c r="S360" s="1" t="s">
        <v>71</v>
      </c>
      <c r="T360" s="1" t="s">
        <v>104</v>
      </c>
      <c r="U360" s="1" t="s">
        <v>105</v>
      </c>
      <c r="X360" s="1" t="s">
        <v>602</v>
      </c>
      <c r="Z360" s="1" t="s">
        <v>600</v>
      </c>
      <c r="AA360" s="1" t="s">
        <v>603</v>
      </c>
      <c r="AJ360" s="1" t="s">
        <v>76</v>
      </c>
      <c r="AK360" s="1" t="s">
        <v>604</v>
      </c>
      <c r="AL360" s="1">
        <v>15995000</v>
      </c>
      <c r="AM360" s="1" t="s">
        <v>109</v>
      </c>
      <c r="AN360" s="1" t="s">
        <v>4374</v>
      </c>
      <c r="AO360" s="1" t="s">
        <v>4375</v>
      </c>
    </row>
    <row r="361" spans="1:64" x14ac:dyDescent="0.5">
      <c r="A361" s="1">
        <v>21</v>
      </c>
      <c r="B361" s="1" t="s">
        <v>597</v>
      </c>
      <c r="C361" s="2">
        <v>43371</v>
      </c>
      <c r="D361" s="1" t="s">
        <v>598</v>
      </c>
      <c r="E361" s="1" t="s">
        <v>599</v>
      </c>
      <c r="F361" s="1" t="s">
        <v>67</v>
      </c>
      <c r="G361" s="1">
        <v>17</v>
      </c>
      <c r="H361" s="1">
        <v>1</v>
      </c>
      <c r="I361" s="1" t="s">
        <v>600</v>
      </c>
      <c r="J361" s="1">
        <v>100</v>
      </c>
      <c r="K361" s="1">
        <v>21.916222000000001</v>
      </c>
      <c r="L361" s="1">
        <v>95.955971000000005</v>
      </c>
      <c r="M361" s="1" t="s">
        <v>113</v>
      </c>
      <c r="N361" s="1">
        <v>0</v>
      </c>
      <c r="O361" s="1">
        <v>10.278548000000001</v>
      </c>
      <c r="P361" s="1">
        <v>102.006446</v>
      </c>
      <c r="Q361" s="1">
        <v>2719150</v>
      </c>
      <c r="R361" s="1" t="s">
        <v>601</v>
      </c>
      <c r="S361" s="1" t="s">
        <v>71</v>
      </c>
      <c r="T361" s="1" t="s">
        <v>104</v>
      </c>
      <c r="U361" s="1" t="s">
        <v>105</v>
      </c>
      <c r="X361" s="1" t="s">
        <v>602</v>
      </c>
      <c r="Z361" s="1" t="s">
        <v>600</v>
      </c>
      <c r="AA361" s="1" t="s">
        <v>603</v>
      </c>
      <c r="AJ361" s="1" t="s">
        <v>76</v>
      </c>
      <c r="AK361" s="1" t="s">
        <v>604</v>
      </c>
      <c r="AL361" s="1">
        <v>15995000</v>
      </c>
      <c r="AM361" s="1" t="s">
        <v>109</v>
      </c>
      <c r="AN361" s="1" t="s">
        <v>4374</v>
      </c>
      <c r="AO361" s="1" t="s">
        <v>4375</v>
      </c>
    </row>
    <row r="362" spans="1:64" x14ac:dyDescent="0.5">
      <c r="A362" s="1">
        <v>21</v>
      </c>
      <c r="B362" s="1" t="s">
        <v>597</v>
      </c>
      <c r="C362" s="2">
        <v>43371</v>
      </c>
      <c r="D362" s="1" t="s">
        <v>598</v>
      </c>
      <c r="E362" s="1" t="s">
        <v>599</v>
      </c>
      <c r="F362" s="1" t="s">
        <v>282</v>
      </c>
      <c r="G362" s="1">
        <v>5</v>
      </c>
      <c r="H362" s="1">
        <v>1</v>
      </c>
      <c r="I362" s="1" t="s">
        <v>600</v>
      </c>
      <c r="J362" s="1">
        <v>100</v>
      </c>
      <c r="K362" s="1">
        <v>21.916222000000001</v>
      </c>
      <c r="L362" s="1">
        <v>95.955971000000005</v>
      </c>
      <c r="M362" s="1" t="s">
        <v>113</v>
      </c>
      <c r="N362" s="1">
        <v>0</v>
      </c>
      <c r="O362" s="1">
        <v>10.278548000000001</v>
      </c>
      <c r="P362" s="1">
        <v>102.006446</v>
      </c>
      <c r="Q362" s="1">
        <v>799750</v>
      </c>
      <c r="R362" s="1" t="s">
        <v>601</v>
      </c>
      <c r="S362" s="1" t="s">
        <v>71</v>
      </c>
      <c r="T362" s="1" t="s">
        <v>104</v>
      </c>
      <c r="U362" s="1" t="s">
        <v>105</v>
      </c>
      <c r="X362" s="1" t="s">
        <v>602</v>
      </c>
      <c r="Z362" s="1" t="s">
        <v>600</v>
      </c>
      <c r="AA362" s="1" t="s">
        <v>603</v>
      </c>
      <c r="AJ362" s="1" t="s">
        <v>76</v>
      </c>
      <c r="AK362" s="1" t="s">
        <v>604</v>
      </c>
      <c r="AL362" s="1">
        <v>15995000</v>
      </c>
      <c r="AM362" s="1" t="s">
        <v>109</v>
      </c>
      <c r="AN362" s="1" t="s">
        <v>4374</v>
      </c>
      <c r="AO362" s="1" t="s">
        <v>4375</v>
      </c>
    </row>
    <row r="363" spans="1:64" x14ac:dyDescent="0.5">
      <c r="A363" s="1">
        <v>21</v>
      </c>
      <c r="B363" s="1" t="s">
        <v>597</v>
      </c>
      <c r="C363" s="2">
        <v>43371</v>
      </c>
      <c r="D363" s="1" t="s">
        <v>598</v>
      </c>
      <c r="E363" s="1" t="s">
        <v>599</v>
      </c>
      <c r="F363" s="1" t="s">
        <v>102</v>
      </c>
      <c r="G363" s="1">
        <v>4</v>
      </c>
      <c r="H363" s="1">
        <v>1</v>
      </c>
      <c r="I363" s="1" t="s">
        <v>600</v>
      </c>
      <c r="J363" s="1">
        <v>100</v>
      </c>
      <c r="K363" s="1">
        <v>21.916222000000001</v>
      </c>
      <c r="L363" s="1">
        <v>95.955971000000005</v>
      </c>
      <c r="M363" s="1" t="s">
        <v>113</v>
      </c>
      <c r="N363" s="1">
        <v>0</v>
      </c>
      <c r="O363" s="1">
        <v>10.278548000000001</v>
      </c>
      <c r="P363" s="1">
        <v>102.006446</v>
      </c>
      <c r="Q363" s="1">
        <v>639800</v>
      </c>
      <c r="R363" s="1" t="s">
        <v>601</v>
      </c>
      <c r="S363" s="1" t="s">
        <v>71</v>
      </c>
      <c r="T363" s="1" t="s">
        <v>104</v>
      </c>
      <c r="U363" s="1" t="s">
        <v>105</v>
      </c>
      <c r="X363" s="1" t="s">
        <v>602</v>
      </c>
      <c r="Z363" s="1" t="s">
        <v>600</v>
      </c>
      <c r="AA363" s="1" t="s">
        <v>603</v>
      </c>
      <c r="AJ363" s="1" t="s">
        <v>76</v>
      </c>
      <c r="AK363" s="1" t="s">
        <v>604</v>
      </c>
      <c r="AL363" s="1">
        <v>15995000</v>
      </c>
      <c r="AM363" s="1" t="s">
        <v>109</v>
      </c>
      <c r="AN363" s="1" t="s">
        <v>4374</v>
      </c>
      <c r="AO363" s="1" t="s">
        <v>4375</v>
      </c>
    </row>
    <row r="364" spans="1:64" x14ac:dyDescent="0.5">
      <c r="A364" s="1">
        <v>541</v>
      </c>
      <c r="B364" s="1" t="s">
        <v>605</v>
      </c>
      <c r="C364" s="2">
        <v>43579</v>
      </c>
      <c r="D364" s="1" t="s">
        <v>606</v>
      </c>
      <c r="E364" s="1" t="s">
        <v>607</v>
      </c>
      <c r="F364" s="1" t="s">
        <v>280</v>
      </c>
      <c r="G364" s="1">
        <v>100</v>
      </c>
      <c r="H364" s="1">
        <v>1</v>
      </c>
      <c r="I364" s="1" t="s">
        <v>497</v>
      </c>
      <c r="J364" s="1">
        <v>100</v>
      </c>
      <c r="K364" s="1">
        <v>7.3697220000000003</v>
      </c>
      <c r="L364" s="1">
        <v>12.354722000000001</v>
      </c>
      <c r="M364" s="1" t="s">
        <v>69</v>
      </c>
      <c r="N364" s="1">
        <v>0</v>
      </c>
      <c r="O364" s="1">
        <v>2.6272389999999999</v>
      </c>
      <c r="P364" s="1">
        <v>23.381664000000001</v>
      </c>
      <c r="Q364" s="1">
        <v>2000000</v>
      </c>
      <c r="R364" s="1" t="s">
        <v>608</v>
      </c>
      <c r="S364" s="1" t="s">
        <v>91</v>
      </c>
      <c r="U364" s="1" t="s">
        <v>182</v>
      </c>
      <c r="W364" s="1" t="s">
        <v>183</v>
      </c>
      <c r="X364" s="1" t="s">
        <v>609</v>
      </c>
      <c r="Z364" s="1" t="s">
        <v>497</v>
      </c>
      <c r="AA364" s="1" t="s">
        <v>610</v>
      </c>
      <c r="AJ364" s="1" t="s">
        <v>76</v>
      </c>
      <c r="AK364" s="1" t="s">
        <v>611</v>
      </c>
      <c r="AL364" s="1">
        <v>2000000</v>
      </c>
      <c r="AM364" s="1" t="s">
        <v>78</v>
      </c>
      <c r="AN364" s="1" t="s">
        <v>4376</v>
      </c>
      <c r="AO364" s="1" t="s">
        <v>4377</v>
      </c>
      <c r="AP364" s="1">
        <v>7625</v>
      </c>
      <c r="AR364" s="1" t="s">
        <v>612</v>
      </c>
      <c r="AS364" s="1">
        <v>1</v>
      </c>
      <c r="AT364" s="1">
        <v>1</v>
      </c>
      <c r="AU364" s="1">
        <v>1</v>
      </c>
      <c r="AV364" s="1">
        <v>1</v>
      </c>
      <c r="AW364" s="1">
        <v>1</v>
      </c>
      <c r="AX364" s="1">
        <v>1</v>
      </c>
      <c r="AY364" s="1">
        <v>1</v>
      </c>
      <c r="AZ364" s="1">
        <v>1</v>
      </c>
      <c r="BA364" s="1">
        <v>1</v>
      </c>
      <c r="BB364" s="1">
        <v>1</v>
      </c>
      <c r="BE364" s="1">
        <v>1</v>
      </c>
      <c r="BL364" s="1" t="s">
        <v>613</v>
      </c>
    </row>
    <row r="365" spans="1:64" x14ac:dyDescent="0.5">
      <c r="A365" s="1">
        <v>276</v>
      </c>
      <c r="B365" s="1" t="s">
        <v>614</v>
      </c>
      <c r="C365" s="2">
        <v>43579</v>
      </c>
      <c r="D365" s="1" t="s">
        <v>615</v>
      </c>
      <c r="E365" s="1" t="s">
        <v>616</v>
      </c>
      <c r="F365" s="1" t="s">
        <v>67</v>
      </c>
      <c r="G365" s="1">
        <v>12.5</v>
      </c>
      <c r="H365" s="1">
        <v>4</v>
      </c>
      <c r="I365" s="1" t="s">
        <v>499</v>
      </c>
      <c r="J365" s="1">
        <v>8</v>
      </c>
      <c r="K365" s="1">
        <v>-13.254308</v>
      </c>
      <c r="L365" s="1">
        <v>34.301524999999998</v>
      </c>
      <c r="M365" s="1" t="s">
        <v>69</v>
      </c>
      <c r="N365" s="1">
        <v>0</v>
      </c>
      <c r="O365" s="1">
        <v>2.6272389999999999</v>
      </c>
      <c r="P365" s="1">
        <v>23.381664000000001</v>
      </c>
      <c r="Q365" s="1">
        <v>288659.95</v>
      </c>
      <c r="R365" s="1" t="s">
        <v>617</v>
      </c>
      <c r="S365" s="1" t="s">
        <v>71</v>
      </c>
      <c r="T365" s="1" t="s">
        <v>618</v>
      </c>
      <c r="U365" s="1" t="s">
        <v>182</v>
      </c>
      <c r="W365" s="1" t="s">
        <v>210</v>
      </c>
      <c r="X365" s="1" t="s">
        <v>619</v>
      </c>
      <c r="Y365" s="1" t="s">
        <v>620</v>
      </c>
      <c r="Z365" s="1" t="s">
        <v>499</v>
      </c>
      <c r="AA365" s="1" t="s">
        <v>621</v>
      </c>
      <c r="AE365" s="1" t="s">
        <v>622</v>
      </c>
      <c r="AI365" s="1" t="s">
        <v>623</v>
      </c>
      <c r="AJ365" s="1" t="s">
        <v>624</v>
      </c>
      <c r="AK365" s="1" t="s">
        <v>625</v>
      </c>
      <c r="AL365" s="1">
        <v>28865995</v>
      </c>
      <c r="AM365" s="1" t="s">
        <v>78</v>
      </c>
      <c r="AN365" s="1" t="s">
        <v>4378</v>
      </c>
      <c r="AO365" s="1" t="s">
        <v>4334</v>
      </c>
      <c r="AP365" s="1">
        <v>1756284</v>
      </c>
      <c r="AQ365" s="1">
        <v>1452703</v>
      </c>
      <c r="AR365" s="1" t="s">
        <v>626</v>
      </c>
      <c r="AS365" s="1">
        <v>1</v>
      </c>
      <c r="AU365" s="1">
        <v>1</v>
      </c>
      <c r="AV365" s="1">
        <v>1</v>
      </c>
      <c r="AY365" s="1">
        <v>1</v>
      </c>
      <c r="AZ365" s="1">
        <v>1</v>
      </c>
    </row>
    <row r="366" spans="1:64" x14ac:dyDescent="0.5">
      <c r="A366" s="1">
        <v>276</v>
      </c>
      <c r="B366" s="1" t="s">
        <v>614</v>
      </c>
      <c r="C366" s="2">
        <v>43579</v>
      </c>
      <c r="D366" s="1" t="s">
        <v>615</v>
      </c>
      <c r="E366" s="1" t="s">
        <v>616</v>
      </c>
      <c r="F366" s="1" t="s">
        <v>127</v>
      </c>
      <c r="G366" s="1">
        <v>25</v>
      </c>
      <c r="H366" s="1">
        <v>4</v>
      </c>
      <c r="I366" s="1" t="s">
        <v>499</v>
      </c>
      <c r="J366" s="1">
        <v>8</v>
      </c>
      <c r="K366" s="1">
        <v>-13.254308</v>
      </c>
      <c r="L366" s="1">
        <v>34.301524999999998</v>
      </c>
      <c r="M366" s="1" t="s">
        <v>69</v>
      </c>
      <c r="N366" s="1">
        <v>0</v>
      </c>
      <c r="O366" s="1">
        <v>2.6272389999999999</v>
      </c>
      <c r="P366" s="1">
        <v>23.381664000000001</v>
      </c>
      <c r="Q366" s="1">
        <v>577319.9</v>
      </c>
      <c r="R366" s="1" t="s">
        <v>617</v>
      </c>
      <c r="S366" s="1" t="s">
        <v>71</v>
      </c>
      <c r="T366" s="1" t="s">
        <v>618</v>
      </c>
      <c r="U366" s="1" t="s">
        <v>182</v>
      </c>
      <c r="W366" s="1" t="s">
        <v>210</v>
      </c>
      <c r="X366" s="1" t="s">
        <v>619</v>
      </c>
      <c r="Y366" s="1" t="s">
        <v>620</v>
      </c>
      <c r="Z366" s="1" t="s">
        <v>499</v>
      </c>
      <c r="AA366" s="1" t="s">
        <v>621</v>
      </c>
      <c r="AE366" s="1" t="s">
        <v>622</v>
      </c>
      <c r="AI366" s="1" t="s">
        <v>623</v>
      </c>
      <c r="AJ366" s="1" t="s">
        <v>624</v>
      </c>
      <c r="AK366" s="1" t="s">
        <v>625</v>
      </c>
      <c r="AL366" s="1">
        <v>28865995</v>
      </c>
      <c r="AM366" s="1" t="s">
        <v>78</v>
      </c>
      <c r="AN366" s="1" t="s">
        <v>4378</v>
      </c>
      <c r="AO366" s="1" t="s">
        <v>4334</v>
      </c>
      <c r="AP366" s="1">
        <v>1756284</v>
      </c>
      <c r="AQ366" s="1">
        <v>1452703</v>
      </c>
      <c r="AR366" s="1" t="s">
        <v>626</v>
      </c>
      <c r="AS366" s="1">
        <v>1</v>
      </c>
      <c r="AU366" s="1">
        <v>1</v>
      </c>
      <c r="AV366" s="1">
        <v>1</v>
      </c>
      <c r="AY366" s="1">
        <v>1</v>
      </c>
      <c r="AZ366" s="1">
        <v>1</v>
      </c>
    </row>
    <row r="367" spans="1:64" x14ac:dyDescent="0.5">
      <c r="A367" s="1">
        <v>276</v>
      </c>
      <c r="B367" s="1" t="s">
        <v>614</v>
      </c>
      <c r="C367" s="2">
        <v>43579</v>
      </c>
      <c r="D367" s="1" t="s">
        <v>615</v>
      </c>
      <c r="E367" s="1" t="s">
        <v>616</v>
      </c>
      <c r="F367" s="1" t="s">
        <v>128</v>
      </c>
      <c r="G367" s="1">
        <v>12.5</v>
      </c>
      <c r="H367" s="1">
        <v>4</v>
      </c>
      <c r="I367" s="1" t="s">
        <v>499</v>
      </c>
      <c r="J367" s="1">
        <v>8</v>
      </c>
      <c r="K367" s="1">
        <v>-13.254308</v>
      </c>
      <c r="L367" s="1">
        <v>34.301524999999998</v>
      </c>
      <c r="M367" s="1" t="s">
        <v>69</v>
      </c>
      <c r="N367" s="1">
        <v>0</v>
      </c>
      <c r="O367" s="1">
        <v>2.6272389999999999</v>
      </c>
      <c r="P367" s="1">
        <v>23.381664000000001</v>
      </c>
      <c r="Q367" s="1">
        <v>288659.95</v>
      </c>
      <c r="R367" s="1" t="s">
        <v>617</v>
      </c>
      <c r="S367" s="1" t="s">
        <v>71</v>
      </c>
      <c r="T367" s="1" t="s">
        <v>618</v>
      </c>
      <c r="U367" s="1" t="s">
        <v>182</v>
      </c>
      <c r="W367" s="1" t="s">
        <v>210</v>
      </c>
      <c r="X367" s="1" t="s">
        <v>619</v>
      </c>
      <c r="Y367" s="1" t="s">
        <v>620</v>
      </c>
      <c r="Z367" s="1" t="s">
        <v>499</v>
      </c>
      <c r="AA367" s="1" t="s">
        <v>621</v>
      </c>
      <c r="AE367" s="1" t="s">
        <v>622</v>
      </c>
      <c r="AI367" s="1" t="s">
        <v>623</v>
      </c>
      <c r="AJ367" s="1" t="s">
        <v>624</v>
      </c>
      <c r="AK367" s="1" t="s">
        <v>625</v>
      </c>
      <c r="AL367" s="1">
        <v>28865995</v>
      </c>
      <c r="AM367" s="1" t="s">
        <v>78</v>
      </c>
      <c r="AN367" s="1" t="s">
        <v>4378</v>
      </c>
      <c r="AO367" s="1" t="s">
        <v>4334</v>
      </c>
      <c r="AP367" s="1">
        <v>1756284</v>
      </c>
      <c r="AQ367" s="1">
        <v>1452703</v>
      </c>
      <c r="AR367" s="1" t="s">
        <v>626</v>
      </c>
      <c r="AS367" s="1">
        <v>1</v>
      </c>
      <c r="AU367" s="1">
        <v>1</v>
      </c>
      <c r="AV367" s="1">
        <v>1</v>
      </c>
      <c r="AY367" s="1">
        <v>1</v>
      </c>
      <c r="AZ367" s="1">
        <v>1</v>
      </c>
    </row>
    <row r="368" spans="1:64" x14ac:dyDescent="0.5">
      <c r="A368" s="1">
        <v>276</v>
      </c>
      <c r="B368" s="1" t="s">
        <v>614</v>
      </c>
      <c r="C368" s="2">
        <v>43579</v>
      </c>
      <c r="D368" s="1" t="s">
        <v>615</v>
      </c>
      <c r="E368" s="1" t="s">
        <v>616</v>
      </c>
      <c r="F368" s="1" t="s">
        <v>129</v>
      </c>
      <c r="G368" s="1">
        <v>25</v>
      </c>
      <c r="H368" s="1">
        <v>4</v>
      </c>
      <c r="I368" s="1" t="s">
        <v>499</v>
      </c>
      <c r="J368" s="1">
        <v>8</v>
      </c>
      <c r="K368" s="1">
        <v>-13.254308</v>
      </c>
      <c r="L368" s="1">
        <v>34.301524999999998</v>
      </c>
      <c r="M368" s="1" t="s">
        <v>69</v>
      </c>
      <c r="N368" s="1">
        <v>0</v>
      </c>
      <c r="O368" s="1">
        <v>2.6272389999999999</v>
      </c>
      <c r="P368" s="1">
        <v>23.381664000000001</v>
      </c>
      <c r="Q368" s="1">
        <v>577319.9</v>
      </c>
      <c r="R368" s="1" t="s">
        <v>617</v>
      </c>
      <c r="S368" s="1" t="s">
        <v>71</v>
      </c>
      <c r="T368" s="1" t="s">
        <v>618</v>
      </c>
      <c r="U368" s="1" t="s">
        <v>182</v>
      </c>
      <c r="W368" s="1" t="s">
        <v>210</v>
      </c>
      <c r="X368" s="1" t="s">
        <v>619</v>
      </c>
      <c r="Y368" s="1" t="s">
        <v>620</v>
      </c>
      <c r="Z368" s="1" t="s">
        <v>499</v>
      </c>
      <c r="AA368" s="1" t="s">
        <v>621</v>
      </c>
      <c r="AE368" s="1" t="s">
        <v>622</v>
      </c>
      <c r="AI368" s="1" t="s">
        <v>623</v>
      </c>
      <c r="AJ368" s="1" t="s">
        <v>624</v>
      </c>
      <c r="AK368" s="1" t="s">
        <v>625</v>
      </c>
      <c r="AL368" s="1">
        <v>28865995</v>
      </c>
      <c r="AM368" s="1" t="s">
        <v>78</v>
      </c>
      <c r="AN368" s="1" t="s">
        <v>4378</v>
      </c>
      <c r="AO368" s="1" t="s">
        <v>4334</v>
      </c>
      <c r="AP368" s="1">
        <v>1756284</v>
      </c>
      <c r="AQ368" s="1">
        <v>1452703</v>
      </c>
      <c r="AR368" s="1" t="s">
        <v>626</v>
      </c>
      <c r="AS368" s="1">
        <v>1</v>
      </c>
      <c r="AU368" s="1">
        <v>1</v>
      </c>
      <c r="AV368" s="1">
        <v>1</v>
      </c>
      <c r="AY368" s="1">
        <v>1</v>
      </c>
      <c r="AZ368" s="1">
        <v>1</v>
      </c>
    </row>
    <row r="369" spans="1:52" x14ac:dyDescent="0.5">
      <c r="A369" s="1">
        <v>276</v>
      </c>
      <c r="B369" s="1" t="s">
        <v>614</v>
      </c>
      <c r="C369" s="2">
        <v>43579</v>
      </c>
      <c r="D369" s="1" t="s">
        <v>615</v>
      </c>
      <c r="E369" s="1" t="s">
        <v>616</v>
      </c>
      <c r="F369" s="1" t="s">
        <v>88</v>
      </c>
      <c r="G369" s="1">
        <v>25</v>
      </c>
      <c r="H369" s="1">
        <v>4</v>
      </c>
      <c r="I369" s="1" t="s">
        <v>499</v>
      </c>
      <c r="J369" s="1">
        <v>8</v>
      </c>
      <c r="K369" s="1">
        <v>-13.254308</v>
      </c>
      <c r="L369" s="1">
        <v>34.301524999999998</v>
      </c>
      <c r="M369" s="1" t="s">
        <v>69</v>
      </c>
      <c r="N369" s="1">
        <v>0</v>
      </c>
      <c r="O369" s="1">
        <v>2.6272389999999999</v>
      </c>
      <c r="P369" s="1">
        <v>23.381664000000001</v>
      </c>
      <c r="Q369" s="1">
        <v>577319.9</v>
      </c>
      <c r="R369" s="1" t="s">
        <v>617</v>
      </c>
      <c r="S369" s="1" t="s">
        <v>71</v>
      </c>
      <c r="T369" s="1" t="s">
        <v>618</v>
      </c>
      <c r="U369" s="1" t="s">
        <v>182</v>
      </c>
      <c r="W369" s="1" t="s">
        <v>210</v>
      </c>
      <c r="X369" s="1" t="s">
        <v>619</v>
      </c>
      <c r="Y369" s="1" t="s">
        <v>620</v>
      </c>
      <c r="Z369" s="1" t="s">
        <v>499</v>
      </c>
      <c r="AA369" s="1" t="s">
        <v>621</v>
      </c>
      <c r="AE369" s="1" t="s">
        <v>622</v>
      </c>
      <c r="AI369" s="1" t="s">
        <v>623</v>
      </c>
      <c r="AJ369" s="1" t="s">
        <v>624</v>
      </c>
      <c r="AK369" s="1" t="s">
        <v>625</v>
      </c>
      <c r="AL369" s="1">
        <v>28865995</v>
      </c>
      <c r="AM369" s="1" t="s">
        <v>78</v>
      </c>
      <c r="AN369" s="1" t="s">
        <v>4378</v>
      </c>
      <c r="AO369" s="1" t="s">
        <v>4334</v>
      </c>
      <c r="AP369" s="1">
        <v>1756284</v>
      </c>
      <c r="AQ369" s="1">
        <v>1452703</v>
      </c>
      <c r="AR369" s="1" t="s">
        <v>626</v>
      </c>
      <c r="AS369" s="1">
        <v>1</v>
      </c>
      <c r="AU369" s="1">
        <v>1</v>
      </c>
      <c r="AV369" s="1">
        <v>1</v>
      </c>
      <c r="AY369" s="1">
        <v>1</v>
      </c>
      <c r="AZ369" s="1">
        <v>1</v>
      </c>
    </row>
    <row r="370" spans="1:52" x14ac:dyDescent="0.5">
      <c r="A370" s="1">
        <v>276</v>
      </c>
      <c r="B370" s="1" t="s">
        <v>614</v>
      </c>
      <c r="C370" s="2">
        <v>43579</v>
      </c>
      <c r="D370" s="1" t="s">
        <v>615</v>
      </c>
      <c r="E370" s="1" t="s">
        <v>616</v>
      </c>
      <c r="F370" s="1" t="s">
        <v>67</v>
      </c>
      <c r="G370" s="1">
        <v>12.5</v>
      </c>
      <c r="H370" s="1">
        <v>4</v>
      </c>
      <c r="I370" s="1" t="s">
        <v>118</v>
      </c>
      <c r="J370" s="1">
        <v>35</v>
      </c>
      <c r="K370" s="1">
        <v>-6.4530960000000004</v>
      </c>
      <c r="L370" s="1">
        <v>34.894539000000002</v>
      </c>
      <c r="M370" s="1" t="s">
        <v>69</v>
      </c>
      <c r="N370" s="1">
        <v>0</v>
      </c>
      <c r="O370" s="1">
        <v>2.6272389999999999</v>
      </c>
      <c r="P370" s="1">
        <v>23.381664000000001</v>
      </c>
      <c r="Q370" s="1">
        <v>1262887.28</v>
      </c>
      <c r="R370" s="1" t="s">
        <v>617</v>
      </c>
      <c r="S370" s="1" t="s">
        <v>71</v>
      </c>
      <c r="T370" s="1" t="s">
        <v>618</v>
      </c>
      <c r="U370" s="1" t="s">
        <v>182</v>
      </c>
      <c r="W370" s="1" t="s">
        <v>210</v>
      </c>
      <c r="X370" s="1" t="s">
        <v>619</v>
      </c>
      <c r="Y370" s="1" t="s">
        <v>620</v>
      </c>
      <c r="Z370" s="1" t="s">
        <v>118</v>
      </c>
      <c r="AA370" s="1" t="s">
        <v>621</v>
      </c>
      <c r="AE370" s="1" t="s">
        <v>622</v>
      </c>
      <c r="AI370" s="1" t="s">
        <v>623</v>
      </c>
      <c r="AJ370" s="1" t="s">
        <v>624</v>
      </c>
      <c r="AK370" s="1" t="s">
        <v>625</v>
      </c>
      <c r="AL370" s="1">
        <v>28865995</v>
      </c>
      <c r="AM370" s="1" t="s">
        <v>78</v>
      </c>
      <c r="AN370" s="1" t="s">
        <v>4378</v>
      </c>
      <c r="AO370" s="1" t="s">
        <v>4334</v>
      </c>
      <c r="AP370" s="1">
        <v>1756284</v>
      </c>
      <c r="AQ370" s="1">
        <v>1452703</v>
      </c>
      <c r="AR370" s="1" t="s">
        <v>626</v>
      </c>
      <c r="AS370" s="1">
        <v>1</v>
      </c>
      <c r="AU370" s="1">
        <v>1</v>
      </c>
      <c r="AV370" s="1">
        <v>1</v>
      </c>
      <c r="AY370" s="1">
        <v>1</v>
      </c>
      <c r="AZ370" s="1">
        <v>1</v>
      </c>
    </row>
    <row r="371" spans="1:52" x14ac:dyDescent="0.5">
      <c r="A371" s="1">
        <v>276</v>
      </c>
      <c r="B371" s="1" t="s">
        <v>614</v>
      </c>
      <c r="C371" s="2">
        <v>43579</v>
      </c>
      <c r="D371" s="1" t="s">
        <v>615</v>
      </c>
      <c r="E371" s="1" t="s">
        <v>616</v>
      </c>
      <c r="F371" s="1" t="s">
        <v>127</v>
      </c>
      <c r="G371" s="1">
        <v>25</v>
      </c>
      <c r="H371" s="1">
        <v>4</v>
      </c>
      <c r="I371" s="1" t="s">
        <v>118</v>
      </c>
      <c r="J371" s="1">
        <v>35</v>
      </c>
      <c r="K371" s="1">
        <v>-6.4530960000000004</v>
      </c>
      <c r="L371" s="1">
        <v>34.894539000000002</v>
      </c>
      <c r="M371" s="1" t="s">
        <v>69</v>
      </c>
      <c r="N371" s="1">
        <v>0</v>
      </c>
      <c r="O371" s="1">
        <v>2.6272389999999999</v>
      </c>
      <c r="P371" s="1">
        <v>23.381664000000001</v>
      </c>
      <c r="Q371" s="1">
        <v>2525774.56</v>
      </c>
      <c r="R371" s="1" t="s">
        <v>617</v>
      </c>
      <c r="S371" s="1" t="s">
        <v>71</v>
      </c>
      <c r="T371" s="1" t="s">
        <v>618</v>
      </c>
      <c r="U371" s="1" t="s">
        <v>182</v>
      </c>
      <c r="W371" s="1" t="s">
        <v>210</v>
      </c>
      <c r="X371" s="1" t="s">
        <v>619</v>
      </c>
      <c r="Y371" s="1" t="s">
        <v>620</v>
      </c>
      <c r="Z371" s="1" t="s">
        <v>118</v>
      </c>
      <c r="AA371" s="1" t="s">
        <v>621</v>
      </c>
      <c r="AE371" s="1" t="s">
        <v>622</v>
      </c>
      <c r="AI371" s="1" t="s">
        <v>623</v>
      </c>
      <c r="AJ371" s="1" t="s">
        <v>624</v>
      </c>
      <c r="AK371" s="1" t="s">
        <v>625</v>
      </c>
      <c r="AL371" s="1">
        <v>28865995</v>
      </c>
      <c r="AM371" s="1" t="s">
        <v>78</v>
      </c>
      <c r="AN371" s="1" t="s">
        <v>4378</v>
      </c>
      <c r="AO371" s="1" t="s">
        <v>4334</v>
      </c>
      <c r="AP371" s="1">
        <v>1756284</v>
      </c>
      <c r="AQ371" s="1">
        <v>1452703</v>
      </c>
      <c r="AR371" s="1" t="s">
        <v>626</v>
      </c>
      <c r="AS371" s="1">
        <v>1</v>
      </c>
      <c r="AU371" s="1">
        <v>1</v>
      </c>
      <c r="AV371" s="1">
        <v>1</v>
      </c>
      <c r="AY371" s="1">
        <v>1</v>
      </c>
      <c r="AZ371" s="1">
        <v>1</v>
      </c>
    </row>
    <row r="372" spans="1:52" x14ac:dyDescent="0.5">
      <c r="A372" s="1">
        <v>276</v>
      </c>
      <c r="B372" s="1" t="s">
        <v>614</v>
      </c>
      <c r="C372" s="2">
        <v>43579</v>
      </c>
      <c r="D372" s="1" t="s">
        <v>615</v>
      </c>
      <c r="E372" s="1" t="s">
        <v>616</v>
      </c>
      <c r="F372" s="1" t="s">
        <v>128</v>
      </c>
      <c r="G372" s="1">
        <v>12.5</v>
      </c>
      <c r="H372" s="1">
        <v>4</v>
      </c>
      <c r="I372" s="1" t="s">
        <v>118</v>
      </c>
      <c r="J372" s="1">
        <v>35</v>
      </c>
      <c r="K372" s="1">
        <v>-6.4530960000000004</v>
      </c>
      <c r="L372" s="1">
        <v>34.894539000000002</v>
      </c>
      <c r="M372" s="1" t="s">
        <v>69</v>
      </c>
      <c r="N372" s="1">
        <v>0</v>
      </c>
      <c r="O372" s="1">
        <v>2.6272389999999999</v>
      </c>
      <c r="P372" s="1">
        <v>23.381664000000001</v>
      </c>
      <c r="Q372" s="1">
        <v>1262887.28</v>
      </c>
      <c r="R372" s="1" t="s">
        <v>617</v>
      </c>
      <c r="S372" s="1" t="s">
        <v>71</v>
      </c>
      <c r="T372" s="1" t="s">
        <v>618</v>
      </c>
      <c r="U372" s="1" t="s">
        <v>182</v>
      </c>
      <c r="W372" s="1" t="s">
        <v>210</v>
      </c>
      <c r="X372" s="1" t="s">
        <v>619</v>
      </c>
      <c r="Y372" s="1" t="s">
        <v>620</v>
      </c>
      <c r="Z372" s="1" t="s">
        <v>118</v>
      </c>
      <c r="AA372" s="1" t="s">
        <v>621</v>
      </c>
      <c r="AE372" s="1" t="s">
        <v>622</v>
      </c>
      <c r="AI372" s="1" t="s">
        <v>623</v>
      </c>
      <c r="AJ372" s="1" t="s">
        <v>624</v>
      </c>
      <c r="AK372" s="1" t="s">
        <v>625</v>
      </c>
      <c r="AL372" s="1">
        <v>28865995</v>
      </c>
      <c r="AM372" s="1" t="s">
        <v>78</v>
      </c>
      <c r="AN372" s="1" t="s">
        <v>4378</v>
      </c>
      <c r="AO372" s="1" t="s">
        <v>4334</v>
      </c>
      <c r="AP372" s="1">
        <v>1756284</v>
      </c>
      <c r="AQ372" s="1">
        <v>1452703</v>
      </c>
      <c r="AR372" s="1" t="s">
        <v>626</v>
      </c>
      <c r="AS372" s="1">
        <v>1</v>
      </c>
      <c r="AU372" s="1">
        <v>1</v>
      </c>
      <c r="AV372" s="1">
        <v>1</v>
      </c>
      <c r="AY372" s="1">
        <v>1</v>
      </c>
      <c r="AZ372" s="1">
        <v>1</v>
      </c>
    </row>
    <row r="373" spans="1:52" x14ac:dyDescent="0.5">
      <c r="A373" s="1">
        <v>276</v>
      </c>
      <c r="B373" s="1" t="s">
        <v>614</v>
      </c>
      <c r="C373" s="2">
        <v>43579</v>
      </c>
      <c r="D373" s="1" t="s">
        <v>615</v>
      </c>
      <c r="E373" s="1" t="s">
        <v>616</v>
      </c>
      <c r="F373" s="1" t="s">
        <v>129</v>
      </c>
      <c r="G373" s="1">
        <v>25</v>
      </c>
      <c r="H373" s="1">
        <v>4</v>
      </c>
      <c r="I373" s="1" t="s">
        <v>118</v>
      </c>
      <c r="J373" s="1">
        <v>35</v>
      </c>
      <c r="K373" s="1">
        <v>-6.4530960000000004</v>
      </c>
      <c r="L373" s="1">
        <v>34.894539000000002</v>
      </c>
      <c r="M373" s="1" t="s">
        <v>69</v>
      </c>
      <c r="N373" s="1">
        <v>0</v>
      </c>
      <c r="O373" s="1">
        <v>2.6272389999999999</v>
      </c>
      <c r="P373" s="1">
        <v>23.381664000000001</v>
      </c>
      <c r="Q373" s="1">
        <v>2525774.56</v>
      </c>
      <c r="R373" s="1" t="s">
        <v>617</v>
      </c>
      <c r="S373" s="1" t="s">
        <v>71</v>
      </c>
      <c r="T373" s="1" t="s">
        <v>618</v>
      </c>
      <c r="U373" s="1" t="s">
        <v>182</v>
      </c>
      <c r="W373" s="1" t="s">
        <v>210</v>
      </c>
      <c r="X373" s="1" t="s">
        <v>619</v>
      </c>
      <c r="Y373" s="1" t="s">
        <v>620</v>
      </c>
      <c r="Z373" s="1" t="s">
        <v>118</v>
      </c>
      <c r="AA373" s="1" t="s">
        <v>621</v>
      </c>
      <c r="AE373" s="1" t="s">
        <v>622</v>
      </c>
      <c r="AI373" s="1" t="s">
        <v>623</v>
      </c>
      <c r="AJ373" s="1" t="s">
        <v>624</v>
      </c>
      <c r="AK373" s="1" t="s">
        <v>625</v>
      </c>
      <c r="AL373" s="1">
        <v>28865995</v>
      </c>
      <c r="AM373" s="1" t="s">
        <v>78</v>
      </c>
      <c r="AN373" s="1" t="s">
        <v>4378</v>
      </c>
      <c r="AO373" s="1" t="s">
        <v>4334</v>
      </c>
      <c r="AP373" s="1">
        <v>1756284</v>
      </c>
      <c r="AQ373" s="1">
        <v>1452703</v>
      </c>
      <c r="AR373" s="1" t="s">
        <v>626</v>
      </c>
      <c r="AS373" s="1">
        <v>1</v>
      </c>
      <c r="AU373" s="1">
        <v>1</v>
      </c>
      <c r="AV373" s="1">
        <v>1</v>
      </c>
      <c r="AY373" s="1">
        <v>1</v>
      </c>
      <c r="AZ373" s="1">
        <v>1</v>
      </c>
    </row>
    <row r="374" spans="1:52" x14ac:dyDescent="0.5">
      <c r="A374" s="1">
        <v>276</v>
      </c>
      <c r="B374" s="1" t="s">
        <v>614</v>
      </c>
      <c r="C374" s="2">
        <v>43579</v>
      </c>
      <c r="D374" s="1" t="s">
        <v>615</v>
      </c>
      <c r="E374" s="1" t="s">
        <v>616</v>
      </c>
      <c r="F374" s="1" t="s">
        <v>88</v>
      </c>
      <c r="G374" s="1">
        <v>25</v>
      </c>
      <c r="H374" s="1">
        <v>4</v>
      </c>
      <c r="I374" s="1" t="s">
        <v>118</v>
      </c>
      <c r="J374" s="1">
        <v>35</v>
      </c>
      <c r="K374" s="1">
        <v>-6.4530960000000004</v>
      </c>
      <c r="L374" s="1">
        <v>34.894539000000002</v>
      </c>
      <c r="M374" s="1" t="s">
        <v>69</v>
      </c>
      <c r="N374" s="1">
        <v>0</v>
      </c>
      <c r="O374" s="1">
        <v>2.6272389999999999</v>
      </c>
      <c r="P374" s="1">
        <v>23.381664000000001</v>
      </c>
      <c r="Q374" s="1">
        <v>2525774.56</v>
      </c>
      <c r="R374" s="1" t="s">
        <v>617</v>
      </c>
      <c r="S374" s="1" t="s">
        <v>71</v>
      </c>
      <c r="T374" s="1" t="s">
        <v>618</v>
      </c>
      <c r="U374" s="1" t="s">
        <v>182</v>
      </c>
      <c r="W374" s="1" t="s">
        <v>210</v>
      </c>
      <c r="X374" s="1" t="s">
        <v>619</v>
      </c>
      <c r="Y374" s="1" t="s">
        <v>620</v>
      </c>
      <c r="Z374" s="1" t="s">
        <v>118</v>
      </c>
      <c r="AA374" s="1" t="s">
        <v>621</v>
      </c>
      <c r="AE374" s="1" t="s">
        <v>622</v>
      </c>
      <c r="AI374" s="1" t="s">
        <v>623</v>
      </c>
      <c r="AJ374" s="1" t="s">
        <v>624</v>
      </c>
      <c r="AK374" s="1" t="s">
        <v>625</v>
      </c>
      <c r="AL374" s="1">
        <v>28865995</v>
      </c>
      <c r="AM374" s="1" t="s">
        <v>78</v>
      </c>
      <c r="AN374" s="1" t="s">
        <v>4378</v>
      </c>
      <c r="AO374" s="1" t="s">
        <v>4334</v>
      </c>
      <c r="AP374" s="1">
        <v>1756284</v>
      </c>
      <c r="AQ374" s="1">
        <v>1452703</v>
      </c>
      <c r="AR374" s="1" t="s">
        <v>626</v>
      </c>
      <c r="AS374" s="1">
        <v>1</v>
      </c>
      <c r="AU374" s="1">
        <v>1</v>
      </c>
      <c r="AV374" s="1">
        <v>1</v>
      </c>
      <c r="AY374" s="1">
        <v>1</v>
      </c>
      <c r="AZ374" s="1">
        <v>1</v>
      </c>
    </row>
    <row r="375" spans="1:52" x14ac:dyDescent="0.5">
      <c r="A375" s="1">
        <v>276</v>
      </c>
      <c r="B375" s="1" t="s">
        <v>614</v>
      </c>
      <c r="C375" s="2">
        <v>43579</v>
      </c>
      <c r="D375" s="1" t="s">
        <v>615</v>
      </c>
      <c r="E375" s="1" t="s">
        <v>616</v>
      </c>
      <c r="F375" s="1" t="s">
        <v>67</v>
      </c>
      <c r="G375" s="1">
        <v>12.5</v>
      </c>
      <c r="H375" s="1">
        <v>4</v>
      </c>
      <c r="I375" s="1" t="s">
        <v>220</v>
      </c>
      <c r="J375" s="1">
        <v>22</v>
      </c>
      <c r="K375" s="1">
        <v>-2.3559E-2</v>
      </c>
      <c r="L375" s="1">
        <v>37.906193000000002</v>
      </c>
      <c r="M375" s="1" t="s">
        <v>69</v>
      </c>
      <c r="N375" s="1">
        <v>0</v>
      </c>
      <c r="O375" s="1">
        <v>2.6272389999999999</v>
      </c>
      <c r="P375" s="1">
        <v>23.381664000000001</v>
      </c>
      <c r="Q375" s="1">
        <v>793814.86</v>
      </c>
      <c r="R375" s="1" t="s">
        <v>617</v>
      </c>
      <c r="S375" s="1" t="s">
        <v>71</v>
      </c>
      <c r="T375" s="1" t="s">
        <v>618</v>
      </c>
      <c r="U375" s="1" t="s">
        <v>182</v>
      </c>
      <c r="W375" s="1" t="s">
        <v>210</v>
      </c>
      <c r="X375" s="1" t="s">
        <v>619</v>
      </c>
      <c r="Y375" s="1" t="s">
        <v>620</v>
      </c>
      <c r="Z375" s="1" t="s">
        <v>220</v>
      </c>
      <c r="AA375" s="1" t="s">
        <v>621</v>
      </c>
      <c r="AE375" s="1" t="s">
        <v>622</v>
      </c>
      <c r="AI375" s="1" t="s">
        <v>623</v>
      </c>
      <c r="AJ375" s="1" t="s">
        <v>624</v>
      </c>
      <c r="AK375" s="1" t="s">
        <v>625</v>
      </c>
      <c r="AL375" s="1">
        <v>28865995</v>
      </c>
      <c r="AM375" s="1" t="s">
        <v>78</v>
      </c>
      <c r="AN375" s="1" t="s">
        <v>4378</v>
      </c>
      <c r="AO375" s="1" t="s">
        <v>4334</v>
      </c>
      <c r="AP375" s="1">
        <v>1756284</v>
      </c>
      <c r="AQ375" s="1">
        <v>1452703</v>
      </c>
      <c r="AR375" s="1" t="s">
        <v>626</v>
      </c>
      <c r="AS375" s="1">
        <v>1</v>
      </c>
      <c r="AU375" s="1">
        <v>1</v>
      </c>
      <c r="AV375" s="1">
        <v>1</v>
      </c>
      <c r="AY375" s="1">
        <v>1</v>
      </c>
      <c r="AZ375" s="1">
        <v>1</v>
      </c>
    </row>
    <row r="376" spans="1:52" x14ac:dyDescent="0.5">
      <c r="A376" s="1">
        <v>276</v>
      </c>
      <c r="B376" s="1" t="s">
        <v>614</v>
      </c>
      <c r="C376" s="2">
        <v>43579</v>
      </c>
      <c r="D376" s="1" t="s">
        <v>615</v>
      </c>
      <c r="E376" s="1" t="s">
        <v>616</v>
      </c>
      <c r="F376" s="1" t="s">
        <v>127</v>
      </c>
      <c r="G376" s="1">
        <v>25</v>
      </c>
      <c r="H376" s="1">
        <v>4</v>
      </c>
      <c r="I376" s="1" t="s">
        <v>220</v>
      </c>
      <c r="J376" s="1">
        <v>22</v>
      </c>
      <c r="K376" s="1">
        <v>-2.3559E-2</v>
      </c>
      <c r="L376" s="1">
        <v>37.906193000000002</v>
      </c>
      <c r="M376" s="1" t="s">
        <v>69</v>
      </c>
      <c r="N376" s="1">
        <v>0</v>
      </c>
      <c r="O376" s="1">
        <v>2.6272389999999999</v>
      </c>
      <c r="P376" s="1">
        <v>23.381664000000001</v>
      </c>
      <c r="Q376" s="1">
        <v>1587629.73</v>
      </c>
      <c r="R376" s="1" t="s">
        <v>617</v>
      </c>
      <c r="S376" s="1" t="s">
        <v>71</v>
      </c>
      <c r="T376" s="1" t="s">
        <v>618</v>
      </c>
      <c r="U376" s="1" t="s">
        <v>182</v>
      </c>
      <c r="W376" s="1" t="s">
        <v>210</v>
      </c>
      <c r="X376" s="1" t="s">
        <v>619</v>
      </c>
      <c r="Y376" s="1" t="s">
        <v>620</v>
      </c>
      <c r="Z376" s="1" t="s">
        <v>220</v>
      </c>
      <c r="AA376" s="1" t="s">
        <v>621</v>
      </c>
      <c r="AE376" s="1" t="s">
        <v>622</v>
      </c>
      <c r="AI376" s="1" t="s">
        <v>623</v>
      </c>
      <c r="AJ376" s="1" t="s">
        <v>624</v>
      </c>
      <c r="AK376" s="1" t="s">
        <v>625</v>
      </c>
      <c r="AL376" s="1">
        <v>28865995</v>
      </c>
      <c r="AM376" s="1" t="s">
        <v>78</v>
      </c>
      <c r="AN376" s="1" t="s">
        <v>4378</v>
      </c>
      <c r="AO376" s="1" t="s">
        <v>4334</v>
      </c>
      <c r="AP376" s="1">
        <v>1756284</v>
      </c>
      <c r="AQ376" s="1">
        <v>1452703</v>
      </c>
      <c r="AR376" s="1" t="s">
        <v>626</v>
      </c>
      <c r="AS376" s="1">
        <v>1</v>
      </c>
      <c r="AU376" s="1">
        <v>1</v>
      </c>
      <c r="AV376" s="1">
        <v>1</v>
      </c>
      <c r="AY376" s="1">
        <v>1</v>
      </c>
      <c r="AZ376" s="1">
        <v>1</v>
      </c>
    </row>
    <row r="377" spans="1:52" x14ac:dyDescent="0.5">
      <c r="A377" s="1">
        <v>276</v>
      </c>
      <c r="B377" s="1" t="s">
        <v>614</v>
      </c>
      <c r="C377" s="2">
        <v>43579</v>
      </c>
      <c r="D377" s="1" t="s">
        <v>615</v>
      </c>
      <c r="E377" s="1" t="s">
        <v>616</v>
      </c>
      <c r="F377" s="1" t="s">
        <v>128</v>
      </c>
      <c r="G377" s="1">
        <v>12.5</v>
      </c>
      <c r="H377" s="1">
        <v>4</v>
      </c>
      <c r="I377" s="1" t="s">
        <v>220</v>
      </c>
      <c r="J377" s="1">
        <v>22</v>
      </c>
      <c r="K377" s="1">
        <v>-2.3559E-2</v>
      </c>
      <c r="L377" s="1">
        <v>37.906193000000002</v>
      </c>
      <c r="M377" s="1" t="s">
        <v>69</v>
      </c>
      <c r="N377" s="1">
        <v>0</v>
      </c>
      <c r="O377" s="1">
        <v>2.6272389999999999</v>
      </c>
      <c r="P377" s="1">
        <v>23.381664000000001</v>
      </c>
      <c r="Q377" s="1">
        <v>793814.86</v>
      </c>
      <c r="R377" s="1" t="s">
        <v>617</v>
      </c>
      <c r="S377" s="1" t="s">
        <v>71</v>
      </c>
      <c r="T377" s="1" t="s">
        <v>618</v>
      </c>
      <c r="U377" s="1" t="s">
        <v>182</v>
      </c>
      <c r="W377" s="1" t="s">
        <v>210</v>
      </c>
      <c r="X377" s="1" t="s">
        <v>619</v>
      </c>
      <c r="Y377" s="1" t="s">
        <v>620</v>
      </c>
      <c r="Z377" s="1" t="s">
        <v>220</v>
      </c>
      <c r="AA377" s="1" t="s">
        <v>621</v>
      </c>
      <c r="AE377" s="1" t="s">
        <v>622</v>
      </c>
      <c r="AI377" s="1" t="s">
        <v>623</v>
      </c>
      <c r="AJ377" s="1" t="s">
        <v>624</v>
      </c>
      <c r="AK377" s="1" t="s">
        <v>625</v>
      </c>
      <c r="AL377" s="1">
        <v>28865995</v>
      </c>
      <c r="AM377" s="1" t="s">
        <v>78</v>
      </c>
      <c r="AN377" s="1" t="s">
        <v>4378</v>
      </c>
      <c r="AO377" s="1" t="s">
        <v>4334</v>
      </c>
      <c r="AP377" s="1">
        <v>1756284</v>
      </c>
      <c r="AQ377" s="1">
        <v>1452703</v>
      </c>
      <c r="AR377" s="1" t="s">
        <v>626</v>
      </c>
      <c r="AS377" s="1">
        <v>1</v>
      </c>
      <c r="AU377" s="1">
        <v>1</v>
      </c>
      <c r="AV377" s="1">
        <v>1</v>
      </c>
      <c r="AY377" s="1">
        <v>1</v>
      </c>
      <c r="AZ377" s="1">
        <v>1</v>
      </c>
    </row>
    <row r="378" spans="1:52" x14ac:dyDescent="0.5">
      <c r="A378" s="1">
        <v>276</v>
      </c>
      <c r="B378" s="1" t="s">
        <v>614</v>
      </c>
      <c r="C378" s="2">
        <v>43579</v>
      </c>
      <c r="D378" s="1" t="s">
        <v>615</v>
      </c>
      <c r="E378" s="1" t="s">
        <v>616</v>
      </c>
      <c r="F378" s="1" t="s">
        <v>129</v>
      </c>
      <c r="G378" s="1">
        <v>25</v>
      </c>
      <c r="H378" s="1">
        <v>4</v>
      </c>
      <c r="I378" s="1" t="s">
        <v>220</v>
      </c>
      <c r="J378" s="1">
        <v>22</v>
      </c>
      <c r="K378" s="1">
        <v>-2.3559E-2</v>
      </c>
      <c r="L378" s="1">
        <v>37.906193000000002</v>
      </c>
      <c r="M378" s="1" t="s">
        <v>69</v>
      </c>
      <c r="N378" s="1">
        <v>0</v>
      </c>
      <c r="O378" s="1">
        <v>2.6272389999999999</v>
      </c>
      <c r="P378" s="1">
        <v>23.381664000000001</v>
      </c>
      <c r="Q378" s="1">
        <v>1587629.73</v>
      </c>
      <c r="R378" s="1" t="s">
        <v>617</v>
      </c>
      <c r="S378" s="1" t="s">
        <v>71</v>
      </c>
      <c r="T378" s="1" t="s">
        <v>618</v>
      </c>
      <c r="U378" s="1" t="s">
        <v>182</v>
      </c>
      <c r="W378" s="1" t="s">
        <v>210</v>
      </c>
      <c r="X378" s="1" t="s">
        <v>619</v>
      </c>
      <c r="Y378" s="1" t="s">
        <v>620</v>
      </c>
      <c r="Z378" s="1" t="s">
        <v>220</v>
      </c>
      <c r="AA378" s="1" t="s">
        <v>621</v>
      </c>
      <c r="AE378" s="1" t="s">
        <v>622</v>
      </c>
      <c r="AI378" s="1" t="s">
        <v>623</v>
      </c>
      <c r="AJ378" s="1" t="s">
        <v>624</v>
      </c>
      <c r="AK378" s="1" t="s">
        <v>625</v>
      </c>
      <c r="AL378" s="1">
        <v>28865995</v>
      </c>
      <c r="AM378" s="1" t="s">
        <v>78</v>
      </c>
      <c r="AN378" s="1" t="s">
        <v>4378</v>
      </c>
      <c r="AO378" s="1" t="s">
        <v>4334</v>
      </c>
      <c r="AP378" s="1">
        <v>1756284</v>
      </c>
      <c r="AQ378" s="1">
        <v>1452703</v>
      </c>
      <c r="AR378" s="1" t="s">
        <v>626</v>
      </c>
      <c r="AS378" s="1">
        <v>1</v>
      </c>
      <c r="AU378" s="1">
        <v>1</v>
      </c>
      <c r="AV378" s="1">
        <v>1</v>
      </c>
      <c r="AY378" s="1">
        <v>1</v>
      </c>
      <c r="AZ378" s="1">
        <v>1</v>
      </c>
    </row>
    <row r="379" spans="1:52" x14ac:dyDescent="0.5">
      <c r="A379" s="1">
        <v>276</v>
      </c>
      <c r="B379" s="1" t="s">
        <v>614</v>
      </c>
      <c r="C379" s="2">
        <v>43579</v>
      </c>
      <c r="D379" s="1" t="s">
        <v>615</v>
      </c>
      <c r="E379" s="1" t="s">
        <v>616</v>
      </c>
      <c r="F379" s="1" t="s">
        <v>88</v>
      </c>
      <c r="G379" s="1">
        <v>25</v>
      </c>
      <c r="H379" s="1">
        <v>4</v>
      </c>
      <c r="I379" s="1" t="s">
        <v>220</v>
      </c>
      <c r="J379" s="1">
        <v>22</v>
      </c>
      <c r="K379" s="1">
        <v>-2.3559E-2</v>
      </c>
      <c r="L379" s="1">
        <v>37.906193000000002</v>
      </c>
      <c r="M379" s="1" t="s">
        <v>69</v>
      </c>
      <c r="N379" s="1">
        <v>0</v>
      </c>
      <c r="O379" s="1">
        <v>2.6272389999999999</v>
      </c>
      <c r="P379" s="1">
        <v>23.381664000000001</v>
      </c>
      <c r="Q379" s="1">
        <v>1587629.73</v>
      </c>
      <c r="R379" s="1" t="s">
        <v>617</v>
      </c>
      <c r="S379" s="1" t="s">
        <v>71</v>
      </c>
      <c r="T379" s="1" t="s">
        <v>618</v>
      </c>
      <c r="U379" s="1" t="s">
        <v>182</v>
      </c>
      <c r="W379" s="1" t="s">
        <v>210</v>
      </c>
      <c r="X379" s="1" t="s">
        <v>619</v>
      </c>
      <c r="Y379" s="1" t="s">
        <v>620</v>
      </c>
      <c r="Z379" s="1" t="s">
        <v>220</v>
      </c>
      <c r="AA379" s="1" t="s">
        <v>621</v>
      </c>
      <c r="AE379" s="1" t="s">
        <v>622</v>
      </c>
      <c r="AI379" s="1" t="s">
        <v>623</v>
      </c>
      <c r="AJ379" s="1" t="s">
        <v>624</v>
      </c>
      <c r="AK379" s="1" t="s">
        <v>625</v>
      </c>
      <c r="AL379" s="1">
        <v>28865995</v>
      </c>
      <c r="AM379" s="1" t="s">
        <v>78</v>
      </c>
      <c r="AN379" s="1" t="s">
        <v>4378</v>
      </c>
      <c r="AO379" s="1" t="s">
        <v>4334</v>
      </c>
      <c r="AP379" s="1">
        <v>1756284</v>
      </c>
      <c r="AQ379" s="1">
        <v>1452703</v>
      </c>
      <c r="AR379" s="1" t="s">
        <v>626</v>
      </c>
      <c r="AS379" s="1">
        <v>1</v>
      </c>
      <c r="AU379" s="1">
        <v>1</v>
      </c>
      <c r="AV379" s="1">
        <v>1</v>
      </c>
      <c r="AY379" s="1">
        <v>1</v>
      </c>
      <c r="AZ379" s="1">
        <v>1</v>
      </c>
    </row>
    <row r="380" spans="1:52" x14ac:dyDescent="0.5">
      <c r="A380" s="1">
        <v>276</v>
      </c>
      <c r="B380" s="1" t="s">
        <v>614</v>
      </c>
      <c r="C380" s="2">
        <v>43579</v>
      </c>
      <c r="D380" s="1" t="s">
        <v>615</v>
      </c>
      <c r="E380" s="1" t="s">
        <v>616</v>
      </c>
      <c r="F380" s="1" t="s">
        <v>67</v>
      </c>
      <c r="G380" s="1">
        <v>12.5</v>
      </c>
      <c r="H380" s="1">
        <v>4</v>
      </c>
      <c r="I380" s="1" t="s">
        <v>139</v>
      </c>
      <c r="J380" s="1">
        <v>35</v>
      </c>
      <c r="K380" s="1">
        <v>9.1449999999999996</v>
      </c>
      <c r="L380" s="1">
        <v>40.489674000000001</v>
      </c>
      <c r="M380" s="1" t="s">
        <v>69</v>
      </c>
      <c r="N380" s="1">
        <v>0</v>
      </c>
      <c r="O380" s="1">
        <v>2.6272389999999999</v>
      </c>
      <c r="P380" s="1">
        <v>23.381664000000001</v>
      </c>
      <c r="Q380" s="1">
        <v>1262887.28</v>
      </c>
      <c r="R380" s="1" t="s">
        <v>617</v>
      </c>
      <c r="S380" s="1" t="s">
        <v>71</v>
      </c>
      <c r="T380" s="1" t="s">
        <v>618</v>
      </c>
      <c r="U380" s="1" t="s">
        <v>182</v>
      </c>
      <c r="W380" s="1" t="s">
        <v>210</v>
      </c>
      <c r="X380" s="1" t="s">
        <v>619</v>
      </c>
      <c r="Y380" s="1" t="s">
        <v>620</v>
      </c>
      <c r="Z380" s="1" t="s">
        <v>139</v>
      </c>
      <c r="AA380" s="1" t="s">
        <v>621</v>
      </c>
      <c r="AE380" s="1" t="s">
        <v>622</v>
      </c>
      <c r="AI380" s="1" t="s">
        <v>623</v>
      </c>
      <c r="AJ380" s="1" t="s">
        <v>624</v>
      </c>
      <c r="AK380" s="1" t="s">
        <v>625</v>
      </c>
      <c r="AL380" s="1">
        <v>28865995</v>
      </c>
      <c r="AM380" s="1" t="s">
        <v>78</v>
      </c>
      <c r="AN380" s="1" t="s">
        <v>4378</v>
      </c>
      <c r="AO380" s="1" t="s">
        <v>4334</v>
      </c>
      <c r="AP380" s="1">
        <v>1756284</v>
      </c>
      <c r="AQ380" s="1">
        <v>1452703</v>
      </c>
      <c r="AR380" s="1" t="s">
        <v>626</v>
      </c>
      <c r="AS380" s="1">
        <v>1</v>
      </c>
      <c r="AU380" s="1">
        <v>1</v>
      </c>
      <c r="AV380" s="1">
        <v>1</v>
      </c>
      <c r="AY380" s="1">
        <v>1</v>
      </c>
      <c r="AZ380" s="1">
        <v>1</v>
      </c>
    </row>
    <row r="381" spans="1:52" x14ac:dyDescent="0.5">
      <c r="A381" s="1">
        <v>276</v>
      </c>
      <c r="B381" s="1" t="s">
        <v>614</v>
      </c>
      <c r="C381" s="2">
        <v>43579</v>
      </c>
      <c r="D381" s="1" t="s">
        <v>615</v>
      </c>
      <c r="E381" s="1" t="s">
        <v>616</v>
      </c>
      <c r="F381" s="1" t="s">
        <v>127</v>
      </c>
      <c r="G381" s="1">
        <v>25</v>
      </c>
      <c r="H381" s="1">
        <v>4</v>
      </c>
      <c r="I381" s="1" t="s">
        <v>139</v>
      </c>
      <c r="J381" s="1">
        <v>35</v>
      </c>
      <c r="K381" s="1">
        <v>9.1449999999999996</v>
      </c>
      <c r="L381" s="1">
        <v>40.489674000000001</v>
      </c>
      <c r="M381" s="1" t="s">
        <v>69</v>
      </c>
      <c r="N381" s="1">
        <v>0</v>
      </c>
      <c r="O381" s="1">
        <v>2.6272389999999999</v>
      </c>
      <c r="P381" s="1">
        <v>23.381664000000001</v>
      </c>
      <c r="Q381" s="1">
        <v>2525774.56</v>
      </c>
      <c r="R381" s="1" t="s">
        <v>617</v>
      </c>
      <c r="S381" s="1" t="s">
        <v>71</v>
      </c>
      <c r="T381" s="1" t="s">
        <v>618</v>
      </c>
      <c r="U381" s="1" t="s">
        <v>182</v>
      </c>
      <c r="W381" s="1" t="s">
        <v>210</v>
      </c>
      <c r="X381" s="1" t="s">
        <v>619</v>
      </c>
      <c r="Y381" s="1" t="s">
        <v>620</v>
      </c>
      <c r="Z381" s="1" t="s">
        <v>139</v>
      </c>
      <c r="AA381" s="1" t="s">
        <v>621</v>
      </c>
      <c r="AE381" s="1" t="s">
        <v>622</v>
      </c>
      <c r="AI381" s="1" t="s">
        <v>623</v>
      </c>
      <c r="AJ381" s="1" t="s">
        <v>624</v>
      </c>
      <c r="AK381" s="1" t="s">
        <v>625</v>
      </c>
      <c r="AL381" s="1">
        <v>28865995</v>
      </c>
      <c r="AM381" s="1" t="s">
        <v>78</v>
      </c>
      <c r="AN381" s="1" t="s">
        <v>4378</v>
      </c>
      <c r="AO381" s="1" t="s">
        <v>4334</v>
      </c>
      <c r="AP381" s="1">
        <v>1756284</v>
      </c>
      <c r="AQ381" s="1">
        <v>1452703</v>
      </c>
      <c r="AR381" s="1" t="s">
        <v>626</v>
      </c>
      <c r="AS381" s="1">
        <v>1</v>
      </c>
      <c r="AU381" s="1">
        <v>1</v>
      </c>
      <c r="AV381" s="1">
        <v>1</v>
      </c>
      <c r="AY381" s="1">
        <v>1</v>
      </c>
      <c r="AZ381" s="1">
        <v>1</v>
      </c>
    </row>
    <row r="382" spans="1:52" x14ac:dyDescent="0.5">
      <c r="A382" s="1">
        <v>276</v>
      </c>
      <c r="B382" s="1" t="s">
        <v>614</v>
      </c>
      <c r="C382" s="2">
        <v>43579</v>
      </c>
      <c r="D382" s="1" t="s">
        <v>615</v>
      </c>
      <c r="E382" s="1" t="s">
        <v>616</v>
      </c>
      <c r="F382" s="1" t="s">
        <v>128</v>
      </c>
      <c r="G382" s="1">
        <v>12.5</v>
      </c>
      <c r="H382" s="1">
        <v>4</v>
      </c>
      <c r="I382" s="1" t="s">
        <v>139</v>
      </c>
      <c r="J382" s="1">
        <v>35</v>
      </c>
      <c r="K382" s="1">
        <v>9.1449999999999996</v>
      </c>
      <c r="L382" s="1">
        <v>40.489674000000001</v>
      </c>
      <c r="M382" s="1" t="s">
        <v>69</v>
      </c>
      <c r="N382" s="1">
        <v>0</v>
      </c>
      <c r="O382" s="1">
        <v>2.6272389999999999</v>
      </c>
      <c r="P382" s="1">
        <v>23.381664000000001</v>
      </c>
      <c r="Q382" s="1">
        <v>1262887.28</v>
      </c>
      <c r="R382" s="1" t="s">
        <v>617</v>
      </c>
      <c r="S382" s="1" t="s">
        <v>71</v>
      </c>
      <c r="T382" s="1" t="s">
        <v>618</v>
      </c>
      <c r="U382" s="1" t="s">
        <v>182</v>
      </c>
      <c r="W382" s="1" t="s">
        <v>210</v>
      </c>
      <c r="X382" s="1" t="s">
        <v>619</v>
      </c>
      <c r="Y382" s="1" t="s">
        <v>620</v>
      </c>
      <c r="Z382" s="1" t="s">
        <v>139</v>
      </c>
      <c r="AA382" s="1" t="s">
        <v>621</v>
      </c>
      <c r="AE382" s="1" t="s">
        <v>622</v>
      </c>
      <c r="AI382" s="1" t="s">
        <v>623</v>
      </c>
      <c r="AJ382" s="1" t="s">
        <v>624</v>
      </c>
      <c r="AK382" s="1" t="s">
        <v>625</v>
      </c>
      <c r="AL382" s="1">
        <v>28865995</v>
      </c>
      <c r="AM382" s="1" t="s">
        <v>78</v>
      </c>
      <c r="AN382" s="1" t="s">
        <v>4378</v>
      </c>
      <c r="AO382" s="1" t="s">
        <v>4334</v>
      </c>
      <c r="AP382" s="1">
        <v>1756284</v>
      </c>
      <c r="AQ382" s="1">
        <v>1452703</v>
      </c>
      <c r="AR382" s="1" t="s">
        <v>626</v>
      </c>
      <c r="AS382" s="1">
        <v>1</v>
      </c>
      <c r="AU382" s="1">
        <v>1</v>
      </c>
      <c r="AV382" s="1">
        <v>1</v>
      </c>
      <c r="AY382" s="1">
        <v>1</v>
      </c>
      <c r="AZ382" s="1">
        <v>1</v>
      </c>
    </row>
    <row r="383" spans="1:52" x14ac:dyDescent="0.5">
      <c r="A383" s="1">
        <v>276</v>
      </c>
      <c r="B383" s="1" t="s">
        <v>614</v>
      </c>
      <c r="C383" s="2">
        <v>43579</v>
      </c>
      <c r="D383" s="1" t="s">
        <v>615</v>
      </c>
      <c r="E383" s="1" t="s">
        <v>616</v>
      </c>
      <c r="F383" s="1" t="s">
        <v>129</v>
      </c>
      <c r="G383" s="1">
        <v>25</v>
      </c>
      <c r="H383" s="1">
        <v>4</v>
      </c>
      <c r="I383" s="1" t="s">
        <v>139</v>
      </c>
      <c r="J383" s="1">
        <v>35</v>
      </c>
      <c r="K383" s="1">
        <v>9.1449999999999996</v>
      </c>
      <c r="L383" s="1">
        <v>40.489674000000001</v>
      </c>
      <c r="M383" s="1" t="s">
        <v>69</v>
      </c>
      <c r="N383" s="1">
        <v>0</v>
      </c>
      <c r="O383" s="1">
        <v>2.6272389999999999</v>
      </c>
      <c r="P383" s="1">
        <v>23.381664000000001</v>
      </c>
      <c r="Q383" s="1">
        <v>2525774.56</v>
      </c>
      <c r="R383" s="1" t="s">
        <v>617</v>
      </c>
      <c r="S383" s="1" t="s">
        <v>71</v>
      </c>
      <c r="T383" s="1" t="s">
        <v>618</v>
      </c>
      <c r="U383" s="1" t="s">
        <v>182</v>
      </c>
      <c r="W383" s="1" t="s">
        <v>210</v>
      </c>
      <c r="X383" s="1" t="s">
        <v>619</v>
      </c>
      <c r="Y383" s="1" t="s">
        <v>620</v>
      </c>
      <c r="Z383" s="1" t="s">
        <v>139</v>
      </c>
      <c r="AA383" s="1" t="s">
        <v>621</v>
      </c>
      <c r="AE383" s="1" t="s">
        <v>622</v>
      </c>
      <c r="AI383" s="1" t="s">
        <v>623</v>
      </c>
      <c r="AJ383" s="1" t="s">
        <v>624</v>
      </c>
      <c r="AK383" s="1" t="s">
        <v>625</v>
      </c>
      <c r="AL383" s="1">
        <v>28865995</v>
      </c>
      <c r="AM383" s="1" t="s">
        <v>78</v>
      </c>
      <c r="AN383" s="1" t="s">
        <v>4378</v>
      </c>
      <c r="AO383" s="1" t="s">
        <v>4334</v>
      </c>
      <c r="AP383" s="1">
        <v>1756284</v>
      </c>
      <c r="AQ383" s="1">
        <v>1452703</v>
      </c>
      <c r="AR383" s="1" t="s">
        <v>626</v>
      </c>
      <c r="AS383" s="1">
        <v>1</v>
      </c>
      <c r="AU383" s="1">
        <v>1</v>
      </c>
      <c r="AV383" s="1">
        <v>1</v>
      </c>
      <c r="AY383" s="1">
        <v>1</v>
      </c>
      <c r="AZ383" s="1">
        <v>1</v>
      </c>
    </row>
    <row r="384" spans="1:52" x14ac:dyDescent="0.5">
      <c r="A384" s="1">
        <v>276</v>
      </c>
      <c r="B384" s="1" t="s">
        <v>614</v>
      </c>
      <c r="C384" s="2">
        <v>43579</v>
      </c>
      <c r="D384" s="1" t="s">
        <v>615</v>
      </c>
      <c r="E384" s="1" t="s">
        <v>616</v>
      </c>
      <c r="F384" s="1" t="s">
        <v>88</v>
      </c>
      <c r="G384" s="1">
        <v>25</v>
      </c>
      <c r="H384" s="1">
        <v>4</v>
      </c>
      <c r="I384" s="1" t="s">
        <v>139</v>
      </c>
      <c r="J384" s="1">
        <v>35</v>
      </c>
      <c r="K384" s="1">
        <v>9.1449999999999996</v>
      </c>
      <c r="L384" s="1">
        <v>40.489674000000001</v>
      </c>
      <c r="M384" s="1" t="s">
        <v>69</v>
      </c>
      <c r="N384" s="1">
        <v>0</v>
      </c>
      <c r="O384" s="1">
        <v>2.6272389999999999</v>
      </c>
      <c r="P384" s="1">
        <v>23.381664000000001</v>
      </c>
      <c r="Q384" s="1">
        <v>2525774.56</v>
      </c>
      <c r="R384" s="1" t="s">
        <v>617</v>
      </c>
      <c r="S384" s="1" t="s">
        <v>71</v>
      </c>
      <c r="T384" s="1" t="s">
        <v>618</v>
      </c>
      <c r="U384" s="1" t="s">
        <v>182</v>
      </c>
      <c r="W384" s="1" t="s">
        <v>210</v>
      </c>
      <c r="X384" s="1" t="s">
        <v>619</v>
      </c>
      <c r="Y384" s="1" t="s">
        <v>620</v>
      </c>
      <c r="Z384" s="1" t="s">
        <v>139</v>
      </c>
      <c r="AA384" s="1" t="s">
        <v>621</v>
      </c>
      <c r="AE384" s="1" t="s">
        <v>622</v>
      </c>
      <c r="AI384" s="1" t="s">
        <v>623</v>
      </c>
      <c r="AJ384" s="1" t="s">
        <v>624</v>
      </c>
      <c r="AK384" s="1" t="s">
        <v>625</v>
      </c>
      <c r="AL384" s="1">
        <v>28865995</v>
      </c>
      <c r="AM384" s="1" t="s">
        <v>78</v>
      </c>
      <c r="AN384" s="1" t="s">
        <v>4378</v>
      </c>
      <c r="AO384" s="1" t="s">
        <v>4334</v>
      </c>
      <c r="AP384" s="1">
        <v>1756284</v>
      </c>
      <c r="AQ384" s="1">
        <v>1452703</v>
      </c>
      <c r="AR384" s="1" t="s">
        <v>626</v>
      </c>
      <c r="AS384" s="1">
        <v>1</v>
      </c>
      <c r="AU384" s="1">
        <v>1</v>
      </c>
      <c r="AV384" s="1">
        <v>1</v>
      </c>
      <c r="AY384" s="1">
        <v>1</v>
      </c>
      <c r="AZ384" s="1">
        <v>1</v>
      </c>
    </row>
    <row r="385" spans="1:41" x14ac:dyDescent="0.5">
      <c r="A385" s="1">
        <v>68</v>
      </c>
      <c r="B385" s="1" t="s">
        <v>627</v>
      </c>
      <c r="C385" s="2">
        <v>43371</v>
      </c>
      <c r="D385" s="1" t="s">
        <v>628</v>
      </c>
      <c r="E385" s="1" t="s">
        <v>629</v>
      </c>
      <c r="F385" s="1" t="s">
        <v>98</v>
      </c>
      <c r="G385" s="1">
        <v>70</v>
      </c>
      <c r="H385" s="1">
        <v>0</v>
      </c>
      <c r="M385" s="1" t="s">
        <v>195</v>
      </c>
      <c r="N385" s="1">
        <v>26.3</v>
      </c>
      <c r="O385" s="1">
        <v>25.14509</v>
      </c>
      <c r="P385" s="1">
        <v>-80.396960000000007</v>
      </c>
      <c r="Q385" s="1">
        <v>3682000</v>
      </c>
      <c r="R385" s="1" t="s">
        <v>630</v>
      </c>
      <c r="S385" s="1" t="s">
        <v>91</v>
      </c>
      <c r="T385" s="1" t="s">
        <v>72</v>
      </c>
      <c r="U385" s="1" t="s">
        <v>73</v>
      </c>
      <c r="X385" s="1" t="s">
        <v>631</v>
      </c>
      <c r="Z385" s="1" t="s">
        <v>195</v>
      </c>
      <c r="AA385" s="1" t="s">
        <v>107</v>
      </c>
      <c r="AJ385" s="1" t="s">
        <v>76</v>
      </c>
      <c r="AK385" s="1" t="s">
        <v>632</v>
      </c>
      <c r="AL385" s="1">
        <v>20000000</v>
      </c>
      <c r="AM385" s="1" t="s">
        <v>78</v>
      </c>
      <c r="AN385" s="1" t="s">
        <v>4379</v>
      </c>
      <c r="AO385" s="1" t="s">
        <v>4342</v>
      </c>
    </row>
    <row r="386" spans="1:41" x14ac:dyDescent="0.5">
      <c r="A386" s="1">
        <v>68</v>
      </c>
      <c r="B386" s="1" t="s">
        <v>627</v>
      </c>
      <c r="C386" s="2">
        <v>43371</v>
      </c>
      <c r="D386" s="1" t="s">
        <v>628</v>
      </c>
      <c r="E386" s="1" t="s">
        <v>629</v>
      </c>
      <c r="F386" s="1" t="s">
        <v>80</v>
      </c>
      <c r="G386" s="1">
        <v>15</v>
      </c>
      <c r="H386" s="1">
        <v>0</v>
      </c>
      <c r="M386" s="1" t="s">
        <v>195</v>
      </c>
      <c r="N386" s="1">
        <v>26.3</v>
      </c>
      <c r="O386" s="1">
        <v>25.14509</v>
      </c>
      <c r="P386" s="1">
        <v>-80.396960000000007</v>
      </c>
      <c r="Q386" s="1">
        <v>789000</v>
      </c>
      <c r="R386" s="1" t="s">
        <v>630</v>
      </c>
      <c r="S386" s="1" t="s">
        <v>91</v>
      </c>
      <c r="T386" s="1" t="s">
        <v>72</v>
      </c>
      <c r="U386" s="1" t="s">
        <v>73</v>
      </c>
      <c r="X386" s="1" t="s">
        <v>631</v>
      </c>
      <c r="Z386" s="1" t="s">
        <v>195</v>
      </c>
      <c r="AA386" s="1" t="s">
        <v>107</v>
      </c>
      <c r="AJ386" s="1" t="s">
        <v>76</v>
      </c>
      <c r="AK386" s="1" t="s">
        <v>632</v>
      </c>
      <c r="AL386" s="1">
        <v>20000000</v>
      </c>
      <c r="AM386" s="1" t="s">
        <v>78</v>
      </c>
      <c r="AN386" s="1" t="s">
        <v>4379</v>
      </c>
      <c r="AO386" s="1" t="s">
        <v>4342</v>
      </c>
    </row>
    <row r="387" spans="1:41" x14ac:dyDescent="0.5">
      <c r="A387" s="1">
        <v>68</v>
      </c>
      <c r="B387" s="1" t="s">
        <v>627</v>
      </c>
      <c r="C387" s="2">
        <v>43371</v>
      </c>
      <c r="D387" s="1" t="s">
        <v>628</v>
      </c>
      <c r="E387" s="1" t="s">
        <v>629</v>
      </c>
      <c r="F387" s="1" t="s">
        <v>281</v>
      </c>
      <c r="G387" s="1">
        <v>5</v>
      </c>
      <c r="H387" s="1">
        <v>0</v>
      </c>
      <c r="M387" s="1" t="s">
        <v>195</v>
      </c>
      <c r="N387" s="1">
        <v>26.3</v>
      </c>
      <c r="O387" s="1">
        <v>25.14509</v>
      </c>
      <c r="P387" s="1">
        <v>-80.396960000000007</v>
      </c>
      <c r="Q387" s="1">
        <v>263000</v>
      </c>
      <c r="R387" s="1" t="s">
        <v>630</v>
      </c>
      <c r="S387" s="1" t="s">
        <v>91</v>
      </c>
      <c r="T387" s="1" t="s">
        <v>72</v>
      </c>
      <c r="U387" s="1" t="s">
        <v>73</v>
      </c>
      <c r="X387" s="1" t="s">
        <v>631</v>
      </c>
      <c r="Z387" s="1" t="s">
        <v>195</v>
      </c>
      <c r="AA387" s="1" t="s">
        <v>107</v>
      </c>
      <c r="AJ387" s="1" t="s">
        <v>76</v>
      </c>
      <c r="AK387" s="1" t="s">
        <v>632</v>
      </c>
      <c r="AL387" s="1">
        <v>20000000</v>
      </c>
      <c r="AM387" s="1" t="s">
        <v>78</v>
      </c>
      <c r="AN387" s="1" t="s">
        <v>4379</v>
      </c>
      <c r="AO387" s="1" t="s">
        <v>4342</v>
      </c>
    </row>
    <row r="388" spans="1:41" x14ac:dyDescent="0.5">
      <c r="A388" s="1">
        <v>68</v>
      </c>
      <c r="B388" s="1" t="s">
        <v>627</v>
      </c>
      <c r="C388" s="2">
        <v>43371</v>
      </c>
      <c r="D388" s="1" t="s">
        <v>628</v>
      </c>
      <c r="E388" s="1" t="s">
        <v>629</v>
      </c>
      <c r="F388" s="1" t="s">
        <v>282</v>
      </c>
      <c r="G388" s="1">
        <v>10</v>
      </c>
      <c r="H388" s="1">
        <v>0</v>
      </c>
      <c r="M388" s="1" t="s">
        <v>195</v>
      </c>
      <c r="N388" s="1">
        <v>26.3</v>
      </c>
      <c r="O388" s="1">
        <v>25.14509</v>
      </c>
      <c r="P388" s="1">
        <v>-80.396960000000007</v>
      </c>
      <c r="Q388" s="1">
        <v>526000</v>
      </c>
      <c r="R388" s="1" t="s">
        <v>630</v>
      </c>
      <c r="S388" s="1" t="s">
        <v>91</v>
      </c>
      <c r="T388" s="1" t="s">
        <v>72</v>
      </c>
      <c r="U388" s="1" t="s">
        <v>73</v>
      </c>
      <c r="X388" s="1" t="s">
        <v>631</v>
      </c>
      <c r="Z388" s="1" t="s">
        <v>195</v>
      </c>
      <c r="AA388" s="1" t="s">
        <v>107</v>
      </c>
      <c r="AJ388" s="1" t="s">
        <v>76</v>
      </c>
      <c r="AK388" s="1" t="s">
        <v>632</v>
      </c>
      <c r="AL388" s="1">
        <v>20000000</v>
      </c>
      <c r="AM388" s="1" t="s">
        <v>78</v>
      </c>
      <c r="AN388" s="1" t="s">
        <v>4379</v>
      </c>
      <c r="AO388" s="1" t="s">
        <v>4342</v>
      </c>
    </row>
    <row r="389" spans="1:41" x14ac:dyDescent="0.5">
      <c r="A389" s="1">
        <v>68</v>
      </c>
      <c r="B389" s="1" t="s">
        <v>627</v>
      </c>
      <c r="C389" s="2">
        <v>43371</v>
      </c>
      <c r="D389" s="1" t="s">
        <v>628</v>
      </c>
      <c r="E389" s="1" t="s">
        <v>629</v>
      </c>
      <c r="F389" s="1" t="s">
        <v>98</v>
      </c>
      <c r="G389" s="1">
        <v>70</v>
      </c>
      <c r="H389" s="1">
        <v>0</v>
      </c>
      <c r="M389" s="1" t="s">
        <v>308</v>
      </c>
      <c r="N389" s="1">
        <v>31.6</v>
      </c>
      <c r="O389" s="1">
        <v>13.923406</v>
      </c>
      <c r="P389" s="1">
        <v>-86.952798999999999</v>
      </c>
      <c r="Q389" s="1">
        <v>4424000</v>
      </c>
      <c r="R389" s="1" t="s">
        <v>630</v>
      </c>
      <c r="S389" s="1" t="s">
        <v>91</v>
      </c>
      <c r="T389" s="1" t="s">
        <v>72</v>
      </c>
      <c r="U389" s="1" t="s">
        <v>73</v>
      </c>
      <c r="X389" s="1" t="s">
        <v>631</v>
      </c>
      <c r="Z389" s="1" t="s">
        <v>308</v>
      </c>
      <c r="AA389" s="1" t="s">
        <v>107</v>
      </c>
      <c r="AJ389" s="1" t="s">
        <v>76</v>
      </c>
      <c r="AK389" s="1" t="s">
        <v>632</v>
      </c>
      <c r="AL389" s="1">
        <v>20000000</v>
      </c>
      <c r="AM389" s="1" t="s">
        <v>78</v>
      </c>
      <c r="AN389" s="1" t="s">
        <v>4379</v>
      </c>
      <c r="AO389" s="1" t="s">
        <v>4342</v>
      </c>
    </row>
    <row r="390" spans="1:41" x14ac:dyDescent="0.5">
      <c r="A390" s="1">
        <v>68</v>
      </c>
      <c r="B390" s="1" t="s">
        <v>627</v>
      </c>
      <c r="C390" s="2">
        <v>43371</v>
      </c>
      <c r="D390" s="1" t="s">
        <v>628</v>
      </c>
      <c r="E390" s="1" t="s">
        <v>629</v>
      </c>
      <c r="F390" s="1" t="s">
        <v>80</v>
      </c>
      <c r="G390" s="1">
        <v>15</v>
      </c>
      <c r="H390" s="1">
        <v>0</v>
      </c>
      <c r="M390" s="1" t="s">
        <v>308</v>
      </c>
      <c r="N390" s="1">
        <v>31.6</v>
      </c>
      <c r="O390" s="1">
        <v>13.923406</v>
      </c>
      <c r="P390" s="1">
        <v>-86.952798999999999</v>
      </c>
      <c r="Q390" s="1">
        <v>948000</v>
      </c>
      <c r="R390" s="1" t="s">
        <v>630</v>
      </c>
      <c r="S390" s="1" t="s">
        <v>91</v>
      </c>
      <c r="T390" s="1" t="s">
        <v>72</v>
      </c>
      <c r="U390" s="1" t="s">
        <v>73</v>
      </c>
      <c r="X390" s="1" t="s">
        <v>631</v>
      </c>
      <c r="Z390" s="1" t="s">
        <v>308</v>
      </c>
      <c r="AA390" s="1" t="s">
        <v>107</v>
      </c>
      <c r="AJ390" s="1" t="s">
        <v>76</v>
      </c>
      <c r="AK390" s="1" t="s">
        <v>632</v>
      </c>
      <c r="AL390" s="1">
        <v>20000000</v>
      </c>
      <c r="AM390" s="1" t="s">
        <v>78</v>
      </c>
      <c r="AN390" s="1" t="s">
        <v>4379</v>
      </c>
      <c r="AO390" s="1" t="s">
        <v>4342</v>
      </c>
    </row>
    <row r="391" spans="1:41" x14ac:dyDescent="0.5">
      <c r="A391" s="1">
        <v>68</v>
      </c>
      <c r="B391" s="1" t="s">
        <v>627</v>
      </c>
      <c r="C391" s="2">
        <v>43371</v>
      </c>
      <c r="D391" s="1" t="s">
        <v>628</v>
      </c>
      <c r="E391" s="1" t="s">
        <v>629</v>
      </c>
      <c r="F391" s="1" t="s">
        <v>281</v>
      </c>
      <c r="G391" s="1">
        <v>5</v>
      </c>
      <c r="H391" s="1">
        <v>0</v>
      </c>
      <c r="M391" s="1" t="s">
        <v>308</v>
      </c>
      <c r="N391" s="1">
        <v>31.6</v>
      </c>
      <c r="O391" s="1">
        <v>13.923406</v>
      </c>
      <c r="P391" s="1">
        <v>-86.952798999999999</v>
      </c>
      <c r="Q391" s="1">
        <v>316000</v>
      </c>
      <c r="R391" s="1" t="s">
        <v>630</v>
      </c>
      <c r="S391" s="1" t="s">
        <v>91</v>
      </c>
      <c r="T391" s="1" t="s">
        <v>72</v>
      </c>
      <c r="U391" s="1" t="s">
        <v>73</v>
      </c>
      <c r="X391" s="1" t="s">
        <v>631</v>
      </c>
      <c r="Z391" s="1" t="s">
        <v>308</v>
      </c>
      <c r="AA391" s="1" t="s">
        <v>107</v>
      </c>
      <c r="AJ391" s="1" t="s">
        <v>76</v>
      </c>
      <c r="AK391" s="1" t="s">
        <v>632</v>
      </c>
      <c r="AL391" s="1">
        <v>20000000</v>
      </c>
      <c r="AM391" s="1" t="s">
        <v>78</v>
      </c>
      <c r="AN391" s="1" t="s">
        <v>4379</v>
      </c>
      <c r="AO391" s="1" t="s">
        <v>4342</v>
      </c>
    </row>
    <row r="392" spans="1:41" x14ac:dyDescent="0.5">
      <c r="A392" s="1">
        <v>68</v>
      </c>
      <c r="B392" s="1" t="s">
        <v>627</v>
      </c>
      <c r="C392" s="2">
        <v>43371</v>
      </c>
      <c r="D392" s="1" t="s">
        <v>628</v>
      </c>
      <c r="E392" s="1" t="s">
        <v>629</v>
      </c>
      <c r="F392" s="1" t="s">
        <v>282</v>
      </c>
      <c r="G392" s="1">
        <v>10</v>
      </c>
      <c r="H392" s="1">
        <v>0</v>
      </c>
      <c r="M392" s="1" t="s">
        <v>308</v>
      </c>
      <c r="N392" s="1">
        <v>31.6</v>
      </c>
      <c r="O392" s="1">
        <v>13.923406</v>
      </c>
      <c r="P392" s="1">
        <v>-86.952798999999999</v>
      </c>
      <c r="Q392" s="1">
        <v>632000</v>
      </c>
      <c r="R392" s="1" t="s">
        <v>630</v>
      </c>
      <c r="S392" s="1" t="s">
        <v>91</v>
      </c>
      <c r="T392" s="1" t="s">
        <v>72</v>
      </c>
      <c r="U392" s="1" t="s">
        <v>73</v>
      </c>
      <c r="X392" s="1" t="s">
        <v>631</v>
      </c>
      <c r="Z392" s="1" t="s">
        <v>308</v>
      </c>
      <c r="AA392" s="1" t="s">
        <v>107</v>
      </c>
      <c r="AJ392" s="1" t="s">
        <v>76</v>
      </c>
      <c r="AK392" s="1" t="s">
        <v>632</v>
      </c>
      <c r="AL392" s="1">
        <v>20000000</v>
      </c>
      <c r="AM392" s="1" t="s">
        <v>78</v>
      </c>
      <c r="AN392" s="1" t="s">
        <v>4379</v>
      </c>
      <c r="AO392" s="1" t="s">
        <v>4342</v>
      </c>
    </row>
    <row r="393" spans="1:41" x14ac:dyDescent="0.5">
      <c r="A393" s="1">
        <v>68</v>
      </c>
      <c r="B393" s="1" t="s">
        <v>627</v>
      </c>
      <c r="C393" s="2">
        <v>43371</v>
      </c>
      <c r="D393" s="1" t="s">
        <v>628</v>
      </c>
      <c r="E393" s="1" t="s">
        <v>629</v>
      </c>
      <c r="F393" s="1" t="s">
        <v>98</v>
      </c>
      <c r="G393" s="1">
        <v>70</v>
      </c>
      <c r="H393" s="1">
        <v>0</v>
      </c>
      <c r="M393" s="1" t="s">
        <v>84</v>
      </c>
      <c r="N393" s="1">
        <v>42.1</v>
      </c>
      <c r="O393" s="1">
        <v>-15.623037</v>
      </c>
      <c r="P393" s="1">
        <v>-59.0625</v>
      </c>
      <c r="Q393" s="1">
        <v>5894000</v>
      </c>
      <c r="R393" s="1" t="s">
        <v>630</v>
      </c>
      <c r="S393" s="1" t="s">
        <v>91</v>
      </c>
      <c r="T393" s="1" t="s">
        <v>72</v>
      </c>
      <c r="U393" s="1" t="s">
        <v>73</v>
      </c>
      <c r="X393" s="1" t="s">
        <v>631</v>
      </c>
      <c r="Z393" s="1" t="s">
        <v>84</v>
      </c>
      <c r="AA393" s="1" t="s">
        <v>107</v>
      </c>
      <c r="AJ393" s="1" t="s">
        <v>76</v>
      </c>
      <c r="AK393" s="1" t="s">
        <v>632</v>
      </c>
      <c r="AL393" s="1">
        <v>20000000</v>
      </c>
      <c r="AM393" s="1" t="s">
        <v>78</v>
      </c>
      <c r="AN393" s="1" t="s">
        <v>4379</v>
      </c>
      <c r="AO393" s="1" t="s">
        <v>4342</v>
      </c>
    </row>
    <row r="394" spans="1:41" x14ac:dyDescent="0.5">
      <c r="A394" s="1">
        <v>68</v>
      </c>
      <c r="B394" s="1" t="s">
        <v>627</v>
      </c>
      <c r="C394" s="2">
        <v>43371</v>
      </c>
      <c r="D394" s="1" t="s">
        <v>628</v>
      </c>
      <c r="E394" s="1" t="s">
        <v>629</v>
      </c>
      <c r="F394" s="1" t="s">
        <v>80</v>
      </c>
      <c r="G394" s="1">
        <v>15</v>
      </c>
      <c r="H394" s="1">
        <v>0</v>
      </c>
      <c r="M394" s="1" t="s">
        <v>84</v>
      </c>
      <c r="N394" s="1">
        <v>42.1</v>
      </c>
      <c r="O394" s="1">
        <v>-15.623037</v>
      </c>
      <c r="P394" s="1">
        <v>-59.0625</v>
      </c>
      <c r="Q394" s="1">
        <v>1263000</v>
      </c>
      <c r="R394" s="1" t="s">
        <v>630</v>
      </c>
      <c r="S394" s="1" t="s">
        <v>91</v>
      </c>
      <c r="T394" s="1" t="s">
        <v>72</v>
      </c>
      <c r="U394" s="1" t="s">
        <v>73</v>
      </c>
      <c r="X394" s="1" t="s">
        <v>631</v>
      </c>
      <c r="Z394" s="1" t="s">
        <v>84</v>
      </c>
      <c r="AA394" s="1" t="s">
        <v>107</v>
      </c>
      <c r="AJ394" s="1" t="s">
        <v>76</v>
      </c>
      <c r="AK394" s="1" t="s">
        <v>632</v>
      </c>
      <c r="AL394" s="1">
        <v>20000000</v>
      </c>
      <c r="AM394" s="1" t="s">
        <v>78</v>
      </c>
      <c r="AN394" s="1" t="s">
        <v>4379</v>
      </c>
      <c r="AO394" s="1" t="s">
        <v>4342</v>
      </c>
    </row>
    <row r="395" spans="1:41" x14ac:dyDescent="0.5">
      <c r="A395" s="1">
        <v>68</v>
      </c>
      <c r="B395" s="1" t="s">
        <v>627</v>
      </c>
      <c r="C395" s="2">
        <v>43371</v>
      </c>
      <c r="D395" s="1" t="s">
        <v>628</v>
      </c>
      <c r="E395" s="1" t="s">
        <v>629</v>
      </c>
      <c r="F395" s="1" t="s">
        <v>281</v>
      </c>
      <c r="G395" s="1">
        <v>5</v>
      </c>
      <c r="H395" s="1">
        <v>0</v>
      </c>
      <c r="M395" s="1" t="s">
        <v>84</v>
      </c>
      <c r="N395" s="1">
        <v>42.1</v>
      </c>
      <c r="O395" s="1">
        <v>-15.623037</v>
      </c>
      <c r="P395" s="1">
        <v>-59.0625</v>
      </c>
      <c r="Q395" s="1">
        <v>421000</v>
      </c>
      <c r="R395" s="1" t="s">
        <v>630</v>
      </c>
      <c r="S395" s="1" t="s">
        <v>91</v>
      </c>
      <c r="T395" s="1" t="s">
        <v>72</v>
      </c>
      <c r="U395" s="1" t="s">
        <v>73</v>
      </c>
      <c r="X395" s="1" t="s">
        <v>631</v>
      </c>
      <c r="Z395" s="1" t="s">
        <v>84</v>
      </c>
      <c r="AA395" s="1" t="s">
        <v>107</v>
      </c>
      <c r="AJ395" s="1" t="s">
        <v>76</v>
      </c>
      <c r="AK395" s="1" t="s">
        <v>632</v>
      </c>
      <c r="AL395" s="1">
        <v>20000000</v>
      </c>
      <c r="AM395" s="1" t="s">
        <v>78</v>
      </c>
      <c r="AN395" s="1" t="s">
        <v>4379</v>
      </c>
      <c r="AO395" s="1" t="s">
        <v>4342</v>
      </c>
    </row>
    <row r="396" spans="1:41" x14ac:dyDescent="0.5">
      <c r="A396" s="1">
        <v>68</v>
      </c>
      <c r="B396" s="1" t="s">
        <v>627</v>
      </c>
      <c r="C396" s="2">
        <v>43371</v>
      </c>
      <c r="D396" s="1" t="s">
        <v>628</v>
      </c>
      <c r="E396" s="1" t="s">
        <v>629</v>
      </c>
      <c r="F396" s="1" t="s">
        <v>282</v>
      </c>
      <c r="G396" s="1">
        <v>10</v>
      </c>
      <c r="H396" s="1">
        <v>0</v>
      </c>
      <c r="M396" s="1" t="s">
        <v>84</v>
      </c>
      <c r="N396" s="1">
        <v>42.1</v>
      </c>
      <c r="O396" s="1">
        <v>-15.623037</v>
      </c>
      <c r="P396" s="1">
        <v>-59.0625</v>
      </c>
      <c r="Q396" s="1">
        <v>842000</v>
      </c>
      <c r="R396" s="1" t="s">
        <v>630</v>
      </c>
      <c r="S396" s="1" t="s">
        <v>91</v>
      </c>
      <c r="T396" s="1" t="s">
        <v>72</v>
      </c>
      <c r="U396" s="1" t="s">
        <v>73</v>
      </c>
      <c r="X396" s="1" t="s">
        <v>631</v>
      </c>
      <c r="Z396" s="1" t="s">
        <v>84</v>
      </c>
      <c r="AA396" s="1" t="s">
        <v>107</v>
      </c>
      <c r="AJ396" s="1" t="s">
        <v>76</v>
      </c>
      <c r="AK396" s="1" t="s">
        <v>632</v>
      </c>
      <c r="AL396" s="1">
        <v>20000000</v>
      </c>
      <c r="AM396" s="1" t="s">
        <v>78</v>
      </c>
      <c r="AN396" s="1" t="s">
        <v>4379</v>
      </c>
      <c r="AO396" s="1" t="s">
        <v>4342</v>
      </c>
    </row>
    <row r="397" spans="1:41" x14ac:dyDescent="0.5">
      <c r="A397" s="1">
        <v>180</v>
      </c>
      <c r="B397" s="1" t="s">
        <v>633</v>
      </c>
      <c r="C397" s="2">
        <v>43371</v>
      </c>
      <c r="D397" s="1" t="s">
        <v>634</v>
      </c>
      <c r="E397" s="1" t="s">
        <v>635</v>
      </c>
      <c r="F397" s="1" t="s">
        <v>67</v>
      </c>
      <c r="G397" s="1">
        <v>100</v>
      </c>
      <c r="H397" s="1">
        <v>15</v>
      </c>
      <c r="I397" s="1" t="s">
        <v>636</v>
      </c>
      <c r="J397" s="1">
        <v>1.8</v>
      </c>
      <c r="K397" s="1">
        <v>10.485968</v>
      </c>
      <c r="L397" s="1">
        <v>-61.255907999999998</v>
      </c>
      <c r="M397" s="1" t="s">
        <v>195</v>
      </c>
      <c r="N397" s="1">
        <v>0</v>
      </c>
      <c r="O397" s="1">
        <v>25.14509</v>
      </c>
      <c r="P397" s="1">
        <v>-80.396960000000007</v>
      </c>
      <c r="Q397" s="1">
        <v>900000</v>
      </c>
      <c r="R397" s="1" t="s">
        <v>637</v>
      </c>
      <c r="S397" s="1" t="s">
        <v>71</v>
      </c>
      <c r="T397" s="1" t="s">
        <v>104</v>
      </c>
      <c r="U397" s="1" t="s">
        <v>105</v>
      </c>
      <c r="X397" s="1" t="s">
        <v>638</v>
      </c>
      <c r="Z397" s="1" t="s">
        <v>636</v>
      </c>
      <c r="AA397" s="1" t="s">
        <v>639</v>
      </c>
      <c r="AJ397" s="1" t="s">
        <v>76</v>
      </c>
      <c r="AK397" s="1" t="s">
        <v>640</v>
      </c>
      <c r="AL397" s="1">
        <v>50000000</v>
      </c>
      <c r="AM397" s="1" t="s">
        <v>78</v>
      </c>
      <c r="AN397" s="1" t="s">
        <v>4380</v>
      </c>
      <c r="AO397" s="1" t="s">
        <v>4342</v>
      </c>
    </row>
    <row r="398" spans="1:41" x14ac:dyDescent="0.5">
      <c r="A398" s="1">
        <v>180</v>
      </c>
      <c r="B398" s="1" t="s">
        <v>633</v>
      </c>
      <c r="C398" s="2">
        <v>43371</v>
      </c>
      <c r="D398" s="1" t="s">
        <v>634</v>
      </c>
      <c r="E398" s="1" t="s">
        <v>635</v>
      </c>
      <c r="F398" s="1" t="s">
        <v>67</v>
      </c>
      <c r="G398" s="1">
        <v>100</v>
      </c>
      <c r="H398" s="1">
        <v>15</v>
      </c>
      <c r="I398" s="1" t="s">
        <v>312</v>
      </c>
      <c r="J398" s="1">
        <v>5.36</v>
      </c>
      <c r="K398" s="1">
        <v>-29.140993000000002</v>
      </c>
      <c r="L398" s="1">
        <v>24.367459</v>
      </c>
      <c r="M398" s="1" t="s">
        <v>69</v>
      </c>
      <c r="N398" s="1">
        <v>0</v>
      </c>
      <c r="O398" s="1">
        <v>2.6272389999999999</v>
      </c>
      <c r="P398" s="1">
        <v>23.381664000000001</v>
      </c>
      <c r="Q398" s="1">
        <v>2680000</v>
      </c>
      <c r="R398" s="1" t="s">
        <v>637</v>
      </c>
      <c r="S398" s="1" t="s">
        <v>71</v>
      </c>
      <c r="T398" s="1" t="s">
        <v>104</v>
      </c>
      <c r="U398" s="1" t="s">
        <v>105</v>
      </c>
      <c r="X398" s="1" t="s">
        <v>638</v>
      </c>
      <c r="Z398" s="1" t="s">
        <v>312</v>
      </c>
      <c r="AA398" s="1" t="s">
        <v>639</v>
      </c>
      <c r="AJ398" s="1" t="s">
        <v>76</v>
      </c>
      <c r="AK398" s="1" t="s">
        <v>640</v>
      </c>
      <c r="AL398" s="1">
        <v>50000000</v>
      </c>
      <c r="AM398" s="1" t="s">
        <v>78</v>
      </c>
      <c r="AN398" s="1" t="s">
        <v>4380</v>
      </c>
      <c r="AO398" s="1" t="s">
        <v>4342</v>
      </c>
    </row>
    <row r="399" spans="1:41" x14ac:dyDescent="0.5">
      <c r="A399" s="1">
        <v>180</v>
      </c>
      <c r="B399" s="1" t="s">
        <v>633</v>
      </c>
      <c r="C399" s="2">
        <v>43371</v>
      </c>
      <c r="D399" s="1" t="s">
        <v>634</v>
      </c>
      <c r="E399" s="1" t="s">
        <v>635</v>
      </c>
      <c r="F399" s="1" t="s">
        <v>67</v>
      </c>
      <c r="G399" s="1">
        <v>100</v>
      </c>
      <c r="H399" s="1">
        <v>15</v>
      </c>
      <c r="I399" s="1" t="s">
        <v>89</v>
      </c>
      <c r="J399" s="1">
        <v>2.75</v>
      </c>
      <c r="K399" s="1">
        <v>6.8808540000000002</v>
      </c>
      <c r="L399" s="1">
        <v>-1.167594</v>
      </c>
      <c r="M399" s="1" t="s">
        <v>69</v>
      </c>
      <c r="N399" s="1">
        <v>0</v>
      </c>
      <c r="O399" s="1">
        <v>2.6272389999999999</v>
      </c>
      <c r="P399" s="1">
        <v>23.381664000000001</v>
      </c>
      <c r="Q399" s="1">
        <v>1375000</v>
      </c>
      <c r="R399" s="1" t="s">
        <v>637</v>
      </c>
      <c r="S399" s="1" t="s">
        <v>71</v>
      </c>
      <c r="T399" s="1" t="s">
        <v>104</v>
      </c>
      <c r="U399" s="1" t="s">
        <v>105</v>
      </c>
      <c r="X399" s="1" t="s">
        <v>638</v>
      </c>
      <c r="Z399" s="1" t="s">
        <v>89</v>
      </c>
      <c r="AA399" s="1" t="s">
        <v>639</v>
      </c>
      <c r="AJ399" s="1" t="s">
        <v>76</v>
      </c>
      <c r="AK399" s="1" t="s">
        <v>640</v>
      </c>
      <c r="AL399" s="1">
        <v>50000000</v>
      </c>
      <c r="AM399" s="1" t="s">
        <v>78</v>
      </c>
      <c r="AN399" s="1" t="s">
        <v>4380</v>
      </c>
      <c r="AO399" s="1" t="s">
        <v>4342</v>
      </c>
    </row>
    <row r="400" spans="1:41" x14ac:dyDescent="0.5">
      <c r="A400" s="1">
        <v>180</v>
      </c>
      <c r="B400" s="1" t="s">
        <v>633</v>
      </c>
      <c r="C400" s="2">
        <v>43371</v>
      </c>
      <c r="D400" s="1" t="s">
        <v>634</v>
      </c>
      <c r="E400" s="1" t="s">
        <v>635</v>
      </c>
      <c r="F400" s="1" t="s">
        <v>67</v>
      </c>
      <c r="G400" s="1">
        <v>100</v>
      </c>
      <c r="H400" s="1">
        <v>15</v>
      </c>
      <c r="I400" s="1" t="s">
        <v>295</v>
      </c>
      <c r="J400" s="1">
        <v>1.8</v>
      </c>
      <c r="K400" s="1">
        <v>7.5172420000000004</v>
      </c>
      <c r="L400" s="1">
        <v>80.779494</v>
      </c>
      <c r="M400" s="1" t="s">
        <v>114</v>
      </c>
      <c r="N400" s="1">
        <v>0</v>
      </c>
      <c r="O400" s="1">
        <v>25.384855999999999</v>
      </c>
      <c r="P400" s="1">
        <v>68.458809000000002</v>
      </c>
      <c r="Q400" s="1">
        <v>900000</v>
      </c>
      <c r="R400" s="1" t="s">
        <v>637</v>
      </c>
      <c r="S400" s="1" t="s">
        <v>71</v>
      </c>
      <c r="T400" s="1" t="s">
        <v>104</v>
      </c>
      <c r="U400" s="1" t="s">
        <v>105</v>
      </c>
      <c r="X400" s="1" t="s">
        <v>638</v>
      </c>
      <c r="Z400" s="1" t="s">
        <v>295</v>
      </c>
      <c r="AA400" s="1" t="s">
        <v>639</v>
      </c>
      <c r="AJ400" s="1" t="s">
        <v>76</v>
      </c>
      <c r="AK400" s="1" t="s">
        <v>640</v>
      </c>
      <c r="AL400" s="1">
        <v>50000000</v>
      </c>
      <c r="AM400" s="1" t="s">
        <v>78</v>
      </c>
      <c r="AN400" s="1" t="s">
        <v>4380</v>
      </c>
      <c r="AO400" s="1" t="s">
        <v>4342</v>
      </c>
    </row>
    <row r="401" spans="1:64" x14ac:dyDescent="0.5">
      <c r="A401" s="1">
        <v>180</v>
      </c>
      <c r="B401" s="1" t="s">
        <v>633</v>
      </c>
      <c r="C401" s="2">
        <v>43371</v>
      </c>
      <c r="D401" s="1" t="s">
        <v>634</v>
      </c>
      <c r="E401" s="1" t="s">
        <v>635</v>
      </c>
      <c r="F401" s="1" t="s">
        <v>67</v>
      </c>
      <c r="G401" s="1">
        <v>100</v>
      </c>
      <c r="H401" s="1">
        <v>15</v>
      </c>
      <c r="I401" s="1" t="s">
        <v>144</v>
      </c>
      <c r="J401" s="1">
        <v>1.06</v>
      </c>
      <c r="K401" s="1">
        <v>1.105402</v>
      </c>
      <c r="L401" s="1">
        <v>32.520620000000001</v>
      </c>
      <c r="M401" s="1" t="s">
        <v>69</v>
      </c>
      <c r="N401" s="1">
        <v>0</v>
      </c>
      <c r="O401" s="1">
        <v>2.6272389999999999</v>
      </c>
      <c r="P401" s="1">
        <v>23.381664000000001</v>
      </c>
      <c r="Q401" s="1">
        <v>530000</v>
      </c>
      <c r="R401" s="1" t="s">
        <v>637</v>
      </c>
      <c r="S401" s="1" t="s">
        <v>71</v>
      </c>
      <c r="T401" s="1" t="s">
        <v>104</v>
      </c>
      <c r="U401" s="1" t="s">
        <v>105</v>
      </c>
      <c r="X401" s="1" t="s">
        <v>638</v>
      </c>
      <c r="Z401" s="1" t="s">
        <v>144</v>
      </c>
      <c r="AA401" s="1" t="s">
        <v>639</v>
      </c>
      <c r="AJ401" s="1" t="s">
        <v>76</v>
      </c>
      <c r="AK401" s="1" t="s">
        <v>640</v>
      </c>
      <c r="AL401" s="1">
        <v>50000000</v>
      </c>
      <c r="AM401" s="1" t="s">
        <v>78</v>
      </c>
      <c r="AN401" s="1" t="s">
        <v>4380</v>
      </c>
      <c r="AO401" s="1" t="s">
        <v>4342</v>
      </c>
    </row>
    <row r="402" spans="1:64" x14ac:dyDescent="0.5">
      <c r="A402" s="1">
        <v>180</v>
      </c>
      <c r="B402" s="1" t="s">
        <v>633</v>
      </c>
      <c r="C402" s="2">
        <v>43371</v>
      </c>
      <c r="D402" s="1" t="s">
        <v>634</v>
      </c>
      <c r="E402" s="1" t="s">
        <v>635</v>
      </c>
      <c r="F402" s="1" t="s">
        <v>67</v>
      </c>
      <c r="G402" s="1">
        <v>100</v>
      </c>
      <c r="H402" s="1">
        <v>15</v>
      </c>
      <c r="I402" s="1" t="s">
        <v>225</v>
      </c>
      <c r="J402" s="1">
        <v>10.72</v>
      </c>
      <c r="K402" s="1">
        <v>-16.290154000000001</v>
      </c>
      <c r="L402" s="1">
        <v>-63.588653999999998</v>
      </c>
      <c r="M402" s="1" t="s">
        <v>84</v>
      </c>
      <c r="N402" s="1">
        <v>0</v>
      </c>
      <c r="O402" s="1">
        <v>-15.623037</v>
      </c>
      <c r="P402" s="1">
        <v>-59.0625</v>
      </c>
      <c r="Q402" s="1">
        <v>5360000</v>
      </c>
      <c r="R402" s="1" t="s">
        <v>637</v>
      </c>
      <c r="S402" s="1" t="s">
        <v>71</v>
      </c>
      <c r="T402" s="1" t="s">
        <v>104</v>
      </c>
      <c r="U402" s="1" t="s">
        <v>105</v>
      </c>
      <c r="X402" s="1" t="s">
        <v>638</v>
      </c>
      <c r="Z402" s="1" t="s">
        <v>225</v>
      </c>
      <c r="AA402" s="1" t="s">
        <v>639</v>
      </c>
      <c r="AJ402" s="1" t="s">
        <v>76</v>
      </c>
      <c r="AK402" s="1" t="s">
        <v>640</v>
      </c>
      <c r="AL402" s="1">
        <v>50000000</v>
      </c>
      <c r="AM402" s="1" t="s">
        <v>78</v>
      </c>
      <c r="AN402" s="1" t="s">
        <v>4380</v>
      </c>
      <c r="AO402" s="1" t="s">
        <v>4342</v>
      </c>
    </row>
    <row r="403" spans="1:64" x14ac:dyDescent="0.5">
      <c r="A403" s="1">
        <v>180</v>
      </c>
      <c r="B403" s="1" t="s">
        <v>633</v>
      </c>
      <c r="C403" s="2">
        <v>43371</v>
      </c>
      <c r="D403" s="1" t="s">
        <v>634</v>
      </c>
      <c r="E403" s="1" t="s">
        <v>635</v>
      </c>
      <c r="F403" s="1" t="s">
        <v>67</v>
      </c>
      <c r="G403" s="1">
        <v>100</v>
      </c>
      <c r="H403" s="1">
        <v>15</v>
      </c>
      <c r="I403" s="1" t="s">
        <v>139</v>
      </c>
      <c r="J403" s="1">
        <v>8.14</v>
      </c>
      <c r="K403" s="1">
        <v>9.1449999999999996</v>
      </c>
      <c r="L403" s="1">
        <v>40.489674000000001</v>
      </c>
      <c r="M403" s="1" t="s">
        <v>69</v>
      </c>
      <c r="N403" s="1">
        <v>0</v>
      </c>
      <c r="O403" s="1">
        <v>2.6272389999999999</v>
      </c>
      <c r="P403" s="1">
        <v>23.381664000000001</v>
      </c>
      <c r="Q403" s="1">
        <v>4070000</v>
      </c>
      <c r="R403" s="1" t="s">
        <v>637</v>
      </c>
      <c r="S403" s="1" t="s">
        <v>71</v>
      </c>
      <c r="T403" s="1" t="s">
        <v>104</v>
      </c>
      <c r="U403" s="1" t="s">
        <v>105</v>
      </c>
      <c r="X403" s="1" t="s">
        <v>638</v>
      </c>
      <c r="Z403" s="1" t="s">
        <v>139</v>
      </c>
      <c r="AA403" s="1" t="s">
        <v>639</v>
      </c>
      <c r="AJ403" s="1" t="s">
        <v>76</v>
      </c>
      <c r="AK403" s="1" t="s">
        <v>640</v>
      </c>
      <c r="AL403" s="1">
        <v>50000000</v>
      </c>
      <c r="AM403" s="1" t="s">
        <v>78</v>
      </c>
      <c r="AN403" s="1" t="s">
        <v>4380</v>
      </c>
      <c r="AO403" s="1" t="s">
        <v>4342</v>
      </c>
    </row>
    <row r="404" spans="1:64" x14ac:dyDescent="0.5">
      <c r="A404" s="1">
        <v>180</v>
      </c>
      <c r="B404" s="1" t="s">
        <v>633</v>
      </c>
      <c r="C404" s="2">
        <v>43371</v>
      </c>
      <c r="D404" s="1" t="s">
        <v>634</v>
      </c>
      <c r="E404" s="1" t="s">
        <v>635</v>
      </c>
      <c r="F404" s="1" t="s">
        <v>67</v>
      </c>
      <c r="G404" s="1">
        <v>100</v>
      </c>
      <c r="H404" s="1">
        <v>15</v>
      </c>
      <c r="I404" s="1" t="s">
        <v>118</v>
      </c>
      <c r="J404" s="1">
        <v>15.06</v>
      </c>
      <c r="K404" s="1">
        <v>-6.4530960000000004</v>
      </c>
      <c r="L404" s="1">
        <v>34.894539000000002</v>
      </c>
      <c r="M404" s="1" t="s">
        <v>69</v>
      </c>
      <c r="N404" s="1">
        <v>0</v>
      </c>
      <c r="O404" s="1">
        <v>2.6272389999999999</v>
      </c>
      <c r="P404" s="1">
        <v>23.381664000000001</v>
      </c>
      <c r="Q404" s="1">
        <v>7530000</v>
      </c>
      <c r="R404" s="1" t="s">
        <v>637</v>
      </c>
      <c r="S404" s="1" t="s">
        <v>71</v>
      </c>
      <c r="T404" s="1" t="s">
        <v>104</v>
      </c>
      <c r="U404" s="1" t="s">
        <v>105</v>
      </c>
      <c r="X404" s="1" t="s">
        <v>638</v>
      </c>
      <c r="Z404" s="1" t="s">
        <v>118</v>
      </c>
      <c r="AA404" s="1" t="s">
        <v>639</v>
      </c>
      <c r="AJ404" s="1" t="s">
        <v>76</v>
      </c>
      <c r="AK404" s="1" t="s">
        <v>640</v>
      </c>
      <c r="AL404" s="1">
        <v>50000000</v>
      </c>
      <c r="AM404" s="1" t="s">
        <v>78</v>
      </c>
      <c r="AN404" s="1" t="s">
        <v>4380</v>
      </c>
      <c r="AO404" s="1" t="s">
        <v>4342</v>
      </c>
    </row>
    <row r="405" spans="1:64" x14ac:dyDescent="0.5">
      <c r="A405" s="1">
        <v>180</v>
      </c>
      <c r="B405" s="1" t="s">
        <v>633</v>
      </c>
      <c r="C405" s="2">
        <v>43371</v>
      </c>
      <c r="D405" s="1" t="s">
        <v>634</v>
      </c>
      <c r="E405" s="1" t="s">
        <v>635</v>
      </c>
      <c r="F405" s="1" t="s">
        <v>67</v>
      </c>
      <c r="G405" s="1">
        <v>100</v>
      </c>
      <c r="H405" s="1">
        <v>15</v>
      </c>
      <c r="I405" s="1" t="s">
        <v>586</v>
      </c>
      <c r="J405" s="1">
        <v>9.56</v>
      </c>
      <c r="K405" s="1">
        <v>12.565678999999999</v>
      </c>
      <c r="L405" s="1">
        <v>104.990967</v>
      </c>
      <c r="M405" s="1" t="s">
        <v>113</v>
      </c>
      <c r="N405" s="1">
        <v>0</v>
      </c>
      <c r="O405" s="1">
        <v>10.278548000000001</v>
      </c>
      <c r="P405" s="1">
        <v>102.006446</v>
      </c>
      <c r="Q405" s="1">
        <v>4780000</v>
      </c>
      <c r="R405" s="1" t="s">
        <v>637</v>
      </c>
      <c r="S405" s="1" t="s">
        <v>71</v>
      </c>
      <c r="T405" s="1" t="s">
        <v>104</v>
      </c>
      <c r="U405" s="1" t="s">
        <v>105</v>
      </c>
      <c r="X405" s="1" t="s">
        <v>638</v>
      </c>
      <c r="Z405" s="1" t="s">
        <v>586</v>
      </c>
      <c r="AA405" s="1" t="s">
        <v>639</v>
      </c>
      <c r="AJ405" s="1" t="s">
        <v>76</v>
      </c>
      <c r="AK405" s="1" t="s">
        <v>640</v>
      </c>
      <c r="AL405" s="1">
        <v>50000000</v>
      </c>
      <c r="AM405" s="1" t="s">
        <v>78</v>
      </c>
      <c r="AN405" s="1" t="s">
        <v>4380</v>
      </c>
      <c r="AO405" s="1" t="s">
        <v>4342</v>
      </c>
    </row>
    <row r="406" spans="1:64" x14ac:dyDescent="0.5">
      <c r="A406" s="1">
        <v>180</v>
      </c>
      <c r="B406" s="1" t="s">
        <v>633</v>
      </c>
      <c r="C406" s="2">
        <v>43371</v>
      </c>
      <c r="D406" s="1" t="s">
        <v>634</v>
      </c>
      <c r="E406" s="1" t="s">
        <v>635</v>
      </c>
      <c r="F406" s="1" t="s">
        <v>67</v>
      </c>
      <c r="G406" s="1">
        <v>100</v>
      </c>
      <c r="H406" s="1">
        <v>15</v>
      </c>
      <c r="I406" s="1" t="s">
        <v>220</v>
      </c>
      <c r="J406" s="1">
        <v>21.92</v>
      </c>
      <c r="K406" s="1">
        <v>-2.3559E-2</v>
      </c>
      <c r="L406" s="1">
        <v>37.906193000000002</v>
      </c>
      <c r="M406" s="1" t="s">
        <v>69</v>
      </c>
      <c r="N406" s="1">
        <v>0</v>
      </c>
      <c r="O406" s="1">
        <v>2.6272389999999999</v>
      </c>
      <c r="P406" s="1">
        <v>23.381664000000001</v>
      </c>
      <c r="Q406" s="1">
        <v>10960000</v>
      </c>
      <c r="R406" s="1" t="s">
        <v>637</v>
      </c>
      <c r="S406" s="1" t="s">
        <v>71</v>
      </c>
      <c r="T406" s="1" t="s">
        <v>104</v>
      </c>
      <c r="U406" s="1" t="s">
        <v>105</v>
      </c>
      <c r="X406" s="1" t="s">
        <v>638</v>
      </c>
      <c r="Z406" s="1" t="s">
        <v>220</v>
      </c>
      <c r="AA406" s="1" t="s">
        <v>639</v>
      </c>
      <c r="AJ406" s="1" t="s">
        <v>76</v>
      </c>
      <c r="AK406" s="1" t="s">
        <v>640</v>
      </c>
      <c r="AL406" s="1">
        <v>50000000</v>
      </c>
      <c r="AM406" s="1" t="s">
        <v>78</v>
      </c>
      <c r="AN406" s="1" t="s">
        <v>4380</v>
      </c>
      <c r="AO406" s="1" t="s">
        <v>4342</v>
      </c>
    </row>
    <row r="407" spans="1:64" x14ac:dyDescent="0.5">
      <c r="A407" s="1">
        <v>180</v>
      </c>
      <c r="B407" s="1" t="s">
        <v>633</v>
      </c>
      <c r="C407" s="2">
        <v>43371</v>
      </c>
      <c r="D407" s="1" t="s">
        <v>634</v>
      </c>
      <c r="E407" s="1" t="s">
        <v>635</v>
      </c>
      <c r="F407" s="1" t="s">
        <v>67</v>
      </c>
      <c r="G407" s="1">
        <v>100</v>
      </c>
      <c r="H407" s="1">
        <v>15</v>
      </c>
      <c r="I407" s="1" t="s">
        <v>588</v>
      </c>
      <c r="J407" s="1">
        <v>4.7</v>
      </c>
      <c r="K407" s="1">
        <v>28.394856999999998</v>
      </c>
      <c r="L407" s="1">
        <v>84.124008000000003</v>
      </c>
      <c r="M407" s="1" t="s">
        <v>114</v>
      </c>
      <c r="N407" s="1">
        <v>0</v>
      </c>
      <c r="O407" s="1">
        <v>25.384855999999999</v>
      </c>
      <c r="P407" s="1">
        <v>68.458809000000002</v>
      </c>
      <c r="Q407" s="1">
        <v>2350000</v>
      </c>
      <c r="R407" s="1" t="s">
        <v>637</v>
      </c>
      <c r="S407" s="1" t="s">
        <v>71</v>
      </c>
      <c r="T407" s="1" t="s">
        <v>104</v>
      </c>
      <c r="U407" s="1" t="s">
        <v>105</v>
      </c>
      <c r="X407" s="1" t="s">
        <v>638</v>
      </c>
      <c r="Z407" s="1" t="s">
        <v>588</v>
      </c>
      <c r="AA407" s="1" t="s">
        <v>639</v>
      </c>
      <c r="AJ407" s="1" t="s">
        <v>76</v>
      </c>
      <c r="AK407" s="1" t="s">
        <v>640</v>
      </c>
      <c r="AL407" s="1">
        <v>50000000</v>
      </c>
      <c r="AM407" s="1" t="s">
        <v>78</v>
      </c>
      <c r="AN407" s="1" t="s">
        <v>4380</v>
      </c>
      <c r="AO407" s="1" t="s">
        <v>4342</v>
      </c>
    </row>
    <row r="408" spans="1:64" x14ac:dyDescent="0.5">
      <c r="A408" s="1">
        <v>180</v>
      </c>
      <c r="B408" s="1" t="s">
        <v>633</v>
      </c>
      <c r="C408" s="2">
        <v>43371</v>
      </c>
      <c r="D408" s="1" t="s">
        <v>634</v>
      </c>
      <c r="E408" s="1" t="s">
        <v>635</v>
      </c>
      <c r="F408" s="1" t="s">
        <v>67</v>
      </c>
      <c r="G408" s="1">
        <v>100</v>
      </c>
      <c r="H408" s="1">
        <v>15</v>
      </c>
      <c r="I408" s="1" t="s">
        <v>241</v>
      </c>
      <c r="J408" s="1">
        <v>4.84</v>
      </c>
      <c r="K408" s="1">
        <v>20.593682999999999</v>
      </c>
      <c r="L408" s="1">
        <v>78.962883000000005</v>
      </c>
      <c r="M408" s="1" t="s">
        <v>114</v>
      </c>
      <c r="N408" s="1">
        <v>0</v>
      </c>
      <c r="O408" s="1">
        <v>25.384855999999999</v>
      </c>
      <c r="P408" s="1">
        <v>68.458809000000002</v>
      </c>
      <c r="Q408" s="1">
        <v>2420000</v>
      </c>
      <c r="R408" s="1" t="s">
        <v>637</v>
      </c>
      <c r="S408" s="1" t="s">
        <v>71</v>
      </c>
      <c r="T408" s="1" t="s">
        <v>104</v>
      </c>
      <c r="U408" s="1" t="s">
        <v>105</v>
      </c>
      <c r="X408" s="1" t="s">
        <v>638</v>
      </c>
      <c r="Z408" s="1" t="s">
        <v>241</v>
      </c>
      <c r="AA408" s="1" t="s">
        <v>639</v>
      </c>
      <c r="AJ408" s="1" t="s">
        <v>76</v>
      </c>
      <c r="AK408" s="1" t="s">
        <v>640</v>
      </c>
      <c r="AL408" s="1">
        <v>50000000</v>
      </c>
      <c r="AM408" s="1" t="s">
        <v>78</v>
      </c>
      <c r="AN408" s="1" t="s">
        <v>4380</v>
      </c>
      <c r="AO408" s="1" t="s">
        <v>4342</v>
      </c>
    </row>
    <row r="409" spans="1:64" x14ac:dyDescent="0.5">
      <c r="A409" s="1">
        <v>180</v>
      </c>
      <c r="B409" s="1" t="s">
        <v>633</v>
      </c>
      <c r="C409" s="2">
        <v>43371</v>
      </c>
      <c r="D409" s="1" t="s">
        <v>634</v>
      </c>
      <c r="E409" s="1" t="s">
        <v>635</v>
      </c>
      <c r="F409" s="1" t="s">
        <v>67</v>
      </c>
      <c r="G409" s="1">
        <v>100</v>
      </c>
      <c r="H409" s="1">
        <v>15</v>
      </c>
      <c r="I409" s="1" t="s">
        <v>641</v>
      </c>
      <c r="J409" s="1">
        <v>2.75</v>
      </c>
      <c r="K409" s="1">
        <v>6.8214699999999997</v>
      </c>
      <c r="L409" s="1">
        <v>-5.2798499999999997</v>
      </c>
      <c r="M409" s="1" t="s">
        <v>69</v>
      </c>
      <c r="N409" s="1">
        <v>0</v>
      </c>
      <c r="O409" s="1">
        <v>2.6272389999999999</v>
      </c>
      <c r="P409" s="1">
        <v>23.381664000000001</v>
      </c>
      <c r="Q409" s="1">
        <v>1375000</v>
      </c>
      <c r="R409" s="1" t="s">
        <v>637</v>
      </c>
      <c r="S409" s="1" t="s">
        <v>71</v>
      </c>
      <c r="T409" s="1" t="s">
        <v>104</v>
      </c>
      <c r="U409" s="1" t="s">
        <v>105</v>
      </c>
      <c r="X409" s="1" t="s">
        <v>638</v>
      </c>
      <c r="Z409" s="1" t="s">
        <v>641</v>
      </c>
      <c r="AA409" s="1" t="s">
        <v>639</v>
      </c>
      <c r="AJ409" s="1" t="s">
        <v>76</v>
      </c>
      <c r="AK409" s="1" t="s">
        <v>640</v>
      </c>
      <c r="AL409" s="1">
        <v>50000000</v>
      </c>
      <c r="AM409" s="1" t="s">
        <v>78</v>
      </c>
      <c r="AN409" s="1" t="s">
        <v>4380</v>
      </c>
      <c r="AO409" s="1" t="s">
        <v>4342</v>
      </c>
    </row>
    <row r="410" spans="1:64" x14ac:dyDescent="0.5">
      <c r="A410" s="1">
        <v>180</v>
      </c>
      <c r="B410" s="1" t="s">
        <v>633</v>
      </c>
      <c r="C410" s="2">
        <v>43371</v>
      </c>
      <c r="D410" s="1" t="s">
        <v>634</v>
      </c>
      <c r="E410" s="1" t="s">
        <v>635</v>
      </c>
      <c r="F410" s="1" t="s">
        <v>67</v>
      </c>
      <c r="G410" s="1">
        <v>100</v>
      </c>
      <c r="H410" s="1">
        <v>15</v>
      </c>
      <c r="I410" s="1" t="s">
        <v>169</v>
      </c>
      <c r="J410" s="1">
        <v>4.7699999999999996</v>
      </c>
      <c r="K410" s="1">
        <v>9.0819989999999997</v>
      </c>
      <c r="L410" s="1">
        <v>8.6752769999999995</v>
      </c>
      <c r="M410" s="1" t="s">
        <v>69</v>
      </c>
      <c r="N410" s="1">
        <v>0</v>
      </c>
      <c r="O410" s="1">
        <v>2.6272389999999999</v>
      </c>
      <c r="P410" s="1">
        <v>23.381664000000001</v>
      </c>
      <c r="Q410" s="1">
        <v>2385000</v>
      </c>
      <c r="R410" s="1" t="s">
        <v>637</v>
      </c>
      <c r="S410" s="1" t="s">
        <v>71</v>
      </c>
      <c r="T410" s="1" t="s">
        <v>104</v>
      </c>
      <c r="U410" s="1" t="s">
        <v>105</v>
      </c>
      <c r="X410" s="1" t="s">
        <v>638</v>
      </c>
      <c r="Z410" s="1" t="s">
        <v>169</v>
      </c>
      <c r="AA410" s="1" t="s">
        <v>639</v>
      </c>
      <c r="AJ410" s="1" t="s">
        <v>76</v>
      </c>
      <c r="AK410" s="1" t="s">
        <v>640</v>
      </c>
      <c r="AL410" s="1">
        <v>50000000</v>
      </c>
      <c r="AM410" s="1" t="s">
        <v>78</v>
      </c>
      <c r="AN410" s="1" t="s">
        <v>4380</v>
      </c>
      <c r="AO410" s="1" t="s">
        <v>4342</v>
      </c>
    </row>
    <row r="411" spans="1:64" x14ac:dyDescent="0.5">
      <c r="A411" s="1">
        <v>180</v>
      </c>
      <c r="B411" s="1" t="s">
        <v>633</v>
      </c>
      <c r="C411" s="2">
        <v>43371</v>
      </c>
      <c r="D411" s="1" t="s">
        <v>634</v>
      </c>
      <c r="E411" s="1" t="s">
        <v>635</v>
      </c>
      <c r="F411" s="1" t="s">
        <v>67</v>
      </c>
      <c r="G411" s="1">
        <v>100</v>
      </c>
      <c r="H411" s="1">
        <v>15</v>
      </c>
      <c r="I411" s="1" t="s">
        <v>331</v>
      </c>
      <c r="J411" s="1">
        <v>4.7699999999999996</v>
      </c>
      <c r="K411" s="1">
        <v>9.3076899999999991</v>
      </c>
      <c r="L411" s="1">
        <v>2.3158340000000002</v>
      </c>
      <c r="M411" s="1" t="s">
        <v>69</v>
      </c>
      <c r="N411" s="1">
        <v>0</v>
      </c>
      <c r="O411" s="1">
        <v>2.6272389999999999</v>
      </c>
      <c r="P411" s="1">
        <v>23.381664000000001</v>
      </c>
      <c r="Q411" s="1">
        <v>2385000</v>
      </c>
      <c r="R411" s="1" t="s">
        <v>637</v>
      </c>
      <c r="S411" s="1" t="s">
        <v>71</v>
      </c>
      <c r="T411" s="1" t="s">
        <v>104</v>
      </c>
      <c r="U411" s="1" t="s">
        <v>105</v>
      </c>
      <c r="X411" s="1" t="s">
        <v>638</v>
      </c>
      <c r="Z411" s="1" t="s">
        <v>331</v>
      </c>
      <c r="AA411" s="1" t="s">
        <v>639</v>
      </c>
      <c r="AJ411" s="1" t="s">
        <v>76</v>
      </c>
      <c r="AK411" s="1" t="s">
        <v>640</v>
      </c>
      <c r="AL411" s="1">
        <v>50000000</v>
      </c>
      <c r="AM411" s="1" t="s">
        <v>78</v>
      </c>
      <c r="AN411" s="1" t="s">
        <v>4380</v>
      </c>
      <c r="AO411" s="1" t="s">
        <v>4342</v>
      </c>
    </row>
    <row r="412" spans="1:64" x14ac:dyDescent="0.5">
      <c r="A412" s="1">
        <v>471</v>
      </c>
      <c r="B412" s="1" t="s">
        <v>642</v>
      </c>
      <c r="C412" s="2">
        <v>43579</v>
      </c>
      <c r="D412" s="1" t="s">
        <v>643</v>
      </c>
      <c r="E412" s="1" t="s">
        <v>644</v>
      </c>
      <c r="F412" s="1" t="s">
        <v>129</v>
      </c>
      <c r="G412" s="1">
        <v>20</v>
      </c>
      <c r="H412" s="1">
        <v>1</v>
      </c>
      <c r="I412" s="1" t="s">
        <v>645</v>
      </c>
      <c r="J412" s="1">
        <v>100</v>
      </c>
      <c r="K412" s="1">
        <v>56.130367</v>
      </c>
      <c r="L412" s="1">
        <v>-106.346771</v>
      </c>
      <c r="M412" s="1" t="s">
        <v>646</v>
      </c>
      <c r="N412" s="1">
        <v>0</v>
      </c>
      <c r="O412" s="1">
        <v>56.130367</v>
      </c>
      <c r="P412" s="1">
        <v>-106.346771</v>
      </c>
      <c r="Q412" s="1">
        <v>350759.2</v>
      </c>
      <c r="R412" s="1" t="s">
        <v>647</v>
      </c>
      <c r="S412" s="1" t="s">
        <v>71</v>
      </c>
      <c r="T412" s="1" t="s">
        <v>648</v>
      </c>
      <c r="U412" s="1" t="s">
        <v>649</v>
      </c>
      <c r="W412" s="1" t="s">
        <v>121</v>
      </c>
      <c r="X412" s="1" t="s">
        <v>650</v>
      </c>
      <c r="Y412" s="1" t="s">
        <v>651</v>
      </c>
      <c r="Z412" s="1" t="s">
        <v>645</v>
      </c>
      <c r="AJ412" s="1" t="s">
        <v>76</v>
      </c>
      <c r="AL412" s="1">
        <v>1753796</v>
      </c>
      <c r="AM412" s="1" t="s">
        <v>109</v>
      </c>
      <c r="AN412" s="1" t="s">
        <v>4381</v>
      </c>
      <c r="AO412" s="1" t="s">
        <v>4382</v>
      </c>
      <c r="AS412" s="1">
        <v>1</v>
      </c>
      <c r="AT412" s="1">
        <v>1</v>
      </c>
      <c r="AU412" s="1">
        <v>1</v>
      </c>
      <c r="AV412" s="1">
        <v>1</v>
      </c>
      <c r="AW412" s="1">
        <v>1</v>
      </c>
      <c r="AX412" s="1">
        <v>1</v>
      </c>
      <c r="AY412" s="1">
        <v>1</v>
      </c>
      <c r="AZ412" s="1">
        <v>1</v>
      </c>
      <c r="BA412" s="1">
        <v>1</v>
      </c>
      <c r="BB412" s="1">
        <v>1</v>
      </c>
      <c r="BD412" s="1">
        <v>1</v>
      </c>
      <c r="BE412" s="1">
        <v>1</v>
      </c>
      <c r="BF412" s="1">
        <v>1</v>
      </c>
      <c r="BG412" s="1">
        <v>1</v>
      </c>
      <c r="BH412" s="1">
        <v>1</v>
      </c>
      <c r="BI412" s="1">
        <v>1</v>
      </c>
      <c r="BJ412" s="1">
        <v>1</v>
      </c>
      <c r="BL412" s="1" t="s">
        <v>652</v>
      </c>
    </row>
    <row r="413" spans="1:64" x14ac:dyDescent="0.5">
      <c r="A413" s="1">
        <v>471</v>
      </c>
      <c r="B413" s="1" t="s">
        <v>642</v>
      </c>
      <c r="C413" s="2">
        <v>43579</v>
      </c>
      <c r="D413" s="1" t="s">
        <v>643</v>
      </c>
      <c r="E413" s="1" t="s">
        <v>644</v>
      </c>
      <c r="F413" s="1" t="s">
        <v>237</v>
      </c>
      <c r="G413" s="1">
        <v>20</v>
      </c>
      <c r="H413" s="1">
        <v>1</v>
      </c>
      <c r="I413" s="1" t="s">
        <v>645</v>
      </c>
      <c r="J413" s="1">
        <v>100</v>
      </c>
      <c r="K413" s="1">
        <v>56.130367</v>
      </c>
      <c r="L413" s="1">
        <v>-106.346771</v>
      </c>
      <c r="M413" s="1" t="s">
        <v>646</v>
      </c>
      <c r="N413" s="1">
        <v>0</v>
      </c>
      <c r="O413" s="1">
        <v>56.130367</v>
      </c>
      <c r="P413" s="1">
        <v>-106.346771</v>
      </c>
      <c r="Q413" s="1">
        <v>350759.2</v>
      </c>
      <c r="R413" s="1" t="s">
        <v>647</v>
      </c>
      <c r="S413" s="1" t="s">
        <v>71</v>
      </c>
      <c r="T413" s="1" t="s">
        <v>648</v>
      </c>
      <c r="U413" s="1" t="s">
        <v>649</v>
      </c>
      <c r="W413" s="1" t="s">
        <v>121</v>
      </c>
      <c r="X413" s="1" t="s">
        <v>650</v>
      </c>
      <c r="Y413" s="1" t="s">
        <v>651</v>
      </c>
      <c r="Z413" s="1" t="s">
        <v>645</v>
      </c>
      <c r="AJ413" s="1" t="s">
        <v>76</v>
      </c>
      <c r="AL413" s="1">
        <v>1753796</v>
      </c>
      <c r="AM413" s="1" t="s">
        <v>109</v>
      </c>
      <c r="AN413" s="1" t="s">
        <v>4381</v>
      </c>
      <c r="AO413" s="1" t="s">
        <v>4382</v>
      </c>
      <c r="AS413" s="1">
        <v>1</v>
      </c>
      <c r="AT413" s="1">
        <v>1</v>
      </c>
      <c r="AU413" s="1">
        <v>1</v>
      </c>
      <c r="AV413" s="1">
        <v>1</v>
      </c>
      <c r="AW413" s="1">
        <v>1</v>
      </c>
      <c r="AX413" s="1">
        <v>1</v>
      </c>
      <c r="AY413" s="1">
        <v>1</v>
      </c>
      <c r="AZ413" s="1">
        <v>1</v>
      </c>
      <c r="BA413" s="1">
        <v>1</v>
      </c>
      <c r="BB413" s="1">
        <v>1</v>
      </c>
      <c r="BD413" s="1">
        <v>1</v>
      </c>
      <c r="BE413" s="1">
        <v>1</v>
      </c>
      <c r="BF413" s="1">
        <v>1</v>
      </c>
      <c r="BG413" s="1">
        <v>1</v>
      </c>
      <c r="BH413" s="1">
        <v>1</v>
      </c>
      <c r="BI413" s="1">
        <v>1</v>
      </c>
      <c r="BJ413" s="1">
        <v>1</v>
      </c>
      <c r="BL413" s="1" t="s">
        <v>652</v>
      </c>
    </row>
    <row r="414" spans="1:64" x14ac:dyDescent="0.5">
      <c r="A414" s="1">
        <v>471</v>
      </c>
      <c r="B414" s="1" t="s">
        <v>642</v>
      </c>
      <c r="C414" s="2">
        <v>43579</v>
      </c>
      <c r="D414" s="1" t="s">
        <v>643</v>
      </c>
      <c r="E414" s="1" t="s">
        <v>644</v>
      </c>
      <c r="F414" s="1" t="s">
        <v>206</v>
      </c>
      <c r="G414" s="1">
        <v>20</v>
      </c>
      <c r="H414" s="1">
        <v>1</v>
      </c>
      <c r="I414" s="1" t="s">
        <v>645</v>
      </c>
      <c r="J414" s="1">
        <v>100</v>
      </c>
      <c r="K414" s="1">
        <v>56.130367</v>
      </c>
      <c r="L414" s="1">
        <v>-106.346771</v>
      </c>
      <c r="M414" s="1" t="s">
        <v>646</v>
      </c>
      <c r="N414" s="1">
        <v>0</v>
      </c>
      <c r="O414" s="1">
        <v>56.130367</v>
      </c>
      <c r="P414" s="1">
        <v>-106.346771</v>
      </c>
      <c r="Q414" s="1">
        <v>350759.2</v>
      </c>
      <c r="R414" s="1" t="s">
        <v>647</v>
      </c>
      <c r="S414" s="1" t="s">
        <v>71</v>
      </c>
      <c r="T414" s="1" t="s">
        <v>648</v>
      </c>
      <c r="U414" s="1" t="s">
        <v>649</v>
      </c>
      <c r="W414" s="1" t="s">
        <v>121</v>
      </c>
      <c r="X414" s="1" t="s">
        <v>650</v>
      </c>
      <c r="Y414" s="1" t="s">
        <v>651</v>
      </c>
      <c r="Z414" s="1" t="s">
        <v>645</v>
      </c>
      <c r="AJ414" s="1" t="s">
        <v>76</v>
      </c>
      <c r="AL414" s="1">
        <v>1753796</v>
      </c>
      <c r="AM414" s="1" t="s">
        <v>109</v>
      </c>
      <c r="AN414" s="1" t="s">
        <v>4381</v>
      </c>
      <c r="AO414" s="1" t="s">
        <v>4382</v>
      </c>
      <c r="AS414" s="1">
        <v>1</v>
      </c>
      <c r="AT414" s="1">
        <v>1</v>
      </c>
      <c r="AU414" s="1">
        <v>1</v>
      </c>
      <c r="AV414" s="1">
        <v>1</v>
      </c>
      <c r="AW414" s="1">
        <v>1</v>
      </c>
      <c r="AX414" s="1">
        <v>1</v>
      </c>
      <c r="AY414" s="1">
        <v>1</v>
      </c>
      <c r="AZ414" s="1">
        <v>1</v>
      </c>
      <c r="BA414" s="1">
        <v>1</v>
      </c>
      <c r="BB414" s="1">
        <v>1</v>
      </c>
      <c r="BD414" s="1">
        <v>1</v>
      </c>
      <c r="BE414" s="1">
        <v>1</v>
      </c>
      <c r="BF414" s="1">
        <v>1</v>
      </c>
      <c r="BG414" s="1">
        <v>1</v>
      </c>
      <c r="BH414" s="1">
        <v>1</v>
      </c>
      <c r="BI414" s="1">
        <v>1</v>
      </c>
      <c r="BJ414" s="1">
        <v>1</v>
      </c>
      <c r="BL414" s="1" t="s">
        <v>652</v>
      </c>
    </row>
    <row r="415" spans="1:64" x14ac:dyDescent="0.5">
      <c r="A415" s="1">
        <v>471</v>
      </c>
      <c r="B415" s="1" t="s">
        <v>642</v>
      </c>
      <c r="C415" s="2">
        <v>43579</v>
      </c>
      <c r="D415" s="1" t="s">
        <v>643</v>
      </c>
      <c r="E415" s="1" t="s">
        <v>644</v>
      </c>
      <c r="F415" s="1" t="s">
        <v>281</v>
      </c>
      <c r="G415" s="1">
        <v>20</v>
      </c>
      <c r="H415" s="1">
        <v>1</v>
      </c>
      <c r="I415" s="1" t="s">
        <v>645</v>
      </c>
      <c r="J415" s="1">
        <v>100</v>
      </c>
      <c r="K415" s="1">
        <v>56.130367</v>
      </c>
      <c r="L415" s="1">
        <v>-106.346771</v>
      </c>
      <c r="M415" s="1" t="s">
        <v>646</v>
      </c>
      <c r="N415" s="1">
        <v>0</v>
      </c>
      <c r="O415" s="1">
        <v>56.130367</v>
      </c>
      <c r="P415" s="1">
        <v>-106.346771</v>
      </c>
      <c r="Q415" s="1">
        <v>350759.2</v>
      </c>
      <c r="R415" s="1" t="s">
        <v>647</v>
      </c>
      <c r="S415" s="1" t="s">
        <v>71</v>
      </c>
      <c r="T415" s="1" t="s">
        <v>648</v>
      </c>
      <c r="U415" s="1" t="s">
        <v>649</v>
      </c>
      <c r="W415" s="1" t="s">
        <v>121</v>
      </c>
      <c r="X415" s="1" t="s">
        <v>650</v>
      </c>
      <c r="Y415" s="1" t="s">
        <v>651</v>
      </c>
      <c r="Z415" s="1" t="s">
        <v>645</v>
      </c>
      <c r="AJ415" s="1" t="s">
        <v>76</v>
      </c>
      <c r="AL415" s="1">
        <v>1753796</v>
      </c>
      <c r="AM415" s="1" t="s">
        <v>109</v>
      </c>
      <c r="AN415" s="1" t="s">
        <v>4381</v>
      </c>
      <c r="AO415" s="1" t="s">
        <v>4382</v>
      </c>
      <c r="AS415" s="1">
        <v>1</v>
      </c>
      <c r="AT415" s="1">
        <v>1</v>
      </c>
      <c r="AU415" s="1">
        <v>1</v>
      </c>
      <c r="AV415" s="1">
        <v>1</v>
      </c>
      <c r="AW415" s="1">
        <v>1</v>
      </c>
      <c r="AX415" s="1">
        <v>1</v>
      </c>
      <c r="AY415" s="1">
        <v>1</v>
      </c>
      <c r="AZ415" s="1">
        <v>1</v>
      </c>
      <c r="BA415" s="1">
        <v>1</v>
      </c>
      <c r="BB415" s="1">
        <v>1</v>
      </c>
      <c r="BD415" s="1">
        <v>1</v>
      </c>
      <c r="BE415" s="1">
        <v>1</v>
      </c>
      <c r="BF415" s="1">
        <v>1</v>
      </c>
      <c r="BG415" s="1">
        <v>1</v>
      </c>
      <c r="BH415" s="1">
        <v>1</v>
      </c>
      <c r="BI415" s="1">
        <v>1</v>
      </c>
      <c r="BJ415" s="1">
        <v>1</v>
      </c>
      <c r="BL415" s="1" t="s">
        <v>652</v>
      </c>
    </row>
    <row r="416" spans="1:64" x14ac:dyDescent="0.5">
      <c r="A416" s="1">
        <v>471</v>
      </c>
      <c r="B416" s="1" t="s">
        <v>642</v>
      </c>
      <c r="C416" s="2">
        <v>43579</v>
      </c>
      <c r="D416" s="1" t="s">
        <v>643</v>
      </c>
      <c r="E416" s="1" t="s">
        <v>644</v>
      </c>
      <c r="F416" s="1" t="s">
        <v>81</v>
      </c>
      <c r="G416" s="1">
        <v>20</v>
      </c>
      <c r="H416" s="1">
        <v>1</v>
      </c>
      <c r="I416" s="1" t="s">
        <v>645</v>
      </c>
      <c r="J416" s="1">
        <v>100</v>
      </c>
      <c r="K416" s="1">
        <v>56.130367</v>
      </c>
      <c r="L416" s="1">
        <v>-106.346771</v>
      </c>
      <c r="M416" s="1" t="s">
        <v>646</v>
      </c>
      <c r="N416" s="1">
        <v>0</v>
      </c>
      <c r="O416" s="1">
        <v>56.130367</v>
      </c>
      <c r="P416" s="1">
        <v>-106.346771</v>
      </c>
      <c r="Q416" s="1">
        <v>350759.2</v>
      </c>
      <c r="R416" s="1" t="s">
        <v>647</v>
      </c>
      <c r="S416" s="1" t="s">
        <v>71</v>
      </c>
      <c r="T416" s="1" t="s">
        <v>648</v>
      </c>
      <c r="U416" s="1" t="s">
        <v>649</v>
      </c>
      <c r="W416" s="1" t="s">
        <v>121</v>
      </c>
      <c r="X416" s="1" t="s">
        <v>650</v>
      </c>
      <c r="Y416" s="1" t="s">
        <v>651</v>
      </c>
      <c r="Z416" s="1" t="s">
        <v>645</v>
      </c>
      <c r="AJ416" s="1" t="s">
        <v>76</v>
      </c>
      <c r="AL416" s="1">
        <v>1753796</v>
      </c>
      <c r="AM416" s="1" t="s">
        <v>109</v>
      </c>
      <c r="AN416" s="1" t="s">
        <v>4381</v>
      </c>
      <c r="AO416" s="1" t="s">
        <v>4382</v>
      </c>
      <c r="AS416" s="1">
        <v>1</v>
      </c>
      <c r="AT416" s="1">
        <v>1</v>
      </c>
      <c r="AU416" s="1">
        <v>1</v>
      </c>
      <c r="AV416" s="1">
        <v>1</v>
      </c>
      <c r="AW416" s="1">
        <v>1</v>
      </c>
      <c r="AX416" s="1">
        <v>1</v>
      </c>
      <c r="AY416" s="1">
        <v>1</v>
      </c>
      <c r="AZ416" s="1">
        <v>1</v>
      </c>
      <c r="BA416" s="1">
        <v>1</v>
      </c>
      <c r="BB416" s="1">
        <v>1</v>
      </c>
      <c r="BD416" s="1">
        <v>1</v>
      </c>
      <c r="BE416" s="1">
        <v>1</v>
      </c>
      <c r="BF416" s="1">
        <v>1</v>
      </c>
      <c r="BG416" s="1">
        <v>1</v>
      </c>
      <c r="BH416" s="1">
        <v>1</v>
      </c>
      <c r="BI416" s="1">
        <v>1</v>
      </c>
      <c r="BJ416" s="1">
        <v>1</v>
      </c>
      <c r="BL416" s="1" t="s">
        <v>652</v>
      </c>
    </row>
    <row r="417" spans="1:61" x14ac:dyDescent="0.5">
      <c r="A417" s="1">
        <v>321</v>
      </c>
      <c r="B417" s="1" t="s">
        <v>653</v>
      </c>
      <c r="C417" s="2">
        <v>43537</v>
      </c>
      <c r="D417" s="1" t="s">
        <v>654</v>
      </c>
      <c r="E417" s="1" t="s">
        <v>655</v>
      </c>
      <c r="F417" s="1" t="s">
        <v>280</v>
      </c>
      <c r="G417" s="1">
        <v>50</v>
      </c>
      <c r="H417" s="1">
        <v>1</v>
      </c>
      <c r="I417" s="1" t="s">
        <v>194</v>
      </c>
      <c r="J417" s="1">
        <v>100</v>
      </c>
      <c r="K417" s="1">
        <v>19.182435999999999</v>
      </c>
      <c r="L417" s="1">
        <v>-72.434515000000005</v>
      </c>
      <c r="M417" s="1" t="s">
        <v>195</v>
      </c>
      <c r="N417" s="1">
        <v>0</v>
      </c>
      <c r="O417" s="1">
        <v>25.14509</v>
      </c>
      <c r="P417" s="1">
        <v>-80.396960000000007</v>
      </c>
      <c r="Q417" s="1">
        <v>687500</v>
      </c>
      <c r="R417" s="1" t="s">
        <v>656</v>
      </c>
      <c r="S417" s="1" t="s">
        <v>71</v>
      </c>
      <c r="T417" s="1" t="s">
        <v>657</v>
      </c>
      <c r="U417" s="1" t="s">
        <v>658</v>
      </c>
      <c r="X417" s="1" t="s">
        <v>659</v>
      </c>
      <c r="Y417" s="1" t="s">
        <v>660</v>
      </c>
      <c r="Z417" s="1" t="s">
        <v>194</v>
      </c>
      <c r="AA417" s="1" t="s">
        <v>661</v>
      </c>
      <c r="AB417" s="1" t="s">
        <v>420</v>
      </c>
      <c r="AJ417" s="1" t="s">
        <v>76</v>
      </c>
      <c r="AK417" s="1" t="s">
        <v>662</v>
      </c>
      <c r="AL417" s="1">
        <v>1375000</v>
      </c>
      <c r="AM417" s="1" t="s">
        <v>78</v>
      </c>
      <c r="AN417" s="1" t="s">
        <v>4383</v>
      </c>
      <c r="AO417" s="1" t="s">
        <v>4384</v>
      </c>
      <c r="AS417" s="1">
        <v>1</v>
      </c>
      <c r="AT417" s="1">
        <v>1</v>
      </c>
      <c r="AU417" s="1">
        <v>1</v>
      </c>
      <c r="AV417" s="1">
        <v>1</v>
      </c>
      <c r="AW417" s="1">
        <v>1</v>
      </c>
      <c r="AX417" s="1">
        <v>1</v>
      </c>
      <c r="AY417" s="1">
        <v>1</v>
      </c>
      <c r="AZ417" s="1">
        <v>1</v>
      </c>
      <c r="BA417" s="1">
        <v>1</v>
      </c>
      <c r="BB417" s="1">
        <v>1</v>
      </c>
      <c r="BI417" s="1">
        <v>1</v>
      </c>
    </row>
    <row r="418" spans="1:61" x14ac:dyDescent="0.5">
      <c r="A418" s="1">
        <v>321</v>
      </c>
      <c r="B418" s="1" t="s">
        <v>653</v>
      </c>
      <c r="C418" s="2">
        <v>43537</v>
      </c>
      <c r="D418" s="1" t="s">
        <v>654</v>
      </c>
      <c r="E418" s="1" t="s">
        <v>655</v>
      </c>
      <c r="F418" s="1" t="s">
        <v>663</v>
      </c>
      <c r="G418" s="1">
        <v>50</v>
      </c>
      <c r="H418" s="1">
        <v>1</v>
      </c>
      <c r="I418" s="1" t="s">
        <v>194</v>
      </c>
      <c r="J418" s="1">
        <v>100</v>
      </c>
      <c r="K418" s="1">
        <v>19.182435999999999</v>
      </c>
      <c r="L418" s="1">
        <v>-72.434515000000005</v>
      </c>
      <c r="M418" s="1" t="s">
        <v>195</v>
      </c>
      <c r="N418" s="1">
        <v>0</v>
      </c>
      <c r="O418" s="1">
        <v>25.14509</v>
      </c>
      <c r="P418" s="1">
        <v>-80.396960000000007</v>
      </c>
      <c r="Q418" s="1">
        <v>687500</v>
      </c>
      <c r="R418" s="1" t="s">
        <v>656</v>
      </c>
      <c r="S418" s="1" t="s">
        <v>71</v>
      </c>
      <c r="T418" s="1" t="s">
        <v>657</v>
      </c>
      <c r="U418" s="1" t="s">
        <v>658</v>
      </c>
      <c r="X418" s="1" t="s">
        <v>659</v>
      </c>
      <c r="Y418" s="1" t="s">
        <v>660</v>
      </c>
      <c r="Z418" s="1" t="s">
        <v>194</v>
      </c>
      <c r="AA418" s="1" t="s">
        <v>661</v>
      </c>
      <c r="AB418" s="1" t="s">
        <v>420</v>
      </c>
      <c r="AJ418" s="1" t="s">
        <v>76</v>
      </c>
      <c r="AK418" s="1" t="s">
        <v>662</v>
      </c>
      <c r="AL418" s="1">
        <v>1375000</v>
      </c>
      <c r="AM418" s="1" t="s">
        <v>78</v>
      </c>
      <c r="AN418" s="1" t="s">
        <v>4383</v>
      </c>
      <c r="AO418" s="1" t="s">
        <v>4384</v>
      </c>
      <c r="AS418" s="1">
        <v>1</v>
      </c>
      <c r="AT418" s="1">
        <v>1</v>
      </c>
      <c r="AU418" s="1">
        <v>1</v>
      </c>
      <c r="AV418" s="1">
        <v>1</v>
      </c>
      <c r="AW418" s="1">
        <v>1</v>
      </c>
      <c r="AX418" s="1">
        <v>1</v>
      </c>
      <c r="AY418" s="1">
        <v>1</v>
      </c>
      <c r="AZ418" s="1">
        <v>1</v>
      </c>
      <c r="BA418" s="1">
        <v>1</v>
      </c>
      <c r="BB418" s="1">
        <v>1</v>
      </c>
      <c r="BI418" s="1">
        <v>1</v>
      </c>
    </row>
    <row r="419" spans="1:61" x14ac:dyDescent="0.5">
      <c r="A419" s="1">
        <v>308</v>
      </c>
      <c r="B419" s="1" t="s">
        <v>664</v>
      </c>
      <c r="C419" s="2">
        <v>43542</v>
      </c>
      <c r="D419" s="1" t="s">
        <v>665</v>
      </c>
      <c r="E419" s="1" t="s">
        <v>666</v>
      </c>
      <c r="F419" s="1" t="s">
        <v>88</v>
      </c>
      <c r="G419" s="1">
        <v>100</v>
      </c>
      <c r="H419" s="1">
        <v>1</v>
      </c>
      <c r="I419" s="1" t="s">
        <v>194</v>
      </c>
      <c r="J419" s="1">
        <v>100</v>
      </c>
      <c r="K419" s="1">
        <v>19.182435999999999</v>
      </c>
      <c r="L419" s="1">
        <v>-72.434515000000005</v>
      </c>
      <c r="M419" s="1" t="s">
        <v>195</v>
      </c>
      <c r="N419" s="1">
        <v>0</v>
      </c>
      <c r="O419" s="1">
        <v>25.14509</v>
      </c>
      <c r="P419" s="1">
        <v>-80.396960000000007</v>
      </c>
      <c r="R419" s="1" t="s">
        <v>667</v>
      </c>
      <c r="S419" s="1" t="s">
        <v>71</v>
      </c>
      <c r="T419" s="1" t="s">
        <v>668</v>
      </c>
      <c r="X419" s="1" t="s">
        <v>236</v>
      </c>
      <c r="Y419" s="1" t="s">
        <v>669</v>
      </c>
      <c r="Z419" s="1" t="s">
        <v>194</v>
      </c>
      <c r="AA419" s="1" t="s">
        <v>670</v>
      </c>
      <c r="AJ419" s="1" t="s">
        <v>76</v>
      </c>
      <c r="AM419" s="1" t="s">
        <v>78</v>
      </c>
      <c r="AN419" s="1" t="s">
        <v>4385</v>
      </c>
      <c r="AO419" s="1" t="s">
        <v>4349</v>
      </c>
    </row>
    <row r="420" spans="1:61" x14ac:dyDescent="0.5">
      <c r="A420" s="1">
        <v>244</v>
      </c>
      <c r="B420" s="1" t="s">
        <v>671</v>
      </c>
      <c r="C420" s="2">
        <v>43579</v>
      </c>
      <c r="D420" s="1" t="s">
        <v>672</v>
      </c>
      <c r="E420" s="1" t="s">
        <v>673</v>
      </c>
      <c r="F420" s="1" t="s">
        <v>97</v>
      </c>
      <c r="G420" s="1">
        <v>20</v>
      </c>
      <c r="H420" s="1">
        <v>2</v>
      </c>
      <c r="I420" s="1" t="s">
        <v>139</v>
      </c>
      <c r="J420" s="1">
        <v>71</v>
      </c>
      <c r="K420" s="1">
        <v>9.1449999999999996</v>
      </c>
      <c r="L420" s="1">
        <v>40.489674000000001</v>
      </c>
      <c r="M420" s="1" t="s">
        <v>69</v>
      </c>
      <c r="N420" s="1">
        <v>0</v>
      </c>
      <c r="O420" s="1">
        <v>2.6272389999999999</v>
      </c>
      <c r="P420" s="1">
        <v>23.381664000000001</v>
      </c>
      <c r="Q420" s="1">
        <v>540952.41</v>
      </c>
      <c r="R420" s="1" t="s">
        <v>440</v>
      </c>
      <c r="S420" s="1" t="s">
        <v>71</v>
      </c>
      <c r="T420" s="1" t="s">
        <v>104</v>
      </c>
      <c r="U420" s="1" t="s">
        <v>105</v>
      </c>
      <c r="W420" s="1" t="s">
        <v>121</v>
      </c>
      <c r="X420" s="1" t="s">
        <v>674</v>
      </c>
      <c r="Y420" s="1" t="s">
        <v>675</v>
      </c>
      <c r="Z420" s="1" t="s">
        <v>139</v>
      </c>
      <c r="AD420" s="1" t="s">
        <v>676</v>
      </c>
      <c r="AI420" s="1" t="s">
        <v>677</v>
      </c>
      <c r="AJ420" s="1" t="s">
        <v>76</v>
      </c>
      <c r="AK420" s="1" t="s">
        <v>678</v>
      </c>
      <c r="AL420" s="1">
        <v>3809524</v>
      </c>
      <c r="AM420" s="1" t="s">
        <v>109</v>
      </c>
      <c r="AN420" s="1" t="s">
        <v>4386</v>
      </c>
      <c r="AO420" s="1" t="s">
        <v>4387</v>
      </c>
      <c r="AP420" s="1">
        <v>10441</v>
      </c>
      <c r="AR420" s="1" t="s">
        <v>679</v>
      </c>
      <c r="AS420" s="1">
        <v>1</v>
      </c>
      <c r="AT420" s="1">
        <v>1</v>
      </c>
      <c r="AU420" s="1">
        <v>1</v>
      </c>
      <c r="AV420" s="1">
        <v>1</v>
      </c>
      <c r="AY420" s="1">
        <v>1</v>
      </c>
      <c r="AZ420" s="1">
        <v>1</v>
      </c>
    </row>
    <row r="421" spans="1:61" x14ac:dyDescent="0.5">
      <c r="A421" s="1">
        <v>244</v>
      </c>
      <c r="B421" s="1" t="s">
        <v>671</v>
      </c>
      <c r="C421" s="2">
        <v>43579</v>
      </c>
      <c r="D421" s="1" t="s">
        <v>672</v>
      </c>
      <c r="E421" s="1" t="s">
        <v>673</v>
      </c>
      <c r="F421" s="1" t="s">
        <v>67</v>
      </c>
      <c r="G421" s="1">
        <v>80</v>
      </c>
      <c r="H421" s="1">
        <v>2</v>
      </c>
      <c r="I421" s="1" t="s">
        <v>139</v>
      </c>
      <c r="J421" s="1">
        <v>71</v>
      </c>
      <c r="K421" s="1">
        <v>9.1449999999999996</v>
      </c>
      <c r="L421" s="1">
        <v>40.489674000000001</v>
      </c>
      <c r="M421" s="1" t="s">
        <v>69</v>
      </c>
      <c r="N421" s="1">
        <v>0</v>
      </c>
      <c r="O421" s="1">
        <v>2.6272389999999999</v>
      </c>
      <c r="P421" s="1">
        <v>23.381664000000001</v>
      </c>
      <c r="Q421" s="1">
        <v>2163809.63</v>
      </c>
      <c r="R421" s="1" t="s">
        <v>440</v>
      </c>
      <c r="S421" s="1" t="s">
        <v>71</v>
      </c>
      <c r="T421" s="1" t="s">
        <v>104</v>
      </c>
      <c r="U421" s="1" t="s">
        <v>105</v>
      </c>
      <c r="W421" s="1" t="s">
        <v>121</v>
      </c>
      <c r="X421" s="1" t="s">
        <v>674</v>
      </c>
      <c r="Y421" s="1" t="s">
        <v>675</v>
      </c>
      <c r="Z421" s="1" t="s">
        <v>139</v>
      </c>
      <c r="AD421" s="1" t="s">
        <v>676</v>
      </c>
      <c r="AI421" s="1" t="s">
        <v>677</v>
      </c>
      <c r="AJ421" s="1" t="s">
        <v>76</v>
      </c>
      <c r="AK421" s="1" t="s">
        <v>678</v>
      </c>
      <c r="AL421" s="1">
        <v>3809524</v>
      </c>
      <c r="AM421" s="1" t="s">
        <v>109</v>
      </c>
      <c r="AN421" s="1" t="s">
        <v>4386</v>
      </c>
      <c r="AO421" s="1" t="s">
        <v>4387</v>
      </c>
      <c r="AP421" s="1">
        <v>10441</v>
      </c>
      <c r="AR421" s="1" t="s">
        <v>679</v>
      </c>
      <c r="AS421" s="1">
        <v>1</v>
      </c>
      <c r="AT421" s="1">
        <v>1</v>
      </c>
      <c r="AU421" s="1">
        <v>1</v>
      </c>
      <c r="AV421" s="1">
        <v>1</v>
      </c>
      <c r="AY421" s="1">
        <v>1</v>
      </c>
      <c r="AZ421" s="1">
        <v>1</v>
      </c>
    </row>
    <row r="422" spans="1:61" x14ac:dyDescent="0.5">
      <c r="A422" s="1">
        <v>244</v>
      </c>
      <c r="B422" s="1" t="s">
        <v>671</v>
      </c>
      <c r="C422" s="2">
        <v>43579</v>
      </c>
      <c r="D422" s="1" t="s">
        <v>672</v>
      </c>
      <c r="E422" s="1" t="s">
        <v>673</v>
      </c>
      <c r="F422" s="1" t="s">
        <v>97</v>
      </c>
      <c r="G422" s="1">
        <v>20</v>
      </c>
      <c r="H422" s="1">
        <v>2</v>
      </c>
      <c r="I422" s="1" t="s">
        <v>154</v>
      </c>
      <c r="J422" s="1">
        <v>29</v>
      </c>
      <c r="K422" s="1">
        <v>-19.166689999999999</v>
      </c>
      <c r="L422" s="1">
        <v>29.516362000000001</v>
      </c>
      <c r="M422" s="1" t="s">
        <v>69</v>
      </c>
      <c r="N422" s="1">
        <v>0</v>
      </c>
      <c r="O422" s="1">
        <v>2.6272389999999999</v>
      </c>
      <c r="P422" s="1">
        <v>23.381664000000001</v>
      </c>
      <c r="Q422" s="1">
        <v>220952.39</v>
      </c>
      <c r="R422" s="1" t="s">
        <v>440</v>
      </c>
      <c r="S422" s="1" t="s">
        <v>71</v>
      </c>
      <c r="T422" s="1" t="s">
        <v>104</v>
      </c>
      <c r="U422" s="1" t="s">
        <v>105</v>
      </c>
      <c r="W422" s="1" t="s">
        <v>121</v>
      </c>
      <c r="X422" s="1" t="s">
        <v>674</v>
      </c>
      <c r="Y422" s="1" t="s">
        <v>675</v>
      </c>
      <c r="Z422" s="1" t="s">
        <v>154</v>
      </c>
      <c r="AD422" s="1" t="s">
        <v>676</v>
      </c>
      <c r="AI422" s="1" t="s">
        <v>677</v>
      </c>
      <c r="AJ422" s="1" t="s">
        <v>76</v>
      </c>
      <c r="AK422" s="1" t="s">
        <v>678</v>
      </c>
      <c r="AL422" s="1">
        <v>3809524</v>
      </c>
      <c r="AM422" s="1" t="s">
        <v>109</v>
      </c>
      <c r="AN422" s="1" t="s">
        <v>4386</v>
      </c>
      <c r="AO422" s="1" t="s">
        <v>4387</v>
      </c>
      <c r="AP422" s="1">
        <v>10441</v>
      </c>
      <c r="AR422" s="1" t="s">
        <v>679</v>
      </c>
      <c r="AS422" s="1">
        <v>1</v>
      </c>
      <c r="AT422" s="1">
        <v>1</v>
      </c>
      <c r="AU422" s="1">
        <v>1</v>
      </c>
      <c r="AV422" s="1">
        <v>1</v>
      </c>
      <c r="AY422" s="1">
        <v>1</v>
      </c>
      <c r="AZ422" s="1">
        <v>1</v>
      </c>
    </row>
    <row r="423" spans="1:61" x14ac:dyDescent="0.5">
      <c r="A423" s="1">
        <v>244</v>
      </c>
      <c r="B423" s="1" t="s">
        <v>671</v>
      </c>
      <c r="C423" s="2">
        <v>43579</v>
      </c>
      <c r="D423" s="1" t="s">
        <v>672</v>
      </c>
      <c r="E423" s="1" t="s">
        <v>673</v>
      </c>
      <c r="F423" s="1" t="s">
        <v>67</v>
      </c>
      <c r="G423" s="1">
        <v>80</v>
      </c>
      <c r="H423" s="1">
        <v>2</v>
      </c>
      <c r="I423" s="1" t="s">
        <v>154</v>
      </c>
      <c r="J423" s="1">
        <v>29</v>
      </c>
      <c r="K423" s="1">
        <v>-19.166689999999999</v>
      </c>
      <c r="L423" s="1">
        <v>29.516362000000001</v>
      </c>
      <c r="M423" s="1" t="s">
        <v>69</v>
      </c>
      <c r="N423" s="1">
        <v>0</v>
      </c>
      <c r="O423" s="1">
        <v>2.6272389999999999</v>
      </c>
      <c r="P423" s="1">
        <v>23.381664000000001</v>
      </c>
      <c r="Q423" s="1">
        <v>883809.57</v>
      </c>
      <c r="R423" s="1" t="s">
        <v>440</v>
      </c>
      <c r="S423" s="1" t="s">
        <v>71</v>
      </c>
      <c r="T423" s="1" t="s">
        <v>104</v>
      </c>
      <c r="U423" s="1" t="s">
        <v>105</v>
      </c>
      <c r="W423" s="1" t="s">
        <v>121</v>
      </c>
      <c r="X423" s="1" t="s">
        <v>674</v>
      </c>
      <c r="Y423" s="1" t="s">
        <v>675</v>
      </c>
      <c r="Z423" s="1" t="s">
        <v>154</v>
      </c>
      <c r="AD423" s="1" t="s">
        <v>676</v>
      </c>
      <c r="AI423" s="1" t="s">
        <v>677</v>
      </c>
      <c r="AJ423" s="1" t="s">
        <v>76</v>
      </c>
      <c r="AK423" s="1" t="s">
        <v>678</v>
      </c>
      <c r="AL423" s="1">
        <v>3809524</v>
      </c>
      <c r="AM423" s="1" t="s">
        <v>109</v>
      </c>
      <c r="AN423" s="1" t="s">
        <v>4386</v>
      </c>
      <c r="AO423" s="1" t="s">
        <v>4387</v>
      </c>
      <c r="AP423" s="1">
        <v>10441</v>
      </c>
      <c r="AR423" s="1" t="s">
        <v>679</v>
      </c>
      <c r="AS423" s="1">
        <v>1</v>
      </c>
      <c r="AT423" s="1">
        <v>1</v>
      </c>
      <c r="AU423" s="1">
        <v>1</v>
      </c>
      <c r="AV423" s="1">
        <v>1</v>
      </c>
      <c r="AY423" s="1">
        <v>1</v>
      </c>
      <c r="AZ423" s="1">
        <v>1</v>
      </c>
    </row>
    <row r="424" spans="1:61" x14ac:dyDescent="0.5">
      <c r="A424" s="1">
        <v>2</v>
      </c>
      <c r="B424" s="1" t="s">
        <v>680</v>
      </c>
      <c r="C424" s="2">
        <v>43371</v>
      </c>
      <c r="D424" s="1" t="s">
        <v>681</v>
      </c>
      <c r="E424" s="1" t="s">
        <v>682</v>
      </c>
      <c r="F424" s="1" t="s">
        <v>127</v>
      </c>
      <c r="G424" s="1">
        <v>50</v>
      </c>
      <c r="H424" s="1">
        <v>9</v>
      </c>
      <c r="I424" s="1" t="s">
        <v>683</v>
      </c>
      <c r="J424" s="1">
        <v>11.12</v>
      </c>
      <c r="K424" s="1">
        <v>18.220554</v>
      </c>
      <c r="L424" s="1">
        <v>-63.068615000000001</v>
      </c>
      <c r="M424" s="1" t="s">
        <v>195</v>
      </c>
      <c r="N424" s="1">
        <v>0</v>
      </c>
      <c r="O424" s="1">
        <v>25.14509</v>
      </c>
      <c r="P424" s="1">
        <v>-80.396960000000007</v>
      </c>
      <c r="Q424" s="1">
        <v>166800</v>
      </c>
      <c r="R424" s="1" t="s">
        <v>684</v>
      </c>
      <c r="S424" s="1" t="s">
        <v>91</v>
      </c>
      <c r="T424" s="1" t="s">
        <v>72</v>
      </c>
      <c r="U424" s="1" t="s">
        <v>73</v>
      </c>
      <c r="X424" s="1" t="s">
        <v>685</v>
      </c>
      <c r="Z424" s="1" t="s">
        <v>683</v>
      </c>
      <c r="AJ424" s="1" t="s">
        <v>76</v>
      </c>
      <c r="AK424" s="1" t="s">
        <v>686</v>
      </c>
      <c r="AL424" s="1">
        <v>3000000</v>
      </c>
      <c r="AM424" s="1" t="s">
        <v>78</v>
      </c>
      <c r="AN424" s="1" t="s">
        <v>4388</v>
      </c>
      <c r="AO424" s="1" t="s">
        <v>4301</v>
      </c>
    </row>
    <row r="425" spans="1:61" x14ac:dyDescent="0.5">
      <c r="A425" s="1">
        <v>2</v>
      </c>
      <c r="B425" s="1" t="s">
        <v>680</v>
      </c>
      <c r="C425" s="2">
        <v>43371</v>
      </c>
      <c r="D425" s="1" t="s">
        <v>681</v>
      </c>
      <c r="E425" s="1" t="s">
        <v>682</v>
      </c>
      <c r="F425" s="1" t="s">
        <v>663</v>
      </c>
      <c r="G425" s="1">
        <v>50</v>
      </c>
      <c r="H425" s="1">
        <v>9</v>
      </c>
      <c r="I425" s="1" t="s">
        <v>683</v>
      </c>
      <c r="J425" s="1">
        <v>11.12</v>
      </c>
      <c r="K425" s="1">
        <v>18.220554</v>
      </c>
      <c r="L425" s="1">
        <v>-63.068615000000001</v>
      </c>
      <c r="M425" s="1" t="s">
        <v>195</v>
      </c>
      <c r="N425" s="1">
        <v>0</v>
      </c>
      <c r="O425" s="1">
        <v>25.14509</v>
      </c>
      <c r="P425" s="1">
        <v>-80.396960000000007</v>
      </c>
      <c r="Q425" s="1">
        <v>166800</v>
      </c>
      <c r="R425" s="1" t="s">
        <v>684</v>
      </c>
      <c r="S425" s="1" t="s">
        <v>91</v>
      </c>
      <c r="T425" s="1" t="s">
        <v>72</v>
      </c>
      <c r="U425" s="1" t="s">
        <v>73</v>
      </c>
      <c r="X425" s="1" t="s">
        <v>685</v>
      </c>
      <c r="Z425" s="1" t="s">
        <v>683</v>
      </c>
      <c r="AJ425" s="1" t="s">
        <v>76</v>
      </c>
      <c r="AK425" s="1" t="s">
        <v>686</v>
      </c>
      <c r="AL425" s="1">
        <v>3000000</v>
      </c>
      <c r="AM425" s="1" t="s">
        <v>78</v>
      </c>
      <c r="AN425" s="1" t="s">
        <v>4388</v>
      </c>
      <c r="AO425" s="1" t="s">
        <v>4301</v>
      </c>
    </row>
    <row r="426" spans="1:61" x14ac:dyDescent="0.5">
      <c r="A426" s="1">
        <v>2</v>
      </c>
      <c r="B426" s="1" t="s">
        <v>680</v>
      </c>
      <c r="C426" s="2">
        <v>43371</v>
      </c>
      <c r="D426" s="1" t="s">
        <v>681</v>
      </c>
      <c r="E426" s="1" t="s">
        <v>682</v>
      </c>
      <c r="F426" s="1" t="s">
        <v>127</v>
      </c>
      <c r="G426" s="1">
        <v>50</v>
      </c>
      <c r="H426" s="1">
        <v>9</v>
      </c>
      <c r="I426" s="1" t="s">
        <v>687</v>
      </c>
      <c r="J426" s="1">
        <v>11.11</v>
      </c>
      <c r="K426" s="1">
        <v>12.112926</v>
      </c>
      <c r="L426" s="1">
        <v>-61.679377000000002</v>
      </c>
      <c r="M426" s="1" t="s">
        <v>195</v>
      </c>
      <c r="N426" s="1">
        <v>0</v>
      </c>
      <c r="O426" s="1">
        <v>25.14509</v>
      </c>
      <c r="P426" s="1">
        <v>-80.396960000000007</v>
      </c>
      <c r="Q426" s="1">
        <v>166650</v>
      </c>
      <c r="R426" s="1" t="s">
        <v>684</v>
      </c>
      <c r="S426" s="1" t="s">
        <v>91</v>
      </c>
      <c r="T426" s="1" t="s">
        <v>72</v>
      </c>
      <c r="U426" s="1" t="s">
        <v>73</v>
      </c>
      <c r="X426" s="1" t="s">
        <v>685</v>
      </c>
      <c r="Z426" s="1" t="s">
        <v>687</v>
      </c>
      <c r="AJ426" s="1" t="s">
        <v>76</v>
      </c>
      <c r="AK426" s="1" t="s">
        <v>686</v>
      </c>
      <c r="AL426" s="1">
        <v>3000000</v>
      </c>
      <c r="AM426" s="1" t="s">
        <v>78</v>
      </c>
      <c r="AN426" s="1" t="s">
        <v>4388</v>
      </c>
      <c r="AO426" s="1" t="s">
        <v>4301</v>
      </c>
    </row>
    <row r="427" spans="1:61" x14ac:dyDescent="0.5">
      <c r="A427" s="1">
        <v>2</v>
      </c>
      <c r="B427" s="1" t="s">
        <v>680</v>
      </c>
      <c r="C427" s="2">
        <v>43371</v>
      </c>
      <c r="D427" s="1" t="s">
        <v>681</v>
      </c>
      <c r="E427" s="1" t="s">
        <v>682</v>
      </c>
      <c r="F427" s="1" t="s">
        <v>663</v>
      </c>
      <c r="G427" s="1">
        <v>50</v>
      </c>
      <c r="H427" s="1">
        <v>9</v>
      </c>
      <c r="I427" s="1" t="s">
        <v>687</v>
      </c>
      <c r="J427" s="1">
        <v>11.11</v>
      </c>
      <c r="K427" s="1">
        <v>12.112926</v>
      </c>
      <c r="L427" s="1">
        <v>-61.679377000000002</v>
      </c>
      <c r="M427" s="1" t="s">
        <v>195</v>
      </c>
      <c r="N427" s="1">
        <v>0</v>
      </c>
      <c r="O427" s="1">
        <v>25.14509</v>
      </c>
      <c r="P427" s="1">
        <v>-80.396960000000007</v>
      </c>
      <c r="Q427" s="1">
        <v>166650</v>
      </c>
      <c r="R427" s="1" t="s">
        <v>684</v>
      </c>
      <c r="S427" s="1" t="s">
        <v>91</v>
      </c>
      <c r="T427" s="1" t="s">
        <v>72</v>
      </c>
      <c r="U427" s="1" t="s">
        <v>73</v>
      </c>
      <c r="X427" s="1" t="s">
        <v>685</v>
      </c>
      <c r="Z427" s="1" t="s">
        <v>687</v>
      </c>
      <c r="AJ427" s="1" t="s">
        <v>76</v>
      </c>
      <c r="AK427" s="1" t="s">
        <v>686</v>
      </c>
      <c r="AL427" s="1">
        <v>3000000</v>
      </c>
      <c r="AM427" s="1" t="s">
        <v>78</v>
      </c>
      <c r="AN427" s="1" t="s">
        <v>4388</v>
      </c>
      <c r="AO427" s="1" t="s">
        <v>4301</v>
      </c>
    </row>
    <row r="428" spans="1:61" x14ac:dyDescent="0.5">
      <c r="A428" s="1">
        <v>2</v>
      </c>
      <c r="B428" s="1" t="s">
        <v>680</v>
      </c>
      <c r="C428" s="2">
        <v>43371</v>
      </c>
      <c r="D428" s="1" t="s">
        <v>681</v>
      </c>
      <c r="E428" s="1" t="s">
        <v>682</v>
      </c>
      <c r="F428" s="1" t="s">
        <v>127</v>
      </c>
      <c r="G428" s="1">
        <v>50</v>
      </c>
      <c r="H428" s="1">
        <v>9</v>
      </c>
      <c r="I428" s="1" t="s">
        <v>688</v>
      </c>
      <c r="J428" s="1">
        <v>11.11</v>
      </c>
      <c r="K428" s="1">
        <v>16.742498000000001</v>
      </c>
      <c r="L428" s="1">
        <v>-62.187365999999997</v>
      </c>
      <c r="M428" s="1" t="s">
        <v>195</v>
      </c>
      <c r="N428" s="1">
        <v>0</v>
      </c>
      <c r="O428" s="1">
        <v>25.14509</v>
      </c>
      <c r="P428" s="1">
        <v>-80.396960000000007</v>
      </c>
      <c r="Q428" s="1">
        <v>166650</v>
      </c>
      <c r="R428" s="1" t="s">
        <v>684</v>
      </c>
      <c r="S428" s="1" t="s">
        <v>91</v>
      </c>
      <c r="T428" s="1" t="s">
        <v>72</v>
      </c>
      <c r="U428" s="1" t="s">
        <v>73</v>
      </c>
      <c r="X428" s="1" t="s">
        <v>685</v>
      </c>
      <c r="Z428" s="1" t="s">
        <v>688</v>
      </c>
      <c r="AJ428" s="1" t="s">
        <v>76</v>
      </c>
      <c r="AK428" s="1" t="s">
        <v>686</v>
      </c>
      <c r="AL428" s="1">
        <v>3000000</v>
      </c>
      <c r="AM428" s="1" t="s">
        <v>78</v>
      </c>
      <c r="AN428" s="1" t="s">
        <v>4388</v>
      </c>
      <c r="AO428" s="1" t="s">
        <v>4301</v>
      </c>
    </row>
    <row r="429" spans="1:61" x14ac:dyDescent="0.5">
      <c r="A429" s="1">
        <v>2</v>
      </c>
      <c r="B429" s="1" t="s">
        <v>680</v>
      </c>
      <c r="C429" s="2">
        <v>43371</v>
      </c>
      <c r="D429" s="1" t="s">
        <v>681</v>
      </c>
      <c r="E429" s="1" t="s">
        <v>682</v>
      </c>
      <c r="F429" s="1" t="s">
        <v>663</v>
      </c>
      <c r="G429" s="1">
        <v>50</v>
      </c>
      <c r="H429" s="1">
        <v>9</v>
      </c>
      <c r="I429" s="1" t="s">
        <v>688</v>
      </c>
      <c r="J429" s="1">
        <v>11.11</v>
      </c>
      <c r="K429" s="1">
        <v>16.742498000000001</v>
      </c>
      <c r="L429" s="1">
        <v>-62.187365999999997</v>
      </c>
      <c r="M429" s="1" t="s">
        <v>195</v>
      </c>
      <c r="N429" s="1">
        <v>0</v>
      </c>
      <c r="O429" s="1">
        <v>25.14509</v>
      </c>
      <c r="P429" s="1">
        <v>-80.396960000000007</v>
      </c>
      <c r="Q429" s="1">
        <v>166650</v>
      </c>
      <c r="R429" s="1" t="s">
        <v>684</v>
      </c>
      <c r="S429" s="1" t="s">
        <v>91</v>
      </c>
      <c r="T429" s="1" t="s">
        <v>72</v>
      </c>
      <c r="U429" s="1" t="s">
        <v>73</v>
      </c>
      <c r="X429" s="1" t="s">
        <v>685</v>
      </c>
      <c r="Z429" s="1" t="s">
        <v>688</v>
      </c>
      <c r="AJ429" s="1" t="s">
        <v>76</v>
      </c>
      <c r="AK429" s="1" t="s">
        <v>686</v>
      </c>
      <c r="AL429" s="1">
        <v>3000000</v>
      </c>
      <c r="AM429" s="1" t="s">
        <v>78</v>
      </c>
      <c r="AN429" s="1" t="s">
        <v>4388</v>
      </c>
      <c r="AO429" s="1" t="s">
        <v>4301</v>
      </c>
    </row>
    <row r="430" spans="1:61" x14ac:dyDescent="0.5">
      <c r="A430" s="1">
        <v>2</v>
      </c>
      <c r="B430" s="1" t="s">
        <v>680</v>
      </c>
      <c r="C430" s="2">
        <v>43371</v>
      </c>
      <c r="D430" s="1" t="s">
        <v>681</v>
      </c>
      <c r="E430" s="1" t="s">
        <v>682</v>
      </c>
      <c r="F430" s="1" t="s">
        <v>127</v>
      </c>
      <c r="G430" s="1">
        <v>50</v>
      </c>
      <c r="H430" s="1">
        <v>9</v>
      </c>
      <c r="I430" s="1" t="s">
        <v>689</v>
      </c>
      <c r="J430" s="1">
        <v>11.11</v>
      </c>
      <c r="K430" s="1">
        <v>18.109580999999999</v>
      </c>
      <c r="L430" s="1">
        <v>-77.297507999999993</v>
      </c>
      <c r="M430" s="1" t="s">
        <v>195</v>
      </c>
      <c r="N430" s="1">
        <v>0</v>
      </c>
      <c r="O430" s="1">
        <v>25.14509</v>
      </c>
      <c r="P430" s="1">
        <v>-80.396960000000007</v>
      </c>
      <c r="Q430" s="1">
        <v>166650</v>
      </c>
      <c r="R430" s="1" t="s">
        <v>684</v>
      </c>
      <c r="S430" s="1" t="s">
        <v>91</v>
      </c>
      <c r="T430" s="1" t="s">
        <v>72</v>
      </c>
      <c r="U430" s="1" t="s">
        <v>73</v>
      </c>
      <c r="X430" s="1" t="s">
        <v>685</v>
      </c>
      <c r="Z430" s="1" t="s">
        <v>689</v>
      </c>
      <c r="AJ430" s="1" t="s">
        <v>76</v>
      </c>
      <c r="AK430" s="1" t="s">
        <v>686</v>
      </c>
      <c r="AL430" s="1">
        <v>3000000</v>
      </c>
      <c r="AM430" s="1" t="s">
        <v>78</v>
      </c>
      <c r="AN430" s="1" t="s">
        <v>4388</v>
      </c>
      <c r="AO430" s="1" t="s">
        <v>4301</v>
      </c>
    </row>
    <row r="431" spans="1:61" x14ac:dyDescent="0.5">
      <c r="A431" s="1">
        <v>2</v>
      </c>
      <c r="B431" s="1" t="s">
        <v>680</v>
      </c>
      <c r="C431" s="2">
        <v>43371</v>
      </c>
      <c r="D431" s="1" t="s">
        <v>681</v>
      </c>
      <c r="E431" s="1" t="s">
        <v>682</v>
      </c>
      <c r="F431" s="1" t="s">
        <v>663</v>
      </c>
      <c r="G431" s="1">
        <v>50</v>
      </c>
      <c r="H431" s="1">
        <v>9</v>
      </c>
      <c r="I431" s="1" t="s">
        <v>689</v>
      </c>
      <c r="J431" s="1">
        <v>11.11</v>
      </c>
      <c r="K431" s="1">
        <v>18.109580999999999</v>
      </c>
      <c r="L431" s="1">
        <v>-77.297507999999993</v>
      </c>
      <c r="M431" s="1" t="s">
        <v>195</v>
      </c>
      <c r="N431" s="1">
        <v>0</v>
      </c>
      <c r="O431" s="1">
        <v>25.14509</v>
      </c>
      <c r="P431" s="1">
        <v>-80.396960000000007</v>
      </c>
      <c r="Q431" s="1">
        <v>166650</v>
      </c>
      <c r="R431" s="1" t="s">
        <v>684</v>
      </c>
      <c r="S431" s="1" t="s">
        <v>91</v>
      </c>
      <c r="T431" s="1" t="s">
        <v>72</v>
      </c>
      <c r="U431" s="1" t="s">
        <v>73</v>
      </c>
      <c r="X431" s="1" t="s">
        <v>685</v>
      </c>
      <c r="Z431" s="1" t="s">
        <v>689</v>
      </c>
      <c r="AJ431" s="1" t="s">
        <v>76</v>
      </c>
      <c r="AK431" s="1" t="s">
        <v>686</v>
      </c>
      <c r="AL431" s="1">
        <v>3000000</v>
      </c>
      <c r="AM431" s="1" t="s">
        <v>78</v>
      </c>
      <c r="AN431" s="1" t="s">
        <v>4388</v>
      </c>
      <c r="AO431" s="1" t="s">
        <v>4301</v>
      </c>
    </row>
    <row r="432" spans="1:61" x14ac:dyDescent="0.5">
      <c r="A432" s="1">
        <v>2</v>
      </c>
      <c r="B432" s="1" t="s">
        <v>680</v>
      </c>
      <c r="C432" s="2">
        <v>43371</v>
      </c>
      <c r="D432" s="1" t="s">
        <v>681</v>
      </c>
      <c r="E432" s="1" t="s">
        <v>682</v>
      </c>
      <c r="F432" s="1" t="s">
        <v>127</v>
      </c>
      <c r="G432" s="1">
        <v>50</v>
      </c>
      <c r="H432" s="1">
        <v>9</v>
      </c>
      <c r="I432" s="1" t="s">
        <v>690</v>
      </c>
      <c r="J432" s="1">
        <v>11.11</v>
      </c>
      <c r="K432" s="1">
        <v>13.897869</v>
      </c>
      <c r="L432" s="1">
        <v>-60.968711999999996</v>
      </c>
      <c r="M432" s="1" t="s">
        <v>195</v>
      </c>
      <c r="N432" s="1">
        <v>0</v>
      </c>
      <c r="O432" s="1">
        <v>25.14509</v>
      </c>
      <c r="P432" s="1">
        <v>-80.396960000000007</v>
      </c>
      <c r="Q432" s="1">
        <v>166650</v>
      </c>
      <c r="R432" s="1" t="s">
        <v>684</v>
      </c>
      <c r="S432" s="1" t="s">
        <v>91</v>
      </c>
      <c r="T432" s="1" t="s">
        <v>72</v>
      </c>
      <c r="U432" s="1" t="s">
        <v>73</v>
      </c>
      <c r="X432" s="1" t="s">
        <v>685</v>
      </c>
      <c r="Z432" s="1" t="s">
        <v>690</v>
      </c>
      <c r="AJ432" s="1" t="s">
        <v>76</v>
      </c>
      <c r="AK432" s="1" t="s">
        <v>686</v>
      </c>
      <c r="AL432" s="1">
        <v>3000000</v>
      </c>
      <c r="AM432" s="1" t="s">
        <v>78</v>
      </c>
      <c r="AN432" s="1" t="s">
        <v>4388</v>
      </c>
      <c r="AO432" s="1" t="s">
        <v>4301</v>
      </c>
    </row>
    <row r="433" spans="1:64" x14ac:dyDescent="0.5">
      <c r="A433" s="1">
        <v>2</v>
      </c>
      <c r="B433" s="1" t="s">
        <v>680</v>
      </c>
      <c r="C433" s="2">
        <v>43371</v>
      </c>
      <c r="D433" s="1" t="s">
        <v>681</v>
      </c>
      <c r="E433" s="1" t="s">
        <v>682</v>
      </c>
      <c r="F433" s="1" t="s">
        <v>663</v>
      </c>
      <c r="G433" s="1">
        <v>50</v>
      </c>
      <c r="H433" s="1">
        <v>9</v>
      </c>
      <c r="I433" s="1" t="s">
        <v>690</v>
      </c>
      <c r="J433" s="1">
        <v>11.11</v>
      </c>
      <c r="K433" s="1">
        <v>13.897869</v>
      </c>
      <c r="L433" s="1">
        <v>-60.968711999999996</v>
      </c>
      <c r="M433" s="1" t="s">
        <v>195</v>
      </c>
      <c r="N433" s="1">
        <v>0</v>
      </c>
      <c r="O433" s="1">
        <v>25.14509</v>
      </c>
      <c r="P433" s="1">
        <v>-80.396960000000007</v>
      </c>
      <c r="Q433" s="1">
        <v>166650</v>
      </c>
      <c r="R433" s="1" t="s">
        <v>684</v>
      </c>
      <c r="S433" s="1" t="s">
        <v>91</v>
      </c>
      <c r="T433" s="1" t="s">
        <v>72</v>
      </c>
      <c r="U433" s="1" t="s">
        <v>73</v>
      </c>
      <c r="X433" s="1" t="s">
        <v>685</v>
      </c>
      <c r="Z433" s="1" t="s">
        <v>690</v>
      </c>
      <c r="AJ433" s="1" t="s">
        <v>76</v>
      </c>
      <c r="AK433" s="1" t="s">
        <v>686</v>
      </c>
      <c r="AL433" s="1">
        <v>3000000</v>
      </c>
      <c r="AM433" s="1" t="s">
        <v>78</v>
      </c>
      <c r="AN433" s="1" t="s">
        <v>4388</v>
      </c>
      <c r="AO433" s="1" t="s">
        <v>4301</v>
      </c>
    </row>
    <row r="434" spans="1:64" x14ac:dyDescent="0.5">
      <c r="A434" s="1">
        <v>2</v>
      </c>
      <c r="B434" s="1" t="s">
        <v>680</v>
      </c>
      <c r="C434" s="2">
        <v>43371</v>
      </c>
      <c r="D434" s="1" t="s">
        <v>681</v>
      </c>
      <c r="E434" s="1" t="s">
        <v>682</v>
      </c>
      <c r="F434" s="1" t="s">
        <v>127</v>
      </c>
      <c r="G434" s="1">
        <v>50</v>
      </c>
      <c r="H434" s="1">
        <v>9</v>
      </c>
      <c r="I434" s="1" t="s">
        <v>691</v>
      </c>
      <c r="J434" s="1">
        <v>11.11</v>
      </c>
      <c r="K434" s="1">
        <v>17.326188999999999</v>
      </c>
      <c r="L434" s="1">
        <v>-62.753518</v>
      </c>
      <c r="M434" s="1" t="s">
        <v>195</v>
      </c>
      <c r="N434" s="1">
        <v>0</v>
      </c>
      <c r="O434" s="1">
        <v>25.14509</v>
      </c>
      <c r="P434" s="1">
        <v>-80.396960000000007</v>
      </c>
      <c r="Q434" s="1">
        <v>166650</v>
      </c>
      <c r="R434" s="1" t="s">
        <v>684</v>
      </c>
      <c r="S434" s="1" t="s">
        <v>91</v>
      </c>
      <c r="T434" s="1" t="s">
        <v>72</v>
      </c>
      <c r="U434" s="1" t="s">
        <v>73</v>
      </c>
      <c r="X434" s="1" t="s">
        <v>685</v>
      </c>
      <c r="Z434" s="1" t="s">
        <v>691</v>
      </c>
      <c r="AJ434" s="1" t="s">
        <v>76</v>
      </c>
      <c r="AK434" s="1" t="s">
        <v>686</v>
      </c>
      <c r="AL434" s="1">
        <v>3000000</v>
      </c>
      <c r="AM434" s="1" t="s">
        <v>78</v>
      </c>
      <c r="AN434" s="1" t="s">
        <v>4388</v>
      </c>
      <c r="AO434" s="1" t="s">
        <v>4301</v>
      </c>
    </row>
    <row r="435" spans="1:64" x14ac:dyDescent="0.5">
      <c r="A435" s="1">
        <v>2</v>
      </c>
      <c r="B435" s="1" t="s">
        <v>680</v>
      </c>
      <c r="C435" s="2">
        <v>43371</v>
      </c>
      <c r="D435" s="1" t="s">
        <v>681</v>
      </c>
      <c r="E435" s="1" t="s">
        <v>682</v>
      </c>
      <c r="F435" s="1" t="s">
        <v>663</v>
      </c>
      <c r="G435" s="1">
        <v>50</v>
      </c>
      <c r="H435" s="1">
        <v>9</v>
      </c>
      <c r="I435" s="1" t="s">
        <v>691</v>
      </c>
      <c r="J435" s="1">
        <v>11.11</v>
      </c>
      <c r="K435" s="1">
        <v>17.326188999999999</v>
      </c>
      <c r="L435" s="1">
        <v>-62.753518</v>
      </c>
      <c r="M435" s="1" t="s">
        <v>195</v>
      </c>
      <c r="N435" s="1">
        <v>0</v>
      </c>
      <c r="O435" s="1">
        <v>25.14509</v>
      </c>
      <c r="P435" s="1">
        <v>-80.396960000000007</v>
      </c>
      <c r="Q435" s="1">
        <v>166650</v>
      </c>
      <c r="R435" s="1" t="s">
        <v>684</v>
      </c>
      <c r="S435" s="1" t="s">
        <v>91</v>
      </c>
      <c r="T435" s="1" t="s">
        <v>72</v>
      </c>
      <c r="U435" s="1" t="s">
        <v>73</v>
      </c>
      <c r="X435" s="1" t="s">
        <v>685</v>
      </c>
      <c r="Z435" s="1" t="s">
        <v>691</v>
      </c>
      <c r="AJ435" s="1" t="s">
        <v>76</v>
      </c>
      <c r="AK435" s="1" t="s">
        <v>686</v>
      </c>
      <c r="AL435" s="1">
        <v>3000000</v>
      </c>
      <c r="AM435" s="1" t="s">
        <v>78</v>
      </c>
      <c r="AN435" s="1" t="s">
        <v>4388</v>
      </c>
      <c r="AO435" s="1" t="s">
        <v>4301</v>
      </c>
    </row>
    <row r="436" spans="1:64" x14ac:dyDescent="0.5">
      <c r="A436" s="1">
        <v>2</v>
      </c>
      <c r="B436" s="1" t="s">
        <v>680</v>
      </c>
      <c r="C436" s="2">
        <v>43371</v>
      </c>
      <c r="D436" s="1" t="s">
        <v>681</v>
      </c>
      <c r="E436" s="1" t="s">
        <v>682</v>
      </c>
      <c r="F436" s="1" t="s">
        <v>127</v>
      </c>
      <c r="G436" s="1">
        <v>50</v>
      </c>
      <c r="H436" s="1">
        <v>9</v>
      </c>
      <c r="I436" s="1" t="s">
        <v>692</v>
      </c>
      <c r="J436" s="1">
        <v>11.11</v>
      </c>
      <c r="K436" s="1">
        <v>17.074656000000001</v>
      </c>
      <c r="L436" s="1">
        <v>-61.817520000000002</v>
      </c>
      <c r="M436" s="1" t="s">
        <v>195</v>
      </c>
      <c r="N436" s="1">
        <v>0</v>
      </c>
      <c r="O436" s="1">
        <v>25.14509</v>
      </c>
      <c r="P436" s="1">
        <v>-80.396960000000007</v>
      </c>
      <c r="Q436" s="1">
        <v>166650</v>
      </c>
      <c r="R436" s="1" t="s">
        <v>684</v>
      </c>
      <c r="S436" s="1" t="s">
        <v>91</v>
      </c>
      <c r="T436" s="1" t="s">
        <v>72</v>
      </c>
      <c r="U436" s="1" t="s">
        <v>73</v>
      </c>
      <c r="X436" s="1" t="s">
        <v>685</v>
      </c>
      <c r="Z436" s="1" t="s">
        <v>692</v>
      </c>
      <c r="AJ436" s="1" t="s">
        <v>76</v>
      </c>
      <c r="AK436" s="1" t="s">
        <v>686</v>
      </c>
      <c r="AL436" s="1">
        <v>3000000</v>
      </c>
      <c r="AM436" s="1" t="s">
        <v>78</v>
      </c>
      <c r="AN436" s="1" t="s">
        <v>4388</v>
      </c>
      <c r="AO436" s="1" t="s">
        <v>4301</v>
      </c>
    </row>
    <row r="437" spans="1:64" x14ac:dyDescent="0.5">
      <c r="A437" s="1">
        <v>2</v>
      </c>
      <c r="B437" s="1" t="s">
        <v>680</v>
      </c>
      <c r="C437" s="2">
        <v>43371</v>
      </c>
      <c r="D437" s="1" t="s">
        <v>681</v>
      </c>
      <c r="E437" s="1" t="s">
        <v>682</v>
      </c>
      <c r="F437" s="1" t="s">
        <v>663</v>
      </c>
      <c r="G437" s="1">
        <v>50</v>
      </c>
      <c r="H437" s="1">
        <v>9</v>
      </c>
      <c r="I437" s="1" t="s">
        <v>692</v>
      </c>
      <c r="J437" s="1">
        <v>11.11</v>
      </c>
      <c r="K437" s="1">
        <v>17.074656000000001</v>
      </c>
      <c r="L437" s="1">
        <v>-61.817520000000002</v>
      </c>
      <c r="M437" s="1" t="s">
        <v>195</v>
      </c>
      <c r="N437" s="1">
        <v>0</v>
      </c>
      <c r="O437" s="1">
        <v>25.14509</v>
      </c>
      <c r="P437" s="1">
        <v>-80.396960000000007</v>
      </c>
      <c r="Q437" s="1">
        <v>166650</v>
      </c>
      <c r="R437" s="1" t="s">
        <v>684</v>
      </c>
      <c r="S437" s="1" t="s">
        <v>91</v>
      </c>
      <c r="T437" s="1" t="s">
        <v>72</v>
      </c>
      <c r="U437" s="1" t="s">
        <v>73</v>
      </c>
      <c r="X437" s="1" t="s">
        <v>685</v>
      </c>
      <c r="Z437" s="1" t="s">
        <v>692</v>
      </c>
      <c r="AJ437" s="1" t="s">
        <v>76</v>
      </c>
      <c r="AK437" s="1" t="s">
        <v>686</v>
      </c>
      <c r="AL437" s="1">
        <v>3000000</v>
      </c>
      <c r="AM437" s="1" t="s">
        <v>78</v>
      </c>
      <c r="AN437" s="1" t="s">
        <v>4388</v>
      </c>
      <c r="AO437" s="1" t="s">
        <v>4301</v>
      </c>
    </row>
    <row r="438" spans="1:64" x14ac:dyDescent="0.5">
      <c r="A438" s="1">
        <v>2</v>
      </c>
      <c r="B438" s="1" t="s">
        <v>680</v>
      </c>
      <c r="C438" s="2">
        <v>43371</v>
      </c>
      <c r="D438" s="1" t="s">
        <v>681</v>
      </c>
      <c r="E438" s="1" t="s">
        <v>682</v>
      </c>
      <c r="F438" s="1" t="s">
        <v>127</v>
      </c>
      <c r="G438" s="1">
        <v>50</v>
      </c>
      <c r="H438" s="1">
        <v>9</v>
      </c>
      <c r="I438" s="1" t="s">
        <v>693</v>
      </c>
      <c r="J438" s="1">
        <v>11.11</v>
      </c>
      <c r="K438" s="1">
        <v>13.254808000000001</v>
      </c>
      <c r="L438" s="1">
        <v>-61.193764999999999</v>
      </c>
      <c r="M438" s="1" t="s">
        <v>195</v>
      </c>
      <c r="N438" s="1">
        <v>0</v>
      </c>
      <c r="O438" s="1">
        <v>25.14509</v>
      </c>
      <c r="P438" s="1">
        <v>-80.396960000000007</v>
      </c>
      <c r="Q438" s="1">
        <v>166650</v>
      </c>
      <c r="R438" s="1" t="s">
        <v>684</v>
      </c>
      <c r="S438" s="1" t="s">
        <v>91</v>
      </c>
      <c r="T438" s="1" t="s">
        <v>72</v>
      </c>
      <c r="U438" s="1" t="s">
        <v>73</v>
      </c>
      <c r="X438" s="1" t="s">
        <v>685</v>
      </c>
      <c r="Z438" s="1" t="s">
        <v>693</v>
      </c>
      <c r="AJ438" s="1" t="s">
        <v>76</v>
      </c>
      <c r="AK438" s="1" t="s">
        <v>686</v>
      </c>
      <c r="AL438" s="1">
        <v>3000000</v>
      </c>
      <c r="AM438" s="1" t="s">
        <v>78</v>
      </c>
      <c r="AN438" s="1" t="s">
        <v>4388</v>
      </c>
      <c r="AO438" s="1" t="s">
        <v>4301</v>
      </c>
    </row>
    <row r="439" spans="1:64" x14ac:dyDescent="0.5">
      <c r="A439" s="1">
        <v>2</v>
      </c>
      <c r="B439" s="1" t="s">
        <v>680</v>
      </c>
      <c r="C439" s="2">
        <v>43371</v>
      </c>
      <c r="D439" s="1" t="s">
        <v>681</v>
      </c>
      <c r="E439" s="1" t="s">
        <v>682</v>
      </c>
      <c r="F439" s="1" t="s">
        <v>663</v>
      </c>
      <c r="G439" s="1">
        <v>50</v>
      </c>
      <c r="H439" s="1">
        <v>9</v>
      </c>
      <c r="I439" s="1" t="s">
        <v>693</v>
      </c>
      <c r="J439" s="1">
        <v>11.11</v>
      </c>
      <c r="K439" s="1">
        <v>13.254808000000001</v>
      </c>
      <c r="L439" s="1">
        <v>-61.193764999999999</v>
      </c>
      <c r="M439" s="1" t="s">
        <v>195</v>
      </c>
      <c r="N439" s="1">
        <v>0</v>
      </c>
      <c r="O439" s="1">
        <v>25.14509</v>
      </c>
      <c r="P439" s="1">
        <v>-80.396960000000007</v>
      </c>
      <c r="Q439" s="1">
        <v>166650</v>
      </c>
      <c r="R439" s="1" t="s">
        <v>684</v>
      </c>
      <c r="S439" s="1" t="s">
        <v>91</v>
      </c>
      <c r="T439" s="1" t="s">
        <v>72</v>
      </c>
      <c r="U439" s="1" t="s">
        <v>73</v>
      </c>
      <c r="X439" s="1" t="s">
        <v>685</v>
      </c>
      <c r="Z439" s="1" t="s">
        <v>693</v>
      </c>
      <c r="AJ439" s="1" t="s">
        <v>76</v>
      </c>
      <c r="AK439" s="1" t="s">
        <v>686</v>
      </c>
      <c r="AL439" s="1">
        <v>3000000</v>
      </c>
      <c r="AM439" s="1" t="s">
        <v>78</v>
      </c>
      <c r="AN439" s="1" t="s">
        <v>4388</v>
      </c>
      <c r="AO439" s="1" t="s">
        <v>4301</v>
      </c>
    </row>
    <row r="440" spans="1:64" x14ac:dyDescent="0.5">
      <c r="A440" s="1">
        <v>2</v>
      </c>
      <c r="B440" s="1" t="s">
        <v>680</v>
      </c>
      <c r="C440" s="2">
        <v>43371</v>
      </c>
      <c r="D440" s="1" t="s">
        <v>681</v>
      </c>
      <c r="E440" s="1" t="s">
        <v>682</v>
      </c>
      <c r="F440" s="1" t="s">
        <v>127</v>
      </c>
      <c r="G440" s="1">
        <v>50</v>
      </c>
      <c r="H440" s="1">
        <v>9</v>
      </c>
      <c r="I440" s="1" t="s">
        <v>694</v>
      </c>
      <c r="J440" s="1">
        <v>11.11</v>
      </c>
      <c r="K440" s="1">
        <v>15.414999</v>
      </c>
      <c r="L440" s="1">
        <v>-61.370975000000001</v>
      </c>
      <c r="M440" s="1" t="s">
        <v>195</v>
      </c>
      <c r="N440" s="1">
        <v>0</v>
      </c>
      <c r="O440" s="1">
        <v>25.14509</v>
      </c>
      <c r="P440" s="1">
        <v>-80.396960000000007</v>
      </c>
      <c r="Q440" s="1">
        <v>166650</v>
      </c>
      <c r="R440" s="1" t="s">
        <v>684</v>
      </c>
      <c r="S440" s="1" t="s">
        <v>91</v>
      </c>
      <c r="T440" s="1" t="s">
        <v>72</v>
      </c>
      <c r="U440" s="1" t="s">
        <v>73</v>
      </c>
      <c r="X440" s="1" t="s">
        <v>685</v>
      </c>
      <c r="Z440" s="1" t="s">
        <v>694</v>
      </c>
      <c r="AJ440" s="1" t="s">
        <v>76</v>
      </c>
      <c r="AK440" s="1" t="s">
        <v>686</v>
      </c>
      <c r="AL440" s="1">
        <v>3000000</v>
      </c>
      <c r="AM440" s="1" t="s">
        <v>78</v>
      </c>
      <c r="AN440" s="1" t="s">
        <v>4388</v>
      </c>
      <c r="AO440" s="1" t="s">
        <v>4301</v>
      </c>
    </row>
    <row r="441" spans="1:64" x14ac:dyDescent="0.5">
      <c r="A441" s="1">
        <v>2</v>
      </c>
      <c r="B441" s="1" t="s">
        <v>680</v>
      </c>
      <c r="C441" s="2">
        <v>43371</v>
      </c>
      <c r="D441" s="1" t="s">
        <v>681</v>
      </c>
      <c r="E441" s="1" t="s">
        <v>682</v>
      </c>
      <c r="F441" s="1" t="s">
        <v>663</v>
      </c>
      <c r="G441" s="1">
        <v>50</v>
      </c>
      <c r="H441" s="1">
        <v>9</v>
      </c>
      <c r="I441" s="1" t="s">
        <v>694</v>
      </c>
      <c r="J441" s="1">
        <v>11.11</v>
      </c>
      <c r="K441" s="1">
        <v>15.414999</v>
      </c>
      <c r="L441" s="1">
        <v>-61.370975000000001</v>
      </c>
      <c r="M441" s="1" t="s">
        <v>195</v>
      </c>
      <c r="N441" s="1">
        <v>0</v>
      </c>
      <c r="O441" s="1">
        <v>25.14509</v>
      </c>
      <c r="P441" s="1">
        <v>-80.396960000000007</v>
      </c>
      <c r="Q441" s="1">
        <v>166650</v>
      </c>
      <c r="R441" s="1" t="s">
        <v>684</v>
      </c>
      <c r="S441" s="1" t="s">
        <v>91</v>
      </c>
      <c r="T441" s="1" t="s">
        <v>72</v>
      </c>
      <c r="U441" s="1" t="s">
        <v>73</v>
      </c>
      <c r="X441" s="1" t="s">
        <v>685</v>
      </c>
      <c r="Z441" s="1" t="s">
        <v>694</v>
      </c>
      <c r="AJ441" s="1" t="s">
        <v>76</v>
      </c>
      <c r="AK441" s="1" t="s">
        <v>686</v>
      </c>
      <c r="AL441" s="1">
        <v>3000000</v>
      </c>
      <c r="AM441" s="1" t="s">
        <v>78</v>
      </c>
      <c r="AN441" s="1" t="s">
        <v>4388</v>
      </c>
      <c r="AO441" s="1" t="s">
        <v>4301</v>
      </c>
    </row>
    <row r="442" spans="1:64" x14ac:dyDescent="0.5">
      <c r="A442" s="1">
        <v>550</v>
      </c>
      <c r="B442" s="1" t="s">
        <v>695</v>
      </c>
      <c r="C442" s="2">
        <v>43579</v>
      </c>
      <c r="D442" s="1" t="s">
        <v>696</v>
      </c>
      <c r="E442" s="1" t="s">
        <v>697</v>
      </c>
      <c r="F442" s="1" t="s">
        <v>280</v>
      </c>
      <c r="G442" s="1">
        <v>100</v>
      </c>
      <c r="H442" s="1">
        <v>1</v>
      </c>
      <c r="I442" s="1" t="s">
        <v>698</v>
      </c>
      <c r="J442" s="1">
        <v>100</v>
      </c>
      <c r="K442" s="1">
        <v>6.6111110000000002</v>
      </c>
      <c r="L442" s="1">
        <v>20.939444000000002</v>
      </c>
      <c r="M442" s="1" t="s">
        <v>69</v>
      </c>
      <c r="N442" s="1">
        <v>0</v>
      </c>
      <c r="O442" s="1">
        <v>2.6272389999999999</v>
      </c>
      <c r="P442" s="1">
        <v>23.381664000000001</v>
      </c>
      <c r="Q442" s="1">
        <v>2000000</v>
      </c>
      <c r="R442" s="1" t="s">
        <v>226</v>
      </c>
      <c r="S442" s="1" t="s">
        <v>71</v>
      </c>
      <c r="T442" s="1" t="s">
        <v>234</v>
      </c>
      <c r="U442" s="1" t="s">
        <v>182</v>
      </c>
      <c r="W442" s="1" t="s">
        <v>183</v>
      </c>
      <c r="X442" s="1" t="s">
        <v>699</v>
      </c>
      <c r="Z442" s="1" t="s">
        <v>698</v>
      </c>
      <c r="AA442" s="1" t="s">
        <v>700</v>
      </c>
      <c r="AJ442" s="1" t="s">
        <v>76</v>
      </c>
      <c r="AK442" s="1" t="s">
        <v>701</v>
      </c>
      <c r="AL442" s="1">
        <v>2000000</v>
      </c>
      <c r="AM442" s="1" t="s">
        <v>78</v>
      </c>
      <c r="AN442" s="1" t="s">
        <v>4389</v>
      </c>
      <c r="AO442" s="1" t="s">
        <v>4317</v>
      </c>
      <c r="AP442" s="1">
        <v>15000</v>
      </c>
      <c r="AR442" s="1" t="s">
        <v>702</v>
      </c>
      <c r="AS442" s="1">
        <v>1</v>
      </c>
      <c r="AU442" s="1">
        <v>1</v>
      </c>
      <c r="AY442" s="1">
        <v>1</v>
      </c>
      <c r="BH442" s="1">
        <v>1</v>
      </c>
      <c r="BL442" s="1" t="s">
        <v>703</v>
      </c>
    </row>
    <row r="443" spans="1:64" x14ac:dyDescent="0.5">
      <c r="A443" s="1">
        <v>414</v>
      </c>
      <c r="B443" s="1" t="s">
        <v>704</v>
      </c>
      <c r="C443" s="2">
        <v>43560</v>
      </c>
      <c r="D443" s="1" t="s">
        <v>705</v>
      </c>
      <c r="E443" s="1" t="s">
        <v>706</v>
      </c>
      <c r="F443" s="1" t="s">
        <v>206</v>
      </c>
      <c r="G443" s="1">
        <v>25</v>
      </c>
      <c r="H443" s="1">
        <v>4</v>
      </c>
      <c r="I443" s="1" t="s">
        <v>221</v>
      </c>
      <c r="J443" s="1">
        <v>25</v>
      </c>
      <c r="K443" s="1">
        <v>30.375319999999999</v>
      </c>
      <c r="L443" s="1">
        <v>69.345116000000004</v>
      </c>
      <c r="M443" s="1" t="s">
        <v>114</v>
      </c>
      <c r="N443" s="1">
        <v>0</v>
      </c>
      <c r="O443" s="1">
        <v>25.384855999999999</v>
      </c>
      <c r="P443" s="1">
        <v>68.458809000000002</v>
      </c>
      <c r="Q443" s="1">
        <v>1904456</v>
      </c>
      <c r="R443" s="1" t="s">
        <v>207</v>
      </c>
      <c r="S443" s="1" t="s">
        <v>71</v>
      </c>
      <c r="T443" s="1" t="s">
        <v>707</v>
      </c>
      <c r="U443" s="1" t="s">
        <v>708</v>
      </c>
      <c r="X443" s="1" t="s">
        <v>709</v>
      </c>
      <c r="Y443" s="1" t="s">
        <v>710</v>
      </c>
      <c r="Z443" s="1" t="s">
        <v>221</v>
      </c>
      <c r="AA443" s="1" t="s">
        <v>711</v>
      </c>
      <c r="AD443" s="1" t="s">
        <v>712</v>
      </c>
      <c r="AE443" s="1" t="s">
        <v>713</v>
      </c>
      <c r="AH443" s="1" t="s">
        <v>714</v>
      </c>
      <c r="AI443" s="1" t="s">
        <v>715</v>
      </c>
      <c r="AJ443" s="1" t="s">
        <v>76</v>
      </c>
      <c r="AK443" s="1" t="s">
        <v>716</v>
      </c>
      <c r="AL443" s="1">
        <v>30471296</v>
      </c>
      <c r="AM443" s="1" t="s">
        <v>109</v>
      </c>
      <c r="AN443" s="1" t="s">
        <v>4390</v>
      </c>
      <c r="AO443" s="1" t="s">
        <v>4349</v>
      </c>
      <c r="AP443" s="1">
        <v>1066348</v>
      </c>
      <c r="AQ443" s="1">
        <v>34783</v>
      </c>
      <c r="AR443" s="1" t="s">
        <v>717</v>
      </c>
      <c r="AS443" s="1">
        <v>1</v>
      </c>
      <c r="AT443" s="1">
        <v>1</v>
      </c>
      <c r="AU443" s="1">
        <v>1</v>
      </c>
      <c r="AV443" s="1">
        <v>1</v>
      </c>
      <c r="AW443" s="1">
        <v>1</v>
      </c>
      <c r="AX443" s="1">
        <v>1</v>
      </c>
      <c r="AY443" s="1">
        <v>1</v>
      </c>
      <c r="AZ443" s="1">
        <v>1</v>
      </c>
      <c r="BE443" s="1">
        <v>1</v>
      </c>
      <c r="BL443" s="1" t="s">
        <v>718</v>
      </c>
    </row>
    <row r="444" spans="1:64" x14ac:dyDescent="0.5">
      <c r="A444" s="1">
        <v>414</v>
      </c>
      <c r="B444" s="1" t="s">
        <v>704</v>
      </c>
      <c r="C444" s="2">
        <v>43560</v>
      </c>
      <c r="D444" s="1" t="s">
        <v>705</v>
      </c>
      <c r="E444" s="1" t="s">
        <v>706</v>
      </c>
      <c r="F444" s="1" t="s">
        <v>128</v>
      </c>
      <c r="G444" s="1">
        <v>25</v>
      </c>
      <c r="H444" s="1">
        <v>4</v>
      </c>
      <c r="I444" s="1" t="s">
        <v>221</v>
      </c>
      <c r="J444" s="1">
        <v>25</v>
      </c>
      <c r="K444" s="1">
        <v>30.375319999999999</v>
      </c>
      <c r="L444" s="1">
        <v>69.345116000000004</v>
      </c>
      <c r="M444" s="1" t="s">
        <v>114</v>
      </c>
      <c r="N444" s="1">
        <v>0</v>
      </c>
      <c r="O444" s="1">
        <v>25.384855999999999</v>
      </c>
      <c r="P444" s="1">
        <v>68.458809000000002</v>
      </c>
      <c r="Q444" s="1">
        <v>1904456</v>
      </c>
      <c r="R444" s="1" t="s">
        <v>207</v>
      </c>
      <c r="S444" s="1" t="s">
        <v>71</v>
      </c>
      <c r="T444" s="1" t="s">
        <v>707</v>
      </c>
      <c r="U444" s="1" t="s">
        <v>708</v>
      </c>
      <c r="X444" s="1" t="s">
        <v>709</v>
      </c>
      <c r="Y444" s="1" t="s">
        <v>710</v>
      </c>
      <c r="Z444" s="1" t="s">
        <v>221</v>
      </c>
      <c r="AA444" s="1" t="s">
        <v>711</v>
      </c>
      <c r="AD444" s="1" t="s">
        <v>712</v>
      </c>
      <c r="AE444" s="1" t="s">
        <v>713</v>
      </c>
      <c r="AH444" s="1" t="s">
        <v>714</v>
      </c>
      <c r="AI444" s="1" t="s">
        <v>715</v>
      </c>
      <c r="AJ444" s="1" t="s">
        <v>76</v>
      </c>
      <c r="AK444" s="1" t="s">
        <v>716</v>
      </c>
      <c r="AL444" s="1">
        <v>30471296</v>
      </c>
      <c r="AM444" s="1" t="s">
        <v>109</v>
      </c>
      <c r="AN444" s="1" t="s">
        <v>4390</v>
      </c>
      <c r="AO444" s="1" t="s">
        <v>4349</v>
      </c>
      <c r="AP444" s="1">
        <v>1066348</v>
      </c>
      <c r="AQ444" s="1">
        <v>34783</v>
      </c>
      <c r="AR444" s="1" t="s">
        <v>717</v>
      </c>
      <c r="AS444" s="1">
        <v>1</v>
      </c>
      <c r="AT444" s="1">
        <v>1</v>
      </c>
      <c r="AU444" s="1">
        <v>1</v>
      </c>
      <c r="AV444" s="1">
        <v>1</v>
      </c>
      <c r="AW444" s="1">
        <v>1</v>
      </c>
      <c r="AX444" s="1">
        <v>1</v>
      </c>
      <c r="AY444" s="1">
        <v>1</v>
      </c>
      <c r="AZ444" s="1">
        <v>1</v>
      </c>
      <c r="BE444" s="1">
        <v>1</v>
      </c>
      <c r="BL444" s="1" t="s">
        <v>718</v>
      </c>
    </row>
    <row r="445" spans="1:64" x14ac:dyDescent="0.5">
      <c r="A445" s="1">
        <v>414</v>
      </c>
      <c r="B445" s="1" t="s">
        <v>704</v>
      </c>
      <c r="C445" s="2">
        <v>43560</v>
      </c>
      <c r="D445" s="1" t="s">
        <v>705</v>
      </c>
      <c r="E445" s="1" t="s">
        <v>706</v>
      </c>
      <c r="F445" s="1" t="s">
        <v>97</v>
      </c>
      <c r="G445" s="1">
        <v>25</v>
      </c>
      <c r="H445" s="1">
        <v>4</v>
      </c>
      <c r="I445" s="1" t="s">
        <v>221</v>
      </c>
      <c r="J445" s="1">
        <v>25</v>
      </c>
      <c r="K445" s="1">
        <v>30.375319999999999</v>
      </c>
      <c r="L445" s="1">
        <v>69.345116000000004</v>
      </c>
      <c r="M445" s="1" t="s">
        <v>114</v>
      </c>
      <c r="N445" s="1">
        <v>0</v>
      </c>
      <c r="O445" s="1">
        <v>25.384855999999999</v>
      </c>
      <c r="P445" s="1">
        <v>68.458809000000002</v>
      </c>
      <c r="Q445" s="1">
        <v>1904456</v>
      </c>
      <c r="R445" s="1" t="s">
        <v>207</v>
      </c>
      <c r="S445" s="1" t="s">
        <v>71</v>
      </c>
      <c r="T445" s="1" t="s">
        <v>707</v>
      </c>
      <c r="U445" s="1" t="s">
        <v>708</v>
      </c>
      <c r="X445" s="1" t="s">
        <v>709</v>
      </c>
      <c r="Y445" s="1" t="s">
        <v>710</v>
      </c>
      <c r="Z445" s="1" t="s">
        <v>221</v>
      </c>
      <c r="AA445" s="1" t="s">
        <v>711</v>
      </c>
      <c r="AD445" s="1" t="s">
        <v>712</v>
      </c>
      <c r="AE445" s="1" t="s">
        <v>713</v>
      </c>
      <c r="AH445" s="1" t="s">
        <v>714</v>
      </c>
      <c r="AI445" s="1" t="s">
        <v>715</v>
      </c>
      <c r="AJ445" s="1" t="s">
        <v>76</v>
      </c>
      <c r="AK445" s="1" t="s">
        <v>716</v>
      </c>
      <c r="AL445" s="1">
        <v>30471296</v>
      </c>
      <c r="AM445" s="1" t="s">
        <v>109</v>
      </c>
      <c r="AN445" s="1" t="s">
        <v>4390</v>
      </c>
      <c r="AO445" s="1" t="s">
        <v>4349</v>
      </c>
      <c r="AP445" s="1">
        <v>1066348</v>
      </c>
      <c r="AQ445" s="1">
        <v>34783</v>
      </c>
      <c r="AR445" s="1" t="s">
        <v>717</v>
      </c>
      <c r="AS445" s="1">
        <v>1</v>
      </c>
      <c r="AT445" s="1">
        <v>1</v>
      </c>
      <c r="AU445" s="1">
        <v>1</v>
      </c>
      <c r="AV445" s="1">
        <v>1</v>
      </c>
      <c r="AW445" s="1">
        <v>1</v>
      </c>
      <c r="AX445" s="1">
        <v>1</v>
      </c>
      <c r="AY445" s="1">
        <v>1</v>
      </c>
      <c r="AZ445" s="1">
        <v>1</v>
      </c>
      <c r="BE445" s="1">
        <v>1</v>
      </c>
      <c r="BL445" s="1" t="s">
        <v>718</v>
      </c>
    </row>
    <row r="446" spans="1:64" x14ac:dyDescent="0.5">
      <c r="A446" s="1">
        <v>414</v>
      </c>
      <c r="B446" s="1" t="s">
        <v>704</v>
      </c>
      <c r="C446" s="2">
        <v>43560</v>
      </c>
      <c r="D446" s="1" t="s">
        <v>705</v>
      </c>
      <c r="E446" s="1" t="s">
        <v>706</v>
      </c>
      <c r="F446" s="1" t="s">
        <v>129</v>
      </c>
      <c r="G446" s="1">
        <v>25</v>
      </c>
      <c r="H446" s="1">
        <v>4</v>
      </c>
      <c r="I446" s="1" t="s">
        <v>221</v>
      </c>
      <c r="J446" s="1">
        <v>25</v>
      </c>
      <c r="K446" s="1">
        <v>30.375319999999999</v>
      </c>
      <c r="L446" s="1">
        <v>69.345116000000004</v>
      </c>
      <c r="M446" s="1" t="s">
        <v>114</v>
      </c>
      <c r="N446" s="1">
        <v>0</v>
      </c>
      <c r="O446" s="1">
        <v>25.384855999999999</v>
      </c>
      <c r="P446" s="1">
        <v>68.458809000000002</v>
      </c>
      <c r="Q446" s="1">
        <v>1904456</v>
      </c>
      <c r="R446" s="1" t="s">
        <v>207</v>
      </c>
      <c r="S446" s="1" t="s">
        <v>71</v>
      </c>
      <c r="T446" s="1" t="s">
        <v>707</v>
      </c>
      <c r="U446" s="1" t="s">
        <v>708</v>
      </c>
      <c r="X446" s="1" t="s">
        <v>709</v>
      </c>
      <c r="Y446" s="1" t="s">
        <v>710</v>
      </c>
      <c r="Z446" s="1" t="s">
        <v>221</v>
      </c>
      <c r="AA446" s="1" t="s">
        <v>711</v>
      </c>
      <c r="AD446" s="1" t="s">
        <v>712</v>
      </c>
      <c r="AE446" s="1" t="s">
        <v>713</v>
      </c>
      <c r="AH446" s="1" t="s">
        <v>714</v>
      </c>
      <c r="AI446" s="1" t="s">
        <v>715</v>
      </c>
      <c r="AJ446" s="1" t="s">
        <v>76</v>
      </c>
      <c r="AK446" s="1" t="s">
        <v>716</v>
      </c>
      <c r="AL446" s="1">
        <v>30471296</v>
      </c>
      <c r="AM446" s="1" t="s">
        <v>109</v>
      </c>
      <c r="AN446" s="1" t="s">
        <v>4390</v>
      </c>
      <c r="AO446" s="1" t="s">
        <v>4349</v>
      </c>
      <c r="AP446" s="1">
        <v>1066348</v>
      </c>
      <c r="AQ446" s="1">
        <v>34783</v>
      </c>
      <c r="AR446" s="1" t="s">
        <v>717</v>
      </c>
      <c r="AS446" s="1">
        <v>1</v>
      </c>
      <c r="AT446" s="1">
        <v>1</v>
      </c>
      <c r="AU446" s="1">
        <v>1</v>
      </c>
      <c r="AV446" s="1">
        <v>1</v>
      </c>
      <c r="AW446" s="1">
        <v>1</v>
      </c>
      <c r="AX446" s="1">
        <v>1</v>
      </c>
      <c r="AY446" s="1">
        <v>1</v>
      </c>
      <c r="AZ446" s="1">
        <v>1</v>
      </c>
      <c r="BE446" s="1">
        <v>1</v>
      </c>
      <c r="BL446" s="1" t="s">
        <v>718</v>
      </c>
    </row>
    <row r="447" spans="1:64" x14ac:dyDescent="0.5">
      <c r="A447" s="1">
        <v>414</v>
      </c>
      <c r="B447" s="1" t="s">
        <v>704</v>
      </c>
      <c r="C447" s="2">
        <v>43560</v>
      </c>
      <c r="D447" s="1" t="s">
        <v>705</v>
      </c>
      <c r="E447" s="1" t="s">
        <v>706</v>
      </c>
      <c r="F447" s="1" t="s">
        <v>206</v>
      </c>
      <c r="G447" s="1">
        <v>25</v>
      </c>
      <c r="H447" s="1">
        <v>4</v>
      </c>
      <c r="I447" s="1" t="s">
        <v>719</v>
      </c>
      <c r="J447" s="1">
        <v>25</v>
      </c>
      <c r="K447" s="1">
        <v>33.939109999999999</v>
      </c>
      <c r="L447" s="1">
        <v>67.709952999999999</v>
      </c>
      <c r="M447" s="1" t="s">
        <v>114</v>
      </c>
      <c r="N447" s="1">
        <v>0</v>
      </c>
      <c r="O447" s="1">
        <v>25.384855999999999</v>
      </c>
      <c r="P447" s="1">
        <v>68.458809000000002</v>
      </c>
      <c r="Q447" s="1">
        <v>1904456</v>
      </c>
      <c r="R447" s="1" t="s">
        <v>207</v>
      </c>
      <c r="S447" s="1" t="s">
        <v>71</v>
      </c>
      <c r="T447" s="1" t="s">
        <v>707</v>
      </c>
      <c r="U447" s="1" t="s">
        <v>708</v>
      </c>
      <c r="X447" s="1" t="s">
        <v>709</v>
      </c>
      <c r="Y447" s="1" t="s">
        <v>710</v>
      </c>
      <c r="Z447" s="1" t="s">
        <v>719</v>
      </c>
      <c r="AA447" s="1" t="s">
        <v>711</v>
      </c>
      <c r="AD447" s="1" t="s">
        <v>712</v>
      </c>
      <c r="AE447" s="1" t="s">
        <v>713</v>
      </c>
      <c r="AH447" s="1" t="s">
        <v>714</v>
      </c>
      <c r="AI447" s="1" t="s">
        <v>715</v>
      </c>
      <c r="AJ447" s="1" t="s">
        <v>76</v>
      </c>
      <c r="AK447" s="1" t="s">
        <v>716</v>
      </c>
      <c r="AL447" s="1">
        <v>30471296</v>
      </c>
      <c r="AM447" s="1" t="s">
        <v>109</v>
      </c>
      <c r="AN447" s="1" t="s">
        <v>4390</v>
      </c>
      <c r="AO447" s="1" t="s">
        <v>4349</v>
      </c>
      <c r="AP447" s="1">
        <v>1066348</v>
      </c>
      <c r="AQ447" s="1">
        <v>34783</v>
      </c>
      <c r="AR447" s="1" t="s">
        <v>717</v>
      </c>
      <c r="AS447" s="1">
        <v>1</v>
      </c>
      <c r="AT447" s="1">
        <v>1</v>
      </c>
      <c r="AU447" s="1">
        <v>1</v>
      </c>
      <c r="AV447" s="1">
        <v>1</v>
      </c>
      <c r="AW447" s="1">
        <v>1</v>
      </c>
      <c r="AX447" s="1">
        <v>1</v>
      </c>
      <c r="AY447" s="1">
        <v>1</v>
      </c>
      <c r="AZ447" s="1">
        <v>1</v>
      </c>
      <c r="BE447" s="1">
        <v>1</v>
      </c>
      <c r="BL447" s="1" t="s">
        <v>718</v>
      </c>
    </row>
    <row r="448" spans="1:64" x14ac:dyDescent="0.5">
      <c r="A448" s="1">
        <v>414</v>
      </c>
      <c r="B448" s="1" t="s">
        <v>704</v>
      </c>
      <c r="C448" s="2">
        <v>43560</v>
      </c>
      <c r="D448" s="1" t="s">
        <v>705</v>
      </c>
      <c r="E448" s="1" t="s">
        <v>706</v>
      </c>
      <c r="F448" s="1" t="s">
        <v>128</v>
      </c>
      <c r="G448" s="1">
        <v>25</v>
      </c>
      <c r="H448" s="1">
        <v>4</v>
      </c>
      <c r="I448" s="1" t="s">
        <v>719</v>
      </c>
      <c r="J448" s="1">
        <v>25</v>
      </c>
      <c r="K448" s="1">
        <v>33.939109999999999</v>
      </c>
      <c r="L448" s="1">
        <v>67.709952999999999</v>
      </c>
      <c r="M448" s="1" t="s">
        <v>114</v>
      </c>
      <c r="N448" s="1">
        <v>0</v>
      </c>
      <c r="O448" s="1">
        <v>25.384855999999999</v>
      </c>
      <c r="P448" s="1">
        <v>68.458809000000002</v>
      </c>
      <c r="Q448" s="1">
        <v>1904456</v>
      </c>
      <c r="R448" s="1" t="s">
        <v>207</v>
      </c>
      <c r="S448" s="1" t="s">
        <v>71</v>
      </c>
      <c r="T448" s="1" t="s">
        <v>707</v>
      </c>
      <c r="U448" s="1" t="s">
        <v>708</v>
      </c>
      <c r="X448" s="1" t="s">
        <v>709</v>
      </c>
      <c r="Y448" s="1" t="s">
        <v>710</v>
      </c>
      <c r="Z448" s="1" t="s">
        <v>719</v>
      </c>
      <c r="AA448" s="1" t="s">
        <v>711</v>
      </c>
      <c r="AD448" s="1" t="s">
        <v>712</v>
      </c>
      <c r="AE448" s="1" t="s">
        <v>713</v>
      </c>
      <c r="AH448" s="1" t="s">
        <v>714</v>
      </c>
      <c r="AI448" s="1" t="s">
        <v>715</v>
      </c>
      <c r="AJ448" s="1" t="s">
        <v>76</v>
      </c>
      <c r="AK448" s="1" t="s">
        <v>716</v>
      </c>
      <c r="AL448" s="1">
        <v>30471296</v>
      </c>
      <c r="AM448" s="1" t="s">
        <v>109</v>
      </c>
      <c r="AN448" s="1" t="s">
        <v>4390</v>
      </c>
      <c r="AO448" s="1" t="s">
        <v>4349</v>
      </c>
      <c r="AP448" s="1">
        <v>1066348</v>
      </c>
      <c r="AQ448" s="1">
        <v>34783</v>
      </c>
      <c r="AR448" s="1" t="s">
        <v>717</v>
      </c>
      <c r="AS448" s="1">
        <v>1</v>
      </c>
      <c r="AT448" s="1">
        <v>1</v>
      </c>
      <c r="AU448" s="1">
        <v>1</v>
      </c>
      <c r="AV448" s="1">
        <v>1</v>
      </c>
      <c r="AW448" s="1">
        <v>1</v>
      </c>
      <c r="AX448" s="1">
        <v>1</v>
      </c>
      <c r="AY448" s="1">
        <v>1</v>
      </c>
      <c r="AZ448" s="1">
        <v>1</v>
      </c>
      <c r="BE448" s="1">
        <v>1</v>
      </c>
      <c r="BL448" s="1" t="s">
        <v>718</v>
      </c>
    </row>
    <row r="449" spans="1:64" x14ac:dyDescent="0.5">
      <c r="A449" s="1">
        <v>414</v>
      </c>
      <c r="B449" s="1" t="s">
        <v>704</v>
      </c>
      <c r="C449" s="2">
        <v>43560</v>
      </c>
      <c r="D449" s="1" t="s">
        <v>705</v>
      </c>
      <c r="E449" s="1" t="s">
        <v>706</v>
      </c>
      <c r="F449" s="1" t="s">
        <v>97</v>
      </c>
      <c r="G449" s="1">
        <v>25</v>
      </c>
      <c r="H449" s="1">
        <v>4</v>
      </c>
      <c r="I449" s="1" t="s">
        <v>719</v>
      </c>
      <c r="J449" s="1">
        <v>25</v>
      </c>
      <c r="K449" s="1">
        <v>33.939109999999999</v>
      </c>
      <c r="L449" s="1">
        <v>67.709952999999999</v>
      </c>
      <c r="M449" s="1" t="s">
        <v>114</v>
      </c>
      <c r="N449" s="1">
        <v>0</v>
      </c>
      <c r="O449" s="1">
        <v>25.384855999999999</v>
      </c>
      <c r="P449" s="1">
        <v>68.458809000000002</v>
      </c>
      <c r="Q449" s="1">
        <v>1904456</v>
      </c>
      <c r="R449" s="1" t="s">
        <v>207</v>
      </c>
      <c r="S449" s="1" t="s">
        <v>71</v>
      </c>
      <c r="T449" s="1" t="s">
        <v>707</v>
      </c>
      <c r="U449" s="1" t="s">
        <v>708</v>
      </c>
      <c r="X449" s="1" t="s">
        <v>709</v>
      </c>
      <c r="Y449" s="1" t="s">
        <v>710</v>
      </c>
      <c r="Z449" s="1" t="s">
        <v>719</v>
      </c>
      <c r="AA449" s="1" t="s">
        <v>711</v>
      </c>
      <c r="AD449" s="1" t="s">
        <v>712</v>
      </c>
      <c r="AE449" s="1" t="s">
        <v>713</v>
      </c>
      <c r="AH449" s="1" t="s">
        <v>714</v>
      </c>
      <c r="AI449" s="1" t="s">
        <v>715</v>
      </c>
      <c r="AJ449" s="1" t="s">
        <v>76</v>
      </c>
      <c r="AK449" s="1" t="s">
        <v>716</v>
      </c>
      <c r="AL449" s="1">
        <v>30471296</v>
      </c>
      <c r="AM449" s="1" t="s">
        <v>109</v>
      </c>
      <c r="AN449" s="1" t="s">
        <v>4390</v>
      </c>
      <c r="AO449" s="1" t="s">
        <v>4349</v>
      </c>
      <c r="AP449" s="1">
        <v>1066348</v>
      </c>
      <c r="AQ449" s="1">
        <v>34783</v>
      </c>
      <c r="AR449" s="1" t="s">
        <v>717</v>
      </c>
      <c r="AS449" s="1">
        <v>1</v>
      </c>
      <c r="AT449" s="1">
        <v>1</v>
      </c>
      <c r="AU449" s="1">
        <v>1</v>
      </c>
      <c r="AV449" s="1">
        <v>1</v>
      </c>
      <c r="AW449" s="1">
        <v>1</v>
      </c>
      <c r="AX449" s="1">
        <v>1</v>
      </c>
      <c r="AY449" s="1">
        <v>1</v>
      </c>
      <c r="AZ449" s="1">
        <v>1</v>
      </c>
      <c r="BE449" s="1">
        <v>1</v>
      </c>
      <c r="BL449" s="1" t="s">
        <v>718</v>
      </c>
    </row>
    <row r="450" spans="1:64" x14ac:dyDescent="0.5">
      <c r="A450" s="1">
        <v>414</v>
      </c>
      <c r="B450" s="1" t="s">
        <v>704</v>
      </c>
      <c r="C450" s="2">
        <v>43560</v>
      </c>
      <c r="D450" s="1" t="s">
        <v>705</v>
      </c>
      <c r="E450" s="1" t="s">
        <v>706</v>
      </c>
      <c r="F450" s="1" t="s">
        <v>129</v>
      </c>
      <c r="G450" s="1">
        <v>25</v>
      </c>
      <c r="H450" s="1">
        <v>4</v>
      </c>
      <c r="I450" s="1" t="s">
        <v>719</v>
      </c>
      <c r="J450" s="1">
        <v>25</v>
      </c>
      <c r="K450" s="1">
        <v>33.939109999999999</v>
      </c>
      <c r="L450" s="1">
        <v>67.709952999999999</v>
      </c>
      <c r="M450" s="1" t="s">
        <v>114</v>
      </c>
      <c r="N450" s="1">
        <v>0</v>
      </c>
      <c r="O450" s="1">
        <v>25.384855999999999</v>
      </c>
      <c r="P450" s="1">
        <v>68.458809000000002</v>
      </c>
      <c r="Q450" s="1">
        <v>1904456</v>
      </c>
      <c r="R450" s="1" t="s">
        <v>207</v>
      </c>
      <c r="S450" s="1" t="s">
        <v>71</v>
      </c>
      <c r="T450" s="1" t="s">
        <v>707</v>
      </c>
      <c r="U450" s="1" t="s">
        <v>708</v>
      </c>
      <c r="X450" s="1" t="s">
        <v>709</v>
      </c>
      <c r="Y450" s="1" t="s">
        <v>710</v>
      </c>
      <c r="Z450" s="1" t="s">
        <v>719</v>
      </c>
      <c r="AA450" s="1" t="s">
        <v>711</v>
      </c>
      <c r="AD450" s="1" t="s">
        <v>712</v>
      </c>
      <c r="AE450" s="1" t="s">
        <v>713</v>
      </c>
      <c r="AH450" s="1" t="s">
        <v>714</v>
      </c>
      <c r="AI450" s="1" t="s">
        <v>715</v>
      </c>
      <c r="AJ450" s="1" t="s">
        <v>76</v>
      </c>
      <c r="AK450" s="1" t="s">
        <v>716</v>
      </c>
      <c r="AL450" s="1">
        <v>30471296</v>
      </c>
      <c r="AM450" s="1" t="s">
        <v>109</v>
      </c>
      <c r="AN450" s="1" t="s">
        <v>4390</v>
      </c>
      <c r="AO450" s="1" t="s">
        <v>4349</v>
      </c>
      <c r="AP450" s="1">
        <v>1066348</v>
      </c>
      <c r="AQ450" s="1">
        <v>34783</v>
      </c>
      <c r="AR450" s="1" t="s">
        <v>717</v>
      </c>
      <c r="AS450" s="1">
        <v>1</v>
      </c>
      <c r="AT450" s="1">
        <v>1</v>
      </c>
      <c r="AU450" s="1">
        <v>1</v>
      </c>
      <c r="AV450" s="1">
        <v>1</v>
      </c>
      <c r="AW450" s="1">
        <v>1</v>
      </c>
      <c r="AX450" s="1">
        <v>1</v>
      </c>
      <c r="AY450" s="1">
        <v>1</v>
      </c>
      <c r="AZ450" s="1">
        <v>1</v>
      </c>
      <c r="BE450" s="1">
        <v>1</v>
      </c>
      <c r="BL450" s="1" t="s">
        <v>718</v>
      </c>
    </row>
    <row r="451" spans="1:64" x14ac:dyDescent="0.5">
      <c r="A451" s="1">
        <v>414</v>
      </c>
      <c r="B451" s="1" t="s">
        <v>704</v>
      </c>
      <c r="C451" s="2">
        <v>43560</v>
      </c>
      <c r="D451" s="1" t="s">
        <v>705</v>
      </c>
      <c r="E451" s="1" t="s">
        <v>706</v>
      </c>
      <c r="F451" s="1" t="s">
        <v>206</v>
      </c>
      <c r="G451" s="1">
        <v>25</v>
      </c>
      <c r="H451" s="1">
        <v>4</v>
      </c>
      <c r="I451" s="1" t="s">
        <v>720</v>
      </c>
      <c r="J451" s="1">
        <v>25</v>
      </c>
      <c r="K451" s="1">
        <v>38.702573999999998</v>
      </c>
      <c r="L451" s="1">
        <v>70.730098999999996</v>
      </c>
      <c r="M451" s="1" t="s">
        <v>111</v>
      </c>
      <c r="N451" s="1">
        <v>0</v>
      </c>
      <c r="O451" s="1">
        <v>43.890490999999997</v>
      </c>
      <c r="P451" s="1">
        <v>71.138231000000005</v>
      </c>
      <c r="Q451" s="1">
        <v>1904456</v>
      </c>
      <c r="R451" s="1" t="s">
        <v>207</v>
      </c>
      <c r="S451" s="1" t="s">
        <v>71</v>
      </c>
      <c r="T451" s="1" t="s">
        <v>707</v>
      </c>
      <c r="U451" s="1" t="s">
        <v>708</v>
      </c>
      <c r="X451" s="1" t="s">
        <v>709</v>
      </c>
      <c r="Y451" s="1" t="s">
        <v>710</v>
      </c>
      <c r="Z451" s="1" t="s">
        <v>720</v>
      </c>
      <c r="AA451" s="1" t="s">
        <v>711</v>
      </c>
      <c r="AD451" s="1" t="s">
        <v>712</v>
      </c>
      <c r="AE451" s="1" t="s">
        <v>713</v>
      </c>
      <c r="AH451" s="1" t="s">
        <v>714</v>
      </c>
      <c r="AI451" s="1" t="s">
        <v>715</v>
      </c>
      <c r="AJ451" s="1" t="s">
        <v>76</v>
      </c>
      <c r="AK451" s="1" t="s">
        <v>716</v>
      </c>
      <c r="AL451" s="1">
        <v>30471296</v>
      </c>
      <c r="AM451" s="1" t="s">
        <v>109</v>
      </c>
      <c r="AN451" s="1" t="s">
        <v>4390</v>
      </c>
      <c r="AO451" s="1" t="s">
        <v>4349</v>
      </c>
      <c r="AP451" s="1">
        <v>1066348</v>
      </c>
      <c r="AQ451" s="1">
        <v>34783</v>
      </c>
      <c r="AR451" s="1" t="s">
        <v>717</v>
      </c>
      <c r="AS451" s="1">
        <v>1</v>
      </c>
      <c r="AT451" s="1">
        <v>1</v>
      </c>
      <c r="AU451" s="1">
        <v>1</v>
      </c>
      <c r="AV451" s="1">
        <v>1</v>
      </c>
      <c r="AW451" s="1">
        <v>1</v>
      </c>
      <c r="AX451" s="1">
        <v>1</v>
      </c>
      <c r="AY451" s="1">
        <v>1</v>
      </c>
      <c r="AZ451" s="1">
        <v>1</v>
      </c>
      <c r="BE451" s="1">
        <v>1</v>
      </c>
      <c r="BL451" s="1" t="s">
        <v>718</v>
      </c>
    </row>
    <row r="452" spans="1:64" x14ac:dyDescent="0.5">
      <c r="A452" s="1">
        <v>414</v>
      </c>
      <c r="B452" s="1" t="s">
        <v>704</v>
      </c>
      <c r="C452" s="2">
        <v>43560</v>
      </c>
      <c r="D452" s="1" t="s">
        <v>705</v>
      </c>
      <c r="E452" s="1" t="s">
        <v>706</v>
      </c>
      <c r="F452" s="1" t="s">
        <v>128</v>
      </c>
      <c r="G452" s="1">
        <v>25</v>
      </c>
      <c r="H452" s="1">
        <v>4</v>
      </c>
      <c r="I452" s="1" t="s">
        <v>720</v>
      </c>
      <c r="J452" s="1">
        <v>25</v>
      </c>
      <c r="K452" s="1">
        <v>38.702573999999998</v>
      </c>
      <c r="L452" s="1">
        <v>70.730098999999996</v>
      </c>
      <c r="M452" s="1" t="s">
        <v>111</v>
      </c>
      <c r="N452" s="1">
        <v>0</v>
      </c>
      <c r="O452" s="1">
        <v>43.890490999999997</v>
      </c>
      <c r="P452" s="1">
        <v>71.138231000000005</v>
      </c>
      <c r="Q452" s="1">
        <v>1904456</v>
      </c>
      <c r="R452" s="1" t="s">
        <v>207</v>
      </c>
      <c r="S452" s="1" t="s">
        <v>71</v>
      </c>
      <c r="T452" s="1" t="s">
        <v>707</v>
      </c>
      <c r="U452" s="1" t="s">
        <v>708</v>
      </c>
      <c r="X452" s="1" t="s">
        <v>709</v>
      </c>
      <c r="Y452" s="1" t="s">
        <v>710</v>
      </c>
      <c r="Z452" s="1" t="s">
        <v>720</v>
      </c>
      <c r="AA452" s="1" t="s">
        <v>711</v>
      </c>
      <c r="AD452" s="1" t="s">
        <v>712</v>
      </c>
      <c r="AE452" s="1" t="s">
        <v>713</v>
      </c>
      <c r="AH452" s="1" t="s">
        <v>714</v>
      </c>
      <c r="AI452" s="1" t="s">
        <v>715</v>
      </c>
      <c r="AJ452" s="1" t="s">
        <v>76</v>
      </c>
      <c r="AK452" s="1" t="s">
        <v>716</v>
      </c>
      <c r="AL452" s="1">
        <v>30471296</v>
      </c>
      <c r="AM452" s="1" t="s">
        <v>109</v>
      </c>
      <c r="AN452" s="1" t="s">
        <v>4390</v>
      </c>
      <c r="AO452" s="1" t="s">
        <v>4349</v>
      </c>
      <c r="AP452" s="1">
        <v>1066348</v>
      </c>
      <c r="AQ452" s="1">
        <v>34783</v>
      </c>
      <c r="AR452" s="1" t="s">
        <v>717</v>
      </c>
      <c r="AS452" s="1">
        <v>1</v>
      </c>
      <c r="AT452" s="1">
        <v>1</v>
      </c>
      <c r="AU452" s="1">
        <v>1</v>
      </c>
      <c r="AV452" s="1">
        <v>1</v>
      </c>
      <c r="AW452" s="1">
        <v>1</v>
      </c>
      <c r="AX452" s="1">
        <v>1</v>
      </c>
      <c r="AY452" s="1">
        <v>1</v>
      </c>
      <c r="AZ452" s="1">
        <v>1</v>
      </c>
      <c r="BE452" s="1">
        <v>1</v>
      </c>
      <c r="BL452" s="1" t="s">
        <v>718</v>
      </c>
    </row>
    <row r="453" spans="1:64" x14ac:dyDescent="0.5">
      <c r="A453" s="1">
        <v>414</v>
      </c>
      <c r="B453" s="1" t="s">
        <v>704</v>
      </c>
      <c r="C453" s="2">
        <v>43560</v>
      </c>
      <c r="D453" s="1" t="s">
        <v>705</v>
      </c>
      <c r="E453" s="1" t="s">
        <v>706</v>
      </c>
      <c r="F453" s="1" t="s">
        <v>97</v>
      </c>
      <c r="G453" s="1">
        <v>25</v>
      </c>
      <c r="H453" s="1">
        <v>4</v>
      </c>
      <c r="I453" s="1" t="s">
        <v>720</v>
      </c>
      <c r="J453" s="1">
        <v>25</v>
      </c>
      <c r="K453" s="1">
        <v>38.702573999999998</v>
      </c>
      <c r="L453" s="1">
        <v>70.730098999999996</v>
      </c>
      <c r="M453" s="1" t="s">
        <v>111</v>
      </c>
      <c r="N453" s="1">
        <v>0</v>
      </c>
      <c r="O453" s="1">
        <v>43.890490999999997</v>
      </c>
      <c r="P453" s="1">
        <v>71.138231000000005</v>
      </c>
      <c r="Q453" s="1">
        <v>1904456</v>
      </c>
      <c r="R453" s="1" t="s">
        <v>207</v>
      </c>
      <c r="S453" s="1" t="s">
        <v>71</v>
      </c>
      <c r="T453" s="1" t="s">
        <v>707</v>
      </c>
      <c r="U453" s="1" t="s">
        <v>708</v>
      </c>
      <c r="X453" s="1" t="s">
        <v>709</v>
      </c>
      <c r="Y453" s="1" t="s">
        <v>710</v>
      </c>
      <c r="Z453" s="1" t="s">
        <v>720</v>
      </c>
      <c r="AA453" s="1" t="s">
        <v>711</v>
      </c>
      <c r="AD453" s="1" t="s">
        <v>712</v>
      </c>
      <c r="AE453" s="1" t="s">
        <v>713</v>
      </c>
      <c r="AH453" s="1" t="s">
        <v>714</v>
      </c>
      <c r="AI453" s="1" t="s">
        <v>715</v>
      </c>
      <c r="AJ453" s="1" t="s">
        <v>76</v>
      </c>
      <c r="AK453" s="1" t="s">
        <v>716</v>
      </c>
      <c r="AL453" s="1">
        <v>30471296</v>
      </c>
      <c r="AM453" s="1" t="s">
        <v>109</v>
      </c>
      <c r="AN453" s="1" t="s">
        <v>4390</v>
      </c>
      <c r="AO453" s="1" t="s">
        <v>4349</v>
      </c>
      <c r="AP453" s="1">
        <v>1066348</v>
      </c>
      <c r="AQ453" s="1">
        <v>34783</v>
      </c>
      <c r="AR453" s="1" t="s">
        <v>717</v>
      </c>
      <c r="AS453" s="1">
        <v>1</v>
      </c>
      <c r="AT453" s="1">
        <v>1</v>
      </c>
      <c r="AU453" s="1">
        <v>1</v>
      </c>
      <c r="AV453" s="1">
        <v>1</v>
      </c>
      <c r="AW453" s="1">
        <v>1</v>
      </c>
      <c r="AX453" s="1">
        <v>1</v>
      </c>
      <c r="AY453" s="1">
        <v>1</v>
      </c>
      <c r="AZ453" s="1">
        <v>1</v>
      </c>
      <c r="BE453" s="1">
        <v>1</v>
      </c>
      <c r="BL453" s="1" t="s">
        <v>718</v>
      </c>
    </row>
    <row r="454" spans="1:64" x14ac:dyDescent="0.5">
      <c r="A454" s="1">
        <v>414</v>
      </c>
      <c r="B454" s="1" t="s">
        <v>704</v>
      </c>
      <c r="C454" s="2">
        <v>43560</v>
      </c>
      <c r="D454" s="1" t="s">
        <v>705</v>
      </c>
      <c r="E454" s="1" t="s">
        <v>706</v>
      </c>
      <c r="F454" s="1" t="s">
        <v>129</v>
      </c>
      <c r="G454" s="1">
        <v>25</v>
      </c>
      <c r="H454" s="1">
        <v>4</v>
      </c>
      <c r="I454" s="1" t="s">
        <v>720</v>
      </c>
      <c r="J454" s="1">
        <v>25</v>
      </c>
      <c r="K454" s="1">
        <v>38.702573999999998</v>
      </c>
      <c r="L454" s="1">
        <v>70.730098999999996</v>
      </c>
      <c r="M454" s="1" t="s">
        <v>111</v>
      </c>
      <c r="N454" s="1">
        <v>0</v>
      </c>
      <c r="O454" s="1">
        <v>43.890490999999997</v>
      </c>
      <c r="P454" s="1">
        <v>71.138231000000005</v>
      </c>
      <c r="Q454" s="1">
        <v>1904456</v>
      </c>
      <c r="R454" s="1" t="s">
        <v>207</v>
      </c>
      <c r="S454" s="1" t="s">
        <v>71</v>
      </c>
      <c r="T454" s="1" t="s">
        <v>707</v>
      </c>
      <c r="U454" s="1" t="s">
        <v>708</v>
      </c>
      <c r="X454" s="1" t="s">
        <v>709</v>
      </c>
      <c r="Y454" s="1" t="s">
        <v>710</v>
      </c>
      <c r="Z454" s="1" t="s">
        <v>720</v>
      </c>
      <c r="AA454" s="1" t="s">
        <v>711</v>
      </c>
      <c r="AD454" s="1" t="s">
        <v>712</v>
      </c>
      <c r="AE454" s="1" t="s">
        <v>713</v>
      </c>
      <c r="AH454" s="1" t="s">
        <v>714</v>
      </c>
      <c r="AI454" s="1" t="s">
        <v>715</v>
      </c>
      <c r="AJ454" s="1" t="s">
        <v>76</v>
      </c>
      <c r="AK454" s="1" t="s">
        <v>716</v>
      </c>
      <c r="AL454" s="1">
        <v>30471296</v>
      </c>
      <c r="AM454" s="1" t="s">
        <v>109</v>
      </c>
      <c r="AN454" s="1" t="s">
        <v>4390</v>
      </c>
      <c r="AO454" s="1" t="s">
        <v>4349</v>
      </c>
      <c r="AP454" s="1">
        <v>1066348</v>
      </c>
      <c r="AQ454" s="1">
        <v>34783</v>
      </c>
      <c r="AR454" s="1" t="s">
        <v>717</v>
      </c>
      <c r="AS454" s="1">
        <v>1</v>
      </c>
      <c r="AT454" s="1">
        <v>1</v>
      </c>
      <c r="AU454" s="1">
        <v>1</v>
      </c>
      <c r="AV454" s="1">
        <v>1</v>
      </c>
      <c r="AW454" s="1">
        <v>1</v>
      </c>
      <c r="AX454" s="1">
        <v>1</v>
      </c>
      <c r="AY454" s="1">
        <v>1</v>
      </c>
      <c r="AZ454" s="1">
        <v>1</v>
      </c>
      <c r="BE454" s="1">
        <v>1</v>
      </c>
      <c r="BL454" s="1" t="s">
        <v>718</v>
      </c>
    </row>
    <row r="455" spans="1:64" x14ac:dyDescent="0.5">
      <c r="A455" s="1">
        <v>414</v>
      </c>
      <c r="B455" s="1" t="s">
        <v>704</v>
      </c>
      <c r="C455" s="2">
        <v>43560</v>
      </c>
      <c r="D455" s="1" t="s">
        <v>705</v>
      </c>
      <c r="E455" s="1" t="s">
        <v>706</v>
      </c>
      <c r="F455" s="1" t="s">
        <v>206</v>
      </c>
      <c r="G455" s="1">
        <v>25</v>
      </c>
      <c r="H455" s="1">
        <v>4</v>
      </c>
      <c r="I455" s="1" t="s">
        <v>721</v>
      </c>
      <c r="J455" s="1">
        <v>25</v>
      </c>
      <c r="K455" s="1">
        <v>41.20438</v>
      </c>
      <c r="L455" s="1">
        <v>74.766098</v>
      </c>
      <c r="M455" s="1" t="s">
        <v>111</v>
      </c>
      <c r="N455" s="1">
        <v>0</v>
      </c>
      <c r="O455" s="1">
        <v>43.890490999999997</v>
      </c>
      <c r="P455" s="1">
        <v>71.138231000000005</v>
      </c>
      <c r="Q455" s="1">
        <v>1904456</v>
      </c>
      <c r="R455" s="1" t="s">
        <v>207</v>
      </c>
      <c r="S455" s="1" t="s">
        <v>71</v>
      </c>
      <c r="T455" s="1" t="s">
        <v>707</v>
      </c>
      <c r="U455" s="1" t="s">
        <v>708</v>
      </c>
      <c r="X455" s="1" t="s">
        <v>709</v>
      </c>
      <c r="Y455" s="1" t="s">
        <v>710</v>
      </c>
      <c r="Z455" s="1" t="s">
        <v>721</v>
      </c>
      <c r="AA455" s="1" t="s">
        <v>711</v>
      </c>
      <c r="AD455" s="1" t="s">
        <v>712</v>
      </c>
      <c r="AE455" s="1" t="s">
        <v>713</v>
      </c>
      <c r="AH455" s="1" t="s">
        <v>714</v>
      </c>
      <c r="AI455" s="1" t="s">
        <v>715</v>
      </c>
      <c r="AJ455" s="1" t="s">
        <v>76</v>
      </c>
      <c r="AK455" s="1" t="s">
        <v>716</v>
      </c>
      <c r="AL455" s="1">
        <v>30471296</v>
      </c>
      <c r="AM455" s="1" t="s">
        <v>109</v>
      </c>
      <c r="AN455" s="1" t="s">
        <v>4390</v>
      </c>
      <c r="AO455" s="1" t="s">
        <v>4349</v>
      </c>
      <c r="AP455" s="1">
        <v>1066348</v>
      </c>
      <c r="AQ455" s="1">
        <v>34783</v>
      </c>
      <c r="AR455" s="1" t="s">
        <v>717</v>
      </c>
      <c r="AS455" s="1">
        <v>1</v>
      </c>
      <c r="AT455" s="1">
        <v>1</v>
      </c>
      <c r="AU455" s="1">
        <v>1</v>
      </c>
      <c r="AV455" s="1">
        <v>1</v>
      </c>
      <c r="AW455" s="1">
        <v>1</v>
      </c>
      <c r="AX455" s="1">
        <v>1</v>
      </c>
      <c r="AY455" s="1">
        <v>1</v>
      </c>
      <c r="AZ455" s="1">
        <v>1</v>
      </c>
      <c r="BE455" s="1">
        <v>1</v>
      </c>
      <c r="BL455" s="1" t="s">
        <v>718</v>
      </c>
    </row>
    <row r="456" spans="1:64" x14ac:dyDescent="0.5">
      <c r="A456" s="1">
        <v>414</v>
      </c>
      <c r="B456" s="1" t="s">
        <v>704</v>
      </c>
      <c r="C456" s="2">
        <v>43560</v>
      </c>
      <c r="D456" s="1" t="s">
        <v>705</v>
      </c>
      <c r="E456" s="1" t="s">
        <v>706</v>
      </c>
      <c r="F456" s="1" t="s">
        <v>128</v>
      </c>
      <c r="G456" s="1">
        <v>25</v>
      </c>
      <c r="H456" s="1">
        <v>4</v>
      </c>
      <c r="I456" s="1" t="s">
        <v>721</v>
      </c>
      <c r="J456" s="1">
        <v>25</v>
      </c>
      <c r="K456" s="1">
        <v>41.20438</v>
      </c>
      <c r="L456" s="1">
        <v>74.766098</v>
      </c>
      <c r="M456" s="1" t="s">
        <v>111</v>
      </c>
      <c r="N456" s="1">
        <v>0</v>
      </c>
      <c r="O456" s="1">
        <v>43.890490999999997</v>
      </c>
      <c r="P456" s="1">
        <v>71.138231000000005</v>
      </c>
      <c r="Q456" s="1">
        <v>1904456</v>
      </c>
      <c r="R456" s="1" t="s">
        <v>207</v>
      </c>
      <c r="S456" s="1" t="s">
        <v>71</v>
      </c>
      <c r="T456" s="1" t="s">
        <v>707</v>
      </c>
      <c r="U456" s="1" t="s">
        <v>708</v>
      </c>
      <c r="X456" s="1" t="s">
        <v>709</v>
      </c>
      <c r="Y456" s="1" t="s">
        <v>710</v>
      </c>
      <c r="Z456" s="1" t="s">
        <v>721</v>
      </c>
      <c r="AA456" s="1" t="s">
        <v>711</v>
      </c>
      <c r="AD456" s="1" t="s">
        <v>712</v>
      </c>
      <c r="AE456" s="1" t="s">
        <v>713</v>
      </c>
      <c r="AH456" s="1" t="s">
        <v>714</v>
      </c>
      <c r="AI456" s="1" t="s">
        <v>715</v>
      </c>
      <c r="AJ456" s="1" t="s">
        <v>76</v>
      </c>
      <c r="AK456" s="1" t="s">
        <v>716</v>
      </c>
      <c r="AL456" s="1">
        <v>30471296</v>
      </c>
      <c r="AM456" s="1" t="s">
        <v>109</v>
      </c>
      <c r="AN456" s="1" t="s">
        <v>4390</v>
      </c>
      <c r="AO456" s="1" t="s">
        <v>4349</v>
      </c>
      <c r="AP456" s="1">
        <v>1066348</v>
      </c>
      <c r="AQ456" s="1">
        <v>34783</v>
      </c>
      <c r="AR456" s="1" t="s">
        <v>717</v>
      </c>
      <c r="AS456" s="1">
        <v>1</v>
      </c>
      <c r="AT456" s="1">
        <v>1</v>
      </c>
      <c r="AU456" s="1">
        <v>1</v>
      </c>
      <c r="AV456" s="1">
        <v>1</v>
      </c>
      <c r="AW456" s="1">
        <v>1</v>
      </c>
      <c r="AX456" s="1">
        <v>1</v>
      </c>
      <c r="AY456" s="1">
        <v>1</v>
      </c>
      <c r="AZ456" s="1">
        <v>1</v>
      </c>
      <c r="BE456" s="1">
        <v>1</v>
      </c>
      <c r="BL456" s="1" t="s">
        <v>718</v>
      </c>
    </row>
    <row r="457" spans="1:64" x14ac:dyDescent="0.5">
      <c r="A457" s="1">
        <v>414</v>
      </c>
      <c r="B457" s="1" t="s">
        <v>704</v>
      </c>
      <c r="C457" s="2">
        <v>43560</v>
      </c>
      <c r="D457" s="1" t="s">
        <v>705</v>
      </c>
      <c r="E457" s="1" t="s">
        <v>706</v>
      </c>
      <c r="F457" s="1" t="s">
        <v>97</v>
      </c>
      <c r="G457" s="1">
        <v>25</v>
      </c>
      <c r="H457" s="1">
        <v>4</v>
      </c>
      <c r="I457" s="1" t="s">
        <v>721</v>
      </c>
      <c r="J457" s="1">
        <v>25</v>
      </c>
      <c r="K457" s="1">
        <v>41.20438</v>
      </c>
      <c r="L457" s="1">
        <v>74.766098</v>
      </c>
      <c r="M457" s="1" t="s">
        <v>111</v>
      </c>
      <c r="N457" s="1">
        <v>0</v>
      </c>
      <c r="O457" s="1">
        <v>43.890490999999997</v>
      </c>
      <c r="P457" s="1">
        <v>71.138231000000005</v>
      </c>
      <c r="Q457" s="1">
        <v>1904456</v>
      </c>
      <c r="R457" s="1" t="s">
        <v>207</v>
      </c>
      <c r="S457" s="1" t="s">
        <v>71</v>
      </c>
      <c r="T457" s="1" t="s">
        <v>707</v>
      </c>
      <c r="U457" s="1" t="s">
        <v>708</v>
      </c>
      <c r="X457" s="1" t="s">
        <v>709</v>
      </c>
      <c r="Y457" s="1" t="s">
        <v>710</v>
      </c>
      <c r="Z457" s="1" t="s">
        <v>721</v>
      </c>
      <c r="AA457" s="1" t="s">
        <v>711</v>
      </c>
      <c r="AD457" s="1" t="s">
        <v>712</v>
      </c>
      <c r="AE457" s="1" t="s">
        <v>713</v>
      </c>
      <c r="AH457" s="1" t="s">
        <v>714</v>
      </c>
      <c r="AI457" s="1" t="s">
        <v>715</v>
      </c>
      <c r="AJ457" s="1" t="s">
        <v>76</v>
      </c>
      <c r="AK457" s="1" t="s">
        <v>716</v>
      </c>
      <c r="AL457" s="1">
        <v>30471296</v>
      </c>
      <c r="AM457" s="1" t="s">
        <v>109</v>
      </c>
      <c r="AN457" s="1" t="s">
        <v>4390</v>
      </c>
      <c r="AO457" s="1" t="s">
        <v>4349</v>
      </c>
      <c r="AP457" s="1">
        <v>1066348</v>
      </c>
      <c r="AQ457" s="1">
        <v>34783</v>
      </c>
      <c r="AR457" s="1" t="s">
        <v>717</v>
      </c>
      <c r="AS457" s="1">
        <v>1</v>
      </c>
      <c r="AT457" s="1">
        <v>1</v>
      </c>
      <c r="AU457" s="1">
        <v>1</v>
      </c>
      <c r="AV457" s="1">
        <v>1</v>
      </c>
      <c r="AW457" s="1">
        <v>1</v>
      </c>
      <c r="AX457" s="1">
        <v>1</v>
      </c>
      <c r="AY457" s="1">
        <v>1</v>
      </c>
      <c r="AZ457" s="1">
        <v>1</v>
      </c>
      <c r="BE457" s="1">
        <v>1</v>
      </c>
      <c r="BL457" s="1" t="s">
        <v>718</v>
      </c>
    </row>
    <row r="458" spans="1:64" x14ac:dyDescent="0.5">
      <c r="A458" s="1">
        <v>414</v>
      </c>
      <c r="B458" s="1" t="s">
        <v>704</v>
      </c>
      <c r="C458" s="2">
        <v>43560</v>
      </c>
      <c r="D458" s="1" t="s">
        <v>705</v>
      </c>
      <c r="E458" s="1" t="s">
        <v>706</v>
      </c>
      <c r="F458" s="1" t="s">
        <v>129</v>
      </c>
      <c r="G458" s="1">
        <v>25</v>
      </c>
      <c r="H458" s="1">
        <v>4</v>
      </c>
      <c r="I458" s="1" t="s">
        <v>721</v>
      </c>
      <c r="J458" s="1">
        <v>25</v>
      </c>
      <c r="K458" s="1">
        <v>41.20438</v>
      </c>
      <c r="L458" s="1">
        <v>74.766098</v>
      </c>
      <c r="M458" s="1" t="s">
        <v>111</v>
      </c>
      <c r="N458" s="1">
        <v>0</v>
      </c>
      <c r="O458" s="1">
        <v>43.890490999999997</v>
      </c>
      <c r="P458" s="1">
        <v>71.138231000000005</v>
      </c>
      <c r="Q458" s="1">
        <v>1904456</v>
      </c>
      <c r="R458" s="1" t="s">
        <v>207</v>
      </c>
      <c r="S458" s="1" t="s">
        <v>71</v>
      </c>
      <c r="T458" s="1" t="s">
        <v>707</v>
      </c>
      <c r="U458" s="1" t="s">
        <v>708</v>
      </c>
      <c r="X458" s="1" t="s">
        <v>709</v>
      </c>
      <c r="Y458" s="1" t="s">
        <v>710</v>
      </c>
      <c r="Z458" s="1" t="s">
        <v>721</v>
      </c>
      <c r="AA458" s="1" t="s">
        <v>711</v>
      </c>
      <c r="AD458" s="1" t="s">
        <v>712</v>
      </c>
      <c r="AE458" s="1" t="s">
        <v>713</v>
      </c>
      <c r="AH458" s="1" t="s">
        <v>714</v>
      </c>
      <c r="AI458" s="1" t="s">
        <v>715</v>
      </c>
      <c r="AJ458" s="1" t="s">
        <v>76</v>
      </c>
      <c r="AK458" s="1" t="s">
        <v>716</v>
      </c>
      <c r="AL458" s="1">
        <v>30471296</v>
      </c>
      <c r="AM458" s="1" t="s">
        <v>109</v>
      </c>
      <c r="AN458" s="1" t="s">
        <v>4390</v>
      </c>
      <c r="AO458" s="1" t="s">
        <v>4349</v>
      </c>
      <c r="AP458" s="1">
        <v>1066348</v>
      </c>
      <c r="AQ458" s="1">
        <v>34783</v>
      </c>
      <c r="AR458" s="1" t="s">
        <v>717</v>
      </c>
      <c r="AS458" s="1">
        <v>1</v>
      </c>
      <c r="AT458" s="1">
        <v>1</v>
      </c>
      <c r="AU458" s="1">
        <v>1</v>
      </c>
      <c r="AV458" s="1">
        <v>1</v>
      </c>
      <c r="AW458" s="1">
        <v>1</v>
      </c>
      <c r="AX458" s="1">
        <v>1</v>
      </c>
      <c r="AY458" s="1">
        <v>1</v>
      </c>
      <c r="AZ458" s="1">
        <v>1</v>
      </c>
      <c r="BE458" s="1">
        <v>1</v>
      </c>
      <c r="BL458" s="1" t="s">
        <v>718</v>
      </c>
    </row>
    <row r="459" spans="1:64" x14ac:dyDescent="0.5">
      <c r="A459" s="1">
        <v>126</v>
      </c>
      <c r="B459" s="1" t="s">
        <v>722</v>
      </c>
      <c r="C459" s="2">
        <v>43371</v>
      </c>
      <c r="D459" s="1" t="s">
        <v>723</v>
      </c>
      <c r="E459" s="1" t="s">
        <v>724</v>
      </c>
      <c r="F459" s="1" t="s">
        <v>98</v>
      </c>
      <c r="G459" s="1">
        <v>100</v>
      </c>
      <c r="H459" s="1">
        <v>0</v>
      </c>
      <c r="M459" s="1" t="s">
        <v>113</v>
      </c>
      <c r="N459" s="1">
        <v>12.5</v>
      </c>
      <c r="O459" s="1">
        <v>10.278548000000001</v>
      </c>
      <c r="P459" s="1">
        <v>102.006446</v>
      </c>
      <c r="Q459" s="1">
        <v>1875000</v>
      </c>
      <c r="R459" s="1" t="s">
        <v>637</v>
      </c>
      <c r="S459" s="1" t="s">
        <v>71</v>
      </c>
      <c r="T459" s="1" t="s">
        <v>72</v>
      </c>
      <c r="U459" s="1" t="s">
        <v>73</v>
      </c>
      <c r="X459" s="1" t="s">
        <v>725</v>
      </c>
      <c r="Z459" s="1" t="s">
        <v>113</v>
      </c>
      <c r="AA459" s="1" t="s">
        <v>639</v>
      </c>
      <c r="AJ459" s="1" t="s">
        <v>76</v>
      </c>
      <c r="AK459" s="1" t="s">
        <v>726</v>
      </c>
      <c r="AL459" s="1">
        <v>15000000</v>
      </c>
      <c r="AM459" s="1" t="s">
        <v>78</v>
      </c>
      <c r="AN459" s="1" t="s">
        <v>4391</v>
      </c>
      <c r="AO459" s="1" t="s">
        <v>4392</v>
      </c>
    </row>
    <row r="460" spans="1:64" x14ac:dyDescent="0.5">
      <c r="A460" s="1">
        <v>126</v>
      </c>
      <c r="B460" s="1" t="s">
        <v>722</v>
      </c>
      <c r="C460" s="2">
        <v>43371</v>
      </c>
      <c r="D460" s="1" t="s">
        <v>723</v>
      </c>
      <c r="E460" s="1" t="s">
        <v>724</v>
      </c>
      <c r="F460" s="1" t="s">
        <v>98</v>
      </c>
      <c r="G460" s="1">
        <v>100</v>
      </c>
      <c r="H460" s="1">
        <v>0</v>
      </c>
      <c r="M460" s="1" t="s">
        <v>114</v>
      </c>
      <c r="N460" s="1">
        <v>12.5</v>
      </c>
      <c r="O460" s="1">
        <v>25.384855999999999</v>
      </c>
      <c r="P460" s="1">
        <v>68.458809000000002</v>
      </c>
      <c r="Q460" s="1">
        <v>1875000</v>
      </c>
      <c r="R460" s="1" t="s">
        <v>637</v>
      </c>
      <c r="S460" s="1" t="s">
        <v>71</v>
      </c>
      <c r="T460" s="1" t="s">
        <v>72</v>
      </c>
      <c r="U460" s="1" t="s">
        <v>73</v>
      </c>
      <c r="X460" s="1" t="s">
        <v>725</v>
      </c>
      <c r="Z460" s="1" t="s">
        <v>114</v>
      </c>
      <c r="AA460" s="1" t="s">
        <v>639</v>
      </c>
      <c r="AJ460" s="1" t="s">
        <v>76</v>
      </c>
      <c r="AK460" s="1" t="s">
        <v>726</v>
      </c>
      <c r="AL460" s="1">
        <v>15000000</v>
      </c>
      <c r="AM460" s="1" t="s">
        <v>78</v>
      </c>
      <c r="AN460" s="1" t="s">
        <v>4391</v>
      </c>
      <c r="AO460" s="1" t="s">
        <v>4392</v>
      </c>
    </row>
    <row r="461" spans="1:64" x14ac:dyDescent="0.5">
      <c r="A461" s="1">
        <v>126</v>
      </c>
      <c r="B461" s="1" t="s">
        <v>722</v>
      </c>
      <c r="C461" s="2">
        <v>43371</v>
      </c>
      <c r="D461" s="1" t="s">
        <v>723</v>
      </c>
      <c r="E461" s="1" t="s">
        <v>724</v>
      </c>
      <c r="F461" s="1" t="s">
        <v>98</v>
      </c>
      <c r="G461" s="1">
        <v>100</v>
      </c>
      <c r="H461" s="1">
        <v>0</v>
      </c>
      <c r="M461" s="1" t="s">
        <v>112</v>
      </c>
      <c r="N461" s="1">
        <v>12.5</v>
      </c>
      <c r="O461" s="1">
        <v>45.052331000000002</v>
      </c>
      <c r="P461" s="1">
        <v>118.90412999999999</v>
      </c>
      <c r="Q461" s="1">
        <v>1875000</v>
      </c>
      <c r="R461" s="1" t="s">
        <v>637</v>
      </c>
      <c r="S461" s="1" t="s">
        <v>71</v>
      </c>
      <c r="T461" s="1" t="s">
        <v>72</v>
      </c>
      <c r="U461" s="1" t="s">
        <v>73</v>
      </c>
      <c r="X461" s="1" t="s">
        <v>725</v>
      </c>
      <c r="Z461" s="1" t="s">
        <v>112</v>
      </c>
      <c r="AA461" s="1" t="s">
        <v>639</v>
      </c>
      <c r="AJ461" s="1" t="s">
        <v>76</v>
      </c>
      <c r="AK461" s="1" t="s">
        <v>726</v>
      </c>
      <c r="AL461" s="1">
        <v>15000000</v>
      </c>
      <c r="AM461" s="1" t="s">
        <v>78</v>
      </c>
      <c r="AN461" s="1" t="s">
        <v>4391</v>
      </c>
      <c r="AO461" s="1" t="s">
        <v>4392</v>
      </c>
    </row>
    <row r="462" spans="1:64" x14ac:dyDescent="0.5">
      <c r="A462" s="1">
        <v>126</v>
      </c>
      <c r="B462" s="1" t="s">
        <v>722</v>
      </c>
      <c r="C462" s="2">
        <v>43371</v>
      </c>
      <c r="D462" s="1" t="s">
        <v>723</v>
      </c>
      <c r="E462" s="1" t="s">
        <v>724</v>
      </c>
      <c r="F462" s="1" t="s">
        <v>98</v>
      </c>
      <c r="G462" s="1">
        <v>100</v>
      </c>
      <c r="H462" s="1">
        <v>0</v>
      </c>
      <c r="M462" s="1" t="s">
        <v>69</v>
      </c>
      <c r="N462" s="1">
        <v>25</v>
      </c>
      <c r="O462" s="1">
        <v>2.6272389999999999</v>
      </c>
      <c r="P462" s="1">
        <v>23.381664000000001</v>
      </c>
      <c r="Q462" s="1">
        <v>3750000</v>
      </c>
      <c r="R462" s="1" t="s">
        <v>637</v>
      </c>
      <c r="S462" s="1" t="s">
        <v>71</v>
      </c>
      <c r="T462" s="1" t="s">
        <v>72</v>
      </c>
      <c r="U462" s="1" t="s">
        <v>73</v>
      </c>
      <c r="X462" s="1" t="s">
        <v>725</v>
      </c>
      <c r="Z462" s="1" t="s">
        <v>69</v>
      </c>
      <c r="AA462" s="1" t="s">
        <v>639</v>
      </c>
      <c r="AJ462" s="1" t="s">
        <v>76</v>
      </c>
      <c r="AK462" s="1" t="s">
        <v>726</v>
      </c>
      <c r="AL462" s="1">
        <v>15000000</v>
      </c>
      <c r="AM462" s="1" t="s">
        <v>78</v>
      </c>
      <c r="AN462" s="1" t="s">
        <v>4391</v>
      </c>
      <c r="AO462" s="1" t="s">
        <v>4392</v>
      </c>
    </row>
    <row r="463" spans="1:64" x14ac:dyDescent="0.5">
      <c r="A463" s="1">
        <v>126</v>
      </c>
      <c r="B463" s="1" t="s">
        <v>722</v>
      </c>
      <c r="C463" s="2">
        <v>43371</v>
      </c>
      <c r="D463" s="1" t="s">
        <v>723</v>
      </c>
      <c r="E463" s="1" t="s">
        <v>724</v>
      </c>
      <c r="F463" s="1" t="s">
        <v>98</v>
      </c>
      <c r="G463" s="1">
        <v>100</v>
      </c>
      <c r="H463" s="1">
        <v>0</v>
      </c>
      <c r="M463" s="1" t="s">
        <v>111</v>
      </c>
      <c r="N463" s="1">
        <v>12.5</v>
      </c>
      <c r="O463" s="1">
        <v>43.890490999999997</v>
      </c>
      <c r="P463" s="1">
        <v>71.138231000000005</v>
      </c>
      <c r="Q463" s="1">
        <v>1875000</v>
      </c>
      <c r="R463" s="1" t="s">
        <v>637</v>
      </c>
      <c r="S463" s="1" t="s">
        <v>71</v>
      </c>
      <c r="T463" s="1" t="s">
        <v>72</v>
      </c>
      <c r="U463" s="1" t="s">
        <v>73</v>
      </c>
      <c r="X463" s="1" t="s">
        <v>725</v>
      </c>
      <c r="Z463" s="1" t="s">
        <v>111</v>
      </c>
      <c r="AA463" s="1" t="s">
        <v>639</v>
      </c>
      <c r="AJ463" s="1" t="s">
        <v>76</v>
      </c>
      <c r="AK463" s="1" t="s">
        <v>726</v>
      </c>
      <c r="AL463" s="1">
        <v>15000000</v>
      </c>
      <c r="AM463" s="1" t="s">
        <v>78</v>
      </c>
      <c r="AN463" s="1" t="s">
        <v>4391</v>
      </c>
      <c r="AO463" s="1" t="s">
        <v>4392</v>
      </c>
    </row>
    <row r="464" spans="1:64" x14ac:dyDescent="0.5">
      <c r="A464" s="1">
        <v>126</v>
      </c>
      <c r="B464" s="1" t="s">
        <v>722</v>
      </c>
      <c r="C464" s="2">
        <v>43371</v>
      </c>
      <c r="D464" s="1" t="s">
        <v>723</v>
      </c>
      <c r="E464" s="1" t="s">
        <v>724</v>
      </c>
      <c r="F464" s="1" t="s">
        <v>98</v>
      </c>
      <c r="G464" s="1">
        <v>100</v>
      </c>
      <c r="H464" s="1">
        <v>0</v>
      </c>
      <c r="M464" s="1" t="s">
        <v>110</v>
      </c>
      <c r="N464" s="1">
        <v>25</v>
      </c>
      <c r="O464" s="1">
        <v>26.625188000000001</v>
      </c>
      <c r="P464" s="1">
        <v>6.809552</v>
      </c>
      <c r="Q464" s="1">
        <v>3750000</v>
      </c>
      <c r="R464" s="1" t="s">
        <v>637</v>
      </c>
      <c r="S464" s="1" t="s">
        <v>71</v>
      </c>
      <c r="T464" s="1" t="s">
        <v>72</v>
      </c>
      <c r="U464" s="1" t="s">
        <v>73</v>
      </c>
      <c r="X464" s="1" t="s">
        <v>725</v>
      </c>
      <c r="Z464" s="1" t="s">
        <v>110</v>
      </c>
      <c r="AA464" s="1" t="s">
        <v>639</v>
      </c>
      <c r="AJ464" s="1" t="s">
        <v>76</v>
      </c>
      <c r="AK464" s="1" t="s">
        <v>726</v>
      </c>
      <c r="AL464" s="1">
        <v>15000000</v>
      </c>
      <c r="AM464" s="1" t="s">
        <v>78</v>
      </c>
      <c r="AN464" s="1" t="s">
        <v>4391</v>
      </c>
      <c r="AO464" s="1" t="s">
        <v>4392</v>
      </c>
    </row>
    <row r="465" spans="1:64" x14ac:dyDescent="0.5">
      <c r="A465" s="1">
        <v>524</v>
      </c>
      <c r="B465" s="1" t="s">
        <v>727</v>
      </c>
      <c r="C465" s="2">
        <v>43579</v>
      </c>
      <c r="D465" s="1" t="s">
        <v>728</v>
      </c>
      <c r="E465" s="1" t="s">
        <v>729</v>
      </c>
      <c r="F465" s="1" t="s">
        <v>280</v>
      </c>
      <c r="G465" s="1">
        <v>100</v>
      </c>
      <c r="H465" s="1">
        <v>1</v>
      </c>
      <c r="I465" s="1" t="s">
        <v>730</v>
      </c>
      <c r="J465" s="1">
        <v>100</v>
      </c>
      <c r="K465" s="1">
        <v>15.454166000000001</v>
      </c>
      <c r="L465" s="1">
        <v>18.732206000000001</v>
      </c>
      <c r="M465" s="1" t="s">
        <v>69</v>
      </c>
      <c r="N465" s="1">
        <v>0</v>
      </c>
      <c r="O465" s="1">
        <v>2.6272389999999999</v>
      </c>
      <c r="P465" s="1">
        <v>23.381664000000001</v>
      </c>
      <c r="Q465" s="1">
        <v>2600000</v>
      </c>
      <c r="R465" s="1" t="s">
        <v>440</v>
      </c>
      <c r="S465" s="1" t="s">
        <v>71</v>
      </c>
      <c r="T465" s="1" t="s">
        <v>234</v>
      </c>
      <c r="U465" s="1" t="s">
        <v>182</v>
      </c>
      <c r="W465" s="1" t="s">
        <v>183</v>
      </c>
      <c r="X465" s="1" t="s">
        <v>731</v>
      </c>
      <c r="Z465" s="1" t="s">
        <v>730</v>
      </c>
      <c r="AA465" s="1" t="s">
        <v>732</v>
      </c>
      <c r="AE465" s="1" t="s">
        <v>733</v>
      </c>
      <c r="AH465" s="1" t="s">
        <v>734</v>
      </c>
      <c r="AI465" s="1" t="s">
        <v>735</v>
      </c>
      <c r="AJ465" s="1" t="s">
        <v>76</v>
      </c>
      <c r="AK465" s="1" t="s">
        <v>736</v>
      </c>
      <c r="AL465" s="1">
        <v>2600000</v>
      </c>
      <c r="AM465" s="1" t="s">
        <v>78</v>
      </c>
      <c r="AN465" s="1" t="s">
        <v>4393</v>
      </c>
      <c r="AO465" s="1" t="s">
        <v>4325</v>
      </c>
      <c r="AP465" s="1">
        <v>34000</v>
      </c>
      <c r="AR465" s="1" t="s">
        <v>737</v>
      </c>
      <c r="AS465" s="1">
        <v>1</v>
      </c>
      <c r="AU465" s="1">
        <v>1</v>
      </c>
      <c r="AW465" s="1">
        <v>1</v>
      </c>
      <c r="AZ465" s="1">
        <v>1</v>
      </c>
      <c r="BL465" s="1" t="s">
        <v>738</v>
      </c>
    </row>
    <row r="466" spans="1:64" x14ac:dyDescent="0.5">
      <c r="A466" s="1">
        <v>542</v>
      </c>
      <c r="B466" s="1" t="s">
        <v>739</v>
      </c>
      <c r="C466" s="2">
        <v>43579</v>
      </c>
      <c r="D466" s="1" t="s">
        <v>740</v>
      </c>
      <c r="E466" s="1" t="s">
        <v>741</v>
      </c>
      <c r="F466" s="1" t="s">
        <v>280</v>
      </c>
      <c r="G466" s="1">
        <v>100</v>
      </c>
      <c r="H466" s="1">
        <v>1</v>
      </c>
      <c r="I466" s="1" t="s">
        <v>730</v>
      </c>
      <c r="J466" s="1">
        <v>100</v>
      </c>
      <c r="K466" s="1">
        <v>15.454166000000001</v>
      </c>
      <c r="L466" s="1">
        <v>18.732206000000001</v>
      </c>
      <c r="M466" s="1" t="s">
        <v>69</v>
      </c>
      <c r="N466" s="1">
        <v>0</v>
      </c>
      <c r="O466" s="1">
        <v>2.6272389999999999</v>
      </c>
      <c r="P466" s="1">
        <v>23.381664000000001</v>
      </c>
      <c r="Q466" s="1">
        <v>2200000</v>
      </c>
      <c r="R466" s="1" t="s">
        <v>608</v>
      </c>
      <c r="S466" s="1" t="s">
        <v>91</v>
      </c>
      <c r="U466" s="1" t="s">
        <v>182</v>
      </c>
      <c r="W466" s="1" t="s">
        <v>183</v>
      </c>
      <c r="X466" s="1" t="s">
        <v>742</v>
      </c>
      <c r="Z466" s="1" t="s">
        <v>730</v>
      </c>
      <c r="AA466" s="1" t="s">
        <v>743</v>
      </c>
      <c r="AJ466" s="1" t="s">
        <v>76</v>
      </c>
      <c r="AK466" s="1" t="s">
        <v>744</v>
      </c>
      <c r="AL466" s="1">
        <v>2200000</v>
      </c>
      <c r="AM466" s="1" t="s">
        <v>78</v>
      </c>
      <c r="AN466" s="1" t="s">
        <v>4376</v>
      </c>
      <c r="AO466" s="1" t="s">
        <v>4377</v>
      </c>
      <c r="AP466" s="1">
        <v>15274</v>
      </c>
      <c r="AR466" s="1" t="s">
        <v>745</v>
      </c>
      <c r="AS466" s="1">
        <v>1</v>
      </c>
      <c r="AW466" s="1">
        <v>1</v>
      </c>
      <c r="BL466" s="1" t="s">
        <v>746</v>
      </c>
    </row>
    <row r="467" spans="1:64" x14ac:dyDescent="0.5">
      <c r="A467" s="1">
        <v>217</v>
      </c>
      <c r="B467" s="1" t="s">
        <v>747</v>
      </c>
      <c r="C467" s="2">
        <v>43371</v>
      </c>
      <c r="D467" s="1" t="s">
        <v>748</v>
      </c>
      <c r="E467" s="1" t="s">
        <v>749</v>
      </c>
      <c r="F467" s="1" t="s">
        <v>67</v>
      </c>
      <c r="G467" s="1">
        <v>50</v>
      </c>
      <c r="H467" s="1">
        <v>0</v>
      </c>
      <c r="M467" s="1" t="s">
        <v>110</v>
      </c>
      <c r="N467" s="1">
        <v>50</v>
      </c>
      <c r="O467" s="1">
        <v>26.625188000000001</v>
      </c>
      <c r="P467" s="1">
        <v>6.809552</v>
      </c>
      <c r="Q467" s="1">
        <v>5000000</v>
      </c>
      <c r="R467" s="1" t="s">
        <v>90</v>
      </c>
      <c r="S467" s="1" t="s">
        <v>91</v>
      </c>
      <c r="T467" s="1" t="s">
        <v>104</v>
      </c>
      <c r="U467" s="1" t="s">
        <v>105</v>
      </c>
      <c r="X467" s="1" t="s">
        <v>750</v>
      </c>
      <c r="Z467" s="1" t="s">
        <v>110</v>
      </c>
      <c r="AA467" s="1" t="s">
        <v>107</v>
      </c>
      <c r="AJ467" s="1" t="s">
        <v>76</v>
      </c>
      <c r="AK467" s="1" t="s">
        <v>751</v>
      </c>
      <c r="AL467" s="1">
        <v>20000000</v>
      </c>
      <c r="AM467" s="1" t="s">
        <v>109</v>
      </c>
      <c r="AN467" s="1" t="s">
        <v>4394</v>
      </c>
      <c r="AO467" s="1" t="s">
        <v>4395</v>
      </c>
    </row>
    <row r="468" spans="1:64" x14ac:dyDescent="0.5">
      <c r="A468" s="1">
        <v>217</v>
      </c>
      <c r="B468" s="1" t="s">
        <v>747</v>
      </c>
      <c r="C468" s="2">
        <v>43371</v>
      </c>
      <c r="D468" s="1" t="s">
        <v>748</v>
      </c>
      <c r="E468" s="1" t="s">
        <v>749</v>
      </c>
      <c r="F468" s="1" t="s">
        <v>128</v>
      </c>
      <c r="G468" s="1">
        <v>50</v>
      </c>
      <c r="H468" s="1">
        <v>0</v>
      </c>
      <c r="M468" s="1" t="s">
        <v>110</v>
      </c>
      <c r="N468" s="1">
        <v>50</v>
      </c>
      <c r="O468" s="1">
        <v>26.625188000000001</v>
      </c>
      <c r="P468" s="1">
        <v>6.809552</v>
      </c>
      <c r="Q468" s="1">
        <v>5000000</v>
      </c>
      <c r="R468" s="1" t="s">
        <v>90</v>
      </c>
      <c r="S468" s="1" t="s">
        <v>91</v>
      </c>
      <c r="T468" s="1" t="s">
        <v>104</v>
      </c>
      <c r="U468" s="1" t="s">
        <v>105</v>
      </c>
      <c r="X468" s="1" t="s">
        <v>750</v>
      </c>
      <c r="Z468" s="1" t="s">
        <v>110</v>
      </c>
      <c r="AA468" s="1" t="s">
        <v>107</v>
      </c>
      <c r="AJ468" s="1" t="s">
        <v>76</v>
      </c>
      <c r="AK468" s="1" t="s">
        <v>751</v>
      </c>
      <c r="AL468" s="1">
        <v>20000000</v>
      </c>
      <c r="AM468" s="1" t="s">
        <v>109</v>
      </c>
      <c r="AN468" s="1" t="s">
        <v>4394</v>
      </c>
      <c r="AO468" s="1" t="s">
        <v>4395</v>
      </c>
    </row>
    <row r="469" spans="1:64" x14ac:dyDescent="0.5">
      <c r="A469" s="1">
        <v>217</v>
      </c>
      <c r="B469" s="1" t="s">
        <v>747</v>
      </c>
      <c r="C469" s="2">
        <v>43371</v>
      </c>
      <c r="D469" s="1" t="s">
        <v>748</v>
      </c>
      <c r="E469" s="1" t="s">
        <v>749</v>
      </c>
      <c r="F469" s="1" t="s">
        <v>67</v>
      </c>
      <c r="G469" s="1">
        <v>50</v>
      </c>
      <c r="H469" s="1">
        <v>0</v>
      </c>
      <c r="M469" s="1" t="s">
        <v>69</v>
      </c>
      <c r="N469" s="1">
        <v>50</v>
      </c>
      <c r="O469" s="1">
        <v>2.6272389999999999</v>
      </c>
      <c r="P469" s="1">
        <v>23.381664000000001</v>
      </c>
      <c r="Q469" s="1">
        <v>5000000</v>
      </c>
      <c r="R469" s="1" t="s">
        <v>90</v>
      </c>
      <c r="S469" s="1" t="s">
        <v>91</v>
      </c>
      <c r="T469" s="1" t="s">
        <v>104</v>
      </c>
      <c r="U469" s="1" t="s">
        <v>105</v>
      </c>
      <c r="X469" s="1" t="s">
        <v>750</v>
      </c>
      <c r="Z469" s="1" t="s">
        <v>69</v>
      </c>
      <c r="AA469" s="1" t="s">
        <v>107</v>
      </c>
      <c r="AJ469" s="1" t="s">
        <v>76</v>
      </c>
      <c r="AK469" s="1" t="s">
        <v>751</v>
      </c>
      <c r="AL469" s="1">
        <v>20000000</v>
      </c>
      <c r="AM469" s="1" t="s">
        <v>109</v>
      </c>
      <c r="AN469" s="1" t="s">
        <v>4394</v>
      </c>
      <c r="AO469" s="1" t="s">
        <v>4395</v>
      </c>
    </row>
    <row r="470" spans="1:64" x14ac:dyDescent="0.5">
      <c r="A470" s="1">
        <v>217</v>
      </c>
      <c r="B470" s="1" t="s">
        <v>747</v>
      </c>
      <c r="C470" s="2">
        <v>43371</v>
      </c>
      <c r="D470" s="1" t="s">
        <v>748</v>
      </c>
      <c r="E470" s="1" t="s">
        <v>749</v>
      </c>
      <c r="F470" s="1" t="s">
        <v>128</v>
      </c>
      <c r="G470" s="1">
        <v>50</v>
      </c>
      <c r="H470" s="1">
        <v>0</v>
      </c>
      <c r="M470" s="1" t="s">
        <v>69</v>
      </c>
      <c r="N470" s="1">
        <v>50</v>
      </c>
      <c r="O470" s="1">
        <v>2.6272389999999999</v>
      </c>
      <c r="P470" s="1">
        <v>23.381664000000001</v>
      </c>
      <c r="Q470" s="1">
        <v>5000000</v>
      </c>
      <c r="R470" s="1" t="s">
        <v>90</v>
      </c>
      <c r="S470" s="1" t="s">
        <v>91</v>
      </c>
      <c r="T470" s="1" t="s">
        <v>104</v>
      </c>
      <c r="U470" s="1" t="s">
        <v>105</v>
      </c>
      <c r="X470" s="1" t="s">
        <v>750</v>
      </c>
      <c r="Z470" s="1" t="s">
        <v>69</v>
      </c>
      <c r="AA470" s="1" t="s">
        <v>107</v>
      </c>
      <c r="AJ470" s="1" t="s">
        <v>76</v>
      </c>
      <c r="AK470" s="1" t="s">
        <v>751</v>
      </c>
      <c r="AL470" s="1">
        <v>20000000</v>
      </c>
      <c r="AM470" s="1" t="s">
        <v>109</v>
      </c>
      <c r="AN470" s="1" t="s">
        <v>4394</v>
      </c>
      <c r="AO470" s="1" t="s">
        <v>4395</v>
      </c>
    </row>
    <row r="471" spans="1:64" x14ac:dyDescent="0.5">
      <c r="A471" s="1">
        <v>148</v>
      </c>
      <c r="B471" s="1" t="s">
        <v>752</v>
      </c>
      <c r="C471" s="2">
        <v>43371</v>
      </c>
      <c r="D471" s="1" t="s">
        <v>753</v>
      </c>
      <c r="E471" s="1" t="s">
        <v>754</v>
      </c>
      <c r="F471" s="1" t="s">
        <v>81</v>
      </c>
      <c r="G471" s="1">
        <v>67</v>
      </c>
      <c r="H471" s="1">
        <v>3</v>
      </c>
      <c r="I471" s="1" t="s">
        <v>144</v>
      </c>
      <c r="J471" s="1">
        <v>33.340000000000003</v>
      </c>
      <c r="K471" s="1">
        <v>1.105402</v>
      </c>
      <c r="L471" s="1">
        <v>32.520620000000001</v>
      </c>
      <c r="M471" s="1" t="s">
        <v>69</v>
      </c>
      <c r="N471" s="1">
        <v>0</v>
      </c>
      <c r="O471" s="1">
        <v>2.6272389999999999</v>
      </c>
      <c r="P471" s="1">
        <v>23.381664000000001</v>
      </c>
      <c r="Q471" s="1">
        <v>2233780</v>
      </c>
      <c r="R471" s="1" t="s">
        <v>755</v>
      </c>
      <c r="S471" s="1" t="s">
        <v>91</v>
      </c>
      <c r="T471" s="1" t="s">
        <v>104</v>
      </c>
      <c r="U471" s="1" t="s">
        <v>105</v>
      </c>
      <c r="X471" s="1" t="s">
        <v>756</v>
      </c>
      <c r="Z471" s="1" t="s">
        <v>144</v>
      </c>
      <c r="AA471" s="1" t="s">
        <v>757</v>
      </c>
      <c r="AJ471" s="1" t="s">
        <v>76</v>
      </c>
      <c r="AK471" s="1" t="s">
        <v>758</v>
      </c>
      <c r="AL471" s="1">
        <v>10000000</v>
      </c>
      <c r="AM471" s="1" t="s">
        <v>109</v>
      </c>
      <c r="AN471" s="1" t="s">
        <v>4396</v>
      </c>
      <c r="AO471" s="1" t="s">
        <v>4281</v>
      </c>
    </row>
    <row r="472" spans="1:64" x14ac:dyDescent="0.5">
      <c r="A472" s="1">
        <v>148</v>
      </c>
      <c r="B472" s="1" t="s">
        <v>752</v>
      </c>
      <c r="C472" s="2">
        <v>43371</v>
      </c>
      <c r="D472" s="1" t="s">
        <v>753</v>
      </c>
      <c r="E472" s="1" t="s">
        <v>754</v>
      </c>
      <c r="F472" s="1" t="s">
        <v>759</v>
      </c>
      <c r="G472" s="1">
        <v>33</v>
      </c>
      <c r="H472" s="1">
        <v>3</v>
      </c>
      <c r="I472" s="1" t="s">
        <v>144</v>
      </c>
      <c r="J472" s="1">
        <v>33.340000000000003</v>
      </c>
      <c r="K472" s="1">
        <v>1.105402</v>
      </c>
      <c r="L472" s="1">
        <v>32.520620000000001</v>
      </c>
      <c r="M472" s="1" t="s">
        <v>69</v>
      </c>
      <c r="N472" s="1">
        <v>0</v>
      </c>
      <c r="O472" s="1">
        <v>2.6272389999999999</v>
      </c>
      <c r="P472" s="1">
        <v>23.381664000000001</v>
      </c>
      <c r="Q472" s="1">
        <v>1100220</v>
      </c>
      <c r="R472" s="1" t="s">
        <v>755</v>
      </c>
      <c r="S472" s="1" t="s">
        <v>91</v>
      </c>
      <c r="T472" s="1" t="s">
        <v>104</v>
      </c>
      <c r="U472" s="1" t="s">
        <v>105</v>
      </c>
      <c r="X472" s="1" t="s">
        <v>756</v>
      </c>
      <c r="Z472" s="1" t="s">
        <v>144</v>
      </c>
      <c r="AA472" s="1" t="s">
        <v>757</v>
      </c>
      <c r="AJ472" s="1" t="s">
        <v>76</v>
      </c>
      <c r="AK472" s="1" t="s">
        <v>758</v>
      </c>
      <c r="AL472" s="1">
        <v>10000000</v>
      </c>
      <c r="AM472" s="1" t="s">
        <v>109</v>
      </c>
      <c r="AN472" s="1" t="s">
        <v>4396</v>
      </c>
      <c r="AO472" s="1" t="s">
        <v>4281</v>
      </c>
    </row>
    <row r="473" spans="1:64" x14ac:dyDescent="0.5">
      <c r="A473" s="1">
        <v>148</v>
      </c>
      <c r="B473" s="1" t="s">
        <v>752</v>
      </c>
      <c r="C473" s="2">
        <v>43371</v>
      </c>
      <c r="D473" s="1" t="s">
        <v>753</v>
      </c>
      <c r="E473" s="1" t="s">
        <v>754</v>
      </c>
      <c r="F473" s="1" t="s">
        <v>81</v>
      </c>
      <c r="G473" s="1">
        <v>67</v>
      </c>
      <c r="H473" s="1">
        <v>3</v>
      </c>
      <c r="I473" s="1" t="s">
        <v>154</v>
      </c>
      <c r="J473" s="1">
        <v>33.33</v>
      </c>
      <c r="K473" s="1">
        <v>-19.166689999999999</v>
      </c>
      <c r="L473" s="1">
        <v>29.516362000000001</v>
      </c>
      <c r="M473" s="1" t="s">
        <v>69</v>
      </c>
      <c r="N473" s="1">
        <v>0</v>
      </c>
      <c r="O473" s="1">
        <v>2.6272389999999999</v>
      </c>
      <c r="P473" s="1">
        <v>23.381664000000001</v>
      </c>
      <c r="Q473" s="1">
        <v>2233110</v>
      </c>
      <c r="R473" s="1" t="s">
        <v>755</v>
      </c>
      <c r="S473" s="1" t="s">
        <v>91</v>
      </c>
      <c r="T473" s="1" t="s">
        <v>104</v>
      </c>
      <c r="U473" s="1" t="s">
        <v>105</v>
      </c>
      <c r="X473" s="1" t="s">
        <v>756</v>
      </c>
      <c r="Z473" s="1" t="s">
        <v>154</v>
      </c>
      <c r="AA473" s="1" t="s">
        <v>757</v>
      </c>
      <c r="AJ473" s="1" t="s">
        <v>76</v>
      </c>
      <c r="AK473" s="1" t="s">
        <v>758</v>
      </c>
      <c r="AL473" s="1">
        <v>10000000</v>
      </c>
      <c r="AM473" s="1" t="s">
        <v>109</v>
      </c>
      <c r="AN473" s="1" t="s">
        <v>4396</v>
      </c>
      <c r="AO473" s="1" t="s">
        <v>4281</v>
      </c>
    </row>
    <row r="474" spans="1:64" x14ac:dyDescent="0.5">
      <c r="A474" s="1">
        <v>148</v>
      </c>
      <c r="B474" s="1" t="s">
        <v>752</v>
      </c>
      <c r="C474" s="2">
        <v>43371</v>
      </c>
      <c r="D474" s="1" t="s">
        <v>753</v>
      </c>
      <c r="E474" s="1" t="s">
        <v>754</v>
      </c>
      <c r="F474" s="1" t="s">
        <v>759</v>
      </c>
      <c r="G474" s="1">
        <v>33</v>
      </c>
      <c r="H474" s="1">
        <v>3</v>
      </c>
      <c r="I474" s="1" t="s">
        <v>154</v>
      </c>
      <c r="J474" s="1">
        <v>33.33</v>
      </c>
      <c r="K474" s="1">
        <v>-19.166689999999999</v>
      </c>
      <c r="L474" s="1">
        <v>29.516362000000001</v>
      </c>
      <c r="M474" s="1" t="s">
        <v>69</v>
      </c>
      <c r="N474" s="1">
        <v>0</v>
      </c>
      <c r="O474" s="1">
        <v>2.6272389999999999</v>
      </c>
      <c r="P474" s="1">
        <v>23.381664000000001</v>
      </c>
      <c r="Q474" s="1">
        <v>1099890</v>
      </c>
      <c r="R474" s="1" t="s">
        <v>755</v>
      </c>
      <c r="S474" s="1" t="s">
        <v>91</v>
      </c>
      <c r="T474" s="1" t="s">
        <v>104</v>
      </c>
      <c r="U474" s="1" t="s">
        <v>105</v>
      </c>
      <c r="X474" s="1" t="s">
        <v>756</v>
      </c>
      <c r="Z474" s="1" t="s">
        <v>154</v>
      </c>
      <c r="AA474" s="1" t="s">
        <v>757</v>
      </c>
      <c r="AJ474" s="1" t="s">
        <v>76</v>
      </c>
      <c r="AK474" s="1" t="s">
        <v>758</v>
      </c>
      <c r="AL474" s="1">
        <v>10000000</v>
      </c>
      <c r="AM474" s="1" t="s">
        <v>109</v>
      </c>
      <c r="AN474" s="1" t="s">
        <v>4396</v>
      </c>
      <c r="AO474" s="1" t="s">
        <v>4281</v>
      </c>
    </row>
    <row r="475" spans="1:64" x14ac:dyDescent="0.5">
      <c r="A475" s="1">
        <v>148</v>
      </c>
      <c r="B475" s="1" t="s">
        <v>752</v>
      </c>
      <c r="C475" s="2">
        <v>43371</v>
      </c>
      <c r="D475" s="1" t="s">
        <v>753</v>
      </c>
      <c r="E475" s="1" t="s">
        <v>754</v>
      </c>
      <c r="F475" s="1" t="s">
        <v>81</v>
      </c>
      <c r="G475" s="1">
        <v>67</v>
      </c>
      <c r="H475" s="1">
        <v>3</v>
      </c>
      <c r="I475" s="1" t="s">
        <v>398</v>
      </c>
      <c r="J475" s="1">
        <v>33.33</v>
      </c>
      <c r="K475" s="1">
        <v>-26.564709000000001</v>
      </c>
      <c r="L475" s="1">
        <v>31.501491999999999</v>
      </c>
      <c r="M475" s="1" t="s">
        <v>69</v>
      </c>
      <c r="N475" s="1">
        <v>0</v>
      </c>
      <c r="O475" s="1">
        <v>2.6272389999999999</v>
      </c>
      <c r="P475" s="1">
        <v>23.381664000000001</v>
      </c>
      <c r="Q475" s="1">
        <v>2233110</v>
      </c>
      <c r="R475" s="1" t="s">
        <v>755</v>
      </c>
      <c r="S475" s="1" t="s">
        <v>91</v>
      </c>
      <c r="T475" s="1" t="s">
        <v>104</v>
      </c>
      <c r="U475" s="1" t="s">
        <v>105</v>
      </c>
      <c r="X475" s="1" t="s">
        <v>756</v>
      </c>
      <c r="Z475" s="1" t="s">
        <v>398</v>
      </c>
      <c r="AA475" s="1" t="s">
        <v>757</v>
      </c>
      <c r="AJ475" s="1" t="s">
        <v>76</v>
      </c>
      <c r="AK475" s="1" t="s">
        <v>758</v>
      </c>
      <c r="AL475" s="1">
        <v>10000000</v>
      </c>
      <c r="AM475" s="1" t="s">
        <v>109</v>
      </c>
      <c r="AN475" s="1" t="s">
        <v>4396</v>
      </c>
      <c r="AO475" s="1" t="s">
        <v>4281</v>
      </c>
    </row>
    <row r="476" spans="1:64" x14ac:dyDescent="0.5">
      <c r="A476" s="1">
        <v>148</v>
      </c>
      <c r="B476" s="1" t="s">
        <v>752</v>
      </c>
      <c r="C476" s="2">
        <v>43371</v>
      </c>
      <c r="D476" s="1" t="s">
        <v>753</v>
      </c>
      <c r="E476" s="1" t="s">
        <v>754</v>
      </c>
      <c r="F476" s="1" t="s">
        <v>759</v>
      </c>
      <c r="G476" s="1">
        <v>33</v>
      </c>
      <c r="H476" s="1">
        <v>3</v>
      </c>
      <c r="I476" s="1" t="s">
        <v>398</v>
      </c>
      <c r="J476" s="1">
        <v>33.33</v>
      </c>
      <c r="K476" s="1">
        <v>-26.564709000000001</v>
      </c>
      <c r="L476" s="1">
        <v>31.501491999999999</v>
      </c>
      <c r="M476" s="1" t="s">
        <v>69</v>
      </c>
      <c r="N476" s="1">
        <v>0</v>
      </c>
      <c r="O476" s="1">
        <v>2.6272389999999999</v>
      </c>
      <c r="P476" s="1">
        <v>23.381664000000001</v>
      </c>
      <c r="Q476" s="1">
        <v>1099890</v>
      </c>
      <c r="R476" s="1" t="s">
        <v>755</v>
      </c>
      <c r="S476" s="1" t="s">
        <v>91</v>
      </c>
      <c r="T476" s="1" t="s">
        <v>104</v>
      </c>
      <c r="U476" s="1" t="s">
        <v>105</v>
      </c>
      <c r="X476" s="1" t="s">
        <v>756</v>
      </c>
      <c r="Z476" s="1" t="s">
        <v>398</v>
      </c>
      <c r="AA476" s="1" t="s">
        <v>757</v>
      </c>
      <c r="AJ476" s="1" t="s">
        <v>76</v>
      </c>
      <c r="AK476" s="1" t="s">
        <v>758</v>
      </c>
      <c r="AL476" s="1">
        <v>10000000</v>
      </c>
      <c r="AM476" s="1" t="s">
        <v>109</v>
      </c>
      <c r="AN476" s="1" t="s">
        <v>4396</v>
      </c>
      <c r="AO476" s="1" t="s">
        <v>4281</v>
      </c>
    </row>
    <row r="477" spans="1:64" x14ac:dyDescent="0.5">
      <c r="A477" s="1">
        <v>418</v>
      </c>
      <c r="B477" s="1" t="s">
        <v>760</v>
      </c>
      <c r="C477" s="2">
        <v>43389</v>
      </c>
      <c r="D477" s="1" t="s">
        <v>761</v>
      </c>
      <c r="E477" s="1" t="s">
        <v>762</v>
      </c>
      <c r="F477" s="1" t="s">
        <v>88</v>
      </c>
      <c r="G477" s="1">
        <v>100</v>
      </c>
      <c r="H477" s="1">
        <v>1</v>
      </c>
      <c r="I477" s="1" t="s">
        <v>763</v>
      </c>
      <c r="J477" s="1">
        <v>100</v>
      </c>
      <c r="K477" s="1">
        <v>31.952162000000001</v>
      </c>
      <c r="L477" s="1">
        <v>35.233153999999999</v>
      </c>
      <c r="M477" s="1" t="s">
        <v>268</v>
      </c>
      <c r="N477" s="1">
        <v>0</v>
      </c>
      <c r="O477" s="1">
        <v>37.477907000000002</v>
      </c>
      <c r="P477" s="1">
        <v>39.411562000000004</v>
      </c>
      <c r="Q477" s="1">
        <v>105300</v>
      </c>
      <c r="R477" s="1" t="s">
        <v>764</v>
      </c>
      <c r="S477" s="1" t="s">
        <v>71</v>
      </c>
      <c r="U477" s="1" t="s">
        <v>765</v>
      </c>
      <c r="X477" s="1" t="s">
        <v>766</v>
      </c>
      <c r="Y477" s="1" t="s">
        <v>767</v>
      </c>
      <c r="Z477" s="1" t="s">
        <v>763</v>
      </c>
      <c r="AA477" s="1" t="s">
        <v>768</v>
      </c>
      <c r="AC477" s="1" t="s">
        <v>577</v>
      </c>
      <c r="AE477" s="1" t="s">
        <v>769</v>
      </c>
      <c r="AJ477" s="1" t="s">
        <v>76</v>
      </c>
      <c r="AL477" s="1">
        <v>105300</v>
      </c>
      <c r="AM477" s="1" t="s">
        <v>78</v>
      </c>
      <c r="AN477" s="1" t="s">
        <v>4397</v>
      </c>
      <c r="AO477" s="1" t="s">
        <v>4398</v>
      </c>
      <c r="AP477" s="1">
        <v>45000</v>
      </c>
      <c r="AQ477" s="1">
        <v>149999</v>
      </c>
    </row>
    <row r="478" spans="1:64" x14ac:dyDescent="0.5">
      <c r="A478" s="1">
        <v>441</v>
      </c>
      <c r="B478" s="1" t="s">
        <v>770</v>
      </c>
      <c r="C478" s="2">
        <v>43514</v>
      </c>
      <c r="D478" s="1" t="s">
        <v>771</v>
      </c>
      <c r="E478" s="1" t="s">
        <v>772</v>
      </c>
      <c r="F478" s="1" t="s">
        <v>88</v>
      </c>
      <c r="G478" s="1">
        <v>100</v>
      </c>
      <c r="H478" s="1">
        <v>1</v>
      </c>
      <c r="I478" s="1" t="s">
        <v>763</v>
      </c>
      <c r="J478" s="1">
        <v>100</v>
      </c>
      <c r="K478" s="1">
        <v>31.952162000000001</v>
      </c>
      <c r="L478" s="1">
        <v>35.233153999999999</v>
      </c>
      <c r="M478" s="1" t="s">
        <v>268</v>
      </c>
      <c r="N478" s="1">
        <v>0</v>
      </c>
      <c r="O478" s="1">
        <v>37.477907000000002</v>
      </c>
      <c r="P478" s="1">
        <v>39.411562000000004</v>
      </c>
      <c r="Q478" s="1">
        <v>115500</v>
      </c>
      <c r="R478" s="1" t="s">
        <v>764</v>
      </c>
      <c r="S478" s="1" t="s">
        <v>71</v>
      </c>
      <c r="T478" s="1" t="s">
        <v>773</v>
      </c>
      <c r="U478" s="1" t="s">
        <v>774</v>
      </c>
      <c r="X478" s="1" t="s">
        <v>775</v>
      </c>
      <c r="Y478" s="1" t="s">
        <v>776</v>
      </c>
      <c r="Z478" s="1" t="s">
        <v>763</v>
      </c>
      <c r="AJ478" s="1" t="s">
        <v>76</v>
      </c>
      <c r="AK478" s="1" t="s">
        <v>777</v>
      </c>
      <c r="AL478" s="1">
        <v>115500</v>
      </c>
      <c r="AM478" s="1" t="s">
        <v>78</v>
      </c>
      <c r="AN478" s="1" t="s">
        <v>4399</v>
      </c>
      <c r="AO478" s="1" t="s">
        <v>4400</v>
      </c>
      <c r="AP478" s="1">
        <v>17335</v>
      </c>
      <c r="AS478" s="1">
        <v>1</v>
      </c>
      <c r="AT478" s="1">
        <v>1</v>
      </c>
      <c r="AU478" s="1">
        <v>1</v>
      </c>
      <c r="AV478" s="1">
        <v>1</v>
      </c>
      <c r="AW478" s="1">
        <v>1</v>
      </c>
      <c r="AX478" s="1">
        <v>1</v>
      </c>
      <c r="AY478" s="1">
        <v>1</v>
      </c>
      <c r="BA478" s="1">
        <v>1</v>
      </c>
      <c r="BB478" s="1">
        <v>1</v>
      </c>
      <c r="BK478" s="1" t="s">
        <v>778</v>
      </c>
    </row>
    <row r="479" spans="1:64" x14ac:dyDescent="0.5">
      <c r="A479" s="1">
        <v>609</v>
      </c>
      <c r="B479" s="1" t="s">
        <v>779</v>
      </c>
      <c r="C479" s="2">
        <v>43580</v>
      </c>
      <c r="D479" s="1" t="s">
        <v>780</v>
      </c>
      <c r="E479" s="1" t="s">
        <v>781</v>
      </c>
      <c r="F479" s="1" t="s">
        <v>127</v>
      </c>
      <c r="G479" s="1">
        <v>20</v>
      </c>
      <c r="H479" s="1">
        <v>0</v>
      </c>
      <c r="M479" s="1" t="s">
        <v>69</v>
      </c>
      <c r="N479" s="1">
        <v>100</v>
      </c>
      <c r="O479" s="1">
        <v>2.6272389999999999</v>
      </c>
      <c r="P479" s="1">
        <v>23.381664000000001</v>
      </c>
      <c r="Q479" s="1">
        <v>2400000</v>
      </c>
      <c r="R479" s="1" t="s">
        <v>782</v>
      </c>
      <c r="S479" s="1" t="s">
        <v>91</v>
      </c>
      <c r="U479" s="1" t="s">
        <v>182</v>
      </c>
      <c r="W479" s="1" t="s">
        <v>183</v>
      </c>
      <c r="X479" s="1" t="s">
        <v>783</v>
      </c>
      <c r="Z479" s="1" t="s">
        <v>69</v>
      </c>
      <c r="AJ479" s="1" t="s">
        <v>76</v>
      </c>
      <c r="AK479" s="1" t="s">
        <v>784</v>
      </c>
      <c r="AL479" s="1">
        <v>12000000</v>
      </c>
      <c r="AM479" s="1" t="s">
        <v>78</v>
      </c>
      <c r="AN479" s="1" t="s">
        <v>4401</v>
      </c>
      <c r="AO479" s="1" t="s">
        <v>4319</v>
      </c>
    </row>
    <row r="480" spans="1:64" x14ac:dyDescent="0.5">
      <c r="A480" s="1">
        <v>609</v>
      </c>
      <c r="B480" s="1" t="s">
        <v>779</v>
      </c>
      <c r="C480" s="2">
        <v>43580</v>
      </c>
      <c r="D480" s="1" t="s">
        <v>780</v>
      </c>
      <c r="E480" s="1" t="s">
        <v>781</v>
      </c>
      <c r="F480" s="1" t="s">
        <v>129</v>
      </c>
      <c r="G480" s="1">
        <v>80</v>
      </c>
      <c r="H480" s="1">
        <v>0</v>
      </c>
      <c r="M480" s="1" t="s">
        <v>69</v>
      </c>
      <c r="N480" s="1">
        <v>100</v>
      </c>
      <c r="O480" s="1">
        <v>2.6272389999999999</v>
      </c>
      <c r="P480" s="1">
        <v>23.381664000000001</v>
      </c>
      <c r="Q480" s="1">
        <v>9600000</v>
      </c>
      <c r="R480" s="1" t="s">
        <v>782</v>
      </c>
      <c r="S480" s="1" t="s">
        <v>91</v>
      </c>
      <c r="U480" s="1" t="s">
        <v>182</v>
      </c>
      <c r="W480" s="1" t="s">
        <v>183</v>
      </c>
      <c r="X480" s="1" t="s">
        <v>783</v>
      </c>
      <c r="Z480" s="1" t="s">
        <v>69</v>
      </c>
      <c r="AJ480" s="1" t="s">
        <v>76</v>
      </c>
      <c r="AK480" s="1" t="s">
        <v>784</v>
      </c>
      <c r="AL480" s="1">
        <v>12000000</v>
      </c>
      <c r="AM480" s="1" t="s">
        <v>78</v>
      </c>
      <c r="AN480" s="1" t="s">
        <v>4401</v>
      </c>
      <c r="AO480" s="1" t="s">
        <v>4319</v>
      </c>
    </row>
    <row r="481" spans="1:64" x14ac:dyDescent="0.5">
      <c r="A481" s="1">
        <v>682</v>
      </c>
      <c r="B481" s="1" t="s">
        <v>785</v>
      </c>
      <c r="C481" s="2">
        <v>43580</v>
      </c>
      <c r="D481" s="1" t="s">
        <v>786</v>
      </c>
      <c r="E481" s="1" t="s">
        <v>787</v>
      </c>
      <c r="F481" s="1" t="s">
        <v>291</v>
      </c>
      <c r="G481" s="1">
        <v>75</v>
      </c>
      <c r="H481" s="1">
        <v>0</v>
      </c>
      <c r="M481" s="1" t="s">
        <v>308</v>
      </c>
      <c r="N481" s="1">
        <v>50</v>
      </c>
      <c r="O481" s="1">
        <v>13.923406</v>
      </c>
      <c r="P481" s="1">
        <v>-86.952798999999999</v>
      </c>
      <c r="Q481" s="1">
        <v>745728.38</v>
      </c>
      <c r="R481" s="1" t="s">
        <v>788</v>
      </c>
      <c r="S481" s="1" t="s">
        <v>91</v>
      </c>
      <c r="T481" s="1" t="s">
        <v>234</v>
      </c>
      <c r="U481" s="1" t="s">
        <v>182</v>
      </c>
      <c r="W481" s="1" t="s">
        <v>183</v>
      </c>
      <c r="X481" s="1" t="s">
        <v>789</v>
      </c>
      <c r="Z481" s="1" t="s">
        <v>308</v>
      </c>
      <c r="AJ481" s="1" t="s">
        <v>76</v>
      </c>
      <c r="AK481" s="1" t="s">
        <v>790</v>
      </c>
      <c r="AL481" s="1">
        <v>1988609</v>
      </c>
      <c r="AM481" s="1" t="s">
        <v>78</v>
      </c>
      <c r="AN481" s="1" t="s">
        <v>4402</v>
      </c>
      <c r="AO481" s="1" t="s">
        <v>4403</v>
      </c>
      <c r="AP481" s="1">
        <v>93</v>
      </c>
      <c r="AQ481" s="1">
        <v>290</v>
      </c>
      <c r="AR481" s="1" t="s">
        <v>791</v>
      </c>
      <c r="AS481" s="1">
        <v>1</v>
      </c>
      <c r="AT481" s="1">
        <v>1</v>
      </c>
      <c r="BL481" s="1" t="s">
        <v>792</v>
      </c>
    </row>
    <row r="482" spans="1:64" x14ac:dyDescent="0.5">
      <c r="A482" s="1">
        <v>682</v>
      </c>
      <c r="B482" s="1" t="s">
        <v>785</v>
      </c>
      <c r="C482" s="2">
        <v>43580</v>
      </c>
      <c r="D482" s="1" t="s">
        <v>786</v>
      </c>
      <c r="E482" s="1" t="s">
        <v>787</v>
      </c>
      <c r="F482" s="1" t="s">
        <v>281</v>
      </c>
      <c r="G482" s="1">
        <v>25</v>
      </c>
      <c r="H482" s="1">
        <v>0</v>
      </c>
      <c r="M482" s="1" t="s">
        <v>308</v>
      </c>
      <c r="N482" s="1">
        <v>50</v>
      </c>
      <c r="O482" s="1">
        <v>13.923406</v>
      </c>
      <c r="P482" s="1">
        <v>-86.952798999999999</v>
      </c>
      <c r="Q482" s="1">
        <v>248576.13</v>
      </c>
      <c r="R482" s="1" t="s">
        <v>788</v>
      </c>
      <c r="S482" s="1" t="s">
        <v>91</v>
      </c>
      <c r="T482" s="1" t="s">
        <v>234</v>
      </c>
      <c r="U482" s="1" t="s">
        <v>182</v>
      </c>
      <c r="W482" s="1" t="s">
        <v>183</v>
      </c>
      <c r="X482" s="1" t="s">
        <v>789</v>
      </c>
      <c r="Z482" s="1" t="s">
        <v>308</v>
      </c>
      <c r="AJ482" s="1" t="s">
        <v>76</v>
      </c>
      <c r="AK482" s="1" t="s">
        <v>790</v>
      </c>
      <c r="AL482" s="1">
        <v>1988609</v>
      </c>
      <c r="AM482" s="1" t="s">
        <v>78</v>
      </c>
      <c r="AN482" s="1" t="s">
        <v>4402</v>
      </c>
      <c r="AO482" s="1" t="s">
        <v>4403</v>
      </c>
      <c r="AP482" s="1">
        <v>93</v>
      </c>
      <c r="AQ482" s="1">
        <v>290</v>
      </c>
      <c r="AR482" s="1" t="s">
        <v>791</v>
      </c>
      <c r="AS482" s="1">
        <v>1</v>
      </c>
      <c r="AT482" s="1">
        <v>1</v>
      </c>
      <c r="BL482" s="1" t="s">
        <v>792</v>
      </c>
    </row>
    <row r="483" spans="1:64" x14ac:dyDescent="0.5">
      <c r="A483" s="1">
        <v>682</v>
      </c>
      <c r="B483" s="1" t="s">
        <v>785</v>
      </c>
      <c r="C483" s="2">
        <v>43580</v>
      </c>
      <c r="D483" s="1" t="s">
        <v>786</v>
      </c>
      <c r="E483" s="1" t="s">
        <v>787</v>
      </c>
      <c r="F483" s="1" t="s">
        <v>291</v>
      </c>
      <c r="G483" s="1">
        <v>75</v>
      </c>
      <c r="H483" s="1">
        <v>0</v>
      </c>
      <c r="M483" s="1" t="s">
        <v>84</v>
      </c>
      <c r="N483" s="1">
        <v>50</v>
      </c>
      <c r="O483" s="1">
        <v>-15.623037</v>
      </c>
      <c r="P483" s="1">
        <v>-59.0625</v>
      </c>
      <c r="Q483" s="1">
        <v>745728.38</v>
      </c>
      <c r="R483" s="1" t="s">
        <v>788</v>
      </c>
      <c r="S483" s="1" t="s">
        <v>91</v>
      </c>
      <c r="T483" s="1" t="s">
        <v>234</v>
      </c>
      <c r="U483" s="1" t="s">
        <v>182</v>
      </c>
      <c r="W483" s="1" t="s">
        <v>183</v>
      </c>
      <c r="X483" s="1" t="s">
        <v>789</v>
      </c>
      <c r="Z483" s="1" t="s">
        <v>84</v>
      </c>
      <c r="AJ483" s="1" t="s">
        <v>76</v>
      </c>
      <c r="AK483" s="1" t="s">
        <v>790</v>
      </c>
      <c r="AL483" s="1">
        <v>1988609</v>
      </c>
      <c r="AM483" s="1" t="s">
        <v>78</v>
      </c>
      <c r="AN483" s="1" t="s">
        <v>4402</v>
      </c>
      <c r="AO483" s="1" t="s">
        <v>4403</v>
      </c>
      <c r="AP483" s="1">
        <v>93</v>
      </c>
      <c r="AQ483" s="1">
        <v>290</v>
      </c>
      <c r="AR483" s="1" t="s">
        <v>791</v>
      </c>
      <c r="AS483" s="1">
        <v>1</v>
      </c>
      <c r="AT483" s="1">
        <v>1</v>
      </c>
      <c r="BL483" s="1" t="s">
        <v>792</v>
      </c>
    </row>
    <row r="484" spans="1:64" x14ac:dyDescent="0.5">
      <c r="A484" s="1">
        <v>682</v>
      </c>
      <c r="B484" s="1" t="s">
        <v>785</v>
      </c>
      <c r="C484" s="2">
        <v>43580</v>
      </c>
      <c r="D484" s="1" t="s">
        <v>786</v>
      </c>
      <c r="E484" s="1" t="s">
        <v>787</v>
      </c>
      <c r="F484" s="1" t="s">
        <v>281</v>
      </c>
      <c r="G484" s="1">
        <v>25</v>
      </c>
      <c r="H484" s="1">
        <v>0</v>
      </c>
      <c r="M484" s="1" t="s">
        <v>84</v>
      </c>
      <c r="N484" s="1">
        <v>50</v>
      </c>
      <c r="O484" s="1">
        <v>-15.623037</v>
      </c>
      <c r="P484" s="1">
        <v>-59.0625</v>
      </c>
      <c r="Q484" s="1">
        <v>248576.13</v>
      </c>
      <c r="R484" s="1" t="s">
        <v>788</v>
      </c>
      <c r="S484" s="1" t="s">
        <v>91</v>
      </c>
      <c r="T484" s="1" t="s">
        <v>234</v>
      </c>
      <c r="U484" s="1" t="s">
        <v>182</v>
      </c>
      <c r="W484" s="1" t="s">
        <v>183</v>
      </c>
      <c r="X484" s="1" t="s">
        <v>789</v>
      </c>
      <c r="Z484" s="1" t="s">
        <v>84</v>
      </c>
      <c r="AJ484" s="1" t="s">
        <v>76</v>
      </c>
      <c r="AK484" s="1" t="s">
        <v>790</v>
      </c>
      <c r="AL484" s="1">
        <v>1988609</v>
      </c>
      <c r="AM484" s="1" t="s">
        <v>78</v>
      </c>
      <c r="AN484" s="1" t="s">
        <v>4402</v>
      </c>
      <c r="AO484" s="1" t="s">
        <v>4403</v>
      </c>
      <c r="AP484" s="1">
        <v>93</v>
      </c>
      <c r="AQ484" s="1">
        <v>290</v>
      </c>
      <c r="AR484" s="1" t="s">
        <v>791</v>
      </c>
      <c r="AS484" s="1">
        <v>1</v>
      </c>
      <c r="AT484" s="1">
        <v>1</v>
      </c>
      <c r="BL484" s="1" t="s">
        <v>792</v>
      </c>
    </row>
    <row r="485" spans="1:64" x14ac:dyDescent="0.5">
      <c r="A485" s="1">
        <v>551</v>
      </c>
      <c r="B485" s="1" t="s">
        <v>793</v>
      </c>
      <c r="C485" s="2">
        <v>43579</v>
      </c>
      <c r="D485" s="1" t="s">
        <v>794</v>
      </c>
      <c r="E485" s="1" t="s">
        <v>795</v>
      </c>
      <c r="F485" s="1" t="s">
        <v>129</v>
      </c>
      <c r="G485" s="1">
        <v>50</v>
      </c>
      <c r="H485" s="1">
        <v>1</v>
      </c>
      <c r="I485" s="1" t="s">
        <v>426</v>
      </c>
      <c r="J485" s="1">
        <v>100</v>
      </c>
      <c r="K485" s="1">
        <v>23.684994</v>
      </c>
      <c r="L485" s="1">
        <v>90.356330999999997</v>
      </c>
      <c r="M485" s="1" t="s">
        <v>114</v>
      </c>
      <c r="N485" s="1">
        <v>0</v>
      </c>
      <c r="O485" s="1">
        <v>25.384855999999999</v>
      </c>
      <c r="P485" s="1">
        <v>68.458809000000002</v>
      </c>
      <c r="Q485" s="1">
        <v>7100000</v>
      </c>
      <c r="R485" s="1" t="s">
        <v>226</v>
      </c>
      <c r="S485" s="1" t="s">
        <v>71</v>
      </c>
      <c r="T485" s="1" t="s">
        <v>234</v>
      </c>
      <c r="U485" s="1" t="s">
        <v>182</v>
      </c>
      <c r="W485" s="1" t="s">
        <v>183</v>
      </c>
      <c r="X485" s="1" t="s">
        <v>796</v>
      </c>
      <c r="Z485" s="1" t="s">
        <v>426</v>
      </c>
      <c r="AA485" s="1" t="s">
        <v>453</v>
      </c>
      <c r="AJ485" s="1" t="s">
        <v>76</v>
      </c>
      <c r="AK485" s="1" t="s">
        <v>797</v>
      </c>
      <c r="AL485" s="1">
        <v>14200000</v>
      </c>
      <c r="AM485" s="1" t="s">
        <v>78</v>
      </c>
      <c r="AN485" s="1" t="s">
        <v>4404</v>
      </c>
      <c r="AO485" s="1" t="s">
        <v>4336</v>
      </c>
      <c r="AS485" s="1">
        <v>1</v>
      </c>
      <c r="AT485" s="1">
        <v>1</v>
      </c>
      <c r="AU485" s="1">
        <v>1</v>
      </c>
      <c r="AV485" s="1">
        <v>1</v>
      </c>
      <c r="AW485" s="1">
        <v>1</v>
      </c>
      <c r="AX485" s="1">
        <v>1</v>
      </c>
    </row>
    <row r="486" spans="1:64" x14ac:dyDescent="0.5">
      <c r="A486" s="1">
        <v>551</v>
      </c>
      <c r="B486" s="1" t="s">
        <v>793</v>
      </c>
      <c r="C486" s="2">
        <v>43579</v>
      </c>
      <c r="D486" s="1" t="s">
        <v>794</v>
      </c>
      <c r="E486" s="1" t="s">
        <v>795</v>
      </c>
      <c r="F486" s="1" t="s">
        <v>291</v>
      </c>
      <c r="G486" s="1">
        <v>50</v>
      </c>
      <c r="H486" s="1">
        <v>1</v>
      </c>
      <c r="I486" s="1" t="s">
        <v>426</v>
      </c>
      <c r="J486" s="1">
        <v>100</v>
      </c>
      <c r="K486" s="1">
        <v>23.684994</v>
      </c>
      <c r="L486" s="1">
        <v>90.356330999999997</v>
      </c>
      <c r="M486" s="1" t="s">
        <v>114</v>
      </c>
      <c r="N486" s="1">
        <v>0</v>
      </c>
      <c r="O486" s="1">
        <v>25.384855999999999</v>
      </c>
      <c r="P486" s="1">
        <v>68.458809000000002</v>
      </c>
      <c r="Q486" s="1">
        <v>7100000</v>
      </c>
      <c r="R486" s="1" t="s">
        <v>226</v>
      </c>
      <c r="S486" s="1" t="s">
        <v>71</v>
      </c>
      <c r="T486" s="1" t="s">
        <v>234</v>
      </c>
      <c r="U486" s="1" t="s">
        <v>182</v>
      </c>
      <c r="W486" s="1" t="s">
        <v>183</v>
      </c>
      <c r="X486" s="1" t="s">
        <v>796</v>
      </c>
      <c r="Z486" s="1" t="s">
        <v>426</v>
      </c>
      <c r="AA486" s="1" t="s">
        <v>453</v>
      </c>
      <c r="AJ486" s="1" t="s">
        <v>76</v>
      </c>
      <c r="AK486" s="1" t="s">
        <v>797</v>
      </c>
      <c r="AL486" s="1">
        <v>14200000</v>
      </c>
      <c r="AM486" s="1" t="s">
        <v>78</v>
      </c>
      <c r="AN486" s="1" t="s">
        <v>4404</v>
      </c>
      <c r="AO486" s="1" t="s">
        <v>4336</v>
      </c>
      <c r="AS486" s="1">
        <v>1</v>
      </c>
      <c r="AT486" s="1">
        <v>1</v>
      </c>
      <c r="AU486" s="1">
        <v>1</v>
      </c>
      <c r="AV486" s="1">
        <v>1</v>
      </c>
      <c r="AW486" s="1">
        <v>1</v>
      </c>
      <c r="AX486" s="1">
        <v>1</v>
      </c>
    </row>
    <row r="487" spans="1:64" x14ac:dyDescent="0.5">
      <c r="A487" s="1">
        <v>575</v>
      </c>
      <c r="B487" s="1" t="s">
        <v>798</v>
      </c>
      <c r="C487" s="2">
        <v>43579</v>
      </c>
      <c r="D487" s="1" t="s">
        <v>799</v>
      </c>
      <c r="E487" s="1" t="s">
        <v>800</v>
      </c>
      <c r="F487" s="1" t="s">
        <v>291</v>
      </c>
      <c r="G487" s="1">
        <v>100</v>
      </c>
      <c r="H487" s="1">
        <v>1</v>
      </c>
      <c r="I487" s="1" t="s">
        <v>426</v>
      </c>
      <c r="J487" s="1">
        <v>100</v>
      </c>
      <c r="K487" s="1">
        <v>23.684994</v>
      </c>
      <c r="L487" s="1">
        <v>90.356330999999997</v>
      </c>
      <c r="M487" s="1" t="s">
        <v>114</v>
      </c>
      <c r="N487" s="1">
        <v>0</v>
      </c>
      <c r="O487" s="1">
        <v>25.384855999999999</v>
      </c>
      <c r="P487" s="1">
        <v>68.458809000000002</v>
      </c>
      <c r="Q487" s="1">
        <v>5000000</v>
      </c>
      <c r="R487" s="1" t="s">
        <v>269</v>
      </c>
      <c r="S487" s="1" t="s">
        <v>91</v>
      </c>
      <c r="T487" s="1" t="s">
        <v>234</v>
      </c>
      <c r="U487" s="1" t="s">
        <v>182</v>
      </c>
      <c r="W487" s="1" t="s">
        <v>183</v>
      </c>
      <c r="X487" s="1" t="s">
        <v>801</v>
      </c>
      <c r="Z487" s="1" t="s">
        <v>426</v>
      </c>
      <c r="AA487" s="1" t="s">
        <v>453</v>
      </c>
      <c r="AJ487" s="1" t="s">
        <v>76</v>
      </c>
      <c r="AK487" s="1" t="s">
        <v>802</v>
      </c>
      <c r="AL487" s="1">
        <v>5000000</v>
      </c>
      <c r="AM487" s="1" t="s">
        <v>78</v>
      </c>
      <c r="AN487" s="1" t="s">
        <v>4405</v>
      </c>
      <c r="AO487" s="1" t="s">
        <v>4406</v>
      </c>
      <c r="AS487" s="1">
        <v>1</v>
      </c>
      <c r="AU487" s="1">
        <v>1</v>
      </c>
      <c r="AW487" s="1">
        <v>1</v>
      </c>
    </row>
    <row r="488" spans="1:64" x14ac:dyDescent="0.5">
      <c r="A488" s="1">
        <v>5</v>
      </c>
      <c r="B488" s="1" t="s">
        <v>803</v>
      </c>
      <c r="C488" s="2">
        <v>43371</v>
      </c>
      <c r="D488" s="1" t="s">
        <v>804</v>
      </c>
      <c r="E488" s="1" t="s">
        <v>805</v>
      </c>
      <c r="F488" s="1" t="s">
        <v>281</v>
      </c>
      <c r="G488" s="1">
        <v>10</v>
      </c>
      <c r="H488" s="1">
        <v>3</v>
      </c>
      <c r="I488" s="1" t="s">
        <v>374</v>
      </c>
      <c r="J488" s="1">
        <v>33</v>
      </c>
      <c r="K488" s="1">
        <v>-3.3730560000000001</v>
      </c>
      <c r="L488" s="1">
        <v>29.918886000000001</v>
      </c>
      <c r="M488" s="1" t="s">
        <v>69</v>
      </c>
      <c r="N488" s="1">
        <v>0</v>
      </c>
      <c r="O488" s="1">
        <v>2.6272389999999999</v>
      </c>
      <c r="P488" s="1">
        <v>23.381664000000001</v>
      </c>
      <c r="Q488" s="1">
        <v>293870.96999999997</v>
      </c>
      <c r="R488" s="1" t="s">
        <v>806</v>
      </c>
      <c r="S488" s="1" t="s">
        <v>71</v>
      </c>
      <c r="T488" s="1" t="s">
        <v>104</v>
      </c>
      <c r="U488" s="1" t="s">
        <v>105</v>
      </c>
      <c r="X488" s="1" t="s">
        <v>807</v>
      </c>
      <c r="Z488" s="1" t="s">
        <v>374</v>
      </c>
      <c r="AA488" s="1" t="s">
        <v>808</v>
      </c>
      <c r="AJ488" s="1" t="s">
        <v>76</v>
      </c>
      <c r="AK488" s="1" t="s">
        <v>809</v>
      </c>
      <c r="AL488" s="1">
        <v>8905181</v>
      </c>
      <c r="AM488" s="1" t="s">
        <v>109</v>
      </c>
      <c r="AN488" s="1" t="s">
        <v>4407</v>
      </c>
      <c r="AO488" s="1" t="s">
        <v>4408</v>
      </c>
    </row>
    <row r="489" spans="1:64" x14ac:dyDescent="0.5">
      <c r="A489" s="1">
        <v>5</v>
      </c>
      <c r="B489" s="1" t="s">
        <v>803</v>
      </c>
      <c r="C489" s="2">
        <v>43371</v>
      </c>
      <c r="D489" s="1" t="s">
        <v>804</v>
      </c>
      <c r="E489" s="1" t="s">
        <v>805</v>
      </c>
      <c r="F489" s="1" t="s">
        <v>128</v>
      </c>
      <c r="G489" s="1">
        <v>25</v>
      </c>
      <c r="H489" s="1">
        <v>3</v>
      </c>
      <c r="I489" s="1" t="s">
        <v>374</v>
      </c>
      <c r="J489" s="1">
        <v>33</v>
      </c>
      <c r="K489" s="1">
        <v>-3.3730560000000001</v>
      </c>
      <c r="L489" s="1">
        <v>29.918886000000001</v>
      </c>
      <c r="M489" s="1" t="s">
        <v>69</v>
      </c>
      <c r="N489" s="1">
        <v>0</v>
      </c>
      <c r="O489" s="1">
        <v>2.6272389999999999</v>
      </c>
      <c r="P489" s="1">
        <v>23.381664000000001</v>
      </c>
      <c r="Q489" s="1">
        <v>734677.43</v>
      </c>
      <c r="R489" s="1" t="s">
        <v>806</v>
      </c>
      <c r="S489" s="1" t="s">
        <v>71</v>
      </c>
      <c r="T489" s="1" t="s">
        <v>104</v>
      </c>
      <c r="U489" s="1" t="s">
        <v>105</v>
      </c>
      <c r="X489" s="1" t="s">
        <v>807</v>
      </c>
      <c r="Z489" s="1" t="s">
        <v>374</v>
      </c>
      <c r="AA489" s="1" t="s">
        <v>808</v>
      </c>
      <c r="AJ489" s="1" t="s">
        <v>76</v>
      </c>
      <c r="AK489" s="1" t="s">
        <v>809</v>
      </c>
      <c r="AL489" s="1">
        <v>8905181</v>
      </c>
      <c r="AM489" s="1" t="s">
        <v>109</v>
      </c>
      <c r="AN489" s="1" t="s">
        <v>4407</v>
      </c>
      <c r="AO489" s="1" t="s">
        <v>4408</v>
      </c>
    </row>
    <row r="490" spans="1:64" x14ac:dyDescent="0.5">
      <c r="A490" s="1">
        <v>5</v>
      </c>
      <c r="B490" s="1" t="s">
        <v>803</v>
      </c>
      <c r="C490" s="2">
        <v>43371</v>
      </c>
      <c r="D490" s="1" t="s">
        <v>804</v>
      </c>
      <c r="E490" s="1" t="s">
        <v>805</v>
      </c>
      <c r="F490" s="1" t="s">
        <v>810</v>
      </c>
      <c r="G490" s="1">
        <v>10</v>
      </c>
      <c r="H490" s="1">
        <v>3</v>
      </c>
      <c r="I490" s="1" t="s">
        <v>374</v>
      </c>
      <c r="J490" s="1">
        <v>33</v>
      </c>
      <c r="K490" s="1">
        <v>-3.3730560000000001</v>
      </c>
      <c r="L490" s="1">
        <v>29.918886000000001</v>
      </c>
      <c r="M490" s="1" t="s">
        <v>69</v>
      </c>
      <c r="N490" s="1">
        <v>0</v>
      </c>
      <c r="O490" s="1">
        <v>2.6272389999999999</v>
      </c>
      <c r="P490" s="1">
        <v>23.381664000000001</v>
      </c>
      <c r="Q490" s="1">
        <v>293870.96999999997</v>
      </c>
      <c r="R490" s="1" t="s">
        <v>806</v>
      </c>
      <c r="S490" s="1" t="s">
        <v>71</v>
      </c>
      <c r="T490" s="1" t="s">
        <v>104</v>
      </c>
      <c r="U490" s="1" t="s">
        <v>105</v>
      </c>
      <c r="X490" s="1" t="s">
        <v>807</v>
      </c>
      <c r="Z490" s="1" t="s">
        <v>374</v>
      </c>
      <c r="AA490" s="1" t="s">
        <v>808</v>
      </c>
      <c r="AJ490" s="1" t="s">
        <v>76</v>
      </c>
      <c r="AK490" s="1" t="s">
        <v>809</v>
      </c>
      <c r="AL490" s="1">
        <v>8905181</v>
      </c>
      <c r="AM490" s="1" t="s">
        <v>109</v>
      </c>
      <c r="AN490" s="1" t="s">
        <v>4407</v>
      </c>
      <c r="AO490" s="1" t="s">
        <v>4408</v>
      </c>
    </row>
    <row r="491" spans="1:64" x14ac:dyDescent="0.5">
      <c r="A491" s="1">
        <v>5</v>
      </c>
      <c r="B491" s="1" t="s">
        <v>803</v>
      </c>
      <c r="C491" s="2">
        <v>43371</v>
      </c>
      <c r="D491" s="1" t="s">
        <v>804</v>
      </c>
      <c r="E491" s="1" t="s">
        <v>805</v>
      </c>
      <c r="F491" s="1" t="s">
        <v>291</v>
      </c>
      <c r="G491" s="1">
        <v>30</v>
      </c>
      <c r="H491" s="1">
        <v>3</v>
      </c>
      <c r="I491" s="1" t="s">
        <v>374</v>
      </c>
      <c r="J491" s="1">
        <v>33</v>
      </c>
      <c r="K491" s="1">
        <v>-3.3730560000000001</v>
      </c>
      <c r="L491" s="1">
        <v>29.918886000000001</v>
      </c>
      <c r="M491" s="1" t="s">
        <v>69</v>
      </c>
      <c r="N491" s="1">
        <v>0</v>
      </c>
      <c r="O491" s="1">
        <v>2.6272389999999999</v>
      </c>
      <c r="P491" s="1">
        <v>23.381664000000001</v>
      </c>
      <c r="Q491" s="1">
        <v>881612.92</v>
      </c>
      <c r="R491" s="1" t="s">
        <v>806</v>
      </c>
      <c r="S491" s="1" t="s">
        <v>71</v>
      </c>
      <c r="T491" s="1" t="s">
        <v>104</v>
      </c>
      <c r="U491" s="1" t="s">
        <v>105</v>
      </c>
      <c r="X491" s="1" t="s">
        <v>807</v>
      </c>
      <c r="Z491" s="1" t="s">
        <v>374</v>
      </c>
      <c r="AA491" s="1" t="s">
        <v>808</v>
      </c>
      <c r="AJ491" s="1" t="s">
        <v>76</v>
      </c>
      <c r="AK491" s="1" t="s">
        <v>809</v>
      </c>
      <c r="AL491" s="1">
        <v>8905181</v>
      </c>
      <c r="AM491" s="1" t="s">
        <v>109</v>
      </c>
      <c r="AN491" s="1" t="s">
        <v>4407</v>
      </c>
      <c r="AO491" s="1" t="s">
        <v>4408</v>
      </c>
    </row>
    <row r="492" spans="1:64" x14ac:dyDescent="0.5">
      <c r="A492" s="1">
        <v>5</v>
      </c>
      <c r="B492" s="1" t="s">
        <v>803</v>
      </c>
      <c r="C492" s="2">
        <v>43371</v>
      </c>
      <c r="D492" s="1" t="s">
        <v>804</v>
      </c>
      <c r="E492" s="1" t="s">
        <v>805</v>
      </c>
      <c r="F492" s="1" t="s">
        <v>283</v>
      </c>
      <c r="G492" s="1">
        <v>25</v>
      </c>
      <c r="H492" s="1">
        <v>3</v>
      </c>
      <c r="I492" s="1" t="s">
        <v>374</v>
      </c>
      <c r="J492" s="1">
        <v>33</v>
      </c>
      <c r="K492" s="1">
        <v>-3.3730560000000001</v>
      </c>
      <c r="L492" s="1">
        <v>29.918886000000001</v>
      </c>
      <c r="M492" s="1" t="s">
        <v>69</v>
      </c>
      <c r="N492" s="1">
        <v>0</v>
      </c>
      <c r="O492" s="1">
        <v>2.6272389999999999</v>
      </c>
      <c r="P492" s="1">
        <v>23.381664000000001</v>
      </c>
      <c r="Q492" s="1">
        <v>734677.43</v>
      </c>
      <c r="R492" s="1" t="s">
        <v>806</v>
      </c>
      <c r="S492" s="1" t="s">
        <v>71</v>
      </c>
      <c r="T492" s="1" t="s">
        <v>104</v>
      </c>
      <c r="U492" s="1" t="s">
        <v>105</v>
      </c>
      <c r="X492" s="1" t="s">
        <v>807</v>
      </c>
      <c r="Z492" s="1" t="s">
        <v>374</v>
      </c>
      <c r="AA492" s="1" t="s">
        <v>808</v>
      </c>
      <c r="AJ492" s="1" t="s">
        <v>76</v>
      </c>
      <c r="AK492" s="1" t="s">
        <v>809</v>
      </c>
      <c r="AL492" s="1">
        <v>8905181</v>
      </c>
      <c r="AM492" s="1" t="s">
        <v>109</v>
      </c>
      <c r="AN492" s="1" t="s">
        <v>4407</v>
      </c>
      <c r="AO492" s="1" t="s">
        <v>4408</v>
      </c>
    </row>
    <row r="493" spans="1:64" x14ac:dyDescent="0.5">
      <c r="A493" s="1">
        <v>5</v>
      </c>
      <c r="B493" s="1" t="s">
        <v>803</v>
      </c>
      <c r="C493" s="2">
        <v>43371</v>
      </c>
      <c r="D493" s="1" t="s">
        <v>804</v>
      </c>
      <c r="E493" s="1" t="s">
        <v>805</v>
      </c>
      <c r="F493" s="1" t="s">
        <v>281</v>
      </c>
      <c r="G493" s="1">
        <v>10</v>
      </c>
      <c r="H493" s="1">
        <v>3</v>
      </c>
      <c r="I493" s="1" t="s">
        <v>179</v>
      </c>
      <c r="J493" s="1">
        <v>34</v>
      </c>
      <c r="K493" s="1">
        <v>-4.0383329999999997</v>
      </c>
      <c r="L493" s="1">
        <v>21.758662999999999</v>
      </c>
      <c r="M493" s="1" t="s">
        <v>69</v>
      </c>
      <c r="N493" s="1">
        <v>0</v>
      </c>
      <c r="O493" s="1">
        <v>2.6272389999999999</v>
      </c>
      <c r="P493" s="1">
        <v>23.381664000000001</v>
      </c>
      <c r="Q493" s="1">
        <v>302776.15000000002</v>
      </c>
      <c r="R493" s="1" t="s">
        <v>806</v>
      </c>
      <c r="S493" s="1" t="s">
        <v>71</v>
      </c>
      <c r="T493" s="1" t="s">
        <v>104</v>
      </c>
      <c r="U493" s="1" t="s">
        <v>105</v>
      </c>
      <c r="X493" s="1" t="s">
        <v>807</v>
      </c>
      <c r="Z493" s="1" t="s">
        <v>179</v>
      </c>
      <c r="AA493" s="1" t="s">
        <v>808</v>
      </c>
      <c r="AJ493" s="1" t="s">
        <v>76</v>
      </c>
      <c r="AK493" s="1" t="s">
        <v>809</v>
      </c>
      <c r="AL493" s="1">
        <v>8905181</v>
      </c>
      <c r="AM493" s="1" t="s">
        <v>109</v>
      </c>
      <c r="AN493" s="1" t="s">
        <v>4407</v>
      </c>
      <c r="AO493" s="1" t="s">
        <v>4408</v>
      </c>
    </row>
    <row r="494" spans="1:64" x14ac:dyDescent="0.5">
      <c r="A494" s="1">
        <v>5</v>
      </c>
      <c r="B494" s="1" t="s">
        <v>803</v>
      </c>
      <c r="C494" s="2">
        <v>43371</v>
      </c>
      <c r="D494" s="1" t="s">
        <v>804</v>
      </c>
      <c r="E494" s="1" t="s">
        <v>805</v>
      </c>
      <c r="F494" s="1" t="s">
        <v>128</v>
      </c>
      <c r="G494" s="1">
        <v>25</v>
      </c>
      <c r="H494" s="1">
        <v>3</v>
      </c>
      <c r="I494" s="1" t="s">
        <v>179</v>
      </c>
      <c r="J494" s="1">
        <v>34</v>
      </c>
      <c r="K494" s="1">
        <v>-4.0383329999999997</v>
      </c>
      <c r="L494" s="1">
        <v>21.758662999999999</v>
      </c>
      <c r="M494" s="1" t="s">
        <v>69</v>
      </c>
      <c r="N494" s="1">
        <v>0</v>
      </c>
      <c r="O494" s="1">
        <v>2.6272389999999999</v>
      </c>
      <c r="P494" s="1">
        <v>23.381664000000001</v>
      </c>
      <c r="Q494" s="1">
        <v>756940.39</v>
      </c>
      <c r="R494" s="1" t="s">
        <v>806</v>
      </c>
      <c r="S494" s="1" t="s">
        <v>71</v>
      </c>
      <c r="T494" s="1" t="s">
        <v>104</v>
      </c>
      <c r="U494" s="1" t="s">
        <v>105</v>
      </c>
      <c r="X494" s="1" t="s">
        <v>807</v>
      </c>
      <c r="Z494" s="1" t="s">
        <v>179</v>
      </c>
      <c r="AA494" s="1" t="s">
        <v>808</v>
      </c>
      <c r="AJ494" s="1" t="s">
        <v>76</v>
      </c>
      <c r="AK494" s="1" t="s">
        <v>809</v>
      </c>
      <c r="AL494" s="1">
        <v>8905181</v>
      </c>
      <c r="AM494" s="1" t="s">
        <v>109</v>
      </c>
      <c r="AN494" s="1" t="s">
        <v>4407</v>
      </c>
      <c r="AO494" s="1" t="s">
        <v>4408</v>
      </c>
    </row>
    <row r="495" spans="1:64" x14ac:dyDescent="0.5">
      <c r="A495" s="1">
        <v>5</v>
      </c>
      <c r="B495" s="1" t="s">
        <v>803</v>
      </c>
      <c r="C495" s="2">
        <v>43371</v>
      </c>
      <c r="D495" s="1" t="s">
        <v>804</v>
      </c>
      <c r="E495" s="1" t="s">
        <v>805</v>
      </c>
      <c r="F495" s="1" t="s">
        <v>810</v>
      </c>
      <c r="G495" s="1">
        <v>10</v>
      </c>
      <c r="H495" s="1">
        <v>3</v>
      </c>
      <c r="I495" s="1" t="s">
        <v>179</v>
      </c>
      <c r="J495" s="1">
        <v>34</v>
      </c>
      <c r="K495" s="1">
        <v>-4.0383329999999997</v>
      </c>
      <c r="L495" s="1">
        <v>21.758662999999999</v>
      </c>
      <c r="M495" s="1" t="s">
        <v>69</v>
      </c>
      <c r="N495" s="1">
        <v>0</v>
      </c>
      <c r="O495" s="1">
        <v>2.6272389999999999</v>
      </c>
      <c r="P495" s="1">
        <v>23.381664000000001</v>
      </c>
      <c r="Q495" s="1">
        <v>302776.15000000002</v>
      </c>
      <c r="R495" s="1" t="s">
        <v>806</v>
      </c>
      <c r="S495" s="1" t="s">
        <v>71</v>
      </c>
      <c r="T495" s="1" t="s">
        <v>104</v>
      </c>
      <c r="U495" s="1" t="s">
        <v>105</v>
      </c>
      <c r="X495" s="1" t="s">
        <v>807</v>
      </c>
      <c r="Z495" s="1" t="s">
        <v>179</v>
      </c>
      <c r="AA495" s="1" t="s">
        <v>808</v>
      </c>
      <c r="AJ495" s="1" t="s">
        <v>76</v>
      </c>
      <c r="AK495" s="1" t="s">
        <v>809</v>
      </c>
      <c r="AL495" s="1">
        <v>8905181</v>
      </c>
      <c r="AM495" s="1" t="s">
        <v>109</v>
      </c>
      <c r="AN495" s="1" t="s">
        <v>4407</v>
      </c>
      <c r="AO495" s="1" t="s">
        <v>4408</v>
      </c>
    </row>
    <row r="496" spans="1:64" x14ac:dyDescent="0.5">
      <c r="A496" s="1">
        <v>5</v>
      </c>
      <c r="B496" s="1" t="s">
        <v>803</v>
      </c>
      <c r="C496" s="2">
        <v>43371</v>
      </c>
      <c r="D496" s="1" t="s">
        <v>804</v>
      </c>
      <c r="E496" s="1" t="s">
        <v>805</v>
      </c>
      <c r="F496" s="1" t="s">
        <v>291</v>
      </c>
      <c r="G496" s="1">
        <v>30</v>
      </c>
      <c r="H496" s="1">
        <v>3</v>
      </c>
      <c r="I496" s="1" t="s">
        <v>179</v>
      </c>
      <c r="J496" s="1">
        <v>34</v>
      </c>
      <c r="K496" s="1">
        <v>-4.0383329999999997</v>
      </c>
      <c r="L496" s="1">
        <v>21.758662999999999</v>
      </c>
      <c r="M496" s="1" t="s">
        <v>69</v>
      </c>
      <c r="N496" s="1">
        <v>0</v>
      </c>
      <c r="O496" s="1">
        <v>2.6272389999999999</v>
      </c>
      <c r="P496" s="1">
        <v>23.381664000000001</v>
      </c>
      <c r="Q496" s="1">
        <v>908328.46</v>
      </c>
      <c r="R496" s="1" t="s">
        <v>806</v>
      </c>
      <c r="S496" s="1" t="s">
        <v>71</v>
      </c>
      <c r="T496" s="1" t="s">
        <v>104</v>
      </c>
      <c r="U496" s="1" t="s">
        <v>105</v>
      </c>
      <c r="X496" s="1" t="s">
        <v>807</v>
      </c>
      <c r="Z496" s="1" t="s">
        <v>179</v>
      </c>
      <c r="AA496" s="1" t="s">
        <v>808</v>
      </c>
      <c r="AJ496" s="1" t="s">
        <v>76</v>
      </c>
      <c r="AK496" s="1" t="s">
        <v>809</v>
      </c>
      <c r="AL496" s="1">
        <v>8905181</v>
      </c>
      <c r="AM496" s="1" t="s">
        <v>109</v>
      </c>
      <c r="AN496" s="1" t="s">
        <v>4407</v>
      </c>
      <c r="AO496" s="1" t="s">
        <v>4408</v>
      </c>
    </row>
    <row r="497" spans="1:57" x14ac:dyDescent="0.5">
      <c r="A497" s="1">
        <v>5</v>
      </c>
      <c r="B497" s="1" t="s">
        <v>803</v>
      </c>
      <c r="C497" s="2">
        <v>43371</v>
      </c>
      <c r="D497" s="1" t="s">
        <v>804</v>
      </c>
      <c r="E497" s="1" t="s">
        <v>805</v>
      </c>
      <c r="F497" s="1" t="s">
        <v>283</v>
      </c>
      <c r="G497" s="1">
        <v>25</v>
      </c>
      <c r="H497" s="1">
        <v>3</v>
      </c>
      <c r="I497" s="1" t="s">
        <v>179</v>
      </c>
      <c r="J497" s="1">
        <v>34</v>
      </c>
      <c r="K497" s="1">
        <v>-4.0383329999999997</v>
      </c>
      <c r="L497" s="1">
        <v>21.758662999999999</v>
      </c>
      <c r="M497" s="1" t="s">
        <v>69</v>
      </c>
      <c r="N497" s="1">
        <v>0</v>
      </c>
      <c r="O497" s="1">
        <v>2.6272389999999999</v>
      </c>
      <c r="P497" s="1">
        <v>23.381664000000001</v>
      </c>
      <c r="Q497" s="1">
        <v>756940.39</v>
      </c>
      <c r="R497" s="1" t="s">
        <v>806</v>
      </c>
      <c r="S497" s="1" t="s">
        <v>71</v>
      </c>
      <c r="T497" s="1" t="s">
        <v>104</v>
      </c>
      <c r="U497" s="1" t="s">
        <v>105</v>
      </c>
      <c r="X497" s="1" t="s">
        <v>807</v>
      </c>
      <c r="Z497" s="1" t="s">
        <v>179</v>
      </c>
      <c r="AA497" s="1" t="s">
        <v>808</v>
      </c>
      <c r="AJ497" s="1" t="s">
        <v>76</v>
      </c>
      <c r="AK497" s="1" t="s">
        <v>809</v>
      </c>
      <c r="AL497" s="1">
        <v>8905181</v>
      </c>
      <c r="AM497" s="1" t="s">
        <v>109</v>
      </c>
      <c r="AN497" s="1" t="s">
        <v>4407</v>
      </c>
      <c r="AO497" s="1" t="s">
        <v>4408</v>
      </c>
    </row>
    <row r="498" spans="1:57" x14ac:dyDescent="0.5">
      <c r="A498" s="1">
        <v>5</v>
      </c>
      <c r="B498" s="1" t="s">
        <v>803</v>
      </c>
      <c r="C498" s="2">
        <v>43371</v>
      </c>
      <c r="D498" s="1" t="s">
        <v>804</v>
      </c>
      <c r="E498" s="1" t="s">
        <v>805</v>
      </c>
      <c r="F498" s="1" t="s">
        <v>281</v>
      </c>
      <c r="G498" s="1">
        <v>10</v>
      </c>
      <c r="H498" s="1">
        <v>3</v>
      </c>
      <c r="I498" s="1" t="s">
        <v>152</v>
      </c>
      <c r="J498" s="1">
        <v>33</v>
      </c>
      <c r="K498" s="1">
        <v>-1.8655060000000001</v>
      </c>
      <c r="L498" s="1">
        <v>29.917652</v>
      </c>
      <c r="M498" s="1" t="s">
        <v>69</v>
      </c>
      <c r="N498" s="1">
        <v>0</v>
      </c>
      <c r="O498" s="1">
        <v>2.6272389999999999</v>
      </c>
      <c r="P498" s="1">
        <v>23.381664000000001</v>
      </c>
      <c r="Q498" s="1">
        <v>293870.96999999997</v>
      </c>
      <c r="R498" s="1" t="s">
        <v>806</v>
      </c>
      <c r="S498" s="1" t="s">
        <v>71</v>
      </c>
      <c r="T498" s="1" t="s">
        <v>104</v>
      </c>
      <c r="U498" s="1" t="s">
        <v>105</v>
      </c>
      <c r="X498" s="1" t="s">
        <v>807</v>
      </c>
      <c r="Z498" s="1" t="s">
        <v>152</v>
      </c>
      <c r="AA498" s="1" t="s">
        <v>808</v>
      </c>
      <c r="AJ498" s="1" t="s">
        <v>76</v>
      </c>
      <c r="AK498" s="1" t="s">
        <v>809</v>
      </c>
      <c r="AL498" s="1">
        <v>8905181</v>
      </c>
      <c r="AM498" s="1" t="s">
        <v>109</v>
      </c>
      <c r="AN498" s="1" t="s">
        <v>4407</v>
      </c>
      <c r="AO498" s="1" t="s">
        <v>4408</v>
      </c>
    </row>
    <row r="499" spans="1:57" x14ac:dyDescent="0.5">
      <c r="A499" s="1">
        <v>5</v>
      </c>
      <c r="B499" s="1" t="s">
        <v>803</v>
      </c>
      <c r="C499" s="2">
        <v>43371</v>
      </c>
      <c r="D499" s="1" t="s">
        <v>804</v>
      </c>
      <c r="E499" s="1" t="s">
        <v>805</v>
      </c>
      <c r="F499" s="1" t="s">
        <v>128</v>
      </c>
      <c r="G499" s="1">
        <v>25</v>
      </c>
      <c r="H499" s="1">
        <v>3</v>
      </c>
      <c r="I499" s="1" t="s">
        <v>152</v>
      </c>
      <c r="J499" s="1">
        <v>33</v>
      </c>
      <c r="K499" s="1">
        <v>-1.8655060000000001</v>
      </c>
      <c r="L499" s="1">
        <v>29.917652</v>
      </c>
      <c r="M499" s="1" t="s">
        <v>69</v>
      </c>
      <c r="N499" s="1">
        <v>0</v>
      </c>
      <c r="O499" s="1">
        <v>2.6272389999999999</v>
      </c>
      <c r="P499" s="1">
        <v>23.381664000000001</v>
      </c>
      <c r="Q499" s="1">
        <v>734677.43</v>
      </c>
      <c r="R499" s="1" t="s">
        <v>806</v>
      </c>
      <c r="S499" s="1" t="s">
        <v>71</v>
      </c>
      <c r="T499" s="1" t="s">
        <v>104</v>
      </c>
      <c r="U499" s="1" t="s">
        <v>105</v>
      </c>
      <c r="X499" s="1" t="s">
        <v>807</v>
      </c>
      <c r="Z499" s="1" t="s">
        <v>152</v>
      </c>
      <c r="AA499" s="1" t="s">
        <v>808</v>
      </c>
      <c r="AJ499" s="1" t="s">
        <v>76</v>
      </c>
      <c r="AK499" s="1" t="s">
        <v>809</v>
      </c>
      <c r="AL499" s="1">
        <v>8905181</v>
      </c>
      <c r="AM499" s="1" t="s">
        <v>109</v>
      </c>
      <c r="AN499" s="1" t="s">
        <v>4407</v>
      </c>
      <c r="AO499" s="1" t="s">
        <v>4408</v>
      </c>
    </row>
    <row r="500" spans="1:57" x14ac:dyDescent="0.5">
      <c r="A500" s="1">
        <v>5</v>
      </c>
      <c r="B500" s="1" t="s">
        <v>803</v>
      </c>
      <c r="C500" s="2">
        <v>43371</v>
      </c>
      <c r="D500" s="1" t="s">
        <v>804</v>
      </c>
      <c r="E500" s="1" t="s">
        <v>805</v>
      </c>
      <c r="F500" s="1" t="s">
        <v>810</v>
      </c>
      <c r="G500" s="1">
        <v>10</v>
      </c>
      <c r="H500" s="1">
        <v>3</v>
      </c>
      <c r="I500" s="1" t="s">
        <v>152</v>
      </c>
      <c r="J500" s="1">
        <v>33</v>
      </c>
      <c r="K500" s="1">
        <v>-1.8655060000000001</v>
      </c>
      <c r="L500" s="1">
        <v>29.917652</v>
      </c>
      <c r="M500" s="1" t="s">
        <v>69</v>
      </c>
      <c r="N500" s="1">
        <v>0</v>
      </c>
      <c r="O500" s="1">
        <v>2.6272389999999999</v>
      </c>
      <c r="P500" s="1">
        <v>23.381664000000001</v>
      </c>
      <c r="Q500" s="1">
        <v>293870.96999999997</v>
      </c>
      <c r="R500" s="1" t="s">
        <v>806</v>
      </c>
      <c r="S500" s="1" t="s">
        <v>71</v>
      </c>
      <c r="T500" s="1" t="s">
        <v>104</v>
      </c>
      <c r="U500" s="1" t="s">
        <v>105</v>
      </c>
      <c r="X500" s="1" t="s">
        <v>807</v>
      </c>
      <c r="Z500" s="1" t="s">
        <v>152</v>
      </c>
      <c r="AA500" s="1" t="s">
        <v>808</v>
      </c>
      <c r="AJ500" s="1" t="s">
        <v>76</v>
      </c>
      <c r="AK500" s="1" t="s">
        <v>809</v>
      </c>
      <c r="AL500" s="1">
        <v>8905181</v>
      </c>
      <c r="AM500" s="1" t="s">
        <v>109</v>
      </c>
      <c r="AN500" s="1" t="s">
        <v>4407</v>
      </c>
      <c r="AO500" s="1" t="s">
        <v>4408</v>
      </c>
    </row>
    <row r="501" spans="1:57" x14ac:dyDescent="0.5">
      <c r="A501" s="1">
        <v>5</v>
      </c>
      <c r="B501" s="1" t="s">
        <v>803</v>
      </c>
      <c r="C501" s="2">
        <v>43371</v>
      </c>
      <c r="D501" s="1" t="s">
        <v>804</v>
      </c>
      <c r="E501" s="1" t="s">
        <v>805</v>
      </c>
      <c r="F501" s="1" t="s">
        <v>291</v>
      </c>
      <c r="G501" s="1">
        <v>30</v>
      </c>
      <c r="H501" s="1">
        <v>3</v>
      </c>
      <c r="I501" s="1" t="s">
        <v>152</v>
      </c>
      <c r="J501" s="1">
        <v>33</v>
      </c>
      <c r="K501" s="1">
        <v>-1.8655060000000001</v>
      </c>
      <c r="L501" s="1">
        <v>29.917652</v>
      </c>
      <c r="M501" s="1" t="s">
        <v>69</v>
      </c>
      <c r="N501" s="1">
        <v>0</v>
      </c>
      <c r="O501" s="1">
        <v>2.6272389999999999</v>
      </c>
      <c r="P501" s="1">
        <v>23.381664000000001</v>
      </c>
      <c r="Q501" s="1">
        <v>881612.92</v>
      </c>
      <c r="R501" s="1" t="s">
        <v>806</v>
      </c>
      <c r="S501" s="1" t="s">
        <v>71</v>
      </c>
      <c r="T501" s="1" t="s">
        <v>104</v>
      </c>
      <c r="U501" s="1" t="s">
        <v>105</v>
      </c>
      <c r="X501" s="1" t="s">
        <v>807</v>
      </c>
      <c r="Z501" s="1" t="s">
        <v>152</v>
      </c>
      <c r="AA501" s="1" t="s">
        <v>808</v>
      </c>
      <c r="AJ501" s="1" t="s">
        <v>76</v>
      </c>
      <c r="AK501" s="1" t="s">
        <v>809</v>
      </c>
      <c r="AL501" s="1">
        <v>8905181</v>
      </c>
      <c r="AM501" s="1" t="s">
        <v>109</v>
      </c>
      <c r="AN501" s="1" t="s">
        <v>4407</v>
      </c>
      <c r="AO501" s="1" t="s">
        <v>4408</v>
      </c>
    </row>
    <row r="502" spans="1:57" x14ac:dyDescent="0.5">
      <c r="A502" s="1">
        <v>5</v>
      </c>
      <c r="B502" s="1" t="s">
        <v>803</v>
      </c>
      <c r="C502" s="2">
        <v>43371</v>
      </c>
      <c r="D502" s="1" t="s">
        <v>804</v>
      </c>
      <c r="E502" s="1" t="s">
        <v>805</v>
      </c>
      <c r="F502" s="1" t="s">
        <v>283</v>
      </c>
      <c r="G502" s="1">
        <v>25</v>
      </c>
      <c r="H502" s="1">
        <v>3</v>
      </c>
      <c r="I502" s="1" t="s">
        <v>152</v>
      </c>
      <c r="J502" s="1">
        <v>33</v>
      </c>
      <c r="K502" s="1">
        <v>-1.8655060000000001</v>
      </c>
      <c r="L502" s="1">
        <v>29.917652</v>
      </c>
      <c r="M502" s="1" t="s">
        <v>69</v>
      </c>
      <c r="N502" s="1">
        <v>0</v>
      </c>
      <c r="O502" s="1">
        <v>2.6272389999999999</v>
      </c>
      <c r="P502" s="1">
        <v>23.381664000000001</v>
      </c>
      <c r="Q502" s="1">
        <v>734677.43</v>
      </c>
      <c r="R502" s="1" t="s">
        <v>806</v>
      </c>
      <c r="S502" s="1" t="s">
        <v>71</v>
      </c>
      <c r="T502" s="1" t="s">
        <v>104</v>
      </c>
      <c r="U502" s="1" t="s">
        <v>105</v>
      </c>
      <c r="X502" s="1" t="s">
        <v>807</v>
      </c>
      <c r="Z502" s="1" t="s">
        <v>152</v>
      </c>
      <c r="AA502" s="1" t="s">
        <v>808</v>
      </c>
      <c r="AJ502" s="1" t="s">
        <v>76</v>
      </c>
      <c r="AK502" s="1" t="s">
        <v>809</v>
      </c>
      <c r="AL502" s="1">
        <v>8905181</v>
      </c>
      <c r="AM502" s="1" t="s">
        <v>109</v>
      </c>
      <c r="AN502" s="1" t="s">
        <v>4407</v>
      </c>
      <c r="AO502" s="1" t="s">
        <v>4408</v>
      </c>
    </row>
    <row r="503" spans="1:57" x14ac:dyDescent="0.5">
      <c r="A503" s="1">
        <v>240</v>
      </c>
      <c r="B503" s="1" t="s">
        <v>811</v>
      </c>
      <c r="C503" s="2">
        <v>43579</v>
      </c>
      <c r="D503" s="1" t="s">
        <v>812</v>
      </c>
      <c r="E503" s="1" t="s">
        <v>813</v>
      </c>
      <c r="F503" s="1" t="s">
        <v>97</v>
      </c>
      <c r="G503" s="1">
        <v>20</v>
      </c>
      <c r="H503" s="1">
        <v>2</v>
      </c>
      <c r="I503" s="1" t="s">
        <v>426</v>
      </c>
      <c r="J503" s="1">
        <v>50</v>
      </c>
      <c r="K503" s="1">
        <v>23.684994</v>
      </c>
      <c r="L503" s="1">
        <v>90.356330999999997</v>
      </c>
      <c r="M503" s="1" t="s">
        <v>114</v>
      </c>
      <c r="N503" s="1">
        <v>0</v>
      </c>
      <c r="O503" s="1">
        <v>25.384855999999999</v>
      </c>
      <c r="P503" s="1">
        <v>68.458809000000002</v>
      </c>
      <c r="Q503" s="1">
        <v>69438.100000000006</v>
      </c>
      <c r="R503" s="1" t="s">
        <v>814</v>
      </c>
      <c r="S503" s="1" t="s">
        <v>71</v>
      </c>
      <c r="T503" s="1" t="s">
        <v>104</v>
      </c>
      <c r="U503" s="1" t="s">
        <v>105</v>
      </c>
      <c r="W503" s="1" t="s">
        <v>121</v>
      </c>
      <c r="X503" s="1" t="s">
        <v>815</v>
      </c>
      <c r="Z503" s="1" t="s">
        <v>426</v>
      </c>
      <c r="AA503" s="1" t="s">
        <v>816</v>
      </c>
      <c r="AJ503" s="1" t="s">
        <v>76</v>
      </c>
      <c r="AK503" s="1" t="s">
        <v>817</v>
      </c>
      <c r="AL503" s="1">
        <v>694381</v>
      </c>
      <c r="AM503" s="1" t="s">
        <v>109</v>
      </c>
      <c r="AN503" s="1" t="s">
        <v>4409</v>
      </c>
      <c r="AO503" s="1" t="s">
        <v>4387</v>
      </c>
      <c r="AP503" s="1">
        <v>15437</v>
      </c>
      <c r="AR503" s="1" t="s">
        <v>818</v>
      </c>
      <c r="AS503" s="1">
        <v>1</v>
      </c>
      <c r="AT503" s="1">
        <v>1</v>
      </c>
      <c r="AU503" s="1">
        <v>1</v>
      </c>
      <c r="AY503" s="1">
        <v>1</v>
      </c>
      <c r="AZ503" s="1">
        <v>1</v>
      </c>
      <c r="BE503" s="1">
        <v>1</v>
      </c>
    </row>
    <row r="504" spans="1:57" x14ac:dyDescent="0.5">
      <c r="A504" s="1">
        <v>240</v>
      </c>
      <c r="B504" s="1" t="s">
        <v>811</v>
      </c>
      <c r="C504" s="2">
        <v>43579</v>
      </c>
      <c r="D504" s="1" t="s">
        <v>812</v>
      </c>
      <c r="E504" s="1" t="s">
        <v>813</v>
      </c>
      <c r="F504" s="1" t="s">
        <v>102</v>
      </c>
      <c r="G504" s="1">
        <v>20</v>
      </c>
      <c r="H504" s="1">
        <v>2</v>
      </c>
      <c r="I504" s="1" t="s">
        <v>426</v>
      </c>
      <c r="J504" s="1">
        <v>50</v>
      </c>
      <c r="K504" s="1">
        <v>23.684994</v>
      </c>
      <c r="L504" s="1">
        <v>90.356330999999997</v>
      </c>
      <c r="M504" s="1" t="s">
        <v>114</v>
      </c>
      <c r="N504" s="1">
        <v>0</v>
      </c>
      <c r="O504" s="1">
        <v>25.384855999999999</v>
      </c>
      <c r="P504" s="1">
        <v>68.458809000000002</v>
      </c>
      <c r="Q504" s="1">
        <v>69438.100000000006</v>
      </c>
      <c r="R504" s="1" t="s">
        <v>814</v>
      </c>
      <c r="S504" s="1" t="s">
        <v>71</v>
      </c>
      <c r="T504" s="1" t="s">
        <v>104</v>
      </c>
      <c r="U504" s="1" t="s">
        <v>105</v>
      </c>
      <c r="W504" s="1" t="s">
        <v>121</v>
      </c>
      <c r="X504" s="1" t="s">
        <v>815</v>
      </c>
      <c r="Z504" s="1" t="s">
        <v>426</v>
      </c>
      <c r="AA504" s="1" t="s">
        <v>816</v>
      </c>
      <c r="AJ504" s="1" t="s">
        <v>76</v>
      </c>
      <c r="AK504" s="1" t="s">
        <v>817</v>
      </c>
      <c r="AL504" s="1">
        <v>694381</v>
      </c>
      <c r="AM504" s="1" t="s">
        <v>109</v>
      </c>
      <c r="AN504" s="1" t="s">
        <v>4409</v>
      </c>
      <c r="AO504" s="1" t="s">
        <v>4387</v>
      </c>
      <c r="AP504" s="1">
        <v>15437</v>
      </c>
      <c r="AR504" s="1" t="s">
        <v>818</v>
      </c>
      <c r="AS504" s="1">
        <v>1</v>
      </c>
      <c r="AT504" s="1">
        <v>1</v>
      </c>
      <c r="AU504" s="1">
        <v>1</v>
      </c>
      <c r="AY504" s="1">
        <v>1</v>
      </c>
      <c r="AZ504" s="1">
        <v>1</v>
      </c>
      <c r="BE504" s="1">
        <v>1</v>
      </c>
    </row>
    <row r="505" spans="1:57" x14ac:dyDescent="0.5">
      <c r="A505" s="1">
        <v>240</v>
      </c>
      <c r="B505" s="1" t="s">
        <v>811</v>
      </c>
      <c r="C505" s="2">
        <v>43579</v>
      </c>
      <c r="D505" s="1" t="s">
        <v>812</v>
      </c>
      <c r="E505" s="1" t="s">
        <v>813</v>
      </c>
      <c r="F505" s="1" t="s">
        <v>129</v>
      </c>
      <c r="G505" s="1">
        <v>30</v>
      </c>
      <c r="H505" s="1">
        <v>2</v>
      </c>
      <c r="I505" s="1" t="s">
        <v>426</v>
      </c>
      <c r="J505" s="1">
        <v>50</v>
      </c>
      <c r="K505" s="1">
        <v>23.684994</v>
      </c>
      <c r="L505" s="1">
        <v>90.356330999999997</v>
      </c>
      <c r="M505" s="1" t="s">
        <v>114</v>
      </c>
      <c r="N505" s="1">
        <v>0</v>
      </c>
      <c r="O505" s="1">
        <v>25.384855999999999</v>
      </c>
      <c r="P505" s="1">
        <v>68.458809000000002</v>
      </c>
      <c r="Q505" s="1">
        <v>104157.15</v>
      </c>
      <c r="R505" s="1" t="s">
        <v>814</v>
      </c>
      <c r="S505" s="1" t="s">
        <v>71</v>
      </c>
      <c r="T505" s="1" t="s">
        <v>104</v>
      </c>
      <c r="U505" s="1" t="s">
        <v>105</v>
      </c>
      <c r="W505" s="1" t="s">
        <v>121</v>
      </c>
      <c r="X505" s="1" t="s">
        <v>815</v>
      </c>
      <c r="Z505" s="1" t="s">
        <v>426</v>
      </c>
      <c r="AA505" s="1" t="s">
        <v>816</v>
      </c>
      <c r="AJ505" s="1" t="s">
        <v>76</v>
      </c>
      <c r="AK505" s="1" t="s">
        <v>817</v>
      </c>
      <c r="AL505" s="1">
        <v>694381</v>
      </c>
      <c r="AM505" s="1" t="s">
        <v>109</v>
      </c>
      <c r="AN505" s="1" t="s">
        <v>4409</v>
      </c>
      <c r="AO505" s="1" t="s">
        <v>4387</v>
      </c>
      <c r="AP505" s="1">
        <v>15437</v>
      </c>
      <c r="AR505" s="1" t="s">
        <v>818</v>
      </c>
      <c r="AS505" s="1">
        <v>1</v>
      </c>
      <c r="AT505" s="1">
        <v>1</v>
      </c>
      <c r="AU505" s="1">
        <v>1</v>
      </c>
      <c r="AY505" s="1">
        <v>1</v>
      </c>
      <c r="AZ505" s="1">
        <v>1</v>
      </c>
      <c r="BE505" s="1">
        <v>1</v>
      </c>
    </row>
    <row r="506" spans="1:57" x14ac:dyDescent="0.5">
      <c r="A506" s="1">
        <v>240</v>
      </c>
      <c r="B506" s="1" t="s">
        <v>811</v>
      </c>
      <c r="C506" s="2">
        <v>43579</v>
      </c>
      <c r="D506" s="1" t="s">
        <v>812</v>
      </c>
      <c r="E506" s="1" t="s">
        <v>813</v>
      </c>
      <c r="F506" s="1" t="s">
        <v>67</v>
      </c>
      <c r="G506" s="1">
        <v>30</v>
      </c>
      <c r="H506" s="1">
        <v>2</v>
      </c>
      <c r="I506" s="1" t="s">
        <v>426</v>
      </c>
      <c r="J506" s="1">
        <v>50</v>
      </c>
      <c r="K506" s="1">
        <v>23.684994</v>
      </c>
      <c r="L506" s="1">
        <v>90.356330999999997</v>
      </c>
      <c r="M506" s="1" t="s">
        <v>114</v>
      </c>
      <c r="N506" s="1">
        <v>0</v>
      </c>
      <c r="O506" s="1">
        <v>25.384855999999999</v>
      </c>
      <c r="P506" s="1">
        <v>68.458809000000002</v>
      </c>
      <c r="Q506" s="1">
        <v>104157.15</v>
      </c>
      <c r="R506" s="1" t="s">
        <v>814</v>
      </c>
      <c r="S506" s="1" t="s">
        <v>71</v>
      </c>
      <c r="T506" s="1" t="s">
        <v>104</v>
      </c>
      <c r="U506" s="1" t="s">
        <v>105</v>
      </c>
      <c r="W506" s="1" t="s">
        <v>121</v>
      </c>
      <c r="X506" s="1" t="s">
        <v>815</v>
      </c>
      <c r="Z506" s="1" t="s">
        <v>426</v>
      </c>
      <c r="AA506" s="1" t="s">
        <v>816</v>
      </c>
      <c r="AJ506" s="1" t="s">
        <v>76</v>
      </c>
      <c r="AK506" s="1" t="s">
        <v>817</v>
      </c>
      <c r="AL506" s="1">
        <v>694381</v>
      </c>
      <c r="AM506" s="1" t="s">
        <v>109</v>
      </c>
      <c r="AN506" s="1" t="s">
        <v>4409</v>
      </c>
      <c r="AO506" s="1" t="s">
        <v>4387</v>
      </c>
      <c r="AP506" s="1">
        <v>15437</v>
      </c>
      <c r="AR506" s="1" t="s">
        <v>818</v>
      </c>
      <c r="AS506" s="1">
        <v>1</v>
      </c>
      <c r="AT506" s="1">
        <v>1</v>
      </c>
      <c r="AU506" s="1">
        <v>1</v>
      </c>
      <c r="AY506" s="1">
        <v>1</v>
      </c>
      <c r="AZ506" s="1">
        <v>1</v>
      </c>
      <c r="BE506" s="1">
        <v>1</v>
      </c>
    </row>
    <row r="507" spans="1:57" x14ac:dyDescent="0.5">
      <c r="A507" s="1">
        <v>240</v>
      </c>
      <c r="B507" s="1" t="s">
        <v>811</v>
      </c>
      <c r="C507" s="2">
        <v>43579</v>
      </c>
      <c r="D507" s="1" t="s">
        <v>812</v>
      </c>
      <c r="E507" s="1" t="s">
        <v>813</v>
      </c>
      <c r="F507" s="1" t="s">
        <v>97</v>
      </c>
      <c r="G507" s="1">
        <v>20</v>
      </c>
      <c r="H507" s="1">
        <v>2</v>
      </c>
      <c r="I507" s="1" t="s">
        <v>499</v>
      </c>
      <c r="J507" s="1">
        <v>50</v>
      </c>
      <c r="K507" s="1">
        <v>-13.254308</v>
      </c>
      <c r="L507" s="1">
        <v>34.301524999999998</v>
      </c>
      <c r="M507" s="1" t="s">
        <v>69</v>
      </c>
      <c r="N507" s="1">
        <v>0</v>
      </c>
      <c r="O507" s="1">
        <v>2.6272389999999999</v>
      </c>
      <c r="P507" s="1">
        <v>23.381664000000001</v>
      </c>
      <c r="Q507" s="1">
        <v>69438.100000000006</v>
      </c>
      <c r="R507" s="1" t="s">
        <v>814</v>
      </c>
      <c r="S507" s="1" t="s">
        <v>71</v>
      </c>
      <c r="T507" s="1" t="s">
        <v>104</v>
      </c>
      <c r="U507" s="1" t="s">
        <v>105</v>
      </c>
      <c r="W507" s="1" t="s">
        <v>121</v>
      </c>
      <c r="X507" s="1" t="s">
        <v>815</v>
      </c>
      <c r="Z507" s="1" t="s">
        <v>499</v>
      </c>
      <c r="AA507" s="1" t="s">
        <v>816</v>
      </c>
      <c r="AJ507" s="1" t="s">
        <v>76</v>
      </c>
      <c r="AK507" s="1" t="s">
        <v>817</v>
      </c>
      <c r="AL507" s="1">
        <v>694381</v>
      </c>
      <c r="AM507" s="1" t="s">
        <v>109</v>
      </c>
      <c r="AN507" s="1" t="s">
        <v>4409</v>
      </c>
      <c r="AO507" s="1" t="s">
        <v>4387</v>
      </c>
      <c r="AP507" s="1">
        <v>15437</v>
      </c>
      <c r="AR507" s="1" t="s">
        <v>818</v>
      </c>
      <c r="AS507" s="1">
        <v>1</v>
      </c>
      <c r="AT507" s="1">
        <v>1</v>
      </c>
      <c r="AU507" s="1">
        <v>1</v>
      </c>
      <c r="AY507" s="1">
        <v>1</v>
      </c>
      <c r="AZ507" s="1">
        <v>1</v>
      </c>
      <c r="BE507" s="1">
        <v>1</v>
      </c>
    </row>
    <row r="508" spans="1:57" x14ac:dyDescent="0.5">
      <c r="A508" s="1">
        <v>240</v>
      </c>
      <c r="B508" s="1" t="s">
        <v>811</v>
      </c>
      <c r="C508" s="2">
        <v>43579</v>
      </c>
      <c r="D508" s="1" t="s">
        <v>812</v>
      </c>
      <c r="E508" s="1" t="s">
        <v>813</v>
      </c>
      <c r="F508" s="1" t="s">
        <v>102</v>
      </c>
      <c r="G508" s="1">
        <v>20</v>
      </c>
      <c r="H508" s="1">
        <v>2</v>
      </c>
      <c r="I508" s="1" t="s">
        <v>499</v>
      </c>
      <c r="J508" s="1">
        <v>50</v>
      </c>
      <c r="K508" s="1">
        <v>-13.254308</v>
      </c>
      <c r="L508" s="1">
        <v>34.301524999999998</v>
      </c>
      <c r="M508" s="1" t="s">
        <v>69</v>
      </c>
      <c r="N508" s="1">
        <v>0</v>
      </c>
      <c r="O508" s="1">
        <v>2.6272389999999999</v>
      </c>
      <c r="P508" s="1">
        <v>23.381664000000001</v>
      </c>
      <c r="Q508" s="1">
        <v>69438.100000000006</v>
      </c>
      <c r="R508" s="1" t="s">
        <v>814</v>
      </c>
      <c r="S508" s="1" t="s">
        <v>71</v>
      </c>
      <c r="T508" s="1" t="s">
        <v>104</v>
      </c>
      <c r="U508" s="1" t="s">
        <v>105</v>
      </c>
      <c r="W508" s="1" t="s">
        <v>121</v>
      </c>
      <c r="X508" s="1" t="s">
        <v>815</v>
      </c>
      <c r="Z508" s="1" t="s">
        <v>499</v>
      </c>
      <c r="AA508" s="1" t="s">
        <v>816</v>
      </c>
      <c r="AJ508" s="1" t="s">
        <v>76</v>
      </c>
      <c r="AK508" s="1" t="s">
        <v>817</v>
      </c>
      <c r="AL508" s="1">
        <v>694381</v>
      </c>
      <c r="AM508" s="1" t="s">
        <v>109</v>
      </c>
      <c r="AN508" s="1" t="s">
        <v>4409</v>
      </c>
      <c r="AO508" s="1" t="s">
        <v>4387</v>
      </c>
      <c r="AP508" s="1">
        <v>15437</v>
      </c>
      <c r="AR508" s="1" t="s">
        <v>818</v>
      </c>
      <c r="AS508" s="1">
        <v>1</v>
      </c>
      <c r="AT508" s="1">
        <v>1</v>
      </c>
      <c r="AU508" s="1">
        <v>1</v>
      </c>
      <c r="AY508" s="1">
        <v>1</v>
      </c>
      <c r="AZ508" s="1">
        <v>1</v>
      </c>
      <c r="BE508" s="1">
        <v>1</v>
      </c>
    </row>
    <row r="509" spans="1:57" x14ac:dyDescent="0.5">
      <c r="A509" s="1">
        <v>240</v>
      </c>
      <c r="B509" s="1" t="s">
        <v>811</v>
      </c>
      <c r="C509" s="2">
        <v>43579</v>
      </c>
      <c r="D509" s="1" t="s">
        <v>812</v>
      </c>
      <c r="E509" s="1" t="s">
        <v>813</v>
      </c>
      <c r="F509" s="1" t="s">
        <v>129</v>
      </c>
      <c r="G509" s="1">
        <v>30</v>
      </c>
      <c r="H509" s="1">
        <v>2</v>
      </c>
      <c r="I509" s="1" t="s">
        <v>499</v>
      </c>
      <c r="J509" s="1">
        <v>50</v>
      </c>
      <c r="K509" s="1">
        <v>-13.254308</v>
      </c>
      <c r="L509" s="1">
        <v>34.301524999999998</v>
      </c>
      <c r="M509" s="1" t="s">
        <v>69</v>
      </c>
      <c r="N509" s="1">
        <v>0</v>
      </c>
      <c r="O509" s="1">
        <v>2.6272389999999999</v>
      </c>
      <c r="P509" s="1">
        <v>23.381664000000001</v>
      </c>
      <c r="Q509" s="1">
        <v>104157.15</v>
      </c>
      <c r="R509" s="1" t="s">
        <v>814</v>
      </c>
      <c r="S509" s="1" t="s">
        <v>71</v>
      </c>
      <c r="T509" s="1" t="s">
        <v>104</v>
      </c>
      <c r="U509" s="1" t="s">
        <v>105</v>
      </c>
      <c r="W509" s="1" t="s">
        <v>121</v>
      </c>
      <c r="X509" s="1" t="s">
        <v>815</v>
      </c>
      <c r="Z509" s="1" t="s">
        <v>499</v>
      </c>
      <c r="AA509" s="1" t="s">
        <v>816</v>
      </c>
      <c r="AJ509" s="1" t="s">
        <v>76</v>
      </c>
      <c r="AK509" s="1" t="s">
        <v>817</v>
      </c>
      <c r="AL509" s="1">
        <v>694381</v>
      </c>
      <c r="AM509" s="1" t="s">
        <v>109</v>
      </c>
      <c r="AN509" s="1" t="s">
        <v>4409</v>
      </c>
      <c r="AO509" s="1" t="s">
        <v>4387</v>
      </c>
      <c r="AP509" s="1">
        <v>15437</v>
      </c>
      <c r="AR509" s="1" t="s">
        <v>818</v>
      </c>
      <c r="AS509" s="1">
        <v>1</v>
      </c>
      <c r="AT509" s="1">
        <v>1</v>
      </c>
      <c r="AU509" s="1">
        <v>1</v>
      </c>
      <c r="AY509" s="1">
        <v>1</v>
      </c>
      <c r="AZ509" s="1">
        <v>1</v>
      </c>
      <c r="BE509" s="1">
        <v>1</v>
      </c>
    </row>
    <row r="510" spans="1:57" x14ac:dyDescent="0.5">
      <c r="A510" s="1">
        <v>240</v>
      </c>
      <c r="B510" s="1" t="s">
        <v>811</v>
      </c>
      <c r="C510" s="2">
        <v>43579</v>
      </c>
      <c r="D510" s="1" t="s">
        <v>812</v>
      </c>
      <c r="E510" s="1" t="s">
        <v>813</v>
      </c>
      <c r="F510" s="1" t="s">
        <v>67</v>
      </c>
      <c r="G510" s="1">
        <v>30</v>
      </c>
      <c r="H510" s="1">
        <v>2</v>
      </c>
      <c r="I510" s="1" t="s">
        <v>499</v>
      </c>
      <c r="J510" s="1">
        <v>50</v>
      </c>
      <c r="K510" s="1">
        <v>-13.254308</v>
      </c>
      <c r="L510" s="1">
        <v>34.301524999999998</v>
      </c>
      <c r="M510" s="1" t="s">
        <v>69</v>
      </c>
      <c r="N510" s="1">
        <v>0</v>
      </c>
      <c r="O510" s="1">
        <v>2.6272389999999999</v>
      </c>
      <c r="P510" s="1">
        <v>23.381664000000001</v>
      </c>
      <c r="Q510" s="1">
        <v>104157.15</v>
      </c>
      <c r="R510" s="1" t="s">
        <v>814</v>
      </c>
      <c r="S510" s="1" t="s">
        <v>71</v>
      </c>
      <c r="T510" s="1" t="s">
        <v>104</v>
      </c>
      <c r="U510" s="1" t="s">
        <v>105</v>
      </c>
      <c r="W510" s="1" t="s">
        <v>121</v>
      </c>
      <c r="X510" s="1" t="s">
        <v>815</v>
      </c>
      <c r="Z510" s="1" t="s">
        <v>499</v>
      </c>
      <c r="AA510" s="1" t="s">
        <v>816</v>
      </c>
      <c r="AJ510" s="1" t="s">
        <v>76</v>
      </c>
      <c r="AK510" s="1" t="s">
        <v>817</v>
      </c>
      <c r="AL510" s="1">
        <v>694381</v>
      </c>
      <c r="AM510" s="1" t="s">
        <v>109</v>
      </c>
      <c r="AN510" s="1" t="s">
        <v>4409</v>
      </c>
      <c r="AO510" s="1" t="s">
        <v>4387</v>
      </c>
      <c r="AP510" s="1">
        <v>15437</v>
      </c>
      <c r="AR510" s="1" t="s">
        <v>818</v>
      </c>
      <c r="AS510" s="1">
        <v>1</v>
      </c>
      <c r="AT510" s="1">
        <v>1</v>
      </c>
      <c r="AU510" s="1">
        <v>1</v>
      </c>
      <c r="AY510" s="1">
        <v>1</v>
      </c>
      <c r="AZ510" s="1">
        <v>1</v>
      </c>
      <c r="BE510" s="1">
        <v>1</v>
      </c>
    </row>
    <row r="511" spans="1:57" x14ac:dyDescent="0.5">
      <c r="A511" s="1">
        <v>192</v>
      </c>
      <c r="B511" s="1" t="s">
        <v>819</v>
      </c>
      <c r="C511" s="2">
        <v>43579</v>
      </c>
      <c r="D511" s="1" t="s">
        <v>820</v>
      </c>
      <c r="E511" s="1" t="s">
        <v>821</v>
      </c>
      <c r="F511" s="1" t="s">
        <v>129</v>
      </c>
      <c r="G511" s="1">
        <v>5</v>
      </c>
      <c r="H511" s="1">
        <v>1</v>
      </c>
      <c r="I511" s="1" t="s">
        <v>118</v>
      </c>
      <c r="J511" s="1">
        <v>100</v>
      </c>
      <c r="K511" s="1">
        <v>-6.4530960000000004</v>
      </c>
      <c r="L511" s="1">
        <v>34.894539000000002</v>
      </c>
      <c r="M511" s="1" t="s">
        <v>69</v>
      </c>
      <c r="N511" s="1">
        <v>0</v>
      </c>
      <c r="O511" s="1">
        <v>2.6272389999999999</v>
      </c>
      <c r="P511" s="1">
        <v>23.381664000000001</v>
      </c>
      <c r="Q511" s="1">
        <v>600000</v>
      </c>
      <c r="R511" s="1" t="s">
        <v>226</v>
      </c>
      <c r="S511" s="1" t="s">
        <v>71</v>
      </c>
      <c r="T511" s="1" t="s">
        <v>104</v>
      </c>
      <c r="U511" s="1" t="s">
        <v>105</v>
      </c>
      <c r="W511" s="1" t="s">
        <v>121</v>
      </c>
      <c r="X511" s="1" t="s">
        <v>822</v>
      </c>
      <c r="Z511" s="1" t="s">
        <v>118</v>
      </c>
      <c r="AA511" s="1" t="s">
        <v>123</v>
      </c>
      <c r="AJ511" s="1" t="s">
        <v>76</v>
      </c>
      <c r="AK511" s="1" t="s">
        <v>823</v>
      </c>
      <c r="AL511" s="1">
        <v>12000000</v>
      </c>
      <c r="AM511" s="1" t="s">
        <v>109</v>
      </c>
      <c r="AN511" s="1" t="s">
        <v>4410</v>
      </c>
      <c r="AO511" s="1" t="s">
        <v>4287</v>
      </c>
      <c r="AP511" s="1">
        <v>615000</v>
      </c>
      <c r="AR511" s="1" t="s">
        <v>824</v>
      </c>
      <c r="AS511" s="1">
        <v>1</v>
      </c>
      <c r="AT511" s="1">
        <v>1</v>
      </c>
      <c r="AU511" s="1">
        <v>1</v>
      </c>
      <c r="AV511" s="1">
        <v>1</v>
      </c>
      <c r="AY511" s="1">
        <v>1</v>
      </c>
      <c r="AZ511" s="1">
        <v>1</v>
      </c>
      <c r="BE511" s="1">
        <v>1</v>
      </c>
    </row>
    <row r="512" spans="1:57" x14ac:dyDescent="0.5">
      <c r="A512" s="1">
        <v>192</v>
      </c>
      <c r="B512" s="1" t="s">
        <v>819</v>
      </c>
      <c r="C512" s="2">
        <v>43579</v>
      </c>
      <c r="D512" s="1" t="s">
        <v>820</v>
      </c>
      <c r="E512" s="1" t="s">
        <v>821</v>
      </c>
      <c r="F512" s="1" t="s">
        <v>127</v>
      </c>
      <c r="G512" s="1">
        <v>75</v>
      </c>
      <c r="H512" s="1">
        <v>1</v>
      </c>
      <c r="I512" s="1" t="s">
        <v>118</v>
      </c>
      <c r="J512" s="1">
        <v>100</v>
      </c>
      <c r="K512" s="1">
        <v>-6.4530960000000004</v>
      </c>
      <c r="L512" s="1">
        <v>34.894539000000002</v>
      </c>
      <c r="M512" s="1" t="s">
        <v>69</v>
      </c>
      <c r="N512" s="1">
        <v>0</v>
      </c>
      <c r="O512" s="1">
        <v>2.6272389999999999</v>
      </c>
      <c r="P512" s="1">
        <v>23.381664000000001</v>
      </c>
      <c r="Q512" s="1">
        <v>9000000</v>
      </c>
      <c r="R512" s="1" t="s">
        <v>226</v>
      </c>
      <c r="S512" s="1" t="s">
        <v>71</v>
      </c>
      <c r="T512" s="1" t="s">
        <v>104</v>
      </c>
      <c r="U512" s="1" t="s">
        <v>105</v>
      </c>
      <c r="W512" s="1" t="s">
        <v>121</v>
      </c>
      <c r="X512" s="1" t="s">
        <v>822</v>
      </c>
      <c r="Z512" s="1" t="s">
        <v>118</v>
      </c>
      <c r="AA512" s="1" t="s">
        <v>123</v>
      </c>
      <c r="AJ512" s="1" t="s">
        <v>76</v>
      </c>
      <c r="AK512" s="1" t="s">
        <v>823</v>
      </c>
      <c r="AL512" s="1">
        <v>12000000</v>
      </c>
      <c r="AM512" s="1" t="s">
        <v>109</v>
      </c>
      <c r="AN512" s="1" t="s">
        <v>4410</v>
      </c>
      <c r="AO512" s="1" t="s">
        <v>4287</v>
      </c>
      <c r="AP512" s="1">
        <v>615000</v>
      </c>
      <c r="AR512" s="1" t="s">
        <v>824</v>
      </c>
      <c r="AS512" s="1">
        <v>1</v>
      </c>
      <c r="AT512" s="1">
        <v>1</v>
      </c>
      <c r="AU512" s="1">
        <v>1</v>
      </c>
      <c r="AV512" s="1">
        <v>1</v>
      </c>
      <c r="AY512" s="1">
        <v>1</v>
      </c>
      <c r="AZ512" s="1">
        <v>1</v>
      </c>
      <c r="BE512" s="1">
        <v>1</v>
      </c>
    </row>
    <row r="513" spans="1:64" x14ac:dyDescent="0.5">
      <c r="A513" s="1">
        <v>192</v>
      </c>
      <c r="B513" s="1" t="s">
        <v>819</v>
      </c>
      <c r="C513" s="2">
        <v>43579</v>
      </c>
      <c r="D513" s="1" t="s">
        <v>820</v>
      </c>
      <c r="E513" s="1" t="s">
        <v>821</v>
      </c>
      <c r="F513" s="1" t="s">
        <v>98</v>
      </c>
      <c r="G513" s="1">
        <v>20</v>
      </c>
      <c r="H513" s="1">
        <v>1</v>
      </c>
      <c r="I513" s="1" t="s">
        <v>118</v>
      </c>
      <c r="J513" s="1">
        <v>100</v>
      </c>
      <c r="K513" s="1">
        <v>-6.4530960000000004</v>
      </c>
      <c r="L513" s="1">
        <v>34.894539000000002</v>
      </c>
      <c r="M513" s="1" t="s">
        <v>69</v>
      </c>
      <c r="N513" s="1">
        <v>0</v>
      </c>
      <c r="O513" s="1">
        <v>2.6272389999999999</v>
      </c>
      <c r="P513" s="1">
        <v>23.381664000000001</v>
      </c>
      <c r="Q513" s="1">
        <v>2400000</v>
      </c>
      <c r="R513" s="1" t="s">
        <v>226</v>
      </c>
      <c r="S513" s="1" t="s">
        <v>71</v>
      </c>
      <c r="T513" s="1" t="s">
        <v>104</v>
      </c>
      <c r="U513" s="1" t="s">
        <v>105</v>
      </c>
      <c r="W513" s="1" t="s">
        <v>121</v>
      </c>
      <c r="X513" s="1" t="s">
        <v>822</v>
      </c>
      <c r="Z513" s="1" t="s">
        <v>118</v>
      </c>
      <c r="AA513" s="1" t="s">
        <v>123</v>
      </c>
      <c r="AJ513" s="1" t="s">
        <v>76</v>
      </c>
      <c r="AK513" s="1" t="s">
        <v>823</v>
      </c>
      <c r="AL513" s="1">
        <v>12000000</v>
      </c>
      <c r="AM513" s="1" t="s">
        <v>109</v>
      </c>
      <c r="AN513" s="1" t="s">
        <v>4410</v>
      </c>
      <c r="AO513" s="1" t="s">
        <v>4287</v>
      </c>
      <c r="AP513" s="1">
        <v>615000</v>
      </c>
      <c r="AR513" s="1" t="s">
        <v>824</v>
      </c>
      <c r="AS513" s="1">
        <v>1</v>
      </c>
      <c r="AT513" s="1">
        <v>1</v>
      </c>
      <c r="AU513" s="1">
        <v>1</v>
      </c>
      <c r="AV513" s="1">
        <v>1</v>
      </c>
      <c r="AY513" s="1">
        <v>1</v>
      </c>
      <c r="AZ513" s="1">
        <v>1</v>
      </c>
      <c r="BE513" s="1">
        <v>1</v>
      </c>
    </row>
    <row r="514" spans="1:64" x14ac:dyDescent="0.5">
      <c r="A514" s="1">
        <v>26</v>
      </c>
      <c r="B514" s="1" t="s">
        <v>825</v>
      </c>
      <c r="C514" s="2">
        <v>43579</v>
      </c>
      <c r="D514" s="1" t="s">
        <v>826</v>
      </c>
      <c r="E514" s="1" t="s">
        <v>827</v>
      </c>
      <c r="F514" s="1" t="s">
        <v>67</v>
      </c>
      <c r="G514" s="1">
        <v>90</v>
      </c>
      <c r="H514" s="1">
        <v>1</v>
      </c>
      <c r="I514" s="1" t="s">
        <v>156</v>
      </c>
      <c r="J514" s="1">
        <v>100</v>
      </c>
      <c r="K514" s="1">
        <v>17.570692000000001</v>
      </c>
      <c r="L514" s="1">
        <v>-3.9961660000000001</v>
      </c>
      <c r="M514" s="1" t="s">
        <v>69</v>
      </c>
      <c r="N514" s="1">
        <v>0</v>
      </c>
      <c r="O514" s="1">
        <v>2.6272389999999999</v>
      </c>
      <c r="P514" s="1">
        <v>23.381664000000001</v>
      </c>
      <c r="Q514" s="1">
        <v>6300000</v>
      </c>
      <c r="R514" s="1" t="s">
        <v>828</v>
      </c>
      <c r="S514" s="1" t="s">
        <v>91</v>
      </c>
      <c r="T514" s="1" t="s">
        <v>104</v>
      </c>
      <c r="U514" s="1" t="s">
        <v>105</v>
      </c>
      <c r="W514" s="1" t="s">
        <v>121</v>
      </c>
      <c r="X514" s="1" t="s">
        <v>829</v>
      </c>
      <c r="Z514" s="1" t="s">
        <v>156</v>
      </c>
      <c r="AA514" s="1" t="s">
        <v>830</v>
      </c>
      <c r="AJ514" s="1" t="s">
        <v>76</v>
      </c>
      <c r="AK514" s="1" t="s">
        <v>831</v>
      </c>
      <c r="AL514" s="1">
        <v>7000000</v>
      </c>
      <c r="AM514" s="1" t="s">
        <v>109</v>
      </c>
      <c r="AN514" s="1" t="s">
        <v>4411</v>
      </c>
      <c r="AO514" s="1" t="s">
        <v>4281</v>
      </c>
      <c r="AP514" s="1">
        <v>168139</v>
      </c>
      <c r="AR514" s="1" t="s">
        <v>832</v>
      </c>
      <c r="AS514" s="1">
        <v>1</v>
      </c>
      <c r="AY514" s="1">
        <v>1</v>
      </c>
      <c r="AZ514" s="1">
        <v>1</v>
      </c>
      <c r="BD514" s="1">
        <v>1</v>
      </c>
      <c r="BE514" s="1">
        <v>1</v>
      </c>
      <c r="BL514" s="1" t="s">
        <v>833</v>
      </c>
    </row>
    <row r="515" spans="1:64" x14ac:dyDescent="0.5">
      <c r="A515" s="1">
        <v>26</v>
      </c>
      <c r="B515" s="1" t="s">
        <v>825</v>
      </c>
      <c r="C515" s="2">
        <v>43579</v>
      </c>
      <c r="D515" s="1" t="s">
        <v>826</v>
      </c>
      <c r="E515" s="1" t="s">
        <v>827</v>
      </c>
      <c r="F515" s="1" t="s">
        <v>128</v>
      </c>
      <c r="G515" s="1">
        <v>10</v>
      </c>
      <c r="H515" s="1">
        <v>1</v>
      </c>
      <c r="I515" s="1" t="s">
        <v>156</v>
      </c>
      <c r="J515" s="1">
        <v>100</v>
      </c>
      <c r="K515" s="1">
        <v>17.570692000000001</v>
      </c>
      <c r="L515" s="1">
        <v>-3.9961660000000001</v>
      </c>
      <c r="M515" s="1" t="s">
        <v>69</v>
      </c>
      <c r="N515" s="1">
        <v>0</v>
      </c>
      <c r="O515" s="1">
        <v>2.6272389999999999</v>
      </c>
      <c r="P515" s="1">
        <v>23.381664000000001</v>
      </c>
      <c r="Q515" s="1">
        <v>700000</v>
      </c>
      <c r="R515" s="1" t="s">
        <v>828</v>
      </c>
      <c r="S515" s="1" t="s">
        <v>91</v>
      </c>
      <c r="T515" s="1" t="s">
        <v>104</v>
      </c>
      <c r="U515" s="1" t="s">
        <v>105</v>
      </c>
      <c r="W515" s="1" t="s">
        <v>121</v>
      </c>
      <c r="X515" s="1" t="s">
        <v>829</v>
      </c>
      <c r="Z515" s="1" t="s">
        <v>156</v>
      </c>
      <c r="AA515" s="1" t="s">
        <v>830</v>
      </c>
      <c r="AJ515" s="1" t="s">
        <v>76</v>
      </c>
      <c r="AK515" s="1" t="s">
        <v>831</v>
      </c>
      <c r="AL515" s="1">
        <v>7000000</v>
      </c>
      <c r="AM515" s="1" t="s">
        <v>109</v>
      </c>
      <c r="AN515" s="1" t="s">
        <v>4411</v>
      </c>
      <c r="AO515" s="1" t="s">
        <v>4281</v>
      </c>
      <c r="AP515" s="1">
        <v>168139</v>
      </c>
      <c r="AR515" s="1" t="s">
        <v>832</v>
      </c>
      <c r="AS515" s="1">
        <v>1</v>
      </c>
      <c r="AY515" s="1">
        <v>1</v>
      </c>
      <c r="AZ515" s="1">
        <v>1</v>
      </c>
      <c r="BD515" s="1">
        <v>1</v>
      </c>
      <c r="BE515" s="1">
        <v>1</v>
      </c>
      <c r="BL515" s="1" t="s">
        <v>833</v>
      </c>
    </row>
    <row r="516" spans="1:64" x14ac:dyDescent="0.5">
      <c r="A516" s="1">
        <v>186</v>
      </c>
      <c r="B516" s="1" t="s">
        <v>834</v>
      </c>
      <c r="C516" s="2">
        <v>43579</v>
      </c>
      <c r="D516" s="1" t="s">
        <v>835</v>
      </c>
      <c r="E516" s="1" t="s">
        <v>827</v>
      </c>
      <c r="F516" s="1" t="s">
        <v>127</v>
      </c>
      <c r="G516" s="1">
        <v>10</v>
      </c>
      <c r="H516" s="1">
        <v>1</v>
      </c>
      <c r="I516" s="1" t="s">
        <v>156</v>
      </c>
      <c r="J516" s="1">
        <v>100</v>
      </c>
      <c r="K516" s="1">
        <v>17.570692000000001</v>
      </c>
      <c r="L516" s="1">
        <v>-3.9961660000000001</v>
      </c>
      <c r="M516" s="1" t="s">
        <v>69</v>
      </c>
      <c r="N516" s="1">
        <v>0</v>
      </c>
      <c r="O516" s="1">
        <v>2.6272389999999999</v>
      </c>
      <c r="P516" s="1">
        <v>23.381664000000001</v>
      </c>
      <c r="Q516" s="1">
        <v>300000</v>
      </c>
      <c r="R516" s="1" t="s">
        <v>828</v>
      </c>
      <c r="S516" s="1" t="s">
        <v>91</v>
      </c>
      <c r="T516" s="1" t="s">
        <v>104</v>
      </c>
      <c r="U516" s="1" t="s">
        <v>105</v>
      </c>
      <c r="W516" s="1" t="s">
        <v>121</v>
      </c>
      <c r="X516" s="1" t="s">
        <v>836</v>
      </c>
      <c r="Z516" s="1" t="s">
        <v>156</v>
      </c>
      <c r="AA516" s="1" t="s">
        <v>837</v>
      </c>
      <c r="AJ516" s="1" t="s">
        <v>76</v>
      </c>
      <c r="AK516" s="1" t="s">
        <v>838</v>
      </c>
      <c r="AL516" s="1">
        <v>3000000</v>
      </c>
      <c r="AM516" s="1" t="s">
        <v>109</v>
      </c>
      <c r="AN516" s="1" t="s">
        <v>4411</v>
      </c>
      <c r="AO516" s="1" t="s">
        <v>4281</v>
      </c>
      <c r="AS516" s="1">
        <v>1</v>
      </c>
      <c r="AY516" s="1">
        <v>1</v>
      </c>
      <c r="AZ516" s="1">
        <v>1</v>
      </c>
      <c r="BD516" s="1">
        <v>1</v>
      </c>
      <c r="BE516" s="1">
        <v>1</v>
      </c>
    </row>
    <row r="517" spans="1:64" x14ac:dyDescent="0.5">
      <c r="A517" s="1">
        <v>186</v>
      </c>
      <c r="B517" s="1" t="s">
        <v>834</v>
      </c>
      <c r="C517" s="2">
        <v>43579</v>
      </c>
      <c r="D517" s="1" t="s">
        <v>835</v>
      </c>
      <c r="E517" s="1" t="s">
        <v>827</v>
      </c>
      <c r="F517" s="1" t="s">
        <v>67</v>
      </c>
      <c r="G517" s="1">
        <v>90</v>
      </c>
      <c r="H517" s="1">
        <v>1</v>
      </c>
      <c r="I517" s="1" t="s">
        <v>156</v>
      </c>
      <c r="J517" s="1">
        <v>100</v>
      </c>
      <c r="K517" s="1">
        <v>17.570692000000001</v>
      </c>
      <c r="L517" s="1">
        <v>-3.9961660000000001</v>
      </c>
      <c r="M517" s="1" t="s">
        <v>69</v>
      </c>
      <c r="N517" s="1">
        <v>0</v>
      </c>
      <c r="O517" s="1">
        <v>2.6272389999999999</v>
      </c>
      <c r="P517" s="1">
        <v>23.381664000000001</v>
      </c>
      <c r="Q517" s="1">
        <v>2700000</v>
      </c>
      <c r="R517" s="1" t="s">
        <v>828</v>
      </c>
      <c r="S517" s="1" t="s">
        <v>91</v>
      </c>
      <c r="T517" s="1" t="s">
        <v>104</v>
      </c>
      <c r="U517" s="1" t="s">
        <v>105</v>
      </c>
      <c r="W517" s="1" t="s">
        <v>121</v>
      </c>
      <c r="X517" s="1" t="s">
        <v>836</v>
      </c>
      <c r="Z517" s="1" t="s">
        <v>156</v>
      </c>
      <c r="AA517" s="1" t="s">
        <v>837</v>
      </c>
      <c r="AJ517" s="1" t="s">
        <v>76</v>
      </c>
      <c r="AK517" s="1" t="s">
        <v>838</v>
      </c>
      <c r="AL517" s="1">
        <v>3000000</v>
      </c>
      <c r="AM517" s="1" t="s">
        <v>109</v>
      </c>
      <c r="AN517" s="1" t="s">
        <v>4411</v>
      </c>
      <c r="AO517" s="1" t="s">
        <v>4281</v>
      </c>
      <c r="AS517" s="1">
        <v>1</v>
      </c>
      <c r="AY517" s="1">
        <v>1</v>
      </c>
      <c r="AZ517" s="1">
        <v>1</v>
      </c>
      <c r="BD517" s="1">
        <v>1</v>
      </c>
      <c r="BE517" s="1">
        <v>1</v>
      </c>
    </row>
    <row r="518" spans="1:64" x14ac:dyDescent="0.5">
      <c r="A518" s="1">
        <v>187</v>
      </c>
      <c r="B518" s="1" t="s">
        <v>839</v>
      </c>
      <c r="C518" s="2">
        <v>43579</v>
      </c>
      <c r="D518" s="1" t="s">
        <v>840</v>
      </c>
      <c r="E518" s="1" t="s">
        <v>841</v>
      </c>
      <c r="F518" s="1" t="s">
        <v>128</v>
      </c>
      <c r="G518" s="1">
        <v>10</v>
      </c>
      <c r="H518" s="1">
        <v>1</v>
      </c>
      <c r="I518" s="1" t="s">
        <v>156</v>
      </c>
      <c r="J518" s="1">
        <v>100</v>
      </c>
      <c r="K518" s="1">
        <v>17.570692000000001</v>
      </c>
      <c r="L518" s="1">
        <v>-3.9961660000000001</v>
      </c>
      <c r="M518" s="1" t="s">
        <v>69</v>
      </c>
      <c r="N518" s="1">
        <v>0</v>
      </c>
      <c r="O518" s="1">
        <v>2.6272389999999999</v>
      </c>
      <c r="P518" s="1">
        <v>23.381664000000001</v>
      </c>
      <c r="Q518" s="1">
        <v>1500000</v>
      </c>
      <c r="R518" s="1" t="s">
        <v>828</v>
      </c>
      <c r="S518" s="1" t="s">
        <v>91</v>
      </c>
      <c r="T518" s="1" t="s">
        <v>104</v>
      </c>
      <c r="U518" s="1" t="s">
        <v>105</v>
      </c>
      <c r="W518" s="1" t="s">
        <v>121</v>
      </c>
      <c r="X518" s="1" t="s">
        <v>836</v>
      </c>
      <c r="Z518" s="1" t="s">
        <v>156</v>
      </c>
      <c r="AA518" s="1" t="s">
        <v>837</v>
      </c>
      <c r="AJ518" s="1" t="s">
        <v>76</v>
      </c>
      <c r="AK518" s="1" t="s">
        <v>842</v>
      </c>
      <c r="AL518" s="1">
        <v>15000000</v>
      </c>
      <c r="AM518" s="1" t="s">
        <v>109</v>
      </c>
      <c r="AN518" s="1" t="s">
        <v>4412</v>
      </c>
      <c r="AO518" s="1" t="s">
        <v>4281</v>
      </c>
      <c r="AS518" s="1">
        <v>1</v>
      </c>
      <c r="AY518" s="1">
        <v>1</v>
      </c>
      <c r="AZ518" s="1">
        <v>1</v>
      </c>
      <c r="BD518" s="1">
        <v>1</v>
      </c>
      <c r="BE518" s="1">
        <v>1</v>
      </c>
    </row>
    <row r="519" spans="1:64" x14ac:dyDescent="0.5">
      <c r="A519" s="1">
        <v>187</v>
      </c>
      <c r="B519" s="1" t="s">
        <v>839</v>
      </c>
      <c r="C519" s="2">
        <v>43579</v>
      </c>
      <c r="D519" s="1" t="s">
        <v>840</v>
      </c>
      <c r="E519" s="1" t="s">
        <v>841</v>
      </c>
      <c r="F519" s="1" t="s">
        <v>67</v>
      </c>
      <c r="G519" s="1">
        <v>90</v>
      </c>
      <c r="H519" s="1">
        <v>1</v>
      </c>
      <c r="I519" s="1" t="s">
        <v>156</v>
      </c>
      <c r="J519" s="1">
        <v>100</v>
      </c>
      <c r="K519" s="1">
        <v>17.570692000000001</v>
      </c>
      <c r="L519" s="1">
        <v>-3.9961660000000001</v>
      </c>
      <c r="M519" s="1" t="s">
        <v>69</v>
      </c>
      <c r="N519" s="1">
        <v>0</v>
      </c>
      <c r="O519" s="1">
        <v>2.6272389999999999</v>
      </c>
      <c r="P519" s="1">
        <v>23.381664000000001</v>
      </c>
      <c r="Q519" s="1">
        <v>13500000</v>
      </c>
      <c r="R519" s="1" t="s">
        <v>828</v>
      </c>
      <c r="S519" s="1" t="s">
        <v>91</v>
      </c>
      <c r="T519" s="1" t="s">
        <v>104</v>
      </c>
      <c r="U519" s="1" t="s">
        <v>105</v>
      </c>
      <c r="W519" s="1" t="s">
        <v>121</v>
      </c>
      <c r="X519" s="1" t="s">
        <v>836</v>
      </c>
      <c r="Z519" s="1" t="s">
        <v>156</v>
      </c>
      <c r="AA519" s="1" t="s">
        <v>837</v>
      </c>
      <c r="AJ519" s="1" t="s">
        <v>76</v>
      </c>
      <c r="AK519" s="1" t="s">
        <v>842</v>
      </c>
      <c r="AL519" s="1">
        <v>15000000</v>
      </c>
      <c r="AM519" s="1" t="s">
        <v>109</v>
      </c>
      <c r="AN519" s="1" t="s">
        <v>4412</v>
      </c>
      <c r="AO519" s="1" t="s">
        <v>4281</v>
      </c>
      <c r="AS519" s="1">
        <v>1</v>
      </c>
      <c r="AY519" s="1">
        <v>1</v>
      </c>
      <c r="AZ519" s="1">
        <v>1</v>
      </c>
      <c r="BD519" s="1">
        <v>1</v>
      </c>
      <c r="BE519" s="1">
        <v>1</v>
      </c>
    </row>
    <row r="520" spans="1:64" x14ac:dyDescent="0.5">
      <c r="A520" s="1">
        <v>296</v>
      </c>
      <c r="B520" s="1" t="s">
        <v>843</v>
      </c>
      <c r="C520" s="2">
        <v>43514</v>
      </c>
      <c r="D520" s="1" t="s">
        <v>844</v>
      </c>
      <c r="E520" s="1" t="s">
        <v>845</v>
      </c>
      <c r="F520" s="1" t="s">
        <v>67</v>
      </c>
      <c r="G520" s="1">
        <v>20</v>
      </c>
      <c r="H520" s="1">
        <v>1</v>
      </c>
      <c r="I520" s="1" t="s">
        <v>144</v>
      </c>
      <c r="J520" s="1">
        <v>100</v>
      </c>
      <c r="K520" s="1">
        <v>1.105402</v>
      </c>
      <c r="L520" s="1">
        <v>32.520620000000001</v>
      </c>
      <c r="M520" s="1" t="s">
        <v>69</v>
      </c>
      <c r="N520" s="1">
        <v>0</v>
      </c>
      <c r="O520" s="1">
        <v>2.6272389999999999</v>
      </c>
      <c r="P520" s="1">
        <v>23.381664000000001</v>
      </c>
      <c r="R520" s="1" t="s">
        <v>846</v>
      </c>
      <c r="S520" s="1" t="s">
        <v>71</v>
      </c>
      <c r="X520" s="1" t="s">
        <v>847</v>
      </c>
      <c r="Y520" s="1" t="s">
        <v>848</v>
      </c>
      <c r="Z520" s="1" t="s">
        <v>144</v>
      </c>
      <c r="AA520" s="1" t="s">
        <v>849</v>
      </c>
      <c r="AJ520" s="1" t="s">
        <v>76</v>
      </c>
      <c r="AM520" s="1" t="s">
        <v>78</v>
      </c>
      <c r="AN520" s="1" t="s">
        <v>4413</v>
      </c>
      <c r="AP520" s="1">
        <v>1000</v>
      </c>
      <c r="AQ520" s="1">
        <v>50000</v>
      </c>
      <c r="AR520" s="1" t="s">
        <v>850</v>
      </c>
      <c r="AS520" s="1">
        <v>1</v>
      </c>
      <c r="AT520" s="1">
        <v>1</v>
      </c>
      <c r="AU520" s="1">
        <v>1</v>
      </c>
      <c r="AV520" s="1">
        <v>1</v>
      </c>
      <c r="AY520" s="1">
        <v>1</v>
      </c>
      <c r="AZ520" s="1">
        <v>1</v>
      </c>
      <c r="BE520" s="1">
        <v>1</v>
      </c>
      <c r="BL520" s="1" t="s">
        <v>851</v>
      </c>
    </row>
    <row r="521" spans="1:64" x14ac:dyDescent="0.5">
      <c r="A521" s="1">
        <v>296</v>
      </c>
      <c r="B521" s="1" t="s">
        <v>843</v>
      </c>
      <c r="C521" s="2">
        <v>43514</v>
      </c>
      <c r="D521" s="1" t="s">
        <v>844</v>
      </c>
      <c r="E521" s="1" t="s">
        <v>845</v>
      </c>
      <c r="F521" s="1" t="s">
        <v>81</v>
      </c>
      <c r="G521" s="1">
        <v>20</v>
      </c>
      <c r="H521" s="1">
        <v>1</v>
      </c>
      <c r="I521" s="1" t="s">
        <v>144</v>
      </c>
      <c r="J521" s="1">
        <v>100</v>
      </c>
      <c r="K521" s="1">
        <v>1.105402</v>
      </c>
      <c r="L521" s="1">
        <v>32.520620000000001</v>
      </c>
      <c r="M521" s="1" t="s">
        <v>69</v>
      </c>
      <c r="N521" s="1">
        <v>0</v>
      </c>
      <c r="O521" s="1">
        <v>2.6272389999999999</v>
      </c>
      <c r="P521" s="1">
        <v>23.381664000000001</v>
      </c>
      <c r="R521" s="1" t="s">
        <v>846</v>
      </c>
      <c r="S521" s="1" t="s">
        <v>71</v>
      </c>
      <c r="X521" s="1" t="s">
        <v>847</v>
      </c>
      <c r="Y521" s="1" t="s">
        <v>848</v>
      </c>
      <c r="Z521" s="1" t="s">
        <v>144</v>
      </c>
      <c r="AA521" s="1" t="s">
        <v>849</v>
      </c>
      <c r="AJ521" s="1" t="s">
        <v>76</v>
      </c>
      <c r="AM521" s="1" t="s">
        <v>78</v>
      </c>
      <c r="AN521" s="1" t="s">
        <v>4413</v>
      </c>
      <c r="AP521" s="1">
        <v>1000</v>
      </c>
      <c r="AQ521" s="1">
        <v>50000</v>
      </c>
      <c r="AR521" s="1" t="s">
        <v>850</v>
      </c>
      <c r="AS521" s="1">
        <v>1</v>
      </c>
      <c r="AT521" s="1">
        <v>1</v>
      </c>
      <c r="AU521" s="1">
        <v>1</v>
      </c>
      <c r="AV521" s="1">
        <v>1</v>
      </c>
      <c r="AY521" s="1">
        <v>1</v>
      </c>
      <c r="AZ521" s="1">
        <v>1</v>
      </c>
      <c r="BE521" s="1">
        <v>1</v>
      </c>
      <c r="BL521" s="1" t="s">
        <v>851</v>
      </c>
    </row>
    <row r="522" spans="1:64" x14ac:dyDescent="0.5">
      <c r="A522" s="1">
        <v>296</v>
      </c>
      <c r="B522" s="1" t="s">
        <v>843</v>
      </c>
      <c r="C522" s="2">
        <v>43514</v>
      </c>
      <c r="D522" s="1" t="s">
        <v>844</v>
      </c>
      <c r="E522" s="1" t="s">
        <v>845</v>
      </c>
      <c r="F522" s="1" t="s">
        <v>97</v>
      </c>
      <c r="G522" s="1">
        <v>20</v>
      </c>
      <c r="H522" s="1">
        <v>1</v>
      </c>
      <c r="I522" s="1" t="s">
        <v>144</v>
      </c>
      <c r="J522" s="1">
        <v>100</v>
      </c>
      <c r="K522" s="1">
        <v>1.105402</v>
      </c>
      <c r="L522" s="1">
        <v>32.520620000000001</v>
      </c>
      <c r="M522" s="1" t="s">
        <v>69</v>
      </c>
      <c r="N522" s="1">
        <v>0</v>
      </c>
      <c r="O522" s="1">
        <v>2.6272389999999999</v>
      </c>
      <c r="P522" s="1">
        <v>23.381664000000001</v>
      </c>
      <c r="R522" s="1" t="s">
        <v>846</v>
      </c>
      <c r="S522" s="1" t="s">
        <v>71</v>
      </c>
      <c r="X522" s="1" t="s">
        <v>847</v>
      </c>
      <c r="Y522" s="1" t="s">
        <v>848</v>
      </c>
      <c r="Z522" s="1" t="s">
        <v>144</v>
      </c>
      <c r="AA522" s="1" t="s">
        <v>849</v>
      </c>
      <c r="AJ522" s="1" t="s">
        <v>76</v>
      </c>
      <c r="AM522" s="1" t="s">
        <v>78</v>
      </c>
      <c r="AN522" s="1" t="s">
        <v>4413</v>
      </c>
      <c r="AP522" s="1">
        <v>1000</v>
      </c>
      <c r="AQ522" s="1">
        <v>50000</v>
      </c>
      <c r="AR522" s="1" t="s">
        <v>850</v>
      </c>
      <c r="AS522" s="1">
        <v>1</v>
      </c>
      <c r="AT522" s="1">
        <v>1</v>
      </c>
      <c r="AU522" s="1">
        <v>1</v>
      </c>
      <c r="AV522" s="1">
        <v>1</v>
      </c>
      <c r="AY522" s="1">
        <v>1</v>
      </c>
      <c r="AZ522" s="1">
        <v>1</v>
      </c>
      <c r="BE522" s="1">
        <v>1</v>
      </c>
      <c r="BL522" s="1" t="s">
        <v>851</v>
      </c>
    </row>
    <row r="523" spans="1:64" x14ac:dyDescent="0.5">
      <c r="A523" s="1">
        <v>296</v>
      </c>
      <c r="B523" s="1" t="s">
        <v>843</v>
      </c>
      <c r="C523" s="2">
        <v>43514</v>
      </c>
      <c r="D523" s="1" t="s">
        <v>844</v>
      </c>
      <c r="E523" s="1" t="s">
        <v>845</v>
      </c>
      <c r="F523" s="1" t="s">
        <v>129</v>
      </c>
      <c r="G523" s="1">
        <v>20</v>
      </c>
      <c r="H523" s="1">
        <v>1</v>
      </c>
      <c r="I523" s="1" t="s">
        <v>144</v>
      </c>
      <c r="J523" s="1">
        <v>100</v>
      </c>
      <c r="K523" s="1">
        <v>1.105402</v>
      </c>
      <c r="L523" s="1">
        <v>32.520620000000001</v>
      </c>
      <c r="M523" s="1" t="s">
        <v>69</v>
      </c>
      <c r="N523" s="1">
        <v>0</v>
      </c>
      <c r="O523" s="1">
        <v>2.6272389999999999</v>
      </c>
      <c r="P523" s="1">
        <v>23.381664000000001</v>
      </c>
      <c r="R523" s="1" t="s">
        <v>846</v>
      </c>
      <c r="S523" s="1" t="s">
        <v>71</v>
      </c>
      <c r="X523" s="1" t="s">
        <v>847</v>
      </c>
      <c r="Y523" s="1" t="s">
        <v>848</v>
      </c>
      <c r="Z523" s="1" t="s">
        <v>144</v>
      </c>
      <c r="AA523" s="1" t="s">
        <v>849</v>
      </c>
      <c r="AJ523" s="1" t="s">
        <v>76</v>
      </c>
      <c r="AM523" s="1" t="s">
        <v>78</v>
      </c>
      <c r="AN523" s="1" t="s">
        <v>4413</v>
      </c>
      <c r="AP523" s="1">
        <v>1000</v>
      </c>
      <c r="AQ523" s="1">
        <v>50000</v>
      </c>
      <c r="AR523" s="1" t="s">
        <v>850</v>
      </c>
      <c r="AS523" s="1">
        <v>1</v>
      </c>
      <c r="AT523" s="1">
        <v>1</v>
      </c>
      <c r="AU523" s="1">
        <v>1</v>
      </c>
      <c r="AV523" s="1">
        <v>1</v>
      </c>
      <c r="AY523" s="1">
        <v>1</v>
      </c>
      <c r="AZ523" s="1">
        <v>1</v>
      </c>
      <c r="BE523" s="1">
        <v>1</v>
      </c>
      <c r="BL523" s="1" t="s">
        <v>851</v>
      </c>
    </row>
    <row r="524" spans="1:64" x14ac:dyDescent="0.5">
      <c r="A524" s="1">
        <v>296</v>
      </c>
      <c r="B524" s="1" t="s">
        <v>843</v>
      </c>
      <c r="C524" s="2">
        <v>43514</v>
      </c>
      <c r="D524" s="1" t="s">
        <v>844</v>
      </c>
      <c r="E524" s="1" t="s">
        <v>845</v>
      </c>
      <c r="F524" s="1" t="s">
        <v>88</v>
      </c>
      <c r="G524" s="1">
        <v>20</v>
      </c>
      <c r="H524" s="1">
        <v>1</v>
      </c>
      <c r="I524" s="1" t="s">
        <v>144</v>
      </c>
      <c r="J524" s="1">
        <v>100</v>
      </c>
      <c r="K524" s="1">
        <v>1.105402</v>
      </c>
      <c r="L524" s="1">
        <v>32.520620000000001</v>
      </c>
      <c r="M524" s="1" t="s">
        <v>69</v>
      </c>
      <c r="N524" s="1">
        <v>0</v>
      </c>
      <c r="O524" s="1">
        <v>2.6272389999999999</v>
      </c>
      <c r="P524" s="1">
        <v>23.381664000000001</v>
      </c>
      <c r="R524" s="1" t="s">
        <v>846</v>
      </c>
      <c r="S524" s="1" t="s">
        <v>71</v>
      </c>
      <c r="X524" s="1" t="s">
        <v>847</v>
      </c>
      <c r="Y524" s="1" t="s">
        <v>848</v>
      </c>
      <c r="Z524" s="1" t="s">
        <v>144</v>
      </c>
      <c r="AA524" s="1" t="s">
        <v>849</v>
      </c>
      <c r="AJ524" s="1" t="s">
        <v>76</v>
      </c>
      <c r="AM524" s="1" t="s">
        <v>78</v>
      </c>
      <c r="AN524" s="1" t="s">
        <v>4413</v>
      </c>
      <c r="AP524" s="1">
        <v>1000</v>
      </c>
      <c r="AQ524" s="1">
        <v>50000</v>
      </c>
      <c r="AR524" s="1" t="s">
        <v>850</v>
      </c>
      <c r="AS524" s="1">
        <v>1</v>
      </c>
      <c r="AT524" s="1">
        <v>1</v>
      </c>
      <c r="AU524" s="1">
        <v>1</v>
      </c>
      <c r="AV524" s="1">
        <v>1</v>
      </c>
      <c r="AY524" s="1">
        <v>1</v>
      </c>
      <c r="AZ524" s="1">
        <v>1</v>
      </c>
      <c r="BE524" s="1">
        <v>1</v>
      </c>
      <c r="BL524" s="1" t="s">
        <v>851</v>
      </c>
    </row>
    <row r="525" spans="1:64" x14ac:dyDescent="0.5">
      <c r="A525" s="1">
        <v>492</v>
      </c>
      <c r="B525" s="1" t="s">
        <v>852</v>
      </c>
      <c r="C525" s="2">
        <v>43441</v>
      </c>
      <c r="D525" s="1" t="s">
        <v>853</v>
      </c>
      <c r="E525" s="1" t="s">
        <v>854</v>
      </c>
      <c r="F525" s="1" t="s">
        <v>129</v>
      </c>
      <c r="G525" s="1">
        <v>25</v>
      </c>
      <c r="H525" s="1">
        <v>1</v>
      </c>
      <c r="I525" s="1" t="s">
        <v>499</v>
      </c>
      <c r="J525" s="1">
        <v>100</v>
      </c>
      <c r="K525" s="1">
        <v>-13.254308</v>
      </c>
      <c r="L525" s="1">
        <v>34.301524999999998</v>
      </c>
      <c r="M525" s="1" t="s">
        <v>69</v>
      </c>
      <c r="N525" s="1">
        <v>0</v>
      </c>
      <c r="O525" s="1">
        <v>2.6272389999999999</v>
      </c>
      <c r="P525" s="1">
        <v>23.381664000000001</v>
      </c>
      <c r="R525" s="1" t="s">
        <v>855</v>
      </c>
      <c r="S525" s="1" t="s">
        <v>71</v>
      </c>
      <c r="X525" s="1" t="s">
        <v>236</v>
      </c>
      <c r="Z525" s="1" t="s">
        <v>499</v>
      </c>
      <c r="AA525" s="1" t="s">
        <v>856</v>
      </c>
      <c r="AJ525" s="1" t="s">
        <v>76</v>
      </c>
      <c r="AK525" s="1" t="s">
        <v>857</v>
      </c>
      <c r="AM525" s="1" t="s">
        <v>78</v>
      </c>
      <c r="AN525" s="1" t="s">
        <v>4414</v>
      </c>
      <c r="AO525" s="1" t="s">
        <v>4349</v>
      </c>
    </row>
    <row r="526" spans="1:64" x14ac:dyDescent="0.5">
      <c r="A526" s="1">
        <v>492</v>
      </c>
      <c r="B526" s="1" t="s">
        <v>852</v>
      </c>
      <c r="C526" s="2">
        <v>43441</v>
      </c>
      <c r="D526" s="1" t="s">
        <v>853</v>
      </c>
      <c r="E526" s="1" t="s">
        <v>854</v>
      </c>
      <c r="F526" s="1" t="s">
        <v>283</v>
      </c>
      <c r="G526" s="1">
        <v>25</v>
      </c>
      <c r="H526" s="1">
        <v>1</v>
      </c>
      <c r="I526" s="1" t="s">
        <v>499</v>
      </c>
      <c r="J526" s="1">
        <v>100</v>
      </c>
      <c r="K526" s="1">
        <v>-13.254308</v>
      </c>
      <c r="L526" s="1">
        <v>34.301524999999998</v>
      </c>
      <c r="M526" s="1" t="s">
        <v>69</v>
      </c>
      <c r="N526" s="1">
        <v>0</v>
      </c>
      <c r="O526" s="1">
        <v>2.6272389999999999</v>
      </c>
      <c r="P526" s="1">
        <v>23.381664000000001</v>
      </c>
      <c r="R526" s="1" t="s">
        <v>855</v>
      </c>
      <c r="S526" s="1" t="s">
        <v>71</v>
      </c>
      <c r="X526" s="1" t="s">
        <v>236</v>
      </c>
      <c r="Z526" s="1" t="s">
        <v>499</v>
      </c>
      <c r="AA526" s="1" t="s">
        <v>856</v>
      </c>
      <c r="AJ526" s="1" t="s">
        <v>76</v>
      </c>
      <c r="AK526" s="1" t="s">
        <v>857</v>
      </c>
      <c r="AM526" s="1" t="s">
        <v>78</v>
      </c>
      <c r="AN526" s="1" t="s">
        <v>4414</v>
      </c>
      <c r="AO526" s="1" t="s">
        <v>4349</v>
      </c>
    </row>
    <row r="527" spans="1:64" x14ac:dyDescent="0.5">
      <c r="A527" s="1">
        <v>492</v>
      </c>
      <c r="B527" s="1" t="s">
        <v>852</v>
      </c>
      <c r="C527" s="2">
        <v>43441</v>
      </c>
      <c r="D527" s="1" t="s">
        <v>853</v>
      </c>
      <c r="E527" s="1" t="s">
        <v>854</v>
      </c>
      <c r="F527" s="1" t="s">
        <v>237</v>
      </c>
      <c r="G527" s="1">
        <v>25</v>
      </c>
      <c r="H527" s="1">
        <v>1</v>
      </c>
      <c r="I527" s="1" t="s">
        <v>499</v>
      </c>
      <c r="J527" s="1">
        <v>100</v>
      </c>
      <c r="K527" s="1">
        <v>-13.254308</v>
      </c>
      <c r="L527" s="1">
        <v>34.301524999999998</v>
      </c>
      <c r="M527" s="1" t="s">
        <v>69</v>
      </c>
      <c r="N527" s="1">
        <v>0</v>
      </c>
      <c r="O527" s="1">
        <v>2.6272389999999999</v>
      </c>
      <c r="P527" s="1">
        <v>23.381664000000001</v>
      </c>
      <c r="R527" s="1" t="s">
        <v>855</v>
      </c>
      <c r="S527" s="1" t="s">
        <v>71</v>
      </c>
      <c r="X527" s="1" t="s">
        <v>236</v>
      </c>
      <c r="Z527" s="1" t="s">
        <v>499</v>
      </c>
      <c r="AA527" s="1" t="s">
        <v>856</v>
      </c>
      <c r="AJ527" s="1" t="s">
        <v>76</v>
      </c>
      <c r="AK527" s="1" t="s">
        <v>857</v>
      </c>
      <c r="AM527" s="1" t="s">
        <v>78</v>
      </c>
      <c r="AN527" s="1" t="s">
        <v>4414</v>
      </c>
      <c r="AO527" s="1" t="s">
        <v>4349</v>
      </c>
    </row>
    <row r="528" spans="1:64" x14ac:dyDescent="0.5">
      <c r="A528" s="1">
        <v>492</v>
      </c>
      <c r="B528" s="1" t="s">
        <v>852</v>
      </c>
      <c r="C528" s="2">
        <v>43441</v>
      </c>
      <c r="D528" s="1" t="s">
        <v>853</v>
      </c>
      <c r="E528" s="1" t="s">
        <v>854</v>
      </c>
      <c r="F528" s="1" t="s">
        <v>81</v>
      </c>
      <c r="G528" s="1">
        <v>25</v>
      </c>
      <c r="H528" s="1">
        <v>1</v>
      </c>
      <c r="I528" s="1" t="s">
        <v>499</v>
      </c>
      <c r="J528" s="1">
        <v>100</v>
      </c>
      <c r="K528" s="1">
        <v>-13.254308</v>
      </c>
      <c r="L528" s="1">
        <v>34.301524999999998</v>
      </c>
      <c r="M528" s="1" t="s">
        <v>69</v>
      </c>
      <c r="N528" s="1">
        <v>0</v>
      </c>
      <c r="O528" s="1">
        <v>2.6272389999999999</v>
      </c>
      <c r="P528" s="1">
        <v>23.381664000000001</v>
      </c>
      <c r="R528" s="1" t="s">
        <v>855</v>
      </c>
      <c r="S528" s="1" t="s">
        <v>71</v>
      </c>
      <c r="X528" s="1" t="s">
        <v>236</v>
      </c>
      <c r="Z528" s="1" t="s">
        <v>499</v>
      </c>
      <c r="AA528" s="1" t="s">
        <v>856</v>
      </c>
      <c r="AJ528" s="1" t="s">
        <v>76</v>
      </c>
      <c r="AK528" s="1" t="s">
        <v>857</v>
      </c>
      <c r="AM528" s="1" t="s">
        <v>78</v>
      </c>
      <c r="AN528" s="1" t="s">
        <v>4414</v>
      </c>
      <c r="AO528" s="1" t="s">
        <v>4349</v>
      </c>
    </row>
    <row r="529" spans="1:64" x14ac:dyDescent="0.5">
      <c r="A529" s="1">
        <v>239</v>
      </c>
      <c r="B529" s="1" t="s">
        <v>858</v>
      </c>
      <c r="C529" s="2">
        <v>43579</v>
      </c>
      <c r="D529" s="1" t="s">
        <v>859</v>
      </c>
      <c r="E529" s="1" t="s">
        <v>860</v>
      </c>
      <c r="F529" s="1" t="s">
        <v>97</v>
      </c>
      <c r="G529" s="1">
        <v>20</v>
      </c>
      <c r="H529" s="1">
        <v>1</v>
      </c>
      <c r="I529" s="1" t="s">
        <v>426</v>
      </c>
      <c r="J529" s="1">
        <v>100</v>
      </c>
      <c r="K529" s="1">
        <v>23.684994</v>
      </c>
      <c r="L529" s="1">
        <v>90.356330999999997</v>
      </c>
      <c r="M529" s="1" t="s">
        <v>114</v>
      </c>
      <c r="N529" s="1">
        <v>0</v>
      </c>
      <c r="O529" s="1">
        <v>25.384855999999999</v>
      </c>
      <c r="P529" s="1">
        <v>68.458809000000002</v>
      </c>
      <c r="Q529" s="1">
        <v>147211</v>
      </c>
      <c r="R529" s="1" t="s">
        <v>861</v>
      </c>
      <c r="S529" s="1" t="s">
        <v>71</v>
      </c>
      <c r="T529" s="1" t="s">
        <v>862</v>
      </c>
      <c r="U529" s="1" t="s">
        <v>863</v>
      </c>
      <c r="W529" s="1" t="s">
        <v>121</v>
      </c>
      <c r="X529" s="1" t="s">
        <v>864</v>
      </c>
      <c r="Y529" s="1" t="s">
        <v>865</v>
      </c>
      <c r="Z529" s="1" t="s">
        <v>426</v>
      </c>
      <c r="AA529" s="1" t="s">
        <v>866</v>
      </c>
      <c r="AE529" s="1" t="s">
        <v>867</v>
      </c>
      <c r="AH529" s="1" t="s">
        <v>714</v>
      </c>
      <c r="AI529" s="1" t="s">
        <v>868</v>
      </c>
      <c r="AJ529" s="1" t="s">
        <v>76</v>
      </c>
      <c r="AK529" s="1" t="s">
        <v>869</v>
      </c>
      <c r="AL529" s="1">
        <v>736055</v>
      </c>
      <c r="AM529" s="1" t="s">
        <v>109</v>
      </c>
      <c r="AN529" s="1" t="s">
        <v>4415</v>
      </c>
      <c r="AO529" s="1" t="s">
        <v>4416</v>
      </c>
      <c r="AP529" s="1">
        <v>13210</v>
      </c>
      <c r="AQ529" s="1">
        <v>75000</v>
      </c>
      <c r="AR529" s="1" t="s">
        <v>870</v>
      </c>
      <c r="AS529" s="1">
        <v>1</v>
      </c>
      <c r="AT529" s="1">
        <v>1</v>
      </c>
      <c r="AU529" s="1">
        <v>1</v>
      </c>
      <c r="AV529" s="1">
        <v>1</v>
      </c>
      <c r="AW529" s="1">
        <v>1</v>
      </c>
      <c r="AX529" s="1">
        <v>1</v>
      </c>
      <c r="AY529" s="1">
        <v>1</v>
      </c>
      <c r="AZ529" s="1">
        <v>1</v>
      </c>
      <c r="BE529" s="1">
        <v>1</v>
      </c>
      <c r="BL529" s="1" t="s">
        <v>871</v>
      </c>
    </row>
    <row r="530" spans="1:64" x14ac:dyDescent="0.5">
      <c r="A530" s="1">
        <v>239</v>
      </c>
      <c r="B530" s="1" t="s">
        <v>858</v>
      </c>
      <c r="C530" s="2">
        <v>43579</v>
      </c>
      <c r="D530" s="1" t="s">
        <v>859</v>
      </c>
      <c r="E530" s="1" t="s">
        <v>860</v>
      </c>
      <c r="F530" s="1" t="s">
        <v>127</v>
      </c>
      <c r="G530" s="1">
        <v>20</v>
      </c>
      <c r="H530" s="1">
        <v>1</v>
      </c>
      <c r="I530" s="1" t="s">
        <v>426</v>
      </c>
      <c r="J530" s="1">
        <v>100</v>
      </c>
      <c r="K530" s="1">
        <v>23.684994</v>
      </c>
      <c r="L530" s="1">
        <v>90.356330999999997</v>
      </c>
      <c r="M530" s="1" t="s">
        <v>114</v>
      </c>
      <c r="N530" s="1">
        <v>0</v>
      </c>
      <c r="O530" s="1">
        <v>25.384855999999999</v>
      </c>
      <c r="P530" s="1">
        <v>68.458809000000002</v>
      </c>
      <c r="Q530" s="1">
        <v>147211</v>
      </c>
      <c r="R530" s="1" t="s">
        <v>861</v>
      </c>
      <c r="S530" s="1" t="s">
        <v>71</v>
      </c>
      <c r="T530" s="1" t="s">
        <v>862</v>
      </c>
      <c r="U530" s="1" t="s">
        <v>863</v>
      </c>
      <c r="W530" s="1" t="s">
        <v>121</v>
      </c>
      <c r="X530" s="1" t="s">
        <v>864</v>
      </c>
      <c r="Y530" s="1" t="s">
        <v>865</v>
      </c>
      <c r="Z530" s="1" t="s">
        <v>426</v>
      </c>
      <c r="AA530" s="1" t="s">
        <v>866</v>
      </c>
      <c r="AE530" s="1" t="s">
        <v>867</v>
      </c>
      <c r="AH530" s="1" t="s">
        <v>714</v>
      </c>
      <c r="AI530" s="1" t="s">
        <v>868</v>
      </c>
      <c r="AJ530" s="1" t="s">
        <v>76</v>
      </c>
      <c r="AK530" s="1" t="s">
        <v>869</v>
      </c>
      <c r="AL530" s="1">
        <v>736055</v>
      </c>
      <c r="AM530" s="1" t="s">
        <v>109</v>
      </c>
      <c r="AN530" s="1" t="s">
        <v>4415</v>
      </c>
      <c r="AO530" s="1" t="s">
        <v>4416</v>
      </c>
      <c r="AP530" s="1">
        <v>13210</v>
      </c>
      <c r="AQ530" s="1">
        <v>75000</v>
      </c>
      <c r="AR530" s="1" t="s">
        <v>870</v>
      </c>
      <c r="AS530" s="1">
        <v>1</v>
      </c>
      <c r="AT530" s="1">
        <v>1</v>
      </c>
      <c r="AU530" s="1">
        <v>1</v>
      </c>
      <c r="AV530" s="1">
        <v>1</v>
      </c>
      <c r="AW530" s="1">
        <v>1</v>
      </c>
      <c r="AX530" s="1">
        <v>1</v>
      </c>
      <c r="AY530" s="1">
        <v>1</v>
      </c>
      <c r="AZ530" s="1">
        <v>1</v>
      </c>
      <c r="BE530" s="1">
        <v>1</v>
      </c>
      <c r="BL530" s="1" t="s">
        <v>871</v>
      </c>
    </row>
    <row r="531" spans="1:64" x14ac:dyDescent="0.5">
      <c r="A531" s="1">
        <v>239</v>
      </c>
      <c r="B531" s="1" t="s">
        <v>858</v>
      </c>
      <c r="C531" s="2">
        <v>43579</v>
      </c>
      <c r="D531" s="1" t="s">
        <v>859</v>
      </c>
      <c r="E531" s="1" t="s">
        <v>860</v>
      </c>
      <c r="F531" s="1" t="s">
        <v>237</v>
      </c>
      <c r="G531" s="1">
        <v>20</v>
      </c>
      <c r="H531" s="1">
        <v>1</v>
      </c>
      <c r="I531" s="1" t="s">
        <v>426</v>
      </c>
      <c r="J531" s="1">
        <v>100</v>
      </c>
      <c r="K531" s="1">
        <v>23.684994</v>
      </c>
      <c r="L531" s="1">
        <v>90.356330999999997</v>
      </c>
      <c r="M531" s="1" t="s">
        <v>114</v>
      </c>
      <c r="N531" s="1">
        <v>0</v>
      </c>
      <c r="O531" s="1">
        <v>25.384855999999999</v>
      </c>
      <c r="P531" s="1">
        <v>68.458809000000002</v>
      </c>
      <c r="Q531" s="1">
        <v>147211</v>
      </c>
      <c r="R531" s="1" t="s">
        <v>861</v>
      </c>
      <c r="S531" s="1" t="s">
        <v>71</v>
      </c>
      <c r="T531" s="1" t="s">
        <v>862</v>
      </c>
      <c r="U531" s="1" t="s">
        <v>863</v>
      </c>
      <c r="W531" s="1" t="s">
        <v>121</v>
      </c>
      <c r="X531" s="1" t="s">
        <v>864</v>
      </c>
      <c r="Y531" s="1" t="s">
        <v>865</v>
      </c>
      <c r="Z531" s="1" t="s">
        <v>426</v>
      </c>
      <c r="AA531" s="1" t="s">
        <v>866</v>
      </c>
      <c r="AE531" s="1" t="s">
        <v>867</v>
      </c>
      <c r="AH531" s="1" t="s">
        <v>714</v>
      </c>
      <c r="AI531" s="1" t="s">
        <v>868</v>
      </c>
      <c r="AJ531" s="1" t="s">
        <v>76</v>
      </c>
      <c r="AK531" s="1" t="s">
        <v>869</v>
      </c>
      <c r="AL531" s="1">
        <v>736055</v>
      </c>
      <c r="AM531" s="1" t="s">
        <v>109</v>
      </c>
      <c r="AN531" s="1" t="s">
        <v>4415</v>
      </c>
      <c r="AO531" s="1" t="s">
        <v>4416</v>
      </c>
      <c r="AP531" s="1">
        <v>13210</v>
      </c>
      <c r="AQ531" s="1">
        <v>75000</v>
      </c>
      <c r="AR531" s="1" t="s">
        <v>870</v>
      </c>
      <c r="AS531" s="1">
        <v>1</v>
      </c>
      <c r="AT531" s="1">
        <v>1</v>
      </c>
      <c r="AU531" s="1">
        <v>1</v>
      </c>
      <c r="AV531" s="1">
        <v>1</v>
      </c>
      <c r="AW531" s="1">
        <v>1</v>
      </c>
      <c r="AX531" s="1">
        <v>1</v>
      </c>
      <c r="AY531" s="1">
        <v>1</v>
      </c>
      <c r="AZ531" s="1">
        <v>1</v>
      </c>
      <c r="BE531" s="1">
        <v>1</v>
      </c>
      <c r="BL531" s="1" t="s">
        <v>871</v>
      </c>
    </row>
    <row r="532" spans="1:64" x14ac:dyDescent="0.5">
      <c r="A532" s="1">
        <v>239</v>
      </c>
      <c r="B532" s="1" t="s">
        <v>858</v>
      </c>
      <c r="C532" s="2">
        <v>43579</v>
      </c>
      <c r="D532" s="1" t="s">
        <v>859</v>
      </c>
      <c r="E532" s="1" t="s">
        <v>860</v>
      </c>
      <c r="F532" s="1" t="s">
        <v>206</v>
      </c>
      <c r="G532" s="1">
        <v>20</v>
      </c>
      <c r="H532" s="1">
        <v>1</v>
      </c>
      <c r="I532" s="1" t="s">
        <v>426</v>
      </c>
      <c r="J532" s="1">
        <v>100</v>
      </c>
      <c r="K532" s="1">
        <v>23.684994</v>
      </c>
      <c r="L532" s="1">
        <v>90.356330999999997</v>
      </c>
      <c r="M532" s="1" t="s">
        <v>114</v>
      </c>
      <c r="N532" s="1">
        <v>0</v>
      </c>
      <c r="O532" s="1">
        <v>25.384855999999999</v>
      </c>
      <c r="P532" s="1">
        <v>68.458809000000002</v>
      </c>
      <c r="Q532" s="1">
        <v>147211</v>
      </c>
      <c r="R532" s="1" t="s">
        <v>861</v>
      </c>
      <c r="S532" s="1" t="s">
        <v>71</v>
      </c>
      <c r="T532" s="1" t="s">
        <v>862</v>
      </c>
      <c r="U532" s="1" t="s">
        <v>863</v>
      </c>
      <c r="W532" s="1" t="s">
        <v>121</v>
      </c>
      <c r="X532" s="1" t="s">
        <v>864</v>
      </c>
      <c r="Y532" s="1" t="s">
        <v>865</v>
      </c>
      <c r="Z532" s="1" t="s">
        <v>426</v>
      </c>
      <c r="AA532" s="1" t="s">
        <v>866</v>
      </c>
      <c r="AE532" s="1" t="s">
        <v>867</v>
      </c>
      <c r="AH532" s="1" t="s">
        <v>714</v>
      </c>
      <c r="AI532" s="1" t="s">
        <v>868</v>
      </c>
      <c r="AJ532" s="1" t="s">
        <v>76</v>
      </c>
      <c r="AK532" s="1" t="s">
        <v>869</v>
      </c>
      <c r="AL532" s="1">
        <v>736055</v>
      </c>
      <c r="AM532" s="1" t="s">
        <v>109</v>
      </c>
      <c r="AN532" s="1" t="s">
        <v>4415</v>
      </c>
      <c r="AO532" s="1" t="s">
        <v>4416</v>
      </c>
      <c r="AP532" s="1">
        <v>13210</v>
      </c>
      <c r="AQ532" s="1">
        <v>75000</v>
      </c>
      <c r="AR532" s="1" t="s">
        <v>870</v>
      </c>
      <c r="AS532" s="1">
        <v>1</v>
      </c>
      <c r="AT532" s="1">
        <v>1</v>
      </c>
      <c r="AU532" s="1">
        <v>1</v>
      </c>
      <c r="AV532" s="1">
        <v>1</v>
      </c>
      <c r="AW532" s="1">
        <v>1</v>
      </c>
      <c r="AX532" s="1">
        <v>1</v>
      </c>
      <c r="AY532" s="1">
        <v>1</v>
      </c>
      <c r="AZ532" s="1">
        <v>1</v>
      </c>
      <c r="BE532" s="1">
        <v>1</v>
      </c>
      <c r="BL532" s="1" t="s">
        <v>871</v>
      </c>
    </row>
    <row r="533" spans="1:64" x14ac:dyDescent="0.5">
      <c r="A533" s="1">
        <v>239</v>
      </c>
      <c r="B533" s="1" t="s">
        <v>858</v>
      </c>
      <c r="C533" s="2">
        <v>43579</v>
      </c>
      <c r="D533" s="1" t="s">
        <v>859</v>
      </c>
      <c r="E533" s="1" t="s">
        <v>860</v>
      </c>
      <c r="F533" s="1" t="s">
        <v>129</v>
      </c>
      <c r="G533" s="1">
        <v>20</v>
      </c>
      <c r="H533" s="1">
        <v>1</v>
      </c>
      <c r="I533" s="1" t="s">
        <v>426</v>
      </c>
      <c r="J533" s="1">
        <v>100</v>
      </c>
      <c r="K533" s="1">
        <v>23.684994</v>
      </c>
      <c r="L533" s="1">
        <v>90.356330999999997</v>
      </c>
      <c r="M533" s="1" t="s">
        <v>114</v>
      </c>
      <c r="N533" s="1">
        <v>0</v>
      </c>
      <c r="O533" s="1">
        <v>25.384855999999999</v>
      </c>
      <c r="P533" s="1">
        <v>68.458809000000002</v>
      </c>
      <c r="Q533" s="1">
        <v>147211</v>
      </c>
      <c r="R533" s="1" t="s">
        <v>861</v>
      </c>
      <c r="S533" s="1" t="s">
        <v>71</v>
      </c>
      <c r="T533" s="1" t="s">
        <v>862</v>
      </c>
      <c r="U533" s="1" t="s">
        <v>863</v>
      </c>
      <c r="W533" s="1" t="s">
        <v>121</v>
      </c>
      <c r="X533" s="1" t="s">
        <v>864</v>
      </c>
      <c r="Y533" s="1" t="s">
        <v>865</v>
      </c>
      <c r="Z533" s="1" t="s">
        <v>426</v>
      </c>
      <c r="AA533" s="1" t="s">
        <v>866</v>
      </c>
      <c r="AE533" s="1" t="s">
        <v>867</v>
      </c>
      <c r="AH533" s="1" t="s">
        <v>714</v>
      </c>
      <c r="AI533" s="1" t="s">
        <v>868</v>
      </c>
      <c r="AJ533" s="1" t="s">
        <v>76</v>
      </c>
      <c r="AK533" s="1" t="s">
        <v>869</v>
      </c>
      <c r="AL533" s="1">
        <v>736055</v>
      </c>
      <c r="AM533" s="1" t="s">
        <v>109</v>
      </c>
      <c r="AN533" s="1" t="s">
        <v>4415</v>
      </c>
      <c r="AO533" s="1" t="s">
        <v>4416</v>
      </c>
      <c r="AP533" s="1">
        <v>13210</v>
      </c>
      <c r="AQ533" s="1">
        <v>75000</v>
      </c>
      <c r="AR533" s="1" t="s">
        <v>870</v>
      </c>
      <c r="AS533" s="1">
        <v>1</v>
      </c>
      <c r="AT533" s="1">
        <v>1</v>
      </c>
      <c r="AU533" s="1">
        <v>1</v>
      </c>
      <c r="AV533" s="1">
        <v>1</v>
      </c>
      <c r="AW533" s="1">
        <v>1</v>
      </c>
      <c r="AX533" s="1">
        <v>1</v>
      </c>
      <c r="AY533" s="1">
        <v>1</v>
      </c>
      <c r="AZ533" s="1">
        <v>1</v>
      </c>
      <c r="BE533" s="1">
        <v>1</v>
      </c>
      <c r="BL533" s="1" t="s">
        <v>871</v>
      </c>
    </row>
    <row r="534" spans="1:64" x14ac:dyDescent="0.5">
      <c r="A534" s="1">
        <v>345</v>
      </c>
      <c r="B534" s="1" t="s">
        <v>872</v>
      </c>
      <c r="C534" s="2">
        <v>43327</v>
      </c>
      <c r="D534" s="1" t="s">
        <v>873</v>
      </c>
      <c r="E534" s="1" t="s">
        <v>874</v>
      </c>
      <c r="F534" s="1" t="s">
        <v>80</v>
      </c>
      <c r="G534" s="1">
        <v>80</v>
      </c>
      <c r="H534" s="1">
        <v>1</v>
      </c>
      <c r="I534" s="1" t="s">
        <v>151</v>
      </c>
      <c r="J534" s="1">
        <v>100</v>
      </c>
      <c r="K534" s="1">
        <v>8.5602839999999993</v>
      </c>
      <c r="L534" s="1">
        <v>-11.791922</v>
      </c>
      <c r="M534" s="1" t="s">
        <v>69</v>
      </c>
      <c r="N534" s="1">
        <v>0</v>
      </c>
      <c r="O534" s="1">
        <v>2.6272389999999999</v>
      </c>
      <c r="P534" s="1">
        <v>23.381664000000001</v>
      </c>
      <c r="Q534" s="1">
        <v>4800000</v>
      </c>
      <c r="R534" s="1" t="s">
        <v>875</v>
      </c>
      <c r="S534" s="1" t="s">
        <v>71</v>
      </c>
      <c r="T534" s="1" t="s">
        <v>876</v>
      </c>
      <c r="X534" s="1" t="s">
        <v>877</v>
      </c>
      <c r="Y534" s="1" t="s">
        <v>878</v>
      </c>
      <c r="Z534" s="1" t="s">
        <v>151</v>
      </c>
      <c r="AA534" s="1" t="s">
        <v>879</v>
      </c>
      <c r="AI534" s="1" t="s">
        <v>880</v>
      </c>
      <c r="AJ534" s="1" t="s">
        <v>76</v>
      </c>
      <c r="AL534" s="1">
        <v>6000000</v>
      </c>
      <c r="AM534" s="1" t="s">
        <v>78</v>
      </c>
      <c r="AN534" s="1" t="s">
        <v>4417</v>
      </c>
      <c r="AO534" s="1" t="s">
        <v>4323</v>
      </c>
    </row>
    <row r="535" spans="1:64" x14ac:dyDescent="0.5">
      <c r="A535" s="1">
        <v>345</v>
      </c>
      <c r="B535" s="1" t="s">
        <v>872</v>
      </c>
      <c r="C535" s="2">
        <v>43327</v>
      </c>
      <c r="D535" s="1" t="s">
        <v>873</v>
      </c>
      <c r="E535" s="1" t="s">
        <v>874</v>
      </c>
      <c r="F535" s="1" t="s">
        <v>97</v>
      </c>
      <c r="G535" s="1">
        <v>20</v>
      </c>
      <c r="H535" s="1">
        <v>1</v>
      </c>
      <c r="I535" s="1" t="s">
        <v>151</v>
      </c>
      <c r="J535" s="1">
        <v>100</v>
      </c>
      <c r="K535" s="1">
        <v>8.5602839999999993</v>
      </c>
      <c r="L535" s="1">
        <v>-11.791922</v>
      </c>
      <c r="M535" s="1" t="s">
        <v>69</v>
      </c>
      <c r="N535" s="1">
        <v>0</v>
      </c>
      <c r="O535" s="1">
        <v>2.6272389999999999</v>
      </c>
      <c r="P535" s="1">
        <v>23.381664000000001</v>
      </c>
      <c r="Q535" s="1">
        <v>1200000</v>
      </c>
      <c r="R535" s="1" t="s">
        <v>875</v>
      </c>
      <c r="S535" s="1" t="s">
        <v>71</v>
      </c>
      <c r="T535" s="1" t="s">
        <v>876</v>
      </c>
      <c r="X535" s="1" t="s">
        <v>877</v>
      </c>
      <c r="Y535" s="1" t="s">
        <v>878</v>
      </c>
      <c r="Z535" s="1" t="s">
        <v>151</v>
      </c>
      <c r="AA535" s="1" t="s">
        <v>879</v>
      </c>
      <c r="AI535" s="1" t="s">
        <v>880</v>
      </c>
      <c r="AJ535" s="1" t="s">
        <v>76</v>
      </c>
      <c r="AL535" s="1">
        <v>6000000</v>
      </c>
      <c r="AM535" s="1" t="s">
        <v>78</v>
      </c>
      <c r="AN535" s="1" t="s">
        <v>4417</v>
      </c>
      <c r="AO535" s="1" t="s">
        <v>4323</v>
      </c>
    </row>
    <row r="536" spans="1:64" x14ac:dyDescent="0.5">
      <c r="A536" s="1">
        <v>613</v>
      </c>
      <c r="B536" s="1" t="s">
        <v>881</v>
      </c>
      <c r="C536" s="2">
        <v>43579</v>
      </c>
      <c r="D536" s="1" t="s">
        <v>882</v>
      </c>
      <c r="E536" s="1" t="s">
        <v>883</v>
      </c>
      <c r="F536" s="1" t="s">
        <v>129</v>
      </c>
      <c r="G536" s="1">
        <v>17.98</v>
      </c>
      <c r="H536" s="1">
        <v>1</v>
      </c>
      <c r="I536" s="1" t="s">
        <v>89</v>
      </c>
      <c r="J536" s="1">
        <v>100</v>
      </c>
      <c r="K536" s="1">
        <v>6.8808540000000002</v>
      </c>
      <c r="L536" s="1">
        <v>-1.167594</v>
      </c>
      <c r="M536" s="1" t="s">
        <v>69</v>
      </c>
      <c r="N536" s="1">
        <v>0</v>
      </c>
      <c r="O536" s="1">
        <v>2.6272389999999999</v>
      </c>
      <c r="P536" s="1">
        <v>23.381664000000001</v>
      </c>
      <c r="Q536" s="1">
        <v>2697000</v>
      </c>
      <c r="R536" s="1" t="s">
        <v>287</v>
      </c>
      <c r="S536" s="1" t="s">
        <v>91</v>
      </c>
      <c r="T536" s="1" t="s">
        <v>234</v>
      </c>
      <c r="U536" s="1" t="s">
        <v>182</v>
      </c>
      <c r="W536" s="1" t="s">
        <v>183</v>
      </c>
      <c r="X536" s="1" t="s">
        <v>884</v>
      </c>
      <c r="Z536" s="1" t="s">
        <v>89</v>
      </c>
      <c r="AA536" s="1" t="s">
        <v>885</v>
      </c>
      <c r="AJ536" s="1" t="s">
        <v>76</v>
      </c>
      <c r="AK536" s="1" t="s">
        <v>886</v>
      </c>
      <c r="AL536" s="1">
        <v>15000000</v>
      </c>
      <c r="AM536" s="1" t="s">
        <v>78</v>
      </c>
      <c r="AN536" s="1" t="s">
        <v>4418</v>
      </c>
      <c r="AO536" s="1" t="s">
        <v>4321</v>
      </c>
      <c r="AS536" s="1">
        <v>1</v>
      </c>
      <c r="AT536" s="1">
        <v>1</v>
      </c>
      <c r="AU536" s="1">
        <v>1</v>
      </c>
      <c r="AV536" s="1">
        <v>1</v>
      </c>
    </row>
    <row r="537" spans="1:64" x14ac:dyDescent="0.5">
      <c r="A537" s="1">
        <v>613</v>
      </c>
      <c r="B537" s="1" t="s">
        <v>881</v>
      </c>
      <c r="C537" s="2">
        <v>43579</v>
      </c>
      <c r="D537" s="1" t="s">
        <v>882</v>
      </c>
      <c r="E537" s="1" t="s">
        <v>883</v>
      </c>
      <c r="F537" s="1" t="s">
        <v>127</v>
      </c>
      <c r="G537" s="1">
        <v>19.09</v>
      </c>
      <c r="H537" s="1">
        <v>1</v>
      </c>
      <c r="I537" s="1" t="s">
        <v>89</v>
      </c>
      <c r="J537" s="1">
        <v>100</v>
      </c>
      <c r="K537" s="1">
        <v>6.8808540000000002</v>
      </c>
      <c r="L537" s="1">
        <v>-1.167594</v>
      </c>
      <c r="M537" s="1" t="s">
        <v>69</v>
      </c>
      <c r="N537" s="1">
        <v>0</v>
      </c>
      <c r="O537" s="1">
        <v>2.6272389999999999</v>
      </c>
      <c r="P537" s="1">
        <v>23.381664000000001</v>
      </c>
      <c r="Q537" s="1">
        <v>2863500</v>
      </c>
      <c r="R537" s="1" t="s">
        <v>287</v>
      </c>
      <c r="S537" s="1" t="s">
        <v>91</v>
      </c>
      <c r="T537" s="1" t="s">
        <v>234</v>
      </c>
      <c r="U537" s="1" t="s">
        <v>182</v>
      </c>
      <c r="W537" s="1" t="s">
        <v>183</v>
      </c>
      <c r="X537" s="1" t="s">
        <v>884</v>
      </c>
      <c r="Z537" s="1" t="s">
        <v>89</v>
      </c>
      <c r="AA537" s="1" t="s">
        <v>885</v>
      </c>
      <c r="AJ537" s="1" t="s">
        <v>76</v>
      </c>
      <c r="AK537" s="1" t="s">
        <v>886</v>
      </c>
      <c r="AL537" s="1">
        <v>15000000</v>
      </c>
      <c r="AM537" s="1" t="s">
        <v>78</v>
      </c>
      <c r="AN537" s="1" t="s">
        <v>4418</v>
      </c>
      <c r="AO537" s="1" t="s">
        <v>4321</v>
      </c>
      <c r="AS537" s="1">
        <v>1</v>
      </c>
      <c r="AT537" s="1">
        <v>1</v>
      </c>
      <c r="AU537" s="1">
        <v>1</v>
      </c>
      <c r="AV537" s="1">
        <v>1</v>
      </c>
    </row>
    <row r="538" spans="1:64" x14ac:dyDescent="0.5">
      <c r="A538" s="1">
        <v>613</v>
      </c>
      <c r="B538" s="1" t="s">
        <v>881</v>
      </c>
      <c r="C538" s="2">
        <v>43579</v>
      </c>
      <c r="D538" s="1" t="s">
        <v>882</v>
      </c>
      <c r="E538" s="1" t="s">
        <v>883</v>
      </c>
      <c r="F538" s="1" t="s">
        <v>98</v>
      </c>
      <c r="G538" s="1">
        <v>62.93</v>
      </c>
      <c r="H538" s="1">
        <v>1</v>
      </c>
      <c r="I538" s="1" t="s">
        <v>89</v>
      </c>
      <c r="J538" s="1">
        <v>100</v>
      </c>
      <c r="K538" s="1">
        <v>6.8808540000000002</v>
      </c>
      <c r="L538" s="1">
        <v>-1.167594</v>
      </c>
      <c r="M538" s="1" t="s">
        <v>69</v>
      </c>
      <c r="N538" s="1">
        <v>0</v>
      </c>
      <c r="O538" s="1">
        <v>2.6272389999999999</v>
      </c>
      <c r="P538" s="1">
        <v>23.381664000000001</v>
      </c>
      <c r="Q538" s="1">
        <v>9439500</v>
      </c>
      <c r="R538" s="1" t="s">
        <v>287</v>
      </c>
      <c r="S538" s="1" t="s">
        <v>91</v>
      </c>
      <c r="T538" s="1" t="s">
        <v>234</v>
      </c>
      <c r="U538" s="1" t="s">
        <v>182</v>
      </c>
      <c r="W538" s="1" t="s">
        <v>183</v>
      </c>
      <c r="X538" s="1" t="s">
        <v>884</v>
      </c>
      <c r="Z538" s="1" t="s">
        <v>89</v>
      </c>
      <c r="AA538" s="1" t="s">
        <v>885</v>
      </c>
      <c r="AJ538" s="1" t="s">
        <v>76</v>
      </c>
      <c r="AK538" s="1" t="s">
        <v>886</v>
      </c>
      <c r="AL538" s="1">
        <v>15000000</v>
      </c>
      <c r="AM538" s="1" t="s">
        <v>78</v>
      </c>
      <c r="AN538" s="1" t="s">
        <v>4418</v>
      </c>
      <c r="AO538" s="1" t="s">
        <v>4321</v>
      </c>
      <c r="AS538" s="1">
        <v>1</v>
      </c>
      <c r="AT538" s="1">
        <v>1</v>
      </c>
      <c r="AU538" s="1">
        <v>1</v>
      </c>
      <c r="AV538" s="1">
        <v>1</v>
      </c>
    </row>
    <row r="539" spans="1:64" x14ac:dyDescent="0.5">
      <c r="A539" s="1">
        <v>459</v>
      </c>
      <c r="B539" s="1" t="s">
        <v>887</v>
      </c>
      <c r="C539" s="2">
        <v>43579</v>
      </c>
      <c r="D539" s="1" t="s">
        <v>888</v>
      </c>
      <c r="E539" s="1" t="s">
        <v>889</v>
      </c>
      <c r="F539" s="1" t="s">
        <v>206</v>
      </c>
      <c r="G539" s="1">
        <v>20</v>
      </c>
      <c r="H539" s="1">
        <v>3</v>
      </c>
      <c r="I539" s="1" t="s">
        <v>890</v>
      </c>
      <c r="J539" s="1">
        <v>38</v>
      </c>
      <c r="K539" s="1">
        <v>-10.151092999999999</v>
      </c>
      <c r="L539" s="1">
        <v>-75.311132000000001</v>
      </c>
      <c r="M539" s="1" t="s">
        <v>84</v>
      </c>
      <c r="N539" s="1">
        <v>0</v>
      </c>
      <c r="O539" s="1">
        <v>-15.623037</v>
      </c>
      <c r="P539" s="1">
        <v>-59.0625</v>
      </c>
      <c r="Q539" s="1">
        <v>351981.99</v>
      </c>
      <c r="R539" s="1" t="s">
        <v>891</v>
      </c>
      <c r="S539" s="1" t="s">
        <v>71</v>
      </c>
      <c r="T539" s="1" t="s">
        <v>892</v>
      </c>
      <c r="U539" s="1" t="s">
        <v>893</v>
      </c>
      <c r="W539" s="1" t="s">
        <v>210</v>
      </c>
      <c r="X539" s="1" t="s">
        <v>894</v>
      </c>
      <c r="Y539" s="1" t="s">
        <v>895</v>
      </c>
      <c r="Z539" s="1" t="s">
        <v>890</v>
      </c>
      <c r="AA539" s="1" t="s">
        <v>896</v>
      </c>
      <c r="AD539" s="1" t="s">
        <v>897</v>
      </c>
      <c r="AE539" s="1" t="s">
        <v>898</v>
      </c>
      <c r="AH539" s="1" t="s">
        <v>714</v>
      </c>
      <c r="AI539" s="1" t="s">
        <v>899</v>
      </c>
      <c r="AJ539" s="1" t="s">
        <v>76</v>
      </c>
      <c r="AK539" s="1" t="s">
        <v>900</v>
      </c>
      <c r="AL539" s="1">
        <v>4631342</v>
      </c>
      <c r="AM539" s="1" t="s">
        <v>78</v>
      </c>
      <c r="AN539" s="1" t="s">
        <v>4419</v>
      </c>
      <c r="AO539" s="1" t="s">
        <v>4334</v>
      </c>
      <c r="AP539" s="1">
        <v>36202</v>
      </c>
      <c r="AQ539" s="1">
        <v>72141</v>
      </c>
      <c r="AR539" s="1" t="s">
        <v>901</v>
      </c>
      <c r="AS539" s="1">
        <v>1</v>
      </c>
      <c r="AT539" s="1">
        <v>1</v>
      </c>
      <c r="AU539" s="1">
        <v>1</v>
      </c>
      <c r="AV539" s="1">
        <v>1</v>
      </c>
      <c r="AW539" s="1">
        <v>1</v>
      </c>
      <c r="AX539" s="1">
        <v>1</v>
      </c>
      <c r="AY539" s="1">
        <v>1</v>
      </c>
      <c r="AZ539" s="1">
        <v>1</v>
      </c>
      <c r="BE539" s="1">
        <v>1</v>
      </c>
    </row>
    <row r="540" spans="1:64" x14ac:dyDescent="0.5">
      <c r="A540" s="1">
        <v>459</v>
      </c>
      <c r="B540" s="1" t="s">
        <v>887</v>
      </c>
      <c r="C540" s="2">
        <v>43579</v>
      </c>
      <c r="D540" s="1" t="s">
        <v>888</v>
      </c>
      <c r="E540" s="1" t="s">
        <v>889</v>
      </c>
      <c r="F540" s="1" t="s">
        <v>129</v>
      </c>
      <c r="G540" s="1">
        <v>40</v>
      </c>
      <c r="H540" s="1">
        <v>3</v>
      </c>
      <c r="I540" s="1" t="s">
        <v>890</v>
      </c>
      <c r="J540" s="1">
        <v>38</v>
      </c>
      <c r="K540" s="1">
        <v>-10.151092999999999</v>
      </c>
      <c r="L540" s="1">
        <v>-75.311132000000001</v>
      </c>
      <c r="M540" s="1" t="s">
        <v>84</v>
      </c>
      <c r="N540" s="1">
        <v>0</v>
      </c>
      <c r="O540" s="1">
        <v>-15.623037</v>
      </c>
      <c r="P540" s="1">
        <v>-59.0625</v>
      </c>
      <c r="Q540" s="1">
        <v>703963.98</v>
      </c>
      <c r="R540" s="1" t="s">
        <v>891</v>
      </c>
      <c r="S540" s="1" t="s">
        <v>71</v>
      </c>
      <c r="T540" s="1" t="s">
        <v>892</v>
      </c>
      <c r="U540" s="1" t="s">
        <v>893</v>
      </c>
      <c r="W540" s="1" t="s">
        <v>210</v>
      </c>
      <c r="X540" s="1" t="s">
        <v>894</v>
      </c>
      <c r="Y540" s="1" t="s">
        <v>895</v>
      </c>
      <c r="Z540" s="1" t="s">
        <v>890</v>
      </c>
      <c r="AA540" s="1" t="s">
        <v>896</v>
      </c>
      <c r="AD540" s="1" t="s">
        <v>897</v>
      </c>
      <c r="AE540" s="1" t="s">
        <v>898</v>
      </c>
      <c r="AH540" s="1" t="s">
        <v>714</v>
      </c>
      <c r="AI540" s="1" t="s">
        <v>899</v>
      </c>
      <c r="AJ540" s="1" t="s">
        <v>76</v>
      </c>
      <c r="AK540" s="1" t="s">
        <v>900</v>
      </c>
      <c r="AL540" s="1">
        <v>4631342</v>
      </c>
      <c r="AM540" s="1" t="s">
        <v>78</v>
      </c>
      <c r="AN540" s="1" t="s">
        <v>4419</v>
      </c>
      <c r="AO540" s="1" t="s">
        <v>4334</v>
      </c>
      <c r="AP540" s="1">
        <v>36202</v>
      </c>
      <c r="AQ540" s="1">
        <v>72141</v>
      </c>
      <c r="AR540" s="1" t="s">
        <v>901</v>
      </c>
      <c r="AS540" s="1">
        <v>1</v>
      </c>
      <c r="AT540" s="1">
        <v>1</v>
      </c>
      <c r="AU540" s="1">
        <v>1</v>
      </c>
      <c r="AV540" s="1">
        <v>1</v>
      </c>
      <c r="AW540" s="1">
        <v>1</v>
      </c>
      <c r="AX540" s="1">
        <v>1</v>
      </c>
      <c r="AY540" s="1">
        <v>1</v>
      </c>
      <c r="AZ540" s="1">
        <v>1</v>
      </c>
      <c r="BE540" s="1">
        <v>1</v>
      </c>
    </row>
    <row r="541" spans="1:64" x14ac:dyDescent="0.5">
      <c r="A541" s="1">
        <v>459</v>
      </c>
      <c r="B541" s="1" t="s">
        <v>887</v>
      </c>
      <c r="C541" s="2">
        <v>43579</v>
      </c>
      <c r="D541" s="1" t="s">
        <v>888</v>
      </c>
      <c r="E541" s="1" t="s">
        <v>889</v>
      </c>
      <c r="F541" s="1" t="s">
        <v>67</v>
      </c>
      <c r="G541" s="1">
        <v>40</v>
      </c>
      <c r="H541" s="1">
        <v>3</v>
      </c>
      <c r="I541" s="1" t="s">
        <v>890</v>
      </c>
      <c r="J541" s="1">
        <v>38</v>
      </c>
      <c r="K541" s="1">
        <v>-10.151092999999999</v>
      </c>
      <c r="L541" s="1">
        <v>-75.311132000000001</v>
      </c>
      <c r="M541" s="1" t="s">
        <v>84</v>
      </c>
      <c r="N541" s="1">
        <v>0</v>
      </c>
      <c r="O541" s="1">
        <v>-15.623037</v>
      </c>
      <c r="P541" s="1">
        <v>-59.0625</v>
      </c>
      <c r="Q541" s="1">
        <v>703963.98</v>
      </c>
      <c r="R541" s="1" t="s">
        <v>891</v>
      </c>
      <c r="S541" s="1" t="s">
        <v>71</v>
      </c>
      <c r="T541" s="1" t="s">
        <v>892</v>
      </c>
      <c r="U541" s="1" t="s">
        <v>893</v>
      </c>
      <c r="W541" s="1" t="s">
        <v>210</v>
      </c>
      <c r="X541" s="1" t="s">
        <v>894</v>
      </c>
      <c r="Y541" s="1" t="s">
        <v>895</v>
      </c>
      <c r="Z541" s="1" t="s">
        <v>890</v>
      </c>
      <c r="AA541" s="1" t="s">
        <v>896</v>
      </c>
      <c r="AD541" s="1" t="s">
        <v>897</v>
      </c>
      <c r="AE541" s="1" t="s">
        <v>898</v>
      </c>
      <c r="AH541" s="1" t="s">
        <v>714</v>
      </c>
      <c r="AI541" s="1" t="s">
        <v>899</v>
      </c>
      <c r="AJ541" s="1" t="s">
        <v>76</v>
      </c>
      <c r="AK541" s="1" t="s">
        <v>900</v>
      </c>
      <c r="AL541" s="1">
        <v>4631342</v>
      </c>
      <c r="AM541" s="1" t="s">
        <v>78</v>
      </c>
      <c r="AN541" s="1" t="s">
        <v>4419</v>
      </c>
      <c r="AO541" s="1" t="s">
        <v>4334</v>
      </c>
      <c r="AP541" s="1">
        <v>36202</v>
      </c>
      <c r="AQ541" s="1">
        <v>72141</v>
      </c>
      <c r="AR541" s="1" t="s">
        <v>901</v>
      </c>
      <c r="AS541" s="1">
        <v>1</v>
      </c>
      <c r="AT541" s="1">
        <v>1</v>
      </c>
      <c r="AU541" s="1">
        <v>1</v>
      </c>
      <c r="AV541" s="1">
        <v>1</v>
      </c>
      <c r="AW541" s="1">
        <v>1</v>
      </c>
      <c r="AX541" s="1">
        <v>1</v>
      </c>
      <c r="AY541" s="1">
        <v>1</v>
      </c>
      <c r="AZ541" s="1">
        <v>1</v>
      </c>
      <c r="BE541" s="1">
        <v>1</v>
      </c>
    </row>
    <row r="542" spans="1:64" x14ac:dyDescent="0.5">
      <c r="A542" s="1">
        <v>459</v>
      </c>
      <c r="B542" s="1" t="s">
        <v>887</v>
      </c>
      <c r="C542" s="2">
        <v>43579</v>
      </c>
      <c r="D542" s="1" t="s">
        <v>888</v>
      </c>
      <c r="E542" s="1" t="s">
        <v>889</v>
      </c>
      <c r="F542" s="1" t="s">
        <v>206</v>
      </c>
      <c r="G542" s="1">
        <v>20</v>
      </c>
      <c r="H542" s="1">
        <v>3</v>
      </c>
      <c r="I542" s="1" t="s">
        <v>645</v>
      </c>
      <c r="J542" s="1">
        <v>12</v>
      </c>
      <c r="K542" s="1">
        <v>56.130367</v>
      </c>
      <c r="L542" s="1">
        <v>-106.346771</v>
      </c>
      <c r="M542" s="1" t="s">
        <v>646</v>
      </c>
      <c r="N542" s="1">
        <v>0</v>
      </c>
      <c r="O542" s="1">
        <v>56.130367</v>
      </c>
      <c r="P542" s="1">
        <v>-106.346771</v>
      </c>
      <c r="Q542" s="1">
        <v>111152.21</v>
      </c>
      <c r="R542" s="1" t="s">
        <v>891</v>
      </c>
      <c r="S542" s="1" t="s">
        <v>71</v>
      </c>
      <c r="T542" s="1" t="s">
        <v>892</v>
      </c>
      <c r="U542" s="1" t="s">
        <v>893</v>
      </c>
      <c r="W542" s="1" t="s">
        <v>210</v>
      </c>
      <c r="X542" s="1" t="s">
        <v>894</v>
      </c>
      <c r="Y542" s="1" t="s">
        <v>895</v>
      </c>
      <c r="Z542" s="1" t="s">
        <v>645</v>
      </c>
      <c r="AA542" s="1" t="s">
        <v>896</v>
      </c>
      <c r="AD542" s="1" t="s">
        <v>897</v>
      </c>
      <c r="AE542" s="1" t="s">
        <v>898</v>
      </c>
      <c r="AH542" s="1" t="s">
        <v>714</v>
      </c>
      <c r="AI542" s="1" t="s">
        <v>899</v>
      </c>
      <c r="AJ542" s="1" t="s">
        <v>76</v>
      </c>
      <c r="AK542" s="1" t="s">
        <v>900</v>
      </c>
      <c r="AL542" s="1">
        <v>4631342</v>
      </c>
      <c r="AM542" s="1" t="s">
        <v>78</v>
      </c>
      <c r="AN542" s="1" t="s">
        <v>4419</v>
      </c>
      <c r="AO542" s="1" t="s">
        <v>4334</v>
      </c>
      <c r="AP542" s="1">
        <v>36202</v>
      </c>
      <c r="AQ542" s="1">
        <v>72141</v>
      </c>
      <c r="AR542" s="1" t="s">
        <v>901</v>
      </c>
      <c r="AS542" s="1">
        <v>1</v>
      </c>
      <c r="AT542" s="1">
        <v>1</v>
      </c>
      <c r="AU542" s="1">
        <v>1</v>
      </c>
      <c r="AV542" s="1">
        <v>1</v>
      </c>
      <c r="AW542" s="1">
        <v>1</v>
      </c>
      <c r="AX542" s="1">
        <v>1</v>
      </c>
      <c r="AY542" s="1">
        <v>1</v>
      </c>
      <c r="AZ542" s="1">
        <v>1</v>
      </c>
      <c r="BE542" s="1">
        <v>1</v>
      </c>
    </row>
    <row r="543" spans="1:64" x14ac:dyDescent="0.5">
      <c r="A543" s="1">
        <v>459</v>
      </c>
      <c r="B543" s="1" t="s">
        <v>887</v>
      </c>
      <c r="C543" s="2">
        <v>43579</v>
      </c>
      <c r="D543" s="1" t="s">
        <v>888</v>
      </c>
      <c r="E543" s="1" t="s">
        <v>889</v>
      </c>
      <c r="F543" s="1" t="s">
        <v>129</v>
      </c>
      <c r="G543" s="1">
        <v>40</v>
      </c>
      <c r="H543" s="1">
        <v>3</v>
      </c>
      <c r="I543" s="1" t="s">
        <v>645</v>
      </c>
      <c r="J543" s="1">
        <v>12</v>
      </c>
      <c r="K543" s="1">
        <v>56.130367</v>
      </c>
      <c r="L543" s="1">
        <v>-106.346771</v>
      </c>
      <c r="M543" s="1" t="s">
        <v>646</v>
      </c>
      <c r="N543" s="1">
        <v>0</v>
      </c>
      <c r="O543" s="1">
        <v>56.130367</v>
      </c>
      <c r="P543" s="1">
        <v>-106.346771</v>
      </c>
      <c r="Q543" s="1">
        <v>222304.42</v>
      </c>
      <c r="R543" s="1" t="s">
        <v>891</v>
      </c>
      <c r="S543" s="1" t="s">
        <v>71</v>
      </c>
      <c r="T543" s="1" t="s">
        <v>892</v>
      </c>
      <c r="U543" s="1" t="s">
        <v>893</v>
      </c>
      <c r="W543" s="1" t="s">
        <v>210</v>
      </c>
      <c r="X543" s="1" t="s">
        <v>894</v>
      </c>
      <c r="Y543" s="1" t="s">
        <v>895</v>
      </c>
      <c r="Z543" s="1" t="s">
        <v>645</v>
      </c>
      <c r="AA543" s="1" t="s">
        <v>896</v>
      </c>
      <c r="AD543" s="1" t="s">
        <v>897</v>
      </c>
      <c r="AE543" s="1" t="s">
        <v>898</v>
      </c>
      <c r="AH543" s="1" t="s">
        <v>714</v>
      </c>
      <c r="AI543" s="1" t="s">
        <v>899</v>
      </c>
      <c r="AJ543" s="1" t="s">
        <v>76</v>
      </c>
      <c r="AK543" s="1" t="s">
        <v>900</v>
      </c>
      <c r="AL543" s="1">
        <v>4631342</v>
      </c>
      <c r="AM543" s="1" t="s">
        <v>78</v>
      </c>
      <c r="AN543" s="1" t="s">
        <v>4419</v>
      </c>
      <c r="AO543" s="1" t="s">
        <v>4334</v>
      </c>
      <c r="AP543" s="1">
        <v>36202</v>
      </c>
      <c r="AQ543" s="1">
        <v>72141</v>
      </c>
      <c r="AR543" s="1" t="s">
        <v>901</v>
      </c>
      <c r="AS543" s="1">
        <v>1</v>
      </c>
      <c r="AT543" s="1">
        <v>1</v>
      </c>
      <c r="AU543" s="1">
        <v>1</v>
      </c>
      <c r="AV543" s="1">
        <v>1</v>
      </c>
      <c r="AW543" s="1">
        <v>1</v>
      </c>
      <c r="AX543" s="1">
        <v>1</v>
      </c>
      <c r="AY543" s="1">
        <v>1</v>
      </c>
      <c r="AZ543" s="1">
        <v>1</v>
      </c>
      <c r="BE543" s="1">
        <v>1</v>
      </c>
    </row>
    <row r="544" spans="1:64" x14ac:dyDescent="0.5">
      <c r="A544" s="1">
        <v>459</v>
      </c>
      <c r="B544" s="1" t="s">
        <v>887</v>
      </c>
      <c r="C544" s="2">
        <v>43579</v>
      </c>
      <c r="D544" s="1" t="s">
        <v>888</v>
      </c>
      <c r="E544" s="1" t="s">
        <v>889</v>
      </c>
      <c r="F544" s="1" t="s">
        <v>67</v>
      </c>
      <c r="G544" s="1">
        <v>40</v>
      </c>
      <c r="H544" s="1">
        <v>3</v>
      </c>
      <c r="I544" s="1" t="s">
        <v>645</v>
      </c>
      <c r="J544" s="1">
        <v>12</v>
      </c>
      <c r="K544" s="1">
        <v>56.130367</v>
      </c>
      <c r="L544" s="1">
        <v>-106.346771</v>
      </c>
      <c r="M544" s="1" t="s">
        <v>646</v>
      </c>
      <c r="N544" s="1">
        <v>0</v>
      </c>
      <c r="O544" s="1">
        <v>56.130367</v>
      </c>
      <c r="P544" s="1">
        <v>-106.346771</v>
      </c>
      <c r="Q544" s="1">
        <v>222304.42</v>
      </c>
      <c r="R544" s="1" t="s">
        <v>891</v>
      </c>
      <c r="S544" s="1" t="s">
        <v>71</v>
      </c>
      <c r="T544" s="1" t="s">
        <v>892</v>
      </c>
      <c r="U544" s="1" t="s">
        <v>893</v>
      </c>
      <c r="W544" s="1" t="s">
        <v>210</v>
      </c>
      <c r="X544" s="1" t="s">
        <v>894</v>
      </c>
      <c r="Y544" s="1" t="s">
        <v>895</v>
      </c>
      <c r="Z544" s="1" t="s">
        <v>645</v>
      </c>
      <c r="AA544" s="1" t="s">
        <v>896</v>
      </c>
      <c r="AD544" s="1" t="s">
        <v>897</v>
      </c>
      <c r="AE544" s="1" t="s">
        <v>898</v>
      </c>
      <c r="AH544" s="1" t="s">
        <v>714</v>
      </c>
      <c r="AI544" s="1" t="s">
        <v>899</v>
      </c>
      <c r="AJ544" s="1" t="s">
        <v>76</v>
      </c>
      <c r="AK544" s="1" t="s">
        <v>900</v>
      </c>
      <c r="AL544" s="1">
        <v>4631342</v>
      </c>
      <c r="AM544" s="1" t="s">
        <v>78</v>
      </c>
      <c r="AN544" s="1" t="s">
        <v>4419</v>
      </c>
      <c r="AO544" s="1" t="s">
        <v>4334</v>
      </c>
      <c r="AP544" s="1">
        <v>36202</v>
      </c>
      <c r="AQ544" s="1">
        <v>72141</v>
      </c>
      <c r="AR544" s="1" t="s">
        <v>901</v>
      </c>
      <c r="AS544" s="1">
        <v>1</v>
      </c>
      <c r="AT544" s="1">
        <v>1</v>
      </c>
      <c r="AU544" s="1">
        <v>1</v>
      </c>
      <c r="AV544" s="1">
        <v>1</v>
      </c>
      <c r="AW544" s="1">
        <v>1</v>
      </c>
      <c r="AX544" s="1">
        <v>1</v>
      </c>
      <c r="AY544" s="1">
        <v>1</v>
      </c>
      <c r="AZ544" s="1">
        <v>1</v>
      </c>
      <c r="BE544" s="1">
        <v>1</v>
      </c>
    </row>
    <row r="545" spans="1:64" x14ac:dyDescent="0.5">
      <c r="A545" s="1">
        <v>459</v>
      </c>
      <c r="B545" s="1" t="s">
        <v>887</v>
      </c>
      <c r="C545" s="2">
        <v>43579</v>
      </c>
      <c r="D545" s="1" t="s">
        <v>888</v>
      </c>
      <c r="E545" s="1" t="s">
        <v>889</v>
      </c>
      <c r="F545" s="1" t="s">
        <v>206</v>
      </c>
      <c r="G545" s="1">
        <v>20</v>
      </c>
      <c r="H545" s="1">
        <v>3</v>
      </c>
      <c r="I545" s="1" t="s">
        <v>156</v>
      </c>
      <c r="J545" s="1">
        <v>50</v>
      </c>
      <c r="K545" s="1">
        <v>17.570692000000001</v>
      </c>
      <c r="L545" s="1">
        <v>-3.9961660000000001</v>
      </c>
      <c r="M545" s="1" t="s">
        <v>69</v>
      </c>
      <c r="N545" s="1">
        <v>0</v>
      </c>
      <c r="O545" s="1">
        <v>2.6272389999999999</v>
      </c>
      <c r="P545" s="1">
        <v>23.381664000000001</v>
      </c>
      <c r="Q545" s="1">
        <v>463134.2</v>
      </c>
      <c r="R545" s="1" t="s">
        <v>891</v>
      </c>
      <c r="S545" s="1" t="s">
        <v>71</v>
      </c>
      <c r="T545" s="1" t="s">
        <v>892</v>
      </c>
      <c r="U545" s="1" t="s">
        <v>893</v>
      </c>
      <c r="W545" s="1" t="s">
        <v>210</v>
      </c>
      <c r="X545" s="1" t="s">
        <v>894</v>
      </c>
      <c r="Y545" s="1" t="s">
        <v>895</v>
      </c>
      <c r="Z545" s="1" t="s">
        <v>156</v>
      </c>
      <c r="AA545" s="1" t="s">
        <v>896</v>
      </c>
      <c r="AD545" s="1" t="s">
        <v>897</v>
      </c>
      <c r="AE545" s="1" t="s">
        <v>898</v>
      </c>
      <c r="AH545" s="1" t="s">
        <v>714</v>
      </c>
      <c r="AI545" s="1" t="s">
        <v>899</v>
      </c>
      <c r="AJ545" s="1" t="s">
        <v>76</v>
      </c>
      <c r="AK545" s="1" t="s">
        <v>900</v>
      </c>
      <c r="AL545" s="1">
        <v>4631342</v>
      </c>
      <c r="AM545" s="1" t="s">
        <v>78</v>
      </c>
      <c r="AN545" s="1" t="s">
        <v>4419</v>
      </c>
      <c r="AO545" s="1" t="s">
        <v>4334</v>
      </c>
      <c r="AP545" s="1">
        <v>36202</v>
      </c>
      <c r="AQ545" s="1">
        <v>72141</v>
      </c>
      <c r="AR545" s="1" t="s">
        <v>901</v>
      </c>
      <c r="AS545" s="1">
        <v>1</v>
      </c>
      <c r="AT545" s="1">
        <v>1</v>
      </c>
      <c r="AU545" s="1">
        <v>1</v>
      </c>
      <c r="AV545" s="1">
        <v>1</v>
      </c>
      <c r="AW545" s="1">
        <v>1</v>
      </c>
      <c r="AX545" s="1">
        <v>1</v>
      </c>
      <c r="AY545" s="1">
        <v>1</v>
      </c>
      <c r="AZ545" s="1">
        <v>1</v>
      </c>
      <c r="BE545" s="1">
        <v>1</v>
      </c>
    </row>
    <row r="546" spans="1:64" x14ac:dyDescent="0.5">
      <c r="A546" s="1">
        <v>459</v>
      </c>
      <c r="B546" s="1" t="s">
        <v>887</v>
      </c>
      <c r="C546" s="2">
        <v>43579</v>
      </c>
      <c r="D546" s="1" t="s">
        <v>888</v>
      </c>
      <c r="E546" s="1" t="s">
        <v>889</v>
      </c>
      <c r="F546" s="1" t="s">
        <v>129</v>
      </c>
      <c r="G546" s="1">
        <v>40</v>
      </c>
      <c r="H546" s="1">
        <v>3</v>
      </c>
      <c r="I546" s="1" t="s">
        <v>156</v>
      </c>
      <c r="J546" s="1">
        <v>50</v>
      </c>
      <c r="K546" s="1">
        <v>17.570692000000001</v>
      </c>
      <c r="L546" s="1">
        <v>-3.9961660000000001</v>
      </c>
      <c r="M546" s="1" t="s">
        <v>69</v>
      </c>
      <c r="N546" s="1">
        <v>0</v>
      </c>
      <c r="O546" s="1">
        <v>2.6272389999999999</v>
      </c>
      <c r="P546" s="1">
        <v>23.381664000000001</v>
      </c>
      <c r="Q546" s="1">
        <v>926268.4</v>
      </c>
      <c r="R546" s="1" t="s">
        <v>891</v>
      </c>
      <c r="S546" s="1" t="s">
        <v>71</v>
      </c>
      <c r="T546" s="1" t="s">
        <v>892</v>
      </c>
      <c r="U546" s="1" t="s">
        <v>893</v>
      </c>
      <c r="W546" s="1" t="s">
        <v>210</v>
      </c>
      <c r="X546" s="1" t="s">
        <v>894</v>
      </c>
      <c r="Y546" s="1" t="s">
        <v>895</v>
      </c>
      <c r="Z546" s="1" t="s">
        <v>156</v>
      </c>
      <c r="AA546" s="1" t="s">
        <v>896</v>
      </c>
      <c r="AD546" s="1" t="s">
        <v>897</v>
      </c>
      <c r="AE546" s="1" t="s">
        <v>898</v>
      </c>
      <c r="AH546" s="1" t="s">
        <v>714</v>
      </c>
      <c r="AI546" s="1" t="s">
        <v>899</v>
      </c>
      <c r="AJ546" s="1" t="s">
        <v>76</v>
      </c>
      <c r="AK546" s="1" t="s">
        <v>900</v>
      </c>
      <c r="AL546" s="1">
        <v>4631342</v>
      </c>
      <c r="AM546" s="1" t="s">
        <v>78</v>
      </c>
      <c r="AN546" s="1" t="s">
        <v>4419</v>
      </c>
      <c r="AO546" s="1" t="s">
        <v>4334</v>
      </c>
      <c r="AP546" s="1">
        <v>36202</v>
      </c>
      <c r="AQ546" s="1">
        <v>72141</v>
      </c>
      <c r="AR546" s="1" t="s">
        <v>901</v>
      </c>
      <c r="AS546" s="1">
        <v>1</v>
      </c>
      <c r="AT546" s="1">
        <v>1</v>
      </c>
      <c r="AU546" s="1">
        <v>1</v>
      </c>
      <c r="AV546" s="1">
        <v>1</v>
      </c>
      <c r="AW546" s="1">
        <v>1</v>
      </c>
      <c r="AX546" s="1">
        <v>1</v>
      </c>
      <c r="AY546" s="1">
        <v>1</v>
      </c>
      <c r="AZ546" s="1">
        <v>1</v>
      </c>
      <c r="BE546" s="1">
        <v>1</v>
      </c>
    </row>
    <row r="547" spans="1:64" x14ac:dyDescent="0.5">
      <c r="A547" s="1">
        <v>459</v>
      </c>
      <c r="B547" s="1" t="s">
        <v>887</v>
      </c>
      <c r="C547" s="2">
        <v>43579</v>
      </c>
      <c r="D547" s="1" t="s">
        <v>888</v>
      </c>
      <c r="E547" s="1" t="s">
        <v>889</v>
      </c>
      <c r="F547" s="1" t="s">
        <v>67</v>
      </c>
      <c r="G547" s="1">
        <v>40</v>
      </c>
      <c r="H547" s="1">
        <v>3</v>
      </c>
      <c r="I547" s="1" t="s">
        <v>156</v>
      </c>
      <c r="J547" s="1">
        <v>50</v>
      </c>
      <c r="K547" s="1">
        <v>17.570692000000001</v>
      </c>
      <c r="L547" s="1">
        <v>-3.9961660000000001</v>
      </c>
      <c r="M547" s="1" t="s">
        <v>69</v>
      </c>
      <c r="N547" s="1">
        <v>0</v>
      </c>
      <c r="O547" s="1">
        <v>2.6272389999999999</v>
      </c>
      <c r="P547" s="1">
        <v>23.381664000000001</v>
      </c>
      <c r="Q547" s="1">
        <v>926268.4</v>
      </c>
      <c r="R547" s="1" t="s">
        <v>891</v>
      </c>
      <c r="S547" s="1" t="s">
        <v>71</v>
      </c>
      <c r="T547" s="1" t="s">
        <v>892</v>
      </c>
      <c r="U547" s="1" t="s">
        <v>893</v>
      </c>
      <c r="W547" s="1" t="s">
        <v>210</v>
      </c>
      <c r="X547" s="1" t="s">
        <v>894</v>
      </c>
      <c r="Y547" s="1" t="s">
        <v>895</v>
      </c>
      <c r="Z547" s="1" t="s">
        <v>156</v>
      </c>
      <c r="AA547" s="1" t="s">
        <v>896</v>
      </c>
      <c r="AD547" s="1" t="s">
        <v>897</v>
      </c>
      <c r="AE547" s="1" t="s">
        <v>898</v>
      </c>
      <c r="AH547" s="1" t="s">
        <v>714</v>
      </c>
      <c r="AI547" s="1" t="s">
        <v>899</v>
      </c>
      <c r="AJ547" s="1" t="s">
        <v>76</v>
      </c>
      <c r="AK547" s="1" t="s">
        <v>900</v>
      </c>
      <c r="AL547" s="1">
        <v>4631342</v>
      </c>
      <c r="AM547" s="1" t="s">
        <v>78</v>
      </c>
      <c r="AN547" s="1" t="s">
        <v>4419</v>
      </c>
      <c r="AO547" s="1" t="s">
        <v>4334</v>
      </c>
      <c r="AP547" s="1">
        <v>36202</v>
      </c>
      <c r="AQ547" s="1">
        <v>72141</v>
      </c>
      <c r="AR547" s="1" t="s">
        <v>901</v>
      </c>
      <c r="AS547" s="1">
        <v>1</v>
      </c>
      <c r="AT547" s="1">
        <v>1</v>
      </c>
      <c r="AU547" s="1">
        <v>1</v>
      </c>
      <c r="AV547" s="1">
        <v>1</v>
      </c>
      <c r="AW547" s="1">
        <v>1</v>
      </c>
      <c r="AX547" s="1">
        <v>1</v>
      </c>
      <c r="AY547" s="1">
        <v>1</v>
      </c>
      <c r="AZ547" s="1">
        <v>1</v>
      </c>
      <c r="BE547" s="1">
        <v>1</v>
      </c>
    </row>
    <row r="548" spans="1:64" x14ac:dyDescent="0.5">
      <c r="A548" s="1">
        <v>17</v>
      </c>
      <c r="B548" s="1" t="s">
        <v>902</v>
      </c>
      <c r="C548" s="2">
        <v>43579</v>
      </c>
      <c r="D548" s="1" t="s">
        <v>903</v>
      </c>
      <c r="E548" s="1" t="s">
        <v>904</v>
      </c>
      <c r="F548" s="1" t="s">
        <v>127</v>
      </c>
      <c r="G548" s="1">
        <v>100</v>
      </c>
      <c r="H548" s="1">
        <v>1</v>
      </c>
      <c r="I548" s="1" t="s">
        <v>194</v>
      </c>
      <c r="J548" s="1">
        <v>100</v>
      </c>
      <c r="K548" s="1">
        <v>19.182435999999999</v>
      </c>
      <c r="L548" s="1">
        <v>-72.434515000000005</v>
      </c>
      <c r="M548" s="1" t="s">
        <v>195</v>
      </c>
      <c r="N548" s="1">
        <v>0</v>
      </c>
      <c r="O548" s="1">
        <v>25.14509</v>
      </c>
      <c r="P548" s="1">
        <v>-80.396960000000007</v>
      </c>
      <c r="Q548" s="1">
        <v>19250000</v>
      </c>
      <c r="R548" s="1" t="s">
        <v>103</v>
      </c>
      <c r="S548" s="1" t="s">
        <v>91</v>
      </c>
      <c r="T548" s="1" t="s">
        <v>905</v>
      </c>
      <c r="U548" s="1" t="s">
        <v>105</v>
      </c>
      <c r="W548" s="1" t="s">
        <v>121</v>
      </c>
      <c r="X548" s="1" t="s">
        <v>906</v>
      </c>
      <c r="Z548" s="1" t="s">
        <v>194</v>
      </c>
      <c r="AA548" s="1" t="s">
        <v>907</v>
      </c>
      <c r="AJ548" s="1" t="s">
        <v>76</v>
      </c>
      <c r="AK548" s="1" t="s">
        <v>908</v>
      </c>
      <c r="AL548" s="1">
        <v>19250000</v>
      </c>
      <c r="AM548" s="1" t="s">
        <v>109</v>
      </c>
      <c r="AN548" s="1" t="s">
        <v>4420</v>
      </c>
      <c r="AO548" s="1" t="s">
        <v>4421</v>
      </c>
      <c r="AS548" s="1">
        <v>1</v>
      </c>
      <c r="AT548" s="1">
        <v>1</v>
      </c>
      <c r="AU548" s="1">
        <v>1</v>
      </c>
      <c r="AV548" s="1">
        <v>1</v>
      </c>
      <c r="AW548" s="1">
        <v>1</v>
      </c>
      <c r="AX548" s="1">
        <v>1</v>
      </c>
      <c r="AY548" s="1">
        <v>1</v>
      </c>
      <c r="AZ548" s="1">
        <v>1</v>
      </c>
      <c r="BA548" s="1">
        <v>1</v>
      </c>
      <c r="BB548" s="1">
        <v>1</v>
      </c>
      <c r="BD548" s="1">
        <v>1</v>
      </c>
      <c r="BE548" s="1">
        <v>1</v>
      </c>
      <c r="BL548" s="1" t="s">
        <v>909</v>
      </c>
    </row>
    <row r="549" spans="1:64" x14ac:dyDescent="0.5">
      <c r="A549" s="1">
        <v>18</v>
      </c>
      <c r="B549" s="1" t="s">
        <v>910</v>
      </c>
      <c r="C549" s="2">
        <v>43579</v>
      </c>
      <c r="D549" s="1" t="s">
        <v>911</v>
      </c>
      <c r="E549" s="1" t="s">
        <v>912</v>
      </c>
      <c r="F549" s="1" t="s">
        <v>98</v>
      </c>
      <c r="G549" s="1">
        <v>10</v>
      </c>
      <c r="H549" s="1">
        <v>1</v>
      </c>
      <c r="I549" s="1" t="s">
        <v>194</v>
      </c>
      <c r="J549" s="1">
        <v>100</v>
      </c>
      <c r="K549" s="1">
        <v>19.182435999999999</v>
      </c>
      <c r="L549" s="1">
        <v>-72.434515000000005</v>
      </c>
      <c r="M549" s="1" t="s">
        <v>195</v>
      </c>
      <c r="N549" s="1">
        <v>0</v>
      </c>
      <c r="O549" s="1">
        <v>25.14509</v>
      </c>
      <c r="P549" s="1">
        <v>-80.396960000000007</v>
      </c>
      <c r="Q549" s="1">
        <v>1000000</v>
      </c>
      <c r="R549" s="1" t="s">
        <v>103</v>
      </c>
      <c r="S549" s="1" t="s">
        <v>91</v>
      </c>
      <c r="T549" s="1" t="s">
        <v>913</v>
      </c>
      <c r="U549" s="1" t="s">
        <v>105</v>
      </c>
      <c r="W549" s="1" t="s">
        <v>121</v>
      </c>
      <c r="X549" s="1" t="s">
        <v>914</v>
      </c>
      <c r="Z549" s="1" t="s">
        <v>194</v>
      </c>
      <c r="AA549" s="1" t="s">
        <v>907</v>
      </c>
      <c r="AJ549" s="1" t="s">
        <v>76</v>
      </c>
      <c r="AK549" s="1" t="s">
        <v>915</v>
      </c>
      <c r="AL549" s="1">
        <v>10000000</v>
      </c>
      <c r="AM549" s="1" t="s">
        <v>109</v>
      </c>
      <c r="AN549" s="1" t="s">
        <v>4420</v>
      </c>
      <c r="AO549" s="1" t="s">
        <v>4421</v>
      </c>
      <c r="AS549" s="1">
        <v>1</v>
      </c>
      <c r="AT549" s="1">
        <v>1</v>
      </c>
      <c r="AU549" s="1">
        <v>1</v>
      </c>
      <c r="AV549" s="1">
        <v>1</v>
      </c>
      <c r="AW549" s="1">
        <v>1</v>
      </c>
      <c r="AX549" s="1">
        <v>1</v>
      </c>
      <c r="AY549" s="1">
        <v>1</v>
      </c>
      <c r="AZ549" s="1">
        <v>1</v>
      </c>
      <c r="BA549" s="1">
        <v>1</v>
      </c>
      <c r="BB549" s="1">
        <v>1</v>
      </c>
      <c r="BD549" s="1">
        <v>1</v>
      </c>
      <c r="BE549" s="1">
        <v>1</v>
      </c>
      <c r="BL549" s="1" t="s">
        <v>916</v>
      </c>
    </row>
    <row r="550" spans="1:64" x14ac:dyDescent="0.5">
      <c r="A550" s="1">
        <v>18</v>
      </c>
      <c r="B550" s="1" t="s">
        <v>910</v>
      </c>
      <c r="C550" s="2">
        <v>43579</v>
      </c>
      <c r="D550" s="1" t="s">
        <v>911</v>
      </c>
      <c r="E550" s="1" t="s">
        <v>912</v>
      </c>
      <c r="F550" s="1" t="s">
        <v>127</v>
      </c>
      <c r="G550" s="1">
        <v>90</v>
      </c>
      <c r="H550" s="1">
        <v>1</v>
      </c>
      <c r="I550" s="1" t="s">
        <v>194</v>
      </c>
      <c r="J550" s="1">
        <v>100</v>
      </c>
      <c r="K550" s="1">
        <v>19.182435999999999</v>
      </c>
      <c r="L550" s="1">
        <v>-72.434515000000005</v>
      </c>
      <c r="M550" s="1" t="s">
        <v>195</v>
      </c>
      <c r="N550" s="1">
        <v>0</v>
      </c>
      <c r="O550" s="1">
        <v>25.14509</v>
      </c>
      <c r="P550" s="1">
        <v>-80.396960000000007</v>
      </c>
      <c r="Q550" s="1">
        <v>9000000</v>
      </c>
      <c r="R550" s="1" t="s">
        <v>103</v>
      </c>
      <c r="S550" s="1" t="s">
        <v>91</v>
      </c>
      <c r="T550" s="1" t="s">
        <v>913</v>
      </c>
      <c r="U550" s="1" t="s">
        <v>105</v>
      </c>
      <c r="W550" s="1" t="s">
        <v>121</v>
      </c>
      <c r="X550" s="1" t="s">
        <v>914</v>
      </c>
      <c r="Z550" s="1" t="s">
        <v>194</v>
      </c>
      <c r="AA550" s="1" t="s">
        <v>907</v>
      </c>
      <c r="AJ550" s="1" t="s">
        <v>76</v>
      </c>
      <c r="AK550" s="1" t="s">
        <v>915</v>
      </c>
      <c r="AL550" s="1">
        <v>10000000</v>
      </c>
      <c r="AM550" s="1" t="s">
        <v>109</v>
      </c>
      <c r="AN550" s="1" t="s">
        <v>4420</v>
      </c>
      <c r="AO550" s="1" t="s">
        <v>4421</v>
      </c>
      <c r="AS550" s="1">
        <v>1</v>
      </c>
      <c r="AT550" s="1">
        <v>1</v>
      </c>
      <c r="AU550" s="1">
        <v>1</v>
      </c>
      <c r="AV550" s="1">
        <v>1</v>
      </c>
      <c r="AW550" s="1">
        <v>1</v>
      </c>
      <c r="AX550" s="1">
        <v>1</v>
      </c>
      <c r="AY550" s="1">
        <v>1</v>
      </c>
      <c r="AZ550" s="1">
        <v>1</v>
      </c>
      <c r="BA550" s="1">
        <v>1</v>
      </c>
      <c r="BB550" s="1">
        <v>1</v>
      </c>
      <c r="BD550" s="1">
        <v>1</v>
      </c>
      <c r="BE550" s="1">
        <v>1</v>
      </c>
      <c r="BL550" s="1" t="s">
        <v>916</v>
      </c>
    </row>
    <row r="551" spans="1:64" x14ac:dyDescent="0.5">
      <c r="A551" s="1">
        <v>19</v>
      </c>
      <c r="B551" s="1" t="s">
        <v>917</v>
      </c>
      <c r="C551" s="2">
        <v>43579</v>
      </c>
      <c r="D551" s="1" t="s">
        <v>918</v>
      </c>
      <c r="E551" s="1" t="s">
        <v>919</v>
      </c>
      <c r="F551" s="1" t="s">
        <v>127</v>
      </c>
      <c r="G551" s="1">
        <v>90</v>
      </c>
      <c r="H551" s="1">
        <v>1</v>
      </c>
      <c r="I551" s="1" t="s">
        <v>194</v>
      </c>
      <c r="J551" s="1">
        <v>100</v>
      </c>
      <c r="K551" s="1">
        <v>19.182435999999999</v>
      </c>
      <c r="L551" s="1">
        <v>-72.434515000000005</v>
      </c>
      <c r="M551" s="1" t="s">
        <v>195</v>
      </c>
      <c r="N551" s="1">
        <v>0</v>
      </c>
      <c r="O551" s="1">
        <v>25.14509</v>
      </c>
      <c r="P551" s="1">
        <v>-80.396960000000007</v>
      </c>
      <c r="Q551" s="1">
        <v>580311</v>
      </c>
      <c r="R551" s="1" t="s">
        <v>920</v>
      </c>
      <c r="S551" s="1" t="s">
        <v>71</v>
      </c>
      <c r="T551" s="1" t="s">
        <v>104</v>
      </c>
      <c r="U551" s="1" t="s">
        <v>105</v>
      </c>
      <c r="W551" s="1" t="s">
        <v>121</v>
      </c>
      <c r="X551" s="1" t="s">
        <v>921</v>
      </c>
      <c r="Z551" s="1" t="s">
        <v>194</v>
      </c>
      <c r="AA551" s="1" t="s">
        <v>922</v>
      </c>
      <c r="AJ551" s="1" t="s">
        <v>76</v>
      </c>
      <c r="AK551" s="1" t="s">
        <v>923</v>
      </c>
      <c r="AL551" s="1">
        <v>644790</v>
      </c>
      <c r="AM551" s="1" t="s">
        <v>109</v>
      </c>
      <c r="AN551" s="1" t="s">
        <v>4422</v>
      </c>
      <c r="AO551" s="1" t="s">
        <v>4421</v>
      </c>
      <c r="AS551" s="1">
        <v>1</v>
      </c>
      <c r="AT551" s="1">
        <v>1</v>
      </c>
      <c r="AW551" s="1">
        <v>1</v>
      </c>
      <c r="AX551" s="1">
        <v>1</v>
      </c>
      <c r="AY551" s="1">
        <v>1</v>
      </c>
      <c r="AZ551" s="1">
        <v>1</v>
      </c>
      <c r="BL551" s="1" t="s">
        <v>924</v>
      </c>
    </row>
    <row r="552" spans="1:64" x14ac:dyDescent="0.5">
      <c r="A552" s="1">
        <v>19</v>
      </c>
      <c r="B552" s="1" t="s">
        <v>917</v>
      </c>
      <c r="C552" s="2">
        <v>43579</v>
      </c>
      <c r="D552" s="1" t="s">
        <v>918</v>
      </c>
      <c r="E552" s="1" t="s">
        <v>919</v>
      </c>
      <c r="F552" s="1" t="s">
        <v>98</v>
      </c>
      <c r="G552" s="1">
        <v>10</v>
      </c>
      <c r="H552" s="1">
        <v>1</v>
      </c>
      <c r="I552" s="1" t="s">
        <v>194</v>
      </c>
      <c r="J552" s="1">
        <v>100</v>
      </c>
      <c r="K552" s="1">
        <v>19.182435999999999</v>
      </c>
      <c r="L552" s="1">
        <v>-72.434515000000005</v>
      </c>
      <c r="M552" s="1" t="s">
        <v>195</v>
      </c>
      <c r="N552" s="1">
        <v>0</v>
      </c>
      <c r="O552" s="1">
        <v>25.14509</v>
      </c>
      <c r="P552" s="1">
        <v>-80.396960000000007</v>
      </c>
      <c r="Q552" s="1">
        <v>64479</v>
      </c>
      <c r="R552" s="1" t="s">
        <v>920</v>
      </c>
      <c r="S552" s="1" t="s">
        <v>71</v>
      </c>
      <c r="T552" s="1" t="s">
        <v>104</v>
      </c>
      <c r="U552" s="1" t="s">
        <v>105</v>
      </c>
      <c r="W552" s="1" t="s">
        <v>121</v>
      </c>
      <c r="X552" s="1" t="s">
        <v>921</v>
      </c>
      <c r="Z552" s="1" t="s">
        <v>194</v>
      </c>
      <c r="AA552" s="1" t="s">
        <v>922</v>
      </c>
      <c r="AJ552" s="1" t="s">
        <v>76</v>
      </c>
      <c r="AK552" s="1" t="s">
        <v>923</v>
      </c>
      <c r="AL552" s="1">
        <v>644790</v>
      </c>
      <c r="AM552" s="1" t="s">
        <v>109</v>
      </c>
      <c r="AN552" s="1" t="s">
        <v>4422</v>
      </c>
      <c r="AO552" s="1" t="s">
        <v>4421</v>
      </c>
      <c r="AS552" s="1">
        <v>1</v>
      </c>
      <c r="AT552" s="1">
        <v>1</v>
      </c>
      <c r="AW552" s="1">
        <v>1</v>
      </c>
      <c r="AX552" s="1">
        <v>1</v>
      </c>
      <c r="AY552" s="1">
        <v>1</v>
      </c>
      <c r="AZ552" s="1">
        <v>1</v>
      </c>
      <c r="BL552" s="1" t="s">
        <v>924</v>
      </c>
    </row>
    <row r="553" spans="1:64" x14ac:dyDescent="0.5">
      <c r="A553" s="1">
        <v>16</v>
      </c>
      <c r="B553" s="1" t="s">
        <v>925</v>
      </c>
      <c r="C553" s="2">
        <v>43579</v>
      </c>
      <c r="D553" s="1" t="s">
        <v>926</v>
      </c>
      <c r="E553" s="1" t="s">
        <v>927</v>
      </c>
      <c r="F553" s="1" t="s">
        <v>129</v>
      </c>
      <c r="G553" s="1">
        <v>20</v>
      </c>
      <c r="H553" s="1">
        <v>1</v>
      </c>
      <c r="I553" s="1" t="s">
        <v>156</v>
      </c>
      <c r="J553" s="1">
        <v>100</v>
      </c>
      <c r="K553" s="1">
        <v>17.570692000000001</v>
      </c>
      <c r="L553" s="1">
        <v>-3.9961660000000001</v>
      </c>
      <c r="M553" s="1" t="s">
        <v>69</v>
      </c>
      <c r="N553" s="1">
        <v>0</v>
      </c>
      <c r="O553" s="1">
        <v>2.6272389999999999</v>
      </c>
      <c r="P553" s="1">
        <v>23.381664000000001</v>
      </c>
      <c r="Q553" s="1">
        <v>2900000</v>
      </c>
      <c r="R553" s="1" t="s">
        <v>928</v>
      </c>
      <c r="S553" s="1" t="s">
        <v>91</v>
      </c>
      <c r="T553" s="1" t="s">
        <v>104</v>
      </c>
      <c r="U553" s="1" t="s">
        <v>105</v>
      </c>
      <c r="X553" s="1" t="s">
        <v>929</v>
      </c>
      <c r="Z553" s="1" t="s">
        <v>156</v>
      </c>
      <c r="AA553" s="1" t="s">
        <v>837</v>
      </c>
      <c r="AJ553" s="1" t="s">
        <v>76</v>
      </c>
      <c r="AK553" s="1" t="s">
        <v>930</v>
      </c>
      <c r="AL553" s="1">
        <v>14500000</v>
      </c>
      <c r="AM553" s="1" t="s">
        <v>109</v>
      </c>
      <c r="AN553" s="1" t="s">
        <v>4423</v>
      </c>
      <c r="AO553" s="1" t="s">
        <v>4424</v>
      </c>
    </row>
    <row r="554" spans="1:64" x14ac:dyDescent="0.5">
      <c r="A554" s="1">
        <v>16</v>
      </c>
      <c r="B554" s="1" t="s">
        <v>925</v>
      </c>
      <c r="C554" s="2">
        <v>43579</v>
      </c>
      <c r="D554" s="1" t="s">
        <v>926</v>
      </c>
      <c r="E554" s="1" t="s">
        <v>927</v>
      </c>
      <c r="F554" s="1" t="s">
        <v>102</v>
      </c>
      <c r="G554" s="1">
        <v>15</v>
      </c>
      <c r="H554" s="1">
        <v>1</v>
      </c>
      <c r="I554" s="1" t="s">
        <v>156</v>
      </c>
      <c r="J554" s="1">
        <v>100</v>
      </c>
      <c r="K554" s="1">
        <v>17.570692000000001</v>
      </c>
      <c r="L554" s="1">
        <v>-3.9961660000000001</v>
      </c>
      <c r="M554" s="1" t="s">
        <v>69</v>
      </c>
      <c r="N554" s="1">
        <v>0</v>
      </c>
      <c r="O554" s="1">
        <v>2.6272389999999999</v>
      </c>
      <c r="P554" s="1">
        <v>23.381664000000001</v>
      </c>
      <c r="Q554" s="1">
        <v>2175000</v>
      </c>
      <c r="R554" s="1" t="s">
        <v>928</v>
      </c>
      <c r="S554" s="1" t="s">
        <v>91</v>
      </c>
      <c r="T554" s="1" t="s">
        <v>104</v>
      </c>
      <c r="U554" s="1" t="s">
        <v>105</v>
      </c>
      <c r="X554" s="1" t="s">
        <v>929</v>
      </c>
      <c r="Z554" s="1" t="s">
        <v>156</v>
      </c>
      <c r="AA554" s="1" t="s">
        <v>837</v>
      </c>
      <c r="AJ554" s="1" t="s">
        <v>76</v>
      </c>
      <c r="AK554" s="1" t="s">
        <v>930</v>
      </c>
      <c r="AL554" s="1">
        <v>14500000</v>
      </c>
      <c r="AM554" s="1" t="s">
        <v>109</v>
      </c>
      <c r="AN554" s="1" t="s">
        <v>4423</v>
      </c>
      <c r="AO554" s="1" t="s">
        <v>4424</v>
      </c>
    </row>
    <row r="555" spans="1:64" x14ac:dyDescent="0.5">
      <c r="A555" s="1">
        <v>16</v>
      </c>
      <c r="B555" s="1" t="s">
        <v>925</v>
      </c>
      <c r="C555" s="2">
        <v>43579</v>
      </c>
      <c r="D555" s="1" t="s">
        <v>926</v>
      </c>
      <c r="E555" s="1" t="s">
        <v>927</v>
      </c>
      <c r="F555" s="1" t="s">
        <v>128</v>
      </c>
      <c r="G555" s="1">
        <v>35</v>
      </c>
      <c r="H555" s="1">
        <v>1</v>
      </c>
      <c r="I555" s="1" t="s">
        <v>156</v>
      </c>
      <c r="J555" s="1">
        <v>100</v>
      </c>
      <c r="K555" s="1">
        <v>17.570692000000001</v>
      </c>
      <c r="L555" s="1">
        <v>-3.9961660000000001</v>
      </c>
      <c r="M555" s="1" t="s">
        <v>69</v>
      </c>
      <c r="N555" s="1">
        <v>0</v>
      </c>
      <c r="O555" s="1">
        <v>2.6272389999999999</v>
      </c>
      <c r="P555" s="1">
        <v>23.381664000000001</v>
      </c>
      <c r="Q555" s="1">
        <v>5075000</v>
      </c>
      <c r="R555" s="1" t="s">
        <v>928</v>
      </c>
      <c r="S555" s="1" t="s">
        <v>91</v>
      </c>
      <c r="T555" s="1" t="s">
        <v>104</v>
      </c>
      <c r="U555" s="1" t="s">
        <v>105</v>
      </c>
      <c r="X555" s="1" t="s">
        <v>929</v>
      </c>
      <c r="Z555" s="1" t="s">
        <v>156</v>
      </c>
      <c r="AA555" s="1" t="s">
        <v>837</v>
      </c>
      <c r="AJ555" s="1" t="s">
        <v>76</v>
      </c>
      <c r="AK555" s="1" t="s">
        <v>930</v>
      </c>
      <c r="AL555" s="1">
        <v>14500000</v>
      </c>
      <c r="AM555" s="1" t="s">
        <v>109</v>
      </c>
      <c r="AN555" s="1" t="s">
        <v>4423</v>
      </c>
      <c r="AO555" s="1" t="s">
        <v>4424</v>
      </c>
    </row>
    <row r="556" spans="1:64" x14ac:dyDescent="0.5">
      <c r="A556" s="1">
        <v>16</v>
      </c>
      <c r="B556" s="1" t="s">
        <v>925</v>
      </c>
      <c r="C556" s="2">
        <v>43579</v>
      </c>
      <c r="D556" s="1" t="s">
        <v>926</v>
      </c>
      <c r="E556" s="1" t="s">
        <v>927</v>
      </c>
      <c r="F556" s="1" t="s">
        <v>81</v>
      </c>
      <c r="G556" s="1">
        <v>5</v>
      </c>
      <c r="H556" s="1">
        <v>1</v>
      </c>
      <c r="I556" s="1" t="s">
        <v>156</v>
      </c>
      <c r="J556" s="1">
        <v>100</v>
      </c>
      <c r="K556" s="1">
        <v>17.570692000000001</v>
      </c>
      <c r="L556" s="1">
        <v>-3.9961660000000001</v>
      </c>
      <c r="M556" s="1" t="s">
        <v>69</v>
      </c>
      <c r="N556" s="1">
        <v>0</v>
      </c>
      <c r="O556" s="1">
        <v>2.6272389999999999</v>
      </c>
      <c r="P556" s="1">
        <v>23.381664000000001</v>
      </c>
      <c r="Q556" s="1">
        <v>725000</v>
      </c>
      <c r="R556" s="1" t="s">
        <v>928</v>
      </c>
      <c r="S556" s="1" t="s">
        <v>91</v>
      </c>
      <c r="T556" s="1" t="s">
        <v>104</v>
      </c>
      <c r="U556" s="1" t="s">
        <v>105</v>
      </c>
      <c r="X556" s="1" t="s">
        <v>929</v>
      </c>
      <c r="Z556" s="1" t="s">
        <v>156</v>
      </c>
      <c r="AA556" s="1" t="s">
        <v>837</v>
      </c>
      <c r="AJ556" s="1" t="s">
        <v>76</v>
      </c>
      <c r="AK556" s="1" t="s">
        <v>930</v>
      </c>
      <c r="AL556" s="1">
        <v>14500000</v>
      </c>
      <c r="AM556" s="1" t="s">
        <v>109</v>
      </c>
      <c r="AN556" s="1" t="s">
        <v>4423</v>
      </c>
      <c r="AO556" s="1" t="s">
        <v>4424</v>
      </c>
    </row>
    <row r="557" spans="1:64" x14ac:dyDescent="0.5">
      <c r="A557" s="1">
        <v>16</v>
      </c>
      <c r="B557" s="1" t="s">
        <v>925</v>
      </c>
      <c r="C557" s="2">
        <v>43579</v>
      </c>
      <c r="D557" s="1" t="s">
        <v>926</v>
      </c>
      <c r="E557" s="1" t="s">
        <v>927</v>
      </c>
      <c r="F557" s="1" t="s">
        <v>127</v>
      </c>
      <c r="G557" s="1">
        <v>20</v>
      </c>
      <c r="H557" s="1">
        <v>1</v>
      </c>
      <c r="I557" s="1" t="s">
        <v>156</v>
      </c>
      <c r="J557" s="1">
        <v>100</v>
      </c>
      <c r="K557" s="1">
        <v>17.570692000000001</v>
      </c>
      <c r="L557" s="1">
        <v>-3.9961660000000001</v>
      </c>
      <c r="M557" s="1" t="s">
        <v>69</v>
      </c>
      <c r="N557" s="1">
        <v>0</v>
      </c>
      <c r="O557" s="1">
        <v>2.6272389999999999</v>
      </c>
      <c r="P557" s="1">
        <v>23.381664000000001</v>
      </c>
      <c r="Q557" s="1">
        <v>2900000</v>
      </c>
      <c r="R557" s="1" t="s">
        <v>928</v>
      </c>
      <c r="S557" s="1" t="s">
        <v>91</v>
      </c>
      <c r="T557" s="1" t="s">
        <v>104</v>
      </c>
      <c r="U557" s="1" t="s">
        <v>105</v>
      </c>
      <c r="X557" s="1" t="s">
        <v>929</v>
      </c>
      <c r="Z557" s="1" t="s">
        <v>156</v>
      </c>
      <c r="AA557" s="1" t="s">
        <v>837</v>
      </c>
      <c r="AJ557" s="1" t="s">
        <v>76</v>
      </c>
      <c r="AK557" s="1" t="s">
        <v>930</v>
      </c>
      <c r="AL557" s="1">
        <v>14500000</v>
      </c>
      <c r="AM557" s="1" t="s">
        <v>109</v>
      </c>
      <c r="AN557" s="1" t="s">
        <v>4423</v>
      </c>
      <c r="AO557" s="1" t="s">
        <v>4424</v>
      </c>
    </row>
    <row r="558" spans="1:64" x14ac:dyDescent="0.5">
      <c r="A558" s="1">
        <v>16</v>
      </c>
      <c r="B558" s="1" t="s">
        <v>925</v>
      </c>
      <c r="C558" s="2">
        <v>43579</v>
      </c>
      <c r="D558" s="1" t="s">
        <v>926</v>
      </c>
      <c r="E558" s="1" t="s">
        <v>927</v>
      </c>
      <c r="F558" s="1" t="s">
        <v>67</v>
      </c>
      <c r="G558" s="1">
        <v>5</v>
      </c>
      <c r="H558" s="1">
        <v>1</v>
      </c>
      <c r="I558" s="1" t="s">
        <v>156</v>
      </c>
      <c r="J558" s="1">
        <v>100</v>
      </c>
      <c r="K558" s="1">
        <v>17.570692000000001</v>
      </c>
      <c r="L558" s="1">
        <v>-3.9961660000000001</v>
      </c>
      <c r="M558" s="1" t="s">
        <v>69</v>
      </c>
      <c r="N558" s="1">
        <v>0</v>
      </c>
      <c r="O558" s="1">
        <v>2.6272389999999999</v>
      </c>
      <c r="P558" s="1">
        <v>23.381664000000001</v>
      </c>
      <c r="Q558" s="1">
        <v>725000</v>
      </c>
      <c r="R558" s="1" t="s">
        <v>928</v>
      </c>
      <c r="S558" s="1" t="s">
        <v>91</v>
      </c>
      <c r="T558" s="1" t="s">
        <v>104</v>
      </c>
      <c r="U558" s="1" t="s">
        <v>105</v>
      </c>
      <c r="X558" s="1" t="s">
        <v>929</v>
      </c>
      <c r="Z558" s="1" t="s">
        <v>156</v>
      </c>
      <c r="AA558" s="1" t="s">
        <v>837</v>
      </c>
      <c r="AJ558" s="1" t="s">
        <v>76</v>
      </c>
      <c r="AK558" s="1" t="s">
        <v>930</v>
      </c>
      <c r="AL558" s="1">
        <v>14500000</v>
      </c>
      <c r="AM558" s="1" t="s">
        <v>109</v>
      </c>
      <c r="AN558" s="1" t="s">
        <v>4423</v>
      </c>
      <c r="AO558" s="1" t="s">
        <v>4424</v>
      </c>
    </row>
    <row r="559" spans="1:64" x14ac:dyDescent="0.5">
      <c r="A559" s="1">
        <v>184</v>
      </c>
      <c r="B559" s="1" t="s">
        <v>931</v>
      </c>
      <c r="C559" s="2">
        <v>43579</v>
      </c>
      <c r="D559" s="1" t="s">
        <v>932</v>
      </c>
      <c r="E559" s="1" t="s">
        <v>933</v>
      </c>
      <c r="F559" s="1" t="s">
        <v>127</v>
      </c>
      <c r="G559" s="1">
        <v>5</v>
      </c>
      <c r="H559" s="1">
        <v>1</v>
      </c>
      <c r="I559" s="1" t="s">
        <v>156</v>
      </c>
      <c r="J559" s="1">
        <v>100</v>
      </c>
      <c r="K559" s="1">
        <v>17.570692000000001</v>
      </c>
      <c r="L559" s="1">
        <v>-3.9961660000000001</v>
      </c>
      <c r="M559" s="1" t="s">
        <v>69</v>
      </c>
      <c r="N559" s="1">
        <v>0</v>
      </c>
      <c r="O559" s="1">
        <v>2.6272389999999999</v>
      </c>
      <c r="P559" s="1">
        <v>23.381664000000001</v>
      </c>
      <c r="Q559" s="1">
        <v>2475000</v>
      </c>
      <c r="R559" s="1" t="s">
        <v>928</v>
      </c>
      <c r="S559" s="1" t="s">
        <v>91</v>
      </c>
      <c r="T559" s="1" t="s">
        <v>104</v>
      </c>
      <c r="U559" s="1" t="s">
        <v>105</v>
      </c>
      <c r="X559" s="1" t="s">
        <v>934</v>
      </c>
      <c r="Z559" s="1" t="s">
        <v>156</v>
      </c>
      <c r="AA559" s="1" t="s">
        <v>837</v>
      </c>
      <c r="AJ559" s="1" t="s">
        <v>76</v>
      </c>
      <c r="AK559" s="1" t="s">
        <v>935</v>
      </c>
      <c r="AL559" s="1">
        <v>49500000</v>
      </c>
      <c r="AM559" s="1" t="s">
        <v>78</v>
      </c>
      <c r="AN559" s="1" t="s">
        <v>4423</v>
      </c>
      <c r="AO559" s="1" t="s">
        <v>4425</v>
      </c>
    </row>
    <row r="560" spans="1:64" x14ac:dyDescent="0.5">
      <c r="A560" s="1">
        <v>184</v>
      </c>
      <c r="B560" s="1" t="s">
        <v>931</v>
      </c>
      <c r="C560" s="2">
        <v>43579</v>
      </c>
      <c r="D560" s="1" t="s">
        <v>932</v>
      </c>
      <c r="E560" s="1" t="s">
        <v>933</v>
      </c>
      <c r="F560" s="1" t="s">
        <v>128</v>
      </c>
      <c r="G560" s="1">
        <v>60</v>
      </c>
      <c r="H560" s="1">
        <v>1</v>
      </c>
      <c r="I560" s="1" t="s">
        <v>156</v>
      </c>
      <c r="J560" s="1">
        <v>100</v>
      </c>
      <c r="K560" s="1">
        <v>17.570692000000001</v>
      </c>
      <c r="L560" s="1">
        <v>-3.9961660000000001</v>
      </c>
      <c r="M560" s="1" t="s">
        <v>69</v>
      </c>
      <c r="N560" s="1">
        <v>0</v>
      </c>
      <c r="O560" s="1">
        <v>2.6272389999999999</v>
      </c>
      <c r="P560" s="1">
        <v>23.381664000000001</v>
      </c>
      <c r="Q560" s="1">
        <v>29700000</v>
      </c>
      <c r="R560" s="1" t="s">
        <v>928</v>
      </c>
      <c r="S560" s="1" t="s">
        <v>91</v>
      </c>
      <c r="T560" s="1" t="s">
        <v>104</v>
      </c>
      <c r="U560" s="1" t="s">
        <v>105</v>
      </c>
      <c r="X560" s="1" t="s">
        <v>934</v>
      </c>
      <c r="Z560" s="1" t="s">
        <v>156</v>
      </c>
      <c r="AA560" s="1" t="s">
        <v>837</v>
      </c>
      <c r="AJ560" s="1" t="s">
        <v>76</v>
      </c>
      <c r="AK560" s="1" t="s">
        <v>935</v>
      </c>
      <c r="AL560" s="1">
        <v>49500000</v>
      </c>
      <c r="AM560" s="1" t="s">
        <v>78</v>
      </c>
      <c r="AN560" s="1" t="s">
        <v>4423</v>
      </c>
      <c r="AO560" s="1" t="s">
        <v>4425</v>
      </c>
    </row>
    <row r="561" spans="1:41" x14ac:dyDescent="0.5">
      <c r="A561" s="1">
        <v>184</v>
      </c>
      <c r="B561" s="1" t="s">
        <v>931</v>
      </c>
      <c r="C561" s="2">
        <v>43579</v>
      </c>
      <c r="D561" s="1" t="s">
        <v>932</v>
      </c>
      <c r="E561" s="1" t="s">
        <v>933</v>
      </c>
      <c r="F561" s="1" t="s">
        <v>67</v>
      </c>
      <c r="G561" s="1">
        <v>5</v>
      </c>
      <c r="H561" s="1">
        <v>1</v>
      </c>
      <c r="I561" s="1" t="s">
        <v>156</v>
      </c>
      <c r="J561" s="1">
        <v>100</v>
      </c>
      <c r="K561" s="1">
        <v>17.570692000000001</v>
      </c>
      <c r="L561" s="1">
        <v>-3.9961660000000001</v>
      </c>
      <c r="M561" s="1" t="s">
        <v>69</v>
      </c>
      <c r="N561" s="1">
        <v>0</v>
      </c>
      <c r="O561" s="1">
        <v>2.6272389999999999</v>
      </c>
      <c r="P561" s="1">
        <v>23.381664000000001</v>
      </c>
      <c r="Q561" s="1">
        <v>2475000</v>
      </c>
      <c r="R561" s="1" t="s">
        <v>928</v>
      </c>
      <c r="S561" s="1" t="s">
        <v>91</v>
      </c>
      <c r="T561" s="1" t="s">
        <v>104</v>
      </c>
      <c r="U561" s="1" t="s">
        <v>105</v>
      </c>
      <c r="X561" s="1" t="s">
        <v>934</v>
      </c>
      <c r="Z561" s="1" t="s">
        <v>156</v>
      </c>
      <c r="AA561" s="1" t="s">
        <v>837</v>
      </c>
      <c r="AJ561" s="1" t="s">
        <v>76</v>
      </c>
      <c r="AK561" s="1" t="s">
        <v>935</v>
      </c>
      <c r="AL561" s="1">
        <v>49500000</v>
      </c>
      <c r="AM561" s="1" t="s">
        <v>78</v>
      </c>
      <c r="AN561" s="1" t="s">
        <v>4423</v>
      </c>
      <c r="AO561" s="1" t="s">
        <v>4425</v>
      </c>
    </row>
    <row r="562" spans="1:41" x14ac:dyDescent="0.5">
      <c r="A562" s="1">
        <v>184</v>
      </c>
      <c r="B562" s="1" t="s">
        <v>931</v>
      </c>
      <c r="C562" s="2">
        <v>43579</v>
      </c>
      <c r="D562" s="1" t="s">
        <v>932</v>
      </c>
      <c r="E562" s="1" t="s">
        <v>933</v>
      </c>
      <c r="F562" s="1" t="s">
        <v>102</v>
      </c>
      <c r="G562" s="1">
        <v>30</v>
      </c>
      <c r="H562" s="1">
        <v>1</v>
      </c>
      <c r="I562" s="1" t="s">
        <v>156</v>
      </c>
      <c r="J562" s="1">
        <v>100</v>
      </c>
      <c r="K562" s="1">
        <v>17.570692000000001</v>
      </c>
      <c r="L562" s="1">
        <v>-3.9961660000000001</v>
      </c>
      <c r="M562" s="1" t="s">
        <v>69</v>
      </c>
      <c r="N562" s="1">
        <v>0</v>
      </c>
      <c r="O562" s="1">
        <v>2.6272389999999999</v>
      </c>
      <c r="P562" s="1">
        <v>23.381664000000001</v>
      </c>
      <c r="Q562" s="1">
        <v>14850000</v>
      </c>
      <c r="R562" s="1" t="s">
        <v>928</v>
      </c>
      <c r="S562" s="1" t="s">
        <v>91</v>
      </c>
      <c r="T562" s="1" t="s">
        <v>104</v>
      </c>
      <c r="U562" s="1" t="s">
        <v>105</v>
      </c>
      <c r="X562" s="1" t="s">
        <v>934</v>
      </c>
      <c r="Z562" s="1" t="s">
        <v>156</v>
      </c>
      <c r="AA562" s="1" t="s">
        <v>837</v>
      </c>
      <c r="AJ562" s="1" t="s">
        <v>76</v>
      </c>
      <c r="AK562" s="1" t="s">
        <v>935</v>
      </c>
      <c r="AL562" s="1">
        <v>49500000</v>
      </c>
      <c r="AM562" s="1" t="s">
        <v>78</v>
      </c>
      <c r="AN562" s="1" t="s">
        <v>4423</v>
      </c>
      <c r="AO562" s="1" t="s">
        <v>4425</v>
      </c>
    </row>
    <row r="563" spans="1:41" x14ac:dyDescent="0.5">
      <c r="A563" s="1">
        <v>22</v>
      </c>
      <c r="B563" s="1" t="s">
        <v>936</v>
      </c>
      <c r="C563" s="2">
        <v>43536</v>
      </c>
      <c r="D563" s="1" t="s">
        <v>937</v>
      </c>
      <c r="E563" s="1" t="s">
        <v>938</v>
      </c>
      <c r="F563" s="1" t="s">
        <v>80</v>
      </c>
      <c r="G563" s="1">
        <v>5</v>
      </c>
      <c r="H563" s="1">
        <v>1</v>
      </c>
      <c r="I563" s="1" t="s">
        <v>194</v>
      </c>
      <c r="J563" s="1">
        <v>100</v>
      </c>
      <c r="K563" s="1">
        <v>19.182435999999999</v>
      </c>
      <c r="L563" s="1">
        <v>-72.434515000000005</v>
      </c>
      <c r="M563" s="1" t="s">
        <v>195</v>
      </c>
      <c r="N563" s="1">
        <v>0</v>
      </c>
      <c r="O563" s="1">
        <v>25.14509</v>
      </c>
      <c r="P563" s="1">
        <v>-80.396960000000007</v>
      </c>
      <c r="Q563" s="1">
        <v>705026.05</v>
      </c>
      <c r="R563" s="1" t="s">
        <v>939</v>
      </c>
      <c r="S563" s="1" t="s">
        <v>71</v>
      </c>
      <c r="T563" s="1" t="s">
        <v>104</v>
      </c>
      <c r="U563" s="1" t="s">
        <v>105</v>
      </c>
      <c r="X563" s="1" t="s">
        <v>940</v>
      </c>
      <c r="Z563" s="1" t="s">
        <v>194</v>
      </c>
      <c r="AA563" s="1" t="s">
        <v>941</v>
      </c>
      <c r="AJ563" s="1" t="s">
        <v>76</v>
      </c>
      <c r="AK563" s="1" t="s">
        <v>942</v>
      </c>
      <c r="AL563" s="1">
        <v>14100521</v>
      </c>
      <c r="AM563" s="1" t="s">
        <v>109</v>
      </c>
      <c r="AN563" s="1" t="s">
        <v>4426</v>
      </c>
      <c r="AO563" s="1" t="s">
        <v>4427</v>
      </c>
    </row>
    <row r="564" spans="1:41" x14ac:dyDescent="0.5">
      <c r="A564" s="1">
        <v>22</v>
      </c>
      <c r="B564" s="1" t="s">
        <v>936</v>
      </c>
      <c r="C564" s="2">
        <v>43536</v>
      </c>
      <c r="D564" s="1" t="s">
        <v>937</v>
      </c>
      <c r="E564" s="1" t="s">
        <v>938</v>
      </c>
      <c r="F564" s="1" t="s">
        <v>128</v>
      </c>
      <c r="G564" s="1">
        <v>20</v>
      </c>
      <c r="H564" s="1">
        <v>1</v>
      </c>
      <c r="I564" s="1" t="s">
        <v>194</v>
      </c>
      <c r="J564" s="1">
        <v>100</v>
      </c>
      <c r="K564" s="1">
        <v>19.182435999999999</v>
      </c>
      <c r="L564" s="1">
        <v>-72.434515000000005</v>
      </c>
      <c r="M564" s="1" t="s">
        <v>195</v>
      </c>
      <c r="N564" s="1">
        <v>0</v>
      </c>
      <c r="O564" s="1">
        <v>25.14509</v>
      </c>
      <c r="P564" s="1">
        <v>-80.396960000000007</v>
      </c>
      <c r="Q564" s="1">
        <v>2820104.2</v>
      </c>
      <c r="R564" s="1" t="s">
        <v>939</v>
      </c>
      <c r="S564" s="1" t="s">
        <v>71</v>
      </c>
      <c r="T564" s="1" t="s">
        <v>104</v>
      </c>
      <c r="U564" s="1" t="s">
        <v>105</v>
      </c>
      <c r="X564" s="1" t="s">
        <v>940</v>
      </c>
      <c r="Z564" s="1" t="s">
        <v>194</v>
      </c>
      <c r="AA564" s="1" t="s">
        <v>941</v>
      </c>
      <c r="AJ564" s="1" t="s">
        <v>76</v>
      </c>
      <c r="AK564" s="1" t="s">
        <v>942</v>
      </c>
      <c r="AL564" s="1">
        <v>14100521</v>
      </c>
      <c r="AM564" s="1" t="s">
        <v>109</v>
      </c>
      <c r="AN564" s="1" t="s">
        <v>4426</v>
      </c>
      <c r="AO564" s="1" t="s">
        <v>4427</v>
      </c>
    </row>
    <row r="565" spans="1:41" x14ac:dyDescent="0.5">
      <c r="A565" s="1">
        <v>22</v>
      </c>
      <c r="B565" s="1" t="s">
        <v>936</v>
      </c>
      <c r="C565" s="2">
        <v>43536</v>
      </c>
      <c r="D565" s="1" t="s">
        <v>937</v>
      </c>
      <c r="E565" s="1" t="s">
        <v>938</v>
      </c>
      <c r="F565" s="1" t="s">
        <v>280</v>
      </c>
      <c r="G565" s="1">
        <v>10</v>
      </c>
      <c r="H565" s="1">
        <v>1</v>
      </c>
      <c r="I565" s="1" t="s">
        <v>194</v>
      </c>
      <c r="J565" s="1">
        <v>100</v>
      </c>
      <c r="K565" s="1">
        <v>19.182435999999999</v>
      </c>
      <c r="L565" s="1">
        <v>-72.434515000000005</v>
      </c>
      <c r="M565" s="1" t="s">
        <v>195</v>
      </c>
      <c r="N565" s="1">
        <v>0</v>
      </c>
      <c r="O565" s="1">
        <v>25.14509</v>
      </c>
      <c r="P565" s="1">
        <v>-80.396960000000007</v>
      </c>
      <c r="Q565" s="1">
        <v>1410052.1</v>
      </c>
      <c r="R565" s="1" t="s">
        <v>939</v>
      </c>
      <c r="S565" s="1" t="s">
        <v>71</v>
      </c>
      <c r="T565" s="1" t="s">
        <v>104</v>
      </c>
      <c r="U565" s="1" t="s">
        <v>105</v>
      </c>
      <c r="X565" s="1" t="s">
        <v>940</v>
      </c>
      <c r="Z565" s="1" t="s">
        <v>194</v>
      </c>
      <c r="AA565" s="1" t="s">
        <v>941</v>
      </c>
      <c r="AJ565" s="1" t="s">
        <v>76</v>
      </c>
      <c r="AK565" s="1" t="s">
        <v>942</v>
      </c>
      <c r="AL565" s="1">
        <v>14100521</v>
      </c>
      <c r="AM565" s="1" t="s">
        <v>109</v>
      </c>
      <c r="AN565" s="1" t="s">
        <v>4426</v>
      </c>
      <c r="AO565" s="1" t="s">
        <v>4427</v>
      </c>
    </row>
    <row r="566" spans="1:41" x14ac:dyDescent="0.5">
      <c r="A566" s="1">
        <v>22</v>
      </c>
      <c r="B566" s="1" t="s">
        <v>936</v>
      </c>
      <c r="C566" s="2">
        <v>43536</v>
      </c>
      <c r="D566" s="1" t="s">
        <v>937</v>
      </c>
      <c r="E566" s="1" t="s">
        <v>938</v>
      </c>
      <c r="F566" s="1" t="s">
        <v>127</v>
      </c>
      <c r="G566" s="1">
        <v>10</v>
      </c>
      <c r="H566" s="1">
        <v>1</v>
      </c>
      <c r="I566" s="1" t="s">
        <v>194</v>
      </c>
      <c r="J566" s="1">
        <v>100</v>
      </c>
      <c r="K566" s="1">
        <v>19.182435999999999</v>
      </c>
      <c r="L566" s="1">
        <v>-72.434515000000005</v>
      </c>
      <c r="M566" s="1" t="s">
        <v>195</v>
      </c>
      <c r="N566" s="1">
        <v>0</v>
      </c>
      <c r="O566" s="1">
        <v>25.14509</v>
      </c>
      <c r="P566" s="1">
        <v>-80.396960000000007</v>
      </c>
      <c r="Q566" s="1">
        <v>1410052.1</v>
      </c>
      <c r="R566" s="1" t="s">
        <v>939</v>
      </c>
      <c r="S566" s="1" t="s">
        <v>71</v>
      </c>
      <c r="T566" s="1" t="s">
        <v>104</v>
      </c>
      <c r="U566" s="1" t="s">
        <v>105</v>
      </c>
      <c r="X566" s="1" t="s">
        <v>940</v>
      </c>
      <c r="Z566" s="1" t="s">
        <v>194</v>
      </c>
      <c r="AA566" s="1" t="s">
        <v>941</v>
      </c>
      <c r="AJ566" s="1" t="s">
        <v>76</v>
      </c>
      <c r="AK566" s="1" t="s">
        <v>942</v>
      </c>
      <c r="AL566" s="1">
        <v>14100521</v>
      </c>
      <c r="AM566" s="1" t="s">
        <v>109</v>
      </c>
      <c r="AN566" s="1" t="s">
        <v>4426</v>
      </c>
      <c r="AO566" s="1" t="s">
        <v>4427</v>
      </c>
    </row>
    <row r="567" spans="1:41" x14ac:dyDescent="0.5">
      <c r="A567" s="1">
        <v>22</v>
      </c>
      <c r="B567" s="1" t="s">
        <v>936</v>
      </c>
      <c r="C567" s="2">
        <v>43536</v>
      </c>
      <c r="D567" s="1" t="s">
        <v>937</v>
      </c>
      <c r="E567" s="1" t="s">
        <v>938</v>
      </c>
      <c r="F567" s="1" t="s">
        <v>88</v>
      </c>
      <c r="G567" s="1">
        <v>5</v>
      </c>
      <c r="H567" s="1">
        <v>1</v>
      </c>
      <c r="I567" s="1" t="s">
        <v>194</v>
      </c>
      <c r="J567" s="1">
        <v>100</v>
      </c>
      <c r="K567" s="1">
        <v>19.182435999999999</v>
      </c>
      <c r="L567" s="1">
        <v>-72.434515000000005</v>
      </c>
      <c r="M567" s="1" t="s">
        <v>195</v>
      </c>
      <c r="N567" s="1">
        <v>0</v>
      </c>
      <c r="O567" s="1">
        <v>25.14509</v>
      </c>
      <c r="P567" s="1">
        <v>-80.396960000000007</v>
      </c>
      <c r="Q567" s="1">
        <v>705026.05</v>
      </c>
      <c r="R567" s="1" t="s">
        <v>939</v>
      </c>
      <c r="S567" s="1" t="s">
        <v>71</v>
      </c>
      <c r="T567" s="1" t="s">
        <v>104</v>
      </c>
      <c r="U567" s="1" t="s">
        <v>105</v>
      </c>
      <c r="X567" s="1" t="s">
        <v>940</v>
      </c>
      <c r="Z567" s="1" t="s">
        <v>194</v>
      </c>
      <c r="AA567" s="1" t="s">
        <v>941</v>
      </c>
      <c r="AJ567" s="1" t="s">
        <v>76</v>
      </c>
      <c r="AK567" s="1" t="s">
        <v>942</v>
      </c>
      <c r="AL567" s="1">
        <v>14100521</v>
      </c>
      <c r="AM567" s="1" t="s">
        <v>109</v>
      </c>
      <c r="AN567" s="1" t="s">
        <v>4426</v>
      </c>
      <c r="AO567" s="1" t="s">
        <v>4427</v>
      </c>
    </row>
    <row r="568" spans="1:41" x14ac:dyDescent="0.5">
      <c r="A568" s="1">
        <v>22</v>
      </c>
      <c r="B568" s="1" t="s">
        <v>936</v>
      </c>
      <c r="C568" s="2">
        <v>43536</v>
      </c>
      <c r="D568" s="1" t="s">
        <v>937</v>
      </c>
      <c r="E568" s="1" t="s">
        <v>938</v>
      </c>
      <c r="F568" s="1" t="s">
        <v>98</v>
      </c>
      <c r="G568" s="1">
        <v>15</v>
      </c>
      <c r="H568" s="1">
        <v>1</v>
      </c>
      <c r="I568" s="1" t="s">
        <v>194</v>
      </c>
      <c r="J568" s="1">
        <v>100</v>
      </c>
      <c r="K568" s="1">
        <v>19.182435999999999</v>
      </c>
      <c r="L568" s="1">
        <v>-72.434515000000005</v>
      </c>
      <c r="M568" s="1" t="s">
        <v>195</v>
      </c>
      <c r="N568" s="1">
        <v>0</v>
      </c>
      <c r="O568" s="1">
        <v>25.14509</v>
      </c>
      <c r="P568" s="1">
        <v>-80.396960000000007</v>
      </c>
      <c r="Q568" s="1">
        <v>2115078.15</v>
      </c>
      <c r="R568" s="1" t="s">
        <v>939</v>
      </c>
      <c r="S568" s="1" t="s">
        <v>71</v>
      </c>
      <c r="T568" s="1" t="s">
        <v>104</v>
      </c>
      <c r="U568" s="1" t="s">
        <v>105</v>
      </c>
      <c r="X568" s="1" t="s">
        <v>940</v>
      </c>
      <c r="Z568" s="1" t="s">
        <v>194</v>
      </c>
      <c r="AA568" s="1" t="s">
        <v>941</v>
      </c>
      <c r="AJ568" s="1" t="s">
        <v>76</v>
      </c>
      <c r="AK568" s="1" t="s">
        <v>942</v>
      </c>
      <c r="AL568" s="1">
        <v>14100521</v>
      </c>
      <c r="AM568" s="1" t="s">
        <v>109</v>
      </c>
      <c r="AN568" s="1" t="s">
        <v>4426</v>
      </c>
      <c r="AO568" s="1" t="s">
        <v>4427</v>
      </c>
    </row>
    <row r="569" spans="1:41" x14ac:dyDescent="0.5">
      <c r="A569" s="1">
        <v>22</v>
      </c>
      <c r="B569" s="1" t="s">
        <v>936</v>
      </c>
      <c r="C569" s="2">
        <v>43536</v>
      </c>
      <c r="D569" s="1" t="s">
        <v>937</v>
      </c>
      <c r="E569" s="1" t="s">
        <v>938</v>
      </c>
      <c r="F569" s="1" t="s">
        <v>283</v>
      </c>
      <c r="G569" s="1">
        <v>15</v>
      </c>
      <c r="H569" s="1">
        <v>1</v>
      </c>
      <c r="I569" s="1" t="s">
        <v>194</v>
      </c>
      <c r="J569" s="1">
        <v>100</v>
      </c>
      <c r="K569" s="1">
        <v>19.182435999999999</v>
      </c>
      <c r="L569" s="1">
        <v>-72.434515000000005</v>
      </c>
      <c r="M569" s="1" t="s">
        <v>195</v>
      </c>
      <c r="N569" s="1">
        <v>0</v>
      </c>
      <c r="O569" s="1">
        <v>25.14509</v>
      </c>
      <c r="P569" s="1">
        <v>-80.396960000000007</v>
      </c>
      <c r="Q569" s="1">
        <v>2115078.15</v>
      </c>
      <c r="R569" s="1" t="s">
        <v>939</v>
      </c>
      <c r="S569" s="1" t="s">
        <v>71</v>
      </c>
      <c r="T569" s="1" t="s">
        <v>104</v>
      </c>
      <c r="U569" s="1" t="s">
        <v>105</v>
      </c>
      <c r="X569" s="1" t="s">
        <v>940</v>
      </c>
      <c r="Z569" s="1" t="s">
        <v>194</v>
      </c>
      <c r="AA569" s="1" t="s">
        <v>941</v>
      </c>
      <c r="AJ569" s="1" t="s">
        <v>76</v>
      </c>
      <c r="AK569" s="1" t="s">
        <v>942</v>
      </c>
      <c r="AL569" s="1">
        <v>14100521</v>
      </c>
      <c r="AM569" s="1" t="s">
        <v>109</v>
      </c>
      <c r="AN569" s="1" t="s">
        <v>4426</v>
      </c>
      <c r="AO569" s="1" t="s">
        <v>4427</v>
      </c>
    </row>
    <row r="570" spans="1:41" x14ac:dyDescent="0.5">
      <c r="A570" s="1">
        <v>22</v>
      </c>
      <c r="B570" s="1" t="s">
        <v>936</v>
      </c>
      <c r="C570" s="2">
        <v>43536</v>
      </c>
      <c r="D570" s="1" t="s">
        <v>937</v>
      </c>
      <c r="E570" s="1" t="s">
        <v>938</v>
      </c>
      <c r="F570" s="1" t="s">
        <v>366</v>
      </c>
      <c r="G570" s="1">
        <v>10</v>
      </c>
      <c r="H570" s="1">
        <v>1</v>
      </c>
      <c r="I570" s="1" t="s">
        <v>194</v>
      </c>
      <c r="J570" s="1">
        <v>100</v>
      </c>
      <c r="K570" s="1">
        <v>19.182435999999999</v>
      </c>
      <c r="L570" s="1">
        <v>-72.434515000000005</v>
      </c>
      <c r="M570" s="1" t="s">
        <v>195</v>
      </c>
      <c r="N570" s="1">
        <v>0</v>
      </c>
      <c r="O570" s="1">
        <v>25.14509</v>
      </c>
      <c r="P570" s="1">
        <v>-80.396960000000007</v>
      </c>
      <c r="Q570" s="1">
        <v>1410052.1</v>
      </c>
      <c r="R570" s="1" t="s">
        <v>939</v>
      </c>
      <c r="S570" s="1" t="s">
        <v>71</v>
      </c>
      <c r="T570" s="1" t="s">
        <v>104</v>
      </c>
      <c r="U570" s="1" t="s">
        <v>105</v>
      </c>
      <c r="X570" s="1" t="s">
        <v>940</v>
      </c>
      <c r="Z570" s="1" t="s">
        <v>194</v>
      </c>
      <c r="AA570" s="1" t="s">
        <v>941</v>
      </c>
      <c r="AJ570" s="1" t="s">
        <v>76</v>
      </c>
      <c r="AK570" s="1" t="s">
        <v>942</v>
      </c>
      <c r="AL570" s="1">
        <v>14100521</v>
      </c>
      <c r="AM570" s="1" t="s">
        <v>109</v>
      </c>
      <c r="AN570" s="1" t="s">
        <v>4426</v>
      </c>
      <c r="AO570" s="1" t="s">
        <v>4427</v>
      </c>
    </row>
    <row r="571" spans="1:41" x14ac:dyDescent="0.5">
      <c r="A571" s="1">
        <v>22</v>
      </c>
      <c r="B571" s="1" t="s">
        <v>936</v>
      </c>
      <c r="C571" s="2">
        <v>43536</v>
      </c>
      <c r="D571" s="1" t="s">
        <v>937</v>
      </c>
      <c r="E571" s="1" t="s">
        <v>938</v>
      </c>
      <c r="F571" s="1" t="s">
        <v>281</v>
      </c>
      <c r="G571" s="1">
        <v>10</v>
      </c>
      <c r="H571" s="1">
        <v>1</v>
      </c>
      <c r="I571" s="1" t="s">
        <v>194</v>
      </c>
      <c r="J571" s="1">
        <v>100</v>
      </c>
      <c r="K571" s="1">
        <v>19.182435999999999</v>
      </c>
      <c r="L571" s="1">
        <v>-72.434515000000005</v>
      </c>
      <c r="M571" s="1" t="s">
        <v>195</v>
      </c>
      <c r="N571" s="1">
        <v>0</v>
      </c>
      <c r="O571" s="1">
        <v>25.14509</v>
      </c>
      <c r="P571" s="1">
        <v>-80.396960000000007</v>
      </c>
      <c r="Q571" s="1">
        <v>1410052.1</v>
      </c>
      <c r="R571" s="1" t="s">
        <v>939</v>
      </c>
      <c r="S571" s="1" t="s">
        <v>71</v>
      </c>
      <c r="T571" s="1" t="s">
        <v>104</v>
      </c>
      <c r="U571" s="1" t="s">
        <v>105</v>
      </c>
      <c r="X571" s="1" t="s">
        <v>940</v>
      </c>
      <c r="Z571" s="1" t="s">
        <v>194</v>
      </c>
      <c r="AA571" s="1" t="s">
        <v>941</v>
      </c>
      <c r="AJ571" s="1" t="s">
        <v>76</v>
      </c>
      <c r="AK571" s="1" t="s">
        <v>942</v>
      </c>
      <c r="AL571" s="1">
        <v>14100521</v>
      </c>
      <c r="AM571" s="1" t="s">
        <v>109</v>
      </c>
      <c r="AN571" s="1" t="s">
        <v>4426</v>
      </c>
      <c r="AO571" s="1" t="s">
        <v>4427</v>
      </c>
    </row>
    <row r="572" spans="1:41" x14ac:dyDescent="0.5">
      <c r="A572" s="1">
        <v>226</v>
      </c>
      <c r="B572" s="1" t="s">
        <v>943</v>
      </c>
      <c r="C572" s="2">
        <v>43371</v>
      </c>
      <c r="D572" s="1" t="s">
        <v>944</v>
      </c>
      <c r="E572" s="1" t="s">
        <v>945</v>
      </c>
      <c r="F572" s="1" t="s">
        <v>98</v>
      </c>
      <c r="G572" s="1">
        <v>100</v>
      </c>
      <c r="H572" s="1">
        <v>5</v>
      </c>
      <c r="I572" s="1" t="s">
        <v>118</v>
      </c>
      <c r="J572" s="1">
        <v>10</v>
      </c>
      <c r="K572" s="1">
        <v>-6.4530960000000004</v>
      </c>
      <c r="L572" s="1">
        <v>34.894539000000002</v>
      </c>
      <c r="M572" s="1" t="s">
        <v>69</v>
      </c>
      <c r="N572" s="1">
        <v>0</v>
      </c>
      <c r="O572" s="1">
        <v>2.6272389999999999</v>
      </c>
      <c r="P572" s="1">
        <v>23.381664000000001</v>
      </c>
      <c r="Q572" s="1">
        <v>90000</v>
      </c>
      <c r="R572" s="1" t="s">
        <v>140</v>
      </c>
      <c r="S572" s="1" t="s">
        <v>91</v>
      </c>
      <c r="T572" s="1" t="s">
        <v>104</v>
      </c>
      <c r="U572" s="1" t="s">
        <v>105</v>
      </c>
      <c r="X572" s="1" t="s">
        <v>946</v>
      </c>
      <c r="Z572" s="1" t="s">
        <v>118</v>
      </c>
      <c r="AA572" s="1" t="s">
        <v>947</v>
      </c>
      <c r="AJ572" s="1" t="s">
        <v>76</v>
      </c>
      <c r="AK572" s="1" t="s">
        <v>948</v>
      </c>
      <c r="AL572" s="1">
        <v>900000</v>
      </c>
      <c r="AM572" s="1" t="s">
        <v>109</v>
      </c>
      <c r="AN572" s="1" t="s">
        <v>4428</v>
      </c>
      <c r="AO572" s="1" t="s">
        <v>4293</v>
      </c>
    </row>
    <row r="573" spans="1:41" x14ac:dyDescent="0.5">
      <c r="A573" s="1">
        <v>226</v>
      </c>
      <c r="B573" s="1" t="s">
        <v>943</v>
      </c>
      <c r="C573" s="2">
        <v>43371</v>
      </c>
      <c r="D573" s="1" t="s">
        <v>944</v>
      </c>
      <c r="E573" s="1" t="s">
        <v>945</v>
      </c>
      <c r="F573" s="1" t="s">
        <v>98</v>
      </c>
      <c r="G573" s="1">
        <v>100</v>
      </c>
      <c r="H573" s="1">
        <v>5</v>
      </c>
      <c r="I573" s="1" t="s">
        <v>426</v>
      </c>
      <c r="J573" s="1">
        <v>7</v>
      </c>
      <c r="K573" s="1">
        <v>23.684994</v>
      </c>
      <c r="L573" s="1">
        <v>90.356330999999997</v>
      </c>
      <c r="M573" s="1" t="s">
        <v>114</v>
      </c>
      <c r="N573" s="1">
        <v>0</v>
      </c>
      <c r="O573" s="1">
        <v>25.384855999999999</v>
      </c>
      <c r="P573" s="1">
        <v>68.458809000000002</v>
      </c>
      <c r="Q573" s="1">
        <v>63000</v>
      </c>
      <c r="R573" s="1" t="s">
        <v>140</v>
      </c>
      <c r="S573" s="1" t="s">
        <v>91</v>
      </c>
      <c r="T573" s="1" t="s">
        <v>104</v>
      </c>
      <c r="U573" s="1" t="s">
        <v>105</v>
      </c>
      <c r="X573" s="1" t="s">
        <v>946</v>
      </c>
      <c r="Z573" s="1" t="s">
        <v>426</v>
      </c>
      <c r="AA573" s="1" t="s">
        <v>947</v>
      </c>
      <c r="AJ573" s="1" t="s">
        <v>76</v>
      </c>
      <c r="AK573" s="1" t="s">
        <v>948</v>
      </c>
      <c r="AL573" s="1">
        <v>900000</v>
      </c>
      <c r="AM573" s="1" t="s">
        <v>109</v>
      </c>
      <c r="AN573" s="1" t="s">
        <v>4428</v>
      </c>
      <c r="AO573" s="1" t="s">
        <v>4293</v>
      </c>
    </row>
    <row r="574" spans="1:41" x14ac:dyDescent="0.5">
      <c r="A574" s="1">
        <v>226</v>
      </c>
      <c r="B574" s="1" t="s">
        <v>943</v>
      </c>
      <c r="C574" s="2">
        <v>43371</v>
      </c>
      <c r="D574" s="1" t="s">
        <v>944</v>
      </c>
      <c r="E574" s="1" t="s">
        <v>945</v>
      </c>
      <c r="F574" s="1" t="s">
        <v>98</v>
      </c>
      <c r="G574" s="1">
        <v>100</v>
      </c>
      <c r="H574" s="1">
        <v>5</v>
      </c>
      <c r="I574" s="1" t="s">
        <v>499</v>
      </c>
      <c r="J574" s="1">
        <v>25</v>
      </c>
      <c r="K574" s="1">
        <v>-13.254308</v>
      </c>
      <c r="L574" s="1">
        <v>34.301524999999998</v>
      </c>
      <c r="M574" s="1" t="s">
        <v>69</v>
      </c>
      <c r="N574" s="1">
        <v>0</v>
      </c>
      <c r="O574" s="1">
        <v>2.6272389999999999</v>
      </c>
      <c r="P574" s="1">
        <v>23.381664000000001</v>
      </c>
      <c r="Q574" s="1">
        <v>225000</v>
      </c>
      <c r="R574" s="1" t="s">
        <v>140</v>
      </c>
      <c r="S574" s="1" t="s">
        <v>91</v>
      </c>
      <c r="T574" s="1" t="s">
        <v>104</v>
      </c>
      <c r="U574" s="1" t="s">
        <v>105</v>
      </c>
      <c r="X574" s="1" t="s">
        <v>946</v>
      </c>
      <c r="Z574" s="1" t="s">
        <v>499</v>
      </c>
      <c r="AA574" s="1" t="s">
        <v>947</v>
      </c>
      <c r="AJ574" s="1" t="s">
        <v>76</v>
      </c>
      <c r="AK574" s="1" t="s">
        <v>948</v>
      </c>
      <c r="AL574" s="1">
        <v>900000</v>
      </c>
      <c r="AM574" s="1" t="s">
        <v>109</v>
      </c>
      <c r="AN574" s="1" t="s">
        <v>4428</v>
      </c>
      <c r="AO574" s="1" t="s">
        <v>4293</v>
      </c>
    </row>
    <row r="575" spans="1:41" x14ac:dyDescent="0.5">
      <c r="A575" s="1">
        <v>226</v>
      </c>
      <c r="B575" s="1" t="s">
        <v>943</v>
      </c>
      <c r="C575" s="2">
        <v>43371</v>
      </c>
      <c r="D575" s="1" t="s">
        <v>944</v>
      </c>
      <c r="E575" s="1" t="s">
        <v>945</v>
      </c>
      <c r="F575" s="1" t="s">
        <v>98</v>
      </c>
      <c r="G575" s="1">
        <v>100</v>
      </c>
      <c r="H575" s="1">
        <v>5</v>
      </c>
      <c r="I575" s="1" t="s">
        <v>139</v>
      </c>
      <c r="J575" s="1">
        <v>29</v>
      </c>
      <c r="K575" s="1">
        <v>9.1449999999999996</v>
      </c>
      <c r="L575" s="1">
        <v>40.489674000000001</v>
      </c>
      <c r="M575" s="1" t="s">
        <v>69</v>
      </c>
      <c r="N575" s="1">
        <v>0</v>
      </c>
      <c r="O575" s="1">
        <v>2.6272389999999999</v>
      </c>
      <c r="P575" s="1">
        <v>23.381664000000001</v>
      </c>
      <c r="Q575" s="1">
        <v>261000</v>
      </c>
      <c r="R575" s="1" t="s">
        <v>140</v>
      </c>
      <c r="S575" s="1" t="s">
        <v>91</v>
      </c>
      <c r="T575" s="1" t="s">
        <v>104</v>
      </c>
      <c r="U575" s="1" t="s">
        <v>105</v>
      </c>
      <c r="X575" s="1" t="s">
        <v>946</v>
      </c>
      <c r="Z575" s="1" t="s">
        <v>139</v>
      </c>
      <c r="AA575" s="1" t="s">
        <v>947</v>
      </c>
      <c r="AJ575" s="1" t="s">
        <v>76</v>
      </c>
      <c r="AK575" s="1" t="s">
        <v>948</v>
      </c>
      <c r="AL575" s="1">
        <v>900000</v>
      </c>
      <c r="AM575" s="1" t="s">
        <v>109</v>
      </c>
      <c r="AN575" s="1" t="s">
        <v>4428</v>
      </c>
      <c r="AO575" s="1" t="s">
        <v>4293</v>
      </c>
    </row>
    <row r="576" spans="1:41" x14ac:dyDescent="0.5">
      <c r="A576" s="1">
        <v>226</v>
      </c>
      <c r="B576" s="1" t="s">
        <v>943</v>
      </c>
      <c r="C576" s="2">
        <v>43371</v>
      </c>
      <c r="D576" s="1" t="s">
        <v>944</v>
      </c>
      <c r="E576" s="1" t="s">
        <v>945</v>
      </c>
      <c r="F576" s="1" t="s">
        <v>98</v>
      </c>
      <c r="G576" s="1">
        <v>100</v>
      </c>
      <c r="H576" s="1">
        <v>5</v>
      </c>
      <c r="I576" s="1" t="s">
        <v>719</v>
      </c>
      <c r="J576" s="1">
        <v>29</v>
      </c>
      <c r="K576" s="1">
        <v>33.939109999999999</v>
      </c>
      <c r="L576" s="1">
        <v>67.709952999999999</v>
      </c>
      <c r="M576" s="1" t="s">
        <v>114</v>
      </c>
      <c r="N576" s="1">
        <v>0</v>
      </c>
      <c r="O576" s="1">
        <v>25.384855999999999</v>
      </c>
      <c r="P576" s="1">
        <v>68.458809000000002</v>
      </c>
      <c r="Q576" s="1">
        <v>261000</v>
      </c>
      <c r="R576" s="1" t="s">
        <v>140</v>
      </c>
      <c r="S576" s="1" t="s">
        <v>91</v>
      </c>
      <c r="T576" s="1" t="s">
        <v>104</v>
      </c>
      <c r="U576" s="1" t="s">
        <v>105</v>
      </c>
      <c r="X576" s="1" t="s">
        <v>946</v>
      </c>
      <c r="Z576" s="1" t="s">
        <v>719</v>
      </c>
      <c r="AA576" s="1" t="s">
        <v>947</v>
      </c>
      <c r="AJ576" s="1" t="s">
        <v>76</v>
      </c>
      <c r="AK576" s="1" t="s">
        <v>948</v>
      </c>
      <c r="AL576" s="1">
        <v>900000</v>
      </c>
      <c r="AM576" s="1" t="s">
        <v>109</v>
      </c>
      <c r="AN576" s="1" t="s">
        <v>4428</v>
      </c>
      <c r="AO576" s="1" t="s">
        <v>4293</v>
      </c>
    </row>
    <row r="577" spans="1:41" x14ac:dyDescent="0.5">
      <c r="A577" s="1">
        <v>231</v>
      </c>
      <c r="B577" s="1" t="s">
        <v>949</v>
      </c>
      <c r="C577" s="2">
        <v>43371</v>
      </c>
      <c r="D577" s="1" t="s">
        <v>950</v>
      </c>
      <c r="E577" s="1" t="s">
        <v>951</v>
      </c>
      <c r="F577" s="1" t="s">
        <v>102</v>
      </c>
      <c r="G577" s="1">
        <v>22</v>
      </c>
      <c r="H577" s="1">
        <v>8</v>
      </c>
      <c r="I577" s="1" t="s">
        <v>952</v>
      </c>
      <c r="J577" s="1">
        <v>19.09</v>
      </c>
      <c r="K577" s="1">
        <v>15.605589</v>
      </c>
      <c r="L577" s="1">
        <v>-90.390001999999996</v>
      </c>
      <c r="M577" s="1" t="s">
        <v>308</v>
      </c>
      <c r="N577" s="1">
        <v>0</v>
      </c>
      <c r="O577" s="1">
        <v>13.923406</v>
      </c>
      <c r="P577" s="1">
        <v>-86.952798999999999</v>
      </c>
      <c r="Q577" s="1">
        <v>125980.85</v>
      </c>
      <c r="R577" s="1" t="s">
        <v>953</v>
      </c>
      <c r="S577" s="1" t="s">
        <v>71</v>
      </c>
      <c r="T577" s="1" t="s">
        <v>104</v>
      </c>
      <c r="U577" s="1" t="s">
        <v>105</v>
      </c>
      <c r="X577" s="1" t="s">
        <v>954</v>
      </c>
      <c r="Z577" s="1" t="s">
        <v>952</v>
      </c>
      <c r="AA577" s="1" t="s">
        <v>955</v>
      </c>
      <c r="AJ577" s="1" t="s">
        <v>76</v>
      </c>
      <c r="AK577" s="1" t="s">
        <v>956</v>
      </c>
      <c r="AL577" s="1">
        <v>2999687</v>
      </c>
      <c r="AM577" s="1" t="s">
        <v>109</v>
      </c>
      <c r="AN577" s="1" t="s">
        <v>4429</v>
      </c>
      <c r="AO577" s="1" t="s">
        <v>4430</v>
      </c>
    </row>
    <row r="578" spans="1:41" x14ac:dyDescent="0.5">
      <c r="A578" s="1">
        <v>231</v>
      </c>
      <c r="B578" s="1" t="s">
        <v>949</v>
      </c>
      <c r="C578" s="2">
        <v>43371</v>
      </c>
      <c r="D578" s="1" t="s">
        <v>950</v>
      </c>
      <c r="E578" s="1" t="s">
        <v>951</v>
      </c>
      <c r="F578" s="1" t="s">
        <v>88</v>
      </c>
      <c r="G578" s="1">
        <v>16</v>
      </c>
      <c r="H578" s="1">
        <v>8</v>
      </c>
      <c r="I578" s="1" t="s">
        <v>952</v>
      </c>
      <c r="J578" s="1">
        <v>19.09</v>
      </c>
      <c r="K578" s="1">
        <v>15.605589</v>
      </c>
      <c r="L578" s="1">
        <v>-90.390001999999996</v>
      </c>
      <c r="M578" s="1" t="s">
        <v>308</v>
      </c>
      <c r="N578" s="1">
        <v>0</v>
      </c>
      <c r="O578" s="1">
        <v>13.923406</v>
      </c>
      <c r="P578" s="1">
        <v>-86.952798999999999</v>
      </c>
      <c r="Q578" s="1">
        <v>91622.44</v>
      </c>
      <c r="R578" s="1" t="s">
        <v>953</v>
      </c>
      <c r="S578" s="1" t="s">
        <v>71</v>
      </c>
      <c r="T578" s="1" t="s">
        <v>104</v>
      </c>
      <c r="U578" s="1" t="s">
        <v>105</v>
      </c>
      <c r="X578" s="1" t="s">
        <v>954</v>
      </c>
      <c r="Z578" s="1" t="s">
        <v>952</v>
      </c>
      <c r="AA578" s="1" t="s">
        <v>955</v>
      </c>
      <c r="AJ578" s="1" t="s">
        <v>76</v>
      </c>
      <c r="AK578" s="1" t="s">
        <v>956</v>
      </c>
      <c r="AL578" s="1">
        <v>2999687</v>
      </c>
      <c r="AM578" s="1" t="s">
        <v>109</v>
      </c>
      <c r="AN578" s="1" t="s">
        <v>4429</v>
      </c>
      <c r="AO578" s="1" t="s">
        <v>4430</v>
      </c>
    </row>
    <row r="579" spans="1:41" x14ac:dyDescent="0.5">
      <c r="A579" s="1">
        <v>231</v>
      </c>
      <c r="B579" s="1" t="s">
        <v>949</v>
      </c>
      <c r="C579" s="2">
        <v>43371</v>
      </c>
      <c r="D579" s="1" t="s">
        <v>950</v>
      </c>
      <c r="E579" s="1" t="s">
        <v>951</v>
      </c>
      <c r="F579" s="1" t="s">
        <v>283</v>
      </c>
      <c r="G579" s="1">
        <v>37</v>
      </c>
      <c r="H579" s="1">
        <v>8</v>
      </c>
      <c r="I579" s="1" t="s">
        <v>952</v>
      </c>
      <c r="J579" s="1">
        <v>19.09</v>
      </c>
      <c r="K579" s="1">
        <v>15.605589</v>
      </c>
      <c r="L579" s="1">
        <v>-90.390001999999996</v>
      </c>
      <c r="M579" s="1" t="s">
        <v>308</v>
      </c>
      <c r="N579" s="1">
        <v>0</v>
      </c>
      <c r="O579" s="1">
        <v>13.923406</v>
      </c>
      <c r="P579" s="1">
        <v>-86.952798999999999</v>
      </c>
      <c r="Q579" s="1">
        <v>211876.89</v>
      </c>
      <c r="R579" s="1" t="s">
        <v>953</v>
      </c>
      <c r="S579" s="1" t="s">
        <v>71</v>
      </c>
      <c r="T579" s="1" t="s">
        <v>104</v>
      </c>
      <c r="U579" s="1" t="s">
        <v>105</v>
      </c>
      <c r="X579" s="1" t="s">
        <v>954</v>
      </c>
      <c r="Z579" s="1" t="s">
        <v>952</v>
      </c>
      <c r="AA579" s="1" t="s">
        <v>955</v>
      </c>
      <c r="AJ579" s="1" t="s">
        <v>76</v>
      </c>
      <c r="AK579" s="1" t="s">
        <v>956</v>
      </c>
      <c r="AL579" s="1">
        <v>2999687</v>
      </c>
      <c r="AM579" s="1" t="s">
        <v>109</v>
      </c>
      <c r="AN579" s="1" t="s">
        <v>4429</v>
      </c>
      <c r="AO579" s="1" t="s">
        <v>4430</v>
      </c>
    </row>
    <row r="580" spans="1:41" x14ac:dyDescent="0.5">
      <c r="A580" s="1">
        <v>231</v>
      </c>
      <c r="B580" s="1" t="s">
        <v>949</v>
      </c>
      <c r="C580" s="2">
        <v>43371</v>
      </c>
      <c r="D580" s="1" t="s">
        <v>950</v>
      </c>
      <c r="E580" s="1" t="s">
        <v>951</v>
      </c>
      <c r="F580" s="1" t="s">
        <v>128</v>
      </c>
      <c r="G580" s="1">
        <v>25</v>
      </c>
      <c r="H580" s="1">
        <v>8</v>
      </c>
      <c r="I580" s="1" t="s">
        <v>952</v>
      </c>
      <c r="J580" s="1">
        <v>19.09</v>
      </c>
      <c r="K580" s="1">
        <v>15.605589</v>
      </c>
      <c r="L580" s="1">
        <v>-90.390001999999996</v>
      </c>
      <c r="M580" s="1" t="s">
        <v>308</v>
      </c>
      <c r="N580" s="1">
        <v>0</v>
      </c>
      <c r="O580" s="1">
        <v>13.923406</v>
      </c>
      <c r="P580" s="1">
        <v>-86.952798999999999</v>
      </c>
      <c r="Q580" s="1">
        <v>143160.06</v>
      </c>
      <c r="R580" s="1" t="s">
        <v>953</v>
      </c>
      <c r="S580" s="1" t="s">
        <v>71</v>
      </c>
      <c r="T580" s="1" t="s">
        <v>104</v>
      </c>
      <c r="U580" s="1" t="s">
        <v>105</v>
      </c>
      <c r="X580" s="1" t="s">
        <v>954</v>
      </c>
      <c r="Z580" s="1" t="s">
        <v>952</v>
      </c>
      <c r="AA580" s="1" t="s">
        <v>955</v>
      </c>
      <c r="AJ580" s="1" t="s">
        <v>76</v>
      </c>
      <c r="AK580" s="1" t="s">
        <v>956</v>
      </c>
      <c r="AL580" s="1">
        <v>2999687</v>
      </c>
      <c r="AM580" s="1" t="s">
        <v>109</v>
      </c>
      <c r="AN580" s="1" t="s">
        <v>4429</v>
      </c>
      <c r="AO580" s="1" t="s">
        <v>4430</v>
      </c>
    </row>
    <row r="581" spans="1:41" x14ac:dyDescent="0.5">
      <c r="A581" s="1">
        <v>231</v>
      </c>
      <c r="B581" s="1" t="s">
        <v>949</v>
      </c>
      <c r="C581" s="2">
        <v>43371</v>
      </c>
      <c r="D581" s="1" t="s">
        <v>950</v>
      </c>
      <c r="E581" s="1" t="s">
        <v>951</v>
      </c>
      <c r="F581" s="1" t="s">
        <v>102</v>
      </c>
      <c r="G581" s="1">
        <v>22</v>
      </c>
      <c r="H581" s="1">
        <v>8</v>
      </c>
      <c r="I581" s="1" t="s">
        <v>144</v>
      </c>
      <c r="J581" s="1">
        <v>10.9</v>
      </c>
      <c r="K581" s="1">
        <v>1.105402</v>
      </c>
      <c r="L581" s="1">
        <v>32.520620000000001</v>
      </c>
      <c r="M581" s="1" t="s">
        <v>69</v>
      </c>
      <c r="N581" s="1">
        <v>0</v>
      </c>
      <c r="O581" s="1">
        <v>2.6272389999999999</v>
      </c>
      <c r="P581" s="1">
        <v>23.381664000000001</v>
      </c>
      <c r="Q581" s="1">
        <v>71932.490000000005</v>
      </c>
      <c r="R581" s="1" t="s">
        <v>953</v>
      </c>
      <c r="S581" s="1" t="s">
        <v>71</v>
      </c>
      <c r="T581" s="1" t="s">
        <v>104</v>
      </c>
      <c r="U581" s="1" t="s">
        <v>105</v>
      </c>
      <c r="X581" s="1" t="s">
        <v>954</v>
      </c>
      <c r="Z581" s="1" t="s">
        <v>144</v>
      </c>
      <c r="AA581" s="1" t="s">
        <v>955</v>
      </c>
      <c r="AJ581" s="1" t="s">
        <v>76</v>
      </c>
      <c r="AK581" s="1" t="s">
        <v>956</v>
      </c>
      <c r="AL581" s="1">
        <v>2999687</v>
      </c>
      <c r="AM581" s="1" t="s">
        <v>109</v>
      </c>
      <c r="AN581" s="1" t="s">
        <v>4429</v>
      </c>
      <c r="AO581" s="1" t="s">
        <v>4430</v>
      </c>
    </row>
    <row r="582" spans="1:41" x14ac:dyDescent="0.5">
      <c r="A582" s="1">
        <v>231</v>
      </c>
      <c r="B582" s="1" t="s">
        <v>949</v>
      </c>
      <c r="C582" s="2">
        <v>43371</v>
      </c>
      <c r="D582" s="1" t="s">
        <v>950</v>
      </c>
      <c r="E582" s="1" t="s">
        <v>951</v>
      </c>
      <c r="F582" s="1" t="s">
        <v>88</v>
      </c>
      <c r="G582" s="1">
        <v>16</v>
      </c>
      <c r="H582" s="1">
        <v>8</v>
      </c>
      <c r="I582" s="1" t="s">
        <v>144</v>
      </c>
      <c r="J582" s="1">
        <v>10.9</v>
      </c>
      <c r="K582" s="1">
        <v>1.105402</v>
      </c>
      <c r="L582" s="1">
        <v>32.520620000000001</v>
      </c>
      <c r="M582" s="1" t="s">
        <v>69</v>
      </c>
      <c r="N582" s="1">
        <v>0</v>
      </c>
      <c r="O582" s="1">
        <v>2.6272389999999999</v>
      </c>
      <c r="P582" s="1">
        <v>23.381664000000001</v>
      </c>
      <c r="Q582" s="1">
        <v>52314.54</v>
      </c>
      <c r="R582" s="1" t="s">
        <v>953</v>
      </c>
      <c r="S582" s="1" t="s">
        <v>71</v>
      </c>
      <c r="T582" s="1" t="s">
        <v>104</v>
      </c>
      <c r="U582" s="1" t="s">
        <v>105</v>
      </c>
      <c r="X582" s="1" t="s">
        <v>954</v>
      </c>
      <c r="Z582" s="1" t="s">
        <v>144</v>
      </c>
      <c r="AA582" s="1" t="s">
        <v>955</v>
      </c>
      <c r="AJ582" s="1" t="s">
        <v>76</v>
      </c>
      <c r="AK582" s="1" t="s">
        <v>956</v>
      </c>
      <c r="AL582" s="1">
        <v>2999687</v>
      </c>
      <c r="AM582" s="1" t="s">
        <v>109</v>
      </c>
      <c r="AN582" s="1" t="s">
        <v>4429</v>
      </c>
      <c r="AO582" s="1" t="s">
        <v>4430</v>
      </c>
    </row>
    <row r="583" spans="1:41" x14ac:dyDescent="0.5">
      <c r="A583" s="1">
        <v>231</v>
      </c>
      <c r="B583" s="1" t="s">
        <v>949</v>
      </c>
      <c r="C583" s="2">
        <v>43371</v>
      </c>
      <c r="D583" s="1" t="s">
        <v>950</v>
      </c>
      <c r="E583" s="1" t="s">
        <v>951</v>
      </c>
      <c r="F583" s="1" t="s">
        <v>283</v>
      </c>
      <c r="G583" s="1">
        <v>37</v>
      </c>
      <c r="H583" s="1">
        <v>8</v>
      </c>
      <c r="I583" s="1" t="s">
        <v>144</v>
      </c>
      <c r="J583" s="1">
        <v>10.9</v>
      </c>
      <c r="K583" s="1">
        <v>1.105402</v>
      </c>
      <c r="L583" s="1">
        <v>32.520620000000001</v>
      </c>
      <c r="M583" s="1" t="s">
        <v>69</v>
      </c>
      <c r="N583" s="1">
        <v>0</v>
      </c>
      <c r="O583" s="1">
        <v>2.6272389999999999</v>
      </c>
      <c r="P583" s="1">
        <v>23.381664000000001</v>
      </c>
      <c r="Q583" s="1">
        <v>120977.38</v>
      </c>
      <c r="R583" s="1" t="s">
        <v>953</v>
      </c>
      <c r="S583" s="1" t="s">
        <v>71</v>
      </c>
      <c r="T583" s="1" t="s">
        <v>104</v>
      </c>
      <c r="U583" s="1" t="s">
        <v>105</v>
      </c>
      <c r="X583" s="1" t="s">
        <v>954</v>
      </c>
      <c r="Z583" s="1" t="s">
        <v>144</v>
      </c>
      <c r="AA583" s="1" t="s">
        <v>955</v>
      </c>
      <c r="AJ583" s="1" t="s">
        <v>76</v>
      </c>
      <c r="AK583" s="1" t="s">
        <v>956</v>
      </c>
      <c r="AL583" s="1">
        <v>2999687</v>
      </c>
      <c r="AM583" s="1" t="s">
        <v>109</v>
      </c>
      <c r="AN583" s="1" t="s">
        <v>4429</v>
      </c>
      <c r="AO583" s="1" t="s">
        <v>4430</v>
      </c>
    </row>
    <row r="584" spans="1:41" x14ac:dyDescent="0.5">
      <c r="A584" s="1">
        <v>231</v>
      </c>
      <c r="B584" s="1" t="s">
        <v>949</v>
      </c>
      <c r="C584" s="2">
        <v>43371</v>
      </c>
      <c r="D584" s="1" t="s">
        <v>950</v>
      </c>
      <c r="E584" s="1" t="s">
        <v>951</v>
      </c>
      <c r="F584" s="1" t="s">
        <v>128</v>
      </c>
      <c r="G584" s="1">
        <v>25</v>
      </c>
      <c r="H584" s="1">
        <v>8</v>
      </c>
      <c r="I584" s="1" t="s">
        <v>144</v>
      </c>
      <c r="J584" s="1">
        <v>10.9</v>
      </c>
      <c r="K584" s="1">
        <v>1.105402</v>
      </c>
      <c r="L584" s="1">
        <v>32.520620000000001</v>
      </c>
      <c r="M584" s="1" t="s">
        <v>69</v>
      </c>
      <c r="N584" s="1">
        <v>0</v>
      </c>
      <c r="O584" s="1">
        <v>2.6272389999999999</v>
      </c>
      <c r="P584" s="1">
        <v>23.381664000000001</v>
      </c>
      <c r="Q584" s="1">
        <v>81741.47</v>
      </c>
      <c r="R584" s="1" t="s">
        <v>953</v>
      </c>
      <c r="S584" s="1" t="s">
        <v>71</v>
      </c>
      <c r="T584" s="1" t="s">
        <v>104</v>
      </c>
      <c r="U584" s="1" t="s">
        <v>105</v>
      </c>
      <c r="X584" s="1" t="s">
        <v>954</v>
      </c>
      <c r="Z584" s="1" t="s">
        <v>144</v>
      </c>
      <c r="AA584" s="1" t="s">
        <v>955</v>
      </c>
      <c r="AJ584" s="1" t="s">
        <v>76</v>
      </c>
      <c r="AK584" s="1" t="s">
        <v>956</v>
      </c>
      <c r="AL584" s="1">
        <v>2999687</v>
      </c>
      <c r="AM584" s="1" t="s">
        <v>109</v>
      </c>
      <c r="AN584" s="1" t="s">
        <v>4429</v>
      </c>
      <c r="AO584" s="1" t="s">
        <v>4430</v>
      </c>
    </row>
    <row r="585" spans="1:41" x14ac:dyDescent="0.5">
      <c r="A585" s="1">
        <v>231</v>
      </c>
      <c r="B585" s="1" t="s">
        <v>949</v>
      </c>
      <c r="C585" s="2">
        <v>43371</v>
      </c>
      <c r="D585" s="1" t="s">
        <v>950</v>
      </c>
      <c r="E585" s="1" t="s">
        <v>951</v>
      </c>
      <c r="F585" s="1" t="s">
        <v>102</v>
      </c>
      <c r="G585" s="1">
        <v>22</v>
      </c>
      <c r="H585" s="1">
        <v>8</v>
      </c>
      <c r="I585" s="1" t="s">
        <v>220</v>
      </c>
      <c r="J585" s="1">
        <v>18.440000000000001</v>
      </c>
      <c r="K585" s="1">
        <v>-2.3559E-2</v>
      </c>
      <c r="L585" s="1">
        <v>37.906193000000002</v>
      </c>
      <c r="M585" s="1" t="s">
        <v>69</v>
      </c>
      <c r="N585" s="1">
        <v>0</v>
      </c>
      <c r="O585" s="1">
        <v>2.6272389999999999</v>
      </c>
      <c r="P585" s="1">
        <v>23.381664000000001</v>
      </c>
      <c r="Q585" s="1">
        <v>121691.3</v>
      </c>
      <c r="R585" s="1" t="s">
        <v>953</v>
      </c>
      <c r="S585" s="1" t="s">
        <v>71</v>
      </c>
      <c r="T585" s="1" t="s">
        <v>104</v>
      </c>
      <c r="U585" s="1" t="s">
        <v>105</v>
      </c>
      <c r="X585" s="1" t="s">
        <v>954</v>
      </c>
      <c r="Z585" s="1" t="s">
        <v>220</v>
      </c>
      <c r="AA585" s="1" t="s">
        <v>955</v>
      </c>
      <c r="AJ585" s="1" t="s">
        <v>76</v>
      </c>
      <c r="AK585" s="1" t="s">
        <v>956</v>
      </c>
      <c r="AL585" s="1">
        <v>2999687</v>
      </c>
      <c r="AM585" s="1" t="s">
        <v>109</v>
      </c>
      <c r="AN585" s="1" t="s">
        <v>4429</v>
      </c>
      <c r="AO585" s="1" t="s">
        <v>4430</v>
      </c>
    </row>
    <row r="586" spans="1:41" x14ac:dyDescent="0.5">
      <c r="A586" s="1">
        <v>231</v>
      </c>
      <c r="B586" s="1" t="s">
        <v>949</v>
      </c>
      <c r="C586" s="2">
        <v>43371</v>
      </c>
      <c r="D586" s="1" t="s">
        <v>950</v>
      </c>
      <c r="E586" s="1" t="s">
        <v>951</v>
      </c>
      <c r="F586" s="1" t="s">
        <v>88</v>
      </c>
      <c r="G586" s="1">
        <v>16</v>
      </c>
      <c r="H586" s="1">
        <v>8</v>
      </c>
      <c r="I586" s="1" t="s">
        <v>220</v>
      </c>
      <c r="J586" s="1">
        <v>18.440000000000001</v>
      </c>
      <c r="K586" s="1">
        <v>-2.3559E-2</v>
      </c>
      <c r="L586" s="1">
        <v>37.906193000000002</v>
      </c>
      <c r="M586" s="1" t="s">
        <v>69</v>
      </c>
      <c r="N586" s="1">
        <v>0</v>
      </c>
      <c r="O586" s="1">
        <v>2.6272389999999999</v>
      </c>
      <c r="P586" s="1">
        <v>23.381664000000001</v>
      </c>
      <c r="Q586" s="1">
        <v>88502.77</v>
      </c>
      <c r="R586" s="1" t="s">
        <v>953</v>
      </c>
      <c r="S586" s="1" t="s">
        <v>71</v>
      </c>
      <c r="T586" s="1" t="s">
        <v>104</v>
      </c>
      <c r="U586" s="1" t="s">
        <v>105</v>
      </c>
      <c r="X586" s="1" t="s">
        <v>954</v>
      </c>
      <c r="Z586" s="1" t="s">
        <v>220</v>
      </c>
      <c r="AA586" s="1" t="s">
        <v>955</v>
      </c>
      <c r="AJ586" s="1" t="s">
        <v>76</v>
      </c>
      <c r="AK586" s="1" t="s">
        <v>956</v>
      </c>
      <c r="AL586" s="1">
        <v>2999687</v>
      </c>
      <c r="AM586" s="1" t="s">
        <v>109</v>
      </c>
      <c r="AN586" s="1" t="s">
        <v>4429</v>
      </c>
      <c r="AO586" s="1" t="s">
        <v>4430</v>
      </c>
    </row>
    <row r="587" spans="1:41" x14ac:dyDescent="0.5">
      <c r="A587" s="1">
        <v>231</v>
      </c>
      <c r="B587" s="1" t="s">
        <v>949</v>
      </c>
      <c r="C587" s="2">
        <v>43371</v>
      </c>
      <c r="D587" s="1" t="s">
        <v>950</v>
      </c>
      <c r="E587" s="1" t="s">
        <v>951</v>
      </c>
      <c r="F587" s="1" t="s">
        <v>283</v>
      </c>
      <c r="G587" s="1">
        <v>37</v>
      </c>
      <c r="H587" s="1">
        <v>8</v>
      </c>
      <c r="I587" s="1" t="s">
        <v>220</v>
      </c>
      <c r="J587" s="1">
        <v>18.440000000000001</v>
      </c>
      <c r="K587" s="1">
        <v>-2.3559E-2</v>
      </c>
      <c r="L587" s="1">
        <v>37.906193000000002</v>
      </c>
      <c r="M587" s="1" t="s">
        <v>69</v>
      </c>
      <c r="N587" s="1">
        <v>0</v>
      </c>
      <c r="O587" s="1">
        <v>2.6272389999999999</v>
      </c>
      <c r="P587" s="1">
        <v>23.381664000000001</v>
      </c>
      <c r="Q587" s="1">
        <v>204662.64</v>
      </c>
      <c r="R587" s="1" t="s">
        <v>953</v>
      </c>
      <c r="S587" s="1" t="s">
        <v>71</v>
      </c>
      <c r="T587" s="1" t="s">
        <v>104</v>
      </c>
      <c r="U587" s="1" t="s">
        <v>105</v>
      </c>
      <c r="X587" s="1" t="s">
        <v>954</v>
      </c>
      <c r="Z587" s="1" t="s">
        <v>220</v>
      </c>
      <c r="AA587" s="1" t="s">
        <v>955</v>
      </c>
      <c r="AJ587" s="1" t="s">
        <v>76</v>
      </c>
      <c r="AK587" s="1" t="s">
        <v>956</v>
      </c>
      <c r="AL587" s="1">
        <v>2999687</v>
      </c>
      <c r="AM587" s="1" t="s">
        <v>109</v>
      </c>
      <c r="AN587" s="1" t="s">
        <v>4429</v>
      </c>
      <c r="AO587" s="1" t="s">
        <v>4430</v>
      </c>
    </row>
    <row r="588" spans="1:41" x14ac:dyDescent="0.5">
      <c r="A588" s="1">
        <v>231</v>
      </c>
      <c r="B588" s="1" t="s">
        <v>949</v>
      </c>
      <c r="C588" s="2">
        <v>43371</v>
      </c>
      <c r="D588" s="1" t="s">
        <v>950</v>
      </c>
      <c r="E588" s="1" t="s">
        <v>951</v>
      </c>
      <c r="F588" s="1" t="s">
        <v>128</v>
      </c>
      <c r="G588" s="1">
        <v>25</v>
      </c>
      <c r="H588" s="1">
        <v>8</v>
      </c>
      <c r="I588" s="1" t="s">
        <v>220</v>
      </c>
      <c r="J588" s="1">
        <v>18.440000000000001</v>
      </c>
      <c r="K588" s="1">
        <v>-2.3559E-2</v>
      </c>
      <c r="L588" s="1">
        <v>37.906193000000002</v>
      </c>
      <c r="M588" s="1" t="s">
        <v>69</v>
      </c>
      <c r="N588" s="1">
        <v>0</v>
      </c>
      <c r="O588" s="1">
        <v>2.6272389999999999</v>
      </c>
      <c r="P588" s="1">
        <v>23.381664000000001</v>
      </c>
      <c r="Q588" s="1">
        <v>138285.57</v>
      </c>
      <c r="R588" s="1" t="s">
        <v>953</v>
      </c>
      <c r="S588" s="1" t="s">
        <v>71</v>
      </c>
      <c r="T588" s="1" t="s">
        <v>104</v>
      </c>
      <c r="U588" s="1" t="s">
        <v>105</v>
      </c>
      <c r="X588" s="1" t="s">
        <v>954</v>
      </c>
      <c r="Z588" s="1" t="s">
        <v>220</v>
      </c>
      <c r="AA588" s="1" t="s">
        <v>955</v>
      </c>
      <c r="AJ588" s="1" t="s">
        <v>76</v>
      </c>
      <c r="AK588" s="1" t="s">
        <v>956</v>
      </c>
      <c r="AL588" s="1">
        <v>2999687</v>
      </c>
      <c r="AM588" s="1" t="s">
        <v>109</v>
      </c>
      <c r="AN588" s="1" t="s">
        <v>4429</v>
      </c>
      <c r="AO588" s="1" t="s">
        <v>4430</v>
      </c>
    </row>
    <row r="589" spans="1:41" x14ac:dyDescent="0.5">
      <c r="A589" s="1">
        <v>231</v>
      </c>
      <c r="B589" s="1" t="s">
        <v>949</v>
      </c>
      <c r="C589" s="2">
        <v>43371</v>
      </c>
      <c r="D589" s="1" t="s">
        <v>950</v>
      </c>
      <c r="E589" s="1" t="s">
        <v>951</v>
      </c>
      <c r="F589" s="1" t="s">
        <v>102</v>
      </c>
      <c r="G589" s="1">
        <v>22</v>
      </c>
      <c r="H589" s="1">
        <v>8</v>
      </c>
      <c r="I589" s="1" t="s">
        <v>957</v>
      </c>
      <c r="J589" s="1">
        <v>16.309999999999999</v>
      </c>
      <c r="K589" s="1">
        <v>14.761664</v>
      </c>
      <c r="L589" s="1">
        <v>-86.921640999999994</v>
      </c>
      <c r="M589" s="1" t="s">
        <v>308</v>
      </c>
      <c r="N589" s="1">
        <v>0</v>
      </c>
      <c r="O589" s="1">
        <v>13.923406</v>
      </c>
      <c r="P589" s="1">
        <v>-86.952798999999999</v>
      </c>
      <c r="Q589" s="1">
        <v>107634.77</v>
      </c>
      <c r="R589" s="1" t="s">
        <v>953</v>
      </c>
      <c r="S589" s="1" t="s">
        <v>71</v>
      </c>
      <c r="T589" s="1" t="s">
        <v>104</v>
      </c>
      <c r="U589" s="1" t="s">
        <v>105</v>
      </c>
      <c r="X589" s="1" t="s">
        <v>954</v>
      </c>
      <c r="Z589" s="1" t="s">
        <v>957</v>
      </c>
      <c r="AA589" s="1" t="s">
        <v>955</v>
      </c>
      <c r="AJ589" s="1" t="s">
        <v>76</v>
      </c>
      <c r="AK589" s="1" t="s">
        <v>956</v>
      </c>
      <c r="AL589" s="1">
        <v>2999687</v>
      </c>
      <c r="AM589" s="1" t="s">
        <v>109</v>
      </c>
      <c r="AN589" s="1" t="s">
        <v>4429</v>
      </c>
      <c r="AO589" s="1" t="s">
        <v>4430</v>
      </c>
    </row>
    <row r="590" spans="1:41" x14ac:dyDescent="0.5">
      <c r="A590" s="1">
        <v>231</v>
      </c>
      <c r="B590" s="1" t="s">
        <v>949</v>
      </c>
      <c r="C590" s="2">
        <v>43371</v>
      </c>
      <c r="D590" s="1" t="s">
        <v>950</v>
      </c>
      <c r="E590" s="1" t="s">
        <v>951</v>
      </c>
      <c r="F590" s="1" t="s">
        <v>88</v>
      </c>
      <c r="G590" s="1">
        <v>16</v>
      </c>
      <c r="H590" s="1">
        <v>8</v>
      </c>
      <c r="I590" s="1" t="s">
        <v>957</v>
      </c>
      <c r="J590" s="1">
        <v>16.309999999999999</v>
      </c>
      <c r="K590" s="1">
        <v>14.761664</v>
      </c>
      <c r="L590" s="1">
        <v>-86.921640999999994</v>
      </c>
      <c r="M590" s="1" t="s">
        <v>308</v>
      </c>
      <c r="N590" s="1">
        <v>0</v>
      </c>
      <c r="O590" s="1">
        <v>13.923406</v>
      </c>
      <c r="P590" s="1">
        <v>-86.952798999999999</v>
      </c>
      <c r="Q590" s="1">
        <v>78279.83</v>
      </c>
      <c r="R590" s="1" t="s">
        <v>953</v>
      </c>
      <c r="S590" s="1" t="s">
        <v>71</v>
      </c>
      <c r="T590" s="1" t="s">
        <v>104</v>
      </c>
      <c r="U590" s="1" t="s">
        <v>105</v>
      </c>
      <c r="X590" s="1" t="s">
        <v>954</v>
      </c>
      <c r="Z590" s="1" t="s">
        <v>957</v>
      </c>
      <c r="AA590" s="1" t="s">
        <v>955</v>
      </c>
      <c r="AJ590" s="1" t="s">
        <v>76</v>
      </c>
      <c r="AK590" s="1" t="s">
        <v>956</v>
      </c>
      <c r="AL590" s="1">
        <v>2999687</v>
      </c>
      <c r="AM590" s="1" t="s">
        <v>109</v>
      </c>
      <c r="AN590" s="1" t="s">
        <v>4429</v>
      </c>
      <c r="AO590" s="1" t="s">
        <v>4430</v>
      </c>
    </row>
    <row r="591" spans="1:41" x14ac:dyDescent="0.5">
      <c r="A591" s="1">
        <v>231</v>
      </c>
      <c r="B591" s="1" t="s">
        <v>949</v>
      </c>
      <c r="C591" s="2">
        <v>43371</v>
      </c>
      <c r="D591" s="1" t="s">
        <v>950</v>
      </c>
      <c r="E591" s="1" t="s">
        <v>951</v>
      </c>
      <c r="F591" s="1" t="s">
        <v>283</v>
      </c>
      <c r="G591" s="1">
        <v>37</v>
      </c>
      <c r="H591" s="1">
        <v>8</v>
      </c>
      <c r="I591" s="1" t="s">
        <v>957</v>
      </c>
      <c r="J591" s="1">
        <v>16.309999999999999</v>
      </c>
      <c r="K591" s="1">
        <v>14.761664</v>
      </c>
      <c r="L591" s="1">
        <v>-86.921640999999994</v>
      </c>
      <c r="M591" s="1" t="s">
        <v>308</v>
      </c>
      <c r="N591" s="1">
        <v>0</v>
      </c>
      <c r="O591" s="1">
        <v>13.923406</v>
      </c>
      <c r="P591" s="1">
        <v>-86.952798999999999</v>
      </c>
      <c r="Q591" s="1">
        <v>181022.11</v>
      </c>
      <c r="R591" s="1" t="s">
        <v>953</v>
      </c>
      <c r="S591" s="1" t="s">
        <v>71</v>
      </c>
      <c r="T591" s="1" t="s">
        <v>104</v>
      </c>
      <c r="U591" s="1" t="s">
        <v>105</v>
      </c>
      <c r="X591" s="1" t="s">
        <v>954</v>
      </c>
      <c r="Z591" s="1" t="s">
        <v>957</v>
      </c>
      <c r="AA591" s="1" t="s">
        <v>955</v>
      </c>
      <c r="AJ591" s="1" t="s">
        <v>76</v>
      </c>
      <c r="AK591" s="1" t="s">
        <v>956</v>
      </c>
      <c r="AL591" s="1">
        <v>2999687</v>
      </c>
      <c r="AM591" s="1" t="s">
        <v>109</v>
      </c>
      <c r="AN591" s="1" t="s">
        <v>4429</v>
      </c>
      <c r="AO591" s="1" t="s">
        <v>4430</v>
      </c>
    </row>
    <row r="592" spans="1:41" x14ac:dyDescent="0.5">
      <c r="A592" s="1">
        <v>231</v>
      </c>
      <c r="B592" s="1" t="s">
        <v>949</v>
      </c>
      <c r="C592" s="2">
        <v>43371</v>
      </c>
      <c r="D592" s="1" t="s">
        <v>950</v>
      </c>
      <c r="E592" s="1" t="s">
        <v>951</v>
      </c>
      <c r="F592" s="1" t="s">
        <v>128</v>
      </c>
      <c r="G592" s="1">
        <v>25</v>
      </c>
      <c r="H592" s="1">
        <v>8</v>
      </c>
      <c r="I592" s="1" t="s">
        <v>957</v>
      </c>
      <c r="J592" s="1">
        <v>16.309999999999999</v>
      </c>
      <c r="K592" s="1">
        <v>14.761664</v>
      </c>
      <c r="L592" s="1">
        <v>-86.921640999999994</v>
      </c>
      <c r="M592" s="1" t="s">
        <v>308</v>
      </c>
      <c r="N592" s="1">
        <v>0</v>
      </c>
      <c r="O592" s="1">
        <v>13.923406</v>
      </c>
      <c r="P592" s="1">
        <v>-86.952798999999999</v>
      </c>
      <c r="Q592" s="1">
        <v>122312.24</v>
      </c>
      <c r="R592" s="1" t="s">
        <v>953</v>
      </c>
      <c r="S592" s="1" t="s">
        <v>71</v>
      </c>
      <c r="T592" s="1" t="s">
        <v>104</v>
      </c>
      <c r="U592" s="1" t="s">
        <v>105</v>
      </c>
      <c r="X592" s="1" t="s">
        <v>954</v>
      </c>
      <c r="Z592" s="1" t="s">
        <v>957</v>
      </c>
      <c r="AA592" s="1" t="s">
        <v>955</v>
      </c>
      <c r="AJ592" s="1" t="s">
        <v>76</v>
      </c>
      <c r="AK592" s="1" t="s">
        <v>956</v>
      </c>
      <c r="AL592" s="1">
        <v>2999687</v>
      </c>
      <c r="AM592" s="1" t="s">
        <v>109</v>
      </c>
      <c r="AN592" s="1" t="s">
        <v>4429</v>
      </c>
      <c r="AO592" s="1" t="s">
        <v>4430</v>
      </c>
    </row>
    <row r="593" spans="1:41" x14ac:dyDescent="0.5">
      <c r="A593" s="1">
        <v>231</v>
      </c>
      <c r="B593" s="1" t="s">
        <v>949</v>
      </c>
      <c r="C593" s="2">
        <v>43371</v>
      </c>
      <c r="D593" s="1" t="s">
        <v>950</v>
      </c>
      <c r="E593" s="1" t="s">
        <v>951</v>
      </c>
      <c r="F593" s="1" t="s">
        <v>102</v>
      </c>
      <c r="G593" s="1">
        <v>22</v>
      </c>
      <c r="H593" s="1">
        <v>8</v>
      </c>
      <c r="I593" s="1" t="s">
        <v>312</v>
      </c>
      <c r="J593" s="1">
        <v>9.65</v>
      </c>
      <c r="K593" s="1">
        <v>-29.140993000000002</v>
      </c>
      <c r="L593" s="1">
        <v>24.367459</v>
      </c>
      <c r="M593" s="1" t="s">
        <v>69</v>
      </c>
      <c r="N593" s="1">
        <v>0</v>
      </c>
      <c r="O593" s="1">
        <v>2.6272389999999999</v>
      </c>
      <c r="P593" s="1">
        <v>23.381664000000001</v>
      </c>
      <c r="Q593" s="1">
        <v>63683.360000000001</v>
      </c>
      <c r="R593" s="1" t="s">
        <v>953</v>
      </c>
      <c r="S593" s="1" t="s">
        <v>71</v>
      </c>
      <c r="T593" s="1" t="s">
        <v>104</v>
      </c>
      <c r="U593" s="1" t="s">
        <v>105</v>
      </c>
      <c r="X593" s="1" t="s">
        <v>954</v>
      </c>
      <c r="Z593" s="1" t="s">
        <v>312</v>
      </c>
      <c r="AA593" s="1" t="s">
        <v>955</v>
      </c>
      <c r="AJ593" s="1" t="s">
        <v>76</v>
      </c>
      <c r="AK593" s="1" t="s">
        <v>956</v>
      </c>
      <c r="AL593" s="1">
        <v>2999687</v>
      </c>
      <c r="AM593" s="1" t="s">
        <v>109</v>
      </c>
      <c r="AN593" s="1" t="s">
        <v>4429</v>
      </c>
      <c r="AO593" s="1" t="s">
        <v>4430</v>
      </c>
    </row>
    <row r="594" spans="1:41" x14ac:dyDescent="0.5">
      <c r="A594" s="1">
        <v>231</v>
      </c>
      <c r="B594" s="1" t="s">
        <v>949</v>
      </c>
      <c r="C594" s="2">
        <v>43371</v>
      </c>
      <c r="D594" s="1" t="s">
        <v>950</v>
      </c>
      <c r="E594" s="1" t="s">
        <v>951</v>
      </c>
      <c r="F594" s="1" t="s">
        <v>88</v>
      </c>
      <c r="G594" s="1">
        <v>16</v>
      </c>
      <c r="H594" s="1">
        <v>8</v>
      </c>
      <c r="I594" s="1" t="s">
        <v>312</v>
      </c>
      <c r="J594" s="1">
        <v>9.65</v>
      </c>
      <c r="K594" s="1">
        <v>-29.140993000000002</v>
      </c>
      <c r="L594" s="1">
        <v>24.367459</v>
      </c>
      <c r="M594" s="1" t="s">
        <v>69</v>
      </c>
      <c r="N594" s="1">
        <v>0</v>
      </c>
      <c r="O594" s="1">
        <v>2.6272389999999999</v>
      </c>
      <c r="P594" s="1">
        <v>23.381664000000001</v>
      </c>
      <c r="Q594" s="1">
        <v>46315.17</v>
      </c>
      <c r="R594" s="1" t="s">
        <v>953</v>
      </c>
      <c r="S594" s="1" t="s">
        <v>71</v>
      </c>
      <c r="T594" s="1" t="s">
        <v>104</v>
      </c>
      <c r="U594" s="1" t="s">
        <v>105</v>
      </c>
      <c r="X594" s="1" t="s">
        <v>954</v>
      </c>
      <c r="Z594" s="1" t="s">
        <v>312</v>
      </c>
      <c r="AA594" s="1" t="s">
        <v>955</v>
      </c>
      <c r="AJ594" s="1" t="s">
        <v>76</v>
      </c>
      <c r="AK594" s="1" t="s">
        <v>956</v>
      </c>
      <c r="AL594" s="1">
        <v>2999687</v>
      </c>
      <c r="AM594" s="1" t="s">
        <v>109</v>
      </c>
      <c r="AN594" s="1" t="s">
        <v>4429</v>
      </c>
      <c r="AO594" s="1" t="s">
        <v>4430</v>
      </c>
    </row>
    <row r="595" spans="1:41" x14ac:dyDescent="0.5">
      <c r="A595" s="1">
        <v>231</v>
      </c>
      <c r="B595" s="1" t="s">
        <v>949</v>
      </c>
      <c r="C595" s="2">
        <v>43371</v>
      </c>
      <c r="D595" s="1" t="s">
        <v>950</v>
      </c>
      <c r="E595" s="1" t="s">
        <v>951</v>
      </c>
      <c r="F595" s="1" t="s">
        <v>283</v>
      </c>
      <c r="G595" s="1">
        <v>37</v>
      </c>
      <c r="H595" s="1">
        <v>8</v>
      </c>
      <c r="I595" s="1" t="s">
        <v>312</v>
      </c>
      <c r="J595" s="1">
        <v>9.65</v>
      </c>
      <c r="K595" s="1">
        <v>-29.140993000000002</v>
      </c>
      <c r="L595" s="1">
        <v>24.367459</v>
      </c>
      <c r="M595" s="1" t="s">
        <v>69</v>
      </c>
      <c r="N595" s="1">
        <v>0</v>
      </c>
      <c r="O595" s="1">
        <v>2.6272389999999999</v>
      </c>
      <c r="P595" s="1">
        <v>23.381664000000001</v>
      </c>
      <c r="Q595" s="1">
        <v>107103.82</v>
      </c>
      <c r="R595" s="1" t="s">
        <v>953</v>
      </c>
      <c r="S595" s="1" t="s">
        <v>71</v>
      </c>
      <c r="T595" s="1" t="s">
        <v>104</v>
      </c>
      <c r="U595" s="1" t="s">
        <v>105</v>
      </c>
      <c r="X595" s="1" t="s">
        <v>954</v>
      </c>
      <c r="Z595" s="1" t="s">
        <v>312</v>
      </c>
      <c r="AA595" s="1" t="s">
        <v>955</v>
      </c>
      <c r="AJ595" s="1" t="s">
        <v>76</v>
      </c>
      <c r="AK595" s="1" t="s">
        <v>956</v>
      </c>
      <c r="AL595" s="1">
        <v>2999687</v>
      </c>
      <c r="AM595" s="1" t="s">
        <v>109</v>
      </c>
      <c r="AN595" s="1" t="s">
        <v>4429</v>
      </c>
      <c r="AO595" s="1" t="s">
        <v>4430</v>
      </c>
    </row>
    <row r="596" spans="1:41" x14ac:dyDescent="0.5">
      <c r="A596" s="1">
        <v>231</v>
      </c>
      <c r="B596" s="1" t="s">
        <v>949</v>
      </c>
      <c r="C596" s="2">
        <v>43371</v>
      </c>
      <c r="D596" s="1" t="s">
        <v>950</v>
      </c>
      <c r="E596" s="1" t="s">
        <v>951</v>
      </c>
      <c r="F596" s="1" t="s">
        <v>128</v>
      </c>
      <c r="G596" s="1">
        <v>25</v>
      </c>
      <c r="H596" s="1">
        <v>8</v>
      </c>
      <c r="I596" s="1" t="s">
        <v>312</v>
      </c>
      <c r="J596" s="1">
        <v>9.65</v>
      </c>
      <c r="K596" s="1">
        <v>-29.140993000000002</v>
      </c>
      <c r="L596" s="1">
        <v>24.367459</v>
      </c>
      <c r="M596" s="1" t="s">
        <v>69</v>
      </c>
      <c r="N596" s="1">
        <v>0</v>
      </c>
      <c r="O596" s="1">
        <v>2.6272389999999999</v>
      </c>
      <c r="P596" s="1">
        <v>23.381664000000001</v>
      </c>
      <c r="Q596" s="1">
        <v>72367.45</v>
      </c>
      <c r="R596" s="1" t="s">
        <v>953</v>
      </c>
      <c r="S596" s="1" t="s">
        <v>71</v>
      </c>
      <c r="T596" s="1" t="s">
        <v>104</v>
      </c>
      <c r="U596" s="1" t="s">
        <v>105</v>
      </c>
      <c r="X596" s="1" t="s">
        <v>954</v>
      </c>
      <c r="Z596" s="1" t="s">
        <v>312</v>
      </c>
      <c r="AA596" s="1" t="s">
        <v>955</v>
      </c>
      <c r="AJ596" s="1" t="s">
        <v>76</v>
      </c>
      <c r="AK596" s="1" t="s">
        <v>956</v>
      </c>
      <c r="AL596" s="1">
        <v>2999687</v>
      </c>
      <c r="AM596" s="1" t="s">
        <v>109</v>
      </c>
      <c r="AN596" s="1" t="s">
        <v>4429</v>
      </c>
      <c r="AO596" s="1" t="s">
        <v>4430</v>
      </c>
    </row>
    <row r="597" spans="1:41" x14ac:dyDescent="0.5">
      <c r="A597" s="1">
        <v>231</v>
      </c>
      <c r="B597" s="1" t="s">
        <v>949</v>
      </c>
      <c r="C597" s="2">
        <v>43371</v>
      </c>
      <c r="D597" s="1" t="s">
        <v>950</v>
      </c>
      <c r="E597" s="1" t="s">
        <v>951</v>
      </c>
      <c r="F597" s="1" t="s">
        <v>102</v>
      </c>
      <c r="G597" s="1">
        <v>22</v>
      </c>
      <c r="H597" s="1">
        <v>8</v>
      </c>
      <c r="I597" s="1" t="s">
        <v>958</v>
      </c>
      <c r="J597" s="1">
        <v>9.65</v>
      </c>
      <c r="K597" s="1">
        <v>17.189876999999999</v>
      </c>
      <c r="L597" s="1">
        <v>-88.497649999999993</v>
      </c>
      <c r="M597" s="1" t="s">
        <v>84</v>
      </c>
      <c r="N597" s="1">
        <v>0</v>
      </c>
      <c r="O597" s="1">
        <v>-15.623037</v>
      </c>
      <c r="P597" s="1">
        <v>-59.0625</v>
      </c>
      <c r="Q597" s="1">
        <v>63683.360000000001</v>
      </c>
      <c r="R597" s="1" t="s">
        <v>953</v>
      </c>
      <c r="S597" s="1" t="s">
        <v>71</v>
      </c>
      <c r="T597" s="1" t="s">
        <v>104</v>
      </c>
      <c r="U597" s="1" t="s">
        <v>105</v>
      </c>
      <c r="X597" s="1" t="s">
        <v>954</v>
      </c>
      <c r="Z597" s="1" t="s">
        <v>958</v>
      </c>
      <c r="AA597" s="1" t="s">
        <v>955</v>
      </c>
      <c r="AJ597" s="1" t="s">
        <v>76</v>
      </c>
      <c r="AK597" s="1" t="s">
        <v>956</v>
      </c>
      <c r="AL597" s="1">
        <v>2999687</v>
      </c>
      <c r="AM597" s="1" t="s">
        <v>109</v>
      </c>
      <c r="AN597" s="1" t="s">
        <v>4429</v>
      </c>
      <c r="AO597" s="1" t="s">
        <v>4430</v>
      </c>
    </row>
    <row r="598" spans="1:41" x14ac:dyDescent="0.5">
      <c r="A598" s="1">
        <v>231</v>
      </c>
      <c r="B598" s="1" t="s">
        <v>949</v>
      </c>
      <c r="C598" s="2">
        <v>43371</v>
      </c>
      <c r="D598" s="1" t="s">
        <v>950</v>
      </c>
      <c r="E598" s="1" t="s">
        <v>951</v>
      </c>
      <c r="F598" s="1" t="s">
        <v>88</v>
      </c>
      <c r="G598" s="1">
        <v>16</v>
      </c>
      <c r="H598" s="1">
        <v>8</v>
      </c>
      <c r="I598" s="1" t="s">
        <v>958</v>
      </c>
      <c r="J598" s="1">
        <v>9.65</v>
      </c>
      <c r="K598" s="1">
        <v>17.189876999999999</v>
      </c>
      <c r="L598" s="1">
        <v>-88.497649999999993</v>
      </c>
      <c r="M598" s="1" t="s">
        <v>84</v>
      </c>
      <c r="N598" s="1">
        <v>0</v>
      </c>
      <c r="O598" s="1">
        <v>-15.623037</v>
      </c>
      <c r="P598" s="1">
        <v>-59.0625</v>
      </c>
      <c r="Q598" s="1">
        <v>46315.17</v>
      </c>
      <c r="R598" s="1" t="s">
        <v>953</v>
      </c>
      <c r="S598" s="1" t="s">
        <v>71</v>
      </c>
      <c r="T598" s="1" t="s">
        <v>104</v>
      </c>
      <c r="U598" s="1" t="s">
        <v>105</v>
      </c>
      <c r="X598" s="1" t="s">
        <v>954</v>
      </c>
      <c r="Z598" s="1" t="s">
        <v>958</v>
      </c>
      <c r="AA598" s="1" t="s">
        <v>955</v>
      </c>
      <c r="AJ598" s="1" t="s">
        <v>76</v>
      </c>
      <c r="AK598" s="1" t="s">
        <v>956</v>
      </c>
      <c r="AL598" s="1">
        <v>2999687</v>
      </c>
      <c r="AM598" s="1" t="s">
        <v>109</v>
      </c>
      <c r="AN598" s="1" t="s">
        <v>4429</v>
      </c>
      <c r="AO598" s="1" t="s">
        <v>4430</v>
      </c>
    </row>
    <row r="599" spans="1:41" x14ac:dyDescent="0.5">
      <c r="A599" s="1">
        <v>231</v>
      </c>
      <c r="B599" s="1" t="s">
        <v>949</v>
      </c>
      <c r="C599" s="2">
        <v>43371</v>
      </c>
      <c r="D599" s="1" t="s">
        <v>950</v>
      </c>
      <c r="E599" s="1" t="s">
        <v>951</v>
      </c>
      <c r="F599" s="1" t="s">
        <v>283</v>
      </c>
      <c r="G599" s="1">
        <v>37</v>
      </c>
      <c r="H599" s="1">
        <v>8</v>
      </c>
      <c r="I599" s="1" t="s">
        <v>958</v>
      </c>
      <c r="J599" s="1">
        <v>9.65</v>
      </c>
      <c r="K599" s="1">
        <v>17.189876999999999</v>
      </c>
      <c r="L599" s="1">
        <v>-88.497649999999993</v>
      </c>
      <c r="M599" s="1" t="s">
        <v>84</v>
      </c>
      <c r="N599" s="1">
        <v>0</v>
      </c>
      <c r="O599" s="1">
        <v>-15.623037</v>
      </c>
      <c r="P599" s="1">
        <v>-59.0625</v>
      </c>
      <c r="Q599" s="1">
        <v>107103.82</v>
      </c>
      <c r="R599" s="1" t="s">
        <v>953</v>
      </c>
      <c r="S599" s="1" t="s">
        <v>71</v>
      </c>
      <c r="T599" s="1" t="s">
        <v>104</v>
      </c>
      <c r="U599" s="1" t="s">
        <v>105</v>
      </c>
      <c r="X599" s="1" t="s">
        <v>954</v>
      </c>
      <c r="Z599" s="1" t="s">
        <v>958</v>
      </c>
      <c r="AA599" s="1" t="s">
        <v>955</v>
      </c>
      <c r="AJ599" s="1" t="s">
        <v>76</v>
      </c>
      <c r="AK599" s="1" t="s">
        <v>956</v>
      </c>
      <c r="AL599" s="1">
        <v>2999687</v>
      </c>
      <c r="AM599" s="1" t="s">
        <v>109</v>
      </c>
      <c r="AN599" s="1" t="s">
        <v>4429</v>
      </c>
      <c r="AO599" s="1" t="s">
        <v>4430</v>
      </c>
    </row>
    <row r="600" spans="1:41" x14ac:dyDescent="0.5">
      <c r="A600" s="1">
        <v>231</v>
      </c>
      <c r="B600" s="1" t="s">
        <v>949</v>
      </c>
      <c r="C600" s="2">
        <v>43371</v>
      </c>
      <c r="D600" s="1" t="s">
        <v>950</v>
      </c>
      <c r="E600" s="1" t="s">
        <v>951</v>
      </c>
      <c r="F600" s="1" t="s">
        <v>128</v>
      </c>
      <c r="G600" s="1">
        <v>25</v>
      </c>
      <c r="H600" s="1">
        <v>8</v>
      </c>
      <c r="I600" s="1" t="s">
        <v>958</v>
      </c>
      <c r="J600" s="1">
        <v>9.65</v>
      </c>
      <c r="K600" s="1">
        <v>17.189876999999999</v>
      </c>
      <c r="L600" s="1">
        <v>-88.497649999999993</v>
      </c>
      <c r="M600" s="1" t="s">
        <v>84</v>
      </c>
      <c r="N600" s="1">
        <v>0</v>
      </c>
      <c r="O600" s="1">
        <v>-15.623037</v>
      </c>
      <c r="P600" s="1">
        <v>-59.0625</v>
      </c>
      <c r="Q600" s="1">
        <v>72367.45</v>
      </c>
      <c r="R600" s="1" t="s">
        <v>953</v>
      </c>
      <c r="S600" s="1" t="s">
        <v>71</v>
      </c>
      <c r="T600" s="1" t="s">
        <v>104</v>
      </c>
      <c r="U600" s="1" t="s">
        <v>105</v>
      </c>
      <c r="X600" s="1" t="s">
        <v>954</v>
      </c>
      <c r="Z600" s="1" t="s">
        <v>958</v>
      </c>
      <c r="AA600" s="1" t="s">
        <v>955</v>
      </c>
      <c r="AJ600" s="1" t="s">
        <v>76</v>
      </c>
      <c r="AK600" s="1" t="s">
        <v>956</v>
      </c>
      <c r="AL600" s="1">
        <v>2999687</v>
      </c>
      <c r="AM600" s="1" t="s">
        <v>109</v>
      </c>
      <c r="AN600" s="1" t="s">
        <v>4429</v>
      </c>
      <c r="AO600" s="1" t="s">
        <v>4430</v>
      </c>
    </row>
    <row r="601" spans="1:41" x14ac:dyDescent="0.5">
      <c r="A601" s="1">
        <v>231</v>
      </c>
      <c r="B601" s="1" t="s">
        <v>949</v>
      </c>
      <c r="C601" s="2">
        <v>43371</v>
      </c>
      <c r="D601" s="1" t="s">
        <v>950</v>
      </c>
      <c r="E601" s="1" t="s">
        <v>951</v>
      </c>
      <c r="F601" s="1" t="s">
        <v>102</v>
      </c>
      <c r="G601" s="1">
        <v>22</v>
      </c>
      <c r="H601" s="1">
        <v>8</v>
      </c>
      <c r="I601" s="1" t="s">
        <v>959</v>
      </c>
      <c r="J601" s="1">
        <v>7.98</v>
      </c>
      <c r="K601" s="1">
        <v>13.794185000000001</v>
      </c>
      <c r="L601" s="1">
        <v>-88.896529999999998</v>
      </c>
      <c r="M601" s="1" t="s">
        <v>308</v>
      </c>
      <c r="N601" s="1">
        <v>0</v>
      </c>
      <c r="O601" s="1">
        <v>13.923406</v>
      </c>
      <c r="P601" s="1">
        <v>-86.952798999999999</v>
      </c>
      <c r="Q601" s="1">
        <v>52662.5</v>
      </c>
      <c r="R601" s="1" t="s">
        <v>953</v>
      </c>
      <c r="S601" s="1" t="s">
        <v>71</v>
      </c>
      <c r="T601" s="1" t="s">
        <v>104</v>
      </c>
      <c r="U601" s="1" t="s">
        <v>105</v>
      </c>
      <c r="X601" s="1" t="s">
        <v>954</v>
      </c>
      <c r="Z601" s="1" t="s">
        <v>959</v>
      </c>
      <c r="AA601" s="1" t="s">
        <v>955</v>
      </c>
      <c r="AJ601" s="1" t="s">
        <v>76</v>
      </c>
      <c r="AK601" s="1" t="s">
        <v>956</v>
      </c>
      <c r="AL601" s="1">
        <v>2999687</v>
      </c>
      <c r="AM601" s="1" t="s">
        <v>109</v>
      </c>
      <c r="AN601" s="1" t="s">
        <v>4429</v>
      </c>
      <c r="AO601" s="1" t="s">
        <v>4430</v>
      </c>
    </row>
    <row r="602" spans="1:41" x14ac:dyDescent="0.5">
      <c r="A602" s="1">
        <v>231</v>
      </c>
      <c r="B602" s="1" t="s">
        <v>949</v>
      </c>
      <c r="C602" s="2">
        <v>43371</v>
      </c>
      <c r="D602" s="1" t="s">
        <v>950</v>
      </c>
      <c r="E602" s="1" t="s">
        <v>951</v>
      </c>
      <c r="F602" s="1" t="s">
        <v>88</v>
      </c>
      <c r="G602" s="1">
        <v>16</v>
      </c>
      <c r="H602" s="1">
        <v>8</v>
      </c>
      <c r="I602" s="1" t="s">
        <v>959</v>
      </c>
      <c r="J602" s="1">
        <v>7.98</v>
      </c>
      <c r="K602" s="1">
        <v>13.794185000000001</v>
      </c>
      <c r="L602" s="1">
        <v>-88.896529999999998</v>
      </c>
      <c r="M602" s="1" t="s">
        <v>308</v>
      </c>
      <c r="N602" s="1">
        <v>0</v>
      </c>
      <c r="O602" s="1">
        <v>13.923406</v>
      </c>
      <c r="P602" s="1">
        <v>-86.952798999999999</v>
      </c>
      <c r="Q602" s="1">
        <v>38300</v>
      </c>
      <c r="R602" s="1" t="s">
        <v>953</v>
      </c>
      <c r="S602" s="1" t="s">
        <v>71</v>
      </c>
      <c r="T602" s="1" t="s">
        <v>104</v>
      </c>
      <c r="U602" s="1" t="s">
        <v>105</v>
      </c>
      <c r="X602" s="1" t="s">
        <v>954</v>
      </c>
      <c r="Z602" s="1" t="s">
        <v>959</v>
      </c>
      <c r="AA602" s="1" t="s">
        <v>955</v>
      </c>
      <c r="AJ602" s="1" t="s">
        <v>76</v>
      </c>
      <c r="AK602" s="1" t="s">
        <v>956</v>
      </c>
      <c r="AL602" s="1">
        <v>2999687</v>
      </c>
      <c r="AM602" s="1" t="s">
        <v>109</v>
      </c>
      <c r="AN602" s="1" t="s">
        <v>4429</v>
      </c>
      <c r="AO602" s="1" t="s">
        <v>4430</v>
      </c>
    </row>
    <row r="603" spans="1:41" x14ac:dyDescent="0.5">
      <c r="A603" s="1">
        <v>231</v>
      </c>
      <c r="B603" s="1" t="s">
        <v>949</v>
      </c>
      <c r="C603" s="2">
        <v>43371</v>
      </c>
      <c r="D603" s="1" t="s">
        <v>950</v>
      </c>
      <c r="E603" s="1" t="s">
        <v>951</v>
      </c>
      <c r="F603" s="1" t="s">
        <v>283</v>
      </c>
      <c r="G603" s="1">
        <v>37</v>
      </c>
      <c r="H603" s="1">
        <v>8</v>
      </c>
      <c r="I603" s="1" t="s">
        <v>959</v>
      </c>
      <c r="J603" s="1">
        <v>7.98</v>
      </c>
      <c r="K603" s="1">
        <v>13.794185000000001</v>
      </c>
      <c r="L603" s="1">
        <v>-88.896529999999998</v>
      </c>
      <c r="M603" s="1" t="s">
        <v>308</v>
      </c>
      <c r="N603" s="1">
        <v>0</v>
      </c>
      <c r="O603" s="1">
        <v>13.923406</v>
      </c>
      <c r="P603" s="1">
        <v>-86.952798999999999</v>
      </c>
      <c r="Q603" s="1">
        <v>88568.76</v>
      </c>
      <c r="R603" s="1" t="s">
        <v>953</v>
      </c>
      <c r="S603" s="1" t="s">
        <v>71</v>
      </c>
      <c r="T603" s="1" t="s">
        <v>104</v>
      </c>
      <c r="U603" s="1" t="s">
        <v>105</v>
      </c>
      <c r="X603" s="1" t="s">
        <v>954</v>
      </c>
      <c r="Z603" s="1" t="s">
        <v>959</v>
      </c>
      <c r="AA603" s="1" t="s">
        <v>955</v>
      </c>
      <c r="AJ603" s="1" t="s">
        <v>76</v>
      </c>
      <c r="AK603" s="1" t="s">
        <v>956</v>
      </c>
      <c r="AL603" s="1">
        <v>2999687</v>
      </c>
      <c r="AM603" s="1" t="s">
        <v>109</v>
      </c>
      <c r="AN603" s="1" t="s">
        <v>4429</v>
      </c>
      <c r="AO603" s="1" t="s">
        <v>4430</v>
      </c>
    </row>
    <row r="604" spans="1:41" x14ac:dyDescent="0.5">
      <c r="A604" s="1">
        <v>231</v>
      </c>
      <c r="B604" s="1" t="s">
        <v>949</v>
      </c>
      <c r="C604" s="2">
        <v>43371</v>
      </c>
      <c r="D604" s="1" t="s">
        <v>950</v>
      </c>
      <c r="E604" s="1" t="s">
        <v>951</v>
      </c>
      <c r="F604" s="1" t="s">
        <v>128</v>
      </c>
      <c r="G604" s="1">
        <v>25</v>
      </c>
      <c r="H604" s="1">
        <v>8</v>
      </c>
      <c r="I604" s="1" t="s">
        <v>959</v>
      </c>
      <c r="J604" s="1">
        <v>7.98</v>
      </c>
      <c r="K604" s="1">
        <v>13.794185000000001</v>
      </c>
      <c r="L604" s="1">
        <v>-88.896529999999998</v>
      </c>
      <c r="M604" s="1" t="s">
        <v>308</v>
      </c>
      <c r="N604" s="1">
        <v>0</v>
      </c>
      <c r="O604" s="1">
        <v>13.923406</v>
      </c>
      <c r="P604" s="1">
        <v>-86.952798999999999</v>
      </c>
      <c r="Q604" s="1">
        <v>59843.76</v>
      </c>
      <c r="R604" s="1" t="s">
        <v>953</v>
      </c>
      <c r="S604" s="1" t="s">
        <v>71</v>
      </c>
      <c r="T604" s="1" t="s">
        <v>104</v>
      </c>
      <c r="U604" s="1" t="s">
        <v>105</v>
      </c>
      <c r="X604" s="1" t="s">
        <v>954</v>
      </c>
      <c r="Z604" s="1" t="s">
        <v>959</v>
      </c>
      <c r="AA604" s="1" t="s">
        <v>955</v>
      </c>
      <c r="AJ604" s="1" t="s">
        <v>76</v>
      </c>
      <c r="AK604" s="1" t="s">
        <v>956</v>
      </c>
      <c r="AL604" s="1">
        <v>2999687</v>
      </c>
      <c r="AM604" s="1" t="s">
        <v>109</v>
      </c>
      <c r="AN604" s="1" t="s">
        <v>4429</v>
      </c>
      <c r="AO604" s="1" t="s">
        <v>4430</v>
      </c>
    </row>
    <row r="605" spans="1:41" x14ac:dyDescent="0.5">
      <c r="A605" s="1">
        <v>231</v>
      </c>
      <c r="B605" s="1" t="s">
        <v>949</v>
      </c>
      <c r="C605" s="2">
        <v>43371</v>
      </c>
      <c r="D605" s="1" t="s">
        <v>950</v>
      </c>
      <c r="E605" s="1" t="s">
        <v>951</v>
      </c>
      <c r="F605" s="1" t="s">
        <v>102</v>
      </c>
      <c r="G605" s="1">
        <v>22</v>
      </c>
      <c r="H605" s="1">
        <v>8</v>
      </c>
      <c r="I605" s="1" t="s">
        <v>497</v>
      </c>
      <c r="J605" s="1">
        <v>7.98</v>
      </c>
      <c r="K605" s="1">
        <v>7.3697220000000003</v>
      </c>
      <c r="L605" s="1">
        <v>12.354722000000001</v>
      </c>
      <c r="M605" s="1" t="s">
        <v>69</v>
      </c>
      <c r="N605" s="1">
        <v>0</v>
      </c>
      <c r="O605" s="1">
        <v>2.6272389999999999</v>
      </c>
      <c r="P605" s="1">
        <v>23.381664000000001</v>
      </c>
      <c r="Q605" s="1">
        <v>52662.5</v>
      </c>
      <c r="R605" s="1" t="s">
        <v>953</v>
      </c>
      <c r="S605" s="1" t="s">
        <v>71</v>
      </c>
      <c r="T605" s="1" t="s">
        <v>104</v>
      </c>
      <c r="U605" s="1" t="s">
        <v>105</v>
      </c>
      <c r="X605" s="1" t="s">
        <v>954</v>
      </c>
      <c r="Z605" s="1" t="s">
        <v>497</v>
      </c>
      <c r="AA605" s="1" t="s">
        <v>955</v>
      </c>
      <c r="AJ605" s="1" t="s">
        <v>76</v>
      </c>
      <c r="AK605" s="1" t="s">
        <v>956</v>
      </c>
      <c r="AL605" s="1">
        <v>2999687</v>
      </c>
      <c r="AM605" s="1" t="s">
        <v>109</v>
      </c>
      <c r="AN605" s="1" t="s">
        <v>4429</v>
      </c>
      <c r="AO605" s="1" t="s">
        <v>4430</v>
      </c>
    </row>
    <row r="606" spans="1:41" x14ac:dyDescent="0.5">
      <c r="A606" s="1">
        <v>231</v>
      </c>
      <c r="B606" s="1" t="s">
        <v>949</v>
      </c>
      <c r="C606" s="2">
        <v>43371</v>
      </c>
      <c r="D606" s="1" t="s">
        <v>950</v>
      </c>
      <c r="E606" s="1" t="s">
        <v>951</v>
      </c>
      <c r="F606" s="1" t="s">
        <v>88</v>
      </c>
      <c r="G606" s="1">
        <v>16</v>
      </c>
      <c r="H606" s="1">
        <v>8</v>
      </c>
      <c r="I606" s="1" t="s">
        <v>497</v>
      </c>
      <c r="J606" s="1">
        <v>7.98</v>
      </c>
      <c r="K606" s="1">
        <v>7.3697220000000003</v>
      </c>
      <c r="L606" s="1">
        <v>12.354722000000001</v>
      </c>
      <c r="M606" s="1" t="s">
        <v>69</v>
      </c>
      <c r="N606" s="1">
        <v>0</v>
      </c>
      <c r="O606" s="1">
        <v>2.6272389999999999</v>
      </c>
      <c r="P606" s="1">
        <v>23.381664000000001</v>
      </c>
      <c r="Q606" s="1">
        <v>38300</v>
      </c>
      <c r="R606" s="1" t="s">
        <v>953</v>
      </c>
      <c r="S606" s="1" t="s">
        <v>71</v>
      </c>
      <c r="T606" s="1" t="s">
        <v>104</v>
      </c>
      <c r="U606" s="1" t="s">
        <v>105</v>
      </c>
      <c r="X606" s="1" t="s">
        <v>954</v>
      </c>
      <c r="Z606" s="1" t="s">
        <v>497</v>
      </c>
      <c r="AA606" s="1" t="s">
        <v>955</v>
      </c>
      <c r="AJ606" s="1" t="s">
        <v>76</v>
      </c>
      <c r="AK606" s="1" t="s">
        <v>956</v>
      </c>
      <c r="AL606" s="1">
        <v>2999687</v>
      </c>
      <c r="AM606" s="1" t="s">
        <v>109</v>
      </c>
      <c r="AN606" s="1" t="s">
        <v>4429</v>
      </c>
      <c r="AO606" s="1" t="s">
        <v>4430</v>
      </c>
    </row>
    <row r="607" spans="1:41" x14ac:dyDescent="0.5">
      <c r="A607" s="1">
        <v>231</v>
      </c>
      <c r="B607" s="1" t="s">
        <v>949</v>
      </c>
      <c r="C607" s="2">
        <v>43371</v>
      </c>
      <c r="D607" s="1" t="s">
        <v>950</v>
      </c>
      <c r="E607" s="1" t="s">
        <v>951</v>
      </c>
      <c r="F607" s="1" t="s">
        <v>283</v>
      </c>
      <c r="G607" s="1">
        <v>37</v>
      </c>
      <c r="H607" s="1">
        <v>8</v>
      </c>
      <c r="I607" s="1" t="s">
        <v>497</v>
      </c>
      <c r="J607" s="1">
        <v>7.98</v>
      </c>
      <c r="K607" s="1">
        <v>7.3697220000000003</v>
      </c>
      <c r="L607" s="1">
        <v>12.354722000000001</v>
      </c>
      <c r="M607" s="1" t="s">
        <v>69</v>
      </c>
      <c r="N607" s="1">
        <v>0</v>
      </c>
      <c r="O607" s="1">
        <v>2.6272389999999999</v>
      </c>
      <c r="P607" s="1">
        <v>23.381664000000001</v>
      </c>
      <c r="Q607" s="1">
        <v>88568.76</v>
      </c>
      <c r="R607" s="1" t="s">
        <v>953</v>
      </c>
      <c r="S607" s="1" t="s">
        <v>71</v>
      </c>
      <c r="T607" s="1" t="s">
        <v>104</v>
      </c>
      <c r="U607" s="1" t="s">
        <v>105</v>
      </c>
      <c r="X607" s="1" t="s">
        <v>954</v>
      </c>
      <c r="Z607" s="1" t="s">
        <v>497</v>
      </c>
      <c r="AA607" s="1" t="s">
        <v>955</v>
      </c>
      <c r="AJ607" s="1" t="s">
        <v>76</v>
      </c>
      <c r="AK607" s="1" t="s">
        <v>956</v>
      </c>
      <c r="AL607" s="1">
        <v>2999687</v>
      </c>
      <c r="AM607" s="1" t="s">
        <v>109</v>
      </c>
      <c r="AN607" s="1" t="s">
        <v>4429</v>
      </c>
      <c r="AO607" s="1" t="s">
        <v>4430</v>
      </c>
    </row>
    <row r="608" spans="1:41" x14ac:dyDescent="0.5">
      <c r="A608" s="1">
        <v>231</v>
      </c>
      <c r="B608" s="1" t="s">
        <v>949</v>
      </c>
      <c r="C608" s="2">
        <v>43371</v>
      </c>
      <c r="D608" s="1" t="s">
        <v>950</v>
      </c>
      <c r="E608" s="1" t="s">
        <v>951</v>
      </c>
      <c r="F608" s="1" t="s">
        <v>128</v>
      </c>
      <c r="G608" s="1">
        <v>25</v>
      </c>
      <c r="H608" s="1">
        <v>8</v>
      </c>
      <c r="I608" s="1" t="s">
        <v>497</v>
      </c>
      <c r="J608" s="1">
        <v>7.98</v>
      </c>
      <c r="K608" s="1">
        <v>7.3697220000000003</v>
      </c>
      <c r="L608" s="1">
        <v>12.354722000000001</v>
      </c>
      <c r="M608" s="1" t="s">
        <v>69</v>
      </c>
      <c r="N608" s="1">
        <v>0</v>
      </c>
      <c r="O608" s="1">
        <v>2.6272389999999999</v>
      </c>
      <c r="P608" s="1">
        <v>23.381664000000001</v>
      </c>
      <c r="Q608" s="1">
        <v>59843.76</v>
      </c>
      <c r="R608" s="1" t="s">
        <v>953</v>
      </c>
      <c r="S608" s="1" t="s">
        <v>71</v>
      </c>
      <c r="T608" s="1" t="s">
        <v>104</v>
      </c>
      <c r="U608" s="1" t="s">
        <v>105</v>
      </c>
      <c r="X608" s="1" t="s">
        <v>954</v>
      </c>
      <c r="Z608" s="1" t="s">
        <v>497</v>
      </c>
      <c r="AA608" s="1" t="s">
        <v>955</v>
      </c>
      <c r="AJ608" s="1" t="s">
        <v>76</v>
      </c>
      <c r="AK608" s="1" t="s">
        <v>956</v>
      </c>
      <c r="AL608" s="1">
        <v>2999687</v>
      </c>
      <c r="AM608" s="1" t="s">
        <v>109</v>
      </c>
      <c r="AN608" s="1" t="s">
        <v>4429</v>
      </c>
      <c r="AO608" s="1" t="s">
        <v>4430</v>
      </c>
    </row>
    <row r="609" spans="1:64" x14ac:dyDescent="0.5">
      <c r="A609" s="1">
        <v>556</v>
      </c>
      <c r="B609" s="1" t="s">
        <v>960</v>
      </c>
      <c r="C609" s="2">
        <v>43579</v>
      </c>
      <c r="D609" s="1" t="s">
        <v>961</v>
      </c>
      <c r="E609" s="1" t="s">
        <v>962</v>
      </c>
      <c r="F609" s="1" t="s">
        <v>281</v>
      </c>
      <c r="G609" s="1">
        <v>30</v>
      </c>
      <c r="H609" s="1">
        <v>1</v>
      </c>
      <c r="I609" s="1" t="s">
        <v>957</v>
      </c>
      <c r="J609" s="1">
        <v>100</v>
      </c>
      <c r="K609" s="1">
        <v>14.761664</v>
      </c>
      <c r="L609" s="1">
        <v>-86.921640999999994</v>
      </c>
      <c r="M609" s="1" t="s">
        <v>308</v>
      </c>
      <c r="N609" s="1">
        <v>0</v>
      </c>
      <c r="O609" s="1">
        <v>13.923406</v>
      </c>
      <c r="P609" s="1">
        <v>-86.952798999999999</v>
      </c>
      <c r="Q609" s="1">
        <v>300000</v>
      </c>
      <c r="R609" s="1" t="s">
        <v>459</v>
      </c>
      <c r="S609" s="1" t="s">
        <v>71</v>
      </c>
      <c r="T609" s="1" t="s">
        <v>963</v>
      </c>
      <c r="U609" s="1" t="s">
        <v>182</v>
      </c>
      <c r="W609" s="1" t="s">
        <v>183</v>
      </c>
      <c r="X609" s="1" t="s">
        <v>964</v>
      </c>
      <c r="Z609" s="1" t="s">
        <v>957</v>
      </c>
      <c r="AA609" s="1" t="s">
        <v>965</v>
      </c>
      <c r="AJ609" s="1" t="s">
        <v>76</v>
      </c>
      <c r="AK609" s="1" t="s">
        <v>966</v>
      </c>
      <c r="AL609" s="1">
        <v>1000000</v>
      </c>
      <c r="AM609" s="1" t="s">
        <v>78</v>
      </c>
      <c r="AN609" s="1" t="s">
        <v>4431</v>
      </c>
      <c r="AO609" s="1" t="s">
        <v>4334</v>
      </c>
      <c r="AU609" s="1">
        <v>1</v>
      </c>
      <c r="AV609" s="1">
        <v>1</v>
      </c>
      <c r="BL609" s="1" t="s">
        <v>967</v>
      </c>
    </row>
    <row r="610" spans="1:64" x14ac:dyDescent="0.5">
      <c r="A610" s="1">
        <v>556</v>
      </c>
      <c r="B610" s="1" t="s">
        <v>960</v>
      </c>
      <c r="C610" s="2">
        <v>43579</v>
      </c>
      <c r="D610" s="1" t="s">
        <v>961</v>
      </c>
      <c r="E610" s="1" t="s">
        <v>962</v>
      </c>
      <c r="F610" s="1" t="s">
        <v>291</v>
      </c>
      <c r="G610" s="1">
        <v>30</v>
      </c>
      <c r="H610" s="1">
        <v>1</v>
      </c>
      <c r="I610" s="1" t="s">
        <v>957</v>
      </c>
      <c r="J610" s="1">
        <v>100</v>
      </c>
      <c r="K610" s="1">
        <v>14.761664</v>
      </c>
      <c r="L610" s="1">
        <v>-86.921640999999994</v>
      </c>
      <c r="M610" s="1" t="s">
        <v>308</v>
      </c>
      <c r="N610" s="1">
        <v>0</v>
      </c>
      <c r="O610" s="1">
        <v>13.923406</v>
      </c>
      <c r="P610" s="1">
        <v>-86.952798999999999</v>
      </c>
      <c r="Q610" s="1">
        <v>300000</v>
      </c>
      <c r="R610" s="1" t="s">
        <v>459</v>
      </c>
      <c r="S610" s="1" t="s">
        <v>71</v>
      </c>
      <c r="T610" s="1" t="s">
        <v>963</v>
      </c>
      <c r="U610" s="1" t="s">
        <v>182</v>
      </c>
      <c r="W610" s="1" t="s">
        <v>183</v>
      </c>
      <c r="X610" s="1" t="s">
        <v>964</v>
      </c>
      <c r="Z610" s="1" t="s">
        <v>957</v>
      </c>
      <c r="AA610" s="1" t="s">
        <v>965</v>
      </c>
      <c r="AJ610" s="1" t="s">
        <v>76</v>
      </c>
      <c r="AK610" s="1" t="s">
        <v>966</v>
      </c>
      <c r="AL610" s="1">
        <v>1000000</v>
      </c>
      <c r="AM610" s="1" t="s">
        <v>78</v>
      </c>
      <c r="AN610" s="1" t="s">
        <v>4431</v>
      </c>
      <c r="AO610" s="1" t="s">
        <v>4334</v>
      </c>
      <c r="AU610" s="1">
        <v>1</v>
      </c>
      <c r="AV610" s="1">
        <v>1</v>
      </c>
      <c r="BL610" s="1" t="s">
        <v>967</v>
      </c>
    </row>
    <row r="611" spans="1:64" x14ac:dyDescent="0.5">
      <c r="A611" s="1">
        <v>556</v>
      </c>
      <c r="B611" s="1" t="s">
        <v>960</v>
      </c>
      <c r="C611" s="2">
        <v>43579</v>
      </c>
      <c r="D611" s="1" t="s">
        <v>961</v>
      </c>
      <c r="E611" s="1" t="s">
        <v>962</v>
      </c>
      <c r="F611" s="1" t="s">
        <v>283</v>
      </c>
      <c r="G611" s="1">
        <v>40</v>
      </c>
      <c r="H611" s="1">
        <v>1</v>
      </c>
      <c r="I611" s="1" t="s">
        <v>957</v>
      </c>
      <c r="J611" s="1">
        <v>100</v>
      </c>
      <c r="K611" s="1">
        <v>14.761664</v>
      </c>
      <c r="L611" s="1">
        <v>-86.921640999999994</v>
      </c>
      <c r="M611" s="1" t="s">
        <v>308</v>
      </c>
      <c r="N611" s="1">
        <v>0</v>
      </c>
      <c r="O611" s="1">
        <v>13.923406</v>
      </c>
      <c r="P611" s="1">
        <v>-86.952798999999999</v>
      </c>
      <c r="Q611" s="1">
        <v>400000</v>
      </c>
      <c r="R611" s="1" t="s">
        <v>459</v>
      </c>
      <c r="S611" s="1" t="s">
        <v>71</v>
      </c>
      <c r="T611" s="1" t="s">
        <v>963</v>
      </c>
      <c r="U611" s="1" t="s">
        <v>182</v>
      </c>
      <c r="W611" s="1" t="s">
        <v>183</v>
      </c>
      <c r="X611" s="1" t="s">
        <v>964</v>
      </c>
      <c r="Z611" s="1" t="s">
        <v>957</v>
      </c>
      <c r="AA611" s="1" t="s">
        <v>965</v>
      </c>
      <c r="AJ611" s="1" t="s">
        <v>76</v>
      </c>
      <c r="AK611" s="1" t="s">
        <v>966</v>
      </c>
      <c r="AL611" s="1">
        <v>1000000</v>
      </c>
      <c r="AM611" s="1" t="s">
        <v>78</v>
      </c>
      <c r="AN611" s="1" t="s">
        <v>4431</v>
      </c>
      <c r="AO611" s="1" t="s">
        <v>4334</v>
      </c>
      <c r="AU611" s="1">
        <v>1</v>
      </c>
      <c r="AV611" s="1">
        <v>1</v>
      </c>
      <c r="BL611" s="1" t="s">
        <v>967</v>
      </c>
    </row>
    <row r="612" spans="1:64" x14ac:dyDescent="0.5">
      <c r="A612" s="1">
        <v>315</v>
      </c>
      <c r="B612" s="1" t="s">
        <v>968</v>
      </c>
      <c r="C612" s="2">
        <v>43537</v>
      </c>
      <c r="D612" s="1" t="s">
        <v>969</v>
      </c>
      <c r="E612" s="1" t="s">
        <v>970</v>
      </c>
      <c r="H612" s="1">
        <v>1</v>
      </c>
      <c r="I612" s="1" t="s">
        <v>194</v>
      </c>
      <c r="J612" s="1">
        <v>100</v>
      </c>
      <c r="K612" s="1">
        <v>19.182435999999999</v>
      </c>
      <c r="L612" s="1">
        <v>-72.434515000000005</v>
      </c>
      <c r="M612" s="1" t="s">
        <v>195</v>
      </c>
      <c r="N612" s="1">
        <v>0</v>
      </c>
      <c r="O612" s="1">
        <v>25.14509</v>
      </c>
      <c r="P612" s="1">
        <v>-80.396960000000007</v>
      </c>
      <c r="R612" s="1" t="s">
        <v>971</v>
      </c>
      <c r="S612" s="1" t="s">
        <v>71</v>
      </c>
      <c r="X612" s="1" t="s">
        <v>236</v>
      </c>
      <c r="Y612" s="1" t="s">
        <v>972</v>
      </c>
      <c r="Z612" s="1" t="s">
        <v>194</v>
      </c>
      <c r="AA612" s="1" t="s">
        <v>973</v>
      </c>
      <c r="AJ612" s="1" t="s">
        <v>76</v>
      </c>
      <c r="AM612" s="1" t="s">
        <v>78</v>
      </c>
      <c r="AN612" s="1" t="s">
        <v>4432</v>
      </c>
      <c r="AO612" s="1" t="s">
        <v>4349</v>
      </c>
      <c r="AS612" s="1">
        <v>1</v>
      </c>
      <c r="AT612" s="1">
        <v>1</v>
      </c>
      <c r="AU612" s="1">
        <v>1</v>
      </c>
      <c r="AV612" s="1">
        <v>1</v>
      </c>
      <c r="AW612" s="1">
        <v>1</v>
      </c>
      <c r="AX612" s="1">
        <v>1</v>
      </c>
      <c r="AY612" s="1">
        <v>1</v>
      </c>
      <c r="AZ612" s="1">
        <v>1</v>
      </c>
      <c r="BA612" s="1">
        <v>1</v>
      </c>
      <c r="BB612" s="1">
        <v>1</v>
      </c>
      <c r="BF612" s="1">
        <v>1</v>
      </c>
      <c r="BI612" s="1">
        <v>1</v>
      </c>
    </row>
    <row r="613" spans="1:64" x14ac:dyDescent="0.5">
      <c r="A613" s="1">
        <v>496</v>
      </c>
      <c r="B613" s="1" t="s">
        <v>974</v>
      </c>
      <c r="C613" s="2">
        <v>43441</v>
      </c>
      <c r="D613" s="1" t="s">
        <v>975</v>
      </c>
      <c r="E613" s="1" t="s">
        <v>976</v>
      </c>
      <c r="F613" s="1" t="s">
        <v>127</v>
      </c>
      <c r="G613" s="1">
        <v>50</v>
      </c>
      <c r="H613" s="1">
        <v>0</v>
      </c>
      <c r="R613" s="1" t="s">
        <v>977</v>
      </c>
      <c r="S613" s="1" t="s">
        <v>71</v>
      </c>
      <c r="T613" s="1" t="s">
        <v>978</v>
      </c>
      <c r="U613" s="1" t="s">
        <v>979</v>
      </c>
      <c r="X613" s="1" t="s">
        <v>236</v>
      </c>
      <c r="AJ613" s="1" t="s">
        <v>76</v>
      </c>
      <c r="AK613" s="1" t="s">
        <v>980</v>
      </c>
      <c r="AM613" s="1" t="s">
        <v>78</v>
      </c>
      <c r="AN613" s="1" t="s">
        <v>4306</v>
      </c>
      <c r="AO613" s="1" t="s">
        <v>4307</v>
      </c>
    </row>
    <row r="614" spans="1:64" x14ac:dyDescent="0.5">
      <c r="A614" s="1">
        <v>496</v>
      </c>
      <c r="B614" s="1" t="s">
        <v>974</v>
      </c>
      <c r="C614" s="2">
        <v>43441</v>
      </c>
      <c r="D614" s="1" t="s">
        <v>975</v>
      </c>
      <c r="E614" s="1" t="s">
        <v>976</v>
      </c>
      <c r="F614" s="1" t="s">
        <v>97</v>
      </c>
      <c r="G614" s="1">
        <v>50</v>
      </c>
      <c r="H614" s="1">
        <v>0</v>
      </c>
      <c r="R614" s="1" t="s">
        <v>977</v>
      </c>
      <c r="S614" s="1" t="s">
        <v>71</v>
      </c>
      <c r="T614" s="1" t="s">
        <v>978</v>
      </c>
      <c r="U614" s="1" t="s">
        <v>979</v>
      </c>
      <c r="X614" s="1" t="s">
        <v>236</v>
      </c>
      <c r="AJ614" s="1" t="s">
        <v>76</v>
      </c>
      <c r="AK614" s="1" t="s">
        <v>980</v>
      </c>
      <c r="AM614" s="1" t="s">
        <v>78</v>
      </c>
      <c r="AN614" s="1" t="s">
        <v>4306</v>
      </c>
      <c r="AO614" s="1" t="s">
        <v>4307</v>
      </c>
    </row>
    <row r="615" spans="1:64" x14ac:dyDescent="0.5">
      <c r="A615" s="1">
        <v>98</v>
      </c>
      <c r="B615" s="1" t="s">
        <v>981</v>
      </c>
      <c r="C615" s="2">
        <v>43371</v>
      </c>
      <c r="D615" s="1" t="s">
        <v>982</v>
      </c>
      <c r="E615" s="1" t="s">
        <v>983</v>
      </c>
      <c r="F615" s="1" t="s">
        <v>98</v>
      </c>
      <c r="G615" s="1">
        <v>100</v>
      </c>
      <c r="H615" s="1">
        <v>3</v>
      </c>
      <c r="I615" s="1" t="s">
        <v>118</v>
      </c>
      <c r="J615" s="1">
        <v>50</v>
      </c>
      <c r="K615" s="1">
        <v>-6.4530960000000004</v>
      </c>
      <c r="L615" s="1">
        <v>34.894539000000002</v>
      </c>
      <c r="M615" s="1" t="s">
        <v>69</v>
      </c>
      <c r="N615" s="1">
        <v>0</v>
      </c>
      <c r="O615" s="1">
        <v>2.6272389999999999</v>
      </c>
      <c r="P615" s="1">
        <v>23.381664000000001</v>
      </c>
      <c r="Q615" s="1">
        <v>9000000</v>
      </c>
      <c r="R615" s="1" t="s">
        <v>984</v>
      </c>
      <c r="S615" s="1" t="s">
        <v>91</v>
      </c>
      <c r="T615" s="1" t="s">
        <v>72</v>
      </c>
      <c r="U615" s="1" t="s">
        <v>73</v>
      </c>
      <c r="X615" s="1" t="s">
        <v>985</v>
      </c>
      <c r="Z615" s="1" t="s">
        <v>118</v>
      </c>
      <c r="AJ615" s="1" t="s">
        <v>76</v>
      </c>
      <c r="AK615" s="1" t="s">
        <v>986</v>
      </c>
      <c r="AL615" s="1">
        <v>18000000</v>
      </c>
      <c r="AM615" s="1" t="s">
        <v>78</v>
      </c>
      <c r="AN615" s="1" t="s">
        <v>4433</v>
      </c>
      <c r="AO615" s="1" t="s">
        <v>4434</v>
      </c>
    </row>
    <row r="616" spans="1:64" x14ac:dyDescent="0.5">
      <c r="A616" s="1">
        <v>98</v>
      </c>
      <c r="B616" s="1" t="s">
        <v>981</v>
      </c>
      <c r="C616" s="2">
        <v>43371</v>
      </c>
      <c r="D616" s="1" t="s">
        <v>982</v>
      </c>
      <c r="E616" s="1" t="s">
        <v>983</v>
      </c>
      <c r="F616" s="1" t="s">
        <v>98</v>
      </c>
      <c r="G616" s="1">
        <v>100</v>
      </c>
      <c r="H616" s="1">
        <v>3</v>
      </c>
      <c r="I616" s="1" t="s">
        <v>426</v>
      </c>
      <c r="J616" s="1">
        <v>25</v>
      </c>
      <c r="K616" s="1">
        <v>23.684994</v>
      </c>
      <c r="L616" s="1">
        <v>90.356330999999997</v>
      </c>
      <c r="M616" s="1" t="s">
        <v>114</v>
      </c>
      <c r="N616" s="1">
        <v>0</v>
      </c>
      <c r="O616" s="1">
        <v>25.384855999999999</v>
      </c>
      <c r="P616" s="1">
        <v>68.458809000000002</v>
      </c>
      <c r="Q616" s="1">
        <v>4500000</v>
      </c>
      <c r="R616" s="1" t="s">
        <v>984</v>
      </c>
      <c r="S616" s="1" t="s">
        <v>91</v>
      </c>
      <c r="T616" s="1" t="s">
        <v>72</v>
      </c>
      <c r="U616" s="1" t="s">
        <v>73</v>
      </c>
      <c r="X616" s="1" t="s">
        <v>985</v>
      </c>
      <c r="Z616" s="1" t="s">
        <v>426</v>
      </c>
      <c r="AJ616" s="1" t="s">
        <v>76</v>
      </c>
      <c r="AK616" s="1" t="s">
        <v>986</v>
      </c>
      <c r="AL616" s="1">
        <v>18000000</v>
      </c>
      <c r="AM616" s="1" t="s">
        <v>78</v>
      </c>
      <c r="AN616" s="1" t="s">
        <v>4433</v>
      </c>
      <c r="AO616" s="1" t="s">
        <v>4434</v>
      </c>
    </row>
    <row r="617" spans="1:64" x14ac:dyDescent="0.5">
      <c r="A617" s="1">
        <v>98</v>
      </c>
      <c r="B617" s="1" t="s">
        <v>981</v>
      </c>
      <c r="C617" s="2">
        <v>43371</v>
      </c>
      <c r="D617" s="1" t="s">
        <v>982</v>
      </c>
      <c r="E617" s="1" t="s">
        <v>983</v>
      </c>
      <c r="F617" s="1" t="s">
        <v>98</v>
      </c>
      <c r="G617" s="1">
        <v>100</v>
      </c>
      <c r="H617" s="1">
        <v>3</v>
      </c>
      <c r="I617" s="1" t="s">
        <v>155</v>
      </c>
      <c r="J617" s="1">
        <v>25</v>
      </c>
      <c r="K617" s="1">
        <v>-25.97325</v>
      </c>
      <c r="L617" s="1">
        <v>32.572029999999998</v>
      </c>
      <c r="M617" s="1" t="s">
        <v>69</v>
      </c>
      <c r="N617" s="1">
        <v>0</v>
      </c>
      <c r="O617" s="1">
        <v>2.6272389999999999</v>
      </c>
      <c r="P617" s="1">
        <v>23.381664000000001</v>
      </c>
      <c r="Q617" s="1">
        <v>4500000</v>
      </c>
      <c r="R617" s="1" t="s">
        <v>984</v>
      </c>
      <c r="S617" s="1" t="s">
        <v>91</v>
      </c>
      <c r="T617" s="1" t="s">
        <v>72</v>
      </c>
      <c r="U617" s="1" t="s">
        <v>73</v>
      </c>
      <c r="X617" s="1" t="s">
        <v>985</v>
      </c>
      <c r="Z617" s="1" t="s">
        <v>155</v>
      </c>
      <c r="AJ617" s="1" t="s">
        <v>76</v>
      </c>
      <c r="AK617" s="1" t="s">
        <v>986</v>
      </c>
      <c r="AL617" s="1">
        <v>18000000</v>
      </c>
      <c r="AM617" s="1" t="s">
        <v>78</v>
      </c>
      <c r="AN617" s="1" t="s">
        <v>4433</v>
      </c>
      <c r="AO617" s="1" t="s">
        <v>4434</v>
      </c>
    </row>
    <row r="618" spans="1:64" x14ac:dyDescent="0.5">
      <c r="A618" s="1">
        <v>457</v>
      </c>
      <c r="B618" s="1" t="s">
        <v>987</v>
      </c>
      <c r="C618" s="2">
        <v>43514</v>
      </c>
      <c r="D618" s="1" t="s">
        <v>988</v>
      </c>
      <c r="E618" s="1" t="s">
        <v>989</v>
      </c>
      <c r="F618" s="1" t="s">
        <v>283</v>
      </c>
      <c r="G618" s="1">
        <v>100</v>
      </c>
      <c r="H618" s="1">
        <v>1</v>
      </c>
      <c r="I618" s="1" t="s">
        <v>221</v>
      </c>
      <c r="J618" s="1">
        <v>100</v>
      </c>
      <c r="K618" s="1">
        <v>30.375319999999999</v>
      </c>
      <c r="L618" s="1">
        <v>69.345116000000004</v>
      </c>
      <c r="M618" s="1" t="s">
        <v>114</v>
      </c>
      <c r="N618" s="1">
        <v>0</v>
      </c>
      <c r="O618" s="1">
        <v>25.384855999999999</v>
      </c>
      <c r="P618" s="1">
        <v>68.458809000000002</v>
      </c>
      <c r="Q618" s="1">
        <v>27348</v>
      </c>
      <c r="R618" s="1" t="s">
        <v>764</v>
      </c>
      <c r="S618" s="1" t="s">
        <v>71</v>
      </c>
      <c r="T618" s="1" t="s">
        <v>990</v>
      </c>
      <c r="U618" s="1" t="s">
        <v>765</v>
      </c>
      <c r="X618" s="1" t="s">
        <v>991</v>
      </c>
      <c r="Z618" s="1" t="s">
        <v>221</v>
      </c>
      <c r="AA618" s="1" t="s">
        <v>992</v>
      </c>
      <c r="AJ618" s="1" t="s">
        <v>993</v>
      </c>
      <c r="AK618" s="1" t="s">
        <v>994</v>
      </c>
      <c r="AL618" s="1">
        <v>27348</v>
      </c>
      <c r="AM618" s="1" t="s">
        <v>109</v>
      </c>
      <c r="AN618" s="1" t="s">
        <v>4435</v>
      </c>
      <c r="AO618" s="1" t="s">
        <v>4436</v>
      </c>
      <c r="AS618" s="1">
        <v>1</v>
      </c>
      <c r="AT618" s="1">
        <v>1</v>
      </c>
      <c r="AU618" s="1">
        <v>1</v>
      </c>
      <c r="AV618" s="1">
        <v>1</v>
      </c>
      <c r="AW618" s="1">
        <v>1</v>
      </c>
      <c r="AX618" s="1">
        <v>1</v>
      </c>
      <c r="BI618" s="1">
        <v>1</v>
      </c>
      <c r="BK618" s="1" t="s">
        <v>778</v>
      </c>
    </row>
    <row r="619" spans="1:64" x14ac:dyDescent="0.5">
      <c r="A619" s="1">
        <v>580</v>
      </c>
      <c r="B619" s="1" t="s">
        <v>995</v>
      </c>
      <c r="C619" s="2">
        <v>43580</v>
      </c>
      <c r="D619" s="1" t="s">
        <v>996</v>
      </c>
      <c r="E619" s="1" t="s">
        <v>997</v>
      </c>
      <c r="F619" s="1" t="s">
        <v>98</v>
      </c>
      <c r="G619" s="1">
        <v>100</v>
      </c>
      <c r="H619" s="1">
        <v>2</v>
      </c>
      <c r="M619" s="1" t="s">
        <v>114</v>
      </c>
      <c r="N619" s="1">
        <v>4.58</v>
      </c>
      <c r="O619" s="1">
        <v>25.384855999999999</v>
      </c>
      <c r="P619" s="1">
        <v>68.458809000000002</v>
      </c>
      <c r="Q619" s="1">
        <v>916000</v>
      </c>
      <c r="R619" s="1" t="s">
        <v>998</v>
      </c>
      <c r="S619" s="1" t="s">
        <v>91</v>
      </c>
      <c r="T619" s="1" t="s">
        <v>234</v>
      </c>
      <c r="U619" s="1" t="s">
        <v>182</v>
      </c>
      <c r="W619" s="1" t="s">
        <v>183</v>
      </c>
      <c r="X619" s="1" t="s">
        <v>999</v>
      </c>
      <c r="Z619" s="1" t="s">
        <v>114</v>
      </c>
      <c r="AA619" s="1" t="s">
        <v>1000</v>
      </c>
      <c r="AJ619" s="1" t="s">
        <v>76</v>
      </c>
      <c r="AK619" s="1" t="s">
        <v>1001</v>
      </c>
      <c r="AL619" s="1">
        <v>20000000</v>
      </c>
      <c r="AM619" s="1" t="s">
        <v>78</v>
      </c>
      <c r="AN619" s="1" t="s">
        <v>4437</v>
      </c>
      <c r="AO619" s="1" t="s">
        <v>4319</v>
      </c>
    </row>
    <row r="620" spans="1:64" x14ac:dyDescent="0.5">
      <c r="A620" s="1">
        <v>580</v>
      </c>
      <c r="B620" s="1" t="s">
        <v>995</v>
      </c>
      <c r="C620" s="2">
        <v>43580</v>
      </c>
      <c r="D620" s="1" t="s">
        <v>996</v>
      </c>
      <c r="E620" s="1" t="s">
        <v>997</v>
      </c>
      <c r="F620" s="1" t="s">
        <v>98</v>
      </c>
      <c r="G620" s="1">
        <v>100</v>
      </c>
      <c r="H620" s="1">
        <v>2</v>
      </c>
      <c r="M620" s="1" t="s">
        <v>111</v>
      </c>
      <c r="N620" s="1">
        <v>4.58</v>
      </c>
      <c r="O620" s="1">
        <v>43.890490999999997</v>
      </c>
      <c r="P620" s="1">
        <v>71.138231000000005</v>
      </c>
      <c r="Q620" s="1">
        <v>916000</v>
      </c>
      <c r="R620" s="1" t="s">
        <v>998</v>
      </c>
      <c r="S620" s="1" t="s">
        <v>91</v>
      </c>
      <c r="T620" s="1" t="s">
        <v>234</v>
      </c>
      <c r="U620" s="1" t="s">
        <v>182</v>
      </c>
      <c r="W620" s="1" t="s">
        <v>183</v>
      </c>
      <c r="X620" s="1" t="s">
        <v>999</v>
      </c>
      <c r="Z620" s="1" t="s">
        <v>111</v>
      </c>
      <c r="AA620" s="1" t="s">
        <v>1000</v>
      </c>
      <c r="AJ620" s="1" t="s">
        <v>76</v>
      </c>
      <c r="AK620" s="1" t="s">
        <v>1001</v>
      </c>
      <c r="AL620" s="1">
        <v>20000000</v>
      </c>
      <c r="AM620" s="1" t="s">
        <v>78</v>
      </c>
      <c r="AN620" s="1" t="s">
        <v>4437</v>
      </c>
      <c r="AO620" s="1" t="s">
        <v>4319</v>
      </c>
    </row>
    <row r="621" spans="1:64" x14ac:dyDescent="0.5">
      <c r="A621" s="1">
        <v>580</v>
      </c>
      <c r="B621" s="1" t="s">
        <v>995</v>
      </c>
      <c r="C621" s="2">
        <v>43580</v>
      </c>
      <c r="D621" s="1" t="s">
        <v>996</v>
      </c>
      <c r="E621" s="1" t="s">
        <v>997</v>
      </c>
      <c r="F621" s="1" t="s">
        <v>98</v>
      </c>
      <c r="G621" s="1">
        <v>100</v>
      </c>
      <c r="H621" s="1">
        <v>2</v>
      </c>
      <c r="M621" s="1" t="s">
        <v>69</v>
      </c>
      <c r="N621" s="1">
        <v>9.17</v>
      </c>
      <c r="O621" s="1">
        <v>2.6272389999999999</v>
      </c>
      <c r="P621" s="1">
        <v>23.381664000000001</v>
      </c>
      <c r="Q621" s="1">
        <v>1834000</v>
      </c>
      <c r="R621" s="1" t="s">
        <v>998</v>
      </c>
      <c r="S621" s="1" t="s">
        <v>91</v>
      </c>
      <c r="T621" s="1" t="s">
        <v>234</v>
      </c>
      <c r="U621" s="1" t="s">
        <v>182</v>
      </c>
      <c r="W621" s="1" t="s">
        <v>183</v>
      </c>
      <c r="X621" s="1" t="s">
        <v>999</v>
      </c>
      <c r="Z621" s="1" t="s">
        <v>69</v>
      </c>
      <c r="AA621" s="1" t="s">
        <v>1000</v>
      </c>
      <c r="AJ621" s="1" t="s">
        <v>76</v>
      </c>
      <c r="AK621" s="1" t="s">
        <v>1001</v>
      </c>
      <c r="AL621" s="1">
        <v>20000000</v>
      </c>
      <c r="AM621" s="1" t="s">
        <v>78</v>
      </c>
      <c r="AN621" s="1" t="s">
        <v>4437</v>
      </c>
      <c r="AO621" s="1" t="s">
        <v>4319</v>
      </c>
    </row>
    <row r="622" spans="1:64" x14ac:dyDescent="0.5">
      <c r="A622" s="1">
        <v>580</v>
      </c>
      <c r="B622" s="1" t="s">
        <v>995</v>
      </c>
      <c r="C622" s="2">
        <v>43580</v>
      </c>
      <c r="D622" s="1" t="s">
        <v>996</v>
      </c>
      <c r="E622" s="1" t="s">
        <v>997</v>
      </c>
      <c r="F622" s="1" t="s">
        <v>98</v>
      </c>
      <c r="G622" s="1">
        <v>100</v>
      </c>
      <c r="H622" s="1">
        <v>2</v>
      </c>
      <c r="M622" s="1" t="s">
        <v>646</v>
      </c>
      <c r="N622" s="1">
        <v>4.58</v>
      </c>
      <c r="O622" s="1">
        <v>56.130367</v>
      </c>
      <c r="P622" s="1">
        <v>-106.346771</v>
      </c>
      <c r="Q622" s="1">
        <v>916000</v>
      </c>
      <c r="R622" s="1" t="s">
        <v>998</v>
      </c>
      <c r="S622" s="1" t="s">
        <v>91</v>
      </c>
      <c r="T622" s="1" t="s">
        <v>234</v>
      </c>
      <c r="U622" s="1" t="s">
        <v>182</v>
      </c>
      <c r="W622" s="1" t="s">
        <v>183</v>
      </c>
      <c r="X622" s="1" t="s">
        <v>999</v>
      </c>
      <c r="Z622" s="1" t="s">
        <v>646</v>
      </c>
      <c r="AA622" s="1" t="s">
        <v>1000</v>
      </c>
      <c r="AJ622" s="1" t="s">
        <v>76</v>
      </c>
      <c r="AK622" s="1" t="s">
        <v>1001</v>
      </c>
      <c r="AL622" s="1">
        <v>20000000</v>
      </c>
      <c r="AM622" s="1" t="s">
        <v>78</v>
      </c>
      <c r="AN622" s="1" t="s">
        <v>4437</v>
      </c>
      <c r="AO622" s="1" t="s">
        <v>4319</v>
      </c>
    </row>
    <row r="623" spans="1:64" x14ac:dyDescent="0.5">
      <c r="A623" s="1">
        <v>580</v>
      </c>
      <c r="B623" s="1" t="s">
        <v>995</v>
      </c>
      <c r="C623" s="2">
        <v>43580</v>
      </c>
      <c r="D623" s="1" t="s">
        <v>996</v>
      </c>
      <c r="E623" s="1" t="s">
        <v>997</v>
      </c>
      <c r="F623" s="1" t="s">
        <v>98</v>
      </c>
      <c r="G623" s="1">
        <v>100</v>
      </c>
      <c r="H623" s="1">
        <v>2</v>
      </c>
      <c r="M623" s="1" t="s">
        <v>195</v>
      </c>
      <c r="N623" s="1">
        <v>4.58</v>
      </c>
      <c r="O623" s="1">
        <v>25.14509</v>
      </c>
      <c r="P623" s="1">
        <v>-80.396960000000007</v>
      </c>
      <c r="Q623" s="1">
        <v>916000</v>
      </c>
      <c r="R623" s="1" t="s">
        <v>998</v>
      </c>
      <c r="S623" s="1" t="s">
        <v>91</v>
      </c>
      <c r="T623" s="1" t="s">
        <v>234</v>
      </c>
      <c r="U623" s="1" t="s">
        <v>182</v>
      </c>
      <c r="W623" s="1" t="s">
        <v>183</v>
      </c>
      <c r="X623" s="1" t="s">
        <v>999</v>
      </c>
      <c r="Z623" s="1" t="s">
        <v>195</v>
      </c>
      <c r="AA623" s="1" t="s">
        <v>1000</v>
      </c>
      <c r="AJ623" s="1" t="s">
        <v>76</v>
      </c>
      <c r="AK623" s="1" t="s">
        <v>1001</v>
      </c>
      <c r="AL623" s="1">
        <v>20000000</v>
      </c>
      <c r="AM623" s="1" t="s">
        <v>78</v>
      </c>
      <c r="AN623" s="1" t="s">
        <v>4437</v>
      </c>
      <c r="AO623" s="1" t="s">
        <v>4319</v>
      </c>
    </row>
    <row r="624" spans="1:64" x14ac:dyDescent="0.5">
      <c r="A624" s="1">
        <v>580</v>
      </c>
      <c r="B624" s="1" t="s">
        <v>995</v>
      </c>
      <c r="C624" s="2">
        <v>43580</v>
      </c>
      <c r="D624" s="1" t="s">
        <v>996</v>
      </c>
      <c r="E624" s="1" t="s">
        <v>997</v>
      </c>
      <c r="F624" s="1" t="s">
        <v>98</v>
      </c>
      <c r="G624" s="1">
        <v>100</v>
      </c>
      <c r="H624" s="1">
        <v>2</v>
      </c>
      <c r="M624" s="1" t="s">
        <v>308</v>
      </c>
      <c r="N624" s="1">
        <v>4.58</v>
      </c>
      <c r="O624" s="1">
        <v>13.923406</v>
      </c>
      <c r="P624" s="1">
        <v>-86.952798999999999</v>
      </c>
      <c r="Q624" s="1">
        <v>916000</v>
      </c>
      <c r="R624" s="1" t="s">
        <v>998</v>
      </c>
      <c r="S624" s="1" t="s">
        <v>91</v>
      </c>
      <c r="T624" s="1" t="s">
        <v>234</v>
      </c>
      <c r="U624" s="1" t="s">
        <v>182</v>
      </c>
      <c r="W624" s="1" t="s">
        <v>183</v>
      </c>
      <c r="X624" s="1" t="s">
        <v>999</v>
      </c>
      <c r="Z624" s="1" t="s">
        <v>308</v>
      </c>
      <c r="AA624" s="1" t="s">
        <v>1000</v>
      </c>
      <c r="AJ624" s="1" t="s">
        <v>76</v>
      </c>
      <c r="AK624" s="1" t="s">
        <v>1001</v>
      </c>
      <c r="AL624" s="1">
        <v>20000000</v>
      </c>
      <c r="AM624" s="1" t="s">
        <v>78</v>
      </c>
      <c r="AN624" s="1" t="s">
        <v>4437</v>
      </c>
      <c r="AO624" s="1" t="s">
        <v>4319</v>
      </c>
    </row>
    <row r="625" spans="1:64" x14ac:dyDescent="0.5">
      <c r="A625" s="1">
        <v>580</v>
      </c>
      <c r="B625" s="1" t="s">
        <v>995</v>
      </c>
      <c r="C625" s="2">
        <v>43580</v>
      </c>
      <c r="D625" s="1" t="s">
        <v>996</v>
      </c>
      <c r="E625" s="1" t="s">
        <v>997</v>
      </c>
      <c r="F625" s="1" t="s">
        <v>98</v>
      </c>
      <c r="G625" s="1">
        <v>100</v>
      </c>
      <c r="H625" s="1">
        <v>2</v>
      </c>
      <c r="M625" s="1" t="s">
        <v>1002</v>
      </c>
      <c r="N625" s="1">
        <v>18.329999999999998</v>
      </c>
      <c r="O625" s="1">
        <v>-11.711587</v>
      </c>
      <c r="P625" s="1">
        <v>163.84307100000001</v>
      </c>
      <c r="Q625" s="1">
        <v>3666000</v>
      </c>
      <c r="R625" s="1" t="s">
        <v>998</v>
      </c>
      <c r="S625" s="1" t="s">
        <v>91</v>
      </c>
      <c r="T625" s="1" t="s">
        <v>234</v>
      </c>
      <c r="U625" s="1" t="s">
        <v>182</v>
      </c>
      <c r="W625" s="1" t="s">
        <v>183</v>
      </c>
      <c r="X625" s="1" t="s">
        <v>999</v>
      </c>
      <c r="Z625" s="1" t="s">
        <v>1002</v>
      </c>
      <c r="AA625" s="1" t="s">
        <v>1000</v>
      </c>
      <c r="AJ625" s="1" t="s">
        <v>76</v>
      </c>
      <c r="AK625" s="1" t="s">
        <v>1001</v>
      </c>
      <c r="AL625" s="1">
        <v>20000000</v>
      </c>
      <c r="AM625" s="1" t="s">
        <v>78</v>
      </c>
      <c r="AN625" s="1" t="s">
        <v>4437</v>
      </c>
      <c r="AO625" s="1" t="s">
        <v>4319</v>
      </c>
    </row>
    <row r="626" spans="1:64" x14ac:dyDescent="0.5">
      <c r="A626" s="1">
        <v>580</v>
      </c>
      <c r="B626" s="1" t="s">
        <v>995</v>
      </c>
      <c r="C626" s="2">
        <v>43580</v>
      </c>
      <c r="D626" s="1" t="s">
        <v>996</v>
      </c>
      <c r="E626" s="1" t="s">
        <v>997</v>
      </c>
      <c r="F626" s="1" t="s">
        <v>98</v>
      </c>
      <c r="G626" s="1">
        <v>100</v>
      </c>
      <c r="H626" s="1">
        <v>2</v>
      </c>
      <c r="M626" s="1" t="s">
        <v>110</v>
      </c>
      <c r="N626" s="1">
        <v>9.17</v>
      </c>
      <c r="O626" s="1">
        <v>26.625188000000001</v>
      </c>
      <c r="P626" s="1">
        <v>6.809552</v>
      </c>
      <c r="Q626" s="1">
        <v>1834000</v>
      </c>
      <c r="R626" s="1" t="s">
        <v>998</v>
      </c>
      <c r="S626" s="1" t="s">
        <v>91</v>
      </c>
      <c r="T626" s="1" t="s">
        <v>234</v>
      </c>
      <c r="U626" s="1" t="s">
        <v>182</v>
      </c>
      <c r="W626" s="1" t="s">
        <v>183</v>
      </c>
      <c r="X626" s="1" t="s">
        <v>999</v>
      </c>
      <c r="Z626" s="1" t="s">
        <v>110</v>
      </c>
      <c r="AA626" s="1" t="s">
        <v>1000</v>
      </c>
      <c r="AJ626" s="1" t="s">
        <v>76</v>
      </c>
      <c r="AK626" s="1" t="s">
        <v>1001</v>
      </c>
      <c r="AL626" s="1">
        <v>20000000</v>
      </c>
      <c r="AM626" s="1" t="s">
        <v>78</v>
      </c>
      <c r="AN626" s="1" t="s">
        <v>4437</v>
      </c>
      <c r="AO626" s="1" t="s">
        <v>4319</v>
      </c>
    </row>
    <row r="627" spans="1:64" x14ac:dyDescent="0.5">
      <c r="A627" s="1">
        <v>580</v>
      </c>
      <c r="B627" s="1" t="s">
        <v>995</v>
      </c>
      <c r="C627" s="2">
        <v>43580</v>
      </c>
      <c r="D627" s="1" t="s">
        <v>996</v>
      </c>
      <c r="E627" s="1" t="s">
        <v>997</v>
      </c>
      <c r="F627" s="1" t="s">
        <v>98</v>
      </c>
      <c r="G627" s="1">
        <v>100</v>
      </c>
      <c r="H627" s="1">
        <v>2</v>
      </c>
      <c r="M627" s="1" t="s">
        <v>84</v>
      </c>
      <c r="N627" s="1">
        <v>4.58</v>
      </c>
      <c r="O627" s="1">
        <v>-15.623037</v>
      </c>
      <c r="P627" s="1">
        <v>-59.0625</v>
      </c>
      <c r="Q627" s="1">
        <v>916000</v>
      </c>
      <c r="R627" s="1" t="s">
        <v>998</v>
      </c>
      <c r="S627" s="1" t="s">
        <v>91</v>
      </c>
      <c r="T627" s="1" t="s">
        <v>234</v>
      </c>
      <c r="U627" s="1" t="s">
        <v>182</v>
      </c>
      <c r="W627" s="1" t="s">
        <v>183</v>
      </c>
      <c r="X627" s="1" t="s">
        <v>999</v>
      </c>
      <c r="Z627" s="1" t="s">
        <v>84</v>
      </c>
      <c r="AA627" s="1" t="s">
        <v>1000</v>
      </c>
      <c r="AJ627" s="1" t="s">
        <v>76</v>
      </c>
      <c r="AK627" s="1" t="s">
        <v>1001</v>
      </c>
      <c r="AL627" s="1">
        <v>20000000</v>
      </c>
      <c r="AM627" s="1" t="s">
        <v>78</v>
      </c>
      <c r="AN627" s="1" t="s">
        <v>4437</v>
      </c>
      <c r="AO627" s="1" t="s">
        <v>4319</v>
      </c>
    </row>
    <row r="628" spans="1:64" x14ac:dyDescent="0.5">
      <c r="A628" s="1">
        <v>580</v>
      </c>
      <c r="B628" s="1" t="s">
        <v>995</v>
      </c>
      <c r="C628" s="2">
        <v>43580</v>
      </c>
      <c r="D628" s="1" t="s">
        <v>996</v>
      </c>
      <c r="E628" s="1" t="s">
        <v>997</v>
      </c>
      <c r="F628" s="1" t="s">
        <v>98</v>
      </c>
      <c r="G628" s="1">
        <v>100</v>
      </c>
      <c r="H628" s="1">
        <v>2</v>
      </c>
      <c r="M628" s="1" t="s">
        <v>113</v>
      </c>
      <c r="N628" s="1">
        <v>4.58</v>
      </c>
      <c r="O628" s="1">
        <v>10.278548000000001</v>
      </c>
      <c r="P628" s="1">
        <v>102.006446</v>
      </c>
      <c r="Q628" s="1">
        <v>916000</v>
      </c>
      <c r="R628" s="1" t="s">
        <v>998</v>
      </c>
      <c r="S628" s="1" t="s">
        <v>91</v>
      </c>
      <c r="T628" s="1" t="s">
        <v>234</v>
      </c>
      <c r="U628" s="1" t="s">
        <v>182</v>
      </c>
      <c r="W628" s="1" t="s">
        <v>183</v>
      </c>
      <c r="X628" s="1" t="s">
        <v>999</v>
      </c>
      <c r="Z628" s="1" t="s">
        <v>113</v>
      </c>
      <c r="AA628" s="1" t="s">
        <v>1000</v>
      </c>
      <c r="AJ628" s="1" t="s">
        <v>76</v>
      </c>
      <c r="AK628" s="1" t="s">
        <v>1001</v>
      </c>
      <c r="AL628" s="1">
        <v>20000000</v>
      </c>
      <c r="AM628" s="1" t="s">
        <v>78</v>
      </c>
      <c r="AN628" s="1" t="s">
        <v>4437</v>
      </c>
      <c r="AO628" s="1" t="s">
        <v>4319</v>
      </c>
    </row>
    <row r="629" spans="1:64" x14ac:dyDescent="0.5">
      <c r="A629" s="1">
        <v>580</v>
      </c>
      <c r="B629" s="1" t="s">
        <v>995</v>
      </c>
      <c r="C629" s="2">
        <v>43580</v>
      </c>
      <c r="D629" s="1" t="s">
        <v>996</v>
      </c>
      <c r="E629" s="1" t="s">
        <v>997</v>
      </c>
      <c r="F629" s="1" t="s">
        <v>98</v>
      </c>
      <c r="G629" s="1">
        <v>100</v>
      </c>
      <c r="H629" s="1">
        <v>2</v>
      </c>
      <c r="M629" s="1" t="s">
        <v>112</v>
      </c>
      <c r="N629" s="1">
        <v>4.58</v>
      </c>
      <c r="O629" s="1">
        <v>45.052331000000002</v>
      </c>
      <c r="P629" s="1">
        <v>118.90412999999999</v>
      </c>
      <c r="Q629" s="1">
        <v>916000</v>
      </c>
      <c r="R629" s="1" t="s">
        <v>998</v>
      </c>
      <c r="S629" s="1" t="s">
        <v>91</v>
      </c>
      <c r="T629" s="1" t="s">
        <v>234</v>
      </c>
      <c r="U629" s="1" t="s">
        <v>182</v>
      </c>
      <c r="W629" s="1" t="s">
        <v>183</v>
      </c>
      <c r="X629" s="1" t="s">
        <v>999</v>
      </c>
      <c r="Z629" s="1" t="s">
        <v>112</v>
      </c>
      <c r="AA629" s="1" t="s">
        <v>1000</v>
      </c>
      <c r="AJ629" s="1" t="s">
        <v>76</v>
      </c>
      <c r="AK629" s="1" t="s">
        <v>1001</v>
      </c>
      <c r="AL629" s="1">
        <v>20000000</v>
      </c>
      <c r="AM629" s="1" t="s">
        <v>78</v>
      </c>
      <c r="AN629" s="1" t="s">
        <v>4437</v>
      </c>
      <c r="AO629" s="1" t="s">
        <v>4319</v>
      </c>
    </row>
    <row r="630" spans="1:64" x14ac:dyDescent="0.5">
      <c r="A630" s="1">
        <v>580</v>
      </c>
      <c r="B630" s="1" t="s">
        <v>995</v>
      </c>
      <c r="C630" s="2">
        <v>43580</v>
      </c>
      <c r="D630" s="1" t="s">
        <v>996</v>
      </c>
      <c r="E630" s="1" t="s">
        <v>997</v>
      </c>
      <c r="F630" s="1" t="s">
        <v>98</v>
      </c>
      <c r="G630" s="1">
        <v>100</v>
      </c>
      <c r="H630" s="1">
        <v>2</v>
      </c>
      <c r="M630" s="1" t="s">
        <v>307</v>
      </c>
      <c r="N630" s="1">
        <v>18.329999999999998</v>
      </c>
      <c r="O630" s="1">
        <v>48.122632000000003</v>
      </c>
      <c r="P630" s="1">
        <v>30.108753</v>
      </c>
      <c r="Q630" s="1">
        <v>3666000</v>
      </c>
      <c r="R630" s="1" t="s">
        <v>998</v>
      </c>
      <c r="S630" s="1" t="s">
        <v>91</v>
      </c>
      <c r="T630" s="1" t="s">
        <v>234</v>
      </c>
      <c r="U630" s="1" t="s">
        <v>182</v>
      </c>
      <c r="W630" s="1" t="s">
        <v>183</v>
      </c>
      <c r="X630" s="1" t="s">
        <v>999</v>
      </c>
      <c r="Z630" s="1" t="s">
        <v>307</v>
      </c>
      <c r="AA630" s="1" t="s">
        <v>1000</v>
      </c>
      <c r="AJ630" s="1" t="s">
        <v>76</v>
      </c>
      <c r="AK630" s="1" t="s">
        <v>1001</v>
      </c>
      <c r="AL630" s="1">
        <v>20000000</v>
      </c>
      <c r="AM630" s="1" t="s">
        <v>78</v>
      </c>
      <c r="AN630" s="1" t="s">
        <v>4437</v>
      </c>
      <c r="AO630" s="1" t="s">
        <v>4319</v>
      </c>
    </row>
    <row r="631" spans="1:64" x14ac:dyDescent="0.5">
      <c r="A631" s="1">
        <v>580</v>
      </c>
      <c r="B631" s="1" t="s">
        <v>995</v>
      </c>
      <c r="C631" s="2">
        <v>43580</v>
      </c>
      <c r="D631" s="1" t="s">
        <v>996</v>
      </c>
      <c r="E631" s="1" t="s">
        <v>997</v>
      </c>
      <c r="F631" s="1" t="s">
        <v>98</v>
      </c>
      <c r="G631" s="1">
        <v>100</v>
      </c>
      <c r="H631" s="1">
        <v>2</v>
      </c>
      <c r="I631" s="1" t="s">
        <v>220</v>
      </c>
      <c r="J631" s="1">
        <v>4.18</v>
      </c>
      <c r="K631" s="1">
        <v>-2.3559E-2</v>
      </c>
      <c r="L631" s="1">
        <v>37.906193000000002</v>
      </c>
      <c r="M631" s="1" t="s">
        <v>69</v>
      </c>
      <c r="N631" s="1">
        <v>0</v>
      </c>
      <c r="O631" s="1">
        <v>2.6272389999999999</v>
      </c>
      <c r="P631" s="1">
        <v>23.381664000000001</v>
      </c>
      <c r="Q631" s="1">
        <v>836000</v>
      </c>
      <c r="R631" s="1" t="s">
        <v>998</v>
      </c>
      <c r="S631" s="1" t="s">
        <v>91</v>
      </c>
      <c r="T631" s="1" t="s">
        <v>234</v>
      </c>
      <c r="U631" s="1" t="s">
        <v>182</v>
      </c>
      <c r="W631" s="1" t="s">
        <v>183</v>
      </c>
      <c r="X631" s="1" t="s">
        <v>999</v>
      </c>
      <c r="Z631" s="1" t="s">
        <v>220</v>
      </c>
      <c r="AA631" s="1" t="s">
        <v>1000</v>
      </c>
      <c r="AJ631" s="1" t="s">
        <v>76</v>
      </c>
      <c r="AK631" s="1" t="s">
        <v>1001</v>
      </c>
      <c r="AL631" s="1">
        <v>20000000</v>
      </c>
      <c r="AM631" s="1" t="s">
        <v>78</v>
      </c>
      <c r="AN631" s="1" t="s">
        <v>4437</v>
      </c>
      <c r="AO631" s="1" t="s">
        <v>4319</v>
      </c>
    </row>
    <row r="632" spans="1:64" x14ac:dyDescent="0.5">
      <c r="A632" s="1">
        <v>580</v>
      </c>
      <c r="B632" s="1" t="s">
        <v>995</v>
      </c>
      <c r="C632" s="2">
        <v>43580</v>
      </c>
      <c r="D632" s="1" t="s">
        <v>996</v>
      </c>
      <c r="E632" s="1" t="s">
        <v>997</v>
      </c>
      <c r="F632" s="1" t="s">
        <v>98</v>
      </c>
      <c r="G632" s="1">
        <v>100</v>
      </c>
      <c r="H632" s="1">
        <v>2</v>
      </c>
      <c r="I632" s="1" t="s">
        <v>82</v>
      </c>
      <c r="J632" s="1">
        <v>4.18</v>
      </c>
      <c r="K632" s="1">
        <v>15.221447</v>
      </c>
      <c r="L632" s="1">
        <v>-14.820880000000001</v>
      </c>
      <c r="M632" s="1" t="s">
        <v>69</v>
      </c>
      <c r="N632" s="1">
        <v>0</v>
      </c>
      <c r="O632" s="1">
        <v>2.6272389999999999</v>
      </c>
      <c r="P632" s="1">
        <v>23.381664000000001</v>
      </c>
      <c r="Q632" s="1">
        <v>836000</v>
      </c>
      <c r="R632" s="1" t="s">
        <v>998</v>
      </c>
      <c r="S632" s="1" t="s">
        <v>91</v>
      </c>
      <c r="T632" s="1" t="s">
        <v>234</v>
      </c>
      <c r="U632" s="1" t="s">
        <v>182</v>
      </c>
      <c r="W632" s="1" t="s">
        <v>183</v>
      </c>
      <c r="X632" s="1" t="s">
        <v>999</v>
      </c>
      <c r="Z632" s="1" t="s">
        <v>82</v>
      </c>
      <c r="AA632" s="1" t="s">
        <v>1000</v>
      </c>
      <c r="AJ632" s="1" t="s">
        <v>76</v>
      </c>
      <c r="AK632" s="1" t="s">
        <v>1001</v>
      </c>
      <c r="AL632" s="1">
        <v>20000000</v>
      </c>
      <c r="AM632" s="1" t="s">
        <v>78</v>
      </c>
      <c r="AN632" s="1" t="s">
        <v>4437</v>
      </c>
      <c r="AO632" s="1" t="s">
        <v>4319</v>
      </c>
    </row>
    <row r="633" spans="1:64" x14ac:dyDescent="0.5">
      <c r="A633" s="1">
        <v>360</v>
      </c>
      <c r="B633" s="1" t="s">
        <v>1003</v>
      </c>
      <c r="C633" s="2">
        <v>43579</v>
      </c>
      <c r="D633" s="1" t="s">
        <v>1004</v>
      </c>
      <c r="E633" s="1" t="s">
        <v>1005</v>
      </c>
      <c r="F633" s="1" t="s">
        <v>127</v>
      </c>
      <c r="G633" s="1">
        <v>25</v>
      </c>
      <c r="H633" s="1">
        <v>1</v>
      </c>
      <c r="I633" s="1" t="s">
        <v>179</v>
      </c>
      <c r="J633" s="1">
        <v>100</v>
      </c>
      <c r="K633" s="1">
        <v>-4.0383329999999997</v>
      </c>
      <c r="L633" s="1">
        <v>21.758662999999999</v>
      </c>
      <c r="M633" s="1" t="s">
        <v>69</v>
      </c>
      <c r="N633" s="1">
        <v>0</v>
      </c>
      <c r="O633" s="1">
        <v>2.6272389999999999</v>
      </c>
      <c r="P633" s="1">
        <v>23.381664000000001</v>
      </c>
      <c r="Q633" s="1">
        <v>1179390</v>
      </c>
      <c r="R633" s="1" t="s">
        <v>1006</v>
      </c>
      <c r="S633" s="1" t="s">
        <v>71</v>
      </c>
      <c r="T633" s="1" t="s">
        <v>1007</v>
      </c>
      <c r="U633" s="1" t="s">
        <v>182</v>
      </c>
      <c r="W633" s="1" t="s">
        <v>210</v>
      </c>
      <c r="X633" s="1" t="s">
        <v>1008</v>
      </c>
      <c r="Y633" s="1" t="s">
        <v>1009</v>
      </c>
      <c r="Z633" s="1" t="s">
        <v>179</v>
      </c>
      <c r="AA633" s="1" t="s">
        <v>1010</v>
      </c>
      <c r="AE633" s="1" t="s">
        <v>1011</v>
      </c>
      <c r="AH633" s="1" t="s">
        <v>1012</v>
      </c>
      <c r="AI633" s="1" t="s">
        <v>1013</v>
      </c>
      <c r="AJ633" s="1" t="s">
        <v>1014</v>
      </c>
      <c r="AK633" s="1" t="s">
        <v>1015</v>
      </c>
      <c r="AL633" s="1">
        <v>4717560</v>
      </c>
      <c r="AM633" s="1" t="s">
        <v>78</v>
      </c>
      <c r="AN633" s="1" t="s">
        <v>4300</v>
      </c>
      <c r="AO633" s="1" t="s">
        <v>4334</v>
      </c>
      <c r="AP633" s="1">
        <v>77209</v>
      </c>
      <c r="AQ633" s="1">
        <v>88000</v>
      </c>
      <c r="AR633" s="1" t="s">
        <v>1016</v>
      </c>
      <c r="AS633" s="1">
        <v>1</v>
      </c>
      <c r="AT633" s="1">
        <v>1</v>
      </c>
      <c r="AY633" s="1">
        <v>1</v>
      </c>
      <c r="BE633" s="1">
        <v>1</v>
      </c>
      <c r="BL633" s="1" t="s">
        <v>1017</v>
      </c>
    </row>
    <row r="634" spans="1:64" x14ac:dyDescent="0.5">
      <c r="A634" s="1">
        <v>360</v>
      </c>
      <c r="B634" s="1" t="s">
        <v>1003</v>
      </c>
      <c r="C634" s="2">
        <v>43579</v>
      </c>
      <c r="D634" s="1" t="s">
        <v>1004</v>
      </c>
      <c r="E634" s="1" t="s">
        <v>1005</v>
      </c>
      <c r="F634" s="1" t="s">
        <v>128</v>
      </c>
      <c r="G634" s="1">
        <v>26</v>
      </c>
      <c r="H634" s="1">
        <v>1</v>
      </c>
      <c r="I634" s="1" t="s">
        <v>179</v>
      </c>
      <c r="J634" s="1">
        <v>100</v>
      </c>
      <c r="K634" s="1">
        <v>-4.0383329999999997</v>
      </c>
      <c r="L634" s="1">
        <v>21.758662999999999</v>
      </c>
      <c r="M634" s="1" t="s">
        <v>69</v>
      </c>
      <c r="N634" s="1">
        <v>0</v>
      </c>
      <c r="O634" s="1">
        <v>2.6272389999999999</v>
      </c>
      <c r="P634" s="1">
        <v>23.381664000000001</v>
      </c>
      <c r="Q634" s="1">
        <v>1226565.6000000001</v>
      </c>
      <c r="R634" s="1" t="s">
        <v>1006</v>
      </c>
      <c r="S634" s="1" t="s">
        <v>71</v>
      </c>
      <c r="T634" s="1" t="s">
        <v>1007</v>
      </c>
      <c r="U634" s="1" t="s">
        <v>182</v>
      </c>
      <c r="W634" s="1" t="s">
        <v>210</v>
      </c>
      <c r="X634" s="1" t="s">
        <v>1008</v>
      </c>
      <c r="Y634" s="1" t="s">
        <v>1009</v>
      </c>
      <c r="Z634" s="1" t="s">
        <v>179</v>
      </c>
      <c r="AA634" s="1" t="s">
        <v>1010</v>
      </c>
      <c r="AE634" s="1" t="s">
        <v>1011</v>
      </c>
      <c r="AH634" s="1" t="s">
        <v>1012</v>
      </c>
      <c r="AI634" s="1" t="s">
        <v>1013</v>
      </c>
      <c r="AJ634" s="1" t="s">
        <v>1014</v>
      </c>
      <c r="AK634" s="1" t="s">
        <v>1015</v>
      </c>
      <c r="AL634" s="1">
        <v>4717560</v>
      </c>
      <c r="AM634" s="1" t="s">
        <v>78</v>
      </c>
      <c r="AN634" s="1" t="s">
        <v>4300</v>
      </c>
      <c r="AO634" s="1" t="s">
        <v>4334</v>
      </c>
      <c r="AP634" s="1">
        <v>77209</v>
      </c>
      <c r="AQ634" s="1">
        <v>88000</v>
      </c>
      <c r="AR634" s="1" t="s">
        <v>1016</v>
      </c>
      <c r="AS634" s="1">
        <v>1</v>
      </c>
      <c r="AT634" s="1">
        <v>1</v>
      </c>
      <c r="AY634" s="1">
        <v>1</v>
      </c>
      <c r="BE634" s="1">
        <v>1</v>
      </c>
      <c r="BL634" s="1" t="s">
        <v>1017</v>
      </c>
    </row>
    <row r="635" spans="1:64" x14ac:dyDescent="0.5">
      <c r="A635" s="1">
        <v>360</v>
      </c>
      <c r="B635" s="1" t="s">
        <v>1003</v>
      </c>
      <c r="C635" s="2">
        <v>43579</v>
      </c>
      <c r="D635" s="1" t="s">
        <v>1004</v>
      </c>
      <c r="E635" s="1" t="s">
        <v>1005</v>
      </c>
      <c r="F635" s="1" t="s">
        <v>129</v>
      </c>
      <c r="G635" s="1">
        <v>49</v>
      </c>
      <c r="H635" s="1">
        <v>1</v>
      </c>
      <c r="I635" s="1" t="s">
        <v>179</v>
      </c>
      <c r="J635" s="1">
        <v>100</v>
      </c>
      <c r="K635" s="1">
        <v>-4.0383329999999997</v>
      </c>
      <c r="L635" s="1">
        <v>21.758662999999999</v>
      </c>
      <c r="M635" s="1" t="s">
        <v>69</v>
      </c>
      <c r="N635" s="1">
        <v>0</v>
      </c>
      <c r="O635" s="1">
        <v>2.6272389999999999</v>
      </c>
      <c r="P635" s="1">
        <v>23.381664000000001</v>
      </c>
      <c r="Q635" s="1">
        <v>2311604.4</v>
      </c>
      <c r="R635" s="1" t="s">
        <v>1006</v>
      </c>
      <c r="S635" s="1" t="s">
        <v>71</v>
      </c>
      <c r="T635" s="1" t="s">
        <v>1007</v>
      </c>
      <c r="U635" s="1" t="s">
        <v>182</v>
      </c>
      <c r="W635" s="1" t="s">
        <v>210</v>
      </c>
      <c r="X635" s="1" t="s">
        <v>1008</v>
      </c>
      <c r="Y635" s="1" t="s">
        <v>1009</v>
      </c>
      <c r="Z635" s="1" t="s">
        <v>179</v>
      </c>
      <c r="AA635" s="1" t="s">
        <v>1010</v>
      </c>
      <c r="AE635" s="1" t="s">
        <v>1011</v>
      </c>
      <c r="AH635" s="1" t="s">
        <v>1012</v>
      </c>
      <c r="AI635" s="1" t="s">
        <v>1013</v>
      </c>
      <c r="AJ635" s="1" t="s">
        <v>1014</v>
      </c>
      <c r="AK635" s="1" t="s">
        <v>1015</v>
      </c>
      <c r="AL635" s="1">
        <v>4717560</v>
      </c>
      <c r="AM635" s="1" t="s">
        <v>78</v>
      </c>
      <c r="AN635" s="1" t="s">
        <v>4300</v>
      </c>
      <c r="AO635" s="1" t="s">
        <v>4334</v>
      </c>
      <c r="AP635" s="1">
        <v>77209</v>
      </c>
      <c r="AQ635" s="1">
        <v>88000</v>
      </c>
      <c r="AR635" s="1" t="s">
        <v>1016</v>
      </c>
      <c r="AS635" s="1">
        <v>1</v>
      </c>
      <c r="AT635" s="1">
        <v>1</v>
      </c>
      <c r="AY635" s="1">
        <v>1</v>
      </c>
      <c r="BE635" s="1">
        <v>1</v>
      </c>
      <c r="BL635" s="1" t="s">
        <v>1017</v>
      </c>
    </row>
    <row r="636" spans="1:64" x14ac:dyDescent="0.5">
      <c r="A636" s="1">
        <v>53</v>
      </c>
      <c r="B636" s="1" t="s">
        <v>1018</v>
      </c>
      <c r="C636" s="2">
        <v>43579</v>
      </c>
      <c r="D636" s="1" t="s">
        <v>1019</v>
      </c>
      <c r="E636" s="1" t="s">
        <v>1020</v>
      </c>
      <c r="F636" s="1" t="s">
        <v>129</v>
      </c>
      <c r="G636" s="1">
        <v>100</v>
      </c>
      <c r="H636" s="1">
        <v>1</v>
      </c>
      <c r="I636" s="1" t="s">
        <v>385</v>
      </c>
      <c r="J636" s="1">
        <v>100</v>
      </c>
      <c r="K636" s="1">
        <v>8.0529410000000006</v>
      </c>
      <c r="L636" s="1">
        <v>29.518585999999999</v>
      </c>
      <c r="M636" s="1" t="s">
        <v>69</v>
      </c>
      <c r="N636" s="1">
        <v>0</v>
      </c>
      <c r="O636" s="1">
        <v>2.6272389999999999</v>
      </c>
      <c r="P636" s="1">
        <v>23.381664000000001</v>
      </c>
      <c r="Q636" s="1">
        <v>10600000</v>
      </c>
      <c r="R636" s="1" t="s">
        <v>287</v>
      </c>
      <c r="S636" s="1" t="s">
        <v>91</v>
      </c>
      <c r="T636" s="1" t="s">
        <v>104</v>
      </c>
      <c r="U636" s="1" t="s">
        <v>105</v>
      </c>
      <c r="W636" s="1" t="s">
        <v>121</v>
      </c>
      <c r="X636" s="1" t="s">
        <v>1021</v>
      </c>
      <c r="Z636" s="1" t="s">
        <v>385</v>
      </c>
      <c r="AA636" s="1" t="s">
        <v>1022</v>
      </c>
      <c r="AJ636" s="1" t="s">
        <v>76</v>
      </c>
      <c r="AK636" s="1" t="s">
        <v>1023</v>
      </c>
      <c r="AL636" s="1">
        <v>10600000</v>
      </c>
      <c r="AM636" s="1" t="s">
        <v>109</v>
      </c>
      <c r="AN636" s="1" t="s">
        <v>4438</v>
      </c>
      <c r="AO636" s="1" t="s">
        <v>4281</v>
      </c>
      <c r="AP636" s="1">
        <v>451000</v>
      </c>
      <c r="AR636" s="1" t="s">
        <v>1024</v>
      </c>
      <c r="AS636" s="1">
        <v>1</v>
      </c>
      <c r="AY636" s="1">
        <v>1</v>
      </c>
      <c r="AZ636" s="1">
        <v>1</v>
      </c>
      <c r="BD636" s="1">
        <v>1</v>
      </c>
      <c r="BE636" s="1">
        <v>1</v>
      </c>
      <c r="BL636" s="1" t="s">
        <v>1025</v>
      </c>
    </row>
    <row r="637" spans="1:64" x14ac:dyDescent="0.5">
      <c r="A637" s="1">
        <v>212</v>
      </c>
      <c r="B637" s="1" t="s">
        <v>1026</v>
      </c>
      <c r="C637" s="2">
        <v>43371</v>
      </c>
      <c r="D637" s="1" t="s">
        <v>1027</v>
      </c>
      <c r="E637" s="1" t="s">
        <v>1028</v>
      </c>
      <c r="F637" s="1" t="s">
        <v>283</v>
      </c>
      <c r="G637" s="1">
        <v>25</v>
      </c>
      <c r="H637" s="1">
        <v>0</v>
      </c>
      <c r="M637" s="1" t="s">
        <v>114</v>
      </c>
      <c r="N637" s="1">
        <v>6.25</v>
      </c>
      <c r="O637" s="1">
        <v>25.384855999999999</v>
      </c>
      <c r="P637" s="1">
        <v>68.458809000000002</v>
      </c>
      <c r="Q637" s="1">
        <v>1828.13</v>
      </c>
      <c r="R637" s="1" t="s">
        <v>1029</v>
      </c>
      <c r="S637" s="1" t="s">
        <v>91</v>
      </c>
      <c r="T637" s="1" t="s">
        <v>72</v>
      </c>
      <c r="U637" s="1" t="s">
        <v>73</v>
      </c>
      <c r="X637" s="1" t="s">
        <v>1030</v>
      </c>
      <c r="Z637" s="1" t="s">
        <v>114</v>
      </c>
      <c r="AA637" s="1" t="s">
        <v>305</v>
      </c>
      <c r="AJ637" s="1" t="s">
        <v>76</v>
      </c>
      <c r="AK637" s="1" t="s">
        <v>1031</v>
      </c>
      <c r="AL637" s="1">
        <v>117000</v>
      </c>
      <c r="AM637" s="1" t="s">
        <v>109</v>
      </c>
      <c r="AN637" s="1" t="s">
        <v>4439</v>
      </c>
      <c r="AO637" s="1" t="s">
        <v>4440</v>
      </c>
    </row>
    <row r="638" spans="1:64" x14ac:dyDescent="0.5">
      <c r="A638" s="1">
        <v>212</v>
      </c>
      <c r="B638" s="1" t="s">
        <v>1026</v>
      </c>
      <c r="C638" s="2">
        <v>43371</v>
      </c>
      <c r="D638" s="1" t="s">
        <v>1027</v>
      </c>
      <c r="E638" s="1" t="s">
        <v>1028</v>
      </c>
      <c r="F638" s="1" t="s">
        <v>88</v>
      </c>
      <c r="G638" s="1">
        <v>25</v>
      </c>
      <c r="H638" s="1">
        <v>0</v>
      </c>
      <c r="M638" s="1" t="s">
        <v>114</v>
      </c>
      <c r="N638" s="1">
        <v>6.25</v>
      </c>
      <c r="O638" s="1">
        <v>25.384855999999999</v>
      </c>
      <c r="P638" s="1">
        <v>68.458809000000002</v>
      </c>
      <c r="Q638" s="1">
        <v>1828.13</v>
      </c>
      <c r="R638" s="1" t="s">
        <v>1029</v>
      </c>
      <c r="S638" s="1" t="s">
        <v>91</v>
      </c>
      <c r="T638" s="1" t="s">
        <v>72</v>
      </c>
      <c r="U638" s="1" t="s">
        <v>73</v>
      </c>
      <c r="X638" s="1" t="s">
        <v>1030</v>
      </c>
      <c r="Z638" s="1" t="s">
        <v>114</v>
      </c>
      <c r="AA638" s="1" t="s">
        <v>305</v>
      </c>
      <c r="AJ638" s="1" t="s">
        <v>76</v>
      </c>
      <c r="AK638" s="1" t="s">
        <v>1031</v>
      </c>
      <c r="AL638" s="1">
        <v>117000</v>
      </c>
      <c r="AM638" s="1" t="s">
        <v>109</v>
      </c>
      <c r="AN638" s="1" t="s">
        <v>4439</v>
      </c>
      <c r="AO638" s="1" t="s">
        <v>4440</v>
      </c>
    </row>
    <row r="639" spans="1:64" x14ac:dyDescent="0.5">
      <c r="A639" s="1">
        <v>212</v>
      </c>
      <c r="B639" s="1" t="s">
        <v>1026</v>
      </c>
      <c r="C639" s="2">
        <v>43371</v>
      </c>
      <c r="D639" s="1" t="s">
        <v>1027</v>
      </c>
      <c r="E639" s="1" t="s">
        <v>1028</v>
      </c>
      <c r="F639" s="1" t="s">
        <v>127</v>
      </c>
      <c r="G639" s="1">
        <v>25</v>
      </c>
      <c r="H639" s="1">
        <v>0</v>
      </c>
      <c r="M639" s="1" t="s">
        <v>114</v>
      </c>
      <c r="N639" s="1">
        <v>6.25</v>
      </c>
      <c r="O639" s="1">
        <v>25.384855999999999</v>
      </c>
      <c r="P639" s="1">
        <v>68.458809000000002</v>
      </c>
      <c r="Q639" s="1">
        <v>1828.13</v>
      </c>
      <c r="R639" s="1" t="s">
        <v>1029</v>
      </c>
      <c r="S639" s="1" t="s">
        <v>91</v>
      </c>
      <c r="T639" s="1" t="s">
        <v>72</v>
      </c>
      <c r="U639" s="1" t="s">
        <v>73</v>
      </c>
      <c r="X639" s="1" t="s">
        <v>1030</v>
      </c>
      <c r="Z639" s="1" t="s">
        <v>114</v>
      </c>
      <c r="AA639" s="1" t="s">
        <v>305</v>
      </c>
      <c r="AJ639" s="1" t="s">
        <v>76</v>
      </c>
      <c r="AK639" s="1" t="s">
        <v>1031</v>
      </c>
      <c r="AL639" s="1">
        <v>117000</v>
      </c>
      <c r="AM639" s="1" t="s">
        <v>109</v>
      </c>
      <c r="AN639" s="1" t="s">
        <v>4439</v>
      </c>
      <c r="AO639" s="1" t="s">
        <v>4440</v>
      </c>
    </row>
    <row r="640" spans="1:64" x14ac:dyDescent="0.5">
      <c r="A640" s="1">
        <v>212</v>
      </c>
      <c r="B640" s="1" t="s">
        <v>1026</v>
      </c>
      <c r="C640" s="2">
        <v>43371</v>
      </c>
      <c r="D640" s="1" t="s">
        <v>1027</v>
      </c>
      <c r="E640" s="1" t="s">
        <v>1028</v>
      </c>
      <c r="F640" s="1" t="s">
        <v>98</v>
      </c>
      <c r="G640" s="1">
        <v>25</v>
      </c>
      <c r="H640" s="1">
        <v>0</v>
      </c>
      <c r="M640" s="1" t="s">
        <v>114</v>
      </c>
      <c r="N640" s="1">
        <v>6.25</v>
      </c>
      <c r="O640" s="1">
        <v>25.384855999999999</v>
      </c>
      <c r="P640" s="1">
        <v>68.458809000000002</v>
      </c>
      <c r="Q640" s="1">
        <v>1828.13</v>
      </c>
      <c r="R640" s="1" t="s">
        <v>1029</v>
      </c>
      <c r="S640" s="1" t="s">
        <v>91</v>
      </c>
      <c r="T640" s="1" t="s">
        <v>72</v>
      </c>
      <c r="U640" s="1" t="s">
        <v>73</v>
      </c>
      <c r="X640" s="1" t="s">
        <v>1030</v>
      </c>
      <c r="Z640" s="1" t="s">
        <v>114</v>
      </c>
      <c r="AA640" s="1" t="s">
        <v>305</v>
      </c>
      <c r="AJ640" s="1" t="s">
        <v>76</v>
      </c>
      <c r="AK640" s="1" t="s">
        <v>1031</v>
      </c>
      <c r="AL640" s="1">
        <v>117000</v>
      </c>
      <c r="AM640" s="1" t="s">
        <v>109</v>
      </c>
      <c r="AN640" s="1" t="s">
        <v>4439</v>
      </c>
      <c r="AO640" s="1" t="s">
        <v>4440</v>
      </c>
    </row>
    <row r="641" spans="1:41" x14ac:dyDescent="0.5">
      <c r="A641" s="1">
        <v>212</v>
      </c>
      <c r="B641" s="1" t="s">
        <v>1026</v>
      </c>
      <c r="C641" s="2">
        <v>43371</v>
      </c>
      <c r="D641" s="1" t="s">
        <v>1027</v>
      </c>
      <c r="E641" s="1" t="s">
        <v>1028</v>
      </c>
      <c r="F641" s="1" t="s">
        <v>283</v>
      </c>
      <c r="G641" s="1">
        <v>25</v>
      </c>
      <c r="H641" s="1">
        <v>0</v>
      </c>
      <c r="M641" s="1" t="s">
        <v>308</v>
      </c>
      <c r="N641" s="1">
        <v>12.5</v>
      </c>
      <c r="O641" s="1">
        <v>13.923406</v>
      </c>
      <c r="P641" s="1">
        <v>-86.952798999999999</v>
      </c>
      <c r="Q641" s="1">
        <v>3656.25</v>
      </c>
      <c r="R641" s="1" t="s">
        <v>1029</v>
      </c>
      <c r="S641" s="1" t="s">
        <v>91</v>
      </c>
      <c r="T641" s="1" t="s">
        <v>72</v>
      </c>
      <c r="U641" s="1" t="s">
        <v>73</v>
      </c>
      <c r="X641" s="1" t="s">
        <v>1030</v>
      </c>
      <c r="Z641" s="1" t="s">
        <v>308</v>
      </c>
      <c r="AA641" s="1" t="s">
        <v>305</v>
      </c>
      <c r="AJ641" s="1" t="s">
        <v>76</v>
      </c>
      <c r="AK641" s="1" t="s">
        <v>1031</v>
      </c>
      <c r="AL641" s="1">
        <v>117000</v>
      </c>
      <c r="AM641" s="1" t="s">
        <v>109</v>
      </c>
      <c r="AN641" s="1" t="s">
        <v>4439</v>
      </c>
      <c r="AO641" s="1" t="s">
        <v>4440</v>
      </c>
    </row>
    <row r="642" spans="1:41" x14ac:dyDescent="0.5">
      <c r="A642" s="1">
        <v>212</v>
      </c>
      <c r="B642" s="1" t="s">
        <v>1026</v>
      </c>
      <c r="C642" s="2">
        <v>43371</v>
      </c>
      <c r="D642" s="1" t="s">
        <v>1027</v>
      </c>
      <c r="E642" s="1" t="s">
        <v>1028</v>
      </c>
      <c r="F642" s="1" t="s">
        <v>88</v>
      </c>
      <c r="G642" s="1">
        <v>25</v>
      </c>
      <c r="H642" s="1">
        <v>0</v>
      </c>
      <c r="M642" s="1" t="s">
        <v>308</v>
      </c>
      <c r="N642" s="1">
        <v>12.5</v>
      </c>
      <c r="O642" s="1">
        <v>13.923406</v>
      </c>
      <c r="P642" s="1">
        <v>-86.952798999999999</v>
      </c>
      <c r="Q642" s="1">
        <v>3656.25</v>
      </c>
      <c r="R642" s="1" t="s">
        <v>1029</v>
      </c>
      <c r="S642" s="1" t="s">
        <v>91</v>
      </c>
      <c r="T642" s="1" t="s">
        <v>72</v>
      </c>
      <c r="U642" s="1" t="s">
        <v>73</v>
      </c>
      <c r="X642" s="1" t="s">
        <v>1030</v>
      </c>
      <c r="Z642" s="1" t="s">
        <v>308</v>
      </c>
      <c r="AA642" s="1" t="s">
        <v>305</v>
      </c>
      <c r="AJ642" s="1" t="s">
        <v>76</v>
      </c>
      <c r="AK642" s="1" t="s">
        <v>1031</v>
      </c>
      <c r="AL642" s="1">
        <v>117000</v>
      </c>
      <c r="AM642" s="1" t="s">
        <v>109</v>
      </c>
      <c r="AN642" s="1" t="s">
        <v>4439</v>
      </c>
      <c r="AO642" s="1" t="s">
        <v>4440</v>
      </c>
    </row>
    <row r="643" spans="1:41" x14ac:dyDescent="0.5">
      <c r="A643" s="1">
        <v>212</v>
      </c>
      <c r="B643" s="1" t="s">
        <v>1026</v>
      </c>
      <c r="C643" s="2">
        <v>43371</v>
      </c>
      <c r="D643" s="1" t="s">
        <v>1027</v>
      </c>
      <c r="E643" s="1" t="s">
        <v>1028</v>
      </c>
      <c r="F643" s="1" t="s">
        <v>127</v>
      </c>
      <c r="G643" s="1">
        <v>25</v>
      </c>
      <c r="H643" s="1">
        <v>0</v>
      </c>
      <c r="M643" s="1" t="s">
        <v>308</v>
      </c>
      <c r="N643" s="1">
        <v>12.5</v>
      </c>
      <c r="O643" s="1">
        <v>13.923406</v>
      </c>
      <c r="P643" s="1">
        <v>-86.952798999999999</v>
      </c>
      <c r="Q643" s="1">
        <v>3656.25</v>
      </c>
      <c r="R643" s="1" t="s">
        <v>1029</v>
      </c>
      <c r="S643" s="1" t="s">
        <v>91</v>
      </c>
      <c r="T643" s="1" t="s">
        <v>72</v>
      </c>
      <c r="U643" s="1" t="s">
        <v>73</v>
      </c>
      <c r="X643" s="1" t="s">
        <v>1030</v>
      </c>
      <c r="Z643" s="1" t="s">
        <v>308</v>
      </c>
      <c r="AA643" s="1" t="s">
        <v>305</v>
      </c>
      <c r="AJ643" s="1" t="s">
        <v>76</v>
      </c>
      <c r="AK643" s="1" t="s">
        <v>1031</v>
      </c>
      <c r="AL643" s="1">
        <v>117000</v>
      </c>
      <c r="AM643" s="1" t="s">
        <v>109</v>
      </c>
      <c r="AN643" s="1" t="s">
        <v>4439</v>
      </c>
      <c r="AO643" s="1" t="s">
        <v>4440</v>
      </c>
    </row>
    <row r="644" spans="1:41" x14ac:dyDescent="0.5">
      <c r="A644" s="1">
        <v>212</v>
      </c>
      <c r="B644" s="1" t="s">
        <v>1026</v>
      </c>
      <c r="C644" s="2">
        <v>43371</v>
      </c>
      <c r="D644" s="1" t="s">
        <v>1027</v>
      </c>
      <c r="E644" s="1" t="s">
        <v>1028</v>
      </c>
      <c r="F644" s="1" t="s">
        <v>98</v>
      </c>
      <c r="G644" s="1">
        <v>25</v>
      </c>
      <c r="H644" s="1">
        <v>0</v>
      </c>
      <c r="M644" s="1" t="s">
        <v>308</v>
      </c>
      <c r="N644" s="1">
        <v>12.5</v>
      </c>
      <c r="O644" s="1">
        <v>13.923406</v>
      </c>
      <c r="P644" s="1">
        <v>-86.952798999999999</v>
      </c>
      <c r="Q644" s="1">
        <v>3656.25</v>
      </c>
      <c r="R644" s="1" t="s">
        <v>1029</v>
      </c>
      <c r="S644" s="1" t="s">
        <v>91</v>
      </c>
      <c r="T644" s="1" t="s">
        <v>72</v>
      </c>
      <c r="U644" s="1" t="s">
        <v>73</v>
      </c>
      <c r="X644" s="1" t="s">
        <v>1030</v>
      </c>
      <c r="Z644" s="1" t="s">
        <v>308</v>
      </c>
      <c r="AA644" s="1" t="s">
        <v>305</v>
      </c>
      <c r="AJ644" s="1" t="s">
        <v>76</v>
      </c>
      <c r="AK644" s="1" t="s">
        <v>1031</v>
      </c>
      <c r="AL644" s="1">
        <v>117000</v>
      </c>
      <c r="AM644" s="1" t="s">
        <v>109</v>
      </c>
      <c r="AN644" s="1" t="s">
        <v>4439</v>
      </c>
      <c r="AO644" s="1" t="s">
        <v>4440</v>
      </c>
    </row>
    <row r="645" spans="1:41" x14ac:dyDescent="0.5">
      <c r="A645" s="1">
        <v>212</v>
      </c>
      <c r="B645" s="1" t="s">
        <v>1026</v>
      </c>
      <c r="C645" s="2">
        <v>43371</v>
      </c>
      <c r="D645" s="1" t="s">
        <v>1027</v>
      </c>
      <c r="E645" s="1" t="s">
        <v>1028</v>
      </c>
      <c r="F645" s="1" t="s">
        <v>283</v>
      </c>
      <c r="G645" s="1">
        <v>25</v>
      </c>
      <c r="H645" s="1">
        <v>0</v>
      </c>
      <c r="M645" s="1" t="s">
        <v>84</v>
      </c>
      <c r="N645" s="1">
        <v>12.5</v>
      </c>
      <c r="O645" s="1">
        <v>-15.623037</v>
      </c>
      <c r="P645" s="1">
        <v>-59.0625</v>
      </c>
      <c r="Q645" s="1">
        <v>3656.25</v>
      </c>
      <c r="R645" s="1" t="s">
        <v>1029</v>
      </c>
      <c r="S645" s="1" t="s">
        <v>91</v>
      </c>
      <c r="T645" s="1" t="s">
        <v>72</v>
      </c>
      <c r="U645" s="1" t="s">
        <v>73</v>
      </c>
      <c r="X645" s="1" t="s">
        <v>1030</v>
      </c>
      <c r="Z645" s="1" t="s">
        <v>84</v>
      </c>
      <c r="AA645" s="1" t="s">
        <v>305</v>
      </c>
      <c r="AJ645" s="1" t="s">
        <v>76</v>
      </c>
      <c r="AK645" s="1" t="s">
        <v>1031</v>
      </c>
      <c r="AL645" s="1">
        <v>117000</v>
      </c>
      <c r="AM645" s="1" t="s">
        <v>109</v>
      </c>
      <c r="AN645" s="1" t="s">
        <v>4439</v>
      </c>
      <c r="AO645" s="1" t="s">
        <v>4440</v>
      </c>
    </row>
    <row r="646" spans="1:41" x14ac:dyDescent="0.5">
      <c r="A646" s="1">
        <v>212</v>
      </c>
      <c r="B646" s="1" t="s">
        <v>1026</v>
      </c>
      <c r="C646" s="2">
        <v>43371</v>
      </c>
      <c r="D646" s="1" t="s">
        <v>1027</v>
      </c>
      <c r="E646" s="1" t="s">
        <v>1028</v>
      </c>
      <c r="F646" s="1" t="s">
        <v>88</v>
      </c>
      <c r="G646" s="1">
        <v>25</v>
      </c>
      <c r="H646" s="1">
        <v>0</v>
      </c>
      <c r="M646" s="1" t="s">
        <v>84</v>
      </c>
      <c r="N646" s="1">
        <v>12.5</v>
      </c>
      <c r="O646" s="1">
        <v>-15.623037</v>
      </c>
      <c r="P646" s="1">
        <v>-59.0625</v>
      </c>
      <c r="Q646" s="1">
        <v>3656.25</v>
      </c>
      <c r="R646" s="1" t="s">
        <v>1029</v>
      </c>
      <c r="S646" s="1" t="s">
        <v>91</v>
      </c>
      <c r="T646" s="1" t="s">
        <v>72</v>
      </c>
      <c r="U646" s="1" t="s">
        <v>73</v>
      </c>
      <c r="X646" s="1" t="s">
        <v>1030</v>
      </c>
      <c r="Z646" s="1" t="s">
        <v>84</v>
      </c>
      <c r="AA646" s="1" t="s">
        <v>305</v>
      </c>
      <c r="AJ646" s="1" t="s">
        <v>76</v>
      </c>
      <c r="AK646" s="1" t="s">
        <v>1031</v>
      </c>
      <c r="AL646" s="1">
        <v>117000</v>
      </c>
      <c r="AM646" s="1" t="s">
        <v>109</v>
      </c>
      <c r="AN646" s="1" t="s">
        <v>4439</v>
      </c>
      <c r="AO646" s="1" t="s">
        <v>4440</v>
      </c>
    </row>
    <row r="647" spans="1:41" x14ac:dyDescent="0.5">
      <c r="A647" s="1">
        <v>212</v>
      </c>
      <c r="B647" s="1" t="s">
        <v>1026</v>
      </c>
      <c r="C647" s="2">
        <v>43371</v>
      </c>
      <c r="D647" s="1" t="s">
        <v>1027</v>
      </c>
      <c r="E647" s="1" t="s">
        <v>1028</v>
      </c>
      <c r="F647" s="1" t="s">
        <v>127</v>
      </c>
      <c r="G647" s="1">
        <v>25</v>
      </c>
      <c r="H647" s="1">
        <v>0</v>
      </c>
      <c r="M647" s="1" t="s">
        <v>84</v>
      </c>
      <c r="N647" s="1">
        <v>12.5</v>
      </c>
      <c r="O647" s="1">
        <v>-15.623037</v>
      </c>
      <c r="P647" s="1">
        <v>-59.0625</v>
      </c>
      <c r="Q647" s="1">
        <v>3656.25</v>
      </c>
      <c r="R647" s="1" t="s">
        <v>1029</v>
      </c>
      <c r="S647" s="1" t="s">
        <v>91</v>
      </c>
      <c r="T647" s="1" t="s">
        <v>72</v>
      </c>
      <c r="U647" s="1" t="s">
        <v>73</v>
      </c>
      <c r="X647" s="1" t="s">
        <v>1030</v>
      </c>
      <c r="Z647" s="1" t="s">
        <v>84</v>
      </c>
      <c r="AA647" s="1" t="s">
        <v>305</v>
      </c>
      <c r="AJ647" s="1" t="s">
        <v>76</v>
      </c>
      <c r="AK647" s="1" t="s">
        <v>1031</v>
      </c>
      <c r="AL647" s="1">
        <v>117000</v>
      </c>
      <c r="AM647" s="1" t="s">
        <v>109</v>
      </c>
      <c r="AN647" s="1" t="s">
        <v>4439</v>
      </c>
      <c r="AO647" s="1" t="s">
        <v>4440</v>
      </c>
    </row>
    <row r="648" spans="1:41" x14ac:dyDescent="0.5">
      <c r="A648" s="1">
        <v>212</v>
      </c>
      <c r="B648" s="1" t="s">
        <v>1026</v>
      </c>
      <c r="C648" s="2">
        <v>43371</v>
      </c>
      <c r="D648" s="1" t="s">
        <v>1027</v>
      </c>
      <c r="E648" s="1" t="s">
        <v>1028</v>
      </c>
      <c r="F648" s="1" t="s">
        <v>98</v>
      </c>
      <c r="G648" s="1">
        <v>25</v>
      </c>
      <c r="H648" s="1">
        <v>0</v>
      </c>
      <c r="M648" s="1" t="s">
        <v>84</v>
      </c>
      <c r="N648" s="1">
        <v>12.5</v>
      </c>
      <c r="O648" s="1">
        <v>-15.623037</v>
      </c>
      <c r="P648" s="1">
        <v>-59.0625</v>
      </c>
      <c r="Q648" s="1">
        <v>3656.25</v>
      </c>
      <c r="R648" s="1" t="s">
        <v>1029</v>
      </c>
      <c r="S648" s="1" t="s">
        <v>91</v>
      </c>
      <c r="T648" s="1" t="s">
        <v>72</v>
      </c>
      <c r="U648" s="1" t="s">
        <v>73</v>
      </c>
      <c r="X648" s="1" t="s">
        <v>1030</v>
      </c>
      <c r="Z648" s="1" t="s">
        <v>84</v>
      </c>
      <c r="AA648" s="1" t="s">
        <v>305</v>
      </c>
      <c r="AJ648" s="1" t="s">
        <v>76</v>
      </c>
      <c r="AK648" s="1" t="s">
        <v>1031</v>
      </c>
      <c r="AL648" s="1">
        <v>117000</v>
      </c>
      <c r="AM648" s="1" t="s">
        <v>109</v>
      </c>
      <c r="AN648" s="1" t="s">
        <v>4439</v>
      </c>
      <c r="AO648" s="1" t="s">
        <v>4440</v>
      </c>
    </row>
    <row r="649" spans="1:41" x14ac:dyDescent="0.5">
      <c r="A649" s="1">
        <v>212</v>
      </c>
      <c r="B649" s="1" t="s">
        <v>1026</v>
      </c>
      <c r="C649" s="2">
        <v>43371</v>
      </c>
      <c r="D649" s="1" t="s">
        <v>1027</v>
      </c>
      <c r="E649" s="1" t="s">
        <v>1028</v>
      </c>
      <c r="F649" s="1" t="s">
        <v>283</v>
      </c>
      <c r="G649" s="1">
        <v>25</v>
      </c>
      <c r="H649" s="1">
        <v>0</v>
      </c>
      <c r="M649" s="1" t="s">
        <v>111</v>
      </c>
      <c r="N649" s="1">
        <v>6.25</v>
      </c>
      <c r="O649" s="1">
        <v>43.890490999999997</v>
      </c>
      <c r="P649" s="1">
        <v>71.138231000000005</v>
      </c>
      <c r="Q649" s="1">
        <v>1828.13</v>
      </c>
      <c r="R649" s="1" t="s">
        <v>1029</v>
      </c>
      <c r="S649" s="1" t="s">
        <v>91</v>
      </c>
      <c r="T649" s="1" t="s">
        <v>72</v>
      </c>
      <c r="U649" s="1" t="s">
        <v>73</v>
      </c>
      <c r="X649" s="1" t="s">
        <v>1030</v>
      </c>
      <c r="Z649" s="1" t="s">
        <v>111</v>
      </c>
      <c r="AA649" s="1" t="s">
        <v>305</v>
      </c>
      <c r="AJ649" s="1" t="s">
        <v>76</v>
      </c>
      <c r="AK649" s="1" t="s">
        <v>1031</v>
      </c>
      <c r="AL649" s="1">
        <v>117000</v>
      </c>
      <c r="AM649" s="1" t="s">
        <v>109</v>
      </c>
      <c r="AN649" s="1" t="s">
        <v>4439</v>
      </c>
      <c r="AO649" s="1" t="s">
        <v>4440</v>
      </c>
    </row>
    <row r="650" spans="1:41" x14ac:dyDescent="0.5">
      <c r="A650" s="1">
        <v>212</v>
      </c>
      <c r="B650" s="1" t="s">
        <v>1026</v>
      </c>
      <c r="C650" s="2">
        <v>43371</v>
      </c>
      <c r="D650" s="1" t="s">
        <v>1027</v>
      </c>
      <c r="E650" s="1" t="s">
        <v>1028</v>
      </c>
      <c r="F650" s="1" t="s">
        <v>88</v>
      </c>
      <c r="G650" s="1">
        <v>25</v>
      </c>
      <c r="H650" s="1">
        <v>0</v>
      </c>
      <c r="M650" s="1" t="s">
        <v>111</v>
      </c>
      <c r="N650" s="1">
        <v>6.25</v>
      </c>
      <c r="O650" s="1">
        <v>43.890490999999997</v>
      </c>
      <c r="P650" s="1">
        <v>71.138231000000005</v>
      </c>
      <c r="Q650" s="1">
        <v>1828.13</v>
      </c>
      <c r="R650" s="1" t="s">
        <v>1029</v>
      </c>
      <c r="S650" s="1" t="s">
        <v>91</v>
      </c>
      <c r="T650" s="1" t="s">
        <v>72</v>
      </c>
      <c r="U650" s="1" t="s">
        <v>73</v>
      </c>
      <c r="X650" s="1" t="s">
        <v>1030</v>
      </c>
      <c r="Z650" s="1" t="s">
        <v>111</v>
      </c>
      <c r="AA650" s="1" t="s">
        <v>305</v>
      </c>
      <c r="AJ650" s="1" t="s">
        <v>76</v>
      </c>
      <c r="AK650" s="1" t="s">
        <v>1031</v>
      </c>
      <c r="AL650" s="1">
        <v>117000</v>
      </c>
      <c r="AM650" s="1" t="s">
        <v>109</v>
      </c>
      <c r="AN650" s="1" t="s">
        <v>4439</v>
      </c>
      <c r="AO650" s="1" t="s">
        <v>4440</v>
      </c>
    </row>
    <row r="651" spans="1:41" x14ac:dyDescent="0.5">
      <c r="A651" s="1">
        <v>212</v>
      </c>
      <c r="B651" s="1" t="s">
        <v>1026</v>
      </c>
      <c r="C651" s="2">
        <v>43371</v>
      </c>
      <c r="D651" s="1" t="s">
        <v>1027</v>
      </c>
      <c r="E651" s="1" t="s">
        <v>1028</v>
      </c>
      <c r="F651" s="1" t="s">
        <v>127</v>
      </c>
      <c r="G651" s="1">
        <v>25</v>
      </c>
      <c r="H651" s="1">
        <v>0</v>
      </c>
      <c r="M651" s="1" t="s">
        <v>111</v>
      </c>
      <c r="N651" s="1">
        <v>6.25</v>
      </c>
      <c r="O651" s="1">
        <v>43.890490999999997</v>
      </c>
      <c r="P651" s="1">
        <v>71.138231000000005</v>
      </c>
      <c r="Q651" s="1">
        <v>1828.13</v>
      </c>
      <c r="R651" s="1" t="s">
        <v>1029</v>
      </c>
      <c r="S651" s="1" t="s">
        <v>91</v>
      </c>
      <c r="T651" s="1" t="s">
        <v>72</v>
      </c>
      <c r="U651" s="1" t="s">
        <v>73</v>
      </c>
      <c r="X651" s="1" t="s">
        <v>1030</v>
      </c>
      <c r="Z651" s="1" t="s">
        <v>111</v>
      </c>
      <c r="AA651" s="1" t="s">
        <v>305</v>
      </c>
      <c r="AJ651" s="1" t="s">
        <v>76</v>
      </c>
      <c r="AK651" s="1" t="s">
        <v>1031</v>
      </c>
      <c r="AL651" s="1">
        <v>117000</v>
      </c>
      <c r="AM651" s="1" t="s">
        <v>109</v>
      </c>
      <c r="AN651" s="1" t="s">
        <v>4439</v>
      </c>
      <c r="AO651" s="1" t="s">
        <v>4440</v>
      </c>
    </row>
    <row r="652" spans="1:41" x14ac:dyDescent="0.5">
      <c r="A652" s="1">
        <v>212</v>
      </c>
      <c r="B652" s="1" t="s">
        <v>1026</v>
      </c>
      <c r="C652" s="2">
        <v>43371</v>
      </c>
      <c r="D652" s="1" t="s">
        <v>1027</v>
      </c>
      <c r="E652" s="1" t="s">
        <v>1028</v>
      </c>
      <c r="F652" s="1" t="s">
        <v>98</v>
      </c>
      <c r="G652" s="1">
        <v>25</v>
      </c>
      <c r="H652" s="1">
        <v>0</v>
      </c>
      <c r="M652" s="1" t="s">
        <v>111</v>
      </c>
      <c r="N652" s="1">
        <v>6.25</v>
      </c>
      <c r="O652" s="1">
        <v>43.890490999999997</v>
      </c>
      <c r="P652" s="1">
        <v>71.138231000000005</v>
      </c>
      <c r="Q652" s="1">
        <v>1828.13</v>
      </c>
      <c r="R652" s="1" t="s">
        <v>1029</v>
      </c>
      <c r="S652" s="1" t="s">
        <v>91</v>
      </c>
      <c r="T652" s="1" t="s">
        <v>72</v>
      </c>
      <c r="U652" s="1" t="s">
        <v>73</v>
      </c>
      <c r="X652" s="1" t="s">
        <v>1030</v>
      </c>
      <c r="Z652" s="1" t="s">
        <v>111</v>
      </c>
      <c r="AA652" s="1" t="s">
        <v>305</v>
      </c>
      <c r="AJ652" s="1" t="s">
        <v>76</v>
      </c>
      <c r="AK652" s="1" t="s">
        <v>1031</v>
      </c>
      <c r="AL652" s="1">
        <v>117000</v>
      </c>
      <c r="AM652" s="1" t="s">
        <v>109</v>
      </c>
      <c r="AN652" s="1" t="s">
        <v>4439</v>
      </c>
      <c r="AO652" s="1" t="s">
        <v>4440</v>
      </c>
    </row>
    <row r="653" spans="1:41" x14ac:dyDescent="0.5">
      <c r="A653" s="1">
        <v>212</v>
      </c>
      <c r="B653" s="1" t="s">
        <v>1026</v>
      </c>
      <c r="C653" s="2">
        <v>43371</v>
      </c>
      <c r="D653" s="1" t="s">
        <v>1027</v>
      </c>
      <c r="E653" s="1" t="s">
        <v>1028</v>
      </c>
      <c r="F653" s="1" t="s">
        <v>283</v>
      </c>
      <c r="G653" s="1">
        <v>25</v>
      </c>
      <c r="H653" s="1">
        <v>0</v>
      </c>
      <c r="M653" s="1" t="s">
        <v>112</v>
      </c>
      <c r="N653" s="1">
        <v>6.25</v>
      </c>
      <c r="O653" s="1">
        <v>45.052331000000002</v>
      </c>
      <c r="P653" s="1">
        <v>118.90412999999999</v>
      </c>
      <c r="Q653" s="1">
        <v>1828.13</v>
      </c>
      <c r="R653" s="1" t="s">
        <v>1029</v>
      </c>
      <c r="S653" s="1" t="s">
        <v>91</v>
      </c>
      <c r="T653" s="1" t="s">
        <v>72</v>
      </c>
      <c r="U653" s="1" t="s">
        <v>73</v>
      </c>
      <c r="X653" s="1" t="s">
        <v>1030</v>
      </c>
      <c r="Z653" s="1" t="s">
        <v>112</v>
      </c>
      <c r="AA653" s="1" t="s">
        <v>305</v>
      </c>
      <c r="AJ653" s="1" t="s">
        <v>76</v>
      </c>
      <c r="AK653" s="1" t="s">
        <v>1031</v>
      </c>
      <c r="AL653" s="1">
        <v>117000</v>
      </c>
      <c r="AM653" s="1" t="s">
        <v>109</v>
      </c>
      <c r="AN653" s="1" t="s">
        <v>4439</v>
      </c>
      <c r="AO653" s="1" t="s">
        <v>4440</v>
      </c>
    </row>
    <row r="654" spans="1:41" x14ac:dyDescent="0.5">
      <c r="A654" s="1">
        <v>212</v>
      </c>
      <c r="B654" s="1" t="s">
        <v>1026</v>
      </c>
      <c r="C654" s="2">
        <v>43371</v>
      </c>
      <c r="D654" s="1" t="s">
        <v>1027</v>
      </c>
      <c r="E654" s="1" t="s">
        <v>1028</v>
      </c>
      <c r="F654" s="1" t="s">
        <v>88</v>
      </c>
      <c r="G654" s="1">
        <v>25</v>
      </c>
      <c r="H654" s="1">
        <v>0</v>
      </c>
      <c r="M654" s="1" t="s">
        <v>112</v>
      </c>
      <c r="N654" s="1">
        <v>6.25</v>
      </c>
      <c r="O654" s="1">
        <v>45.052331000000002</v>
      </c>
      <c r="P654" s="1">
        <v>118.90412999999999</v>
      </c>
      <c r="Q654" s="1">
        <v>1828.13</v>
      </c>
      <c r="R654" s="1" t="s">
        <v>1029</v>
      </c>
      <c r="S654" s="1" t="s">
        <v>91</v>
      </c>
      <c r="T654" s="1" t="s">
        <v>72</v>
      </c>
      <c r="U654" s="1" t="s">
        <v>73</v>
      </c>
      <c r="X654" s="1" t="s">
        <v>1030</v>
      </c>
      <c r="Z654" s="1" t="s">
        <v>112</v>
      </c>
      <c r="AA654" s="1" t="s">
        <v>305</v>
      </c>
      <c r="AJ654" s="1" t="s">
        <v>76</v>
      </c>
      <c r="AK654" s="1" t="s">
        <v>1031</v>
      </c>
      <c r="AL654" s="1">
        <v>117000</v>
      </c>
      <c r="AM654" s="1" t="s">
        <v>109</v>
      </c>
      <c r="AN654" s="1" t="s">
        <v>4439</v>
      </c>
      <c r="AO654" s="1" t="s">
        <v>4440</v>
      </c>
    </row>
    <row r="655" spans="1:41" x14ac:dyDescent="0.5">
      <c r="A655" s="1">
        <v>212</v>
      </c>
      <c r="B655" s="1" t="s">
        <v>1026</v>
      </c>
      <c r="C655" s="2">
        <v>43371</v>
      </c>
      <c r="D655" s="1" t="s">
        <v>1027</v>
      </c>
      <c r="E655" s="1" t="s">
        <v>1028</v>
      </c>
      <c r="F655" s="1" t="s">
        <v>127</v>
      </c>
      <c r="G655" s="1">
        <v>25</v>
      </c>
      <c r="H655" s="1">
        <v>0</v>
      </c>
      <c r="M655" s="1" t="s">
        <v>112</v>
      </c>
      <c r="N655" s="1">
        <v>6.25</v>
      </c>
      <c r="O655" s="1">
        <v>45.052331000000002</v>
      </c>
      <c r="P655" s="1">
        <v>118.90412999999999</v>
      </c>
      <c r="Q655" s="1">
        <v>1828.13</v>
      </c>
      <c r="R655" s="1" t="s">
        <v>1029</v>
      </c>
      <c r="S655" s="1" t="s">
        <v>91</v>
      </c>
      <c r="T655" s="1" t="s">
        <v>72</v>
      </c>
      <c r="U655" s="1" t="s">
        <v>73</v>
      </c>
      <c r="X655" s="1" t="s">
        <v>1030</v>
      </c>
      <c r="Z655" s="1" t="s">
        <v>112</v>
      </c>
      <c r="AA655" s="1" t="s">
        <v>305</v>
      </c>
      <c r="AJ655" s="1" t="s">
        <v>76</v>
      </c>
      <c r="AK655" s="1" t="s">
        <v>1031</v>
      </c>
      <c r="AL655" s="1">
        <v>117000</v>
      </c>
      <c r="AM655" s="1" t="s">
        <v>109</v>
      </c>
      <c r="AN655" s="1" t="s">
        <v>4439</v>
      </c>
      <c r="AO655" s="1" t="s">
        <v>4440</v>
      </c>
    </row>
    <row r="656" spans="1:41" x14ac:dyDescent="0.5">
      <c r="A656" s="1">
        <v>212</v>
      </c>
      <c r="B656" s="1" t="s">
        <v>1026</v>
      </c>
      <c r="C656" s="2">
        <v>43371</v>
      </c>
      <c r="D656" s="1" t="s">
        <v>1027</v>
      </c>
      <c r="E656" s="1" t="s">
        <v>1028</v>
      </c>
      <c r="F656" s="1" t="s">
        <v>98</v>
      </c>
      <c r="G656" s="1">
        <v>25</v>
      </c>
      <c r="H656" s="1">
        <v>0</v>
      </c>
      <c r="M656" s="1" t="s">
        <v>112</v>
      </c>
      <c r="N656" s="1">
        <v>6.25</v>
      </c>
      <c r="O656" s="1">
        <v>45.052331000000002</v>
      </c>
      <c r="P656" s="1">
        <v>118.90412999999999</v>
      </c>
      <c r="Q656" s="1">
        <v>1828.13</v>
      </c>
      <c r="R656" s="1" t="s">
        <v>1029</v>
      </c>
      <c r="S656" s="1" t="s">
        <v>91</v>
      </c>
      <c r="T656" s="1" t="s">
        <v>72</v>
      </c>
      <c r="U656" s="1" t="s">
        <v>73</v>
      </c>
      <c r="X656" s="1" t="s">
        <v>1030</v>
      </c>
      <c r="Z656" s="1" t="s">
        <v>112</v>
      </c>
      <c r="AA656" s="1" t="s">
        <v>305</v>
      </c>
      <c r="AJ656" s="1" t="s">
        <v>76</v>
      </c>
      <c r="AK656" s="1" t="s">
        <v>1031</v>
      </c>
      <c r="AL656" s="1">
        <v>117000</v>
      </c>
      <c r="AM656" s="1" t="s">
        <v>109</v>
      </c>
      <c r="AN656" s="1" t="s">
        <v>4439</v>
      </c>
      <c r="AO656" s="1" t="s">
        <v>4440</v>
      </c>
    </row>
    <row r="657" spans="1:41" x14ac:dyDescent="0.5">
      <c r="A657" s="1">
        <v>212</v>
      </c>
      <c r="B657" s="1" t="s">
        <v>1026</v>
      </c>
      <c r="C657" s="2">
        <v>43371</v>
      </c>
      <c r="D657" s="1" t="s">
        <v>1027</v>
      </c>
      <c r="E657" s="1" t="s">
        <v>1028</v>
      </c>
      <c r="F657" s="1" t="s">
        <v>283</v>
      </c>
      <c r="G657" s="1">
        <v>25</v>
      </c>
      <c r="H657" s="1">
        <v>0</v>
      </c>
      <c r="M657" s="1" t="s">
        <v>307</v>
      </c>
      <c r="N657" s="1">
        <v>25</v>
      </c>
      <c r="O657" s="1">
        <v>48.122632000000003</v>
      </c>
      <c r="P657" s="1">
        <v>30.108753</v>
      </c>
      <c r="Q657" s="1">
        <v>7312.5</v>
      </c>
      <c r="R657" s="1" t="s">
        <v>1029</v>
      </c>
      <c r="S657" s="1" t="s">
        <v>91</v>
      </c>
      <c r="T657" s="1" t="s">
        <v>72</v>
      </c>
      <c r="U657" s="1" t="s">
        <v>73</v>
      </c>
      <c r="X657" s="1" t="s">
        <v>1030</v>
      </c>
      <c r="Z657" s="1" t="s">
        <v>307</v>
      </c>
      <c r="AA657" s="1" t="s">
        <v>305</v>
      </c>
      <c r="AJ657" s="1" t="s">
        <v>76</v>
      </c>
      <c r="AK657" s="1" t="s">
        <v>1031</v>
      </c>
      <c r="AL657" s="1">
        <v>117000</v>
      </c>
      <c r="AM657" s="1" t="s">
        <v>109</v>
      </c>
      <c r="AN657" s="1" t="s">
        <v>4439</v>
      </c>
      <c r="AO657" s="1" t="s">
        <v>4440</v>
      </c>
    </row>
    <row r="658" spans="1:41" x14ac:dyDescent="0.5">
      <c r="A658" s="1">
        <v>212</v>
      </c>
      <c r="B658" s="1" t="s">
        <v>1026</v>
      </c>
      <c r="C658" s="2">
        <v>43371</v>
      </c>
      <c r="D658" s="1" t="s">
        <v>1027</v>
      </c>
      <c r="E658" s="1" t="s">
        <v>1028</v>
      </c>
      <c r="F658" s="1" t="s">
        <v>88</v>
      </c>
      <c r="G658" s="1">
        <v>25</v>
      </c>
      <c r="H658" s="1">
        <v>0</v>
      </c>
      <c r="M658" s="1" t="s">
        <v>307</v>
      </c>
      <c r="N658" s="1">
        <v>25</v>
      </c>
      <c r="O658" s="1">
        <v>48.122632000000003</v>
      </c>
      <c r="P658" s="1">
        <v>30.108753</v>
      </c>
      <c r="Q658" s="1">
        <v>7312.5</v>
      </c>
      <c r="R658" s="1" t="s">
        <v>1029</v>
      </c>
      <c r="S658" s="1" t="s">
        <v>91</v>
      </c>
      <c r="T658" s="1" t="s">
        <v>72</v>
      </c>
      <c r="U658" s="1" t="s">
        <v>73</v>
      </c>
      <c r="X658" s="1" t="s">
        <v>1030</v>
      </c>
      <c r="Z658" s="1" t="s">
        <v>307</v>
      </c>
      <c r="AA658" s="1" t="s">
        <v>305</v>
      </c>
      <c r="AJ658" s="1" t="s">
        <v>76</v>
      </c>
      <c r="AK658" s="1" t="s">
        <v>1031</v>
      </c>
      <c r="AL658" s="1">
        <v>117000</v>
      </c>
      <c r="AM658" s="1" t="s">
        <v>109</v>
      </c>
      <c r="AN658" s="1" t="s">
        <v>4439</v>
      </c>
      <c r="AO658" s="1" t="s">
        <v>4440</v>
      </c>
    </row>
    <row r="659" spans="1:41" x14ac:dyDescent="0.5">
      <c r="A659" s="1">
        <v>212</v>
      </c>
      <c r="B659" s="1" t="s">
        <v>1026</v>
      </c>
      <c r="C659" s="2">
        <v>43371</v>
      </c>
      <c r="D659" s="1" t="s">
        <v>1027</v>
      </c>
      <c r="E659" s="1" t="s">
        <v>1028</v>
      </c>
      <c r="F659" s="1" t="s">
        <v>127</v>
      </c>
      <c r="G659" s="1">
        <v>25</v>
      </c>
      <c r="H659" s="1">
        <v>0</v>
      </c>
      <c r="M659" s="1" t="s">
        <v>307</v>
      </c>
      <c r="N659" s="1">
        <v>25</v>
      </c>
      <c r="O659" s="1">
        <v>48.122632000000003</v>
      </c>
      <c r="P659" s="1">
        <v>30.108753</v>
      </c>
      <c r="Q659" s="1">
        <v>7312.5</v>
      </c>
      <c r="R659" s="1" t="s">
        <v>1029</v>
      </c>
      <c r="S659" s="1" t="s">
        <v>91</v>
      </c>
      <c r="T659" s="1" t="s">
        <v>72</v>
      </c>
      <c r="U659" s="1" t="s">
        <v>73</v>
      </c>
      <c r="X659" s="1" t="s">
        <v>1030</v>
      </c>
      <c r="Z659" s="1" t="s">
        <v>307</v>
      </c>
      <c r="AA659" s="1" t="s">
        <v>305</v>
      </c>
      <c r="AJ659" s="1" t="s">
        <v>76</v>
      </c>
      <c r="AK659" s="1" t="s">
        <v>1031</v>
      </c>
      <c r="AL659" s="1">
        <v>117000</v>
      </c>
      <c r="AM659" s="1" t="s">
        <v>109</v>
      </c>
      <c r="AN659" s="1" t="s">
        <v>4439</v>
      </c>
      <c r="AO659" s="1" t="s">
        <v>4440</v>
      </c>
    </row>
    <row r="660" spans="1:41" x14ac:dyDescent="0.5">
      <c r="A660" s="1">
        <v>212</v>
      </c>
      <c r="B660" s="1" t="s">
        <v>1026</v>
      </c>
      <c r="C660" s="2">
        <v>43371</v>
      </c>
      <c r="D660" s="1" t="s">
        <v>1027</v>
      </c>
      <c r="E660" s="1" t="s">
        <v>1028</v>
      </c>
      <c r="F660" s="1" t="s">
        <v>98</v>
      </c>
      <c r="G660" s="1">
        <v>25</v>
      </c>
      <c r="H660" s="1">
        <v>0</v>
      </c>
      <c r="M660" s="1" t="s">
        <v>307</v>
      </c>
      <c r="N660" s="1">
        <v>25</v>
      </c>
      <c r="O660" s="1">
        <v>48.122632000000003</v>
      </c>
      <c r="P660" s="1">
        <v>30.108753</v>
      </c>
      <c r="Q660" s="1">
        <v>7312.5</v>
      </c>
      <c r="R660" s="1" t="s">
        <v>1029</v>
      </c>
      <c r="S660" s="1" t="s">
        <v>91</v>
      </c>
      <c r="T660" s="1" t="s">
        <v>72</v>
      </c>
      <c r="U660" s="1" t="s">
        <v>73</v>
      </c>
      <c r="X660" s="1" t="s">
        <v>1030</v>
      </c>
      <c r="Z660" s="1" t="s">
        <v>307</v>
      </c>
      <c r="AA660" s="1" t="s">
        <v>305</v>
      </c>
      <c r="AJ660" s="1" t="s">
        <v>76</v>
      </c>
      <c r="AK660" s="1" t="s">
        <v>1031</v>
      </c>
      <c r="AL660" s="1">
        <v>117000</v>
      </c>
      <c r="AM660" s="1" t="s">
        <v>109</v>
      </c>
      <c r="AN660" s="1" t="s">
        <v>4439</v>
      </c>
      <c r="AO660" s="1" t="s">
        <v>4440</v>
      </c>
    </row>
    <row r="661" spans="1:41" x14ac:dyDescent="0.5">
      <c r="A661" s="1">
        <v>212</v>
      </c>
      <c r="B661" s="1" t="s">
        <v>1026</v>
      </c>
      <c r="C661" s="2">
        <v>43371</v>
      </c>
      <c r="D661" s="1" t="s">
        <v>1027</v>
      </c>
      <c r="E661" s="1" t="s">
        <v>1028</v>
      </c>
      <c r="F661" s="1" t="s">
        <v>283</v>
      </c>
      <c r="G661" s="1">
        <v>25</v>
      </c>
      <c r="H661" s="1">
        <v>0</v>
      </c>
      <c r="M661" s="1" t="s">
        <v>113</v>
      </c>
      <c r="N661" s="1">
        <v>6.25</v>
      </c>
      <c r="O661" s="1">
        <v>10.278548000000001</v>
      </c>
      <c r="P661" s="1">
        <v>102.006446</v>
      </c>
      <c r="Q661" s="1">
        <v>1828.13</v>
      </c>
      <c r="R661" s="1" t="s">
        <v>1029</v>
      </c>
      <c r="S661" s="1" t="s">
        <v>91</v>
      </c>
      <c r="T661" s="1" t="s">
        <v>72</v>
      </c>
      <c r="U661" s="1" t="s">
        <v>73</v>
      </c>
      <c r="X661" s="1" t="s">
        <v>1030</v>
      </c>
      <c r="Z661" s="1" t="s">
        <v>113</v>
      </c>
      <c r="AA661" s="1" t="s">
        <v>305</v>
      </c>
      <c r="AJ661" s="1" t="s">
        <v>76</v>
      </c>
      <c r="AK661" s="1" t="s">
        <v>1031</v>
      </c>
      <c r="AL661" s="1">
        <v>117000</v>
      </c>
      <c r="AM661" s="1" t="s">
        <v>109</v>
      </c>
      <c r="AN661" s="1" t="s">
        <v>4439</v>
      </c>
      <c r="AO661" s="1" t="s">
        <v>4440</v>
      </c>
    </row>
    <row r="662" spans="1:41" x14ac:dyDescent="0.5">
      <c r="A662" s="1">
        <v>212</v>
      </c>
      <c r="B662" s="1" t="s">
        <v>1026</v>
      </c>
      <c r="C662" s="2">
        <v>43371</v>
      </c>
      <c r="D662" s="1" t="s">
        <v>1027</v>
      </c>
      <c r="E662" s="1" t="s">
        <v>1028</v>
      </c>
      <c r="F662" s="1" t="s">
        <v>88</v>
      </c>
      <c r="G662" s="1">
        <v>25</v>
      </c>
      <c r="H662" s="1">
        <v>0</v>
      </c>
      <c r="M662" s="1" t="s">
        <v>113</v>
      </c>
      <c r="N662" s="1">
        <v>6.25</v>
      </c>
      <c r="O662" s="1">
        <v>10.278548000000001</v>
      </c>
      <c r="P662" s="1">
        <v>102.006446</v>
      </c>
      <c r="Q662" s="1">
        <v>1828.13</v>
      </c>
      <c r="R662" s="1" t="s">
        <v>1029</v>
      </c>
      <c r="S662" s="1" t="s">
        <v>91</v>
      </c>
      <c r="T662" s="1" t="s">
        <v>72</v>
      </c>
      <c r="U662" s="1" t="s">
        <v>73</v>
      </c>
      <c r="X662" s="1" t="s">
        <v>1030</v>
      </c>
      <c r="Z662" s="1" t="s">
        <v>113</v>
      </c>
      <c r="AA662" s="1" t="s">
        <v>305</v>
      </c>
      <c r="AJ662" s="1" t="s">
        <v>76</v>
      </c>
      <c r="AK662" s="1" t="s">
        <v>1031</v>
      </c>
      <c r="AL662" s="1">
        <v>117000</v>
      </c>
      <c r="AM662" s="1" t="s">
        <v>109</v>
      </c>
      <c r="AN662" s="1" t="s">
        <v>4439</v>
      </c>
      <c r="AO662" s="1" t="s">
        <v>4440</v>
      </c>
    </row>
    <row r="663" spans="1:41" x14ac:dyDescent="0.5">
      <c r="A663" s="1">
        <v>212</v>
      </c>
      <c r="B663" s="1" t="s">
        <v>1026</v>
      </c>
      <c r="C663" s="2">
        <v>43371</v>
      </c>
      <c r="D663" s="1" t="s">
        <v>1027</v>
      </c>
      <c r="E663" s="1" t="s">
        <v>1028</v>
      </c>
      <c r="F663" s="1" t="s">
        <v>127</v>
      </c>
      <c r="G663" s="1">
        <v>25</v>
      </c>
      <c r="H663" s="1">
        <v>0</v>
      </c>
      <c r="M663" s="1" t="s">
        <v>113</v>
      </c>
      <c r="N663" s="1">
        <v>6.25</v>
      </c>
      <c r="O663" s="1">
        <v>10.278548000000001</v>
      </c>
      <c r="P663" s="1">
        <v>102.006446</v>
      </c>
      <c r="Q663" s="1">
        <v>1828.13</v>
      </c>
      <c r="R663" s="1" t="s">
        <v>1029</v>
      </c>
      <c r="S663" s="1" t="s">
        <v>91</v>
      </c>
      <c r="T663" s="1" t="s">
        <v>72</v>
      </c>
      <c r="U663" s="1" t="s">
        <v>73</v>
      </c>
      <c r="X663" s="1" t="s">
        <v>1030</v>
      </c>
      <c r="Z663" s="1" t="s">
        <v>113</v>
      </c>
      <c r="AA663" s="1" t="s">
        <v>305</v>
      </c>
      <c r="AJ663" s="1" t="s">
        <v>76</v>
      </c>
      <c r="AK663" s="1" t="s">
        <v>1031</v>
      </c>
      <c r="AL663" s="1">
        <v>117000</v>
      </c>
      <c r="AM663" s="1" t="s">
        <v>109</v>
      </c>
      <c r="AN663" s="1" t="s">
        <v>4439</v>
      </c>
      <c r="AO663" s="1" t="s">
        <v>4440</v>
      </c>
    </row>
    <row r="664" spans="1:41" x14ac:dyDescent="0.5">
      <c r="A664" s="1">
        <v>212</v>
      </c>
      <c r="B664" s="1" t="s">
        <v>1026</v>
      </c>
      <c r="C664" s="2">
        <v>43371</v>
      </c>
      <c r="D664" s="1" t="s">
        <v>1027</v>
      </c>
      <c r="E664" s="1" t="s">
        <v>1028</v>
      </c>
      <c r="F664" s="1" t="s">
        <v>98</v>
      </c>
      <c r="G664" s="1">
        <v>25</v>
      </c>
      <c r="H664" s="1">
        <v>0</v>
      </c>
      <c r="M664" s="1" t="s">
        <v>113</v>
      </c>
      <c r="N664" s="1">
        <v>6.25</v>
      </c>
      <c r="O664" s="1">
        <v>10.278548000000001</v>
      </c>
      <c r="P664" s="1">
        <v>102.006446</v>
      </c>
      <c r="Q664" s="1">
        <v>1828.13</v>
      </c>
      <c r="R664" s="1" t="s">
        <v>1029</v>
      </c>
      <c r="S664" s="1" t="s">
        <v>91</v>
      </c>
      <c r="T664" s="1" t="s">
        <v>72</v>
      </c>
      <c r="U664" s="1" t="s">
        <v>73</v>
      </c>
      <c r="X664" s="1" t="s">
        <v>1030</v>
      </c>
      <c r="Z664" s="1" t="s">
        <v>113</v>
      </c>
      <c r="AA664" s="1" t="s">
        <v>305</v>
      </c>
      <c r="AJ664" s="1" t="s">
        <v>76</v>
      </c>
      <c r="AK664" s="1" t="s">
        <v>1031</v>
      </c>
      <c r="AL664" s="1">
        <v>117000</v>
      </c>
      <c r="AM664" s="1" t="s">
        <v>109</v>
      </c>
      <c r="AN664" s="1" t="s">
        <v>4439</v>
      </c>
      <c r="AO664" s="1" t="s">
        <v>4440</v>
      </c>
    </row>
    <row r="665" spans="1:41" x14ac:dyDescent="0.5">
      <c r="A665" s="1">
        <v>212</v>
      </c>
      <c r="B665" s="1" t="s">
        <v>1026</v>
      </c>
      <c r="C665" s="2">
        <v>43371</v>
      </c>
      <c r="D665" s="1" t="s">
        <v>1027</v>
      </c>
      <c r="E665" s="1" t="s">
        <v>1028</v>
      </c>
      <c r="F665" s="1" t="s">
        <v>283</v>
      </c>
      <c r="G665" s="1">
        <v>25</v>
      </c>
      <c r="H665" s="1">
        <v>0</v>
      </c>
      <c r="M665" s="1" t="s">
        <v>69</v>
      </c>
      <c r="N665" s="1">
        <v>12.5</v>
      </c>
      <c r="O665" s="1">
        <v>2.6272389999999999</v>
      </c>
      <c r="P665" s="1">
        <v>23.381664000000001</v>
      </c>
      <c r="Q665" s="1">
        <v>3656.25</v>
      </c>
      <c r="R665" s="1" t="s">
        <v>1029</v>
      </c>
      <c r="S665" s="1" t="s">
        <v>91</v>
      </c>
      <c r="T665" s="1" t="s">
        <v>72</v>
      </c>
      <c r="U665" s="1" t="s">
        <v>73</v>
      </c>
      <c r="X665" s="1" t="s">
        <v>1030</v>
      </c>
      <c r="Z665" s="1" t="s">
        <v>69</v>
      </c>
      <c r="AA665" s="1" t="s">
        <v>305</v>
      </c>
      <c r="AJ665" s="1" t="s">
        <v>76</v>
      </c>
      <c r="AK665" s="1" t="s">
        <v>1031</v>
      </c>
      <c r="AL665" s="1">
        <v>117000</v>
      </c>
      <c r="AM665" s="1" t="s">
        <v>109</v>
      </c>
      <c r="AN665" s="1" t="s">
        <v>4439</v>
      </c>
      <c r="AO665" s="1" t="s">
        <v>4440</v>
      </c>
    </row>
    <row r="666" spans="1:41" x14ac:dyDescent="0.5">
      <c r="A666" s="1">
        <v>212</v>
      </c>
      <c r="B666" s="1" t="s">
        <v>1026</v>
      </c>
      <c r="C666" s="2">
        <v>43371</v>
      </c>
      <c r="D666" s="1" t="s">
        <v>1027</v>
      </c>
      <c r="E666" s="1" t="s">
        <v>1028</v>
      </c>
      <c r="F666" s="1" t="s">
        <v>88</v>
      </c>
      <c r="G666" s="1">
        <v>25</v>
      </c>
      <c r="H666" s="1">
        <v>0</v>
      </c>
      <c r="M666" s="1" t="s">
        <v>69</v>
      </c>
      <c r="N666" s="1">
        <v>12.5</v>
      </c>
      <c r="O666" s="1">
        <v>2.6272389999999999</v>
      </c>
      <c r="P666" s="1">
        <v>23.381664000000001</v>
      </c>
      <c r="Q666" s="1">
        <v>3656.25</v>
      </c>
      <c r="R666" s="1" t="s">
        <v>1029</v>
      </c>
      <c r="S666" s="1" t="s">
        <v>91</v>
      </c>
      <c r="T666" s="1" t="s">
        <v>72</v>
      </c>
      <c r="U666" s="1" t="s">
        <v>73</v>
      </c>
      <c r="X666" s="1" t="s">
        <v>1030</v>
      </c>
      <c r="Z666" s="1" t="s">
        <v>69</v>
      </c>
      <c r="AA666" s="1" t="s">
        <v>305</v>
      </c>
      <c r="AJ666" s="1" t="s">
        <v>76</v>
      </c>
      <c r="AK666" s="1" t="s">
        <v>1031</v>
      </c>
      <c r="AL666" s="1">
        <v>117000</v>
      </c>
      <c r="AM666" s="1" t="s">
        <v>109</v>
      </c>
      <c r="AN666" s="1" t="s">
        <v>4439</v>
      </c>
      <c r="AO666" s="1" t="s">
        <v>4440</v>
      </c>
    </row>
    <row r="667" spans="1:41" x14ac:dyDescent="0.5">
      <c r="A667" s="1">
        <v>212</v>
      </c>
      <c r="B667" s="1" t="s">
        <v>1026</v>
      </c>
      <c r="C667" s="2">
        <v>43371</v>
      </c>
      <c r="D667" s="1" t="s">
        <v>1027</v>
      </c>
      <c r="E667" s="1" t="s">
        <v>1028</v>
      </c>
      <c r="F667" s="1" t="s">
        <v>127</v>
      </c>
      <c r="G667" s="1">
        <v>25</v>
      </c>
      <c r="H667" s="1">
        <v>0</v>
      </c>
      <c r="M667" s="1" t="s">
        <v>69</v>
      </c>
      <c r="N667" s="1">
        <v>12.5</v>
      </c>
      <c r="O667" s="1">
        <v>2.6272389999999999</v>
      </c>
      <c r="P667" s="1">
        <v>23.381664000000001</v>
      </c>
      <c r="Q667" s="1">
        <v>3656.25</v>
      </c>
      <c r="R667" s="1" t="s">
        <v>1029</v>
      </c>
      <c r="S667" s="1" t="s">
        <v>91</v>
      </c>
      <c r="T667" s="1" t="s">
        <v>72</v>
      </c>
      <c r="U667" s="1" t="s">
        <v>73</v>
      </c>
      <c r="X667" s="1" t="s">
        <v>1030</v>
      </c>
      <c r="Z667" s="1" t="s">
        <v>69</v>
      </c>
      <c r="AA667" s="1" t="s">
        <v>305</v>
      </c>
      <c r="AJ667" s="1" t="s">
        <v>76</v>
      </c>
      <c r="AK667" s="1" t="s">
        <v>1031</v>
      </c>
      <c r="AL667" s="1">
        <v>117000</v>
      </c>
      <c r="AM667" s="1" t="s">
        <v>109</v>
      </c>
      <c r="AN667" s="1" t="s">
        <v>4439</v>
      </c>
      <c r="AO667" s="1" t="s">
        <v>4440</v>
      </c>
    </row>
    <row r="668" spans="1:41" x14ac:dyDescent="0.5">
      <c r="A668" s="1">
        <v>212</v>
      </c>
      <c r="B668" s="1" t="s">
        <v>1026</v>
      </c>
      <c r="C668" s="2">
        <v>43371</v>
      </c>
      <c r="D668" s="1" t="s">
        <v>1027</v>
      </c>
      <c r="E668" s="1" t="s">
        <v>1028</v>
      </c>
      <c r="F668" s="1" t="s">
        <v>98</v>
      </c>
      <c r="G668" s="1">
        <v>25</v>
      </c>
      <c r="H668" s="1">
        <v>0</v>
      </c>
      <c r="M668" s="1" t="s">
        <v>69</v>
      </c>
      <c r="N668" s="1">
        <v>12.5</v>
      </c>
      <c r="O668" s="1">
        <v>2.6272389999999999</v>
      </c>
      <c r="P668" s="1">
        <v>23.381664000000001</v>
      </c>
      <c r="Q668" s="1">
        <v>3656.25</v>
      </c>
      <c r="R668" s="1" t="s">
        <v>1029</v>
      </c>
      <c r="S668" s="1" t="s">
        <v>91</v>
      </c>
      <c r="T668" s="1" t="s">
        <v>72</v>
      </c>
      <c r="U668" s="1" t="s">
        <v>73</v>
      </c>
      <c r="X668" s="1" t="s">
        <v>1030</v>
      </c>
      <c r="Z668" s="1" t="s">
        <v>69</v>
      </c>
      <c r="AA668" s="1" t="s">
        <v>305</v>
      </c>
      <c r="AJ668" s="1" t="s">
        <v>76</v>
      </c>
      <c r="AK668" s="1" t="s">
        <v>1031</v>
      </c>
      <c r="AL668" s="1">
        <v>117000</v>
      </c>
      <c r="AM668" s="1" t="s">
        <v>109</v>
      </c>
      <c r="AN668" s="1" t="s">
        <v>4439</v>
      </c>
      <c r="AO668" s="1" t="s">
        <v>4440</v>
      </c>
    </row>
    <row r="669" spans="1:41" x14ac:dyDescent="0.5">
      <c r="A669" s="1">
        <v>212</v>
      </c>
      <c r="B669" s="1" t="s">
        <v>1026</v>
      </c>
      <c r="C669" s="2">
        <v>43371</v>
      </c>
      <c r="D669" s="1" t="s">
        <v>1027</v>
      </c>
      <c r="E669" s="1" t="s">
        <v>1028</v>
      </c>
      <c r="F669" s="1" t="s">
        <v>283</v>
      </c>
      <c r="G669" s="1">
        <v>25</v>
      </c>
      <c r="H669" s="1">
        <v>0</v>
      </c>
      <c r="M669" s="1" t="s">
        <v>110</v>
      </c>
      <c r="N669" s="1">
        <v>12.5</v>
      </c>
      <c r="O669" s="1">
        <v>26.625188000000001</v>
      </c>
      <c r="P669" s="1">
        <v>6.809552</v>
      </c>
      <c r="Q669" s="1">
        <v>3656.25</v>
      </c>
      <c r="R669" s="1" t="s">
        <v>1029</v>
      </c>
      <c r="S669" s="1" t="s">
        <v>91</v>
      </c>
      <c r="T669" s="1" t="s">
        <v>72</v>
      </c>
      <c r="U669" s="1" t="s">
        <v>73</v>
      </c>
      <c r="X669" s="1" t="s">
        <v>1030</v>
      </c>
      <c r="Z669" s="1" t="s">
        <v>110</v>
      </c>
      <c r="AA669" s="1" t="s">
        <v>305</v>
      </c>
      <c r="AJ669" s="1" t="s">
        <v>76</v>
      </c>
      <c r="AK669" s="1" t="s">
        <v>1031</v>
      </c>
      <c r="AL669" s="1">
        <v>117000</v>
      </c>
      <c r="AM669" s="1" t="s">
        <v>109</v>
      </c>
      <c r="AN669" s="1" t="s">
        <v>4439</v>
      </c>
      <c r="AO669" s="1" t="s">
        <v>4440</v>
      </c>
    </row>
    <row r="670" spans="1:41" x14ac:dyDescent="0.5">
      <c r="A670" s="1">
        <v>212</v>
      </c>
      <c r="B670" s="1" t="s">
        <v>1026</v>
      </c>
      <c r="C670" s="2">
        <v>43371</v>
      </c>
      <c r="D670" s="1" t="s">
        <v>1027</v>
      </c>
      <c r="E670" s="1" t="s">
        <v>1028</v>
      </c>
      <c r="F670" s="1" t="s">
        <v>88</v>
      </c>
      <c r="G670" s="1">
        <v>25</v>
      </c>
      <c r="H670" s="1">
        <v>0</v>
      </c>
      <c r="M670" s="1" t="s">
        <v>110</v>
      </c>
      <c r="N670" s="1">
        <v>12.5</v>
      </c>
      <c r="O670" s="1">
        <v>26.625188000000001</v>
      </c>
      <c r="P670" s="1">
        <v>6.809552</v>
      </c>
      <c r="Q670" s="1">
        <v>3656.25</v>
      </c>
      <c r="R670" s="1" t="s">
        <v>1029</v>
      </c>
      <c r="S670" s="1" t="s">
        <v>91</v>
      </c>
      <c r="T670" s="1" t="s">
        <v>72</v>
      </c>
      <c r="U670" s="1" t="s">
        <v>73</v>
      </c>
      <c r="X670" s="1" t="s">
        <v>1030</v>
      </c>
      <c r="Z670" s="1" t="s">
        <v>110</v>
      </c>
      <c r="AA670" s="1" t="s">
        <v>305</v>
      </c>
      <c r="AJ670" s="1" t="s">
        <v>76</v>
      </c>
      <c r="AK670" s="1" t="s">
        <v>1031</v>
      </c>
      <c r="AL670" s="1">
        <v>117000</v>
      </c>
      <c r="AM670" s="1" t="s">
        <v>109</v>
      </c>
      <c r="AN670" s="1" t="s">
        <v>4439</v>
      </c>
      <c r="AO670" s="1" t="s">
        <v>4440</v>
      </c>
    </row>
    <row r="671" spans="1:41" x14ac:dyDescent="0.5">
      <c r="A671" s="1">
        <v>212</v>
      </c>
      <c r="B671" s="1" t="s">
        <v>1026</v>
      </c>
      <c r="C671" s="2">
        <v>43371</v>
      </c>
      <c r="D671" s="1" t="s">
        <v>1027</v>
      </c>
      <c r="E671" s="1" t="s">
        <v>1028</v>
      </c>
      <c r="F671" s="1" t="s">
        <v>127</v>
      </c>
      <c r="G671" s="1">
        <v>25</v>
      </c>
      <c r="H671" s="1">
        <v>0</v>
      </c>
      <c r="M671" s="1" t="s">
        <v>110</v>
      </c>
      <c r="N671" s="1">
        <v>12.5</v>
      </c>
      <c r="O671" s="1">
        <v>26.625188000000001</v>
      </c>
      <c r="P671" s="1">
        <v>6.809552</v>
      </c>
      <c r="Q671" s="1">
        <v>3656.25</v>
      </c>
      <c r="R671" s="1" t="s">
        <v>1029</v>
      </c>
      <c r="S671" s="1" t="s">
        <v>91</v>
      </c>
      <c r="T671" s="1" t="s">
        <v>72</v>
      </c>
      <c r="U671" s="1" t="s">
        <v>73</v>
      </c>
      <c r="X671" s="1" t="s">
        <v>1030</v>
      </c>
      <c r="Z671" s="1" t="s">
        <v>110</v>
      </c>
      <c r="AA671" s="1" t="s">
        <v>305</v>
      </c>
      <c r="AJ671" s="1" t="s">
        <v>76</v>
      </c>
      <c r="AK671" s="1" t="s">
        <v>1031</v>
      </c>
      <c r="AL671" s="1">
        <v>117000</v>
      </c>
      <c r="AM671" s="1" t="s">
        <v>109</v>
      </c>
      <c r="AN671" s="1" t="s">
        <v>4439</v>
      </c>
      <c r="AO671" s="1" t="s">
        <v>4440</v>
      </c>
    </row>
    <row r="672" spans="1:41" x14ac:dyDescent="0.5">
      <c r="A672" s="1">
        <v>212</v>
      </c>
      <c r="B672" s="1" t="s">
        <v>1026</v>
      </c>
      <c r="C672" s="2">
        <v>43371</v>
      </c>
      <c r="D672" s="1" t="s">
        <v>1027</v>
      </c>
      <c r="E672" s="1" t="s">
        <v>1028</v>
      </c>
      <c r="F672" s="1" t="s">
        <v>98</v>
      </c>
      <c r="G672" s="1">
        <v>25</v>
      </c>
      <c r="H672" s="1">
        <v>0</v>
      </c>
      <c r="M672" s="1" t="s">
        <v>110</v>
      </c>
      <c r="N672" s="1">
        <v>12.5</v>
      </c>
      <c r="O672" s="1">
        <v>26.625188000000001</v>
      </c>
      <c r="P672" s="1">
        <v>6.809552</v>
      </c>
      <c r="Q672" s="1">
        <v>3656.25</v>
      </c>
      <c r="R672" s="1" t="s">
        <v>1029</v>
      </c>
      <c r="S672" s="1" t="s">
        <v>91</v>
      </c>
      <c r="T672" s="1" t="s">
        <v>72</v>
      </c>
      <c r="U672" s="1" t="s">
        <v>73</v>
      </c>
      <c r="X672" s="1" t="s">
        <v>1030</v>
      </c>
      <c r="Z672" s="1" t="s">
        <v>110</v>
      </c>
      <c r="AA672" s="1" t="s">
        <v>305</v>
      </c>
      <c r="AJ672" s="1" t="s">
        <v>76</v>
      </c>
      <c r="AK672" s="1" t="s">
        <v>1031</v>
      </c>
      <c r="AL672" s="1">
        <v>117000</v>
      </c>
      <c r="AM672" s="1" t="s">
        <v>109</v>
      </c>
      <c r="AN672" s="1" t="s">
        <v>4439</v>
      </c>
      <c r="AO672" s="1" t="s">
        <v>4440</v>
      </c>
    </row>
    <row r="673" spans="1:63" x14ac:dyDescent="0.5">
      <c r="A673" s="1">
        <v>373</v>
      </c>
      <c r="B673" s="1" t="s">
        <v>1032</v>
      </c>
      <c r="C673" s="2">
        <v>43309</v>
      </c>
      <c r="D673" s="1" t="s">
        <v>1033</v>
      </c>
      <c r="F673" s="1" t="s">
        <v>129</v>
      </c>
      <c r="G673" s="1">
        <v>25</v>
      </c>
      <c r="H673" s="1">
        <v>1</v>
      </c>
      <c r="I673" s="1" t="s">
        <v>588</v>
      </c>
      <c r="J673" s="1">
        <v>100</v>
      </c>
      <c r="K673" s="1">
        <v>28.394856999999998</v>
      </c>
      <c r="L673" s="1">
        <v>84.124008000000003</v>
      </c>
      <c r="M673" s="1" t="s">
        <v>114</v>
      </c>
      <c r="N673" s="1">
        <v>0</v>
      </c>
      <c r="O673" s="1">
        <v>25.384855999999999</v>
      </c>
      <c r="P673" s="1">
        <v>68.458809000000002</v>
      </c>
      <c r="Q673" s="1">
        <v>25000</v>
      </c>
      <c r="R673" s="1" t="s">
        <v>1034</v>
      </c>
      <c r="S673" s="1" t="s">
        <v>71</v>
      </c>
      <c r="T673" s="1" t="s">
        <v>1035</v>
      </c>
      <c r="X673" s="1" t="s">
        <v>1036</v>
      </c>
      <c r="Z673" s="1" t="s">
        <v>588</v>
      </c>
      <c r="AA673" s="1" t="s">
        <v>1037</v>
      </c>
      <c r="AE673" s="1" t="s">
        <v>357</v>
      </c>
      <c r="AF673" s="1" t="s">
        <v>275</v>
      </c>
      <c r="AH673" s="1" t="s">
        <v>1038</v>
      </c>
      <c r="AI673" s="1" t="s">
        <v>1039</v>
      </c>
      <c r="AJ673" s="1" t="s">
        <v>76</v>
      </c>
      <c r="AL673" s="1">
        <v>100000</v>
      </c>
      <c r="AN673" s="1" t="s">
        <v>4304</v>
      </c>
      <c r="AO673" s="1" t="s">
        <v>4441</v>
      </c>
      <c r="AP673" s="1">
        <v>600</v>
      </c>
      <c r="AQ673" s="1">
        <v>200</v>
      </c>
    </row>
    <row r="674" spans="1:63" x14ac:dyDescent="0.5">
      <c r="A674" s="1">
        <v>373</v>
      </c>
      <c r="B674" s="1" t="s">
        <v>1032</v>
      </c>
      <c r="C674" s="2">
        <v>43309</v>
      </c>
      <c r="D674" s="1" t="s">
        <v>1033</v>
      </c>
      <c r="F674" s="1" t="s">
        <v>128</v>
      </c>
      <c r="G674" s="1">
        <v>50</v>
      </c>
      <c r="H674" s="1">
        <v>1</v>
      </c>
      <c r="I674" s="1" t="s">
        <v>588</v>
      </c>
      <c r="J674" s="1">
        <v>100</v>
      </c>
      <c r="K674" s="1">
        <v>28.394856999999998</v>
      </c>
      <c r="L674" s="1">
        <v>84.124008000000003</v>
      </c>
      <c r="M674" s="1" t="s">
        <v>114</v>
      </c>
      <c r="N674" s="1">
        <v>0</v>
      </c>
      <c r="O674" s="1">
        <v>25.384855999999999</v>
      </c>
      <c r="P674" s="1">
        <v>68.458809000000002</v>
      </c>
      <c r="Q674" s="1">
        <v>50000</v>
      </c>
      <c r="R674" s="1" t="s">
        <v>1034</v>
      </c>
      <c r="S674" s="1" t="s">
        <v>71</v>
      </c>
      <c r="T674" s="1" t="s">
        <v>1035</v>
      </c>
      <c r="X674" s="1" t="s">
        <v>1036</v>
      </c>
      <c r="Z674" s="1" t="s">
        <v>588</v>
      </c>
      <c r="AA674" s="1" t="s">
        <v>1037</v>
      </c>
      <c r="AE674" s="1" t="s">
        <v>357</v>
      </c>
      <c r="AF674" s="1" t="s">
        <v>275</v>
      </c>
      <c r="AH674" s="1" t="s">
        <v>1038</v>
      </c>
      <c r="AI674" s="1" t="s">
        <v>1039</v>
      </c>
      <c r="AJ674" s="1" t="s">
        <v>76</v>
      </c>
      <c r="AL674" s="1">
        <v>100000</v>
      </c>
      <c r="AN674" s="1" t="s">
        <v>4304</v>
      </c>
      <c r="AO674" s="1" t="s">
        <v>4441</v>
      </c>
      <c r="AP674" s="1">
        <v>600</v>
      </c>
      <c r="AQ674" s="1">
        <v>200</v>
      </c>
    </row>
    <row r="675" spans="1:63" x14ac:dyDescent="0.5">
      <c r="A675" s="1">
        <v>373</v>
      </c>
      <c r="B675" s="1" t="s">
        <v>1032</v>
      </c>
      <c r="C675" s="2">
        <v>43309</v>
      </c>
      <c r="D675" s="1" t="s">
        <v>1033</v>
      </c>
      <c r="F675" s="1" t="s">
        <v>81</v>
      </c>
      <c r="G675" s="1">
        <v>25</v>
      </c>
      <c r="H675" s="1">
        <v>1</v>
      </c>
      <c r="I675" s="1" t="s">
        <v>588</v>
      </c>
      <c r="J675" s="1">
        <v>100</v>
      </c>
      <c r="K675" s="1">
        <v>28.394856999999998</v>
      </c>
      <c r="L675" s="1">
        <v>84.124008000000003</v>
      </c>
      <c r="M675" s="1" t="s">
        <v>114</v>
      </c>
      <c r="N675" s="1">
        <v>0</v>
      </c>
      <c r="O675" s="1">
        <v>25.384855999999999</v>
      </c>
      <c r="P675" s="1">
        <v>68.458809000000002</v>
      </c>
      <c r="Q675" s="1">
        <v>25000</v>
      </c>
      <c r="R675" s="1" t="s">
        <v>1034</v>
      </c>
      <c r="S675" s="1" t="s">
        <v>71</v>
      </c>
      <c r="T675" s="1" t="s">
        <v>1035</v>
      </c>
      <c r="X675" s="1" t="s">
        <v>1036</v>
      </c>
      <c r="Z675" s="1" t="s">
        <v>588</v>
      </c>
      <c r="AA675" s="1" t="s">
        <v>1037</v>
      </c>
      <c r="AE675" s="1" t="s">
        <v>357</v>
      </c>
      <c r="AF675" s="1" t="s">
        <v>275</v>
      </c>
      <c r="AH675" s="1" t="s">
        <v>1038</v>
      </c>
      <c r="AI675" s="1" t="s">
        <v>1039</v>
      </c>
      <c r="AJ675" s="1" t="s">
        <v>76</v>
      </c>
      <c r="AL675" s="1">
        <v>100000</v>
      </c>
      <c r="AN675" s="1" t="s">
        <v>4304</v>
      </c>
      <c r="AO675" s="1" t="s">
        <v>4441</v>
      </c>
      <c r="AP675" s="1">
        <v>600</v>
      </c>
      <c r="AQ675" s="1">
        <v>200</v>
      </c>
    </row>
    <row r="676" spans="1:63" x14ac:dyDescent="0.5">
      <c r="A676" s="1">
        <v>392</v>
      </c>
      <c r="B676" s="1" t="s">
        <v>1040</v>
      </c>
      <c r="C676" s="2">
        <v>43357</v>
      </c>
      <c r="D676" s="1" t="s">
        <v>1041</v>
      </c>
      <c r="F676" s="1" t="s">
        <v>283</v>
      </c>
      <c r="G676" s="1">
        <v>50</v>
      </c>
      <c r="H676" s="1">
        <v>1</v>
      </c>
      <c r="I676" s="1" t="s">
        <v>221</v>
      </c>
      <c r="J676" s="1">
        <v>100</v>
      </c>
      <c r="K676" s="1">
        <v>30.375319999999999</v>
      </c>
      <c r="L676" s="1">
        <v>69.345116000000004</v>
      </c>
      <c r="M676" s="1" t="s">
        <v>114</v>
      </c>
      <c r="N676" s="1">
        <v>0</v>
      </c>
      <c r="O676" s="1">
        <v>25.384855999999999</v>
      </c>
      <c r="P676" s="1">
        <v>68.458809000000002</v>
      </c>
      <c r="Q676" s="1">
        <v>16000</v>
      </c>
      <c r="R676" s="1" t="s">
        <v>253</v>
      </c>
      <c r="S676" s="1" t="s">
        <v>71</v>
      </c>
      <c r="X676" s="1" t="s">
        <v>1042</v>
      </c>
      <c r="Z676" s="1" t="s">
        <v>221</v>
      </c>
      <c r="AA676" s="1" t="s">
        <v>1043</v>
      </c>
      <c r="AJ676" s="1" t="s">
        <v>76</v>
      </c>
      <c r="AL676" s="1">
        <v>32000</v>
      </c>
      <c r="AM676" s="1" t="s">
        <v>330</v>
      </c>
      <c r="AN676" s="1" t="s">
        <v>4442</v>
      </c>
      <c r="AO676" s="1" t="s">
        <v>4443</v>
      </c>
    </row>
    <row r="677" spans="1:63" x14ac:dyDescent="0.5">
      <c r="A677" s="1">
        <v>392</v>
      </c>
      <c r="B677" s="1" t="s">
        <v>1040</v>
      </c>
      <c r="C677" s="2">
        <v>43357</v>
      </c>
      <c r="D677" s="1" t="s">
        <v>1041</v>
      </c>
      <c r="F677" s="1" t="s">
        <v>237</v>
      </c>
      <c r="G677" s="1">
        <v>50</v>
      </c>
      <c r="H677" s="1">
        <v>1</v>
      </c>
      <c r="I677" s="1" t="s">
        <v>221</v>
      </c>
      <c r="J677" s="1">
        <v>100</v>
      </c>
      <c r="K677" s="1">
        <v>30.375319999999999</v>
      </c>
      <c r="L677" s="1">
        <v>69.345116000000004</v>
      </c>
      <c r="M677" s="1" t="s">
        <v>114</v>
      </c>
      <c r="N677" s="1">
        <v>0</v>
      </c>
      <c r="O677" s="1">
        <v>25.384855999999999</v>
      </c>
      <c r="P677" s="1">
        <v>68.458809000000002</v>
      </c>
      <c r="Q677" s="1">
        <v>16000</v>
      </c>
      <c r="R677" s="1" t="s">
        <v>253</v>
      </c>
      <c r="S677" s="1" t="s">
        <v>71</v>
      </c>
      <c r="X677" s="1" t="s">
        <v>1042</v>
      </c>
      <c r="Z677" s="1" t="s">
        <v>221</v>
      </c>
      <c r="AA677" s="1" t="s">
        <v>1043</v>
      </c>
      <c r="AJ677" s="1" t="s">
        <v>76</v>
      </c>
      <c r="AL677" s="1">
        <v>32000</v>
      </c>
      <c r="AM677" s="1" t="s">
        <v>330</v>
      </c>
      <c r="AN677" s="1" t="s">
        <v>4442</v>
      </c>
      <c r="AO677" s="1" t="s">
        <v>4443</v>
      </c>
    </row>
    <row r="678" spans="1:63" x14ac:dyDescent="0.5">
      <c r="A678" s="1">
        <v>324</v>
      </c>
      <c r="B678" s="1" t="s">
        <v>1044</v>
      </c>
      <c r="C678" s="2">
        <v>43537</v>
      </c>
      <c r="D678" s="1" t="s">
        <v>1045</v>
      </c>
      <c r="E678" s="1" t="s">
        <v>1046</v>
      </c>
      <c r="F678" s="1" t="s">
        <v>127</v>
      </c>
      <c r="G678" s="1">
        <v>100</v>
      </c>
      <c r="H678" s="1">
        <v>1</v>
      </c>
      <c r="I678" s="1" t="s">
        <v>194</v>
      </c>
      <c r="J678" s="1">
        <v>100</v>
      </c>
      <c r="K678" s="1">
        <v>19.182435999999999</v>
      </c>
      <c r="L678" s="1">
        <v>-72.434515000000005</v>
      </c>
      <c r="M678" s="1" t="s">
        <v>195</v>
      </c>
      <c r="N678" s="1">
        <v>0</v>
      </c>
      <c r="O678" s="1">
        <v>25.14509</v>
      </c>
      <c r="P678" s="1">
        <v>-80.396960000000007</v>
      </c>
      <c r="Q678" s="1">
        <v>25000</v>
      </c>
      <c r="R678" s="1" t="s">
        <v>1047</v>
      </c>
      <c r="S678" s="1" t="s">
        <v>71</v>
      </c>
      <c r="T678" s="1" t="s">
        <v>1048</v>
      </c>
      <c r="X678" s="1" t="s">
        <v>236</v>
      </c>
      <c r="Y678" s="1" t="s">
        <v>1049</v>
      </c>
      <c r="Z678" s="1" t="s">
        <v>194</v>
      </c>
      <c r="AA678" s="1" t="s">
        <v>973</v>
      </c>
      <c r="AJ678" s="1" t="s">
        <v>76</v>
      </c>
      <c r="AL678" s="1">
        <v>25000</v>
      </c>
      <c r="AM678" s="1" t="s">
        <v>78</v>
      </c>
      <c r="AN678" s="1" t="s">
        <v>4444</v>
      </c>
      <c r="AO678" s="1" t="s">
        <v>4349</v>
      </c>
      <c r="AS678" s="1">
        <v>1</v>
      </c>
      <c r="AT678" s="1">
        <v>1</v>
      </c>
      <c r="AU678" s="1">
        <v>1</v>
      </c>
      <c r="AV678" s="1">
        <v>1</v>
      </c>
      <c r="AW678" s="1">
        <v>1</v>
      </c>
      <c r="AX678" s="1">
        <v>1</v>
      </c>
      <c r="AY678" s="1">
        <v>1</v>
      </c>
      <c r="AZ678" s="1">
        <v>1</v>
      </c>
      <c r="BA678" s="1">
        <v>1</v>
      </c>
      <c r="BB678" s="1">
        <v>1</v>
      </c>
      <c r="BI678" s="1">
        <v>1</v>
      </c>
    </row>
    <row r="679" spans="1:63" x14ac:dyDescent="0.5">
      <c r="A679" s="1">
        <v>228</v>
      </c>
      <c r="B679" s="1" t="s">
        <v>1050</v>
      </c>
      <c r="C679" s="2">
        <v>43371</v>
      </c>
      <c r="D679" s="1" t="s">
        <v>1051</v>
      </c>
      <c r="E679" s="1" t="s">
        <v>1052</v>
      </c>
      <c r="F679" s="1" t="s">
        <v>128</v>
      </c>
      <c r="G679" s="1">
        <v>100</v>
      </c>
      <c r="H679" s="1">
        <v>4</v>
      </c>
      <c r="I679" s="1" t="s">
        <v>1053</v>
      </c>
      <c r="J679" s="1">
        <v>25</v>
      </c>
      <c r="K679" s="1">
        <v>17.607787999999999</v>
      </c>
      <c r="L679" s="1">
        <v>8.0816660000000002</v>
      </c>
      <c r="M679" s="1" t="s">
        <v>69</v>
      </c>
      <c r="N679" s="1">
        <v>0</v>
      </c>
      <c r="O679" s="1">
        <v>2.6272389999999999</v>
      </c>
      <c r="P679" s="1">
        <v>23.381664000000001</v>
      </c>
      <c r="Q679" s="1">
        <v>5000000</v>
      </c>
      <c r="R679" s="1" t="s">
        <v>90</v>
      </c>
      <c r="S679" s="1" t="s">
        <v>91</v>
      </c>
      <c r="T679" s="1" t="s">
        <v>104</v>
      </c>
      <c r="U679" s="1" t="s">
        <v>105</v>
      </c>
      <c r="X679" s="1" t="s">
        <v>1054</v>
      </c>
      <c r="Z679" s="1" t="s">
        <v>1053</v>
      </c>
      <c r="AA679" s="1" t="s">
        <v>1055</v>
      </c>
      <c r="AJ679" s="1" t="s">
        <v>76</v>
      </c>
      <c r="AK679" s="1" t="s">
        <v>1056</v>
      </c>
      <c r="AL679" s="1">
        <v>20000000</v>
      </c>
      <c r="AM679" s="1" t="s">
        <v>109</v>
      </c>
      <c r="AN679" s="1" t="s">
        <v>4438</v>
      </c>
      <c r="AO679" s="1" t="s">
        <v>4287</v>
      </c>
    </row>
    <row r="680" spans="1:63" x14ac:dyDescent="0.5">
      <c r="A680" s="1">
        <v>228</v>
      </c>
      <c r="B680" s="1" t="s">
        <v>1050</v>
      </c>
      <c r="C680" s="2">
        <v>43371</v>
      </c>
      <c r="D680" s="1" t="s">
        <v>1051</v>
      </c>
      <c r="E680" s="1" t="s">
        <v>1052</v>
      </c>
      <c r="F680" s="1" t="s">
        <v>128</v>
      </c>
      <c r="G680" s="1">
        <v>100</v>
      </c>
      <c r="H680" s="1">
        <v>4</v>
      </c>
      <c r="I680" s="1" t="s">
        <v>118</v>
      </c>
      <c r="J680" s="1">
        <v>25</v>
      </c>
      <c r="K680" s="1">
        <v>-6.4530960000000004</v>
      </c>
      <c r="L680" s="1">
        <v>34.894539000000002</v>
      </c>
      <c r="M680" s="1" t="s">
        <v>69</v>
      </c>
      <c r="N680" s="1">
        <v>0</v>
      </c>
      <c r="O680" s="1">
        <v>2.6272389999999999</v>
      </c>
      <c r="P680" s="1">
        <v>23.381664000000001</v>
      </c>
      <c r="Q680" s="1">
        <v>5000000</v>
      </c>
      <c r="R680" s="1" t="s">
        <v>90</v>
      </c>
      <c r="S680" s="1" t="s">
        <v>91</v>
      </c>
      <c r="T680" s="1" t="s">
        <v>104</v>
      </c>
      <c r="U680" s="1" t="s">
        <v>105</v>
      </c>
      <c r="X680" s="1" t="s">
        <v>1054</v>
      </c>
      <c r="Z680" s="1" t="s">
        <v>118</v>
      </c>
      <c r="AA680" s="1" t="s">
        <v>1055</v>
      </c>
      <c r="AJ680" s="1" t="s">
        <v>76</v>
      </c>
      <c r="AK680" s="1" t="s">
        <v>1056</v>
      </c>
      <c r="AL680" s="1">
        <v>20000000</v>
      </c>
      <c r="AM680" s="1" t="s">
        <v>109</v>
      </c>
      <c r="AN680" s="1" t="s">
        <v>4438</v>
      </c>
      <c r="AO680" s="1" t="s">
        <v>4287</v>
      </c>
    </row>
    <row r="681" spans="1:63" x14ac:dyDescent="0.5">
      <c r="A681" s="1">
        <v>228</v>
      </c>
      <c r="B681" s="1" t="s">
        <v>1050</v>
      </c>
      <c r="C681" s="2">
        <v>43371</v>
      </c>
      <c r="D681" s="1" t="s">
        <v>1051</v>
      </c>
      <c r="E681" s="1" t="s">
        <v>1052</v>
      </c>
      <c r="F681" s="1" t="s">
        <v>128</v>
      </c>
      <c r="G681" s="1">
        <v>100</v>
      </c>
      <c r="H681" s="1">
        <v>4</v>
      </c>
      <c r="I681" s="1" t="s">
        <v>179</v>
      </c>
      <c r="J681" s="1">
        <v>25</v>
      </c>
      <c r="K681" s="1">
        <v>-4.0383329999999997</v>
      </c>
      <c r="L681" s="1">
        <v>21.758662999999999</v>
      </c>
      <c r="M681" s="1" t="s">
        <v>69</v>
      </c>
      <c r="N681" s="1">
        <v>0</v>
      </c>
      <c r="O681" s="1">
        <v>2.6272389999999999</v>
      </c>
      <c r="P681" s="1">
        <v>23.381664000000001</v>
      </c>
      <c r="Q681" s="1">
        <v>5000000</v>
      </c>
      <c r="R681" s="1" t="s">
        <v>90</v>
      </c>
      <c r="S681" s="1" t="s">
        <v>91</v>
      </c>
      <c r="T681" s="1" t="s">
        <v>104</v>
      </c>
      <c r="U681" s="1" t="s">
        <v>105</v>
      </c>
      <c r="X681" s="1" t="s">
        <v>1054</v>
      </c>
      <c r="Z681" s="1" t="s">
        <v>179</v>
      </c>
      <c r="AA681" s="1" t="s">
        <v>1055</v>
      </c>
      <c r="AJ681" s="1" t="s">
        <v>76</v>
      </c>
      <c r="AK681" s="1" t="s">
        <v>1056</v>
      </c>
      <c r="AL681" s="1">
        <v>20000000</v>
      </c>
      <c r="AM681" s="1" t="s">
        <v>109</v>
      </c>
      <c r="AN681" s="1" t="s">
        <v>4438</v>
      </c>
      <c r="AO681" s="1" t="s">
        <v>4287</v>
      </c>
    </row>
    <row r="682" spans="1:63" x14ac:dyDescent="0.5">
      <c r="A682" s="1">
        <v>228</v>
      </c>
      <c r="B682" s="1" t="s">
        <v>1050</v>
      </c>
      <c r="C682" s="2">
        <v>43371</v>
      </c>
      <c r="D682" s="1" t="s">
        <v>1051</v>
      </c>
      <c r="E682" s="1" t="s">
        <v>1052</v>
      </c>
      <c r="F682" s="1" t="s">
        <v>128</v>
      </c>
      <c r="G682" s="1">
        <v>100</v>
      </c>
      <c r="H682" s="1">
        <v>4</v>
      </c>
      <c r="I682" s="1" t="s">
        <v>139</v>
      </c>
      <c r="J682" s="1">
        <v>25</v>
      </c>
      <c r="K682" s="1">
        <v>9.1449999999999996</v>
      </c>
      <c r="L682" s="1">
        <v>40.489674000000001</v>
      </c>
      <c r="M682" s="1" t="s">
        <v>69</v>
      </c>
      <c r="N682" s="1">
        <v>0</v>
      </c>
      <c r="O682" s="1">
        <v>2.6272389999999999</v>
      </c>
      <c r="P682" s="1">
        <v>23.381664000000001</v>
      </c>
      <c r="Q682" s="1">
        <v>5000000</v>
      </c>
      <c r="R682" s="1" t="s">
        <v>90</v>
      </c>
      <c r="S682" s="1" t="s">
        <v>91</v>
      </c>
      <c r="T682" s="1" t="s">
        <v>104</v>
      </c>
      <c r="U682" s="1" t="s">
        <v>105</v>
      </c>
      <c r="X682" s="1" t="s">
        <v>1054</v>
      </c>
      <c r="Z682" s="1" t="s">
        <v>139</v>
      </c>
      <c r="AA682" s="1" t="s">
        <v>1055</v>
      </c>
      <c r="AJ682" s="1" t="s">
        <v>76</v>
      </c>
      <c r="AK682" s="1" t="s">
        <v>1056</v>
      </c>
      <c r="AL682" s="1">
        <v>20000000</v>
      </c>
      <c r="AM682" s="1" t="s">
        <v>109</v>
      </c>
      <c r="AN682" s="1" t="s">
        <v>4438</v>
      </c>
      <c r="AO682" s="1" t="s">
        <v>4287</v>
      </c>
    </row>
    <row r="683" spans="1:63" x14ac:dyDescent="0.5">
      <c r="A683" s="1">
        <v>383</v>
      </c>
      <c r="B683" s="1" t="s">
        <v>1057</v>
      </c>
      <c r="C683" s="2">
        <v>43334</v>
      </c>
      <c r="D683" s="1" t="s">
        <v>1058</v>
      </c>
      <c r="F683" s="1" t="s">
        <v>88</v>
      </c>
      <c r="G683" s="1">
        <v>100</v>
      </c>
      <c r="H683" s="1">
        <v>1</v>
      </c>
      <c r="I683" s="1" t="s">
        <v>156</v>
      </c>
      <c r="J683" s="1">
        <v>100</v>
      </c>
      <c r="K683" s="1">
        <v>17.570692000000001</v>
      </c>
      <c r="L683" s="1">
        <v>-3.9961660000000001</v>
      </c>
      <c r="M683" s="1" t="s">
        <v>69</v>
      </c>
      <c r="N683" s="1">
        <v>0</v>
      </c>
      <c r="O683" s="1">
        <v>2.6272389999999999</v>
      </c>
      <c r="P683" s="1">
        <v>23.381664000000001</v>
      </c>
      <c r="R683" s="1" t="s">
        <v>1059</v>
      </c>
      <c r="S683" s="1" t="s">
        <v>71</v>
      </c>
      <c r="T683" s="1" t="s">
        <v>1060</v>
      </c>
      <c r="X683" s="1" t="s">
        <v>1061</v>
      </c>
      <c r="Y683" s="1" t="s">
        <v>1062</v>
      </c>
      <c r="Z683" s="1" t="s">
        <v>156</v>
      </c>
      <c r="AA683" s="1" t="s">
        <v>1063</v>
      </c>
      <c r="AJ683" s="1" t="s">
        <v>76</v>
      </c>
      <c r="AM683" s="1" t="s">
        <v>78</v>
      </c>
      <c r="AN683" s="1" t="s">
        <v>4445</v>
      </c>
      <c r="AO683" s="1" t="s">
        <v>4349</v>
      </c>
    </row>
    <row r="684" spans="1:63" x14ac:dyDescent="0.5">
      <c r="A684" s="1">
        <v>576</v>
      </c>
      <c r="B684" s="1" t="s">
        <v>1064</v>
      </c>
      <c r="C684" s="2">
        <v>43579</v>
      </c>
      <c r="D684" s="1" t="s">
        <v>1065</v>
      </c>
      <c r="E684" s="1" t="s">
        <v>1066</v>
      </c>
      <c r="F684" s="1" t="s">
        <v>291</v>
      </c>
      <c r="G684" s="1">
        <v>95</v>
      </c>
      <c r="H684" s="1">
        <v>1</v>
      </c>
      <c r="I684" s="1" t="s">
        <v>763</v>
      </c>
      <c r="J684" s="1">
        <v>100</v>
      </c>
      <c r="K684" s="1">
        <v>31.952162000000001</v>
      </c>
      <c r="L684" s="1">
        <v>35.233153999999999</v>
      </c>
      <c r="M684" s="1" t="s">
        <v>268</v>
      </c>
      <c r="N684" s="1">
        <v>0</v>
      </c>
      <c r="O684" s="1">
        <v>37.477907000000002</v>
      </c>
      <c r="P684" s="1">
        <v>39.411562000000004</v>
      </c>
      <c r="Q684" s="1">
        <v>16397000</v>
      </c>
      <c r="R684" s="1" t="s">
        <v>269</v>
      </c>
      <c r="S684" s="1" t="s">
        <v>91</v>
      </c>
      <c r="T684" s="1" t="s">
        <v>1067</v>
      </c>
      <c r="U684" s="1" t="s">
        <v>182</v>
      </c>
      <c r="W684" s="1" t="s">
        <v>183</v>
      </c>
      <c r="X684" s="1" t="s">
        <v>1068</v>
      </c>
      <c r="Z684" s="1" t="s">
        <v>763</v>
      </c>
      <c r="AA684" s="1" t="s">
        <v>1069</v>
      </c>
      <c r="AJ684" s="1" t="s">
        <v>76</v>
      </c>
      <c r="AK684" s="1" t="s">
        <v>1070</v>
      </c>
      <c r="AL684" s="1">
        <v>17260000</v>
      </c>
      <c r="AM684" s="1" t="s">
        <v>78</v>
      </c>
      <c r="AN684" s="1" t="s">
        <v>4302</v>
      </c>
      <c r="AO684" s="1" t="s">
        <v>4446</v>
      </c>
      <c r="AS684" s="1">
        <v>1</v>
      </c>
      <c r="AU684" s="1">
        <v>1</v>
      </c>
      <c r="AW684" s="1">
        <v>1</v>
      </c>
    </row>
    <row r="685" spans="1:63" x14ac:dyDescent="0.5">
      <c r="A685" s="1">
        <v>576</v>
      </c>
      <c r="B685" s="1" t="s">
        <v>1064</v>
      </c>
      <c r="C685" s="2">
        <v>43579</v>
      </c>
      <c r="D685" s="1" t="s">
        <v>1065</v>
      </c>
      <c r="E685" s="1" t="s">
        <v>1066</v>
      </c>
      <c r="F685" s="1" t="s">
        <v>129</v>
      </c>
      <c r="G685" s="1">
        <v>5</v>
      </c>
      <c r="H685" s="1">
        <v>1</v>
      </c>
      <c r="I685" s="1" t="s">
        <v>763</v>
      </c>
      <c r="J685" s="1">
        <v>100</v>
      </c>
      <c r="K685" s="1">
        <v>31.952162000000001</v>
      </c>
      <c r="L685" s="1">
        <v>35.233153999999999</v>
      </c>
      <c r="M685" s="1" t="s">
        <v>268</v>
      </c>
      <c r="N685" s="1">
        <v>0</v>
      </c>
      <c r="O685" s="1">
        <v>37.477907000000002</v>
      </c>
      <c r="P685" s="1">
        <v>39.411562000000004</v>
      </c>
      <c r="Q685" s="1">
        <v>863000</v>
      </c>
      <c r="R685" s="1" t="s">
        <v>269</v>
      </c>
      <c r="S685" s="1" t="s">
        <v>91</v>
      </c>
      <c r="T685" s="1" t="s">
        <v>1067</v>
      </c>
      <c r="U685" s="1" t="s">
        <v>182</v>
      </c>
      <c r="W685" s="1" t="s">
        <v>183</v>
      </c>
      <c r="X685" s="1" t="s">
        <v>1068</v>
      </c>
      <c r="Z685" s="1" t="s">
        <v>763</v>
      </c>
      <c r="AA685" s="1" t="s">
        <v>1069</v>
      </c>
      <c r="AJ685" s="1" t="s">
        <v>76</v>
      </c>
      <c r="AK685" s="1" t="s">
        <v>1070</v>
      </c>
      <c r="AL685" s="1">
        <v>17260000</v>
      </c>
      <c r="AM685" s="1" t="s">
        <v>78</v>
      </c>
      <c r="AN685" s="1" t="s">
        <v>4302</v>
      </c>
      <c r="AO685" s="1" t="s">
        <v>4446</v>
      </c>
      <c r="AS685" s="1">
        <v>1</v>
      </c>
      <c r="AU685" s="1">
        <v>1</v>
      </c>
      <c r="AW685" s="1">
        <v>1</v>
      </c>
    </row>
    <row r="686" spans="1:63" x14ac:dyDescent="0.5">
      <c r="A686" s="1">
        <v>657</v>
      </c>
      <c r="B686" s="1" t="s">
        <v>1071</v>
      </c>
      <c r="C686" s="2">
        <v>43578</v>
      </c>
      <c r="D686" s="1" t="s">
        <v>1072</v>
      </c>
      <c r="E686" s="1" t="s">
        <v>1073</v>
      </c>
      <c r="F686" s="1" t="s">
        <v>67</v>
      </c>
      <c r="G686" s="1">
        <v>100</v>
      </c>
      <c r="H686" s="1">
        <v>1</v>
      </c>
      <c r="I686" s="1" t="s">
        <v>1074</v>
      </c>
      <c r="J686" s="1">
        <v>100</v>
      </c>
      <c r="K686" s="1">
        <v>5.7863959999999999</v>
      </c>
      <c r="L686" s="1">
        <v>47.325853000000002</v>
      </c>
      <c r="M686" s="1" t="s">
        <v>69</v>
      </c>
      <c r="N686" s="1">
        <v>0</v>
      </c>
      <c r="O686" s="1">
        <v>2.6272389999999999</v>
      </c>
      <c r="P686" s="1">
        <v>23.381664000000001</v>
      </c>
      <c r="Q686" s="1">
        <v>209749.84</v>
      </c>
      <c r="R686" s="1" t="s">
        <v>764</v>
      </c>
      <c r="S686" s="1" t="s">
        <v>71</v>
      </c>
      <c r="T686" s="1" t="s">
        <v>1075</v>
      </c>
      <c r="U686" s="1" t="s">
        <v>1076</v>
      </c>
      <c r="X686" s="1" t="s">
        <v>1077</v>
      </c>
      <c r="Y686" s="1" t="s">
        <v>776</v>
      </c>
      <c r="Z686" s="1" t="s">
        <v>1074</v>
      </c>
      <c r="AA686" s="1" t="s">
        <v>1078</v>
      </c>
      <c r="AJ686" s="1" t="s">
        <v>76</v>
      </c>
      <c r="AL686" s="1">
        <v>209749.84</v>
      </c>
      <c r="AM686" s="1" t="s">
        <v>78</v>
      </c>
      <c r="AN686" s="1" t="s">
        <v>4447</v>
      </c>
      <c r="AO686" s="1" t="s">
        <v>4448</v>
      </c>
      <c r="AP686" s="1">
        <v>10800</v>
      </c>
      <c r="AR686" s="1" t="s">
        <v>1079</v>
      </c>
      <c r="AS686" s="1">
        <v>1</v>
      </c>
      <c r="AT686" s="1">
        <v>1</v>
      </c>
      <c r="AU686" s="1">
        <v>1</v>
      </c>
      <c r="AV686" s="1">
        <v>1</v>
      </c>
      <c r="AW686" s="1">
        <v>1</v>
      </c>
      <c r="AX686" s="1">
        <v>1</v>
      </c>
      <c r="AY686" s="1">
        <v>1</v>
      </c>
      <c r="BA686" s="1">
        <v>1</v>
      </c>
      <c r="BB686" s="1">
        <v>1</v>
      </c>
      <c r="BE686" s="1">
        <v>1</v>
      </c>
      <c r="BH686" s="1">
        <v>1</v>
      </c>
    </row>
    <row r="687" spans="1:63" x14ac:dyDescent="0.5">
      <c r="A687" s="1">
        <v>435</v>
      </c>
      <c r="B687" s="1" t="s">
        <v>1080</v>
      </c>
      <c r="C687" s="2">
        <v>43514</v>
      </c>
      <c r="D687" s="1" t="s">
        <v>1081</v>
      </c>
      <c r="E687" s="1" t="s">
        <v>1082</v>
      </c>
      <c r="F687" s="1" t="s">
        <v>67</v>
      </c>
      <c r="G687" s="1">
        <v>100</v>
      </c>
      <c r="H687" s="1">
        <v>1</v>
      </c>
      <c r="I687" s="1" t="s">
        <v>1074</v>
      </c>
      <c r="J687" s="1">
        <v>100</v>
      </c>
      <c r="K687" s="1">
        <v>5.7863959999999999</v>
      </c>
      <c r="L687" s="1">
        <v>47.325853000000002</v>
      </c>
      <c r="M687" s="1" t="s">
        <v>69</v>
      </c>
      <c r="N687" s="1">
        <v>0</v>
      </c>
      <c r="O687" s="1">
        <v>2.6272389999999999</v>
      </c>
      <c r="P687" s="1">
        <v>23.381664000000001</v>
      </c>
      <c r="Q687" s="1">
        <v>121130.3</v>
      </c>
      <c r="R687" s="1" t="s">
        <v>764</v>
      </c>
      <c r="S687" s="1" t="s">
        <v>71</v>
      </c>
      <c r="T687" s="1" t="s">
        <v>1075</v>
      </c>
      <c r="U687" s="1" t="s">
        <v>1083</v>
      </c>
      <c r="X687" s="1" t="s">
        <v>1084</v>
      </c>
      <c r="Y687" s="1" t="s">
        <v>776</v>
      </c>
      <c r="Z687" s="1" t="s">
        <v>1074</v>
      </c>
      <c r="AA687" s="1" t="s">
        <v>1085</v>
      </c>
      <c r="AJ687" s="1" t="s">
        <v>76</v>
      </c>
      <c r="AK687" s="1" t="s">
        <v>1086</v>
      </c>
      <c r="AL687" s="1">
        <v>121130.3</v>
      </c>
      <c r="AM687" s="1" t="s">
        <v>78</v>
      </c>
      <c r="AN687" s="1" t="s">
        <v>4449</v>
      </c>
      <c r="AO687" s="1" t="s">
        <v>4450</v>
      </c>
      <c r="AP687" s="1">
        <v>7500</v>
      </c>
      <c r="AQ687" s="1">
        <v>176000</v>
      </c>
      <c r="AS687" s="1">
        <v>1</v>
      </c>
      <c r="AT687" s="1">
        <v>1</v>
      </c>
      <c r="AU687" s="1">
        <v>1</v>
      </c>
      <c r="AV687" s="1">
        <v>1</v>
      </c>
      <c r="AW687" s="1">
        <v>1</v>
      </c>
      <c r="AX687" s="1">
        <v>1</v>
      </c>
      <c r="AY687" s="1">
        <v>1</v>
      </c>
      <c r="AZ687" s="1">
        <v>1</v>
      </c>
      <c r="BA687" s="1">
        <v>1</v>
      </c>
      <c r="BB687" s="1">
        <v>1</v>
      </c>
      <c r="BH687" s="1">
        <v>1</v>
      </c>
      <c r="BK687" s="1" t="s">
        <v>1087</v>
      </c>
    </row>
    <row r="688" spans="1:63" x14ac:dyDescent="0.5">
      <c r="A688" s="1">
        <v>685</v>
      </c>
      <c r="B688" s="1" t="s">
        <v>1088</v>
      </c>
      <c r="C688" s="2">
        <v>43580</v>
      </c>
      <c r="D688" s="1" t="s">
        <v>1089</v>
      </c>
      <c r="E688" s="1" t="s">
        <v>1090</v>
      </c>
      <c r="F688" s="1" t="s">
        <v>280</v>
      </c>
      <c r="G688" s="1">
        <v>100</v>
      </c>
      <c r="H688" s="1">
        <v>0</v>
      </c>
      <c r="M688" s="1" t="s">
        <v>84</v>
      </c>
      <c r="N688" s="1">
        <v>17</v>
      </c>
      <c r="O688" s="1">
        <v>-15.623037</v>
      </c>
      <c r="P688" s="1">
        <v>-59.0625</v>
      </c>
      <c r="Q688" s="1">
        <v>340000</v>
      </c>
      <c r="R688" s="1" t="s">
        <v>287</v>
      </c>
      <c r="S688" s="1" t="s">
        <v>91</v>
      </c>
      <c r="T688" s="1" t="s">
        <v>234</v>
      </c>
      <c r="U688" s="1" t="s">
        <v>182</v>
      </c>
      <c r="W688" s="1" t="s">
        <v>183</v>
      </c>
      <c r="X688" s="1" t="s">
        <v>1091</v>
      </c>
      <c r="Z688" s="1" t="s">
        <v>84</v>
      </c>
      <c r="AJ688" s="1" t="s">
        <v>76</v>
      </c>
      <c r="AK688" s="1" t="s">
        <v>1092</v>
      </c>
      <c r="AL688" s="1">
        <v>2000000</v>
      </c>
      <c r="AM688" s="1" t="s">
        <v>109</v>
      </c>
      <c r="AN688" s="1" t="s">
        <v>4302</v>
      </c>
      <c r="AO688" s="1" t="s">
        <v>4349</v>
      </c>
      <c r="AS688" s="1">
        <v>1</v>
      </c>
      <c r="AU688" s="1">
        <v>1</v>
      </c>
      <c r="AW688" s="1">
        <v>1</v>
      </c>
    </row>
    <row r="689" spans="1:64" x14ac:dyDescent="0.5">
      <c r="A689" s="1">
        <v>685</v>
      </c>
      <c r="B689" s="1" t="s">
        <v>1088</v>
      </c>
      <c r="C689" s="2">
        <v>43580</v>
      </c>
      <c r="D689" s="1" t="s">
        <v>1089</v>
      </c>
      <c r="E689" s="1" t="s">
        <v>1090</v>
      </c>
      <c r="F689" s="1" t="s">
        <v>280</v>
      </c>
      <c r="G689" s="1">
        <v>100</v>
      </c>
      <c r="H689" s="1">
        <v>0</v>
      </c>
      <c r="M689" s="1" t="s">
        <v>308</v>
      </c>
      <c r="N689" s="1">
        <v>17</v>
      </c>
      <c r="O689" s="1">
        <v>13.923406</v>
      </c>
      <c r="P689" s="1">
        <v>-86.952798999999999</v>
      </c>
      <c r="Q689" s="1">
        <v>340000</v>
      </c>
      <c r="R689" s="1" t="s">
        <v>287</v>
      </c>
      <c r="S689" s="1" t="s">
        <v>91</v>
      </c>
      <c r="T689" s="1" t="s">
        <v>234</v>
      </c>
      <c r="U689" s="1" t="s">
        <v>182</v>
      </c>
      <c r="W689" s="1" t="s">
        <v>183</v>
      </c>
      <c r="X689" s="1" t="s">
        <v>1091</v>
      </c>
      <c r="Z689" s="1" t="s">
        <v>308</v>
      </c>
      <c r="AJ689" s="1" t="s">
        <v>76</v>
      </c>
      <c r="AK689" s="1" t="s">
        <v>1092</v>
      </c>
      <c r="AL689" s="1">
        <v>2000000</v>
      </c>
      <c r="AM689" s="1" t="s">
        <v>109</v>
      </c>
      <c r="AN689" s="1" t="s">
        <v>4302</v>
      </c>
      <c r="AO689" s="1" t="s">
        <v>4349</v>
      </c>
      <c r="AS689" s="1">
        <v>1</v>
      </c>
      <c r="AU689" s="1">
        <v>1</v>
      </c>
      <c r="AW689" s="1">
        <v>1</v>
      </c>
    </row>
    <row r="690" spans="1:64" x14ac:dyDescent="0.5">
      <c r="A690" s="1">
        <v>685</v>
      </c>
      <c r="B690" s="1" t="s">
        <v>1088</v>
      </c>
      <c r="C690" s="2">
        <v>43580</v>
      </c>
      <c r="D690" s="1" t="s">
        <v>1089</v>
      </c>
      <c r="E690" s="1" t="s">
        <v>1090</v>
      </c>
      <c r="F690" s="1" t="s">
        <v>280</v>
      </c>
      <c r="G690" s="1">
        <v>100</v>
      </c>
      <c r="H690" s="1">
        <v>0</v>
      </c>
      <c r="M690" s="1" t="s">
        <v>110</v>
      </c>
      <c r="N690" s="1">
        <v>16.5</v>
      </c>
      <c r="O690" s="1">
        <v>26.625188000000001</v>
      </c>
      <c r="P690" s="1">
        <v>6.809552</v>
      </c>
      <c r="Q690" s="1">
        <v>330000</v>
      </c>
      <c r="R690" s="1" t="s">
        <v>287</v>
      </c>
      <c r="S690" s="1" t="s">
        <v>91</v>
      </c>
      <c r="T690" s="1" t="s">
        <v>234</v>
      </c>
      <c r="U690" s="1" t="s">
        <v>182</v>
      </c>
      <c r="W690" s="1" t="s">
        <v>183</v>
      </c>
      <c r="X690" s="1" t="s">
        <v>1091</v>
      </c>
      <c r="Z690" s="1" t="s">
        <v>110</v>
      </c>
      <c r="AJ690" s="1" t="s">
        <v>76</v>
      </c>
      <c r="AK690" s="1" t="s">
        <v>1092</v>
      </c>
      <c r="AL690" s="1">
        <v>2000000</v>
      </c>
      <c r="AM690" s="1" t="s">
        <v>109</v>
      </c>
      <c r="AN690" s="1" t="s">
        <v>4302</v>
      </c>
      <c r="AO690" s="1" t="s">
        <v>4349</v>
      </c>
      <c r="AS690" s="1">
        <v>1</v>
      </c>
      <c r="AU690" s="1">
        <v>1</v>
      </c>
      <c r="AW690" s="1">
        <v>1</v>
      </c>
    </row>
    <row r="691" spans="1:64" x14ac:dyDescent="0.5">
      <c r="A691" s="1">
        <v>685</v>
      </c>
      <c r="B691" s="1" t="s">
        <v>1088</v>
      </c>
      <c r="C691" s="2">
        <v>43580</v>
      </c>
      <c r="D691" s="1" t="s">
        <v>1089</v>
      </c>
      <c r="E691" s="1" t="s">
        <v>1090</v>
      </c>
      <c r="F691" s="1" t="s">
        <v>280</v>
      </c>
      <c r="G691" s="1">
        <v>100</v>
      </c>
      <c r="H691" s="1">
        <v>0</v>
      </c>
      <c r="M691" s="1" t="s">
        <v>112</v>
      </c>
      <c r="N691" s="1">
        <v>8.3000000000000007</v>
      </c>
      <c r="O691" s="1">
        <v>45.052331000000002</v>
      </c>
      <c r="P691" s="1">
        <v>118.90412999999999</v>
      </c>
      <c r="Q691" s="1">
        <v>166000</v>
      </c>
      <c r="R691" s="1" t="s">
        <v>287</v>
      </c>
      <c r="S691" s="1" t="s">
        <v>91</v>
      </c>
      <c r="T691" s="1" t="s">
        <v>234</v>
      </c>
      <c r="U691" s="1" t="s">
        <v>182</v>
      </c>
      <c r="W691" s="1" t="s">
        <v>183</v>
      </c>
      <c r="X691" s="1" t="s">
        <v>1091</v>
      </c>
      <c r="Z691" s="1" t="s">
        <v>112</v>
      </c>
      <c r="AJ691" s="1" t="s">
        <v>76</v>
      </c>
      <c r="AK691" s="1" t="s">
        <v>1092</v>
      </c>
      <c r="AL691" s="1">
        <v>2000000</v>
      </c>
      <c r="AM691" s="1" t="s">
        <v>109</v>
      </c>
      <c r="AN691" s="1" t="s">
        <v>4302</v>
      </c>
      <c r="AO691" s="1" t="s">
        <v>4349</v>
      </c>
      <c r="AS691" s="1">
        <v>1</v>
      </c>
      <c r="AU691" s="1">
        <v>1</v>
      </c>
      <c r="AW691" s="1">
        <v>1</v>
      </c>
    </row>
    <row r="692" spans="1:64" x14ac:dyDescent="0.5">
      <c r="A692" s="1">
        <v>685</v>
      </c>
      <c r="B692" s="1" t="s">
        <v>1088</v>
      </c>
      <c r="C692" s="2">
        <v>43580</v>
      </c>
      <c r="D692" s="1" t="s">
        <v>1089</v>
      </c>
      <c r="E692" s="1" t="s">
        <v>1090</v>
      </c>
      <c r="F692" s="1" t="s">
        <v>280</v>
      </c>
      <c r="G692" s="1">
        <v>100</v>
      </c>
      <c r="H692" s="1">
        <v>0</v>
      </c>
      <c r="M692" s="1" t="s">
        <v>111</v>
      </c>
      <c r="N692" s="1">
        <v>8.1999999999999993</v>
      </c>
      <c r="O692" s="1">
        <v>43.890490999999997</v>
      </c>
      <c r="P692" s="1">
        <v>71.138231000000005</v>
      </c>
      <c r="Q692" s="1">
        <v>164000</v>
      </c>
      <c r="R692" s="1" t="s">
        <v>287</v>
      </c>
      <c r="S692" s="1" t="s">
        <v>91</v>
      </c>
      <c r="T692" s="1" t="s">
        <v>234</v>
      </c>
      <c r="U692" s="1" t="s">
        <v>182</v>
      </c>
      <c r="W692" s="1" t="s">
        <v>183</v>
      </c>
      <c r="X692" s="1" t="s">
        <v>1091</v>
      </c>
      <c r="Z692" s="1" t="s">
        <v>111</v>
      </c>
      <c r="AJ692" s="1" t="s">
        <v>76</v>
      </c>
      <c r="AK692" s="1" t="s">
        <v>1092</v>
      </c>
      <c r="AL692" s="1">
        <v>2000000</v>
      </c>
      <c r="AM692" s="1" t="s">
        <v>109</v>
      </c>
      <c r="AN692" s="1" t="s">
        <v>4302</v>
      </c>
      <c r="AO692" s="1" t="s">
        <v>4349</v>
      </c>
      <c r="AS692" s="1">
        <v>1</v>
      </c>
      <c r="AU692" s="1">
        <v>1</v>
      </c>
      <c r="AW692" s="1">
        <v>1</v>
      </c>
    </row>
    <row r="693" spans="1:64" x14ac:dyDescent="0.5">
      <c r="A693" s="1">
        <v>685</v>
      </c>
      <c r="B693" s="1" t="s">
        <v>1088</v>
      </c>
      <c r="C693" s="2">
        <v>43580</v>
      </c>
      <c r="D693" s="1" t="s">
        <v>1089</v>
      </c>
      <c r="E693" s="1" t="s">
        <v>1090</v>
      </c>
      <c r="F693" s="1" t="s">
        <v>280</v>
      </c>
      <c r="G693" s="1">
        <v>100</v>
      </c>
      <c r="H693" s="1">
        <v>0</v>
      </c>
      <c r="M693" s="1" t="s">
        <v>114</v>
      </c>
      <c r="N693" s="1">
        <v>8.1999999999999993</v>
      </c>
      <c r="O693" s="1">
        <v>25.384855999999999</v>
      </c>
      <c r="P693" s="1">
        <v>68.458809000000002</v>
      </c>
      <c r="Q693" s="1">
        <v>164000</v>
      </c>
      <c r="R693" s="1" t="s">
        <v>287</v>
      </c>
      <c r="S693" s="1" t="s">
        <v>91</v>
      </c>
      <c r="T693" s="1" t="s">
        <v>234</v>
      </c>
      <c r="U693" s="1" t="s">
        <v>182</v>
      </c>
      <c r="W693" s="1" t="s">
        <v>183</v>
      </c>
      <c r="X693" s="1" t="s">
        <v>1091</v>
      </c>
      <c r="Z693" s="1" t="s">
        <v>114</v>
      </c>
      <c r="AJ693" s="1" t="s">
        <v>76</v>
      </c>
      <c r="AK693" s="1" t="s">
        <v>1092</v>
      </c>
      <c r="AL693" s="1">
        <v>2000000</v>
      </c>
      <c r="AM693" s="1" t="s">
        <v>109</v>
      </c>
      <c r="AN693" s="1" t="s">
        <v>4302</v>
      </c>
      <c r="AO693" s="1" t="s">
        <v>4349</v>
      </c>
      <c r="AS693" s="1">
        <v>1</v>
      </c>
      <c r="AU693" s="1">
        <v>1</v>
      </c>
      <c r="AW693" s="1">
        <v>1</v>
      </c>
    </row>
    <row r="694" spans="1:64" x14ac:dyDescent="0.5">
      <c r="A694" s="1">
        <v>685</v>
      </c>
      <c r="B694" s="1" t="s">
        <v>1088</v>
      </c>
      <c r="C694" s="2">
        <v>43580</v>
      </c>
      <c r="D694" s="1" t="s">
        <v>1089</v>
      </c>
      <c r="E694" s="1" t="s">
        <v>1090</v>
      </c>
      <c r="F694" s="1" t="s">
        <v>280</v>
      </c>
      <c r="G694" s="1">
        <v>100</v>
      </c>
      <c r="H694" s="1">
        <v>0</v>
      </c>
      <c r="M694" s="1" t="s">
        <v>69</v>
      </c>
      <c r="N694" s="1">
        <v>16.5</v>
      </c>
      <c r="O694" s="1">
        <v>2.6272389999999999</v>
      </c>
      <c r="P694" s="1">
        <v>23.381664000000001</v>
      </c>
      <c r="Q694" s="1">
        <v>330000</v>
      </c>
      <c r="R694" s="1" t="s">
        <v>287</v>
      </c>
      <c r="S694" s="1" t="s">
        <v>91</v>
      </c>
      <c r="T694" s="1" t="s">
        <v>234</v>
      </c>
      <c r="U694" s="1" t="s">
        <v>182</v>
      </c>
      <c r="W694" s="1" t="s">
        <v>183</v>
      </c>
      <c r="X694" s="1" t="s">
        <v>1091</v>
      </c>
      <c r="Z694" s="1" t="s">
        <v>69</v>
      </c>
      <c r="AJ694" s="1" t="s">
        <v>76</v>
      </c>
      <c r="AK694" s="1" t="s">
        <v>1092</v>
      </c>
      <c r="AL694" s="1">
        <v>2000000</v>
      </c>
      <c r="AM694" s="1" t="s">
        <v>109</v>
      </c>
      <c r="AN694" s="1" t="s">
        <v>4302</v>
      </c>
      <c r="AO694" s="1" t="s">
        <v>4349</v>
      </c>
      <c r="AS694" s="1">
        <v>1</v>
      </c>
      <c r="AU694" s="1">
        <v>1</v>
      </c>
      <c r="AW694" s="1">
        <v>1</v>
      </c>
    </row>
    <row r="695" spans="1:64" x14ac:dyDescent="0.5">
      <c r="A695" s="1">
        <v>685</v>
      </c>
      <c r="B695" s="1" t="s">
        <v>1088</v>
      </c>
      <c r="C695" s="2">
        <v>43580</v>
      </c>
      <c r="D695" s="1" t="s">
        <v>1089</v>
      </c>
      <c r="E695" s="1" t="s">
        <v>1090</v>
      </c>
      <c r="F695" s="1" t="s">
        <v>280</v>
      </c>
      <c r="G695" s="1">
        <v>100</v>
      </c>
      <c r="H695" s="1">
        <v>0</v>
      </c>
      <c r="M695" s="1" t="s">
        <v>113</v>
      </c>
      <c r="N695" s="1">
        <v>8.3000000000000007</v>
      </c>
      <c r="O695" s="1">
        <v>10.278548000000001</v>
      </c>
      <c r="P695" s="1">
        <v>102.006446</v>
      </c>
      <c r="Q695" s="1">
        <v>166000</v>
      </c>
      <c r="R695" s="1" t="s">
        <v>287</v>
      </c>
      <c r="S695" s="1" t="s">
        <v>91</v>
      </c>
      <c r="T695" s="1" t="s">
        <v>234</v>
      </c>
      <c r="U695" s="1" t="s">
        <v>182</v>
      </c>
      <c r="W695" s="1" t="s">
        <v>183</v>
      </c>
      <c r="X695" s="1" t="s">
        <v>1091</v>
      </c>
      <c r="Z695" s="1" t="s">
        <v>113</v>
      </c>
      <c r="AJ695" s="1" t="s">
        <v>76</v>
      </c>
      <c r="AK695" s="1" t="s">
        <v>1092</v>
      </c>
      <c r="AL695" s="1">
        <v>2000000</v>
      </c>
      <c r="AM695" s="1" t="s">
        <v>109</v>
      </c>
      <c r="AN695" s="1" t="s">
        <v>4302</v>
      </c>
      <c r="AO695" s="1" t="s">
        <v>4349</v>
      </c>
      <c r="AS695" s="1">
        <v>1</v>
      </c>
      <c r="AU695" s="1">
        <v>1</v>
      </c>
      <c r="AW695" s="1">
        <v>1</v>
      </c>
    </row>
    <row r="696" spans="1:64" x14ac:dyDescent="0.5">
      <c r="A696" s="1">
        <v>39</v>
      </c>
      <c r="B696" s="1" t="s">
        <v>1093</v>
      </c>
      <c r="C696" s="2">
        <v>43579</v>
      </c>
      <c r="D696" s="1" t="s">
        <v>1094</v>
      </c>
      <c r="E696" s="1" t="s">
        <v>1095</v>
      </c>
      <c r="F696" s="1" t="s">
        <v>129</v>
      </c>
      <c r="G696" s="1">
        <v>100</v>
      </c>
      <c r="H696" s="1">
        <v>1</v>
      </c>
      <c r="I696" s="1" t="s">
        <v>385</v>
      </c>
      <c r="J696" s="1">
        <v>100</v>
      </c>
      <c r="K696" s="1">
        <v>8.0529410000000006</v>
      </c>
      <c r="L696" s="1">
        <v>29.518585999999999</v>
      </c>
      <c r="M696" s="1" t="s">
        <v>69</v>
      </c>
      <c r="N696" s="1">
        <v>0</v>
      </c>
      <c r="O696" s="1">
        <v>2.6272389999999999</v>
      </c>
      <c r="P696" s="1">
        <v>23.381664000000001</v>
      </c>
      <c r="Q696" s="1">
        <v>19400000</v>
      </c>
      <c r="R696" s="1" t="s">
        <v>140</v>
      </c>
      <c r="S696" s="1" t="s">
        <v>91</v>
      </c>
      <c r="T696" s="1" t="s">
        <v>104</v>
      </c>
      <c r="U696" s="1" t="s">
        <v>105</v>
      </c>
      <c r="W696" s="1" t="s">
        <v>121</v>
      </c>
      <c r="X696" s="1" t="s">
        <v>1096</v>
      </c>
      <c r="Z696" s="1" t="s">
        <v>385</v>
      </c>
      <c r="AA696" s="1" t="s">
        <v>1097</v>
      </c>
      <c r="AJ696" s="1" t="s">
        <v>76</v>
      </c>
      <c r="AK696" s="1" t="s">
        <v>1098</v>
      </c>
      <c r="AL696" s="1">
        <v>19400000</v>
      </c>
      <c r="AM696" s="1" t="s">
        <v>109</v>
      </c>
      <c r="AN696" s="1" t="s">
        <v>4294</v>
      </c>
      <c r="AO696" s="1" t="s">
        <v>4373</v>
      </c>
      <c r="AP696" s="1">
        <v>127332</v>
      </c>
      <c r="AR696" s="1" t="s">
        <v>1099</v>
      </c>
      <c r="AS696" s="1">
        <v>1</v>
      </c>
      <c r="AY696" s="1">
        <v>1</v>
      </c>
      <c r="AZ696" s="1">
        <v>1</v>
      </c>
      <c r="BD696" s="1">
        <v>1</v>
      </c>
      <c r="BE696" s="1">
        <v>1</v>
      </c>
      <c r="BL696" s="1" t="s">
        <v>1100</v>
      </c>
    </row>
    <row r="697" spans="1:64" x14ac:dyDescent="0.5">
      <c r="A697" s="1">
        <v>643</v>
      </c>
      <c r="B697" s="1" t="s">
        <v>1101</v>
      </c>
      <c r="C697" s="2">
        <v>43572</v>
      </c>
      <c r="D697" s="1" t="s">
        <v>1102</v>
      </c>
      <c r="E697" s="1" t="s">
        <v>1103</v>
      </c>
      <c r="F697" s="1" t="s">
        <v>88</v>
      </c>
      <c r="G697" s="1">
        <v>34</v>
      </c>
      <c r="H697" s="1">
        <v>1</v>
      </c>
      <c r="I697" s="1" t="s">
        <v>144</v>
      </c>
      <c r="J697" s="1">
        <v>100</v>
      </c>
      <c r="K697" s="1">
        <v>1.105402</v>
      </c>
      <c r="L697" s="1">
        <v>32.520620000000001</v>
      </c>
      <c r="M697" s="1" t="s">
        <v>69</v>
      </c>
      <c r="N697" s="1">
        <v>0</v>
      </c>
      <c r="O697" s="1">
        <v>2.6272389999999999</v>
      </c>
      <c r="P697" s="1">
        <v>23.381664000000001</v>
      </c>
      <c r="Q697" s="1">
        <v>1360000</v>
      </c>
      <c r="R697" s="1" t="s">
        <v>1104</v>
      </c>
      <c r="S697" s="1" t="s">
        <v>71</v>
      </c>
      <c r="T697" s="1" t="s">
        <v>1105</v>
      </c>
      <c r="U697" s="1" t="s">
        <v>1106</v>
      </c>
      <c r="X697" s="1" t="s">
        <v>1107</v>
      </c>
      <c r="Y697" s="1" t="s">
        <v>1108</v>
      </c>
      <c r="Z697" s="1" t="s">
        <v>144</v>
      </c>
      <c r="AA697" s="1" t="s">
        <v>1109</v>
      </c>
      <c r="AH697" s="1" t="s">
        <v>1110</v>
      </c>
      <c r="AI697" s="1" t="s">
        <v>1111</v>
      </c>
      <c r="AJ697" s="1" t="s">
        <v>76</v>
      </c>
      <c r="AL697" s="1">
        <v>4000000</v>
      </c>
      <c r="AM697" s="1" t="s">
        <v>78</v>
      </c>
      <c r="AN697" s="1" t="s">
        <v>4451</v>
      </c>
      <c r="AO697" s="1" t="s">
        <v>4452</v>
      </c>
      <c r="AP697" s="1">
        <v>40000</v>
      </c>
      <c r="AR697" s="1" t="s">
        <v>1112</v>
      </c>
      <c r="AS697" s="1">
        <v>1</v>
      </c>
      <c r="AT697" s="1">
        <v>1</v>
      </c>
      <c r="AU697" s="1">
        <v>1</v>
      </c>
      <c r="AV697" s="1">
        <v>1</v>
      </c>
      <c r="BA697" s="1">
        <v>1</v>
      </c>
      <c r="BB697" s="1">
        <v>1</v>
      </c>
      <c r="BG697" s="1">
        <v>1</v>
      </c>
      <c r="BI697" s="1">
        <v>1</v>
      </c>
      <c r="BK697" s="1" t="s">
        <v>1113</v>
      </c>
      <c r="BL697" s="1" t="s">
        <v>1114</v>
      </c>
    </row>
    <row r="698" spans="1:64" x14ac:dyDescent="0.5">
      <c r="A698" s="1">
        <v>643</v>
      </c>
      <c r="B698" s="1" t="s">
        <v>1101</v>
      </c>
      <c r="C698" s="2">
        <v>43572</v>
      </c>
      <c r="D698" s="1" t="s">
        <v>1102</v>
      </c>
      <c r="E698" s="1" t="s">
        <v>1103</v>
      </c>
      <c r="F698" s="1" t="s">
        <v>282</v>
      </c>
      <c r="G698" s="1">
        <v>38</v>
      </c>
      <c r="H698" s="1">
        <v>1</v>
      </c>
      <c r="I698" s="1" t="s">
        <v>144</v>
      </c>
      <c r="J698" s="1">
        <v>100</v>
      </c>
      <c r="K698" s="1">
        <v>1.105402</v>
      </c>
      <c r="L698" s="1">
        <v>32.520620000000001</v>
      </c>
      <c r="M698" s="1" t="s">
        <v>69</v>
      </c>
      <c r="N698" s="1">
        <v>0</v>
      </c>
      <c r="O698" s="1">
        <v>2.6272389999999999</v>
      </c>
      <c r="P698" s="1">
        <v>23.381664000000001</v>
      </c>
      <c r="Q698" s="1">
        <v>1520000</v>
      </c>
      <c r="R698" s="1" t="s">
        <v>1104</v>
      </c>
      <c r="S698" s="1" t="s">
        <v>71</v>
      </c>
      <c r="T698" s="1" t="s">
        <v>1105</v>
      </c>
      <c r="U698" s="1" t="s">
        <v>1106</v>
      </c>
      <c r="X698" s="1" t="s">
        <v>1107</v>
      </c>
      <c r="Y698" s="1" t="s">
        <v>1108</v>
      </c>
      <c r="Z698" s="1" t="s">
        <v>144</v>
      </c>
      <c r="AA698" s="1" t="s">
        <v>1109</v>
      </c>
      <c r="AH698" s="1" t="s">
        <v>1110</v>
      </c>
      <c r="AI698" s="1" t="s">
        <v>1111</v>
      </c>
      <c r="AJ698" s="1" t="s">
        <v>76</v>
      </c>
      <c r="AL698" s="1">
        <v>4000000</v>
      </c>
      <c r="AM698" s="1" t="s">
        <v>78</v>
      </c>
      <c r="AN698" s="1" t="s">
        <v>4451</v>
      </c>
      <c r="AO698" s="1" t="s">
        <v>4452</v>
      </c>
      <c r="AP698" s="1">
        <v>40000</v>
      </c>
      <c r="AR698" s="1" t="s">
        <v>1112</v>
      </c>
      <c r="AS698" s="1">
        <v>1</v>
      </c>
      <c r="AT698" s="1">
        <v>1</v>
      </c>
      <c r="AU698" s="1">
        <v>1</v>
      </c>
      <c r="AV698" s="1">
        <v>1</v>
      </c>
      <c r="BA698" s="1">
        <v>1</v>
      </c>
      <c r="BB698" s="1">
        <v>1</v>
      </c>
      <c r="BG698" s="1">
        <v>1</v>
      </c>
      <c r="BI698" s="1">
        <v>1</v>
      </c>
      <c r="BK698" s="1" t="s">
        <v>1113</v>
      </c>
      <c r="BL698" s="1" t="s">
        <v>1114</v>
      </c>
    </row>
    <row r="699" spans="1:64" x14ac:dyDescent="0.5">
      <c r="A699" s="1">
        <v>643</v>
      </c>
      <c r="B699" s="1" t="s">
        <v>1101</v>
      </c>
      <c r="C699" s="2">
        <v>43572</v>
      </c>
      <c r="D699" s="1" t="s">
        <v>1102</v>
      </c>
      <c r="E699" s="1" t="s">
        <v>1103</v>
      </c>
      <c r="F699" s="1" t="s">
        <v>97</v>
      </c>
      <c r="G699" s="1">
        <v>21</v>
      </c>
      <c r="H699" s="1">
        <v>1</v>
      </c>
      <c r="I699" s="1" t="s">
        <v>144</v>
      </c>
      <c r="J699" s="1">
        <v>100</v>
      </c>
      <c r="K699" s="1">
        <v>1.105402</v>
      </c>
      <c r="L699" s="1">
        <v>32.520620000000001</v>
      </c>
      <c r="M699" s="1" t="s">
        <v>69</v>
      </c>
      <c r="N699" s="1">
        <v>0</v>
      </c>
      <c r="O699" s="1">
        <v>2.6272389999999999</v>
      </c>
      <c r="P699" s="1">
        <v>23.381664000000001</v>
      </c>
      <c r="Q699" s="1">
        <v>840000</v>
      </c>
      <c r="R699" s="1" t="s">
        <v>1104</v>
      </c>
      <c r="S699" s="1" t="s">
        <v>71</v>
      </c>
      <c r="T699" s="1" t="s">
        <v>1105</v>
      </c>
      <c r="U699" s="1" t="s">
        <v>1106</v>
      </c>
      <c r="X699" s="1" t="s">
        <v>1107</v>
      </c>
      <c r="Y699" s="1" t="s">
        <v>1108</v>
      </c>
      <c r="Z699" s="1" t="s">
        <v>144</v>
      </c>
      <c r="AA699" s="1" t="s">
        <v>1109</v>
      </c>
      <c r="AH699" s="1" t="s">
        <v>1110</v>
      </c>
      <c r="AI699" s="1" t="s">
        <v>1111</v>
      </c>
      <c r="AJ699" s="1" t="s">
        <v>76</v>
      </c>
      <c r="AL699" s="1">
        <v>4000000</v>
      </c>
      <c r="AM699" s="1" t="s">
        <v>78</v>
      </c>
      <c r="AN699" s="1" t="s">
        <v>4451</v>
      </c>
      <c r="AO699" s="1" t="s">
        <v>4452</v>
      </c>
      <c r="AP699" s="1">
        <v>40000</v>
      </c>
      <c r="AR699" s="1" t="s">
        <v>1112</v>
      </c>
      <c r="AS699" s="1">
        <v>1</v>
      </c>
      <c r="AT699" s="1">
        <v>1</v>
      </c>
      <c r="AU699" s="1">
        <v>1</v>
      </c>
      <c r="AV699" s="1">
        <v>1</v>
      </c>
      <c r="BA699" s="1">
        <v>1</v>
      </c>
      <c r="BB699" s="1">
        <v>1</v>
      </c>
      <c r="BG699" s="1">
        <v>1</v>
      </c>
      <c r="BI699" s="1">
        <v>1</v>
      </c>
      <c r="BK699" s="1" t="s">
        <v>1113</v>
      </c>
      <c r="BL699" s="1" t="s">
        <v>1114</v>
      </c>
    </row>
    <row r="700" spans="1:64" x14ac:dyDescent="0.5">
      <c r="A700" s="1">
        <v>643</v>
      </c>
      <c r="B700" s="1" t="s">
        <v>1101</v>
      </c>
      <c r="C700" s="2">
        <v>43572</v>
      </c>
      <c r="D700" s="1" t="s">
        <v>1102</v>
      </c>
      <c r="E700" s="1" t="s">
        <v>1103</v>
      </c>
      <c r="F700" s="1" t="s">
        <v>80</v>
      </c>
      <c r="G700" s="1">
        <v>7</v>
      </c>
      <c r="H700" s="1">
        <v>1</v>
      </c>
      <c r="I700" s="1" t="s">
        <v>144</v>
      </c>
      <c r="J700" s="1">
        <v>100</v>
      </c>
      <c r="K700" s="1">
        <v>1.105402</v>
      </c>
      <c r="L700" s="1">
        <v>32.520620000000001</v>
      </c>
      <c r="M700" s="1" t="s">
        <v>69</v>
      </c>
      <c r="N700" s="1">
        <v>0</v>
      </c>
      <c r="O700" s="1">
        <v>2.6272389999999999</v>
      </c>
      <c r="P700" s="1">
        <v>23.381664000000001</v>
      </c>
      <c r="Q700" s="1">
        <v>280000</v>
      </c>
      <c r="R700" s="1" t="s">
        <v>1104</v>
      </c>
      <c r="S700" s="1" t="s">
        <v>71</v>
      </c>
      <c r="T700" s="1" t="s">
        <v>1105</v>
      </c>
      <c r="U700" s="1" t="s">
        <v>1106</v>
      </c>
      <c r="X700" s="1" t="s">
        <v>1107</v>
      </c>
      <c r="Y700" s="1" t="s">
        <v>1108</v>
      </c>
      <c r="Z700" s="1" t="s">
        <v>144</v>
      </c>
      <c r="AA700" s="1" t="s">
        <v>1109</v>
      </c>
      <c r="AH700" s="1" t="s">
        <v>1110</v>
      </c>
      <c r="AI700" s="1" t="s">
        <v>1111</v>
      </c>
      <c r="AJ700" s="1" t="s">
        <v>76</v>
      </c>
      <c r="AL700" s="1">
        <v>4000000</v>
      </c>
      <c r="AM700" s="1" t="s">
        <v>78</v>
      </c>
      <c r="AN700" s="1" t="s">
        <v>4451</v>
      </c>
      <c r="AO700" s="1" t="s">
        <v>4452</v>
      </c>
      <c r="AP700" s="1">
        <v>40000</v>
      </c>
      <c r="AR700" s="1" t="s">
        <v>1112</v>
      </c>
      <c r="AS700" s="1">
        <v>1</v>
      </c>
      <c r="AT700" s="1">
        <v>1</v>
      </c>
      <c r="AU700" s="1">
        <v>1</v>
      </c>
      <c r="AV700" s="1">
        <v>1</v>
      </c>
      <c r="BA700" s="1">
        <v>1</v>
      </c>
      <c r="BB700" s="1">
        <v>1</v>
      </c>
      <c r="BG700" s="1">
        <v>1</v>
      </c>
      <c r="BI700" s="1">
        <v>1</v>
      </c>
      <c r="BK700" s="1" t="s">
        <v>1113</v>
      </c>
      <c r="BL700" s="1" t="s">
        <v>1114</v>
      </c>
    </row>
    <row r="701" spans="1:64" x14ac:dyDescent="0.5">
      <c r="A701" s="1">
        <v>614</v>
      </c>
      <c r="B701" s="1" t="s">
        <v>1115</v>
      </c>
      <c r="C701" s="2">
        <v>43580</v>
      </c>
      <c r="D701" s="1" t="s">
        <v>1116</v>
      </c>
      <c r="E701" s="1" t="s">
        <v>1117</v>
      </c>
      <c r="F701" s="1" t="s">
        <v>280</v>
      </c>
      <c r="G701" s="1">
        <v>100</v>
      </c>
      <c r="H701" s="1">
        <v>0</v>
      </c>
      <c r="M701" s="1" t="s">
        <v>110</v>
      </c>
      <c r="N701" s="1">
        <v>50</v>
      </c>
      <c r="O701" s="1">
        <v>26.625188000000001</v>
      </c>
      <c r="P701" s="1">
        <v>6.809552</v>
      </c>
      <c r="Q701" s="1">
        <v>500000</v>
      </c>
      <c r="R701" s="1" t="s">
        <v>287</v>
      </c>
      <c r="S701" s="1" t="s">
        <v>91</v>
      </c>
      <c r="T701" s="1" t="s">
        <v>234</v>
      </c>
      <c r="U701" s="1" t="s">
        <v>182</v>
      </c>
      <c r="W701" s="1" t="s">
        <v>183</v>
      </c>
      <c r="X701" s="1" t="s">
        <v>1118</v>
      </c>
      <c r="Z701" s="1" t="s">
        <v>110</v>
      </c>
      <c r="AJ701" s="1" t="s">
        <v>76</v>
      </c>
      <c r="AK701" s="1" t="s">
        <v>1119</v>
      </c>
      <c r="AL701" s="1">
        <v>1000000</v>
      </c>
      <c r="AM701" s="1" t="s">
        <v>109</v>
      </c>
      <c r="AN701" s="1" t="s">
        <v>4302</v>
      </c>
      <c r="AO701" s="1" t="s">
        <v>4349</v>
      </c>
      <c r="AS701" s="1">
        <v>1</v>
      </c>
      <c r="AU701" s="1">
        <v>1</v>
      </c>
    </row>
    <row r="702" spans="1:64" x14ac:dyDescent="0.5">
      <c r="A702" s="1">
        <v>614</v>
      </c>
      <c r="B702" s="1" t="s">
        <v>1115</v>
      </c>
      <c r="C702" s="2">
        <v>43580</v>
      </c>
      <c r="D702" s="1" t="s">
        <v>1116</v>
      </c>
      <c r="E702" s="1" t="s">
        <v>1117</v>
      </c>
      <c r="F702" s="1" t="s">
        <v>280</v>
      </c>
      <c r="G702" s="1">
        <v>100</v>
      </c>
      <c r="H702" s="1">
        <v>0</v>
      </c>
      <c r="M702" s="1" t="s">
        <v>69</v>
      </c>
      <c r="N702" s="1">
        <v>50</v>
      </c>
      <c r="O702" s="1">
        <v>2.6272389999999999</v>
      </c>
      <c r="P702" s="1">
        <v>23.381664000000001</v>
      </c>
      <c r="Q702" s="1">
        <v>500000</v>
      </c>
      <c r="R702" s="1" t="s">
        <v>287</v>
      </c>
      <c r="S702" s="1" t="s">
        <v>91</v>
      </c>
      <c r="T702" s="1" t="s">
        <v>234</v>
      </c>
      <c r="U702" s="1" t="s">
        <v>182</v>
      </c>
      <c r="W702" s="1" t="s">
        <v>183</v>
      </c>
      <c r="X702" s="1" t="s">
        <v>1118</v>
      </c>
      <c r="Z702" s="1" t="s">
        <v>69</v>
      </c>
      <c r="AJ702" s="1" t="s">
        <v>76</v>
      </c>
      <c r="AK702" s="1" t="s">
        <v>1119</v>
      </c>
      <c r="AL702" s="1">
        <v>1000000</v>
      </c>
      <c r="AM702" s="1" t="s">
        <v>109</v>
      </c>
      <c r="AN702" s="1" t="s">
        <v>4302</v>
      </c>
      <c r="AO702" s="1" t="s">
        <v>4349</v>
      </c>
      <c r="AS702" s="1">
        <v>1</v>
      </c>
      <c r="AU702" s="1">
        <v>1</v>
      </c>
    </row>
    <row r="703" spans="1:64" x14ac:dyDescent="0.5">
      <c r="A703" s="1">
        <v>375</v>
      </c>
      <c r="B703" s="1" t="s">
        <v>1120</v>
      </c>
      <c r="C703" s="2">
        <v>43571</v>
      </c>
      <c r="D703" s="1" t="s">
        <v>1121</v>
      </c>
      <c r="E703" s="1" t="s">
        <v>1122</v>
      </c>
      <c r="H703" s="1">
        <v>1</v>
      </c>
      <c r="I703" s="1" t="s">
        <v>155</v>
      </c>
      <c r="J703" s="1">
        <v>100</v>
      </c>
      <c r="K703" s="1">
        <v>-25.97325</v>
      </c>
      <c r="L703" s="1">
        <v>32.572029999999998</v>
      </c>
      <c r="M703" s="1" t="s">
        <v>69</v>
      </c>
      <c r="N703" s="1">
        <v>0</v>
      </c>
      <c r="O703" s="1">
        <v>2.6272389999999999</v>
      </c>
      <c r="P703" s="1">
        <v>23.381664000000001</v>
      </c>
      <c r="R703" s="1" t="s">
        <v>1123</v>
      </c>
      <c r="S703" s="1" t="s">
        <v>71</v>
      </c>
      <c r="T703" s="1" t="s">
        <v>1124</v>
      </c>
      <c r="X703" s="1" t="s">
        <v>236</v>
      </c>
      <c r="Z703" s="1" t="s">
        <v>155</v>
      </c>
      <c r="AJ703" s="1" t="s">
        <v>76</v>
      </c>
      <c r="AM703" s="1" t="s">
        <v>78</v>
      </c>
      <c r="AN703" s="1" t="s">
        <v>4453</v>
      </c>
      <c r="AO703" s="1" t="s">
        <v>4299</v>
      </c>
    </row>
    <row r="704" spans="1:64" x14ac:dyDescent="0.5">
      <c r="A704" s="1">
        <v>453</v>
      </c>
      <c r="B704" s="1" t="s">
        <v>1125</v>
      </c>
      <c r="C704" s="2">
        <v>43514</v>
      </c>
      <c r="D704" s="1" t="s">
        <v>1126</v>
      </c>
      <c r="E704" s="1" t="s">
        <v>1127</v>
      </c>
      <c r="F704" s="1" t="s">
        <v>127</v>
      </c>
      <c r="G704" s="1">
        <v>20</v>
      </c>
      <c r="H704" s="1">
        <v>1</v>
      </c>
      <c r="I704" s="1" t="s">
        <v>221</v>
      </c>
      <c r="J704" s="1">
        <v>100</v>
      </c>
      <c r="K704" s="1">
        <v>30.375319999999999</v>
      </c>
      <c r="L704" s="1">
        <v>69.345116000000004</v>
      </c>
      <c r="M704" s="1" t="s">
        <v>114</v>
      </c>
      <c r="N704" s="1">
        <v>0</v>
      </c>
      <c r="O704" s="1">
        <v>25.384855999999999</v>
      </c>
      <c r="P704" s="1">
        <v>68.458809000000002</v>
      </c>
      <c r="Q704" s="1">
        <v>11732.2</v>
      </c>
      <c r="R704" s="1" t="s">
        <v>764</v>
      </c>
      <c r="S704" s="1" t="s">
        <v>71</v>
      </c>
      <c r="T704" s="1" t="s">
        <v>1128</v>
      </c>
      <c r="U704" s="1" t="s">
        <v>765</v>
      </c>
      <c r="X704" s="1" t="s">
        <v>1129</v>
      </c>
      <c r="Y704" s="1" t="s">
        <v>776</v>
      </c>
      <c r="Z704" s="1" t="s">
        <v>221</v>
      </c>
      <c r="AA704" s="1" t="s">
        <v>1130</v>
      </c>
      <c r="AJ704" s="1" t="s">
        <v>76</v>
      </c>
      <c r="AL704" s="1">
        <v>58661</v>
      </c>
      <c r="AM704" s="1" t="s">
        <v>78</v>
      </c>
      <c r="AN704" s="1" t="s">
        <v>4454</v>
      </c>
      <c r="AO704" s="1" t="s">
        <v>4455</v>
      </c>
      <c r="AP704" s="1">
        <v>120000</v>
      </c>
      <c r="AU704" s="1">
        <v>1</v>
      </c>
      <c r="AV704" s="1">
        <v>1</v>
      </c>
      <c r="AW704" s="1">
        <v>1</v>
      </c>
      <c r="AX704" s="1">
        <v>1</v>
      </c>
      <c r="AY704" s="1">
        <v>1</v>
      </c>
      <c r="AZ704" s="1">
        <v>1</v>
      </c>
      <c r="BK704" s="1" t="s">
        <v>1131</v>
      </c>
    </row>
    <row r="705" spans="1:64" x14ac:dyDescent="0.5">
      <c r="A705" s="1">
        <v>453</v>
      </c>
      <c r="B705" s="1" t="s">
        <v>1125</v>
      </c>
      <c r="C705" s="2">
        <v>43514</v>
      </c>
      <c r="D705" s="1" t="s">
        <v>1126</v>
      </c>
      <c r="E705" s="1" t="s">
        <v>1127</v>
      </c>
      <c r="F705" s="1" t="s">
        <v>128</v>
      </c>
      <c r="G705" s="1">
        <v>80</v>
      </c>
      <c r="H705" s="1">
        <v>1</v>
      </c>
      <c r="I705" s="1" t="s">
        <v>221</v>
      </c>
      <c r="J705" s="1">
        <v>100</v>
      </c>
      <c r="K705" s="1">
        <v>30.375319999999999</v>
      </c>
      <c r="L705" s="1">
        <v>69.345116000000004</v>
      </c>
      <c r="M705" s="1" t="s">
        <v>114</v>
      </c>
      <c r="N705" s="1">
        <v>0</v>
      </c>
      <c r="O705" s="1">
        <v>25.384855999999999</v>
      </c>
      <c r="P705" s="1">
        <v>68.458809000000002</v>
      </c>
      <c r="Q705" s="1">
        <v>46928.800000000003</v>
      </c>
      <c r="R705" s="1" t="s">
        <v>764</v>
      </c>
      <c r="S705" s="1" t="s">
        <v>71</v>
      </c>
      <c r="T705" s="1" t="s">
        <v>1128</v>
      </c>
      <c r="U705" s="1" t="s">
        <v>765</v>
      </c>
      <c r="X705" s="1" t="s">
        <v>1129</v>
      </c>
      <c r="Y705" s="1" t="s">
        <v>776</v>
      </c>
      <c r="Z705" s="1" t="s">
        <v>221</v>
      </c>
      <c r="AA705" s="1" t="s">
        <v>1130</v>
      </c>
      <c r="AJ705" s="1" t="s">
        <v>76</v>
      </c>
      <c r="AL705" s="1">
        <v>58661</v>
      </c>
      <c r="AM705" s="1" t="s">
        <v>78</v>
      </c>
      <c r="AN705" s="1" t="s">
        <v>4454</v>
      </c>
      <c r="AO705" s="1" t="s">
        <v>4455</v>
      </c>
      <c r="AP705" s="1">
        <v>120000</v>
      </c>
      <c r="AU705" s="1">
        <v>1</v>
      </c>
      <c r="AV705" s="1">
        <v>1</v>
      </c>
      <c r="AW705" s="1">
        <v>1</v>
      </c>
      <c r="AX705" s="1">
        <v>1</v>
      </c>
      <c r="AY705" s="1">
        <v>1</v>
      </c>
      <c r="AZ705" s="1">
        <v>1</v>
      </c>
      <c r="BK705" s="1" t="s">
        <v>1131</v>
      </c>
    </row>
    <row r="706" spans="1:64" x14ac:dyDescent="0.5">
      <c r="A706" s="1">
        <v>573</v>
      </c>
      <c r="B706" s="1" t="s">
        <v>1132</v>
      </c>
      <c r="C706" s="2">
        <v>43579</v>
      </c>
      <c r="D706" s="1" t="s">
        <v>1133</v>
      </c>
      <c r="E706" s="1" t="s">
        <v>1134</v>
      </c>
      <c r="F706" s="1" t="s">
        <v>98</v>
      </c>
      <c r="G706" s="1">
        <v>20</v>
      </c>
      <c r="H706" s="1">
        <v>1</v>
      </c>
      <c r="I706" s="1" t="s">
        <v>225</v>
      </c>
      <c r="J706" s="1">
        <v>100</v>
      </c>
      <c r="K706" s="1">
        <v>-16.290154000000001</v>
      </c>
      <c r="L706" s="1">
        <v>-63.588653999999998</v>
      </c>
      <c r="M706" s="1" t="s">
        <v>84</v>
      </c>
      <c r="N706" s="1">
        <v>0</v>
      </c>
      <c r="O706" s="1">
        <v>-15.623037</v>
      </c>
      <c r="P706" s="1">
        <v>-59.0625</v>
      </c>
      <c r="Q706" s="1">
        <v>1843104</v>
      </c>
      <c r="R706" s="1" t="s">
        <v>90</v>
      </c>
      <c r="S706" s="1" t="s">
        <v>91</v>
      </c>
      <c r="T706" s="1" t="s">
        <v>1135</v>
      </c>
      <c r="U706" s="1" t="s">
        <v>182</v>
      </c>
      <c r="W706" s="1" t="s">
        <v>183</v>
      </c>
      <c r="X706" s="1" t="s">
        <v>1136</v>
      </c>
      <c r="Z706" s="1" t="s">
        <v>225</v>
      </c>
      <c r="AA706" s="1" t="s">
        <v>229</v>
      </c>
      <c r="AJ706" s="1" t="s">
        <v>76</v>
      </c>
      <c r="AK706" s="1" t="s">
        <v>1137</v>
      </c>
      <c r="AL706" s="1">
        <v>9215520</v>
      </c>
      <c r="AM706" s="1" t="s">
        <v>78</v>
      </c>
      <c r="AN706" s="1" t="s">
        <v>4456</v>
      </c>
      <c r="AO706" s="1" t="s">
        <v>4305</v>
      </c>
      <c r="AU706" s="1">
        <v>1</v>
      </c>
      <c r="AV706" s="1">
        <v>1</v>
      </c>
    </row>
    <row r="707" spans="1:64" x14ac:dyDescent="0.5">
      <c r="A707" s="1">
        <v>573</v>
      </c>
      <c r="B707" s="1" t="s">
        <v>1132</v>
      </c>
      <c r="C707" s="2">
        <v>43579</v>
      </c>
      <c r="D707" s="1" t="s">
        <v>1133</v>
      </c>
      <c r="E707" s="1" t="s">
        <v>1134</v>
      </c>
      <c r="F707" s="1" t="s">
        <v>129</v>
      </c>
      <c r="G707" s="1">
        <v>20</v>
      </c>
      <c r="H707" s="1">
        <v>1</v>
      </c>
      <c r="I707" s="1" t="s">
        <v>225</v>
      </c>
      <c r="J707" s="1">
        <v>100</v>
      </c>
      <c r="K707" s="1">
        <v>-16.290154000000001</v>
      </c>
      <c r="L707" s="1">
        <v>-63.588653999999998</v>
      </c>
      <c r="M707" s="1" t="s">
        <v>84</v>
      </c>
      <c r="N707" s="1">
        <v>0</v>
      </c>
      <c r="O707" s="1">
        <v>-15.623037</v>
      </c>
      <c r="P707" s="1">
        <v>-59.0625</v>
      </c>
      <c r="Q707" s="1">
        <v>1843104</v>
      </c>
      <c r="R707" s="1" t="s">
        <v>90</v>
      </c>
      <c r="S707" s="1" t="s">
        <v>91</v>
      </c>
      <c r="T707" s="1" t="s">
        <v>1135</v>
      </c>
      <c r="U707" s="1" t="s">
        <v>182</v>
      </c>
      <c r="W707" s="1" t="s">
        <v>183</v>
      </c>
      <c r="X707" s="1" t="s">
        <v>1136</v>
      </c>
      <c r="Z707" s="1" t="s">
        <v>225</v>
      </c>
      <c r="AA707" s="1" t="s">
        <v>229</v>
      </c>
      <c r="AJ707" s="1" t="s">
        <v>76</v>
      </c>
      <c r="AK707" s="1" t="s">
        <v>1137</v>
      </c>
      <c r="AL707" s="1">
        <v>9215520</v>
      </c>
      <c r="AM707" s="1" t="s">
        <v>78</v>
      </c>
      <c r="AN707" s="1" t="s">
        <v>4456</v>
      </c>
      <c r="AO707" s="1" t="s">
        <v>4305</v>
      </c>
      <c r="AU707" s="1">
        <v>1</v>
      </c>
      <c r="AV707" s="1">
        <v>1</v>
      </c>
    </row>
    <row r="708" spans="1:64" x14ac:dyDescent="0.5">
      <c r="A708" s="1">
        <v>573</v>
      </c>
      <c r="B708" s="1" t="s">
        <v>1132</v>
      </c>
      <c r="C708" s="2">
        <v>43579</v>
      </c>
      <c r="D708" s="1" t="s">
        <v>1133</v>
      </c>
      <c r="E708" s="1" t="s">
        <v>1134</v>
      </c>
      <c r="F708" s="1" t="s">
        <v>127</v>
      </c>
      <c r="G708" s="1">
        <v>40</v>
      </c>
      <c r="H708" s="1">
        <v>1</v>
      </c>
      <c r="I708" s="1" t="s">
        <v>225</v>
      </c>
      <c r="J708" s="1">
        <v>100</v>
      </c>
      <c r="K708" s="1">
        <v>-16.290154000000001</v>
      </c>
      <c r="L708" s="1">
        <v>-63.588653999999998</v>
      </c>
      <c r="M708" s="1" t="s">
        <v>84</v>
      </c>
      <c r="N708" s="1">
        <v>0</v>
      </c>
      <c r="O708" s="1">
        <v>-15.623037</v>
      </c>
      <c r="P708" s="1">
        <v>-59.0625</v>
      </c>
      <c r="Q708" s="1">
        <v>3686208</v>
      </c>
      <c r="R708" s="1" t="s">
        <v>90</v>
      </c>
      <c r="S708" s="1" t="s">
        <v>91</v>
      </c>
      <c r="T708" s="1" t="s">
        <v>1135</v>
      </c>
      <c r="U708" s="1" t="s">
        <v>182</v>
      </c>
      <c r="W708" s="1" t="s">
        <v>183</v>
      </c>
      <c r="X708" s="1" t="s">
        <v>1136</v>
      </c>
      <c r="Z708" s="1" t="s">
        <v>225</v>
      </c>
      <c r="AA708" s="1" t="s">
        <v>229</v>
      </c>
      <c r="AJ708" s="1" t="s">
        <v>76</v>
      </c>
      <c r="AK708" s="1" t="s">
        <v>1137</v>
      </c>
      <c r="AL708" s="1">
        <v>9215520</v>
      </c>
      <c r="AM708" s="1" t="s">
        <v>78</v>
      </c>
      <c r="AN708" s="1" t="s">
        <v>4456</v>
      </c>
      <c r="AO708" s="1" t="s">
        <v>4305</v>
      </c>
      <c r="AU708" s="1">
        <v>1</v>
      </c>
      <c r="AV708" s="1">
        <v>1</v>
      </c>
    </row>
    <row r="709" spans="1:64" x14ac:dyDescent="0.5">
      <c r="A709" s="1">
        <v>573</v>
      </c>
      <c r="B709" s="1" t="s">
        <v>1132</v>
      </c>
      <c r="C709" s="2">
        <v>43579</v>
      </c>
      <c r="D709" s="1" t="s">
        <v>1133</v>
      </c>
      <c r="E709" s="1" t="s">
        <v>1134</v>
      </c>
      <c r="F709" s="1" t="s">
        <v>81</v>
      </c>
      <c r="G709" s="1">
        <v>20</v>
      </c>
      <c r="H709" s="1">
        <v>1</v>
      </c>
      <c r="I709" s="1" t="s">
        <v>225</v>
      </c>
      <c r="J709" s="1">
        <v>100</v>
      </c>
      <c r="K709" s="1">
        <v>-16.290154000000001</v>
      </c>
      <c r="L709" s="1">
        <v>-63.588653999999998</v>
      </c>
      <c r="M709" s="1" t="s">
        <v>84</v>
      </c>
      <c r="N709" s="1">
        <v>0</v>
      </c>
      <c r="O709" s="1">
        <v>-15.623037</v>
      </c>
      <c r="P709" s="1">
        <v>-59.0625</v>
      </c>
      <c r="Q709" s="1">
        <v>1843104</v>
      </c>
      <c r="R709" s="1" t="s">
        <v>90</v>
      </c>
      <c r="S709" s="1" t="s">
        <v>91</v>
      </c>
      <c r="T709" s="1" t="s">
        <v>1135</v>
      </c>
      <c r="U709" s="1" t="s">
        <v>182</v>
      </c>
      <c r="W709" s="1" t="s">
        <v>183</v>
      </c>
      <c r="X709" s="1" t="s">
        <v>1136</v>
      </c>
      <c r="Z709" s="1" t="s">
        <v>225</v>
      </c>
      <c r="AA709" s="1" t="s">
        <v>229</v>
      </c>
      <c r="AJ709" s="1" t="s">
        <v>76</v>
      </c>
      <c r="AK709" s="1" t="s">
        <v>1137</v>
      </c>
      <c r="AL709" s="1">
        <v>9215520</v>
      </c>
      <c r="AM709" s="1" t="s">
        <v>78</v>
      </c>
      <c r="AN709" s="1" t="s">
        <v>4456</v>
      </c>
      <c r="AO709" s="1" t="s">
        <v>4305</v>
      </c>
      <c r="AU709" s="1">
        <v>1</v>
      </c>
      <c r="AV709" s="1">
        <v>1</v>
      </c>
    </row>
    <row r="710" spans="1:64" x14ac:dyDescent="0.5">
      <c r="A710" s="1">
        <v>634</v>
      </c>
      <c r="B710" s="1" t="s">
        <v>1138</v>
      </c>
      <c r="C710" s="2">
        <v>43542</v>
      </c>
      <c r="D710" s="1" t="s">
        <v>1139</v>
      </c>
      <c r="E710" s="1" t="s">
        <v>1140</v>
      </c>
      <c r="F710" s="1" t="s">
        <v>129</v>
      </c>
      <c r="G710" s="1">
        <v>80</v>
      </c>
      <c r="H710" s="1">
        <v>1</v>
      </c>
      <c r="I710" s="1" t="s">
        <v>155</v>
      </c>
      <c r="J710" s="1">
        <v>100</v>
      </c>
      <c r="K710" s="1">
        <v>-25.97325</v>
      </c>
      <c r="L710" s="1">
        <v>32.572029999999998</v>
      </c>
      <c r="M710" s="1" t="s">
        <v>69</v>
      </c>
      <c r="N710" s="1">
        <v>0</v>
      </c>
      <c r="O710" s="1">
        <v>2.6272389999999999</v>
      </c>
      <c r="P710" s="1">
        <v>23.381664000000001</v>
      </c>
      <c r="Q710" s="1">
        <v>13280000</v>
      </c>
      <c r="R710" s="1" t="s">
        <v>1141</v>
      </c>
      <c r="S710" s="1" t="s">
        <v>71</v>
      </c>
      <c r="T710" s="1" t="s">
        <v>1142</v>
      </c>
      <c r="U710" s="1" t="s">
        <v>1143</v>
      </c>
      <c r="X710" s="1" t="s">
        <v>1144</v>
      </c>
      <c r="Y710" s="1" t="s">
        <v>1145</v>
      </c>
      <c r="Z710" s="1" t="s">
        <v>155</v>
      </c>
      <c r="AA710" s="1" t="s">
        <v>1146</v>
      </c>
      <c r="AE710" s="1" t="s">
        <v>1147</v>
      </c>
      <c r="AH710" s="1" t="s">
        <v>1148</v>
      </c>
      <c r="AI710" s="1" t="s">
        <v>1149</v>
      </c>
      <c r="AJ710" s="1" t="s">
        <v>76</v>
      </c>
      <c r="AK710" s="1" t="s">
        <v>1150</v>
      </c>
      <c r="AL710" s="1">
        <v>16600000</v>
      </c>
      <c r="AM710" s="1" t="s">
        <v>78</v>
      </c>
      <c r="AN710" s="1" t="s">
        <v>4457</v>
      </c>
      <c r="AO710" s="1" t="s">
        <v>4458</v>
      </c>
      <c r="AS710" s="1">
        <v>1</v>
      </c>
      <c r="AT710" s="1">
        <v>1</v>
      </c>
      <c r="AU710" s="1">
        <v>1</v>
      </c>
      <c r="AV710" s="1">
        <v>1</v>
      </c>
      <c r="AZ710" s="1">
        <v>1</v>
      </c>
      <c r="BE710" s="1">
        <v>1</v>
      </c>
      <c r="BL710" s="1" t="s">
        <v>1151</v>
      </c>
    </row>
    <row r="711" spans="1:64" x14ac:dyDescent="0.5">
      <c r="A711" s="1">
        <v>634</v>
      </c>
      <c r="B711" s="1" t="s">
        <v>1138</v>
      </c>
      <c r="C711" s="2">
        <v>43542</v>
      </c>
      <c r="D711" s="1" t="s">
        <v>1139</v>
      </c>
      <c r="E711" s="1" t="s">
        <v>1140</v>
      </c>
      <c r="F711" s="1" t="s">
        <v>81</v>
      </c>
      <c r="G711" s="1">
        <v>20</v>
      </c>
      <c r="H711" s="1">
        <v>1</v>
      </c>
      <c r="I711" s="1" t="s">
        <v>155</v>
      </c>
      <c r="J711" s="1">
        <v>100</v>
      </c>
      <c r="K711" s="1">
        <v>-25.97325</v>
      </c>
      <c r="L711" s="1">
        <v>32.572029999999998</v>
      </c>
      <c r="M711" s="1" t="s">
        <v>69</v>
      </c>
      <c r="N711" s="1">
        <v>0</v>
      </c>
      <c r="O711" s="1">
        <v>2.6272389999999999</v>
      </c>
      <c r="P711" s="1">
        <v>23.381664000000001</v>
      </c>
      <c r="Q711" s="1">
        <v>3320000</v>
      </c>
      <c r="R711" s="1" t="s">
        <v>1141</v>
      </c>
      <c r="S711" s="1" t="s">
        <v>71</v>
      </c>
      <c r="T711" s="1" t="s">
        <v>1142</v>
      </c>
      <c r="U711" s="1" t="s">
        <v>1143</v>
      </c>
      <c r="X711" s="1" t="s">
        <v>1144</v>
      </c>
      <c r="Y711" s="1" t="s">
        <v>1145</v>
      </c>
      <c r="Z711" s="1" t="s">
        <v>155</v>
      </c>
      <c r="AA711" s="1" t="s">
        <v>1146</v>
      </c>
      <c r="AE711" s="1" t="s">
        <v>1147</v>
      </c>
      <c r="AH711" s="1" t="s">
        <v>1148</v>
      </c>
      <c r="AI711" s="1" t="s">
        <v>1149</v>
      </c>
      <c r="AJ711" s="1" t="s">
        <v>76</v>
      </c>
      <c r="AK711" s="1" t="s">
        <v>1150</v>
      </c>
      <c r="AL711" s="1">
        <v>16600000</v>
      </c>
      <c r="AM711" s="1" t="s">
        <v>78</v>
      </c>
      <c r="AN711" s="1" t="s">
        <v>4457</v>
      </c>
      <c r="AO711" s="1" t="s">
        <v>4458</v>
      </c>
      <c r="AS711" s="1">
        <v>1</v>
      </c>
      <c r="AT711" s="1">
        <v>1</v>
      </c>
      <c r="AU711" s="1">
        <v>1</v>
      </c>
      <c r="AV711" s="1">
        <v>1</v>
      </c>
      <c r="AZ711" s="1">
        <v>1</v>
      </c>
      <c r="BE711" s="1">
        <v>1</v>
      </c>
      <c r="BL711" s="1" t="s">
        <v>1151</v>
      </c>
    </row>
    <row r="712" spans="1:64" x14ac:dyDescent="0.5">
      <c r="A712" s="1">
        <v>131</v>
      </c>
      <c r="B712" s="1" t="s">
        <v>1152</v>
      </c>
      <c r="C712" s="2">
        <v>43371</v>
      </c>
      <c r="D712" s="1" t="s">
        <v>1153</v>
      </c>
      <c r="E712" s="1" t="s">
        <v>1154</v>
      </c>
      <c r="F712" s="1" t="s">
        <v>67</v>
      </c>
      <c r="G712" s="1">
        <v>100</v>
      </c>
      <c r="H712" s="1">
        <v>1</v>
      </c>
      <c r="I712" s="1" t="s">
        <v>89</v>
      </c>
      <c r="J712" s="1">
        <v>100</v>
      </c>
      <c r="K712" s="1">
        <v>6.8808540000000002</v>
      </c>
      <c r="L712" s="1">
        <v>-1.167594</v>
      </c>
      <c r="M712" s="1" t="s">
        <v>69</v>
      </c>
      <c r="N712" s="1">
        <v>0</v>
      </c>
      <c r="O712" s="1">
        <v>2.6272389999999999</v>
      </c>
      <c r="P712" s="1">
        <v>23.381664000000001</v>
      </c>
      <c r="Q712" s="1">
        <v>19900000</v>
      </c>
      <c r="R712" s="1" t="s">
        <v>828</v>
      </c>
      <c r="S712" s="1" t="s">
        <v>91</v>
      </c>
      <c r="T712" s="1" t="s">
        <v>72</v>
      </c>
      <c r="U712" s="1" t="s">
        <v>73</v>
      </c>
      <c r="X712" s="1" t="s">
        <v>1155</v>
      </c>
      <c r="Z712" s="1" t="s">
        <v>89</v>
      </c>
      <c r="AJ712" s="1" t="s">
        <v>76</v>
      </c>
      <c r="AK712" s="1" t="s">
        <v>1156</v>
      </c>
      <c r="AL712" s="1">
        <v>19900000</v>
      </c>
      <c r="AM712" s="1" t="s">
        <v>78</v>
      </c>
      <c r="AN712" s="1" t="s">
        <v>4459</v>
      </c>
      <c r="AO712" s="1" t="s">
        <v>4460</v>
      </c>
    </row>
    <row r="713" spans="1:64" x14ac:dyDescent="0.5">
      <c r="A713" s="1">
        <v>112</v>
      </c>
      <c r="B713" s="1" t="s">
        <v>1157</v>
      </c>
      <c r="C713" s="2">
        <v>43371</v>
      </c>
      <c r="D713" s="1" t="s">
        <v>1158</v>
      </c>
      <c r="E713" s="1" t="s">
        <v>1159</v>
      </c>
      <c r="F713" s="1" t="s">
        <v>67</v>
      </c>
      <c r="G713" s="1">
        <v>67</v>
      </c>
      <c r="H713" s="1">
        <v>15</v>
      </c>
      <c r="I713" s="1" t="s">
        <v>698</v>
      </c>
      <c r="J713" s="1">
        <v>6.67</v>
      </c>
      <c r="K713" s="1">
        <v>6.6111110000000002</v>
      </c>
      <c r="L713" s="1">
        <v>20.939444000000002</v>
      </c>
      <c r="M713" s="1" t="s">
        <v>69</v>
      </c>
      <c r="N713" s="1">
        <v>0</v>
      </c>
      <c r="O713" s="1">
        <v>2.6272389999999999</v>
      </c>
      <c r="P713" s="1">
        <v>23.381664000000001</v>
      </c>
      <c r="Q713" s="1">
        <v>3128230</v>
      </c>
      <c r="R713" s="1" t="s">
        <v>90</v>
      </c>
      <c r="S713" s="1" t="s">
        <v>91</v>
      </c>
      <c r="T713" s="1" t="s">
        <v>72</v>
      </c>
      <c r="U713" s="1" t="s">
        <v>73</v>
      </c>
      <c r="X713" s="1" t="s">
        <v>1160</v>
      </c>
      <c r="Z713" s="1" t="s">
        <v>698</v>
      </c>
      <c r="AJ713" s="1" t="s">
        <v>76</v>
      </c>
      <c r="AK713" s="1" t="s">
        <v>1161</v>
      </c>
      <c r="AL713" s="1">
        <v>70000000</v>
      </c>
      <c r="AM713" s="1" t="s">
        <v>78</v>
      </c>
      <c r="AN713" s="1" t="s">
        <v>4461</v>
      </c>
      <c r="AO713" s="1" t="s">
        <v>4321</v>
      </c>
    </row>
    <row r="714" spans="1:64" x14ac:dyDescent="0.5">
      <c r="A714" s="1">
        <v>112</v>
      </c>
      <c r="B714" s="1" t="s">
        <v>1157</v>
      </c>
      <c r="C714" s="2">
        <v>43371</v>
      </c>
      <c r="D714" s="1" t="s">
        <v>1158</v>
      </c>
      <c r="E714" s="1" t="s">
        <v>1159</v>
      </c>
      <c r="F714" s="1" t="s">
        <v>128</v>
      </c>
      <c r="G714" s="1">
        <v>33</v>
      </c>
      <c r="H714" s="1">
        <v>15</v>
      </c>
      <c r="I714" s="1" t="s">
        <v>698</v>
      </c>
      <c r="J714" s="1">
        <v>6.67</v>
      </c>
      <c r="K714" s="1">
        <v>6.6111110000000002</v>
      </c>
      <c r="L714" s="1">
        <v>20.939444000000002</v>
      </c>
      <c r="M714" s="1" t="s">
        <v>69</v>
      </c>
      <c r="N714" s="1">
        <v>0</v>
      </c>
      <c r="O714" s="1">
        <v>2.6272389999999999</v>
      </c>
      <c r="P714" s="1">
        <v>23.381664000000001</v>
      </c>
      <c r="Q714" s="1">
        <v>1540770</v>
      </c>
      <c r="R714" s="1" t="s">
        <v>90</v>
      </c>
      <c r="S714" s="1" t="s">
        <v>91</v>
      </c>
      <c r="T714" s="1" t="s">
        <v>72</v>
      </c>
      <c r="U714" s="1" t="s">
        <v>73</v>
      </c>
      <c r="X714" s="1" t="s">
        <v>1160</v>
      </c>
      <c r="Z714" s="1" t="s">
        <v>698</v>
      </c>
      <c r="AJ714" s="1" t="s">
        <v>76</v>
      </c>
      <c r="AK714" s="1" t="s">
        <v>1161</v>
      </c>
      <c r="AL714" s="1">
        <v>70000000</v>
      </c>
      <c r="AM714" s="1" t="s">
        <v>78</v>
      </c>
      <c r="AN714" s="1" t="s">
        <v>4461</v>
      </c>
      <c r="AO714" s="1" t="s">
        <v>4321</v>
      </c>
    </row>
    <row r="715" spans="1:64" x14ac:dyDescent="0.5">
      <c r="A715" s="1">
        <v>112</v>
      </c>
      <c r="B715" s="1" t="s">
        <v>1157</v>
      </c>
      <c r="C715" s="2">
        <v>43371</v>
      </c>
      <c r="D715" s="1" t="s">
        <v>1158</v>
      </c>
      <c r="E715" s="1" t="s">
        <v>1159</v>
      </c>
      <c r="F715" s="1" t="s">
        <v>67</v>
      </c>
      <c r="G715" s="1">
        <v>67</v>
      </c>
      <c r="H715" s="1">
        <v>15</v>
      </c>
      <c r="I715" s="1" t="s">
        <v>151</v>
      </c>
      <c r="J715" s="1">
        <v>6.66</v>
      </c>
      <c r="K715" s="1">
        <v>8.5602839999999993</v>
      </c>
      <c r="L715" s="1">
        <v>-11.791922</v>
      </c>
      <c r="M715" s="1" t="s">
        <v>69</v>
      </c>
      <c r="N715" s="1">
        <v>0</v>
      </c>
      <c r="O715" s="1">
        <v>2.6272389999999999</v>
      </c>
      <c r="P715" s="1">
        <v>23.381664000000001</v>
      </c>
      <c r="Q715" s="1">
        <v>3123540</v>
      </c>
      <c r="R715" s="1" t="s">
        <v>90</v>
      </c>
      <c r="S715" s="1" t="s">
        <v>91</v>
      </c>
      <c r="T715" s="1" t="s">
        <v>72</v>
      </c>
      <c r="U715" s="1" t="s">
        <v>73</v>
      </c>
      <c r="X715" s="1" t="s">
        <v>1160</v>
      </c>
      <c r="Z715" s="1" t="s">
        <v>151</v>
      </c>
      <c r="AJ715" s="1" t="s">
        <v>76</v>
      </c>
      <c r="AK715" s="1" t="s">
        <v>1161</v>
      </c>
      <c r="AL715" s="1">
        <v>70000000</v>
      </c>
      <c r="AM715" s="1" t="s">
        <v>78</v>
      </c>
      <c r="AN715" s="1" t="s">
        <v>4461</v>
      </c>
      <c r="AO715" s="1" t="s">
        <v>4321</v>
      </c>
    </row>
    <row r="716" spans="1:64" x14ac:dyDescent="0.5">
      <c r="A716" s="1">
        <v>112</v>
      </c>
      <c r="B716" s="1" t="s">
        <v>1157</v>
      </c>
      <c r="C716" s="2">
        <v>43371</v>
      </c>
      <c r="D716" s="1" t="s">
        <v>1158</v>
      </c>
      <c r="E716" s="1" t="s">
        <v>1159</v>
      </c>
      <c r="F716" s="1" t="s">
        <v>128</v>
      </c>
      <c r="G716" s="1">
        <v>33</v>
      </c>
      <c r="H716" s="1">
        <v>15</v>
      </c>
      <c r="I716" s="1" t="s">
        <v>151</v>
      </c>
      <c r="J716" s="1">
        <v>6.66</v>
      </c>
      <c r="K716" s="1">
        <v>8.5602839999999993</v>
      </c>
      <c r="L716" s="1">
        <v>-11.791922</v>
      </c>
      <c r="M716" s="1" t="s">
        <v>69</v>
      </c>
      <c r="N716" s="1">
        <v>0</v>
      </c>
      <c r="O716" s="1">
        <v>2.6272389999999999</v>
      </c>
      <c r="P716" s="1">
        <v>23.381664000000001</v>
      </c>
      <c r="Q716" s="1">
        <v>1538460</v>
      </c>
      <c r="R716" s="1" t="s">
        <v>90</v>
      </c>
      <c r="S716" s="1" t="s">
        <v>91</v>
      </c>
      <c r="T716" s="1" t="s">
        <v>72</v>
      </c>
      <c r="U716" s="1" t="s">
        <v>73</v>
      </c>
      <c r="X716" s="1" t="s">
        <v>1160</v>
      </c>
      <c r="Z716" s="1" t="s">
        <v>151</v>
      </c>
      <c r="AJ716" s="1" t="s">
        <v>76</v>
      </c>
      <c r="AK716" s="1" t="s">
        <v>1161</v>
      </c>
      <c r="AL716" s="1">
        <v>70000000</v>
      </c>
      <c r="AM716" s="1" t="s">
        <v>78</v>
      </c>
      <c r="AN716" s="1" t="s">
        <v>4461</v>
      </c>
      <c r="AO716" s="1" t="s">
        <v>4321</v>
      </c>
    </row>
    <row r="717" spans="1:64" x14ac:dyDescent="0.5">
      <c r="A717" s="1">
        <v>112</v>
      </c>
      <c r="B717" s="1" t="s">
        <v>1157</v>
      </c>
      <c r="C717" s="2">
        <v>43371</v>
      </c>
      <c r="D717" s="1" t="s">
        <v>1158</v>
      </c>
      <c r="E717" s="1" t="s">
        <v>1159</v>
      </c>
      <c r="F717" s="1" t="s">
        <v>67</v>
      </c>
      <c r="G717" s="1">
        <v>67</v>
      </c>
      <c r="H717" s="1">
        <v>15</v>
      </c>
      <c r="I717" s="1" t="s">
        <v>480</v>
      </c>
      <c r="J717" s="1">
        <v>6.66</v>
      </c>
      <c r="K717" s="1">
        <v>8.5029109999999992</v>
      </c>
      <c r="L717" s="1">
        <v>0.982742</v>
      </c>
      <c r="M717" s="1" t="s">
        <v>69</v>
      </c>
      <c r="N717" s="1">
        <v>0</v>
      </c>
      <c r="O717" s="1">
        <v>2.6272389999999999</v>
      </c>
      <c r="P717" s="1">
        <v>23.381664000000001</v>
      </c>
      <c r="Q717" s="1">
        <v>3123540</v>
      </c>
      <c r="R717" s="1" t="s">
        <v>90</v>
      </c>
      <c r="S717" s="1" t="s">
        <v>91</v>
      </c>
      <c r="T717" s="1" t="s">
        <v>72</v>
      </c>
      <c r="U717" s="1" t="s">
        <v>73</v>
      </c>
      <c r="X717" s="1" t="s">
        <v>1160</v>
      </c>
      <c r="Z717" s="1" t="s">
        <v>480</v>
      </c>
      <c r="AJ717" s="1" t="s">
        <v>76</v>
      </c>
      <c r="AK717" s="1" t="s">
        <v>1161</v>
      </c>
      <c r="AL717" s="1">
        <v>70000000</v>
      </c>
      <c r="AM717" s="1" t="s">
        <v>78</v>
      </c>
      <c r="AN717" s="1" t="s">
        <v>4461</v>
      </c>
      <c r="AO717" s="1" t="s">
        <v>4321</v>
      </c>
    </row>
    <row r="718" spans="1:64" x14ac:dyDescent="0.5">
      <c r="A718" s="1">
        <v>112</v>
      </c>
      <c r="B718" s="1" t="s">
        <v>1157</v>
      </c>
      <c r="C718" s="2">
        <v>43371</v>
      </c>
      <c r="D718" s="1" t="s">
        <v>1158</v>
      </c>
      <c r="E718" s="1" t="s">
        <v>1159</v>
      </c>
      <c r="F718" s="1" t="s">
        <v>128</v>
      </c>
      <c r="G718" s="1">
        <v>33</v>
      </c>
      <c r="H718" s="1">
        <v>15</v>
      </c>
      <c r="I718" s="1" t="s">
        <v>480</v>
      </c>
      <c r="J718" s="1">
        <v>6.66</v>
      </c>
      <c r="K718" s="1">
        <v>8.5029109999999992</v>
      </c>
      <c r="L718" s="1">
        <v>0.982742</v>
      </c>
      <c r="M718" s="1" t="s">
        <v>69</v>
      </c>
      <c r="N718" s="1">
        <v>0</v>
      </c>
      <c r="O718" s="1">
        <v>2.6272389999999999</v>
      </c>
      <c r="P718" s="1">
        <v>23.381664000000001</v>
      </c>
      <c r="Q718" s="1">
        <v>1538460</v>
      </c>
      <c r="R718" s="1" t="s">
        <v>90</v>
      </c>
      <c r="S718" s="1" t="s">
        <v>91</v>
      </c>
      <c r="T718" s="1" t="s">
        <v>72</v>
      </c>
      <c r="U718" s="1" t="s">
        <v>73</v>
      </c>
      <c r="X718" s="1" t="s">
        <v>1160</v>
      </c>
      <c r="Z718" s="1" t="s">
        <v>480</v>
      </c>
      <c r="AJ718" s="1" t="s">
        <v>76</v>
      </c>
      <c r="AK718" s="1" t="s">
        <v>1161</v>
      </c>
      <c r="AL718" s="1">
        <v>70000000</v>
      </c>
      <c r="AM718" s="1" t="s">
        <v>78</v>
      </c>
      <c r="AN718" s="1" t="s">
        <v>4461</v>
      </c>
      <c r="AO718" s="1" t="s">
        <v>4321</v>
      </c>
    </row>
    <row r="719" spans="1:64" x14ac:dyDescent="0.5">
      <c r="A719" s="1">
        <v>112</v>
      </c>
      <c r="B719" s="1" t="s">
        <v>1157</v>
      </c>
      <c r="C719" s="2">
        <v>43371</v>
      </c>
      <c r="D719" s="1" t="s">
        <v>1158</v>
      </c>
      <c r="E719" s="1" t="s">
        <v>1159</v>
      </c>
      <c r="F719" s="1" t="s">
        <v>67</v>
      </c>
      <c r="G719" s="1">
        <v>67</v>
      </c>
      <c r="H719" s="1">
        <v>15</v>
      </c>
      <c r="I719" s="1" t="s">
        <v>1162</v>
      </c>
      <c r="J719" s="1">
        <v>6.67</v>
      </c>
      <c r="K719" s="1">
        <v>10.785546</v>
      </c>
      <c r="L719" s="1">
        <v>-11.029862</v>
      </c>
      <c r="M719" s="1" t="s">
        <v>69</v>
      </c>
      <c r="N719" s="1">
        <v>0</v>
      </c>
      <c r="O719" s="1">
        <v>2.6272389999999999</v>
      </c>
      <c r="P719" s="1">
        <v>23.381664000000001</v>
      </c>
      <c r="Q719" s="1">
        <v>3128230</v>
      </c>
      <c r="R719" s="1" t="s">
        <v>90</v>
      </c>
      <c r="S719" s="1" t="s">
        <v>91</v>
      </c>
      <c r="T719" s="1" t="s">
        <v>72</v>
      </c>
      <c r="U719" s="1" t="s">
        <v>73</v>
      </c>
      <c r="X719" s="1" t="s">
        <v>1160</v>
      </c>
      <c r="Z719" s="1" t="s">
        <v>1162</v>
      </c>
      <c r="AJ719" s="1" t="s">
        <v>76</v>
      </c>
      <c r="AK719" s="1" t="s">
        <v>1161</v>
      </c>
      <c r="AL719" s="1">
        <v>70000000</v>
      </c>
      <c r="AM719" s="1" t="s">
        <v>78</v>
      </c>
      <c r="AN719" s="1" t="s">
        <v>4461</v>
      </c>
      <c r="AO719" s="1" t="s">
        <v>4321</v>
      </c>
    </row>
    <row r="720" spans="1:64" x14ac:dyDescent="0.5">
      <c r="A720" s="1">
        <v>112</v>
      </c>
      <c r="B720" s="1" t="s">
        <v>1157</v>
      </c>
      <c r="C720" s="2">
        <v>43371</v>
      </c>
      <c r="D720" s="1" t="s">
        <v>1158</v>
      </c>
      <c r="E720" s="1" t="s">
        <v>1159</v>
      </c>
      <c r="F720" s="1" t="s">
        <v>128</v>
      </c>
      <c r="G720" s="1">
        <v>33</v>
      </c>
      <c r="H720" s="1">
        <v>15</v>
      </c>
      <c r="I720" s="1" t="s">
        <v>1162</v>
      </c>
      <c r="J720" s="1">
        <v>6.67</v>
      </c>
      <c r="K720" s="1">
        <v>10.785546</v>
      </c>
      <c r="L720" s="1">
        <v>-11.029862</v>
      </c>
      <c r="M720" s="1" t="s">
        <v>69</v>
      </c>
      <c r="N720" s="1">
        <v>0</v>
      </c>
      <c r="O720" s="1">
        <v>2.6272389999999999</v>
      </c>
      <c r="P720" s="1">
        <v>23.381664000000001</v>
      </c>
      <c r="Q720" s="1">
        <v>1540770</v>
      </c>
      <c r="R720" s="1" t="s">
        <v>90</v>
      </c>
      <c r="S720" s="1" t="s">
        <v>91</v>
      </c>
      <c r="T720" s="1" t="s">
        <v>72</v>
      </c>
      <c r="U720" s="1" t="s">
        <v>73</v>
      </c>
      <c r="X720" s="1" t="s">
        <v>1160</v>
      </c>
      <c r="Z720" s="1" t="s">
        <v>1162</v>
      </c>
      <c r="AJ720" s="1" t="s">
        <v>76</v>
      </c>
      <c r="AK720" s="1" t="s">
        <v>1161</v>
      </c>
      <c r="AL720" s="1">
        <v>70000000</v>
      </c>
      <c r="AM720" s="1" t="s">
        <v>78</v>
      </c>
      <c r="AN720" s="1" t="s">
        <v>4461</v>
      </c>
      <c r="AO720" s="1" t="s">
        <v>4321</v>
      </c>
    </row>
    <row r="721" spans="1:41" x14ac:dyDescent="0.5">
      <c r="A721" s="1">
        <v>112</v>
      </c>
      <c r="B721" s="1" t="s">
        <v>1157</v>
      </c>
      <c r="C721" s="2">
        <v>43371</v>
      </c>
      <c r="D721" s="1" t="s">
        <v>1158</v>
      </c>
      <c r="E721" s="1" t="s">
        <v>1159</v>
      </c>
      <c r="F721" s="1" t="s">
        <v>67</v>
      </c>
      <c r="G721" s="1">
        <v>67</v>
      </c>
      <c r="H721" s="1">
        <v>15</v>
      </c>
      <c r="I721" s="1" t="s">
        <v>374</v>
      </c>
      <c r="J721" s="1">
        <v>6.67</v>
      </c>
      <c r="K721" s="1">
        <v>-3.3730560000000001</v>
      </c>
      <c r="L721" s="1">
        <v>29.918886000000001</v>
      </c>
      <c r="M721" s="1" t="s">
        <v>69</v>
      </c>
      <c r="N721" s="1">
        <v>0</v>
      </c>
      <c r="O721" s="1">
        <v>2.6272389999999999</v>
      </c>
      <c r="P721" s="1">
        <v>23.381664000000001</v>
      </c>
      <c r="Q721" s="1">
        <v>3128230</v>
      </c>
      <c r="R721" s="1" t="s">
        <v>90</v>
      </c>
      <c r="S721" s="1" t="s">
        <v>91</v>
      </c>
      <c r="T721" s="1" t="s">
        <v>72</v>
      </c>
      <c r="U721" s="1" t="s">
        <v>73</v>
      </c>
      <c r="X721" s="1" t="s">
        <v>1160</v>
      </c>
      <c r="Z721" s="1" t="s">
        <v>374</v>
      </c>
      <c r="AJ721" s="1" t="s">
        <v>76</v>
      </c>
      <c r="AK721" s="1" t="s">
        <v>1161</v>
      </c>
      <c r="AL721" s="1">
        <v>70000000</v>
      </c>
      <c r="AM721" s="1" t="s">
        <v>78</v>
      </c>
      <c r="AN721" s="1" t="s">
        <v>4461</v>
      </c>
      <c r="AO721" s="1" t="s">
        <v>4321</v>
      </c>
    </row>
    <row r="722" spans="1:41" x14ac:dyDescent="0.5">
      <c r="A722" s="1">
        <v>112</v>
      </c>
      <c r="B722" s="1" t="s">
        <v>1157</v>
      </c>
      <c r="C722" s="2">
        <v>43371</v>
      </c>
      <c r="D722" s="1" t="s">
        <v>1158</v>
      </c>
      <c r="E722" s="1" t="s">
        <v>1159</v>
      </c>
      <c r="F722" s="1" t="s">
        <v>128</v>
      </c>
      <c r="G722" s="1">
        <v>33</v>
      </c>
      <c r="H722" s="1">
        <v>15</v>
      </c>
      <c r="I722" s="1" t="s">
        <v>374</v>
      </c>
      <c r="J722" s="1">
        <v>6.67</v>
      </c>
      <c r="K722" s="1">
        <v>-3.3730560000000001</v>
      </c>
      <c r="L722" s="1">
        <v>29.918886000000001</v>
      </c>
      <c r="M722" s="1" t="s">
        <v>69</v>
      </c>
      <c r="N722" s="1">
        <v>0</v>
      </c>
      <c r="O722" s="1">
        <v>2.6272389999999999</v>
      </c>
      <c r="P722" s="1">
        <v>23.381664000000001</v>
      </c>
      <c r="Q722" s="1">
        <v>1540770</v>
      </c>
      <c r="R722" s="1" t="s">
        <v>90</v>
      </c>
      <c r="S722" s="1" t="s">
        <v>91</v>
      </c>
      <c r="T722" s="1" t="s">
        <v>72</v>
      </c>
      <c r="U722" s="1" t="s">
        <v>73</v>
      </c>
      <c r="X722" s="1" t="s">
        <v>1160</v>
      </c>
      <c r="Z722" s="1" t="s">
        <v>374</v>
      </c>
      <c r="AJ722" s="1" t="s">
        <v>76</v>
      </c>
      <c r="AK722" s="1" t="s">
        <v>1161</v>
      </c>
      <c r="AL722" s="1">
        <v>70000000</v>
      </c>
      <c r="AM722" s="1" t="s">
        <v>78</v>
      </c>
      <c r="AN722" s="1" t="s">
        <v>4461</v>
      </c>
      <c r="AO722" s="1" t="s">
        <v>4321</v>
      </c>
    </row>
    <row r="723" spans="1:41" x14ac:dyDescent="0.5">
      <c r="A723" s="1">
        <v>112</v>
      </c>
      <c r="B723" s="1" t="s">
        <v>1157</v>
      </c>
      <c r="C723" s="2">
        <v>43371</v>
      </c>
      <c r="D723" s="1" t="s">
        <v>1158</v>
      </c>
      <c r="E723" s="1" t="s">
        <v>1159</v>
      </c>
      <c r="F723" s="1" t="s">
        <v>67</v>
      </c>
      <c r="G723" s="1">
        <v>67</v>
      </c>
      <c r="H723" s="1">
        <v>15</v>
      </c>
      <c r="I723" s="1" t="s">
        <v>497</v>
      </c>
      <c r="J723" s="1">
        <v>6.67</v>
      </c>
      <c r="K723" s="1">
        <v>7.3697220000000003</v>
      </c>
      <c r="L723" s="1">
        <v>12.354722000000001</v>
      </c>
      <c r="M723" s="1" t="s">
        <v>69</v>
      </c>
      <c r="N723" s="1">
        <v>0</v>
      </c>
      <c r="O723" s="1">
        <v>2.6272389999999999</v>
      </c>
      <c r="P723" s="1">
        <v>23.381664000000001</v>
      </c>
      <c r="Q723" s="1">
        <v>3128230</v>
      </c>
      <c r="R723" s="1" t="s">
        <v>90</v>
      </c>
      <c r="S723" s="1" t="s">
        <v>91</v>
      </c>
      <c r="T723" s="1" t="s">
        <v>72</v>
      </c>
      <c r="U723" s="1" t="s">
        <v>73</v>
      </c>
      <c r="X723" s="1" t="s">
        <v>1160</v>
      </c>
      <c r="Z723" s="1" t="s">
        <v>497</v>
      </c>
      <c r="AJ723" s="1" t="s">
        <v>76</v>
      </c>
      <c r="AK723" s="1" t="s">
        <v>1161</v>
      </c>
      <c r="AL723" s="1">
        <v>70000000</v>
      </c>
      <c r="AM723" s="1" t="s">
        <v>78</v>
      </c>
      <c r="AN723" s="1" t="s">
        <v>4461</v>
      </c>
      <c r="AO723" s="1" t="s">
        <v>4321</v>
      </c>
    </row>
    <row r="724" spans="1:41" x14ac:dyDescent="0.5">
      <c r="A724" s="1">
        <v>112</v>
      </c>
      <c r="B724" s="1" t="s">
        <v>1157</v>
      </c>
      <c r="C724" s="2">
        <v>43371</v>
      </c>
      <c r="D724" s="1" t="s">
        <v>1158</v>
      </c>
      <c r="E724" s="1" t="s">
        <v>1159</v>
      </c>
      <c r="F724" s="1" t="s">
        <v>128</v>
      </c>
      <c r="G724" s="1">
        <v>33</v>
      </c>
      <c r="H724" s="1">
        <v>15</v>
      </c>
      <c r="I724" s="1" t="s">
        <v>497</v>
      </c>
      <c r="J724" s="1">
        <v>6.67</v>
      </c>
      <c r="K724" s="1">
        <v>7.3697220000000003</v>
      </c>
      <c r="L724" s="1">
        <v>12.354722000000001</v>
      </c>
      <c r="M724" s="1" t="s">
        <v>69</v>
      </c>
      <c r="N724" s="1">
        <v>0</v>
      </c>
      <c r="O724" s="1">
        <v>2.6272389999999999</v>
      </c>
      <c r="P724" s="1">
        <v>23.381664000000001</v>
      </c>
      <c r="Q724" s="1">
        <v>1540770</v>
      </c>
      <c r="R724" s="1" t="s">
        <v>90</v>
      </c>
      <c r="S724" s="1" t="s">
        <v>91</v>
      </c>
      <c r="T724" s="1" t="s">
        <v>72</v>
      </c>
      <c r="U724" s="1" t="s">
        <v>73</v>
      </c>
      <c r="X724" s="1" t="s">
        <v>1160</v>
      </c>
      <c r="Z724" s="1" t="s">
        <v>497</v>
      </c>
      <c r="AJ724" s="1" t="s">
        <v>76</v>
      </c>
      <c r="AK724" s="1" t="s">
        <v>1161</v>
      </c>
      <c r="AL724" s="1">
        <v>70000000</v>
      </c>
      <c r="AM724" s="1" t="s">
        <v>78</v>
      </c>
      <c r="AN724" s="1" t="s">
        <v>4461</v>
      </c>
      <c r="AO724" s="1" t="s">
        <v>4321</v>
      </c>
    </row>
    <row r="725" spans="1:41" x14ac:dyDescent="0.5">
      <c r="A725" s="1">
        <v>112</v>
      </c>
      <c r="B725" s="1" t="s">
        <v>1157</v>
      </c>
      <c r="C725" s="2">
        <v>43371</v>
      </c>
      <c r="D725" s="1" t="s">
        <v>1158</v>
      </c>
      <c r="E725" s="1" t="s">
        <v>1159</v>
      </c>
      <c r="F725" s="1" t="s">
        <v>67</v>
      </c>
      <c r="G725" s="1">
        <v>67</v>
      </c>
      <c r="H725" s="1">
        <v>15</v>
      </c>
      <c r="I725" s="1" t="s">
        <v>179</v>
      </c>
      <c r="J725" s="1">
        <v>6.67</v>
      </c>
      <c r="K725" s="1">
        <v>-4.0383329999999997</v>
      </c>
      <c r="L725" s="1">
        <v>21.758662999999999</v>
      </c>
      <c r="M725" s="1" t="s">
        <v>69</v>
      </c>
      <c r="N725" s="1">
        <v>0</v>
      </c>
      <c r="O725" s="1">
        <v>2.6272389999999999</v>
      </c>
      <c r="P725" s="1">
        <v>23.381664000000001</v>
      </c>
      <c r="Q725" s="1">
        <v>3128230</v>
      </c>
      <c r="R725" s="1" t="s">
        <v>90</v>
      </c>
      <c r="S725" s="1" t="s">
        <v>91</v>
      </c>
      <c r="T725" s="1" t="s">
        <v>72</v>
      </c>
      <c r="U725" s="1" t="s">
        <v>73</v>
      </c>
      <c r="X725" s="1" t="s">
        <v>1160</v>
      </c>
      <c r="Z725" s="1" t="s">
        <v>179</v>
      </c>
      <c r="AJ725" s="1" t="s">
        <v>76</v>
      </c>
      <c r="AK725" s="1" t="s">
        <v>1161</v>
      </c>
      <c r="AL725" s="1">
        <v>70000000</v>
      </c>
      <c r="AM725" s="1" t="s">
        <v>78</v>
      </c>
      <c r="AN725" s="1" t="s">
        <v>4461</v>
      </c>
      <c r="AO725" s="1" t="s">
        <v>4321</v>
      </c>
    </row>
    <row r="726" spans="1:41" x14ac:dyDescent="0.5">
      <c r="A726" s="1">
        <v>112</v>
      </c>
      <c r="B726" s="1" t="s">
        <v>1157</v>
      </c>
      <c r="C726" s="2">
        <v>43371</v>
      </c>
      <c r="D726" s="1" t="s">
        <v>1158</v>
      </c>
      <c r="E726" s="1" t="s">
        <v>1159</v>
      </c>
      <c r="F726" s="1" t="s">
        <v>128</v>
      </c>
      <c r="G726" s="1">
        <v>33</v>
      </c>
      <c r="H726" s="1">
        <v>15</v>
      </c>
      <c r="I726" s="1" t="s">
        <v>179</v>
      </c>
      <c r="J726" s="1">
        <v>6.67</v>
      </c>
      <c r="K726" s="1">
        <v>-4.0383329999999997</v>
      </c>
      <c r="L726" s="1">
        <v>21.758662999999999</v>
      </c>
      <c r="M726" s="1" t="s">
        <v>69</v>
      </c>
      <c r="N726" s="1">
        <v>0</v>
      </c>
      <c r="O726" s="1">
        <v>2.6272389999999999</v>
      </c>
      <c r="P726" s="1">
        <v>23.381664000000001</v>
      </c>
      <c r="Q726" s="1">
        <v>1540770</v>
      </c>
      <c r="R726" s="1" t="s">
        <v>90</v>
      </c>
      <c r="S726" s="1" t="s">
        <v>91</v>
      </c>
      <c r="T726" s="1" t="s">
        <v>72</v>
      </c>
      <c r="U726" s="1" t="s">
        <v>73</v>
      </c>
      <c r="X726" s="1" t="s">
        <v>1160</v>
      </c>
      <c r="Z726" s="1" t="s">
        <v>179</v>
      </c>
      <c r="AJ726" s="1" t="s">
        <v>76</v>
      </c>
      <c r="AK726" s="1" t="s">
        <v>1161</v>
      </c>
      <c r="AL726" s="1">
        <v>70000000</v>
      </c>
      <c r="AM726" s="1" t="s">
        <v>78</v>
      </c>
      <c r="AN726" s="1" t="s">
        <v>4461</v>
      </c>
      <c r="AO726" s="1" t="s">
        <v>4321</v>
      </c>
    </row>
    <row r="727" spans="1:41" x14ac:dyDescent="0.5">
      <c r="A727" s="1">
        <v>112</v>
      </c>
      <c r="B727" s="1" t="s">
        <v>1157</v>
      </c>
      <c r="C727" s="2">
        <v>43371</v>
      </c>
      <c r="D727" s="1" t="s">
        <v>1158</v>
      </c>
      <c r="E727" s="1" t="s">
        <v>1159</v>
      </c>
      <c r="F727" s="1" t="s">
        <v>67</v>
      </c>
      <c r="G727" s="1">
        <v>67</v>
      </c>
      <c r="H727" s="1">
        <v>15</v>
      </c>
      <c r="I727" s="1" t="s">
        <v>68</v>
      </c>
      <c r="J727" s="1">
        <v>6.67</v>
      </c>
      <c r="K727" s="1">
        <v>12.238333000000001</v>
      </c>
      <c r="L727" s="1">
        <v>-1.561593</v>
      </c>
      <c r="M727" s="1" t="s">
        <v>69</v>
      </c>
      <c r="N727" s="1">
        <v>0</v>
      </c>
      <c r="O727" s="1">
        <v>2.6272389999999999</v>
      </c>
      <c r="P727" s="1">
        <v>23.381664000000001</v>
      </c>
      <c r="Q727" s="1">
        <v>3128230</v>
      </c>
      <c r="R727" s="1" t="s">
        <v>90</v>
      </c>
      <c r="S727" s="1" t="s">
        <v>91</v>
      </c>
      <c r="T727" s="1" t="s">
        <v>72</v>
      </c>
      <c r="U727" s="1" t="s">
        <v>73</v>
      </c>
      <c r="X727" s="1" t="s">
        <v>1160</v>
      </c>
      <c r="Z727" s="1" t="s">
        <v>68</v>
      </c>
      <c r="AJ727" s="1" t="s">
        <v>76</v>
      </c>
      <c r="AK727" s="1" t="s">
        <v>1161</v>
      </c>
      <c r="AL727" s="1">
        <v>70000000</v>
      </c>
      <c r="AM727" s="1" t="s">
        <v>78</v>
      </c>
      <c r="AN727" s="1" t="s">
        <v>4461</v>
      </c>
      <c r="AO727" s="1" t="s">
        <v>4321</v>
      </c>
    </row>
    <row r="728" spans="1:41" x14ac:dyDescent="0.5">
      <c r="A728" s="1">
        <v>112</v>
      </c>
      <c r="B728" s="1" t="s">
        <v>1157</v>
      </c>
      <c r="C728" s="2">
        <v>43371</v>
      </c>
      <c r="D728" s="1" t="s">
        <v>1158</v>
      </c>
      <c r="E728" s="1" t="s">
        <v>1159</v>
      </c>
      <c r="F728" s="1" t="s">
        <v>128</v>
      </c>
      <c r="G728" s="1">
        <v>33</v>
      </c>
      <c r="H728" s="1">
        <v>15</v>
      </c>
      <c r="I728" s="1" t="s">
        <v>68</v>
      </c>
      <c r="J728" s="1">
        <v>6.67</v>
      </c>
      <c r="K728" s="1">
        <v>12.238333000000001</v>
      </c>
      <c r="L728" s="1">
        <v>-1.561593</v>
      </c>
      <c r="M728" s="1" t="s">
        <v>69</v>
      </c>
      <c r="N728" s="1">
        <v>0</v>
      </c>
      <c r="O728" s="1">
        <v>2.6272389999999999</v>
      </c>
      <c r="P728" s="1">
        <v>23.381664000000001</v>
      </c>
      <c r="Q728" s="1">
        <v>1540770</v>
      </c>
      <c r="R728" s="1" t="s">
        <v>90</v>
      </c>
      <c r="S728" s="1" t="s">
        <v>91</v>
      </c>
      <c r="T728" s="1" t="s">
        <v>72</v>
      </c>
      <c r="U728" s="1" t="s">
        <v>73</v>
      </c>
      <c r="X728" s="1" t="s">
        <v>1160</v>
      </c>
      <c r="Z728" s="1" t="s">
        <v>68</v>
      </c>
      <c r="AJ728" s="1" t="s">
        <v>76</v>
      </c>
      <c r="AK728" s="1" t="s">
        <v>1161</v>
      </c>
      <c r="AL728" s="1">
        <v>70000000</v>
      </c>
      <c r="AM728" s="1" t="s">
        <v>78</v>
      </c>
      <c r="AN728" s="1" t="s">
        <v>4461</v>
      </c>
      <c r="AO728" s="1" t="s">
        <v>4321</v>
      </c>
    </row>
    <row r="729" spans="1:41" x14ac:dyDescent="0.5">
      <c r="A729" s="1">
        <v>112</v>
      </c>
      <c r="B729" s="1" t="s">
        <v>1157</v>
      </c>
      <c r="C729" s="2">
        <v>43371</v>
      </c>
      <c r="D729" s="1" t="s">
        <v>1158</v>
      </c>
      <c r="E729" s="1" t="s">
        <v>1159</v>
      </c>
      <c r="F729" s="1" t="s">
        <v>67</v>
      </c>
      <c r="G729" s="1">
        <v>67</v>
      </c>
      <c r="H729" s="1">
        <v>15</v>
      </c>
      <c r="I729" s="1" t="s">
        <v>155</v>
      </c>
      <c r="J729" s="1">
        <v>6.66</v>
      </c>
      <c r="K729" s="1">
        <v>-25.97325</v>
      </c>
      <c r="L729" s="1">
        <v>32.572029999999998</v>
      </c>
      <c r="M729" s="1" t="s">
        <v>69</v>
      </c>
      <c r="N729" s="1">
        <v>0</v>
      </c>
      <c r="O729" s="1">
        <v>2.6272389999999999</v>
      </c>
      <c r="P729" s="1">
        <v>23.381664000000001</v>
      </c>
      <c r="Q729" s="1">
        <v>3123540</v>
      </c>
      <c r="R729" s="1" t="s">
        <v>90</v>
      </c>
      <c r="S729" s="1" t="s">
        <v>91</v>
      </c>
      <c r="T729" s="1" t="s">
        <v>72</v>
      </c>
      <c r="U729" s="1" t="s">
        <v>73</v>
      </c>
      <c r="X729" s="1" t="s">
        <v>1160</v>
      </c>
      <c r="Z729" s="1" t="s">
        <v>155</v>
      </c>
      <c r="AJ729" s="1" t="s">
        <v>76</v>
      </c>
      <c r="AK729" s="1" t="s">
        <v>1161</v>
      </c>
      <c r="AL729" s="1">
        <v>70000000</v>
      </c>
      <c r="AM729" s="1" t="s">
        <v>78</v>
      </c>
      <c r="AN729" s="1" t="s">
        <v>4461</v>
      </c>
      <c r="AO729" s="1" t="s">
        <v>4321</v>
      </c>
    </row>
    <row r="730" spans="1:41" x14ac:dyDescent="0.5">
      <c r="A730" s="1">
        <v>112</v>
      </c>
      <c r="B730" s="1" t="s">
        <v>1157</v>
      </c>
      <c r="C730" s="2">
        <v>43371</v>
      </c>
      <c r="D730" s="1" t="s">
        <v>1158</v>
      </c>
      <c r="E730" s="1" t="s">
        <v>1159</v>
      </c>
      <c r="F730" s="1" t="s">
        <v>128</v>
      </c>
      <c r="G730" s="1">
        <v>33</v>
      </c>
      <c r="H730" s="1">
        <v>15</v>
      </c>
      <c r="I730" s="1" t="s">
        <v>155</v>
      </c>
      <c r="J730" s="1">
        <v>6.66</v>
      </c>
      <c r="K730" s="1">
        <v>-25.97325</v>
      </c>
      <c r="L730" s="1">
        <v>32.572029999999998</v>
      </c>
      <c r="M730" s="1" t="s">
        <v>69</v>
      </c>
      <c r="N730" s="1">
        <v>0</v>
      </c>
      <c r="O730" s="1">
        <v>2.6272389999999999</v>
      </c>
      <c r="P730" s="1">
        <v>23.381664000000001</v>
      </c>
      <c r="Q730" s="1">
        <v>1538460</v>
      </c>
      <c r="R730" s="1" t="s">
        <v>90</v>
      </c>
      <c r="S730" s="1" t="s">
        <v>91</v>
      </c>
      <c r="T730" s="1" t="s">
        <v>72</v>
      </c>
      <c r="U730" s="1" t="s">
        <v>73</v>
      </c>
      <c r="X730" s="1" t="s">
        <v>1160</v>
      </c>
      <c r="Z730" s="1" t="s">
        <v>155</v>
      </c>
      <c r="AJ730" s="1" t="s">
        <v>76</v>
      </c>
      <c r="AK730" s="1" t="s">
        <v>1161</v>
      </c>
      <c r="AL730" s="1">
        <v>70000000</v>
      </c>
      <c r="AM730" s="1" t="s">
        <v>78</v>
      </c>
      <c r="AN730" s="1" t="s">
        <v>4461</v>
      </c>
      <c r="AO730" s="1" t="s">
        <v>4321</v>
      </c>
    </row>
    <row r="731" spans="1:41" x14ac:dyDescent="0.5">
      <c r="A731" s="1">
        <v>112</v>
      </c>
      <c r="B731" s="1" t="s">
        <v>1157</v>
      </c>
      <c r="C731" s="2">
        <v>43371</v>
      </c>
      <c r="D731" s="1" t="s">
        <v>1158</v>
      </c>
      <c r="E731" s="1" t="s">
        <v>1159</v>
      </c>
      <c r="F731" s="1" t="s">
        <v>67</v>
      </c>
      <c r="G731" s="1">
        <v>67</v>
      </c>
      <c r="H731" s="1">
        <v>15</v>
      </c>
      <c r="I731" s="1" t="s">
        <v>331</v>
      </c>
      <c r="J731" s="1">
        <v>6.67</v>
      </c>
      <c r="K731" s="1">
        <v>9.3076899999999991</v>
      </c>
      <c r="L731" s="1">
        <v>2.3158340000000002</v>
      </c>
      <c r="M731" s="1" t="s">
        <v>69</v>
      </c>
      <c r="N731" s="1">
        <v>0</v>
      </c>
      <c r="O731" s="1">
        <v>2.6272389999999999</v>
      </c>
      <c r="P731" s="1">
        <v>23.381664000000001</v>
      </c>
      <c r="Q731" s="1">
        <v>3128230</v>
      </c>
      <c r="R731" s="1" t="s">
        <v>90</v>
      </c>
      <c r="S731" s="1" t="s">
        <v>91</v>
      </c>
      <c r="T731" s="1" t="s">
        <v>72</v>
      </c>
      <c r="U731" s="1" t="s">
        <v>73</v>
      </c>
      <c r="X731" s="1" t="s">
        <v>1160</v>
      </c>
      <c r="Z731" s="1" t="s">
        <v>331</v>
      </c>
      <c r="AJ731" s="1" t="s">
        <v>76</v>
      </c>
      <c r="AK731" s="1" t="s">
        <v>1161</v>
      </c>
      <c r="AL731" s="1">
        <v>70000000</v>
      </c>
      <c r="AM731" s="1" t="s">
        <v>78</v>
      </c>
      <c r="AN731" s="1" t="s">
        <v>4461</v>
      </c>
      <c r="AO731" s="1" t="s">
        <v>4321</v>
      </c>
    </row>
    <row r="732" spans="1:41" x14ac:dyDescent="0.5">
      <c r="A732" s="1">
        <v>112</v>
      </c>
      <c r="B732" s="1" t="s">
        <v>1157</v>
      </c>
      <c r="C732" s="2">
        <v>43371</v>
      </c>
      <c r="D732" s="1" t="s">
        <v>1158</v>
      </c>
      <c r="E732" s="1" t="s">
        <v>1159</v>
      </c>
      <c r="F732" s="1" t="s">
        <v>128</v>
      </c>
      <c r="G732" s="1">
        <v>33</v>
      </c>
      <c r="H732" s="1">
        <v>15</v>
      </c>
      <c r="I732" s="1" t="s">
        <v>331</v>
      </c>
      <c r="J732" s="1">
        <v>6.67</v>
      </c>
      <c r="K732" s="1">
        <v>9.3076899999999991</v>
      </c>
      <c r="L732" s="1">
        <v>2.3158340000000002</v>
      </c>
      <c r="M732" s="1" t="s">
        <v>69</v>
      </c>
      <c r="N732" s="1">
        <v>0</v>
      </c>
      <c r="O732" s="1">
        <v>2.6272389999999999</v>
      </c>
      <c r="P732" s="1">
        <v>23.381664000000001</v>
      </c>
      <c r="Q732" s="1">
        <v>1540770</v>
      </c>
      <c r="R732" s="1" t="s">
        <v>90</v>
      </c>
      <c r="S732" s="1" t="s">
        <v>91</v>
      </c>
      <c r="T732" s="1" t="s">
        <v>72</v>
      </c>
      <c r="U732" s="1" t="s">
        <v>73</v>
      </c>
      <c r="X732" s="1" t="s">
        <v>1160</v>
      </c>
      <c r="Z732" s="1" t="s">
        <v>331</v>
      </c>
      <c r="AJ732" s="1" t="s">
        <v>76</v>
      </c>
      <c r="AK732" s="1" t="s">
        <v>1161</v>
      </c>
      <c r="AL732" s="1">
        <v>70000000</v>
      </c>
      <c r="AM732" s="1" t="s">
        <v>78</v>
      </c>
      <c r="AN732" s="1" t="s">
        <v>4461</v>
      </c>
      <c r="AO732" s="1" t="s">
        <v>4321</v>
      </c>
    </row>
    <row r="733" spans="1:41" x14ac:dyDescent="0.5">
      <c r="A733" s="1">
        <v>112</v>
      </c>
      <c r="B733" s="1" t="s">
        <v>1157</v>
      </c>
      <c r="C733" s="2">
        <v>43371</v>
      </c>
      <c r="D733" s="1" t="s">
        <v>1158</v>
      </c>
      <c r="E733" s="1" t="s">
        <v>1159</v>
      </c>
      <c r="F733" s="1" t="s">
        <v>67</v>
      </c>
      <c r="G733" s="1">
        <v>67</v>
      </c>
      <c r="H733" s="1">
        <v>15</v>
      </c>
      <c r="I733" s="1" t="s">
        <v>498</v>
      </c>
      <c r="J733" s="1">
        <v>6.67</v>
      </c>
      <c r="K733" s="1">
        <v>-18.766946999999998</v>
      </c>
      <c r="L733" s="1">
        <v>46.869106000000002</v>
      </c>
      <c r="M733" s="1" t="s">
        <v>69</v>
      </c>
      <c r="N733" s="1">
        <v>0</v>
      </c>
      <c r="O733" s="1">
        <v>2.6272389999999999</v>
      </c>
      <c r="P733" s="1">
        <v>23.381664000000001</v>
      </c>
      <c r="Q733" s="1">
        <v>3128230</v>
      </c>
      <c r="R733" s="1" t="s">
        <v>90</v>
      </c>
      <c r="S733" s="1" t="s">
        <v>91</v>
      </c>
      <c r="T733" s="1" t="s">
        <v>72</v>
      </c>
      <c r="U733" s="1" t="s">
        <v>73</v>
      </c>
      <c r="X733" s="1" t="s">
        <v>1160</v>
      </c>
      <c r="Z733" s="1" t="s">
        <v>498</v>
      </c>
      <c r="AJ733" s="1" t="s">
        <v>76</v>
      </c>
      <c r="AK733" s="1" t="s">
        <v>1161</v>
      </c>
      <c r="AL733" s="1">
        <v>70000000</v>
      </c>
      <c r="AM733" s="1" t="s">
        <v>78</v>
      </c>
      <c r="AN733" s="1" t="s">
        <v>4461</v>
      </c>
      <c r="AO733" s="1" t="s">
        <v>4321</v>
      </c>
    </row>
    <row r="734" spans="1:41" x14ac:dyDescent="0.5">
      <c r="A734" s="1">
        <v>112</v>
      </c>
      <c r="B734" s="1" t="s">
        <v>1157</v>
      </c>
      <c r="C734" s="2">
        <v>43371</v>
      </c>
      <c r="D734" s="1" t="s">
        <v>1158</v>
      </c>
      <c r="E734" s="1" t="s">
        <v>1159</v>
      </c>
      <c r="F734" s="1" t="s">
        <v>128</v>
      </c>
      <c r="G734" s="1">
        <v>33</v>
      </c>
      <c r="H734" s="1">
        <v>15</v>
      </c>
      <c r="I734" s="1" t="s">
        <v>498</v>
      </c>
      <c r="J734" s="1">
        <v>6.67</v>
      </c>
      <c r="K734" s="1">
        <v>-18.766946999999998</v>
      </c>
      <c r="L734" s="1">
        <v>46.869106000000002</v>
      </c>
      <c r="M734" s="1" t="s">
        <v>69</v>
      </c>
      <c r="N734" s="1">
        <v>0</v>
      </c>
      <c r="O734" s="1">
        <v>2.6272389999999999</v>
      </c>
      <c r="P734" s="1">
        <v>23.381664000000001</v>
      </c>
      <c r="Q734" s="1">
        <v>1540770</v>
      </c>
      <c r="R734" s="1" t="s">
        <v>90</v>
      </c>
      <c r="S734" s="1" t="s">
        <v>91</v>
      </c>
      <c r="T734" s="1" t="s">
        <v>72</v>
      </c>
      <c r="U734" s="1" t="s">
        <v>73</v>
      </c>
      <c r="X734" s="1" t="s">
        <v>1160</v>
      </c>
      <c r="Z734" s="1" t="s">
        <v>498</v>
      </c>
      <c r="AJ734" s="1" t="s">
        <v>76</v>
      </c>
      <c r="AK734" s="1" t="s">
        <v>1161</v>
      </c>
      <c r="AL734" s="1">
        <v>70000000</v>
      </c>
      <c r="AM734" s="1" t="s">
        <v>78</v>
      </c>
      <c r="AN734" s="1" t="s">
        <v>4461</v>
      </c>
      <c r="AO734" s="1" t="s">
        <v>4321</v>
      </c>
    </row>
    <row r="735" spans="1:41" x14ac:dyDescent="0.5">
      <c r="A735" s="1">
        <v>112</v>
      </c>
      <c r="B735" s="1" t="s">
        <v>1157</v>
      </c>
      <c r="C735" s="2">
        <v>43371</v>
      </c>
      <c r="D735" s="1" t="s">
        <v>1158</v>
      </c>
      <c r="E735" s="1" t="s">
        <v>1159</v>
      </c>
      <c r="F735" s="1" t="s">
        <v>67</v>
      </c>
      <c r="G735" s="1">
        <v>67</v>
      </c>
      <c r="H735" s="1">
        <v>15</v>
      </c>
      <c r="I735" s="1" t="s">
        <v>385</v>
      </c>
      <c r="J735" s="1">
        <v>6.66</v>
      </c>
      <c r="K735" s="1">
        <v>8.0529410000000006</v>
      </c>
      <c r="L735" s="1">
        <v>29.518585999999999</v>
      </c>
      <c r="M735" s="1" t="s">
        <v>69</v>
      </c>
      <c r="N735" s="1">
        <v>0</v>
      </c>
      <c r="O735" s="1">
        <v>2.6272389999999999</v>
      </c>
      <c r="P735" s="1">
        <v>23.381664000000001</v>
      </c>
      <c r="Q735" s="1">
        <v>3123540</v>
      </c>
      <c r="R735" s="1" t="s">
        <v>90</v>
      </c>
      <c r="S735" s="1" t="s">
        <v>91</v>
      </c>
      <c r="T735" s="1" t="s">
        <v>72</v>
      </c>
      <c r="U735" s="1" t="s">
        <v>73</v>
      </c>
      <c r="X735" s="1" t="s">
        <v>1160</v>
      </c>
      <c r="Z735" s="1" t="s">
        <v>385</v>
      </c>
      <c r="AJ735" s="1" t="s">
        <v>76</v>
      </c>
      <c r="AK735" s="1" t="s">
        <v>1161</v>
      </c>
      <c r="AL735" s="1">
        <v>70000000</v>
      </c>
      <c r="AM735" s="1" t="s">
        <v>78</v>
      </c>
      <c r="AN735" s="1" t="s">
        <v>4461</v>
      </c>
      <c r="AO735" s="1" t="s">
        <v>4321</v>
      </c>
    </row>
    <row r="736" spans="1:41" x14ac:dyDescent="0.5">
      <c r="A736" s="1">
        <v>112</v>
      </c>
      <c r="B736" s="1" t="s">
        <v>1157</v>
      </c>
      <c r="C736" s="2">
        <v>43371</v>
      </c>
      <c r="D736" s="1" t="s">
        <v>1158</v>
      </c>
      <c r="E736" s="1" t="s">
        <v>1159</v>
      </c>
      <c r="F736" s="1" t="s">
        <v>128</v>
      </c>
      <c r="G736" s="1">
        <v>33</v>
      </c>
      <c r="H736" s="1">
        <v>15</v>
      </c>
      <c r="I736" s="1" t="s">
        <v>385</v>
      </c>
      <c r="J736" s="1">
        <v>6.66</v>
      </c>
      <c r="K736" s="1">
        <v>8.0529410000000006</v>
      </c>
      <c r="L736" s="1">
        <v>29.518585999999999</v>
      </c>
      <c r="M736" s="1" t="s">
        <v>69</v>
      </c>
      <c r="N736" s="1">
        <v>0</v>
      </c>
      <c r="O736" s="1">
        <v>2.6272389999999999</v>
      </c>
      <c r="P736" s="1">
        <v>23.381664000000001</v>
      </c>
      <c r="Q736" s="1">
        <v>1538460</v>
      </c>
      <c r="R736" s="1" t="s">
        <v>90</v>
      </c>
      <c r="S736" s="1" t="s">
        <v>91</v>
      </c>
      <c r="T736" s="1" t="s">
        <v>72</v>
      </c>
      <c r="U736" s="1" t="s">
        <v>73</v>
      </c>
      <c r="X736" s="1" t="s">
        <v>1160</v>
      </c>
      <c r="Z736" s="1" t="s">
        <v>385</v>
      </c>
      <c r="AJ736" s="1" t="s">
        <v>76</v>
      </c>
      <c r="AK736" s="1" t="s">
        <v>1161</v>
      </c>
      <c r="AL736" s="1">
        <v>70000000</v>
      </c>
      <c r="AM736" s="1" t="s">
        <v>78</v>
      </c>
      <c r="AN736" s="1" t="s">
        <v>4461</v>
      </c>
      <c r="AO736" s="1" t="s">
        <v>4321</v>
      </c>
    </row>
    <row r="737" spans="1:64" x14ac:dyDescent="0.5">
      <c r="A737" s="1">
        <v>112</v>
      </c>
      <c r="B737" s="1" t="s">
        <v>1157</v>
      </c>
      <c r="C737" s="2">
        <v>43371</v>
      </c>
      <c r="D737" s="1" t="s">
        <v>1158</v>
      </c>
      <c r="E737" s="1" t="s">
        <v>1159</v>
      </c>
      <c r="F737" s="1" t="s">
        <v>67</v>
      </c>
      <c r="G737" s="1">
        <v>67</v>
      </c>
      <c r="H737" s="1">
        <v>15</v>
      </c>
      <c r="I737" s="1" t="s">
        <v>641</v>
      </c>
      <c r="J737" s="1">
        <v>6.67</v>
      </c>
      <c r="K737" s="1">
        <v>6.8214699999999997</v>
      </c>
      <c r="L737" s="1">
        <v>-5.2798499999999997</v>
      </c>
      <c r="M737" s="1" t="s">
        <v>69</v>
      </c>
      <c r="N737" s="1">
        <v>0</v>
      </c>
      <c r="O737" s="1">
        <v>2.6272389999999999</v>
      </c>
      <c r="P737" s="1">
        <v>23.381664000000001</v>
      </c>
      <c r="Q737" s="1">
        <v>3128230</v>
      </c>
      <c r="R737" s="1" t="s">
        <v>90</v>
      </c>
      <c r="S737" s="1" t="s">
        <v>91</v>
      </c>
      <c r="T737" s="1" t="s">
        <v>72</v>
      </c>
      <c r="U737" s="1" t="s">
        <v>73</v>
      </c>
      <c r="X737" s="1" t="s">
        <v>1160</v>
      </c>
      <c r="Z737" s="1" t="s">
        <v>641</v>
      </c>
      <c r="AJ737" s="1" t="s">
        <v>76</v>
      </c>
      <c r="AK737" s="1" t="s">
        <v>1161</v>
      </c>
      <c r="AL737" s="1">
        <v>70000000</v>
      </c>
      <c r="AM737" s="1" t="s">
        <v>78</v>
      </c>
      <c r="AN737" s="1" t="s">
        <v>4461</v>
      </c>
      <c r="AO737" s="1" t="s">
        <v>4321</v>
      </c>
    </row>
    <row r="738" spans="1:64" x14ac:dyDescent="0.5">
      <c r="A738" s="1">
        <v>112</v>
      </c>
      <c r="B738" s="1" t="s">
        <v>1157</v>
      </c>
      <c r="C738" s="2">
        <v>43371</v>
      </c>
      <c r="D738" s="1" t="s">
        <v>1158</v>
      </c>
      <c r="E738" s="1" t="s">
        <v>1159</v>
      </c>
      <c r="F738" s="1" t="s">
        <v>128</v>
      </c>
      <c r="G738" s="1">
        <v>33</v>
      </c>
      <c r="H738" s="1">
        <v>15</v>
      </c>
      <c r="I738" s="1" t="s">
        <v>641</v>
      </c>
      <c r="J738" s="1">
        <v>6.67</v>
      </c>
      <c r="K738" s="1">
        <v>6.8214699999999997</v>
      </c>
      <c r="L738" s="1">
        <v>-5.2798499999999997</v>
      </c>
      <c r="M738" s="1" t="s">
        <v>69</v>
      </c>
      <c r="N738" s="1">
        <v>0</v>
      </c>
      <c r="O738" s="1">
        <v>2.6272389999999999</v>
      </c>
      <c r="P738" s="1">
        <v>23.381664000000001</v>
      </c>
      <c r="Q738" s="1">
        <v>1540770</v>
      </c>
      <c r="R738" s="1" t="s">
        <v>90</v>
      </c>
      <c r="S738" s="1" t="s">
        <v>91</v>
      </c>
      <c r="T738" s="1" t="s">
        <v>72</v>
      </c>
      <c r="U738" s="1" t="s">
        <v>73</v>
      </c>
      <c r="X738" s="1" t="s">
        <v>1160</v>
      </c>
      <c r="Z738" s="1" t="s">
        <v>641</v>
      </c>
      <c r="AJ738" s="1" t="s">
        <v>76</v>
      </c>
      <c r="AK738" s="1" t="s">
        <v>1161</v>
      </c>
      <c r="AL738" s="1">
        <v>70000000</v>
      </c>
      <c r="AM738" s="1" t="s">
        <v>78</v>
      </c>
      <c r="AN738" s="1" t="s">
        <v>4461</v>
      </c>
      <c r="AO738" s="1" t="s">
        <v>4321</v>
      </c>
    </row>
    <row r="739" spans="1:64" x14ac:dyDescent="0.5">
      <c r="A739" s="1">
        <v>112</v>
      </c>
      <c r="B739" s="1" t="s">
        <v>1157</v>
      </c>
      <c r="C739" s="2">
        <v>43371</v>
      </c>
      <c r="D739" s="1" t="s">
        <v>1158</v>
      </c>
      <c r="E739" s="1" t="s">
        <v>1159</v>
      </c>
      <c r="F739" s="1" t="s">
        <v>67</v>
      </c>
      <c r="G739" s="1">
        <v>67</v>
      </c>
      <c r="H739" s="1">
        <v>15</v>
      </c>
      <c r="I739" s="1" t="s">
        <v>499</v>
      </c>
      <c r="J739" s="1">
        <v>6.66</v>
      </c>
      <c r="K739" s="1">
        <v>-13.254308</v>
      </c>
      <c r="L739" s="1">
        <v>34.301524999999998</v>
      </c>
      <c r="M739" s="1" t="s">
        <v>69</v>
      </c>
      <c r="N739" s="1">
        <v>0</v>
      </c>
      <c r="O739" s="1">
        <v>2.6272389999999999</v>
      </c>
      <c r="P739" s="1">
        <v>23.381664000000001</v>
      </c>
      <c r="Q739" s="1">
        <v>3123540</v>
      </c>
      <c r="R739" s="1" t="s">
        <v>90</v>
      </c>
      <c r="S739" s="1" t="s">
        <v>91</v>
      </c>
      <c r="T739" s="1" t="s">
        <v>72</v>
      </c>
      <c r="U739" s="1" t="s">
        <v>73</v>
      </c>
      <c r="X739" s="1" t="s">
        <v>1160</v>
      </c>
      <c r="Z739" s="1" t="s">
        <v>499</v>
      </c>
      <c r="AJ739" s="1" t="s">
        <v>76</v>
      </c>
      <c r="AK739" s="1" t="s">
        <v>1161</v>
      </c>
      <c r="AL739" s="1">
        <v>70000000</v>
      </c>
      <c r="AM739" s="1" t="s">
        <v>78</v>
      </c>
      <c r="AN739" s="1" t="s">
        <v>4461</v>
      </c>
      <c r="AO739" s="1" t="s">
        <v>4321</v>
      </c>
    </row>
    <row r="740" spans="1:64" x14ac:dyDescent="0.5">
      <c r="A740" s="1">
        <v>112</v>
      </c>
      <c r="B740" s="1" t="s">
        <v>1157</v>
      </c>
      <c r="C740" s="2">
        <v>43371</v>
      </c>
      <c r="D740" s="1" t="s">
        <v>1158</v>
      </c>
      <c r="E740" s="1" t="s">
        <v>1159</v>
      </c>
      <c r="F740" s="1" t="s">
        <v>128</v>
      </c>
      <c r="G740" s="1">
        <v>33</v>
      </c>
      <c r="H740" s="1">
        <v>15</v>
      </c>
      <c r="I740" s="1" t="s">
        <v>499</v>
      </c>
      <c r="J740" s="1">
        <v>6.66</v>
      </c>
      <c r="K740" s="1">
        <v>-13.254308</v>
      </c>
      <c r="L740" s="1">
        <v>34.301524999999998</v>
      </c>
      <c r="M740" s="1" t="s">
        <v>69</v>
      </c>
      <c r="N740" s="1">
        <v>0</v>
      </c>
      <c r="O740" s="1">
        <v>2.6272389999999999</v>
      </c>
      <c r="P740" s="1">
        <v>23.381664000000001</v>
      </c>
      <c r="Q740" s="1">
        <v>1538460</v>
      </c>
      <c r="R740" s="1" t="s">
        <v>90</v>
      </c>
      <c r="S740" s="1" t="s">
        <v>91</v>
      </c>
      <c r="T740" s="1" t="s">
        <v>72</v>
      </c>
      <c r="U740" s="1" t="s">
        <v>73</v>
      </c>
      <c r="X740" s="1" t="s">
        <v>1160</v>
      </c>
      <c r="Z740" s="1" t="s">
        <v>499</v>
      </c>
      <c r="AJ740" s="1" t="s">
        <v>76</v>
      </c>
      <c r="AK740" s="1" t="s">
        <v>1161</v>
      </c>
      <c r="AL740" s="1">
        <v>70000000</v>
      </c>
      <c r="AM740" s="1" t="s">
        <v>78</v>
      </c>
      <c r="AN740" s="1" t="s">
        <v>4461</v>
      </c>
      <c r="AO740" s="1" t="s">
        <v>4321</v>
      </c>
    </row>
    <row r="741" spans="1:64" x14ac:dyDescent="0.5">
      <c r="A741" s="1">
        <v>112</v>
      </c>
      <c r="B741" s="1" t="s">
        <v>1157</v>
      </c>
      <c r="C741" s="2">
        <v>43371</v>
      </c>
      <c r="D741" s="1" t="s">
        <v>1158</v>
      </c>
      <c r="E741" s="1" t="s">
        <v>1159</v>
      </c>
      <c r="F741" s="1" t="s">
        <v>67</v>
      </c>
      <c r="G741" s="1">
        <v>67</v>
      </c>
      <c r="H741" s="1">
        <v>15</v>
      </c>
      <c r="I741" s="1" t="s">
        <v>730</v>
      </c>
      <c r="J741" s="1">
        <v>6.67</v>
      </c>
      <c r="K741" s="1">
        <v>15.454166000000001</v>
      </c>
      <c r="L741" s="1">
        <v>18.732206000000001</v>
      </c>
      <c r="M741" s="1" t="s">
        <v>69</v>
      </c>
      <c r="N741" s="1">
        <v>0</v>
      </c>
      <c r="O741" s="1">
        <v>2.6272389999999999</v>
      </c>
      <c r="P741" s="1">
        <v>23.381664000000001</v>
      </c>
      <c r="Q741" s="1">
        <v>3128230</v>
      </c>
      <c r="R741" s="1" t="s">
        <v>90</v>
      </c>
      <c r="S741" s="1" t="s">
        <v>91</v>
      </c>
      <c r="T741" s="1" t="s">
        <v>72</v>
      </c>
      <c r="U741" s="1" t="s">
        <v>73</v>
      </c>
      <c r="X741" s="1" t="s">
        <v>1160</v>
      </c>
      <c r="Z741" s="1" t="s">
        <v>730</v>
      </c>
      <c r="AJ741" s="1" t="s">
        <v>76</v>
      </c>
      <c r="AK741" s="1" t="s">
        <v>1161</v>
      </c>
      <c r="AL741" s="1">
        <v>70000000</v>
      </c>
      <c r="AM741" s="1" t="s">
        <v>78</v>
      </c>
      <c r="AN741" s="1" t="s">
        <v>4461</v>
      </c>
      <c r="AO741" s="1" t="s">
        <v>4321</v>
      </c>
    </row>
    <row r="742" spans="1:64" x14ac:dyDescent="0.5">
      <c r="A742" s="1">
        <v>112</v>
      </c>
      <c r="B742" s="1" t="s">
        <v>1157</v>
      </c>
      <c r="C742" s="2">
        <v>43371</v>
      </c>
      <c r="D742" s="1" t="s">
        <v>1158</v>
      </c>
      <c r="E742" s="1" t="s">
        <v>1159</v>
      </c>
      <c r="F742" s="1" t="s">
        <v>128</v>
      </c>
      <c r="G742" s="1">
        <v>33</v>
      </c>
      <c r="H742" s="1">
        <v>15</v>
      </c>
      <c r="I742" s="1" t="s">
        <v>730</v>
      </c>
      <c r="J742" s="1">
        <v>6.67</v>
      </c>
      <c r="K742" s="1">
        <v>15.454166000000001</v>
      </c>
      <c r="L742" s="1">
        <v>18.732206000000001</v>
      </c>
      <c r="M742" s="1" t="s">
        <v>69</v>
      </c>
      <c r="N742" s="1">
        <v>0</v>
      </c>
      <c r="O742" s="1">
        <v>2.6272389999999999</v>
      </c>
      <c r="P742" s="1">
        <v>23.381664000000001</v>
      </c>
      <c r="Q742" s="1">
        <v>1540770</v>
      </c>
      <c r="R742" s="1" t="s">
        <v>90</v>
      </c>
      <c r="S742" s="1" t="s">
        <v>91</v>
      </c>
      <c r="T742" s="1" t="s">
        <v>72</v>
      </c>
      <c r="U742" s="1" t="s">
        <v>73</v>
      </c>
      <c r="X742" s="1" t="s">
        <v>1160</v>
      </c>
      <c r="Z742" s="1" t="s">
        <v>730</v>
      </c>
      <c r="AJ742" s="1" t="s">
        <v>76</v>
      </c>
      <c r="AK742" s="1" t="s">
        <v>1161</v>
      </c>
      <c r="AL742" s="1">
        <v>70000000</v>
      </c>
      <c r="AM742" s="1" t="s">
        <v>78</v>
      </c>
      <c r="AN742" s="1" t="s">
        <v>4461</v>
      </c>
      <c r="AO742" s="1" t="s">
        <v>4321</v>
      </c>
    </row>
    <row r="743" spans="1:64" x14ac:dyDescent="0.5">
      <c r="A743" s="1">
        <v>669</v>
      </c>
      <c r="B743" s="1" t="s">
        <v>1163</v>
      </c>
      <c r="C743" s="2">
        <v>43579</v>
      </c>
      <c r="D743" s="1" t="s">
        <v>1164</v>
      </c>
      <c r="E743" s="1" t="s">
        <v>1165</v>
      </c>
      <c r="F743" s="1" t="s">
        <v>283</v>
      </c>
      <c r="G743" s="1">
        <v>90</v>
      </c>
      <c r="H743" s="1">
        <v>2</v>
      </c>
      <c r="I743" s="1" t="s">
        <v>241</v>
      </c>
      <c r="J743" s="1">
        <v>50</v>
      </c>
      <c r="K743" s="1">
        <v>20.593682999999999</v>
      </c>
      <c r="L743" s="1">
        <v>78.962883000000005</v>
      </c>
      <c r="M743" s="1" t="s">
        <v>114</v>
      </c>
      <c r="N743" s="1">
        <v>0</v>
      </c>
      <c r="O743" s="1">
        <v>25.384855999999999</v>
      </c>
      <c r="P743" s="1">
        <v>68.458809000000002</v>
      </c>
      <c r="Q743" s="1">
        <v>2430000</v>
      </c>
      <c r="R743" s="1" t="s">
        <v>1166</v>
      </c>
      <c r="S743" s="1" t="s">
        <v>71</v>
      </c>
      <c r="T743" s="1" t="s">
        <v>1167</v>
      </c>
      <c r="U743" s="1" t="s">
        <v>182</v>
      </c>
      <c r="W743" s="1" t="s">
        <v>1168</v>
      </c>
      <c r="X743" s="1" t="s">
        <v>1169</v>
      </c>
      <c r="Y743" s="1" t="s">
        <v>1170</v>
      </c>
      <c r="Z743" s="1" t="s">
        <v>241</v>
      </c>
      <c r="AA743" s="1" t="s">
        <v>1171</v>
      </c>
      <c r="AB743" s="1" t="s">
        <v>420</v>
      </c>
      <c r="AJ743" s="1" t="s">
        <v>76</v>
      </c>
      <c r="AL743" s="1">
        <v>5400000</v>
      </c>
      <c r="AM743" s="1" t="s">
        <v>78</v>
      </c>
      <c r="AN743" s="1" t="s">
        <v>4462</v>
      </c>
      <c r="AO743" s="1" t="s">
        <v>4463</v>
      </c>
      <c r="AP743" s="1">
        <v>20000</v>
      </c>
      <c r="AS743" s="1">
        <v>1</v>
      </c>
      <c r="AT743" s="1">
        <v>1</v>
      </c>
      <c r="AU743" s="1">
        <v>1</v>
      </c>
      <c r="AV743" s="1">
        <v>1</v>
      </c>
      <c r="AW743" s="1">
        <v>1</v>
      </c>
      <c r="AX743" s="1">
        <v>1</v>
      </c>
      <c r="BD743" s="1">
        <v>1</v>
      </c>
      <c r="BE743" s="1">
        <v>1</v>
      </c>
      <c r="BG743" s="1">
        <v>1</v>
      </c>
      <c r="BL743" s="1" t="s">
        <v>1172</v>
      </c>
    </row>
    <row r="744" spans="1:64" x14ac:dyDescent="0.5">
      <c r="A744" s="1">
        <v>669</v>
      </c>
      <c r="B744" s="1" t="s">
        <v>1163</v>
      </c>
      <c r="C744" s="2">
        <v>43579</v>
      </c>
      <c r="D744" s="1" t="s">
        <v>1164</v>
      </c>
      <c r="E744" s="1" t="s">
        <v>1165</v>
      </c>
      <c r="F744" s="1" t="s">
        <v>237</v>
      </c>
      <c r="G744" s="1">
        <v>10</v>
      </c>
      <c r="H744" s="1">
        <v>2</v>
      </c>
      <c r="I744" s="1" t="s">
        <v>241</v>
      </c>
      <c r="J744" s="1">
        <v>50</v>
      </c>
      <c r="K744" s="1">
        <v>20.593682999999999</v>
      </c>
      <c r="L744" s="1">
        <v>78.962883000000005</v>
      </c>
      <c r="M744" s="1" t="s">
        <v>114</v>
      </c>
      <c r="N744" s="1">
        <v>0</v>
      </c>
      <c r="O744" s="1">
        <v>25.384855999999999</v>
      </c>
      <c r="P744" s="1">
        <v>68.458809000000002</v>
      </c>
      <c r="Q744" s="1">
        <v>270000</v>
      </c>
      <c r="R744" s="1" t="s">
        <v>1166</v>
      </c>
      <c r="S744" s="1" t="s">
        <v>71</v>
      </c>
      <c r="T744" s="1" t="s">
        <v>1167</v>
      </c>
      <c r="U744" s="1" t="s">
        <v>182</v>
      </c>
      <c r="W744" s="1" t="s">
        <v>1168</v>
      </c>
      <c r="X744" s="1" t="s">
        <v>1169</v>
      </c>
      <c r="Y744" s="1" t="s">
        <v>1170</v>
      </c>
      <c r="Z744" s="1" t="s">
        <v>241</v>
      </c>
      <c r="AA744" s="1" t="s">
        <v>1171</v>
      </c>
      <c r="AB744" s="1" t="s">
        <v>420</v>
      </c>
      <c r="AJ744" s="1" t="s">
        <v>76</v>
      </c>
      <c r="AL744" s="1">
        <v>5400000</v>
      </c>
      <c r="AM744" s="1" t="s">
        <v>78</v>
      </c>
      <c r="AN744" s="1" t="s">
        <v>4462</v>
      </c>
      <c r="AO744" s="1" t="s">
        <v>4463</v>
      </c>
      <c r="AP744" s="1">
        <v>20000</v>
      </c>
      <c r="AS744" s="1">
        <v>1</v>
      </c>
      <c r="AT744" s="1">
        <v>1</v>
      </c>
      <c r="AU744" s="1">
        <v>1</v>
      </c>
      <c r="AV744" s="1">
        <v>1</v>
      </c>
      <c r="AW744" s="1">
        <v>1</v>
      </c>
      <c r="AX744" s="1">
        <v>1</v>
      </c>
      <c r="BD744" s="1">
        <v>1</v>
      </c>
      <c r="BE744" s="1">
        <v>1</v>
      </c>
      <c r="BG744" s="1">
        <v>1</v>
      </c>
      <c r="BL744" s="1" t="s">
        <v>1172</v>
      </c>
    </row>
    <row r="745" spans="1:64" x14ac:dyDescent="0.5">
      <c r="A745" s="1">
        <v>669</v>
      </c>
      <c r="B745" s="1" t="s">
        <v>1163</v>
      </c>
      <c r="C745" s="2">
        <v>43579</v>
      </c>
      <c r="D745" s="1" t="s">
        <v>1164</v>
      </c>
      <c r="E745" s="1" t="s">
        <v>1165</v>
      </c>
      <c r="F745" s="1" t="s">
        <v>283</v>
      </c>
      <c r="G745" s="1">
        <v>90</v>
      </c>
      <c r="H745" s="1">
        <v>2</v>
      </c>
      <c r="I745" s="1" t="s">
        <v>588</v>
      </c>
      <c r="J745" s="1">
        <v>50</v>
      </c>
      <c r="K745" s="1">
        <v>28.394856999999998</v>
      </c>
      <c r="L745" s="1">
        <v>84.124008000000003</v>
      </c>
      <c r="M745" s="1" t="s">
        <v>114</v>
      </c>
      <c r="N745" s="1">
        <v>0</v>
      </c>
      <c r="O745" s="1">
        <v>25.384855999999999</v>
      </c>
      <c r="P745" s="1">
        <v>68.458809000000002</v>
      </c>
      <c r="Q745" s="1">
        <v>2430000</v>
      </c>
      <c r="R745" s="1" t="s">
        <v>1166</v>
      </c>
      <c r="S745" s="1" t="s">
        <v>71</v>
      </c>
      <c r="T745" s="1" t="s">
        <v>1167</v>
      </c>
      <c r="U745" s="1" t="s">
        <v>182</v>
      </c>
      <c r="W745" s="1" t="s">
        <v>1168</v>
      </c>
      <c r="X745" s="1" t="s">
        <v>1169</v>
      </c>
      <c r="Y745" s="1" t="s">
        <v>1170</v>
      </c>
      <c r="Z745" s="1" t="s">
        <v>588</v>
      </c>
      <c r="AA745" s="1" t="s">
        <v>1171</v>
      </c>
      <c r="AB745" s="1" t="s">
        <v>420</v>
      </c>
      <c r="AJ745" s="1" t="s">
        <v>76</v>
      </c>
      <c r="AL745" s="1">
        <v>5400000</v>
      </c>
      <c r="AM745" s="1" t="s">
        <v>78</v>
      </c>
      <c r="AN745" s="1" t="s">
        <v>4462</v>
      </c>
      <c r="AO745" s="1" t="s">
        <v>4463</v>
      </c>
      <c r="AP745" s="1">
        <v>20000</v>
      </c>
      <c r="AS745" s="1">
        <v>1</v>
      </c>
      <c r="AT745" s="1">
        <v>1</v>
      </c>
      <c r="AU745" s="1">
        <v>1</v>
      </c>
      <c r="AV745" s="1">
        <v>1</v>
      </c>
      <c r="AW745" s="1">
        <v>1</v>
      </c>
      <c r="AX745" s="1">
        <v>1</v>
      </c>
      <c r="BD745" s="1">
        <v>1</v>
      </c>
      <c r="BE745" s="1">
        <v>1</v>
      </c>
      <c r="BG745" s="1">
        <v>1</v>
      </c>
      <c r="BL745" s="1" t="s">
        <v>1172</v>
      </c>
    </row>
    <row r="746" spans="1:64" x14ac:dyDescent="0.5">
      <c r="A746" s="1">
        <v>669</v>
      </c>
      <c r="B746" s="1" t="s">
        <v>1163</v>
      </c>
      <c r="C746" s="2">
        <v>43579</v>
      </c>
      <c r="D746" s="1" t="s">
        <v>1164</v>
      </c>
      <c r="E746" s="1" t="s">
        <v>1165</v>
      </c>
      <c r="F746" s="1" t="s">
        <v>237</v>
      </c>
      <c r="G746" s="1">
        <v>10</v>
      </c>
      <c r="H746" s="1">
        <v>2</v>
      </c>
      <c r="I746" s="1" t="s">
        <v>588</v>
      </c>
      <c r="J746" s="1">
        <v>50</v>
      </c>
      <c r="K746" s="1">
        <v>28.394856999999998</v>
      </c>
      <c r="L746" s="1">
        <v>84.124008000000003</v>
      </c>
      <c r="M746" s="1" t="s">
        <v>114</v>
      </c>
      <c r="N746" s="1">
        <v>0</v>
      </c>
      <c r="O746" s="1">
        <v>25.384855999999999</v>
      </c>
      <c r="P746" s="1">
        <v>68.458809000000002</v>
      </c>
      <c r="Q746" s="1">
        <v>270000</v>
      </c>
      <c r="R746" s="1" t="s">
        <v>1166</v>
      </c>
      <c r="S746" s="1" t="s">
        <v>71</v>
      </c>
      <c r="T746" s="1" t="s">
        <v>1167</v>
      </c>
      <c r="U746" s="1" t="s">
        <v>182</v>
      </c>
      <c r="W746" s="1" t="s">
        <v>1168</v>
      </c>
      <c r="X746" s="1" t="s">
        <v>1169</v>
      </c>
      <c r="Y746" s="1" t="s">
        <v>1170</v>
      </c>
      <c r="Z746" s="1" t="s">
        <v>588</v>
      </c>
      <c r="AA746" s="1" t="s">
        <v>1171</v>
      </c>
      <c r="AB746" s="1" t="s">
        <v>420</v>
      </c>
      <c r="AJ746" s="1" t="s">
        <v>76</v>
      </c>
      <c r="AL746" s="1">
        <v>5400000</v>
      </c>
      <c r="AM746" s="1" t="s">
        <v>78</v>
      </c>
      <c r="AN746" s="1" t="s">
        <v>4462</v>
      </c>
      <c r="AO746" s="1" t="s">
        <v>4463</v>
      </c>
      <c r="AP746" s="1">
        <v>20000</v>
      </c>
      <c r="AS746" s="1">
        <v>1</v>
      </c>
      <c r="AT746" s="1">
        <v>1</v>
      </c>
      <c r="AU746" s="1">
        <v>1</v>
      </c>
      <c r="AV746" s="1">
        <v>1</v>
      </c>
      <c r="AW746" s="1">
        <v>1</v>
      </c>
      <c r="AX746" s="1">
        <v>1</v>
      </c>
      <c r="BD746" s="1">
        <v>1</v>
      </c>
      <c r="BE746" s="1">
        <v>1</v>
      </c>
      <c r="BG746" s="1">
        <v>1</v>
      </c>
      <c r="BL746" s="1" t="s">
        <v>1172</v>
      </c>
    </row>
    <row r="747" spans="1:64" x14ac:dyDescent="0.5">
      <c r="A747" s="1">
        <v>683</v>
      </c>
      <c r="B747" s="1" t="s">
        <v>1173</v>
      </c>
      <c r="C747" s="2">
        <v>43580</v>
      </c>
      <c r="D747" s="1" t="s">
        <v>1174</v>
      </c>
      <c r="E747" s="1" t="s">
        <v>1175</v>
      </c>
      <c r="F747" s="1" t="s">
        <v>291</v>
      </c>
      <c r="G747" s="1">
        <v>100</v>
      </c>
      <c r="H747" s="1">
        <v>1</v>
      </c>
      <c r="I747" s="1" t="s">
        <v>1176</v>
      </c>
      <c r="J747" s="1">
        <v>100</v>
      </c>
      <c r="K747" s="1">
        <v>31.791702000000001</v>
      </c>
      <c r="L747" s="1">
        <v>-7.0926200000000001</v>
      </c>
      <c r="M747" s="1" t="s">
        <v>110</v>
      </c>
      <c r="N747" s="1">
        <v>0</v>
      </c>
      <c r="O747" s="1">
        <v>26.625188000000001</v>
      </c>
      <c r="P747" s="1">
        <v>6.809552</v>
      </c>
      <c r="Q747" s="1">
        <v>3000000</v>
      </c>
      <c r="R747" s="1" t="s">
        <v>269</v>
      </c>
      <c r="S747" s="1" t="s">
        <v>91</v>
      </c>
      <c r="T747" s="1" t="s">
        <v>234</v>
      </c>
      <c r="U747" s="1" t="s">
        <v>182</v>
      </c>
      <c r="W747" s="1" t="s">
        <v>183</v>
      </c>
      <c r="X747" s="1" t="s">
        <v>1177</v>
      </c>
      <c r="Z747" s="1" t="s">
        <v>1176</v>
      </c>
      <c r="AA747" s="1" t="s">
        <v>1178</v>
      </c>
      <c r="AJ747" s="1" t="s">
        <v>76</v>
      </c>
      <c r="AK747" s="1" t="s">
        <v>1179</v>
      </c>
      <c r="AL747" s="1">
        <v>3000000</v>
      </c>
      <c r="AM747" s="1" t="s">
        <v>78</v>
      </c>
      <c r="AN747" s="1" t="s">
        <v>4464</v>
      </c>
      <c r="AO747" s="1" t="s">
        <v>4465</v>
      </c>
    </row>
    <row r="748" spans="1:64" x14ac:dyDescent="0.5">
      <c r="A748" s="1">
        <v>15</v>
      </c>
      <c r="B748" s="1" t="s">
        <v>1180</v>
      </c>
      <c r="C748" s="2">
        <v>43371</v>
      </c>
      <c r="D748" s="1" t="s">
        <v>1181</v>
      </c>
      <c r="E748" s="1" t="s">
        <v>1182</v>
      </c>
      <c r="F748" s="1" t="s">
        <v>129</v>
      </c>
      <c r="G748" s="1">
        <v>10</v>
      </c>
      <c r="H748" s="1">
        <v>1</v>
      </c>
      <c r="I748" s="1" t="s">
        <v>89</v>
      </c>
      <c r="J748" s="1">
        <v>100</v>
      </c>
      <c r="K748" s="1">
        <v>6.8808540000000002</v>
      </c>
      <c r="L748" s="1">
        <v>-1.167594</v>
      </c>
      <c r="M748" s="1" t="s">
        <v>69</v>
      </c>
      <c r="N748" s="1">
        <v>0</v>
      </c>
      <c r="O748" s="1">
        <v>2.6272389999999999</v>
      </c>
      <c r="P748" s="1">
        <v>23.381664000000001</v>
      </c>
      <c r="Q748" s="1">
        <v>900000</v>
      </c>
      <c r="R748" s="1" t="s">
        <v>90</v>
      </c>
      <c r="S748" s="1" t="s">
        <v>91</v>
      </c>
      <c r="T748" s="1" t="s">
        <v>104</v>
      </c>
      <c r="U748" s="1" t="s">
        <v>105</v>
      </c>
      <c r="X748" s="1" t="s">
        <v>1183</v>
      </c>
      <c r="Z748" s="1" t="s">
        <v>89</v>
      </c>
      <c r="AA748" s="1" t="s">
        <v>1184</v>
      </c>
      <c r="AJ748" s="1" t="s">
        <v>76</v>
      </c>
      <c r="AK748" s="1" t="s">
        <v>1185</v>
      </c>
      <c r="AL748" s="1">
        <v>9000000</v>
      </c>
      <c r="AM748" s="1" t="s">
        <v>78</v>
      </c>
      <c r="AN748" s="1" t="s">
        <v>4289</v>
      </c>
      <c r="AO748" s="1" t="s">
        <v>4349</v>
      </c>
    </row>
    <row r="749" spans="1:64" x14ac:dyDescent="0.5">
      <c r="A749" s="1">
        <v>15</v>
      </c>
      <c r="B749" s="1" t="s">
        <v>1180</v>
      </c>
      <c r="C749" s="2">
        <v>43371</v>
      </c>
      <c r="D749" s="1" t="s">
        <v>1181</v>
      </c>
      <c r="E749" s="1" t="s">
        <v>1182</v>
      </c>
      <c r="F749" s="1" t="s">
        <v>88</v>
      </c>
      <c r="G749" s="1">
        <v>90</v>
      </c>
      <c r="H749" s="1">
        <v>1</v>
      </c>
      <c r="I749" s="1" t="s">
        <v>89</v>
      </c>
      <c r="J749" s="1">
        <v>100</v>
      </c>
      <c r="K749" s="1">
        <v>6.8808540000000002</v>
      </c>
      <c r="L749" s="1">
        <v>-1.167594</v>
      </c>
      <c r="M749" s="1" t="s">
        <v>69</v>
      </c>
      <c r="N749" s="1">
        <v>0</v>
      </c>
      <c r="O749" s="1">
        <v>2.6272389999999999</v>
      </c>
      <c r="P749" s="1">
        <v>23.381664000000001</v>
      </c>
      <c r="Q749" s="1">
        <v>8100000</v>
      </c>
      <c r="R749" s="1" t="s">
        <v>90</v>
      </c>
      <c r="S749" s="1" t="s">
        <v>91</v>
      </c>
      <c r="T749" s="1" t="s">
        <v>104</v>
      </c>
      <c r="U749" s="1" t="s">
        <v>105</v>
      </c>
      <c r="X749" s="1" t="s">
        <v>1183</v>
      </c>
      <c r="Z749" s="1" t="s">
        <v>89</v>
      </c>
      <c r="AA749" s="1" t="s">
        <v>1184</v>
      </c>
      <c r="AJ749" s="1" t="s">
        <v>76</v>
      </c>
      <c r="AK749" s="1" t="s">
        <v>1185</v>
      </c>
      <c r="AL749" s="1">
        <v>9000000</v>
      </c>
      <c r="AM749" s="1" t="s">
        <v>78</v>
      </c>
      <c r="AN749" s="1" t="s">
        <v>4289</v>
      </c>
      <c r="AO749" s="1" t="s">
        <v>4349</v>
      </c>
    </row>
    <row r="750" spans="1:64" x14ac:dyDescent="0.5">
      <c r="A750" s="1">
        <v>302</v>
      </c>
      <c r="B750" s="1" t="s">
        <v>1186</v>
      </c>
      <c r="C750" s="2">
        <v>43579</v>
      </c>
      <c r="D750" s="1" t="s">
        <v>1187</v>
      </c>
      <c r="E750" s="1" t="s">
        <v>1188</v>
      </c>
      <c r="F750" s="1" t="s">
        <v>81</v>
      </c>
      <c r="G750" s="1">
        <v>16</v>
      </c>
      <c r="H750" s="1">
        <v>5</v>
      </c>
      <c r="I750" s="1" t="s">
        <v>586</v>
      </c>
      <c r="J750" s="1">
        <v>28</v>
      </c>
      <c r="K750" s="1">
        <v>12.565678999999999</v>
      </c>
      <c r="L750" s="1">
        <v>104.990967</v>
      </c>
      <c r="M750" s="1" t="s">
        <v>113</v>
      </c>
      <c r="N750" s="1">
        <v>0</v>
      </c>
      <c r="O750" s="1">
        <v>10.278548000000001</v>
      </c>
      <c r="P750" s="1">
        <v>102.006446</v>
      </c>
      <c r="Q750" s="1">
        <v>1165167.99</v>
      </c>
      <c r="R750" s="1" t="s">
        <v>450</v>
      </c>
      <c r="S750" s="1" t="s">
        <v>71</v>
      </c>
      <c r="T750" s="1" t="s">
        <v>1189</v>
      </c>
      <c r="U750" s="1" t="s">
        <v>1190</v>
      </c>
      <c r="W750" s="1" t="s">
        <v>210</v>
      </c>
      <c r="X750" s="1" t="s">
        <v>1191</v>
      </c>
      <c r="Y750" s="1" t="s">
        <v>1192</v>
      </c>
      <c r="Z750" s="1" t="s">
        <v>586</v>
      </c>
      <c r="AA750" s="1" t="s">
        <v>1193</v>
      </c>
      <c r="AE750" s="1" t="s">
        <v>1011</v>
      </c>
      <c r="AH750" s="1" t="s">
        <v>714</v>
      </c>
      <c r="AI750" s="1" t="s">
        <v>506</v>
      </c>
      <c r="AJ750" s="1" t="s">
        <v>76</v>
      </c>
      <c r="AK750" s="1" t="s">
        <v>1194</v>
      </c>
      <c r="AL750" s="1">
        <v>26008214</v>
      </c>
      <c r="AM750" s="1" t="s">
        <v>78</v>
      </c>
      <c r="AN750" s="1" t="s">
        <v>4370</v>
      </c>
      <c r="AO750" s="1" t="s">
        <v>4301</v>
      </c>
      <c r="AP750" s="1">
        <v>102088</v>
      </c>
      <c r="AQ750" s="1">
        <v>361959</v>
      </c>
      <c r="AR750" s="1" t="s">
        <v>1195</v>
      </c>
      <c r="AS750" s="1">
        <v>1</v>
      </c>
      <c r="AT750" s="1">
        <v>1</v>
      </c>
      <c r="AU750" s="1">
        <v>1</v>
      </c>
      <c r="AV750" s="1">
        <v>1</v>
      </c>
      <c r="AW750" s="1">
        <v>1</v>
      </c>
      <c r="AX750" s="1">
        <v>1</v>
      </c>
      <c r="AY750" s="1">
        <v>1</v>
      </c>
      <c r="AZ750" s="1">
        <v>1</v>
      </c>
      <c r="BA750" s="1">
        <v>1</v>
      </c>
      <c r="BB750" s="1">
        <v>1</v>
      </c>
      <c r="BE750" s="1">
        <v>1</v>
      </c>
      <c r="BI750" s="1">
        <v>1</v>
      </c>
      <c r="BJ750" s="1">
        <v>1</v>
      </c>
      <c r="BK750" s="1" t="s">
        <v>1196</v>
      </c>
      <c r="BL750" s="1" t="s">
        <v>1197</v>
      </c>
    </row>
    <row r="751" spans="1:64" x14ac:dyDescent="0.5">
      <c r="A751" s="1">
        <v>302</v>
      </c>
      <c r="B751" s="1" t="s">
        <v>1186</v>
      </c>
      <c r="C751" s="2">
        <v>43579</v>
      </c>
      <c r="D751" s="1" t="s">
        <v>1187</v>
      </c>
      <c r="E751" s="1" t="s">
        <v>1188</v>
      </c>
      <c r="F751" s="1" t="s">
        <v>129</v>
      </c>
      <c r="G751" s="1">
        <v>17</v>
      </c>
      <c r="H751" s="1">
        <v>5</v>
      </c>
      <c r="I751" s="1" t="s">
        <v>586</v>
      </c>
      <c r="J751" s="1">
        <v>28</v>
      </c>
      <c r="K751" s="1">
        <v>12.565678999999999</v>
      </c>
      <c r="L751" s="1">
        <v>104.990967</v>
      </c>
      <c r="M751" s="1" t="s">
        <v>113</v>
      </c>
      <c r="N751" s="1">
        <v>0</v>
      </c>
      <c r="O751" s="1">
        <v>10.278548000000001</v>
      </c>
      <c r="P751" s="1">
        <v>102.006446</v>
      </c>
      <c r="Q751" s="1">
        <v>1237990.99</v>
      </c>
      <c r="R751" s="1" t="s">
        <v>450</v>
      </c>
      <c r="S751" s="1" t="s">
        <v>71</v>
      </c>
      <c r="T751" s="1" t="s">
        <v>1189</v>
      </c>
      <c r="U751" s="1" t="s">
        <v>1190</v>
      </c>
      <c r="W751" s="1" t="s">
        <v>210</v>
      </c>
      <c r="X751" s="1" t="s">
        <v>1191</v>
      </c>
      <c r="Y751" s="1" t="s">
        <v>1192</v>
      </c>
      <c r="Z751" s="1" t="s">
        <v>586</v>
      </c>
      <c r="AA751" s="1" t="s">
        <v>1193</v>
      </c>
      <c r="AE751" s="1" t="s">
        <v>1011</v>
      </c>
      <c r="AH751" s="1" t="s">
        <v>714</v>
      </c>
      <c r="AI751" s="1" t="s">
        <v>506</v>
      </c>
      <c r="AJ751" s="1" t="s">
        <v>76</v>
      </c>
      <c r="AK751" s="1" t="s">
        <v>1194</v>
      </c>
      <c r="AL751" s="1">
        <v>26008214</v>
      </c>
      <c r="AM751" s="1" t="s">
        <v>78</v>
      </c>
      <c r="AN751" s="1" t="s">
        <v>4370</v>
      </c>
      <c r="AO751" s="1" t="s">
        <v>4301</v>
      </c>
      <c r="AP751" s="1">
        <v>102088</v>
      </c>
      <c r="AQ751" s="1">
        <v>361959</v>
      </c>
      <c r="AR751" s="1" t="s">
        <v>1195</v>
      </c>
      <c r="AS751" s="1">
        <v>1</v>
      </c>
      <c r="AT751" s="1">
        <v>1</v>
      </c>
      <c r="AU751" s="1">
        <v>1</v>
      </c>
      <c r="AV751" s="1">
        <v>1</v>
      </c>
      <c r="AW751" s="1">
        <v>1</v>
      </c>
      <c r="AX751" s="1">
        <v>1</v>
      </c>
      <c r="AY751" s="1">
        <v>1</v>
      </c>
      <c r="AZ751" s="1">
        <v>1</v>
      </c>
      <c r="BA751" s="1">
        <v>1</v>
      </c>
      <c r="BB751" s="1">
        <v>1</v>
      </c>
      <c r="BE751" s="1">
        <v>1</v>
      </c>
      <c r="BI751" s="1">
        <v>1</v>
      </c>
      <c r="BJ751" s="1">
        <v>1</v>
      </c>
      <c r="BK751" s="1" t="s">
        <v>1196</v>
      </c>
      <c r="BL751" s="1" t="s">
        <v>1197</v>
      </c>
    </row>
    <row r="752" spans="1:64" x14ac:dyDescent="0.5">
      <c r="A752" s="1">
        <v>302</v>
      </c>
      <c r="B752" s="1" t="s">
        <v>1186</v>
      </c>
      <c r="C752" s="2">
        <v>43579</v>
      </c>
      <c r="D752" s="1" t="s">
        <v>1187</v>
      </c>
      <c r="E752" s="1" t="s">
        <v>1188</v>
      </c>
      <c r="F752" s="1" t="s">
        <v>127</v>
      </c>
      <c r="G752" s="1">
        <v>17</v>
      </c>
      <c r="H752" s="1">
        <v>5</v>
      </c>
      <c r="I752" s="1" t="s">
        <v>586</v>
      </c>
      <c r="J752" s="1">
        <v>28</v>
      </c>
      <c r="K752" s="1">
        <v>12.565678999999999</v>
      </c>
      <c r="L752" s="1">
        <v>104.990967</v>
      </c>
      <c r="M752" s="1" t="s">
        <v>113</v>
      </c>
      <c r="N752" s="1">
        <v>0</v>
      </c>
      <c r="O752" s="1">
        <v>10.278548000000001</v>
      </c>
      <c r="P752" s="1">
        <v>102.006446</v>
      </c>
      <c r="Q752" s="1">
        <v>1237990.99</v>
      </c>
      <c r="R752" s="1" t="s">
        <v>450</v>
      </c>
      <c r="S752" s="1" t="s">
        <v>71</v>
      </c>
      <c r="T752" s="1" t="s">
        <v>1189</v>
      </c>
      <c r="U752" s="1" t="s">
        <v>1190</v>
      </c>
      <c r="W752" s="1" t="s">
        <v>210</v>
      </c>
      <c r="X752" s="1" t="s">
        <v>1191</v>
      </c>
      <c r="Y752" s="1" t="s">
        <v>1192</v>
      </c>
      <c r="Z752" s="1" t="s">
        <v>586</v>
      </c>
      <c r="AA752" s="1" t="s">
        <v>1193</v>
      </c>
      <c r="AE752" s="1" t="s">
        <v>1011</v>
      </c>
      <c r="AH752" s="1" t="s">
        <v>714</v>
      </c>
      <c r="AI752" s="1" t="s">
        <v>506</v>
      </c>
      <c r="AJ752" s="1" t="s">
        <v>76</v>
      </c>
      <c r="AK752" s="1" t="s">
        <v>1194</v>
      </c>
      <c r="AL752" s="1">
        <v>26008214</v>
      </c>
      <c r="AM752" s="1" t="s">
        <v>78</v>
      </c>
      <c r="AN752" s="1" t="s">
        <v>4370</v>
      </c>
      <c r="AO752" s="1" t="s">
        <v>4301</v>
      </c>
      <c r="AP752" s="1">
        <v>102088</v>
      </c>
      <c r="AQ752" s="1">
        <v>361959</v>
      </c>
      <c r="AR752" s="1" t="s">
        <v>1195</v>
      </c>
      <c r="AS752" s="1">
        <v>1</v>
      </c>
      <c r="AT752" s="1">
        <v>1</v>
      </c>
      <c r="AU752" s="1">
        <v>1</v>
      </c>
      <c r="AV752" s="1">
        <v>1</v>
      </c>
      <c r="AW752" s="1">
        <v>1</v>
      </c>
      <c r="AX752" s="1">
        <v>1</v>
      </c>
      <c r="AY752" s="1">
        <v>1</v>
      </c>
      <c r="AZ752" s="1">
        <v>1</v>
      </c>
      <c r="BA752" s="1">
        <v>1</v>
      </c>
      <c r="BB752" s="1">
        <v>1</v>
      </c>
      <c r="BE752" s="1">
        <v>1</v>
      </c>
      <c r="BI752" s="1">
        <v>1</v>
      </c>
      <c r="BJ752" s="1">
        <v>1</v>
      </c>
      <c r="BK752" s="1" t="s">
        <v>1196</v>
      </c>
      <c r="BL752" s="1" t="s">
        <v>1197</v>
      </c>
    </row>
    <row r="753" spans="1:64" x14ac:dyDescent="0.5">
      <c r="A753" s="1">
        <v>302</v>
      </c>
      <c r="B753" s="1" t="s">
        <v>1186</v>
      </c>
      <c r="C753" s="2">
        <v>43579</v>
      </c>
      <c r="D753" s="1" t="s">
        <v>1187</v>
      </c>
      <c r="E753" s="1" t="s">
        <v>1188</v>
      </c>
      <c r="F753" s="1" t="s">
        <v>67</v>
      </c>
      <c r="G753" s="1">
        <v>17</v>
      </c>
      <c r="H753" s="1">
        <v>5</v>
      </c>
      <c r="I753" s="1" t="s">
        <v>586</v>
      </c>
      <c r="J753" s="1">
        <v>28</v>
      </c>
      <c r="K753" s="1">
        <v>12.565678999999999</v>
      </c>
      <c r="L753" s="1">
        <v>104.990967</v>
      </c>
      <c r="M753" s="1" t="s">
        <v>113</v>
      </c>
      <c r="N753" s="1">
        <v>0</v>
      </c>
      <c r="O753" s="1">
        <v>10.278548000000001</v>
      </c>
      <c r="P753" s="1">
        <v>102.006446</v>
      </c>
      <c r="Q753" s="1">
        <v>1237990.99</v>
      </c>
      <c r="R753" s="1" t="s">
        <v>450</v>
      </c>
      <c r="S753" s="1" t="s">
        <v>71</v>
      </c>
      <c r="T753" s="1" t="s">
        <v>1189</v>
      </c>
      <c r="U753" s="1" t="s">
        <v>1190</v>
      </c>
      <c r="W753" s="1" t="s">
        <v>210</v>
      </c>
      <c r="X753" s="1" t="s">
        <v>1191</v>
      </c>
      <c r="Y753" s="1" t="s">
        <v>1192</v>
      </c>
      <c r="Z753" s="1" t="s">
        <v>586</v>
      </c>
      <c r="AA753" s="1" t="s">
        <v>1193</v>
      </c>
      <c r="AE753" s="1" t="s">
        <v>1011</v>
      </c>
      <c r="AH753" s="1" t="s">
        <v>714</v>
      </c>
      <c r="AI753" s="1" t="s">
        <v>506</v>
      </c>
      <c r="AJ753" s="1" t="s">
        <v>76</v>
      </c>
      <c r="AK753" s="1" t="s">
        <v>1194</v>
      </c>
      <c r="AL753" s="1">
        <v>26008214</v>
      </c>
      <c r="AM753" s="1" t="s">
        <v>78</v>
      </c>
      <c r="AN753" s="1" t="s">
        <v>4370</v>
      </c>
      <c r="AO753" s="1" t="s">
        <v>4301</v>
      </c>
      <c r="AP753" s="1">
        <v>102088</v>
      </c>
      <c r="AQ753" s="1">
        <v>361959</v>
      </c>
      <c r="AR753" s="1" t="s">
        <v>1195</v>
      </c>
      <c r="AS753" s="1">
        <v>1</v>
      </c>
      <c r="AT753" s="1">
        <v>1</v>
      </c>
      <c r="AU753" s="1">
        <v>1</v>
      </c>
      <c r="AV753" s="1">
        <v>1</v>
      </c>
      <c r="AW753" s="1">
        <v>1</v>
      </c>
      <c r="AX753" s="1">
        <v>1</v>
      </c>
      <c r="AY753" s="1">
        <v>1</v>
      </c>
      <c r="AZ753" s="1">
        <v>1</v>
      </c>
      <c r="BA753" s="1">
        <v>1</v>
      </c>
      <c r="BB753" s="1">
        <v>1</v>
      </c>
      <c r="BE753" s="1">
        <v>1</v>
      </c>
      <c r="BI753" s="1">
        <v>1</v>
      </c>
      <c r="BJ753" s="1">
        <v>1</v>
      </c>
      <c r="BK753" s="1" t="s">
        <v>1196</v>
      </c>
      <c r="BL753" s="1" t="s">
        <v>1197</v>
      </c>
    </row>
    <row r="754" spans="1:64" x14ac:dyDescent="0.5">
      <c r="A754" s="1">
        <v>302</v>
      </c>
      <c r="B754" s="1" t="s">
        <v>1186</v>
      </c>
      <c r="C754" s="2">
        <v>43579</v>
      </c>
      <c r="D754" s="1" t="s">
        <v>1187</v>
      </c>
      <c r="E754" s="1" t="s">
        <v>1188</v>
      </c>
      <c r="F754" s="1" t="s">
        <v>206</v>
      </c>
      <c r="G754" s="1">
        <v>17</v>
      </c>
      <c r="H754" s="1">
        <v>5</v>
      </c>
      <c r="I754" s="1" t="s">
        <v>586</v>
      </c>
      <c r="J754" s="1">
        <v>28</v>
      </c>
      <c r="K754" s="1">
        <v>12.565678999999999</v>
      </c>
      <c r="L754" s="1">
        <v>104.990967</v>
      </c>
      <c r="M754" s="1" t="s">
        <v>113</v>
      </c>
      <c r="N754" s="1">
        <v>0</v>
      </c>
      <c r="O754" s="1">
        <v>10.278548000000001</v>
      </c>
      <c r="P754" s="1">
        <v>102.006446</v>
      </c>
      <c r="Q754" s="1">
        <v>1237990.99</v>
      </c>
      <c r="R754" s="1" t="s">
        <v>450</v>
      </c>
      <c r="S754" s="1" t="s">
        <v>71</v>
      </c>
      <c r="T754" s="1" t="s">
        <v>1189</v>
      </c>
      <c r="U754" s="1" t="s">
        <v>1190</v>
      </c>
      <c r="W754" s="1" t="s">
        <v>210</v>
      </c>
      <c r="X754" s="1" t="s">
        <v>1191</v>
      </c>
      <c r="Y754" s="1" t="s">
        <v>1192</v>
      </c>
      <c r="Z754" s="1" t="s">
        <v>586</v>
      </c>
      <c r="AA754" s="1" t="s">
        <v>1193</v>
      </c>
      <c r="AE754" s="1" t="s">
        <v>1011</v>
      </c>
      <c r="AH754" s="1" t="s">
        <v>714</v>
      </c>
      <c r="AI754" s="1" t="s">
        <v>506</v>
      </c>
      <c r="AJ754" s="1" t="s">
        <v>76</v>
      </c>
      <c r="AK754" s="1" t="s">
        <v>1194</v>
      </c>
      <c r="AL754" s="1">
        <v>26008214</v>
      </c>
      <c r="AM754" s="1" t="s">
        <v>78</v>
      </c>
      <c r="AN754" s="1" t="s">
        <v>4370</v>
      </c>
      <c r="AO754" s="1" t="s">
        <v>4301</v>
      </c>
      <c r="AP754" s="1">
        <v>102088</v>
      </c>
      <c r="AQ754" s="1">
        <v>361959</v>
      </c>
      <c r="AR754" s="1" t="s">
        <v>1195</v>
      </c>
      <c r="AS754" s="1">
        <v>1</v>
      </c>
      <c r="AT754" s="1">
        <v>1</v>
      </c>
      <c r="AU754" s="1">
        <v>1</v>
      </c>
      <c r="AV754" s="1">
        <v>1</v>
      </c>
      <c r="AW754" s="1">
        <v>1</v>
      </c>
      <c r="AX754" s="1">
        <v>1</v>
      </c>
      <c r="AY754" s="1">
        <v>1</v>
      </c>
      <c r="AZ754" s="1">
        <v>1</v>
      </c>
      <c r="BA754" s="1">
        <v>1</v>
      </c>
      <c r="BB754" s="1">
        <v>1</v>
      </c>
      <c r="BE754" s="1">
        <v>1</v>
      </c>
      <c r="BI754" s="1">
        <v>1</v>
      </c>
      <c r="BJ754" s="1">
        <v>1</v>
      </c>
      <c r="BK754" s="1" t="s">
        <v>1196</v>
      </c>
      <c r="BL754" s="1" t="s">
        <v>1197</v>
      </c>
    </row>
    <row r="755" spans="1:64" x14ac:dyDescent="0.5">
      <c r="A755" s="1">
        <v>302</v>
      </c>
      <c r="B755" s="1" t="s">
        <v>1186</v>
      </c>
      <c r="C755" s="2">
        <v>43579</v>
      </c>
      <c r="D755" s="1" t="s">
        <v>1187</v>
      </c>
      <c r="E755" s="1" t="s">
        <v>1188</v>
      </c>
      <c r="F755" s="1" t="s">
        <v>262</v>
      </c>
      <c r="G755" s="1">
        <v>16</v>
      </c>
      <c r="H755" s="1">
        <v>5</v>
      </c>
      <c r="I755" s="1" t="s">
        <v>586</v>
      </c>
      <c r="J755" s="1">
        <v>28</v>
      </c>
      <c r="K755" s="1">
        <v>12.565678999999999</v>
      </c>
      <c r="L755" s="1">
        <v>104.990967</v>
      </c>
      <c r="M755" s="1" t="s">
        <v>113</v>
      </c>
      <c r="N755" s="1">
        <v>0</v>
      </c>
      <c r="O755" s="1">
        <v>10.278548000000001</v>
      </c>
      <c r="P755" s="1">
        <v>102.006446</v>
      </c>
      <c r="Q755" s="1">
        <v>1165167.99</v>
      </c>
      <c r="R755" s="1" t="s">
        <v>450</v>
      </c>
      <c r="S755" s="1" t="s">
        <v>71</v>
      </c>
      <c r="T755" s="1" t="s">
        <v>1189</v>
      </c>
      <c r="U755" s="1" t="s">
        <v>1190</v>
      </c>
      <c r="W755" s="1" t="s">
        <v>210</v>
      </c>
      <c r="X755" s="1" t="s">
        <v>1191</v>
      </c>
      <c r="Y755" s="1" t="s">
        <v>1192</v>
      </c>
      <c r="Z755" s="1" t="s">
        <v>586</v>
      </c>
      <c r="AA755" s="1" t="s">
        <v>1193</v>
      </c>
      <c r="AE755" s="1" t="s">
        <v>1011</v>
      </c>
      <c r="AH755" s="1" t="s">
        <v>714</v>
      </c>
      <c r="AI755" s="1" t="s">
        <v>506</v>
      </c>
      <c r="AJ755" s="1" t="s">
        <v>76</v>
      </c>
      <c r="AK755" s="1" t="s">
        <v>1194</v>
      </c>
      <c r="AL755" s="1">
        <v>26008214</v>
      </c>
      <c r="AM755" s="1" t="s">
        <v>78</v>
      </c>
      <c r="AN755" s="1" t="s">
        <v>4370</v>
      </c>
      <c r="AO755" s="1" t="s">
        <v>4301</v>
      </c>
      <c r="AP755" s="1">
        <v>102088</v>
      </c>
      <c r="AQ755" s="1">
        <v>361959</v>
      </c>
      <c r="AR755" s="1" t="s">
        <v>1195</v>
      </c>
      <c r="AS755" s="1">
        <v>1</v>
      </c>
      <c r="AT755" s="1">
        <v>1</v>
      </c>
      <c r="AU755" s="1">
        <v>1</v>
      </c>
      <c r="AV755" s="1">
        <v>1</v>
      </c>
      <c r="AW755" s="1">
        <v>1</v>
      </c>
      <c r="AX755" s="1">
        <v>1</v>
      </c>
      <c r="AY755" s="1">
        <v>1</v>
      </c>
      <c r="AZ755" s="1">
        <v>1</v>
      </c>
      <c r="BA755" s="1">
        <v>1</v>
      </c>
      <c r="BB755" s="1">
        <v>1</v>
      </c>
      <c r="BE755" s="1">
        <v>1</v>
      </c>
      <c r="BI755" s="1">
        <v>1</v>
      </c>
      <c r="BJ755" s="1">
        <v>1</v>
      </c>
      <c r="BK755" s="1" t="s">
        <v>1196</v>
      </c>
      <c r="BL755" s="1" t="s">
        <v>1197</v>
      </c>
    </row>
    <row r="756" spans="1:64" x14ac:dyDescent="0.5">
      <c r="A756" s="1">
        <v>302</v>
      </c>
      <c r="B756" s="1" t="s">
        <v>1186</v>
      </c>
      <c r="C756" s="2">
        <v>43579</v>
      </c>
      <c r="D756" s="1" t="s">
        <v>1187</v>
      </c>
      <c r="E756" s="1" t="s">
        <v>1188</v>
      </c>
      <c r="F756" s="1" t="s">
        <v>81</v>
      </c>
      <c r="G756" s="1">
        <v>16</v>
      </c>
      <c r="H756" s="1">
        <v>5</v>
      </c>
      <c r="I756" s="1" t="s">
        <v>500</v>
      </c>
      <c r="J756" s="1">
        <v>19</v>
      </c>
      <c r="K756" s="1">
        <v>51.19171</v>
      </c>
      <c r="L756" s="1">
        <v>7.0523000000000002E-2</v>
      </c>
      <c r="M756" s="1" t="s">
        <v>113</v>
      </c>
      <c r="N756" s="1">
        <v>0</v>
      </c>
      <c r="O756" s="1">
        <v>10.278548000000001</v>
      </c>
      <c r="P756" s="1">
        <v>102.006446</v>
      </c>
      <c r="Q756" s="1">
        <v>790649.71</v>
      </c>
      <c r="R756" s="1" t="s">
        <v>450</v>
      </c>
      <c r="S756" s="1" t="s">
        <v>71</v>
      </c>
      <c r="T756" s="1" t="s">
        <v>1189</v>
      </c>
      <c r="U756" s="1" t="s">
        <v>1190</v>
      </c>
      <c r="W756" s="1" t="s">
        <v>210</v>
      </c>
      <c r="X756" s="1" t="s">
        <v>1191</v>
      </c>
      <c r="Y756" s="1" t="s">
        <v>1192</v>
      </c>
      <c r="Z756" s="1" t="s">
        <v>500</v>
      </c>
      <c r="AA756" s="1" t="s">
        <v>1193</v>
      </c>
      <c r="AE756" s="1" t="s">
        <v>1011</v>
      </c>
      <c r="AH756" s="1" t="s">
        <v>714</v>
      </c>
      <c r="AI756" s="1" t="s">
        <v>506</v>
      </c>
      <c r="AJ756" s="1" t="s">
        <v>76</v>
      </c>
      <c r="AK756" s="1" t="s">
        <v>1194</v>
      </c>
      <c r="AL756" s="1">
        <v>26008214</v>
      </c>
      <c r="AM756" s="1" t="s">
        <v>78</v>
      </c>
      <c r="AN756" s="1" t="s">
        <v>4370</v>
      </c>
      <c r="AO756" s="1" t="s">
        <v>4301</v>
      </c>
      <c r="AP756" s="1">
        <v>102088</v>
      </c>
      <c r="AQ756" s="1">
        <v>361959</v>
      </c>
      <c r="AR756" s="1" t="s">
        <v>1195</v>
      </c>
      <c r="AS756" s="1">
        <v>1</v>
      </c>
      <c r="AT756" s="1">
        <v>1</v>
      </c>
      <c r="AU756" s="1">
        <v>1</v>
      </c>
      <c r="AV756" s="1">
        <v>1</v>
      </c>
      <c r="AW756" s="1">
        <v>1</v>
      </c>
      <c r="AX756" s="1">
        <v>1</v>
      </c>
      <c r="AY756" s="1">
        <v>1</v>
      </c>
      <c r="AZ756" s="1">
        <v>1</v>
      </c>
      <c r="BA756" s="1">
        <v>1</v>
      </c>
      <c r="BB756" s="1">
        <v>1</v>
      </c>
      <c r="BE756" s="1">
        <v>1</v>
      </c>
      <c r="BI756" s="1">
        <v>1</v>
      </c>
      <c r="BJ756" s="1">
        <v>1</v>
      </c>
      <c r="BK756" s="1" t="s">
        <v>1196</v>
      </c>
      <c r="BL756" s="1" t="s">
        <v>1197</v>
      </c>
    </row>
    <row r="757" spans="1:64" x14ac:dyDescent="0.5">
      <c r="A757" s="1">
        <v>302</v>
      </c>
      <c r="B757" s="1" t="s">
        <v>1186</v>
      </c>
      <c r="C757" s="2">
        <v>43579</v>
      </c>
      <c r="D757" s="1" t="s">
        <v>1187</v>
      </c>
      <c r="E757" s="1" t="s">
        <v>1188</v>
      </c>
      <c r="F757" s="1" t="s">
        <v>129</v>
      </c>
      <c r="G757" s="1">
        <v>17</v>
      </c>
      <c r="H757" s="1">
        <v>5</v>
      </c>
      <c r="I757" s="1" t="s">
        <v>500</v>
      </c>
      <c r="J757" s="1">
        <v>19</v>
      </c>
      <c r="K757" s="1">
        <v>51.19171</v>
      </c>
      <c r="L757" s="1">
        <v>7.0523000000000002E-2</v>
      </c>
      <c r="M757" s="1" t="s">
        <v>113</v>
      </c>
      <c r="N757" s="1">
        <v>0</v>
      </c>
      <c r="O757" s="1">
        <v>10.278548000000001</v>
      </c>
      <c r="P757" s="1">
        <v>102.006446</v>
      </c>
      <c r="Q757" s="1">
        <v>840065.31</v>
      </c>
      <c r="R757" s="1" t="s">
        <v>450</v>
      </c>
      <c r="S757" s="1" t="s">
        <v>71</v>
      </c>
      <c r="T757" s="1" t="s">
        <v>1189</v>
      </c>
      <c r="U757" s="1" t="s">
        <v>1190</v>
      </c>
      <c r="W757" s="1" t="s">
        <v>210</v>
      </c>
      <c r="X757" s="1" t="s">
        <v>1191</v>
      </c>
      <c r="Y757" s="1" t="s">
        <v>1192</v>
      </c>
      <c r="Z757" s="1" t="s">
        <v>500</v>
      </c>
      <c r="AA757" s="1" t="s">
        <v>1193</v>
      </c>
      <c r="AE757" s="1" t="s">
        <v>1011</v>
      </c>
      <c r="AH757" s="1" t="s">
        <v>714</v>
      </c>
      <c r="AI757" s="1" t="s">
        <v>506</v>
      </c>
      <c r="AJ757" s="1" t="s">
        <v>76</v>
      </c>
      <c r="AK757" s="1" t="s">
        <v>1194</v>
      </c>
      <c r="AL757" s="1">
        <v>26008214</v>
      </c>
      <c r="AM757" s="1" t="s">
        <v>78</v>
      </c>
      <c r="AN757" s="1" t="s">
        <v>4370</v>
      </c>
      <c r="AO757" s="1" t="s">
        <v>4301</v>
      </c>
      <c r="AP757" s="1">
        <v>102088</v>
      </c>
      <c r="AQ757" s="1">
        <v>361959</v>
      </c>
      <c r="AR757" s="1" t="s">
        <v>1195</v>
      </c>
      <c r="AS757" s="1">
        <v>1</v>
      </c>
      <c r="AT757" s="1">
        <v>1</v>
      </c>
      <c r="AU757" s="1">
        <v>1</v>
      </c>
      <c r="AV757" s="1">
        <v>1</v>
      </c>
      <c r="AW757" s="1">
        <v>1</v>
      </c>
      <c r="AX757" s="1">
        <v>1</v>
      </c>
      <c r="AY757" s="1">
        <v>1</v>
      </c>
      <c r="AZ757" s="1">
        <v>1</v>
      </c>
      <c r="BA757" s="1">
        <v>1</v>
      </c>
      <c r="BB757" s="1">
        <v>1</v>
      </c>
      <c r="BE757" s="1">
        <v>1</v>
      </c>
      <c r="BI757" s="1">
        <v>1</v>
      </c>
      <c r="BJ757" s="1">
        <v>1</v>
      </c>
      <c r="BK757" s="1" t="s">
        <v>1196</v>
      </c>
      <c r="BL757" s="1" t="s">
        <v>1197</v>
      </c>
    </row>
    <row r="758" spans="1:64" x14ac:dyDescent="0.5">
      <c r="A758" s="1">
        <v>302</v>
      </c>
      <c r="B758" s="1" t="s">
        <v>1186</v>
      </c>
      <c r="C758" s="2">
        <v>43579</v>
      </c>
      <c r="D758" s="1" t="s">
        <v>1187</v>
      </c>
      <c r="E758" s="1" t="s">
        <v>1188</v>
      </c>
      <c r="F758" s="1" t="s">
        <v>127</v>
      </c>
      <c r="G758" s="1">
        <v>17</v>
      </c>
      <c r="H758" s="1">
        <v>5</v>
      </c>
      <c r="I758" s="1" t="s">
        <v>500</v>
      </c>
      <c r="J758" s="1">
        <v>19</v>
      </c>
      <c r="K758" s="1">
        <v>51.19171</v>
      </c>
      <c r="L758" s="1">
        <v>7.0523000000000002E-2</v>
      </c>
      <c r="M758" s="1" t="s">
        <v>113</v>
      </c>
      <c r="N758" s="1">
        <v>0</v>
      </c>
      <c r="O758" s="1">
        <v>10.278548000000001</v>
      </c>
      <c r="P758" s="1">
        <v>102.006446</v>
      </c>
      <c r="Q758" s="1">
        <v>840065.31</v>
      </c>
      <c r="R758" s="1" t="s">
        <v>450</v>
      </c>
      <c r="S758" s="1" t="s">
        <v>71</v>
      </c>
      <c r="T758" s="1" t="s">
        <v>1189</v>
      </c>
      <c r="U758" s="1" t="s">
        <v>1190</v>
      </c>
      <c r="W758" s="1" t="s">
        <v>210</v>
      </c>
      <c r="X758" s="1" t="s">
        <v>1191</v>
      </c>
      <c r="Y758" s="1" t="s">
        <v>1192</v>
      </c>
      <c r="Z758" s="1" t="s">
        <v>500</v>
      </c>
      <c r="AA758" s="1" t="s">
        <v>1193</v>
      </c>
      <c r="AE758" s="1" t="s">
        <v>1011</v>
      </c>
      <c r="AH758" s="1" t="s">
        <v>714</v>
      </c>
      <c r="AI758" s="1" t="s">
        <v>506</v>
      </c>
      <c r="AJ758" s="1" t="s">
        <v>76</v>
      </c>
      <c r="AK758" s="1" t="s">
        <v>1194</v>
      </c>
      <c r="AL758" s="1">
        <v>26008214</v>
      </c>
      <c r="AM758" s="1" t="s">
        <v>78</v>
      </c>
      <c r="AN758" s="1" t="s">
        <v>4370</v>
      </c>
      <c r="AO758" s="1" t="s">
        <v>4301</v>
      </c>
      <c r="AP758" s="1">
        <v>102088</v>
      </c>
      <c r="AQ758" s="1">
        <v>361959</v>
      </c>
      <c r="AR758" s="1" t="s">
        <v>1195</v>
      </c>
      <c r="AS758" s="1">
        <v>1</v>
      </c>
      <c r="AT758" s="1">
        <v>1</v>
      </c>
      <c r="AU758" s="1">
        <v>1</v>
      </c>
      <c r="AV758" s="1">
        <v>1</v>
      </c>
      <c r="AW758" s="1">
        <v>1</v>
      </c>
      <c r="AX758" s="1">
        <v>1</v>
      </c>
      <c r="AY758" s="1">
        <v>1</v>
      </c>
      <c r="AZ758" s="1">
        <v>1</v>
      </c>
      <c r="BA758" s="1">
        <v>1</v>
      </c>
      <c r="BB758" s="1">
        <v>1</v>
      </c>
      <c r="BE758" s="1">
        <v>1</v>
      </c>
      <c r="BI758" s="1">
        <v>1</v>
      </c>
      <c r="BJ758" s="1">
        <v>1</v>
      </c>
      <c r="BK758" s="1" t="s">
        <v>1196</v>
      </c>
      <c r="BL758" s="1" t="s">
        <v>1197</v>
      </c>
    </row>
    <row r="759" spans="1:64" x14ac:dyDescent="0.5">
      <c r="A759" s="1">
        <v>302</v>
      </c>
      <c r="B759" s="1" t="s">
        <v>1186</v>
      </c>
      <c r="C759" s="2">
        <v>43579</v>
      </c>
      <c r="D759" s="1" t="s">
        <v>1187</v>
      </c>
      <c r="E759" s="1" t="s">
        <v>1188</v>
      </c>
      <c r="F759" s="1" t="s">
        <v>67</v>
      </c>
      <c r="G759" s="1">
        <v>17</v>
      </c>
      <c r="H759" s="1">
        <v>5</v>
      </c>
      <c r="I759" s="1" t="s">
        <v>500</v>
      </c>
      <c r="J759" s="1">
        <v>19</v>
      </c>
      <c r="K759" s="1">
        <v>51.19171</v>
      </c>
      <c r="L759" s="1">
        <v>7.0523000000000002E-2</v>
      </c>
      <c r="M759" s="1" t="s">
        <v>113</v>
      </c>
      <c r="N759" s="1">
        <v>0</v>
      </c>
      <c r="O759" s="1">
        <v>10.278548000000001</v>
      </c>
      <c r="P759" s="1">
        <v>102.006446</v>
      </c>
      <c r="Q759" s="1">
        <v>840065.31</v>
      </c>
      <c r="R759" s="1" t="s">
        <v>450</v>
      </c>
      <c r="S759" s="1" t="s">
        <v>71</v>
      </c>
      <c r="T759" s="1" t="s">
        <v>1189</v>
      </c>
      <c r="U759" s="1" t="s">
        <v>1190</v>
      </c>
      <c r="W759" s="1" t="s">
        <v>210</v>
      </c>
      <c r="X759" s="1" t="s">
        <v>1191</v>
      </c>
      <c r="Y759" s="1" t="s">
        <v>1192</v>
      </c>
      <c r="Z759" s="1" t="s">
        <v>500</v>
      </c>
      <c r="AA759" s="1" t="s">
        <v>1193</v>
      </c>
      <c r="AE759" s="1" t="s">
        <v>1011</v>
      </c>
      <c r="AH759" s="1" t="s">
        <v>714</v>
      </c>
      <c r="AI759" s="1" t="s">
        <v>506</v>
      </c>
      <c r="AJ759" s="1" t="s">
        <v>76</v>
      </c>
      <c r="AK759" s="1" t="s">
        <v>1194</v>
      </c>
      <c r="AL759" s="1">
        <v>26008214</v>
      </c>
      <c r="AM759" s="1" t="s">
        <v>78</v>
      </c>
      <c r="AN759" s="1" t="s">
        <v>4370</v>
      </c>
      <c r="AO759" s="1" t="s">
        <v>4301</v>
      </c>
      <c r="AP759" s="1">
        <v>102088</v>
      </c>
      <c r="AQ759" s="1">
        <v>361959</v>
      </c>
      <c r="AR759" s="1" t="s">
        <v>1195</v>
      </c>
      <c r="AS759" s="1">
        <v>1</v>
      </c>
      <c r="AT759" s="1">
        <v>1</v>
      </c>
      <c r="AU759" s="1">
        <v>1</v>
      </c>
      <c r="AV759" s="1">
        <v>1</v>
      </c>
      <c r="AW759" s="1">
        <v>1</v>
      </c>
      <c r="AX759" s="1">
        <v>1</v>
      </c>
      <c r="AY759" s="1">
        <v>1</v>
      </c>
      <c r="AZ759" s="1">
        <v>1</v>
      </c>
      <c r="BA759" s="1">
        <v>1</v>
      </c>
      <c r="BB759" s="1">
        <v>1</v>
      </c>
      <c r="BE759" s="1">
        <v>1</v>
      </c>
      <c r="BI759" s="1">
        <v>1</v>
      </c>
      <c r="BJ759" s="1">
        <v>1</v>
      </c>
      <c r="BK759" s="1" t="s">
        <v>1196</v>
      </c>
      <c r="BL759" s="1" t="s">
        <v>1197</v>
      </c>
    </row>
    <row r="760" spans="1:64" x14ac:dyDescent="0.5">
      <c r="A760" s="1">
        <v>302</v>
      </c>
      <c r="B760" s="1" t="s">
        <v>1186</v>
      </c>
      <c r="C760" s="2">
        <v>43579</v>
      </c>
      <c r="D760" s="1" t="s">
        <v>1187</v>
      </c>
      <c r="E760" s="1" t="s">
        <v>1188</v>
      </c>
      <c r="F760" s="1" t="s">
        <v>206</v>
      </c>
      <c r="G760" s="1">
        <v>17</v>
      </c>
      <c r="H760" s="1">
        <v>5</v>
      </c>
      <c r="I760" s="1" t="s">
        <v>500</v>
      </c>
      <c r="J760" s="1">
        <v>19</v>
      </c>
      <c r="K760" s="1">
        <v>51.19171</v>
      </c>
      <c r="L760" s="1">
        <v>7.0523000000000002E-2</v>
      </c>
      <c r="M760" s="1" t="s">
        <v>113</v>
      </c>
      <c r="N760" s="1">
        <v>0</v>
      </c>
      <c r="O760" s="1">
        <v>10.278548000000001</v>
      </c>
      <c r="P760" s="1">
        <v>102.006446</v>
      </c>
      <c r="Q760" s="1">
        <v>840065.31</v>
      </c>
      <c r="R760" s="1" t="s">
        <v>450</v>
      </c>
      <c r="S760" s="1" t="s">
        <v>71</v>
      </c>
      <c r="T760" s="1" t="s">
        <v>1189</v>
      </c>
      <c r="U760" s="1" t="s">
        <v>1190</v>
      </c>
      <c r="W760" s="1" t="s">
        <v>210</v>
      </c>
      <c r="X760" s="1" t="s">
        <v>1191</v>
      </c>
      <c r="Y760" s="1" t="s">
        <v>1192</v>
      </c>
      <c r="Z760" s="1" t="s">
        <v>500</v>
      </c>
      <c r="AA760" s="1" t="s">
        <v>1193</v>
      </c>
      <c r="AE760" s="1" t="s">
        <v>1011</v>
      </c>
      <c r="AH760" s="1" t="s">
        <v>714</v>
      </c>
      <c r="AI760" s="1" t="s">
        <v>506</v>
      </c>
      <c r="AJ760" s="1" t="s">
        <v>76</v>
      </c>
      <c r="AK760" s="1" t="s">
        <v>1194</v>
      </c>
      <c r="AL760" s="1">
        <v>26008214</v>
      </c>
      <c r="AM760" s="1" t="s">
        <v>78</v>
      </c>
      <c r="AN760" s="1" t="s">
        <v>4370</v>
      </c>
      <c r="AO760" s="1" t="s">
        <v>4301</v>
      </c>
      <c r="AP760" s="1">
        <v>102088</v>
      </c>
      <c r="AQ760" s="1">
        <v>361959</v>
      </c>
      <c r="AR760" s="1" t="s">
        <v>1195</v>
      </c>
      <c r="AS760" s="1">
        <v>1</v>
      </c>
      <c r="AT760" s="1">
        <v>1</v>
      </c>
      <c r="AU760" s="1">
        <v>1</v>
      </c>
      <c r="AV760" s="1">
        <v>1</v>
      </c>
      <c r="AW760" s="1">
        <v>1</v>
      </c>
      <c r="AX760" s="1">
        <v>1</v>
      </c>
      <c r="AY760" s="1">
        <v>1</v>
      </c>
      <c r="AZ760" s="1">
        <v>1</v>
      </c>
      <c r="BA760" s="1">
        <v>1</v>
      </c>
      <c r="BB760" s="1">
        <v>1</v>
      </c>
      <c r="BE760" s="1">
        <v>1</v>
      </c>
      <c r="BI760" s="1">
        <v>1</v>
      </c>
      <c r="BJ760" s="1">
        <v>1</v>
      </c>
      <c r="BK760" s="1" t="s">
        <v>1196</v>
      </c>
      <c r="BL760" s="1" t="s">
        <v>1197</v>
      </c>
    </row>
    <row r="761" spans="1:64" x14ac:dyDescent="0.5">
      <c r="A761" s="1">
        <v>302</v>
      </c>
      <c r="B761" s="1" t="s">
        <v>1186</v>
      </c>
      <c r="C761" s="2">
        <v>43579</v>
      </c>
      <c r="D761" s="1" t="s">
        <v>1187</v>
      </c>
      <c r="E761" s="1" t="s">
        <v>1188</v>
      </c>
      <c r="F761" s="1" t="s">
        <v>262</v>
      </c>
      <c r="G761" s="1">
        <v>16</v>
      </c>
      <c r="H761" s="1">
        <v>5</v>
      </c>
      <c r="I761" s="1" t="s">
        <v>500</v>
      </c>
      <c r="J761" s="1">
        <v>19</v>
      </c>
      <c r="K761" s="1">
        <v>51.19171</v>
      </c>
      <c r="L761" s="1">
        <v>7.0523000000000002E-2</v>
      </c>
      <c r="M761" s="1" t="s">
        <v>113</v>
      </c>
      <c r="N761" s="1">
        <v>0</v>
      </c>
      <c r="O761" s="1">
        <v>10.278548000000001</v>
      </c>
      <c r="P761" s="1">
        <v>102.006446</v>
      </c>
      <c r="Q761" s="1">
        <v>790649.71</v>
      </c>
      <c r="R761" s="1" t="s">
        <v>450</v>
      </c>
      <c r="S761" s="1" t="s">
        <v>71</v>
      </c>
      <c r="T761" s="1" t="s">
        <v>1189</v>
      </c>
      <c r="U761" s="1" t="s">
        <v>1190</v>
      </c>
      <c r="W761" s="1" t="s">
        <v>210</v>
      </c>
      <c r="X761" s="1" t="s">
        <v>1191</v>
      </c>
      <c r="Y761" s="1" t="s">
        <v>1192</v>
      </c>
      <c r="Z761" s="1" t="s">
        <v>500</v>
      </c>
      <c r="AA761" s="1" t="s">
        <v>1193</v>
      </c>
      <c r="AE761" s="1" t="s">
        <v>1011</v>
      </c>
      <c r="AH761" s="1" t="s">
        <v>714</v>
      </c>
      <c r="AI761" s="1" t="s">
        <v>506</v>
      </c>
      <c r="AJ761" s="1" t="s">
        <v>76</v>
      </c>
      <c r="AK761" s="1" t="s">
        <v>1194</v>
      </c>
      <c r="AL761" s="1">
        <v>26008214</v>
      </c>
      <c r="AM761" s="1" t="s">
        <v>78</v>
      </c>
      <c r="AN761" s="1" t="s">
        <v>4370</v>
      </c>
      <c r="AO761" s="1" t="s">
        <v>4301</v>
      </c>
      <c r="AP761" s="1">
        <v>102088</v>
      </c>
      <c r="AQ761" s="1">
        <v>361959</v>
      </c>
      <c r="AR761" s="1" t="s">
        <v>1195</v>
      </c>
      <c r="AS761" s="1">
        <v>1</v>
      </c>
      <c r="AT761" s="1">
        <v>1</v>
      </c>
      <c r="AU761" s="1">
        <v>1</v>
      </c>
      <c r="AV761" s="1">
        <v>1</v>
      </c>
      <c r="AW761" s="1">
        <v>1</v>
      </c>
      <c r="AX761" s="1">
        <v>1</v>
      </c>
      <c r="AY761" s="1">
        <v>1</v>
      </c>
      <c r="AZ761" s="1">
        <v>1</v>
      </c>
      <c r="BA761" s="1">
        <v>1</v>
      </c>
      <c r="BB761" s="1">
        <v>1</v>
      </c>
      <c r="BE761" s="1">
        <v>1</v>
      </c>
      <c r="BI761" s="1">
        <v>1</v>
      </c>
      <c r="BJ761" s="1">
        <v>1</v>
      </c>
      <c r="BK761" s="1" t="s">
        <v>1196</v>
      </c>
      <c r="BL761" s="1" t="s">
        <v>1197</v>
      </c>
    </row>
    <row r="762" spans="1:64" x14ac:dyDescent="0.5">
      <c r="A762" s="1">
        <v>302</v>
      </c>
      <c r="B762" s="1" t="s">
        <v>1186</v>
      </c>
      <c r="C762" s="2">
        <v>43579</v>
      </c>
      <c r="D762" s="1" t="s">
        <v>1187</v>
      </c>
      <c r="E762" s="1" t="s">
        <v>1188</v>
      </c>
      <c r="F762" s="1" t="s">
        <v>81</v>
      </c>
      <c r="G762" s="1">
        <v>16</v>
      </c>
      <c r="H762" s="1">
        <v>5</v>
      </c>
      <c r="I762" s="1" t="s">
        <v>152</v>
      </c>
      <c r="J762" s="1">
        <v>18</v>
      </c>
      <c r="K762" s="1">
        <v>-1.8655060000000001</v>
      </c>
      <c r="L762" s="1">
        <v>29.917652</v>
      </c>
      <c r="M762" s="1" t="s">
        <v>69</v>
      </c>
      <c r="N762" s="1">
        <v>0</v>
      </c>
      <c r="O762" s="1">
        <v>2.6272389999999999</v>
      </c>
      <c r="P762" s="1">
        <v>23.381664000000001</v>
      </c>
      <c r="Q762" s="1">
        <v>749036.56</v>
      </c>
      <c r="R762" s="1" t="s">
        <v>450</v>
      </c>
      <c r="S762" s="1" t="s">
        <v>71</v>
      </c>
      <c r="T762" s="1" t="s">
        <v>1189</v>
      </c>
      <c r="U762" s="1" t="s">
        <v>1190</v>
      </c>
      <c r="W762" s="1" t="s">
        <v>210</v>
      </c>
      <c r="X762" s="1" t="s">
        <v>1191</v>
      </c>
      <c r="Y762" s="1" t="s">
        <v>1192</v>
      </c>
      <c r="Z762" s="1" t="s">
        <v>152</v>
      </c>
      <c r="AA762" s="1" t="s">
        <v>1193</v>
      </c>
      <c r="AE762" s="1" t="s">
        <v>1011</v>
      </c>
      <c r="AH762" s="1" t="s">
        <v>714</v>
      </c>
      <c r="AI762" s="1" t="s">
        <v>506</v>
      </c>
      <c r="AJ762" s="1" t="s">
        <v>76</v>
      </c>
      <c r="AK762" s="1" t="s">
        <v>1194</v>
      </c>
      <c r="AL762" s="1">
        <v>26008214</v>
      </c>
      <c r="AM762" s="1" t="s">
        <v>78</v>
      </c>
      <c r="AN762" s="1" t="s">
        <v>4370</v>
      </c>
      <c r="AO762" s="1" t="s">
        <v>4301</v>
      </c>
      <c r="AP762" s="1">
        <v>102088</v>
      </c>
      <c r="AQ762" s="1">
        <v>361959</v>
      </c>
      <c r="AR762" s="1" t="s">
        <v>1195</v>
      </c>
      <c r="AS762" s="1">
        <v>1</v>
      </c>
      <c r="AT762" s="1">
        <v>1</v>
      </c>
      <c r="AU762" s="1">
        <v>1</v>
      </c>
      <c r="AV762" s="1">
        <v>1</v>
      </c>
      <c r="AW762" s="1">
        <v>1</v>
      </c>
      <c r="AX762" s="1">
        <v>1</v>
      </c>
      <c r="AY762" s="1">
        <v>1</v>
      </c>
      <c r="AZ762" s="1">
        <v>1</v>
      </c>
      <c r="BA762" s="1">
        <v>1</v>
      </c>
      <c r="BB762" s="1">
        <v>1</v>
      </c>
      <c r="BE762" s="1">
        <v>1</v>
      </c>
      <c r="BI762" s="1">
        <v>1</v>
      </c>
      <c r="BJ762" s="1">
        <v>1</v>
      </c>
      <c r="BK762" s="1" t="s">
        <v>1196</v>
      </c>
      <c r="BL762" s="1" t="s">
        <v>1197</v>
      </c>
    </row>
    <row r="763" spans="1:64" x14ac:dyDescent="0.5">
      <c r="A763" s="1">
        <v>302</v>
      </c>
      <c r="B763" s="1" t="s">
        <v>1186</v>
      </c>
      <c r="C763" s="2">
        <v>43579</v>
      </c>
      <c r="D763" s="1" t="s">
        <v>1187</v>
      </c>
      <c r="E763" s="1" t="s">
        <v>1188</v>
      </c>
      <c r="F763" s="1" t="s">
        <v>129</v>
      </c>
      <c r="G763" s="1">
        <v>17</v>
      </c>
      <c r="H763" s="1">
        <v>5</v>
      </c>
      <c r="I763" s="1" t="s">
        <v>152</v>
      </c>
      <c r="J763" s="1">
        <v>18</v>
      </c>
      <c r="K763" s="1">
        <v>-1.8655060000000001</v>
      </c>
      <c r="L763" s="1">
        <v>29.917652</v>
      </c>
      <c r="M763" s="1" t="s">
        <v>69</v>
      </c>
      <c r="N763" s="1">
        <v>0</v>
      </c>
      <c r="O763" s="1">
        <v>2.6272389999999999</v>
      </c>
      <c r="P763" s="1">
        <v>23.381664000000001</v>
      </c>
      <c r="Q763" s="1">
        <v>795851.35</v>
      </c>
      <c r="R763" s="1" t="s">
        <v>450</v>
      </c>
      <c r="S763" s="1" t="s">
        <v>71</v>
      </c>
      <c r="T763" s="1" t="s">
        <v>1189</v>
      </c>
      <c r="U763" s="1" t="s">
        <v>1190</v>
      </c>
      <c r="W763" s="1" t="s">
        <v>210</v>
      </c>
      <c r="X763" s="1" t="s">
        <v>1191</v>
      </c>
      <c r="Y763" s="1" t="s">
        <v>1192</v>
      </c>
      <c r="Z763" s="1" t="s">
        <v>152</v>
      </c>
      <c r="AA763" s="1" t="s">
        <v>1193</v>
      </c>
      <c r="AE763" s="1" t="s">
        <v>1011</v>
      </c>
      <c r="AH763" s="1" t="s">
        <v>714</v>
      </c>
      <c r="AI763" s="1" t="s">
        <v>506</v>
      </c>
      <c r="AJ763" s="1" t="s">
        <v>76</v>
      </c>
      <c r="AK763" s="1" t="s">
        <v>1194</v>
      </c>
      <c r="AL763" s="1">
        <v>26008214</v>
      </c>
      <c r="AM763" s="1" t="s">
        <v>78</v>
      </c>
      <c r="AN763" s="1" t="s">
        <v>4370</v>
      </c>
      <c r="AO763" s="1" t="s">
        <v>4301</v>
      </c>
      <c r="AP763" s="1">
        <v>102088</v>
      </c>
      <c r="AQ763" s="1">
        <v>361959</v>
      </c>
      <c r="AR763" s="1" t="s">
        <v>1195</v>
      </c>
      <c r="AS763" s="1">
        <v>1</v>
      </c>
      <c r="AT763" s="1">
        <v>1</v>
      </c>
      <c r="AU763" s="1">
        <v>1</v>
      </c>
      <c r="AV763" s="1">
        <v>1</v>
      </c>
      <c r="AW763" s="1">
        <v>1</v>
      </c>
      <c r="AX763" s="1">
        <v>1</v>
      </c>
      <c r="AY763" s="1">
        <v>1</v>
      </c>
      <c r="AZ763" s="1">
        <v>1</v>
      </c>
      <c r="BA763" s="1">
        <v>1</v>
      </c>
      <c r="BB763" s="1">
        <v>1</v>
      </c>
      <c r="BE763" s="1">
        <v>1</v>
      </c>
      <c r="BI763" s="1">
        <v>1</v>
      </c>
      <c r="BJ763" s="1">
        <v>1</v>
      </c>
      <c r="BK763" s="1" t="s">
        <v>1196</v>
      </c>
      <c r="BL763" s="1" t="s">
        <v>1197</v>
      </c>
    </row>
    <row r="764" spans="1:64" x14ac:dyDescent="0.5">
      <c r="A764" s="1">
        <v>302</v>
      </c>
      <c r="B764" s="1" t="s">
        <v>1186</v>
      </c>
      <c r="C764" s="2">
        <v>43579</v>
      </c>
      <c r="D764" s="1" t="s">
        <v>1187</v>
      </c>
      <c r="E764" s="1" t="s">
        <v>1188</v>
      </c>
      <c r="F764" s="1" t="s">
        <v>127</v>
      </c>
      <c r="G764" s="1">
        <v>17</v>
      </c>
      <c r="H764" s="1">
        <v>5</v>
      </c>
      <c r="I764" s="1" t="s">
        <v>152</v>
      </c>
      <c r="J764" s="1">
        <v>18</v>
      </c>
      <c r="K764" s="1">
        <v>-1.8655060000000001</v>
      </c>
      <c r="L764" s="1">
        <v>29.917652</v>
      </c>
      <c r="M764" s="1" t="s">
        <v>69</v>
      </c>
      <c r="N764" s="1">
        <v>0</v>
      </c>
      <c r="O764" s="1">
        <v>2.6272389999999999</v>
      </c>
      <c r="P764" s="1">
        <v>23.381664000000001</v>
      </c>
      <c r="Q764" s="1">
        <v>795851.35</v>
      </c>
      <c r="R764" s="1" t="s">
        <v>450</v>
      </c>
      <c r="S764" s="1" t="s">
        <v>71</v>
      </c>
      <c r="T764" s="1" t="s">
        <v>1189</v>
      </c>
      <c r="U764" s="1" t="s">
        <v>1190</v>
      </c>
      <c r="W764" s="1" t="s">
        <v>210</v>
      </c>
      <c r="X764" s="1" t="s">
        <v>1191</v>
      </c>
      <c r="Y764" s="1" t="s">
        <v>1192</v>
      </c>
      <c r="Z764" s="1" t="s">
        <v>152</v>
      </c>
      <c r="AA764" s="1" t="s">
        <v>1193</v>
      </c>
      <c r="AE764" s="1" t="s">
        <v>1011</v>
      </c>
      <c r="AH764" s="1" t="s">
        <v>714</v>
      </c>
      <c r="AI764" s="1" t="s">
        <v>506</v>
      </c>
      <c r="AJ764" s="1" t="s">
        <v>76</v>
      </c>
      <c r="AK764" s="1" t="s">
        <v>1194</v>
      </c>
      <c r="AL764" s="1">
        <v>26008214</v>
      </c>
      <c r="AM764" s="1" t="s">
        <v>78</v>
      </c>
      <c r="AN764" s="1" t="s">
        <v>4370</v>
      </c>
      <c r="AO764" s="1" t="s">
        <v>4301</v>
      </c>
      <c r="AP764" s="1">
        <v>102088</v>
      </c>
      <c r="AQ764" s="1">
        <v>361959</v>
      </c>
      <c r="AR764" s="1" t="s">
        <v>1195</v>
      </c>
      <c r="AS764" s="1">
        <v>1</v>
      </c>
      <c r="AT764" s="1">
        <v>1</v>
      </c>
      <c r="AU764" s="1">
        <v>1</v>
      </c>
      <c r="AV764" s="1">
        <v>1</v>
      </c>
      <c r="AW764" s="1">
        <v>1</v>
      </c>
      <c r="AX764" s="1">
        <v>1</v>
      </c>
      <c r="AY764" s="1">
        <v>1</v>
      </c>
      <c r="AZ764" s="1">
        <v>1</v>
      </c>
      <c r="BA764" s="1">
        <v>1</v>
      </c>
      <c r="BB764" s="1">
        <v>1</v>
      </c>
      <c r="BE764" s="1">
        <v>1</v>
      </c>
      <c r="BI764" s="1">
        <v>1</v>
      </c>
      <c r="BJ764" s="1">
        <v>1</v>
      </c>
      <c r="BK764" s="1" t="s">
        <v>1196</v>
      </c>
      <c r="BL764" s="1" t="s">
        <v>1197</v>
      </c>
    </row>
    <row r="765" spans="1:64" x14ac:dyDescent="0.5">
      <c r="A765" s="1">
        <v>302</v>
      </c>
      <c r="B765" s="1" t="s">
        <v>1186</v>
      </c>
      <c r="C765" s="2">
        <v>43579</v>
      </c>
      <c r="D765" s="1" t="s">
        <v>1187</v>
      </c>
      <c r="E765" s="1" t="s">
        <v>1188</v>
      </c>
      <c r="F765" s="1" t="s">
        <v>67</v>
      </c>
      <c r="G765" s="1">
        <v>17</v>
      </c>
      <c r="H765" s="1">
        <v>5</v>
      </c>
      <c r="I765" s="1" t="s">
        <v>152</v>
      </c>
      <c r="J765" s="1">
        <v>18</v>
      </c>
      <c r="K765" s="1">
        <v>-1.8655060000000001</v>
      </c>
      <c r="L765" s="1">
        <v>29.917652</v>
      </c>
      <c r="M765" s="1" t="s">
        <v>69</v>
      </c>
      <c r="N765" s="1">
        <v>0</v>
      </c>
      <c r="O765" s="1">
        <v>2.6272389999999999</v>
      </c>
      <c r="P765" s="1">
        <v>23.381664000000001</v>
      </c>
      <c r="Q765" s="1">
        <v>795851.35</v>
      </c>
      <c r="R765" s="1" t="s">
        <v>450</v>
      </c>
      <c r="S765" s="1" t="s">
        <v>71</v>
      </c>
      <c r="T765" s="1" t="s">
        <v>1189</v>
      </c>
      <c r="U765" s="1" t="s">
        <v>1190</v>
      </c>
      <c r="W765" s="1" t="s">
        <v>210</v>
      </c>
      <c r="X765" s="1" t="s">
        <v>1191</v>
      </c>
      <c r="Y765" s="1" t="s">
        <v>1192</v>
      </c>
      <c r="Z765" s="1" t="s">
        <v>152</v>
      </c>
      <c r="AA765" s="1" t="s">
        <v>1193</v>
      </c>
      <c r="AE765" s="1" t="s">
        <v>1011</v>
      </c>
      <c r="AH765" s="1" t="s">
        <v>714</v>
      </c>
      <c r="AI765" s="1" t="s">
        <v>506</v>
      </c>
      <c r="AJ765" s="1" t="s">
        <v>76</v>
      </c>
      <c r="AK765" s="1" t="s">
        <v>1194</v>
      </c>
      <c r="AL765" s="1">
        <v>26008214</v>
      </c>
      <c r="AM765" s="1" t="s">
        <v>78</v>
      </c>
      <c r="AN765" s="1" t="s">
        <v>4370</v>
      </c>
      <c r="AO765" s="1" t="s">
        <v>4301</v>
      </c>
      <c r="AP765" s="1">
        <v>102088</v>
      </c>
      <c r="AQ765" s="1">
        <v>361959</v>
      </c>
      <c r="AR765" s="1" t="s">
        <v>1195</v>
      </c>
      <c r="AS765" s="1">
        <v>1</v>
      </c>
      <c r="AT765" s="1">
        <v>1</v>
      </c>
      <c r="AU765" s="1">
        <v>1</v>
      </c>
      <c r="AV765" s="1">
        <v>1</v>
      </c>
      <c r="AW765" s="1">
        <v>1</v>
      </c>
      <c r="AX765" s="1">
        <v>1</v>
      </c>
      <c r="AY765" s="1">
        <v>1</v>
      </c>
      <c r="AZ765" s="1">
        <v>1</v>
      </c>
      <c r="BA765" s="1">
        <v>1</v>
      </c>
      <c r="BB765" s="1">
        <v>1</v>
      </c>
      <c r="BE765" s="1">
        <v>1</v>
      </c>
      <c r="BI765" s="1">
        <v>1</v>
      </c>
      <c r="BJ765" s="1">
        <v>1</v>
      </c>
      <c r="BK765" s="1" t="s">
        <v>1196</v>
      </c>
      <c r="BL765" s="1" t="s">
        <v>1197</v>
      </c>
    </row>
    <row r="766" spans="1:64" x14ac:dyDescent="0.5">
      <c r="A766" s="1">
        <v>302</v>
      </c>
      <c r="B766" s="1" t="s">
        <v>1186</v>
      </c>
      <c r="C766" s="2">
        <v>43579</v>
      </c>
      <c r="D766" s="1" t="s">
        <v>1187</v>
      </c>
      <c r="E766" s="1" t="s">
        <v>1188</v>
      </c>
      <c r="F766" s="1" t="s">
        <v>206</v>
      </c>
      <c r="G766" s="1">
        <v>17</v>
      </c>
      <c r="H766" s="1">
        <v>5</v>
      </c>
      <c r="I766" s="1" t="s">
        <v>152</v>
      </c>
      <c r="J766" s="1">
        <v>18</v>
      </c>
      <c r="K766" s="1">
        <v>-1.8655060000000001</v>
      </c>
      <c r="L766" s="1">
        <v>29.917652</v>
      </c>
      <c r="M766" s="1" t="s">
        <v>69</v>
      </c>
      <c r="N766" s="1">
        <v>0</v>
      </c>
      <c r="O766" s="1">
        <v>2.6272389999999999</v>
      </c>
      <c r="P766" s="1">
        <v>23.381664000000001</v>
      </c>
      <c r="Q766" s="1">
        <v>795851.35</v>
      </c>
      <c r="R766" s="1" t="s">
        <v>450</v>
      </c>
      <c r="S766" s="1" t="s">
        <v>71</v>
      </c>
      <c r="T766" s="1" t="s">
        <v>1189</v>
      </c>
      <c r="U766" s="1" t="s">
        <v>1190</v>
      </c>
      <c r="W766" s="1" t="s">
        <v>210</v>
      </c>
      <c r="X766" s="1" t="s">
        <v>1191</v>
      </c>
      <c r="Y766" s="1" t="s">
        <v>1192</v>
      </c>
      <c r="Z766" s="1" t="s">
        <v>152</v>
      </c>
      <c r="AA766" s="1" t="s">
        <v>1193</v>
      </c>
      <c r="AE766" s="1" t="s">
        <v>1011</v>
      </c>
      <c r="AH766" s="1" t="s">
        <v>714</v>
      </c>
      <c r="AI766" s="1" t="s">
        <v>506</v>
      </c>
      <c r="AJ766" s="1" t="s">
        <v>76</v>
      </c>
      <c r="AK766" s="1" t="s">
        <v>1194</v>
      </c>
      <c r="AL766" s="1">
        <v>26008214</v>
      </c>
      <c r="AM766" s="1" t="s">
        <v>78</v>
      </c>
      <c r="AN766" s="1" t="s">
        <v>4370</v>
      </c>
      <c r="AO766" s="1" t="s">
        <v>4301</v>
      </c>
      <c r="AP766" s="1">
        <v>102088</v>
      </c>
      <c r="AQ766" s="1">
        <v>361959</v>
      </c>
      <c r="AR766" s="1" t="s">
        <v>1195</v>
      </c>
      <c r="AS766" s="1">
        <v>1</v>
      </c>
      <c r="AT766" s="1">
        <v>1</v>
      </c>
      <c r="AU766" s="1">
        <v>1</v>
      </c>
      <c r="AV766" s="1">
        <v>1</v>
      </c>
      <c r="AW766" s="1">
        <v>1</v>
      </c>
      <c r="AX766" s="1">
        <v>1</v>
      </c>
      <c r="AY766" s="1">
        <v>1</v>
      </c>
      <c r="AZ766" s="1">
        <v>1</v>
      </c>
      <c r="BA766" s="1">
        <v>1</v>
      </c>
      <c r="BB766" s="1">
        <v>1</v>
      </c>
      <c r="BE766" s="1">
        <v>1</v>
      </c>
      <c r="BI766" s="1">
        <v>1</v>
      </c>
      <c r="BJ766" s="1">
        <v>1</v>
      </c>
      <c r="BK766" s="1" t="s">
        <v>1196</v>
      </c>
      <c r="BL766" s="1" t="s">
        <v>1197</v>
      </c>
    </row>
    <row r="767" spans="1:64" x14ac:dyDescent="0.5">
      <c r="A767" s="1">
        <v>302</v>
      </c>
      <c r="B767" s="1" t="s">
        <v>1186</v>
      </c>
      <c r="C767" s="2">
        <v>43579</v>
      </c>
      <c r="D767" s="1" t="s">
        <v>1187</v>
      </c>
      <c r="E767" s="1" t="s">
        <v>1188</v>
      </c>
      <c r="F767" s="1" t="s">
        <v>262</v>
      </c>
      <c r="G767" s="1">
        <v>16</v>
      </c>
      <c r="H767" s="1">
        <v>5</v>
      </c>
      <c r="I767" s="1" t="s">
        <v>152</v>
      </c>
      <c r="J767" s="1">
        <v>18</v>
      </c>
      <c r="K767" s="1">
        <v>-1.8655060000000001</v>
      </c>
      <c r="L767" s="1">
        <v>29.917652</v>
      </c>
      <c r="M767" s="1" t="s">
        <v>69</v>
      </c>
      <c r="N767" s="1">
        <v>0</v>
      </c>
      <c r="O767" s="1">
        <v>2.6272389999999999</v>
      </c>
      <c r="P767" s="1">
        <v>23.381664000000001</v>
      </c>
      <c r="Q767" s="1">
        <v>749036.56</v>
      </c>
      <c r="R767" s="1" t="s">
        <v>450</v>
      </c>
      <c r="S767" s="1" t="s">
        <v>71</v>
      </c>
      <c r="T767" s="1" t="s">
        <v>1189</v>
      </c>
      <c r="U767" s="1" t="s">
        <v>1190</v>
      </c>
      <c r="W767" s="1" t="s">
        <v>210</v>
      </c>
      <c r="X767" s="1" t="s">
        <v>1191</v>
      </c>
      <c r="Y767" s="1" t="s">
        <v>1192</v>
      </c>
      <c r="Z767" s="1" t="s">
        <v>152</v>
      </c>
      <c r="AA767" s="1" t="s">
        <v>1193</v>
      </c>
      <c r="AE767" s="1" t="s">
        <v>1011</v>
      </c>
      <c r="AH767" s="1" t="s">
        <v>714</v>
      </c>
      <c r="AI767" s="1" t="s">
        <v>506</v>
      </c>
      <c r="AJ767" s="1" t="s">
        <v>76</v>
      </c>
      <c r="AK767" s="1" t="s">
        <v>1194</v>
      </c>
      <c r="AL767" s="1">
        <v>26008214</v>
      </c>
      <c r="AM767" s="1" t="s">
        <v>78</v>
      </c>
      <c r="AN767" s="1" t="s">
        <v>4370</v>
      </c>
      <c r="AO767" s="1" t="s">
        <v>4301</v>
      </c>
      <c r="AP767" s="1">
        <v>102088</v>
      </c>
      <c r="AQ767" s="1">
        <v>361959</v>
      </c>
      <c r="AR767" s="1" t="s">
        <v>1195</v>
      </c>
      <c r="AS767" s="1">
        <v>1</v>
      </c>
      <c r="AT767" s="1">
        <v>1</v>
      </c>
      <c r="AU767" s="1">
        <v>1</v>
      </c>
      <c r="AV767" s="1">
        <v>1</v>
      </c>
      <c r="AW767" s="1">
        <v>1</v>
      </c>
      <c r="AX767" s="1">
        <v>1</v>
      </c>
      <c r="AY767" s="1">
        <v>1</v>
      </c>
      <c r="AZ767" s="1">
        <v>1</v>
      </c>
      <c r="BA767" s="1">
        <v>1</v>
      </c>
      <c r="BB767" s="1">
        <v>1</v>
      </c>
      <c r="BE767" s="1">
        <v>1</v>
      </c>
      <c r="BI767" s="1">
        <v>1</v>
      </c>
      <c r="BJ767" s="1">
        <v>1</v>
      </c>
      <c r="BK767" s="1" t="s">
        <v>1196</v>
      </c>
      <c r="BL767" s="1" t="s">
        <v>1197</v>
      </c>
    </row>
    <row r="768" spans="1:64" x14ac:dyDescent="0.5">
      <c r="A768" s="1">
        <v>302</v>
      </c>
      <c r="B768" s="1" t="s">
        <v>1186</v>
      </c>
      <c r="C768" s="2">
        <v>43579</v>
      </c>
      <c r="D768" s="1" t="s">
        <v>1187</v>
      </c>
      <c r="E768" s="1" t="s">
        <v>1188</v>
      </c>
      <c r="F768" s="1" t="s">
        <v>81</v>
      </c>
      <c r="G768" s="1">
        <v>16</v>
      </c>
      <c r="H768" s="1">
        <v>5</v>
      </c>
      <c r="I768" s="1" t="s">
        <v>600</v>
      </c>
      <c r="J768" s="1">
        <v>26</v>
      </c>
      <c r="K768" s="1">
        <v>21.916222000000001</v>
      </c>
      <c r="L768" s="1">
        <v>95.955971000000005</v>
      </c>
      <c r="M768" s="1" t="s">
        <v>113</v>
      </c>
      <c r="N768" s="1">
        <v>0</v>
      </c>
      <c r="O768" s="1">
        <v>10.278548000000001</v>
      </c>
      <c r="P768" s="1">
        <v>102.006446</v>
      </c>
      <c r="Q768" s="1">
        <v>1081941.7</v>
      </c>
      <c r="R768" s="1" t="s">
        <v>450</v>
      </c>
      <c r="S768" s="1" t="s">
        <v>71</v>
      </c>
      <c r="T768" s="1" t="s">
        <v>1189</v>
      </c>
      <c r="U768" s="1" t="s">
        <v>1190</v>
      </c>
      <c r="W768" s="1" t="s">
        <v>210</v>
      </c>
      <c r="X768" s="1" t="s">
        <v>1191</v>
      </c>
      <c r="Y768" s="1" t="s">
        <v>1192</v>
      </c>
      <c r="Z768" s="1" t="s">
        <v>600</v>
      </c>
      <c r="AA768" s="1" t="s">
        <v>1193</v>
      </c>
      <c r="AE768" s="1" t="s">
        <v>1011</v>
      </c>
      <c r="AH768" s="1" t="s">
        <v>714</v>
      </c>
      <c r="AI768" s="1" t="s">
        <v>506</v>
      </c>
      <c r="AJ768" s="1" t="s">
        <v>76</v>
      </c>
      <c r="AK768" s="1" t="s">
        <v>1194</v>
      </c>
      <c r="AL768" s="1">
        <v>26008214</v>
      </c>
      <c r="AM768" s="1" t="s">
        <v>78</v>
      </c>
      <c r="AN768" s="1" t="s">
        <v>4370</v>
      </c>
      <c r="AO768" s="1" t="s">
        <v>4301</v>
      </c>
      <c r="AP768" s="1">
        <v>102088</v>
      </c>
      <c r="AQ768" s="1">
        <v>361959</v>
      </c>
      <c r="AR768" s="1" t="s">
        <v>1195</v>
      </c>
      <c r="AS768" s="1">
        <v>1</v>
      </c>
      <c r="AT768" s="1">
        <v>1</v>
      </c>
      <c r="AU768" s="1">
        <v>1</v>
      </c>
      <c r="AV768" s="1">
        <v>1</v>
      </c>
      <c r="AW768" s="1">
        <v>1</v>
      </c>
      <c r="AX768" s="1">
        <v>1</v>
      </c>
      <c r="AY768" s="1">
        <v>1</v>
      </c>
      <c r="AZ768" s="1">
        <v>1</v>
      </c>
      <c r="BA768" s="1">
        <v>1</v>
      </c>
      <c r="BB768" s="1">
        <v>1</v>
      </c>
      <c r="BE768" s="1">
        <v>1</v>
      </c>
      <c r="BI768" s="1">
        <v>1</v>
      </c>
      <c r="BJ768" s="1">
        <v>1</v>
      </c>
      <c r="BK768" s="1" t="s">
        <v>1196</v>
      </c>
      <c r="BL768" s="1" t="s">
        <v>1197</v>
      </c>
    </row>
    <row r="769" spans="1:64" x14ac:dyDescent="0.5">
      <c r="A769" s="1">
        <v>302</v>
      </c>
      <c r="B769" s="1" t="s">
        <v>1186</v>
      </c>
      <c r="C769" s="2">
        <v>43579</v>
      </c>
      <c r="D769" s="1" t="s">
        <v>1187</v>
      </c>
      <c r="E769" s="1" t="s">
        <v>1188</v>
      </c>
      <c r="F769" s="1" t="s">
        <v>129</v>
      </c>
      <c r="G769" s="1">
        <v>17</v>
      </c>
      <c r="H769" s="1">
        <v>5</v>
      </c>
      <c r="I769" s="1" t="s">
        <v>600</v>
      </c>
      <c r="J769" s="1">
        <v>26</v>
      </c>
      <c r="K769" s="1">
        <v>21.916222000000001</v>
      </c>
      <c r="L769" s="1">
        <v>95.955971000000005</v>
      </c>
      <c r="M769" s="1" t="s">
        <v>113</v>
      </c>
      <c r="N769" s="1">
        <v>0</v>
      </c>
      <c r="O769" s="1">
        <v>10.278548000000001</v>
      </c>
      <c r="P769" s="1">
        <v>102.006446</v>
      </c>
      <c r="Q769" s="1">
        <v>1149563.06</v>
      </c>
      <c r="R769" s="1" t="s">
        <v>450</v>
      </c>
      <c r="S769" s="1" t="s">
        <v>71</v>
      </c>
      <c r="T769" s="1" t="s">
        <v>1189</v>
      </c>
      <c r="U769" s="1" t="s">
        <v>1190</v>
      </c>
      <c r="W769" s="1" t="s">
        <v>210</v>
      </c>
      <c r="X769" s="1" t="s">
        <v>1191</v>
      </c>
      <c r="Y769" s="1" t="s">
        <v>1192</v>
      </c>
      <c r="Z769" s="1" t="s">
        <v>600</v>
      </c>
      <c r="AA769" s="1" t="s">
        <v>1193</v>
      </c>
      <c r="AE769" s="1" t="s">
        <v>1011</v>
      </c>
      <c r="AH769" s="1" t="s">
        <v>714</v>
      </c>
      <c r="AI769" s="1" t="s">
        <v>506</v>
      </c>
      <c r="AJ769" s="1" t="s">
        <v>76</v>
      </c>
      <c r="AK769" s="1" t="s">
        <v>1194</v>
      </c>
      <c r="AL769" s="1">
        <v>26008214</v>
      </c>
      <c r="AM769" s="1" t="s">
        <v>78</v>
      </c>
      <c r="AN769" s="1" t="s">
        <v>4370</v>
      </c>
      <c r="AO769" s="1" t="s">
        <v>4301</v>
      </c>
      <c r="AP769" s="1">
        <v>102088</v>
      </c>
      <c r="AQ769" s="1">
        <v>361959</v>
      </c>
      <c r="AR769" s="1" t="s">
        <v>1195</v>
      </c>
      <c r="AS769" s="1">
        <v>1</v>
      </c>
      <c r="AT769" s="1">
        <v>1</v>
      </c>
      <c r="AU769" s="1">
        <v>1</v>
      </c>
      <c r="AV769" s="1">
        <v>1</v>
      </c>
      <c r="AW769" s="1">
        <v>1</v>
      </c>
      <c r="AX769" s="1">
        <v>1</v>
      </c>
      <c r="AY769" s="1">
        <v>1</v>
      </c>
      <c r="AZ769" s="1">
        <v>1</v>
      </c>
      <c r="BA769" s="1">
        <v>1</v>
      </c>
      <c r="BB769" s="1">
        <v>1</v>
      </c>
      <c r="BE769" s="1">
        <v>1</v>
      </c>
      <c r="BI769" s="1">
        <v>1</v>
      </c>
      <c r="BJ769" s="1">
        <v>1</v>
      </c>
      <c r="BK769" s="1" t="s">
        <v>1196</v>
      </c>
      <c r="BL769" s="1" t="s">
        <v>1197</v>
      </c>
    </row>
    <row r="770" spans="1:64" x14ac:dyDescent="0.5">
      <c r="A770" s="1">
        <v>302</v>
      </c>
      <c r="B770" s="1" t="s">
        <v>1186</v>
      </c>
      <c r="C770" s="2">
        <v>43579</v>
      </c>
      <c r="D770" s="1" t="s">
        <v>1187</v>
      </c>
      <c r="E770" s="1" t="s">
        <v>1188</v>
      </c>
      <c r="F770" s="1" t="s">
        <v>127</v>
      </c>
      <c r="G770" s="1">
        <v>17</v>
      </c>
      <c r="H770" s="1">
        <v>5</v>
      </c>
      <c r="I770" s="1" t="s">
        <v>600</v>
      </c>
      <c r="J770" s="1">
        <v>26</v>
      </c>
      <c r="K770" s="1">
        <v>21.916222000000001</v>
      </c>
      <c r="L770" s="1">
        <v>95.955971000000005</v>
      </c>
      <c r="M770" s="1" t="s">
        <v>113</v>
      </c>
      <c r="N770" s="1">
        <v>0</v>
      </c>
      <c r="O770" s="1">
        <v>10.278548000000001</v>
      </c>
      <c r="P770" s="1">
        <v>102.006446</v>
      </c>
      <c r="Q770" s="1">
        <v>1149563.06</v>
      </c>
      <c r="R770" s="1" t="s">
        <v>450</v>
      </c>
      <c r="S770" s="1" t="s">
        <v>71</v>
      </c>
      <c r="T770" s="1" t="s">
        <v>1189</v>
      </c>
      <c r="U770" s="1" t="s">
        <v>1190</v>
      </c>
      <c r="W770" s="1" t="s">
        <v>210</v>
      </c>
      <c r="X770" s="1" t="s">
        <v>1191</v>
      </c>
      <c r="Y770" s="1" t="s">
        <v>1192</v>
      </c>
      <c r="Z770" s="1" t="s">
        <v>600</v>
      </c>
      <c r="AA770" s="1" t="s">
        <v>1193</v>
      </c>
      <c r="AE770" s="1" t="s">
        <v>1011</v>
      </c>
      <c r="AH770" s="1" t="s">
        <v>714</v>
      </c>
      <c r="AI770" s="1" t="s">
        <v>506</v>
      </c>
      <c r="AJ770" s="1" t="s">
        <v>76</v>
      </c>
      <c r="AK770" s="1" t="s">
        <v>1194</v>
      </c>
      <c r="AL770" s="1">
        <v>26008214</v>
      </c>
      <c r="AM770" s="1" t="s">
        <v>78</v>
      </c>
      <c r="AN770" s="1" t="s">
        <v>4370</v>
      </c>
      <c r="AO770" s="1" t="s">
        <v>4301</v>
      </c>
      <c r="AP770" s="1">
        <v>102088</v>
      </c>
      <c r="AQ770" s="1">
        <v>361959</v>
      </c>
      <c r="AR770" s="1" t="s">
        <v>1195</v>
      </c>
      <c r="AS770" s="1">
        <v>1</v>
      </c>
      <c r="AT770" s="1">
        <v>1</v>
      </c>
      <c r="AU770" s="1">
        <v>1</v>
      </c>
      <c r="AV770" s="1">
        <v>1</v>
      </c>
      <c r="AW770" s="1">
        <v>1</v>
      </c>
      <c r="AX770" s="1">
        <v>1</v>
      </c>
      <c r="AY770" s="1">
        <v>1</v>
      </c>
      <c r="AZ770" s="1">
        <v>1</v>
      </c>
      <c r="BA770" s="1">
        <v>1</v>
      </c>
      <c r="BB770" s="1">
        <v>1</v>
      </c>
      <c r="BE770" s="1">
        <v>1</v>
      </c>
      <c r="BI770" s="1">
        <v>1</v>
      </c>
      <c r="BJ770" s="1">
        <v>1</v>
      </c>
      <c r="BK770" s="1" t="s">
        <v>1196</v>
      </c>
      <c r="BL770" s="1" t="s">
        <v>1197</v>
      </c>
    </row>
    <row r="771" spans="1:64" x14ac:dyDescent="0.5">
      <c r="A771" s="1">
        <v>302</v>
      </c>
      <c r="B771" s="1" t="s">
        <v>1186</v>
      </c>
      <c r="C771" s="2">
        <v>43579</v>
      </c>
      <c r="D771" s="1" t="s">
        <v>1187</v>
      </c>
      <c r="E771" s="1" t="s">
        <v>1188</v>
      </c>
      <c r="F771" s="1" t="s">
        <v>67</v>
      </c>
      <c r="G771" s="1">
        <v>17</v>
      </c>
      <c r="H771" s="1">
        <v>5</v>
      </c>
      <c r="I771" s="1" t="s">
        <v>600</v>
      </c>
      <c r="J771" s="1">
        <v>26</v>
      </c>
      <c r="K771" s="1">
        <v>21.916222000000001</v>
      </c>
      <c r="L771" s="1">
        <v>95.955971000000005</v>
      </c>
      <c r="M771" s="1" t="s">
        <v>113</v>
      </c>
      <c r="N771" s="1">
        <v>0</v>
      </c>
      <c r="O771" s="1">
        <v>10.278548000000001</v>
      </c>
      <c r="P771" s="1">
        <v>102.006446</v>
      </c>
      <c r="Q771" s="1">
        <v>1149563.06</v>
      </c>
      <c r="R771" s="1" t="s">
        <v>450</v>
      </c>
      <c r="S771" s="1" t="s">
        <v>71</v>
      </c>
      <c r="T771" s="1" t="s">
        <v>1189</v>
      </c>
      <c r="U771" s="1" t="s">
        <v>1190</v>
      </c>
      <c r="W771" s="1" t="s">
        <v>210</v>
      </c>
      <c r="X771" s="1" t="s">
        <v>1191</v>
      </c>
      <c r="Y771" s="1" t="s">
        <v>1192</v>
      </c>
      <c r="Z771" s="1" t="s">
        <v>600</v>
      </c>
      <c r="AA771" s="1" t="s">
        <v>1193</v>
      </c>
      <c r="AE771" s="1" t="s">
        <v>1011</v>
      </c>
      <c r="AH771" s="1" t="s">
        <v>714</v>
      </c>
      <c r="AI771" s="1" t="s">
        <v>506</v>
      </c>
      <c r="AJ771" s="1" t="s">
        <v>76</v>
      </c>
      <c r="AK771" s="1" t="s">
        <v>1194</v>
      </c>
      <c r="AL771" s="1">
        <v>26008214</v>
      </c>
      <c r="AM771" s="1" t="s">
        <v>78</v>
      </c>
      <c r="AN771" s="1" t="s">
        <v>4370</v>
      </c>
      <c r="AO771" s="1" t="s">
        <v>4301</v>
      </c>
      <c r="AP771" s="1">
        <v>102088</v>
      </c>
      <c r="AQ771" s="1">
        <v>361959</v>
      </c>
      <c r="AR771" s="1" t="s">
        <v>1195</v>
      </c>
      <c r="AS771" s="1">
        <v>1</v>
      </c>
      <c r="AT771" s="1">
        <v>1</v>
      </c>
      <c r="AU771" s="1">
        <v>1</v>
      </c>
      <c r="AV771" s="1">
        <v>1</v>
      </c>
      <c r="AW771" s="1">
        <v>1</v>
      </c>
      <c r="AX771" s="1">
        <v>1</v>
      </c>
      <c r="AY771" s="1">
        <v>1</v>
      </c>
      <c r="AZ771" s="1">
        <v>1</v>
      </c>
      <c r="BA771" s="1">
        <v>1</v>
      </c>
      <c r="BB771" s="1">
        <v>1</v>
      </c>
      <c r="BE771" s="1">
        <v>1</v>
      </c>
      <c r="BI771" s="1">
        <v>1</v>
      </c>
      <c r="BJ771" s="1">
        <v>1</v>
      </c>
      <c r="BK771" s="1" t="s">
        <v>1196</v>
      </c>
      <c r="BL771" s="1" t="s">
        <v>1197</v>
      </c>
    </row>
    <row r="772" spans="1:64" x14ac:dyDescent="0.5">
      <c r="A772" s="1">
        <v>302</v>
      </c>
      <c r="B772" s="1" t="s">
        <v>1186</v>
      </c>
      <c r="C772" s="2">
        <v>43579</v>
      </c>
      <c r="D772" s="1" t="s">
        <v>1187</v>
      </c>
      <c r="E772" s="1" t="s">
        <v>1188</v>
      </c>
      <c r="F772" s="1" t="s">
        <v>206</v>
      </c>
      <c r="G772" s="1">
        <v>17</v>
      </c>
      <c r="H772" s="1">
        <v>5</v>
      </c>
      <c r="I772" s="1" t="s">
        <v>600</v>
      </c>
      <c r="J772" s="1">
        <v>26</v>
      </c>
      <c r="K772" s="1">
        <v>21.916222000000001</v>
      </c>
      <c r="L772" s="1">
        <v>95.955971000000005</v>
      </c>
      <c r="M772" s="1" t="s">
        <v>113</v>
      </c>
      <c r="N772" s="1">
        <v>0</v>
      </c>
      <c r="O772" s="1">
        <v>10.278548000000001</v>
      </c>
      <c r="P772" s="1">
        <v>102.006446</v>
      </c>
      <c r="Q772" s="1">
        <v>1149563.06</v>
      </c>
      <c r="R772" s="1" t="s">
        <v>450</v>
      </c>
      <c r="S772" s="1" t="s">
        <v>71</v>
      </c>
      <c r="T772" s="1" t="s">
        <v>1189</v>
      </c>
      <c r="U772" s="1" t="s">
        <v>1190</v>
      </c>
      <c r="W772" s="1" t="s">
        <v>210</v>
      </c>
      <c r="X772" s="1" t="s">
        <v>1191</v>
      </c>
      <c r="Y772" s="1" t="s">
        <v>1192</v>
      </c>
      <c r="Z772" s="1" t="s">
        <v>600</v>
      </c>
      <c r="AA772" s="1" t="s">
        <v>1193</v>
      </c>
      <c r="AE772" s="1" t="s">
        <v>1011</v>
      </c>
      <c r="AH772" s="1" t="s">
        <v>714</v>
      </c>
      <c r="AI772" s="1" t="s">
        <v>506</v>
      </c>
      <c r="AJ772" s="1" t="s">
        <v>76</v>
      </c>
      <c r="AK772" s="1" t="s">
        <v>1194</v>
      </c>
      <c r="AL772" s="1">
        <v>26008214</v>
      </c>
      <c r="AM772" s="1" t="s">
        <v>78</v>
      </c>
      <c r="AN772" s="1" t="s">
        <v>4370</v>
      </c>
      <c r="AO772" s="1" t="s">
        <v>4301</v>
      </c>
      <c r="AP772" s="1">
        <v>102088</v>
      </c>
      <c r="AQ772" s="1">
        <v>361959</v>
      </c>
      <c r="AR772" s="1" t="s">
        <v>1195</v>
      </c>
      <c r="AS772" s="1">
        <v>1</v>
      </c>
      <c r="AT772" s="1">
        <v>1</v>
      </c>
      <c r="AU772" s="1">
        <v>1</v>
      </c>
      <c r="AV772" s="1">
        <v>1</v>
      </c>
      <c r="AW772" s="1">
        <v>1</v>
      </c>
      <c r="AX772" s="1">
        <v>1</v>
      </c>
      <c r="AY772" s="1">
        <v>1</v>
      </c>
      <c r="AZ772" s="1">
        <v>1</v>
      </c>
      <c r="BA772" s="1">
        <v>1</v>
      </c>
      <c r="BB772" s="1">
        <v>1</v>
      </c>
      <c r="BE772" s="1">
        <v>1</v>
      </c>
      <c r="BI772" s="1">
        <v>1</v>
      </c>
      <c r="BJ772" s="1">
        <v>1</v>
      </c>
      <c r="BK772" s="1" t="s">
        <v>1196</v>
      </c>
      <c r="BL772" s="1" t="s">
        <v>1197</v>
      </c>
    </row>
    <row r="773" spans="1:64" x14ac:dyDescent="0.5">
      <c r="A773" s="1">
        <v>302</v>
      </c>
      <c r="B773" s="1" t="s">
        <v>1186</v>
      </c>
      <c r="C773" s="2">
        <v>43579</v>
      </c>
      <c r="D773" s="1" t="s">
        <v>1187</v>
      </c>
      <c r="E773" s="1" t="s">
        <v>1188</v>
      </c>
      <c r="F773" s="1" t="s">
        <v>262</v>
      </c>
      <c r="G773" s="1">
        <v>16</v>
      </c>
      <c r="H773" s="1">
        <v>5</v>
      </c>
      <c r="I773" s="1" t="s">
        <v>600</v>
      </c>
      <c r="J773" s="1">
        <v>26</v>
      </c>
      <c r="K773" s="1">
        <v>21.916222000000001</v>
      </c>
      <c r="L773" s="1">
        <v>95.955971000000005</v>
      </c>
      <c r="M773" s="1" t="s">
        <v>113</v>
      </c>
      <c r="N773" s="1">
        <v>0</v>
      </c>
      <c r="O773" s="1">
        <v>10.278548000000001</v>
      </c>
      <c r="P773" s="1">
        <v>102.006446</v>
      </c>
      <c r="Q773" s="1">
        <v>1081941.7</v>
      </c>
      <c r="R773" s="1" t="s">
        <v>450</v>
      </c>
      <c r="S773" s="1" t="s">
        <v>71</v>
      </c>
      <c r="T773" s="1" t="s">
        <v>1189</v>
      </c>
      <c r="U773" s="1" t="s">
        <v>1190</v>
      </c>
      <c r="W773" s="1" t="s">
        <v>210</v>
      </c>
      <c r="X773" s="1" t="s">
        <v>1191</v>
      </c>
      <c r="Y773" s="1" t="s">
        <v>1192</v>
      </c>
      <c r="Z773" s="1" t="s">
        <v>600</v>
      </c>
      <c r="AA773" s="1" t="s">
        <v>1193</v>
      </c>
      <c r="AE773" s="1" t="s">
        <v>1011</v>
      </c>
      <c r="AH773" s="1" t="s">
        <v>714</v>
      </c>
      <c r="AI773" s="1" t="s">
        <v>506</v>
      </c>
      <c r="AJ773" s="1" t="s">
        <v>76</v>
      </c>
      <c r="AK773" s="1" t="s">
        <v>1194</v>
      </c>
      <c r="AL773" s="1">
        <v>26008214</v>
      </c>
      <c r="AM773" s="1" t="s">
        <v>78</v>
      </c>
      <c r="AN773" s="1" t="s">
        <v>4370</v>
      </c>
      <c r="AO773" s="1" t="s">
        <v>4301</v>
      </c>
      <c r="AP773" s="1">
        <v>102088</v>
      </c>
      <c r="AQ773" s="1">
        <v>361959</v>
      </c>
      <c r="AR773" s="1" t="s">
        <v>1195</v>
      </c>
      <c r="AS773" s="1">
        <v>1</v>
      </c>
      <c r="AT773" s="1">
        <v>1</v>
      </c>
      <c r="AU773" s="1">
        <v>1</v>
      </c>
      <c r="AV773" s="1">
        <v>1</v>
      </c>
      <c r="AW773" s="1">
        <v>1</v>
      </c>
      <c r="AX773" s="1">
        <v>1</v>
      </c>
      <c r="AY773" s="1">
        <v>1</v>
      </c>
      <c r="AZ773" s="1">
        <v>1</v>
      </c>
      <c r="BA773" s="1">
        <v>1</v>
      </c>
      <c r="BB773" s="1">
        <v>1</v>
      </c>
      <c r="BE773" s="1">
        <v>1</v>
      </c>
      <c r="BI773" s="1">
        <v>1</v>
      </c>
      <c r="BJ773" s="1">
        <v>1</v>
      </c>
      <c r="BK773" s="1" t="s">
        <v>1196</v>
      </c>
      <c r="BL773" s="1" t="s">
        <v>1197</v>
      </c>
    </row>
    <row r="774" spans="1:64" x14ac:dyDescent="0.5">
      <c r="A774" s="1">
        <v>302</v>
      </c>
      <c r="B774" s="1" t="s">
        <v>1186</v>
      </c>
      <c r="C774" s="2">
        <v>43579</v>
      </c>
      <c r="D774" s="1" t="s">
        <v>1187</v>
      </c>
      <c r="E774" s="1" t="s">
        <v>1188</v>
      </c>
      <c r="F774" s="1" t="s">
        <v>81</v>
      </c>
      <c r="G774" s="1">
        <v>16</v>
      </c>
      <c r="H774" s="1">
        <v>5</v>
      </c>
      <c r="I774" s="1" t="s">
        <v>645</v>
      </c>
      <c r="J774" s="1">
        <v>9</v>
      </c>
      <c r="K774" s="1">
        <v>56.130367</v>
      </c>
      <c r="L774" s="1">
        <v>-106.346771</v>
      </c>
      <c r="M774" s="1" t="s">
        <v>646</v>
      </c>
      <c r="N774" s="1">
        <v>0</v>
      </c>
      <c r="O774" s="1">
        <v>56.130367</v>
      </c>
      <c r="P774" s="1">
        <v>-106.346771</v>
      </c>
      <c r="Q774" s="1">
        <v>374518.28</v>
      </c>
      <c r="R774" s="1" t="s">
        <v>450</v>
      </c>
      <c r="S774" s="1" t="s">
        <v>71</v>
      </c>
      <c r="T774" s="1" t="s">
        <v>1189</v>
      </c>
      <c r="U774" s="1" t="s">
        <v>1190</v>
      </c>
      <c r="W774" s="1" t="s">
        <v>210</v>
      </c>
      <c r="X774" s="1" t="s">
        <v>1191</v>
      </c>
      <c r="Y774" s="1" t="s">
        <v>1192</v>
      </c>
      <c r="Z774" s="1" t="s">
        <v>645</v>
      </c>
      <c r="AA774" s="1" t="s">
        <v>1193</v>
      </c>
      <c r="AE774" s="1" t="s">
        <v>1011</v>
      </c>
      <c r="AH774" s="1" t="s">
        <v>714</v>
      </c>
      <c r="AI774" s="1" t="s">
        <v>506</v>
      </c>
      <c r="AJ774" s="1" t="s">
        <v>76</v>
      </c>
      <c r="AK774" s="1" t="s">
        <v>1194</v>
      </c>
      <c r="AL774" s="1">
        <v>26008214</v>
      </c>
      <c r="AM774" s="1" t="s">
        <v>78</v>
      </c>
      <c r="AN774" s="1" t="s">
        <v>4370</v>
      </c>
      <c r="AO774" s="1" t="s">
        <v>4301</v>
      </c>
      <c r="AP774" s="1">
        <v>102088</v>
      </c>
      <c r="AQ774" s="1">
        <v>361959</v>
      </c>
      <c r="AR774" s="1" t="s">
        <v>1195</v>
      </c>
      <c r="AS774" s="1">
        <v>1</v>
      </c>
      <c r="AT774" s="1">
        <v>1</v>
      </c>
      <c r="AU774" s="1">
        <v>1</v>
      </c>
      <c r="AV774" s="1">
        <v>1</v>
      </c>
      <c r="AW774" s="1">
        <v>1</v>
      </c>
      <c r="AX774" s="1">
        <v>1</v>
      </c>
      <c r="AY774" s="1">
        <v>1</v>
      </c>
      <c r="AZ774" s="1">
        <v>1</v>
      </c>
      <c r="BA774" s="1">
        <v>1</v>
      </c>
      <c r="BB774" s="1">
        <v>1</v>
      </c>
      <c r="BE774" s="1">
        <v>1</v>
      </c>
      <c r="BI774" s="1">
        <v>1</v>
      </c>
      <c r="BJ774" s="1">
        <v>1</v>
      </c>
      <c r="BK774" s="1" t="s">
        <v>1196</v>
      </c>
      <c r="BL774" s="1" t="s">
        <v>1197</v>
      </c>
    </row>
    <row r="775" spans="1:64" x14ac:dyDescent="0.5">
      <c r="A775" s="1">
        <v>302</v>
      </c>
      <c r="B775" s="1" t="s">
        <v>1186</v>
      </c>
      <c r="C775" s="2">
        <v>43579</v>
      </c>
      <c r="D775" s="1" t="s">
        <v>1187</v>
      </c>
      <c r="E775" s="1" t="s">
        <v>1188</v>
      </c>
      <c r="F775" s="1" t="s">
        <v>129</v>
      </c>
      <c r="G775" s="1">
        <v>17</v>
      </c>
      <c r="H775" s="1">
        <v>5</v>
      </c>
      <c r="I775" s="1" t="s">
        <v>645</v>
      </c>
      <c r="J775" s="1">
        <v>9</v>
      </c>
      <c r="K775" s="1">
        <v>56.130367</v>
      </c>
      <c r="L775" s="1">
        <v>-106.346771</v>
      </c>
      <c r="M775" s="1" t="s">
        <v>646</v>
      </c>
      <c r="N775" s="1">
        <v>0</v>
      </c>
      <c r="O775" s="1">
        <v>56.130367</v>
      </c>
      <c r="P775" s="1">
        <v>-106.346771</v>
      </c>
      <c r="Q775" s="1">
        <v>397925.67</v>
      </c>
      <c r="R775" s="1" t="s">
        <v>450</v>
      </c>
      <c r="S775" s="1" t="s">
        <v>71</v>
      </c>
      <c r="T775" s="1" t="s">
        <v>1189</v>
      </c>
      <c r="U775" s="1" t="s">
        <v>1190</v>
      </c>
      <c r="W775" s="1" t="s">
        <v>210</v>
      </c>
      <c r="X775" s="1" t="s">
        <v>1191</v>
      </c>
      <c r="Y775" s="1" t="s">
        <v>1192</v>
      </c>
      <c r="Z775" s="1" t="s">
        <v>645</v>
      </c>
      <c r="AA775" s="1" t="s">
        <v>1193</v>
      </c>
      <c r="AE775" s="1" t="s">
        <v>1011</v>
      </c>
      <c r="AH775" s="1" t="s">
        <v>714</v>
      </c>
      <c r="AI775" s="1" t="s">
        <v>506</v>
      </c>
      <c r="AJ775" s="1" t="s">
        <v>76</v>
      </c>
      <c r="AK775" s="1" t="s">
        <v>1194</v>
      </c>
      <c r="AL775" s="1">
        <v>26008214</v>
      </c>
      <c r="AM775" s="1" t="s">
        <v>78</v>
      </c>
      <c r="AN775" s="1" t="s">
        <v>4370</v>
      </c>
      <c r="AO775" s="1" t="s">
        <v>4301</v>
      </c>
      <c r="AP775" s="1">
        <v>102088</v>
      </c>
      <c r="AQ775" s="1">
        <v>361959</v>
      </c>
      <c r="AR775" s="1" t="s">
        <v>1195</v>
      </c>
      <c r="AS775" s="1">
        <v>1</v>
      </c>
      <c r="AT775" s="1">
        <v>1</v>
      </c>
      <c r="AU775" s="1">
        <v>1</v>
      </c>
      <c r="AV775" s="1">
        <v>1</v>
      </c>
      <c r="AW775" s="1">
        <v>1</v>
      </c>
      <c r="AX775" s="1">
        <v>1</v>
      </c>
      <c r="AY775" s="1">
        <v>1</v>
      </c>
      <c r="AZ775" s="1">
        <v>1</v>
      </c>
      <c r="BA775" s="1">
        <v>1</v>
      </c>
      <c r="BB775" s="1">
        <v>1</v>
      </c>
      <c r="BE775" s="1">
        <v>1</v>
      </c>
      <c r="BI775" s="1">
        <v>1</v>
      </c>
      <c r="BJ775" s="1">
        <v>1</v>
      </c>
      <c r="BK775" s="1" t="s">
        <v>1196</v>
      </c>
      <c r="BL775" s="1" t="s">
        <v>1197</v>
      </c>
    </row>
    <row r="776" spans="1:64" x14ac:dyDescent="0.5">
      <c r="A776" s="1">
        <v>302</v>
      </c>
      <c r="B776" s="1" t="s">
        <v>1186</v>
      </c>
      <c r="C776" s="2">
        <v>43579</v>
      </c>
      <c r="D776" s="1" t="s">
        <v>1187</v>
      </c>
      <c r="E776" s="1" t="s">
        <v>1188</v>
      </c>
      <c r="F776" s="1" t="s">
        <v>127</v>
      </c>
      <c r="G776" s="1">
        <v>17</v>
      </c>
      <c r="H776" s="1">
        <v>5</v>
      </c>
      <c r="I776" s="1" t="s">
        <v>645</v>
      </c>
      <c r="J776" s="1">
        <v>9</v>
      </c>
      <c r="K776" s="1">
        <v>56.130367</v>
      </c>
      <c r="L776" s="1">
        <v>-106.346771</v>
      </c>
      <c r="M776" s="1" t="s">
        <v>646</v>
      </c>
      <c r="N776" s="1">
        <v>0</v>
      </c>
      <c r="O776" s="1">
        <v>56.130367</v>
      </c>
      <c r="P776" s="1">
        <v>-106.346771</v>
      </c>
      <c r="Q776" s="1">
        <v>397925.67</v>
      </c>
      <c r="R776" s="1" t="s">
        <v>450</v>
      </c>
      <c r="S776" s="1" t="s">
        <v>71</v>
      </c>
      <c r="T776" s="1" t="s">
        <v>1189</v>
      </c>
      <c r="U776" s="1" t="s">
        <v>1190</v>
      </c>
      <c r="W776" s="1" t="s">
        <v>210</v>
      </c>
      <c r="X776" s="1" t="s">
        <v>1191</v>
      </c>
      <c r="Y776" s="1" t="s">
        <v>1192</v>
      </c>
      <c r="Z776" s="1" t="s">
        <v>645</v>
      </c>
      <c r="AA776" s="1" t="s">
        <v>1193</v>
      </c>
      <c r="AE776" s="1" t="s">
        <v>1011</v>
      </c>
      <c r="AH776" s="1" t="s">
        <v>714</v>
      </c>
      <c r="AI776" s="1" t="s">
        <v>506</v>
      </c>
      <c r="AJ776" s="1" t="s">
        <v>76</v>
      </c>
      <c r="AK776" s="1" t="s">
        <v>1194</v>
      </c>
      <c r="AL776" s="1">
        <v>26008214</v>
      </c>
      <c r="AM776" s="1" t="s">
        <v>78</v>
      </c>
      <c r="AN776" s="1" t="s">
        <v>4370</v>
      </c>
      <c r="AO776" s="1" t="s">
        <v>4301</v>
      </c>
      <c r="AP776" s="1">
        <v>102088</v>
      </c>
      <c r="AQ776" s="1">
        <v>361959</v>
      </c>
      <c r="AR776" s="1" t="s">
        <v>1195</v>
      </c>
      <c r="AS776" s="1">
        <v>1</v>
      </c>
      <c r="AT776" s="1">
        <v>1</v>
      </c>
      <c r="AU776" s="1">
        <v>1</v>
      </c>
      <c r="AV776" s="1">
        <v>1</v>
      </c>
      <c r="AW776" s="1">
        <v>1</v>
      </c>
      <c r="AX776" s="1">
        <v>1</v>
      </c>
      <c r="AY776" s="1">
        <v>1</v>
      </c>
      <c r="AZ776" s="1">
        <v>1</v>
      </c>
      <c r="BA776" s="1">
        <v>1</v>
      </c>
      <c r="BB776" s="1">
        <v>1</v>
      </c>
      <c r="BE776" s="1">
        <v>1</v>
      </c>
      <c r="BI776" s="1">
        <v>1</v>
      </c>
      <c r="BJ776" s="1">
        <v>1</v>
      </c>
      <c r="BK776" s="1" t="s">
        <v>1196</v>
      </c>
      <c r="BL776" s="1" t="s">
        <v>1197</v>
      </c>
    </row>
    <row r="777" spans="1:64" x14ac:dyDescent="0.5">
      <c r="A777" s="1">
        <v>302</v>
      </c>
      <c r="B777" s="1" t="s">
        <v>1186</v>
      </c>
      <c r="C777" s="2">
        <v>43579</v>
      </c>
      <c r="D777" s="1" t="s">
        <v>1187</v>
      </c>
      <c r="E777" s="1" t="s">
        <v>1188</v>
      </c>
      <c r="F777" s="1" t="s">
        <v>67</v>
      </c>
      <c r="G777" s="1">
        <v>17</v>
      </c>
      <c r="H777" s="1">
        <v>5</v>
      </c>
      <c r="I777" s="1" t="s">
        <v>645</v>
      </c>
      <c r="J777" s="1">
        <v>9</v>
      </c>
      <c r="K777" s="1">
        <v>56.130367</v>
      </c>
      <c r="L777" s="1">
        <v>-106.346771</v>
      </c>
      <c r="M777" s="1" t="s">
        <v>646</v>
      </c>
      <c r="N777" s="1">
        <v>0</v>
      </c>
      <c r="O777" s="1">
        <v>56.130367</v>
      </c>
      <c r="P777" s="1">
        <v>-106.346771</v>
      </c>
      <c r="Q777" s="1">
        <v>397925.67</v>
      </c>
      <c r="R777" s="1" t="s">
        <v>450</v>
      </c>
      <c r="S777" s="1" t="s">
        <v>71</v>
      </c>
      <c r="T777" s="1" t="s">
        <v>1189</v>
      </c>
      <c r="U777" s="1" t="s">
        <v>1190</v>
      </c>
      <c r="W777" s="1" t="s">
        <v>210</v>
      </c>
      <c r="X777" s="1" t="s">
        <v>1191</v>
      </c>
      <c r="Y777" s="1" t="s">
        <v>1192</v>
      </c>
      <c r="Z777" s="1" t="s">
        <v>645</v>
      </c>
      <c r="AA777" s="1" t="s">
        <v>1193</v>
      </c>
      <c r="AE777" s="1" t="s">
        <v>1011</v>
      </c>
      <c r="AH777" s="1" t="s">
        <v>714</v>
      </c>
      <c r="AI777" s="1" t="s">
        <v>506</v>
      </c>
      <c r="AJ777" s="1" t="s">
        <v>76</v>
      </c>
      <c r="AK777" s="1" t="s">
        <v>1194</v>
      </c>
      <c r="AL777" s="1">
        <v>26008214</v>
      </c>
      <c r="AM777" s="1" t="s">
        <v>78</v>
      </c>
      <c r="AN777" s="1" t="s">
        <v>4370</v>
      </c>
      <c r="AO777" s="1" t="s">
        <v>4301</v>
      </c>
      <c r="AP777" s="1">
        <v>102088</v>
      </c>
      <c r="AQ777" s="1">
        <v>361959</v>
      </c>
      <c r="AR777" s="1" t="s">
        <v>1195</v>
      </c>
      <c r="AS777" s="1">
        <v>1</v>
      </c>
      <c r="AT777" s="1">
        <v>1</v>
      </c>
      <c r="AU777" s="1">
        <v>1</v>
      </c>
      <c r="AV777" s="1">
        <v>1</v>
      </c>
      <c r="AW777" s="1">
        <v>1</v>
      </c>
      <c r="AX777" s="1">
        <v>1</v>
      </c>
      <c r="AY777" s="1">
        <v>1</v>
      </c>
      <c r="AZ777" s="1">
        <v>1</v>
      </c>
      <c r="BA777" s="1">
        <v>1</v>
      </c>
      <c r="BB777" s="1">
        <v>1</v>
      </c>
      <c r="BE777" s="1">
        <v>1</v>
      </c>
      <c r="BI777" s="1">
        <v>1</v>
      </c>
      <c r="BJ777" s="1">
        <v>1</v>
      </c>
      <c r="BK777" s="1" t="s">
        <v>1196</v>
      </c>
      <c r="BL777" s="1" t="s">
        <v>1197</v>
      </c>
    </row>
    <row r="778" spans="1:64" x14ac:dyDescent="0.5">
      <c r="A778" s="1">
        <v>302</v>
      </c>
      <c r="B778" s="1" t="s">
        <v>1186</v>
      </c>
      <c r="C778" s="2">
        <v>43579</v>
      </c>
      <c r="D778" s="1" t="s">
        <v>1187</v>
      </c>
      <c r="E778" s="1" t="s">
        <v>1188</v>
      </c>
      <c r="F778" s="1" t="s">
        <v>206</v>
      </c>
      <c r="G778" s="1">
        <v>17</v>
      </c>
      <c r="H778" s="1">
        <v>5</v>
      </c>
      <c r="I778" s="1" t="s">
        <v>645</v>
      </c>
      <c r="J778" s="1">
        <v>9</v>
      </c>
      <c r="K778" s="1">
        <v>56.130367</v>
      </c>
      <c r="L778" s="1">
        <v>-106.346771</v>
      </c>
      <c r="M778" s="1" t="s">
        <v>646</v>
      </c>
      <c r="N778" s="1">
        <v>0</v>
      </c>
      <c r="O778" s="1">
        <v>56.130367</v>
      </c>
      <c r="P778" s="1">
        <v>-106.346771</v>
      </c>
      <c r="Q778" s="1">
        <v>397925.67</v>
      </c>
      <c r="R778" s="1" t="s">
        <v>450</v>
      </c>
      <c r="S778" s="1" t="s">
        <v>71</v>
      </c>
      <c r="T778" s="1" t="s">
        <v>1189</v>
      </c>
      <c r="U778" s="1" t="s">
        <v>1190</v>
      </c>
      <c r="W778" s="1" t="s">
        <v>210</v>
      </c>
      <c r="X778" s="1" t="s">
        <v>1191</v>
      </c>
      <c r="Y778" s="1" t="s">
        <v>1192</v>
      </c>
      <c r="Z778" s="1" t="s">
        <v>645</v>
      </c>
      <c r="AA778" s="1" t="s">
        <v>1193</v>
      </c>
      <c r="AE778" s="1" t="s">
        <v>1011</v>
      </c>
      <c r="AH778" s="1" t="s">
        <v>714</v>
      </c>
      <c r="AI778" s="1" t="s">
        <v>506</v>
      </c>
      <c r="AJ778" s="1" t="s">
        <v>76</v>
      </c>
      <c r="AK778" s="1" t="s">
        <v>1194</v>
      </c>
      <c r="AL778" s="1">
        <v>26008214</v>
      </c>
      <c r="AM778" s="1" t="s">
        <v>78</v>
      </c>
      <c r="AN778" s="1" t="s">
        <v>4370</v>
      </c>
      <c r="AO778" s="1" t="s">
        <v>4301</v>
      </c>
      <c r="AP778" s="1">
        <v>102088</v>
      </c>
      <c r="AQ778" s="1">
        <v>361959</v>
      </c>
      <c r="AR778" s="1" t="s">
        <v>1195</v>
      </c>
      <c r="AS778" s="1">
        <v>1</v>
      </c>
      <c r="AT778" s="1">
        <v>1</v>
      </c>
      <c r="AU778" s="1">
        <v>1</v>
      </c>
      <c r="AV778" s="1">
        <v>1</v>
      </c>
      <c r="AW778" s="1">
        <v>1</v>
      </c>
      <c r="AX778" s="1">
        <v>1</v>
      </c>
      <c r="AY778" s="1">
        <v>1</v>
      </c>
      <c r="AZ778" s="1">
        <v>1</v>
      </c>
      <c r="BA778" s="1">
        <v>1</v>
      </c>
      <c r="BB778" s="1">
        <v>1</v>
      </c>
      <c r="BE778" s="1">
        <v>1</v>
      </c>
      <c r="BI778" s="1">
        <v>1</v>
      </c>
      <c r="BJ778" s="1">
        <v>1</v>
      </c>
      <c r="BK778" s="1" t="s">
        <v>1196</v>
      </c>
      <c r="BL778" s="1" t="s">
        <v>1197</v>
      </c>
    </row>
    <row r="779" spans="1:64" x14ac:dyDescent="0.5">
      <c r="A779" s="1">
        <v>302</v>
      </c>
      <c r="B779" s="1" t="s">
        <v>1186</v>
      </c>
      <c r="C779" s="2">
        <v>43579</v>
      </c>
      <c r="D779" s="1" t="s">
        <v>1187</v>
      </c>
      <c r="E779" s="1" t="s">
        <v>1188</v>
      </c>
      <c r="F779" s="1" t="s">
        <v>262</v>
      </c>
      <c r="G779" s="1">
        <v>16</v>
      </c>
      <c r="H779" s="1">
        <v>5</v>
      </c>
      <c r="I779" s="1" t="s">
        <v>645</v>
      </c>
      <c r="J779" s="1">
        <v>9</v>
      </c>
      <c r="K779" s="1">
        <v>56.130367</v>
      </c>
      <c r="L779" s="1">
        <v>-106.346771</v>
      </c>
      <c r="M779" s="1" t="s">
        <v>646</v>
      </c>
      <c r="N779" s="1">
        <v>0</v>
      </c>
      <c r="O779" s="1">
        <v>56.130367</v>
      </c>
      <c r="P779" s="1">
        <v>-106.346771</v>
      </c>
      <c r="Q779" s="1">
        <v>374518.28</v>
      </c>
      <c r="R779" s="1" t="s">
        <v>450</v>
      </c>
      <c r="S779" s="1" t="s">
        <v>71</v>
      </c>
      <c r="T779" s="1" t="s">
        <v>1189</v>
      </c>
      <c r="U779" s="1" t="s">
        <v>1190</v>
      </c>
      <c r="W779" s="1" t="s">
        <v>210</v>
      </c>
      <c r="X779" s="1" t="s">
        <v>1191</v>
      </c>
      <c r="Y779" s="1" t="s">
        <v>1192</v>
      </c>
      <c r="Z779" s="1" t="s">
        <v>645</v>
      </c>
      <c r="AA779" s="1" t="s">
        <v>1193</v>
      </c>
      <c r="AE779" s="1" t="s">
        <v>1011</v>
      </c>
      <c r="AH779" s="1" t="s">
        <v>714</v>
      </c>
      <c r="AI779" s="1" t="s">
        <v>506</v>
      </c>
      <c r="AJ779" s="1" t="s">
        <v>76</v>
      </c>
      <c r="AK779" s="1" t="s">
        <v>1194</v>
      </c>
      <c r="AL779" s="1">
        <v>26008214</v>
      </c>
      <c r="AM779" s="1" t="s">
        <v>78</v>
      </c>
      <c r="AN779" s="1" t="s">
        <v>4370</v>
      </c>
      <c r="AO779" s="1" t="s">
        <v>4301</v>
      </c>
      <c r="AP779" s="1">
        <v>102088</v>
      </c>
      <c r="AQ779" s="1">
        <v>361959</v>
      </c>
      <c r="AR779" s="1" t="s">
        <v>1195</v>
      </c>
      <c r="AS779" s="1">
        <v>1</v>
      </c>
      <c r="AT779" s="1">
        <v>1</v>
      </c>
      <c r="AU779" s="1">
        <v>1</v>
      </c>
      <c r="AV779" s="1">
        <v>1</v>
      </c>
      <c r="AW779" s="1">
        <v>1</v>
      </c>
      <c r="AX779" s="1">
        <v>1</v>
      </c>
      <c r="AY779" s="1">
        <v>1</v>
      </c>
      <c r="AZ779" s="1">
        <v>1</v>
      </c>
      <c r="BA779" s="1">
        <v>1</v>
      </c>
      <c r="BB779" s="1">
        <v>1</v>
      </c>
      <c r="BE779" s="1">
        <v>1</v>
      </c>
      <c r="BI779" s="1">
        <v>1</v>
      </c>
      <c r="BJ779" s="1">
        <v>1</v>
      </c>
      <c r="BK779" s="1" t="s">
        <v>1196</v>
      </c>
      <c r="BL779" s="1" t="s">
        <v>1197</v>
      </c>
    </row>
    <row r="780" spans="1:64" x14ac:dyDescent="0.5">
      <c r="A780" s="1">
        <v>23</v>
      </c>
      <c r="B780" s="1" t="s">
        <v>1198</v>
      </c>
      <c r="C780" s="2">
        <v>43371</v>
      </c>
      <c r="D780" s="1" t="s">
        <v>1199</v>
      </c>
      <c r="E780" s="1" t="s">
        <v>1200</v>
      </c>
      <c r="F780" s="1" t="s">
        <v>98</v>
      </c>
      <c r="G780" s="1">
        <v>30</v>
      </c>
      <c r="H780" s="1">
        <v>1</v>
      </c>
      <c r="I780" s="1" t="s">
        <v>169</v>
      </c>
      <c r="J780" s="1">
        <v>100</v>
      </c>
      <c r="K780" s="1">
        <v>9.0819989999999997</v>
      </c>
      <c r="L780" s="1">
        <v>8.6752769999999995</v>
      </c>
      <c r="M780" s="1" t="s">
        <v>69</v>
      </c>
      <c r="N780" s="1">
        <v>0</v>
      </c>
      <c r="O780" s="1">
        <v>2.6272389999999999</v>
      </c>
      <c r="P780" s="1">
        <v>23.381664000000001</v>
      </c>
      <c r="Q780" s="1">
        <v>4500000</v>
      </c>
      <c r="R780" s="1" t="s">
        <v>140</v>
      </c>
      <c r="S780" s="1" t="s">
        <v>91</v>
      </c>
      <c r="T780" s="1" t="s">
        <v>72</v>
      </c>
      <c r="U780" s="1" t="s">
        <v>73</v>
      </c>
      <c r="X780" s="1" t="s">
        <v>1201</v>
      </c>
      <c r="Z780" s="1" t="s">
        <v>169</v>
      </c>
      <c r="AA780" s="1" t="s">
        <v>1202</v>
      </c>
      <c r="AJ780" s="1" t="s">
        <v>76</v>
      </c>
      <c r="AK780" s="1" t="s">
        <v>1203</v>
      </c>
      <c r="AL780" s="1">
        <v>15000000</v>
      </c>
      <c r="AM780" s="1" t="s">
        <v>109</v>
      </c>
      <c r="AN780" s="1" t="s">
        <v>4466</v>
      </c>
      <c r="AO780" s="1" t="s">
        <v>4467</v>
      </c>
    </row>
    <row r="781" spans="1:64" x14ac:dyDescent="0.5">
      <c r="A781" s="1">
        <v>23</v>
      </c>
      <c r="B781" s="1" t="s">
        <v>1198</v>
      </c>
      <c r="C781" s="2">
        <v>43371</v>
      </c>
      <c r="D781" s="1" t="s">
        <v>1199</v>
      </c>
      <c r="E781" s="1" t="s">
        <v>1200</v>
      </c>
      <c r="F781" s="1" t="s">
        <v>127</v>
      </c>
      <c r="G781" s="1">
        <v>70</v>
      </c>
      <c r="H781" s="1">
        <v>1</v>
      </c>
      <c r="I781" s="1" t="s">
        <v>169</v>
      </c>
      <c r="J781" s="1">
        <v>100</v>
      </c>
      <c r="K781" s="1">
        <v>9.0819989999999997</v>
      </c>
      <c r="L781" s="1">
        <v>8.6752769999999995</v>
      </c>
      <c r="M781" s="1" t="s">
        <v>69</v>
      </c>
      <c r="N781" s="1">
        <v>0</v>
      </c>
      <c r="O781" s="1">
        <v>2.6272389999999999</v>
      </c>
      <c r="P781" s="1">
        <v>23.381664000000001</v>
      </c>
      <c r="Q781" s="1">
        <v>10500000</v>
      </c>
      <c r="R781" s="1" t="s">
        <v>140</v>
      </c>
      <c r="S781" s="1" t="s">
        <v>91</v>
      </c>
      <c r="T781" s="1" t="s">
        <v>72</v>
      </c>
      <c r="U781" s="1" t="s">
        <v>73</v>
      </c>
      <c r="X781" s="1" t="s">
        <v>1201</v>
      </c>
      <c r="Z781" s="1" t="s">
        <v>169</v>
      </c>
      <c r="AA781" s="1" t="s">
        <v>1202</v>
      </c>
      <c r="AJ781" s="1" t="s">
        <v>76</v>
      </c>
      <c r="AK781" s="1" t="s">
        <v>1203</v>
      </c>
      <c r="AL781" s="1">
        <v>15000000</v>
      </c>
      <c r="AM781" s="1" t="s">
        <v>109</v>
      </c>
      <c r="AN781" s="1" t="s">
        <v>4466</v>
      </c>
      <c r="AO781" s="1" t="s">
        <v>4467</v>
      </c>
    </row>
    <row r="782" spans="1:64" x14ac:dyDescent="0.5">
      <c r="A782" s="1">
        <v>147</v>
      </c>
      <c r="B782" s="1" t="s">
        <v>1204</v>
      </c>
      <c r="C782" s="2">
        <v>43371</v>
      </c>
      <c r="D782" s="1" t="s">
        <v>1205</v>
      </c>
      <c r="E782" s="1" t="s">
        <v>1206</v>
      </c>
      <c r="F782" s="1" t="s">
        <v>81</v>
      </c>
      <c r="G782" s="1">
        <v>100</v>
      </c>
      <c r="H782" s="1">
        <v>3</v>
      </c>
      <c r="I782" s="1" t="s">
        <v>499</v>
      </c>
      <c r="J782" s="1">
        <v>33.299999999999997</v>
      </c>
      <c r="K782" s="1">
        <v>-13.254308</v>
      </c>
      <c r="L782" s="1">
        <v>34.301524999999998</v>
      </c>
      <c r="M782" s="1" t="s">
        <v>69</v>
      </c>
      <c r="N782" s="1">
        <v>0</v>
      </c>
      <c r="O782" s="1">
        <v>2.6272389999999999</v>
      </c>
      <c r="P782" s="1">
        <v>23.381664000000001</v>
      </c>
      <c r="Q782" s="1">
        <v>6660000</v>
      </c>
      <c r="R782" s="1" t="s">
        <v>140</v>
      </c>
      <c r="S782" s="1" t="s">
        <v>91</v>
      </c>
      <c r="T782" s="1" t="s">
        <v>104</v>
      </c>
      <c r="U782" s="1" t="s">
        <v>105</v>
      </c>
      <c r="X782" s="1" t="s">
        <v>1207</v>
      </c>
      <c r="Z782" s="1" t="s">
        <v>499</v>
      </c>
      <c r="AA782" s="1" t="s">
        <v>1208</v>
      </c>
      <c r="AJ782" s="1" t="s">
        <v>76</v>
      </c>
      <c r="AK782" s="1" t="s">
        <v>1209</v>
      </c>
      <c r="AL782" s="1">
        <v>20000000</v>
      </c>
      <c r="AM782" s="1" t="s">
        <v>109</v>
      </c>
      <c r="AN782" s="1" t="s">
        <v>4411</v>
      </c>
      <c r="AO782" s="1" t="s">
        <v>4281</v>
      </c>
    </row>
    <row r="783" spans="1:64" x14ac:dyDescent="0.5">
      <c r="A783" s="1">
        <v>147</v>
      </c>
      <c r="B783" s="1" t="s">
        <v>1204</v>
      </c>
      <c r="C783" s="2">
        <v>43371</v>
      </c>
      <c r="D783" s="1" t="s">
        <v>1205</v>
      </c>
      <c r="E783" s="1" t="s">
        <v>1206</v>
      </c>
      <c r="F783" s="1" t="s">
        <v>81</v>
      </c>
      <c r="G783" s="1">
        <v>100</v>
      </c>
      <c r="H783" s="1">
        <v>3</v>
      </c>
      <c r="I783" s="1" t="s">
        <v>154</v>
      </c>
      <c r="J783" s="1">
        <v>33.4</v>
      </c>
      <c r="K783" s="1">
        <v>-19.166689999999999</v>
      </c>
      <c r="L783" s="1">
        <v>29.516362000000001</v>
      </c>
      <c r="M783" s="1" t="s">
        <v>69</v>
      </c>
      <c r="N783" s="1">
        <v>0</v>
      </c>
      <c r="O783" s="1">
        <v>2.6272389999999999</v>
      </c>
      <c r="P783" s="1">
        <v>23.381664000000001</v>
      </c>
      <c r="Q783" s="1">
        <v>6680000</v>
      </c>
      <c r="R783" s="1" t="s">
        <v>140</v>
      </c>
      <c r="S783" s="1" t="s">
        <v>91</v>
      </c>
      <c r="T783" s="1" t="s">
        <v>104</v>
      </c>
      <c r="U783" s="1" t="s">
        <v>105</v>
      </c>
      <c r="X783" s="1" t="s">
        <v>1207</v>
      </c>
      <c r="Z783" s="1" t="s">
        <v>154</v>
      </c>
      <c r="AA783" s="1" t="s">
        <v>1208</v>
      </c>
      <c r="AJ783" s="1" t="s">
        <v>76</v>
      </c>
      <c r="AK783" s="1" t="s">
        <v>1209</v>
      </c>
      <c r="AL783" s="1">
        <v>20000000</v>
      </c>
      <c r="AM783" s="1" t="s">
        <v>109</v>
      </c>
      <c r="AN783" s="1" t="s">
        <v>4411</v>
      </c>
      <c r="AO783" s="1" t="s">
        <v>4281</v>
      </c>
    </row>
    <row r="784" spans="1:64" x14ac:dyDescent="0.5">
      <c r="A784" s="1">
        <v>147</v>
      </c>
      <c r="B784" s="1" t="s">
        <v>1204</v>
      </c>
      <c r="C784" s="2">
        <v>43371</v>
      </c>
      <c r="D784" s="1" t="s">
        <v>1205</v>
      </c>
      <c r="E784" s="1" t="s">
        <v>1206</v>
      </c>
      <c r="F784" s="1" t="s">
        <v>81</v>
      </c>
      <c r="G784" s="1">
        <v>100</v>
      </c>
      <c r="H784" s="1">
        <v>3</v>
      </c>
      <c r="I784" s="1" t="s">
        <v>169</v>
      </c>
      <c r="J784" s="1">
        <v>33.299999999999997</v>
      </c>
      <c r="K784" s="1">
        <v>9.0819989999999997</v>
      </c>
      <c r="L784" s="1">
        <v>8.6752769999999995</v>
      </c>
      <c r="M784" s="1" t="s">
        <v>69</v>
      </c>
      <c r="N784" s="1">
        <v>0</v>
      </c>
      <c r="O784" s="1">
        <v>2.6272389999999999</v>
      </c>
      <c r="P784" s="1">
        <v>23.381664000000001</v>
      </c>
      <c r="Q784" s="1">
        <v>6660000</v>
      </c>
      <c r="R784" s="1" t="s">
        <v>140</v>
      </c>
      <c r="S784" s="1" t="s">
        <v>91</v>
      </c>
      <c r="T784" s="1" t="s">
        <v>104</v>
      </c>
      <c r="U784" s="1" t="s">
        <v>105</v>
      </c>
      <c r="X784" s="1" t="s">
        <v>1207</v>
      </c>
      <c r="Z784" s="1" t="s">
        <v>169</v>
      </c>
      <c r="AA784" s="1" t="s">
        <v>1208</v>
      </c>
      <c r="AJ784" s="1" t="s">
        <v>76</v>
      </c>
      <c r="AK784" s="1" t="s">
        <v>1209</v>
      </c>
      <c r="AL784" s="1">
        <v>20000000</v>
      </c>
      <c r="AM784" s="1" t="s">
        <v>109</v>
      </c>
      <c r="AN784" s="1" t="s">
        <v>4411</v>
      </c>
      <c r="AO784" s="1" t="s">
        <v>4281</v>
      </c>
    </row>
    <row r="785" spans="1:64" x14ac:dyDescent="0.5">
      <c r="A785" s="1">
        <v>423</v>
      </c>
      <c r="B785" s="1" t="s">
        <v>1210</v>
      </c>
      <c r="C785" s="2">
        <v>43579</v>
      </c>
      <c r="D785" s="1" t="s">
        <v>1211</v>
      </c>
      <c r="E785" s="1" t="s">
        <v>1212</v>
      </c>
      <c r="F785" s="1" t="s">
        <v>67</v>
      </c>
      <c r="G785" s="1">
        <v>65</v>
      </c>
      <c r="H785" s="1">
        <v>5</v>
      </c>
      <c r="I785" s="1" t="s">
        <v>600</v>
      </c>
      <c r="J785" s="1">
        <v>19</v>
      </c>
      <c r="K785" s="1">
        <v>21.916222000000001</v>
      </c>
      <c r="L785" s="1">
        <v>95.955971000000005</v>
      </c>
      <c r="M785" s="1" t="s">
        <v>113</v>
      </c>
      <c r="N785" s="1">
        <v>0</v>
      </c>
      <c r="O785" s="1">
        <v>10.278548000000001</v>
      </c>
      <c r="P785" s="1">
        <v>102.006446</v>
      </c>
      <c r="Q785" s="1">
        <v>5878600</v>
      </c>
      <c r="R785" s="1" t="s">
        <v>529</v>
      </c>
      <c r="S785" s="1" t="s">
        <v>71</v>
      </c>
      <c r="T785" s="1" t="s">
        <v>1213</v>
      </c>
      <c r="U785" s="1" t="s">
        <v>1214</v>
      </c>
      <c r="W785" s="1" t="s">
        <v>210</v>
      </c>
      <c r="X785" s="1" t="s">
        <v>1215</v>
      </c>
      <c r="Y785" s="1" t="s">
        <v>1216</v>
      </c>
      <c r="Z785" s="1" t="s">
        <v>600</v>
      </c>
      <c r="AA785" s="1" t="s">
        <v>1217</v>
      </c>
      <c r="AD785" s="1" t="s">
        <v>712</v>
      </c>
      <c r="AE785" s="1" t="s">
        <v>1218</v>
      </c>
      <c r="AI785" s="1" t="s">
        <v>1219</v>
      </c>
      <c r="AJ785" s="1" t="s">
        <v>76</v>
      </c>
      <c r="AK785" s="1" t="s">
        <v>1220</v>
      </c>
      <c r="AL785" s="1">
        <v>47600000</v>
      </c>
      <c r="AM785" s="1" t="s">
        <v>78</v>
      </c>
      <c r="AN785" s="1" t="s">
        <v>4468</v>
      </c>
      <c r="AO785" s="1" t="s">
        <v>4301</v>
      </c>
      <c r="AP785" s="1">
        <v>2072336</v>
      </c>
      <c r="AQ785" s="1">
        <v>2555223</v>
      </c>
      <c r="AR785" s="1" t="s">
        <v>1221</v>
      </c>
      <c r="AS785" s="1">
        <v>1</v>
      </c>
      <c r="AT785" s="1">
        <v>1</v>
      </c>
      <c r="AY785" s="1">
        <v>1</v>
      </c>
      <c r="BA785" s="1">
        <v>1</v>
      </c>
      <c r="BB785" s="1">
        <v>1</v>
      </c>
      <c r="BE785" s="1">
        <v>1</v>
      </c>
      <c r="BI785" s="1">
        <v>1</v>
      </c>
      <c r="BJ785" s="1" t="s">
        <v>1222</v>
      </c>
      <c r="BL785" s="1" t="s">
        <v>1223</v>
      </c>
    </row>
    <row r="786" spans="1:64" x14ac:dyDescent="0.5">
      <c r="A786" s="1">
        <v>423</v>
      </c>
      <c r="B786" s="1" t="s">
        <v>1210</v>
      </c>
      <c r="C786" s="2">
        <v>43579</v>
      </c>
      <c r="D786" s="1" t="s">
        <v>1211</v>
      </c>
      <c r="E786" s="1" t="s">
        <v>1212</v>
      </c>
      <c r="F786" s="1" t="s">
        <v>129</v>
      </c>
      <c r="G786" s="1">
        <v>20</v>
      </c>
      <c r="H786" s="1">
        <v>5</v>
      </c>
      <c r="I786" s="1" t="s">
        <v>600</v>
      </c>
      <c r="J786" s="1">
        <v>19</v>
      </c>
      <c r="K786" s="1">
        <v>21.916222000000001</v>
      </c>
      <c r="L786" s="1">
        <v>95.955971000000005</v>
      </c>
      <c r="M786" s="1" t="s">
        <v>113</v>
      </c>
      <c r="N786" s="1">
        <v>0</v>
      </c>
      <c r="O786" s="1">
        <v>10.278548000000001</v>
      </c>
      <c r="P786" s="1">
        <v>102.006446</v>
      </c>
      <c r="Q786" s="1">
        <v>1808800</v>
      </c>
      <c r="R786" s="1" t="s">
        <v>529</v>
      </c>
      <c r="S786" s="1" t="s">
        <v>71</v>
      </c>
      <c r="T786" s="1" t="s">
        <v>1213</v>
      </c>
      <c r="U786" s="1" t="s">
        <v>1214</v>
      </c>
      <c r="W786" s="1" t="s">
        <v>210</v>
      </c>
      <c r="X786" s="1" t="s">
        <v>1215</v>
      </c>
      <c r="Y786" s="1" t="s">
        <v>1216</v>
      </c>
      <c r="Z786" s="1" t="s">
        <v>600</v>
      </c>
      <c r="AA786" s="1" t="s">
        <v>1217</v>
      </c>
      <c r="AD786" s="1" t="s">
        <v>712</v>
      </c>
      <c r="AE786" s="1" t="s">
        <v>1218</v>
      </c>
      <c r="AI786" s="1" t="s">
        <v>1219</v>
      </c>
      <c r="AJ786" s="1" t="s">
        <v>76</v>
      </c>
      <c r="AK786" s="1" t="s">
        <v>1220</v>
      </c>
      <c r="AL786" s="1">
        <v>47600000</v>
      </c>
      <c r="AM786" s="1" t="s">
        <v>78</v>
      </c>
      <c r="AN786" s="1" t="s">
        <v>4468</v>
      </c>
      <c r="AO786" s="1" t="s">
        <v>4301</v>
      </c>
      <c r="AP786" s="1">
        <v>2072336</v>
      </c>
      <c r="AQ786" s="1">
        <v>2555223</v>
      </c>
      <c r="AR786" s="1" t="s">
        <v>1221</v>
      </c>
      <c r="AS786" s="1">
        <v>1</v>
      </c>
      <c r="AT786" s="1">
        <v>1</v>
      </c>
      <c r="AY786" s="1">
        <v>1</v>
      </c>
      <c r="BA786" s="1">
        <v>1</v>
      </c>
      <c r="BB786" s="1">
        <v>1</v>
      </c>
      <c r="BE786" s="1">
        <v>1</v>
      </c>
      <c r="BI786" s="1">
        <v>1</v>
      </c>
      <c r="BJ786" s="1" t="s">
        <v>1222</v>
      </c>
      <c r="BL786" s="1" t="s">
        <v>1223</v>
      </c>
    </row>
    <row r="787" spans="1:64" x14ac:dyDescent="0.5">
      <c r="A787" s="1">
        <v>423</v>
      </c>
      <c r="B787" s="1" t="s">
        <v>1210</v>
      </c>
      <c r="C787" s="2">
        <v>43579</v>
      </c>
      <c r="D787" s="1" t="s">
        <v>1211</v>
      </c>
      <c r="E787" s="1" t="s">
        <v>1212</v>
      </c>
      <c r="F787" s="1" t="s">
        <v>206</v>
      </c>
      <c r="G787" s="1">
        <v>15</v>
      </c>
      <c r="H787" s="1">
        <v>5</v>
      </c>
      <c r="I787" s="1" t="s">
        <v>600</v>
      </c>
      <c r="J787" s="1">
        <v>19</v>
      </c>
      <c r="K787" s="1">
        <v>21.916222000000001</v>
      </c>
      <c r="L787" s="1">
        <v>95.955971000000005</v>
      </c>
      <c r="M787" s="1" t="s">
        <v>113</v>
      </c>
      <c r="N787" s="1">
        <v>0</v>
      </c>
      <c r="O787" s="1">
        <v>10.278548000000001</v>
      </c>
      <c r="P787" s="1">
        <v>102.006446</v>
      </c>
      <c r="Q787" s="1">
        <v>1356600</v>
      </c>
      <c r="R787" s="1" t="s">
        <v>529</v>
      </c>
      <c r="S787" s="1" t="s">
        <v>71</v>
      </c>
      <c r="T787" s="1" t="s">
        <v>1213</v>
      </c>
      <c r="U787" s="1" t="s">
        <v>1214</v>
      </c>
      <c r="W787" s="1" t="s">
        <v>210</v>
      </c>
      <c r="X787" s="1" t="s">
        <v>1215</v>
      </c>
      <c r="Y787" s="1" t="s">
        <v>1216</v>
      </c>
      <c r="Z787" s="1" t="s">
        <v>600</v>
      </c>
      <c r="AA787" s="1" t="s">
        <v>1217</v>
      </c>
      <c r="AD787" s="1" t="s">
        <v>712</v>
      </c>
      <c r="AE787" s="1" t="s">
        <v>1218</v>
      </c>
      <c r="AI787" s="1" t="s">
        <v>1219</v>
      </c>
      <c r="AJ787" s="1" t="s">
        <v>76</v>
      </c>
      <c r="AK787" s="1" t="s">
        <v>1220</v>
      </c>
      <c r="AL787" s="1">
        <v>47600000</v>
      </c>
      <c r="AM787" s="1" t="s">
        <v>78</v>
      </c>
      <c r="AN787" s="1" t="s">
        <v>4468</v>
      </c>
      <c r="AO787" s="1" t="s">
        <v>4301</v>
      </c>
      <c r="AP787" s="1">
        <v>2072336</v>
      </c>
      <c r="AQ787" s="1">
        <v>2555223</v>
      </c>
      <c r="AR787" s="1" t="s">
        <v>1221</v>
      </c>
      <c r="AS787" s="1">
        <v>1</v>
      </c>
      <c r="AT787" s="1">
        <v>1</v>
      </c>
      <c r="AY787" s="1">
        <v>1</v>
      </c>
      <c r="BA787" s="1">
        <v>1</v>
      </c>
      <c r="BB787" s="1">
        <v>1</v>
      </c>
      <c r="BE787" s="1">
        <v>1</v>
      </c>
      <c r="BI787" s="1">
        <v>1</v>
      </c>
      <c r="BJ787" s="1" t="s">
        <v>1222</v>
      </c>
      <c r="BL787" s="1" t="s">
        <v>1223</v>
      </c>
    </row>
    <row r="788" spans="1:64" x14ac:dyDescent="0.5">
      <c r="A788" s="1">
        <v>423</v>
      </c>
      <c r="B788" s="1" t="s">
        <v>1210</v>
      </c>
      <c r="C788" s="2">
        <v>43579</v>
      </c>
      <c r="D788" s="1" t="s">
        <v>1211</v>
      </c>
      <c r="E788" s="1" t="s">
        <v>1212</v>
      </c>
      <c r="F788" s="1" t="s">
        <v>67</v>
      </c>
      <c r="G788" s="1">
        <v>65</v>
      </c>
      <c r="H788" s="1">
        <v>5</v>
      </c>
      <c r="I788" s="1" t="s">
        <v>220</v>
      </c>
      <c r="J788" s="1">
        <v>20</v>
      </c>
      <c r="K788" s="1">
        <v>-2.3559E-2</v>
      </c>
      <c r="L788" s="1">
        <v>37.906193000000002</v>
      </c>
      <c r="M788" s="1" t="s">
        <v>69</v>
      </c>
      <c r="N788" s="1">
        <v>0</v>
      </c>
      <c r="O788" s="1">
        <v>2.6272389999999999</v>
      </c>
      <c r="P788" s="1">
        <v>23.381664000000001</v>
      </c>
      <c r="Q788" s="1">
        <v>6188000</v>
      </c>
      <c r="R788" s="1" t="s">
        <v>529</v>
      </c>
      <c r="S788" s="1" t="s">
        <v>71</v>
      </c>
      <c r="T788" s="1" t="s">
        <v>1213</v>
      </c>
      <c r="U788" s="1" t="s">
        <v>1214</v>
      </c>
      <c r="W788" s="1" t="s">
        <v>210</v>
      </c>
      <c r="X788" s="1" t="s">
        <v>1215</v>
      </c>
      <c r="Y788" s="1" t="s">
        <v>1216</v>
      </c>
      <c r="Z788" s="1" t="s">
        <v>220</v>
      </c>
      <c r="AA788" s="1" t="s">
        <v>1217</v>
      </c>
      <c r="AD788" s="1" t="s">
        <v>712</v>
      </c>
      <c r="AE788" s="1" t="s">
        <v>1218</v>
      </c>
      <c r="AI788" s="1" t="s">
        <v>1219</v>
      </c>
      <c r="AJ788" s="1" t="s">
        <v>76</v>
      </c>
      <c r="AK788" s="1" t="s">
        <v>1220</v>
      </c>
      <c r="AL788" s="1">
        <v>47600000</v>
      </c>
      <c r="AM788" s="1" t="s">
        <v>78</v>
      </c>
      <c r="AN788" s="1" t="s">
        <v>4468</v>
      </c>
      <c r="AO788" s="1" t="s">
        <v>4301</v>
      </c>
      <c r="AP788" s="1">
        <v>2072336</v>
      </c>
      <c r="AQ788" s="1">
        <v>2555223</v>
      </c>
      <c r="AR788" s="1" t="s">
        <v>1221</v>
      </c>
      <c r="AS788" s="1">
        <v>1</v>
      </c>
      <c r="AT788" s="1">
        <v>1</v>
      </c>
      <c r="AY788" s="1">
        <v>1</v>
      </c>
      <c r="BA788" s="1">
        <v>1</v>
      </c>
      <c r="BB788" s="1">
        <v>1</v>
      </c>
      <c r="BE788" s="1">
        <v>1</v>
      </c>
      <c r="BI788" s="1">
        <v>1</v>
      </c>
      <c r="BJ788" s="1" t="s">
        <v>1222</v>
      </c>
      <c r="BL788" s="1" t="s">
        <v>1223</v>
      </c>
    </row>
    <row r="789" spans="1:64" x14ac:dyDescent="0.5">
      <c r="A789" s="1">
        <v>423</v>
      </c>
      <c r="B789" s="1" t="s">
        <v>1210</v>
      </c>
      <c r="C789" s="2">
        <v>43579</v>
      </c>
      <c r="D789" s="1" t="s">
        <v>1211</v>
      </c>
      <c r="E789" s="1" t="s">
        <v>1212</v>
      </c>
      <c r="F789" s="1" t="s">
        <v>129</v>
      </c>
      <c r="G789" s="1">
        <v>20</v>
      </c>
      <c r="H789" s="1">
        <v>5</v>
      </c>
      <c r="I789" s="1" t="s">
        <v>220</v>
      </c>
      <c r="J789" s="1">
        <v>20</v>
      </c>
      <c r="K789" s="1">
        <v>-2.3559E-2</v>
      </c>
      <c r="L789" s="1">
        <v>37.906193000000002</v>
      </c>
      <c r="M789" s="1" t="s">
        <v>69</v>
      </c>
      <c r="N789" s="1">
        <v>0</v>
      </c>
      <c r="O789" s="1">
        <v>2.6272389999999999</v>
      </c>
      <c r="P789" s="1">
        <v>23.381664000000001</v>
      </c>
      <c r="Q789" s="1">
        <v>1904000</v>
      </c>
      <c r="R789" s="1" t="s">
        <v>529</v>
      </c>
      <c r="S789" s="1" t="s">
        <v>71</v>
      </c>
      <c r="T789" s="1" t="s">
        <v>1213</v>
      </c>
      <c r="U789" s="1" t="s">
        <v>1214</v>
      </c>
      <c r="W789" s="1" t="s">
        <v>210</v>
      </c>
      <c r="X789" s="1" t="s">
        <v>1215</v>
      </c>
      <c r="Y789" s="1" t="s">
        <v>1216</v>
      </c>
      <c r="Z789" s="1" t="s">
        <v>220</v>
      </c>
      <c r="AA789" s="1" t="s">
        <v>1217</v>
      </c>
      <c r="AD789" s="1" t="s">
        <v>712</v>
      </c>
      <c r="AE789" s="1" t="s">
        <v>1218</v>
      </c>
      <c r="AI789" s="1" t="s">
        <v>1219</v>
      </c>
      <c r="AJ789" s="1" t="s">
        <v>76</v>
      </c>
      <c r="AK789" s="1" t="s">
        <v>1220</v>
      </c>
      <c r="AL789" s="1">
        <v>47600000</v>
      </c>
      <c r="AM789" s="1" t="s">
        <v>78</v>
      </c>
      <c r="AN789" s="1" t="s">
        <v>4468</v>
      </c>
      <c r="AO789" s="1" t="s">
        <v>4301</v>
      </c>
      <c r="AP789" s="1">
        <v>2072336</v>
      </c>
      <c r="AQ789" s="1">
        <v>2555223</v>
      </c>
      <c r="AR789" s="1" t="s">
        <v>1221</v>
      </c>
      <c r="AS789" s="1">
        <v>1</v>
      </c>
      <c r="AT789" s="1">
        <v>1</v>
      </c>
      <c r="AY789" s="1">
        <v>1</v>
      </c>
      <c r="BA789" s="1">
        <v>1</v>
      </c>
      <c r="BB789" s="1">
        <v>1</v>
      </c>
      <c r="BE789" s="1">
        <v>1</v>
      </c>
      <c r="BI789" s="1">
        <v>1</v>
      </c>
      <c r="BJ789" s="1" t="s">
        <v>1222</v>
      </c>
      <c r="BL789" s="1" t="s">
        <v>1223</v>
      </c>
    </row>
    <row r="790" spans="1:64" x14ac:dyDescent="0.5">
      <c r="A790" s="1">
        <v>423</v>
      </c>
      <c r="B790" s="1" t="s">
        <v>1210</v>
      </c>
      <c r="C790" s="2">
        <v>43579</v>
      </c>
      <c r="D790" s="1" t="s">
        <v>1211</v>
      </c>
      <c r="E790" s="1" t="s">
        <v>1212</v>
      </c>
      <c r="F790" s="1" t="s">
        <v>206</v>
      </c>
      <c r="G790" s="1">
        <v>15</v>
      </c>
      <c r="H790" s="1">
        <v>5</v>
      </c>
      <c r="I790" s="1" t="s">
        <v>220</v>
      </c>
      <c r="J790" s="1">
        <v>20</v>
      </c>
      <c r="K790" s="1">
        <v>-2.3559E-2</v>
      </c>
      <c r="L790" s="1">
        <v>37.906193000000002</v>
      </c>
      <c r="M790" s="1" t="s">
        <v>69</v>
      </c>
      <c r="N790" s="1">
        <v>0</v>
      </c>
      <c r="O790" s="1">
        <v>2.6272389999999999</v>
      </c>
      <c r="P790" s="1">
        <v>23.381664000000001</v>
      </c>
      <c r="Q790" s="1">
        <v>1428000</v>
      </c>
      <c r="R790" s="1" t="s">
        <v>529</v>
      </c>
      <c r="S790" s="1" t="s">
        <v>71</v>
      </c>
      <c r="T790" s="1" t="s">
        <v>1213</v>
      </c>
      <c r="U790" s="1" t="s">
        <v>1214</v>
      </c>
      <c r="W790" s="1" t="s">
        <v>210</v>
      </c>
      <c r="X790" s="1" t="s">
        <v>1215</v>
      </c>
      <c r="Y790" s="1" t="s">
        <v>1216</v>
      </c>
      <c r="Z790" s="1" t="s">
        <v>220</v>
      </c>
      <c r="AA790" s="1" t="s">
        <v>1217</v>
      </c>
      <c r="AD790" s="1" t="s">
        <v>712</v>
      </c>
      <c r="AE790" s="1" t="s">
        <v>1218</v>
      </c>
      <c r="AI790" s="1" t="s">
        <v>1219</v>
      </c>
      <c r="AJ790" s="1" t="s">
        <v>76</v>
      </c>
      <c r="AK790" s="1" t="s">
        <v>1220</v>
      </c>
      <c r="AL790" s="1">
        <v>47600000</v>
      </c>
      <c r="AM790" s="1" t="s">
        <v>78</v>
      </c>
      <c r="AN790" s="1" t="s">
        <v>4468</v>
      </c>
      <c r="AO790" s="1" t="s">
        <v>4301</v>
      </c>
      <c r="AP790" s="1">
        <v>2072336</v>
      </c>
      <c r="AQ790" s="1">
        <v>2555223</v>
      </c>
      <c r="AR790" s="1" t="s">
        <v>1221</v>
      </c>
      <c r="AS790" s="1">
        <v>1</v>
      </c>
      <c r="AT790" s="1">
        <v>1</v>
      </c>
      <c r="AY790" s="1">
        <v>1</v>
      </c>
      <c r="BA790" s="1">
        <v>1</v>
      </c>
      <c r="BB790" s="1">
        <v>1</v>
      </c>
      <c r="BE790" s="1">
        <v>1</v>
      </c>
      <c r="BI790" s="1">
        <v>1</v>
      </c>
      <c r="BJ790" s="1" t="s">
        <v>1222</v>
      </c>
      <c r="BL790" s="1" t="s">
        <v>1223</v>
      </c>
    </row>
    <row r="791" spans="1:64" x14ac:dyDescent="0.5">
      <c r="A791" s="1">
        <v>423</v>
      </c>
      <c r="B791" s="1" t="s">
        <v>1210</v>
      </c>
      <c r="C791" s="2">
        <v>43579</v>
      </c>
      <c r="D791" s="1" t="s">
        <v>1211</v>
      </c>
      <c r="E791" s="1" t="s">
        <v>1212</v>
      </c>
      <c r="F791" s="1" t="s">
        <v>67</v>
      </c>
      <c r="G791" s="1">
        <v>65</v>
      </c>
      <c r="H791" s="1">
        <v>5</v>
      </c>
      <c r="I791" s="1" t="s">
        <v>221</v>
      </c>
      <c r="J791" s="1">
        <v>19</v>
      </c>
      <c r="K791" s="1">
        <v>30.375319999999999</v>
      </c>
      <c r="L791" s="1">
        <v>69.345116000000004</v>
      </c>
      <c r="M791" s="1" t="s">
        <v>114</v>
      </c>
      <c r="N791" s="1">
        <v>0</v>
      </c>
      <c r="O791" s="1">
        <v>25.384855999999999</v>
      </c>
      <c r="P791" s="1">
        <v>68.458809000000002</v>
      </c>
      <c r="Q791" s="1">
        <v>5878600</v>
      </c>
      <c r="R791" s="1" t="s">
        <v>529</v>
      </c>
      <c r="S791" s="1" t="s">
        <v>71</v>
      </c>
      <c r="T791" s="1" t="s">
        <v>1213</v>
      </c>
      <c r="U791" s="1" t="s">
        <v>1214</v>
      </c>
      <c r="W791" s="1" t="s">
        <v>210</v>
      </c>
      <c r="X791" s="1" t="s">
        <v>1215</v>
      </c>
      <c r="Y791" s="1" t="s">
        <v>1216</v>
      </c>
      <c r="Z791" s="1" t="s">
        <v>221</v>
      </c>
      <c r="AA791" s="1" t="s">
        <v>1217</v>
      </c>
      <c r="AD791" s="1" t="s">
        <v>712</v>
      </c>
      <c r="AE791" s="1" t="s">
        <v>1218</v>
      </c>
      <c r="AI791" s="1" t="s">
        <v>1219</v>
      </c>
      <c r="AJ791" s="1" t="s">
        <v>76</v>
      </c>
      <c r="AK791" s="1" t="s">
        <v>1220</v>
      </c>
      <c r="AL791" s="1">
        <v>47600000</v>
      </c>
      <c r="AM791" s="1" t="s">
        <v>78</v>
      </c>
      <c r="AN791" s="1" t="s">
        <v>4468</v>
      </c>
      <c r="AO791" s="1" t="s">
        <v>4301</v>
      </c>
      <c r="AP791" s="1">
        <v>2072336</v>
      </c>
      <c r="AQ791" s="1">
        <v>2555223</v>
      </c>
      <c r="AR791" s="1" t="s">
        <v>1221</v>
      </c>
      <c r="AS791" s="1">
        <v>1</v>
      </c>
      <c r="AT791" s="1">
        <v>1</v>
      </c>
      <c r="AY791" s="1">
        <v>1</v>
      </c>
      <c r="BA791" s="1">
        <v>1</v>
      </c>
      <c r="BB791" s="1">
        <v>1</v>
      </c>
      <c r="BE791" s="1">
        <v>1</v>
      </c>
      <c r="BI791" s="1">
        <v>1</v>
      </c>
      <c r="BJ791" s="1" t="s">
        <v>1222</v>
      </c>
      <c r="BL791" s="1" t="s">
        <v>1223</v>
      </c>
    </row>
    <row r="792" spans="1:64" x14ac:dyDescent="0.5">
      <c r="A792" s="1">
        <v>423</v>
      </c>
      <c r="B792" s="1" t="s">
        <v>1210</v>
      </c>
      <c r="C792" s="2">
        <v>43579</v>
      </c>
      <c r="D792" s="1" t="s">
        <v>1211</v>
      </c>
      <c r="E792" s="1" t="s">
        <v>1212</v>
      </c>
      <c r="F792" s="1" t="s">
        <v>129</v>
      </c>
      <c r="G792" s="1">
        <v>20</v>
      </c>
      <c r="H792" s="1">
        <v>5</v>
      </c>
      <c r="I792" s="1" t="s">
        <v>221</v>
      </c>
      <c r="J792" s="1">
        <v>19</v>
      </c>
      <c r="K792" s="1">
        <v>30.375319999999999</v>
      </c>
      <c r="L792" s="1">
        <v>69.345116000000004</v>
      </c>
      <c r="M792" s="1" t="s">
        <v>114</v>
      </c>
      <c r="N792" s="1">
        <v>0</v>
      </c>
      <c r="O792" s="1">
        <v>25.384855999999999</v>
      </c>
      <c r="P792" s="1">
        <v>68.458809000000002</v>
      </c>
      <c r="Q792" s="1">
        <v>1808800</v>
      </c>
      <c r="R792" s="1" t="s">
        <v>529</v>
      </c>
      <c r="S792" s="1" t="s">
        <v>71</v>
      </c>
      <c r="T792" s="1" t="s">
        <v>1213</v>
      </c>
      <c r="U792" s="1" t="s">
        <v>1214</v>
      </c>
      <c r="W792" s="1" t="s">
        <v>210</v>
      </c>
      <c r="X792" s="1" t="s">
        <v>1215</v>
      </c>
      <c r="Y792" s="1" t="s">
        <v>1216</v>
      </c>
      <c r="Z792" s="1" t="s">
        <v>221</v>
      </c>
      <c r="AA792" s="1" t="s">
        <v>1217</v>
      </c>
      <c r="AD792" s="1" t="s">
        <v>712</v>
      </c>
      <c r="AE792" s="1" t="s">
        <v>1218</v>
      </c>
      <c r="AI792" s="1" t="s">
        <v>1219</v>
      </c>
      <c r="AJ792" s="1" t="s">
        <v>76</v>
      </c>
      <c r="AK792" s="1" t="s">
        <v>1220</v>
      </c>
      <c r="AL792" s="1">
        <v>47600000</v>
      </c>
      <c r="AM792" s="1" t="s">
        <v>78</v>
      </c>
      <c r="AN792" s="1" t="s">
        <v>4468</v>
      </c>
      <c r="AO792" s="1" t="s">
        <v>4301</v>
      </c>
      <c r="AP792" s="1">
        <v>2072336</v>
      </c>
      <c r="AQ792" s="1">
        <v>2555223</v>
      </c>
      <c r="AR792" s="1" t="s">
        <v>1221</v>
      </c>
      <c r="AS792" s="1">
        <v>1</v>
      </c>
      <c r="AT792" s="1">
        <v>1</v>
      </c>
      <c r="AY792" s="1">
        <v>1</v>
      </c>
      <c r="BA792" s="1">
        <v>1</v>
      </c>
      <c r="BB792" s="1">
        <v>1</v>
      </c>
      <c r="BE792" s="1">
        <v>1</v>
      </c>
      <c r="BI792" s="1">
        <v>1</v>
      </c>
      <c r="BJ792" s="1" t="s">
        <v>1222</v>
      </c>
      <c r="BL792" s="1" t="s">
        <v>1223</v>
      </c>
    </row>
    <row r="793" spans="1:64" x14ac:dyDescent="0.5">
      <c r="A793" s="1">
        <v>423</v>
      </c>
      <c r="B793" s="1" t="s">
        <v>1210</v>
      </c>
      <c r="C793" s="2">
        <v>43579</v>
      </c>
      <c r="D793" s="1" t="s">
        <v>1211</v>
      </c>
      <c r="E793" s="1" t="s">
        <v>1212</v>
      </c>
      <c r="F793" s="1" t="s">
        <v>206</v>
      </c>
      <c r="G793" s="1">
        <v>15</v>
      </c>
      <c r="H793" s="1">
        <v>5</v>
      </c>
      <c r="I793" s="1" t="s">
        <v>221</v>
      </c>
      <c r="J793" s="1">
        <v>19</v>
      </c>
      <c r="K793" s="1">
        <v>30.375319999999999</v>
      </c>
      <c r="L793" s="1">
        <v>69.345116000000004</v>
      </c>
      <c r="M793" s="1" t="s">
        <v>114</v>
      </c>
      <c r="N793" s="1">
        <v>0</v>
      </c>
      <c r="O793" s="1">
        <v>25.384855999999999</v>
      </c>
      <c r="P793" s="1">
        <v>68.458809000000002</v>
      </c>
      <c r="Q793" s="1">
        <v>1356600</v>
      </c>
      <c r="R793" s="1" t="s">
        <v>529</v>
      </c>
      <c r="S793" s="1" t="s">
        <v>71</v>
      </c>
      <c r="T793" s="1" t="s">
        <v>1213</v>
      </c>
      <c r="U793" s="1" t="s">
        <v>1214</v>
      </c>
      <c r="W793" s="1" t="s">
        <v>210</v>
      </c>
      <c r="X793" s="1" t="s">
        <v>1215</v>
      </c>
      <c r="Y793" s="1" t="s">
        <v>1216</v>
      </c>
      <c r="Z793" s="1" t="s">
        <v>221</v>
      </c>
      <c r="AA793" s="1" t="s">
        <v>1217</v>
      </c>
      <c r="AD793" s="1" t="s">
        <v>712</v>
      </c>
      <c r="AE793" s="1" t="s">
        <v>1218</v>
      </c>
      <c r="AI793" s="1" t="s">
        <v>1219</v>
      </c>
      <c r="AJ793" s="1" t="s">
        <v>76</v>
      </c>
      <c r="AK793" s="1" t="s">
        <v>1220</v>
      </c>
      <c r="AL793" s="1">
        <v>47600000</v>
      </c>
      <c r="AM793" s="1" t="s">
        <v>78</v>
      </c>
      <c r="AN793" s="1" t="s">
        <v>4468</v>
      </c>
      <c r="AO793" s="1" t="s">
        <v>4301</v>
      </c>
      <c r="AP793" s="1">
        <v>2072336</v>
      </c>
      <c r="AQ793" s="1">
        <v>2555223</v>
      </c>
      <c r="AR793" s="1" t="s">
        <v>1221</v>
      </c>
      <c r="AS793" s="1">
        <v>1</v>
      </c>
      <c r="AT793" s="1">
        <v>1</v>
      </c>
      <c r="AY793" s="1">
        <v>1</v>
      </c>
      <c r="BA793" s="1">
        <v>1</v>
      </c>
      <c r="BB793" s="1">
        <v>1</v>
      </c>
      <c r="BE793" s="1">
        <v>1</v>
      </c>
      <c r="BI793" s="1">
        <v>1</v>
      </c>
      <c r="BJ793" s="1" t="s">
        <v>1222</v>
      </c>
      <c r="BL793" s="1" t="s">
        <v>1223</v>
      </c>
    </row>
    <row r="794" spans="1:64" x14ac:dyDescent="0.5">
      <c r="A794" s="1">
        <v>423</v>
      </c>
      <c r="B794" s="1" t="s">
        <v>1210</v>
      </c>
      <c r="C794" s="2">
        <v>43579</v>
      </c>
      <c r="D794" s="1" t="s">
        <v>1211</v>
      </c>
      <c r="E794" s="1" t="s">
        <v>1212</v>
      </c>
      <c r="F794" s="1" t="s">
        <v>67</v>
      </c>
      <c r="G794" s="1">
        <v>65</v>
      </c>
      <c r="H794" s="1">
        <v>5</v>
      </c>
      <c r="I794" s="1" t="s">
        <v>426</v>
      </c>
      <c r="J794" s="1">
        <v>19</v>
      </c>
      <c r="K794" s="1">
        <v>23.684994</v>
      </c>
      <c r="L794" s="1">
        <v>90.356330999999997</v>
      </c>
      <c r="M794" s="1" t="s">
        <v>114</v>
      </c>
      <c r="N794" s="1">
        <v>0</v>
      </c>
      <c r="O794" s="1">
        <v>25.384855999999999</v>
      </c>
      <c r="P794" s="1">
        <v>68.458809000000002</v>
      </c>
      <c r="Q794" s="1">
        <v>5878600</v>
      </c>
      <c r="R794" s="1" t="s">
        <v>529</v>
      </c>
      <c r="S794" s="1" t="s">
        <v>71</v>
      </c>
      <c r="T794" s="1" t="s">
        <v>1213</v>
      </c>
      <c r="U794" s="1" t="s">
        <v>1214</v>
      </c>
      <c r="W794" s="1" t="s">
        <v>210</v>
      </c>
      <c r="X794" s="1" t="s">
        <v>1215</v>
      </c>
      <c r="Y794" s="1" t="s">
        <v>1216</v>
      </c>
      <c r="Z794" s="1" t="s">
        <v>426</v>
      </c>
      <c r="AA794" s="1" t="s">
        <v>1217</v>
      </c>
      <c r="AD794" s="1" t="s">
        <v>712</v>
      </c>
      <c r="AE794" s="1" t="s">
        <v>1218</v>
      </c>
      <c r="AI794" s="1" t="s">
        <v>1219</v>
      </c>
      <c r="AJ794" s="1" t="s">
        <v>76</v>
      </c>
      <c r="AK794" s="1" t="s">
        <v>1220</v>
      </c>
      <c r="AL794" s="1">
        <v>47600000</v>
      </c>
      <c r="AM794" s="1" t="s">
        <v>78</v>
      </c>
      <c r="AN794" s="1" t="s">
        <v>4468</v>
      </c>
      <c r="AO794" s="1" t="s">
        <v>4301</v>
      </c>
      <c r="AP794" s="1">
        <v>2072336</v>
      </c>
      <c r="AQ794" s="1">
        <v>2555223</v>
      </c>
      <c r="AR794" s="1" t="s">
        <v>1221</v>
      </c>
      <c r="AS794" s="1">
        <v>1</v>
      </c>
      <c r="AT794" s="1">
        <v>1</v>
      </c>
      <c r="AY794" s="1">
        <v>1</v>
      </c>
      <c r="BA794" s="1">
        <v>1</v>
      </c>
      <c r="BB794" s="1">
        <v>1</v>
      </c>
      <c r="BE794" s="1">
        <v>1</v>
      </c>
      <c r="BI794" s="1">
        <v>1</v>
      </c>
      <c r="BJ794" s="1" t="s">
        <v>1222</v>
      </c>
      <c r="BL794" s="1" t="s">
        <v>1223</v>
      </c>
    </row>
    <row r="795" spans="1:64" x14ac:dyDescent="0.5">
      <c r="A795" s="1">
        <v>423</v>
      </c>
      <c r="B795" s="1" t="s">
        <v>1210</v>
      </c>
      <c r="C795" s="2">
        <v>43579</v>
      </c>
      <c r="D795" s="1" t="s">
        <v>1211</v>
      </c>
      <c r="E795" s="1" t="s">
        <v>1212</v>
      </c>
      <c r="F795" s="1" t="s">
        <v>129</v>
      </c>
      <c r="G795" s="1">
        <v>20</v>
      </c>
      <c r="H795" s="1">
        <v>5</v>
      </c>
      <c r="I795" s="1" t="s">
        <v>426</v>
      </c>
      <c r="J795" s="1">
        <v>19</v>
      </c>
      <c r="K795" s="1">
        <v>23.684994</v>
      </c>
      <c r="L795" s="1">
        <v>90.356330999999997</v>
      </c>
      <c r="M795" s="1" t="s">
        <v>114</v>
      </c>
      <c r="N795" s="1">
        <v>0</v>
      </c>
      <c r="O795" s="1">
        <v>25.384855999999999</v>
      </c>
      <c r="P795" s="1">
        <v>68.458809000000002</v>
      </c>
      <c r="Q795" s="1">
        <v>1808800</v>
      </c>
      <c r="R795" s="1" t="s">
        <v>529</v>
      </c>
      <c r="S795" s="1" t="s">
        <v>71</v>
      </c>
      <c r="T795" s="1" t="s">
        <v>1213</v>
      </c>
      <c r="U795" s="1" t="s">
        <v>1214</v>
      </c>
      <c r="W795" s="1" t="s">
        <v>210</v>
      </c>
      <c r="X795" s="1" t="s">
        <v>1215</v>
      </c>
      <c r="Y795" s="1" t="s">
        <v>1216</v>
      </c>
      <c r="Z795" s="1" t="s">
        <v>426</v>
      </c>
      <c r="AA795" s="1" t="s">
        <v>1217</v>
      </c>
      <c r="AD795" s="1" t="s">
        <v>712</v>
      </c>
      <c r="AE795" s="1" t="s">
        <v>1218</v>
      </c>
      <c r="AI795" s="1" t="s">
        <v>1219</v>
      </c>
      <c r="AJ795" s="1" t="s">
        <v>76</v>
      </c>
      <c r="AK795" s="1" t="s">
        <v>1220</v>
      </c>
      <c r="AL795" s="1">
        <v>47600000</v>
      </c>
      <c r="AM795" s="1" t="s">
        <v>78</v>
      </c>
      <c r="AN795" s="1" t="s">
        <v>4468</v>
      </c>
      <c r="AO795" s="1" t="s">
        <v>4301</v>
      </c>
      <c r="AP795" s="1">
        <v>2072336</v>
      </c>
      <c r="AQ795" s="1">
        <v>2555223</v>
      </c>
      <c r="AR795" s="1" t="s">
        <v>1221</v>
      </c>
      <c r="AS795" s="1">
        <v>1</v>
      </c>
      <c r="AT795" s="1">
        <v>1</v>
      </c>
      <c r="AY795" s="1">
        <v>1</v>
      </c>
      <c r="BA795" s="1">
        <v>1</v>
      </c>
      <c r="BB795" s="1">
        <v>1</v>
      </c>
      <c r="BE795" s="1">
        <v>1</v>
      </c>
      <c r="BI795" s="1">
        <v>1</v>
      </c>
      <c r="BJ795" s="1" t="s">
        <v>1222</v>
      </c>
      <c r="BL795" s="1" t="s">
        <v>1223</v>
      </c>
    </row>
    <row r="796" spans="1:64" x14ac:dyDescent="0.5">
      <c r="A796" s="1">
        <v>423</v>
      </c>
      <c r="B796" s="1" t="s">
        <v>1210</v>
      </c>
      <c r="C796" s="2">
        <v>43579</v>
      </c>
      <c r="D796" s="1" t="s">
        <v>1211</v>
      </c>
      <c r="E796" s="1" t="s">
        <v>1212</v>
      </c>
      <c r="F796" s="1" t="s">
        <v>206</v>
      </c>
      <c r="G796" s="1">
        <v>15</v>
      </c>
      <c r="H796" s="1">
        <v>5</v>
      </c>
      <c r="I796" s="1" t="s">
        <v>426</v>
      </c>
      <c r="J796" s="1">
        <v>19</v>
      </c>
      <c r="K796" s="1">
        <v>23.684994</v>
      </c>
      <c r="L796" s="1">
        <v>90.356330999999997</v>
      </c>
      <c r="M796" s="1" t="s">
        <v>114</v>
      </c>
      <c r="N796" s="1">
        <v>0</v>
      </c>
      <c r="O796" s="1">
        <v>25.384855999999999</v>
      </c>
      <c r="P796" s="1">
        <v>68.458809000000002</v>
      </c>
      <c r="Q796" s="1">
        <v>1356600</v>
      </c>
      <c r="R796" s="1" t="s">
        <v>529</v>
      </c>
      <c r="S796" s="1" t="s">
        <v>71</v>
      </c>
      <c r="T796" s="1" t="s">
        <v>1213</v>
      </c>
      <c r="U796" s="1" t="s">
        <v>1214</v>
      </c>
      <c r="W796" s="1" t="s">
        <v>210</v>
      </c>
      <c r="X796" s="1" t="s">
        <v>1215</v>
      </c>
      <c r="Y796" s="1" t="s">
        <v>1216</v>
      </c>
      <c r="Z796" s="1" t="s">
        <v>426</v>
      </c>
      <c r="AA796" s="1" t="s">
        <v>1217</v>
      </c>
      <c r="AD796" s="1" t="s">
        <v>712</v>
      </c>
      <c r="AE796" s="1" t="s">
        <v>1218</v>
      </c>
      <c r="AI796" s="1" t="s">
        <v>1219</v>
      </c>
      <c r="AJ796" s="1" t="s">
        <v>76</v>
      </c>
      <c r="AK796" s="1" t="s">
        <v>1220</v>
      </c>
      <c r="AL796" s="1">
        <v>47600000</v>
      </c>
      <c r="AM796" s="1" t="s">
        <v>78</v>
      </c>
      <c r="AN796" s="1" t="s">
        <v>4468</v>
      </c>
      <c r="AO796" s="1" t="s">
        <v>4301</v>
      </c>
      <c r="AP796" s="1">
        <v>2072336</v>
      </c>
      <c r="AQ796" s="1">
        <v>2555223</v>
      </c>
      <c r="AR796" s="1" t="s">
        <v>1221</v>
      </c>
      <c r="AS796" s="1">
        <v>1</v>
      </c>
      <c r="AT796" s="1">
        <v>1</v>
      </c>
      <c r="AY796" s="1">
        <v>1</v>
      </c>
      <c r="BA796" s="1">
        <v>1</v>
      </c>
      <c r="BB796" s="1">
        <v>1</v>
      </c>
      <c r="BE796" s="1">
        <v>1</v>
      </c>
      <c r="BI796" s="1">
        <v>1</v>
      </c>
      <c r="BJ796" s="1" t="s">
        <v>1222</v>
      </c>
      <c r="BL796" s="1" t="s">
        <v>1223</v>
      </c>
    </row>
    <row r="797" spans="1:64" x14ac:dyDescent="0.5">
      <c r="A797" s="1">
        <v>423</v>
      </c>
      <c r="B797" s="1" t="s">
        <v>1210</v>
      </c>
      <c r="C797" s="2">
        <v>43579</v>
      </c>
      <c r="D797" s="1" t="s">
        <v>1211</v>
      </c>
      <c r="E797" s="1" t="s">
        <v>1212</v>
      </c>
      <c r="F797" s="1" t="s">
        <v>67</v>
      </c>
      <c r="G797" s="1">
        <v>65</v>
      </c>
      <c r="H797" s="1">
        <v>5</v>
      </c>
      <c r="I797" s="1" t="s">
        <v>118</v>
      </c>
      <c r="J797" s="1">
        <v>23</v>
      </c>
      <c r="K797" s="1">
        <v>-6.4530960000000004</v>
      </c>
      <c r="L797" s="1">
        <v>34.894539000000002</v>
      </c>
      <c r="M797" s="1" t="s">
        <v>69</v>
      </c>
      <c r="N797" s="1">
        <v>0</v>
      </c>
      <c r="O797" s="1">
        <v>2.6272389999999999</v>
      </c>
      <c r="P797" s="1">
        <v>23.381664000000001</v>
      </c>
      <c r="Q797" s="1">
        <v>7116200</v>
      </c>
      <c r="R797" s="1" t="s">
        <v>529</v>
      </c>
      <c r="S797" s="1" t="s">
        <v>71</v>
      </c>
      <c r="T797" s="1" t="s">
        <v>1213</v>
      </c>
      <c r="U797" s="1" t="s">
        <v>1214</v>
      </c>
      <c r="W797" s="1" t="s">
        <v>210</v>
      </c>
      <c r="X797" s="1" t="s">
        <v>1215</v>
      </c>
      <c r="Y797" s="1" t="s">
        <v>1216</v>
      </c>
      <c r="Z797" s="1" t="s">
        <v>118</v>
      </c>
      <c r="AA797" s="1" t="s">
        <v>1217</v>
      </c>
      <c r="AD797" s="1" t="s">
        <v>712</v>
      </c>
      <c r="AE797" s="1" t="s">
        <v>1218</v>
      </c>
      <c r="AI797" s="1" t="s">
        <v>1219</v>
      </c>
      <c r="AJ797" s="1" t="s">
        <v>76</v>
      </c>
      <c r="AK797" s="1" t="s">
        <v>1220</v>
      </c>
      <c r="AL797" s="1">
        <v>47600000</v>
      </c>
      <c r="AM797" s="1" t="s">
        <v>78</v>
      </c>
      <c r="AN797" s="1" t="s">
        <v>4468</v>
      </c>
      <c r="AO797" s="1" t="s">
        <v>4301</v>
      </c>
      <c r="AP797" s="1">
        <v>2072336</v>
      </c>
      <c r="AQ797" s="1">
        <v>2555223</v>
      </c>
      <c r="AR797" s="1" t="s">
        <v>1221</v>
      </c>
      <c r="AS797" s="1">
        <v>1</v>
      </c>
      <c r="AT797" s="1">
        <v>1</v>
      </c>
      <c r="AY797" s="1">
        <v>1</v>
      </c>
      <c r="BA797" s="1">
        <v>1</v>
      </c>
      <c r="BB797" s="1">
        <v>1</v>
      </c>
      <c r="BE797" s="1">
        <v>1</v>
      </c>
      <c r="BI797" s="1">
        <v>1</v>
      </c>
      <c r="BJ797" s="1" t="s">
        <v>1222</v>
      </c>
      <c r="BL797" s="1" t="s">
        <v>1223</v>
      </c>
    </row>
    <row r="798" spans="1:64" x14ac:dyDescent="0.5">
      <c r="A798" s="1">
        <v>423</v>
      </c>
      <c r="B798" s="1" t="s">
        <v>1210</v>
      </c>
      <c r="C798" s="2">
        <v>43579</v>
      </c>
      <c r="D798" s="1" t="s">
        <v>1211</v>
      </c>
      <c r="E798" s="1" t="s">
        <v>1212</v>
      </c>
      <c r="F798" s="1" t="s">
        <v>129</v>
      </c>
      <c r="G798" s="1">
        <v>20</v>
      </c>
      <c r="H798" s="1">
        <v>5</v>
      </c>
      <c r="I798" s="1" t="s">
        <v>118</v>
      </c>
      <c r="J798" s="1">
        <v>23</v>
      </c>
      <c r="K798" s="1">
        <v>-6.4530960000000004</v>
      </c>
      <c r="L798" s="1">
        <v>34.894539000000002</v>
      </c>
      <c r="M798" s="1" t="s">
        <v>69</v>
      </c>
      <c r="N798" s="1">
        <v>0</v>
      </c>
      <c r="O798" s="1">
        <v>2.6272389999999999</v>
      </c>
      <c r="P798" s="1">
        <v>23.381664000000001</v>
      </c>
      <c r="Q798" s="1">
        <v>2189600</v>
      </c>
      <c r="R798" s="1" t="s">
        <v>529</v>
      </c>
      <c r="S798" s="1" t="s">
        <v>71</v>
      </c>
      <c r="T798" s="1" t="s">
        <v>1213</v>
      </c>
      <c r="U798" s="1" t="s">
        <v>1214</v>
      </c>
      <c r="W798" s="1" t="s">
        <v>210</v>
      </c>
      <c r="X798" s="1" t="s">
        <v>1215</v>
      </c>
      <c r="Y798" s="1" t="s">
        <v>1216</v>
      </c>
      <c r="Z798" s="1" t="s">
        <v>118</v>
      </c>
      <c r="AA798" s="1" t="s">
        <v>1217</v>
      </c>
      <c r="AD798" s="1" t="s">
        <v>712</v>
      </c>
      <c r="AE798" s="1" t="s">
        <v>1218</v>
      </c>
      <c r="AI798" s="1" t="s">
        <v>1219</v>
      </c>
      <c r="AJ798" s="1" t="s">
        <v>76</v>
      </c>
      <c r="AK798" s="1" t="s">
        <v>1220</v>
      </c>
      <c r="AL798" s="1">
        <v>47600000</v>
      </c>
      <c r="AM798" s="1" t="s">
        <v>78</v>
      </c>
      <c r="AN798" s="1" t="s">
        <v>4468</v>
      </c>
      <c r="AO798" s="1" t="s">
        <v>4301</v>
      </c>
      <c r="AP798" s="1">
        <v>2072336</v>
      </c>
      <c r="AQ798" s="1">
        <v>2555223</v>
      </c>
      <c r="AR798" s="1" t="s">
        <v>1221</v>
      </c>
      <c r="AS798" s="1">
        <v>1</v>
      </c>
      <c r="AT798" s="1">
        <v>1</v>
      </c>
      <c r="AY798" s="1">
        <v>1</v>
      </c>
      <c r="BA798" s="1">
        <v>1</v>
      </c>
      <c r="BB798" s="1">
        <v>1</v>
      </c>
      <c r="BE798" s="1">
        <v>1</v>
      </c>
      <c r="BI798" s="1">
        <v>1</v>
      </c>
      <c r="BJ798" s="1" t="s">
        <v>1222</v>
      </c>
      <c r="BL798" s="1" t="s">
        <v>1223</v>
      </c>
    </row>
    <row r="799" spans="1:64" x14ac:dyDescent="0.5">
      <c r="A799" s="1">
        <v>423</v>
      </c>
      <c r="B799" s="1" t="s">
        <v>1210</v>
      </c>
      <c r="C799" s="2">
        <v>43579</v>
      </c>
      <c r="D799" s="1" t="s">
        <v>1211</v>
      </c>
      <c r="E799" s="1" t="s">
        <v>1212</v>
      </c>
      <c r="F799" s="1" t="s">
        <v>206</v>
      </c>
      <c r="G799" s="1">
        <v>15</v>
      </c>
      <c r="H799" s="1">
        <v>5</v>
      </c>
      <c r="I799" s="1" t="s">
        <v>118</v>
      </c>
      <c r="J799" s="1">
        <v>23</v>
      </c>
      <c r="K799" s="1">
        <v>-6.4530960000000004</v>
      </c>
      <c r="L799" s="1">
        <v>34.894539000000002</v>
      </c>
      <c r="M799" s="1" t="s">
        <v>69</v>
      </c>
      <c r="N799" s="1">
        <v>0</v>
      </c>
      <c r="O799" s="1">
        <v>2.6272389999999999</v>
      </c>
      <c r="P799" s="1">
        <v>23.381664000000001</v>
      </c>
      <c r="Q799" s="1">
        <v>1642200</v>
      </c>
      <c r="R799" s="1" t="s">
        <v>529</v>
      </c>
      <c r="S799" s="1" t="s">
        <v>71</v>
      </c>
      <c r="T799" s="1" t="s">
        <v>1213</v>
      </c>
      <c r="U799" s="1" t="s">
        <v>1214</v>
      </c>
      <c r="W799" s="1" t="s">
        <v>210</v>
      </c>
      <c r="X799" s="1" t="s">
        <v>1215</v>
      </c>
      <c r="Y799" s="1" t="s">
        <v>1216</v>
      </c>
      <c r="Z799" s="1" t="s">
        <v>118</v>
      </c>
      <c r="AA799" s="1" t="s">
        <v>1217</v>
      </c>
      <c r="AD799" s="1" t="s">
        <v>712</v>
      </c>
      <c r="AE799" s="1" t="s">
        <v>1218</v>
      </c>
      <c r="AI799" s="1" t="s">
        <v>1219</v>
      </c>
      <c r="AJ799" s="1" t="s">
        <v>76</v>
      </c>
      <c r="AK799" s="1" t="s">
        <v>1220</v>
      </c>
      <c r="AL799" s="1">
        <v>47600000</v>
      </c>
      <c r="AM799" s="1" t="s">
        <v>78</v>
      </c>
      <c r="AN799" s="1" t="s">
        <v>4468</v>
      </c>
      <c r="AO799" s="1" t="s">
        <v>4301</v>
      </c>
      <c r="AP799" s="1">
        <v>2072336</v>
      </c>
      <c r="AQ799" s="1">
        <v>2555223</v>
      </c>
      <c r="AR799" s="1" t="s">
        <v>1221</v>
      </c>
      <c r="AS799" s="1">
        <v>1</v>
      </c>
      <c r="AT799" s="1">
        <v>1</v>
      </c>
      <c r="AY799" s="1">
        <v>1</v>
      </c>
      <c r="BA799" s="1">
        <v>1</v>
      </c>
      <c r="BB799" s="1">
        <v>1</v>
      </c>
      <c r="BE799" s="1">
        <v>1</v>
      </c>
      <c r="BI799" s="1">
        <v>1</v>
      </c>
      <c r="BJ799" s="1" t="s">
        <v>1222</v>
      </c>
      <c r="BL799" s="1" t="s">
        <v>1223</v>
      </c>
    </row>
    <row r="800" spans="1:64" x14ac:dyDescent="0.5">
      <c r="A800" s="1">
        <v>144</v>
      </c>
      <c r="B800" s="1" t="s">
        <v>1224</v>
      </c>
      <c r="C800" s="2">
        <v>43579</v>
      </c>
      <c r="D800" s="1" t="s">
        <v>1225</v>
      </c>
      <c r="E800" s="1" t="s">
        <v>1226</v>
      </c>
      <c r="F800" s="1" t="s">
        <v>128</v>
      </c>
      <c r="G800" s="1">
        <v>10</v>
      </c>
      <c r="H800" s="1">
        <v>0</v>
      </c>
      <c r="M800" s="1" t="s">
        <v>113</v>
      </c>
      <c r="N800" s="1">
        <v>2.5</v>
      </c>
      <c r="O800" s="1">
        <v>10.278548000000001</v>
      </c>
      <c r="P800" s="1">
        <v>102.006446</v>
      </c>
      <c r="Q800" s="1">
        <v>187500</v>
      </c>
      <c r="R800" s="1" t="s">
        <v>494</v>
      </c>
      <c r="S800" s="1" t="s">
        <v>71</v>
      </c>
      <c r="T800" s="1" t="s">
        <v>104</v>
      </c>
      <c r="U800" s="1" t="s">
        <v>105</v>
      </c>
      <c r="W800" s="1" t="s">
        <v>121</v>
      </c>
      <c r="X800" s="1" t="s">
        <v>1227</v>
      </c>
      <c r="Z800" s="1" t="s">
        <v>113</v>
      </c>
      <c r="AA800" s="1" t="s">
        <v>107</v>
      </c>
      <c r="AJ800" s="1" t="s">
        <v>76</v>
      </c>
      <c r="AK800" s="1" t="s">
        <v>1228</v>
      </c>
      <c r="AL800" s="1">
        <v>75000000</v>
      </c>
      <c r="AM800" s="1" t="s">
        <v>109</v>
      </c>
      <c r="AN800" s="1" t="s">
        <v>4294</v>
      </c>
      <c r="AO800" s="1" t="s">
        <v>4375</v>
      </c>
      <c r="AP800" s="1">
        <v>8032530</v>
      </c>
      <c r="AR800" s="1" t="s">
        <v>1229</v>
      </c>
      <c r="AY800" s="1">
        <v>1</v>
      </c>
      <c r="AZ800" s="1">
        <v>1</v>
      </c>
    </row>
    <row r="801" spans="1:52" x14ac:dyDescent="0.5">
      <c r="A801" s="1">
        <v>144</v>
      </c>
      <c r="B801" s="1" t="s">
        <v>1224</v>
      </c>
      <c r="C801" s="2">
        <v>43579</v>
      </c>
      <c r="D801" s="1" t="s">
        <v>1225</v>
      </c>
      <c r="E801" s="1" t="s">
        <v>1226</v>
      </c>
      <c r="F801" s="1" t="s">
        <v>67</v>
      </c>
      <c r="G801" s="1">
        <v>80</v>
      </c>
      <c r="H801" s="1">
        <v>0</v>
      </c>
      <c r="M801" s="1" t="s">
        <v>113</v>
      </c>
      <c r="N801" s="1">
        <v>2.5</v>
      </c>
      <c r="O801" s="1">
        <v>10.278548000000001</v>
      </c>
      <c r="P801" s="1">
        <v>102.006446</v>
      </c>
      <c r="Q801" s="1">
        <v>1500000</v>
      </c>
      <c r="R801" s="1" t="s">
        <v>494</v>
      </c>
      <c r="S801" s="1" t="s">
        <v>71</v>
      </c>
      <c r="T801" s="1" t="s">
        <v>104</v>
      </c>
      <c r="U801" s="1" t="s">
        <v>105</v>
      </c>
      <c r="W801" s="1" t="s">
        <v>121</v>
      </c>
      <c r="X801" s="1" t="s">
        <v>1227</v>
      </c>
      <c r="Z801" s="1" t="s">
        <v>113</v>
      </c>
      <c r="AA801" s="1" t="s">
        <v>107</v>
      </c>
      <c r="AJ801" s="1" t="s">
        <v>76</v>
      </c>
      <c r="AK801" s="1" t="s">
        <v>1228</v>
      </c>
      <c r="AL801" s="1">
        <v>75000000</v>
      </c>
      <c r="AM801" s="1" t="s">
        <v>109</v>
      </c>
      <c r="AN801" s="1" t="s">
        <v>4294</v>
      </c>
      <c r="AO801" s="1" t="s">
        <v>4375</v>
      </c>
      <c r="AP801" s="1">
        <v>8032530</v>
      </c>
      <c r="AR801" s="1" t="s">
        <v>1229</v>
      </c>
      <c r="AY801" s="1">
        <v>1</v>
      </c>
      <c r="AZ801" s="1">
        <v>1</v>
      </c>
    </row>
    <row r="802" spans="1:52" x14ac:dyDescent="0.5">
      <c r="A802" s="1">
        <v>144</v>
      </c>
      <c r="B802" s="1" t="s">
        <v>1224</v>
      </c>
      <c r="C802" s="2">
        <v>43579</v>
      </c>
      <c r="D802" s="1" t="s">
        <v>1225</v>
      </c>
      <c r="E802" s="1" t="s">
        <v>1226</v>
      </c>
      <c r="F802" s="1" t="s">
        <v>127</v>
      </c>
      <c r="G802" s="1">
        <v>10</v>
      </c>
      <c r="H802" s="1">
        <v>0</v>
      </c>
      <c r="M802" s="1" t="s">
        <v>113</v>
      </c>
      <c r="N802" s="1">
        <v>2.5</v>
      </c>
      <c r="O802" s="1">
        <v>10.278548000000001</v>
      </c>
      <c r="P802" s="1">
        <v>102.006446</v>
      </c>
      <c r="Q802" s="1">
        <v>187500</v>
      </c>
      <c r="R802" s="1" t="s">
        <v>494</v>
      </c>
      <c r="S802" s="1" t="s">
        <v>71</v>
      </c>
      <c r="T802" s="1" t="s">
        <v>104</v>
      </c>
      <c r="U802" s="1" t="s">
        <v>105</v>
      </c>
      <c r="W802" s="1" t="s">
        <v>121</v>
      </c>
      <c r="X802" s="1" t="s">
        <v>1227</v>
      </c>
      <c r="Z802" s="1" t="s">
        <v>113</v>
      </c>
      <c r="AA802" s="1" t="s">
        <v>107</v>
      </c>
      <c r="AJ802" s="1" t="s">
        <v>76</v>
      </c>
      <c r="AK802" s="1" t="s">
        <v>1228</v>
      </c>
      <c r="AL802" s="1">
        <v>75000000</v>
      </c>
      <c r="AM802" s="1" t="s">
        <v>109</v>
      </c>
      <c r="AN802" s="1" t="s">
        <v>4294</v>
      </c>
      <c r="AO802" s="1" t="s">
        <v>4375</v>
      </c>
      <c r="AP802" s="1">
        <v>8032530</v>
      </c>
      <c r="AR802" s="1" t="s">
        <v>1229</v>
      </c>
      <c r="AY802" s="1">
        <v>1</v>
      </c>
      <c r="AZ802" s="1">
        <v>1</v>
      </c>
    </row>
    <row r="803" spans="1:52" x14ac:dyDescent="0.5">
      <c r="A803" s="1">
        <v>144</v>
      </c>
      <c r="B803" s="1" t="s">
        <v>1224</v>
      </c>
      <c r="C803" s="2">
        <v>43579</v>
      </c>
      <c r="D803" s="1" t="s">
        <v>1225</v>
      </c>
      <c r="E803" s="1" t="s">
        <v>1226</v>
      </c>
      <c r="F803" s="1" t="s">
        <v>128</v>
      </c>
      <c r="G803" s="1">
        <v>10</v>
      </c>
      <c r="H803" s="1">
        <v>0</v>
      </c>
      <c r="M803" s="1" t="s">
        <v>114</v>
      </c>
      <c r="N803" s="1">
        <v>2.5</v>
      </c>
      <c r="O803" s="1">
        <v>25.384855999999999</v>
      </c>
      <c r="P803" s="1">
        <v>68.458809000000002</v>
      </c>
      <c r="Q803" s="1">
        <v>187500</v>
      </c>
      <c r="R803" s="1" t="s">
        <v>494</v>
      </c>
      <c r="S803" s="1" t="s">
        <v>71</v>
      </c>
      <c r="T803" s="1" t="s">
        <v>104</v>
      </c>
      <c r="U803" s="1" t="s">
        <v>105</v>
      </c>
      <c r="W803" s="1" t="s">
        <v>121</v>
      </c>
      <c r="X803" s="1" t="s">
        <v>1227</v>
      </c>
      <c r="Z803" s="1" t="s">
        <v>114</v>
      </c>
      <c r="AA803" s="1" t="s">
        <v>107</v>
      </c>
      <c r="AJ803" s="1" t="s">
        <v>76</v>
      </c>
      <c r="AK803" s="1" t="s">
        <v>1228</v>
      </c>
      <c r="AL803" s="1">
        <v>75000000</v>
      </c>
      <c r="AM803" s="1" t="s">
        <v>109</v>
      </c>
      <c r="AN803" s="1" t="s">
        <v>4294</v>
      </c>
      <c r="AO803" s="1" t="s">
        <v>4375</v>
      </c>
      <c r="AP803" s="1">
        <v>8032530</v>
      </c>
      <c r="AR803" s="1" t="s">
        <v>1229</v>
      </c>
      <c r="AY803" s="1">
        <v>1</v>
      </c>
      <c r="AZ803" s="1">
        <v>1</v>
      </c>
    </row>
    <row r="804" spans="1:52" x14ac:dyDescent="0.5">
      <c r="A804" s="1">
        <v>144</v>
      </c>
      <c r="B804" s="1" t="s">
        <v>1224</v>
      </c>
      <c r="C804" s="2">
        <v>43579</v>
      </c>
      <c r="D804" s="1" t="s">
        <v>1225</v>
      </c>
      <c r="E804" s="1" t="s">
        <v>1226</v>
      </c>
      <c r="F804" s="1" t="s">
        <v>67</v>
      </c>
      <c r="G804" s="1">
        <v>80</v>
      </c>
      <c r="H804" s="1">
        <v>0</v>
      </c>
      <c r="M804" s="1" t="s">
        <v>114</v>
      </c>
      <c r="N804" s="1">
        <v>2.5</v>
      </c>
      <c r="O804" s="1">
        <v>25.384855999999999</v>
      </c>
      <c r="P804" s="1">
        <v>68.458809000000002</v>
      </c>
      <c r="Q804" s="1">
        <v>1500000</v>
      </c>
      <c r="R804" s="1" t="s">
        <v>494</v>
      </c>
      <c r="S804" s="1" t="s">
        <v>71</v>
      </c>
      <c r="T804" s="1" t="s">
        <v>104</v>
      </c>
      <c r="U804" s="1" t="s">
        <v>105</v>
      </c>
      <c r="W804" s="1" t="s">
        <v>121</v>
      </c>
      <c r="X804" s="1" t="s">
        <v>1227</v>
      </c>
      <c r="Z804" s="1" t="s">
        <v>114</v>
      </c>
      <c r="AA804" s="1" t="s">
        <v>107</v>
      </c>
      <c r="AJ804" s="1" t="s">
        <v>76</v>
      </c>
      <c r="AK804" s="1" t="s">
        <v>1228</v>
      </c>
      <c r="AL804" s="1">
        <v>75000000</v>
      </c>
      <c r="AM804" s="1" t="s">
        <v>109</v>
      </c>
      <c r="AN804" s="1" t="s">
        <v>4294</v>
      </c>
      <c r="AO804" s="1" t="s">
        <v>4375</v>
      </c>
      <c r="AP804" s="1">
        <v>8032530</v>
      </c>
      <c r="AR804" s="1" t="s">
        <v>1229</v>
      </c>
      <c r="AY804" s="1">
        <v>1</v>
      </c>
      <c r="AZ804" s="1">
        <v>1</v>
      </c>
    </row>
    <row r="805" spans="1:52" x14ac:dyDescent="0.5">
      <c r="A805" s="1">
        <v>144</v>
      </c>
      <c r="B805" s="1" t="s">
        <v>1224</v>
      </c>
      <c r="C805" s="2">
        <v>43579</v>
      </c>
      <c r="D805" s="1" t="s">
        <v>1225</v>
      </c>
      <c r="E805" s="1" t="s">
        <v>1226</v>
      </c>
      <c r="F805" s="1" t="s">
        <v>127</v>
      </c>
      <c r="G805" s="1">
        <v>10</v>
      </c>
      <c r="H805" s="1">
        <v>0</v>
      </c>
      <c r="M805" s="1" t="s">
        <v>114</v>
      </c>
      <c r="N805" s="1">
        <v>2.5</v>
      </c>
      <c r="O805" s="1">
        <v>25.384855999999999</v>
      </c>
      <c r="P805" s="1">
        <v>68.458809000000002</v>
      </c>
      <c r="Q805" s="1">
        <v>187500</v>
      </c>
      <c r="R805" s="1" t="s">
        <v>494</v>
      </c>
      <c r="S805" s="1" t="s">
        <v>71</v>
      </c>
      <c r="T805" s="1" t="s">
        <v>104</v>
      </c>
      <c r="U805" s="1" t="s">
        <v>105</v>
      </c>
      <c r="W805" s="1" t="s">
        <v>121</v>
      </c>
      <c r="X805" s="1" t="s">
        <v>1227</v>
      </c>
      <c r="Z805" s="1" t="s">
        <v>114</v>
      </c>
      <c r="AA805" s="1" t="s">
        <v>107</v>
      </c>
      <c r="AJ805" s="1" t="s">
        <v>76</v>
      </c>
      <c r="AK805" s="1" t="s">
        <v>1228</v>
      </c>
      <c r="AL805" s="1">
        <v>75000000</v>
      </c>
      <c r="AM805" s="1" t="s">
        <v>109</v>
      </c>
      <c r="AN805" s="1" t="s">
        <v>4294</v>
      </c>
      <c r="AO805" s="1" t="s">
        <v>4375</v>
      </c>
      <c r="AP805" s="1">
        <v>8032530</v>
      </c>
      <c r="AR805" s="1" t="s">
        <v>1229</v>
      </c>
      <c r="AY805" s="1">
        <v>1</v>
      </c>
      <c r="AZ805" s="1">
        <v>1</v>
      </c>
    </row>
    <row r="806" spans="1:52" x14ac:dyDescent="0.5">
      <c r="A806" s="1">
        <v>144</v>
      </c>
      <c r="B806" s="1" t="s">
        <v>1224</v>
      </c>
      <c r="C806" s="2">
        <v>43579</v>
      </c>
      <c r="D806" s="1" t="s">
        <v>1225</v>
      </c>
      <c r="E806" s="1" t="s">
        <v>1226</v>
      </c>
      <c r="F806" s="1" t="s">
        <v>128</v>
      </c>
      <c r="G806" s="1">
        <v>10</v>
      </c>
      <c r="H806" s="1">
        <v>0</v>
      </c>
      <c r="M806" s="1" t="s">
        <v>69</v>
      </c>
      <c r="N806" s="1">
        <v>45</v>
      </c>
      <c r="O806" s="1">
        <v>2.6272389999999999</v>
      </c>
      <c r="P806" s="1">
        <v>23.381664000000001</v>
      </c>
      <c r="Q806" s="1">
        <v>3375000</v>
      </c>
      <c r="R806" s="1" t="s">
        <v>494</v>
      </c>
      <c r="S806" s="1" t="s">
        <v>71</v>
      </c>
      <c r="T806" s="1" t="s">
        <v>104</v>
      </c>
      <c r="U806" s="1" t="s">
        <v>105</v>
      </c>
      <c r="W806" s="1" t="s">
        <v>121</v>
      </c>
      <c r="X806" s="1" t="s">
        <v>1227</v>
      </c>
      <c r="Z806" s="1" t="s">
        <v>69</v>
      </c>
      <c r="AA806" s="1" t="s">
        <v>107</v>
      </c>
      <c r="AJ806" s="1" t="s">
        <v>76</v>
      </c>
      <c r="AK806" s="1" t="s">
        <v>1228</v>
      </c>
      <c r="AL806" s="1">
        <v>75000000</v>
      </c>
      <c r="AM806" s="1" t="s">
        <v>109</v>
      </c>
      <c r="AN806" s="1" t="s">
        <v>4294</v>
      </c>
      <c r="AO806" s="1" t="s">
        <v>4375</v>
      </c>
      <c r="AP806" s="1">
        <v>8032530</v>
      </c>
      <c r="AR806" s="1" t="s">
        <v>1229</v>
      </c>
      <c r="AY806" s="1">
        <v>1</v>
      </c>
      <c r="AZ806" s="1">
        <v>1</v>
      </c>
    </row>
    <row r="807" spans="1:52" x14ac:dyDescent="0.5">
      <c r="A807" s="1">
        <v>144</v>
      </c>
      <c r="B807" s="1" t="s">
        <v>1224</v>
      </c>
      <c r="C807" s="2">
        <v>43579</v>
      </c>
      <c r="D807" s="1" t="s">
        <v>1225</v>
      </c>
      <c r="E807" s="1" t="s">
        <v>1226</v>
      </c>
      <c r="F807" s="1" t="s">
        <v>67</v>
      </c>
      <c r="G807" s="1">
        <v>80</v>
      </c>
      <c r="H807" s="1">
        <v>0</v>
      </c>
      <c r="M807" s="1" t="s">
        <v>69</v>
      </c>
      <c r="N807" s="1">
        <v>45</v>
      </c>
      <c r="O807" s="1">
        <v>2.6272389999999999</v>
      </c>
      <c r="P807" s="1">
        <v>23.381664000000001</v>
      </c>
      <c r="Q807" s="1">
        <v>27000000</v>
      </c>
      <c r="R807" s="1" t="s">
        <v>494</v>
      </c>
      <c r="S807" s="1" t="s">
        <v>71</v>
      </c>
      <c r="T807" s="1" t="s">
        <v>104</v>
      </c>
      <c r="U807" s="1" t="s">
        <v>105</v>
      </c>
      <c r="W807" s="1" t="s">
        <v>121</v>
      </c>
      <c r="X807" s="1" t="s">
        <v>1227</v>
      </c>
      <c r="Z807" s="1" t="s">
        <v>69</v>
      </c>
      <c r="AA807" s="1" t="s">
        <v>107</v>
      </c>
      <c r="AJ807" s="1" t="s">
        <v>76</v>
      </c>
      <c r="AK807" s="1" t="s">
        <v>1228</v>
      </c>
      <c r="AL807" s="1">
        <v>75000000</v>
      </c>
      <c r="AM807" s="1" t="s">
        <v>109</v>
      </c>
      <c r="AN807" s="1" t="s">
        <v>4294</v>
      </c>
      <c r="AO807" s="1" t="s">
        <v>4375</v>
      </c>
      <c r="AP807" s="1">
        <v>8032530</v>
      </c>
      <c r="AR807" s="1" t="s">
        <v>1229</v>
      </c>
      <c r="AY807" s="1">
        <v>1</v>
      </c>
      <c r="AZ807" s="1">
        <v>1</v>
      </c>
    </row>
    <row r="808" spans="1:52" x14ac:dyDescent="0.5">
      <c r="A808" s="1">
        <v>144</v>
      </c>
      <c r="B808" s="1" t="s">
        <v>1224</v>
      </c>
      <c r="C808" s="2">
        <v>43579</v>
      </c>
      <c r="D808" s="1" t="s">
        <v>1225</v>
      </c>
      <c r="E808" s="1" t="s">
        <v>1226</v>
      </c>
      <c r="F808" s="1" t="s">
        <v>127</v>
      </c>
      <c r="G808" s="1">
        <v>10</v>
      </c>
      <c r="H808" s="1">
        <v>0</v>
      </c>
      <c r="M808" s="1" t="s">
        <v>69</v>
      </c>
      <c r="N808" s="1">
        <v>45</v>
      </c>
      <c r="O808" s="1">
        <v>2.6272389999999999</v>
      </c>
      <c r="P808" s="1">
        <v>23.381664000000001</v>
      </c>
      <c r="Q808" s="1">
        <v>3375000</v>
      </c>
      <c r="R808" s="1" t="s">
        <v>494</v>
      </c>
      <c r="S808" s="1" t="s">
        <v>71</v>
      </c>
      <c r="T808" s="1" t="s">
        <v>104</v>
      </c>
      <c r="U808" s="1" t="s">
        <v>105</v>
      </c>
      <c r="W808" s="1" t="s">
        <v>121</v>
      </c>
      <c r="X808" s="1" t="s">
        <v>1227</v>
      </c>
      <c r="Z808" s="1" t="s">
        <v>69</v>
      </c>
      <c r="AA808" s="1" t="s">
        <v>107</v>
      </c>
      <c r="AJ808" s="1" t="s">
        <v>76</v>
      </c>
      <c r="AK808" s="1" t="s">
        <v>1228</v>
      </c>
      <c r="AL808" s="1">
        <v>75000000</v>
      </c>
      <c r="AM808" s="1" t="s">
        <v>109</v>
      </c>
      <c r="AN808" s="1" t="s">
        <v>4294</v>
      </c>
      <c r="AO808" s="1" t="s">
        <v>4375</v>
      </c>
      <c r="AP808" s="1">
        <v>8032530</v>
      </c>
      <c r="AR808" s="1" t="s">
        <v>1229</v>
      </c>
      <c r="AY808" s="1">
        <v>1</v>
      </c>
      <c r="AZ808" s="1">
        <v>1</v>
      </c>
    </row>
    <row r="809" spans="1:52" x14ac:dyDescent="0.5">
      <c r="A809" s="1">
        <v>144</v>
      </c>
      <c r="B809" s="1" t="s">
        <v>1224</v>
      </c>
      <c r="C809" s="2">
        <v>43579</v>
      </c>
      <c r="D809" s="1" t="s">
        <v>1225</v>
      </c>
      <c r="E809" s="1" t="s">
        <v>1226</v>
      </c>
      <c r="F809" s="1" t="s">
        <v>128</v>
      </c>
      <c r="G809" s="1">
        <v>10</v>
      </c>
      <c r="H809" s="1">
        <v>0</v>
      </c>
      <c r="M809" s="1" t="s">
        <v>110</v>
      </c>
      <c r="N809" s="1">
        <v>45</v>
      </c>
      <c r="O809" s="1">
        <v>26.625188000000001</v>
      </c>
      <c r="P809" s="1">
        <v>6.809552</v>
      </c>
      <c r="Q809" s="1">
        <v>3375000</v>
      </c>
      <c r="R809" s="1" t="s">
        <v>494</v>
      </c>
      <c r="S809" s="1" t="s">
        <v>71</v>
      </c>
      <c r="T809" s="1" t="s">
        <v>104</v>
      </c>
      <c r="U809" s="1" t="s">
        <v>105</v>
      </c>
      <c r="W809" s="1" t="s">
        <v>121</v>
      </c>
      <c r="X809" s="1" t="s">
        <v>1227</v>
      </c>
      <c r="Z809" s="1" t="s">
        <v>110</v>
      </c>
      <c r="AA809" s="1" t="s">
        <v>107</v>
      </c>
      <c r="AJ809" s="1" t="s">
        <v>76</v>
      </c>
      <c r="AK809" s="1" t="s">
        <v>1228</v>
      </c>
      <c r="AL809" s="1">
        <v>75000000</v>
      </c>
      <c r="AM809" s="1" t="s">
        <v>109</v>
      </c>
      <c r="AN809" s="1" t="s">
        <v>4294</v>
      </c>
      <c r="AO809" s="1" t="s">
        <v>4375</v>
      </c>
      <c r="AP809" s="1">
        <v>8032530</v>
      </c>
      <c r="AR809" s="1" t="s">
        <v>1229</v>
      </c>
      <c r="AY809" s="1">
        <v>1</v>
      </c>
      <c r="AZ809" s="1">
        <v>1</v>
      </c>
    </row>
    <row r="810" spans="1:52" x14ac:dyDescent="0.5">
      <c r="A810" s="1">
        <v>144</v>
      </c>
      <c r="B810" s="1" t="s">
        <v>1224</v>
      </c>
      <c r="C810" s="2">
        <v>43579</v>
      </c>
      <c r="D810" s="1" t="s">
        <v>1225</v>
      </c>
      <c r="E810" s="1" t="s">
        <v>1226</v>
      </c>
      <c r="F810" s="1" t="s">
        <v>67</v>
      </c>
      <c r="G810" s="1">
        <v>80</v>
      </c>
      <c r="H810" s="1">
        <v>0</v>
      </c>
      <c r="M810" s="1" t="s">
        <v>110</v>
      </c>
      <c r="N810" s="1">
        <v>45</v>
      </c>
      <c r="O810" s="1">
        <v>26.625188000000001</v>
      </c>
      <c r="P810" s="1">
        <v>6.809552</v>
      </c>
      <c r="Q810" s="1">
        <v>27000000</v>
      </c>
      <c r="R810" s="1" t="s">
        <v>494</v>
      </c>
      <c r="S810" s="1" t="s">
        <v>71</v>
      </c>
      <c r="T810" s="1" t="s">
        <v>104</v>
      </c>
      <c r="U810" s="1" t="s">
        <v>105</v>
      </c>
      <c r="W810" s="1" t="s">
        <v>121</v>
      </c>
      <c r="X810" s="1" t="s">
        <v>1227</v>
      </c>
      <c r="Z810" s="1" t="s">
        <v>110</v>
      </c>
      <c r="AA810" s="1" t="s">
        <v>107</v>
      </c>
      <c r="AJ810" s="1" t="s">
        <v>76</v>
      </c>
      <c r="AK810" s="1" t="s">
        <v>1228</v>
      </c>
      <c r="AL810" s="1">
        <v>75000000</v>
      </c>
      <c r="AM810" s="1" t="s">
        <v>109</v>
      </c>
      <c r="AN810" s="1" t="s">
        <v>4294</v>
      </c>
      <c r="AO810" s="1" t="s">
        <v>4375</v>
      </c>
      <c r="AP810" s="1">
        <v>8032530</v>
      </c>
      <c r="AR810" s="1" t="s">
        <v>1229</v>
      </c>
      <c r="AY810" s="1">
        <v>1</v>
      </c>
      <c r="AZ810" s="1">
        <v>1</v>
      </c>
    </row>
    <row r="811" spans="1:52" x14ac:dyDescent="0.5">
      <c r="A811" s="1">
        <v>144</v>
      </c>
      <c r="B811" s="1" t="s">
        <v>1224</v>
      </c>
      <c r="C811" s="2">
        <v>43579</v>
      </c>
      <c r="D811" s="1" t="s">
        <v>1225</v>
      </c>
      <c r="E811" s="1" t="s">
        <v>1226</v>
      </c>
      <c r="F811" s="1" t="s">
        <v>127</v>
      </c>
      <c r="G811" s="1">
        <v>10</v>
      </c>
      <c r="H811" s="1">
        <v>0</v>
      </c>
      <c r="M811" s="1" t="s">
        <v>110</v>
      </c>
      <c r="N811" s="1">
        <v>45</v>
      </c>
      <c r="O811" s="1">
        <v>26.625188000000001</v>
      </c>
      <c r="P811" s="1">
        <v>6.809552</v>
      </c>
      <c r="Q811" s="1">
        <v>3375000</v>
      </c>
      <c r="R811" s="1" t="s">
        <v>494</v>
      </c>
      <c r="S811" s="1" t="s">
        <v>71</v>
      </c>
      <c r="T811" s="1" t="s">
        <v>104</v>
      </c>
      <c r="U811" s="1" t="s">
        <v>105</v>
      </c>
      <c r="W811" s="1" t="s">
        <v>121</v>
      </c>
      <c r="X811" s="1" t="s">
        <v>1227</v>
      </c>
      <c r="Z811" s="1" t="s">
        <v>110</v>
      </c>
      <c r="AA811" s="1" t="s">
        <v>107</v>
      </c>
      <c r="AJ811" s="1" t="s">
        <v>76</v>
      </c>
      <c r="AK811" s="1" t="s">
        <v>1228</v>
      </c>
      <c r="AL811" s="1">
        <v>75000000</v>
      </c>
      <c r="AM811" s="1" t="s">
        <v>109</v>
      </c>
      <c r="AN811" s="1" t="s">
        <v>4294</v>
      </c>
      <c r="AO811" s="1" t="s">
        <v>4375</v>
      </c>
      <c r="AP811" s="1">
        <v>8032530</v>
      </c>
      <c r="AR811" s="1" t="s">
        <v>1229</v>
      </c>
      <c r="AY811" s="1">
        <v>1</v>
      </c>
      <c r="AZ811" s="1">
        <v>1</v>
      </c>
    </row>
    <row r="812" spans="1:52" x14ac:dyDescent="0.5">
      <c r="A812" s="1">
        <v>144</v>
      </c>
      <c r="B812" s="1" t="s">
        <v>1224</v>
      </c>
      <c r="C812" s="2">
        <v>43579</v>
      </c>
      <c r="D812" s="1" t="s">
        <v>1225</v>
      </c>
      <c r="E812" s="1" t="s">
        <v>1226</v>
      </c>
      <c r="F812" s="1" t="s">
        <v>128</v>
      </c>
      <c r="G812" s="1">
        <v>10</v>
      </c>
      <c r="H812" s="1">
        <v>0</v>
      </c>
      <c r="M812" s="1" t="s">
        <v>112</v>
      </c>
      <c r="N812" s="1">
        <v>2.5</v>
      </c>
      <c r="O812" s="1">
        <v>45.052331000000002</v>
      </c>
      <c r="P812" s="1">
        <v>118.90412999999999</v>
      </c>
      <c r="Q812" s="1">
        <v>187500</v>
      </c>
      <c r="R812" s="1" t="s">
        <v>494</v>
      </c>
      <c r="S812" s="1" t="s">
        <v>71</v>
      </c>
      <c r="T812" s="1" t="s">
        <v>104</v>
      </c>
      <c r="U812" s="1" t="s">
        <v>105</v>
      </c>
      <c r="W812" s="1" t="s">
        <v>121</v>
      </c>
      <c r="X812" s="1" t="s">
        <v>1227</v>
      </c>
      <c r="Z812" s="1" t="s">
        <v>112</v>
      </c>
      <c r="AA812" s="1" t="s">
        <v>107</v>
      </c>
      <c r="AJ812" s="1" t="s">
        <v>76</v>
      </c>
      <c r="AK812" s="1" t="s">
        <v>1228</v>
      </c>
      <c r="AL812" s="1">
        <v>75000000</v>
      </c>
      <c r="AM812" s="1" t="s">
        <v>109</v>
      </c>
      <c r="AN812" s="1" t="s">
        <v>4294</v>
      </c>
      <c r="AO812" s="1" t="s">
        <v>4375</v>
      </c>
      <c r="AP812" s="1">
        <v>8032530</v>
      </c>
      <c r="AR812" s="1" t="s">
        <v>1229</v>
      </c>
      <c r="AY812" s="1">
        <v>1</v>
      </c>
      <c r="AZ812" s="1">
        <v>1</v>
      </c>
    </row>
    <row r="813" spans="1:52" x14ac:dyDescent="0.5">
      <c r="A813" s="1">
        <v>144</v>
      </c>
      <c r="B813" s="1" t="s">
        <v>1224</v>
      </c>
      <c r="C813" s="2">
        <v>43579</v>
      </c>
      <c r="D813" s="1" t="s">
        <v>1225</v>
      </c>
      <c r="E813" s="1" t="s">
        <v>1226</v>
      </c>
      <c r="F813" s="1" t="s">
        <v>67</v>
      </c>
      <c r="G813" s="1">
        <v>80</v>
      </c>
      <c r="H813" s="1">
        <v>0</v>
      </c>
      <c r="M813" s="1" t="s">
        <v>112</v>
      </c>
      <c r="N813" s="1">
        <v>2.5</v>
      </c>
      <c r="O813" s="1">
        <v>45.052331000000002</v>
      </c>
      <c r="P813" s="1">
        <v>118.90412999999999</v>
      </c>
      <c r="Q813" s="1">
        <v>1500000</v>
      </c>
      <c r="R813" s="1" t="s">
        <v>494</v>
      </c>
      <c r="S813" s="1" t="s">
        <v>71</v>
      </c>
      <c r="T813" s="1" t="s">
        <v>104</v>
      </c>
      <c r="U813" s="1" t="s">
        <v>105</v>
      </c>
      <c r="W813" s="1" t="s">
        <v>121</v>
      </c>
      <c r="X813" s="1" t="s">
        <v>1227</v>
      </c>
      <c r="Z813" s="1" t="s">
        <v>112</v>
      </c>
      <c r="AA813" s="1" t="s">
        <v>107</v>
      </c>
      <c r="AJ813" s="1" t="s">
        <v>76</v>
      </c>
      <c r="AK813" s="1" t="s">
        <v>1228</v>
      </c>
      <c r="AL813" s="1">
        <v>75000000</v>
      </c>
      <c r="AM813" s="1" t="s">
        <v>109</v>
      </c>
      <c r="AN813" s="1" t="s">
        <v>4294</v>
      </c>
      <c r="AO813" s="1" t="s">
        <v>4375</v>
      </c>
      <c r="AP813" s="1">
        <v>8032530</v>
      </c>
      <c r="AR813" s="1" t="s">
        <v>1229</v>
      </c>
      <c r="AY813" s="1">
        <v>1</v>
      </c>
      <c r="AZ813" s="1">
        <v>1</v>
      </c>
    </row>
    <row r="814" spans="1:52" x14ac:dyDescent="0.5">
      <c r="A814" s="1">
        <v>144</v>
      </c>
      <c r="B814" s="1" t="s">
        <v>1224</v>
      </c>
      <c r="C814" s="2">
        <v>43579</v>
      </c>
      <c r="D814" s="1" t="s">
        <v>1225</v>
      </c>
      <c r="E814" s="1" t="s">
        <v>1226</v>
      </c>
      <c r="F814" s="1" t="s">
        <v>127</v>
      </c>
      <c r="G814" s="1">
        <v>10</v>
      </c>
      <c r="H814" s="1">
        <v>0</v>
      </c>
      <c r="M814" s="1" t="s">
        <v>112</v>
      </c>
      <c r="N814" s="1">
        <v>2.5</v>
      </c>
      <c r="O814" s="1">
        <v>45.052331000000002</v>
      </c>
      <c r="P814" s="1">
        <v>118.90412999999999</v>
      </c>
      <c r="Q814" s="1">
        <v>187500</v>
      </c>
      <c r="R814" s="1" t="s">
        <v>494</v>
      </c>
      <c r="S814" s="1" t="s">
        <v>71</v>
      </c>
      <c r="T814" s="1" t="s">
        <v>104</v>
      </c>
      <c r="U814" s="1" t="s">
        <v>105</v>
      </c>
      <c r="W814" s="1" t="s">
        <v>121</v>
      </c>
      <c r="X814" s="1" t="s">
        <v>1227</v>
      </c>
      <c r="Z814" s="1" t="s">
        <v>112</v>
      </c>
      <c r="AA814" s="1" t="s">
        <v>107</v>
      </c>
      <c r="AJ814" s="1" t="s">
        <v>76</v>
      </c>
      <c r="AK814" s="1" t="s">
        <v>1228</v>
      </c>
      <c r="AL814" s="1">
        <v>75000000</v>
      </c>
      <c r="AM814" s="1" t="s">
        <v>109</v>
      </c>
      <c r="AN814" s="1" t="s">
        <v>4294</v>
      </c>
      <c r="AO814" s="1" t="s">
        <v>4375</v>
      </c>
      <c r="AP814" s="1">
        <v>8032530</v>
      </c>
      <c r="AR814" s="1" t="s">
        <v>1229</v>
      </c>
      <c r="AY814" s="1">
        <v>1</v>
      </c>
      <c r="AZ814" s="1">
        <v>1</v>
      </c>
    </row>
    <row r="815" spans="1:52" x14ac:dyDescent="0.5">
      <c r="A815" s="1">
        <v>144</v>
      </c>
      <c r="B815" s="1" t="s">
        <v>1224</v>
      </c>
      <c r="C815" s="2">
        <v>43579</v>
      </c>
      <c r="D815" s="1" t="s">
        <v>1225</v>
      </c>
      <c r="E815" s="1" t="s">
        <v>1226</v>
      </c>
      <c r="F815" s="1" t="s">
        <v>128</v>
      </c>
      <c r="G815" s="1">
        <v>10</v>
      </c>
      <c r="H815" s="1">
        <v>0</v>
      </c>
      <c r="M815" s="1" t="s">
        <v>111</v>
      </c>
      <c r="N815" s="1">
        <v>2.5</v>
      </c>
      <c r="O815" s="1">
        <v>43.890490999999997</v>
      </c>
      <c r="P815" s="1">
        <v>71.138231000000005</v>
      </c>
      <c r="Q815" s="1">
        <v>187500</v>
      </c>
      <c r="R815" s="1" t="s">
        <v>494</v>
      </c>
      <c r="S815" s="1" t="s">
        <v>71</v>
      </c>
      <c r="T815" s="1" t="s">
        <v>104</v>
      </c>
      <c r="U815" s="1" t="s">
        <v>105</v>
      </c>
      <c r="W815" s="1" t="s">
        <v>121</v>
      </c>
      <c r="X815" s="1" t="s">
        <v>1227</v>
      </c>
      <c r="Z815" s="1" t="s">
        <v>111</v>
      </c>
      <c r="AA815" s="1" t="s">
        <v>107</v>
      </c>
      <c r="AJ815" s="1" t="s">
        <v>76</v>
      </c>
      <c r="AK815" s="1" t="s">
        <v>1228</v>
      </c>
      <c r="AL815" s="1">
        <v>75000000</v>
      </c>
      <c r="AM815" s="1" t="s">
        <v>109</v>
      </c>
      <c r="AN815" s="1" t="s">
        <v>4294</v>
      </c>
      <c r="AO815" s="1" t="s">
        <v>4375</v>
      </c>
      <c r="AP815" s="1">
        <v>8032530</v>
      </c>
      <c r="AR815" s="1" t="s">
        <v>1229</v>
      </c>
      <c r="AY815" s="1">
        <v>1</v>
      </c>
      <c r="AZ815" s="1">
        <v>1</v>
      </c>
    </row>
    <row r="816" spans="1:52" x14ac:dyDescent="0.5">
      <c r="A816" s="1">
        <v>144</v>
      </c>
      <c r="B816" s="1" t="s">
        <v>1224</v>
      </c>
      <c r="C816" s="2">
        <v>43579</v>
      </c>
      <c r="D816" s="1" t="s">
        <v>1225</v>
      </c>
      <c r="E816" s="1" t="s">
        <v>1226</v>
      </c>
      <c r="F816" s="1" t="s">
        <v>67</v>
      </c>
      <c r="G816" s="1">
        <v>80</v>
      </c>
      <c r="H816" s="1">
        <v>0</v>
      </c>
      <c r="M816" s="1" t="s">
        <v>111</v>
      </c>
      <c r="N816" s="1">
        <v>2.5</v>
      </c>
      <c r="O816" s="1">
        <v>43.890490999999997</v>
      </c>
      <c r="P816" s="1">
        <v>71.138231000000005</v>
      </c>
      <c r="Q816" s="1">
        <v>1500000</v>
      </c>
      <c r="R816" s="1" t="s">
        <v>494</v>
      </c>
      <c r="S816" s="1" t="s">
        <v>71</v>
      </c>
      <c r="T816" s="1" t="s">
        <v>104</v>
      </c>
      <c r="U816" s="1" t="s">
        <v>105</v>
      </c>
      <c r="W816" s="1" t="s">
        <v>121</v>
      </c>
      <c r="X816" s="1" t="s">
        <v>1227</v>
      </c>
      <c r="Z816" s="1" t="s">
        <v>111</v>
      </c>
      <c r="AA816" s="1" t="s">
        <v>107</v>
      </c>
      <c r="AJ816" s="1" t="s">
        <v>76</v>
      </c>
      <c r="AK816" s="1" t="s">
        <v>1228</v>
      </c>
      <c r="AL816" s="1">
        <v>75000000</v>
      </c>
      <c r="AM816" s="1" t="s">
        <v>109</v>
      </c>
      <c r="AN816" s="1" t="s">
        <v>4294</v>
      </c>
      <c r="AO816" s="1" t="s">
        <v>4375</v>
      </c>
      <c r="AP816" s="1">
        <v>8032530</v>
      </c>
      <c r="AR816" s="1" t="s">
        <v>1229</v>
      </c>
      <c r="AY816" s="1">
        <v>1</v>
      </c>
      <c r="AZ816" s="1">
        <v>1</v>
      </c>
    </row>
    <row r="817" spans="1:64" x14ac:dyDescent="0.5">
      <c r="A817" s="1">
        <v>144</v>
      </c>
      <c r="B817" s="1" t="s">
        <v>1224</v>
      </c>
      <c r="C817" s="2">
        <v>43579</v>
      </c>
      <c r="D817" s="1" t="s">
        <v>1225</v>
      </c>
      <c r="E817" s="1" t="s">
        <v>1226</v>
      </c>
      <c r="F817" s="1" t="s">
        <v>127</v>
      </c>
      <c r="G817" s="1">
        <v>10</v>
      </c>
      <c r="H817" s="1">
        <v>0</v>
      </c>
      <c r="M817" s="1" t="s">
        <v>111</v>
      </c>
      <c r="N817" s="1">
        <v>2.5</v>
      </c>
      <c r="O817" s="1">
        <v>43.890490999999997</v>
      </c>
      <c r="P817" s="1">
        <v>71.138231000000005</v>
      </c>
      <c r="Q817" s="1">
        <v>187500</v>
      </c>
      <c r="R817" s="1" t="s">
        <v>494</v>
      </c>
      <c r="S817" s="1" t="s">
        <v>71</v>
      </c>
      <c r="T817" s="1" t="s">
        <v>104</v>
      </c>
      <c r="U817" s="1" t="s">
        <v>105</v>
      </c>
      <c r="W817" s="1" t="s">
        <v>121</v>
      </c>
      <c r="X817" s="1" t="s">
        <v>1227</v>
      </c>
      <c r="Z817" s="1" t="s">
        <v>111</v>
      </c>
      <c r="AA817" s="1" t="s">
        <v>107</v>
      </c>
      <c r="AJ817" s="1" t="s">
        <v>76</v>
      </c>
      <c r="AK817" s="1" t="s">
        <v>1228</v>
      </c>
      <c r="AL817" s="1">
        <v>75000000</v>
      </c>
      <c r="AM817" s="1" t="s">
        <v>109</v>
      </c>
      <c r="AN817" s="1" t="s">
        <v>4294</v>
      </c>
      <c r="AO817" s="1" t="s">
        <v>4375</v>
      </c>
      <c r="AP817" s="1">
        <v>8032530</v>
      </c>
      <c r="AR817" s="1" t="s">
        <v>1229</v>
      </c>
      <c r="AY817" s="1">
        <v>1</v>
      </c>
      <c r="AZ817" s="1">
        <v>1</v>
      </c>
    </row>
    <row r="818" spans="1:64" x14ac:dyDescent="0.5">
      <c r="A818" s="1">
        <v>652</v>
      </c>
      <c r="B818" s="1" t="s">
        <v>1230</v>
      </c>
      <c r="C818" s="2">
        <v>43572</v>
      </c>
      <c r="D818" s="1" t="s">
        <v>1231</v>
      </c>
      <c r="F818" s="1" t="s">
        <v>283</v>
      </c>
      <c r="G818" s="1">
        <v>16.7</v>
      </c>
      <c r="H818" s="1">
        <v>1</v>
      </c>
      <c r="I818" s="1" t="s">
        <v>139</v>
      </c>
      <c r="J818" s="1">
        <v>100</v>
      </c>
      <c r="K818" s="1">
        <v>9.1449999999999996</v>
      </c>
      <c r="L818" s="1">
        <v>40.489674000000001</v>
      </c>
      <c r="M818" s="1" t="s">
        <v>69</v>
      </c>
      <c r="N818" s="1">
        <v>0</v>
      </c>
      <c r="O818" s="1">
        <v>2.6272389999999999</v>
      </c>
      <c r="P818" s="1">
        <v>23.381664000000001</v>
      </c>
      <c r="R818" s="1" t="s">
        <v>524</v>
      </c>
      <c r="S818" s="1" t="s">
        <v>71</v>
      </c>
      <c r="T818" s="1" t="s">
        <v>1232</v>
      </c>
      <c r="X818" s="1" t="s">
        <v>236</v>
      </c>
      <c r="Z818" s="1" t="s">
        <v>139</v>
      </c>
      <c r="AJ818" s="1" t="s">
        <v>76</v>
      </c>
      <c r="AM818" s="1" t="s">
        <v>78</v>
      </c>
    </row>
    <row r="819" spans="1:64" x14ac:dyDescent="0.5">
      <c r="A819" s="1">
        <v>652</v>
      </c>
      <c r="B819" s="1" t="s">
        <v>1230</v>
      </c>
      <c r="C819" s="2">
        <v>43572</v>
      </c>
      <c r="D819" s="1" t="s">
        <v>1231</v>
      </c>
      <c r="F819" s="1" t="s">
        <v>80</v>
      </c>
      <c r="G819" s="1">
        <v>16.7</v>
      </c>
      <c r="H819" s="1">
        <v>1</v>
      </c>
      <c r="I819" s="1" t="s">
        <v>139</v>
      </c>
      <c r="J819" s="1">
        <v>100</v>
      </c>
      <c r="K819" s="1">
        <v>9.1449999999999996</v>
      </c>
      <c r="L819" s="1">
        <v>40.489674000000001</v>
      </c>
      <c r="M819" s="1" t="s">
        <v>69</v>
      </c>
      <c r="N819" s="1">
        <v>0</v>
      </c>
      <c r="O819" s="1">
        <v>2.6272389999999999</v>
      </c>
      <c r="P819" s="1">
        <v>23.381664000000001</v>
      </c>
      <c r="R819" s="1" t="s">
        <v>524</v>
      </c>
      <c r="S819" s="1" t="s">
        <v>71</v>
      </c>
      <c r="T819" s="1" t="s">
        <v>1232</v>
      </c>
      <c r="X819" s="1" t="s">
        <v>236</v>
      </c>
      <c r="Z819" s="1" t="s">
        <v>139</v>
      </c>
      <c r="AJ819" s="1" t="s">
        <v>76</v>
      </c>
      <c r="AM819" s="1" t="s">
        <v>78</v>
      </c>
    </row>
    <row r="820" spans="1:64" x14ac:dyDescent="0.5">
      <c r="A820" s="1">
        <v>652</v>
      </c>
      <c r="B820" s="1" t="s">
        <v>1230</v>
      </c>
      <c r="C820" s="2">
        <v>43572</v>
      </c>
      <c r="D820" s="1" t="s">
        <v>1231</v>
      </c>
      <c r="F820" s="1" t="s">
        <v>129</v>
      </c>
      <c r="G820" s="1">
        <v>16.600000000000001</v>
      </c>
      <c r="H820" s="1">
        <v>1</v>
      </c>
      <c r="I820" s="1" t="s">
        <v>139</v>
      </c>
      <c r="J820" s="1">
        <v>100</v>
      </c>
      <c r="K820" s="1">
        <v>9.1449999999999996</v>
      </c>
      <c r="L820" s="1">
        <v>40.489674000000001</v>
      </c>
      <c r="M820" s="1" t="s">
        <v>69</v>
      </c>
      <c r="N820" s="1">
        <v>0</v>
      </c>
      <c r="O820" s="1">
        <v>2.6272389999999999</v>
      </c>
      <c r="P820" s="1">
        <v>23.381664000000001</v>
      </c>
      <c r="R820" s="1" t="s">
        <v>524</v>
      </c>
      <c r="S820" s="1" t="s">
        <v>71</v>
      </c>
      <c r="T820" s="1" t="s">
        <v>1232</v>
      </c>
      <c r="X820" s="1" t="s">
        <v>236</v>
      </c>
      <c r="Z820" s="1" t="s">
        <v>139</v>
      </c>
      <c r="AJ820" s="1" t="s">
        <v>76</v>
      </c>
      <c r="AM820" s="1" t="s">
        <v>78</v>
      </c>
    </row>
    <row r="821" spans="1:64" x14ac:dyDescent="0.5">
      <c r="A821" s="1">
        <v>652</v>
      </c>
      <c r="B821" s="1" t="s">
        <v>1230</v>
      </c>
      <c r="C821" s="2">
        <v>43572</v>
      </c>
      <c r="D821" s="1" t="s">
        <v>1231</v>
      </c>
      <c r="F821" s="1" t="s">
        <v>88</v>
      </c>
      <c r="G821" s="1">
        <v>16.7</v>
      </c>
      <c r="H821" s="1">
        <v>1</v>
      </c>
      <c r="I821" s="1" t="s">
        <v>139</v>
      </c>
      <c r="J821" s="1">
        <v>100</v>
      </c>
      <c r="K821" s="1">
        <v>9.1449999999999996</v>
      </c>
      <c r="L821" s="1">
        <v>40.489674000000001</v>
      </c>
      <c r="M821" s="1" t="s">
        <v>69</v>
      </c>
      <c r="N821" s="1">
        <v>0</v>
      </c>
      <c r="O821" s="1">
        <v>2.6272389999999999</v>
      </c>
      <c r="P821" s="1">
        <v>23.381664000000001</v>
      </c>
      <c r="R821" s="1" t="s">
        <v>524</v>
      </c>
      <c r="S821" s="1" t="s">
        <v>71</v>
      </c>
      <c r="T821" s="1" t="s">
        <v>1232</v>
      </c>
      <c r="X821" s="1" t="s">
        <v>236</v>
      </c>
      <c r="Z821" s="1" t="s">
        <v>139</v>
      </c>
      <c r="AJ821" s="1" t="s">
        <v>76</v>
      </c>
      <c r="AM821" s="1" t="s">
        <v>78</v>
      </c>
    </row>
    <row r="822" spans="1:64" x14ac:dyDescent="0.5">
      <c r="A822" s="1">
        <v>652</v>
      </c>
      <c r="B822" s="1" t="s">
        <v>1230</v>
      </c>
      <c r="C822" s="2">
        <v>43572</v>
      </c>
      <c r="D822" s="1" t="s">
        <v>1231</v>
      </c>
      <c r="F822" s="1" t="s">
        <v>67</v>
      </c>
      <c r="G822" s="1">
        <v>16.7</v>
      </c>
      <c r="H822" s="1">
        <v>1</v>
      </c>
      <c r="I822" s="1" t="s">
        <v>139</v>
      </c>
      <c r="J822" s="1">
        <v>100</v>
      </c>
      <c r="K822" s="1">
        <v>9.1449999999999996</v>
      </c>
      <c r="L822" s="1">
        <v>40.489674000000001</v>
      </c>
      <c r="M822" s="1" t="s">
        <v>69</v>
      </c>
      <c r="N822" s="1">
        <v>0</v>
      </c>
      <c r="O822" s="1">
        <v>2.6272389999999999</v>
      </c>
      <c r="P822" s="1">
        <v>23.381664000000001</v>
      </c>
      <c r="R822" s="1" t="s">
        <v>524</v>
      </c>
      <c r="S822" s="1" t="s">
        <v>71</v>
      </c>
      <c r="T822" s="1" t="s">
        <v>1232</v>
      </c>
      <c r="X822" s="1" t="s">
        <v>236</v>
      </c>
      <c r="Z822" s="1" t="s">
        <v>139</v>
      </c>
      <c r="AJ822" s="1" t="s">
        <v>76</v>
      </c>
      <c r="AM822" s="1" t="s">
        <v>78</v>
      </c>
    </row>
    <row r="823" spans="1:64" x14ac:dyDescent="0.5">
      <c r="A823" s="1">
        <v>652</v>
      </c>
      <c r="B823" s="1" t="s">
        <v>1230</v>
      </c>
      <c r="C823" s="2">
        <v>43572</v>
      </c>
      <c r="D823" s="1" t="s">
        <v>1231</v>
      </c>
      <c r="F823" s="1" t="s">
        <v>81</v>
      </c>
      <c r="G823" s="1">
        <v>16.600000000000001</v>
      </c>
      <c r="H823" s="1">
        <v>1</v>
      </c>
      <c r="I823" s="1" t="s">
        <v>139</v>
      </c>
      <c r="J823" s="1">
        <v>100</v>
      </c>
      <c r="K823" s="1">
        <v>9.1449999999999996</v>
      </c>
      <c r="L823" s="1">
        <v>40.489674000000001</v>
      </c>
      <c r="M823" s="1" t="s">
        <v>69</v>
      </c>
      <c r="N823" s="1">
        <v>0</v>
      </c>
      <c r="O823" s="1">
        <v>2.6272389999999999</v>
      </c>
      <c r="P823" s="1">
        <v>23.381664000000001</v>
      </c>
      <c r="R823" s="1" t="s">
        <v>524</v>
      </c>
      <c r="S823" s="1" t="s">
        <v>71</v>
      </c>
      <c r="T823" s="1" t="s">
        <v>1232</v>
      </c>
      <c r="X823" s="1" t="s">
        <v>236</v>
      </c>
      <c r="Z823" s="1" t="s">
        <v>139</v>
      </c>
      <c r="AJ823" s="1" t="s">
        <v>76</v>
      </c>
      <c r="AM823" s="1" t="s">
        <v>78</v>
      </c>
    </row>
    <row r="824" spans="1:64" x14ac:dyDescent="0.5">
      <c r="A824" s="1">
        <v>495</v>
      </c>
      <c r="B824" s="1" t="s">
        <v>1233</v>
      </c>
      <c r="C824" s="2">
        <v>43441</v>
      </c>
      <c r="D824" s="1" t="s">
        <v>1234</v>
      </c>
      <c r="E824" s="1" t="s">
        <v>1235</v>
      </c>
      <c r="F824" s="1" t="s">
        <v>283</v>
      </c>
      <c r="G824" s="1">
        <v>33.340000000000003</v>
      </c>
      <c r="H824" s="1">
        <v>1</v>
      </c>
      <c r="I824" s="1" t="s">
        <v>139</v>
      </c>
      <c r="J824" s="1">
        <v>100</v>
      </c>
      <c r="K824" s="1">
        <v>9.1449999999999996</v>
      </c>
      <c r="L824" s="1">
        <v>40.489674000000001</v>
      </c>
      <c r="M824" s="1" t="s">
        <v>69</v>
      </c>
      <c r="N824" s="1">
        <v>0</v>
      </c>
      <c r="O824" s="1">
        <v>2.6272389999999999</v>
      </c>
      <c r="P824" s="1">
        <v>23.381664000000001</v>
      </c>
      <c r="R824" s="1" t="s">
        <v>977</v>
      </c>
      <c r="S824" s="1" t="s">
        <v>71</v>
      </c>
      <c r="T824" s="1" t="s">
        <v>1236</v>
      </c>
      <c r="U824" s="1" t="s">
        <v>1237</v>
      </c>
      <c r="X824" s="1" t="s">
        <v>236</v>
      </c>
      <c r="Z824" s="1" t="s">
        <v>139</v>
      </c>
      <c r="AA824" s="1" t="s">
        <v>1238</v>
      </c>
      <c r="AJ824" s="1" t="s">
        <v>76</v>
      </c>
      <c r="AK824" s="1" t="s">
        <v>1239</v>
      </c>
      <c r="AM824" s="1" t="s">
        <v>78</v>
      </c>
      <c r="AN824" s="1" t="s">
        <v>4469</v>
      </c>
      <c r="AO824" s="1" t="s">
        <v>4470</v>
      </c>
    </row>
    <row r="825" spans="1:64" x14ac:dyDescent="0.5">
      <c r="A825" s="1">
        <v>495</v>
      </c>
      <c r="B825" s="1" t="s">
        <v>1233</v>
      </c>
      <c r="C825" s="2">
        <v>43441</v>
      </c>
      <c r="D825" s="1" t="s">
        <v>1234</v>
      </c>
      <c r="E825" s="1" t="s">
        <v>1235</v>
      </c>
      <c r="F825" s="1" t="s">
        <v>127</v>
      </c>
      <c r="G825" s="1">
        <v>33.33</v>
      </c>
      <c r="H825" s="1">
        <v>1</v>
      </c>
      <c r="I825" s="1" t="s">
        <v>139</v>
      </c>
      <c r="J825" s="1">
        <v>100</v>
      </c>
      <c r="K825" s="1">
        <v>9.1449999999999996</v>
      </c>
      <c r="L825" s="1">
        <v>40.489674000000001</v>
      </c>
      <c r="M825" s="1" t="s">
        <v>69</v>
      </c>
      <c r="N825" s="1">
        <v>0</v>
      </c>
      <c r="O825" s="1">
        <v>2.6272389999999999</v>
      </c>
      <c r="P825" s="1">
        <v>23.381664000000001</v>
      </c>
      <c r="R825" s="1" t="s">
        <v>977</v>
      </c>
      <c r="S825" s="1" t="s">
        <v>71</v>
      </c>
      <c r="T825" s="1" t="s">
        <v>1236</v>
      </c>
      <c r="U825" s="1" t="s">
        <v>1237</v>
      </c>
      <c r="X825" s="1" t="s">
        <v>236</v>
      </c>
      <c r="Z825" s="1" t="s">
        <v>139</v>
      </c>
      <c r="AA825" s="1" t="s">
        <v>1238</v>
      </c>
      <c r="AJ825" s="1" t="s">
        <v>76</v>
      </c>
      <c r="AK825" s="1" t="s">
        <v>1239</v>
      </c>
      <c r="AM825" s="1" t="s">
        <v>78</v>
      </c>
      <c r="AN825" s="1" t="s">
        <v>4469</v>
      </c>
      <c r="AO825" s="1" t="s">
        <v>4470</v>
      </c>
    </row>
    <row r="826" spans="1:64" x14ac:dyDescent="0.5">
      <c r="A826" s="1">
        <v>495</v>
      </c>
      <c r="B826" s="1" t="s">
        <v>1233</v>
      </c>
      <c r="C826" s="2">
        <v>43441</v>
      </c>
      <c r="D826" s="1" t="s">
        <v>1234</v>
      </c>
      <c r="E826" s="1" t="s">
        <v>1235</v>
      </c>
      <c r="F826" s="1" t="s">
        <v>128</v>
      </c>
      <c r="G826" s="1">
        <v>33.33</v>
      </c>
      <c r="H826" s="1">
        <v>1</v>
      </c>
      <c r="I826" s="1" t="s">
        <v>139</v>
      </c>
      <c r="J826" s="1">
        <v>100</v>
      </c>
      <c r="K826" s="1">
        <v>9.1449999999999996</v>
      </c>
      <c r="L826" s="1">
        <v>40.489674000000001</v>
      </c>
      <c r="M826" s="1" t="s">
        <v>69</v>
      </c>
      <c r="N826" s="1">
        <v>0</v>
      </c>
      <c r="O826" s="1">
        <v>2.6272389999999999</v>
      </c>
      <c r="P826" s="1">
        <v>23.381664000000001</v>
      </c>
      <c r="R826" s="1" t="s">
        <v>977</v>
      </c>
      <c r="S826" s="1" t="s">
        <v>71</v>
      </c>
      <c r="T826" s="1" t="s">
        <v>1236</v>
      </c>
      <c r="U826" s="1" t="s">
        <v>1237</v>
      </c>
      <c r="X826" s="1" t="s">
        <v>236</v>
      </c>
      <c r="Z826" s="1" t="s">
        <v>139</v>
      </c>
      <c r="AA826" s="1" t="s">
        <v>1238</v>
      </c>
      <c r="AJ826" s="1" t="s">
        <v>76</v>
      </c>
      <c r="AK826" s="1" t="s">
        <v>1239</v>
      </c>
      <c r="AM826" s="1" t="s">
        <v>78</v>
      </c>
      <c r="AN826" s="1" t="s">
        <v>4469</v>
      </c>
      <c r="AO826" s="1" t="s">
        <v>4470</v>
      </c>
    </row>
    <row r="827" spans="1:64" x14ac:dyDescent="0.5">
      <c r="A827" s="1">
        <v>326</v>
      </c>
      <c r="B827" s="1" t="s">
        <v>1240</v>
      </c>
      <c r="C827" s="2">
        <v>43537</v>
      </c>
      <c r="D827" s="1" t="s">
        <v>1241</v>
      </c>
      <c r="E827" s="1" t="s">
        <v>1242</v>
      </c>
      <c r="F827" s="1" t="s">
        <v>127</v>
      </c>
      <c r="G827" s="1">
        <v>100</v>
      </c>
      <c r="H827" s="1">
        <v>1</v>
      </c>
      <c r="I827" s="1" t="s">
        <v>194</v>
      </c>
      <c r="J827" s="1">
        <v>100</v>
      </c>
      <c r="K827" s="1">
        <v>19.182435999999999</v>
      </c>
      <c r="L827" s="1">
        <v>-72.434515000000005</v>
      </c>
      <c r="M827" s="1" t="s">
        <v>195</v>
      </c>
      <c r="N827" s="1">
        <v>0</v>
      </c>
      <c r="O827" s="1">
        <v>25.14509</v>
      </c>
      <c r="P827" s="1">
        <v>-80.396960000000007</v>
      </c>
      <c r="R827" s="1" t="s">
        <v>1243</v>
      </c>
      <c r="S827" s="1" t="s">
        <v>71</v>
      </c>
      <c r="T827" s="1" t="s">
        <v>1244</v>
      </c>
      <c r="X827" s="1" t="s">
        <v>236</v>
      </c>
      <c r="Y827" s="1" t="s">
        <v>1245</v>
      </c>
      <c r="Z827" s="1" t="s">
        <v>194</v>
      </c>
      <c r="AA827" s="1" t="s">
        <v>973</v>
      </c>
      <c r="AJ827" s="1" t="s">
        <v>76</v>
      </c>
      <c r="AM827" s="1" t="s">
        <v>78</v>
      </c>
      <c r="AN827" s="1" t="s">
        <v>4471</v>
      </c>
      <c r="AO827" s="1" t="s">
        <v>4311</v>
      </c>
      <c r="AS827" s="1">
        <v>1</v>
      </c>
      <c r="AT827" s="1">
        <v>1</v>
      </c>
      <c r="AU827" s="1">
        <v>1</v>
      </c>
      <c r="AV827" s="1">
        <v>1</v>
      </c>
    </row>
    <row r="828" spans="1:64" x14ac:dyDescent="0.5">
      <c r="A828" s="1">
        <v>105</v>
      </c>
      <c r="B828" s="1" t="s">
        <v>1246</v>
      </c>
      <c r="C828" s="2">
        <v>43579</v>
      </c>
      <c r="D828" s="1" t="s">
        <v>1247</v>
      </c>
      <c r="E828" s="1" t="s">
        <v>1248</v>
      </c>
      <c r="F828" s="1" t="s">
        <v>98</v>
      </c>
      <c r="G828" s="1">
        <v>4</v>
      </c>
      <c r="H828" s="1">
        <v>2</v>
      </c>
      <c r="I828" s="1" t="s">
        <v>641</v>
      </c>
      <c r="J828" s="1">
        <v>57</v>
      </c>
      <c r="K828" s="1">
        <v>6.8214699999999997</v>
      </c>
      <c r="L828" s="1">
        <v>-5.2798499999999997</v>
      </c>
      <c r="M828" s="1" t="s">
        <v>69</v>
      </c>
      <c r="N828" s="1">
        <v>0</v>
      </c>
      <c r="O828" s="1">
        <v>2.6272389999999999</v>
      </c>
      <c r="P828" s="1">
        <v>23.381664000000001</v>
      </c>
      <c r="Q828" s="1">
        <v>100897.75</v>
      </c>
      <c r="R828" s="1" t="s">
        <v>1249</v>
      </c>
      <c r="S828" s="1" t="s">
        <v>71</v>
      </c>
      <c r="T828" s="1" t="s">
        <v>1250</v>
      </c>
      <c r="U828" s="1" t="s">
        <v>1251</v>
      </c>
      <c r="W828" s="1" t="s">
        <v>210</v>
      </c>
      <c r="X828" s="1" t="s">
        <v>1252</v>
      </c>
      <c r="Y828" s="1" t="s">
        <v>1253</v>
      </c>
      <c r="Z828" s="1" t="s">
        <v>641</v>
      </c>
      <c r="AA828" s="1" t="s">
        <v>1254</v>
      </c>
      <c r="AB828" s="1" t="s">
        <v>420</v>
      </c>
      <c r="AJ828" s="1" t="s">
        <v>1255</v>
      </c>
      <c r="AK828" s="1" t="s">
        <v>1256</v>
      </c>
      <c r="AL828" s="1">
        <v>4425340</v>
      </c>
      <c r="AM828" s="1" t="s">
        <v>78</v>
      </c>
      <c r="AN828" s="1" t="s">
        <v>4472</v>
      </c>
      <c r="AO828" s="1" t="s">
        <v>4334</v>
      </c>
      <c r="AP828" s="1">
        <v>1886409</v>
      </c>
      <c r="AQ828" s="1">
        <v>5000000</v>
      </c>
      <c r="AR828" s="1" t="s">
        <v>1257</v>
      </c>
      <c r="AS828" s="1">
        <v>1</v>
      </c>
      <c r="AT828" s="1">
        <v>1</v>
      </c>
      <c r="AW828" s="1">
        <v>1</v>
      </c>
      <c r="AX828" s="1">
        <v>1</v>
      </c>
      <c r="AY828" s="1">
        <v>1</v>
      </c>
      <c r="BD828" s="1">
        <v>1</v>
      </c>
      <c r="BE828" s="1">
        <v>1</v>
      </c>
      <c r="BL828" s="1" t="s">
        <v>1258</v>
      </c>
    </row>
    <row r="829" spans="1:64" x14ac:dyDescent="0.5">
      <c r="A829" s="1">
        <v>105</v>
      </c>
      <c r="B829" s="1" t="s">
        <v>1246</v>
      </c>
      <c r="C829" s="2">
        <v>43579</v>
      </c>
      <c r="D829" s="1" t="s">
        <v>1247</v>
      </c>
      <c r="E829" s="1" t="s">
        <v>1248</v>
      </c>
      <c r="F829" s="1" t="s">
        <v>127</v>
      </c>
      <c r="G829" s="1">
        <v>4</v>
      </c>
      <c r="H829" s="1">
        <v>2</v>
      </c>
      <c r="I829" s="1" t="s">
        <v>641</v>
      </c>
      <c r="J829" s="1">
        <v>57</v>
      </c>
      <c r="K829" s="1">
        <v>6.8214699999999997</v>
      </c>
      <c r="L829" s="1">
        <v>-5.2798499999999997</v>
      </c>
      <c r="M829" s="1" t="s">
        <v>69</v>
      </c>
      <c r="N829" s="1">
        <v>0</v>
      </c>
      <c r="O829" s="1">
        <v>2.6272389999999999</v>
      </c>
      <c r="P829" s="1">
        <v>23.381664000000001</v>
      </c>
      <c r="Q829" s="1">
        <v>100897.75</v>
      </c>
      <c r="R829" s="1" t="s">
        <v>1249</v>
      </c>
      <c r="S829" s="1" t="s">
        <v>71</v>
      </c>
      <c r="T829" s="1" t="s">
        <v>1250</v>
      </c>
      <c r="U829" s="1" t="s">
        <v>1251</v>
      </c>
      <c r="W829" s="1" t="s">
        <v>210</v>
      </c>
      <c r="X829" s="1" t="s">
        <v>1252</v>
      </c>
      <c r="Y829" s="1" t="s">
        <v>1253</v>
      </c>
      <c r="Z829" s="1" t="s">
        <v>641</v>
      </c>
      <c r="AA829" s="1" t="s">
        <v>1254</v>
      </c>
      <c r="AB829" s="1" t="s">
        <v>420</v>
      </c>
      <c r="AJ829" s="1" t="s">
        <v>1255</v>
      </c>
      <c r="AK829" s="1" t="s">
        <v>1256</v>
      </c>
      <c r="AL829" s="1">
        <v>4425340</v>
      </c>
      <c r="AM829" s="1" t="s">
        <v>78</v>
      </c>
      <c r="AN829" s="1" t="s">
        <v>4472</v>
      </c>
      <c r="AO829" s="1" t="s">
        <v>4334</v>
      </c>
      <c r="AP829" s="1">
        <v>1886409</v>
      </c>
      <c r="AQ829" s="1">
        <v>5000000</v>
      </c>
      <c r="AR829" s="1" t="s">
        <v>1257</v>
      </c>
      <c r="AS829" s="1">
        <v>1</v>
      </c>
      <c r="AT829" s="1">
        <v>1</v>
      </c>
      <c r="AW829" s="1">
        <v>1</v>
      </c>
      <c r="AX829" s="1">
        <v>1</v>
      </c>
      <c r="AY829" s="1">
        <v>1</v>
      </c>
      <c r="BD829" s="1">
        <v>1</v>
      </c>
      <c r="BE829" s="1">
        <v>1</v>
      </c>
      <c r="BL829" s="1" t="s">
        <v>1258</v>
      </c>
    </row>
    <row r="830" spans="1:64" x14ac:dyDescent="0.5">
      <c r="A830" s="1">
        <v>105</v>
      </c>
      <c r="B830" s="1" t="s">
        <v>1246</v>
      </c>
      <c r="C830" s="2">
        <v>43579</v>
      </c>
      <c r="D830" s="1" t="s">
        <v>1247</v>
      </c>
      <c r="E830" s="1" t="s">
        <v>1248</v>
      </c>
      <c r="F830" s="1" t="s">
        <v>97</v>
      </c>
      <c r="G830" s="1">
        <v>8</v>
      </c>
      <c r="H830" s="1">
        <v>2</v>
      </c>
      <c r="I830" s="1" t="s">
        <v>641</v>
      </c>
      <c r="J830" s="1">
        <v>57</v>
      </c>
      <c r="K830" s="1">
        <v>6.8214699999999997</v>
      </c>
      <c r="L830" s="1">
        <v>-5.2798499999999997</v>
      </c>
      <c r="M830" s="1" t="s">
        <v>69</v>
      </c>
      <c r="N830" s="1">
        <v>0</v>
      </c>
      <c r="O830" s="1">
        <v>2.6272389999999999</v>
      </c>
      <c r="P830" s="1">
        <v>23.381664000000001</v>
      </c>
      <c r="Q830" s="1">
        <v>201795.5</v>
      </c>
      <c r="R830" s="1" t="s">
        <v>1249</v>
      </c>
      <c r="S830" s="1" t="s">
        <v>71</v>
      </c>
      <c r="T830" s="1" t="s">
        <v>1250</v>
      </c>
      <c r="U830" s="1" t="s">
        <v>1251</v>
      </c>
      <c r="W830" s="1" t="s">
        <v>210</v>
      </c>
      <c r="X830" s="1" t="s">
        <v>1252</v>
      </c>
      <c r="Y830" s="1" t="s">
        <v>1253</v>
      </c>
      <c r="Z830" s="1" t="s">
        <v>641</v>
      </c>
      <c r="AA830" s="1" t="s">
        <v>1254</v>
      </c>
      <c r="AB830" s="1" t="s">
        <v>420</v>
      </c>
      <c r="AJ830" s="1" t="s">
        <v>1255</v>
      </c>
      <c r="AK830" s="1" t="s">
        <v>1256</v>
      </c>
      <c r="AL830" s="1">
        <v>4425340</v>
      </c>
      <c r="AM830" s="1" t="s">
        <v>78</v>
      </c>
      <c r="AN830" s="1" t="s">
        <v>4472</v>
      </c>
      <c r="AO830" s="1" t="s">
        <v>4334</v>
      </c>
      <c r="AP830" s="1">
        <v>1886409</v>
      </c>
      <c r="AQ830" s="1">
        <v>5000000</v>
      </c>
      <c r="AR830" s="1" t="s">
        <v>1257</v>
      </c>
      <c r="AS830" s="1">
        <v>1</v>
      </c>
      <c r="AT830" s="1">
        <v>1</v>
      </c>
      <c r="AW830" s="1">
        <v>1</v>
      </c>
      <c r="AX830" s="1">
        <v>1</v>
      </c>
      <c r="AY830" s="1">
        <v>1</v>
      </c>
      <c r="BD830" s="1">
        <v>1</v>
      </c>
      <c r="BE830" s="1">
        <v>1</v>
      </c>
      <c r="BL830" s="1" t="s">
        <v>1258</v>
      </c>
    </row>
    <row r="831" spans="1:64" x14ac:dyDescent="0.5">
      <c r="A831" s="1">
        <v>105</v>
      </c>
      <c r="B831" s="1" t="s">
        <v>1246</v>
      </c>
      <c r="C831" s="2">
        <v>43579</v>
      </c>
      <c r="D831" s="1" t="s">
        <v>1247</v>
      </c>
      <c r="E831" s="1" t="s">
        <v>1248</v>
      </c>
      <c r="F831" s="1" t="s">
        <v>128</v>
      </c>
      <c r="G831" s="1">
        <v>42</v>
      </c>
      <c r="H831" s="1">
        <v>2</v>
      </c>
      <c r="I831" s="1" t="s">
        <v>641</v>
      </c>
      <c r="J831" s="1">
        <v>57</v>
      </c>
      <c r="K831" s="1">
        <v>6.8214699999999997</v>
      </c>
      <c r="L831" s="1">
        <v>-5.2798499999999997</v>
      </c>
      <c r="M831" s="1" t="s">
        <v>69</v>
      </c>
      <c r="N831" s="1">
        <v>0</v>
      </c>
      <c r="O831" s="1">
        <v>2.6272389999999999</v>
      </c>
      <c r="P831" s="1">
        <v>23.381664000000001</v>
      </c>
      <c r="Q831" s="1">
        <v>1059426.3999999999</v>
      </c>
      <c r="R831" s="1" t="s">
        <v>1249</v>
      </c>
      <c r="S831" s="1" t="s">
        <v>71</v>
      </c>
      <c r="T831" s="1" t="s">
        <v>1250</v>
      </c>
      <c r="U831" s="1" t="s">
        <v>1251</v>
      </c>
      <c r="W831" s="1" t="s">
        <v>210</v>
      </c>
      <c r="X831" s="1" t="s">
        <v>1252</v>
      </c>
      <c r="Y831" s="1" t="s">
        <v>1253</v>
      </c>
      <c r="Z831" s="1" t="s">
        <v>641</v>
      </c>
      <c r="AA831" s="1" t="s">
        <v>1254</v>
      </c>
      <c r="AB831" s="1" t="s">
        <v>420</v>
      </c>
      <c r="AJ831" s="1" t="s">
        <v>1255</v>
      </c>
      <c r="AK831" s="1" t="s">
        <v>1256</v>
      </c>
      <c r="AL831" s="1">
        <v>4425340</v>
      </c>
      <c r="AM831" s="1" t="s">
        <v>78</v>
      </c>
      <c r="AN831" s="1" t="s">
        <v>4472</v>
      </c>
      <c r="AO831" s="1" t="s">
        <v>4334</v>
      </c>
      <c r="AP831" s="1">
        <v>1886409</v>
      </c>
      <c r="AQ831" s="1">
        <v>5000000</v>
      </c>
      <c r="AR831" s="1" t="s">
        <v>1257</v>
      </c>
      <c r="AS831" s="1">
        <v>1</v>
      </c>
      <c r="AT831" s="1">
        <v>1</v>
      </c>
      <c r="AW831" s="1">
        <v>1</v>
      </c>
      <c r="AX831" s="1">
        <v>1</v>
      </c>
      <c r="AY831" s="1">
        <v>1</v>
      </c>
      <c r="BD831" s="1">
        <v>1</v>
      </c>
      <c r="BE831" s="1">
        <v>1</v>
      </c>
      <c r="BL831" s="1" t="s">
        <v>1258</v>
      </c>
    </row>
    <row r="832" spans="1:64" x14ac:dyDescent="0.5">
      <c r="A832" s="1">
        <v>105</v>
      </c>
      <c r="B832" s="1" t="s">
        <v>1246</v>
      </c>
      <c r="C832" s="2">
        <v>43579</v>
      </c>
      <c r="D832" s="1" t="s">
        <v>1247</v>
      </c>
      <c r="E832" s="1" t="s">
        <v>1248</v>
      </c>
      <c r="F832" s="1" t="s">
        <v>67</v>
      </c>
      <c r="G832" s="1">
        <v>42</v>
      </c>
      <c r="H832" s="1">
        <v>2</v>
      </c>
      <c r="I832" s="1" t="s">
        <v>641</v>
      </c>
      <c r="J832" s="1">
        <v>57</v>
      </c>
      <c r="K832" s="1">
        <v>6.8214699999999997</v>
      </c>
      <c r="L832" s="1">
        <v>-5.2798499999999997</v>
      </c>
      <c r="M832" s="1" t="s">
        <v>69</v>
      </c>
      <c r="N832" s="1">
        <v>0</v>
      </c>
      <c r="O832" s="1">
        <v>2.6272389999999999</v>
      </c>
      <c r="P832" s="1">
        <v>23.381664000000001</v>
      </c>
      <c r="Q832" s="1">
        <v>1059426.3999999999</v>
      </c>
      <c r="R832" s="1" t="s">
        <v>1249</v>
      </c>
      <c r="S832" s="1" t="s">
        <v>71</v>
      </c>
      <c r="T832" s="1" t="s">
        <v>1250</v>
      </c>
      <c r="U832" s="1" t="s">
        <v>1251</v>
      </c>
      <c r="W832" s="1" t="s">
        <v>210</v>
      </c>
      <c r="X832" s="1" t="s">
        <v>1252</v>
      </c>
      <c r="Y832" s="1" t="s">
        <v>1253</v>
      </c>
      <c r="Z832" s="1" t="s">
        <v>641</v>
      </c>
      <c r="AA832" s="1" t="s">
        <v>1254</v>
      </c>
      <c r="AB832" s="1" t="s">
        <v>420</v>
      </c>
      <c r="AJ832" s="1" t="s">
        <v>1255</v>
      </c>
      <c r="AK832" s="1" t="s">
        <v>1256</v>
      </c>
      <c r="AL832" s="1">
        <v>4425340</v>
      </c>
      <c r="AM832" s="1" t="s">
        <v>78</v>
      </c>
      <c r="AN832" s="1" t="s">
        <v>4472</v>
      </c>
      <c r="AO832" s="1" t="s">
        <v>4334</v>
      </c>
      <c r="AP832" s="1">
        <v>1886409</v>
      </c>
      <c r="AQ832" s="1">
        <v>5000000</v>
      </c>
      <c r="AR832" s="1" t="s">
        <v>1257</v>
      </c>
      <c r="AS832" s="1">
        <v>1</v>
      </c>
      <c r="AT832" s="1">
        <v>1</v>
      </c>
      <c r="AW832" s="1">
        <v>1</v>
      </c>
      <c r="AX832" s="1">
        <v>1</v>
      </c>
      <c r="AY832" s="1">
        <v>1</v>
      </c>
      <c r="BD832" s="1">
        <v>1</v>
      </c>
      <c r="BE832" s="1">
        <v>1</v>
      </c>
      <c r="BL832" s="1" t="s">
        <v>1258</v>
      </c>
    </row>
    <row r="833" spans="1:64" x14ac:dyDescent="0.5">
      <c r="A833" s="1">
        <v>105</v>
      </c>
      <c r="B833" s="1" t="s">
        <v>1246</v>
      </c>
      <c r="C833" s="2">
        <v>43579</v>
      </c>
      <c r="D833" s="1" t="s">
        <v>1247</v>
      </c>
      <c r="E833" s="1" t="s">
        <v>1248</v>
      </c>
      <c r="F833" s="1" t="s">
        <v>98</v>
      </c>
      <c r="G833" s="1">
        <v>4</v>
      </c>
      <c r="H833" s="1">
        <v>2</v>
      </c>
      <c r="I833" s="1" t="s">
        <v>220</v>
      </c>
      <c r="J833" s="1">
        <v>43</v>
      </c>
      <c r="K833" s="1">
        <v>-2.3559E-2</v>
      </c>
      <c r="L833" s="1">
        <v>37.906193000000002</v>
      </c>
      <c r="M833" s="1" t="s">
        <v>69</v>
      </c>
      <c r="N833" s="1">
        <v>0</v>
      </c>
      <c r="O833" s="1">
        <v>2.6272389999999999</v>
      </c>
      <c r="P833" s="1">
        <v>23.381664000000001</v>
      </c>
      <c r="Q833" s="1">
        <v>76115.850000000006</v>
      </c>
      <c r="R833" s="1" t="s">
        <v>1249</v>
      </c>
      <c r="S833" s="1" t="s">
        <v>71</v>
      </c>
      <c r="T833" s="1" t="s">
        <v>1250</v>
      </c>
      <c r="U833" s="1" t="s">
        <v>1251</v>
      </c>
      <c r="W833" s="1" t="s">
        <v>210</v>
      </c>
      <c r="X833" s="1" t="s">
        <v>1252</v>
      </c>
      <c r="Y833" s="1" t="s">
        <v>1253</v>
      </c>
      <c r="Z833" s="1" t="s">
        <v>220</v>
      </c>
      <c r="AA833" s="1" t="s">
        <v>1254</v>
      </c>
      <c r="AB833" s="1" t="s">
        <v>420</v>
      </c>
      <c r="AJ833" s="1" t="s">
        <v>1255</v>
      </c>
      <c r="AK833" s="1" t="s">
        <v>1256</v>
      </c>
      <c r="AL833" s="1">
        <v>4425340</v>
      </c>
      <c r="AM833" s="1" t="s">
        <v>78</v>
      </c>
      <c r="AN833" s="1" t="s">
        <v>4472</v>
      </c>
      <c r="AO833" s="1" t="s">
        <v>4334</v>
      </c>
      <c r="AP833" s="1">
        <v>1886409</v>
      </c>
      <c r="AQ833" s="1">
        <v>5000000</v>
      </c>
      <c r="AR833" s="1" t="s">
        <v>1257</v>
      </c>
      <c r="AS833" s="1">
        <v>1</v>
      </c>
      <c r="AT833" s="1">
        <v>1</v>
      </c>
      <c r="AW833" s="1">
        <v>1</v>
      </c>
      <c r="AX833" s="1">
        <v>1</v>
      </c>
      <c r="AY833" s="1">
        <v>1</v>
      </c>
      <c r="BD833" s="1">
        <v>1</v>
      </c>
      <c r="BE833" s="1">
        <v>1</v>
      </c>
      <c r="BL833" s="1" t="s">
        <v>1258</v>
      </c>
    </row>
    <row r="834" spans="1:64" x14ac:dyDescent="0.5">
      <c r="A834" s="1">
        <v>105</v>
      </c>
      <c r="B834" s="1" t="s">
        <v>1246</v>
      </c>
      <c r="C834" s="2">
        <v>43579</v>
      </c>
      <c r="D834" s="1" t="s">
        <v>1247</v>
      </c>
      <c r="E834" s="1" t="s">
        <v>1248</v>
      </c>
      <c r="F834" s="1" t="s">
        <v>127</v>
      </c>
      <c r="G834" s="1">
        <v>4</v>
      </c>
      <c r="H834" s="1">
        <v>2</v>
      </c>
      <c r="I834" s="1" t="s">
        <v>220</v>
      </c>
      <c r="J834" s="1">
        <v>43</v>
      </c>
      <c r="K834" s="1">
        <v>-2.3559E-2</v>
      </c>
      <c r="L834" s="1">
        <v>37.906193000000002</v>
      </c>
      <c r="M834" s="1" t="s">
        <v>69</v>
      </c>
      <c r="N834" s="1">
        <v>0</v>
      </c>
      <c r="O834" s="1">
        <v>2.6272389999999999</v>
      </c>
      <c r="P834" s="1">
        <v>23.381664000000001</v>
      </c>
      <c r="Q834" s="1">
        <v>76115.850000000006</v>
      </c>
      <c r="R834" s="1" t="s">
        <v>1249</v>
      </c>
      <c r="S834" s="1" t="s">
        <v>71</v>
      </c>
      <c r="T834" s="1" t="s">
        <v>1250</v>
      </c>
      <c r="U834" s="1" t="s">
        <v>1251</v>
      </c>
      <c r="W834" s="1" t="s">
        <v>210</v>
      </c>
      <c r="X834" s="1" t="s">
        <v>1252</v>
      </c>
      <c r="Y834" s="1" t="s">
        <v>1253</v>
      </c>
      <c r="Z834" s="1" t="s">
        <v>220</v>
      </c>
      <c r="AA834" s="1" t="s">
        <v>1254</v>
      </c>
      <c r="AB834" s="1" t="s">
        <v>420</v>
      </c>
      <c r="AJ834" s="1" t="s">
        <v>1255</v>
      </c>
      <c r="AK834" s="1" t="s">
        <v>1256</v>
      </c>
      <c r="AL834" s="1">
        <v>4425340</v>
      </c>
      <c r="AM834" s="1" t="s">
        <v>78</v>
      </c>
      <c r="AN834" s="1" t="s">
        <v>4472</v>
      </c>
      <c r="AO834" s="1" t="s">
        <v>4334</v>
      </c>
      <c r="AP834" s="1">
        <v>1886409</v>
      </c>
      <c r="AQ834" s="1">
        <v>5000000</v>
      </c>
      <c r="AR834" s="1" t="s">
        <v>1257</v>
      </c>
      <c r="AS834" s="1">
        <v>1</v>
      </c>
      <c r="AT834" s="1">
        <v>1</v>
      </c>
      <c r="AW834" s="1">
        <v>1</v>
      </c>
      <c r="AX834" s="1">
        <v>1</v>
      </c>
      <c r="AY834" s="1">
        <v>1</v>
      </c>
      <c r="BD834" s="1">
        <v>1</v>
      </c>
      <c r="BE834" s="1">
        <v>1</v>
      </c>
      <c r="BL834" s="1" t="s">
        <v>1258</v>
      </c>
    </row>
    <row r="835" spans="1:64" x14ac:dyDescent="0.5">
      <c r="A835" s="1">
        <v>105</v>
      </c>
      <c r="B835" s="1" t="s">
        <v>1246</v>
      </c>
      <c r="C835" s="2">
        <v>43579</v>
      </c>
      <c r="D835" s="1" t="s">
        <v>1247</v>
      </c>
      <c r="E835" s="1" t="s">
        <v>1248</v>
      </c>
      <c r="F835" s="1" t="s">
        <v>97</v>
      </c>
      <c r="G835" s="1">
        <v>8</v>
      </c>
      <c r="H835" s="1">
        <v>2</v>
      </c>
      <c r="I835" s="1" t="s">
        <v>220</v>
      </c>
      <c r="J835" s="1">
        <v>43</v>
      </c>
      <c r="K835" s="1">
        <v>-2.3559E-2</v>
      </c>
      <c r="L835" s="1">
        <v>37.906193000000002</v>
      </c>
      <c r="M835" s="1" t="s">
        <v>69</v>
      </c>
      <c r="N835" s="1">
        <v>0</v>
      </c>
      <c r="O835" s="1">
        <v>2.6272389999999999</v>
      </c>
      <c r="P835" s="1">
        <v>23.381664000000001</v>
      </c>
      <c r="Q835" s="1">
        <v>152231.70000000001</v>
      </c>
      <c r="R835" s="1" t="s">
        <v>1249</v>
      </c>
      <c r="S835" s="1" t="s">
        <v>71</v>
      </c>
      <c r="T835" s="1" t="s">
        <v>1250</v>
      </c>
      <c r="U835" s="1" t="s">
        <v>1251</v>
      </c>
      <c r="W835" s="1" t="s">
        <v>210</v>
      </c>
      <c r="X835" s="1" t="s">
        <v>1252</v>
      </c>
      <c r="Y835" s="1" t="s">
        <v>1253</v>
      </c>
      <c r="Z835" s="1" t="s">
        <v>220</v>
      </c>
      <c r="AA835" s="1" t="s">
        <v>1254</v>
      </c>
      <c r="AB835" s="1" t="s">
        <v>420</v>
      </c>
      <c r="AJ835" s="1" t="s">
        <v>1255</v>
      </c>
      <c r="AK835" s="1" t="s">
        <v>1256</v>
      </c>
      <c r="AL835" s="1">
        <v>4425340</v>
      </c>
      <c r="AM835" s="1" t="s">
        <v>78</v>
      </c>
      <c r="AN835" s="1" t="s">
        <v>4472</v>
      </c>
      <c r="AO835" s="1" t="s">
        <v>4334</v>
      </c>
      <c r="AP835" s="1">
        <v>1886409</v>
      </c>
      <c r="AQ835" s="1">
        <v>5000000</v>
      </c>
      <c r="AR835" s="1" t="s">
        <v>1257</v>
      </c>
      <c r="AS835" s="1">
        <v>1</v>
      </c>
      <c r="AT835" s="1">
        <v>1</v>
      </c>
      <c r="AW835" s="1">
        <v>1</v>
      </c>
      <c r="AX835" s="1">
        <v>1</v>
      </c>
      <c r="AY835" s="1">
        <v>1</v>
      </c>
      <c r="BD835" s="1">
        <v>1</v>
      </c>
      <c r="BE835" s="1">
        <v>1</v>
      </c>
      <c r="BL835" s="1" t="s">
        <v>1258</v>
      </c>
    </row>
    <row r="836" spans="1:64" x14ac:dyDescent="0.5">
      <c r="A836" s="1">
        <v>105</v>
      </c>
      <c r="B836" s="1" t="s">
        <v>1246</v>
      </c>
      <c r="C836" s="2">
        <v>43579</v>
      </c>
      <c r="D836" s="1" t="s">
        <v>1247</v>
      </c>
      <c r="E836" s="1" t="s">
        <v>1248</v>
      </c>
      <c r="F836" s="1" t="s">
        <v>128</v>
      </c>
      <c r="G836" s="1">
        <v>42</v>
      </c>
      <c r="H836" s="1">
        <v>2</v>
      </c>
      <c r="I836" s="1" t="s">
        <v>220</v>
      </c>
      <c r="J836" s="1">
        <v>43</v>
      </c>
      <c r="K836" s="1">
        <v>-2.3559E-2</v>
      </c>
      <c r="L836" s="1">
        <v>37.906193000000002</v>
      </c>
      <c r="M836" s="1" t="s">
        <v>69</v>
      </c>
      <c r="N836" s="1">
        <v>0</v>
      </c>
      <c r="O836" s="1">
        <v>2.6272389999999999</v>
      </c>
      <c r="P836" s="1">
        <v>23.381664000000001</v>
      </c>
      <c r="Q836" s="1">
        <v>799216.4</v>
      </c>
      <c r="R836" s="1" t="s">
        <v>1249</v>
      </c>
      <c r="S836" s="1" t="s">
        <v>71</v>
      </c>
      <c r="T836" s="1" t="s">
        <v>1250</v>
      </c>
      <c r="U836" s="1" t="s">
        <v>1251</v>
      </c>
      <c r="W836" s="1" t="s">
        <v>210</v>
      </c>
      <c r="X836" s="1" t="s">
        <v>1252</v>
      </c>
      <c r="Y836" s="1" t="s">
        <v>1253</v>
      </c>
      <c r="Z836" s="1" t="s">
        <v>220</v>
      </c>
      <c r="AA836" s="1" t="s">
        <v>1254</v>
      </c>
      <c r="AB836" s="1" t="s">
        <v>420</v>
      </c>
      <c r="AJ836" s="1" t="s">
        <v>1255</v>
      </c>
      <c r="AK836" s="1" t="s">
        <v>1256</v>
      </c>
      <c r="AL836" s="1">
        <v>4425340</v>
      </c>
      <c r="AM836" s="1" t="s">
        <v>78</v>
      </c>
      <c r="AN836" s="1" t="s">
        <v>4472</v>
      </c>
      <c r="AO836" s="1" t="s">
        <v>4334</v>
      </c>
      <c r="AP836" s="1">
        <v>1886409</v>
      </c>
      <c r="AQ836" s="1">
        <v>5000000</v>
      </c>
      <c r="AR836" s="1" t="s">
        <v>1257</v>
      </c>
      <c r="AS836" s="1">
        <v>1</v>
      </c>
      <c r="AT836" s="1">
        <v>1</v>
      </c>
      <c r="AW836" s="1">
        <v>1</v>
      </c>
      <c r="AX836" s="1">
        <v>1</v>
      </c>
      <c r="AY836" s="1">
        <v>1</v>
      </c>
      <c r="BD836" s="1">
        <v>1</v>
      </c>
      <c r="BE836" s="1">
        <v>1</v>
      </c>
      <c r="BL836" s="1" t="s">
        <v>1258</v>
      </c>
    </row>
    <row r="837" spans="1:64" x14ac:dyDescent="0.5">
      <c r="A837" s="1">
        <v>105</v>
      </c>
      <c r="B837" s="1" t="s">
        <v>1246</v>
      </c>
      <c r="C837" s="2">
        <v>43579</v>
      </c>
      <c r="D837" s="1" t="s">
        <v>1247</v>
      </c>
      <c r="E837" s="1" t="s">
        <v>1248</v>
      </c>
      <c r="F837" s="1" t="s">
        <v>67</v>
      </c>
      <c r="G837" s="1">
        <v>42</v>
      </c>
      <c r="H837" s="1">
        <v>2</v>
      </c>
      <c r="I837" s="1" t="s">
        <v>220</v>
      </c>
      <c r="J837" s="1">
        <v>43</v>
      </c>
      <c r="K837" s="1">
        <v>-2.3559E-2</v>
      </c>
      <c r="L837" s="1">
        <v>37.906193000000002</v>
      </c>
      <c r="M837" s="1" t="s">
        <v>69</v>
      </c>
      <c r="N837" s="1">
        <v>0</v>
      </c>
      <c r="O837" s="1">
        <v>2.6272389999999999</v>
      </c>
      <c r="P837" s="1">
        <v>23.381664000000001</v>
      </c>
      <c r="Q837" s="1">
        <v>799216.4</v>
      </c>
      <c r="R837" s="1" t="s">
        <v>1249</v>
      </c>
      <c r="S837" s="1" t="s">
        <v>71</v>
      </c>
      <c r="T837" s="1" t="s">
        <v>1250</v>
      </c>
      <c r="U837" s="1" t="s">
        <v>1251</v>
      </c>
      <c r="W837" s="1" t="s">
        <v>210</v>
      </c>
      <c r="X837" s="1" t="s">
        <v>1252</v>
      </c>
      <c r="Y837" s="1" t="s">
        <v>1253</v>
      </c>
      <c r="Z837" s="1" t="s">
        <v>220</v>
      </c>
      <c r="AA837" s="1" t="s">
        <v>1254</v>
      </c>
      <c r="AB837" s="1" t="s">
        <v>420</v>
      </c>
      <c r="AJ837" s="1" t="s">
        <v>1255</v>
      </c>
      <c r="AK837" s="1" t="s">
        <v>1256</v>
      </c>
      <c r="AL837" s="1">
        <v>4425340</v>
      </c>
      <c r="AM837" s="1" t="s">
        <v>78</v>
      </c>
      <c r="AN837" s="1" t="s">
        <v>4472</v>
      </c>
      <c r="AO837" s="1" t="s">
        <v>4334</v>
      </c>
      <c r="AP837" s="1">
        <v>1886409</v>
      </c>
      <c r="AQ837" s="1">
        <v>5000000</v>
      </c>
      <c r="AR837" s="1" t="s">
        <v>1257</v>
      </c>
      <c r="AS837" s="1">
        <v>1</v>
      </c>
      <c r="AT837" s="1">
        <v>1</v>
      </c>
      <c r="AW837" s="1">
        <v>1</v>
      </c>
      <c r="AX837" s="1">
        <v>1</v>
      </c>
      <c r="AY837" s="1">
        <v>1</v>
      </c>
      <c r="BD837" s="1">
        <v>1</v>
      </c>
      <c r="BE837" s="1">
        <v>1</v>
      </c>
      <c r="BL837" s="1" t="s">
        <v>1258</v>
      </c>
    </row>
    <row r="838" spans="1:64" x14ac:dyDescent="0.5">
      <c r="A838" s="1">
        <v>615</v>
      </c>
      <c r="B838" s="1" t="s">
        <v>1259</v>
      </c>
      <c r="C838" s="2">
        <v>43579</v>
      </c>
      <c r="D838" s="1" t="s">
        <v>1260</v>
      </c>
      <c r="E838" s="1" t="s">
        <v>1261</v>
      </c>
      <c r="F838" s="1" t="s">
        <v>80</v>
      </c>
      <c r="G838" s="1">
        <v>20</v>
      </c>
      <c r="H838" s="1">
        <v>1</v>
      </c>
      <c r="I838" s="1" t="s">
        <v>155</v>
      </c>
      <c r="J838" s="1">
        <v>100</v>
      </c>
      <c r="K838" s="1">
        <v>-25.97325</v>
      </c>
      <c r="L838" s="1">
        <v>32.572029999999998</v>
      </c>
      <c r="M838" s="1" t="s">
        <v>69</v>
      </c>
      <c r="N838" s="1">
        <v>0</v>
      </c>
      <c r="O838" s="1">
        <v>2.6272389999999999</v>
      </c>
      <c r="P838" s="1">
        <v>23.381664000000001</v>
      </c>
      <c r="Q838" s="1">
        <v>1980000</v>
      </c>
      <c r="R838" s="1" t="s">
        <v>287</v>
      </c>
      <c r="S838" s="1" t="s">
        <v>91</v>
      </c>
      <c r="T838" s="1" t="s">
        <v>1262</v>
      </c>
      <c r="U838" s="1" t="s">
        <v>182</v>
      </c>
      <c r="W838" s="1" t="s">
        <v>183</v>
      </c>
      <c r="X838" s="1" t="s">
        <v>1263</v>
      </c>
      <c r="Z838" s="1" t="s">
        <v>155</v>
      </c>
      <c r="AA838" s="1" t="s">
        <v>403</v>
      </c>
      <c r="AJ838" s="1" t="s">
        <v>76</v>
      </c>
      <c r="AK838" s="1" t="s">
        <v>1264</v>
      </c>
      <c r="AL838" s="1">
        <v>9900000</v>
      </c>
      <c r="AM838" s="1" t="s">
        <v>78</v>
      </c>
      <c r="AN838" s="1" t="s">
        <v>4401</v>
      </c>
      <c r="AO838" s="1" t="s">
        <v>4303</v>
      </c>
      <c r="AS838" s="1">
        <v>1</v>
      </c>
      <c r="AU838" s="1">
        <v>1</v>
      </c>
      <c r="AW838" s="1">
        <v>1</v>
      </c>
    </row>
    <row r="839" spans="1:64" x14ac:dyDescent="0.5">
      <c r="A839" s="1">
        <v>615</v>
      </c>
      <c r="B839" s="1" t="s">
        <v>1259</v>
      </c>
      <c r="C839" s="2">
        <v>43579</v>
      </c>
      <c r="D839" s="1" t="s">
        <v>1260</v>
      </c>
      <c r="E839" s="1" t="s">
        <v>1261</v>
      </c>
      <c r="F839" s="1" t="s">
        <v>81</v>
      </c>
      <c r="G839" s="1">
        <v>5</v>
      </c>
      <c r="H839" s="1">
        <v>1</v>
      </c>
      <c r="I839" s="1" t="s">
        <v>155</v>
      </c>
      <c r="J839" s="1">
        <v>100</v>
      </c>
      <c r="K839" s="1">
        <v>-25.97325</v>
      </c>
      <c r="L839" s="1">
        <v>32.572029999999998</v>
      </c>
      <c r="M839" s="1" t="s">
        <v>69</v>
      </c>
      <c r="N839" s="1">
        <v>0</v>
      </c>
      <c r="O839" s="1">
        <v>2.6272389999999999</v>
      </c>
      <c r="P839" s="1">
        <v>23.381664000000001</v>
      </c>
      <c r="Q839" s="1">
        <v>495000</v>
      </c>
      <c r="R839" s="1" t="s">
        <v>287</v>
      </c>
      <c r="S839" s="1" t="s">
        <v>91</v>
      </c>
      <c r="T839" s="1" t="s">
        <v>1262</v>
      </c>
      <c r="U839" s="1" t="s">
        <v>182</v>
      </c>
      <c r="W839" s="1" t="s">
        <v>183</v>
      </c>
      <c r="X839" s="1" t="s">
        <v>1263</v>
      </c>
      <c r="Z839" s="1" t="s">
        <v>155</v>
      </c>
      <c r="AA839" s="1" t="s">
        <v>403</v>
      </c>
      <c r="AJ839" s="1" t="s">
        <v>76</v>
      </c>
      <c r="AK839" s="1" t="s">
        <v>1264</v>
      </c>
      <c r="AL839" s="1">
        <v>9900000</v>
      </c>
      <c r="AM839" s="1" t="s">
        <v>78</v>
      </c>
      <c r="AN839" s="1" t="s">
        <v>4401</v>
      </c>
      <c r="AO839" s="1" t="s">
        <v>4303</v>
      </c>
      <c r="AS839" s="1">
        <v>1</v>
      </c>
      <c r="AU839" s="1">
        <v>1</v>
      </c>
      <c r="AW839" s="1">
        <v>1</v>
      </c>
    </row>
    <row r="840" spans="1:64" x14ac:dyDescent="0.5">
      <c r="A840" s="1">
        <v>615</v>
      </c>
      <c r="B840" s="1" t="s">
        <v>1259</v>
      </c>
      <c r="C840" s="2">
        <v>43579</v>
      </c>
      <c r="D840" s="1" t="s">
        <v>1260</v>
      </c>
      <c r="E840" s="1" t="s">
        <v>1261</v>
      </c>
      <c r="F840" s="1" t="s">
        <v>98</v>
      </c>
      <c r="G840" s="1">
        <v>50</v>
      </c>
      <c r="H840" s="1">
        <v>1</v>
      </c>
      <c r="I840" s="1" t="s">
        <v>155</v>
      </c>
      <c r="J840" s="1">
        <v>100</v>
      </c>
      <c r="K840" s="1">
        <v>-25.97325</v>
      </c>
      <c r="L840" s="1">
        <v>32.572029999999998</v>
      </c>
      <c r="M840" s="1" t="s">
        <v>69</v>
      </c>
      <c r="N840" s="1">
        <v>0</v>
      </c>
      <c r="O840" s="1">
        <v>2.6272389999999999</v>
      </c>
      <c r="P840" s="1">
        <v>23.381664000000001</v>
      </c>
      <c r="Q840" s="1">
        <v>4950000</v>
      </c>
      <c r="R840" s="1" t="s">
        <v>287</v>
      </c>
      <c r="S840" s="1" t="s">
        <v>91</v>
      </c>
      <c r="T840" s="1" t="s">
        <v>1262</v>
      </c>
      <c r="U840" s="1" t="s">
        <v>182</v>
      </c>
      <c r="W840" s="1" t="s">
        <v>183</v>
      </c>
      <c r="X840" s="1" t="s">
        <v>1263</v>
      </c>
      <c r="Z840" s="1" t="s">
        <v>155</v>
      </c>
      <c r="AA840" s="1" t="s">
        <v>403</v>
      </c>
      <c r="AJ840" s="1" t="s">
        <v>76</v>
      </c>
      <c r="AK840" s="1" t="s">
        <v>1264</v>
      </c>
      <c r="AL840" s="1">
        <v>9900000</v>
      </c>
      <c r="AM840" s="1" t="s">
        <v>78</v>
      </c>
      <c r="AN840" s="1" t="s">
        <v>4401</v>
      </c>
      <c r="AO840" s="1" t="s">
        <v>4303</v>
      </c>
      <c r="AS840" s="1">
        <v>1</v>
      </c>
      <c r="AU840" s="1">
        <v>1</v>
      </c>
      <c r="AW840" s="1">
        <v>1</v>
      </c>
    </row>
    <row r="841" spans="1:64" x14ac:dyDescent="0.5">
      <c r="A841" s="1">
        <v>615</v>
      </c>
      <c r="B841" s="1" t="s">
        <v>1259</v>
      </c>
      <c r="C841" s="2">
        <v>43579</v>
      </c>
      <c r="D841" s="1" t="s">
        <v>1260</v>
      </c>
      <c r="E841" s="1" t="s">
        <v>1261</v>
      </c>
      <c r="F841" s="1" t="s">
        <v>127</v>
      </c>
      <c r="G841" s="1">
        <v>25</v>
      </c>
      <c r="H841" s="1">
        <v>1</v>
      </c>
      <c r="I841" s="1" t="s">
        <v>155</v>
      </c>
      <c r="J841" s="1">
        <v>100</v>
      </c>
      <c r="K841" s="1">
        <v>-25.97325</v>
      </c>
      <c r="L841" s="1">
        <v>32.572029999999998</v>
      </c>
      <c r="M841" s="1" t="s">
        <v>69</v>
      </c>
      <c r="N841" s="1">
        <v>0</v>
      </c>
      <c r="O841" s="1">
        <v>2.6272389999999999</v>
      </c>
      <c r="P841" s="1">
        <v>23.381664000000001</v>
      </c>
      <c r="Q841" s="1">
        <v>2475000</v>
      </c>
      <c r="R841" s="1" t="s">
        <v>287</v>
      </c>
      <c r="S841" s="1" t="s">
        <v>91</v>
      </c>
      <c r="T841" s="1" t="s">
        <v>1262</v>
      </c>
      <c r="U841" s="1" t="s">
        <v>182</v>
      </c>
      <c r="W841" s="1" t="s">
        <v>183</v>
      </c>
      <c r="X841" s="1" t="s">
        <v>1263</v>
      </c>
      <c r="Z841" s="1" t="s">
        <v>155</v>
      </c>
      <c r="AA841" s="1" t="s">
        <v>403</v>
      </c>
      <c r="AJ841" s="1" t="s">
        <v>76</v>
      </c>
      <c r="AK841" s="1" t="s">
        <v>1264</v>
      </c>
      <c r="AL841" s="1">
        <v>9900000</v>
      </c>
      <c r="AM841" s="1" t="s">
        <v>78</v>
      </c>
      <c r="AN841" s="1" t="s">
        <v>4401</v>
      </c>
      <c r="AO841" s="1" t="s">
        <v>4303</v>
      </c>
      <c r="AS841" s="1">
        <v>1</v>
      </c>
      <c r="AU841" s="1">
        <v>1</v>
      </c>
      <c r="AW841" s="1">
        <v>1</v>
      </c>
    </row>
    <row r="842" spans="1:64" x14ac:dyDescent="0.5">
      <c r="A842" s="1">
        <v>655</v>
      </c>
      <c r="B842" s="1" t="s">
        <v>1265</v>
      </c>
      <c r="C842" s="2">
        <v>43573</v>
      </c>
      <c r="D842" s="1" t="s">
        <v>1266</v>
      </c>
      <c r="E842" s="1" t="s">
        <v>1267</v>
      </c>
      <c r="F842" s="1" t="s">
        <v>283</v>
      </c>
      <c r="G842" s="1">
        <v>100</v>
      </c>
      <c r="H842" s="1">
        <v>1</v>
      </c>
      <c r="I842" s="1" t="s">
        <v>763</v>
      </c>
      <c r="J842" s="1">
        <v>100</v>
      </c>
      <c r="K842" s="1">
        <v>31.952162000000001</v>
      </c>
      <c r="L842" s="1">
        <v>35.233153999999999</v>
      </c>
      <c r="M842" s="1" t="s">
        <v>268</v>
      </c>
      <c r="N842" s="1">
        <v>0</v>
      </c>
      <c r="O842" s="1">
        <v>37.477907000000002</v>
      </c>
      <c r="P842" s="1">
        <v>39.411562000000004</v>
      </c>
      <c r="Q842" s="1">
        <v>79583.539999999994</v>
      </c>
      <c r="R842" s="1" t="s">
        <v>764</v>
      </c>
      <c r="S842" s="1" t="s">
        <v>71</v>
      </c>
      <c r="T842" s="1" t="s">
        <v>1268</v>
      </c>
      <c r="X842" s="1" t="s">
        <v>1269</v>
      </c>
      <c r="Y842" s="1" t="s">
        <v>776</v>
      </c>
      <c r="Z842" s="1" t="s">
        <v>763</v>
      </c>
      <c r="AB842" s="1" t="s">
        <v>420</v>
      </c>
      <c r="AJ842" s="1" t="s">
        <v>1270</v>
      </c>
      <c r="AK842" s="1" t="s">
        <v>1271</v>
      </c>
      <c r="AL842" s="1">
        <v>79583.539999999994</v>
      </c>
      <c r="AM842" s="1" t="s">
        <v>78</v>
      </c>
      <c r="AN842" s="1" t="s">
        <v>4473</v>
      </c>
      <c r="AO842" s="1" t="s">
        <v>4355</v>
      </c>
      <c r="AP842" s="1">
        <v>7600</v>
      </c>
      <c r="AQ842" s="1">
        <v>11000</v>
      </c>
      <c r="AS842" s="1">
        <v>1</v>
      </c>
      <c r="AT842" s="1">
        <v>1</v>
      </c>
      <c r="AU842" s="1">
        <v>1</v>
      </c>
      <c r="AV842" s="1">
        <v>1</v>
      </c>
      <c r="AW842" s="1">
        <v>1</v>
      </c>
      <c r="AX842" s="1">
        <v>1</v>
      </c>
      <c r="AY842" s="1">
        <v>1</v>
      </c>
      <c r="BD842" s="1">
        <v>1</v>
      </c>
    </row>
    <row r="843" spans="1:64" x14ac:dyDescent="0.5">
      <c r="A843" s="1">
        <v>510</v>
      </c>
      <c r="B843" s="1" t="s">
        <v>1272</v>
      </c>
      <c r="C843" s="2">
        <v>43557</v>
      </c>
      <c r="D843" s="1" t="s">
        <v>1273</v>
      </c>
      <c r="E843" s="1" t="s">
        <v>1274</v>
      </c>
      <c r="F843" s="1" t="s">
        <v>67</v>
      </c>
      <c r="G843" s="1">
        <v>16.66</v>
      </c>
      <c r="H843" s="1">
        <v>1</v>
      </c>
      <c r="I843" s="1" t="s">
        <v>586</v>
      </c>
      <c r="J843" s="1">
        <v>100</v>
      </c>
      <c r="K843" s="1">
        <v>12.565678999999999</v>
      </c>
      <c r="L843" s="1">
        <v>104.990967</v>
      </c>
      <c r="M843" s="1" t="s">
        <v>113</v>
      </c>
      <c r="N843" s="1">
        <v>0</v>
      </c>
      <c r="O843" s="1">
        <v>10.278548000000001</v>
      </c>
      <c r="P843" s="1">
        <v>102.006446</v>
      </c>
      <c r="Q843" s="1">
        <v>666311.19999999995</v>
      </c>
      <c r="R843" s="1" t="s">
        <v>1275</v>
      </c>
      <c r="S843" s="1" t="s">
        <v>91</v>
      </c>
      <c r="T843" s="1" t="s">
        <v>1276</v>
      </c>
      <c r="U843" s="1" t="s">
        <v>182</v>
      </c>
      <c r="X843" s="1" t="s">
        <v>1277</v>
      </c>
      <c r="Y843" s="1" t="s">
        <v>1278</v>
      </c>
      <c r="Z843" s="1" t="s">
        <v>586</v>
      </c>
      <c r="AA843" s="1" t="s">
        <v>1279</v>
      </c>
      <c r="AC843" s="1" t="s">
        <v>577</v>
      </c>
      <c r="AD843" s="1" t="s">
        <v>676</v>
      </c>
      <c r="AG843" s="1" t="s">
        <v>1280</v>
      </c>
      <c r="AH843" s="1" t="s">
        <v>1038</v>
      </c>
      <c r="AI843" s="1" t="s">
        <v>1281</v>
      </c>
      <c r="AJ843" s="1" t="s">
        <v>76</v>
      </c>
      <c r="AK843" s="1" t="s">
        <v>1282</v>
      </c>
      <c r="AL843" s="1">
        <v>3999467</v>
      </c>
      <c r="AM843" s="1" t="s">
        <v>109</v>
      </c>
      <c r="AN843" s="1" t="s">
        <v>4474</v>
      </c>
      <c r="AO843" s="1" t="s">
        <v>4371</v>
      </c>
      <c r="AP843" s="1">
        <v>6812</v>
      </c>
      <c r="AQ843" s="1">
        <v>18488</v>
      </c>
      <c r="AR843" s="1" t="s">
        <v>1283</v>
      </c>
      <c r="AS843" s="1">
        <v>1</v>
      </c>
      <c r="AT843" s="1">
        <v>1</v>
      </c>
      <c r="AU843" s="1">
        <v>1</v>
      </c>
      <c r="AV843" s="1">
        <v>1</v>
      </c>
      <c r="AY843" s="1">
        <v>1</v>
      </c>
      <c r="AZ843" s="1">
        <v>1</v>
      </c>
      <c r="BA843" s="1">
        <v>1</v>
      </c>
      <c r="BB843" s="1">
        <v>1</v>
      </c>
      <c r="BD843" s="1">
        <v>1</v>
      </c>
      <c r="BE843" s="1">
        <v>1</v>
      </c>
      <c r="BL843" s="1" t="s">
        <v>1284</v>
      </c>
    </row>
    <row r="844" spans="1:64" x14ac:dyDescent="0.5">
      <c r="A844" s="1">
        <v>510</v>
      </c>
      <c r="B844" s="1" t="s">
        <v>1272</v>
      </c>
      <c r="C844" s="2">
        <v>43557</v>
      </c>
      <c r="D844" s="1" t="s">
        <v>1273</v>
      </c>
      <c r="E844" s="1" t="s">
        <v>1274</v>
      </c>
      <c r="F844" s="1" t="s">
        <v>97</v>
      </c>
      <c r="G844" s="1">
        <v>16.66</v>
      </c>
      <c r="H844" s="1">
        <v>1</v>
      </c>
      <c r="I844" s="1" t="s">
        <v>586</v>
      </c>
      <c r="J844" s="1">
        <v>100</v>
      </c>
      <c r="K844" s="1">
        <v>12.565678999999999</v>
      </c>
      <c r="L844" s="1">
        <v>104.990967</v>
      </c>
      <c r="M844" s="1" t="s">
        <v>113</v>
      </c>
      <c r="N844" s="1">
        <v>0</v>
      </c>
      <c r="O844" s="1">
        <v>10.278548000000001</v>
      </c>
      <c r="P844" s="1">
        <v>102.006446</v>
      </c>
      <c r="Q844" s="1">
        <v>666311.19999999995</v>
      </c>
      <c r="R844" s="1" t="s">
        <v>1275</v>
      </c>
      <c r="S844" s="1" t="s">
        <v>91</v>
      </c>
      <c r="T844" s="1" t="s">
        <v>1276</v>
      </c>
      <c r="U844" s="1" t="s">
        <v>182</v>
      </c>
      <c r="X844" s="1" t="s">
        <v>1277</v>
      </c>
      <c r="Y844" s="1" t="s">
        <v>1278</v>
      </c>
      <c r="Z844" s="1" t="s">
        <v>586</v>
      </c>
      <c r="AA844" s="1" t="s">
        <v>1279</v>
      </c>
      <c r="AC844" s="1" t="s">
        <v>577</v>
      </c>
      <c r="AD844" s="1" t="s">
        <v>676</v>
      </c>
      <c r="AG844" s="1" t="s">
        <v>1280</v>
      </c>
      <c r="AH844" s="1" t="s">
        <v>1038</v>
      </c>
      <c r="AI844" s="1" t="s">
        <v>1281</v>
      </c>
      <c r="AJ844" s="1" t="s">
        <v>76</v>
      </c>
      <c r="AK844" s="1" t="s">
        <v>1282</v>
      </c>
      <c r="AL844" s="1">
        <v>3999467</v>
      </c>
      <c r="AM844" s="1" t="s">
        <v>109</v>
      </c>
      <c r="AN844" s="1" t="s">
        <v>4474</v>
      </c>
      <c r="AO844" s="1" t="s">
        <v>4371</v>
      </c>
      <c r="AP844" s="1">
        <v>6812</v>
      </c>
      <c r="AQ844" s="1">
        <v>18488</v>
      </c>
      <c r="AR844" s="1" t="s">
        <v>1283</v>
      </c>
      <c r="AS844" s="1">
        <v>1</v>
      </c>
      <c r="AT844" s="1">
        <v>1</v>
      </c>
      <c r="AU844" s="1">
        <v>1</v>
      </c>
      <c r="AV844" s="1">
        <v>1</v>
      </c>
      <c r="AY844" s="1">
        <v>1</v>
      </c>
      <c r="AZ844" s="1">
        <v>1</v>
      </c>
      <c r="BA844" s="1">
        <v>1</v>
      </c>
      <c r="BB844" s="1">
        <v>1</v>
      </c>
      <c r="BD844" s="1">
        <v>1</v>
      </c>
      <c r="BE844" s="1">
        <v>1</v>
      </c>
      <c r="BL844" s="1" t="s">
        <v>1284</v>
      </c>
    </row>
    <row r="845" spans="1:64" x14ac:dyDescent="0.5">
      <c r="A845" s="1">
        <v>510</v>
      </c>
      <c r="B845" s="1" t="s">
        <v>1272</v>
      </c>
      <c r="C845" s="2">
        <v>43557</v>
      </c>
      <c r="D845" s="1" t="s">
        <v>1273</v>
      </c>
      <c r="E845" s="1" t="s">
        <v>1274</v>
      </c>
      <c r="F845" s="1" t="s">
        <v>80</v>
      </c>
      <c r="G845" s="1">
        <v>16.66</v>
      </c>
      <c r="H845" s="1">
        <v>1</v>
      </c>
      <c r="I845" s="1" t="s">
        <v>586</v>
      </c>
      <c r="J845" s="1">
        <v>100</v>
      </c>
      <c r="K845" s="1">
        <v>12.565678999999999</v>
      </c>
      <c r="L845" s="1">
        <v>104.990967</v>
      </c>
      <c r="M845" s="1" t="s">
        <v>113</v>
      </c>
      <c r="N845" s="1">
        <v>0</v>
      </c>
      <c r="O845" s="1">
        <v>10.278548000000001</v>
      </c>
      <c r="P845" s="1">
        <v>102.006446</v>
      </c>
      <c r="Q845" s="1">
        <v>666311.19999999995</v>
      </c>
      <c r="R845" s="1" t="s">
        <v>1275</v>
      </c>
      <c r="S845" s="1" t="s">
        <v>91</v>
      </c>
      <c r="T845" s="1" t="s">
        <v>1276</v>
      </c>
      <c r="U845" s="1" t="s">
        <v>182</v>
      </c>
      <c r="X845" s="1" t="s">
        <v>1277</v>
      </c>
      <c r="Y845" s="1" t="s">
        <v>1278</v>
      </c>
      <c r="Z845" s="1" t="s">
        <v>586</v>
      </c>
      <c r="AA845" s="1" t="s">
        <v>1279</v>
      </c>
      <c r="AC845" s="1" t="s">
        <v>577</v>
      </c>
      <c r="AD845" s="1" t="s">
        <v>676</v>
      </c>
      <c r="AG845" s="1" t="s">
        <v>1280</v>
      </c>
      <c r="AH845" s="1" t="s">
        <v>1038</v>
      </c>
      <c r="AI845" s="1" t="s">
        <v>1281</v>
      </c>
      <c r="AJ845" s="1" t="s">
        <v>76</v>
      </c>
      <c r="AK845" s="1" t="s">
        <v>1282</v>
      </c>
      <c r="AL845" s="1">
        <v>3999467</v>
      </c>
      <c r="AM845" s="1" t="s">
        <v>109</v>
      </c>
      <c r="AN845" s="1" t="s">
        <v>4474</v>
      </c>
      <c r="AO845" s="1" t="s">
        <v>4371</v>
      </c>
      <c r="AP845" s="1">
        <v>6812</v>
      </c>
      <c r="AQ845" s="1">
        <v>18488</v>
      </c>
      <c r="AR845" s="1" t="s">
        <v>1283</v>
      </c>
      <c r="AS845" s="1">
        <v>1</v>
      </c>
      <c r="AT845" s="1">
        <v>1</v>
      </c>
      <c r="AU845" s="1">
        <v>1</v>
      </c>
      <c r="AV845" s="1">
        <v>1</v>
      </c>
      <c r="AY845" s="1">
        <v>1</v>
      </c>
      <c r="AZ845" s="1">
        <v>1</v>
      </c>
      <c r="BA845" s="1">
        <v>1</v>
      </c>
      <c r="BB845" s="1">
        <v>1</v>
      </c>
      <c r="BD845" s="1">
        <v>1</v>
      </c>
      <c r="BE845" s="1">
        <v>1</v>
      </c>
      <c r="BL845" s="1" t="s">
        <v>1284</v>
      </c>
    </row>
    <row r="846" spans="1:64" x14ac:dyDescent="0.5">
      <c r="A846" s="1">
        <v>510</v>
      </c>
      <c r="B846" s="1" t="s">
        <v>1272</v>
      </c>
      <c r="C846" s="2">
        <v>43557</v>
      </c>
      <c r="D846" s="1" t="s">
        <v>1273</v>
      </c>
      <c r="E846" s="1" t="s">
        <v>1274</v>
      </c>
      <c r="F846" s="1" t="s">
        <v>283</v>
      </c>
      <c r="G846" s="1">
        <v>16.66</v>
      </c>
      <c r="H846" s="1">
        <v>1</v>
      </c>
      <c r="I846" s="1" t="s">
        <v>586</v>
      </c>
      <c r="J846" s="1">
        <v>100</v>
      </c>
      <c r="K846" s="1">
        <v>12.565678999999999</v>
      </c>
      <c r="L846" s="1">
        <v>104.990967</v>
      </c>
      <c r="M846" s="1" t="s">
        <v>113</v>
      </c>
      <c r="N846" s="1">
        <v>0</v>
      </c>
      <c r="O846" s="1">
        <v>10.278548000000001</v>
      </c>
      <c r="P846" s="1">
        <v>102.006446</v>
      </c>
      <c r="Q846" s="1">
        <v>666311.19999999995</v>
      </c>
      <c r="R846" s="1" t="s">
        <v>1275</v>
      </c>
      <c r="S846" s="1" t="s">
        <v>91</v>
      </c>
      <c r="T846" s="1" t="s">
        <v>1276</v>
      </c>
      <c r="U846" s="1" t="s">
        <v>182</v>
      </c>
      <c r="X846" s="1" t="s">
        <v>1277</v>
      </c>
      <c r="Y846" s="1" t="s">
        <v>1278</v>
      </c>
      <c r="Z846" s="1" t="s">
        <v>586</v>
      </c>
      <c r="AA846" s="1" t="s">
        <v>1279</v>
      </c>
      <c r="AC846" s="1" t="s">
        <v>577</v>
      </c>
      <c r="AD846" s="1" t="s">
        <v>676</v>
      </c>
      <c r="AG846" s="1" t="s">
        <v>1280</v>
      </c>
      <c r="AH846" s="1" t="s">
        <v>1038</v>
      </c>
      <c r="AI846" s="1" t="s">
        <v>1281</v>
      </c>
      <c r="AJ846" s="1" t="s">
        <v>76</v>
      </c>
      <c r="AK846" s="1" t="s">
        <v>1282</v>
      </c>
      <c r="AL846" s="1">
        <v>3999467</v>
      </c>
      <c r="AM846" s="1" t="s">
        <v>109</v>
      </c>
      <c r="AN846" s="1" t="s">
        <v>4474</v>
      </c>
      <c r="AO846" s="1" t="s">
        <v>4371</v>
      </c>
      <c r="AP846" s="1">
        <v>6812</v>
      </c>
      <c r="AQ846" s="1">
        <v>18488</v>
      </c>
      <c r="AR846" s="1" t="s">
        <v>1283</v>
      </c>
      <c r="AS846" s="1">
        <v>1</v>
      </c>
      <c r="AT846" s="1">
        <v>1</v>
      </c>
      <c r="AU846" s="1">
        <v>1</v>
      </c>
      <c r="AV846" s="1">
        <v>1</v>
      </c>
      <c r="AY846" s="1">
        <v>1</v>
      </c>
      <c r="AZ846" s="1">
        <v>1</v>
      </c>
      <c r="BA846" s="1">
        <v>1</v>
      </c>
      <c r="BB846" s="1">
        <v>1</v>
      </c>
      <c r="BD846" s="1">
        <v>1</v>
      </c>
      <c r="BE846" s="1">
        <v>1</v>
      </c>
      <c r="BL846" s="1" t="s">
        <v>1284</v>
      </c>
    </row>
    <row r="847" spans="1:64" x14ac:dyDescent="0.5">
      <c r="A847" s="1">
        <v>510</v>
      </c>
      <c r="B847" s="1" t="s">
        <v>1272</v>
      </c>
      <c r="C847" s="2">
        <v>43557</v>
      </c>
      <c r="D847" s="1" t="s">
        <v>1273</v>
      </c>
      <c r="E847" s="1" t="s">
        <v>1274</v>
      </c>
      <c r="F847" s="1" t="s">
        <v>262</v>
      </c>
      <c r="G847" s="1">
        <v>16.66</v>
      </c>
      <c r="H847" s="1">
        <v>1</v>
      </c>
      <c r="I847" s="1" t="s">
        <v>586</v>
      </c>
      <c r="J847" s="1">
        <v>100</v>
      </c>
      <c r="K847" s="1">
        <v>12.565678999999999</v>
      </c>
      <c r="L847" s="1">
        <v>104.990967</v>
      </c>
      <c r="M847" s="1" t="s">
        <v>113</v>
      </c>
      <c r="N847" s="1">
        <v>0</v>
      </c>
      <c r="O847" s="1">
        <v>10.278548000000001</v>
      </c>
      <c r="P847" s="1">
        <v>102.006446</v>
      </c>
      <c r="Q847" s="1">
        <v>666311.19999999995</v>
      </c>
      <c r="R847" s="1" t="s">
        <v>1275</v>
      </c>
      <c r="S847" s="1" t="s">
        <v>91</v>
      </c>
      <c r="T847" s="1" t="s">
        <v>1276</v>
      </c>
      <c r="U847" s="1" t="s">
        <v>182</v>
      </c>
      <c r="X847" s="1" t="s">
        <v>1277</v>
      </c>
      <c r="Y847" s="1" t="s">
        <v>1278</v>
      </c>
      <c r="Z847" s="1" t="s">
        <v>586</v>
      </c>
      <c r="AA847" s="1" t="s">
        <v>1279</v>
      </c>
      <c r="AC847" s="1" t="s">
        <v>577</v>
      </c>
      <c r="AD847" s="1" t="s">
        <v>676</v>
      </c>
      <c r="AG847" s="1" t="s">
        <v>1280</v>
      </c>
      <c r="AH847" s="1" t="s">
        <v>1038</v>
      </c>
      <c r="AI847" s="1" t="s">
        <v>1281</v>
      </c>
      <c r="AJ847" s="1" t="s">
        <v>76</v>
      </c>
      <c r="AK847" s="1" t="s">
        <v>1282</v>
      </c>
      <c r="AL847" s="1">
        <v>3999467</v>
      </c>
      <c r="AM847" s="1" t="s">
        <v>109</v>
      </c>
      <c r="AN847" s="1" t="s">
        <v>4474</v>
      </c>
      <c r="AO847" s="1" t="s">
        <v>4371</v>
      </c>
      <c r="AP847" s="1">
        <v>6812</v>
      </c>
      <c r="AQ847" s="1">
        <v>18488</v>
      </c>
      <c r="AR847" s="1" t="s">
        <v>1283</v>
      </c>
      <c r="AS847" s="1">
        <v>1</v>
      </c>
      <c r="AT847" s="1">
        <v>1</v>
      </c>
      <c r="AU847" s="1">
        <v>1</v>
      </c>
      <c r="AV847" s="1">
        <v>1</v>
      </c>
      <c r="AY847" s="1">
        <v>1</v>
      </c>
      <c r="AZ847" s="1">
        <v>1</v>
      </c>
      <c r="BA847" s="1">
        <v>1</v>
      </c>
      <c r="BB847" s="1">
        <v>1</v>
      </c>
      <c r="BD847" s="1">
        <v>1</v>
      </c>
      <c r="BE847" s="1">
        <v>1</v>
      </c>
      <c r="BL847" s="1" t="s">
        <v>1284</v>
      </c>
    </row>
    <row r="848" spans="1:64" x14ac:dyDescent="0.5">
      <c r="A848" s="1">
        <v>510</v>
      </c>
      <c r="B848" s="1" t="s">
        <v>1272</v>
      </c>
      <c r="C848" s="2">
        <v>43557</v>
      </c>
      <c r="D848" s="1" t="s">
        <v>1273</v>
      </c>
      <c r="E848" s="1" t="s">
        <v>1274</v>
      </c>
      <c r="F848" s="1" t="s">
        <v>88</v>
      </c>
      <c r="G848" s="1">
        <v>16.7</v>
      </c>
      <c r="H848" s="1">
        <v>1</v>
      </c>
      <c r="I848" s="1" t="s">
        <v>586</v>
      </c>
      <c r="J848" s="1">
        <v>100</v>
      </c>
      <c r="K848" s="1">
        <v>12.565678999999999</v>
      </c>
      <c r="L848" s="1">
        <v>104.990967</v>
      </c>
      <c r="M848" s="1" t="s">
        <v>113</v>
      </c>
      <c r="N848" s="1">
        <v>0</v>
      </c>
      <c r="O848" s="1">
        <v>10.278548000000001</v>
      </c>
      <c r="P848" s="1">
        <v>102.006446</v>
      </c>
      <c r="Q848" s="1">
        <v>667910.99</v>
      </c>
      <c r="R848" s="1" t="s">
        <v>1275</v>
      </c>
      <c r="S848" s="1" t="s">
        <v>91</v>
      </c>
      <c r="T848" s="1" t="s">
        <v>1276</v>
      </c>
      <c r="U848" s="1" t="s">
        <v>182</v>
      </c>
      <c r="X848" s="1" t="s">
        <v>1277</v>
      </c>
      <c r="Y848" s="1" t="s">
        <v>1278</v>
      </c>
      <c r="Z848" s="1" t="s">
        <v>586</v>
      </c>
      <c r="AA848" s="1" t="s">
        <v>1279</v>
      </c>
      <c r="AC848" s="1" t="s">
        <v>577</v>
      </c>
      <c r="AD848" s="1" t="s">
        <v>676</v>
      </c>
      <c r="AG848" s="1" t="s">
        <v>1280</v>
      </c>
      <c r="AH848" s="1" t="s">
        <v>1038</v>
      </c>
      <c r="AI848" s="1" t="s">
        <v>1281</v>
      </c>
      <c r="AJ848" s="1" t="s">
        <v>76</v>
      </c>
      <c r="AK848" s="1" t="s">
        <v>1282</v>
      </c>
      <c r="AL848" s="1">
        <v>3999467</v>
      </c>
      <c r="AM848" s="1" t="s">
        <v>109</v>
      </c>
      <c r="AN848" s="1" t="s">
        <v>4474</v>
      </c>
      <c r="AO848" s="1" t="s">
        <v>4371</v>
      </c>
      <c r="AP848" s="1">
        <v>6812</v>
      </c>
      <c r="AQ848" s="1">
        <v>18488</v>
      </c>
      <c r="AR848" s="1" t="s">
        <v>1283</v>
      </c>
      <c r="AS848" s="1">
        <v>1</v>
      </c>
      <c r="AT848" s="1">
        <v>1</v>
      </c>
      <c r="AU848" s="1">
        <v>1</v>
      </c>
      <c r="AV848" s="1">
        <v>1</v>
      </c>
      <c r="AY848" s="1">
        <v>1</v>
      </c>
      <c r="AZ848" s="1">
        <v>1</v>
      </c>
      <c r="BA848" s="1">
        <v>1</v>
      </c>
      <c r="BB848" s="1">
        <v>1</v>
      </c>
      <c r="BD848" s="1">
        <v>1</v>
      </c>
      <c r="BE848" s="1">
        <v>1</v>
      </c>
      <c r="BL848" s="1" t="s">
        <v>1284</v>
      </c>
    </row>
    <row r="849" spans="1:64" x14ac:dyDescent="0.5">
      <c r="A849" s="1">
        <v>47</v>
      </c>
      <c r="B849" s="1" t="s">
        <v>1285</v>
      </c>
      <c r="C849" s="2">
        <v>43579</v>
      </c>
      <c r="D849" s="1" t="s">
        <v>1286</v>
      </c>
      <c r="E849" s="1" t="s">
        <v>1287</v>
      </c>
      <c r="F849" s="1" t="s">
        <v>128</v>
      </c>
      <c r="G849" s="1">
        <v>20</v>
      </c>
      <c r="H849" s="1">
        <v>1</v>
      </c>
      <c r="I849" s="1" t="s">
        <v>719</v>
      </c>
      <c r="J849" s="1">
        <v>100</v>
      </c>
      <c r="K849" s="1">
        <v>33.939109999999999</v>
      </c>
      <c r="L849" s="1">
        <v>67.709952999999999</v>
      </c>
      <c r="M849" s="1" t="s">
        <v>114</v>
      </c>
      <c r="N849" s="1">
        <v>0</v>
      </c>
      <c r="O849" s="1">
        <v>25.384855999999999</v>
      </c>
      <c r="P849" s="1">
        <v>68.458809000000002</v>
      </c>
      <c r="Q849" s="1">
        <v>1100000</v>
      </c>
      <c r="R849" s="1" t="s">
        <v>287</v>
      </c>
      <c r="S849" s="1" t="s">
        <v>91</v>
      </c>
      <c r="T849" s="1" t="s">
        <v>104</v>
      </c>
      <c r="U849" s="1" t="s">
        <v>105</v>
      </c>
      <c r="W849" s="1" t="s">
        <v>121</v>
      </c>
      <c r="X849" s="1" t="s">
        <v>1288</v>
      </c>
      <c r="Z849" s="1" t="s">
        <v>719</v>
      </c>
      <c r="AA849" s="1" t="s">
        <v>1289</v>
      </c>
      <c r="AJ849" s="1" t="s">
        <v>76</v>
      </c>
      <c r="AK849" s="1" t="s">
        <v>1290</v>
      </c>
      <c r="AL849" s="1">
        <v>5500000</v>
      </c>
      <c r="AM849" s="1" t="s">
        <v>109</v>
      </c>
      <c r="AN849" s="1" t="s">
        <v>4475</v>
      </c>
      <c r="AO849" s="1" t="s">
        <v>4476</v>
      </c>
      <c r="AP849" s="1">
        <v>298776</v>
      </c>
      <c r="AR849" s="1" t="s">
        <v>1291</v>
      </c>
      <c r="AS849" s="1">
        <v>1</v>
      </c>
      <c r="AT849" s="1">
        <v>1</v>
      </c>
      <c r="AY849" s="1">
        <v>1</v>
      </c>
      <c r="AZ849" s="1">
        <v>1</v>
      </c>
      <c r="BE849" s="1">
        <v>1</v>
      </c>
      <c r="BL849" s="1" t="s">
        <v>1292</v>
      </c>
    </row>
    <row r="850" spans="1:64" x14ac:dyDescent="0.5">
      <c r="A850" s="1">
        <v>47</v>
      </c>
      <c r="B850" s="1" t="s">
        <v>1285</v>
      </c>
      <c r="C850" s="2">
        <v>43579</v>
      </c>
      <c r="D850" s="1" t="s">
        <v>1286</v>
      </c>
      <c r="E850" s="1" t="s">
        <v>1287</v>
      </c>
      <c r="F850" s="1" t="s">
        <v>129</v>
      </c>
      <c r="G850" s="1">
        <v>80</v>
      </c>
      <c r="H850" s="1">
        <v>1</v>
      </c>
      <c r="I850" s="1" t="s">
        <v>719</v>
      </c>
      <c r="J850" s="1">
        <v>100</v>
      </c>
      <c r="K850" s="1">
        <v>33.939109999999999</v>
      </c>
      <c r="L850" s="1">
        <v>67.709952999999999</v>
      </c>
      <c r="M850" s="1" t="s">
        <v>114</v>
      </c>
      <c r="N850" s="1">
        <v>0</v>
      </c>
      <c r="O850" s="1">
        <v>25.384855999999999</v>
      </c>
      <c r="P850" s="1">
        <v>68.458809000000002</v>
      </c>
      <c r="Q850" s="1">
        <v>4400000</v>
      </c>
      <c r="R850" s="1" t="s">
        <v>287</v>
      </c>
      <c r="S850" s="1" t="s">
        <v>91</v>
      </c>
      <c r="T850" s="1" t="s">
        <v>104</v>
      </c>
      <c r="U850" s="1" t="s">
        <v>105</v>
      </c>
      <c r="W850" s="1" t="s">
        <v>121</v>
      </c>
      <c r="X850" s="1" t="s">
        <v>1288</v>
      </c>
      <c r="Z850" s="1" t="s">
        <v>719</v>
      </c>
      <c r="AA850" s="1" t="s">
        <v>1289</v>
      </c>
      <c r="AJ850" s="1" t="s">
        <v>76</v>
      </c>
      <c r="AK850" s="1" t="s">
        <v>1290</v>
      </c>
      <c r="AL850" s="1">
        <v>5500000</v>
      </c>
      <c r="AM850" s="1" t="s">
        <v>109</v>
      </c>
      <c r="AN850" s="1" t="s">
        <v>4475</v>
      </c>
      <c r="AO850" s="1" t="s">
        <v>4476</v>
      </c>
      <c r="AP850" s="1">
        <v>298776</v>
      </c>
      <c r="AR850" s="1" t="s">
        <v>1291</v>
      </c>
      <c r="AS850" s="1">
        <v>1</v>
      </c>
      <c r="AT850" s="1">
        <v>1</v>
      </c>
      <c r="AY850" s="1">
        <v>1</v>
      </c>
      <c r="AZ850" s="1">
        <v>1</v>
      </c>
      <c r="BE850" s="1">
        <v>1</v>
      </c>
      <c r="BL850" s="1" t="s">
        <v>1292</v>
      </c>
    </row>
    <row r="851" spans="1:64" x14ac:dyDescent="0.5">
      <c r="A851" s="1">
        <v>295</v>
      </c>
      <c r="B851" s="1" t="s">
        <v>1293</v>
      </c>
      <c r="C851" s="2">
        <v>43542</v>
      </c>
      <c r="D851" s="1" t="s">
        <v>1294</v>
      </c>
      <c r="E851" s="1" t="s">
        <v>1295</v>
      </c>
      <c r="F851" s="1" t="s">
        <v>129</v>
      </c>
      <c r="G851" s="1">
        <v>50</v>
      </c>
      <c r="H851" s="1">
        <v>1</v>
      </c>
      <c r="I851" s="1" t="s">
        <v>194</v>
      </c>
      <c r="J851" s="1">
        <v>100</v>
      </c>
      <c r="K851" s="1">
        <v>19.182435999999999</v>
      </c>
      <c r="L851" s="1">
        <v>-72.434515000000005</v>
      </c>
      <c r="M851" s="1" t="s">
        <v>195</v>
      </c>
      <c r="N851" s="1">
        <v>0</v>
      </c>
      <c r="O851" s="1">
        <v>25.14509</v>
      </c>
      <c r="P851" s="1">
        <v>-80.396960000000007</v>
      </c>
      <c r="Q851" s="1">
        <v>48498.5</v>
      </c>
      <c r="R851" s="1" t="s">
        <v>319</v>
      </c>
      <c r="S851" s="1" t="s">
        <v>71</v>
      </c>
      <c r="T851" s="1" t="s">
        <v>1296</v>
      </c>
      <c r="U851" s="1" t="s">
        <v>182</v>
      </c>
      <c r="X851" s="1" t="s">
        <v>236</v>
      </c>
      <c r="Y851" s="1" t="s">
        <v>1297</v>
      </c>
      <c r="Z851" s="1" t="s">
        <v>194</v>
      </c>
      <c r="AA851" s="1" t="s">
        <v>1298</v>
      </c>
      <c r="AJ851" s="1" t="s">
        <v>76</v>
      </c>
      <c r="AL851" s="1">
        <v>96997</v>
      </c>
      <c r="AM851" s="1" t="s">
        <v>78</v>
      </c>
      <c r="AN851" s="1" t="s">
        <v>4316</v>
      </c>
      <c r="AO851" s="1" t="s">
        <v>4349</v>
      </c>
    </row>
    <row r="852" spans="1:64" x14ac:dyDescent="0.5">
      <c r="A852" s="1">
        <v>295</v>
      </c>
      <c r="B852" s="1" t="s">
        <v>1293</v>
      </c>
      <c r="C852" s="2">
        <v>43542</v>
      </c>
      <c r="D852" s="1" t="s">
        <v>1294</v>
      </c>
      <c r="E852" s="1" t="s">
        <v>1295</v>
      </c>
      <c r="F852" s="1" t="s">
        <v>128</v>
      </c>
      <c r="G852" s="1">
        <v>50</v>
      </c>
      <c r="H852" s="1">
        <v>1</v>
      </c>
      <c r="I852" s="1" t="s">
        <v>194</v>
      </c>
      <c r="J852" s="1">
        <v>100</v>
      </c>
      <c r="K852" s="1">
        <v>19.182435999999999</v>
      </c>
      <c r="L852" s="1">
        <v>-72.434515000000005</v>
      </c>
      <c r="M852" s="1" t="s">
        <v>195</v>
      </c>
      <c r="N852" s="1">
        <v>0</v>
      </c>
      <c r="O852" s="1">
        <v>25.14509</v>
      </c>
      <c r="P852" s="1">
        <v>-80.396960000000007</v>
      </c>
      <c r="Q852" s="1">
        <v>48498.5</v>
      </c>
      <c r="R852" s="1" t="s">
        <v>319</v>
      </c>
      <c r="S852" s="1" t="s">
        <v>71</v>
      </c>
      <c r="T852" s="1" t="s">
        <v>1296</v>
      </c>
      <c r="U852" s="1" t="s">
        <v>182</v>
      </c>
      <c r="X852" s="1" t="s">
        <v>236</v>
      </c>
      <c r="Y852" s="1" t="s">
        <v>1297</v>
      </c>
      <c r="Z852" s="1" t="s">
        <v>194</v>
      </c>
      <c r="AA852" s="1" t="s">
        <v>1298</v>
      </c>
      <c r="AJ852" s="1" t="s">
        <v>76</v>
      </c>
      <c r="AL852" s="1">
        <v>96997</v>
      </c>
      <c r="AM852" s="1" t="s">
        <v>78</v>
      </c>
      <c r="AN852" s="1" t="s">
        <v>4316</v>
      </c>
      <c r="AO852" s="1" t="s">
        <v>4349</v>
      </c>
    </row>
    <row r="853" spans="1:64" x14ac:dyDescent="0.5">
      <c r="A853" s="1">
        <v>277</v>
      </c>
      <c r="B853" s="1" t="s">
        <v>1299</v>
      </c>
      <c r="C853" s="2">
        <v>43514</v>
      </c>
      <c r="D853" s="1" t="s">
        <v>1300</v>
      </c>
      <c r="E853" s="1" t="s">
        <v>1301</v>
      </c>
      <c r="H853" s="1">
        <v>1</v>
      </c>
      <c r="I853" s="1" t="s">
        <v>220</v>
      </c>
      <c r="J853" s="1">
        <v>100</v>
      </c>
      <c r="K853" s="1">
        <v>-2.3559E-2</v>
      </c>
      <c r="L853" s="1">
        <v>37.906193000000002</v>
      </c>
      <c r="M853" s="1" t="s">
        <v>69</v>
      </c>
      <c r="N853" s="1">
        <v>0</v>
      </c>
      <c r="O853" s="1">
        <v>2.6272389999999999</v>
      </c>
      <c r="P853" s="1">
        <v>23.381664000000001</v>
      </c>
      <c r="R853" s="1" t="s">
        <v>617</v>
      </c>
      <c r="S853" s="1" t="s">
        <v>71</v>
      </c>
      <c r="T853" s="1" t="s">
        <v>1302</v>
      </c>
      <c r="X853" s="1" t="s">
        <v>1303</v>
      </c>
      <c r="Y853" s="1" t="s">
        <v>620</v>
      </c>
      <c r="Z853" s="1" t="s">
        <v>220</v>
      </c>
      <c r="AA853" s="1" t="s">
        <v>1304</v>
      </c>
      <c r="AI853" s="1" t="s">
        <v>1305</v>
      </c>
      <c r="AJ853" s="1" t="s">
        <v>76</v>
      </c>
      <c r="AM853" s="1" t="s">
        <v>78</v>
      </c>
      <c r="AN853" s="1" t="s">
        <v>4477</v>
      </c>
      <c r="AO853" s="1" t="s">
        <v>4478</v>
      </c>
      <c r="AS853" s="1">
        <v>1</v>
      </c>
      <c r="AT853" s="1">
        <v>1</v>
      </c>
      <c r="AU853" s="1">
        <v>1</v>
      </c>
      <c r="AV853" s="1">
        <v>1</v>
      </c>
      <c r="AW853" s="1">
        <v>1</v>
      </c>
      <c r="AX853" s="1">
        <v>1</v>
      </c>
      <c r="AY853" s="1">
        <v>1</v>
      </c>
      <c r="AZ853" s="1">
        <v>1</v>
      </c>
      <c r="BA853" s="1">
        <v>1</v>
      </c>
      <c r="BB853" s="1">
        <v>1</v>
      </c>
    </row>
    <row r="854" spans="1:64" x14ac:dyDescent="0.5">
      <c r="A854" s="1">
        <v>52</v>
      </c>
      <c r="B854" s="1" t="s">
        <v>1306</v>
      </c>
      <c r="C854" s="2">
        <v>43371</v>
      </c>
      <c r="D854" s="1" t="s">
        <v>1307</v>
      </c>
      <c r="E854" s="1" t="s">
        <v>1308</v>
      </c>
      <c r="F854" s="1" t="s">
        <v>128</v>
      </c>
      <c r="G854" s="1">
        <v>30</v>
      </c>
      <c r="H854" s="1">
        <v>1</v>
      </c>
      <c r="I854" s="1" t="s">
        <v>179</v>
      </c>
      <c r="J854" s="1">
        <v>100</v>
      </c>
      <c r="K854" s="1">
        <v>-4.0383329999999997</v>
      </c>
      <c r="L854" s="1">
        <v>21.758662999999999</v>
      </c>
      <c r="M854" s="1" t="s">
        <v>69</v>
      </c>
      <c r="N854" s="1">
        <v>0</v>
      </c>
      <c r="O854" s="1">
        <v>2.6272389999999999</v>
      </c>
      <c r="P854" s="1">
        <v>23.381664000000001</v>
      </c>
      <c r="Q854" s="1">
        <v>5400000</v>
      </c>
      <c r="R854" s="1" t="s">
        <v>1309</v>
      </c>
      <c r="S854" s="1" t="s">
        <v>91</v>
      </c>
      <c r="T854" s="1" t="s">
        <v>104</v>
      </c>
      <c r="U854" s="1" t="s">
        <v>105</v>
      </c>
      <c r="X854" s="1" t="s">
        <v>1310</v>
      </c>
      <c r="Z854" s="1" t="s">
        <v>179</v>
      </c>
      <c r="AA854" s="1" t="s">
        <v>1311</v>
      </c>
      <c r="AJ854" s="1" t="s">
        <v>76</v>
      </c>
      <c r="AK854" s="1" t="s">
        <v>1312</v>
      </c>
      <c r="AL854" s="1">
        <v>18000000</v>
      </c>
      <c r="AM854" s="1" t="s">
        <v>109</v>
      </c>
      <c r="AN854" s="1" t="s">
        <v>4479</v>
      </c>
      <c r="AO854" s="1" t="s">
        <v>4480</v>
      </c>
    </row>
    <row r="855" spans="1:64" x14ac:dyDescent="0.5">
      <c r="A855" s="1">
        <v>52</v>
      </c>
      <c r="B855" s="1" t="s">
        <v>1306</v>
      </c>
      <c r="C855" s="2">
        <v>43371</v>
      </c>
      <c r="D855" s="1" t="s">
        <v>1307</v>
      </c>
      <c r="E855" s="1" t="s">
        <v>1308</v>
      </c>
      <c r="F855" s="1" t="s">
        <v>98</v>
      </c>
      <c r="G855" s="1">
        <v>50</v>
      </c>
      <c r="H855" s="1">
        <v>1</v>
      </c>
      <c r="I855" s="1" t="s">
        <v>179</v>
      </c>
      <c r="J855" s="1">
        <v>100</v>
      </c>
      <c r="K855" s="1">
        <v>-4.0383329999999997</v>
      </c>
      <c r="L855" s="1">
        <v>21.758662999999999</v>
      </c>
      <c r="M855" s="1" t="s">
        <v>69</v>
      </c>
      <c r="N855" s="1">
        <v>0</v>
      </c>
      <c r="O855" s="1">
        <v>2.6272389999999999</v>
      </c>
      <c r="P855" s="1">
        <v>23.381664000000001</v>
      </c>
      <c r="Q855" s="1">
        <v>9000000</v>
      </c>
      <c r="R855" s="1" t="s">
        <v>1309</v>
      </c>
      <c r="S855" s="1" t="s">
        <v>91</v>
      </c>
      <c r="T855" s="1" t="s">
        <v>104</v>
      </c>
      <c r="U855" s="1" t="s">
        <v>105</v>
      </c>
      <c r="X855" s="1" t="s">
        <v>1310</v>
      </c>
      <c r="Z855" s="1" t="s">
        <v>179</v>
      </c>
      <c r="AA855" s="1" t="s">
        <v>1311</v>
      </c>
      <c r="AJ855" s="1" t="s">
        <v>76</v>
      </c>
      <c r="AK855" s="1" t="s">
        <v>1312</v>
      </c>
      <c r="AL855" s="1">
        <v>18000000</v>
      </c>
      <c r="AM855" s="1" t="s">
        <v>109</v>
      </c>
      <c r="AN855" s="1" t="s">
        <v>4479</v>
      </c>
      <c r="AO855" s="1" t="s">
        <v>4480</v>
      </c>
    </row>
    <row r="856" spans="1:64" x14ac:dyDescent="0.5">
      <c r="A856" s="1">
        <v>52</v>
      </c>
      <c r="B856" s="1" t="s">
        <v>1306</v>
      </c>
      <c r="C856" s="2">
        <v>43371</v>
      </c>
      <c r="D856" s="1" t="s">
        <v>1307</v>
      </c>
      <c r="E856" s="1" t="s">
        <v>1308</v>
      </c>
      <c r="F856" s="1" t="s">
        <v>281</v>
      </c>
      <c r="G856" s="1">
        <v>20</v>
      </c>
      <c r="H856" s="1">
        <v>1</v>
      </c>
      <c r="I856" s="1" t="s">
        <v>179</v>
      </c>
      <c r="J856" s="1">
        <v>100</v>
      </c>
      <c r="K856" s="1">
        <v>-4.0383329999999997</v>
      </c>
      <c r="L856" s="1">
        <v>21.758662999999999</v>
      </c>
      <c r="M856" s="1" t="s">
        <v>69</v>
      </c>
      <c r="N856" s="1">
        <v>0</v>
      </c>
      <c r="O856" s="1">
        <v>2.6272389999999999</v>
      </c>
      <c r="P856" s="1">
        <v>23.381664000000001</v>
      </c>
      <c r="Q856" s="1">
        <v>3600000</v>
      </c>
      <c r="R856" s="1" t="s">
        <v>1309</v>
      </c>
      <c r="S856" s="1" t="s">
        <v>91</v>
      </c>
      <c r="T856" s="1" t="s">
        <v>104</v>
      </c>
      <c r="U856" s="1" t="s">
        <v>105</v>
      </c>
      <c r="X856" s="1" t="s">
        <v>1310</v>
      </c>
      <c r="Z856" s="1" t="s">
        <v>179</v>
      </c>
      <c r="AA856" s="1" t="s">
        <v>1311</v>
      </c>
      <c r="AJ856" s="1" t="s">
        <v>76</v>
      </c>
      <c r="AK856" s="1" t="s">
        <v>1312</v>
      </c>
      <c r="AL856" s="1">
        <v>18000000</v>
      </c>
      <c r="AM856" s="1" t="s">
        <v>109</v>
      </c>
      <c r="AN856" s="1" t="s">
        <v>4479</v>
      </c>
      <c r="AO856" s="1" t="s">
        <v>4480</v>
      </c>
    </row>
    <row r="857" spans="1:64" x14ac:dyDescent="0.5">
      <c r="A857" s="1">
        <v>376</v>
      </c>
      <c r="B857" s="1" t="s">
        <v>1313</v>
      </c>
      <c r="C857" s="2">
        <v>43563</v>
      </c>
      <c r="D857" s="1" t="s">
        <v>1314</v>
      </c>
      <c r="E857" s="1" t="s">
        <v>1315</v>
      </c>
      <c r="F857" s="1" t="s">
        <v>129</v>
      </c>
      <c r="G857" s="1">
        <v>100</v>
      </c>
      <c r="H857" s="1">
        <v>1</v>
      </c>
      <c r="I857" s="1" t="s">
        <v>426</v>
      </c>
      <c r="J857" s="1">
        <v>100</v>
      </c>
      <c r="K857" s="1">
        <v>23.684994</v>
      </c>
      <c r="L857" s="1">
        <v>90.356330999999997</v>
      </c>
      <c r="M857" s="1" t="s">
        <v>114</v>
      </c>
      <c r="N857" s="1">
        <v>0</v>
      </c>
      <c r="O857" s="1">
        <v>25.384855999999999</v>
      </c>
      <c r="P857" s="1">
        <v>68.458809000000002</v>
      </c>
      <c r="Q857" s="1">
        <v>612475</v>
      </c>
      <c r="R857" s="1" t="s">
        <v>814</v>
      </c>
      <c r="S857" s="1" t="s">
        <v>71</v>
      </c>
      <c r="T857" s="1" t="s">
        <v>1316</v>
      </c>
      <c r="U857" s="1" t="s">
        <v>182</v>
      </c>
      <c r="X857" s="1" t="s">
        <v>1317</v>
      </c>
      <c r="Y857" s="1" t="s">
        <v>1318</v>
      </c>
      <c r="Z857" s="1" t="s">
        <v>426</v>
      </c>
      <c r="AA857" s="1" t="s">
        <v>1319</v>
      </c>
      <c r="AD857" s="1" t="s">
        <v>712</v>
      </c>
      <c r="AI857" s="1" t="s">
        <v>1320</v>
      </c>
      <c r="AJ857" s="1" t="s">
        <v>76</v>
      </c>
      <c r="AL857" s="1">
        <v>612475</v>
      </c>
      <c r="AM857" s="1" t="s">
        <v>78</v>
      </c>
      <c r="AN857" s="1" t="s">
        <v>4435</v>
      </c>
      <c r="AO857" s="1" t="s">
        <v>4392</v>
      </c>
      <c r="AP857" s="1">
        <v>34468</v>
      </c>
      <c r="AS857" s="1">
        <v>1</v>
      </c>
      <c r="AU857" s="1">
        <v>1</v>
      </c>
      <c r="AV857" s="1">
        <v>1</v>
      </c>
      <c r="AY857" s="1">
        <v>1</v>
      </c>
      <c r="AZ857" s="1">
        <v>1</v>
      </c>
      <c r="BE857" s="1">
        <v>1</v>
      </c>
      <c r="BL857" s="1" t="s">
        <v>1321</v>
      </c>
    </row>
    <row r="858" spans="1:64" x14ac:dyDescent="0.5">
      <c r="A858" s="1">
        <v>507</v>
      </c>
      <c r="B858" s="1" t="s">
        <v>1322</v>
      </c>
      <c r="C858" s="2">
        <v>43441</v>
      </c>
      <c r="D858" s="1" t="s">
        <v>1323</v>
      </c>
      <c r="E858" s="1" t="s">
        <v>1324</v>
      </c>
      <c r="F858" s="1" t="s">
        <v>67</v>
      </c>
      <c r="G858" s="1">
        <v>50</v>
      </c>
      <c r="H858" s="1">
        <v>1</v>
      </c>
      <c r="I858" s="1" t="s">
        <v>312</v>
      </c>
      <c r="J858" s="1">
        <v>100</v>
      </c>
      <c r="K858" s="1">
        <v>-29.140993000000002</v>
      </c>
      <c r="L858" s="1">
        <v>24.367459</v>
      </c>
      <c r="M858" s="1" t="s">
        <v>69</v>
      </c>
      <c r="N858" s="1">
        <v>0</v>
      </c>
      <c r="O858" s="1">
        <v>2.6272389999999999</v>
      </c>
      <c r="P858" s="1">
        <v>23.381664000000001</v>
      </c>
      <c r="R858" s="1" t="s">
        <v>313</v>
      </c>
      <c r="S858" s="1" t="s">
        <v>71</v>
      </c>
      <c r="X858" s="1" t="s">
        <v>236</v>
      </c>
      <c r="Z858" s="1" t="s">
        <v>312</v>
      </c>
      <c r="AA858" s="1" t="s">
        <v>314</v>
      </c>
      <c r="AJ858" s="1" t="s">
        <v>76</v>
      </c>
      <c r="AK858" s="1" t="s">
        <v>1325</v>
      </c>
      <c r="AM858" s="1" t="s">
        <v>78</v>
      </c>
      <c r="AN858" s="1" t="s">
        <v>4306</v>
      </c>
      <c r="AO858" s="1" t="s">
        <v>4307</v>
      </c>
    </row>
    <row r="859" spans="1:64" x14ac:dyDescent="0.5">
      <c r="A859" s="1">
        <v>507</v>
      </c>
      <c r="B859" s="1" t="s">
        <v>1322</v>
      </c>
      <c r="C859" s="2">
        <v>43441</v>
      </c>
      <c r="D859" s="1" t="s">
        <v>1323</v>
      </c>
      <c r="E859" s="1" t="s">
        <v>1324</v>
      </c>
      <c r="F859" s="1" t="s">
        <v>97</v>
      </c>
      <c r="G859" s="1">
        <v>50</v>
      </c>
      <c r="H859" s="1">
        <v>1</v>
      </c>
      <c r="I859" s="1" t="s">
        <v>312</v>
      </c>
      <c r="J859" s="1">
        <v>100</v>
      </c>
      <c r="K859" s="1">
        <v>-29.140993000000002</v>
      </c>
      <c r="L859" s="1">
        <v>24.367459</v>
      </c>
      <c r="M859" s="1" t="s">
        <v>69</v>
      </c>
      <c r="N859" s="1">
        <v>0</v>
      </c>
      <c r="O859" s="1">
        <v>2.6272389999999999</v>
      </c>
      <c r="P859" s="1">
        <v>23.381664000000001</v>
      </c>
      <c r="R859" s="1" t="s">
        <v>313</v>
      </c>
      <c r="S859" s="1" t="s">
        <v>71</v>
      </c>
      <c r="X859" s="1" t="s">
        <v>236</v>
      </c>
      <c r="Z859" s="1" t="s">
        <v>312</v>
      </c>
      <c r="AA859" s="1" t="s">
        <v>314</v>
      </c>
      <c r="AJ859" s="1" t="s">
        <v>76</v>
      </c>
      <c r="AK859" s="1" t="s">
        <v>1325</v>
      </c>
      <c r="AM859" s="1" t="s">
        <v>78</v>
      </c>
      <c r="AN859" s="1" t="s">
        <v>4306</v>
      </c>
      <c r="AO859" s="1" t="s">
        <v>4307</v>
      </c>
    </row>
    <row r="860" spans="1:64" x14ac:dyDescent="0.5">
      <c r="A860" s="1">
        <v>136</v>
      </c>
      <c r="B860" s="1" t="s">
        <v>1326</v>
      </c>
      <c r="C860" s="2">
        <v>43371</v>
      </c>
      <c r="D860" s="1" t="s">
        <v>1327</v>
      </c>
      <c r="E860" s="1" t="s">
        <v>1328</v>
      </c>
      <c r="F860" s="1" t="s">
        <v>128</v>
      </c>
      <c r="G860" s="1">
        <v>25</v>
      </c>
      <c r="H860" s="1">
        <v>0</v>
      </c>
      <c r="M860" s="1" t="s">
        <v>113</v>
      </c>
      <c r="N860" s="1">
        <v>6.25</v>
      </c>
      <c r="O860" s="1">
        <v>10.278548000000001</v>
      </c>
      <c r="P860" s="1">
        <v>102.006446</v>
      </c>
      <c r="Q860" s="1">
        <v>2343.75</v>
      </c>
      <c r="R860" s="1" t="s">
        <v>1329</v>
      </c>
      <c r="S860" s="1" t="s">
        <v>71</v>
      </c>
      <c r="T860" s="1" t="s">
        <v>72</v>
      </c>
      <c r="U860" s="1" t="s">
        <v>73</v>
      </c>
      <c r="X860" s="1" t="s">
        <v>1330</v>
      </c>
      <c r="Z860" s="1" t="s">
        <v>113</v>
      </c>
      <c r="AA860" s="1" t="s">
        <v>1331</v>
      </c>
      <c r="AJ860" s="1" t="s">
        <v>76</v>
      </c>
      <c r="AK860" s="1" t="s">
        <v>1332</v>
      </c>
      <c r="AL860" s="1">
        <v>150000</v>
      </c>
      <c r="AM860" s="1" t="s">
        <v>109</v>
      </c>
      <c r="AN860" s="1" t="s">
        <v>4481</v>
      </c>
      <c r="AO860" s="1" t="s">
        <v>4482</v>
      </c>
    </row>
    <row r="861" spans="1:64" x14ac:dyDescent="0.5">
      <c r="A861" s="1">
        <v>136</v>
      </c>
      <c r="B861" s="1" t="s">
        <v>1326</v>
      </c>
      <c r="C861" s="2">
        <v>43371</v>
      </c>
      <c r="D861" s="1" t="s">
        <v>1327</v>
      </c>
      <c r="E861" s="1" t="s">
        <v>1328</v>
      </c>
      <c r="F861" s="1" t="s">
        <v>98</v>
      </c>
      <c r="G861" s="1">
        <v>25</v>
      </c>
      <c r="H861" s="1">
        <v>0</v>
      </c>
      <c r="M861" s="1" t="s">
        <v>113</v>
      </c>
      <c r="N861" s="1">
        <v>6.25</v>
      </c>
      <c r="O861" s="1">
        <v>10.278548000000001</v>
      </c>
      <c r="P861" s="1">
        <v>102.006446</v>
      </c>
      <c r="Q861" s="1">
        <v>2343.75</v>
      </c>
      <c r="R861" s="1" t="s">
        <v>1329</v>
      </c>
      <c r="S861" s="1" t="s">
        <v>71</v>
      </c>
      <c r="T861" s="1" t="s">
        <v>72</v>
      </c>
      <c r="U861" s="1" t="s">
        <v>73</v>
      </c>
      <c r="X861" s="1" t="s">
        <v>1330</v>
      </c>
      <c r="Z861" s="1" t="s">
        <v>113</v>
      </c>
      <c r="AA861" s="1" t="s">
        <v>1331</v>
      </c>
      <c r="AJ861" s="1" t="s">
        <v>76</v>
      </c>
      <c r="AK861" s="1" t="s">
        <v>1332</v>
      </c>
      <c r="AL861" s="1">
        <v>150000</v>
      </c>
      <c r="AM861" s="1" t="s">
        <v>109</v>
      </c>
      <c r="AN861" s="1" t="s">
        <v>4481</v>
      </c>
      <c r="AO861" s="1" t="s">
        <v>4482</v>
      </c>
    </row>
    <row r="862" spans="1:64" x14ac:dyDescent="0.5">
      <c r="A862" s="1">
        <v>136</v>
      </c>
      <c r="B862" s="1" t="s">
        <v>1326</v>
      </c>
      <c r="C862" s="2">
        <v>43371</v>
      </c>
      <c r="D862" s="1" t="s">
        <v>1327</v>
      </c>
      <c r="E862" s="1" t="s">
        <v>1328</v>
      </c>
      <c r="F862" s="1" t="s">
        <v>127</v>
      </c>
      <c r="G862" s="1">
        <v>50</v>
      </c>
      <c r="H862" s="1">
        <v>0</v>
      </c>
      <c r="M862" s="1" t="s">
        <v>113</v>
      </c>
      <c r="N862" s="1">
        <v>6.25</v>
      </c>
      <c r="O862" s="1">
        <v>10.278548000000001</v>
      </c>
      <c r="P862" s="1">
        <v>102.006446</v>
      </c>
      <c r="Q862" s="1">
        <v>4687.5</v>
      </c>
      <c r="R862" s="1" t="s">
        <v>1329</v>
      </c>
      <c r="S862" s="1" t="s">
        <v>71</v>
      </c>
      <c r="T862" s="1" t="s">
        <v>72</v>
      </c>
      <c r="U862" s="1" t="s">
        <v>73</v>
      </c>
      <c r="X862" s="1" t="s">
        <v>1330</v>
      </c>
      <c r="Z862" s="1" t="s">
        <v>113</v>
      </c>
      <c r="AA862" s="1" t="s">
        <v>1331</v>
      </c>
      <c r="AJ862" s="1" t="s">
        <v>76</v>
      </c>
      <c r="AK862" s="1" t="s">
        <v>1332</v>
      </c>
      <c r="AL862" s="1">
        <v>150000</v>
      </c>
      <c r="AM862" s="1" t="s">
        <v>109</v>
      </c>
      <c r="AN862" s="1" t="s">
        <v>4481</v>
      </c>
      <c r="AO862" s="1" t="s">
        <v>4482</v>
      </c>
    </row>
    <row r="863" spans="1:64" x14ac:dyDescent="0.5">
      <c r="A863" s="1">
        <v>136</v>
      </c>
      <c r="B863" s="1" t="s">
        <v>1326</v>
      </c>
      <c r="C863" s="2">
        <v>43371</v>
      </c>
      <c r="D863" s="1" t="s">
        <v>1327</v>
      </c>
      <c r="E863" s="1" t="s">
        <v>1328</v>
      </c>
      <c r="F863" s="1" t="s">
        <v>128</v>
      </c>
      <c r="G863" s="1">
        <v>25</v>
      </c>
      <c r="H863" s="1">
        <v>0</v>
      </c>
      <c r="M863" s="1" t="s">
        <v>307</v>
      </c>
      <c r="N863" s="1">
        <v>25</v>
      </c>
      <c r="O863" s="1">
        <v>48.122632000000003</v>
      </c>
      <c r="P863" s="1">
        <v>30.108753</v>
      </c>
      <c r="Q863" s="1">
        <v>9375</v>
      </c>
      <c r="R863" s="1" t="s">
        <v>1329</v>
      </c>
      <c r="S863" s="1" t="s">
        <v>71</v>
      </c>
      <c r="T863" s="1" t="s">
        <v>72</v>
      </c>
      <c r="U863" s="1" t="s">
        <v>73</v>
      </c>
      <c r="X863" s="1" t="s">
        <v>1330</v>
      </c>
      <c r="Z863" s="1" t="s">
        <v>307</v>
      </c>
      <c r="AA863" s="1" t="s">
        <v>1331</v>
      </c>
      <c r="AJ863" s="1" t="s">
        <v>76</v>
      </c>
      <c r="AK863" s="1" t="s">
        <v>1332</v>
      </c>
      <c r="AL863" s="1">
        <v>150000</v>
      </c>
      <c r="AM863" s="1" t="s">
        <v>109</v>
      </c>
      <c r="AN863" s="1" t="s">
        <v>4481</v>
      </c>
      <c r="AO863" s="1" t="s">
        <v>4482</v>
      </c>
    </row>
    <row r="864" spans="1:64" x14ac:dyDescent="0.5">
      <c r="A864" s="1">
        <v>136</v>
      </c>
      <c r="B864" s="1" t="s">
        <v>1326</v>
      </c>
      <c r="C864" s="2">
        <v>43371</v>
      </c>
      <c r="D864" s="1" t="s">
        <v>1327</v>
      </c>
      <c r="E864" s="1" t="s">
        <v>1328</v>
      </c>
      <c r="F864" s="1" t="s">
        <v>98</v>
      </c>
      <c r="G864" s="1">
        <v>25</v>
      </c>
      <c r="H864" s="1">
        <v>0</v>
      </c>
      <c r="M864" s="1" t="s">
        <v>307</v>
      </c>
      <c r="N864" s="1">
        <v>25</v>
      </c>
      <c r="O864" s="1">
        <v>48.122632000000003</v>
      </c>
      <c r="P864" s="1">
        <v>30.108753</v>
      </c>
      <c r="Q864" s="1">
        <v>9375</v>
      </c>
      <c r="R864" s="1" t="s">
        <v>1329</v>
      </c>
      <c r="S864" s="1" t="s">
        <v>71</v>
      </c>
      <c r="T864" s="1" t="s">
        <v>72</v>
      </c>
      <c r="U864" s="1" t="s">
        <v>73</v>
      </c>
      <c r="X864" s="1" t="s">
        <v>1330</v>
      </c>
      <c r="Z864" s="1" t="s">
        <v>307</v>
      </c>
      <c r="AA864" s="1" t="s">
        <v>1331</v>
      </c>
      <c r="AJ864" s="1" t="s">
        <v>76</v>
      </c>
      <c r="AK864" s="1" t="s">
        <v>1332</v>
      </c>
      <c r="AL864" s="1">
        <v>150000</v>
      </c>
      <c r="AM864" s="1" t="s">
        <v>109</v>
      </c>
      <c r="AN864" s="1" t="s">
        <v>4481</v>
      </c>
      <c r="AO864" s="1" t="s">
        <v>4482</v>
      </c>
    </row>
    <row r="865" spans="1:41" x14ac:dyDescent="0.5">
      <c r="A865" s="1">
        <v>136</v>
      </c>
      <c r="B865" s="1" t="s">
        <v>1326</v>
      </c>
      <c r="C865" s="2">
        <v>43371</v>
      </c>
      <c r="D865" s="1" t="s">
        <v>1327</v>
      </c>
      <c r="E865" s="1" t="s">
        <v>1328</v>
      </c>
      <c r="F865" s="1" t="s">
        <v>127</v>
      </c>
      <c r="G865" s="1">
        <v>50</v>
      </c>
      <c r="H865" s="1">
        <v>0</v>
      </c>
      <c r="M865" s="1" t="s">
        <v>307</v>
      </c>
      <c r="N865" s="1">
        <v>25</v>
      </c>
      <c r="O865" s="1">
        <v>48.122632000000003</v>
      </c>
      <c r="P865" s="1">
        <v>30.108753</v>
      </c>
      <c r="Q865" s="1">
        <v>18750</v>
      </c>
      <c r="R865" s="1" t="s">
        <v>1329</v>
      </c>
      <c r="S865" s="1" t="s">
        <v>71</v>
      </c>
      <c r="T865" s="1" t="s">
        <v>72</v>
      </c>
      <c r="U865" s="1" t="s">
        <v>73</v>
      </c>
      <c r="X865" s="1" t="s">
        <v>1330</v>
      </c>
      <c r="Z865" s="1" t="s">
        <v>307</v>
      </c>
      <c r="AA865" s="1" t="s">
        <v>1331</v>
      </c>
      <c r="AJ865" s="1" t="s">
        <v>76</v>
      </c>
      <c r="AK865" s="1" t="s">
        <v>1332</v>
      </c>
      <c r="AL865" s="1">
        <v>150000</v>
      </c>
      <c r="AM865" s="1" t="s">
        <v>109</v>
      </c>
      <c r="AN865" s="1" t="s">
        <v>4481</v>
      </c>
      <c r="AO865" s="1" t="s">
        <v>4482</v>
      </c>
    </row>
    <row r="866" spans="1:41" x14ac:dyDescent="0.5">
      <c r="A866" s="1">
        <v>136</v>
      </c>
      <c r="B866" s="1" t="s">
        <v>1326</v>
      </c>
      <c r="C866" s="2">
        <v>43371</v>
      </c>
      <c r="D866" s="1" t="s">
        <v>1327</v>
      </c>
      <c r="E866" s="1" t="s">
        <v>1328</v>
      </c>
      <c r="F866" s="1" t="s">
        <v>128</v>
      </c>
      <c r="G866" s="1">
        <v>25</v>
      </c>
      <c r="H866" s="1">
        <v>0</v>
      </c>
      <c r="M866" s="1" t="s">
        <v>69</v>
      </c>
      <c r="N866" s="1">
        <v>12.5</v>
      </c>
      <c r="O866" s="1">
        <v>2.6272389999999999</v>
      </c>
      <c r="P866" s="1">
        <v>23.381664000000001</v>
      </c>
      <c r="Q866" s="1">
        <v>4687.5</v>
      </c>
      <c r="R866" s="1" t="s">
        <v>1329</v>
      </c>
      <c r="S866" s="1" t="s">
        <v>71</v>
      </c>
      <c r="T866" s="1" t="s">
        <v>72</v>
      </c>
      <c r="U866" s="1" t="s">
        <v>73</v>
      </c>
      <c r="X866" s="1" t="s">
        <v>1330</v>
      </c>
      <c r="Z866" s="1" t="s">
        <v>69</v>
      </c>
      <c r="AA866" s="1" t="s">
        <v>1331</v>
      </c>
      <c r="AJ866" s="1" t="s">
        <v>76</v>
      </c>
      <c r="AK866" s="1" t="s">
        <v>1332</v>
      </c>
      <c r="AL866" s="1">
        <v>150000</v>
      </c>
      <c r="AM866" s="1" t="s">
        <v>109</v>
      </c>
      <c r="AN866" s="1" t="s">
        <v>4481</v>
      </c>
      <c r="AO866" s="1" t="s">
        <v>4482</v>
      </c>
    </row>
    <row r="867" spans="1:41" x14ac:dyDescent="0.5">
      <c r="A867" s="1">
        <v>136</v>
      </c>
      <c r="B867" s="1" t="s">
        <v>1326</v>
      </c>
      <c r="C867" s="2">
        <v>43371</v>
      </c>
      <c r="D867" s="1" t="s">
        <v>1327</v>
      </c>
      <c r="E867" s="1" t="s">
        <v>1328</v>
      </c>
      <c r="F867" s="1" t="s">
        <v>98</v>
      </c>
      <c r="G867" s="1">
        <v>25</v>
      </c>
      <c r="H867" s="1">
        <v>0</v>
      </c>
      <c r="M867" s="1" t="s">
        <v>69</v>
      </c>
      <c r="N867" s="1">
        <v>12.5</v>
      </c>
      <c r="O867" s="1">
        <v>2.6272389999999999</v>
      </c>
      <c r="P867" s="1">
        <v>23.381664000000001</v>
      </c>
      <c r="Q867" s="1">
        <v>4687.5</v>
      </c>
      <c r="R867" s="1" t="s">
        <v>1329</v>
      </c>
      <c r="S867" s="1" t="s">
        <v>71</v>
      </c>
      <c r="T867" s="1" t="s">
        <v>72</v>
      </c>
      <c r="U867" s="1" t="s">
        <v>73</v>
      </c>
      <c r="X867" s="1" t="s">
        <v>1330</v>
      </c>
      <c r="Z867" s="1" t="s">
        <v>69</v>
      </c>
      <c r="AA867" s="1" t="s">
        <v>1331</v>
      </c>
      <c r="AJ867" s="1" t="s">
        <v>76</v>
      </c>
      <c r="AK867" s="1" t="s">
        <v>1332</v>
      </c>
      <c r="AL867" s="1">
        <v>150000</v>
      </c>
      <c r="AM867" s="1" t="s">
        <v>109</v>
      </c>
      <c r="AN867" s="1" t="s">
        <v>4481</v>
      </c>
      <c r="AO867" s="1" t="s">
        <v>4482</v>
      </c>
    </row>
    <row r="868" spans="1:41" x14ac:dyDescent="0.5">
      <c r="A868" s="1">
        <v>136</v>
      </c>
      <c r="B868" s="1" t="s">
        <v>1326</v>
      </c>
      <c r="C868" s="2">
        <v>43371</v>
      </c>
      <c r="D868" s="1" t="s">
        <v>1327</v>
      </c>
      <c r="E868" s="1" t="s">
        <v>1328</v>
      </c>
      <c r="F868" s="1" t="s">
        <v>127</v>
      </c>
      <c r="G868" s="1">
        <v>50</v>
      </c>
      <c r="H868" s="1">
        <v>0</v>
      </c>
      <c r="M868" s="1" t="s">
        <v>69</v>
      </c>
      <c r="N868" s="1">
        <v>12.5</v>
      </c>
      <c r="O868" s="1">
        <v>2.6272389999999999</v>
      </c>
      <c r="P868" s="1">
        <v>23.381664000000001</v>
      </c>
      <c r="Q868" s="1">
        <v>9375</v>
      </c>
      <c r="R868" s="1" t="s">
        <v>1329</v>
      </c>
      <c r="S868" s="1" t="s">
        <v>71</v>
      </c>
      <c r="T868" s="1" t="s">
        <v>72</v>
      </c>
      <c r="U868" s="1" t="s">
        <v>73</v>
      </c>
      <c r="X868" s="1" t="s">
        <v>1330</v>
      </c>
      <c r="Z868" s="1" t="s">
        <v>69</v>
      </c>
      <c r="AA868" s="1" t="s">
        <v>1331</v>
      </c>
      <c r="AJ868" s="1" t="s">
        <v>76</v>
      </c>
      <c r="AK868" s="1" t="s">
        <v>1332</v>
      </c>
      <c r="AL868" s="1">
        <v>150000</v>
      </c>
      <c r="AM868" s="1" t="s">
        <v>109</v>
      </c>
      <c r="AN868" s="1" t="s">
        <v>4481</v>
      </c>
      <c r="AO868" s="1" t="s">
        <v>4482</v>
      </c>
    </row>
    <row r="869" spans="1:41" x14ac:dyDescent="0.5">
      <c r="A869" s="1">
        <v>136</v>
      </c>
      <c r="B869" s="1" t="s">
        <v>1326</v>
      </c>
      <c r="C869" s="2">
        <v>43371</v>
      </c>
      <c r="D869" s="1" t="s">
        <v>1327</v>
      </c>
      <c r="E869" s="1" t="s">
        <v>1328</v>
      </c>
      <c r="F869" s="1" t="s">
        <v>128</v>
      </c>
      <c r="G869" s="1">
        <v>25</v>
      </c>
      <c r="H869" s="1">
        <v>0</v>
      </c>
      <c r="M869" s="1" t="s">
        <v>114</v>
      </c>
      <c r="N869" s="1">
        <v>6.25</v>
      </c>
      <c r="O869" s="1">
        <v>25.384855999999999</v>
      </c>
      <c r="P869" s="1">
        <v>68.458809000000002</v>
      </c>
      <c r="Q869" s="1">
        <v>2343.75</v>
      </c>
      <c r="R869" s="1" t="s">
        <v>1329</v>
      </c>
      <c r="S869" s="1" t="s">
        <v>71</v>
      </c>
      <c r="T869" s="1" t="s">
        <v>72</v>
      </c>
      <c r="U869" s="1" t="s">
        <v>73</v>
      </c>
      <c r="X869" s="1" t="s">
        <v>1330</v>
      </c>
      <c r="Z869" s="1" t="s">
        <v>114</v>
      </c>
      <c r="AA869" s="1" t="s">
        <v>1331</v>
      </c>
      <c r="AJ869" s="1" t="s">
        <v>76</v>
      </c>
      <c r="AK869" s="1" t="s">
        <v>1332</v>
      </c>
      <c r="AL869" s="1">
        <v>150000</v>
      </c>
      <c r="AM869" s="1" t="s">
        <v>109</v>
      </c>
      <c r="AN869" s="1" t="s">
        <v>4481</v>
      </c>
      <c r="AO869" s="1" t="s">
        <v>4482</v>
      </c>
    </row>
    <row r="870" spans="1:41" x14ac:dyDescent="0.5">
      <c r="A870" s="1">
        <v>136</v>
      </c>
      <c r="B870" s="1" t="s">
        <v>1326</v>
      </c>
      <c r="C870" s="2">
        <v>43371</v>
      </c>
      <c r="D870" s="1" t="s">
        <v>1327</v>
      </c>
      <c r="E870" s="1" t="s">
        <v>1328</v>
      </c>
      <c r="F870" s="1" t="s">
        <v>98</v>
      </c>
      <c r="G870" s="1">
        <v>25</v>
      </c>
      <c r="H870" s="1">
        <v>0</v>
      </c>
      <c r="M870" s="1" t="s">
        <v>114</v>
      </c>
      <c r="N870" s="1">
        <v>6.25</v>
      </c>
      <c r="O870" s="1">
        <v>25.384855999999999</v>
      </c>
      <c r="P870" s="1">
        <v>68.458809000000002</v>
      </c>
      <c r="Q870" s="1">
        <v>2343.75</v>
      </c>
      <c r="R870" s="1" t="s">
        <v>1329</v>
      </c>
      <c r="S870" s="1" t="s">
        <v>71</v>
      </c>
      <c r="T870" s="1" t="s">
        <v>72</v>
      </c>
      <c r="U870" s="1" t="s">
        <v>73</v>
      </c>
      <c r="X870" s="1" t="s">
        <v>1330</v>
      </c>
      <c r="Z870" s="1" t="s">
        <v>114</v>
      </c>
      <c r="AA870" s="1" t="s">
        <v>1331</v>
      </c>
      <c r="AJ870" s="1" t="s">
        <v>76</v>
      </c>
      <c r="AK870" s="1" t="s">
        <v>1332</v>
      </c>
      <c r="AL870" s="1">
        <v>150000</v>
      </c>
      <c r="AM870" s="1" t="s">
        <v>109</v>
      </c>
      <c r="AN870" s="1" t="s">
        <v>4481</v>
      </c>
      <c r="AO870" s="1" t="s">
        <v>4482</v>
      </c>
    </row>
    <row r="871" spans="1:41" x14ac:dyDescent="0.5">
      <c r="A871" s="1">
        <v>136</v>
      </c>
      <c r="B871" s="1" t="s">
        <v>1326</v>
      </c>
      <c r="C871" s="2">
        <v>43371</v>
      </c>
      <c r="D871" s="1" t="s">
        <v>1327</v>
      </c>
      <c r="E871" s="1" t="s">
        <v>1328</v>
      </c>
      <c r="F871" s="1" t="s">
        <v>127</v>
      </c>
      <c r="G871" s="1">
        <v>50</v>
      </c>
      <c r="H871" s="1">
        <v>0</v>
      </c>
      <c r="M871" s="1" t="s">
        <v>114</v>
      </c>
      <c r="N871" s="1">
        <v>6.25</v>
      </c>
      <c r="O871" s="1">
        <v>25.384855999999999</v>
      </c>
      <c r="P871" s="1">
        <v>68.458809000000002</v>
      </c>
      <c r="Q871" s="1">
        <v>4687.5</v>
      </c>
      <c r="R871" s="1" t="s">
        <v>1329</v>
      </c>
      <c r="S871" s="1" t="s">
        <v>71</v>
      </c>
      <c r="T871" s="1" t="s">
        <v>72</v>
      </c>
      <c r="U871" s="1" t="s">
        <v>73</v>
      </c>
      <c r="X871" s="1" t="s">
        <v>1330</v>
      </c>
      <c r="Z871" s="1" t="s">
        <v>114</v>
      </c>
      <c r="AA871" s="1" t="s">
        <v>1331</v>
      </c>
      <c r="AJ871" s="1" t="s">
        <v>76</v>
      </c>
      <c r="AK871" s="1" t="s">
        <v>1332</v>
      </c>
      <c r="AL871" s="1">
        <v>150000</v>
      </c>
      <c r="AM871" s="1" t="s">
        <v>109</v>
      </c>
      <c r="AN871" s="1" t="s">
        <v>4481</v>
      </c>
      <c r="AO871" s="1" t="s">
        <v>4482</v>
      </c>
    </row>
    <row r="872" spans="1:41" x14ac:dyDescent="0.5">
      <c r="A872" s="1">
        <v>136</v>
      </c>
      <c r="B872" s="1" t="s">
        <v>1326</v>
      </c>
      <c r="C872" s="2">
        <v>43371</v>
      </c>
      <c r="D872" s="1" t="s">
        <v>1327</v>
      </c>
      <c r="E872" s="1" t="s">
        <v>1328</v>
      </c>
      <c r="F872" s="1" t="s">
        <v>128</v>
      </c>
      <c r="G872" s="1">
        <v>25</v>
      </c>
      <c r="H872" s="1">
        <v>0</v>
      </c>
      <c r="M872" s="1" t="s">
        <v>84</v>
      </c>
      <c r="N872" s="1">
        <v>12.5</v>
      </c>
      <c r="O872" s="1">
        <v>-15.623037</v>
      </c>
      <c r="P872" s="1">
        <v>-59.0625</v>
      </c>
      <c r="Q872" s="1">
        <v>4687.5</v>
      </c>
      <c r="R872" s="1" t="s">
        <v>1329</v>
      </c>
      <c r="S872" s="1" t="s">
        <v>71</v>
      </c>
      <c r="T872" s="1" t="s">
        <v>72</v>
      </c>
      <c r="U872" s="1" t="s">
        <v>73</v>
      </c>
      <c r="X872" s="1" t="s">
        <v>1330</v>
      </c>
      <c r="Z872" s="1" t="s">
        <v>84</v>
      </c>
      <c r="AA872" s="1" t="s">
        <v>1331</v>
      </c>
      <c r="AJ872" s="1" t="s">
        <v>76</v>
      </c>
      <c r="AK872" s="1" t="s">
        <v>1332</v>
      </c>
      <c r="AL872" s="1">
        <v>150000</v>
      </c>
      <c r="AM872" s="1" t="s">
        <v>109</v>
      </c>
      <c r="AN872" s="1" t="s">
        <v>4481</v>
      </c>
      <c r="AO872" s="1" t="s">
        <v>4482</v>
      </c>
    </row>
    <row r="873" spans="1:41" x14ac:dyDescent="0.5">
      <c r="A873" s="1">
        <v>136</v>
      </c>
      <c r="B873" s="1" t="s">
        <v>1326</v>
      </c>
      <c r="C873" s="2">
        <v>43371</v>
      </c>
      <c r="D873" s="1" t="s">
        <v>1327</v>
      </c>
      <c r="E873" s="1" t="s">
        <v>1328</v>
      </c>
      <c r="F873" s="1" t="s">
        <v>98</v>
      </c>
      <c r="G873" s="1">
        <v>25</v>
      </c>
      <c r="H873" s="1">
        <v>0</v>
      </c>
      <c r="M873" s="1" t="s">
        <v>84</v>
      </c>
      <c r="N873" s="1">
        <v>12.5</v>
      </c>
      <c r="O873" s="1">
        <v>-15.623037</v>
      </c>
      <c r="P873" s="1">
        <v>-59.0625</v>
      </c>
      <c r="Q873" s="1">
        <v>4687.5</v>
      </c>
      <c r="R873" s="1" t="s">
        <v>1329</v>
      </c>
      <c r="S873" s="1" t="s">
        <v>71</v>
      </c>
      <c r="T873" s="1" t="s">
        <v>72</v>
      </c>
      <c r="U873" s="1" t="s">
        <v>73</v>
      </c>
      <c r="X873" s="1" t="s">
        <v>1330</v>
      </c>
      <c r="Z873" s="1" t="s">
        <v>84</v>
      </c>
      <c r="AA873" s="1" t="s">
        <v>1331</v>
      </c>
      <c r="AJ873" s="1" t="s">
        <v>76</v>
      </c>
      <c r="AK873" s="1" t="s">
        <v>1332</v>
      </c>
      <c r="AL873" s="1">
        <v>150000</v>
      </c>
      <c r="AM873" s="1" t="s">
        <v>109</v>
      </c>
      <c r="AN873" s="1" t="s">
        <v>4481</v>
      </c>
      <c r="AO873" s="1" t="s">
        <v>4482</v>
      </c>
    </row>
    <row r="874" spans="1:41" x14ac:dyDescent="0.5">
      <c r="A874" s="1">
        <v>136</v>
      </c>
      <c r="B874" s="1" t="s">
        <v>1326</v>
      </c>
      <c r="C874" s="2">
        <v>43371</v>
      </c>
      <c r="D874" s="1" t="s">
        <v>1327</v>
      </c>
      <c r="E874" s="1" t="s">
        <v>1328</v>
      </c>
      <c r="F874" s="1" t="s">
        <v>127</v>
      </c>
      <c r="G874" s="1">
        <v>50</v>
      </c>
      <c r="H874" s="1">
        <v>0</v>
      </c>
      <c r="M874" s="1" t="s">
        <v>84</v>
      </c>
      <c r="N874" s="1">
        <v>12.5</v>
      </c>
      <c r="O874" s="1">
        <v>-15.623037</v>
      </c>
      <c r="P874" s="1">
        <v>-59.0625</v>
      </c>
      <c r="Q874" s="1">
        <v>9375</v>
      </c>
      <c r="R874" s="1" t="s">
        <v>1329</v>
      </c>
      <c r="S874" s="1" t="s">
        <v>71</v>
      </c>
      <c r="T874" s="1" t="s">
        <v>72</v>
      </c>
      <c r="U874" s="1" t="s">
        <v>73</v>
      </c>
      <c r="X874" s="1" t="s">
        <v>1330</v>
      </c>
      <c r="Z874" s="1" t="s">
        <v>84</v>
      </c>
      <c r="AA874" s="1" t="s">
        <v>1331</v>
      </c>
      <c r="AJ874" s="1" t="s">
        <v>76</v>
      </c>
      <c r="AK874" s="1" t="s">
        <v>1332</v>
      </c>
      <c r="AL874" s="1">
        <v>150000</v>
      </c>
      <c r="AM874" s="1" t="s">
        <v>109</v>
      </c>
      <c r="AN874" s="1" t="s">
        <v>4481</v>
      </c>
      <c r="AO874" s="1" t="s">
        <v>4482</v>
      </c>
    </row>
    <row r="875" spans="1:41" x14ac:dyDescent="0.5">
      <c r="A875" s="1">
        <v>136</v>
      </c>
      <c r="B875" s="1" t="s">
        <v>1326</v>
      </c>
      <c r="C875" s="2">
        <v>43371</v>
      </c>
      <c r="D875" s="1" t="s">
        <v>1327</v>
      </c>
      <c r="E875" s="1" t="s">
        <v>1328</v>
      </c>
      <c r="F875" s="1" t="s">
        <v>128</v>
      </c>
      <c r="G875" s="1">
        <v>25</v>
      </c>
      <c r="H875" s="1">
        <v>0</v>
      </c>
      <c r="M875" s="1" t="s">
        <v>111</v>
      </c>
      <c r="N875" s="1">
        <v>6.25</v>
      </c>
      <c r="O875" s="1">
        <v>43.890490999999997</v>
      </c>
      <c r="P875" s="1">
        <v>71.138231000000005</v>
      </c>
      <c r="Q875" s="1">
        <v>2343.75</v>
      </c>
      <c r="R875" s="1" t="s">
        <v>1329</v>
      </c>
      <c r="S875" s="1" t="s">
        <v>71</v>
      </c>
      <c r="T875" s="1" t="s">
        <v>72</v>
      </c>
      <c r="U875" s="1" t="s">
        <v>73</v>
      </c>
      <c r="X875" s="1" t="s">
        <v>1330</v>
      </c>
      <c r="Z875" s="1" t="s">
        <v>111</v>
      </c>
      <c r="AA875" s="1" t="s">
        <v>1331</v>
      </c>
      <c r="AJ875" s="1" t="s">
        <v>76</v>
      </c>
      <c r="AK875" s="1" t="s">
        <v>1332</v>
      </c>
      <c r="AL875" s="1">
        <v>150000</v>
      </c>
      <c r="AM875" s="1" t="s">
        <v>109</v>
      </c>
      <c r="AN875" s="1" t="s">
        <v>4481</v>
      </c>
      <c r="AO875" s="1" t="s">
        <v>4482</v>
      </c>
    </row>
    <row r="876" spans="1:41" x14ac:dyDescent="0.5">
      <c r="A876" s="1">
        <v>136</v>
      </c>
      <c r="B876" s="1" t="s">
        <v>1326</v>
      </c>
      <c r="C876" s="2">
        <v>43371</v>
      </c>
      <c r="D876" s="1" t="s">
        <v>1327</v>
      </c>
      <c r="E876" s="1" t="s">
        <v>1328</v>
      </c>
      <c r="F876" s="1" t="s">
        <v>98</v>
      </c>
      <c r="G876" s="1">
        <v>25</v>
      </c>
      <c r="H876" s="1">
        <v>0</v>
      </c>
      <c r="M876" s="1" t="s">
        <v>111</v>
      </c>
      <c r="N876" s="1">
        <v>6.25</v>
      </c>
      <c r="O876" s="1">
        <v>43.890490999999997</v>
      </c>
      <c r="P876" s="1">
        <v>71.138231000000005</v>
      </c>
      <c r="Q876" s="1">
        <v>2343.75</v>
      </c>
      <c r="R876" s="1" t="s">
        <v>1329</v>
      </c>
      <c r="S876" s="1" t="s">
        <v>71</v>
      </c>
      <c r="T876" s="1" t="s">
        <v>72</v>
      </c>
      <c r="U876" s="1" t="s">
        <v>73</v>
      </c>
      <c r="X876" s="1" t="s">
        <v>1330</v>
      </c>
      <c r="Z876" s="1" t="s">
        <v>111</v>
      </c>
      <c r="AA876" s="1" t="s">
        <v>1331</v>
      </c>
      <c r="AJ876" s="1" t="s">
        <v>76</v>
      </c>
      <c r="AK876" s="1" t="s">
        <v>1332</v>
      </c>
      <c r="AL876" s="1">
        <v>150000</v>
      </c>
      <c r="AM876" s="1" t="s">
        <v>109</v>
      </c>
      <c r="AN876" s="1" t="s">
        <v>4481</v>
      </c>
      <c r="AO876" s="1" t="s">
        <v>4482</v>
      </c>
    </row>
    <row r="877" spans="1:41" x14ac:dyDescent="0.5">
      <c r="A877" s="1">
        <v>136</v>
      </c>
      <c r="B877" s="1" t="s">
        <v>1326</v>
      </c>
      <c r="C877" s="2">
        <v>43371</v>
      </c>
      <c r="D877" s="1" t="s">
        <v>1327</v>
      </c>
      <c r="E877" s="1" t="s">
        <v>1328</v>
      </c>
      <c r="F877" s="1" t="s">
        <v>127</v>
      </c>
      <c r="G877" s="1">
        <v>50</v>
      </c>
      <c r="H877" s="1">
        <v>0</v>
      </c>
      <c r="M877" s="1" t="s">
        <v>111</v>
      </c>
      <c r="N877" s="1">
        <v>6.25</v>
      </c>
      <c r="O877" s="1">
        <v>43.890490999999997</v>
      </c>
      <c r="P877" s="1">
        <v>71.138231000000005</v>
      </c>
      <c r="Q877" s="1">
        <v>4687.5</v>
      </c>
      <c r="R877" s="1" t="s">
        <v>1329</v>
      </c>
      <c r="S877" s="1" t="s">
        <v>71</v>
      </c>
      <c r="T877" s="1" t="s">
        <v>72</v>
      </c>
      <c r="U877" s="1" t="s">
        <v>73</v>
      </c>
      <c r="X877" s="1" t="s">
        <v>1330</v>
      </c>
      <c r="Z877" s="1" t="s">
        <v>111</v>
      </c>
      <c r="AA877" s="1" t="s">
        <v>1331</v>
      </c>
      <c r="AJ877" s="1" t="s">
        <v>76</v>
      </c>
      <c r="AK877" s="1" t="s">
        <v>1332</v>
      </c>
      <c r="AL877" s="1">
        <v>150000</v>
      </c>
      <c r="AM877" s="1" t="s">
        <v>109</v>
      </c>
      <c r="AN877" s="1" t="s">
        <v>4481</v>
      </c>
      <c r="AO877" s="1" t="s">
        <v>4482</v>
      </c>
    </row>
    <row r="878" spans="1:41" x14ac:dyDescent="0.5">
      <c r="A878" s="1">
        <v>136</v>
      </c>
      <c r="B878" s="1" t="s">
        <v>1326</v>
      </c>
      <c r="C878" s="2">
        <v>43371</v>
      </c>
      <c r="D878" s="1" t="s">
        <v>1327</v>
      </c>
      <c r="E878" s="1" t="s">
        <v>1328</v>
      </c>
      <c r="F878" s="1" t="s">
        <v>128</v>
      </c>
      <c r="G878" s="1">
        <v>25</v>
      </c>
      <c r="H878" s="1">
        <v>0</v>
      </c>
      <c r="M878" s="1" t="s">
        <v>112</v>
      </c>
      <c r="N878" s="1">
        <v>6.25</v>
      </c>
      <c r="O878" s="1">
        <v>45.052331000000002</v>
      </c>
      <c r="P878" s="1">
        <v>118.90412999999999</v>
      </c>
      <c r="Q878" s="1">
        <v>2343.75</v>
      </c>
      <c r="R878" s="1" t="s">
        <v>1329</v>
      </c>
      <c r="S878" s="1" t="s">
        <v>71</v>
      </c>
      <c r="T878" s="1" t="s">
        <v>72</v>
      </c>
      <c r="U878" s="1" t="s">
        <v>73</v>
      </c>
      <c r="X878" s="1" t="s">
        <v>1330</v>
      </c>
      <c r="Z878" s="1" t="s">
        <v>112</v>
      </c>
      <c r="AA878" s="1" t="s">
        <v>1331</v>
      </c>
      <c r="AJ878" s="1" t="s">
        <v>76</v>
      </c>
      <c r="AK878" s="1" t="s">
        <v>1332</v>
      </c>
      <c r="AL878" s="1">
        <v>150000</v>
      </c>
      <c r="AM878" s="1" t="s">
        <v>109</v>
      </c>
      <c r="AN878" s="1" t="s">
        <v>4481</v>
      </c>
      <c r="AO878" s="1" t="s">
        <v>4482</v>
      </c>
    </row>
    <row r="879" spans="1:41" x14ac:dyDescent="0.5">
      <c r="A879" s="1">
        <v>136</v>
      </c>
      <c r="B879" s="1" t="s">
        <v>1326</v>
      </c>
      <c r="C879" s="2">
        <v>43371</v>
      </c>
      <c r="D879" s="1" t="s">
        <v>1327</v>
      </c>
      <c r="E879" s="1" t="s">
        <v>1328</v>
      </c>
      <c r="F879" s="1" t="s">
        <v>98</v>
      </c>
      <c r="G879" s="1">
        <v>25</v>
      </c>
      <c r="H879" s="1">
        <v>0</v>
      </c>
      <c r="M879" s="1" t="s">
        <v>112</v>
      </c>
      <c r="N879" s="1">
        <v>6.25</v>
      </c>
      <c r="O879" s="1">
        <v>45.052331000000002</v>
      </c>
      <c r="P879" s="1">
        <v>118.90412999999999</v>
      </c>
      <c r="Q879" s="1">
        <v>2343.75</v>
      </c>
      <c r="R879" s="1" t="s">
        <v>1329</v>
      </c>
      <c r="S879" s="1" t="s">
        <v>71</v>
      </c>
      <c r="T879" s="1" t="s">
        <v>72</v>
      </c>
      <c r="U879" s="1" t="s">
        <v>73</v>
      </c>
      <c r="X879" s="1" t="s">
        <v>1330</v>
      </c>
      <c r="Z879" s="1" t="s">
        <v>112</v>
      </c>
      <c r="AA879" s="1" t="s">
        <v>1331</v>
      </c>
      <c r="AJ879" s="1" t="s">
        <v>76</v>
      </c>
      <c r="AK879" s="1" t="s">
        <v>1332</v>
      </c>
      <c r="AL879" s="1">
        <v>150000</v>
      </c>
      <c r="AM879" s="1" t="s">
        <v>109</v>
      </c>
      <c r="AN879" s="1" t="s">
        <v>4481</v>
      </c>
      <c r="AO879" s="1" t="s">
        <v>4482</v>
      </c>
    </row>
    <row r="880" spans="1:41" x14ac:dyDescent="0.5">
      <c r="A880" s="1">
        <v>136</v>
      </c>
      <c r="B880" s="1" t="s">
        <v>1326</v>
      </c>
      <c r="C880" s="2">
        <v>43371</v>
      </c>
      <c r="D880" s="1" t="s">
        <v>1327</v>
      </c>
      <c r="E880" s="1" t="s">
        <v>1328</v>
      </c>
      <c r="F880" s="1" t="s">
        <v>127</v>
      </c>
      <c r="G880" s="1">
        <v>50</v>
      </c>
      <c r="H880" s="1">
        <v>0</v>
      </c>
      <c r="M880" s="1" t="s">
        <v>112</v>
      </c>
      <c r="N880" s="1">
        <v>6.25</v>
      </c>
      <c r="O880" s="1">
        <v>45.052331000000002</v>
      </c>
      <c r="P880" s="1">
        <v>118.90412999999999</v>
      </c>
      <c r="Q880" s="1">
        <v>4687.5</v>
      </c>
      <c r="R880" s="1" t="s">
        <v>1329</v>
      </c>
      <c r="S880" s="1" t="s">
        <v>71</v>
      </c>
      <c r="T880" s="1" t="s">
        <v>72</v>
      </c>
      <c r="U880" s="1" t="s">
        <v>73</v>
      </c>
      <c r="X880" s="1" t="s">
        <v>1330</v>
      </c>
      <c r="Z880" s="1" t="s">
        <v>112</v>
      </c>
      <c r="AA880" s="1" t="s">
        <v>1331</v>
      </c>
      <c r="AJ880" s="1" t="s">
        <v>76</v>
      </c>
      <c r="AK880" s="1" t="s">
        <v>1332</v>
      </c>
      <c r="AL880" s="1">
        <v>150000</v>
      </c>
      <c r="AM880" s="1" t="s">
        <v>109</v>
      </c>
      <c r="AN880" s="1" t="s">
        <v>4481</v>
      </c>
      <c r="AO880" s="1" t="s">
        <v>4482</v>
      </c>
    </row>
    <row r="881" spans="1:64" x14ac:dyDescent="0.5">
      <c r="A881" s="1">
        <v>136</v>
      </c>
      <c r="B881" s="1" t="s">
        <v>1326</v>
      </c>
      <c r="C881" s="2">
        <v>43371</v>
      </c>
      <c r="D881" s="1" t="s">
        <v>1327</v>
      </c>
      <c r="E881" s="1" t="s">
        <v>1328</v>
      </c>
      <c r="F881" s="1" t="s">
        <v>128</v>
      </c>
      <c r="G881" s="1">
        <v>25</v>
      </c>
      <c r="H881" s="1">
        <v>0</v>
      </c>
      <c r="M881" s="1" t="s">
        <v>308</v>
      </c>
      <c r="N881" s="1">
        <v>12.5</v>
      </c>
      <c r="O881" s="1">
        <v>13.923406</v>
      </c>
      <c r="P881" s="1">
        <v>-86.952798999999999</v>
      </c>
      <c r="Q881" s="1">
        <v>4687.5</v>
      </c>
      <c r="R881" s="1" t="s">
        <v>1329</v>
      </c>
      <c r="S881" s="1" t="s">
        <v>71</v>
      </c>
      <c r="T881" s="1" t="s">
        <v>72</v>
      </c>
      <c r="U881" s="1" t="s">
        <v>73</v>
      </c>
      <c r="X881" s="1" t="s">
        <v>1330</v>
      </c>
      <c r="Z881" s="1" t="s">
        <v>308</v>
      </c>
      <c r="AA881" s="1" t="s">
        <v>1331</v>
      </c>
      <c r="AJ881" s="1" t="s">
        <v>76</v>
      </c>
      <c r="AK881" s="1" t="s">
        <v>1332</v>
      </c>
      <c r="AL881" s="1">
        <v>150000</v>
      </c>
      <c r="AM881" s="1" t="s">
        <v>109</v>
      </c>
      <c r="AN881" s="1" t="s">
        <v>4481</v>
      </c>
      <c r="AO881" s="1" t="s">
        <v>4482</v>
      </c>
    </row>
    <row r="882" spans="1:64" x14ac:dyDescent="0.5">
      <c r="A882" s="1">
        <v>136</v>
      </c>
      <c r="B882" s="1" t="s">
        <v>1326</v>
      </c>
      <c r="C882" s="2">
        <v>43371</v>
      </c>
      <c r="D882" s="1" t="s">
        <v>1327</v>
      </c>
      <c r="E882" s="1" t="s">
        <v>1328</v>
      </c>
      <c r="F882" s="1" t="s">
        <v>98</v>
      </c>
      <c r="G882" s="1">
        <v>25</v>
      </c>
      <c r="H882" s="1">
        <v>0</v>
      </c>
      <c r="M882" s="1" t="s">
        <v>308</v>
      </c>
      <c r="N882" s="1">
        <v>12.5</v>
      </c>
      <c r="O882" s="1">
        <v>13.923406</v>
      </c>
      <c r="P882" s="1">
        <v>-86.952798999999999</v>
      </c>
      <c r="Q882" s="1">
        <v>4687.5</v>
      </c>
      <c r="R882" s="1" t="s">
        <v>1329</v>
      </c>
      <c r="S882" s="1" t="s">
        <v>71</v>
      </c>
      <c r="T882" s="1" t="s">
        <v>72</v>
      </c>
      <c r="U882" s="1" t="s">
        <v>73</v>
      </c>
      <c r="X882" s="1" t="s">
        <v>1330</v>
      </c>
      <c r="Z882" s="1" t="s">
        <v>308</v>
      </c>
      <c r="AA882" s="1" t="s">
        <v>1331</v>
      </c>
      <c r="AJ882" s="1" t="s">
        <v>76</v>
      </c>
      <c r="AK882" s="1" t="s">
        <v>1332</v>
      </c>
      <c r="AL882" s="1">
        <v>150000</v>
      </c>
      <c r="AM882" s="1" t="s">
        <v>109</v>
      </c>
      <c r="AN882" s="1" t="s">
        <v>4481</v>
      </c>
      <c r="AO882" s="1" t="s">
        <v>4482</v>
      </c>
    </row>
    <row r="883" spans="1:64" x14ac:dyDescent="0.5">
      <c r="A883" s="1">
        <v>136</v>
      </c>
      <c r="B883" s="1" t="s">
        <v>1326</v>
      </c>
      <c r="C883" s="2">
        <v>43371</v>
      </c>
      <c r="D883" s="1" t="s">
        <v>1327</v>
      </c>
      <c r="E883" s="1" t="s">
        <v>1328</v>
      </c>
      <c r="F883" s="1" t="s">
        <v>127</v>
      </c>
      <c r="G883" s="1">
        <v>50</v>
      </c>
      <c r="H883" s="1">
        <v>0</v>
      </c>
      <c r="M883" s="1" t="s">
        <v>308</v>
      </c>
      <c r="N883" s="1">
        <v>12.5</v>
      </c>
      <c r="O883" s="1">
        <v>13.923406</v>
      </c>
      <c r="P883" s="1">
        <v>-86.952798999999999</v>
      </c>
      <c r="Q883" s="1">
        <v>9375</v>
      </c>
      <c r="R883" s="1" t="s">
        <v>1329</v>
      </c>
      <c r="S883" s="1" t="s">
        <v>71</v>
      </c>
      <c r="T883" s="1" t="s">
        <v>72</v>
      </c>
      <c r="U883" s="1" t="s">
        <v>73</v>
      </c>
      <c r="X883" s="1" t="s">
        <v>1330</v>
      </c>
      <c r="Z883" s="1" t="s">
        <v>308</v>
      </c>
      <c r="AA883" s="1" t="s">
        <v>1331</v>
      </c>
      <c r="AJ883" s="1" t="s">
        <v>76</v>
      </c>
      <c r="AK883" s="1" t="s">
        <v>1332</v>
      </c>
      <c r="AL883" s="1">
        <v>150000</v>
      </c>
      <c r="AM883" s="1" t="s">
        <v>109</v>
      </c>
      <c r="AN883" s="1" t="s">
        <v>4481</v>
      </c>
      <c r="AO883" s="1" t="s">
        <v>4482</v>
      </c>
    </row>
    <row r="884" spans="1:64" x14ac:dyDescent="0.5">
      <c r="A884" s="1">
        <v>136</v>
      </c>
      <c r="B884" s="1" t="s">
        <v>1326</v>
      </c>
      <c r="C884" s="2">
        <v>43371</v>
      </c>
      <c r="D884" s="1" t="s">
        <v>1327</v>
      </c>
      <c r="E884" s="1" t="s">
        <v>1328</v>
      </c>
      <c r="F884" s="1" t="s">
        <v>128</v>
      </c>
      <c r="G884" s="1">
        <v>25</v>
      </c>
      <c r="H884" s="1">
        <v>0</v>
      </c>
      <c r="M884" s="1" t="s">
        <v>110</v>
      </c>
      <c r="N884" s="1">
        <v>12.5</v>
      </c>
      <c r="O884" s="1">
        <v>26.625188000000001</v>
      </c>
      <c r="P884" s="1">
        <v>6.809552</v>
      </c>
      <c r="Q884" s="1">
        <v>4687.5</v>
      </c>
      <c r="R884" s="1" t="s">
        <v>1329</v>
      </c>
      <c r="S884" s="1" t="s">
        <v>71</v>
      </c>
      <c r="T884" s="1" t="s">
        <v>72</v>
      </c>
      <c r="U884" s="1" t="s">
        <v>73</v>
      </c>
      <c r="X884" s="1" t="s">
        <v>1330</v>
      </c>
      <c r="Z884" s="1" t="s">
        <v>110</v>
      </c>
      <c r="AA884" s="1" t="s">
        <v>1331</v>
      </c>
      <c r="AJ884" s="1" t="s">
        <v>76</v>
      </c>
      <c r="AK884" s="1" t="s">
        <v>1332</v>
      </c>
      <c r="AL884" s="1">
        <v>150000</v>
      </c>
      <c r="AM884" s="1" t="s">
        <v>109</v>
      </c>
      <c r="AN884" s="1" t="s">
        <v>4481</v>
      </c>
      <c r="AO884" s="1" t="s">
        <v>4482</v>
      </c>
    </row>
    <row r="885" spans="1:64" x14ac:dyDescent="0.5">
      <c r="A885" s="1">
        <v>136</v>
      </c>
      <c r="B885" s="1" t="s">
        <v>1326</v>
      </c>
      <c r="C885" s="2">
        <v>43371</v>
      </c>
      <c r="D885" s="1" t="s">
        <v>1327</v>
      </c>
      <c r="E885" s="1" t="s">
        <v>1328</v>
      </c>
      <c r="F885" s="1" t="s">
        <v>98</v>
      </c>
      <c r="G885" s="1">
        <v>25</v>
      </c>
      <c r="H885" s="1">
        <v>0</v>
      </c>
      <c r="M885" s="1" t="s">
        <v>110</v>
      </c>
      <c r="N885" s="1">
        <v>12.5</v>
      </c>
      <c r="O885" s="1">
        <v>26.625188000000001</v>
      </c>
      <c r="P885" s="1">
        <v>6.809552</v>
      </c>
      <c r="Q885" s="1">
        <v>4687.5</v>
      </c>
      <c r="R885" s="1" t="s">
        <v>1329</v>
      </c>
      <c r="S885" s="1" t="s">
        <v>71</v>
      </c>
      <c r="T885" s="1" t="s">
        <v>72</v>
      </c>
      <c r="U885" s="1" t="s">
        <v>73</v>
      </c>
      <c r="X885" s="1" t="s">
        <v>1330</v>
      </c>
      <c r="Z885" s="1" t="s">
        <v>110</v>
      </c>
      <c r="AA885" s="1" t="s">
        <v>1331</v>
      </c>
      <c r="AJ885" s="1" t="s">
        <v>76</v>
      </c>
      <c r="AK885" s="1" t="s">
        <v>1332</v>
      </c>
      <c r="AL885" s="1">
        <v>150000</v>
      </c>
      <c r="AM885" s="1" t="s">
        <v>109</v>
      </c>
      <c r="AN885" s="1" t="s">
        <v>4481</v>
      </c>
      <c r="AO885" s="1" t="s">
        <v>4482</v>
      </c>
    </row>
    <row r="886" spans="1:64" x14ac:dyDescent="0.5">
      <c r="A886" s="1">
        <v>136</v>
      </c>
      <c r="B886" s="1" t="s">
        <v>1326</v>
      </c>
      <c r="C886" s="2">
        <v>43371</v>
      </c>
      <c r="D886" s="1" t="s">
        <v>1327</v>
      </c>
      <c r="E886" s="1" t="s">
        <v>1328</v>
      </c>
      <c r="F886" s="1" t="s">
        <v>127</v>
      </c>
      <c r="G886" s="1">
        <v>50</v>
      </c>
      <c r="H886" s="1">
        <v>0</v>
      </c>
      <c r="M886" s="1" t="s">
        <v>110</v>
      </c>
      <c r="N886" s="1">
        <v>12.5</v>
      </c>
      <c r="O886" s="1">
        <v>26.625188000000001</v>
      </c>
      <c r="P886" s="1">
        <v>6.809552</v>
      </c>
      <c r="Q886" s="1">
        <v>9375</v>
      </c>
      <c r="R886" s="1" t="s">
        <v>1329</v>
      </c>
      <c r="S886" s="1" t="s">
        <v>71</v>
      </c>
      <c r="T886" s="1" t="s">
        <v>72</v>
      </c>
      <c r="U886" s="1" t="s">
        <v>73</v>
      </c>
      <c r="X886" s="1" t="s">
        <v>1330</v>
      </c>
      <c r="Z886" s="1" t="s">
        <v>110</v>
      </c>
      <c r="AA886" s="1" t="s">
        <v>1331</v>
      </c>
      <c r="AJ886" s="1" t="s">
        <v>76</v>
      </c>
      <c r="AK886" s="1" t="s">
        <v>1332</v>
      </c>
      <c r="AL886" s="1">
        <v>150000</v>
      </c>
      <c r="AM886" s="1" t="s">
        <v>109</v>
      </c>
      <c r="AN886" s="1" t="s">
        <v>4481</v>
      </c>
      <c r="AO886" s="1" t="s">
        <v>4482</v>
      </c>
    </row>
    <row r="887" spans="1:64" x14ac:dyDescent="0.5">
      <c r="A887" s="1">
        <v>544</v>
      </c>
      <c r="B887" s="1" t="s">
        <v>1333</v>
      </c>
      <c r="C887" s="2">
        <v>43579</v>
      </c>
      <c r="D887" s="1" t="s">
        <v>1334</v>
      </c>
      <c r="E887" s="1" t="s">
        <v>1335</v>
      </c>
      <c r="F887" s="1" t="s">
        <v>129</v>
      </c>
      <c r="G887" s="1">
        <v>39.96</v>
      </c>
      <c r="H887" s="1">
        <v>1</v>
      </c>
      <c r="I887" s="1" t="s">
        <v>385</v>
      </c>
      <c r="J887" s="1">
        <v>100</v>
      </c>
      <c r="K887" s="1">
        <v>8.0529410000000006</v>
      </c>
      <c r="L887" s="1">
        <v>29.518585999999999</v>
      </c>
      <c r="M887" s="1" t="s">
        <v>69</v>
      </c>
      <c r="N887" s="1">
        <v>0</v>
      </c>
      <c r="O887" s="1">
        <v>2.6272389999999999</v>
      </c>
      <c r="P887" s="1">
        <v>23.381664000000001</v>
      </c>
      <c r="Q887" s="1">
        <v>1984571.84</v>
      </c>
      <c r="R887" s="1" t="s">
        <v>1336</v>
      </c>
      <c r="S887" s="1" t="s">
        <v>91</v>
      </c>
      <c r="U887" s="1" t="s">
        <v>182</v>
      </c>
      <c r="W887" s="1" t="s">
        <v>183</v>
      </c>
      <c r="X887" s="1" t="s">
        <v>1337</v>
      </c>
      <c r="Z887" s="1" t="s">
        <v>385</v>
      </c>
      <c r="AA887" s="1" t="s">
        <v>388</v>
      </c>
      <c r="AJ887" s="1" t="s">
        <v>76</v>
      </c>
      <c r="AK887" s="1" t="s">
        <v>1338</v>
      </c>
      <c r="AL887" s="1">
        <v>4966396</v>
      </c>
      <c r="AM887" s="1" t="s">
        <v>78</v>
      </c>
      <c r="AN887" s="1" t="s">
        <v>4401</v>
      </c>
      <c r="AO887" s="1" t="s">
        <v>4483</v>
      </c>
      <c r="AQ887" s="1">
        <v>34000</v>
      </c>
      <c r="AR887" s="1" t="s">
        <v>1339</v>
      </c>
      <c r="AS887" s="1">
        <v>1</v>
      </c>
      <c r="AU887" s="1">
        <v>1</v>
      </c>
      <c r="BL887" s="1" t="s">
        <v>1340</v>
      </c>
    </row>
    <row r="888" spans="1:64" x14ac:dyDescent="0.5">
      <c r="A888" s="1">
        <v>544</v>
      </c>
      <c r="B888" s="1" t="s">
        <v>1333</v>
      </c>
      <c r="C888" s="2">
        <v>43579</v>
      </c>
      <c r="D888" s="1" t="s">
        <v>1334</v>
      </c>
      <c r="E888" s="1" t="s">
        <v>1335</v>
      </c>
      <c r="F888" s="1" t="s">
        <v>98</v>
      </c>
      <c r="G888" s="1">
        <v>59.94</v>
      </c>
      <c r="H888" s="1">
        <v>1</v>
      </c>
      <c r="I888" s="1" t="s">
        <v>385</v>
      </c>
      <c r="J888" s="1">
        <v>100</v>
      </c>
      <c r="K888" s="1">
        <v>8.0529410000000006</v>
      </c>
      <c r="L888" s="1">
        <v>29.518585999999999</v>
      </c>
      <c r="M888" s="1" t="s">
        <v>69</v>
      </c>
      <c r="N888" s="1">
        <v>0</v>
      </c>
      <c r="O888" s="1">
        <v>2.6272389999999999</v>
      </c>
      <c r="P888" s="1">
        <v>23.381664000000001</v>
      </c>
      <c r="Q888" s="1">
        <v>2976857.76</v>
      </c>
      <c r="R888" s="1" t="s">
        <v>1336</v>
      </c>
      <c r="S888" s="1" t="s">
        <v>91</v>
      </c>
      <c r="U888" s="1" t="s">
        <v>182</v>
      </c>
      <c r="W888" s="1" t="s">
        <v>183</v>
      </c>
      <c r="X888" s="1" t="s">
        <v>1337</v>
      </c>
      <c r="Z888" s="1" t="s">
        <v>385</v>
      </c>
      <c r="AA888" s="1" t="s">
        <v>388</v>
      </c>
      <c r="AJ888" s="1" t="s">
        <v>76</v>
      </c>
      <c r="AK888" s="1" t="s">
        <v>1338</v>
      </c>
      <c r="AL888" s="1">
        <v>4966396</v>
      </c>
      <c r="AM888" s="1" t="s">
        <v>78</v>
      </c>
      <c r="AN888" s="1" t="s">
        <v>4401</v>
      </c>
      <c r="AO888" s="1" t="s">
        <v>4483</v>
      </c>
      <c r="AQ888" s="1">
        <v>34000</v>
      </c>
      <c r="AR888" s="1" t="s">
        <v>1339</v>
      </c>
      <c r="AS888" s="1">
        <v>1</v>
      </c>
      <c r="AU888" s="1">
        <v>1</v>
      </c>
      <c r="BL888" s="1" t="s">
        <v>1340</v>
      </c>
    </row>
    <row r="889" spans="1:64" x14ac:dyDescent="0.5">
      <c r="A889" s="1">
        <v>544</v>
      </c>
      <c r="B889" s="1" t="s">
        <v>1333</v>
      </c>
      <c r="C889" s="2">
        <v>43579</v>
      </c>
      <c r="D889" s="1" t="s">
        <v>1334</v>
      </c>
      <c r="E889" s="1" t="s">
        <v>1335</v>
      </c>
      <c r="F889" s="1" t="s">
        <v>1341</v>
      </c>
      <c r="G889" s="1">
        <v>0.1</v>
      </c>
      <c r="H889" s="1">
        <v>1</v>
      </c>
      <c r="I889" s="1" t="s">
        <v>385</v>
      </c>
      <c r="J889" s="1">
        <v>100</v>
      </c>
      <c r="K889" s="1">
        <v>8.0529410000000006</v>
      </c>
      <c r="L889" s="1">
        <v>29.518585999999999</v>
      </c>
      <c r="M889" s="1" t="s">
        <v>69</v>
      </c>
      <c r="N889" s="1">
        <v>0</v>
      </c>
      <c r="O889" s="1">
        <v>2.6272389999999999</v>
      </c>
      <c r="P889" s="1">
        <v>23.381664000000001</v>
      </c>
      <c r="Q889" s="1">
        <v>4966.3999999999996</v>
      </c>
      <c r="R889" s="1" t="s">
        <v>1336</v>
      </c>
      <c r="S889" s="1" t="s">
        <v>91</v>
      </c>
      <c r="U889" s="1" t="s">
        <v>182</v>
      </c>
      <c r="W889" s="1" t="s">
        <v>183</v>
      </c>
      <c r="X889" s="1" t="s">
        <v>1337</v>
      </c>
      <c r="Z889" s="1" t="s">
        <v>385</v>
      </c>
      <c r="AA889" s="1" t="s">
        <v>388</v>
      </c>
      <c r="AJ889" s="1" t="s">
        <v>76</v>
      </c>
      <c r="AK889" s="1" t="s">
        <v>1338</v>
      </c>
      <c r="AL889" s="1">
        <v>4966396</v>
      </c>
      <c r="AM889" s="1" t="s">
        <v>78</v>
      </c>
      <c r="AN889" s="1" t="s">
        <v>4401</v>
      </c>
      <c r="AO889" s="1" t="s">
        <v>4483</v>
      </c>
      <c r="AQ889" s="1">
        <v>34000</v>
      </c>
      <c r="AR889" s="1" t="s">
        <v>1339</v>
      </c>
      <c r="AS889" s="1">
        <v>1</v>
      </c>
      <c r="AU889" s="1">
        <v>1</v>
      </c>
      <c r="BL889" s="1" t="s">
        <v>1340</v>
      </c>
    </row>
    <row r="890" spans="1:64" x14ac:dyDescent="0.5">
      <c r="A890" s="1">
        <v>409</v>
      </c>
      <c r="B890" s="1" t="s">
        <v>1342</v>
      </c>
      <c r="C890" s="2">
        <v>43356</v>
      </c>
      <c r="D890" s="1" t="s">
        <v>1343</v>
      </c>
      <c r="F890" s="1" t="s">
        <v>129</v>
      </c>
      <c r="G890" s="1">
        <v>25</v>
      </c>
      <c r="H890" s="1">
        <v>1</v>
      </c>
      <c r="I890" s="1" t="s">
        <v>144</v>
      </c>
      <c r="J890" s="1">
        <v>100</v>
      </c>
      <c r="K890" s="1">
        <v>1.105402</v>
      </c>
      <c r="L890" s="1">
        <v>32.520620000000001</v>
      </c>
      <c r="M890" s="1" t="s">
        <v>69</v>
      </c>
      <c r="N890" s="1">
        <v>0</v>
      </c>
      <c r="O890" s="1">
        <v>2.6272389999999999</v>
      </c>
      <c r="P890" s="1">
        <v>23.381664000000001</v>
      </c>
      <c r="Q890" s="1">
        <v>50000</v>
      </c>
      <c r="R890" s="1" t="s">
        <v>1344</v>
      </c>
      <c r="S890" s="1" t="s">
        <v>71</v>
      </c>
      <c r="T890" s="1" t="s">
        <v>1345</v>
      </c>
      <c r="U890" s="1" t="s">
        <v>1346</v>
      </c>
      <c r="X890" s="1" t="s">
        <v>236</v>
      </c>
      <c r="Y890" s="1" t="s">
        <v>1347</v>
      </c>
      <c r="Z890" s="1" t="s">
        <v>144</v>
      </c>
      <c r="AA890" s="1" t="s">
        <v>1348</v>
      </c>
      <c r="AE890" s="1" t="s">
        <v>733</v>
      </c>
      <c r="AF890" s="1" t="s">
        <v>1349</v>
      </c>
      <c r="AH890" s="1" t="s">
        <v>1350</v>
      </c>
      <c r="AJ890" s="1" t="s">
        <v>1351</v>
      </c>
      <c r="AK890" s="1" t="s">
        <v>1352</v>
      </c>
      <c r="AL890" s="1">
        <v>200000</v>
      </c>
      <c r="AM890" s="1" t="s">
        <v>78</v>
      </c>
      <c r="AN890" s="1" t="s">
        <v>4484</v>
      </c>
      <c r="AO890" s="1" t="s">
        <v>4485</v>
      </c>
      <c r="AP890" s="1">
        <v>850</v>
      </c>
      <c r="AQ890" s="1">
        <v>20000</v>
      </c>
    </row>
    <row r="891" spans="1:64" x14ac:dyDescent="0.5">
      <c r="A891" s="1">
        <v>409</v>
      </c>
      <c r="B891" s="1" t="s">
        <v>1342</v>
      </c>
      <c r="C891" s="2">
        <v>43356</v>
      </c>
      <c r="D891" s="1" t="s">
        <v>1343</v>
      </c>
      <c r="F891" s="1" t="s">
        <v>262</v>
      </c>
      <c r="G891" s="1">
        <v>25</v>
      </c>
      <c r="H891" s="1">
        <v>1</v>
      </c>
      <c r="I891" s="1" t="s">
        <v>144</v>
      </c>
      <c r="J891" s="1">
        <v>100</v>
      </c>
      <c r="K891" s="1">
        <v>1.105402</v>
      </c>
      <c r="L891" s="1">
        <v>32.520620000000001</v>
      </c>
      <c r="M891" s="1" t="s">
        <v>69</v>
      </c>
      <c r="N891" s="1">
        <v>0</v>
      </c>
      <c r="O891" s="1">
        <v>2.6272389999999999</v>
      </c>
      <c r="P891" s="1">
        <v>23.381664000000001</v>
      </c>
      <c r="Q891" s="1">
        <v>50000</v>
      </c>
      <c r="R891" s="1" t="s">
        <v>1344</v>
      </c>
      <c r="S891" s="1" t="s">
        <v>71</v>
      </c>
      <c r="T891" s="1" t="s">
        <v>1345</v>
      </c>
      <c r="U891" s="1" t="s">
        <v>1346</v>
      </c>
      <c r="X891" s="1" t="s">
        <v>236</v>
      </c>
      <c r="Y891" s="1" t="s">
        <v>1347</v>
      </c>
      <c r="Z891" s="1" t="s">
        <v>144</v>
      </c>
      <c r="AA891" s="1" t="s">
        <v>1348</v>
      </c>
      <c r="AE891" s="1" t="s">
        <v>733</v>
      </c>
      <c r="AF891" s="1" t="s">
        <v>1349</v>
      </c>
      <c r="AH891" s="1" t="s">
        <v>1350</v>
      </c>
      <c r="AJ891" s="1" t="s">
        <v>1351</v>
      </c>
      <c r="AK891" s="1" t="s">
        <v>1352</v>
      </c>
      <c r="AL891" s="1">
        <v>200000</v>
      </c>
      <c r="AM891" s="1" t="s">
        <v>78</v>
      </c>
      <c r="AN891" s="1" t="s">
        <v>4484</v>
      </c>
      <c r="AO891" s="1" t="s">
        <v>4485</v>
      </c>
      <c r="AP891" s="1">
        <v>850</v>
      </c>
      <c r="AQ891" s="1">
        <v>20000</v>
      </c>
    </row>
    <row r="892" spans="1:64" x14ac:dyDescent="0.5">
      <c r="A892" s="1">
        <v>409</v>
      </c>
      <c r="B892" s="1" t="s">
        <v>1342</v>
      </c>
      <c r="C892" s="2">
        <v>43356</v>
      </c>
      <c r="D892" s="1" t="s">
        <v>1343</v>
      </c>
      <c r="F892" s="1" t="s">
        <v>237</v>
      </c>
      <c r="G892" s="1">
        <v>25</v>
      </c>
      <c r="H892" s="1">
        <v>1</v>
      </c>
      <c r="I892" s="1" t="s">
        <v>144</v>
      </c>
      <c r="J892" s="1">
        <v>100</v>
      </c>
      <c r="K892" s="1">
        <v>1.105402</v>
      </c>
      <c r="L892" s="1">
        <v>32.520620000000001</v>
      </c>
      <c r="M892" s="1" t="s">
        <v>69</v>
      </c>
      <c r="N892" s="1">
        <v>0</v>
      </c>
      <c r="O892" s="1">
        <v>2.6272389999999999</v>
      </c>
      <c r="P892" s="1">
        <v>23.381664000000001</v>
      </c>
      <c r="Q892" s="1">
        <v>50000</v>
      </c>
      <c r="R892" s="1" t="s">
        <v>1344</v>
      </c>
      <c r="S892" s="1" t="s">
        <v>71</v>
      </c>
      <c r="T892" s="1" t="s">
        <v>1345</v>
      </c>
      <c r="U892" s="1" t="s">
        <v>1346</v>
      </c>
      <c r="X892" s="1" t="s">
        <v>236</v>
      </c>
      <c r="Y892" s="1" t="s">
        <v>1347</v>
      </c>
      <c r="Z892" s="1" t="s">
        <v>144</v>
      </c>
      <c r="AA892" s="1" t="s">
        <v>1348</v>
      </c>
      <c r="AE892" s="1" t="s">
        <v>733</v>
      </c>
      <c r="AF892" s="1" t="s">
        <v>1349</v>
      </c>
      <c r="AH892" s="1" t="s">
        <v>1350</v>
      </c>
      <c r="AJ892" s="1" t="s">
        <v>1351</v>
      </c>
      <c r="AK892" s="1" t="s">
        <v>1352</v>
      </c>
      <c r="AL892" s="1">
        <v>200000</v>
      </c>
      <c r="AM892" s="1" t="s">
        <v>78</v>
      </c>
      <c r="AN892" s="1" t="s">
        <v>4484</v>
      </c>
      <c r="AO892" s="1" t="s">
        <v>4485</v>
      </c>
      <c r="AP892" s="1">
        <v>850</v>
      </c>
      <c r="AQ892" s="1">
        <v>20000</v>
      </c>
    </row>
    <row r="893" spans="1:64" x14ac:dyDescent="0.5">
      <c r="A893" s="1">
        <v>409</v>
      </c>
      <c r="B893" s="1" t="s">
        <v>1342</v>
      </c>
      <c r="C893" s="2">
        <v>43356</v>
      </c>
      <c r="D893" s="1" t="s">
        <v>1343</v>
      </c>
      <c r="F893" s="1" t="s">
        <v>81</v>
      </c>
      <c r="G893" s="1">
        <v>25</v>
      </c>
      <c r="H893" s="1">
        <v>1</v>
      </c>
      <c r="I893" s="1" t="s">
        <v>144</v>
      </c>
      <c r="J893" s="1">
        <v>100</v>
      </c>
      <c r="K893" s="1">
        <v>1.105402</v>
      </c>
      <c r="L893" s="1">
        <v>32.520620000000001</v>
      </c>
      <c r="M893" s="1" t="s">
        <v>69</v>
      </c>
      <c r="N893" s="1">
        <v>0</v>
      </c>
      <c r="O893" s="1">
        <v>2.6272389999999999</v>
      </c>
      <c r="P893" s="1">
        <v>23.381664000000001</v>
      </c>
      <c r="Q893" s="1">
        <v>50000</v>
      </c>
      <c r="R893" s="1" t="s">
        <v>1344</v>
      </c>
      <c r="S893" s="1" t="s">
        <v>71</v>
      </c>
      <c r="T893" s="1" t="s">
        <v>1345</v>
      </c>
      <c r="U893" s="1" t="s">
        <v>1346</v>
      </c>
      <c r="X893" s="1" t="s">
        <v>236</v>
      </c>
      <c r="Y893" s="1" t="s">
        <v>1347</v>
      </c>
      <c r="Z893" s="1" t="s">
        <v>144</v>
      </c>
      <c r="AA893" s="1" t="s">
        <v>1348</v>
      </c>
      <c r="AE893" s="1" t="s">
        <v>733</v>
      </c>
      <c r="AF893" s="1" t="s">
        <v>1349</v>
      </c>
      <c r="AH893" s="1" t="s">
        <v>1350</v>
      </c>
      <c r="AJ893" s="1" t="s">
        <v>1351</v>
      </c>
      <c r="AK893" s="1" t="s">
        <v>1352</v>
      </c>
      <c r="AL893" s="1">
        <v>200000</v>
      </c>
      <c r="AM893" s="1" t="s">
        <v>78</v>
      </c>
      <c r="AN893" s="1" t="s">
        <v>4484</v>
      </c>
      <c r="AO893" s="1" t="s">
        <v>4485</v>
      </c>
      <c r="AP893" s="1">
        <v>850</v>
      </c>
      <c r="AQ893" s="1">
        <v>20000</v>
      </c>
    </row>
    <row r="894" spans="1:64" x14ac:dyDescent="0.5">
      <c r="A894" s="1">
        <v>220</v>
      </c>
      <c r="B894" s="1" t="s">
        <v>1353</v>
      </c>
      <c r="C894" s="2">
        <v>43579</v>
      </c>
      <c r="D894" s="1" t="s">
        <v>1354</v>
      </c>
      <c r="E894" s="1" t="s">
        <v>1355</v>
      </c>
      <c r="F894" s="1" t="s">
        <v>102</v>
      </c>
      <c r="G894" s="1">
        <v>100</v>
      </c>
      <c r="H894" s="1">
        <v>0</v>
      </c>
      <c r="M894" s="1" t="s">
        <v>110</v>
      </c>
      <c r="N894" s="1">
        <v>33</v>
      </c>
      <c r="O894" s="1">
        <v>26.625188000000001</v>
      </c>
      <c r="P894" s="1">
        <v>6.809552</v>
      </c>
      <c r="Q894" s="1">
        <v>16500000</v>
      </c>
      <c r="R894" s="1" t="s">
        <v>1356</v>
      </c>
      <c r="S894" s="1" t="s">
        <v>91</v>
      </c>
      <c r="T894" s="1" t="s">
        <v>104</v>
      </c>
      <c r="U894" s="1" t="s">
        <v>105</v>
      </c>
      <c r="W894" s="1" t="s">
        <v>121</v>
      </c>
      <c r="X894" s="1" t="s">
        <v>1357</v>
      </c>
      <c r="Z894" s="1" t="s">
        <v>110</v>
      </c>
      <c r="AA894" s="1" t="s">
        <v>305</v>
      </c>
      <c r="AJ894" s="1" t="s">
        <v>76</v>
      </c>
      <c r="AK894" s="1" t="s">
        <v>1358</v>
      </c>
      <c r="AL894" s="1">
        <v>50000000</v>
      </c>
      <c r="AM894" s="1" t="s">
        <v>109</v>
      </c>
      <c r="AN894" s="1" t="s">
        <v>4486</v>
      </c>
      <c r="AO894" s="1" t="s">
        <v>4287</v>
      </c>
      <c r="AP894" s="1">
        <v>352000000</v>
      </c>
      <c r="AQ894" s="1">
        <v>3100000</v>
      </c>
      <c r="AR894" s="1" t="s">
        <v>1359</v>
      </c>
      <c r="AY894" s="1">
        <v>1</v>
      </c>
      <c r="AZ894" s="1">
        <v>1</v>
      </c>
      <c r="BL894" s="1" t="s">
        <v>1360</v>
      </c>
    </row>
    <row r="895" spans="1:64" x14ac:dyDescent="0.5">
      <c r="A895" s="1">
        <v>220</v>
      </c>
      <c r="B895" s="1" t="s">
        <v>1353</v>
      </c>
      <c r="C895" s="2">
        <v>43579</v>
      </c>
      <c r="D895" s="1" t="s">
        <v>1354</v>
      </c>
      <c r="E895" s="1" t="s">
        <v>1355</v>
      </c>
      <c r="F895" s="1" t="s">
        <v>102</v>
      </c>
      <c r="G895" s="1">
        <v>100</v>
      </c>
      <c r="H895" s="1">
        <v>0</v>
      </c>
      <c r="M895" s="1" t="s">
        <v>111</v>
      </c>
      <c r="N895" s="1">
        <v>8</v>
      </c>
      <c r="O895" s="1">
        <v>43.890490999999997</v>
      </c>
      <c r="P895" s="1">
        <v>71.138231000000005</v>
      </c>
      <c r="Q895" s="1">
        <v>4000000</v>
      </c>
      <c r="R895" s="1" t="s">
        <v>1356</v>
      </c>
      <c r="S895" s="1" t="s">
        <v>91</v>
      </c>
      <c r="T895" s="1" t="s">
        <v>104</v>
      </c>
      <c r="U895" s="1" t="s">
        <v>105</v>
      </c>
      <c r="W895" s="1" t="s">
        <v>121</v>
      </c>
      <c r="X895" s="1" t="s">
        <v>1357</v>
      </c>
      <c r="Z895" s="1" t="s">
        <v>111</v>
      </c>
      <c r="AA895" s="1" t="s">
        <v>305</v>
      </c>
      <c r="AJ895" s="1" t="s">
        <v>76</v>
      </c>
      <c r="AK895" s="1" t="s">
        <v>1358</v>
      </c>
      <c r="AL895" s="1">
        <v>50000000</v>
      </c>
      <c r="AM895" s="1" t="s">
        <v>109</v>
      </c>
      <c r="AN895" s="1" t="s">
        <v>4486</v>
      </c>
      <c r="AO895" s="1" t="s">
        <v>4287</v>
      </c>
      <c r="AP895" s="1">
        <v>352000000</v>
      </c>
      <c r="AQ895" s="1">
        <v>3100000</v>
      </c>
      <c r="AR895" s="1" t="s">
        <v>1359</v>
      </c>
      <c r="AY895" s="1">
        <v>1</v>
      </c>
      <c r="AZ895" s="1">
        <v>1</v>
      </c>
      <c r="BL895" s="1" t="s">
        <v>1360</v>
      </c>
    </row>
    <row r="896" spans="1:64" x14ac:dyDescent="0.5">
      <c r="A896" s="1">
        <v>220</v>
      </c>
      <c r="B896" s="1" t="s">
        <v>1353</v>
      </c>
      <c r="C896" s="2">
        <v>43579</v>
      </c>
      <c r="D896" s="1" t="s">
        <v>1354</v>
      </c>
      <c r="E896" s="1" t="s">
        <v>1355</v>
      </c>
      <c r="F896" s="1" t="s">
        <v>102</v>
      </c>
      <c r="G896" s="1">
        <v>100</v>
      </c>
      <c r="H896" s="1">
        <v>0</v>
      </c>
      <c r="M896" s="1" t="s">
        <v>308</v>
      </c>
      <c r="N896" s="1">
        <v>0.5</v>
      </c>
      <c r="O896" s="1">
        <v>13.923406</v>
      </c>
      <c r="P896" s="1">
        <v>-86.952798999999999</v>
      </c>
      <c r="Q896" s="1">
        <v>250000</v>
      </c>
      <c r="R896" s="1" t="s">
        <v>1356</v>
      </c>
      <c r="S896" s="1" t="s">
        <v>91</v>
      </c>
      <c r="T896" s="1" t="s">
        <v>104</v>
      </c>
      <c r="U896" s="1" t="s">
        <v>105</v>
      </c>
      <c r="W896" s="1" t="s">
        <v>121</v>
      </c>
      <c r="X896" s="1" t="s">
        <v>1357</v>
      </c>
      <c r="Z896" s="1" t="s">
        <v>308</v>
      </c>
      <c r="AA896" s="1" t="s">
        <v>305</v>
      </c>
      <c r="AJ896" s="1" t="s">
        <v>76</v>
      </c>
      <c r="AK896" s="1" t="s">
        <v>1358</v>
      </c>
      <c r="AL896" s="1">
        <v>50000000</v>
      </c>
      <c r="AM896" s="1" t="s">
        <v>109</v>
      </c>
      <c r="AN896" s="1" t="s">
        <v>4486</v>
      </c>
      <c r="AO896" s="1" t="s">
        <v>4287</v>
      </c>
      <c r="AP896" s="1">
        <v>352000000</v>
      </c>
      <c r="AQ896" s="1">
        <v>3100000</v>
      </c>
      <c r="AR896" s="1" t="s">
        <v>1359</v>
      </c>
      <c r="AY896" s="1">
        <v>1</v>
      </c>
      <c r="AZ896" s="1">
        <v>1</v>
      </c>
      <c r="BL896" s="1" t="s">
        <v>1360</v>
      </c>
    </row>
    <row r="897" spans="1:64" x14ac:dyDescent="0.5">
      <c r="A897" s="1">
        <v>220</v>
      </c>
      <c r="B897" s="1" t="s">
        <v>1353</v>
      </c>
      <c r="C897" s="2">
        <v>43579</v>
      </c>
      <c r="D897" s="1" t="s">
        <v>1354</v>
      </c>
      <c r="E897" s="1" t="s">
        <v>1355</v>
      </c>
      <c r="F897" s="1" t="s">
        <v>102</v>
      </c>
      <c r="G897" s="1">
        <v>100</v>
      </c>
      <c r="H897" s="1">
        <v>0</v>
      </c>
      <c r="M897" s="1" t="s">
        <v>84</v>
      </c>
      <c r="N897" s="1">
        <v>0.5</v>
      </c>
      <c r="O897" s="1">
        <v>-15.623037</v>
      </c>
      <c r="P897" s="1">
        <v>-59.0625</v>
      </c>
      <c r="Q897" s="1">
        <v>250000</v>
      </c>
      <c r="R897" s="1" t="s">
        <v>1356</v>
      </c>
      <c r="S897" s="1" t="s">
        <v>91</v>
      </c>
      <c r="T897" s="1" t="s">
        <v>104</v>
      </c>
      <c r="U897" s="1" t="s">
        <v>105</v>
      </c>
      <c r="W897" s="1" t="s">
        <v>121</v>
      </c>
      <c r="X897" s="1" t="s">
        <v>1357</v>
      </c>
      <c r="Z897" s="1" t="s">
        <v>84</v>
      </c>
      <c r="AA897" s="1" t="s">
        <v>305</v>
      </c>
      <c r="AJ897" s="1" t="s">
        <v>76</v>
      </c>
      <c r="AK897" s="1" t="s">
        <v>1358</v>
      </c>
      <c r="AL897" s="1">
        <v>50000000</v>
      </c>
      <c r="AM897" s="1" t="s">
        <v>109</v>
      </c>
      <c r="AN897" s="1" t="s">
        <v>4486</v>
      </c>
      <c r="AO897" s="1" t="s">
        <v>4287</v>
      </c>
      <c r="AP897" s="1">
        <v>352000000</v>
      </c>
      <c r="AQ897" s="1">
        <v>3100000</v>
      </c>
      <c r="AR897" s="1" t="s">
        <v>1359</v>
      </c>
      <c r="AY897" s="1">
        <v>1</v>
      </c>
      <c r="AZ897" s="1">
        <v>1</v>
      </c>
      <c r="BL897" s="1" t="s">
        <v>1360</v>
      </c>
    </row>
    <row r="898" spans="1:64" x14ac:dyDescent="0.5">
      <c r="A898" s="1">
        <v>220</v>
      </c>
      <c r="B898" s="1" t="s">
        <v>1353</v>
      </c>
      <c r="C898" s="2">
        <v>43579</v>
      </c>
      <c r="D898" s="1" t="s">
        <v>1354</v>
      </c>
      <c r="E898" s="1" t="s">
        <v>1355</v>
      </c>
      <c r="F898" s="1" t="s">
        <v>102</v>
      </c>
      <c r="G898" s="1">
        <v>100</v>
      </c>
      <c r="H898" s="1">
        <v>0</v>
      </c>
      <c r="M898" s="1" t="s">
        <v>307</v>
      </c>
      <c r="N898" s="1">
        <v>1</v>
      </c>
      <c r="O898" s="1">
        <v>48.122632000000003</v>
      </c>
      <c r="P898" s="1">
        <v>30.108753</v>
      </c>
      <c r="Q898" s="1">
        <v>500000</v>
      </c>
      <c r="R898" s="1" t="s">
        <v>1356</v>
      </c>
      <c r="S898" s="1" t="s">
        <v>91</v>
      </c>
      <c r="T898" s="1" t="s">
        <v>104</v>
      </c>
      <c r="U898" s="1" t="s">
        <v>105</v>
      </c>
      <c r="W898" s="1" t="s">
        <v>121</v>
      </c>
      <c r="X898" s="1" t="s">
        <v>1357</v>
      </c>
      <c r="Z898" s="1" t="s">
        <v>307</v>
      </c>
      <c r="AA898" s="1" t="s">
        <v>305</v>
      </c>
      <c r="AJ898" s="1" t="s">
        <v>76</v>
      </c>
      <c r="AK898" s="1" t="s">
        <v>1358</v>
      </c>
      <c r="AL898" s="1">
        <v>50000000</v>
      </c>
      <c r="AM898" s="1" t="s">
        <v>109</v>
      </c>
      <c r="AN898" s="1" t="s">
        <v>4486</v>
      </c>
      <c r="AO898" s="1" t="s">
        <v>4287</v>
      </c>
      <c r="AP898" s="1">
        <v>352000000</v>
      </c>
      <c r="AQ898" s="1">
        <v>3100000</v>
      </c>
      <c r="AR898" s="1" t="s">
        <v>1359</v>
      </c>
      <c r="AY898" s="1">
        <v>1</v>
      </c>
      <c r="AZ898" s="1">
        <v>1</v>
      </c>
      <c r="BL898" s="1" t="s">
        <v>1360</v>
      </c>
    </row>
    <row r="899" spans="1:64" x14ac:dyDescent="0.5">
      <c r="A899" s="1">
        <v>220</v>
      </c>
      <c r="B899" s="1" t="s">
        <v>1353</v>
      </c>
      <c r="C899" s="2">
        <v>43579</v>
      </c>
      <c r="D899" s="1" t="s">
        <v>1354</v>
      </c>
      <c r="E899" s="1" t="s">
        <v>1355</v>
      </c>
      <c r="F899" s="1" t="s">
        <v>102</v>
      </c>
      <c r="G899" s="1">
        <v>100</v>
      </c>
      <c r="H899" s="1">
        <v>0</v>
      </c>
      <c r="M899" s="1" t="s">
        <v>114</v>
      </c>
      <c r="N899" s="1">
        <v>8</v>
      </c>
      <c r="O899" s="1">
        <v>25.384855999999999</v>
      </c>
      <c r="P899" s="1">
        <v>68.458809000000002</v>
      </c>
      <c r="Q899" s="1">
        <v>4000000</v>
      </c>
      <c r="R899" s="1" t="s">
        <v>1356</v>
      </c>
      <c r="S899" s="1" t="s">
        <v>91</v>
      </c>
      <c r="T899" s="1" t="s">
        <v>104</v>
      </c>
      <c r="U899" s="1" t="s">
        <v>105</v>
      </c>
      <c r="W899" s="1" t="s">
        <v>121</v>
      </c>
      <c r="X899" s="1" t="s">
        <v>1357</v>
      </c>
      <c r="Z899" s="1" t="s">
        <v>114</v>
      </c>
      <c r="AA899" s="1" t="s">
        <v>305</v>
      </c>
      <c r="AJ899" s="1" t="s">
        <v>76</v>
      </c>
      <c r="AK899" s="1" t="s">
        <v>1358</v>
      </c>
      <c r="AL899" s="1">
        <v>50000000</v>
      </c>
      <c r="AM899" s="1" t="s">
        <v>109</v>
      </c>
      <c r="AN899" s="1" t="s">
        <v>4486</v>
      </c>
      <c r="AO899" s="1" t="s">
        <v>4287</v>
      </c>
      <c r="AP899" s="1">
        <v>352000000</v>
      </c>
      <c r="AQ899" s="1">
        <v>3100000</v>
      </c>
      <c r="AR899" s="1" t="s">
        <v>1359</v>
      </c>
      <c r="AY899" s="1">
        <v>1</v>
      </c>
      <c r="AZ899" s="1">
        <v>1</v>
      </c>
      <c r="BL899" s="1" t="s">
        <v>1360</v>
      </c>
    </row>
    <row r="900" spans="1:64" x14ac:dyDescent="0.5">
      <c r="A900" s="1">
        <v>220</v>
      </c>
      <c r="B900" s="1" t="s">
        <v>1353</v>
      </c>
      <c r="C900" s="2">
        <v>43579</v>
      </c>
      <c r="D900" s="1" t="s">
        <v>1354</v>
      </c>
      <c r="E900" s="1" t="s">
        <v>1355</v>
      </c>
      <c r="F900" s="1" t="s">
        <v>102</v>
      </c>
      <c r="G900" s="1">
        <v>100</v>
      </c>
      <c r="H900" s="1">
        <v>0</v>
      </c>
      <c r="M900" s="1" t="s">
        <v>113</v>
      </c>
      <c r="N900" s="1">
        <v>8</v>
      </c>
      <c r="O900" s="1">
        <v>10.278548000000001</v>
      </c>
      <c r="P900" s="1">
        <v>102.006446</v>
      </c>
      <c r="Q900" s="1">
        <v>4000000</v>
      </c>
      <c r="R900" s="1" t="s">
        <v>1356</v>
      </c>
      <c r="S900" s="1" t="s">
        <v>91</v>
      </c>
      <c r="T900" s="1" t="s">
        <v>104</v>
      </c>
      <c r="U900" s="1" t="s">
        <v>105</v>
      </c>
      <c r="W900" s="1" t="s">
        <v>121</v>
      </c>
      <c r="X900" s="1" t="s">
        <v>1357</v>
      </c>
      <c r="Z900" s="1" t="s">
        <v>113</v>
      </c>
      <c r="AA900" s="1" t="s">
        <v>305</v>
      </c>
      <c r="AJ900" s="1" t="s">
        <v>76</v>
      </c>
      <c r="AK900" s="1" t="s">
        <v>1358</v>
      </c>
      <c r="AL900" s="1">
        <v>50000000</v>
      </c>
      <c r="AM900" s="1" t="s">
        <v>109</v>
      </c>
      <c r="AN900" s="1" t="s">
        <v>4486</v>
      </c>
      <c r="AO900" s="1" t="s">
        <v>4287</v>
      </c>
      <c r="AP900" s="1">
        <v>352000000</v>
      </c>
      <c r="AQ900" s="1">
        <v>3100000</v>
      </c>
      <c r="AR900" s="1" t="s">
        <v>1359</v>
      </c>
      <c r="AY900" s="1">
        <v>1</v>
      </c>
      <c r="AZ900" s="1">
        <v>1</v>
      </c>
      <c r="BL900" s="1" t="s">
        <v>1360</v>
      </c>
    </row>
    <row r="901" spans="1:64" x14ac:dyDescent="0.5">
      <c r="A901" s="1">
        <v>220</v>
      </c>
      <c r="B901" s="1" t="s">
        <v>1353</v>
      </c>
      <c r="C901" s="2">
        <v>43579</v>
      </c>
      <c r="D901" s="1" t="s">
        <v>1354</v>
      </c>
      <c r="E901" s="1" t="s">
        <v>1355</v>
      </c>
      <c r="F901" s="1" t="s">
        <v>102</v>
      </c>
      <c r="G901" s="1">
        <v>100</v>
      </c>
      <c r="H901" s="1">
        <v>0</v>
      </c>
      <c r="M901" s="1" t="s">
        <v>69</v>
      </c>
      <c r="N901" s="1">
        <v>33</v>
      </c>
      <c r="O901" s="1">
        <v>2.6272389999999999</v>
      </c>
      <c r="P901" s="1">
        <v>23.381664000000001</v>
      </c>
      <c r="Q901" s="1">
        <v>16500000</v>
      </c>
      <c r="R901" s="1" t="s">
        <v>1356</v>
      </c>
      <c r="S901" s="1" t="s">
        <v>91</v>
      </c>
      <c r="T901" s="1" t="s">
        <v>104</v>
      </c>
      <c r="U901" s="1" t="s">
        <v>105</v>
      </c>
      <c r="W901" s="1" t="s">
        <v>121</v>
      </c>
      <c r="X901" s="1" t="s">
        <v>1357</v>
      </c>
      <c r="Z901" s="1" t="s">
        <v>69</v>
      </c>
      <c r="AA901" s="1" t="s">
        <v>305</v>
      </c>
      <c r="AJ901" s="1" t="s">
        <v>76</v>
      </c>
      <c r="AK901" s="1" t="s">
        <v>1358</v>
      </c>
      <c r="AL901" s="1">
        <v>50000000</v>
      </c>
      <c r="AM901" s="1" t="s">
        <v>109</v>
      </c>
      <c r="AN901" s="1" t="s">
        <v>4486</v>
      </c>
      <c r="AO901" s="1" t="s">
        <v>4287</v>
      </c>
      <c r="AP901" s="1">
        <v>352000000</v>
      </c>
      <c r="AQ901" s="1">
        <v>3100000</v>
      </c>
      <c r="AR901" s="1" t="s">
        <v>1359</v>
      </c>
      <c r="AY901" s="1">
        <v>1</v>
      </c>
      <c r="AZ901" s="1">
        <v>1</v>
      </c>
      <c r="BL901" s="1" t="s">
        <v>1360</v>
      </c>
    </row>
    <row r="902" spans="1:64" x14ac:dyDescent="0.5">
      <c r="A902" s="1">
        <v>220</v>
      </c>
      <c r="B902" s="1" t="s">
        <v>1353</v>
      </c>
      <c r="C902" s="2">
        <v>43579</v>
      </c>
      <c r="D902" s="1" t="s">
        <v>1354</v>
      </c>
      <c r="E902" s="1" t="s">
        <v>1355</v>
      </c>
      <c r="F902" s="1" t="s">
        <v>102</v>
      </c>
      <c r="G902" s="1">
        <v>100</v>
      </c>
      <c r="H902" s="1">
        <v>0</v>
      </c>
      <c r="M902" s="1" t="s">
        <v>112</v>
      </c>
      <c r="N902" s="1">
        <v>8</v>
      </c>
      <c r="O902" s="1">
        <v>45.052331000000002</v>
      </c>
      <c r="P902" s="1">
        <v>118.90412999999999</v>
      </c>
      <c r="Q902" s="1">
        <v>4000000</v>
      </c>
      <c r="R902" s="1" t="s">
        <v>1356</v>
      </c>
      <c r="S902" s="1" t="s">
        <v>91</v>
      </c>
      <c r="T902" s="1" t="s">
        <v>104</v>
      </c>
      <c r="U902" s="1" t="s">
        <v>105</v>
      </c>
      <c r="W902" s="1" t="s">
        <v>121</v>
      </c>
      <c r="X902" s="1" t="s">
        <v>1357</v>
      </c>
      <c r="Z902" s="1" t="s">
        <v>112</v>
      </c>
      <c r="AA902" s="1" t="s">
        <v>305</v>
      </c>
      <c r="AJ902" s="1" t="s">
        <v>76</v>
      </c>
      <c r="AK902" s="1" t="s">
        <v>1358</v>
      </c>
      <c r="AL902" s="1">
        <v>50000000</v>
      </c>
      <c r="AM902" s="1" t="s">
        <v>109</v>
      </c>
      <c r="AN902" s="1" t="s">
        <v>4486</v>
      </c>
      <c r="AO902" s="1" t="s">
        <v>4287</v>
      </c>
      <c r="AP902" s="1">
        <v>352000000</v>
      </c>
      <c r="AQ902" s="1">
        <v>3100000</v>
      </c>
      <c r="AR902" s="1" t="s">
        <v>1359</v>
      </c>
      <c r="AY902" s="1">
        <v>1</v>
      </c>
      <c r="AZ902" s="1">
        <v>1</v>
      </c>
      <c r="BL902" s="1" t="s">
        <v>1360</v>
      </c>
    </row>
    <row r="903" spans="1:64" x14ac:dyDescent="0.5">
      <c r="A903" s="1">
        <v>651</v>
      </c>
      <c r="B903" s="1" t="s">
        <v>1361</v>
      </c>
      <c r="C903" s="2">
        <v>43572</v>
      </c>
      <c r="D903" s="1" t="s">
        <v>1362</v>
      </c>
      <c r="F903" s="1" t="s">
        <v>67</v>
      </c>
      <c r="G903" s="1">
        <v>50</v>
      </c>
      <c r="H903" s="1">
        <v>1</v>
      </c>
      <c r="I903" s="1" t="s">
        <v>89</v>
      </c>
      <c r="J903" s="1">
        <v>100</v>
      </c>
      <c r="K903" s="1">
        <v>6.8808540000000002</v>
      </c>
      <c r="L903" s="1">
        <v>-1.167594</v>
      </c>
      <c r="M903" s="1" t="s">
        <v>69</v>
      </c>
      <c r="N903" s="1">
        <v>0</v>
      </c>
      <c r="O903" s="1">
        <v>2.6272389999999999</v>
      </c>
      <c r="P903" s="1">
        <v>23.381664000000001</v>
      </c>
      <c r="R903" s="1" t="s">
        <v>524</v>
      </c>
      <c r="S903" s="1" t="s">
        <v>71</v>
      </c>
      <c r="T903" s="1" t="s">
        <v>1363</v>
      </c>
      <c r="X903" s="1" t="s">
        <v>236</v>
      </c>
      <c r="Z903" s="1" t="s">
        <v>89</v>
      </c>
      <c r="AJ903" s="1" t="s">
        <v>76</v>
      </c>
      <c r="AM903" s="1" t="s">
        <v>78</v>
      </c>
    </row>
    <row r="904" spans="1:64" x14ac:dyDescent="0.5">
      <c r="A904" s="1">
        <v>651</v>
      </c>
      <c r="B904" s="1" t="s">
        <v>1361</v>
      </c>
      <c r="C904" s="2">
        <v>43572</v>
      </c>
      <c r="D904" s="1" t="s">
        <v>1362</v>
      </c>
      <c r="F904" s="1" t="s">
        <v>262</v>
      </c>
      <c r="G904" s="1">
        <v>50</v>
      </c>
      <c r="H904" s="1">
        <v>1</v>
      </c>
      <c r="I904" s="1" t="s">
        <v>89</v>
      </c>
      <c r="J904" s="1">
        <v>100</v>
      </c>
      <c r="K904" s="1">
        <v>6.8808540000000002</v>
      </c>
      <c r="L904" s="1">
        <v>-1.167594</v>
      </c>
      <c r="M904" s="1" t="s">
        <v>69</v>
      </c>
      <c r="N904" s="1">
        <v>0</v>
      </c>
      <c r="O904" s="1">
        <v>2.6272389999999999</v>
      </c>
      <c r="P904" s="1">
        <v>23.381664000000001</v>
      </c>
      <c r="R904" s="1" t="s">
        <v>524</v>
      </c>
      <c r="S904" s="1" t="s">
        <v>71</v>
      </c>
      <c r="T904" s="1" t="s">
        <v>1363</v>
      </c>
      <c r="X904" s="1" t="s">
        <v>236</v>
      </c>
      <c r="Z904" s="1" t="s">
        <v>89</v>
      </c>
      <c r="AJ904" s="1" t="s">
        <v>76</v>
      </c>
      <c r="AM904" s="1" t="s">
        <v>78</v>
      </c>
    </row>
    <row r="905" spans="1:64" x14ac:dyDescent="0.5">
      <c r="A905" s="1">
        <v>619</v>
      </c>
      <c r="B905" s="1" t="s">
        <v>1364</v>
      </c>
      <c r="C905" s="2">
        <v>43579</v>
      </c>
      <c r="D905" s="1" t="s">
        <v>1365</v>
      </c>
      <c r="E905" s="1" t="s">
        <v>1366</v>
      </c>
      <c r="F905" s="1" t="s">
        <v>98</v>
      </c>
      <c r="G905" s="1">
        <v>20</v>
      </c>
      <c r="H905" s="1">
        <v>1</v>
      </c>
      <c r="I905" s="1" t="s">
        <v>68</v>
      </c>
      <c r="J905" s="1">
        <v>100</v>
      </c>
      <c r="K905" s="1">
        <v>12.238333000000001</v>
      </c>
      <c r="L905" s="1">
        <v>-1.561593</v>
      </c>
      <c r="M905" s="1" t="s">
        <v>69</v>
      </c>
      <c r="N905" s="1">
        <v>0</v>
      </c>
      <c r="O905" s="1">
        <v>2.6272389999999999</v>
      </c>
      <c r="P905" s="1">
        <v>23.381664000000001</v>
      </c>
      <c r="Q905" s="1">
        <v>2000000</v>
      </c>
      <c r="R905" s="1" t="s">
        <v>1029</v>
      </c>
      <c r="S905" s="1" t="s">
        <v>91</v>
      </c>
      <c r="T905" s="1" t="s">
        <v>1367</v>
      </c>
      <c r="U905" s="1" t="s">
        <v>182</v>
      </c>
      <c r="W905" s="1" t="s">
        <v>183</v>
      </c>
      <c r="X905" s="1" t="s">
        <v>1368</v>
      </c>
      <c r="Y905" s="1" t="s">
        <v>1369</v>
      </c>
      <c r="Z905" s="1" t="s">
        <v>68</v>
      </c>
      <c r="AA905" s="1" t="s">
        <v>1370</v>
      </c>
      <c r="AD905" s="1" t="s">
        <v>676</v>
      </c>
      <c r="AE905" s="1" t="s">
        <v>1371</v>
      </c>
      <c r="AJ905" s="1" t="s">
        <v>1372</v>
      </c>
      <c r="AK905" s="1" t="s">
        <v>1373</v>
      </c>
      <c r="AL905" s="1">
        <v>10000000</v>
      </c>
      <c r="AM905" s="1" t="s">
        <v>109</v>
      </c>
      <c r="AN905" s="1" t="s">
        <v>4487</v>
      </c>
      <c r="AO905" s="1" t="s">
        <v>4325</v>
      </c>
      <c r="AS905" s="1">
        <v>1</v>
      </c>
      <c r="AU905" s="1">
        <v>1</v>
      </c>
      <c r="AV905" s="1">
        <v>1</v>
      </c>
      <c r="AY905" s="1">
        <v>1</v>
      </c>
      <c r="BD905" s="1">
        <v>1</v>
      </c>
      <c r="BE905" s="1">
        <v>1</v>
      </c>
      <c r="BK905" s="1" t="s">
        <v>1374</v>
      </c>
    </row>
    <row r="906" spans="1:64" x14ac:dyDescent="0.5">
      <c r="A906" s="1">
        <v>619</v>
      </c>
      <c r="B906" s="1" t="s">
        <v>1364</v>
      </c>
      <c r="C906" s="2">
        <v>43579</v>
      </c>
      <c r="D906" s="1" t="s">
        <v>1365</v>
      </c>
      <c r="E906" s="1" t="s">
        <v>1366</v>
      </c>
      <c r="F906" s="1" t="s">
        <v>129</v>
      </c>
      <c r="G906" s="1">
        <v>40</v>
      </c>
      <c r="H906" s="1">
        <v>1</v>
      </c>
      <c r="I906" s="1" t="s">
        <v>68</v>
      </c>
      <c r="J906" s="1">
        <v>100</v>
      </c>
      <c r="K906" s="1">
        <v>12.238333000000001</v>
      </c>
      <c r="L906" s="1">
        <v>-1.561593</v>
      </c>
      <c r="M906" s="1" t="s">
        <v>69</v>
      </c>
      <c r="N906" s="1">
        <v>0</v>
      </c>
      <c r="O906" s="1">
        <v>2.6272389999999999</v>
      </c>
      <c r="P906" s="1">
        <v>23.381664000000001</v>
      </c>
      <c r="Q906" s="1">
        <v>4000000</v>
      </c>
      <c r="R906" s="1" t="s">
        <v>1029</v>
      </c>
      <c r="S906" s="1" t="s">
        <v>91</v>
      </c>
      <c r="T906" s="1" t="s">
        <v>1367</v>
      </c>
      <c r="U906" s="1" t="s">
        <v>182</v>
      </c>
      <c r="W906" s="1" t="s">
        <v>183</v>
      </c>
      <c r="X906" s="1" t="s">
        <v>1368</v>
      </c>
      <c r="Y906" s="1" t="s">
        <v>1369</v>
      </c>
      <c r="Z906" s="1" t="s">
        <v>68</v>
      </c>
      <c r="AA906" s="1" t="s">
        <v>1370</v>
      </c>
      <c r="AD906" s="1" t="s">
        <v>676</v>
      </c>
      <c r="AE906" s="1" t="s">
        <v>1371</v>
      </c>
      <c r="AJ906" s="1" t="s">
        <v>1372</v>
      </c>
      <c r="AK906" s="1" t="s">
        <v>1373</v>
      </c>
      <c r="AL906" s="1">
        <v>10000000</v>
      </c>
      <c r="AM906" s="1" t="s">
        <v>109</v>
      </c>
      <c r="AN906" s="1" t="s">
        <v>4487</v>
      </c>
      <c r="AO906" s="1" t="s">
        <v>4325</v>
      </c>
      <c r="AS906" s="1">
        <v>1</v>
      </c>
      <c r="AU906" s="1">
        <v>1</v>
      </c>
      <c r="AV906" s="1">
        <v>1</v>
      </c>
      <c r="AY906" s="1">
        <v>1</v>
      </c>
      <c r="BD906" s="1">
        <v>1</v>
      </c>
      <c r="BE906" s="1">
        <v>1</v>
      </c>
      <c r="BK906" s="1" t="s">
        <v>1374</v>
      </c>
    </row>
    <row r="907" spans="1:64" x14ac:dyDescent="0.5">
      <c r="A907" s="1">
        <v>619</v>
      </c>
      <c r="B907" s="1" t="s">
        <v>1364</v>
      </c>
      <c r="C907" s="2">
        <v>43579</v>
      </c>
      <c r="D907" s="1" t="s">
        <v>1365</v>
      </c>
      <c r="E907" s="1" t="s">
        <v>1366</v>
      </c>
      <c r="F907" s="1" t="s">
        <v>81</v>
      </c>
      <c r="G907" s="1">
        <v>20</v>
      </c>
      <c r="H907" s="1">
        <v>1</v>
      </c>
      <c r="I907" s="1" t="s">
        <v>68</v>
      </c>
      <c r="J907" s="1">
        <v>100</v>
      </c>
      <c r="K907" s="1">
        <v>12.238333000000001</v>
      </c>
      <c r="L907" s="1">
        <v>-1.561593</v>
      </c>
      <c r="M907" s="1" t="s">
        <v>69</v>
      </c>
      <c r="N907" s="1">
        <v>0</v>
      </c>
      <c r="O907" s="1">
        <v>2.6272389999999999</v>
      </c>
      <c r="P907" s="1">
        <v>23.381664000000001</v>
      </c>
      <c r="Q907" s="1">
        <v>2000000</v>
      </c>
      <c r="R907" s="1" t="s">
        <v>1029</v>
      </c>
      <c r="S907" s="1" t="s">
        <v>91</v>
      </c>
      <c r="T907" s="1" t="s">
        <v>1367</v>
      </c>
      <c r="U907" s="1" t="s">
        <v>182</v>
      </c>
      <c r="W907" s="1" t="s">
        <v>183</v>
      </c>
      <c r="X907" s="1" t="s">
        <v>1368</v>
      </c>
      <c r="Y907" s="1" t="s">
        <v>1369</v>
      </c>
      <c r="Z907" s="1" t="s">
        <v>68</v>
      </c>
      <c r="AA907" s="1" t="s">
        <v>1370</v>
      </c>
      <c r="AD907" s="1" t="s">
        <v>676</v>
      </c>
      <c r="AE907" s="1" t="s">
        <v>1371</v>
      </c>
      <c r="AJ907" s="1" t="s">
        <v>1372</v>
      </c>
      <c r="AK907" s="1" t="s">
        <v>1373</v>
      </c>
      <c r="AL907" s="1">
        <v>10000000</v>
      </c>
      <c r="AM907" s="1" t="s">
        <v>109</v>
      </c>
      <c r="AN907" s="1" t="s">
        <v>4487</v>
      </c>
      <c r="AO907" s="1" t="s">
        <v>4325</v>
      </c>
      <c r="AS907" s="1">
        <v>1</v>
      </c>
      <c r="AU907" s="1">
        <v>1</v>
      </c>
      <c r="AV907" s="1">
        <v>1</v>
      </c>
      <c r="AY907" s="1">
        <v>1</v>
      </c>
      <c r="BD907" s="1">
        <v>1</v>
      </c>
      <c r="BE907" s="1">
        <v>1</v>
      </c>
      <c r="BK907" s="1" t="s">
        <v>1374</v>
      </c>
    </row>
    <row r="908" spans="1:64" x14ac:dyDescent="0.5">
      <c r="A908" s="1">
        <v>619</v>
      </c>
      <c r="B908" s="1" t="s">
        <v>1364</v>
      </c>
      <c r="C908" s="2">
        <v>43579</v>
      </c>
      <c r="D908" s="1" t="s">
        <v>1365</v>
      </c>
      <c r="E908" s="1" t="s">
        <v>1366</v>
      </c>
      <c r="F908" s="1" t="s">
        <v>127</v>
      </c>
      <c r="G908" s="1">
        <v>20</v>
      </c>
      <c r="H908" s="1">
        <v>1</v>
      </c>
      <c r="I908" s="1" t="s">
        <v>68</v>
      </c>
      <c r="J908" s="1">
        <v>100</v>
      </c>
      <c r="K908" s="1">
        <v>12.238333000000001</v>
      </c>
      <c r="L908" s="1">
        <v>-1.561593</v>
      </c>
      <c r="M908" s="1" t="s">
        <v>69</v>
      </c>
      <c r="N908" s="1">
        <v>0</v>
      </c>
      <c r="O908" s="1">
        <v>2.6272389999999999</v>
      </c>
      <c r="P908" s="1">
        <v>23.381664000000001</v>
      </c>
      <c r="Q908" s="1">
        <v>2000000</v>
      </c>
      <c r="R908" s="1" t="s">
        <v>1029</v>
      </c>
      <c r="S908" s="1" t="s">
        <v>91</v>
      </c>
      <c r="T908" s="1" t="s">
        <v>1367</v>
      </c>
      <c r="U908" s="1" t="s">
        <v>182</v>
      </c>
      <c r="W908" s="1" t="s">
        <v>183</v>
      </c>
      <c r="X908" s="1" t="s">
        <v>1368</v>
      </c>
      <c r="Y908" s="1" t="s">
        <v>1369</v>
      </c>
      <c r="Z908" s="1" t="s">
        <v>68</v>
      </c>
      <c r="AA908" s="1" t="s">
        <v>1370</v>
      </c>
      <c r="AD908" s="1" t="s">
        <v>676</v>
      </c>
      <c r="AE908" s="1" t="s">
        <v>1371</v>
      </c>
      <c r="AJ908" s="1" t="s">
        <v>1372</v>
      </c>
      <c r="AK908" s="1" t="s">
        <v>1373</v>
      </c>
      <c r="AL908" s="1">
        <v>10000000</v>
      </c>
      <c r="AM908" s="1" t="s">
        <v>109</v>
      </c>
      <c r="AN908" s="1" t="s">
        <v>4487</v>
      </c>
      <c r="AO908" s="1" t="s">
        <v>4325</v>
      </c>
      <c r="AS908" s="1">
        <v>1</v>
      </c>
      <c r="AU908" s="1">
        <v>1</v>
      </c>
      <c r="AV908" s="1">
        <v>1</v>
      </c>
      <c r="AY908" s="1">
        <v>1</v>
      </c>
      <c r="BD908" s="1">
        <v>1</v>
      </c>
      <c r="BE908" s="1">
        <v>1</v>
      </c>
      <c r="BK908" s="1" t="s">
        <v>1374</v>
      </c>
    </row>
    <row r="909" spans="1:64" x14ac:dyDescent="0.5">
      <c r="A909" s="1">
        <v>647</v>
      </c>
      <c r="B909" s="1" t="s">
        <v>1375</v>
      </c>
      <c r="C909" s="2">
        <v>43579</v>
      </c>
      <c r="D909" s="1" t="s">
        <v>1376</v>
      </c>
      <c r="E909" s="1" t="s">
        <v>1377</v>
      </c>
      <c r="F909" s="1" t="s">
        <v>127</v>
      </c>
      <c r="G909" s="1">
        <v>20</v>
      </c>
      <c r="H909" s="1">
        <v>1</v>
      </c>
      <c r="I909" s="1" t="s">
        <v>641</v>
      </c>
      <c r="J909" s="1">
        <v>100</v>
      </c>
      <c r="K909" s="1">
        <v>6.8214699999999997</v>
      </c>
      <c r="L909" s="1">
        <v>-5.2798499999999997</v>
      </c>
      <c r="M909" s="1" t="s">
        <v>69</v>
      </c>
      <c r="N909" s="1">
        <v>0</v>
      </c>
      <c r="O909" s="1">
        <v>2.6272389999999999</v>
      </c>
      <c r="P909" s="1">
        <v>23.381664000000001</v>
      </c>
      <c r="Q909" s="1">
        <v>2000000</v>
      </c>
      <c r="R909" s="1" t="s">
        <v>1029</v>
      </c>
      <c r="S909" s="1" t="s">
        <v>91</v>
      </c>
      <c r="T909" s="1" t="s">
        <v>1378</v>
      </c>
      <c r="U909" s="1" t="s">
        <v>182</v>
      </c>
      <c r="W909" s="1" t="s">
        <v>183</v>
      </c>
      <c r="X909" s="1" t="s">
        <v>1379</v>
      </c>
      <c r="Y909" s="1" t="s">
        <v>1380</v>
      </c>
      <c r="Z909" s="1" t="s">
        <v>641</v>
      </c>
      <c r="AA909" s="1" t="s">
        <v>1381</v>
      </c>
      <c r="AB909" s="1" t="s">
        <v>420</v>
      </c>
      <c r="AJ909" s="1" t="s">
        <v>1382</v>
      </c>
      <c r="AK909" s="1" t="s">
        <v>1383</v>
      </c>
      <c r="AL909" s="1">
        <v>10000000</v>
      </c>
      <c r="AM909" s="1" t="s">
        <v>109</v>
      </c>
      <c r="AN909" s="1" t="s">
        <v>4487</v>
      </c>
      <c r="AO909" s="1" t="s">
        <v>4325</v>
      </c>
      <c r="AS909" s="1">
        <v>1</v>
      </c>
      <c r="AY909" s="1">
        <v>1</v>
      </c>
      <c r="AZ909" s="1">
        <v>1</v>
      </c>
    </row>
    <row r="910" spans="1:64" x14ac:dyDescent="0.5">
      <c r="A910" s="1">
        <v>647</v>
      </c>
      <c r="B910" s="1" t="s">
        <v>1375</v>
      </c>
      <c r="C910" s="2">
        <v>43579</v>
      </c>
      <c r="D910" s="1" t="s">
        <v>1376</v>
      </c>
      <c r="E910" s="1" t="s">
        <v>1377</v>
      </c>
      <c r="F910" s="1" t="s">
        <v>98</v>
      </c>
      <c r="G910" s="1">
        <v>20</v>
      </c>
      <c r="H910" s="1">
        <v>1</v>
      </c>
      <c r="I910" s="1" t="s">
        <v>641</v>
      </c>
      <c r="J910" s="1">
        <v>100</v>
      </c>
      <c r="K910" s="1">
        <v>6.8214699999999997</v>
      </c>
      <c r="L910" s="1">
        <v>-5.2798499999999997</v>
      </c>
      <c r="M910" s="1" t="s">
        <v>69</v>
      </c>
      <c r="N910" s="1">
        <v>0</v>
      </c>
      <c r="O910" s="1">
        <v>2.6272389999999999</v>
      </c>
      <c r="P910" s="1">
        <v>23.381664000000001</v>
      </c>
      <c r="Q910" s="1">
        <v>2000000</v>
      </c>
      <c r="R910" s="1" t="s">
        <v>1029</v>
      </c>
      <c r="S910" s="1" t="s">
        <v>91</v>
      </c>
      <c r="T910" s="1" t="s">
        <v>1378</v>
      </c>
      <c r="U910" s="1" t="s">
        <v>182</v>
      </c>
      <c r="W910" s="1" t="s">
        <v>183</v>
      </c>
      <c r="X910" s="1" t="s">
        <v>1379</v>
      </c>
      <c r="Y910" s="1" t="s">
        <v>1380</v>
      </c>
      <c r="Z910" s="1" t="s">
        <v>641</v>
      </c>
      <c r="AA910" s="1" t="s">
        <v>1381</v>
      </c>
      <c r="AB910" s="1" t="s">
        <v>420</v>
      </c>
      <c r="AJ910" s="1" t="s">
        <v>1382</v>
      </c>
      <c r="AK910" s="1" t="s">
        <v>1383</v>
      </c>
      <c r="AL910" s="1">
        <v>10000000</v>
      </c>
      <c r="AM910" s="1" t="s">
        <v>109</v>
      </c>
      <c r="AN910" s="1" t="s">
        <v>4487</v>
      </c>
      <c r="AO910" s="1" t="s">
        <v>4325</v>
      </c>
      <c r="AS910" s="1">
        <v>1</v>
      </c>
      <c r="AY910" s="1">
        <v>1</v>
      </c>
      <c r="AZ910" s="1">
        <v>1</v>
      </c>
    </row>
    <row r="911" spans="1:64" x14ac:dyDescent="0.5">
      <c r="A911" s="1">
        <v>647</v>
      </c>
      <c r="B911" s="1" t="s">
        <v>1375</v>
      </c>
      <c r="C911" s="2">
        <v>43579</v>
      </c>
      <c r="D911" s="1" t="s">
        <v>1376</v>
      </c>
      <c r="E911" s="1" t="s">
        <v>1377</v>
      </c>
      <c r="F911" s="1" t="s">
        <v>81</v>
      </c>
      <c r="G911" s="1">
        <v>20</v>
      </c>
      <c r="H911" s="1">
        <v>1</v>
      </c>
      <c r="I911" s="1" t="s">
        <v>641</v>
      </c>
      <c r="J911" s="1">
        <v>100</v>
      </c>
      <c r="K911" s="1">
        <v>6.8214699999999997</v>
      </c>
      <c r="L911" s="1">
        <v>-5.2798499999999997</v>
      </c>
      <c r="M911" s="1" t="s">
        <v>69</v>
      </c>
      <c r="N911" s="1">
        <v>0</v>
      </c>
      <c r="O911" s="1">
        <v>2.6272389999999999</v>
      </c>
      <c r="P911" s="1">
        <v>23.381664000000001</v>
      </c>
      <c r="Q911" s="1">
        <v>2000000</v>
      </c>
      <c r="R911" s="1" t="s">
        <v>1029</v>
      </c>
      <c r="S911" s="1" t="s">
        <v>91</v>
      </c>
      <c r="T911" s="1" t="s">
        <v>1378</v>
      </c>
      <c r="U911" s="1" t="s">
        <v>182</v>
      </c>
      <c r="W911" s="1" t="s">
        <v>183</v>
      </c>
      <c r="X911" s="1" t="s">
        <v>1379</v>
      </c>
      <c r="Y911" s="1" t="s">
        <v>1380</v>
      </c>
      <c r="Z911" s="1" t="s">
        <v>641</v>
      </c>
      <c r="AA911" s="1" t="s">
        <v>1381</v>
      </c>
      <c r="AB911" s="1" t="s">
        <v>420</v>
      </c>
      <c r="AJ911" s="1" t="s">
        <v>1382</v>
      </c>
      <c r="AK911" s="1" t="s">
        <v>1383</v>
      </c>
      <c r="AL911" s="1">
        <v>10000000</v>
      </c>
      <c r="AM911" s="1" t="s">
        <v>109</v>
      </c>
      <c r="AN911" s="1" t="s">
        <v>4487</v>
      </c>
      <c r="AO911" s="1" t="s">
        <v>4325</v>
      </c>
      <c r="AS911" s="1">
        <v>1</v>
      </c>
      <c r="AY911" s="1">
        <v>1</v>
      </c>
      <c r="AZ911" s="1">
        <v>1</v>
      </c>
    </row>
    <row r="912" spans="1:64" x14ac:dyDescent="0.5">
      <c r="A912" s="1">
        <v>647</v>
      </c>
      <c r="B912" s="1" t="s">
        <v>1375</v>
      </c>
      <c r="C912" s="2">
        <v>43579</v>
      </c>
      <c r="D912" s="1" t="s">
        <v>1376</v>
      </c>
      <c r="E912" s="1" t="s">
        <v>1377</v>
      </c>
      <c r="F912" s="1" t="s">
        <v>129</v>
      </c>
      <c r="G912" s="1">
        <v>40</v>
      </c>
      <c r="H912" s="1">
        <v>1</v>
      </c>
      <c r="I912" s="1" t="s">
        <v>641</v>
      </c>
      <c r="J912" s="1">
        <v>100</v>
      </c>
      <c r="K912" s="1">
        <v>6.8214699999999997</v>
      </c>
      <c r="L912" s="1">
        <v>-5.2798499999999997</v>
      </c>
      <c r="M912" s="1" t="s">
        <v>69</v>
      </c>
      <c r="N912" s="1">
        <v>0</v>
      </c>
      <c r="O912" s="1">
        <v>2.6272389999999999</v>
      </c>
      <c r="P912" s="1">
        <v>23.381664000000001</v>
      </c>
      <c r="Q912" s="1">
        <v>4000000</v>
      </c>
      <c r="R912" s="1" t="s">
        <v>1029</v>
      </c>
      <c r="S912" s="1" t="s">
        <v>91</v>
      </c>
      <c r="T912" s="1" t="s">
        <v>1378</v>
      </c>
      <c r="U912" s="1" t="s">
        <v>182</v>
      </c>
      <c r="W912" s="1" t="s">
        <v>183</v>
      </c>
      <c r="X912" s="1" t="s">
        <v>1379</v>
      </c>
      <c r="Y912" s="1" t="s">
        <v>1380</v>
      </c>
      <c r="Z912" s="1" t="s">
        <v>641</v>
      </c>
      <c r="AA912" s="1" t="s">
        <v>1381</v>
      </c>
      <c r="AB912" s="1" t="s">
        <v>420</v>
      </c>
      <c r="AJ912" s="1" t="s">
        <v>1382</v>
      </c>
      <c r="AK912" s="1" t="s">
        <v>1383</v>
      </c>
      <c r="AL912" s="1">
        <v>10000000</v>
      </c>
      <c r="AM912" s="1" t="s">
        <v>109</v>
      </c>
      <c r="AN912" s="1" t="s">
        <v>4487</v>
      </c>
      <c r="AO912" s="1" t="s">
        <v>4325</v>
      </c>
      <c r="AS912" s="1">
        <v>1</v>
      </c>
      <c r="AY912" s="1">
        <v>1</v>
      </c>
      <c r="AZ912" s="1">
        <v>1</v>
      </c>
    </row>
    <row r="913" spans="1:64" x14ac:dyDescent="0.5">
      <c r="A913" s="1">
        <v>128</v>
      </c>
      <c r="B913" s="1" t="s">
        <v>1384</v>
      </c>
      <c r="C913" s="2">
        <v>43371</v>
      </c>
      <c r="D913" s="1" t="s">
        <v>1385</v>
      </c>
      <c r="E913" s="1" t="s">
        <v>1386</v>
      </c>
      <c r="F913" s="1" t="s">
        <v>98</v>
      </c>
      <c r="G913" s="1">
        <v>100</v>
      </c>
      <c r="H913" s="1">
        <v>0</v>
      </c>
      <c r="M913" s="1" t="s">
        <v>114</v>
      </c>
      <c r="N913" s="1">
        <v>6.25</v>
      </c>
      <c r="O913" s="1">
        <v>25.384855999999999</v>
      </c>
      <c r="P913" s="1">
        <v>68.458809000000002</v>
      </c>
      <c r="Q913" s="1">
        <v>15625</v>
      </c>
      <c r="R913" s="1" t="s">
        <v>1387</v>
      </c>
      <c r="S913" s="1" t="s">
        <v>71</v>
      </c>
      <c r="T913" s="1" t="s">
        <v>72</v>
      </c>
      <c r="U913" s="1" t="s">
        <v>73</v>
      </c>
      <c r="X913" s="1" t="s">
        <v>1388</v>
      </c>
      <c r="Z913" s="1" t="s">
        <v>114</v>
      </c>
      <c r="AJ913" s="1" t="s">
        <v>76</v>
      </c>
      <c r="AK913" s="1" t="s">
        <v>1389</v>
      </c>
      <c r="AL913" s="1">
        <v>250000</v>
      </c>
      <c r="AM913" s="1" t="s">
        <v>109</v>
      </c>
      <c r="AN913" s="1" t="s">
        <v>4433</v>
      </c>
      <c r="AO913" s="1" t="s">
        <v>4281</v>
      </c>
    </row>
    <row r="914" spans="1:64" x14ac:dyDescent="0.5">
      <c r="A914" s="1">
        <v>128</v>
      </c>
      <c r="B914" s="1" t="s">
        <v>1384</v>
      </c>
      <c r="C914" s="2">
        <v>43371</v>
      </c>
      <c r="D914" s="1" t="s">
        <v>1385</v>
      </c>
      <c r="E914" s="1" t="s">
        <v>1386</v>
      </c>
      <c r="F914" s="1" t="s">
        <v>98</v>
      </c>
      <c r="G914" s="1">
        <v>100</v>
      </c>
      <c r="H914" s="1">
        <v>0</v>
      </c>
      <c r="M914" s="1" t="s">
        <v>308</v>
      </c>
      <c r="N914" s="1">
        <v>12.5</v>
      </c>
      <c r="O914" s="1">
        <v>13.923406</v>
      </c>
      <c r="P914" s="1">
        <v>-86.952798999999999</v>
      </c>
      <c r="Q914" s="1">
        <v>31250</v>
      </c>
      <c r="R914" s="1" t="s">
        <v>1387</v>
      </c>
      <c r="S914" s="1" t="s">
        <v>71</v>
      </c>
      <c r="T914" s="1" t="s">
        <v>72</v>
      </c>
      <c r="U914" s="1" t="s">
        <v>73</v>
      </c>
      <c r="X914" s="1" t="s">
        <v>1388</v>
      </c>
      <c r="Z914" s="1" t="s">
        <v>308</v>
      </c>
      <c r="AJ914" s="1" t="s">
        <v>76</v>
      </c>
      <c r="AK914" s="1" t="s">
        <v>1389</v>
      </c>
      <c r="AL914" s="1">
        <v>250000</v>
      </c>
      <c r="AM914" s="1" t="s">
        <v>109</v>
      </c>
      <c r="AN914" s="1" t="s">
        <v>4433</v>
      </c>
      <c r="AO914" s="1" t="s">
        <v>4281</v>
      </c>
    </row>
    <row r="915" spans="1:64" x14ac:dyDescent="0.5">
      <c r="A915" s="1">
        <v>128</v>
      </c>
      <c r="B915" s="1" t="s">
        <v>1384</v>
      </c>
      <c r="C915" s="2">
        <v>43371</v>
      </c>
      <c r="D915" s="1" t="s">
        <v>1385</v>
      </c>
      <c r="E915" s="1" t="s">
        <v>1386</v>
      </c>
      <c r="F915" s="1" t="s">
        <v>98</v>
      </c>
      <c r="G915" s="1">
        <v>100</v>
      </c>
      <c r="H915" s="1">
        <v>0</v>
      </c>
      <c r="M915" s="1" t="s">
        <v>113</v>
      </c>
      <c r="N915" s="1">
        <v>6.25</v>
      </c>
      <c r="O915" s="1">
        <v>10.278548000000001</v>
      </c>
      <c r="P915" s="1">
        <v>102.006446</v>
      </c>
      <c r="Q915" s="1">
        <v>15625</v>
      </c>
      <c r="R915" s="1" t="s">
        <v>1387</v>
      </c>
      <c r="S915" s="1" t="s">
        <v>71</v>
      </c>
      <c r="T915" s="1" t="s">
        <v>72</v>
      </c>
      <c r="U915" s="1" t="s">
        <v>73</v>
      </c>
      <c r="X915" s="1" t="s">
        <v>1388</v>
      </c>
      <c r="Z915" s="1" t="s">
        <v>113</v>
      </c>
      <c r="AJ915" s="1" t="s">
        <v>76</v>
      </c>
      <c r="AK915" s="1" t="s">
        <v>1389</v>
      </c>
      <c r="AL915" s="1">
        <v>250000</v>
      </c>
      <c r="AM915" s="1" t="s">
        <v>109</v>
      </c>
      <c r="AN915" s="1" t="s">
        <v>4433</v>
      </c>
      <c r="AO915" s="1" t="s">
        <v>4281</v>
      </c>
    </row>
    <row r="916" spans="1:64" x14ac:dyDescent="0.5">
      <c r="A916" s="1">
        <v>128</v>
      </c>
      <c r="B916" s="1" t="s">
        <v>1384</v>
      </c>
      <c r="C916" s="2">
        <v>43371</v>
      </c>
      <c r="D916" s="1" t="s">
        <v>1385</v>
      </c>
      <c r="E916" s="1" t="s">
        <v>1386</v>
      </c>
      <c r="F916" s="1" t="s">
        <v>98</v>
      </c>
      <c r="G916" s="1">
        <v>100</v>
      </c>
      <c r="H916" s="1">
        <v>0</v>
      </c>
      <c r="M916" s="1" t="s">
        <v>307</v>
      </c>
      <c r="N916" s="1">
        <v>25</v>
      </c>
      <c r="O916" s="1">
        <v>48.122632000000003</v>
      </c>
      <c r="P916" s="1">
        <v>30.108753</v>
      </c>
      <c r="Q916" s="1">
        <v>62500</v>
      </c>
      <c r="R916" s="1" t="s">
        <v>1387</v>
      </c>
      <c r="S916" s="1" t="s">
        <v>71</v>
      </c>
      <c r="T916" s="1" t="s">
        <v>72</v>
      </c>
      <c r="U916" s="1" t="s">
        <v>73</v>
      </c>
      <c r="X916" s="1" t="s">
        <v>1388</v>
      </c>
      <c r="Z916" s="1" t="s">
        <v>307</v>
      </c>
      <c r="AJ916" s="1" t="s">
        <v>76</v>
      </c>
      <c r="AK916" s="1" t="s">
        <v>1389</v>
      </c>
      <c r="AL916" s="1">
        <v>250000</v>
      </c>
      <c r="AM916" s="1" t="s">
        <v>109</v>
      </c>
      <c r="AN916" s="1" t="s">
        <v>4433</v>
      </c>
      <c r="AO916" s="1" t="s">
        <v>4281</v>
      </c>
    </row>
    <row r="917" spans="1:64" x14ac:dyDescent="0.5">
      <c r="A917" s="1">
        <v>128</v>
      </c>
      <c r="B917" s="1" t="s">
        <v>1384</v>
      </c>
      <c r="C917" s="2">
        <v>43371</v>
      </c>
      <c r="D917" s="1" t="s">
        <v>1385</v>
      </c>
      <c r="E917" s="1" t="s">
        <v>1386</v>
      </c>
      <c r="F917" s="1" t="s">
        <v>98</v>
      </c>
      <c r="G917" s="1">
        <v>100</v>
      </c>
      <c r="H917" s="1">
        <v>0</v>
      </c>
      <c r="M917" s="1" t="s">
        <v>111</v>
      </c>
      <c r="N917" s="1">
        <v>6.25</v>
      </c>
      <c r="O917" s="1">
        <v>43.890490999999997</v>
      </c>
      <c r="P917" s="1">
        <v>71.138231000000005</v>
      </c>
      <c r="Q917" s="1">
        <v>15625</v>
      </c>
      <c r="R917" s="1" t="s">
        <v>1387</v>
      </c>
      <c r="S917" s="1" t="s">
        <v>71</v>
      </c>
      <c r="T917" s="1" t="s">
        <v>72</v>
      </c>
      <c r="U917" s="1" t="s">
        <v>73</v>
      </c>
      <c r="X917" s="1" t="s">
        <v>1388</v>
      </c>
      <c r="Z917" s="1" t="s">
        <v>111</v>
      </c>
      <c r="AJ917" s="1" t="s">
        <v>76</v>
      </c>
      <c r="AK917" s="1" t="s">
        <v>1389</v>
      </c>
      <c r="AL917" s="1">
        <v>250000</v>
      </c>
      <c r="AM917" s="1" t="s">
        <v>109</v>
      </c>
      <c r="AN917" s="1" t="s">
        <v>4433</v>
      </c>
      <c r="AO917" s="1" t="s">
        <v>4281</v>
      </c>
    </row>
    <row r="918" spans="1:64" x14ac:dyDescent="0.5">
      <c r="A918" s="1">
        <v>128</v>
      </c>
      <c r="B918" s="1" t="s">
        <v>1384</v>
      </c>
      <c r="C918" s="2">
        <v>43371</v>
      </c>
      <c r="D918" s="1" t="s">
        <v>1385</v>
      </c>
      <c r="E918" s="1" t="s">
        <v>1386</v>
      </c>
      <c r="F918" s="1" t="s">
        <v>98</v>
      </c>
      <c r="G918" s="1">
        <v>100</v>
      </c>
      <c r="H918" s="1">
        <v>0</v>
      </c>
      <c r="M918" s="1" t="s">
        <v>84</v>
      </c>
      <c r="N918" s="1">
        <v>12.5</v>
      </c>
      <c r="O918" s="1">
        <v>-15.623037</v>
      </c>
      <c r="P918" s="1">
        <v>-59.0625</v>
      </c>
      <c r="Q918" s="1">
        <v>31250</v>
      </c>
      <c r="R918" s="1" t="s">
        <v>1387</v>
      </c>
      <c r="S918" s="1" t="s">
        <v>71</v>
      </c>
      <c r="T918" s="1" t="s">
        <v>72</v>
      </c>
      <c r="U918" s="1" t="s">
        <v>73</v>
      </c>
      <c r="X918" s="1" t="s">
        <v>1388</v>
      </c>
      <c r="Z918" s="1" t="s">
        <v>84</v>
      </c>
      <c r="AJ918" s="1" t="s">
        <v>76</v>
      </c>
      <c r="AK918" s="1" t="s">
        <v>1389</v>
      </c>
      <c r="AL918" s="1">
        <v>250000</v>
      </c>
      <c r="AM918" s="1" t="s">
        <v>109</v>
      </c>
      <c r="AN918" s="1" t="s">
        <v>4433</v>
      </c>
      <c r="AO918" s="1" t="s">
        <v>4281</v>
      </c>
    </row>
    <row r="919" spans="1:64" x14ac:dyDescent="0.5">
      <c r="A919" s="1">
        <v>128</v>
      </c>
      <c r="B919" s="1" t="s">
        <v>1384</v>
      </c>
      <c r="C919" s="2">
        <v>43371</v>
      </c>
      <c r="D919" s="1" t="s">
        <v>1385</v>
      </c>
      <c r="E919" s="1" t="s">
        <v>1386</v>
      </c>
      <c r="F919" s="1" t="s">
        <v>98</v>
      </c>
      <c r="G919" s="1">
        <v>100</v>
      </c>
      <c r="H919" s="1">
        <v>0</v>
      </c>
      <c r="M919" s="1" t="s">
        <v>69</v>
      </c>
      <c r="N919" s="1">
        <v>12.5</v>
      </c>
      <c r="O919" s="1">
        <v>2.6272389999999999</v>
      </c>
      <c r="P919" s="1">
        <v>23.381664000000001</v>
      </c>
      <c r="Q919" s="1">
        <v>31250</v>
      </c>
      <c r="R919" s="1" t="s">
        <v>1387</v>
      </c>
      <c r="S919" s="1" t="s">
        <v>71</v>
      </c>
      <c r="T919" s="1" t="s">
        <v>72</v>
      </c>
      <c r="U919" s="1" t="s">
        <v>73</v>
      </c>
      <c r="X919" s="1" t="s">
        <v>1388</v>
      </c>
      <c r="Z919" s="1" t="s">
        <v>69</v>
      </c>
      <c r="AJ919" s="1" t="s">
        <v>76</v>
      </c>
      <c r="AK919" s="1" t="s">
        <v>1389</v>
      </c>
      <c r="AL919" s="1">
        <v>250000</v>
      </c>
      <c r="AM919" s="1" t="s">
        <v>109</v>
      </c>
      <c r="AN919" s="1" t="s">
        <v>4433</v>
      </c>
      <c r="AO919" s="1" t="s">
        <v>4281</v>
      </c>
    </row>
    <row r="920" spans="1:64" x14ac:dyDescent="0.5">
      <c r="A920" s="1">
        <v>128</v>
      </c>
      <c r="B920" s="1" t="s">
        <v>1384</v>
      </c>
      <c r="C920" s="2">
        <v>43371</v>
      </c>
      <c r="D920" s="1" t="s">
        <v>1385</v>
      </c>
      <c r="E920" s="1" t="s">
        <v>1386</v>
      </c>
      <c r="F920" s="1" t="s">
        <v>98</v>
      </c>
      <c r="G920" s="1">
        <v>100</v>
      </c>
      <c r="H920" s="1">
        <v>0</v>
      </c>
      <c r="M920" s="1" t="s">
        <v>112</v>
      </c>
      <c r="N920" s="1">
        <v>6.25</v>
      </c>
      <c r="O920" s="1">
        <v>45.052331000000002</v>
      </c>
      <c r="P920" s="1">
        <v>118.90412999999999</v>
      </c>
      <c r="Q920" s="1">
        <v>15625</v>
      </c>
      <c r="R920" s="1" t="s">
        <v>1387</v>
      </c>
      <c r="S920" s="1" t="s">
        <v>71</v>
      </c>
      <c r="T920" s="1" t="s">
        <v>72</v>
      </c>
      <c r="U920" s="1" t="s">
        <v>73</v>
      </c>
      <c r="X920" s="1" t="s">
        <v>1388</v>
      </c>
      <c r="Z920" s="1" t="s">
        <v>112</v>
      </c>
      <c r="AJ920" s="1" t="s">
        <v>76</v>
      </c>
      <c r="AK920" s="1" t="s">
        <v>1389</v>
      </c>
      <c r="AL920" s="1">
        <v>250000</v>
      </c>
      <c r="AM920" s="1" t="s">
        <v>109</v>
      </c>
      <c r="AN920" s="1" t="s">
        <v>4433</v>
      </c>
      <c r="AO920" s="1" t="s">
        <v>4281</v>
      </c>
    </row>
    <row r="921" spans="1:64" x14ac:dyDescent="0.5">
      <c r="A921" s="1">
        <v>128</v>
      </c>
      <c r="B921" s="1" t="s">
        <v>1384</v>
      </c>
      <c r="C921" s="2">
        <v>43371</v>
      </c>
      <c r="D921" s="1" t="s">
        <v>1385</v>
      </c>
      <c r="E921" s="1" t="s">
        <v>1386</v>
      </c>
      <c r="F921" s="1" t="s">
        <v>98</v>
      </c>
      <c r="G921" s="1">
        <v>100</v>
      </c>
      <c r="H921" s="1">
        <v>0</v>
      </c>
      <c r="M921" s="1" t="s">
        <v>110</v>
      </c>
      <c r="N921" s="1">
        <v>12.5</v>
      </c>
      <c r="O921" s="1">
        <v>26.625188000000001</v>
      </c>
      <c r="P921" s="1">
        <v>6.809552</v>
      </c>
      <c r="Q921" s="1">
        <v>31250</v>
      </c>
      <c r="R921" s="1" t="s">
        <v>1387</v>
      </c>
      <c r="S921" s="1" t="s">
        <v>71</v>
      </c>
      <c r="T921" s="1" t="s">
        <v>72</v>
      </c>
      <c r="U921" s="1" t="s">
        <v>73</v>
      </c>
      <c r="X921" s="1" t="s">
        <v>1388</v>
      </c>
      <c r="Z921" s="1" t="s">
        <v>110</v>
      </c>
      <c r="AJ921" s="1" t="s">
        <v>76</v>
      </c>
      <c r="AK921" s="1" t="s">
        <v>1389</v>
      </c>
      <c r="AL921" s="1">
        <v>250000</v>
      </c>
      <c r="AM921" s="1" t="s">
        <v>109</v>
      </c>
      <c r="AN921" s="1" t="s">
        <v>4433</v>
      </c>
      <c r="AO921" s="1" t="s">
        <v>4281</v>
      </c>
    </row>
    <row r="922" spans="1:64" x14ac:dyDescent="0.5">
      <c r="A922" s="1">
        <v>218</v>
      </c>
      <c r="B922" s="1" t="s">
        <v>1390</v>
      </c>
      <c r="C922" s="2">
        <v>43579</v>
      </c>
      <c r="D922" s="1" t="s">
        <v>1391</v>
      </c>
      <c r="E922" s="1" t="s">
        <v>1392</v>
      </c>
      <c r="F922" s="1" t="s">
        <v>102</v>
      </c>
      <c r="G922" s="1">
        <v>38</v>
      </c>
      <c r="H922" s="1">
        <v>0</v>
      </c>
      <c r="M922" s="1" t="s">
        <v>110</v>
      </c>
      <c r="N922" s="1">
        <v>25</v>
      </c>
      <c r="O922" s="1">
        <v>26.625188000000001</v>
      </c>
      <c r="P922" s="1">
        <v>6.809552</v>
      </c>
      <c r="Q922" s="1">
        <v>42750000</v>
      </c>
      <c r="R922" s="1" t="s">
        <v>1393</v>
      </c>
      <c r="S922" s="1" t="s">
        <v>91</v>
      </c>
      <c r="T922" s="1" t="s">
        <v>104</v>
      </c>
      <c r="U922" s="1" t="s">
        <v>105</v>
      </c>
      <c r="W922" s="1" t="s">
        <v>121</v>
      </c>
      <c r="X922" s="1" t="s">
        <v>1394</v>
      </c>
      <c r="Z922" s="1" t="s">
        <v>110</v>
      </c>
      <c r="AA922" s="1" t="s">
        <v>305</v>
      </c>
      <c r="AJ922" s="1" t="s">
        <v>76</v>
      </c>
      <c r="AK922" s="1" t="s">
        <v>1395</v>
      </c>
      <c r="AL922" s="1">
        <v>450000000</v>
      </c>
      <c r="AM922" s="1" t="s">
        <v>109</v>
      </c>
      <c r="AN922" s="1" t="s">
        <v>4488</v>
      </c>
      <c r="AO922" s="1" t="s">
        <v>4293</v>
      </c>
      <c r="AP922" s="1">
        <v>21140000</v>
      </c>
      <c r="AQ922" s="1">
        <v>8700000</v>
      </c>
      <c r="AR922" s="1" t="s">
        <v>1396</v>
      </c>
      <c r="AS922" s="1">
        <v>1</v>
      </c>
      <c r="AT922" s="1">
        <v>1</v>
      </c>
      <c r="AU922" s="1">
        <v>1</v>
      </c>
      <c r="AV922" s="1">
        <v>1</v>
      </c>
      <c r="AW922" s="1">
        <v>1</v>
      </c>
      <c r="AX922" s="1">
        <v>1</v>
      </c>
      <c r="AY922" s="1">
        <v>1</v>
      </c>
      <c r="AZ922" s="1">
        <v>1</v>
      </c>
      <c r="BA922" s="1">
        <v>1</v>
      </c>
      <c r="BB922" s="1">
        <v>1</v>
      </c>
      <c r="BD922" s="1">
        <v>1</v>
      </c>
      <c r="BE922" s="1">
        <v>1</v>
      </c>
      <c r="BL922" s="1" t="s">
        <v>1397</v>
      </c>
    </row>
    <row r="923" spans="1:64" x14ac:dyDescent="0.5">
      <c r="A923" s="1">
        <v>218</v>
      </c>
      <c r="B923" s="1" t="s">
        <v>1390</v>
      </c>
      <c r="C923" s="2">
        <v>43579</v>
      </c>
      <c r="D923" s="1" t="s">
        <v>1391</v>
      </c>
      <c r="E923" s="1" t="s">
        <v>1392</v>
      </c>
      <c r="F923" s="1" t="s">
        <v>81</v>
      </c>
      <c r="G923" s="1">
        <v>62</v>
      </c>
      <c r="H923" s="1">
        <v>0</v>
      </c>
      <c r="M923" s="1" t="s">
        <v>110</v>
      </c>
      <c r="N923" s="1">
        <v>25</v>
      </c>
      <c r="O923" s="1">
        <v>26.625188000000001</v>
      </c>
      <c r="P923" s="1">
        <v>6.809552</v>
      </c>
      <c r="Q923" s="1">
        <v>69750000</v>
      </c>
      <c r="R923" s="1" t="s">
        <v>1393</v>
      </c>
      <c r="S923" s="1" t="s">
        <v>91</v>
      </c>
      <c r="T923" s="1" t="s">
        <v>104</v>
      </c>
      <c r="U923" s="1" t="s">
        <v>105</v>
      </c>
      <c r="W923" s="1" t="s">
        <v>121</v>
      </c>
      <c r="X923" s="1" t="s">
        <v>1394</v>
      </c>
      <c r="Z923" s="1" t="s">
        <v>110</v>
      </c>
      <c r="AA923" s="1" t="s">
        <v>305</v>
      </c>
      <c r="AJ923" s="1" t="s">
        <v>76</v>
      </c>
      <c r="AK923" s="1" t="s">
        <v>1395</v>
      </c>
      <c r="AL923" s="1">
        <v>450000000</v>
      </c>
      <c r="AM923" s="1" t="s">
        <v>109</v>
      </c>
      <c r="AN923" s="1" t="s">
        <v>4488</v>
      </c>
      <c r="AO923" s="1" t="s">
        <v>4293</v>
      </c>
      <c r="AP923" s="1">
        <v>21140000</v>
      </c>
      <c r="AQ923" s="1">
        <v>8700000</v>
      </c>
      <c r="AR923" s="1" t="s">
        <v>1396</v>
      </c>
      <c r="AS923" s="1">
        <v>1</v>
      </c>
      <c r="AT923" s="1">
        <v>1</v>
      </c>
      <c r="AU923" s="1">
        <v>1</v>
      </c>
      <c r="AV923" s="1">
        <v>1</v>
      </c>
      <c r="AW923" s="1">
        <v>1</v>
      </c>
      <c r="AX923" s="1">
        <v>1</v>
      </c>
      <c r="AY923" s="1">
        <v>1</v>
      </c>
      <c r="AZ923" s="1">
        <v>1</v>
      </c>
      <c r="BA923" s="1">
        <v>1</v>
      </c>
      <c r="BB923" s="1">
        <v>1</v>
      </c>
      <c r="BD923" s="1">
        <v>1</v>
      </c>
      <c r="BE923" s="1">
        <v>1</v>
      </c>
      <c r="BL923" s="1" t="s">
        <v>1397</v>
      </c>
    </row>
    <row r="924" spans="1:64" x14ac:dyDescent="0.5">
      <c r="A924" s="1">
        <v>218</v>
      </c>
      <c r="B924" s="1" t="s">
        <v>1390</v>
      </c>
      <c r="C924" s="2">
        <v>43579</v>
      </c>
      <c r="D924" s="1" t="s">
        <v>1391</v>
      </c>
      <c r="E924" s="1" t="s">
        <v>1392</v>
      </c>
      <c r="F924" s="1" t="s">
        <v>102</v>
      </c>
      <c r="G924" s="1">
        <v>38</v>
      </c>
      <c r="H924" s="1">
        <v>0</v>
      </c>
      <c r="M924" s="1" t="s">
        <v>114</v>
      </c>
      <c r="N924" s="1">
        <v>7</v>
      </c>
      <c r="O924" s="1">
        <v>25.384855999999999</v>
      </c>
      <c r="P924" s="1">
        <v>68.458809000000002</v>
      </c>
      <c r="Q924" s="1">
        <v>11970000</v>
      </c>
      <c r="R924" s="1" t="s">
        <v>1393</v>
      </c>
      <c r="S924" s="1" t="s">
        <v>91</v>
      </c>
      <c r="T924" s="1" t="s">
        <v>104</v>
      </c>
      <c r="U924" s="1" t="s">
        <v>105</v>
      </c>
      <c r="W924" s="1" t="s">
        <v>121</v>
      </c>
      <c r="X924" s="1" t="s">
        <v>1394</v>
      </c>
      <c r="Z924" s="1" t="s">
        <v>114</v>
      </c>
      <c r="AA924" s="1" t="s">
        <v>305</v>
      </c>
      <c r="AJ924" s="1" t="s">
        <v>76</v>
      </c>
      <c r="AK924" s="1" t="s">
        <v>1395</v>
      </c>
      <c r="AL924" s="1">
        <v>450000000</v>
      </c>
      <c r="AM924" s="1" t="s">
        <v>109</v>
      </c>
      <c r="AN924" s="1" t="s">
        <v>4488</v>
      </c>
      <c r="AO924" s="1" t="s">
        <v>4293</v>
      </c>
      <c r="AP924" s="1">
        <v>21140000</v>
      </c>
      <c r="AQ924" s="1">
        <v>8700000</v>
      </c>
      <c r="AR924" s="1" t="s">
        <v>1396</v>
      </c>
      <c r="AS924" s="1">
        <v>1</v>
      </c>
      <c r="AT924" s="1">
        <v>1</v>
      </c>
      <c r="AU924" s="1">
        <v>1</v>
      </c>
      <c r="AV924" s="1">
        <v>1</v>
      </c>
      <c r="AW924" s="1">
        <v>1</v>
      </c>
      <c r="AX924" s="1">
        <v>1</v>
      </c>
      <c r="AY924" s="1">
        <v>1</v>
      </c>
      <c r="AZ924" s="1">
        <v>1</v>
      </c>
      <c r="BA924" s="1">
        <v>1</v>
      </c>
      <c r="BB924" s="1">
        <v>1</v>
      </c>
      <c r="BD924" s="1">
        <v>1</v>
      </c>
      <c r="BE924" s="1">
        <v>1</v>
      </c>
      <c r="BL924" s="1" t="s">
        <v>1397</v>
      </c>
    </row>
    <row r="925" spans="1:64" x14ac:dyDescent="0.5">
      <c r="A925" s="1">
        <v>218</v>
      </c>
      <c r="B925" s="1" t="s">
        <v>1390</v>
      </c>
      <c r="C925" s="2">
        <v>43579</v>
      </c>
      <c r="D925" s="1" t="s">
        <v>1391</v>
      </c>
      <c r="E925" s="1" t="s">
        <v>1392</v>
      </c>
      <c r="F925" s="1" t="s">
        <v>81</v>
      </c>
      <c r="G925" s="1">
        <v>62</v>
      </c>
      <c r="H925" s="1">
        <v>0</v>
      </c>
      <c r="M925" s="1" t="s">
        <v>114</v>
      </c>
      <c r="N925" s="1">
        <v>7</v>
      </c>
      <c r="O925" s="1">
        <v>25.384855999999999</v>
      </c>
      <c r="P925" s="1">
        <v>68.458809000000002</v>
      </c>
      <c r="Q925" s="1">
        <v>19530000</v>
      </c>
      <c r="R925" s="1" t="s">
        <v>1393</v>
      </c>
      <c r="S925" s="1" t="s">
        <v>91</v>
      </c>
      <c r="T925" s="1" t="s">
        <v>104</v>
      </c>
      <c r="U925" s="1" t="s">
        <v>105</v>
      </c>
      <c r="W925" s="1" t="s">
        <v>121</v>
      </c>
      <c r="X925" s="1" t="s">
        <v>1394</v>
      </c>
      <c r="Z925" s="1" t="s">
        <v>114</v>
      </c>
      <c r="AA925" s="1" t="s">
        <v>305</v>
      </c>
      <c r="AJ925" s="1" t="s">
        <v>76</v>
      </c>
      <c r="AK925" s="1" t="s">
        <v>1395</v>
      </c>
      <c r="AL925" s="1">
        <v>450000000</v>
      </c>
      <c r="AM925" s="1" t="s">
        <v>109</v>
      </c>
      <c r="AN925" s="1" t="s">
        <v>4488</v>
      </c>
      <c r="AO925" s="1" t="s">
        <v>4293</v>
      </c>
      <c r="AP925" s="1">
        <v>21140000</v>
      </c>
      <c r="AQ925" s="1">
        <v>8700000</v>
      </c>
      <c r="AR925" s="1" t="s">
        <v>1396</v>
      </c>
      <c r="AS925" s="1">
        <v>1</v>
      </c>
      <c r="AT925" s="1">
        <v>1</v>
      </c>
      <c r="AU925" s="1">
        <v>1</v>
      </c>
      <c r="AV925" s="1">
        <v>1</v>
      </c>
      <c r="AW925" s="1">
        <v>1</v>
      </c>
      <c r="AX925" s="1">
        <v>1</v>
      </c>
      <c r="AY925" s="1">
        <v>1</v>
      </c>
      <c r="AZ925" s="1">
        <v>1</v>
      </c>
      <c r="BA925" s="1">
        <v>1</v>
      </c>
      <c r="BB925" s="1">
        <v>1</v>
      </c>
      <c r="BD925" s="1">
        <v>1</v>
      </c>
      <c r="BE925" s="1">
        <v>1</v>
      </c>
      <c r="BL925" s="1" t="s">
        <v>1397</v>
      </c>
    </row>
    <row r="926" spans="1:64" x14ac:dyDescent="0.5">
      <c r="A926" s="1">
        <v>218</v>
      </c>
      <c r="B926" s="1" t="s">
        <v>1390</v>
      </c>
      <c r="C926" s="2">
        <v>43579</v>
      </c>
      <c r="D926" s="1" t="s">
        <v>1391</v>
      </c>
      <c r="E926" s="1" t="s">
        <v>1392</v>
      </c>
      <c r="F926" s="1" t="s">
        <v>102</v>
      </c>
      <c r="G926" s="1">
        <v>38</v>
      </c>
      <c r="H926" s="1">
        <v>0</v>
      </c>
      <c r="M926" s="1" t="s">
        <v>307</v>
      </c>
      <c r="N926" s="1">
        <v>11</v>
      </c>
      <c r="O926" s="1">
        <v>48.122632000000003</v>
      </c>
      <c r="P926" s="1">
        <v>30.108753</v>
      </c>
      <c r="Q926" s="1">
        <v>18810000</v>
      </c>
      <c r="R926" s="1" t="s">
        <v>1393</v>
      </c>
      <c r="S926" s="1" t="s">
        <v>91</v>
      </c>
      <c r="T926" s="1" t="s">
        <v>104</v>
      </c>
      <c r="U926" s="1" t="s">
        <v>105</v>
      </c>
      <c r="W926" s="1" t="s">
        <v>121</v>
      </c>
      <c r="X926" s="1" t="s">
        <v>1394</v>
      </c>
      <c r="Z926" s="1" t="s">
        <v>307</v>
      </c>
      <c r="AA926" s="1" t="s">
        <v>305</v>
      </c>
      <c r="AJ926" s="1" t="s">
        <v>76</v>
      </c>
      <c r="AK926" s="1" t="s">
        <v>1395</v>
      </c>
      <c r="AL926" s="1">
        <v>450000000</v>
      </c>
      <c r="AM926" s="1" t="s">
        <v>109</v>
      </c>
      <c r="AN926" s="1" t="s">
        <v>4488</v>
      </c>
      <c r="AO926" s="1" t="s">
        <v>4293</v>
      </c>
      <c r="AP926" s="1">
        <v>21140000</v>
      </c>
      <c r="AQ926" s="1">
        <v>8700000</v>
      </c>
      <c r="AR926" s="1" t="s">
        <v>1396</v>
      </c>
      <c r="AS926" s="1">
        <v>1</v>
      </c>
      <c r="AT926" s="1">
        <v>1</v>
      </c>
      <c r="AU926" s="1">
        <v>1</v>
      </c>
      <c r="AV926" s="1">
        <v>1</v>
      </c>
      <c r="AW926" s="1">
        <v>1</v>
      </c>
      <c r="AX926" s="1">
        <v>1</v>
      </c>
      <c r="AY926" s="1">
        <v>1</v>
      </c>
      <c r="AZ926" s="1">
        <v>1</v>
      </c>
      <c r="BA926" s="1">
        <v>1</v>
      </c>
      <c r="BB926" s="1">
        <v>1</v>
      </c>
      <c r="BD926" s="1">
        <v>1</v>
      </c>
      <c r="BE926" s="1">
        <v>1</v>
      </c>
      <c r="BL926" s="1" t="s">
        <v>1397</v>
      </c>
    </row>
    <row r="927" spans="1:64" x14ac:dyDescent="0.5">
      <c r="A927" s="1">
        <v>218</v>
      </c>
      <c r="B927" s="1" t="s">
        <v>1390</v>
      </c>
      <c r="C927" s="2">
        <v>43579</v>
      </c>
      <c r="D927" s="1" t="s">
        <v>1391</v>
      </c>
      <c r="E927" s="1" t="s">
        <v>1392</v>
      </c>
      <c r="F927" s="1" t="s">
        <v>81</v>
      </c>
      <c r="G927" s="1">
        <v>62</v>
      </c>
      <c r="H927" s="1">
        <v>0</v>
      </c>
      <c r="M927" s="1" t="s">
        <v>307</v>
      </c>
      <c r="N927" s="1">
        <v>11</v>
      </c>
      <c r="O927" s="1">
        <v>48.122632000000003</v>
      </c>
      <c r="P927" s="1">
        <v>30.108753</v>
      </c>
      <c r="Q927" s="1">
        <v>30690000</v>
      </c>
      <c r="R927" s="1" t="s">
        <v>1393</v>
      </c>
      <c r="S927" s="1" t="s">
        <v>91</v>
      </c>
      <c r="T927" s="1" t="s">
        <v>104</v>
      </c>
      <c r="U927" s="1" t="s">
        <v>105</v>
      </c>
      <c r="W927" s="1" t="s">
        <v>121</v>
      </c>
      <c r="X927" s="1" t="s">
        <v>1394</v>
      </c>
      <c r="Z927" s="1" t="s">
        <v>307</v>
      </c>
      <c r="AA927" s="1" t="s">
        <v>305</v>
      </c>
      <c r="AJ927" s="1" t="s">
        <v>76</v>
      </c>
      <c r="AK927" s="1" t="s">
        <v>1395</v>
      </c>
      <c r="AL927" s="1">
        <v>450000000</v>
      </c>
      <c r="AM927" s="1" t="s">
        <v>109</v>
      </c>
      <c r="AN927" s="1" t="s">
        <v>4488</v>
      </c>
      <c r="AO927" s="1" t="s">
        <v>4293</v>
      </c>
      <c r="AP927" s="1">
        <v>21140000</v>
      </c>
      <c r="AQ927" s="1">
        <v>8700000</v>
      </c>
      <c r="AR927" s="1" t="s">
        <v>1396</v>
      </c>
      <c r="AS927" s="1">
        <v>1</v>
      </c>
      <c r="AT927" s="1">
        <v>1</v>
      </c>
      <c r="AU927" s="1">
        <v>1</v>
      </c>
      <c r="AV927" s="1">
        <v>1</v>
      </c>
      <c r="AW927" s="1">
        <v>1</v>
      </c>
      <c r="AX927" s="1">
        <v>1</v>
      </c>
      <c r="AY927" s="1">
        <v>1</v>
      </c>
      <c r="AZ927" s="1">
        <v>1</v>
      </c>
      <c r="BA927" s="1">
        <v>1</v>
      </c>
      <c r="BB927" s="1">
        <v>1</v>
      </c>
      <c r="BD927" s="1">
        <v>1</v>
      </c>
      <c r="BE927" s="1">
        <v>1</v>
      </c>
      <c r="BL927" s="1" t="s">
        <v>1397</v>
      </c>
    </row>
    <row r="928" spans="1:64" x14ac:dyDescent="0.5">
      <c r="A928" s="1">
        <v>218</v>
      </c>
      <c r="B928" s="1" t="s">
        <v>1390</v>
      </c>
      <c r="C928" s="2">
        <v>43579</v>
      </c>
      <c r="D928" s="1" t="s">
        <v>1391</v>
      </c>
      <c r="E928" s="1" t="s">
        <v>1392</v>
      </c>
      <c r="F928" s="1" t="s">
        <v>102</v>
      </c>
      <c r="G928" s="1">
        <v>38</v>
      </c>
      <c r="H928" s="1">
        <v>0</v>
      </c>
      <c r="M928" s="1" t="s">
        <v>111</v>
      </c>
      <c r="N928" s="1">
        <v>7</v>
      </c>
      <c r="O928" s="1">
        <v>43.890490999999997</v>
      </c>
      <c r="P928" s="1">
        <v>71.138231000000005</v>
      </c>
      <c r="Q928" s="1">
        <v>11970000</v>
      </c>
      <c r="R928" s="1" t="s">
        <v>1393</v>
      </c>
      <c r="S928" s="1" t="s">
        <v>91</v>
      </c>
      <c r="T928" s="1" t="s">
        <v>104</v>
      </c>
      <c r="U928" s="1" t="s">
        <v>105</v>
      </c>
      <c r="W928" s="1" t="s">
        <v>121</v>
      </c>
      <c r="X928" s="1" t="s">
        <v>1394</v>
      </c>
      <c r="Z928" s="1" t="s">
        <v>111</v>
      </c>
      <c r="AA928" s="1" t="s">
        <v>305</v>
      </c>
      <c r="AJ928" s="1" t="s">
        <v>76</v>
      </c>
      <c r="AK928" s="1" t="s">
        <v>1395</v>
      </c>
      <c r="AL928" s="1">
        <v>450000000</v>
      </c>
      <c r="AM928" s="1" t="s">
        <v>109</v>
      </c>
      <c r="AN928" s="1" t="s">
        <v>4488</v>
      </c>
      <c r="AO928" s="1" t="s">
        <v>4293</v>
      </c>
      <c r="AP928" s="1">
        <v>21140000</v>
      </c>
      <c r="AQ928" s="1">
        <v>8700000</v>
      </c>
      <c r="AR928" s="1" t="s">
        <v>1396</v>
      </c>
      <c r="AS928" s="1">
        <v>1</v>
      </c>
      <c r="AT928" s="1">
        <v>1</v>
      </c>
      <c r="AU928" s="1">
        <v>1</v>
      </c>
      <c r="AV928" s="1">
        <v>1</v>
      </c>
      <c r="AW928" s="1">
        <v>1</v>
      </c>
      <c r="AX928" s="1">
        <v>1</v>
      </c>
      <c r="AY928" s="1">
        <v>1</v>
      </c>
      <c r="AZ928" s="1">
        <v>1</v>
      </c>
      <c r="BA928" s="1">
        <v>1</v>
      </c>
      <c r="BB928" s="1">
        <v>1</v>
      </c>
      <c r="BD928" s="1">
        <v>1</v>
      </c>
      <c r="BE928" s="1">
        <v>1</v>
      </c>
      <c r="BL928" s="1" t="s">
        <v>1397</v>
      </c>
    </row>
    <row r="929" spans="1:64" x14ac:dyDescent="0.5">
      <c r="A929" s="1">
        <v>218</v>
      </c>
      <c r="B929" s="1" t="s">
        <v>1390</v>
      </c>
      <c r="C929" s="2">
        <v>43579</v>
      </c>
      <c r="D929" s="1" t="s">
        <v>1391</v>
      </c>
      <c r="E929" s="1" t="s">
        <v>1392</v>
      </c>
      <c r="F929" s="1" t="s">
        <v>81</v>
      </c>
      <c r="G929" s="1">
        <v>62</v>
      </c>
      <c r="H929" s="1">
        <v>0</v>
      </c>
      <c r="M929" s="1" t="s">
        <v>111</v>
      </c>
      <c r="N929" s="1">
        <v>7</v>
      </c>
      <c r="O929" s="1">
        <v>43.890490999999997</v>
      </c>
      <c r="P929" s="1">
        <v>71.138231000000005</v>
      </c>
      <c r="Q929" s="1">
        <v>19530000</v>
      </c>
      <c r="R929" s="1" t="s">
        <v>1393</v>
      </c>
      <c r="S929" s="1" t="s">
        <v>91</v>
      </c>
      <c r="T929" s="1" t="s">
        <v>104</v>
      </c>
      <c r="U929" s="1" t="s">
        <v>105</v>
      </c>
      <c r="W929" s="1" t="s">
        <v>121</v>
      </c>
      <c r="X929" s="1" t="s">
        <v>1394</v>
      </c>
      <c r="Z929" s="1" t="s">
        <v>111</v>
      </c>
      <c r="AA929" s="1" t="s">
        <v>305</v>
      </c>
      <c r="AJ929" s="1" t="s">
        <v>76</v>
      </c>
      <c r="AK929" s="1" t="s">
        <v>1395</v>
      </c>
      <c r="AL929" s="1">
        <v>450000000</v>
      </c>
      <c r="AM929" s="1" t="s">
        <v>109</v>
      </c>
      <c r="AN929" s="1" t="s">
        <v>4488</v>
      </c>
      <c r="AO929" s="1" t="s">
        <v>4293</v>
      </c>
      <c r="AP929" s="1">
        <v>21140000</v>
      </c>
      <c r="AQ929" s="1">
        <v>8700000</v>
      </c>
      <c r="AR929" s="1" t="s">
        <v>1396</v>
      </c>
      <c r="AS929" s="1">
        <v>1</v>
      </c>
      <c r="AT929" s="1">
        <v>1</v>
      </c>
      <c r="AU929" s="1">
        <v>1</v>
      </c>
      <c r="AV929" s="1">
        <v>1</v>
      </c>
      <c r="AW929" s="1">
        <v>1</v>
      </c>
      <c r="AX929" s="1">
        <v>1</v>
      </c>
      <c r="AY929" s="1">
        <v>1</v>
      </c>
      <c r="AZ929" s="1">
        <v>1</v>
      </c>
      <c r="BA929" s="1">
        <v>1</v>
      </c>
      <c r="BB929" s="1">
        <v>1</v>
      </c>
      <c r="BD929" s="1">
        <v>1</v>
      </c>
      <c r="BE929" s="1">
        <v>1</v>
      </c>
      <c r="BL929" s="1" t="s">
        <v>1397</v>
      </c>
    </row>
    <row r="930" spans="1:64" x14ac:dyDescent="0.5">
      <c r="A930" s="1">
        <v>218</v>
      </c>
      <c r="B930" s="1" t="s">
        <v>1390</v>
      </c>
      <c r="C930" s="2">
        <v>43579</v>
      </c>
      <c r="D930" s="1" t="s">
        <v>1391</v>
      </c>
      <c r="E930" s="1" t="s">
        <v>1392</v>
      </c>
      <c r="F930" s="1" t="s">
        <v>102</v>
      </c>
      <c r="G930" s="1">
        <v>38</v>
      </c>
      <c r="H930" s="1">
        <v>0</v>
      </c>
      <c r="M930" s="1" t="s">
        <v>112</v>
      </c>
      <c r="N930" s="1">
        <v>7</v>
      </c>
      <c r="O930" s="1">
        <v>45.052331000000002</v>
      </c>
      <c r="P930" s="1">
        <v>118.90412999999999</v>
      </c>
      <c r="Q930" s="1">
        <v>11970000</v>
      </c>
      <c r="R930" s="1" t="s">
        <v>1393</v>
      </c>
      <c r="S930" s="1" t="s">
        <v>91</v>
      </c>
      <c r="T930" s="1" t="s">
        <v>104</v>
      </c>
      <c r="U930" s="1" t="s">
        <v>105</v>
      </c>
      <c r="W930" s="1" t="s">
        <v>121</v>
      </c>
      <c r="X930" s="1" t="s">
        <v>1394</v>
      </c>
      <c r="Z930" s="1" t="s">
        <v>112</v>
      </c>
      <c r="AA930" s="1" t="s">
        <v>305</v>
      </c>
      <c r="AJ930" s="1" t="s">
        <v>76</v>
      </c>
      <c r="AK930" s="1" t="s">
        <v>1395</v>
      </c>
      <c r="AL930" s="1">
        <v>450000000</v>
      </c>
      <c r="AM930" s="1" t="s">
        <v>109</v>
      </c>
      <c r="AN930" s="1" t="s">
        <v>4488</v>
      </c>
      <c r="AO930" s="1" t="s">
        <v>4293</v>
      </c>
      <c r="AP930" s="1">
        <v>21140000</v>
      </c>
      <c r="AQ930" s="1">
        <v>8700000</v>
      </c>
      <c r="AR930" s="1" t="s">
        <v>1396</v>
      </c>
      <c r="AS930" s="1">
        <v>1</v>
      </c>
      <c r="AT930" s="1">
        <v>1</v>
      </c>
      <c r="AU930" s="1">
        <v>1</v>
      </c>
      <c r="AV930" s="1">
        <v>1</v>
      </c>
      <c r="AW930" s="1">
        <v>1</v>
      </c>
      <c r="AX930" s="1">
        <v>1</v>
      </c>
      <c r="AY930" s="1">
        <v>1</v>
      </c>
      <c r="AZ930" s="1">
        <v>1</v>
      </c>
      <c r="BA930" s="1">
        <v>1</v>
      </c>
      <c r="BB930" s="1">
        <v>1</v>
      </c>
      <c r="BD930" s="1">
        <v>1</v>
      </c>
      <c r="BE930" s="1">
        <v>1</v>
      </c>
      <c r="BL930" s="1" t="s">
        <v>1397</v>
      </c>
    </row>
    <row r="931" spans="1:64" x14ac:dyDescent="0.5">
      <c r="A931" s="1">
        <v>218</v>
      </c>
      <c r="B931" s="1" t="s">
        <v>1390</v>
      </c>
      <c r="C931" s="2">
        <v>43579</v>
      </c>
      <c r="D931" s="1" t="s">
        <v>1391</v>
      </c>
      <c r="E931" s="1" t="s">
        <v>1392</v>
      </c>
      <c r="F931" s="1" t="s">
        <v>81</v>
      </c>
      <c r="G931" s="1">
        <v>62</v>
      </c>
      <c r="H931" s="1">
        <v>0</v>
      </c>
      <c r="M931" s="1" t="s">
        <v>112</v>
      </c>
      <c r="N931" s="1">
        <v>7</v>
      </c>
      <c r="O931" s="1">
        <v>45.052331000000002</v>
      </c>
      <c r="P931" s="1">
        <v>118.90412999999999</v>
      </c>
      <c r="Q931" s="1">
        <v>19530000</v>
      </c>
      <c r="R931" s="1" t="s">
        <v>1393</v>
      </c>
      <c r="S931" s="1" t="s">
        <v>91</v>
      </c>
      <c r="T931" s="1" t="s">
        <v>104</v>
      </c>
      <c r="U931" s="1" t="s">
        <v>105</v>
      </c>
      <c r="W931" s="1" t="s">
        <v>121</v>
      </c>
      <c r="X931" s="1" t="s">
        <v>1394</v>
      </c>
      <c r="Z931" s="1" t="s">
        <v>112</v>
      </c>
      <c r="AA931" s="1" t="s">
        <v>305</v>
      </c>
      <c r="AJ931" s="1" t="s">
        <v>76</v>
      </c>
      <c r="AK931" s="1" t="s">
        <v>1395</v>
      </c>
      <c r="AL931" s="1">
        <v>450000000</v>
      </c>
      <c r="AM931" s="1" t="s">
        <v>109</v>
      </c>
      <c r="AN931" s="1" t="s">
        <v>4488</v>
      </c>
      <c r="AO931" s="1" t="s">
        <v>4293</v>
      </c>
      <c r="AP931" s="1">
        <v>21140000</v>
      </c>
      <c r="AQ931" s="1">
        <v>8700000</v>
      </c>
      <c r="AR931" s="1" t="s">
        <v>1396</v>
      </c>
      <c r="AS931" s="1">
        <v>1</v>
      </c>
      <c r="AT931" s="1">
        <v>1</v>
      </c>
      <c r="AU931" s="1">
        <v>1</v>
      </c>
      <c r="AV931" s="1">
        <v>1</v>
      </c>
      <c r="AW931" s="1">
        <v>1</v>
      </c>
      <c r="AX931" s="1">
        <v>1</v>
      </c>
      <c r="AY931" s="1">
        <v>1</v>
      </c>
      <c r="AZ931" s="1">
        <v>1</v>
      </c>
      <c r="BA931" s="1">
        <v>1</v>
      </c>
      <c r="BB931" s="1">
        <v>1</v>
      </c>
      <c r="BD931" s="1">
        <v>1</v>
      </c>
      <c r="BE931" s="1">
        <v>1</v>
      </c>
      <c r="BL931" s="1" t="s">
        <v>1397</v>
      </c>
    </row>
    <row r="932" spans="1:64" x14ac:dyDescent="0.5">
      <c r="A932" s="1">
        <v>218</v>
      </c>
      <c r="B932" s="1" t="s">
        <v>1390</v>
      </c>
      <c r="C932" s="2">
        <v>43579</v>
      </c>
      <c r="D932" s="1" t="s">
        <v>1391</v>
      </c>
      <c r="E932" s="1" t="s">
        <v>1392</v>
      </c>
      <c r="F932" s="1" t="s">
        <v>102</v>
      </c>
      <c r="G932" s="1">
        <v>38</v>
      </c>
      <c r="H932" s="1">
        <v>0</v>
      </c>
      <c r="M932" s="1" t="s">
        <v>84</v>
      </c>
      <c r="N932" s="1">
        <v>5.5</v>
      </c>
      <c r="O932" s="1">
        <v>-15.623037</v>
      </c>
      <c r="P932" s="1">
        <v>-59.0625</v>
      </c>
      <c r="Q932" s="1">
        <v>9405000</v>
      </c>
      <c r="R932" s="1" t="s">
        <v>1393</v>
      </c>
      <c r="S932" s="1" t="s">
        <v>91</v>
      </c>
      <c r="T932" s="1" t="s">
        <v>104</v>
      </c>
      <c r="U932" s="1" t="s">
        <v>105</v>
      </c>
      <c r="W932" s="1" t="s">
        <v>121</v>
      </c>
      <c r="X932" s="1" t="s">
        <v>1394</v>
      </c>
      <c r="Z932" s="1" t="s">
        <v>84</v>
      </c>
      <c r="AA932" s="1" t="s">
        <v>305</v>
      </c>
      <c r="AJ932" s="1" t="s">
        <v>76</v>
      </c>
      <c r="AK932" s="1" t="s">
        <v>1395</v>
      </c>
      <c r="AL932" s="1">
        <v>450000000</v>
      </c>
      <c r="AM932" s="1" t="s">
        <v>109</v>
      </c>
      <c r="AN932" s="1" t="s">
        <v>4488</v>
      </c>
      <c r="AO932" s="1" t="s">
        <v>4293</v>
      </c>
      <c r="AP932" s="1">
        <v>21140000</v>
      </c>
      <c r="AQ932" s="1">
        <v>8700000</v>
      </c>
      <c r="AR932" s="1" t="s">
        <v>1396</v>
      </c>
      <c r="AS932" s="1">
        <v>1</v>
      </c>
      <c r="AT932" s="1">
        <v>1</v>
      </c>
      <c r="AU932" s="1">
        <v>1</v>
      </c>
      <c r="AV932" s="1">
        <v>1</v>
      </c>
      <c r="AW932" s="1">
        <v>1</v>
      </c>
      <c r="AX932" s="1">
        <v>1</v>
      </c>
      <c r="AY932" s="1">
        <v>1</v>
      </c>
      <c r="AZ932" s="1">
        <v>1</v>
      </c>
      <c r="BA932" s="1">
        <v>1</v>
      </c>
      <c r="BB932" s="1">
        <v>1</v>
      </c>
      <c r="BD932" s="1">
        <v>1</v>
      </c>
      <c r="BE932" s="1">
        <v>1</v>
      </c>
      <c r="BL932" s="1" t="s">
        <v>1397</v>
      </c>
    </row>
    <row r="933" spans="1:64" x14ac:dyDescent="0.5">
      <c r="A933" s="1">
        <v>218</v>
      </c>
      <c r="B933" s="1" t="s">
        <v>1390</v>
      </c>
      <c r="C933" s="2">
        <v>43579</v>
      </c>
      <c r="D933" s="1" t="s">
        <v>1391</v>
      </c>
      <c r="E933" s="1" t="s">
        <v>1392</v>
      </c>
      <c r="F933" s="1" t="s">
        <v>81</v>
      </c>
      <c r="G933" s="1">
        <v>62</v>
      </c>
      <c r="H933" s="1">
        <v>0</v>
      </c>
      <c r="M933" s="1" t="s">
        <v>84</v>
      </c>
      <c r="N933" s="1">
        <v>5.5</v>
      </c>
      <c r="O933" s="1">
        <v>-15.623037</v>
      </c>
      <c r="P933" s="1">
        <v>-59.0625</v>
      </c>
      <c r="Q933" s="1">
        <v>15345000</v>
      </c>
      <c r="R933" s="1" t="s">
        <v>1393</v>
      </c>
      <c r="S933" s="1" t="s">
        <v>91</v>
      </c>
      <c r="T933" s="1" t="s">
        <v>104</v>
      </c>
      <c r="U933" s="1" t="s">
        <v>105</v>
      </c>
      <c r="W933" s="1" t="s">
        <v>121</v>
      </c>
      <c r="X933" s="1" t="s">
        <v>1394</v>
      </c>
      <c r="Z933" s="1" t="s">
        <v>84</v>
      </c>
      <c r="AA933" s="1" t="s">
        <v>305</v>
      </c>
      <c r="AJ933" s="1" t="s">
        <v>76</v>
      </c>
      <c r="AK933" s="1" t="s">
        <v>1395</v>
      </c>
      <c r="AL933" s="1">
        <v>450000000</v>
      </c>
      <c r="AM933" s="1" t="s">
        <v>109</v>
      </c>
      <c r="AN933" s="1" t="s">
        <v>4488</v>
      </c>
      <c r="AO933" s="1" t="s">
        <v>4293</v>
      </c>
      <c r="AP933" s="1">
        <v>21140000</v>
      </c>
      <c r="AQ933" s="1">
        <v>8700000</v>
      </c>
      <c r="AR933" s="1" t="s">
        <v>1396</v>
      </c>
      <c r="AS933" s="1">
        <v>1</v>
      </c>
      <c r="AT933" s="1">
        <v>1</v>
      </c>
      <c r="AU933" s="1">
        <v>1</v>
      </c>
      <c r="AV933" s="1">
        <v>1</v>
      </c>
      <c r="AW933" s="1">
        <v>1</v>
      </c>
      <c r="AX933" s="1">
        <v>1</v>
      </c>
      <c r="AY933" s="1">
        <v>1</v>
      </c>
      <c r="AZ933" s="1">
        <v>1</v>
      </c>
      <c r="BA933" s="1">
        <v>1</v>
      </c>
      <c r="BB933" s="1">
        <v>1</v>
      </c>
      <c r="BD933" s="1">
        <v>1</v>
      </c>
      <c r="BE933" s="1">
        <v>1</v>
      </c>
      <c r="BL933" s="1" t="s">
        <v>1397</v>
      </c>
    </row>
    <row r="934" spans="1:64" x14ac:dyDescent="0.5">
      <c r="A934" s="1">
        <v>218</v>
      </c>
      <c r="B934" s="1" t="s">
        <v>1390</v>
      </c>
      <c r="C934" s="2">
        <v>43579</v>
      </c>
      <c r="D934" s="1" t="s">
        <v>1391</v>
      </c>
      <c r="E934" s="1" t="s">
        <v>1392</v>
      </c>
      <c r="F934" s="1" t="s">
        <v>102</v>
      </c>
      <c r="G934" s="1">
        <v>38</v>
      </c>
      <c r="H934" s="1">
        <v>0</v>
      </c>
      <c r="M934" s="1" t="s">
        <v>113</v>
      </c>
      <c r="N934" s="1">
        <v>7</v>
      </c>
      <c r="O934" s="1">
        <v>10.278548000000001</v>
      </c>
      <c r="P934" s="1">
        <v>102.006446</v>
      </c>
      <c r="Q934" s="1">
        <v>11970000</v>
      </c>
      <c r="R934" s="1" t="s">
        <v>1393</v>
      </c>
      <c r="S934" s="1" t="s">
        <v>91</v>
      </c>
      <c r="T934" s="1" t="s">
        <v>104</v>
      </c>
      <c r="U934" s="1" t="s">
        <v>105</v>
      </c>
      <c r="W934" s="1" t="s">
        <v>121</v>
      </c>
      <c r="X934" s="1" t="s">
        <v>1394</v>
      </c>
      <c r="Z934" s="1" t="s">
        <v>113</v>
      </c>
      <c r="AA934" s="1" t="s">
        <v>305</v>
      </c>
      <c r="AJ934" s="1" t="s">
        <v>76</v>
      </c>
      <c r="AK934" s="1" t="s">
        <v>1395</v>
      </c>
      <c r="AL934" s="1">
        <v>450000000</v>
      </c>
      <c r="AM934" s="1" t="s">
        <v>109</v>
      </c>
      <c r="AN934" s="1" t="s">
        <v>4488</v>
      </c>
      <c r="AO934" s="1" t="s">
        <v>4293</v>
      </c>
      <c r="AP934" s="1">
        <v>21140000</v>
      </c>
      <c r="AQ934" s="1">
        <v>8700000</v>
      </c>
      <c r="AR934" s="1" t="s">
        <v>1396</v>
      </c>
      <c r="AS934" s="1">
        <v>1</v>
      </c>
      <c r="AT934" s="1">
        <v>1</v>
      </c>
      <c r="AU934" s="1">
        <v>1</v>
      </c>
      <c r="AV934" s="1">
        <v>1</v>
      </c>
      <c r="AW934" s="1">
        <v>1</v>
      </c>
      <c r="AX934" s="1">
        <v>1</v>
      </c>
      <c r="AY934" s="1">
        <v>1</v>
      </c>
      <c r="AZ934" s="1">
        <v>1</v>
      </c>
      <c r="BA934" s="1">
        <v>1</v>
      </c>
      <c r="BB934" s="1">
        <v>1</v>
      </c>
      <c r="BD934" s="1">
        <v>1</v>
      </c>
      <c r="BE934" s="1">
        <v>1</v>
      </c>
      <c r="BL934" s="1" t="s">
        <v>1397</v>
      </c>
    </row>
    <row r="935" spans="1:64" x14ac:dyDescent="0.5">
      <c r="A935" s="1">
        <v>218</v>
      </c>
      <c r="B935" s="1" t="s">
        <v>1390</v>
      </c>
      <c r="C935" s="2">
        <v>43579</v>
      </c>
      <c r="D935" s="1" t="s">
        <v>1391</v>
      </c>
      <c r="E935" s="1" t="s">
        <v>1392</v>
      </c>
      <c r="F935" s="1" t="s">
        <v>81</v>
      </c>
      <c r="G935" s="1">
        <v>62</v>
      </c>
      <c r="H935" s="1">
        <v>0</v>
      </c>
      <c r="M935" s="1" t="s">
        <v>113</v>
      </c>
      <c r="N935" s="1">
        <v>7</v>
      </c>
      <c r="O935" s="1">
        <v>10.278548000000001</v>
      </c>
      <c r="P935" s="1">
        <v>102.006446</v>
      </c>
      <c r="Q935" s="1">
        <v>19530000</v>
      </c>
      <c r="R935" s="1" t="s">
        <v>1393</v>
      </c>
      <c r="S935" s="1" t="s">
        <v>91</v>
      </c>
      <c r="T935" s="1" t="s">
        <v>104</v>
      </c>
      <c r="U935" s="1" t="s">
        <v>105</v>
      </c>
      <c r="W935" s="1" t="s">
        <v>121</v>
      </c>
      <c r="X935" s="1" t="s">
        <v>1394</v>
      </c>
      <c r="Z935" s="1" t="s">
        <v>113</v>
      </c>
      <c r="AA935" s="1" t="s">
        <v>305</v>
      </c>
      <c r="AJ935" s="1" t="s">
        <v>76</v>
      </c>
      <c r="AK935" s="1" t="s">
        <v>1395</v>
      </c>
      <c r="AL935" s="1">
        <v>450000000</v>
      </c>
      <c r="AM935" s="1" t="s">
        <v>109</v>
      </c>
      <c r="AN935" s="1" t="s">
        <v>4488</v>
      </c>
      <c r="AO935" s="1" t="s">
        <v>4293</v>
      </c>
      <c r="AP935" s="1">
        <v>21140000</v>
      </c>
      <c r="AQ935" s="1">
        <v>8700000</v>
      </c>
      <c r="AR935" s="1" t="s">
        <v>1396</v>
      </c>
      <c r="AS935" s="1">
        <v>1</v>
      </c>
      <c r="AT935" s="1">
        <v>1</v>
      </c>
      <c r="AU935" s="1">
        <v>1</v>
      </c>
      <c r="AV935" s="1">
        <v>1</v>
      </c>
      <c r="AW935" s="1">
        <v>1</v>
      </c>
      <c r="AX935" s="1">
        <v>1</v>
      </c>
      <c r="AY935" s="1">
        <v>1</v>
      </c>
      <c r="AZ935" s="1">
        <v>1</v>
      </c>
      <c r="BA935" s="1">
        <v>1</v>
      </c>
      <c r="BB935" s="1">
        <v>1</v>
      </c>
      <c r="BD935" s="1">
        <v>1</v>
      </c>
      <c r="BE935" s="1">
        <v>1</v>
      </c>
      <c r="BL935" s="1" t="s">
        <v>1397</v>
      </c>
    </row>
    <row r="936" spans="1:64" x14ac:dyDescent="0.5">
      <c r="A936" s="1">
        <v>218</v>
      </c>
      <c r="B936" s="1" t="s">
        <v>1390</v>
      </c>
      <c r="C936" s="2">
        <v>43579</v>
      </c>
      <c r="D936" s="1" t="s">
        <v>1391</v>
      </c>
      <c r="E936" s="1" t="s">
        <v>1392</v>
      </c>
      <c r="F936" s="1" t="s">
        <v>102</v>
      </c>
      <c r="G936" s="1">
        <v>38</v>
      </c>
      <c r="H936" s="1">
        <v>0</v>
      </c>
      <c r="M936" s="1" t="s">
        <v>308</v>
      </c>
      <c r="N936" s="1">
        <v>5.5</v>
      </c>
      <c r="O936" s="1">
        <v>13.923406</v>
      </c>
      <c r="P936" s="1">
        <v>-86.952798999999999</v>
      </c>
      <c r="Q936" s="1">
        <v>9405000</v>
      </c>
      <c r="R936" s="1" t="s">
        <v>1393</v>
      </c>
      <c r="S936" s="1" t="s">
        <v>91</v>
      </c>
      <c r="T936" s="1" t="s">
        <v>104</v>
      </c>
      <c r="U936" s="1" t="s">
        <v>105</v>
      </c>
      <c r="W936" s="1" t="s">
        <v>121</v>
      </c>
      <c r="X936" s="1" t="s">
        <v>1394</v>
      </c>
      <c r="Z936" s="1" t="s">
        <v>308</v>
      </c>
      <c r="AA936" s="1" t="s">
        <v>305</v>
      </c>
      <c r="AJ936" s="1" t="s">
        <v>76</v>
      </c>
      <c r="AK936" s="1" t="s">
        <v>1395</v>
      </c>
      <c r="AL936" s="1">
        <v>450000000</v>
      </c>
      <c r="AM936" s="1" t="s">
        <v>109</v>
      </c>
      <c r="AN936" s="1" t="s">
        <v>4488</v>
      </c>
      <c r="AO936" s="1" t="s">
        <v>4293</v>
      </c>
      <c r="AP936" s="1">
        <v>21140000</v>
      </c>
      <c r="AQ936" s="1">
        <v>8700000</v>
      </c>
      <c r="AR936" s="1" t="s">
        <v>1396</v>
      </c>
      <c r="AS936" s="1">
        <v>1</v>
      </c>
      <c r="AT936" s="1">
        <v>1</v>
      </c>
      <c r="AU936" s="1">
        <v>1</v>
      </c>
      <c r="AV936" s="1">
        <v>1</v>
      </c>
      <c r="AW936" s="1">
        <v>1</v>
      </c>
      <c r="AX936" s="1">
        <v>1</v>
      </c>
      <c r="AY936" s="1">
        <v>1</v>
      </c>
      <c r="AZ936" s="1">
        <v>1</v>
      </c>
      <c r="BA936" s="1">
        <v>1</v>
      </c>
      <c r="BB936" s="1">
        <v>1</v>
      </c>
      <c r="BD936" s="1">
        <v>1</v>
      </c>
      <c r="BE936" s="1">
        <v>1</v>
      </c>
      <c r="BL936" s="1" t="s">
        <v>1397</v>
      </c>
    </row>
    <row r="937" spans="1:64" x14ac:dyDescent="0.5">
      <c r="A937" s="1">
        <v>218</v>
      </c>
      <c r="B937" s="1" t="s">
        <v>1390</v>
      </c>
      <c r="C937" s="2">
        <v>43579</v>
      </c>
      <c r="D937" s="1" t="s">
        <v>1391</v>
      </c>
      <c r="E937" s="1" t="s">
        <v>1392</v>
      </c>
      <c r="F937" s="1" t="s">
        <v>81</v>
      </c>
      <c r="G937" s="1">
        <v>62</v>
      </c>
      <c r="H937" s="1">
        <v>0</v>
      </c>
      <c r="M937" s="1" t="s">
        <v>308</v>
      </c>
      <c r="N937" s="1">
        <v>5.5</v>
      </c>
      <c r="O937" s="1">
        <v>13.923406</v>
      </c>
      <c r="P937" s="1">
        <v>-86.952798999999999</v>
      </c>
      <c r="Q937" s="1">
        <v>15345000</v>
      </c>
      <c r="R937" s="1" t="s">
        <v>1393</v>
      </c>
      <c r="S937" s="1" t="s">
        <v>91</v>
      </c>
      <c r="T937" s="1" t="s">
        <v>104</v>
      </c>
      <c r="U937" s="1" t="s">
        <v>105</v>
      </c>
      <c r="W937" s="1" t="s">
        <v>121</v>
      </c>
      <c r="X937" s="1" t="s">
        <v>1394</v>
      </c>
      <c r="Z937" s="1" t="s">
        <v>308</v>
      </c>
      <c r="AA937" s="1" t="s">
        <v>305</v>
      </c>
      <c r="AJ937" s="1" t="s">
        <v>76</v>
      </c>
      <c r="AK937" s="1" t="s">
        <v>1395</v>
      </c>
      <c r="AL937" s="1">
        <v>450000000</v>
      </c>
      <c r="AM937" s="1" t="s">
        <v>109</v>
      </c>
      <c r="AN937" s="1" t="s">
        <v>4488</v>
      </c>
      <c r="AO937" s="1" t="s">
        <v>4293</v>
      </c>
      <c r="AP937" s="1">
        <v>21140000</v>
      </c>
      <c r="AQ937" s="1">
        <v>8700000</v>
      </c>
      <c r="AR937" s="1" t="s">
        <v>1396</v>
      </c>
      <c r="AS937" s="1">
        <v>1</v>
      </c>
      <c r="AT937" s="1">
        <v>1</v>
      </c>
      <c r="AU937" s="1">
        <v>1</v>
      </c>
      <c r="AV937" s="1">
        <v>1</v>
      </c>
      <c r="AW937" s="1">
        <v>1</v>
      </c>
      <c r="AX937" s="1">
        <v>1</v>
      </c>
      <c r="AY937" s="1">
        <v>1</v>
      </c>
      <c r="AZ937" s="1">
        <v>1</v>
      </c>
      <c r="BA937" s="1">
        <v>1</v>
      </c>
      <c r="BB937" s="1">
        <v>1</v>
      </c>
      <c r="BD937" s="1">
        <v>1</v>
      </c>
      <c r="BE937" s="1">
        <v>1</v>
      </c>
      <c r="BL937" s="1" t="s">
        <v>1397</v>
      </c>
    </row>
    <row r="938" spans="1:64" x14ac:dyDescent="0.5">
      <c r="A938" s="1">
        <v>218</v>
      </c>
      <c r="B938" s="1" t="s">
        <v>1390</v>
      </c>
      <c r="C938" s="2">
        <v>43579</v>
      </c>
      <c r="D938" s="1" t="s">
        <v>1391</v>
      </c>
      <c r="E938" s="1" t="s">
        <v>1392</v>
      </c>
      <c r="F938" s="1" t="s">
        <v>102</v>
      </c>
      <c r="G938" s="1">
        <v>38</v>
      </c>
      <c r="H938" s="1">
        <v>0</v>
      </c>
      <c r="M938" s="1" t="s">
        <v>69</v>
      </c>
      <c r="N938" s="1">
        <v>25</v>
      </c>
      <c r="O938" s="1">
        <v>2.6272389999999999</v>
      </c>
      <c r="P938" s="1">
        <v>23.381664000000001</v>
      </c>
      <c r="Q938" s="1">
        <v>42750000</v>
      </c>
      <c r="R938" s="1" t="s">
        <v>1393</v>
      </c>
      <c r="S938" s="1" t="s">
        <v>91</v>
      </c>
      <c r="T938" s="1" t="s">
        <v>104</v>
      </c>
      <c r="U938" s="1" t="s">
        <v>105</v>
      </c>
      <c r="W938" s="1" t="s">
        <v>121</v>
      </c>
      <c r="X938" s="1" t="s">
        <v>1394</v>
      </c>
      <c r="Z938" s="1" t="s">
        <v>69</v>
      </c>
      <c r="AA938" s="1" t="s">
        <v>305</v>
      </c>
      <c r="AJ938" s="1" t="s">
        <v>76</v>
      </c>
      <c r="AK938" s="1" t="s">
        <v>1395</v>
      </c>
      <c r="AL938" s="1">
        <v>450000000</v>
      </c>
      <c r="AM938" s="1" t="s">
        <v>109</v>
      </c>
      <c r="AN938" s="1" t="s">
        <v>4488</v>
      </c>
      <c r="AO938" s="1" t="s">
        <v>4293</v>
      </c>
      <c r="AP938" s="1">
        <v>21140000</v>
      </c>
      <c r="AQ938" s="1">
        <v>8700000</v>
      </c>
      <c r="AR938" s="1" t="s">
        <v>1396</v>
      </c>
      <c r="AS938" s="1">
        <v>1</v>
      </c>
      <c r="AT938" s="1">
        <v>1</v>
      </c>
      <c r="AU938" s="1">
        <v>1</v>
      </c>
      <c r="AV938" s="1">
        <v>1</v>
      </c>
      <c r="AW938" s="1">
        <v>1</v>
      </c>
      <c r="AX938" s="1">
        <v>1</v>
      </c>
      <c r="AY938" s="1">
        <v>1</v>
      </c>
      <c r="AZ938" s="1">
        <v>1</v>
      </c>
      <c r="BA938" s="1">
        <v>1</v>
      </c>
      <c r="BB938" s="1">
        <v>1</v>
      </c>
      <c r="BD938" s="1">
        <v>1</v>
      </c>
      <c r="BE938" s="1">
        <v>1</v>
      </c>
      <c r="BL938" s="1" t="s">
        <v>1397</v>
      </c>
    </row>
    <row r="939" spans="1:64" x14ac:dyDescent="0.5">
      <c r="A939" s="1">
        <v>218</v>
      </c>
      <c r="B939" s="1" t="s">
        <v>1390</v>
      </c>
      <c r="C939" s="2">
        <v>43579</v>
      </c>
      <c r="D939" s="1" t="s">
        <v>1391</v>
      </c>
      <c r="E939" s="1" t="s">
        <v>1392</v>
      </c>
      <c r="F939" s="1" t="s">
        <v>81</v>
      </c>
      <c r="G939" s="1">
        <v>62</v>
      </c>
      <c r="H939" s="1">
        <v>0</v>
      </c>
      <c r="M939" s="1" t="s">
        <v>69</v>
      </c>
      <c r="N939" s="1">
        <v>25</v>
      </c>
      <c r="O939" s="1">
        <v>2.6272389999999999</v>
      </c>
      <c r="P939" s="1">
        <v>23.381664000000001</v>
      </c>
      <c r="Q939" s="1">
        <v>69750000</v>
      </c>
      <c r="R939" s="1" t="s">
        <v>1393</v>
      </c>
      <c r="S939" s="1" t="s">
        <v>91</v>
      </c>
      <c r="T939" s="1" t="s">
        <v>104</v>
      </c>
      <c r="U939" s="1" t="s">
        <v>105</v>
      </c>
      <c r="W939" s="1" t="s">
        <v>121</v>
      </c>
      <c r="X939" s="1" t="s">
        <v>1394</v>
      </c>
      <c r="Z939" s="1" t="s">
        <v>69</v>
      </c>
      <c r="AA939" s="1" t="s">
        <v>305</v>
      </c>
      <c r="AJ939" s="1" t="s">
        <v>76</v>
      </c>
      <c r="AK939" s="1" t="s">
        <v>1395</v>
      </c>
      <c r="AL939" s="1">
        <v>450000000</v>
      </c>
      <c r="AM939" s="1" t="s">
        <v>109</v>
      </c>
      <c r="AN939" s="1" t="s">
        <v>4488</v>
      </c>
      <c r="AO939" s="1" t="s">
        <v>4293</v>
      </c>
      <c r="AP939" s="1">
        <v>21140000</v>
      </c>
      <c r="AQ939" s="1">
        <v>8700000</v>
      </c>
      <c r="AR939" s="1" t="s">
        <v>1396</v>
      </c>
      <c r="AS939" s="1">
        <v>1</v>
      </c>
      <c r="AT939" s="1">
        <v>1</v>
      </c>
      <c r="AU939" s="1">
        <v>1</v>
      </c>
      <c r="AV939" s="1">
        <v>1</v>
      </c>
      <c r="AW939" s="1">
        <v>1</v>
      </c>
      <c r="AX939" s="1">
        <v>1</v>
      </c>
      <c r="AY939" s="1">
        <v>1</v>
      </c>
      <c r="AZ939" s="1">
        <v>1</v>
      </c>
      <c r="BA939" s="1">
        <v>1</v>
      </c>
      <c r="BB939" s="1">
        <v>1</v>
      </c>
      <c r="BD939" s="1">
        <v>1</v>
      </c>
      <c r="BE939" s="1">
        <v>1</v>
      </c>
      <c r="BL939" s="1" t="s">
        <v>1397</v>
      </c>
    </row>
    <row r="940" spans="1:64" x14ac:dyDescent="0.5">
      <c r="A940" s="1">
        <v>79</v>
      </c>
      <c r="B940" s="1" t="s">
        <v>1398</v>
      </c>
      <c r="C940" s="2">
        <v>43579</v>
      </c>
      <c r="D940" s="1" t="s">
        <v>1399</v>
      </c>
      <c r="E940" s="1" t="s">
        <v>1400</v>
      </c>
      <c r="F940" s="1" t="s">
        <v>102</v>
      </c>
      <c r="G940" s="1">
        <v>50</v>
      </c>
      <c r="H940" s="1">
        <v>132</v>
      </c>
      <c r="I940" s="1" t="s">
        <v>385</v>
      </c>
      <c r="J940" s="1">
        <v>1.1499999999999999</v>
      </c>
      <c r="K940" s="1">
        <v>8.0529410000000006</v>
      </c>
      <c r="L940" s="1">
        <v>29.518585999999999</v>
      </c>
      <c r="M940" s="1" t="s">
        <v>69</v>
      </c>
      <c r="N940" s="1">
        <v>0</v>
      </c>
      <c r="O940" s="1">
        <v>2.6272389999999999</v>
      </c>
      <c r="P940" s="1">
        <v>23.381664000000001</v>
      </c>
      <c r="Q940" s="1">
        <v>2587500</v>
      </c>
      <c r="R940" s="1" t="s">
        <v>1393</v>
      </c>
      <c r="S940" s="1" t="s">
        <v>91</v>
      </c>
      <c r="T940" s="1" t="s">
        <v>72</v>
      </c>
      <c r="U940" s="1" t="s">
        <v>73</v>
      </c>
      <c r="W940" s="1" t="s">
        <v>121</v>
      </c>
      <c r="X940" s="1" t="s">
        <v>1401</v>
      </c>
      <c r="Z940" s="1" t="s">
        <v>385</v>
      </c>
      <c r="AA940" s="1" t="s">
        <v>1402</v>
      </c>
      <c r="AJ940" s="1" t="s">
        <v>76</v>
      </c>
      <c r="AK940" s="1" t="s">
        <v>1403</v>
      </c>
      <c r="AL940" s="1">
        <v>450000000</v>
      </c>
      <c r="AM940" s="1" t="s">
        <v>109</v>
      </c>
      <c r="AN940" s="1" t="s">
        <v>4489</v>
      </c>
      <c r="AO940" s="1" t="s">
        <v>4281</v>
      </c>
      <c r="AP940" s="1">
        <v>13800000</v>
      </c>
      <c r="AQ940" s="1">
        <v>6000000</v>
      </c>
      <c r="AR940" s="1" t="s">
        <v>1404</v>
      </c>
      <c r="AS940" s="1">
        <v>1</v>
      </c>
      <c r="AT940" s="1">
        <v>1</v>
      </c>
      <c r="AU940" s="1">
        <v>1</v>
      </c>
      <c r="AV940" s="1">
        <v>1</v>
      </c>
      <c r="AW940" s="1">
        <v>1</v>
      </c>
      <c r="AX940" s="1">
        <v>1</v>
      </c>
      <c r="AY940" s="1">
        <v>1</v>
      </c>
      <c r="AZ940" s="1">
        <v>1</v>
      </c>
      <c r="BA940" s="1">
        <v>1</v>
      </c>
      <c r="BB940" s="1">
        <v>1</v>
      </c>
      <c r="BD940" s="1">
        <v>1</v>
      </c>
      <c r="BE940" s="1">
        <v>1</v>
      </c>
      <c r="BL940" s="1" t="s">
        <v>1405</v>
      </c>
    </row>
    <row r="941" spans="1:64" x14ac:dyDescent="0.5">
      <c r="A941" s="1">
        <v>79</v>
      </c>
      <c r="B941" s="1" t="s">
        <v>1398</v>
      </c>
      <c r="C941" s="2">
        <v>43579</v>
      </c>
      <c r="D941" s="1" t="s">
        <v>1399</v>
      </c>
      <c r="E941" s="1" t="s">
        <v>1400</v>
      </c>
      <c r="F941" s="1" t="s">
        <v>81</v>
      </c>
      <c r="G941" s="1">
        <v>50</v>
      </c>
      <c r="H941" s="1">
        <v>132</v>
      </c>
      <c r="I941" s="1" t="s">
        <v>385</v>
      </c>
      <c r="J941" s="1">
        <v>1.1499999999999999</v>
      </c>
      <c r="K941" s="1">
        <v>8.0529410000000006</v>
      </c>
      <c r="L941" s="1">
        <v>29.518585999999999</v>
      </c>
      <c r="M941" s="1" t="s">
        <v>69</v>
      </c>
      <c r="N941" s="1">
        <v>0</v>
      </c>
      <c r="O941" s="1">
        <v>2.6272389999999999</v>
      </c>
      <c r="P941" s="1">
        <v>23.381664000000001</v>
      </c>
      <c r="Q941" s="1">
        <v>2587500</v>
      </c>
      <c r="R941" s="1" t="s">
        <v>1393</v>
      </c>
      <c r="S941" s="1" t="s">
        <v>91</v>
      </c>
      <c r="T941" s="1" t="s">
        <v>72</v>
      </c>
      <c r="U941" s="1" t="s">
        <v>73</v>
      </c>
      <c r="W941" s="1" t="s">
        <v>121</v>
      </c>
      <c r="X941" s="1" t="s">
        <v>1401</v>
      </c>
      <c r="Z941" s="1" t="s">
        <v>385</v>
      </c>
      <c r="AA941" s="1" t="s">
        <v>1402</v>
      </c>
      <c r="AJ941" s="1" t="s">
        <v>76</v>
      </c>
      <c r="AK941" s="1" t="s">
        <v>1403</v>
      </c>
      <c r="AL941" s="1">
        <v>450000000</v>
      </c>
      <c r="AM941" s="1" t="s">
        <v>109</v>
      </c>
      <c r="AN941" s="1" t="s">
        <v>4489</v>
      </c>
      <c r="AO941" s="1" t="s">
        <v>4281</v>
      </c>
      <c r="AP941" s="1">
        <v>13800000</v>
      </c>
      <c r="AQ941" s="1">
        <v>6000000</v>
      </c>
      <c r="AR941" s="1" t="s">
        <v>1404</v>
      </c>
      <c r="AS941" s="1">
        <v>1</v>
      </c>
      <c r="AT941" s="1">
        <v>1</v>
      </c>
      <c r="AU941" s="1">
        <v>1</v>
      </c>
      <c r="AV941" s="1">
        <v>1</v>
      </c>
      <c r="AW941" s="1">
        <v>1</v>
      </c>
      <c r="AX941" s="1">
        <v>1</v>
      </c>
      <c r="AY941" s="1">
        <v>1</v>
      </c>
      <c r="AZ941" s="1">
        <v>1</v>
      </c>
      <c r="BA941" s="1">
        <v>1</v>
      </c>
      <c r="BB941" s="1">
        <v>1</v>
      </c>
      <c r="BD941" s="1">
        <v>1</v>
      </c>
      <c r="BE941" s="1">
        <v>1</v>
      </c>
      <c r="BL941" s="1" t="s">
        <v>1405</v>
      </c>
    </row>
    <row r="942" spans="1:64" x14ac:dyDescent="0.5">
      <c r="A942" s="1">
        <v>79</v>
      </c>
      <c r="B942" s="1" t="s">
        <v>1398</v>
      </c>
      <c r="C942" s="2">
        <v>43579</v>
      </c>
      <c r="D942" s="1" t="s">
        <v>1399</v>
      </c>
      <c r="E942" s="1" t="s">
        <v>1400</v>
      </c>
      <c r="F942" s="1" t="s">
        <v>102</v>
      </c>
      <c r="G942" s="1">
        <v>50</v>
      </c>
      <c r="H942" s="1">
        <v>132</v>
      </c>
      <c r="I942" s="1" t="s">
        <v>393</v>
      </c>
      <c r="J942" s="1">
        <v>1.1499999999999999</v>
      </c>
      <c r="K942" s="1">
        <v>-29.609987</v>
      </c>
      <c r="L942" s="1">
        <v>28.233608</v>
      </c>
      <c r="M942" s="1" t="s">
        <v>69</v>
      </c>
      <c r="N942" s="1">
        <v>0</v>
      </c>
      <c r="O942" s="1">
        <v>2.6272389999999999</v>
      </c>
      <c r="P942" s="1">
        <v>23.381664000000001</v>
      </c>
      <c r="Q942" s="1">
        <v>2587500</v>
      </c>
      <c r="R942" s="1" t="s">
        <v>1393</v>
      </c>
      <c r="S942" s="1" t="s">
        <v>91</v>
      </c>
      <c r="T942" s="1" t="s">
        <v>72</v>
      </c>
      <c r="U942" s="1" t="s">
        <v>73</v>
      </c>
      <c r="W942" s="1" t="s">
        <v>121</v>
      </c>
      <c r="X942" s="1" t="s">
        <v>1401</v>
      </c>
      <c r="Z942" s="1" t="s">
        <v>393</v>
      </c>
      <c r="AA942" s="1" t="s">
        <v>1402</v>
      </c>
      <c r="AJ942" s="1" t="s">
        <v>76</v>
      </c>
      <c r="AK942" s="1" t="s">
        <v>1403</v>
      </c>
      <c r="AL942" s="1">
        <v>450000000</v>
      </c>
      <c r="AM942" s="1" t="s">
        <v>109</v>
      </c>
      <c r="AN942" s="1" t="s">
        <v>4489</v>
      </c>
      <c r="AO942" s="1" t="s">
        <v>4281</v>
      </c>
      <c r="AP942" s="1">
        <v>13800000</v>
      </c>
      <c r="AQ942" s="1">
        <v>6000000</v>
      </c>
      <c r="AR942" s="1" t="s">
        <v>1404</v>
      </c>
      <c r="AS942" s="1">
        <v>1</v>
      </c>
      <c r="AT942" s="1">
        <v>1</v>
      </c>
      <c r="AU942" s="1">
        <v>1</v>
      </c>
      <c r="AV942" s="1">
        <v>1</v>
      </c>
      <c r="AW942" s="1">
        <v>1</v>
      </c>
      <c r="AX942" s="1">
        <v>1</v>
      </c>
      <c r="AY942" s="1">
        <v>1</v>
      </c>
      <c r="AZ942" s="1">
        <v>1</v>
      </c>
      <c r="BA942" s="1">
        <v>1</v>
      </c>
      <c r="BB942" s="1">
        <v>1</v>
      </c>
      <c r="BD942" s="1">
        <v>1</v>
      </c>
      <c r="BE942" s="1">
        <v>1</v>
      </c>
      <c r="BL942" s="1" t="s">
        <v>1405</v>
      </c>
    </row>
    <row r="943" spans="1:64" x14ac:dyDescent="0.5">
      <c r="A943" s="1">
        <v>79</v>
      </c>
      <c r="B943" s="1" t="s">
        <v>1398</v>
      </c>
      <c r="C943" s="2">
        <v>43579</v>
      </c>
      <c r="D943" s="1" t="s">
        <v>1399</v>
      </c>
      <c r="E943" s="1" t="s">
        <v>1400</v>
      </c>
      <c r="F943" s="1" t="s">
        <v>81</v>
      </c>
      <c r="G943" s="1">
        <v>50</v>
      </c>
      <c r="H943" s="1">
        <v>132</v>
      </c>
      <c r="I943" s="1" t="s">
        <v>393</v>
      </c>
      <c r="J943" s="1">
        <v>1.1499999999999999</v>
      </c>
      <c r="K943" s="1">
        <v>-29.609987</v>
      </c>
      <c r="L943" s="1">
        <v>28.233608</v>
      </c>
      <c r="M943" s="1" t="s">
        <v>69</v>
      </c>
      <c r="N943" s="1">
        <v>0</v>
      </c>
      <c r="O943" s="1">
        <v>2.6272389999999999</v>
      </c>
      <c r="P943" s="1">
        <v>23.381664000000001</v>
      </c>
      <c r="Q943" s="1">
        <v>2587500</v>
      </c>
      <c r="R943" s="1" t="s">
        <v>1393</v>
      </c>
      <c r="S943" s="1" t="s">
        <v>91</v>
      </c>
      <c r="T943" s="1" t="s">
        <v>72</v>
      </c>
      <c r="U943" s="1" t="s">
        <v>73</v>
      </c>
      <c r="W943" s="1" t="s">
        <v>121</v>
      </c>
      <c r="X943" s="1" t="s">
        <v>1401</v>
      </c>
      <c r="Z943" s="1" t="s">
        <v>393</v>
      </c>
      <c r="AA943" s="1" t="s">
        <v>1402</v>
      </c>
      <c r="AJ943" s="1" t="s">
        <v>76</v>
      </c>
      <c r="AK943" s="1" t="s">
        <v>1403</v>
      </c>
      <c r="AL943" s="1">
        <v>450000000</v>
      </c>
      <c r="AM943" s="1" t="s">
        <v>109</v>
      </c>
      <c r="AN943" s="1" t="s">
        <v>4489</v>
      </c>
      <c r="AO943" s="1" t="s">
        <v>4281</v>
      </c>
      <c r="AP943" s="1">
        <v>13800000</v>
      </c>
      <c r="AQ943" s="1">
        <v>6000000</v>
      </c>
      <c r="AR943" s="1" t="s">
        <v>1404</v>
      </c>
      <c r="AS943" s="1">
        <v>1</v>
      </c>
      <c r="AT943" s="1">
        <v>1</v>
      </c>
      <c r="AU943" s="1">
        <v>1</v>
      </c>
      <c r="AV943" s="1">
        <v>1</v>
      </c>
      <c r="AW943" s="1">
        <v>1</v>
      </c>
      <c r="AX943" s="1">
        <v>1</v>
      </c>
      <c r="AY943" s="1">
        <v>1</v>
      </c>
      <c r="AZ943" s="1">
        <v>1</v>
      </c>
      <c r="BA943" s="1">
        <v>1</v>
      </c>
      <c r="BB943" s="1">
        <v>1</v>
      </c>
      <c r="BD943" s="1">
        <v>1</v>
      </c>
      <c r="BE943" s="1">
        <v>1</v>
      </c>
      <c r="BL943" s="1" t="s">
        <v>1405</v>
      </c>
    </row>
    <row r="944" spans="1:64" x14ac:dyDescent="0.5">
      <c r="A944" s="1">
        <v>79</v>
      </c>
      <c r="B944" s="1" t="s">
        <v>1398</v>
      </c>
      <c r="C944" s="2">
        <v>43579</v>
      </c>
      <c r="D944" s="1" t="s">
        <v>1399</v>
      </c>
      <c r="E944" s="1" t="s">
        <v>1400</v>
      </c>
      <c r="F944" s="1" t="s">
        <v>102</v>
      </c>
      <c r="G944" s="1">
        <v>50</v>
      </c>
      <c r="H944" s="1">
        <v>132</v>
      </c>
      <c r="I944" s="1" t="s">
        <v>1406</v>
      </c>
      <c r="J944" s="1">
        <v>1.1499999999999999</v>
      </c>
      <c r="K944" s="1">
        <v>-4.5034650000000003</v>
      </c>
      <c r="L944" s="1">
        <v>55.375751999999999</v>
      </c>
      <c r="M944" s="1" t="s">
        <v>69</v>
      </c>
      <c r="N944" s="1">
        <v>0</v>
      </c>
      <c r="O944" s="1">
        <v>2.6272389999999999</v>
      </c>
      <c r="P944" s="1">
        <v>23.381664000000001</v>
      </c>
      <c r="Q944" s="1">
        <v>2587500</v>
      </c>
      <c r="R944" s="1" t="s">
        <v>1393</v>
      </c>
      <c r="S944" s="1" t="s">
        <v>91</v>
      </c>
      <c r="T944" s="1" t="s">
        <v>72</v>
      </c>
      <c r="U944" s="1" t="s">
        <v>73</v>
      </c>
      <c r="W944" s="1" t="s">
        <v>121</v>
      </c>
      <c r="X944" s="1" t="s">
        <v>1401</v>
      </c>
      <c r="Z944" s="1" t="s">
        <v>1406</v>
      </c>
      <c r="AA944" s="1" t="s">
        <v>1402</v>
      </c>
      <c r="AJ944" s="1" t="s">
        <v>76</v>
      </c>
      <c r="AK944" s="1" t="s">
        <v>1403</v>
      </c>
      <c r="AL944" s="1">
        <v>450000000</v>
      </c>
      <c r="AM944" s="1" t="s">
        <v>109</v>
      </c>
      <c r="AN944" s="1" t="s">
        <v>4489</v>
      </c>
      <c r="AO944" s="1" t="s">
        <v>4281</v>
      </c>
      <c r="AP944" s="1">
        <v>13800000</v>
      </c>
      <c r="AQ944" s="1">
        <v>6000000</v>
      </c>
      <c r="AR944" s="1" t="s">
        <v>1404</v>
      </c>
      <c r="AS944" s="1">
        <v>1</v>
      </c>
      <c r="AT944" s="1">
        <v>1</v>
      </c>
      <c r="AU944" s="1">
        <v>1</v>
      </c>
      <c r="AV944" s="1">
        <v>1</v>
      </c>
      <c r="AW944" s="1">
        <v>1</v>
      </c>
      <c r="AX944" s="1">
        <v>1</v>
      </c>
      <c r="AY944" s="1">
        <v>1</v>
      </c>
      <c r="AZ944" s="1">
        <v>1</v>
      </c>
      <c r="BA944" s="1">
        <v>1</v>
      </c>
      <c r="BB944" s="1">
        <v>1</v>
      </c>
      <c r="BD944" s="1">
        <v>1</v>
      </c>
      <c r="BE944" s="1">
        <v>1</v>
      </c>
      <c r="BL944" s="1" t="s">
        <v>1405</v>
      </c>
    </row>
    <row r="945" spans="1:64" x14ac:dyDescent="0.5">
      <c r="A945" s="1">
        <v>79</v>
      </c>
      <c r="B945" s="1" t="s">
        <v>1398</v>
      </c>
      <c r="C945" s="2">
        <v>43579</v>
      </c>
      <c r="D945" s="1" t="s">
        <v>1399</v>
      </c>
      <c r="E945" s="1" t="s">
        <v>1400</v>
      </c>
      <c r="F945" s="1" t="s">
        <v>81</v>
      </c>
      <c r="G945" s="1">
        <v>50</v>
      </c>
      <c r="H945" s="1">
        <v>132</v>
      </c>
      <c r="I945" s="1" t="s">
        <v>1406</v>
      </c>
      <c r="J945" s="1">
        <v>1.1499999999999999</v>
      </c>
      <c r="K945" s="1">
        <v>-4.5034650000000003</v>
      </c>
      <c r="L945" s="1">
        <v>55.375751999999999</v>
      </c>
      <c r="M945" s="1" t="s">
        <v>69</v>
      </c>
      <c r="N945" s="1">
        <v>0</v>
      </c>
      <c r="O945" s="1">
        <v>2.6272389999999999</v>
      </c>
      <c r="P945" s="1">
        <v>23.381664000000001</v>
      </c>
      <c r="Q945" s="1">
        <v>2587500</v>
      </c>
      <c r="R945" s="1" t="s">
        <v>1393</v>
      </c>
      <c r="S945" s="1" t="s">
        <v>91</v>
      </c>
      <c r="T945" s="1" t="s">
        <v>72</v>
      </c>
      <c r="U945" s="1" t="s">
        <v>73</v>
      </c>
      <c r="W945" s="1" t="s">
        <v>121</v>
      </c>
      <c r="X945" s="1" t="s">
        <v>1401</v>
      </c>
      <c r="Z945" s="1" t="s">
        <v>1406</v>
      </c>
      <c r="AA945" s="1" t="s">
        <v>1402</v>
      </c>
      <c r="AJ945" s="1" t="s">
        <v>76</v>
      </c>
      <c r="AK945" s="1" t="s">
        <v>1403</v>
      </c>
      <c r="AL945" s="1">
        <v>450000000</v>
      </c>
      <c r="AM945" s="1" t="s">
        <v>109</v>
      </c>
      <c r="AN945" s="1" t="s">
        <v>4489</v>
      </c>
      <c r="AO945" s="1" t="s">
        <v>4281</v>
      </c>
      <c r="AP945" s="1">
        <v>13800000</v>
      </c>
      <c r="AQ945" s="1">
        <v>6000000</v>
      </c>
      <c r="AR945" s="1" t="s">
        <v>1404</v>
      </c>
      <c r="AS945" s="1">
        <v>1</v>
      </c>
      <c r="AT945" s="1">
        <v>1</v>
      </c>
      <c r="AU945" s="1">
        <v>1</v>
      </c>
      <c r="AV945" s="1">
        <v>1</v>
      </c>
      <c r="AW945" s="1">
        <v>1</v>
      </c>
      <c r="AX945" s="1">
        <v>1</v>
      </c>
      <c r="AY945" s="1">
        <v>1</v>
      </c>
      <c r="AZ945" s="1">
        <v>1</v>
      </c>
      <c r="BA945" s="1">
        <v>1</v>
      </c>
      <c r="BB945" s="1">
        <v>1</v>
      </c>
      <c r="BD945" s="1">
        <v>1</v>
      </c>
      <c r="BE945" s="1">
        <v>1</v>
      </c>
      <c r="BL945" s="1" t="s">
        <v>1405</v>
      </c>
    </row>
    <row r="946" spans="1:64" x14ac:dyDescent="0.5">
      <c r="A946" s="1">
        <v>79</v>
      </c>
      <c r="B946" s="1" t="s">
        <v>1398</v>
      </c>
      <c r="C946" s="2">
        <v>43579</v>
      </c>
      <c r="D946" s="1" t="s">
        <v>1399</v>
      </c>
      <c r="E946" s="1" t="s">
        <v>1400</v>
      </c>
      <c r="F946" s="1" t="s">
        <v>102</v>
      </c>
      <c r="G946" s="1">
        <v>50</v>
      </c>
      <c r="H946" s="1">
        <v>132</v>
      </c>
      <c r="I946" s="1" t="s">
        <v>267</v>
      </c>
      <c r="J946" s="1">
        <v>0.64</v>
      </c>
      <c r="K946" s="1">
        <v>30.585163000000001</v>
      </c>
      <c r="L946" s="1">
        <v>36.238415000000003</v>
      </c>
      <c r="M946" s="1" t="s">
        <v>268</v>
      </c>
      <c r="N946" s="1">
        <v>0</v>
      </c>
      <c r="O946" s="1">
        <v>37.477907000000002</v>
      </c>
      <c r="P946" s="1">
        <v>39.411562000000004</v>
      </c>
      <c r="Q946" s="1">
        <v>1440000</v>
      </c>
      <c r="R946" s="1" t="s">
        <v>1393</v>
      </c>
      <c r="S946" s="1" t="s">
        <v>91</v>
      </c>
      <c r="T946" s="1" t="s">
        <v>72</v>
      </c>
      <c r="U946" s="1" t="s">
        <v>73</v>
      </c>
      <c r="W946" s="1" t="s">
        <v>121</v>
      </c>
      <c r="X946" s="1" t="s">
        <v>1401</v>
      </c>
      <c r="Z946" s="1" t="s">
        <v>267</v>
      </c>
      <c r="AA946" s="1" t="s">
        <v>1402</v>
      </c>
      <c r="AJ946" s="1" t="s">
        <v>76</v>
      </c>
      <c r="AK946" s="1" t="s">
        <v>1403</v>
      </c>
      <c r="AL946" s="1">
        <v>450000000</v>
      </c>
      <c r="AM946" s="1" t="s">
        <v>109</v>
      </c>
      <c r="AN946" s="1" t="s">
        <v>4489</v>
      </c>
      <c r="AO946" s="1" t="s">
        <v>4281</v>
      </c>
      <c r="AP946" s="1">
        <v>13800000</v>
      </c>
      <c r="AQ946" s="1">
        <v>6000000</v>
      </c>
      <c r="AR946" s="1" t="s">
        <v>1404</v>
      </c>
      <c r="AS946" s="1">
        <v>1</v>
      </c>
      <c r="AT946" s="1">
        <v>1</v>
      </c>
      <c r="AU946" s="1">
        <v>1</v>
      </c>
      <c r="AV946" s="1">
        <v>1</v>
      </c>
      <c r="AW946" s="1">
        <v>1</v>
      </c>
      <c r="AX946" s="1">
        <v>1</v>
      </c>
      <c r="AY946" s="1">
        <v>1</v>
      </c>
      <c r="AZ946" s="1">
        <v>1</v>
      </c>
      <c r="BA946" s="1">
        <v>1</v>
      </c>
      <c r="BB946" s="1">
        <v>1</v>
      </c>
      <c r="BD946" s="1">
        <v>1</v>
      </c>
      <c r="BE946" s="1">
        <v>1</v>
      </c>
      <c r="BL946" s="1" t="s">
        <v>1405</v>
      </c>
    </row>
    <row r="947" spans="1:64" x14ac:dyDescent="0.5">
      <c r="A947" s="1">
        <v>79</v>
      </c>
      <c r="B947" s="1" t="s">
        <v>1398</v>
      </c>
      <c r="C947" s="2">
        <v>43579</v>
      </c>
      <c r="D947" s="1" t="s">
        <v>1399</v>
      </c>
      <c r="E947" s="1" t="s">
        <v>1400</v>
      </c>
      <c r="F947" s="1" t="s">
        <v>81</v>
      </c>
      <c r="G947" s="1">
        <v>50</v>
      </c>
      <c r="H947" s="1">
        <v>132</v>
      </c>
      <c r="I947" s="1" t="s">
        <v>267</v>
      </c>
      <c r="J947" s="1">
        <v>0.64</v>
      </c>
      <c r="K947" s="1">
        <v>30.585163000000001</v>
      </c>
      <c r="L947" s="1">
        <v>36.238415000000003</v>
      </c>
      <c r="M947" s="1" t="s">
        <v>268</v>
      </c>
      <c r="N947" s="1">
        <v>0</v>
      </c>
      <c r="O947" s="1">
        <v>37.477907000000002</v>
      </c>
      <c r="P947" s="1">
        <v>39.411562000000004</v>
      </c>
      <c r="Q947" s="1">
        <v>1440000</v>
      </c>
      <c r="R947" s="1" t="s">
        <v>1393</v>
      </c>
      <c r="S947" s="1" t="s">
        <v>91</v>
      </c>
      <c r="T947" s="1" t="s">
        <v>72</v>
      </c>
      <c r="U947" s="1" t="s">
        <v>73</v>
      </c>
      <c r="W947" s="1" t="s">
        <v>121</v>
      </c>
      <c r="X947" s="1" t="s">
        <v>1401</v>
      </c>
      <c r="Z947" s="1" t="s">
        <v>267</v>
      </c>
      <c r="AA947" s="1" t="s">
        <v>1402</v>
      </c>
      <c r="AJ947" s="1" t="s">
        <v>76</v>
      </c>
      <c r="AK947" s="1" t="s">
        <v>1403</v>
      </c>
      <c r="AL947" s="1">
        <v>450000000</v>
      </c>
      <c r="AM947" s="1" t="s">
        <v>109</v>
      </c>
      <c r="AN947" s="1" t="s">
        <v>4489</v>
      </c>
      <c r="AO947" s="1" t="s">
        <v>4281</v>
      </c>
      <c r="AP947" s="1">
        <v>13800000</v>
      </c>
      <c r="AQ947" s="1">
        <v>6000000</v>
      </c>
      <c r="AR947" s="1" t="s">
        <v>1404</v>
      </c>
      <c r="AS947" s="1">
        <v>1</v>
      </c>
      <c r="AT947" s="1">
        <v>1</v>
      </c>
      <c r="AU947" s="1">
        <v>1</v>
      </c>
      <c r="AV947" s="1">
        <v>1</v>
      </c>
      <c r="AW947" s="1">
        <v>1</v>
      </c>
      <c r="AX947" s="1">
        <v>1</v>
      </c>
      <c r="AY947" s="1">
        <v>1</v>
      </c>
      <c r="AZ947" s="1">
        <v>1</v>
      </c>
      <c r="BA947" s="1">
        <v>1</v>
      </c>
      <c r="BB947" s="1">
        <v>1</v>
      </c>
      <c r="BD947" s="1">
        <v>1</v>
      </c>
      <c r="BE947" s="1">
        <v>1</v>
      </c>
      <c r="BL947" s="1" t="s">
        <v>1405</v>
      </c>
    </row>
    <row r="948" spans="1:64" x14ac:dyDescent="0.5">
      <c r="A948" s="1">
        <v>79</v>
      </c>
      <c r="B948" s="1" t="s">
        <v>1398</v>
      </c>
      <c r="C948" s="2">
        <v>43579</v>
      </c>
      <c r="D948" s="1" t="s">
        <v>1399</v>
      </c>
      <c r="E948" s="1" t="s">
        <v>1400</v>
      </c>
      <c r="F948" s="1" t="s">
        <v>102</v>
      </c>
      <c r="G948" s="1">
        <v>50</v>
      </c>
      <c r="H948" s="1">
        <v>132</v>
      </c>
      <c r="I948" s="1" t="s">
        <v>1407</v>
      </c>
      <c r="J948" s="1">
        <v>0.25</v>
      </c>
      <c r="K948" s="1">
        <v>5.6238229999999998</v>
      </c>
      <c r="L948" s="1">
        <v>-58.974781</v>
      </c>
      <c r="M948" s="1" t="s">
        <v>84</v>
      </c>
      <c r="N948" s="1">
        <v>0</v>
      </c>
      <c r="O948" s="1">
        <v>-15.623037</v>
      </c>
      <c r="P948" s="1">
        <v>-59.0625</v>
      </c>
      <c r="Q948" s="1">
        <v>562500</v>
      </c>
      <c r="R948" s="1" t="s">
        <v>1393</v>
      </c>
      <c r="S948" s="1" t="s">
        <v>91</v>
      </c>
      <c r="T948" s="1" t="s">
        <v>72</v>
      </c>
      <c r="U948" s="1" t="s">
        <v>73</v>
      </c>
      <c r="W948" s="1" t="s">
        <v>121</v>
      </c>
      <c r="X948" s="1" t="s">
        <v>1401</v>
      </c>
      <c r="Z948" s="1" t="s">
        <v>1407</v>
      </c>
      <c r="AA948" s="1" t="s">
        <v>1402</v>
      </c>
      <c r="AJ948" s="1" t="s">
        <v>76</v>
      </c>
      <c r="AK948" s="1" t="s">
        <v>1403</v>
      </c>
      <c r="AL948" s="1">
        <v>450000000</v>
      </c>
      <c r="AM948" s="1" t="s">
        <v>109</v>
      </c>
      <c r="AN948" s="1" t="s">
        <v>4489</v>
      </c>
      <c r="AO948" s="1" t="s">
        <v>4281</v>
      </c>
      <c r="AP948" s="1">
        <v>13800000</v>
      </c>
      <c r="AQ948" s="1">
        <v>6000000</v>
      </c>
      <c r="AR948" s="1" t="s">
        <v>1404</v>
      </c>
      <c r="AS948" s="1">
        <v>1</v>
      </c>
      <c r="AT948" s="1">
        <v>1</v>
      </c>
      <c r="AU948" s="1">
        <v>1</v>
      </c>
      <c r="AV948" s="1">
        <v>1</v>
      </c>
      <c r="AW948" s="1">
        <v>1</v>
      </c>
      <c r="AX948" s="1">
        <v>1</v>
      </c>
      <c r="AY948" s="1">
        <v>1</v>
      </c>
      <c r="AZ948" s="1">
        <v>1</v>
      </c>
      <c r="BA948" s="1">
        <v>1</v>
      </c>
      <c r="BB948" s="1">
        <v>1</v>
      </c>
      <c r="BD948" s="1">
        <v>1</v>
      </c>
      <c r="BE948" s="1">
        <v>1</v>
      </c>
      <c r="BL948" s="1" t="s">
        <v>1405</v>
      </c>
    </row>
    <row r="949" spans="1:64" x14ac:dyDescent="0.5">
      <c r="A949" s="1">
        <v>79</v>
      </c>
      <c r="B949" s="1" t="s">
        <v>1398</v>
      </c>
      <c r="C949" s="2">
        <v>43579</v>
      </c>
      <c r="D949" s="1" t="s">
        <v>1399</v>
      </c>
      <c r="E949" s="1" t="s">
        <v>1400</v>
      </c>
      <c r="F949" s="1" t="s">
        <v>81</v>
      </c>
      <c r="G949" s="1">
        <v>50</v>
      </c>
      <c r="H949" s="1">
        <v>132</v>
      </c>
      <c r="I949" s="1" t="s">
        <v>1407</v>
      </c>
      <c r="J949" s="1">
        <v>0.25</v>
      </c>
      <c r="K949" s="1">
        <v>5.6238229999999998</v>
      </c>
      <c r="L949" s="1">
        <v>-58.974781</v>
      </c>
      <c r="M949" s="1" t="s">
        <v>84</v>
      </c>
      <c r="N949" s="1">
        <v>0</v>
      </c>
      <c r="O949" s="1">
        <v>-15.623037</v>
      </c>
      <c r="P949" s="1">
        <v>-59.0625</v>
      </c>
      <c r="Q949" s="1">
        <v>562500</v>
      </c>
      <c r="R949" s="1" t="s">
        <v>1393</v>
      </c>
      <c r="S949" s="1" t="s">
        <v>91</v>
      </c>
      <c r="T949" s="1" t="s">
        <v>72</v>
      </c>
      <c r="U949" s="1" t="s">
        <v>73</v>
      </c>
      <c r="W949" s="1" t="s">
        <v>121</v>
      </c>
      <c r="X949" s="1" t="s">
        <v>1401</v>
      </c>
      <c r="Z949" s="1" t="s">
        <v>1407</v>
      </c>
      <c r="AA949" s="1" t="s">
        <v>1402</v>
      </c>
      <c r="AJ949" s="1" t="s">
        <v>76</v>
      </c>
      <c r="AK949" s="1" t="s">
        <v>1403</v>
      </c>
      <c r="AL949" s="1">
        <v>450000000</v>
      </c>
      <c r="AM949" s="1" t="s">
        <v>109</v>
      </c>
      <c r="AN949" s="1" t="s">
        <v>4489</v>
      </c>
      <c r="AO949" s="1" t="s">
        <v>4281</v>
      </c>
      <c r="AP949" s="1">
        <v>13800000</v>
      </c>
      <c r="AQ949" s="1">
        <v>6000000</v>
      </c>
      <c r="AR949" s="1" t="s">
        <v>1404</v>
      </c>
      <c r="AS949" s="1">
        <v>1</v>
      </c>
      <c r="AT949" s="1">
        <v>1</v>
      </c>
      <c r="AU949" s="1">
        <v>1</v>
      </c>
      <c r="AV949" s="1">
        <v>1</v>
      </c>
      <c r="AW949" s="1">
        <v>1</v>
      </c>
      <c r="AX949" s="1">
        <v>1</v>
      </c>
      <c r="AY949" s="1">
        <v>1</v>
      </c>
      <c r="AZ949" s="1">
        <v>1</v>
      </c>
      <c r="BA949" s="1">
        <v>1</v>
      </c>
      <c r="BB949" s="1">
        <v>1</v>
      </c>
      <c r="BD949" s="1">
        <v>1</v>
      </c>
      <c r="BE949" s="1">
        <v>1</v>
      </c>
      <c r="BL949" s="1" t="s">
        <v>1405</v>
      </c>
    </row>
    <row r="950" spans="1:64" x14ac:dyDescent="0.5">
      <c r="A950" s="1">
        <v>79</v>
      </c>
      <c r="B950" s="1" t="s">
        <v>1398</v>
      </c>
      <c r="C950" s="2">
        <v>43579</v>
      </c>
      <c r="D950" s="1" t="s">
        <v>1399</v>
      </c>
      <c r="E950" s="1" t="s">
        <v>1400</v>
      </c>
      <c r="F950" s="1" t="s">
        <v>102</v>
      </c>
      <c r="G950" s="1">
        <v>50</v>
      </c>
      <c r="H950" s="1">
        <v>132</v>
      </c>
      <c r="I950" s="1" t="s">
        <v>730</v>
      </c>
      <c r="J950" s="1">
        <v>1.1499999999999999</v>
      </c>
      <c r="K950" s="1">
        <v>15.454166000000001</v>
      </c>
      <c r="L950" s="1">
        <v>18.732206000000001</v>
      </c>
      <c r="M950" s="1" t="s">
        <v>69</v>
      </c>
      <c r="N950" s="1">
        <v>0</v>
      </c>
      <c r="O950" s="1">
        <v>2.6272389999999999</v>
      </c>
      <c r="P950" s="1">
        <v>23.381664000000001</v>
      </c>
      <c r="Q950" s="1">
        <v>2587500</v>
      </c>
      <c r="R950" s="1" t="s">
        <v>1393</v>
      </c>
      <c r="S950" s="1" t="s">
        <v>91</v>
      </c>
      <c r="T950" s="1" t="s">
        <v>72</v>
      </c>
      <c r="U950" s="1" t="s">
        <v>73</v>
      </c>
      <c r="W950" s="1" t="s">
        <v>121</v>
      </c>
      <c r="X950" s="1" t="s">
        <v>1401</v>
      </c>
      <c r="Z950" s="1" t="s">
        <v>730</v>
      </c>
      <c r="AA950" s="1" t="s">
        <v>1402</v>
      </c>
      <c r="AJ950" s="1" t="s">
        <v>76</v>
      </c>
      <c r="AK950" s="1" t="s">
        <v>1403</v>
      </c>
      <c r="AL950" s="1">
        <v>450000000</v>
      </c>
      <c r="AM950" s="1" t="s">
        <v>109</v>
      </c>
      <c r="AN950" s="1" t="s">
        <v>4489</v>
      </c>
      <c r="AO950" s="1" t="s">
        <v>4281</v>
      </c>
      <c r="AP950" s="1">
        <v>13800000</v>
      </c>
      <c r="AQ950" s="1">
        <v>6000000</v>
      </c>
      <c r="AR950" s="1" t="s">
        <v>1404</v>
      </c>
      <c r="AS950" s="1">
        <v>1</v>
      </c>
      <c r="AT950" s="1">
        <v>1</v>
      </c>
      <c r="AU950" s="1">
        <v>1</v>
      </c>
      <c r="AV950" s="1">
        <v>1</v>
      </c>
      <c r="AW950" s="1">
        <v>1</v>
      </c>
      <c r="AX950" s="1">
        <v>1</v>
      </c>
      <c r="AY950" s="1">
        <v>1</v>
      </c>
      <c r="AZ950" s="1">
        <v>1</v>
      </c>
      <c r="BA950" s="1">
        <v>1</v>
      </c>
      <c r="BB950" s="1">
        <v>1</v>
      </c>
      <c r="BD950" s="1">
        <v>1</v>
      </c>
      <c r="BE950" s="1">
        <v>1</v>
      </c>
      <c r="BL950" s="1" t="s">
        <v>1405</v>
      </c>
    </row>
    <row r="951" spans="1:64" x14ac:dyDescent="0.5">
      <c r="A951" s="1">
        <v>79</v>
      </c>
      <c r="B951" s="1" t="s">
        <v>1398</v>
      </c>
      <c r="C951" s="2">
        <v>43579</v>
      </c>
      <c r="D951" s="1" t="s">
        <v>1399</v>
      </c>
      <c r="E951" s="1" t="s">
        <v>1400</v>
      </c>
      <c r="F951" s="1" t="s">
        <v>81</v>
      </c>
      <c r="G951" s="1">
        <v>50</v>
      </c>
      <c r="H951" s="1">
        <v>132</v>
      </c>
      <c r="I951" s="1" t="s">
        <v>730</v>
      </c>
      <c r="J951" s="1">
        <v>1.1499999999999999</v>
      </c>
      <c r="K951" s="1">
        <v>15.454166000000001</v>
      </c>
      <c r="L951" s="1">
        <v>18.732206000000001</v>
      </c>
      <c r="M951" s="1" t="s">
        <v>69</v>
      </c>
      <c r="N951" s="1">
        <v>0</v>
      </c>
      <c r="O951" s="1">
        <v>2.6272389999999999</v>
      </c>
      <c r="P951" s="1">
        <v>23.381664000000001</v>
      </c>
      <c r="Q951" s="1">
        <v>2587500</v>
      </c>
      <c r="R951" s="1" t="s">
        <v>1393</v>
      </c>
      <c r="S951" s="1" t="s">
        <v>91</v>
      </c>
      <c r="T951" s="1" t="s">
        <v>72</v>
      </c>
      <c r="U951" s="1" t="s">
        <v>73</v>
      </c>
      <c r="W951" s="1" t="s">
        <v>121</v>
      </c>
      <c r="X951" s="1" t="s">
        <v>1401</v>
      </c>
      <c r="Z951" s="1" t="s">
        <v>730</v>
      </c>
      <c r="AA951" s="1" t="s">
        <v>1402</v>
      </c>
      <c r="AJ951" s="1" t="s">
        <v>76</v>
      </c>
      <c r="AK951" s="1" t="s">
        <v>1403</v>
      </c>
      <c r="AL951" s="1">
        <v>450000000</v>
      </c>
      <c r="AM951" s="1" t="s">
        <v>109</v>
      </c>
      <c r="AN951" s="1" t="s">
        <v>4489</v>
      </c>
      <c r="AO951" s="1" t="s">
        <v>4281</v>
      </c>
      <c r="AP951" s="1">
        <v>13800000</v>
      </c>
      <c r="AQ951" s="1">
        <v>6000000</v>
      </c>
      <c r="AR951" s="1" t="s">
        <v>1404</v>
      </c>
      <c r="AS951" s="1">
        <v>1</v>
      </c>
      <c r="AT951" s="1">
        <v>1</v>
      </c>
      <c r="AU951" s="1">
        <v>1</v>
      </c>
      <c r="AV951" s="1">
        <v>1</v>
      </c>
      <c r="AW951" s="1">
        <v>1</v>
      </c>
      <c r="AX951" s="1">
        <v>1</v>
      </c>
      <c r="AY951" s="1">
        <v>1</v>
      </c>
      <c r="AZ951" s="1">
        <v>1</v>
      </c>
      <c r="BA951" s="1">
        <v>1</v>
      </c>
      <c r="BB951" s="1">
        <v>1</v>
      </c>
      <c r="BD951" s="1">
        <v>1</v>
      </c>
      <c r="BE951" s="1">
        <v>1</v>
      </c>
      <c r="BL951" s="1" t="s">
        <v>1405</v>
      </c>
    </row>
    <row r="952" spans="1:64" x14ac:dyDescent="0.5">
      <c r="A952" s="1">
        <v>79</v>
      </c>
      <c r="B952" s="1" t="s">
        <v>1398</v>
      </c>
      <c r="C952" s="2">
        <v>43579</v>
      </c>
      <c r="D952" s="1" t="s">
        <v>1399</v>
      </c>
      <c r="E952" s="1" t="s">
        <v>1400</v>
      </c>
      <c r="F952" s="1" t="s">
        <v>102</v>
      </c>
      <c r="G952" s="1">
        <v>50</v>
      </c>
      <c r="H952" s="1">
        <v>132</v>
      </c>
      <c r="I952" s="1" t="s">
        <v>1408</v>
      </c>
      <c r="J952" s="1">
        <v>1.1499999999999999</v>
      </c>
      <c r="K952" s="1">
        <v>-20.348403999999999</v>
      </c>
      <c r="L952" s="1">
        <v>57.552151000000002</v>
      </c>
      <c r="M952" s="1" t="s">
        <v>69</v>
      </c>
      <c r="N952" s="1">
        <v>0</v>
      </c>
      <c r="O952" s="1">
        <v>2.6272389999999999</v>
      </c>
      <c r="P952" s="1">
        <v>23.381664000000001</v>
      </c>
      <c r="Q952" s="1">
        <v>2587500</v>
      </c>
      <c r="R952" s="1" t="s">
        <v>1393</v>
      </c>
      <c r="S952" s="1" t="s">
        <v>91</v>
      </c>
      <c r="T952" s="1" t="s">
        <v>72</v>
      </c>
      <c r="U952" s="1" t="s">
        <v>73</v>
      </c>
      <c r="W952" s="1" t="s">
        <v>121</v>
      </c>
      <c r="X952" s="1" t="s">
        <v>1401</v>
      </c>
      <c r="Z952" s="1" t="s">
        <v>1408</v>
      </c>
      <c r="AA952" s="1" t="s">
        <v>1402</v>
      </c>
      <c r="AJ952" s="1" t="s">
        <v>76</v>
      </c>
      <c r="AK952" s="1" t="s">
        <v>1403</v>
      </c>
      <c r="AL952" s="1">
        <v>450000000</v>
      </c>
      <c r="AM952" s="1" t="s">
        <v>109</v>
      </c>
      <c r="AN952" s="1" t="s">
        <v>4489</v>
      </c>
      <c r="AO952" s="1" t="s">
        <v>4281</v>
      </c>
      <c r="AP952" s="1">
        <v>13800000</v>
      </c>
      <c r="AQ952" s="1">
        <v>6000000</v>
      </c>
      <c r="AR952" s="1" t="s">
        <v>1404</v>
      </c>
      <c r="AS952" s="1">
        <v>1</v>
      </c>
      <c r="AT952" s="1">
        <v>1</v>
      </c>
      <c r="AU952" s="1">
        <v>1</v>
      </c>
      <c r="AV952" s="1">
        <v>1</v>
      </c>
      <c r="AW952" s="1">
        <v>1</v>
      </c>
      <c r="AX952" s="1">
        <v>1</v>
      </c>
      <c r="AY952" s="1">
        <v>1</v>
      </c>
      <c r="AZ952" s="1">
        <v>1</v>
      </c>
      <c r="BA952" s="1">
        <v>1</v>
      </c>
      <c r="BB952" s="1">
        <v>1</v>
      </c>
      <c r="BD952" s="1">
        <v>1</v>
      </c>
      <c r="BE952" s="1">
        <v>1</v>
      </c>
      <c r="BL952" s="1" t="s">
        <v>1405</v>
      </c>
    </row>
    <row r="953" spans="1:64" x14ac:dyDescent="0.5">
      <c r="A953" s="1">
        <v>79</v>
      </c>
      <c r="B953" s="1" t="s">
        <v>1398</v>
      </c>
      <c r="C953" s="2">
        <v>43579</v>
      </c>
      <c r="D953" s="1" t="s">
        <v>1399</v>
      </c>
      <c r="E953" s="1" t="s">
        <v>1400</v>
      </c>
      <c r="F953" s="1" t="s">
        <v>81</v>
      </c>
      <c r="G953" s="1">
        <v>50</v>
      </c>
      <c r="H953" s="1">
        <v>132</v>
      </c>
      <c r="I953" s="1" t="s">
        <v>1408</v>
      </c>
      <c r="J953" s="1">
        <v>1.1499999999999999</v>
      </c>
      <c r="K953" s="1">
        <v>-20.348403999999999</v>
      </c>
      <c r="L953" s="1">
        <v>57.552151000000002</v>
      </c>
      <c r="M953" s="1" t="s">
        <v>69</v>
      </c>
      <c r="N953" s="1">
        <v>0</v>
      </c>
      <c r="O953" s="1">
        <v>2.6272389999999999</v>
      </c>
      <c r="P953" s="1">
        <v>23.381664000000001</v>
      </c>
      <c r="Q953" s="1">
        <v>2587500</v>
      </c>
      <c r="R953" s="1" t="s">
        <v>1393</v>
      </c>
      <c r="S953" s="1" t="s">
        <v>91</v>
      </c>
      <c r="T953" s="1" t="s">
        <v>72</v>
      </c>
      <c r="U953" s="1" t="s">
        <v>73</v>
      </c>
      <c r="W953" s="1" t="s">
        <v>121</v>
      </c>
      <c r="X953" s="1" t="s">
        <v>1401</v>
      </c>
      <c r="Z953" s="1" t="s">
        <v>1408</v>
      </c>
      <c r="AA953" s="1" t="s">
        <v>1402</v>
      </c>
      <c r="AJ953" s="1" t="s">
        <v>76</v>
      </c>
      <c r="AK953" s="1" t="s">
        <v>1403</v>
      </c>
      <c r="AL953" s="1">
        <v>450000000</v>
      </c>
      <c r="AM953" s="1" t="s">
        <v>109</v>
      </c>
      <c r="AN953" s="1" t="s">
        <v>4489</v>
      </c>
      <c r="AO953" s="1" t="s">
        <v>4281</v>
      </c>
      <c r="AP953" s="1">
        <v>13800000</v>
      </c>
      <c r="AQ953" s="1">
        <v>6000000</v>
      </c>
      <c r="AR953" s="1" t="s">
        <v>1404</v>
      </c>
      <c r="AS953" s="1">
        <v>1</v>
      </c>
      <c r="AT953" s="1">
        <v>1</v>
      </c>
      <c r="AU953" s="1">
        <v>1</v>
      </c>
      <c r="AV953" s="1">
        <v>1</v>
      </c>
      <c r="AW953" s="1">
        <v>1</v>
      </c>
      <c r="AX953" s="1">
        <v>1</v>
      </c>
      <c r="AY953" s="1">
        <v>1</v>
      </c>
      <c r="AZ953" s="1">
        <v>1</v>
      </c>
      <c r="BA953" s="1">
        <v>1</v>
      </c>
      <c r="BB953" s="1">
        <v>1</v>
      </c>
      <c r="BD953" s="1">
        <v>1</v>
      </c>
      <c r="BE953" s="1">
        <v>1</v>
      </c>
      <c r="BL953" s="1" t="s">
        <v>1405</v>
      </c>
    </row>
    <row r="954" spans="1:64" x14ac:dyDescent="0.5">
      <c r="A954" s="1">
        <v>79</v>
      </c>
      <c r="B954" s="1" t="s">
        <v>1398</v>
      </c>
      <c r="C954" s="2">
        <v>43579</v>
      </c>
      <c r="D954" s="1" t="s">
        <v>1399</v>
      </c>
      <c r="E954" s="1" t="s">
        <v>1400</v>
      </c>
      <c r="F954" s="1" t="s">
        <v>102</v>
      </c>
      <c r="G954" s="1">
        <v>50</v>
      </c>
      <c r="H954" s="1">
        <v>132</v>
      </c>
      <c r="I954" s="1" t="s">
        <v>1409</v>
      </c>
      <c r="J954" s="1">
        <v>0.64</v>
      </c>
      <c r="K954" s="1">
        <v>32.674683999999999</v>
      </c>
      <c r="L954" s="1">
        <v>-83.250659999999996</v>
      </c>
      <c r="M954" s="1" t="s">
        <v>268</v>
      </c>
      <c r="N954" s="1">
        <v>0</v>
      </c>
      <c r="O954" s="1">
        <v>37.477907000000002</v>
      </c>
      <c r="P954" s="1">
        <v>39.411562000000004</v>
      </c>
      <c r="Q954" s="1">
        <v>1440000</v>
      </c>
      <c r="R954" s="1" t="s">
        <v>1393</v>
      </c>
      <c r="S954" s="1" t="s">
        <v>91</v>
      </c>
      <c r="T954" s="1" t="s">
        <v>72</v>
      </c>
      <c r="U954" s="1" t="s">
        <v>73</v>
      </c>
      <c r="W954" s="1" t="s">
        <v>121</v>
      </c>
      <c r="X954" s="1" t="s">
        <v>1401</v>
      </c>
      <c r="Z954" s="1" t="s">
        <v>1409</v>
      </c>
      <c r="AA954" s="1" t="s">
        <v>1402</v>
      </c>
      <c r="AJ954" s="1" t="s">
        <v>76</v>
      </c>
      <c r="AK954" s="1" t="s">
        <v>1403</v>
      </c>
      <c r="AL954" s="1">
        <v>450000000</v>
      </c>
      <c r="AM954" s="1" t="s">
        <v>109</v>
      </c>
      <c r="AN954" s="1" t="s">
        <v>4489</v>
      </c>
      <c r="AO954" s="1" t="s">
        <v>4281</v>
      </c>
      <c r="AP954" s="1">
        <v>13800000</v>
      </c>
      <c r="AQ954" s="1">
        <v>6000000</v>
      </c>
      <c r="AR954" s="1" t="s">
        <v>1404</v>
      </c>
      <c r="AS954" s="1">
        <v>1</v>
      </c>
      <c r="AT954" s="1">
        <v>1</v>
      </c>
      <c r="AU954" s="1">
        <v>1</v>
      </c>
      <c r="AV954" s="1">
        <v>1</v>
      </c>
      <c r="AW954" s="1">
        <v>1</v>
      </c>
      <c r="AX954" s="1">
        <v>1</v>
      </c>
      <c r="AY954" s="1">
        <v>1</v>
      </c>
      <c r="AZ954" s="1">
        <v>1</v>
      </c>
      <c r="BA954" s="1">
        <v>1</v>
      </c>
      <c r="BB954" s="1">
        <v>1</v>
      </c>
      <c r="BD954" s="1">
        <v>1</v>
      </c>
      <c r="BE954" s="1">
        <v>1</v>
      </c>
      <c r="BL954" s="1" t="s">
        <v>1405</v>
      </c>
    </row>
    <row r="955" spans="1:64" x14ac:dyDescent="0.5">
      <c r="A955" s="1">
        <v>79</v>
      </c>
      <c r="B955" s="1" t="s">
        <v>1398</v>
      </c>
      <c r="C955" s="2">
        <v>43579</v>
      </c>
      <c r="D955" s="1" t="s">
        <v>1399</v>
      </c>
      <c r="E955" s="1" t="s">
        <v>1400</v>
      </c>
      <c r="F955" s="1" t="s">
        <v>81</v>
      </c>
      <c r="G955" s="1">
        <v>50</v>
      </c>
      <c r="H955" s="1">
        <v>132</v>
      </c>
      <c r="I955" s="1" t="s">
        <v>1409</v>
      </c>
      <c r="J955" s="1">
        <v>0.64</v>
      </c>
      <c r="K955" s="1">
        <v>32.674683999999999</v>
      </c>
      <c r="L955" s="1">
        <v>-83.250659999999996</v>
      </c>
      <c r="M955" s="1" t="s">
        <v>268</v>
      </c>
      <c r="N955" s="1">
        <v>0</v>
      </c>
      <c r="O955" s="1">
        <v>37.477907000000002</v>
      </c>
      <c r="P955" s="1">
        <v>39.411562000000004</v>
      </c>
      <c r="Q955" s="1">
        <v>1440000</v>
      </c>
      <c r="R955" s="1" t="s">
        <v>1393</v>
      </c>
      <c r="S955" s="1" t="s">
        <v>91</v>
      </c>
      <c r="T955" s="1" t="s">
        <v>72</v>
      </c>
      <c r="U955" s="1" t="s">
        <v>73</v>
      </c>
      <c r="W955" s="1" t="s">
        <v>121</v>
      </c>
      <c r="X955" s="1" t="s">
        <v>1401</v>
      </c>
      <c r="Z955" s="1" t="s">
        <v>1409</v>
      </c>
      <c r="AA955" s="1" t="s">
        <v>1402</v>
      </c>
      <c r="AJ955" s="1" t="s">
        <v>76</v>
      </c>
      <c r="AK955" s="1" t="s">
        <v>1403</v>
      </c>
      <c r="AL955" s="1">
        <v>450000000</v>
      </c>
      <c r="AM955" s="1" t="s">
        <v>109</v>
      </c>
      <c r="AN955" s="1" t="s">
        <v>4489</v>
      </c>
      <c r="AO955" s="1" t="s">
        <v>4281</v>
      </c>
      <c r="AP955" s="1">
        <v>13800000</v>
      </c>
      <c r="AQ955" s="1">
        <v>6000000</v>
      </c>
      <c r="AR955" s="1" t="s">
        <v>1404</v>
      </c>
      <c r="AS955" s="1">
        <v>1</v>
      </c>
      <c r="AT955" s="1">
        <v>1</v>
      </c>
      <c r="AU955" s="1">
        <v>1</v>
      </c>
      <c r="AV955" s="1">
        <v>1</v>
      </c>
      <c r="AW955" s="1">
        <v>1</v>
      </c>
      <c r="AX955" s="1">
        <v>1</v>
      </c>
      <c r="AY955" s="1">
        <v>1</v>
      </c>
      <c r="AZ955" s="1">
        <v>1</v>
      </c>
      <c r="BA955" s="1">
        <v>1</v>
      </c>
      <c r="BB955" s="1">
        <v>1</v>
      </c>
      <c r="BD955" s="1">
        <v>1</v>
      </c>
      <c r="BE955" s="1">
        <v>1</v>
      </c>
      <c r="BL955" s="1" t="s">
        <v>1405</v>
      </c>
    </row>
    <row r="956" spans="1:64" x14ac:dyDescent="0.5">
      <c r="A956" s="1">
        <v>79</v>
      </c>
      <c r="B956" s="1" t="s">
        <v>1398</v>
      </c>
      <c r="C956" s="2">
        <v>43579</v>
      </c>
      <c r="D956" s="1" t="s">
        <v>1399</v>
      </c>
      <c r="E956" s="1" t="s">
        <v>1400</v>
      </c>
      <c r="F956" s="1" t="s">
        <v>102</v>
      </c>
      <c r="G956" s="1">
        <v>50</v>
      </c>
      <c r="H956" s="1">
        <v>132</v>
      </c>
      <c r="I956" s="1" t="s">
        <v>225</v>
      </c>
      <c r="J956" s="1">
        <v>0.25</v>
      </c>
      <c r="K956" s="1">
        <v>-16.290154000000001</v>
      </c>
      <c r="L956" s="1">
        <v>-63.588653999999998</v>
      </c>
      <c r="M956" s="1" t="s">
        <v>84</v>
      </c>
      <c r="N956" s="1">
        <v>0</v>
      </c>
      <c r="O956" s="1">
        <v>-15.623037</v>
      </c>
      <c r="P956" s="1">
        <v>-59.0625</v>
      </c>
      <c r="Q956" s="1">
        <v>562500</v>
      </c>
      <c r="R956" s="1" t="s">
        <v>1393</v>
      </c>
      <c r="S956" s="1" t="s">
        <v>91</v>
      </c>
      <c r="T956" s="1" t="s">
        <v>72</v>
      </c>
      <c r="U956" s="1" t="s">
        <v>73</v>
      </c>
      <c r="W956" s="1" t="s">
        <v>121</v>
      </c>
      <c r="X956" s="1" t="s">
        <v>1401</v>
      </c>
      <c r="Z956" s="1" t="s">
        <v>225</v>
      </c>
      <c r="AA956" s="1" t="s">
        <v>1402</v>
      </c>
      <c r="AJ956" s="1" t="s">
        <v>76</v>
      </c>
      <c r="AK956" s="1" t="s">
        <v>1403</v>
      </c>
      <c r="AL956" s="1">
        <v>450000000</v>
      </c>
      <c r="AM956" s="1" t="s">
        <v>109</v>
      </c>
      <c r="AN956" s="1" t="s">
        <v>4489</v>
      </c>
      <c r="AO956" s="1" t="s">
        <v>4281</v>
      </c>
      <c r="AP956" s="1">
        <v>13800000</v>
      </c>
      <c r="AQ956" s="1">
        <v>6000000</v>
      </c>
      <c r="AR956" s="1" t="s">
        <v>1404</v>
      </c>
      <c r="AS956" s="1">
        <v>1</v>
      </c>
      <c r="AT956" s="1">
        <v>1</v>
      </c>
      <c r="AU956" s="1">
        <v>1</v>
      </c>
      <c r="AV956" s="1">
        <v>1</v>
      </c>
      <c r="AW956" s="1">
        <v>1</v>
      </c>
      <c r="AX956" s="1">
        <v>1</v>
      </c>
      <c r="AY956" s="1">
        <v>1</v>
      </c>
      <c r="AZ956" s="1">
        <v>1</v>
      </c>
      <c r="BA956" s="1">
        <v>1</v>
      </c>
      <c r="BB956" s="1">
        <v>1</v>
      </c>
      <c r="BD956" s="1">
        <v>1</v>
      </c>
      <c r="BE956" s="1">
        <v>1</v>
      </c>
      <c r="BL956" s="1" t="s">
        <v>1405</v>
      </c>
    </row>
    <row r="957" spans="1:64" x14ac:dyDescent="0.5">
      <c r="A957" s="1">
        <v>79</v>
      </c>
      <c r="B957" s="1" t="s">
        <v>1398</v>
      </c>
      <c r="C957" s="2">
        <v>43579</v>
      </c>
      <c r="D957" s="1" t="s">
        <v>1399</v>
      </c>
      <c r="E957" s="1" t="s">
        <v>1400</v>
      </c>
      <c r="F957" s="1" t="s">
        <v>81</v>
      </c>
      <c r="G957" s="1">
        <v>50</v>
      </c>
      <c r="H957" s="1">
        <v>132</v>
      </c>
      <c r="I957" s="1" t="s">
        <v>225</v>
      </c>
      <c r="J957" s="1">
        <v>0.25</v>
      </c>
      <c r="K957" s="1">
        <v>-16.290154000000001</v>
      </c>
      <c r="L957" s="1">
        <v>-63.588653999999998</v>
      </c>
      <c r="M957" s="1" t="s">
        <v>84</v>
      </c>
      <c r="N957" s="1">
        <v>0</v>
      </c>
      <c r="O957" s="1">
        <v>-15.623037</v>
      </c>
      <c r="P957" s="1">
        <v>-59.0625</v>
      </c>
      <c r="Q957" s="1">
        <v>562500</v>
      </c>
      <c r="R957" s="1" t="s">
        <v>1393</v>
      </c>
      <c r="S957" s="1" t="s">
        <v>91</v>
      </c>
      <c r="T957" s="1" t="s">
        <v>72</v>
      </c>
      <c r="U957" s="1" t="s">
        <v>73</v>
      </c>
      <c r="W957" s="1" t="s">
        <v>121</v>
      </c>
      <c r="X957" s="1" t="s">
        <v>1401</v>
      </c>
      <c r="Z957" s="1" t="s">
        <v>225</v>
      </c>
      <c r="AA957" s="1" t="s">
        <v>1402</v>
      </c>
      <c r="AJ957" s="1" t="s">
        <v>76</v>
      </c>
      <c r="AK957" s="1" t="s">
        <v>1403</v>
      </c>
      <c r="AL957" s="1">
        <v>450000000</v>
      </c>
      <c r="AM957" s="1" t="s">
        <v>109</v>
      </c>
      <c r="AN957" s="1" t="s">
        <v>4489</v>
      </c>
      <c r="AO957" s="1" t="s">
        <v>4281</v>
      </c>
      <c r="AP957" s="1">
        <v>13800000</v>
      </c>
      <c r="AQ957" s="1">
        <v>6000000</v>
      </c>
      <c r="AR957" s="1" t="s">
        <v>1404</v>
      </c>
      <c r="AS957" s="1">
        <v>1</v>
      </c>
      <c r="AT957" s="1">
        <v>1</v>
      </c>
      <c r="AU957" s="1">
        <v>1</v>
      </c>
      <c r="AV957" s="1">
        <v>1</v>
      </c>
      <c r="AW957" s="1">
        <v>1</v>
      </c>
      <c r="AX957" s="1">
        <v>1</v>
      </c>
      <c r="AY957" s="1">
        <v>1</v>
      </c>
      <c r="AZ957" s="1">
        <v>1</v>
      </c>
      <c r="BA957" s="1">
        <v>1</v>
      </c>
      <c r="BB957" s="1">
        <v>1</v>
      </c>
      <c r="BD957" s="1">
        <v>1</v>
      </c>
      <c r="BE957" s="1">
        <v>1</v>
      </c>
      <c r="BL957" s="1" t="s">
        <v>1405</v>
      </c>
    </row>
    <row r="958" spans="1:64" x14ac:dyDescent="0.5">
      <c r="A958" s="1">
        <v>79</v>
      </c>
      <c r="B958" s="1" t="s">
        <v>1398</v>
      </c>
      <c r="C958" s="2">
        <v>43579</v>
      </c>
      <c r="D958" s="1" t="s">
        <v>1399</v>
      </c>
      <c r="E958" s="1" t="s">
        <v>1400</v>
      </c>
      <c r="F958" s="1" t="s">
        <v>102</v>
      </c>
      <c r="G958" s="1">
        <v>50</v>
      </c>
      <c r="H958" s="1">
        <v>132</v>
      </c>
      <c r="I958" s="1" t="s">
        <v>1410</v>
      </c>
      <c r="J958" s="1">
        <v>0.64</v>
      </c>
      <c r="K958" s="1">
        <v>39.240085000000001</v>
      </c>
      <c r="L958" s="1">
        <v>59.093667000000003</v>
      </c>
      <c r="M958" s="1" t="s">
        <v>111</v>
      </c>
      <c r="N958" s="1">
        <v>0</v>
      </c>
      <c r="O958" s="1">
        <v>43.890490999999997</v>
      </c>
      <c r="P958" s="1">
        <v>71.138231000000005</v>
      </c>
      <c r="Q958" s="1">
        <v>1440000</v>
      </c>
      <c r="R958" s="1" t="s">
        <v>1393</v>
      </c>
      <c r="S958" s="1" t="s">
        <v>91</v>
      </c>
      <c r="T958" s="1" t="s">
        <v>72</v>
      </c>
      <c r="U958" s="1" t="s">
        <v>73</v>
      </c>
      <c r="W958" s="1" t="s">
        <v>121</v>
      </c>
      <c r="X958" s="1" t="s">
        <v>1401</v>
      </c>
      <c r="Z958" s="1" t="s">
        <v>1410</v>
      </c>
      <c r="AA958" s="1" t="s">
        <v>1402</v>
      </c>
      <c r="AJ958" s="1" t="s">
        <v>76</v>
      </c>
      <c r="AK958" s="1" t="s">
        <v>1403</v>
      </c>
      <c r="AL958" s="1">
        <v>450000000</v>
      </c>
      <c r="AM958" s="1" t="s">
        <v>109</v>
      </c>
      <c r="AN958" s="1" t="s">
        <v>4489</v>
      </c>
      <c r="AO958" s="1" t="s">
        <v>4281</v>
      </c>
      <c r="AP958" s="1">
        <v>13800000</v>
      </c>
      <c r="AQ958" s="1">
        <v>6000000</v>
      </c>
      <c r="AR958" s="1" t="s">
        <v>1404</v>
      </c>
      <c r="AS958" s="1">
        <v>1</v>
      </c>
      <c r="AT958" s="1">
        <v>1</v>
      </c>
      <c r="AU958" s="1">
        <v>1</v>
      </c>
      <c r="AV958" s="1">
        <v>1</v>
      </c>
      <c r="AW958" s="1">
        <v>1</v>
      </c>
      <c r="AX958" s="1">
        <v>1</v>
      </c>
      <c r="AY958" s="1">
        <v>1</v>
      </c>
      <c r="AZ958" s="1">
        <v>1</v>
      </c>
      <c r="BA958" s="1">
        <v>1</v>
      </c>
      <c r="BB958" s="1">
        <v>1</v>
      </c>
      <c r="BD958" s="1">
        <v>1</v>
      </c>
      <c r="BE958" s="1">
        <v>1</v>
      </c>
      <c r="BL958" s="1" t="s">
        <v>1405</v>
      </c>
    </row>
    <row r="959" spans="1:64" x14ac:dyDescent="0.5">
      <c r="A959" s="1">
        <v>79</v>
      </c>
      <c r="B959" s="1" t="s">
        <v>1398</v>
      </c>
      <c r="C959" s="2">
        <v>43579</v>
      </c>
      <c r="D959" s="1" t="s">
        <v>1399</v>
      </c>
      <c r="E959" s="1" t="s">
        <v>1400</v>
      </c>
      <c r="F959" s="1" t="s">
        <v>81</v>
      </c>
      <c r="G959" s="1">
        <v>50</v>
      </c>
      <c r="H959" s="1">
        <v>132</v>
      </c>
      <c r="I959" s="1" t="s">
        <v>1410</v>
      </c>
      <c r="J959" s="1">
        <v>0.64</v>
      </c>
      <c r="K959" s="1">
        <v>39.240085000000001</v>
      </c>
      <c r="L959" s="1">
        <v>59.093667000000003</v>
      </c>
      <c r="M959" s="1" t="s">
        <v>111</v>
      </c>
      <c r="N959" s="1">
        <v>0</v>
      </c>
      <c r="O959" s="1">
        <v>43.890490999999997</v>
      </c>
      <c r="P959" s="1">
        <v>71.138231000000005</v>
      </c>
      <c r="Q959" s="1">
        <v>1440000</v>
      </c>
      <c r="R959" s="1" t="s">
        <v>1393</v>
      </c>
      <c r="S959" s="1" t="s">
        <v>91</v>
      </c>
      <c r="T959" s="1" t="s">
        <v>72</v>
      </c>
      <c r="U959" s="1" t="s">
        <v>73</v>
      </c>
      <c r="W959" s="1" t="s">
        <v>121</v>
      </c>
      <c r="X959" s="1" t="s">
        <v>1401</v>
      </c>
      <c r="Z959" s="1" t="s">
        <v>1410</v>
      </c>
      <c r="AA959" s="1" t="s">
        <v>1402</v>
      </c>
      <c r="AJ959" s="1" t="s">
        <v>76</v>
      </c>
      <c r="AK959" s="1" t="s">
        <v>1403</v>
      </c>
      <c r="AL959" s="1">
        <v>450000000</v>
      </c>
      <c r="AM959" s="1" t="s">
        <v>109</v>
      </c>
      <c r="AN959" s="1" t="s">
        <v>4489</v>
      </c>
      <c r="AO959" s="1" t="s">
        <v>4281</v>
      </c>
      <c r="AP959" s="1">
        <v>13800000</v>
      </c>
      <c r="AQ959" s="1">
        <v>6000000</v>
      </c>
      <c r="AR959" s="1" t="s">
        <v>1404</v>
      </c>
      <c r="AS959" s="1">
        <v>1</v>
      </c>
      <c r="AT959" s="1">
        <v>1</v>
      </c>
      <c r="AU959" s="1">
        <v>1</v>
      </c>
      <c r="AV959" s="1">
        <v>1</v>
      </c>
      <c r="AW959" s="1">
        <v>1</v>
      </c>
      <c r="AX959" s="1">
        <v>1</v>
      </c>
      <c r="AY959" s="1">
        <v>1</v>
      </c>
      <c r="AZ959" s="1">
        <v>1</v>
      </c>
      <c r="BA959" s="1">
        <v>1</v>
      </c>
      <c r="BB959" s="1">
        <v>1</v>
      </c>
      <c r="BD959" s="1">
        <v>1</v>
      </c>
      <c r="BE959" s="1">
        <v>1</v>
      </c>
      <c r="BL959" s="1" t="s">
        <v>1405</v>
      </c>
    </row>
    <row r="960" spans="1:64" x14ac:dyDescent="0.5">
      <c r="A960" s="1">
        <v>79</v>
      </c>
      <c r="B960" s="1" t="s">
        <v>1398</v>
      </c>
      <c r="C960" s="2">
        <v>43579</v>
      </c>
      <c r="D960" s="1" t="s">
        <v>1399</v>
      </c>
      <c r="E960" s="1" t="s">
        <v>1400</v>
      </c>
      <c r="F960" s="1" t="s">
        <v>102</v>
      </c>
      <c r="G960" s="1">
        <v>50</v>
      </c>
      <c r="H960" s="1">
        <v>132</v>
      </c>
      <c r="I960" s="1" t="s">
        <v>155</v>
      </c>
      <c r="J960" s="1">
        <v>1.1499999999999999</v>
      </c>
      <c r="K960" s="1">
        <v>-25.97325</v>
      </c>
      <c r="L960" s="1">
        <v>32.572029999999998</v>
      </c>
      <c r="M960" s="1" t="s">
        <v>69</v>
      </c>
      <c r="N960" s="1">
        <v>0</v>
      </c>
      <c r="O960" s="1">
        <v>2.6272389999999999</v>
      </c>
      <c r="P960" s="1">
        <v>23.381664000000001</v>
      </c>
      <c r="Q960" s="1">
        <v>2587500</v>
      </c>
      <c r="R960" s="1" t="s">
        <v>1393</v>
      </c>
      <c r="S960" s="1" t="s">
        <v>91</v>
      </c>
      <c r="T960" s="1" t="s">
        <v>72</v>
      </c>
      <c r="U960" s="1" t="s">
        <v>73</v>
      </c>
      <c r="W960" s="1" t="s">
        <v>121</v>
      </c>
      <c r="X960" s="1" t="s">
        <v>1401</v>
      </c>
      <c r="Z960" s="1" t="s">
        <v>155</v>
      </c>
      <c r="AA960" s="1" t="s">
        <v>1402</v>
      </c>
      <c r="AJ960" s="1" t="s">
        <v>76</v>
      </c>
      <c r="AK960" s="1" t="s">
        <v>1403</v>
      </c>
      <c r="AL960" s="1">
        <v>450000000</v>
      </c>
      <c r="AM960" s="1" t="s">
        <v>109</v>
      </c>
      <c r="AN960" s="1" t="s">
        <v>4489</v>
      </c>
      <c r="AO960" s="1" t="s">
        <v>4281</v>
      </c>
      <c r="AP960" s="1">
        <v>13800000</v>
      </c>
      <c r="AQ960" s="1">
        <v>6000000</v>
      </c>
      <c r="AR960" s="1" t="s">
        <v>1404</v>
      </c>
      <c r="AS960" s="1">
        <v>1</v>
      </c>
      <c r="AT960" s="1">
        <v>1</v>
      </c>
      <c r="AU960" s="1">
        <v>1</v>
      </c>
      <c r="AV960" s="1">
        <v>1</v>
      </c>
      <c r="AW960" s="1">
        <v>1</v>
      </c>
      <c r="AX960" s="1">
        <v>1</v>
      </c>
      <c r="AY960" s="1">
        <v>1</v>
      </c>
      <c r="AZ960" s="1">
        <v>1</v>
      </c>
      <c r="BA960" s="1">
        <v>1</v>
      </c>
      <c r="BB960" s="1">
        <v>1</v>
      </c>
      <c r="BD960" s="1">
        <v>1</v>
      </c>
      <c r="BE960" s="1">
        <v>1</v>
      </c>
      <c r="BL960" s="1" t="s">
        <v>1405</v>
      </c>
    </row>
    <row r="961" spans="1:64" x14ac:dyDescent="0.5">
      <c r="A961" s="1">
        <v>79</v>
      </c>
      <c r="B961" s="1" t="s">
        <v>1398</v>
      </c>
      <c r="C961" s="2">
        <v>43579</v>
      </c>
      <c r="D961" s="1" t="s">
        <v>1399</v>
      </c>
      <c r="E961" s="1" t="s">
        <v>1400</v>
      </c>
      <c r="F961" s="1" t="s">
        <v>81</v>
      </c>
      <c r="G961" s="1">
        <v>50</v>
      </c>
      <c r="H961" s="1">
        <v>132</v>
      </c>
      <c r="I961" s="1" t="s">
        <v>155</v>
      </c>
      <c r="J961" s="1">
        <v>1.1499999999999999</v>
      </c>
      <c r="K961" s="1">
        <v>-25.97325</v>
      </c>
      <c r="L961" s="1">
        <v>32.572029999999998</v>
      </c>
      <c r="M961" s="1" t="s">
        <v>69</v>
      </c>
      <c r="N961" s="1">
        <v>0</v>
      </c>
      <c r="O961" s="1">
        <v>2.6272389999999999</v>
      </c>
      <c r="P961" s="1">
        <v>23.381664000000001</v>
      </c>
      <c r="Q961" s="1">
        <v>2587500</v>
      </c>
      <c r="R961" s="1" t="s">
        <v>1393</v>
      </c>
      <c r="S961" s="1" t="s">
        <v>91</v>
      </c>
      <c r="T961" s="1" t="s">
        <v>72</v>
      </c>
      <c r="U961" s="1" t="s">
        <v>73</v>
      </c>
      <c r="W961" s="1" t="s">
        <v>121</v>
      </c>
      <c r="X961" s="1" t="s">
        <v>1401</v>
      </c>
      <c r="Z961" s="1" t="s">
        <v>155</v>
      </c>
      <c r="AA961" s="1" t="s">
        <v>1402</v>
      </c>
      <c r="AJ961" s="1" t="s">
        <v>76</v>
      </c>
      <c r="AK961" s="1" t="s">
        <v>1403</v>
      </c>
      <c r="AL961" s="1">
        <v>450000000</v>
      </c>
      <c r="AM961" s="1" t="s">
        <v>109</v>
      </c>
      <c r="AN961" s="1" t="s">
        <v>4489</v>
      </c>
      <c r="AO961" s="1" t="s">
        <v>4281</v>
      </c>
      <c r="AP961" s="1">
        <v>13800000</v>
      </c>
      <c r="AQ961" s="1">
        <v>6000000</v>
      </c>
      <c r="AR961" s="1" t="s">
        <v>1404</v>
      </c>
      <c r="AS961" s="1">
        <v>1</v>
      </c>
      <c r="AT961" s="1">
        <v>1</v>
      </c>
      <c r="AU961" s="1">
        <v>1</v>
      </c>
      <c r="AV961" s="1">
        <v>1</v>
      </c>
      <c r="AW961" s="1">
        <v>1</v>
      </c>
      <c r="AX961" s="1">
        <v>1</v>
      </c>
      <c r="AY961" s="1">
        <v>1</v>
      </c>
      <c r="AZ961" s="1">
        <v>1</v>
      </c>
      <c r="BA961" s="1">
        <v>1</v>
      </c>
      <c r="BB961" s="1">
        <v>1</v>
      </c>
      <c r="BD961" s="1">
        <v>1</v>
      </c>
      <c r="BE961" s="1">
        <v>1</v>
      </c>
      <c r="BL961" s="1" t="s">
        <v>1405</v>
      </c>
    </row>
    <row r="962" spans="1:64" x14ac:dyDescent="0.5">
      <c r="A962" s="1">
        <v>79</v>
      </c>
      <c r="B962" s="1" t="s">
        <v>1398</v>
      </c>
      <c r="C962" s="2">
        <v>43579</v>
      </c>
      <c r="D962" s="1" t="s">
        <v>1399</v>
      </c>
      <c r="E962" s="1" t="s">
        <v>1400</v>
      </c>
      <c r="F962" s="1" t="s">
        <v>102</v>
      </c>
      <c r="G962" s="1">
        <v>50</v>
      </c>
      <c r="H962" s="1">
        <v>132</v>
      </c>
      <c r="I962" s="1" t="s">
        <v>1411</v>
      </c>
      <c r="J962" s="1">
        <v>0.64</v>
      </c>
      <c r="K962" s="1">
        <v>40.069099000000001</v>
      </c>
      <c r="L962" s="1">
        <v>45.038189000000003</v>
      </c>
      <c r="M962" s="1" t="s">
        <v>268</v>
      </c>
      <c r="N962" s="1">
        <v>0</v>
      </c>
      <c r="O962" s="1">
        <v>37.477907000000002</v>
      </c>
      <c r="P962" s="1">
        <v>39.411562000000004</v>
      </c>
      <c r="Q962" s="1">
        <v>1440000</v>
      </c>
      <c r="R962" s="1" t="s">
        <v>1393</v>
      </c>
      <c r="S962" s="1" t="s">
        <v>91</v>
      </c>
      <c r="T962" s="1" t="s">
        <v>72</v>
      </c>
      <c r="U962" s="1" t="s">
        <v>73</v>
      </c>
      <c r="W962" s="1" t="s">
        <v>121</v>
      </c>
      <c r="X962" s="1" t="s">
        <v>1401</v>
      </c>
      <c r="Z962" s="1" t="s">
        <v>1411</v>
      </c>
      <c r="AA962" s="1" t="s">
        <v>1402</v>
      </c>
      <c r="AJ962" s="1" t="s">
        <v>76</v>
      </c>
      <c r="AK962" s="1" t="s">
        <v>1403</v>
      </c>
      <c r="AL962" s="1">
        <v>450000000</v>
      </c>
      <c r="AM962" s="1" t="s">
        <v>109</v>
      </c>
      <c r="AN962" s="1" t="s">
        <v>4489</v>
      </c>
      <c r="AO962" s="1" t="s">
        <v>4281</v>
      </c>
      <c r="AP962" s="1">
        <v>13800000</v>
      </c>
      <c r="AQ962" s="1">
        <v>6000000</v>
      </c>
      <c r="AR962" s="1" t="s">
        <v>1404</v>
      </c>
      <c r="AS962" s="1">
        <v>1</v>
      </c>
      <c r="AT962" s="1">
        <v>1</v>
      </c>
      <c r="AU962" s="1">
        <v>1</v>
      </c>
      <c r="AV962" s="1">
        <v>1</v>
      </c>
      <c r="AW962" s="1">
        <v>1</v>
      </c>
      <c r="AX962" s="1">
        <v>1</v>
      </c>
      <c r="AY962" s="1">
        <v>1</v>
      </c>
      <c r="AZ962" s="1">
        <v>1</v>
      </c>
      <c r="BA962" s="1">
        <v>1</v>
      </c>
      <c r="BB962" s="1">
        <v>1</v>
      </c>
      <c r="BD962" s="1">
        <v>1</v>
      </c>
      <c r="BE962" s="1">
        <v>1</v>
      </c>
      <c r="BL962" s="1" t="s">
        <v>1405</v>
      </c>
    </row>
    <row r="963" spans="1:64" x14ac:dyDescent="0.5">
      <c r="A963" s="1">
        <v>79</v>
      </c>
      <c r="B963" s="1" t="s">
        <v>1398</v>
      </c>
      <c r="C963" s="2">
        <v>43579</v>
      </c>
      <c r="D963" s="1" t="s">
        <v>1399</v>
      </c>
      <c r="E963" s="1" t="s">
        <v>1400</v>
      </c>
      <c r="F963" s="1" t="s">
        <v>81</v>
      </c>
      <c r="G963" s="1">
        <v>50</v>
      </c>
      <c r="H963" s="1">
        <v>132</v>
      </c>
      <c r="I963" s="1" t="s">
        <v>1411</v>
      </c>
      <c r="J963" s="1">
        <v>0.64</v>
      </c>
      <c r="K963" s="1">
        <v>40.069099000000001</v>
      </c>
      <c r="L963" s="1">
        <v>45.038189000000003</v>
      </c>
      <c r="M963" s="1" t="s">
        <v>268</v>
      </c>
      <c r="N963" s="1">
        <v>0</v>
      </c>
      <c r="O963" s="1">
        <v>37.477907000000002</v>
      </c>
      <c r="P963" s="1">
        <v>39.411562000000004</v>
      </c>
      <c r="Q963" s="1">
        <v>1440000</v>
      </c>
      <c r="R963" s="1" t="s">
        <v>1393</v>
      </c>
      <c r="S963" s="1" t="s">
        <v>91</v>
      </c>
      <c r="T963" s="1" t="s">
        <v>72</v>
      </c>
      <c r="U963" s="1" t="s">
        <v>73</v>
      </c>
      <c r="W963" s="1" t="s">
        <v>121</v>
      </c>
      <c r="X963" s="1" t="s">
        <v>1401</v>
      </c>
      <c r="Z963" s="1" t="s">
        <v>1411</v>
      </c>
      <c r="AA963" s="1" t="s">
        <v>1402</v>
      </c>
      <c r="AJ963" s="1" t="s">
        <v>76</v>
      </c>
      <c r="AK963" s="1" t="s">
        <v>1403</v>
      </c>
      <c r="AL963" s="1">
        <v>450000000</v>
      </c>
      <c r="AM963" s="1" t="s">
        <v>109</v>
      </c>
      <c r="AN963" s="1" t="s">
        <v>4489</v>
      </c>
      <c r="AO963" s="1" t="s">
        <v>4281</v>
      </c>
      <c r="AP963" s="1">
        <v>13800000</v>
      </c>
      <c r="AQ963" s="1">
        <v>6000000</v>
      </c>
      <c r="AR963" s="1" t="s">
        <v>1404</v>
      </c>
      <c r="AS963" s="1">
        <v>1</v>
      </c>
      <c r="AT963" s="1">
        <v>1</v>
      </c>
      <c r="AU963" s="1">
        <v>1</v>
      </c>
      <c r="AV963" s="1">
        <v>1</v>
      </c>
      <c r="AW963" s="1">
        <v>1</v>
      </c>
      <c r="AX963" s="1">
        <v>1</v>
      </c>
      <c r="AY963" s="1">
        <v>1</v>
      </c>
      <c r="AZ963" s="1">
        <v>1</v>
      </c>
      <c r="BA963" s="1">
        <v>1</v>
      </c>
      <c r="BB963" s="1">
        <v>1</v>
      </c>
      <c r="BD963" s="1">
        <v>1</v>
      </c>
      <c r="BE963" s="1">
        <v>1</v>
      </c>
      <c r="BL963" s="1" t="s">
        <v>1405</v>
      </c>
    </row>
    <row r="964" spans="1:64" x14ac:dyDescent="0.5">
      <c r="A964" s="1">
        <v>79</v>
      </c>
      <c r="B964" s="1" t="s">
        <v>1398</v>
      </c>
      <c r="C964" s="2">
        <v>43579</v>
      </c>
      <c r="D964" s="1" t="s">
        <v>1399</v>
      </c>
      <c r="E964" s="1" t="s">
        <v>1400</v>
      </c>
      <c r="F964" s="1" t="s">
        <v>102</v>
      </c>
      <c r="G964" s="1">
        <v>50</v>
      </c>
      <c r="H964" s="1">
        <v>132</v>
      </c>
      <c r="I964" s="1" t="s">
        <v>692</v>
      </c>
      <c r="J964" s="1">
        <v>0.25</v>
      </c>
      <c r="K964" s="1">
        <v>17.074656000000001</v>
      </c>
      <c r="L964" s="1">
        <v>-61.817520000000002</v>
      </c>
      <c r="M964" s="1" t="s">
        <v>195</v>
      </c>
      <c r="N964" s="1">
        <v>0</v>
      </c>
      <c r="O964" s="1">
        <v>25.14509</v>
      </c>
      <c r="P964" s="1">
        <v>-80.396960000000007</v>
      </c>
      <c r="Q964" s="1">
        <v>562500</v>
      </c>
      <c r="R964" s="1" t="s">
        <v>1393</v>
      </c>
      <c r="S964" s="1" t="s">
        <v>91</v>
      </c>
      <c r="T964" s="1" t="s">
        <v>72</v>
      </c>
      <c r="U964" s="1" t="s">
        <v>73</v>
      </c>
      <c r="W964" s="1" t="s">
        <v>121</v>
      </c>
      <c r="X964" s="1" t="s">
        <v>1401</v>
      </c>
      <c r="Z964" s="1" t="s">
        <v>692</v>
      </c>
      <c r="AA964" s="1" t="s">
        <v>1402</v>
      </c>
      <c r="AJ964" s="1" t="s">
        <v>76</v>
      </c>
      <c r="AK964" s="1" t="s">
        <v>1403</v>
      </c>
      <c r="AL964" s="1">
        <v>450000000</v>
      </c>
      <c r="AM964" s="1" t="s">
        <v>109</v>
      </c>
      <c r="AN964" s="1" t="s">
        <v>4489</v>
      </c>
      <c r="AO964" s="1" t="s">
        <v>4281</v>
      </c>
      <c r="AP964" s="1">
        <v>13800000</v>
      </c>
      <c r="AQ964" s="1">
        <v>6000000</v>
      </c>
      <c r="AR964" s="1" t="s">
        <v>1404</v>
      </c>
      <c r="AS964" s="1">
        <v>1</v>
      </c>
      <c r="AT964" s="1">
        <v>1</v>
      </c>
      <c r="AU964" s="1">
        <v>1</v>
      </c>
      <c r="AV964" s="1">
        <v>1</v>
      </c>
      <c r="AW964" s="1">
        <v>1</v>
      </c>
      <c r="AX964" s="1">
        <v>1</v>
      </c>
      <c r="AY964" s="1">
        <v>1</v>
      </c>
      <c r="AZ964" s="1">
        <v>1</v>
      </c>
      <c r="BA964" s="1">
        <v>1</v>
      </c>
      <c r="BB964" s="1">
        <v>1</v>
      </c>
      <c r="BD964" s="1">
        <v>1</v>
      </c>
      <c r="BE964" s="1">
        <v>1</v>
      </c>
      <c r="BL964" s="1" t="s">
        <v>1405</v>
      </c>
    </row>
    <row r="965" spans="1:64" x14ac:dyDescent="0.5">
      <c r="A965" s="1">
        <v>79</v>
      </c>
      <c r="B965" s="1" t="s">
        <v>1398</v>
      </c>
      <c r="C965" s="2">
        <v>43579</v>
      </c>
      <c r="D965" s="1" t="s">
        <v>1399</v>
      </c>
      <c r="E965" s="1" t="s">
        <v>1400</v>
      </c>
      <c r="F965" s="1" t="s">
        <v>81</v>
      </c>
      <c r="G965" s="1">
        <v>50</v>
      </c>
      <c r="H965" s="1">
        <v>132</v>
      </c>
      <c r="I965" s="1" t="s">
        <v>692</v>
      </c>
      <c r="J965" s="1">
        <v>0.25</v>
      </c>
      <c r="K965" s="1">
        <v>17.074656000000001</v>
      </c>
      <c r="L965" s="1">
        <v>-61.817520000000002</v>
      </c>
      <c r="M965" s="1" t="s">
        <v>195</v>
      </c>
      <c r="N965" s="1">
        <v>0</v>
      </c>
      <c r="O965" s="1">
        <v>25.14509</v>
      </c>
      <c r="P965" s="1">
        <v>-80.396960000000007</v>
      </c>
      <c r="Q965" s="1">
        <v>562500</v>
      </c>
      <c r="R965" s="1" t="s">
        <v>1393</v>
      </c>
      <c r="S965" s="1" t="s">
        <v>91</v>
      </c>
      <c r="T965" s="1" t="s">
        <v>72</v>
      </c>
      <c r="U965" s="1" t="s">
        <v>73</v>
      </c>
      <c r="W965" s="1" t="s">
        <v>121</v>
      </c>
      <c r="X965" s="1" t="s">
        <v>1401</v>
      </c>
      <c r="Z965" s="1" t="s">
        <v>692</v>
      </c>
      <c r="AA965" s="1" t="s">
        <v>1402</v>
      </c>
      <c r="AJ965" s="1" t="s">
        <v>76</v>
      </c>
      <c r="AK965" s="1" t="s">
        <v>1403</v>
      </c>
      <c r="AL965" s="1">
        <v>450000000</v>
      </c>
      <c r="AM965" s="1" t="s">
        <v>109</v>
      </c>
      <c r="AN965" s="1" t="s">
        <v>4489</v>
      </c>
      <c r="AO965" s="1" t="s">
        <v>4281</v>
      </c>
      <c r="AP965" s="1">
        <v>13800000</v>
      </c>
      <c r="AQ965" s="1">
        <v>6000000</v>
      </c>
      <c r="AR965" s="1" t="s">
        <v>1404</v>
      </c>
      <c r="AS965" s="1">
        <v>1</v>
      </c>
      <c r="AT965" s="1">
        <v>1</v>
      </c>
      <c r="AU965" s="1">
        <v>1</v>
      </c>
      <c r="AV965" s="1">
        <v>1</v>
      </c>
      <c r="AW965" s="1">
        <v>1</v>
      </c>
      <c r="AX965" s="1">
        <v>1</v>
      </c>
      <c r="AY965" s="1">
        <v>1</v>
      </c>
      <c r="AZ965" s="1">
        <v>1</v>
      </c>
      <c r="BA965" s="1">
        <v>1</v>
      </c>
      <c r="BB965" s="1">
        <v>1</v>
      </c>
      <c r="BD965" s="1">
        <v>1</v>
      </c>
      <c r="BE965" s="1">
        <v>1</v>
      </c>
      <c r="BL965" s="1" t="s">
        <v>1405</v>
      </c>
    </row>
    <row r="966" spans="1:64" x14ac:dyDescent="0.5">
      <c r="A966" s="1">
        <v>79</v>
      </c>
      <c r="B966" s="1" t="s">
        <v>1398</v>
      </c>
      <c r="C966" s="2">
        <v>43579</v>
      </c>
      <c r="D966" s="1" t="s">
        <v>1399</v>
      </c>
      <c r="E966" s="1" t="s">
        <v>1400</v>
      </c>
      <c r="F966" s="1" t="s">
        <v>102</v>
      </c>
      <c r="G966" s="1">
        <v>50</v>
      </c>
      <c r="H966" s="1">
        <v>132</v>
      </c>
      <c r="I966" s="1" t="s">
        <v>499</v>
      </c>
      <c r="J966" s="1">
        <v>1.1499999999999999</v>
      </c>
      <c r="K966" s="1">
        <v>-13.254308</v>
      </c>
      <c r="L966" s="1">
        <v>34.301524999999998</v>
      </c>
      <c r="M966" s="1" t="s">
        <v>69</v>
      </c>
      <c r="N966" s="1">
        <v>0</v>
      </c>
      <c r="O966" s="1">
        <v>2.6272389999999999</v>
      </c>
      <c r="P966" s="1">
        <v>23.381664000000001</v>
      </c>
      <c r="Q966" s="1">
        <v>2587500</v>
      </c>
      <c r="R966" s="1" t="s">
        <v>1393</v>
      </c>
      <c r="S966" s="1" t="s">
        <v>91</v>
      </c>
      <c r="T966" s="1" t="s">
        <v>72</v>
      </c>
      <c r="U966" s="1" t="s">
        <v>73</v>
      </c>
      <c r="W966" s="1" t="s">
        <v>121</v>
      </c>
      <c r="X966" s="1" t="s">
        <v>1401</v>
      </c>
      <c r="Z966" s="1" t="s">
        <v>499</v>
      </c>
      <c r="AA966" s="1" t="s">
        <v>1402</v>
      </c>
      <c r="AJ966" s="1" t="s">
        <v>76</v>
      </c>
      <c r="AK966" s="1" t="s">
        <v>1403</v>
      </c>
      <c r="AL966" s="1">
        <v>450000000</v>
      </c>
      <c r="AM966" s="1" t="s">
        <v>109</v>
      </c>
      <c r="AN966" s="1" t="s">
        <v>4489</v>
      </c>
      <c r="AO966" s="1" t="s">
        <v>4281</v>
      </c>
      <c r="AP966" s="1">
        <v>13800000</v>
      </c>
      <c r="AQ966" s="1">
        <v>6000000</v>
      </c>
      <c r="AR966" s="1" t="s">
        <v>1404</v>
      </c>
      <c r="AS966" s="1">
        <v>1</v>
      </c>
      <c r="AT966" s="1">
        <v>1</v>
      </c>
      <c r="AU966" s="1">
        <v>1</v>
      </c>
      <c r="AV966" s="1">
        <v>1</v>
      </c>
      <c r="AW966" s="1">
        <v>1</v>
      </c>
      <c r="AX966" s="1">
        <v>1</v>
      </c>
      <c r="AY966" s="1">
        <v>1</v>
      </c>
      <c r="AZ966" s="1">
        <v>1</v>
      </c>
      <c r="BA966" s="1">
        <v>1</v>
      </c>
      <c r="BB966" s="1">
        <v>1</v>
      </c>
      <c r="BD966" s="1">
        <v>1</v>
      </c>
      <c r="BE966" s="1">
        <v>1</v>
      </c>
      <c r="BL966" s="1" t="s">
        <v>1405</v>
      </c>
    </row>
    <row r="967" spans="1:64" x14ac:dyDescent="0.5">
      <c r="A967" s="1">
        <v>79</v>
      </c>
      <c r="B967" s="1" t="s">
        <v>1398</v>
      </c>
      <c r="C967" s="2">
        <v>43579</v>
      </c>
      <c r="D967" s="1" t="s">
        <v>1399</v>
      </c>
      <c r="E967" s="1" t="s">
        <v>1400</v>
      </c>
      <c r="F967" s="1" t="s">
        <v>81</v>
      </c>
      <c r="G967" s="1">
        <v>50</v>
      </c>
      <c r="H967" s="1">
        <v>132</v>
      </c>
      <c r="I967" s="1" t="s">
        <v>499</v>
      </c>
      <c r="J967" s="1">
        <v>1.1499999999999999</v>
      </c>
      <c r="K967" s="1">
        <v>-13.254308</v>
      </c>
      <c r="L967" s="1">
        <v>34.301524999999998</v>
      </c>
      <c r="M967" s="1" t="s">
        <v>69</v>
      </c>
      <c r="N967" s="1">
        <v>0</v>
      </c>
      <c r="O967" s="1">
        <v>2.6272389999999999</v>
      </c>
      <c r="P967" s="1">
        <v>23.381664000000001</v>
      </c>
      <c r="Q967" s="1">
        <v>2587500</v>
      </c>
      <c r="R967" s="1" t="s">
        <v>1393</v>
      </c>
      <c r="S967" s="1" t="s">
        <v>91</v>
      </c>
      <c r="T967" s="1" t="s">
        <v>72</v>
      </c>
      <c r="U967" s="1" t="s">
        <v>73</v>
      </c>
      <c r="W967" s="1" t="s">
        <v>121</v>
      </c>
      <c r="X967" s="1" t="s">
        <v>1401</v>
      </c>
      <c r="Z967" s="1" t="s">
        <v>499</v>
      </c>
      <c r="AA967" s="1" t="s">
        <v>1402</v>
      </c>
      <c r="AJ967" s="1" t="s">
        <v>76</v>
      </c>
      <c r="AK967" s="1" t="s">
        <v>1403</v>
      </c>
      <c r="AL967" s="1">
        <v>450000000</v>
      </c>
      <c r="AM967" s="1" t="s">
        <v>109</v>
      </c>
      <c r="AN967" s="1" t="s">
        <v>4489</v>
      </c>
      <c r="AO967" s="1" t="s">
        <v>4281</v>
      </c>
      <c r="AP967" s="1">
        <v>13800000</v>
      </c>
      <c r="AQ967" s="1">
        <v>6000000</v>
      </c>
      <c r="AR967" s="1" t="s">
        <v>1404</v>
      </c>
      <c r="AS967" s="1">
        <v>1</v>
      </c>
      <c r="AT967" s="1">
        <v>1</v>
      </c>
      <c r="AU967" s="1">
        <v>1</v>
      </c>
      <c r="AV967" s="1">
        <v>1</v>
      </c>
      <c r="AW967" s="1">
        <v>1</v>
      </c>
      <c r="AX967" s="1">
        <v>1</v>
      </c>
      <c r="AY967" s="1">
        <v>1</v>
      </c>
      <c r="AZ967" s="1">
        <v>1</v>
      </c>
      <c r="BA967" s="1">
        <v>1</v>
      </c>
      <c r="BB967" s="1">
        <v>1</v>
      </c>
      <c r="BD967" s="1">
        <v>1</v>
      </c>
      <c r="BE967" s="1">
        <v>1</v>
      </c>
      <c r="BL967" s="1" t="s">
        <v>1405</v>
      </c>
    </row>
    <row r="968" spans="1:64" x14ac:dyDescent="0.5">
      <c r="A968" s="1">
        <v>79</v>
      </c>
      <c r="B968" s="1" t="s">
        <v>1398</v>
      </c>
      <c r="C968" s="2">
        <v>43579</v>
      </c>
      <c r="D968" s="1" t="s">
        <v>1399</v>
      </c>
      <c r="E968" s="1" t="s">
        <v>1400</v>
      </c>
      <c r="F968" s="1" t="s">
        <v>102</v>
      </c>
      <c r="G968" s="1">
        <v>50</v>
      </c>
      <c r="H968" s="1">
        <v>132</v>
      </c>
      <c r="I968" s="1" t="s">
        <v>312</v>
      </c>
      <c r="J968" s="1">
        <v>1.1499999999999999</v>
      </c>
      <c r="K968" s="1">
        <v>-29.140993000000002</v>
      </c>
      <c r="L968" s="1">
        <v>24.367459</v>
      </c>
      <c r="M968" s="1" t="s">
        <v>69</v>
      </c>
      <c r="N968" s="1">
        <v>0</v>
      </c>
      <c r="O968" s="1">
        <v>2.6272389999999999</v>
      </c>
      <c r="P968" s="1">
        <v>23.381664000000001</v>
      </c>
      <c r="Q968" s="1">
        <v>2587500</v>
      </c>
      <c r="R968" s="1" t="s">
        <v>1393</v>
      </c>
      <c r="S968" s="1" t="s">
        <v>91</v>
      </c>
      <c r="T968" s="1" t="s">
        <v>72</v>
      </c>
      <c r="U968" s="1" t="s">
        <v>73</v>
      </c>
      <c r="W968" s="1" t="s">
        <v>121</v>
      </c>
      <c r="X968" s="1" t="s">
        <v>1401</v>
      </c>
      <c r="Z968" s="1" t="s">
        <v>312</v>
      </c>
      <c r="AA968" s="1" t="s">
        <v>1402</v>
      </c>
      <c r="AJ968" s="1" t="s">
        <v>76</v>
      </c>
      <c r="AK968" s="1" t="s">
        <v>1403</v>
      </c>
      <c r="AL968" s="1">
        <v>450000000</v>
      </c>
      <c r="AM968" s="1" t="s">
        <v>109</v>
      </c>
      <c r="AN968" s="1" t="s">
        <v>4489</v>
      </c>
      <c r="AO968" s="1" t="s">
        <v>4281</v>
      </c>
      <c r="AP968" s="1">
        <v>13800000</v>
      </c>
      <c r="AQ968" s="1">
        <v>6000000</v>
      </c>
      <c r="AR968" s="1" t="s">
        <v>1404</v>
      </c>
      <c r="AS968" s="1">
        <v>1</v>
      </c>
      <c r="AT968" s="1">
        <v>1</v>
      </c>
      <c r="AU968" s="1">
        <v>1</v>
      </c>
      <c r="AV968" s="1">
        <v>1</v>
      </c>
      <c r="AW968" s="1">
        <v>1</v>
      </c>
      <c r="AX968" s="1">
        <v>1</v>
      </c>
      <c r="AY968" s="1">
        <v>1</v>
      </c>
      <c r="AZ968" s="1">
        <v>1</v>
      </c>
      <c r="BA968" s="1">
        <v>1</v>
      </c>
      <c r="BB968" s="1">
        <v>1</v>
      </c>
      <c r="BD968" s="1">
        <v>1</v>
      </c>
      <c r="BE968" s="1">
        <v>1</v>
      </c>
      <c r="BL968" s="1" t="s">
        <v>1405</v>
      </c>
    </row>
    <row r="969" spans="1:64" x14ac:dyDescent="0.5">
      <c r="A969" s="1">
        <v>79</v>
      </c>
      <c r="B969" s="1" t="s">
        <v>1398</v>
      </c>
      <c r="C969" s="2">
        <v>43579</v>
      </c>
      <c r="D969" s="1" t="s">
        <v>1399</v>
      </c>
      <c r="E969" s="1" t="s">
        <v>1400</v>
      </c>
      <c r="F969" s="1" t="s">
        <v>81</v>
      </c>
      <c r="G969" s="1">
        <v>50</v>
      </c>
      <c r="H969" s="1">
        <v>132</v>
      </c>
      <c r="I969" s="1" t="s">
        <v>312</v>
      </c>
      <c r="J969" s="1">
        <v>1.1499999999999999</v>
      </c>
      <c r="K969" s="1">
        <v>-29.140993000000002</v>
      </c>
      <c r="L969" s="1">
        <v>24.367459</v>
      </c>
      <c r="M969" s="1" t="s">
        <v>69</v>
      </c>
      <c r="N969" s="1">
        <v>0</v>
      </c>
      <c r="O969" s="1">
        <v>2.6272389999999999</v>
      </c>
      <c r="P969" s="1">
        <v>23.381664000000001</v>
      </c>
      <c r="Q969" s="1">
        <v>2587500</v>
      </c>
      <c r="R969" s="1" t="s">
        <v>1393</v>
      </c>
      <c r="S969" s="1" t="s">
        <v>91</v>
      </c>
      <c r="T969" s="1" t="s">
        <v>72</v>
      </c>
      <c r="U969" s="1" t="s">
        <v>73</v>
      </c>
      <c r="W969" s="1" t="s">
        <v>121</v>
      </c>
      <c r="X969" s="1" t="s">
        <v>1401</v>
      </c>
      <c r="Z969" s="1" t="s">
        <v>312</v>
      </c>
      <c r="AA969" s="1" t="s">
        <v>1402</v>
      </c>
      <c r="AJ969" s="1" t="s">
        <v>76</v>
      </c>
      <c r="AK969" s="1" t="s">
        <v>1403</v>
      </c>
      <c r="AL969" s="1">
        <v>450000000</v>
      </c>
      <c r="AM969" s="1" t="s">
        <v>109</v>
      </c>
      <c r="AN969" s="1" t="s">
        <v>4489</v>
      </c>
      <c r="AO969" s="1" t="s">
        <v>4281</v>
      </c>
      <c r="AP969" s="1">
        <v>13800000</v>
      </c>
      <c r="AQ969" s="1">
        <v>6000000</v>
      </c>
      <c r="AR969" s="1" t="s">
        <v>1404</v>
      </c>
      <c r="AS969" s="1">
        <v>1</v>
      </c>
      <c r="AT969" s="1">
        <v>1</v>
      </c>
      <c r="AU969" s="1">
        <v>1</v>
      </c>
      <c r="AV969" s="1">
        <v>1</v>
      </c>
      <c r="AW969" s="1">
        <v>1</v>
      </c>
      <c r="AX969" s="1">
        <v>1</v>
      </c>
      <c r="AY969" s="1">
        <v>1</v>
      </c>
      <c r="AZ969" s="1">
        <v>1</v>
      </c>
      <c r="BA969" s="1">
        <v>1</v>
      </c>
      <c r="BB969" s="1">
        <v>1</v>
      </c>
      <c r="BD969" s="1">
        <v>1</v>
      </c>
      <c r="BE969" s="1">
        <v>1</v>
      </c>
      <c r="BL969" s="1" t="s">
        <v>1405</v>
      </c>
    </row>
    <row r="970" spans="1:64" x14ac:dyDescent="0.5">
      <c r="A970" s="1">
        <v>79</v>
      </c>
      <c r="B970" s="1" t="s">
        <v>1398</v>
      </c>
      <c r="C970" s="2">
        <v>43579</v>
      </c>
      <c r="D970" s="1" t="s">
        <v>1399</v>
      </c>
      <c r="E970" s="1" t="s">
        <v>1400</v>
      </c>
      <c r="F970" s="1" t="s">
        <v>102</v>
      </c>
      <c r="G970" s="1">
        <v>50</v>
      </c>
      <c r="H970" s="1">
        <v>132</v>
      </c>
      <c r="I970" s="1" t="s">
        <v>1412</v>
      </c>
      <c r="J970" s="1">
        <v>0.25</v>
      </c>
      <c r="K970" s="1">
        <v>-33.121091999999997</v>
      </c>
      <c r="L970" s="1">
        <v>-55.900528000000001</v>
      </c>
      <c r="M970" s="1" t="s">
        <v>84</v>
      </c>
      <c r="N970" s="1">
        <v>0</v>
      </c>
      <c r="O970" s="1">
        <v>-15.623037</v>
      </c>
      <c r="P970" s="1">
        <v>-59.0625</v>
      </c>
      <c r="Q970" s="1">
        <v>562500</v>
      </c>
      <c r="R970" s="1" t="s">
        <v>1393</v>
      </c>
      <c r="S970" s="1" t="s">
        <v>91</v>
      </c>
      <c r="T970" s="1" t="s">
        <v>72</v>
      </c>
      <c r="U970" s="1" t="s">
        <v>73</v>
      </c>
      <c r="W970" s="1" t="s">
        <v>121</v>
      </c>
      <c r="X970" s="1" t="s">
        <v>1401</v>
      </c>
      <c r="Z970" s="1" t="s">
        <v>1412</v>
      </c>
      <c r="AA970" s="1" t="s">
        <v>1402</v>
      </c>
      <c r="AJ970" s="1" t="s">
        <v>76</v>
      </c>
      <c r="AK970" s="1" t="s">
        <v>1403</v>
      </c>
      <c r="AL970" s="1">
        <v>450000000</v>
      </c>
      <c r="AM970" s="1" t="s">
        <v>109</v>
      </c>
      <c r="AN970" s="1" t="s">
        <v>4489</v>
      </c>
      <c r="AO970" s="1" t="s">
        <v>4281</v>
      </c>
      <c r="AP970" s="1">
        <v>13800000</v>
      </c>
      <c r="AQ970" s="1">
        <v>6000000</v>
      </c>
      <c r="AR970" s="1" t="s">
        <v>1404</v>
      </c>
      <c r="AS970" s="1">
        <v>1</v>
      </c>
      <c r="AT970" s="1">
        <v>1</v>
      </c>
      <c r="AU970" s="1">
        <v>1</v>
      </c>
      <c r="AV970" s="1">
        <v>1</v>
      </c>
      <c r="AW970" s="1">
        <v>1</v>
      </c>
      <c r="AX970" s="1">
        <v>1</v>
      </c>
      <c r="AY970" s="1">
        <v>1</v>
      </c>
      <c r="AZ970" s="1">
        <v>1</v>
      </c>
      <c r="BA970" s="1">
        <v>1</v>
      </c>
      <c r="BB970" s="1">
        <v>1</v>
      </c>
      <c r="BD970" s="1">
        <v>1</v>
      </c>
      <c r="BE970" s="1">
        <v>1</v>
      </c>
      <c r="BL970" s="1" t="s">
        <v>1405</v>
      </c>
    </row>
    <row r="971" spans="1:64" x14ac:dyDescent="0.5">
      <c r="A971" s="1">
        <v>79</v>
      </c>
      <c r="B971" s="1" t="s">
        <v>1398</v>
      </c>
      <c r="C971" s="2">
        <v>43579</v>
      </c>
      <c r="D971" s="1" t="s">
        <v>1399</v>
      </c>
      <c r="E971" s="1" t="s">
        <v>1400</v>
      </c>
      <c r="F971" s="1" t="s">
        <v>81</v>
      </c>
      <c r="G971" s="1">
        <v>50</v>
      </c>
      <c r="H971" s="1">
        <v>132</v>
      </c>
      <c r="I971" s="1" t="s">
        <v>1412</v>
      </c>
      <c r="J971" s="1">
        <v>0.25</v>
      </c>
      <c r="K971" s="1">
        <v>-33.121091999999997</v>
      </c>
      <c r="L971" s="1">
        <v>-55.900528000000001</v>
      </c>
      <c r="M971" s="1" t="s">
        <v>84</v>
      </c>
      <c r="N971" s="1">
        <v>0</v>
      </c>
      <c r="O971" s="1">
        <v>-15.623037</v>
      </c>
      <c r="P971" s="1">
        <v>-59.0625</v>
      </c>
      <c r="Q971" s="1">
        <v>562500</v>
      </c>
      <c r="R971" s="1" t="s">
        <v>1393</v>
      </c>
      <c r="S971" s="1" t="s">
        <v>91</v>
      </c>
      <c r="T971" s="1" t="s">
        <v>72</v>
      </c>
      <c r="U971" s="1" t="s">
        <v>73</v>
      </c>
      <c r="W971" s="1" t="s">
        <v>121</v>
      </c>
      <c r="X971" s="1" t="s">
        <v>1401</v>
      </c>
      <c r="Z971" s="1" t="s">
        <v>1412</v>
      </c>
      <c r="AA971" s="1" t="s">
        <v>1402</v>
      </c>
      <c r="AJ971" s="1" t="s">
        <v>76</v>
      </c>
      <c r="AK971" s="1" t="s">
        <v>1403</v>
      </c>
      <c r="AL971" s="1">
        <v>450000000</v>
      </c>
      <c r="AM971" s="1" t="s">
        <v>109</v>
      </c>
      <c r="AN971" s="1" t="s">
        <v>4489</v>
      </c>
      <c r="AO971" s="1" t="s">
        <v>4281</v>
      </c>
      <c r="AP971" s="1">
        <v>13800000</v>
      </c>
      <c r="AQ971" s="1">
        <v>6000000</v>
      </c>
      <c r="AR971" s="1" t="s">
        <v>1404</v>
      </c>
      <c r="AS971" s="1">
        <v>1</v>
      </c>
      <c r="AT971" s="1">
        <v>1</v>
      </c>
      <c r="AU971" s="1">
        <v>1</v>
      </c>
      <c r="AV971" s="1">
        <v>1</v>
      </c>
      <c r="AW971" s="1">
        <v>1</v>
      </c>
      <c r="AX971" s="1">
        <v>1</v>
      </c>
      <c r="AY971" s="1">
        <v>1</v>
      </c>
      <c r="AZ971" s="1">
        <v>1</v>
      </c>
      <c r="BA971" s="1">
        <v>1</v>
      </c>
      <c r="BB971" s="1">
        <v>1</v>
      </c>
      <c r="BD971" s="1">
        <v>1</v>
      </c>
      <c r="BE971" s="1">
        <v>1</v>
      </c>
      <c r="BL971" s="1" t="s">
        <v>1405</v>
      </c>
    </row>
    <row r="972" spans="1:64" x14ac:dyDescent="0.5">
      <c r="A972" s="1">
        <v>79</v>
      </c>
      <c r="B972" s="1" t="s">
        <v>1398</v>
      </c>
      <c r="C972" s="2">
        <v>43579</v>
      </c>
      <c r="D972" s="1" t="s">
        <v>1399</v>
      </c>
      <c r="E972" s="1" t="s">
        <v>1400</v>
      </c>
      <c r="F972" s="1" t="s">
        <v>102</v>
      </c>
      <c r="G972" s="1">
        <v>50</v>
      </c>
      <c r="H972" s="1">
        <v>132</v>
      </c>
      <c r="I972" s="1" t="s">
        <v>1413</v>
      </c>
      <c r="J972" s="1">
        <v>0.25</v>
      </c>
      <c r="K972" s="1">
        <v>12.865416</v>
      </c>
      <c r="L972" s="1">
        <v>-85.207229999999996</v>
      </c>
      <c r="M972" s="1" t="s">
        <v>308</v>
      </c>
      <c r="N972" s="1">
        <v>0</v>
      </c>
      <c r="O972" s="1">
        <v>13.923406</v>
      </c>
      <c r="P972" s="1">
        <v>-86.952798999999999</v>
      </c>
      <c r="Q972" s="1">
        <v>562500</v>
      </c>
      <c r="R972" s="1" t="s">
        <v>1393</v>
      </c>
      <c r="S972" s="1" t="s">
        <v>91</v>
      </c>
      <c r="T972" s="1" t="s">
        <v>72</v>
      </c>
      <c r="U972" s="1" t="s">
        <v>73</v>
      </c>
      <c r="W972" s="1" t="s">
        <v>121</v>
      </c>
      <c r="X972" s="1" t="s">
        <v>1401</v>
      </c>
      <c r="Z972" s="1" t="s">
        <v>1413</v>
      </c>
      <c r="AA972" s="1" t="s">
        <v>1402</v>
      </c>
      <c r="AJ972" s="1" t="s">
        <v>76</v>
      </c>
      <c r="AK972" s="1" t="s">
        <v>1403</v>
      </c>
      <c r="AL972" s="1">
        <v>450000000</v>
      </c>
      <c r="AM972" s="1" t="s">
        <v>109</v>
      </c>
      <c r="AN972" s="1" t="s">
        <v>4489</v>
      </c>
      <c r="AO972" s="1" t="s">
        <v>4281</v>
      </c>
      <c r="AP972" s="1">
        <v>13800000</v>
      </c>
      <c r="AQ972" s="1">
        <v>6000000</v>
      </c>
      <c r="AR972" s="1" t="s">
        <v>1404</v>
      </c>
      <c r="AS972" s="1">
        <v>1</v>
      </c>
      <c r="AT972" s="1">
        <v>1</v>
      </c>
      <c r="AU972" s="1">
        <v>1</v>
      </c>
      <c r="AV972" s="1">
        <v>1</v>
      </c>
      <c r="AW972" s="1">
        <v>1</v>
      </c>
      <c r="AX972" s="1">
        <v>1</v>
      </c>
      <c r="AY972" s="1">
        <v>1</v>
      </c>
      <c r="AZ972" s="1">
        <v>1</v>
      </c>
      <c r="BA972" s="1">
        <v>1</v>
      </c>
      <c r="BB972" s="1">
        <v>1</v>
      </c>
      <c r="BD972" s="1">
        <v>1</v>
      </c>
      <c r="BE972" s="1">
        <v>1</v>
      </c>
      <c r="BL972" s="1" t="s">
        <v>1405</v>
      </c>
    </row>
    <row r="973" spans="1:64" x14ac:dyDescent="0.5">
      <c r="A973" s="1">
        <v>79</v>
      </c>
      <c r="B973" s="1" t="s">
        <v>1398</v>
      </c>
      <c r="C973" s="2">
        <v>43579</v>
      </c>
      <c r="D973" s="1" t="s">
        <v>1399</v>
      </c>
      <c r="E973" s="1" t="s">
        <v>1400</v>
      </c>
      <c r="F973" s="1" t="s">
        <v>81</v>
      </c>
      <c r="G973" s="1">
        <v>50</v>
      </c>
      <c r="H973" s="1">
        <v>132</v>
      </c>
      <c r="I973" s="1" t="s">
        <v>1413</v>
      </c>
      <c r="J973" s="1">
        <v>0.25</v>
      </c>
      <c r="K973" s="1">
        <v>12.865416</v>
      </c>
      <c r="L973" s="1">
        <v>-85.207229999999996</v>
      </c>
      <c r="M973" s="1" t="s">
        <v>308</v>
      </c>
      <c r="N973" s="1">
        <v>0</v>
      </c>
      <c r="O973" s="1">
        <v>13.923406</v>
      </c>
      <c r="P973" s="1">
        <v>-86.952798999999999</v>
      </c>
      <c r="Q973" s="1">
        <v>562500</v>
      </c>
      <c r="R973" s="1" t="s">
        <v>1393</v>
      </c>
      <c r="S973" s="1" t="s">
        <v>91</v>
      </c>
      <c r="T973" s="1" t="s">
        <v>72</v>
      </c>
      <c r="U973" s="1" t="s">
        <v>73</v>
      </c>
      <c r="W973" s="1" t="s">
        <v>121</v>
      </c>
      <c r="X973" s="1" t="s">
        <v>1401</v>
      </c>
      <c r="Z973" s="1" t="s">
        <v>1413</v>
      </c>
      <c r="AA973" s="1" t="s">
        <v>1402</v>
      </c>
      <c r="AJ973" s="1" t="s">
        <v>76</v>
      </c>
      <c r="AK973" s="1" t="s">
        <v>1403</v>
      </c>
      <c r="AL973" s="1">
        <v>450000000</v>
      </c>
      <c r="AM973" s="1" t="s">
        <v>109</v>
      </c>
      <c r="AN973" s="1" t="s">
        <v>4489</v>
      </c>
      <c r="AO973" s="1" t="s">
        <v>4281</v>
      </c>
      <c r="AP973" s="1">
        <v>13800000</v>
      </c>
      <c r="AQ973" s="1">
        <v>6000000</v>
      </c>
      <c r="AR973" s="1" t="s">
        <v>1404</v>
      </c>
      <c r="AS973" s="1">
        <v>1</v>
      </c>
      <c r="AT973" s="1">
        <v>1</v>
      </c>
      <c r="AU973" s="1">
        <v>1</v>
      </c>
      <c r="AV973" s="1">
        <v>1</v>
      </c>
      <c r="AW973" s="1">
        <v>1</v>
      </c>
      <c r="AX973" s="1">
        <v>1</v>
      </c>
      <c r="AY973" s="1">
        <v>1</v>
      </c>
      <c r="AZ973" s="1">
        <v>1</v>
      </c>
      <c r="BA973" s="1">
        <v>1</v>
      </c>
      <c r="BB973" s="1">
        <v>1</v>
      </c>
      <c r="BD973" s="1">
        <v>1</v>
      </c>
      <c r="BE973" s="1">
        <v>1</v>
      </c>
      <c r="BL973" s="1" t="s">
        <v>1405</v>
      </c>
    </row>
    <row r="974" spans="1:64" x14ac:dyDescent="0.5">
      <c r="A974" s="1">
        <v>79</v>
      </c>
      <c r="B974" s="1" t="s">
        <v>1398</v>
      </c>
      <c r="C974" s="2">
        <v>43579</v>
      </c>
      <c r="D974" s="1" t="s">
        <v>1399</v>
      </c>
      <c r="E974" s="1" t="s">
        <v>1400</v>
      </c>
      <c r="F974" s="1" t="s">
        <v>102</v>
      </c>
      <c r="G974" s="1">
        <v>50</v>
      </c>
      <c r="H974" s="1">
        <v>132</v>
      </c>
      <c r="I974" s="1" t="s">
        <v>220</v>
      </c>
      <c r="J974" s="1">
        <v>1.1499999999999999</v>
      </c>
      <c r="K974" s="1">
        <v>-2.3559E-2</v>
      </c>
      <c r="L974" s="1">
        <v>37.906193000000002</v>
      </c>
      <c r="M974" s="1" t="s">
        <v>69</v>
      </c>
      <c r="N974" s="1">
        <v>0</v>
      </c>
      <c r="O974" s="1">
        <v>2.6272389999999999</v>
      </c>
      <c r="P974" s="1">
        <v>23.381664000000001</v>
      </c>
      <c r="Q974" s="1">
        <v>2587500</v>
      </c>
      <c r="R974" s="1" t="s">
        <v>1393</v>
      </c>
      <c r="S974" s="1" t="s">
        <v>91</v>
      </c>
      <c r="T974" s="1" t="s">
        <v>72</v>
      </c>
      <c r="U974" s="1" t="s">
        <v>73</v>
      </c>
      <c r="W974" s="1" t="s">
        <v>121</v>
      </c>
      <c r="X974" s="1" t="s">
        <v>1401</v>
      </c>
      <c r="Z974" s="1" t="s">
        <v>220</v>
      </c>
      <c r="AA974" s="1" t="s">
        <v>1402</v>
      </c>
      <c r="AJ974" s="1" t="s">
        <v>76</v>
      </c>
      <c r="AK974" s="1" t="s">
        <v>1403</v>
      </c>
      <c r="AL974" s="1">
        <v>450000000</v>
      </c>
      <c r="AM974" s="1" t="s">
        <v>109</v>
      </c>
      <c r="AN974" s="1" t="s">
        <v>4489</v>
      </c>
      <c r="AO974" s="1" t="s">
        <v>4281</v>
      </c>
      <c r="AP974" s="1">
        <v>13800000</v>
      </c>
      <c r="AQ974" s="1">
        <v>6000000</v>
      </c>
      <c r="AR974" s="1" t="s">
        <v>1404</v>
      </c>
      <c r="AS974" s="1">
        <v>1</v>
      </c>
      <c r="AT974" s="1">
        <v>1</v>
      </c>
      <c r="AU974" s="1">
        <v>1</v>
      </c>
      <c r="AV974" s="1">
        <v>1</v>
      </c>
      <c r="AW974" s="1">
        <v>1</v>
      </c>
      <c r="AX974" s="1">
        <v>1</v>
      </c>
      <c r="AY974" s="1">
        <v>1</v>
      </c>
      <c r="AZ974" s="1">
        <v>1</v>
      </c>
      <c r="BA974" s="1">
        <v>1</v>
      </c>
      <c r="BB974" s="1">
        <v>1</v>
      </c>
      <c r="BD974" s="1">
        <v>1</v>
      </c>
      <c r="BE974" s="1">
        <v>1</v>
      </c>
      <c r="BL974" s="1" t="s">
        <v>1405</v>
      </c>
    </row>
    <row r="975" spans="1:64" x14ac:dyDescent="0.5">
      <c r="A975" s="1">
        <v>79</v>
      </c>
      <c r="B975" s="1" t="s">
        <v>1398</v>
      </c>
      <c r="C975" s="2">
        <v>43579</v>
      </c>
      <c r="D975" s="1" t="s">
        <v>1399</v>
      </c>
      <c r="E975" s="1" t="s">
        <v>1400</v>
      </c>
      <c r="F975" s="1" t="s">
        <v>81</v>
      </c>
      <c r="G975" s="1">
        <v>50</v>
      </c>
      <c r="H975" s="1">
        <v>132</v>
      </c>
      <c r="I975" s="1" t="s">
        <v>220</v>
      </c>
      <c r="J975" s="1">
        <v>1.1499999999999999</v>
      </c>
      <c r="K975" s="1">
        <v>-2.3559E-2</v>
      </c>
      <c r="L975" s="1">
        <v>37.906193000000002</v>
      </c>
      <c r="M975" s="1" t="s">
        <v>69</v>
      </c>
      <c r="N975" s="1">
        <v>0</v>
      </c>
      <c r="O975" s="1">
        <v>2.6272389999999999</v>
      </c>
      <c r="P975" s="1">
        <v>23.381664000000001</v>
      </c>
      <c r="Q975" s="1">
        <v>2587500</v>
      </c>
      <c r="R975" s="1" t="s">
        <v>1393</v>
      </c>
      <c r="S975" s="1" t="s">
        <v>91</v>
      </c>
      <c r="T975" s="1" t="s">
        <v>72</v>
      </c>
      <c r="U975" s="1" t="s">
        <v>73</v>
      </c>
      <c r="W975" s="1" t="s">
        <v>121</v>
      </c>
      <c r="X975" s="1" t="s">
        <v>1401</v>
      </c>
      <c r="Z975" s="1" t="s">
        <v>220</v>
      </c>
      <c r="AA975" s="1" t="s">
        <v>1402</v>
      </c>
      <c r="AJ975" s="1" t="s">
        <v>76</v>
      </c>
      <c r="AK975" s="1" t="s">
        <v>1403</v>
      </c>
      <c r="AL975" s="1">
        <v>450000000</v>
      </c>
      <c r="AM975" s="1" t="s">
        <v>109</v>
      </c>
      <c r="AN975" s="1" t="s">
        <v>4489</v>
      </c>
      <c r="AO975" s="1" t="s">
        <v>4281</v>
      </c>
      <c r="AP975" s="1">
        <v>13800000</v>
      </c>
      <c r="AQ975" s="1">
        <v>6000000</v>
      </c>
      <c r="AR975" s="1" t="s">
        <v>1404</v>
      </c>
      <c r="AS975" s="1">
        <v>1</v>
      </c>
      <c r="AT975" s="1">
        <v>1</v>
      </c>
      <c r="AU975" s="1">
        <v>1</v>
      </c>
      <c r="AV975" s="1">
        <v>1</v>
      </c>
      <c r="AW975" s="1">
        <v>1</v>
      </c>
      <c r="AX975" s="1">
        <v>1</v>
      </c>
      <c r="AY975" s="1">
        <v>1</v>
      </c>
      <c r="AZ975" s="1">
        <v>1</v>
      </c>
      <c r="BA975" s="1">
        <v>1</v>
      </c>
      <c r="BB975" s="1">
        <v>1</v>
      </c>
      <c r="BD975" s="1">
        <v>1</v>
      </c>
      <c r="BE975" s="1">
        <v>1</v>
      </c>
      <c r="BL975" s="1" t="s">
        <v>1405</v>
      </c>
    </row>
    <row r="976" spans="1:64" x14ac:dyDescent="0.5">
      <c r="A976" s="1">
        <v>79</v>
      </c>
      <c r="B976" s="1" t="s">
        <v>1398</v>
      </c>
      <c r="C976" s="2">
        <v>43579</v>
      </c>
      <c r="D976" s="1" t="s">
        <v>1399</v>
      </c>
      <c r="E976" s="1" t="s">
        <v>1400</v>
      </c>
      <c r="F976" s="1" t="s">
        <v>102</v>
      </c>
      <c r="G976" s="1">
        <v>50</v>
      </c>
      <c r="H976" s="1">
        <v>132</v>
      </c>
      <c r="I976" s="1" t="s">
        <v>1414</v>
      </c>
      <c r="J976" s="1">
        <v>0.25</v>
      </c>
      <c r="K976" s="1">
        <v>21.521757000000001</v>
      </c>
      <c r="L976" s="1">
        <v>-77.781165999999999</v>
      </c>
      <c r="M976" s="1" t="s">
        <v>195</v>
      </c>
      <c r="N976" s="1">
        <v>0</v>
      </c>
      <c r="O976" s="1">
        <v>25.14509</v>
      </c>
      <c r="P976" s="1">
        <v>-80.396960000000007</v>
      </c>
      <c r="Q976" s="1">
        <v>562500</v>
      </c>
      <c r="R976" s="1" t="s">
        <v>1393</v>
      </c>
      <c r="S976" s="1" t="s">
        <v>91</v>
      </c>
      <c r="T976" s="1" t="s">
        <v>72</v>
      </c>
      <c r="U976" s="1" t="s">
        <v>73</v>
      </c>
      <c r="W976" s="1" t="s">
        <v>121</v>
      </c>
      <c r="X976" s="1" t="s">
        <v>1401</v>
      </c>
      <c r="Z976" s="1" t="s">
        <v>1414</v>
      </c>
      <c r="AA976" s="1" t="s">
        <v>1402</v>
      </c>
      <c r="AJ976" s="1" t="s">
        <v>76</v>
      </c>
      <c r="AK976" s="1" t="s">
        <v>1403</v>
      </c>
      <c r="AL976" s="1">
        <v>450000000</v>
      </c>
      <c r="AM976" s="1" t="s">
        <v>109</v>
      </c>
      <c r="AN976" s="1" t="s">
        <v>4489</v>
      </c>
      <c r="AO976" s="1" t="s">
        <v>4281</v>
      </c>
      <c r="AP976" s="1">
        <v>13800000</v>
      </c>
      <c r="AQ976" s="1">
        <v>6000000</v>
      </c>
      <c r="AR976" s="1" t="s">
        <v>1404</v>
      </c>
      <c r="AS976" s="1">
        <v>1</v>
      </c>
      <c r="AT976" s="1">
        <v>1</v>
      </c>
      <c r="AU976" s="1">
        <v>1</v>
      </c>
      <c r="AV976" s="1">
        <v>1</v>
      </c>
      <c r="AW976" s="1">
        <v>1</v>
      </c>
      <c r="AX976" s="1">
        <v>1</v>
      </c>
      <c r="AY976" s="1">
        <v>1</v>
      </c>
      <c r="AZ976" s="1">
        <v>1</v>
      </c>
      <c r="BA976" s="1">
        <v>1</v>
      </c>
      <c r="BB976" s="1">
        <v>1</v>
      </c>
      <c r="BD976" s="1">
        <v>1</v>
      </c>
      <c r="BE976" s="1">
        <v>1</v>
      </c>
      <c r="BL976" s="1" t="s">
        <v>1405</v>
      </c>
    </row>
    <row r="977" spans="1:64" x14ac:dyDescent="0.5">
      <c r="A977" s="1">
        <v>79</v>
      </c>
      <c r="B977" s="1" t="s">
        <v>1398</v>
      </c>
      <c r="C977" s="2">
        <v>43579</v>
      </c>
      <c r="D977" s="1" t="s">
        <v>1399</v>
      </c>
      <c r="E977" s="1" t="s">
        <v>1400</v>
      </c>
      <c r="F977" s="1" t="s">
        <v>81</v>
      </c>
      <c r="G977" s="1">
        <v>50</v>
      </c>
      <c r="H977" s="1">
        <v>132</v>
      </c>
      <c r="I977" s="1" t="s">
        <v>1414</v>
      </c>
      <c r="J977" s="1">
        <v>0.25</v>
      </c>
      <c r="K977" s="1">
        <v>21.521757000000001</v>
      </c>
      <c r="L977" s="1">
        <v>-77.781165999999999</v>
      </c>
      <c r="M977" s="1" t="s">
        <v>195</v>
      </c>
      <c r="N977" s="1">
        <v>0</v>
      </c>
      <c r="O977" s="1">
        <v>25.14509</v>
      </c>
      <c r="P977" s="1">
        <v>-80.396960000000007</v>
      </c>
      <c r="Q977" s="1">
        <v>562500</v>
      </c>
      <c r="R977" s="1" t="s">
        <v>1393</v>
      </c>
      <c r="S977" s="1" t="s">
        <v>91</v>
      </c>
      <c r="T977" s="1" t="s">
        <v>72</v>
      </c>
      <c r="U977" s="1" t="s">
        <v>73</v>
      </c>
      <c r="W977" s="1" t="s">
        <v>121</v>
      </c>
      <c r="X977" s="1" t="s">
        <v>1401</v>
      </c>
      <c r="Z977" s="1" t="s">
        <v>1414</v>
      </c>
      <c r="AA977" s="1" t="s">
        <v>1402</v>
      </c>
      <c r="AJ977" s="1" t="s">
        <v>76</v>
      </c>
      <c r="AK977" s="1" t="s">
        <v>1403</v>
      </c>
      <c r="AL977" s="1">
        <v>450000000</v>
      </c>
      <c r="AM977" s="1" t="s">
        <v>109</v>
      </c>
      <c r="AN977" s="1" t="s">
        <v>4489</v>
      </c>
      <c r="AO977" s="1" t="s">
        <v>4281</v>
      </c>
      <c r="AP977" s="1">
        <v>13800000</v>
      </c>
      <c r="AQ977" s="1">
        <v>6000000</v>
      </c>
      <c r="AR977" s="1" t="s">
        <v>1404</v>
      </c>
      <c r="AS977" s="1">
        <v>1</v>
      </c>
      <c r="AT977" s="1">
        <v>1</v>
      </c>
      <c r="AU977" s="1">
        <v>1</v>
      </c>
      <c r="AV977" s="1">
        <v>1</v>
      </c>
      <c r="AW977" s="1">
        <v>1</v>
      </c>
      <c r="AX977" s="1">
        <v>1</v>
      </c>
      <c r="AY977" s="1">
        <v>1</v>
      </c>
      <c r="AZ977" s="1">
        <v>1</v>
      </c>
      <c r="BA977" s="1">
        <v>1</v>
      </c>
      <c r="BB977" s="1">
        <v>1</v>
      </c>
      <c r="BD977" s="1">
        <v>1</v>
      </c>
      <c r="BE977" s="1">
        <v>1</v>
      </c>
      <c r="BL977" s="1" t="s">
        <v>1405</v>
      </c>
    </row>
    <row r="978" spans="1:64" x14ac:dyDescent="0.5">
      <c r="A978" s="1">
        <v>79</v>
      </c>
      <c r="B978" s="1" t="s">
        <v>1398</v>
      </c>
      <c r="C978" s="2">
        <v>43579</v>
      </c>
      <c r="D978" s="1" t="s">
        <v>1399</v>
      </c>
      <c r="E978" s="1" t="s">
        <v>1400</v>
      </c>
      <c r="F978" s="1" t="s">
        <v>102</v>
      </c>
      <c r="G978" s="1">
        <v>50</v>
      </c>
      <c r="H978" s="1">
        <v>132</v>
      </c>
      <c r="I978" s="1" t="s">
        <v>179</v>
      </c>
      <c r="J978" s="1">
        <v>1.1499999999999999</v>
      </c>
      <c r="K978" s="1">
        <v>-4.0383329999999997</v>
      </c>
      <c r="L978" s="1">
        <v>21.758662999999999</v>
      </c>
      <c r="M978" s="1" t="s">
        <v>69</v>
      </c>
      <c r="N978" s="1">
        <v>0</v>
      </c>
      <c r="O978" s="1">
        <v>2.6272389999999999</v>
      </c>
      <c r="P978" s="1">
        <v>23.381664000000001</v>
      </c>
      <c r="Q978" s="1">
        <v>2587500</v>
      </c>
      <c r="R978" s="1" t="s">
        <v>1393</v>
      </c>
      <c r="S978" s="1" t="s">
        <v>91</v>
      </c>
      <c r="T978" s="1" t="s">
        <v>72</v>
      </c>
      <c r="U978" s="1" t="s">
        <v>73</v>
      </c>
      <c r="W978" s="1" t="s">
        <v>121</v>
      </c>
      <c r="X978" s="1" t="s">
        <v>1401</v>
      </c>
      <c r="Z978" s="1" t="s">
        <v>179</v>
      </c>
      <c r="AA978" s="1" t="s">
        <v>1402</v>
      </c>
      <c r="AJ978" s="1" t="s">
        <v>76</v>
      </c>
      <c r="AK978" s="1" t="s">
        <v>1403</v>
      </c>
      <c r="AL978" s="1">
        <v>450000000</v>
      </c>
      <c r="AM978" s="1" t="s">
        <v>109</v>
      </c>
      <c r="AN978" s="1" t="s">
        <v>4489</v>
      </c>
      <c r="AO978" s="1" t="s">
        <v>4281</v>
      </c>
      <c r="AP978" s="1">
        <v>13800000</v>
      </c>
      <c r="AQ978" s="1">
        <v>6000000</v>
      </c>
      <c r="AR978" s="1" t="s">
        <v>1404</v>
      </c>
      <c r="AS978" s="1">
        <v>1</v>
      </c>
      <c r="AT978" s="1">
        <v>1</v>
      </c>
      <c r="AU978" s="1">
        <v>1</v>
      </c>
      <c r="AV978" s="1">
        <v>1</v>
      </c>
      <c r="AW978" s="1">
        <v>1</v>
      </c>
      <c r="AX978" s="1">
        <v>1</v>
      </c>
      <c r="AY978" s="1">
        <v>1</v>
      </c>
      <c r="AZ978" s="1">
        <v>1</v>
      </c>
      <c r="BA978" s="1">
        <v>1</v>
      </c>
      <c r="BB978" s="1">
        <v>1</v>
      </c>
      <c r="BD978" s="1">
        <v>1</v>
      </c>
      <c r="BE978" s="1">
        <v>1</v>
      </c>
      <c r="BL978" s="1" t="s">
        <v>1405</v>
      </c>
    </row>
    <row r="979" spans="1:64" x14ac:dyDescent="0.5">
      <c r="A979" s="1">
        <v>79</v>
      </c>
      <c r="B979" s="1" t="s">
        <v>1398</v>
      </c>
      <c r="C979" s="2">
        <v>43579</v>
      </c>
      <c r="D979" s="1" t="s">
        <v>1399</v>
      </c>
      <c r="E979" s="1" t="s">
        <v>1400</v>
      </c>
      <c r="F979" s="1" t="s">
        <v>81</v>
      </c>
      <c r="G979" s="1">
        <v>50</v>
      </c>
      <c r="H979" s="1">
        <v>132</v>
      </c>
      <c r="I979" s="1" t="s">
        <v>179</v>
      </c>
      <c r="J979" s="1">
        <v>1.1499999999999999</v>
      </c>
      <c r="K979" s="1">
        <v>-4.0383329999999997</v>
      </c>
      <c r="L979" s="1">
        <v>21.758662999999999</v>
      </c>
      <c r="M979" s="1" t="s">
        <v>69</v>
      </c>
      <c r="N979" s="1">
        <v>0</v>
      </c>
      <c r="O979" s="1">
        <v>2.6272389999999999</v>
      </c>
      <c r="P979" s="1">
        <v>23.381664000000001</v>
      </c>
      <c r="Q979" s="1">
        <v>2587500</v>
      </c>
      <c r="R979" s="1" t="s">
        <v>1393</v>
      </c>
      <c r="S979" s="1" t="s">
        <v>91</v>
      </c>
      <c r="T979" s="1" t="s">
        <v>72</v>
      </c>
      <c r="U979" s="1" t="s">
        <v>73</v>
      </c>
      <c r="W979" s="1" t="s">
        <v>121</v>
      </c>
      <c r="X979" s="1" t="s">
        <v>1401</v>
      </c>
      <c r="Z979" s="1" t="s">
        <v>179</v>
      </c>
      <c r="AA979" s="1" t="s">
        <v>1402</v>
      </c>
      <c r="AJ979" s="1" t="s">
        <v>76</v>
      </c>
      <c r="AK979" s="1" t="s">
        <v>1403</v>
      </c>
      <c r="AL979" s="1">
        <v>450000000</v>
      </c>
      <c r="AM979" s="1" t="s">
        <v>109</v>
      </c>
      <c r="AN979" s="1" t="s">
        <v>4489</v>
      </c>
      <c r="AO979" s="1" t="s">
        <v>4281</v>
      </c>
      <c r="AP979" s="1">
        <v>13800000</v>
      </c>
      <c r="AQ979" s="1">
        <v>6000000</v>
      </c>
      <c r="AR979" s="1" t="s">
        <v>1404</v>
      </c>
      <c r="AS979" s="1">
        <v>1</v>
      </c>
      <c r="AT979" s="1">
        <v>1</v>
      </c>
      <c r="AU979" s="1">
        <v>1</v>
      </c>
      <c r="AV979" s="1">
        <v>1</v>
      </c>
      <c r="AW979" s="1">
        <v>1</v>
      </c>
      <c r="AX979" s="1">
        <v>1</v>
      </c>
      <c r="AY979" s="1">
        <v>1</v>
      </c>
      <c r="AZ979" s="1">
        <v>1</v>
      </c>
      <c r="BA979" s="1">
        <v>1</v>
      </c>
      <c r="BB979" s="1">
        <v>1</v>
      </c>
      <c r="BD979" s="1">
        <v>1</v>
      </c>
      <c r="BE979" s="1">
        <v>1</v>
      </c>
      <c r="BL979" s="1" t="s">
        <v>1405</v>
      </c>
    </row>
    <row r="980" spans="1:64" x14ac:dyDescent="0.5">
      <c r="A980" s="1">
        <v>79</v>
      </c>
      <c r="B980" s="1" t="s">
        <v>1398</v>
      </c>
      <c r="C980" s="2">
        <v>43579</v>
      </c>
      <c r="D980" s="1" t="s">
        <v>1399</v>
      </c>
      <c r="E980" s="1" t="s">
        <v>1400</v>
      </c>
      <c r="F980" s="1" t="s">
        <v>102</v>
      </c>
      <c r="G980" s="1">
        <v>50</v>
      </c>
      <c r="H980" s="1">
        <v>132</v>
      </c>
      <c r="I980" s="1" t="s">
        <v>82</v>
      </c>
      <c r="J980" s="1">
        <v>1.1499999999999999</v>
      </c>
      <c r="K980" s="1">
        <v>15.221447</v>
      </c>
      <c r="L980" s="1">
        <v>-14.820880000000001</v>
      </c>
      <c r="M980" s="1" t="s">
        <v>69</v>
      </c>
      <c r="N980" s="1">
        <v>0</v>
      </c>
      <c r="O980" s="1">
        <v>2.6272389999999999</v>
      </c>
      <c r="P980" s="1">
        <v>23.381664000000001</v>
      </c>
      <c r="Q980" s="1">
        <v>2587500</v>
      </c>
      <c r="R980" s="1" t="s">
        <v>1393</v>
      </c>
      <c r="S980" s="1" t="s">
        <v>91</v>
      </c>
      <c r="T980" s="1" t="s">
        <v>72</v>
      </c>
      <c r="U980" s="1" t="s">
        <v>73</v>
      </c>
      <c r="W980" s="1" t="s">
        <v>121</v>
      </c>
      <c r="X980" s="1" t="s">
        <v>1401</v>
      </c>
      <c r="Z980" s="1" t="s">
        <v>82</v>
      </c>
      <c r="AA980" s="1" t="s">
        <v>1402</v>
      </c>
      <c r="AJ980" s="1" t="s">
        <v>76</v>
      </c>
      <c r="AK980" s="1" t="s">
        <v>1403</v>
      </c>
      <c r="AL980" s="1">
        <v>450000000</v>
      </c>
      <c r="AM980" s="1" t="s">
        <v>109</v>
      </c>
      <c r="AN980" s="1" t="s">
        <v>4489</v>
      </c>
      <c r="AO980" s="1" t="s">
        <v>4281</v>
      </c>
      <c r="AP980" s="1">
        <v>13800000</v>
      </c>
      <c r="AQ980" s="1">
        <v>6000000</v>
      </c>
      <c r="AR980" s="1" t="s">
        <v>1404</v>
      </c>
      <c r="AS980" s="1">
        <v>1</v>
      </c>
      <c r="AT980" s="1">
        <v>1</v>
      </c>
      <c r="AU980" s="1">
        <v>1</v>
      </c>
      <c r="AV980" s="1">
        <v>1</v>
      </c>
      <c r="AW980" s="1">
        <v>1</v>
      </c>
      <c r="AX980" s="1">
        <v>1</v>
      </c>
      <c r="AY980" s="1">
        <v>1</v>
      </c>
      <c r="AZ980" s="1">
        <v>1</v>
      </c>
      <c r="BA980" s="1">
        <v>1</v>
      </c>
      <c r="BB980" s="1">
        <v>1</v>
      </c>
      <c r="BD980" s="1">
        <v>1</v>
      </c>
      <c r="BE980" s="1">
        <v>1</v>
      </c>
      <c r="BL980" s="1" t="s">
        <v>1405</v>
      </c>
    </row>
    <row r="981" spans="1:64" x14ac:dyDescent="0.5">
      <c r="A981" s="1">
        <v>79</v>
      </c>
      <c r="B981" s="1" t="s">
        <v>1398</v>
      </c>
      <c r="C981" s="2">
        <v>43579</v>
      </c>
      <c r="D981" s="1" t="s">
        <v>1399</v>
      </c>
      <c r="E981" s="1" t="s">
        <v>1400</v>
      </c>
      <c r="F981" s="1" t="s">
        <v>81</v>
      </c>
      <c r="G981" s="1">
        <v>50</v>
      </c>
      <c r="H981" s="1">
        <v>132</v>
      </c>
      <c r="I981" s="1" t="s">
        <v>82</v>
      </c>
      <c r="J981" s="1">
        <v>1.1499999999999999</v>
      </c>
      <c r="K981" s="1">
        <v>15.221447</v>
      </c>
      <c r="L981" s="1">
        <v>-14.820880000000001</v>
      </c>
      <c r="M981" s="1" t="s">
        <v>69</v>
      </c>
      <c r="N981" s="1">
        <v>0</v>
      </c>
      <c r="O981" s="1">
        <v>2.6272389999999999</v>
      </c>
      <c r="P981" s="1">
        <v>23.381664000000001</v>
      </c>
      <c r="Q981" s="1">
        <v>2587500</v>
      </c>
      <c r="R981" s="1" t="s">
        <v>1393</v>
      </c>
      <c r="S981" s="1" t="s">
        <v>91</v>
      </c>
      <c r="T981" s="1" t="s">
        <v>72</v>
      </c>
      <c r="U981" s="1" t="s">
        <v>73</v>
      </c>
      <c r="W981" s="1" t="s">
        <v>121</v>
      </c>
      <c r="X981" s="1" t="s">
        <v>1401</v>
      </c>
      <c r="Z981" s="1" t="s">
        <v>82</v>
      </c>
      <c r="AA981" s="1" t="s">
        <v>1402</v>
      </c>
      <c r="AJ981" s="1" t="s">
        <v>76</v>
      </c>
      <c r="AK981" s="1" t="s">
        <v>1403</v>
      </c>
      <c r="AL981" s="1">
        <v>450000000</v>
      </c>
      <c r="AM981" s="1" t="s">
        <v>109</v>
      </c>
      <c r="AN981" s="1" t="s">
        <v>4489</v>
      </c>
      <c r="AO981" s="1" t="s">
        <v>4281</v>
      </c>
      <c r="AP981" s="1">
        <v>13800000</v>
      </c>
      <c r="AQ981" s="1">
        <v>6000000</v>
      </c>
      <c r="AR981" s="1" t="s">
        <v>1404</v>
      </c>
      <c r="AS981" s="1">
        <v>1</v>
      </c>
      <c r="AT981" s="1">
        <v>1</v>
      </c>
      <c r="AU981" s="1">
        <v>1</v>
      </c>
      <c r="AV981" s="1">
        <v>1</v>
      </c>
      <c r="AW981" s="1">
        <v>1</v>
      </c>
      <c r="AX981" s="1">
        <v>1</v>
      </c>
      <c r="AY981" s="1">
        <v>1</v>
      </c>
      <c r="AZ981" s="1">
        <v>1</v>
      </c>
      <c r="BA981" s="1">
        <v>1</v>
      </c>
      <c r="BB981" s="1">
        <v>1</v>
      </c>
      <c r="BD981" s="1">
        <v>1</v>
      </c>
      <c r="BE981" s="1">
        <v>1</v>
      </c>
      <c r="BL981" s="1" t="s">
        <v>1405</v>
      </c>
    </row>
    <row r="982" spans="1:64" x14ac:dyDescent="0.5">
      <c r="A982" s="1">
        <v>79</v>
      </c>
      <c r="B982" s="1" t="s">
        <v>1398</v>
      </c>
      <c r="C982" s="2">
        <v>43579</v>
      </c>
      <c r="D982" s="1" t="s">
        <v>1399</v>
      </c>
      <c r="E982" s="1" t="s">
        <v>1400</v>
      </c>
      <c r="F982" s="1" t="s">
        <v>102</v>
      </c>
      <c r="G982" s="1">
        <v>50</v>
      </c>
      <c r="H982" s="1">
        <v>132</v>
      </c>
      <c r="I982" s="1" t="s">
        <v>683</v>
      </c>
      <c r="J982" s="1">
        <v>0.25</v>
      </c>
      <c r="K982" s="1">
        <v>18.220554</v>
      </c>
      <c r="L982" s="1">
        <v>-63.068615000000001</v>
      </c>
      <c r="M982" s="1" t="s">
        <v>195</v>
      </c>
      <c r="N982" s="1">
        <v>0</v>
      </c>
      <c r="O982" s="1">
        <v>25.14509</v>
      </c>
      <c r="P982" s="1">
        <v>-80.396960000000007</v>
      </c>
      <c r="Q982" s="1">
        <v>562500</v>
      </c>
      <c r="R982" s="1" t="s">
        <v>1393</v>
      </c>
      <c r="S982" s="1" t="s">
        <v>91</v>
      </c>
      <c r="T982" s="1" t="s">
        <v>72</v>
      </c>
      <c r="U982" s="1" t="s">
        <v>73</v>
      </c>
      <c r="W982" s="1" t="s">
        <v>121</v>
      </c>
      <c r="X982" s="1" t="s">
        <v>1401</v>
      </c>
      <c r="Z982" s="1" t="s">
        <v>683</v>
      </c>
      <c r="AA982" s="1" t="s">
        <v>1402</v>
      </c>
      <c r="AJ982" s="1" t="s">
        <v>76</v>
      </c>
      <c r="AK982" s="1" t="s">
        <v>1403</v>
      </c>
      <c r="AL982" s="1">
        <v>450000000</v>
      </c>
      <c r="AM982" s="1" t="s">
        <v>109</v>
      </c>
      <c r="AN982" s="1" t="s">
        <v>4489</v>
      </c>
      <c r="AO982" s="1" t="s">
        <v>4281</v>
      </c>
      <c r="AP982" s="1">
        <v>13800000</v>
      </c>
      <c r="AQ982" s="1">
        <v>6000000</v>
      </c>
      <c r="AR982" s="1" t="s">
        <v>1404</v>
      </c>
      <c r="AS982" s="1">
        <v>1</v>
      </c>
      <c r="AT982" s="1">
        <v>1</v>
      </c>
      <c r="AU982" s="1">
        <v>1</v>
      </c>
      <c r="AV982" s="1">
        <v>1</v>
      </c>
      <c r="AW982" s="1">
        <v>1</v>
      </c>
      <c r="AX982" s="1">
        <v>1</v>
      </c>
      <c r="AY982" s="1">
        <v>1</v>
      </c>
      <c r="AZ982" s="1">
        <v>1</v>
      </c>
      <c r="BA982" s="1">
        <v>1</v>
      </c>
      <c r="BB982" s="1">
        <v>1</v>
      </c>
      <c r="BD982" s="1">
        <v>1</v>
      </c>
      <c r="BE982" s="1">
        <v>1</v>
      </c>
      <c r="BL982" s="1" t="s">
        <v>1405</v>
      </c>
    </row>
    <row r="983" spans="1:64" x14ac:dyDescent="0.5">
      <c r="A983" s="1">
        <v>79</v>
      </c>
      <c r="B983" s="1" t="s">
        <v>1398</v>
      </c>
      <c r="C983" s="2">
        <v>43579</v>
      </c>
      <c r="D983" s="1" t="s">
        <v>1399</v>
      </c>
      <c r="E983" s="1" t="s">
        <v>1400</v>
      </c>
      <c r="F983" s="1" t="s">
        <v>81</v>
      </c>
      <c r="G983" s="1">
        <v>50</v>
      </c>
      <c r="H983" s="1">
        <v>132</v>
      </c>
      <c r="I983" s="1" t="s">
        <v>683</v>
      </c>
      <c r="J983" s="1">
        <v>0.25</v>
      </c>
      <c r="K983" s="1">
        <v>18.220554</v>
      </c>
      <c r="L983" s="1">
        <v>-63.068615000000001</v>
      </c>
      <c r="M983" s="1" t="s">
        <v>195</v>
      </c>
      <c r="N983" s="1">
        <v>0</v>
      </c>
      <c r="O983" s="1">
        <v>25.14509</v>
      </c>
      <c r="P983" s="1">
        <v>-80.396960000000007</v>
      </c>
      <c r="Q983" s="1">
        <v>562500</v>
      </c>
      <c r="R983" s="1" t="s">
        <v>1393</v>
      </c>
      <c r="S983" s="1" t="s">
        <v>91</v>
      </c>
      <c r="T983" s="1" t="s">
        <v>72</v>
      </c>
      <c r="U983" s="1" t="s">
        <v>73</v>
      </c>
      <c r="W983" s="1" t="s">
        <v>121</v>
      </c>
      <c r="X983" s="1" t="s">
        <v>1401</v>
      </c>
      <c r="Z983" s="1" t="s">
        <v>683</v>
      </c>
      <c r="AA983" s="1" t="s">
        <v>1402</v>
      </c>
      <c r="AJ983" s="1" t="s">
        <v>76</v>
      </c>
      <c r="AK983" s="1" t="s">
        <v>1403</v>
      </c>
      <c r="AL983" s="1">
        <v>450000000</v>
      </c>
      <c r="AM983" s="1" t="s">
        <v>109</v>
      </c>
      <c r="AN983" s="1" t="s">
        <v>4489</v>
      </c>
      <c r="AO983" s="1" t="s">
        <v>4281</v>
      </c>
      <c r="AP983" s="1">
        <v>13800000</v>
      </c>
      <c r="AQ983" s="1">
        <v>6000000</v>
      </c>
      <c r="AR983" s="1" t="s">
        <v>1404</v>
      </c>
      <c r="AS983" s="1">
        <v>1</v>
      </c>
      <c r="AT983" s="1">
        <v>1</v>
      </c>
      <c r="AU983" s="1">
        <v>1</v>
      </c>
      <c r="AV983" s="1">
        <v>1</v>
      </c>
      <c r="AW983" s="1">
        <v>1</v>
      </c>
      <c r="AX983" s="1">
        <v>1</v>
      </c>
      <c r="AY983" s="1">
        <v>1</v>
      </c>
      <c r="AZ983" s="1">
        <v>1</v>
      </c>
      <c r="BA983" s="1">
        <v>1</v>
      </c>
      <c r="BB983" s="1">
        <v>1</v>
      </c>
      <c r="BD983" s="1">
        <v>1</v>
      </c>
      <c r="BE983" s="1">
        <v>1</v>
      </c>
      <c r="BL983" s="1" t="s">
        <v>1405</v>
      </c>
    </row>
    <row r="984" spans="1:64" x14ac:dyDescent="0.5">
      <c r="A984" s="1">
        <v>79</v>
      </c>
      <c r="B984" s="1" t="s">
        <v>1398</v>
      </c>
      <c r="C984" s="2">
        <v>43579</v>
      </c>
      <c r="D984" s="1" t="s">
        <v>1399</v>
      </c>
      <c r="E984" s="1" t="s">
        <v>1400</v>
      </c>
      <c r="F984" s="1" t="s">
        <v>102</v>
      </c>
      <c r="G984" s="1">
        <v>50</v>
      </c>
      <c r="H984" s="1">
        <v>132</v>
      </c>
      <c r="I984" s="1" t="s">
        <v>1415</v>
      </c>
      <c r="J984" s="1">
        <v>1.1499999999999999</v>
      </c>
      <c r="K984" s="1">
        <v>14.916700000000001</v>
      </c>
      <c r="L984" s="1">
        <v>-23.5075</v>
      </c>
      <c r="M984" s="1" t="s">
        <v>69</v>
      </c>
      <c r="N984" s="1">
        <v>0</v>
      </c>
      <c r="O984" s="1">
        <v>2.6272389999999999</v>
      </c>
      <c r="P984" s="1">
        <v>23.381664000000001</v>
      </c>
      <c r="Q984" s="1">
        <v>2587500</v>
      </c>
      <c r="R984" s="1" t="s">
        <v>1393</v>
      </c>
      <c r="S984" s="1" t="s">
        <v>91</v>
      </c>
      <c r="T984" s="1" t="s">
        <v>72</v>
      </c>
      <c r="U984" s="1" t="s">
        <v>73</v>
      </c>
      <c r="W984" s="1" t="s">
        <v>121</v>
      </c>
      <c r="X984" s="1" t="s">
        <v>1401</v>
      </c>
      <c r="Z984" s="1" t="s">
        <v>1415</v>
      </c>
      <c r="AA984" s="1" t="s">
        <v>1402</v>
      </c>
      <c r="AJ984" s="1" t="s">
        <v>76</v>
      </c>
      <c r="AK984" s="1" t="s">
        <v>1403</v>
      </c>
      <c r="AL984" s="1">
        <v>450000000</v>
      </c>
      <c r="AM984" s="1" t="s">
        <v>109</v>
      </c>
      <c r="AN984" s="1" t="s">
        <v>4489</v>
      </c>
      <c r="AO984" s="1" t="s">
        <v>4281</v>
      </c>
      <c r="AP984" s="1">
        <v>13800000</v>
      </c>
      <c r="AQ984" s="1">
        <v>6000000</v>
      </c>
      <c r="AR984" s="1" t="s">
        <v>1404</v>
      </c>
      <c r="AS984" s="1">
        <v>1</v>
      </c>
      <c r="AT984" s="1">
        <v>1</v>
      </c>
      <c r="AU984" s="1">
        <v>1</v>
      </c>
      <c r="AV984" s="1">
        <v>1</v>
      </c>
      <c r="AW984" s="1">
        <v>1</v>
      </c>
      <c r="AX984" s="1">
        <v>1</v>
      </c>
      <c r="AY984" s="1">
        <v>1</v>
      </c>
      <c r="AZ984" s="1">
        <v>1</v>
      </c>
      <c r="BA984" s="1">
        <v>1</v>
      </c>
      <c r="BB984" s="1">
        <v>1</v>
      </c>
      <c r="BD984" s="1">
        <v>1</v>
      </c>
      <c r="BE984" s="1">
        <v>1</v>
      </c>
      <c r="BL984" s="1" t="s">
        <v>1405</v>
      </c>
    </row>
    <row r="985" spans="1:64" x14ac:dyDescent="0.5">
      <c r="A985" s="1">
        <v>79</v>
      </c>
      <c r="B985" s="1" t="s">
        <v>1398</v>
      </c>
      <c r="C985" s="2">
        <v>43579</v>
      </c>
      <c r="D985" s="1" t="s">
        <v>1399</v>
      </c>
      <c r="E985" s="1" t="s">
        <v>1400</v>
      </c>
      <c r="F985" s="1" t="s">
        <v>81</v>
      </c>
      <c r="G985" s="1">
        <v>50</v>
      </c>
      <c r="H985" s="1">
        <v>132</v>
      </c>
      <c r="I985" s="1" t="s">
        <v>1415</v>
      </c>
      <c r="J985" s="1">
        <v>1.1499999999999999</v>
      </c>
      <c r="K985" s="1">
        <v>14.916700000000001</v>
      </c>
      <c r="L985" s="1">
        <v>-23.5075</v>
      </c>
      <c r="M985" s="1" t="s">
        <v>69</v>
      </c>
      <c r="N985" s="1">
        <v>0</v>
      </c>
      <c r="O985" s="1">
        <v>2.6272389999999999</v>
      </c>
      <c r="P985" s="1">
        <v>23.381664000000001</v>
      </c>
      <c r="Q985" s="1">
        <v>2587500</v>
      </c>
      <c r="R985" s="1" t="s">
        <v>1393</v>
      </c>
      <c r="S985" s="1" t="s">
        <v>91</v>
      </c>
      <c r="T985" s="1" t="s">
        <v>72</v>
      </c>
      <c r="U985" s="1" t="s">
        <v>73</v>
      </c>
      <c r="W985" s="1" t="s">
        <v>121</v>
      </c>
      <c r="X985" s="1" t="s">
        <v>1401</v>
      </c>
      <c r="Z985" s="1" t="s">
        <v>1415</v>
      </c>
      <c r="AA985" s="1" t="s">
        <v>1402</v>
      </c>
      <c r="AJ985" s="1" t="s">
        <v>76</v>
      </c>
      <c r="AK985" s="1" t="s">
        <v>1403</v>
      </c>
      <c r="AL985" s="1">
        <v>450000000</v>
      </c>
      <c r="AM985" s="1" t="s">
        <v>109</v>
      </c>
      <c r="AN985" s="1" t="s">
        <v>4489</v>
      </c>
      <c r="AO985" s="1" t="s">
        <v>4281</v>
      </c>
      <c r="AP985" s="1">
        <v>13800000</v>
      </c>
      <c r="AQ985" s="1">
        <v>6000000</v>
      </c>
      <c r="AR985" s="1" t="s">
        <v>1404</v>
      </c>
      <c r="AS985" s="1">
        <v>1</v>
      </c>
      <c r="AT985" s="1">
        <v>1</v>
      </c>
      <c r="AU985" s="1">
        <v>1</v>
      </c>
      <c r="AV985" s="1">
        <v>1</v>
      </c>
      <c r="AW985" s="1">
        <v>1</v>
      </c>
      <c r="AX985" s="1">
        <v>1</v>
      </c>
      <c r="AY985" s="1">
        <v>1</v>
      </c>
      <c r="AZ985" s="1">
        <v>1</v>
      </c>
      <c r="BA985" s="1">
        <v>1</v>
      </c>
      <c r="BB985" s="1">
        <v>1</v>
      </c>
      <c r="BD985" s="1">
        <v>1</v>
      </c>
      <c r="BE985" s="1">
        <v>1</v>
      </c>
      <c r="BL985" s="1" t="s">
        <v>1405</v>
      </c>
    </row>
    <row r="986" spans="1:64" x14ac:dyDescent="0.5">
      <c r="A986" s="1">
        <v>79</v>
      </c>
      <c r="B986" s="1" t="s">
        <v>1398</v>
      </c>
      <c r="C986" s="2">
        <v>43579</v>
      </c>
      <c r="D986" s="1" t="s">
        <v>1399</v>
      </c>
      <c r="E986" s="1" t="s">
        <v>1400</v>
      </c>
      <c r="F986" s="1" t="s">
        <v>102</v>
      </c>
      <c r="G986" s="1">
        <v>50</v>
      </c>
      <c r="H986" s="1">
        <v>132</v>
      </c>
      <c r="I986" s="1" t="s">
        <v>68</v>
      </c>
      <c r="J986" s="1">
        <v>1.1499999999999999</v>
      </c>
      <c r="K986" s="1">
        <v>12.238333000000001</v>
      </c>
      <c r="L986" s="1">
        <v>-1.561593</v>
      </c>
      <c r="M986" s="1" t="s">
        <v>69</v>
      </c>
      <c r="N986" s="1">
        <v>0</v>
      </c>
      <c r="O986" s="1">
        <v>2.6272389999999999</v>
      </c>
      <c r="P986" s="1">
        <v>23.381664000000001</v>
      </c>
      <c r="Q986" s="1">
        <v>2587500</v>
      </c>
      <c r="R986" s="1" t="s">
        <v>1393</v>
      </c>
      <c r="S986" s="1" t="s">
        <v>91</v>
      </c>
      <c r="T986" s="1" t="s">
        <v>72</v>
      </c>
      <c r="U986" s="1" t="s">
        <v>73</v>
      </c>
      <c r="W986" s="1" t="s">
        <v>121</v>
      </c>
      <c r="X986" s="1" t="s">
        <v>1401</v>
      </c>
      <c r="Z986" s="1" t="s">
        <v>68</v>
      </c>
      <c r="AA986" s="1" t="s">
        <v>1402</v>
      </c>
      <c r="AJ986" s="1" t="s">
        <v>76</v>
      </c>
      <c r="AK986" s="1" t="s">
        <v>1403</v>
      </c>
      <c r="AL986" s="1">
        <v>450000000</v>
      </c>
      <c r="AM986" s="1" t="s">
        <v>109</v>
      </c>
      <c r="AN986" s="1" t="s">
        <v>4489</v>
      </c>
      <c r="AO986" s="1" t="s">
        <v>4281</v>
      </c>
      <c r="AP986" s="1">
        <v>13800000</v>
      </c>
      <c r="AQ986" s="1">
        <v>6000000</v>
      </c>
      <c r="AR986" s="1" t="s">
        <v>1404</v>
      </c>
      <c r="AS986" s="1">
        <v>1</v>
      </c>
      <c r="AT986" s="1">
        <v>1</v>
      </c>
      <c r="AU986" s="1">
        <v>1</v>
      </c>
      <c r="AV986" s="1">
        <v>1</v>
      </c>
      <c r="AW986" s="1">
        <v>1</v>
      </c>
      <c r="AX986" s="1">
        <v>1</v>
      </c>
      <c r="AY986" s="1">
        <v>1</v>
      </c>
      <c r="AZ986" s="1">
        <v>1</v>
      </c>
      <c r="BA986" s="1">
        <v>1</v>
      </c>
      <c r="BB986" s="1">
        <v>1</v>
      </c>
      <c r="BD986" s="1">
        <v>1</v>
      </c>
      <c r="BE986" s="1">
        <v>1</v>
      </c>
      <c r="BL986" s="1" t="s">
        <v>1405</v>
      </c>
    </row>
    <row r="987" spans="1:64" x14ac:dyDescent="0.5">
      <c r="A987" s="1">
        <v>79</v>
      </c>
      <c r="B987" s="1" t="s">
        <v>1398</v>
      </c>
      <c r="C987" s="2">
        <v>43579</v>
      </c>
      <c r="D987" s="1" t="s">
        <v>1399</v>
      </c>
      <c r="E987" s="1" t="s">
        <v>1400</v>
      </c>
      <c r="F987" s="1" t="s">
        <v>81</v>
      </c>
      <c r="G987" s="1">
        <v>50</v>
      </c>
      <c r="H987" s="1">
        <v>132</v>
      </c>
      <c r="I987" s="1" t="s">
        <v>68</v>
      </c>
      <c r="J987" s="1">
        <v>1.1499999999999999</v>
      </c>
      <c r="K987" s="1">
        <v>12.238333000000001</v>
      </c>
      <c r="L987" s="1">
        <v>-1.561593</v>
      </c>
      <c r="M987" s="1" t="s">
        <v>69</v>
      </c>
      <c r="N987" s="1">
        <v>0</v>
      </c>
      <c r="O987" s="1">
        <v>2.6272389999999999</v>
      </c>
      <c r="P987" s="1">
        <v>23.381664000000001</v>
      </c>
      <c r="Q987" s="1">
        <v>2587500</v>
      </c>
      <c r="R987" s="1" t="s">
        <v>1393</v>
      </c>
      <c r="S987" s="1" t="s">
        <v>91</v>
      </c>
      <c r="T987" s="1" t="s">
        <v>72</v>
      </c>
      <c r="U987" s="1" t="s">
        <v>73</v>
      </c>
      <c r="W987" s="1" t="s">
        <v>121</v>
      </c>
      <c r="X987" s="1" t="s">
        <v>1401</v>
      </c>
      <c r="Z987" s="1" t="s">
        <v>68</v>
      </c>
      <c r="AA987" s="1" t="s">
        <v>1402</v>
      </c>
      <c r="AJ987" s="1" t="s">
        <v>76</v>
      </c>
      <c r="AK987" s="1" t="s">
        <v>1403</v>
      </c>
      <c r="AL987" s="1">
        <v>450000000</v>
      </c>
      <c r="AM987" s="1" t="s">
        <v>109</v>
      </c>
      <c r="AN987" s="1" t="s">
        <v>4489</v>
      </c>
      <c r="AO987" s="1" t="s">
        <v>4281</v>
      </c>
      <c r="AP987" s="1">
        <v>13800000</v>
      </c>
      <c r="AQ987" s="1">
        <v>6000000</v>
      </c>
      <c r="AR987" s="1" t="s">
        <v>1404</v>
      </c>
      <c r="AS987" s="1">
        <v>1</v>
      </c>
      <c r="AT987" s="1">
        <v>1</v>
      </c>
      <c r="AU987" s="1">
        <v>1</v>
      </c>
      <c r="AV987" s="1">
        <v>1</v>
      </c>
      <c r="AW987" s="1">
        <v>1</v>
      </c>
      <c r="AX987" s="1">
        <v>1</v>
      </c>
      <c r="AY987" s="1">
        <v>1</v>
      </c>
      <c r="AZ987" s="1">
        <v>1</v>
      </c>
      <c r="BA987" s="1">
        <v>1</v>
      </c>
      <c r="BB987" s="1">
        <v>1</v>
      </c>
      <c r="BD987" s="1">
        <v>1</v>
      </c>
      <c r="BE987" s="1">
        <v>1</v>
      </c>
      <c r="BL987" s="1" t="s">
        <v>1405</v>
      </c>
    </row>
    <row r="988" spans="1:64" x14ac:dyDescent="0.5">
      <c r="A988" s="1">
        <v>79</v>
      </c>
      <c r="B988" s="1" t="s">
        <v>1398</v>
      </c>
      <c r="C988" s="2">
        <v>43579</v>
      </c>
      <c r="D988" s="1" t="s">
        <v>1399</v>
      </c>
      <c r="E988" s="1" t="s">
        <v>1400</v>
      </c>
      <c r="F988" s="1" t="s">
        <v>102</v>
      </c>
      <c r="G988" s="1">
        <v>50</v>
      </c>
      <c r="H988" s="1">
        <v>132</v>
      </c>
      <c r="I988" s="1" t="s">
        <v>1416</v>
      </c>
      <c r="J988" s="1">
        <v>0.64</v>
      </c>
      <c r="K988" s="1">
        <v>-8.8191640000000007</v>
      </c>
      <c r="L988" s="1">
        <v>125.86583299999999</v>
      </c>
      <c r="M988" s="1" t="s">
        <v>113</v>
      </c>
      <c r="N988" s="1">
        <v>0</v>
      </c>
      <c r="O988" s="1">
        <v>10.278548000000001</v>
      </c>
      <c r="P988" s="1">
        <v>102.006446</v>
      </c>
      <c r="Q988" s="1">
        <v>1440000</v>
      </c>
      <c r="R988" s="1" t="s">
        <v>1393</v>
      </c>
      <c r="S988" s="1" t="s">
        <v>91</v>
      </c>
      <c r="T988" s="1" t="s">
        <v>72</v>
      </c>
      <c r="U988" s="1" t="s">
        <v>73</v>
      </c>
      <c r="W988" s="1" t="s">
        <v>121</v>
      </c>
      <c r="X988" s="1" t="s">
        <v>1401</v>
      </c>
      <c r="Z988" s="1" t="s">
        <v>1416</v>
      </c>
      <c r="AA988" s="1" t="s">
        <v>1402</v>
      </c>
      <c r="AJ988" s="1" t="s">
        <v>76</v>
      </c>
      <c r="AK988" s="1" t="s">
        <v>1403</v>
      </c>
      <c r="AL988" s="1">
        <v>450000000</v>
      </c>
      <c r="AM988" s="1" t="s">
        <v>109</v>
      </c>
      <c r="AN988" s="1" t="s">
        <v>4489</v>
      </c>
      <c r="AO988" s="1" t="s">
        <v>4281</v>
      </c>
      <c r="AP988" s="1">
        <v>13800000</v>
      </c>
      <c r="AQ988" s="1">
        <v>6000000</v>
      </c>
      <c r="AR988" s="1" t="s">
        <v>1404</v>
      </c>
      <c r="AS988" s="1">
        <v>1</v>
      </c>
      <c r="AT988" s="1">
        <v>1</v>
      </c>
      <c r="AU988" s="1">
        <v>1</v>
      </c>
      <c r="AV988" s="1">
        <v>1</v>
      </c>
      <c r="AW988" s="1">
        <v>1</v>
      </c>
      <c r="AX988" s="1">
        <v>1</v>
      </c>
      <c r="AY988" s="1">
        <v>1</v>
      </c>
      <c r="AZ988" s="1">
        <v>1</v>
      </c>
      <c r="BA988" s="1">
        <v>1</v>
      </c>
      <c r="BB988" s="1">
        <v>1</v>
      </c>
      <c r="BD988" s="1">
        <v>1</v>
      </c>
      <c r="BE988" s="1">
        <v>1</v>
      </c>
      <c r="BL988" s="1" t="s">
        <v>1405</v>
      </c>
    </row>
    <row r="989" spans="1:64" x14ac:dyDescent="0.5">
      <c r="A989" s="1">
        <v>79</v>
      </c>
      <c r="B989" s="1" t="s">
        <v>1398</v>
      </c>
      <c r="C989" s="2">
        <v>43579</v>
      </c>
      <c r="D989" s="1" t="s">
        <v>1399</v>
      </c>
      <c r="E989" s="1" t="s">
        <v>1400</v>
      </c>
      <c r="F989" s="1" t="s">
        <v>81</v>
      </c>
      <c r="G989" s="1">
        <v>50</v>
      </c>
      <c r="H989" s="1">
        <v>132</v>
      </c>
      <c r="I989" s="1" t="s">
        <v>1416</v>
      </c>
      <c r="J989" s="1">
        <v>0.64</v>
      </c>
      <c r="K989" s="1">
        <v>-8.8191640000000007</v>
      </c>
      <c r="L989" s="1">
        <v>125.86583299999999</v>
      </c>
      <c r="M989" s="1" t="s">
        <v>113</v>
      </c>
      <c r="N989" s="1">
        <v>0</v>
      </c>
      <c r="O989" s="1">
        <v>10.278548000000001</v>
      </c>
      <c r="P989" s="1">
        <v>102.006446</v>
      </c>
      <c r="Q989" s="1">
        <v>1440000</v>
      </c>
      <c r="R989" s="1" t="s">
        <v>1393</v>
      </c>
      <c r="S989" s="1" t="s">
        <v>91</v>
      </c>
      <c r="T989" s="1" t="s">
        <v>72</v>
      </c>
      <c r="U989" s="1" t="s">
        <v>73</v>
      </c>
      <c r="W989" s="1" t="s">
        <v>121</v>
      </c>
      <c r="X989" s="1" t="s">
        <v>1401</v>
      </c>
      <c r="Z989" s="1" t="s">
        <v>1416</v>
      </c>
      <c r="AA989" s="1" t="s">
        <v>1402</v>
      </c>
      <c r="AJ989" s="1" t="s">
        <v>76</v>
      </c>
      <c r="AK989" s="1" t="s">
        <v>1403</v>
      </c>
      <c r="AL989" s="1">
        <v>450000000</v>
      </c>
      <c r="AM989" s="1" t="s">
        <v>109</v>
      </c>
      <c r="AN989" s="1" t="s">
        <v>4489</v>
      </c>
      <c r="AO989" s="1" t="s">
        <v>4281</v>
      </c>
      <c r="AP989" s="1">
        <v>13800000</v>
      </c>
      <c r="AQ989" s="1">
        <v>6000000</v>
      </c>
      <c r="AR989" s="1" t="s">
        <v>1404</v>
      </c>
      <c r="AS989" s="1">
        <v>1</v>
      </c>
      <c r="AT989" s="1">
        <v>1</v>
      </c>
      <c r="AU989" s="1">
        <v>1</v>
      </c>
      <c r="AV989" s="1">
        <v>1</v>
      </c>
      <c r="AW989" s="1">
        <v>1</v>
      </c>
      <c r="AX989" s="1">
        <v>1</v>
      </c>
      <c r="AY989" s="1">
        <v>1</v>
      </c>
      <c r="AZ989" s="1">
        <v>1</v>
      </c>
      <c r="BA989" s="1">
        <v>1</v>
      </c>
      <c r="BB989" s="1">
        <v>1</v>
      </c>
      <c r="BD989" s="1">
        <v>1</v>
      </c>
      <c r="BE989" s="1">
        <v>1</v>
      </c>
      <c r="BL989" s="1" t="s">
        <v>1405</v>
      </c>
    </row>
    <row r="990" spans="1:64" x14ac:dyDescent="0.5">
      <c r="A990" s="1">
        <v>79</v>
      </c>
      <c r="B990" s="1" t="s">
        <v>1398</v>
      </c>
      <c r="C990" s="2">
        <v>43579</v>
      </c>
      <c r="D990" s="1" t="s">
        <v>1399</v>
      </c>
      <c r="E990" s="1" t="s">
        <v>1400</v>
      </c>
      <c r="F990" s="1" t="s">
        <v>102</v>
      </c>
      <c r="G990" s="1">
        <v>50</v>
      </c>
      <c r="H990" s="1">
        <v>132</v>
      </c>
      <c r="I990" s="1" t="s">
        <v>952</v>
      </c>
      <c r="J990" s="1">
        <v>0.25</v>
      </c>
      <c r="K990" s="1">
        <v>15.605589</v>
      </c>
      <c r="L990" s="1">
        <v>-90.390001999999996</v>
      </c>
      <c r="M990" s="1" t="s">
        <v>308</v>
      </c>
      <c r="N990" s="1">
        <v>0</v>
      </c>
      <c r="O990" s="1">
        <v>13.923406</v>
      </c>
      <c r="P990" s="1">
        <v>-86.952798999999999</v>
      </c>
      <c r="Q990" s="1">
        <v>562500</v>
      </c>
      <c r="R990" s="1" t="s">
        <v>1393</v>
      </c>
      <c r="S990" s="1" t="s">
        <v>91</v>
      </c>
      <c r="T990" s="1" t="s">
        <v>72</v>
      </c>
      <c r="U990" s="1" t="s">
        <v>73</v>
      </c>
      <c r="W990" s="1" t="s">
        <v>121</v>
      </c>
      <c r="X990" s="1" t="s">
        <v>1401</v>
      </c>
      <c r="Z990" s="1" t="s">
        <v>952</v>
      </c>
      <c r="AA990" s="1" t="s">
        <v>1402</v>
      </c>
      <c r="AJ990" s="1" t="s">
        <v>76</v>
      </c>
      <c r="AK990" s="1" t="s">
        <v>1403</v>
      </c>
      <c r="AL990" s="1">
        <v>450000000</v>
      </c>
      <c r="AM990" s="1" t="s">
        <v>109</v>
      </c>
      <c r="AN990" s="1" t="s">
        <v>4489</v>
      </c>
      <c r="AO990" s="1" t="s">
        <v>4281</v>
      </c>
      <c r="AP990" s="1">
        <v>13800000</v>
      </c>
      <c r="AQ990" s="1">
        <v>6000000</v>
      </c>
      <c r="AR990" s="1" t="s">
        <v>1404</v>
      </c>
      <c r="AS990" s="1">
        <v>1</v>
      </c>
      <c r="AT990" s="1">
        <v>1</v>
      </c>
      <c r="AU990" s="1">
        <v>1</v>
      </c>
      <c r="AV990" s="1">
        <v>1</v>
      </c>
      <c r="AW990" s="1">
        <v>1</v>
      </c>
      <c r="AX990" s="1">
        <v>1</v>
      </c>
      <c r="AY990" s="1">
        <v>1</v>
      </c>
      <c r="AZ990" s="1">
        <v>1</v>
      </c>
      <c r="BA990" s="1">
        <v>1</v>
      </c>
      <c r="BB990" s="1">
        <v>1</v>
      </c>
      <c r="BD990" s="1">
        <v>1</v>
      </c>
      <c r="BE990" s="1">
        <v>1</v>
      </c>
      <c r="BL990" s="1" t="s">
        <v>1405</v>
      </c>
    </row>
    <row r="991" spans="1:64" x14ac:dyDescent="0.5">
      <c r="A991" s="1">
        <v>79</v>
      </c>
      <c r="B991" s="1" t="s">
        <v>1398</v>
      </c>
      <c r="C991" s="2">
        <v>43579</v>
      </c>
      <c r="D991" s="1" t="s">
        <v>1399</v>
      </c>
      <c r="E991" s="1" t="s">
        <v>1400</v>
      </c>
      <c r="F991" s="1" t="s">
        <v>81</v>
      </c>
      <c r="G991" s="1">
        <v>50</v>
      </c>
      <c r="H991" s="1">
        <v>132</v>
      </c>
      <c r="I991" s="1" t="s">
        <v>952</v>
      </c>
      <c r="J991" s="1">
        <v>0.25</v>
      </c>
      <c r="K991" s="1">
        <v>15.605589</v>
      </c>
      <c r="L991" s="1">
        <v>-90.390001999999996</v>
      </c>
      <c r="M991" s="1" t="s">
        <v>308</v>
      </c>
      <c r="N991" s="1">
        <v>0</v>
      </c>
      <c r="O991" s="1">
        <v>13.923406</v>
      </c>
      <c r="P991" s="1">
        <v>-86.952798999999999</v>
      </c>
      <c r="Q991" s="1">
        <v>562500</v>
      </c>
      <c r="R991" s="1" t="s">
        <v>1393</v>
      </c>
      <c r="S991" s="1" t="s">
        <v>91</v>
      </c>
      <c r="T991" s="1" t="s">
        <v>72</v>
      </c>
      <c r="U991" s="1" t="s">
        <v>73</v>
      </c>
      <c r="W991" s="1" t="s">
        <v>121</v>
      </c>
      <c r="X991" s="1" t="s">
        <v>1401</v>
      </c>
      <c r="Z991" s="1" t="s">
        <v>952</v>
      </c>
      <c r="AA991" s="1" t="s">
        <v>1402</v>
      </c>
      <c r="AJ991" s="1" t="s">
        <v>76</v>
      </c>
      <c r="AK991" s="1" t="s">
        <v>1403</v>
      </c>
      <c r="AL991" s="1">
        <v>450000000</v>
      </c>
      <c r="AM991" s="1" t="s">
        <v>109</v>
      </c>
      <c r="AN991" s="1" t="s">
        <v>4489</v>
      </c>
      <c r="AO991" s="1" t="s">
        <v>4281</v>
      </c>
      <c r="AP991" s="1">
        <v>13800000</v>
      </c>
      <c r="AQ991" s="1">
        <v>6000000</v>
      </c>
      <c r="AR991" s="1" t="s">
        <v>1404</v>
      </c>
      <c r="AS991" s="1">
        <v>1</v>
      </c>
      <c r="AT991" s="1">
        <v>1</v>
      </c>
      <c r="AU991" s="1">
        <v>1</v>
      </c>
      <c r="AV991" s="1">
        <v>1</v>
      </c>
      <c r="AW991" s="1">
        <v>1</v>
      </c>
      <c r="AX991" s="1">
        <v>1</v>
      </c>
      <c r="AY991" s="1">
        <v>1</v>
      </c>
      <c r="AZ991" s="1">
        <v>1</v>
      </c>
      <c r="BA991" s="1">
        <v>1</v>
      </c>
      <c r="BB991" s="1">
        <v>1</v>
      </c>
      <c r="BD991" s="1">
        <v>1</v>
      </c>
      <c r="BE991" s="1">
        <v>1</v>
      </c>
      <c r="BL991" s="1" t="s">
        <v>1405</v>
      </c>
    </row>
    <row r="992" spans="1:64" x14ac:dyDescent="0.5">
      <c r="A992" s="1">
        <v>79</v>
      </c>
      <c r="B992" s="1" t="s">
        <v>1398</v>
      </c>
      <c r="C992" s="2">
        <v>43579</v>
      </c>
      <c r="D992" s="1" t="s">
        <v>1399</v>
      </c>
      <c r="E992" s="1" t="s">
        <v>1400</v>
      </c>
      <c r="F992" s="1" t="s">
        <v>102</v>
      </c>
      <c r="G992" s="1">
        <v>50</v>
      </c>
      <c r="H992" s="1">
        <v>132</v>
      </c>
      <c r="I992" s="1" t="s">
        <v>1417</v>
      </c>
      <c r="J992" s="1">
        <v>1.1499999999999999</v>
      </c>
      <c r="K992" s="1">
        <v>-11.202692000000001</v>
      </c>
      <c r="L992" s="1">
        <v>17.873885999999999</v>
      </c>
      <c r="M992" s="1" t="s">
        <v>69</v>
      </c>
      <c r="N992" s="1">
        <v>0</v>
      </c>
      <c r="O992" s="1">
        <v>2.6272389999999999</v>
      </c>
      <c r="P992" s="1">
        <v>23.381664000000001</v>
      </c>
      <c r="Q992" s="1">
        <v>2587500</v>
      </c>
      <c r="R992" s="1" t="s">
        <v>1393</v>
      </c>
      <c r="S992" s="1" t="s">
        <v>91</v>
      </c>
      <c r="T992" s="1" t="s">
        <v>72</v>
      </c>
      <c r="U992" s="1" t="s">
        <v>73</v>
      </c>
      <c r="W992" s="1" t="s">
        <v>121</v>
      </c>
      <c r="X992" s="1" t="s">
        <v>1401</v>
      </c>
      <c r="Z992" s="1" t="s">
        <v>1417</v>
      </c>
      <c r="AA992" s="1" t="s">
        <v>1402</v>
      </c>
      <c r="AJ992" s="1" t="s">
        <v>76</v>
      </c>
      <c r="AK992" s="1" t="s">
        <v>1403</v>
      </c>
      <c r="AL992" s="1">
        <v>450000000</v>
      </c>
      <c r="AM992" s="1" t="s">
        <v>109</v>
      </c>
      <c r="AN992" s="1" t="s">
        <v>4489</v>
      </c>
      <c r="AO992" s="1" t="s">
        <v>4281</v>
      </c>
      <c r="AP992" s="1">
        <v>13800000</v>
      </c>
      <c r="AQ992" s="1">
        <v>6000000</v>
      </c>
      <c r="AR992" s="1" t="s">
        <v>1404</v>
      </c>
      <c r="AS992" s="1">
        <v>1</v>
      </c>
      <c r="AT992" s="1">
        <v>1</v>
      </c>
      <c r="AU992" s="1">
        <v>1</v>
      </c>
      <c r="AV992" s="1">
        <v>1</v>
      </c>
      <c r="AW992" s="1">
        <v>1</v>
      </c>
      <c r="AX992" s="1">
        <v>1</v>
      </c>
      <c r="AY992" s="1">
        <v>1</v>
      </c>
      <c r="AZ992" s="1">
        <v>1</v>
      </c>
      <c r="BA992" s="1">
        <v>1</v>
      </c>
      <c r="BB992" s="1">
        <v>1</v>
      </c>
      <c r="BD992" s="1">
        <v>1</v>
      </c>
      <c r="BE992" s="1">
        <v>1</v>
      </c>
      <c r="BL992" s="1" t="s">
        <v>1405</v>
      </c>
    </row>
    <row r="993" spans="1:64" x14ac:dyDescent="0.5">
      <c r="A993" s="1">
        <v>79</v>
      </c>
      <c r="B993" s="1" t="s">
        <v>1398</v>
      </c>
      <c r="C993" s="2">
        <v>43579</v>
      </c>
      <c r="D993" s="1" t="s">
        <v>1399</v>
      </c>
      <c r="E993" s="1" t="s">
        <v>1400</v>
      </c>
      <c r="F993" s="1" t="s">
        <v>81</v>
      </c>
      <c r="G993" s="1">
        <v>50</v>
      </c>
      <c r="H993" s="1">
        <v>132</v>
      </c>
      <c r="I993" s="1" t="s">
        <v>1417</v>
      </c>
      <c r="J993" s="1">
        <v>1.1499999999999999</v>
      </c>
      <c r="K993" s="1">
        <v>-11.202692000000001</v>
      </c>
      <c r="L993" s="1">
        <v>17.873885999999999</v>
      </c>
      <c r="M993" s="1" t="s">
        <v>69</v>
      </c>
      <c r="N993" s="1">
        <v>0</v>
      </c>
      <c r="O993" s="1">
        <v>2.6272389999999999</v>
      </c>
      <c r="P993" s="1">
        <v>23.381664000000001</v>
      </c>
      <c r="Q993" s="1">
        <v>2587500</v>
      </c>
      <c r="R993" s="1" t="s">
        <v>1393</v>
      </c>
      <c r="S993" s="1" t="s">
        <v>91</v>
      </c>
      <c r="T993" s="1" t="s">
        <v>72</v>
      </c>
      <c r="U993" s="1" t="s">
        <v>73</v>
      </c>
      <c r="W993" s="1" t="s">
        <v>121</v>
      </c>
      <c r="X993" s="1" t="s">
        <v>1401</v>
      </c>
      <c r="Z993" s="1" t="s">
        <v>1417</v>
      </c>
      <c r="AA993" s="1" t="s">
        <v>1402</v>
      </c>
      <c r="AJ993" s="1" t="s">
        <v>76</v>
      </c>
      <c r="AK993" s="1" t="s">
        <v>1403</v>
      </c>
      <c r="AL993" s="1">
        <v>450000000</v>
      </c>
      <c r="AM993" s="1" t="s">
        <v>109</v>
      </c>
      <c r="AN993" s="1" t="s">
        <v>4489</v>
      </c>
      <c r="AO993" s="1" t="s">
        <v>4281</v>
      </c>
      <c r="AP993" s="1">
        <v>13800000</v>
      </c>
      <c r="AQ993" s="1">
        <v>6000000</v>
      </c>
      <c r="AR993" s="1" t="s">
        <v>1404</v>
      </c>
      <c r="AS993" s="1">
        <v>1</v>
      </c>
      <c r="AT993" s="1">
        <v>1</v>
      </c>
      <c r="AU993" s="1">
        <v>1</v>
      </c>
      <c r="AV993" s="1">
        <v>1</v>
      </c>
      <c r="AW993" s="1">
        <v>1</v>
      </c>
      <c r="AX993" s="1">
        <v>1</v>
      </c>
      <c r="AY993" s="1">
        <v>1</v>
      </c>
      <c r="AZ993" s="1">
        <v>1</v>
      </c>
      <c r="BA993" s="1">
        <v>1</v>
      </c>
      <c r="BB993" s="1">
        <v>1</v>
      </c>
      <c r="BD993" s="1">
        <v>1</v>
      </c>
      <c r="BE993" s="1">
        <v>1</v>
      </c>
      <c r="BL993" s="1" t="s">
        <v>1405</v>
      </c>
    </row>
    <row r="994" spans="1:64" x14ac:dyDescent="0.5">
      <c r="A994" s="1">
        <v>79</v>
      </c>
      <c r="B994" s="1" t="s">
        <v>1398</v>
      </c>
      <c r="C994" s="2">
        <v>43579</v>
      </c>
      <c r="D994" s="1" t="s">
        <v>1399</v>
      </c>
      <c r="E994" s="1" t="s">
        <v>1400</v>
      </c>
      <c r="F994" s="1" t="s">
        <v>102</v>
      </c>
      <c r="G994" s="1">
        <v>50</v>
      </c>
      <c r="H994" s="1">
        <v>132</v>
      </c>
      <c r="I994" s="1" t="s">
        <v>1418</v>
      </c>
      <c r="J994" s="1">
        <v>0.67</v>
      </c>
      <c r="K994" s="1">
        <v>53.709808000000002</v>
      </c>
      <c r="L994" s="1">
        <v>27.953388</v>
      </c>
      <c r="M994" s="1" t="s">
        <v>307</v>
      </c>
      <c r="N994" s="1">
        <v>0</v>
      </c>
      <c r="O994" s="1">
        <v>48.122632000000003</v>
      </c>
      <c r="P994" s="1">
        <v>30.108753</v>
      </c>
      <c r="Q994" s="1">
        <v>1507500</v>
      </c>
      <c r="R994" s="1" t="s">
        <v>1393</v>
      </c>
      <c r="S994" s="1" t="s">
        <v>91</v>
      </c>
      <c r="T994" s="1" t="s">
        <v>72</v>
      </c>
      <c r="U994" s="1" t="s">
        <v>73</v>
      </c>
      <c r="W994" s="1" t="s">
        <v>121</v>
      </c>
      <c r="X994" s="1" t="s">
        <v>1401</v>
      </c>
      <c r="Z994" s="1" t="s">
        <v>1418</v>
      </c>
      <c r="AA994" s="1" t="s">
        <v>1402</v>
      </c>
      <c r="AJ994" s="1" t="s">
        <v>76</v>
      </c>
      <c r="AK994" s="1" t="s">
        <v>1403</v>
      </c>
      <c r="AL994" s="1">
        <v>450000000</v>
      </c>
      <c r="AM994" s="1" t="s">
        <v>109</v>
      </c>
      <c r="AN994" s="1" t="s">
        <v>4489</v>
      </c>
      <c r="AO994" s="1" t="s">
        <v>4281</v>
      </c>
      <c r="AP994" s="1">
        <v>13800000</v>
      </c>
      <c r="AQ994" s="1">
        <v>6000000</v>
      </c>
      <c r="AR994" s="1" t="s">
        <v>1404</v>
      </c>
      <c r="AS994" s="1">
        <v>1</v>
      </c>
      <c r="AT994" s="1">
        <v>1</v>
      </c>
      <c r="AU994" s="1">
        <v>1</v>
      </c>
      <c r="AV994" s="1">
        <v>1</v>
      </c>
      <c r="AW994" s="1">
        <v>1</v>
      </c>
      <c r="AX994" s="1">
        <v>1</v>
      </c>
      <c r="AY994" s="1">
        <v>1</v>
      </c>
      <c r="AZ994" s="1">
        <v>1</v>
      </c>
      <c r="BA994" s="1">
        <v>1</v>
      </c>
      <c r="BB994" s="1">
        <v>1</v>
      </c>
      <c r="BD994" s="1">
        <v>1</v>
      </c>
      <c r="BE994" s="1">
        <v>1</v>
      </c>
      <c r="BL994" s="1" t="s">
        <v>1405</v>
      </c>
    </row>
    <row r="995" spans="1:64" x14ac:dyDescent="0.5">
      <c r="A995" s="1">
        <v>79</v>
      </c>
      <c r="B995" s="1" t="s">
        <v>1398</v>
      </c>
      <c r="C995" s="2">
        <v>43579</v>
      </c>
      <c r="D995" s="1" t="s">
        <v>1399</v>
      </c>
      <c r="E995" s="1" t="s">
        <v>1400</v>
      </c>
      <c r="F995" s="1" t="s">
        <v>81</v>
      </c>
      <c r="G995" s="1">
        <v>50</v>
      </c>
      <c r="H995" s="1">
        <v>132</v>
      </c>
      <c r="I995" s="1" t="s">
        <v>1418</v>
      </c>
      <c r="J995" s="1">
        <v>0.67</v>
      </c>
      <c r="K995" s="1">
        <v>53.709808000000002</v>
      </c>
      <c r="L995" s="1">
        <v>27.953388</v>
      </c>
      <c r="M995" s="1" t="s">
        <v>307</v>
      </c>
      <c r="N995" s="1">
        <v>0</v>
      </c>
      <c r="O995" s="1">
        <v>48.122632000000003</v>
      </c>
      <c r="P995" s="1">
        <v>30.108753</v>
      </c>
      <c r="Q995" s="1">
        <v>1507500</v>
      </c>
      <c r="R995" s="1" t="s">
        <v>1393</v>
      </c>
      <c r="S995" s="1" t="s">
        <v>91</v>
      </c>
      <c r="T995" s="1" t="s">
        <v>72</v>
      </c>
      <c r="U995" s="1" t="s">
        <v>73</v>
      </c>
      <c r="W995" s="1" t="s">
        <v>121</v>
      </c>
      <c r="X995" s="1" t="s">
        <v>1401</v>
      </c>
      <c r="Z995" s="1" t="s">
        <v>1418</v>
      </c>
      <c r="AA995" s="1" t="s">
        <v>1402</v>
      </c>
      <c r="AJ995" s="1" t="s">
        <v>76</v>
      </c>
      <c r="AK995" s="1" t="s">
        <v>1403</v>
      </c>
      <c r="AL995" s="1">
        <v>450000000</v>
      </c>
      <c r="AM995" s="1" t="s">
        <v>109</v>
      </c>
      <c r="AN995" s="1" t="s">
        <v>4489</v>
      </c>
      <c r="AO995" s="1" t="s">
        <v>4281</v>
      </c>
      <c r="AP995" s="1">
        <v>13800000</v>
      </c>
      <c r="AQ995" s="1">
        <v>6000000</v>
      </c>
      <c r="AR995" s="1" t="s">
        <v>1404</v>
      </c>
      <c r="AS995" s="1">
        <v>1</v>
      </c>
      <c r="AT995" s="1">
        <v>1</v>
      </c>
      <c r="AU995" s="1">
        <v>1</v>
      </c>
      <c r="AV995" s="1">
        <v>1</v>
      </c>
      <c r="AW995" s="1">
        <v>1</v>
      </c>
      <c r="AX995" s="1">
        <v>1</v>
      </c>
      <c r="AY995" s="1">
        <v>1</v>
      </c>
      <c r="AZ995" s="1">
        <v>1</v>
      </c>
      <c r="BA995" s="1">
        <v>1</v>
      </c>
      <c r="BB995" s="1">
        <v>1</v>
      </c>
      <c r="BD995" s="1">
        <v>1</v>
      </c>
      <c r="BE995" s="1">
        <v>1</v>
      </c>
      <c r="BL995" s="1" t="s">
        <v>1405</v>
      </c>
    </row>
    <row r="996" spans="1:64" x14ac:dyDescent="0.5">
      <c r="A996" s="1">
        <v>79</v>
      </c>
      <c r="B996" s="1" t="s">
        <v>1398</v>
      </c>
      <c r="C996" s="2">
        <v>43579</v>
      </c>
      <c r="D996" s="1" t="s">
        <v>1399</v>
      </c>
      <c r="E996" s="1" t="s">
        <v>1400</v>
      </c>
      <c r="F996" s="1" t="s">
        <v>102</v>
      </c>
      <c r="G996" s="1">
        <v>50</v>
      </c>
      <c r="H996" s="1">
        <v>132</v>
      </c>
      <c r="I996" s="1" t="s">
        <v>1419</v>
      </c>
      <c r="J996" s="1">
        <v>1.1499999999999999</v>
      </c>
      <c r="K996" s="1">
        <v>11.825138000000001</v>
      </c>
      <c r="L996" s="1">
        <v>42.590274999999998</v>
      </c>
      <c r="M996" s="1" t="s">
        <v>69</v>
      </c>
      <c r="N996" s="1">
        <v>0</v>
      </c>
      <c r="O996" s="1">
        <v>2.6272389999999999</v>
      </c>
      <c r="P996" s="1">
        <v>23.381664000000001</v>
      </c>
      <c r="Q996" s="1">
        <v>2587500</v>
      </c>
      <c r="R996" s="1" t="s">
        <v>1393</v>
      </c>
      <c r="S996" s="1" t="s">
        <v>91</v>
      </c>
      <c r="T996" s="1" t="s">
        <v>72</v>
      </c>
      <c r="U996" s="1" t="s">
        <v>73</v>
      </c>
      <c r="W996" s="1" t="s">
        <v>121</v>
      </c>
      <c r="X996" s="1" t="s">
        <v>1401</v>
      </c>
      <c r="Z996" s="1" t="s">
        <v>1419</v>
      </c>
      <c r="AA996" s="1" t="s">
        <v>1402</v>
      </c>
      <c r="AJ996" s="1" t="s">
        <v>76</v>
      </c>
      <c r="AK996" s="1" t="s">
        <v>1403</v>
      </c>
      <c r="AL996" s="1">
        <v>450000000</v>
      </c>
      <c r="AM996" s="1" t="s">
        <v>109</v>
      </c>
      <c r="AN996" s="1" t="s">
        <v>4489</v>
      </c>
      <c r="AO996" s="1" t="s">
        <v>4281</v>
      </c>
      <c r="AP996" s="1">
        <v>13800000</v>
      </c>
      <c r="AQ996" s="1">
        <v>6000000</v>
      </c>
      <c r="AR996" s="1" t="s">
        <v>1404</v>
      </c>
      <c r="AS996" s="1">
        <v>1</v>
      </c>
      <c r="AT996" s="1">
        <v>1</v>
      </c>
      <c r="AU996" s="1">
        <v>1</v>
      </c>
      <c r="AV996" s="1">
        <v>1</v>
      </c>
      <c r="AW996" s="1">
        <v>1</v>
      </c>
      <c r="AX996" s="1">
        <v>1</v>
      </c>
      <c r="AY996" s="1">
        <v>1</v>
      </c>
      <c r="AZ996" s="1">
        <v>1</v>
      </c>
      <c r="BA996" s="1">
        <v>1</v>
      </c>
      <c r="BB996" s="1">
        <v>1</v>
      </c>
      <c r="BD996" s="1">
        <v>1</v>
      </c>
      <c r="BE996" s="1">
        <v>1</v>
      </c>
      <c r="BL996" s="1" t="s">
        <v>1405</v>
      </c>
    </row>
    <row r="997" spans="1:64" x14ac:dyDescent="0.5">
      <c r="A997" s="1">
        <v>79</v>
      </c>
      <c r="B997" s="1" t="s">
        <v>1398</v>
      </c>
      <c r="C997" s="2">
        <v>43579</v>
      </c>
      <c r="D997" s="1" t="s">
        <v>1399</v>
      </c>
      <c r="E997" s="1" t="s">
        <v>1400</v>
      </c>
      <c r="F997" s="1" t="s">
        <v>81</v>
      </c>
      <c r="G997" s="1">
        <v>50</v>
      </c>
      <c r="H997" s="1">
        <v>132</v>
      </c>
      <c r="I997" s="1" t="s">
        <v>1419</v>
      </c>
      <c r="J997" s="1">
        <v>1.1499999999999999</v>
      </c>
      <c r="K997" s="1">
        <v>11.825138000000001</v>
      </c>
      <c r="L997" s="1">
        <v>42.590274999999998</v>
      </c>
      <c r="M997" s="1" t="s">
        <v>69</v>
      </c>
      <c r="N997" s="1">
        <v>0</v>
      </c>
      <c r="O997" s="1">
        <v>2.6272389999999999</v>
      </c>
      <c r="P997" s="1">
        <v>23.381664000000001</v>
      </c>
      <c r="Q997" s="1">
        <v>2587500</v>
      </c>
      <c r="R997" s="1" t="s">
        <v>1393</v>
      </c>
      <c r="S997" s="1" t="s">
        <v>91</v>
      </c>
      <c r="T997" s="1" t="s">
        <v>72</v>
      </c>
      <c r="U997" s="1" t="s">
        <v>73</v>
      </c>
      <c r="W997" s="1" t="s">
        <v>121</v>
      </c>
      <c r="X997" s="1" t="s">
        <v>1401</v>
      </c>
      <c r="Z997" s="1" t="s">
        <v>1419</v>
      </c>
      <c r="AA997" s="1" t="s">
        <v>1402</v>
      </c>
      <c r="AJ997" s="1" t="s">
        <v>76</v>
      </c>
      <c r="AK997" s="1" t="s">
        <v>1403</v>
      </c>
      <c r="AL997" s="1">
        <v>450000000</v>
      </c>
      <c r="AM997" s="1" t="s">
        <v>109</v>
      </c>
      <c r="AN997" s="1" t="s">
        <v>4489</v>
      </c>
      <c r="AO997" s="1" t="s">
        <v>4281</v>
      </c>
      <c r="AP997" s="1">
        <v>13800000</v>
      </c>
      <c r="AQ997" s="1">
        <v>6000000</v>
      </c>
      <c r="AR997" s="1" t="s">
        <v>1404</v>
      </c>
      <c r="AS997" s="1">
        <v>1</v>
      </c>
      <c r="AT997" s="1">
        <v>1</v>
      </c>
      <c r="AU997" s="1">
        <v>1</v>
      </c>
      <c r="AV997" s="1">
        <v>1</v>
      </c>
      <c r="AW997" s="1">
        <v>1</v>
      </c>
      <c r="AX997" s="1">
        <v>1</v>
      </c>
      <c r="AY997" s="1">
        <v>1</v>
      </c>
      <c r="AZ997" s="1">
        <v>1</v>
      </c>
      <c r="BA997" s="1">
        <v>1</v>
      </c>
      <c r="BB997" s="1">
        <v>1</v>
      </c>
      <c r="BD997" s="1">
        <v>1</v>
      </c>
      <c r="BE997" s="1">
        <v>1</v>
      </c>
      <c r="BL997" s="1" t="s">
        <v>1405</v>
      </c>
    </row>
    <row r="998" spans="1:64" x14ac:dyDescent="0.5">
      <c r="A998" s="1">
        <v>79</v>
      </c>
      <c r="B998" s="1" t="s">
        <v>1398</v>
      </c>
      <c r="C998" s="2">
        <v>43579</v>
      </c>
      <c r="D998" s="1" t="s">
        <v>1399</v>
      </c>
      <c r="E998" s="1" t="s">
        <v>1400</v>
      </c>
      <c r="F998" s="1" t="s">
        <v>102</v>
      </c>
      <c r="G998" s="1">
        <v>50</v>
      </c>
      <c r="H998" s="1">
        <v>132</v>
      </c>
      <c r="I998" s="1" t="s">
        <v>480</v>
      </c>
      <c r="J998" s="1">
        <v>1.1499999999999999</v>
      </c>
      <c r="K998" s="1">
        <v>8.5029109999999992</v>
      </c>
      <c r="L998" s="1">
        <v>0.982742</v>
      </c>
      <c r="M998" s="1" t="s">
        <v>69</v>
      </c>
      <c r="N998" s="1">
        <v>0</v>
      </c>
      <c r="O998" s="1">
        <v>2.6272389999999999</v>
      </c>
      <c r="P998" s="1">
        <v>23.381664000000001</v>
      </c>
      <c r="Q998" s="1">
        <v>2587500</v>
      </c>
      <c r="R998" s="1" t="s">
        <v>1393</v>
      </c>
      <c r="S998" s="1" t="s">
        <v>91</v>
      </c>
      <c r="T998" s="1" t="s">
        <v>72</v>
      </c>
      <c r="U998" s="1" t="s">
        <v>73</v>
      </c>
      <c r="W998" s="1" t="s">
        <v>121</v>
      </c>
      <c r="X998" s="1" t="s">
        <v>1401</v>
      </c>
      <c r="Z998" s="1" t="s">
        <v>480</v>
      </c>
      <c r="AA998" s="1" t="s">
        <v>1402</v>
      </c>
      <c r="AJ998" s="1" t="s">
        <v>76</v>
      </c>
      <c r="AK998" s="1" t="s">
        <v>1403</v>
      </c>
      <c r="AL998" s="1">
        <v>450000000</v>
      </c>
      <c r="AM998" s="1" t="s">
        <v>109</v>
      </c>
      <c r="AN998" s="1" t="s">
        <v>4489</v>
      </c>
      <c r="AO998" s="1" t="s">
        <v>4281</v>
      </c>
      <c r="AP998" s="1">
        <v>13800000</v>
      </c>
      <c r="AQ998" s="1">
        <v>6000000</v>
      </c>
      <c r="AR998" s="1" t="s">
        <v>1404</v>
      </c>
      <c r="AS998" s="1">
        <v>1</v>
      </c>
      <c r="AT998" s="1">
        <v>1</v>
      </c>
      <c r="AU998" s="1">
        <v>1</v>
      </c>
      <c r="AV998" s="1">
        <v>1</v>
      </c>
      <c r="AW998" s="1">
        <v>1</v>
      </c>
      <c r="AX998" s="1">
        <v>1</v>
      </c>
      <c r="AY998" s="1">
        <v>1</v>
      </c>
      <c r="AZ998" s="1">
        <v>1</v>
      </c>
      <c r="BA998" s="1">
        <v>1</v>
      </c>
      <c r="BB998" s="1">
        <v>1</v>
      </c>
      <c r="BD998" s="1">
        <v>1</v>
      </c>
      <c r="BE998" s="1">
        <v>1</v>
      </c>
      <c r="BL998" s="1" t="s">
        <v>1405</v>
      </c>
    </row>
    <row r="999" spans="1:64" x14ac:dyDescent="0.5">
      <c r="A999" s="1">
        <v>79</v>
      </c>
      <c r="B999" s="1" t="s">
        <v>1398</v>
      </c>
      <c r="C999" s="2">
        <v>43579</v>
      </c>
      <c r="D999" s="1" t="s">
        <v>1399</v>
      </c>
      <c r="E999" s="1" t="s">
        <v>1400</v>
      </c>
      <c r="F999" s="1" t="s">
        <v>81</v>
      </c>
      <c r="G999" s="1">
        <v>50</v>
      </c>
      <c r="H999" s="1">
        <v>132</v>
      </c>
      <c r="I999" s="1" t="s">
        <v>480</v>
      </c>
      <c r="J999" s="1">
        <v>1.1499999999999999</v>
      </c>
      <c r="K999" s="1">
        <v>8.5029109999999992</v>
      </c>
      <c r="L999" s="1">
        <v>0.982742</v>
      </c>
      <c r="M999" s="1" t="s">
        <v>69</v>
      </c>
      <c r="N999" s="1">
        <v>0</v>
      </c>
      <c r="O999" s="1">
        <v>2.6272389999999999</v>
      </c>
      <c r="P999" s="1">
        <v>23.381664000000001</v>
      </c>
      <c r="Q999" s="1">
        <v>2587500</v>
      </c>
      <c r="R999" s="1" t="s">
        <v>1393</v>
      </c>
      <c r="S999" s="1" t="s">
        <v>91</v>
      </c>
      <c r="T999" s="1" t="s">
        <v>72</v>
      </c>
      <c r="U999" s="1" t="s">
        <v>73</v>
      </c>
      <c r="W999" s="1" t="s">
        <v>121</v>
      </c>
      <c r="X999" s="1" t="s">
        <v>1401</v>
      </c>
      <c r="Z999" s="1" t="s">
        <v>480</v>
      </c>
      <c r="AA999" s="1" t="s">
        <v>1402</v>
      </c>
      <c r="AJ999" s="1" t="s">
        <v>76</v>
      </c>
      <c r="AK999" s="1" t="s">
        <v>1403</v>
      </c>
      <c r="AL999" s="1">
        <v>450000000</v>
      </c>
      <c r="AM999" s="1" t="s">
        <v>109</v>
      </c>
      <c r="AN999" s="1" t="s">
        <v>4489</v>
      </c>
      <c r="AO999" s="1" t="s">
        <v>4281</v>
      </c>
      <c r="AP999" s="1">
        <v>13800000</v>
      </c>
      <c r="AQ999" s="1">
        <v>6000000</v>
      </c>
      <c r="AR999" s="1" t="s">
        <v>1404</v>
      </c>
      <c r="AS999" s="1">
        <v>1</v>
      </c>
      <c r="AT999" s="1">
        <v>1</v>
      </c>
      <c r="AU999" s="1">
        <v>1</v>
      </c>
      <c r="AV999" s="1">
        <v>1</v>
      </c>
      <c r="AW999" s="1">
        <v>1</v>
      </c>
      <c r="AX999" s="1">
        <v>1</v>
      </c>
      <c r="AY999" s="1">
        <v>1</v>
      </c>
      <c r="AZ999" s="1">
        <v>1</v>
      </c>
      <c r="BA999" s="1">
        <v>1</v>
      </c>
      <c r="BB999" s="1">
        <v>1</v>
      </c>
      <c r="BD999" s="1">
        <v>1</v>
      </c>
      <c r="BE999" s="1">
        <v>1</v>
      </c>
      <c r="BL999" s="1" t="s">
        <v>1405</v>
      </c>
    </row>
    <row r="1000" spans="1:64" x14ac:dyDescent="0.5">
      <c r="A1000" s="1">
        <v>79</v>
      </c>
      <c r="B1000" s="1" t="s">
        <v>1398</v>
      </c>
      <c r="C1000" s="2">
        <v>43579</v>
      </c>
      <c r="D1000" s="1" t="s">
        <v>1399</v>
      </c>
      <c r="E1000" s="1" t="s">
        <v>1400</v>
      </c>
      <c r="F1000" s="1" t="s">
        <v>102</v>
      </c>
      <c r="G1000" s="1">
        <v>50</v>
      </c>
      <c r="H1000" s="1">
        <v>132</v>
      </c>
      <c r="I1000" s="1" t="s">
        <v>1420</v>
      </c>
      <c r="J1000" s="1">
        <v>1.1499999999999999</v>
      </c>
      <c r="K1000" s="1">
        <v>28.033885999999999</v>
      </c>
      <c r="L1000" s="1">
        <v>1.659626</v>
      </c>
      <c r="M1000" s="1" t="s">
        <v>110</v>
      </c>
      <c r="N1000" s="1">
        <v>0</v>
      </c>
      <c r="O1000" s="1">
        <v>26.625188000000001</v>
      </c>
      <c r="P1000" s="1">
        <v>6.809552</v>
      </c>
      <c r="Q1000" s="1">
        <v>2587500</v>
      </c>
      <c r="R1000" s="1" t="s">
        <v>1393</v>
      </c>
      <c r="S1000" s="1" t="s">
        <v>91</v>
      </c>
      <c r="T1000" s="1" t="s">
        <v>72</v>
      </c>
      <c r="U1000" s="1" t="s">
        <v>73</v>
      </c>
      <c r="W1000" s="1" t="s">
        <v>121</v>
      </c>
      <c r="X1000" s="1" t="s">
        <v>1401</v>
      </c>
      <c r="Z1000" s="1" t="s">
        <v>1420</v>
      </c>
      <c r="AA1000" s="1" t="s">
        <v>1402</v>
      </c>
      <c r="AJ1000" s="1" t="s">
        <v>76</v>
      </c>
      <c r="AK1000" s="1" t="s">
        <v>1403</v>
      </c>
      <c r="AL1000" s="1">
        <v>450000000</v>
      </c>
      <c r="AM1000" s="1" t="s">
        <v>109</v>
      </c>
      <c r="AN1000" s="1" t="s">
        <v>4489</v>
      </c>
      <c r="AO1000" s="1" t="s">
        <v>4281</v>
      </c>
      <c r="AP1000" s="1">
        <v>13800000</v>
      </c>
      <c r="AQ1000" s="1">
        <v>6000000</v>
      </c>
      <c r="AR1000" s="1" t="s">
        <v>1404</v>
      </c>
      <c r="AS1000" s="1">
        <v>1</v>
      </c>
      <c r="AT1000" s="1">
        <v>1</v>
      </c>
      <c r="AU1000" s="1">
        <v>1</v>
      </c>
      <c r="AV1000" s="1">
        <v>1</v>
      </c>
      <c r="AW1000" s="1">
        <v>1</v>
      </c>
      <c r="AX1000" s="1">
        <v>1</v>
      </c>
      <c r="AY1000" s="1">
        <v>1</v>
      </c>
      <c r="AZ1000" s="1">
        <v>1</v>
      </c>
      <c r="BA1000" s="1">
        <v>1</v>
      </c>
      <c r="BB1000" s="1">
        <v>1</v>
      </c>
      <c r="BD1000" s="1">
        <v>1</v>
      </c>
      <c r="BE1000" s="1">
        <v>1</v>
      </c>
      <c r="BL1000" s="1" t="s">
        <v>1405</v>
      </c>
    </row>
    <row r="1001" spans="1:64" x14ac:dyDescent="0.5">
      <c r="A1001" s="1">
        <v>79</v>
      </c>
      <c r="B1001" s="1" t="s">
        <v>1398</v>
      </c>
      <c r="C1001" s="2">
        <v>43579</v>
      </c>
      <c r="D1001" s="1" t="s">
        <v>1399</v>
      </c>
      <c r="E1001" s="1" t="s">
        <v>1400</v>
      </c>
      <c r="F1001" s="1" t="s">
        <v>81</v>
      </c>
      <c r="G1001" s="1">
        <v>50</v>
      </c>
      <c r="H1001" s="1">
        <v>132</v>
      </c>
      <c r="I1001" s="1" t="s">
        <v>1420</v>
      </c>
      <c r="J1001" s="1">
        <v>1.1499999999999999</v>
      </c>
      <c r="K1001" s="1">
        <v>28.033885999999999</v>
      </c>
      <c r="L1001" s="1">
        <v>1.659626</v>
      </c>
      <c r="M1001" s="1" t="s">
        <v>110</v>
      </c>
      <c r="N1001" s="1">
        <v>0</v>
      </c>
      <c r="O1001" s="1">
        <v>26.625188000000001</v>
      </c>
      <c r="P1001" s="1">
        <v>6.809552</v>
      </c>
      <c r="Q1001" s="1">
        <v>2587500</v>
      </c>
      <c r="R1001" s="1" t="s">
        <v>1393</v>
      </c>
      <c r="S1001" s="1" t="s">
        <v>91</v>
      </c>
      <c r="T1001" s="1" t="s">
        <v>72</v>
      </c>
      <c r="U1001" s="1" t="s">
        <v>73</v>
      </c>
      <c r="W1001" s="1" t="s">
        <v>121</v>
      </c>
      <c r="X1001" s="1" t="s">
        <v>1401</v>
      </c>
      <c r="Z1001" s="1" t="s">
        <v>1420</v>
      </c>
      <c r="AA1001" s="1" t="s">
        <v>1402</v>
      </c>
      <c r="AJ1001" s="1" t="s">
        <v>76</v>
      </c>
      <c r="AK1001" s="1" t="s">
        <v>1403</v>
      </c>
      <c r="AL1001" s="1">
        <v>450000000</v>
      </c>
      <c r="AM1001" s="1" t="s">
        <v>109</v>
      </c>
      <c r="AN1001" s="1" t="s">
        <v>4489</v>
      </c>
      <c r="AO1001" s="1" t="s">
        <v>4281</v>
      </c>
      <c r="AP1001" s="1">
        <v>13800000</v>
      </c>
      <c r="AQ1001" s="1">
        <v>6000000</v>
      </c>
      <c r="AR1001" s="1" t="s">
        <v>1404</v>
      </c>
      <c r="AS1001" s="1">
        <v>1</v>
      </c>
      <c r="AT1001" s="1">
        <v>1</v>
      </c>
      <c r="AU1001" s="1">
        <v>1</v>
      </c>
      <c r="AV1001" s="1">
        <v>1</v>
      </c>
      <c r="AW1001" s="1">
        <v>1</v>
      </c>
      <c r="AX1001" s="1">
        <v>1</v>
      </c>
      <c r="AY1001" s="1">
        <v>1</v>
      </c>
      <c r="AZ1001" s="1">
        <v>1</v>
      </c>
      <c r="BA1001" s="1">
        <v>1</v>
      </c>
      <c r="BB1001" s="1">
        <v>1</v>
      </c>
      <c r="BD1001" s="1">
        <v>1</v>
      </c>
      <c r="BE1001" s="1">
        <v>1</v>
      </c>
      <c r="BL1001" s="1" t="s">
        <v>1405</v>
      </c>
    </row>
    <row r="1002" spans="1:64" x14ac:dyDescent="0.5">
      <c r="A1002" s="1">
        <v>79</v>
      </c>
      <c r="B1002" s="1" t="s">
        <v>1398</v>
      </c>
      <c r="C1002" s="2">
        <v>43579</v>
      </c>
      <c r="D1002" s="1" t="s">
        <v>1399</v>
      </c>
      <c r="E1002" s="1" t="s">
        <v>1400</v>
      </c>
      <c r="F1002" s="1" t="s">
        <v>102</v>
      </c>
      <c r="G1002" s="1">
        <v>50</v>
      </c>
      <c r="H1002" s="1">
        <v>132</v>
      </c>
      <c r="I1002" s="1" t="s">
        <v>1421</v>
      </c>
      <c r="J1002" s="1">
        <v>1.1499999999999999</v>
      </c>
      <c r="K1002" s="1">
        <v>13.444526</v>
      </c>
      <c r="L1002" s="1">
        <v>-15.912853999999999</v>
      </c>
      <c r="M1002" s="1" t="s">
        <v>69</v>
      </c>
      <c r="N1002" s="1">
        <v>0</v>
      </c>
      <c r="O1002" s="1">
        <v>2.6272389999999999</v>
      </c>
      <c r="P1002" s="1">
        <v>23.381664000000001</v>
      </c>
      <c r="Q1002" s="1">
        <v>2587500</v>
      </c>
      <c r="R1002" s="1" t="s">
        <v>1393</v>
      </c>
      <c r="S1002" s="1" t="s">
        <v>91</v>
      </c>
      <c r="T1002" s="1" t="s">
        <v>72</v>
      </c>
      <c r="U1002" s="1" t="s">
        <v>73</v>
      </c>
      <c r="W1002" s="1" t="s">
        <v>121</v>
      </c>
      <c r="X1002" s="1" t="s">
        <v>1401</v>
      </c>
      <c r="Z1002" s="1" t="s">
        <v>1421</v>
      </c>
      <c r="AA1002" s="1" t="s">
        <v>1402</v>
      </c>
      <c r="AJ1002" s="1" t="s">
        <v>76</v>
      </c>
      <c r="AK1002" s="1" t="s">
        <v>1403</v>
      </c>
      <c r="AL1002" s="1">
        <v>450000000</v>
      </c>
      <c r="AM1002" s="1" t="s">
        <v>109</v>
      </c>
      <c r="AN1002" s="1" t="s">
        <v>4489</v>
      </c>
      <c r="AO1002" s="1" t="s">
        <v>4281</v>
      </c>
      <c r="AP1002" s="1">
        <v>13800000</v>
      </c>
      <c r="AQ1002" s="1">
        <v>6000000</v>
      </c>
      <c r="AR1002" s="1" t="s">
        <v>1404</v>
      </c>
      <c r="AS1002" s="1">
        <v>1</v>
      </c>
      <c r="AT1002" s="1">
        <v>1</v>
      </c>
      <c r="AU1002" s="1">
        <v>1</v>
      </c>
      <c r="AV1002" s="1">
        <v>1</v>
      </c>
      <c r="AW1002" s="1">
        <v>1</v>
      </c>
      <c r="AX1002" s="1">
        <v>1</v>
      </c>
      <c r="AY1002" s="1">
        <v>1</v>
      </c>
      <c r="AZ1002" s="1">
        <v>1</v>
      </c>
      <c r="BA1002" s="1">
        <v>1</v>
      </c>
      <c r="BB1002" s="1">
        <v>1</v>
      </c>
      <c r="BD1002" s="1">
        <v>1</v>
      </c>
      <c r="BE1002" s="1">
        <v>1</v>
      </c>
      <c r="BL1002" s="1" t="s">
        <v>1405</v>
      </c>
    </row>
    <row r="1003" spans="1:64" x14ac:dyDescent="0.5">
      <c r="A1003" s="1">
        <v>79</v>
      </c>
      <c r="B1003" s="1" t="s">
        <v>1398</v>
      </c>
      <c r="C1003" s="2">
        <v>43579</v>
      </c>
      <c r="D1003" s="1" t="s">
        <v>1399</v>
      </c>
      <c r="E1003" s="1" t="s">
        <v>1400</v>
      </c>
      <c r="F1003" s="1" t="s">
        <v>81</v>
      </c>
      <c r="G1003" s="1">
        <v>50</v>
      </c>
      <c r="H1003" s="1">
        <v>132</v>
      </c>
      <c r="I1003" s="1" t="s">
        <v>1421</v>
      </c>
      <c r="J1003" s="1">
        <v>1.1499999999999999</v>
      </c>
      <c r="K1003" s="1">
        <v>13.444526</v>
      </c>
      <c r="L1003" s="1">
        <v>-15.912853999999999</v>
      </c>
      <c r="M1003" s="1" t="s">
        <v>69</v>
      </c>
      <c r="N1003" s="1">
        <v>0</v>
      </c>
      <c r="O1003" s="1">
        <v>2.6272389999999999</v>
      </c>
      <c r="P1003" s="1">
        <v>23.381664000000001</v>
      </c>
      <c r="Q1003" s="1">
        <v>2587500</v>
      </c>
      <c r="R1003" s="1" t="s">
        <v>1393</v>
      </c>
      <c r="S1003" s="1" t="s">
        <v>91</v>
      </c>
      <c r="T1003" s="1" t="s">
        <v>72</v>
      </c>
      <c r="U1003" s="1" t="s">
        <v>73</v>
      </c>
      <c r="W1003" s="1" t="s">
        <v>121</v>
      </c>
      <c r="X1003" s="1" t="s">
        <v>1401</v>
      </c>
      <c r="Z1003" s="1" t="s">
        <v>1421</v>
      </c>
      <c r="AA1003" s="1" t="s">
        <v>1402</v>
      </c>
      <c r="AJ1003" s="1" t="s">
        <v>76</v>
      </c>
      <c r="AK1003" s="1" t="s">
        <v>1403</v>
      </c>
      <c r="AL1003" s="1">
        <v>450000000</v>
      </c>
      <c r="AM1003" s="1" t="s">
        <v>109</v>
      </c>
      <c r="AN1003" s="1" t="s">
        <v>4489</v>
      </c>
      <c r="AO1003" s="1" t="s">
        <v>4281</v>
      </c>
      <c r="AP1003" s="1">
        <v>13800000</v>
      </c>
      <c r="AQ1003" s="1">
        <v>6000000</v>
      </c>
      <c r="AR1003" s="1" t="s">
        <v>1404</v>
      </c>
      <c r="AS1003" s="1">
        <v>1</v>
      </c>
      <c r="AT1003" s="1">
        <v>1</v>
      </c>
      <c r="AU1003" s="1">
        <v>1</v>
      </c>
      <c r="AV1003" s="1">
        <v>1</v>
      </c>
      <c r="AW1003" s="1">
        <v>1</v>
      </c>
      <c r="AX1003" s="1">
        <v>1</v>
      </c>
      <c r="AY1003" s="1">
        <v>1</v>
      </c>
      <c r="AZ1003" s="1">
        <v>1</v>
      </c>
      <c r="BA1003" s="1">
        <v>1</v>
      </c>
      <c r="BB1003" s="1">
        <v>1</v>
      </c>
      <c r="BD1003" s="1">
        <v>1</v>
      </c>
      <c r="BE1003" s="1">
        <v>1</v>
      </c>
      <c r="BL1003" s="1" t="s">
        <v>1405</v>
      </c>
    </row>
    <row r="1004" spans="1:64" x14ac:dyDescent="0.5">
      <c r="A1004" s="1">
        <v>79</v>
      </c>
      <c r="B1004" s="1" t="s">
        <v>1398</v>
      </c>
      <c r="C1004" s="2">
        <v>43579</v>
      </c>
      <c r="D1004" s="1" t="s">
        <v>1399</v>
      </c>
      <c r="E1004" s="1" t="s">
        <v>1400</v>
      </c>
      <c r="F1004" s="1" t="s">
        <v>102</v>
      </c>
      <c r="G1004" s="1">
        <v>50</v>
      </c>
      <c r="H1004" s="1">
        <v>132</v>
      </c>
      <c r="I1004" s="1" t="s">
        <v>151</v>
      </c>
      <c r="J1004" s="1">
        <v>1.1499999999999999</v>
      </c>
      <c r="K1004" s="1">
        <v>8.5602839999999993</v>
      </c>
      <c r="L1004" s="1">
        <v>-11.791922</v>
      </c>
      <c r="M1004" s="1" t="s">
        <v>69</v>
      </c>
      <c r="N1004" s="1">
        <v>0</v>
      </c>
      <c r="O1004" s="1">
        <v>2.6272389999999999</v>
      </c>
      <c r="P1004" s="1">
        <v>23.381664000000001</v>
      </c>
      <c r="Q1004" s="1">
        <v>2587500</v>
      </c>
      <c r="R1004" s="1" t="s">
        <v>1393</v>
      </c>
      <c r="S1004" s="1" t="s">
        <v>91</v>
      </c>
      <c r="T1004" s="1" t="s">
        <v>72</v>
      </c>
      <c r="U1004" s="1" t="s">
        <v>73</v>
      </c>
      <c r="W1004" s="1" t="s">
        <v>121</v>
      </c>
      <c r="X1004" s="1" t="s">
        <v>1401</v>
      </c>
      <c r="Z1004" s="1" t="s">
        <v>151</v>
      </c>
      <c r="AA1004" s="1" t="s">
        <v>1402</v>
      </c>
      <c r="AJ1004" s="1" t="s">
        <v>76</v>
      </c>
      <c r="AK1004" s="1" t="s">
        <v>1403</v>
      </c>
      <c r="AL1004" s="1">
        <v>450000000</v>
      </c>
      <c r="AM1004" s="1" t="s">
        <v>109</v>
      </c>
      <c r="AN1004" s="1" t="s">
        <v>4489</v>
      </c>
      <c r="AO1004" s="1" t="s">
        <v>4281</v>
      </c>
      <c r="AP1004" s="1">
        <v>13800000</v>
      </c>
      <c r="AQ1004" s="1">
        <v>6000000</v>
      </c>
      <c r="AR1004" s="1" t="s">
        <v>1404</v>
      </c>
      <c r="AS1004" s="1">
        <v>1</v>
      </c>
      <c r="AT1004" s="1">
        <v>1</v>
      </c>
      <c r="AU1004" s="1">
        <v>1</v>
      </c>
      <c r="AV1004" s="1">
        <v>1</v>
      </c>
      <c r="AW1004" s="1">
        <v>1</v>
      </c>
      <c r="AX1004" s="1">
        <v>1</v>
      </c>
      <c r="AY1004" s="1">
        <v>1</v>
      </c>
      <c r="AZ1004" s="1">
        <v>1</v>
      </c>
      <c r="BA1004" s="1">
        <v>1</v>
      </c>
      <c r="BB1004" s="1">
        <v>1</v>
      </c>
      <c r="BD1004" s="1">
        <v>1</v>
      </c>
      <c r="BE1004" s="1">
        <v>1</v>
      </c>
      <c r="BL1004" s="1" t="s">
        <v>1405</v>
      </c>
    </row>
    <row r="1005" spans="1:64" x14ac:dyDescent="0.5">
      <c r="A1005" s="1">
        <v>79</v>
      </c>
      <c r="B1005" s="1" t="s">
        <v>1398</v>
      </c>
      <c r="C1005" s="2">
        <v>43579</v>
      </c>
      <c r="D1005" s="1" t="s">
        <v>1399</v>
      </c>
      <c r="E1005" s="1" t="s">
        <v>1400</v>
      </c>
      <c r="F1005" s="1" t="s">
        <v>81</v>
      </c>
      <c r="G1005" s="1">
        <v>50</v>
      </c>
      <c r="H1005" s="1">
        <v>132</v>
      </c>
      <c r="I1005" s="1" t="s">
        <v>151</v>
      </c>
      <c r="J1005" s="1">
        <v>1.1499999999999999</v>
      </c>
      <c r="K1005" s="1">
        <v>8.5602839999999993</v>
      </c>
      <c r="L1005" s="1">
        <v>-11.791922</v>
      </c>
      <c r="M1005" s="1" t="s">
        <v>69</v>
      </c>
      <c r="N1005" s="1">
        <v>0</v>
      </c>
      <c r="O1005" s="1">
        <v>2.6272389999999999</v>
      </c>
      <c r="P1005" s="1">
        <v>23.381664000000001</v>
      </c>
      <c r="Q1005" s="1">
        <v>2587500</v>
      </c>
      <c r="R1005" s="1" t="s">
        <v>1393</v>
      </c>
      <c r="S1005" s="1" t="s">
        <v>91</v>
      </c>
      <c r="T1005" s="1" t="s">
        <v>72</v>
      </c>
      <c r="U1005" s="1" t="s">
        <v>73</v>
      </c>
      <c r="W1005" s="1" t="s">
        <v>121</v>
      </c>
      <c r="X1005" s="1" t="s">
        <v>1401</v>
      </c>
      <c r="Z1005" s="1" t="s">
        <v>151</v>
      </c>
      <c r="AA1005" s="1" t="s">
        <v>1402</v>
      </c>
      <c r="AJ1005" s="1" t="s">
        <v>76</v>
      </c>
      <c r="AK1005" s="1" t="s">
        <v>1403</v>
      </c>
      <c r="AL1005" s="1">
        <v>450000000</v>
      </c>
      <c r="AM1005" s="1" t="s">
        <v>109</v>
      </c>
      <c r="AN1005" s="1" t="s">
        <v>4489</v>
      </c>
      <c r="AO1005" s="1" t="s">
        <v>4281</v>
      </c>
      <c r="AP1005" s="1">
        <v>13800000</v>
      </c>
      <c r="AQ1005" s="1">
        <v>6000000</v>
      </c>
      <c r="AR1005" s="1" t="s">
        <v>1404</v>
      </c>
      <c r="AS1005" s="1">
        <v>1</v>
      </c>
      <c r="AT1005" s="1">
        <v>1</v>
      </c>
      <c r="AU1005" s="1">
        <v>1</v>
      </c>
      <c r="AV1005" s="1">
        <v>1</v>
      </c>
      <c r="AW1005" s="1">
        <v>1</v>
      </c>
      <c r="AX1005" s="1">
        <v>1</v>
      </c>
      <c r="AY1005" s="1">
        <v>1</v>
      </c>
      <c r="AZ1005" s="1">
        <v>1</v>
      </c>
      <c r="BA1005" s="1">
        <v>1</v>
      </c>
      <c r="BB1005" s="1">
        <v>1</v>
      </c>
      <c r="BD1005" s="1">
        <v>1</v>
      </c>
      <c r="BE1005" s="1">
        <v>1</v>
      </c>
      <c r="BL1005" s="1" t="s">
        <v>1405</v>
      </c>
    </row>
    <row r="1006" spans="1:64" x14ac:dyDescent="0.5">
      <c r="A1006" s="1">
        <v>79</v>
      </c>
      <c r="B1006" s="1" t="s">
        <v>1398</v>
      </c>
      <c r="C1006" s="2">
        <v>43579</v>
      </c>
      <c r="D1006" s="1" t="s">
        <v>1399</v>
      </c>
      <c r="E1006" s="1" t="s">
        <v>1400</v>
      </c>
      <c r="F1006" s="1" t="s">
        <v>102</v>
      </c>
      <c r="G1006" s="1">
        <v>50</v>
      </c>
      <c r="H1006" s="1">
        <v>132</v>
      </c>
      <c r="I1006" s="1" t="s">
        <v>194</v>
      </c>
      <c r="J1006" s="1">
        <v>0.25</v>
      </c>
      <c r="K1006" s="1">
        <v>19.182435999999999</v>
      </c>
      <c r="L1006" s="1">
        <v>-72.434515000000005</v>
      </c>
      <c r="M1006" s="1" t="s">
        <v>195</v>
      </c>
      <c r="N1006" s="1">
        <v>0</v>
      </c>
      <c r="O1006" s="1">
        <v>25.14509</v>
      </c>
      <c r="P1006" s="1">
        <v>-80.396960000000007</v>
      </c>
      <c r="Q1006" s="1">
        <v>562500</v>
      </c>
      <c r="R1006" s="1" t="s">
        <v>1393</v>
      </c>
      <c r="S1006" s="1" t="s">
        <v>91</v>
      </c>
      <c r="T1006" s="1" t="s">
        <v>72</v>
      </c>
      <c r="U1006" s="1" t="s">
        <v>73</v>
      </c>
      <c r="W1006" s="1" t="s">
        <v>121</v>
      </c>
      <c r="X1006" s="1" t="s">
        <v>1401</v>
      </c>
      <c r="Z1006" s="1" t="s">
        <v>194</v>
      </c>
      <c r="AA1006" s="1" t="s">
        <v>1402</v>
      </c>
      <c r="AJ1006" s="1" t="s">
        <v>76</v>
      </c>
      <c r="AK1006" s="1" t="s">
        <v>1403</v>
      </c>
      <c r="AL1006" s="1">
        <v>450000000</v>
      </c>
      <c r="AM1006" s="1" t="s">
        <v>109</v>
      </c>
      <c r="AN1006" s="1" t="s">
        <v>4489</v>
      </c>
      <c r="AO1006" s="1" t="s">
        <v>4281</v>
      </c>
      <c r="AP1006" s="1">
        <v>13800000</v>
      </c>
      <c r="AQ1006" s="1">
        <v>6000000</v>
      </c>
      <c r="AR1006" s="1" t="s">
        <v>1404</v>
      </c>
      <c r="AS1006" s="1">
        <v>1</v>
      </c>
      <c r="AT1006" s="1">
        <v>1</v>
      </c>
      <c r="AU1006" s="1">
        <v>1</v>
      </c>
      <c r="AV1006" s="1">
        <v>1</v>
      </c>
      <c r="AW1006" s="1">
        <v>1</v>
      </c>
      <c r="AX1006" s="1">
        <v>1</v>
      </c>
      <c r="AY1006" s="1">
        <v>1</v>
      </c>
      <c r="AZ1006" s="1">
        <v>1</v>
      </c>
      <c r="BA1006" s="1">
        <v>1</v>
      </c>
      <c r="BB1006" s="1">
        <v>1</v>
      </c>
      <c r="BD1006" s="1">
        <v>1</v>
      </c>
      <c r="BE1006" s="1">
        <v>1</v>
      </c>
      <c r="BL1006" s="1" t="s">
        <v>1405</v>
      </c>
    </row>
    <row r="1007" spans="1:64" x14ac:dyDescent="0.5">
      <c r="A1007" s="1">
        <v>79</v>
      </c>
      <c r="B1007" s="1" t="s">
        <v>1398</v>
      </c>
      <c r="C1007" s="2">
        <v>43579</v>
      </c>
      <c r="D1007" s="1" t="s">
        <v>1399</v>
      </c>
      <c r="E1007" s="1" t="s">
        <v>1400</v>
      </c>
      <c r="F1007" s="1" t="s">
        <v>81</v>
      </c>
      <c r="G1007" s="1">
        <v>50</v>
      </c>
      <c r="H1007" s="1">
        <v>132</v>
      </c>
      <c r="I1007" s="1" t="s">
        <v>194</v>
      </c>
      <c r="J1007" s="1">
        <v>0.25</v>
      </c>
      <c r="K1007" s="1">
        <v>19.182435999999999</v>
      </c>
      <c r="L1007" s="1">
        <v>-72.434515000000005</v>
      </c>
      <c r="M1007" s="1" t="s">
        <v>195</v>
      </c>
      <c r="N1007" s="1">
        <v>0</v>
      </c>
      <c r="O1007" s="1">
        <v>25.14509</v>
      </c>
      <c r="P1007" s="1">
        <v>-80.396960000000007</v>
      </c>
      <c r="Q1007" s="1">
        <v>562500</v>
      </c>
      <c r="R1007" s="1" t="s">
        <v>1393</v>
      </c>
      <c r="S1007" s="1" t="s">
        <v>91</v>
      </c>
      <c r="T1007" s="1" t="s">
        <v>72</v>
      </c>
      <c r="U1007" s="1" t="s">
        <v>73</v>
      </c>
      <c r="W1007" s="1" t="s">
        <v>121</v>
      </c>
      <c r="X1007" s="1" t="s">
        <v>1401</v>
      </c>
      <c r="Z1007" s="1" t="s">
        <v>194</v>
      </c>
      <c r="AA1007" s="1" t="s">
        <v>1402</v>
      </c>
      <c r="AJ1007" s="1" t="s">
        <v>76</v>
      </c>
      <c r="AK1007" s="1" t="s">
        <v>1403</v>
      </c>
      <c r="AL1007" s="1">
        <v>450000000</v>
      </c>
      <c r="AM1007" s="1" t="s">
        <v>109</v>
      </c>
      <c r="AN1007" s="1" t="s">
        <v>4489</v>
      </c>
      <c r="AO1007" s="1" t="s">
        <v>4281</v>
      </c>
      <c r="AP1007" s="1">
        <v>13800000</v>
      </c>
      <c r="AQ1007" s="1">
        <v>6000000</v>
      </c>
      <c r="AR1007" s="1" t="s">
        <v>1404</v>
      </c>
      <c r="AS1007" s="1">
        <v>1</v>
      </c>
      <c r="AT1007" s="1">
        <v>1</v>
      </c>
      <c r="AU1007" s="1">
        <v>1</v>
      </c>
      <c r="AV1007" s="1">
        <v>1</v>
      </c>
      <c r="AW1007" s="1">
        <v>1</v>
      </c>
      <c r="AX1007" s="1">
        <v>1</v>
      </c>
      <c r="AY1007" s="1">
        <v>1</v>
      </c>
      <c r="AZ1007" s="1">
        <v>1</v>
      </c>
      <c r="BA1007" s="1">
        <v>1</v>
      </c>
      <c r="BB1007" s="1">
        <v>1</v>
      </c>
      <c r="BD1007" s="1">
        <v>1</v>
      </c>
      <c r="BE1007" s="1">
        <v>1</v>
      </c>
      <c r="BL1007" s="1" t="s">
        <v>1405</v>
      </c>
    </row>
    <row r="1008" spans="1:64" x14ac:dyDescent="0.5">
      <c r="A1008" s="1">
        <v>79</v>
      </c>
      <c r="B1008" s="1" t="s">
        <v>1398</v>
      </c>
      <c r="C1008" s="2">
        <v>43579</v>
      </c>
      <c r="D1008" s="1" t="s">
        <v>1399</v>
      </c>
      <c r="E1008" s="1" t="s">
        <v>1400</v>
      </c>
      <c r="F1008" s="1" t="s">
        <v>102</v>
      </c>
      <c r="G1008" s="1">
        <v>50</v>
      </c>
      <c r="H1008" s="1">
        <v>132</v>
      </c>
      <c r="I1008" s="1" t="s">
        <v>1422</v>
      </c>
      <c r="J1008" s="1">
        <v>0.25</v>
      </c>
      <c r="K1008" s="1">
        <v>-35.675148</v>
      </c>
      <c r="L1008" s="1">
        <v>-71.542968999999999</v>
      </c>
      <c r="M1008" s="1" t="s">
        <v>84</v>
      </c>
      <c r="N1008" s="1">
        <v>0</v>
      </c>
      <c r="O1008" s="1">
        <v>-15.623037</v>
      </c>
      <c r="P1008" s="1">
        <v>-59.0625</v>
      </c>
      <c r="Q1008" s="1">
        <v>562500</v>
      </c>
      <c r="R1008" s="1" t="s">
        <v>1393</v>
      </c>
      <c r="S1008" s="1" t="s">
        <v>91</v>
      </c>
      <c r="T1008" s="1" t="s">
        <v>72</v>
      </c>
      <c r="U1008" s="1" t="s">
        <v>73</v>
      </c>
      <c r="W1008" s="1" t="s">
        <v>121</v>
      </c>
      <c r="X1008" s="1" t="s">
        <v>1401</v>
      </c>
      <c r="Z1008" s="1" t="s">
        <v>1422</v>
      </c>
      <c r="AA1008" s="1" t="s">
        <v>1402</v>
      </c>
      <c r="AJ1008" s="1" t="s">
        <v>76</v>
      </c>
      <c r="AK1008" s="1" t="s">
        <v>1403</v>
      </c>
      <c r="AL1008" s="1">
        <v>450000000</v>
      </c>
      <c r="AM1008" s="1" t="s">
        <v>109</v>
      </c>
      <c r="AN1008" s="1" t="s">
        <v>4489</v>
      </c>
      <c r="AO1008" s="1" t="s">
        <v>4281</v>
      </c>
      <c r="AP1008" s="1">
        <v>13800000</v>
      </c>
      <c r="AQ1008" s="1">
        <v>6000000</v>
      </c>
      <c r="AR1008" s="1" t="s">
        <v>1404</v>
      </c>
      <c r="AS1008" s="1">
        <v>1</v>
      </c>
      <c r="AT1008" s="1">
        <v>1</v>
      </c>
      <c r="AU1008" s="1">
        <v>1</v>
      </c>
      <c r="AV1008" s="1">
        <v>1</v>
      </c>
      <c r="AW1008" s="1">
        <v>1</v>
      </c>
      <c r="AX1008" s="1">
        <v>1</v>
      </c>
      <c r="AY1008" s="1">
        <v>1</v>
      </c>
      <c r="AZ1008" s="1">
        <v>1</v>
      </c>
      <c r="BA1008" s="1">
        <v>1</v>
      </c>
      <c r="BB1008" s="1">
        <v>1</v>
      </c>
      <c r="BD1008" s="1">
        <v>1</v>
      </c>
      <c r="BE1008" s="1">
        <v>1</v>
      </c>
      <c r="BL1008" s="1" t="s">
        <v>1405</v>
      </c>
    </row>
    <row r="1009" spans="1:64" x14ac:dyDescent="0.5">
      <c r="A1009" s="1">
        <v>79</v>
      </c>
      <c r="B1009" s="1" t="s">
        <v>1398</v>
      </c>
      <c r="C1009" s="2">
        <v>43579</v>
      </c>
      <c r="D1009" s="1" t="s">
        <v>1399</v>
      </c>
      <c r="E1009" s="1" t="s">
        <v>1400</v>
      </c>
      <c r="F1009" s="1" t="s">
        <v>81</v>
      </c>
      <c r="G1009" s="1">
        <v>50</v>
      </c>
      <c r="H1009" s="1">
        <v>132</v>
      </c>
      <c r="I1009" s="1" t="s">
        <v>1422</v>
      </c>
      <c r="J1009" s="1">
        <v>0.25</v>
      </c>
      <c r="K1009" s="1">
        <v>-35.675148</v>
      </c>
      <c r="L1009" s="1">
        <v>-71.542968999999999</v>
      </c>
      <c r="M1009" s="1" t="s">
        <v>84</v>
      </c>
      <c r="N1009" s="1">
        <v>0</v>
      </c>
      <c r="O1009" s="1">
        <v>-15.623037</v>
      </c>
      <c r="P1009" s="1">
        <v>-59.0625</v>
      </c>
      <c r="Q1009" s="1">
        <v>562500</v>
      </c>
      <c r="R1009" s="1" t="s">
        <v>1393</v>
      </c>
      <c r="S1009" s="1" t="s">
        <v>91</v>
      </c>
      <c r="T1009" s="1" t="s">
        <v>72</v>
      </c>
      <c r="U1009" s="1" t="s">
        <v>73</v>
      </c>
      <c r="W1009" s="1" t="s">
        <v>121</v>
      </c>
      <c r="X1009" s="1" t="s">
        <v>1401</v>
      </c>
      <c r="Z1009" s="1" t="s">
        <v>1422</v>
      </c>
      <c r="AA1009" s="1" t="s">
        <v>1402</v>
      </c>
      <c r="AJ1009" s="1" t="s">
        <v>76</v>
      </c>
      <c r="AK1009" s="1" t="s">
        <v>1403</v>
      </c>
      <c r="AL1009" s="1">
        <v>450000000</v>
      </c>
      <c r="AM1009" s="1" t="s">
        <v>109</v>
      </c>
      <c r="AN1009" s="1" t="s">
        <v>4489</v>
      </c>
      <c r="AO1009" s="1" t="s">
        <v>4281</v>
      </c>
      <c r="AP1009" s="1">
        <v>13800000</v>
      </c>
      <c r="AQ1009" s="1">
        <v>6000000</v>
      </c>
      <c r="AR1009" s="1" t="s">
        <v>1404</v>
      </c>
      <c r="AS1009" s="1">
        <v>1</v>
      </c>
      <c r="AT1009" s="1">
        <v>1</v>
      </c>
      <c r="AU1009" s="1">
        <v>1</v>
      </c>
      <c r="AV1009" s="1">
        <v>1</v>
      </c>
      <c r="AW1009" s="1">
        <v>1</v>
      </c>
      <c r="AX1009" s="1">
        <v>1</v>
      </c>
      <c r="AY1009" s="1">
        <v>1</v>
      </c>
      <c r="AZ1009" s="1">
        <v>1</v>
      </c>
      <c r="BA1009" s="1">
        <v>1</v>
      </c>
      <c r="BB1009" s="1">
        <v>1</v>
      </c>
      <c r="BD1009" s="1">
        <v>1</v>
      </c>
      <c r="BE1009" s="1">
        <v>1</v>
      </c>
      <c r="BL1009" s="1" t="s">
        <v>1405</v>
      </c>
    </row>
    <row r="1010" spans="1:64" x14ac:dyDescent="0.5">
      <c r="A1010" s="1">
        <v>79</v>
      </c>
      <c r="B1010" s="1" t="s">
        <v>1398</v>
      </c>
      <c r="C1010" s="2">
        <v>43579</v>
      </c>
      <c r="D1010" s="1" t="s">
        <v>1399</v>
      </c>
      <c r="E1010" s="1" t="s">
        <v>1400</v>
      </c>
      <c r="F1010" s="1" t="s">
        <v>102</v>
      </c>
      <c r="G1010" s="1">
        <v>50</v>
      </c>
      <c r="H1010" s="1">
        <v>132</v>
      </c>
      <c r="I1010" s="1" t="s">
        <v>1423</v>
      </c>
      <c r="J1010" s="1">
        <v>1.1499999999999999</v>
      </c>
      <c r="K1010" s="1">
        <v>-0.59094500000000005</v>
      </c>
      <c r="L1010" s="1">
        <v>11.797237000000001</v>
      </c>
      <c r="M1010" s="1" t="s">
        <v>69</v>
      </c>
      <c r="N1010" s="1">
        <v>0</v>
      </c>
      <c r="O1010" s="1">
        <v>2.6272389999999999</v>
      </c>
      <c r="P1010" s="1">
        <v>23.381664000000001</v>
      </c>
      <c r="Q1010" s="1">
        <v>2587500</v>
      </c>
      <c r="R1010" s="1" t="s">
        <v>1393</v>
      </c>
      <c r="S1010" s="1" t="s">
        <v>91</v>
      </c>
      <c r="T1010" s="1" t="s">
        <v>72</v>
      </c>
      <c r="U1010" s="1" t="s">
        <v>73</v>
      </c>
      <c r="W1010" s="1" t="s">
        <v>121</v>
      </c>
      <c r="X1010" s="1" t="s">
        <v>1401</v>
      </c>
      <c r="Z1010" s="1" t="s">
        <v>1423</v>
      </c>
      <c r="AA1010" s="1" t="s">
        <v>1402</v>
      </c>
      <c r="AJ1010" s="1" t="s">
        <v>76</v>
      </c>
      <c r="AK1010" s="1" t="s">
        <v>1403</v>
      </c>
      <c r="AL1010" s="1">
        <v>450000000</v>
      </c>
      <c r="AM1010" s="1" t="s">
        <v>109</v>
      </c>
      <c r="AN1010" s="1" t="s">
        <v>4489</v>
      </c>
      <c r="AO1010" s="1" t="s">
        <v>4281</v>
      </c>
      <c r="AP1010" s="1">
        <v>13800000</v>
      </c>
      <c r="AQ1010" s="1">
        <v>6000000</v>
      </c>
      <c r="AR1010" s="1" t="s">
        <v>1404</v>
      </c>
      <c r="AS1010" s="1">
        <v>1</v>
      </c>
      <c r="AT1010" s="1">
        <v>1</v>
      </c>
      <c r="AU1010" s="1">
        <v>1</v>
      </c>
      <c r="AV1010" s="1">
        <v>1</v>
      </c>
      <c r="AW1010" s="1">
        <v>1</v>
      </c>
      <c r="AX1010" s="1">
        <v>1</v>
      </c>
      <c r="AY1010" s="1">
        <v>1</v>
      </c>
      <c r="AZ1010" s="1">
        <v>1</v>
      </c>
      <c r="BA1010" s="1">
        <v>1</v>
      </c>
      <c r="BB1010" s="1">
        <v>1</v>
      </c>
      <c r="BD1010" s="1">
        <v>1</v>
      </c>
      <c r="BE1010" s="1">
        <v>1</v>
      </c>
      <c r="BL1010" s="1" t="s">
        <v>1405</v>
      </c>
    </row>
    <row r="1011" spans="1:64" x14ac:dyDescent="0.5">
      <c r="A1011" s="1">
        <v>79</v>
      </c>
      <c r="B1011" s="1" t="s">
        <v>1398</v>
      </c>
      <c r="C1011" s="2">
        <v>43579</v>
      </c>
      <c r="D1011" s="1" t="s">
        <v>1399</v>
      </c>
      <c r="E1011" s="1" t="s">
        <v>1400</v>
      </c>
      <c r="F1011" s="1" t="s">
        <v>81</v>
      </c>
      <c r="G1011" s="1">
        <v>50</v>
      </c>
      <c r="H1011" s="1">
        <v>132</v>
      </c>
      <c r="I1011" s="1" t="s">
        <v>1423</v>
      </c>
      <c r="J1011" s="1">
        <v>1.1499999999999999</v>
      </c>
      <c r="K1011" s="1">
        <v>-0.59094500000000005</v>
      </c>
      <c r="L1011" s="1">
        <v>11.797237000000001</v>
      </c>
      <c r="M1011" s="1" t="s">
        <v>69</v>
      </c>
      <c r="N1011" s="1">
        <v>0</v>
      </c>
      <c r="O1011" s="1">
        <v>2.6272389999999999</v>
      </c>
      <c r="P1011" s="1">
        <v>23.381664000000001</v>
      </c>
      <c r="Q1011" s="1">
        <v>2587500</v>
      </c>
      <c r="R1011" s="1" t="s">
        <v>1393</v>
      </c>
      <c r="S1011" s="1" t="s">
        <v>91</v>
      </c>
      <c r="T1011" s="1" t="s">
        <v>72</v>
      </c>
      <c r="U1011" s="1" t="s">
        <v>73</v>
      </c>
      <c r="W1011" s="1" t="s">
        <v>121</v>
      </c>
      <c r="X1011" s="1" t="s">
        <v>1401</v>
      </c>
      <c r="Z1011" s="1" t="s">
        <v>1423</v>
      </c>
      <c r="AA1011" s="1" t="s">
        <v>1402</v>
      </c>
      <c r="AJ1011" s="1" t="s">
        <v>76</v>
      </c>
      <c r="AK1011" s="1" t="s">
        <v>1403</v>
      </c>
      <c r="AL1011" s="1">
        <v>450000000</v>
      </c>
      <c r="AM1011" s="1" t="s">
        <v>109</v>
      </c>
      <c r="AN1011" s="1" t="s">
        <v>4489</v>
      </c>
      <c r="AO1011" s="1" t="s">
        <v>4281</v>
      </c>
      <c r="AP1011" s="1">
        <v>13800000</v>
      </c>
      <c r="AQ1011" s="1">
        <v>6000000</v>
      </c>
      <c r="AR1011" s="1" t="s">
        <v>1404</v>
      </c>
      <c r="AS1011" s="1">
        <v>1</v>
      </c>
      <c r="AT1011" s="1">
        <v>1</v>
      </c>
      <c r="AU1011" s="1">
        <v>1</v>
      </c>
      <c r="AV1011" s="1">
        <v>1</v>
      </c>
      <c r="AW1011" s="1">
        <v>1</v>
      </c>
      <c r="AX1011" s="1">
        <v>1</v>
      </c>
      <c r="AY1011" s="1">
        <v>1</v>
      </c>
      <c r="AZ1011" s="1">
        <v>1</v>
      </c>
      <c r="BA1011" s="1">
        <v>1</v>
      </c>
      <c r="BB1011" s="1">
        <v>1</v>
      </c>
      <c r="BD1011" s="1">
        <v>1</v>
      </c>
      <c r="BE1011" s="1">
        <v>1</v>
      </c>
      <c r="BL1011" s="1" t="s">
        <v>1405</v>
      </c>
    </row>
    <row r="1012" spans="1:64" x14ac:dyDescent="0.5">
      <c r="A1012" s="1">
        <v>79</v>
      </c>
      <c r="B1012" s="1" t="s">
        <v>1398</v>
      </c>
      <c r="C1012" s="2">
        <v>43579</v>
      </c>
      <c r="D1012" s="1" t="s">
        <v>1399</v>
      </c>
      <c r="E1012" s="1" t="s">
        <v>1400</v>
      </c>
      <c r="F1012" s="1" t="s">
        <v>102</v>
      </c>
      <c r="G1012" s="1">
        <v>50</v>
      </c>
      <c r="H1012" s="1">
        <v>132</v>
      </c>
      <c r="I1012" s="1" t="s">
        <v>1424</v>
      </c>
      <c r="J1012" s="1">
        <v>0.64</v>
      </c>
      <c r="K1012" s="1">
        <v>37.663997999999999</v>
      </c>
      <c r="L1012" s="1">
        <v>127.97846199999999</v>
      </c>
      <c r="M1012" s="1" t="s">
        <v>112</v>
      </c>
      <c r="N1012" s="1">
        <v>0</v>
      </c>
      <c r="O1012" s="1">
        <v>45.052331000000002</v>
      </c>
      <c r="P1012" s="1">
        <v>118.90412999999999</v>
      </c>
      <c r="Q1012" s="1">
        <v>1440000</v>
      </c>
      <c r="R1012" s="1" t="s">
        <v>1393</v>
      </c>
      <c r="S1012" s="1" t="s">
        <v>91</v>
      </c>
      <c r="T1012" s="1" t="s">
        <v>72</v>
      </c>
      <c r="U1012" s="1" t="s">
        <v>73</v>
      </c>
      <c r="W1012" s="1" t="s">
        <v>121</v>
      </c>
      <c r="X1012" s="1" t="s">
        <v>1401</v>
      </c>
      <c r="Z1012" s="1" t="s">
        <v>1424</v>
      </c>
      <c r="AA1012" s="1" t="s">
        <v>1402</v>
      </c>
      <c r="AJ1012" s="1" t="s">
        <v>76</v>
      </c>
      <c r="AK1012" s="1" t="s">
        <v>1403</v>
      </c>
      <c r="AL1012" s="1">
        <v>450000000</v>
      </c>
      <c r="AM1012" s="1" t="s">
        <v>109</v>
      </c>
      <c r="AN1012" s="1" t="s">
        <v>4489</v>
      </c>
      <c r="AO1012" s="1" t="s">
        <v>4281</v>
      </c>
      <c r="AP1012" s="1">
        <v>13800000</v>
      </c>
      <c r="AQ1012" s="1">
        <v>6000000</v>
      </c>
      <c r="AR1012" s="1" t="s">
        <v>1404</v>
      </c>
      <c r="AS1012" s="1">
        <v>1</v>
      </c>
      <c r="AT1012" s="1">
        <v>1</v>
      </c>
      <c r="AU1012" s="1">
        <v>1</v>
      </c>
      <c r="AV1012" s="1">
        <v>1</v>
      </c>
      <c r="AW1012" s="1">
        <v>1</v>
      </c>
      <c r="AX1012" s="1">
        <v>1</v>
      </c>
      <c r="AY1012" s="1">
        <v>1</v>
      </c>
      <c r="AZ1012" s="1">
        <v>1</v>
      </c>
      <c r="BA1012" s="1">
        <v>1</v>
      </c>
      <c r="BB1012" s="1">
        <v>1</v>
      </c>
      <c r="BD1012" s="1">
        <v>1</v>
      </c>
      <c r="BE1012" s="1">
        <v>1</v>
      </c>
      <c r="BL1012" s="1" t="s">
        <v>1405</v>
      </c>
    </row>
    <row r="1013" spans="1:64" x14ac:dyDescent="0.5">
      <c r="A1013" s="1">
        <v>79</v>
      </c>
      <c r="B1013" s="1" t="s">
        <v>1398</v>
      </c>
      <c r="C1013" s="2">
        <v>43579</v>
      </c>
      <c r="D1013" s="1" t="s">
        <v>1399</v>
      </c>
      <c r="E1013" s="1" t="s">
        <v>1400</v>
      </c>
      <c r="F1013" s="1" t="s">
        <v>81</v>
      </c>
      <c r="G1013" s="1">
        <v>50</v>
      </c>
      <c r="H1013" s="1">
        <v>132</v>
      </c>
      <c r="I1013" s="1" t="s">
        <v>1424</v>
      </c>
      <c r="J1013" s="1">
        <v>0.64</v>
      </c>
      <c r="K1013" s="1">
        <v>37.663997999999999</v>
      </c>
      <c r="L1013" s="1">
        <v>127.97846199999999</v>
      </c>
      <c r="M1013" s="1" t="s">
        <v>112</v>
      </c>
      <c r="N1013" s="1">
        <v>0</v>
      </c>
      <c r="O1013" s="1">
        <v>45.052331000000002</v>
      </c>
      <c r="P1013" s="1">
        <v>118.90412999999999</v>
      </c>
      <c r="Q1013" s="1">
        <v>1440000</v>
      </c>
      <c r="R1013" s="1" t="s">
        <v>1393</v>
      </c>
      <c r="S1013" s="1" t="s">
        <v>91</v>
      </c>
      <c r="T1013" s="1" t="s">
        <v>72</v>
      </c>
      <c r="U1013" s="1" t="s">
        <v>73</v>
      </c>
      <c r="W1013" s="1" t="s">
        <v>121</v>
      </c>
      <c r="X1013" s="1" t="s">
        <v>1401</v>
      </c>
      <c r="Z1013" s="1" t="s">
        <v>1424</v>
      </c>
      <c r="AA1013" s="1" t="s">
        <v>1402</v>
      </c>
      <c r="AJ1013" s="1" t="s">
        <v>76</v>
      </c>
      <c r="AK1013" s="1" t="s">
        <v>1403</v>
      </c>
      <c r="AL1013" s="1">
        <v>450000000</v>
      </c>
      <c r="AM1013" s="1" t="s">
        <v>109</v>
      </c>
      <c r="AN1013" s="1" t="s">
        <v>4489</v>
      </c>
      <c r="AO1013" s="1" t="s">
        <v>4281</v>
      </c>
      <c r="AP1013" s="1">
        <v>13800000</v>
      </c>
      <c r="AQ1013" s="1">
        <v>6000000</v>
      </c>
      <c r="AR1013" s="1" t="s">
        <v>1404</v>
      </c>
      <c r="AS1013" s="1">
        <v>1</v>
      </c>
      <c r="AT1013" s="1">
        <v>1</v>
      </c>
      <c r="AU1013" s="1">
        <v>1</v>
      </c>
      <c r="AV1013" s="1">
        <v>1</v>
      </c>
      <c r="AW1013" s="1">
        <v>1</v>
      </c>
      <c r="AX1013" s="1">
        <v>1</v>
      </c>
      <c r="AY1013" s="1">
        <v>1</v>
      </c>
      <c r="AZ1013" s="1">
        <v>1</v>
      </c>
      <c r="BA1013" s="1">
        <v>1</v>
      </c>
      <c r="BB1013" s="1">
        <v>1</v>
      </c>
      <c r="BD1013" s="1">
        <v>1</v>
      </c>
      <c r="BE1013" s="1">
        <v>1</v>
      </c>
      <c r="BL1013" s="1" t="s">
        <v>1405</v>
      </c>
    </row>
    <row r="1014" spans="1:64" x14ac:dyDescent="0.5">
      <c r="A1014" s="1">
        <v>79</v>
      </c>
      <c r="B1014" s="1" t="s">
        <v>1398</v>
      </c>
      <c r="C1014" s="2">
        <v>43579</v>
      </c>
      <c r="D1014" s="1" t="s">
        <v>1399</v>
      </c>
      <c r="E1014" s="1" t="s">
        <v>1400</v>
      </c>
      <c r="F1014" s="1" t="s">
        <v>102</v>
      </c>
      <c r="G1014" s="1">
        <v>50</v>
      </c>
      <c r="H1014" s="1">
        <v>132</v>
      </c>
      <c r="I1014" s="1" t="s">
        <v>687</v>
      </c>
      <c r="J1014" s="1">
        <v>0.25</v>
      </c>
      <c r="K1014" s="1">
        <v>12.112926</v>
      </c>
      <c r="L1014" s="1">
        <v>-61.679377000000002</v>
      </c>
      <c r="M1014" s="1" t="s">
        <v>195</v>
      </c>
      <c r="N1014" s="1">
        <v>0</v>
      </c>
      <c r="O1014" s="1">
        <v>25.14509</v>
      </c>
      <c r="P1014" s="1">
        <v>-80.396960000000007</v>
      </c>
      <c r="Q1014" s="1">
        <v>562500</v>
      </c>
      <c r="R1014" s="1" t="s">
        <v>1393</v>
      </c>
      <c r="S1014" s="1" t="s">
        <v>91</v>
      </c>
      <c r="T1014" s="1" t="s">
        <v>72</v>
      </c>
      <c r="U1014" s="1" t="s">
        <v>73</v>
      </c>
      <c r="W1014" s="1" t="s">
        <v>121</v>
      </c>
      <c r="X1014" s="1" t="s">
        <v>1401</v>
      </c>
      <c r="Z1014" s="1" t="s">
        <v>687</v>
      </c>
      <c r="AA1014" s="1" t="s">
        <v>1402</v>
      </c>
      <c r="AJ1014" s="1" t="s">
        <v>76</v>
      </c>
      <c r="AK1014" s="1" t="s">
        <v>1403</v>
      </c>
      <c r="AL1014" s="1">
        <v>450000000</v>
      </c>
      <c r="AM1014" s="1" t="s">
        <v>109</v>
      </c>
      <c r="AN1014" s="1" t="s">
        <v>4489</v>
      </c>
      <c r="AO1014" s="1" t="s">
        <v>4281</v>
      </c>
      <c r="AP1014" s="1">
        <v>13800000</v>
      </c>
      <c r="AQ1014" s="1">
        <v>6000000</v>
      </c>
      <c r="AR1014" s="1" t="s">
        <v>1404</v>
      </c>
      <c r="AS1014" s="1">
        <v>1</v>
      </c>
      <c r="AT1014" s="1">
        <v>1</v>
      </c>
      <c r="AU1014" s="1">
        <v>1</v>
      </c>
      <c r="AV1014" s="1">
        <v>1</v>
      </c>
      <c r="AW1014" s="1">
        <v>1</v>
      </c>
      <c r="AX1014" s="1">
        <v>1</v>
      </c>
      <c r="AY1014" s="1">
        <v>1</v>
      </c>
      <c r="AZ1014" s="1">
        <v>1</v>
      </c>
      <c r="BA1014" s="1">
        <v>1</v>
      </c>
      <c r="BB1014" s="1">
        <v>1</v>
      </c>
      <c r="BD1014" s="1">
        <v>1</v>
      </c>
      <c r="BE1014" s="1">
        <v>1</v>
      </c>
      <c r="BL1014" s="1" t="s">
        <v>1405</v>
      </c>
    </row>
    <row r="1015" spans="1:64" x14ac:dyDescent="0.5">
      <c r="A1015" s="1">
        <v>79</v>
      </c>
      <c r="B1015" s="1" t="s">
        <v>1398</v>
      </c>
      <c r="C1015" s="2">
        <v>43579</v>
      </c>
      <c r="D1015" s="1" t="s">
        <v>1399</v>
      </c>
      <c r="E1015" s="1" t="s">
        <v>1400</v>
      </c>
      <c r="F1015" s="1" t="s">
        <v>81</v>
      </c>
      <c r="G1015" s="1">
        <v>50</v>
      </c>
      <c r="H1015" s="1">
        <v>132</v>
      </c>
      <c r="I1015" s="1" t="s">
        <v>687</v>
      </c>
      <c r="J1015" s="1">
        <v>0.25</v>
      </c>
      <c r="K1015" s="1">
        <v>12.112926</v>
      </c>
      <c r="L1015" s="1">
        <v>-61.679377000000002</v>
      </c>
      <c r="M1015" s="1" t="s">
        <v>195</v>
      </c>
      <c r="N1015" s="1">
        <v>0</v>
      </c>
      <c r="O1015" s="1">
        <v>25.14509</v>
      </c>
      <c r="P1015" s="1">
        <v>-80.396960000000007</v>
      </c>
      <c r="Q1015" s="1">
        <v>562500</v>
      </c>
      <c r="R1015" s="1" t="s">
        <v>1393</v>
      </c>
      <c r="S1015" s="1" t="s">
        <v>91</v>
      </c>
      <c r="T1015" s="1" t="s">
        <v>72</v>
      </c>
      <c r="U1015" s="1" t="s">
        <v>73</v>
      </c>
      <c r="W1015" s="1" t="s">
        <v>121</v>
      </c>
      <c r="X1015" s="1" t="s">
        <v>1401</v>
      </c>
      <c r="Z1015" s="1" t="s">
        <v>687</v>
      </c>
      <c r="AA1015" s="1" t="s">
        <v>1402</v>
      </c>
      <c r="AJ1015" s="1" t="s">
        <v>76</v>
      </c>
      <c r="AK1015" s="1" t="s">
        <v>1403</v>
      </c>
      <c r="AL1015" s="1">
        <v>450000000</v>
      </c>
      <c r="AM1015" s="1" t="s">
        <v>109</v>
      </c>
      <c r="AN1015" s="1" t="s">
        <v>4489</v>
      </c>
      <c r="AO1015" s="1" t="s">
        <v>4281</v>
      </c>
      <c r="AP1015" s="1">
        <v>13800000</v>
      </c>
      <c r="AQ1015" s="1">
        <v>6000000</v>
      </c>
      <c r="AR1015" s="1" t="s">
        <v>1404</v>
      </c>
      <c r="AS1015" s="1">
        <v>1</v>
      </c>
      <c r="AT1015" s="1">
        <v>1</v>
      </c>
      <c r="AU1015" s="1">
        <v>1</v>
      </c>
      <c r="AV1015" s="1">
        <v>1</v>
      </c>
      <c r="AW1015" s="1">
        <v>1</v>
      </c>
      <c r="AX1015" s="1">
        <v>1</v>
      </c>
      <c r="AY1015" s="1">
        <v>1</v>
      </c>
      <c r="AZ1015" s="1">
        <v>1</v>
      </c>
      <c r="BA1015" s="1">
        <v>1</v>
      </c>
      <c r="BB1015" s="1">
        <v>1</v>
      </c>
      <c r="BD1015" s="1">
        <v>1</v>
      </c>
      <c r="BE1015" s="1">
        <v>1</v>
      </c>
      <c r="BL1015" s="1" t="s">
        <v>1405</v>
      </c>
    </row>
    <row r="1016" spans="1:64" x14ac:dyDescent="0.5">
      <c r="A1016" s="1">
        <v>79</v>
      </c>
      <c r="B1016" s="1" t="s">
        <v>1398</v>
      </c>
      <c r="C1016" s="2">
        <v>43579</v>
      </c>
      <c r="D1016" s="1" t="s">
        <v>1399</v>
      </c>
      <c r="E1016" s="1" t="s">
        <v>1400</v>
      </c>
      <c r="F1016" s="1" t="s">
        <v>102</v>
      </c>
      <c r="G1016" s="1">
        <v>50</v>
      </c>
      <c r="H1016" s="1">
        <v>132</v>
      </c>
      <c r="I1016" s="1" t="s">
        <v>1425</v>
      </c>
      <c r="J1016" s="1">
        <v>0.64</v>
      </c>
      <c r="K1016" s="1">
        <v>4.2104840000000001</v>
      </c>
      <c r="L1016" s="1">
        <v>101.975769</v>
      </c>
      <c r="M1016" s="1" t="s">
        <v>113</v>
      </c>
      <c r="N1016" s="1">
        <v>0</v>
      </c>
      <c r="O1016" s="1">
        <v>10.278548000000001</v>
      </c>
      <c r="P1016" s="1">
        <v>102.006446</v>
      </c>
      <c r="Q1016" s="1">
        <v>1440000</v>
      </c>
      <c r="R1016" s="1" t="s">
        <v>1393</v>
      </c>
      <c r="S1016" s="1" t="s">
        <v>91</v>
      </c>
      <c r="T1016" s="1" t="s">
        <v>72</v>
      </c>
      <c r="U1016" s="1" t="s">
        <v>73</v>
      </c>
      <c r="W1016" s="1" t="s">
        <v>121</v>
      </c>
      <c r="X1016" s="1" t="s">
        <v>1401</v>
      </c>
      <c r="Z1016" s="1" t="s">
        <v>1425</v>
      </c>
      <c r="AA1016" s="1" t="s">
        <v>1402</v>
      </c>
      <c r="AJ1016" s="1" t="s">
        <v>76</v>
      </c>
      <c r="AK1016" s="1" t="s">
        <v>1403</v>
      </c>
      <c r="AL1016" s="1">
        <v>450000000</v>
      </c>
      <c r="AM1016" s="1" t="s">
        <v>109</v>
      </c>
      <c r="AN1016" s="1" t="s">
        <v>4489</v>
      </c>
      <c r="AO1016" s="1" t="s">
        <v>4281</v>
      </c>
      <c r="AP1016" s="1">
        <v>13800000</v>
      </c>
      <c r="AQ1016" s="1">
        <v>6000000</v>
      </c>
      <c r="AR1016" s="1" t="s">
        <v>1404</v>
      </c>
      <c r="AS1016" s="1">
        <v>1</v>
      </c>
      <c r="AT1016" s="1">
        <v>1</v>
      </c>
      <c r="AU1016" s="1">
        <v>1</v>
      </c>
      <c r="AV1016" s="1">
        <v>1</v>
      </c>
      <c r="AW1016" s="1">
        <v>1</v>
      </c>
      <c r="AX1016" s="1">
        <v>1</v>
      </c>
      <c r="AY1016" s="1">
        <v>1</v>
      </c>
      <c r="AZ1016" s="1">
        <v>1</v>
      </c>
      <c r="BA1016" s="1">
        <v>1</v>
      </c>
      <c r="BB1016" s="1">
        <v>1</v>
      </c>
      <c r="BD1016" s="1">
        <v>1</v>
      </c>
      <c r="BE1016" s="1">
        <v>1</v>
      </c>
      <c r="BL1016" s="1" t="s">
        <v>1405</v>
      </c>
    </row>
    <row r="1017" spans="1:64" x14ac:dyDescent="0.5">
      <c r="A1017" s="1">
        <v>79</v>
      </c>
      <c r="B1017" s="1" t="s">
        <v>1398</v>
      </c>
      <c r="C1017" s="2">
        <v>43579</v>
      </c>
      <c r="D1017" s="1" t="s">
        <v>1399</v>
      </c>
      <c r="E1017" s="1" t="s">
        <v>1400</v>
      </c>
      <c r="F1017" s="1" t="s">
        <v>81</v>
      </c>
      <c r="G1017" s="1">
        <v>50</v>
      </c>
      <c r="H1017" s="1">
        <v>132</v>
      </c>
      <c r="I1017" s="1" t="s">
        <v>1425</v>
      </c>
      <c r="J1017" s="1">
        <v>0.64</v>
      </c>
      <c r="K1017" s="1">
        <v>4.2104840000000001</v>
      </c>
      <c r="L1017" s="1">
        <v>101.975769</v>
      </c>
      <c r="M1017" s="1" t="s">
        <v>113</v>
      </c>
      <c r="N1017" s="1">
        <v>0</v>
      </c>
      <c r="O1017" s="1">
        <v>10.278548000000001</v>
      </c>
      <c r="P1017" s="1">
        <v>102.006446</v>
      </c>
      <c r="Q1017" s="1">
        <v>1440000</v>
      </c>
      <c r="R1017" s="1" t="s">
        <v>1393</v>
      </c>
      <c r="S1017" s="1" t="s">
        <v>91</v>
      </c>
      <c r="T1017" s="1" t="s">
        <v>72</v>
      </c>
      <c r="U1017" s="1" t="s">
        <v>73</v>
      </c>
      <c r="W1017" s="1" t="s">
        <v>121</v>
      </c>
      <c r="X1017" s="1" t="s">
        <v>1401</v>
      </c>
      <c r="Z1017" s="1" t="s">
        <v>1425</v>
      </c>
      <c r="AA1017" s="1" t="s">
        <v>1402</v>
      </c>
      <c r="AJ1017" s="1" t="s">
        <v>76</v>
      </c>
      <c r="AK1017" s="1" t="s">
        <v>1403</v>
      </c>
      <c r="AL1017" s="1">
        <v>450000000</v>
      </c>
      <c r="AM1017" s="1" t="s">
        <v>109</v>
      </c>
      <c r="AN1017" s="1" t="s">
        <v>4489</v>
      </c>
      <c r="AO1017" s="1" t="s">
        <v>4281</v>
      </c>
      <c r="AP1017" s="1">
        <v>13800000</v>
      </c>
      <c r="AQ1017" s="1">
        <v>6000000</v>
      </c>
      <c r="AR1017" s="1" t="s">
        <v>1404</v>
      </c>
      <c r="AS1017" s="1">
        <v>1</v>
      </c>
      <c r="AT1017" s="1">
        <v>1</v>
      </c>
      <c r="AU1017" s="1">
        <v>1</v>
      </c>
      <c r="AV1017" s="1">
        <v>1</v>
      </c>
      <c r="AW1017" s="1">
        <v>1</v>
      </c>
      <c r="AX1017" s="1">
        <v>1</v>
      </c>
      <c r="AY1017" s="1">
        <v>1</v>
      </c>
      <c r="AZ1017" s="1">
        <v>1</v>
      </c>
      <c r="BA1017" s="1">
        <v>1</v>
      </c>
      <c r="BB1017" s="1">
        <v>1</v>
      </c>
      <c r="BD1017" s="1">
        <v>1</v>
      </c>
      <c r="BE1017" s="1">
        <v>1</v>
      </c>
      <c r="BL1017" s="1" t="s">
        <v>1405</v>
      </c>
    </row>
    <row r="1018" spans="1:64" x14ac:dyDescent="0.5">
      <c r="A1018" s="1">
        <v>79</v>
      </c>
      <c r="B1018" s="1" t="s">
        <v>1398</v>
      </c>
      <c r="C1018" s="2">
        <v>43579</v>
      </c>
      <c r="D1018" s="1" t="s">
        <v>1399</v>
      </c>
      <c r="E1018" s="1" t="s">
        <v>1400</v>
      </c>
      <c r="F1018" s="1" t="s">
        <v>102</v>
      </c>
      <c r="G1018" s="1">
        <v>50</v>
      </c>
      <c r="H1018" s="1">
        <v>132</v>
      </c>
      <c r="I1018" s="1" t="s">
        <v>156</v>
      </c>
      <c r="J1018" s="1">
        <v>1.1499999999999999</v>
      </c>
      <c r="K1018" s="1">
        <v>17.570692000000001</v>
      </c>
      <c r="L1018" s="1">
        <v>-3.9961660000000001</v>
      </c>
      <c r="M1018" s="1" t="s">
        <v>69</v>
      </c>
      <c r="N1018" s="1">
        <v>0</v>
      </c>
      <c r="O1018" s="1">
        <v>2.6272389999999999</v>
      </c>
      <c r="P1018" s="1">
        <v>23.381664000000001</v>
      </c>
      <c r="Q1018" s="1">
        <v>2587500</v>
      </c>
      <c r="R1018" s="1" t="s">
        <v>1393</v>
      </c>
      <c r="S1018" s="1" t="s">
        <v>91</v>
      </c>
      <c r="T1018" s="1" t="s">
        <v>72</v>
      </c>
      <c r="U1018" s="1" t="s">
        <v>73</v>
      </c>
      <c r="W1018" s="1" t="s">
        <v>121</v>
      </c>
      <c r="X1018" s="1" t="s">
        <v>1401</v>
      </c>
      <c r="Z1018" s="1" t="s">
        <v>156</v>
      </c>
      <c r="AA1018" s="1" t="s">
        <v>1402</v>
      </c>
      <c r="AJ1018" s="1" t="s">
        <v>76</v>
      </c>
      <c r="AK1018" s="1" t="s">
        <v>1403</v>
      </c>
      <c r="AL1018" s="1">
        <v>450000000</v>
      </c>
      <c r="AM1018" s="1" t="s">
        <v>109</v>
      </c>
      <c r="AN1018" s="1" t="s">
        <v>4489</v>
      </c>
      <c r="AO1018" s="1" t="s">
        <v>4281</v>
      </c>
      <c r="AP1018" s="1">
        <v>13800000</v>
      </c>
      <c r="AQ1018" s="1">
        <v>6000000</v>
      </c>
      <c r="AR1018" s="1" t="s">
        <v>1404</v>
      </c>
      <c r="AS1018" s="1">
        <v>1</v>
      </c>
      <c r="AT1018" s="1">
        <v>1</v>
      </c>
      <c r="AU1018" s="1">
        <v>1</v>
      </c>
      <c r="AV1018" s="1">
        <v>1</v>
      </c>
      <c r="AW1018" s="1">
        <v>1</v>
      </c>
      <c r="AX1018" s="1">
        <v>1</v>
      </c>
      <c r="AY1018" s="1">
        <v>1</v>
      </c>
      <c r="AZ1018" s="1">
        <v>1</v>
      </c>
      <c r="BA1018" s="1">
        <v>1</v>
      </c>
      <c r="BB1018" s="1">
        <v>1</v>
      </c>
      <c r="BD1018" s="1">
        <v>1</v>
      </c>
      <c r="BE1018" s="1">
        <v>1</v>
      </c>
      <c r="BL1018" s="1" t="s">
        <v>1405</v>
      </c>
    </row>
    <row r="1019" spans="1:64" x14ac:dyDescent="0.5">
      <c r="A1019" s="1">
        <v>79</v>
      </c>
      <c r="B1019" s="1" t="s">
        <v>1398</v>
      </c>
      <c r="C1019" s="2">
        <v>43579</v>
      </c>
      <c r="D1019" s="1" t="s">
        <v>1399</v>
      </c>
      <c r="E1019" s="1" t="s">
        <v>1400</v>
      </c>
      <c r="F1019" s="1" t="s">
        <v>81</v>
      </c>
      <c r="G1019" s="1">
        <v>50</v>
      </c>
      <c r="H1019" s="1">
        <v>132</v>
      </c>
      <c r="I1019" s="1" t="s">
        <v>156</v>
      </c>
      <c r="J1019" s="1">
        <v>1.1499999999999999</v>
      </c>
      <c r="K1019" s="1">
        <v>17.570692000000001</v>
      </c>
      <c r="L1019" s="1">
        <v>-3.9961660000000001</v>
      </c>
      <c r="M1019" s="1" t="s">
        <v>69</v>
      </c>
      <c r="N1019" s="1">
        <v>0</v>
      </c>
      <c r="O1019" s="1">
        <v>2.6272389999999999</v>
      </c>
      <c r="P1019" s="1">
        <v>23.381664000000001</v>
      </c>
      <c r="Q1019" s="1">
        <v>2587500</v>
      </c>
      <c r="R1019" s="1" t="s">
        <v>1393</v>
      </c>
      <c r="S1019" s="1" t="s">
        <v>91</v>
      </c>
      <c r="T1019" s="1" t="s">
        <v>72</v>
      </c>
      <c r="U1019" s="1" t="s">
        <v>73</v>
      </c>
      <c r="W1019" s="1" t="s">
        <v>121</v>
      </c>
      <c r="X1019" s="1" t="s">
        <v>1401</v>
      </c>
      <c r="Z1019" s="1" t="s">
        <v>156</v>
      </c>
      <c r="AA1019" s="1" t="s">
        <v>1402</v>
      </c>
      <c r="AJ1019" s="1" t="s">
        <v>76</v>
      </c>
      <c r="AK1019" s="1" t="s">
        <v>1403</v>
      </c>
      <c r="AL1019" s="1">
        <v>450000000</v>
      </c>
      <c r="AM1019" s="1" t="s">
        <v>109</v>
      </c>
      <c r="AN1019" s="1" t="s">
        <v>4489</v>
      </c>
      <c r="AO1019" s="1" t="s">
        <v>4281</v>
      </c>
      <c r="AP1019" s="1">
        <v>13800000</v>
      </c>
      <c r="AQ1019" s="1">
        <v>6000000</v>
      </c>
      <c r="AR1019" s="1" t="s">
        <v>1404</v>
      </c>
      <c r="AS1019" s="1">
        <v>1</v>
      </c>
      <c r="AT1019" s="1">
        <v>1</v>
      </c>
      <c r="AU1019" s="1">
        <v>1</v>
      </c>
      <c r="AV1019" s="1">
        <v>1</v>
      </c>
      <c r="AW1019" s="1">
        <v>1</v>
      </c>
      <c r="AX1019" s="1">
        <v>1</v>
      </c>
      <c r="AY1019" s="1">
        <v>1</v>
      </c>
      <c r="AZ1019" s="1">
        <v>1</v>
      </c>
      <c r="BA1019" s="1">
        <v>1</v>
      </c>
      <c r="BB1019" s="1">
        <v>1</v>
      </c>
      <c r="BD1019" s="1">
        <v>1</v>
      </c>
      <c r="BE1019" s="1">
        <v>1</v>
      </c>
      <c r="BL1019" s="1" t="s">
        <v>1405</v>
      </c>
    </row>
    <row r="1020" spans="1:64" x14ac:dyDescent="0.5">
      <c r="A1020" s="1">
        <v>79</v>
      </c>
      <c r="B1020" s="1" t="s">
        <v>1398</v>
      </c>
      <c r="C1020" s="2">
        <v>43579</v>
      </c>
      <c r="D1020" s="1" t="s">
        <v>1399</v>
      </c>
      <c r="E1020" s="1" t="s">
        <v>1400</v>
      </c>
      <c r="F1020" s="1" t="s">
        <v>102</v>
      </c>
      <c r="G1020" s="1">
        <v>50</v>
      </c>
      <c r="H1020" s="1">
        <v>132</v>
      </c>
      <c r="I1020" s="1" t="s">
        <v>586</v>
      </c>
      <c r="J1020" s="1">
        <v>0.64</v>
      </c>
      <c r="K1020" s="1">
        <v>12.565678999999999</v>
      </c>
      <c r="L1020" s="1">
        <v>104.990967</v>
      </c>
      <c r="M1020" s="1" t="s">
        <v>113</v>
      </c>
      <c r="N1020" s="1">
        <v>0</v>
      </c>
      <c r="O1020" s="1">
        <v>10.278548000000001</v>
      </c>
      <c r="P1020" s="1">
        <v>102.006446</v>
      </c>
      <c r="Q1020" s="1">
        <v>1440000</v>
      </c>
      <c r="R1020" s="1" t="s">
        <v>1393</v>
      </c>
      <c r="S1020" s="1" t="s">
        <v>91</v>
      </c>
      <c r="T1020" s="1" t="s">
        <v>72</v>
      </c>
      <c r="U1020" s="1" t="s">
        <v>73</v>
      </c>
      <c r="W1020" s="1" t="s">
        <v>121</v>
      </c>
      <c r="X1020" s="1" t="s">
        <v>1401</v>
      </c>
      <c r="Z1020" s="1" t="s">
        <v>586</v>
      </c>
      <c r="AA1020" s="1" t="s">
        <v>1402</v>
      </c>
      <c r="AJ1020" s="1" t="s">
        <v>76</v>
      </c>
      <c r="AK1020" s="1" t="s">
        <v>1403</v>
      </c>
      <c r="AL1020" s="1">
        <v>450000000</v>
      </c>
      <c r="AM1020" s="1" t="s">
        <v>109</v>
      </c>
      <c r="AN1020" s="1" t="s">
        <v>4489</v>
      </c>
      <c r="AO1020" s="1" t="s">
        <v>4281</v>
      </c>
      <c r="AP1020" s="1">
        <v>13800000</v>
      </c>
      <c r="AQ1020" s="1">
        <v>6000000</v>
      </c>
      <c r="AR1020" s="1" t="s">
        <v>1404</v>
      </c>
      <c r="AS1020" s="1">
        <v>1</v>
      </c>
      <c r="AT1020" s="1">
        <v>1</v>
      </c>
      <c r="AU1020" s="1">
        <v>1</v>
      </c>
      <c r="AV1020" s="1">
        <v>1</v>
      </c>
      <c r="AW1020" s="1">
        <v>1</v>
      </c>
      <c r="AX1020" s="1">
        <v>1</v>
      </c>
      <c r="AY1020" s="1">
        <v>1</v>
      </c>
      <c r="AZ1020" s="1">
        <v>1</v>
      </c>
      <c r="BA1020" s="1">
        <v>1</v>
      </c>
      <c r="BB1020" s="1">
        <v>1</v>
      </c>
      <c r="BD1020" s="1">
        <v>1</v>
      </c>
      <c r="BE1020" s="1">
        <v>1</v>
      </c>
      <c r="BL1020" s="1" t="s">
        <v>1405</v>
      </c>
    </row>
    <row r="1021" spans="1:64" x14ac:dyDescent="0.5">
      <c r="A1021" s="1">
        <v>79</v>
      </c>
      <c r="B1021" s="1" t="s">
        <v>1398</v>
      </c>
      <c r="C1021" s="2">
        <v>43579</v>
      </c>
      <c r="D1021" s="1" t="s">
        <v>1399</v>
      </c>
      <c r="E1021" s="1" t="s">
        <v>1400</v>
      </c>
      <c r="F1021" s="1" t="s">
        <v>81</v>
      </c>
      <c r="G1021" s="1">
        <v>50</v>
      </c>
      <c r="H1021" s="1">
        <v>132</v>
      </c>
      <c r="I1021" s="1" t="s">
        <v>586</v>
      </c>
      <c r="J1021" s="1">
        <v>0.64</v>
      </c>
      <c r="K1021" s="1">
        <v>12.565678999999999</v>
      </c>
      <c r="L1021" s="1">
        <v>104.990967</v>
      </c>
      <c r="M1021" s="1" t="s">
        <v>113</v>
      </c>
      <c r="N1021" s="1">
        <v>0</v>
      </c>
      <c r="O1021" s="1">
        <v>10.278548000000001</v>
      </c>
      <c r="P1021" s="1">
        <v>102.006446</v>
      </c>
      <c r="Q1021" s="1">
        <v>1440000</v>
      </c>
      <c r="R1021" s="1" t="s">
        <v>1393</v>
      </c>
      <c r="S1021" s="1" t="s">
        <v>91</v>
      </c>
      <c r="T1021" s="1" t="s">
        <v>72</v>
      </c>
      <c r="U1021" s="1" t="s">
        <v>73</v>
      </c>
      <c r="W1021" s="1" t="s">
        <v>121</v>
      </c>
      <c r="X1021" s="1" t="s">
        <v>1401</v>
      </c>
      <c r="Z1021" s="1" t="s">
        <v>586</v>
      </c>
      <c r="AA1021" s="1" t="s">
        <v>1402</v>
      </c>
      <c r="AJ1021" s="1" t="s">
        <v>76</v>
      </c>
      <c r="AK1021" s="1" t="s">
        <v>1403</v>
      </c>
      <c r="AL1021" s="1">
        <v>450000000</v>
      </c>
      <c r="AM1021" s="1" t="s">
        <v>109</v>
      </c>
      <c r="AN1021" s="1" t="s">
        <v>4489</v>
      </c>
      <c r="AO1021" s="1" t="s">
        <v>4281</v>
      </c>
      <c r="AP1021" s="1">
        <v>13800000</v>
      </c>
      <c r="AQ1021" s="1">
        <v>6000000</v>
      </c>
      <c r="AR1021" s="1" t="s">
        <v>1404</v>
      </c>
      <c r="AS1021" s="1">
        <v>1</v>
      </c>
      <c r="AT1021" s="1">
        <v>1</v>
      </c>
      <c r="AU1021" s="1">
        <v>1</v>
      </c>
      <c r="AV1021" s="1">
        <v>1</v>
      </c>
      <c r="AW1021" s="1">
        <v>1</v>
      </c>
      <c r="AX1021" s="1">
        <v>1</v>
      </c>
      <c r="AY1021" s="1">
        <v>1</v>
      </c>
      <c r="AZ1021" s="1">
        <v>1</v>
      </c>
      <c r="BA1021" s="1">
        <v>1</v>
      </c>
      <c r="BB1021" s="1">
        <v>1</v>
      </c>
      <c r="BD1021" s="1">
        <v>1</v>
      </c>
      <c r="BE1021" s="1">
        <v>1</v>
      </c>
      <c r="BL1021" s="1" t="s">
        <v>1405</v>
      </c>
    </row>
    <row r="1022" spans="1:64" x14ac:dyDescent="0.5">
      <c r="A1022" s="1">
        <v>79</v>
      </c>
      <c r="B1022" s="1" t="s">
        <v>1398</v>
      </c>
      <c r="C1022" s="2">
        <v>43579</v>
      </c>
      <c r="D1022" s="1" t="s">
        <v>1399</v>
      </c>
      <c r="E1022" s="1" t="s">
        <v>1400</v>
      </c>
      <c r="F1022" s="1" t="s">
        <v>102</v>
      </c>
      <c r="G1022" s="1">
        <v>50</v>
      </c>
      <c r="H1022" s="1">
        <v>132</v>
      </c>
      <c r="I1022" s="1" t="s">
        <v>1426</v>
      </c>
      <c r="J1022" s="1">
        <v>0.64</v>
      </c>
      <c r="K1022" s="1">
        <v>46.862495000000003</v>
      </c>
      <c r="L1022" s="1">
        <v>103.84665699999999</v>
      </c>
      <c r="M1022" s="1" t="s">
        <v>112</v>
      </c>
      <c r="N1022" s="1">
        <v>0</v>
      </c>
      <c r="O1022" s="1">
        <v>45.052331000000002</v>
      </c>
      <c r="P1022" s="1">
        <v>118.90412999999999</v>
      </c>
      <c r="Q1022" s="1">
        <v>1440000</v>
      </c>
      <c r="R1022" s="1" t="s">
        <v>1393</v>
      </c>
      <c r="S1022" s="1" t="s">
        <v>91</v>
      </c>
      <c r="T1022" s="1" t="s">
        <v>72</v>
      </c>
      <c r="U1022" s="1" t="s">
        <v>73</v>
      </c>
      <c r="W1022" s="1" t="s">
        <v>121</v>
      </c>
      <c r="X1022" s="1" t="s">
        <v>1401</v>
      </c>
      <c r="Z1022" s="1" t="s">
        <v>1426</v>
      </c>
      <c r="AA1022" s="1" t="s">
        <v>1402</v>
      </c>
      <c r="AJ1022" s="1" t="s">
        <v>76</v>
      </c>
      <c r="AK1022" s="1" t="s">
        <v>1403</v>
      </c>
      <c r="AL1022" s="1">
        <v>450000000</v>
      </c>
      <c r="AM1022" s="1" t="s">
        <v>109</v>
      </c>
      <c r="AN1022" s="1" t="s">
        <v>4489</v>
      </c>
      <c r="AO1022" s="1" t="s">
        <v>4281</v>
      </c>
      <c r="AP1022" s="1">
        <v>13800000</v>
      </c>
      <c r="AQ1022" s="1">
        <v>6000000</v>
      </c>
      <c r="AR1022" s="1" t="s">
        <v>1404</v>
      </c>
      <c r="AS1022" s="1">
        <v>1</v>
      </c>
      <c r="AT1022" s="1">
        <v>1</v>
      </c>
      <c r="AU1022" s="1">
        <v>1</v>
      </c>
      <c r="AV1022" s="1">
        <v>1</v>
      </c>
      <c r="AW1022" s="1">
        <v>1</v>
      </c>
      <c r="AX1022" s="1">
        <v>1</v>
      </c>
      <c r="AY1022" s="1">
        <v>1</v>
      </c>
      <c r="AZ1022" s="1">
        <v>1</v>
      </c>
      <c r="BA1022" s="1">
        <v>1</v>
      </c>
      <c r="BB1022" s="1">
        <v>1</v>
      </c>
      <c r="BD1022" s="1">
        <v>1</v>
      </c>
      <c r="BE1022" s="1">
        <v>1</v>
      </c>
      <c r="BL1022" s="1" t="s">
        <v>1405</v>
      </c>
    </row>
    <row r="1023" spans="1:64" x14ac:dyDescent="0.5">
      <c r="A1023" s="1">
        <v>79</v>
      </c>
      <c r="B1023" s="1" t="s">
        <v>1398</v>
      </c>
      <c r="C1023" s="2">
        <v>43579</v>
      </c>
      <c r="D1023" s="1" t="s">
        <v>1399</v>
      </c>
      <c r="E1023" s="1" t="s">
        <v>1400</v>
      </c>
      <c r="F1023" s="1" t="s">
        <v>81</v>
      </c>
      <c r="G1023" s="1">
        <v>50</v>
      </c>
      <c r="H1023" s="1">
        <v>132</v>
      </c>
      <c r="I1023" s="1" t="s">
        <v>1426</v>
      </c>
      <c r="J1023" s="1">
        <v>0.64</v>
      </c>
      <c r="K1023" s="1">
        <v>46.862495000000003</v>
      </c>
      <c r="L1023" s="1">
        <v>103.84665699999999</v>
      </c>
      <c r="M1023" s="1" t="s">
        <v>112</v>
      </c>
      <c r="N1023" s="1">
        <v>0</v>
      </c>
      <c r="O1023" s="1">
        <v>45.052331000000002</v>
      </c>
      <c r="P1023" s="1">
        <v>118.90412999999999</v>
      </c>
      <c r="Q1023" s="1">
        <v>1440000</v>
      </c>
      <c r="R1023" s="1" t="s">
        <v>1393</v>
      </c>
      <c r="S1023" s="1" t="s">
        <v>91</v>
      </c>
      <c r="T1023" s="1" t="s">
        <v>72</v>
      </c>
      <c r="U1023" s="1" t="s">
        <v>73</v>
      </c>
      <c r="W1023" s="1" t="s">
        <v>121</v>
      </c>
      <c r="X1023" s="1" t="s">
        <v>1401</v>
      </c>
      <c r="Z1023" s="1" t="s">
        <v>1426</v>
      </c>
      <c r="AA1023" s="1" t="s">
        <v>1402</v>
      </c>
      <c r="AJ1023" s="1" t="s">
        <v>76</v>
      </c>
      <c r="AK1023" s="1" t="s">
        <v>1403</v>
      </c>
      <c r="AL1023" s="1">
        <v>450000000</v>
      </c>
      <c r="AM1023" s="1" t="s">
        <v>109</v>
      </c>
      <c r="AN1023" s="1" t="s">
        <v>4489</v>
      </c>
      <c r="AO1023" s="1" t="s">
        <v>4281</v>
      </c>
      <c r="AP1023" s="1">
        <v>13800000</v>
      </c>
      <c r="AQ1023" s="1">
        <v>6000000</v>
      </c>
      <c r="AR1023" s="1" t="s">
        <v>1404</v>
      </c>
      <c r="AS1023" s="1">
        <v>1</v>
      </c>
      <c r="AT1023" s="1">
        <v>1</v>
      </c>
      <c r="AU1023" s="1">
        <v>1</v>
      </c>
      <c r="AV1023" s="1">
        <v>1</v>
      </c>
      <c r="AW1023" s="1">
        <v>1</v>
      </c>
      <c r="AX1023" s="1">
        <v>1</v>
      </c>
      <c r="AY1023" s="1">
        <v>1</v>
      </c>
      <c r="AZ1023" s="1">
        <v>1</v>
      </c>
      <c r="BA1023" s="1">
        <v>1</v>
      </c>
      <c r="BB1023" s="1">
        <v>1</v>
      </c>
      <c r="BD1023" s="1">
        <v>1</v>
      </c>
      <c r="BE1023" s="1">
        <v>1</v>
      </c>
      <c r="BL1023" s="1" t="s">
        <v>1405</v>
      </c>
    </row>
    <row r="1024" spans="1:64" x14ac:dyDescent="0.5">
      <c r="A1024" s="1">
        <v>79</v>
      </c>
      <c r="B1024" s="1" t="s">
        <v>1398</v>
      </c>
      <c r="C1024" s="2">
        <v>43579</v>
      </c>
      <c r="D1024" s="1" t="s">
        <v>1399</v>
      </c>
      <c r="E1024" s="1" t="s">
        <v>1400</v>
      </c>
      <c r="F1024" s="1" t="s">
        <v>102</v>
      </c>
      <c r="G1024" s="1">
        <v>50</v>
      </c>
      <c r="H1024" s="1">
        <v>132</v>
      </c>
      <c r="I1024" s="1" t="s">
        <v>720</v>
      </c>
      <c r="J1024" s="1">
        <v>0.64</v>
      </c>
      <c r="K1024" s="1">
        <v>38.702573999999998</v>
      </c>
      <c r="L1024" s="1">
        <v>70.730098999999996</v>
      </c>
      <c r="M1024" s="1" t="s">
        <v>111</v>
      </c>
      <c r="N1024" s="1">
        <v>0</v>
      </c>
      <c r="O1024" s="1">
        <v>43.890490999999997</v>
      </c>
      <c r="P1024" s="1">
        <v>71.138231000000005</v>
      </c>
      <c r="Q1024" s="1">
        <v>1440000</v>
      </c>
      <c r="R1024" s="1" t="s">
        <v>1393</v>
      </c>
      <c r="S1024" s="1" t="s">
        <v>91</v>
      </c>
      <c r="T1024" s="1" t="s">
        <v>72</v>
      </c>
      <c r="U1024" s="1" t="s">
        <v>73</v>
      </c>
      <c r="W1024" s="1" t="s">
        <v>121</v>
      </c>
      <c r="X1024" s="1" t="s">
        <v>1401</v>
      </c>
      <c r="Z1024" s="1" t="s">
        <v>720</v>
      </c>
      <c r="AA1024" s="1" t="s">
        <v>1402</v>
      </c>
      <c r="AJ1024" s="1" t="s">
        <v>76</v>
      </c>
      <c r="AK1024" s="1" t="s">
        <v>1403</v>
      </c>
      <c r="AL1024" s="1">
        <v>450000000</v>
      </c>
      <c r="AM1024" s="1" t="s">
        <v>109</v>
      </c>
      <c r="AN1024" s="1" t="s">
        <v>4489</v>
      </c>
      <c r="AO1024" s="1" t="s">
        <v>4281</v>
      </c>
      <c r="AP1024" s="1">
        <v>13800000</v>
      </c>
      <c r="AQ1024" s="1">
        <v>6000000</v>
      </c>
      <c r="AR1024" s="1" t="s">
        <v>1404</v>
      </c>
      <c r="AS1024" s="1">
        <v>1</v>
      </c>
      <c r="AT1024" s="1">
        <v>1</v>
      </c>
      <c r="AU1024" s="1">
        <v>1</v>
      </c>
      <c r="AV1024" s="1">
        <v>1</v>
      </c>
      <c r="AW1024" s="1">
        <v>1</v>
      </c>
      <c r="AX1024" s="1">
        <v>1</v>
      </c>
      <c r="AY1024" s="1">
        <v>1</v>
      </c>
      <c r="AZ1024" s="1">
        <v>1</v>
      </c>
      <c r="BA1024" s="1">
        <v>1</v>
      </c>
      <c r="BB1024" s="1">
        <v>1</v>
      </c>
      <c r="BD1024" s="1">
        <v>1</v>
      </c>
      <c r="BE1024" s="1">
        <v>1</v>
      </c>
      <c r="BL1024" s="1" t="s">
        <v>1405</v>
      </c>
    </row>
    <row r="1025" spans="1:64" x14ac:dyDescent="0.5">
      <c r="A1025" s="1">
        <v>79</v>
      </c>
      <c r="B1025" s="1" t="s">
        <v>1398</v>
      </c>
      <c r="C1025" s="2">
        <v>43579</v>
      </c>
      <c r="D1025" s="1" t="s">
        <v>1399</v>
      </c>
      <c r="E1025" s="1" t="s">
        <v>1400</v>
      </c>
      <c r="F1025" s="1" t="s">
        <v>81</v>
      </c>
      <c r="G1025" s="1">
        <v>50</v>
      </c>
      <c r="H1025" s="1">
        <v>132</v>
      </c>
      <c r="I1025" s="1" t="s">
        <v>720</v>
      </c>
      <c r="J1025" s="1">
        <v>0.64</v>
      </c>
      <c r="K1025" s="1">
        <v>38.702573999999998</v>
      </c>
      <c r="L1025" s="1">
        <v>70.730098999999996</v>
      </c>
      <c r="M1025" s="1" t="s">
        <v>111</v>
      </c>
      <c r="N1025" s="1">
        <v>0</v>
      </c>
      <c r="O1025" s="1">
        <v>43.890490999999997</v>
      </c>
      <c r="P1025" s="1">
        <v>71.138231000000005</v>
      </c>
      <c r="Q1025" s="1">
        <v>1440000</v>
      </c>
      <c r="R1025" s="1" t="s">
        <v>1393</v>
      </c>
      <c r="S1025" s="1" t="s">
        <v>91</v>
      </c>
      <c r="T1025" s="1" t="s">
        <v>72</v>
      </c>
      <c r="U1025" s="1" t="s">
        <v>73</v>
      </c>
      <c r="W1025" s="1" t="s">
        <v>121</v>
      </c>
      <c r="X1025" s="1" t="s">
        <v>1401</v>
      </c>
      <c r="Z1025" s="1" t="s">
        <v>720</v>
      </c>
      <c r="AA1025" s="1" t="s">
        <v>1402</v>
      </c>
      <c r="AJ1025" s="1" t="s">
        <v>76</v>
      </c>
      <c r="AK1025" s="1" t="s">
        <v>1403</v>
      </c>
      <c r="AL1025" s="1">
        <v>450000000</v>
      </c>
      <c r="AM1025" s="1" t="s">
        <v>109</v>
      </c>
      <c r="AN1025" s="1" t="s">
        <v>4489</v>
      </c>
      <c r="AO1025" s="1" t="s">
        <v>4281</v>
      </c>
      <c r="AP1025" s="1">
        <v>13800000</v>
      </c>
      <c r="AQ1025" s="1">
        <v>6000000</v>
      </c>
      <c r="AR1025" s="1" t="s">
        <v>1404</v>
      </c>
      <c r="AS1025" s="1">
        <v>1</v>
      </c>
      <c r="AT1025" s="1">
        <v>1</v>
      </c>
      <c r="AU1025" s="1">
        <v>1</v>
      </c>
      <c r="AV1025" s="1">
        <v>1</v>
      </c>
      <c r="AW1025" s="1">
        <v>1</v>
      </c>
      <c r="AX1025" s="1">
        <v>1</v>
      </c>
      <c r="AY1025" s="1">
        <v>1</v>
      </c>
      <c r="AZ1025" s="1">
        <v>1</v>
      </c>
      <c r="BA1025" s="1">
        <v>1</v>
      </c>
      <c r="BB1025" s="1">
        <v>1</v>
      </c>
      <c r="BD1025" s="1">
        <v>1</v>
      </c>
      <c r="BE1025" s="1">
        <v>1</v>
      </c>
      <c r="BL1025" s="1" t="s">
        <v>1405</v>
      </c>
    </row>
    <row r="1026" spans="1:64" x14ac:dyDescent="0.5">
      <c r="A1026" s="1">
        <v>79</v>
      </c>
      <c r="B1026" s="1" t="s">
        <v>1398</v>
      </c>
      <c r="C1026" s="2">
        <v>43579</v>
      </c>
      <c r="D1026" s="1" t="s">
        <v>1399</v>
      </c>
      <c r="E1026" s="1" t="s">
        <v>1400</v>
      </c>
      <c r="F1026" s="1" t="s">
        <v>102</v>
      </c>
      <c r="G1026" s="1">
        <v>50</v>
      </c>
      <c r="H1026" s="1">
        <v>132</v>
      </c>
      <c r="I1026" s="1" t="s">
        <v>1427</v>
      </c>
      <c r="J1026" s="1">
        <v>1.1499999999999999</v>
      </c>
      <c r="K1026" s="1">
        <v>13.178000000000001</v>
      </c>
      <c r="L1026" s="1">
        <v>30.231000999999999</v>
      </c>
      <c r="M1026" s="1" t="s">
        <v>110</v>
      </c>
      <c r="N1026" s="1">
        <v>0</v>
      </c>
      <c r="O1026" s="1">
        <v>26.625188000000001</v>
      </c>
      <c r="P1026" s="1">
        <v>6.809552</v>
      </c>
      <c r="Q1026" s="1">
        <v>2587500</v>
      </c>
      <c r="R1026" s="1" t="s">
        <v>1393</v>
      </c>
      <c r="S1026" s="1" t="s">
        <v>91</v>
      </c>
      <c r="T1026" s="1" t="s">
        <v>72</v>
      </c>
      <c r="U1026" s="1" t="s">
        <v>73</v>
      </c>
      <c r="W1026" s="1" t="s">
        <v>121</v>
      </c>
      <c r="X1026" s="1" t="s">
        <v>1401</v>
      </c>
      <c r="Z1026" s="1" t="s">
        <v>1427</v>
      </c>
      <c r="AA1026" s="1" t="s">
        <v>1402</v>
      </c>
      <c r="AJ1026" s="1" t="s">
        <v>76</v>
      </c>
      <c r="AK1026" s="1" t="s">
        <v>1403</v>
      </c>
      <c r="AL1026" s="1">
        <v>450000000</v>
      </c>
      <c r="AM1026" s="1" t="s">
        <v>109</v>
      </c>
      <c r="AN1026" s="1" t="s">
        <v>4489</v>
      </c>
      <c r="AO1026" s="1" t="s">
        <v>4281</v>
      </c>
      <c r="AP1026" s="1">
        <v>13800000</v>
      </c>
      <c r="AQ1026" s="1">
        <v>6000000</v>
      </c>
      <c r="AR1026" s="1" t="s">
        <v>1404</v>
      </c>
      <c r="AS1026" s="1">
        <v>1</v>
      </c>
      <c r="AT1026" s="1">
        <v>1</v>
      </c>
      <c r="AU1026" s="1">
        <v>1</v>
      </c>
      <c r="AV1026" s="1">
        <v>1</v>
      </c>
      <c r="AW1026" s="1">
        <v>1</v>
      </c>
      <c r="AX1026" s="1">
        <v>1</v>
      </c>
      <c r="AY1026" s="1">
        <v>1</v>
      </c>
      <c r="AZ1026" s="1">
        <v>1</v>
      </c>
      <c r="BA1026" s="1">
        <v>1</v>
      </c>
      <c r="BB1026" s="1">
        <v>1</v>
      </c>
      <c r="BD1026" s="1">
        <v>1</v>
      </c>
      <c r="BE1026" s="1">
        <v>1</v>
      </c>
      <c r="BL1026" s="1" t="s">
        <v>1405</v>
      </c>
    </row>
    <row r="1027" spans="1:64" x14ac:dyDescent="0.5">
      <c r="A1027" s="1">
        <v>79</v>
      </c>
      <c r="B1027" s="1" t="s">
        <v>1398</v>
      </c>
      <c r="C1027" s="2">
        <v>43579</v>
      </c>
      <c r="D1027" s="1" t="s">
        <v>1399</v>
      </c>
      <c r="E1027" s="1" t="s">
        <v>1400</v>
      </c>
      <c r="F1027" s="1" t="s">
        <v>81</v>
      </c>
      <c r="G1027" s="1">
        <v>50</v>
      </c>
      <c r="H1027" s="1">
        <v>132</v>
      </c>
      <c r="I1027" s="1" t="s">
        <v>1427</v>
      </c>
      <c r="J1027" s="1">
        <v>1.1499999999999999</v>
      </c>
      <c r="K1027" s="1">
        <v>13.178000000000001</v>
      </c>
      <c r="L1027" s="1">
        <v>30.231000999999999</v>
      </c>
      <c r="M1027" s="1" t="s">
        <v>110</v>
      </c>
      <c r="N1027" s="1">
        <v>0</v>
      </c>
      <c r="O1027" s="1">
        <v>26.625188000000001</v>
      </c>
      <c r="P1027" s="1">
        <v>6.809552</v>
      </c>
      <c r="Q1027" s="1">
        <v>2587500</v>
      </c>
      <c r="R1027" s="1" t="s">
        <v>1393</v>
      </c>
      <c r="S1027" s="1" t="s">
        <v>91</v>
      </c>
      <c r="T1027" s="1" t="s">
        <v>72</v>
      </c>
      <c r="U1027" s="1" t="s">
        <v>73</v>
      </c>
      <c r="W1027" s="1" t="s">
        <v>121</v>
      </c>
      <c r="X1027" s="1" t="s">
        <v>1401</v>
      </c>
      <c r="Z1027" s="1" t="s">
        <v>1427</v>
      </c>
      <c r="AA1027" s="1" t="s">
        <v>1402</v>
      </c>
      <c r="AJ1027" s="1" t="s">
        <v>76</v>
      </c>
      <c r="AK1027" s="1" t="s">
        <v>1403</v>
      </c>
      <c r="AL1027" s="1">
        <v>450000000</v>
      </c>
      <c r="AM1027" s="1" t="s">
        <v>109</v>
      </c>
      <c r="AN1027" s="1" t="s">
        <v>4489</v>
      </c>
      <c r="AO1027" s="1" t="s">
        <v>4281</v>
      </c>
      <c r="AP1027" s="1">
        <v>13800000</v>
      </c>
      <c r="AQ1027" s="1">
        <v>6000000</v>
      </c>
      <c r="AR1027" s="1" t="s">
        <v>1404</v>
      </c>
      <c r="AS1027" s="1">
        <v>1</v>
      </c>
      <c r="AT1027" s="1">
        <v>1</v>
      </c>
      <c r="AU1027" s="1">
        <v>1</v>
      </c>
      <c r="AV1027" s="1">
        <v>1</v>
      </c>
      <c r="AW1027" s="1">
        <v>1</v>
      </c>
      <c r="AX1027" s="1">
        <v>1</v>
      </c>
      <c r="AY1027" s="1">
        <v>1</v>
      </c>
      <c r="AZ1027" s="1">
        <v>1</v>
      </c>
      <c r="BA1027" s="1">
        <v>1</v>
      </c>
      <c r="BB1027" s="1">
        <v>1</v>
      </c>
      <c r="BD1027" s="1">
        <v>1</v>
      </c>
      <c r="BE1027" s="1">
        <v>1</v>
      </c>
      <c r="BL1027" s="1" t="s">
        <v>1405</v>
      </c>
    </row>
    <row r="1028" spans="1:64" x14ac:dyDescent="0.5">
      <c r="A1028" s="1">
        <v>79</v>
      </c>
      <c r="B1028" s="1" t="s">
        <v>1398</v>
      </c>
      <c r="C1028" s="2">
        <v>43579</v>
      </c>
      <c r="D1028" s="1" t="s">
        <v>1399</v>
      </c>
      <c r="E1028" s="1" t="s">
        <v>1400</v>
      </c>
      <c r="F1028" s="1" t="s">
        <v>102</v>
      </c>
      <c r="G1028" s="1">
        <v>50</v>
      </c>
      <c r="H1028" s="1">
        <v>132</v>
      </c>
      <c r="I1028" s="1" t="s">
        <v>1162</v>
      </c>
      <c r="J1028" s="1">
        <v>1.1499999999999999</v>
      </c>
      <c r="K1028" s="1">
        <v>10.785546</v>
      </c>
      <c r="L1028" s="1">
        <v>-11.029862</v>
      </c>
      <c r="M1028" s="1" t="s">
        <v>69</v>
      </c>
      <c r="N1028" s="1">
        <v>0</v>
      </c>
      <c r="O1028" s="1">
        <v>2.6272389999999999</v>
      </c>
      <c r="P1028" s="1">
        <v>23.381664000000001</v>
      </c>
      <c r="Q1028" s="1">
        <v>2587500</v>
      </c>
      <c r="R1028" s="1" t="s">
        <v>1393</v>
      </c>
      <c r="S1028" s="1" t="s">
        <v>91</v>
      </c>
      <c r="T1028" s="1" t="s">
        <v>72</v>
      </c>
      <c r="U1028" s="1" t="s">
        <v>73</v>
      </c>
      <c r="W1028" s="1" t="s">
        <v>121</v>
      </c>
      <c r="X1028" s="1" t="s">
        <v>1401</v>
      </c>
      <c r="Z1028" s="1" t="s">
        <v>1162</v>
      </c>
      <c r="AA1028" s="1" t="s">
        <v>1402</v>
      </c>
      <c r="AJ1028" s="1" t="s">
        <v>76</v>
      </c>
      <c r="AK1028" s="1" t="s">
        <v>1403</v>
      </c>
      <c r="AL1028" s="1">
        <v>450000000</v>
      </c>
      <c r="AM1028" s="1" t="s">
        <v>109</v>
      </c>
      <c r="AN1028" s="1" t="s">
        <v>4489</v>
      </c>
      <c r="AO1028" s="1" t="s">
        <v>4281</v>
      </c>
      <c r="AP1028" s="1">
        <v>13800000</v>
      </c>
      <c r="AQ1028" s="1">
        <v>6000000</v>
      </c>
      <c r="AR1028" s="1" t="s">
        <v>1404</v>
      </c>
      <c r="AS1028" s="1">
        <v>1</v>
      </c>
      <c r="AT1028" s="1">
        <v>1</v>
      </c>
      <c r="AU1028" s="1">
        <v>1</v>
      </c>
      <c r="AV1028" s="1">
        <v>1</v>
      </c>
      <c r="AW1028" s="1">
        <v>1</v>
      </c>
      <c r="AX1028" s="1">
        <v>1</v>
      </c>
      <c r="AY1028" s="1">
        <v>1</v>
      </c>
      <c r="AZ1028" s="1">
        <v>1</v>
      </c>
      <c r="BA1028" s="1">
        <v>1</v>
      </c>
      <c r="BB1028" s="1">
        <v>1</v>
      </c>
      <c r="BD1028" s="1">
        <v>1</v>
      </c>
      <c r="BE1028" s="1">
        <v>1</v>
      </c>
      <c r="BL1028" s="1" t="s">
        <v>1405</v>
      </c>
    </row>
    <row r="1029" spans="1:64" x14ac:dyDescent="0.5">
      <c r="A1029" s="1">
        <v>79</v>
      </c>
      <c r="B1029" s="1" t="s">
        <v>1398</v>
      </c>
      <c r="C1029" s="2">
        <v>43579</v>
      </c>
      <c r="D1029" s="1" t="s">
        <v>1399</v>
      </c>
      <c r="E1029" s="1" t="s">
        <v>1400</v>
      </c>
      <c r="F1029" s="1" t="s">
        <v>81</v>
      </c>
      <c r="G1029" s="1">
        <v>50</v>
      </c>
      <c r="H1029" s="1">
        <v>132</v>
      </c>
      <c r="I1029" s="1" t="s">
        <v>1162</v>
      </c>
      <c r="J1029" s="1">
        <v>1.1499999999999999</v>
      </c>
      <c r="K1029" s="1">
        <v>10.785546</v>
      </c>
      <c r="L1029" s="1">
        <v>-11.029862</v>
      </c>
      <c r="M1029" s="1" t="s">
        <v>69</v>
      </c>
      <c r="N1029" s="1">
        <v>0</v>
      </c>
      <c r="O1029" s="1">
        <v>2.6272389999999999</v>
      </c>
      <c r="P1029" s="1">
        <v>23.381664000000001</v>
      </c>
      <c r="Q1029" s="1">
        <v>2587500</v>
      </c>
      <c r="R1029" s="1" t="s">
        <v>1393</v>
      </c>
      <c r="S1029" s="1" t="s">
        <v>91</v>
      </c>
      <c r="T1029" s="1" t="s">
        <v>72</v>
      </c>
      <c r="U1029" s="1" t="s">
        <v>73</v>
      </c>
      <c r="W1029" s="1" t="s">
        <v>121</v>
      </c>
      <c r="X1029" s="1" t="s">
        <v>1401</v>
      </c>
      <c r="Z1029" s="1" t="s">
        <v>1162</v>
      </c>
      <c r="AA1029" s="1" t="s">
        <v>1402</v>
      </c>
      <c r="AJ1029" s="1" t="s">
        <v>76</v>
      </c>
      <c r="AK1029" s="1" t="s">
        <v>1403</v>
      </c>
      <c r="AL1029" s="1">
        <v>450000000</v>
      </c>
      <c r="AM1029" s="1" t="s">
        <v>109</v>
      </c>
      <c r="AN1029" s="1" t="s">
        <v>4489</v>
      </c>
      <c r="AO1029" s="1" t="s">
        <v>4281</v>
      </c>
      <c r="AP1029" s="1">
        <v>13800000</v>
      </c>
      <c r="AQ1029" s="1">
        <v>6000000</v>
      </c>
      <c r="AR1029" s="1" t="s">
        <v>1404</v>
      </c>
      <c r="AS1029" s="1">
        <v>1</v>
      </c>
      <c r="AT1029" s="1">
        <v>1</v>
      </c>
      <c r="AU1029" s="1">
        <v>1</v>
      </c>
      <c r="AV1029" s="1">
        <v>1</v>
      </c>
      <c r="AW1029" s="1">
        <v>1</v>
      </c>
      <c r="AX1029" s="1">
        <v>1</v>
      </c>
      <c r="AY1029" s="1">
        <v>1</v>
      </c>
      <c r="AZ1029" s="1">
        <v>1</v>
      </c>
      <c r="BA1029" s="1">
        <v>1</v>
      </c>
      <c r="BB1029" s="1">
        <v>1</v>
      </c>
      <c r="BD1029" s="1">
        <v>1</v>
      </c>
      <c r="BE1029" s="1">
        <v>1</v>
      </c>
      <c r="BL1029" s="1" t="s">
        <v>1405</v>
      </c>
    </row>
    <row r="1030" spans="1:64" x14ac:dyDescent="0.5">
      <c r="A1030" s="1">
        <v>79</v>
      </c>
      <c r="B1030" s="1" t="s">
        <v>1398</v>
      </c>
      <c r="C1030" s="2">
        <v>43579</v>
      </c>
      <c r="D1030" s="1" t="s">
        <v>1399</v>
      </c>
      <c r="E1030" s="1" t="s">
        <v>1400</v>
      </c>
      <c r="F1030" s="1" t="s">
        <v>102</v>
      </c>
      <c r="G1030" s="1">
        <v>50</v>
      </c>
      <c r="H1030" s="1">
        <v>132</v>
      </c>
      <c r="I1030" s="1" t="s">
        <v>1428</v>
      </c>
      <c r="J1030" s="1">
        <v>0.64</v>
      </c>
      <c r="K1030" s="1">
        <v>35.014473000000002</v>
      </c>
      <c r="L1030" s="1">
        <v>38.494354000000001</v>
      </c>
      <c r="M1030" s="1" t="s">
        <v>268</v>
      </c>
      <c r="N1030" s="1">
        <v>0</v>
      </c>
      <c r="O1030" s="1">
        <v>37.477907000000002</v>
      </c>
      <c r="P1030" s="1">
        <v>39.411562000000004</v>
      </c>
      <c r="Q1030" s="1">
        <v>1440000</v>
      </c>
      <c r="R1030" s="1" t="s">
        <v>1393</v>
      </c>
      <c r="S1030" s="1" t="s">
        <v>91</v>
      </c>
      <c r="T1030" s="1" t="s">
        <v>72</v>
      </c>
      <c r="U1030" s="1" t="s">
        <v>73</v>
      </c>
      <c r="W1030" s="1" t="s">
        <v>121</v>
      </c>
      <c r="X1030" s="1" t="s">
        <v>1401</v>
      </c>
      <c r="Z1030" s="1" t="s">
        <v>1428</v>
      </c>
      <c r="AA1030" s="1" t="s">
        <v>1402</v>
      </c>
      <c r="AJ1030" s="1" t="s">
        <v>76</v>
      </c>
      <c r="AK1030" s="1" t="s">
        <v>1403</v>
      </c>
      <c r="AL1030" s="1">
        <v>450000000</v>
      </c>
      <c r="AM1030" s="1" t="s">
        <v>109</v>
      </c>
      <c r="AN1030" s="1" t="s">
        <v>4489</v>
      </c>
      <c r="AO1030" s="1" t="s">
        <v>4281</v>
      </c>
      <c r="AP1030" s="1">
        <v>13800000</v>
      </c>
      <c r="AQ1030" s="1">
        <v>6000000</v>
      </c>
      <c r="AR1030" s="1" t="s">
        <v>1404</v>
      </c>
      <c r="AS1030" s="1">
        <v>1</v>
      </c>
      <c r="AT1030" s="1">
        <v>1</v>
      </c>
      <c r="AU1030" s="1">
        <v>1</v>
      </c>
      <c r="AV1030" s="1">
        <v>1</v>
      </c>
      <c r="AW1030" s="1">
        <v>1</v>
      </c>
      <c r="AX1030" s="1">
        <v>1</v>
      </c>
      <c r="AY1030" s="1">
        <v>1</v>
      </c>
      <c r="AZ1030" s="1">
        <v>1</v>
      </c>
      <c r="BA1030" s="1">
        <v>1</v>
      </c>
      <c r="BB1030" s="1">
        <v>1</v>
      </c>
      <c r="BD1030" s="1">
        <v>1</v>
      </c>
      <c r="BE1030" s="1">
        <v>1</v>
      </c>
      <c r="BL1030" s="1" t="s">
        <v>1405</v>
      </c>
    </row>
    <row r="1031" spans="1:64" x14ac:dyDescent="0.5">
      <c r="A1031" s="1">
        <v>79</v>
      </c>
      <c r="B1031" s="1" t="s">
        <v>1398</v>
      </c>
      <c r="C1031" s="2">
        <v>43579</v>
      </c>
      <c r="D1031" s="1" t="s">
        <v>1399</v>
      </c>
      <c r="E1031" s="1" t="s">
        <v>1400</v>
      </c>
      <c r="F1031" s="1" t="s">
        <v>81</v>
      </c>
      <c r="G1031" s="1">
        <v>50</v>
      </c>
      <c r="H1031" s="1">
        <v>132</v>
      </c>
      <c r="I1031" s="1" t="s">
        <v>1428</v>
      </c>
      <c r="J1031" s="1">
        <v>0.64</v>
      </c>
      <c r="K1031" s="1">
        <v>35.014473000000002</v>
      </c>
      <c r="L1031" s="1">
        <v>38.494354000000001</v>
      </c>
      <c r="M1031" s="1" t="s">
        <v>268</v>
      </c>
      <c r="N1031" s="1">
        <v>0</v>
      </c>
      <c r="O1031" s="1">
        <v>37.477907000000002</v>
      </c>
      <c r="P1031" s="1">
        <v>39.411562000000004</v>
      </c>
      <c r="Q1031" s="1">
        <v>1440000</v>
      </c>
      <c r="R1031" s="1" t="s">
        <v>1393</v>
      </c>
      <c r="S1031" s="1" t="s">
        <v>91</v>
      </c>
      <c r="T1031" s="1" t="s">
        <v>72</v>
      </c>
      <c r="U1031" s="1" t="s">
        <v>73</v>
      </c>
      <c r="W1031" s="1" t="s">
        <v>121</v>
      </c>
      <c r="X1031" s="1" t="s">
        <v>1401</v>
      </c>
      <c r="Z1031" s="1" t="s">
        <v>1428</v>
      </c>
      <c r="AA1031" s="1" t="s">
        <v>1402</v>
      </c>
      <c r="AJ1031" s="1" t="s">
        <v>76</v>
      </c>
      <c r="AK1031" s="1" t="s">
        <v>1403</v>
      </c>
      <c r="AL1031" s="1">
        <v>450000000</v>
      </c>
      <c r="AM1031" s="1" t="s">
        <v>109</v>
      </c>
      <c r="AN1031" s="1" t="s">
        <v>4489</v>
      </c>
      <c r="AO1031" s="1" t="s">
        <v>4281</v>
      </c>
      <c r="AP1031" s="1">
        <v>13800000</v>
      </c>
      <c r="AQ1031" s="1">
        <v>6000000</v>
      </c>
      <c r="AR1031" s="1" t="s">
        <v>1404</v>
      </c>
      <c r="AS1031" s="1">
        <v>1</v>
      </c>
      <c r="AT1031" s="1">
        <v>1</v>
      </c>
      <c r="AU1031" s="1">
        <v>1</v>
      </c>
      <c r="AV1031" s="1">
        <v>1</v>
      </c>
      <c r="AW1031" s="1">
        <v>1</v>
      </c>
      <c r="AX1031" s="1">
        <v>1</v>
      </c>
      <c r="AY1031" s="1">
        <v>1</v>
      </c>
      <c r="AZ1031" s="1">
        <v>1</v>
      </c>
      <c r="BA1031" s="1">
        <v>1</v>
      </c>
      <c r="BB1031" s="1">
        <v>1</v>
      </c>
      <c r="BD1031" s="1">
        <v>1</v>
      </c>
      <c r="BE1031" s="1">
        <v>1</v>
      </c>
      <c r="BL1031" s="1" t="s">
        <v>1405</v>
      </c>
    </row>
    <row r="1032" spans="1:64" x14ac:dyDescent="0.5">
      <c r="A1032" s="1">
        <v>79</v>
      </c>
      <c r="B1032" s="1" t="s">
        <v>1398</v>
      </c>
      <c r="C1032" s="2">
        <v>43579</v>
      </c>
      <c r="D1032" s="1" t="s">
        <v>1399</v>
      </c>
      <c r="E1032" s="1" t="s">
        <v>1400</v>
      </c>
      <c r="F1032" s="1" t="s">
        <v>102</v>
      </c>
      <c r="G1032" s="1">
        <v>50</v>
      </c>
      <c r="H1032" s="1">
        <v>132</v>
      </c>
      <c r="I1032" s="1" t="s">
        <v>1429</v>
      </c>
      <c r="J1032" s="1">
        <v>0.67</v>
      </c>
      <c r="K1032" s="1">
        <v>42.708678999999997</v>
      </c>
      <c r="L1032" s="1">
        <v>19.374389999999998</v>
      </c>
      <c r="M1032" s="1" t="s">
        <v>307</v>
      </c>
      <c r="N1032" s="1">
        <v>0</v>
      </c>
      <c r="O1032" s="1">
        <v>48.122632000000003</v>
      </c>
      <c r="P1032" s="1">
        <v>30.108753</v>
      </c>
      <c r="Q1032" s="1">
        <v>1507500</v>
      </c>
      <c r="R1032" s="1" t="s">
        <v>1393</v>
      </c>
      <c r="S1032" s="1" t="s">
        <v>91</v>
      </c>
      <c r="T1032" s="1" t="s">
        <v>72</v>
      </c>
      <c r="U1032" s="1" t="s">
        <v>73</v>
      </c>
      <c r="W1032" s="1" t="s">
        <v>121</v>
      </c>
      <c r="X1032" s="1" t="s">
        <v>1401</v>
      </c>
      <c r="Z1032" s="1" t="s">
        <v>1429</v>
      </c>
      <c r="AA1032" s="1" t="s">
        <v>1402</v>
      </c>
      <c r="AJ1032" s="1" t="s">
        <v>76</v>
      </c>
      <c r="AK1032" s="1" t="s">
        <v>1403</v>
      </c>
      <c r="AL1032" s="1">
        <v>450000000</v>
      </c>
      <c r="AM1032" s="1" t="s">
        <v>109</v>
      </c>
      <c r="AN1032" s="1" t="s">
        <v>4489</v>
      </c>
      <c r="AO1032" s="1" t="s">
        <v>4281</v>
      </c>
      <c r="AP1032" s="1">
        <v>13800000</v>
      </c>
      <c r="AQ1032" s="1">
        <v>6000000</v>
      </c>
      <c r="AR1032" s="1" t="s">
        <v>1404</v>
      </c>
      <c r="AS1032" s="1">
        <v>1</v>
      </c>
      <c r="AT1032" s="1">
        <v>1</v>
      </c>
      <c r="AU1032" s="1">
        <v>1</v>
      </c>
      <c r="AV1032" s="1">
        <v>1</v>
      </c>
      <c r="AW1032" s="1">
        <v>1</v>
      </c>
      <c r="AX1032" s="1">
        <v>1</v>
      </c>
      <c r="AY1032" s="1">
        <v>1</v>
      </c>
      <c r="AZ1032" s="1">
        <v>1</v>
      </c>
      <c r="BA1032" s="1">
        <v>1</v>
      </c>
      <c r="BB1032" s="1">
        <v>1</v>
      </c>
      <c r="BD1032" s="1">
        <v>1</v>
      </c>
      <c r="BE1032" s="1">
        <v>1</v>
      </c>
      <c r="BL1032" s="1" t="s">
        <v>1405</v>
      </c>
    </row>
    <row r="1033" spans="1:64" x14ac:dyDescent="0.5">
      <c r="A1033" s="1">
        <v>79</v>
      </c>
      <c r="B1033" s="1" t="s">
        <v>1398</v>
      </c>
      <c r="C1033" s="2">
        <v>43579</v>
      </c>
      <c r="D1033" s="1" t="s">
        <v>1399</v>
      </c>
      <c r="E1033" s="1" t="s">
        <v>1400</v>
      </c>
      <c r="F1033" s="1" t="s">
        <v>81</v>
      </c>
      <c r="G1033" s="1">
        <v>50</v>
      </c>
      <c r="H1033" s="1">
        <v>132</v>
      </c>
      <c r="I1033" s="1" t="s">
        <v>1429</v>
      </c>
      <c r="J1033" s="1">
        <v>0.67</v>
      </c>
      <c r="K1033" s="1">
        <v>42.708678999999997</v>
      </c>
      <c r="L1033" s="1">
        <v>19.374389999999998</v>
      </c>
      <c r="M1033" s="1" t="s">
        <v>307</v>
      </c>
      <c r="N1033" s="1">
        <v>0</v>
      </c>
      <c r="O1033" s="1">
        <v>48.122632000000003</v>
      </c>
      <c r="P1033" s="1">
        <v>30.108753</v>
      </c>
      <c r="Q1033" s="1">
        <v>1507500</v>
      </c>
      <c r="R1033" s="1" t="s">
        <v>1393</v>
      </c>
      <c r="S1033" s="1" t="s">
        <v>91</v>
      </c>
      <c r="T1033" s="1" t="s">
        <v>72</v>
      </c>
      <c r="U1033" s="1" t="s">
        <v>73</v>
      </c>
      <c r="W1033" s="1" t="s">
        <v>121</v>
      </c>
      <c r="X1033" s="1" t="s">
        <v>1401</v>
      </c>
      <c r="Z1033" s="1" t="s">
        <v>1429</v>
      </c>
      <c r="AA1033" s="1" t="s">
        <v>1402</v>
      </c>
      <c r="AJ1033" s="1" t="s">
        <v>76</v>
      </c>
      <c r="AK1033" s="1" t="s">
        <v>1403</v>
      </c>
      <c r="AL1033" s="1">
        <v>450000000</v>
      </c>
      <c r="AM1033" s="1" t="s">
        <v>109</v>
      </c>
      <c r="AN1033" s="1" t="s">
        <v>4489</v>
      </c>
      <c r="AO1033" s="1" t="s">
        <v>4281</v>
      </c>
      <c r="AP1033" s="1">
        <v>13800000</v>
      </c>
      <c r="AQ1033" s="1">
        <v>6000000</v>
      </c>
      <c r="AR1033" s="1" t="s">
        <v>1404</v>
      </c>
      <c r="AS1033" s="1">
        <v>1</v>
      </c>
      <c r="AT1033" s="1">
        <v>1</v>
      </c>
      <c r="AU1033" s="1">
        <v>1</v>
      </c>
      <c r="AV1033" s="1">
        <v>1</v>
      </c>
      <c r="AW1033" s="1">
        <v>1</v>
      </c>
      <c r="AX1033" s="1">
        <v>1</v>
      </c>
      <c r="AY1033" s="1">
        <v>1</v>
      </c>
      <c r="AZ1033" s="1">
        <v>1</v>
      </c>
      <c r="BA1033" s="1">
        <v>1</v>
      </c>
      <c r="BB1033" s="1">
        <v>1</v>
      </c>
      <c r="BD1033" s="1">
        <v>1</v>
      </c>
      <c r="BE1033" s="1">
        <v>1</v>
      </c>
      <c r="BL1033" s="1" t="s">
        <v>1405</v>
      </c>
    </row>
    <row r="1034" spans="1:64" x14ac:dyDescent="0.5">
      <c r="A1034" s="1">
        <v>79</v>
      </c>
      <c r="B1034" s="1" t="s">
        <v>1398</v>
      </c>
      <c r="C1034" s="2">
        <v>43579</v>
      </c>
      <c r="D1034" s="1" t="s">
        <v>1399</v>
      </c>
      <c r="E1034" s="1" t="s">
        <v>1400</v>
      </c>
      <c r="F1034" s="1" t="s">
        <v>102</v>
      </c>
      <c r="G1034" s="1">
        <v>50</v>
      </c>
      <c r="H1034" s="1">
        <v>132</v>
      </c>
      <c r="I1034" s="1" t="s">
        <v>1430</v>
      </c>
      <c r="J1034" s="1">
        <v>0.25</v>
      </c>
      <c r="K1034" s="1">
        <v>-14.235004</v>
      </c>
      <c r="L1034" s="1">
        <v>-51.925282000000003</v>
      </c>
      <c r="M1034" s="1" t="s">
        <v>84</v>
      </c>
      <c r="N1034" s="1">
        <v>0</v>
      </c>
      <c r="O1034" s="1">
        <v>-15.623037</v>
      </c>
      <c r="P1034" s="1">
        <v>-59.0625</v>
      </c>
      <c r="Q1034" s="1">
        <v>562500</v>
      </c>
      <c r="R1034" s="1" t="s">
        <v>1393</v>
      </c>
      <c r="S1034" s="1" t="s">
        <v>91</v>
      </c>
      <c r="T1034" s="1" t="s">
        <v>72</v>
      </c>
      <c r="U1034" s="1" t="s">
        <v>73</v>
      </c>
      <c r="W1034" s="1" t="s">
        <v>121</v>
      </c>
      <c r="X1034" s="1" t="s">
        <v>1401</v>
      </c>
      <c r="Z1034" s="1" t="s">
        <v>1430</v>
      </c>
      <c r="AA1034" s="1" t="s">
        <v>1402</v>
      </c>
      <c r="AJ1034" s="1" t="s">
        <v>76</v>
      </c>
      <c r="AK1034" s="1" t="s">
        <v>1403</v>
      </c>
      <c r="AL1034" s="1">
        <v>450000000</v>
      </c>
      <c r="AM1034" s="1" t="s">
        <v>109</v>
      </c>
      <c r="AN1034" s="1" t="s">
        <v>4489</v>
      </c>
      <c r="AO1034" s="1" t="s">
        <v>4281</v>
      </c>
      <c r="AP1034" s="1">
        <v>13800000</v>
      </c>
      <c r="AQ1034" s="1">
        <v>6000000</v>
      </c>
      <c r="AR1034" s="1" t="s">
        <v>1404</v>
      </c>
      <c r="AS1034" s="1">
        <v>1</v>
      </c>
      <c r="AT1034" s="1">
        <v>1</v>
      </c>
      <c r="AU1034" s="1">
        <v>1</v>
      </c>
      <c r="AV1034" s="1">
        <v>1</v>
      </c>
      <c r="AW1034" s="1">
        <v>1</v>
      </c>
      <c r="AX1034" s="1">
        <v>1</v>
      </c>
      <c r="AY1034" s="1">
        <v>1</v>
      </c>
      <c r="AZ1034" s="1">
        <v>1</v>
      </c>
      <c r="BA1034" s="1">
        <v>1</v>
      </c>
      <c r="BB1034" s="1">
        <v>1</v>
      </c>
      <c r="BD1034" s="1">
        <v>1</v>
      </c>
      <c r="BE1034" s="1">
        <v>1</v>
      </c>
      <c r="BL1034" s="1" t="s">
        <v>1405</v>
      </c>
    </row>
    <row r="1035" spans="1:64" x14ac:dyDescent="0.5">
      <c r="A1035" s="1">
        <v>79</v>
      </c>
      <c r="B1035" s="1" t="s">
        <v>1398</v>
      </c>
      <c r="C1035" s="2">
        <v>43579</v>
      </c>
      <c r="D1035" s="1" t="s">
        <v>1399</v>
      </c>
      <c r="E1035" s="1" t="s">
        <v>1400</v>
      </c>
      <c r="F1035" s="1" t="s">
        <v>81</v>
      </c>
      <c r="G1035" s="1">
        <v>50</v>
      </c>
      <c r="H1035" s="1">
        <v>132</v>
      </c>
      <c r="I1035" s="1" t="s">
        <v>1430</v>
      </c>
      <c r="J1035" s="1">
        <v>0.25</v>
      </c>
      <c r="K1035" s="1">
        <v>-14.235004</v>
      </c>
      <c r="L1035" s="1">
        <v>-51.925282000000003</v>
      </c>
      <c r="M1035" s="1" t="s">
        <v>84</v>
      </c>
      <c r="N1035" s="1">
        <v>0</v>
      </c>
      <c r="O1035" s="1">
        <v>-15.623037</v>
      </c>
      <c r="P1035" s="1">
        <v>-59.0625</v>
      </c>
      <c r="Q1035" s="1">
        <v>562500</v>
      </c>
      <c r="R1035" s="1" t="s">
        <v>1393</v>
      </c>
      <c r="S1035" s="1" t="s">
        <v>91</v>
      </c>
      <c r="T1035" s="1" t="s">
        <v>72</v>
      </c>
      <c r="U1035" s="1" t="s">
        <v>73</v>
      </c>
      <c r="W1035" s="1" t="s">
        <v>121</v>
      </c>
      <c r="X1035" s="1" t="s">
        <v>1401</v>
      </c>
      <c r="Z1035" s="1" t="s">
        <v>1430</v>
      </c>
      <c r="AA1035" s="1" t="s">
        <v>1402</v>
      </c>
      <c r="AJ1035" s="1" t="s">
        <v>76</v>
      </c>
      <c r="AK1035" s="1" t="s">
        <v>1403</v>
      </c>
      <c r="AL1035" s="1">
        <v>450000000</v>
      </c>
      <c r="AM1035" s="1" t="s">
        <v>109</v>
      </c>
      <c r="AN1035" s="1" t="s">
        <v>4489</v>
      </c>
      <c r="AO1035" s="1" t="s">
        <v>4281</v>
      </c>
      <c r="AP1035" s="1">
        <v>13800000</v>
      </c>
      <c r="AQ1035" s="1">
        <v>6000000</v>
      </c>
      <c r="AR1035" s="1" t="s">
        <v>1404</v>
      </c>
      <c r="AS1035" s="1">
        <v>1</v>
      </c>
      <c r="AT1035" s="1">
        <v>1</v>
      </c>
      <c r="AU1035" s="1">
        <v>1</v>
      </c>
      <c r="AV1035" s="1">
        <v>1</v>
      </c>
      <c r="AW1035" s="1">
        <v>1</v>
      </c>
      <c r="AX1035" s="1">
        <v>1</v>
      </c>
      <c r="AY1035" s="1">
        <v>1</v>
      </c>
      <c r="AZ1035" s="1">
        <v>1</v>
      </c>
      <c r="BA1035" s="1">
        <v>1</v>
      </c>
      <c r="BB1035" s="1">
        <v>1</v>
      </c>
      <c r="BD1035" s="1">
        <v>1</v>
      </c>
      <c r="BE1035" s="1">
        <v>1</v>
      </c>
      <c r="BL1035" s="1" t="s">
        <v>1405</v>
      </c>
    </row>
    <row r="1036" spans="1:64" x14ac:dyDescent="0.5">
      <c r="A1036" s="1">
        <v>79</v>
      </c>
      <c r="B1036" s="1" t="s">
        <v>1398</v>
      </c>
      <c r="C1036" s="2">
        <v>43579</v>
      </c>
      <c r="D1036" s="1" t="s">
        <v>1399</v>
      </c>
      <c r="E1036" s="1" t="s">
        <v>1400</v>
      </c>
      <c r="F1036" s="1" t="s">
        <v>102</v>
      </c>
      <c r="G1036" s="1">
        <v>50</v>
      </c>
      <c r="H1036" s="1">
        <v>132</v>
      </c>
      <c r="I1036" s="1" t="s">
        <v>1431</v>
      </c>
      <c r="J1036" s="1">
        <v>0.64</v>
      </c>
      <c r="K1036" s="1">
        <v>15.660392</v>
      </c>
      <c r="L1036" s="1">
        <v>101.520053</v>
      </c>
      <c r="M1036" s="1" t="s">
        <v>113</v>
      </c>
      <c r="N1036" s="1">
        <v>0</v>
      </c>
      <c r="O1036" s="1">
        <v>10.278548000000001</v>
      </c>
      <c r="P1036" s="1">
        <v>102.006446</v>
      </c>
      <c r="Q1036" s="1">
        <v>1440000</v>
      </c>
      <c r="R1036" s="1" t="s">
        <v>1393</v>
      </c>
      <c r="S1036" s="1" t="s">
        <v>91</v>
      </c>
      <c r="T1036" s="1" t="s">
        <v>72</v>
      </c>
      <c r="U1036" s="1" t="s">
        <v>73</v>
      </c>
      <c r="W1036" s="1" t="s">
        <v>121</v>
      </c>
      <c r="X1036" s="1" t="s">
        <v>1401</v>
      </c>
      <c r="Z1036" s="1" t="s">
        <v>1431</v>
      </c>
      <c r="AA1036" s="1" t="s">
        <v>1402</v>
      </c>
      <c r="AJ1036" s="1" t="s">
        <v>76</v>
      </c>
      <c r="AK1036" s="1" t="s">
        <v>1403</v>
      </c>
      <c r="AL1036" s="1">
        <v>450000000</v>
      </c>
      <c r="AM1036" s="1" t="s">
        <v>109</v>
      </c>
      <c r="AN1036" s="1" t="s">
        <v>4489</v>
      </c>
      <c r="AO1036" s="1" t="s">
        <v>4281</v>
      </c>
      <c r="AP1036" s="1">
        <v>13800000</v>
      </c>
      <c r="AQ1036" s="1">
        <v>6000000</v>
      </c>
      <c r="AR1036" s="1" t="s">
        <v>1404</v>
      </c>
      <c r="AS1036" s="1">
        <v>1</v>
      </c>
      <c r="AT1036" s="1">
        <v>1</v>
      </c>
      <c r="AU1036" s="1">
        <v>1</v>
      </c>
      <c r="AV1036" s="1">
        <v>1</v>
      </c>
      <c r="AW1036" s="1">
        <v>1</v>
      </c>
      <c r="AX1036" s="1">
        <v>1</v>
      </c>
      <c r="AY1036" s="1">
        <v>1</v>
      </c>
      <c r="AZ1036" s="1">
        <v>1</v>
      </c>
      <c r="BA1036" s="1">
        <v>1</v>
      </c>
      <c r="BB1036" s="1">
        <v>1</v>
      </c>
      <c r="BD1036" s="1">
        <v>1</v>
      </c>
      <c r="BE1036" s="1">
        <v>1</v>
      </c>
      <c r="BL1036" s="1" t="s">
        <v>1405</v>
      </c>
    </row>
    <row r="1037" spans="1:64" x14ac:dyDescent="0.5">
      <c r="A1037" s="1">
        <v>79</v>
      </c>
      <c r="B1037" s="1" t="s">
        <v>1398</v>
      </c>
      <c r="C1037" s="2">
        <v>43579</v>
      </c>
      <c r="D1037" s="1" t="s">
        <v>1399</v>
      </c>
      <c r="E1037" s="1" t="s">
        <v>1400</v>
      </c>
      <c r="F1037" s="1" t="s">
        <v>81</v>
      </c>
      <c r="G1037" s="1">
        <v>50</v>
      </c>
      <c r="H1037" s="1">
        <v>132</v>
      </c>
      <c r="I1037" s="1" t="s">
        <v>1431</v>
      </c>
      <c r="J1037" s="1">
        <v>0.64</v>
      </c>
      <c r="K1037" s="1">
        <v>15.660392</v>
      </c>
      <c r="L1037" s="1">
        <v>101.520053</v>
      </c>
      <c r="M1037" s="1" t="s">
        <v>113</v>
      </c>
      <c r="N1037" s="1">
        <v>0</v>
      </c>
      <c r="O1037" s="1">
        <v>10.278548000000001</v>
      </c>
      <c r="P1037" s="1">
        <v>102.006446</v>
      </c>
      <c r="Q1037" s="1">
        <v>1440000</v>
      </c>
      <c r="R1037" s="1" t="s">
        <v>1393</v>
      </c>
      <c r="S1037" s="1" t="s">
        <v>91</v>
      </c>
      <c r="T1037" s="1" t="s">
        <v>72</v>
      </c>
      <c r="U1037" s="1" t="s">
        <v>73</v>
      </c>
      <c r="W1037" s="1" t="s">
        <v>121</v>
      </c>
      <c r="X1037" s="1" t="s">
        <v>1401</v>
      </c>
      <c r="Z1037" s="1" t="s">
        <v>1431</v>
      </c>
      <c r="AA1037" s="1" t="s">
        <v>1402</v>
      </c>
      <c r="AJ1037" s="1" t="s">
        <v>76</v>
      </c>
      <c r="AK1037" s="1" t="s">
        <v>1403</v>
      </c>
      <c r="AL1037" s="1">
        <v>450000000</v>
      </c>
      <c r="AM1037" s="1" t="s">
        <v>109</v>
      </c>
      <c r="AN1037" s="1" t="s">
        <v>4489</v>
      </c>
      <c r="AO1037" s="1" t="s">
        <v>4281</v>
      </c>
      <c r="AP1037" s="1">
        <v>13800000</v>
      </c>
      <c r="AQ1037" s="1">
        <v>6000000</v>
      </c>
      <c r="AR1037" s="1" t="s">
        <v>1404</v>
      </c>
      <c r="AS1037" s="1">
        <v>1</v>
      </c>
      <c r="AT1037" s="1">
        <v>1</v>
      </c>
      <c r="AU1037" s="1">
        <v>1</v>
      </c>
      <c r="AV1037" s="1">
        <v>1</v>
      </c>
      <c r="AW1037" s="1">
        <v>1</v>
      </c>
      <c r="AX1037" s="1">
        <v>1</v>
      </c>
      <c r="AY1037" s="1">
        <v>1</v>
      </c>
      <c r="AZ1037" s="1">
        <v>1</v>
      </c>
      <c r="BA1037" s="1">
        <v>1</v>
      </c>
      <c r="BB1037" s="1">
        <v>1</v>
      </c>
      <c r="BD1037" s="1">
        <v>1</v>
      </c>
      <c r="BE1037" s="1">
        <v>1</v>
      </c>
      <c r="BL1037" s="1" t="s">
        <v>1405</v>
      </c>
    </row>
    <row r="1038" spans="1:64" x14ac:dyDescent="0.5">
      <c r="A1038" s="1">
        <v>79</v>
      </c>
      <c r="B1038" s="1" t="s">
        <v>1398</v>
      </c>
      <c r="C1038" s="2">
        <v>43579</v>
      </c>
      <c r="D1038" s="1" t="s">
        <v>1399</v>
      </c>
      <c r="E1038" s="1" t="s">
        <v>1400</v>
      </c>
      <c r="F1038" s="1" t="s">
        <v>102</v>
      </c>
      <c r="G1038" s="1">
        <v>50</v>
      </c>
      <c r="H1038" s="1">
        <v>132</v>
      </c>
      <c r="I1038" s="1" t="s">
        <v>1432</v>
      </c>
      <c r="J1038" s="1">
        <v>0.64</v>
      </c>
      <c r="K1038" s="1">
        <v>13.318655</v>
      </c>
      <c r="L1038" s="1">
        <v>108.3681</v>
      </c>
      <c r="M1038" s="1" t="s">
        <v>113</v>
      </c>
      <c r="N1038" s="1">
        <v>0</v>
      </c>
      <c r="O1038" s="1">
        <v>10.278548000000001</v>
      </c>
      <c r="P1038" s="1">
        <v>102.006446</v>
      </c>
      <c r="Q1038" s="1">
        <v>1440000</v>
      </c>
      <c r="R1038" s="1" t="s">
        <v>1393</v>
      </c>
      <c r="S1038" s="1" t="s">
        <v>91</v>
      </c>
      <c r="T1038" s="1" t="s">
        <v>72</v>
      </c>
      <c r="U1038" s="1" t="s">
        <v>73</v>
      </c>
      <c r="W1038" s="1" t="s">
        <v>121</v>
      </c>
      <c r="X1038" s="1" t="s">
        <v>1401</v>
      </c>
      <c r="Z1038" s="1" t="s">
        <v>1432</v>
      </c>
      <c r="AA1038" s="1" t="s">
        <v>1402</v>
      </c>
      <c r="AJ1038" s="1" t="s">
        <v>76</v>
      </c>
      <c r="AK1038" s="1" t="s">
        <v>1403</v>
      </c>
      <c r="AL1038" s="1">
        <v>450000000</v>
      </c>
      <c r="AM1038" s="1" t="s">
        <v>109</v>
      </c>
      <c r="AN1038" s="1" t="s">
        <v>4489</v>
      </c>
      <c r="AO1038" s="1" t="s">
        <v>4281</v>
      </c>
      <c r="AP1038" s="1">
        <v>13800000</v>
      </c>
      <c r="AQ1038" s="1">
        <v>6000000</v>
      </c>
      <c r="AR1038" s="1" t="s">
        <v>1404</v>
      </c>
      <c r="AS1038" s="1">
        <v>1</v>
      </c>
      <c r="AT1038" s="1">
        <v>1</v>
      </c>
      <c r="AU1038" s="1">
        <v>1</v>
      </c>
      <c r="AV1038" s="1">
        <v>1</v>
      </c>
      <c r="AW1038" s="1">
        <v>1</v>
      </c>
      <c r="AX1038" s="1">
        <v>1</v>
      </c>
      <c r="AY1038" s="1">
        <v>1</v>
      </c>
      <c r="AZ1038" s="1">
        <v>1</v>
      </c>
      <c r="BA1038" s="1">
        <v>1</v>
      </c>
      <c r="BB1038" s="1">
        <v>1</v>
      </c>
      <c r="BD1038" s="1">
        <v>1</v>
      </c>
      <c r="BE1038" s="1">
        <v>1</v>
      </c>
      <c r="BL1038" s="1" t="s">
        <v>1405</v>
      </c>
    </row>
    <row r="1039" spans="1:64" x14ac:dyDescent="0.5">
      <c r="A1039" s="1">
        <v>79</v>
      </c>
      <c r="B1039" s="1" t="s">
        <v>1398</v>
      </c>
      <c r="C1039" s="2">
        <v>43579</v>
      </c>
      <c r="D1039" s="1" t="s">
        <v>1399</v>
      </c>
      <c r="E1039" s="1" t="s">
        <v>1400</v>
      </c>
      <c r="F1039" s="1" t="s">
        <v>81</v>
      </c>
      <c r="G1039" s="1">
        <v>50</v>
      </c>
      <c r="H1039" s="1">
        <v>132</v>
      </c>
      <c r="I1039" s="1" t="s">
        <v>1432</v>
      </c>
      <c r="J1039" s="1">
        <v>0.64</v>
      </c>
      <c r="K1039" s="1">
        <v>13.318655</v>
      </c>
      <c r="L1039" s="1">
        <v>108.3681</v>
      </c>
      <c r="M1039" s="1" t="s">
        <v>113</v>
      </c>
      <c r="N1039" s="1">
        <v>0</v>
      </c>
      <c r="O1039" s="1">
        <v>10.278548000000001</v>
      </c>
      <c r="P1039" s="1">
        <v>102.006446</v>
      </c>
      <c r="Q1039" s="1">
        <v>1440000</v>
      </c>
      <c r="R1039" s="1" t="s">
        <v>1393</v>
      </c>
      <c r="S1039" s="1" t="s">
        <v>91</v>
      </c>
      <c r="T1039" s="1" t="s">
        <v>72</v>
      </c>
      <c r="U1039" s="1" t="s">
        <v>73</v>
      </c>
      <c r="W1039" s="1" t="s">
        <v>121</v>
      </c>
      <c r="X1039" s="1" t="s">
        <v>1401</v>
      </c>
      <c r="Z1039" s="1" t="s">
        <v>1432</v>
      </c>
      <c r="AA1039" s="1" t="s">
        <v>1402</v>
      </c>
      <c r="AJ1039" s="1" t="s">
        <v>76</v>
      </c>
      <c r="AK1039" s="1" t="s">
        <v>1403</v>
      </c>
      <c r="AL1039" s="1">
        <v>450000000</v>
      </c>
      <c r="AM1039" s="1" t="s">
        <v>109</v>
      </c>
      <c r="AN1039" s="1" t="s">
        <v>4489</v>
      </c>
      <c r="AO1039" s="1" t="s">
        <v>4281</v>
      </c>
      <c r="AP1039" s="1">
        <v>13800000</v>
      </c>
      <c r="AQ1039" s="1">
        <v>6000000</v>
      </c>
      <c r="AR1039" s="1" t="s">
        <v>1404</v>
      </c>
      <c r="AS1039" s="1">
        <v>1</v>
      </c>
      <c r="AT1039" s="1">
        <v>1</v>
      </c>
      <c r="AU1039" s="1">
        <v>1</v>
      </c>
      <c r="AV1039" s="1">
        <v>1</v>
      </c>
      <c r="AW1039" s="1">
        <v>1</v>
      </c>
      <c r="AX1039" s="1">
        <v>1</v>
      </c>
      <c r="AY1039" s="1">
        <v>1</v>
      </c>
      <c r="AZ1039" s="1">
        <v>1</v>
      </c>
      <c r="BA1039" s="1">
        <v>1</v>
      </c>
      <c r="BB1039" s="1">
        <v>1</v>
      </c>
      <c r="BD1039" s="1">
        <v>1</v>
      </c>
      <c r="BE1039" s="1">
        <v>1</v>
      </c>
      <c r="BL1039" s="1" t="s">
        <v>1405</v>
      </c>
    </row>
    <row r="1040" spans="1:64" x14ac:dyDescent="0.5">
      <c r="A1040" s="1">
        <v>79</v>
      </c>
      <c r="B1040" s="1" t="s">
        <v>1398</v>
      </c>
      <c r="C1040" s="2">
        <v>43579</v>
      </c>
      <c r="D1040" s="1" t="s">
        <v>1399</v>
      </c>
      <c r="E1040" s="1" t="s">
        <v>1400</v>
      </c>
      <c r="F1040" s="1" t="s">
        <v>102</v>
      </c>
      <c r="G1040" s="1">
        <v>50</v>
      </c>
      <c r="H1040" s="1">
        <v>132</v>
      </c>
      <c r="I1040" s="1" t="s">
        <v>1433</v>
      </c>
      <c r="J1040" s="1">
        <v>1.1499999999999999</v>
      </c>
      <c r="K1040" s="1">
        <v>34.207649000000004</v>
      </c>
      <c r="L1040" s="1">
        <v>9.465427</v>
      </c>
      <c r="M1040" s="1" t="s">
        <v>110</v>
      </c>
      <c r="N1040" s="1">
        <v>0</v>
      </c>
      <c r="O1040" s="1">
        <v>26.625188000000001</v>
      </c>
      <c r="P1040" s="1">
        <v>6.809552</v>
      </c>
      <c r="Q1040" s="1">
        <v>2587500</v>
      </c>
      <c r="R1040" s="1" t="s">
        <v>1393</v>
      </c>
      <c r="S1040" s="1" t="s">
        <v>91</v>
      </c>
      <c r="T1040" s="1" t="s">
        <v>72</v>
      </c>
      <c r="U1040" s="1" t="s">
        <v>73</v>
      </c>
      <c r="W1040" s="1" t="s">
        <v>121</v>
      </c>
      <c r="X1040" s="1" t="s">
        <v>1401</v>
      </c>
      <c r="Z1040" s="1" t="s">
        <v>1433</v>
      </c>
      <c r="AA1040" s="1" t="s">
        <v>1402</v>
      </c>
      <c r="AJ1040" s="1" t="s">
        <v>76</v>
      </c>
      <c r="AK1040" s="1" t="s">
        <v>1403</v>
      </c>
      <c r="AL1040" s="1">
        <v>450000000</v>
      </c>
      <c r="AM1040" s="1" t="s">
        <v>109</v>
      </c>
      <c r="AN1040" s="1" t="s">
        <v>4489</v>
      </c>
      <c r="AO1040" s="1" t="s">
        <v>4281</v>
      </c>
      <c r="AP1040" s="1">
        <v>13800000</v>
      </c>
      <c r="AQ1040" s="1">
        <v>6000000</v>
      </c>
      <c r="AR1040" s="1" t="s">
        <v>1404</v>
      </c>
      <c r="AS1040" s="1">
        <v>1</v>
      </c>
      <c r="AT1040" s="1">
        <v>1</v>
      </c>
      <c r="AU1040" s="1">
        <v>1</v>
      </c>
      <c r="AV1040" s="1">
        <v>1</v>
      </c>
      <c r="AW1040" s="1">
        <v>1</v>
      </c>
      <c r="AX1040" s="1">
        <v>1</v>
      </c>
      <c r="AY1040" s="1">
        <v>1</v>
      </c>
      <c r="AZ1040" s="1">
        <v>1</v>
      </c>
      <c r="BA1040" s="1">
        <v>1</v>
      </c>
      <c r="BB1040" s="1">
        <v>1</v>
      </c>
      <c r="BD1040" s="1">
        <v>1</v>
      </c>
      <c r="BE1040" s="1">
        <v>1</v>
      </c>
      <c r="BL1040" s="1" t="s">
        <v>1405</v>
      </c>
    </row>
    <row r="1041" spans="1:64" x14ac:dyDescent="0.5">
      <c r="A1041" s="1">
        <v>79</v>
      </c>
      <c r="B1041" s="1" t="s">
        <v>1398</v>
      </c>
      <c r="C1041" s="2">
        <v>43579</v>
      </c>
      <c r="D1041" s="1" t="s">
        <v>1399</v>
      </c>
      <c r="E1041" s="1" t="s">
        <v>1400</v>
      </c>
      <c r="F1041" s="1" t="s">
        <v>81</v>
      </c>
      <c r="G1041" s="1">
        <v>50</v>
      </c>
      <c r="H1041" s="1">
        <v>132</v>
      </c>
      <c r="I1041" s="1" t="s">
        <v>1433</v>
      </c>
      <c r="J1041" s="1">
        <v>1.1499999999999999</v>
      </c>
      <c r="K1041" s="1">
        <v>34.207649000000004</v>
      </c>
      <c r="L1041" s="1">
        <v>9.465427</v>
      </c>
      <c r="M1041" s="1" t="s">
        <v>110</v>
      </c>
      <c r="N1041" s="1">
        <v>0</v>
      </c>
      <c r="O1041" s="1">
        <v>26.625188000000001</v>
      </c>
      <c r="P1041" s="1">
        <v>6.809552</v>
      </c>
      <c r="Q1041" s="1">
        <v>2587500</v>
      </c>
      <c r="R1041" s="1" t="s">
        <v>1393</v>
      </c>
      <c r="S1041" s="1" t="s">
        <v>91</v>
      </c>
      <c r="T1041" s="1" t="s">
        <v>72</v>
      </c>
      <c r="U1041" s="1" t="s">
        <v>73</v>
      </c>
      <c r="W1041" s="1" t="s">
        <v>121</v>
      </c>
      <c r="X1041" s="1" t="s">
        <v>1401</v>
      </c>
      <c r="Z1041" s="1" t="s">
        <v>1433</v>
      </c>
      <c r="AA1041" s="1" t="s">
        <v>1402</v>
      </c>
      <c r="AJ1041" s="1" t="s">
        <v>76</v>
      </c>
      <c r="AK1041" s="1" t="s">
        <v>1403</v>
      </c>
      <c r="AL1041" s="1">
        <v>450000000</v>
      </c>
      <c r="AM1041" s="1" t="s">
        <v>109</v>
      </c>
      <c r="AN1041" s="1" t="s">
        <v>4489</v>
      </c>
      <c r="AO1041" s="1" t="s">
        <v>4281</v>
      </c>
      <c r="AP1041" s="1">
        <v>13800000</v>
      </c>
      <c r="AQ1041" s="1">
        <v>6000000</v>
      </c>
      <c r="AR1041" s="1" t="s">
        <v>1404</v>
      </c>
      <c r="AS1041" s="1">
        <v>1</v>
      </c>
      <c r="AT1041" s="1">
        <v>1</v>
      </c>
      <c r="AU1041" s="1">
        <v>1</v>
      </c>
      <c r="AV1041" s="1">
        <v>1</v>
      </c>
      <c r="AW1041" s="1">
        <v>1</v>
      </c>
      <c r="AX1041" s="1">
        <v>1</v>
      </c>
      <c r="AY1041" s="1">
        <v>1</v>
      </c>
      <c r="AZ1041" s="1">
        <v>1</v>
      </c>
      <c r="BA1041" s="1">
        <v>1</v>
      </c>
      <c r="BB1041" s="1">
        <v>1</v>
      </c>
      <c r="BD1041" s="1">
        <v>1</v>
      </c>
      <c r="BE1041" s="1">
        <v>1</v>
      </c>
      <c r="BL1041" s="1" t="s">
        <v>1405</v>
      </c>
    </row>
    <row r="1042" spans="1:64" x14ac:dyDescent="0.5">
      <c r="A1042" s="1">
        <v>79</v>
      </c>
      <c r="B1042" s="1" t="s">
        <v>1398</v>
      </c>
      <c r="C1042" s="2">
        <v>43579</v>
      </c>
      <c r="D1042" s="1" t="s">
        <v>1399</v>
      </c>
      <c r="E1042" s="1" t="s">
        <v>1400</v>
      </c>
      <c r="F1042" s="1" t="s">
        <v>102</v>
      </c>
      <c r="G1042" s="1">
        <v>50</v>
      </c>
      <c r="H1042" s="1">
        <v>132</v>
      </c>
      <c r="I1042" s="1" t="s">
        <v>1176</v>
      </c>
      <c r="J1042" s="1">
        <v>1.1499999999999999</v>
      </c>
      <c r="K1042" s="1">
        <v>31.791702000000001</v>
      </c>
      <c r="L1042" s="1">
        <v>-7.0926200000000001</v>
      </c>
      <c r="M1042" s="1" t="s">
        <v>110</v>
      </c>
      <c r="N1042" s="1">
        <v>0</v>
      </c>
      <c r="O1042" s="1">
        <v>26.625188000000001</v>
      </c>
      <c r="P1042" s="1">
        <v>6.809552</v>
      </c>
      <c r="Q1042" s="1">
        <v>2587500</v>
      </c>
      <c r="R1042" s="1" t="s">
        <v>1393</v>
      </c>
      <c r="S1042" s="1" t="s">
        <v>91</v>
      </c>
      <c r="T1042" s="1" t="s">
        <v>72</v>
      </c>
      <c r="U1042" s="1" t="s">
        <v>73</v>
      </c>
      <c r="W1042" s="1" t="s">
        <v>121</v>
      </c>
      <c r="X1042" s="1" t="s">
        <v>1401</v>
      </c>
      <c r="Z1042" s="1" t="s">
        <v>1176</v>
      </c>
      <c r="AA1042" s="1" t="s">
        <v>1402</v>
      </c>
      <c r="AJ1042" s="1" t="s">
        <v>76</v>
      </c>
      <c r="AK1042" s="1" t="s">
        <v>1403</v>
      </c>
      <c r="AL1042" s="1">
        <v>450000000</v>
      </c>
      <c r="AM1042" s="1" t="s">
        <v>109</v>
      </c>
      <c r="AN1042" s="1" t="s">
        <v>4489</v>
      </c>
      <c r="AO1042" s="1" t="s">
        <v>4281</v>
      </c>
      <c r="AP1042" s="1">
        <v>13800000</v>
      </c>
      <c r="AQ1042" s="1">
        <v>6000000</v>
      </c>
      <c r="AR1042" s="1" t="s">
        <v>1404</v>
      </c>
      <c r="AS1042" s="1">
        <v>1</v>
      </c>
      <c r="AT1042" s="1">
        <v>1</v>
      </c>
      <c r="AU1042" s="1">
        <v>1</v>
      </c>
      <c r="AV1042" s="1">
        <v>1</v>
      </c>
      <c r="AW1042" s="1">
        <v>1</v>
      </c>
      <c r="AX1042" s="1">
        <v>1</v>
      </c>
      <c r="AY1042" s="1">
        <v>1</v>
      </c>
      <c r="AZ1042" s="1">
        <v>1</v>
      </c>
      <c r="BA1042" s="1">
        <v>1</v>
      </c>
      <c r="BB1042" s="1">
        <v>1</v>
      </c>
      <c r="BD1042" s="1">
        <v>1</v>
      </c>
      <c r="BE1042" s="1">
        <v>1</v>
      </c>
      <c r="BL1042" s="1" t="s">
        <v>1405</v>
      </c>
    </row>
    <row r="1043" spans="1:64" x14ac:dyDescent="0.5">
      <c r="A1043" s="1">
        <v>79</v>
      </c>
      <c r="B1043" s="1" t="s">
        <v>1398</v>
      </c>
      <c r="C1043" s="2">
        <v>43579</v>
      </c>
      <c r="D1043" s="1" t="s">
        <v>1399</v>
      </c>
      <c r="E1043" s="1" t="s">
        <v>1400</v>
      </c>
      <c r="F1043" s="1" t="s">
        <v>81</v>
      </c>
      <c r="G1043" s="1">
        <v>50</v>
      </c>
      <c r="H1043" s="1">
        <v>132</v>
      </c>
      <c r="I1043" s="1" t="s">
        <v>1176</v>
      </c>
      <c r="J1043" s="1">
        <v>1.1499999999999999</v>
      </c>
      <c r="K1043" s="1">
        <v>31.791702000000001</v>
      </c>
      <c r="L1043" s="1">
        <v>-7.0926200000000001</v>
      </c>
      <c r="M1043" s="1" t="s">
        <v>110</v>
      </c>
      <c r="N1043" s="1">
        <v>0</v>
      </c>
      <c r="O1043" s="1">
        <v>26.625188000000001</v>
      </c>
      <c r="P1043" s="1">
        <v>6.809552</v>
      </c>
      <c r="Q1043" s="1">
        <v>2587500</v>
      </c>
      <c r="R1043" s="1" t="s">
        <v>1393</v>
      </c>
      <c r="S1043" s="1" t="s">
        <v>91</v>
      </c>
      <c r="T1043" s="1" t="s">
        <v>72</v>
      </c>
      <c r="U1043" s="1" t="s">
        <v>73</v>
      </c>
      <c r="W1043" s="1" t="s">
        <v>121</v>
      </c>
      <c r="X1043" s="1" t="s">
        <v>1401</v>
      </c>
      <c r="Z1043" s="1" t="s">
        <v>1176</v>
      </c>
      <c r="AA1043" s="1" t="s">
        <v>1402</v>
      </c>
      <c r="AJ1043" s="1" t="s">
        <v>76</v>
      </c>
      <c r="AK1043" s="1" t="s">
        <v>1403</v>
      </c>
      <c r="AL1043" s="1">
        <v>450000000</v>
      </c>
      <c r="AM1043" s="1" t="s">
        <v>109</v>
      </c>
      <c r="AN1043" s="1" t="s">
        <v>4489</v>
      </c>
      <c r="AO1043" s="1" t="s">
        <v>4281</v>
      </c>
      <c r="AP1043" s="1">
        <v>13800000</v>
      </c>
      <c r="AQ1043" s="1">
        <v>6000000</v>
      </c>
      <c r="AR1043" s="1" t="s">
        <v>1404</v>
      </c>
      <c r="AS1043" s="1">
        <v>1</v>
      </c>
      <c r="AT1043" s="1">
        <v>1</v>
      </c>
      <c r="AU1043" s="1">
        <v>1</v>
      </c>
      <c r="AV1043" s="1">
        <v>1</v>
      </c>
      <c r="AW1043" s="1">
        <v>1</v>
      </c>
      <c r="AX1043" s="1">
        <v>1</v>
      </c>
      <c r="AY1043" s="1">
        <v>1</v>
      </c>
      <c r="AZ1043" s="1">
        <v>1</v>
      </c>
      <c r="BA1043" s="1">
        <v>1</v>
      </c>
      <c r="BB1043" s="1">
        <v>1</v>
      </c>
      <c r="BD1043" s="1">
        <v>1</v>
      </c>
      <c r="BE1043" s="1">
        <v>1</v>
      </c>
      <c r="BL1043" s="1" t="s">
        <v>1405</v>
      </c>
    </row>
    <row r="1044" spans="1:64" x14ac:dyDescent="0.5">
      <c r="A1044" s="1">
        <v>79</v>
      </c>
      <c r="B1044" s="1" t="s">
        <v>1398</v>
      </c>
      <c r="C1044" s="2">
        <v>43579</v>
      </c>
      <c r="D1044" s="1" t="s">
        <v>1399</v>
      </c>
      <c r="E1044" s="1" t="s">
        <v>1400</v>
      </c>
      <c r="F1044" s="1" t="s">
        <v>102</v>
      </c>
      <c r="G1044" s="1">
        <v>50</v>
      </c>
      <c r="H1044" s="1">
        <v>132</v>
      </c>
      <c r="I1044" s="1" t="s">
        <v>1434</v>
      </c>
      <c r="J1044" s="1">
        <v>1.1499999999999999</v>
      </c>
      <c r="K1044" s="1">
        <v>21.007891000000001</v>
      </c>
      <c r="L1044" s="1">
        <v>-10.940835</v>
      </c>
      <c r="M1044" s="1" t="s">
        <v>69</v>
      </c>
      <c r="N1044" s="1">
        <v>0</v>
      </c>
      <c r="O1044" s="1">
        <v>2.6272389999999999</v>
      </c>
      <c r="P1044" s="1">
        <v>23.381664000000001</v>
      </c>
      <c r="Q1044" s="1">
        <v>2587500</v>
      </c>
      <c r="R1044" s="1" t="s">
        <v>1393</v>
      </c>
      <c r="S1044" s="1" t="s">
        <v>91</v>
      </c>
      <c r="T1044" s="1" t="s">
        <v>72</v>
      </c>
      <c r="U1044" s="1" t="s">
        <v>73</v>
      </c>
      <c r="W1044" s="1" t="s">
        <v>121</v>
      </c>
      <c r="X1044" s="1" t="s">
        <v>1401</v>
      </c>
      <c r="Z1044" s="1" t="s">
        <v>1434</v>
      </c>
      <c r="AA1044" s="1" t="s">
        <v>1402</v>
      </c>
      <c r="AJ1044" s="1" t="s">
        <v>76</v>
      </c>
      <c r="AK1044" s="1" t="s">
        <v>1403</v>
      </c>
      <c r="AL1044" s="1">
        <v>450000000</v>
      </c>
      <c r="AM1044" s="1" t="s">
        <v>109</v>
      </c>
      <c r="AN1044" s="1" t="s">
        <v>4489</v>
      </c>
      <c r="AO1044" s="1" t="s">
        <v>4281</v>
      </c>
      <c r="AP1044" s="1">
        <v>13800000</v>
      </c>
      <c r="AQ1044" s="1">
        <v>6000000</v>
      </c>
      <c r="AR1044" s="1" t="s">
        <v>1404</v>
      </c>
      <c r="AS1044" s="1">
        <v>1</v>
      </c>
      <c r="AT1044" s="1">
        <v>1</v>
      </c>
      <c r="AU1044" s="1">
        <v>1</v>
      </c>
      <c r="AV1044" s="1">
        <v>1</v>
      </c>
      <c r="AW1044" s="1">
        <v>1</v>
      </c>
      <c r="AX1044" s="1">
        <v>1</v>
      </c>
      <c r="AY1044" s="1">
        <v>1</v>
      </c>
      <c r="AZ1044" s="1">
        <v>1</v>
      </c>
      <c r="BA1044" s="1">
        <v>1</v>
      </c>
      <c r="BB1044" s="1">
        <v>1</v>
      </c>
      <c r="BD1044" s="1">
        <v>1</v>
      </c>
      <c r="BE1044" s="1">
        <v>1</v>
      </c>
      <c r="BL1044" s="1" t="s">
        <v>1405</v>
      </c>
    </row>
    <row r="1045" spans="1:64" x14ac:dyDescent="0.5">
      <c r="A1045" s="1">
        <v>79</v>
      </c>
      <c r="B1045" s="1" t="s">
        <v>1398</v>
      </c>
      <c r="C1045" s="2">
        <v>43579</v>
      </c>
      <c r="D1045" s="1" t="s">
        <v>1399</v>
      </c>
      <c r="E1045" s="1" t="s">
        <v>1400</v>
      </c>
      <c r="F1045" s="1" t="s">
        <v>81</v>
      </c>
      <c r="G1045" s="1">
        <v>50</v>
      </c>
      <c r="H1045" s="1">
        <v>132</v>
      </c>
      <c r="I1045" s="1" t="s">
        <v>1434</v>
      </c>
      <c r="J1045" s="1">
        <v>1.1499999999999999</v>
      </c>
      <c r="K1045" s="1">
        <v>21.007891000000001</v>
      </c>
      <c r="L1045" s="1">
        <v>-10.940835</v>
      </c>
      <c r="M1045" s="1" t="s">
        <v>69</v>
      </c>
      <c r="N1045" s="1">
        <v>0</v>
      </c>
      <c r="O1045" s="1">
        <v>2.6272389999999999</v>
      </c>
      <c r="P1045" s="1">
        <v>23.381664000000001</v>
      </c>
      <c r="Q1045" s="1">
        <v>2587500</v>
      </c>
      <c r="R1045" s="1" t="s">
        <v>1393</v>
      </c>
      <c r="S1045" s="1" t="s">
        <v>91</v>
      </c>
      <c r="T1045" s="1" t="s">
        <v>72</v>
      </c>
      <c r="U1045" s="1" t="s">
        <v>73</v>
      </c>
      <c r="W1045" s="1" t="s">
        <v>121</v>
      </c>
      <c r="X1045" s="1" t="s">
        <v>1401</v>
      </c>
      <c r="Z1045" s="1" t="s">
        <v>1434</v>
      </c>
      <c r="AA1045" s="1" t="s">
        <v>1402</v>
      </c>
      <c r="AJ1045" s="1" t="s">
        <v>76</v>
      </c>
      <c r="AK1045" s="1" t="s">
        <v>1403</v>
      </c>
      <c r="AL1045" s="1">
        <v>450000000</v>
      </c>
      <c r="AM1045" s="1" t="s">
        <v>109</v>
      </c>
      <c r="AN1045" s="1" t="s">
        <v>4489</v>
      </c>
      <c r="AO1045" s="1" t="s">
        <v>4281</v>
      </c>
      <c r="AP1045" s="1">
        <v>13800000</v>
      </c>
      <c r="AQ1045" s="1">
        <v>6000000</v>
      </c>
      <c r="AR1045" s="1" t="s">
        <v>1404</v>
      </c>
      <c r="AS1045" s="1">
        <v>1</v>
      </c>
      <c r="AT1045" s="1">
        <v>1</v>
      </c>
      <c r="AU1045" s="1">
        <v>1</v>
      </c>
      <c r="AV1045" s="1">
        <v>1</v>
      </c>
      <c r="AW1045" s="1">
        <v>1</v>
      </c>
      <c r="AX1045" s="1">
        <v>1</v>
      </c>
      <c r="AY1045" s="1">
        <v>1</v>
      </c>
      <c r="AZ1045" s="1">
        <v>1</v>
      </c>
      <c r="BA1045" s="1">
        <v>1</v>
      </c>
      <c r="BB1045" s="1">
        <v>1</v>
      </c>
      <c r="BD1045" s="1">
        <v>1</v>
      </c>
      <c r="BE1045" s="1">
        <v>1</v>
      </c>
      <c r="BL1045" s="1" t="s">
        <v>1405</v>
      </c>
    </row>
    <row r="1046" spans="1:64" x14ac:dyDescent="0.5">
      <c r="A1046" s="1">
        <v>79</v>
      </c>
      <c r="B1046" s="1" t="s">
        <v>1398</v>
      </c>
      <c r="C1046" s="2">
        <v>43579</v>
      </c>
      <c r="D1046" s="1" t="s">
        <v>1399</v>
      </c>
      <c r="E1046" s="1" t="s">
        <v>1400</v>
      </c>
      <c r="F1046" s="1" t="s">
        <v>102</v>
      </c>
      <c r="G1046" s="1">
        <v>50</v>
      </c>
      <c r="H1046" s="1">
        <v>132</v>
      </c>
      <c r="I1046" s="1" t="s">
        <v>374</v>
      </c>
      <c r="J1046" s="1">
        <v>1.1499999999999999</v>
      </c>
      <c r="K1046" s="1">
        <v>-3.3730560000000001</v>
      </c>
      <c r="L1046" s="1">
        <v>29.918886000000001</v>
      </c>
      <c r="M1046" s="1" t="s">
        <v>69</v>
      </c>
      <c r="N1046" s="1">
        <v>0</v>
      </c>
      <c r="O1046" s="1">
        <v>2.6272389999999999</v>
      </c>
      <c r="P1046" s="1">
        <v>23.381664000000001</v>
      </c>
      <c r="Q1046" s="1">
        <v>2587500</v>
      </c>
      <c r="R1046" s="1" t="s">
        <v>1393</v>
      </c>
      <c r="S1046" s="1" t="s">
        <v>91</v>
      </c>
      <c r="T1046" s="1" t="s">
        <v>72</v>
      </c>
      <c r="U1046" s="1" t="s">
        <v>73</v>
      </c>
      <c r="W1046" s="1" t="s">
        <v>121</v>
      </c>
      <c r="X1046" s="1" t="s">
        <v>1401</v>
      </c>
      <c r="Z1046" s="1" t="s">
        <v>374</v>
      </c>
      <c r="AA1046" s="1" t="s">
        <v>1402</v>
      </c>
      <c r="AJ1046" s="1" t="s">
        <v>76</v>
      </c>
      <c r="AK1046" s="1" t="s">
        <v>1403</v>
      </c>
      <c r="AL1046" s="1">
        <v>450000000</v>
      </c>
      <c r="AM1046" s="1" t="s">
        <v>109</v>
      </c>
      <c r="AN1046" s="1" t="s">
        <v>4489</v>
      </c>
      <c r="AO1046" s="1" t="s">
        <v>4281</v>
      </c>
      <c r="AP1046" s="1">
        <v>13800000</v>
      </c>
      <c r="AQ1046" s="1">
        <v>6000000</v>
      </c>
      <c r="AR1046" s="1" t="s">
        <v>1404</v>
      </c>
      <c r="AS1046" s="1">
        <v>1</v>
      </c>
      <c r="AT1046" s="1">
        <v>1</v>
      </c>
      <c r="AU1046" s="1">
        <v>1</v>
      </c>
      <c r="AV1046" s="1">
        <v>1</v>
      </c>
      <c r="AW1046" s="1">
        <v>1</v>
      </c>
      <c r="AX1046" s="1">
        <v>1</v>
      </c>
      <c r="AY1046" s="1">
        <v>1</v>
      </c>
      <c r="AZ1046" s="1">
        <v>1</v>
      </c>
      <c r="BA1046" s="1">
        <v>1</v>
      </c>
      <c r="BB1046" s="1">
        <v>1</v>
      </c>
      <c r="BD1046" s="1">
        <v>1</v>
      </c>
      <c r="BE1046" s="1">
        <v>1</v>
      </c>
      <c r="BL1046" s="1" t="s">
        <v>1405</v>
      </c>
    </row>
    <row r="1047" spans="1:64" x14ac:dyDescent="0.5">
      <c r="A1047" s="1">
        <v>79</v>
      </c>
      <c r="B1047" s="1" t="s">
        <v>1398</v>
      </c>
      <c r="C1047" s="2">
        <v>43579</v>
      </c>
      <c r="D1047" s="1" t="s">
        <v>1399</v>
      </c>
      <c r="E1047" s="1" t="s">
        <v>1400</v>
      </c>
      <c r="F1047" s="1" t="s">
        <v>81</v>
      </c>
      <c r="G1047" s="1">
        <v>50</v>
      </c>
      <c r="H1047" s="1">
        <v>132</v>
      </c>
      <c r="I1047" s="1" t="s">
        <v>374</v>
      </c>
      <c r="J1047" s="1">
        <v>1.1499999999999999</v>
      </c>
      <c r="K1047" s="1">
        <v>-3.3730560000000001</v>
      </c>
      <c r="L1047" s="1">
        <v>29.918886000000001</v>
      </c>
      <c r="M1047" s="1" t="s">
        <v>69</v>
      </c>
      <c r="N1047" s="1">
        <v>0</v>
      </c>
      <c r="O1047" s="1">
        <v>2.6272389999999999</v>
      </c>
      <c r="P1047" s="1">
        <v>23.381664000000001</v>
      </c>
      <c r="Q1047" s="1">
        <v>2587500</v>
      </c>
      <c r="R1047" s="1" t="s">
        <v>1393</v>
      </c>
      <c r="S1047" s="1" t="s">
        <v>91</v>
      </c>
      <c r="T1047" s="1" t="s">
        <v>72</v>
      </c>
      <c r="U1047" s="1" t="s">
        <v>73</v>
      </c>
      <c r="W1047" s="1" t="s">
        <v>121</v>
      </c>
      <c r="X1047" s="1" t="s">
        <v>1401</v>
      </c>
      <c r="Z1047" s="1" t="s">
        <v>374</v>
      </c>
      <c r="AA1047" s="1" t="s">
        <v>1402</v>
      </c>
      <c r="AJ1047" s="1" t="s">
        <v>76</v>
      </c>
      <c r="AK1047" s="1" t="s">
        <v>1403</v>
      </c>
      <c r="AL1047" s="1">
        <v>450000000</v>
      </c>
      <c r="AM1047" s="1" t="s">
        <v>109</v>
      </c>
      <c r="AN1047" s="1" t="s">
        <v>4489</v>
      </c>
      <c r="AO1047" s="1" t="s">
        <v>4281</v>
      </c>
      <c r="AP1047" s="1">
        <v>13800000</v>
      </c>
      <c r="AQ1047" s="1">
        <v>6000000</v>
      </c>
      <c r="AR1047" s="1" t="s">
        <v>1404</v>
      </c>
      <c r="AS1047" s="1">
        <v>1</v>
      </c>
      <c r="AT1047" s="1">
        <v>1</v>
      </c>
      <c r="AU1047" s="1">
        <v>1</v>
      </c>
      <c r="AV1047" s="1">
        <v>1</v>
      </c>
      <c r="AW1047" s="1">
        <v>1</v>
      </c>
      <c r="AX1047" s="1">
        <v>1</v>
      </c>
      <c r="AY1047" s="1">
        <v>1</v>
      </c>
      <c r="AZ1047" s="1">
        <v>1</v>
      </c>
      <c r="BA1047" s="1">
        <v>1</v>
      </c>
      <c r="BB1047" s="1">
        <v>1</v>
      </c>
      <c r="BD1047" s="1">
        <v>1</v>
      </c>
      <c r="BE1047" s="1">
        <v>1</v>
      </c>
      <c r="BL1047" s="1" t="s">
        <v>1405</v>
      </c>
    </row>
    <row r="1048" spans="1:64" x14ac:dyDescent="0.5">
      <c r="A1048" s="1">
        <v>79</v>
      </c>
      <c r="B1048" s="1" t="s">
        <v>1398</v>
      </c>
      <c r="C1048" s="2">
        <v>43579</v>
      </c>
      <c r="D1048" s="1" t="s">
        <v>1399</v>
      </c>
      <c r="E1048" s="1" t="s">
        <v>1400</v>
      </c>
      <c r="F1048" s="1" t="s">
        <v>102</v>
      </c>
      <c r="G1048" s="1">
        <v>50</v>
      </c>
      <c r="H1048" s="1">
        <v>132</v>
      </c>
      <c r="I1048" s="1" t="s">
        <v>1435</v>
      </c>
      <c r="J1048" s="1">
        <v>1.1499999999999999</v>
      </c>
      <c r="K1048" s="1">
        <v>11.721634</v>
      </c>
      <c r="L1048" s="1">
        <v>-15.035075000000001</v>
      </c>
      <c r="M1048" s="1" t="s">
        <v>69</v>
      </c>
      <c r="N1048" s="1">
        <v>0</v>
      </c>
      <c r="O1048" s="1">
        <v>2.6272389999999999</v>
      </c>
      <c r="P1048" s="1">
        <v>23.381664000000001</v>
      </c>
      <c r="Q1048" s="1">
        <v>2587500</v>
      </c>
      <c r="R1048" s="1" t="s">
        <v>1393</v>
      </c>
      <c r="S1048" s="1" t="s">
        <v>91</v>
      </c>
      <c r="T1048" s="1" t="s">
        <v>72</v>
      </c>
      <c r="U1048" s="1" t="s">
        <v>73</v>
      </c>
      <c r="W1048" s="1" t="s">
        <v>121</v>
      </c>
      <c r="X1048" s="1" t="s">
        <v>1401</v>
      </c>
      <c r="Z1048" s="1" t="s">
        <v>1435</v>
      </c>
      <c r="AA1048" s="1" t="s">
        <v>1402</v>
      </c>
      <c r="AJ1048" s="1" t="s">
        <v>76</v>
      </c>
      <c r="AK1048" s="1" t="s">
        <v>1403</v>
      </c>
      <c r="AL1048" s="1">
        <v>450000000</v>
      </c>
      <c r="AM1048" s="1" t="s">
        <v>109</v>
      </c>
      <c r="AN1048" s="1" t="s">
        <v>4489</v>
      </c>
      <c r="AO1048" s="1" t="s">
        <v>4281</v>
      </c>
      <c r="AP1048" s="1">
        <v>13800000</v>
      </c>
      <c r="AQ1048" s="1">
        <v>6000000</v>
      </c>
      <c r="AR1048" s="1" t="s">
        <v>1404</v>
      </c>
      <c r="AS1048" s="1">
        <v>1</v>
      </c>
      <c r="AT1048" s="1">
        <v>1</v>
      </c>
      <c r="AU1048" s="1">
        <v>1</v>
      </c>
      <c r="AV1048" s="1">
        <v>1</v>
      </c>
      <c r="AW1048" s="1">
        <v>1</v>
      </c>
      <c r="AX1048" s="1">
        <v>1</v>
      </c>
      <c r="AY1048" s="1">
        <v>1</v>
      </c>
      <c r="AZ1048" s="1">
        <v>1</v>
      </c>
      <c r="BA1048" s="1">
        <v>1</v>
      </c>
      <c r="BB1048" s="1">
        <v>1</v>
      </c>
      <c r="BD1048" s="1">
        <v>1</v>
      </c>
      <c r="BE1048" s="1">
        <v>1</v>
      </c>
      <c r="BL1048" s="1" t="s">
        <v>1405</v>
      </c>
    </row>
    <row r="1049" spans="1:64" x14ac:dyDescent="0.5">
      <c r="A1049" s="1">
        <v>79</v>
      </c>
      <c r="B1049" s="1" t="s">
        <v>1398</v>
      </c>
      <c r="C1049" s="2">
        <v>43579</v>
      </c>
      <c r="D1049" s="1" t="s">
        <v>1399</v>
      </c>
      <c r="E1049" s="1" t="s">
        <v>1400</v>
      </c>
      <c r="F1049" s="1" t="s">
        <v>81</v>
      </c>
      <c r="G1049" s="1">
        <v>50</v>
      </c>
      <c r="H1049" s="1">
        <v>132</v>
      </c>
      <c r="I1049" s="1" t="s">
        <v>1435</v>
      </c>
      <c r="J1049" s="1">
        <v>1.1499999999999999</v>
      </c>
      <c r="K1049" s="1">
        <v>11.721634</v>
      </c>
      <c r="L1049" s="1">
        <v>-15.035075000000001</v>
      </c>
      <c r="M1049" s="1" t="s">
        <v>69</v>
      </c>
      <c r="N1049" s="1">
        <v>0</v>
      </c>
      <c r="O1049" s="1">
        <v>2.6272389999999999</v>
      </c>
      <c r="P1049" s="1">
        <v>23.381664000000001</v>
      </c>
      <c r="Q1049" s="1">
        <v>2587500</v>
      </c>
      <c r="R1049" s="1" t="s">
        <v>1393</v>
      </c>
      <c r="S1049" s="1" t="s">
        <v>91</v>
      </c>
      <c r="T1049" s="1" t="s">
        <v>72</v>
      </c>
      <c r="U1049" s="1" t="s">
        <v>73</v>
      </c>
      <c r="W1049" s="1" t="s">
        <v>121</v>
      </c>
      <c r="X1049" s="1" t="s">
        <v>1401</v>
      </c>
      <c r="Z1049" s="1" t="s">
        <v>1435</v>
      </c>
      <c r="AA1049" s="1" t="s">
        <v>1402</v>
      </c>
      <c r="AJ1049" s="1" t="s">
        <v>76</v>
      </c>
      <c r="AK1049" s="1" t="s">
        <v>1403</v>
      </c>
      <c r="AL1049" s="1">
        <v>450000000</v>
      </c>
      <c r="AM1049" s="1" t="s">
        <v>109</v>
      </c>
      <c r="AN1049" s="1" t="s">
        <v>4489</v>
      </c>
      <c r="AO1049" s="1" t="s">
        <v>4281</v>
      </c>
      <c r="AP1049" s="1">
        <v>13800000</v>
      </c>
      <c r="AQ1049" s="1">
        <v>6000000</v>
      </c>
      <c r="AR1049" s="1" t="s">
        <v>1404</v>
      </c>
      <c r="AS1049" s="1">
        <v>1</v>
      </c>
      <c r="AT1049" s="1">
        <v>1</v>
      </c>
      <c r="AU1049" s="1">
        <v>1</v>
      </c>
      <c r="AV1049" s="1">
        <v>1</v>
      </c>
      <c r="AW1049" s="1">
        <v>1</v>
      </c>
      <c r="AX1049" s="1">
        <v>1</v>
      </c>
      <c r="AY1049" s="1">
        <v>1</v>
      </c>
      <c r="AZ1049" s="1">
        <v>1</v>
      </c>
      <c r="BA1049" s="1">
        <v>1</v>
      </c>
      <c r="BB1049" s="1">
        <v>1</v>
      </c>
      <c r="BD1049" s="1">
        <v>1</v>
      </c>
      <c r="BE1049" s="1">
        <v>1</v>
      </c>
      <c r="BL1049" s="1" t="s">
        <v>1405</v>
      </c>
    </row>
    <row r="1050" spans="1:64" x14ac:dyDescent="0.5">
      <c r="A1050" s="1">
        <v>79</v>
      </c>
      <c r="B1050" s="1" t="s">
        <v>1398</v>
      </c>
      <c r="C1050" s="2">
        <v>43579</v>
      </c>
      <c r="D1050" s="1" t="s">
        <v>1399</v>
      </c>
      <c r="E1050" s="1" t="s">
        <v>1400</v>
      </c>
      <c r="F1050" s="1" t="s">
        <v>102</v>
      </c>
      <c r="G1050" s="1">
        <v>50</v>
      </c>
      <c r="H1050" s="1">
        <v>132</v>
      </c>
      <c r="I1050" s="1" t="s">
        <v>1436</v>
      </c>
      <c r="J1050" s="1">
        <v>0.67</v>
      </c>
      <c r="K1050" s="1">
        <v>41.608635</v>
      </c>
      <c r="L1050" s="1">
        <v>21.745274999999999</v>
      </c>
      <c r="M1050" s="1" t="s">
        <v>307</v>
      </c>
      <c r="N1050" s="1">
        <v>0</v>
      </c>
      <c r="O1050" s="1">
        <v>48.122632000000003</v>
      </c>
      <c r="P1050" s="1">
        <v>30.108753</v>
      </c>
      <c r="Q1050" s="1">
        <v>1507500</v>
      </c>
      <c r="R1050" s="1" t="s">
        <v>1393</v>
      </c>
      <c r="S1050" s="1" t="s">
        <v>91</v>
      </c>
      <c r="T1050" s="1" t="s">
        <v>72</v>
      </c>
      <c r="U1050" s="1" t="s">
        <v>73</v>
      </c>
      <c r="W1050" s="1" t="s">
        <v>121</v>
      </c>
      <c r="X1050" s="1" t="s">
        <v>1401</v>
      </c>
      <c r="Z1050" s="1" t="s">
        <v>1436</v>
      </c>
      <c r="AA1050" s="1" t="s">
        <v>1402</v>
      </c>
      <c r="AJ1050" s="1" t="s">
        <v>76</v>
      </c>
      <c r="AK1050" s="1" t="s">
        <v>1403</v>
      </c>
      <c r="AL1050" s="1">
        <v>450000000</v>
      </c>
      <c r="AM1050" s="1" t="s">
        <v>109</v>
      </c>
      <c r="AN1050" s="1" t="s">
        <v>4489</v>
      </c>
      <c r="AO1050" s="1" t="s">
        <v>4281</v>
      </c>
      <c r="AP1050" s="1">
        <v>13800000</v>
      </c>
      <c r="AQ1050" s="1">
        <v>6000000</v>
      </c>
      <c r="AR1050" s="1" t="s">
        <v>1404</v>
      </c>
      <c r="AS1050" s="1">
        <v>1</v>
      </c>
      <c r="AT1050" s="1">
        <v>1</v>
      </c>
      <c r="AU1050" s="1">
        <v>1</v>
      </c>
      <c r="AV1050" s="1">
        <v>1</v>
      </c>
      <c r="AW1050" s="1">
        <v>1</v>
      </c>
      <c r="AX1050" s="1">
        <v>1</v>
      </c>
      <c r="AY1050" s="1">
        <v>1</v>
      </c>
      <c r="AZ1050" s="1">
        <v>1</v>
      </c>
      <c r="BA1050" s="1">
        <v>1</v>
      </c>
      <c r="BB1050" s="1">
        <v>1</v>
      </c>
      <c r="BD1050" s="1">
        <v>1</v>
      </c>
      <c r="BE1050" s="1">
        <v>1</v>
      </c>
      <c r="BL1050" s="1" t="s">
        <v>1405</v>
      </c>
    </row>
    <row r="1051" spans="1:64" x14ac:dyDescent="0.5">
      <c r="A1051" s="1">
        <v>79</v>
      </c>
      <c r="B1051" s="1" t="s">
        <v>1398</v>
      </c>
      <c r="C1051" s="2">
        <v>43579</v>
      </c>
      <c r="D1051" s="1" t="s">
        <v>1399</v>
      </c>
      <c r="E1051" s="1" t="s">
        <v>1400</v>
      </c>
      <c r="F1051" s="1" t="s">
        <v>81</v>
      </c>
      <c r="G1051" s="1">
        <v>50</v>
      </c>
      <c r="H1051" s="1">
        <v>132</v>
      </c>
      <c r="I1051" s="1" t="s">
        <v>1436</v>
      </c>
      <c r="J1051" s="1">
        <v>0.67</v>
      </c>
      <c r="K1051" s="1">
        <v>41.608635</v>
      </c>
      <c r="L1051" s="1">
        <v>21.745274999999999</v>
      </c>
      <c r="M1051" s="1" t="s">
        <v>307</v>
      </c>
      <c r="N1051" s="1">
        <v>0</v>
      </c>
      <c r="O1051" s="1">
        <v>48.122632000000003</v>
      </c>
      <c r="P1051" s="1">
        <v>30.108753</v>
      </c>
      <c r="Q1051" s="1">
        <v>1507500</v>
      </c>
      <c r="R1051" s="1" t="s">
        <v>1393</v>
      </c>
      <c r="S1051" s="1" t="s">
        <v>91</v>
      </c>
      <c r="T1051" s="1" t="s">
        <v>72</v>
      </c>
      <c r="U1051" s="1" t="s">
        <v>73</v>
      </c>
      <c r="W1051" s="1" t="s">
        <v>121</v>
      </c>
      <c r="X1051" s="1" t="s">
        <v>1401</v>
      </c>
      <c r="Z1051" s="1" t="s">
        <v>1436</v>
      </c>
      <c r="AA1051" s="1" t="s">
        <v>1402</v>
      </c>
      <c r="AJ1051" s="1" t="s">
        <v>76</v>
      </c>
      <c r="AK1051" s="1" t="s">
        <v>1403</v>
      </c>
      <c r="AL1051" s="1">
        <v>450000000</v>
      </c>
      <c r="AM1051" s="1" t="s">
        <v>109</v>
      </c>
      <c r="AN1051" s="1" t="s">
        <v>4489</v>
      </c>
      <c r="AO1051" s="1" t="s">
        <v>4281</v>
      </c>
      <c r="AP1051" s="1">
        <v>13800000</v>
      </c>
      <c r="AQ1051" s="1">
        <v>6000000</v>
      </c>
      <c r="AR1051" s="1" t="s">
        <v>1404</v>
      </c>
      <c r="AS1051" s="1">
        <v>1</v>
      </c>
      <c r="AT1051" s="1">
        <v>1</v>
      </c>
      <c r="AU1051" s="1">
        <v>1</v>
      </c>
      <c r="AV1051" s="1">
        <v>1</v>
      </c>
      <c r="AW1051" s="1">
        <v>1</v>
      </c>
      <c r="AX1051" s="1">
        <v>1</v>
      </c>
      <c r="AY1051" s="1">
        <v>1</v>
      </c>
      <c r="AZ1051" s="1">
        <v>1</v>
      </c>
      <c r="BA1051" s="1">
        <v>1</v>
      </c>
      <c r="BB1051" s="1">
        <v>1</v>
      </c>
      <c r="BD1051" s="1">
        <v>1</v>
      </c>
      <c r="BE1051" s="1">
        <v>1</v>
      </c>
      <c r="BL1051" s="1" t="s">
        <v>1405</v>
      </c>
    </row>
    <row r="1052" spans="1:64" x14ac:dyDescent="0.5">
      <c r="A1052" s="1">
        <v>79</v>
      </c>
      <c r="B1052" s="1" t="s">
        <v>1398</v>
      </c>
      <c r="C1052" s="2">
        <v>43579</v>
      </c>
      <c r="D1052" s="1" t="s">
        <v>1399</v>
      </c>
      <c r="E1052" s="1" t="s">
        <v>1400</v>
      </c>
      <c r="F1052" s="1" t="s">
        <v>102</v>
      </c>
      <c r="G1052" s="1">
        <v>50</v>
      </c>
      <c r="H1052" s="1">
        <v>132</v>
      </c>
      <c r="I1052" s="1" t="s">
        <v>295</v>
      </c>
      <c r="J1052" s="1">
        <v>0.64</v>
      </c>
      <c r="K1052" s="1">
        <v>7.5172420000000004</v>
      </c>
      <c r="L1052" s="1">
        <v>80.779494</v>
      </c>
      <c r="M1052" s="1" t="s">
        <v>114</v>
      </c>
      <c r="N1052" s="1">
        <v>0</v>
      </c>
      <c r="O1052" s="1">
        <v>25.384855999999999</v>
      </c>
      <c r="P1052" s="1">
        <v>68.458809000000002</v>
      </c>
      <c r="Q1052" s="1">
        <v>1440000</v>
      </c>
      <c r="R1052" s="1" t="s">
        <v>1393</v>
      </c>
      <c r="S1052" s="1" t="s">
        <v>91</v>
      </c>
      <c r="T1052" s="1" t="s">
        <v>72</v>
      </c>
      <c r="U1052" s="1" t="s">
        <v>73</v>
      </c>
      <c r="W1052" s="1" t="s">
        <v>121</v>
      </c>
      <c r="X1052" s="1" t="s">
        <v>1401</v>
      </c>
      <c r="Z1052" s="1" t="s">
        <v>295</v>
      </c>
      <c r="AA1052" s="1" t="s">
        <v>1402</v>
      </c>
      <c r="AJ1052" s="1" t="s">
        <v>76</v>
      </c>
      <c r="AK1052" s="1" t="s">
        <v>1403</v>
      </c>
      <c r="AL1052" s="1">
        <v>450000000</v>
      </c>
      <c r="AM1052" s="1" t="s">
        <v>109</v>
      </c>
      <c r="AN1052" s="1" t="s">
        <v>4489</v>
      </c>
      <c r="AO1052" s="1" t="s">
        <v>4281</v>
      </c>
      <c r="AP1052" s="1">
        <v>13800000</v>
      </c>
      <c r="AQ1052" s="1">
        <v>6000000</v>
      </c>
      <c r="AR1052" s="1" t="s">
        <v>1404</v>
      </c>
      <c r="AS1052" s="1">
        <v>1</v>
      </c>
      <c r="AT1052" s="1">
        <v>1</v>
      </c>
      <c r="AU1052" s="1">
        <v>1</v>
      </c>
      <c r="AV1052" s="1">
        <v>1</v>
      </c>
      <c r="AW1052" s="1">
        <v>1</v>
      </c>
      <c r="AX1052" s="1">
        <v>1</v>
      </c>
      <c r="AY1052" s="1">
        <v>1</v>
      </c>
      <c r="AZ1052" s="1">
        <v>1</v>
      </c>
      <c r="BA1052" s="1">
        <v>1</v>
      </c>
      <c r="BB1052" s="1">
        <v>1</v>
      </c>
      <c r="BD1052" s="1">
        <v>1</v>
      </c>
      <c r="BE1052" s="1">
        <v>1</v>
      </c>
      <c r="BL1052" s="1" t="s">
        <v>1405</v>
      </c>
    </row>
    <row r="1053" spans="1:64" x14ac:dyDescent="0.5">
      <c r="A1053" s="1">
        <v>79</v>
      </c>
      <c r="B1053" s="1" t="s">
        <v>1398</v>
      </c>
      <c r="C1053" s="2">
        <v>43579</v>
      </c>
      <c r="D1053" s="1" t="s">
        <v>1399</v>
      </c>
      <c r="E1053" s="1" t="s">
        <v>1400</v>
      </c>
      <c r="F1053" s="1" t="s">
        <v>81</v>
      </c>
      <c r="G1053" s="1">
        <v>50</v>
      </c>
      <c r="H1053" s="1">
        <v>132</v>
      </c>
      <c r="I1053" s="1" t="s">
        <v>295</v>
      </c>
      <c r="J1053" s="1">
        <v>0.64</v>
      </c>
      <c r="K1053" s="1">
        <v>7.5172420000000004</v>
      </c>
      <c r="L1053" s="1">
        <v>80.779494</v>
      </c>
      <c r="M1053" s="1" t="s">
        <v>114</v>
      </c>
      <c r="N1053" s="1">
        <v>0</v>
      </c>
      <c r="O1053" s="1">
        <v>25.384855999999999</v>
      </c>
      <c r="P1053" s="1">
        <v>68.458809000000002</v>
      </c>
      <c r="Q1053" s="1">
        <v>1440000</v>
      </c>
      <c r="R1053" s="1" t="s">
        <v>1393</v>
      </c>
      <c r="S1053" s="1" t="s">
        <v>91</v>
      </c>
      <c r="T1053" s="1" t="s">
        <v>72</v>
      </c>
      <c r="U1053" s="1" t="s">
        <v>73</v>
      </c>
      <c r="W1053" s="1" t="s">
        <v>121</v>
      </c>
      <c r="X1053" s="1" t="s">
        <v>1401</v>
      </c>
      <c r="Z1053" s="1" t="s">
        <v>295</v>
      </c>
      <c r="AA1053" s="1" t="s">
        <v>1402</v>
      </c>
      <c r="AJ1053" s="1" t="s">
        <v>76</v>
      </c>
      <c r="AK1053" s="1" t="s">
        <v>1403</v>
      </c>
      <c r="AL1053" s="1">
        <v>450000000</v>
      </c>
      <c r="AM1053" s="1" t="s">
        <v>109</v>
      </c>
      <c r="AN1053" s="1" t="s">
        <v>4489</v>
      </c>
      <c r="AO1053" s="1" t="s">
        <v>4281</v>
      </c>
      <c r="AP1053" s="1">
        <v>13800000</v>
      </c>
      <c r="AQ1053" s="1">
        <v>6000000</v>
      </c>
      <c r="AR1053" s="1" t="s">
        <v>1404</v>
      </c>
      <c r="AS1053" s="1">
        <v>1</v>
      </c>
      <c r="AT1053" s="1">
        <v>1</v>
      </c>
      <c r="AU1053" s="1">
        <v>1</v>
      </c>
      <c r="AV1053" s="1">
        <v>1</v>
      </c>
      <c r="AW1053" s="1">
        <v>1</v>
      </c>
      <c r="AX1053" s="1">
        <v>1</v>
      </c>
      <c r="AY1053" s="1">
        <v>1</v>
      </c>
      <c r="AZ1053" s="1">
        <v>1</v>
      </c>
      <c r="BA1053" s="1">
        <v>1</v>
      </c>
      <c r="BB1053" s="1">
        <v>1</v>
      </c>
      <c r="BD1053" s="1">
        <v>1</v>
      </c>
      <c r="BE1053" s="1">
        <v>1</v>
      </c>
      <c r="BL1053" s="1" t="s">
        <v>1405</v>
      </c>
    </row>
    <row r="1054" spans="1:64" x14ac:dyDescent="0.5">
      <c r="A1054" s="1">
        <v>79</v>
      </c>
      <c r="B1054" s="1" t="s">
        <v>1398</v>
      </c>
      <c r="C1054" s="2">
        <v>43579</v>
      </c>
      <c r="D1054" s="1" t="s">
        <v>1399</v>
      </c>
      <c r="E1054" s="1" t="s">
        <v>1400</v>
      </c>
      <c r="F1054" s="1" t="s">
        <v>102</v>
      </c>
      <c r="G1054" s="1">
        <v>50</v>
      </c>
      <c r="H1054" s="1">
        <v>132</v>
      </c>
      <c r="I1054" s="1" t="s">
        <v>1437</v>
      </c>
      <c r="J1054" s="1">
        <v>0.67</v>
      </c>
      <c r="K1054" s="1">
        <v>43.915886</v>
      </c>
      <c r="L1054" s="1">
        <v>17.679075000000001</v>
      </c>
      <c r="M1054" s="1" t="s">
        <v>307</v>
      </c>
      <c r="N1054" s="1">
        <v>0</v>
      </c>
      <c r="O1054" s="1">
        <v>48.122632000000003</v>
      </c>
      <c r="P1054" s="1">
        <v>30.108753</v>
      </c>
      <c r="Q1054" s="1">
        <v>1507500</v>
      </c>
      <c r="R1054" s="1" t="s">
        <v>1393</v>
      </c>
      <c r="S1054" s="1" t="s">
        <v>91</v>
      </c>
      <c r="T1054" s="1" t="s">
        <v>72</v>
      </c>
      <c r="U1054" s="1" t="s">
        <v>73</v>
      </c>
      <c r="W1054" s="1" t="s">
        <v>121</v>
      </c>
      <c r="X1054" s="1" t="s">
        <v>1401</v>
      </c>
      <c r="Z1054" s="1" t="s">
        <v>1437</v>
      </c>
      <c r="AA1054" s="1" t="s">
        <v>1402</v>
      </c>
      <c r="AJ1054" s="1" t="s">
        <v>76</v>
      </c>
      <c r="AK1054" s="1" t="s">
        <v>1403</v>
      </c>
      <c r="AL1054" s="1">
        <v>450000000</v>
      </c>
      <c r="AM1054" s="1" t="s">
        <v>109</v>
      </c>
      <c r="AN1054" s="1" t="s">
        <v>4489</v>
      </c>
      <c r="AO1054" s="1" t="s">
        <v>4281</v>
      </c>
      <c r="AP1054" s="1">
        <v>13800000</v>
      </c>
      <c r="AQ1054" s="1">
        <v>6000000</v>
      </c>
      <c r="AR1054" s="1" t="s">
        <v>1404</v>
      </c>
      <c r="AS1054" s="1">
        <v>1</v>
      </c>
      <c r="AT1054" s="1">
        <v>1</v>
      </c>
      <c r="AU1054" s="1">
        <v>1</v>
      </c>
      <c r="AV1054" s="1">
        <v>1</v>
      </c>
      <c r="AW1054" s="1">
        <v>1</v>
      </c>
      <c r="AX1054" s="1">
        <v>1</v>
      </c>
      <c r="AY1054" s="1">
        <v>1</v>
      </c>
      <c r="AZ1054" s="1">
        <v>1</v>
      </c>
      <c r="BA1054" s="1">
        <v>1</v>
      </c>
      <c r="BB1054" s="1">
        <v>1</v>
      </c>
      <c r="BD1054" s="1">
        <v>1</v>
      </c>
      <c r="BE1054" s="1">
        <v>1</v>
      </c>
      <c r="BL1054" s="1" t="s">
        <v>1405</v>
      </c>
    </row>
    <row r="1055" spans="1:64" x14ac:dyDescent="0.5">
      <c r="A1055" s="1">
        <v>79</v>
      </c>
      <c r="B1055" s="1" t="s">
        <v>1398</v>
      </c>
      <c r="C1055" s="2">
        <v>43579</v>
      </c>
      <c r="D1055" s="1" t="s">
        <v>1399</v>
      </c>
      <c r="E1055" s="1" t="s">
        <v>1400</v>
      </c>
      <c r="F1055" s="1" t="s">
        <v>81</v>
      </c>
      <c r="G1055" s="1">
        <v>50</v>
      </c>
      <c r="H1055" s="1">
        <v>132</v>
      </c>
      <c r="I1055" s="1" t="s">
        <v>1437</v>
      </c>
      <c r="J1055" s="1">
        <v>0.67</v>
      </c>
      <c r="K1055" s="1">
        <v>43.915886</v>
      </c>
      <c r="L1055" s="1">
        <v>17.679075000000001</v>
      </c>
      <c r="M1055" s="1" t="s">
        <v>307</v>
      </c>
      <c r="N1055" s="1">
        <v>0</v>
      </c>
      <c r="O1055" s="1">
        <v>48.122632000000003</v>
      </c>
      <c r="P1055" s="1">
        <v>30.108753</v>
      </c>
      <c r="Q1055" s="1">
        <v>1507500</v>
      </c>
      <c r="R1055" s="1" t="s">
        <v>1393</v>
      </c>
      <c r="S1055" s="1" t="s">
        <v>91</v>
      </c>
      <c r="T1055" s="1" t="s">
        <v>72</v>
      </c>
      <c r="U1055" s="1" t="s">
        <v>73</v>
      </c>
      <c r="W1055" s="1" t="s">
        <v>121</v>
      </c>
      <c r="X1055" s="1" t="s">
        <v>1401</v>
      </c>
      <c r="Z1055" s="1" t="s">
        <v>1437</v>
      </c>
      <c r="AA1055" s="1" t="s">
        <v>1402</v>
      </c>
      <c r="AJ1055" s="1" t="s">
        <v>76</v>
      </c>
      <c r="AK1055" s="1" t="s">
        <v>1403</v>
      </c>
      <c r="AL1055" s="1">
        <v>450000000</v>
      </c>
      <c r="AM1055" s="1" t="s">
        <v>109</v>
      </c>
      <c r="AN1055" s="1" t="s">
        <v>4489</v>
      </c>
      <c r="AO1055" s="1" t="s">
        <v>4281</v>
      </c>
      <c r="AP1055" s="1">
        <v>13800000</v>
      </c>
      <c r="AQ1055" s="1">
        <v>6000000</v>
      </c>
      <c r="AR1055" s="1" t="s">
        <v>1404</v>
      </c>
      <c r="AS1055" s="1">
        <v>1</v>
      </c>
      <c r="AT1055" s="1">
        <v>1</v>
      </c>
      <c r="AU1055" s="1">
        <v>1</v>
      </c>
      <c r="AV1055" s="1">
        <v>1</v>
      </c>
      <c r="AW1055" s="1">
        <v>1</v>
      </c>
      <c r="AX1055" s="1">
        <v>1</v>
      </c>
      <c r="AY1055" s="1">
        <v>1</v>
      </c>
      <c r="AZ1055" s="1">
        <v>1</v>
      </c>
      <c r="BA1055" s="1">
        <v>1</v>
      </c>
      <c r="BB1055" s="1">
        <v>1</v>
      </c>
      <c r="BD1055" s="1">
        <v>1</v>
      </c>
      <c r="BE1055" s="1">
        <v>1</v>
      </c>
      <c r="BL1055" s="1" t="s">
        <v>1405</v>
      </c>
    </row>
    <row r="1056" spans="1:64" x14ac:dyDescent="0.5">
      <c r="A1056" s="1">
        <v>79</v>
      </c>
      <c r="B1056" s="1" t="s">
        <v>1398</v>
      </c>
      <c r="C1056" s="2">
        <v>43579</v>
      </c>
      <c r="D1056" s="1" t="s">
        <v>1399</v>
      </c>
      <c r="E1056" s="1" t="s">
        <v>1400</v>
      </c>
      <c r="F1056" s="1" t="s">
        <v>102</v>
      </c>
      <c r="G1056" s="1">
        <v>50</v>
      </c>
      <c r="H1056" s="1">
        <v>132</v>
      </c>
      <c r="I1056" s="1" t="s">
        <v>1438</v>
      </c>
      <c r="J1056" s="1">
        <v>0.64</v>
      </c>
      <c r="K1056" s="1">
        <v>3.2027779999999999</v>
      </c>
      <c r="L1056" s="1">
        <v>73.220680000000002</v>
      </c>
      <c r="M1056" s="1" t="s">
        <v>114</v>
      </c>
      <c r="N1056" s="1">
        <v>0</v>
      </c>
      <c r="O1056" s="1">
        <v>25.384855999999999</v>
      </c>
      <c r="P1056" s="1">
        <v>68.458809000000002</v>
      </c>
      <c r="Q1056" s="1">
        <v>1440000</v>
      </c>
      <c r="R1056" s="1" t="s">
        <v>1393</v>
      </c>
      <c r="S1056" s="1" t="s">
        <v>91</v>
      </c>
      <c r="T1056" s="1" t="s">
        <v>72</v>
      </c>
      <c r="U1056" s="1" t="s">
        <v>73</v>
      </c>
      <c r="W1056" s="1" t="s">
        <v>121</v>
      </c>
      <c r="X1056" s="1" t="s">
        <v>1401</v>
      </c>
      <c r="Z1056" s="1" t="s">
        <v>1438</v>
      </c>
      <c r="AA1056" s="1" t="s">
        <v>1402</v>
      </c>
      <c r="AJ1056" s="1" t="s">
        <v>76</v>
      </c>
      <c r="AK1056" s="1" t="s">
        <v>1403</v>
      </c>
      <c r="AL1056" s="1">
        <v>450000000</v>
      </c>
      <c r="AM1056" s="1" t="s">
        <v>109</v>
      </c>
      <c r="AN1056" s="1" t="s">
        <v>4489</v>
      </c>
      <c r="AO1056" s="1" t="s">
        <v>4281</v>
      </c>
      <c r="AP1056" s="1">
        <v>13800000</v>
      </c>
      <c r="AQ1056" s="1">
        <v>6000000</v>
      </c>
      <c r="AR1056" s="1" t="s">
        <v>1404</v>
      </c>
      <c r="AS1056" s="1">
        <v>1</v>
      </c>
      <c r="AT1056" s="1">
        <v>1</v>
      </c>
      <c r="AU1056" s="1">
        <v>1</v>
      </c>
      <c r="AV1056" s="1">
        <v>1</v>
      </c>
      <c r="AW1056" s="1">
        <v>1</v>
      </c>
      <c r="AX1056" s="1">
        <v>1</v>
      </c>
      <c r="AY1056" s="1">
        <v>1</v>
      </c>
      <c r="AZ1056" s="1">
        <v>1</v>
      </c>
      <c r="BA1056" s="1">
        <v>1</v>
      </c>
      <c r="BB1056" s="1">
        <v>1</v>
      </c>
      <c r="BD1056" s="1">
        <v>1</v>
      </c>
      <c r="BE1056" s="1">
        <v>1</v>
      </c>
      <c r="BL1056" s="1" t="s">
        <v>1405</v>
      </c>
    </row>
    <row r="1057" spans="1:64" x14ac:dyDescent="0.5">
      <c r="A1057" s="1">
        <v>79</v>
      </c>
      <c r="B1057" s="1" t="s">
        <v>1398</v>
      </c>
      <c r="C1057" s="2">
        <v>43579</v>
      </c>
      <c r="D1057" s="1" t="s">
        <v>1399</v>
      </c>
      <c r="E1057" s="1" t="s">
        <v>1400</v>
      </c>
      <c r="F1057" s="1" t="s">
        <v>81</v>
      </c>
      <c r="G1057" s="1">
        <v>50</v>
      </c>
      <c r="H1057" s="1">
        <v>132</v>
      </c>
      <c r="I1057" s="1" t="s">
        <v>1438</v>
      </c>
      <c r="J1057" s="1">
        <v>0.64</v>
      </c>
      <c r="K1057" s="1">
        <v>3.2027779999999999</v>
      </c>
      <c r="L1057" s="1">
        <v>73.220680000000002</v>
      </c>
      <c r="M1057" s="1" t="s">
        <v>114</v>
      </c>
      <c r="N1057" s="1">
        <v>0</v>
      </c>
      <c r="O1057" s="1">
        <v>25.384855999999999</v>
      </c>
      <c r="P1057" s="1">
        <v>68.458809000000002</v>
      </c>
      <c r="Q1057" s="1">
        <v>1440000</v>
      </c>
      <c r="R1057" s="1" t="s">
        <v>1393</v>
      </c>
      <c r="S1057" s="1" t="s">
        <v>91</v>
      </c>
      <c r="T1057" s="1" t="s">
        <v>72</v>
      </c>
      <c r="U1057" s="1" t="s">
        <v>73</v>
      </c>
      <c r="W1057" s="1" t="s">
        <v>121</v>
      </c>
      <c r="X1057" s="1" t="s">
        <v>1401</v>
      </c>
      <c r="Z1057" s="1" t="s">
        <v>1438</v>
      </c>
      <c r="AA1057" s="1" t="s">
        <v>1402</v>
      </c>
      <c r="AJ1057" s="1" t="s">
        <v>76</v>
      </c>
      <c r="AK1057" s="1" t="s">
        <v>1403</v>
      </c>
      <c r="AL1057" s="1">
        <v>450000000</v>
      </c>
      <c r="AM1057" s="1" t="s">
        <v>109</v>
      </c>
      <c r="AN1057" s="1" t="s">
        <v>4489</v>
      </c>
      <c r="AO1057" s="1" t="s">
        <v>4281</v>
      </c>
      <c r="AP1057" s="1">
        <v>13800000</v>
      </c>
      <c r="AQ1057" s="1">
        <v>6000000</v>
      </c>
      <c r="AR1057" s="1" t="s">
        <v>1404</v>
      </c>
      <c r="AS1057" s="1">
        <v>1</v>
      </c>
      <c r="AT1057" s="1">
        <v>1</v>
      </c>
      <c r="AU1057" s="1">
        <v>1</v>
      </c>
      <c r="AV1057" s="1">
        <v>1</v>
      </c>
      <c r="AW1057" s="1">
        <v>1</v>
      </c>
      <c r="AX1057" s="1">
        <v>1</v>
      </c>
      <c r="AY1057" s="1">
        <v>1</v>
      </c>
      <c r="AZ1057" s="1">
        <v>1</v>
      </c>
      <c r="BA1057" s="1">
        <v>1</v>
      </c>
      <c r="BB1057" s="1">
        <v>1</v>
      </c>
      <c r="BD1057" s="1">
        <v>1</v>
      </c>
      <c r="BE1057" s="1">
        <v>1</v>
      </c>
      <c r="BL1057" s="1" t="s">
        <v>1405</v>
      </c>
    </row>
    <row r="1058" spans="1:64" x14ac:dyDescent="0.5">
      <c r="A1058" s="1">
        <v>79</v>
      </c>
      <c r="B1058" s="1" t="s">
        <v>1398</v>
      </c>
      <c r="C1058" s="2">
        <v>43579</v>
      </c>
      <c r="D1058" s="1" t="s">
        <v>1399</v>
      </c>
      <c r="E1058" s="1" t="s">
        <v>1400</v>
      </c>
      <c r="F1058" s="1" t="s">
        <v>102</v>
      </c>
      <c r="G1058" s="1">
        <v>50</v>
      </c>
      <c r="H1058" s="1">
        <v>132</v>
      </c>
      <c r="I1058" s="1" t="s">
        <v>1439</v>
      </c>
      <c r="J1058" s="1">
        <v>0.67</v>
      </c>
      <c r="K1058" s="1">
        <v>41.153331999999999</v>
      </c>
      <c r="L1058" s="1">
        <v>20.168330999999998</v>
      </c>
      <c r="M1058" s="1" t="s">
        <v>307</v>
      </c>
      <c r="N1058" s="1">
        <v>0</v>
      </c>
      <c r="O1058" s="1">
        <v>48.122632000000003</v>
      </c>
      <c r="P1058" s="1">
        <v>30.108753</v>
      </c>
      <c r="Q1058" s="1">
        <v>1507500</v>
      </c>
      <c r="R1058" s="1" t="s">
        <v>1393</v>
      </c>
      <c r="S1058" s="1" t="s">
        <v>91</v>
      </c>
      <c r="T1058" s="1" t="s">
        <v>72</v>
      </c>
      <c r="U1058" s="1" t="s">
        <v>73</v>
      </c>
      <c r="W1058" s="1" t="s">
        <v>121</v>
      </c>
      <c r="X1058" s="1" t="s">
        <v>1401</v>
      </c>
      <c r="Z1058" s="1" t="s">
        <v>1439</v>
      </c>
      <c r="AA1058" s="1" t="s">
        <v>1402</v>
      </c>
      <c r="AJ1058" s="1" t="s">
        <v>76</v>
      </c>
      <c r="AK1058" s="1" t="s">
        <v>1403</v>
      </c>
      <c r="AL1058" s="1">
        <v>450000000</v>
      </c>
      <c r="AM1058" s="1" t="s">
        <v>109</v>
      </c>
      <c r="AN1058" s="1" t="s">
        <v>4489</v>
      </c>
      <c r="AO1058" s="1" t="s">
        <v>4281</v>
      </c>
      <c r="AP1058" s="1">
        <v>13800000</v>
      </c>
      <c r="AQ1058" s="1">
        <v>6000000</v>
      </c>
      <c r="AR1058" s="1" t="s">
        <v>1404</v>
      </c>
      <c r="AS1058" s="1">
        <v>1</v>
      </c>
      <c r="AT1058" s="1">
        <v>1</v>
      </c>
      <c r="AU1058" s="1">
        <v>1</v>
      </c>
      <c r="AV1058" s="1">
        <v>1</v>
      </c>
      <c r="AW1058" s="1">
        <v>1</v>
      </c>
      <c r="AX1058" s="1">
        <v>1</v>
      </c>
      <c r="AY1058" s="1">
        <v>1</v>
      </c>
      <c r="AZ1058" s="1">
        <v>1</v>
      </c>
      <c r="BA1058" s="1">
        <v>1</v>
      </c>
      <c r="BB1058" s="1">
        <v>1</v>
      </c>
      <c r="BD1058" s="1">
        <v>1</v>
      </c>
      <c r="BE1058" s="1">
        <v>1</v>
      </c>
      <c r="BL1058" s="1" t="s">
        <v>1405</v>
      </c>
    </row>
    <row r="1059" spans="1:64" x14ac:dyDescent="0.5">
      <c r="A1059" s="1">
        <v>79</v>
      </c>
      <c r="B1059" s="1" t="s">
        <v>1398</v>
      </c>
      <c r="C1059" s="2">
        <v>43579</v>
      </c>
      <c r="D1059" s="1" t="s">
        <v>1399</v>
      </c>
      <c r="E1059" s="1" t="s">
        <v>1400</v>
      </c>
      <c r="F1059" s="1" t="s">
        <v>81</v>
      </c>
      <c r="G1059" s="1">
        <v>50</v>
      </c>
      <c r="H1059" s="1">
        <v>132</v>
      </c>
      <c r="I1059" s="1" t="s">
        <v>1439</v>
      </c>
      <c r="J1059" s="1">
        <v>0.67</v>
      </c>
      <c r="K1059" s="1">
        <v>41.153331999999999</v>
      </c>
      <c r="L1059" s="1">
        <v>20.168330999999998</v>
      </c>
      <c r="M1059" s="1" t="s">
        <v>307</v>
      </c>
      <c r="N1059" s="1">
        <v>0</v>
      </c>
      <c r="O1059" s="1">
        <v>48.122632000000003</v>
      </c>
      <c r="P1059" s="1">
        <v>30.108753</v>
      </c>
      <c r="Q1059" s="1">
        <v>1507500</v>
      </c>
      <c r="R1059" s="1" t="s">
        <v>1393</v>
      </c>
      <c r="S1059" s="1" t="s">
        <v>91</v>
      </c>
      <c r="T1059" s="1" t="s">
        <v>72</v>
      </c>
      <c r="U1059" s="1" t="s">
        <v>73</v>
      </c>
      <c r="W1059" s="1" t="s">
        <v>121</v>
      </c>
      <c r="X1059" s="1" t="s">
        <v>1401</v>
      </c>
      <c r="Z1059" s="1" t="s">
        <v>1439</v>
      </c>
      <c r="AA1059" s="1" t="s">
        <v>1402</v>
      </c>
      <c r="AJ1059" s="1" t="s">
        <v>76</v>
      </c>
      <c r="AK1059" s="1" t="s">
        <v>1403</v>
      </c>
      <c r="AL1059" s="1">
        <v>450000000</v>
      </c>
      <c r="AM1059" s="1" t="s">
        <v>109</v>
      </c>
      <c r="AN1059" s="1" t="s">
        <v>4489</v>
      </c>
      <c r="AO1059" s="1" t="s">
        <v>4281</v>
      </c>
      <c r="AP1059" s="1">
        <v>13800000</v>
      </c>
      <c r="AQ1059" s="1">
        <v>6000000</v>
      </c>
      <c r="AR1059" s="1" t="s">
        <v>1404</v>
      </c>
      <c r="AS1059" s="1">
        <v>1</v>
      </c>
      <c r="AT1059" s="1">
        <v>1</v>
      </c>
      <c r="AU1059" s="1">
        <v>1</v>
      </c>
      <c r="AV1059" s="1">
        <v>1</v>
      </c>
      <c r="AW1059" s="1">
        <v>1</v>
      </c>
      <c r="AX1059" s="1">
        <v>1</v>
      </c>
      <c r="AY1059" s="1">
        <v>1</v>
      </c>
      <c r="AZ1059" s="1">
        <v>1</v>
      </c>
      <c r="BA1059" s="1">
        <v>1</v>
      </c>
      <c r="BB1059" s="1">
        <v>1</v>
      </c>
      <c r="BD1059" s="1">
        <v>1</v>
      </c>
      <c r="BE1059" s="1">
        <v>1</v>
      </c>
      <c r="BL1059" s="1" t="s">
        <v>1405</v>
      </c>
    </row>
    <row r="1060" spans="1:64" x14ac:dyDescent="0.5">
      <c r="A1060" s="1">
        <v>79</v>
      </c>
      <c r="B1060" s="1" t="s">
        <v>1398</v>
      </c>
      <c r="C1060" s="2">
        <v>43579</v>
      </c>
      <c r="D1060" s="1" t="s">
        <v>1399</v>
      </c>
      <c r="E1060" s="1" t="s">
        <v>1400</v>
      </c>
      <c r="F1060" s="1" t="s">
        <v>102</v>
      </c>
      <c r="G1060" s="1">
        <v>50</v>
      </c>
      <c r="H1060" s="1">
        <v>132</v>
      </c>
      <c r="I1060" s="1" t="s">
        <v>118</v>
      </c>
      <c r="J1060" s="1">
        <v>1.1499999999999999</v>
      </c>
      <c r="K1060" s="1">
        <v>-6.4530960000000004</v>
      </c>
      <c r="L1060" s="1">
        <v>34.894539000000002</v>
      </c>
      <c r="M1060" s="1" t="s">
        <v>69</v>
      </c>
      <c r="N1060" s="1">
        <v>0</v>
      </c>
      <c r="O1060" s="1">
        <v>2.6272389999999999</v>
      </c>
      <c r="P1060" s="1">
        <v>23.381664000000001</v>
      </c>
      <c r="Q1060" s="1">
        <v>2587500</v>
      </c>
      <c r="R1060" s="1" t="s">
        <v>1393</v>
      </c>
      <c r="S1060" s="1" t="s">
        <v>91</v>
      </c>
      <c r="T1060" s="1" t="s">
        <v>72</v>
      </c>
      <c r="U1060" s="1" t="s">
        <v>73</v>
      </c>
      <c r="W1060" s="1" t="s">
        <v>121</v>
      </c>
      <c r="X1060" s="1" t="s">
        <v>1401</v>
      </c>
      <c r="Z1060" s="1" t="s">
        <v>118</v>
      </c>
      <c r="AA1060" s="1" t="s">
        <v>1402</v>
      </c>
      <c r="AJ1060" s="1" t="s">
        <v>76</v>
      </c>
      <c r="AK1060" s="1" t="s">
        <v>1403</v>
      </c>
      <c r="AL1060" s="1">
        <v>450000000</v>
      </c>
      <c r="AM1060" s="1" t="s">
        <v>109</v>
      </c>
      <c r="AN1060" s="1" t="s">
        <v>4489</v>
      </c>
      <c r="AO1060" s="1" t="s">
        <v>4281</v>
      </c>
      <c r="AP1060" s="1">
        <v>13800000</v>
      </c>
      <c r="AQ1060" s="1">
        <v>6000000</v>
      </c>
      <c r="AR1060" s="1" t="s">
        <v>1404</v>
      </c>
      <c r="AS1060" s="1">
        <v>1</v>
      </c>
      <c r="AT1060" s="1">
        <v>1</v>
      </c>
      <c r="AU1060" s="1">
        <v>1</v>
      </c>
      <c r="AV1060" s="1">
        <v>1</v>
      </c>
      <c r="AW1060" s="1">
        <v>1</v>
      </c>
      <c r="AX1060" s="1">
        <v>1</v>
      </c>
      <c r="AY1060" s="1">
        <v>1</v>
      </c>
      <c r="AZ1060" s="1">
        <v>1</v>
      </c>
      <c r="BA1060" s="1">
        <v>1</v>
      </c>
      <c r="BB1060" s="1">
        <v>1</v>
      </c>
      <c r="BD1060" s="1">
        <v>1</v>
      </c>
      <c r="BE1060" s="1">
        <v>1</v>
      </c>
      <c r="BL1060" s="1" t="s">
        <v>1405</v>
      </c>
    </row>
    <row r="1061" spans="1:64" x14ac:dyDescent="0.5">
      <c r="A1061" s="1">
        <v>79</v>
      </c>
      <c r="B1061" s="1" t="s">
        <v>1398</v>
      </c>
      <c r="C1061" s="2">
        <v>43579</v>
      </c>
      <c r="D1061" s="1" t="s">
        <v>1399</v>
      </c>
      <c r="E1061" s="1" t="s">
        <v>1400</v>
      </c>
      <c r="F1061" s="1" t="s">
        <v>81</v>
      </c>
      <c r="G1061" s="1">
        <v>50</v>
      </c>
      <c r="H1061" s="1">
        <v>132</v>
      </c>
      <c r="I1061" s="1" t="s">
        <v>118</v>
      </c>
      <c r="J1061" s="1">
        <v>1.1499999999999999</v>
      </c>
      <c r="K1061" s="1">
        <v>-6.4530960000000004</v>
      </c>
      <c r="L1061" s="1">
        <v>34.894539000000002</v>
      </c>
      <c r="M1061" s="1" t="s">
        <v>69</v>
      </c>
      <c r="N1061" s="1">
        <v>0</v>
      </c>
      <c r="O1061" s="1">
        <v>2.6272389999999999</v>
      </c>
      <c r="P1061" s="1">
        <v>23.381664000000001</v>
      </c>
      <c r="Q1061" s="1">
        <v>2587500</v>
      </c>
      <c r="R1061" s="1" t="s">
        <v>1393</v>
      </c>
      <c r="S1061" s="1" t="s">
        <v>91</v>
      </c>
      <c r="T1061" s="1" t="s">
        <v>72</v>
      </c>
      <c r="U1061" s="1" t="s">
        <v>73</v>
      </c>
      <c r="W1061" s="1" t="s">
        <v>121</v>
      </c>
      <c r="X1061" s="1" t="s">
        <v>1401</v>
      </c>
      <c r="Z1061" s="1" t="s">
        <v>118</v>
      </c>
      <c r="AA1061" s="1" t="s">
        <v>1402</v>
      </c>
      <c r="AJ1061" s="1" t="s">
        <v>76</v>
      </c>
      <c r="AK1061" s="1" t="s">
        <v>1403</v>
      </c>
      <c r="AL1061" s="1">
        <v>450000000</v>
      </c>
      <c r="AM1061" s="1" t="s">
        <v>109</v>
      </c>
      <c r="AN1061" s="1" t="s">
        <v>4489</v>
      </c>
      <c r="AO1061" s="1" t="s">
        <v>4281</v>
      </c>
      <c r="AP1061" s="1">
        <v>13800000</v>
      </c>
      <c r="AQ1061" s="1">
        <v>6000000</v>
      </c>
      <c r="AR1061" s="1" t="s">
        <v>1404</v>
      </c>
      <c r="AS1061" s="1">
        <v>1</v>
      </c>
      <c r="AT1061" s="1">
        <v>1</v>
      </c>
      <c r="AU1061" s="1">
        <v>1</v>
      </c>
      <c r="AV1061" s="1">
        <v>1</v>
      </c>
      <c r="AW1061" s="1">
        <v>1</v>
      </c>
      <c r="AX1061" s="1">
        <v>1</v>
      </c>
      <c r="AY1061" s="1">
        <v>1</v>
      </c>
      <c r="AZ1061" s="1">
        <v>1</v>
      </c>
      <c r="BA1061" s="1">
        <v>1</v>
      </c>
      <c r="BB1061" s="1">
        <v>1</v>
      </c>
      <c r="BD1061" s="1">
        <v>1</v>
      </c>
      <c r="BE1061" s="1">
        <v>1</v>
      </c>
      <c r="BL1061" s="1" t="s">
        <v>1405</v>
      </c>
    </row>
    <row r="1062" spans="1:64" x14ac:dyDescent="0.5">
      <c r="A1062" s="1">
        <v>79</v>
      </c>
      <c r="B1062" s="1" t="s">
        <v>1398</v>
      </c>
      <c r="C1062" s="2">
        <v>43579</v>
      </c>
      <c r="D1062" s="1" t="s">
        <v>1399</v>
      </c>
      <c r="E1062" s="1" t="s">
        <v>1400</v>
      </c>
      <c r="F1062" s="1" t="s">
        <v>102</v>
      </c>
      <c r="G1062" s="1">
        <v>50</v>
      </c>
      <c r="H1062" s="1">
        <v>132</v>
      </c>
      <c r="I1062" s="1" t="s">
        <v>959</v>
      </c>
      <c r="J1062" s="1">
        <v>0.25</v>
      </c>
      <c r="K1062" s="1">
        <v>13.794185000000001</v>
      </c>
      <c r="L1062" s="1">
        <v>-88.896529999999998</v>
      </c>
      <c r="M1062" s="1" t="s">
        <v>308</v>
      </c>
      <c r="N1062" s="1">
        <v>0</v>
      </c>
      <c r="O1062" s="1">
        <v>13.923406</v>
      </c>
      <c r="P1062" s="1">
        <v>-86.952798999999999</v>
      </c>
      <c r="Q1062" s="1">
        <v>562500</v>
      </c>
      <c r="R1062" s="1" t="s">
        <v>1393</v>
      </c>
      <c r="S1062" s="1" t="s">
        <v>91</v>
      </c>
      <c r="T1062" s="1" t="s">
        <v>72</v>
      </c>
      <c r="U1062" s="1" t="s">
        <v>73</v>
      </c>
      <c r="W1062" s="1" t="s">
        <v>121</v>
      </c>
      <c r="X1062" s="1" t="s">
        <v>1401</v>
      </c>
      <c r="Z1062" s="1" t="s">
        <v>959</v>
      </c>
      <c r="AA1062" s="1" t="s">
        <v>1402</v>
      </c>
      <c r="AJ1062" s="1" t="s">
        <v>76</v>
      </c>
      <c r="AK1062" s="1" t="s">
        <v>1403</v>
      </c>
      <c r="AL1062" s="1">
        <v>450000000</v>
      </c>
      <c r="AM1062" s="1" t="s">
        <v>109</v>
      </c>
      <c r="AN1062" s="1" t="s">
        <v>4489</v>
      </c>
      <c r="AO1062" s="1" t="s">
        <v>4281</v>
      </c>
      <c r="AP1062" s="1">
        <v>13800000</v>
      </c>
      <c r="AQ1062" s="1">
        <v>6000000</v>
      </c>
      <c r="AR1062" s="1" t="s">
        <v>1404</v>
      </c>
      <c r="AS1062" s="1">
        <v>1</v>
      </c>
      <c r="AT1062" s="1">
        <v>1</v>
      </c>
      <c r="AU1062" s="1">
        <v>1</v>
      </c>
      <c r="AV1062" s="1">
        <v>1</v>
      </c>
      <c r="AW1062" s="1">
        <v>1</v>
      </c>
      <c r="AX1062" s="1">
        <v>1</v>
      </c>
      <c r="AY1062" s="1">
        <v>1</v>
      </c>
      <c r="AZ1062" s="1">
        <v>1</v>
      </c>
      <c r="BA1062" s="1">
        <v>1</v>
      </c>
      <c r="BB1062" s="1">
        <v>1</v>
      </c>
      <c r="BD1062" s="1">
        <v>1</v>
      </c>
      <c r="BE1062" s="1">
        <v>1</v>
      </c>
      <c r="BL1062" s="1" t="s">
        <v>1405</v>
      </c>
    </row>
    <row r="1063" spans="1:64" x14ac:dyDescent="0.5">
      <c r="A1063" s="1">
        <v>79</v>
      </c>
      <c r="B1063" s="1" t="s">
        <v>1398</v>
      </c>
      <c r="C1063" s="2">
        <v>43579</v>
      </c>
      <c r="D1063" s="1" t="s">
        <v>1399</v>
      </c>
      <c r="E1063" s="1" t="s">
        <v>1400</v>
      </c>
      <c r="F1063" s="1" t="s">
        <v>81</v>
      </c>
      <c r="G1063" s="1">
        <v>50</v>
      </c>
      <c r="H1063" s="1">
        <v>132</v>
      </c>
      <c r="I1063" s="1" t="s">
        <v>959</v>
      </c>
      <c r="J1063" s="1">
        <v>0.25</v>
      </c>
      <c r="K1063" s="1">
        <v>13.794185000000001</v>
      </c>
      <c r="L1063" s="1">
        <v>-88.896529999999998</v>
      </c>
      <c r="M1063" s="1" t="s">
        <v>308</v>
      </c>
      <c r="N1063" s="1">
        <v>0</v>
      </c>
      <c r="O1063" s="1">
        <v>13.923406</v>
      </c>
      <c r="P1063" s="1">
        <v>-86.952798999999999</v>
      </c>
      <c r="Q1063" s="1">
        <v>562500</v>
      </c>
      <c r="R1063" s="1" t="s">
        <v>1393</v>
      </c>
      <c r="S1063" s="1" t="s">
        <v>91</v>
      </c>
      <c r="T1063" s="1" t="s">
        <v>72</v>
      </c>
      <c r="U1063" s="1" t="s">
        <v>73</v>
      </c>
      <c r="W1063" s="1" t="s">
        <v>121</v>
      </c>
      <c r="X1063" s="1" t="s">
        <v>1401</v>
      </c>
      <c r="Z1063" s="1" t="s">
        <v>959</v>
      </c>
      <c r="AA1063" s="1" t="s">
        <v>1402</v>
      </c>
      <c r="AJ1063" s="1" t="s">
        <v>76</v>
      </c>
      <c r="AK1063" s="1" t="s">
        <v>1403</v>
      </c>
      <c r="AL1063" s="1">
        <v>450000000</v>
      </c>
      <c r="AM1063" s="1" t="s">
        <v>109</v>
      </c>
      <c r="AN1063" s="1" t="s">
        <v>4489</v>
      </c>
      <c r="AO1063" s="1" t="s">
        <v>4281</v>
      </c>
      <c r="AP1063" s="1">
        <v>13800000</v>
      </c>
      <c r="AQ1063" s="1">
        <v>6000000</v>
      </c>
      <c r="AR1063" s="1" t="s">
        <v>1404</v>
      </c>
      <c r="AS1063" s="1">
        <v>1</v>
      </c>
      <c r="AT1063" s="1">
        <v>1</v>
      </c>
      <c r="AU1063" s="1">
        <v>1</v>
      </c>
      <c r="AV1063" s="1">
        <v>1</v>
      </c>
      <c r="AW1063" s="1">
        <v>1</v>
      </c>
      <c r="AX1063" s="1">
        <v>1</v>
      </c>
      <c r="AY1063" s="1">
        <v>1</v>
      </c>
      <c r="AZ1063" s="1">
        <v>1</v>
      </c>
      <c r="BA1063" s="1">
        <v>1</v>
      </c>
      <c r="BB1063" s="1">
        <v>1</v>
      </c>
      <c r="BD1063" s="1">
        <v>1</v>
      </c>
      <c r="BE1063" s="1">
        <v>1</v>
      </c>
      <c r="BL1063" s="1" t="s">
        <v>1405</v>
      </c>
    </row>
    <row r="1064" spans="1:64" x14ac:dyDescent="0.5">
      <c r="A1064" s="1">
        <v>79</v>
      </c>
      <c r="B1064" s="1" t="s">
        <v>1398</v>
      </c>
      <c r="C1064" s="2">
        <v>43579</v>
      </c>
      <c r="D1064" s="1" t="s">
        <v>1399</v>
      </c>
      <c r="E1064" s="1" t="s">
        <v>1400</v>
      </c>
      <c r="F1064" s="1" t="s">
        <v>102</v>
      </c>
      <c r="G1064" s="1">
        <v>50</v>
      </c>
      <c r="H1064" s="1">
        <v>132</v>
      </c>
      <c r="I1064" s="1" t="s">
        <v>1440</v>
      </c>
      <c r="J1064" s="1">
        <v>1.1499999999999999</v>
      </c>
      <c r="K1064" s="1">
        <v>15.339</v>
      </c>
      <c r="L1064" s="1">
        <v>38.937111000000002</v>
      </c>
      <c r="M1064" s="1" t="s">
        <v>69</v>
      </c>
      <c r="N1064" s="1">
        <v>0</v>
      </c>
      <c r="O1064" s="1">
        <v>2.6272389999999999</v>
      </c>
      <c r="P1064" s="1">
        <v>23.381664000000001</v>
      </c>
      <c r="Q1064" s="1">
        <v>2587500</v>
      </c>
      <c r="R1064" s="1" t="s">
        <v>1393</v>
      </c>
      <c r="S1064" s="1" t="s">
        <v>91</v>
      </c>
      <c r="T1064" s="1" t="s">
        <v>72</v>
      </c>
      <c r="U1064" s="1" t="s">
        <v>73</v>
      </c>
      <c r="W1064" s="1" t="s">
        <v>121</v>
      </c>
      <c r="X1064" s="1" t="s">
        <v>1401</v>
      </c>
      <c r="Z1064" s="1" t="s">
        <v>1440</v>
      </c>
      <c r="AA1064" s="1" t="s">
        <v>1402</v>
      </c>
      <c r="AJ1064" s="1" t="s">
        <v>76</v>
      </c>
      <c r="AK1064" s="1" t="s">
        <v>1403</v>
      </c>
      <c r="AL1064" s="1">
        <v>450000000</v>
      </c>
      <c r="AM1064" s="1" t="s">
        <v>109</v>
      </c>
      <c r="AN1064" s="1" t="s">
        <v>4489</v>
      </c>
      <c r="AO1064" s="1" t="s">
        <v>4281</v>
      </c>
      <c r="AP1064" s="1">
        <v>13800000</v>
      </c>
      <c r="AQ1064" s="1">
        <v>6000000</v>
      </c>
      <c r="AR1064" s="1" t="s">
        <v>1404</v>
      </c>
      <c r="AS1064" s="1">
        <v>1</v>
      </c>
      <c r="AT1064" s="1">
        <v>1</v>
      </c>
      <c r="AU1064" s="1">
        <v>1</v>
      </c>
      <c r="AV1064" s="1">
        <v>1</v>
      </c>
      <c r="AW1064" s="1">
        <v>1</v>
      </c>
      <c r="AX1064" s="1">
        <v>1</v>
      </c>
      <c r="AY1064" s="1">
        <v>1</v>
      </c>
      <c r="AZ1064" s="1">
        <v>1</v>
      </c>
      <c r="BA1064" s="1">
        <v>1</v>
      </c>
      <c r="BB1064" s="1">
        <v>1</v>
      </c>
      <c r="BD1064" s="1">
        <v>1</v>
      </c>
      <c r="BE1064" s="1">
        <v>1</v>
      </c>
      <c r="BL1064" s="1" t="s">
        <v>1405</v>
      </c>
    </row>
    <row r="1065" spans="1:64" x14ac:dyDescent="0.5">
      <c r="A1065" s="1">
        <v>79</v>
      </c>
      <c r="B1065" s="1" t="s">
        <v>1398</v>
      </c>
      <c r="C1065" s="2">
        <v>43579</v>
      </c>
      <c r="D1065" s="1" t="s">
        <v>1399</v>
      </c>
      <c r="E1065" s="1" t="s">
        <v>1400</v>
      </c>
      <c r="F1065" s="1" t="s">
        <v>81</v>
      </c>
      <c r="G1065" s="1">
        <v>50</v>
      </c>
      <c r="H1065" s="1">
        <v>132</v>
      </c>
      <c r="I1065" s="1" t="s">
        <v>1440</v>
      </c>
      <c r="J1065" s="1">
        <v>1.1499999999999999</v>
      </c>
      <c r="K1065" s="1">
        <v>15.339</v>
      </c>
      <c r="L1065" s="1">
        <v>38.937111000000002</v>
      </c>
      <c r="M1065" s="1" t="s">
        <v>69</v>
      </c>
      <c r="N1065" s="1">
        <v>0</v>
      </c>
      <c r="O1065" s="1">
        <v>2.6272389999999999</v>
      </c>
      <c r="P1065" s="1">
        <v>23.381664000000001</v>
      </c>
      <c r="Q1065" s="1">
        <v>2587500</v>
      </c>
      <c r="R1065" s="1" t="s">
        <v>1393</v>
      </c>
      <c r="S1065" s="1" t="s">
        <v>91</v>
      </c>
      <c r="T1065" s="1" t="s">
        <v>72</v>
      </c>
      <c r="U1065" s="1" t="s">
        <v>73</v>
      </c>
      <c r="W1065" s="1" t="s">
        <v>121</v>
      </c>
      <c r="X1065" s="1" t="s">
        <v>1401</v>
      </c>
      <c r="Z1065" s="1" t="s">
        <v>1440</v>
      </c>
      <c r="AA1065" s="1" t="s">
        <v>1402</v>
      </c>
      <c r="AJ1065" s="1" t="s">
        <v>76</v>
      </c>
      <c r="AK1065" s="1" t="s">
        <v>1403</v>
      </c>
      <c r="AL1065" s="1">
        <v>450000000</v>
      </c>
      <c r="AM1065" s="1" t="s">
        <v>109</v>
      </c>
      <c r="AN1065" s="1" t="s">
        <v>4489</v>
      </c>
      <c r="AO1065" s="1" t="s">
        <v>4281</v>
      </c>
      <c r="AP1065" s="1">
        <v>13800000</v>
      </c>
      <c r="AQ1065" s="1">
        <v>6000000</v>
      </c>
      <c r="AR1065" s="1" t="s">
        <v>1404</v>
      </c>
      <c r="AS1065" s="1">
        <v>1</v>
      </c>
      <c r="AT1065" s="1">
        <v>1</v>
      </c>
      <c r="AU1065" s="1">
        <v>1</v>
      </c>
      <c r="AV1065" s="1">
        <v>1</v>
      </c>
      <c r="AW1065" s="1">
        <v>1</v>
      </c>
      <c r="AX1065" s="1">
        <v>1</v>
      </c>
      <c r="AY1065" s="1">
        <v>1</v>
      </c>
      <c r="AZ1065" s="1">
        <v>1</v>
      </c>
      <c r="BA1065" s="1">
        <v>1</v>
      </c>
      <c r="BB1065" s="1">
        <v>1</v>
      </c>
      <c r="BD1065" s="1">
        <v>1</v>
      </c>
      <c r="BE1065" s="1">
        <v>1</v>
      </c>
      <c r="BL1065" s="1" t="s">
        <v>1405</v>
      </c>
    </row>
    <row r="1066" spans="1:64" x14ac:dyDescent="0.5">
      <c r="A1066" s="1">
        <v>79</v>
      </c>
      <c r="B1066" s="1" t="s">
        <v>1398</v>
      </c>
      <c r="C1066" s="2">
        <v>43579</v>
      </c>
      <c r="D1066" s="1" t="s">
        <v>1399</v>
      </c>
      <c r="E1066" s="1" t="s">
        <v>1400</v>
      </c>
      <c r="F1066" s="1" t="s">
        <v>102</v>
      </c>
      <c r="G1066" s="1">
        <v>50</v>
      </c>
      <c r="H1066" s="1">
        <v>132</v>
      </c>
      <c r="I1066" s="1" t="s">
        <v>1441</v>
      </c>
      <c r="J1066" s="1">
        <v>0.64</v>
      </c>
      <c r="K1066" s="1">
        <v>41.834051000000002</v>
      </c>
      <c r="L1066" s="1">
        <v>63.179886000000003</v>
      </c>
      <c r="M1066" s="1" t="s">
        <v>111</v>
      </c>
      <c r="N1066" s="1">
        <v>0</v>
      </c>
      <c r="O1066" s="1">
        <v>43.890490999999997</v>
      </c>
      <c r="P1066" s="1">
        <v>71.138231000000005</v>
      </c>
      <c r="Q1066" s="1">
        <v>1440000</v>
      </c>
      <c r="R1066" s="1" t="s">
        <v>1393</v>
      </c>
      <c r="S1066" s="1" t="s">
        <v>91</v>
      </c>
      <c r="T1066" s="1" t="s">
        <v>72</v>
      </c>
      <c r="U1066" s="1" t="s">
        <v>73</v>
      </c>
      <c r="W1066" s="1" t="s">
        <v>121</v>
      </c>
      <c r="X1066" s="1" t="s">
        <v>1401</v>
      </c>
      <c r="Z1066" s="1" t="s">
        <v>1441</v>
      </c>
      <c r="AA1066" s="1" t="s">
        <v>1402</v>
      </c>
      <c r="AJ1066" s="1" t="s">
        <v>76</v>
      </c>
      <c r="AK1066" s="1" t="s">
        <v>1403</v>
      </c>
      <c r="AL1066" s="1">
        <v>450000000</v>
      </c>
      <c r="AM1066" s="1" t="s">
        <v>109</v>
      </c>
      <c r="AN1066" s="1" t="s">
        <v>4489</v>
      </c>
      <c r="AO1066" s="1" t="s">
        <v>4281</v>
      </c>
      <c r="AP1066" s="1">
        <v>13800000</v>
      </c>
      <c r="AQ1066" s="1">
        <v>6000000</v>
      </c>
      <c r="AR1066" s="1" t="s">
        <v>1404</v>
      </c>
      <c r="AS1066" s="1">
        <v>1</v>
      </c>
      <c r="AT1066" s="1">
        <v>1</v>
      </c>
      <c r="AU1066" s="1">
        <v>1</v>
      </c>
      <c r="AV1066" s="1">
        <v>1</v>
      </c>
      <c r="AW1066" s="1">
        <v>1</v>
      </c>
      <c r="AX1066" s="1">
        <v>1</v>
      </c>
      <c r="AY1066" s="1">
        <v>1</v>
      </c>
      <c r="AZ1066" s="1">
        <v>1</v>
      </c>
      <c r="BA1066" s="1">
        <v>1</v>
      </c>
      <c r="BB1066" s="1">
        <v>1</v>
      </c>
      <c r="BD1066" s="1">
        <v>1</v>
      </c>
      <c r="BE1066" s="1">
        <v>1</v>
      </c>
      <c r="BL1066" s="1" t="s">
        <v>1405</v>
      </c>
    </row>
    <row r="1067" spans="1:64" x14ac:dyDescent="0.5">
      <c r="A1067" s="1">
        <v>79</v>
      </c>
      <c r="B1067" s="1" t="s">
        <v>1398</v>
      </c>
      <c r="C1067" s="2">
        <v>43579</v>
      </c>
      <c r="D1067" s="1" t="s">
        <v>1399</v>
      </c>
      <c r="E1067" s="1" t="s">
        <v>1400</v>
      </c>
      <c r="F1067" s="1" t="s">
        <v>81</v>
      </c>
      <c r="G1067" s="1">
        <v>50</v>
      </c>
      <c r="H1067" s="1">
        <v>132</v>
      </c>
      <c r="I1067" s="1" t="s">
        <v>1441</v>
      </c>
      <c r="J1067" s="1">
        <v>0.64</v>
      </c>
      <c r="K1067" s="1">
        <v>41.834051000000002</v>
      </c>
      <c r="L1067" s="1">
        <v>63.179886000000003</v>
      </c>
      <c r="M1067" s="1" t="s">
        <v>111</v>
      </c>
      <c r="N1067" s="1">
        <v>0</v>
      </c>
      <c r="O1067" s="1">
        <v>43.890490999999997</v>
      </c>
      <c r="P1067" s="1">
        <v>71.138231000000005</v>
      </c>
      <c r="Q1067" s="1">
        <v>1440000</v>
      </c>
      <c r="R1067" s="1" t="s">
        <v>1393</v>
      </c>
      <c r="S1067" s="1" t="s">
        <v>91</v>
      </c>
      <c r="T1067" s="1" t="s">
        <v>72</v>
      </c>
      <c r="U1067" s="1" t="s">
        <v>73</v>
      </c>
      <c r="W1067" s="1" t="s">
        <v>121</v>
      </c>
      <c r="X1067" s="1" t="s">
        <v>1401</v>
      </c>
      <c r="Z1067" s="1" t="s">
        <v>1441</v>
      </c>
      <c r="AA1067" s="1" t="s">
        <v>1402</v>
      </c>
      <c r="AJ1067" s="1" t="s">
        <v>76</v>
      </c>
      <c r="AK1067" s="1" t="s">
        <v>1403</v>
      </c>
      <c r="AL1067" s="1">
        <v>450000000</v>
      </c>
      <c r="AM1067" s="1" t="s">
        <v>109</v>
      </c>
      <c r="AN1067" s="1" t="s">
        <v>4489</v>
      </c>
      <c r="AO1067" s="1" t="s">
        <v>4281</v>
      </c>
      <c r="AP1067" s="1">
        <v>13800000</v>
      </c>
      <c r="AQ1067" s="1">
        <v>6000000</v>
      </c>
      <c r="AR1067" s="1" t="s">
        <v>1404</v>
      </c>
      <c r="AS1067" s="1">
        <v>1</v>
      </c>
      <c r="AT1067" s="1">
        <v>1</v>
      </c>
      <c r="AU1067" s="1">
        <v>1</v>
      </c>
      <c r="AV1067" s="1">
        <v>1</v>
      </c>
      <c r="AW1067" s="1">
        <v>1</v>
      </c>
      <c r="AX1067" s="1">
        <v>1</v>
      </c>
      <c r="AY1067" s="1">
        <v>1</v>
      </c>
      <c r="AZ1067" s="1">
        <v>1</v>
      </c>
      <c r="BA1067" s="1">
        <v>1</v>
      </c>
      <c r="BB1067" s="1">
        <v>1</v>
      </c>
      <c r="BD1067" s="1">
        <v>1</v>
      </c>
      <c r="BE1067" s="1">
        <v>1</v>
      </c>
      <c r="BL1067" s="1" t="s">
        <v>1405</v>
      </c>
    </row>
    <row r="1068" spans="1:64" x14ac:dyDescent="0.5">
      <c r="A1068" s="1">
        <v>79</v>
      </c>
      <c r="B1068" s="1" t="s">
        <v>1398</v>
      </c>
      <c r="C1068" s="2">
        <v>43579</v>
      </c>
      <c r="D1068" s="1" t="s">
        <v>1399</v>
      </c>
      <c r="E1068" s="1" t="s">
        <v>1400</v>
      </c>
      <c r="F1068" s="1" t="s">
        <v>102</v>
      </c>
      <c r="G1068" s="1">
        <v>50</v>
      </c>
      <c r="H1068" s="1">
        <v>132</v>
      </c>
      <c r="I1068" s="1" t="s">
        <v>1442</v>
      </c>
      <c r="J1068" s="1">
        <v>0.25</v>
      </c>
      <c r="K1068" s="1">
        <v>18.735693000000001</v>
      </c>
      <c r="L1068" s="1">
        <v>-70.162650999999997</v>
      </c>
      <c r="M1068" s="1" t="s">
        <v>195</v>
      </c>
      <c r="N1068" s="1">
        <v>0</v>
      </c>
      <c r="O1068" s="1">
        <v>25.14509</v>
      </c>
      <c r="P1068" s="1">
        <v>-80.396960000000007</v>
      </c>
      <c r="Q1068" s="1">
        <v>562500</v>
      </c>
      <c r="R1068" s="1" t="s">
        <v>1393</v>
      </c>
      <c r="S1068" s="1" t="s">
        <v>91</v>
      </c>
      <c r="T1068" s="1" t="s">
        <v>72</v>
      </c>
      <c r="U1068" s="1" t="s">
        <v>73</v>
      </c>
      <c r="W1068" s="1" t="s">
        <v>121</v>
      </c>
      <c r="X1068" s="1" t="s">
        <v>1401</v>
      </c>
      <c r="Z1068" s="1" t="s">
        <v>1442</v>
      </c>
      <c r="AA1068" s="1" t="s">
        <v>1402</v>
      </c>
      <c r="AJ1068" s="1" t="s">
        <v>76</v>
      </c>
      <c r="AK1068" s="1" t="s">
        <v>1403</v>
      </c>
      <c r="AL1068" s="1">
        <v>450000000</v>
      </c>
      <c r="AM1068" s="1" t="s">
        <v>109</v>
      </c>
      <c r="AN1068" s="1" t="s">
        <v>4489</v>
      </c>
      <c r="AO1068" s="1" t="s">
        <v>4281</v>
      </c>
      <c r="AP1068" s="1">
        <v>13800000</v>
      </c>
      <c r="AQ1068" s="1">
        <v>6000000</v>
      </c>
      <c r="AR1068" s="1" t="s">
        <v>1404</v>
      </c>
      <c r="AS1068" s="1">
        <v>1</v>
      </c>
      <c r="AT1068" s="1">
        <v>1</v>
      </c>
      <c r="AU1068" s="1">
        <v>1</v>
      </c>
      <c r="AV1068" s="1">
        <v>1</v>
      </c>
      <c r="AW1068" s="1">
        <v>1</v>
      </c>
      <c r="AX1068" s="1">
        <v>1</v>
      </c>
      <c r="AY1068" s="1">
        <v>1</v>
      </c>
      <c r="AZ1068" s="1">
        <v>1</v>
      </c>
      <c r="BA1068" s="1">
        <v>1</v>
      </c>
      <c r="BB1068" s="1">
        <v>1</v>
      </c>
      <c r="BD1068" s="1">
        <v>1</v>
      </c>
      <c r="BE1068" s="1">
        <v>1</v>
      </c>
      <c r="BL1068" s="1" t="s">
        <v>1405</v>
      </c>
    </row>
    <row r="1069" spans="1:64" x14ac:dyDescent="0.5">
      <c r="A1069" s="1">
        <v>79</v>
      </c>
      <c r="B1069" s="1" t="s">
        <v>1398</v>
      </c>
      <c r="C1069" s="2">
        <v>43579</v>
      </c>
      <c r="D1069" s="1" t="s">
        <v>1399</v>
      </c>
      <c r="E1069" s="1" t="s">
        <v>1400</v>
      </c>
      <c r="F1069" s="1" t="s">
        <v>81</v>
      </c>
      <c r="G1069" s="1">
        <v>50</v>
      </c>
      <c r="H1069" s="1">
        <v>132</v>
      </c>
      <c r="I1069" s="1" t="s">
        <v>1442</v>
      </c>
      <c r="J1069" s="1">
        <v>0.25</v>
      </c>
      <c r="K1069" s="1">
        <v>18.735693000000001</v>
      </c>
      <c r="L1069" s="1">
        <v>-70.162650999999997</v>
      </c>
      <c r="M1069" s="1" t="s">
        <v>195</v>
      </c>
      <c r="N1069" s="1">
        <v>0</v>
      </c>
      <c r="O1069" s="1">
        <v>25.14509</v>
      </c>
      <c r="P1069" s="1">
        <v>-80.396960000000007</v>
      </c>
      <c r="Q1069" s="1">
        <v>562500</v>
      </c>
      <c r="R1069" s="1" t="s">
        <v>1393</v>
      </c>
      <c r="S1069" s="1" t="s">
        <v>91</v>
      </c>
      <c r="T1069" s="1" t="s">
        <v>72</v>
      </c>
      <c r="U1069" s="1" t="s">
        <v>73</v>
      </c>
      <c r="W1069" s="1" t="s">
        <v>121</v>
      </c>
      <c r="X1069" s="1" t="s">
        <v>1401</v>
      </c>
      <c r="Z1069" s="1" t="s">
        <v>1442</v>
      </c>
      <c r="AA1069" s="1" t="s">
        <v>1402</v>
      </c>
      <c r="AJ1069" s="1" t="s">
        <v>76</v>
      </c>
      <c r="AK1069" s="1" t="s">
        <v>1403</v>
      </c>
      <c r="AL1069" s="1">
        <v>450000000</v>
      </c>
      <c r="AM1069" s="1" t="s">
        <v>109</v>
      </c>
      <c r="AN1069" s="1" t="s">
        <v>4489</v>
      </c>
      <c r="AO1069" s="1" t="s">
        <v>4281</v>
      </c>
      <c r="AP1069" s="1">
        <v>13800000</v>
      </c>
      <c r="AQ1069" s="1">
        <v>6000000</v>
      </c>
      <c r="AR1069" s="1" t="s">
        <v>1404</v>
      </c>
      <c r="AS1069" s="1">
        <v>1</v>
      </c>
      <c r="AT1069" s="1">
        <v>1</v>
      </c>
      <c r="AU1069" s="1">
        <v>1</v>
      </c>
      <c r="AV1069" s="1">
        <v>1</v>
      </c>
      <c r="AW1069" s="1">
        <v>1</v>
      </c>
      <c r="AX1069" s="1">
        <v>1</v>
      </c>
      <c r="AY1069" s="1">
        <v>1</v>
      </c>
      <c r="AZ1069" s="1">
        <v>1</v>
      </c>
      <c r="BA1069" s="1">
        <v>1</v>
      </c>
      <c r="BB1069" s="1">
        <v>1</v>
      </c>
      <c r="BD1069" s="1">
        <v>1</v>
      </c>
      <c r="BE1069" s="1">
        <v>1</v>
      </c>
      <c r="BL1069" s="1" t="s">
        <v>1405</v>
      </c>
    </row>
    <row r="1070" spans="1:64" x14ac:dyDescent="0.5">
      <c r="A1070" s="1">
        <v>79</v>
      </c>
      <c r="B1070" s="1" t="s">
        <v>1398</v>
      </c>
      <c r="C1070" s="2">
        <v>43579</v>
      </c>
      <c r="D1070" s="1" t="s">
        <v>1399</v>
      </c>
      <c r="E1070" s="1" t="s">
        <v>1400</v>
      </c>
      <c r="F1070" s="1" t="s">
        <v>102</v>
      </c>
      <c r="G1070" s="1">
        <v>50</v>
      </c>
      <c r="H1070" s="1">
        <v>132</v>
      </c>
      <c r="I1070" s="1" t="s">
        <v>426</v>
      </c>
      <c r="J1070" s="1">
        <v>0.64</v>
      </c>
      <c r="K1070" s="1">
        <v>23.684994</v>
      </c>
      <c r="L1070" s="1">
        <v>90.356330999999997</v>
      </c>
      <c r="M1070" s="1" t="s">
        <v>114</v>
      </c>
      <c r="N1070" s="1">
        <v>0</v>
      </c>
      <c r="O1070" s="1">
        <v>25.384855999999999</v>
      </c>
      <c r="P1070" s="1">
        <v>68.458809000000002</v>
      </c>
      <c r="Q1070" s="1">
        <v>1440000</v>
      </c>
      <c r="R1070" s="1" t="s">
        <v>1393</v>
      </c>
      <c r="S1070" s="1" t="s">
        <v>91</v>
      </c>
      <c r="T1070" s="1" t="s">
        <v>72</v>
      </c>
      <c r="U1070" s="1" t="s">
        <v>73</v>
      </c>
      <c r="W1070" s="1" t="s">
        <v>121</v>
      </c>
      <c r="X1070" s="1" t="s">
        <v>1401</v>
      </c>
      <c r="Z1070" s="1" t="s">
        <v>426</v>
      </c>
      <c r="AA1070" s="1" t="s">
        <v>1402</v>
      </c>
      <c r="AJ1070" s="1" t="s">
        <v>76</v>
      </c>
      <c r="AK1070" s="1" t="s">
        <v>1403</v>
      </c>
      <c r="AL1070" s="1">
        <v>450000000</v>
      </c>
      <c r="AM1070" s="1" t="s">
        <v>109</v>
      </c>
      <c r="AN1070" s="1" t="s">
        <v>4489</v>
      </c>
      <c r="AO1070" s="1" t="s">
        <v>4281</v>
      </c>
      <c r="AP1070" s="1">
        <v>13800000</v>
      </c>
      <c r="AQ1070" s="1">
        <v>6000000</v>
      </c>
      <c r="AR1070" s="1" t="s">
        <v>1404</v>
      </c>
      <c r="AS1070" s="1">
        <v>1</v>
      </c>
      <c r="AT1070" s="1">
        <v>1</v>
      </c>
      <c r="AU1070" s="1">
        <v>1</v>
      </c>
      <c r="AV1070" s="1">
        <v>1</v>
      </c>
      <c r="AW1070" s="1">
        <v>1</v>
      </c>
      <c r="AX1070" s="1">
        <v>1</v>
      </c>
      <c r="AY1070" s="1">
        <v>1</v>
      </c>
      <c r="AZ1070" s="1">
        <v>1</v>
      </c>
      <c r="BA1070" s="1">
        <v>1</v>
      </c>
      <c r="BB1070" s="1">
        <v>1</v>
      </c>
      <c r="BD1070" s="1">
        <v>1</v>
      </c>
      <c r="BE1070" s="1">
        <v>1</v>
      </c>
      <c r="BL1070" s="1" t="s">
        <v>1405</v>
      </c>
    </row>
    <row r="1071" spans="1:64" x14ac:dyDescent="0.5">
      <c r="A1071" s="1">
        <v>79</v>
      </c>
      <c r="B1071" s="1" t="s">
        <v>1398</v>
      </c>
      <c r="C1071" s="2">
        <v>43579</v>
      </c>
      <c r="D1071" s="1" t="s">
        <v>1399</v>
      </c>
      <c r="E1071" s="1" t="s">
        <v>1400</v>
      </c>
      <c r="F1071" s="1" t="s">
        <v>81</v>
      </c>
      <c r="G1071" s="1">
        <v>50</v>
      </c>
      <c r="H1071" s="1">
        <v>132</v>
      </c>
      <c r="I1071" s="1" t="s">
        <v>426</v>
      </c>
      <c r="J1071" s="1">
        <v>0.64</v>
      </c>
      <c r="K1071" s="1">
        <v>23.684994</v>
      </c>
      <c r="L1071" s="1">
        <v>90.356330999999997</v>
      </c>
      <c r="M1071" s="1" t="s">
        <v>114</v>
      </c>
      <c r="N1071" s="1">
        <v>0</v>
      </c>
      <c r="O1071" s="1">
        <v>25.384855999999999</v>
      </c>
      <c r="P1071" s="1">
        <v>68.458809000000002</v>
      </c>
      <c r="Q1071" s="1">
        <v>1440000</v>
      </c>
      <c r="R1071" s="1" t="s">
        <v>1393</v>
      </c>
      <c r="S1071" s="1" t="s">
        <v>91</v>
      </c>
      <c r="T1071" s="1" t="s">
        <v>72</v>
      </c>
      <c r="U1071" s="1" t="s">
        <v>73</v>
      </c>
      <c r="W1071" s="1" t="s">
        <v>121</v>
      </c>
      <c r="X1071" s="1" t="s">
        <v>1401</v>
      </c>
      <c r="Z1071" s="1" t="s">
        <v>426</v>
      </c>
      <c r="AA1071" s="1" t="s">
        <v>1402</v>
      </c>
      <c r="AJ1071" s="1" t="s">
        <v>76</v>
      </c>
      <c r="AK1071" s="1" t="s">
        <v>1403</v>
      </c>
      <c r="AL1071" s="1">
        <v>450000000</v>
      </c>
      <c r="AM1071" s="1" t="s">
        <v>109</v>
      </c>
      <c r="AN1071" s="1" t="s">
        <v>4489</v>
      </c>
      <c r="AO1071" s="1" t="s">
        <v>4281</v>
      </c>
      <c r="AP1071" s="1">
        <v>13800000</v>
      </c>
      <c r="AQ1071" s="1">
        <v>6000000</v>
      </c>
      <c r="AR1071" s="1" t="s">
        <v>1404</v>
      </c>
      <c r="AS1071" s="1">
        <v>1</v>
      </c>
      <c r="AT1071" s="1">
        <v>1</v>
      </c>
      <c r="AU1071" s="1">
        <v>1</v>
      </c>
      <c r="AV1071" s="1">
        <v>1</v>
      </c>
      <c r="AW1071" s="1">
        <v>1</v>
      </c>
      <c r="AX1071" s="1">
        <v>1</v>
      </c>
      <c r="AY1071" s="1">
        <v>1</v>
      </c>
      <c r="AZ1071" s="1">
        <v>1</v>
      </c>
      <c r="BA1071" s="1">
        <v>1</v>
      </c>
      <c r="BB1071" s="1">
        <v>1</v>
      </c>
      <c r="BD1071" s="1">
        <v>1</v>
      </c>
      <c r="BE1071" s="1">
        <v>1</v>
      </c>
      <c r="BL1071" s="1" t="s">
        <v>1405</v>
      </c>
    </row>
    <row r="1072" spans="1:64" x14ac:dyDescent="0.5">
      <c r="A1072" s="1">
        <v>79</v>
      </c>
      <c r="B1072" s="1" t="s">
        <v>1398</v>
      </c>
      <c r="C1072" s="2">
        <v>43579</v>
      </c>
      <c r="D1072" s="1" t="s">
        <v>1399</v>
      </c>
      <c r="E1072" s="1" t="s">
        <v>1400</v>
      </c>
      <c r="F1072" s="1" t="s">
        <v>102</v>
      </c>
      <c r="G1072" s="1">
        <v>50</v>
      </c>
      <c r="H1072" s="1">
        <v>132</v>
      </c>
      <c r="I1072" s="1" t="s">
        <v>688</v>
      </c>
      <c r="J1072" s="1">
        <v>0.25</v>
      </c>
      <c r="K1072" s="1">
        <v>16.742498000000001</v>
      </c>
      <c r="L1072" s="1">
        <v>-62.187365999999997</v>
      </c>
      <c r="M1072" s="1" t="s">
        <v>195</v>
      </c>
      <c r="N1072" s="1">
        <v>0</v>
      </c>
      <c r="O1072" s="1">
        <v>25.14509</v>
      </c>
      <c r="P1072" s="1">
        <v>-80.396960000000007</v>
      </c>
      <c r="Q1072" s="1">
        <v>562500</v>
      </c>
      <c r="R1072" s="1" t="s">
        <v>1393</v>
      </c>
      <c r="S1072" s="1" t="s">
        <v>91</v>
      </c>
      <c r="T1072" s="1" t="s">
        <v>72</v>
      </c>
      <c r="U1072" s="1" t="s">
        <v>73</v>
      </c>
      <c r="W1072" s="1" t="s">
        <v>121</v>
      </c>
      <c r="X1072" s="1" t="s">
        <v>1401</v>
      </c>
      <c r="Z1072" s="1" t="s">
        <v>688</v>
      </c>
      <c r="AA1072" s="1" t="s">
        <v>1402</v>
      </c>
      <c r="AJ1072" s="1" t="s">
        <v>76</v>
      </c>
      <c r="AK1072" s="1" t="s">
        <v>1403</v>
      </c>
      <c r="AL1072" s="1">
        <v>450000000</v>
      </c>
      <c r="AM1072" s="1" t="s">
        <v>109</v>
      </c>
      <c r="AN1072" s="1" t="s">
        <v>4489</v>
      </c>
      <c r="AO1072" s="1" t="s">
        <v>4281</v>
      </c>
      <c r="AP1072" s="1">
        <v>13800000</v>
      </c>
      <c r="AQ1072" s="1">
        <v>6000000</v>
      </c>
      <c r="AR1072" s="1" t="s">
        <v>1404</v>
      </c>
      <c r="AS1072" s="1">
        <v>1</v>
      </c>
      <c r="AT1072" s="1">
        <v>1</v>
      </c>
      <c r="AU1072" s="1">
        <v>1</v>
      </c>
      <c r="AV1072" s="1">
        <v>1</v>
      </c>
      <c r="AW1072" s="1">
        <v>1</v>
      </c>
      <c r="AX1072" s="1">
        <v>1</v>
      </c>
      <c r="AY1072" s="1">
        <v>1</v>
      </c>
      <c r="AZ1072" s="1">
        <v>1</v>
      </c>
      <c r="BA1072" s="1">
        <v>1</v>
      </c>
      <c r="BB1072" s="1">
        <v>1</v>
      </c>
      <c r="BD1072" s="1">
        <v>1</v>
      </c>
      <c r="BE1072" s="1">
        <v>1</v>
      </c>
      <c r="BL1072" s="1" t="s">
        <v>1405</v>
      </c>
    </row>
    <row r="1073" spans="1:64" x14ac:dyDescent="0.5">
      <c r="A1073" s="1">
        <v>79</v>
      </c>
      <c r="B1073" s="1" t="s">
        <v>1398</v>
      </c>
      <c r="C1073" s="2">
        <v>43579</v>
      </c>
      <c r="D1073" s="1" t="s">
        <v>1399</v>
      </c>
      <c r="E1073" s="1" t="s">
        <v>1400</v>
      </c>
      <c r="F1073" s="1" t="s">
        <v>81</v>
      </c>
      <c r="G1073" s="1">
        <v>50</v>
      </c>
      <c r="H1073" s="1">
        <v>132</v>
      </c>
      <c r="I1073" s="1" t="s">
        <v>688</v>
      </c>
      <c r="J1073" s="1">
        <v>0.25</v>
      </c>
      <c r="K1073" s="1">
        <v>16.742498000000001</v>
      </c>
      <c r="L1073" s="1">
        <v>-62.187365999999997</v>
      </c>
      <c r="M1073" s="1" t="s">
        <v>195</v>
      </c>
      <c r="N1073" s="1">
        <v>0</v>
      </c>
      <c r="O1073" s="1">
        <v>25.14509</v>
      </c>
      <c r="P1073" s="1">
        <v>-80.396960000000007</v>
      </c>
      <c r="Q1073" s="1">
        <v>562500</v>
      </c>
      <c r="R1073" s="1" t="s">
        <v>1393</v>
      </c>
      <c r="S1073" s="1" t="s">
        <v>91</v>
      </c>
      <c r="T1073" s="1" t="s">
        <v>72</v>
      </c>
      <c r="U1073" s="1" t="s">
        <v>73</v>
      </c>
      <c r="W1073" s="1" t="s">
        <v>121</v>
      </c>
      <c r="X1073" s="1" t="s">
        <v>1401</v>
      </c>
      <c r="Z1073" s="1" t="s">
        <v>688</v>
      </c>
      <c r="AA1073" s="1" t="s">
        <v>1402</v>
      </c>
      <c r="AJ1073" s="1" t="s">
        <v>76</v>
      </c>
      <c r="AK1073" s="1" t="s">
        <v>1403</v>
      </c>
      <c r="AL1073" s="1">
        <v>450000000</v>
      </c>
      <c r="AM1073" s="1" t="s">
        <v>109</v>
      </c>
      <c r="AN1073" s="1" t="s">
        <v>4489</v>
      </c>
      <c r="AO1073" s="1" t="s">
        <v>4281</v>
      </c>
      <c r="AP1073" s="1">
        <v>13800000</v>
      </c>
      <c r="AQ1073" s="1">
        <v>6000000</v>
      </c>
      <c r="AR1073" s="1" t="s">
        <v>1404</v>
      </c>
      <c r="AS1073" s="1">
        <v>1</v>
      </c>
      <c r="AT1073" s="1">
        <v>1</v>
      </c>
      <c r="AU1073" s="1">
        <v>1</v>
      </c>
      <c r="AV1073" s="1">
        <v>1</v>
      </c>
      <c r="AW1073" s="1">
        <v>1</v>
      </c>
      <c r="AX1073" s="1">
        <v>1</v>
      </c>
      <c r="AY1073" s="1">
        <v>1</v>
      </c>
      <c r="AZ1073" s="1">
        <v>1</v>
      </c>
      <c r="BA1073" s="1">
        <v>1</v>
      </c>
      <c r="BB1073" s="1">
        <v>1</v>
      </c>
      <c r="BD1073" s="1">
        <v>1</v>
      </c>
      <c r="BE1073" s="1">
        <v>1</v>
      </c>
      <c r="BL1073" s="1" t="s">
        <v>1405</v>
      </c>
    </row>
    <row r="1074" spans="1:64" x14ac:dyDescent="0.5">
      <c r="A1074" s="1">
        <v>79</v>
      </c>
      <c r="B1074" s="1" t="s">
        <v>1398</v>
      </c>
      <c r="C1074" s="2">
        <v>43579</v>
      </c>
      <c r="D1074" s="1" t="s">
        <v>1399</v>
      </c>
      <c r="E1074" s="1" t="s">
        <v>1400</v>
      </c>
      <c r="F1074" s="1" t="s">
        <v>102</v>
      </c>
      <c r="G1074" s="1">
        <v>50</v>
      </c>
      <c r="H1074" s="1">
        <v>132</v>
      </c>
      <c r="I1074" s="1" t="s">
        <v>152</v>
      </c>
      <c r="J1074" s="1">
        <v>1.1499999999999999</v>
      </c>
      <c r="K1074" s="1">
        <v>-1.8655060000000001</v>
      </c>
      <c r="L1074" s="1">
        <v>29.917652</v>
      </c>
      <c r="M1074" s="1" t="s">
        <v>69</v>
      </c>
      <c r="N1074" s="1">
        <v>0</v>
      </c>
      <c r="O1074" s="1">
        <v>2.6272389999999999</v>
      </c>
      <c r="P1074" s="1">
        <v>23.381664000000001</v>
      </c>
      <c r="Q1074" s="1">
        <v>2587500</v>
      </c>
      <c r="R1074" s="1" t="s">
        <v>1393</v>
      </c>
      <c r="S1074" s="1" t="s">
        <v>91</v>
      </c>
      <c r="T1074" s="1" t="s">
        <v>72</v>
      </c>
      <c r="U1074" s="1" t="s">
        <v>73</v>
      </c>
      <c r="W1074" s="1" t="s">
        <v>121</v>
      </c>
      <c r="X1074" s="1" t="s">
        <v>1401</v>
      </c>
      <c r="Z1074" s="1" t="s">
        <v>152</v>
      </c>
      <c r="AA1074" s="1" t="s">
        <v>1402</v>
      </c>
      <c r="AJ1074" s="1" t="s">
        <v>76</v>
      </c>
      <c r="AK1074" s="1" t="s">
        <v>1403</v>
      </c>
      <c r="AL1074" s="1">
        <v>450000000</v>
      </c>
      <c r="AM1074" s="1" t="s">
        <v>109</v>
      </c>
      <c r="AN1074" s="1" t="s">
        <v>4489</v>
      </c>
      <c r="AO1074" s="1" t="s">
        <v>4281</v>
      </c>
      <c r="AP1074" s="1">
        <v>13800000</v>
      </c>
      <c r="AQ1074" s="1">
        <v>6000000</v>
      </c>
      <c r="AR1074" s="1" t="s">
        <v>1404</v>
      </c>
      <c r="AS1074" s="1">
        <v>1</v>
      </c>
      <c r="AT1074" s="1">
        <v>1</v>
      </c>
      <c r="AU1074" s="1">
        <v>1</v>
      </c>
      <c r="AV1074" s="1">
        <v>1</v>
      </c>
      <c r="AW1074" s="1">
        <v>1</v>
      </c>
      <c r="AX1074" s="1">
        <v>1</v>
      </c>
      <c r="AY1074" s="1">
        <v>1</v>
      </c>
      <c r="AZ1074" s="1">
        <v>1</v>
      </c>
      <c r="BA1074" s="1">
        <v>1</v>
      </c>
      <c r="BB1074" s="1">
        <v>1</v>
      </c>
      <c r="BD1074" s="1">
        <v>1</v>
      </c>
      <c r="BE1074" s="1">
        <v>1</v>
      </c>
      <c r="BL1074" s="1" t="s">
        <v>1405</v>
      </c>
    </row>
    <row r="1075" spans="1:64" x14ac:dyDescent="0.5">
      <c r="A1075" s="1">
        <v>79</v>
      </c>
      <c r="B1075" s="1" t="s">
        <v>1398</v>
      </c>
      <c r="C1075" s="2">
        <v>43579</v>
      </c>
      <c r="D1075" s="1" t="s">
        <v>1399</v>
      </c>
      <c r="E1075" s="1" t="s">
        <v>1400</v>
      </c>
      <c r="F1075" s="1" t="s">
        <v>81</v>
      </c>
      <c r="G1075" s="1">
        <v>50</v>
      </c>
      <c r="H1075" s="1">
        <v>132</v>
      </c>
      <c r="I1075" s="1" t="s">
        <v>152</v>
      </c>
      <c r="J1075" s="1">
        <v>1.1499999999999999</v>
      </c>
      <c r="K1075" s="1">
        <v>-1.8655060000000001</v>
      </c>
      <c r="L1075" s="1">
        <v>29.917652</v>
      </c>
      <c r="M1075" s="1" t="s">
        <v>69</v>
      </c>
      <c r="N1075" s="1">
        <v>0</v>
      </c>
      <c r="O1075" s="1">
        <v>2.6272389999999999</v>
      </c>
      <c r="P1075" s="1">
        <v>23.381664000000001</v>
      </c>
      <c r="Q1075" s="1">
        <v>2587500</v>
      </c>
      <c r="R1075" s="1" t="s">
        <v>1393</v>
      </c>
      <c r="S1075" s="1" t="s">
        <v>91</v>
      </c>
      <c r="T1075" s="1" t="s">
        <v>72</v>
      </c>
      <c r="U1075" s="1" t="s">
        <v>73</v>
      </c>
      <c r="W1075" s="1" t="s">
        <v>121</v>
      </c>
      <c r="X1075" s="1" t="s">
        <v>1401</v>
      </c>
      <c r="Z1075" s="1" t="s">
        <v>152</v>
      </c>
      <c r="AA1075" s="1" t="s">
        <v>1402</v>
      </c>
      <c r="AJ1075" s="1" t="s">
        <v>76</v>
      </c>
      <c r="AK1075" s="1" t="s">
        <v>1403</v>
      </c>
      <c r="AL1075" s="1">
        <v>450000000</v>
      </c>
      <c r="AM1075" s="1" t="s">
        <v>109</v>
      </c>
      <c r="AN1075" s="1" t="s">
        <v>4489</v>
      </c>
      <c r="AO1075" s="1" t="s">
        <v>4281</v>
      </c>
      <c r="AP1075" s="1">
        <v>13800000</v>
      </c>
      <c r="AQ1075" s="1">
        <v>6000000</v>
      </c>
      <c r="AR1075" s="1" t="s">
        <v>1404</v>
      </c>
      <c r="AS1075" s="1">
        <v>1</v>
      </c>
      <c r="AT1075" s="1">
        <v>1</v>
      </c>
      <c r="AU1075" s="1">
        <v>1</v>
      </c>
      <c r="AV1075" s="1">
        <v>1</v>
      </c>
      <c r="AW1075" s="1">
        <v>1</v>
      </c>
      <c r="AX1075" s="1">
        <v>1</v>
      </c>
      <c r="AY1075" s="1">
        <v>1</v>
      </c>
      <c r="AZ1075" s="1">
        <v>1</v>
      </c>
      <c r="BA1075" s="1">
        <v>1</v>
      </c>
      <c r="BB1075" s="1">
        <v>1</v>
      </c>
      <c r="BD1075" s="1">
        <v>1</v>
      </c>
      <c r="BE1075" s="1">
        <v>1</v>
      </c>
      <c r="BL1075" s="1" t="s">
        <v>1405</v>
      </c>
    </row>
    <row r="1076" spans="1:64" x14ac:dyDescent="0.5">
      <c r="A1076" s="1">
        <v>79</v>
      </c>
      <c r="B1076" s="1" t="s">
        <v>1398</v>
      </c>
      <c r="C1076" s="2">
        <v>43579</v>
      </c>
      <c r="D1076" s="1" t="s">
        <v>1399</v>
      </c>
      <c r="E1076" s="1" t="s">
        <v>1400</v>
      </c>
      <c r="F1076" s="1" t="s">
        <v>102</v>
      </c>
      <c r="G1076" s="1">
        <v>50</v>
      </c>
      <c r="H1076" s="1">
        <v>132</v>
      </c>
      <c r="I1076" s="1" t="s">
        <v>589</v>
      </c>
      <c r="J1076" s="1">
        <v>0.64</v>
      </c>
      <c r="K1076" s="1">
        <v>35.861660000000001</v>
      </c>
      <c r="L1076" s="1">
        <v>104.195396</v>
      </c>
      <c r="M1076" s="1" t="s">
        <v>112</v>
      </c>
      <c r="N1076" s="1">
        <v>0</v>
      </c>
      <c r="O1076" s="1">
        <v>45.052331000000002</v>
      </c>
      <c r="P1076" s="1">
        <v>118.90412999999999</v>
      </c>
      <c r="Q1076" s="1">
        <v>1440000</v>
      </c>
      <c r="R1076" s="1" t="s">
        <v>1393</v>
      </c>
      <c r="S1076" s="1" t="s">
        <v>91</v>
      </c>
      <c r="T1076" s="1" t="s">
        <v>72</v>
      </c>
      <c r="U1076" s="1" t="s">
        <v>73</v>
      </c>
      <c r="W1076" s="1" t="s">
        <v>121</v>
      </c>
      <c r="X1076" s="1" t="s">
        <v>1401</v>
      </c>
      <c r="Z1076" s="1" t="s">
        <v>589</v>
      </c>
      <c r="AA1076" s="1" t="s">
        <v>1402</v>
      </c>
      <c r="AJ1076" s="1" t="s">
        <v>76</v>
      </c>
      <c r="AK1076" s="1" t="s">
        <v>1403</v>
      </c>
      <c r="AL1076" s="1">
        <v>450000000</v>
      </c>
      <c r="AM1076" s="1" t="s">
        <v>109</v>
      </c>
      <c r="AN1076" s="1" t="s">
        <v>4489</v>
      </c>
      <c r="AO1076" s="1" t="s">
        <v>4281</v>
      </c>
      <c r="AP1076" s="1">
        <v>13800000</v>
      </c>
      <c r="AQ1076" s="1">
        <v>6000000</v>
      </c>
      <c r="AR1076" s="1" t="s">
        <v>1404</v>
      </c>
      <c r="AS1076" s="1">
        <v>1</v>
      </c>
      <c r="AT1076" s="1">
        <v>1</v>
      </c>
      <c r="AU1076" s="1">
        <v>1</v>
      </c>
      <c r="AV1076" s="1">
        <v>1</v>
      </c>
      <c r="AW1076" s="1">
        <v>1</v>
      </c>
      <c r="AX1076" s="1">
        <v>1</v>
      </c>
      <c r="AY1076" s="1">
        <v>1</v>
      </c>
      <c r="AZ1076" s="1">
        <v>1</v>
      </c>
      <c r="BA1076" s="1">
        <v>1</v>
      </c>
      <c r="BB1076" s="1">
        <v>1</v>
      </c>
      <c r="BD1076" s="1">
        <v>1</v>
      </c>
      <c r="BE1076" s="1">
        <v>1</v>
      </c>
      <c r="BL1076" s="1" t="s">
        <v>1405</v>
      </c>
    </row>
    <row r="1077" spans="1:64" x14ac:dyDescent="0.5">
      <c r="A1077" s="1">
        <v>79</v>
      </c>
      <c r="B1077" s="1" t="s">
        <v>1398</v>
      </c>
      <c r="C1077" s="2">
        <v>43579</v>
      </c>
      <c r="D1077" s="1" t="s">
        <v>1399</v>
      </c>
      <c r="E1077" s="1" t="s">
        <v>1400</v>
      </c>
      <c r="F1077" s="1" t="s">
        <v>81</v>
      </c>
      <c r="G1077" s="1">
        <v>50</v>
      </c>
      <c r="H1077" s="1">
        <v>132</v>
      </c>
      <c r="I1077" s="1" t="s">
        <v>589</v>
      </c>
      <c r="J1077" s="1">
        <v>0.64</v>
      </c>
      <c r="K1077" s="1">
        <v>35.861660000000001</v>
      </c>
      <c r="L1077" s="1">
        <v>104.195396</v>
      </c>
      <c r="M1077" s="1" t="s">
        <v>112</v>
      </c>
      <c r="N1077" s="1">
        <v>0</v>
      </c>
      <c r="O1077" s="1">
        <v>45.052331000000002</v>
      </c>
      <c r="P1077" s="1">
        <v>118.90412999999999</v>
      </c>
      <c r="Q1077" s="1">
        <v>1440000</v>
      </c>
      <c r="R1077" s="1" t="s">
        <v>1393</v>
      </c>
      <c r="S1077" s="1" t="s">
        <v>91</v>
      </c>
      <c r="T1077" s="1" t="s">
        <v>72</v>
      </c>
      <c r="U1077" s="1" t="s">
        <v>73</v>
      </c>
      <c r="W1077" s="1" t="s">
        <v>121</v>
      </c>
      <c r="X1077" s="1" t="s">
        <v>1401</v>
      </c>
      <c r="Z1077" s="1" t="s">
        <v>589</v>
      </c>
      <c r="AA1077" s="1" t="s">
        <v>1402</v>
      </c>
      <c r="AJ1077" s="1" t="s">
        <v>76</v>
      </c>
      <c r="AK1077" s="1" t="s">
        <v>1403</v>
      </c>
      <c r="AL1077" s="1">
        <v>450000000</v>
      </c>
      <c r="AM1077" s="1" t="s">
        <v>109</v>
      </c>
      <c r="AN1077" s="1" t="s">
        <v>4489</v>
      </c>
      <c r="AO1077" s="1" t="s">
        <v>4281</v>
      </c>
      <c r="AP1077" s="1">
        <v>13800000</v>
      </c>
      <c r="AQ1077" s="1">
        <v>6000000</v>
      </c>
      <c r="AR1077" s="1" t="s">
        <v>1404</v>
      </c>
      <c r="AS1077" s="1">
        <v>1</v>
      </c>
      <c r="AT1077" s="1">
        <v>1</v>
      </c>
      <c r="AU1077" s="1">
        <v>1</v>
      </c>
      <c r="AV1077" s="1">
        <v>1</v>
      </c>
      <c r="AW1077" s="1">
        <v>1</v>
      </c>
      <c r="AX1077" s="1">
        <v>1</v>
      </c>
      <c r="AY1077" s="1">
        <v>1</v>
      </c>
      <c r="AZ1077" s="1">
        <v>1</v>
      </c>
      <c r="BA1077" s="1">
        <v>1</v>
      </c>
      <c r="BB1077" s="1">
        <v>1</v>
      </c>
      <c r="BD1077" s="1">
        <v>1</v>
      </c>
      <c r="BE1077" s="1">
        <v>1</v>
      </c>
      <c r="BL1077" s="1" t="s">
        <v>1405</v>
      </c>
    </row>
    <row r="1078" spans="1:64" x14ac:dyDescent="0.5">
      <c r="A1078" s="1">
        <v>79</v>
      </c>
      <c r="B1078" s="1" t="s">
        <v>1398</v>
      </c>
      <c r="C1078" s="2">
        <v>43579</v>
      </c>
      <c r="D1078" s="1" t="s">
        <v>1399</v>
      </c>
      <c r="E1078" s="1" t="s">
        <v>1400</v>
      </c>
      <c r="F1078" s="1" t="s">
        <v>102</v>
      </c>
      <c r="G1078" s="1">
        <v>50</v>
      </c>
      <c r="H1078" s="1">
        <v>132</v>
      </c>
      <c r="I1078" s="1" t="s">
        <v>1443</v>
      </c>
      <c r="J1078" s="1">
        <v>0.25</v>
      </c>
      <c r="K1078" s="1">
        <v>9.7489170000000005</v>
      </c>
      <c r="L1078" s="1">
        <v>-83.753426000000005</v>
      </c>
      <c r="M1078" s="1" t="s">
        <v>308</v>
      </c>
      <c r="N1078" s="1">
        <v>0</v>
      </c>
      <c r="O1078" s="1">
        <v>13.923406</v>
      </c>
      <c r="P1078" s="1">
        <v>-86.952798999999999</v>
      </c>
      <c r="Q1078" s="1">
        <v>562500</v>
      </c>
      <c r="R1078" s="1" t="s">
        <v>1393</v>
      </c>
      <c r="S1078" s="1" t="s">
        <v>91</v>
      </c>
      <c r="T1078" s="1" t="s">
        <v>72</v>
      </c>
      <c r="U1078" s="1" t="s">
        <v>73</v>
      </c>
      <c r="W1078" s="1" t="s">
        <v>121</v>
      </c>
      <c r="X1078" s="1" t="s">
        <v>1401</v>
      </c>
      <c r="Z1078" s="1" t="s">
        <v>1443</v>
      </c>
      <c r="AA1078" s="1" t="s">
        <v>1402</v>
      </c>
      <c r="AJ1078" s="1" t="s">
        <v>76</v>
      </c>
      <c r="AK1078" s="1" t="s">
        <v>1403</v>
      </c>
      <c r="AL1078" s="1">
        <v>450000000</v>
      </c>
      <c r="AM1078" s="1" t="s">
        <v>109</v>
      </c>
      <c r="AN1078" s="1" t="s">
        <v>4489</v>
      </c>
      <c r="AO1078" s="1" t="s">
        <v>4281</v>
      </c>
      <c r="AP1078" s="1">
        <v>13800000</v>
      </c>
      <c r="AQ1078" s="1">
        <v>6000000</v>
      </c>
      <c r="AR1078" s="1" t="s">
        <v>1404</v>
      </c>
      <c r="AS1078" s="1">
        <v>1</v>
      </c>
      <c r="AT1078" s="1">
        <v>1</v>
      </c>
      <c r="AU1078" s="1">
        <v>1</v>
      </c>
      <c r="AV1078" s="1">
        <v>1</v>
      </c>
      <c r="AW1078" s="1">
        <v>1</v>
      </c>
      <c r="AX1078" s="1">
        <v>1</v>
      </c>
      <c r="AY1078" s="1">
        <v>1</v>
      </c>
      <c r="AZ1078" s="1">
        <v>1</v>
      </c>
      <c r="BA1078" s="1">
        <v>1</v>
      </c>
      <c r="BB1078" s="1">
        <v>1</v>
      </c>
      <c r="BD1078" s="1">
        <v>1</v>
      </c>
      <c r="BE1078" s="1">
        <v>1</v>
      </c>
      <c r="BL1078" s="1" t="s">
        <v>1405</v>
      </c>
    </row>
    <row r="1079" spans="1:64" x14ac:dyDescent="0.5">
      <c r="A1079" s="1">
        <v>79</v>
      </c>
      <c r="B1079" s="1" t="s">
        <v>1398</v>
      </c>
      <c r="C1079" s="2">
        <v>43579</v>
      </c>
      <c r="D1079" s="1" t="s">
        <v>1399</v>
      </c>
      <c r="E1079" s="1" t="s">
        <v>1400</v>
      </c>
      <c r="F1079" s="1" t="s">
        <v>81</v>
      </c>
      <c r="G1079" s="1">
        <v>50</v>
      </c>
      <c r="H1079" s="1">
        <v>132</v>
      </c>
      <c r="I1079" s="1" t="s">
        <v>1443</v>
      </c>
      <c r="J1079" s="1">
        <v>0.25</v>
      </c>
      <c r="K1079" s="1">
        <v>9.7489170000000005</v>
      </c>
      <c r="L1079" s="1">
        <v>-83.753426000000005</v>
      </c>
      <c r="M1079" s="1" t="s">
        <v>308</v>
      </c>
      <c r="N1079" s="1">
        <v>0</v>
      </c>
      <c r="O1079" s="1">
        <v>13.923406</v>
      </c>
      <c r="P1079" s="1">
        <v>-86.952798999999999</v>
      </c>
      <c r="Q1079" s="1">
        <v>562500</v>
      </c>
      <c r="R1079" s="1" t="s">
        <v>1393</v>
      </c>
      <c r="S1079" s="1" t="s">
        <v>91</v>
      </c>
      <c r="T1079" s="1" t="s">
        <v>72</v>
      </c>
      <c r="U1079" s="1" t="s">
        <v>73</v>
      </c>
      <c r="W1079" s="1" t="s">
        <v>121</v>
      </c>
      <c r="X1079" s="1" t="s">
        <v>1401</v>
      </c>
      <c r="Z1079" s="1" t="s">
        <v>1443</v>
      </c>
      <c r="AA1079" s="1" t="s">
        <v>1402</v>
      </c>
      <c r="AJ1079" s="1" t="s">
        <v>76</v>
      </c>
      <c r="AK1079" s="1" t="s">
        <v>1403</v>
      </c>
      <c r="AL1079" s="1">
        <v>450000000</v>
      </c>
      <c r="AM1079" s="1" t="s">
        <v>109</v>
      </c>
      <c r="AN1079" s="1" t="s">
        <v>4489</v>
      </c>
      <c r="AO1079" s="1" t="s">
        <v>4281</v>
      </c>
      <c r="AP1079" s="1">
        <v>13800000</v>
      </c>
      <c r="AQ1079" s="1">
        <v>6000000</v>
      </c>
      <c r="AR1079" s="1" t="s">
        <v>1404</v>
      </c>
      <c r="AS1079" s="1">
        <v>1</v>
      </c>
      <c r="AT1079" s="1">
        <v>1</v>
      </c>
      <c r="AU1079" s="1">
        <v>1</v>
      </c>
      <c r="AV1079" s="1">
        <v>1</v>
      </c>
      <c r="AW1079" s="1">
        <v>1</v>
      </c>
      <c r="AX1079" s="1">
        <v>1</v>
      </c>
      <c r="AY1079" s="1">
        <v>1</v>
      </c>
      <c r="AZ1079" s="1">
        <v>1</v>
      </c>
      <c r="BA1079" s="1">
        <v>1</v>
      </c>
      <c r="BB1079" s="1">
        <v>1</v>
      </c>
      <c r="BD1079" s="1">
        <v>1</v>
      </c>
      <c r="BE1079" s="1">
        <v>1</v>
      </c>
      <c r="BL1079" s="1" t="s">
        <v>1405</v>
      </c>
    </row>
    <row r="1080" spans="1:64" x14ac:dyDescent="0.5">
      <c r="A1080" s="1">
        <v>79</v>
      </c>
      <c r="B1080" s="1" t="s">
        <v>1398</v>
      </c>
      <c r="C1080" s="2">
        <v>43579</v>
      </c>
      <c r="D1080" s="1" t="s">
        <v>1399</v>
      </c>
      <c r="E1080" s="1" t="s">
        <v>1400</v>
      </c>
      <c r="F1080" s="1" t="s">
        <v>102</v>
      </c>
      <c r="G1080" s="1">
        <v>50</v>
      </c>
      <c r="H1080" s="1">
        <v>132</v>
      </c>
      <c r="I1080" s="1" t="s">
        <v>139</v>
      </c>
      <c r="J1080" s="1">
        <v>1.1499999999999999</v>
      </c>
      <c r="K1080" s="1">
        <v>9.1449999999999996</v>
      </c>
      <c r="L1080" s="1">
        <v>40.489674000000001</v>
      </c>
      <c r="M1080" s="1" t="s">
        <v>69</v>
      </c>
      <c r="N1080" s="1">
        <v>0</v>
      </c>
      <c r="O1080" s="1">
        <v>2.6272389999999999</v>
      </c>
      <c r="P1080" s="1">
        <v>23.381664000000001</v>
      </c>
      <c r="Q1080" s="1">
        <v>2587500</v>
      </c>
      <c r="R1080" s="1" t="s">
        <v>1393</v>
      </c>
      <c r="S1080" s="1" t="s">
        <v>91</v>
      </c>
      <c r="T1080" s="1" t="s">
        <v>72</v>
      </c>
      <c r="U1080" s="1" t="s">
        <v>73</v>
      </c>
      <c r="W1080" s="1" t="s">
        <v>121</v>
      </c>
      <c r="X1080" s="1" t="s">
        <v>1401</v>
      </c>
      <c r="Z1080" s="1" t="s">
        <v>139</v>
      </c>
      <c r="AA1080" s="1" t="s">
        <v>1402</v>
      </c>
      <c r="AJ1080" s="1" t="s">
        <v>76</v>
      </c>
      <c r="AK1080" s="1" t="s">
        <v>1403</v>
      </c>
      <c r="AL1080" s="1">
        <v>450000000</v>
      </c>
      <c r="AM1080" s="1" t="s">
        <v>109</v>
      </c>
      <c r="AN1080" s="1" t="s">
        <v>4489</v>
      </c>
      <c r="AO1080" s="1" t="s">
        <v>4281</v>
      </c>
      <c r="AP1080" s="1">
        <v>13800000</v>
      </c>
      <c r="AQ1080" s="1">
        <v>6000000</v>
      </c>
      <c r="AR1080" s="1" t="s">
        <v>1404</v>
      </c>
      <c r="AS1080" s="1">
        <v>1</v>
      </c>
      <c r="AT1080" s="1">
        <v>1</v>
      </c>
      <c r="AU1080" s="1">
        <v>1</v>
      </c>
      <c r="AV1080" s="1">
        <v>1</v>
      </c>
      <c r="AW1080" s="1">
        <v>1</v>
      </c>
      <c r="AX1080" s="1">
        <v>1</v>
      </c>
      <c r="AY1080" s="1">
        <v>1</v>
      </c>
      <c r="AZ1080" s="1">
        <v>1</v>
      </c>
      <c r="BA1080" s="1">
        <v>1</v>
      </c>
      <c r="BB1080" s="1">
        <v>1</v>
      </c>
      <c r="BD1080" s="1">
        <v>1</v>
      </c>
      <c r="BE1080" s="1">
        <v>1</v>
      </c>
      <c r="BL1080" s="1" t="s">
        <v>1405</v>
      </c>
    </row>
    <row r="1081" spans="1:64" x14ac:dyDescent="0.5">
      <c r="A1081" s="1">
        <v>79</v>
      </c>
      <c r="B1081" s="1" t="s">
        <v>1398</v>
      </c>
      <c r="C1081" s="2">
        <v>43579</v>
      </c>
      <c r="D1081" s="1" t="s">
        <v>1399</v>
      </c>
      <c r="E1081" s="1" t="s">
        <v>1400</v>
      </c>
      <c r="F1081" s="1" t="s">
        <v>81</v>
      </c>
      <c r="G1081" s="1">
        <v>50</v>
      </c>
      <c r="H1081" s="1">
        <v>132</v>
      </c>
      <c r="I1081" s="1" t="s">
        <v>139</v>
      </c>
      <c r="J1081" s="1">
        <v>1.1499999999999999</v>
      </c>
      <c r="K1081" s="1">
        <v>9.1449999999999996</v>
      </c>
      <c r="L1081" s="1">
        <v>40.489674000000001</v>
      </c>
      <c r="M1081" s="1" t="s">
        <v>69</v>
      </c>
      <c r="N1081" s="1">
        <v>0</v>
      </c>
      <c r="O1081" s="1">
        <v>2.6272389999999999</v>
      </c>
      <c r="P1081" s="1">
        <v>23.381664000000001</v>
      </c>
      <c r="Q1081" s="1">
        <v>2587500</v>
      </c>
      <c r="R1081" s="1" t="s">
        <v>1393</v>
      </c>
      <c r="S1081" s="1" t="s">
        <v>91</v>
      </c>
      <c r="T1081" s="1" t="s">
        <v>72</v>
      </c>
      <c r="U1081" s="1" t="s">
        <v>73</v>
      </c>
      <c r="W1081" s="1" t="s">
        <v>121</v>
      </c>
      <c r="X1081" s="1" t="s">
        <v>1401</v>
      </c>
      <c r="Z1081" s="1" t="s">
        <v>139</v>
      </c>
      <c r="AA1081" s="1" t="s">
        <v>1402</v>
      </c>
      <c r="AJ1081" s="1" t="s">
        <v>76</v>
      </c>
      <c r="AK1081" s="1" t="s">
        <v>1403</v>
      </c>
      <c r="AL1081" s="1">
        <v>450000000</v>
      </c>
      <c r="AM1081" s="1" t="s">
        <v>109</v>
      </c>
      <c r="AN1081" s="1" t="s">
        <v>4489</v>
      </c>
      <c r="AO1081" s="1" t="s">
        <v>4281</v>
      </c>
      <c r="AP1081" s="1">
        <v>13800000</v>
      </c>
      <c r="AQ1081" s="1">
        <v>6000000</v>
      </c>
      <c r="AR1081" s="1" t="s">
        <v>1404</v>
      </c>
      <c r="AS1081" s="1">
        <v>1</v>
      </c>
      <c r="AT1081" s="1">
        <v>1</v>
      </c>
      <c r="AU1081" s="1">
        <v>1</v>
      </c>
      <c r="AV1081" s="1">
        <v>1</v>
      </c>
      <c r="AW1081" s="1">
        <v>1</v>
      </c>
      <c r="AX1081" s="1">
        <v>1</v>
      </c>
      <c r="AY1081" s="1">
        <v>1</v>
      </c>
      <c r="AZ1081" s="1">
        <v>1</v>
      </c>
      <c r="BA1081" s="1">
        <v>1</v>
      </c>
      <c r="BB1081" s="1">
        <v>1</v>
      </c>
      <c r="BD1081" s="1">
        <v>1</v>
      </c>
      <c r="BE1081" s="1">
        <v>1</v>
      </c>
      <c r="BL1081" s="1" t="s">
        <v>1405</v>
      </c>
    </row>
    <row r="1082" spans="1:64" x14ac:dyDescent="0.5">
      <c r="A1082" s="1">
        <v>79</v>
      </c>
      <c r="B1082" s="1" t="s">
        <v>1398</v>
      </c>
      <c r="C1082" s="2">
        <v>43579</v>
      </c>
      <c r="D1082" s="1" t="s">
        <v>1399</v>
      </c>
      <c r="E1082" s="1" t="s">
        <v>1400</v>
      </c>
      <c r="F1082" s="1" t="s">
        <v>102</v>
      </c>
      <c r="G1082" s="1">
        <v>50</v>
      </c>
      <c r="H1082" s="1">
        <v>132</v>
      </c>
      <c r="I1082" s="1" t="s">
        <v>691</v>
      </c>
      <c r="J1082" s="1">
        <v>0.25</v>
      </c>
      <c r="K1082" s="1">
        <v>17.326188999999999</v>
      </c>
      <c r="L1082" s="1">
        <v>-62.753518</v>
      </c>
      <c r="M1082" s="1" t="s">
        <v>195</v>
      </c>
      <c r="N1082" s="1">
        <v>0</v>
      </c>
      <c r="O1082" s="1">
        <v>25.14509</v>
      </c>
      <c r="P1082" s="1">
        <v>-80.396960000000007</v>
      </c>
      <c r="Q1082" s="1">
        <v>562500</v>
      </c>
      <c r="R1082" s="1" t="s">
        <v>1393</v>
      </c>
      <c r="S1082" s="1" t="s">
        <v>91</v>
      </c>
      <c r="T1082" s="1" t="s">
        <v>72</v>
      </c>
      <c r="U1082" s="1" t="s">
        <v>73</v>
      </c>
      <c r="W1082" s="1" t="s">
        <v>121</v>
      </c>
      <c r="X1082" s="1" t="s">
        <v>1401</v>
      </c>
      <c r="Z1082" s="1" t="s">
        <v>691</v>
      </c>
      <c r="AA1082" s="1" t="s">
        <v>1402</v>
      </c>
      <c r="AJ1082" s="1" t="s">
        <v>76</v>
      </c>
      <c r="AK1082" s="1" t="s">
        <v>1403</v>
      </c>
      <c r="AL1082" s="1">
        <v>450000000</v>
      </c>
      <c r="AM1082" s="1" t="s">
        <v>109</v>
      </c>
      <c r="AN1082" s="1" t="s">
        <v>4489</v>
      </c>
      <c r="AO1082" s="1" t="s">
        <v>4281</v>
      </c>
      <c r="AP1082" s="1">
        <v>13800000</v>
      </c>
      <c r="AQ1082" s="1">
        <v>6000000</v>
      </c>
      <c r="AR1082" s="1" t="s">
        <v>1404</v>
      </c>
      <c r="AS1082" s="1">
        <v>1</v>
      </c>
      <c r="AT1082" s="1">
        <v>1</v>
      </c>
      <c r="AU1082" s="1">
        <v>1</v>
      </c>
      <c r="AV1082" s="1">
        <v>1</v>
      </c>
      <c r="AW1082" s="1">
        <v>1</v>
      </c>
      <c r="AX1082" s="1">
        <v>1</v>
      </c>
      <c r="AY1082" s="1">
        <v>1</v>
      </c>
      <c r="AZ1082" s="1">
        <v>1</v>
      </c>
      <c r="BA1082" s="1">
        <v>1</v>
      </c>
      <c r="BB1082" s="1">
        <v>1</v>
      </c>
      <c r="BD1082" s="1">
        <v>1</v>
      </c>
      <c r="BE1082" s="1">
        <v>1</v>
      </c>
      <c r="BL1082" s="1" t="s">
        <v>1405</v>
      </c>
    </row>
    <row r="1083" spans="1:64" x14ac:dyDescent="0.5">
      <c r="A1083" s="1">
        <v>79</v>
      </c>
      <c r="B1083" s="1" t="s">
        <v>1398</v>
      </c>
      <c r="C1083" s="2">
        <v>43579</v>
      </c>
      <c r="D1083" s="1" t="s">
        <v>1399</v>
      </c>
      <c r="E1083" s="1" t="s">
        <v>1400</v>
      </c>
      <c r="F1083" s="1" t="s">
        <v>81</v>
      </c>
      <c r="G1083" s="1">
        <v>50</v>
      </c>
      <c r="H1083" s="1">
        <v>132</v>
      </c>
      <c r="I1083" s="1" t="s">
        <v>691</v>
      </c>
      <c r="J1083" s="1">
        <v>0.25</v>
      </c>
      <c r="K1083" s="1">
        <v>17.326188999999999</v>
      </c>
      <c r="L1083" s="1">
        <v>-62.753518</v>
      </c>
      <c r="M1083" s="1" t="s">
        <v>195</v>
      </c>
      <c r="N1083" s="1">
        <v>0</v>
      </c>
      <c r="O1083" s="1">
        <v>25.14509</v>
      </c>
      <c r="P1083" s="1">
        <v>-80.396960000000007</v>
      </c>
      <c r="Q1083" s="1">
        <v>562500</v>
      </c>
      <c r="R1083" s="1" t="s">
        <v>1393</v>
      </c>
      <c r="S1083" s="1" t="s">
        <v>91</v>
      </c>
      <c r="T1083" s="1" t="s">
        <v>72</v>
      </c>
      <c r="U1083" s="1" t="s">
        <v>73</v>
      </c>
      <c r="W1083" s="1" t="s">
        <v>121</v>
      </c>
      <c r="X1083" s="1" t="s">
        <v>1401</v>
      </c>
      <c r="Z1083" s="1" t="s">
        <v>691</v>
      </c>
      <c r="AA1083" s="1" t="s">
        <v>1402</v>
      </c>
      <c r="AJ1083" s="1" t="s">
        <v>76</v>
      </c>
      <c r="AK1083" s="1" t="s">
        <v>1403</v>
      </c>
      <c r="AL1083" s="1">
        <v>450000000</v>
      </c>
      <c r="AM1083" s="1" t="s">
        <v>109</v>
      </c>
      <c r="AN1083" s="1" t="s">
        <v>4489</v>
      </c>
      <c r="AO1083" s="1" t="s">
        <v>4281</v>
      </c>
      <c r="AP1083" s="1">
        <v>13800000</v>
      </c>
      <c r="AQ1083" s="1">
        <v>6000000</v>
      </c>
      <c r="AR1083" s="1" t="s">
        <v>1404</v>
      </c>
      <c r="AS1083" s="1">
        <v>1</v>
      </c>
      <c r="AT1083" s="1">
        <v>1</v>
      </c>
      <c r="AU1083" s="1">
        <v>1</v>
      </c>
      <c r="AV1083" s="1">
        <v>1</v>
      </c>
      <c r="AW1083" s="1">
        <v>1</v>
      </c>
      <c r="AX1083" s="1">
        <v>1</v>
      </c>
      <c r="AY1083" s="1">
        <v>1</v>
      </c>
      <c r="AZ1083" s="1">
        <v>1</v>
      </c>
      <c r="BA1083" s="1">
        <v>1</v>
      </c>
      <c r="BB1083" s="1">
        <v>1</v>
      </c>
      <c r="BD1083" s="1">
        <v>1</v>
      </c>
      <c r="BE1083" s="1">
        <v>1</v>
      </c>
      <c r="BL1083" s="1" t="s">
        <v>1405</v>
      </c>
    </row>
    <row r="1084" spans="1:64" x14ac:dyDescent="0.5">
      <c r="A1084" s="1">
        <v>79</v>
      </c>
      <c r="B1084" s="1" t="s">
        <v>1398</v>
      </c>
      <c r="C1084" s="2">
        <v>43579</v>
      </c>
      <c r="D1084" s="1" t="s">
        <v>1399</v>
      </c>
      <c r="E1084" s="1" t="s">
        <v>1400</v>
      </c>
      <c r="F1084" s="1" t="s">
        <v>102</v>
      </c>
      <c r="G1084" s="1">
        <v>50</v>
      </c>
      <c r="H1084" s="1">
        <v>132</v>
      </c>
      <c r="I1084" s="1" t="s">
        <v>1444</v>
      </c>
      <c r="J1084" s="1">
        <v>0.67</v>
      </c>
      <c r="K1084" s="1">
        <v>44.226737</v>
      </c>
      <c r="L1084" s="1">
        <v>20.795300000000001</v>
      </c>
      <c r="M1084" s="1" t="s">
        <v>307</v>
      </c>
      <c r="N1084" s="1">
        <v>0</v>
      </c>
      <c r="O1084" s="1">
        <v>48.122632000000003</v>
      </c>
      <c r="P1084" s="1">
        <v>30.108753</v>
      </c>
      <c r="Q1084" s="1">
        <v>1507500</v>
      </c>
      <c r="R1084" s="1" t="s">
        <v>1393</v>
      </c>
      <c r="S1084" s="1" t="s">
        <v>91</v>
      </c>
      <c r="T1084" s="1" t="s">
        <v>72</v>
      </c>
      <c r="U1084" s="1" t="s">
        <v>73</v>
      </c>
      <c r="W1084" s="1" t="s">
        <v>121</v>
      </c>
      <c r="X1084" s="1" t="s">
        <v>1401</v>
      </c>
      <c r="Z1084" s="1" t="s">
        <v>1444</v>
      </c>
      <c r="AA1084" s="1" t="s">
        <v>1402</v>
      </c>
      <c r="AJ1084" s="1" t="s">
        <v>76</v>
      </c>
      <c r="AK1084" s="1" t="s">
        <v>1403</v>
      </c>
      <c r="AL1084" s="1">
        <v>450000000</v>
      </c>
      <c r="AM1084" s="1" t="s">
        <v>109</v>
      </c>
      <c r="AN1084" s="1" t="s">
        <v>4489</v>
      </c>
      <c r="AO1084" s="1" t="s">
        <v>4281</v>
      </c>
      <c r="AP1084" s="1">
        <v>13800000</v>
      </c>
      <c r="AQ1084" s="1">
        <v>6000000</v>
      </c>
      <c r="AR1084" s="1" t="s">
        <v>1404</v>
      </c>
      <c r="AS1084" s="1">
        <v>1</v>
      </c>
      <c r="AT1084" s="1">
        <v>1</v>
      </c>
      <c r="AU1084" s="1">
        <v>1</v>
      </c>
      <c r="AV1084" s="1">
        <v>1</v>
      </c>
      <c r="AW1084" s="1">
        <v>1</v>
      </c>
      <c r="AX1084" s="1">
        <v>1</v>
      </c>
      <c r="AY1084" s="1">
        <v>1</v>
      </c>
      <c r="AZ1084" s="1">
        <v>1</v>
      </c>
      <c r="BA1084" s="1">
        <v>1</v>
      </c>
      <c r="BB1084" s="1">
        <v>1</v>
      </c>
      <c r="BD1084" s="1">
        <v>1</v>
      </c>
      <c r="BE1084" s="1">
        <v>1</v>
      </c>
      <c r="BL1084" s="1" t="s">
        <v>1405</v>
      </c>
    </row>
    <row r="1085" spans="1:64" x14ac:dyDescent="0.5">
      <c r="A1085" s="1">
        <v>79</v>
      </c>
      <c r="B1085" s="1" t="s">
        <v>1398</v>
      </c>
      <c r="C1085" s="2">
        <v>43579</v>
      </c>
      <c r="D1085" s="1" t="s">
        <v>1399</v>
      </c>
      <c r="E1085" s="1" t="s">
        <v>1400</v>
      </c>
      <c r="F1085" s="1" t="s">
        <v>81</v>
      </c>
      <c r="G1085" s="1">
        <v>50</v>
      </c>
      <c r="H1085" s="1">
        <v>132</v>
      </c>
      <c r="I1085" s="1" t="s">
        <v>1444</v>
      </c>
      <c r="J1085" s="1">
        <v>0.67</v>
      </c>
      <c r="K1085" s="1">
        <v>44.226737</v>
      </c>
      <c r="L1085" s="1">
        <v>20.795300000000001</v>
      </c>
      <c r="M1085" s="1" t="s">
        <v>307</v>
      </c>
      <c r="N1085" s="1">
        <v>0</v>
      </c>
      <c r="O1085" s="1">
        <v>48.122632000000003</v>
      </c>
      <c r="P1085" s="1">
        <v>30.108753</v>
      </c>
      <c r="Q1085" s="1">
        <v>1507500</v>
      </c>
      <c r="R1085" s="1" t="s">
        <v>1393</v>
      </c>
      <c r="S1085" s="1" t="s">
        <v>91</v>
      </c>
      <c r="T1085" s="1" t="s">
        <v>72</v>
      </c>
      <c r="U1085" s="1" t="s">
        <v>73</v>
      </c>
      <c r="W1085" s="1" t="s">
        <v>121</v>
      </c>
      <c r="X1085" s="1" t="s">
        <v>1401</v>
      </c>
      <c r="Z1085" s="1" t="s">
        <v>1444</v>
      </c>
      <c r="AA1085" s="1" t="s">
        <v>1402</v>
      </c>
      <c r="AJ1085" s="1" t="s">
        <v>76</v>
      </c>
      <c r="AK1085" s="1" t="s">
        <v>1403</v>
      </c>
      <c r="AL1085" s="1">
        <v>450000000</v>
      </c>
      <c r="AM1085" s="1" t="s">
        <v>109</v>
      </c>
      <c r="AN1085" s="1" t="s">
        <v>4489</v>
      </c>
      <c r="AO1085" s="1" t="s">
        <v>4281</v>
      </c>
      <c r="AP1085" s="1">
        <v>13800000</v>
      </c>
      <c r="AQ1085" s="1">
        <v>6000000</v>
      </c>
      <c r="AR1085" s="1" t="s">
        <v>1404</v>
      </c>
      <c r="AS1085" s="1">
        <v>1</v>
      </c>
      <c r="AT1085" s="1">
        <v>1</v>
      </c>
      <c r="AU1085" s="1">
        <v>1</v>
      </c>
      <c r="AV1085" s="1">
        <v>1</v>
      </c>
      <c r="AW1085" s="1">
        <v>1</v>
      </c>
      <c r="AX1085" s="1">
        <v>1</v>
      </c>
      <c r="AY1085" s="1">
        <v>1</v>
      </c>
      <c r="AZ1085" s="1">
        <v>1</v>
      </c>
      <c r="BA1085" s="1">
        <v>1</v>
      </c>
      <c r="BB1085" s="1">
        <v>1</v>
      </c>
      <c r="BD1085" s="1">
        <v>1</v>
      </c>
      <c r="BE1085" s="1">
        <v>1</v>
      </c>
      <c r="BL1085" s="1" t="s">
        <v>1405</v>
      </c>
    </row>
    <row r="1086" spans="1:64" x14ac:dyDescent="0.5">
      <c r="A1086" s="1">
        <v>79</v>
      </c>
      <c r="B1086" s="1" t="s">
        <v>1398</v>
      </c>
      <c r="C1086" s="2">
        <v>43579</v>
      </c>
      <c r="D1086" s="1" t="s">
        <v>1399</v>
      </c>
      <c r="E1086" s="1" t="s">
        <v>1400</v>
      </c>
      <c r="F1086" s="1" t="s">
        <v>102</v>
      </c>
      <c r="G1086" s="1">
        <v>50</v>
      </c>
      <c r="H1086" s="1">
        <v>132</v>
      </c>
      <c r="I1086" s="1" t="s">
        <v>144</v>
      </c>
      <c r="J1086" s="1">
        <v>1.1499999999999999</v>
      </c>
      <c r="K1086" s="1">
        <v>1.105402</v>
      </c>
      <c r="L1086" s="1">
        <v>32.520620000000001</v>
      </c>
      <c r="M1086" s="1" t="s">
        <v>69</v>
      </c>
      <c r="N1086" s="1">
        <v>0</v>
      </c>
      <c r="O1086" s="1">
        <v>2.6272389999999999</v>
      </c>
      <c r="P1086" s="1">
        <v>23.381664000000001</v>
      </c>
      <c r="Q1086" s="1">
        <v>2587500</v>
      </c>
      <c r="R1086" s="1" t="s">
        <v>1393</v>
      </c>
      <c r="S1086" s="1" t="s">
        <v>91</v>
      </c>
      <c r="T1086" s="1" t="s">
        <v>72</v>
      </c>
      <c r="U1086" s="1" t="s">
        <v>73</v>
      </c>
      <c r="W1086" s="1" t="s">
        <v>121</v>
      </c>
      <c r="X1086" s="1" t="s">
        <v>1401</v>
      </c>
      <c r="Z1086" s="1" t="s">
        <v>144</v>
      </c>
      <c r="AA1086" s="1" t="s">
        <v>1402</v>
      </c>
      <c r="AJ1086" s="1" t="s">
        <v>76</v>
      </c>
      <c r="AK1086" s="1" t="s">
        <v>1403</v>
      </c>
      <c r="AL1086" s="1">
        <v>450000000</v>
      </c>
      <c r="AM1086" s="1" t="s">
        <v>109</v>
      </c>
      <c r="AN1086" s="1" t="s">
        <v>4489</v>
      </c>
      <c r="AO1086" s="1" t="s">
        <v>4281</v>
      </c>
      <c r="AP1086" s="1">
        <v>13800000</v>
      </c>
      <c r="AQ1086" s="1">
        <v>6000000</v>
      </c>
      <c r="AR1086" s="1" t="s">
        <v>1404</v>
      </c>
      <c r="AS1086" s="1">
        <v>1</v>
      </c>
      <c r="AT1086" s="1">
        <v>1</v>
      </c>
      <c r="AU1086" s="1">
        <v>1</v>
      </c>
      <c r="AV1086" s="1">
        <v>1</v>
      </c>
      <c r="AW1086" s="1">
        <v>1</v>
      </c>
      <c r="AX1086" s="1">
        <v>1</v>
      </c>
      <c r="AY1086" s="1">
        <v>1</v>
      </c>
      <c r="AZ1086" s="1">
        <v>1</v>
      </c>
      <c r="BA1086" s="1">
        <v>1</v>
      </c>
      <c r="BB1086" s="1">
        <v>1</v>
      </c>
      <c r="BD1086" s="1">
        <v>1</v>
      </c>
      <c r="BE1086" s="1">
        <v>1</v>
      </c>
      <c r="BL1086" s="1" t="s">
        <v>1405</v>
      </c>
    </row>
    <row r="1087" spans="1:64" x14ac:dyDescent="0.5">
      <c r="A1087" s="1">
        <v>79</v>
      </c>
      <c r="B1087" s="1" t="s">
        <v>1398</v>
      </c>
      <c r="C1087" s="2">
        <v>43579</v>
      </c>
      <c r="D1087" s="1" t="s">
        <v>1399</v>
      </c>
      <c r="E1087" s="1" t="s">
        <v>1400</v>
      </c>
      <c r="F1087" s="1" t="s">
        <v>81</v>
      </c>
      <c r="G1087" s="1">
        <v>50</v>
      </c>
      <c r="H1087" s="1">
        <v>132</v>
      </c>
      <c r="I1087" s="1" t="s">
        <v>144</v>
      </c>
      <c r="J1087" s="1">
        <v>1.1499999999999999</v>
      </c>
      <c r="K1087" s="1">
        <v>1.105402</v>
      </c>
      <c r="L1087" s="1">
        <v>32.520620000000001</v>
      </c>
      <c r="M1087" s="1" t="s">
        <v>69</v>
      </c>
      <c r="N1087" s="1">
        <v>0</v>
      </c>
      <c r="O1087" s="1">
        <v>2.6272389999999999</v>
      </c>
      <c r="P1087" s="1">
        <v>23.381664000000001</v>
      </c>
      <c r="Q1087" s="1">
        <v>2587500</v>
      </c>
      <c r="R1087" s="1" t="s">
        <v>1393</v>
      </c>
      <c r="S1087" s="1" t="s">
        <v>91</v>
      </c>
      <c r="T1087" s="1" t="s">
        <v>72</v>
      </c>
      <c r="U1087" s="1" t="s">
        <v>73</v>
      </c>
      <c r="W1087" s="1" t="s">
        <v>121</v>
      </c>
      <c r="X1087" s="1" t="s">
        <v>1401</v>
      </c>
      <c r="Z1087" s="1" t="s">
        <v>144</v>
      </c>
      <c r="AA1087" s="1" t="s">
        <v>1402</v>
      </c>
      <c r="AJ1087" s="1" t="s">
        <v>76</v>
      </c>
      <c r="AK1087" s="1" t="s">
        <v>1403</v>
      </c>
      <c r="AL1087" s="1">
        <v>450000000</v>
      </c>
      <c r="AM1087" s="1" t="s">
        <v>109</v>
      </c>
      <c r="AN1087" s="1" t="s">
        <v>4489</v>
      </c>
      <c r="AO1087" s="1" t="s">
        <v>4281</v>
      </c>
      <c r="AP1087" s="1">
        <v>13800000</v>
      </c>
      <c r="AQ1087" s="1">
        <v>6000000</v>
      </c>
      <c r="AR1087" s="1" t="s">
        <v>1404</v>
      </c>
      <c r="AS1087" s="1">
        <v>1</v>
      </c>
      <c r="AT1087" s="1">
        <v>1</v>
      </c>
      <c r="AU1087" s="1">
        <v>1</v>
      </c>
      <c r="AV1087" s="1">
        <v>1</v>
      </c>
      <c r="AW1087" s="1">
        <v>1</v>
      </c>
      <c r="AX1087" s="1">
        <v>1</v>
      </c>
      <c r="AY1087" s="1">
        <v>1</v>
      </c>
      <c r="AZ1087" s="1">
        <v>1</v>
      </c>
      <c r="BA1087" s="1">
        <v>1</v>
      </c>
      <c r="BB1087" s="1">
        <v>1</v>
      </c>
      <c r="BD1087" s="1">
        <v>1</v>
      </c>
      <c r="BE1087" s="1">
        <v>1</v>
      </c>
      <c r="BL1087" s="1" t="s">
        <v>1405</v>
      </c>
    </row>
    <row r="1088" spans="1:64" x14ac:dyDescent="0.5">
      <c r="A1088" s="1">
        <v>79</v>
      </c>
      <c r="B1088" s="1" t="s">
        <v>1398</v>
      </c>
      <c r="C1088" s="2">
        <v>43579</v>
      </c>
      <c r="D1088" s="1" t="s">
        <v>1399</v>
      </c>
      <c r="E1088" s="1" t="s">
        <v>1400</v>
      </c>
      <c r="F1088" s="1" t="s">
        <v>102</v>
      </c>
      <c r="G1088" s="1">
        <v>50</v>
      </c>
      <c r="H1088" s="1">
        <v>132</v>
      </c>
      <c r="I1088" s="1" t="s">
        <v>698</v>
      </c>
      <c r="J1088" s="1">
        <v>1.1499999999999999</v>
      </c>
      <c r="K1088" s="1">
        <v>6.6111110000000002</v>
      </c>
      <c r="L1088" s="1">
        <v>20.939444000000002</v>
      </c>
      <c r="M1088" s="1" t="s">
        <v>69</v>
      </c>
      <c r="N1088" s="1">
        <v>0</v>
      </c>
      <c r="O1088" s="1">
        <v>2.6272389999999999</v>
      </c>
      <c r="P1088" s="1">
        <v>23.381664000000001</v>
      </c>
      <c r="Q1088" s="1">
        <v>2587500</v>
      </c>
      <c r="R1088" s="1" t="s">
        <v>1393</v>
      </c>
      <c r="S1088" s="1" t="s">
        <v>91</v>
      </c>
      <c r="T1088" s="1" t="s">
        <v>72</v>
      </c>
      <c r="U1088" s="1" t="s">
        <v>73</v>
      </c>
      <c r="W1088" s="1" t="s">
        <v>121</v>
      </c>
      <c r="X1088" s="1" t="s">
        <v>1401</v>
      </c>
      <c r="Z1088" s="1" t="s">
        <v>698</v>
      </c>
      <c r="AA1088" s="1" t="s">
        <v>1402</v>
      </c>
      <c r="AJ1088" s="1" t="s">
        <v>76</v>
      </c>
      <c r="AK1088" s="1" t="s">
        <v>1403</v>
      </c>
      <c r="AL1088" s="1">
        <v>450000000</v>
      </c>
      <c r="AM1088" s="1" t="s">
        <v>109</v>
      </c>
      <c r="AN1088" s="1" t="s">
        <v>4489</v>
      </c>
      <c r="AO1088" s="1" t="s">
        <v>4281</v>
      </c>
      <c r="AP1088" s="1">
        <v>13800000</v>
      </c>
      <c r="AQ1088" s="1">
        <v>6000000</v>
      </c>
      <c r="AR1088" s="1" t="s">
        <v>1404</v>
      </c>
      <c r="AS1088" s="1">
        <v>1</v>
      </c>
      <c r="AT1088" s="1">
        <v>1</v>
      </c>
      <c r="AU1088" s="1">
        <v>1</v>
      </c>
      <c r="AV1088" s="1">
        <v>1</v>
      </c>
      <c r="AW1088" s="1">
        <v>1</v>
      </c>
      <c r="AX1088" s="1">
        <v>1</v>
      </c>
      <c r="AY1088" s="1">
        <v>1</v>
      </c>
      <c r="AZ1088" s="1">
        <v>1</v>
      </c>
      <c r="BA1088" s="1">
        <v>1</v>
      </c>
      <c r="BB1088" s="1">
        <v>1</v>
      </c>
      <c r="BD1088" s="1">
        <v>1</v>
      </c>
      <c r="BE1088" s="1">
        <v>1</v>
      </c>
      <c r="BL1088" s="1" t="s">
        <v>1405</v>
      </c>
    </row>
    <row r="1089" spans="1:64" x14ac:dyDescent="0.5">
      <c r="A1089" s="1">
        <v>79</v>
      </c>
      <c r="B1089" s="1" t="s">
        <v>1398</v>
      </c>
      <c r="C1089" s="2">
        <v>43579</v>
      </c>
      <c r="D1089" s="1" t="s">
        <v>1399</v>
      </c>
      <c r="E1089" s="1" t="s">
        <v>1400</v>
      </c>
      <c r="F1089" s="1" t="s">
        <v>81</v>
      </c>
      <c r="G1089" s="1">
        <v>50</v>
      </c>
      <c r="H1089" s="1">
        <v>132</v>
      </c>
      <c r="I1089" s="1" t="s">
        <v>698</v>
      </c>
      <c r="J1089" s="1">
        <v>1.1499999999999999</v>
      </c>
      <c r="K1089" s="1">
        <v>6.6111110000000002</v>
      </c>
      <c r="L1089" s="1">
        <v>20.939444000000002</v>
      </c>
      <c r="M1089" s="1" t="s">
        <v>69</v>
      </c>
      <c r="N1089" s="1">
        <v>0</v>
      </c>
      <c r="O1089" s="1">
        <v>2.6272389999999999</v>
      </c>
      <c r="P1089" s="1">
        <v>23.381664000000001</v>
      </c>
      <c r="Q1089" s="1">
        <v>2587500</v>
      </c>
      <c r="R1089" s="1" t="s">
        <v>1393</v>
      </c>
      <c r="S1089" s="1" t="s">
        <v>91</v>
      </c>
      <c r="T1089" s="1" t="s">
        <v>72</v>
      </c>
      <c r="U1089" s="1" t="s">
        <v>73</v>
      </c>
      <c r="W1089" s="1" t="s">
        <v>121</v>
      </c>
      <c r="X1089" s="1" t="s">
        <v>1401</v>
      </c>
      <c r="Z1089" s="1" t="s">
        <v>698</v>
      </c>
      <c r="AA1089" s="1" t="s">
        <v>1402</v>
      </c>
      <c r="AJ1089" s="1" t="s">
        <v>76</v>
      </c>
      <c r="AK1089" s="1" t="s">
        <v>1403</v>
      </c>
      <c r="AL1089" s="1">
        <v>450000000</v>
      </c>
      <c r="AM1089" s="1" t="s">
        <v>109</v>
      </c>
      <c r="AN1089" s="1" t="s">
        <v>4489</v>
      </c>
      <c r="AO1089" s="1" t="s">
        <v>4281</v>
      </c>
      <c r="AP1089" s="1">
        <v>13800000</v>
      </c>
      <c r="AQ1089" s="1">
        <v>6000000</v>
      </c>
      <c r="AR1089" s="1" t="s">
        <v>1404</v>
      </c>
      <c r="AS1089" s="1">
        <v>1</v>
      </c>
      <c r="AT1089" s="1">
        <v>1</v>
      </c>
      <c r="AU1089" s="1">
        <v>1</v>
      </c>
      <c r="AV1089" s="1">
        <v>1</v>
      </c>
      <c r="AW1089" s="1">
        <v>1</v>
      </c>
      <c r="AX1089" s="1">
        <v>1</v>
      </c>
      <c r="AY1089" s="1">
        <v>1</v>
      </c>
      <c r="AZ1089" s="1">
        <v>1</v>
      </c>
      <c r="BA1089" s="1">
        <v>1</v>
      </c>
      <c r="BB1089" s="1">
        <v>1</v>
      </c>
      <c r="BD1089" s="1">
        <v>1</v>
      </c>
      <c r="BE1089" s="1">
        <v>1</v>
      </c>
      <c r="BL1089" s="1" t="s">
        <v>1405</v>
      </c>
    </row>
    <row r="1090" spans="1:64" x14ac:dyDescent="0.5">
      <c r="A1090" s="1">
        <v>79</v>
      </c>
      <c r="B1090" s="1" t="s">
        <v>1398</v>
      </c>
      <c r="C1090" s="2">
        <v>43579</v>
      </c>
      <c r="D1090" s="1" t="s">
        <v>1399</v>
      </c>
      <c r="E1090" s="1" t="s">
        <v>1400</v>
      </c>
      <c r="F1090" s="1" t="s">
        <v>102</v>
      </c>
      <c r="G1090" s="1">
        <v>50</v>
      </c>
      <c r="H1090" s="1">
        <v>132</v>
      </c>
      <c r="I1090" s="1" t="s">
        <v>498</v>
      </c>
      <c r="J1090" s="1">
        <v>1.1499999999999999</v>
      </c>
      <c r="K1090" s="1">
        <v>-18.766946999999998</v>
      </c>
      <c r="L1090" s="1">
        <v>46.869106000000002</v>
      </c>
      <c r="M1090" s="1" t="s">
        <v>69</v>
      </c>
      <c r="N1090" s="1">
        <v>0</v>
      </c>
      <c r="O1090" s="1">
        <v>2.6272389999999999</v>
      </c>
      <c r="P1090" s="1">
        <v>23.381664000000001</v>
      </c>
      <c r="Q1090" s="1">
        <v>2587500</v>
      </c>
      <c r="R1090" s="1" t="s">
        <v>1393</v>
      </c>
      <c r="S1090" s="1" t="s">
        <v>91</v>
      </c>
      <c r="T1090" s="1" t="s">
        <v>72</v>
      </c>
      <c r="U1090" s="1" t="s">
        <v>73</v>
      </c>
      <c r="W1090" s="1" t="s">
        <v>121</v>
      </c>
      <c r="X1090" s="1" t="s">
        <v>1401</v>
      </c>
      <c r="Z1090" s="1" t="s">
        <v>498</v>
      </c>
      <c r="AA1090" s="1" t="s">
        <v>1402</v>
      </c>
      <c r="AJ1090" s="1" t="s">
        <v>76</v>
      </c>
      <c r="AK1090" s="1" t="s">
        <v>1403</v>
      </c>
      <c r="AL1090" s="1">
        <v>450000000</v>
      </c>
      <c r="AM1090" s="1" t="s">
        <v>109</v>
      </c>
      <c r="AN1090" s="1" t="s">
        <v>4489</v>
      </c>
      <c r="AO1090" s="1" t="s">
        <v>4281</v>
      </c>
      <c r="AP1090" s="1">
        <v>13800000</v>
      </c>
      <c r="AQ1090" s="1">
        <v>6000000</v>
      </c>
      <c r="AR1090" s="1" t="s">
        <v>1404</v>
      </c>
      <c r="AS1090" s="1">
        <v>1</v>
      </c>
      <c r="AT1090" s="1">
        <v>1</v>
      </c>
      <c r="AU1090" s="1">
        <v>1</v>
      </c>
      <c r="AV1090" s="1">
        <v>1</v>
      </c>
      <c r="AW1090" s="1">
        <v>1</v>
      </c>
      <c r="AX1090" s="1">
        <v>1</v>
      </c>
      <c r="AY1090" s="1">
        <v>1</v>
      </c>
      <c r="AZ1090" s="1">
        <v>1</v>
      </c>
      <c r="BA1090" s="1">
        <v>1</v>
      </c>
      <c r="BB1090" s="1">
        <v>1</v>
      </c>
      <c r="BD1090" s="1">
        <v>1</v>
      </c>
      <c r="BE1090" s="1">
        <v>1</v>
      </c>
      <c r="BL1090" s="1" t="s">
        <v>1405</v>
      </c>
    </row>
    <row r="1091" spans="1:64" x14ac:dyDescent="0.5">
      <c r="A1091" s="1">
        <v>79</v>
      </c>
      <c r="B1091" s="1" t="s">
        <v>1398</v>
      </c>
      <c r="C1091" s="2">
        <v>43579</v>
      </c>
      <c r="D1091" s="1" t="s">
        <v>1399</v>
      </c>
      <c r="E1091" s="1" t="s">
        <v>1400</v>
      </c>
      <c r="F1091" s="1" t="s">
        <v>81</v>
      </c>
      <c r="G1091" s="1">
        <v>50</v>
      </c>
      <c r="H1091" s="1">
        <v>132</v>
      </c>
      <c r="I1091" s="1" t="s">
        <v>498</v>
      </c>
      <c r="J1091" s="1">
        <v>1.1499999999999999</v>
      </c>
      <c r="K1091" s="1">
        <v>-18.766946999999998</v>
      </c>
      <c r="L1091" s="1">
        <v>46.869106000000002</v>
      </c>
      <c r="M1091" s="1" t="s">
        <v>69</v>
      </c>
      <c r="N1091" s="1">
        <v>0</v>
      </c>
      <c r="O1091" s="1">
        <v>2.6272389999999999</v>
      </c>
      <c r="P1091" s="1">
        <v>23.381664000000001</v>
      </c>
      <c r="Q1091" s="1">
        <v>2587500</v>
      </c>
      <c r="R1091" s="1" t="s">
        <v>1393</v>
      </c>
      <c r="S1091" s="1" t="s">
        <v>91</v>
      </c>
      <c r="T1091" s="1" t="s">
        <v>72</v>
      </c>
      <c r="U1091" s="1" t="s">
        <v>73</v>
      </c>
      <c r="W1091" s="1" t="s">
        <v>121</v>
      </c>
      <c r="X1091" s="1" t="s">
        <v>1401</v>
      </c>
      <c r="Z1091" s="1" t="s">
        <v>498</v>
      </c>
      <c r="AA1091" s="1" t="s">
        <v>1402</v>
      </c>
      <c r="AJ1091" s="1" t="s">
        <v>76</v>
      </c>
      <c r="AK1091" s="1" t="s">
        <v>1403</v>
      </c>
      <c r="AL1091" s="1">
        <v>450000000</v>
      </c>
      <c r="AM1091" s="1" t="s">
        <v>109</v>
      </c>
      <c r="AN1091" s="1" t="s">
        <v>4489</v>
      </c>
      <c r="AO1091" s="1" t="s">
        <v>4281</v>
      </c>
      <c r="AP1091" s="1">
        <v>13800000</v>
      </c>
      <c r="AQ1091" s="1">
        <v>6000000</v>
      </c>
      <c r="AR1091" s="1" t="s">
        <v>1404</v>
      </c>
      <c r="AS1091" s="1">
        <v>1</v>
      </c>
      <c r="AT1091" s="1">
        <v>1</v>
      </c>
      <c r="AU1091" s="1">
        <v>1</v>
      </c>
      <c r="AV1091" s="1">
        <v>1</v>
      </c>
      <c r="AW1091" s="1">
        <v>1</v>
      </c>
      <c r="AX1091" s="1">
        <v>1</v>
      </c>
      <c r="AY1091" s="1">
        <v>1</v>
      </c>
      <c r="AZ1091" s="1">
        <v>1</v>
      </c>
      <c r="BA1091" s="1">
        <v>1</v>
      </c>
      <c r="BB1091" s="1">
        <v>1</v>
      </c>
      <c r="BD1091" s="1">
        <v>1</v>
      </c>
      <c r="BE1091" s="1">
        <v>1</v>
      </c>
      <c r="BL1091" s="1" t="s">
        <v>1405</v>
      </c>
    </row>
    <row r="1092" spans="1:64" x14ac:dyDescent="0.5">
      <c r="A1092" s="1">
        <v>79</v>
      </c>
      <c r="B1092" s="1" t="s">
        <v>1398</v>
      </c>
      <c r="C1092" s="2">
        <v>43579</v>
      </c>
      <c r="D1092" s="1" t="s">
        <v>1399</v>
      </c>
      <c r="E1092" s="1" t="s">
        <v>1400</v>
      </c>
      <c r="F1092" s="1" t="s">
        <v>102</v>
      </c>
      <c r="G1092" s="1">
        <v>50</v>
      </c>
      <c r="H1092" s="1">
        <v>132</v>
      </c>
      <c r="I1092" s="1" t="s">
        <v>469</v>
      </c>
      <c r="J1092" s="1">
        <v>0.6</v>
      </c>
      <c r="K1092" s="1">
        <v>15.744085999999999</v>
      </c>
      <c r="L1092" s="1">
        <v>47.666449999999998</v>
      </c>
      <c r="M1092" s="1" t="s">
        <v>268</v>
      </c>
      <c r="N1092" s="1">
        <v>0</v>
      </c>
      <c r="O1092" s="1">
        <v>37.477907000000002</v>
      </c>
      <c r="P1092" s="1">
        <v>39.411562000000004</v>
      </c>
      <c r="Q1092" s="1">
        <v>1350000</v>
      </c>
      <c r="R1092" s="1" t="s">
        <v>1393</v>
      </c>
      <c r="S1092" s="1" t="s">
        <v>91</v>
      </c>
      <c r="T1092" s="1" t="s">
        <v>72</v>
      </c>
      <c r="U1092" s="1" t="s">
        <v>73</v>
      </c>
      <c r="W1092" s="1" t="s">
        <v>121</v>
      </c>
      <c r="X1092" s="1" t="s">
        <v>1401</v>
      </c>
      <c r="Z1092" s="1" t="s">
        <v>469</v>
      </c>
      <c r="AA1092" s="1" t="s">
        <v>1402</v>
      </c>
      <c r="AJ1092" s="1" t="s">
        <v>76</v>
      </c>
      <c r="AK1092" s="1" t="s">
        <v>1403</v>
      </c>
      <c r="AL1092" s="1">
        <v>450000000</v>
      </c>
      <c r="AM1092" s="1" t="s">
        <v>109</v>
      </c>
      <c r="AN1092" s="1" t="s">
        <v>4489</v>
      </c>
      <c r="AO1092" s="1" t="s">
        <v>4281</v>
      </c>
      <c r="AP1092" s="1">
        <v>13800000</v>
      </c>
      <c r="AQ1092" s="1">
        <v>6000000</v>
      </c>
      <c r="AR1092" s="1" t="s">
        <v>1404</v>
      </c>
      <c r="AS1092" s="1">
        <v>1</v>
      </c>
      <c r="AT1092" s="1">
        <v>1</v>
      </c>
      <c r="AU1092" s="1">
        <v>1</v>
      </c>
      <c r="AV1092" s="1">
        <v>1</v>
      </c>
      <c r="AW1092" s="1">
        <v>1</v>
      </c>
      <c r="AX1092" s="1">
        <v>1</v>
      </c>
      <c r="AY1092" s="1">
        <v>1</v>
      </c>
      <c r="AZ1092" s="1">
        <v>1</v>
      </c>
      <c r="BA1092" s="1">
        <v>1</v>
      </c>
      <c r="BB1092" s="1">
        <v>1</v>
      </c>
      <c r="BD1092" s="1">
        <v>1</v>
      </c>
      <c r="BE1092" s="1">
        <v>1</v>
      </c>
      <c r="BL1092" s="1" t="s">
        <v>1405</v>
      </c>
    </row>
    <row r="1093" spans="1:64" x14ac:dyDescent="0.5">
      <c r="A1093" s="1">
        <v>79</v>
      </c>
      <c r="B1093" s="1" t="s">
        <v>1398</v>
      </c>
      <c r="C1093" s="2">
        <v>43579</v>
      </c>
      <c r="D1093" s="1" t="s">
        <v>1399</v>
      </c>
      <c r="E1093" s="1" t="s">
        <v>1400</v>
      </c>
      <c r="F1093" s="1" t="s">
        <v>81</v>
      </c>
      <c r="G1093" s="1">
        <v>50</v>
      </c>
      <c r="H1093" s="1">
        <v>132</v>
      </c>
      <c r="I1093" s="1" t="s">
        <v>469</v>
      </c>
      <c r="J1093" s="1">
        <v>0.6</v>
      </c>
      <c r="K1093" s="1">
        <v>15.744085999999999</v>
      </c>
      <c r="L1093" s="1">
        <v>47.666449999999998</v>
      </c>
      <c r="M1093" s="1" t="s">
        <v>268</v>
      </c>
      <c r="N1093" s="1">
        <v>0</v>
      </c>
      <c r="O1093" s="1">
        <v>37.477907000000002</v>
      </c>
      <c r="P1093" s="1">
        <v>39.411562000000004</v>
      </c>
      <c r="Q1093" s="1">
        <v>1350000</v>
      </c>
      <c r="R1093" s="1" t="s">
        <v>1393</v>
      </c>
      <c r="S1093" s="1" t="s">
        <v>91</v>
      </c>
      <c r="T1093" s="1" t="s">
        <v>72</v>
      </c>
      <c r="U1093" s="1" t="s">
        <v>73</v>
      </c>
      <c r="W1093" s="1" t="s">
        <v>121</v>
      </c>
      <c r="X1093" s="1" t="s">
        <v>1401</v>
      </c>
      <c r="Z1093" s="1" t="s">
        <v>469</v>
      </c>
      <c r="AA1093" s="1" t="s">
        <v>1402</v>
      </c>
      <c r="AJ1093" s="1" t="s">
        <v>76</v>
      </c>
      <c r="AK1093" s="1" t="s">
        <v>1403</v>
      </c>
      <c r="AL1093" s="1">
        <v>450000000</v>
      </c>
      <c r="AM1093" s="1" t="s">
        <v>109</v>
      </c>
      <c r="AN1093" s="1" t="s">
        <v>4489</v>
      </c>
      <c r="AO1093" s="1" t="s">
        <v>4281</v>
      </c>
      <c r="AP1093" s="1">
        <v>13800000</v>
      </c>
      <c r="AQ1093" s="1">
        <v>6000000</v>
      </c>
      <c r="AR1093" s="1" t="s">
        <v>1404</v>
      </c>
      <c r="AS1093" s="1">
        <v>1</v>
      </c>
      <c r="AT1093" s="1">
        <v>1</v>
      </c>
      <c r="AU1093" s="1">
        <v>1</v>
      </c>
      <c r="AV1093" s="1">
        <v>1</v>
      </c>
      <c r="AW1093" s="1">
        <v>1</v>
      </c>
      <c r="AX1093" s="1">
        <v>1</v>
      </c>
      <c r="AY1093" s="1">
        <v>1</v>
      </c>
      <c r="AZ1093" s="1">
        <v>1</v>
      </c>
      <c r="BA1093" s="1">
        <v>1</v>
      </c>
      <c r="BB1093" s="1">
        <v>1</v>
      </c>
      <c r="BD1093" s="1">
        <v>1</v>
      </c>
      <c r="BE1093" s="1">
        <v>1</v>
      </c>
      <c r="BL1093" s="1" t="s">
        <v>1405</v>
      </c>
    </row>
    <row r="1094" spans="1:64" x14ac:dyDescent="0.5">
      <c r="A1094" s="1">
        <v>79</v>
      </c>
      <c r="B1094" s="1" t="s">
        <v>1398</v>
      </c>
      <c r="C1094" s="2">
        <v>43579</v>
      </c>
      <c r="D1094" s="1" t="s">
        <v>1399</v>
      </c>
      <c r="E1094" s="1" t="s">
        <v>1400</v>
      </c>
      <c r="F1094" s="1" t="s">
        <v>102</v>
      </c>
      <c r="G1094" s="1">
        <v>50</v>
      </c>
      <c r="H1094" s="1">
        <v>132</v>
      </c>
      <c r="I1094" s="1" t="s">
        <v>1445</v>
      </c>
      <c r="J1094" s="1">
        <v>0.25</v>
      </c>
      <c r="K1094" s="1">
        <v>8.5379810000000003</v>
      </c>
      <c r="L1094" s="1">
        <v>-80.782127000000003</v>
      </c>
      <c r="M1094" s="1" t="s">
        <v>308</v>
      </c>
      <c r="N1094" s="1">
        <v>0</v>
      </c>
      <c r="O1094" s="1">
        <v>13.923406</v>
      </c>
      <c r="P1094" s="1">
        <v>-86.952798999999999</v>
      </c>
      <c r="Q1094" s="1">
        <v>562500</v>
      </c>
      <c r="R1094" s="1" t="s">
        <v>1393</v>
      </c>
      <c r="S1094" s="1" t="s">
        <v>91</v>
      </c>
      <c r="T1094" s="1" t="s">
        <v>72</v>
      </c>
      <c r="U1094" s="1" t="s">
        <v>73</v>
      </c>
      <c r="W1094" s="1" t="s">
        <v>121</v>
      </c>
      <c r="X1094" s="1" t="s">
        <v>1401</v>
      </c>
      <c r="Z1094" s="1" t="s">
        <v>1445</v>
      </c>
      <c r="AA1094" s="1" t="s">
        <v>1402</v>
      </c>
      <c r="AJ1094" s="1" t="s">
        <v>76</v>
      </c>
      <c r="AK1094" s="1" t="s">
        <v>1403</v>
      </c>
      <c r="AL1094" s="1">
        <v>450000000</v>
      </c>
      <c r="AM1094" s="1" t="s">
        <v>109</v>
      </c>
      <c r="AN1094" s="1" t="s">
        <v>4489</v>
      </c>
      <c r="AO1094" s="1" t="s">
        <v>4281</v>
      </c>
      <c r="AP1094" s="1">
        <v>13800000</v>
      </c>
      <c r="AQ1094" s="1">
        <v>6000000</v>
      </c>
      <c r="AR1094" s="1" t="s">
        <v>1404</v>
      </c>
      <c r="AS1094" s="1">
        <v>1</v>
      </c>
      <c r="AT1094" s="1">
        <v>1</v>
      </c>
      <c r="AU1094" s="1">
        <v>1</v>
      </c>
      <c r="AV1094" s="1">
        <v>1</v>
      </c>
      <c r="AW1094" s="1">
        <v>1</v>
      </c>
      <c r="AX1094" s="1">
        <v>1</v>
      </c>
      <c r="AY1094" s="1">
        <v>1</v>
      </c>
      <c r="AZ1094" s="1">
        <v>1</v>
      </c>
      <c r="BA1094" s="1">
        <v>1</v>
      </c>
      <c r="BB1094" s="1">
        <v>1</v>
      </c>
      <c r="BD1094" s="1">
        <v>1</v>
      </c>
      <c r="BE1094" s="1">
        <v>1</v>
      </c>
      <c r="BL1094" s="1" t="s">
        <v>1405</v>
      </c>
    </row>
    <row r="1095" spans="1:64" x14ac:dyDescent="0.5">
      <c r="A1095" s="1">
        <v>79</v>
      </c>
      <c r="B1095" s="1" t="s">
        <v>1398</v>
      </c>
      <c r="C1095" s="2">
        <v>43579</v>
      </c>
      <c r="D1095" s="1" t="s">
        <v>1399</v>
      </c>
      <c r="E1095" s="1" t="s">
        <v>1400</v>
      </c>
      <c r="F1095" s="1" t="s">
        <v>81</v>
      </c>
      <c r="G1095" s="1">
        <v>50</v>
      </c>
      <c r="H1095" s="1">
        <v>132</v>
      </c>
      <c r="I1095" s="1" t="s">
        <v>1445</v>
      </c>
      <c r="J1095" s="1">
        <v>0.25</v>
      </c>
      <c r="K1095" s="1">
        <v>8.5379810000000003</v>
      </c>
      <c r="L1095" s="1">
        <v>-80.782127000000003</v>
      </c>
      <c r="M1095" s="1" t="s">
        <v>308</v>
      </c>
      <c r="N1095" s="1">
        <v>0</v>
      </c>
      <c r="O1095" s="1">
        <v>13.923406</v>
      </c>
      <c r="P1095" s="1">
        <v>-86.952798999999999</v>
      </c>
      <c r="Q1095" s="1">
        <v>562500</v>
      </c>
      <c r="R1095" s="1" t="s">
        <v>1393</v>
      </c>
      <c r="S1095" s="1" t="s">
        <v>91</v>
      </c>
      <c r="T1095" s="1" t="s">
        <v>72</v>
      </c>
      <c r="U1095" s="1" t="s">
        <v>73</v>
      </c>
      <c r="W1095" s="1" t="s">
        <v>121</v>
      </c>
      <c r="X1095" s="1" t="s">
        <v>1401</v>
      </c>
      <c r="Z1095" s="1" t="s">
        <v>1445</v>
      </c>
      <c r="AA1095" s="1" t="s">
        <v>1402</v>
      </c>
      <c r="AJ1095" s="1" t="s">
        <v>76</v>
      </c>
      <c r="AK1095" s="1" t="s">
        <v>1403</v>
      </c>
      <c r="AL1095" s="1">
        <v>450000000</v>
      </c>
      <c r="AM1095" s="1" t="s">
        <v>109</v>
      </c>
      <c r="AN1095" s="1" t="s">
        <v>4489</v>
      </c>
      <c r="AO1095" s="1" t="s">
        <v>4281</v>
      </c>
      <c r="AP1095" s="1">
        <v>13800000</v>
      </c>
      <c r="AQ1095" s="1">
        <v>6000000</v>
      </c>
      <c r="AR1095" s="1" t="s">
        <v>1404</v>
      </c>
      <c r="AS1095" s="1">
        <v>1</v>
      </c>
      <c r="AT1095" s="1">
        <v>1</v>
      </c>
      <c r="AU1095" s="1">
        <v>1</v>
      </c>
      <c r="AV1095" s="1">
        <v>1</v>
      </c>
      <c r="AW1095" s="1">
        <v>1</v>
      </c>
      <c r="AX1095" s="1">
        <v>1</v>
      </c>
      <c r="AY1095" s="1">
        <v>1</v>
      </c>
      <c r="AZ1095" s="1">
        <v>1</v>
      </c>
      <c r="BA1095" s="1">
        <v>1</v>
      </c>
      <c r="BB1095" s="1">
        <v>1</v>
      </c>
      <c r="BD1095" s="1">
        <v>1</v>
      </c>
      <c r="BE1095" s="1">
        <v>1</v>
      </c>
      <c r="BL1095" s="1" t="s">
        <v>1405</v>
      </c>
    </row>
    <row r="1096" spans="1:64" x14ac:dyDescent="0.5">
      <c r="A1096" s="1">
        <v>79</v>
      </c>
      <c r="B1096" s="1" t="s">
        <v>1398</v>
      </c>
      <c r="C1096" s="2">
        <v>43579</v>
      </c>
      <c r="D1096" s="1" t="s">
        <v>1399</v>
      </c>
      <c r="E1096" s="1" t="s">
        <v>1400</v>
      </c>
      <c r="F1096" s="1" t="s">
        <v>102</v>
      </c>
      <c r="G1096" s="1">
        <v>50</v>
      </c>
      <c r="H1096" s="1">
        <v>132</v>
      </c>
      <c r="I1096" s="1" t="s">
        <v>1446</v>
      </c>
      <c r="J1096" s="1">
        <v>0.64</v>
      </c>
      <c r="K1096" s="1">
        <v>-3.3090799999999998</v>
      </c>
      <c r="L1096" s="1">
        <v>28.102360000000001</v>
      </c>
      <c r="M1096" s="1" t="s">
        <v>113</v>
      </c>
      <c r="N1096" s="1">
        <v>0</v>
      </c>
      <c r="O1096" s="1">
        <v>10.278548000000001</v>
      </c>
      <c r="P1096" s="1">
        <v>102.006446</v>
      </c>
      <c r="Q1096" s="1">
        <v>1440000</v>
      </c>
      <c r="R1096" s="1" t="s">
        <v>1393</v>
      </c>
      <c r="S1096" s="1" t="s">
        <v>91</v>
      </c>
      <c r="T1096" s="1" t="s">
        <v>72</v>
      </c>
      <c r="U1096" s="1" t="s">
        <v>73</v>
      </c>
      <c r="W1096" s="1" t="s">
        <v>121</v>
      </c>
      <c r="X1096" s="1" t="s">
        <v>1401</v>
      </c>
      <c r="Z1096" s="1" t="s">
        <v>1446</v>
      </c>
      <c r="AA1096" s="1" t="s">
        <v>1402</v>
      </c>
      <c r="AJ1096" s="1" t="s">
        <v>76</v>
      </c>
      <c r="AK1096" s="1" t="s">
        <v>1403</v>
      </c>
      <c r="AL1096" s="1">
        <v>450000000</v>
      </c>
      <c r="AM1096" s="1" t="s">
        <v>109</v>
      </c>
      <c r="AN1096" s="1" t="s">
        <v>4489</v>
      </c>
      <c r="AO1096" s="1" t="s">
        <v>4281</v>
      </c>
      <c r="AP1096" s="1">
        <v>13800000</v>
      </c>
      <c r="AQ1096" s="1">
        <v>6000000</v>
      </c>
      <c r="AR1096" s="1" t="s">
        <v>1404</v>
      </c>
      <c r="AS1096" s="1">
        <v>1</v>
      </c>
      <c r="AT1096" s="1">
        <v>1</v>
      </c>
      <c r="AU1096" s="1">
        <v>1</v>
      </c>
      <c r="AV1096" s="1">
        <v>1</v>
      </c>
      <c r="AW1096" s="1">
        <v>1</v>
      </c>
      <c r="AX1096" s="1">
        <v>1</v>
      </c>
      <c r="AY1096" s="1">
        <v>1</v>
      </c>
      <c r="AZ1096" s="1">
        <v>1</v>
      </c>
      <c r="BA1096" s="1">
        <v>1</v>
      </c>
      <c r="BB1096" s="1">
        <v>1</v>
      </c>
      <c r="BD1096" s="1">
        <v>1</v>
      </c>
      <c r="BE1096" s="1">
        <v>1</v>
      </c>
      <c r="BL1096" s="1" t="s">
        <v>1405</v>
      </c>
    </row>
    <row r="1097" spans="1:64" x14ac:dyDescent="0.5">
      <c r="A1097" s="1">
        <v>79</v>
      </c>
      <c r="B1097" s="1" t="s">
        <v>1398</v>
      </c>
      <c r="C1097" s="2">
        <v>43579</v>
      </c>
      <c r="D1097" s="1" t="s">
        <v>1399</v>
      </c>
      <c r="E1097" s="1" t="s">
        <v>1400</v>
      </c>
      <c r="F1097" s="1" t="s">
        <v>81</v>
      </c>
      <c r="G1097" s="1">
        <v>50</v>
      </c>
      <c r="H1097" s="1">
        <v>132</v>
      </c>
      <c r="I1097" s="1" t="s">
        <v>1446</v>
      </c>
      <c r="J1097" s="1">
        <v>0.64</v>
      </c>
      <c r="K1097" s="1">
        <v>-3.3090799999999998</v>
      </c>
      <c r="L1097" s="1">
        <v>28.102360000000001</v>
      </c>
      <c r="M1097" s="1" t="s">
        <v>113</v>
      </c>
      <c r="N1097" s="1">
        <v>0</v>
      </c>
      <c r="O1097" s="1">
        <v>10.278548000000001</v>
      </c>
      <c r="P1097" s="1">
        <v>102.006446</v>
      </c>
      <c r="Q1097" s="1">
        <v>1440000</v>
      </c>
      <c r="R1097" s="1" t="s">
        <v>1393</v>
      </c>
      <c r="S1097" s="1" t="s">
        <v>91</v>
      </c>
      <c r="T1097" s="1" t="s">
        <v>72</v>
      </c>
      <c r="U1097" s="1" t="s">
        <v>73</v>
      </c>
      <c r="W1097" s="1" t="s">
        <v>121</v>
      </c>
      <c r="X1097" s="1" t="s">
        <v>1401</v>
      </c>
      <c r="Z1097" s="1" t="s">
        <v>1446</v>
      </c>
      <c r="AA1097" s="1" t="s">
        <v>1402</v>
      </c>
      <c r="AJ1097" s="1" t="s">
        <v>76</v>
      </c>
      <c r="AK1097" s="1" t="s">
        <v>1403</v>
      </c>
      <c r="AL1097" s="1">
        <v>450000000</v>
      </c>
      <c r="AM1097" s="1" t="s">
        <v>109</v>
      </c>
      <c r="AN1097" s="1" t="s">
        <v>4489</v>
      </c>
      <c r="AO1097" s="1" t="s">
        <v>4281</v>
      </c>
      <c r="AP1097" s="1">
        <v>13800000</v>
      </c>
      <c r="AQ1097" s="1">
        <v>6000000</v>
      </c>
      <c r="AR1097" s="1" t="s">
        <v>1404</v>
      </c>
      <c r="AS1097" s="1">
        <v>1</v>
      </c>
      <c r="AT1097" s="1">
        <v>1</v>
      </c>
      <c r="AU1097" s="1">
        <v>1</v>
      </c>
      <c r="AV1097" s="1">
        <v>1</v>
      </c>
      <c r="AW1097" s="1">
        <v>1</v>
      </c>
      <c r="AX1097" s="1">
        <v>1</v>
      </c>
      <c r="AY1097" s="1">
        <v>1</v>
      </c>
      <c r="AZ1097" s="1">
        <v>1</v>
      </c>
      <c r="BA1097" s="1">
        <v>1</v>
      </c>
      <c r="BB1097" s="1">
        <v>1</v>
      </c>
      <c r="BD1097" s="1">
        <v>1</v>
      </c>
      <c r="BE1097" s="1">
        <v>1</v>
      </c>
      <c r="BL1097" s="1" t="s">
        <v>1405</v>
      </c>
    </row>
    <row r="1098" spans="1:64" x14ac:dyDescent="0.5">
      <c r="A1098" s="1">
        <v>79</v>
      </c>
      <c r="B1098" s="1" t="s">
        <v>1398</v>
      </c>
      <c r="C1098" s="2">
        <v>43579</v>
      </c>
      <c r="D1098" s="1" t="s">
        <v>1399</v>
      </c>
      <c r="E1098" s="1" t="s">
        <v>1400</v>
      </c>
      <c r="F1098" s="1" t="s">
        <v>102</v>
      </c>
      <c r="G1098" s="1">
        <v>50</v>
      </c>
      <c r="H1098" s="1">
        <v>132</v>
      </c>
      <c r="I1098" s="1" t="s">
        <v>1447</v>
      </c>
      <c r="J1098" s="1">
        <v>1.1499999999999999</v>
      </c>
      <c r="K1098" s="1">
        <v>-22.328474</v>
      </c>
      <c r="L1098" s="1">
        <v>24.684866</v>
      </c>
      <c r="M1098" s="1" t="s">
        <v>69</v>
      </c>
      <c r="N1098" s="1">
        <v>0</v>
      </c>
      <c r="O1098" s="1">
        <v>2.6272389999999999</v>
      </c>
      <c r="P1098" s="1">
        <v>23.381664000000001</v>
      </c>
      <c r="Q1098" s="1">
        <v>2587500</v>
      </c>
      <c r="R1098" s="1" t="s">
        <v>1393</v>
      </c>
      <c r="S1098" s="1" t="s">
        <v>91</v>
      </c>
      <c r="T1098" s="1" t="s">
        <v>72</v>
      </c>
      <c r="U1098" s="1" t="s">
        <v>73</v>
      </c>
      <c r="W1098" s="1" t="s">
        <v>121</v>
      </c>
      <c r="X1098" s="1" t="s">
        <v>1401</v>
      </c>
      <c r="Z1098" s="1" t="s">
        <v>1447</v>
      </c>
      <c r="AA1098" s="1" t="s">
        <v>1402</v>
      </c>
      <c r="AJ1098" s="1" t="s">
        <v>76</v>
      </c>
      <c r="AK1098" s="1" t="s">
        <v>1403</v>
      </c>
      <c r="AL1098" s="1">
        <v>450000000</v>
      </c>
      <c r="AM1098" s="1" t="s">
        <v>109</v>
      </c>
      <c r="AN1098" s="1" t="s">
        <v>4489</v>
      </c>
      <c r="AO1098" s="1" t="s">
        <v>4281</v>
      </c>
      <c r="AP1098" s="1">
        <v>13800000</v>
      </c>
      <c r="AQ1098" s="1">
        <v>6000000</v>
      </c>
      <c r="AR1098" s="1" t="s">
        <v>1404</v>
      </c>
      <c r="AS1098" s="1">
        <v>1</v>
      </c>
      <c r="AT1098" s="1">
        <v>1</v>
      </c>
      <c r="AU1098" s="1">
        <v>1</v>
      </c>
      <c r="AV1098" s="1">
        <v>1</v>
      </c>
      <c r="AW1098" s="1">
        <v>1</v>
      </c>
      <c r="AX1098" s="1">
        <v>1</v>
      </c>
      <c r="AY1098" s="1">
        <v>1</v>
      </c>
      <c r="AZ1098" s="1">
        <v>1</v>
      </c>
      <c r="BA1098" s="1">
        <v>1</v>
      </c>
      <c r="BB1098" s="1">
        <v>1</v>
      </c>
      <c r="BD1098" s="1">
        <v>1</v>
      </c>
      <c r="BE1098" s="1">
        <v>1</v>
      </c>
      <c r="BL1098" s="1" t="s">
        <v>1405</v>
      </c>
    </row>
    <row r="1099" spans="1:64" x14ac:dyDescent="0.5">
      <c r="A1099" s="1">
        <v>79</v>
      </c>
      <c r="B1099" s="1" t="s">
        <v>1398</v>
      </c>
      <c r="C1099" s="2">
        <v>43579</v>
      </c>
      <c r="D1099" s="1" t="s">
        <v>1399</v>
      </c>
      <c r="E1099" s="1" t="s">
        <v>1400</v>
      </c>
      <c r="F1099" s="1" t="s">
        <v>81</v>
      </c>
      <c r="G1099" s="1">
        <v>50</v>
      </c>
      <c r="H1099" s="1">
        <v>132</v>
      </c>
      <c r="I1099" s="1" t="s">
        <v>1447</v>
      </c>
      <c r="J1099" s="1">
        <v>1.1499999999999999</v>
      </c>
      <c r="K1099" s="1">
        <v>-22.328474</v>
      </c>
      <c r="L1099" s="1">
        <v>24.684866</v>
      </c>
      <c r="M1099" s="1" t="s">
        <v>69</v>
      </c>
      <c r="N1099" s="1">
        <v>0</v>
      </c>
      <c r="O1099" s="1">
        <v>2.6272389999999999</v>
      </c>
      <c r="P1099" s="1">
        <v>23.381664000000001</v>
      </c>
      <c r="Q1099" s="1">
        <v>2587500</v>
      </c>
      <c r="R1099" s="1" t="s">
        <v>1393</v>
      </c>
      <c r="S1099" s="1" t="s">
        <v>91</v>
      </c>
      <c r="T1099" s="1" t="s">
        <v>72</v>
      </c>
      <c r="U1099" s="1" t="s">
        <v>73</v>
      </c>
      <c r="W1099" s="1" t="s">
        <v>121</v>
      </c>
      <c r="X1099" s="1" t="s">
        <v>1401</v>
      </c>
      <c r="Z1099" s="1" t="s">
        <v>1447</v>
      </c>
      <c r="AA1099" s="1" t="s">
        <v>1402</v>
      </c>
      <c r="AJ1099" s="1" t="s">
        <v>76</v>
      </c>
      <c r="AK1099" s="1" t="s">
        <v>1403</v>
      </c>
      <c r="AL1099" s="1">
        <v>450000000</v>
      </c>
      <c r="AM1099" s="1" t="s">
        <v>109</v>
      </c>
      <c r="AN1099" s="1" t="s">
        <v>4489</v>
      </c>
      <c r="AO1099" s="1" t="s">
        <v>4281</v>
      </c>
      <c r="AP1099" s="1">
        <v>13800000</v>
      </c>
      <c r="AQ1099" s="1">
        <v>6000000</v>
      </c>
      <c r="AR1099" s="1" t="s">
        <v>1404</v>
      </c>
      <c r="AS1099" s="1">
        <v>1</v>
      </c>
      <c r="AT1099" s="1">
        <v>1</v>
      </c>
      <c r="AU1099" s="1">
        <v>1</v>
      </c>
      <c r="AV1099" s="1">
        <v>1</v>
      </c>
      <c r="AW1099" s="1">
        <v>1</v>
      </c>
      <c r="AX1099" s="1">
        <v>1</v>
      </c>
      <c r="AY1099" s="1">
        <v>1</v>
      </c>
      <c r="AZ1099" s="1">
        <v>1</v>
      </c>
      <c r="BA1099" s="1">
        <v>1</v>
      </c>
      <c r="BB1099" s="1">
        <v>1</v>
      </c>
      <c r="BD1099" s="1">
        <v>1</v>
      </c>
      <c r="BE1099" s="1">
        <v>1</v>
      </c>
      <c r="BL1099" s="1" t="s">
        <v>1405</v>
      </c>
    </row>
    <row r="1100" spans="1:64" x14ac:dyDescent="0.5">
      <c r="A1100" s="1">
        <v>79</v>
      </c>
      <c r="B1100" s="1" t="s">
        <v>1398</v>
      </c>
      <c r="C1100" s="2">
        <v>43579</v>
      </c>
      <c r="D1100" s="1" t="s">
        <v>1399</v>
      </c>
      <c r="E1100" s="1" t="s">
        <v>1400</v>
      </c>
      <c r="F1100" s="1" t="s">
        <v>102</v>
      </c>
      <c r="G1100" s="1">
        <v>50</v>
      </c>
      <c r="H1100" s="1">
        <v>132</v>
      </c>
      <c r="I1100" s="1" t="s">
        <v>169</v>
      </c>
      <c r="J1100" s="1">
        <v>1.1499999999999999</v>
      </c>
      <c r="K1100" s="1">
        <v>9.0819989999999997</v>
      </c>
      <c r="L1100" s="1">
        <v>8.6752769999999995</v>
      </c>
      <c r="M1100" s="1" t="s">
        <v>69</v>
      </c>
      <c r="N1100" s="1">
        <v>0</v>
      </c>
      <c r="O1100" s="1">
        <v>2.6272389999999999</v>
      </c>
      <c r="P1100" s="1">
        <v>23.381664000000001</v>
      </c>
      <c r="Q1100" s="1">
        <v>2587500</v>
      </c>
      <c r="R1100" s="1" t="s">
        <v>1393</v>
      </c>
      <c r="S1100" s="1" t="s">
        <v>91</v>
      </c>
      <c r="T1100" s="1" t="s">
        <v>72</v>
      </c>
      <c r="U1100" s="1" t="s">
        <v>73</v>
      </c>
      <c r="W1100" s="1" t="s">
        <v>121</v>
      </c>
      <c r="X1100" s="1" t="s">
        <v>1401</v>
      </c>
      <c r="Z1100" s="1" t="s">
        <v>169</v>
      </c>
      <c r="AA1100" s="1" t="s">
        <v>1402</v>
      </c>
      <c r="AJ1100" s="1" t="s">
        <v>76</v>
      </c>
      <c r="AK1100" s="1" t="s">
        <v>1403</v>
      </c>
      <c r="AL1100" s="1">
        <v>450000000</v>
      </c>
      <c r="AM1100" s="1" t="s">
        <v>109</v>
      </c>
      <c r="AN1100" s="1" t="s">
        <v>4489</v>
      </c>
      <c r="AO1100" s="1" t="s">
        <v>4281</v>
      </c>
      <c r="AP1100" s="1">
        <v>13800000</v>
      </c>
      <c r="AQ1100" s="1">
        <v>6000000</v>
      </c>
      <c r="AR1100" s="1" t="s">
        <v>1404</v>
      </c>
      <c r="AS1100" s="1">
        <v>1</v>
      </c>
      <c r="AT1100" s="1">
        <v>1</v>
      </c>
      <c r="AU1100" s="1">
        <v>1</v>
      </c>
      <c r="AV1100" s="1">
        <v>1</v>
      </c>
      <c r="AW1100" s="1">
        <v>1</v>
      </c>
      <c r="AX1100" s="1">
        <v>1</v>
      </c>
      <c r="AY1100" s="1">
        <v>1</v>
      </c>
      <c r="AZ1100" s="1">
        <v>1</v>
      </c>
      <c r="BA1100" s="1">
        <v>1</v>
      </c>
      <c r="BB1100" s="1">
        <v>1</v>
      </c>
      <c r="BD1100" s="1">
        <v>1</v>
      </c>
      <c r="BE1100" s="1">
        <v>1</v>
      </c>
      <c r="BL1100" s="1" t="s">
        <v>1405</v>
      </c>
    </row>
    <row r="1101" spans="1:64" x14ac:dyDescent="0.5">
      <c r="A1101" s="1">
        <v>79</v>
      </c>
      <c r="B1101" s="1" t="s">
        <v>1398</v>
      </c>
      <c r="C1101" s="2">
        <v>43579</v>
      </c>
      <c r="D1101" s="1" t="s">
        <v>1399</v>
      </c>
      <c r="E1101" s="1" t="s">
        <v>1400</v>
      </c>
      <c r="F1101" s="1" t="s">
        <v>81</v>
      </c>
      <c r="G1101" s="1">
        <v>50</v>
      </c>
      <c r="H1101" s="1">
        <v>132</v>
      </c>
      <c r="I1101" s="1" t="s">
        <v>169</v>
      </c>
      <c r="J1101" s="1">
        <v>1.1499999999999999</v>
      </c>
      <c r="K1101" s="1">
        <v>9.0819989999999997</v>
      </c>
      <c r="L1101" s="1">
        <v>8.6752769999999995</v>
      </c>
      <c r="M1101" s="1" t="s">
        <v>69</v>
      </c>
      <c r="N1101" s="1">
        <v>0</v>
      </c>
      <c r="O1101" s="1">
        <v>2.6272389999999999</v>
      </c>
      <c r="P1101" s="1">
        <v>23.381664000000001</v>
      </c>
      <c r="Q1101" s="1">
        <v>2587500</v>
      </c>
      <c r="R1101" s="1" t="s">
        <v>1393</v>
      </c>
      <c r="S1101" s="1" t="s">
        <v>91</v>
      </c>
      <c r="T1101" s="1" t="s">
        <v>72</v>
      </c>
      <c r="U1101" s="1" t="s">
        <v>73</v>
      </c>
      <c r="W1101" s="1" t="s">
        <v>121</v>
      </c>
      <c r="X1101" s="1" t="s">
        <v>1401</v>
      </c>
      <c r="Z1101" s="1" t="s">
        <v>169</v>
      </c>
      <c r="AA1101" s="1" t="s">
        <v>1402</v>
      </c>
      <c r="AJ1101" s="1" t="s">
        <v>76</v>
      </c>
      <c r="AK1101" s="1" t="s">
        <v>1403</v>
      </c>
      <c r="AL1101" s="1">
        <v>450000000</v>
      </c>
      <c r="AM1101" s="1" t="s">
        <v>109</v>
      </c>
      <c r="AN1101" s="1" t="s">
        <v>4489</v>
      </c>
      <c r="AO1101" s="1" t="s">
        <v>4281</v>
      </c>
      <c r="AP1101" s="1">
        <v>13800000</v>
      </c>
      <c r="AQ1101" s="1">
        <v>6000000</v>
      </c>
      <c r="AR1101" s="1" t="s">
        <v>1404</v>
      </c>
      <c r="AS1101" s="1">
        <v>1</v>
      </c>
      <c r="AT1101" s="1">
        <v>1</v>
      </c>
      <c r="AU1101" s="1">
        <v>1</v>
      </c>
      <c r="AV1101" s="1">
        <v>1</v>
      </c>
      <c r="AW1101" s="1">
        <v>1</v>
      </c>
      <c r="AX1101" s="1">
        <v>1</v>
      </c>
      <c r="AY1101" s="1">
        <v>1</v>
      </c>
      <c r="AZ1101" s="1">
        <v>1</v>
      </c>
      <c r="BA1101" s="1">
        <v>1</v>
      </c>
      <c r="BB1101" s="1">
        <v>1</v>
      </c>
      <c r="BD1101" s="1">
        <v>1</v>
      </c>
      <c r="BE1101" s="1">
        <v>1</v>
      </c>
      <c r="BL1101" s="1" t="s">
        <v>1405</v>
      </c>
    </row>
    <row r="1102" spans="1:64" x14ac:dyDescent="0.5">
      <c r="A1102" s="1">
        <v>79</v>
      </c>
      <c r="B1102" s="1" t="s">
        <v>1398</v>
      </c>
      <c r="C1102" s="2">
        <v>43579</v>
      </c>
      <c r="D1102" s="1" t="s">
        <v>1399</v>
      </c>
      <c r="E1102" s="1" t="s">
        <v>1400</v>
      </c>
      <c r="F1102" s="1" t="s">
        <v>102</v>
      </c>
      <c r="G1102" s="1">
        <v>50</v>
      </c>
      <c r="H1102" s="1">
        <v>132</v>
      </c>
      <c r="I1102" s="1" t="s">
        <v>689</v>
      </c>
      <c r="J1102" s="1">
        <v>0.25</v>
      </c>
      <c r="K1102" s="1">
        <v>18.109580999999999</v>
      </c>
      <c r="L1102" s="1">
        <v>-77.297507999999993</v>
      </c>
      <c r="M1102" s="1" t="s">
        <v>195</v>
      </c>
      <c r="N1102" s="1">
        <v>0</v>
      </c>
      <c r="O1102" s="1">
        <v>25.14509</v>
      </c>
      <c r="P1102" s="1">
        <v>-80.396960000000007</v>
      </c>
      <c r="Q1102" s="1">
        <v>562500</v>
      </c>
      <c r="R1102" s="1" t="s">
        <v>1393</v>
      </c>
      <c r="S1102" s="1" t="s">
        <v>91</v>
      </c>
      <c r="T1102" s="1" t="s">
        <v>72</v>
      </c>
      <c r="U1102" s="1" t="s">
        <v>73</v>
      </c>
      <c r="W1102" s="1" t="s">
        <v>121</v>
      </c>
      <c r="X1102" s="1" t="s">
        <v>1401</v>
      </c>
      <c r="Z1102" s="1" t="s">
        <v>689</v>
      </c>
      <c r="AA1102" s="1" t="s">
        <v>1402</v>
      </c>
      <c r="AJ1102" s="1" t="s">
        <v>76</v>
      </c>
      <c r="AK1102" s="1" t="s">
        <v>1403</v>
      </c>
      <c r="AL1102" s="1">
        <v>450000000</v>
      </c>
      <c r="AM1102" s="1" t="s">
        <v>109</v>
      </c>
      <c r="AN1102" s="1" t="s">
        <v>4489</v>
      </c>
      <c r="AO1102" s="1" t="s">
        <v>4281</v>
      </c>
      <c r="AP1102" s="1">
        <v>13800000</v>
      </c>
      <c r="AQ1102" s="1">
        <v>6000000</v>
      </c>
      <c r="AR1102" s="1" t="s">
        <v>1404</v>
      </c>
      <c r="AS1102" s="1">
        <v>1</v>
      </c>
      <c r="AT1102" s="1">
        <v>1</v>
      </c>
      <c r="AU1102" s="1">
        <v>1</v>
      </c>
      <c r="AV1102" s="1">
        <v>1</v>
      </c>
      <c r="AW1102" s="1">
        <v>1</v>
      </c>
      <c r="AX1102" s="1">
        <v>1</v>
      </c>
      <c r="AY1102" s="1">
        <v>1</v>
      </c>
      <c r="AZ1102" s="1">
        <v>1</v>
      </c>
      <c r="BA1102" s="1">
        <v>1</v>
      </c>
      <c r="BB1102" s="1">
        <v>1</v>
      </c>
      <c r="BD1102" s="1">
        <v>1</v>
      </c>
      <c r="BE1102" s="1">
        <v>1</v>
      </c>
      <c r="BL1102" s="1" t="s">
        <v>1405</v>
      </c>
    </row>
    <row r="1103" spans="1:64" x14ac:dyDescent="0.5">
      <c r="A1103" s="1">
        <v>79</v>
      </c>
      <c r="B1103" s="1" t="s">
        <v>1398</v>
      </c>
      <c r="C1103" s="2">
        <v>43579</v>
      </c>
      <c r="D1103" s="1" t="s">
        <v>1399</v>
      </c>
      <c r="E1103" s="1" t="s">
        <v>1400</v>
      </c>
      <c r="F1103" s="1" t="s">
        <v>81</v>
      </c>
      <c r="G1103" s="1">
        <v>50</v>
      </c>
      <c r="H1103" s="1">
        <v>132</v>
      </c>
      <c r="I1103" s="1" t="s">
        <v>689</v>
      </c>
      <c r="J1103" s="1">
        <v>0.25</v>
      </c>
      <c r="K1103" s="1">
        <v>18.109580999999999</v>
      </c>
      <c r="L1103" s="1">
        <v>-77.297507999999993</v>
      </c>
      <c r="M1103" s="1" t="s">
        <v>195</v>
      </c>
      <c r="N1103" s="1">
        <v>0</v>
      </c>
      <c r="O1103" s="1">
        <v>25.14509</v>
      </c>
      <c r="P1103" s="1">
        <v>-80.396960000000007</v>
      </c>
      <c r="Q1103" s="1">
        <v>562500</v>
      </c>
      <c r="R1103" s="1" t="s">
        <v>1393</v>
      </c>
      <c r="S1103" s="1" t="s">
        <v>91</v>
      </c>
      <c r="T1103" s="1" t="s">
        <v>72</v>
      </c>
      <c r="U1103" s="1" t="s">
        <v>73</v>
      </c>
      <c r="W1103" s="1" t="s">
        <v>121</v>
      </c>
      <c r="X1103" s="1" t="s">
        <v>1401</v>
      </c>
      <c r="Z1103" s="1" t="s">
        <v>689</v>
      </c>
      <c r="AA1103" s="1" t="s">
        <v>1402</v>
      </c>
      <c r="AJ1103" s="1" t="s">
        <v>76</v>
      </c>
      <c r="AK1103" s="1" t="s">
        <v>1403</v>
      </c>
      <c r="AL1103" s="1">
        <v>450000000</v>
      </c>
      <c r="AM1103" s="1" t="s">
        <v>109</v>
      </c>
      <c r="AN1103" s="1" t="s">
        <v>4489</v>
      </c>
      <c r="AO1103" s="1" t="s">
        <v>4281</v>
      </c>
      <c r="AP1103" s="1">
        <v>13800000</v>
      </c>
      <c r="AQ1103" s="1">
        <v>6000000</v>
      </c>
      <c r="AR1103" s="1" t="s">
        <v>1404</v>
      </c>
      <c r="AS1103" s="1">
        <v>1</v>
      </c>
      <c r="AT1103" s="1">
        <v>1</v>
      </c>
      <c r="AU1103" s="1">
        <v>1</v>
      </c>
      <c r="AV1103" s="1">
        <v>1</v>
      </c>
      <c r="AW1103" s="1">
        <v>1</v>
      </c>
      <c r="AX1103" s="1">
        <v>1</v>
      </c>
      <c r="AY1103" s="1">
        <v>1</v>
      </c>
      <c r="AZ1103" s="1">
        <v>1</v>
      </c>
      <c r="BA1103" s="1">
        <v>1</v>
      </c>
      <c r="BB1103" s="1">
        <v>1</v>
      </c>
      <c r="BD1103" s="1">
        <v>1</v>
      </c>
      <c r="BE1103" s="1">
        <v>1</v>
      </c>
      <c r="BL1103" s="1" t="s">
        <v>1405</v>
      </c>
    </row>
    <row r="1104" spans="1:64" x14ac:dyDescent="0.5">
      <c r="A1104" s="1">
        <v>79</v>
      </c>
      <c r="B1104" s="1" t="s">
        <v>1398</v>
      </c>
      <c r="C1104" s="2">
        <v>43579</v>
      </c>
      <c r="D1104" s="1" t="s">
        <v>1399</v>
      </c>
      <c r="E1104" s="1" t="s">
        <v>1400</v>
      </c>
      <c r="F1104" s="1" t="s">
        <v>102</v>
      </c>
      <c r="G1104" s="1">
        <v>50</v>
      </c>
      <c r="H1104" s="1">
        <v>132</v>
      </c>
      <c r="I1104" s="1" t="s">
        <v>1448</v>
      </c>
      <c r="J1104" s="1">
        <v>1.1499999999999999</v>
      </c>
      <c r="K1104" s="1">
        <v>-11.6455</v>
      </c>
      <c r="L1104" s="1">
        <v>43.333302000000003</v>
      </c>
      <c r="M1104" s="1" t="s">
        <v>69</v>
      </c>
      <c r="N1104" s="1">
        <v>0</v>
      </c>
      <c r="O1104" s="1">
        <v>2.6272389999999999</v>
      </c>
      <c r="P1104" s="1">
        <v>23.381664000000001</v>
      </c>
      <c r="Q1104" s="1">
        <v>2587500</v>
      </c>
      <c r="R1104" s="1" t="s">
        <v>1393</v>
      </c>
      <c r="S1104" s="1" t="s">
        <v>91</v>
      </c>
      <c r="T1104" s="1" t="s">
        <v>72</v>
      </c>
      <c r="U1104" s="1" t="s">
        <v>73</v>
      </c>
      <c r="W1104" s="1" t="s">
        <v>121</v>
      </c>
      <c r="X1104" s="1" t="s">
        <v>1401</v>
      </c>
      <c r="Z1104" s="1" t="s">
        <v>1448</v>
      </c>
      <c r="AA1104" s="1" t="s">
        <v>1402</v>
      </c>
      <c r="AJ1104" s="1" t="s">
        <v>76</v>
      </c>
      <c r="AK1104" s="1" t="s">
        <v>1403</v>
      </c>
      <c r="AL1104" s="1">
        <v>450000000</v>
      </c>
      <c r="AM1104" s="1" t="s">
        <v>109</v>
      </c>
      <c r="AN1104" s="1" t="s">
        <v>4489</v>
      </c>
      <c r="AO1104" s="1" t="s">
        <v>4281</v>
      </c>
      <c r="AP1104" s="1">
        <v>13800000</v>
      </c>
      <c r="AQ1104" s="1">
        <v>6000000</v>
      </c>
      <c r="AR1104" s="1" t="s">
        <v>1404</v>
      </c>
      <c r="AS1104" s="1">
        <v>1</v>
      </c>
      <c r="AT1104" s="1">
        <v>1</v>
      </c>
      <c r="AU1104" s="1">
        <v>1</v>
      </c>
      <c r="AV1104" s="1">
        <v>1</v>
      </c>
      <c r="AW1104" s="1">
        <v>1</v>
      </c>
      <c r="AX1104" s="1">
        <v>1</v>
      </c>
      <c r="AY1104" s="1">
        <v>1</v>
      </c>
      <c r="AZ1104" s="1">
        <v>1</v>
      </c>
      <c r="BA1104" s="1">
        <v>1</v>
      </c>
      <c r="BB1104" s="1">
        <v>1</v>
      </c>
      <c r="BD1104" s="1">
        <v>1</v>
      </c>
      <c r="BE1104" s="1">
        <v>1</v>
      </c>
      <c r="BL1104" s="1" t="s">
        <v>1405</v>
      </c>
    </row>
    <row r="1105" spans="1:64" x14ac:dyDescent="0.5">
      <c r="A1105" s="1">
        <v>79</v>
      </c>
      <c r="B1105" s="1" t="s">
        <v>1398</v>
      </c>
      <c r="C1105" s="2">
        <v>43579</v>
      </c>
      <c r="D1105" s="1" t="s">
        <v>1399</v>
      </c>
      <c r="E1105" s="1" t="s">
        <v>1400</v>
      </c>
      <c r="F1105" s="1" t="s">
        <v>81</v>
      </c>
      <c r="G1105" s="1">
        <v>50</v>
      </c>
      <c r="H1105" s="1">
        <v>132</v>
      </c>
      <c r="I1105" s="1" t="s">
        <v>1448</v>
      </c>
      <c r="J1105" s="1">
        <v>1.1499999999999999</v>
      </c>
      <c r="K1105" s="1">
        <v>-11.6455</v>
      </c>
      <c r="L1105" s="1">
        <v>43.333302000000003</v>
      </c>
      <c r="M1105" s="1" t="s">
        <v>69</v>
      </c>
      <c r="N1105" s="1">
        <v>0</v>
      </c>
      <c r="O1105" s="1">
        <v>2.6272389999999999</v>
      </c>
      <c r="P1105" s="1">
        <v>23.381664000000001</v>
      </c>
      <c r="Q1105" s="1">
        <v>2587500</v>
      </c>
      <c r="R1105" s="1" t="s">
        <v>1393</v>
      </c>
      <c r="S1105" s="1" t="s">
        <v>91</v>
      </c>
      <c r="T1105" s="1" t="s">
        <v>72</v>
      </c>
      <c r="U1105" s="1" t="s">
        <v>73</v>
      </c>
      <c r="W1105" s="1" t="s">
        <v>121</v>
      </c>
      <c r="X1105" s="1" t="s">
        <v>1401</v>
      </c>
      <c r="Z1105" s="1" t="s">
        <v>1448</v>
      </c>
      <c r="AA1105" s="1" t="s">
        <v>1402</v>
      </c>
      <c r="AJ1105" s="1" t="s">
        <v>76</v>
      </c>
      <c r="AK1105" s="1" t="s">
        <v>1403</v>
      </c>
      <c r="AL1105" s="1">
        <v>450000000</v>
      </c>
      <c r="AM1105" s="1" t="s">
        <v>109</v>
      </c>
      <c r="AN1105" s="1" t="s">
        <v>4489</v>
      </c>
      <c r="AO1105" s="1" t="s">
        <v>4281</v>
      </c>
      <c r="AP1105" s="1">
        <v>13800000</v>
      </c>
      <c r="AQ1105" s="1">
        <v>6000000</v>
      </c>
      <c r="AR1105" s="1" t="s">
        <v>1404</v>
      </c>
      <c r="AS1105" s="1">
        <v>1</v>
      </c>
      <c r="AT1105" s="1">
        <v>1</v>
      </c>
      <c r="AU1105" s="1">
        <v>1</v>
      </c>
      <c r="AV1105" s="1">
        <v>1</v>
      </c>
      <c r="AW1105" s="1">
        <v>1</v>
      </c>
      <c r="AX1105" s="1">
        <v>1</v>
      </c>
      <c r="AY1105" s="1">
        <v>1</v>
      </c>
      <c r="AZ1105" s="1">
        <v>1</v>
      </c>
      <c r="BA1105" s="1">
        <v>1</v>
      </c>
      <c r="BB1105" s="1">
        <v>1</v>
      </c>
      <c r="BD1105" s="1">
        <v>1</v>
      </c>
      <c r="BE1105" s="1">
        <v>1</v>
      </c>
      <c r="BL1105" s="1" t="s">
        <v>1405</v>
      </c>
    </row>
    <row r="1106" spans="1:64" x14ac:dyDescent="0.5">
      <c r="A1106" s="1">
        <v>79</v>
      </c>
      <c r="B1106" s="1" t="s">
        <v>1398</v>
      </c>
      <c r="C1106" s="2">
        <v>43579</v>
      </c>
      <c r="D1106" s="1" t="s">
        <v>1399</v>
      </c>
      <c r="E1106" s="1" t="s">
        <v>1400</v>
      </c>
      <c r="F1106" s="1" t="s">
        <v>102</v>
      </c>
      <c r="G1106" s="1">
        <v>50</v>
      </c>
      <c r="H1106" s="1">
        <v>132</v>
      </c>
      <c r="I1106" s="1" t="s">
        <v>1449</v>
      </c>
      <c r="J1106" s="1">
        <v>0.25</v>
      </c>
      <c r="K1106" s="1">
        <v>-23.236211000000001</v>
      </c>
      <c r="L1106" s="1">
        <v>-58.391024000000002</v>
      </c>
      <c r="M1106" s="1" t="s">
        <v>84</v>
      </c>
      <c r="N1106" s="1">
        <v>0</v>
      </c>
      <c r="O1106" s="1">
        <v>-15.623037</v>
      </c>
      <c r="P1106" s="1">
        <v>-59.0625</v>
      </c>
      <c r="Q1106" s="1">
        <v>562500</v>
      </c>
      <c r="R1106" s="1" t="s">
        <v>1393</v>
      </c>
      <c r="S1106" s="1" t="s">
        <v>91</v>
      </c>
      <c r="T1106" s="1" t="s">
        <v>72</v>
      </c>
      <c r="U1106" s="1" t="s">
        <v>73</v>
      </c>
      <c r="W1106" s="1" t="s">
        <v>121</v>
      </c>
      <c r="X1106" s="1" t="s">
        <v>1401</v>
      </c>
      <c r="Z1106" s="1" t="s">
        <v>1449</v>
      </c>
      <c r="AA1106" s="1" t="s">
        <v>1402</v>
      </c>
      <c r="AJ1106" s="1" t="s">
        <v>76</v>
      </c>
      <c r="AK1106" s="1" t="s">
        <v>1403</v>
      </c>
      <c r="AL1106" s="1">
        <v>450000000</v>
      </c>
      <c r="AM1106" s="1" t="s">
        <v>109</v>
      </c>
      <c r="AN1106" s="1" t="s">
        <v>4489</v>
      </c>
      <c r="AO1106" s="1" t="s">
        <v>4281</v>
      </c>
      <c r="AP1106" s="1">
        <v>13800000</v>
      </c>
      <c r="AQ1106" s="1">
        <v>6000000</v>
      </c>
      <c r="AR1106" s="1" t="s">
        <v>1404</v>
      </c>
      <c r="AS1106" s="1">
        <v>1</v>
      </c>
      <c r="AT1106" s="1">
        <v>1</v>
      </c>
      <c r="AU1106" s="1">
        <v>1</v>
      </c>
      <c r="AV1106" s="1">
        <v>1</v>
      </c>
      <c r="AW1106" s="1">
        <v>1</v>
      </c>
      <c r="AX1106" s="1">
        <v>1</v>
      </c>
      <c r="AY1106" s="1">
        <v>1</v>
      </c>
      <c r="AZ1106" s="1">
        <v>1</v>
      </c>
      <c r="BA1106" s="1">
        <v>1</v>
      </c>
      <c r="BB1106" s="1">
        <v>1</v>
      </c>
      <c r="BD1106" s="1">
        <v>1</v>
      </c>
      <c r="BE1106" s="1">
        <v>1</v>
      </c>
      <c r="BL1106" s="1" t="s">
        <v>1405</v>
      </c>
    </row>
    <row r="1107" spans="1:64" x14ac:dyDescent="0.5">
      <c r="A1107" s="1">
        <v>79</v>
      </c>
      <c r="B1107" s="1" t="s">
        <v>1398</v>
      </c>
      <c r="C1107" s="2">
        <v>43579</v>
      </c>
      <c r="D1107" s="1" t="s">
        <v>1399</v>
      </c>
      <c r="E1107" s="1" t="s">
        <v>1400</v>
      </c>
      <c r="F1107" s="1" t="s">
        <v>81</v>
      </c>
      <c r="G1107" s="1">
        <v>50</v>
      </c>
      <c r="H1107" s="1">
        <v>132</v>
      </c>
      <c r="I1107" s="1" t="s">
        <v>1449</v>
      </c>
      <c r="J1107" s="1">
        <v>0.25</v>
      </c>
      <c r="K1107" s="1">
        <v>-23.236211000000001</v>
      </c>
      <c r="L1107" s="1">
        <v>-58.391024000000002</v>
      </c>
      <c r="M1107" s="1" t="s">
        <v>84</v>
      </c>
      <c r="N1107" s="1">
        <v>0</v>
      </c>
      <c r="O1107" s="1">
        <v>-15.623037</v>
      </c>
      <c r="P1107" s="1">
        <v>-59.0625</v>
      </c>
      <c r="Q1107" s="1">
        <v>562500</v>
      </c>
      <c r="R1107" s="1" t="s">
        <v>1393</v>
      </c>
      <c r="S1107" s="1" t="s">
        <v>91</v>
      </c>
      <c r="T1107" s="1" t="s">
        <v>72</v>
      </c>
      <c r="U1107" s="1" t="s">
        <v>73</v>
      </c>
      <c r="W1107" s="1" t="s">
        <v>121</v>
      </c>
      <c r="X1107" s="1" t="s">
        <v>1401</v>
      </c>
      <c r="Z1107" s="1" t="s">
        <v>1449</v>
      </c>
      <c r="AA1107" s="1" t="s">
        <v>1402</v>
      </c>
      <c r="AJ1107" s="1" t="s">
        <v>76</v>
      </c>
      <c r="AK1107" s="1" t="s">
        <v>1403</v>
      </c>
      <c r="AL1107" s="1">
        <v>450000000</v>
      </c>
      <c r="AM1107" s="1" t="s">
        <v>109</v>
      </c>
      <c r="AN1107" s="1" t="s">
        <v>4489</v>
      </c>
      <c r="AO1107" s="1" t="s">
        <v>4281</v>
      </c>
      <c r="AP1107" s="1">
        <v>13800000</v>
      </c>
      <c r="AQ1107" s="1">
        <v>6000000</v>
      </c>
      <c r="AR1107" s="1" t="s">
        <v>1404</v>
      </c>
      <c r="AS1107" s="1">
        <v>1</v>
      </c>
      <c r="AT1107" s="1">
        <v>1</v>
      </c>
      <c r="AU1107" s="1">
        <v>1</v>
      </c>
      <c r="AV1107" s="1">
        <v>1</v>
      </c>
      <c r="AW1107" s="1">
        <v>1</v>
      </c>
      <c r="AX1107" s="1">
        <v>1</v>
      </c>
      <c r="AY1107" s="1">
        <v>1</v>
      </c>
      <c r="AZ1107" s="1">
        <v>1</v>
      </c>
      <c r="BA1107" s="1">
        <v>1</v>
      </c>
      <c r="BB1107" s="1">
        <v>1</v>
      </c>
      <c r="BD1107" s="1">
        <v>1</v>
      </c>
      <c r="BE1107" s="1">
        <v>1</v>
      </c>
      <c r="BL1107" s="1" t="s">
        <v>1405</v>
      </c>
    </row>
    <row r="1108" spans="1:64" x14ac:dyDescent="0.5">
      <c r="A1108" s="1">
        <v>79</v>
      </c>
      <c r="B1108" s="1" t="s">
        <v>1398</v>
      </c>
      <c r="C1108" s="2">
        <v>43579</v>
      </c>
      <c r="D1108" s="1" t="s">
        <v>1399</v>
      </c>
      <c r="E1108" s="1" t="s">
        <v>1400</v>
      </c>
      <c r="F1108" s="1" t="s">
        <v>102</v>
      </c>
      <c r="G1108" s="1">
        <v>50</v>
      </c>
      <c r="H1108" s="1">
        <v>132</v>
      </c>
      <c r="I1108" s="1" t="s">
        <v>325</v>
      </c>
      <c r="J1108" s="1">
        <v>1.1499999999999999</v>
      </c>
      <c r="K1108" s="1">
        <v>6.4280549999999996</v>
      </c>
      <c r="L1108" s="1">
        <v>-9.4294989999999999</v>
      </c>
      <c r="M1108" s="1" t="s">
        <v>69</v>
      </c>
      <c r="N1108" s="1">
        <v>0</v>
      </c>
      <c r="O1108" s="1">
        <v>2.6272389999999999</v>
      </c>
      <c r="P1108" s="1">
        <v>23.381664000000001</v>
      </c>
      <c r="Q1108" s="1">
        <v>2587500</v>
      </c>
      <c r="R1108" s="1" t="s">
        <v>1393</v>
      </c>
      <c r="S1108" s="1" t="s">
        <v>91</v>
      </c>
      <c r="T1108" s="1" t="s">
        <v>72</v>
      </c>
      <c r="U1108" s="1" t="s">
        <v>73</v>
      </c>
      <c r="W1108" s="1" t="s">
        <v>121</v>
      </c>
      <c r="X1108" s="1" t="s">
        <v>1401</v>
      </c>
      <c r="Z1108" s="1" t="s">
        <v>325</v>
      </c>
      <c r="AA1108" s="1" t="s">
        <v>1402</v>
      </c>
      <c r="AJ1108" s="1" t="s">
        <v>76</v>
      </c>
      <c r="AK1108" s="1" t="s">
        <v>1403</v>
      </c>
      <c r="AL1108" s="1">
        <v>450000000</v>
      </c>
      <c r="AM1108" s="1" t="s">
        <v>109</v>
      </c>
      <c r="AN1108" s="1" t="s">
        <v>4489</v>
      </c>
      <c r="AO1108" s="1" t="s">
        <v>4281</v>
      </c>
      <c r="AP1108" s="1">
        <v>13800000</v>
      </c>
      <c r="AQ1108" s="1">
        <v>6000000</v>
      </c>
      <c r="AR1108" s="1" t="s">
        <v>1404</v>
      </c>
      <c r="AS1108" s="1">
        <v>1</v>
      </c>
      <c r="AT1108" s="1">
        <v>1</v>
      </c>
      <c r="AU1108" s="1">
        <v>1</v>
      </c>
      <c r="AV1108" s="1">
        <v>1</v>
      </c>
      <c r="AW1108" s="1">
        <v>1</v>
      </c>
      <c r="AX1108" s="1">
        <v>1</v>
      </c>
      <c r="AY1108" s="1">
        <v>1</v>
      </c>
      <c r="AZ1108" s="1">
        <v>1</v>
      </c>
      <c r="BA1108" s="1">
        <v>1</v>
      </c>
      <c r="BB1108" s="1">
        <v>1</v>
      </c>
      <c r="BD1108" s="1">
        <v>1</v>
      </c>
      <c r="BE1108" s="1">
        <v>1</v>
      </c>
      <c r="BL1108" s="1" t="s">
        <v>1405</v>
      </c>
    </row>
    <row r="1109" spans="1:64" x14ac:dyDescent="0.5">
      <c r="A1109" s="1">
        <v>79</v>
      </c>
      <c r="B1109" s="1" t="s">
        <v>1398</v>
      </c>
      <c r="C1109" s="2">
        <v>43579</v>
      </c>
      <c r="D1109" s="1" t="s">
        <v>1399</v>
      </c>
      <c r="E1109" s="1" t="s">
        <v>1400</v>
      </c>
      <c r="F1109" s="1" t="s">
        <v>81</v>
      </c>
      <c r="G1109" s="1">
        <v>50</v>
      </c>
      <c r="H1109" s="1">
        <v>132</v>
      </c>
      <c r="I1109" s="1" t="s">
        <v>325</v>
      </c>
      <c r="J1109" s="1">
        <v>1.1499999999999999</v>
      </c>
      <c r="K1109" s="1">
        <v>6.4280549999999996</v>
      </c>
      <c r="L1109" s="1">
        <v>-9.4294989999999999</v>
      </c>
      <c r="M1109" s="1" t="s">
        <v>69</v>
      </c>
      <c r="N1109" s="1">
        <v>0</v>
      </c>
      <c r="O1109" s="1">
        <v>2.6272389999999999</v>
      </c>
      <c r="P1109" s="1">
        <v>23.381664000000001</v>
      </c>
      <c r="Q1109" s="1">
        <v>2587500</v>
      </c>
      <c r="R1109" s="1" t="s">
        <v>1393</v>
      </c>
      <c r="S1109" s="1" t="s">
        <v>91</v>
      </c>
      <c r="T1109" s="1" t="s">
        <v>72</v>
      </c>
      <c r="U1109" s="1" t="s">
        <v>73</v>
      </c>
      <c r="W1109" s="1" t="s">
        <v>121</v>
      </c>
      <c r="X1109" s="1" t="s">
        <v>1401</v>
      </c>
      <c r="Z1109" s="1" t="s">
        <v>325</v>
      </c>
      <c r="AA1109" s="1" t="s">
        <v>1402</v>
      </c>
      <c r="AJ1109" s="1" t="s">
        <v>76</v>
      </c>
      <c r="AK1109" s="1" t="s">
        <v>1403</v>
      </c>
      <c r="AL1109" s="1">
        <v>450000000</v>
      </c>
      <c r="AM1109" s="1" t="s">
        <v>109</v>
      </c>
      <c r="AN1109" s="1" t="s">
        <v>4489</v>
      </c>
      <c r="AO1109" s="1" t="s">
        <v>4281</v>
      </c>
      <c r="AP1109" s="1">
        <v>13800000</v>
      </c>
      <c r="AQ1109" s="1">
        <v>6000000</v>
      </c>
      <c r="AR1109" s="1" t="s">
        <v>1404</v>
      </c>
      <c r="AS1109" s="1">
        <v>1</v>
      </c>
      <c r="AT1109" s="1">
        <v>1</v>
      </c>
      <c r="AU1109" s="1">
        <v>1</v>
      </c>
      <c r="AV1109" s="1">
        <v>1</v>
      </c>
      <c r="AW1109" s="1">
        <v>1</v>
      </c>
      <c r="AX1109" s="1">
        <v>1</v>
      </c>
      <c r="AY1109" s="1">
        <v>1</v>
      </c>
      <c r="AZ1109" s="1">
        <v>1</v>
      </c>
      <c r="BA1109" s="1">
        <v>1</v>
      </c>
      <c r="BB1109" s="1">
        <v>1</v>
      </c>
      <c r="BD1109" s="1">
        <v>1</v>
      </c>
      <c r="BE1109" s="1">
        <v>1</v>
      </c>
      <c r="BL1109" s="1" t="s">
        <v>1405</v>
      </c>
    </row>
    <row r="1110" spans="1:64" x14ac:dyDescent="0.5">
      <c r="A1110" s="1">
        <v>79</v>
      </c>
      <c r="B1110" s="1" t="s">
        <v>1398</v>
      </c>
      <c r="C1110" s="2">
        <v>43579</v>
      </c>
      <c r="D1110" s="1" t="s">
        <v>1399</v>
      </c>
      <c r="E1110" s="1" t="s">
        <v>1400</v>
      </c>
      <c r="F1110" s="1" t="s">
        <v>102</v>
      </c>
      <c r="G1110" s="1">
        <v>50</v>
      </c>
      <c r="H1110" s="1">
        <v>132</v>
      </c>
      <c r="I1110" s="1" t="s">
        <v>1074</v>
      </c>
      <c r="J1110" s="1">
        <v>1.1499999999999999</v>
      </c>
      <c r="K1110" s="1">
        <v>5.7863959999999999</v>
      </c>
      <c r="L1110" s="1">
        <v>47.325853000000002</v>
      </c>
      <c r="M1110" s="1" t="s">
        <v>69</v>
      </c>
      <c r="N1110" s="1">
        <v>0</v>
      </c>
      <c r="O1110" s="1">
        <v>2.6272389999999999</v>
      </c>
      <c r="P1110" s="1">
        <v>23.381664000000001</v>
      </c>
      <c r="Q1110" s="1">
        <v>2587500</v>
      </c>
      <c r="R1110" s="1" t="s">
        <v>1393</v>
      </c>
      <c r="S1110" s="1" t="s">
        <v>91</v>
      </c>
      <c r="T1110" s="1" t="s">
        <v>72</v>
      </c>
      <c r="U1110" s="1" t="s">
        <v>73</v>
      </c>
      <c r="W1110" s="1" t="s">
        <v>121</v>
      </c>
      <c r="X1110" s="1" t="s">
        <v>1401</v>
      </c>
      <c r="Z1110" s="1" t="s">
        <v>1074</v>
      </c>
      <c r="AA1110" s="1" t="s">
        <v>1402</v>
      </c>
      <c r="AJ1110" s="1" t="s">
        <v>76</v>
      </c>
      <c r="AK1110" s="1" t="s">
        <v>1403</v>
      </c>
      <c r="AL1110" s="1">
        <v>450000000</v>
      </c>
      <c r="AM1110" s="1" t="s">
        <v>109</v>
      </c>
      <c r="AN1110" s="1" t="s">
        <v>4489</v>
      </c>
      <c r="AO1110" s="1" t="s">
        <v>4281</v>
      </c>
      <c r="AP1110" s="1">
        <v>13800000</v>
      </c>
      <c r="AQ1110" s="1">
        <v>6000000</v>
      </c>
      <c r="AR1110" s="1" t="s">
        <v>1404</v>
      </c>
      <c r="AS1110" s="1">
        <v>1</v>
      </c>
      <c r="AT1110" s="1">
        <v>1</v>
      </c>
      <c r="AU1110" s="1">
        <v>1</v>
      </c>
      <c r="AV1110" s="1">
        <v>1</v>
      </c>
      <c r="AW1110" s="1">
        <v>1</v>
      </c>
      <c r="AX1110" s="1">
        <v>1</v>
      </c>
      <c r="AY1110" s="1">
        <v>1</v>
      </c>
      <c r="AZ1110" s="1">
        <v>1</v>
      </c>
      <c r="BA1110" s="1">
        <v>1</v>
      </c>
      <c r="BB1110" s="1">
        <v>1</v>
      </c>
      <c r="BD1110" s="1">
        <v>1</v>
      </c>
      <c r="BE1110" s="1">
        <v>1</v>
      </c>
      <c r="BL1110" s="1" t="s">
        <v>1405</v>
      </c>
    </row>
    <row r="1111" spans="1:64" x14ac:dyDescent="0.5">
      <c r="A1111" s="1">
        <v>79</v>
      </c>
      <c r="B1111" s="1" t="s">
        <v>1398</v>
      </c>
      <c r="C1111" s="2">
        <v>43579</v>
      </c>
      <c r="D1111" s="1" t="s">
        <v>1399</v>
      </c>
      <c r="E1111" s="1" t="s">
        <v>1400</v>
      </c>
      <c r="F1111" s="1" t="s">
        <v>81</v>
      </c>
      <c r="G1111" s="1">
        <v>50</v>
      </c>
      <c r="H1111" s="1">
        <v>132</v>
      </c>
      <c r="I1111" s="1" t="s">
        <v>1074</v>
      </c>
      <c r="J1111" s="1">
        <v>1.1499999999999999</v>
      </c>
      <c r="K1111" s="1">
        <v>5.7863959999999999</v>
      </c>
      <c r="L1111" s="1">
        <v>47.325853000000002</v>
      </c>
      <c r="M1111" s="1" t="s">
        <v>69</v>
      </c>
      <c r="N1111" s="1">
        <v>0</v>
      </c>
      <c r="O1111" s="1">
        <v>2.6272389999999999</v>
      </c>
      <c r="P1111" s="1">
        <v>23.381664000000001</v>
      </c>
      <c r="Q1111" s="1">
        <v>2587500</v>
      </c>
      <c r="R1111" s="1" t="s">
        <v>1393</v>
      </c>
      <c r="S1111" s="1" t="s">
        <v>91</v>
      </c>
      <c r="T1111" s="1" t="s">
        <v>72</v>
      </c>
      <c r="U1111" s="1" t="s">
        <v>73</v>
      </c>
      <c r="W1111" s="1" t="s">
        <v>121</v>
      </c>
      <c r="X1111" s="1" t="s">
        <v>1401</v>
      </c>
      <c r="Z1111" s="1" t="s">
        <v>1074</v>
      </c>
      <c r="AA1111" s="1" t="s">
        <v>1402</v>
      </c>
      <c r="AJ1111" s="1" t="s">
        <v>76</v>
      </c>
      <c r="AK1111" s="1" t="s">
        <v>1403</v>
      </c>
      <c r="AL1111" s="1">
        <v>450000000</v>
      </c>
      <c r="AM1111" s="1" t="s">
        <v>109</v>
      </c>
      <c r="AN1111" s="1" t="s">
        <v>4489</v>
      </c>
      <c r="AO1111" s="1" t="s">
        <v>4281</v>
      </c>
      <c r="AP1111" s="1">
        <v>13800000</v>
      </c>
      <c r="AQ1111" s="1">
        <v>6000000</v>
      </c>
      <c r="AR1111" s="1" t="s">
        <v>1404</v>
      </c>
      <c r="AS1111" s="1">
        <v>1</v>
      </c>
      <c r="AT1111" s="1">
        <v>1</v>
      </c>
      <c r="AU1111" s="1">
        <v>1</v>
      </c>
      <c r="AV1111" s="1">
        <v>1</v>
      </c>
      <c r="AW1111" s="1">
        <v>1</v>
      </c>
      <c r="AX1111" s="1">
        <v>1</v>
      </c>
      <c r="AY1111" s="1">
        <v>1</v>
      </c>
      <c r="AZ1111" s="1">
        <v>1</v>
      </c>
      <c r="BA1111" s="1">
        <v>1</v>
      </c>
      <c r="BB1111" s="1">
        <v>1</v>
      </c>
      <c r="BD1111" s="1">
        <v>1</v>
      </c>
      <c r="BE1111" s="1">
        <v>1</v>
      </c>
      <c r="BL1111" s="1" t="s">
        <v>1405</v>
      </c>
    </row>
    <row r="1112" spans="1:64" x14ac:dyDescent="0.5">
      <c r="A1112" s="1">
        <v>79</v>
      </c>
      <c r="B1112" s="1" t="s">
        <v>1398</v>
      </c>
      <c r="C1112" s="2">
        <v>43579</v>
      </c>
      <c r="D1112" s="1" t="s">
        <v>1399</v>
      </c>
      <c r="E1112" s="1" t="s">
        <v>1400</v>
      </c>
      <c r="F1112" s="1" t="s">
        <v>102</v>
      </c>
      <c r="G1112" s="1">
        <v>50</v>
      </c>
      <c r="H1112" s="1">
        <v>132</v>
      </c>
      <c r="I1112" s="1" t="s">
        <v>154</v>
      </c>
      <c r="J1112" s="1">
        <v>0.9</v>
      </c>
      <c r="K1112" s="1">
        <v>-19.166689999999999</v>
      </c>
      <c r="L1112" s="1">
        <v>29.516362000000001</v>
      </c>
      <c r="M1112" s="1" t="s">
        <v>69</v>
      </c>
      <c r="N1112" s="1">
        <v>0</v>
      </c>
      <c r="O1112" s="1">
        <v>2.6272389999999999</v>
      </c>
      <c r="P1112" s="1">
        <v>23.381664000000001</v>
      </c>
      <c r="Q1112" s="1">
        <v>2025000</v>
      </c>
      <c r="R1112" s="1" t="s">
        <v>1393</v>
      </c>
      <c r="S1112" s="1" t="s">
        <v>91</v>
      </c>
      <c r="T1112" s="1" t="s">
        <v>72</v>
      </c>
      <c r="U1112" s="1" t="s">
        <v>73</v>
      </c>
      <c r="W1112" s="1" t="s">
        <v>121</v>
      </c>
      <c r="X1112" s="1" t="s">
        <v>1401</v>
      </c>
      <c r="Z1112" s="1" t="s">
        <v>154</v>
      </c>
      <c r="AA1112" s="1" t="s">
        <v>1402</v>
      </c>
      <c r="AJ1112" s="1" t="s">
        <v>76</v>
      </c>
      <c r="AK1112" s="1" t="s">
        <v>1403</v>
      </c>
      <c r="AL1112" s="1">
        <v>450000000</v>
      </c>
      <c r="AM1112" s="1" t="s">
        <v>109</v>
      </c>
      <c r="AN1112" s="1" t="s">
        <v>4489</v>
      </c>
      <c r="AO1112" s="1" t="s">
        <v>4281</v>
      </c>
      <c r="AP1112" s="1">
        <v>13800000</v>
      </c>
      <c r="AQ1112" s="1">
        <v>6000000</v>
      </c>
      <c r="AR1112" s="1" t="s">
        <v>1404</v>
      </c>
      <c r="AS1112" s="1">
        <v>1</v>
      </c>
      <c r="AT1112" s="1">
        <v>1</v>
      </c>
      <c r="AU1112" s="1">
        <v>1</v>
      </c>
      <c r="AV1112" s="1">
        <v>1</v>
      </c>
      <c r="AW1112" s="1">
        <v>1</v>
      </c>
      <c r="AX1112" s="1">
        <v>1</v>
      </c>
      <c r="AY1112" s="1">
        <v>1</v>
      </c>
      <c r="AZ1112" s="1">
        <v>1</v>
      </c>
      <c r="BA1112" s="1">
        <v>1</v>
      </c>
      <c r="BB1112" s="1">
        <v>1</v>
      </c>
      <c r="BD1112" s="1">
        <v>1</v>
      </c>
      <c r="BE1112" s="1">
        <v>1</v>
      </c>
      <c r="BL1112" s="1" t="s">
        <v>1405</v>
      </c>
    </row>
    <row r="1113" spans="1:64" x14ac:dyDescent="0.5">
      <c r="A1113" s="1">
        <v>79</v>
      </c>
      <c r="B1113" s="1" t="s">
        <v>1398</v>
      </c>
      <c r="C1113" s="2">
        <v>43579</v>
      </c>
      <c r="D1113" s="1" t="s">
        <v>1399</v>
      </c>
      <c r="E1113" s="1" t="s">
        <v>1400</v>
      </c>
      <c r="F1113" s="1" t="s">
        <v>81</v>
      </c>
      <c r="G1113" s="1">
        <v>50</v>
      </c>
      <c r="H1113" s="1">
        <v>132</v>
      </c>
      <c r="I1113" s="1" t="s">
        <v>154</v>
      </c>
      <c r="J1113" s="1">
        <v>0.9</v>
      </c>
      <c r="K1113" s="1">
        <v>-19.166689999999999</v>
      </c>
      <c r="L1113" s="1">
        <v>29.516362000000001</v>
      </c>
      <c r="M1113" s="1" t="s">
        <v>69</v>
      </c>
      <c r="N1113" s="1">
        <v>0</v>
      </c>
      <c r="O1113" s="1">
        <v>2.6272389999999999</v>
      </c>
      <c r="P1113" s="1">
        <v>23.381664000000001</v>
      </c>
      <c r="Q1113" s="1">
        <v>2025000</v>
      </c>
      <c r="R1113" s="1" t="s">
        <v>1393</v>
      </c>
      <c r="S1113" s="1" t="s">
        <v>91</v>
      </c>
      <c r="T1113" s="1" t="s">
        <v>72</v>
      </c>
      <c r="U1113" s="1" t="s">
        <v>73</v>
      </c>
      <c r="W1113" s="1" t="s">
        <v>121</v>
      </c>
      <c r="X1113" s="1" t="s">
        <v>1401</v>
      </c>
      <c r="Z1113" s="1" t="s">
        <v>154</v>
      </c>
      <c r="AA1113" s="1" t="s">
        <v>1402</v>
      </c>
      <c r="AJ1113" s="1" t="s">
        <v>76</v>
      </c>
      <c r="AK1113" s="1" t="s">
        <v>1403</v>
      </c>
      <c r="AL1113" s="1">
        <v>450000000</v>
      </c>
      <c r="AM1113" s="1" t="s">
        <v>109</v>
      </c>
      <c r="AN1113" s="1" t="s">
        <v>4489</v>
      </c>
      <c r="AO1113" s="1" t="s">
        <v>4281</v>
      </c>
      <c r="AP1113" s="1">
        <v>13800000</v>
      </c>
      <c r="AQ1113" s="1">
        <v>6000000</v>
      </c>
      <c r="AR1113" s="1" t="s">
        <v>1404</v>
      </c>
      <c r="AS1113" s="1">
        <v>1</v>
      </c>
      <c r="AT1113" s="1">
        <v>1</v>
      </c>
      <c r="AU1113" s="1">
        <v>1</v>
      </c>
      <c r="AV1113" s="1">
        <v>1</v>
      </c>
      <c r="AW1113" s="1">
        <v>1</v>
      </c>
      <c r="AX1113" s="1">
        <v>1</v>
      </c>
      <c r="AY1113" s="1">
        <v>1</v>
      </c>
      <c r="AZ1113" s="1">
        <v>1</v>
      </c>
      <c r="BA1113" s="1">
        <v>1</v>
      </c>
      <c r="BB1113" s="1">
        <v>1</v>
      </c>
      <c r="BD1113" s="1">
        <v>1</v>
      </c>
      <c r="BE1113" s="1">
        <v>1</v>
      </c>
      <c r="BL1113" s="1" t="s">
        <v>1405</v>
      </c>
    </row>
    <row r="1114" spans="1:64" x14ac:dyDescent="0.5">
      <c r="A1114" s="1">
        <v>79</v>
      </c>
      <c r="B1114" s="1" t="s">
        <v>1398</v>
      </c>
      <c r="C1114" s="2">
        <v>43579</v>
      </c>
      <c r="D1114" s="1" t="s">
        <v>1399</v>
      </c>
      <c r="E1114" s="1" t="s">
        <v>1400</v>
      </c>
      <c r="F1114" s="1" t="s">
        <v>102</v>
      </c>
      <c r="G1114" s="1">
        <v>50</v>
      </c>
      <c r="H1114" s="1">
        <v>132</v>
      </c>
      <c r="I1114" s="1" t="s">
        <v>221</v>
      </c>
      <c r="J1114" s="1">
        <v>0.64</v>
      </c>
      <c r="K1114" s="1">
        <v>30.375319999999999</v>
      </c>
      <c r="L1114" s="1">
        <v>69.345116000000004</v>
      </c>
      <c r="M1114" s="1" t="s">
        <v>114</v>
      </c>
      <c r="N1114" s="1">
        <v>0</v>
      </c>
      <c r="O1114" s="1">
        <v>25.384855999999999</v>
      </c>
      <c r="P1114" s="1">
        <v>68.458809000000002</v>
      </c>
      <c r="Q1114" s="1">
        <v>1440000</v>
      </c>
      <c r="R1114" s="1" t="s">
        <v>1393</v>
      </c>
      <c r="S1114" s="1" t="s">
        <v>91</v>
      </c>
      <c r="T1114" s="1" t="s">
        <v>72</v>
      </c>
      <c r="U1114" s="1" t="s">
        <v>73</v>
      </c>
      <c r="W1114" s="1" t="s">
        <v>121</v>
      </c>
      <c r="X1114" s="1" t="s">
        <v>1401</v>
      </c>
      <c r="Z1114" s="1" t="s">
        <v>221</v>
      </c>
      <c r="AA1114" s="1" t="s">
        <v>1402</v>
      </c>
      <c r="AJ1114" s="1" t="s">
        <v>76</v>
      </c>
      <c r="AK1114" s="1" t="s">
        <v>1403</v>
      </c>
      <c r="AL1114" s="1">
        <v>450000000</v>
      </c>
      <c r="AM1114" s="1" t="s">
        <v>109</v>
      </c>
      <c r="AN1114" s="1" t="s">
        <v>4489</v>
      </c>
      <c r="AO1114" s="1" t="s">
        <v>4281</v>
      </c>
      <c r="AP1114" s="1">
        <v>13800000</v>
      </c>
      <c r="AQ1114" s="1">
        <v>6000000</v>
      </c>
      <c r="AR1114" s="1" t="s">
        <v>1404</v>
      </c>
      <c r="AS1114" s="1">
        <v>1</v>
      </c>
      <c r="AT1114" s="1">
        <v>1</v>
      </c>
      <c r="AU1114" s="1">
        <v>1</v>
      </c>
      <c r="AV1114" s="1">
        <v>1</v>
      </c>
      <c r="AW1114" s="1">
        <v>1</v>
      </c>
      <c r="AX1114" s="1">
        <v>1</v>
      </c>
      <c r="AY1114" s="1">
        <v>1</v>
      </c>
      <c r="AZ1114" s="1">
        <v>1</v>
      </c>
      <c r="BA1114" s="1">
        <v>1</v>
      </c>
      <c r="BB1114" s="1">
        <v>1</v>
      </c>
      <c r="BD1114" s="1">
        <v>1</v>
      </c>
      <c r="BE1114" s="1">
        <v>1</v>
      </c>
      <c r="BL1114" s="1" t="s">
        <v>1405</v>
      </c>
    </row>
    <row r="1115" spans="1:64" x14ac:dyDescent="0.5">
      <c r="A1115" s="1">
        <v>79</v>
      </c>
      <c r="B1115" s="1" t="s">
        <v>1398</v>
      </c>
      <c r="C1115" s="2">
        <v>43579</v>
      </c>
      <c r="D1115" s="1" t="s">
        <v>1399</v>
      </c>
      <c r="E1115" s="1" t="s">
        <v>1400</v>
      </c>
      <c r="F1115" s="1" t="s">
        <v>81</v>
      </c>
      <c r="G1115" s="1">
        <v>50</v>
      </c>
      <c r="H1115" s="1">
        <v>132</v>
      </c>
      <c r="I1115" s="1" t="s">
        <v>221</v>
      </c>
      <c r="J1115" s="1">
        <v>0.64</v>
      </c>
      <c r="K1115" s="1">
        <v>30.375319999999999</v>
      </c>
      <c r="L1115" s="1">
        <v>69.345116000000004</v>
      </c>
      <c r="M1115" s="1" t="s">
        <v>114</v>
      </c>
      <c r="N1115" s="1">
        <v>0</v>
      </c>
      <c r="O1115" s="1">
        <v>25.384855999999999</v>
      </c>
      <c r="P1115" s="1">
        <v>68.458809000000002</v>
      </c>
      <c r="Q1115" s="1">
        <v>1440000</v>
      </c>
      <c r="R1115" s="1" t="s">
        <v>1393</v>
      </c>
      <c r="S1115" s="1" t="s">
        <v>91</v>
      </c>
      <c r="T1115" s="1" t="s">
        <v>72</v>
      </c>
      <c r="U1115" s="1" t="s">
        <v>73</v>
      </c>
      <c r="W1115" s="1" t="s">
        <v>121</v>
      </c>
      <c r="X1115" s="1" t="s">
        <v>1401</v>
      </c>
      <c r="Z1115" s="1" t="s">
        <v>221</v>
      </c>
      <c r="AA1115" s="1" t="s">
        <v>1402</v>
      </c>
      <c r="AJ1115" s="1" t="s">
        <v>76</v>
      </c>
      <c r="AK1115" s="1" t="s">
        <v>1403</v>
      </c>
      <c r="AL1115" s="1">
        <v>450000000</v>
      </c>
      <c r="AM1115" s="1" t="s">
        <v>109</v>
      </c>
      <c r="AN1115" s="1" t="s">
        <v>4489</v>
      </c>
      <c r="AO1115" s="1" t="s">
        <v>4281</v>
      </c>
      <c r="AP1115" s="1">
        <v>13800000</v>
      </c>
      <c r="AQ1115" s="1">
        <v>6000000</v>
      </c>
      <c r="AR1115" s="1" t="s">
        <v>1404</v>
      </c>
      <c r="AS1115" s="1">
        <v>1</v>
      </c>
      <c r="AT1115" s="1">
        <v>1</v>
      </c>
      <c r="AU1115" s="1">
        <v>1</v>
      </c>
      <c r="AV1115" s="1">
        <v>1</v>
      </c>
      <c r="AW1115" s="1">
        <v>1</v>
      </c>
      <c r="AX1115" s="1">
        <v>1</v>
      </c>
      <c r="AY1115" s="1">
        <v>1</v>
      </c>
      <c r="AZ1115" s="1">
        <v>1</v>
      </c>
      <c r="BA1115" s="1">
        <v>1</v>
      </c>
      <c r="BB1115" s="1">
        <v>1</v>
      </c>
      <c r="BD1115" s="1">
        <v>1</v>
      </c>
      <c r="BE1115" s="1">
        <v>1</v>
      </c>
      <c r="BL1115" s="1" t="s">
        <v>1405</v>
      </c>
    </row>
    <row r="1116" spans="1:64" x14ac:dyDescent="0.5">
      <c r="A1116" s="1">
        <v>79</v>
      </c>
      <c r="B1116" s="1" t="s">
        <v>1398</v>
      </c>
      <c r="C1116" s="2">
        <v>43579</v>
      </c>
      <c r="D1116" s="1" t="s">
        <v>1399</v>
      </c>
      <c r="E1116" s="1" t="s">
        <v>1400</v>
      </c>
      <c r="F1116" s="1" t="s">
        <v>102</v>
      </c>
      <c r="G1116" s="1">
        <v>50</v>
      </c>
      <c r="H1116" s="1">
        <v>132</v>
      </c>
      <c r="I1116" s="1" t="s">
        <v>600</v>
      </c>
      <c r="J1116" s="1">
        <v>0.64</v>
      </c>
      <c r="K1116" s="1">
        <v>21.916222000000001</v>
      </c>
      <c r="L1116" s="1">
        <v>95.955971000000005</v>
      </c>
      <c r="M1116" s="1" t="s">
        <v>113</v>
      </c>
      <c r="N1116" s="1">
        <v>0</v>
      </c>
      <c r="O1116" s="1">
        <v>10.278548000000001</v>
      </c>
      <c r="P1116" s="1">
        <v>102.006446</v>
      </c>
      <c r="Q1116" s="1">
        <v>1440000</v>
      </c>
      <c r="R1116" s="1" t="s">
        <v>1393</v>
      </c>
      <c r="S1116" s="1" t="s">
        <v>91</v>
      </c>
      <c r="T1116" s="1" t="s">
        <v>72</v>
      </c>
      <c r="U1116" s="1" t="s">
        <v>73</v>
      </c>
      <c r="W1116" s="1" t="s">
        <v>121</v>
      </c>
      <c r="X1116" s="1" t="s">
        <v>1401</v>
      </c>
      <c r="Z1116" s="1" t="s">
        <v>600</v>
      </c>
      <c r="AA1116" s="1" t="s">
        <v>1402</v>
      </c>
      <c r="AJ1116" s="1" t="s">
        <v>76</v>
      </c>
      <c r="AK1116" s="1" t="s">
        <v>1403</v>
      </c>
      <c r="AL1116" s="1">
        <v>450000000</v>
      </c>
      <c r="AM1116" s="1" t="s">
        <v>109</v>
      </c>
      <c r="AN1116" s="1" t="s">
        <v>4489</v>
      </c>
      <c r="AO1116" s="1" t="s">
        <v>4281</v>
      </c>
      <c r="AP1116" s="1">
        <v>13800000</v>
      </c>
      <c r="AQ1116" s="1">
        <v>6000000</v>
      </c>
      <c r="AR1116" s="1" t="s">
        <v>1404</v>
      </c>
      <c r="AS1116" s="1">
        <v>1</v>
      </c>
      <c r="AT1116" s="1">
        <v>1</v>
      </c>
      <c r="AU1116" s="1">
        <v>1</v>
      </c>
      <c r="AV1116" s="1">
        <v>1</v>
      </c>
      <c r="AW1116" s="1">
        <v>1</v>
      </c>
      <c r="AX1116" s="1">
        <v>1</v>
      </c>
      <c r="AY1116" s="1">
        <v>1</v>
      </c>
      <c r="AZ1116" s="1">
        <v>1</v>
      </c>
      <c r="BA1116" s="1">
        <v>1</v>
      </c>
      <c r="BB1116" s="1">
        <v>1</v>
      </c>
      <c r="BD1116" s="1">
        <v>1</v>
      </c>
      <c r="BE1116" s="1">
        <v>1</v>
      </c>
      <c r="BL1116" s="1" t="s">
        <v>1405</v>
      </c>
    </row>
    <row r="1117" spans="1:64" x14ac:dyDescent="0.5">
      <c r="A1117" s="1">
        <v>79</v>
      </c>
      <c r="B1117" s="1" t="s">
        <v>1398</v>
      </c>
      <c r="C1117" s="2">
        <v>43579</v>
      </c>
      <c r="D1117" s="1" t="s">
        <v>1399</v>
      </c>
      <c r="E1117" s="1" t="s">
        <v>1400</v>
      </c>
      <c r="F1117" s="1" t="s">
        <v>81</v>
      </c>
      <c r="G1117" s="1">
        <v>50</v>
      </c>
      <c r="H1117" s="1">
        <v>132</v>
      </c>
      <c r="I1117" s="1" t="s">
        <v>600</v>
      </c>
      <c r="J1117" s="1">
        <v>0.64</v>
      </c>
      <c r="K1117" s="1">
        <v>21.916222000000001</v>
      </c>
      <c r="L1117" s="1">
        <v>95.955971000000005</v>
      </c>
      <c r="M1117" s="1" t="s">
        <v>113</v>
      </c>
      <c r="N1117" s="1">
        <v>0</v>
      </c>
      <c r="O1117" s="1">
        <v>10.278548000000001</v>
      </c>
      <c r="P1117" s="1">
        <v>102.006446</v>
      </c>
      <c r="Q1117" s="1">
        <v>1440000</v>
      </c>
      <c r="R1117" s="1" t="s">
        <v>1393</v>
      </c>
      <c r="S1117" s="1" t="s">
        <v>91</v>
      </c>
      <c r="T1117" s="1" t="s">
        <v>72</v>
      </c>
      <c r="U1117" s="1" t="s">
        <v>73</v>
      </c>
      <c r="W1117" s="1" t="s">
        <v>121</v>
      </c>
      <c r="X1117" s="1" t="s">
        <v>1401</v>
      </c>
      <c r="Z1117" s="1" t="s">
        <v>600</v>
      </c>
      <c r="AA1117" s="1" t="s">
        <v>1402</v>
      </c>
      <c r="AJ1117" s="1" t="s">
        <v>76</v>
      </c>
      <c r="AK1117" s="1" t="s">
        <v>1403</v>
      </c>
      <c r="AL1117" s="1">
        <v>450000000</v>
      </c>
      <c r="AM1117" s="1" t="s">
        <v>109</v>
      </c>
      <c r="AN1117" s="1" t="s">
        <v>4489</v>
      </c>
      <c r="AO1117" s="1" t="s">
        <v>4281</v>
      </c>
      <c r="AP1117" s="1">
        <v>13800000</v>
      </c>
      <c r="AQ1117" s="1">
        <v>6000000</v>
      </c>
      <c r="AR1117" s="1" t="s">
        <v>1404</v>
      </c>
      <c r="AS1117" s="1">
        <v>1</v>
      </c>
      <c r="AT1117" s="1">
        <v>1</v>
      </c>
      <c r="AU1117" s="1">
        <v>1</v>
      </c>
      <c r="AV1117" s="1">
        <v>1</v>
      </c>
      <c r="AW1117" s="1">
        <v>1</v>
      </c>
      <c r="AX1117" s="1">
        <v>1</v>
      </c>
      <c r="AY1117" s="1">
        <v>1</v>
      </c>
      <c r="AZ1117" s="1">
        <v>1</v>
      </c>
      <c r="BA1117" s="1">
        <v>1</v>
      </c>
      <c r="BB1117" s="1">
        <v>1</v>
      </c>
      <c r="BD1117" s="1">
        <v>1</v>
      </c>
      <c r="BE1117" s="1">
        <v>1</v>
      </c>
      <c r="BL1117" s="1" t="s">
        <v>1405</v>
      </c>
    </row>
    <row r="1118" spans="1:64" x14ac:dyDescent="0.5">
      <c r="A1118" s="1">
        <v>79</v>
      </c>
      <c r="B1118" s="1" t="s">
        <v>1398</v>
      </c>
      <c r="C1118" s="2">
        <v>43579</v>
      </c>
      <c r="D1118" s="1" t="s">
        <v>1399</v>
      </c>
      <c r="E1118" s="1" t="s">
        <v>1400</v>
      </c>
      <c r="F1118" s="1" t="s">
        <v>102</v>
      </c>
      <c r="G1118" s="1">
        <v>50</v>
      </c>
      <c r="H1118" s="1">
        <v>132</v>
      </c>
      <c r="I1118" s="1" t="s">
        <v>398</v>
      </c>
      <c r="J1118" s="1">
        <v>1.1499999999999999</v>
      </c>
      <c r="K1118" s="1">
        <v>-26.564709000000001</v>
      </c>
      <c r="L1118" s="1">
        <v>31.501491999999999</v>
      </c>
      <c r="M1118" s="1" t="s">
        <v>69</v>
      </c>
      <c r="N1118" s="1">
        <v>0</v>
      </c>
      <c r="O1118" s="1">
        <v>2.6272389999999999</v>
      </c>
      <c r="P1118" s="1">
        <v>23.381664000000001</v>
      </c>
      <c r="Q1118" s="1">
        <v>2587500</v>
      </c>
      <c r="R1118" s="1" t="s">
        <v>1393</v>
      </c>
      <c r="S1118" s="1" t="s">
        <v>91</v>
      </c>
      <c r="T1118" s="1" t="s">
        <v>72</v>
      </c>
      <c r="U1118" s="1" t="s">
        <v>73</v>
      </c>
      <c r="W1118" s="1" t="s">
        <v>121</v>
      </c>
      <c r="X1118" s="1" t="s">
        <v>1401</v>
      </c>
      <c r="Z1118" s="1" t="s">
        <v>398</v>
      </c>
      <c r="AA1118" s="1" t="s">
        <v>1402</v>
      </c>
      <c r="AJ1118" s="1" t="s">
        <v>76</v>
      </c>
      <c r="AK1118" s="1" t="s">
        <v>1403</v>
      </c>
      <c r="AL1118" s="1">
        <v>450000000</v>
      </c>
      <c r="AM1118" s="1" t="s">
        <v>109</v>
      </c>
      <c r="AN1118" s="1" t="s">
        <v>4489</v>
      </c>
      <c r="AO1118" s="1" t="s">
        <v>4281</v>
      </c>
      <c r="AP1118" s="1">
        <v>13800000</v>
      </c>
      <c r="AQ1118" s="1">
        <v>6000000</v>
      </c>
      <c r="AR1118" s="1" t="s">
        <v>1404</v>
      </c>
      <c r="AS1118" s="1">
        <v>1</v>
      </c>
      <c r="AT1118" s="1">
        <v>1</v>
      </c>
      <c r="AU1118" s="1">
        <v>1</v>
      </c>
      <c r="AV1118" s="1">
        <v>1</v>
      </c>
      <c r="AW1118" s="1">
        <v>1</v>
      </c>
      <c r="AX1118" s="1">
        <v>1</v>
      </c>
      <c r="AY1118" s="1">
        <v>1</v>
      </c>
      <c r="AZ1118" s="1">
        <v>1</v>
      </c>
      <c r="BA1118" s="1">
        <v>1</v>
      </c>
      <c r="BB1118" s="1">
        <v>1</v>
      </c>
      <c r="BD1118" s="1">
        <v>1</v>
      </c>
      <c r="BE1118" s="1">
        <v>1</v>
      </c>
      <c r="BL1118" s="1" t="s">
        <v>1405</v>
      </c>
    </row>
    <row r="1119" spans="1:64" x14ac:dyDescent="0.5">
      <c r="A1119" s="1">
        <v>79</v>
      </c>
      <c r="B1119" s="1" t="s">
        <v>1398</v>
      </c>
      <c r="C1119" s="2">
        <v>43579</v>
      </c>
      <c r="D1119" s="1" t="s">
        <v>1399</v>
      </c>
      <c r="E1119" s="1" t="s">
        <v>1400</v>
      </c>
      <c r="F1119" s="1" t="s">
        <v>81</v>
      </c>
      <c r="G1119" s="1">
        <v>50</v>
      </c>
      <c r="H1119" s="1">
        <v>132</v>
      </c>
      <c r="I1119" s="1" t="s">
        <v>398</v>
      </c>
      <c r="J1119" s="1">
        <v>1.1499999999999999</v>
      </c>
      <c r="K1119" s="1">
        <v>-26.564709000000001</v>
      </c>
      <c r="L1119" s="1">
        <v>31.501491999999999</v>
      </c>
      <c r="M1119" s="1" t="s">
        <v>69</v>
      </c>
      <c r="N1119" s="1">
        <v>0</v>
      </c>
      <c r="O1119" s="1">
        <v>2.6272389999999999</v>
      </c>
      <c r="P1119" s="1">
        <v>23.381664000000001</v>
      </c>
      <c r="Q1119" s="1">
        <v>2587500</v>
      </c>
      <c r="R1119" s="1" t="s">
        <v>1393</v>
      </c>
      <c r="S1119" s="1" t="s">
        <v>91</v>
      </c>
      <c r="T1119" s="1" t="s">
        <v>72</v>
      </c>
      <c r="U1119" s="1" t="s">
        <v>73</v>
      </c>
      <c r="W1119" s="1" t="s">
        <v>121</v>
      </c>
      <c r="X1119" s="1" t="s">
        <v>1401</v>
      </c>
      <c r="Z1119" s="1" t="s">
        <v>398</v>
      </c>
      <c r="AA1119" s="1" t="s">
        <v>1402</v>
      </c>
      <c r="AJ1119" s="1" t="s">
        <v>76</v>
      </c>
      <c r="AK1119" s="1" t="s">
        <v>1403</v>
      </c>
      <c r="AL1119" s="1">
        <v>450000000</v>
      </c>
      <c r="AM1119" s="1" t="s">
        <v>109</v>
      </c>
      <c r="AN1119" s="1" t="s">
        <v>4489</v>
      </c>
      <c r="AO1119" s="1" t="s">
        <v>4281</v>
      </c>
      <c r="AP1119" s="1">
        <v>13800000</v>
      </c>
      <c r="AQ1119" s="1">
        <v>6000000</v>
      </c>
      <c r="AR1119" s="1" t="s">
        <v>1404</v>
      </c>
      <c r="AS1119" s="1">
        <v>1</v>
      </c>
      <c r="AT1119" s="1">
        <v>1</v>
      </c>
      <c r="AU1119" s="1">
        <v>1</v>
      </c>
      <c r="AV1119" s="1">
        <v>1</v>
      </c>
      <c r="AW1119" s="1">
        <v>1</v>
      </c>
      <c r="AX1119" s="1">
        <v>1</v>
      </c>
      <c r="AY1119" s="1">
        <v>1</v>
      </c>
      <c r="AZ1119" s="1">
        <v>1</v>
      </c>
      <c r="BA1119" s="1">
        <v>1</v>
      </c>
      <c r="BB1119" s="1">
        <v>1</v>
      </c>
      <c r="BD1119" s="1">
        <v>1</v>
      </c>
      <c r="BE1119" s="1">
        <v>1</v>
      </c>
      <c r="BL1119" s="1" t="s">
        <v>1405</v>
      </c>
    </row>
    <row r="1120" spans="1:64" x14ac:dyDescent="0.5">
      <c r="A1120" s="1">
        <v>79</v>
      </c>
      <c r="B1120" s="1" t="s">
        <v>1398</v>
      </c>
      <c r="C1120" s="2">
        <v>43579</v>
      </c>
      <c r="D1120" s="1" t="s">
        <v>1399</v>
      </c>
      <c r="E1120" s="1" t="s">
        <v>1400</v>
      </c>
      <c r="F1120" s="1" t="s">
        <v>102</v>
      </c>
      <c r="G1120" s="1">
        <v>50</v>
      </c>
      <c r="H1120" s="1">
        <v>132</v>
      </c>
      <c r="I1120" s="1" t="s">
        <v>1450</v>
      </c>
      <c r="J1120" s="1">
        <v>1.1499999999999999</v>
      </c>
      <c r="K1120" s="1">
        <v>-0.228021</v>
      </c>
      <c r="L1120" s="1">
        <v>15.827659000000001</v>
      </c>
      <c r="M1120" s="1" t="s">
        <v>69</v>
      </c>
      <c r="N1120" s="1">
        <v>0</v>
      </c>
      <c r="O1120" s="1">
        <v>2.6272389999999999</v>
      </c>
      <c r="P1120" s="1">
        <v>23.381664000000001</v>
      </c>
      <c r="Q1120" s="1">
        <v>2587500</v>
      </c>
      <c r="R1120" s="1" t="s">
        <v>1393</v>
      </c>
      <c r="S1120" s="1" t="s">
        <v>91</v>
      </c>
      <c r="T1120" s="1" t="s">
        <v>72</v>
      </c>
      <c r="U1120" s="1" t="s">
        <v>73</v>
      </c>
      <c r="W1120" s="1" t="s">
        <v>121</v>
      </c>
      <c r="X1120" s="1" t="s">
        <v>1401</v>
      </c>
      <c r="Z1120" s="1" t="s">
        <v>1450</v>
      </c>
      <c r="AA1120" s="1" t="s">
        <v>1402</v>
      </c>
      <c r="AJ1120" s="1" t="s">
        <v>76</v>
      </c>
      <c r="AK1120" s="1" t="s">
        <v>1403</v>
      </c>
      <c r="AL1120" s="1">
        <v>450000000</v>
      </c>
      <c r="AM1120" s="1" t="s">
        <v>109</v>
      </c>
      <c r="AN1120" s="1" t="s">
        <v>4489</v>
      </c>
      <c r="AO1120" s="1" t="s">
        <v>4281</v>
      </c>
      <c r="AP1120" s="1">
        <v>13800000</v>
      </c>
      <c r="AQ1120" s="1">
        <v>6000000</v>
      </c>
      <c r="AR1120" s="1" t="s">
        <v>1404</v>
      </c>
      <c r="AS1120" s="1">
        <v>1</v>
      </c>
      <c r="AT1120" s="1">
        <v>1</v>
      </c>
      <c r="AU1120" s="1">
        <v>1</v>
      </c>
      <c r="AV1120" s="1">
        <v>1</v>
      </c>
      <c r="AW1120" s="1">
        <v>1</v>
      </c>
      <c r="AX1120" s="1">
        <v>1</v>
      </c>
      <c r="AY1120" s="1">
        <v>1</v>
      </c>
      <c r="AZ1120" s="1">
        <v>1</v>
      </c>
      <c r="BA1120" s="1">
        <v>1</v>
      </c>
      <c r="BB1120" s="1">
        <v>1</v>
      </c>
      <c r="BD1120" s="1">
        <v>1</v>
      </c>
      <c r="BE1120" s="1">
        <v>1</v>
      </c>
      <c r="BL1120" s="1" t="s">
        <v>1405</v>
      </c>
    </row>
    <row r="1121" spans="1:64" x14ac:dyDescent="0.5">
      <c r="A1121" s="1">
        <v>79</v>
      </c>
      <c r="B1121" s="1" t="s">
        <v>1398</v>
      </c>
      <c r="C1121" s="2">
        <v>43579</v>
      </c>
      <c r="D1121" s="1" t="s">
        <v>1399</v>
      </c>
      <c r="E1121" s="1" t="s">
        <v>1400</v>
      </c>
      <c r="F1121" s="1" t="s">
        <v>81</v>
      </c>
      <c r="G1121" s="1">
        <v>50</v>
      </c>
      <c r="H1121" s="1">
        <v>132</v>
      </c>
      <c r="I1121" s="1" t="s">
        <v>1450</v>
      </c>
      <c r="J1121" s="1">
        <v>1.1499999999999999</v>
      </c>
      <c r="K1121" s="1">
        <v>-0.228021</v>
      </c>
      <c r="L1121" s="1">
        <v>15.827659000000001</v>
      </c>
      <c r="M1121" s="1" t="s">
        <v>69</v>
      </c>
      <c r="N1121" s="1">
        <v>0</v>
      </c>
      <c r="O1121" s="1">
        <v>2.6272389999999999</v>
      </c>
      <c r="P1121" s="1">
        <v>23.381664000000001</v>
      </c>
      <c r="Q1121" s="1">
        <v>2587500</v>
      </c>
      <c r="R1121" s="1" t="s">
        <v>1393</v>
      </c>
      <c r="S1121" s="1" t="s">
        <v>91</v>
      </c>
      <c r="T1121" s="1" t="s">
        <v>72</v>
      </c>
      <c r="U1121" s="1" t="s">
        <v>73</v>
      </c>
      <c r="W1121" s="1" t="s">
        <v>121</v>
      </c>
      <c r="X1121" s="1" t="s">
        <v>1401</v>
      </c>
      <c r="Z1121" s="1" t="s">
        <v>1450</v>
      </c>
      <c r="AA1121" s="1" t="s">
        <v>1402</v>
      </c>
      <c r="AJ1121" s="1" t="s">
        <v>76</v>
      </c>
      <c r="AK1121" s="1" t="s">
        <v>1403</v>
      </c>
      <c r="AL1121" s="1">
        <v>450000000</v>
      </c>
      <c r="AM1121" s="1" t="s">
        <v>109</v>
      </c>
      <c r="AN1121" s="1" t="s">
        <v>4489</v>
      </c>
      <c r="AO1121" s="1" t="s">
        <v>4281</v>
      </c>
      <c r="AP1121" s="1">
        <v>13800000</v>
      </c>
      <c r="AQ1121" s="1">
        <v>6000000</v>
      </c>
      <c r="AR1121" s="1" t="s">
        <v>1404</v>
      </c>
      <c r="AS1121" s="1">
        <v>1</v>
      </c>
      <c r="AT1121" s="1">
        <v>1</v>
      </c>
      <c r="AU1121" s="1">
        <v>1</v>
      </c>
      <c r="AV1121" s="1">
        <v>1</v>
      </c>
      <c r="AW1121" s="1">
        <v>1</v>
      </c>
      <c r="AX1121" s="1">
        <v>1</v>
      </c>
      <c r="AY1121" s="1">
        <v>1</v>
      </c>
      <c r="AZ1121" s="1">
        <v>1</v>
      </c>
      <c r="BA1121" s="1">
        <v>1</v>
      </c>
      <c r="BB1121" s="1">
        <v>1</v>
      </c>
      <c r="BD1121" s="1">
        <v>1</v>
      </c>
      <c r="BE1121" s="1">
        <v>1</v>
      </c>
      <c r="BL1121" s="1" t="s">
        <v>1405</v>
      </c>
    </row>
    <row r="1122" spans="1:64" x14ac:dyDescent="0.5">
      <c r="A1122" s="1">
        <v>79</v>
      </c>
      <c r="B1122" s="1" t="s">
        <v>1398</v>
      </c>
      <c r="C1122" s="2">
        <v>43579</v>
      </c>
      <c r="D1122" s="1" t="s">
        <v>1399</v>
      </c>
      <c r="E1122" s="1" t="s">
        <v>1400</v>
      </c>
      <c r="F1122" s="1" t="s">
        <v>102</v>
      </c>
      <c r="G1122" s="1">
        <v>50</v>
      </c>
      <c r="H1122" s="1">
        <v>132</v>
      </c>
      <c r="I1122" s="1" t="s">
        <v>1451</v>
      </c>
      <c r="J1122" s="1">
        <v>1.1499999999999999</v>
      </c>
      <c r="K1122" s="1">
        <v>3.75298</v>
      </c>
      <c r="L1122" s="1">
        <v>8.7740799999999997</v>
      </c>
      <c r="M1122" s="1" t="s">
        <v>69</v>
      </c>
      <c r="N1122" s="1">
        <v>0</v>
      </c>
      <c r="O1122" s="1">
        <v>2.6272389999999999</v>
      </c>
      <c r="P1122" s="1">
        <v>23.381664000000001</v>
      </c>
      <c r="Q1122" s="1">
        <v>2587500</v>
      </c>
      <c r="R1122" s="1" t="s">
        <v>1393</v>
      </c>
      <c r="S1122" s="1" t="s">
        <v>91</v>
      </c>
      <c r="T1122" s="1" t="s">
        <v>72</v>
      </c>
      <c r="U1122" s="1" t="s">
        <v>73</v>
      </c>
      <c r="W1122" s="1" t="s">
        <v>121</v>
      </c>
      <c r="X1122" s="1" t="s">
        <v>1401</v>
      </c>
      <c r="Z1122" s="1" t="s">
        <v>1451</v>
      </c>
      <c r="AA1122" s="1" t="s">
        <v>1402</v>
      </c>
      <c r="AJ1122" s="1" t="s">
        <v>76</v>
      </c>
      <c r="AK1122" s="1" t="s">
        <v>1403</v>
      </c>
      <c r="AL1122" s="1">
        <v>450000000</v>
      </c>
      <c r="AM1122" s="1" t="s">
        <v>109</v>
      </c>
      <c r="AN1122" s="1" t="s">
        <v>4489</v>
      </c>
      <c r="AO1122" s="1" t="s">
        <v>4281</v>
      </c>
      <c r="AP1122" s="1">
        <v>13800000</v>
      </c>
      <c r="AQ1122" s="1">
        <v>6000000</v>
      </c>
      <c r="AR1122" s="1" t="s">
        <v>1404</v>
      </c>
      <c r="AS1122" s="1">
        <v>1</v>
      </c>
      <c r="AT1122" s="1">
        <v>1</v>
      </c>
      <c r="AU1122" s="1">
        <v>1</v>
      </c>
      <c r="AV1122" s="1">
        <v>1</v>
      </c>
      <c r="AW1122" s="1">
        <v>1</v>
      </c>
      <c r="AX1122" s="1">
        <v>1</v>
      </c>
      <c r="AY1122" s="1">
        <v>1</v>
      </c>
      <c r="AZ1122" s="1">
        <v>1</v>
      </c>
      <c r="BA1122" s="1">
        <v>1</v>
      </c>
      <c r="BB1122" s="1">
        <v>1</v>
      </c>
      <c r="BD1122" s="1">
        <v>1</v>
      </c>
      <c r="BE1122" s="1">
        <v>1</v>
      </c>
      <c r="BL1122" s="1" t="s">
        <v>1405</v>
      </c>
    </row>
    <row r="1123" spans="1:64" x14ac:dyDescent="0.5">
      <c r="A1123" s="1">
        <v>79</v>
      </c>
      <c r="B1123" s="1" t="s">
        <v>1398</v>
      </c>
      <c r="C1123" s="2">
        <v>43579</v>
      </c>
      <c r="D1123" s="1" t="s">
        <v>1399</v>
      </c>
      <c r="E1123" s="1" t="s">
        <v>1400</v>
      </c>
      <c r="F1123" s="1" t="s">
        <v>81</v>
      </c>
      <c r="G1123" s="1">
        <v>50</v>
      </c>
      <c r="H1123" s="1">
        <v>132</v>
      </c>
      <c r="I1123" s="1" t="s">
        <v>1451</v>
      </c>
      <c r="J1123" s="1">
        <v>1.1499999999999999</v>
      </c>
      <c r="K1123" s="1">
        <v>3.75298</v>
      </c>
      <c r="L1123" s="1">
        <v>8.7740799999999997</v>
      </c>
      <c r="M1123" s="1" t="s">
        <v>69</v>
      </c>
      <c r="N1123" s="1">
        <v>0</v>
      </c>
      <c r="O1123" s="1">
        <v>2.6272389999999999</v>
      </c>
      <c r="P1123" s="1">
        <v>23.381664000000001</v>
      </c>
      <c r="Q1123" s="1">
        <v>2587500</v>
      </c>
      <c r="R1123" s="1" t="s">
        <v>1393</v>
      </c>
      <c r="S1123" s="1" t="s">
        <v>91</v>
      </c>
      <c r="T1123" s="1" t="s">
        <v>72</v>
      </c>
      <c r="U1123" s="1" t="s">
        <v>73</v>
      </c>
      <c r="W1123" s="1" t="s">
        <v>121</v>
      </c>
      <c r="X1123" s="1" t="s">
        <v>1401</v>
      </c>
      <c r="Z1123" s="1" t="s">
        <v>1451</v>
      </c>
      <c r="AA1123" s="1" t="s">
        <v>1402</v>
      </c>
      <c r="AJ1123" s="1" t="s">
        <v>76</v>
      </c>
      <c r="AK1123" s="1" t="s">
        <v>1403</v>
      </c>
      <c r="AL1123" s="1">
        <v>450000000</v>
      </c>
      <c r="AM1123" s="1" t="s">
        <v>109</v>
      </c>
      <c r="AN1123" s="1" t="s">
        <v>4489</v>
      </c>
      <c r="AO1123" s="1" t="s">
        <v>4281</v>
      </c>
      <c r="AP1123" s="1">
        <v>13800000</v>
      </c>
      <c r="AQ1123" s="1">
        <v>6000000</v>
      </c>
      <c r="AR1123" s="1" t="s">
        <v>1404</v>
      </c>
      <c r="AS1123" s="1">
        <v>1</v>
      </c>
      <c r="AT1123" s="1">
        <v>1</v>
      </c>
      <c r="AU1123" s="1">
        <v>1</v>
      </c>
      <c r="AV1123" s="1">
        <v>1</v>
      </c>
      <c r="AW1123" s="1">
        <v>1</v>
      </c>
      <c r="AX1123" s="1">
        <v>1</v>
      </c>
      <c r="AY1123" s="1">
        <v>1</v>
      </c>
      <c r="AZ1123" s="1">
        <v>1</v>
      </c>
      <c r="BA1123" s="1">
        <v>1</v>
      </c>
      <c r="BB1123" s="1">
        <v>1</v>
      </c>
      <c r="BD1123" s="1">
        <v>1</v>
      </c>
      <c r="BE1123" s="1">
        <v>1</v>
      </c>
      <c r="BL1123" s="1" t="s">
        <v>1405</v>
      </c>
    </row>
    <row r="1124" spans="1:64" x14ac:dyDescent="0.5">
      <c r="A1124" s="1">
        <v>79</v>
      </c>
      <c r="B1124" s="1" t="s">
        <v>1398</v>
      </c>
      <c r="C1124" s="2">
        <v>43579</v>
      </c>
      <c r="D1124" s="1" t="s">
        <v>1399</v>
      </c>
      <c r="E1124" s="1" t="s">
        <v>1400</v>
      </c>
      <c r="F1124" s="1" t="s">
        <v>102</v>
      </c>
      <c r="G1124" s="1">
        <v>50</v>
      </c>
      <c r="H1124" s="1">
        <v>132</v>
      </c>
      <c r="I1124" s="1" t="s">
        <v>1053</v>
      </c>
      <c r="J1124" s="1">
        <v>1.1499999999999999</v>
      </c>
      <c r="K1124" s="1">
        <v>17.607787999999999</v>
      </c>
      <c r="L1124" s="1">
        <v>8.0816660000000002</v>
      </c>
      <c r="M1124" s="1" t="s">
        <v>69</v>
      </c>
      <c r="N1124" s="1">
        <v>0</v>
      </c>
      <c r="O1124" s="1">
        <v>2.6272389999999999</v>
      </c>
      <c r="P1124" s="1">
        <v>23.381664000000001</v>
      </c>
      <c r="Q1124" s="1">
        <v>2587500</v>
      </c>
      <c r="R1124" s="1" t="s">
        <v>1393</v>
      </c>
      <c r="S1124" s="1" t="s">
        <v>91</v>
      </c>
      <c r="T1124" s="1" t="s">
        <v>72</v>
      </c>
      <c r="U1124" s="1" t="s">
        <v>73</v>
      </c>
      <c r="W1124" s="1" t="s">
        <v>121</v>
      </c>
      <c r="X1124" s="1" t="s">
        <v>1401</v>
      </c>
      <c r="Z1124" s="1" t="s">
        <v>1053</v>
      </c>
      <c r="AA1124" s="1" t="s">
        <v>1402</v>
      </c>
      <c r="AJ1124" s="1" t="s">
        <v>76</v>
      </c>
      <c r="AK1124" s="1" t="s">
        <v>1403</v>
      </c>
      <c r="AL1124" s="1">
        <v>450000000</v>
      </c>
      <c r="AM1124" s="1" t="s">
        <v>109</v>
      </c>
      <c r="AN1124" s="1" t="s">
        <v>4489</v>
      </c>
      <c r="AO1124" s="1" t="s">
        <v>4281</v>
      </c>
      <c r="AP1124" s="1">
        <v>13800000</v>
      </c>
      <c r="AQ1124" s="1">
        <v>6000000</v>
      </c>
      <c r="AR1124" s="1" t="s">
        <v>1404</v>
      </c>
      <c r="AS1124" s="1">
        <v>1</v>
      </c>
      <c r="AT1124" s="1">
        <v>1</v>
      </c>
      <c r="AU1124" s="1">
        <v>1</v>
      </c>
      <c r="AV1124" s="1">
        <v>1</v>
      </c>
      <c r="AW1124" s="1">
        <v>1</v>
      </c>
      <c r="AX1124" s="1">
        <v>1</v>
      </c>
      <c r="AY1124" s="1">
        <v>1</v>
      </c>
      <c r="AZ1124" s="1">
        <v>1</v>
      </c>
      <c r="BA1124" s="1">
        <v>1</v>
      </c>
      <c r="BB1124" s="1">
        <v>1</v>
      </c>
      <c r="BD1124" s="1">
        <v>1</v>
      </c>
      <c r="BE1124" s="1">
        <v>1</v>
      </c>
      <c r="BL1124" s="1" t="s">
        <v>1405</v>
      </c>
    </row>
    <row r="1125" spans="1:64" x14ac:dyDescent="0.5">
      <c r="A1125" s="1">
        <v>79</v>
      </c>
      <c r="B1125" s="1" t="s">
        <v>1398</v>
      </c>
      <c r="C1125" s="2">
        <v>43579</v>
      </c>
      <c r="D1125" s="1" t="s">
        <v>1399</v>
      </c>
      <c r="E1125" s="1" t="s">
        <v>1400</v>
      </c>
      <c r="F1125" s="1" t="s">
        <v>81</v>
      </c>
      <c r="G1125" s="1">
        <v>50</v>
      </c>
      <c r="H1125" s="1">
        <v>132</v>
      </c>
      <c r="I1125" s="1" t="s">
        <v>1053</v>
      </c>
      <c r="J1125" s="1">
        <v>1.1499999999999999</v>
      </c>
      <c r="K1125" s="1">
        <v>17.607787999999999</v>
      </c>
      <c r="L1125" s="1">
        <v>8.0816660000000002</v>
      </c>
      <c r="M1125" s="1" t="s">
        <v>69</v>
      </c>
      <c r="N1125" s="1">
        <v>0</v>
      </c>
      <c r="O1125" s="1">
        <v>2.6272389999999999</v>
      </c>
      <c r="P1125" s="1">
        <v>23.381664000000001</v>
      </c>
      <c r="Q1125" s="1">
        <v>2587500</v>
      </c>
      <c r="R1125" s="1" t="s">
        <v>1393</v>
      </c>
      <c r="S1125" s="1" t="s">
        <v>91</v>
      </c>
      <c r="T1125" s="1" t="s">
        <v>72</v>
      </c>
      <c r="U1125" s="1" t="s">
        <v>73</v>
      </c>
      <c r="W1125" s="1" t="s">
        <v>121</v>
      </c>
      <c r="X1125" s="1" t="s">
        <v>1401</v>
      </c>
      <c r="Z1125" s="1" t="s">
        <v>1053</v>
      </c>
      <c r="AA1125" s="1" t="s">
        <v>1402</v>
      </c>
      <c r="AJ1125" s="1" t="s">
        <v>76</v>
      </c>
      <c r="AK1125" s="1" t="s">
        <v>1403</v>
      </c>
      <c r="AL1125" s="1">
        <v>450000000</v>
      </c>
      <c r="AM1125" s="1" t="s">
        <v>109</v>
      </c>
      <c r="AN1125" s="1" t="s">
        <v>4489</v>
      </c>
      <c r="AO1125" s="1" t="s">
        <v>4281</v>
      </c>
      <c r="AP1125" s="1">
        <v>13800000</v>
      </c>
      <c r="AQ1125" s="1">
        <v>6000000</v>
      </c>
      <c r="AR1125" s="1" t="s">
        <v>1404</v>
      </c>
      <c r="AS1125" s="1">
        <v>1</v>
      </c>
      <c r="AT1125" s="1">
        <v>1</v>
      </c>
      <c r="AU1125" s="1">
        <v>1</v>
      </c>
      <c r="AV1125" s="1">
        <v>1</v>
      </c>
      <c r="AW1125" s="1">
        <v>1</v>
      </c>
      <c r="AX1125" s="1">
        <v>1</v>
      </c>
      <c r="AY1125" s="1">
        <v>1</v>
      </c>
      <c r="AZ1125" s="1">
        <v>1</v>
      </c>
      <c r="BA1125" s="1">
        <v>1</v>
      </c>
      <c r="BB1125" s="1">
        <v>1</v>
      </c>
      <c r="BD1125" s="1">
        <v>1</v>
      </c>
      <c r="BE1125" s="1">
        <v>1</v>
      </c>
      <c r="BL1125" s="1" t="s">
        <v>1405</v>
      </c>
    </row>
    <row r="1126" spans="1:64" x14ac:dyDescent="0.5">
      <c r="A1126" s="1">
        <v>79</v>
      </c>
      <c r="B1126" s="1" t="s">
        <v>1398</v>
      </c>
      <c r="C1126" s="2">
        <v>43579</v>
      </c>
      <c r="D1126" s="1" t="s">
        <v>1399</v>
      </c>
      <c r="E1126" s="1" t="s">
        <v>1400</v>
      </c>
      <c r="F1126" s="1" t="s">
        <v>102</v>
      </c>
      <c r="G1126" s="1">
        <v>50</v>
      </c>
      <c r="H1126" s="1">
        <v>132</v>
      </c>
      <c r="I1126" s="1" t="s">
        <v>1452</v>
      </c>
      <c r="J1126" s="1">
        <v>0.25</v>
      </c>
      <c r="K1126" s="1">
        <v>7.0767740000000003</v>
      </c>
      <c r="L1126" s="1">
        <v>-66.091605000000001</v>
      </c>
      <c r="M1126" s="1" t="s">
        <v>84</v>
      </c>
      <c r="N1126" s="1">
        <v>0</v>
      </c>
      <c r="O1126" s="1">
        <v>-15.623037</v>
      </c>
      <c r="P1126" s="1">
        <v>-59.0625</v>
      </c>
      <c r="Q1126" s="1">
        <v>562500</v>
      </c>
      <c r="R1126" s="1" t="s">
        <v>1393</v>
      </c>
      <c r="S1126" s="1" t="s">
        <v>91</v>
      </c>
      <c r="T1126" s="1" t="s">
        <v>72</v>
      </c>
      <c r="U1126" s="1" t="s">
        <v>73</v>
      </c>
      <c r="W1126" s="1" t="s">
        <v>121</v>
      </c>
      <c r="X1126" s="1" t="s">
        <v>1401</v>
      </c>
      <c r="Z1126" s="1" t="s">
        <v>1452</v>
      </c>
      <c r="AA1126" s="1" t="s">
        <v>1402</v>
      </c>
      <c r="AJ1126" s="1" t="s">
        <v>76</v>
      </c>
      <c r="AK1126" s="1" t="s">
        <v>1403</v>
      </c>
      <c r="AL1126" s="1">
        <v>450000000</v>
      </c>
      <c r="AM1126" s="1" t="s">
        <v>109</v>
      </c>
      <c r="AN1126" s="1" t="s">
        <v>4489</v>
      </c>
      <c r="AO1126" s="1" t="s">
        <v>4281</v>
      </c>
      <c r="AP1126" s="1">
        <v>13800000</v>
      </c>
      <c r="AQ1126" s="1">
        <v>6000000</v>
      </c>
      <c r="AR1126" s="1" t="s">
        <v>1404</v>
      </c>
      <c r="AS1126" s="1">
        <v>1</v>
      </c>
      <c r="AT1126" s="1">
        <v>1</v>
      </c>
      <c r="AU1126" s="1">
        <v>1</v>
      </c>
      <c r="AV1126" s="1">
        <v>1</v>
      </c>
      <c r="AW1126" s="1">
        <v>1</v>
      </c>
      <c r="AX1126" s="1">
        <v>1</v>
      </c>
      <c r="AY1126" s="1">
        <v>1</v>
      </c>
      <c r="AZ1126" s="1">
        <v>1</v>
      </c>
      <c r="BA1126" s="1">
        <v>1</v>
      </c>
      <c r="BB1126" s="1">
        <v>1</v>
      </c>
      <c r="BD1126" s="1">
        <v>1</v>
      </c>
      <c r="BE1126" s="1">
        <v>1</v>
      </c>
      <c r="BL1126" s="1" t="s">
        <v>1405</v>
      </c>
    </row>
    <row r="1127" spans="1:64" x14ac:dyDescent="0.5">
      <c r="A1127" s="1">
        <v>79</v>
      </c>
      <c r="B1127" s="1" t="s">
        <v>1398</v>
      </c>
      <c r="C1127" s="2">
        <v>43579</v>
      </c>
      <c r="D1127" s="1" t="s">
        <v>1399</v>
      </c>
      <c r="E1127" s="1" t="s">
        <v>1400</v>
      </c>
      <c r="F1127" s="1" t="s">
        <v>81</v>
      </c>
      <c r="G1127" s="1">
        <v>50</v>
      </c>
      <c r="H1127" s="1">
        <v>132</v>
      </c>
      <c r="I1127" s="1" t="s">
        <v>1452</v>
      </c>
      <c r="J1127" s="1">
        <v>0.25</v>
      </c>
      <c r="K1127" s="1">
        <v>7.0767740000000003</v>
      </c>
      <c r="L1127" s="1">
        <v>-66.091605000000001</v>
      </c>
      <c r="M1127" s="1" t="s">
        <v>84</v>
      </c>
      <c r="N1127" s="1">
        <v>0</v>
      </c>
      <c r="O1127" s="1">
        <v>-15.623037</v>
      </c>
      <c r="P1127" s="1">
        <v>-59.0625</v>
      </c>
      <c r="Q1127" s="1">
        <v>562500</v>
      </c>
      <c r="R1127" s="1" t="s">
        <v>1393</v>
      </c>
      <c r="S1127" s="1" t="s">
        <v>91</v>
      </c>
      <c r="T1127" s="1" t="s">
        <v>72</v>
      </c>
      <c r="U1127" s="1" t="s">
        <v>73</v>
      </c>
      <c r="W1127" s="1" t="s">
        <v>121</v>
      </c>
      <c r="X1127" s="1" t="s">
        <v>1401</v>
      </c>
      <c r="Z1127" s="1" t="s">
        <v>1452</v>
      </c>
      <c r="AA1127" s="1" t="s">
        <v>1402</v>
      </c>
      <c r="AJ1127" s="1" t="s">
        <v>76</v>
      </c>
      <c r="AK1127" s="1" t="s">
        <v>1403</v>
      </c>
      <c r="AL1127" s="1">
        <v>450000000</v>
      </c>
      <c r="AM1127" s="1" t="s">
        <v>109</v>
      </c>
      <c r="AN1127" s="1" t="s">
        <v>4489</v>
      </c>
      <c r="AO1127" s="1" t="s">
        <v>4281</v>
      </c>
      <c r="AP1127" s="1">
        <v>13800000</v>
      </c>
      <c r="AQ1127" s="1">
        <v>6000000</v>
      </c>
      <c r="AR1127" s="1" t="s">
        <v>1404</v>
      </c>
      <c r="AS1127" s="1">
        <v>1</v>
      </c>
      <c r="AT1127" s="1">
        <v>1</v>
      </c>
      <c r="AU1127" s="1">
        <v>1</v>
      </c>
      <c r="AV1127" s="1">
        <v>1</v>
      </c>
      <c r="AW1127" s="1">
        <v>1</v>
      </c>
      <c r="AX1127" s="1">
        <v>1</v>
      </c>
      <c r="AY1127" s="1">
        <v>1</v>
      </c>
      <c r="AZ1127" s="1">
        <v>1</v>
      </c>
      <c r="BA1127" s="1">
        <v>1</v>
      </c>
      <c r="BB1127" s="1">
        <v>1</v>
      </c>
      <c r="BD1127" s="1">
        <v>1</v>
      </c>
      <c r="BE1127" s="1">
        <v>1</v>
      </c>
      <c r="BL1127" s="1" t="s">
        <v>1405</v>
      </c>
    </row>
    <row r="1128" spans="1:64" x14ac:dyDescent="0.5">
      <c r="A1128" s="1">
        <v>79</v>
      </c>
      <c r="B1128" s="1" t="s">
        <v>1398</v>
      </c>
      <c r="C1128" s="2">
        <v>43579</v>
      </c>
      <c r="D1128" s="1" t="s">
        <v>1399</v>
      </c>
      <c r="E1128" s="1" t="s">
        <v>1400</v>
      </c>
      <c r="F1128" s="1" t="s">
        <v>102</v>
      </c>
      <c r="G1128" s="1">
        <v>50</v>
      </c>
      <c r="H1128" s="1">
        <v>132</v>
      </c>
      <c r="I1128" s="1" t="s">
        <v>1453</v>
      </c>
      <c r="J1128" s="1">
        <v>1.1499999999999999</v>
      </c>
      <c r="K1128" s="1">
        <v>-37.384836</v>
      </c>
      <c r="L1128" s="1">
        <v>-12.58666</v>
      </c>
      <c r="M1128" s="1" t="s">
        <v>195</v>
      </c>
      <c r="N1128" s="1">
        <v>0</v>
      </c>
      <c r="O1128" s="1">
        <v>25.14509</v>
      </c>
      <c r="P1128" s="1">
        <v>-80.396960000000007</v>
      </c>
      <c r="Q1128" s="1">
        <v>2587500</v>
      </c>
      <c r="R1128" s="1" t="s">
        <v>1393</v>
      </c>
      <c r="S1128" s="1" t="s">
        <v>91</v>
      </c>
      <c r="T1128" s="1" t="s">
        <v>72</v>
      </c>
      <c r="U1128" s="1" t="s">
        <v>73</v>
      </c>
      <c r="W1128" s="1" t="s">
        <v>121</v>
      </c>
      <c r="X1128" s="1" t="s">
        <v>1401</v>
      </c>
      <c r="Z1128" s="1" t="s">
        <v>1453</v>
      </c>
      <c r="AA1128" s="1" t="s">
        <v>1402</v>
      </c>
      <c r="AJ1128" s="1" t="s">
        <v>76</v>
      </c>
      <c r="AK1128" s="1" t="s">
        <v>1403</v>
      </c>
      <c r="AL1128" s="1">
        <v>450000000</v>
      </c>
      <c r="AM1128" s="1" t="s">
        <v>109</v>
      </c>
      <c r="AN1128" s="1" t="s">
        <v>4489</v>
      </c>
      <c r="AO1128" s="1" t="s">
        <v>4281</v>
      </c>
      <c r="AP1128" s="1">
        <v>13800000</v>
      </c>
      <c r="AQ1128" s="1">
        <v>6000000</v>
      </c>
      <c r="AR1128" s="1" t="s">
        <v>1404</v>
      </c>
      <c r="AS1128" s="1">
        <v>1</v>
      </c>
      <c r="AT1128" s="1">
        <v>1</v>
      </c>
      <c r="AU1128" s="1">
        <v>1</v>
      </c>
      <c r="AV1128" s="1">
        <v>1</v>
      </c>
      <c r="AW1128" s="1">
        <v>1</v>
      </c>
      <c r="AX1128" s="1">
        <v>1</v>
      </c>
      <c r="AY1128" s="1">
        <v>1</v>
      </c>
      <c r="AZ1128" s="1">
        <v>1</v>
      </c>
      <c r="BA1128" s="1">
        <v>1</v>
      </c>
      <c r="BB1128" s="1">
        <v>1</v>
      </c>
      <c r="BD1128" s="1">
        <v>1</v>
      </c>
      <c r="BE1128" s="1">
        <v>1</v>
      </c>
      <c r="BL1128" s="1" t="s">
        <v>1405</v>
      </c>
    </row>
    <row r="1129" spans="1:64" x14ac:dyDescent="0.5">
      <c r="A1129" s="1">
        <v>79</v>
      </c>
      <c r="B1129" s="1" t="s">
        <v>1398</v>
      </c>
      <c r="C1129" s="2">
        <v>43579</v>
      </c>
      <c r="D1129" s="1" t="s">
        <v>1399</v>
      </c>
      <c r="E1129" s="1" t="s">
        <v>1400</v>
      </c>
      <c r="F1129" s="1" t="s">
        <v>81</v>
      </c>
      <c r="G1129" s="1">
        <v>50</v>
      </c>
      <c r="H1129" s="1">
        <v>132</v>
      </c>
      <c r="I1129" s="1" t="s">
        <v>1453</v>
      </c>
      <c r="J1129" s="1">
        <v>1.1499999999999999</v>
      </c>
      <c r="K1129" s="1">
        <v>-37.384836</v>
      </c>
      <c r="L1129" s="1">
        <v>-12.58666</v>
      </c>
      <c r="M1129" s="1" t="s">
        <v>195</v>
      </c>
      <c r="N1129" s="1">
        <v>0</v>
      </c>
      <c r="O1129" s="1">
        <v>25.14509</v>
      </c>
      <c r="P1129" s="1">
        <v>-80.396960000000007</v>
      </c>
      <c r="Q1129" s="1">
        <v>2587500</v>
      </c>
      <c r="R1129" s="1" t="s">
        <v>1393</v>
      </c>
      <c r="S1129" s="1" t="s">
        <v>91</v>
      </c>
      <c r="T1129" s="1" t="s">
        <v>72</v>
      </c>
      <c r="U1129" s="1" t="s">
        <v>73</v>
      </c>
      <c r="W1129" s="1" t="s">
        <v>121</v>
      </c>
      <c r="X1129" s="1" t="s">
        <v>1401</v>
      </c>
      <c r="Z1129" s="1" t="s">
        <v>1453</v>
      </c>
      <c r="AA1129" s="1" t="s">
        <v>1402</v>
      </c>
      <c r="AJ1129" s="1" t="s">
        <v>76</v>
      </c>
      <c r="AK1129" s="1" t="s">
        <v>1403</v>
      </c>
      <c r="AL1129" s="1">
        <v>450000000</v>
      </c>
      <c r="AM1129" s="1" t="s">
        <v>109</v>
      </c>
      <c r="AN1129" s="1" t="s">
        <v>4489</v>
      </c>
      <c r="AO1129" s="1" t="s">
        <v>4281</v>
      </c>
      <c r="AP1129" s="1">
        <v>13800000</v>
      </c>
      <c r="AQ1129" s="1">
        <v>6000000</v>
      </c>
      <c r="AR1129" s="1" t="s">
        <v>1404</v>
      </c>
      <c r="AS1129" s="1">
        <v>1</v>
      </c>
      <c r="AT1129" s="1">
        <v>1</v>
      </c>
      <c r="AU1129" s="1">
        <v>1</v>
      </c>
      <c r="AV1129" s="1">
        <v>1</v>
      </c>
      <c r="AW1129" s="1">
        <v>1</v>
      </c>
      <c r="AX1129" s="1">
        <v>1</v>
      </c>
      <c r="AY1129" s="1">
        <v>1</v>
      </c>
      <c r="AZ1129" s="1">
        <v>1</v>
      </c>
      <c r="BA1129" s="1">
        <v>1</v>
      </c>
      <c r="BB1129" s="1">
        <v>1</v>
      </c>
      <c r="BD1129" s="1">
        <v>1</v>
      </c>
      <c r="BE1129" s="1">
        <v>1</v>
      </c>
      <c r="BL1129" s="1" t="s">
        <v>1405</v>
      </c>
    </row>
    <row r="1130" spans="1:64" x14ac:dyDescent="0.5">
      <c r="A1130" s="1">
        <v>79</v>
      </c>
      <c r="B1130" s="1" t="s">
        <v>1398</v>
      </c>
      <c r="C1130" s="2">
        <v>43579</v>
      </c>
      <c r="D1130" s="1" t="s">
        <v>1399</v>
      </c>
      <c r="E1130" s="1" t="s">
        <v>1400</v>
      </c>
      <c r="F1130" s="1" t="s">
        <v>102</v>
      </c>
      <c r="G1130" s="1">
        <v>50</v>
      </c>
      <c r="H1130" s="1">
        <v>132</v>
      </c>
      <c r="I1130" s="1" t="s">
        <v>890</v>
      </c>
      <c r="J1130" s="1">
        <v>0.25</v>
      </c>
      <c r="K1130" s="1">
        <v>-10.151092999999999</v>
      </c>
      <c r="L1130" s="1">
        <v>-75.311132000000001</v>
      </c>
      <c r="M1130" s="1" t="s">
        <v>84</v>
      </c>
      <c r="N1130" s="1">
        <v>0</v>
      </c>
      <c r="O1130" s="1">
        <v>-15.623037</v>
      </c>
      <c r="P1130" s="1">
        <v>-59.0625</v>
      </c>
      <c r="Q1130" s="1">
        <v>562500</v>
      </c>
      <c r="R1130" s="1" t="s">
        <v>1393</v>
      </c>
      <c r="S1130" s="1" t="s">
        <v>91</v>
      </c>
      <c r="T1130" s="1" t="s">
        <v>72</v>
      </c>
      <c r="U1130" s="1" t="s">
        <v>73</v>
      </c>
      <c r="W1130" s="1" t="s">
        <v>121</v>
      </c>
      <c r="X1130" s="1" t="s">
        <v>1401</v>
      </c>
      <c r="Z1130" s="1" t="s">
        <v>890</v>
      </c>
      <c r="AA1130" s="1" t="s">
        <v>1402</v>
      </c>
      <c r="AJ1130" s="1" t="s">
        <v>76</v>
      </c>
      <c r="AK1130" s="1" t="s">
        <v>1403</v>
      </c>
      <c r="AL1130" s="1">
        <v>450000000</v>
      </c>
      <c r="AM1130" s="1" t="s">
        <v>109</v>
      </c>
      <c r="AN1130" s="1" t="s">
        <v>4489</v>
      </c>
      <c r="AO1130" s="1" t="s">
        <v>4281</v>
      </c>
      <c r="AP1130" s="1">
        <v>13800000</v>
      </c>
      <c r="AQ1130" s="1">
        <v>6000000</v>
      </c>
      <c r="AR1130" s="1" t="s">
        <v>1404</v>
      </c>
      <c r="AS1130" s="1">
        <v>1</v>
      </c>
      <c r="AT1130" s="1">
        <v>1</v>
      </c>
      <c r="AU1130" s="1">
        <v>1</v>
      </c>
      <c r="AV1130" s="1">
        <v>1</v>
      </c>
      <c r="AW1130" s="1">
        <v>1</v>
      </c>
      <c r="AX1130" s="1">
        <v>1</v>
      </c>
      <c r="AY1130" s="1">
        <v>1</v>
      </c>
      <c r="AZ1130" s="1">
        <v>1</v>
      </c>
      <c r="BA1130" s="1">
        <v>1</v>
      </c>
      <c r="BB1130" s="1">
        <v>1</v>
      </c>
      <c r="BD1130" s="1">
        <v>1</v>
      </c>
      <c r="BE1130" s="1">
        <v>1</v>
      </c>
      <c r="BL1130" s="1" t="s">
        <v>1405</v>
      </c>
    </row>
    <row r="1131" spans="1:64" x14ac:dyDescent="0.5">
      <c r="A1131" s="1">
        <v>79</v>
      </c>
      <c r="B1131" s="1" t="s">
        <v>1398</v>
      </c>
      <c r="C1131" s="2">
        <v>43579</v>
      </c>
      <c r="D1131" s="1" t="s">
        <v>1399</v>
      </c>
      <c r="E1131" s="1" t="s">
        <v>1400</v>
      </c>
      <c r="F1131" s="1" t="s">
        <v>81</v>
      </c>
      <c r="G1131" s="1">
        <v>50</v>
      </c>
      <c r="H1131" s="1">
        <v>132</v>
      </c>
      <c r="I1131" s="1" t="s">
        <v>890</v>
      </c>
      <c r="J1131" s="1">
        <v>0.25</v>
      </c>
      <c r="K1131" s="1">
        <v>-10.151092999999999</v>
      </c>
      <c r="L1131" s="1">
        <v>-75.311132000000001</v>
      </c>
      <c r="M1131" s="1" t="s">
        <v>84</v>
      </c>
      <c r="N1131" s="1">
        <v>0</v>
      </c>
      <c r="O1131" s="1">
        <v>-15.623037</v>
      </c>
      <c r="P1131" s="1">
        <v>-59.0625</v>
      </c>
      <c r="Q1131" s="1">
        <v>562500</v>
      </c>
      <c r="R1131" s="1" t="s">
        <v>1393</v>
      </c>
      <c r="S1131" s="1" t="s">
        <v>91</v>
      </c>
      <c r="T1131" s="1" t="s">
        <v>72</v>
      </c>
      <c r="U1131" s="1" t="s">
        <v>73</v>
      </c>
      <c r="W1131" s="1" t="s">
        <v>121</v>
      </c>
      <c r="X1131" s="1" t="s">
        <v>1401</v>
      </c>
      <c r="Z1131" s="1" t="s">
        <v>890</v>
      </c>
      <c r="AA1131" s="1" t="s">
        <v>1402</v>
      </c>
      <c r="AJ1131" s="1" t="s">
        <v>76</v>
      </c>
      <c r="AK1131" s="1" t="s">
        <v>1403</v>
      </c>
      <c r="AL1131" s="1">
        <v>450000000</v>
      </c>
      <c r="AM1131" s="1" t="s">
        <v>109</v>
      </c>
      <c r="AN1131" s="1" t="s">
        <v>4489</v>
      </c>
      <c r="AO1131" s="1" t="s">
        <v>4281</v>
      </c>
      <c r="AP1131" s="1">
        <v>13800000</v>
      </c>
      <c r="AQ1131" s="1">
        <v>6000000</v>
      </c>
      <c r="AR1131" s="1" t="s">
        <v>1404</v>
      </c>
      <c r="AS1131" s="1">
        <v>1</v>
      </c>
      <c r="AT1131" s="1">
        <v>1</v>
      </c>
      <c r="AU1131" s="1">
        <v>1</v>
      </c>
      <c r="AV1131" s="1">
        <v>1</v>
      </c>
      <c r="AW1131" s="1">
        <v>1</v>
      </c>
      <c r="AX1131" s="1">
        <v>1</v>
      </c>
      <c r="AY1131" s="1">
        <v>1</v>
      </c>
      <c r="AZ1131" s="1">
        <v>1</v>
      </c>
      <c r="BA1131" s="1">
        <v>1</v>
      </c>
      <c r="BB1131" s="1">
        <v>1</v>
      </c>
      <c r="BD1131" s="1">
        <v>1</v>
      </c>
      <c r="BE1131" s="1">
        <v>1</v>
      </c>
      <c r="BL1131" s="1" t="s">
        <v>1405</v>
      </c>
    </row>
    <row r="1132" spans="1:64" x14ac:dyDescent="0.5">
      <c r="A1132" s="1">
        <v>79</v>
      </c>
      <c r="B1132" s="1" t="s">
        <v>1398</v>
      </c>
      <c r="C1132" s="2">
        <v>43579</v>
      </c>
      <c r="D1132" s="1" t="s">
        <v>1399</v>
      </c>
      <c r="E1132" s="1" t="s">
        <v>1400</v>
      </c>
      <c r="F1132" s="1" t="s">
        <v>102</v>
      </c>
      <c r="G1132" s="1">
        <v>50</v>
      </c>
      <c r="H1132" s="1">
        <v>132</v>
      </c>
      <c r="I1132" s="1" t="s">
        <v>763</v>
      </c>
      <c r="J1132" s="1">
        <v>0.64</v>
      </c>
      <c r="K1132" s="1">
        <v>31.952162000000001</v>
      </c>
      <c r="L1132" s="1">
        <v>35.233153999999999</v>
      </c>
      <c r="M1132" s="1" t="s">
        <v>268</v>
      </c>
      <c r="N1132" s="1">
        <v>0</v>
      </c>
      <c r="O1132" s="1">
        <v>37.477907000000002</v>
      </c>
      <c r="P1132" s="1">
        <v>39.411562000000004</v>
      </c>
      <c r="Q1132" s="1">
        <v>1440000</v>
      </c>
      <c r="R1132" s="1" t="s">
        <v>1393</v>
      </c>
      <c r="S1132" s="1" t="s">
        <v>91</v>
      </c>
      <c r="T1132" s="1" t="s">
        <v>72</v>
      </c>
      <c r="U1132" s="1" t="s">
        <v>73</v>
      </c>
      <c r="W1132" s="1" t="s">
        <v>121</v>
      </c>
      <c r="X1132" s="1" t="s">
        <v>1401</v>
      </c>
      <c r="Z1132" s="1" t="s">
        <v>763</v>
      </c>
      <c r="AA1132" s="1" t="s">
        <v>1402</v>
      </c>
      <c r="AJ1132" s="1" t="s">
        <v>76</v>
      </c>
      <c r="AK1132" s="1" t="s">
        <v>1403</v>
      </c>
      <c r="AL1132" s="1">
        <v>450000000</v>
      </c>
      <c r="AM1132" s="1" t="s">
        <v>109</v>
      </c>
      <c r="AN1132" s="1" t="s">
        <v>4489</v>
      </c>
      <c r="AO1132" s="1" t="s">
        <v>4281</v>
      </c>
      <c r="AP1132" s="1">
        <v>13800000</v>
      </c>
      <c r="AQ1132" s="1">
        <v>6000000</v>
      </c>
      <c r="AR1132" s="1" t="s">
        <v>1404</v>
      </c>
      <c r="AS1132" s="1">
        <v>1</v>
      </c>
      <c r="AT1132" s="1">
        <v>1</v>
      </c>
      <c r="AU1132" s="1">
        <v>1</v>
      </c>
      <c r="AV1132" s="1">
        <v>1</v>
      </c>
      <c r="AW1132" s="1">
        <v>1</v>
      </c>
      <c r="AX1132" s="1">
        <v>1</v>
      </c>
      <c r="AY1132" s="1">
        <v>1</v>
      </c>
      <c r="AZ1132" s="1">
        <v>1</v>
      </c>
      <c r="BA1132" s="1">
        <v>1</v>
      </c>
      <c r="BB1132" s="1">
        <v>1</v>
      </c>
      <c r="BD1132" s="1">
        <v>1</v>
      </c>
      <c r="BE1132" s="1">
        <v>1</v>
      </c>
      <c r="BL1132" s="1" t="s">
        <v>1405</v>
      </c>
    </row>
    <row r="1133" spans="1:64" x14ac:dyDescent="0.5">
      <c r="A1133" s="1">
        <v>79</v>
      </c>
      <c r="B1133" s="1" t="s">
        <v>1398</v>
      </c>
      <c r="C1133" s="2">
        <v>43579</v>
      </c>
      <c r="D1133" s="1" t="s">
        <v>1399</v>
      </c>
      <c r="E1133" s="1" t="s">
        <v>1400</v>
      </c>
      <c r="F1133" s="1" t="s">
        <v>81</v>
      </c>
      <c r="G1133" s="1">
        <v>50</v>
      </c>
      <c r="H1133" s="1">
        <v>132</v>
      </c>
      <c r="I1133" s="1" t="s">
        <v>763</v>
      </c>
      <c r="J1133" s="1">
        <v>0.64</v>
      </c>
      <c r="K1133" s="1">
        <v>31.952162000000001</v>
      </c>
      <c r="L1133" s="1">
        <v>35.233153999999999</v>
      </c>
      <c r="M1133" s="1" t="s">
        <v>268</v>
      </c>
      <c r="N1133" s="1">
        <v>0</v>
      </c>
      <c r="O1133" s="1">
        <v>37.477907000000002</v>
      </c>
      <c r="P1133" s="1">
        <v>39.411562000000004</v>
      </c>
      <c r="Q1133" s="1">
        <v>1440000</v>
      </c>
      <c r="R1133" s="1" t="s">
        <v>1393</v>
      </c>
      <c r="S1133" s="1" t="s">
        <v>91</v>
      </c>
      <c r="T1133" s="1" t="s">
        <v>72</v>
      </c>
      <c r="U1133" s="1" t="s">
        <v>73</v>
      </c>
      <c r="W1133" s="1" t="s">
        <v>121</v>
      </c>
      <c r="X1133" s="1" t="s">
        <v>1401</v>
      </c>
      <c r="Z1133" s="1" t="s">
        <v>763</v>
      </c>
      <c r="AA1133" s="1" t="s">
        <v>1402</v>
      </c>
      <c r="AJ1133" s="1" t="s">
        <v>76</v>
      </c>
      <c r="AK1133" s="1" t="s">
        <v>1403</v>
      </c>
      <c r="AL1133" s="1">
        <v>450000000</v>
      </c>
      <c r="AM1133" s="1" t="s">
        <v>109</v>
      </c>
      <c r="AN1133" s="1" t="s">
        <v>4489</v>
      </c>
      <c r="AO1133" s="1" t="s">
        <v>4281</v>
      </c>
      <c r="AP1133" s="1">
        <v>13800000</v>
      </c>
      <c r="AQ1133" s="1">
        <v>6000000</v>
      </c>
      <c r="AR1133" s="1" t="s">
        <v>1404</v>
      </c>
      <c r="AS1133" s="1">
        <v>1</v>
      </c>
      <c r="AT1133" s="1">
        <v>1</v>
      </c>
      <c r="AU1133" s="1">
        <v>1</v>
      </c>
      <c r="AV1133" s="1">
        <v>1</v>
      </c>
      <c r="AW1133" s="1">
        <v>1</v>
      </c>
      <c r="AX1133" s="1">
        <v>1</v>
      </c>
      <c r="AY1133" s="1">
        <v>1</v>
      </c>
      <c r="AZ1133" s="1">
        <v>1</v>
      </c>
      <c r="BA1133" s="1">
        <v>1</v>
      </c>
      <c r="BB1133" s="1">
        <v>1</v>
      </c>
      <c r="BD1133" s="1">
        <v>1</v>
      </c>
      <c r="BE1133" s="1">
        <v>1</v>
      </c>
      <c r="BL1133" s="1" t="s">
        <v>1405</v>
      </c>
    </row>
    <row r="1134" spans="1:64" x14ac:dyDescent="0.5">
      <c r="A1134" s="1">
        <v>79</v>
      </c>
      <c r="B1134" s="1" t="s">
        <v>1398</v>
      </c>
      <c r="C1134" s="2">
        <v>43579</v>
      </c>
      <c r="D1134" s="1" t="s">
        <v>1399</v>
      </c>
      <c r="E1134" s="1" t="s">
        <v>1400</v>
      </c>
      <c r="F1134" s="1" t="s">
        <v>102</v>
      </c>
      <c r="G1134" s="1">
        <v>50</v>
      </c>
      <c r="H1134" s="1">
        <v>132</v>
      </c>
      <c r="I1134" s="1" t="s">
        <v>588</v>
      </c>
      <c r="J1134" s="1">
        <v>0.64</v>
      </c>
      <c r="K1134" s="1">
        <v>28.394856999999998</v>
      </c>
      <c r="L1134" s="1">
        <v>84.124008000000003</v>
      </c>
      <c r="M1134" s="1" t="s">
        <v>114</v>
      </c>
      <c r="N1134" s="1">
        <v>0</v>
      </c>
      <c r="O1134" s="1">
        <v>25.384855999999999</v>
      </c>
      <c r="P1134" s="1">
        <v>68.458809000000002</v>
      </c>
      <c r="Q1134" s="1">
        <v>1440000</v>
      </c>
      <c r="R1134" s="1" t="s">
        <v>1393</v>
      </c>
      <c r="S1134" s="1" t="s">
        <v>91</v>
      </c>
      <c r="T1134" s="1" t="s">
        <v>72</v>
      </c>
      <c r="U1134" s="1" t="s">
        <v>73</v>
      </c>
      <c r="W1134" s="1" t="s">
        <v>121</v>
      </c>
      <c r="X1134" s="1" t="s">
        <v>1401</v>
      </c>
      <c r="Z1134" s="1" t="s">
        <v>588</v>
      </c>
      <c r="AA1134" s="1" t="s">
        <v>1402</v>
      </c>
      <c r="AJ1134" s="1" t="s">
        <v>76</v>
      </c>
      <c r="AK1134" s="1" t="s">
        <v>1403</v>
      </c>
      <c r="AL1134" s="1">
        <v>450000000</v>
      </c>
      <c r="AM1134" s="1" t="s">
        <v>109</v>
      </c>
      <c r="AN1134" s="1" t="s">
        <v>4489</v>
      </c>
      <c r="AO1134" s="1" t="s">
        <v>4281</v>
      </c>
      <c r="AP1134" s="1">
        <v>13800000</v>
      </c>
      <c r="AQ1134" s="1">
        <v>6000000</v>
      </c>
      <c r="AR1134" s="1" t="s">
        <v>1404</v>
      </c>
      <c r="AS1134" s="1">
        <v>1</v>
      </c>
      <c r="AT1134" s="1">
        <v>1</v>
      </c>
      <c r="AU1134" s="1">
        <v>1</v>
      </c>
      <c r="AV1134" s="1">
        <v>1</v>
      </c>
      <c r="AW1134" s="1">
        <v>1</v>
      </c>
      <c r="AX1134" s="1">
        <v>1</v>
      </c>
      <c r="AY1134" s="1">
        <v>1</v>
      </c>
      <c r="AZ1134" s="1">
        <v>1</v>
      </c>
      <c r="BA1134" s="1">
        <v>1</v>
      </c>
      <c r="BB1134" s="1">
        <v>1</v>
      </c>
      <c r="BD1134" s="1">
        <v>1</v>
      </c>
      <c r="BE1134" s="1">
        <v>1</v>
      </c>
      <c r="BL1134" s="1" t="s">
        <v>1405</v>
      </c>
    </row>
    <row r="1135" spans="1:64" x14ac:dyDescent="0.5">
      <c r="A1135" s="1">
        <v>79</v>
      </c>
      <c r="B1135" s="1" t="s">
        <v>1398</v>
      </c>
      <c r="C1135" s="2">
        <v>43579</v>
      </c>
      <c r="D1135" s="1" t="s">
        <v>1399</v>
      </c>
      <c r="E1135" s="1" t="s">
        <v>1400</v>
      </c>
      <c r="F1135" s="1" t="s">
        <v>81</v>
      </c>
      <c r="G1135" s="1">
        <v>50</v>
      </c>
      <c r="H1135" s="1">
        <v>132</v>
      </c>
      <c r="I1135" s="1" t="s">
        <v>588</v>
      </c>
      <c r="J1135" s="1">
        <v>0.64</v>
      </c>
      <c r="K1135" s="1">
        <v>28.394856999999998</v>
      </c>
      <c r="L1135" s="1">
        <v>84.124008000000003</v>
      </c>
      <c r="M1135" s="1" t="s">
        <v>114</v>
      </c>
      <c r="N1135" s="1">
        <v>0</v>
      </c>
      <c r="O1135" s="1">
        <v>25.384855999999999</v>
      </c>
      <c r="P1135" s="1">
        <v>68.458809000000002</v>
      </c>
      <c r="Q1135" s="1">
        <v>1440000</v>
      </c>
      <c r="R1135" s="1" t="s">
        <v>1393</v>
      </c>
      <c r="S1135" s="1" t="s">
        <v>91</v>
      </c>
      <c r="T1135" s="1" t="s">
        <v>72</v>
      </c>
      <c r="U1135" s="1" t="s">
        <v>73</v>
      </c>
      <c r="W1135" s="1" t="s">
        <v>121</v>
      </c>
      <c r="X1135" s="1" t="s">
        <v>1401</v>
      </c>
      <c r="Z1135" s="1" t="s">
        <v>588</v>
      </c>
      <c r="AA1135" s="1" t="s">
        <v>1402</v>
      </c>
      <c r="AJ1135" s="1" t="s">
        <v>76</v>
      </c>
      <c r="AK1135" s="1" t="s">
        <v>1403</v>
      </c>
      <c r="AL1135" s="1">
        <v>450000000</v>
      </c>
      <c r="AM1135" s="1" t="s">
        <v>109</v>
      </c>
      <c r="AN1135" s="1" t="s">
        <v>4489</v>
      </c>
      <c r="AO1135" s="1" t="s">
        <v>4281</v>
      </c>
      <c r="AP1135" s="1">
        <v>13800000</v>
      </c>
      <c r="AQ1135" s="1">
        <v>6000000</v>
      </c>
      <c r="AR1135" s="1" t="s">
        <v>1404</v>
      </c>
      <c r="AS1135" s="1">
        <v>1</v>
      </c>
      <c r="AT1135" s="1">
        <v>1</v>
      </c>
      <c r="AU1135" s="1">
        <v>1</v>
      </c>
      <c r="AV1135" s="1">
        <v>1</v>
      </c>
      <c r="AW1135" s="1">
        <v>1</v>
      </c>
      <c r="AX1135" s="1">
        <v>1</v>
      </c>
      <c r="AY1135" s="1">
        <v>1</v>
      </c>
      <c r="AZ1135" s="1">
        <v>1</v>
      </c>
      <c r="BA1135" s="1">
        <v>1</v>
      </c>
      <c r="BB1135" s="1">
        <v>1</v>
      </c>
      <c r="BD1135" s="1">
        <v>1</v>
      </c>
      <c r="BE1135" s="1">
        <v>1</v>
      </c>
      <c r="BL1135" s="1" t="s">
        <v>1405</v>
      </c>
    </row>
    <row r="1136" spans="1:64" x14ac:dyDescent="0.5">
      <c r="A1136" s="1">
        <v>79</v>
      </c>
      <c r="B1136" s="1" t="s">
        <v>1398</v>
      </c>
      <c r="C1136" s="2">
        <v>43579</v>
      </c>
      <c r="D1136" s="1" t="s">
        <v>1399</v>
      </c>
      <c r="E1136" s="1" t="s">
        <v>1400</v>
      </c>
      <c r="F1136" s="1" t="s">
        <v>102</v>
      </c>
      <c r="G1136" s="1">
        <v>50</v>
      </c>
      <c r="H1136" s="1">
        <v>132</v>
      </c>
      <c r="I1136" s="1" t="s">
        <v>1454</v>
      </c>
      <c r="J1136" s="1">
        <v>0.25</v>
      </c>
      <c r="K1136" s="1">
        <v>3.919305</v>
      </c>
      <c r="L1136" s="1">
        <v>-56.027782000000002</v>
      </c>
      <c r="M1136" s="1" t="s">
        <v>195</v>
      </c>
      <c r="N1136" s="1">
        <v>0</v>
      </c>
      <c r="O1136" s="1">
        <v>25.14509</v>
      </c>
      <c r="P1136" s="1">
        <v>-80.396960000000007</v>
      </c>
      <c r="Q1136" s="1">
        <v>562500</v>
      </c>
      <c r="R1136" s="1" t="s">
        <v>1393</v>
      </c>
      <c r="S1136" s="1" t="s">
        <v>91</v>
      </c>
      <c r="T1136" s="1" t="s">
        <v>72</v>
      </c>
      <c r="U1136" s="1" t="s">
        <v>73</v>
      </c>
      <c r="W1136" s="1" t="s">
        <v>121</v>
      </c>
      <c r="X1136" s="1" t="s">
        <v>1401</v>
      </c>
      <c r="Z1136" s="1" t="s">
        <v>1454</v>
      </c>
      <c r="AA1136" s="1" t="s">
        <v>1402</v>
      </c>
      <c r="AJ1136" s="1" t="s">
        <v>76</v>
      </c>
      <c r="AK1136" s="1" t="s">
        <v>1403</v>
      </c>
      <c r="AL1136" s="1">
        <v>450000000</v>
      </c>
      <c r="AM1136" s="1" t="s">
        <v>109</v>
      </c>
      <c r="AN1136" s="1" t="s">
        <v>4489</v>
      </c>
      <c r="AO1136" s="1" t="s">
        <v>4281</v>
      </c>
      <c r="AP1136" s="1">
        <v>13800000</v>
      </c>
      <c r="AQ1136" s="1">
        <v>6000000</v>
      </c>
      <c r="AR1136" s="1" t="s">
        <v>1404</v>
      </c>
      <c r="AS1136" s="1">
        <v>1</v>
      </c>
      <c r="AT1136" s="1">
        <v>1</v>
      </c>
      <c r="AU1136" s="1">
        <v>1</v>
      </c>
      <c r="AV1136" s="1">
        <v>1</v>
      </c>
      <c r="AW1136" s="1">
        <v>1</v>
      </c>
      <c r="AX1136" s="1">
        <v>1</v>
      </c>
      <c r="AY1136" s="1">
        <v>1</v>
      </c>
      <c r="AZ1136" s="1">
        <v>1</v>
      </c>
      <c r="BA1136" s="1">
        <v>1</v>
      </c>
      <c r="BB1136" s="1">
        <v>1</v>
      </c>
      <c r="BD1136" s="1">
        <v>1</v>
      </c>
      <c r="BE1136" s="1">
        <v>1</v>
      </c>
      <c r="BL1136" s="1" t="s">
        <v>1405</v>
      </c>
    </row>
    <row r="1137" spans="1:64" x14ac:dyDescent="0.5">
      <c r="A1137" s="1">
        <v>79</v>
      </c>
      <c r="B1137" s="1" t="s">
        <v>1398</v>
      </c>
      <c r="C1137" s="2">
        <v>43579</v>
      </c>
      <c r="D1137" s="1" t="s">
        <v>1399</v>
      </c>
      <c r="E1137" s="1" t="s">
        <v>1400</v>
      </c>
      <c r="F1137" s="1" t="s">
        <v>81</v>
      </c>
      <c r="G1137" s="1">
        <v>50</v>
      </c>
      <c r="H1137" s="1">
        <v>132</v>
      </c>
      <c r="I1137" s="1" t="s">
        <v>1454</v>
      </c>
      <c r="J1137" s="1">
        <v>0.25</v>
      </c>
      <c r="K1137" s="1">
        <v>3.919305</v>
      </c>
      <c r="L1137" s="1">
        <v>-56.027782000000002</v>
      </c>
      <c r="M1137" s="1" t="s">
        <v>195</v>
      </c>
      <c r="N1137" s="1">
        <v>0</v>
      </c>
      <c r="O1137" s="1">
        <v>25.14509</v>
      </c>
      <c r="P1137" s="1">
        <v>-80.396960000000007</v>
      </c>
      <c r="Q1137" s="1">
        <v>562500</v>
      </c>
      <c r="R1137" s="1" t="s">
        <v>1393</v>
      </c>
      <c r="S1137" s="1" t="s">
        <v>91</v>
      </c>
      <c r="T1137" s="1" t="s">
        <v>72</v>
      </c>
      <c r="U1137" s="1" t="s">
        <v>73</v>
      </c>
      <c r="W1137" s="1" t="s">
        <v>121</v>
      </c>
      <c r="X1137" s="1" t="s">
        <v>1401</v>
      </c>
      <c r="Z1137" s="1" t="s">
        <v>1454</v>
      </c>
      <c r="AA1137" s="1" t="s">
        <v>1402</v>
      </c>
      <c r="AJ1137" s="1" t="s">
        <v>76</v>
      </c>
      <c r="AK1137" s="1" t="s">
        <v>1403</v>
      </c>
      <c r="AL1137" s="1">
        <v>450000000</v>
      </c>
      <c r="AM1137" s="1" t="s">
        <v>109</v>
      </c>
      <c r="AN1137" s="1" t="s">
        <v>4489</v>
      </c>
      <c r="AO1137" s="1" t="s">
        <v>4281</v>
      </c>
      <c r="AP1137" s="1">
        <v>13800000</v>
      </c>
      <c r="AQ1137" s="1">
        <v>6000000</v>
      </c>
      <c r="AR1137" s="1" t="s">
        <v>1404</v>
      </c>
      <c r="AS1137" s="1">
        <v>1</v>
      </c>
      <c r="AT1137" s="1">
        <v>1</v>
      </c>
      <c r="AU1137" s="1">
        <v>1</v>
      </c>
      <c r="AV1137" s="1">
        <v>1</v>
      </c>
      <c r="AW1137" s="1">
        <v>1</v>
      </c>
      <c r="AX1137" s="1">
        <v>1</v>
      </c>
      <c r="AY1137" s="1">
        <v>1</v>
      </c>
      <c r="AZ1137" s="1">
        <v>1</v>
      </c>
      <c r="BA1137" s="1">
        <v>1</v>
      </c>
      <c r="BB1137" s="1">
        <v>1</v>
      </c>
      <c r="BD1137" s="1">
        <v>1</v>
      </c>
      <c r="BE1137" s="1">
        <v>1</v>
      </c>
      <c r="BL1137" s="1" t="s">
        <v>1405</v>
      </c>
    </row>
    <row r="1138" spans="1:64" x14ac:dyDescent="0.5">
      <c r="A1138" s="1">
        <v>79</v>
      </c>
      <c r="B1138" s="1" t="s">
        <v>1398</v>
      </c>
      <c r="C1138" s="2">
        <v>43579</v>
      </c>
      <c r="D1138" s="1" t="s">
        <v>1399</v>
      </c>
      <c r="E1138" s="1" t="s">
        <v>1400</v>
      </c>
      <c r="F1138" s="1" t="s">
        <v>102</v>
      </c>
      <c r="G1138" s="1">
        <v>50</v>
      </c>
      <c r="H1138" s="1">
        <v>132</v>
      </c>
      <c r="I1138" s="1" t="s">
        <v>500</v>
      </c>
      <c r="J1138" s="1">
        <v>0.64</v>
      </c>
      <c r="K1138" s="1">
        <v>51.19171</v>
      </c>
      <c r="L1138" s="1">
        <v>7.0523000000000002E-2</v>
      </c>
      <c r="M1138" s="1" t="s">
        <v>113</v>
      </c>
      <c r="N1138" s="1">
        <v>0</v>
      </c>
      <c r="O1138" s="1">
        <v>10.278548000000001</v>
      </c>
      <c r="P1138" s="1">
        <v>102.006446</v>
      </c>
      <c r="Q1138" s="1">
        <v>1440000</v>
      </c>
      <c r="R1138" s="1" t="s">
        <v>1393</v>
      </c>
      <c r="S1138" s="1" t="s">
        <v>91</v>
      </c>
      <c r="T1138" s="1" t="s">
        <v>72</v>
      </c>
      <c r="U1138" s="1" t="s">
        <v>73</v>
      </c>
      <c r="W1138" s="1" t="s">
        <v>121</v>
      </c>
      <c r="X1138" s="1" t="s">
        <v>1401</v>
      </c>
      <c r="Z1138" s="1" t="s">
        <v>500</v>
      </c>
      <c r="AA1138" s="1" t="s">
        <v>1402</v>
      </c>
      <c r="AJ1138" s="1" t="s">
        <v>76</v>
      </c>
      <c r="AK1138" s="1" t="s">
        <v>1403</v>
      </c>
      <c r="AL1138" s="1">
        <v>450000000</v>
      </c>
      <c r="AM1138" s="1" t="s">
        <v>109</v>
      </c>
      <c r="AN1138" s="1" t="s">
        <v>4489</v>
      </c>
      <c r="AO1138" s="1" t="s">
        <v>4281</v>
      </c>
      <c r="AP1138" s="1">
        <v>13800000</v>
      </c>
      <c r="AQ1138" s="1">
        <v>6000000</v>
      </c>
      <c r="AR1138" s="1" t="s">
        <v>1404</v>
      </c>
      <c r="AS1138" s="1">
        <v>1</v>
      </c>
      <c r="AT1138" s="1">
        <v>1</v>
      </c>
      <c r="AU1138" s="1">
        <v>1</v>
      </c>
      <c r="AV1138" s="1">
        <v>1</v>
      </c>
      <c r="AW1138" s="1">
        <v>1</v>
      </c>
      <c r="AX1138" s="1">
        <v>1</v>
      </c>
      <c r="AY1138" s="1">
        <v>1</v>
      </c>
      <c r="AZ1138" s="1">
        <v>1</v>
      </c>
      <c r="BA1138" s="1">
        <v>1</v>
      </c>
      <c r="BB1138" s="1">
        <v>1</v>
      </c>
      <c r="BD1138" s="1">
        <v>1</v>
      </c>
      <c r="BE1138" s="1">
        <v>1</v>
      </c>
      <c r="BL1138" s="1" t="s">
        <v>1405</v>
      </c>
    </row>
    <row r="1139" spans="1:64" x14ac:dyDescent="0.5">
      <c r="A1139" s="1">
        <v>79</v>
      </c>
      <c r="B1139" s="1" t="s">
        <v>1398</v>
      </c>
      <c r="C1139" s="2">
        <v>43579</v>
      </c>
      <c r="D1139" s="1" t="s">
        <v>1399</v>
      </c>
      <c r="E1139" s="1" t="s">
        <v>1400</v>
      </c>
      <c r="F1139" s="1" t="s">
        <v>81</v>
      </c>
      <c r="G1139" s="1">
        <v>50</v>
      </c>
      <c r="H1139" s="1">
        <v>132</v>
      </c>
      <c r="I1139" s="1" t="s">
        <v>500</v>
      </c>
      <c r="J1139" s="1">
        <v>0.64</v>
      </c>
      <c r="K1139" s="1">
        <v>51.19171</v>
      </c>
      <c r="L1139" s="1">
        <v>7.0523000000000002E-2</v>
      </c>
      <c r="M1139" s="1" t="s">
        <v>113</v>
      </c>
      <c r="N1139" s="1">
        <v>0</v>
      </c>
      <c r="O1139" s="1">
        <v>10.278548000000001</v>
      </c>
      <c r="P1139" s="1">
        <v>102.006446</v>
      </c>
      <c r="Q1139" s="1">
        <v>1440000</v>
      </c>
      <c r="R1139" s="1" t="s">
        <v>1393</v>
      </c>
      <c r="S1139" s="1" t="s">
        <v>91</v>
      </c>
      <c r="T1139" s="1" t="s">
        <v>72</v>
      </c>
      <c r="U1139" s="1" t="s">
        <v>73</v>
      </c>
      <c r="W1139" s="1" t="s">
        <v>121</v>
      </c>
      <c r="X1139" s="1" t="s">
        <v>1401</v>
      </c>
      <c r="Z1139" s="1" t="s">
        <v>500</v>
      </c>
      <c r="AA1139" s="1" t="s">
        <v>1402</v>
      </c>
      <c r="AJ1139" s="1" t="s">
        <v>76</v>
      </c>
      <c r="AK1139" s="1" t="s">
        <v>1403</v>
      </c>
      <c r="AL1139" s="1">
        <v>450000000</v>
      </c>
      <c r="AM1139" s="1" t="s">
        <v>109</v>
      </c>
      <c r="AN1139" s="1" t="s">
        <v>4489</v>
      </c>
      <c r="AO1139" s="1" t="s">
        <v>4281</v>
      </c>
      <c r="AP1139" s="1">
        <v>13800000</v>
      </c>
      <c r="AQ1139" s="1">
        <v>6000000</v>
      </c>
      <c r="AR1139" s="1" t="s">
        <v>1404</v>
      </c>
      <c r="AS1139" s="1">
        <v>1</v>
      </c>
      <c r="AT1139" s="1">
        <v>1</v>
      </c>
      <c r="AU1139" s="1">
        <v>1</v>
      </c>
      <c r="AV1139" s="1">
        <v>1</v>
      </c>
      <c r="AW1139" s="1">
        <v>1</v>
      </c>
      <c r="AX1139" s="1">
        <v>1</v>
      </c>
      <c r="AY1139" s="1">
        <v>1</v>
      </c>
      <c r="AZ1139" s="1">
        <v>1</v>
      </c>
      <c r="BA1139" s="1">
        <v>1</v>
      </c>
      <c r="BB1139" s="1">
        <v>1</v>
      </c>
      <c r="BD1139" s="1">
        <v>1</v>
      </c>
      <c r="BE1139" s="1">
        <v>1</v>
      </c>
      <c r="BL1139" s="1" t="s">
        <v>1405</v>
      </c>
    </row>
    <row r="1140" spans="1:64" x14ac:dyDescent="0.5">
      <c r="A1140" s="1">
        <v>79</v>
      </c>
      <c r="B1140" s="1" t="s">
        <v>1398</v>
      </c>
      <c r="C1140" s="2">
        <v>43579</v>
      </c>
      <c r="D1140" s="1" t="s">
        <v>1399</v>
      </c>
      <c r="E1140" s="1" t="s">
        <v>1400</v>
      </c>
      <c r="F1140" s="1" t="s">
        <v>102</v>
      </c>
      <c r="G1140" s="1">
        <v>50</v>
      </c>
      <c r="H1140" s="1">
        <v>132</v>
      </c>
      <c r="I1140" s="1" t="s">
        <v>1455</v>
      </c>
      <c r="J1140" s="1">
        <v>0.25</v>
      </c>
      <c r="K1140" s="1">
        <v>4.5708679999999999</v>
      </c>
      <c r="L1140" s="1">
        <v>-74.297332999999995</v>
      </c>
      <c r="M1140" s="1" t="s">
        <v>84</v>
      </c>
      <c r="N1140" s="1">
        <v>0</v>
      </c>
      <c r="O1140" s="1">
        <v>-15.623037</v>
      </c>
      <c r="P1140" s="1">
        <v>-59.0625</v>
      </c>
      <c r="Q1140" s="1">
        <v>562500</v>
      </c>
      <c r="R1140" s="1" t="s">
        <v>1393</v>
      </c>
      <c r="S1140" s="1" t="s">
        <v>91</v>
      </c>
      <c r="T1140" s="1" t="s">
        <v>72</v>
      </c>
      <c r="U1140" s="1" t="s">
        <v>73</v>
      </c>
      <c r="W1140" s="1" t="s">
        <v>121</v>
      </c>
      <c r="X1140" s="1" t="s">
        <v>1401</v>
      </c>
      <c r="Z1140" s="1" t="s">
        <v>1455</v>
      </c>
      <c r="AA1140" s="1" t="s">
        <v>1402</v>
      </c>
      <c r="AJ1140" s="1" t="s">
        <v>76</v>
      </c>
      <c r="AK1140" s="1" t="s">
        <v>1403</v>
      </c>
      <c r="AL1140" s="1">
        <v>450000000</v>
      </c>
      <c r="AM1140" s="1" t="s">
        <v>109</v>
      </c>
      <c r="AN1140" s="1" t="s">
        <v>4489</v>
      </c>
      <c r="AO1140" s="1" t="s">
        <v>4281</v>
      </c>
      <c r="AP1140" s="1">
        <v>13800000</v>
      </c>
      <c r="AQ1140" s="1">
        <v>6000000</v>
      </c>
      <c r="AR1140" s="1" t="s">
        <v>1404</v>
      </c>
      <c r="AS1140" s="1">
        <v>1</v>
      </c>
      <c r="AT1140" s="1">
        <v>1</v>
      </c>
      <c r="AU1140" s="1">
        <v>1</v>
      </c>
      <c r="AV1140" s="1">
        <v>1</v>
      </c>
      <c r="AW1140" s="1">
        <v>1</v>
      </c>
      <c r="AX1140" s="1">
        <v>1</v>
      </c>
      <c r="AY1140" s="1">
        <v>1</v>
      </c>
      <c r="AZ1140" s="1">
        <v>1</v>
      </c>
      <c r="BA1140" s="1">
        <v>1</v>
      </c>
      <c r="BB1140" s="1">
        <v>1</v>
      </c>
      <c r="BD1140" s="1">
        <v>1</v>
      </c>
      <c r="BE1140" s="1">
        <v>1</v>
      </c>
      <c r="BL1140" s="1" t="s">
        <v>1405</v>
      </c>
    </row>
    <row r="1141" spans="1:64" x14ac:dyDescent="0.5">
      <c r="A1141" s="1">
        <v>79</v>
      </c>
      <c r="B1141" s="1" t="s">
        <v>1398</v>
      </c>
      <c r="C1141" s="2">
        <v>43579</v>
      </c>
      <c r="D1141" s="1" t="s">
        <v>1399</v>
      </c>
      <c r="E1141" s="1" t="s">
        <v>1400</v>
      </c>
      <c r="F1141" s="1" t="s">
        <v>81</v>
      </c>
      <c r="G1141" s="1">
        <v>50</v>
      </c>
      <c r="H1141" s="1">
        <v>132</v>
      </c>
      <c r="I1141" s="1" t="s">
        <v>1455</v>
      </c>
      <c r="J1141" s="1">
        <v>0.25</v>
      </c>
      <c r="K1141" s="1">
        <v>4.5708679999999999</v>
      </c>
      <c r="L1141" s="1">
        <v>-74.297332999999995</v>
      </c>
      <c r="M1141" s="1" t="s">
        <v>84</v>
      </c>
      <c r="N1141" s="1">
        <v>0</v>
      </c>
      <c r="O1141" s="1">
        <v>-15.623037</v>
      </c>
      <c r="P1141" s="1">
        <v>-59.0625</v>
      </c>
      <c r="Q1141" s="1">
        <v>562500</v>
      </c>
      <c r="R1141" s="1" t="s">
        <v>1393</v>
      </c>
      <c r="S1141" s="1" t="s">
        <v>91</v>
      </c>
      <c r="T1141" s="1" t="s">
        <v>72</v>
      </c>
      <c r="U1141" s="1" t="s">
        <v>73</v>
      </c>
      <c r="W1141" s="1" t="s">
        <v>121</v>
      </c>
      <c r="X1141" s="1" t="s">
        <v>1401</v>
      </c>
      <c r="Z1141" s="1" t="s">
        <v>1455</v>
      </c>
      <c r="AA1141" s="1" t="s">
        <v>1402</v>
      </c>
      <c r="AJ1141" s="1" t="s">
        <v>76</v>
      </c>
      <c r="AK1141" s="1" t="s">
        <v>1403</v>
      </c>
      <c r="AL1141" s="1">
        <v>450000000</v>
      </c>
      <c r="AM1141" s="1" t="s">
        <v>109</v>
      </c>
      <c r="AN1141" s="1" t="s">
        <v>4489</v>
      </c>
      <c r="AO1141" s="1" t="s">
        <v>4281</v>
      </c>
      <c r="AP1141" s="1">
        <v>13800000</v>
      </c>
      <c r="AQ1141" s="1">
        <v>6000000</v>
      </c>
      <c r="AR1141" s="1" t="s">
        <v>1404</v>
      </c>
      <c r="AS1141" s="1">
        <v>1</v>
      </c>
      <c r="AT1141" s="1">
        <v>1</v>
      </c>
      <c r="AU1141" s="1">
        <v>1</v>
      </c>
      <c r="AV1141" s="1">
        <v>1</v>
      </c>
      <c r="AW1141" s="1">
        <v>1</v>
      </c>
      <c r="AX1141" s="1">
        <v>1</v>
      </c>
      <c r="AY1141" s="1">
        <v>1</v>
      </c>
      <c r="AZ1141" s="1">
        <v>1</v>
      </c>
      <c r="BA1141" s="1">
        <v>1</v>
      </c>
      <c r="BB1141" s="1">
        <v>1</v>
      </c>
      <c r="BD1141" s="1">
        <v>1</v>
      </c>
      <c r="BE1141" s="1">
        <v>1</v>
      </c>
      <c r="BL1141" s="1" t="s">
        <v>1405</v>
      </c>
    </row>
    <row r="1142" spans="1:64" x14ac:dyDescent="0.5">
      <c r="A1142" s="1">
        <v>79</v>
      </c>
      <c r="B1142" s="1" t="s">
        <v>1398</v>
      </c>
      <c r="C1142" s="2">
        <v>43579</v>
      </c>
      <c r="D1142" s="1" t="s">
        <v>1399</v>
      </c>
      <c r="E1142" s="1" t="s">
        <v>1400</v>
      </c>
      <c r="F1142" s="1" t="s">
        <v>102</v>
      </c>
      <c r="G1142" s="1">
        <v>50</v>
      </c>
      <c r="H1142" s="1">
        <v>132</v>
      </c>
      <c r="I1142" s="1" t="s">
        <v>331</v>
      </c>
      <c r="J1142" s="1">
        <v>1.1499999999999999</v>
      </c>
      <c r="K1142" s="1">
        <v>9.3076899999999991</v>
      </c>
      <c r="L1142" s="1">
        <v>2.3158340000000002</v>
      </c>
      <c r="M1142" s="1" t="s">
        <v>69</v>
      </c>
      <c r="N1142" s="1">
        <v>0</v>
      </c>
      <c r="O1142" s="1">
        <v>2.6272389999999999</v>
      </c>
      <c r="P1142" s="1">
        <v>23.381664000000001</v>
      </c>
      <c r="Q1142" s="1">
        <v>2587500</v>
      </c>
      <c r="R1142" s="1" t="s">
        <v>1393</v>
      </c>
      <c r="S1142" s="1" t="s">
        <v>91</v>
      </c>
      <c r="T1142" s="1" t="s">
        <v>72</v>
      </c>
      <c r="U1142" s="1" t="s">
        <v>73</v>
      </c>
      <c r="W1142" s="1" t="s">
        <v>121</v>
      </c>
      <c r="X1142" s="1" t="s">
        <v>1401</v>
      </c>
      <c r="Z1142" s="1" t="s">
        <v>331</v>
      </c>
      <c r="AA1142" s="1" t="s">
        <v>1402</v>
      </c>
      <c r="AJ1142" s="1" t="s">
        <v>76</v>
      </c>
      <c r="AK1142" s="1" t="s">
        <v>1403</v>
      </c>
      <c r="AL1142" s="1">
        <v>450000000</v>
      </c>
      <c r="AM1142" s="1" t="s">
        <v>109</v>
      </c>
      <c r="AN1142" s="1" t="s">
        <v>4489</v>
      </c>
      <c r="AO1142" s="1" t="s">
        <v>4281</v>
      </c>
      <c r="AP1142" s="1">
        <v>13800000</v>
      </c>
      <c r="AQ1142" s="1">
        <v>6000000</v>
      </c>
      <c r="AR1142" s="1" t="s">
        <v>1404</v>
      </c>
      <c r="AS1142" s="1">
        <v>1</v>
      </c>
      <c r="AT1142" s="1">
        <v>1</v>
      </c>
      <c r="AU1142" s="1">
        <v>1</v>
      </c>
      <c r="AV1142" s="1">
        <v>1</v>
      </c>
      <c r="AW1142" s="1">
        <v>1</v>
      </c>
      <c r="AX1142" s="1">
        <v>1</v>
      </c>
      <c r="AY1142" s="1">
        <v>1</v>
      </c>
      <c r="AZ1142" s="1">
        <v>1</v>
      </c>
      <c r="BA1142" s="1">
        <v>1</v>
      </c>
      <c r="BB1142" s="1">
        <v>1</v>
      </c>
      <c r="BD1142" s="1">
        <v>1</v>
      </c>
      <c r="BE1142" s="1">
        <v>1</v>
      </c>
      <c r="BL1142" s="1" t="s">
        <v>1405</v>
      </c>
    </row>
    <row r="1143" spans="1:64" x14ac:dyDescent="0.5">
      <c r="A1143" s="1">
        <v>79</v>
      </c>
      <c r="B1143" s="1" t="s">
        <v>1398</v>
      </c>
      <c r="C1143" s="2">
        <v>43579</v>
      </c>
      <c r="D1143" s="1" t="s">
        <v>1399</v>
      </c>
      <c r="E1143" s="1" t="s">
        <v>1400</v>
      </c>
      <c r="F1143" s="1" t="s">
        <v>81</v>
      </c>
      <c r="G1143" s="1">
        <v>50</v>
      </c>
      <c r="H1143" s="1">
        <v>132</v>
      </c>
      <c r="I1143" s="1" t="s">
        <v>331</v>
      </c>
      <c r="J1143" s="1">
        <v>1.1499999999999999</v>
      </c>
      <c r="K1143" s="1">
        <v>9.3076899999999991</v>
      </c>
      <c r="L1143" s="1">
        <v>2.3158340000000002</v>
      </c>
      <c r="M1143" s="1" t="s">
        <v>69</v>
      </c>
      <c r="N1143" s="1">
        <v>0</v>
      </c>
      <c r="O1143" s="1">
        <v>2.6272389999999999</v>
      </c>
      <c r="P1143" s="1">
        <v>23.381664000000001</v>
      </c>
      <c r="Q1143" s="1">
        <v>2587500</v>
      </c>
      <c r="R1143" s="1" t="s">
        <v>1393</v>
      </c>
      <c r="S1143" s="1" t="s">
        <v>91</v>
      </c>
      <c r="T1143" s="1" t="s">
        <v>72</v>
      </c>
      <c r="U1143" s="1" t="s">
        <v>73</v>
      </c>
      <c r="W1143" s="1" t="s">
        <v>121</v>
      </c>
      <c r="X1143" s="1" t="s">
        <v>1401</v>
      </c>
      <c r="Z1143" s="1" t="s">
        <v>331</v>
      </c>
      <c r="AA1143" s="1" t="s">
        <v>1402</v>
      </c>
      <c r="AJ1143" s="1" t="s">
        <v>76</v>
      </c>
      <c r="AK1143" s="1" t="s">
        <v>1403</v>
      </c>
      <c r="AL1143" s="1">
        <v>450000000</v>
      </c>
      <c r="AM1143" s="1" t="s">
        <v>109</v>
      </c>
      <c r="AN1143" s="1" t="s">
        <v>4489</v>
      </c>
      <c r="AO1143" s="1" t="s">
        <v>4281</v>
      </c>
      <c r="AP1143" s="1">
        <v>13800000</v>
      </c>
      <c r="AQ1143" s="1">
        <v>6000000</v>
      </c>
      <c r="AR1143" s="1" t="s">
        <v>1404</v>
      </c>
      <c r="AS1143" s="1">
        <v>1</v>
      </c>
      <c r="AT1143" s="1">
        <v>1</v>
      </c>
      <c r="AU1143" s="1">
        <v>1</v>
      </c>
      <c r="AV1143" s="1">
        <v>1</v>
      </c>
      <c r="AW1143" s="1">
        <v>1</v>
      </c>
      <c r="AX1143" s="1">
        <v>1</v>
      </c>
      <c r="AY1143" s="1">
        <v>1</v>
      </c>
      <c r="AZ1143" s="1">
        <v>1</v>
      </c>
      <c r="BA1143" s="1">
        <v>1</v>
      </c>
      <c r="BB1143" s="1">
        <v>1</v>
      </c>
      <c r="BD1143" s="1">
        <v>1</v>
      </c>
      <c r="BE1143" s="1">
        <v>1</v>
      </c>
      <c r="BL1143" s="1" t="s">
        <v>1405</v>
      </c>
    </row>
    <row r="1144" spans="1:64" x14ac:dyDescent="0.5">
      <c r="A1144" s="1">
        <v>79</v>
      </c>
      <c r="B1144" s="1" t="s">
        <v>1398</v>
      </c>
      <c r="C1144" s="2">
        <v>43579</v>
      </c>
      <c r="D1144" s="1" t="s">
        <v>1399</v>
      </c>
      <c r="E1144" s="1" t="s">
        <v>1400</v>
      </c>
      <c r="F1144" s="1" t="s">
        <v>102</v>
      </c>
      <c r="G1144" s="1">
        <v>50</v>
      </c>
      <c r="H1144" s="1">
        <v>132</v>
      </c>
      <c r="I1144" s="1" t="s">
        <v>1456</v>
      </c>
      <c r="J1144" s="1">
        <v>0.64</v>
      </c>
      <c r="K1144" s="1">
        <v>49.395662000000002</v>
      </c>
      <c r="L1144" s="1">
        <v>30.980983999999999</v>
      </c>
      <c r="M1144" s="1" t="s">
        <v>307</v>
      </c>
      <c r="N1144" s="1">
        <v>0</v>
      </c>
      <c r="O1144" s="1">
        <v>48.122632000000003</v>
      </c>
      <c r="P1144" s="1">
        <v>30.108753</v>
      </c>
      <c r="Q1144" s="1">
        <v>1440000</v>
      </c>
      <c r="R1144" s="1" t="s">
        <v>1393</v>
      </c>
      <c r="S1144" s="1" t="s">
        <v>91</v>
      </c>
      <c r="T1144" s="1" t="s">
        <v>72</v>
      </c>
      <c r="U1144" s="1" t="s">
        <v>73</v>
      </c>
      <c r="W1144" s="1" t="s">
        <v>121</v>
      </c>
      <c r="X1144" s="1" t="s">
        <v>1401</v>
      </c>
      <c r="Z1144" s="1" t="s">
        <v>1456</v>
      </c>
      <c r="AA1144" s="1" t="s">
        <v>1402</v>
      </c>
      <c r="AJ1144" s="1" t="s">
        <v>76</v>
      </c>
      <c r="AK1144" s="1" t="s">
        <v>1403</v>
      </c>
      <c r="AL1144" s="1">
        <v>450000000</v>
      </c>
      <c r="AM1144" s="1" t="s">
        <v>109</v>
      </c>
      <c r="AN1144" s="1" t="s">
        <v>4489</v>
      </c>
      <c r="AO1144" s="1" t="s">
        <v>4281</v>
      </c>
      <c r="AP1144" s="1">
        <v>13800000</v>
      </c>
      <c r="AQ1144" s="1">
        <v>6000000</v>
      </c>
      <c r="AR1144" s="1" t="s">
        <v>1404</v>
      </c>
      <c r="AS1144" s="1">
        <v>1</v>
      </c>
      <c r="AT1144" s="1">
        <v>1</v>
      </c>
      <c r="AU1144" s="1">
        <v>1</v>
      </c>
      <c r="AV1144" s="1">
        <v>1</v>
      </c>
      <c r="AW1144" s="1">
        <v>1</v>
      </c>
      <c r="AX1144" s="1">
        <v>1</v>
      </c>
      <c r="AY1144" s="1">
        <v>1</v>
      </c>
      <c r="AZ1144" s="1">
        <v>1</v>
      </c>
      <c r="BA1144" s="1">
        <v>1</v>
      </c>
      <c r="BB1144" s="1">
        <v>1</v>
      </c>
      <c r="BD1144" s="1">
        <v>1</v>
      </c>
      <c r="BE1144" s="1">
        <v>1</v>
      </c>
      <c r="BL1144" s="1" t="s">
        <v>1405</v>
      </c>
    </row>
    <row r="1145" spans="1:64" x14ac:dyDescent="0.5">
      <c r="A1145" s="1">
        <v>79</v>
      </c>
      <c r="B1145" s="1" t="s">
        <v>1398</v>
      </c>
      <c r="C1145" s="2">
        <v>43579</v>
      </c>
      <c r="D1145" s="1" t="s">
        <v>1399</v>
      </c>
      <c r="E1145" s="1" t="s">
        <v>1400</v>
      </c>
      <c r="F1145" s="1" t="s">
        <v>81</v>
      </c>
      <c r="G1145" s="1">
        <v>50</v>
      </c>
      <c r="H1145" s="1">
        <v>132</v>
      </c>
      <c r="I1145" s="1" t="s">
        <v>1456</v>
      </c>
      <c r="J1145" s="1">
        <v>0.64</v>
      </c>
      <c r="K1145" s="1">
        <v>49.395662000000002</v>
      </c>
      <c r="L1145" s="1">
        <v>30.980983999999999</v>
      </c>
      <c r="M1145" s="1" t="s">
        <v>307</v>
      </c>
      <c r="N1145" s="1">
        <v>0</v>
      </c>
      <c r="O1145" s="1">
        <v>48.122632000000003</v>
      </c>
      <c r="P1145" s="1">
        <v>30.108753</v>
      </c>
      <c r="Q1145" s="1">
        <v>1440000</v>
      </c>
      <c r="R1145" s="1" t="s">
        <v>1393</v>
      </c>
      <c r="S1145" s="1" t="s">
        <v>91</v>
      </c>
      <c r="T1145" s="1" t="s">
        <v>72</v>
      </c>
      <c r="U1145" s="1" t="s">
        <v>73</v>
      </c>
      <c r="W1145" s="1" t="s">
        <v>121</v>
      </c>
      <c r="X1145" s="1" t="s">
        <v>1401</v>
      </c>
      <c r="Z1145" s="1" t="s">
        <v>1456</v>
      </c>
      <c r="AA1145" s="1" t="s">
        <v>1402</v>
      </c>
      <c r="AJ1145" s="1" t="s">
        <v>76</v>
      </c>
      <c r="AK1145" s="1" t="s">
        <v>1403</v>
      </c>
      <c r="AL1145" s="1">
        <v>450000000</v>
      </c>
      <c r="AM1145" s="1" t="s">
        <v>109</v>
      </c>
      <c r="AN1145" s="1" t="s">
        <v>4489</v>
      </c>
      <c r="AO1145" s="1" t="s">
        <v>4281</v>
      </c>
      <c r="AP1145" s="1">
        <v>13800000</v>
      </c>
      <c r="AQ1145" s="1">
        <v>6000000</v>
      </c>
      <c r="AR1145" s="1" t="s">
        <v>1404</v>
      </c>
      <c r="AS1145" s="1">
        <v>1</v>
      </c>
      <c r="AT1145" s="1">
        <v>1</v>
      </c>
      <c r="AU1145" s="1">
        <v>1</v>
      </c>
      <c r="AV1145" s="1">
        <v>1</v>
      </c>
      <c r="AW1145" s="1">
        <v>1</v>
      </c>
      <c r="AX1145" s="1">
        <v>1</v>
      </c>
      <c r="AY1145" s="1">
        <v>1</v>
      </c>
      <c r="AZ1145" s="1">
        <v>1</v>
      </c>
      <c r="BA1145" s="1">
        <v>1</v>
      </c>
      <c r="BB1145" s="1">
        <v>1</v>
      </c>
      <c r="BD1145" s="1">
        <v>1</v>
      </c>
      <c r="BE1145" s="1">
        <v>1</v>
      </c>
      <c r="BL1145" s="1" t="s">
        <v>1405</v>
      </c>
    </row>
    <row r="1146" spans="1:64" x14ac:dyDescent="0.5">
      <c r="A1146" s="1">
        <v>79</v>
      </c>
      <c r="B1146" s="1" t="s">
        <v>1398</v>
      </c>
      <c r="C1146" s="2">
        <v>43579</v>
      </c>
      <c r="D1146" s="1" t="s">
        <v>1399</v>
      </c>
      <c r="E1146" s="1" t="s">
        <v>1400</v>
      </c>
      <c r="F1146" s="1" t="s">
        <v>102</v>
      </c>
      <c r="G1146" s="1">
        <v>50</v>
      </c>
      <c r="H1146" s="1">
        <v>132</v>
      </c>
      <c r="I1146" s="1" t="s">
        <v>1457</v>
      </c>
      <c r="J1146" s="1">
        <v>0.64</v>
      </c>
      <c r="K1146" s="1">
        <v>40.143104999999998</v>
      </c>
      <c r="L1146" s="1">
        <v>47.576926999999998</v>
      </c>
      <c r="M1146" s="1" t="s">
        <v>268</v>
      </c>
      <c r="N1146" s="1">
        <v>0</v>
      </c>
      <c r="O1146" s="1">
        <v>37.477907000000002</v>
      </c>
      <c r="P1146" s="1">
        <v>39.411562000000004</v>
      </c>
      <c r="Q1146" s="1">
        <v>1440000</v>
      </c>
      <c r="R1146" s="1" t="s">
        <v>1393</v>
      </c>
      <c r="S1146" s="1" t="s">
        <v>91</v>
      </c>
      <c r="T1146" s="1" t="s">
        <v>72</v>
      </c>
      <c r="U1146" s="1" t="s">
        <v>73</v>
      </c>
      <c r="W1146" s="1" t="s">
        <v>121</v>
      </c>
      <c r="X1146" s="1" t="s">
        <v>1401</v>
      </c>
      <c r="Z1146" s="1" t="s">
        <v>1457</v>
      </c>
      <c r="AA1146" s="1" t="s">
        <v>1402</v>
      </c>
      <c r="AJ1146" s="1" t="s">
        <v>76</v>
      </c>
      <c r="AK1146" s="1" t="s">
        <v>1403</v>
      </c>
      <c r="AL1146" s="1">
        <v>450000000</v>
      </c>
      <c r="AM1146" s="1" t="s">
        <v>109</v>
      </c>
      <c r="AN1146" s="1" t="s">
        <v>4489</v>
      </c>
      <c r="AO1146" s="1" t="s">
        <v>4281</v>
      </c>
      <c r="AP1146" s="1">
        <v>13800000</v>
      </c>
      <c r="AQ1146" s="1">
        <v>6000000</v>
      </c>
      <c r="AR1146" s="1" t="s">
        <v>1404</v>
      </c>
      <c r="AS1146" s="1">
        <v>1</v>
      </c>
      <c r="AT1146" s="1">
        <v>1</v>
      </c>
      <c r="AU1146" s="1">
        <v>1</v>
      </c>
      <c r="AV1146" s="1">
        <v>1</v>
      </c>
      <c r="AW1146" s="1">
        <v>1</v>
      </c>
      <c r="AX1146" s="1">
        <v>1</v>
      </c>
      <c r="AY1146" s="1">
        <v>1</v>
      </c>
      <c r="AZ1146" s="1">
        <v>1</v>
      </c>
      <c r="BA1146" s="1">
        <v>1</v>
      </c>
      <c r="BB1146" s="1">
        <v>1</v>
      </c>
      <c r="BD1146" s="1">
        <v>1</v>
      </c>
      <c r="BE1146" s="1">
        <v>1</v>
      </c>
      <c r="BL1146" s="1" t="s">
        <v>1405</v>
      </c>
    </row>
    <row r="1147" spans="1:64" x14ac:dyDescent="0.5">
      <c r="A1147" s="1">
        <v>79</v>
      </c>
      <c r="B1147" s="1" t="s">
        <v>1398</v>
      </c>
      <c r="C1147" s="2">
        <v>43579</v>
      </c>
      <c r="D1147" s="1" t="s">
        <v>1399</v>
      </c>
      <c r="E1147" s="1" t="s">
        <v>1400</v>
      </c>
      <c r="F1147" s="1" t="s">
        <v>81</v>
      </c>
      <c r="G1147" s="1">
        <v>50</v>
      </c>
      <c r="H1147" s="1">
        <v>132</v>
      </c>
      <c r="I1147" s="1" t="s">
        <v>1457</v>
      </c>
      <c r="J1147" s="1">
        <v>0.64</v>
      </c>
      <c r="K1147" s="1">
        <v>40.143104999999998</v>
      </c>
      <c r="L1147" s="1">
        <v>47.576926999999998</v>
      </c>
      <c r="M1147" s="1" t="s">
        <v>268</v>
      </c>
      <c r="N1147" s="1">
        <v>0</v>
      </c>
      <c r="O1147" s="1">
        <v>37.477907000000002</v>
      </c>
      <c r="P1147" s="1">
        <v>39.411562000000004</v>
      </c>
      <c r="Q1147" s="1">
        <v>1440000</v>
      </c>
      <c r="R1147" s="1" t="s">
        <v>1393</v>
      </c>
      <c r="S1147" s="1" t="s">
        <v>91</v>
      </c>
      <c r="T1147" s="1" t="s">
        <v>72</v>
      </c>
      <c r="U1147" s="1" t="s">
        <v>73</v>
      </c>
      <c r="W1147" s="1" t="s">
        <v>121</v>
      </c>
      <c r="X1147" s="1" t="s">
        <v>1401</v>
      </c>
      <c r="Z1147" s="1" t="s">
        <v>1457</v>
      </c>
      <c r="AA1147" s="1" t="s">
        <v>1402</v>
      </c>
      <c r="AJ1147" s="1" t="s">
        <v>76</v>
      </c>
      <c r="AK1147" s="1" t="s">
        <v>1403</v>
      </c>
      <c r="AL1147" s="1">
        <v>450000000</v>
      </c>
      <c r="AM1147" s="1" t="s">
        <v>109</v>
      </c>
      <c r="AN1147" s="1" t="s">
        <v>4489</v>
      </c>
      <c r="AO1147" s="1" t="s">
        <v>4281</v>
      </c>
      <c r="AP1147" s="1">
        <v>13800000</v>
      </c>
      <c r="AQ1147" s="1">
        <v>6000000</v>
      </c>
      <c r="AR1147" s="1" t="s">
        <v>1404</v>
      </c>
      <c r="AS1147" s="1">
        <v>1</v>
      </c>
      <c r="AT1147" s="1">
        <v>1</v>
      </c>
      <c r="AU1147" s="1">
        <v>1</v>
      </c>
      <c r="AV1147" s="1">
        <v>1</v>
      </c>
      <c r="AW1147" s="1">
        <v>1</v>
      </c>
      <c r="AX1147" s="1">
        <v>1</v>
      </c>
      <c r="AY1147" s="1">
        <v>1</v>
      </c>
      <c r="AZ1147" s="1">
        <v>1</v>
      </c>
      <c r="BA1147" s="1">
        <v>1</v>
      </c>
      <c r="BB1147" s="1">
        <v>1</v>
      </c>
      <c r="BD1147" s="1">
        <v>1</v>
      </c>
      <c r="BE1147" s="1">
        <v>1</v>
      </c>
      <c r="BL1147" s="1" t="s">
        <v>1405</v>
      </c>
    </row>
    <row r="1148" spans="1:64" x14ac:dyDescent="0.5">
      <c r="A1148" s="1">
        <v>79</v>
      </c>
      <c r="B1148" s="1" t="s">
        <v>1398</v>
      </c>
      <c r="C1148" s="2">
        <v>43579</v>
      </c>
      <c r="D1148" s="1" t="s">
        <v>1399</v>
      </c>
      <c r="E1148" s="1" t="s">
        <v>1400</v>
      </c>
      <c r="F1148" s="1" t="s">
        <v>102</v>
      </c>
      <c r="G1148" s="1">
        <v>50</v>
      </c>
      <c r="H1148" s="1">
        <v>132</v>
      </c>
      <c r="I1148" s="1" t="s">
        <v>1458</v>
      </c>
      <c r="J1148" s="1">
        <v>1.1499999999999999</v>
      </c>
      <c r="K1148" s="1">
        <v>-22.957640000000001</v>
      </c>
      <c r="L1148" s="1">
        <v>18.490410000000001</v>
      </c>
      <c r="M1148" s="1" t="s">
        <v>69</v>
      </c>
      <c r="N1148" s="1">
        <v>0</v>
      </c>
      <c r="O1148" s="1">
        <v>2.6272389999999999</v>
      </c>
      <c r="P1148" s="1">
        <v>23.381664000000001</v>
      </c>
      <c r="Q1148" s="1">
        <v>2587500</v>
      </c>
      <c r="R1148" s="1" t="s">
        <v>1393</v>
      </c>
      <c r="S1148" s="1" t="s">
        <v>91</v>
      </c>
      <c r="T1148" s="1" t="s">
        <v>72</v>
      </c>
      <c r="U1148" s="1" t="s">
        <v>73</v>
      </c>
      <c r="W1148" s="1" t="s">
        <v>121</v>
      </c>
      <c r="X1148" s="1" t="s">
        <v>1401</v>
      </c>
      <c r="Z1148" s="1" t="s">
        <v>1458</v>
      </c>
      <c r="AA1148" s="1" t="s">
        <v>1402</v>
      </c>
      <c r="AJ1148" s="1" t="s">
        <v>76</v>
      </c>
      <c r="AK1148" s="1" t="s">
        <v>1403</v>
      </c>
      <c r="AL1148" s="1">
        <v>450000000</v>
      </c>
      <c r="AM1148" s="1" t="s">
        <v>109</v>
      </c>
      <c r="AN1148" s="1" t="s">
        <v>4489</v>
      </c>
      <c r="AO1148" s="1" t="s">
        <v>4281</v>
      </c>
      <c r="AP1148" s="1">
        <v>13800000</v>
      </c>
      <c r="AQ1148" s="1">
        <v>6000000</v>
      </c>
      <c r="AR1148" s="1" t="s">
        <v>1404</v>
      </c>
      <c r="AS1148" s="1">
        <v>1</v>
      </c>
      <c r="AT1148" s="1">
        <v>1</v>
      </c>
      <c r="AU1148" s="1">
        <v>1</v>
      </c>
      <c r="AV1148" s="1">
        <v>1</v>
      </c>
      <c r="AW1148" s="1">
        <v>1</v>
      </c>
      <c r="AX1148" s="1">
        <v>1</v>
      </c>
      <c r="AY1148" s="1">
        <v>1</v>
      </c>
      <c r="AZ1148" s="1">
        <v>1</v>
      </c>
      <c r="BA1148" s="1">
        <v>1</v>
      </c>
      <c r="BB1148" s="1">
        <v>1</v>
      </c>
      <c r="BD1148" s="1">
        <v>1</v>
      </c>
      <c r="BE1148" s="1">
        <v>1</v>
      </c>
      <c r="BL1148" s="1" t="s">
        <v>1405</v>
      </c>
    </row>
    <row r="1149" spans="1:64" x14ac:dyDescent="0.5">
      <c r="A1149" s="1">
        <v>79</v>
      </c>
      <c r="B1149" s="1" t="s">
        <v>1398</v>
      </c>
      <c r="C1149" s="2">
        <v>43579</v>
      </c>
      <c r="D1149" s="1" t="s">
        <v>1399</v>
      </c>
      <c r="E1149" s="1" t="s">
        <v>1400</v>
      </c>
      <c r="F1149" s="1" t="s">
        <v>81</v>
      </c>
      <c r="G1149" s="1">
        <v>50</v>
      </c>
      <c r="H1149" s="1">
        <v>132</v>
      </c>
      <c r="I1149" s="1" t="s">
        <v>1458</v>
      </c>
      <c r="J1149" s="1">
        <v>1.1499999999999999</v>
      </c>
      <c r="K1149" s="1">
        <v>-22.957640000000001</v>
      </c>
      <c r="L1149" s="1">
        <v>18.490410000000001</v>
      </c>
      <c r="M1149" s="1" t="s">
        <v>69</v>
      </c>
      <c r="N1149" s="1">
        <v>0</v>
      </c>
      <c r="O1149" s="1">
        <v>2.6272389999999999</v>
      </c>
      <c r="P1149" s="1">
        <v>23.381664000000001</v>
      </c>
      <c r="Q1149" s="1">
        <v>2587500</v>
      </c>
      <c r="R1149" s="1" t="s">
        <v>1393</v>
      </c>
      <c r="S1149" s="1" t="s">
        <v>91</v>
      </c>
      <c r="T1149" s="1" t="s">
        <v>72</v>
      </c>
      <c r="U1149" s="1" t="s">
        <v>73</v>
      </c>
      <c r="W1149" s="1" t="s">
        <v>121</v>
      </c>
      <c r="X1149" s="1" t="s">
        <v>1401</v>
      </c>
      <c r="Z1149" s="1" t="s">
        <v>1458</v>
      </c>
      <c r="AA1149" s="1" t="s">
        <v>1402</v>
      </c>
      <c r="AJ1149" s="1" t="s">
        <v>76</v>
      </c>
      <c r="AK1149" s="1" t="s">
        <v>1403</v>
      </c>
      <c r="AL1149" s="1">
        <v>450000000</v>
      </c>
      <c r="AM1149" s="1" t="s">
        <v>109</v>
      </c>
      <c r="AN1149" s="1" t="s">
        <v>4489</v>
      </c>
      <c r="AO1149" s="1" t="s">
        <v>4281</v>
      </c>
      <c r="AP1149" s="1">
        <v>13800000</v>
      </c>
      <c r="AQ1149" s="1">
        <v>6000000</v>
      </c>
      <c r="AR1149" s="1" t="s">
        <v>1404</v>
      </c>
      <c r="AS1149" s="1">
        <v>1</v>
      </c>
      <c r="AT1149" s="1">
        <v>1</v>
      </c>
      <c r="AU1149" s="1">
        <v>1</v>
      </c>
      <c r="AV1149" s="1">
        <v>1</v>
      </c>
      <c r="AW1149" s="1">
        <v>1</v>
      </c>
      <c r="AX1149" s="1">
        <v>1</v>
      </c>
      <c r="AY1149" s="1">
        <v>1</v>
      </c>
      <c r="AZ1149" s="1">
        <v>1</v>
      </c>
      <c r="BA1149" s="1">
        <v>1</v>
      </c>
      <c r="BB1149" s="1">
        <v>1</v>
      </c>
      <c r="BD1149" s="1">
        <v>1</v>
      </c>
      <c r="BE1149" s="1">
        <v>1</v>
      </c>
      <c r="BL1149" s="1" t="s">
        <v>1405</v>
      </c>
    </row>
    <row r="1150" spans="1:64" x14ac:dyDescent="0.5">
      <c r="A1150" s="1">
        <v>79</v>
      </c>
      <c r="B1150" s="1" t="s">
        <v>1398</v>
      </c>
      <c r="C1150" s="2">
        <v>43579</v>
      </c>
      <c r="D1150" s="1" t="s">
        <v>1399</v>
      </c>
      <c r="E1150" s="1" t="s">
        <v>1400</v>
      </c>
      <c r="F1150" s="1" t="s">
        <v>102</v>
      </c>
      <c r="G1150" s="1">
        <v>50</v>
      </c>
      <c r="H1150" s="1">
        <v>132</v>
      </c>
      <c r="I1150" s="1" t="s">
        <v>721</v>
      </c>
      <c r="J1150" s="1">
        <v>0.64</v>
      </c>
      <c r="K1150" s="1">
        <v>41.20438</v>
      </c>
      <c r="L1150" s="1">
        <v>74.766098</v>
      </c>
      <c r="M1150" s="1" t="s">
        <v>111</v>
      </c>
      <c r="N1150" s="1">
        <v>0</v>
      </c>
      <c r="O1150" s="1">
        <v>43.890490999999997</v>
      </c>
      <c r="P1150" s="1">
        <v>71.138231000000005</v>
      </c>
      <c r="Q1150" s="1">
        <v>1440000</v>
      </c>
      <c r="R1150" s="1" t="s">
        <v>1393</v>
      </c>
      <c r="S1150" s="1" t="s">
        <v>91</v>
      </c>
      <c r="T1150" s="1" t="s">
        <v>72</v>
      </c>
      <c r="U1150" s="1" t="s">
        <v>73</v>
      </c>
      <c r="W1150" s="1" t="s">
        <v>121</v>
      </c>
      <c r="X1150" s="1" t="s">
        <v>1401</v>
      </c>
      <c r="Z1150" s="1" t="s">
        <v>721</v>
      </c>
      <c r="AA1150" s="1" t="s">
        <v>1402</v>
      </c>
      <c r="AJ1150" s="1" t="s">
        <v>76</v>
      </c>
      <c r="AK1150" s="1" t="s">
        <v>1403</v>
      </c>
      <c r="AL1150" s="1">
        <v>450000000</v>
      </c>
      <c r="AM1150" s="1" t="s">
        <v>109</v>
      </c>
      <c r="AN1150" s="1" t="s">
        <v>4489</v>
      </c>
      <c r="AO1150" s="1" t="s">
        <v>4281</v>
      </c>
      <c r="AP1150" s="1">
        <v>13800000</v>
      </c>
      <c r="AQ1150" s="1">
        <v>6000000</v>
      </c>
      <c r="AR1150" s="1" t="s">
        <v>1404</v>
      </c>
      <c r="AS1150" s="1">
        <v>1</v>
      </c>
      <c r="AT1150" s="1">
        <v>1</v>
      </c>
      <c r="AU1150" s="1">
        <v>1</v>
      </c>
      <c r="AV1150" s="1">
        <v>1</v>
      </c>
      <c r="AW1150" s="1">
        <v>1</v>
      </c>
      <c r="AX1150" s="1">
        <v>1</v>
      </c>
      <c r="AY1150" s="1">
        <v>1</v>
      </c>
      <c r="AZ1150" s="1">
        <v>1</v>
      </c>
      <c r="BA1150" s="1">
        <v>1</v>
      </c>
      <c r="BB1150" s="1">
        <v>1</v>
      </c>
      <c r="BD1150" s="1">
        <v>1</v>
      </c>
      <c r="BE1150" s="1">
        <v>1</v>
      </c>
      <c r="BL1150" s="1" t="s">
        <v>1405</v>
      </c>
    </row>
    <row r="1151" spans="1:64" x14ac:dyDescent="0.5">
      <c r="A1151" s="1">
        <v>79</v>
      </c>
      <c r="B1151" s="1" t="s">
        <v>1398</v>
      </c>
      <c r="C1151" s="2">
        <v>43579</v>
      </c>
      <c r="D1151" s="1" t="s">
        <v>1399</v>
      </c>
      <c r="E1151" s="1" t="s">
        <v>1400</v>
      </c>
      <c r="F1151" s="1" t="s">
        <v>81</v>
      </c>
      <c r="G1151" s="1">
        <v>50</v>
      </c>
      <c r="H1151" s="1">
        <v>132</v>
      </c>
      <c r="I1151" s="1" t="s">
        <v>721</v>
      </c>
      <c r="J1151" s="1">
        <v>0.64</v>
      </c>
      <c r="K1151" s="1">
        <v>41.20438</v>
      </c>
      <c r="L1151" s="1">
        <v>74.766098</v>
      </c>
      <c r="M1151" s="1" t="s">
        <v>111</v>
      </c>
      <c r="N1151" s="1">
        <v>0</v>
      </c>
      <c r="O1151" s="1">
        <v>43.890490999999997</v>
      </c>
      <c r="P1151" s="1">
        <v>71.138231000000005</v>
      </c>
      <c r="Q1151" s="1">
        <v>1440000</v>
      </c>
      <c r="R1151" s="1" t="s">
        <v>1393</v>
      </c>
      <c r="S1151" s="1" t="s">
        <v>91</v>
      </c>
      <c r="T1151" s="1" t="s">
        <v>72</v>
      </c>
      <c r="U1151" s="1" t="s">
        <v>73</v>
      </c>
      <c r="W1151" s="1" t="s">
        <v>121</v>
      </c>
      <c r="X1151" s="1" t="s">
        <v>1401</v>
      </c>
      <c r="Z1151" s="1" t="s">
        <v>721</v>
      </c>
      <c r="AA1151" s="1" t="s">
        <v>1402</v>
      </c>
      <c r="AJ1151" s="1" t="s">
        <v>76</v>
      </c>
      <c r="AK1151" s="1" t="s">
        <v>1403</v>
      </c>
      <c r="AL1151" s="1">
        <v>450000000</v>
      </c>
      <c r="AM1151" s="1" t="s">
        <v>109</v>
      </c>
      <c r="AN1151" s="1" t="s">
        <v>4489</v>
      </c>
      <c r="AO1151" s="1" t="s">
        <v>4281</v>
      </c>
      <c r="AP1151" s="1">
        <v>13800000</v>
      </c>
      <c r="AQ1151" s="1">
        <v>6000000</v>
      </c>
      <c r="AR1151" s="1" t="s">
        <v>1404</v>
      </c>
      <c r="AS1151" s="1">
        <v>1</v>
      </c>
      <c r="AT1151" s="1">
        <v>1</v>
      </c>
      <c r="AU1151" s="1">
        <v>1</v>
      </c>
      <c r="AV1151" s="1">
        <v>1</v>
      </c>
      <c r="AW1151" s="1">
        <v>1</v>
      </c>
      <c r="AX1151" s="1">
        <v>1</v>
      </c>
      <c r="AY1151" s="1">
        <v>1</v>
      </c>
      <c r="AZ1151" s="1">
        <v>1</v>
      </c>
      <c r="BA1151" s="1">
        <v>1</v>
      </c>
      <c r="BB1151" s="1">
        <v>1</v>
      </c>
      <c r="BD1151" s="1">
        <v>1</v>
      </c>
      <c r="BE1151" s="1">
        <v>1</v>
      </c>
      <c r="BL1151" s="1" t="s">
        <v>1405</v>
      </c>
    </row>
    <row r="1152" spans="1:64" x14ac:dyDescent="0.5">
      <c r="A1152" s="1">
        <v>79</v>
      </c>
      <c r="B1152" s="1" t="s">
        <v>1398</v>
      </c>
      <c r="C1152" s="2">
        <v>43579</v>
      </c>
      <c r="D1152" s="1" t="s">
        <v>1399</v>
      </c>
      <c r="E1152" s="1" t="s">
        <v>1400</v>
      </c>
      <c r="F1152" s="1" t="s">
        <v>102</v>
      </c>
      <c r="G1152" s="1">
        <v>50</v>
      </c>
      <c r="H1152" s="1">
        <v>132</v>
      </c>
      <c r="I1152" s="1" t="s">
        <v>641</v>
      </c>
      <c r="J1152" s="1">
        <v>1.1499999999999999</v>
      </c>
      <c r="K1152" s="1">
        <v>6.8214699999999997</v>
      </c>
      <c r="L1152" s="1">
        <v>-5.2798499999999997</v>
      </c>
      <c r="M1152" s="1" t="s">
        <v>69</v>
      </c>
      <c r="N1152" s="1">
        <v>0</v>
      </c>
      <c r="O1152" s="1">
        <v>2.6272389999999999</v>
      </c>
      <c r="P1152" s="1">
        <v>23.381664000000001</v>
      </c>
      <c r="Q1152" s="1">
        <v>2587500</v>
      </c>
      <c r="R1152" s="1" t="s">
        <v>1393</v>
      </c>
      <c r="S1152" s="1" t="s">
        <v>91</v>
      </c>
      <c r="T1152" s="1" t="s">
        <v>72</v>
      </c>
      <c r="U1152" s="1" t="s">
        <v>73</v>
      </c>
      <c r="W1152" s="1" t="s">
        <v>121</v>
      </c>
      <c r="X1152" s="1" t="s">
        <v>1401</v>
      </c>
      <c r="Z1152" s="1" t="s">
        <v>641</v>
      </c>
      <c r="AA1152" s="1" t="s">
        <v>1402</v>
      </c>
      <c r="AJ1152" s="1" t="s">
        <v>76</v>
      </c>
      <c r="AK1152" s="1" t="s">
        <v>1403</v>
      </c>
      <c r="AL1152" s="1">
        <v>450000000</v>
      </c>
      <c r="AM1152" s="1" t="s">
        <v>109</v>
      </c>
      <c r="AN1152" s="1" t="s">
        <v>4489</v>
      </c>
      <c r="AO1152" s="1" t="s">
        <v>4281</v>
      </c>
      <c r="AP1152" s="1">
        <v>13800000</v>
      </c>
      <c r="AQ1152" s="1">
        <v>6000000</v>
      </c>
      <c r="AR1152" s="1" t="s">
        <v>1404</v>
      </c>
      <c r="AS1152" s="1">
        <v>1</v>
      </c>
      <c r="AT1152" s="1">
        <v>1</v>
      </c>
      <c r="AU1152" s="1">
        <v>1</v>
      </c>
      <c r="AV1152" s="1">
        <v>1</v>
      </c>
      <c r="AW1152" s="1">
        <v>1</v>
      </c>
      <c r="AX1152" s="1">
        <v>1</v>
      </c>
      <c r="AY1152" s="1">
        <v>1</v>
      </c>
      <c r="AZ1152" s="1">
        <v>1</v>
      </c>
      <c r="BA1152" s="1">
        <v>1</v>
      </c>
      <c r="BB1152" s="1">
        <v>1</v>
      </c>
      <c r="BD1152" s="1">
        <v>1</v>
      </c>
      <c r="BE1152" s="1">
        <v>1</v>
      </c>
      <c r="BL1152" s="1" t="s">
        <v>1405</v>
      </c>
    </row>
    <row r="1153" spans="1:64" x14ac:dyDescent="0.5">
      <c r="A1153" s="1">
        <v>79</v>
      </c>
      <c r="B1153" s="1" t="s">
        <v>1398</v>
      </c>
      <c r="C1153" s="2">
        <v>43579</v>
      </c>
      <c r="D1153" s="1" t="s">
        <v>1399</v>
      </c>
      <c r="E1153" s="1" t="s">
        <v>1400</v>
      </c>
      <c r="F1153" s="1" t="s">
        <v>81</v>
      </c>
      <c r="G1153" s="1">
        <v>50</v>
      </c>
      <c r="H1153" s="1">
        <v>132</v>
      </c>
      <c r="I1153" s="1" t="s">
        <v>641</v>
      </c>
      <c r="J1153" s="1">
        <v>1.1499999999999999</v>
      </c>
      <c r="K1153" s="1">
        <v>6.8214699999999997</v>
      </c>
      <c r="L1153" s="1">
        <v>-5.2798499999999997</v>
      </c>
      <c r="M1153" s="1" t="s">
        <v>69</v>
      </c>
      <c r="N1153" s="1">
        <v>0</v>
      </c>
      <c r="O1153" s="1">
        <v>2.6272389999999999</v>
      </c>
      <c r="P1153" s="1">
        <v>23.381664000000001</v>
      </c>
      <c r="Q1153" s="1">
        <v>2587500</v>
      </c>
      <c r="R1153" s="1" t="s">
        <v>1393</v>
      </c>
      <c r="S1153" s="1" t="s">
        <v>91</v>
      </c>
      <c r="T1153" s="1" t="s">
        <v>72</v>
      </c>
      <c r="U1153" s="1" t="s">
        <v>73</v>
      </c>
      <c r="W1153" s="1" t="s">
        <v>121</v>
      </c>
      <c r="X1153" s="1" t="s">
        <v>1401</v>
      </c>
      <c r="Z1153" s="1" t="s">
        <v>641</v>
      </c>
      <c r="AA1153" s="1" t="s">
        <v>1402</v>
      </c>
      <c r="AJ1153" s="1" t="s">
        <v>76</v>
      </c>
      <c r="AK1153" s="1" t="s">
        <v>1403</v>
      </c>
      <c r="AL1153" s="1">
        <v>450000000</v>
      </c>
      <c r="AM1153" s="1" t="s">
        <v>109</v>
      </c>
      <c r="AN1153" s="1" t="s">
        <v>4489</v>
      </c>
      <c r="AO1153" s="1" t="s">
        <v>4281</v>
      </c>
      <c r="AP1153" s="1">
        <v>13800000</v>
      </c>
      <c r="AQ1153" s="1">
        <v>6000000</v>
      </c>
      <c r="AR1153" s="1" t="s">
        <v>1404</v>
      </c>
      <c r="AS1153" s="1">
        <v>1</v>
      </c>
      <c r="AT1153" s="1">
        <v>1</v>
      </c>
      <c r="AU1153" s="1">
        <v>1</v>
      </c>
      <c r="AV1153" s="1">
        <v>1</v>
      </c>
      <c r="AW1153" s="1">
        <v>1</v>
      </c>
      <c r="AX1153" s="1">
        <v>1</v>
      </c>
      <c r="AY1153" s="1">
        <v>1</v>
      </c>
      <c r="AZ1153" s="1">
        <v>1</v>
      </c>
      <c r="BA1153" s="1">
        <v>1</v>
      </c>
      <c r="BB1153" s="1">
        <v>1</v>
      </c>
      <c r="BD1153" s="1">
        <v>1</v>
      </c>
      <c r="BE1153" s="1">
        <v>1</v>
      </c>
      <c r="BL1153" s="1" t="s">
        <v>1405</v>
      </c>
    </row>
    <row r="1154" spans="1:64" x14ac:dyDescent="0.5">
      <c r="A1154" s="1">
        <v>79</v>
      </c>
      <c r="B1154" s="1" t="s">
        <v>1398</v>
      </c>
      <c r="C1154" s="2">
        <v>43579</v>
      </c>
      <c r="D1154" s="1" t="s">
        <v>1399</v>
      </c>
      <c r="E1154" s="1" t="s">
        <v>1400</v>
      </c>
      <c r="F1154" s="1" t="s">
        <v>102</v>
      </c>
      <c r="G1154" s="1">
        <v>50</v>
      </c>
      <c r="H1154" s="1">
        <v>132</v>
      </c>
      <c r="I1154" s="1" t="s">
        <v>89</v>
      </c>
      <c r="J1154" s="1">
        <v>1.1499999999999999</v>
      </c>
      <c r="K1154" s="1">
        <v>6.8808540000000002</v>
      </c>
      <c r="L1154" s="1">
        <v>-1.167594</v>
      </c>
      <c r="M1154" s="1" t="s">
        <v>69</v>
      </c>
      <c r="N1154" s="1">
        <v>0</v>
      </c>
      <c r="O1154" s="1">
        <v>2.6272389999999999</v>
      </c>
      <c r="P1154" s="1">
        <v>23.381664000000001</v>
      </c>
      <c r="Q1154" s="1">
        <v>2587500</v>
      </c>
      <c r="R1154" s="1" t="s">
        <v>1393</v>
      </c>
      <c r="S1154" s="1" t="s">
        <v>91</v>
      </c>
      <c r="T1154" s="1" t="s">
        <v>72</v>
      </c>
      <c r="U1154" s="1" t="s">
        <v>73</v>
      </c>
      <c r="W1154" s="1" t="s">
        <v>121</v>
      </c>
      <c r="X1154" s="1" t="s">
        <v>1401</v>
      </c>
      <c r="Z1154" s="1" t="s">
        <v>89</v>
      </c>
      <c r="AA1154" s="1" t="s">
        <v>1402</v>
      </c>
      <c r="AJ1154" s="1" t="s">
        <v>76</v>
      </c>
      <c r="AK1154" s="1" t="s">
        <v>1403</v>
      </c>
      <c r="AL1154" s="1">
        <v>450000000</v>
      </c>
      <c r="AM1154" s="1" t="s">
        <v>109</v>
      </c>
      <c r="AN1154" s="1" t="s">
        <v>4489</v>
      </c>
      <c r="AO1154" s="1" t="s">
        <v>4281</v>
      </c>
      <c r="AP1154" s="1">
        <v>13800000</v>
      </c>
      <c r="AQ1154" s="1">
        <v>6000000</v>
      </c>
      <c r="AR1154" s="1" t="s">
        <v>1404</v>
      </c>
      <c r="AS1154" s="1">
        <v>1</v>
      </c>
      <c r="AT1154" s="1">
        <v>1</v>
      </c>
      <c r="AU1154" s="1">
        <v>1</v>
      </c>
      <c r="AV1154" s="1">
        <v>1</v>
      </c>
      <c r="AW1154" s="1">
        <v>1</v>
      </c>
      <c r="AX1154" s="1">
        <v>1</v>
      </c>
      <c r="AY1154" s="1">
        <v>1</v>
      </c>
      <c r="AZ1154" s="1">
        <v>1</v>
      </c>
      <c r="BA1154" s="1">
        <v>1</v>
      </c>
      <c r="BB1154" s="1">
        <v>1</v>
      </c>
      <c r="BD1154" s="1">
        <v>1</v>
      </c>
      <c r="BE1154" s="1">
        <v>1</v>
      </c>
      <c r="BL1154" s="1" t="s">
        <v>1405</v>
      </c>
    </row>
    <row r="1155" spans="1:64" x14ac:dyDescent="0.5">
      <c r="A1155" s="1">
        <v>79</v>
      </c>
      <c r="B1155" s="1" t="s">
        <v>1398</v>
      </c>
      <c r="C1155" s="2">
        <v>43579</v>
      </c>
      <c r="D1155" s="1" t="s">
        <v>1399</v>
      </c>
      <c r="E1155" s="1" t="s">
        <v>1400</v>
      </c>
      <c r="F1155" s="1" t="s">
        <v>81</v>
      </c>
      <c r="G1155" s="1">
        <v>50</v>
      </c>
      <c r="H1155" s="1">
        <v>132</v>
      </c>
      <c r="I1155" s="1" t="s">
        <v>89</v>
      </c>
      <c r="J1155" s="1">
        <v>1.1499999999999999</v>
      </c>
      <c r="K1155" s="1">
        <v>6.8808540000000002</v>
      </c>
      <c r="L1155" s="1">
        <v>-1.167594</v>
      </c>
      <c r="M1155" s="1" t="s">
        <v>69</v>
      </c>
      <c r="N1155" s="1">
        <v>0</v>
      </c>
      <c r="O1155" s="1">
        <v>2.6272389999999999</v>
      </c>
      <c r="P1155" s="1">
        <v>23.381664000000001</v>
      </c>
      <c r="Q1155" s="1">
        <v>2587500</v>
      </c>
      <c r="R1155" s="1" t="s">
        <v>1393</v>
      </c>
      <c r="S1155" s="1" t="s">
        <v>91</v>
      </c>
      <c r="T1155" s="1" t="s">
        <v>72</v>
      </c>
      <c r="U1155" s="1" t="s">
        <v>73</v>
      </c>
      <c r="W1155" s="1" t="s">
        <v>121</v>
      </c>
      <c r="X1155" s="1" t="s">
        <v>1401</v>
      </c>
      <c r="Z1155" s="1" t="s">
        <v>89</v>
      </c>
      <c r="AA1155" s="1" t="s">
        <v>1402</v>
      </c>
      <c r="AJ1155" s="1" t="s">
        <v>76</v>
      </c>
      <c r="AK1155" s="1" t="s">
        <v>1403</v>
      </c>
      <c r="AL1155" s="1">
        <v>450000000</v>
      </c>
      <c r="AM1155" s="1" t="s">
        <v>109</v>
      </c>
      <c r="AN1155" s="1" t="s">
        <v>4489</v>
      </c>
      <c r="AO1155" s="1" t="s">
        <v>4281</v>
      </c>
      <c r="AP1155" s="1">
        <v>13800000</v>
      </c>
      <c r="AQ1155" s="1">
        <v>6000000</v>
      </c>
      <c r="AR1155" s="1" t="s">
        <v>1404</v>
      </c>
      <c r="AS1155" s="1">
        <v>1</v>
      </c>
      <c r="AT1155" s="1">
        <v>1</v>
      </c>
      <c r="AU1155" s="1">
        <v>1</v>
      </c>
      <c r="AV1155" s="1">
        <v>1</v>
      </c>
      <c r="AW1155" s="1">
        <v>1</v>
      </c>
      <c r="AX1155" s="1">
        <v>1</v>
      </c>
      <c r="AY1155" s="1">
        <v>1</v>
      </c>
      <c r="AZ1155" s="1">
        <v>1</v>
      </c>
      <c r="BA1155" s="1">
        <v>1</v>
      </c>
      <c r="BB1155" s="1">
        <v>1</v>
      </c>
      <c r="BD1155" s="1">
        <v>1</v>
      </c>
      <c r="BE1155" s="1">
        <v>1</v>
      </c>
      <c r="BL1155" s="1" t="s">
        <v>1405</v>
      </c>
    </row>
    <row r="1156" spans="1:64" x14ac:dyDescent="0.5">
      <c r="A1156" s="1">
        <v>79</v>
      </c>
      <c r="B1156" s="1" t="s">
        <v>1398</v>
      </c>
      <c r="C1156" s="2">
        <v>43579</v>
      </c>
      <c r="D1156" s="1" t="s">
        <v>1399</v>
      </c>
      <c r="E1156" s="1" t="s">
        <v>1400</v>
      </c>
      <c r="F1156" s="1" t="s">
        <v>102</v>
      </c>
      <c r="G1156" s="1">
        <v>50</v>
      </c>
      <c r="H1156" s="1">
        <v>132</v>
      </c>
      <c r="I1156" s="1" t="s">
        <v>1459</v>
      </c>
      <c r="J1156" s="1">
        <v>1.1499999999999999</v>
      </c>
      <c r="K1156" s="1">
        <v>32.892220000000002</v>
      </c>
      <c r="L1156" s="1">
        <v>13.173080000000001</v>
      </c>
      <c r="M1156" s="1" t="s">
        <v>110</v>
      </c>
      <c r="N1156" s="1">
        <v>0</v>
      </c>
      <c r="O1156" s="1">
        <v>26.625188000000001</v>
      </c>
      <c r="P1156" s="1">
        <v>6.809552</v>
      </c>
      <c r="Q1156" s="1">
        <v>2587500</v>
      </c>
      <c r="R1156" s="1" t="s">
        <v>1393</v>
      </c>
      <c r="S1156" s="1" t="s">
        <v>91</v>
      </c>
      <c r="T1156" s="1" t="s">
        <v>72</v>
      </c>
      <c r="U1156" s="1" t="s">
        <v>73</v>
      </c>
      <c r="W1156" s="1" t="s">
        <v>121</v>
      </c>
      <c r="X1156" s="1" t="s">
        <v>1401</v>
      </c>
      <c r="Z1156" s="1" t="s">
        <v>1459</v>
      </c>
      <c r="AA1156" s="1" t="s">
        <v>1402</v>
      </c>
      <c r="AJ1156" s="1" t="s">
        <v>76</v>
      </c>
      <c r="AK1156" s="1" t="s">
        <v>1403</v>
      </c>
      <c r="AL1156" s="1">
        <v>450000000</v>
      </c>
      <c r="AM1156" s="1" t="s">
        <v>109</v>
      </c>
      <c r="AN1156" s="1" t="s">
        <v>4489</v>
      </c>
      <c r="AO1156" s="1" t="s">
        <v>4281</v>
      </c>
      <c r="AP1156" s="1">
        <v>13800000</v>
      </c>
      <c r="AQ1156" s="1">
        <v>6000000</v>
      </c>
      <c r="AR1156" s="1" t="s">
        <v>1404</v>
      </c>
      <c r="AS1156" s="1">
        <v>1</v>
      </c>
      <c r="AT1156" s="1">
        <v>1</v>
      </c>
      <c r="AU1156" s="1">
        <v>1</v>
      </c>
      <c r="AV1156" s="1">
        <v>1</v>
      </c>
      <c r="AW1156" s="1">
        <v>1</v>
      </c>
      <c r="AX1156" s="1">
        <v>1</v>
      </c>
      <c r="AY1156" s="1">
        <v>1</v>
      </c>
      <c r="AZ1156" s="1">
        <v>1</v>
      </c>
      <c r="BA1156" s="1">
        <v>1</v>
      </c>
      <c r="BB1156" s="1">
        <v>1</v>
      </c>
      <c r="BD1156" s="1">
        <v>1</v>
      </c>
      <c r="BE1156" s="1">
        <v>1</v>
      </c>
      <c r="BL1156" s="1" t="s">
        <v>1405</v>
      </c>
    </row>
    <row r="1157" spans="1:64" x14ac:dyDescent="0.5">
      <c r="A1157" s="1">
        <v>79</v>
      </c>
      <c r="B1157" s="1" t="s">
        <v>1398</v>
      </c>
      <c r="C1157" s="2">
        <v>43579</v>
      </c>
      <c r="D1157" s="1" t="s">
        <v>1399</v>
      </c>
      <c r="E1157" s="1" t="s">
        <v>1400</v>
      </c>
      <c r="F1157" s="1" t="s">
        <v>81</v>
      </c>
      <c r="G1157" s="1">
        <v>50</v>
      </c>
      <c r="H1157" s="1">
        <v>132</v>
      </c>
      <c r="I1157" s="1" t="s">
        <v>1459</v>
      </c>
      <c r="J1157" s="1">
        <v>1.1499999999999999</v>
      </c>
      <c r="K1157" s="1">
        <v>32.892220000000002</v>
      </c>
      <c r="L1157" s="1">
        <v>13.173080000000001</v>
      </c>
      <c r="M1157" s="1" t="s">
        <v>110</v>
      </c>
      <c r="N1157" s="1">
        <v>0</v>
      </c>
      <c r="O1157" s="1">
        <v>26.625188000000001</v>
      </c>
      <c r="P1157" s="1">
        <v>6.809552</v>
      </c>
      <c r="Q1157" s="1">
        <v>2587500</v>
      </c>
      <c r="R1157" s="1" t="s">
        <v>1393</v>
      </c>
      <c r="S1157" s="1" t="s">
        <v>91</v>
      </c>
      <c r="T1157" s="1" t="s">
        <v>72</v>
      </c>
      <c r="U1157" s="1" t="s">
        <v>73</v>
      </c>
      <c r="W1157" s="1" t="s">
        <v>121</v>
      </c>
      <c r="X1157" s="1" t="s">
        <v>1401</v>
      </c>
      <c r="Z1157" s="1" t="s">
        <v>1459</v>
      </c>
      <c r="AA1157" s="1" t="s">
        <v>1402</v>
      </c>
      <c r="AJ1157" s="1" t="s">
        <v>76</v>
      </c>
      <c r="AK1157" s="1" t="s">
        <v>1403</v>
      </c>
      <c r="AL1157" s="1">
        <v>450000000</v>
      </c>
      <c r="AM1157" s="1" t="s">
        <v>109</v>
      </c>
      <c r="AN1157" s="1" t="s">
        <v>4489</v>
      </c>
      <c r="AO1157" s="1" t="s">
        <v>4281</v>
      </c>
      <c r="AP1157" s="1">
        <v>13800000</v>
      </c>
      <c r="AQ1157" s="1">
        <v>6000000</v>
      </c>
      <c r="AR1157" s="1" t="s">
        <v>1404</v>
      </c>
      <c r="AS1157" s="1">
        <v>1</v>
      </c>
      <c r="AT1157" s="1">
        <v>1</v>
      </c>
      <c r="AU1157" s="1">
        <v>1</v>
      </c>
      <c r="AV1157" s="1">
        <v>1</v>
      </c>
      <c r="AW1157" s="1">
        <v>1</v>
      </c>
      <c r="AX1157" s="1">
        <v>1</v>
      </c>
      <c r="AY1157" s="1">
        <v>1</v>
      </c>
      <c r="AZ1157" s="1">
        <v>1</v>
      </c>
      <c r="BA1157" s="1">
        <v>1</v>
      </c>
      <c r="BB1157" s="1">
        <v>1</v>
      </c>
      <c r="BD1157" s="1">
        <v>1</v>
      </c>
      <c r="BE1157" s="1">
        <v>1</v>
      </c>
      <c r="BL1157" s="1" t="s">
        <v>1405</v>
      </c>
    </row>
    <row r="1158" spans="1:64" x14ac:dyDescent="0.5">
      <c r="A1158" s="1">
        <v>79</v>
      </c>
      <c r="B1158" s="1" t="s">
        <v>1398</v>
      </c>
      <c r="C1158" s="2">
        <v>43579</v>
      </c>
      <c r="D1158" s="1" t="s">
        <v>1399</v>
      </c>
      <c r="E1158" s="1" t="s">
        <v>1400</v>
      </c>
      <c r="F1158" s="1" t="s">
        <v>102</v>
      </c>
      <c r="G1158" s="1">
        <v>50</v>
      </c>
      <c r="H1158" s="1">
        <v>132</v>
      </c>
      <c r="I1158" s="1" t="s">
        <v>958</v>
      </c>
      <c r="J1158" s="1">
        <v>0.25</v>
      </c>
      <c r="K1158" s="1">
        <v>17.189876999999999</v>
      </c>
      <c r="L1158" s="1">
        <v>-88.497649999999993</v>
      </c>
      <c r="M1158" s="1" t="s">
        <v>84</v>
      </c>
      <c r="N1158" s="1">
        <v>0</v>
      </c>
      <c r="O1158" s="1">
        <v>-15.623037</v>
      </c>
      <c r="P1158" s="1">
        <v>-59.0625</v>
      </c>
      <c r="Q1158" s="1">
        <v>562500</v>
      </c>
      <c r="R1158" s="1" t="s">
        <v>1393</v>
      </c>
      <c r="S1158" s="1" t="s">
        <v>91</v>
      </c>
      <c r="T1158" s="1" t="s">
        <v>72</v>
      </c>
      <c r="U1158" s="1" t="s">
        <v>73</v>
      </c>
      <c r="W1158" s="1" t="s">
        <v>121</v>
      </c>
      <c r="X1158" s="1" t="s">
        <v>1401</v>
      </c>
      <c r="Z1158" s="1" t="s">
        <v>958</v>
      </c>
      <c r="AA1158" s="1" t="s">
        <v>1402</v>
      </c>
      <c r="AJ1158" s="1" t="s">
        <v>76</v>
      </c>
      <c r="AK1158" s="1" t="s">
        <v>1403</v>
      </c>
      <c r="AL1158" s="1">
        <v>450000000</v>
      </c>
      <c r="AM1158" s="1" t="s">
        <v>109</v>
      </c>
      <c r="AN1158" s="1" t="s">
        <v>4489</v>
      </c>
      <c r="AO1158" s="1" t="s">
        <v>4281</v>
      </c>
      <c r="AP1158" s="1">
        <v>13800000</v>
      </c>
      <c r="AQ1158" s="1">
        <v>6000000</v>
      </c>
      <c r="AR1158" s="1" t="s">
        <v>1404</v>
      </c>
      <c r="AS1158" s="1">
        <v>1</v>
      </c>
      <c r="AT1158" s="1">
        <v>1</v>
      </c>
      <c r="AU1158" s="1">
        <v>1</v>
      </c>
      <c r="AV1158" s="1">
        <v>1</v>
      </c>
      <c r="AW1158" s="1">
        <v>1</v>
      </c>
      <c r="AX1158" s="1">
        <v>1</v>
      </c>
      <c r="AY1158" s="1">
        <v>1</v>
      </c>
      <c r="AZ1158" s="1">
        <v>1</v>
      </c>
      <c r="BA1158" s="1">
        <v>1</v>
      </c>
      <c r="BB1158" s="1">
        <v>1</v>
      </c>
      <c r="BD1158" s="1">
        <v>1</v>
      </c>
      <c r="BE1158" s="1">
        <v>1</v>
      </c>
      <c r="BL1158" s="1" t="s">
        <v>1405</v>
      </c>
    </row>
    <row r="1159" spans="1:64" x14ac:dyDescent="0.5">
      <c r="A1159" s="1">
        <v>79</v>
      </c>
      <c r="B1159" s="1" t="s">
        <v>1398</v>
      </c>
      <c r="C1159" s="2">
        <v>43579</v>
      </c>
      <c r="D1159" s="1" t="s">
        <v>1399</v>
      </c>
      <c r="E1159" s="1" t="s">
        <v>1400</v>
      </c>
      <c r="F1159" s="1" t="s">
        <v>81</v>
      </c>
      <c r="G1159" s="1">
        <v>50</v>
      </c>
      <c r="H1159" s="1">
        <v>132</v>
      </c>
      <c r="I1159" s="1" t="s">
        <v>958</v>
      </c>
      <c r="J1159" s="1">
        <v>0.25</v>
      </c>
      <c r="K1159" s="1">
        <v>17.189876999999999</v>
      </c>
      <c r="L1159" s="1">
        <v>-88.497649999999993</v>
      </c>
      <c r="M1159" s="1" t="s">
        <v>84</v>
      </c>
      <c r="N1159" s="1">
        <v>0</v>
      </c>
      <c r="O1159" s="1">
        <v>-15.623037</v>
      </c>
      <c r="P1159" s="1">
        <v>-59.0625</v>
      </c>
      <c r="Q1159" s="1">
        <v>562500</v>
      </c>
      <c r="R1159" s="1" t="s">
        <v>1393</v>
      </c>
      <c r="S1159" s="1" t="s">
        <v>91</v>
      </c>
      <c r="T1159" s="1" t="s">
        <v>72</v>
      </c>
      <c r="U1159" s="1" t="s">
        <v>73</v>
      </c>
      <c r="W1159" s="1" t="s">
        <v>121</v>
      </c>
      <c r="X1159" s="1" t="s">
        <v>1401</v>
      </c>
      <c r="Z1159" s="1" t="s">
        <v>958</v>
      </c>
      <c r="AA1159" s="1" t="s">
        <v>1402</v>
      </c>
      <c r="AJ1159" s="1" t="s">
        <v>76</v>
      </c>
      <c r="AK1159" s="1" t="s">
        <v>1403</v>
      </c>
      <c r="AL1159" s="1">
        <v>450000000</v>
      </c>
      <c r="AM1159" s="1" t="s">
        <v>109</v>
      </c>
      <c r="AN1159" s="1" t="s">
        <v>4489</v>
      </c>
      <c r="AO1159" s="1" t="s">
        <v>4281</v>
      </c>
      <c r="AP1159" s="1">
        <v>13800000</v>
      </c>
      <c r="AQ1159" s="1">
        <v>6000000</v>
      </c>
      <c r="AR1159" s="1" t="s">
        <v>1404</v>
      </c>
      <c r="AS1159" s="1">
        <v>1</v>
      </c>
      <c r="AT1159" s="1">
        <v>1</v>
      </c>
      <c r="AU1159" s="1">
        <v>1</v>
      </c>
      <c r="AV1159" s="1">
        <v>1</v>
      </c>
      <c r="AW1159" s="1">
        <v>1</v>
      </c>
      <c r="AX1159" s="1">
        <v>1</v>
      </c>
      <c r="AY1159" s="1">
        <v>1</v>
      </c>
      <c r="AZ1159" s="1">
        <v>1</v>
      </c>
      <c r="BA1159" s="1">
        <v>1</v>
      </c>
      <c r="BB1159" s="1">
        <v>1</v>
      </c>
      <c r="BD1159" s="1">
        <v>1</v>
      </c>
      <c r="BE1159" s="1">
        <v>1</v>
      </c>
      <c r="BL1159" s="1" t="s">
        <v>1405</v>
      </c>
    </row>
    <row r="1160" spans="1:64" x14ac:dyDescent="0.5">
      <c r="A1160" s="1">
        <v>79</v>
      </c>
      <c r="B1160" s="1" t="s">
        <v>1398</v>
      </c>
      <c r="C1160" s="2">
        <v>43579</v>
      </c>
      <c r="D1160" s="1" t="s">
        <v>1399</v>
      </c>
      <c r="E1160" s="1" t="s">
        <v>1400</v>
      </c>
      <c r="F1160" s="1" t="s">
        <v>102</v>
      </c>
      <c r="G1160" s="1">
        <v>50</v>
      </c>
      <c r="H1160" s="1">
        <v>132</v>
      </c>
      <c r="I1160" s="1" t="s">
        <v>83</v>
      </c>
      <c r="J1160" s="1">
        <v>0.25</v>
      </c>
      <c r="K1160" s="1">
        <v>-1.8312390000000001</v>
      </c>
      <c r="L1160" s="1">
        <v>-78.183402999999998</v>
      </c>
      <c r="M1160" s="1" t="s">
        <v>84</v>
      </c>
      <c r="N1160" s="1">
        <v>0</v>
      </c>
      <c r="O1160" s="1">
        <v>-15.623037</v>
      </c>
      <c r="P1160" s="1">
        <v>-59.0625</v>
      </c>
      <c r="Q1160" s="1">
        <v>562500</v>
      </c>
      <c r="R1160" s="1" t="s">
        <v>1393</v>
      </c>
      <c r="S1160" s="1" t="s">
        <v>91</v>
      </c>
      <c r="T1160" s="1" t="s">
        <v>72</v>
      </c>
      <c r="U1160" s="1" t="s">
        <v>73</v>
      </c>
      <c r="W1160" s="1" t="s">
        <v>121</v>
      </c>
      <c r="X1160" s="1" t="s">
        <v>1401</v>
      </c>
      <c r="Z1160" s="1" t="s">
        <v>83</v>
      </c>
      <c r="AA1160" s="1" t="s">
        <v>1402</v>
      </c>
      <c r="AJ1160" s="1" t="s">
        <v>76</v>
      </c>
      <c r="AK1160" s="1" t="s">
        <v>1403</v>
      </c>
      <c r="AL1160" s="1">
        <v>450000000</v>
      </c>
      <c r="AM1160" s="1" t="s">
        <v>109</v>
      </c>
      <c r="AN1160" s="1" t="s">
        <v>4489</v>
      </c>
      <c r="AO1160" s="1" t="s">
        <v>4281</v>
      </c>
      <c r="AP1160" s="1">
        <v>13800000</v>
      </c>
      <c r="AQ1160" s="1">
        <v>6000000</v>
      </c>
      <c r="AR1160" s="1" t="s">
        <v>1404</v>
      </c>
      <c r="AS1160" s="1">
        <v>1</v>
      </c>
      <c r="AT1160" s="1">
        <v>1</v>
      </c>
      <c r="AU1160" s="1">
        <v>1</v>
      </c>
      <c r="AV1160" s="1">
        <v>1</v>
      </c>
      <c r="AW1160" s="1">
        <v>1</v>
      </c>
      <c r="AX1160" s="1">
        <v>1</v>
      </c>
      <c r="AY1160" s="1">
        <v>1</v>
      </c>
      <c r="AZ1160" s="1">
        <v>1</v>
      </c>
      <c r="BA1160" s="1">
        <v>1</v>
      </c>
      <c r="BB1160" s="1">
        <v>1</v>
      </c>
      <c r="BD1160" s="1">
        <v>1</v>
      </c>
      <c r="BE1160" s="1">
        <v>1</v>
      </c>
      <c r="BL1160" s="1" t="s">
        <v>1405</v>
      </c>
    </row>
    <row r="1161" spans="1:64" x14ac:dyDescent="0.5">
      <c r="A1161" s="1">
        <v>79</v>
      </c>
      <c r="B1161" s="1" t="s">
        <v>1398</v>
      </c>
      <c r="C1161" s="2">
        <v>43579</v>
      </c>
      <c r="D1161" s="1" t="s">
        <v>1399</v>
      </c>
      <c r="E1161" s="1" t="s">
        <v>1400</v>
      </c>
      <c r="F1161" s="1" t="s">
        <v>81</v>
      </c>
      <c r="G1161" s="1">
        <v>50</v>
      </c>
      <c r="H1161" s="1">
        <v>132</v>
      </c>
      <c r="I1161" s="1" t="s">
        <v>83</v>
      </c>
      <c r="J1161" s="1">
        <v>0.25</v>
      </c>
      <c r="K1161" s="1">
        <v>-1.8312390000000001</v>
      </c>
      <c r="L1161" s="1">
        <v>-78.183402999999998</v>
      </c>
      <c r="M1161" s="1" t="s">
        <v>84</v>
      </c>
      <c r="N1161" s="1">
        <v>0</v>
      </c>
      <c r="O1161" s="1">
        <v>-15.623037</v>
      </c>
      <c r="P1161" s="1">
        <v>-59.0625</v>
      </c>
      <c r="Q1161" s="1">
        <v>562500</v>
      </c>
      <c r="R1161" s="1" t="s">
        <v>1393</v>
      </c>
      <c r="S1161" s="1" t="s">
        <v>91</v>
      </c>
      <c r="T1161" s="1" t="s">
        <v>72</v>
      </c>
      <c r="U1161" s="1" t="s">
        <v>73</v>
      </c>
      <c r="W1161" s="1" t="s">
        <v>121</v>
      </c>
      <c r="X1161" s="1" t="s">
        <v>1401</v>
      </c>
      <c r="Z1161" s="1" t="s">
        <v>83</v>
      </c>
      <c r="AA1161" s="1" t="s">
        <v>1402</v>
      </c>
      <c r="AJ1161" s="1" t="s">
        <v>76</v>
      </c>
      <c r="AK1161" s="1" t="s">
        <v>1403</v>
      </c>
      <c r="AL1161" s="1">
        <v>450000000</v>
      </c>
      <c r="AM1161" s="1" t="s">
        <v>109</v>
      </c>
      <c r="AN1161" s="1" t="s">
        <v>4489</v>
      </c>
      <c r="AO1161" s="1" t="s">
        <v>4281</v>
      </c>
      <c r="AP1161" s="1">
        <v>13800000</v>
      </c>
      <c r="AQ1161" s="1">
        <v>6000000</v>
      </c>
      <c r="AR1161" s="1" t="s">
        <v>1404</v>
      </c>
      <c r="AS1161" s="1">
        <v>1</v>
      </c>
      <c r="AT1161" s="1">
        <v>1</v>
      </c>
      <c r="AU1161" s="1">
        <v>1</v>
      </c>
      <c r="AV1161" s="1">
        <v>1</v>
      </c>
      <c r="AW1161" s="1">
        <v>1</v>
      </c>
      <c r="AX1161" s="1">
        <v>1</v>
      </c>
      <c r="AY1161" s="1">
        <v>1</v>
      </c>
      <c r="AZ1161" s="1">
        <v>1</v>
      </c>
      <c r="BA1161" s="1">
        <v>1</v>
      </c>
      <c r="BB1161" s="1">
        <v>1</v>
      </c>
      <c r="BD1161" s="1">
        <v>1</v>
      </c>
      <c r="BE1161" s="1">
        <v>1</v>
      </c>
      <c r="BL1161" s="1" t="s">
        <v>1405</v>
      </c>
    </row>
    <row r="1162" spans="1:64" x14ac:dyDescent="0.5">
      <c r="A1162" s="1">
        <v>79</v>
      </c>
      <c r="B1162" s="1" t="s">
        <v>1398</v>
      </c>
      <c r="C1162" s="2">
        <v>43579</v>
      </c>
      <c r="D1162" s="1" t="s">
        <v>1399</v>
      </c>
      <c r="E1162" s="1" t="s">
        <v>1400</v>
      </c>
      <c r="F1162" s="1" t="s">
        <v>102</v>
      </c>
      <c r="G1162" s="1">
        <v>50</v>
      </c>
      <c r="H1162" s="1">
        <v>132</v>
      </c>
      <c r="I1162" s="1" t="s">
        <v>690</v>
      </c>
      <c r="J1162" s="1">
        <v>0.25</v>
      </c>
      <c r="K1162" s="1">
        <v>13.897869</v>
      </c>
      <c r="L1162" s="1">
        <v>-60.968711999999996</v>
      </c>
      <c r="M1162" s="1" t="s">
        <v>195</v>
      </c>
      <c r="N1162" s="1">
        <v>0</v>
      </c>
      <c r="O1162" s="1">
        <v>25.14509</v>
      </c>
      <c r="P1162" s="1">
        <v>-80.396960000000007</v>
      </c>
      <c r="Q1162" s="1">
        <v>562500</v>
      </c>
      <c r="R1162" s="1" t="s">
        <v>1393</v>
      </c>
      <c r="S1162" s="1" t="s">
        <v>91</v>
      </c>
      <c r="T1162" s="1" t="s">
        <v>72</v>
      </c>
      <c r="U1162" s="1" t="s">
        <v>73</v>
      </c>
      <c r="W1162" s="1" t="s">
        <v>121</v>
      </c>
      <c r="X1162" s="1" t="s">
        <v>1401</v>
      </c>
      <c r="Z1162" s="1" t="s">
        <v>690</v>
      </c>
      <c r="AA1162" s="1" t="s">
        <v>1402</v>
      </c>
      <c r="AJ1162" s="1" t="s">
        <v>76</v>
      </c>
      <c r="AK1162" s="1" t="s">
        <v>1403</v>
      </c>
      <c r="AL1162" s="1">
        <v>450000000</v>
      </c>
      <c r="AM1162" s="1" t="s">
        <v>109</v>
      </c>
      <c r="AN1162" s="1" t="s">
        <v>4489</v>
      </c>
      <c r="AO1162" s="1" t="s">
        <v>4281</v>
      </c>
      <c r="AP1162" s="1">
        <v>13800000</v>
      </c>
      <c r="AQ1162" s="1">
        <v>6000000</v>
      </c>
      <c r="AR1162" s="1" t="s">
        <v>1404</v>
      </c>
      <c r="AS1162" s="1">
        <v>1</v>
      </c>
      <c r="AT1162" s="1">
        <v>1</v>
      </c>
      <c r="AU1162" s="1">
        <v>1</v>
      </c>
      <c r="AV1162" s="1">
        <v>1</v>
      </c>
      <c r="AW1162" s="1">
        <v>1</v>
      </c>
      <c r="AX1162" s="1">
        <v>1</v>
      </c>
      <c r="AY1162" s="1">
        <v>1</v>
      </c>
      <c r="AZ1162" s="1">
        <v>1</v>
      </c>
      <c r="BA1162" s="1">
        <v>1</v>
      </c>
      <c r="BB1162" s="1">
        <v>1</v>
      </c>
      <c r="BD1162" s="1">
        <v>1</v>
      </c>
      <c r="BE1162" s="1">
        <v>1</v>
      </c>
      <c r="BL1162" s="1" t="s">
        <v>1405</v>
      </c>
    </row>
    <row r="1163" spans="1:64" x14ac:dyDescent="0.5">
      <c r="A1163" s="1">
        <v>79</v>
      </c>
      <c r="B1163" s="1" t="s">
        <v>1398</v>
      </c>
      <c r="C1163" s="2">
        <v>43579</v>
      </c>
      <c r="D1163" s="1" t="s">
        <v>1399</v>
      </c>
      <c r="E1163" s="1" t="s">
        <v>1400</v>
      </c>
      <c r="F1163" s="1" t="s">
        <v>81</v>
      </c>
      <c r="G1163" s="1">
        <v>50</v>
      </c>
      <c r="H1163" s="1">
        <v>132</v>
      </c>
      <c r="I1163" s="1" t="s">
        <v>690</v>
      </c>
      <c r="J1163" s="1">
        <v>0.25</v>
      </c>
      <c r="K1163" s="1">
        <v>13.897869</v>
      </c>
      <c r="L1163" s="1">
        <v>-60.968711999999996</v>
      </c>
      <c r="M1163" s="1" t="s">
        <v>195</v>
      </c>
      <c r="N1163" s="1">
        <v>0</v>
      </c>
      <c r="O1163" s="1">
        <v>25.14509</v>
      </c>
      <c r="P1163" s="1">
        <v>-80.396960000000007</v>
      </c>
      <c r="Q1163" s="1">
        <v>562500</v>
      </c>
      <c r="R1163" s="1" t="s">
        <v>1393</v>
      </c>
      <c r="S1163" s="1" t="s">
        <v>91</v>
      </c>
      <c r="T1163" s="1" t="s">
        <v>72</v>
      </c>
      <c r="U1163" s="1" t="s">
        <v>73</v>
      </c>
      <c r="W1163" s="1" t="s">
        <v>121</v>
      </c>
      <c r="X1163" s="1" t="s">
        <v>1401</v>
      </c>
      <c r="Z1163" s="1" t="s">
        <v>690</v>
      </c>
      <c r="AA1163" s="1" t="s">
        <v>1402</v>
      </c>
      <c r="AJ1163" s="1" t="s">
        <v>76</v>
      </c>
      <c r="AK1163" s="1" t="s">
        <v>1403</v>
      </c>
      <c r="AL1163" s="1">
        <v>450000000</v>
      </c>
      <c r="AM1163" s="1" t="s">
        <v>109</v>
      </c>
      <c r="AN1163" s="1" t="s">
        <v>4489</v>
      </c>
      <c r="AO1163" s="1" t="s">
        <v>4281</v>
      </c>
      <c r="AP1163" s="1">
        <v>13800000</v>
      </c>
      <c r="AQ1163" s="1">
        <v>6000000</v>
      </c>
      <c r="AR1163" s="1" t="s">
        <v>1404</v>
      </c>
      <c r="AS1163" s="1">
        <v>1</v>
      </c>
      <c r="AT1163" s="1">
        <v>1</v>
      </c>
      <c r="AU1163" s="1">
        <v>1</v>
      </c>
      <c r="AV1163" s="1">
        <v>1</v>
      </c>
      <c r="AW1163" s="1">
        <v>1</v>
      </c>
      <c r="AX1163" s="1">
        <v>1</v>
      </c>
      <c r="AY1163" s="1">
        <v>1</v>
      </c>
      <c r="AZ1163" s="1">
        <v>1</v>
      </c>
      <c r="BA1163" s="1">
        <v>1</v>
      </c>
      <c r="BB1163" s="1">
        <v>1</v>
      </c>
      <c r="BD1163" s="1">
        <v>1</v>
      </c>
      <c r="BE1163" s="1">
        <v>1</v>
      </c>
      <c r="BL1163" s="1" t="s">
        <v>1405</v>
      </c>
    </row>
    <row r="1164" spans="1:64" x14ac:dyDescent="0.5">
      <c r="A1164" s="1">
        <v>79</v>
      </c>
      <c r="B1164" s="1" t="s">
        <v>1398</v>
      </c>
      <c r="C1164" s="2">
        <v>43579</v>
      </c>
      <c r="D1164" s="1" t="s">
        <v>1399</v>
      </c>
      <c r="E1164" s="1" t="s">
        <v>1400</v>
      </c>
      <c r="F1164" s="1" t="s">
        <v>102</v>
      </c>
      <c r="G1164" s="1">
        <v>50</v>
      </c>
      <c r="H1164" s="1">
        <v>132</v>
      </c>
      <c r="I1164" s="1" t="s">
        <v>497</v>
      </c>
      <c r="J1164" s="1">
        <v>1.1499999999999999</v>
      </c>
      <c r="K1164" s="1">
        <v>7.3697220000000003</v>
      </c>
      <c r="L1164" s="1">
        <v>12.354722000000001</v>
      </c>
      <c r="M1164" s="1" t="s">
        <v>69</v>
      </c>
      <c r="N1164" s="1">
        <v>0</v>
      </c>
      <c r="O1164" s="1">
        <v>2.6272389999999999</v>
      </c>
      <c r="P1164" s="1">
        <v>23.381664000000001</v>
      </c>
      <c r="Q1164" s="1">
        <v>2587500</v>
      </c>
      <c r="R1164" s="1" t="s">
        <v>1393</v>
      </c>
      <c r="S1164" s="1" t="s">
        <v>91</v>
      </c>
      <c r="T1164" s="1" t="s">
        <v>72</v>
      </c>
      <c r="U1164" s="1" t="s">
        <v>73</v>
      </c>
      <c r="W1164" s="1" t="s">
        <v>121</v>
      </c>
      <c r="X1164" s="1" t="s">
        <v>1401</v>
      </c>
      <c r="Z1164" s="1" t="s">
        <v>497</v>
      </c>
      <c r="AA1164" s="1" t="s">
        <v>1402</v>
      </c>
      <c r="AJ1164" s="1" t="s">
        <v>76</v>
      </c>
      <c r="AK1164" s="1" t="s">
        <v>1403</v>
      </c>
      <c r="AL1164" s="1">
        <v>450000000</v>
      </c>
      <c r="AM1164" s="1" t="s">
        <v>109</v>
      </c>
      <c r="AN1164" s="1" t="s">
        <v>4489</v>
      </c>
      <c r="AO1164" s="1" t="s">
        <v>4281</v>
      </c>
      <c r="AP1164" s="1">
        <v>13800000</v>
      </c>
      <c r="AQ1164" s="1">
        <v>6000000</v>
      </c>
      <c r="AR1164" s="1" t="s">
        <v>1404</v>
      </c>
      <c r="AS1164" s="1">
        <v>1</v>
      </c>
      <c r="AT1164" s="1">
        <v>1</v>
      </c>
      <c r="AU1164" s="1">
        <v>1</v>
      </c>
      <c r="AV1164" s="1">
        <v>1</v>
      </c>
      <c r="AW1164" s="1">
        <v>1</v>
      </c>
      <c r="AX1164" s="1">
        <v>1</v>
      </c>
      <c r="AY1164" s="1">
        <v>1</v>
      </c>
      <c r="AZ1164" s="1">
        <v>1</v>
      </c>
      <c r="BA1164" s="1">
        <v>1</v>
      </c>
      <c r="BB1164" s="1">
        <v>1</v>
      </c>
      <c r="BD1164" s="1">
        <v>1</v>
      </c>
      <c r="BE1164" s="1">
        <v>1</v>
      </c>
      <c r="BL1164" s="1" t="s">
        <v>1405</v>
      </c>
    </row>
    <row r="1165" spans="1:64" x14ac:dyDescent="0.5">
      <c r="A1165" s="1">
        <v>79</v>
      </c>
      <c r="B1165" s="1" t="s">
        <v>1398</v>
      </c>
      <c r="C1165" s="2">
        <v>43579</v>
      </c>
      <c r="D1165" s="1" t="s">
        <v>1399</v>
      </c>
      <c r="E1165" s="1" t="s">
        <v>1400</v>
      </c>
      <c r="F1165" s="1" t="s">
        <v>81</v>
      </c>
      <c r="G1165" s="1">
        <v>50</v>
      </c>
      <c r="H1165" s="1">
        <v>132</v>
      </c>
      <c r="I1165" s="1" t="s">
        <v>497</v>
      </c>
      <c r="J1165" s="1">
        <v>1.1499999999999999</v>
      </c>
      <c r="K1165" s="1">
        <v>7.3697220000000003</v>
      </c>
      <c r="L1165" s="1">
        <v>12.354722000000001</v>
      </c>
      <c r="M1165" s="1" t="s">
        <v>69</v>
      </c>
      <c r="N1165" s="1">
        <v>0</v>
      </c>
      <c r="O1165" s="1">
        <v>2.6272389999999999</v>
      </c>
      <c r="P1165" s="1">
        <v>23.381664000000001</v>
      </c>
      <c r="Q1165" s="1">
        <v>2587500</v>
      </c>
      <c r="R1165" s="1" t="s">
        <v>1393</v>
      </c>
      <c r="S1165" s="1" t="s">
        <v>91</v>
      </c>
      <c r="T1165" s="1" t="s">
        <v>72</v>
      </c>
      <c r="U1165" s="1" t="s">
        <v>73</v>
      </c>
      <c r="W1165" s="1" t="s">
        <v>121</v>
      </c>
      <c r="X1165" s="1" t="s">
        <v>1401</v>
      </c>
      <c r="Z1165" s="1" t="s">
        <v>497</v>
      </c>
      <c r="AA1165" s="1" t="s">
        <v>1402</v>
      </c>
      <c r="AJ1165" s="1" t="s">
        <v>76</v>
      </c>
      <c r="AK1165" s="1" t="s">
        <v>1403</v>
      </c>
      <c r="AL1165" s="1">
        <v>450000000</v>
      </c>
      <c r="AM1165" s="1" t="s">
        <v>109</v>
      </c>
      <c r="AN1165" s="1" t="s">
        <v>4489</v>
      </c>
      <c r="AO1165" s="1" t="s">
        <v>4281</v>
      </c>
      <c r="AP1165" s="1">
        <v>13800000</v>
      </c>
      <c r="AQ1165" s="1">
        <v>6000000</v>
      </c>
      <c r="AR1165" s="1" t="s">
        <v>1404</v>
      </c>
      <c r="AS1165" s="1">
        <v>1</v>
      </c>
      <c r="AT1165" s="1">
        <v>1</v>
      </c>
      <c r="AU1165" s="1">
        <v>1</v>
      </c>
      <c r="AV1165" s="1">
        <v>1</v>
      </c>
      <c r="AW1165" s="1">
        <v>1</v>
      </c>
      <c r="AX1165" s="1">
        <v>1</v>
      </c>
      <c r="AY1165" s="1">
        <v>1</v>
      </c>
      <c r="AZ1165" s="1">
        <v>1</v>
      </c>
      <c r="BA1165" s="1">
        <v>1</v>
      </c>
      <c r="BB1165" s="1">
        <v>1</v>
      </c>
      <c r="BD1165" s="1">
        <v>1</v>
      </c>
      <c r="BE1165" s="1">
        <v>1</v>
      </c>
      <c r="BL1165" s="1" t="s">
        <v>1405</v>
      </c>
    </row>
    <row r="1166" spans="1:64" x14ac:dyDescent="0.5">
      <c r="A1166" s="1">
        <v>79</v>
      </c>
      <c r="B1166" s="1" t="s">
        <v>1398</v>
      </c>
      <c r="C1166" s="2">
        <v>43579</v>
      </c>
      <c r="D1166" s="1" t="s">
        <v>1399</v>
      </c>
      <c r="E1166" s="1" t="s">
        <v>1400</v>
      </c>
      <c r="F1166" s="1" t="s">
        <v>102</v>
      </c>
      <c r="G1166" s="1">
        <v>50</v>
      </c>
      <c r="H1166" s="1">
        <v>132</v>
      </c>
      <c r="I1166" s="1" t="s">
        <v>1460</v>
      </c>
      <c r="J1166" s="1">
        <v>0.64</v>
      </c>
      <c r="K1166" s="1">
        <v>39.061414999999997</v>
      </c>
      <c r="L1166" s="1">
        <v>35.124581999999997</v>
      </c>
      <c r="M1166" s="1" t="s">
        <v>268</v>
      </c>
      <c r="N1166" s="1">
        <v>0</v>
      </c>
      <c r="O1166" s="1">
        <v>37.477907000000002</v>
      </c>
      <c r="P1166" s="1">
        <v>39.411562000000004</v>
      </c>
      <c r="Q1166" s="1">
        <v>1440000</v>
      </c>
      <c r="R1166" s="1" t="s">
        <v>1393</v>
      </c>
      <c r="S1166" s="1" t="s">
        <v>91</v>
      </c>
      <c r="T1166" s="1" t="s">
        <v>72</v>
      </c>
      <c r="U1166" s="1" t="s">
        <v>73</v>
      </c>
      <c r="W1166" s="1" t="s">
        <v>121</v>
      </c>
      <c r="X1166" s="1" t="s">
        <v>1401</v>
      </c>
      <c r="Z1166" s="1" t="s">
        <v>1460</v>
      </c>
      <c r="AA1166" s="1" t="s">
        <v>1402</v>
      </c>
      <c r="AJ1166" s="1" t="s">
        <v>76</v>
      </c>
      <c r="AK1166" s="1" t="s">
        <v>1403</v>
      </c>
      <c r="AL1166" s="1">
        <v>450000000</v>
      </c>
      <c r="AM1166" s="1" t="s">
        <v>109</v>
      </c>
      <c r="AN1166" s="1" t="s">
        <v>4489</v>
      </c>
      <c r="AO1166" s="1" t="s">
        <v>4281</v>
      </c>
      <c r="AP1166" s="1">
        <v>13800000</v>
      </c>
      <c r="AQ1166" s="1">
        <v>6000000</v>
      </c>
      <c r="AR1166" s="1" t="s">
        <v>1404</v>
      </c>
      <c r="AS1166" s="1">
        <v>1</v>
      </c>
      <c r="AT1166" s="1">
        <v>1</v>
      </c>
      <c r="AU1166" s="1">
        <v>1</v>
      </c>
      <c r="AV1166" s="1">
        <v>1</v>
      </c>
      <c r="AW1166" s="1">
        <v>1</v>
      </c>
      <c r="AX1166" s="1">
        <v>1</v>
      </c>
      <c r="AY1166" s="1">
        <v>1</v>
      </c>
      <c r="AZ1166" s="1">
        <v>1</v>
      </c>
      <c r="BA1166" s="1">
        <v>1</v>
      </c>
      <c r="BB1166" s="1">
        <v>1</v>
      </c>
      <c r="BD1166" s="1">
        <v>1</v>
      </c>
      <c r="BE1166" s="1">
        <v>1</v>
      </c>
      <c r="BL1166" s="1" t="s">
        <v>1405</v>
      </c>
    </row>
    <row r="1167" spans="1:64" x14ac:dyDescent="0.5">
      <c r="A1167" s="1">
        <v>79</v>
      </c>
      <c r="B1167" s="1" t="s">
        <v>1398</v>
      </c>
      <c r="C1167" s="2">
        <v>43579</v>
      </c>
      <c r="D1167" s="1" t="s">
        <v>1399</v>
      </c>
      <c r="E1167" s="1" t="s">
        <v>1400</v>
      </c>
      <c r="F1167" s="1" t="s">
        <v>81</v>
      </c>
      <c r="G1167" s="1">
        <v>50</v>
      </c>
      <c r="H1167" s="1">
        <v>132</v>
      </c>
      <c r="I1167" s="1" t="s">
        <v>1460</v>
      </c>
      <c r="J1167" s="1">
        <v>0.64</v>
      </c>
      <c r="K1167" s="1">
        <v>39.061414999999997</v>
      </c>
      <c r="L1167" s="1">
        <v>35.124581999999997</v>
      </c>
      <c r="M1167" s="1" t="s">
        <v>268</v>
      </c>
      <c r="N1167" s="1">
        <v>0</v>
      </c>
      <c r="O1167" s="1">
        <v>37.477907000000002</v>
      </c>
      <c r="P1167" s="1">
        <v>39.411562000000004</v>
      </c>
      <c r="Q1167" s="1">
        <v>1440000</v>
      </c>
      <c r="R1167" s="1" t="s">
        <v>1393</v>
      </c>
      <c r="S1167" s="1" t="s">
        <v>91</v>
      </c>
      <c r="T1167" s="1" t="s">
        <v>72</v>
      </c>
      <c r="U1167" s="1" t="s">
        <v>73</v>
      </c>
      <c r="W1167" s="1" t="s">
        <v>121</v>
      </c>
      <c r="X1167" s="1" t="s">
        <v>1401</v>
      </c>
      <c r="Z1167" s="1" t="s">
        <v>1460</v>
      </c>
      <c r="AA1167" s="1" t="s">
        <v>1402</v>
      </c>
      <c r="AJ1167" s="1" t="s">
        <v>76</v>
      </c>
      <c r="AK1167" s="1" t="s">
        <v>1403</v>
      </c>
      <c r="AL1167" s="1">
        <v>450000000</v>
      </c>
      <c r="AM1167" s="1" t="s">
        <v>109</v>
      </c>
      <c r="AN1167" s="1" t="s">
        <v>4489</v>
      </c>
      <c r="AO1167" s="1" t="s">
        <v>4281</v>
      </c>
      <c r="AP1167" s="1">
        <v>13800000</v>
      </c>
      <c r="AQ1167" s="1">
        <v>6000000</v>
      </c>
      <c r="AR1167" s="1" t="s">
        <v>1404</v>
      </c>
      <c r="AS1167" s="1">
        <v>1</v>
      </c>
      <c r="AT1167" s="1">
        <v>1</v>
      </c>
      <c r="AU1167" s="1">
        <v>1</v>
      </c>
      <c r="AV1167" s="1">
        <v>1</v>
      </c>
      <c r="AW1167" s="1">
        <v>1</v>
      </c>
      <c r="AX1167" s="1">
        <v>1</v>
      </c>
      <c r="AY1167" s="1">
        <v>1</v>
      </c>
      <c r="AZ1167" s="1">
        <v>1</v>
      </c>
      <c r="BA1167" s="1">
        <v>1</v>
      </c>
      <c r="BB1167" s="1">
        <v>1</v>
      </c>
      <c r="BD1167" s="1">
        <v>1</v>
      </c>
      <c r="BE1167" s="1">
        <v>1</v>
      </c>
      <c r="BL1167" s="1" t="s">
        <v>1405</v>
      </c>
    </row>
    <row r="1168" spans="1:64" x14ac:dyDescent="0.5">
      <c r="A1168" s="1">
        <v>79</v>
      </c>
      <c r="B1168" s="1" t="s">
        <v>1398</v>
      </c>
      <c r="C1168" s="2">
        <v>43579</v>
      </c>
      <c r="D1168" s="1" t="s">
        <v>1399</v>
      </c>
      <c r="E1168" s="1" t="s">
        <v>1400</v>
      </c>
      <c r="F1168" s="1" t="s">
        <v>102</v>
      </c>
      <c r="G1168" s="1">
        <v>50</v>
      </c>
      <c r="H1168" s="1">
        <v>132</v>
      </c>
      <c r="I1168" s="1" t="s">
        <v>1461</v>
      </c>
      <c r="J1168" s="1">
        <v>0.64</v>
      </c>
      <c r="K1168" s="1">
        <v>27.514161999999999</v>
      </c>
      <c r="L1168" s="1">
        <v>90.433600999999996</v>
      </c>
      <c r="M1168" s="1" t="s">
        <v>114</v>
      </c>
      <c r="N1168" s="1">
        <v>0</v>
      </c>
      <c r="O1168" s="1">
        <v>25.384855999999999</v>
      </c>
      <c r="P1168" s="1">
        <v>68.458809000000002</v>
      </c>
      <c r="Q1168" s="1">
        <v>1440000</v>
      </c>
      <c r="R1168" s="1" t="s">
        <v>1393</v>
      </c>
      <c r="S1168" s="1" t="s">
        <v>91</v>
      </c>
      <c r="T1168" s="1" t="s">
        <v>72</v>
      </c>
      <c r="U1168" s="1" t="s">
        <v>73</v>
      </c>
      <c r="W1168" s="1" t="s">
        <v>121</v>
      </c>
      <c r="X1168" s="1" t="s">
        <v>1401</v>
      </c>
      <c r="Z1168" s="1" t="s">
        <v>1461</v>
      </c>
      <c r="AA1168" s="1" t="s">
        <v>1402</v>
      </c>
      <c r="AJ1168" s="1" t="s">
        <v>76</v>
      </c>
      <c r="AK1168" s="1" t="s">
        <v>1403</v>
      </c>
      <c r="AL1168" s="1">
        <v>450000000</v>
      </c>
      <c r="AM1168" s="1" t="s">
        <v>109</v>
      </c>
      <c r="AN1168" s="1" t="s">
        <v>4489</v>
      </c>
      <c r="AO1168" s="1" t="s">
        <v>4281</v>
      </c>
      <c r="AP1168" s="1">
        <v>13800000</v>
      </c>
      <c r="AQ1168" s="1">
        <v>6000000</v>
      </c>
      <c r="AR1168" s="1" t="s">
        <v>1404</v>
      </c>
      <c r="AS1168" s="1">
        <v>1</v>
      </c>
      <c r="AT1168" s="1">
        <v>1</v>
      </c>
      <c r="AU1168" s="1">
        <v>1</v>
      </c>
      <c r="AV1168" s="1">
        <v>1</v>
      </c>
      <c r="AW1168" s="1">
        <v>1</v>
      </c>
      <c r="AX1168" s="1">
        <v>1</v>
      </c>
      <c r="AY1168" s="1">
        <v>1</v>
      </c>
      <c r="AZ1168" s="1">
        <v>1</v>
      </c>
      <c r="BA1168" s="1">
        <v>1</v>
      </c>
      <c r="BB1168" s="1">
        <v>1</v>
      </c>
      <c r="BD1168" s="1">
        <v>1</v>
      </c>
      <c r="BE1168" s="1">
        <v>1</v>
      </c>
      <c r="BL1168" s="1" t="s">
        <v>1405</v>
      </c>
    </row>
    <row r="1169" spans="1:64" x14ac:dyDescent="0.5">
      <c r="A1169" s="1">
        <v>79</v>
      </c>
      <c r="B1169" s="1" t="s">
        <v>1398</v>
      </c>
      <c r="C1169" s="2">
        <v>43579</v>
      </c>
      <c r="D1169" s="1" t="s">
        <v>1399</v>
      </c>
      <c r="E1169" s="1" t="s">
        <v>1400</v>
      </c>
      <c r="F1169" s="1" t="s">
        <v>81</v>
      </c>
      <c r="G1169" s="1">
        <v>50</v>
      </c>
      <c r="H1169" s="1">
        <v>132</v>
      </c>
      <c r="I1169" s="1" t="s">
        <v>1461</v>
      </c>
      <c r="J1169" s="1">
        <v>0.64</v>
      </c>
      <c r="K1169" s="1">
        <v>27.514161999999999</v>
      </c>
      <c r="L1169" s="1">
        <v>90.433600999999996</v>
      </c>
      <c r="M1169" s="1" t="s">
        <v>114</v>
      </c>
      <c r="N1169" s="1">
        <v>0</v>
      </c>
      <c r="O1169" s="1">
        <v>25.384855999999999</v>
      </c>
      <c r="P1169" s="1">
        <v>68.458809000000002</v>
      </c>
      <c r="Q1169" s="1">
        <v>1440000</v>
      </c>
      <c r="R1169" s="1" t="s">
        <v>1393</v>
      </c>
      <c r="S1169" s="1" t="s">
        <v>91</v>
      </c>
      <c r="T1169" s="1" t="s">
        <v>72</v>
      </c>
      <c r="U1169" s="1" t="s">
        <v>73</v>
      </c>
      <c r="W1169" s="1" t="s">
        <v>121</v>
      </c>
      <c r="X1169" s="1" t="s">
        <v>1401</v>
      </c>
      <c r="Z1169" s="1" t="s">
        <v>1461</v>
      </c>
      <c r="AA1169" s="1" t="s">
        <v>1402</v>
      </c>
      <c r="AJ1169" s="1" t="s">
        <v>76</v>
      </c>
      <c r="AK1169" s="1" t="s">
        <v>1403</v>
      </c>
      <c r="AL1169" s="1">
        <v>450000000</v>
      </c>
      <c r="AM1169" s="1" t="s">
        <v>109</v>
      </c>
      <c r="AN1169" s="1" t="s">
        <v>4489</v>
      </c>
      <c r="AO1169" s="1" t="s">
        <v>4281</v>
      </c>
      <c r="AP1169" s="1">
        <v>13800000</v>
      </c>
      <c r="AQ1169" s="1">
        <v>6000000</v>
      </c>
      <c r="AR1169" s="1" t="s">
        <v>1404</v>
      </c>
      <c r="AS1169" s="1">
        <v>1</v>
      </c>
      <c r="AT1169" s="1">
        <v>1</v>
      </c>
      <c r="AU1169" s="1">
        <v>1</v>
      </c>
      <c r="AV1169" s="1">
        <v>1</v>
      </c>
      <c r="AW1169" s="1">
        <v>1</v>
      </c>
      <c r="AX1169" s="1">
        <v>1</v>
      </c>
      <c r="AY1169" s="1">
        <v>1</v>
      </c>
      <c r="AZ1169" s="1">
        <v>1</v>
      </c>
      <c r="BA1169" s="1">
        <v>1</v>
      </c>
      <c r="BB1169" s="1">
        <v>1</v>
      </c>
      <c r="BD1169" s="1">
        <v>1</v>
      </c>
      <c r="BE1169" s="1">
        <v>1</v>
      </c>
      <c r="BL1169" s="1" t="s">
        <v>1405</v>
      </c>
    </row>
    <row r="1170" spans="1:64" x14ac:dyDescent="0.5">
      <c r="A1170" s="1">
        <v>79</v>
      </c>
      <c r="B1170" s="1" t="s">
        <v>1398</v>
      </c>
      <c r="C1170" s="2">
        <v>43579</v>
      </c>
      <c r="D1170" s="1" t="s">
        <v>1399</v>
      </c>
      <c r="E1170" s="1" t="s">
        <v>1400</v>
      </c>
      <c r="F1170" s="1" t="s">
        <v>102</v>
      </c>
      <c r="G1170" s="1">
        <v>50</v>
      </c>
      <c r="H1170" s="1">
        <v>132</v>
      </c>
      <c r="I1170" s="1" t="s">
        <v>719</v>
      </c>
      <c r="J1170" s="1">
        <v>0.64</v>
      </c>
      <c r="K1170" s="1">
        <v>33.939109999999999</v>
      </c>
      <c r="L1170" s="1">
        <v>67.709952999999999</v>
      </c>
      <c r="M1170" s="1" t="s">
        <v>114</v>
      </c>
      <c r="N1170" s="1">
        <v>0</v>
      </c>
      <c r="O1170" s="1">
        <v>25.384855999999999</v>
      </c>
      <c r="P1170" s="1">
        <v>68.458809000000002</v>
      </c>
      <c r="Q1170" s="1">
        <v>1440000</v>
      </c>
      <c r="R1170" s="1" t="s">
        <v>1393</v>
      </c>
      <c r="S1170" s="1" t="s">
        <v>91</v>
      </c>
      <c r="T1170" s="1" t="s">
        <v>72</v>
      </c>
      <c r="U1170" s="1" t="s">
        <v>73</v>
      </c>
      <c r="W1170" s="1" t="s">
        <v>121</v>
      </c>
      <c r="X1170" s="1" t="s">
        <v>1401</v>
      </c>
      <c r="Z1170" s="1" t="s">
        <v>719</v>
      </c>
      <c r="AA1170" s="1" t="s">
        <v>1402</v>
      </c>
      <c r="AJ1170" s="1" t="s">
        <v>76</v>
      </c>
      <c r="AK1170" s="1" t="s">
        <v>1403</v>
      </c>
      <c r="AL1170" s="1">
        <v>450000000</v>
      </c>
      <c r="AM1170" s="1" t="s">
        <v>109</v>
      </c>
      <c r="AN1170" s="1" t="s">
        <v>4489</v>
      </c>
      <c r="AO1170" s="1" t="s">
        <v>4281</v>
      </c>
      <c r="AP1170" s="1">
        <v>13800000</v>
      </c>
      <c r="AQ1170" s="1">
        <v>6000000</v>
      </c>
      <c r="AR1170" s="1" t="s">
        <v>1404</v>
      </c>
      <c r="AS1170" s="1">
        <v>1</v>
      </c>
      <c r="AT1170" s="1">
        <v>1</v>
      </c>
      <c r="AU1170" s="1">
        <v>1</v>
      </c>
      <c r="AV1170" s="1">
        <v>1</v>
      </c>
      <c r="AW1170" s="1">
        <v>1</v>
      </c>
      <c r="AX1170" s="1">
        <v>1</v>
      </c>
      <c r="AY1170" s="1">
        <v>1</v>
      </c>
      <c r="AZ1170" s="1">
        <v>1</v>
      </c>
      <c r="BA1170" s="1">
        <v>1</v>
      </c>
      <c r="BB1170" s="1">
        <v>1</v>
      </c>
      <c r="BD1170" s="1">
        <v>1</v>
      </c>
      <c r="BE1170" s="1">
        <v>1</v>
      </c>
      <c r="BL1170" s="1" t="s">
        <v>1405</v>
      </c>
    </row>
    <row r="1171" spans="1:64" x14ac:dyDescent="0.5">
      <c r="A1171" s="1">
        <v>79</v>
      </c>
      <c r="B1171" s="1" t="s">
        <v>1398</v>
      </c>
      <c r="C1171" s="2">
        <v>43579</v>
      </c>
      <c r="D1171" s="1" t="s">
        <v>1399</v>
      </c>
      <c r="E1171" s="1" t="s">
        <v>1400</v>
      </c>
      <c r="F1171" s="1" t="s">
        <v>81</v>
      </c>
      <c r="G1171" s="1">
        <v>50</v>
      </c>
      <c r="H1171" s="1">
        <v>132</v>
      </c>
      <c r="I1171" s="1" t="s">
        <v>719</v>
      </c>
      <c r="J1171" s="1">
        <v>0.64</v>
      </c>
      <c r="K1171" s="1">
        <v>33.939109999999999</v>
      </c>
      <c r="L1171" s="1">
        <v>67.709952999999999</v>
      </c>
      <c r="M1171" s="1" t="s">
        <v>114</v>
      </c>
      <c r="N1171" s="1">
        <v>0</v>
      </c>
      <c r="O1171" s="1">
        <v>25.384855999999999</v>
      </c>
      <c r="P1171" s="1">
        <v>68.458809000000002</v>
      </c>
      <c r="Q1171" s="1">
        <v>1440000</v>
      </c>
      <c r="R1171" s="1" t="s">
        <v>1393</v>
      </c>
      <c r="S1171" s="1" t="s">
        <v>91</v>
      </c>
      <c r="T1171" s="1" t="s">
        <v>72</v>
      </c>
      <c r="U1171" s="1" t="s">
        <v>73</v>
      </c>
      <c r="W1171" s="1" t="s">
        <v>121</v>
      </c>
      <c r="X1171" s="1" t="s">
        <v>1401</v>
      </c>
      <c r="Z1171" s="1" t="s">
        <v>719</v>
      </c>
      <c r="AA1171" s="1" t="s">
        <v>1402</v>
      </c>
      <c r="AJ1171" s="1" t="s">
        <v>76</v>
      </c>
      <c r="AK1171" s="1" t="s">
        <v>1403</v>
      </c>
      <c r="AL1171" s="1">
        <v>450000000</v>
      </c>
      <c r="AM1171" s="1" t="s">
        <v>109</v>
      </c>
      <c r="AN1171" s="1" t="s">
        <v>4489</v>
      </c>
      <c r="AO1171" s="1" t="s">
        <v>4281</v>
      </c>
      <c r="AP1171" s="1">
        <v>13800000</v>
      </c>
      <c r="AQ1171" s="1">
        <v>6000000</v>
      </c>
      <c r="AR1171" s="1" t="s">
        <v>1404</v>
      </c>
      <c r="AS1171" s="1">
        <v>1</v>
      </c>
      <c r="AT1171" s="1">
        <v>1</v>
      </c>
      <c r="AU1171" s="1">
        <v>1</v>
      </c>
      <c r="AV1171" s="1">
        <v>1</v>
      </c>
      <c r="AW1171" s="1">
        <v>1</v>
      </c>
      <c r="AX1171" s="1">
        <v>1</v>
      </c>
      <c r="AY1171" s="1">
        <v>1</v>
      </c>
      <c r="AZ1171" s="1">
        <v>1</v>
      </c>
      <c r="BA1171" s="1">
        <v>1</v>
      </c>
      <c r="BB1171" s="1">
        <v>1</v>
      </c>
      <c r="BD1171" s="1">
        <v>1</v>
      </c>
      <c r="BE1171" s="1">
        <v>1</v>
      </c>
      <c r="BL1171" s="1" t="s">
        <v>1405</v>
      </c>
    </row>
    <row r="1172" spans="1:64" x14ac:dyDescent="0.5">
      <c r="A1172" s="1">
        <v>79</v>
      </c>
      <c r="B1172" s="1" t="s">
        <v>1398</v>
      </c>
      <c r="C1172" s="2">
        <v>43579</v>
      </c>
      <c r="D1172" s="1" t="s">
        <v>1399</v>
      </c>
      <c r="E1172" s="1" t="s">
        <v>1400</v>
      </c>
      <c r="F1172" s="1" t="s">
        <v>102</v>
      </c>
      <c r="G1172" s="1">
        <v>50</v>
      </c>
      <c r="H1172" s="1">
        <v>132</v>
      </c>
      <c r="I1172" s="1" t="s">
        <v>1462</v>
      </c>
      <c r="J1172" s="1">
        <v>0.64</v>
      </c>
      <c r="K1172" s="1">
        <v>33.223190000000002</v>
      </c>
      <c r="L1172" s="1">
        <v>43.679290999999999</v>
      </c>
      <c r="M1172" s="1" t="s">
        <v>268</v>
      </c>
      <c r="N1172" s="1">
        <v>0</v>
      </c>
      <c r="O1172" s="1">
        <v>37.477907000000002</v>
      </c>
      <c r="P1172" s="1">
        <v>39.411562000000004</v>
      </c>
      <c r="Q1172" s="1">
        <v>1440000</v>
      </c>
      <c r="R1172" s="1" t="s">
        <v>1393</v>
      </c>
      <c r="S1172" s="1" t="s">
        <v>91</v>
      </c>
      <c r="T1172" s="1" t="s">
        <v>72</v>
      </c>
      <c r="U1172" s="1" t="s">
        <v>73</v>
      </c>
      <c r="W1172" s="1" t="s">
        <v>121</v>
      </c>
      <c r="X1172" s="1" t="s">
        <v>1401</v>
      </c>
      <c r="Z1172" s="1" t="s">
        <v>1462</v>
      </c>
      <c r="AA1172" s="1" t="s">
        <v>1402</v>
      </c>
      <c r="AJ1172" s="1" t="s">
        <v>76</v>
      </c>
      <c r="AK1172" s="1" t="s">
        <v>1403</v>
      </c>
      <c r="AL1172" s="1">
        <v>450000000</v>
      </c>
      <c r="AM1172" s="1" t="s">
        <v>109</v>
      </c>
      <c r="AN1172" s="1" t="s">
        <v>4489</v>
      </c>
      <c r="AO1172" s="1" t="s">
        <v>4281</v>
      </c>
      <c r="AP1172" s="1">
        <v>13800000</v>
      </c>
      <c r="AQ1172" s="1">
        <v>6000000</v>
      </c>
      <c r="AR1172" s="1" t="s">
        <v>1404</v>
      </c>
      <c r="AS1172" s="1">
        <v>1</v>
      </c>
      <c r="AT1172" s="1">
        <v>1</v>
      </c>
      <c r="AU1172" s="1">
        <v>1</v>
      </c>
      <c r="AV1172" s="1">
        <v>1</v>
      </c>
      <c r="AW1172" s="1">
        <v>1</v>
      </c>
      <c r="AX1172" s="1">
        <v>1</v>
      </c>
      <c r="AY1172" s="1">
        <v>1</v>
      </c>
      <c r="AZ1172" s="1">
        <v>1</v>
      </c>
      <c r="BA1172" s="1">
        <v>1</v>
      </c>
      <c r="BB1172" s="1">
        <v>1</v>
      </c>
      <c r="BD1172" s="1">
        <v>1</v>
      </c>
      <c r="BE1172" s="1">
        <v>1</v>
      </c>
      <c r="BL1172" s="1" t="s">
        <v>1405</v>
      </c>
    </row>
    <row r="1173" spans="1:64" x14ac:dyDescent="0.5">
      <c r="A1173" s="1">
        <v>79</v>
      </c>
      <c r="B1173" s="1" t="s">
        <v>1398</v>
      </c>
      <c r="C1173" s="2">
        <v>43579</v>
      </c>
      <c r="D1173" s="1" t="s">
        <v>1399</v>
      </c>
      <c r="E1173" s="1" t="s">
        <v>1400</v>
      </c>
      <c r="F1173" s="1" t="s">
        <v>81</v>
      </c>
      <c r="G1173" s="1">
        <v>50</v>
      </c>
      <c r="H1173" s="1">
        <v>132</v>
      </c>
      <c r="I1173" s="1" t="s">
        <v>1462</v>
      </c>
      <c r="J1173" s="1">
        <v>0.64</v>
      </c>
      <c r="K1173" s="1">
        <v>33.223190000000002</v>
      </c>
      <c r="L1173" s="1">
        <v>43.679290999999999</v>
      </c>
      <c r="M1173" s="1" t="s">
        <v>268</v>
      </c>
      <c r="N1173" s="1">
        <v>0</v>
      </c>
      <c r="O1173" s="1">
        <v>37.477907000000002</v>
      </c>
      <c r="P1173" s="1">
        <v>39.411562000000004</v>
      </c>
      <c r="Q1173" s="1">
        <v>1440000</v>
      </c>
      <c r="R1173" s="1" t="s">
        <v>1393</v>
      </c>
      <c r="S1173" s="1" t="s">
        <v>91</v>
      </c>
      <c r="T1173" s="1" t="s">
        <v>72</v>
      </c>
      <c r="U1173" s="1" t="s">
        <v>73</v>
      </c>
      <c r="W1173" s="1" t="s">
        <v>121</v>
      </c>
      <c r="X1173" s="1" t="s">
        <v>1401</v>
      </c>
      <c r="Z1173" s="1" t="s">
        <v>1462</v>
      </c>
      <c r="AA1173" s="1" t="s">
        <v>1402</v>
      </c>
      <c r="AJ1173" s="1" t="s">
        <v>76</v>
      </c>
      <c r="AK1173" s="1" t="s">
        <v>1403</v>
      </c>
      <c r="AL1173" s="1">
        <v>450000000</v>
      </c>
      <c r="AM1173" s="1" t="s">
        <v>109</v>
      </c>
      <c r="AN1173" s="1" t="s">
        <v>4489</v>
      </c>
      <c r="AO1173" s="1" t="s">
        <v>4281</v>
      </c>
      <c r="AP1173" s="1">
        <v>13800000</v>
      </c>
      <c r="AQ1173" s="1">
        <v>6000000</v>
      </c>
      <c r="AR1173" s="1" t="s">
        <v>1404</v>
      </c>
      <c r="AS1173" s="1">
        <v>1</v>
      </c>
      <c r="AT1173" s="1">
        <v>1</v>
      </c>
      <c r="AU1173" s="1">
        <v>1</v>
      </c>
      <c r="AV1173" s="1">
        <v>1</v>
      </c>
      <c r="AW1173" s="1">
        <v>1</v>
      </c>
      <c r="AX1173" s="1">
        <v>1</v>
      </c>
      <c r="AY1173" s="1">
        <v>1</v>
      </c>
      <c r="AZ1173" s="1">
        <v>1</v>
      </c>
      <c r="BA1173" s="1">
        <v>1</v>
      </c>
      <c r="BB1173" s="1">
        <v>1</v>
      </c>
      <c r="BD1173" s="1">
        <v>1</v>
      </c>
      <c r="BE1173" s="1">
        <v>1</v>
      </c>
      <c r="BL1173" s="1" t="s">
        <v>1405</v>
      </c>
    </row>
    <row r="1174" spans="1:64" x14ac:dyDescent="0.5">
      <c r="A1174" s="1">
        <v>79</v>
      </c>
      <c r="B1174" s="1" t="s">
        <v>1398</v>
      </c>
      <c r="C1174" s="2">
        <v>43579</v>
      </c>
      <c r="D1174" s="1" t="s">
        <v>1399</v>
      </c>
      <c r="E1174" s="1" t="s">
        <v>1400</v>
      </c>
      <c r="F1174" s="1" t="s">
        <v>102</v>
      </c>
      <c r="G1174" s="1">
        <v>50</v>
      </c>
      <c r="H1174" s="1">
        <v>132</v>
      </c>
      <c r="I1174" s="1" t="s">
        <v>1463</v>
      </c>
      <c r="J1174" s="1">
        <v>1.1499999999999999</v>
      </c>
      <c r="K1174" s="1">
        <v>-23.5349</v>
      </c>
      <c r="L1174" s="1">
        <v>-52.5901</v>
      </c>
      <c r="M1174" s="1" t="s">
        <v>69</v>
      </c>
      <c r="N1174" s="1">
        <v>0</v>
      </c>
      <c r="O1174" s="1">
        <v>2.6272389999999999</v>
      </c>
      <c r="P1174" s="1">
        <v>23.381664000000001</v>
      </c>
      <c r="Q1174" s="1">
        <v>2587500</v>
      </c>
      <c r="R1174" s="1" t="s">
        <v>1393</v>
      </c>
      <c r="S1174" s="1" t="s">
        <v>91</v>
      </c>
      <c r="T1174" s="1" t="s">
        <v>72</v>
      </c>
      <c r="U1174" s="1" t="s">
        <v>73</v>
      </c>
      <c r="W1174" s="1" t="s">
        <v>121</v>
      </c>
      <c r="X1174" s="1" t="s">
        <v>1401</v>
      </c>
      <c r="Z1174" s="1" t="s">
        <v>1463</v>
      </c>
      <c r="AA1174" s="1" t="s">
        <v>1402</v>
      </c>
      <c r="AJ1174" s="1" t="s">
        <v>76</v>
      </c>
      <c r="AK1174" s="1" t="s">
        <v>1403</v>
      </c>
      <c r="AL1174" s="1">
        <v>450000000</v>
      </c>
      <c r="AM1174" s="1" t="s">
        <v>109</v>
      </c>
      <c r="AN1174" s="1" t="s">
        <v>4489</v>
      </c>
      <c r="AO1174" s="1" t="s">
        <v>4281</v>
      </c>
      <c r="AP1174" s="1">
        <v>13800000</v>
      </c>
      <c r="AQ1174" s="1">
        <v>6000000</v>
      </c>
      <c r="AR1174" s="1" t="s">
        <v>1404</v>
      </c>
      <c r="AS1174" s="1">
        <v>1</v>
      </c>
      <c r="AT1174" s="1">
        <v>1</v>
      </c>
      <c r="AU1174" s="1">
        <v>1</v>
      </c>
      <c r="AV1174" s="1">
        <v>1</v>
      </c>
      <c r="AW1174" s="1">
        <v>1</v>
      </c>
      <c r="AX1174" s="1">
        <v>1</v>
      </c>
      <c r="AY1174" s="1">
        <v>1</v>
      </c>
      <c r="AZ1174" s="1">
        <v>1</v>
      </c>
      <c r="BA1174" s="1">
        <v>1</v>
      </c>
      <c r="BB1174" s="1">
        <v>1</v>
      </c>
      <c r="BD1174" s="1">
        <v>1</v>
      </c>
      <c r="BE1174" s="1">
        <v>1</v>
      </c>
      <c r="BL1174" s="1" t="s">
        <v>1405</v>
      </c>
    </row>
    <row r="1175" spans="1:64" x14ac:dyDescent="0.5">
      <c r="A1175" s="1">
        <v>79</v>
      </c>
      <c r="B1175" s="1" t="s">
        <v>1398</v>
      </c>
      <c r="C1175" s="2">
        <v>43579</v>
      </c>
      <c r="D1175" s="1" t="s">
        <v>1399</v>
      </c>
      <c r="E1175" s="1" t="s">
        <v>1400</v>
      </c>
      <c r="F1175" s="1" t="s">
        <v>81</v>
      </c>
      <c r="G1175" s="1">
        <v>50</v>
      </c>
      <c r="H1175" s="1">
        <v>132</v>
      </c>
      <c r="I1175" s="1" t="s">
        <v>1463</v>
      </c>
      <c r="J1175" s="1">
        <v>1.1499999999999999</v>
      </c>
      <c r="K1175" s="1">
        <v>-23.5349</v>
      </c>
      <c r="L1175" s="1">
        <v>-52.5901</v>
      </c>
      <c r="M1175" s="1" t="s">
        <v>69</v>
      </c>
      <c r="N1175" s="1">
        <v>0</v>
      </c>
      <c r="O1175" s="1">
        <v>2.6272389999999999</v>
      </c>
      <c r="P1175" s="1">
        <v>23.381664000000001</v>
      </c>
      <c r="Q1175" s="1">
        <v>2587500</v>
      </c>
      <c r="R1175" s="1" t="s">
        <v>1393</v>
      </c>
      <c r="S1175" s="1" t="s">
        <v>91</v>
      </c>
      <c r="T1175" s="1" t="s">
        <v>72</v>
      </c>
      <c r="U1175" s="1" t="s">
        <v>73</v>
      </c>
      <c r="W1175" s="1" t="s">
        <v>121</v>
      </c>
      <c r="X1175" s="1" t="s">
        <v>1401</v>
      </c>
      <c r="Z1175" s="1" t="s">
        <v>1463</v>
      </c>
      <c r="AA1175" s="1" t="s">
        <v>1402</v>
      </c>
      <c r="AJ1175" s="1" t="s">
        <v>76</v>
      </c>
      <c r="AK1175" s="1" t="s">
        <v>1403</v>
      </c>
      <c r="AL1175" s="1">
        <v>450000000</v>
      </c>
      <c r="AM1175" s="1" t="s">
        <v>109</v>
      </c>
      <c r="AN1175" s="1" t="s">
        <v>4489</v>
      </c>
      <c r="AO1175" s="1" t="s">
        <v>4281</v>
      </c>
      <c r="AP1175" s="1">
        <v>13800000</v>
      </c>
      <c r="AQ1175" s="1">
        <v>6000000</v>
      </c>
      <c r="AR1175" s="1" t="s">
        <v>1404</v>
      </c>
      <c r="AS1175" s="1">
        <v>1</v>
      </c>
      <c r="AT1175" s="1">
        <v>1</v>
      </c>
      <c r="AU1175" s="1">
        <v>1</v>
      </c>
      <c r="AV1175" s="1">
        <v>1</v>
      </c>
      <c r="AW1175" s="1">
        <v>1</v>
      </c>
      <c r="AX1175" s="1">
        <v>1</v>
      </c>
      <c r="AY1175" s="1">
        <v>1</v>
      </c>
      <c r="AZ1175" s="1">
        <v>1</v>
      </c>
      <c r="BA1175" s="1">
        <v>1</v>
      </c>
      <c r="BB1175" s="1">
        <v>1</v>
      </c>
      <c r="BD1175" s="1">
        <v>1</v>
      </c>
      <c r="BE1175" s="1">
        <v>1</v>
      </c>
      <c r="BL1175" s="1" t="s">
        <v>1405</v>
      </c>
    </row>
    <row r="1176" spans="1:64" x14ac:dyDescent="0.5">
      <c r="A1176" s="1">
        <v>79</v>
      </c>
      <c r="B1176" s="1" t="s">
        <v>1398</v>
      </c>
      <c r="C1176" s="2">
        <v>43579</v>
      </c>
      <c r="D1176" s="1" t="s">
        <v>1399</v>
      </c>
      <c r="E1176" s="1" t="s">
        <v>1400</v>
      </c>
      <c r="F1176" s="1" t="s">
        <v>102</v>
      </c>
      <c r="G1176" s="1">
        <v>50</v>
      </c>
      <c r="H1176" s="1">
        <v>132</v>
      </c>
      <c r="I1176" s="1" t="s">
        <v>1464</v>
      </c>
      <c r="J1176" s="1">
        <v>0.64</v>
      </c>
      <c r="K1176" s="1">
        <v>33.854720999999998</v>
      </c>
      <c r="L1176" s="1">
        <v>35.862285999999997</v>
      </c>
      <c r="M1176" s="1" t="s">
        <v>268</v>
      </c>
      <c r="N1176" s="1">
        <v>0</v>
      </c>
      <c r="O1176" s="1">
        <v>37.477907000000002</v>
      </c>
      <c r="P1176" s="1">
        <v>39.411562000000004</v>
      </c>
      <c r="Q1176" s="1">
        <v>1440000</v>
      </c>
      <c r="R1176" s="1" t="s">
        <v>1393</v>
      </c>
      <c r="S1176" s="1" t="s">
        <v>91</v>
      </c>
      <c r="T1176" s="1" t="s">
        <v>72</v>
      </c>
      <c r="U1176" s="1" t="s">
        <v>73</v>
      </c>
      <c r="W1176" s="1" t="s">
        <v>121</v>
      </c>
      <c r="X1176" s="1" t="s">
        <v>1401</v>
      </c>
      <c r="Z1176" s="1" t="s">
        <v>1464</v>
      </c>
      <c r="AA1176" s="1" t="s">
        <v>1402</v>
      </c>
      <c r="AJ1176" s="1" t="s">
        <v>76</v>
      </c>
      <c r="AK1176" s="1" t="s">
        <v>1403</v>
      </c>
      <c r="AL1176" s="1">
        <v>450000000</v>
      </c>
      <c r="AM1176" s="1" t="s">
        <v>109</v>
      </c>
      <c r="AN1176" s="1" t="s">
        <v>4489</v>
      </c>
      <c r="AO1176" s="1" t="s">
        <v>4281</v>
      </c>
      <c r="AP1176" s="1">
        <v>13800000</v>
      </c>
      <c r="AQ1176" s="1">
        <v>6000000</v>
      </c>
      <c r="AR1176" s="1" t="s">
        <v>1404</v>
      </c>
      <c r="AS1176" s="1">
        <v>1</v>
      </c>
      <c r="AT1176" s="1">
        <v>1</v>
      </c>
      <c r="AU1176" s="1">
        <v>1</v>
      </c>
      <c r="AV1176" s="1">
        <v>1</v>
      </c>
      <c r="AW1176" s="1">
        <v>1</v>
      </c>
      <c r="AX1176" s="1">
        <v>1</v>
      </c>
      <c r="AY1176" s="1">
        <v>1</v>
      </c>
      <c r="AZ1176" s="1">
        <v>1</v>
      </c>
      <c r="BA1176" s="1">
        <v>1</v>
      </c>
      <c r="BB1176" s="1">
        <v>1</v>
      </c>
      <c r="BD1176" s="1">
        <v>1</v>
      </c>
      <c r="BE1176" s="1">
        <v>1</v>
      </c>
      <c r="BL1176" s="1" t="s">
        <v>1405</v>
      </c>
    </row>
    <row r="1177" spans="1:64" x14ac:dyDescent="0.5">
      <c r="A1177" s="1">
        <v>79</v>
      </c>
      <c r="B1177" s="1" t="s">
        <v>1398</v>
      </c>
      <c r="C1177" s="2">
        <v>43579</v>
      </c>
      <c r="D1177" s="1" t="s">
        <v>1399</v>
      </c>
      <c r="E1177" s="1" t="s">
        <v>1400</v>
      </c>
      <c r="F1177" s="1" t="s">
        <v>81</v>
      </c>
      <c r="G1177" s="1">
        <v>50</v>
      </c>
      <c r="H1177" s="1">
        <v>132</v>
      </c>
      <c r="I1177" s="1" t="s">
        <v>1464</v>
      </c>
      <c r="J1177" s="1">
        <v>0.64</v>
      </c>
      <c r="K1177" s="1">
        <v>33.854720999999998</v>
      </c>
      <c r="L1177" s="1">
        <v>35.862285999999997</v>
      </c>
      <c r="M1177" s="1" t="s">
        <v>268</v>
      </c>
      <c r="N1177" s="1">
        <v>0</v>
      </c>
      <c r="O1177" s="1">
        <v>37.477907000000002</v>
      </c>
      <c r="P1177" s="1">
        <v>39.411562000000004</v>
      </c>
      <c r="Q1177" s="1">
        <v>1440000</v>
      </c>
      <c r="R1177" s="1" t="s">
        <v>1393</v>
      </c>
      <c r="S1177" s="1" t="s">
        <v>91</v>
      </c>
      <c r="T1177" s="1" t="s">
        <v>72</v>
      </c>
      <c r="U1177" s="1" t="s">
        <v>73</v>
      </c>
      <c r="W1177" s="1" t="s">
        <v>121</v>
      </c>
      <c r="X1177" s="1" t="s">
        <v>1401</v>
      </c>
      <c r="Z1177" s="1" t="s">
        <v>1464</v>
      </c>
      <c r="AA1177" s="1" t="s">
        <v>1402</v>
      </c>
      <c r="AJ1177" s="1" t="s">
        <v>76</v>
      </c>
      <c r="AK1177" s="1" t="s">
        <v>1403</v>
      </c>
      <c r="AL1177" s="1">
        <v>450000000</v>
      </c>
      <c r="AM1177" s="1" t="s">
        <v>109</v>
      </c>
      <c r="AN1177" s="1" t="s">
        <v>4489</v>
      </c>
      <c r="AO1177" s="1" t="s">
        <v>4281</v>
      </c>
      <c r="AP1177" s="1">
        <v>13800000</v>
      </c>
      <c r="AQ1177" s="1">
        <v>6000000</v>
      </c>
      <c r="AR1177" s="1" t="s">
        <v>1404</v>
      </c>
      <c r="AS1177" s="1">
        <v>1</v>
      </c>
      <c r="AT1177" s="1">
        <v>1</v>
      </c>
      <c r="AU1177" s="1">
        <v>1</v>
      </c>
      <c r="AV1177" s="1">
        <v>1</v>
      </c>
      <c r="AW1177" s="1">
        <v>1</v>
      </c>
      <c r="AX1177" s="1">
        <v>1</v>
      </c>
      <c r="AY1177" s="1">
        <v>1</v>
      </c>
      <c r="AZ1177" s="1">
        <v>1</v>
      </c>
      <c r="BA1177" s="1">
        <v>1</v>
      </c>
      <c r="BB1177" s="1">
        <v>1</v>
      </c>
      <c r="BD1177" s="1">
        <v>1</v>
      </c>
      <c r="BE1177" s="1">
        <v>1</v>
      </c>
      <c r="BL1177" s="1" t="s">
        <v>1405</v>
      </c>
    </row>
    <row r="1178" spans="1:64" x14ac:dyDescent="0.5">
      <c r="A1178" s="1">
        <v>79</v>
      </c>
      <c r="B1178" s="1" t="s">
        <v>1398</v>
      </c>
      <c r="C1178" s="2">
        <v>43579</v>
      </c>
      <c r="D1178" s="1" t="s">
        <v>1399</v>
      </c>
      <c r="E1178" s="1" t="s">
        <v>1400</v>
      </c>
      <c r="F1178" s="1" t="s">
        <v>102</v>
      </c>
      <c r="G1178" s="1">
        <v>50</v>
      </c>
      <c r="H1178" s="1">
        <v>132</v>
      </c>
      <c r="I1178" s="1" t="s">
        <v>1465</v>
      </c>
      <c r="J1178" s="1">
        <v>0.67</v>
      </c>
      <c r="K1178" s="1">
        <v>42.665439999999997</v>
      </c>
      <c r="L1178" s="1">
        <v>21.165319</v>
      </c>
      <c r="M1178" s="1" t="s">
        <v>307</v>
      </c>
      <c r="N1178" s="1">
        <v>0</v>
      </c>
      <c r="O1178" s="1">
        <v>48.122632000000003</v>
      </c>
      <c r="P1178" s="1">
        <v>30.108753</v>
      </c>
      <c r="Q1178" s="1">
        <v>1507500</v>
      </c>
      <c r="R1178" s="1" t="s">
        <v>1393</v>
      </c>
      <c r="S1178" s="1" t="s">
        <v>91</v>
      </c>
      <c r="T1178" s="1" t="s">
        <v>72</v>
      </c>
      <c r="U1178" s="1" t="s">
        <v>73</v>
      </c>
      <c r="W1178" s="1" t="s">
        <v>121</v>
      </c>
      <c r="X1178" s="1" t="s">
        <v>1401</v>
      </c>
      <c r="Z1178" s="1" t="s">
        <v>1465</v>
      </c>
      <c r="AA1178" s="1" t="s">
        <v>1402</v>
      </c>
      <c r="AJ1178" s="1" t="s">
        <v>76</v>
      </c>
      <c r="AK1178" s="1" t="s">
        <v>1403</v>
      </c>
      <c r="AL1178" s="1">
        <v>450000000</v>
      </c>
      <c r="AM1178" s="1" t="s">
        <v>109</v>
      </c>
      <c r="AN1178" s="1" t="s">
        <v>4489</v>
      </c>
      <c r="AO1178" s="1" t="s">
        <v>4281</v>
      </c>
      <c r="AP1178" s="1">
        <v>13800000</v>
      </c>
      <c r="AQ1178" s="1">
        <v>6000000</v>
      </c>
      <c r="AR1178" s="1" t="s">
        <v>1404</v>
      </c>
      <c r="AS1178" s="1">
        <v>1</v>
      </c>
      <c r="AT1178" s="1">
        <v>1</v>
      </c>
      <c r="AU1178" s="1">
        <v>1</v>
      </c>
      <c r="AV1178" s="1">
        <v>1</v>
      </c>
      <c r="AW1178" s="1">
        <v>1</v>
      </c>
      <c r="AX1178" s="1">
        <v>1</v>
      </c>
      <c r="AY1178" s="1">
        <v>1</v>
      </c>
      <c r="AZ1178" s="1">
        <v>1</v>
      </c>
      <c r="BA1178" s="1">
        <v>1</v>
      </c>
      <c r="BB1178" s="1">
        <v>1</v>
      </c>
      <c r="BD1178" s="1">
        <v>1</v>
      </c>
      <c r="BE1178" s="1">
        <v>1</v>
      </c>
      <c r="BL1178" s="1" t="s">
        <v>1405</v>
      </c>
    </row>
    <row r="1179" spans="1:64" x14ac:dyDescent="0.5">
      <c r="A1179" s="1">
        <v>79</v>
      </c>
      <c r="B1179" s="1" t="s">
        <v>1398</v>
      </c>
      <c r="C1179" s="2">
        <v>43579</v>
      </c>
      <c r="D1179" s="1" t="s">
        <v>1399</v>
      </c>
      <c r="E1179" s="1" t="s">
        <v>1400</v>
      </c>
      <c r="F1179" s="1" t="s">
        <v>81</v>
      </c>
      <c r="G1179" s="1">
        <v>50</v>
      </c>
      <c r="H1179" s="1">
        <v>132</v>
      </c>
      <c r="I1179" s="1" t="s">
        <v>1465</v>
      </c>
      <c r="J1179" s="1">
        <v>0.67</v>
      </c>
      <c r="K1179" s="1">
        <v>42.665439999999997</v>
      </c>
      <c r="L1179" s="1">
        <v>21.165319</v>
      </c>
      <c r="M1179" s="1" t="s">
        <v>307</v>
      </c>
      <c r="N1179" s="1">
        <v>0</v>
      </c>
      <c r="O1179" s="1">
        <v>48.122632000000003</v>
      </c>
      <c r="P1179" s="1">
        <v>30.108753</v>
      </c>
      <c r="Q1179" s="1">
        <v>1507500</v>
      </c>
      <c r="R1179" s="1" t="s">
        <v>1393</v>
      </c>
      <c r="S1179" s="1" t="s">
        <v>91</v>
      </c>
      <c r="T1179" s="1" t="s">
        <v>72</v>
      </c>
      <c r="U1179" s="1" t="s">
        <v>73</v>
      </c>
      <c r="W1179" s="1" t="s">
        <v>121</v>
      </c>
      <c r="X1179" s="1" t="s">
        <v>1401</v>
      </c>
      <c r="Z1179" s="1" t="s">
        <v>1465</v>
      </c>
      <c r="AA1179" s="1" t="s">
        <v>1402</v>
      </c>
      <c r="AJ1179" s="1" t="s">
        <v>76</v>
      </c>
      <c r="AK1179" s="1" t="s">
        <v>1403</v>
      </c>
      <c r="AL1179" s="1">
        <v>450000000</v>
      </c>
      <c r="AM1179" s="1" t="s">
        <v>109</v>
      </c>
      <c r="AN1179" s="1" t="s">
        <v>4489</v>
      </c>
      <c r="AO1179" s="1" t="s">
        <v>4281</v>
      </c>
      <c r="AP1179" s="1">
        <v>13800000</v>
      </c>
      <c r="AQ1179" s="1">
        <v>6000000</v>
      </c>
      <c r="AR1179" s="1" t="s">
        <v>1404</v>
      </c>
      <c r="AS1179" s="1">
        <v>1</v>
      </c>
      <c r="AT1179" s="1">
        <v>1</v>
      </c>
      <c r="AU1179" s="1">
        <v>1</v>
      </c>
      <c r="AV1179" s="1">
        <v>1</v>
      </c>
      <c r="AW1179" s="1">
        <v>1</v>
      </c>
      <c r="AX1179" s="1">
        <v>1</v>
      </c>
      <c r="AY1179" s="1">
        <v>1</v>
      </c>
      <c r="AZ1179" s="1">
        <v>1</v>
      </c>
      <c r="BA1179" s="1">
        <v>1</v>
      </c>
      <c r="BB1179" s="1">
        <v>1</v>
      </c>
      <c r="BD1179" s="1">
        <v>1</v>
      </c>
      <c r="BE1179" s="1">
        <v>1</v>
      </c>
      <c r="BL1179" s="1" t="s">
        <v>1405</v>
      </c>
    </row>
    <row r="1180" spans="1:64" x14ac:dyDescent="0.5">
      <c r="A1180" s="1">
        <v>79</v>
      </c>
      <c r="B1180" s="1" t="s">
        <v>1398</v>
      </c>
      <c r="C1180" s="2">
        <v>43579</v>
      </c>
      <c r="D1180" s="1" t="s">
        <v>1399</v>
      </c>
      <c r="E1180" s="1" t="s">
        <v>1400</v>
      </c>
      <c r="F1180" s="1" t="s">
        <v>102</v>
      </c>
      <c r="G1180" s="1">
        <v>50</v>
      </c>
      <c r="H1180" s="1">
        <v>132</v>
      </c>
      <c r="I1180" s="1" t="s">
        <v>1466</v>
      </c>
      <c r="J1180" s="1">
        <v>0.67</v>
      </c>
      <c r="K1180" s="1">
        <v>47.411633000000002</v>
      </c>
      <c r="L1180" s="1">
        <v>28.369883999999999</v>
      </c>
      <c r="M1180" s="1" t="s">
        <v>307</v>
      </c>
      <c r="N1180" s="1">
        <v>0</v>
      </c>
      <c r="O1180" s="1">
        <v>48.122632000000003</v>
      </c>
      <c r="P1180" s="1">
        <v>30.108753</v>
      </c>
      <c r="Q1180" s="1">
        <v>1507500</v>
      </c>
      <c r="R1180" s="1" t="s">
        <v>1393</v>
      </c>
      <c r="S1180" s="1" t="s">
        <v>91</v>
      </c>
      <c r="T1180" s="1" t="s">
        <v>72</v>
      </c>
      <c r="U1180" s="1" t="s">
        <v>73</v>
      </c>
      <c r="W1180" s="1" t="s">
        <v>121</v>
      </c>
      <c r="X1180" s="1" t="s">
        <v>1401</v>
      </c>
      <c r="Z1180" s="1" t="s">
        <v>1466</v>
      </c>
      <c r="AA1180" s="1" t="s">
        <v>1402</v>
      </c>
      <c r="AJ1180" s="1" t="s">
        <v>76</v>
      </c>
      <c r="AK1180" s="1" t="s">
        <v>1403</v>
      </c>
      <c r="AL1180" s="1">
        <v>450000000</v>
      </c>
      <c r="AM1180" s="1" t="s">
        <v>109</v>
      </c>
      <c r="AN1180" s="1" t="s">
        <v>4489</v>
      </c>
      <c r="AO1180" s="1" t="s">
        <v>4281</v>
      </c>
      <c r="AP1180" s="1">
        <v>13800000</v>
      </c>
      <c r="AQ1180" s="1">
        <v>6000000</v>
      </c>
      <c r="AR1180" s="1" t="s">
        <v>1404</v>
      </c>
      <c r="AS1180" s="1">
        <v>1</v>
      </c>
      <c r="AT1180" s="1">
        <v>1</v>
      </c>
      <c r="AU1180" s="1">
        <v>1</v>
      </c>
      <c r="AV1180" s="1">
        <v>1</v>
      </c>
      <c r="AW1180" s="1">
        <v>1</v>
      </c>
      <c r="AX1180" s="1">
        <v>1</v>
      </c>
      <c r="AY1180" s="1">
        <v>1</v>
      </c>
      <c r="AZ1180" s="1">
        <v>1</v>
      </c>
      <c r="BA1180" s="1">
        <v>1</v>
      </c>
      <c r="BB1180" s="1">
        <v>1</v>
      </c>
      <c r="BD1180" s="1">
        <v>1</v>
      </c>
      <c r="BE1180" s="1">
        <v>1</v>
      </c>
      <c r="BL1180" s="1" t="s">
        <v>1405</v>
      </c>
    </row>
    <row r="1181" spans="1:64" x14ac:dyDescent="0.5">
      <c r="A1181" s="1">
        <v>79</v>
      </c>
      <c r="B1181" s="1" t="s">
        <v>1398</v>
      </c>
      <c r="C1181" s="2">
        <v>43579</v>
      </c>
      <c r="D1181" s="1" t="s">
        <v>1399</v>
      </c>
      <c r="E1181" s="1" t="s">
        <v>1400</v>
      </c>
      <c r="F1181" s="1" t="s">
        <v>81</v>
      </c>
      <c r="G1181" s="1">
        <v>50</v>
      </c>
      <c r="H1181" s="1">
        <v>132</v>
      </c>
      <c r="I1181" s="1" t="s">
        <v>1466</v>
      </c>
      <c r="J1181" s="1">
        <v>0.67</v>
      </c>
      <c r="K1181" s="1">
        <v>47.411633000000002</v>
      </c>
      <c r="L1181" s="1">
        <v>28.369883999999999</v>
      </c>
      <c r="M1181" s="1" t="s">
        <v>307</v>
      </c>
      <c r="N1181" s="1">
        <v>0</v>
      </c>
      <c r="O1181" s="1">
        <v>48.122632000000003</v>
      </c>
      <c r="P1181" s="1">
        <v>30.108753</v>
      </c>
      <c r="Q1181" s="1">
        <v>1507500</v>
      </c>
      <c r="R1181" s="1" t="s">
        <v>1393</v>
      </c>
      <c r="S1181" s="1" t="s">
        <v>91</v>
      </c>
      <c r="T1181" s="1" t="s">
        <v>72</v>
      </c>
      <c r="U1181" s="1" t="s">
        <v>73</v>
      </c>
      <c r="W1181" s="1" t="s">
        <v>121</v>
      </c>
      <c r="X1181" s="1" t="s">
        <v>1401</v>
      </c>
      <c r="Z1181" s="1" t="s">
        <v>1466</v>
      </c>
      <c r="AA1181" s="1" t="s">
        <v>1402</v>
      </c>
      <c r="AJ1181" s="1" t="s">
        <v>76</v>
      </c>
      <c r="AK1181" s="1" t="s">
        <v>1403</v>
      </c>
      <c r="AL1181" s="1">
        <v>450000000</v>
      </c>
      <c r="AM1181" s="1" t="s">
        <v>109</v>
      </c>
      <c r="AN1181" s="1" t="s">
        <v>4489</v>
      </c>
      <c r="AO1181" s="1" t="s">
        <v>4281</v>
      </c>
      <c r="AP1181" s="1">
        <v>13800000</v>
      </c>
      <c r="AQ1181" s="1">
        <v>6000000</v>
      </c>
      <c r="AR1181" s="1" t="s">
        <v>1404</v>
      </c>
      <c r="AS1181" s="1">
        <v>1</v>
      </c>
      <c r="AT1181" s="1">
        <v>1</v>
      </c>
      <c r="AU1181" s="1">
        <v>1</v>
      </c>
      <c r="AV1181" s="1">
        <v>1</v>
      </c>
      <c r="AW1181" s="1">
        <v>1</v>
      </c>
      <c r="AX1181" s="1">
        <v>1</v>
      </c>
      <c r="AY1181" s="1">
        <v>1</v>
      </c>
      <c r="AZ1181" s="1">
        <v>1</v>
      </c>
      <c r="BA1181" s="1">
        <v>1</v>
      </c>
      <c r="BB1181" s="1">
        <v>1</v>
      </c>
      <c r="BD1181" s="1">
        <v>1</v>
      </c>
      <c r="BE1181" s="1">
        <v>1</v>
      </c>
      <c r="BL1181" s="1" t="s">
        <v>1405</v>
      </c>
    </row>
    <row r="1182" spans="1:64" x14ac:dyDescent="0.5">
      <c r="A1182" s="1">
        <v>79</v>
      </c>
      <c r="B1182" s="1" t="s">
        <v>1398</v>
      </c>
      <c r="C1182" s="2">
        <v>43579</v>
      </c>
      <c r="D1182" s="1" t="s">
        <v>1399</v>
      </c>
      <c r="E1182" s="1" t="s">
        <v>1400</v>
      </c>
      <c r="F1182" s="1" t="s">
        <v>102</v>
      </c>
      <c r="G1182" s="1">
        <v>50</v>
      </c>
      <c r="H1182" s="1">
        <v>132</v>
      </c>
      <c r="I1182" s="1" t="s">
        <v>957</v>
      </c>
      <c r="J1182" s="1">
        <v>0.25</v>
      </c>
      <c r="K1182" s="1">
        <v>14.761664</v>
      </c>
      <c r="L1182" s="1">
        <v>-86.921640999999994</v>
      </c>
      <c r="M1182" s="1" t="s">
        <v>308</v>
      </c>
      <c r="N1182" s="1">
        <v>0</v>
      </c>
      <c r="O1182" s="1">
        <v>13.923406</v>
      </c>
      <c r="P1182" s="1">
        <v>-86.952798999999999</v>
      </c>
      <c r="Q1182" s="1">
        <v>562500</v>
      </c>
      <c r="R1182" s="1" t="s">
        <v>1393</v>
      </c>
      <c r="S1182" s="1" t="s">
        <v>91</v>
      </c>
      <c r="T1182" s="1" t="s">
        <v>72</v>
      </c>
      <c r="U1182" s="1" t="s">
        <v>73</v>
      </c>
      <c r="W1182" s="1" t="s">
        <v>121</v>
      </c>
      <c r="X1182" s="1" t="s">
        <v>1401</v>
      </c>
      <c r="Z1182" s="1" t="s">
        <v>957</v>
      </c>
      <c r="AA1182" s="1" t="s">
        <v>1402</v>
      </c>
      <c r="AJ1182" s="1" t="s">
        <v>76</v>
      </c>
      <c r="AK1182" s="1" t="s">
        <v>1403</v>
      </c>
      <c r="AL1182" s="1">
        <v>450000000</v>
      </c>
      <c r="AM1182" s="1" t="s">
        <v>109</v>
      </c>
      <c r="AN1182" s="1" t="s">
        <v>4489</v>
      </c>
      <c r="AO1182" s="1" t="s">
        <v>4281</v>
      </c>
      <c r="AP1182" s="1">
        <v>13800000</v>
      </c>
      <c r="AQ1182" s="1">
        <v>6000000</v>
      </c>
      <c r="AR1182" s="1" t="s">
        <v>1404</v>
      </c>
      <c r="AS1182" s="1">
        <v>1</v>
      </c>
      <c r="AT1182" s="1">
        <v>1</v>
      </c>
      <c r="AU1182" s="1">
        <v>1</v>
      </c>
      <c r="AV1182" s="1">
        <v>1</v>
      </c>
      <c r="AW1182" s="1">
        <v>1</v>
      </c>
      <c r="AX1182" s="1">
        <v>1</v>
      </c>
      <c r="AY1182" s="1">
        <v>1</v>
      </c>
      <c r="AZ1182" s="1">
        <v>1</v>
      </c>
      <c r="BA1182" s="1">
        <v>1</v>
      </c>
      <c r="BB1182" s="1">
        <v>1</v>
      </c>
      <c r="BD1182" s="1">
        <v>1</v>
      </c>
      <c r="BE1182" s="1">
        <v>1</v>
      </c>
      <c r="BL1182" s="1" t="s">
        <v>1405</v>
      </c>
    </row>
    <row r="1183" spans="1:64" x14ac:dyDescent="0.5">
      <c r="A1183" s="1">
        <v>79</v>
      </c>
      <c r="B1183" s="1" t="s">
        <v>1398</v>
      </c>
      <c r="C1183" s="2">
        <v>43579</v>
      </c>
      <c r="D1183" s="1" t="s">
        <v>1399</v>
      </c>
      <c r="E1183" s="1" t="s">
        <v>1400</v>
      </c>
      <c r="F1183" s="1" t="s">
        <v>81</v>
      </c>
      <c r="G1183" s="1">
        <v>50</v>
      </c>
      <c r="H1183" s="1">
        <v>132</v>
      </c>
      <c r="I1183" s="1" t="s">
        <v>957</v>
      </c>
      <c r="J1183" s="1">
        <v>0.25</v>
      </c>
      <c r="K1183" s="1">
        <v>14.761664</v>
      </c>
      <c r="L1183" s="1">
        <v>-86.921640999999994</v>
      </c>
      <c r="M1183" s="1" t="s">
        <v>308</v>
      </c>
      <c r="N1183" s="1">
        <v>0</v>
      </c>
      <c r="O1183" s="1">
        <v>13.923406</v>
      </c>
      <c r="P1183" s="1">
        <v>-86.952798999999999</v>
      </c>
      <c r="Q1183" s="1">
        <v>562500</v>
      </c>
      <c r="R1183" s="1" t="s">
        <v>1393</v>
      </c>
      <c r="S1183" s="1" t="s">
        <v>91</v>
      </c>
      <c r="T1183" s="1" t="s">
        <v>72</v>
      </c>
      <c r="U1183" s="1" t="s">
        <v>73</v>
      </c>
      <c r="W1183" s="1" t="s">
        <v>121</v>
      </c>
      <c r="X1183" s="1" t="s">
        <v>1401</v>
      </c>
      <c r="Z1183" s="1" t="s">
        <v>957</v>
      </c>
      <c r="AA1183" s="1" t="s">
        <v>1402</v>
      </c>
      <c r="AJ1183" s="1" t="s">
        <v>76</v>
      </c>
      <c r="AK1183" s="1" t="s">
        <v>1403</v>
      </c>
      <c r="AL1183" s="1">
        <v>450000000</v>
      </c>
      <c r="AM1183" s="1" t="s">
        <v>109</v>
      </c>
      <c r="AN1183" s="1" t="s">
        <v>4489</v>
      </c>
      <c r="AO1183" s="1" t="s">
        <v>4281</v>
      </c>
      <c r="AP1183" s="1">
        <v>13800000</v>
      </c>
      <c r="AQ1183" s="1">
        <v>6000000</v>
      </c>
      <c r="AR1183" s="1" t="s">
        <v>1404</v>
      </c>
      <c r="AS1183" s="1">
        <v>1</v>
      </c>
      <c r="AT1183" s="1">
        <v>1</v>
      </c>
      <c r="AU1183" s="1">
        <v>1</v>
      </c>
      <c r="AV1183" s="1">
        <v>1</v>
      </c>
      <c r="AW1183" s="1">
        <v>1</v>
      </c>
      <c r="AX1183" s="1">
        <v>1</v>
      </c>
      <c r="AY1183" s="1">
        <v>1</v>
      </c>
      <c r="AZ1183" s="1">
        <v>1</v>
      </c>
      <c r="BA1183" s="1">
        <v>1</v>
      </c>
      <c r="BB1183" s="1">
        <v>1</v>
      </c>
      <c r="BD1183" s="1">
        <v>1</v>
      </c>
      <c r="BE1183" s="1">
        <v>1</v>
      </c>
      <c r="BL1183" s="1" t="s">
        <v>1405</v>
      </c>
    </row>
    <row r="1184" spans="1:64" x14ac:dyDescent="0.5">
      <c r="A1184" s="1">
        <v>79</v>
      </c>
      <c r="B1184" s="1" t="s">
        <v>1398</v>
      </c>
      <c r="C1184" s="2">
        <v>43579</v>
      </c>
      <c r="D1184" s="1" t="s">
        <v>1399</v>
      </c>
      <c r="E1184" s="1" t="s">
        <v>1400</v>
      </c>
      <c r="F1184" s="1" t="s">
        <v>102</v>
      </c>
      <c r="G1184" s="1">
        <v>50</v>
      </c>
      <c r="H1184" s="1">
        <v>132</v>
      </c>
      <c r="I1184" s="1" t="s">
        <v>493</v>
      </c>
      <c r="J1184" s="1">
        <v>0.64</v>
      </c>
      <c r="K1184" s="1">
        <v>-0.78927499999999995</v>
      </c>
      <c r="L1184" s="1">
        <v>113.92132599999999</v>
      </c>
      <c r="M1184" s="1" t="s">
        <v>113</v>
      </c>
      <c r="N1184" s="1">
        <v>0</v>
      </c>
      <c r="O1184" s="1">
        <v>10.278548000000001</v>
      </c>
      <c r="P1184" s="1">
        <v>102.006446</v>
      </c>
      <c r="Q1184" s="1">
        <v>1440000</v>
      </c>
      <c r="R1184" s="1" t="s">
        <v>1393</v>
      </c>
      <c r="S1184" s="1" t="s">
        <v>91</v>
      </c>
      <c r="T1184" s="1" t="s">
        <v>72</v>
      </c>
      <c r="U1184" s="1" t="s">
        <v>73</v>
      </c>
      <c r="W1184" s="1" t="s">
        <v>121</v>
      </c>
      <c r="X1184" s="1" t="s">
        <v>1401</v>
      </c>
      <c r="Z1184" s="1" t="s">
        <v>493</v>
      </c>
      <c r="AA1184" s="1" t="s">
        <v>1402</v>
      </c>
      <c r="AJ1184" s="1" t="s">
        <v>76</v>
      </c>
      <c r="AK1184" s="1" t="s">
        <v>1403</v>
      </c>
      <c r="AL1184" s="1">
        <v>450000000</v>
      </c>
      <c r="AM1184" s="1" t="s">
        <v>109</v>
      </c>
      <c r="AN1184" s="1" t="s">
        <v>4489</v>
      </c>
      <c r="AO1184" s="1" t="s">
        <v>4281</v>
      </c>
      <c r="AP1184" s="1">
        <v>13800000</v>
      </c>
      <c r="AQ1184" s="1">
        <v>6000000</v>
      </c>
      <c r="AR1184" s="1" t="s">
        <v>1404</v>
      </c>
      <c r="AS1184" s="1">
        <v>1</v>
      </c>
      <c r="AT1184" s="1">
        <v>1</v>
      </c>
      <c r="AU1184" s="1">
        <v>1</v>
      </c>
      <c r="AV1184" s="1">
        <v>1</v>
      </c>
      <c r="AW1184" s="1">
        <v>1</v>
      </c>
      <c r="AX1184" s="1">
        <v>1</v>
      </c>
      <c r="AY1184" s="1">
        <v>1</v>
      </c>
      <c r="AZ1184" s="1">
        <v>1</v>
      </c>
      <c r="BA1184" s="1">
        <v>1</v>
      </c>
      <c r="BB1184" s="1">
        <v>1</v>
      </c>
      <c r="BD1184" s="1">
        <v>1</v>
      </c>
      <c r="BE1184" s="1">
        <v>1</v>
      </c>
      <c r="BL1184" s="1" t="s">
        <v>1405</v>
      </c>
    </row>
    <row r="1185" spans="1:64" x14ac:dyDescent="0.5">
      <c r="A1185" s="1">
        <v>79</v>
      </c>
      <c r="B1185" s="1" t="s">
        <v>1398</v>
      </c>
      <c r="C1185" s="2">
        <v>43579</v>
      </c>
      <c r="D1185" s="1" t="s">
        <v>1399</v>
      </c>
      <c r="E1185" s="1" t="s">
        <v>1400</v>
      </c>
      <c r="F1185" s="1" t="s">
        <v>81</v>
      </c>
      <c r="G1185" s="1">
        <v>50</v>
      </c>
      <c r="H1185" s="1">
        <v>132</v>
      </c>
      <c r="I1185" s="1" t="s">
        <v>493</v>
      </c>
      <c r="J1185" s="1">
        <v>0.64</v>
      </c>
      <c r="K1185" s="1">
        <v>-0.78927499999999995</v>
      </c>
      <c r="L1185" s="1">
        <v>113.92132599999999</v>
      </c>
      <c r="M1185" s="1" t="s">
        <v>113</v>
      </c>
      <c r="N1185" s="1">
        <v>0</v>
      </c>
      <c r="O1185" s="1">
        <v>10.278548000000001</v>
      </c>
      <c r="P1185" s="1">
        <v>102.006446</v>
      </c>
      <c r="Q1185" s="1">
        <v>1440000</v>
      </c>
      <c r="R1185" s="1" t="s">
        <v>1393</v>
      </c>
      <c r="S1185" s="1" t="s">
        <v>91</v>
      </c>
      <c r="T1185" s="1" t="s">
        <v>72</v>
      </c>
      <c r="U1185" s="1" t="s">
        <v>73</v>
      </c>
      <c r="W1185" s="1" t="s">
        <v>121</v>
      </c>
      <c r="X1185" s="1" t="s">
        <v>1401</v>
      </c>
      <c r="Z1185" s="1" t="s">
        <v>493</v>
      </c>
      <c r="AA1185" s="1" t="s">
        <v>1402</v>
      </c>
      <c r="AJ1185" s="1" t="s">
        <v>76</v>
      </c>
      <c r="AK1185" s="1" t="s">
        <v>1403</v>
      </c>
      <c r="AL1185" s="1">
        <v>450000000</v>
      </c>
      <c r="AM1185" s="1" t="s">
        <v>109</v>
      </c>
      <c r="AN1185" s="1" t="s">
        <v>4489</v>
      </c>
      <c r="AO1185" s="1" t="s">
        <v>4281</v>
      </c>
      <c r="AP1185" s="1">
        <v>13800000</v>
      </c>
      <c r="AQ1185" s="1">
        <v>6000000</v>
      </c>
      <c r="AR1185" s="1" t="s">
        <v>1404</v>
      </c>
      <c r="AS1185" s="1">
        <v>1</v>
      </c>
      <c r="AT1185" s="1">
        <v>1</v>
      </c>
      <c r="AU1185" s="1">
        <v>1</v>
      </c>
      <c r="AV1185" s="1">
        <v>1</v>
      </c>
      <c r="AW1185" s="1">
        <v>1</v>
      </c>
      <c r="AX1185" s="1">
        <v>1</v>
      </c>
      <c r="AY1185" s="1">
        <v>1</v>
      </c>
      <c r="AZ1185" s="1">
        <v>1</v>
      </c>
      <c r="BA1185" s="1">
        <v>1</v>
      </c>
      <c r="BB1185" s="1">
        <v>1</v>
      </c>
      <c r="BD1185" s="1">
        <v>1</v>
      </c>
      <c r="BE1185" s="1">
        <v>1</v>
      </c>
      <c r="BL1185" s="1" t="s">
        <v>1405</v>
      </c>
    </row>
    <row r="1186" spans="1:64" x14ac:dyDescent="0.5">
      <c r="A1186" s="1">
        <v>79</v>
      </c>
      <c r="B1186" s="1" t="s">
        <v>1398</v>
      </c>
      <c r="C1186" s="2">
        <v>43579</v>
      </c>
      <c r="D1186" s="1" t="s">
        <v>1399</v>
      </c>
      <c r="E1186" s="1" t="s">
        <v>1400</v>
      </c>
      <c r="F1186" s="1" t="s">
        <v>102</v>
      </c>
      <c r="G1186" s="1">
        <v>50</v>
      </c>
      <c r="H1186" s="1">
        <v>132</v>
      </c>
      <c r="I1186" s="1" t="s">
        <v>693</v>
      </c>
      <c r="J1186" s="1">
        <v>0.25</v>
      </c>
      <c r="K1186" s="1">
        <v>13.254808000000001</v>
      </c>
      <c r="L1186" s="1">
        <v>-61.193764999999999</v>
      </c>
      <c r="M1186" s="1" t="s">
        <v>195</v>
      </c>
      <c r="N1186" s="1">
        <v>0</v>
      </c>
      <c r="O1186" s="1">
        <v>25.14509</v>
      </c>
      <c r="P1186" s="1">
        <v>-80.396960000000007</v>
      </c>
      <c r="Q1186" s="1">
        <v>562500</v>
      </c>
      <c r="R1186" s="1" t="s">
        <v>1393</v>
      </c>
      <c r="S1186" s="1" t="s">
        <v>91</v>
      </c>
      <c r="T1186" s="1" t="s">
        <v>72</v>
      </c>
      <c r="U1186" s="1" t="s">
        <v>73</v>
      </c>
      <c r="W1186" s="1" t="s">
        <v>121</v>
      </c>
      <c r="X1186" s="1" t="s">
        <v>1401</v>
      </c>
      <c r="Z1186" s="1" t="s">
        <v>693</v>
      </c>
      <c r="AA1186" s="1" t="s">
        <v>1402</v>
      </c>
      <c r="AJ1186" s="1" t="s">
        <v>76</v>
      </c>
      <c r="AK1186" s="1" t="s">
        <v>1403</v>
      </c>
      <c r="AL1186" s="1">
        <v>450000000</v>
      </c>
      <c r="AM1186" s="1" t="s">
        <v>109</v>
      </c>
      <c r="AN1186" s="1" t="s">
        <v>4489</v>
      </c>
      <c r="AO1186" s="1" t="s">
        <v>4281</v>
      </c>
      <c r="AP1186" s="1">
        <v>13800000</v>
      </c>
      <c r="AQ1186" s="1">
        <v>6000000</v>
      </c>
      <c r="AR1186" s="1" t="s">
        <v>1404</v>
      </c>
      <c r="AS1186" s="1">
        <v>1</v>
      </c>
      <c r="AT1186" s="1">
        <v>1</v>
      </c>
      <c r="AU1186" s="1">
        <v>1</v>
      </c>
      <c r="AV1186" s="1">
        <v>1</v>
      </c>
      <c r="AW1186" s="1">
        <v>1</v>
      </c>
      <c r="AX1186" s="1">
        <v>1</v>
      </c>
      <c r="AY1186" s="1">
        <v>1</v>
      </c>
      <c r="AZ1186" s="1">
        <v>1</v>
      </c>
      <c r="BA1186" s="1">
        <v>1</v>
      </c>
      <c r="BB1186" s="1">
        <v>1</v>
      </c>
      <c r="BD1186" s="1">
        <v>1</v>
      </c>
      <c r="BE1186" s="1">
        <v>1</v>
      </c>
      <c r="BL1186" s="1" t="s">
        <v>1405</v>
      </c>
    </row>
    <row r="1187" spans="1:64" x14ac:dyDescent="0.5">
      <c r="A1187" s="1">
        <v>79</v>
      </c>
      <c r="B1187" s="1" t="s">
        <v>1398</v>
      </c>
      <c r="C1187" s="2">
        <v>43579</v>
      </c>
      <c r="D1187" s="1" t="s">
        <v>1399</v>
      </c>
      <c r="E1187" s="1" t="s">
        <v>1400</v>
      </c>
      <c r="F1187" s="1" t="s">
        <v>81</v>
      </c>
      <c r="G1187" s="1">
        <v>50</v>
      </c>
      <c r="H1187" s="1">
        <v>132</v>
      </c>
      <c r="I1187" s="1" t="s">
        <v>693</v>
      </c>
      <c r="J1187" s="1">
        <v>0.25</v>
      </c>
      <c r="K1187" s="1">
        <v>13.254808000000001</v>
      </c>
      <c r="L1187" s="1">
        <v>-61.193764999999999</v>
      </c>
      <c r="M1187" s="1" t="s">
        <v>195</v>
      </c>
      <c r="N1187" s="1">
        <v>0</v>
      </c>
      <c r="O1187" s="1">
        <v>25.14509</v>
      </c>
      <c r="P1187" s="1">
        <v>-80.396960000000007</v>
      </c>
      <c r="Q1187" s="1">
        <v>562500</v>
      </c>
      <c r="R1187" s="1" t="s">
        <v>1393</v>
      </c>
      <c r="S1187" s="1" t="s">
        <v>91</v>
      </c>
      <c r="T1187" s="1" t="s">
        <v>72</v>
      </c>
      <c r="U1187" s="1" t="s">
        <v>73</v>
      </c>
      <c r="W1187" s="1" t="s">
        <v>121</v>
      </c>
      <c r="X1187" s="1" t="s">
        <v>1401</v>
      </c>
      <c r="Z1187" s="1" t="s">
        <v>693</v>
      </c>
      <c r="AA1187" s="1" t="s">
        <v>1402</v>
      </c>
      <c r="AJ1187" s="1" t="s">
        <v>76</v>
      </c>
      <c r="AK1187" s="1" t="s">
        <v>1403</v>
      </c>
      <c r="AL1187" s="1">
        <v>450000000</v>
      </c>
      <c r="AM1187" s="1" t="s">
        <v>109</v>
      </c>
      <c r="AN1187" s="1" t="s">
        <v>4489</v>
      </c>
      <c r="AO1187" s="1" t="s">
        <v>4281</v>
      </c>
      <c r="AP1187" s="1">
        <v>13800000</v>
      </c>
      <c r="AQ1187" s="1">
        <v>6000000</v>
      </c>
      <c r="AR1187" s="1" t="s">
        <v>1404</v>
      </c>
      <c r="AS1187" s="1">
        <v>1</v>
      </c>
      <c r="AT1187" s="1">
        <v>1</v>
      </c>
      <c r="AU1187" s="1">
        <v>1</v>
      </c>
      <c r="AV1187" s="1">
        <v>1</v>
      </c>
      <c r="AW1187" s="1">
        <v>1</v>
      </c>
      <c r="AX1187" s="1">
        <v>1</v>
      </c>
      <c r="AY1187" s="1">
        <v>1</v>
      </c>
      <c r="AZ1187" s="1">
        <v>1</v>
      </c>
      <c r="BA1187" s="1">
        <v>1</v>
      </c>
      <c r="BB1187" s="1">
        <v>1</v>
      </c>
      <c r="BD1187" s="1">
        <v>1</v>
      </c>
      <c r="BE1187" s="1">
        <v>1</v>
      </c>
      <c r="BL1187" s="1" t="s">
        <v>1405</v>
      </c>
    </row>
    <row r="1188" spans="1:64" x14ac:dyDescent="0.5">
      <c r="A1188" s="1">
        <v>79</v>
      </c>
      <c r="B1188" s="1" t="s">
        <v>1398</v>
      </c>
      <c r="C1188" s="2">
        <v>43579</v>
      </c>
      <c r="D1188" s="1" t="s">
        <v>1399</v>
      </c>
      <c r="E1188" s="1" t="s">
        <v>1400</v>
      </c>
      <c r="F1188" s="1" t="s">
        <v>102</v>
      </c>
      <c r="G1188" s="1">
        <v>50</v>
      </c>
      <c r="H1188" s="1">
        <v>132</v>
      </c>
      <c r="I1188" s="1" t="s">
        <v>1467</v>
      </c>
      <c r="J1188" s="1">
        <v>0.64</v>
      </c>
      <c r="K1188" s="1">
        <v>48.019573000000001</v>
      </c>
      <c r="L1188" s="1">
        <v>66.923682999999997</v>
      </c>
      <c r="M1188" s="1" t="s">
        <v>111</v>
      </c>
      <c r="N1188" s="1">
        <v>0</v>
      </c>
      <c r="O1188" s="1">
        <v>43.890490999999997</v>
      </c>
      <c r="P1188" s="1">
        <v>71.138231000000005</v>
      </c>
      <c r="Q1188" s="1">
        <v>1440000</v>
      </c>
      <c r="R1188" s="1" t="s">
        <v>1393</v>
      </c>
      <c r="S1188" s="1" t="s">
        <v>91</v>
      </c>
      <c r="T1188" s="1" t="s">
        <v>72</v>
      </c>
      <c r="U1188" s="1" t="s">
        <v>73</v>
      </c>
      <c r="W1188" s="1" t="s">
        <v>121</v>
      </c>
      <c r="X1188" s="1" t="s">
        <v>1401</v>
      </c>
      <c r="Z1188" s="1" t="s">
        <v>1467</v>
      </c>
      <c r="AA1188" s="1" t="s">
        <v>1402</v>
      </c>
      <c r="AJ1188" s="1" t="s">
        <v>76</v>
      </c>
      <c r="AK1188" s="1" t="s">
        <v>1403</v>
      </c>
      <c r="AL1188" s="1">
        <v>450000000</v>
      </c>
      <c r="AM1188" s="1" t="s">
        <v>109</v>
      </c>
      <c r="AN1188" s="1" t="s">
        <v>4489</v>
      </c>
      <c r="AO1188" s="1" t="s">
        <v>4281</v>
      </c>
      <c r="AP1188" s="1">
        <v>13800000</v>
      </c>
      <c r="AQ1188" s="1">
        <v>6000000</v>
      </c>
      <c r="AR1188" s="1" t="s">
        <v>1404</v>
      </c>
      <c r="AS1188" s="1">
        <v>1</v>
      </c>
      <c r="AT1188" s="1">
        <v>1</v>
      </c>
      <c r="AU1188" s="1">
        <v>1</v>
      </c>
      <c r="AV1188" s="1">
        <v>1</v>
      </c>
      <c r="AW1188" s="1">
        <v>1</v>
      </c>
      <c r="AX1188" s="1">
        <v>1</v>
      </c>
      <c r="AY1188" s="1">
        <v>1</v>
      </c>
      <c r="AZ1188" s="1">
        <v>1</v>
      </c>
      <c r="BA1188" s="1">
        <v>1</v>
      </c>
      <c r="BB1188" s="1">
        <v>1</v>
      </c>
      <c r="BD1188" s="1">
        <v>1</v>
      </c>
      <c r="BE1188" s="1">
        <v>1</v>
      </c>
      <c r="BL1188" s="1" t="s">
        <v>1405</v>
      </c>
    </row>
    <row r="1189" spans="1:64" x14ac:dyDescent="0.5">
      <c r="A1189" s="1">
        <v>79</v>
      </c>
      <c r="B1189" s="1" t="s">
        <v>1398</v>
      </c>
      <c r="C1189" s="2">
        <v>43579</v>
      </c>
      <c r="D1189" s="1" t="s">
        <v>1399</v>
      </c>
      <c r="E1189" s="1" t="s">
        <v>1400</v>
      </c>
      <c r="F1189" s="1" t="s">
        <v>81</v>
      </c>
      <c r="G1189" s="1">
        <v>50</v>
      </c>
      <c r="H1189" s="1">
        <v>132</v>
      </c>
      <c r="I1189" s="1" t="s">
        <v>1467</v>
      </c>
      <c r="J1189" s="1">
        <v>0.64</v>
      </c>
      <c r="K1189" s="1">
        <v>48.019573000000001</v>
      </c>
      <c r="L1189" s="1">
        <v>66.923682999999997</v>
      </c>
      <c r="M1189" s="1" t="s">
        <v>111</v>
      </c>
      <c r="N1189" s="1">
        <v>0</v>
      </c>
      <c r="O1189" s="1">
        <v>43.890490999999997</v>
      </c>
      <c r="P1189" s="1">
        <v>71.138231000000005</v>
      </c>
      <c r="Q1189" s="1">
        <v>1440000</v>
      </c>
      <c r="R1189" s="1" t="s">
        <v>1393</v>
      </c>
      <c r="S1189" s="1" t="s">
        <v>91</v>
      </c>
      <c r="T1189" s="1" t="s">
        <v>72</v>
      </c>
      <c r="U1189" s="1" t="s">
        <v>73</v>
      </c>
      <c r="W1189" s="1" t="s">
        <v>121</v>
      </c>
      <c r="X1189" s="1" t="s">
        <v>1401</v>
      </c>
      <c r="Z1189" s="1" t="s">
        <v>1467</v>
      </c>
      <c r="AA1189" s="1" t="s">
        <v>1402</v>
      </c>
      <c r="AJ1189" s="1" t="s">
        <v>76</v>
      </c>
      <c r="AK1189" s="1" t="s">
        <v>1403</v>
      </c>
      <c r="AL1189" s="1">
        <v>450000000</v>
      </c>
      <c r="AM1189" s="1" t="s">
        <v>109</v>
      </c>
      <c r="AN1189" s="1" t="s">
        <v>4489</v>
      </c>
      <c r="AO1189" s="1" t="s">
        <v>4281</v>
      </c>
      <c r="AP1189" s="1">
        <v>13800000</v>
      </c>
      <c r="AQ1189" s="1">
        <v>6000000</v>
      </c>
      <c r="AR1189" s="1" t="s">
        <v>1404</v>
      </c>
      <c r="AS1189" s="1">
        <v>1</v>
      </c>
      <c r="AT1189" s="1">
        <v>1</v>
      </c>
      <c r="AU1189" s="1">
        <v>1</v>
      </c>
      <c r="AV1189" s="1">
        <v>1</v>
      </c>
      <c r="AW1189" s="1">
        <v>1</v>
      </c>
      <c r="AX1189" s="1">
        <v>1</v>
      </c>
      <c r="AY1189" s="1">
        <v>1</v>
      </c>
      <c r="AZ1189" s="1">
        <v>1</v>
      </c>
      <c r="BA1189" s="1">
        <v>1</v>
      </c>
      <c r="BB1189" s="1">
        <v>1</v>
      </c>
      <c r="BD1189" s="1">
        <v>1</v>
      </c>
      <c r="BE1189" s="1">
        <v>1</v>
      </c>
      <c r="BL1189" s="1" t="s">
        <v>1405</v>
      </c>
    </row>
    <row r="1190" spans="1:64" x14ac:dyDescent="0.5">
      <c r="A1190" s="1">
        <v>79</v>
      </c>
      <c r="B1190" s="1" t="s">
        <v>1398</v>
      </c>
      <c r="C1190" s="2">
        <v>43579</v>
      </c>
      <c r="D1190" s="1" t="s">
        <v>1399</v>
      </c>
      <c r="E1190" s="1" t="s">
        <v>1400</v>
      </c>
      <c r="F1190" s="1" t="s">
        <v>102</v>
      </c>
      <c r="G1190" s="1">
        <v>50</v>
      </c>
      <c r="H1190" s="1">
        <v>132</v>
      </c>
      <c r="I1190" s="1" t="s">
        <v>241</v>
      </c>
      <c r="J1190" s="1">
        <v>0.64</v>
      </c>
      <c r="K1190" s="1">
        <v>20.593682999999999</v>
      </c>
      <c r="L1190" s="1">
        <v>78.962883000000005</v>
      </c>
      <c r="M1190" s="1" t="s">
        <v>114</v>
      </c>
      <c r="N1190" s="1">
        <v>0</v>
      </c>
      <c r="O1190" s="1">
        <v>25.384855999999999</v>
      </c>
      <c r="P1190" s="1">
        <v>68.458809000000002</v>
      </c>
      <c r="Q1190" s="1">
        <v>1440000</v>
      </c>
      <c r="R1190" s="1" t="s">
        <v>1393</v>
      </c>
      <c r="S1190" s="1" t="s">
        <v>91</v>
      </c>
      <c r="T1190" s="1" t="s">
        <v>72</v>
      </c>
      <c r="U1190" s="1" t="s">
        <v>73</v>
      </c>
      <c r="W1190" s="1" t="s">
        <v>121</v>
      </c>
      <c r="X1190" s="1" t="s">
        <v>1401</v>
      </c>
      <c r="Z1190" s="1" t="s">
        <v>241</v>
      </c>
      <c r="AA1190" s="1" t="s">
        <v>1402</v>
      </c>
      <c r="AJ1190" s="1" t="s">
        <v>76</v>
      </c>
      <c r="AK1190" s="1" t="s">
        <v>1403</v>
      </c>
      <c r="AL1190" s="1">
        <v>450000000</v>
      </c>
      <c r="AM1190" s="1" t="s">
        <v>109</v>
      </c>
      <c r="AN1190" s="1" t="s">
        <v>4489</v>
      </c>
      <c r="AO1190" s="1" t="s">
        <v>4281</v>
      </c>
      <c r="AP1190" s="1">
        <v>13800000</v>
      </c>
      <c r="AQ1190" s="1">
        <v>6000000</v>
      </c>
      <c r="AR1190" s="1" t="s">
        <v>1404</v>
      </c>
      <c r="AS1190" s="1">
        <v>1</v>
      </c>
      <c r="AT1190" s="1">
        <v>1</v>
      </c>
      <c r="AU1190" s="1">
        <v>1</v>
      </c>
      <c r="AV1190" s="1">
        <v>1</v>
      </c>
      <c r="AW1190" s="1">
        <v>1</v>
      </c>
      <c r="AX1190" s="1">
        <v>1</v>
      </c>
      <c r="AY1190" s="1">
        <v>1</v>
      </c>
      <c r="AZ1190" s="1">
        <v>1</v>
      </c>
      <c r="BA1190" s="1">
        <v>1</v>
      </c>
      <c r="BB1190" s="1">
        <v>1</v>
      </c>
      <c r="BD1190" s="1">
        <v>1</v>
      </c>
      <c r="BE1190" s="1">
        <v>1</v>
      </c>
      <c r="BL1190" s="1" t="s">
        <v>1405</v>
      </c>
    </row>
    <row r="1191" spans="1:64" x14ac:dyDescent="0.5">
      <c r="A1191" s="1">
        <v>79</v>
      </c>
      <c r="B1191" s="1" t="s">
        <v>1398</v>
      </c>
      <c r="C1191" s="2">
        <v>43579</v>
      </c>
      <c r="D1191" s="1" t="s">
        <v>1399</v>
      </c>
      <c r="E1191" s="1" t="s">
        <v>1400</v>
      </c>
      <c r="F1191" s="1" t="s">
        <v>81</v>
      </c>
      <c r="G1191" s="1">
        <v>50</v>
      </c>
      <c r="H1191" s="1">
        <v>132</v>
      </c>
      <c r="I1191" s="1" t="s">
        <v>241</v>
      </c>
      <c r="J1191" s="1">
        <v>0.64</v>
      </c>
      <c r="K1191" s="1">
        <v>20.593682999999999</v>
      </c>
      <c r="L1191" s="1">
        <v>78.962883000000005</v>
      </c>
      <c r="M1191" s="1" t="s">
        <v>114</v>
      </c>
      <c r="N1191" s="1">
        <v>0</v>
      </c>
      <c r="O1191" s="1">
        <v>25.384855999999999</v>
      </c>
      <c r="P1191" s="1">
        <v>68.458809000000002</v>
      </c>
      <c r="Q1191" s="1">
        <v>1440000</v>
      </c>
      <c r="R1191" s="1" t="s">
        <v>1393</v>
      </c>
      <c r="S1191" s="1" t="s">
        <v>91</v>
      </c>
      <c r="T1191" s="1" t="s">
        <v>72</v>
      </c>
      <c r="U1191" s="1" t="s">
        <v>73</v>
      </c>
      <c r="W1191" s="1" t="s">
        <v>121</v>
      </c>
      <c r="X1191" s="1" t="s">
        <v>1401</v>
      </c>
      <c r="Z1191" s="1" t="s">
        <v>241</v>
      </c>
      <c r="AA1191" s="1" t="s">
        <v>1402</v>
      </c>
      <c r="AJ1191" s="1" t="s">
        <v>76</v>
      </c>
      <c r="AK1191" s="1" t="s">
        <v>1403</v>
      </c>
      <c r="AL1191" s="1">
        <v>450000000</v>
      </c>
      <c r="AM1191" s="1" t="s">
        <v>109</v>
      </c>
      <c r="AN1191" s="1" t="s">
        <v>4489</v>
      </c>
      <c r="AO1191" s="1" t="s">
        <v>4281</v>
      </c>
      <c r="AP1191" s="1">
        <v>13800000</v>
      </c>
      <c r="AQ1191" s="1">
        <v>6000000</v>
      </c>
      <c r="AR1191" s="1" t="s">
        <v>1404</v>
      </c>
      <c r="AS1191" s="1">
        <v>1</v>
      </c>
      <c r="AT1191" s="1">
        <v>1</v>
      </c>
      <c r="AU1191" s="1">
        <v>1</v>
      </c>
      <c r="AV1191" s="1">
        <v>1</v>
      </c>
      <c r="AW1191" s="1">
        <v>1</v>
      </c>
      <c r="AX1191" s="1">
        <v>1</v>
      </c>
      <c r="AY1191" s="1">
        <v>1</v>
      </c>
      <c r="AZ1191" s="1">
        <v>1</v>
      </c>
      <c r="BA1191" s="1">
        <v>1</v>
      </c>
      <c r="BB1191" s="1">
        <v>1</v>
      </c>
      <c r="BD1191" s="1">
        <v>1</v>
      </c>
      <c r="BE1191" s="1">
        <v>1</v>
      </c>
      <c r="BL1191" s="1" t="s">
        <v>1405</v>
      </c>
    </row>
    <row r="1192" spans="1:64" x14ac:dyDescent="0.5">
      <c r="A1192" s="1">
        <v>79</v>
      </c>
      <c r="B1192" s="1" t="s">
        <v>1398</v>
      </c>
      <c r="C1192" s="2">
        <v>43579</v>
      </c>
      <c r="D1192" s="1" t="s">
        <v>1399</v>
      </c>
      <c r="E1192" s="1" t="s">
        <v>1400</v>
      </c>
      <c r="F1192" s="1" t="s">
        <v>102</v>
      </c>
      <c r="G1192" s="1">
        <v>50</v>
      </c>
      <c r="H1192" s="1">
        <v>132</v>
      </c>
      <c r="I1192" s="1" t="s">
        <v>587</v>
      </c>
      <c r="J1192" s="1">
        <v>1.1499999999999999</v>
      </c>
      <c r="K1192" s="1">
        <v>26.820553</v>
      </c>
      <c r="L1192" s="1">
        <v>30.802498</v>
      </c>
      <c r="M1192" s="1" t="s">
        <v>110</v>
      </c>
      <c r="N1192" s="1">
        <v>0</v>
      </c>
      <c r="O1192" s="1">
        <v>26.625188000000001</v>
      </c>
      <c r="P1192" s="1">
        <v>6.809552</v>
      </c>
      <c r="Q1192" s="1">
        <v>2587500</v>
      </c>
      <c r="R1192" s="1" t="s">
        <v>1393</v>
      </c>
      <c r="S1192" s="1" t="s">
        <v>91</v>
      </c>
      <c r="T1192" s="1" t="s">
        <v>72</v>
      </c>
      <c r="U1192" s="1" t="s">
        <v>73</v>
      </c>
      <c r="W1192" s="1" t="s">
        <v>121</v>
      </c>
      <c r="X1192" s="1" t="s">
        <v>1401</v>
      </c>
      <c r="Z1192" s="1" t="s">
        <v>587</v>
      </c>
      <c r="AA1192" s="1" t="s">
        <v>1402</v>
      </c>
      <c r="AJ1192" s="1" t="s">
        <v>76</v>
      </c>
      <c r="AK1192" s="1" t="s">
        <v>1403</v>
      </c>
      <c r="AL1192" s="1">
        <v>450000000</v>
      </c>
      <c r="AM1192" s="1" t="s">
        <v>109</v>
      </c>
      <c r="AN1192" s="1" t="s">
        <v>4489</v>
      </c>
      <c r="AO1192" s="1" t="s">
        <v>4281</v>
      </c>
      <c r="AP1192" s="1">
        <v>13800000</v>
      </c>
      <c r="AQ1192" s="1">
        <v>6000000</v>
      </c>
      <c r="AR1192" s="1" t="s">
        <v>1404</v>
      </c>
      <c r="AS1192" s="1">
        <v>1</v>
      </c>
      <c r="AT1192" s="1">
        <v>1</v>
      </c>
      <c r="AU1192" s="1">
        <v>1</v>
      </c>
      <c r="AV1192" s="1">
        <v>1</v>
      </c>
      <c r="AW1192" s="1">
        <v>1</v>
      </c>
      <c r="AX1192" s="1">
        <v>1</v>
      </c>
      <c r="AY1192" s="1">
        <v>1</v>
      </c>
      <c r="AZ1192" s="1">
        <v>1</v>
      </c>
      <c r="BA1192" s="1">
        <v>1</v>
      </c>
      <c r="BB1192" s="1">
        <v>1</v>
      </c>
      <c r="BD1192" s="1">
        <v>1</v>
      </c>
      <c r="BE1192" s="1">
        <v>1</v>
      </c>
      <c r="BL1192" s="1" t="s">
        <v>1405</v>
      </c>
    </row>
    <row r="1193" spans="1:64" x14ac:dyDescent="0.5">
      <c r="A1193" s="1">
        <v>79</v>
      </c>
      <c r="B1193" s="1" t="s">
        <v>1398</v>
      </c>
      <c r="C1193" s="2">
        <v>43579</v>
      </c>
      <c r="D1193" s="1" t="s">
        <v>1399</v>
      </c>
      <c r="E1193" s="1" t="s">
        <v>1400</v>
      </c>
      <c r="F1193" s="1" t="s">
        <v>81</v>
      </c>
      <c r="G1193" s="1">
        <v>50</v>
      </c>
      <c r="H1193" s="1">
        <v>132</v>
      </c>
      <c r="I1193" s="1" t="s">
        <v>587</v>
      </c>
      <c r="J1193" s="1">
        <v>1.1499999999999999</v>
      </c>
      <c r="K1193" s="1">
        <v>26.820553</v>
      </c>
      <c r="L1193" s="1">
        <v>30.802498</v>
      </c>
      <c r="M1193" s="1" t="s">
        <v>110</v>
      </c>
      <c r="N1193" s="1">
        <v>0</v>
      </c>
      <c r="O1193" s="1">
        <v>26.625188000000001</v>
      </c>
      <c r="P1193" s="1">
        <v>6.809552</v>
      </c>
      <c r="Q1193" s="1">
        <v>2587500</v>
      </c>
      <c r="R1193" s="1" t="s">
        <v>1393</v>
      </c>
      <c r="S1193" s="1" t="s">
        <v>91</v>
      </c>
      <c r="T1193" s="1" t="s">
        <v>72</v>
      </c>
      <c r="U1193" s="1" t="s">
        <v>73</v>
      </c>
      <c r="W1193" s="1" t="s">
        <v>121</v>
      </c>
      <c r="X1193" s="1" t="s">
        <v>1401</v>
      </c>
      <c r="Z1193" s="1" t="s">
        <v>587</v>
      </c>
      <c r="AA1193" s="1" t="s">
        <v>1402</v>
      </c>
      <c r="AJ1193" s="1" t="s">
        <v>76</v>
      </c>
      <c r="AK1193" s="1" t="s">
        <v>1403</v>
      </c>
      <c r="AL1193" s="1">
        <v>450000000</v>
      </c>
      <c r="AM1193" s="1" t="s">
        <v>109</v>
      </c>
      <c r="AN1193" s="1" t="s">
        <v>4489</v>
      </c>
      <c r="AO1193" s="1" t="s">
        <v>4281</v>
      </c>
      <c r="AP1193" s="1">
        <v>13800000</v>
      </c>
      <c r="AQ1193" s="1">
        <v>6000000</v>
      </c>
      <c r="AR1193" s="1" t="s">
        <v>1404</v>
      </c>
      <c r="AS1193" s="1">
        <v>1</v>
      </c>
      <c r="AT1193" s="1">
        <v>1</v>
      </c>
      <c r="AU1193" s="1">
        <v>1</v>
      </c>
      <c r="AV1193" s="1">
        <v>1</v>
      </c>
      <c r="AW1193" s="1">
        <v>1</v>
      </c>
      <c r="AX1193" s="1">
        <v>1</v>
      </c>
      <c r="AY1193" s="1">
        <v>1</v>
      </c>
      <c r="AZ1193" s="1">
        <v>1</v>
      </c>
      <c r="BA1193" s="1">
        <v>1</v>
      </c>
      <c r="BB1193" s="1">
        <v>1</v>
      </c>
      <c r="BD1193" s="1">
        <v>1</v>
      </c>
      <c r="BE1193" s="1">
        <v>1</v>
      </c>
      <c r="BL1193" s="1" t="s">
        <v>1405</v>
      </c>
    </row>
    <row r="1194" spans="1:64" x14ac:dyDescent="0.5">
      <c r="A1194" s="1">
        <v>79</v>
      </c>
      <c r="B1194" s="1" t="s">
        <v>1398</v>
      </c>
      <c r="C1194" s="2">
        <v>43579</v>
      </c>
      <c r="D1194" s="1" t="s">
        <v>1399</v>
      </c>
      <c r="E1194" s="1" t="s">
        <v>1400</v>
      </c>
      <c r="F1194" s="1" t="s">
        <v>102</v>
      </c>
      <c r="G1194" s="1">
        <v>50</v>
      </c>
      <c r="H1194" s="1">
        <v>132</v>
      </c>
      <c r="I1194" s="1" t="s">
        <v>1468</v>
      </c>
      <c r="J1194" s="1">
        <v>0.25</v>
      </c>
      <c r="K1194" s="1">
        <v>23.634501</v>
      </c>
      <c r="L1194" s="1">
        <v>-102.55278800000001</v>
      </c>
      <c r="M1194" s="1" t="s">
        <v>308</v>
      </c>
      <c r="N1194" s="1">
        <v>0</v>
      </c>
      <c r="O1194" s="1">
        <v>13.923406</v>
      </c>
      <c r="P1194" s="1">
        <v>-86.952798999999999</v>
      </c>
      <c r="Q1194" s="1">
        <v>562500</v>
      </c>
      <c r="R1194" s="1" t="s">
        <v>1393</v>
      </c>
      <c r="S1194" s="1" t="s">
        <v>91</v>
      </c>
      <c r="T1194" s="1" t="s">
        <v>72</v>
      </c>
      <c r="U1194" s="1" t="s">
        <v>73</v>
      </c>
      <c r="W1194" s="1" t="s">
        <v>121</v>
      </c>
      <c r="X1194" s="1" t="s">
        <v>1401</v>
      </c>
      <c r="Z1194" s="1" t="s">
        <v>1468</v>
      </c>
      <c r="AA1194" s="1" t="s">
        <v>1402</v>
      </c>
      <c r="AJ1194" s="1" t="s">
        <v>76</v>
      </c>
      <c r="AK1194" s="1" t="s">
        <v>1403</v>
      </c>
      <c r="AL1194" s="1">
        <v>450000000</v>
      </c>
      <c r="AM1194" s="1" t="s">
        <v>109</v>
      </c>
      <c r="AN1194" s="1" t="s">
        <v>4489</v>
      </c>
      <c r="AO1194" s="1" t="s">
        <v>4281</v>
      </c>
      <c r="AP1194" s="1">
        <v>13800000</v>
      </c>
      <c r="AQ1194" s="1">
        <v>6000000</v>
      </c>
      <c r="AR1194" s="1" t="s">
        <v>1404</v>
      </c>
      <c r="AS1194" s="1">
        <v>1</v>
      </c>
      <c r="AT1194" s="1">
        <v>1</v>
      </c>
      <c r="AU1194" s="1">
        <v>1</v>
      </c>
      <c r="AV1194" s="1">
        <v>1</v>
      </c>
      <c r="AW1194" s="1">
        <v>1</v>
      </c>
      <c r="AX1194" s="1">
        <v>1</v>
      </c>
      <c r="AY1194" s="1">
        <v>1</v>
      </c>
      <c r="AZ1194" s="1">
        <v>1</v>
      </c>
      <c r="BA1194" s="1">
        <v>1</v>
      </c>
      <c r="BB1194" s="1">
        <v>1</v>
      </c>
      <c r="BD1194" s="1">
        <v>1</v>
      </c>
      <c r="BE1194" s="1">
        <v>1</v>
      </c>
      <c r="BL1194" s="1" t="s">
        <v>1405</v>
      </c>
    </row>
    <row r="1195" spans="1:64" x14ac:dyDescent="0.5">
      <c r="A1195" s="1">
        <v>79</v>
      </c>
      <c r="B1195" s="1" t="s">
        <v>1398</v>
      </c>
      <c r="C1195" s="2">
        <v>43579</v>
      </c>
      <c r="D1195" s="1" t="s">
        <v>1399</v>
      </c>
      <c r="E1195" s="1" t="s">
        <v>1400</v>
      </c>
      <c r="F1195" s="1" t="s">
        <v>81</v>
      </c>
      <c r="G1195" s="1">
        <v>50</v>
      </c>
      <c r="H1195" s="1">
        <v>132</v>
      </c>
      <c r="I1195" s="1" t="s">
        <v>1468</v>
      </c>
      <c r="J1195" s="1">
        <v>0.25</v>
      </c>
      <c r="K1195" s="1">
        <v>23.634501</v>
      </c>
      <c r="L1195" s="1">
        <v>-102.55278800000001</v>
      </c>
      <c r="M1195" s="1" t="s">
        <v>308</v>
      </c>
      <c r="N1195" s="1">
        <v>0</v>
      </c>
      <c r="O1195" s="1">
        <v>13.923406</v>
      </c>
      <c r="P1195" s="1">
        <v>-86.952798999999999</v>
      </c>
      <c r="Q1195" s="1">
        <v>562500</v>
      </c>
      <c r="R1195" s="1" t="s">
        <v>1393</v>
      </c>
      <c r="S1195" s="1" t="s">
        <v>91</v>
      </c>
      <c r="T1195" s="1" t="s">
        <v>72</v>
      </c>
      <c r="U1195" s="1" t="s">
        <v>73</v>
      </c>
      <c r="W1195" s="1" t="s">
        <v>121</v>
      </c>
      <c r="X1195" s="1" t="s">
        <v>1401</v>
      </c>
      <c r="Z1195" s="1" t="s">
        <v>1468</v>
      </c>
      <c r="AA1195" s="1" t="s">
        <v>1402</v>
      </c>
      <c r="AJ1195" s="1" t="s">
        <v>76</v>
      </c>
      <c r="AK1195" s="1" t="s">
        <v>1403</v>
      </c>
      <c r="AL1195" s="1">
        <v>450000000</v>
      </c>
      <c r="AM1195" s="1" t="s">
        <v>109</v>
      </c>
      <c r="AN1195" s="1" t="s">
        <v>4489</v>
      </c>
      <c r="AO1195" s="1" t="s">
        <v>4281</v>
      </c>
      <c r="AP1195" s="1">
        <v>13800000</v>
      </c>
      <c r="AQ1195" s="1">
        <v>6000000</v>
      </c>
      <c r="AR1195" s="1" t="s">
        <v>1404</v>
      </c>
      <c r="AS1195" s="1">
        <v>1</v>
      </c>
      <c r="AT1195" s="1">
        <v>1</v>
      </c>
      <c r="AU1195" s="1">
        <v>1</v>
      </c>
      <c r="AV1195" s="1">
        <v>1</v>
      </c>
      <c r="AW1195" s="1">
        <v>1</v>
      </c>
      <c r="AX1195" s="1">
        <v>1</v>
      </c>
      <c r="AY1195" s="1">
        <v>1</v>
      </c>
      <c r="AZ1195" s="1">
        <v>1</v>
      </c>
      <c r="BA1195" s="1">
        <v>1</v>
      </c>
      <c r="BB1195" s="1">
        <v>1</v>
      </c>
      <c r="BD1195" s="1">
        <v>1</v>
      </c>
      <c r="BE1195" s="1">
        <v>1</v>
      </c>
      <c r="BL1195" s="1" t="s">
        <v>1405</v>
      </c>
    </row>
    <row r="1196" spans="1:64" x14ac:dyDescent="0.5">
      <c r="A1196" s="1">
        <v>79</v>
      </c>
      <c r="B1196" s="1" t="s">
        <v>1398</v>
      </c>
      <c r="C1196" s="2">
        <v>43579</v>
      </c>
      <c r="D1196" s="1" t="s">
        <v>1399</v>
      </c>
      <c r="E1196" s="1" t="s">
        <v>1400</v>
      </c>
      <c r="F1196" s="1" t="s">
        <v>102</v>
      </c>
      <c r="G1196" s="1">
        <v>50</v>
      </c>
      <c r="H1196" s="1">
        <v>132</v>
      </c>
      <c r="I1196" s="1" t="s">
        <v>1469</v>
      </c>
      <c r="J1196" s="1">
        <v>0.64</v>
      </c>
      <c r="K1196" s="1">
        <v>32.427909999999997</v>
      </c>
      <c r="L1196" s="1">
        <v>53.688046</v>
      </c>
      <c r="M1196" s="1" t="s">
        <v>114</v>
      </c>
      <c r="N1196" s="1">
        <v>0</v>
      </c>
      <c r="O1196" s="1">
        <v>25.384855999999999</v>
      </c>
      <c r="P1196" s="1">
        <v>68.458809000000002</v>
      </c>
      <c r="Q1196" s="1">
        <v>1440000</v>
      </c>
      <c r="R1196" s="1" t="s">
        <v>1393</v>
      </c>
      <c r="S1196" s="1" t="s">
        <v>91</v>
      </c>
      <c r="T1196" s="1" t="s">
        <v>72</v>
      </c>
      <c r="U1196" s="1" t="s">
        <v>73</v>
      </c>
      <c r="W1196" s="1" t="s">
        <v>121</v>
      </c>
      <c r="X1196" s="1" t="s">
        <v>1401</v>
      </c>
      <c r="Z1196" s="1" t="s">
        <v>1469</v>
      </c>
      <c r="AA1196" s="1" t="s">
        <v>1402</v>
      </c>
      <c r="AJ1196" s="1" t="s">
        <v>76</v>
      </c>
      <c r="AK1196" s="1" t="s">
        <v>1403</v>
      </c>
      <c r="AL1196" s="1">
        <v>450000000</v>
      </c>
      <c r="AM1196" s="1" t="s">
        <v>109</v>
      </c>
      <c r="AN1196" s="1" t="s">
        <v>4489</v>
      </c>
      <c r="AO1196" s="1" t="s">
        <v>4281</v>
      </c>
      <c r="AP1196" s="1">
        <v>13800000</v>
      </c>
      <c r="AQ1196" s="1">
        <v>6000000</v>
      </c>
      <c r="AR1196" s="1" t="s">
        <v>1404</v>
      </c>
      <c r="AS1196" s="1">
        <v>1</v>
      </c>
      <c r="AT1196" s="1">
        <v>1</v>
      </c>
      <c r="AU1196" s="1">
        <v>1</v>
      </c>
      <c r="AV1196" s="1">
        <v>1</v>
      </c>
      <c r="AW1196" s="1">
        <v>1</v>
      </c>
      <c r="AX1196" s="1">
        <v>1</v>
      </c>
      <c r="AY1196" s="1">
        <v>1</v>
      </c>
      <c r="AZ1196" s="1">
        <v>1</v>
      </c>
      <c r="BA1196" s="1">
        <v>1</v>
      </c>
      <c r="BB1196" s="1">
        <v>1</v>
      </c>
      <c r="BD1196" s="1">
        <v>1</v>
      </c>
      <c r="BE1196" s="1">
        <v>1</v>
      </c>
      <c r="BL1196" s="1" t="s">
        <v>1405</v>
      </c>
    </row>
    <row r="1197" spans="1:64" x14ac:dyDescent="0.5">
      <c r="A1197" s="1">
        <v>79</v>
      </c>
      <c r="B1197" s="1" t="s">
        <v>1398</v>
      </c>
      <c r="C1197" s="2">
        <v>43579</v>
      </c>
      <c r="D1197" s="1" t="s">
        <v>1399</v>
      </c>
      <c r="E1197" s="1" t="s">
        <v>1400</v>
      </c>
      <c r="F1197" s="1" t="s">
        <v>81</v>
      </c>
      <c r="G1197" s="1">
        <v>50</v>
      </c>
      <c r="H1197" s="1">
        <v>132</v>
      </c>
      <c r="I1197" s="1" t="s">
        <v>1469</v>
      </c>
      <c r="J1197" s="1">
        <v>0.64</v>
      </c>
      <c r="K1197" s="1">
        <v>32.427909999999997</v>
      </c>
      <c r="L1197" s="1">
        <v>53.688046</v>
      </c>
      <c r="M1197" s="1" t="s">
        <v>114</v>
      </c>
      <c r="N1197" s="1">
        <v>0</v>
      </c>
      <c r="O1197" s="1">
        <v>25.384855999999999</v>
      </c>
      <c r="P1197" s="1">
        <v>68.458809000000002</v>
      </c>
      <c r="Q1197" s="1">
        <v>1440000</v>
      </c>
      <c r="R1197" s="1" t="s">
        <v>1393</v>
      </c>
      <c r="S1197" s="1" t="s">
        <v>91</v>
      </c>
      <c r="T1197" s="1" t="s">
        <v>72</v>
      </c>
      <c r="U1197" s="1" t="s">
        <v>73</v>
      </c>
      <c r="W1197" s="1" t="s">
        <v>121</v>
      </c>
      <c r="X1197" s="1" t="s">
        <v>1401</v>
      </c>
      <c r="Z1197" s="1" t="s">
        <v>1469</v>
      </c>
      <c r="AA1197" s="1" t="s">
        <v>1402</v>
      </c>
      <c r="AJ1197" s="1" t="s">
        <v>76</v>
      </c>
      <c r="AK1197" s="1" t="s">
        <v>1403</v>
      </c>
      <c r="AL1197" s="1">
        <v>450000000</v>
      </c>
      <c r="AM1197" s="1" t="s">
        <v>109</v>
      </c>
      <c r="AN1197" s="1" t="s">
        <v>4489</v>
      </c>
      <c r="AO1197" s="1" t="s">
        <v>4281</v>
      </c>
      <c r="AP1197" s="1">
        <v>13800000</v>
      </c>
      <c r="AQ1197" s="1">
        <v>6000000</v>
      </c>
      <c r="AR1197" s="1" t="s">
        <v>1404</v>
      </c>
      <c r="AS1197" s="1">
        <v>1</v>
      </c>
      <c r="AT1197" s="1">
        <v>1</v>
      </c>
      <c r="AU1197" s="1">
        <v>1</v>
      </c>
      <c r="AV1197" s="1">
        <v>1</v>
      </c>
      <c r="AW1197" s="1">
        <v>1</v>
      </c>
      <c r="AX1197" s="1">
        <v>1</v>
      </c>
      <c r="AY1197" s="1">
        <v>1</v>
      </c>
      <c r="AZ1197" s="1">
        <v>1</v>
      </c>
      <c r="BA1197" s="1">
        <v>1</v>
      </c>
      <c r="BB1197" s="1">
        <v>1</v>
      </c>
      <c r="BD1197" s="1">
        <v>1</v>
      </c>
      <c r="BE1197" s="1">
        <v>1</v>
      </c>
      <c r="BL1197" s="1" t="s">
        <v>1405</v>
      </c>
    </row>
    <row r="1198" spans="1:64" x14ac:dyDescent="0.5">
      <c r="A1198" s="1">
        <v>79</v>
      </c>
      <c r="B1198" s="1" t="s">
        <v>1398</v>
      </c>
      <c r="C1198" s="2">
        <v>43579</v>
      </c>
      <c r="D1198" s="1" t="s">
        <v>1399</v>
      </c>
      <c r="E1198" s="1" t="s">
        <v>1400</v>
      </c>
      <c r="F1198" s="1" t="s">
        <v>102</v>
      </c>
      <c r="G1198" s="1">
        <v>50</v>
      </c>
      <c r="H1198" s="1">
        <v>132</v>
      </c>
      <c r="I1198" s="1" t="s">
        <v>694</v>
      </c>
      <c r="J1198" s="1">
        <v>0.25</v>
      </c>
      <c r="K1198" s="1">
        <v>15.414999</v>
      </c>
      <c r="L1198" s="1">
        <v>-61.370975000000001</v>
      </c>
      <c r="M1198" s="1" t="s">
        <v>195</v>
      </c>
      <c r="N1198" s="1">
        <v>0</v>
      </c>
      <c r="O1198" s="1">
        <v>25.14509</v>
      </c>
      <c r="P1198" s="1">
        <v>-80.396960000000007</v>
      </c>
      <c r="Q1198" s="1">
        <v>562500</v>
      </c>
      <c r="R1198" s="1" t="s">
        <v>1393</v>
      </c>
      <c r="S1198" s="1" t="s">
        <v>91</v>
      </c>
      <c r="T1198" s="1" t="s">
        <v>72</v>
      </c>
      <c r="U1198" s="1" t="s">
        <v>73</v>
      </c>
      <c r="W1198" s="1" t="s">
        <v>121</v>
      </c>
      <c r="X1198" s="1" t="s">
        <v>1401</v>
      </c>
      <c r="Z1198" s="1" t="s">
        <v>694</v>
      </c>
      <c r="AA1198" s="1" t="s">
        <v>1402</v>
      </c>
      <c r="AJ1198" s="1" t="s">
        <v>76</v>
      </c>
      <c r="AK1198" s="1" t="s">
        <v>1403</v>
      </c>
      <c r="AL1198" s="1">
        <v>450000000</v>
      </c>
      <c r="AM1198" s="1" t="s">
        <v>109</v>
      </c>
      <c r="AN1198" s="1" t="s">
        <v>4489</v>
      </c>
      <c r="AO1198" s="1" t="s">
        <v>4281</v>
      </c>
      <c r="AP1198" s="1">
        <v>13800000</v>
      </c>
      <c r="AQ1198" s="1">
        <v>6000000</v>
      </c>
      <c r="AR1198" s="1" t="s">
        <v>1404</v>
      </c>
      <c r="AS1198" s="1">
        <v>1</v>
      </c>
      <c r="AT1198" s="1">
        <v>1</v>
      </c>
      <c r="AU1198" s="1">
        <v>1</v>
      </c>
      <c r="AV1198" s="1">
        <v>1</v>
      </c>
      <c r="AW1198" s="1">
        <v>1</v>
      </c>
      <c r="AX1198" s="1">
        <v>1</v>
      </c>
      <c r="AY1198" s="1">
        <v>1</v>
      </c>
      <c r="AZ1198" s="1">
        <v>1</v>
      </c>
      <c r="BA1198" s="1">
        <v>1</v>
      </c>
      <c r="BB1198" s="1">
        <v>1</v>
      </c>
      <c r="BD1198" s="1">
        <v>1</v>
      </c>
      <c r="BE1198" s="1">
        <v>1</v>
      </c>
      <c r="BL1198" s="1" t="s">
        <v>1405</v>
      </c>
    </row>
    <row r="1199" spans="1:64" x14ac:dyDescent="0.5">
      <c r="A1199" s="1">
        <v>79</v>
      </c>
      <c r="B1199" s="1" t="s">
        <v>1398</v>
      </c>
      <c r="C1199" s="2">
        <v>43579</v>
      </c>
      <c r="D1199" s="1" t="s">
        <v>1399</v>
      </c>
      <c r="E1199" s="1" t="s">
        <v>1400</v>
      </c>
      <c r="F1199" s="1" t="s">
        <v>81</v>
      </c>
      <c r="G1199" s="1">
        <v>50</v>
      </c>
      <c r="H1199" s="1">
        <v>132</v>
      </c>
      <c r="I1199" s="1" t="s">
        <v>694</v>
      </c>
      <c r="J1199" s="1">
        <v>0.25</v>
      </c>
      <c r="K1199" s="1">
        <v>15.414999</v>
      </c>
      <c r="L1199" s="1">
        <v>-61.370975000000001</v>
      </c>
      <c r="M1199" s="1" t="s">
        <v>195</v>
      </c>
      <c r="N1199" s="1">
        <v>0</v>
      </c>
      <c r="O1199" s="1">
        <v>25.14509</v>
      </c>
      <c r="P1199" s="1">
        <v>-80.396960000000007</v>
      </c>
      <c r="Q1199" s="1">
        <v>562500</v>
      </c>
      <c r="R1199" s="1" t="s">
        <v>1393</v>
      </c>
      <c r="S1199" s="1" t="s">
        <v>91</v>
      </c>
      <c r="T1199" s="1" t="s">
        <v>72</v>
      </c>
      <c r="U1199" s="1" t="s">
        <v>73</v>
      </c>
      <c r="W1199" s="1" t="s">
        <v>121</v>
      </c>
      <c r="X1199" s="1" t="s">
        <v>1401</v>
      </c>
      <c r="Z1199" s="1" t="s">
        <v>694</v>
      </c>
      <c r="AA1199" s="1" t="s">
        <v>1402</v>
      </c>
      <c r="AJ1199" s="1" t="s">
        <v>76</v>
      </c>
      <c r="AK1199" s="1" t="s">
        <v>1403</v>
      </c>
      <c r="AL1199" s="1">
        <v>450000000</v>
      </c>
      <c r="AM1199" s="1" t="s">
        <v>109</v>
      </c>
      <c r="AN1199" s="1" t="s">
        <v>4489</v>
      </c>
      <c r="AO1199" s="1" t="s">
        <v>4281</v>
      </c>
      <c r="AP1199" s="1">
        <v>13800000</v>
      </c>
      <c r="AQ1199" s="1">
        <v>6000000</v>
      </c>
      <c r="AR1199" s="1" t="s">
        <v>1404</v>
      </c>
      <c r="AS1199" s="1">
        <v>1</v>
      </c>
      <c r="AT1199" s="1">
        <v>1</v>
      </c>
      <c r="AU1199" s="1">
        <v>1</v>
      </c>
      <c r="AV1199" s="1">
        <v>1</v>
      </c>
      <c r="AW1199" s="1">
        <v>1</v>
      </c>
      <c r="AX1199" s="1">
        <v>1</v>
      </c>
      <c r="AY1199" s="1">
        <v>1</v>
      </c>
      <c r="AZ1199" s="1">
        <v>1</v>
      </c>
      <c r="BA1199" s="1">
        <v>1</v>
      </c>
      <c r="BB1199" s="1">
        <v>1</v>
      </c>
      <c r="BD1199" s="1">
        <v>1</v>
      </c>
      <c r="BE1199" s="1">
        <v>1</v>
      </c>
      <c r="BL1199" s="1" t="s">
        <v>1405</v>
      </c>
    </row>
    <row r="1200" spans="1:64" x14ac:dyDescent="0.5">
      <c r="A1200" s="1">
        <v>79</v>
      </c>
      <c r="B1200" s="1" t="s">
        <v>1398</v>
      </c>
      <c r="C1200" s="2">
        <v>43579</v>
      </c>
      <c r="D1200" s="1" t="s">
        <v>1399</v>
      </c>
      <c r="E1200" s="1" t="s">
        <v>1400</v>
      </c>
      <c r="F1200" s="1" t="s">
        <v>102</v>
      </c>
      <c r="G1200" s="1">
        <v>50</v>
      </c>
      <c r="H1200" s="1">
        <v>132</v>
      </c>
      <c r="I1200" s="1" t="s">
        <v>153</v>
      </c>
      <c r="J1200" s="1">
        <v>1.1499999999999999</v>
      </c>
      <c r="K1200" s="1">
        <v>-14.311909999999999</v>
      </c>
      <c r="L1200" s="1">
        <v>28.23479</v>
      </c>
      <c r="M1200" s="1" t="s">
        <v>69</v>
      </c>
      <c r="N1200" s="1">
        <v>0</v>
      </c>
      <c r="O1200" s="1">
        <v>2.6272389999999999</v>
      </c>
      <c r="P1200" s="1">
        <v>23.381664000000001</v>
      </c>
      <c r="Q1200" s="1">
        <v>2587500</v>
      </c>
      <c r="R1200" s="1" t="s">
        <v>1393</v>
      </c>
      <c r="S1200" s="1" t="s">
        <v>91</v>
      </c>
      <c r="T1200" s="1" t="s">
        <v>72</v>
      </c>
      <c r="U1200" s="1" t="s">
        <v>73</v>
      </c>
      <c r="W1200" s="1" t="s">
        <v>121</v>
      </c>
      <c r="X1200" s="1" t="s">
        <v>1401</v>
      </c>
      <c r="Z1200" s="1" t="s">
        <v>153</v>
      </c>
      <c r="AA1200" s="1" t="s">
        <v>1402</v>
      </c>
      <c r="AJ1200" s="1" t="s">
        <v>76</v>
      </c>
      <c r="AK1200" s="1" t="s">
        <v>1403</v>
      </c>
      <c r="AL1200" s="1">
        <v>450000000</v>
      </c>
      <c r="AM1200" s="1" t="s">
        <v>109</v>
      </c>
      <c r="AN1200" s="1" t="s">
        <v>4489</v>
      </c>
      <c r="AO1200" s="1" t="s">
        <v>4281</v>
      </c>
      <c r="AP1200" s="1">
        <v>13800000</v>
      </c>
      <c r="AQ1200" s="1">
        <v>6000000</v>
      </c>
      <c r="AR1200" s="1" t="s">
        <v>1404</v>
      </c>
      <c r="AS1200" s="1">
        <v>1</v>
      </c>
      <c r="AT1200" s="1">
        <v>1</v>
      </c>
      <c r="AU1200" s="1">
        <v>1</v>
      </c>
      <c r="AV1200" s="1">
        <v>1</v>
      </c>
      <c r="AW1200" s="1">
        <v>1</v>
      </c>
      <c r="AX1200" s="1">
        <v>1</v>
      </c>
      <c r="AY1200" s="1">
        <v>1</v>
      </c>
      <c r="AZ1200" s="1">
        <v>1</v>
      </c>
      <c r="BA1200" s="1">
        <v>1</v>
      </c>
      <c r="BB1200" s="1">
        <v>1</v>
      </c>
      <c r="BD1200" s="1">
        <v>1</v>
      </c>
      <c r="BE1200" s="1">
        <v>1</v>
      </c>
      <c r="BL1200" s="1" t="s">
        <v>1405</v>
      </c>
    </row>
    <row r="1201" spans="1:64" x14ac:dyDescent="0.5">
      <c r="A1201" s="1">
        <v>79</v>
      </c>
      <c r="B1201" s="1" t="s">
        <v>1398</v>
      </c>
      <c r="C1201" s="2">
        <v>43579</v>
      </c>
      <c r="D1201" s="1" t="s">
        <v>1399</v>
      </c>
      <c r="E1201" s="1" t="s">
        <v>1400</v>
      </c>
      <c r="F1201" s="1" t="s">
        <v>81</v>
      </c>
      <c r="G1201" s="1">
        <v>50</v>
      </c>
      <c r="H1201" s="1">
        <v>132</v>
      </c>
      <c r="I1201" s="1" t="s">
        <v>153</v>
      </c>
      <c r="J1201" s="1">
        <v>1.1499999999999999</v>
      </c>
      <c r="K1201" s="1">
        <v>-14.311909999999999</v>
      </c>
      <c r="L1201" s="1">
        <v>28.23479</v>
      </c>
      <c r="M1201" s="1" t="s">
        <v>69</v>
      </c>
      <c r="N1201" s="1">
        <v>0</v>
      </c>
      <c r="O1201" s="1">
        <v>2.6272389999999999</v>
      </c>
      <c r="P1201" s="1">
        <v>23.381664000000001</v>
      </c>
      <c r="Q1201" s="1">
        <v>2587500</v>
      </c>
      <c r="R1201" s="1" t="s">
        <v>1393</v>
      </c>
      <c r="S1201" s="1" t="s">
        <v>91</v>
      </c>
      <c r="T1201" s="1" t="s">
        <v>72</v>
      </c>
      <c r="U1201" s="1" t="s">
        <v>73</v>
      </c>
      <c r="W1201" s="1" t="s">
        <v>121</v>
      </c>
      <c r="X1201" s="1" t="s">
        <v>1401</v>
      </c>
      <c r="Z1201" s="1" t="s">
        <v>153</v>
      </c>
      <c r="AA1201" s="1" t="s">
        <v>1402</v>
      </c>
      <c r="AJ1201" s="1" t="s">
        <v>76</v>
      </c>
      <c r="AK1201" s="1" t="s">
        <v>1403</v>
      </c>
      <c r="AL1201" s="1">
        <v>450000000</v>
      </c>
      <c r="AM1201" s="1" t="s">
        <v>109</v>
      </c>
      <c r="AN1201" s="1" t="s">
        <v>4489</v>
      </c>
      <c r="AO1201" s="1" t="s">
        <v>4281</v>
      </c>
      <c r="AP1201" s="1">
        <v>13800000</v>
      </c>
      <c r="AQ1201" s="1">
        <v>6000000</v>
      </c>
      <c r="AR1201" s="1" t="s">
        <v>1404</v>
      </c>
      <c r="AS1201" s="1">
        <v>1</v>
      </c>
      <c r="AT1201" s="1">
        <v>1</v>
      </c>
      <c r="AU1201" s="1">
        <v>1</v>
      </c>
      <c r="AV1201" s="1">
        <v>1</v>
      </c>
      <c r="AW1201" s="1">
        <v>1</v>
      </c>
      <c r="AX1201" s="1">
        <v>1</v>
      </c>
      <c r="AY1201" s="1">
        <v>1</v>
      </c>
      <c r="AZ1201" s="1">
        <v>1</v>
      </c>
      <c r="BA1201" s="1">
        <v>1</v>
      </c>
      <c r="BB1201" s="1">
        <v>1</v>
      </c>
      <c r="BD1201" s="1">
        <v>1</v>
      </c>
      <c r="BE1201" s="1">
        <v>1</v>
      </c>
      <c r="BL1201" s="1" t="s">
        <v>1405</v>
      </c>
    </row>
    <row r="1202" spans="1:64" x14ac:dyDescent="0.5">
      <c r="A1202" s="1">
        <v>79</v>
      </c>
      <c r="B1202" s="1" t="s">
        <v>1398</v>
      </c>
      <c r="C1202" s="2">
        <v>43579</v>
      </c>
      <c r="D1202" s="1" t="s">
        <v>1399</v>
      </c>
      <c r="E1202" s="1" t="s">
        <v>1400</v>
      </c>
      <c r="F1202" s="1" t="s">
        <v>102</v>
      </c>
      <c r="G1202" s="1">
        <v>50</v>
      </c>
      <c r="H1202" s="1">
        <v>132</v>
      </c>
      <c r="I1202" s="1" t="s">
        <v>1470</v>
      </c>
      <c r="J1202" s="1">
        <v>0.25</v>
      </c>
      <c r="K1202" s="1">
        <v>-38.416096000000003</v>
      </c>
      <c r="L1202" s="1">
        <v>-63.616672999999999</v>
      </c>
      <c r="M1202" s="1" t="s">
        <v>84</v>
      </c>
      <c r="N1202" s="1">
        <v>0</v>
      </c>
      <c r="O1202" s="1">
        <v>-15.623037</v>
      </c>
      <c r="P1202" s="1">
        <v>-59.0625</v>
      </c>
      <c r="Q1202" s="1">
        <v>562500</v>
      </c>
      <c r="R1202" s="1" t="s">
        <v>1393</v>
      </c>
      <c r="S1202" s="1" t="s">
        <v>91</v>
      </c>
      <c r="T1202" s="1" t="s">
        <v>72</v>
      </c>
      <c r="U1202" s="1" t="s">
        <v>73</v>
      </c>
      <c r="W1202" s="1" t="s">
        <v>121</v>
      </c>
      <c r="X1202" s="1" t="s">
        <v>1401</v>
      </c>
      <c r="Z1202" s="1" t="s">
        <v>1470</v>
      </c>
      <c r="AA1202" s="1" t="s">
        <v>1402</v>
      </c>
      <c r="AJ1202" s="1" t="s">
        <v>76</v>
      </c>
      <c r="AK1202" s="1" t="s">
        <v>1403</v>
      </c>
      <c r="AL1202" s="1">
        <v>450000000</v>
      </c>
      <c r="AM1202" s="1" t="s">
        <v>109</v>
      </c>
      <c r="AN1202" s="1" t="s">
        <v>4489</v>
      </c>
      <c r="AO1202" s="1" t="s">
        <v>4281</v>
      </c>
      <c r="AP1202" s="1">
        <v>13800000</v>
      </c>
      <c r="AQ1202" s="1">
        <v>6000000</v>
      </c>
      <c r="AR1202" s="1" t="s">
        <v>1404</v>
      </c>
      <c r="AS1202" s="1">
        <v>1</v>
      </c>
      <c r="AT1202" s="1">
        <v>1</v>
      </c>
      <c r="AU1202" s="1">
        <v>1</v>
      </c>
      <c r="AV1202" s="1">
        <v>1</v>
      </c>
      <c r="AW1202" s="1">
        <v>1</v>
      </c>
      <c r="AX1202" s="1">
        <v>1</v>
      </c>
      <c r="AY1202" s="1">
        <v>1</v>
      </c>
      <c r="AZ1202" s="1">
        <v>1</v>
      </c>
      <c r="BA1202" s="1">
        <v>1</v>
      </c>
      <c r="BB1202" s="1">
        <v>1</v>
      </c>
      <c r="BD1202" s="1">
        <v>1</v>
      </c>
      <c r="BE1202" s="1">
        <v>1</v>
      </c>
      <c r="BL1202" s="1" t="s">
        <v>1405</v>
      </c>
    </row>
    <row r="1203" spans="1:64" x14ac:dyDescent="0.5">
      <c r="A1203" s="1">
        <v>79</v>
      </c>
      <c r="B1203" s="1" t="s">
        <v>1398</v>
      </c>
      <c r="C1203" s="2">
        <v>43579</v>
      </c>
      <c r="D1203" s="1" t="s">
        <v>1399</v>
      </c>
      <c r="E1203" s="1" t="s">
        <v>1400</v>
      </c>
      <c r="F1203" s="1" t="s">
        <v>81</v>
      </c>
      <c r="G1203" s="1">
        <v>50</v>
      </c>
      <c r="H1203" s="1">
        <v>132</v>
      </c>
      <c r="I1203" s="1" t="s">
        <v>1470</v>
      </c>
      <c r="J1203" s="1">
        <v>0.25</v>
      </c>
      <c r="K1203" s="1">
        <v>-38.416096000000003</v>
      </c>
      <c r="L1203" s="1">
        <v>-63.616672999999999</v>
      </c>
      <c r="M1203" s="1" t="s">
        <v>84</v>
      </c>
      <c r="N1203" s="1">
        <v>0</v>
      </c>
      <c r="O1203" s="1">
        <v>-15.623037</v>
      </c>
      <c r="P1203" s="1">
        <v>-59.0625</v>
      </c>
      <c r="Q1203" s="1">
        <v>562500</v>
      </c>
      <c r="R1203" s="1" t="s">
        <v>1393</v>
      </c>
      <c r="S1203" s="1" t="s">
        <v>91</v>
      </c>
      <c r="T1203" s="1" t="s">
        <v>72</v>
      </c>
      <c r="U1203" s="1" t="s">
        <v>73</v>
      </c>
      <c r="W1203" s="1" t="s">
        <v>121</v>
      </c>
      <c r="X1203" s="1" t="s">
        <v>1401</v>
      </c>
      <c r="Z1203" s="1" t="s">
        <v>1470</v>
      </c>
      <c r="AA1203" s="1" t="s">
        <v>1402</v>
      </c>
      <c r="AJ1203" s="1" t="s">
        <v>76</v>
      </c>
      <c r="AK1203" s="1" t="s">
        <v>1403</v>
      </c>
      <c r="AL1203" s="1">
        <v>450000000</v>
      </c>
      <c r="AM1203" s="1" t="s">
        <v>109</v>
      </c>
      <c r="AN1203" s="1" t="s">
        <v>4489</v>
      </c>
      <c r="AO1203" s="1" t="s">
        <v>4281</v>
      </c>
      <c r="AP1203" s="1">
        <v>13800000</v>
      </c>
      <c r="AQ1203" s="1">
        <v>6000000</v>
      </c>
      <c r="AR1203" s="1" t="s">
        <v>1404</v>
      </c>
      <c r="AS1203" s="1">
        <v>1</v>
      </c>
      <c r="AT1203" s="1">
        <v>1</v>
      </c>
      <c r="AU1203" s="1">
        <v>1</v>
      </c>
      <c r="AV1203" s="1">
        <v>1</v>
      </c>
      <c r="AW1203" s="1">
        <v>1</v>
      </c>
      <c r="AX1203" s="1">
        <v>1</v>
      </c>
      <c r="AY1203" s="1">
        <v>1</v>
      </c>
      <c r="AZ1203" s="1">
        <v>1</v>
      </c>
      <c r="BA1203" s="1">
        <v>1</v>
      </c>
      <c r="BB1203" s="1">
        <v>1</v>
      </c>
      <c r="BD1203" s="1">
        <v>1</v>
      </c>
      <c r="BE1203" s="1">
        <v>1</v>
      </c>
      <c r="BL1203" s="1" t="s">
        <v>1405</v>
      </c>
    </row>
    <row r="1204" spans="1:64" x14ac:dyDescent="0.5">
      <c r="A1204" s="1">
        <v>80</v>
      </c>
      <c r="B1204" s="1" t="s">
        <v>1471</v>
      </c>
      <c r="C1204" s="2">
        <v>43579</v>
      </c>
      <c r="D1204" s="1" t="s">
        <v>1472</v>
      </c>
      <c r="E1204" s="1" t="s">
        <v>1400</v>
      </c>
      <c r="F1204" s="1" t="s">
        <v>81</v>
      </c>
      <c r="G1204" s="1">
        <v>50</v>
      </c>
      <c r="H1204" s="1">
        <v>132</v>
      </c>
      <c r="I1204" s="1" t="s">
        <v>1447</v>
      </c>
      <c r="J1204" s="1">
        <v>1.1499999999999999</v>
      </c>
      <c r="K1204" s="1">
        <v>-22.328474</v>
      </c>
      <c r="L1204" s="1">
        <v>24.684866</v>
      </c>
      <c r="M1204" s="1" t="s">
        <v>69</v>
      </c>
      <c r="N1204" s="1">
        <v>0</v>
      </c>
      <c r="O1204" s="1">
        <v>2.6272389999999999</v>
      </c>
      <c r="P1204" s="1">
        <v>23.381664000000001</v>
      </c>
      <c r="Q1204" s="1">
        <v>1150000</v>
      </c>
      <c r="R1204" s="1" t="s">
        <v>1393</v>
      </c>
      <c r="S1204" s="1" t="s">
        <v>91</v>
      </c>
      <c r="T1204" s="1" t="s">
        <v>72</v>
      </c>
      <c r="U1204" s="1" t="s">
        <v>73</v>
      </c>
      <c r="W1204" s="1" t="s">
        <v>121</v>
      </c>
      <c r="X1204" s="1" t="s">
        <v>1401</v>
      </c>
      <c r="Z1204" s="1" t="s">
        <v>1447</v>
      </c>
      <c r="AA1204" s="1" t="s">
        <v>1473</v>
      </c>
      <c r="AJ1204" s="1" t="s">
        <v>76</v>
      </c>
      <c r="AK1204" s="1" t="s">
        <v>1474</v>
      </c>
      <c r="AL1204" s="1">
        <v>200000000</v>
      </c>
      <c r="AM1204" s="1" t="s">
        <v>109</v>
      </c>
      <c r="AN1204" s="1" t="s">
        <v>4489</v>
      </c>
      <c r="AO1204" s="1" t="s">
        <v>4281</v>
      </c>
      <c r="AP1204" s="1">
        <v>253800000</v>
      </c>
      <c r="AS1204" s="1">
        <v>1</v>
      </c>
      <c r="AT1204" s="1">
        <v>1</v>
      </c>
      <c r="AU1204" s="1">
        <v>1</v>
      </c>
      <c r="AV1204" s="1">
        <v>1</v>
      </c>
      <c r="AW1204" s="1">
        <v>1</v>
      </c>
      <c r="AX1204" s="1">
        <v>1</v>
      </c>
      <c r="AY1204" s="1">
        <v>1</v>
      </c>
      <c r="AZ1204" s="1">
        <v>1</v>
      </c>
      <c r="BA1204" s="1">
        <v>1</v>
      </c>
      <c r="BB1204" s="1">
        <v>1</v>
      </c>
      <c r="BD1204" s="1">
        <v>1</v>
      </c>
      <c r="BE1204" s="1">
        <v>1</v>
      </c>
    </row>
    <row r="1205" spans="1:64" x14ac:dyDescent="0.5">
      <c r="A1205" s="1">
        <v>80</v>
      </c>
      <c r="B1205" s="1" t="s">
        <v>1471</v>
      </c>
      <c r="C1205" s="2">
        <v>43579</v>
      </c>
      <c r="D1205" s="1" t="s">
        <v>1472</v>
      </c>
      <c r="E1205" s="1" t="s">
        <v>1400</v>
      </c>
      <c r="F1205" s="1" t="s">
        <v>102</v>
      </c>
      <c r="G1205" s="1">
        <v>50</v>
      </c>
      <c r="H1205" s="1">
        <v>132</v>
      </c>
      <c r="I1205" s="1" t="s">
        <v>1447</v>
      </c>
      <c r="J1205" s="1">
        <v>1.1499999999999999</v>
      </c>
      <c r="K1205" s="1">
        <v>-22.328474</v>
      </c>
      <c r="L1205" s="1">
        <v>24.684866</v>
      </c>
      <c r="M1205" s="1" t="s">
        <v>69</v>
      </c>
      <c r="N1205" s="1">
        <v>0</v>
      </c>
      <c r="O1205" s="1">
        <v>2.6272389999999999</v>
      </c>
      <c r="P1205" s="1">
        <v>23.381664000000001</v>
      </c>
      <c r="Q1205" s="1">
        <v>1150000</v>
      </c>
      <c r="R1205" s="1" t="s">
        <v>1393</v>
      </c>
      <c r="S1205" s="1" t="s">
        <v>91</v>
      </c>
      <c r="T1205" s="1" t="s">
        <v>72</v>
      </c>
      <c r="U1205" s="1" t="s">
        <v>73</v>
      </c>
      <c r="W1205" s="1" t="s">
        <v>121</v>
      </c>
      <c r="X1205" s="1" t="s">
        <v>1401</v>
      </c>
      <c r="Z1205" s="1" t="s">
        <v>1447</v>
      </c>
      <c r="AA1205" s="1" t="s">
        <v>1473</v>
      </c>
      <c r="AJ1205" s="1" t="s">
        <v>76</v>
      </c>
      <c r="AK1205" s="1" t="s">
        <v>1474</v>
      </c>
      <c r="AL1205" s="1">
        <v>200000000</v>
      </c>
      <c r="AM1205" s="1" t="s">
        <v>109</v>
      </c>
      <c r="AN1205" s="1" t="s">
        <v>4489</v>
      </c>
      <c r="AO1205" s="1" t="s">
        <v>4281</v>
      </c>
      <c r="AP1205" s="1">
        <v>253800000</v>
      </c>
      <c r="AS1205" s="1">
        <v>1</v>
      </c>
      <c r="AT1205" s="1">
        <v>1</v>
      </c>
      <c r="AU1205" s="1">
        <v>1</v>
      </c>
      <c r="AV1205" s="1">
        <v>1</v>
      </c>
      <c r="AW1205" s="1">
        <v>1</v>
      </c>
      <c r="AX1205" s="1">
        <v>1</v>
      </c>
      <c r="AY1205" s="1">
        <v>1</v>
      </c>
      <c r="AZ1205" s="1">
        <v>1</v>
      </c>
      <c r="BA1205" s="1">
        <v>1</v>
      </c>
      <c r="BB1205" s="1">
        <v>1</v>
      </c>
      <c r="BD1205" s="1">
        <v>1</v>
      </c>
      <c r="BE1205" s="1">
        <v>1</v>
      </c>
    </row>
    <row r="1206" spans="1:64" x14ac:dyDescent="0.5">
      <c r="A1206" s="1">
        <v>80</v>
      </c>
      <c r="B1206" s="1" t="s">
        <v>1471</v>
      </c>
      <c r="C1206" s="2">
        <v>43579</v>
      </c>
      <c r="D1206" s="1" t="s">
        <v>1472</v>
      </c>
      <c r="E1206" s="1" t="s">
        <v>1400</v>
      </c>
      <c r="F1206" s="1" t="s">
        <v>81</v>
      </c>
      <c r="G1206" s="1">
        <v>50</v>
      </c>
      <c r="H1206" s="1">
        <v>132</v>
      </c>
      <c r="I1206" s="1" t="s">
        <v>144</v>
      </c>
      <c r="J1206" s="1">
        <v>1.1499999999999999</v>
      </c>
      <c r="K1206" s="1">
        <v>1.105402</v>
      </c>
      <c r="L1206" s="1">
        <v>32.520620000000001</v>
      </c>
      <c r="M1206" s="1" t="s">
        <v>69</v>
      </c>
      <c r="N1206" s="1">
        <v>0</v>
      </c>
      <c r="O1206" s="1">
        <v>2.6272389999999999</v>
      </c>
      <c r="P1206" s="1">
        <v>23.381664000000001</v>
      </c>
      <c r="Q1206" s="1">
        <v>1150000</v>
      </c>
      <c r="R1206" s="1" t="s">
        <v>1393</v>
      </c>
      <c r="S1206" s="1" t="s">
        <v>91</v>
      </c>
      <c r="T1206" s="1" t="s">
        <v>72</v>
      </c>
      <c r="U1206" s="1" t="s">
        <v>73</v>
      </c>
      <c r="W1206" s="1" t="s">
        <v>121</v>
      </c>
      <c r="X1206" s="1" t="s">
        <v>1401</v>
      </c>
      <c r="Z1206" s="1" t="s">
        <v>144</v>
      </c>
      <c r="AA1206" s="1" t="s">
        <v>1473</v>
      </c>
      <c r="AJ1206" s="1" t="s">
        <v>76</v>
      </c>
      <c r="AK1206" s="1" t="s">
        <v>1474</v>
      </c>
      <c r="AL1206" s="1">
        <v>200000000</v>
      </c>
      <c r="AM1206" s="1" t="s">
        <v>109</v>
      </c>
      <c r="AN1206" s="1" t="s">
        <v>4489</v>
      </c>
      <c r="AO1206" s="1" t="s">
        <v>4281</v>
      </c>
      <c r="AP1206" s="1">
        <v>253800000</v>
      </c>
      <c r="AS1206" s="1">
        <v>1</v>
      </c>
      <c r="AT1206" s="1">
        <v>1</v>
      </c>
      <c r="AU1206" s="1">
        <v>1</v>
      </c>
      <c r="AV1206" s="1">
        <v>1</v>
      </c>
      <c r="AW1206" s="1">
        <v>1</v>
      </c>
      <c r="AX1206" s="1">
        <v>1</v>
      </c>
      <c r="AY1206" s="1">
        <v>1</v>
      </c>
      <c r="AZ1206" s="1">
        <v>1</v>
      </c>
      <c r="BA1206" s="1">
        <v>1</v>
      </c>
      <c r="BB1206" s="1">
        <v>1</v>
      </c>
      <c r="BD1206" s="1">
        <v>1</v>
      </c>
      <c r="BE1206" s="1">
        <v>1</v>
      </c>
    </row>
    <row r="1207" spans="1:64" x14ac:dyDescent="0.5">
      <c r="A1207" s="1">
        <v>80</v>
      </c>
      <c r="B1207" s="1" t="s">
        <v>1471</v>
      </c>
      <c r="C1207" s="2">
        <v>43579</v>
      </c>
      <c r="D1207" s="1" t="s">
        <v>1472</v>
      </c>
      <c r="E1207" s="1" t="s">
        <v>1400</v>
      </c>
      <c r="F1207" s="1" t="s">
        <v>102</v>
      </c>
      <c r="G1207" s="1">
        <v>50</v>
      </c>
      <c r="H1207" s="1">
        <v>132</v>
      </c>
      <c r="I1207" s="1" t="s">
        <v>144</v>
      </c>
      <c r="J1207" s="1">
        <v>1.1499999999999999</v>
      </c>
      <c r="K1207" s="1">
        <v>1.105402</v>
      </c>
      <c r="L1207" s="1">
        <v>32.520620000000001</v>
      </c>
      <c r="M1207" s="1" t="s">
        <v>69</v>
      </c>
      <c r="N1207" s="1">
        <v>0</v>
      </c>
      <c r="O1207" s="1">
        <v>2.6272389999999999</v>
      </c>
      <c r="P1207" s="1">
        <v>23.381664000000001</v>
      </c>
      <c r="Q1207" s="1">
        <v>1150000</v>
      </c>
      <c r="R1207" s="1" t="s">
        <v>1393</v>
      </c>
      <c r="S1207" s="1" t="s">
        <v>91</v>
      </c>
      <c r="T1207" s="1" t="s">
        <v>72</v>
      </c>
      <c r="U1207" s="1" t="s">
        <v>73</v>
      </c>
      <c r="W1207" s="1" t="s">
        <v>121</v>
      </c>
      <c r="X1207" s="1" t="s">
        <v>1401</v>
      </c>
      <c r="Z1207" s="1" t="s">
        <v>144</v>
      </c>
      <c r="AA1207" s="1" t="s">
        <v>1473</v>
      </c>
      <c r="AJ1207" s="1" t="s">
        <v>76</v>
      </c>
      <c r="AK1207" s="1" t="s">
        <v>1474</v>
      </c>
      <c r="AL1207" s="1">
        <v>200000000</v>
      </c>
      <c r="AM1207" s="1" t="s">
        <v>109</v>
      </c>
      <c r="AN1207" s="1" t="s">
        <v>4489</v>
      </c>
      <c r="AO1207" s="1" t="s">
        <v>4281</v>
      </c>
      <c r="AP1207" s="1">
        <v>253800000</v>
      </c>
      <c r="AS1207" s="1">
        <v>1</v>
      </c>
      <c r="AT1207" s="1">
        <v>1</v>
      </c>
      <c r="AU1207" s="1">
        <v>1</v>
      </c>
      <c r="AV1207" s="1">
        <v>1</v>
      </c>
      <c r="AW1207" s="1">
        <v>1</v>
      </c>
      <c r="AX1207" s="1">
        <v>1</v>
      </c>
      <c r="AY1207" s="1">
        <v>1</v>
      </c>
      <c r="AZ1207" s="1">
        <v>1</v>
      </c>
      <c r="BA1207" s="1">
        <v>1</v>
      </c>
      <c r="BB1207" s="1">
        <v>1</v>
      </c>
      <c r="BD1207" s="1">
        <v>1</v>
      </c>
      <c r="BE1207" s="1">
        <v>1</v>
      </c>
    </row>
    <row r="1208" spans="1:64" x14ac:dyDescent="0.5">
      <c r="A1208" s="1">
        <v>80</v>
      </c>
      <c r="B1208" s="1" t="s">
        <v>1471</v>
      </c>
      <c r="C1208" s="2">
        <v>43579</v>
      </c>
      <c r="D1208" s="1" t="s">
        <v>1472</v>
      </c>
      <c r="E1208" s="1" t="s">
        <v>1400</v>
      </c>
      <c r="F1208" s="1" t="s">
        <v>81</v>
      </c>
      <c r="G1208" s="1">
        <v>50</v>
      </c>
      <c r="H1208" s="1">
        <v>132</v>
      </c>
      <c r="I1208" s="1" t="s">
        <v>683</v>
      </c>
      <c r="J1208" s="1">
        <v>0.25</v>
      </c>
      <c r="K1208" s="1">
        <v>18.220554</v>
      </c>
      <c r="L1208" s="1">
        <v>-63.068615000000001</v>
      </c>
      <c r="M1208" s="1" t="s">
        <v>195</v>
      </c>
      <c r="N1208" s="1">
        <v>0</v>
      </c>
      <c r="O1208" s="1">
        <v>25.14509</v>
      </c>
      <c r="P1208" s="1">
        <v>-80.396960000000007</v>
      </c>
      <c r="Q1208" s="1">
        <v>250000</v>
      </c>
      <c r="R1208" s="1" t="s">
        <v>1393</v>
      </c>
      <c r="S1208" s="1" t="s">
        <v>91</v>
      </c>
      <c r="T1208" s="1" t="s">
        <v>72</v>
      </c>
      <c r="U1208" s="1" t="s">
        <v>73</v>
      </c>
      <c r="W1208" s="1" t="s">
        <v>121</v>
      </c>
      <c r="X1208" s="1" t="s">
        <v>1401</v>
      </c>
      <c r="Z1208" s="1" t="s">
        <v>683</v>
      </c>
      <c r="AA1208" s="1" t="s">
        <v>1473</v>
      </c>
      <c r="AJ1208" s="1" t="s">
        <v>76</v>
      </c>
      <c r="AK1208" s="1" t="s">
        <v>1474</v>
      </c>
      <c r="AL1208" s="1">
        <v>200000000</v>
      </c>
      <c r="AM1208" s="1" t="s">
        <v>109</v>
      </c>
      <c r="AN1208" s="1" t="s">
        <v>4489</v>
      </c>
      <c r="AO1208" s="1" t="s">
        <v>4281</v>
      </c>
      <c r="AP1208" s="1">
        <v>253800000</v>
      </c>
      <c r="AS1208" s="1">
        <v>1</v>
      </c>
      <c r="AT1208" s="1">
        <v>1</v>
      </c>
      <c r="AU1208" s="1">
        <v>1</v>
      </c>
      <c r="AV1208" s="1">
        <v>1</v>
      </c>
      <c r="AW1208" s="1">
        <v>1</v>
      </c>
      <c r="AX1208" s="1">
        <v>1</v>
      </c>
      <c r="AY1208" s="1">
        <v>1</v>
      </c>
      <c r="AZ1208" s="1">
        <v>1</v>
      </c>
      <c r="BA1208" s="1">
        <v>1</v>
      </c>
      <c r="BB1208" s="1">
        <v>1</v>
      </c>
      <c r="BD1208" s="1">
        <v>1</v>
      </c>
      <c r="BE1208" s="1">
        <v>1</v>
      </c>
    </row>
    <row r="1209" spans="1:64" x14ac:dyDescent="0.5">
      <c r="A1209" s="1">
        <v>80</v>
      </c>
      <c r="B1209" s="1" t="s">
        <v>1471</v>
      </c>
      <c r="C1209" s="2">
        <v>43579</v>
      </c>
      <c r="D1209" s="1" t="s">
        <v>1472</v>
      </c>
      <c r="E1209" s="1" t="s">
        <v>1400</v>
      </c>
      <c r="F1209" s="1" t="s">
        <v>102</v>
      </c>
      <c r="G1209" s="1">
        <v>50</v>
      </c>
      <c r="H1209" s="1">
        <v>132</v>
      </c>
      <c r="I1209" s="1" t="s">
        <v>683</v>
      </c>
      <c r="J1209" s="1">
        <v>0.25</v>
      </c>
      <c r="K1209" s="1">
        <v>18.220554</v>
      </c>
      <c r="L1209" s="1">
        <v>-63.068615000000001</v>
      </c>
      <c r="M1209" s="1" t="s">
        <v>195</v>
      </c>
      <c r="N1209" s="1">
        <v>0</v>
      </c>
      <c r="O1209" s="1">
        <v>25.14509</v>
      </c>
      <c r="P1209" s="1">
        <v>-80.396960000000007</v>
      </c>
      <c r="Q1209" s="1">
        <v>250000</v>
      </c>
      <c r="R1209" s="1" t="s">
        <v>1393</v>
      </c>
      <c r="S1209" s="1" t="s">
        <v>91</v>
      </c>
      <c r="T1209" s="1" t="s">
        <v>72</v>
      </c>
      <c r="U1209" s="1" t="s">
        <v>73</v>
      </c>
      <c r="W1209" s="1" t="s">
        <v>121</v>
      </c>
      <c r="X1209" s="1" t="s">
        <v>1401</v>
      </c>
      <c r="Z1209" s="1" t="s">
        <v>683</v>
      </c>
      <c r="AA1209" s="1" t="s">
        <v>1473</v>
      </c>
      <c r="AJ1209" s="1" t="s">
        <v>76</v>
      </c>
      <c r="AK1209" s="1" t="s">
        <v>1474</v>
      </c>
      <c r="AL1209" s="1">
        <v>200000000</v>
      </c>
      <c r="AM1209" s="1" t="s">
        <v>109</v>
      </c>
      <c r="AN1209" s="1" t="s">
        <v>4489</v>
      </c>
      <c r="AO1209" s="1" t="s">
        <v>4281</v>
      </c>
      <c r="AP1209" s="1">
        <v>253800000</v>
      </c>
      <c r="AS1209" s="1">
        <v>1</v>
      </c>
      <c r="AT1209" s="1">
        <v>1</v>
      </c>
      <c r="AU1209" s="1">
        <v>1</v>
      </c>
      <c r="AV1209" s="1">
        <v>1</v>
      </c>
      <c r="AW1209" s="1">
        <v>1</v>
      </c>
      <c r="AX1209" s="1">
        <v>1</v>
      </c>
      <c r="AY1209" s="1">
        <v>1</v>
      </c>
      <c r="AZ1209" s="1">
        <v>1</v>
      </c>
      <c r="BA1209" s="1">
        <v>1</v>
      </c>
      <c r="BB1209" s="1">
        <v>1</v>
      </c>
      <c r="BD1209" s="1">
        <v>1</v>
      </c>
      <c r="BE1209" s="1">
        <v>1</v>
      </c>
    </row>
    <row r="1210" spans="1:64" x14ac:dyDescent="0.5">
      <c r="A1210" s="1">
        <v>80</v>
      </c>
      <c r="B1210" s="1" t="s">
        <v>1471</v>
      </c>
      <c r="C1210" s="2">
        <v>43579</v>
      </c>
      <c r="D1210" s="1" t="s">
        <v>1472</v>
      </c>
      <c r="E1210" s="1" t="s">
        <v>1400</v>
      </c>
      <c r="F1210" s="1" t="s">
        <v>81</v>
      </c>
      <c r="G1210" s="1">
        <v>50</v>
      </c>
      <c r="H1210" s="1">
        <v>132</v>
      </c>
      <c r="I1210" s="1" t="s">
        <v>720</v>
      </c>
      <c r="J1210" s="1">
        <v>0.64</v>
      </c>
      <c r="K1210" s="1">
        <v>38.702573999999998</v>
      </c>
      <c r="L1210" s="1">
        <v>70.730098999999996</v>
      </c>
      <c r="M1210" s="1" t="s">
        <v>111</v>
      </c>
      <c r="N1210" s="1">
        <v>0</v>
      </c>
      <c r="O1210" s="1">
        <v>43.890490999999997</v>
      </c>
      <c r="P1210" s="1">
        <v>71.138231000000005</v>
      </c>
      <c r="Q1210" s="1">
        <v>640000</v>
      </c>
      <c r="R1210" s="1" t="s">
        <v>1393</v>
      </c>
      <c r="S1210" s="1" t="s">
        <v>91</v>
      </c>
      <c r="T1210" s="1" t="s">
        <v>72</v>
      </c>
      <c r="U1210" s="1" t="s">
        <v>73</v>
      </c>
      <c r="W1210" s="1" t="s">
        <v>121</v>
      </c>
      <c r="X1210" s="1" t="s">
        <v>1401</v>
      </c>
      <c r="Z1210" s="1" t="s">
        <v>720</v>
      </c>
      <c r="AA1210" s="1" t="s">
        <v>1473</v>
      </c>
      <c r="AJ1210" s="1" t="s">
        <v>76</v>
      </c>
      <c r="AK1210" s="1" t="s">
        <v>1474</v>
      </c>
      <c r="AL1210" s="1">
        <v>200000000</v>
      </c>
      <c r="AM1210" s="1" t="s">
        <v>109</v>
      </c>
      <c r="AN1210" s="1" t="s">
        <v>4489</v>
      </c>
      <c r="AO1210" s="1" t="s">
        <v>4281</v>
      </c>
      <c r="AP1210" s="1">
        <v>253800000</v>
      </c>
      <c r="AS1210" s="1">
        <v>1</v>
      </c>
      <c r="AT1210" s="1">
        <v>1</v>
      </c>
      <c r="AU1210" s="1">
        <v>1</v>
      </c>
      <c r="AV1210" s="1">
        <v>1</v>
      </c>
      <c r="AW1210" s="1">
        <v>1</v>
      </c>
      <c r="AX1210" s="1">
        <v>1</v>
      </c>
      <c r="AY1210" s="1">
        <v>1</v>
      </c>
      <c r="AZ1210" s="1">
        <v>1</v>
      </c>
      <c r="BA1210" s="1">
        <v>1</v>
      </c>
      <c r="BB1210" s="1">
        <v>1</v>
      </c>
      <c r="BD1210" s="1">
        <v>1</v>
      </c>
      <c r="BE1210" s="1">
        <v>1</v>
      </c>
    </row>
    <row r="1211" spans="1:64" x14ac:dyDescent="0.5">
      <c r="A1211" s="1">
        <v>80</v>
      </c>
      <c r="B1211" s="1" t="s">
        <v>1471</v>
      </c>
      <c r="C1211" s="2">
        <v>43579</v>
      </c>
      <c r="D1211" s="1" t="s">
        <v>1472</v>
      </c>
      <c r="E1211" s="1" t="s">
        <v>1400</v>
      </c>
      <c r="F1211" s="1" t="s">
        <v>102</v>
      </c>
      <c r="G1211" s="1">
        <v>50</v>
      </c>
      <c r="H1211" s="1">
        <v>132</v>
      </c>
      <c r="I1211" s="1" t="s">
        <v>720</v>
      </c>
      <c r="J1211" s="1">
        <v>0.64</v>
      </c>
      <c r="K1211" s="1">
        <v>38.702573999999998</v>
      </c>
      <c r="L1211" s="1">
        <v>70.730098999999996</v>
      </c>
      <c r="M1211" s="1" t="s">
        <v>111</v>
      </c>
      <c r="N1211" s="1">
        <v>0</v>
      </c>
      <c r="O1211" s="1">
        <v>43.890490999999997</v>
      </c>
      <c r="P1211" s="1">
        <v>71.138231000000005</v>
      </c>
      <c r="Q1211" s="1">
        <v>640000</v>
      </c>
      <c r="R1211" s="1" t="s">
        <v>1393</v>
      </c>
      <c r="S1211" s="1" t="s">
        <v>91</v>
      </c>
      <c r="T1211" s="1" t="s">
        <v>72</v>
      </c>
      <c r="U1211" s="1" t="s">
        <v>73</v>
      </c>
      <c r="W1211" s="1" t="s">
        <v>121</v>
      </c>
      <c r="X1211" s="1" t="s">
        <v>1401</v>
      </c>
      <c r="Z1211" s="1" t="s">
        <v>720</v>
      </c>
      <c r="AA1211" s="1" t="s">
        <v>1473</v>
      </c>
      <c r="AJ1211" s="1" t="s">
        <v>76</v>
      </c>
      <c r="AK1211" s="1" t="s">
        <v>1474</v>
      </c>
      <c r="AL1211" s="1">
        <v>200000000</v>
      </c>
      <c r="AM1211" s="1" t="s">
        <v>109</v>
      </c>
      <c r="AN1211" s="1" t="s">
        <v>4489</v>
      </c>
      <c r="AO1211" s="1" t="s">
        <v>4281</v>
      </c>
      <c r="AP1211" s="1">
        <v>253800000</v>
      </c>
      <c r="AS1211" s="1">
        <v>1</v>
      </c>
      <c r="AT1211" s="1">
        <v>1</v>
      </c>
      <c r="AU1211" s="1">
        <v>1</v>
      </c>
      <c r="AV1211" s="1">
        <v>1</v>
      </c>
      <c r="AW1211" s="1">
        <v>1</v>
      </c>
      <c r="AX1211" s="1">
        <v>1</v>
      </c>
      <c r="AY1211" s="1">
        <v>1</v>
      </c>
      <c r="AZ1211" s="1">
        <v>1</v>
      </c>
      <c r="BA1211" s="1">
        <v>1</v>
      </c>
      <c r="BB1211" s="1">
        <v>1</v>
      </c>
      <c r="BD1211" s="1">
        <v>1</v>
      </c>
      <c r="BE1211" s="1">
        <v>1</v>
      </c>
    </row>
    <row r="1212" spans="1:64" x14ac:dyDescent="0.5">
      <c r="A1212" s="1">
        <v>80</v>
      </c>
      <c r="B1212" s="1" t="s">
        <v>1471</v>
      </c>
      <c r="C1212" s="2">
        <v>43579</v>
      </c>
      <c r="D1212" s="1" t="s">
        <v>1472</v>
      </c>
      <c r="E1212" s="1" t="s">
        <v>1400</v>
      </c>
      <c r="F1212" s="1" t="s">
        <v>81</v>
      </c>
      <c r="G1212" s="1">
        <v>50</v>
      </c>
      <c r="H1212" s="1">
        <v>132</v>
      </c>
      <c r="I1212" s="1" t="s">
        <v>1419</v>
      </c>
      <c r="J1212" s="1">
        <v>1.1499999999999999</v>
      </c>
      <c r="K1212" s="1">
        <v>11.825138000000001</v>
      </c>
      <c r="L1212" s="1">
        <v>42.590274999999998</v>
      </c>
      <c r="M1212" s="1" t="s">
        <v>69</v>
      </c>
      <c r="N1212" s="1">
        <v>0</v>
      </c>
      <c r="O1212" s="1">
        <v>2.6272389999999999</v>
      </c>
      <c r="P1212" s="1">
        <v>23.381664000000001</v>
      </c>
      <c r="Q1212" s="1">
        <v>1150000</v>
      </c>
      <c r="R1212" s="1" t="s">
        <v>1393</v>
      </c>
      <c r="S1212" s="1" t="s">
        <v>91</v>
      </c>
      <c r="T1212" s="1" t="s">
        <v>72</v>
      </c>
      <c r="U1212" s="1" t="s">
        <v>73</v>
      </c>
      <c r="W1212" s="1" t="s">
        <v>121</v>
      </c>
      <c r="X1212" s="1" t="s">
        <v>1401</v>
      </c>
      <c r="Z1212" s="1" t="s">
        <v>1419</v>
      </c>
      <c r="AA1212" s="1" t="s">
        <v>1473</v>
      </c>
      <c r="AJ1212" s="1" t="s">
        <v>76</v>
      </c>
      <c r="AK1212" s="1" t="s">
        <v>1474</v>
      </c>
      <c r="AL1212" s="1">
        <v>200000000</v>
      </c>
      <c r="AM1212" s="1" t="s">
        <v>109</v>
      </c>
      <c r="AN1212" s="1" t="s">
        <v>4489</v>
      </c>
      <c r="AO1212" s="1" t="s">
        <v>4281</v>
      </c>
      <c r="AP1212" s="1">
        <v>253800000</v>
      </c>
      <c r="AS1212" s="1">
        <v>1</v>
      </c>
      <c r="AT1212" s="1">
        <v>1</v>
      </c>
      <c r="AU1212" s="1">
        <v>1</v>
      </c>
      <c r="AV1212" s="1">
        <v>1</v>
      </c>
      <c r="AW1212" s="1">
        <v>1</v>
      </c>
      <c r="AX1212" s="1">
        <v>1</v>
      </c>
      <c r="AY1212" s="1">
        <v>1</v>
      </c>
      <c r="AZ1212" s="1">
        <v>1</v>
      </c>
      <c r="BA1212" s="1">
        <v>1</v>
      </c>
      <c r="BB1212" s="1">
        <v>1</v>
      </c>
      <c r="BD1212" s="1">
        <v>1</v>
      </c>
      <c r="BE1212" s="1">
        <v>1</v>
      </c>
    </row>
    <row r="1213" spans="1:64" x14ac:dyDescent="0.5">
      <c r="A1213" s="1">
        <v>80</v>
      </c>
      <c r="B1213" s="1" t="s">
        <v>1471</v>
      </c>
      <c r="C1213" s="2">
        <v>43579</v>
      </c>
      <c r="D1213" s="1" t="s">
        <v>1472</v>
      </c>
      <c r="E1213" s="1" t="s">
        <v>1400</v>
      </c>
      <c r="F1213" s="1" t="s">
        <v>102</v>
      </c>
      <c r="G1213" s="1">
        <v>50</v>
      </c>
      <c r="H1213" s="1">
        <v>132</v>
      </c>
      <c r="I1213" s="1" t="s">
        <v>1419</v>
      </c>
      <c r="J1213" s="1">
        <v>1.1499999999999999</v>
      </c>
      <c r="K1213" s="1">
        <v>11.825138000000001</v>
      </c>
      <c r="L1213" s="1">
        <v>42.590274999999998</v>
      </c>
      <c r="M1213" s="1" t="s">
        <v>69</v>
      </c>
      <c r="N1213" s="1">
        <v>0</v>
      </c>
      <c r="O1213" s="1">
        <v>2.6272389999999999</v>
      </c>
      <c r="P1213" s="1">
        <v>23.381664000000001</v>
      </c>
      <c r="Q1213" s="1">
        <v>1150000</v>
      </c>
      <c r="R1213" s="1" t="s">
        <v>1393</v>
      </c>
      <c r="S1213" s="1" t="s">
        <v>91</v>
      </c>
      <c r="T1213" s="1" t="s">
        <v>72</v>
      </c>
      <c r="U1213" s="1" t="s">
        <v>73</v>
      </c>
      <c r="W1213" s="1" t="s">
        <v>121</v>
      </c>
      <c r="X1213" s="1" t="s">
        <v>1401</v>
      </c>
      <c r="Z1213" s="1" t="s">
        <v>1419</v>
      </c>
      <c r="AA1213" s="1" t="s">
        <v>1473</v>
      </c>
      <c r="AJ1213" s="1" t="s">
        <v>76</v>
      </c>
      <c r="AK1213" s="1" t="s">
        <v>1474</v>
      </c>
      <c r="AL1213" s="1">
        <v>200000000</v>
      </c>
      <c r="AM1213" s="1" t="s">
        <v>109</v>
      </c>
      <c r="AN1213" s="1" t="s">
        <v>4489</v>
      </c>
      <c r="AO1213" s="1" t="s">
        <v>4281</v>
      </c>
      <c r="AP1213" s="1">
        <v>253800000</v>
      </c>
      <c r="AS1213" s="1">
        <v>1</v>
      </c>
      <c r="AT1213" s="1">
        <v>1</v>
      </c>
      <c r="AU1213" s="1">
        <v>1</v>
      </c>
      <c r="AV1213" s="1">
        <v>1</v>
      </c>
      <c r="AW1213" s="1">
        <v>1</v>
      </c>
      <c r="AX1213" s="1">
        <v>1</v>
      </c>
      <c r="AY1213" s="1">
        <v>1</v>
      </c>
      <c r="AZ1213" s="1">
        <v>1</v>
      </c>
      <c r="BA1213" s="1">
        <v>1</v>
      </c>
      <c r="BB1213" s="1">
        <v>1</v>
      </c>
      <c r="BD1213" s="1">
        <v>1</v>
      </c>
      <c r="BE1213" s="1">
        <v>1</v>
      </c>
    </row>
    <row r="1214" spans="1:64" x14ac:dyDescent="0.5">
      <c r="A1214" s="1">
        <v>80</v>
      </c>
      <c r="B1214" s="1" t="s">
        <v>1471</v>
      </c>
      <c r="C1214" s="2">
        <v>43579</v>
      </c>
      <c r="D1214" s="1" t="s">
        <v>1472</v>
      </c>
      <c r="E1214" s="1" t="s">
        <v>1400</v>
      </c>
      <c r="F1214" s="1" t="s">
        <v>81</v>
      </c>
      <c r="G1214" s="1">
        <v>50</v>
      </c>
      <c r="H1214" s="1">
        <v>132</v>
      </c>
      <c r="I1214" s="1" t="s">
        <v>1453</v>
      </c>
      <c r="J1214" s="1">
        <v>1.1499999999999999</v>
      </c>
      <c r="K1214" s="1">
        <v>-37.384836</v>
      </c>
      <c r="L1214" s="1">
        <v>-12.58666</v>
      </c>
      <c r="M1214" s="1" t="s">
        <v>195</v>
      </c>
      <c r="N1214" s="1">
        <v>0</v>
      </c>
      <c r="O1214" s="1">
        <v>25.14509</v>
      </c>
      <c r="P1214" s="1">
        <v>-80.396960000000007</v>
      </c>
      <c r="Q1214" s="1">
        <v>1150000</v>
      </c>
      <c r="R1214" s="1" t="s">
        <v>1393</v>
      </c>
      <c r="S1214" s="1" t="s">
        <v>91</v>
      </c>
      <c r="T1214" s="1" t="s">
        <v>72</v>
      </c>
      <c r="U1214" s="1" t="s">
        <v>73</v>
      </c>
      <c r="W1214" s="1" t="s">
        <v>121</v>
      </c>
      <c r="X1214" s="1" t="s">
        <v>1401</v>
      </c>
      <c r="Z1214" s="1" t="s">
        <v>1453</v>
      </c>
      <c r="AA1214" s="1" t="s">
        <v>1473</v>
      </c>
      <c r="AJ1214" s="1" t="s">
        <v>76</v>
      </c>
      <c r="AK1214" s="1" t="s">
        <v>1474</v>
      </c>
      <c r="AL1214" s="1">
        <v>200000000</v>
      </c>
      <c r="AM1214" s="1" t="s">
        <v>109</v>
      </c>
      <c r="AN1214" s="1" t="s">
        <v>4489</v>
      </c>
      <c r="AO1214" s="1" t="s">
        <v>4281</v>
      </c>
      <c r="AP1214" s="1">
        <v>253800000</v>
      </c>
      <c r="AS1214" s="1">
        <v>1</v>
      </c>
      <c r="AT1214" s="1">
        <v>1</v>
      </c>
      <c r="AU1214" s="1">
        <v>1</v>
      </c>
      <c r="AV1214" s="1">
        <v>1</v>
      </c>
      <c r="AW1214" s="1">
        <v>1</v>
      </c>
      <c r="AX1214" s="1">
        <v>1</v>
      </c>
      <c r="AY1214" s="1">
        <v>1</v>
      </c>
      <c r="AZ1214" s="1">
        <v>1</v>
      </c>
      <c r="BA1214" s="1">
        <v>1</v>
      </c>
      <c r="BB1214" s="1">
        <v>1</v>
      </c>
      <c r="BD1214" s="1">
        <v>1</v>
      </c>
      <c r="BE1214" s="1">
        <v>1</v>
      </c>
    </row>
    <row r="1215" spans="1:64" x14ac:dyDescent="0.5">
      <c r="A1215" s="1">
        <v>80</v>
      </c>
      <c r="B1215" s="1" t="s">
        <v>1471</v>
      </c>
      <c r="C1215" s="2">
        <v>43579</v>
      </c>
      <c r="D1215" s="1" t="s">
        <v>1472</v>
      </c>
      <c r="E1215" s="1" t="s">
        <v>1400</v>
      </c>
      <c r="F1215" s="1" t="s">
        <v>102</v>
      </c>
      <c r="G1215" s="1">
        <v>50</v>
      </c>
      <c r="H1215" s="1">
        <v>132</v>
      </c>
      <c r="I1215" s="1" t="s">
        <v>1453</v>
      </c>
      <c r="J1215" s="1">
        <v>1.1499999999999999</v>
      </c>
      <c r="K1215" s="1">
        <v>-37.384836</v>
      </c>
      <c r="L1215" s="1">
        <v>-12.58666</v>
      </c>
      <c r="M1215" s="1" t="s">
        <v>195</v>
      </c>
      <c r="N1215" s="1">
        <v>0</v>
      </c>
      <c r="O1215" s="1">
        <v>25.14509</v>
      </c>
      <c r="P1215" s="1">
        <v>-80.396960000000007</v>
      </c>
      <c r="Q1215" s="1">
        <v>1150000</v>
      </c>
      <c r="R1215" s="1" t="s">
        <v>1393</v>
      </c>
      <c r="S1215" s="1" t="s">
        <v>91</v>
      </c>
      <c r="T1215" s="1" t="s">
        <v>72</v>
      </c>
      <c r="U1215" s="1" t="s">
        <v>73</v>
      </c>
      <c r="W1215" s="1" t="s">
        <v>121</v>
      </c>
      <c r="X1215" s="1" t="s">
        <v>1401</v>
      </c>
      <c r="Z1215" s="1" t="s">
        <v>1453</v>
      </c>
      <c r="AA1215" s="1" t="s">
        <v>1473</v>
      </c>
      <c r="AJ1215" s="1" t="s">
        <v>76</v>
      </c>
      <c r="AK1215" s="1" t="s">
        <v>1474</v>
      </c>
      <c r="AL1215" s="1">
        <v>200000000</v>
      </c>
      <c r="AM1215" s="1" t="s">
        <v>109</v>
      </c>
      <c r="AN1215" s="1" t="s">
        <v>4489</v>
      </c>
      <c r="AO1215" s="1" t="s">
        <v>4281</v>
      </c>
      <c r="AP1215" s="1">
        <v>253800000</v>
      </c>
      <c r="AS1215" s="1">
        <v>1</v>
      </c>
      <c r="AT1215" s="1">
        <v>1</v>
      </c>
      <c r="AU1215" s="1">
        <v>1</v>
      </c>
      <c r="AV1215" s="1">
        <v>1</v>
      </c>
      <c r="AW1215" s="1">
        <v>1</v>
      </c>
      <c r="AX1215" s="1">
        <v>1</v>
      </c>
      <c r="AY1215" s="1">
        <v>1</v>
      </c>
      <c r="AZ1215" s="1">
        <v>1</v>
      </c>
      <c r="BA1215" s="1">
        <v>1</v>
      </c>
      <c r="BB1215" s="1">
        <v>1</v>
      </c>
      <c r="BD1215" s="1">
        <v>1</v>
      </c>
      <c r="BE1215" s="1">
        <v>1</v>
      </c>
    </row>
    <row r="1216" spans="1:64" x14ac:dyDescent="0.5">
      <c r="A1216" s="1">
        <v>80</v>
      </c>
      <c r="B1216" s="1" t="s">
        <v>1471</v>
      </c>
      <c r="C1216" s="2">
        <v>43579</v>
      </c>
      <c r="D1216" s="1" t="s">
        <v>1472</v>
      </c>
      <c r="E1216" s="1" t="s">
        <v>1400</v>
      </c>
      <c r="F1216" s="1" t="s">
        <v>81</v>
      </c>
      <c r="G1216" s="1">
        <v>50</v>
      </c>
      <c r="H1216" s="1">
        <v>132</v>
      </c>
      <c r="I1216" s="1" t="s">
        <v>721</v>
      </c>
      <c r="J1216" s="1">
        <v>0.64</v>
      </c>
      <c r="K1216" s="1">
        <v>41.20438</v>
      </c>
      <c r="L1216" s="1">
        <v>74.766098</v>
      </c>
      <c r="M1216" s="1" t="s">
        <v>111</v>
      </c>
      <c r="N1216" s="1">
        <v>0</v>
      </c>
      <c r="O1216" s="1">
        <v>43.890490999999997</v>
      </c>
      <c r="P1216" s="1">
        <v>71.138231000000005</v>
      </c>
      <c r="Q1216" s="1">
        <v>640000</v>
      </c>
      <c r="R1216" s="1" t="s">
        <v>1393</v>
      </c>
      <c r="S1216" s="1" t="s">
        <v>91</v>
      </c>
      <c r="T1216" s="1" t="s">
        <v>72</v>
      </c>
      <c r="U1216" s="1" t="s">
        <v>73</v>
      </c>
      <c r="W1216" s="1" t="s">
        <v>121</v>
      </c>
      <c r="X1216" s="1" t="s">
        <v>1401</v>
      </c>
      <c r="Z1216" s="1" t="s">
        <v>721</v>
      </c>
      <c r="AA1216" s="1" t="s">
        <v>1473</v>
      </c>
      <c r="AJ1216" s="1" t="s">
        <v>76</v>
      </c>
      <c r="AK1216" s="1" t="s">
        <v>1474</v>
      </c>
      <c r="AL1216" s="1">
        <v>200000000</v>
      </c>
      <c r="AM1216" s="1" t="s">
        <v>109</v>
      </c>
      <c r="AN1216" s="1" t="s">
        <v>4489</v>
      </c>
      <c r="AO1216" s="1" t="s">
        <v>4281</v>
      </c>
      <c r="AP1216" s="1">
        <v>253800000</v>
      </c>
      <c r="AS1216" s="1">
        <v>1</v>
      </c>
      <c r="AT1216" s="1">
        <v>1</v>
      </c>
      <c r="AU1216" s="1">
        <v>1</v>
      </c>
      <c r="AV1216" s="1">
        <v>1</v>
      </c>
      <c r="AW1216" s="1">
        <v>1</v>
      </c>
      <c r="AX1216" s="1">
        <v>1</v>
      </c>
      <c r="AY1216" s="1">
        <v>1</v>
      </c>
      <c r="AZ1216" s="1">
        <v>1</v>
      </c>
      <c r="BA1216" s="1">
        <v>1</v>
      </c>
      <c r="BB1216" s="1">
        <v>1</v>
      </c>
      <c r="BD1216" s="1">
        <v>1</v>
      </c>
      <c r="BE1216" s="1">
        <v>1</v>
      </c>
    </row>
    <row r="1217" spans="1:57" x14ac:dyDescent="0.5">
      <c r="A1217" s="1">
        <v>80</v>
      </c>
      <c r="B1217" s="1" t="s">
        <v>1471</v>
      </c>
      <c r="C1217" s="2">
        <v>43579</v>
      </c>
      <c r="D1217" s="1" t="s">
        <v>1472</v>
      </c>
      <c r="E1217" s="1" t="s">
        <v>1400</v>
      </c>
      <c r="F1217" s="1" t="s">
        <v>102</v>
      </c>
      <c r="G1217" s="1">
        <v>50</v>
      </c>
      <c r="H1217" s="1">
        <v>132</v>
      </c>
      <c r="I1217" s="1" t="s">
        <v>721</v>
      </c>
      <c r="J1217" s="1">
        <v>0.64</v>
      </c>
      <c r="K1217" s="1">
        <v>41.20438</v>
      </c>
      <c r="L1217" s="1">
        <v>74.766098</v>
      </c>
      <c r="M1217" s="1" t="s">
        <v>111</v>
      </c>
      <c r="N1217" s="1">
        <v>0</v>
      </c>
      <c r="O1217" s="1">
        <v>43.890490999999997</v>
      </c>
      <c r="P1217" s="1">
        <v>71.138231000000005</v>
      </c>
      <c r="Q1217" s="1">
        <v>640000</v>
      </c>
      <c r="R1217" s="1" t="s">
        <v>1393</v>
      </c>
      <c r="S1217" s="1" t="s">
        <v>91</v>
      </c>
      <c r="T1217" s="1" t="s">
        <v>72</v>
      </c>
      <c r="U1217" s="1" t="s">
        <v>73</v>
      </c>
      <c r="W1217" s="1" t="s">
        <v>121</v>
      </c>
      <c r="X1217" s="1" t="s">
        <v>1401</v>
      </c>
      <c r="Z1217" s="1" t="s">
        <v>721</v>
      </c>
      <c r="AA1217" s="1" t="s">
        <v>1473</v>
      </c>
      <c r="AJ1217" s="1" t="s">
        <v>76</v>
      </c>
      <c r="AK1217" s="1" t="s">
        <v>1474</v>
      </c>
      <c r="AL1217" s="1">
        <v>200000000</v>
      </c>
      <c r="AM1217" s="1" t="s">
        <v>109</v>
      </c>
      <c r="AN1217" s="1" t="s">
        <v>4489</v>
      </c>
      <c r="AO1217" s="1" t="s">
        <v>4281</v>
      </c>
      <c r="AP1217" s="1">
        <v>253800000</v>
      </c>
      <c r="AS1217" s="1">
        <v>1</v>
      </c>
      <c r="AT1217" s="1">
        <v>1</v>
      </c>
      <c r="AU1217" s="1">
        <v>1</v>
      </c>
      <c r="AV1217" s="1">
        <v>1</v>
      </c>
      <c r="AW1217" s="1">
        <v>1</v>
      </c>
      <c r="AX1217" s="1">
        <v>1</v>
      </c>
      <c r="AY1217" s="1">
        <v>1</v>
      </c>
      <c r="AZ1217" s="1">
        <v>1</v>
      </c>
      <c r="BA1217" s="1">
        <v>1</v>
      </c>
      <c r="BB1217" s="1">
        <v>1</v>
      </c>
      <c r="BD1217" s="1">
        <v>1</v>
      </c>
      <c r="BE1217" s="1">
        <v>1</v>
      </c>
    </row>
    <row r="1218" spans="1:57" x14ac:dyDescent="0.5">
      <c r="A1218" s="1">
        <v>80</v>
      </c>
      <c r="B1218" s="1" t="s">
        <v>1471</v>
      </c>
      <c r="C1218" s="2">
        <v>43579</v>
      </c>
      <c r="D1218" s="1" t="s">
        <v>1472</v>
      </c>
      <c r="E1218" s="1" t="s">
        <v>1400</v>
      </c>
      <c r="F1218" s="1" t="s">
        <v>81</v>
      </c>
      <c r="G1218" s="1">
        <v>50</v>
      </c>
      <c r="H1218" s="1">
        <v>132</v>
      </c>
      <c r="I1218" s="1" t="s">
        <v>1448</v>
      </c>
      <c r="J1218" s="1">
        <v>1.1499999999999999</v>
      </c>
      <c r="K1218" s="1">
        <v>-11.6455</v>
      </c>
      <c r="L1218" s="1">
        <v>43.333302000000003</v>
      </c>
      <c r="M1218" s="1" t="s">
        <v>69</v>
      </c>
      <c r="N1218" s="1">
        <v>0</v>
      </c>
      <c r="O1218" s="1">
        <v>2.6272389999999999</v>
      </c>
      <c r="P1218" s="1">
        <v>23.381664000000001</v>
      </c>
      <c r="Q1218" s="1">
        <v>1150000</v>
      </c>
      <c r="R1218" s="1" t="s">
        <v>1393</v>
      </c>
      <c r="S1218" s="1" t="s">
        <v>91</v>
      </c>
      <c r="T1218" s="1" t="s">
        <v>72</v>
      </c>
      <c r="U1218" s="1" t="s">
        <v>73</v>
      </c>
      <c r="W1218" s="1" t="s">
        <v>121</v>
      </c>
      <c r="X1218" s="1" t="s">
        <v>1401</v>
      </c>
      <c r="Z1218" s="1" t="s">
        <v>1448</v>
      </c>
      <c r="AA1218" s="1" t="s">
        <v>1473</v>
      </c>
      <c r="AJ1218" s="1" t="s">
        <v>76</v>
      </c>
      <c r="AK1218" s="1" t="s">
        <v>1474</v>
      </c>
      <c r="AL1218" s="1">
        <v>200000000</v>
      </c>
      <c r="AM1218" s="1" t="s">
        <v>109</v>
      </c>
      <c r="AN1218" s="1" t="s">
        <v>4489</v>
      </c>
      <c r="AO1218" s="1" t="s">
        <v>4281</v>
      </c>
      <c r="AP1218" s="1">
        <v>253800000</v>
      </c>
      <c r="AS1218" s="1">
        <v>1</v>
      </c>
      <c r="AT1218" s="1">
        <v>1</v>
      </c>
      <c r="AU1218" s="1">
        <v>1</v>
      </c>
      <c r="AV1218" s="1">
        <v>1</v>
      </c>
      <c r="AW1218" s="1">
        <v>1</v>
      </c>
      <c r="AX1218" s="1">
        <v>1</v>
      </c>
      <c r="AY1218" s="1">
        <v>1</v>
      </c>
      <c r="AZ1218" s="1">
        <v>1</v>
      </c>
      <c r="BA1218" s="1">
        <v>1</v>
      </c>
      <c r="BB1218" s="1">
        <v>1</v>
      </c>
      <c r="BD1218" s="1">
        <v>1</v>
      </c>
      <c r="BE1218" s="1">
        <v>1</v>
      </c>
    </row>
    <row r="1219" spans="1:57" x14ac:dyDescent="0.5">
      <c r="A1219" s="1">
        <v>80</v>
      </c>
      <c r="B1219" s="1" t="s">
        <v>1471</v>
      </c>
      <c r="C1219" s="2">
        <v>43579</v>
      </c>
      <c r="D1219" s="1" t="s">
        <v>1472</v>
      </c>
      <c r="E1219" s="1" t="s">
        <v>1400</v>
      </c>
      <c r="F1219" s="1" t="s">
        <v>102</v>
      </c>
      <c r="G1219" s="1">
        <v>50</v>
      </c>
      <c r="H1219" s="1">
        <v>132</v>
      </c>
      <c r="I1219" s="1" t="s">
        <v>1448</v>
      </c>
      <c r="J1219" s="1">
        <v>1.1499999999999999</v>
      </c>
      <c r="K1219" s="1">
        <v>-11.6455</v>
      </c>
      <c r="L1219" s="1">
        <v>43.333302000000003</v>
      </c>
      <c r="M1219" s="1" t="s">
        <v>69</v>
      </c>
      <c r="N1219" s="1">
        <v>0</v>
      </c>
      <c r="O1219" s="1">
        <v>2.6272389999999999</v>
      </c>
      <c r="P1219" s="1">
        <v>23.381664000000001</v>
      </c>
      <c r="Q1219" s="1">
        <v>1150000</v>
      </c>
      <c r="R1219" s="1" t="s">
        <v>1393</v>
      </c>
      <c r="S1219" s="1" t="s">
        <v>91</v>
      </c>
      <c r="T1219" s="1" t="s">
        <v>72</v>
      </c>
      <c r="U1219" s="1" t="s">
        <v>73</v>
      </c>
      <c r="W1219" s="1" t="s">
        <v>121</v>
      </c>
      <c r="X1219" s="1" t="s">
        <v>1401</v>
      </c>
      <c r="Z1219" s="1" t="s">
        <v>1448</v>
      </c>
      <c r="AA1219" s="1" t="s">
        <v>1473</v>
      </c>
      <c r="AJ1219" s="1" t="s">
        <v>76</v>
      </c>
      <c r="AK1219" s="1" t="s">
        <v>1474</v>
      </c>
      <c r="AL1219" s="1">
        <v>200000000</v>
      </c>
      <c r="AM1219" s="1" t="s">
        <v>109</v>
      </c>
      <c r="AN1219" s="1" t="s">
        <v>4489</v>
      </c>
      <c r="AO1219" s="1" t="s">
        <v>4281</v>
      </c>
      <c r="AP1219" s="1">
        <v>253800000</v>
      </c>
      <c r="AS1219" s="1">
        <v>1</v>
      </c>
      <c r="AT1219" s="1">
        <v>1</v>
      </c>
      <c r="AU1219" s="1">
        <v>1</v>
      </c>
      <c r="AV1219" s="1">
        <v>1</v>
      </c>
      <c r="AW1219" s="1">
        <v>1</v>
      </c>
      <c r="AX1219" s="1">
        <v>1</v>
      </c>
      <c r="AY1219" s="1">
        <v>1</v>
      </c>
      <c r="AZ1219" s="1">
        <v>1</v>
      </c>
      <c r="BA1219" s="1">
        <v>1</v>
      </c>
      <c r="BB1219" s="1">
        <v>1</v>
      </c>
      <c r="BD1219" s="1">
        <v>1</v>
      </c>
      <c r="BE1219" s="1">
        <v>1</v>
      </c>
    </row>
    <row r="1220" spans="1:57" x14ac:dyDescent="0.5">
      <c r="A1220" s="1">
        <v>80</v>
      </c>
      <c r="B1220" s="1" t="s">
        <v>1471</v>
      </c>
      <c r="C1220" s="2">
        <v>43579</v>
      </c>
      <c r="D1220" s="1" t="s">
        <v>1472</v>
      </c>
      <c r="E1220" s="1" t="s">
        <v>1400</v>
      </c>
      <c r="F1220" s="1" t="s">
        <v>81</v>
      </c>
      <c r="G1220" s="1">
        <v>50</v>
      </c>
      <c r="H1220" s="1">
        <v>132</v>
      </c>
      <c r="I1220" s="1" t="s">
        <v>1424</v>
      </c>
      <c r="J1220" s="1">
        <v>0.64</v>
      </c>
      <c r="K1220" s="1">
        <v>37.663997999999999</v>
      </c>
      <c r="L1220" s="1">
        <v>127.97846199999999</v>
      </c>
      <c r="M1220" s="1" t="s">
        <v>112</v>
      </c>
      <c r="N1220" s="1">
        <v>0</v>
      </c>
      <c r="O1220" s="1">
        <v>45.052331000000002</v>
      </c>
      <c r="P1220" s="1">
        <v>118.90412999999999</v>
      </c>
      <c r="Q1220" s="1">
        <v>640000</v>
      </c>
      <c r="R1220" s="1" t="s">
        <v>1393</v>
      </c>
      <c r="S1220" s="1" t="s">
        <v>91</v>
      </c>
      <c r="T1220" s="1" t="s">
        <v>72</v>
      </c>
      <c r="U1220" s="1" t="s">
        <v>73</v>
      </c>
      <c r="W1220" s="1" t="s">
        <v>121</v>
      </c>
      <c r="X1220" s="1" t="s">
        <v>1401</v>
      </c>
      <c r="Z1220" s="1" t="s">
        <v>1424</v>
      </c>
      <c r="AA1220" s="1" t="s">
        <v>1473</v>
      </c>
      <c r="AJ1220" s="1" t="s">
        <v>76</v>
      </c>
      <c r="AK1220" s="1" t="s">
        <v>1474</v>
      </c>
      <c r="AL1220" s="1">
        <v>200000000</v>
      </c>
      <c r="AM1220" s="1" t="s">
        <v>109</v>
      </c>
      <c r="AN1220" s="1" t="s">
        <v>4489</v>
      </c>
      <c r="AO1220" s="1" t="s">
        <v>4281</v>
      </c>
      <c r="AP1220" s="1">
        <v>253800000</v>
      </c>
      <c r="AS1220" s="1">
        <v>1</v>
      </c>
      <c r="AT1220" s="1">
        <v>1</v>
      </c>
      <c r="AU1220" s="1">
        <v>1</v>
      </c>
      <c r="AV1220" s="1">
        <v>1</v>
      </c>
      <c r="AW1220" s="1">
        <v>1</v>
      </c>
      <c r="AX1220" s="1">
        <v>1</v>
      </c>
      <c r="AY1220" s="1">
        <v>1</v>
      </c>
      <c r="AZ1220" s="1">
        <v>1</v>
      </c>
      <c r="BA1220" s="1">
        <v>1</v>
      </c>
      <c r="BB1220" s="1">
        <v>1</v>
      </c>
      <c r="BD1220" s="1">
        <v>1</v>
      </c>
      <c r="BE1220" s="1">
        <v>1</v>
      </c>
    </row>
    <row r="1221" spans="1:57" x14ac:dyDescent="0.5">
      <c r="A1221" s="1">
        <v>80</v>
      </c>
      <c r="B1221" s="1" t="s">
        <v>1471</v>
      </c>
      <c r="C1221" s="2">
        <v>43579</v>
      </c>
      <c r="D1221" s="1" t="s">
        <v>1472</v>
      </c>
      <c r="E1221" s="1" t="s">
        <v>1400</v>
      </c>
      <c r="F1221" s="1" t="s">
        <v>102</v>
      </c>
      <c r="G1221" s="1">
        <v>50</v>
      </c>
      <c r="H1221" s="1">
        <v>132</v>
      </c>
      <c r="I1221" s="1" t="s">
        <v>1424</v>
      </c>
      <c r="J1221" s="1">
        <v>0.64</v>
      </c>
      <c r="K1221" s="1">
        <v>37.663997999999999</v>
      </c>
      <c r="L1221" s="1">
        <v>127.97846199999999</v>
      </c>
      <c r="M1221" s="1" t="s">
        <v>112</v>
      </c>
      <c r="N1221" s="1">
        <v>0</v>
      </c>
      <c r="O1221" s="1">
        <v>45.052331000000002</v>
      </c>
      <c r="P1221" s="1">
        <v>118.90412999999999</v>
      </c>
      <c r="Q1221" s="1">
        <v>640000</v>
      </c>
      <c r="R1221" s="1" t="s">
        <v>1393</v>
      </c>
      <c r="S1221" s="1" t="s">
        <v>91</v>
      </c>
      <c r="T1221" s="1" t="s">
        <v>72</v>
      </c>
      <c r="U1221" s="1" t="s">
        <v>73</v>
      </c>
      <c r="W1221" s="1" t="s">
        <v>121</v>
      </c>
      <c r="X1221" s="1" t="s">
        <v>1401</v>
      </c>
      <c r="Z1221" s="1" t="s">
        <v>1424</v>
      </c>
      <c r="AA1221" s="1" t="s">
        <v>1473</v>
      </c>
      <c r="AJ1221" s="1" t="s">
        <v>76</v>
      </c>
      <c r="AK1221" s="1" t="s">
        <v>1474</v>
      </c>
      <c r="AL1221" s="1">
        <v>200000000</v>
      </c>
      <c r="AM1221" s="1" t="s">
        <v>109</v>
      </c>
      <c r="AN1221" s="1" t="s">
        <v>4489</v>
      </c>
      <c r="AO1221" s="1" t="s">
        <v>4281</v>
      </c>
      <c r="AP1221" s="1">
        <v>253800000</v>
      </c>
      <c r="AS1221" s="1">
        <v>1</v>
      </c>
      <c r="AT1221" s="1">
        <v>1</v>
      </c>
      <c r="AU1221" s="1">
        <v>1</v>
      </c>
      <c r="AV1221" s="1">
        <v>1</v>
      </c>
      <c r="AW1221" s="1">
        <v>1</v>
      </c>
      <c r="AX1221" s="1">
        <v>1</v>
      </c>
      <c r="AY1221" s="1">
        <v>1</v>
      </c>
      <c r="AZ1221" s="1">
        <v>1</v>
      </c>
      <c r="BA1221" s="1">
        <v>1</v>
      </c>
      <c r="BB1221" s="1">
        <v>1</v>
      </c>
      <c r="BD1221" s="1">
        <v>1</v>
      </c>
      <c r="BE1221" s="1">
        <v>1</v>
      </c>
    </row>
    <row r="1222" spans="1:57" x14ac:dyDescent="0.5">
      <c r="A1222" s="1">
        <v>80</v>
      </c>
      <c r="B1222" s="1" t="s">
        <v>1471</v>
      </c>
      <c r="C1222" s="2">
        <v>43579</v>
      </c>
      <c r="D1222" s="1" t="s">
        <v>1472</v>
      </c>
      <c r="E1222" s="1" t="s">
        <v>1400</v>
      </c>
      <c r="F1222" s="1" t="s">
        <v>81</v>
      </c>
      <c r="G1222" s="1">
        <v>50</v>
      </c>
      <c r="H1222" s="1">
        <v>132</v>
      </c>
      <c r="I1222" s="1" t="s">
        <v>1436</v>
      </c>
      <c r="J1222" s="1">
        <v>0.67</v>
      </c>
      <c r="K1222" s="1">
        <v>41.608635</v>
      </c>
      <c r="L1222" s="1">
        <v>21.745274999999999</v>
      </c>
      <c r="M1222" s="1" t="s">
        <v>307</v>
      </c>
      <c r="N1222" s="1">
        <v>0</v>
      </c>
      <c r="O1222" s="1">
        <v>48.122632000000003</v>
      </c>
      <c r="P1222" s="1">
        <v>30.108753</v>
      </c>
      <c r="Q1222" s="1">
        <v>670000</v>
      </c>
      <c r="R1222" s="1" t="s">
        <v>1393</v>
      </c>
      <c r="S1222" s="1" t="s">
        <v>91</v>
      </c>
      <c r="T1222" s="1" t="s">
        <v>72</v>
      </c>
      <c r="U1222" s="1" t="s">
        <v>73</v>
      </c>
      <c r="W1222" s="1" t="s">
        <v>121</v>
      </c>
      <c r="X1222" s="1" t="s">
        <v>1401</v>
      </c>
      <c r="Z1222" s="1" t="s">
        <v>1436</v>
      </c>
      <c r="AA1222" s="1" t="s">
        <v>1473</v>
      </c>
      <c r="AJ1222" s="1" t="s">
        <v>76</v>
      </c>
      <c r="AK1222" s="1" t="s">
        <v>1474</v>
      </c>
      <c r="AL1222" s="1">
        <v>200000000</v>
      </c>
      <c r="AM1222" s="1" t="s">
        <v>109</v>
      </c>
      <c r="AN1222" s="1" t="s">
        <v>4489</v>
      </c>
      <c r="AO1222" s="1" t="s">
        <v>4281</v>
      </c>
      <c r="AP1222" s="1">
        <v>253800000</v>
      </c>
      <c r="AS1222" s="1">
        <v>1</v>
      </c>
      <c r="AT1222" s="1">
        <v>1</v>
      </c>
      <c r="AU1222" s="1">
        <v>1</v>
      </c>
      <c r="AV1222" s="1">
        <v>1</v>
      </c>
      <c r="AW1222" s="1">
        <v>1</v>
      </c>
      <c r="AX1222" s="1">
        <v>1</v>
      </c>
      <c r="AY1222" s="1">
        <v>1</v>
      </c>
      <c r="AZ1222" s="1">
        <v>1</v>
      </c>
      <c r="BA1222" s="1">
        <v>1</v>
      </c>
      <c r="BB1222" s="1">
        <v>1</v>
      </c>
      <c r="BD1222" s="1">
        <v>1</v>
      </c>
      <c r="BE1222" s="1">
        <v>1</v>
      </c>
    </row>
    <row r="1223" spans="1:57" x14ac:dyDescent="0.5">
      <c r="A1223" s="1">
        <v>80</v>
      </c>
      <c r="B1223" s="1" t="s">
        <v>1471</v>
      </c>
      <c r="C1223" s="2">
        <v>43579</v>
      </c>
      <c r="D1223" s="1" t="s">
        <v>1472</v>
      </c>
      <c r="E1223" s="1" t="s">
        <v>1400</v>
      </c>
      <c r="F1223" s="1" t="s">
        <v>102</v>
      </c>
      <c r="G1223" s="1">
        <v>50</v>
      </c>
      <c r="H1223" s="1">
        <v>132</v>
      </c>
      <c r="I1223" s="1" t="s">
        <v>1436</v>
      </c>
      <c r="J1223" s="1">
        <v>0.67</v>
      </c>
      <c r="K1223" s="1">
        <v>41.608635</v>
      </c>
      <c r="L1223" s="1">
        <v>21.745274999999999</v>
      </c>
      <c r="M1223" s="1" t="s">
        <v>307</v>
      </c>
      <c r="N1223" s="1">
        <v>0</v>
      </c>
      <c r="O1223" s="1">
        <v>48.122632000000003</v>
      </c>
      <c r="P1223" s="1">
        <v>30.108753</v>
      </c>
      <c r="Q1223" s="1">
        <v>670000</v>
      </c>
      <c r="R1223" s="1" t="s">
        <v>1393</v>
      </c>
      <c r="S1223" s="1" t="s">
        <v>91</v>
      </c>
      <c r="T1223" s="1" t="s">
        <v>72</v>
      </c>
      <c r="U1223" s="1" t="s">
        <v>73</v>
      </c>
      <c r="W1223" s="1" t="s">
        <v>121</v>
      </c>
      <c r="X1223" s="1" t="s">
        <v>1401</v>
      </c>
      <c r="Z1223" s="1" t="s">
        <v>1436</v>
      </c>
      <c r="AA1223" s="1" t="s">
        <v>1473</v>
      </c>
      <c r="AJ1223" s="1" t="s">
        <v>76</v>
      </c>
      <c r="AK1223" s="1" t="s">
        <v>1474</v>
      </c>
      <c r="AL1223" s="1">
        <v>200000000</v>
      </c>
      <c r="AM1223" s="1" t="s">
        <v>109</v>
      </c>
      <c r="AN1223" s="1" t="s">
        <v>4489</v>
      </c>
      <c r="AO1223" s="1" t="s">
        <v>4281</v>
      </c>
      <c r="AP1223" s="1">
        <v>253800000</v>
      </c>
      <c r="AS1223" s="1">
        <v>1</v>
      </c>
      <c r="AT1223" s="1">
        <v>1</v>
      </c>
      <c r="AU1223" s="1">
        <v>1</v>
      </c>
      <c r="AV1223" s="1">
        <v>1</v>
      </c>
      <c r="AW1223" s="1">
        <v>1</v>
      </c>
      <c r="AX1223" s="1">
        <v>1</v>
      </c>
      <c r="AY1223" s="1">
        <v>1</v>
      </c>
      <c r="AZ1223" s="1">
        <v>1</v>
      </c>
      <c r="BA1223" s="1">
        <v>1</v>
      </c>
      <c r="BB1223" s="1">
        <v>1</v>
      </c>
      <c r="BD1223" s="1">
        <v>1</v>
      </c>
      <c r="BE1223" s="1">
        <v>1</v>
      </c>
    </row>
    <row r="1224" spans="1:57" x14ac:dyDescent="0.5">
      <c r="A1224" s="1">
        <v>80</v>
      </c>
      <c r="B1224" s="1" t="s">
        <v>1471</v>
      </c>
      <c r="C1224" s="2">
        <v>43579</v>
      </c>
      <c r="D1224" s="1" t="s">
        <v>1472</v>
      </c>
      <c r="E1224" s="1" t="s">
        <v>1400</v>
      </c>
      <c r="F1224" s="1" t="s">
        <v>81</v>
      </c>
      <c r="G1224" s="1">
        <v>50</v>
      </c>
      <c r="H1224" s="1">
        <v>132</v>
      </c>
      <c r="I1224" s="1" t="s">
        <v>1450</v>
      </c>
      <c r="J1224" s="1">
        <v>1.1499999999999999</v>
      </c>
      <c r="K1224" s="1">
        <v>-0.228021</v>
      </c>
      <c r="L1224" s="1">
        <v>15.827659000000001</v>
      </c>
      <c r="M1224" s="1" t="s">
        <v>69</v>
      </c>
      <c r="N1224" s="1">
        <v>0</v>
      </c>
      <c r="O1224" s="1">
        <v>2.6272389999999999</v>
      </c>
      <c r="P1224" s="1">
        <v>23.381664000000001</v>
      </c>
      <c r="Q1224" s="1">
        <v>1150000</v>
      </c>
      <c r="R1224" s="1" t="s">
        <v>1393</v>
      </c>
      <c r="S1224" s="1" t="s">
        <v>91</v>
      </c>
      <c r="T1224" s="1" t="s">
        <v>72</v>
      </c>
      <c r="U1224" s="1" t="s">
        <v>73</v>
      </c>
      <c r="W1224" s="1" t="s">
        <v>121</v>
      </c>
      <c r="X1224" s="1" t="s">
        <v>1401</v>
      </c>
      <c r="Z1224" s="1" t="s">
        <v>1450</v>
      </c>
      <c r="AA1224" s="1" t="s">
        <v>1473</v>
      </c>
      <c r="AJ1224" s="1" t="s">
        <v>76</v>
      </c>
      <c r="AK1224" s="1" t="s">
        <v>1474</v>
      </c>
      <c r="AL1224" s="1">
        <v>200000000</v>
      </c>
      <c r="AM1224" s="1" t="s">
        <v>109</v>
      </c>
      <c r="AN1224" s="1" t="s">
        <v>4489</v>
      </c>
      <c r="AO1224" s="1" t="s">
        <v>4281</v>
      </c>
      <c r="AP1224" s="1">
        <v>253800000</v>
      </c>
      <c r="AS1224" s="1">
        <v>1</v>
      </c>
      <c r="AT1224" s="1">
        <v>1</v>
      </c>
      <c r="AU1224" s="1">
        <v>1</v>
      </c>
      <c r="AV1224" s="1">
        <v>1</v>
      </c>
      <c r="AW1224" s="1">
        <v>1</v>
      </c>
      <c r="AX1224" s="1">
        <v>1</v>
      </c>
      <c r="AY1224" s="1">
        <v>1</v>
      </c>
      <c r="AZ1224" s="1">
        <v>1</v>
      </c>
      <c r="BA1224" s="1">
        <v>1</v>
      </c>
      <c r="BB1224" s="1">
        <v>1</v>
      </c>
      <c r="BD1224" s="1">
        <v>1</v>
      </c>
      <c r="BE1224" s="1">
        <v>1</v>
      </c>
    </row>
    <row r="1225" spans="1:57" x14ac:dyDescent="0.5">
      <c r="A1225" s="1">
        <v>80</v>
      </c>
      <c r="B1225" s="1" t="s">
        <v>1471</v>
      </c>
      <c r="C1225" s="2">
        <v>43579</v>
      </c>
      <c r="D1225" s="1" t="s">
        <v>1472</v>
      </c>
      <c r="E1225" s="1" t="s">
        <v>1400</v>
      </c>
      <c r="F1225" s="1" t="s">
        <v>102</v>
      </c>
      <c r="G1225" s="1">
        <v>50</v>
      </c>
      <c r="H1225" s="1">
        <v>132</v>
      </c>
      <c r="I1225" s="1" t="s">
        <v>1450</v>
      </c>
      <c r="J1225" s="1">
        <v>1.1499999999999999</v>
      </c>
      <c r="K1225" s="1">
        <v>-0.228021</v>
      </c>
      <c r="L1225" s="1">
        <v>15.827659000000001</v>
      </c>
      <c r="M1225" s="1" t="s">
        <v>69</v>
      </c>
      <c r="N1225" s="1">
        <v>0</v>
      </c>
      <c r="O1225" s="1">
        <v>2.6272389999999999</v>
      </c>
      <c r="P1225" s="1">
        <v>23.381664000000001</v>
      </c>
      <c r="Q1225" s="1">
        <v>1150000</v>
      </c>
      <c r="R1225" s="1" t="s">
        <v>1393</v>
      </c>
      <c r="S1225" s="1" t="s">
        <v>91</v>
      </c>
      <c r="T1225" s="1" t="s">
        <v>72</v>
      </c>
      <c r="U1225" s="1" t="s">
        <v>73</v>
      </c>
      <c r="W1225" s="1" t="s">
        <v>121</v>
      </c>
      <c r="X1225" s="1" t="s">
        <v>1401</v>
      </c>
      <c r="Z1225" s="1" t="s">
        <v>1450</v>
      </c>
      <c r="AA1225" s="1" t="s">
        <v>1473</v>
      </c>
      <c r="AJ1225" s="1" t="s">
        <v>76</v>
      </c>
      <c r="AK1225" s="1" t="s">
        <v>1474</v>
      </c>
      <c r="AL1225" s="1">
        <v>200000000</v>
      </c>
      <c r="AM1225" s="1" t="s">
        <v>109</v>
      </c>
      <c r="AN1225" s="1" t="s">
        <v>4489</v>
      </c>
      <c r="AO1225" s="1" t="s">
        <v>4281</v>
      </c>
      <c r="AP1225" s="1">
        <v>253800000</v>
      </c>
      <c r="AS1225" s="1">
        <v>1</v>
      </c>
      <c r="AT1225" s="1">
        <v>1</v>
      </c>
      <c r="AU1225" s="1">
        <v>1</v>
      </c>
      <c r="AV1225" s="1">
        <v>1</v>
      </c>
      <c r="AW1225" s="1">
        <v>1</v>
      </c>
      <c r="AX1225" s="1">
        <v>1</v>
      </c>
      <c r="AY1225" s="1">
        <v>1</v>
      </c>
      <c r="AZ1225" s="1">
        <v>1</v>
      </c>
      <c r="BA1225" s="1">
        <v>1</v>
      </c>
      <c r="BB1225" s="1">
        <v>1</v>
      </c>
      <c r="BD1225" s="1">
        <v>1</v>
      </c>
      <c r="BE1225" s="1">
        <v>1</v>
      </c>
    </row>
    <row r="1226" spans="1:57" x14ac:dyDescent="0.5">
      <c r="A1226" s="1">
        <v>80</v>
      </c>
      <c r="B1226" s="1" t="s">
        <v>1471</v>
      </c>
      <c r="C1226" s="2">
        <v>43579</v>
      </c>
      <c r="D1226" s="1" t="s">
        <v>1472</v>
      </c>
      <c r="E1226" s="1" t="s">
        <v>1400</v>
      </c>
      <c r="F1226" s="1" t="s">
        <v>81</v>
      </c>
      <c r="G1226" s="1">
        <v>50</v>
      </c>
      <c r="H1226" s="1">
        <v>132</v>
      </c>
      <c r="I1226" s="1" t="s">
        <v>1442</v>
      </c>
      <c r="J1226" s="1">
        <v>0.25</v>
      </c>
      <c r="K1226" s="1">
        <v>18.735693000000001</v>
      </c>
      <c r="L1226" s="1">
        <v>-70.162650999999997</v>
      </c>
      <c r="M1226" s="1" t="s">
        <v>195</v>
      </c>
      <c r="N1226" s="1">
        <v>0</v>
      </c>
      <c r="O1226" s="1">
        <v>25.14509</v>
      </c>
      <c r="P1226" s="1">
        <v>-80.396960000000007</v>
      </c>
      <c r="Q1226" s="1">
        <v>250000</v>
      </c>
      <c r="R1226" s="1" t="s">
        <v>1393</v>
      </c>
      <c r="S1226" s="1" t="s">
        <v>91</v>
      </c>
      <c r="T1226" s="1" t="s">
        <v>72</v>
      </c>
      <c r="U1226" s="1" t="s">
        <v>73</v>
      </c>
      <c r="W1226" s="1" t="s">
        <v>121</v>
      </c>
      <c r="X1226" s="1" t="s">
        <v>1401</v>
      </c>
      <c r="Z1226" s="1" t="s">
        <v>1442</v>
      </c>
      <c r="AA1226" s="1" t="s">
        <v>1473</v>
      </c>
      <c r="AJ1226" s="1" t="s">
        <v>76</v>
      </c>
      <c r="AK1226" s="1" t="s">
        <v>1474</v>
      </c>
      <c r="AL1226" s="1">
        <v>200000000</v>
      </c>
      <c r="AM1226" s="1" t="s">
        <v>109</v>
      </c>
      <c r="AN1226" s="1" t="s">
        <v>4489</v>
      </c>
      <c r="AO1226" s="1" t="s">
        <v>4281</v>
      </c>
      <c r="AP1226" s="1">
        <v>253800000</v>
      </c>
      <c r="AS1226" s="1">
        <v>1</v>
      </c>
      <c r="AT1226" s="1">
        <v>1</v>
      </c>
      <c r="AU1226" s="1">
        <v>1</v>
      </c>
      <c r="AV1226" s="1">
        <v>1</v>
      </c>
      <c r="AW1226" s="1">
        <v>1</v>
      </c>
      <c r="AX1226" s="1">
        <v>1</v>
      </c>
      <c r="AY1226" s="1">
        <v>1</v>
      </c>
      <c r="AZ1226" s="1">
        <v>1</v>
      </c>
      <c r="BA1226" s="1">
        <v>1</v>
      </c>
      <c r="BB1226" s="1">
        <v>1</v>
      </c>
      <c r="BD1226" s="1">
        <v>1</v>
      </c>
      <c r="BE1226" s="1">
        <v>1</v>
      </c>
    </row>
    <row r="1227" spans="1:57" x14ac:dyDescent="0.5">
      <c r="A1227" s="1">
        <v>80</v>
      </c>
      <c r="B1227" s="1" t="s">
        <v>1471</v>
      </c>
      <c r="C1227" s="2">
        <v>43579</v>
      </c>
      <c r="D1227" s="1" t="s">
        <v>1472</v>
      </c>
      <c r="E1227" s="1" t="s">
        <v>1400</v>
      </c>
      <c r="F1227" s="1" t="s">
        <v>102</v>
      </c>
      <c r="G1227" s="1">
        <v>50</v>
      </c>
      <c r="H1227" s="1">
        <v>132</v>
      </c>
      <c r="I1227" s="1" t="s">
        <v>1442</v>
      </c>
      <c r="J1227" s="1">
        <v>0.25</v>
      </c>
      <c r="K1227" s="1">
        <v>18.735693000000001</v>
      </c>
      <c r="L1227" s="1">
        <v>-70.162650999999997</v>
      </c>
      <c r="M1227" s="1" t="s">
        <v>195</v>
      </c>
      <c r="N1227" s="1">
        <v>0</v>
      </c>
      <c r="O1227" s="1">
        <v>25.14509</v>
      </c>
      <c r="P1227" s="1">
        <v>-80.396960000000007</v>
      </c>
      <c r="Q1227" s="1">
        <v>250000</v>
      </c>
      <c r="R1227" s="1" t="s">
        <v>1393</v>
      </c>
      <c r="S1227" s="1" t="s">
        <v>91</v>
      </c>
      <c r="T1227" s="1" t="s">
        <v>72</v>
      </c>
      <c r="U1227" s="1" t="s">
        <v>73</v>
      </c>
      <c r="W1227" s="1" t="s">
        <v>121</v>
      </c>
      <c r="X1227" s="1" t="s">
        <v>1401</v>
      </c>
      <c r="Z1227" s="1" t="s">
        <v>1442</v>
      </c>
      <c r="AA1227" s="1" t="s">
        <v>1473</v>
      </c>
      <c r="AJ1227" s="1" t="s">
        <v>76</v>
      </c>
      <c r="AK1227" s="1" t="s">
        <v>1474</v>
      </c>
      <c r="AL1227" s="1">
        <v>200000000</v>
      </c>
      <c r="AM1227" s="1" t="s">
        <v>109</v>
      </c>
      <c r="AN1227" s="1" t="s">
        <v>4489</v>
      </c>
      <c r="AO1227" s="1" t="s">
        <v>4281</v>
      </c>
      <c r="AP1227" s="1">
        <v>253800000</v>
      </c>
      <c r="AS1227" s="1">
        <v>1</v>
      </c>
      <c r="AT1227" s="1">
        <v>1</v>
      </c>
      <c r="AU1227" s="1">
        <v>1</v>
      </c>
      <c r="AV1227" s="1">
        <v>1</v>
      </c>
      <c r="AW1227" s="1">
        <v>1</v>
      </c>
      <c r="AX1227" s="1">
        <v>1</v>
      </c>
      <c r="AY1227" s="1">
        <v>1</v>
      </c>
      <c r="AZ1227" s="1">
        <v>1</v>
      </c>
      <c r="BA1227" s="1">
        <v>1</v>
      </c>
      <c r="BB1227" s="1">
        <v>1</v>
      </c>
      <c r="BD1227" s="1">
        <v>1</v>
      </c>
      <c r="BE1227" s="1">
        <v>1</v>
      </c>
    </row>
    <row r="1228" spans="1:57" x14ac:dyDescent="0.5">
      <c r="A1228" s="1">
        <v>80</v>
      </c>
      <c r="B1228" s="1" t="s">
        <v>1471</v>
      </c>
      <c r="C1228" s="2">
        <v>43579</v>
      </c>
      <c r="D1228" s="1" t="s">
        <v>1472</v>
      </c>
      <c r="E1228" s="1" t="s">
        <v>1400</v>
      </c>
      <c r="F1228" s="1" t="s">
        <v>81</v>
      </c>
      <c r="G1228" s="1">
        <v>50</v>
      </c>
      <c r="H1228" s="1">
        <v>132</v>
      </c>
      <c r="I1228" s="1" t="s">
        <v>241</v>
      </c>
      <c r="J1228" s="1">
        <v>0.64</v>
      </c>
      <c r="K1228" s="1">
        <v>20.593682999999999</v>
      </c>
      <c r="L1228" s="1">
        <v>78.962883000000005</v>
      </c>
      <c r="M1228" s="1" t="s">
        <v>114</v>
      </c>
      <c r="N1228" s="1">
        <v>0</v>
      </c>
      <c r="O1228" s="1">
        <v>25.384855999999999</v>
      </c>
      <c r="P1228" s="1">
        <v>68.458809000000002</v>
      </c>
      <c r="Q1228" s="1">
        <v>640000</v>
      </c>
      <c r="R1228" s="1" t="s">
        <v>1393</v>
      </c>
      <c r="S1228" s="1" t="s">
        <v>91</v>
      </c>
      <c r="T1228" s="1" t="s">
        <v>72</v>
      </c>
      <c r="U1228" s="1" t="s">
        <v>73</v>
      </c>
      <c r="W1228" s="1" t="s">
        <v>121</v>
      </c>
      <c r="X1228" s="1" t="s">
        <v>1401</v>
      </c>
      <c r="Z1228" s="1" t="s">
        <v>241</v>
      </c>
      <c r="AA1228" s="1" t="s">
        <v>1473</v>
      </c>
      <c r="AJ1228" s="1" t="s">
        <v>76</v>
      </c>
      <c r="AK1228" s="1" t="s">
        <v>1474</v>
      </c>
      <c r="AL1228" s="1">
        <v>200000000</v>
      </c>
      <c r="AM1228" s="1" t="s">
        <v>109</v>
      </c>
      <c r="AN1228" s="1" t="s">
        <v>4489</v>
      </c>
      <c r="AO1228" s="1" t="s">
        <v>4281</v>
      </c>
      <c r="AP1228" s="1">
        <v>253800000</v>
      </c>
      <c r="AS1228" s="1">
        <v>1</v>
      </c>
      <c r="AT1228" s="1">
        <v>1</v>
      </c>
      <c r="AU1228" s="1">
        <v>1</v>
      </c>
      <c r="AV1228" s="1">
        <v>1</v>
      </c>
      <c r="AW1228" s="1">
        <v>1</v>
      </c>
      <c r="AX1228" s="1">
        <v>1</v>
      </c>
      <c r="AY1228" s="1">
        <v>1</v>
      </c>
      <c r="AZ1228" s="1">
        <v>1</v>
      </c>
      <c r="BA1228" s="1">
        <v>1</v>
      </c>
      <c r="BB1228" s="1">
        <v>1</v>
      </c>
      <c r="BD1228" s="1">
        <v>1</v>
      </c>
      <c r="BE1228" s="1">
        <v>1</v>
      </c>
    </row>
    <row r="1229" spans="1:57" x14ac:dyDescent="0.5">
      <c r="A1229" s="1">
        <v>80</v>
      </c>
      <c r="B1229" s="1" t="s">
        <v>1471</v>
      </c>
      <c r="C1229" s="2">
        <v>43579</v>
      </c>
      <c r="D1229" s="1" t="s">
        <v>1472</v>
      </c>
      <c r="E1229" s="1" t="s">
        <v>1400</v>
      </c>
      <c r="F1229" s="1" t="s">
        <v>102</v>
      </c>
      <c r="G1229" s="1">
        <v>50</v>
      </c>
      <c r="H1229" s="1">
        <v>132</v>
      </c>
      <c r="I1229" s="1" t="s">
        <v>241</v>
      </c>
      <c r="J1229" s="1">
        <v>0.64</v>
      </c>
      <c r="K1229" s="1">
        <v>20.593682999999999</v>
      </c>
      <c r="L1229" s="1">
        <v>78.962883000000005</v>
      </c>
      <c r="M1229" s="1" t="s">
        <v>114</v>
      </c>
      <c r="N1229" s="1">
        <v>0</v>
      </c>
      <c r="O1229" s="1">
        <v>25.384855999999999</v>
      </c>
      <c r="P1229" s="1">
        <v>68.458809000000002</v>
      </c>
      <c r="Q1229" s="1">
        <v>640000</v>
      </c>
      <c r="R1229" s="1" t="s">
        <v>1393</v>
      </c>
      <c r="S1229" s="1" t="s">
        <v>91</v>
      </c>
      <c r="T1229" s="1" t="s">
        <v>72</v>
      </c>
      <c r="U1229" s="1" t="s">
        <v>73</v>
      </c>
      <c r="W1229" s="1" t="s">
        <v>121</v>
      </c>
      <c r="X1229" s="1" t="s">
        <v>1401</v>
      </c>
      <c r="Z1229" s="1" t="s">
        <v>241</v>
      </c>
      <c r="AA1229" s="1" t="s">
        <v>1473</v>
      </c>
      <c r="AJ1229" s="1" t="s">
        <v>76</v>
      </c>
      <c r="AK1229" s="1" t="s">
        <v>1474</v>
      </c>
      <c r="AL1229" s="1">
        <v>200000000</v>
      </c>
      <c r="AM1229" s="1" t="s">
        <v>109</v>
      </c>
      <c r="AN1229" s="1" t="s">
        <v>4489</v>
      </c>
      <c r="AO1229" s="1" t="s">
        <v>4281</v>
      </c>
      <c r="AP1229" s="1">
        <v>253800000</v>
      </c>
      <c r="AS1229" s="1">
        <v>1</v>
      </c>
      <c r="AT1229" s="1">
        <v>1</v>
      </c>
      <c r="AU1229" s="1">
        <v>1</v>
      </c>
      <c r="AV1229" s="1">
        <v>1</v>
      </c>
      <c r="AW1229" s="1">
        <v>1</v>
      </c>
      <c r="AX1229" s="1">
        <v>1</v>
      </c>
      <c r="AY1229" s="1">
        <v>1</v>
      </c>
      <c r="AZ1229" s="1">
        <v>1</v>
      </c>
      <c r="BA1229" s="1">
        <v>1</v>
      </c>
      <c r="BB1229" s="1">
        <v>1</v>
      </c>
      <c r="BD1229" s="1">
        <v>1</v>
      </c>
      <c r="BE1229" s="1">
        <v>1</v>
      </c>
    </row>
    <row r="1230" spans="1:57" x14ac:dyDescent="0.5">
      <c r="A1230" s="1">
        <v>80</v>
      </c>
      <c r="B1230" s="1" t="s">
        <v>1471</v>
      </c>
      <c r="C1230" s="2">
        <v>43579</v>
      </c>
      <c r="D1230" s="1" t="s">
        <v>1472</v>
      </c>
      <c r="E1230" s="1" t="s">
        <v>1400</v>
      </c>
      <c r="F1230" s="1" t="s">
        <v>81</v>
      </c>
      <c r="G1230" s="1">
        <v>50</v>
      </c>
      <c r="H1230" s="1">
        <v>132</v>
      </c>
      <c r="I1230" s="1" t="s">
        <v>267</v>
      </c>
      <c r="J1230" s="1">
        <v>0.64</v>
      </c>
      <c r="K1230" s="1">
        <v>30.585163000000001</v>
      </c>
      <c r="L1230" s="1">
        <v>36.238415000000003</v>
      </c>
      <c r="M1230" s="1" t="s">
        <v>268</v>
      </c>
      <c r="N1230" s="1">
        <v>0</v>
      </c>
      <c r="O1230" s="1">
        <v>37.477907000000002</v>
      </c>
      <c r="P1230" s="1">
        <v>39.411562000000004</v>
      </c>
      <c r="Q1230" s="1">
        <v>640000</v>
      </c>
      <c r="R1230" s="1" t="s">
        <v>1393</v>
      </c>
      <c r="S1230" s="1" t="s">
        <v>91</v>
      </c>
      <c r="T1230" s="1" t="s">
        <v>72</v>
      </c>
      <c r="U1230" s="1" t="s">
        <v>73</v>
      </c>
      <c r="W1230" s="1" t="s">
        <v>121</v>
      </c>
      <c r="X1230" s="1" t="s">
        <v>1401</v>
      </c>
      <c r="Z1230" s="1" t="s">
        <v>267</v>
      </c>
      <c r="AA1230" s="1" t="s">
        <v>1473</v>
      </c>
      <c r="AJ1230" s="1" t="s">
        <v>76</v>
      </c>
      <c r="AK1230" s="1" t="s">
        <v>1474</v>
      </c>
      <c r="AL1230" s="1">
        <v>200000000</v>
      </c>
      <c r="AM1230" s="1" t="s">
        <v>109</v>
      </c>
      <c r="AN1230" s="1" t="s">
        <v>4489</v>
      </c>
      <c r="AO1230" s="1" t="s">
        <v>4281</v>
      </c>
      <c r="AP1230" s="1">
        <v>253800000</v>
      </c>
      <c r="AS1230" s="1">
        <v>1</v>
      </c>
      <c r="AT1230" s="1">
        <v>1</v>
      </c>
      <c r="AU1230" s="1">
        <v>1</v>
      </c>
      <c r="AV1230" s="1">
        <v>1</v>
      </c>
      <c r="AW1230" s="1">
        <v>1</v>
      </c>
      <c r="AX1230" s="1">
        <v>1</v>
      </c>
      <c r="AY1230" s="1">
        <v>1</v>
      </c>
      <c r="AZ1230" s="1">
        <v>1</v>
      </c>
      <c r="BA1230" s="1">
        <v>1</v>
      </c>
      <c r="BB1230" s="1">
        <v>1</v>
      </c>
      <c r="BD1230" s="1">
        <v>1</v>
      </c>
      <c r="BE1230" s="1">
        <v>1</v>
      </c>
    </row>
    <row r="1231" spans="1:57" x14ac:dyDescent="0.5">
      <c r="A1231" s="1">
        <v>80</v>
      </c>
      <c r="B1231" s="1" t="s">
        <v>1471</v>
      </c>
      <c r="C1231" s="2">
        <v>43579</v>
      </c>
      <c r="D1231" s="1" t="s">
        <v>1472</v>
      </c>
      <c r="E1231" s="1" t="s">
        <v>1400</v>
      </c>
      <c r="F1231" s="1" t="s">
        <v>102</v>
      </c>
      <c r="G1231" s="1">
        <v>50</v>
      </c>
      <c r="H1231" s="1">
        <v>132</v>
      </c>
      <c r="I1231" s="1" t="s">
        <v>267</v>
      </c>
      <c r="J1231" s="1">
        <v>0.64</v>
      </c>
      <c r="K1231" s="1">
        <v>30.585163000000001</v>
      </c>
      <c r="L1231" s="1">
        <v>36.238415000000003</v>
      </c>
      <c r="M1231" s="1" t="s">
        <v>268</v>
      </c>
      <c r="N1231" s="1">
        <v>0</v>
      </c>
      <c r="O1231" s="1">
        <v>37.477907000000002</v>
      </c>
      <c r="P1231" s="1">
        <v>39.411562000000004</v>
      </c>
      <c r="Q1231" s="1">
        <v>640000</v>
      </c>
      <c r="R1231" s="1" t="s">
        <v>1393</v>
      </c>
      <c r="S1231" s="1" t="s">
        <v>91</v>
      </c>
      <c r="T1231" s="1" t="s">
        <v>72</v>
      </c>
      <c r="U1231" s="1" t="s">
        <v>73</v>
      </c>
      <c r="W1231" s="1" t="s">
        <v>121</v>
      </c>
      <c r="X1231" s="1" t="s">
        <v>1401</v>
      </c>
      <c r="Z1231" s="1" t="s">
        <v>267</v>
      </c>
      <c r="AA1231" s="1" t="s">
        <v>1473</v>
      </c>
      <c r="AJ1231" s="1" t="s">
        <v>76</v>
      </c>
      <c r="AK1231" s="1" t="s">
        <v>1474</v>
      </c>
      <c r="AL1231" s="1">
        <v>200000000</v>
      </c>
      <c r="AM1231" s="1" t="s">
        <v>109</v>
      </c>
      <c r="AN1231" s="1" t="s">
        <v>4489</v>
      </c>
      <c r="AO1231" s="1" t="s">
        <v>4281</v>
      </c>
      <c r="AP1231" s="1">
        <v>253800000</v>
      </c>
      <c r="AS1231" s="1">
        <v>1</v>
      </c>
      <c r="AT1231" s="1">
        <v>1</v>
      </c>
      <c r="AU1231" s="1">
        <v>1</v>
      </c>
      <c r="AV1231" s="1">
        <v>1</v>
      </c>
      <c r="AW1231" s="1">
        <v>1</v>
      </c>
      <c r="AX1231" s="1">
        <v>1</v>
      </c>
      <c r="AY1231" s="1">
        <v>1</v>
      </c>
      <c r="AZ1231" s="1">
        <v>1</v>
      </c>
      <c r="BA1231" s="1">
        <v>1</v>
      </c>
      <c r="BB1231" s="1">
        <v>1</v>
      </c>
      <c r="BD1231" s="1">
        <v>1</v>
      </c>
      <c r="BE1231" s="1">
        <v>1</v>
      </c>
    </row>
    <row r="1232" spans="1:57" x14ac:dyDescent="0.5">
      <c r="A1232" s="1">
        <v>80</v>
      </c>
      <c r="B1232" s="1" t="s">
        <v>1471</v>
      </c>
      <c r="C1232" s="2">
        <v>43579</v>
      </c>
      <c r="D1232" s="1" t="s">
        <v>1472</v>
      </c>
      <c r="E1232" s="1" t="s">
        <v>1400</v>
      </c>
      <c r="F1232" s="1" t="s">
        <v>81</v>
      </c>
      <c r="G1232" s="1">
        <v>50</v>
      </c>
      <c r="H1232" s="1">
        <v>132</v>
      </c>
      <c r="I1232" s="1" t="s">
        <v>1053</v>
      </c>
      <c r="J1232" s="1">
        <v>1.1499999999999999</v>
      </c>
      <c r="K1232" s="1">
        <v>17.607787999999999</v>
      </c>
      <c r="L1232" s="1">
        <v>8.0816660000000002</v>
      </c>
      <c r="M1232" s="1" t="s">
        <v>69</v>
      </c>
      <c r="N1232" s="1">
        <v>0</v>
      </c>
      <c r="O1232" s="1">
        <v>2.6272389999999999</v>
      </c>
      <c r="P1232" s="1">
        <v>23.381664000000001</v>
      </c>
      <c r="Q1232" s="1">
        <v>1150000</v>
      </c>
      <c r="R1232" s="1" t="s">
        <v>1393</v>
      </c>
      <c r="S1232" s="1" t="s">
        <v>91</v>
      </c>
      <c r="T1232" s="1" t="s">
        <v>72</v>
      </c>
      <c r="U1232" s="1" t="s">
        <v>73</v>
      </c>
      <c r="W1232" s="1" t="s">
        <v>121</v>
      </c>
      <c r="X1232" s="1" t="s">
        <v>1401</v>
      </c>
      <c r="Z1232" s="1" t="s">
        <v>1053</v>
      </c>
      <c r="AA1232" s="1" t="s">
        <v>1473</v>
      </c>
      <c r="AJ1232" s="1" t="s">
        <v>76</v>
      </c>
      <c r="AK1232" s="1" t="s">
        <v>1474</v>
      </c>
      <c r="AL1232" s="1">
        <v>200000000</v>
      </c>
      <c r="AM1232" s="1" t="s">
        <v>109</v>
      </c>
      <c r="AN1232" s="1" t="s">
        <v>4489</v>
      </c>
      <c r="AO1232" s="1" t="s">
        <v>4281</v>
      </c>
      <c r="AP1232" s="1">
        <v>253800000</v>
      </c>
      <c r="AS1232" s="1">
        <v>1</v>
      </c>
      <c r="AT1232" s="1">
        <v>1</v>
      </c>
      <c r="AU1232" s="1">
        <v>1</v>
      </c>
      <c r="AV1232" s="1">
        <v>1</v>
      </c>
      <c r="AW1232" s="1">
        <v>1</v>
      </c>
      <c r="AX1232" s="1">
        <v>1</v>
      </c>
      <c r="AY1232" s="1">
        <v>1</v>
      </c>
      <c r="AZ1232" s="1">
        <v>1</v>
      </c>
      <c r="BA1232" s="1">
        <v>1</v>
      </c>
      <c r="BB1232" s="1">
        <v>1</v>
      </c>
      <c r="BD1232" s="1">
        <v>1</v>
      </c>
      <c r="BE1232" s="1">
        <v>1</v>
      </c>
    </row>
    <row r="1233" spans="1:57" x14ac:dyDescent="0.5">
      <c r="A1233" s="1">
        <v>80</v>
      </c>
      <c r="B1233" s="1" t="s">
        <v>1471</v>
      </c>
      <c r="C1233" s="2">
        <v>43579</v>
      </c>
      <c r="D1233" s="1" t="s">
        <v>1472</v>
      </c>
      <c r="E1233" s="1" t="s">
        <v>1400</v>
      </c>
      <c r="F1233" s="1" t="s">
        <v>102</v>
      </c>
      <c r="G1233" s="1">
        <v>50</v>
      </c>
      <c r="H1233" s="1">
        <v>132</v>
      </c>
      <c r="I1233" s="1" t="s">
        <v>1053</v>
      </c>
      <c r="J1233" s="1">
        <v>1.1499999999999999</v>
      </c>
      <c r="K1233" s="1">
        <v>17.607787999999999</v>
      </c>
      <c r="L1233" s="1">
        <v>8.0816660000000002</v>
      </c>
      <c r="M1233" s="1" t="s">
        <v>69</v>
      </c>
      <c r="N1233" s="1">
        <v>0</v>
      </c>
      <c r="O1233" s="1">
        <v>2.6272389999999999</v>
      </c>
      <c r="P1233" s="1">
        <v>23.381664000000001</v>
      </c>
      <c r="Q1233" s="1">
        <v>1150000</v>
      </c>
      <c r="R1233" s="1" t="s">
        <v>1393</v>
      </c>
      <c r="S1233" s="1" t="s">
        <v>91</v>
      </c>
      <c r="T1233" s="1" t="s">
        <v>72</v>
      </c>
      <c r="U1233" s="1" t="s">
        <v>73</v>
      </c>
      <c r="W1233" s="1" t="s">
        <v>121</v>
      </c>
      <c r="X1233" s="1" t="s">
        <v>1401</v>
      </c>
      <c r="Z1233" s="1" t="s">
        <v>1053</v>
      </c>
      <c r="AA1233" s="1" t="s">
        <v>1473</v>
      </c>
      <c r="AJ1233" s="1" t="s">
        <v>76</v>
      </c>
      <c r="AK1233" s="1" t="s">
        <v>1474</v>
      </c>
      <c r="AL1233" s="1">
        <v>200000000</v>
      </c>
      <c r="AM1233" s="1" t="s">
        <v>109</v>
      </c>
      <c r="AN1233" s="1" t="s">
        <v>4489</v>
      </c>
      <c r="AO1233" s="1" t="s">
        <v>4281</v>
      </c>
      <c r="AP1233" s="1">
        <v>253800000</v>
      </c>
      <c r="AS1233" s="1">
        <v>1</v>
      </c>
      <c r="AT1233" s="1">
        <v>1</v>
      </c>
      <c r="AU1233" s="1">
        <v>1</v>
      </c>
      <c r="AV1233" s="1">
        <v>1</v>
      </c>
      <c r="AW1233" s="1">
        <v>1</v>
      </c>
      <c r="AX1233" s="1">
        <v>1</v>
      </c>
      <c r="AY1233" s="1">
        <v>1</v>
      </c>
      <c r="AZ1233" s="1">
        <v>1</v>
      </c>
      <c r="BA1233" s="1">
        <v>1</v>
      </c>
      <c r="BB1233" s="1">
        <v>1</v>
      </c>
      <c r="BD1233" s="1">
        <v>1</v>
      </c>
      <c r="BE1233" s="1">
        <v>1</v>
      </c>
    </row>
    <row r="1234" spans="1:57" x14ac:dyDescent="0.5">
      <c r="A1234" s="1">
        <v>80</v>
      </c>
      <c r="B1234" s="1" t="s">
        <v>1471</v>
      </c>
      <c r="C1234" s="2">
        <v>43579</v>
      </c>
      <c r="D1234" s="1" t="s">
        <v>1472</v>
      </c>
      <c r="E1234" s="1" t="s">
        <v>1400</v>
      </c>
      <c r="F1234" s="1" t="s">
        <v>81</v>
      </c>
      <c r="G1234" s="1">
        <v>50</v>
      </c>
      <c r="H1234" s="1">
        <v>132</v>
      </c>
      <c r="I1234" s="1" t="s">
        <v>221</v>
      </c>
      <c r="J1234" s="1">
        <v>0.64</v>
      </c>
      <c r="K1234" s="1">
        <v>30.375319999999999</v>
      </c>
      <c r="L1234" s="1">
        <v>69.345116000000004</v>
      </c>
      <c r="M1234" s="1" t="s">
        <v>114</v>
      </c>
      <c r="N1234" s="1">
        <v>0</v>
      </c>
      <c r="O1234" s="1">
        <v>25.384855999999999</v>
      </c>
      <c r="P1234" s="1">
        <v>68.458809000000002</v>
      </c>
      <c r="Q1234" s="1">
        <v>640000</v>
      </c>
      <c r="R1234" s="1" t="s">
        <v>1393</v>
      </c>
      <c r="S1234" s="1" t="s">
        <v>91</v>
      </c>
      <c r="T1234" s="1" t="s">
        <v>72</v>
      </c>
      <c r="U1234" s="1" t="s">
        <v>73</v>
      </c>
      <c r="W1234" s="1" t="s">
        <v>121</v>
      </c>
      <c r="X1234" s="1" t="s">
        <v>1401</v>
      </c>
      <c r="Z1234" s="1" t="s">
        <v>221</v>
      </c>
      <c r="AA1234" s="1" t="s">
        <v>1473</v>
      </c>
      <c r="AJ1234" s="1" t="s">
        <v>76</v>
      </c>
      <c r="AK1234" s="1" t="s">
        <v>1474</v>
      </c>
      <c r="AL1234" s="1">
        <v>200000000</v>
      </c>
      <c r="AM1234" s="1" t="s">
        <v>109</v>
      </c>
      <c r="AN1234" s="1" t="s">
        <v>4489</v>
      </c>
      <c r="AO1234" s="1" t="s">
        <v>4281</v>
      </c>
      <c r="AP1234" s="1">
        <v>253800000</v>
      </c>
      <c r="AS1234" s="1">
        <v>1</v>
      </c>
      <c r="AT1234" s="1">
        <v>1</v>
      </c>
      <c r="AU1234" s="1">
        <v>1</v>
      </c>
      <c r="AV1234" s="1">
        <v>1</v>
      </c>
      <c r="AW1234" s="1">
        <v>1</v>
      </c>
      <c r="AX1234" s="1">
        <v>1</v>
      </c>
      <c r="AY1234" s="1">
        <v>1</v>
      </c>
      <c r="AZ1234" s="1">
        <v>1</v>
      </c>
      <c r="BA1234" s="1">
        <v>1</v>
      </c>
      <c r="BB1234" s="1">
        <v>1</v>
      </c>
      <c r="BD1234" s="1">
        <v>1</v>
      </c>
      <c r="BE1234" s="1">
        <v>1</v>
      </c>
    </row>
    <row r="1235" spans="1:57" x14ac:dyDescent="0.5">
      <c r="A1235" s="1">
        <v>80</v>
      </c>
      <c r="B1235" s="1" t="s">
        <v>1471</v>
      </c>
      <c r="C1235" s="2">
        <v>43579</v>
      </c>
      <c r="D1235" s="1" t="s">
        <v>1472</v>
      </c>
      <c r="E1235" s="1" t="s">
        <v>1400</v>
      </c>
      <c r="F1235" s="1" t="s">
        <v>102</v>
      </c>
      <c r="G1235" s="1">
        <v>50</v>
      </c>
      <c r="H1235" s="1">
        <v>132</v>
      </c>
      <c r="I1235" s="1" t="s">
        <v>221</v>
      </c>
      <c r="J1235" s="1">
        <v>0.64</v>
      </c>
      <c r="K1235" s="1">
        <v>30.375319999999999</v>
      </c>
      <c r="L1235" s="1">
        <v>69.345116000000004</v>
      </c>
      <c r="M1235" s="1" t="s">
        <v>114</v>
      </c>
      <c r="N1235" s="1">
        <v>0</v>
      </c>
      <c r="O1235" s="1">
        <v>25.384855999999999</v>
      </c>
      <c r="P1235" s="1">
        <v>68.458809000000002</v>
      </c>
      <c r="Q1235" s="1">
        <v>640000</v>
      </c>
      <c r="R1235" s="1" t="s">
        <v>1393</v>
      </c>
      <c r="S1235" s="1" t="s">
        <v>91</v>
      </c>
      <c r="T1235" s="1" t="s">
        <v>72</v>
      </c>
      <c r="U1235" s="1" t="s">
        <v>73</v>
      </c>
      <c r="W1235" s="1" t="s">
        <v>121</v>
      </c>
      <c r="X1235" s="1" t="s">
        <v>1401</v>
      </c>
      <c r="Z1235" s="1" t="s">
        <v>221</v>
      </c>
      <c r="AA1235" s="1" t="s">
        <v>1473</v>
      </c>
      <c r="AJ1235" s="1" t="s">
        <v>76</v>
      </c>
      <c r="AK1235" s="1" t="s">
        <v>1474</v>
      </c>
      <c r="AL1235" s="1">
        <v>200000000</v>
      </c>
      <c r="AM1235" s="1" t="s">
        <v>109</v>
      </c>
      <c r="AN1235" s="1" t="s">
        <v>4489</v>
      </c>
      <c r="AO1235" s="1" t="s">
        <v>4281</v>
      </c>
      <c r="AP1235" s="1">
        <v>253800000</v>
      </c>
      <c r="AS1235" s="1">
        <v>1</v>
      </c>
      <c r="AT1235" s="1">
        <v>1</v>
      </c>
      <c r="AU1235" s="1">
        <v>1</v>
      </c>
      <c r="AV1235" s="1">
        <v>1</v>
      </c>
      <c r="AW1235" s="1">
        <v>1</v>
      </c>
      <c r="AX1235" s="1">
        <v>1</v>
      </c>
      <c r="AY1235" s="1">
        <v>1</v>
      </c>
      <c r="AZ1235" s="1">
        <v>1</v>
      </c>
      <c r="BA1235" s="1">
        <v>1</v>
      </c>
      <c r="BB1235" s="1">
        <v>1</v>
      </c>
      <c r="BD1235" s="1">
        <v>1</v>
      </c>
      <c r="BE1235" s="1">
        <v>1</v>
      </c>
    </row>
    <row r="1236" spans="1:57" x14ac:dyDescent="0.5">
      <c r="A1236" s="1">
        <v>80</v>
      </c>
      <c r="B1236" s="1" t="s">
        <v>1471</v>
      </c>
      <c r="C1236" s="2">
        <v>43579</v>
      </c>
      <c r="D1236" s="1" t="s">
        <v>1472</v>
      </c>
      <c r="E1236" s="1" t="s">
        <v>1400</v>
      </c>
      <c r="F1236" s="1" t="s">
        <v>81</v>
      </c>
      <c r="G1236" s="1">
        <v>50</v>
      </c>
      <c r="H1236" s="1">
        <v>132</v>
      </c>
      <c r="I1236" s="1" t="s">
        <v>1407</v>
      </c>
      <c r="J1236" s="1">
        <v>0.25</v>
      </c>
      <c r="K1236" s="1">
        <v>5.6238229999999998</v>
      </c>
      <c r="L1236" s="1">
        <v>-58.974781</v>
      </c>
      <c r="M1236" s="1" t="s">
        <v>84</v>
      </c>
      <c r="N1236" s="1">
        <v>0</v>
      </c>
      <c r="O1236" s="1">
        <v>-15.623037</v>
      </c>
      <c r="P1236" s="1">
        <v>-59.0625</v>
      </c>
      <c r="Q1236" s="1">
        <v>250000</v>
      </c>
      <c r="R1236" s="1" t="s">
        <v>1393</v>
      </c>
      <c r="S1236" s="1" t="s">
        <v>91</v>
      </c>
      <c r="T1236" s="1" t="s">
        <v>72</v>
      </c>
      <c r="U1236" s="1" t="s">
        <v>73</v>
      </c>
      <c r="W1236" s="1" t="s">
        <v>121</v>
      </c>
      <c r="X1236" s="1" t="s">
        <v>1401</v>
      </c>
      <c r="Z1236" s="1" t="s">
        <v>1407</v>
      </c>
      <c r="AA1236" s="1" t="s">
        <v>1473</v>
      </c>
      <c r="AJ1236" s="1" t="s">
        <v>76</v>
      </c>
      <c r="AK1236" s="1" t="s">
        <v>1474</v>
      </c>
      <c r="AL1236" s="1">
        <v>200000000</v>
      </c>
      <c r="AM1236" s="1" t="s">
        <v>109</v>
      </c>
      <c r="AN1236" s="1" t="s">
        <v>4489</v>
      </c>
      <c r="AO1236" s="1" t="s">
        <v>4281</v>
      </c>
      <c r="AP1236" s="1">
        <v>253800000</v>
      </c>
      <c r="AS1236" s="1">
        <v>1</v>
      </c>
      <c r="AT1236" s="1">
        <v>1</v>
      </c>
      <c r="AU1236" s="1">
        <v>1</v>
      </c>
      <c r="AV1236" s="1">
        <v>1</v>
      </c>
      <c r="AW1236" s="1">
        <v>1</v>
      </c>
      <c r="AX1236" s="1">
        <v>1</v>
      </c>
      <c r="AY1236" s="1">
        <v>1</v>
      </c>
      <c r="AZ1236" s="1">
        <v>1</v>
      </c>
      <c r="BA1236" s="1">
        <v>1</v>
      </c>
      <c r="BB1236" s="1">
        <v>1</v>
      </c>
      <c r="BD1236" s="1">
        <v>1</v>
      </c>
      <c r="BE1236" s="1">
        <v>1</v>
      </c>
    </row>
    <row r="1237" spans="1:57" x14ac:dyDescent="0.5">
      <c r="A1237" s="1">
        <v>80</v>
      </c>
      <c r="B1237" s="1" t="s">
        <v>1471</v>
      </c>
      <c r="C1237" s="2">
        <v>43579</v>
      </c>
      <c r="D1237" s="1" t="s">
        <v>1472</v>
      </c>
      <c r="E1237" s="1" t="s">
        <v>1400</v>
      </c>
      <c r="F1237" s="1" t="s">
        <v>102</v>
      </c>
      <c r="G1237" s="1">
        <v>50</v>
      </c>
      <c r="H1237" s="1">
        <v>132</v>
      </c>
      <c r="I1237" s="1" t="s">
        <v>1407</v>
      </c>
      <c r="J1237" s="1">
        <v>0.25</v>
      </c>
      <c r="K1237" s="1">
        <v>5.6238229999999998</v>
      </c>
      <c r="L1237" s="1">
        <v>-58.974781</v>
      </c>
      <c r="M1237" s="1" t="s">
        <v>84</v>
      </c>
      <c r="N1237" s="1">
        <v>0</v>
      </c>
      <c r="O1237" s="1">
        <v>-15.623037</v>
      </c>
      <c r="P1237" s="1">
        <v>-59.0625</v>
      </c>
      <c r="Q1237" s="1">
        <v>250000</v>
      </c>
      <c r="R1237" s="1" t="s">
        <v>1393</v>
      </c>
      <c r="S1237" s="1" t="s">
        <v>91</v>
      </c>
      <c r="T1237" s="1" t="s">
        <v>72</v>
      </c>
      <c r="U1237" s="1" t="s">
        <v>73</v>
      </c>
      <c r="W1237" s="1" t="s">
        <v>121</v>
      </c>
      <c r="X1237" s="1" t="s">
        <v>1401</v>
      </c>
      <c r="Z1237" s="1" t="s">
        <v>1407</v>
      </c>
      <c r="AA1237" s="1" t="s">
        <v>1473</v>
      </c>
      <c r="AJ1237" s="1" t="s">
        <v>76</v>
      </c>
      <c r="AK1237" s="1" t="s">
        <v>1474</v>
      </c>
      <c r="AL1237" s="1">
        <v>200000000</v>
      </c>
      <c r="AM1237" s="1" t="s">
        <v>109</v>
      </c>
      <c r="AN1237" s="1" t="s">
        <v>4489</v>
      </c>
      <c r="AO1237" s="1" t="s">
        <v>4281</v>
      </c>
      <c r="AP1237" s="1">
        <v>253800000</v>
      </c>
      <c r="AS1237" s="1">
        <v>1</v>
      </c>
      <c r="AT1237" s="1">
        <v>1</v>
      </c>
      <c r="AU1237" s="1">
        <v>1</v>
      </c>
      <c r="AV1237" s="1">
        <v>1</v>
      </c>
      <c r="AW1237" s="1">
        <v>1</v>
      </c>
      <c r="AX1237" s="1">
        <v>1</v>
      </c>
      <c r="AY1237" s="1">
        <v>1</v>
      </c>
      <c r="AZ1237" s="1">
        <v>1</v>
      </c>
      <c r="BA1237" s="1">
        <v>1</v>
      </c>
      <c r="BB1237" s="1">
        <v>1</v>
      </c>
      <c r="BD1237" s="1">
        <v>1</v>
      </c>
      <c r="BE1237" s="1">
        <v>1</v>
      </c>
    </row>
    <row r="1238" spans="1:57" x14ac:dyDescent="0.5">
      <c r="A1238" s="1">
        <v>80</v>
      </c>
      <c r="B1238" s="1" t="s">
        <v>1471</v>
      </c>
      <c r="C1238" s="2">
        <v>43579</v>
      </c>
      <c r="D1238" s="1" t="s">
        <v>1472</v>
      </c>
      <c r="E1238" s="1" t="s">
        <v>1400</v>
      </c>
      <c r="F1238" s="1" t="s">
        <v>81</v>
      </c>
      <c r="G1238" s="1">
        <v>50</v>
      </c>
      <c r="H1238" s="1">
        <v>132</v>
      </c>
      <c r="I1238" s="1" t="s">
        <v>1176</v>
      </c>
      <c r="J1238" s="1">
        <v>1.1499999999999999</v>
      </c>
      <c r="K1238" s="1">
        <v>31.791702000000001</v>
      </c>
      <c r="L1238" s="1">
        <v>-7.0926200000000001</v>
      </c>
      <c r="M1238" s="1" t="s">
        <v>110</v>
      </c>
      <c r="N1238" s="1">
        <v>0</v>
      </c>
      <c r="O1238" s="1">
        <v>26.625188000000001</v>
      </c>
      <c r="P1238" s="1">
        <v>6.809552</v>
      </c>
      <c r="Q1238" s="1">
        <v>1150000</v>
      </c>
      <c r="R1238" s="1" t="s">
        <v>1393</v>
      </c>
      <c r="S1238" s="1" t="s">
        <v>91</v>
      </c>
      <c r="T1238" s="1" t="s">
        <v>72</v>
      </c>
      <c r="U1238" s="1" t="s">
        <v>73</v>
      </c>
      <c r="W1238" s="1" t="s">
        <v>121</v>
      </c>
      <c r="X1238" s="1" t="s">
        <v>1401</v>
      </c>
      <c r="Z1238" s="1" t="s">
        <v>1176</v>
      </c>
      <c r="AA1238" s="1" t="s">
        <v>1473</v>
      </c>
      <c r="AJ1238" s="1" t="s">
        <v>76</v>
      </c>
      <c r="AK1238" s="1" t="s">
        <v>1474</v>
      </c>
      <c r="AL1238" s="1">
        <v>200000000</v>
      </c>
      <c r="AM1238" s="1" t="s">
        <v>109</v>
      </c>
      <c r="AN1238" s="1" t="s">
        <v>4489</v>
      </c>
      <c r="AO1238" s="1" t="s">
        <v>4281</v>
      </c>
      <c r="AP1238" s="1">
        <v>253800000</v>
      </c>
      <c r="AS1238" s="1">
        <v>1</v>
      </c>
      <c r="AT1238" s="1">
        <v>1</v>
      </c>
      <c r="AU1238" s="1">
        <v>1</v>
      </c>
      <c r="AV1238" s="1">
        <v>1</v>
      </c>
      <c r="AW1238" s="1">
        <v>1</v>
      </c>
      <c r="AX1238" s="1">
        <v>1</v>
      </c>
      <c r="AY1238" s="1">
        <v>1</v>
      </c>
      <c r="AZ1238" s="1">
        <v>1</v>
      </c>
      <c r="BA1238" s="1">
        <v>1</v>
      </c>
      <c r="BB1238" s="1">
        <v>1</v>
      </c>
      <c r="BD1238" s="1">
        <v>1</v>
      </c>
      <c r="BE1238" s="1">
        <v>1</v>
      </c>
    </row>
    <row r="1239" spans="1:57" x14ac:dyDescent="0.5">
      <c r="A1239" s="1">
        <v>80</v>
      </c>
      <c r="B1239" s="1" t="s">
        <v>1471</v>
      </c>
      <c r="C1239" s="2">
        <v>43579</v>
      </c>
      <c r="D1239" s="1" t="s">
        <v>1472</v>
      </c>
      <c r="E1239" s="1" t="s">
        <v>1400</v>
      </c>
      <c r="F1239" s="1" t="s">
        <v>102</v>
      </c>
      <c r="G1239" s="1">
        <v>50</v>
      </c>
      <c r="H1239" s="1">
        <v>132</v>
      </c>
      <c r="I1239" s="1" t="s">
        <v>1176</v>
      </c>
      <c r="J1239" s="1">
        <v>1.1499999999999999</v>
      </c>
      <c r="K1239" s="1">
        <v>31.791702000000001</v>
      </c>
      <c r="L1239" s="1">
        <v>-7.0926200000000001</v>
      </c>
      <c r="M1239" s="1" t="s">
        <v>110</v>
      </c>
      <c r="N1239" s="1">
        <v>0</v>
      </c>
      <c r="O1239" s="1">
        <v>26.625188000000001</v>
      </c>
      <c r="P1239" s="1">
        <v>6.809552</v>
      </c>
      <c r="Q1239" s="1">
        <v>1150000</v>
      </c>
      <c r="R1239" s="1" t="s">
        <v>1393</v>
      </c>
      <c r="S1239" s="1" t="s">
        <v>91</v>
      </c>
      <c r="T1239" s="1" t="s">
        <v>72</v>
      </c>
      <c r="U1239" s="1" t="s">
        <v>73</v>
      </c>
      <c r="W1239" s="1" t="s">
        <v>121</v>
      </c>
      <c r="X1239" s="1" t="s">
        <v>1401</v>
      </c>
      <c r="Z1239" s="1" t="s">
        <v>1176</v>
      </c>
      <c r="AA1239" s="1" t="s">
        <v>1473</v>
      </c>
      <c r="AJ1239" s="1" t="s">
        <v>76</v>
      </c>
      <c r="AK1239" s="1" t="s">
        <v>1474</v>
      </c>
      <c r="AL1239" s="1">
        <v>200000000</v>
      </c>
      <c r="AM1239" s="1" t="s">
        <v>109</v>
      </c>
      <c r="AN1239" s="1" t="s">
        <v>4489</v>
      </c>
      <c r="AO1239" s="1" t="s">
        <v>4281</v>
      </c>
      <c r="AP1239" s="1">
        <v>253800000</v>
      </c>
      <c r="AS1239" s="1">
        <v>1</v>
      </c>
      <c r="AT1239" s="1">
        <v>1</v>
      </c>
      <c r="AU1239" s="1">
        <v>1</v>
      </c>
      <c r="AV1239" s="1">
        <v>1</v>
      </c>
      <c r="AW1239" s="1">
        <v>1</v>
      </c>
      <c r="AX1239" s="1">
        <v>1</v>
      </c>
      <c r="AY1239" s="1">
        <v>1</v>
      </c>
      <c r="AZ1239" s="1">
        <v>1</v>
      </c>
      <c r="BA1239" s="1">
        <v>1</v>
      </c>
      <c r="BB1239" s="1">
        <v>1</v>
      </c>
      <c r="BD1239" s="1">
        <v>1</v>
      </c>
      <c r="BE1239" s="1">
        <v>1</v>
      </c>
    </row>
    <row r="1240" spans="1:57" x14ac:dyDescent="0.5">
      <c r="A1240" s="1">
        <v>80</v>
      </c>
      <c r="B1240" s="1" t="s">
        <v>1471</v>
      </c>
      <c r="C1240" s="2">
        <v>43579</v>
      </c>
      <c r="D1240" s="1" t="s">
        <v>1472</v>
      </c>
      <c r="E1240" s="1" t="s">
        <v>1400</v>
      </c>
      <c r="F1240" s="1" t="s">
        <v>81</v>
      </c>
      <c r="G1240" s="1">
        <v>50</v>
      </c>
      <c r="H1240" s="1">
        <v>132</v>
      </c>
      <c r="I1240" s="1" t="s">
        <v>151</v>
      </c>
      <c r="J1240" s="1">
        <v>1.1499999999999999</v>
      </c>
      <c r="K1240" s="1">
        <v>8.5602839999999993</v>
      </c>
      <c r="L1240" s="1">
        <v>-11.791922</v>
      </c>
      <c r="M1240" s="1" t="s">
        <v>69</v>
      </c>
      <c r="N1240" s="1">
        <v>0</v>
      </c>
      <c r="O1240" s="1">
        <v>2.6272389999999999</v>
      </c>
      <c r="P1240" s="1">
        <v>23.381664000000001</v>
      </c>
      <c r="Q1240" s="1">
        <v>1150000</v>
      </c>
      <c r="R1240" s="1" t="s">
        <v>1393</v>
      </c>
      <c r="S1240" s="1" t="s">
        <v>91</v>
      </c>
      <c r="T1240" s="1" t="s">
        <v>72</v>
      </c>
      <c r="U1240" s="1" t="s">
        <v>73</v>
      </c>
      <c r="W1240" s="1" t="s">
        <v>121</v>
      </c>
      <c r="X1240" s="1" t="s">
        <v>1401</v>
      </c>
      <c r="Z1240" s="1" t="s">
        <v>151</v>
      </c>
      <c r="AA1240" s="1" t="s">
        <v>1473</v>
      </c>
      <c r="AJ1240" s="1" t="s">
        <v>76</v>
      </c>
      <c r="AK1240" s="1" t="s">
        <v>1474</v>
      </c>
      <c r="AL1240" s="1">
        <v>200000000</v>
      </c>
      <c r="AM1240" s="1" t="s">
        <v>109</v>
      </c>
      <c r="AN1240" s="1" t="s">
        <v>4489</v>
      </c>
      <c r="AO1240" s="1" t="s">
        <v>4281</v>
      </c>
      <c r="AP1240" s="1">
        <v>253800000</v>
      </c>
      <c r="AS1240" s="1">
        <v>1</v>
      </c>
      <c r="AT1240" s="1">
        <v>1</v>
      </c>
      <c r="AU1240" s="1">
        <v>1</v>
      </c>
      <c r="AV1240" s="1">
        <v>1</v>
      </c>
      <c r="AW1240" s="1">
        <v>1</v>
      </c>
      <c r="AX1240" s="1">
        <v>1</v>
      </c>
      <c r="AY1240" s="1">
        <v>1</v>
      </c>
      <c r="AZ1240" s="1">
        <v>1</v>
      </c>
      <c r="BA1240" s="1">
        <v>1</v>
      </c>
      <c r="BB1240" s="1">
        <v>1</v>
      </c>
      <c r="BD1240" s="1">
        <v>1</v>
      </c>
      <c r="BE1240" s="1">
        <v>1</v>
      </c>
    </row>
    <row r="1241" spans="1:57" x14ac:dyDescent="0.5">
      <c r="A1241" s="1">
        <v>80</v>
      </c>
      <c r="B1241" s="1" t="s">
        <v>1471</v>
      </c>
      <c r="C1241" s="2">
        <v>43579</v>
      </c>
      <c r="D1241" s="1" t="s">
        <v>1472</v>
      </c>
      <c r="E1241" s="1" t="s">
        <v>1400</v>
      </c>
      <c r="F1241" s="1" t="s">
        <v>102</v>
      </c>
      <c r="G1241" s="1">
        <v>50</v>
      </c>
      <c r="H1241" s="1">
        <v>132</v>
      </c>
      <c r="I1241" s="1" t="s">
        <v>151</v>
      </c>
      <c r="J1241" s="1">
        <v>1.1499999999999999</v>
      </c>
      <c r="K1241" s="1">
        <v>8.5602839999999993</v>
      </c>
      <c r="L1241" s="1">
        <v>-11.791922</v>
      </c>
      <c r="M1241" s="1" t="s">
        <v>69</v>
      </c>
      <c r="N1241" s="1">
        <v>0</v>
      </c>
      <c r="O1241" s="1">
        <v>2.6272389999999999</v>
      </c>
      <c r="P1241" s="1">
        <v>23.381664000000001</v>
      </c>
      <c r="Q1241" s="1">
        <v>1150000</v>
      </c>
      <c r="R1241" s="1" t="s">
        <v>1393</v>
      </c>
      <c r="S1241" s="1" t="s">
        <v>91</v>
      </c>
      <c r="T1241" s="1" t="s">
        <v>72</v>
      </c>
      <c r="U1241" s="1" t="s">
        <v>73</v>
      </c>
      <c r="W1241" s="1" t="s">
        <v>121</v>
      </c>
      <c r="X1241" s="1" t="s">
        <v>1401</v>
      </c>
      <c r="Z1241" s="1" t="s">
        <v>151</v>
      </c>
      <c r="AA1241" s="1" t="s">
        <v>1473</v>
      </c>
      <c r="AJ1241" s="1" t="s">
        <v>76</v>
      </c>
      <c r="AK1241" s="1" t="s">
        <v>1474</v>
      </c>
      <c r="AL1241" s="1">
        <v>200000000</v>
      </c>
      <c r="AM1241" s="1" t="s">
        <v>109</v>
      </c>
      <c r="AN1241" s="1" t="s">
        <v>4489</v>
      </c>
      <c r="AO1241" s="1" t="s">
        <v>4281</v>
      </c>
      <c r="AP1241" s="1">
        <v>253800000</v>
      </c>
      <c r="AS1241" s="1">
        <v>1</v>
      </c>
      <c r="AT1241" s="1">
        <v>1</v>
      </c>
      <c r="AU1241" s="1">
        <v>1</v>
      </c>
      <c r="AV1241" s="1">
        <v>1</v>
      </c>
      <c r="AW1241" s="1">
        <v>1</v>
      </c>
      <c r="AX1241" s="1">
        <v>1</v>
      </c>
      <c r="AY1241" s="1">
        <v>1</v>
      </c>
      <c r="AZ1241" s="1">
        <v>1</v>
      </c>
      <c r="BA1241" s="1">
        <v>1</v>
      </c>
      <c r="BB1241" s="1">
        <v>1</v>
      </c>
      <c r="BD1241" s="1">
        <v>1</v>
      </c>
      <c r="BE1241" s="1">
        <v>1</v>
      </c>
    </row>
    <row r="1242" spans="1:57" x14ac:dyDescent="0.5">
      <c r="A1242" s="1">
        <v>80</v>
      </c>
      <c r="B1242" s="1" t="s">
        <v>1471</v>
      </c>
      <c r="C1242" s="2">
        <v>43579</v>
      </c>
      <c r="D1242" s="1" t="s">
        <v>1472</v>
      </c>
      <c r="E1242" s="1" t="s">
        <v>1400</v>
      </c>
      <c r="F1242" s="1" t="s">
        <v>81</v>
      </c>
      <c r="G1242" s="1">
        <v>50</v>
      </c>
      <c r="H1242" s="1">
        <v>132</v>
      </c>
      <c r="I1242" s="1" t="s">
        <v>1412</v>
      </c>
      <c r="J1242" s="1">
        <v>0.25</v>
      </c>
      <c r="K1242" s="1">
        <v>-33.121091999999997</v>
      </c>
      <c r="L1242" s="1">
        <v>-55.900528000000001</v>
      </c>
      <c r="M1242" s="1" t="s">
        <v>84</v>
      </c>
      <c r="N1242" s="1">
        <v>0</v>
      </c>
      <c r="O1242" s="1">
        <v>-15.623037</v>
      </c>
      <c r="P1242" s="1">
        <v>-59.0625</v>
      </c>
      <c r="Q1242" s="1">
        <v>250000</v>
      </c>
      <c r="R1242" s="1" t="s">
        <v>1393</v>
      </c>
      <c r="S1242" s="1" t="s">
        <v>91</v>
      </c>
      <c r="T1242" s="1" t="s">
        <v>72</v>
      </c>
      <c r="U1242" s="1" t="s">
        <v>73</v>
      </c>
      <c r="W1242" s="1" t="s">
        <v>121</v>
      </c>
      <c r="X1242" s="1" t="s">
        <v>1401</v>
      </c>
      <c r="Z1242" s="1" t="s">
        <v>1412</v>
      </c>
      <c r="AA1242" s="1" t="s">
        <v>1473</v>
      </c>
      <c r="AJ1242" s="1" t="s">
        <v>76</v>
      </c>
      <c r="AK1242" s="1" t="s">
        <v>1474</v>
      </c>
      <c r="AL1242" s="1">
        <v>200000000</v>
      </c>
      <c r="AM1242" s="1" t="s">
        <v>109</v>
      </c>
      <c r="AN1242" s="1" t="s">
        <v>4489</v>
      </c>
      <c r="AO1242" s="1" t="s">
        <v>4281</v>
      </c>
      <c r="AP1242" s="1">
        <v>253800000</v>
      </c>
      <c r="AS1242" s="1">
        <v>1</v>
      </c>
      <c r="AT1242" s="1">
        <v>1</v>
      </c>
      <c r="AU1242" s="1">
        <v>1</v>
      </c>
      <c r="AV1242" s="1">
        <v>1</v>
      </c>
      <c r="AW1242" s="1">
        <v>1</v>
      </c>
      <c r="AX1242" s="1">
        <v>1</v>
      </c>
      <c r="AY1242" s="1">
        <v>1</v>
      </c>
      <c r="AZ1242" s="1">
        <v>1</v>
      </c>
      <c r="BA1242" s="1">
        <v>1</v>
      </c>
      <c r="BB1242" s="1">
        <v>1</v>
      </c>
      <c r="BD1242" s="1">
        <v>1</v>
      </c>
      <c r="BE1242" s="1">
        <v>1</v>
      </c>
    </row>
    <row r="1243" spans="1:57" x14ac:dyDescent="0.5">
      <c r="A1243" s="1">
        <v>80</v>
      </c>
      <c r="B1243" s="1" t="s">
        <v>1471</v>
      </c>
      <c r="C1243" s="2">
        <v>43579</v>
      </c>
      <c r="D1243" s="1" t="s">
        <v>1472</v>
      </c>
      <c r="E1243" s="1" t="s">
        <v>1400</v>
      </c>
      <c r="F1243" s="1" t="s">
        <v>102</v>
      </c>
      <c r="G1243" s="1">
        <v>50</v>
      </c>
      <c r="H1243" s="1">
        <v>132</v>
      </c>
      <c r="I1243" s="1" t="s">
        <v>1412</v>
      </c>
      <c r="J1243" s="1">
        <v>0.25</v>
      </c>
      <c r="K1243" s="1">
        <v>-33.121091999999997</v>
      </c>
      <c r="L1243" s="1">
        <v>-55.900528000000001</v>
      </c>
      <c r="M1243" s="1" t="s">
        <v>84</v>
      </c>
      <c r="N1243" s="1">
        <v>0</v>
      </c>
      <c r="O1243" s="1">
        <v>-15.623037</v>
      </c>
      <c r="P1243" s="1">
        <v>-59.0625</v>
      </c>
      <c r="Q1243" s="1">
        <v>250000</v>
      </c>
      <c r="R1243" s="1" t="s">
        <v>1393</v>
      </c>
      <c r="S1243" s="1" t="s">
        <v>91</v>
      </c>
      <c r="T1243" s="1" t="s">
        <v>72</v>
      </c>
      <c r="U1243" s="1" t="s">
        <v>73</v>
      </c>
      <c r="W1243" s="1" t="s">
        <v>121</v>
      </c>
      <c r="X1243" s="1" t="s">
        <v>1401</v>
      </c>
      <c r="Z1243" s="1" t="s">
        <v>1412</v>
      </c>
      <c r="AA1243" s="1" t="s">
        <v>1473</v>
      </c>
      <c r="AJ1243" s="1" t="s">
        <v>76</v>
      </c>
      <c r="AK1243" s="1" t="s">
        <v>1474</v>
      </c>
      <c r="AL1243" s="1">
        <v>200000000</v>
      </c>
      <c r="AM1243" s="1" t="s">
        <v>109</v>
      </c>
      <c r="AN1243" s="1" t="s">
        <v>4489</v>
      </c>
      <c r="AO1243" s="1" t="s">
        <v>4281</v>
      </c>
      <c r="AP1243" s="1">
        <v>253800000</v>
      </c>
      <c r="AS1243" s="1">
        <v>1</v>
      </c>
      <c r="AT1243" s="1">
        <v>1</v>
      </c>
      <c r="AU1243" s="1">
        <v>1</v>
      </c>
      <c r="AV1243" s="1">
        <v>1</v>
      </c>
      <c r="AW1243" s="1">
        <v>1</v>
      </c>
      <c r="AX1243" s="1">
        <v>1</v>
      </c>
      <c r="AY1243" s="1">
        <v>1</v>
      </c>
      <c r="AZ1243" s="1">
        <v>1</v>
      </c>
      <c r="BA1243" s="1">
        <v>1</v>
      </c>
      <c r="BB1243" s="1">
        <v>1</v>
      </c>
      <c r="BD1243" s="1">
        <v>1</v>
      </c>
      <c r="BE1243" s="1">
        <v>1</v>
      </c>
    </row>
    <row r="1244" spans="1:57" x14ac:dyDescent="0.5">
      <c r="A1244" s="1">
        <v>80</v>
      </c>
      <c r="B1244" s="1" t="s">
        <v>1471</v>
      </c>
      <c r="C1244" s="2">
        <v>43579</v>
      </c>
      <c r="D1244" s="1" t="s">
        <v>1472</v>
      </c>
      <c r="E1244" s="1" t="s">
        <v>1400</v>
      </c>
      <c r="F1244" s="1" t="s">
        <v>81</v>
      </c>
      <c r="G1244" s="1">
        <v>50</v>
      </c>
      <c r="H1244" s="1">
        <v>132</v>
      </c>
      <c r="I1244" s="1" t="s">
        <v>179</v>
      </c>
      <c r="J1244" s="1">
        <v>1.1499999999999999</v>
      </c>
      <c r="K1244" s="1">
        <v>-4.0383329999999997</v>
      </c>
      <c r="L1244" s="1">
        <v>21.758662999999999</v>
      </c>
      <c r="M1244" s="1" t="s">
        <v>69</v>
      </c>
      <c r="N1244" s="1">
        <v>0</v>
      </c>
      <c r="O1244" s="1">
        <v>2.6272389999999999</v>
      </c>
      <c r="P1244" s="1">
        <v>23.381664000000001</v>
      </c>
      <c r="Q1244" s="1">
        <v>1150000</v>
      </c>
      <c r="R1244" s="1" t="s">
        <v>1393</v>
      </c>
      <c r="S1244" s="1" t="s">
        <v>91</v>
      </c>
      <c r="T1244" s="1" t="s">
        <v>72</v>
      </c>
      <c r="U1244" s="1" t="s">
        <v>73</v>
      </c>
      <c r="W1244" s="1" t="s">
        <v>121</v>
      </c>
      <c r="X1244" s="1" t="s">
        <v>1401</v>
      </c>
      <c r="Z1244" s="1" t="s">
        <v>179</v>
      </c>
      <c r="AA1244" s="1" t="s">
        <v>1473</v>
      </c>
      <c r="AJ1244" s="1" t="s">
        <v>76</v>
      </c>
      <c r="AK1244" s="1" t="s">
        <v>1474</v>
      </c>
      <c r="AL1244" s="1">
        <v>200000000</v>
      </c>
      <c r="AM1244" s="1" t="s">
        <v>109</v>
      </c>
      <c r="AN1244" s="1" t="s">
        <v>4489</v>
      </c>
      <c r="AO1244" s="1" t="s">
        <v>4281</v>
      </c>
      <c r="AP1244" s="1">
        <v>253800000</v>
      </c>
      <c r="AS1244" s="1">
        <v>1</v>
      </c>
      <c r="AT1244" s="1">
        <v>1</v>
      </c>
      <c r="AU1244" s="1">
        <v>1</v>
      </c>
      <c r="AV1244" s="1">
        <v>1</v>
      </c>
      <c r="AW1244" s="1">
        <v>1</v>
      </c>
      <c r="AX1244" s="1">
        <v>1</v>
      </c>
      <c r="AY1244" s="1">
        <v>1</v>
      </c>
      <c r="AZ1244" s="1">
        <v>1</v>
      </c>
      <c r="BA1244" s="1">
        <v>1</v>
      </c>
      <c r="BB1244" s="1">
        <v>1</v>
      </c>
      <c r="BD1244" s="1">
        <v>1</v>
      </c>
      <c r="BE1244" s="1">
        <v>1</v>
      </c>
    </row>
    <row r="1245" spans="1:57" x14ac:dyDescent="0.5">
      <c r="A1245" s="1">
        <v>80</v>
      </c>
      <c r="B1245" s="1" t="s">
        <v>1471</v>
      </c>
      <c r="C1245" s="2">
        <v>43579</v>
      </c>
      <c r="D1245" s="1" t="s">
        <v>1472</v>
      </c>
      <c r="E1245" s="1" t="s">
        <v>1400</v>
      </c>
      <c r="F1245" s="1" t="s">
        <v>102</v>
      </c>
      <c r="G1245" s="1">
        <v>50</v>
      </c>
      <c r="H1245" s="1">
        <v>132</v>
      </c>
      <c r="I1245" s="1" t="s">
        <v>179</v>
      </c>
      <c r="J1245" s="1">
        <v>1.1499999999999999</v>
      </c>
      <c r="K1245" s="1">
        <v>-4.0383329999999997</v>
      </c>
      <c r="L1245" s="1">
        <v>21.758662999999999</v>
      </c>
      <c r="M1245" s="1" t="s">
        <v>69</v>
      </c>
      <c r="N1245" s="1">
        <v>0</v>
      </c>
      <c r="O1245" s="1">
        <v>2.6272389999999999</v>
      </c>
      <c r="P1245" s="1">
        <v>23.381664000000001</v>
      </c>
      <c r="Q1245" s="1">
        <v>1150000</v>
      </c>
      <c r="R1245" s="1" t="s">
        <v>1393</v>
      </c>
      <c r="S1245" s="1" t="s">
        <v>91</v>
      </c>
      <c r="T1245" s="1" t="s">
        <v>72</v>
      </c>
      <c r="U1245" s="1" t="s">
        <v>73</v>
      </c>
      <c r="W1245" s="1" t="s">
        <v>121</v>
      </c>
      <c r="X1245" s="1" t="s">
        <v>1401</v>
      </c>
      <c r="Z1245" s="1" t="s">
        <v>179</v>
      </c>
      <c r="AA1245" s="1" t="s">
        <v>1473</v>
      </c>
      <c r="AJ1245" s="1" t="s">
        <v>76</v>
      </c>
      <c r="AK1245" s="1" t="s">
        <v>1474</v>
      </c>
      <c r="AL1245" s="1">
        <v>200000000</v>
      </c>
      <c r="AM1245" s="1" t="s">
        <v>109</v>
      </c>
      <c r="AN1245" s="1" t="s">
        <v>4489</v>
      </c>
      <c r="AO1245" s="1" t="s">
        <v>4281</v>
      </c>
      <c r="AP1245" s="1">
        <v>253800000</v>
      </c>
      <c r="AS1245" s="1">
        <v>1</v>
      </c>
      <c r="AT1245" s="1">
        <v>1</v>
      </c>
      <c r="AU1245" s="1">
        <v>1</v>
      </c>
      <c r="AV1245" s="1">
        <v>1</v>
      </c>
      <c r="AW1245" s="1">
        <v>1</v>
      </c>
      <c r="AX1245" s="1">
        <v>1</v>
      </c>
      <c r="AY1245" s="1">
        <v>1</v>
      </c>
      <c r="AZ1245" s="1">
        <v>1</v>
      </c>
      <c r="BA1245" s="1">
        <v>1</v>
      </c>
      <c r="BB1245" s="1">
        <v>1</v>
      </c>
      <c r="BD1245" s="1">
        <v>1</v>
      </c>
      <c r="BE1245" s="1">
        <v>1</v>
      </c>
    </row>
    <row r="1246" spans="1:57" x14ac:dyDescent="0.5">
      <c r="A1246" s="1">
        <v>80</v>
      </c>
      <c r="B1246" s="1" t="s">
        <v>1471</v>
      </c>
      <c r="C1246" s="2">
        <v>43579</v>
      </c>
      <c r="D1246" s="1" t="s">
        <v>1472</v>
      </c>
      <c r="E1246" s="1" t="s">
        <v>1400</v>
      </c>
      <c r="F1246" s="1" t="s">
        <v>81</v>
      </c>
      <c r="G1246" s="1">
        <v>50</v>
      </c>
      <c r="H1246" s="1">
        <v>132</v>
      </c>
      <c r="I1246" s="1" t="s">
        <v>374</v>
      </c>
      <c r="J1246" s="1">
        <v>1.1499999999999999</v>
      </c>
      <c r="K1246" s="1">
        <v>-3.3730560000000001</v>
      </c>
      <c r="L1246" s="1">
        <v>29.918886000000001</v>
      </c>
      <c r="M1246" s="1" t="s">
        <v>69</v>
      </c>
      <c r="N1246" s="1">
        <v>0</v>
      </c>
      <c r="O1246" s="1">
        <v>2.6272389999999999</v>
      </c>
      <c r="P1246" s="1">
        <v>23.381664000000001</v>
      </c>
      <c r="Q1246" s="1">
        <v>1150000</v>
      </c>
      <c r="R1246" s="1" t="s">
        <v>1393</v>
      </c>
      <c r="S1246" s="1" t="s">
        <v>91</v>
      </c>
      <c r="T1246" s="1" t="s">
        <v>72</v>
      </c>
      <c r="U1246" s="1" t="s">
        <v>73</v>
      </c>
      <c r="W1246" s="1" t="s">
        <v>121</v>
      </c>
      <c r="X1246" s="1" t="s">
        <v>1401</v>
      </c>
      <c r="Z1246" s="1" t="s">
        <v>374</v>
      </c>
      <c r="AA1246" s="1" t="s">
        <v>1473</v>
      </c>
      <c r="AJ1246" s="1" t="s">
        <v>76</v>
      </c>
      <c r="AK1246" s="1" t="s">
        <v>1474</v>
      </c>
      <c r="AL1246" s="1">
        <v>200000000</v>
      </c>
      <c r="AM1246" s="1" t="s">
        <v>109</v>
      </c>
      <c r="AN1246" s="1" t="s">
        <v>4489</v>
      </c>
      <c r="AO1246" s="1" t="s">
        <v>4281</v>
      </c>
      <c r="AP1246" s="1">
        <v>253800000</v>
      </c>
      <c r="AS1246" s="1">
        <v>1</v>
      </c>
      <c r="AT1246" s="1">
        <v>1</v>
      </c>
      <c r="AU1246" s="1">
        <v>1</v>
      </c>
      <c r="AV1246" s="1">
        <v>1</v>
      </c>
      <c r="AW1246" s="1">
        <v>1</v>
      </c>
      <c r="AX1246" s="1">
        <v>1</v>
      </c>
      <c r="AY1246" s="1">
        <v>1</v>
      </c>
      <c r="AZ1246" s="1">
        <v>1</v>
      </c>
      <c r="BA1246" s="1">
        <v>1</v>
      </c>
      <c r="BB1246" s="1">
        <v>1</v>
      </c>
      <c r="BD1246" s="1">
        <v>1</v>
      </c>
      <c r="BE1246" s="1">
        <v>1</v>
      </c>
    </row>
    <row r="1247" spans="1:57" x14ac:dyDescent="0.5">
      <c r="A1247" s="1">
        <v>80</v>
      </c>
      <c r="B1247" s="1" t="s">
        <v>1471</v>
      </c>
      <c r="C1247" s="2">
        <v>43579</v>
      </c>
      <c r="D1247" s="1" t="s">
        <v>1472</v>
      </c>
      <c r="E1247" s="1" t="s">
        <v>1400</v>
      </c>
      <c r="F1247" s="1" t="s">
        <v>102</v>
      </c>
      <c r="G1247" s="1">
        <v>50</v>
      </c>
      <c r="H1247" s="1">
        <v>132</v>
      </c>
      <c r="I1247" s="1" t="s">
        <v>374</v>
      </c>
      <c r="J1247" s="1">
        <v>1.1499999999999999</v>
      </c>
      <c r="K1247" s="1">
        <v>-3.3730560000000001</v>
      </c>
      <c r="L1247" s="1">
        <v>29.918886000000001</v>
      </c>
      <c r="M1247" s="1" t="s">
        <v>69</v>
      </c>
      <c r="N1247" s="1">
        <v>0</v>
      </c>
      <c r="O1247" s="1">
        <v>2.6272389999999999</v>
      </c>
      <c r="P1247" s="1">
        <v>23.381664000000001</v>
      </c>
      <c r="Q1247" s="1">
        <v>1150000</v>
      </c>
      <c r="R1247" s="1" t="s">
        <v>1393</v>
      </c>
      <c r="S1247" s="1" t="s">
        <v>91</v>
      </c>
      <c r="T1247" s="1" t="s">
        <v>72</v>
      </c>
      <c r="U1247" s="1" t="s">
        <v>73</v>
      </c>
      <c r="W1247" s="1" t="s">
        <v>121</v>
      </c>
      <c r="X1247" s="1" t="s">
        <v>1401</v>
      </c>
      <c r="Z1247" s="1" t="s">
        <v>374</v>
      </c>
      <c r="AA1247" s="1" t="s">
        <v>1473</v>
      </c>
      <c r="AJ1247" s="1" t="s">
        <v>76</v>
      </c>
      <c r="AK1247" s="1" t="s">
        <v>1474</v>
      </c>
      <c r="AL1247" s="1">
        <v>200000000</v>
      </c>
      <c r="AM1247" s="1" t="s">
        <v>109</v>
      </c>
      <c r="AN1247" s="1" t="s">
        <v>4489</v>
      </c>
      <c r="AO1247" s="1" t="s">
        <v>4281</v>
      </c>
      <c r="AP1247" s="1">
        <v>253800000</v>
      </c>
      <c r="AS1247" s="1">
        <v>1</v>
      </c>
      <c r="AT1247" s="1">
        <v>1</v>
      </c>
      <c r="AU1247" s="1">
        <v>1</v>
      </c>
      <c r="AV1247" s="1">
        <v>1</v>
      </c>
      <c r="AW1247" s="1">
        <v>1</v>
      </c>
      <c r="AX1247" s="1">
        <v>1</v>
      </c>
      <c r="AY1247" s="1">
        <v>1</v>
      </c>
      <c r="AZ1247" s="1">
        <v>1</v>
      </c>
      <c r="BA1247" s="1">
        <v>1</v>
      </c>
      <c r="BB1247" s="1">
        <v>1</v>
      </c>
      <c r="BD1247" s="1">
        <v>1</v>
      </c>
      <c r="BE1247" s="1">
        <v>1</v>
      </c>
    </row>
    <row r="1248" spans="1:57" x14ac:dyDescent="0.5">
      <c r="A1248" s="1">
        <v>80</v>
      </c>
      <c r="B1248" s="1" t="s">
        <v>1471</v>
      </c>
      <c r="C1248" s="2">
        <v>43579</v>
      </c>
      <c r="D1248" s="1" t="s">
        <v>1472</v>
      </c>
      <c r="E1248" s="1" t="s">
        <v>1400</v>
      </c>
      <c r="F1248" s="1" t="s">
        <v>81</v>
      </c>
      <c r="G1248" s="1">
        <v>50</v>
      </c>
      <c r="H1248" s="1">
        <v>132</v>
      </c>
      <c r="I1248" s="1" t="s">
        <v>153</v>
      </c>
      <c r="J1248" s="1">
        <v>1.1499999999999999</v>
      </c>
      <c r="K1248" s="1">
        <v>-14.311909999999999</v>
      </c>
      <c r="L1248" s="1">
        <v>28.23479</v>
      </c>
      <c r="M1248" s="1" t="s">
        <v>69</v>
      </c>
      <c r="N1248" s="1">
        <v>0</v>
      </c>
      <c r="O1248" s="1">
        <v>2.6272389999999999</v>
      </c>
      <c r="P1248" s="1">
        <v>23.381664000000001</v>
      </c>
      <c r="Q1248" s="1">
        <v>1150000</v>
      </c>
      <c r="R1248" s="1" t="s">
        <v>1393</v>
      </c>
      <c r="S1248" s="1" t="s">
        <v>91</v>
      </c>
      <c r="T1248" s="1" t="s">
        <v>72</v>
      </c>
      <c r="U1248" s="1" t="s">
        <v>73</v>
      </c>
      <c r="W1248" s="1" t="s">
        <v>121</v>
      </c>
      <c r="X1248" s="1" t="s">
        <v>1401</v>
      </c>
      <c r="Z1248" s="1" t="s">
        <v>153</v>
      </c>
      <c r="AA1248" s="1" t="s">
        <v>1473</v>
      </c>
      <c r="AJ1248" s="1" t="s">
        <v>76</v>
      </c>
      <c r="AK1248" s="1" t="s">
        <v>1474</v>
      </c>
      <c r="AL1248" s="1">
        <v>200000000</v>
      </c>
      <c r="AM1248" s="1" t="s">
        <v>109</v>
      </c>
      <c r="AN1248" s="1" t="s">
        <v>4489</v>
      </c>
      <c r="AO1248" s="1" t="s">
        <v>4281</v>
      </c>
      <c r="AP1248" s="1">
        <v>253800000</v>
      </c>
      <c r="AS1248" s="1">
        <v>1</v>
      </c>
      <c r="AT1248" s="1">
        <v>1</v>
      </c>
      <c r="AU1248" s="1">
        <v>1</v>
      </c>
      <c r="AV1248" s="1">
        <v>1</v>
      </c>
      <c r="AW1248" s="1">
        <v>1</v>
      </c>
      <c r="AX1248" s="1">
        <v>1</v>
      </c>
      <c r="AY1248" s="1">
        <v>1</v>
      </c>
      <c r="AZ1248" s="1">
        <v>1</v>
      </c>
      <c r="BA1248" s="1">
        <v>1</v>
      </c>
      <c r="BB1248" s="1">
        <v>1</v>
      </c>
      <c r="BD1248" s="1">
        <v>1</v>
      </c>
      <c r="BE1248" s="1">
        <v>1</v>
      </c>
    </row>
    <row r="1249" spans="1:57" x14ac:dyDescent="0.5">
      <c r="A1249" s="1">
        <v>80</v>
      </c>
      <c r="B1249" s="1" t="s">
        <v>1471</v>
      </c>
      <c r="C1249" s="2">
        <v>43579</v>
      </c>
      <c r="D1249" s="1" t="s">
        <v>1472</v>
      </c>
      <c r="E1249" s="1" t="s">
        <v>1400</v>
      </c>
      <c r="F1249" s="1" t="s">
        <v>102</v>
      </c>
      <c r="G1249" s="1">
        <v>50</v>
      </c>
      <c r="H1249" s="1">
        <v>132</v>
      </c>
      <c r="I1249" s="1" t="s">
        <v>153</v>
      </c>
      <c r="J1249" s="1">
        <v>1.1499999999999999</v>
      </c>
      <c r="K1249" s="1">
        <v>-14.311909999999999</v>
      </c>
      <c r="L1249" s="1">
        <v>28.23479</v>
      </c>
      <c r="M1249" s="1" t="s">
        <v>69</v>
      </c>
      <c r="N1249" s="1">
        <v>0</v>
      </c>
      <c r="O1249" s="1">
        <v>2.6272389999999999</v>
      </c>
      <c r="P1249" s="1">
        <v>23.381664000000001</v>
      </c>
      <c r="Q1249" s="1">
        <v>1150000</v>
      </c>
      <c r="R1249" s="1" t="s">
        <v>1393</v>
      </c>
      <c r="S1249" s="1" t="s">
        <v>91</v>
      </c>
      <c r="T1249" s="1" t="s">
        <v>72</v>
      </c>
      <c r="U1249" s="1" t="s">
        <v>73</v>
      </c>
      <c r="W1249" s="1" t="s">
        <v>121</v>
      </c>
      <c r="X1249" s="1" t="s">
        <v>1401</v>
      </c>
      <c r="Z1249" s="1" t="s">
        <v>153</v>
      </c>
      <c r="AA1249" s="1" t="s">
        <v>1473</v>
      </c>
      <c r="AJ1249" s="1" t="s">
        <v>76</v>
      </c>
      <c r="AK1249" s="1" t="s">
        <v>1474</v>
      </c>
      <c r="AL1249" s="1">
        <v>200000000</v>
      </c>
      <c r="AM1249" s="1" t="s">
        <v>109</v>
      </c>
      <c r="AN1249" s="1" t="s">
        <v>4489</v>
      </c>
      <c r="AO1249" s="1" t="s">
        <v>4281</v>
      </c>
      <c r="AP1249" s="1">
        <v>253800000</v>
      </c>
      <c r="AS1249" s="1">
        <v>1</v>
      </c>
      <c r="AT1249" s="1">
        <v>1</v>
      </c>
      <c r="AU1249" s="1">
        <v>1</v>
      </c>
      <c r="AV1249" s="1">
        <v>1</v>
      </c>
      <c r="AW1249" s="1">
        <v>1</v>
      </c>
      <c r="AX1249" s="1">
        <v>1</v>
      </c>
      <c r="AY1249" s="1">
        <v>1</v>
      </c>
      <c r="AZ1249" s="1">
        <v>1</v>
      </c>
      <c r="BA1249" s="1">
        <v>1</v>
      </c>
      <c r="BB1249" s="1">
        <v>1</v>
      </c>
      <c r="BD1249" s="1">
        <v>1</v>
      </c>
      <c r="BE1249" s="1">
        <v>1</v>
      </c>
    </row>
    <row r="1250" spans="1:57" x14ac:dyDescent="0.5">
      <c r="A1250" s="1">
        <v>80</v>
      </c>
      <c r="B1250" s="1" t="s">
        <v>1471</v>
      </c>
      <c r="C1250" s="2">
        <v>43579</v>
      </c>
      <c r="D1250" s="1" t="s">
        <v>1472</v>
      </c>
      <c r="E1250" s="1" t="s">
        <v>1400</v>
      </c>
      <c r="F1250" s="1" t="s">
        <v>81</v>
      </c>
      <c r="G1250" s="1">
        <v>50</v>
      </c>
      <c r="H1250" s="1">
        <v>132</v>
      </c>
      <c r="I1250" s="1" t="s">
        <v>1441</v>
      </c>
      <c r="J1250" s="1">
        <v>0.64</v>
      </c>
      <c r="K1250" s="1">
        <v>41.834051000000002</v>
      </c>
      <c r="L1250" s="1">
        <v>63.179886000000003</v>
      </c>
      <c r="M1250" s="1" t="s">
        <v>111</v>
      </c>
      <c r="N1250" s="1">
        <v>0</v>
      </c>
      <c r="O1250" s="1">
        <v>43.890490999999997</v>
      </c>
      <c r="P1250" s="1">
        <v>71.138231000000005</v>
      </c>
      <c r="Q1250" s="1">
        <v>640000</v>
      </c>
      <c r="R1250" s="1" t="s">
        <v>1393</v>
      </c>
      <c r="S1250" s="1" t="s">
        <v>91</v>
      </c>
      <c r="T1250" s="1" t="s">
        <v>72</v>
      </c>
      <c r="U1250" s="1" t="s">
        <v>73</v>
      </c>
      <c r="W1250" s="1" t="s">
        <v>121</v>
      </c>
      <c r="X1250" s="1" t="s">
        <v>1401</v>
      </c>
      <c r="Z1250" s="1" t="s">
        <v>1441</v>
      </c>
      <c r="AA1250" s="1" t="s">
        <v>1473</v>
      </c>
      <c r="AJ1250" s="1" t="s">
        <v>76</v>
      </c>
      <c r="AK1250" s="1" t="s">
        <v>1474</v>
      </c>
      <c r="AL1250" s="1">
        <v>200000000</v>
      </c>
      <c r="AM1250" s="1" t="s">
        <v>109</v>
      </c>
      <c r="AN1250" s="1" t="s">
        <v>4489</v>
      </c>
      <c r="AO1250" s="1" t="s">
        <v>4281</v>
      </c>
      <c r="AP1250" s="1">
        <v>253800000</v>
      </c>
      <c r="AS1250" s="1">
        <v>1</v>
      </c>
      <c r="AT1250" s="1">
        <v>1</v>
      </c>
      <c r="AU1250" s="1">
        <v>1</v>
      </c>
      <c r="AV1250" s="1">
        <v>1</v>
      </c>
      <c r="AW1250" s="1">
        <v>1</v>
      </c>
      <c r="AX1250" s="1">
        <v>1</v>
      </c>
      <c r="AY1250" s="1">
        <v>1</v>
      </c>
      <c r="AZ1250" s="1">
        <v>1</v>
      </c>
      <c r="BA1250" s="1">
        <v>1</v>
      </c>
      <c r="BB1250" s="1">
        <v>1</v>
      </c>
      <c r="BD1250" s="1">
        <v>1</v>
      </c>
      <c r="BE1250" s="1">
        <v>1</v>
      </c>
    </row>
    <row r="1251" spans="1:57" x14ac:dyDescent="0.5">
      <c r="A1251" s="1">
        <v>80</v>
      </c>
      <c r="B1251" s="1" t="s">
        <v>1471</v>
      </c>
      <c r="C1251" s="2">
        <v>43579</v>
      </c>
      <c r="D1251" s="1" t="s">
        <v>1472</v>
      </c>
      <c r="E1251" s="1" t="s">
        <v>1400</v>
      </c>
      <c r="F1251" s="1" t="s">
        <v>102</v>
      </c>
      <c r="G1251" s="1">
        <v>50</v>
      </c>
      <c r="H1251" s="1">
        <v>132</v>
      </c>
      <c r="I1251" s="1" t="s">
        <v>1441</v>
      </c>
      <c r="J1251" s="1">
        <v>0.64</v>
      </c>
      <c r="K1251" s="1">
        <v>41.834051000000002</v>
      </c>
      <c r="L1251" s="1">
        <v>63.179886000000003</v>
      </c>
      <c r="M1251" s="1" t="s">
        <v>111</v>
      </c>
      <c r="N1251" s="1">
        <v>0</v>
      </c>
      <c r="O1251" s="1">
        <v>43.890490999999997</v>
      </c>
      <c r="P1251" s="1">
        <v>71.138231000000005</v>
      </c>
      <c r="Q1251" s="1">
        <v>640000</v>
      </c>
      <c r="R1251" s="1" t="s">
        <v>1393</v>
      </c>
      <c r="S1251" s="1" t="s">
        <v>91</v>
      </c>
      <c r="T1251" s="1" t="s">
        <v>72</v>
      </c>
      <c r="U1251" s="1" t="s">
        <v>73</v>
      </c>
      <c r="W1251" s="1" t="s">
        <v>121</v>
      </c>
      <c r="X1251" s="1" t="s">
        <v>1401</v>
      </c>
      <c r="Z1251" s="1" t="s">
        <v>1441</v>
      </c>
      <c r="AA1251" s="1" t="s">
        <v>1473</v>
      </c>
      <c r="AJ1251" s="1" t="s">
        <v>76</v>
      </c>
      <c r="AK1251" s="1" t="s">
        <v>1474</v>
      </c>
      <c r="AL1251" s="1">
        <v>200000000</v>
      </c>
      <c r="AM1251" s="1" t="s">
        <v>109</v>
      </c>
      <c r="AN1251" s="1" t="s">
        <v>4489</v>
      </c>
      <c r="AO1251" s="1" t="s">
        <v>4281</v>
      </c>
      <c r="AP1251" s="1">
        <v>253800000</v>
      </c>
      <c r="AS1251" s="1">
        <v>1</v>
      </c>
      <c r="AT1251" s="1">
        <v>1</v>
      </c>
      <c r="AU1251" s="1">
        <v>1</v>
      </c>
      <c r="AV1251" s="1">
        <v>1</v>
      </c>
      <c r="AW1251" s="1">
        <v>1</v>
      </c>
      <c r="AX1251" s="1">
        <v>1</v>
      </c>
      <c r="AY1251" s="1">
        <v>1</v>
      </c>
      <c r="AZ1251" s="1">
        <v>1</v>
      </c>
      <c r="BA1251" s="1">
        <v>1</v>
      </c>
      <c r="BB1251" s="1">
        <v>1</v>
      </c>
      <c r="BD1251" s="1">
        <v>1</v>
      </c>
      <c r="BE1251" s="1">
        <v>1</v>
      </c>
    </row>
    <row r="1252" spans="1:57" x14ac:dyDescent="0.5">
      <c r="A1252" s="1">
        <v>80</v>
      </c>
      <c r="B1252" s="1" t="s">
        <v>1471</v>
      </c>
      <c r="C1252" s="2">
        <v>43579</v>
      </c>
      <c r="D1252" s="1" t="s">
        <v>1472</v>
      </c>
      <c r="E1252" s="1" t="s">
        <v>1400</v>
      </c>
      <c r="F1252" s="1" t="s">
        <v>81</v>
      </c>
      <c r="G1252" s="1">
        <v>50</v>
      </c>
      <c r="H1252" s="1">
        <v>132</v>
      </c>
      <c r="I1252" s="1" t="s">
        <v>469</v>
      </c>
      <c r="J1252" s="1">
        <v>0.6</v>
      </c>
      <c r="K1252" s="1">
        <v>15.744085999999999</v>
      </c>
      <c r="L1252" s="1">
        <v>47.666449999999998</v>
      </c>
      <c r="M1252" s="1" t="s">
        <v>268</v>
      </c>
      <c r="N1252" s="1">
        <v>0</v>
      </c>
      <c r="O1252" s="1">
        <v>37.477907000000002</v>
      </c>
      <c r="P1252" s="1">
        <v>39.411562000000004</v>
      </c>
      <c r="Q1252" s="1">
        <v>600000</v>
      </c>
      <c r="R1252" s="1" t="s">
        <v>1393</v>
      </c>
      <c r="S1252" s="1" t="s">
        <v>91</v>
      </c>
      <c r="T1252" s="1" t="s">
        <v>72</v>
      </c>
      <c r="U1252" s="1" t="s">
        <v>73</v>
      </c>
      <c r="W1252" s="1" t="s">
        <v>121</v>
      </c>
      <c r="X1252" s="1" t="s">
        <v>1401</v>
      </c>
      <c r="Z1252" s="1" t="s">
        <v>469</v>
      </c>
      <c r="AA1252" s="1" t="s">
        <v>1473</v>
      </c>
      <c r="AJ1252" s="1" t="s">
        <v>76</v>
      </c>
      <c r="AK1252" s="1" t="s">
        <v>1474</v>
      </c>
      <c r="AL1252" s="1">
        <v>200000000</v>
      </c>
      <c r="AM1252" s="1" t="s">
        <v>109</v>
      </c>
      <c r="AN1252" s="1" t="s">
        <v>4489</v>
      </c>
      <c r="AO1252" s="1" t="s">
        <v>4281</v>
      </c>
      <c r="AP1252" s="1">
        <v>253800000</v>
      </c>
      <c r="AS1252" s="1">
        <v>1</v>
      </c>
      <c r="AT1252" s="1">
        <v>1</v>
      </c>
      <c r="AU1252" s="1">
        <v>1</v>
      </c>
      <c r="AV1252" s="1">
        <v>1</v>
      </c>
      <c r="AW1252" s="1">
        <v>1</v>
      </c>
      <c r="AX1252" s="1">
        <v>1</v>
      </c>
      <c r="AY1252" s="1">
        <v>1</v>
      </c>
      <c r="AZ1252" s="1">
        <v>1</v>
      </c>
      <c r="BA1252" s="1">
        <v>1</v>
      </c>
      <c r="BB1252" s="1">
        <v>1</v>
      </c>
      <c r="BD1252" s="1">
        <v>1</v>
      </c>
      <c r="BE1252" s="1">
        <v>1</v>
      </c>
    </row>
    <row r="1253" spans="1:57" x14ac:dyDescent="0.5">
      <c r="A1253" s="1">
        <v>80</v>
      </c>
      <c r="B1253" s="1" t="s">
        <v>1471</v>
      </c>
      <c r="C1253" s="2">
        <v>43579</v>
      </c>
      <c r="D1253" s="1" t="s">
        <v>1472</v>
      </c>
      <c r="E1253" s="1" t="s">
        <v>1400</v>
      </c>
      <c r="F1253" s="1" t="s">
        <v>102</v>
      </c>
      <c r="G1253" s="1">
        <v>50</v>
      </c>
      <c r="H1253" s="1">
        <v>132</v>
      </c>
      <c r="I1253" s="1" t="s">
        <v>469</v>
      </c>
      <c r="J1253" s="1">
        <v>0.6</v>
      </c>
      <c r="K1253" s="1">
        <v>15.744085999999999</v>
      </c>
      <c r="L1253" s="1">
        <v>47.666449999999998</v>
      </c>
      <c r="M1253" s="1" t="s">
        <v>268</v>
      </c>
      <c r="N1253" s="1">
        <v>0</v>
      </c>
      <c r="O1253" s="1">
        <v>37.477907000000002</v>
      </c>
      <c r="P1253" s="1">
        <v>39.411562000000004</v>
      </c>
      <c r="Q1253" s="1">
        <v>600000</v>
      </c>
      <c r="R1253" s="1" t="s">
        <v>1393</v>
      </c>
      <c r="S1253" s="1" t="s">
        <v>91</v>
      </c>
      <c r="T1253" s="1" t="s">
        <v>72</v>
      </c>
      <c r="U1253" s="1" t="s">
        <v>73</v>
      </c>
      <c r="W1253" s="1" t="s">
        <v>121</v>
      </c>
      <c r="X1253" s="1" t="s">
        <v>1401</v>
      </c>
      <c r="Z1253" s="1" t="s">
        <v>469</v>
      </c>
      <c r="AA1253" s="1" t="s">
        <v>1473</v>
      </c>
      <c r="AJ1253" s="1" t="s">
        <v>76</v>
      </c>
      <c r="AK1253" s="1" t="s">
        <v>1474</v>
      </c>
      <c r="AL1253" s="1">
        <v>200000000</v>
      </c>
      <c r="AM1253" s="1" t="s">
        <v>109</v>
      </c>
      <c r="AN1253" s="1" t="s">
        <v>4489</v>
      </c>
      <c r="AO1253" s="1" t="s">
        <v>4281</v>
      </c>
      <c r="AP1253" s="1">
        <v>253800000</v>
      </c>
      <c r="AS1253" s="1">
        <v>1</v>
      </c>
      <c r="AT1253" s="1">
        <v>1</v>
      </c>
      <c r="AU1253" s="1">
        <v>1</v>
      </c>
      <c r="AV1253" s="1">
        <v>1</v>
      </c>
      <c r="AW1253" s="1">
        <v>1</v>
      </c>
      <c r="AX1253" s="1">
        <v>1</v>
      </c>
      <c r="AY1253" s="1">
        <v>1</v>
      </c>
      <c r="AZ1253" s="1">
        <v>1</v>
      </c>
      <c r="BA1253" s="1">
        <v>1</v>
      </c>
      <c r="BB1253" s="1">
        <v>1</v>
      </c>
      <c r="BD1253" s="1">
        <v>1</v>
      </c>
      <c r="BE1253" s="1">
        <v>1</v>
      </c>
    </row>
    <row r="1254" spans="1:57" x14ac:dyDescent="0.5">
      <c r="A1254" s="1">
        <v>80</v>
      </c>
      <c r="B1254" s="1" t="s">
        <v>1471</v>
      </c>
      <c r="C1254" s="2">
        <v>43579</v>
      </c>
      <c r="D1254" s="1" t="s">
        <v>1472</v>
      </c>
      <c r="E1254" s="1" t="s">
        <v>1400</v>
      </c>
      <c r="F1254" s="1" t="s">
        <v>81</v>
      </c>
      <c r="G1254" s="1">
        <v>50</v>
      </c>
      <c r="H1254" s="1">
        <v>132</v>
      </c>
      <c r="I1254" s="1" t="s">
        <v>83</v>
      </c>
      <c r="J1254" s="1">
        <v>0.25</v>
      </c>
      <c r="K1254" s="1">
        <v>-1.8312390000000001</v>
      </c>
      <c r="L1254" s="1">
        <v>-78.183402999999998</v>
      </c>
      <c r="M1254" s="1" t="s">
        <v>84</v>
      </c>
      <c r="N1254" s="1">
        <v>0</v>
      </c>
      <c r="O1254" s="1">
        <v>-15.623037</v>
      </c>
      <c r="P1254" s="1">
        <v>-59.0625</v>
      </c>
      <c r="Q1254" s="1">
        <v>250000</v>
      </c>
      <c r="R1254" s="1" t="s">
        <v>1393</v>
      </c>
      <c r="S1254" s="1" t="s">
        <v>91</v>
      </c>
      <c r="T1254" s="1" t="s">
        <v>72</v>
      </c>
      <c r="U1254" s="1" t="s">
        <v>73</v>
      </c>
      <c r="W1254" s="1" t="s">
        <v>121</v>
      </c>
      <c r="X1254" s="1" t="s">
        <v>1401</v>
      </c>
      <c r="Z1254" s="1" t="s">
        <v>83</v>
      </c>
      <c r="AA1254" s="1" t="s">
        <v>1473</v>
      </c>
      <c r="AJ1254" s="1" t="s">
        <v>76</v>
      </c>
      <c r="AK1254" s="1" t="s">
        <v>1474</v>
      </c>
      <c r="AL1254" s="1">
        <v>200000000</v>
      </c>
      <c r="AM1254" s="1" t="s">
        <v>109</v>
      </c>
      <c r="AN1254" s="1" t="s">
        <v>4489</v>
      </c>
      <c r="AO1254" s="1" t="s">
        <v>4281</v>
      </c>
      <c r="AP1254" s="1">
        <v>253800000</v>
      </c>
      <c r="AS1254" s="1">
        <v>1</v>
      </c>
      <c r="AT1254" s="1">
        <v>1</v>
      </c>
      <c r="AU1254" s="1">
        <v>1</v>
      </c>
      <c r="AV1254" s="1">
        <v>1</v>
      </c>
      <c r="AW1254" s="1">
        <v>1</v>
      </c>
      <c r="AX1254" s="1">
        <v>1</v>
      </c>
      <c r="AY1254" s="1">
        <v>1</v>
      </c>
      <c r="AZ1254" s="1">
        <v>1</v>
      </c>
      <c r="BA1254" s="1">
        <v>1</v>
      </c>
      <c r="BB1254" s="1">
        <v>1</v>
      </c>
      <c r="BD1254" s="1">
        <v>1</v>
      </c>
      <c r="BE1254" s="1">
        <v>1</v>
      </c>
    </row>
    <row r="1255" spans="1:57" x14ac:dyDescent="0.5">
      <c r="A1255" s="1">
        <v>80</v>
      </c>
      <c r="B1255" s="1" t="s">
        <v>1471</v>
      </c>
      <c r="C1255" s="2">
        <v>43579</v>
      </c>
      <c r="D1255" s="1" t="s">
        <v>1472</v>
      </c>
      <c r="E1255" s="1" t="s">
        <v>1400</v>
      </c>
      <c r="F1255" s="1" t="s">
        <v>102</v>
      </c>
      <c r="G1255" s="1">
        <v>50</v>
      </c>
      <c r="H1255" s="1">
        <v>132</v>
      </c>
      <c r="I1255" s="1" t="s">
        <v>83</v>
      </c>
      <c r="J1255" s="1">
        <v>0.25</v>
      </c>
      <c r="K1255" s="1">
        <v>-1.8312390000000001</v>
      </c>
      <c r="L1255" s="1">
        <v>-78.183402999999998</v>
      </c>
      <c r="M1255" s="1" t="s">
        <v>84</v>
      </c>
      <c r="N1255" s="1">
        <v>0</v>
      </c>
      <c r="O1255" s="1">
        <v>-15.623037</v>
      </c>
      <c r="P1255" s="1">
        <v>-59.0625</v>
      </c>
      <c r="Q1255" s="1">
        <v>250000</v>
      </c>
      <c r="R1255" s="1" t="s">
        <v>1393</v>
      </c>
      <c r="S1255" s="1" t="s">
        <v>91</v>
      </c>
      <c r="T1255" s="1" t="s">
        <v>72</v>
      </c>
      <c r="U1255" s="1" t="s">
        <v>73</v>
      </c>
      <c r="W1255" s="1" t="s">
        <v>121</v>
      </c>
      <c r="X1255" s="1" t="s">
        <v>1401</v>
      </c>
      <c r="Z1255" s="1" t="s">
        <v>83</v>
      </c>
      <c r="AA1255" s="1" t="s">
        <v>1473</v>
      </c>
      <c r="AJ1255" s="1" t="s">
        <v>76</v>
      </c>
      <c r="AK1255" s="1" t="s">
        <v>1474</v>
      </c>
      <c r="AL1255" s="1">
        <v>200000000</v>
      </c>
      <c r="AM1255" s="1" t="s">
        <v>109</v>
      </c>
      <c r="AN1255" s="1" t="s">
        <v>4489</v>
      </c>
      <c r="AO1255" s="1" t="s">
        <v>4281</v>
      </c>
      <c r="AP1255" s="1">
        <v>253800000</v>
      </c>
      <c r="AS1255" s="1">
        <v>1</v>
      </c>
      <c r="AT1255" s="1">
        <v>1</v>
      </c>
      <c r="AU1255" s="1">
        <v>1</v>
      </c>
      <c r="AV1255" s="1">
        <v>1</v>
      </c>
      <c r="AW1255" s="1">
        <v>1</v>
      </c>
      <c r="AX1255" s="1">
        <v>1</v>
      </c>
      <c r="AY1255" s="1">
        <v>1</v>
      </c>
      <c r="AZ1255" s="1">
        <v>1</v>
      </c>
      <c r="BA1255" s="1">
        <v>1</v>
      </c>
      <c r="BB1255" s="1">
        <v>1</v>
      </c>
      <c r="BD1255" s="1">
        <v>1</v>
      </c>
      <c r="BE1255" s="1">
        <v>1</v>
      </c>
    </row>
    <row r="1256" spans="1:57" x14ac:dyDescent="0.5">
      <c r="A1256" s="1">
        <v>80</v>
      </c>
      <c r="B1256" s="1" t="s">
        <v>1471</v>
      </c>
      <c r="C1256" s="2">
        <v>43579</v>
      </c>
      <c r="D1256" s="1" t="s">
        <v>1472</v>
      </c>
      <c r="E1256" s="1" t="s">
        <v>1400</v>
      </c>
      <c r="F1256" s="1" t="s">
        <v>81</v>
      </c>
      <c r="G1256" s="1">
        <v>50</v>
      </c>
      <c r="H1256" s="1">
        <v>132</v>
      </c>
      <c r="I1256" s="1" t="s">
        <v>1433</v>
      </c>
      <c r="J1256" s="1">
        <v>1.1499999999999999</v>
      </c>
      <c r="K1256" s="1">
        <v>34.207649000000004</v>
      </c>
      <c r="L1256" s="1">
        <v>9.465427</v>
      </c>
      <c r="M1256" s="1" t="s">
        <v>110</v>
      </c>
      <c r="N1256" s="1">
        <v>0</v>
      </c>
      <c r="O1256" s="1">
        <v>26.625188000000001</v>
      </c>
      <c r="P1256" s="1">
        <v>6.809552</v>
      </c>
      <c r="Q1256" s="1">
        <v>1150000</v>
      </c>
      <c r="R1256" s="1" t="s">
        <v>1393</v>
      </c>
      <c r="S1256" s="1" t="s">
        <v>91</v>
      </c>
      <c r="T1256" s="1" t="s">
        <v>72</v>
      </c>
      <c r="U1256" s="1" t="s">
        <v>73</v>
      </c>
      <c r="W1256" s="1" t="s">
        <v>121</v>
      </c>
      <c r="X1256" s="1" t="s">
        <v>1401</v>
      </c>
      <c r="Z1256" s="1" t="s">
        <v>1433</v>
      </c>
      <c r="AA1256" s="1" t="s">
        <v>1473</v>
      </c>
      <c r="AJ1256" s="1" t="s">
        <v>76</v>
      </c>
      <c r="AK1256" s="1" t="s">
        <v>1474</v>
      </c>
      <c r="AL1256" s="1">
        <v>200000000</v>
      </c>
      <c r="AM1256" s="1" t="s">
        <v>109</v>
      </c>
      <c r="AN1256" s="1" t="s">
        <v>4489</v>
      </c>
      <c r="AO1256" s="1" t="s">
        <v>4281</v>
      </c>
      <c r="AP1256" s="1">
        <v>253800000</v>
      </c>
      <c r="AS1256" s="1">
        <v>1</v>
      </c>
      <c r="AT1256" s="1">
        <v>1</v>
      </c>
      <c r="AU1256" s="1">
        <v>1</v>
      </c>
      <c r="AV1256" s="1">
        <v>1</v>
      </c>
      <c r="AW1256" s="1">
        <v>1</v>
      </c>
      <c r="AX1256" s="1">
        <v>1</v>
      </c>
      <c r="AY1256" s="1">
        <v>1</v>
      </c>
      <c r="AZ1256" s="1">
        <v>1</v>
      </c>
      <c r="BA1256" s="1">
        <v>1</v>
      </c>
      <c r="BB1256" s="1">
        <v>1</v>
      </c>
      <c r="BD1256" s="1">
        <v>1</v>
      </c>
      <c r="BE1256" s="1">
        <v>1</v>
      </c>
    </row>
    <row r="1257" spans="1:57" x14ac:dyDescent="0.5">
      <c r="A1257" s="1">
        <v>80</v>
      </c>
      <c r="B1257" s="1" t="s">
        <v>1471</v>
      </c>
      <c r="C1257" s="2">
        <v>43579</v>
      </c>
      <c r="D1257" s="1" t="s">
        <v>1472</v>
      </c>
      <c r="E1257" s="1" t="s">
        <v>1400</v>
      </c>
      <c r="F1257" s="1" t="s">
        <v>102</v>
      </c>
      <c r="G1257" s="1">
        <v>50</v>
      </c>
      <c r="H1257" s="1">
        <v>132</v>
      </c>
      <c r="I1257" s="1" t="s">
        <v>1433</v>
      </c>
      <c r="J1257" s="1">
        <v>1.1499999999999999</v>
      </c>
      <c r="K1257" s="1">
        <v>34.207649000000004</v>
      </c>
      <c r="L1257" s="1">
        <v>9.465427</v>
      </c>
      <c r="M1257" s="1" t="s">
        <v>110</v>
      </c>
      <c r="N1257" s="1">
        <v>0</v>
      </c>
      <c r="O1257" s="1">
        <v>26.625188000000001</v>
      </c>
      <c r="P1257" s="1">
        <v>6.809552</v>
      </c>
      <c r="Q1257" s="1">
        <v>1150000</v>
      </c>
      <c r="R1257" s="1" t="s">
        <v>1393</v>
      </c>
      <c r="S1257" s="1" t="s">
        <v>91</v>
      </c>
      <c r="T1257" s="1" t="s">
        <v>72</v>
      </c>
      <c r="U1257" s="1" t="s">
        <v>73</v>
      </c>
      <c r="W1257" s="1" t="s">
        <v>121</v>
      </c>
      <c r="X1257" s="1" t="s">
        <v>1401</v>
      </c>
      <c r="Z1257" s="1" t="s">
        <v>1433</v>
      </c>
      <c r="AA1257" s="1" t="s">
        <v>1473</v>
      </c>
      <c r="AJ1257" s="1" t="s">
        <v>76</v>
      </c>
      <c r="AK1257" s="1" t="s">
        <v>1474</v>
      </c>
      <c r="AL1257" s="1">
        <v>200000000</v>
      </c>
      <c r="AM1257" s="1" t="s">
        <v>109</v>
      </c>
      <c r="AN1257" s="1" t="s">
        <v>4489</v>
      </c>
      <c r="AO1257" s="1" t="s">
        <v>4281</v>
      </c>
      <c r="AP1257" s="1">
        <v>253800000</v>
      </c>
      <c r="AS1257" s="1">
        <v>1</v>
      </c>
      <c r="AT1257" s="1">
        <v>1</v>
      </c>
      <c r="AU1257" s="1">
        <v>1</v>
      </c>
      <c r="AV1257" s="1">
        <v>1</v>
      </c>
      <c r="AW1257" s="1">
        <v>1</v>
      </c>
      <c r="AX1257" s="1">
        <v>1</v>
      </c>
      <c r="AY1257" s="1">
        <v>1</v>
      </c>
      <c r="AZ1257" s="1">
        <v>1</v>
      </c>
      <c r="BA1257" s="1">
        <v>1</v>
      </c>
      <c r="BB1257" s="1">
        <v>1</v>
      </c>
      <c r="BD1257" s="1">
        <v>1</v>
      </c>
      <c r="BE1257" s="1">
        <v>1</v>
      </c>
    </row>
    <row r="1258" spans="1:57" x14ac:dyDescent="0.5">
      <c r="A1258" s="1">
        <v>80</v>
      </c>
      <c r="B1258" s="1" t="s">
        <v>1471</v>
      </c>
      <c r="C1258" s="2">
        <v>43579</v>
      </c>
      <c r="D1258" s="1" t="s">
        <v>1472</v>
      </c>
      <c r="E1258" s="1" t="s">
        <v>1400</v>
      </c>
      <c r="F1258" s="1" t="s">
        <v>81</v>
      </c>
      <c r="G1258" s="1">
        <v>50</v>
      </c>
      <c r="H1258" s="1">
        <v>132</v>
      </c>
      <c r="I1258" s="1" t="s">
        <v>698</v>
      </c>
      <c r="J1258" s="1">
        <v>1.1499999999999999</v>
      </c>
      <c r="K1258" s="1">
        <v>6.6111110000000002</v>
      </c>
      <c r="L1258" s="1">
        <v>20.939444000000002</v>
      </c>
      <c r="M1258" s="1" t="s">
        <v>69</v>
      </c>
      <c r="N1258" s="1">
        <v>0</v>
      </c>
      <c r="O1258" s="1">
        <v>2.6272389999999999</v>
      </c>
      <c r="P1258" s="1">
        <v>23.381664000000001</v>
      </c>
      <c r="Q1258" s="1">
        <v>1150000</v>
      </c>
      <c r="R1258" s="1" t="s">
        <v>1393</v>
      </c>
      <c r="S1258" s="1" t="s">
        <v>91</v>
      </c>
      <c r="T1258" s="1" t="s">
        <v>72</v>
      </c>
      <c r="U1258" s="1" t="s">
        <v>73</v>
      </c>
      <c r="W1258" s="1" t="s">
        <v>121</v>
      </c>
      <c r="X1258" s="1" t="s">
        <v>1401</v>
      </c>
      <c r="Z1258" s="1" t="s">
        <v>698</v>
      </c>
      <c r="AA1258" s="1" t="s">
        <v>1473</v>
      </c>
      <c r="AJ1258" s="1" t="s">
        <v>76</v>
      </c>
      <c r="AK1258" s="1" t="s">
        <v>1474</v>
      </c>
      <c r="AL1258" s="1">
        <v>200000000</v>
      </c>
      <c r="AM1258" s="1" t="s">
        <v>109</v>
      </c>
      <c r="AN1258" s="1" t="s">
        <v>4489</v>
      </c>
      <c r="AO1258" s="1" t="s">
        <v>4281</v>
      </c>
      <c r="AP1258" s="1">
        <v>253800000</v>
      </c>
      <c r="AS1258" s="1">
        <v>1</v>
      </c>
      <c r="AT1258" s="1">
        <v>1</v>
      </c>
      <c r="AU1258" s="1">
        <v>1</v>
      </c>
      <c r="AV1258" s="1">
        <v>1</v>
      </c>
      <c r="AW1258" s="1">
        <v>1</v>
      </c>
      <c r="AX1258" s="1">
        <v>1</v>
      </c>
      <c r="AY1258" s="1">
        <v>1</v>
      </c>
      <c r="AZ1258" s="1">
        <v>1</v>
      </c>
      <c r="BA1258" s="1">
        <v>1</v>
      </c>
      <c r="BB1258" s="1">
        <v>1</v>
      </c>
      <c r="BD1258" s="1">
        <v>1</v>
      </c>
      <c r="BE1258" s="1">
        <v>1</v>
      </c>
    </row>
    <row r="1259" spans="1:57" x14ac:dyDescent="0.5">
      <c r="A1259" s="1">
        <v>80</v>
      </c>
      <c r="B1259" s="1" t="s">
        <v>1471</v>
      </c>
      <c r="C1259" s="2">
        <v>43579</v>
      </c>
      <c r="D1259" s="1" t="s">
        <v>1472</v>
      </c>
      <c r="E1259" s="1" t="s">
        <v>1400</v>
      </c>
      <c r="F1259" s="1" t="s">
        <v>102</v>
      </c>
      <c r="G1259" s="1">
        <v>50</v>
      </c>
      <c r="H1259" s="1">
        <v>132</v>
      </c>
      <c r="I1259" s="1" t="s">
        <v>698</v>
      </c>
      <c r="J1259" s="1">
        <v>1.1499999999999999</v>
      </c>
      <c r="K1259" s="1">
        <v>6.6111110000000002</v>
      </c>
      <c r="L1259" s="1">
        <v>20.939444000000002</v>
      </c>
      <c r="M1259" s="1" t="s">
        <v>69</v>
      </c>
      <c r="N1259" s="1">
        <v>0</v>
      </c>
      <c r="O1259" s="1">
        <v>2.6272389999999999</v>
      </c>
      <c r="P1259" s="1">
        <v>23.381664000000001</v>
      </c>
      <c r="Q1259" s="1">
        <v>1150000</v>
      </c>
      <c r="R1259" s="1" t="s">
        <v>1393</v>
      </c>
      <c r="S1259" s="1" t="s">
        <v>91</v>
      </c>
      <c r="T1259" s="1" t="s">
        <v>72</v>
      </c>
      <c r="U1259" s="1" t="s">
        <v>73</v>
      </c>
      <c r="W1259" s="1" t="s">
        <v>121</v>
      </c>
      <c r="X1259" s="1" t="s">
        <v>1401</v>
      </c>
      <c r="Z1259" s="1" t="s">
        <v>698</v>
      </c>
      <c r="AA1259" s="1" t="s">
        <v>1473</v>
      </c>
      <c r="AJ1259" s="1" t="s">
        <v>76</v>
      </c>
      <c r="AK1259" s="1" t="s">
        <v>1474</v>
      </c>
      <c r="AL1259" s="1">
        <v>200000000</v>
      </c>
      <c r="AM1259" s="1" t="s">
        <v>109</v>
      </c>
      <c r="AN1259" s="1" t="s">
        <v>4489</v>
      </c>
      <c r="AO1259" s="1" t="s">
        <v>4281</v>
      </c>
      <c r="AP1259" s="1">
        <v>253800000</v>
      </c>
      <c r="AS1259" s="1">
        <v>1</v>
      </c>
      <c r="AT1259" s="1">
        <v>1</v>
      </c>
      <c r="AU1259" s="1">
        <v>1</v>
      </c>
      <c r="AV1259" s="1">
        <v>1</v>
      </c>
      <c r="AW1259" s="1">
        <v>1</v>
      </c>
      <c r="AX1259" s="1">
        <v>1</v>
      </c>
      <c r="AY1259" s="1">
        <v>1</v>
      </c>
      <c r="AZ1259" s="1">
        <v>1</v>
      </c>
      <c r="BA1259" s="1">
        <v>1</v>
      </c>
      <c r="BB1259" s="1">
        <v>1</v>
      </c>
      <c r="BD1259" s="1">
        <v>1</v>
      </c>
      <c r="BE1259" s="1">
        <v>1</v>
      </c>
    </row>
    <row r="1260" spans="1:57" x14ac:dyDescent="0.5">
      <c r="A1260" s="1">
        <v>80</v>
      </c>
      <c r="B1260" s="1" t="s">
        <v>1471</v>
      </c>
      <c r="C1260" s="2">
        <v>43579</v>
      </c>
      <c r="D1260" s="1" t="s">
        <v>1472</v>
      </c>
      <c r="E1260" s="1" t="s">
        <v>1400</v>
      </c>
      <c r="F1260" s="1" t="s">
        <v>81</v>
      </c>
      <c r="G1260" s="1">
        <v>50</v>
      </c>
      <c r="H1260" s="1">
        <v>132</v>
      </c>
      <c r="I1260" s="1" t="s">
        <v>1456</v>
      </c>
      <c r="J1260" s="1">
        <v>0.64</v>
      </c>
      <c r="K1260" s="1">
        <v>49.395662000000002</v>
      </c>
      <c r="L1260" s="1">
        <v>30.980983999999999</v>
      </c>
      <c r="M1260" s="1" t="s">
        <v>307</v>
      </c>
      <c r="N1260" s="1">
        <v>0</v>
      </c>
      <c r="O1260" s="1">
        <v>48.122632000000003</v>
      </c>
      <c r="P1260" s="1">
        <v>30.108753</v>
      </c>
      <c r="Q1260" s="1">
        <v>640000</v>
      </c>
      <c r="R1260" s="1" t="s">
        <v>1393</v>
      </c>
      <c r="S1260" s="1" t="s">
        <v>91</v>
      </c>
      <c r="T1260" s="1" t="s">
        <v>72</v>
      </c>
      <c r="U1260" s="1" t="s">
        <v>73</v>
      </c>
      <c r="W1260" s="1" t="s">
        <v>121</v>
      </c>
      <c r="X1260" s="1" t="s">
        <v>1401</v>
      </c>
      <c r="Z1260" s="1" t="s">
        <v>1456</v>
      </c>
      <c r="AA1260" s="1" t="s">
        <v>1473</v>
      </c>
      <c r="AJ1260" s="1" t="s">
        <v>76</v>
      </c>
      <c r="AK1260" s="1" t="s">
        <v>1474</v>
      </c>
      <c r="AL1260" s="1">
        <v>200000000</v>
      </c>
      <c r="AM1260" s="1" t="s">
        <v>109</v>
      </c>
      <c r="AN1260" s="1" t="s">
        <v>4489</v>
      </c>
      <c r="AO1260" s="1" t="s">
        <v>4281</v>
      </c>
      <c r="AP1260" s="1">
        <v>253800000</v>
      </c>
      <c r="AS1260" s="1">
        <v>1</v>
      </c>
      <c r="AT1260" s="1">
        <v>1</v>
      </c>
      <c r="AU1260" s="1">
        <v>1</v>
      </c>
      <c r="AV1260" s="1">
        <v>1</v>
      </c>
      <c r="AW1260" s="1">
        <v>1</v>
      </c>
      <c r="AX1260" s="1">
        <v>1</v>
      </c>
      <c r="AY1260" s="1">
        <v>1</v>
      </c>
      <c r="AZ1260" s="1">
        <v>1</v>
      </c>
      <c r="BA1260" s="1">
        <v>1</v>
      </c>
      <c r="BB1260" s="1">
        <v>1</v>
      </c>
      <c r="BD1260" s="1">
        <v>1</v>
      </c>
      <c r="BE1260" s="1">
        <v>1</v>
      </c>
    </row>
    <row r="1261" spans="1:57" x14ac:dyDescent="0.5">
      <c r="A1261" s="1">
        <v>80</v>
      </c>
      <c r="B1261" s="1" t="s">
        <v>1471</v>
      </c>
      <c r="C1261" s="2">
        <v>43579</v>
      </c>
      <c r="D1261" s="1" t="s">
        <v>1472</v>
      </c>
      <c r="E1261" s="1" t="s">
        <v>1400</v>
      </c>
      <c r="F1261" s="1" t="s">
        <v>102</v>
      </c>
      <c r="G1261" s="1">
        <v>50</v>
      </c>
      <c r="H1261" s="1">
        <v>132</v>
      </c>
      <c r="I1261" s="1" t="s">
        <v>1456</v>
      </c>
      <c r="J1261" s="1">
        <v>0.64</v>
      </c>
      <c r="K1261" s="1">
        <v>49.395662000000002</v>
      </c>
      <c r="L1261" s="1">
        <v>30.980983999999999</v>
      </c>
      <c r="M1261" s="1" t="s">
        <v>307</v>
      </c>
      <c r="N1261" s="1">
        <v>0</v>
      </c>
      <c r="O1261" s="1">
        <v>48.122632000000003</v>
      </c>
      <c r="P1261" s="1">
        <v>30.108753</v>
      </c>
      <c r="Q1261" s="1">
        <v>640000</v>
      </c>
      <c r="R1261" s="1" t="s">
        <v>1393</v>
      </c>
      <c r="S1261" s="1" t="s">
        <v>91</v>
      </c>
      <c r="T1261" s="1" t="s">
        <v>72</v>
      </c>
      <c r="U1261" s="1" t="s">
        <v>73</v>
      </c>
      <c r="W1261" s="1" t="s">
        <v>121</v>
      </c>
      <c r="X1261" s="1" t="s">
        <v>1401</v>
      </c>
      <c r="Z1261" s="1" t="s">
        <v>1456</v>
      </c>
      <c r="AA1261" s="1" t="s">
        <v>1473</v>
      </c>
      <c r="AJ1261" s="1" t="s">
        <v>76</v>
      </c>
      <c r="AK1261" s="1" t="s">
        <v>1474</v>
      </c>
      <c r="AL1261" s="1">
        <v>200000000</v>
      </c>
      <c r="AM1261" s="1" t="s">
        <v>109</v>
      </c>
      <c r="AN1261" s="1" t="s">
        <v>4489</v>
      </c>
      <c r="AO1261" s="1" t="s">
        <v>4281</v>
      </c>
      <c r="AP1261" s="1">
        <v>253800000</v>
      </c>
      <c r="AS1261" s="1">
        <v>1</v>
      </c>
      <c r="AT1261" s="1">
        <v>1</v>
      </c>
      <c r="AU1261" s="1">
        <v>1</v>
      </c>
      <c r="AV1261" s="1">
        <v>1</v>
      </c>
      <c r="AW1261" s="1">
        <v>1</v>
      </c>
      <c r="AX1261" s="1">
        <v>1</v>
      </c>
      <c r="AY1261" s="1">
        <v>1</v>
      </c>
      <c r="AZ1261" s="1">
        <v>1</v>
      </c>
      <c r="BA1261" s="1">
        <v>1</v>
      </c>
      <c r="BB1261" s="1">
        <v>1</v>
      </c>
      <c r="BD1261" s="1">
        <v>1</v>
      </c>
      <c r="BE1261" s="1">
        <v>1</v>
      </c>
    </row>
    <row r="1262" spans="1:57" x14ac:dyDescent="0.5">
      <c r="A1262" s="1">
        <v>80</v>
      </c>
      <c r="B1262" s="1" t="s">
        <v>1471</v>
      </c>
      <c r="C1262" s="2">
        <v>43579</v>
      </c>
      <c r="D1262" s="1" t="s">
        <v>1472</v>
      </c>
      <c r="E1262" s="1" t="s">
        <v>1400</v>
      </c>
      <c r="F1262" s="1" t="s">
        <v>81</v>
      </c>
      <c r="G1262" s="1">
        <v>50</v>
      </c>
      <c r="H1262" s="1">
        <v>132</v>
      </c>
      <c r="I1262" s="1" t="s">
        <v>1444</v>
      </c>
      <c r="J1262" s="1">
        <v>0.67</v>
      </c>
      <c r="K1262" s="1">
        <v>44.226737</v>
      </c>
      <c r="L1262" s="1">
        <v>20.795300000000001</v>
      </c>
      <c r="M1262" s="1" t="s">
        <v>307</v>
      </c>
      <c r="N1262" s="1">
        <v>0</v>
      </c>
      <c r="O1262" s="1">
        <v>48.122632000000003</v>
      </c>
      <c r="P1262" s="1">
        <v>30.108753</v>
      </c>
      <c r="Q1262" s="1">
        <v>670000</v>
      </c>
      <c r="R1262" s="1" t="s">
        <v>1393</v>
      </c>
      <c r="S1262" s="1" t="s">
        <v>91</v>
      </c>
      <c r="T1262" s="1" t="s">
        <v>72</v>
      </c>
      <c r="U1262" s="1" t="s">
        <v>73</v>
      </c>
      <c r="W1262" s="1" t="s">
        <v>121</v>
      </c>
      <c r="X1262" s="1" t="s">
        <v>1401</v>
      </c>
      <c r="Z1262" s="1" t="s">
        <v>1444</v>
      </c>
      <c r="AA1262" s="1" t="s">
        <v>1473</v>
      </c>
      <c r="AJ1262" s="1" t="s">
        <v>76</v>
      </c>
      <c r="AK1262" s="1" t="s">
        <v>1474</v>
      </c>
      <c r="AL1262" s="1">
        <v>200000000</v>
      </c>
      <c r="AM1262" s="1" t="s">
        <v>109</v>
      </c>
      <c r="AN1262" s="1" t="s">
        <v>4489</v>
      </c>
      <c r="AO1262" s="1" t="s">
        <v>4281</v>
      </c>
      <c r="AP1262" s="1">
        <v>253800000</v>
      </c>
      <c r="AS1262" s="1">
        <v>1</v>
      </c>
      <c r="AT1262" s="1">
        <v>1</v>
      </c>
      <c r="AU1262" s="1">
        <v>1</v>
      </c>
      <c r="AV1262" s="1">
        <v>1</v>
      </c>
      <c r="AW1262" s="1">
        <v>1</v>
      </c>
      <c r="AX1262" s="1">
        <v>1</v>
      </c>
      <c r="AY1262" s="1">
        <v>1</v>
      </c>
      <c r="AZ1262" s="1">
        <v>1</v>
      </c>
      <c r="BA1262" s="1">
        <v>1</v>
      </c>
      <c r="BB1262" s="1">
        <v>1</v>
      </c>
      <c r="BD1262" s="1">
        <v>1</v>
      </c>
      <c r="BE1262" s="1">
        <v>1</v>
      </c>
    </row>
    <row r="1263" spans="1:57" x14ac:dyDescent="0.5">
      <c r="A1263" s="1">
        <v>80</v>
      </c>
      <c r="B1263" s="1" t="s">
        <v>1471</v>
      </c>
      <c r="C1263" s="2">
        <v>43579</v>
      </c>
      <c r="D1263" s="1" t="s">
        <v>1472</v>
      </c>
      <c r="E1263" s="1" t="s">
        <v>1400</v>
      </c>
      <c r="F1263" s="1" t="s">
        <v>102</v>
      </c>
      <c r="G1263" s="1">
        <v>50</v>
      </c>
      <c r="H1263" s="1">
        <v>132</v>
      </c>
      <c r="I1263" s="1" t="s">
        <v>1444</v>
      </c>
      <c r="J1263" s="1">
        <v>0.67</v>
      </c>
      <c r="K1263" s="1">
        <v>44.226737</v>
      </c>
      <c r="L1263" s="1">
        <v>20.795300000000001</v>
      </c>
      <c r="M1263" s="1" t="s">
        <v>307</v>
      </c>
      <c r="N1263" s="1">
        <v>0</v>
      </c>
      <c r="O1263" s="1">
        <v>48.122632000000003</v>
      </c>
      <c r="P1263" s="1">
        <v>30.108753</v>
      </c>
      <c r="Q1263" s="1">
        <v>670000</v>
      </c>
      <c r="R1263" s="1" t="s">
        <v>1393</v>
      </c>
      <c r="S1263" s="1" t="s">
        <v>91</v>
      </c>
      <c r="T1263" s="1" t="s">
        <v>72</v>
      </c>
      <c r="U1263" s="1" t="s">
        <v>73</v>
      </c>
      <c r="W1263" s="1" t="s">
        <v>121</v>
      </c>
      <c r="X1263" s="1" t="s">
        <v>1401</v>
      </c>
      <c r="Z1263" s="1" t="s">
        <v>1444</v>
      </c>
      <c r="AA1263" s="1" t="s">
        <v>1473</v>
      </c>
      <c r="AJ1263" s="1" t="s">
        <v>76</v>
      </c>
      <c r="AK1263" s="1" t="s">
        <v>1474</v>
      </c>
      <c r="AL1263" s="1">
        <v>200000000</v>
      </c>
      <c r="AM1263" s="1" t="s">
        <v>109</v>
      </c>
      <c r="AN1263" s="1" t="s">
        <v>4489</v>
      </c>
      <c r="AO1263" s="1" t="s">
        <v>4281</v>
      </c>
      <c r="AP1263" s="1">
        <v>253800000</v>
      </c>
      <c r="AS1263" s="1">
        <v>1</v>
      </c>
      <c r="AT1263" s="1">
        <v>1</v>
      </c>
      <c r="AU1263" s="1">
        <v>1</v>
      </c>
      <c r="AV1263" s="1">
        <v>1</v>
      </c>
      <c r="AW1263" s="1">
        <v>1</v>
      </c>
      <c r="AX1263" s="1">
        <v>1</v>
      </c>
      <c r="AY1263" s="1">
        <v>1</v>
      </c>
      <c r="AZ1263" s="1">
        <v>1</v>
      </c>
      <c r="BA1263" s="1">
        <v>1</v>
      </c>
      <c r="BB1263" s="1">
        <v>1</v>
      </c>
      <c r="BD1263" s="1">
        <v>1</v>
      </c>
      <c r="BE1263" s="1">
        <v>1</v>
      </c>
    </row>
    <row r="1264" spans="1:57" x14ac:dyDescent="0.5">
      <c r="A1264" s="1">
        <v>80</v>
      </c>
      <c r="B1264" s="1" t="s">
        <v>1471</v>
      </c>
      <c r="C1264" s="2">
        <v>43579</v>
      </c>
      <c r="D1264" s="1" t="s">
        <v>1472</v>
      </c>
      <c r="E1264" s="1" t="s">
        <v>1400</v>
      </c>
      <c r="F1264" s="1" t="s">
        <v>81</v>
      </c>
      <c r="G1264" s="1">
        <v>50</v>
      </c>
      <c r="H1264" s="1">
        <v>132</v>
      </c>
      <c r="I1264" s="1" t="s">
        <v>385</v>
      </c>
      <c r="J1264" s="1">
        <v>1.1499999999999999</v>
      </c>
      <c r="K1264" s="1">
        <v>8.0529410000000006</v>
      </c>
      <c r="L1264" s="1">
        <v>29.518585999999999</v>
      </c>
      <c r="M1264" s="1" t="s">
        <v>69</v>
      </c>
      <c r="N1264" s="1">
        <v>0</v>
      </c>
      <c r="O1264" s="1">
        <v>2.6272389999999999</v>
      </c>
      <c r="P1264" s="1">
        <v>23.381664000000001</v>
      </c>
      <c r="Q1264" s="1">
        <v>1150000</v>
      </c>
      <c r="R1264" s="1" t="s">
        <v>1393</v>
      </c>
      <c r="S1264" s="1" t="s">
        <v>91</v>
      </c>
      <c r="T1264" s="1" t="s">
        <v>72</v>
      </c>
      <c r="U1264" s="1" t="s">
        <v>73</v>
      </c>
      <c r="W1264" s="1" t="s">
        <v>121</v>
      </c>
      <c r="X1264" s="1" t="s">
        <v>1401</v>
      </c>
      <c r="Z1264" s="1" t="s">
        <v>385</v>
      </c>
      <c r="AA1264" s="1" t="s">
        <v>1473</v>
      </c>
      <c r="AJ1264" s="1" t="s">
        <v>76</v>
      </c>
      <c r="AK1264" s="1" t="s">
        <v>1474</v>
      </c>
      <c r="AL1264" s="1">
        <v>200000000</v>
      </c>
      <c r="AM1264" s="1" t="s">
        <v>109</v>
      </c>
      <c r="AN1264" s="1" t="s">
        <v>4489</v>
      </c>
      <c r="AO1264" s="1" t="s">
        <v>4281</v>
      </c>
      <c r="AP1264" s="1">
        <v>253800000</v>
      </c>
      <c r="AS1264" s="1">
        <v>1</v>
      </c>
      <c r="AT1264" s="1">
        <v>1</v>
      </c>
      <c r="AU1264" s="1">
        <v>1</v>
      </c>
      <c r="AV1264" s="1">
        <v>1</v>
      </c>
      <c r="AW1264" s="1">
        <v>1</v>
      </c>
      <c r="AX1264" s="1">
        <v>1</v>
      </c>
      <c r="AY1264" s="1">
        <v>1</v>
      </c>
      <c r="AZ1264" s="1">
        <v>1</v>
      </c>
      <c r="BA1264" s="1">
        <v>1</v>
      </c>
      <c r="BB1264" s="1">
        <v>1</v>
      </c>
      <c r="BD1264" s="1">
        <v>1</v>
      </c>
      <c r="BE1264" s="1">
        <v>1</v>
      </c>
    </row>
    <row r="1265" spans="1:57" x14ac:dyDescent="0.5">
      <c r="A1265" s="1">
        <v>80</v>
      </c>
      <c r="B1265" s="1" t="s">
        <v>1471</v>
      </c>
      <c r="C1265" s="2">
        <v>43579</v>
      </c>
      <c r="D1265" s="1" t="s">
        <v>1472</v>
      </c>
      <c r="E1265" s="1" t="s">
        <v>1400</v>
      </c>
      <c r="F1265" s="1" t="s">
        <v>102</v>
      </c>
      <c r="G1265" s="1">
        <v>50</v>
      </c>
      <c r="H1265" s="1">
        <v>132</v>
      </c>
      <c r="I1265" s="1" t="s">
        <v>385</v>
      </c>
      <c r="J1265" s="1">
        <v>1.1499999999999999</v>
      </c>
      <c r="K1265" s="1">
        <v>8.0529410000000006</v>
      </c>
      <c r="L1265" s="1">
        <v>29.518585999999999</v>
      </c>
      <c r="M1265" s="1" t="s">
        <v>69</v>
      </c>
      <c r="N1265" s="1">
        <v>0</v>
      </c>
      <c r="O1265" s="1">
        <v>2.6272389999999999</v>
      </c>
      <c r="P1265" s="1">
        <v>23.381664000000001</v>
      </c>
      <c r="Q1265" s="1">
        <v>1150000</v>
      </c>
      <c r="R1265" s="1" t="s">
        <v>1393</v>
      </c>
      <c r="S1265" s="1" t="s">
        <v>91</v>
      </c>
      <c r="T1265" s="1" t="s">
        <v>72</v>
      </c>
      <c r="U1265" s="1" t="s">
        <v>73</v>
      </c>
      <c r="W1265" s="1" t="s">
        <v>121</v>
      </c>
      <c r="X1265" s="1" t="s">
        <v>1401</v>
      </c>
      <c r="Z1265" s="1" t="s">
        <v>385</v>
      </c>
      <c r="AA1265" s="1" t="s">
        <v>1473</v>
      </c>
      <c r="AJ1265" s="1" t="s">
        <v>76</v>
      </c>
      <c r="AK1265" s="1" t="s">
        <v>1474</v>
      </c>
      <c r="AL1265" s="1">
        <v>200000000</v>
      </c>
      <c r="AM1265" s="1" t="s">
        <v>109</v>
      </c>
      <c r="AN1265" s="1" t="s">
        <v>4489</v>
      </c>
      <c r="AO1265" s="1" t="s">
        <v>4281</v>
      </c>
      <c r="AP1265" s="1">
        <v>253800000</v>
      </c>
      <c r="AS1265" s="1">
        <v>1</v>
      </c>
      <c r="AT1265" s="1">
        <v>1</v>
      </c>
      <c r="AU1265" s="1">
        <v>1</v>
      </c>
      <c r="AV1265" s="1">
        <v>1</v>
      </c>
      <c r="AW1265" s="1">
        <v>1</v>
      </c>
      <c r="AX1265" s="1">
        <v>1</v>
      </c>
      <c r="AY1265" s="1">
        <v>1</v>
      </c>
      <c r="AZ1265" s="1">
        <v>1</v>
      </c>
      <c r="BA1265" s="1">
        <v>1</v>
      </c>
      <c r="BB1265" s="1">
        <v>1</v>
      </c>
      <c r="BD1265" s="1">
        <v>1</v>
      </c>
      <c r="BE1265" s="1">
        <v>1</v>
      </c>
    </row>
    <row r="1266" spans="1:57" x14ac:dyDescent="0.5">
      <c r="A1266" s="1">
        <v>80</v>
      </c>
      <c r="B1266" s="1" t="s">
        <v>1471</v>
      </c>
      <c r="C1266" s="2">
        <v>43579</v>
      </c>
      <c r="D1266" s="1" t="s">
        <v>1472</v>
      </c>
      <c r="E1266" s="1" t="s">
        <v>1400</v>
      </c>
      <c r="F1266" s="1" t="s">
        <v>81</v>
      </c>
      <c r="G1266" s="1">
        <v>50</v>
      </c>
      <c r="H1266" s="1">
        <v>132</v>
      </c>
      <c r="I1266" s="1" t="s">
        <v>1413</v>
      </c>
      <c r="J1266" s="1">
        <v>0.25</v>
      </c>
      <c r="K1266" s="1">
        <v>12.865416</v>
      </c>
      <c r="L1266" s="1">
        <v>-85.207229999999996</v>
      </c>
      <c r="M1266" s="1" t="s">
        <v>308</v>
      </c>
      <c r="N1266" s="1">
        <v>0</v>
      </c>
      <c r="O1266" s="1">
        <v>13.923406</v>
      </c>
      <c r="P1266" s="1">
        <v>-86.952798999999999</v>
      </c>
      <c r="Q1266" s="1">
        <v>250000</v>
      </c>
      <c r="R1266" s="1" t="s">
        <v>1393</v>
      </c>
      <c r="S1266" s="1" t="s">
        <v>91</v>
      </c>
      <c r="T1266" s="1" t="s">
        <v>72</v>
      </c>
      <c r="U1266" s="1" t="s">
        <v>73</v>
      </c>
      <c r="W1266" s="1" t="s">
        <v>121</v>
      </c>
      <c r="X1266" s="1" t="s">
        <v>1401</v>
      </c>
      <c r="Z1266" s="1" t="s">
        <v>1413</v>
      </c>
      <c r="AA1266" s="1" t="s">
        <v>1473</v>
      </c>
      <c r="AJ1266" s="1" t="s">
        <v>76</v>
      </c>
      <c r="AK1266" s="1" t="s">
        <v>1474</v>
      </c>
      <c r="AL1266" s="1">
        <v>200000000</v>
      </c>
      <c r="AM1266" s="1" t="s">
        <v>109</v>
      </c>
      <c r="AN1266" s="1" t="s">
        <v>4489</v>
      </c>
      <c r="AO1266" s="1" t="s">
        <v>4281</v>
      </c>
      <c r="AP1266" s="1">
        <v>253800000</v>
      </c>
      <c r="AS1266" s="1">
        <v>1</v>
      </c>
      <c r="AT1266" s="1">
        <v>1</v>
      </c>
      <c r="AU1266" s="1">
        <v>1</v>
      </c>
      <c r="AV1266" s="1">
        <v>1</v>
      </c>
      <c r="AW1266" s="1">
        <v>1</v>
      </c>
      <c r="AX1266" s="1">
        <v>1</v>
      </c>
      <c r="AY1266" s="1">
        <v>1</v>
      </c>
      <c r="AZ1266" s="1">
        <v>1</v>
      </c>
      <c r="BA1266" s="1">
        <v>1</v>
      </c>
      <c r="BB1266" s="1">
        <v>1</v>
      </c>
      <c r="BD1266" s="1">
        <v>1</v>
      </c>
      <c r="BE1266" s="1">
        <v>1</v>
      </c>
    </row>
    <row r="1267" spans="1:57" x14ac:dyDescent="0.5">
      <c r="A1267" s="1">
        <v>80</v>
      </c>
      <c r="B1267" s="1" t="s">
        <v>1471</v>
      </c>
      <c r="C1267" s="2">
        <v>43579</v>
      </c>
      <c r="D1267" s="1" t="s">
        <v>1472</v>
      </c>
      <c r="E1267" s="1" t="s">
        <v>1400</v>
      </c>
      <c r="F1267" s="1" t="s">
        <v>102</v>
      </c>
      <c r="G1267" s="1">
        <v>50</v>
      </c>
      <c r="H1267" s="1">
        <v>132</v>
      </c>
      <c r="I1267" s="1" t="s">
        <v>1413</v>
      </c>
      <c r="J1267" s="1">
        <v>0.25</v>
      </c>
      <c r="K1267" s="1">
        <v>12.865416</v>
      </c>
      <c r="L1267" s="1">
        <v>-85.207229999999996</v>
      </c>
      <c r="M1267" s="1" t="s">
        <v>308</v>
      </c>
      <c r="N1267" s="1">
        <v>0</v>
      </c>
      <c r="O1267" s="1">
        <v>13.923406</v>
      </c>
      <c r="P1267" s="1">
        <v>-86.952798999999999</v>
      </c>
      <c r="Q1267" s="1">
        <v>250000</v>
      </c>
      <c r="R1267" s="1" t="s">
        <v>1393</v>
      </c>
      <c r="S1267" s="1" t="s">
        <v>91</v>
      </c>
      <c r="T1267" s="1" t="s">
        <v>72</v>
      </c>
      <c r="U1267" s="1" t="s">
        <v>73</v>
      </c>
      <c r="W1267" s="1" t="s">
        <v>121</v>
      </c>
      <c r="X1267" s="1" t="s">
        <v>1401</v>
      </c>
      <c r="Z1267" s="1" t="s">
        <v>1413</v>
      </c>
      <c r="AA1267" s="1" t="s">
        <v>1473</v>
      </c>
      <c r="AJ1267" s="1" t="s">
        <v>76</v>
      </c>
      <c r="AK1267" s="1" t="s">
        <v>1474</v>
      </c>
      <c r="AL1267" s="1">
        <v>200000000</v>
      </c>
      <c r="AM1267" s="1" t="s">
        <v>109</v>
      </c>
      <c r="AN1267" s="1" t="s">
        <v>4489</v>
      </c>
      <c r="AO1267" s="1" t="s">
        <v>4281</v>
      </c>
      <c r="AP1267" s="1">
        <v>253800000</v>
      </c>
      <c r="AS1267" s="1">
        <v>1</v>
      </c>
      <c r="AT1267" s="1">
        <v>1</v>
      </c>
      <c r="AU1267" s="1">
        <v>1</v>
      </c>
      <c r="AV1267" s="1">
        <v>1</v>
      </c>
      <c r="AW1267" s="1">
        <v>1</v>
      </c>
      <c r="AX1267" s="1">
        <v>1</v>
      </c>
      <c r="AY1267" s="1">
        <v>1</v>
      </c>
      <c r="AZ1267" s="1">
        <v>1</v>
      </c>
      <c r="BA1267" s="1">
        <v>1</v>
      </c>
      <c r="BB1267" s="1">
        <v>1</v>
      </c>
      <c r="BD1267" s="1">
        <v>1</v>
      </c>
      <c r="BE1267" s="1">
        <v>1</v>
      </c>
    </row>
    <row r="1268" spans="1:57" x14ac:dyDescent="0.5">
      <c r="A1268" s="1">
        <v>80</v>
      </c>
      <c r="B1268" s="1" t="s">
        <v>1471</v>
      </c>
      <c r="C1268" s="2">
        <v>43579</v>
      </c>
      <c r="D1268" s="1" t="s">
        <v>1472</v>
      </c>
      <c r="E1268" s="1" t="s">
        <v>1400</v>
      </c>
      <c r="F1268" s="1" t="s">
        <v>81</v>
      </c>
      <c r="G1268" s="1">
        <v>50</v>
      </c>
      <c r="H1268" s="1">
        <v>132</v>
      </c>
      <c r="I1268" s="1" t="s">
        <v>1452</v>
      </c>
      <c r="J1268" s="1">
        <v>0.25</v>
      </c>
      <c r="K1268" s="1">
        <v>7.0767740000000003</v>
      </c>
      <c r="L1268" s="1">
        <v>-66.091605000000001</v>
      </c>
      <c r="M1268" s="1" t="s">
        <v>84</v>
      </c>
      <c r="N1268" s="1">
        <v>0</v>
      </c>
      <c r="O1268" s="1">
        <v>-15.623037</v>
      </c>
      <c r="P1268" s="1">
        <v>-59.0625</v>
      </c>
      <c r="Q1268" s="1">
        <v>250000</v>
      </c>
      <c r="R1268" s="1" t="s">
        <v>1393</v>
      </c>
      <c r="S1268" s="1" t="s">
        <v>91</v>
      </c>
      <c r="T1268" s="1" t="s">
        <v>72</v>
      </c>
      <c r="U1268" s="1" t="s">
        <v>73</v>
      </c>
      <c r="W1268" s="1" t="s">
        <v>121</v>
      </c>
      <c r="X1268" s="1" t="s">
        <v>1401</v>
      </c>
      <c r="Z1268" s="1" t="s">
        <v>1452</v>
      </c>
      <c r="AA1268" s="1" t="s">
        <v>1473</v>
      </c>
      <c r="AJ1268" s="1" t="s">
        <v>76</v>
      </c>
      <c r="AK1268" s="1" t="s">
        <v>1474</v>
      </c>
      <c r="AL1268" s="1">
        <v>200000000</v>
      </c>
      <c r="AM1268" s="1" t="s">
        <v>109</v>
      </c>
      <c r="AN1268" s="1" t="s">
        <v>4489</v>
      </c>
      <c r="AO1268" s="1" t="s">
        <v>4281</v>
      </c>
      <c r="AP1268" s="1">
        <v>253800000</v>
      </c>
      <c r="AS1268" s="1">
        <v>1</v>
      </c>
      <c r="AT1268" s="1">
        <v>1</v>
      </c>
      <c r="AU1268" s="1">
        <v>1</v>
      </c>
      <c r="AV1268" s="1">
        <v>1</v>
      </c>
      <c r="AW1268" s="1">
        <v>1</v>
      </c>
      <c r="AX1268" s="1">
        <v>1</v>
      </c>
      <c r="AY1268" s="1">
        <v>1</v>
      </c>
      <c r="AZ1268" s="1">
        <v>1</v>
      </c>
      <c r="BA1268" s="1">
        <v>1</v>
      </c>
      <c r="BB1268" s="1">
        <v>1</v>
      </c>
      <c r="BD1268" s="1">
        <v>1</v>
      </c>
      <c r="BE1268" s="1">
        <v>1</v>
      </c>
    </row>
    <row r="1269" spans="1:57" x14ac:dyDescent="0.5">
      <c r="A1269" s="1">
        <v>80</v>
      </c>
      <c r="B1269" s="1" t="s">
        <v>1471</v>
      </c>
      <c r="C1269" s="2">
        <v>43579</v>
      </c>
      <c r="D1269" s="1" t="s">
        <v>1472</v>
      </c>
      <c r="E1269" s="1" t="s">
        <v>1400</v>
      </c>
      <c r="F1269" s="1" t="s">
        <v>102</v>
      </c>
      <c r="G1269" s="1">
        <v>50</v>
      </c>
      <c r="H1269" s="1">
        <v>132</v>
      </c>
      <c r="I1269" s="1" t="s">
        <v>1452</v>
      </c>
      <c r="J1269" s="1">
        <v>0.25</v>
      </c>
      <c r="K1269" s="1">
        <v>7.0767740000000003</v>
      </c>
      <c r="L1269" s="1">
        <v>-66.091605000000001</v>
      </c>
      <c r="M1269" s="1" t="s">
        <v>84</v>
      </c>
      <c r="N1269" s="1">
        <v>0</v>
      </c>
      <c r="O1269" s="1">
        <v>-15.623037</v>
      </c>
      <c r="P1269" s="1">
        <v>-59.0625</v>
      </c>
      <c r="Q1269" s="1">
        <v>250000</v>
      </c>
      <c r="R1269" s="1" t="s">
        <v>1393</v>
      </c>
      <c r="S1269" s="1" t="s">
        <v>91</v>
      </c>
      <c r="T1269" s="1" t="s">
        <v>72</v>
      </c>
      <c r="U1269" s="1" t="s">
        <v>73</v>
      </c>
      <c r="W1269" s="1" t="s">
        <v>121</v>
      </c>
      <c r="X1269" s="1" t="s">
        <v>1401</v>
      </c>
      <c r="Z1269" s="1" t="s">
        <v>1452</v>
      </c>
      <c r="AA1269" s="1" t="s">
        <v>1473</v>
      </c>
      <c r="AJ1269" s="1" t="s">
        <v>76</v>
      </c>
      <c r="AK1269" s="1" t="s">
        <v>1474</v>
      </c>
      <c r="AL1269" s="1">
        <v>200000000</v>
      </c>
      <c r="AM1269" s="1" t="s">
        <v>109</v>
      </c>
      <c r="AN1269" s="1" t="s">
        <v>4489</v>
      </c>
      <c r="AO1269" s="1" t="s">
        <v>4281</v>
      </c>
      <c r="AP1269" s="1">
        <v>253800000</v>
      </c>
      <c r="AS1269" s="1">
        <v>1</v>
      </c>
      <c r="AT1269" s="1">
        <v>1</v>
      </c>
      <c r="AU1269" s="1">
        <v>1</v>
      </c>
      <c r="AV1269" s="1">
        <v>1</v>
      </c>
      <c r="AW1269" s="1">
        <v>1</v>
      </c>
      <c r="AX1269" s="1">
        <v>1</v>
      </c>
      <c r="AY1269" s="1">
        <v>1</v>
      </c>
      <c r="AZ1269" s="1">
        <v>1</v>
      </c>
      <c r="BA1269" s="1">
        <v>1</v>
      </c>
      <c r="BB1269" s="1">
        <v>1</v>
      </c>
      <c r="BD1269" s="1">
        <v>1</v>
      </c>
      <c r="BE1269" s="1">
        <v>1</v>
      </c>
    </row>
    <row r="1270" spans="1:57" x14ac:dyDescent="0.5">
      <c r="A1270" s="1">
        <v>80</v>
      </c>
      <c r="B1270" s="1" t="s">
        <v>1471</v>
      </c>
      <c r="C1270" s="2">
        <v>43579</v>
      </c>
      <c r="D1270" s="1" t="s">
        <v>1472</v>
      </c>
      <c r="E1270" s="1" t="s">
        <v>1400</v>
      </c>
      <c r="F1270" s="1" t="s">
        <v>81</v>
      </c>
      <c r="G1270" s="1">
        <v>50</v>
      </c>
      <c r="H1270" s="1">
        <v>132</v>
      </c>
      <c r="I1270" s="1" t="s">
        <v>1446</v>
      </c>
      <c r="J1270" s="1">
        <v>0.64</v>
      </c>
      <c r="K1270" s="1">
        <v>-3.3090799999999998</v>
      </c>
      <c r="L1270" s="1">
        <v>28.102360000000001</v>
      </c>
      <c r="M1270" s="1" t="s">
        <v>113</v>
      </c>
      <c r="N1270" s="1">
        <v>0</v>
      </c>
      <c r="O1270" s="1">
        <v>10.278548000000001</v>
      </c>
      <c r="P1270" s="1">
        <v>102.006446</v>
      </c>
      <c r="Q1270" s="1">
        <v>640000</v>
      </c>
      <c r="R1270" s="1" t="s">
        <v>1393</v>
      </c>
      <c r="S1270" s="1" t="s">
        <v>91</v>
      </c>
      <c r="T1270" s="1" t="s">
        <v>72</v>
      </c>
      <c r="U1270" s="1" t="s">
        <v>73</v>
      </c>
      <c r="W1270" s="1" t="s">
        <v>121</v>
      </c>
      <c r="X1270" s="1" t="s">
        <v>1401</v>
      </c>
      <c r="Z1270" s="1" t="s">
        <v>1446</v>
      </c>
      <c r="AA1270" s="1" t="s">
        <v>1473</v>
      </c>
      <c r="AJ1270" s="1" t="s">
        <v>76</v>
      </c>
      <c r="AK1270" s="1" t="s">
        <v>1474</v>
      </c>
      <c r="AL1270" s="1">
        <v>200000000</v>
      </c>
      <c r="AM1270" s="1" t="s">
        <v>109</v>
      </c>
      <c r="AN1270" s="1" t="s">
        <v>4489</v>
      </c>
      <c r="AO1270" s="1" t="s">
        <v>4281</v>
      </c>
      <c r="AP1270" s="1">
        <v>253800000</v>
      </c>
      <c r="AS1270" s="1">
        <v>1</v>
      </c>
      <c r="AT1270" s="1">
        <v>1</v>
      </c>
      <c r="AU1270" s="1">
        <v>1</v>
      </c>
      <c r="AV1270" s="1">
        <v>1</v>
      </c>
      <c r="AW1270" s="1">
        <v>1</v>
      </c>
      <c r="AX1270" s="1">
        <v>1</v>
      </c>
      <c r="AY1270" s="1">
        <v>1</v>
      </c>
      <c r="AZ1270" s="1">
        <v>1</v>
      </c>
      <c r="BA1270" s="1">
        <v>1</v>
      </c>
      <c r="BB1270" s="1">
        <v>1</v>
      </c>
      <c r="BD1270" s="1">
        <v>1</v>
      </c>
      <c r="BE1270" s="1">
        <v>1</v>
      </c>
    </row>
    <row r="1271" spans="1:57" x14ac:dyDescent="0.5">
      <c r="A1271" s="1">
        <v>80</v>
      </c>
      <c r="B1271" s="1" t="s">
        <v>1471</v>
      </c>
      <c r="C1271" s="2">
        <v>43579</v>
      </c>
      <c r="D1271" s="1" t="s">
        <v>1472</v>
      </c>
      <c r="E1271" s="1" t="s">
        <v>1400</v>
      </c>
      <c r="F1271" s="1" t="s">
        <v>102</v>
      </c>
      <c r="G1271" s="1">
        <v>50</v>
      </c>
      <c r="H1271" s="1">
        <v>132</v>
      </c>
      <c r="I1271" s="1" t="s">
        <v>1446</v>
      </c>
      <c r="J1271" s="1">
        <v>0.64</v>
      </c>
      <c r="K1271" s="1">
        <v>-3.3090799999999998</v>
      </c>
      <c r="L1271" s="1">
        <v>28.102360000000001</v>
      </c>
      <c r="M1271" s="1" t="s">
        <v>113</v>
      </c>
      <c r="N1271" s="1">
        <v>0</v>
      </c>
      <c r="O1271" s="1">
        <v>10.278548000000001</v>
      </c>
      <c r="P1271" s="1">
        <v>102.006446</v>
      </c>
      <c r="Q1271" s="1">
        <v>640000</v>
      </c>
      <c r="R1271" s="1" t="s">
        <v>1393</v>
      </c>
      <c r="S1271" s="1" t="s">
        <v>91</v>
      </c>
      <c r="T1271" s="1" t="s">
        <v>72</v>
      </c>
      <c r="U1271" s="1" t="s">
        <v>73</v>
      </c>
      <c r="W1271" s="1" t="s">
        <v>121</v>
      </c>
      <c r="X1271" s="1" t="s">
        <v>1401</v>
      </c>
      <c r="Z1271" s="1" t="s">
        <v>1446</v>
      </c>
      <c r="AA1271" s="1" t="s">
        <v>1473</v>
      </c>
      <c r="AJ1271" s="1" t="s">
        <v>76</v>
      </c>
      <c r="AK1271" s="1" t="s">
        <v>1474</v>
      </c>
      <c r="AL1271" s="1">
        <v>200000000</v>
      </c>
      <c r="AM1271" s="1" t="s">
        <v>109</v>
      </c>
      <c r="AN1271" s="1" t="s">
        <v>4489</v>
      </c>
      <c r="AO1271" s="1" t="s">
        <v>4281</v>
      </c>
      <c r="AP1271" s="1">
        <v>253800000</v>
      </c>
      <c r="AS1271" s="1">
        <v>1</v>
      </c>
      <c r="AT1271" s="1">
        <v>1</v>
      </c>
      <c r="AU1271" s="1">
        <v>1</v>
      </c>
      <c r="AV1271" s="1">
        <v>1</v>
      </c>
      <c r="AW1271" s="1">
        <v>1</v>
      </c>
      <c r="AX1271" s="1">
        <v>1</v>
      </c>
      <c r="AY1271" s="1">
        <v>1</v>
      </c>
      <c r="AZ1271" s="1">
        <v>1</v>
      </c>
      <c r="BA1271" s="1">
        <v>1</v>
      </c>
      <c r="BB1271" s="1">
        <v>1</v>
      </c>
      <c r="BD1271" s="1">
        <v>1</v>
      </c>
      <c r="BE1271" s="1">
        <v>1</v>
      </c>
    </row>
    <row r="1272" spans="1:57" x14ac:dyDescent="0.5">
      <c r="A1272" s="1">
        <v>80</v>
      </c>
      <c r="B1272" s="1" t="s">
        <v>1471</v>
      </c>
      <c r="C1272" s="2">
        <v>43579</v>
      </c>
      <c r="D1272" s="1" t="s">
        <v>1472</v>
      </c>
      <c r="E1272" s="1" t="s">
        <v>1400</v>
      </c>
      <c r="F1272" s="1" t="s">
        <v>81</v>
      </c>
      <c r="G1272" s="1">
        <v>50</v>
      </c>
      <c r="H1272" s="1">
        <v>132</v>
      </c>
      <c r="I1272" s="1" t="s">
        <v>690</v>
      </c>
      <c r="J1272" s="1">
        <v>0.25</v>
      </c>
      <c r="K1272" s="1">
        <v>13.897869</v>
      </c>
      <c r="L1272" s="1">
        <v>-60.968711999999996</v>
      </c>
      <c r="M1272" s="1" t="s">
        <v>195</v>
      </c>
      <c r="N1272" s="1">
        <v>0</v>
      </c>
      <c r="O1272" s="1">
        <v>25.14509</v>
      </c>
      <c r="P1272" s="1">
        <v>-80.396960000000007</v>
      </c>
      <c r="Q1272" s="1">
        <v>250000</v>
      </c>
      <c r="R1272" s="1" t="s">
        <v>1393</v>
      </c>
      <c r="S1272" s="1" t="s">
        <v>91</v>
      </c>
      <c r="T1272" s="1" t="s">
        <v>72</v>
      </c>
      <c r="U1272" s="1" t="s">
        <v>73</v>
      </c>
      <c r="W1272" s="1" t="s">
        <v>121</v>
      </c>
      <c r="X1272" s="1" t="s">
        <v>1401</v>
      </c>
      <c r="Z1272" s="1" t="s">
        <v>690</v>
      </c>
      <c r="AA1272" s="1" t="s">
        <v>1473</v>
      </c>
      <c r="AJ1272" s="1" t="s">
        <v>76</v>
      </c>
      <c r="AK1272" s="1" t="s">
        <v>1474</v>
      </c>
      <c r="AL1272" s="1">
        <v>200000000</v>
      </c>
      <c r="AM1272" s="1" t="s">
        <v>109</v>
      </c>
      <c r="AN1272" s="1" t="s">
        <v>4489</v>
      </c>
      <c r="AO1272" s="1" t="s">
        <v>4281</v>
      </c>
      <c r="AP1272" s="1">
        <v>253800000</v>
      </c>
      <c r="AS1272" s="1">
        <v>1</v>
      </c>
      <c r="AT1272" s="1">
        <v>1</v>
      </c>
      <c r="AU1272" s="1">
        <v>1</v>
      </c>
      <c r="AV1272" s="1">
        <v>1</v>
      </c>
      <c r="AW1272" s="1">
        <v>1</v>
      </c>
      <c r="AX1272" s="1">
        <v>1</v>
      </c>
      <c r="AY1272" s="1">
        <v>1</v>
      </c>
      <c r="AZ1272" s="1">
        <v>1</v>
      </c>
      <c r="BA1272" s="1">
        <v>1</v>
      </c>
      <c r="BB1272" s="1">
        <v>1</v>
      </c>
      <c r="BD1272" s="1">
        <v>1</v>
      </c>
      <c r="BE1272" s="1">
        <v>1</v>
      </c>
    </row>
    <row r="1273" spans="1:57" x14ac:dyDescent="0.5">
      <c r="A1273" s="1">
        <v>80</v>
      </c>
      <c r="B1273" s="1" t="s">
        <v>1471</v>
      </c>
      <c r="C1273" s="2">
        <v>43579</v>
      </c>
      <c r="D1273" s="1" t="s">
        <v>1472</v>
      </c>
      <c r="E1273" s="1" t="s">
        <v>1400</v>
      </c>
      <c r="F1273" s="1" t="s">
        <v>102</v>
      </c>
      <c r="G1273" s="1">
        <v>50</v>
      </c>
      <c r="H1273" s="1">
        <v>132</v>
      </c>
      <c r="I1273" s="1" t="s">
        <v>690</v>
      </c>
      <c r="J1273" s="1">
        <v>0.25</v>
      </c>
      <c r="K1273" s="1">
        <v>13.897869</v>
      </c>
      <c r="L1273" s="1">
        <v>-60.968711999999996</v>
      </c>
      <c r="M1273" s="1" t="s">
        <v>195</v>
      </c>
      <c r="N1273" s="1">
        <v>0</v>
      </c>
      <c r="O1273" s="1">
        <v>25.14509</v>
      </c>
      <c r="P1273" s="1">
        <v>-80.396960000000007</v>
      </c>
      <c r="Q1273" s="1">
        <v>250000</v>
      </c>
      <c r="R1273" s="1" t="s">
        <v>1393</v>
      </c>
      <c r="S1273" s="1" t="s">
        <v>91</v>
      </c>
      <c r="T1273" s="1" t="s">
        <v>72</v>
      </c>
      <c r="U1273" s="1" t="s">
        <v>73</v>
      </c>
      <c r="W1273" s="1" t="s">
        <v>121</v>
      </c>
      <c r="X1273" s="1" t="s">
        <v>1401</v>
      </c>
      <c r="Z1273" s="1" t="s">
        <v>690</v>
      </c>
      <c r="AA1273" s="1" t="s">
        <v>1473</v>
      </c>
      <c r="AJ1273" s="1" t="s">
        <v>76</v>
      </c>
      <c r="AK1273" s="1" t="s">
        <v>1474</v>
      </c>
      <c r="AL1273" s="1">
        <v>200000000</v>
      </c>
      <c r="AM1273" s="1" t="s">
        <v>109</v>
      </c>
      <c r="AN1273" s="1" t="s">
        <v>4489</v>
      </c>
      <c r="AO1273" s="1" t="s">
        <v>4281</v>
      </c>
      <c r="AP1273" s="1">
        <v>253800000</v>
      </c>
      <c r="AS1273" s="1">
        <v>1</v>
      </c>
      <c r="AT1273" s="1">
        <v>1</v>
      </c>
      <c r="AU1273" s="1">
        <v>1</v>
      </c>
      <c r="AV1273" s="1">
        <v>1</v>
      </c>
      <c r="AW1273" s="1">
        <v>1</v>
      </c>
      <c r="AX1273" s="1">
        <v>1</v>
      </c>
      <c r="AY1273" s="1">
        <v>1</v>
      </c>
      <c r="AZ1273" s="1">
        <v>1</v>
      </c>
      <c r="BA1273" s="1">
        <v>1</v>
      </c>
      <c r="BB1273" s="1">
        <v>1</v>
      </c>
      <c r="BD1273" s="1">
        <v>1</v>
      </c>
      <c r="BE1273" s="1">
        <v>1</v>
      </c>
    </row>
    <row r="1274" spans="1:57" x14ac:dyDescent="0.5">
      <c r="A1274" s="1">
        <v>80</v>
      </c>
      <c r="B1274" s="1" t="s">
        <v>1471</v>
      </c>
      <c r="C1274" s="2">
        <v>43579</v>
      </c>
      <c r="D1274" s="1" t="s">
        <v>1472</v>
      </c>
      <c r="E1274" s="1" t="s">
        <v>1400</v>
      </c>
      <c r="F1274" s="1" t="s">
        <v>81</v>
      </c>
      <c r="G1274" s="1">
        <v>50</v>
      </c>
      <c r="H1274" s="1">
        <v>132</v>
      </c>
      <c r="I1274" s="1" t="s">
        <v>1440</v>
      </c>
      <c r="J1274" s="1">
        <v>1.1499999999999999</v>
      </c>
      <c r="K1274" s="1">
        <v>15.339</v>
      </c>
      <c r="L1274" s="1">
        <v>38.937111000000002</v>
      </c>
      <c r="M1274" s="1" t="s">
        <v>69</v>
      </c>
      <c r="N1274" s="1">
        <v>0</v>
      </c>
      <c r="O1274" s="1">
        <v>2.6272389999999999</v>
      </c>
      <c r="P1274" s="1">
        <v>23.381664000000001</v>
      </c>
      <c r="Q1274" s="1">
        <v>1150000</v>
      </c>
      <c r="R1274" s="1" t="s">
        <v>1393</v>
      </c>
      <c r="S1274" s="1" t="s">
        <v>91</v>
      </c>
      <c r="T1274" s="1" t="s">
        <v>72</v>
      </c>
      <c r="U1274" s="1" t="s">
        <v>73</v>
      </c>
      <c r="W1274" s="1" t="s">
        <v>121</v>
      </c>
      <c r="X1274" s="1" t="s">
        <v>1401</v>
      </c>
      <c r="Z1274" s="1" t="s">
        <v>1440</v>
      </c>
      <c r="AA1274" s="1" t="s">
        <v>1473</v>
      </c>
      <c r="AJ1274" s="1" t="s">
        <v>76</v>
      </c>
      <c r="AK1274" s="1" t="s">
        <v>1474</v>
      </c>
      <c r="AL1274" s="1">
        <v>200000000</v>
      </c>
      <c r="AM1274" s="1" t="s">
        <v>109</v>
      </c>
      <c r="AN1274" s="1" t="s">
        <v>4489</v>
      </c>
      <c r="AO1274" s="1" t="s">
        <v>4281</v>
      </c>
      <c r="AP1274" s="1">
        <v>253800000</v>
      </c>
      <c r="AS1274" s="1">
        <v>1</v>
      </c>
      <c r="AT1274" s="1">
        <v>1</v>
      </c>
      <c r="AU1274" s="1">
        <v>1</v>
      </c>
      <c r="AV1274" s="1">
        <v>1</v>
      </c>
      <c r="AW1274" s="1">
        <v>1</v>
      </c>
      <c r="AX1274" s="1">
        <v>1</v>
      </c>
      <c r="AY1274" s="1">
        <v>1</v>
      </c>
      <c r="AZ1274" s="1">
        <v>1</v>
      </c>
      <c r="BA1274" s="1">
        <v>1</v>
      </c>
      <c r="BB1274" s="1">
        <v>1</v>
      </c>
      <c r="BD1274" s="1">
        <v>1</v>
      </c>
      <c r="BE1274" s="1">
        <v>1</v>
      </c>
    </row>
    <row r="1275" spans="1:57" x14ac:dyDescent="0.5">
      <c r="A1275" s="1">
        <v>80</v>
      </c>
      <c r="B1275" s="1" t="s">
        <v>1471</v>
      </c>
      <c r="C1275" s="2">
        <v>43579</v>
      </c>
      <c r="D1275" s="1" t="s">
        <v>1472</v>
      </c>
      <c r="E1275" s="1" t="s">
        <v>1400</v>
      </c>
      <c r="F1275" s="1" t="s">
        <v>102</v>
      </c>
      <c r="G1275" s="1">
        <v>50</v>
      </c>
      <c r="H1275" s="1">
        <v>132</v>
      </c>
      <c r="I1275" s="1" t="s">
        <v>1440</v>
      </c>
      <c r="J1275" s="1">
        <v>1.1499999999999999</v>
      </c>
      <c r="K1275" s="1">
        <v>15.339</v>
      </c>
      <c r="L1275" s="1">
        <v>38.937111000000002</v>
      </c>
      <c r="M1275" s="1" t="s">
        <v>69</v>
      </c>
      <c r="N1275" s="1">
        <v>0</v>
      </c>
      <c r="O1275" s="1">
        <v>2.6272389999999999</v>
      </c>
      <c r="P1275" s="1">
        <v>23.381664000000001</v>
      </c>
      <c r="Q1275" s="1">
        <v>1150000</v>
      </c>
      <c r="R1275" s="1" t="s">
        <v>1393</v>
      </c>
      <c r="S1275" s="1" t="s">
        <v>91</v>
      </c>
      <c r="T1275" s="1" t="s">
        <v>72</v>
      </c>
      <c r="U1275" s="1" t="s">
        <v>73</v>
      </c>
      <c r="W1275" s="1" t="s">
        <v>121</v>
      </c>
      <c r="X1275" s="1" t="s">
        <v>1401</v>
      </c>
      <c r="Z1275" s="1" t="s">
        <v>1440</v>
      </c>
      <c r="AA1275" s="1" t="s">
        <v>1473</v>
      </c>
      <c r="AJ1275" s="1" t="s">
        <v>76</v>
      </c>
      <c r="AK1275" s="1" t="s">
        <v>1474</v>
      </c>
      <c r="AL1275" s="1">
        <v>200000000</v>
      </c>
      <c r="AM1275" s="1" t="s">
        <v>109</v>
      </c>
      <c r="AN1275" s="1" t="s">
        <v>4489</v>
      </c>
      <c r="AO1275" s="1" t="s">
        <v>4281</v>
      </c>
      <c r="AP1275" s="1">
        <v>253800000</v>
      </c>
      <c r="AS1275" s="1">
        <v>1</v>
      </c>
      <c r="AT1275" s="1">
        <v>1</v>
      </c>
      <c r="AU1275" s="1">
        <v>1</v>
      </c>
      <c r="AV1275" s="1">
        <v>1</v>
      </c>
      <c r="AW1275" s="1">
        <v>1</v>
      </c>
      <c r="AX1275" s="1">
        <v>1</v>
      </c>
      <c r="AY1275" s="1">
        <v>1</v>
      </c>
      <c r="AZ1275" s="1">
        <v>1</v>
      </c>
      <c r="BA1275" s="1">
        <v>1</v>
      </c>
      <c r="BB1275" s="1">
        <v>1</v>
      </c>
      <c r="BD1275" s="1">
        <v>1</v>
      </c>
      <c r="BE1275" s="1">
        <v>1</v>
      </c>
    </row>
    <row r="1276" spans="1:57" x14ac:dyDescent="0.5">
      <c r="A1276" s="1">
        <v>80</v>
      </c>
      <c r="B1276" s="1" t="s">
        <v>1471</v>
      </c>
      <c r="C1276" s="2">
        <v>43579</v>
      </c>
      <c r="D1276" s="1" t="s">
        <v>1472</v>
      </c>
      <c r="E1276" s="1" t="s">
        <v>1400</v>
      </c>
      <c r="F1276" s="1" t="s">
        <v>81</v>
      </c>
      <c r="G1276" s="1">
        <v>50</v>
      </c>
      <c r="H1276" s="1">
        <v>132</v>
      </c>
      <c r="I1276" s="1" t="s">
        <v>426</v>
      </c>
      <c r="J1276" s="1">
        <v>0.64</v>
      </c>
      <c r="K1276" s="1">
        <v>23.684994</v>
      </c>
      <c r="L1276" s="1">
        <v>90.356330999999997</v>
      </c>
      <c r="M1276" s="1" t="s">
        <v>114</v>
      </c>
      <c r="N1276" s="1">
        <v>0</v>
      </c>
      <c r="O1276" s="1">
        <v>25.384855999999999</v>
      </c>
      <c r="P1276" s="1">
        <v>68.458809000000002</v>
      </c>
      <c r="Q1276" s="1">
        <v>640000</v>
      </c>
      <c r="R1276" s="1" t="s">
        <v>1393</v>
      </c>
      <c r="S1276" s="1" t="s">
        <v>91</v>
      </c>
      <c r="T1276" s="1" t="s">
        <v>72</v>
      </c>
      <c r="U1276" s="1" t="s">
        <v>73</v>
      </c>
      <c r="W1276" s="1" t="s">
        <v>121</v>
      </c>
      <c r="X1276" s="1" t="s">
        <v>1401</v>
      </c>
      <c r="Z1276" s="1" t="s">
        <v>426</v>
      </c>
      <c r="AA1276" s="1" t="s">
        <v>1473</v>
      </c>
      <c r="AJ1276" s="1" t="s">
        <v>76</v>
      </c>
      <c r="AK1276" s="1" t="s">
        <v>1474</v>
      </c>
      <c r="AL1276" s="1">
        <v>200000000</v>
      </c>
      <c r="AM1276" s="1" t="s">
        <v>109</v>
      </c>
      <c r="AN1276" s="1" t="s">
        <v>4489</v>
      </c>
      <c r="AO1276" s="1" t="s">
        <v>4281</v>
      </c>
      <c r="AP1276" s="1">
        <v>253800000</v>
      </c>
      <c r="AS1276" s="1">
        <v>1</v>
      </c>
      <c r="AT1276" s="1">
        <v>1</v>
      </c>
      <c r="AU1276" s="1">
        <v>1</v>
      </c>
      <c r="AV1276" s="1">
        <v>1</v>
      </c>
      <c r="AW1276" s="1">
        <v>1</v>
      </c>
      <c r="AX1276" s="1">
        <v>1</v>
      </c>
      <c r="AY1276" s="1">
        <v>1</v>
      </c>
      <c r="AZ1276" s="1">
        <v>1</v>
      </c>
      <c r="BA1276" s="1">
        <v>1</v>
      </c>
      <c r="BB1276" s="1">
        <v>1</v>
      </c>
      <c r="BD1276" s="1">
        <v>1</v>
      </c>
      <c r="BE1276" s="1">
        <v>1</v>
      </c>
    </row>
    <row r="1277" spans="1:57" x14ac:dyDescent="0.5">
      <c r="A1277" s="1">
        <v>80</v>
      </c>
      <c r="B1277" s="1" t="s">
        <v>1471</v>
      </c>
      <c r="C1277" s="2">
        <v>43579</v>
      </c>
      <c r="D1277" s="1" t="s">
        <v>1472</v>
      </c>
      <c r="E1277" s="1" t="s">
        <v>1400</v>
      </c>
      <c r="F1277" s="1" t="s">
        <v>102</v>
      </c>
      <c r="G1277" s="1">
        <v>50</v>
      </c>
      <c r="H1277" s="1">
        <v>132</v>
      </c>
      <c r="I1277" s="1" t="s">
        <v>426</v>
      </c>
      <c r="J1277" s="1">
        <v>0.64</v>
      </c>
      <c r="K1277" s="1">
        <v>23.684994</v>
      </c>
      <c r="L1277" s="1">
        <v>90.356330999999997</v>
      </c>
      <c r="M1277" s="1" t="s">
        <v>114</v>
      </c>
      <c r="N1277" s="1">
        <v>0</v>
      </c>
      <c r="O1277" s="1">
        <v>25.384855999999999</v>
      </c>
      <c r="P1277" s="1">
        <v>68.458809000000002</v>
      </c>
      <c r="Q1277" s="1">
        <v>640000</v>
      </c>
      <c r="R1277" s="1" t="s">
        <v>1393</v>
      </c>
      <c r="S1277" s="1" t="s">
        <v>91</v>
      </c>
      <c r="T1277" s="1" t="s">
        <v>72</v>
      </c>
      <c r="U1277" s="1" t="s">
        <v>73</v>
      </c>
      <c r="W1277" s="1" t="s">
        <v>121</v>
      </c>
      <c r="X1277" s="1" t="s">
        <v>1401</v>
      </c>
      <c r="Z1277" s="1" t="s">
        <v>426</v>
      </c>
      <c r="AA1277" s="1" t="s">
        <v>1473</v>
      </c>
      <c r="AJ1277" s="1" t="s">
        <v>76</v>
      </c>
      <c r="AK1277" s="1" t="s">
        <v>1474</v>
      </c>
      <c r="AL1277" s="1">
        <v>200000000</v>
      </c>
      <c r="AM1277" s="1" t="s">
        <v>109</v>
      </c>
      <c r="AN1277" s="1" t="s">
        <v>4489</v>
      </c>
      <c r="AO1277" s="1" t="s">
        <v>4281</v>
      </c>
      <c r="AP1277" s="1">
        <v>253800000</v>
      </c>
      <c r="AS1277" s="1">
        <v>1</v>
      </c>
      <c r="AT1277" s="1">
        <v>1</v>
      </c>
      <c r="AU1277" s="1">
        <v>1</v>
      </c>
      <c r="AV1277" s="1">
        <v>1</v>
      </c>
      <c r="AW1277" s="1">
        <v>1</v>
      </c>
      <c r="AX1277" s="1">
        <v>1</v>
      </c>
      <c r="AY1277" s="1">
        <v>1</v>
      </c>
      <c r="AZ1277" s="1">
        <v>1</v>
      </c>
      <c r="BA1277" s="1">
        <v>1</v>
      </c>
      <c r="BB1277" s="1">
        <v>1</v>
      </c>
      <c r="BD1277" s="1">
        <v>1</v>
      </c>
      <c r="BE1277" s="1">
        <v>1</v>
      </c>
    </row>
    <row r="1278" spans="1:57" x14ac:dyDescent="0.5">
      <c r="A1278" s="1">
        <v>80</v>
      </c>
      <c r="B1278" s="1" t="s">
        <v>1471</v>
      </c>
      <c r="C1278" s="2">
        <v>43579</v>
      </c>
      <c r="D1278" s="1" t="s">
        <v>1472</v>
      </c>
      <c r="E1278" s="1" t="s">
        <v>1400</v>
      </c>
      <c r="F1278" s="1" t="s">
        <v>81</v>
      </c>
      <c r="G1278" s="1">
        <v>50</v>
      </c>
      <c r="H1278" s="1">
        <v>132</v>
      </c>
      <c r="I1278" s="1" t="s">
        <v>1432</v>
      </c>
      <c r="J1278" s="1">
        <v>0.64</v>
      </c>
      <c r="K1278" s="1">
        <v>13.318655</v>
      </c>
      <c r="L1278" s="1">
        <v>108.3681</v>
      </c>
      <c r="M1278" s="1" t="s">
        <v>113</v>
      </c>
      <c r="N1278" s="1">
        <v>0</v>
      </c>
      <c r="O1278" s="1">
        <v>10.278548000000001</v>
      </c>
      <c r="P1278" s="1">
        <v>102.006446</v>
      </c>
      <c r="Q1278" s="1">
        <v>640000</v>
      </c>
      <c r="R1278" s="1" t="s">
        <v>1393</v>
      </c>
      <c r="S1278" s="1" t="s">
        <v>91</v>
      </c>
      <c r="T1278" s="1" t="s">
        <v>72</v>
      </c>
      <c r="U1278" s="1" t="s">
        <v>73</v>
      </c>
      <c r="W1278" s="1" t="s">
        <v>121</v>
      </c>
      <c r="X1278" s="1" t="s">
        <v>1401</v>
      </c>
      <c r="Z1278" s="1" t="s">
        <v>1432</v>
      </c>
      <c r="AA1278" s="1" t="s">
        <v>1473</v>
      </c>
      <c r="AJ1278" s="1" t="s">
        <v>76</v>
      </c>
      <c r="AK1278" s="1" t="s">
        <v>1474</v>
      </c>
      <c r="AL1278" s="1">
        <v>200000000</v>
      </c>
      <c r="AM1278" s="1" t="s">
        <v>109</v>
      </c>
      <c r="AN1278" s="1" t="s">
        <v>4489</v>
      </c>
      <c r="AO1278" s="1" t="s">
        <v>4281</v>
      </c>
      <c r="AP1278" s="1">
        <v>253800000</v>
      </c>
      <c r="AS1278" s="1">
        <v>1</v>
      </c>
      <c r="AT1278" s="1">
        <v>1</v>
      </c>
      <c r="AU1278" s="1">
        <v>1</v>
      </c>
      <c r="AV1278" s="1">
        <v>1</v>
      </c>
      <c r="AW1278" s="1">
        <v>1</v>
      </c>
      <c r="AX1278" s="1">
        <v>1</v>
      </c>
      <c r="AY1278" s="1">
        <v>1</v>
      </c>
      <c r="AZ1278" s="1">
        <v>1</v>
      </c>
      <c r="BA1278" s="1">
        <v>1</v>
      </c>
      <c r="BB1278" s="1">
        <v>1</v>
      </c>
      <c r="BD1278" s="1">
        <v>1</v>
      </c>
      <c r="BE1278" s="1">
        <v>1</v>
      </c>
    </row>
    <row r="1279" spans="1:57" x14ac:dyDescent="0.5">
      <c r="A1279" s="1">
        <v>80</v>
      </c>
      <c r="B1279" s="1" t="s">
        <v>1471</v>
      </c>
      <c r="C1279" s="2">
        <v>43579</v>
      </c>
      <c r="D1279" s="1" t="s">
        <v>1472</v>
      </c>
      <c r="E1279" s="1" t="s">
        <v>1400</v>
      </c>
      <c r="F1279" s="1" t="s">
        <v>102</v>
      </c>
      <c r="G1279" s="1">
        <v>50</v>
      </c>
      <c r="H1279" s="1">
        <v>132</v>
      </c>
      <c r="I1279" s="1" t="s">
        <v>1432</v>
      </c>
      <c r="J1279" s="1">
        <v>0.64</v>
      </c>
      <c r="K1279" s="1">
        <v>13.318655</v>
      </c>
      <c r="L1279" s="1">
        <v>108.3681</v>
      </c>
      <c r="M1279" s="1" t="s">
        <v>113</v>
      </c>
      <c r="N1279" s="1">
        <v>0</v>
      </c>
      <c r="O1279" s="1">
        <v>10.278548000000001</v>
      </c>
      <c r="P1279" s="1">
        <v>102.006446</v>
      </c>
      <c r="Q1279" s="1">
        <v>640000</v>
      </c>
      <c r="R1279" s="1" t="s">
        <v>1393</v>
      </c>
      <c r="S1279" s="1" t="s">
        <v>91</v>
      </c>
      <c r="T1279" s="1" t="s">
        <v>72</v>
      </c>
      <c r="U1279" s="1" t="s">
        <v>73</v>
      </c>
      <c r="W1279" s="1" t="s">
        <v>121</v>
      </c>
      <c r="X1279" s="1" t="s">
        <v>1401</v>
      </c>
      <c r="Z1279" s="1" t="s">
        <v>1432</v>
      </c>
      <c r="AA1279" s="1" t="s">
        <v>1473</v>
      </c>
      <c r="AJ1279" s="1" t="s">
        <v>76</v>
      </c>
      <c r="AK1279" s="1" t="s">
        <v>1474</v>
      </c>
      <c r="AL1279" s="1">
        <v>200000000</v>
      </c>
      <c r="AM1279" s="1" t="s">
        <v>109</v>
      </c>
      <c r="AN1279" s="1" t="s">
        <v>4489</v>
      </c>
      <c r="AO1279" s="1" t="s">
        <v>4281</v>
      </c>
      <c r="AP1279" s="1">
        <v>253800000</v>
      </c>
      <c r="AS1279" s="1">
        <v>1</v>
      </c>
      <c r="AT1279" s="1">
        <v>1</v>
      </c>
      <c r="AU1279" s="1">
        <v>1</v>
      </c>
      <c r="AV1279" s="1">
        <v>1</v>
      </c>
      <c r="AW1279" s="1">
        <v>1</v>
      </c>
      <c r="AX1279" s="1">
        <v>1</v>
      </c>
      <c r="AY1279" s="1">
        <v>1</v>
      </c>
      <c r="AZ1279" s="1">
        <v>1</v>
      </c>
      <c r="BA1279" s="1">
        <v>1</v>
      </c>
      <c r="BB1279" s="1">
        <v>1</v>
      </c>
      <c r="BD1279" s="1">
        <v>1</v>
      </c>
      <c r="BE1279" s="1">
        <v>1</v>
      </c>
    </row>
    <row r="1280" spans="1:57" x14ac:dyDescent="0.5">
      <c r="A1280" s="1">
        <v>80</v>
      </c>
      <c r="B1280" s="1" t="s">
        <v>1471</v>
      </c>
      <c r="C1280" s="2">
        <v>43579</v>
      </c>
      <c r="D1280" s="1" t="s">
        <v>1472</v>
      </c>
      <c r="E1280" s="1" t="s">
        <v>1400</v>
      </c>
      <c r="F1280" s="1" t="s">
        <v>81</v>
      </c>
      <c r="G1280" s="1">
        <v>50</v>
      </c>
      <c r="H1280" s="1">
        <v>132</v>
      </c>
      <c r="I1280" s="1" t="s">
        <v>692</v>
      </c>
      <c r="J1280" s="1">
        <v>0.25</v>
      </c>
      <c r="K1280" s="1">
        <v>17.074656000000001</v>
      </c>
      <c r="L1280" s="1">
        <v>-61.817520000000002</v>
      </c>
      <c r="M1280" s="1" t="s">
        <v>195</v>
      </c>
      <c r="N1280" s="1">
        <v>0</v>
      </c>
      <c r="O1280" s="1">
        <v>25.14509</v>
      </c>
      <c r="P1280" s="1">
        <v>-80.396960000000007</v>
      </c>
      <c r="Q1280" s="1">
        <v>250000</v>
      </c>
      <c r="R1280" s="1" t="s">
        <v>1393</v>
      </c>
      <c r="S1280" s="1" t="s">
        <v>91</v>
      </c>
      <c r="T1280" s="1" t="s">
        <v>72</v>
      </c>
      <c r="U1280" s="1" t="s">
        <v>73</v>
      </c>
      <c r="W1280" s="1" t="s">
        <v>121</v>
      </c>
      <c r="X1280" s="1" t="s">
        <v>1401</v>
      </c>
      <c r="Z1280" s="1" t="s">
        <v>692</v>
      </c>
      <c r="AA1280" s="1" t="s">
        <v>1473</v>
      </c>
      <c r="AJ1280" s="1" t="s">
        <v>76</v>
      </c>
      <c r="AK1280" s="1" t="s">
        <v>1474</v>
      </c>
      <c r="AL1280" s="1">
        <v>200000000</v>
      </c>
      <c r="AM1280" s="1" t="s">
        <v>109</v>
      </c>
      <c r="AN1280" s="1" t="s">
        <v>4489</v>
      </c>
      <c r="AO1280" s="1" t="s">
        <v>4281</v>
      </c>
      <c r="AP1280" s="1">
        <v>253800000</v>
      </c>
      <c r="AS1280" s="1">
        <v>1</v>
      </c>
      <c r="AT1280" s="1">
        <v>1</v>
      </c>
      <c r="AU1280" s="1">
        <v>1</v>
      </c>
      <c r="AV1280" s="1">
        <v>1</v>
      </c>
      <c r="AW1280" s="1">
        <v>1</v>
      </c>
      <c r="AX1280" s="1">
        <v>1</v>
      </c>
      <c r="AY1280" s="1">
        <v>1</v>
      </c>
      <c r="AZ1280" s="1">
        <v>1</v>
      </c>
      <c r="BA1280" s="1">
        <v>1</v>
      </c>
      <c r="BB1280" s="1">
        <v>1</v>
      </c>
      <c r="BD1280" s="1">
        <v>1</v>
      </c>
      <c r="BE1280" s="1">
        <v>1</v>
      </c>
    </row>
    <row r="1281" spans="1:57" x14ac:dyDescent="0.5">
      <c r="A1281" s="1">
        <v>80</v>
      </c>
      <c r="B1281" s="1" t="s">
        <v>1471</v>
      </c>
      <c r="C1281" s="2">
        <v>43579</v>
      </c>
      <c r="D1281" s="1" t="s">
        <v>1472</v>
      </c>
      <c r="E1281" s="1" t="s">
        <v>1400</v>
      </c>
      <c r="F1281" s="1" t="s">
        <v>102</v>
      </c>
      <c r="G1281" s="1">
        <v>50</v>
      </c>
      <c r="H1281" s="1">
        <v>132</v>
      </c>
      <c r="I1281" s="1" t="s">
        <v>692</v>
      </c>
      <c r="J1281" s="1">
        <v>0.25</v>
      </c>
      <c r="K1281" s="1">
        <v>17.074656000000001</v>
      </c>
      <c r="L1281" s="1">
        <v>-61.817520000000002</v>
      </c>
      <c r="M1281" s="1" t="s">
        <v>195</v>
      </c>
      <c r="N1281" s="1">
        <v>0</v>
      </c>
      <c r="O1281" s="1">
        <v>25.14509</v>
      </c>
      <c r="P1281" s="1">
        <v>-80.396960000000007</v>
      </c>
      <c r="Q1281" s="1">
        <v>250000</v>
      </c>
      <c r="R1281" s="1" t="s">
        <v>1393</v>
      </c>
      <c r="S1281" s="1" t="s">
        <v>91</v>
      </c>
      <c r="T1281" s="1" t="s">
        <v>72</v>
      </c>
      <c r="U1281" s="1" t="s">
        <v>73</v>
      </c>
      <c r="W1281" s="1" t="s">
        <v>121</v>
      </c>
      <c r="X1281" s="1" t="s">
        <v>1401</v>
      </c>
      <c r="Z1281" s="1" t="s">
        <v>692</v>
      </c>
      <c r="AA1281" s="1" t="s">
        <v>1473</v>
      </c>
      <c r="AJ1281" s="1" t="s">
        <v>76</v>
      </c>
      <c r="AK1281" s="1" t="s">
        <v>1474</v>
      </c>
      <c r="AL1281" s="1">
        <v>200000000</v>
      </c>
      <c r="AM1281" s="1" t="s">
        <v>109</v>
      </c>
      <c r="AN1281" s="1" t="s">
        <v>4489</v>
      </c>
      <c r="AO1281" s="1" t="s">
        <v>4281</v>
      </c>
      <c r="AP1281" s="1">
        <v>253800000</v>
      </c>
      <c r="AS1281" s="1">
        <v>1</v>
      </c>
      <c r="AT1281" s="1">
        <v>1</v>
      </c>
      <c r="AU1281" s="1">
        <v>1</v>
      </c>
      <c r="AV1281" s="1">
        <v>1</v>
      </c>
      <c r="AW1281" s="1">
        <v>1</v>
      </c>
      <c r="AX1281" s="1">
        <v>1</v>
      </c>
      <c r="AY1281" s="1">
        <v>1</v>
      </c>
      <c r="AZ1281" s="1">
        <v>1</v>
      </c>
      <c r="BA1281" s="1">
        <v>1</v>
      </c>
      <c r="BB1281" s="1">
        <v>1</v>
      </c>
      <c r="BD1281" s="1">
        <v>1</v>
      </c>
      <c r="BE1281" s="1">
        <v>1</v>
      </c>
    </row>
    <row r="1282" spans="1:57" x14ac:dyDescent="0.5">
      <c r="A1282" s="1">
        <v>80</v>
      </c>
      <c r="B1282" s="1" t="s">
        <v>1471</v>
      </c>
      <c r="C1282" s="2">
        <v>43579</v>
      </c>
      <c r="D1282" s="1" t="s">
        <v>1472</v>
      </c>
      <c r="E1282" s="1" t="s">
        <v>1400</v>
      </c>
      <c r="F1282" s="1" t="s">
        <v>81</v>
      </c>
      <c r="G1282" s="1">
        <v>50</v>
      </c>
      <c r="H1282" s="1">
        <v>132</v>
      </c>
      <c r="I1282" s="1" t="s">
        <v>1423</v>
      </c>
      <c r="J1282" s="1">
        <v>1.1499999999999999</v>
      </c>
      <c r="K1282" s="1">
        <v>-0.59094500000000005</v>
      </c>
      <c r="L1282" s="1">
        <v>11.797237000000001</v>
      </c>
      <c r="M1282" s="1" t="s">
        <v>69</v>
      </c>
      <c r="N1282" s="1">
        <v>0</v>
      </c>
      <c r="O1282" s="1">
        <v>2.6272389999999999</v>
      </c>
      <c r="P1282" s="1">
        <v>23.381664000000001</v>
      </c>
      <c r="Q1282" s="1">
        <v>1150000</v>
      </c>
      <c r="R1282" s="1" t="s">
        <v>1393</v>
      </c>
      <c r="S1282" s="1" t="s">
        <v>91</v>
      </c>
      <c r="T1282" s="1" t="s">
        <v>72</v>
      </c>
      <c r="U1282" s="1" t="s">
        <v>73</v>
      </c>
      <c r="W1282" s="1" t="s">
        <v>121</v>
      </c>
      <c r="X1282" s="1" t="s">
        <v>1401</v>
      </c>
      <c r="Z1282" s="1" t="s">
        <v>1423</v>
      </c>
      <c r="AA1282" s="1" t="s">
        <v>1473</v>
      </c>
      <c r="AJ1282" s="1" t="s">
        <v>76</v>
      </c>
      <c r="AK1282" s="1" t="s">
        <v>1474</v>
      </c>
      <c r="AL1282" s="1">
        <v>200000000</v>
      </c>
      <c r="AM1282" s="1" t="s">
        <v>109</v>
      </c>
      <c r="AN1282" s="1" t="s">
        <v>4489</v>
      </c>
      <c r="AO1282" s="1" t="s">
        <v>4281</v>
      </c>
      <c r="AP1282" s="1">
        <v>253800000</v>
      </c>
      <c r="AS1282" s="1">
        <v>1</v>
      </c>
      <c r="AT1282" s="1">
        <v>1</v>
      </c>
      <c r="AU1282" s="1">
        <v>1</v>
      </c>
      <c r="AV1282" s="1">
        <v>1</v>
      </c>
      <c r="AW1282" s="1">
        <v>1</v>
      </c>
      <c r="AX1282" s="1">
        <v>1</v>
      </c>
      <c r="AY1282" s="1">
        <v>1</v>
      </c>
      <c r="AZ1282" s="1">
        <v>1</v>
      </c>
      <c r="BA1282" s="1">
        <v>1</v>
      </c>
      <c r="BB1282" s="1">
        <v>1</v>
      </c>
      <c r="BD1282" s="1">
        <v>1</v>
      </c>
      <c r="BE1282" s="1">
        <v>1</v>
      </c>
    </row>
    <row r="1283" spans="1:57" x14ac:dyDescent="0.5">
      <c r="A1283" s="1">
        <v>80</v>
      </c>
      <c r="B1283" s="1" t="s">
        <v>1471</v>
      </c>
      <c r="C1283" s="2">
        <v>43579</v>
      </c>
      <c r="D1283" s="1" t="s">
        <v>1472</v>
      </c>
      <c r="E1283" s="1" t="s">
        <v>1400</v>
      </c>
      <c r="F1283" s="1" t="s">
        <v>102</v>
      </c>
      <c r="G1283" s="1">
        <v>50</v>
      </c>
      <c r="H1283" s="1">
        <v>132</v>
      </c>
      <c r="I1283" s="1" t="s">
        <v>1423</v>
      </c>
      <c r="J1283" s="1">
        <v>1.1499999999999999</v>
      </c>
      <c r="K1283" s="1">
        <v>-0.59094500000000005</v>
      </c>
      <c r="L1283" s="1">
        <v>11.797237000000001</v>
      </c>
      <c r="M1283" s="1" t="s">
        <v>69</v>
      </c>
      <c r="N1283" s="1">
        <v>0</v>
      </c>
      <c r="O1283" s="1">
        <v>2.6272389999999999</v>
      </c>
      <c r="P1283" s="1">
        <v>23.381664000000001</v>
      </c>
      <c r="Q1283" s="1">
        <v>1150000</v>
      </c>
      <c r="R1283" s="1" t="s">
        <v>1393</v>
      </c>
      <c r="S1283" s="1" t="s">
        <v>91</v>
      </c>
      <c r="T1283" s="1" t="s">
        <v>72</v>
      </c>
      <c r="U1283" s="1" t="s">
        <v>73</v>
      </c>
      <c r="W1283" s="1" t="s">
        <v>121</v>
      </c>
      <c r="X1283" s="1" t="s">
        <v>1401</v>
      </c>
      <c r="Z1283" s="1" t="s">
        <v>1423</v>
      </c>
      <c r="AA1283" s="1" t="s">
        <v>1473</v>
      </c>
      <c r="AJ1283" s="1" t="s">
        <v>76</v>
      </c>
      <c r="AK1283" s="1" t="s">
        <v>1474</v>
      </c>
      <c r="AL1283" s="1">
        <v>200000000</v>
      </c>
      <c r="AM1283" s="1" t="s">
        <v>109</v>
      </c>
      <c r="AN1283" s="1" t="s">
        <v>4489</v>
      </c>
      <c r="AO1283" s="1" t="s">
        <v>4281</v>
      </c>
      <c r="AP1283" s="1">
        <v>253800000</v>
      </c>
      <c r="AS1283" s="1">
        <v>1</v>
      </c>
      <c r="AT1283" s="1">
        <v>1</v>
      </c>
      <c r="AU1283" s="1">
        <v>1</v>
      </c>
      <c r="AV1283" s="1">
        <v>1</v>
      </c>
      <c r="AW1283" s="1">
        <v>1</v>
      </c>
      <c r="AX1283" s="1">
        <v>1</v>
      </c>
      <c r="AY1283" s="1">
        <v>1</v>
      </c>
      <c r="AZ1283" s="1">
        <v>1</v>
      </c>
      <c r="BA1283" s="1">
        <v>1</v>
      </c>
      <c r="BB1283" s="1">
        <v>1</v>
      </c>
      <c r="BD1283" s="1">
        <v>1</v>
      </c>
      <c r="BE1283" s="1">
        <v>1</v>
      </c>
    </row>
    <row r="1284" spans="1:57" x14ac:dyDescent="0.5">
      <c r="A1284" s="1">
        <v>80</v>
      </c>
      <c r="B1284" s="1" t="s">
        <v>1471</v>
      </c>
      <c r="C1284" s="2">
        <v>43579</v>
      </c>
      <c r="D1284" s="1" t="s">
        <v>1472</v>
      </c>
      <c r="E1284" s="1" t="s">
        <v>1400</v>
      </c>
      <c r="F1284" s="1" t="s">
        <v>81</v>
      </c>
      <c r="G1284" s="1">
        <v>50</v>
      </c>
      <c r="H1284" s="1">
        <v>132</v>
      </c>
      <c r="I1284" s="1" t="s">
        <v>1425</v>
      </c>
      <c r="J1284" s="1">
        <v>0.64</v>
      </c>
      <c r="K1284" s="1">
        <v>4.2104840000000001</v>
      </c>
      <c r="L1284" s="1">
        <v>101.975769</v>
      </c>
      <c r="M1284" s="1" t="s">
        <v>113</v>
      </c>
      <c r="N1284" s="1">
        <v>0</v>
      </c>
      <c r="O1284" s="1">
        <v>10.278548000000001</v>
      </c>
      <c r="P1284" s="1">
        <v>102.006446</v>
      </c>
      <c r="Q1284" s="1">
        <v>640000</v>
      </c>
      <c r="R1284" s="1" t="s">
        <v>1393</v>
      </c>
      <c r="S1284" s="1" t="s">
        <v>91</v>
      </c>
      <c r="T1284" s="1" t="s">
        <v>72</v>
      </c>
      <c r="U1284" s="1" t="s">
        <v>73</v>
      </c>
      <c r="W1284" s="1" t="s">
        <v>121</v>
      </c>
      <c r="X1284" s="1" t="s">
        <v>1401</v>
      </c>
      <c r="Z1284" s="1" t="s">
        <v>1425</v>
      </c>
      <c r="AA1284" s="1" t="s">
        <v>1473</v>
      </c>
      <c r="AJ1284" s="1" t="s">
        <v>76</v>
      </c>
      <c r="AK1284" s="1" t="s">
        <v>1474</v>
      </c>
      <c r="AL1284" s="1">
        <v>200000000</v>
      </c>
      <c r="AM1284" s="1" t="s">
        <v>109</v>
      </c>
      <c r="AN1284" s="1" t="s">
        <v>4489</v>
      </c>
      <c r="AO1284" s="1" t="s">
        <v>4281</v>
      </c>
      <c r="AP1284" s="1">
        <v>253800000</v>
      </c>
      <c r="AS1284" s="1">
        <v>1</v>
      </c>
      <c r="AT1284" s="1">
        <v>1</v>
      </c>
      <c r="AU1284" s="1">
        <v>1</v>
      </c>
      <c r="AV1284" s="1">
        <v>1</v>
      </c>
      <c r="AW1284" s="1">
        <v>1</v>
      </c>
      <c r="AX1284" s="1">
        <v>1</v>
      </c>
      <c r="AY1284" s="1">
        <v>1</v>
      </c>
      <c r="AZ1284" s="1">
        <v>1</v>
      </c>
      <c r="BA1284" s="1">
        <v>1</v>
      </c>
      <c r="BB1284" s="1">
        <v>1</v>
      </c>
      <c r="BD1284" s="1">
        <v>1</v>
      </c>
      <c r="BE1284" s="1">
        <v>1</v>
      </c>
    </row>
    <row r="1285" spans="1:57" x14ac:dyDescent="0.5">
      <c r="A1285" s="1">
        <v>80</v>
      </c>
      <c r="B1285" s="1" t="s">
        <v>1471</v>
      </c>
      <c r="C1285" s="2">
        <v>43579</v>
      </c>
      <c r="D1285" s="1" t="s">
        <v>1472</v>
      </c>
      <c r="E1285" s="1" t="s">
        <v>1400</v>
      </c>
      <c r="F1285" s="1" t="s">
        <v>102</v>
      </c>
      <c r="G1285" s="1">
        <v>50</v>
      </c>
      <c r="H1285" s="1">
        <v>132</v>
      </c>
      <c r="I1285" s="1" t="s">
        <v>1425</v>
      </c>
      <c r="J1285" s="1">
        <v>0.64</v>
      </c>
      <c r="K1285" s="1">
        <v>4.2104840000000001</v>
      </c>
      <c r="L1285" s="1">
        <v>101.975769</v>
      </c>
      <c r="M1285" s="1" t="s">
        <v>113</v>
      </c>
      <c r="N1285" s="1">
        <v>0</v>
      </c>
      <c r="O1285" s="1">
        <v>10.278548000000001</v>
      </c>
      <c r="P1285" s="1">
        <v>102.006446</v>
      </c>
      <c r="Q1285" s="1">
        <v>640000</v>
      </c>
      <c r="R1285" s="1" t="s">
        <v>1393</v>
      </c>
      <c r="S1285" s="1" t="s">
        <v>91</v>
      </c>
      <c r="T1285" s="1" t="s">
        <v>72</v>
      </c>
      <c r="U1285" s="1" t="s">
        <v>73</v>
      </c>
      <c r="W1285" s="1" t="s">
        <v>121</v>
      </c>
      <c r="X1285" s="1" t="s">
        <v>1401</v>
      </c>
      <c r="Z1285" s="1" t="s">
        <v>1425</v>
      </c>
      <c r="AA1285" s="1" t="s">
        <v>1473</v>
      </c>
      <c r="AJ1285" s="1" t="s">
        <v>76</v>
      </c>
      <c r="AK1285" s="1" t="s">
        <v>1474</v>
      </c>
      <c r="AL1285" s="1">
        <v>200000000</v>
      </c>
      <c r="AM1285" s="1" t="s">
        <v>109</v>
      </c>
      <c r="AN1285" s="1" t="s">
        <v>4489</v>
      </c>
      <c r="AO1285" s="1" t="s">
        <v>4281</v>
      </c>
      <c r="AP1285" s="1">
        <v>253800000</v>
      </c>
      <c r="AS1285" s="1">
        <v>1</v>
      </c>
      <c r="AT1285" s="1">
        <v>1</v>
      </c>
      <c r="AU1285" s="1">
        <v>1</v>
      </c>
      <c r="AV1285" s="1">
        <v>1</v>
      </c>
      <c r="AW1285" s="1">
        <v>1</v>
      </c>
      <c r="AX1285" s="1">
        <v>1</v>
      </c>
      <c r="AY1285" s="1">
        <v>1</v>
      </c>
      <c r="AZ1285" s="1">
        <v>1</v>
      </c>
      <c r="BA1285" s="1">
        <v>1</v>
      </c>
      <c r="BB1285" s="1">
        <v>1</v>
      </c>
      <c r="BD1285" s="1">
        <v>1</v>
      </c>
      <c r="BE1285" s="1">
        <v>1</v>
      </c>
    </row>
    <row r="1286" spans="1:57" x14ac:dyDescent="0.5">
      <c r="A1286" s="1">
        <v>80</v>
      </c>
      <c r="B1286" s="1" t="s">
        <v>1471</v>
      </c>
      <c r="C1286" s="2">
        <v>43579</v>
      </c>
      <c r="D1286" s="1" t="s">
        <v>1472</v>
      </c>
      <c r="E1286" s="1" t="s">
        <v>1400</v>
      </c>
      <c r="F1286" s="1" t="s">
        <v>81</v>
      </c>
      <c r="G1286" s="1">
        <v>50</v>
      </c>
      <c r="H1286" s="1">
        <v>132</v>
      </c>
      <c r="I1286" s="1" t="s">
        <v>1437</v>
      </c>
      <c r="J1286" s="1">
        <v>0.67</v>
      </c>
      <c r="K1286" s="1">
        <v>43.915886</v>
      </c>
      <c r="L1286" s="1">
        <v>17.679075000000001</v>
      </c>
      <c r="M1286" s="1" t="s">
        <v>307</v>
      </c>
      <c r="N1286" s="1">
        <v>0</v>
      </c>
      <c r="O1286" s="1">
        <v>48.122632000000003</v>
      </c>
      <c r="P1286" s="1">
        <v>30.108753</v>
      </c>
      <c r="Q1286" s="1">
        <v>670000</v>
      </c>
      <c r="R1286" s="1" t="s">
        <v>1393</v>
      </c>
      <c r="S1286" s="1" t="s">
        <v>91</v>
      </c>
      <c r="T1286" s="1" t="s">
        <v>72</v>
      </c>
      <c r="U1286" s="1" t="s">
        <v>73</v>
      </c>
      <c r="W1286" s="1" t="s">
        <v>121</v>
      </c>
      <c r="X1286" s="1" t="s">
        <v>1401</v>
      </c>
      <c r="Z1286" s="1" t="s">
        <v>1437</v>
      </c>
      <c r="AA1286" s="1" t="s">
        <v>1473</v>
      </c>
      <c r="AJ1286" s="1" t="s">
        <v>76</v>
      </c>
      <c r="AK1286" s="1" t="s">
        <v>1474</v>
      </c>
      <c r="AL1286" s="1">
        <v>200000000</v>
      </c>
      <c r="AM1286" s="1" t="s">
        <v>109</v>
      </c>
      <c r="AN1286" s="1" t="s">
        <v>4489</v>
      </c>
      <c r="AO1286" s="1" t="s">
        <v>4281</v>
      </c>
      <c r="AP1286" s="1">
        <v>253800000</v>
      </c>
      <c r="AS1286" s="1">
        <v>1</v>
      </c>
      <c r="AT1286" s="1">
        <v>1</v>
      </c>
      <c r="AU1286" s="1">
        <v>1</v>
      </c>
      <c r="AV1286" s="1">
        <v>1</v>
      </c>
      <c r="AW1286" s="1">
        <v>1</v>
      </c>
      <c r="AX1286" s="1">
        <v>1</v>
      </c>
      <c r="AY1286" s="1">
        <v>1</v>
      </c>
      <c r="AZ1286" s="1">
        <v>1</v>
      </c>
      <c r="BA1286" s="1">
        <v>1</v>
      </c>
      <c r="BB1286" s="1">
        <v>1</v>
      </c>
      <c r="BD1286" s="1">
        <v>1</v>
      </c>
      <c r="BE1286" s="1">
        <v>1</v>
      </c>
    </row>
    <row r="1287" spans="1:57" x14ac:dyDescent="0.5">
      <c r="A1287" s="1">
        <v>80</v>
      </c>
      <c r="B1287" s="1" t="s">
        <v>1471</v>
      </c>
      <c r="C1287" s="2">
        <v>43579</v>
      </c>
      <c r="D1287" s="1" t="s">
        <v>1472</v>
      </c>
      <c r="E1287" s="1" t="s">
        <v>1400</v>
      </c>
      <c r="F1287" s="1" t="s">
        <v>102</v>
      </c>
      <c r="G1287" s="1">
        <v>50</v>
      </c>
      <c r="H1287" s="1">
        <v>132</v>
      </c>
      <c r="I1287" s="1" t="s">
        <v>1437</v>
      </c>
      <c r="J1287" s="1">
        <v>0.67</v>
      </c>
      <c r="K1287" s="1">
        <v>43.915886</v>
      </c>
      <c r="L1287" s="1">
        <v>17.679075000000001</v>
      </c>
      <c r="M1287" s="1" t="s">
        <v>307</v>
      </c>
      <c r="N1287" s="1">
        <v>0</v>
      </c>
      <c r="O1287" s="1">
        <v>48.122632000000003</v>
      </c>
      <c r="P1287" s="1">
        <v>30.108753</v>
      </c>
      <c r="Q1287" s="1">
        <v>670000</v>
      </c>
      <c r="R1287" s="1" t="s">
        <v>1393</v>
      </c>
      <c r="S1287" s="1" t="s">
        <v>91</v>
      </c>
      <c r="T1287" s="1" t="s">
        <v>72</v>
      </c>
      <c r="U1287" s="1" t="s">
        <v>73</v>
      </c>
      <c r="W1287" s="1" t="s">
        <v>121</v>
      </c>
      <c r="X1287" s="1" t="s">
        <v>1401</v>
      </c>
      <c r="Z1287" s="1" t="s">
        <v>1437</v>
      </c>
      <c r="AA1287" s="1" t="s">
        <v>1473</v>
      </c>
      <c r="AJ1287" s="1" t="s">
        <v>76</v>
      </c>
      <c r="AK1287" s="1" t="s">
        <v>1474</v>
      </c>
      <c r="AL1287" s="1">
        <v>200000000</v>
      </c>
      <c r="AM1287" s="1" t="s">
        <v>109</v>
      </c>
      <c r="AN1287" s="1" t="s">
        <v>4489</v>
      </c>
      <c r="AO1287" s="1" t="s">
        <v>4281</v>
      </c>
      <c r="AP1287" s="1">
        <v>253800000</v>
      </c>
      <c r="AS1287" s="1">
        <v>1</v>
      </c>
      <c r="AT1287" s="1">
        <v>1</v>
      </c>
      <c r="AU1287" s="1">
        <v>1</v>
      </c>
      <c r="AV1287" s="1">
        <v>1</v>
      </c>
      <c r="AW1287" s="1">
        <v>1</v>
      </c>
      <c r="AX1287" s="1">
        <v>1</v>
      </c>
      <c r="AY1287" s="1">
        <v>1</v>
      </c>
      <c r="AZ1287" s="1">
        <v>1</v>
      </c>
      <c r="BA1287" s="1">
        <v>1</v>
      </c>
      <c r="BB1287" s="1">
        <v>1</v>
      </c>
      <c r="BD1287" s="1">
        <v>1</v>
      </c>
      <c r="BE1287" s="1">
        <v>1</v>
      </c>
    </row>
    <row r="1288" spans="1:57" x14ac:dyDescent="0.5">
      <c r="A1288" s="1">
        <v>80</v>
      </c>
      <c r="B1288" s="1" t="s">
        <v>1471</v>
      </c>
      <c r="C1288" s="2">
        <v>43579</v>
      </c>
      <c r="D1288" s="1" t="s">
        <v>1472</v>
      </c>
      <c r="E1288" s="1" t="s">
        <v>1400</v>
      </c>
      <c r="F1288" s="1" t="s">
        <v>81</v>
      </c>
      <c r="G1288" s="1">
        <v>50</v>
      </c>
      <c r="H1288" s="1">
        <v>132</v>
      </c>
      <c r="I1288" s="1" t="s">
        <v>689</v>
      </c>
      <c r="J1288" s="1">
        <v>0.25</v>
      </c>
      <c r="K1288" s="1">
        <v>18.109580999999999</v>
      </c>
      <c r="L1288" s="1">
        <v>-77.297507999999993</v>
      </c>
      <c r="M1288" s="1" t="s">
        <v>195</v>
      </c>
      <c r="N1288" s="1">
        <v>0</v>
      </c>
      <c r="O1288" s="1">
        <v>25.14509</v>
      </c>
      <c r="P1288" s="1">
        <v>-80.396960000000007</v>
      </c>
      <c r="Q1288" s="1">
        <v>250000</v>
      </c>
      <c r="R1288" s="1" t="s">
        <v>1393</v>
      </c>
      <c r="S1288" s="1" t="s">
        <v>91</v>
      </c>
      <c r="T1288" s="1" t="s">
        <v>72</v>
      </c>
      <c r="U1288" s="1" t="s">
        <v>73</v>
      </c>
      <c r="W1288" s="1" t="s">
        <v>121</v>
      </c>
      <c r="X1288" s="1" t="s">
        <v>1401</v>
      </c>
      <c r="Z1288" s="1" t="s">
        <v>689</v>
      </c>
      <c r="AA1288" s="1" t="s">
        <v>1473</v>
      </c>
      <c r="AJ1288" s="1" t="s">
        <v>76</v>
      </c>
      <c r="AK1288" s="1" t="s">
        <v>1474</v>
      </c>
      <c r="AL1288" s="1">
        <v>200000000</v>
      </c>
      <c r="AM1288" s="1" t="s">
        <v>109</v>
      </c>
      <c r="AN1288" s="1" t="s">
        <v>4489</v>
      </c>
      <c r="AO1288" s="1" t="s">
        <v>4281</v>
      </c>
      <c r="AP1288" s="1">
        <v>253800000</v>
      </c>
      <c r="AS1288" s="1">
        <v>1</v>
      </c>
      <c r="AT1288" s="1">
        <v>1</v>
      </c>
      <c r="AU1288" s="1">
        <v>1</v>
      </c>
      <c r="AV1288" s="1">
        <v>1</v>
      </c>
      <c r="AW1288" s="1">
        <v>1</v>
      </c>
      <c r="AX1288" s="1">
        <v>1</v>
      </c>
      <c r="AY1288" s="1">
        <v>1</v>
      </c>
      <c r="AZ1288" s="1">
        <v>1</v>
      </c>
      <c r="BA1288" s="1">
        <v>1</v>
      </c>
      <c r="BB1288" s="1">
        <v>1</v>
      </c>
      <c r="BD1288" s="1">
        <v>1</v>
      </c>
      <c r="BE1288" s="1">
        <v>1</v>
      </c>
    </row>
    <row r="1289" spans="1:57" x14ac:dyDescent="0.5">
      <c r="A1289" s="1">
        <v>80</v>
      </c>
      <c r="B1289" s="1" t="s">
        <v>1471</v>
      </c>
      <c r="C1289" s="2">
        <v>43579</v>
      </c>
      <c r="D1289" s="1" t="s">
        <v>1472</v>
      </c>
      <c r="E1289" s="1" t="s">
        <v>1400</v>
      </c>
      <c r="F1289" s="1" t="s">
        <v>102</v>
      </c>
      <c r="G1289" s="1">
        <v>50</v>
      </c>
      <c r="H1289" s="1">
        <v>132</v>
      </c>
      <c r="I1289" s="1" t="s">
        <v>689</v>
      </c>
      <c r="J1289" s="1">
        <v>0.25</v>
      </c>
      <c r="K1289" s="1">
        <v>18.109580999999999</v>
      </c>
      <c r="L1289" s="1">
        <v>-77.297507999999993</v>
      </c>
      <c r="M1289" s="1" t="s">
        <v>195</v>
      </c>
      <c r="N1289" s="1">
        <v>0</v>
      </c>
      <c r="O1289" s="1">
        <v>25.14509</v>
      </c>
      <c r="P1289" s="1">
        <v>-80.396960000000007</v>
      </c>
      <c r="Q1289" s="1">
        <v>250000</v>
      </c>
      <c r="R1289" s="1" t="s">
        <v>1393</v>
      </c>
      <c r="S1289" s="1" t="s">
        <v>91</v>
      </c>
      <c r="T1289" s="1" t="s">
        <v>72</v>
      </c>
      <c r="U1289" s="1" t="s">
        <v>73</v>
      </c>
      <c r="W1289" s="1" t="s">
        <v>121</v>
      </c>
      <c r="X1289" s="1" t="s">
        <v>1401</v>
      </c>
      <c r="Z1289" s="1" t="s">
        <v>689</v>
      </c>
      <c r="AA1289" s="1" t="s">
        <v>1473</v>
      </c>
      <c r="AJ1289" s="1" t="s">
        <v>76</v>
      </c>
      <c r="AK1289" s="1" t="s">
        <v>1474</v>
      </c>
      <c r="AL1289" s="1">
        <v>200000000</v>
      </c>
      <c r="AM1289" s="1" t="s">
        <v>109</v>
      </c>
      <c r="AN1289" s="1" t="s">
        <v>4489</v>
      </c>
      <c r="AO1289" s="1" t="s">
        <v>4281</v>
      </c>
      <c r="AP1289" s="1">
        <v>253800000</v>
      </c>
      <c r="AS1289" s="1">
        <v>1</v>
      </c>
      <c r="AT1289" s="1">
        <v>1</v>
      </c>
      <c r="AU1289" s="1">
        <v>1</v>
      </c>
      <c r="AV1289" s="1">
        <v>1</v>
      </c>
      <c r="AW1289" s="1">
        <v>1</v>
      </c>
      <c r="AX1289" s="1">
        <v>1</v>
      </c>
      <c r="AY1289" s="1">
        <v>1</v>
      </c>
      <c r="AZ1289" s="1">
        <v>1</v>
      </c>
      <c r="BA1289" s="1">
        <v>1</v>
      </c>
      <c r="BB1289" s="1">
        <v>1</v>
      </c>
      <c r="BD1289" s="1">
        <v>1</v>
      </c>
      <c r="BE1289" s="1">
        <v>1</v>
      </c>
    </row>
    <row r="1290" spans="1:57" x14ac:dyDescent="0.5">
      <c r="A1290" s="1">
        <v>80</v>
      </c>
      <c r="B1290" s="1" t="s">
        <v>1471</v>
      </c>
      <c r="C1290" s="2">
        <v>43579</v>
      </c>
      <c r="D1290" s="1" t="s">
        <v>1472</v>
      </c>
      <c r="E1290" s="1" t="s">
        <v>1400</v>
      </c>
      <c r="F1290" s="1" t="s">
        <v>81</v>
      </c>
      <c r="G1290" s="1">
        <v>50</v>
      </c>
      <c r="H1290" s="1">
        <v>132</v>
      </c>
      <c r="I1290" s="1" t="s">
        <v>1411</v>
      </c>
      <c r="J1290" s="1">
        <v>0.64</v>
      </c>
      <c r="K1290" s="1">
        <v>40.069099000000001</v>
      </c>
      <c r="L1290" s="1">
        <v>45.038189000000003</v>
      </c>
      <c r="M1290" s="1" t="s">
        <v>268</v>
      </c>
      <c r="N1290" s="1">
        <v>0</v>
      </c>
      <c r="O1290" s="1">
        <v>37.477907000000002</v>
      </c>
      <c r="P1290" s="1">
        <v>39.411562000000004</v>
      </c>
      <c r="Q1290" s="1">
        <v>640000</v>
      </c>
      <c r="R1290" s="1" t="s">
        <v>1393</v>
      </c>
      <c r="S1290" s="1" t="s">
        <v>91</v>
      </c>
      <c r="T1290" s="1" t="s">
        <v>72</v>
      </c>
      <c r="U1290" s="1" t="s">
        <v>73</v>
      </c>
      <c r="W1290" s="1" t="s">
        <v>121</v>
      </c>
      <c r="X1290" s="1" t="s">
        <v>1401</v>
      </c>
      <c r="Z1290" s="1" t="s">
        <v>1411</v>
      </c>
      <c r="AA1290" s="1" t="s">
        <v>1473</v>
      </c>
      <c r="AJ1290" s="1" t="s">
        <v>76</v>
      </c>
      <c r="AK1290" s="1" t="s">
        <v>1474</v>
      </c>
      <c r="AL1290" s="1">
        <v>200000000</v>
      </c>
      <c r="AM1290" s="1" t="s">
        <v>109</v>
      </c>
      <c r="AN1290" s="1" t="s">
        <v>4489</v>
      </c>
      <c r="AO1290" s="1" t="s">
        <v>4281</v>
      </c>
      <c r="AP1290" s="1">
        <v>253800000</v>
      </c>
      <c r="AS1290" s="1">
        <v>1</v>
      </c>
      <c r="AT1290" s="1">
        <v>1</v>
      </c>
      <c r="AU1290" s="1">
        <v>1</v>
      </c>
      <c r="AV1290" s="1">
        <v>1</v>
      </c>
      <c r="AW1290" s="1">
        <v>1</v>
      </c>
      <c r="AX1290" s="1">
        <v>1</v>
      </c>
      <c r="AY1290" s="1">
        <v>1</v>
      </c>
      <c r="AZ1290" s="1">
        <v>1</v>
      </c>
      <c r="BA1290" s="1">
        <v>1</v>
      </c>
      <c r="BB1290" s="1">
        <v>1</v>
      </c>
      <c r="BD1290" s="1">
        <v>1</v>
      </c>
      <c r="BE1290" s="1">
        <v>1</v>
      </c>
    </row>
    <row r="1291" spans="1:57" x14ac:dyDescent="0.5">
      <c r="A1291" s="1">
        <v>80</v>
      </c>
      <c r="B1291" s="1" t="s">
        <v>1471</v>
      </c>
      <c r="C1291" s="2">
        <v>43579</v>
      </c>
      <c r="D1291" s="1" t="s">
        <v>1472</v>
      </c>
      <c r="E1291" s="1" t="s">
        <v>1400</v>
      </c>
      <c r="F1291" s="1" t="s">
        <v>102</v>
      </c>
      <c r="G1291" s="1">
        <v>50</v>
      </c>
      <c r="H1291" s="1">
        <v>132</v>
      </c>
      <c r="I1291" s="1" t="s">
        <v>1411</v>
      </c>
      <c r="J1291" s="1">
        <v>0.64</v>
      </c>
      <c r="K1291" s="1">
        <v>40.069099000000001</v>
      </c>
      <c r="L1291" s="1">
        <v>45.038189000000003</v>
      </c>
      <c r="M1291" s="1" t="s">
        <v>268</v>
      </c>
      <c r="N1291" s="1">
        <v>0</v>
      </c>
      <c r="O1291" s="1">
        <v>37.477907000000002</v>
      </c>
      <c r="P1291" s="1">
        <v>39.411562000000004</v>
      </c>
      <c r="Q1291" s="1">
        <v>640000</v>
      </c>
      <c r="R1291" s="1" t="s">
        <v>1393</v>
      </c>
      <c r="S1291" s="1" t="s">
        <v>91</v>
      </c>
      <c r="T1291" s="1" t="s">
        <v>72</v>
      </c>
      <c r="U1291" s="1" t="s">
        <v>73</v>
      </c>
      <c r="W1291" s="1" t="s">
        <v>121</v>
      </c>
      <c r="X1291" s="1" t="s">
        <v>1401</v>
      </c>
      <c r="Z1291" s="1" t="s">
        <v>1411</v>
      </c>
      <c r="AA1291" s="1" t="s">
        <v>1473</v>
      </c>
      <c r="AJ1291" s="1" t="s">
        <v>76</v>
      </c>
      <c r="AK1291" s="1" t="s">
        <v>1474</v>
      </c>
      <c r="AL1291" s="1">
        <v>200000000</v>
      </c>
      <c r="AM1291" s="1" t="s">
        <v>109</v>
      </c>
      <c r="AN1291" s="1" t="s">
        <v>4489</v>
      </c>
      <c r="AO1291" s="1" t="s">
        <v>4281</v>
      </c>
      <c r="AP1291" s="1">
        <v>253800000</v>
      </c>
      <c r="AS1291" s="1">
        <v>1</v>
      </c>
      <c r="AT1291" s="1">
        <v>1</v>
      </c>
      <c r="AU1291" s="1">
        <v>1</v>
      </c>
      <c r="AV1291" s="1">
        <v>1</v>
      </c>
      <c r="AW1291" s="1">
        <v>1</v>
      </c>
      <c r="AX1291" s="1">
        <v>1</v>
      </c>
      <c r="AY1291" s="1">
        <v>1</v>
      </c>
      <c r="AZ1291" s="1">
        <v>1</v>
      </c>
      <c r="BA1291" s="1">
        <v>1</v>
      </c>
      <c r="BB1291" s="1">
        <v>1</v>
      </c>
      <c r="BD1291" s="1">
        <v>1</v>
      </c>
      <c r="BE1291" s="1">
        <v>1</v>
      </c>
    </row>
    <row r="1292" spans="1:57" x14ac:dyDescent="0.5">
      <c r="A1292" s="1">
        <v>80</v>
      </c>
      <c r="B1292" s="1" t="s">
        <v>1471</v>
      </c>
      <c r="C1292" s="2">
        <v>43579</v>
      </c>
      <c r="D1292" s="1" t="s">
        <v>1472</v>
      </c>
      <c r="E1292" s="1" t="s">
        <v>1400</v>
      </c>
      <c r="F1292" s="1" t="s">
        <v>81</v>
      </c>
      <c r="G1292" s="1">
        <v>50</v>
      </c>
      <c r="H1292" s="1">
        <v>132</v>
      </c>
      <c r="I1292" s="1" t="s">
        <v>220</v>
      </c>
      <c r="J1292" s="1">
        <v>1.1499999999999999</v>
      </c>
      <c r="K1292" s="1">
        <v>-2.3559E-2</v>
      </c>
      <c r="L1292" s="1">
        <v>37.906193000000002</v>
      </c>
      <c r="M1292" s="1" t="s">
        <v>69</v>
      </c>
      <c r="N1292" s="1">
        <v>0</v>
      </c>
      <c r="O1292" s="1">
        <v>2.6272389999999999</v>
      </c>
      <c r="P1292" s="1">
        <v>23.381664000000001</v>
      </c>
      <c r="Q1292" s="1">
        <v>1150000</v>
      </c>
      <c r="R1292" s="1" t="s">
        <v>1393</v>
      </c>
      <c r="S1292" s="1" t="s">
        <v>91</v>
      </c>
      <c r="T1292" s="1" t="s">
        <v>72</v>
      </c>
      <c r="U1292" s="1" t="s">
        <v>73</v>
      </c>
      <c r="W1292" s="1" t="s">
        <v>121</v>
      </c>
      <c r="X1292" s="1" t="s">
        <v>1401</v>
      </c>
      <c r="Z1292" s="1" t="s">
        <v>220</v>
      </c>
      <c r="AA1292" s="1" t="s">
        <v>1473</v>
      </c>
      <c r="AJ1292" s="1" t="s">
        <v>76</v>
      </c>
      <c r="AK1292" s="1" t="s">
        <v>1474</v>
      </c>
      <c r="AL1292" s="1">
        <v>200000000</v>
      </c>
      <c r="AM1292" s="1" t="s">
        <v>109</v>
      </c>
      <c r="AN1292" s="1" t="s">
        <v>4489</v>
      </c>
      <c r="AO1292" s="1" t="s">
        <v>4281</v>
      </c>
      <c r="AP1292" s="1">
        <v>253800000</v>
      </c>
      <c r="AS1292" s="1">
        <v>1</v>
      </c>
      <c r="AT1292" s="1">
        <v>1</v>
      </c>
      <c r="AU1292" s="1">
        <v>1</v>
      </c>
      <c r="AV1292" s="1">
        <v>1</v>
      </c>
      <c r="AW1292" s="1">
        <v>1</v>
      </c>
      <c r="AX1292" s="1">
        <v>1</v>
      </c>
      <c r="AY1292" s="1">
        <v>1</v>
      </c>
      <c r="AZ1292" s="1">
        <v>1</v>
      </c>
      <c r="BA1292" s="1">
        <v>1</v>
      </c>
      <c r="BB1292" s="1">
        <v>1</v>
      </c>
      <c r="BD1292" s="1">
        <v>1</v>
      </c>
      <c r="BE1292" s="1">
        <v>1</v>
      </c>
    </row>
    <row r="1293" spans="1:57" x14ac:dyDescent="0.5">
      <c r="A1293" s="1">
        <v>80</v>
      </c>
      <c r="B1293" s="1" t="s">
        <v>1471</v>
      </c>
      <c r="C1293" s="2">
        <v>43579</v>
      </c>
      <c r="D1293" s="1" t="s">
        <v>1472</v>
      </c>
      <c r="E1293" s="1" t="s">
        <v>1400</v>
      </c>
      <c r="F1293" s="1" t="s">
        <v>102</v>
      </c>
      <c r="G1293" s="1">
        <v>50</v>
      </c>
      <c r="H1293" s="1">
        <v>132</v>
      </c>
      <c r="I1293" s="1" t="s">
        <v>220</v>
      </c>
      <c r="J1293" s="1">
        <v>1.1499999999999999</v>
      </c>
      <c r="K1293" s="1">
        <v>-2.3559E-2</v>
      </c>
      <c r="L1293" s="1">
        <v>37.906193000000002</v>
      </c>
      <c r="M1293" s="1" t="s">
        <v>69</v>
      </c>
      <c r="N1293" s="1">
        <v>0</v>
      </c>
      <c r="O1293" s="1">
        <v>2.6272389999999999</v>
      </c>
      <c r="P1293" s="1">
        <v>23.381664000000001</v>
      </c>
      <c r="Q1293" s="1">
        <v>1150000</v>
      </c>
      <c r="R1293" s="1" t="s">
        <v>1393</v>
      </c>
      <c r="S1293" s="1" t="s">
        <v>91</v>
      </c>
      <c r="T1293" s="1" t="s">
        <v>72</v>
      </c>
      <c r="U1293" s="1" t="s">
        <v>73</v>
      </c>
      <c r="W1293" s="1" t="s">
        <v>121</v>
      </c>
      <c r="X1293" s="1" t="s">
        <v>1401</v>
      </c>
      <c r="Z1293" s="1" t="s">
        <v>220</v>
      </c>
      <c r="AA1293" s="1" t="s">
        <v>1473</v>
      </c>
      <c r="AJ1293" s="1" t="s">
        <v>76</v>
      </c>
      <c r="AK1293" s="1" t="s">
        <v>1474</v>
      </c>
      <c r="AL1293" s="1">
        <v>200000000</v>
      </c>
      <c r="AM1293" s="1" t="s">
        <v>109</v>
      </c>
      <c r="AN1293" s="1" t="s">
        <v>4489</v>
      </c>
      <c r="AO1293" s="1" t="s">
        <v>4281</v>
      </c>
      <c r="AP1293" s="1">
        <v>253800000</v>
      </c>
      <c r="AS1293" s="1">
        <v>1</v>
      </c>
      <c r="AT1293" s="1">
        <v>1</v>
      </c>
      <c r="AU1293" s="1">
        <v>1</v>
      </c>
      <c r="AV1293" s="1">
        <v>1</v>
      </c>
      <c r="AW1293" s="1">
        <v>1</v>
      </c>
      <c r="AX1293" s="1">
        <v>1</v>
      </c>
      <c r="AY1293" s="1">
        <v>1</v>
      </c>
      <c r="AZ1293" s="1">
        <v>1</v>
      </c>
      <c r="BA1293" s="1">
        <v>1</v>
      </c>
      <c r="BB1293" s="1">
        <v>1</v>
      </c>
      <c r="BD1293" s="1">
        <v>1</v>
      </c>
      <c r="BE1293" s="1">
        <v>1</v>
      </c>
    </row>
    <row r="1294" spans="1:57" x14ac:dyDescent="0.5">
      <c r="A1294" s="1">
        <v>80</v>
      </c>
      <c r="B1294" s="1" t="s">
        <v>1471</v>
      </c>
      <c r="C1294" s="2">
        <v>43579</v>
      </c>
      <c r="D1294" s="1" t="s">
        <v>1472</v>
      </c>
      <c r="E1294" s="1" t="s">
        <v>1400</v>
      </c>
      <c r="F1294" s="1" t="s">
        <v>81</v>
      </c>
      <c r="G1294" s="1">
        <v>50</v>
      </c>
      <c r="H1294" s="1">
        <v>132</v>
      </c>
      <c r="I1294" s="1" t="s">
        <v>1462</v>
      </c>
      <c r="J1294" s="1">
        <v>0.64</v>
      </c>
      <c r="K1294" s="1">
        <v>33.223190000000002</v>
      </c>
      <c r="L1294" s="1">
        <v>43.679290999999999</v>
      </c>
      <c r="M1294" s="1" t="s">
        <v>268</v>
      </c>
      <c r="N1294" s="1">
        <v>0</v>
      </c>
      <c r="O1294" s="1">
        <v>37.477907000000002</v>
      </c>
      <c r="P1294" s="1">
        <v>39.411562000000004</v>
      </c>
      <c r="Q1294" s="1">
        <v>640000</v>
      </c>
      <c r="R1294" s="1" t="s">
        <v>1393</v>
      </c>
      <c r="S1294" s="1" t="s">
        <v>91</v>
      </c>
      <c r="T1294" s="1" t="s">
        <v>72</v>
      </c>
      <c r="U1294" s="1" t="s">
        <v>73</v>
      </c>
      <c r="W1294" s="1" t="s">
        <v>121</v>
      </c>
      <c r="X1294" s="1" t="s">
        <v>1401</v>
      </c>
      <c r="Z1294" s="1" t="s">
        <v>1462</v>
      </c>
      <c r="AA1294" s="1" t="s">
        <v>1473</v>
      </c>
      <c r="AJ1294" s="1" t="s">
        <v>76</v>
      </c>
      <c r="AK1294" s="1" t="s">
        <v>1474</v>
      </c>
      <c r="AL1294" s="1">
        <v>200000000</v>
      </c>
      <c r="AM1294" s="1" t="s">
        <v>109</v>
      </c>
      <c r="AN1294" s="1" t="s">
        <v>4489</v>
      </c>
      <c r="AO1294" s="1" t="s">
        <v>4281</v>
      </c>
      <c r="AP1294" s="1">
        <v>253800000</v>
      </c>
      <c r="AS1294" s="1">
        <v>1</v>
      </c>
      <c r="AT1294" s="1">
        <v>1</v>
      </c>
      <c r="AU1294" s="1">
        <v>1</v>
      </c>
      <c r="AV1294" s="1">
        <v>1</v>
      </c>
      <c r="AW1294" s="1">
        <v>1</v>
      </c>
      <c r="AX1294" s="1">
        <v>1</v>
      </c>
      <c r="AY1294" s="1">
        <v>1</v>
      </c>
      <c r="AZ1294" s="1">
        <v>1</v>
      </c>
      <c r="BA1294" s="1">
        <v>1</v>
      </c>
      <c r="BB1294" s="1">
        <v>1</v>
      </c>
      <c r="BD1294" s="1">
        <v>1</v>
      </c>
      <c r="BE1294" s="1">
        <v>1</v>
      </c>
    </row>
    <row r="1295" spans="1:57" x14ac:dyDescent="0.5">
      <c r="A1295" s="1">
        <v>80</v>
      </c>
      <c r="B1295" s="1" t="s">
        <v>1471</v>
      </c>
      <c r="C1295" s="2">
        <v>43579</v>
      </c>
      <c r="D1295" s="1" t="s">
        <v>1472</v>
      </c>
      <c r="E1295" s="1" t="s">
        <v>1400</v>
      </c>
      <c r="F1295" s="1" t="s">
        <v>102</v>
      </c>
      <c r="G1295" s="1">
        <v>50</v>
      </c>
      <c r="H1295" s="1">
        <v>132</v>
      </c>
      <c r="I1295" s="1" t="s">
        <v>1462</v>
      </c>
      <c r="J1295" s="1">
        <v>0.64</v>
      </c>
      <c r="K1295" s="1">
        <v>33.223190000000002</v>
      </c>
      <c r="L1295" s="1">
        <v>43.679290999999999</v>
      </c>
      <c r="M1295" s="1" t="s">
        <v>268</v>
      </c>
      <c r="N1295" s="1">
        <v>0</v>
      </c>
      <c r="O1295" s="1">
        <v>37.477907000000002</v>
      </c>
      <c r="P1295" s="1">
        <v>39.411562000000004</v>
      </c>
      <c r="Q1295" s="1">
        <v>640000</v>
      </c>
      <c r="R1295" s="1" t="s">
        <v>1393</v>
      </c>
      <c r="S1295" s="1" t="s">
        <v>91</v>
      </c>
      <c r="T1295" s="1" t="s">
        <v>72</v>
      </c>
      <c r="U1295" s="1" t="s">
        <v>73</v>
      </c>
      <c r="W1295" s="1" t="s">
        <v>121</v>
      </c>
      <c r="X1295" s="1" t="s">
        <v>1401</v>
      </c>
      <c r="Z1295" s="1" t="s">
        <v>1462</v>
      </c>
      <c r="AA1295" s="1" t="s">
        <v>1473</v>
      </c>
      <c r="AJ1295" s="1" t="s">
        <v>76</v>
      </c>
      <c r="AK1295" s="1" t="s">
        <v>1474</v>
      </c>
      <c r="AL1295" s="1">
        <v>200000000</v>
      </c>
      <c r="AM1295" s="1" t="s">
        <v>109</v>
      </c>
      <c r="AN1295" s="1" t="s">
        <v>4489</v>
      </c>
      <c r="AO1295" s="1" t="s">
        <v>4281</v>
      </c>
      <c r="AP1295" s="1">
        <v>253800000</v>
      </c>
      <c r="AS1295" s="1">
        <v>1</v>
      </c>
      <c r="AT1295" s="1">
        <v>1</v>
      </c>
      <c r="AU1295" s="1">
        <v>1</v>
      </c>
      <c r="AV1295" s="1">
        <v>1</v>
      </c>
      <c r="AW1295" s="1">
        <v>1</v>
      </c>
      <c r="AX1295" s="1">
        <v>1</v>
      </c>
      <c r="AY1295" s="1">
        <v>1</v>
      </c>
      <c r="AZ1295" s="1">
        <v>1</v>
      </c>
      <c r="BA1295" s="1">
        <v>1</v>
      </c>
      <c r="BB1295" s="1">
        <v>1</v>
      </c>
      <c r="BD1295" s="1">
        <v>1</v>
      </c>
      <c r="BE1295" s="1">
        <v>1</v>
      </c>
    </row>
    <row r="1296" spans="1:57" x14ac:dyDescent="0.5">
      <c r="A1296" s="1">
        <v>80</v>
      </c>
      <c r="B1296" s="1" t="s">
        <v>1471</v>
      </c>
      <c r="C1296" s="2">
        <v>43579</v>
      </c>
      <c r="D1296" s="1" t="s">
        <v>1472</v>
      </c>
      <c r="E1296" s="1" t="s">
        <v>1400</v>
      </c>
      <c r="F1296" s="1" t="s">
        <v>81</v>
      </c>
      <c r="G1296" s="1">
        <v>50</v>
      </c>
      <c r="H1296" s="1">
        <v>132</v>
      </c>
      <c r="I1296" s="1" t="s">
        <v>1406</v>
      </c>
      <c r="J1296" s="1">
        <v>1.1499999999999999</v>
      </c>
      <c r="K1296" s="1">
        <v>-4.5034650000000003</v>
      </c>
      <c r="L1296" s="1">
        <v>55.375751999999999</v>
      </c>
      <c r="M1296" s="1" t="s">
        <v>69</v>
      </c>
      <c r="N1296" s="1">
        <v>0</v>
      </c>
      <c r="O1296" s="1">
        <v>2.6272389999999999</v>
      </c>
      <c r="P1296" s="1">
        <v>23.381664000000001</v>
      </c>
      <c r="Q1296" s="1">
        <v>1150000</v>
      </c>
      <c r="R1296" s="1" t="s">
        <v>1393</v>
      </c>
      <c r="S1296" s="1" t="s">
        <v>91</v>
      </c>
      <c r="T1296" s="1" t="s">
        <v>72</v>
      </c>
      <c r="U1296" s="1" t="s">
        <v>73</v>
      </c>
      <c r="W1296" s="1" t="s">
        <v>121</v>
      </c>
      <c r="X1296" s="1" t="s">
        <v>1401</v>
      </c>
      <c r="Z1296" s="1" t="s">
        <v>1406</v>
      </c>
      <c r="AA1296" s="1" t="s">
        <v>1473</v>
      </c>
      <c r="AJ1296" s="1" t="s">
        <v>76</v>
      </c>
      <c r="AK1296" s="1" t="s">
        <v>1474</v>
      </c>
      <c r="AL1296" s="1">
        <v>200000000</v>
      </c>
      <c r="AM1296" s="1" t="s">
        <v>109</v>
      </c>
      <c r="AN1296" s="1" t="s">
        <v>4489</v>
      </c>
      <c r="AO1296" s="1" t="s">
        <v>4281</v>
      </c>
      <c r="AP1296" s="1">
        <v>253800000</v>
      </c>
      <c r="AS1296" s="1">
        <v>1</v>
      </c>
      <c r="AT1296" s="1">
        <v>1</v>
      </c>
      <c r="AU1296" s="1">
        <v>1</v>
      </c>
      <c r="AV1296" s="1">
        <v>1</v>
      </c>
      <c r="AW1296" s="1">
        <v>1</v>
      </c>
      <c r="AX1296" s="1">
        <v>1</v>
      </c>
      <c r="AY1296" s="1">
        <v>1</v>
      </c>
      <c r="AZ1296" s="1">
        <v>1</v>
      </c>
      <c r="BA1296" s="1">
        <v>1</v>
      </c>
      <c r="BB1296" s="1">
        <v>1</v>
      </c>
      <c r="BD1296" s="1">
        <v>1</v>
      </c>
      <c r="BE1296" s="1">
        <v>1</v>
      </c>
    </row>
    <row r="1297" spans="1:57" x14ac:dyDescent="0.5">
      <c r="A1297" s="1">
        <v>80</v>
      </c>
      <c r="B1297" s="1" t="s">
        <v>1471</v>
      </c>
      <c r="C1297" s="2">
        <v>43579</v>
      </c>
      <c r="D1297" s="1" t="s">
        <v>1472</v>
      </c>
      <c r="E1297" s="1" t="s">
        <v>1400</v>
      </c>
      <c r="F1297" s="1" t="s">
        <v>102</v>
      </c>
      <c r="G1297" s="1">
        <v>50</v>
      </c>
      <c r="H1297" s="1">
        <v>132</v>
      </c>
      <c r="I1297" s="1" t="s">
        <v>1406</v>
      </c>
      <c r="J1297" s="1">
        <v>1.1499999999999999</v>
      </c>
      <c r="K1297" s="1">
        <v>-4.5034650000000003</v>
      </c>
      <c r="L1297" s="1">
        <v>55.375751999999999</v>
      </c>
      <c r="M1297" s="1" t="s">
        <v>69</v>
      </c>
      <c r="N1297" s="1">
        <v>0</v>
      </c>
      <c r="O1297" s="1">
        <v>2.6272389999999999</v>
      </c>
      <c r="P1297" s="1">
        <v>23.381664000000001</v>
      </c>
      <c r="Q1297" s="1">
        <v>1150000</v>
      </c>
      <c r="R1297" s="1" t="s">
        <v>1393</v>
      </c>
      <c r="S1297" s="1" t="s">
        <v>91</v>
      </c>
      <c r="T1297" s="1" t="s">
        <v>72</v>
      </c>
      <c r="U1297" s="1" t="s">
        <v>73</v>
      </c>
      <c r="W1297" s="1" t="s">
        <v>121</v>
      </c>
      <c r="X1297" s="1" t="s">
        <v>1401</v>
      </c>
      <c r="Z1297" s="1" t="s">
        <v>1406</v>
      </c>
      <c r="AA1297" s="1" t="s">
        <v>1473</v>
      </c>
      <c r="AJ1297" s="1" t="s">
        <v>76</v>
      </c>
      <c r="AK1297" s="1" t="s">
        <v>1474</v>
      </c>
      <c r="AL1297" s="1">
        <v>200000000</v>
      </c>
      <c r="AM1297" s="1" t="s">
        <v>109</v>
      </c>
      <c r="AN1297" s="1" t="s">
        <v>4489</v>
      </c>
      <c r="AO1297" s="1" t="s">
        <v>4281</v>
      </c>
      <c r="AP1297" s="1">
        <v>253800000</v>
      </c>
      <c r="AS1297" s="1">
        <v>1</v>
      </c>
      <c r="AT1297" s="1">
        <v>1</v>
      </c>
      <c r="AU1297" s="1">
        <v>1</v>
      </c>
      <c r="AV1297" s="1">
        <v>1</v>
      </c>
      <c r="AW1297" s="1">
        <v>1</v>
      </c>
      <c r="AX1297" s="1">
        <v>1</v>
      </c>
      <c r="AY1297" s="1">
        <v>1</v>
      </c>
      <c r="AZ1297" s="1">
        <v>1</v>
      </c>
      <c r="BA1297" s="1">
        <v>1</v>
      </c>
      <c r="BB1297" s="1">
        <v>1</v>
      </c>
      <c r="BD1297" s="1">
        <v>1</v>
      </c>
      <c r="BE1297" s="1">
        <v>1</v>
      </c>
    </row>
    <row r="1298" spans="1:57" x14ac:dyDescent="0.5">
      <c r="A1298" s="1">
        <v>80</v>
      </c>
      <c r="B1298" s="1" t="s">
        <v>1471</v>
      </c>
      <c r="C1298" s="2">
        <v>43579</v>
      </c>
      <c r="D1298" s="1" t="s">
        <v>1472</v>
      </c>
      <c r="E1298" s="1" t="s">
        <v>1400</v>
      </c>
      <c r="F1298" s="1" t="s">
        <v>81</v>
      </c>
      <c r="G1298" s="1">
        <v>50</v>
      </c>
      <c r="H1298" s="1">
        <v>132</v>
      </c>
      <c r="I1298" s="1" t="s">
        <v>500</v>
      </c>
      <c r="J1298" s="1">
        <v>0.64</v>
      </c>
      <c r="K1298" s="1">
        <v>51.19171</v>
      </c>
      <c r="L1298" s="1">
        <v>7.0523000000000002E-2</v>
      </c>
      <c r="M1298" s="1" t="s">
        <v>113</v>
      </c>
      <c r="N1298" s="1">
        <v>0</v>
      </c>
      <c r="O1298" s="1">
        <v>10.278548000000001</v>
      </c>
      <c r="P1298" s="1">
        <v>102.006446</v>
      </c>
      <c r="Q1298" s="1">
        <v>640000</v>
      </c>
      <c r="R1298" s="1" t="s">
        <v>1393</v>
      </c>
      <c r="S1298" s="1" t="s">
        <v>91</v>
      </c>
      <c r="T1298" s="1" t="s">
        <v>72</v>
      </c>
      <c r="U1298" s="1" t="s">
        <v>73</v>
      </c>
      <c r="W1298" s="1" t="s">
        <v>121</v>
      </c>
      <c r="X1298" s="1" t="s">
        <v>1401</v>
      </c>
      <c r="Z1298" s="1" t="s">
        <v>500</v>
      </c>
      <c r="AA1298" s="1" t="s">
        <v>1473</v>
      </c>
      <c r="AJ1298" s="1" t="s">
        <v>76</v>
      </c>
      <c r="AK1298" s="1" t="s">
        <v>1474</v>
      </c>
      <c r="AL1298" s="1">
        <v>200000000</v>
      </c>
      <c r="AM1298" s="1" t="s">
        <v>109</v>
      </c>
      <c r="AN1298" s="1" t="s">
        <v>4489</v>
      </c>
      <c r="AO1298" s="1" t="s">
        <v>4281</v>
      </c>
      <c r="AP1298" s="1">
        <v>253800000</v>
      </c>
      <c r="AS1298" s="1">
        <v>1</v>
      </c>
      <c r="AT1298" s="1">
        <v>1</v>
      </c>
      <c r="AU1298" s="1">
        <v>1</v>
      </c>
      <c r="AV1298" s="1">
        <v>1</v>
      </c>
      <c r="AW1298" s="1">
        <v>1</v>
      </c>
      <c r="AX1298" s="1">
        <v>1</v>
      </c>
      <c r="AY1298" s="1">
        <v>1</v>
      </c>
      <c r="AZ1298" s="1">
        <v>1</v>
      </c>
      <c r="BA1298" s="1">
        <v>1</v>
      </c>
      <c r="BB1298" s="1">
        <v>1</v>
      </c>
      <c r="BD1298" s="1">
        <v>1</v>
      </c>
      <c r="BE1298" s="1">
        <v>1</v>
      </c>
    </row>
    <row r="1299" spans="1:57" x14ac:dyDescent="0.5">
      <c r="A1299" s="1">
        <v>80</v>
      </c>
      <c r="B1299" s="1" t="s">
        <v>1471</v>
      </c>
      <c r="C1299" s="2">
        <v>43579</v>
      </c>
      <c r="D1299" s="1" t="s">
        <v>1472</v>
      </c>
      <c r="E1299" s="1" t="s">
        <v>1400</v>
      </c>
      <c r="F1299" s="1" t="s">
        <v>102</v>
      </c>
      <c r="G1299" s="1">
        <v>50</v>
      </c>
      <c r="H1299" s="1">
        <v>132</v>
      </c>
      <c r="I1299" s="1" t="s">
        <v>500</v>
      </c>
      <c r="J1299" s="1">
        <v>0.64</v>
      </c>
      <c r="K1299" s="1">
        <v>51.19171</v>
      </c>
      <c r="L1299" s="1">
        <v>7.0523000000000002E-2</v>
      </c>
      <c r="M1299" s="1" t="s">
        <v>113</v>
      </c>
      <c r="N1299" s="1">
        <v>0</v>
      </c>
      <c r="O1299" s="1">
        <v>10.278548000000001</v>
      </c>
      <c r="P1299" s="1">
        <v>102.006446</v>
      </c>
      <c r="Q1299" s="1">
        <v>640000</v>
      </c>
      <c r="R1299" s="1" t="s">
        <v>1393</v>
      </c>
      <c r="S1299" s="1" t="s">
        <v>91</v>
      </c>
      <c r="T1299" s="1" t="s">
        <v>72</v>
      </c>
      <c r="U1299" s="1" t="s">
        <v>73</v>
      </c>
      <c r="W1299" s="1" t="s">
        <v>121</v>
      </c>
      <c r="X1299" s="1" t="s">
        <v>1401</v>
      </c>
      <c r="Z1299" s="1" t="s">
        <v>500</v>
      </c>
      <c r="AA1299" s="1" t="s">
        <v>1473</v>
      </c>
      <c r="AJ1299" s="1" t="s">
        <v>76</v>
      </c>
      <c r="AK1299" s="1" t="s">
        <v>1474</v>
      </c>
      <c r="AL1299" s="1">
        <v>200000000</v>
      </c>
      <c r="AM1299" s="1" t="s">
        <v>109</v>
      </c>
      <c r="AN1299" s="1" t="s">
        <v>4489</v>
      </c>
      <c r="AO1299" s="1" t="s">
        <v>4281</v>
      </c>
      <c r="AP1299" s="1">
        <v>253800000</v>
      </c>
      <c r="AS1299" s="1">
        <v>1</v>
      </c>
      <c r="AT1299" s="1">
        <v>1</v>
      </c>
      <c r="AU1299" s="1">
        <v>1</v>
      </c>
      <c r="AV1299" s="1">
        <v>1</v>
      </c>
      <c r="AW1299" s="1">
        <v>1</v>
      </c>
      <c r="AX1299" s="1">
        <v>1</v>
      </c>
      <c r="AY1299" s="1">
        <v>1</v>
      </c>
      <c r="AZ1299" s="1">
        <v>1</v>
      </c>
      <c r="BA1299" s="1">
        <v>1</v>
      </c>
      <c r="BB1299" s="1">
        <v>1</v>
      </c>
      <c r="BD1299" s="1">
        <v>1</v>
      </c>
      <c r="BE1299" s="1">
        <v>1</v>
      </c>
    </row>
    <row r="1300" spans="1:57" x14ac:dyDescent="0.5">
      <c r="A1300" s="1">
        <v>80</v>
      </c>
      <c r="B1300" s="1" t="s">
        <v>1471</v>
      </c>
      <c r="C1300" s="2">
        <v>43579</v>
      </c>
      <c r="D1300" s="1" t="s">
        <v>1472</v>
      </c>
      <c r="E1300" s="1" t="s">
        <v>1400</v>
      </c>
      <c r="F1300" s="1" t="s">
        <v>81</v>
      </c>
      <c r="G1300" s="1">
        <v>50</v>
      </c>
      <c r="H1300" s="1">
        <v>132</v>
      </c>
      <c r="I1300" s="1" t="s">
        <v>1467</v>
      </c>
      <c r="J1300" s="1">
        <v>0.64</v>
      </c>
      <c r="K1300" s="1">
        <v>48.019573000000001</v>
      </c>
      <c r="L1300" s="1">
        <v>66.923682999999997</v>
      </c>
      <c r="M1300" s="1" t="s">
        <v>111</v>
      </c>
      <c r="N1300" s="1">
        <v>0</v>
      </c>
      <c r="O1300" s="1">
        <v>43.890490999999997</v>
      </c>
      <c r="P1300" s="1">
        <v>71.138231000000005</v>
      </c>
      <c r="Q1300" s="1">
        <v>640000</v>
      </c>
      <c r="R1300" s="1" t="s">
        <v>1393</v>
      </c>
      <c r="S1300" s="1" t="s">
        <v>91</v>
      </c>
      <c r="T1300" s="1" t="s">
        <v>72</v>
      </c>
      <c r="U1300" s="1" t="s">
        <v>73</v>
      </c>
      <c r="W1300" s="1" t="s">
        <v>121</v>
      </c>
      <c r="X1300" s="1" t="s">
        <v>1401</v>
      </c>
      <c r="Z1300" s="1" t="s">
        <v>1467</v>
      </c>
      <c r="AA1300" s="1" t="s">
        <v>1473</v>
      </c>
      <c r="AJ1300" s="1" t="s">
        <v>76</v>
      </c>
      <c r="AK1300" s="1" t="s">
        <v>1474</v>
      </c>
      <c r="AL1300" s="1">
        <v>200000000</v>
      </c>
      <c r="AM1300" s="1" t="s">
        <v>109</v>
      </c>
      <c r="AN1300" s="1" t="s">
        <v>4489</v>
      </c>
      <c r="AO1300" s="1" t="s">
        <v>4281</v>
      </c>
      <c r="AP1300" s="1">
        <v>253800000</v>
      </c>
      <c r="AS1300" s="1">
        <v>1</v>
      </c>
      <c r="AT1300" s="1">
        <v>1</v>
      </c>
      <c r="AU1300" s="1">
        <v>1</v>
      </c>
      <c r="AV1300" s="1">
        <v>1</v>
      </c>
      <c r="AW1300" s="1">
        <v>1</v>
      </c>
      <c r="AX1300" s="1">
        <v>1</v>
      </c>
      <c r="AY1300" s="1">
        <v>1</v>
      </c>
      <c r="AZ1300" s="1">
        <v>1</v>
      </c>
      <c r="BA1300" s="1">
        <v>1</v>
      </c>
      <c r="BB1300" s="1">
        <v>1</v>
      </c>
      <c r="BD1300" s="1">
        <v>1</v>
      </c>
      <c r="BE1300" s="1">
        <v>1</v>
      </c>
    </row>
    <row r="1301" spans="1:57" x14ac:dyDescent="0.5">
      <c r="A1301" s="1">
        <v>80</v>
      </c>
      <c r="B1301" s="1" t="s">
        <v>1471</v>
      </c>
      <c r="C1301" s="2">
        <v>43579</v>
      </c>
      <c r="D1301" s="1" t="s">
        <v>1472</v>
      </c>
      <c r="E1301" s="1" t="s">
        <v>1400</v>
      </c>
      <c r="F1301" s="1" t="s">
        <v>102</v>
      </c>
      <c r="G1301" s="1">
        <v>50</v>
      </c>
      <c r="H1301" s="1">
        <v>132</v>
      </c>
      <c r="I1301" s="1" t="s">
        <v>1467</v>
      </c>
      <c r="J1301" s="1">
        <v>0.64</v>
      </c>
      <c r="K1301" s="1">
        <v>48.019573000000001</v>
      </c>
      <c r="L1301" s="1">
        <v>66.923682999999997</v>
      </c>
      <c r="M1301" s="1" t="s">
        <v>111</v>
      </c>
      <c r="N1301" s="1">
        <v>0</v>
      </c>
      <c r="O1301" s="1">
        <v>43.890490999999997</v>
      </c>
      <c r="P1301" s="1">
        <v>71.138231000000005</v>
      </c>
      <c r="Q1301" s="1">
        <v>640000</v>
      </c>
      <c r="R1301" s="1" t="s">
        <v>1393</v>
      </c>
      <c r="S1301" s="1" t="s">
        <v>91</v>
      </c>
      <c r="T1301" s="1" t="s">
        <v>72</v>
      </c>
      <c r="U1301" s="1" t="s">
        <v>73</v>
      </c>
      <c r="W1301" s="1" t="s">
        <v>121</v>
      </c>
      <c r="X1301" s="1" t="s">
        <v>1401</v>
      </c>
      <c r="Z1301" s="1" t="s">
        <v>1467</v>
      </c>
      <c r="AA1301" s="1" t="s">
        <v>1473</v>
      </c>
      <c r="AJ1301" s="1" t="s">
        <v>76</v>
      </c>
      <c r="AK1301" s="1" t="s">
        <v>1474</v>
      </c>
      <c r="AL1301" s="1">
        <v>200000000</v>
      </c>
      <c r="AM1301" s="1" t="s">
        <v>109</v>
      </c>
      <c r="AN1301" s="1" t="s">
        <v>4489</v>
      </c>
      <c r="AO1301" s="1" t="s">
        <v>4281</v>
      </c>
      <c r="AP1301" s="1">
        <v>253800000</v>
      </c>
      <c r="AS1301" s="1">
        <v>1</v>
      </c>
      <c r="AT1301" s="1">
        <v>1</v>
      </c>
      <c r="AU1301" s="1">
        <v>1</v>
      </c>
      <c r="AV1301" s="1">
        <v>1</v>
      </c>
      <c r="AW1301" s="1">
        <v>1</v>
      </c>
      <c r="AX1301" s="1">
        <v>1</v>
      </c>
      <c r="AY1301" s="1">
        <v>1</v>
      </c>
      <c r="AZ1301" s="1">
        <v>1</v>
      </c>
      <c r="BA1301" s="1">
        <v>1</v>
      </c>
      <c r="BB1301" s="1">
        <v>1</v>
      </c>
      <c r="BD1301" s="1">
        <v>1</v>
      </c>
      <c r="BE1301" s="1">
        <v>1</v>
      </c>
    </row>
    <row r="1302" spans="1:57" x14ac:dyDescent="0.5">
      <c r="A1302" s="1">
        <v>80</v>
      </c>
      <c r="B1302" s="1" t="s">
        <v>1471</v>
      </c>
      <c r="C1302" s="2">
        <v>43579</v>
      </c>
      <c r="D1302" s="1" t="s">
        <v>1472</v>
      </c>
      <c r="E1302" s="1" t="s">
        <v>1400</v>
      </c>
      <c r="F1302" s="1" t="s">
        <v>81</v>
      </c>
      <c r="G1302" s="1">
        <v>50</v>
      </c>
      <c r="H1302" s="1">
        <v>132</v>
      </c>
      <c r="I1302" s="1" t="s">
        <v>1439</v>
      </c>
      <c r="J1302" s="1">
        <v>0.67</v>
      </c>
      <c r="K1302" s="1">
        <v>41.153331999999999</v>
      </c>
      <c r="L1302" s="1">
        <v>20.168330999999998</v>
      </c>
      <c r="M1302" s="1" t="s">
        <v>307</v>
      </c>
      <c r="N1302" s="1">
        <v>0</v>
      </c>
      <c r="O1302" s="1">
        <v>48.122632000000003</v>
      </c>
      <c r="P1302" s="1">
        <v>30.108753</v>
      </c>
      <c r="Q1302" s="1">
        <v>670000</v>
      </c>
      <c r="R1302" s="1" t="s">
        <v>1393</v>
      </c>
      <c r="S1302" s="1" t="s">
        <v>91</v>
      </c>
      <c r="T1302" s="1" t="s">
        <v>72</v>
      </c>
      <c r="U1302" s="1" t="s">
        <v>73</v>
      </c>
      <c r="W1302" s="1" t="s">
        <v>121</v>
      </c>
      <c r="X1302" s="1" t="s">
        <v>1401</v>
      </c>
      <c r="Z1302" s="1" t="s">
        <v>1439</v>
      </c>
      <c r="AA1302" s="1" t="s">
        <v>1473</v>
      </c>
      <c r="AJ1302" s="1" t="s">
        <v>76</v>
      </c>
      <c r="AK1302" s="1" t="s">
        <v>1474</v>
      </c>
      <c r="AL1302" s="1">
        <v>200000000</v>
      </c>
      <c r="AM1302" s="1" t="s">
        <v>109</v>
      </c>
      <c r="AN1302" s="1" t="s">
        <v>4489</v>
      </c>
      <c r="AO1302" s="1" t="s">
        <v>4281</v>
      </c>
      <c r="AP1302" s="1">
        <v>253800000</v>
      </c>
      <c r="AS1302" s="1">
        <v>1</v>
      </c>
      <c r="AT1302" s="1">
        <v>1</v>
      </c>
      <c r="AU1302" s="1">
        <v>1</v>
      </c>
      <c r="AV1302" s="1">
        <v>1</v>
      </c>
      <c r="AW1302" s="1">
        <v>1</v>
      </c>
      <c r="AX1302" s="1">
        <v>1</v>
      </c>
      <c r="AY1302" s="1">
        <v>1</v>
      </c>
      <c r="AZ1302" s="1">
        <v>1</v>
      </c>
      <c r="BA1302" s="1">
        <v>1</v>
      </c>
      <c r="BB1302" s="1">
        <v>1</v>
      </c>
      <c r="BD1302" s="1">
        <v>1</v>
      </c>
      <c r="BE1302" s="1">
        <v>1</v>
      </c>
    </row>
    <row r="1303" spans="1:57" x14ac:dyDescent="0.5">
      <c r="A1303" s="1">
        <v>80</v>
      </c>
      <c r="B1303" s="1" t="s">
        <v>1471</v>
      </c>
      <c r="C1303" s="2">
        <v>43579</v>
      </c>
      <c r="D1303" s="1" t="s">
        <v>1472</v>
      </c>
      <c r="E1303" s="1" t="s">
        <v>1400</v>
      </c>
      <c r="F1303" s="1" t="s">
        <v>102</v>
      </c>
      <c r="G1303" s="1">
        <v>50</v>
      </c>
      <c r="H1303" s="1">
        <v>132</v>
      </c>
      <c r="I1303" s="1" t="s">
        <v>1439</v>
      </c>
      <c r="J1303" s="1">
        <v>0.67</v>
      </c>
      <c r="K1303" s="1">
        <v>41.153331999999999</v>
      </c>
      <c r="L1303" s="1">
        <v>20.168330999999998</v>
      </c>
      <c r="M1303" s="1" t="s">
        <v>307</v>
      </c>
      <c r="N1303" s="1">
        <v>0</v>
      </c>
      <c r="O1303" s="1">
        <v>48.122632000000003</v>
      </c>
      <c r="P1303" s="1">
        <v>30.108753</v>
      </c>
      <c r="Q1303" s="1">
        <v>670000</v>
      </c>
      <c r="R1303" s="1" t="s">
        <v>1393</v>
      </c>
      <c r="S1303" s="1" t="s">
        <v>91</v>
      </c>
      <c r="T1303" s="1" t="s">
        <v>72</v>
      </c>
      <c r="U1303" s="1" t="s">
        <v>73</v>
      </c>
      <c r="W1303" s="1" t="s">
        <v>121</v>
      </c>
      <c r="X1303" s="1" t="s">
        <v>1401</v>
      </c>
      <c r="Z1303" s="1" t="s">
        <v>1439</v>
      </c>
      <c r="AA1303" s="1" t="s">
        <v>1473</v>
      </c>
      <c r="AJ1303" s="1" t="s">
        <v>76</v>
      </c>
      <c r="AK1303" s="1" t="s">
        <v>1474</v>
      </c>
      <c r="AL1303" s="1">
        <v>200000000</v>
      </c>
      <c r="AM1303" s="1" t="s">
        <v>109</v>
      </c>
      <c r="AN1303" s="1" t="s">
        <v>4489</v>
      </c>
      <c r="AO1303" s="1" t="s">
        <v>4281</v>
      </c>
      <c r="AP1303" s="1">
        <v>253800000</v>
      </c>
      <c r="AS1303" s="1">
        <v>1</v>
      </c>
      <c r="AT1303" s="1">
        <v>1</v>
      </c>
      <c r="AU1303" s="1">
        <v>1</v>
      </c>
      <c r="AV1303" s="1">
        <v>1</v>
      </c>
      <c r="AW1303" s="1">
        <v>1</v>
      </c>
      <c r="AX1303" s="1">
        <v>1</v>
      </c>
      <c r="AY1303" s="1">
        <v>1</v>
      </c>
      <c r="AZ1303" s="1">
        <v>1</v>
      </c>
      <c r="BA1303" s="1">
        <v>1</v>
      </c>
      <c r="BB1303" s="1">
        <v>1</v>
      </c>
      <c r="BD1303" s="1">
        <v>1</v>
      </c>
      <c r="BE1303" s="1">
        <v>1</v>
      </c>
    </row>
    <row r="1304" spans="1:57" x14ac:dyDescent="0.5">
      <c r="A1304" s="1">
        <v>80</v>
      </c>
      <c r="B1304" s="1" t="s">
        <v>1471</v>
      </c>
      <c r="C1304" s="2">
        <v>43579</v>
      </c>
      <c r="D1304" s="1" t="s">
        <v>1472</v>
      </c>
      <c r="E1304" s="1" t="s">
        <v>1400</v>
      </c>
      <c r="F1304" s="1" t="s">
        <v>81</v>
      </c>
      <c r="G1304" s="1">
        <v>50</v>
      </c>
      <c r="H1304" s="1">
        <v>132</v>
      </c>
      <c r="I1304" s="1" t="s">
        <v>1458</v>
      </c>
      <c r="J1304" s="1">
        <v>1.1499999999999999</v>
      </c>
      <c r="K1304" s="1">
        <v>-22.957640000000001</v>
      </c>
      <c r="L1304" s="1">
        <v>18.490410000000001</v>
      </c>
      <c r="M1304" s="1" t="s">
        <v>69</v>
      </c>
      <c r="N1304" s="1">
        <v>0</v>
      </c>
      <c r="O1304" s="1">
        <v>2.6272389999999999</v>
      </c>
      <c r="P1304" s="1">
        <v>23.381664000000001</v>
      </c>
      <c r="Q1304" s="1">
        <v>1150000</v>
      </c>
      <c r="R1304" s="1" t="s">
        <v>1393</v>
      </c>
      <c r="S1304" s="1" t="s">
        <v>91</v>
      </c>
      <c r="T1304" s="1" t="s">
        <v>72</v>
      </c>
      <c r="U1304" s="1" t="s">
        <v>73</v>
      </c>
      <c r="W1304" s="1" t="s">
        <v>121</v>
      </c>
      <c r="X1304" s="1" t="s">
        <v>1401</v>
      </c>
      <c r="Z1304" s="1" t="s">
        <v>1458</v>
      </c>
      <c r="AA1304" s="1" t="s">
        <v>1473</v>
      </c>
      <c r="AJ1304" s="1" t="s">
        <v>76</v>
      </c>
      <c r="AK1304" s="1" t="s">
        <v>1474</v>
      </c>
      <c r="AL1304" s="1">
        <v>200000000</v>
      </c>
      <c r="AM1304" s="1" t="s">
        <v>109</v>
      </c>
      <c r="AN1304" s="1" t="s">
        <v>4489</v>
      </c>
      <c r="AO1304" s="1" t="s">
        <v>4281</v>
      </c>
      <c r="AP1304" s="1">
        <v>253800000</v>
      </c>
      <c r="AS1304" s="1">
        <v>1</v>
      </c>
      <c r="AT1304" s="1">
        <v>1</v>
      </c>
      <c r="AU1304" s="1">
        <v>1</v>
      </c>
      <c r="AV1304" s="1">
        <v>1</v>
      </c>
      <c r="AW1304" s="1">
        <v>1</v>
      </c>
      <c r="AX1304" s="1">
        <v>1</v>
      </c>
      <c r="AY1304" s="1">
        <v>1</v>
      </c>
      <c r="AZ1304" s="1">
        <v>1</v>
      </c>
      <c r="BA1304" s="1">
        <v>1</v>
      </c>
      <c r="BB1304" s="1">
        <v>1</v>
      </c>
      <c r="BD1304" s="1">
        <v>1</v>
      </c>
      <c r="BE1304" s="1">
        <v>1</v>
      </c>
    </row>
    <row r="1305" spans="1:57" x14ac:dyDescent="0.5">
      <c r="A1305" s="1">
        <v>80</v>
      </c>
      <c r="B1305" s="1" t="s">
        <v>1471</v>
      </c>
      <c r="C1305" s="2">
        <v>43579</v>
      </c>
      <c r="D1305" s="1" t="s">
        <v>1472</v>
      </c>
      <c r="E1305" s="1" t="s">
        <v>1400</v>
      </c>
      <c r="F1305" s="1" t="s">
        <v>102</v>
      </c>
      <c r="G1305" s="1">
        <v>50</v>
      </c>
      <c r="H1305" s="1">
        <v>132</v>
      </c>
      <c r="I1305" s="1" t="s">
        <v>1458</v>
      </c>
      <c r="J1305" s="1">
        <v>1.1499999999999999</v>
      </c>
      <c r="K1305" s="1">
        <v>-22.957640000000001</v>
      </c>
      <c r="L1305" s="1">
        <v>18.490410000000001</v>
      </c>
      <c r="M1305" s="1" t="s">
        <v>69</v>
      </c>
      <c r="N1305" s="1">
        <v>0</v>
      </c>
      <c r="O1305" s="1">
        <v>2.6272389999999999</v>
      </c>
      <c r="P1305" s="1">
        <v>23.381664000000001</v>
      </c>
      <c r="Q1305" s="1">
        <v>1150000</v>
      </c>
      <c r="R1305" s="1" t="s">
        <v>1393</v>
      </c>
      <c r="S1305" s="1" t="s">
        <v>91</v>
      </c>
      <c r="T1305" s="1" t="s">
        <v>72</v>
      </c>
      <c r="U1305" s="1" t="s">
        <v>73</v>
      </c>
      <c r="W1305" s="1" t="s">
        <v>121</v>
      </c>
      <c r="X1305" s="1" t="s">
        <v>1401</v>
      </c>
      <c r="Z1305" s="1" t="s">
        <v>1458</v>
      </c>
      <c r="AA1305" s="1" t="s">
        <v>1473</v>
      </c>
      <c r="AJ1305" s="1" t="s">
        <v>76</v>
      </c>
      <c r="AK1305" s="1" t="s">
        <v>1474</v>
      </c>
      <c r="AL1305" s="1">
        <v>200000000</v>
      </c>
      <c r="AM1305" s="1" t="s">
        <v>109</v>
      </c>
      <c r="AN1305" s="1" t="s">
        <v>4489</v>
      </c>
      <c r="AO1305" s="1" t="s">
        <v>4281</v>
      </c>
      <c r="AP1305" s="1">
        <v>253800000</v>
      </c>
      <c r="AS1305" s="1">
        <v>1</v>
      </c>
      <c r="AT1305" s="1">
        <v>1</v>
      </c>
      <c r="AU1305" s="1">
        <v>1</v>
      </c>
      <c r="AV1305" s="1">
        <v>1</v>
      </c>
      <c r="AW1305" s="1">
        <v>1</v>
      </c>
      <c r="AX1305" s="1">
        <v>1</v>
      </c>
      <c r="AY1305" s="1">
        <v>1</v>
      </c>
      <c r="AZ1305" s="1">
        <v>1</v>
      </c>
      <c r="BA1305" s="1">
        <v>1</v>
      </c>
      <c r="BB1305" s="1">
        <v>1</v>
      </c>
      <c r="BD1305" s="1">
        <v>1</v>
      </c>
      <c r="BE1305" s="1">
        <v>1</v>
      </c>
    </row>
    <row r="1306" spans="1:57" x14ac:dyDescent="0.5">
      <c r="A1306" s="1">
        <v>80</v>
      </c>
      <c r="B1306" s="1" t="s">
        <v>1471</v>
      </c>
      <c r="C1306" s="2">
        <v>43579</v>
      </c>
      <c r="D1306" s="1" t="s">
        <v>1472</v>
      </c>
      <c r="E1306" s="1" t="s">
        <v>1400</v>
      </c>
      <c r="F1306" s="1" t="s">
        <v>81</v>
      </c>
      <c r="G1306" s="1">
        <v>50</v>
      </c>
      <c r="H1306" s="1">
        <v>132</v>
      </c>
      <c r="I1306" s="1" t="s">
        <v>1460</v>
      </c>
      <c r="J1306" s="1">
        <v>0.64</v>
      </c>
      <c r="K1306" s="1">
        <v>39.061414999999997</v>
      </c>
      <c r="L1306" s="1">
        <v>35.124581999999997</v>
      </c>
      <c r="M1306" s="1" t="s">
        <v>268</v>
      </c>
      <c r="N1306" s="1">
        <v>0</v>
      </c>
      <c r="O1306" s="1">
        <v>37.477907000000002</v>
      </c>
      <c r="P1306" s="1">
        <v>39.411562000000004</v>
      </c>
      <c r="Q1306" s="1">
        <v>640000</v>
      </c>
      <c r="R1306" s="1" t="s">
        <v>1393</v>
      </c>
      <c r="S1306" s="1" t="s">
        <v>91</v>
      </c>
      <c r="T1306" s="1" t="s">
        <v>72</v>
      </c>
      <c r="U1306" s="1" t="s">
        <v>73</v>
      </c>
      <c r="W1306" s="1" t="s">
        <v>121</v>
      </c>
      <c r="X1306" s="1" t="s">
        <v>1401</v>
      </c>
      <c r="Z1306" s="1" t="s">
        <v>1460</v>
      </c>
      <c r="AA1306" s="1" t="s">
        <v>1473</v>
      </c>
      <c r="AJ1306" s="1" t="s">
        <v>76</v>
      </c>
      <c r="AK1306" s="1" t="s">
        <v>1474</v>
      </c>
      <c r="AL1306" s="1">
        <v>200000000</v>
      </c>
      <c r="AM1306" s="1" t="s">
        <v>109</v>
      </c>
      <c r="AN1306" s="1" t="s">
        <v>4489</v>
      </c>
      <c r="AO1306" s="1" t="s">
        <v>4281</v>
      </c>
      <c r="AP1306" s="1">
        <v>253800000</v>
      </c>
      <c r="AS1306" s="1">
        <v>1</v>
      </c>
      <c r="AT1306" s="1">
        <v>1</v>
      </c>
      <c r="AU1306" s="1">
        <v>1</v>
      </c>
      <c r="AV1306" s="1">
        <v>1</v>
      </c>
      <c r="AW1306" s="1">
        <v>1</v>
      </c>
      <c r="AX1306" s="1">
        <v>1</v>
      </c>
      <c r="AY1306" s="1">
        <v>1</v>
      </c>
      <c r="AZ1306" s="1">
        <v>1</v>
      </c>
      <c r="BA1306" s="1">
        <v>1</v>
      </c>
      <c r="BB1306" s="1">
        <v>1</v>
      </c>
      <c r="BD1306" s="1">
        <v>1</v>
      </c>
      <c r="BE1306" s="1">
        <v>1</v>
      </c>
    </row>
    <row r="1307" spans="1:57" x14ac:dyDescent="0.5">
      <c r="A1307" s="1">
        <v>80</v>
      </c>
      <c r="B1307" s="1" t="s">
        <v>1471</v>
      </c>
      <c r="C1307" s="2">
        <v>43579</v>
      </c>
      <c r="D1307" s="1" t="s">
        <v>1472</v>
      </c>
      <c r="E1307" s="1" t="s">
        <v>1400</v>
      </c>
      <c r="F1307" s="1" t="s">
        <v>102</v>
      </c>
      <c r="G1307" s="1">
        <v>50</v>
      </c>
      <c r="H1307" s="1">
        <v>132</v>
      </c>
      <c r="I1307" s="1" t="s">
        <v>1460</v>
      </c>
      <c r="J1307" s="1">
        <v>0.64</v>
      </c>
      <c r="K1307" s="1">
        <v>39.061414999999997</v>
      </c>
      <c r="L1307" s="1">
        <v>35.124581999999997</v>
      </c>
      <c r="M1307" s="1" t="s">
        <v>268</v>
      </c>
      <c r="N1307" s="1">
        <v>0</v>
      </c>
      <c r="O1307" s="1">
        <v>37.477907000000002</v>
      </c>
      <c r="P1307" s="1">
        <v>39.411562000000004</v>
      </c>
      <c r="Q1307" s="1">
        <v>640000</v>
      </c>
      <c r="R1307" s="1" t="s">
        <v>1393</v>
      </c>
      <c r="S1307" s="1" t="s">
        <v>91</v>
      </c>
      <c r="T1307" s="1" t="s">
        <v>72</v>
      </c>
      <c r="U1307" s="1" t="s">
        <v>73</v>
      </c>
      <c r="W1307" s="1" t="s">
        <v>121</v>
      </c>
      <c r="X1307" s="1" t="s">
        <v>1401</v>
      </c>
      <c r="Z1307" s="1" t="s">
        <v>1460</v>
      </c>
      <c r="AA1307" s="1" t="s">
        <v>1473</v>
      </c>
      <c r="AJ1307" s="1" t="s">
        <v>76</v>
      </c>
      <c r="AK1307" s="1" t="s">
        <v>1474</v>
      </c>
      <c r="AL1307" s="1">
        <v>200000000</v>
      </c>
      <c r="AM1307" s="1" t="s">
        <v>109</v>
      </c>
      <c r="AN1307" s="1" t="s">
        <v>4489</v>
      </c>
      <c r="AO1307" s="1" t="s">
        <v>4281</v>
      </c>
      <c r="AP1307" s="1">
        <v>253800000</v>
      </c>
      <c r="AS1307" s="1">
        <v>1</v>
      </c>
      <c r="AT1307" s="1">
        <v>1</v>
      </c>
      <c r="AU1307" s="1">
        <v>1</v>
      </c>
      <c r="AV1307" s="1">
        <v>1</v>
      </c>
      <c r="AW1307" s="1">
        <v>1</v>
      </c>
      <c r="AX1307" s="1">
        <v>1</v>
      </c>
      <c r="AY1307" s="1">
        <v>1</v>
      </c>
      <c r="AZ1307" s="1">
        <v>1</v>
      </c>
      <c r="BA1307" s="1">
        <v>1</v>
      </c>
      <c r="BB1307" s="1">
        <v>1</v>
      </c>
      <c r="BD1307" s="1">
        <v>1</v>
      </c>
      <c r="BE1307" s="1">
        <v>1</v>
      </c>
    </row>
    <row r="1308" spans="1:57" x14ac:dyDescent="0.5">
      <c r="A1308" s="1">
        <v>80</v>
      </c>
      <c r="B1308" s="1" t="s">
        <v>1471</v>
      </c>
      <c r="C1308" s="2">
        <v>43579</v>
      </c>
      <c r="D1308" s="1" t="s">
        <v>1472</v>
      </c>
      <c r="E1308" s="1" t="s">
        <v>1400</v>
      </c>
      <c r="F1308" s="1" t="s">
        <v>81</v>
      </c>
      <c r="G1308" s="1">
        <v>50</v>
      </c>
      <c r="H1308" s="1">
        <v>132</v>
      </c>
      <c r="I1308" s="1" t="s">
        <v>295</v>
      </c>
      <c r="J1308" s="1">
        <v>0.64</v>
      </c>
      <c r="K1308" s="1">
        <v>7.5172420000000004</v>
      </c>
      <c r="L1308" s="1">
        <v>80.779494</v>
      </c>
      <c r="M1308" s="1" t="s">
        <v>114</v>
      </c>
      <c r="N1308" s="1">
        <v>0</v>
      </c>
      <c r="O1308" s="1">
        <v>25.384855999999999</v>
      </c>
      <c r="P1308" s="1">
        <v>68.458809000000002</v>
      </c>
      <c r="Q1308" s="1">
        <v>640000</v>
      </c>
      <c r="R1308" s="1" t="s">
        <v>1393</v>
      </c>
      <c r="S1308" s="1" t="s">
        <v>91</v>
      </c>
      <c r="T1308" s="1" t="s">
        <v>72</v>
      </c>
      <c r="U1308" s="1" t="s">
        <v>73</v>
      </c>
      <c r="W1308" s="1" t="s">
        <v>121</v>
      </c>
      <c r="X1308" s="1" t="s">
        <v>1401</v>
      </c>
      <c r="Z1308" s="1" t="s">
        <v>295</v>
      </c>
      <c r="AA1308" s="1" t="s">
        <v>1473</v>
      </c>
      <c r="AJ1308" s="1" t="s">
        <v>76</v>
      </c>
      <c r="AK1308" s="1" t="s">
        <v>1474</v>
      </c>
      <c r="AL1308" s="1">
        <v>200000000</v>
      </c>
      <c r="AM1308" s="1" t="s">
        <v>109</v>
      </c>
      <c r="AN1308" s="1" t="s">
        <v>4489</v>
      </c>
      <c r="AO1308" s="1" t="s">
        <v>4281</v>
      </c>
      <c r="AP1308" s="1">
        <v>253800000</v>
      </c>
      <c r="AS1308" s="1">
        <v>1</v>
      </c>
      <c r="AT1308" s="1">
        <v>1</v>
      </c>
      <c r="AU1308" s="1">
        <v>1</v>
      </c>
      <c r="AV1308" s="1">
        <v>1</v>
      </c>
      <c r="AW1308" s="1">
        <v>1</v>
      </c>
      <c r="AX1308" s="1">
        <v>1</v>
      </c>
      <c r="AY1308" s="1">
        <v>1</v>
      </c>
      <c r="AZ1308" s="1">
        <v>1</v>
      </c>
      <c r="BA1308" s="1">
        <v>1</v>
      </c>
      <c r="BB1308" s="1">
        <v>1</v>
      </c>
      <c r="BD1308" s="1">
        <v>1</v>
      </c>
      <c r="BE1308" s="1">
        <v>1</v>
      </c>
    </row>
    <row r="1309" spans="1:57" x14ac:dyDescent="0.5">
      <c r="A1309" s="1">
        <v>80</v>
      </c>
      <c r="B1309" s="1" t="s">
        <v>1471</v>
      </c>
      <c r="C1309" s="2">
        <v>43579</v>
      </c>
      <c r="D1309" s="1" t="s">
        <v>1472</v>
      </c>
      <c r="E1309" s="1" t="s">
        <v>1400</v>
      </c>
      <c r="F1309" s="1" t="s">
        <v>102</v>
      </c>
      <c r="G1309" s="1">
        <v>50</v>
      </c>
      <c r="H1309" s="1">
        <v>132</v>
      </c>
      <c r="I1309" s="1" t="s">
        <v>295</v>
      </c>
      <c r="J1309" s="1">
        <v>0.64</v>
      </c>
      <c r="K1309" s="1">
        <v>7.5172420000000004</v>
      </c>
      <c r="L1309" s="1">
        <v>80.779494</v>
      </c>
      <c r="M1309" s="1" t="s">
        <v>114</v>
      </c>
      <c r="N1309" s="1">
        <v>0</v>
      </c>
      <c r="O1309" s="1">
        <v>25.384855999999999</v>
      </c>
      <c r="P1309" s="1">
        <v>68.458809000000002</v>
      </c>
      <c r="Q1309" s="1">
        <v>640000</v>
      </c>
      <c r="R1309" s="1" t="s">
        <v>1393</v>
      </c>
      <c r="S1309" s="1" t="s">
        <v>91</v>
      </c>
      <c r="T1309" s="1" t="s">
        <v>72</v>
      </c>
      <c r="U1309" s="1" t="s">
        <v>73</v>
      </c>
      <c r="W1309" s="1" t="s">
        <v>121</v>
      </c>
      <c r="X1309" s="1" t="s">
        <v>1401</v>
      </c>
      <c r="Z1309" s="1" t="s">
        <v>295</v>
      </c>
      <c r="AA1309" s="1" t="s">
        <v>1473</v>
      </c>
      <c r="AJ1309" s="1" t="s">
        <v>76</v>
      </c>
      <c r="AK1309" s="1" t="s">
        <v>1474</v>
      </c>
      <c r="AL1309" s="1">
        <v>200000000</v>
      </c>
      <c r="AM1309" s="1" t="s">
        <v>109</v>
      </c>
      <c r="AN1309" s="1" t="s">
        <v>4489</v>
      </c>
      <c r="AO1309" s="1" t="s">
        <v>4281</v>
      </c>
      <c r="AP1309" s="1">
        <v>253800000</v>
      </c>
      <c r="AS1309" s="1">
        <v>1</v>
      </c>
      <c r="AT1309" s="1">
        <v>1</v>
      </c>
      <c r="AU1309" s="1">
        <v>1</v>
      </c>
      <c r="AV1309" s="1">
        <v>1</v>
      </c>
      <c r="AW1309" s="1">
        <v>1</v>
      </c>
      <c r="AX1309" s="1">
        <v>1</v>
      </c>
      <c r="AY1309" s="1">
        <v>1</v>
      </c>
      <c r="AZ1309" s="1">
        <v>1</v>
      </c>
      <c r="BA1309" s="1">
        <v>1</v>
      </c>
      <c r="BB1309" s="1">
        <v>1</v>
      </c>
      <c r="BD1309" s="1">
        <v>1</v>
      </c>
      <c r="BE1309" s="1">
        <v>1</v>
      </c>
    </row>
    <row r="1310" spans="1:57" x14ac:dyDescent="0.5">
      <c r="A1310" s="1">
        <v>80</v>
      </c>
      <c r="B1310" s="1" t="s">
        <v>1471</v>
      </c>
      <c r="C1310" s="2">
        <v>43579</v>
      </c>
      <c r="D1310" s="1" t="s">
        <v>1472</v>
      </c>
      <c r="E1310" s="1" t="s">
        <v>1400</v>
      </c>
      <c r="F1310" s="1" t="s">
        <v>81</v>
      </c>
      <c r="G1310" s="1">
        <v>50</v>
      </c>
      <c r="H1310" s="1">
        <v>132</v>
      </c>
      <c r="I1310" s="1" t="s">
        <v>156</v>
      </c>
      <c r="J1310" s="1">
        <v>1.1499999999999999</v>
      </c>
      <c r="K1310" s="1">
        <v>17.570692000000001</v>
      </c>
      <c r="L1310" s="1">
        <v>-3.9961660000000001</v>
      </c>
      <c r="M1310" s="1" t="s">
        <v>69</v>
      </c>
      <c r="N1310" s="1">
        <v>0</v>
      </c>
      <c r="O1310" s="1">
        <v>2.6272389999999999</v>
      </c>
      <c r="P1310" s="1">
        <v>23.381664000000001</v>
      </c>
      <c r="Q1310" s="1">
        <v>1150000</v>
      </c>
      <c r="R1310" s="1" t="s">
        <v>1393</v>
      </c>
      <c r="S1310" s="1" t="s">
        <v>91</v>
      </c>
      <c r="T1310" s="1" t="s">
        <v>72</v>
      </c>
      <c r="U1310" s="1" t="s">
        <v>73</v>
      </c>
      <c r="W1310" s="1" t="s">
        <v>121</v>
      </c>
      <c r="X1310" s="1" t="s">
        <v>1401</v>
      </c>
      <c r="Z1310" s="1" t="s">
        <v>156</v>
      </c>
      <c r="AA1310" s="1" t="s">
        <v>1473</v>
      </c>
      <c r="AJ1310" s="1" t="s">
        <v>76</v>
      </c>
      <c r="AK1310" s="1" t="s">
        <v>1474</v>
      </c>
      <c r="AL1310" s="1">
        <v>200000000</v>
      </c>
      <c r="AM1310" s="1" t="s">
        <v>109</v>
      </c>
      <c r="AN1310" s="1" t="s">
        <v>4489</v>
      </c>
      <c r="AO1310" s="1" t="s">
        <v>4281</v>
      </c>
      <c r="AP1310" s="1">
        <v>253800000</v>
      </c>
      <c r="AS1310" s="1">
        <v>1</v>
      </c>
      <c r="AT1310" s="1">
        <v>1</v>
      </c>
      <c r="AU1310" s="1">
        <v>1</v>
      </c>
      <c r="AV1310" s="1">
        <v>1</v>
      </c>
      <c r="AW1310" s="1">
        <v>1</v>
      </c>
      <c r="AX1310" s="1">
        <v>1</v>
      </c>
      <c r="AY1310" s="1">
        <v>1</v>
      </c>
      <c r="AZ1310" s="1">
        <v>1</v>
      </c>
      <c r="BA1310" s="1">
        <v>1</v>
      </c>
      <c r="BB1310" s="1">
        <v>1</v>
      </c>
      <c r="BD1310" s="1">
        <v>1</v>
      </c>
      <c r="BE1310" s="1">
        <v>1</v>
      </c>
    </row>
    <row r="1311" spans="1:57" x14ac:dyDescent="0.5">
      <c r="A1311" s="1">
        <v>80</v>
      </c>
      <c r="B1311" s="1" t="s">
        <v>1471</v>
      </c>
      <c r="C1311" s="2">
        <v>43579</v>
      </c>
      <c r="D1311" s="1" t="s">
        <v>1472</v>
      </c>
      <c r="E1311" s="1" t="s">
        <v>1400</v>
      </c>
      <c r="F1311" s="1" t="s">
        <v>102</v>
      </c>
      <c r="G1311" s="1">
        <v>50</v>
      </c>
      <c r="H1311" s="1">
        <v>132</v>
      </c>
      <c r="I1311" s="1" t="s">
        <v>156</v>
      </c>
      <c r="J1311" s="1">
        <v>1.1499999999999999</v>
      </c>
      <c r="K1311" s="1">
        <v>17.570692000000001</v>
      </c>
      <c r="L1311" s="1">
        <v>-3.9961660000000001</v>
      </c>
      <c r="M1311" s="1" t="s">
        <v>69</v>
      </c>
      <c r="N1311" s="1">
        <v>0</v>
      </c>
      <c r="O1311" s="1">
        <v>2.6272389999999999</v>
      </c>
      <c r="P1311" s="1">
        <v>23.381664000000001</v>
      </c>
      <c r="Q1311" s="1">
        <v>1150000</v>
      </c>
      <c r="R1311" s="1" t="s">
        <v>1393</v>
      </c>
      <c r="S1311" s="1" t="s">
        <v>91</v>
      </c>
      <c r="T1311" s="1" t="s">
        <v>72</v>
      </c>
      <c r="U1311" s="1" t="s">
        <v>73</v>
      </c>
      <c r="W1311" s="1" t="s">
        <v>121</v>
      </c>
      <c r="X1311" s="1" t="s">
        <v>1401</v>
      </c>
      <c r="Z1311" s="1" t="s">
        <v>156</v>
      </c>
      <c r="AA1311" s="1" t="s">
        <v>1473</v>
      </c>
      <c r="AJ1311" s="1" t="s">
        <v>76</v>
      </c>
      <c r="AK1311" s="1" t="s">
        <v>1474</v>
      </c>
      <c r="AL1311" s="1">
        <v>200000000</v>
      </c>
      <c r="AM1311" s="1" t="s">
        <v>109</v>
      </c>
      <c r="AN1311" s="1" t="s">
        <v>4489</v>
      </c>
      <c r="AO1311" s="1" t="s">
        <v>4281</v>
      </c>
      <c r="AP1311" s="1">
        <v>253800000</v>
      </c>
      <c r="AS1311" s="1">
        <v>1</v>
      </c>
      <c r="AT1311" s="1">
        <v>1</v>
      </c>
      <c r="AU1311" s="1">
        <v>1</v>
      </c>
      <c r="AV1311" s="1">
        <v>1</v>
      </c>
      <c r="AW1311" s="1">
        <v>1</v>
      </c>
      <c r="AX1311" s="1">
        <v>1</v>
      </c>
      <c r="AY1311" s="1">
        <v>1</v>
      </c>
      <c r="AZ1311" s="1">
        <v>1</v>
      </c>
      <c r="BA1311" s="1">
        <v>1</v>
      </c>
      <c r="BB1311" s="1">
        <v>1</v>
      </c>
      <c r="BD1311" s="1">
        <v>1</v>
      </c>
      <c r="BE1311" s="1">
        <v>1</v>
      </c>
    </row>
    <row r="1312" spans="1:57" x14ac:dyDescent="0.5">
      <c r="A1312" s="1">
        <v>80</v>
      </c>
      <c r="B1312" s="1" t="s">
        <v>1471</v>
      </c>
      <c r="C1312" s="2">
        <v>43579</v>
      </c>
      <c r="D1312" s="1" t="s">
        <v>1472</v>
      </c>
      <c r="E1312" s="1" t="s">
        <v>1400</v>
      </c>
      <c r="F1312" s="1" t="s">
        <v>81</v>
      </c>
      <c r="G1312" s="1">
        <v>50</v>
      </c>
      <c r="H1312" s="1">
        <v>132</v>
      </c>
      <c r="I1312" s="1" t="s">
        <v>730</v>
      </c>
      <c r="J1312" s="1">
        <v>1.1499999999999999</v>
      </c>
      <c r="K1312" s="1">
        <v>15.454166000000001</v>
      </c>
      <c r="L1312" s="1">
        <v>18.732206000000001</v>
      </c>
      <c r="M1312" s="1" t="s">
        <v>69</v>
      </c>
      <c r="N1312" s="1">
        <v>0</v>
      </c>
      <c r="O1312" s="1">
        <v>2.6272389999999999</v>
      </c>
      <c r="P1312" s="1">
        <v>23.381664000000001</v>
      </c>
      <c r="Q1312" s="1">
        <v>1150000</v>
      </c>
      <c r="R1312" s="1" t="s">
        <v>1393</v>
      </c>
      <c r="S1312" s="1" t="s">
        <v>91</v>
      </c>
      <c r="T1312" s="1" t="s">
        <v>72</v>
      </c>
      <c r="U1312" s="1" t="s">
        <v>73</v>
      </c>
      <c r="W1312" s="1" t="s">
        <v>121</v>
      </c>
      <c r="X1312" s="1" t="s">
        <v>1401</v>
      </c>
      <c r="Z1312" s="1" t="s">
        <v>730</v>
      </c>
      <c r="AA1312" s="1" t="s">
        <v>1473</v>
      </c>
      <c r="AJ1312" s="1" t="s">
        <v>76</v>
      </c>
      <c r="AK1312" s="1" t="s">
        <v>1474</v>
      </c>
      <c r="AL1312" s="1">
        <v>200000000</v>
      </c>
      <c r="AM1312" s="1" t="s">
        <v>109</v>
      </c>
      <c r="AN1312" s="1" t="s">
        <v>4489</v>
      </c>
      <c r="AO1312" s="1" t="s">
        <v>4281</v>
      </c>
      <c r="AP1312" s="1">
        <v>253800000</v>
      </c>
      <c r="AS1312" s="1">
        <v>1</v>
      </c>
      <c r="AT1312" s="1">
        <v>1</v>
      </c>
      <c r="AU1312" s="1">
        <v>1</v>
      </c>
      <c r="AV1312" s="1">
        <v>1</v>
      </c>
      <c r="AW1312" s="1">
        <v>1</v>
      </c>
      <c r="AX1312" s="1">
        <v>1</v>
      </c>
      <c r="AY1312" s="1">
        <v>1</v>
      </c>
      <c r="AZ1312" s="1">
        <v>1</v>
      </c>
      <c r="BA1312" s="1">
        <v>1</v>
      </c>
      <c r="BB1312" s="1">
        <v>1</v>
      </c>
      <c r="BD1312" s="1">
        <v>1</v>
      </c>
      <c r="BE1312" s="1">
        <v>1</v>
      </c>
    </row>
    <row r="1313" spans="1:57" x14ac:dyDescent="0.5">
      <c r="A1313" s="1">
        <v>80</v>
      </c>
      <c r="B1313" s="1" t="s">
        <v>1471</v>
      </c>
      <c r="C1313" s="2">
        <v>43579</v>
      </c>
      <c r="D1313" s="1" t="s">
        <v>1472</v>
      </c>
      <c r="E1313" s="1" t="s">
        <v>1400</v>
      </c>
      <c r="F1313" s="1" t="s">
        <v>102</v>
      </c>
      <c r="G1313" s="1">
        <v>50</v>
      </c>
      <c r="H1313" s="1">
        <v>132</v>
      </c>
      <c r="I1313" s="1" t="s">
        <v>730</v>
      </c>
      <c r="J1313" s="1">
        <v>1.1499999999999999</v>
      </c>
      <c r="K1313" s="1">
        <v>15.454166000000001</v>
      </c>
      <c r="L1313" s="1">
        <v>18.732206000000001</v>
      </c>
      <c r="M1313" s="1" t="s">
        <v>69</v>
      </c>
      <c r="N1313" s="1">
        <v>0</v>
      </c>
      <c r="O1313" s="1">
        <v>2.6272389999999999</v>
      </c>
      <c r="P1313" s="1">
        <v>23.381664000000001</v>
      </c>
      <c r="Q1313" s="1">
        <v>1150000</v>
      </c>
      <c r="R1313" s="1" t="s">
        <v>1393</v>
      </c>
      <c r="S1313" s="1" t="s">
        <v>91</v>
      </c>
      <c r="T1313" s="1" t="s">
        <v>72</v>
      </c>
      <c r="U1313" s="1" t="s">
        <v>73</v>
      </c>
      <c r="W1313" s="1" t="s">
        <v>121</v>
      </c>
      <c r="X1313" s="1" t="s">
        <v>1401</v>
      </c>
      <c r="Z1313" s="1" t="s">
        <v>730</v>
      </c>
      <c r="AA1313" s="1" t="s">
        <v>1473</v>
      </c>
      <c r="AJ1313" s="1" t="s">
        <v>76</v>
      </c>
      <c r="AK1313" s="1" t="s">
        <v>1474</v>
      </c>
      <c r="AL1313" s="1">
        <v>200000000</v>
      </c>
      <c r="AM1313" s="1" t="s">
        <v>109</v>
      </c>
      <c r="AN1313" s="1" t="s">
        <v>4489</v>
      </c>
      <c r="AO1313" s="1" t="s">
        <v>4281</v>
      </c>
      <c r="AP1313" s="1">
        <v>253800000</v>
      </c>
      <c r="AS1313" s="1">
        <v>1</v>
      </c>
      <c r="AT1313" s="1">
        <v>1</v>
      </c>
      <c r="AU1313" s="1">
        <v>1</v>
      </c>
      <c r="AV1313" s="1">
        <v>1</v>
      </c>
      <c r="AW1313" s="1">
        <v>1</v>
      </c>
      <c r="AX1313" s="1">
        <v>1</v>
      </c>
      <c r="AY1313" s="1">
        <v>1</v>
      </c>
      <c r="AZ1313" s="1">
        <v>1</v>
      </c>
      <c r="BA1313" s="1">
        <v>1</v>
      </c>
      <c r="BB1313" s="1">
        <v>1</v>
      </c>
      <c r="BD1313" s="1">
        <v>1</v>
      </c>
      <c r="BE1313" s="1">
        <v>1</v>
      </c>
    </row>
    <row r="1314" spans="1:57" x14ac:dyDescent="0.5">
      <c r="A1314" s="1">
        <v>80</v>
      </c>
      <c r="B1314" s="1" t="s">
        <v>1471</v>
      </c>
      <c r="C1314" s="2">
        <v>43579</v>
      </c>
      <c r="D1314" s="1" t="s">
        <v>1472</v>
      </c>
      <c r="E1314" s="1" t="s">
        <v>1400</v>
      </c>
      <c r="F1314" s="1" t="s">
        <v>81</v>
      </c>
      <c r="G1314" s="1">
        <v>50</v>
      </c>
      <c r="H1314" s="1">
        <v>132</v>
      </c>
      <c r="I1314" s="1" t="s">
        <v>1427</v>
      </c>
      <c r="J1314" s="1">
        <v>1.1499999999999999</v>
      </c>
      <c r="K1314" s="1">
        <v>13.178000000000001</v>
      </c>
      <c r="L1314" s="1">
        <v>30.231000999999999</v>
      </c>
      <c r="M1314" s="1" t="s">
        <v>110</v>
      </c>
      <c r="N1314" s="1">
        <v>0</v>
      </c>
      <c r="O1314" s="1">
        <v>26.625188000000001</v>
      </c>
      <c r="P1314" s="1">
        <v>6.809552</v>
      </c>
      <c r="Q1314" s="1">
        <v>1150000</v>
      </c>
      <c r="R1314" s="1" t="s">
        <v>1393</v>
      </c>
      <c r="S1314" s="1" t="s">
        <v>91</v>
      </c>
      <c r="T1314" s="1" t="s">
        <v>72</v>
      </c>
      <c r="U1314" s="1" t="s">
        <v>73</v>
      </c>
      <c r="W1314" s="1" t="s">
        <v>121</v>
      </c>
      <c r="X1314" s="1" t="s">
        <v>1401</v>
      </c>
      <c r="Z1314" s="1" t="s">
        <v>1427</v>
      </c>
      <c r="AA1314" s="1" t="s">
        <v>1473</v>
      </c>
      <c r="AJ1314" s="1" t="s">
        <v>76</v>
      </c>
      <c r="AK1314" s="1" t="s">
        <v>1474</v>
      </c>
      <c r="AL1314" s="1">
        <v>200000000</v>
      </c>
      <c r="AM1314" s="1" t="s">
        <v>109</v>
      </c>
      <c r="AN1314" s="1" t="s">
        <v>4489</v>
      </c>
      <c r="AO1314" s="1" t="s">
        <v>4281</v>
      </c>
      <c r="AP1314" s="1">
        <v>253800000</v>
      </c>
      <c r="AS1314" s="1">
        <v>1</v>
      </c>
      <c r="AT1314" s="1">
        <v>1</v>
      </c>
      <c r="AU1314" s="1">
        <v>1</v>
      </c>
      <c r="AV1314" s="1">
        <v>1</v>
      </c>
      <c r="AW1314" s="1">
        <v>1</v>
      </c>
      <c r="AX1314" s="1">
        <v>1</v>
      </c>
      <c r="AY1314" s="1">
        <v>1</v>
      </c>
      <c r="AZ1314" s="1">
        <v>1</v>
      </c>
      <c r="BA1314" s="1">
        <v>1</v>
      </c>
      <c r="BB1314" s="1">
        <v>1</v>
      </c>
      <c r="BD1314" s="1">
        <v>1</v>
      </c>
      <c r="BE1314" s="1">
        <v>1</v>
      </c>
    </row>
    <row r="1315" spans="1:57" x14ac:dyDescent="0.5">
      <c r="A1315" s="1">
        <v>80</v>
      </c>
      <c r="B1315" s="1" t="s">
        <v>1471</v>
      </c>
      <c r="C1315" s="2">
        <v>43579</v>
      </c>
      <c r="D1315" s="1" t="s">
        <v>1472</v>
      </c>
      <c r="E1315" s="1" t="s">
        <v>1400</v>
      </c>
      <c r="F1315" s="1" t="s">
        <v>102</v>
      </c>
      <c r="G1315" s="1">
        <v>50</v>
      </c>
      <c r="H1315" s="1">
        <v>132</v>
      </c>
      <c r="I1315" s="1" t="s">
        <v>1427</v>
      </c>
      <c r="J1315" s="1">
        <v>1.1499999999999999</v>
      </c>
      <c r="K1315" s="1">
        <v>13.178000000000001</v>
      </c>
      <c r="L1315" s="1">
        <v>30.231000999999999</v>
      </c>
      <c r="M1315" s="1" t="s">
        <v>110</v>
      </c>
      <c r="N1315" s="1">
        <v>0</v>
      </c>
      <c r="O1315" s="1">
        <v>26.625188000000001</v>
      </c>
      <c r="P1315" s="1">
        <v>6.809552</v>
      </c>
      <c r="Q1315" s="1">
        <v>1150000</v>
      </c>
      <c r="R1315" s="1" t="s">
        <v>1393</v>
      </c>
      <c r="S1315" s="1" t="s">
        <v>91</v>
      </c>
      <c r="T1315" s="1" t="s">
        <v>72</v>
      </c>
      <c r="U1315" s="1" t="s">
        <v>73</v>
      </c>
      <c r="W1315" s="1" t="s">
        <v>121</v>
      </c>
      <c r="X1315" s="1" t="s">
        <v>1401</v>
      </c>
      <c r="Z1315" s="1" t="s">
        <v>1427</v>
      </c>
      <c r="AA1315" s="1" t="s">
        <v>1473</v>
      </c>
      <c r="AJ1315" s="1" t="s">
        <v>76</v>
      </c>
      <c r="AK1315" s="1" t="s">
        <v>1474</v>
      </c>
      <c r="AL1315" s="1">
        <v>200000000</v>
      </c>
      <c r="AM1315" s="1" t="s">
        <v>109</v>
      </c>
      <c r="AN1315" s="1" t="s">
        <v>4489</v>
      </c>
      <c r="AO1315" s="1" t="s">
        <v>4281</v>
      </c>
      <c r="AP1315" s="1">
        <v>253800000</v>
      </c>
      <c r="AS1315" s="1">
        <v>1</v>
      </c>
      <c r="AT1315" s="1">
        <v>1</v>
      </c>
      <c r="AU1315" s="1">
        <v>1</v>
      </c>
      <c r="AV1315" s="1">
        <v>1</v>
      </c>
      <c r="AW1315" s="1">
        <v>1</v>
      </c>
      <c r="AX1315" s="1">
        <v>1</v>
      </c>
      <c r="AY1315" s="1">
        <v>1</v>
      </c>
      <c r="AZ1315" s="1">
        <v>1</v>
      </c>
      <c r="BA1315" s="1">
        <v>1</v>
      </c>
      <c r="BB1315" s="1">
        <v>1</v>
      </c>
      <c r="BD1315" s="1">
        <v>1</v>
      </c>
      <c r="BE1315" s="1">
        <v>1</v>
      </c>
    </row>
    <row r="1316" spans="1:57" x14ac:dyDescent="0.5">
      <c r="A1316" s="1">
        <v>80</v>
      </c>
      <c r="B1316" s="1" t="s">
        <v>1471</v>
      </c>
      <c r="C1316" s="2">
        <v>43579</v>
      </c>
      <c r="D1316" s="1" t="s">
        <v>1472</v>
      </c>
      <c r="E1316" s="1" t="s">
        <v>1400</v>
      </c>
      <c r="F1316" s="1" t="s">
        <v>81</v>
      </c>
      <c r="G1316" s="1">
        <v>50</v>
      </c>
      <c r="H1316" s="1">
        <v>132</v>
      </c>
      <c r="I1316" s="1" t="s">
        <v>1410</v>
      </c>
      <c r="J1316" s="1">
        <v>0.64</v>
      </c>
      <c r="K1316" s="1">
        <v>39.240085000000001</v>
      </c>
      <c r="L1316" s="1">
        <v>59.093667000000003</v>
      </c>
      <c r="M1316" s="1" t="s">
        <v>111</v>
      </c>
      <c r="N1316" s="1">
        <v>0</v>
      </c>
      <c r="O1316" s="1">
        <v>43.890490999999997</v>
      </c>
      <c r="P1316" s="1">
        <v>71.138231000000005</v>
      </c>
      <c r="Q1316" s="1">
        <v>640000</v>
      </c>
      <c r="R1316" s="1" t="s">
        <v>1393</v>
      </c>
      <c r="S1316" s="1" t="s">
        <v>91</v>
      </c>
      <c r="T1316" s="1" t="s">
        <v>72</v>
      </c>
      <c r="U1316" s="1" t="s">
        <v>73</v>
      </c>
      <c r="W1316" s="1" t="s">
        <v>121</v>
      </c>
      <c r="X1316" s="1" t="s">
        <v>1401</v>
      </c>
      <c r="Z1316" s="1" t="s">
        <v>1410</v>
      </c>
      <c r="AA1316" s="1" t="s">
        <v>1473</v>
      </c>
      <c r="AJ1316" s="1" t="s">
        <v>76</v>
      </c>
      <c r="AK1316" s="1" t="s">
        <v>1474</v>
      </c>
      <c r="AL1316" s="1">
        <v>200000000</v>
      </c>
      <c r="AM1316" s="1" t="s">
        <v>109</v>
      </c>
      <c r="AN1316" s="1" t="s">
        <v>4489</v>
      </c>
      <c r="AO1316" s="1" t="s">
        <v>4281</v>
      </c>
      <c r="AP1316" s="1">
        <v>253800000</v>
      </c>
      <c r="AS1316" s="1">
        <v>1</v>
      </c>
      <c r="AT1316" s="1">
        <v>1</v>
      </c>
      <c r="AU1316" s="1">
        <v>1</v>
      </c>
      <c r="AV1316" s="1">
        <v>1</v>
      </c>
      <c r="AW1316" s="1">
        <v>1</v>
      </c>
      <c r="AX1316" s="1">
        <v>1</v>
      </c>
      <c r="AY1316" s="1">
        <v>1</v>
      </c>
      <c r="AZ1316" s="1">
        <v>1</v>
      </c>
      <c r="BA1316" s="1">
        <v>1</v>
      </c>
      <c r="BB1316" s="1">
        <v>1</v>
      </c>
      <c r="BD1316" s="1">
        <v>1</v>
      </c>
      <c r="BE1316" s="1">
        <v>1</v>
      </c>
    </row>
    <row r="1317" spans="1:57" x14ac:dyDescent="0.5">
      <c r="A1317" s="1">
        <v>80</v>
      </c>
      <c r="B1317" s="1" t="s">
        <v>1471</v>
      </c>
      <c r="C1317" s="2">
        <v>43579</v>
      </c>
      <c r="D1317" s="1" t="s">
        <v>1472</v>
      </c>
      <c r="E1317" s="1" t="s">
        <v>1400</v>
      </c>
      <c r="F1317" s="1" t="s">
        <v>102</v>
      </c>
      <c r="G1317" s="1">
        <v>50</v>
      </c>
      <c r="H1317" s="1">
        <v>132</v>
      </c>
      <c r="I1317" s="1" t="s">
        <v>1410</v>
      </c>
      <c r="J1317" s="1">
        <v>0.64</v>
      </c>
      <c r="K1317" s="1">
        <v>39.240085000000001</v>
      </c>
      <c r="L1317" s="1">
        <v>59.093667000000003</v>
      </c>
      <c r="M1317" s="1" t="s">
        <v>111</v>
      </c>
      <c r="N1317" s="1">
        <v>0</v>
      </c>
      <c r="O1317" s="1">
        <v>43.890490999999997</v>
      </c>
      <c r="P1317" s="1">
        <v>71.138231000000005</v>
      </c>
      <c r="Q1317" s="1">
        <v>640000</v>
      </c>
      <c r="R1317" s="1" t="s">
        <v>1393</v>
      </c>
      <c r="S1317" s="1" t="s">
        <v>91</v>
      </c>
      <c r="T1317" s="1" t="s">
        <v>72</v>
      </c>
      <c r="U1317" s="1" t="s">
        <v>73</v>
      </c>
      <c r="W1317" s="1" t="s">
        <v>121</v>
      </c>
      <c r="X1317" s="1" t="s">
        <v>1401</v>
      </c>
      <c r="Z1317" s="1" t="s">
        <v>1410</v>
      </c>
      <c r="AA1317" s="1" t="s">
        <v>1473</v>
      </c>
      <c r="AJ1317" s="1" t="s">
        <v>76</v>
      </c>
      <c r="AK1317" s="1" t="s">
        <v>1474</v>
      </c>
      <c r="AL1317" s="1">
        <v>200000000</v>
      </c>
      <c r="AM1317" s="1" t="s">
        <v>109</v>
      </c>
      <c r="AN1317" s="1" t="s">
        <v>4489</v>
      </c>
      <c r="AO1317" s="1" t="s">
        <v>4281</v>
      </c>
      <c r="AP1317" s="1">
        <v>253800000</v>
      </c>
      <c r="AS1317" s="1">
        <v>1</v>
      </c>
      <c r="AT1317" s="1">
        <v>1</v>
      </c>
      <c r="AU1317" s="1">
        <v>1</v>
      </c>
      <c r="AV1317" s="1">
        <v>1</v>
      </c>
      <c r="AW1317" s="1">
        <v>1</v>
      </c>
      <c r="AX1317" s="1">
        <v>1</v>
      </c>
      <c r="AY1317" s="1">
        <v>1</v>
      </c>
      <c r="AZ1317" s="1">
        <v>1</v>
      </c>
      <c r="BA1317" s="1">
        <v>1</v>
      </c>
      <c r="BB1317" s="1">
        <v>1</v>
      </c>
      <c r="BD1317" s="1">
        <v>1</v>
      </c>
      <c r="BE1317" s="1">
        <v>1</v>
      </c>
    </row>
    <row r="1318" spans="1:57" x14ac:dyDescent="0.5">
      <c r="A1318" s="1">
        <v>80</v>
      </c>
      <c r="B1318" s="1" t="s">
        <v>1471</v>
      </c>
      <c r="C1318" s="2">
        <v>43579</v>
      </c>
      <c r="D1318" s="1" t="s">
        <v>1472</v>
      </c>
      <c r="E1318" s="1" t="s">
        <v>1400</v>
      </c>
      <c r="F1318" s="1" t="s">
        <v>81</v>
      </c>
      <c r="G1318" s="1">
        <v>50</v>
      </c>
      <c r="H1318" s="1">
        <v>132</v>
      </c>
      <c r="I1318" s="1" t="s">
        <v>763</v>
      </c>
      <c r="J1318" s="1">
        <v>0.64</v>
      </c>
      <c r="K1318" s="1">
        <v>31.952162000000001</v>
      </c>
      <c r="L1318" s="1">
        <v>35.233153999999999</v>
      </c>
      <c r="M1318" s="1" t="s">
        <v>268</v>
      </c>
      <c r="N1318" s="1">
        <v>0</v>
      </c>
      <c r="O1318" s="1">
        <v>37.477907000000002</v>
      </c>
      <c r="P1318" s="1">
        <v>39.411562000000004</v>
      </c>
      <c r="Q1318" s="1">
        <v>640000</v>
      </c>
      <c r="R1318" s="1" t="s">
        <v>1393</v>
      </c>
      <c r="S1318" s="1" t="s">
        <v>91</v>
      </c>
      <c r="T1318" s="1" t="s">
        <v>72</v>
      </c>
      <c r="U1318" s="1" t="s">
        <v>73</v>
      </c>
      <c r="W1318" s="1" t="s">
        <v>121</v>
      </c>
      <c r="X1318" s="1" t="s">
        <v>1401</v>
      </c>
      <c r="Z1318" s="1" t="s">
        <v>763</v>
      </c>
      <c r="AA1318" s="1" t="s">
        <v>1473</v>
      </c>
      <c r="AJ1318" s="1" t="s">
        <v>76</v>
      </c>
      <c r="AK1318" s="1" t="s">
        <v>1474</v>
      </c>
      <c r="AL1318" s="1">
        <v>200000000</v>
      </c>
      <c r="AM1318" s="1" t="s">
        <v>109</v>
      </c>
      <c r="AN1318" s="1" t="s">
        <v>4489</v>
      </c>
      <c r="AO1318" s="1" t="s">
        <v>4281</v>
      </c>
      <c r="AP1318" s="1">
        <v>253800000</v>
      </c>
      <c r="AS1318" s="1">
        <v>1</v>
      </c>
      <c r="AT1318" s="1">
        <v>1</v>
      </c>
      <c r="AU1318" s="1">
        <v>1</v>
      </c>
      <c r="AV1318" s="1">
        <v>1</v>
      </c>
      <c r="AW1318" s="1">
        <v>1</v>
      </c>
      <c r="AX1318" s="1">
        <v>1</v>
      </c>
      <c r="AY1318" s="1">
        <v>1</v>
      </c>
      <c r="AZ1318" s="1">
        <v>1</v>
      </c>
      <c r="BA1318" s="1">
        <v>1</v>
      </c>
      <c r="BB1318" s="1">
        <v>1</v>
      </c>
      <c r="BD1318" s="1">
        <v>1</v>
      </c>
      <c r="BE1318" s="1">
        <v>1</v>
      </c>
    </row>
    <row r="1319" spans="1:57" x14ac:dyDescent="0.5">
      <c r="A1319" s="1">
        <v>80</v>
      </c>
      <c r="B1319" s="1" t="s">
        <v>1471</v>
      </c>
      <c r="C1319" s="2">
        <v>43579</v>
      </c>
      <c r="D1319" s="1" t="s">
        <v>1472</v>
      </c>
      <c r="E1319" s="1" t="s">
        <v>1400</v>
      </c>
      <c r="F1319" s="1" t="s">
        <v>102</v>
      </c>
      <c r="G1319" s="1">
        <v>50</v>
      </c>
      <c r="H1319" s="1">
        <v>132</v>
      </c>
      <c r="I1319" s="1" t="s">
        <v>763</v>
      </c>
      <c r="J1319" s="1">
        <v>0.64</v>
      </c>
      <c r="K1319" s="1">
        <v>31.952162000000001</v>
      </c>
      <c r="L1319" s="1">
        <v>35.233153999999999</v>
      </c>
      <c r="M1319" s="1" t="s">
        <v>268</v>
      </c>
      <c r="N1319" s="1">
        <v>0</v>
      </c>
      <c r="O1319" s="1">
        <v>37.477907000000002</v>
      </c>
      <c r="P1319" s="1">
        <v>39.411562000000004</v>
      </c>
      <c r="Q1319" s="1">
        <v>640000</v>
      </c>
      <c r="R1319" s="1" t="s">
        <v>1393</v>
      </c>
      <c r="S1319" s="1" t="s">
        <v>91</v>
      </c>
      <c r="T1319" s="1" t="s">
        <v>72</v>
      </c>
      <c r="U1319" s="1" t="s">
        <v>73</v>
      </c>
      <c r="W1319" s="1" t="s">
        <v>121</v>
      </c>
      <c r="X1319" s="1" t="s">
        <v>1401</v>
      </c>
      <c r="Z1319" s="1" t="s">
        <v>763</v>
      </c>
      <c r="AA1319" s="1" t="s">
        <v>1473</v>
      </c>
      <c r="AJ1319" s="1" t="s">
        <v>76</v>
      </c>
      <c r="AK1319" s="1" t="s">
        <v>1474</v>
      </c>
      <c r="AL1319" s="1">
        <v>200000000</v>
      </c>
      <c r="AM1319" s="1" t="s">
        <v>109</v>
      </c>
      <c r="AN1319" s="1" t="s">
        <v>4489</v>
      </c>
      <c r="AO1319" s="1" t="s">
        <v>4281</v>
      </c>
      <c r="AP1319" s="1">
        <v>253800000</v>
      </c>
      <c r="AS1319" s="1">
        <v>1</v>
      </c>
      <c r="AT1319" s="1">
        <v>1</v>
      </c>
      <c r="AU1319" s="1">
        <v>1</v>
      </c>
      <c r="AV1319" s="1">
        <v>1</v>
      </c>
      <c r="AW1319" s="1">
        <v>1</v>
      </c>
      <c r="AX1319" s="1">
        <v>1</v>
      </c>
      <c r="AY1319" s="1">
        <v>1</v>
      </c>
      <c r="AZ1319" s="1">
        <v>1</v>
      </c>
      <c r="BA1319" s="1">
        <v>1</v>
      </c>
      <c r="BB1319" s="1">
        <v>1</v>
      </c>
      <c r="BD1319" s="1">
        <v>1</v>
      </c>
      <c r="BE1319" s="1">
        <v>1</v>
      </c>
    </row>
    <row r="1320" spans="1:57" x14ac:dyDescent="0.5">
      <c r="A1320" s="1">
        <v>80</v>
      </c>
      <c r="B1320" s="1" t="s">
        <v>1471</v>
      </c>
      <c r="C1320" s="2">
        <v>43579</v>
      </c>
      <c r="D1320" s="1" t="s">
        <v>1472</v>
      </c>
      <c r="E1320" s="1" t="s">
        <v>1400</v>
      </c>
      <c r="F1320" s="1" t="s">
        <v>81</v>
      </c>
      <c r="G1320" s="1">
        <v>50</v>
      </c>
      <c r="H1320" s="1">
        <v>132</v>
      </c>
      <c r="I1320" s="1" t="s">
        <v>1426</v>
      </c>
      <c r="J1320" s="1">
        <v>0.64</v>
      </c>
      <c r="K1320" s="1">
        <v>46.862495000000003</v>
      </c>
      <c r="L1320" s="1">
        <v>103.84665699999999</v>
      </c>
      <c r="M1320" s="1" t="s">
        <v>112</v>
      </c>
      <c r="N1320" s="1">
        <v>0</v>
      </c>
      <c r="O1320" s="1">
        <v>45.052331000000002</v>
      </c>
      <c r="P1320" s="1">
        <v>118.90412999999999</v>
      </c>
      <c r="Q1320" s="1">
        <v>640000</v>
      </c>
      <c r="R1320" s="1" t="s">
        <v>1393</v>
      </c>
      <c r="S1320" s="1" t="s">
        <v>91</v>
      </c>
      <c r="T1320" s="1" t="s">
        <v>72</v>
      </c>
      <c r="U1320" s="1" t="s">
        <v>73</v>
      </c>
      <c r="W1320" s="1" t="s">
        <v>121</v>
      </c>
      <c r="X1320" s="1" t="s">
        <v>1401</v>
      </c>
      <c r="Z1320" s="1" t="s">
        <v>1426</v>
      </c>
      <c r="AA1320" s="1" t="s">
        <v>1473</v>
      </c>
      <c r="AJ1320" s="1" t="s">
        <v>76</v>
      </c>
      <c r="AK1320" s="1" t="s">
        <v>1474</v>
      </c>
      <c r="AL1320" s="1">
        <v>200000000</v>
      </c>
      <c r="AM1320" s="1" t="s">
        <v>109</v>
      </c>
      <c r="AN1320" s="1" t="s">
        <v>4489</v>
      </c>
      <c r="AO1320" s="1" t="s">
        <v>4281</v>
      </c>
      <c r="AP1320" s="1">
        <v>253800000</v>
      </c>
      <c r="AS1320" s="1">
        <v>1</v>
      </c>
      <c r="AT1320" s="1">
        <v>1</v>
      </c>
      <c r="AU1320" s="1">
        <v>1</v>
      </c>
      <c r="AV1320" s="1">
        <v>1</v>
      </c>
      <c r="AW1320" s="1">
        <v>1</v>
      </c>
      <c r="AX1320" s="1">
        <v>1</v>
      </c>
      <c r="AY1320" s="1">
        <v>1</v>
      </c>
      <c r="AZ1320" s="1">
        <v>1</v>
      </c>
      <c r="BA1320" s="1">
        <v>1</v>
      </c>
      <c r="BB1320" s="1">
        <v>1</v>
      </c>
      <c r="BD1320" s="1">
        <v>1</v>
      </c>
      <c r="BE1320" s="1">
        <v>1</v>
      </c>
    </row>
    <row r="1321" spans="1:57" x14ac:dyDescent="0.5">
      <c r="A1321" s="1">
        <v>80</v>
      </c>
      <c r="B1321" s="1" t="s">
        <v>1471</v>
      </c>
      <c r="C1321" s="2">
        <v>43579</v>
      </c>
      <c r="D1321" s="1" t="s">
        <v>1472</v>
      </c>
      <c r="E1321" s="1" t="s">
        <v>1400</v>
      </c>
      <c r="F1321" s="1" t="s">
        <v>102</v>
      </c>
      <c r="G1321" s="1">
        <v>50</v>
      </c>
      <c r="H1321" s="1">
        <v>132</v>
      </c>
      <c r="I1321" s="1" t="s">
        <v>1426</v>
      </c>
      <c r="J1321" s="1">
        <v>0.64</v>
      </c>
      <c r="K1321" s="1">
        <v>46.862495000000003</v>
      </c>
      <c r="L1321" s="1">
        <v>103.84665699999999</v>
      </c>
      <c r="M1321" s="1" t="s">
        <v>112</v>
      </c>
      <c r="N1321" s="1">
        <v>0</v>
      </c>
      <c r="O1321" s="1">
        <v>45.052331000000002</v>
      </c>
      <c r="P1321" s="1">
        <v>118.90412999999999</v>
      </c>
      <c r="Q1321" s="1">
        <v>640000</v>
      </c>
      <c r="R1321" s="1" t="s">
        <v>1393</v>
      </c>
      <c r="S1321" s="1" t="s">
        <v>91</v>
      </c>
      <c r="T1321" s="1" t="s">
        <v>72</v>
      </c>
      <c r="U1321" s="1" t="s">
        <v>73</v>
      </c>
      <c r="W1321" s="1" t="s">
        <v>121</v>
      </c>
      <c r="X1321" s="1" t="s">
        <v>1401</v>
      </c>
      <c r="Z1321" s="1" t="s">
        <v>1426</v>
      </c>
      <c r="AA1321" s="1" t="s">
        <v>1473</v>
      </c>
      <c r="AJ1321" s="1" t="s">
        <v>76</v>
      </c>
      <c r="AK1321" s="1" t="s">
        <v>1474</v>
      </c>
      <c r="AL1321" s="1">
        <v>200000000</v>
      </c>
      <c r="AM1321" s="1" t="s">
        <v>109</v>
      </c>
      <c r="AN1321" s="1" t="s">
        <v>4489</v>
      </c>
      <c r="AO1321" s="1" t="s">
        <v>4281</v>
      </c>
      <c r="AP1321" s="1">
        <v>253800000</v>
      </c>
      <c r="AS1321" s="1">
        <v>1</v>
      </c>
      <c r="AT1321" s="1">
        <v>1</v>
      </c>
      <c r="AU1321" s="1">
        <v>1</v>
      </c>
      <c r="AV1321" s="1">
        <v>1</v>
      </c>
      <c r="AW1321" s="1">
        <v>1</v>
      </c>
      <c r="AX1321" s="1">
        <v>1</v>
      </c>
      <c r="AY1321" s="1">
        <v>1</v>
      </c>
      <c r="AZ1321" s="1">
        <v>1</v>
      </c>
      <c r="BA1321" s="1">
        <v>1</v>
      </c>
      <c r="BB1321" s="1">
        <v>1</v>
      </c>
      <c r="BD1321" s="1">
        <v>1</v>
      </c>
      <c r="BE1321" s="1">
        <v>1</v>
      </c>
    </row>
    <row r="1322" spans="1:57" x14ac:dyDescent="0.5">
      <c r="A1322" s="1">
        <v>80</v>
      </c>
      <c r="B1322" s="1" t="s">
        <v>1471</v>
      </c>
      <c r="C1322" s="2">
        <v>43579</v>
      </c>
      <c r="D1322" s="1" t="s">
        <v>1472</v>
      </c>
      <c r="E1322" s="1" t="s">
        <v>1400</v>
      </c>
      <c r="F1322" s="1" t="s">
        <v>81</v>
      </c>
      <c r="G1322" s="1">
        <v>50</v>
      </c>
      <c r="H1322" s="1">
        <v>132</v>
      </c>
      <c r="I1322" s="1" t="s">
        <v>959</v>
      </c>
      <c r="J1322" s="1">
        <v>0.25</v>
      </c>
      <c r="K1322" s="1">
        <v>13.794185000000001</v>
      </c>
      <c r="L1322" s="1">
        <v>-88.896529999999998</v>
      </c>
      <c r="M1322" s="1" t="s">
        <v>308</v>
      </c>
      <c r="N1322" s="1">
        <v>0</v>
      </c>
      <c r="O1322" s="1">
        <v>13.923406</v>
      </c>
      <c r="P1322" s="1">
        <v>-86.952798999999999</v>
      </c>
      <c r="Q1322" s="1">
        <v>250000</v>
      </c>
      <c r="R1322" s="1" t="s">
        <v>1393</v>
      </c>
      <c r="S1322" s="1" t="s">
        <v>91</v>
      </c>
      <c r="T1322" s="1" t="s">
        <v>72</v>
      </c>
      <c r="U1322" s="1" t="s">
        <v>73</v>
      </c>
      <c r="W1322" s="1" t="s">
        <v>121</v>
      </c>
      <c r="X1322" s="1" t="s">
        <v>1401</v>
      </c>
      <c r="Z1322" s="1" t="s">
        <v>959</v>
      </c>
      <c r="AA1322" s="1" t="s">
        <v>1473</v>
      </c>
      <c r="AJ1322" s="1" t="s">
        <v>76</v>
      </c>
      <c r="AK1322" s="1" t="s">
        <v>1474</v>
      </c>
      <c r="AL1322" s="1">
        <v>200000000</v>
      </c>
      <c r="AM1322" s="1" t="s">
        <v>109</v>
      </c>
      <c r="AN1322" s="1" t="s">
        <v>4489</v>
      </c>
      <c r="AO1322" s="1" t="s">
        <v>4281</v>
      </c>
      <c r="AP1322" s="1">
        <v>253800000</v>
      </c>
      <c r="AS1322" s="1">
        <v>1</v>
      </c>
      <c r="AT1322" s="1">
        <v>1</v>
      </c>
      <c r="AU1322" s="1">
        <v>1</v>
      </c>
      <c r="AV1322" s="1">
        <v>1</v>
      </c>
      <c r="AW1322" s="1">
        <v>1</v>
      </c>
      <c r="AX1322" s="1">
        <v>1</v>
      </c>
      <c r="AY1322" s="1">
        <v>1</v>
      </c>
      <c r="AZ1322" s="1">
        <v>1</v>
      </c>
      <c r="BA1322" s="1">
        <v>1</v>
      </c>
      <c r="BB1322" s="1">
        <v>1</v>
      </c>
      <c r="BD1322" s="1">
        <v>1</v>
      </c>
      <c r="BE1322" s="1">
        <v>1</v>
      </c>
    </row>
    <row r="1323" spans="1:57" x14ac:dyDescent="0.5">
      <c r="A1323" s="1">
        <v>80</v>
      </c>
      <c r="B1323" s="1" t="s">
        <v>1471</v>
      </c>
      <c r="C1323" s="2">
        <v>43579</v>
      </c>
      <c r="D1323" s="1" t="s">
        <v>1472</v>
      </c>
      <c r="E1323" s="1" t="s">
        <v>1400</v>
      </c>
      <c r="F1323" s="1" t="s">
        <v>102</v>
      </c>
      <c r="G1323" s="1">
        <v>50</v>
      </c>
      <c r="H1323" s="1">
        <v>132</v>
      </c>
      <c r="I1323" s="1" t="s">
        <v>959</v>
      </c>
      <c r="J1323" s="1">
        <v>0.25</v>
      </c>
      <c r="K1323" s="1">
        <v>13.794185000000001</v>
      </c>
      <c r="L1323" s="1">
        <v>-88.896529999999998</v>
      </c>
      <c r="M1323" s="1" t="s">
        <v>308</v>
      </c>
      <c r="N1323" s="1">
        <v>0</v>
      </c>
      <c r="O1323" s="1">
        <v>13.923406</v>
      </c>
      <c r="P1323" s="1">
        <v>-86.952798999999999</v>
      </c>
      <c r="Q1323" s="1">
        <v>250000</v>
      </c>
      <c r="R1323" s="1" t="s">
        <v>1393</v>
      </c>
      <c r="S1323" s="1" t="s">
        <v>91</v>
      </c>
      <c r="T1323" s="1" t="s">
        <v>72</v>
      </c>
      <c r="U1323" s="1" t="s">
        <v>73</v>
      </c>
      <c r="W1323" s="1" t="s">
        <v>121</v>
      </c>
      <c r="X1323" s="1" t="s">
        <v>1401</v>
      </c>
      <c r="Z1323" s="1" t="s">
        <v>959</v>
      </c>
      <c r="AA1323" s="1" t="s">
        <v>1473</v>
      </c>
      <c r="AJ1323" s="1" t="s">
        <v>76</v>
      </c>
      <c r="AK1323" s="1" t="s">
        <v>1474</v>
      </c>
      <c r="AL1323" s="1">
        <v>200000000</v>
      </c>
      <c r="AM1323" s="1" t="s">
        <v>109</v>
      </c>
      <c r="AN1323" s="1" t="s">
        <v>4489</v>
      </c>
      <c r="AO1323" s="1" t="s">
        <v>4281</v>
      </c>
      <c r="AP1323" s="1">
        <v>253800000</v>
      </c>
      <c r="AS1323" s="1">
        <v>1</v>
      </c>
      <c r="AT1323" s="1">
        <v>1</v>
      </c>
      <c r="AU1323" s="1">
        <v>1</v>
      </c>
      <c r="AV1323" s="1">
        <v>1</v>
      </c>
      <c r="AW1323" s="1">
        <v>1</v>
      </c>
      <c r="AX1323" s="1">
        <v>1</v>
      </c>
      <c r="AY1323" s="1">
        <v>1</v>
      </c>
      <c r="AZ1323" s="1">
        <v>1</v>
      </c>
      <c r="BA1323" s="1">
        <v>1</v>
      </c>
      <c r="BB1323" s="1">
        <v>1</v>
      </c>
      <c r="BD1323" s="1">
        <v>1</v>
      </c>
      <c r="BE1323" s="1">
        <v>1</v>
      </c>
    </row>
    <row r="1324" spans="1:57" x14ac:dyDescent="0.5">
      <c r="A1324" s="1">
        <v>80</v>
      </c>
      <c r="B1324" s="1" t="s">
        <v>1471</v>
      </c>
      <c r="C1324" s="2">
        <v>43579</v>
      </c>
      <c r="D1324" s="1" t="s">
        <v>1472</v>
      </c>
      <c r="E1324" s="1" t="s">
        <v>1400</v>
      </c>
      <c r="F1324" s="1" t="s">
        <v>81</v>
      </c>
      <c r="G1324" s="1">
        <v>50</v>
      </c>
      <c r="H1324" s="1">
        <v>132</v>
      </c>
      <c r="I1324" s="1" t="s">
        <v>1469</v>
      </c>
      <c r="J1324" s="1">
        <v>0.64</v>
      </c>
      <c r="K1324" s="1">
        <v>32.427909999999997</v>
      </c>
      <c r="L1324" s="1">
        <v>53.688046</v>
      </c>
      <c r="M1324" s="1" t="s">
        <v>114</v>
      </c>
      <c r="N1324" s="1">
        <v>0</v>
      </c>
      <c r="O1324" s="1">
        <v>25.384855999999999</v>
      </c>
      <c r="P1324" s="1">
        <v>68.458809000000002</v>
      </c>
      <c r="Q1324" s="1">
        <v>640000</v>
      </c>
      <c r="R1324" s="1" t="s">
        <v>1393</v>
      </c>
      <c r="S1324" s="1" t="s">
        <v>91</v>
      </c>
      <c r="T1324" s="1" t="s">
        <v>72</v>
      </c>
      <c r="U1324" s="1" t="s">
        <v>73</v>
      </c>
      <c r="W1324" s="1" t="s">
        <v>121</v>
      </c>
      <c r="X1324" s="1" t="s">
        <v>1401</v>
      </c>
      <c r="Z1324" s="1" t="s">
        <v>1469</v>
      </c>
      <c r="AA1324" s="1" t="s">
        <v>1473</v>
      </c>
      <c r="AJ1324" s="1" t="s">
        <v>76</v>
      </c>
      <c r="AK1324" s="1" t="s">
        <v>1474</v>
      </c>
      <c r="AL1324" s="1">
        <v>200000000</v>
      </c>
      <c r="AM1324" s="1" t="s">
        <v>109</v>
      </c>
      <c r="AN1324" s="1" t="s">
        <v>4489</v>
      </c>
      <c r="AO1324" s="1" t="s">
        <v>4281</v>
      </c>
      <c r="AP1324" s="1">
        <v>253800000</v>
      </c>
      <c r="AS1324" s="1">
        <v>1</v>
      </c>
      <c r="AT1324" s="1">
        <v>1</v>
      </c>
      <c r="AU1324" s="1">
        <v>1</v>
      </c>
      <c r="AV1324" s="1">
        <v>1</v>
      </c>
      <c r="AW1324" s="1">
        <v>1</v>
      </c>
      <c r="AX1324" s="1">
        <v>1</v>
      </c>
      <c r="AY1324" s="1">
        <v>1</v>
      </c>
      <c r="AZ1324" s="1">
        <v>1</v>
      </c>
      <c r="BA1324" s="1">
        <v>1</v>
      </c>
      <c r="BB1324" s="1">
        <v>1</v>
      </c>
      <c r="BD1324" s="1">
        <v>1</v>
      </c>
      <c r="BE1324" s="1">
        <v>1</v>
      </c>
    </row>
    <row r="1325" spans="1:57" x14ac:dyDescent="0.5">
      <c r="A1325" s="1">
        <v>80</v>
      </c>
      <c r="B1325" s="1" t="s">
        <v>1471</v>
      </c>
      <c r="C1325" s="2">
        <v>43579</v>
      </c>
      <c r="D1325" s="1" t="s">
        <v>1472</v>
      </c>
      <c r="E1325" s="1" t="s">
        <v>1400</v>
      </c>
      <c r="F1325" s="1" t="s">
        <v>102</v>
      </c>
      <c r="G1325" s="1">
        <v>50</v>
      </c>
      <c r="H1325" s="1">
        <v>132</v>
      </c>
      <c r="I1325" s="1" t="s">
        <v>1469</v>
      </c>
      <c r="J1325" s="1">
        <v>0.64</v>
      </c>
      <c r="K1325" s="1">
        <v>32.427909999999997</v>
      </c>
      <c r="L1325" s="1">
        <v>53.688046</v>
      </c>
      <c r="M1325" s="1" t="s">
        <v>114</v>
      </c>
      <c r="N1325" s="1">
        <v>0</v>
      </c>
      <c r="O1325" s="1">
        <v>25.384855999999999</v>
      </c>
      <c r="P1325" s="1">
        <v>68.458809000000002</v>
      </c>
      <c r="Q1325" s="1">
        <v>640000</v>
      </c>
      <c r="R1325" s="1" t="s">
        <v>1393</v>
      </c>
      <c r="S1325" s="1" t="s">
        <v>91</v>
      </c>
      <c r="T1325" s="1" t="s">
        <v>72</v>
      </c>
      <c r="U1325" s="1" t="s">
        <v>73</v>
      </c>
      <c r="W1325" s="1" t="s">
        <v>121</v>
      </c>
      <c r="X1325" s="1" t="s">
        <v>1401</v>
      </c>
      <c r="Z1325" s="1" t="s">
        <v>1469</v>
      </c>
      <c r="AA1325" s="1" t="s">
        <v>1473</v>
      </c>
      <c r="AJ1325" s="1" t="s">
        <v>76</v>
      </c>
      <c r="AK1325" s="1" t="s">
        <v>1474</v>
      </c>
      <c r="AL1325" s="1">
        <v>200000000</v>
      </c>
      <c r="AM1325" s="1" t="s">
        <v>109</v>
      </c>
      <c r="AN1325" s="1" t="s">
        <v>4489</v>
      </c>
      <c r="AO1325" s="1" t="s">
        <v>4281</v>
      </c>
      <c r="AP1325" s="1">
        <v>253800000</v>
      </c>
      <c r="AS1325" s="1">
        <v>1</v>
      </c>
      <c r="AT1325" s="1">
        <v>1</v>
      </c>
      <c r="AU1325" s="1">
        <v>1</v>
      </c>
      <c r="AV1325" s="1">
        <v>1</v>
      </c>
      <c r="AW1325" s="1">
        <v>1</v>
      </c>
      <c r="AX1325" s="1">
        <v>1</v>
      </c>
      <c r="AY1325" s="1">
        <v>1</v>
      </c>
      <c r="AZ1325" s="1">
        <v>1</v>
      </c>
      <c r="BA1325" s="1">
        <v>1</v>
      </c>
      <c r="BB1325" s="1">
        <v>1</v>
      </c>
      <c r="BD1325" s="1">
        <v>1</v>
      </c>
      <c r="BE1325" s="1">
        <v>1</v>
      </c>
    </row>
    <row r="1326" spans="1:57" x14ac:dyDescent="0.5">
      <c r="A1326" s="1">
        <v>80</v>
      </c>
      <c r="B1326" s="1" t="s">
        <v>1471</v>
      </c>
      <c r="C1326" s="2">
        <v>43579</v>
      </c>
      <c r="D1326" s="1" t="s">
        <v>1472</v>
      </c>
      <c r="E1326" s="1" t="s">
        <v>1400</v>
      </c>
      <c r="F1326" s="1" t="s">
        <v>81</v>
      </c>
      <c r="G1326" s="1">
        <v>50</v>
      </c>
      <c r="H1326" s="1">
        <v>132</v>
      </c>
      <c r="I1326" s="1" t="s">
        <v>1162</v>
      </c>
      <c r="J1326" s="1">
        <v>1.1499999999999999</v>
      </c>
      <c r="K1326" s="1">
        <v>10.785546</v>
      </c>
      <c r="L1326" s="1">
        <v>-11.029862</v>
      </c>
      <c r="M1326" s="1" t="s">
        <v>69</v>
      </c>
      <c r="N1326" s="1">
        <v>0</v>
      </c>
      <c r="O1326" s="1">
        <v>2.6272389999999999</v>
      </c>
      <c r="P1326" s="1">
        <v>23.381664000000001</v>
      </c>
      <c r="Q1326" s="1">
        <v>1150000</v>
      </c>
      <c r="R1326" s="1" t="s">
        <v>1393</v>
      </c>
      <c r="S1326" s="1" t="s">
        <v>91</v>
      </c>
      <c r="T1326" s="1" t="s">
        <v>72</v>
      </c>
      <c r="U1326" s="1" t="s">
        <v>73</v>
      </c>
      <c r="W1326" s="1" t="s">
        <v>121</v>
      </c>
      <c r="X1326" s="1" t="s">
        <v>1401</v>
      </c>
      <c r="Z1326" s="1" t="s">
        <v>1162</v>
      </c>
      <c r="AA1326" s="1" t="s">
        <v>1473</v>
      </c>
      <c r="AJ1326" s="1" t="s">
        <v>76</v>
      </c>
      <c r="AK1326" s="1" t="s">
        <v>1474</v>
      </c>
      <c r="AL1326" s="1">
        <v>200000000</v>
      </c>
      <c r="AM1326" s="1" t="s">
        <v>109</v>
      </c>
      <c r="AN1326" s="1" t="s">
        <v>4489</v>
      </c>
      <c r="AO1326" s="1" t="s">
        <v>4281</v>
      </c>
      <c r="AP1326" s="1">
        <v>253800000</v>
      </c>
      <c r="AS1326" s="1">
        <v>1</v>
      </c>
      <c r="AT1326" s="1">
        <v>1</v>
      </c>
      <c r="AU1326" s="1">
        <v>1</v>
      </c>
      <c r="AV1326" s="1">
        <v>1</v>
      </c>
      <c r="AW1326" s="1">
        <v>1</v>
      </c>
      <c r="AX1326" s="1">
        <v>1</v>
      </c>
      <c r="AY1326" s="1">
        <v>1</v>
      </c>
      <c r="AZ1326" s="1">
        <v>1</v>
      </c>
      <c r="BA1326" s="1">
        <v>1</v>
      </c>
      <c r="BB1326" s="1">
        <v>1</v>
      </c>
      <c r="BD1326" s="1">
        <v>1</v>
      </c>
      <c r="BE1326" s="1">
        <v>1</v>
      </c>
    </row>
    <row r="1327" spans="1:57" x14ac:dyDescent="0.5">
      <c r="A1327" s="1">
        <v>80</v>
      </c>
      <c r="B1327" s="1" t="s">
        <v>1471</v>
      </c>
      <c r="C1327" s="2">
        <v>43579</v>
      </c>
      <c r="D1327" s="1" t="s">
        <v>1472</v>
      </c>
      <c r="E1327" s="1" t="s">
        <v>1400</v>
      </c>
      <c r="F1327" s="1" t="s">
        <v>102</v>
      </c>
      <c r="G1327" s="1">
        <v>50</v>
      </c>
      <c r="H1327" s="1">
        <v>132</v>
      </c>
      <c r="I1327" s="1" t="s">
        <v>1162</v>
      </c>
      <c r="J1327" s="1">
        <v>1.1499999999999999</v>
      </c>
      <c r="K1327" s="1">
        <v>10.785546</v>
      </c>
      <c r="L1327" s="1">
        <v>-11.029862</v>
      </c>
      <c r="M1327" s="1" t="s">
        <v>69</v>
      </c>
      <c r="N1327" s="1">
        <v>0</v>
      </c>
      <c r="O1327" s="1">
        <v>2.6272389999999999</v>
      </c>
      <c r="P1327" s="1">
        <v>23.381664000000001</v>
      </c>
      <c r="Q1327" s="1">
        <v>1150000</v>
      </c>
      <c r="R1327" s="1" t="s">
        <v>1393</v>
      </c>
      <c r="S1327" s="1" t="s">
        <v>91</v>
      </c>
      <c r="T1327" s="1" t="s">
        <v>72</v>
      </c>
      <c r="U1327" s="1" t="s">
        <v>73</v>
      </c>
      <c r="W1327" s="1" t="s">
        <v>121</v>
      </c>
      <c r="X1327" s="1" t="s">
        <v>1401</v>
      </c>
      <c r="Z1327" s="1" t="s">
        <v>1162</v>
      </c>
      <c r="AA1327" s="1" t="s">
        <v>1473</v>
      </c>
      <c r="AJ1327" s="1" t="s">
        <v>76</v>
      </c>
      <c r="AK1327" s="1" t="s">
        <v>1474</v>
      </c>
      <c r="AL1327" s="1">
        <v>200000000</v>
      </c>
      <c r="AM1327" s="1" t="s">
        <v>109</v>
      </c>
      <c r="AN1327" s="1" t="s">
        <v>4489</v>
      </c>
      <c r="AO1327" s="1" t="s">
        <v>4281</v>
      </c>
      <c r="AP1327" s="1">
        <v>253800000</v>
      </c>
      <c r="AS1327" s="1">
        <v>1</v>
      </c>
      <c r="AT1327" s="1">
        <v>1</v>
      </c>
      <c r="AU1327" s="1">
        <v>1</v>
      </c>
      <c r="AV1327" s="1">
        <v>1</v>
      </c>
      <c r="AW1327" s="1">
        <v>1</v>
      </c>
      <c r="AX1327" s="1">
        <v>1</v>
      </c>
      <c r="AY1327" s="1">
        <v>1</v>
      </c>
      <c r="AZ1327" s="1">
        <v>1</v>
      </c>
      <c r="BA1327" s="1">
        <v>1</v>
      </c>
      <c r="BB1327" s="1">
        <v>1</v>
      </c>
      <c r="BD1327" s="1">
        <v>1</v>
      </c>
      <c r="BE1327" s="1">
        <v>1</v>
      </c>
    </row>
    <row r="1328" spans="1:57" x14ac:dyDescent="0.5">
      <c r="A1328" s="1">
        <v>80</v>
      </c>
      <c r="B1328" s="1" t="s">
        <v>1471</v>
      </c>
      <c r="C1328" s="2">
        <v>43579</v>
      </c>
      <c r="D1328" s="1" t="s">
        <v>1472</v>
      </c>
      <c r="E1328" s="1" t="s">
        <v>1400</v>
      </c>
      <c r="F1328" s="1" t="s">
        <v>81</v>
      </c>
      <c r="G1328" s="1">
        <v>50</v>
      </c>
      <c r="H1328" s="1">
        <v>132</v>
      </c>
      <c r="I1328" s="1" t="s">
        <v>957</v>
      </c>
      <c r="J1328" s="1">
        <v>0.25</v>
      </c>
      <c r="K1328" s="1">
        <v>14.761664</v>
      </c>
      <c r="L1328" s="1">
        <v>-86.921640999999994</v>
      </c>
      <c r="M1328" s="1" t="s">
        <v>308</v>
      </c>
      <c r="N1328" s="1">
        <v>0</v>
      </c>
      <c r="O1328" s="1">
        <v>13.923406</v>
      </c>
      <c r="P1328" s="1">
        <v>-86.952798999999999</v>
      </c>
      <c r="Q1328" s="1">
        <v>250000</v>
      </c>
      <c r="R1328" s="1" t="s">
        <v>1393</v>
      </c>
      <c r="S1328" s="1" t="s">
        <v>91</v>
      </c>
      <c r="T1328" s="1" t="s">
        <v>72</v>
      </c>
      <c r="U1328" s="1" t="s">
        <v>73</v>
      </c>
      <c r="W1328" s="1" t="s">
        <v>121</v>
      </c>
      <c r="X1328" s="1" t="s">
        <v>1401</v>
      </c>
      <c r="Z1328" s="1" t="s">
        <v>957</v>
      </c>
      <c r="AA1328" s="1" t="s">
        <v>1473</v>
      </c>
      <c r="AJ1328" s="1" t="s">
        <v>76</v>
      </c>
      <c r="AK1328" s="1" t="s">
        <v>1474</v>
      </c>
      <c r="AL1328" s="1">
        <v>200000000</v>
      </c>
      <c r="AM1328" s="1" t="s">
        <v>109</v>
      </c>
      <c r="AN1328" s="1" t="s">
        <v>4489</v>
      </c>
      <c r="AO1328" s="1" t="s">
        <v>4281</v>
      </c>
      <c r="AP1328" s="1">
        <v>253800000</v>
      </c>
      <c r="AS1328" s="1">
        <v>1</v>
      </c>
      <c r="AT1328" s="1">
        <v>1</v>
      </c>
      <c r="AU1328" s="1">
        <v>1</v>
      </c>
      <c r="AV1328" s="1">
        <v>1</v>
      </c>
      <c r="AW1328" s="1">
        <v>1</v>
      </c>
      <c r="AX1328" s="1">
        <v>1</v>
      </c>
      <c r="AY1328" s="1">
        <v>1</v>
      </c>
      <c r="AZ1328" s="1">
        <v>1</v>
      </c>
      <c r="BA1328" s="1">
        <v>1</v>
      </c>
      <c r="BB1328" s="1">
        <v>1</v>
      </c>
      <c r="BD1328" s="1">
        <v>1</v>
      </c>
      <c r="BE1328" s="1">
        <v>1</v>
      </c>
    </row>
    <row r="1329" spans="1:57" x14ac:dyDescent="0.5">
      <c r="A1329" s="1">
        <v>80</v>
      </c>
      <c r="B1329" s="1" t="s">
        <v>1471</v>
      </c>
      <c r="C1329" s="2">
        <v>43579</v>
      </c>
      <c r="D1329" s="1" t="s">
        <v>1472</v>
      </c>
      <c r="E1329" s="1" t="s">
        <v>1400</v>
      </c>
      <c r="F1329" s="1" t="s">
        <v>102</v>
      </c>
      <c r="G1329" s="1">
        <v>50</v>
      </c>
      <c r="H1329" s="1">
        <v>132</v>
      </c>
      <c r="I1329" s="1" t="s">
        <v>957</v>
      </c>
      <c r="J1329" s="1">
        <v>0.25</v>
      </c>
      <c r="K1329" s="1">
        <v>14.761664</v>
      </c>
      <c r="L1329" s="1">
        <v>-86.921640999999994</v>
      </c>
      <c r="M1329" s="1" t="s">
        <v>308</v>
      </c>
      <c r="N1329" s="1">
        <v>0</v>
      </c>
      <c r="O1329" s="1">
        <v>13.923406</v>
      </c>
      <c r="P1329" s="1">
        <v>-86.952798999999999</v>
      </c>
      <c r="Q1329" s="1">
        <v>250000</v>
      </c>
      <c r="R1329" s="1" t="s">
        <v>1393</v>
      </c>
      <c r="S1329" s="1" t="s">
        <v>91</v>
      </c>
      <c r="T1329" s="1" t="s">
        <v>72</v>
      </c>
      <c r="U1329" s="1" t="s">
        <v>73</v>
      </c>
      <c r="W1329" s="1" t="s">
        <v>121</v>
      </c>
      <c r="X1329" s="1" t="s">
        <v>1401</v>
      </c>
      <c r="Z1329" s="1" t="s">
        <v>957</v>
      </c>
      <c r="AA1329" s="1" t="s">
        <v>1473</v>
      </c>
      <c r="AJ1329" s="1" t="s">
        <v>76</v>
      </c>
      <c r="AK1329" s="1" t="s">
        <v>1474</v>
      </c>
      <c r="AL1329" s="1">
        <v>200000000</v>
      </c>
      <c r="AM1329" s="1" t="s">
        <v>109</v>
      </c>
      <c r="AN1329" s="1" t="s">
        <v>4489</v>
      </c>
      <c r="AO1329" s="1" t="s">
        <v>4281</v>
      </c>
      <c r="AP1329" s="1">
        <v>253800000</v>
      </c>
      <c r="AS1329" s="1">
        <v>1</v>
      </c>
      <c r="AT1329" s="1">
        <v>1</v>
      </c>
      <c r="AU1329" s="1">
        <v>1</v>
      </c>
      <c r="AV1329" s="1">
        <v>1</v>
      </c>
      <c r="AW1329" s="1">
        <v>1</v>
      </c>
      <c r="AX1329" s="1">
        <v>1</v>
      </c>
      <c r="AY1329" s="1">
        <v>1</v>
      </c>
      <c r="AZ1329" s="1">
        <v>1</v>
      </c>
      <c r="BA1329" s="1">
        <v>1</v>
      </c>
      <c r="BB1329" s="1">
        <v>1</v>
      </c>
      <c r="BD1329" s="1">
        <v>1</v>
      </c>
      <c r="BE1329" s="1">
        <v>1</v>
      </c>
    </row>
    <row r="1330" spans="1:57" x14ac:dyDescent="0.5">
      <c r="A1330" s="1">
        <v>80</v>
      </c>
      <c r="B1330" s="1" t="s">
        <v>1471</v>
      </c>
      <c r="C1330" s="2">
        <v>43579</v>
      </c>
      <c r="D1330" s="1" t="s">
        <v>1472</v>
      </c>
      <c r="E1330" s="1" t="s">
        <v>1400</v>
      </c>
      <c r="F1330" s="1" t="s">
        <v>81</v>
      </c>
      <c r="G1330" s="1">
        <v>50</v>
      </c>
      <c r="H1330" s="1">
        <v>132</v>
      </c>
      <c r="I1330" s="1" t="s">
        <v>1466</v>
      </c>
      <c r="J1330" s="1">
        <v>0.67</v>
      </c>
      <c r="K1330" s="1">
        <v>47.411633000000002</v>
      </c>
      <c r="L1330" s="1">
        <v>28.369883999999999</v>
      </c>
      <c r="M1330" s="1" t="s">
        <v>307</v>
      </c>
      <c r="N1330" s="1">
        <v>0</v>
      </c>
      <c r="O1330" s="1">
        <v>48.122632000000003</v>
      </c>
      <c r="P1330" s="1">
        <v>30.108753</v>
      </c>
      <c r="Q1330" s="1">
        <v>670000</v>
      </c>
      <c r="R1330" s="1" t="s">
        <v>1393</v>
      </c>
      <c r="S1330" s="1" t="s">
        <v>91</v>
      </c>
      <c r="T1330" s="1" t="s">
        <v>72</v>
      </c>
      <c r="U1330" s="1" t="s">
        <v>73</v>
      </c>
      <c r="W1330" s="1" t="s">
        <v>121</v>
      </c>
      <c r="X1330" s="1" t="s">
        <v>1401</v>
      </c>
      <c r="Z1330" s="1" t="s">
        <v>1466</v>
      </c>
      <c r="AA1330" s="1" t="s">
        <v>1473</v>
      </c>
      <c r="AJ1330" s="1" t="s">
        <v>76</v>
      </c>
      <c r="AK1330" s="1" t="s">
        <v>1474</v>
      </c>
      <c r="AL1330" s="1">
        <v>200000000</v>
      </c>
      <c r="AM1330" s="1" t="s">
        <v>109</v>
      </c>
      <c r="AN1330" s="1" t="s">
        <v>4489</v>
      </c>
      <c r="AO1330" s="1" t="s">
        <v>4281</v>
      </c>
      <c r="AP1330" s="1">
        <v>253800000</v>
      </c>
      <c r="AS1330" s="1">
        <v>1</v>
      </c>
      <c r="AT1330" s="1">
        <v>1</v>
      </c>
      <c r="AU1330" s="1">
        <v>1</v>
      </c>
      <c r="AV1330" s="1">
        <v>1</v>
      </c>
      <c r="AW1330" s="1">
        <v>1</v>
      </c>
      <c r="AX1330" s="1">
        <v>1</v>
      </c>
      <c r="AY1330" s="1">
        <v>1</v>
      </c>
      <c r="AZ1330" s="1">
        <v>1</v>
      </c>
      <c r="BA1330" s="1">
        <v>1</v>
      </c>
      <c r="BB1330" s="1">
        <v>1</v>
      </c>
      <c r="BD1330" s="1">
        <v>1</v>
      </c>
      <c r="BE1330" s="1">
        <v>1</v>
      </c>
    </row>
    <row r="1331" spans="1:57" x14ac:dyDescent="0.5">
      <c r="A1331" s="1">
        <v>80</v>
      </c>
      <c r="B1331" s="1" t="s">
        <v>1471</v>
      </c>
      <c r="C1331" s="2">
        <v>43579</v>
      </c>
      <c r="D1331" s="1" t="s">
        <v>1472</v>
      </c>
      <c r="E1331" s="1" t="s">
        <v>1400</v>
      </c>
      <c r="F1331" s="1" t="s">
        <v>102</v>
      </c>
      <c r="G1331" s="1">
        <v>50</v>
      </c>
      <c r="H1331" s="1">
        <v>132</v>
      </c>
      <c r="I1331" s="1" t="s">
        <v>1466</v>
      </c>
      <c r="J1331" s="1">
        <v>0.67</v>
      </c>
      <c r="K1331" s="1">
        <v>47.411633000000002</v>
      </c>
      <c r="L1331" s="1">
        <v>28.369883999999999</v>
      </c>
      <c r="M1331" s="1" t="s">
        <v>307</v>
      </c>
      <c r="N1331" s="1">
        <v>0</v>
      </c>
      <c r="O1331" s="1">
        <v>48.122632000000003</v>
      </c>
      <c r="P1331" s="1">
        <v>30.108753</v>
      </c>
      <c r="Q1331" s="1">
        <v>670000</v>
      </c>
      <c r="R1331" s="1" t="s">
        <v>1393</v>
      </c>
      <c r="S1331" s="1" t="s">
        <v>91</v>
      </c>
      <c r="T1331" s="1" t="s">
        <v>72</v>
      </c>
      <c r="U1331" s="1" t="s">
        <v>73</v>
      </c>
      <c r="W1331" s="1" t="s">
        <v>121</v>
      </c>
      <c r="X1331" s="1" t="s">
        <v>1401</v>
      </c>
      <c r="Z1331" s="1" t="s">
        <v>1466</v>
      </c>
      <c r="AA1331" s="1" t="s">
        <v>1473</v>
      </c>
      <c r="AJ1331" s="1" t="s">
        <v>76</v>
      </c>
      <c r="AK1331" s="1" t="s">
        <v>1474</v>
      </c>
      <c r="AL1331" s="1">
        <v>200000000</v>
      </c>
      <c r="AM1331" s="1" t="s">
        <v>109</v>
      </c>
      <c r="AN1331" s="1" t="s">
        <v>4489</v>
      </c>
      <c r="AO1331" s="1" t="s">
        <v>4281</v>
      </c>
      <c r="AP1331" s="1">
        <v>253800000</v>
      </c>
      <c r="AS1331" s="1">
        <v>1</v>
      </c>
      <c r="AT1331" s="1">
        <v>1</v>
      </c>
      <c r="AU1331" s="1">
        <v>1</v>
      </c>
      <c r="AV1331" s="1">
        <v>1</v>
      </c>
      <c r="AW1331" s="1">
        <v>1</v>
      </c>
      <c r="AX1331" s="1">
        <v>1</v>
      </c>
      <c r="AY1331" s="1">
        <v>1</v>
      </c>
      <c r="AZ1331" s="1">
        <v>1</v>
      </c>
      <c r="BA1331" s="1">
        <v>1</v>
      </c>
      <c r="BB1331" s="1">
        <v>1</v>
      </c>
      <c r="BD1331" s="1">
        <v>1</v>
      </c>
      <c r="BE1331" s="1">
        <v>1</v>
      </c>
    </row>
    <row r="1332" spans="1:57" x14ac:dyDescent="0.5">
      <c r="A1332" s="1">
        <v>80</v>
      </c>
      <c r="B1332" s="1" t="s">
        <v>1471</v>
      </c>
      <c r="C1332" s="2">
        <v>43579</v>
      </c>
      <c r="D1332" s="1" t="s">
        <v>1472</v>
      </c>
      <c r="E1332" s="1" t="s">
        <v>1400</v>
      </c>
      <c r="F1332" s="1" t="s">
        <v>81</v>
      </c>
      <c r="G1332" s="1">
        <v>50</v>
      </c>
      <c r="H1332" s="1">
        <v>132</v>
      </c>
      <c r="I1332" s="1" t="s">
        <v>1454</v>
      </c>
      <c r="J1332" s="1">
        <v>0.25</v>
      </c>
      <c r="K1332" s="1">
        <v>3.919305</v>
      </c>
      <c r="L1332" s="1">
        <v>-56.027782000000002</v>
      </c>
      <c r="M1332" s="1" t="s">
        <v>195</v>
      </c>
      <c r="N1332" s="1">
        <v>0</v>
      </c>
      <c r="O1332" s="1">
        <v>25.14509</v>
      </c>
      <c r="P1332" s="1">
        <v>-80.396960000000007</v>
      </c>
      <c r="Q1332" s="1">
        <v>250000</v>
      </c>
      <c r="R1332" s="1" t="s">
        <v>1393</v>
      </c>
      <c r="S1332" s="1" t="s">
        <v>91</v>
      </c>
      <c r="T1332" s="1" t="s">
        <v>72</v>
      </c>
      <c r="U1332" s="1" t="s">
        <v>73</v>
      </c>
      <c r="W1332" s="1" t="s">
        <v>121</v>
      </c>
      <c r="X1332" s="1" t="s">
        <v>1401</v>
      </c>
      <c r="Z1332" s="1" t="s">
        <v>1454</v>
      </c>
      <c r="AA1332" s="1" t="s">
        <v>1473</v>
      </c>
      <c r="AJ1332" s="1" t="s">
        <v>76</v>
      </c>
      <c r="AK1332" s="1" t="s">
        <v>1474</v>
      </c>
      <c r="AL1332" s="1">
        <v>200000000</v>
      </c>
      <c r="AM1332" s="1" t="s">
        <v>109</v>
      </c>
      <c r="AN1332" s="1" t="s">
        <v>4489</v>
      </c>
      <c r="AO1332" s="1" t="s">
        <v>4281</v>
      </c>
      <c r="AP1332" s="1">
        <v>253800000</v>
      </c>
      <c r="AS1332" s="1">
        <v>1</v>
      </c>
      <c r="AT1332" s="1">
        <v>1</v>
      </c>
      <c r="AU1332" s="1">
        <v>1</v>
      </c>
      <c r="AV1332" s="1">
        <v>1</v>
      </c>
      <c r="AW1332" s="1">
        <v>1</v>
      </c>
      <c r="AX1332" s="1">
        <v>1</v>
      </c>
      <c r="AY1332" s="1">
        <v>1</v>
      </c>
      <c r="AZ1332" s="1">
        <v>1</v>
      </c>
      <c r="BA1332" s="1">
        <v>1</v>
      </c>
      <c r="BB1332" s="1">
        <v>1</v>
      </c>
      <c r="BD1332" s="1">
        <v>1</v>
      </c>
      <c r="BE1332" s="1">
        <v>1</v>
      </c>
    </row>
    <row r="1333" spans="1:57" x14ac:dyDescent="0.5">
      <c r="A1333" s="1">
        <v>80</v>
      </c>
      <c r="B1333" s="1" t="s">
        <v>1471</v>
      </c>
      <c r="C1333" s="2">
        <v>43579</v>
      </c>
      <c r="D1333" s="1" t="s">
        <v>1472</v>
      </c>
      <c r="E1333" s="1" t="s">
        <v>1400</v>
      </c>
      <c r="F1333" s="1" t="s">
        <v>102</v>
      </c>
      <c r="G1333" s="1">
        <v>50</v>
      </c>
      <c r="H1333" s="1">
        <v>132</v>
      </c>
      <c r="I1333" s="1" t="s">
        <v>1454</v>
      </c>
      <c r="J1333" s="1">
        <v>0.25</v>
      </c>
      <c r="K1333" s="1">
        <v>3.919305</v>
      </c>
      <c r="L1333" s="1">
        <v>-56.027782000000002</v>
      </c>
      <c r="M1333" s="1" t="s">
        <v>195</v>
      </c>
      <c r="N1333" s="1">
        <v>0</v>
      </c>
      <c r="O1333" s="1">
        <v>25.14509</v>
      </c>
      <c r="P1333" s="1">
        <v>-80.396960000000007</v>
      </c>
      <c r="Q1333" s="1">
        <v>250000</v>
      </c>
      <c r="R1333" s="1" t="s">
        <v>1393</v>
      </c>
      <c r="S1333" s="1" t="s">
        <v>91</v>
      </c>
      <c r="T1333" s="1" t="s">
        <v>72</v>
      </c>
      <c r="U1333" s="1" t="s">
        <v>73</v>
      </c>
      <c r="W1333" s="1" t="s">
        <v>121</v>
      </c>
      <c r="X1333" s="1" t="s">
        <v>1401</v>
      </c>
      <c r="Z1333" s="1" t="s">
        <v>1454</v>
      </c>
      <c r="AA1333" s="1" t="s">
        <v>1473</v>
      </c>
      <c r="AJ1333" s="1" t="s">
        <v>76</v>
      </c>
      <c r="AK1333" s="1" t="s">
        <v>1474</v>
      </c>
      <c r="AL1333" s="1">
        <v>200000000</v>
      </c>
      <c r="AM1333" s="1" t="s">
        <v>109</v>
      </c>
      <c r="AN1333" s="1" t="s">
        <v>4489</v>
      </c>
      <c r="AO1333" s="1" t="s">
        <v>4281</v>
      </c>
      <c r="AP1333" s="1">
        <v>253800000</v>
      </c>
      <c r="AS1333" s="1">
        <v>1</v>
      </c>
      <c r="AT1333" s="1">
        <v>1</v>
      </c>
      <c r="AU1333" s="1">
        <v>1</v>
      </c>
      <c r="AV1333" s="1">
        <v>1</v>
      </c>
      <c r="AW1333" s="1">
        <v>1</v>
      </c>
      <c r="AX1333" s="1">
        <v>1</v>
      </c>
      <c r="AY1333" s="1">
        <v>1</v>
      </c>
      <c r="AZ1333" s="1">
        <v>1</v>
      </c>
      <c r="BA1333" s="1">
        <v>1</v>
      </c>
      <c r="BB1333" s="1">
        <v>1</v>
      </c>
      <c r="BD1333" s="1">
        <v>1</v>
      </c>
      <c r="BE1333" s="1">
        <v>1</v>
      </c>
    </row>
    <row r="1334" spans="1:57" x14ac:dyDescent="0.5">
      <c r="A1334" s="1">
        <v>80</v>
      </c>
      <c r="B1334" s="1" t="s">
        <v>1471</v>
      </c>
      <c r="C1334" s="2">
        <v>43579</v>
      </c>
      <c r="D1334" s="1" t="s">
        <v>1472</v>
      </c>
      <c r="E1334" s="1" t="s">
        <v>1400</v>
      </c>
      <c r="F1334" s="1" t="s">
        <v>81</v>
      </c>
      <c r="G1334" s="1">
        <v>50</v>
      </c>
      <c r="H1334" s="1">
        <v>132</v>
      </c>
      <c r="I1334" s="1" t="s">
        <v>1414</v>
      </c>
      <c r="J1334" s="1">
        <v>0.25</v>
      </c>
      <c r="K1334" s="1">
        <v>21.521757000000001</v>
      </c>
      <c r="L1334" s="1">
        <v>-77.781165999999999</v>
      </c>
      <c r="M1334" s="1" t="s">
        <v>195</v>
      </c>
      <c r="N1334" s="1">
        <v>0</v>
      </c>
      <c r="O1334" s="1">
        <v>25.14509</v>
      </c>
      <c r="P1334" s="1">
        <v>-80.396960000000007</v>
      </c>
      <c r="Q1334" s="1">
        <v>250000</v>
      </c>
      <c r="R1334" s="1" t="s">
        <v>1393</v>
      </c>
      <c r="S1334" s="1" t="s">
        <v>91</v>
      </c>
      <c r="T1334" s="1" t="s">
        <v>72</v>
      </c>
      <c r="U1334" s="1" t="s">
        <v>73</v>
      </c>
      <c r="W1334" s="1" t="s">
        <v>121</v>
      </c>
      <c r="X1334" s="1" t="s">
        <v>1401</v>
      </c>
      <c r="Z1334" s="1" t="s">
        <v>1414</v>
      </c>
      <c r="AA1334" s="1" t="s">
        <v>1473</v>
      </c>
      <c r="AJ1334" s="1" t="s">
        <v>76</v>
      </c>
      <c r="AK1334" s="1" t="s">
        <v>1474</v>
      </c>
      <c r="AL1334" s="1">
        <v>200000000</v>
      </c>
      <c r="AM1334" s="1" t="s">
        <v>109</v>
      </c>
      <c r="AN1334" s="1" t="s">
        <v>4489</v>
      </c>
      <c r="AO1334" s="1" t="s">
        <v>4281</v>
      </c>
      <c r="AP1334" s="1">
        <v>253800000</v>
      </c>
      <c r="AS1334" s="1">
        <v>1</v>
      </c>
      <c r="AT1334" s="1">
        <v>1</v>
      </c>
      <c r="AU1334" s="1">
        <v>1</v>
      </c>
      <c r="AV1334" s="1">
        <v>1</v>
      </c>
      <c r="AW1334" s="1">
        <v>1</v>
      </c>
      <c r="AX1334" s="1">
        <v>1</v>
      </c>
      <c r="AY1334" s="1">
        <v>1</v>
      </c>
      <c r="AZ1334" s="1">
        <v>1</v>
      </c>
      <c r="BA1334" s="1">
        <v>1</v>
      </c>
      <c r="BB1334" s="1">
        <v>1</v>
      </c>
      <c r="BD1334" s="1">
        <v>1</v>
      </c>
      <c r="BE1334" s="1">
        <v>1</v>
      </c>
    </row>
    <row r="1335" spans="1:57" x14ac:dyDescent="0.5">
      <c r="A1335" s="1">
        <v>80</v>
      </c>
      <c r="B1335" s="1" t="s">
        <v>1471</v>
      </c>
      <c r="C1335" s="2">
        <v>43579</v>
      </c>
      <c r="D1335" s="1" t="s">
        <v>1472</v>
      </c>
      <c r="E1335" s="1" t="s">
        <v>1400</v>
      </c>
      <c r="F1335" s="1" t="s">
        <v>102</v>
      </c>
      <c r="G1335" s="1">
        <v>50</v>
      </c>
      <c r="H1335" s="1">
        <v>132</v>
      </c>
      <c r="I1335" s="1" t="s">
        <v>1414</v>
      </c>
      <c r="J1335" s="1">
        <v>0.25</v>
      </c>
      <c r="K1335" s="1">
        <v>21.521757000000001</v>
      </c>
      <c r="L1335" s="1">
        <v>-77.781165999999999</v>
      </c>
      <c r="M1335" s="1" t="s">
        <v>195</v>
      </c>
      <c r="N1335" s="1">
        <v>0</v>
      </c>
      <c r="O1335" s="1">
        <v>25.14509</v>
      </c>
      <c r="P1335" s="1">
        <v>-80.396960000000007</v>
      </c>
      <c r="Q1335" s="1">
        <v>250000</v>
      </c>
      <c r="R1335" s="1" t="s">
        <v>1393</v>
      </c>
      <c r="S1335" s="1" t="s">
        <v>91</v>
      </c>
      <c r="T1335" s="1" t="s">
        <v>72</v>
      </c>
      <c r="U1335" s="1" t="s">
        <v>73</v>
      </c>
      <c r="W1335" s="1" t="s">
        <v>121</v>
      </c>
      <c r="X1335" s="1" t="s">
        <v>1401</v>
      </c>
      <c r="Z1335" s="1" t="s">
        <v>1414</v>
      </c>
      <c r="AA1335" s="1" t="s">
        <v>1473</v>
      </c>
      <c r="AJ1335" s="1" t="s">
        <v>76</v>
      </c>
      <c r="AK1335" s="1" t="s">
        <v>1474</v>
      </c>
      <c r="AL1335" s="1">
        <v>200000000</v>
      </c>
      <c r="AM1335" s="1" t="s">
        <v>109</v>
      </c>
      <c r="AN1335" s="1" t="s">
        <v>4489</v>
      </c>
      <c r="AO1335" s="1" t="s">
        <v>4281</v>
      </c>
      <c r="AP1335" s="1">
        <v>253800000</v>
      </c>
      <c r="AS1335" s="1">
        <v>1</v>
      </c>
      <c r="AT1335" s="1">
        <v>1</v>
      </c>
      <c r="AU1335" s="1">
        <v>1</v>
      </c>
      <c r="AV1335" s="1">
        <v>1</v>
      </c>
      <c r="AW1335" s="1">
        <v>1</v>
      </c>
      <c r="AX1335" s="1">
        <v>1</v>
      </c>
      <c r="AY1335" s="1">
        <v>1</v>
      </c>
      <c r="AZ1335" s="1">
        <v>1</v>
      </c>
      <c r="BA1335" s="1">
        <v>1</v>
      </c>
      <c r="BB1335" s="1">
        <v>1</v>
      </c>
      <c r="BD1335" s="1">
        <v>1</v>
      </c>
      <c r="BE1335" s="1">
        <v>1</v>
      </c>
    </row>
    <row r="1336" spans="1:57" x14ac:dyDescent="0.5">
      <c r="A1336" s="1">
        <v>80</v>
      </c>
      <c r="B1336" s="1" t="s">
        <v>1471</v>
      </c>
      <c r="C1336" s="2">
        <v>43579</v>
      </c>
      <c r="D1336" s="1" t="s">
        <v>1472</v>
      </c>
      <c r="E1336" s="1" t="s">
        <v>1400</v>
      </c>
      <c r="F1336" s="1" t="s">
        <v>81</v>
      </c>
      <c r="G1336" s="1">
        <v>50</v>
      </c>
      <c r="H1336" s="1">
        <v>132</v>
      </c>
      <c r="I1336" s="1" t="s">
        <v>1451</v>
      </c>
      <c r="J1336" s="1">
        <v>1.1499999999999999</v>
      </c>
      <c r="K1336" s="1">
        <v>3.75298</v>
      </c>
      <c r="L1336" s="1">
        <v>8.7740799999999997</v>
      </c>
      <c r="M1336" s="1" t="s">
        <v>69</v>
      </c>
      <c r="N1336" s="1">
        <v>0</v>
      </c>
      <c r="O1336" s="1">
        <v>2.6272389999999999</v>
      </c>
      <c r="P1336" s="1">
        <v>23.381664000000001</v>
      </c>
      <c r="Q1336" s="1">
        <v>1150000</v>
      </c>
      <c r="R1336" s="1" t="s">
        <v>1393</v>
      </c>
      <c r="S1336" s="1" t="s">
        <v>91</v>
      </c>
      <c r="T1336" s="1" t="s">
        <v>72</v>
      </c>
      <c r="U1336" s="1" t="s">
        <v>73</v>
      </c>
      <c r="W1336" s="1" t="s">
        <v>121</v>
      </c>
      <c r="X1336" s="1" t="s">
        <v>1401</v>
      </c>
      <c r="Z1336" s="1" t="s">
        <v>1451</v>
      </c>
      <c r="AA1336" s="1" t="s">
        <v>1473</v>
      </c>
      <c r="AJ1336" s="1" t="s">
        <v>76</v>
      </c>
      <c r="AK1336" s="1" t="s">
        <v>1474</v>
      </c>
      <c r="AL1336" s="1">
        <v>200000000</v>
      </c>
      <c r="AM1336" s="1" t="s">
        <v>109</v>
      </c>
      <c r="AN1336" s="1" t="s">
        <v>4489</v>
      </c>
      <c r="AO1336" s="1" t="s">
        <v>4281</v>
      </c>
      <c r="AP1336" s="1">
        <v>253800000</v>
      </c>
      <c r="AS1336" s="1">
        <v>1</v>
      </c>
      <c r="AT1336" s="1">
        <v>1</v>
      </c>
      <c r="AU1336" s="1">
        <v>1</v>
      </c>
      <c r="AV1336" s="1">
        <v>1</v>
      </c>
      <c r="AW1336" s="1">
        <v>1</v>
      </c>
      <c r="AX1336" s="1">
        <v>1</v>
      </c>
      <c r="AY1336" s="1">
        <v>1</v>
      </c>
      <c r="AZ1336" s="1">
        <v>1</v>
      </c>
      <c r="BA1336" s="1">
        <v>1</v>
      </c>
      <c r="BB1336" s="1">
        <v>1</v>
      </c>
      <c r="BD1336" s="1">
        <v>1</v>
      </c>
      <c r="BE1336" s="1">
        <v>1</v>
      </c>
    </row>
    <row r="1337" spans="1:57" x14ac:dyDescent="0.5">
      <c r="A1337" s="1">
        <v>80</v>
      </c>
      <c r="B1337" s="1" t="s">
        <v>1471</v>
      </c>
      <c r="C1337" s="2">
        <v>43579</v>
      </c>
      <c r="D1337" s="1" t="s">
        <v>1472</v>
      </c>
      <c r="E1337" s="1" t="s">
        <v>1400</v>
      </c>
      <c r="F1337" s="1" t="s">
        <v>102</v>
      </c>
      <c r="G1337" s="1">
        <v>50</v>
      </c>
      <c r="H1337" s="1">
        <v>132</v>
      </c>
      <c r="I1337" s="1" t="s">
        <v>1451</v>
      </c>
      <c r="J1337" s="1">
        <v>1.1499999999999999</v>
      </c>
      <c r="K1337" s="1">
        <v>3.75298</v>
      </c>
      <c r="L1337" s="1">
        <v>8.7740799999999997</v>
      </c>
      <c r="M1337" s="1" t="s">
        <v>69</v>
      </c>
      <c r="N1337" s="1">
        <v>0</v>
      </c>
      <c r="O1337" s="1">
        <v>2.6272389999999999</v>
      </c>
      <c r="P1337" s="1">
        <v>23.381664000000001</v>
      </c>
      <c r="Q1337" s="1">
        <v>1150000</v>
      </c>
      <c r="R1337" s="1" t="s">
        <v>1393</v>
      </c>
      <c r="S1337" s="1" t="s">
        <v>91</v>
      </c>
      <c r="T1337" s="1" t="s">
        <v>72</v>
      </c>
      <c r="U1337" s="1" t="s">
        <v>73</v>
      </c>
      <c r="W1337" s="1" t="s">
        <v>121</v>
      </c>
      <c r="X1337" s="1" t="s">
        <v>1401</v>
      </c>
      <c r="Z1337" s="1" t="s">
        <v>1451</v>
      </c>
      <c r="AA1337" s="1" t="s">
        <v>1473</v>
      </c>
      <c r="AJ1337" s="1" t="s">
        <v>76</v>
      </c>
      <c r="AK1337" s="1" t="s">
        <v>1474</v>
      </c>
      <c r="AL1337" s="1">
        <v>200000000</v>
      </c>
      <c r="AM1337" s="1" t="s">
        <v>109</v>
      </c>
      <c r="AN1337" s="1" t="s">
        <v>4489</v>
      </c>
      <c r="AO1337" s="1" t="s">
        <v>4281</v>
      </c>
      <c r="AP1337" s="1">
        <v>253800000</v>
      </c>
      <c r="AS1337" s="1">
        <v>1</v>
      </c>
      <c r="AT1337" s="1">
        <v>1</v>
      </c>
      <c r="AU1337" s="1">
        <v>1</v>
      </c>
      <c r="AV1337" s="1">
        <v>1</v>
      </c>
      <c r="AW1337" s="1">
        <v>1</v>
      </c>
      <c r="AX1337" s="1">
        <v>1</v>
      </c>
      <c r="AY1337" s="1">
        <v>1</v>
      </c>
      <c r="AZ1337" s="1">
        <v>1</v>
      </c>
      <c r="BA1337" s="1">
        <v>1</v>
      </c>
      <c r="BB1337" s="1">
        <v>1</v>
      </c>
      <c r="BD1337" s="1">
        <v>1</v>
      </c>
      <c r="BE1337" s="1">
        <v>1</v>
      </c>
    </row>
    <row r="1338" spans="1:57" x14ac:dyDescent="0.5">
      <c r="A1338" s="1">
        <v>80</v>
      </c>
      <c r="B1338" s="1" t="s">
        <v>1471</v>
      </c>
      <c r="C1338" s="2">
        <v>43579</v>
      </c>
      <c r="D1338" s="1" t="s">
        <v>1472</v>
      </c>
      <c r="E1338" s="1" t="s">
        <v>1400</v>
      </c>
      <c r="F1338" s="1" t="s">
        <v>81</v>
      </c>
      <c r="G1338" s="1">
        <v>50</v>
      </c>
      <c r="H1338" s="1">
        <v>132</v>
      </c>
      <c r="I1338" s="1" t="s">
        <v>586</v>
      </c>
      <c r="J1338" s="1">
        <v>0.64</v>
      </c>
      <c r="K1338" s="1">
        <v>12.565678999999999</v>
      </c>
      <c r="L1338" s="1">
        <v>104.990967</v>
      </c>
      <c r="M1338" s="1" t="s">
        <v>113</v>
      </c>
      <c r="N1338" s="1">
        <v>0</v>
      </c>
      <c r="O1338" s="1">
        <v>10.278548000000001</v>
      </c>
      <c r="P1338" s="1">
        <v>102.006446</v>
      </c>
      <c r="Q1338" s="1">
        <v>640000</v>
      </c>
      <c r="R1338" s="1" t="s">
        <v>1393</v>
      </c>
      <c r="S1338" s="1" t="s">
        <v>91</v>
      </c>
      <c r="T1338" s="1" t="s">
        <v>72</v>
      </c>
      <c r="U1338" s="1" t="s">
        <v>73</v>
      </c>
      <c r="W1338" s="1" t="s">
        <v>121</v>
      </c>
      <c r="X1338" s="1" t="s">
        <v>1401</v>
      </c>
      <c r="Z1338" s="1" t="s">
        <v>586</v>
      </c>
      <c r="AA1338" s="1" t="s">
        <v>1473</v>
      </c>
      <c r="AJ1338" s="1" t="s">
        <v>76</v>
      </c>
      <c r="AK1338" s="1" t="s">
        <v>1474</v>
      </c>
      <c r="AL1338" s="1">
        <v>200000000</v>
      </c>
      <c r="AM1338" s="1" t="s">
        <v>109</v>
      </c>
      <c r="AN1338" s="1" t="s">
        <v>4489</v>
      </c>
      <c r="AO1338" s="1" t="s">
        <v>4281</v>
      </c>
      <c r="AP1338" s="1">
        <v>253800000</v>
      </c>
      <c r="AS1338" s="1">
        <v>1</v>
      </c>
      <c r="AT1338" s="1">
        <v>1</v>
      </c>
      <c r="AU1338" s="1">
        <v>1</v>
      </c>
      <c r="AV1338" s="1">
        <v>1</v>
      </c>
      <c r="AW1338" s="1">
        <v>1</v>
      </c>
      <c r="AX1338" s="1">
        <v>1</v>
      </c>
      <c r="AY1338" s="1">
        <v>1</v>
      </c>
      <c r="AZ1338" s="1">
        <v>1</v>
      </c>
      <c r="BA1338" s="1">
        <v>1</v>
      </c>
      <c r="BB1338" s="1">
        <v>1</v>
      </c>
      <c r="BD1338" s="1">
        <v>1</v>
      </c>
      <c r="BE1338" s="1">
        <v>1</v>
      </c>
    </row>
    <row r="1339" spans="1:57" x14ac:dyDescent="0.5">
      <c r="A1339" s="1">
        <v>80</v>
      </c>
      <c r="B1339" s="1" t="s">
        <v>1471</v>
      </c>
      <c r="C1339" s="2">
        <v>43579</v>
      </c>
      <c r="D1339" s="1" t="s">
        <v>1472</v>
      </c>
      <c r="E1339" s="1" t="s">
        <v>1400</v>
      </c>
      <c r="F1339" s="1" t="s">
        <v>102</v>
      </c>
      <c r="G1339" s="1">
        <v>50</v>
      </c>
      <c r="H1339" s="1">
        <v>132</v>
      </c>
      <c r="I1339" s="1" t="s">
        <v>586</v>
      </c>
      <c r="J1339" s="1">
        <v>0.64</v>
      </c>
      <c r="K1339" s="1">
        <v>12.565678999999999</v>
      </c>
      <c r="L1339" s="1">
        <v>104.990967</v>
      </c>
      <c r="M1339" s="1" t="s">
        <v>113</v>
      </c>
      <c r="N1339" s="1">
        <v>0</v>
      </c>
      <c r="O1339" s="1">
        <v>10.278548000000001</v>
      </c>
      <c r="P1339" s="1">
        <v>102.006446</v>
      </c>
      <c r="Q1339" s="1">
        <v>640000</v>
      </c>
      <c r="R1339" s="1" t="s">
        <v>1393</v>
      </c>
      <c r="S1339" s="1" t="s">
        <v>91</v>
      </c>
      <c r="T1339" s="1" t="s">
        <v>72</v>
      </c>
      <c r="U1339" s="1" t="s">
        <v>73</v>
      </c>
      <c r="W1339" s="1" t="s">
        <v>121</v>
      </c>
      <c r="X1339" s="1" t="s">
        <v>1401</v>
      </c>
      <c r="Z1339" s="1" t="s">
        <v>586</v>
      </c>
      <c r="AA1339" s="1" t="s">
        <v>1473</v>
      </c>
      <c r="AJ1339" s="1" t="s">
        <v>76</v>
      </c>
      <c r="AK1339" s="1" t="s">
        <v>1474</v>
      </c>
      <c r="AL1339" s="1">
        <v>200000000</v>
      </c>
      <c r="AM1339" s="1" t="s">
        <v>109</v>
      </c>
      <c r="AN1339" s="1" t="s">
        <v>4489</v>
      </c>
      <c r="AO1339" s="1" t="s">
        <v>4281</v>
      </c>
      <c r="AP1339" s="1">
        <v>253800000</v>
      </c>
      <c r="AS1339" s="1">
        <v>1</v>
      </c>
      <c r="AT1339" s="1">
        <v>1</v>
      </c>
      <c r="AU1339" s="1">
        <v>1</v>
      </c>
      <c r="AV1339" s="1">
        <v>1</v>
      </c>
      <c r="AW1339" s="1">
        <v>1</v>
      </c>
      <c r="AX1339" s="1">
        <v>1</v>
      </c>
      <c r="AY1339" s="1">
        <v>1</v>
      </c>
      <c r="AZ1339" s="1">
        <v>1</v>
      </c>
      <c r="BA1339" s="1">
        <v>1</v>
      </c>
      <c r="BB1339" s="1">
        <v>1</v>
      </c>
      <c r="BD1339" s="1">
        <v>1</v>
      </c>
      <c r="BE1339" s="1">
        <v>1</v>
      </c>
    </row>
    <row r="1340" spans="1:57" x14ac:dyDescent="0.5">
      <c r="A1340" s="1">
        <v>80</v>
      </c>
      <c r="B1340" s="1" t="s">
        <v>1471</v>
      </c>
      <c r="C1340" s="2">
        <v>43579</v>
      </c>
      <c r="D1340" s="1" t="s">
        <v>1472</v>
      </c>
      <c r="E1340" s="1" t="s">
        <v>1400</v>
      </c>
      <c r="F1340" s="1" t="s">
        <v>81</v>
      </c>
      <c r="G1340" s="1">
        <v>50</v>
      </c>
      <c r="H1340" s="1">
        <v>132</v>
      </c>
      <c r="I1340" s="1" t="s">
        <v>1421</v>
      </c>
      <c r="J1340" s="1">
        <v>1.1499999999999999</v>
      </c>
      <c r="K1340" s="1">
        <v>13.444526</v>
      </c>
      <c r="L1340" s="1">
        <v>-15.912853999999999</v>
      </c>
      <c r="M1340" s="1" t="s">
        <v>69</v>
      </c>
      <c r="N1340" s="1">
        <v>0</v>
      </c>
      <c r="O1340" s="1">
        <v>2.6272389999999999</v>
      </c>
      <c r="P1340" s="1">
        <v>23.381664000000001</v>
      </c>
      <c r="Q1340" s="1">
        <v>1150000</v>
      </c>
      <c r="R1340" s="1" t="s">
        <v>1393</v>
      </c>
      <c r="S1340" s="1" t="s">
        <v>91</v>
      </c>
      <c r="T1340" s="1" t="s">
        <v>72</v>
      </c>
      <c r="U1340" s="1" t="s">
        <v>73</v>
      </c>
      <c r="W1340" s="1" t="s">
        <v>121</v>
      </c>
      <c r="X1340" s="1" t="s">
        <v>1401</v>
      </c>
      <c r="Z1340" s="1" t="s">
        <v>1421</v>
      </c>
      <c r="AA1340" s="1" t="s">
        <v>1473</v>
      </c>
      <c r="AJ1340" s="1" t="s">
        <v>76</v>
      </c>
      <c r="AK1340" s="1" t="s">
        <v>1474</v>
      </c>
      <c r="AL1340" s="1">
        <v>200000000</v>
      </c>
      <c r="AM1340" s="1" t="s">
        <v>109</v>
      </c>
      <c r="AN1340" s="1" t="s">
        <v>4489</v>
      </c>
      <c r="AO1340" s="1" t="s">
        <v>4281</v>
      </c>
      <c r="AP1340" s="1">
        <v>253800000</v>
      </c>
      <c r="AS1340" s="1">
        <v>1</v>
      </c>
      <c r="AT1340" s="1">
        <v>1</v>
      </c>
      <c r="AU1340" s="1">
        <v>1</v>
      </c>
      <c r="AV1340" s="1">
        <v>1</v>
      </c>
      <c r="AW1340" s="1">
        <v>1</v>
      </c>
      <c r="AX1340" s="1">
        <v>1</v>
      </c>
      <c r="AY1340" s="1">
        <v>1</v>
      </c>
      <c r="AZ1340" s="1">
        <v>1</v>
      </c>
      <c r="BA1340" s="1">
        <v>1</v>
      </c>
      <c r="BB1340" s="1">
        <v>1</v>
      </c>
      <c r="BD1340" s="1">
        <v>1</v>
      </c>
      <c r="BE1340" s="1">
        <v>1</v>
      </c>
    </row>
    <row r="1341" spans="1:57" x14ac:dyDescent="0.5">
      <c r="A1341" s="1">
        <v>80</v>
      </c>
      <c r="B1341" s="1" t="s">
        <v>1471</v>
      </c>
      <c r="C1341" s="2">
        <v>43579</v>
      </c>
      <c r="D1341" s="1" t="s">
        <v>1472</v>
      </c>
      <c r="E1341" s="1" t="s">
        <v>1400</v>
      </c>
      <c r="F1341" s="1" t="s">
        <v>102</v>
      </c>
      <c r="G1341" s="1">
        <v>50</v>
      </c>
      <c r="H1341" s="1">
        <v>132</v>
      </c>
      <c r="I1341" s="1" t="s">
        <v>1421</v>
      </c>
      <c r="J1341" s="1">
        <v>1.1499999999999999</v>
      </c>
      <c r="K1341" s="1">
        <v>13.444526</v>
      </c>
      <c r="L1341" s="1">
        <v>-15.912853999999999</v>
      </c>
      <c r="M1341" s="1" t="s">
        <v>69</v>
      </c>
      <c r="N1341" s="1">
        <v>0</v>
      </c>
      <c r="O1341" s="1">
        <v>2.6272389999999999</v>
      </c>
      <c r="P1341" s="1">
        <v>23.381664000000001</v>
      </c>
      <c r="Q1341" s="1">
        <v>1150000</v>
      </c>
      <c r="R1341" s="1" t="s">
        <v>1393</v>
      </c>
      <c r="S1341" s="1" t="s">
        <v>91</v>
      </c>
      <c r="T1341" s="1" t="s">
        <v>72</v>
      </c>
      <c r="U1341" s="1" t="s">
        <v>73</v>
      </c>
      <c r="W1341" s="1" t="s">
        <v>121</v>
      </c>
      <c r="X1341" s="1" t="s">
        <v>1401</v>
      </c>
      <c r="Z1341" s="1" t="s">
        <v>1421</v>
      </c>
      <c r="AA1341" s="1" t="s">
        <v>1473</v>
      </c>
      <c r="AJ1341" s="1" t="s">
        <v>76</v>
      </c>
      <c r="AK1341" s="1" t="s">
        <v>1474</v>
      </c>
      <c r="AL1341" s="1">
        <v>200000000</v>
      </c>
      <c r="AM1341" s="1" t="s">
        <v>109</v>
      </c>
      <c r="AN1341" s="1" t="s">
        <v>4489</v>
      </c>
      <c r="AO1341" s="1" t="s">
        <v>4281</v>
      </c>
      <c r="AP1341" s="1">
        <v>253800000</v>
      </c>
      <c r="AS1341" s="1">
        <v>1</v>
      </c>
      <c r="AT1341" s="1">
        <v>1</v>
      </c>
      <c r="AU1341" s="1">
        <v>1</v>
      </c>
      <c r="AV1341" s="1">
        <v>1</v>
      </c>
      <c r="AW1341" s="1">
        <v>1</v>
      </c>
      <c r="AX1341" s="1">
        <v>1</v>
      </c>
      <c r="AY1341" s="1">
        <v>1</v>
      </c>
      <c r="AZ1341" s="1">
        <v>1</v>
      </c>
      <c r="BA1341" s="1">
        <v>1</v>
      </c>
      <c r="BB1341" s="1">
        <v>1</v>
      </c>
      <c r="BD1341" s="1">
        <v>1</v>
      </c>
      <c r="BE1341" s="1">
        <v>1</v>
      </c>
    </row>
    <row r="1342" spans="1:57" x14ac:dyDescent="0.5">
      <c r="A1342" s="1">
        <v>80</v>
      </c>
      <c r="B1342" s="1" t="s">
        <v>1471</v>
      </c>
      <c r="C1342" s="2">
        <v>43579</v>
      </c>
      <c r="D1342" s="1" t="s">
        <v>1472</v>
      </c>
      <c r="E1342" s="1" t="s">
        <v>1400</v>
      </c>
      <c r="F1342" s="1" t="s">
        <v>81</v>
      </c>
      <c r="G1342" s="1">
        <v>50</v>
      </c>
      <c r="H1342" s="1">
        <v>132</v>
      </c>
      <c r="I1342" s="1" t="s">
        <v>1461</v>
      </c>
      <c r="J1342" s="1">
        <v>0.64</v>
      </c>
      <c r="K1342" s="1">
        <v>27.514161999999999</v>
      </c>
      <c r="L1342" s="1">
        <v>90.433600999999996</v>
      </c>
      <c r="M1342" s="1" t="s">
        <v>114</v>
      </c>
      <c r="N1342" s="1">
        <v>0</v>
      </c>
      <c r="O1342" s="1">
        <v>25.384855999999999</v>
      </c>
      <c r="P1342" s="1">
        <v>68.458809000000002</v>
      </c>
      <c r="Q1342" s="1">
        <v>640000</v>
      </c>
      <c r="R1342" s="1" t="s">
        <v>1393</v>
      </c>
      <c r="S1342" s="1" t="s">
        <v>91</v>
      </c>
      <c r="T1342" s="1" t="s">
        <v>72</v>
      </c>
      <c r="U1342" s="1" t="s">
        <v>73</v>
      </c>
      <c r="W1342" s="1" t="s">
        <v>121</v>
      </c>
      <c r="X1342" s="1" t="s">
        <v>1401</v>
      </c>
      <c r="Z1342" s="1" t="s">
        <v>1461</v>
      </c>
      <c r="AA1342" s="1" t="s">
        <v>1473</v>
      </c>
      <c r="AJ1342" s="1" t="s">
        <v>76</v>
      </c>
      <c r="AK1342" s="1" t="s">
        <v>1474</v>
      </c>
      <c r="AL1342" s="1">
        <v>200000000</v>
      </c>
      <c r="AM1342" s="1" t="s">
        <v>109</v>
      </c>
      <c r="AN1342" s="1" t="s">
        <v>4489</v>
      </c>
      <c r="AO1342" s="1" t="s">
        <v>4281</v>
      </c>
      <c r="AP1342" s="1">
        <v>253800000</v>
      </c>
      <c r="AS1342" s="1">
        <v>1</v>
      </c>
      <c r="AT1342" s="1">
        <v>1</v>
      </c>
      <c r="AU1342" s="1">
        <v>1</v>
      </c>
      <c r="AV1342" s="1">
        <v>1</v>
      </c>
      <c r="AW1342" s="1">
        <v>1</v>
      </c>
      <c r="AX1342" s="1">
        <v>1</v>
      </c>
      <c r="AY1342" s="1">
        <v>1</v>
      </c>
      <c r="AZ1342" s="1">
        <v>1</v>
      </c>
      <c r="BA1342" s="1">
        <v>1</v>
      </c>
      <c r="BB1342" s="1">
        <v>1</v>
      </c>
      <c r="BD1342" s="1">
        <v>1</v>
      </c>
      <c r="BE1342" s="1">
        <v>1</v>
      </c>
    </row>
    <row r="1343" spans="1:57" x14ac:dyDescent="0.5">
      <c r="A1343" s="1">
        <v>80</v>
      </c>
      <c r="B1343" s="1" t="s">
        <v>1471</v>
      </c>
      <c r="C1343" s="2">
        <v>43579</v>
      </c>
      <c r="D1343" s="1" t="s">
        <v>1472</v>
      </c>
      <c r="E1343" s="1" t="s">
        <v>1400</v>
      </c>
      <c r="F1343" s="1" t="s">
        <v>102</v>
      </c>
      <c r="G1343" s="1">
        <v>50</v>
      </c>
      <c r="H1343" s="1">
        <v>132</v>
      </c>
      <c r="I1343" s="1" t="s">
        <v>1461</v>
      </c>
      <c r="J1343" s="1">
        <v>0.64</v>
      </c>
      <c r="K1343" s="1">
        <v>27.514161999999999</v>
      </c>
      <c r="L1343" s="1">
        <v>90.433600999999996</v>
      </c>
      <c r="M1343" s="1" t="s">
        <v>114</v>
      </c>
      <c r="N1343" s="1">
        <v>0</v>
      </c>
      <c r="O1343" s="1">
        <v>25.384855999999999</v>
      </c>
      <c r="P1343" s="1">
        <v>68.458809000000002</v>
      </c>
      <c r="Q1343" s="1">
        <v>640000</v>
      </c>
      <c r="R1343" s="1" t="s">
        <v>1393</v>
      </c>
      <c r="S1343" s="1" t="s">
        <v>91</v>
      </c>
      <c r="T1343" s="1" t="s">
        <v>72</v>
      </c>
      <c r="U1343" s="1" t="s">
        <v>73</v>
      </c>
      <c r="W1343" s="1" t="s">
        <v>121</v>
      </c>
      <c r="X1343" s="1" t="s">
        <v>1401</v>
      </c>
      <c r="Z1343" s="1" t="s">
        <v>1461</v>
      </c>
      <c r="AA1343" s="1" t="s">
        <v>1473</v>
      </c>
      <c r="AJ1343" s="1" t="s">
        <v>76</v>
      </c>
      <c r="AK1343" s="1" t="s">
        <v>1474</v>
      </c>
      <c r="AL1343" s="1">
        <v>200000000</v>
      </c>
      <c r="AM1343" s="1" t="s">
        <v>109</v>
      </c>
      <c r="AN1343" s="1" t="s">
        <v>4489</v>
      </c>
      <c r="AO1343" s="1" t="s">
        <v>4281</v>
      </c>
      <c r="AP1343" s="1">
        <v>253800000</v>
      </c>
      <c r="AS1343" s="1">
        <v>1</v>
      </c>
      <c r="AT1343" s="1">
        <v>1</v>
      </c>
      <c r="AU1343" s="1">
        <v>1</v>
      </c>
      <c r="AV1343" s="1">
        <v>1</v>
      </c>
      <c r="AW1343" s="1">
        <v>1</v>
      </c>
      <c r="AX1343" s="1">
        <v>1</v>
      </c>
      <c r="AY1343" s="1">
        <v>1</v>
      </c>
      <c r="AZ1343" s="1">
        <v>1</v>
      </c>
      <c r="BA1343" s="1">
        <v>1</v>
      </c>
      <c r="BB1343" s="1">
        <v>1</v>
      </c>
      <c r="BD1343" s="1">
        <v>1</v>
      </c>
      <c r="BE1343" s="1">
        <v>1</v>
      </c>
    </row>
    <row r="1344" spans="1:57" x14ac:dyDescent="0.5">
      <c r="A1344" s="1">
        <v>80</v>
      </c>
      <c r="B1344" s="1" t="s">
        <v>1471</v>
      </c>
      <c r="C1344" s="2">
        <v>43579</v>
      </c>
      <c r="D1344" s="1" t="s">
        <v>1472</v>
      </c>
      <c r="E1344" s="1" t="s">
        <v>1400</v>
      </c>
      <c r="F1344" s="1" t="s">
        <v>81</v>
      </c>
      <c r="G1344" s="1">
        <v>50</v>
      </c>
      <c r="H1344" s="1">
        <v>132</v>
      </c>
      <c r="I1344" s="1" t="s">
        <v>1409</v>
      </c>
      <c r="J1344" s="1">
        <v>0.64</v>
      </c>
      <c r="K1344" s="1">
        <v>32.674683999999999</v>
      </c>
      <c r="L1344" s="1">
        <v>-83.250659999999996</v>
      </c>
      <c r="M1344" s="1" t="s">
        <v>268</v>
      </c>
      <c r="N1344" s="1">
        <v>0</v>
      </c>
      <c r="O1344" s="1">
        <v>37.477907000000002</v>
      </c>
      <c r="P1344" s="1">
        <v>39.411562000000004</v>
      </c>
      <c r="Q1344" s="1">
        <v>640000</v>
      </c>
      <c r="R1344" s="1" t="s">
        <v>1393</v>
      </c>
      <c r="S1344" s="1" t="s">
        <v>91</v>
      </c>
      <c r="T1344" s="1" t="s">
        <v>72</v>
      </c>
      <c r="U1344" s="1" t="s">
        <v>73</v>
      </c>
      <c r="W1344" s="1" t="s">
        <v>121</v>
      </c>
      <c r="X1344" s="1" t="s">
        <v>1401</v>
      </c>
      <c r="Z1344" s="1" t="s">
        <v>1409</v>
      </c>
      <c r="AA1344" s="1" t="s">
        <v>1473</v>
      </c>
      <c r="AJ1344" s="1" t="s">
        <v>76</v>
      </c>
      <c r="AK1344" s="1" t="s">
        <v>1474</v>
      </c>
      <c r="AL1344" s="1">
        <v>200000000</v>
      </c>
      <c r="AM1344" s="1" t="s">
        <v>109</v>
      </c>
      <c r="AN1344" s="1" t="s">
        <v>4489</v>
      </c>
      <c r="AO1344" s="1" t="s">
        <v>4281</v>
      </c>
      <c r="AP1344" s="1">
        <v>253800000</v>
      </c>
      <c r="AS1344" s="1">
        <v>1</v>
      </c>
      <c r="AT1344" s="1">
        <v>1</v>
      </c>
      <c r="AU1344" s="1">
        <v>1</v>
      </c>
      <c r="AV1344" s="1">
        <v>1</v>
      </c>
      <c r="AW1344" s="1">
        <v>1</v>
      </c>
      <c r="AX1344" s="1">
        <v>1</v>
      </c>
      <c r="AY1344" s="1">
        <v>1</v>
      </c>
      <c r="AZ1344" s="1">
        <v>1</v>
      </c>
      <c r="BA1344" s="1">
        <v>1</v>
      </c>
      <c r="BB1344" s="1">
        <v>1</v>
      </c>
      <c r="BD1344" s="1">
        <v>1</v>
      </c>
      <c r="BE1344" s="1">
        <v>1</v>
      </c>
    </row>
    <row r="1345" spans="1:57" x14ac:dyDescent="0.5">
      <c r="A1345" s="1">
        <v>80</v>
      </c>
      <c r="B1345" s="1" t="s">
        <v>1471</v>
      </c>
      <c r="C1345" s="2">
        <v>43579</v>
      </c>
      <c r="D1345" s="1" t="s">
        <v>1472</v>
      </c>
      <c r="E1345" s="1" t="s">
        <v>1400</v>
      </c>
      <c r="F1345" s="1" t="s">
        <v>102</v>
      </c>
      <c r="G1345" s="1">
        <v>50</v>
      </c>
      <c r="H1345" s="1">
        <v>132</v>
      </c>
      <c r="I1345" s="1" t="s">
        <v>1409</v>
      </c>
      <c r="J1345" s="1">
        <v>0.64</v>
      </c>
      <c r="K1345" s="1">
        <v>32.674683999999999</v>
      </c>
      <c r="L1345" s="1">
        <v>-83.250659999999996</v>
      </c>
      <c r="M1345" s="1" t="s">
        <v>268</v>
      </c>
      <c r="N1345" s="1">
        <v>0</v>
      </c>
      <c r="O1345" s="1">
        <v>37.477907000000002</v>
      </c>
      <c r="P1345" s="1">
        <v>39.411562000000004</v>
      </c>
      <c r="Q1345" s="1">
        <v>640000</v>
      </c>
      <c r="R1345" s="1" t="s">
        <v>1393</v>
      </c>
      <c r="S1345" s="1" t="s">
        <v>91</v>
      </c>
      <c r="T1345" s="1" t="s">
        <v>72</v>
      </c>
      <c r="U1345" s="1" t="s">
        <v>73</v>
      </c>
      <c r="W1345" s="1" t="s">
        <v>121</v>
      </c>
      <c r="X1345" s="1" t="s">
        <v>1401</v>
      </c>
      <c r="Z1345" s="1" t="s">
        <v>1409</v>
      </c>
      <c r="AA1345" s="1" t="s">
        <v>1473</v>
      </c>
      <c r="AJ1345" s="1" t="s">
        <v>76</v>
      </c>
      <c r="AK1345" s="1" t="s">
        <v>1474</v>
      </c>
      <c r="AL1345" s="1">
        <v>200000000</v>
      </c>
      <c r="AM1345" s="1" t="s">
        <v>109</v>
      </c>
      <c r="AN1345" s="1" t="s">
        <v>4489</v>
      </c>
      <c r="AO1345" s="1" t="s">
        <v>4281</v>
      </c>
      <c r="AP1345" s="1">
        <v>253800000</v>
      </c>
      <c r="AS1345" s="1">
        <v>1</v>
      </c>
      <c r="AT1345" s="1">
        <v>1</v>
      </c>
      <c r="AU1345" s="1">
        <v>1</v>
      </c>
      <c r="AV1345" s="1">
        <v>1</v>
      </c>
      <c r="AW1345" s="1">
        <v>1</v>
      </c>
      <c r="AX1345" s="1">
        <v>1</v>
      </c>
      <c r="AY1345" s="1">
        <v>1</v>
      </c>
      <c r="AZ1345" s="1">
        <v>1</v>
      </c>
      <c r="BA1345" s="1">
        <v>1</v>
      </c>
      <c r="BB1345" s="1">
        <v>1</v>
      </c>
      <c r="BD1345" s="1">
        <v>1</v>
      </c>
      <c r="BE1345" s="1">
        <v>1</v>
      </c>
    </row>
    <row r="1346" spans="1:57" x14ac:dyDescent="0.5">
      <c r="A1346" s="1">
        <v>80</v>
      </c>
      <c r="B1346" s="1" t="s">
        <v>1471</v>
      </c>
      <c r="C1346" s="2">
        <v>43579</v>
      </c>
      <c r="D1346" s="1" t="s">
        <v>1472</v>
      </c>
      <c r="E1346" s="1" t="s">
        <v>1400</v>
      </c>
      <c r="F1346" s="1" t="s">
        <v>81</v>
      </c>
      <c r="G1346" s="1">
        <v>50</v>
      </c>
      <c r="H1346" s="1">
        <v>132</v>
      </c>
      <c r="I1346" s="1" t="s">
        <v>1408</v>
      </c>
      <c r="J1346" s="1">
        <v>1.1499999999999999</v>
      </c>
      <c r="K1346" s="1">
        <v>-20.348403999999999</v>
      </c>
      <c r="L1346" s="1">
        <v>57.552151000000002</v>
      </c>
      <c r="M1346" s="1" t="s">
        <v>69</v>
      </c>
      <c r="N1346" s="1">
        <v>0</v>
      </c>
      <c r="O1346" s="1">
        <v>2.6272389999999999</v>
      </c>
      <c r="P1346" s="1">
        <v>23.381664000000001</v>
      </c>
      <c r="Q1346" s="1">
        <v>1150000</v>
      </c>
      <c r="R1346" s="1" t="s">
        <v>1393</v>
      </c>
      <c r="S1346" s="1" t="s">
        <v>91</v>
      </c>
      <c r="T1346" s="1" t="s">
        <v>72</v>
      </c>
      <c r="U1346" s="1" t="s">
        <v>73</v>
      </c>
      <c r="W1346" s="1" t="s">
        <v>121</v>
      </c>
      <c r="X1346" s="1" t="s">
        <v>1401</v>
      </c>
      <c r="Z1346" s="1" t="s">
        <v>1408</v>
      </c>
      <c r="AA1346" s="1" t="s">
        <v>1473</v>
      </c>
      <c r="AJ1346" s="1" t="s">
        <v>76</v>
      </c>
      <c r="AK1346" s="1" t="s">
        <v>1474</v>
      </c>
      <c r="AL1346" s="1">
        <v>200000000</v>
      </c>
      <c r="AM1346" s="1" t="s">
        <v>109</v>
      </c>
      <c r="AN1346" s="1" t="s">
        <v>4489</v>
      </c>
      <c r="AO1346" s="1" t="s">
        <v>4281</v>
      </c>
      <c r="AP1346" s="1">
        <v>253800000</v>
      </c>
      <c r="AS1346" s="1">
        <v>1</v>
      </c>
      <c r="AT1346" s="1">
        <v>1</v>
      </c>
      <c r="AU1346" s="1">
        <v>1</v>
      </c>
      <c r="AV1346" s="1">
        <v>1</v>
      </c>
      <c r="AW1346" s="1">
        <v>1</v>
      </c>
      <c r="AX1346" s="1">
        <v>1</v>
      </c>
      <c r="AY1346" s="1">
        <v>1</v>
      </c>
      <c r="AZ1346" s="1">
        <v>1</v>
      </c>
      <c r="BA1346" s="1">
        <v>1</v>
      </c>
      <c r="BB1346" s="1">
        <v>1</v>
      </c>
      <c r="BD1346" s="1">
        <v>1</v>
      </c>
      <c r="BE1346" s="1">
        <v>1</v>
      </c>
    </row>
    <row r="1347" spans="1:57" x14ac:dyDescent="0.5">
      <c r="A1347" s="1">
        <v>80</v>
      </c>
      <c r="B1347" s="1" t="s">
        <v>1471</v>
      </c>
      <c r="C1347" s="2">
        <v>43579</v>
      </c>
      <c r="D1347" s="1" t="s">
        <v>1472</v>
      </c>
      <c r="E1347" s="1" t="s">
        <v>1400</v>
      </c>
      <c r="F1347" s="1" t="s">
        <v>102</v>
      </c>
      <c r="G1347" s="1">
        <v>50</v>
      </c>
      <c r="H1347" s="1">
        <v>132</v>
      </c>
      <c r="I1347" s="1" t="s">
        <v>1408</v>
      </c>
      <c r="J1347" s="1">
        <v>1.1499999999999999</v>
      </c>
      <c r="K1347" s="1">
        <v>-20.348403999999999</v>
      </c>
      <c r="L1347" s="1">
        <v>57.552151000000002</v>
      </c>
      <c r="M1347" s="1" t="s">
        <v>69</v>
      </c>
      <c r="N1347" s="1">
        <v>0</v>
      </c>
      <c r="O1347" s="1">
        <v>2.6272389999999999</v>
      </c>
      <c r="P1347" s="1">
        <v>23.381664000000001</v>
      </c>
      <c r="Q1347" s="1">
        <v>1150000</v>
      </c>
      <c r="R1347" s="1" t="s">
        <v>1393</v>
      </c>
      <c r="S1347" s="1" t="s">
        <v>91</v>
      </c>
      <c r="T1347" s="1" t="s">
        <v>72</v>
      </c>
      <c r="U1347" s="1" t="s">
        <v>73</v>
      </c>
      <c r="W1347" s="1" t="s">
        <v>121</v>
      </c>
      <c r="X1347" s="1" t="s">
        <v>1401</v>
      </c>
      <c r="Z1347" s="1" t="s">
        <v>1408</v>
      </c>
      <c r="AA1347" s="1" t="s">
        <v>1473</v>
      </c>
      <c r="AJ1347" s="1" t="s">
        <v>76</v>
      </c>
      <c r="AK1347" s="1" t="s">
        <v>1474</v>
      </c>
      <c r="AL1347" s="1">
        <v>200000000</v>
      </c>
      <c r="AM1347" s="1" t="s">
        <v>109</v>
      </c>
      <c r="AN1347" s="1" t="s">
        <v>4489</v>
      </c>
      <c r="AO1347" s="1" t="s">
        <v>4281</v>
      </c>
      <c r="AP1347" s="1">
        <v>253800000</v>
      </c>
      <c r="AS1347" s="1">
        <v>1</v>
      </c>
      <c r="AT1347" s="1">
        <v>1</v>
      </c>
      <c r="AU1347" s="1">
        <v>1</v>
      </c>
      <c r="AV1347" s="1">
        <v>1</v>
      </c>
      <c r="AW1347" s="1">
        <v>1</v>
      </c>
      <c r="AX1347" s="1">
        <v>1</v>
      </c>
      <c r="AY1347" s="1">
        <v>1</v>
      </c>
      <c r="AZ1347" s="1">
        <v>1</v>
      </c>
      <c r="BA1347" s="1">
        <v>1</v>
      </c>
      <c r="BB1347" s="1">
        <v>1</v>
      </c>
      <c r="BD1347" s="1">
        <v>1</v>
      </c>
      <c r="BE1347" s="1">
        <v>1</v>
      </c>
    </row>
    <row r="1348" spans="1:57" x14ac:dyDescent="0.5">
      <c r="A1348" s="1">
        <v>80</v>
      </c>
      <c r="B1348" s="1" t="s">
        <v>1471</v>
      </c>
      <c r="C1348" s="2">
        <v>43579</v>
      </c>
      <c r="D1348" s="1" t="s">
        <v>1472</v>
      </c>
      <c r="E1348" s="1" t="s">
        <v>1400</v>
      </c>
      <c r="F1348" s="1" t="s">
        <v>81</v>
      </c>
      <c r="G1348" s="1">
        <v>50</v>
      </c>
      <c r="H1348" s="1">
        <v>132</v>
      </c>
      <c r="I1348" s="1" t="s">
        <v>312</v>
      </c>
      <c r="J1348" s="1">
        <v>1.1499999999999999</v>
      </c>
      <c r="K1348" s="1">
        <v>-29.140993000000002</v>
      </c>
      <c r="L1348" s="1">
        <v>24.367459</v>
      </c>
      <c r="M1348" s="1" t="s">
        <v>69</v>
      </c>
      <c r="N1348" s="1">
        <v>0</v>
      </c>
      <c r="O1348" s="1">
        <v>2.6272389999999999</v>
      </c>
      <c r="P1348" s="1">
        <v>23.381664000000001</v>
      </c>
      <c r="Q1348" s="1">
        <v>1150000</v>
      </c>
      <c r="R1348" s="1" t="s">
        <v>1393</v>
      </c>
      <c r="S1348" s="1" t="s">
        <v>91</v>
      </c>
      <c r="T1348" s="1" t="s">
        <v>72</v>
      </c>
      <c r="U1348" s="1" t="s">
        <v>73</v>
      </c>
      <c r="W1348" s="1" t="s">
        <v>121</v>
      </c>
      <c r="X1348" s="1" t="s">
        <v>1401</v>
      </c>
      <c r="Z1348" s="1" t="s">
        <v>312</v>
      </c>
      <c r="AA1348" s="1" t="s">
        <v>1473</v>
      </c>
      <c r="AJ1348" s="1" t="s">
        <v>76</v>
      </c>
      <c r="AK1348" s="1" t="s">
        <v>1474</v>
      </c>
      <c r="AL1348" s="1">
        <v>200000000</v>
      </c>
      <c r="AM1348" s="1" t="s">
        <v>109</v>
      </c>
      <c r="AN1348" s="1" t="s">
        <v>4489</v>
      </c>
      <c r="AO1348" s="1" t="s">
        <v>4281</v>
      </c>
      <c r="AP1348" s="1">
        <v>253800000</v>
      </c>
      <c r="AS1348" s="1">
        <v>1</v>
      </c>
      <c r="AT1348" s="1">
        <v>1</v>
      </c>
      <c r="AU1348" s="1">
        <v>1</v>
      </c>
      <c r="AV1348" s="1">
        <v>1</v>
      </c>
      <c r="AW1348" s="1">
        <v>1</v>
      </c>
      <c r="AX1348" s="1">
        <v>1</v>
      </c>
      <c r="AY1348" s="1">
        <v>1</v>
      </c>
      <c r="AZ1348" s="1">
        <v>1</v>
      </c>
      <c r="BA1348" s="1">
        <v>1</v>
      </c>
      <c r="BB1348" s="1">
        <v>1</v>
      </c>
      <c r="BD1348" s="1">
        <v>1</v>
      </c>
      <c r="BE1348" s="1">
        <v>1</v>
      </c>
    </row>
    <row r="1349" spans="1:57" x14ac:dyDescent="0.5">
      <c r="A1349" s="1">
        <v>80</v>
      </c>
      <c r="B1349" s="1" t="s">
        <v>1471</v>
      </c>
      <c r="C1349" s="2">
        <v>43579</v>
      </c>
      <c r="D1349" s="1" t="s">
        <v>1472</v>
      </c>
      <c r="E1349" s="1" t="s">
        <v>1400</v>
      </c>
      <c r="F1349" s="1" t="s">
        <v>102</v>
      </c>
      <c r="G1349" s="1">
        <v>50</v>
      </c>
      <c r="H1349" s="1">
        <v>132</v>
      </c>
      <c r="I1349" s="1" t="s">
        <v>312</v>
      </c>
      <c r="J1349" s="1">
        <v>1.1499999999999999</v>
      </c>
      <c r="K1349" s="1">
        <v>-29.140993000000002</v>
      </c>
      <c r="L1349" s="1">
        <v>24.367459</v>
      </c>
      <c r="M1349" s="1" t="s">
        <v>69</v>
      </c>
      <c r="N1349" s="1">
        <v>0</v>
      </c>
      <c r="O1349" s="1">
        <v>2.6272389999999999</v>
      </c>
      <c r="P1349" s="1">
        <v>23.381664000000001</v>
      </c>
      <c r="Q1349" s="1">
        <v>1150000</v>
      </c>
      <c r="R1349" s="1" t="s">
        <v>1393</v>
      </c>
      <c r="S1349" s="1" t="s">
        <v>91</v>
      </c>
      <c r="T1349" s="1" t="s">
        <v>72</v>
      </c>
      <c r="U1349" s="1" t="s">
        <v>73</v>
      </c>
      <c r="W1349" s="1" t="s">
        <v>121</v>
      </c>
      <c r="X1349" s="1" t="s">
        <v>1401</v>
      </c>
      <c r="Z1349" s="1" t="s">
        <v>312</v>
      </c>
      <c r="AA1349" s="1" t="s">
        <v>1473</v>
      </c>
      <c r="AJ1349" s="1" t="s">
        <v>76</v>
      </c>
      <c r="AK1349" s="1" t="s">
        <v>1474</v>
      </c>
      <c r="AL1349" s="1">
        <v>200000000</v>
      </c>
      <c r="AM1349" s="1" t="s">
        <v>109</v>
      </c>
      <c r="AN1349" s="1" t="s">
        <v>4489</v>
      </c>
      <c r="AO1349" s="1" t="s">
        <v>4281</v>
      </c>
      <c r="AP1349" s="1">
        <v>253800000</v>
      </c>
      <c r="AS1349" s="1">
        <v>1</v>
      </c>
      <c r="AT1349" s="1">
        <v>1</v>
      </c>
      <c r="AU1349" s="1">
        <v>1</v>
      </c>
      <c r="AV1349" s="1">
        <v>1</v>
      </c>
      <c r="AW1349" s="1">
        <v>1</v>
      </c>
      <c r="AX1349" s="1">
        <v>1</v>
      </c>
      <c r="AY1349" s="1">
        <v>1</v>
      </c>
      <c r="AZ1349" s="1">
        <v>1</v>
      </c>
      <c r="BA1349" s="1">
        <v>1</v>
      </c>
      <c r="BB1349" s="1">
        <v>1</v>
      </c>
      <c r="BD1349" s="1">
        <v>1</v>
      </c>
      <c r="BE1349" s="1">
        <v>1</v>
      </c>
    </row>
    <row r="1350" spans="1:57" x14ac:dyDescent="0.5">
      <c r="A1350" s="1">
        <v>80</v>
      </c>
      <c r="B1350" s="1" t="s">
        <v>1471</v>
      </c>
      <c r="C1350" s="2">
        <v>43579</v>
      </c>
      <c r="D1350" s="1" t="s">
        <v>1472</v>
      </c>
      <c r="E1350" s="1" t="s">
        <v>1400</v>
      </c>
      <c r="F1350" s="1" t="s">
        <v>81</v>
      </c>
      <c r="G1350" s="1">
        <v>50</v>
      </c>
      <c r="H1350" s="1">
        <v>132</v>
      </c>
      <c r="I1350" s="1" t="s">
        <v>1415</v>
      </c>
      <c r="J1350" s="1">
        <v>1.1499999999999999</v>
      </c>
      <c r="K1350" s="1">
        <v>14.916700000000001</v>
      </c>
      <c r="L1350" s="1">
        <v>-23.5075</v>
      </c>
      <c r="M1350" s="1" t="s">
        <v>69</v>
      </c>
      <c r="N1350" s="1">
        <v>0</v>
      </c>
      <c r="O1350" s="1">
        <v>2.6272389999999999</v>
      </c>
      <c r="P1350" s="1">
        <v>23.381664000000001</v>
      </c>
      <c r="Q1350" s="1">
        <v>1150000</v>
      </c>
      <c r="R1350" s="1" t="s">
        <v>1393</v>
      </c>
      <c r="S1350" s="1" t="s">
        <v>91</v>
      </c>
      <c r="T1350" s="1" t="s">
        <v>72</v>
      </c>
      <c r="U1350" s="1" t="s">
        <v>73</v>
      </c>
      <c r="W1350" s="1" t="s">
        <v>121</v>
      </c>
      <c r="X1350" s="1" t="s">
        <v>1401</v>
      </c>
      <c r="Z1350" s="1" t="s">
        <v>1415</v>
      </c>
      <c r="AA1350" s="1" t="s">
        <v>1473</v>
      </c>
      <c r="AJ1350" s="1" t="s">
        <v>76</v>
      </c>
      <c r="AK1350" s="1" t="s">
        <v>1474</v>
      </c>
      <c r="AL1350" s="1">
        <v>200000000</v>
      </c>
      <c r="AM1350" s="1" t="s">
        <v>109</v>
      </c>
      <c r="AN1350" s="1" t="s">
        <v>4489</v>
      </c>
      <c r="AO1350" s="1" t="s">
        <v>4281</v>
      </c>
      <c r="AP1350" s="1">
        <v>253800000</v>
      </c>
      <c r="AS1350" s="1">
        <v>1</v>
      </c>
      <c r="AT1350" s="1">
        <v>1</v>
      </c>
      <c r="AU1350" s="1">
        <v>1</v>
      </c>
      <c r="AV1350" s="1">
        <v>1</v>
      </c>
      <c r="AW1350" s="1">
        <v>1</v>
      </c>
      <c r="AX1350" s="1">
        <v>1</v>
      </c>
      <c r="AY1350" s="1">
        <v>1</v>
      </c>
      <c r="AZ1350" s="1">
        <v>1</v>
      </c>
      <c r="BA1350" s="1">
        <v>1</v>
      </c>
      <c r="BB1350" s="1">
        <v>1</v>
      </c>
      <c r="BD1350" s="1">
        <v>1</v>
      </c>
      <c r="BE1350" s="1">
        <v>1</v>
      </c>
    </row>
    <row r="1351" spans="1:57" x14ac:dyDescent="0.5">
      <c r="A1351" s="1">
        <v>80</v>
      </c>
      <c r="B1351" s="1" t="s">
        <v>1471</v>
      </c>
      <c r="C1351" s="2">
        <v>43579</v>
      </c>
      <c r="D1351" s="1" t="s">
        <v>1472</v>
      </c>
      <c r="E1351" s="1" t="s">
        <v>1400</v>
      </c>
      <c r="F1351" s="1" t="s">
        <v>102</v>
      </c>
      <c r="G1351" s="1">
        <v>50</v>
      </c>
      <c r="H1351" s="1">
        <v>132</v>
      </c>
      <c r="I1351" s="1" t="s">
        <v>1415</v>
      </c>
      <c r="J1351" s="1">
        <v>1.1499999999999999</v>
      </c>
      <c r="K1351" s="1">
        <v>14.916700000000001</v>
      </c>
      <c r="L1351" s="1">
        <v>-23.5075</v>
      </c>
      <c r="M1351" s="1" t="s">
        <v>69</v>
      </c>
      <c r="N1351" s="1">
        <v>0</v>
      </c>
      <c r="O1351" s="1">
        <v>2.6272389999999999</v>
      </c>
      <c r="P1351" s="1">
        <v>23.381664000000001</v>
      </c>
      <c r="Q1351" s="1">
        <v>1150000</v>
      </c>
      <c r="R1351" s="1" t="s">
        <v>1393</v>
      </c>
      <c r="S1351" s="1" t="s">
        <v>91</v>
      </c>
      <c r="T1351" s="1" t="s">
        <v>72</v>
      </c>
      <c r="U1351" s="1" t="s">
        <v>73</v>
      </c>
      <c r="W1351" s="1" t="s">
        <v>121</v>
      </c>
      <c r="X1351" s="1" t="s">
        <v>1401</v>
      </c>
      <c r="Z1351" s="1" t="s">
        <v>1415</v>
      </c>
      <c r="AA1351" s="1" t="s">
        <v>1473</v>
      </c>
      <c r="AJ1351" s="1" t="s">
        <v>76</v>
      </c>
      <c r="AK1351" s="1" t="s">
        <v>1474</v>
      </c>
      <c r="AL1351" s="1">
        <v>200000000</v>
      </c>
      <c r="AM1351" s="1" t="s">
        <v>109</v>
      </c>
      <c r="AN1351" s="1" t="s">
        <v>4489</v>
      </c>
      <c r="AO1351" s="1" t="s">
        <v>4281</v>
      </c>
      <c r="AP1351" s="1">
        <v>253800000</v>
      </c>
      <c r="AS1351" s="1">
        <v>1</v>
      </c>
      <c r="AT1351" s="1">
        <v>1</v>
      </c>
      <c r="AU1351" s="1">
        <v>1</v>
      </c>
      <c r="AV1351" s="1">
        <v>1</v>
      </c>
      <c r="AW1351" s="1">
        <v>1</v>
      </c>
      <c r="AX1351" s="1">
        <v>1</v>
      </c>
      <c r="AY1351" s="1">
        <v>1</v>
      </c>
      <c r="AZ1351" s="1">
        <v>1</v>
      </c>
      <c r="BA1351" s="1">
        <v>1</v>
      </c>
      <c r="BB1351" s="1">
        <v>1</v>
      </c>
      <c r="BD1351" s="1">
        <v>1</v>
      </c>
      <c r="BE1351" s="1">
        <v>1</v>
      </c>
    </row>
    <row r="1352" spans="1:57" x14ac:dyDescent="0.5">
      <c r="A1352" s="1">
        <v>80</v>
      </c>
      <c r="B1352" s="1" t="s">
        <v>1471</v>
      </c>
      <c r="C1352" s="2">
        <v>43579</v>
      </c>
      <c r="D1352" s="1" t="s">
        <v>1472</v>
      </c>
      <c r="E1352" s="1" t="s">
        <v>1400</v>
      </c>
      <c r="F1352" s="1" t="s">
        <v>81</v>
      </c>
      <c r="G1352" s="1">
        <v>50</v>
      </c>
      <c r="H1352" s="1">
        <v>132</v>
      </c>
      <c r="I1352" s="1" t="s">
        <v>169</v>
      </c>
      <c r="J1352" s="1">
        <v>1.1499999999999999</v>
      </c>
      <c r="K1352" s="1">
        <v>9.0819989999999997</v>
      </c>
      <c r="L1352" s="1">
        <v>8.6752769999999995</v>
      </c>
      <c r="M1352" s="1" t="s">
        <v>69</v>
      </c>
      <c r="N1352" s="1">
        <v>0</v>
      </c>
      <c r="O1352" s="1">
        <v>2.6272389999999999</v>
      </c>
      <c r="P1352" s="1">
        <v>23.381664000000001</v>
      </c>
      <c r="Q1352" s="1">
        <v>1150000</v>
      </c>
      <c r="R1352" s="1" t="s">
        <v>1393</v>
      </c>
      <c r="S1352" s="1" t="s">
        <v>91</v>
      </c>
      <c r="T1352" s="1" t="s">
        <v>72</v>
      </c>
      <c r="U1352" s="1" t="s">
        <v>73</v>
      </c>
      <c r="W1352" s="1" t="s">
        <v>121</v>
      </c>
      <c r="X1352" s="1" t="s">
        <v>1401</v>
      </c>
      <c r="Z1352" s="1" t="s">
        <v>169</v>
      </c>
      <c r="AA1352" s="1" t="s">
        <v>1473</v>
      </c>
      <c r="AJ1352" s="1" t="s">
        <v>76</v>
      </c>
      <c r="AK1352" s="1" t="s">
        <v>1474</v>
      </c>
      <c r="AL1352" s="1">
        <v>200000000</v>
      </c>
      <c r="AM1352" s="1" t="s">
        <v>109</v>
      </c>
      <c r="AN1352" s="1" t="s">
        <v>4489</v>
      </c>
      <c r="AO1352" s="1" t="s">
        <v>4281</v>
      </c>
      <c r="AP1352" s="1">
        <v>253800000</v>
      </c>
      <c r="AS1352" s="1">
        <v>1</v>
      </c>
      <c r="AT1352" s="1">
        <v>1</v>
      </c>
      <c r="AU1352" s="1">
        <v>1</v>
      </c>
      <c r="AV1352" s="1">
        <v>1</v>
      </c>
      <c r="AW1352" s="1">
        <v>1</v>
      </c>
      <c r="AX1352" s="1">
        <v>1</v>
      </c>
      <c r="AY1352" s="1">
        <v>1</v>
      </c>
      <c r="AZ1352" s="1">
        <v>1</v>
      </c>
      <c r="BA1352" s="1">
        <v>1</v>
      </c>
      <c r="BB1352" s="1">
        <v>1</v>
      </c>
      <c r="BD1352" s="1">
        <v>1</v>
      </c>
      <c r="BE1352" s="1">
        <v>1</v>
      </c>
    </row>
    <row r="1353" spans="1:57" x14ac:dyDescent="0.5">
      <c r="A1353" s="1">
        <v>80</v>
      </c>
      <c r="B1353" s="1" t="s">
        <v>1471</v>
      </c>
      <c r="C1353" s="2">
        <v>43579</v>
      </c>
      <c r="D1353" s="1" t="s">
        <v>1472</v>
      </c>
      <c r="E1353" s="1" t="s">
        <v>1400</v>
      </c>
      <c r="F1353" s="1" t="s">
        <v>102</v>
      </c>
      <c r="G1353" s="1">
        <v>50</v>
      </c>
      <c r="H1353" s="1">
        <v>132</v>
      </c>
      <c r="I1353" s="1" t="s">
        <v>169</v>
      </c>
      <c r="J1353" s="1">
        <v>1.1499999999999999</v>
      </c>
      <c r="K1353" s="1">
        <v>9.0819989999999997</v>
      </c>
      <c r="L1353" s="1">
        <v>8.6752769999999995</v>
      </c>
      <c r="M1353" s="1" t="s">
        <v>69</v>
      </c>
      <c r="N1353" s="1">
        <v>0</v>
      </c>
      <c r="O1353" s="1">
        <v>2.6272389999999999</v>
      </c>
      <c r="P1353" s="1">
        <v>23.381664000000001</v>
      </c>
      <c r="Q1353" s="1">
        <v>1150000</v>
      </c>
      <c r="R1353" s="1" t="s">
        <v>1393</v>
      </c>
      <c r="S1353" s="1" t="s">
        <v>91</v>
      </c>
      <c r="T1353" s="1" t="s">
        <v>72</v>
      </c>
      <c r="U1353" s="1" t="s">
        <v>73</v>
      </c>
      <c r="W1353" s="1" t="s">
        <v>121</v>
      </c>
      <c r="X1353" s="1" t="s">
        <v>1401</v>
      </c>
      <c r="Z1353" s="1" t="s">
        <v>169</v>
      </c>
      <c r="AA1353" s="1" t="s">
        <v>1473</v>
      </c>
      <c r="AJ1353" s="1" t="s">
        <v>76</v>
      </c>
      <c r="AK1353" s="1" t="s">
        <v>1474</v>
      </c>
      <c r="AL1353" s="1">
        <v>200000000</v>
      </c>
      <c r="AM1353" s="1" t="s">
        <v>109</v>
      </c>
      <c r="AN1353" s="1" t="s">
        <v>4489</v>
      </c>
      <c r="AO1353" s="1" t="s">
        <v>4281</v>
      </c>
      <c r="AP1353" s="1">
        <v>253800000</v>
      </c>
      <c r="AS1353" s="1">
        <v>1</v>
      </c>
      <c r="AT1353" s="1">
        <v>1</v>
      </c>
      <c r="AU1353" s="1">
        <v>1</v>
      </c>
      <c r="AV1353" s="1">
        <v>1</v>
      </c>
      <c r="AW1353" s="1">
        <v>1</v>
      </c>
      <c r="AX1353" s="1">
        <v>1</v>
      </c>
      <c r="AY1353" s="1">
        <v>1</v>
      </c>
      <c r="AZ1353" s="1">
        <v>1</v>
      </c>
      <c r="BA1353" s="1">
        <v>1</v>
      </c>
      <c r="BB1353" s="1">
        <v>1</v>
      </c>
      <c r="BD1353" s="1">
        <v>1</v>
      </c>
      <c r="BE1353" s="1">
        <v>1</v>
      </c>
    </row>
    <row r="1354" spans="1:57" x14ac:dyDescent="0.5">
      <c r="A1354" s="1">
        <v>80</v>
      </c>
      <c r="B1354" s="1" t="s">
        <v>1471</v>
      </c>
      <c r="C1354" s="2">
        <v>43579</v>
      </c>
      <c r="D1354" s="1" t="s">
        <v>1472</v>
      </c>
      <c r="E1354" s="1" t="s">
        <v>1400</v>
      </c>
      <c r="F1354" s="1" t="s">
        <v>81</v>
      </c>
      <c r="G1354" s="1">
        <v>50</v>
      </c>
      <c r="H1354" s="1">
        <v>132</v>
      </c>
      <c r="I1354" s="1" t="s">
        <v>1074</v>
      </c>
      <c r="J1354" s="1">
        <v>1.1499999999999999</v>
      </c>
      <c r="K1354" s="1">
        <v>5.7863959999999999</v>
      </c>
      <c r="L1354" s="1">
        <v>47.325853000000002</v>
      </c>
      <c r="M1354" s="1" t="s">
        <v>69</v>
      </c>
      <c r="N1354" s="1">
        <v>0</v>
      </c>
      <c r="O1354" s="1">
        <v>2.6272389999999999</v>
      </c>
      <c r="P1354" s="1">
        <v>23.381664000000001</v>
      </c>
      <c r="Q1354" s="1">
        <v>1150000</v>
      </c>
      <c r="R1354" s="1" t="s">
        <v>1393</v>
      </c>
      <c r="S1354" s="1" t="s">
        <v>91</v>
      </c>
      <c r="T1354" s="1" t="s">
        <v>72</v>
      </c>
      <c r="U1354" s="1" t="s">
        <v>73</v>
      </c>
      <c r="W1354" s="1" t="s">
        <v>121</v>
      </c>
      <c r="X1354" s="1" t="s">
        <v>1401</v>
      </c>
      <c r="Z1354" s="1" t="s">
        <v>1074</v>
      </c>
      <c r="AA1354" s="1" t="s">
        <v>1473</v>
      </c>
      <c r="AJ1354" s="1" t="s">
        <v>76</v>
      </c>
      <c r="AK1354" s="1" t="s">
        <v>1474</v>
      </c>
      <c r="AL1354" s="1">
        <v>200000000</v>
      </c>
      <c r="AM1354" s="1" t="s">
        <v>109</v>
      </c>
      <c r="AN1354" s="1" t="s">
        <v>4489</v>
      </c>
      <c r="AO1354" s="1" t="s">
        <v>4281</v>
      </c>
      <c r="AP1354" s="1">
        <v>253800000</v>
      </c>
      <c r="AS1354" s="1">
        <v>1</v>
      </c>
      <c r="AT1354" s="1">
        <v>1</v>
      </c>
      <c r="AU1354" s="1">
        <v>1</v>
      </c>
      <c r="AV1354" s="1">
        <v>1</v>
      </c>
      <c r="AW1354" s="1">
        <v>1</v>
      </c>
      <c r="AX1354" s="1">
        <v>1</v>
      </c>
      <c r="AY1354" s="1">
        <v>1</v>
      </c>
      <c r="AZ1354" s="1">
        <v>1</v>
      </c>
      <c r="BA1354" s="1">
        <v>1</v>
      </c>
      <c r="BB1354" s="1">
        <v>1</v>
      </c>
      <c r="BD1354" s="1">
        <v>1</v>
      </c>
      <c r="BE1354" s="1">
        <v>1</v>
      </c>
    </row>
    <row r="1355" spans="1:57" x14ac:dyDescent="0.5">
      <c r="A1355" s="1">
        <v>80</v>
      </c>
      <c r="B1355" s="1" t="s">
        <v>1471</v>
      </c>
      <c r="C1355" s="2">
        <v>43579</v>
      </c>
      <c r="D1355" s="1" t="s">
        <v>1472</v>
      </c>
      <c r="E1355" s="1" t="s">
        <v>1400</v>
      </c>
      <c r="F1355" s="1" t="s">
        <v>102</v>
      </c>
      <c r="G1355" s="1">
        <v>50</v>
      </c>
      <c r="H1355" s="1">
        <v>132</v>
      </c>
      <c r="I1355" s="1" t="s">
        <v>1074</v>
      </c>
      <c r="J1355" s="1">
        <v>1.1499999999999999</v>
      </c>
      <c r="K1355" s="1">
        <v>5.7863959999999999</v>
      </c>
      <c r="L1355" s="1">
        <v>47.325853000000002</v>
      </c>
      <c r="M1355" s="1" t="s">
        <v>69</v>
      </c>
      <c r="N1355" s="1">
        <v>0</v>
      </c>
      <c r="O1355" s="1">
        <v>2.6272389999999999</v>
      </c>
      <c r="P1355" s="1">
        <v>23.381664000000001</v>
      </c>
      <c r="Q1355" s="1">
        <v>1150000</v>
      </c>
      <c r="R1355" s="1" t="s">
        <v>1393</v>
      </c>
      <c r="S1355" s="1" t="s">
        <v>91</v>
      </c>
      <c r="T1355" s="1" t="s">
        <v>72</v>
      </c>
      <c r="U1355" s="1" t="s">
        <v>73</v>
      </c>
      <c r="W1355" s="1" t="s">
        <v>121</v>
      </c>
      <c r="X1355" s="1" t="s">
        <v>1401</v>
      </c>
      <c r="Z1355" s="1" t="s">
        <v>1074</v>
      </c>
      <c r="AA1355" s="1" t="s">
        <v>1473</v>
      </c>
      <c r="AJ1355" s="1" t="s">
        <v>76</v>
      </c>
      <c r="AK1355" s="1" t="s">
        <v>1474</v>
      </c>
      <c r="AL1355" s="1">
        <v>200000000</v>
      </c>
      <c r="AM1355" s="1" t="s">
        <v>109</v>
      </c>
      <c r="AN1355" s="1" t="s">
        <v>4489</v>
      </c>
      <c r="AO1355" s="1" t="s">
        <v>4281</v>
      </c>
      <c r="AP1355" s="1">
        <v>253800000</v>
      </c>
      <c r="AS1355" s="1">
        <v>1</v>
      </c>
      <c r="AT1355" s="1">
        <v>1</v>
      </c>
      <c r="AU1355" s="1">
        <v>1</v>
      </c>
      <c r="AV1355" s="1">
        <v>1</v>
      </c>
      <c r="AW1355" s="1">
        <v>1</v>
      </c>
      <c r="AX1355" s="1">
        <v>1</v>
      </c>
      <c r="AY1355" s="1">
        <v>1</v>
      </c>
      <c r="AZ1355" s="1">
        <v>1</v>
      </c>
      <c r="BA1355" s="1">
        <v>1</v>
      </c>
      <c r="BB1355" s="1">
        <v>1</v>
      </c>
      <c r="BD1355" s="1">
        <v>1</v>
      </c>
      <c r="BE1355" s="1">
        <v>1</v>
      </c>
    </row>
    <row r="1356" spans="1:57" x14ac:dyDescent="0.5">
      <c r="A1356" s="1">
        <v>80</v>
      </c>
      <c r="B1356" s="1" t="s">
        <v>1471</v>
      </c>
      <c r="C1356" s="2">
        <v>43579</v>
      </c>
      <c r="D1356" s="1" t="s">
        <v>1472</v>
      </c>
      <c r="E1356" s="1" t="s">
        <v>1400</v>
      </c>
      <c r="F1356" s="1" t="s">
        <v>81</v>
      </c>
      <c r="G1356" s="1">
        <v>50</v>
      </c>
      <c r="H1356" s="1">
        <v>132</v>
      </c>
      <c r="I1356" s="1" t="s">
        <v>480</v>
      </c>
      <c r="J1356" s="1">
        <v>1.1499999999999999</v>
      </c>
      <c r="K1356" s="1">
        <v>8.5029109999999992</v>
      </c>
      <c r="L1356" s="1">
        <v>0.982742</v>
      </c>
      <c r="M1356" s="1" t="s">
        <v>69</v>
      </c>
      <c r="N1356" s="1">
        <v>0</v>
      </c>
      <c r="O1356" s="1">
        <v>2.6272389999999999</v>
      </c>
      <c r="P1356" s="1">
        <v>23.381664000000001</v>
      </c>
      <c r="Q1356" s="1">
        <v>1150000</v>
      </c>
      <c r="R1356" s="1" t="s">
        <v>1393</v>
      </c>
      <c r="S1356" s="1" t="s">
        <v>91</v>
      </c>
      <c r="T1356" s="1" t="s">
        <v>72</v>
      </c>
      <c r="U1356" s="1" t="s">
        <v>73</v>
      </c>
      <c r="W1356" s="1" t="s">
        <v>121</v>
      </c>
      <c r="X1356" s="1" t="s">
        <v>1401</v>
      </c>
      <c r="Z1356" s="1" t="s">
        <v>480</v>
      </c>
      <c r="AA1356" s="1" t="s">
        <v>1473</v>
      </c>
      <c r="AJ1356" s="1" t="s">
        <v>76</v>
      </c>
      <c r="AK1356" s="1" t="s">
        <v>1474</v>
      </c>
      <c r="AL1356" s="1">
        <v>200000000</v>
      </c>
      <c r="AM1356" s="1" t="s">
        <v>109</v>
      </c>
      <c r="AN1356" s="1" t="s">
        <v>4489</v>
      </c>
      <c r="AO1356" s="1" t="s">
        <v>4281</v>
      </c>
      <c r="AP1356" s="1">
        <v>253800000</v>
      </c>
      <c r="AS1356" s="1">
        <v>1</v>
      </c>
      <c r="AT1356" s="1">
        <v>1</v>
      </c>
      <c r="AU1356" s="1">
        <v>1</v>
      </c>
      <c r="AV1356" s="1">
        <v>1</v>
      </c>
      <c r="AW1356" s="1">
        <v>1</v>
      </c>
      <c r="AX1356" s="1">
        <v>1</v>
      </c>
      <c r="AY1356" s="1">
        <v>1</v>
      </c>
      <c r="AZ1356" s="1">
        <v>1</v>
      </c>
      <c r="BA1356" s="1">
        <v>1</v>
      </c>
      <c r="BB1356" s="1">
        <v>1</v>
      </c>
      <c r="BD1356" s="1">
        <v>1</v>
      </c>
      <c r="BE1356" s="1">
        <v>1</v>
      </c>
    </row>
    <row r="1357" spans="1:57" x14ac:dyDescent="0.5">
      <c r="A1357" s="1">
        <v>80</v>
      </c>
      <c r="B1357" s="1" t="s">
        <v>1471</v>
      </c>
      <c r="C1357" s="2">
        <v>43579</v>
      </c>
      <c r="D1357" s="1" t="s">
        <v>1472</v>
      </c>
      <c r="E1357" s="1" t="s">
        <v>1400</v>
      </c>
      <c r="F1357" s="1" t="s">
        <v>102</v>
      </c>
      <c r="G1357" s="1">
        <v>50</v>
      </c>
      <c r="H1357" s="1">
        <v>132</v>
      </c>
      <c r="I1357" s="1" t="s">
        <v>480</v>
      </c>
      <c r="J1357" s="1">
        <v>1.1499999999999999</v>
      </c>
      <c r="K1357" s="1">
        <v>8.5029109999999992</v>
      </c>
      <c r="L1357" s="1">
        <v>0.982742</v>
      </c>
      <c r="M1357" s="1" t="s">
        <v>69</v>
      </c>
      <c r="N1357" s="1">
        <v>0</v>
      </c>
      <c r="O1357" s="1">
        <v>2.6272389999999999</v>
      </c>
      <c r="P1357" s="1">
        <v>23.381664000000001</v>
      </c>
      <c r="Q1357" s="1">
        <v>1150000</v>
      </c>
      <c r="R1357" s="1" t="s">
        <v>1393</v>
      </c>
      <c r="S1357" s="1" t="s">
        <v>91</v>
      </c>
      <c r="T1357" s="1" t="s">
        <v>72</v>
      </c>
      <c r="U1357" s="1" t="s">
        <v>73</v>
      </c>
      <c r="W1357" s="1" t="s">
        <v>121</v>
      </c>
      <c r="X1357" s="1" t="s">
        <v>1401</v>
      </c>
      <c r="Z1357" s="1" t="s">
        <v>480</v>
      </c>
      <c r="AA1357" s="1" t="s">
        <v>1473</v>
      </c>
      <c r="AJ1357" s="1" t="s">
        <v>76</v>
      </c>
      <c r="AK1357" s="1" t="s">
        <v>1474</v>
      </c>
      <c r="AL1357" s="1">
        <v>200000000</v>
      </c>
      <c r="AM1357" s="1" t="s">
        <v>109</v>
      </c>
      <c r="AN1357" s="1" t="s">
        <v>4489</v>
      </c>
      <c r="AO1357" s="1" t="s">
        <v>4281</v>
      </c>
      <c r="AP1357" s="1">
        <v>253800000</v>
      </c>
      <c r="AS1357" s="1">
        <v>1</v>
      </c>
      <c r="AT1357" s="1">
        <v>1</v>
      </c>
      <c r="AU1357" s="1">
        <v>1</v>
      </c>
      <c r="AV1357" s="1">
        <v>1</v>
      </c>
      <c r="AW1357" s="1">
        <v>1</v>
      </c>
      <c r="AX1357" s="1">
        <v>1</v>
      </c>
      <c r="AY1357" s="1">
        <v>1</v>
      </c>
      <c r="AZ1357" s="1">
        <v>1</v>
      </c>
      <c r="BA1357" s="1">
        <v>1</v>
      </c>
      <c r="BB1357" s="1">
        <v>1</v>
      </c>
      <c r="BD1357" s="1">
        <v>1</v>
      </c>
      <c r="BE1357" s="1">
        <v>1</v>
      </c>
    </row>
    <row r="1358" spans="1:57" x14ac:dyDescent="0.5">
      <c r="A1358" s="1">
        <v>80</v>
      </c>
      <c r="B1358" s="1" t="s">
        <v>1471</v>
      </c>
      <c r="C1358" s="2">
        <v>43579</v>
      </c>
      <c r="D1358" s="1" t="s">
        <v>1472</v>
      </c>
      <c r="E1358" s="1" t="s">
        <v>1400</v>
      </c>
      <c r="F1358" s="1" t="s">
        <v>81</v>
      </c>
      <c r="G1358" s="1">
        <v>50</v>
      </c>
      <c r="H1358" s="1">
        <v>132</v>
      </c>
      <c r="I1358" s="1" t="s">
        <v>1428</v>
      </c>
      <c r="J1358" s="1">
        <v>0.64</v>
      </c>
      <c r="K1358" s="1">
        <v>35.014473000000002</v>
      </c>
      <c r="L1358" s="1">
        <v>38.494354000000001</v>
      </c>
      <c r="M1358" s="1" t="s">
        <v>268</v>
      </c>
      <c r="N1358" s="1">
        <v>0</v>
      </c>
      <c r="O1358" s="1">
        <v>37.477907000000002</v>
      </c>
      <c r="P1358" s="1">
        <v>39.411562000000004</v>
      </c>
      <c r="Q1358" s="1">
        <v>640000</v>
      </c>
      <c r="R1358" s="1" t="s">
        <v>1393</v>
      </c>
      <c r="S1358" s="1" t="s">
        <v>91</v>
      </c>
      <c r="T1358" s="1" t="s">
        <v>72</v>
      </c>
      <c r="U1358" s="1" t="s">
        <v>73</v>
      </c>
      <c r="W1358" s="1" t="s">
        <v>121</v>
      </c>
      <c r="X1358" s="1" t="s">
        <v>1401</v>
      </c>
      <c r="Z1358" s="1" t="s">
        <v>1428</v>
      </c>
      <c r="AA1358" s="1" t="s">
        <v>1473</v>
      </c>
      <c r="AJ1358" s="1" t="s">
        <v>76</v>
      </c>
      <c r="AK1358" s="1" t="s">
        <v>1474</v>
      </c>
      <c r="AL1358" s="1">
        <v>200000000</v>
      </c>
      <c r="AM1358" s="1" t="s">
        <v>109</v>
      </c>
      <c r="AN1358" s="1" t="s">
        <v>4489</v>
      </c>
      <c r="AO1358" s="1" t="s">
        <v>4281</v>
      </c>
      <c r="AP1358" s="1">
        <v>253800000</v>
      </c>
      <c r="AS1358" s="1">
        <v>1</v>
      </c>
      <c r="AT1358" s="1">
        <v>1</v>
      </c>
      <c r="AU1358" s="1">
        <v>1</v>
      </c>
      <c r="AV1358" s="1">
        <v>1</v>
      </c>
      <c r="AW1358" s="1">
        <v>1</v>
      </c>
      <c r="AX1358" s="1">
        <v>1</v>
      </c>
      <c r="AY1358" s="1">
        <v>1</v>
      </c>
      <c r="AZ1358" s="1">
        <v>1</v>
      </c>
      <c r="BA1358" s="1">
        <v>1</v>
      </c>
      <c r="BB1358" s="1">
        <v>1</v>
      </c>
      <c r="BD1358" s="1">
        <v>1</v>
      </c>
      <c r="BE1358" s="1">
        <v>1</v>
      </c>
    </row>
    <row r="1359" spans="1:57" x14ac:dyDescent="0.5">
      <c r="A1359" s="1">
        <v>80</v>
      </c>
      <c r="B1359" s="1" t="s">
        <v>1471</v>
      </c>
      <c r="C1359" s="2">
        <v>43579</v>
      </c>
      <c r="D1359" s="1" t="s">
        <v>1472</v>
      </c>
      <c r="E1359" s="1" t="s">
        <v>1400</v>
      </c>
      <c r="F1359" s="1" t="s">
        <v>102</v>
      </c>
      <c r="G1359" s="1">
        <v>50</v>
      </c>
      <c r="H1359" s="1">
        <v>132</v>
      </c>
      <c r="I1359" s="1" t="s">
        <v>1428</v>
      </c>
      <c r="J1359" s="1">
        <v>0.64</v>
      </c>
      <c r="K1359" s="1">
        <v>35.014473000000002</v>
      </c>
      <c r="L1359" s="1">
        <v>38.494354000000001</v>
      </c>
      <c r="M1359" s="1" t="s">
        <v>268</v>
      </c>
      <c r="N1359" s="1">
        <v>0</v>
      </c>
      <c r="O1359" s="1">
        <v>37.477907000000002</v>
      </c>
      <c r="P1359" s="1">
        <v>39.411562000000004</v>
      </c>
      <c r="Q1359" s="1">
        <v>640000</v>
      </c>
      <c r="R1359" s="1" t="s">
        <v>1393</v>
      </c>
      <c r="S1359" s="1" t="s">
        <v>91</v>
      </c>
      <c r="T1359" s="1" t="s">
        <v>72</v>
      </c>
      <c r="U1359" s="1" t="s">
        <v>73</v>
      </c>
      <c r="W1359" s="1" t="s">
        <v>121</v>
      </c>
      <c r="X1359" s="1" t="s">
        <v>1401</v>
      </c>
      <c r="Z1359" s="1" t="s">
        <v>1428</v>
      </c>
      <c r="AA1359" s="1" t="s">
        <v>1473</v>
      </c>
      <c r="AJ1359" s="1" t="s">
        <v>76</v>
      </c>
      <c r="AK1359" s="1" t="s">
        <v>1474</v>
      </c>
      <c r="AL1359" s="1">
        <v>200000000</v>
      </c>
      <c r="AM1359" s="1" t="s">
        <v>109</v>
      </c>
      <c r="AN1359" s="1" t="s">
        <v>4489</v>
      </c>
      <c r="AO1359" s="1" t="s">
        <v>4281</v>
      </c>
      <c r="AP1359" s="1">
        <v>253800000</v>
      </c>
      <c r="AS1359" s="1">
        <v>1</v>
      </c>
      <c r="AT1359" s="1">
        <v>1</v>
      </c>
      <c r="AU1359" s="1">
        <v>1</v>
      </c>
      <c r="AV1359" s="1">
        <v>1</v>
      </c>
      <c r="AW1359" s="1">
        <v>1</v>
      </c>
      <c r="AX1359" s="1">
        <v>1</v>
      </c>
      <c r="AY1359" s="1">
        <v>1</v>
      </c>
      <c r="AZ1359" s="1">
        <v>1</v>
      </c>
      <c r="BA1359" s="1">
        <v>1</v>
      </c>
      <c r="BB1359" s="1">
        <v>1</v>
      </c>
      <c r="BD1359" s="1">
        <v>1</v>
      </c>
      <c r="BE1359" s="1">
        <v>1</v>
      </c>
    </row>
    <row r="1360" spans="1:57" x14ac:dyDescent="0.5">
      <c r="A1360" s="1">
        <v>80</v>
      </c>
      <c r="B1360" s="1" t="s">
        <v>1471</v>
      </c>
      <c r="C1360" s="2">
        <v>43579</v>
      </c>
      <c r="D1360" s="1" t="s">
        <v>1472</v>
      </c>
      <c r="E1360" s="1" t="s">
        <v>1400</v>
      </c>
      <c r="F1360" s="1" t="s">
        <v>81</v>
      </c>
      <c r="G1360" s="1">
        <v>50</v>
      </c>
      <c r="H1360" s="1">
        <v>132</v>
      </c>
      <c r="I1360" s="1" t="s">
        <v>1443</v>
      </c>
      <c r="J1360" s="1">
        <v>0.25</v>
      </c>
      <c r="K1360" s="1">
        <v>9.7489170000000005</v>
      </c>
      <c r="L1360" s="1">
        <v>-83.753426000000005</v>
      </c>
      <c r="M1360" s="1" t="s">
        <v>308</v>
      </c>
      <c r="N1360" s="1">
        <v>0</v>
      </c>
      <c r="O1360" s="1">
        <v>13.923406</v>
      </c>
      <c r="P1360" s="1">
        <v>-86.952798999999999</v>
      </c>
      <c r="Q1360" s="1">
        <v>250000</v>
      </c>
      <c r="R1360" s="1" t="s">
        <v>1393</v>
      </c>
      <c r="S1360" s="1" t="s">
        <v>91</v>
      </c>
      <c r="T1360" s="1" t="s">
        <v>72</v>
      </c>
      <c r="U1360" s="1" t="s">
        <v>73</v>
      </c>
      <c r="W1360" s="1" t="s">
        <v>121</v>
      </c>
      <c r="X1360" s="1" t="s">
        <v>1401</v>
      </c>
      <c r="Z1360" s="1" t="s">
        <v>1443</v>
      </c>
      <c r="AA1360" s="1" t="s">
        <v>1473</v>
      </c>
      <c r="AJ1360" s="1" t="s">
        <v>76</v>
      </c>
      <c r="AK1360" s="1" t="s">
        <v>1474</v>
      </c>
      <c r="AL1360" s="1">
        <v>200000000</v>
      </c>
      <c r="AM1360" s="1" t="s">
        <v>109</v>
      </c>
      <c r="AN1360" s="1" t="s">
        <v>4489</v>
      </c>
      <c r="AO1360" s="1" t="s">
        <v>4281</v>
      </c>
      <c r="AP1360" s="1">
        <v>253800000</v>
      </c>
      <c r="AS1360" s="1">
        <v>1</v>
      </c>
      <c r="AT1360" s="1">
        <v>1</v>
      </c>
      <c r="AU1360" s="1">
        <v>1</v>
      </c>
      <c r="AV1360" s="1">
        <v>1</v>
      </c>
      <c r="AW1360" s="1">
        <v>1</v>
      </c>
      <c r="AX1360" s="1">
        <v>1</v>
      </c>
      <c r="AY1360" s="1">
        <v>1</v>
      </c>
      <c r="AZ1360" s="1">
        <v>1</v>
      </c>
      <c r="BA1360" s="1">
        <v>1</v>
      </c>
      <c r="BB1360" s="1">
        <v>1</v>
      </c>
      <c r="BD1360" s="1">
        <v>1</v>
      </c>
      <c r="BE1360" s="1">
        <v>1</v>
      </c>
    </row>
    <row r="1361" spans="1:57" x14ac:dyDescent="0.5">
      <c r="A1361" s="1">
        <v>80</v>
      </c>
      <c r="B1361" s="1" t="s">
        <v>1471</v>
      </c>
      <c r="C1361" s="2">
        <v>43579</v>
      </c>
      <c r="D1361" s="1" t="s">
        <v>1472</v>
      </c>
      <c r="E1361" s="1" t="s">
        <v>1400</v>
      </c>
      <c r="F1361" s="1" t="s">
        <v>102</v>
      </c>
      <c r="G1361" s="1">
        <v>50</v>
      </c>
      <c r="H1361" s="1">
        <v>132</v>
      </c>
      <c r="I1361" s="1" t="s">
        <v>1443</v>
      </c>
      <c r="J1361" s="1">
        <v>0.25</v>
      </c>
      <c r="K1361" s="1">
        <v>9.7489170000000005</v>
      </c>
      <c r="L1361" s="1">
        <v>-83.753426000000005</v>
      </c>
      <c r="M1361" s="1" t="s">
        <v>308</v>
      </c>
      <c r="N1361" s="1">
        <v>0</v>
      </c>
      <c r="O1361" s="1">
        <v>13.923406</v>
      </c>
      <c r="P1361" s="1">
        <v>-86.952798999999999</v>
      </c>
      <c r="Q1361" s="1">
        <v>250000</v>
      </c>
      <c r="R1361" s="1" t="s">
        <v>1393</v>
      </c>
      <c r="S1361" s="1" t="s">
        <v>91</v>
      </c>
      <c r="T1361" s="1" t="s">
        <v>72</v>
      </c>
      <c r="U1361" s="1" t="s">
        <v>73</v>
      </c>
      <c r="W1361" s="1" t="s">
        <v>121</v>
      </c>
      <c r="X1361" s="1" t="s">
        <v>1401</v>
      </c>
      <c r="Z1361" s="1" t="s">
        <v>1443</v>
      </c>
      <c r="AA1361" s="1" t="s">
        <v>1473</v>
      </c>
      <c r="AJ1361" s="1" t="s">
        <v>76</v>
      </c>
      <c r="AK1361" s="1" t="s">
        <v>1474</v>
      </c>
      <c r="AL1361" s="1">
        <v>200000000</v>
      </c>
      <c r="AM1361" s="1" t="s">
        <v>109</v>
      </c>
      <c r="AN1361" s="1" t="s">
        <v>4489</v>
      </c>
      <c r="AO1361" s="1" t="s">
        <v>4281</v>
      </c>
      <c r="AP1361" s="1">
        <v>253800000</v>
      </c>
      <c r="AS1361" s="1">
        <v>1</v>
      </c>
      <c r="AT1361" s="1">
        <v>1</v>
      </c>
      <c r="AU1361" s="1">
        <v>1</v>
      </c>
      <c r="AV1361" s="1">
        <v>1</v>
      </c>
      <c r="AW1361" s="1">
        <v>1</v>
      </c>
      <c r="AX1361" s="1">
        <v>1</v>
      </c>
      <c r="AY1361" s="1">
        <v>1</v>
      </c>
      <c r="AZ1361" s="1">
        <v>1</v>
      </c>
      <c r="BA1361" s="1">
        <v>1</v>
      </c>
      <c r="BB1361" s="1">
        <v>1</v>
      </c>
      <c r="BD1361" s="1">
        <v>1</v>
      </c>
      <c r="BE1361" s="1">
        <v>1</v>
      </c>
    </row>
    <row r="1362" spans="1:57" x14ac:dyDescent="0.5">
      <c r="A1362" s="1">
        <v>80</v>
      </c>
      <c r="B1362" s="1" t="s">
        <v>1471</v>
      </c>
      <c r="C1362" s="2">
        <v>43579</v>
      </c>
      <c r="D1362" s="1" t="s">
        <v>1472</v>
      </c>
      <c r="E1362" s="1" t="s">
        <v>1400</v>
      </c>
      <c r="F1362" s="1" t="s">
        <v>81</v>
      </c>
      <c r="G1362" s="1">
        <v>50</v>
      </c>
      <c r="H1362" s="1">
        <v>132</v>
      </c>
      <c r="I1362" s="1" t="s">
        <v>1429</v>
      </c>
      <c r="J1362" s="1">
        <v>0.67</v>
      </c>
      <c r="K1362" s="1">
        <v>42.708678999999997</v>
      </c>
      <c r="L1362" s="1">
        <v>19.374389999999998</v>
      </c>
      <c r="M1362" s="1" t="s">
        <v>307</v>
      </c>
      <c r="N1362" s="1">
        <v>0</v>
      </c>
      <c r="O1362" s="1">
        <v>48.122632000000003</v>
      </c>
      <c r="P1362" s="1">
        <v>30.108753</v>
      </c>
      <c r="Q1362" s="1">
        <v>670000</v>
      </c>
      <c r="R1362" s="1" t="s">
        <v>1393</v>
      </c>
      <c r="S1362" s="1" t="s">
        <v>91</v>
      </c>
      <c r="T1362" s="1" t="s">
        <v>72</v>
      </c>
      <c r="U1362" s="1" t="s">
        <v>73</v>
      </c>
      <c r="W1362" s="1" t="s">
        <v>121</v>
      </c>
      <c r="X1362" s="1" t="s">
        <v>1401</v>
      </c>
      <c r="Z1362" s="1" t="s">
        <v>1429</v>
      </c>
      <c r="AA1362" s="1" t="s">
        <v>1473</v>
      </c>
      <c r="AJ1362" s="1" t="s">
        <v>76</v>
      </c>
      <c r="AK1362" s="1" t="s">
        <v>1474</v>
      </c>
      <c r="AL1362" s="1">
        <v>200000000</v>
      </c>
      <c r="AM1362" s="1" t="s">
        <v>109</v>
      </c>
      <c r="AN1362" s="1" t="s">
        <v>4489</v>
      </c>
      <c r="AO1362" s="1" t="s">
        <v>4281</v>
      </c>
      <c r="AP1362" s="1">
        <v>253800000</v>
      </c>
      <c r="AS1362" s="1">
        <v>1</v>
      </c>
      <c r="AT1362" s="1">
        <v>1</v>
      </c>
      <c r="AU1362" s="1">
        <v>1</v>
      </c>
      <c r="AV1362" s="1">
        <v>1</v>
      </c>
      <c r="AW1362" s="1">
        <v>1</v>
      </c>
      <c r="AX1362" s="1">
        <v>1</v>
      </c>
      <c r="AY1362" s="1">
        <v>1</v>
      </c>
      <c r="AZ1362" s="1">
        <v>1</v>
      </c>
      <c r="BA1362" s="1">
        <v>1</v>
      </c>
      <c r="BB1362" s="1">
        <v>1</v>
      </c>
      <c r="BD1362" s="1">
        <v>1</v>
      </c>
      <c r="BE1362" s="1">
        <v>1</v>
      </c>
    </row>
    <row r="1363" spans="1:57" x14ac:dyDescent="0.5">
      <c r="A1363" s="1">
        <v>80</v>
      </c>
      <c r="B1363" s="1" t="s">
        <v>1471</v>
      </c>
      <c r="C1363" s="2">
        <v>43579</v>
      </c>
      <c r="D1363" s="1" t="s">
        <v>1472</v>
      </c>
      <c r="E1363" s="1" t="s">
        <v>1400</v>
      </c>
      <c r="F1363" s="1" t="s">
        <v>102</v>
      </c>
      <c r="G1363" s="1">
        <v>50</v>
      </c>
      <c r="H1363" s="1">
        <v>132</v>
      </c>
      <c r="I1363" s="1" t="s">
        <v>1429</v>
      </c>
      <c r="J1363" s="1">
        <v>0.67</v>
      </c>
      <c r="K1363" s="1">
        <v>42.708678999999997</v>
      </c>
      <c r="L1363" s="1">
        <v>19.374389999999998</v>
      </c>
      <c r="M1363" s="1" t="s">
        <v>307</v>
      </c>
      <c r="N1363" s="1">
        <v>0</v>
      </c>
      <c r="O1363" s="1">
        <v>48.122632000000003</v>
      </c>
      <c r="P1363" s="1">
        <v>30.108753</v>
      </c>
      <c r="Q1363" s="1">
        <v>670000</v>
      </c>
      <c r="R1363" s="1" t="s">
        <v>1393</v>
      </c>
      <c r="S1363" s="1" t="s">
        <v>91</v>
      </c>
      <c r="T1363" s="1" t="s">
        <v>72</v>
      </c>
      <c r="U1363" s="1" t="s">
        <v>73</v>
      </c>
      <c r="W1363" s="1" t="s">
        <v>121</v>
      </c>
      <c r="X1363" s="1" t="s">
        <v>1401</v>
      </c>
      <c r="Z1363" s="1" t="s">
        <v>1429</v>
      </c>
      <c r="AA1363" s="1" t="s">
        <v>1473</v>
      </c>
      <c r="AJ1363" s="1" t="s">
        <v>76</v>
      </c>
      <c r="AK1363" s="1" t="s">
        <v>1474</v>
      </c>
      <c r="AL1363" s="1">
        <v>200000000</v>
      </c>
      <c r="AM1363" s="1" t="s">
        <v>109</v>
      </c>
      <c r="AN1363" s="1" t="s">
        <v>4489</v>
      </c>
      <c r="AO1363" s="1" t="s">
        <v>4281</v>
      </c>
      <c r="AP1363" s="1">
        <v>253800000</v>
      </c>
      <c r="AS1363" s="1">
        <v>1</v>
      </c>
      <c r="AT1363" s="1">
        <v>1</v>
      </c>
      <c r="AU1363" s="1">
        <v>1</v>
      </c>
      <c r="AV1363" s="1">
        <v>1</v>
      </c>
      <c r="AW1363" s="1">
        <v>1</v>
      </c>
      <c r="AX1363" s="1">
        <v>1</v>
      </c>
      <c r="AY1363" s="1">
        <v>1</v>
      </c>
      <c r="AZ1363" s="1">
        <v>1</v>
      </c>
      <c r="BA1363" s="1">
        <v>1</v>
      </c>
      <c r="BB1363" s="1">
        <v>1</v>
      </c>
      <c r="BD1363" s="1">
        <v>1</v>
      </c>
      <c r="BE1363" s="1">
        <v>1</v>
      </c>
    </row>
    <row r="1364" spans="1:57" x14ac:dyDescent="0.5">
      <c r="A1364" s="1">
        <v>80</v>
      </c>
      <c r="B1364" s="1" t="s">
        <v>1471</v>
      </c>
      <c r="C1364" s="2">
        <v>43579</v>
      </c>
      <c r="D1364" s="1" t="s">
        <v>1472</v>
      </c>
      <c r="E1364" s="1" t="s">
        <v>1400</v>
      </c>
      <c r="F1364" s="1" t="s">
        <v>81</v>
      </c>
      <c r="G1364" s="1">
        <v>50</v>
      </c>
      <c r="H1364" s="1">
        <v>132</v>
      </c>
      <c r="I1364" s="1" t="s">
        <v>1468</v>
      </c>
      <c r="J1364" s="1">
        <v>0.25</v>
      </c>
      <c r="K1364" s="1">
        <v>23.634501</v>
      </c>
      <c r="L1364" s="1">
        <v>-102.55278800000001</v>
      </c>
      <c r="M1364" s="1" t="s">
        <v>308</v>
      </c>
      <c r="N1364" s="1">
        <v>0</v>
      </c>
      <c r="O1364" s="1">
        <v>13.923406</v>
      </c>
      <c r="P1364" s="1">
        <v>-86.952798999999999</v>
      </c>
      <c r="Q1364" s="1">
        <v>250000</v>
      </c>
      <c r="R1364" s="1" t="s">
        <v>1393</v>
      </c>
      <c r="S1364" s="1" t="s">
        <v>91</v>
      </c>
      <c r="T1364" s="1" t="s">
        <v>72</v>
      </c>
      <c r="U1364" s="1" t="s">
        <v>73</v>
      </c>
      <c r="W1364" s="1" t="s">
        <v>121</v>
      </c>
      <c r="X1364" s="1" t="s">
        <v>1401</v>
      </c>
      <c r="Z1364" s="1" t="s">
        <v>1468</v>
      </c>
      <c r="AA1364" s="1" t="s">
        <v>1473</v>
      </c>
      <c r="AJ1364" s="1" t="s">
        <v>76</v>
      </c>
      <c r="AK1364" s="1" t="s">
        <v>1474</v>
      </c>
      <c r="AL1364" s="1">
        <v>200000000</v>
      </c>
      <c r="AM1364" s="1" t="s">
        <v>109</v>
      </c>
      <c r="AN1364" s="1" t="s">
        <v>4489</v>
      </c>
      <c r="AO1364" s="1" t="s">
        <v>4281</v>
      </c>
      <c r="AP1364" s="1">
        <v>253800000</v>
      </c>
      <c r="AS1364" s="1">
        <v>1</v>
      </c>
      <c r="AT1364" s="1">
        <v>1</v>
      </c>
      <c r="AU1364" s="1">
        <v>1</v>
      </c>
      <c r="AV1364" s="1">
        <v>1</v>
      </c>
      <c r="AW1364" s="1">
        <v>1</v>
      </c>
      <c r="AX1364" s="1">
        <v>1</v>
      </c>
      <c r="AY1364" s="1">
        <v>1</v>
      </c>
      <c r="AZ1364" s="1">
        <v>1</v>
      </c>
      <c r="BA1364" s="1">
        <v>1</v>
      </c>
      <c r="BB1364" s="1">
        <v>1</v>
      </c>
      <c r="BD1364" s="1">
        <v>1</v>
      </c>
      <c r="BE1364" s="1">
        <v>1</v>
      </c>
    </row>
    <row r="1365" spans="1:57" x14ac:dyDescent="0.5">
      <c r="A1365" s="1">
        <v>80</v>
      </c>
      <c r="B1365" s="1" t="s">
        <v>1471</v>
      </c>
      <c r="C1365" s="2">
        <v>43579</v>
      </c>
      <c r="D1365" s="1" t="s">
        <v>1472</v>
      </c>
      <c r="E1365" s="1" t="s">
        <v>1400</v>
      </c>
      <c r="F1365" s="1" t="s">
        <v>102</v>
      </c>
      <c r="G1365" s="1">
        <v>50</v>
      </c>
      <c r="H1365" s="1">
        <v>132</v>
      </c>
      <c r="I1365" s="1" t="s">
        <v>1468</v>
      </c>
      <c r="J1365" s="1">
        <v>0.25</v>
      </c>
      <c r="K1365" s="1">
        <v>23.634501</v>
      </c>
      <c r="L1365" s="1">
        <v>-102.55278800000001</v>
      </c>
      <c r="M1365" s="1" t="s">
        <v>308</v>
      </c>
      <c r="N1365" s="1">
        <v>0</v>
      </c>
      <c r="O1365" s="1">
        <v>13.923406</v>
      </c>
      <c r="P1365" s="1">
        <v>-86.952798999999999</v>
      </c>
      <c r="Q1365" s="1">
        <v>250000</v>
      </c>
      <c r="R1365" s="1" t="s">
        <v>1393</v>
      </c>
      <c r="S1365" s="1" t="s">
        <v>91</v>
      </c>
      <c r="T1365" s="1" t="s">
        <v>72</v>
      </c>
      <c r="U1365" s="1" t="s">
        <v>73</v>
      </c>
      <c r="W1365" s="1" t="s">
        <v>121</v>
      </c>
      <c r="X1365" s="1" t="s">
        <v>1401</v>
      </c>
      <c r="Z1365" s="1" t="s">
        <v>1468</v>
      </c>
      <c r="AA1365" s="1" t="s">
        <v>1473</v>
      </c>
      <c r="AJ1365" s="1" t="s">
        <v>76</v>
      </c>
      <c r="AK1365" s="1" t="s">
        <v>1474</v>
      </c>
      <c r="AL1365" s="1">
        <v>200000000</v>
      </c>
      <c r="AM1365" s="1" t="s">
        <v>109</v>
      </c>
      <c r="AN1365" s="1" t="s">
        <v>4489</v>
      </c>
      <c r="AO1365" s="1" t="s">
        <v>4281</v>
      </c>
      <c r="AP1365" s="1">
        <v>253800000</v>
      </c>
      <c r="AS1365" s="1">
        <v>1</v>
      </c>
      <c r="AT1365" s="1">
        <v>1</v>
      </c>
      <c r="AU1365" s="1">
        <v>1</v>
      </c>
      <c r="AV1365" s="1">
        <v>1</v>
      </c>
      <c r="AW1365" s="1">
        <v>1</v>
      </c>
      <c r="AX1365" s="1">
        <v>1</v>
      </c>
      <c r="AY1365" s="1">
        <v>1</v>
      </c>
      <c r="AZ1365" s="1">
        <v>1</v>
      </c>
      <c r="BA1365" s="1">
        <v>1</v>
      </c>
      <c r="BB1365" s="1">
        <v>1</v>
      </c>
      <c r="BD1365" s="1">
        <v>1</v>
      </c>
      <c r="BE1365" s="1">
        <v>1</v>
      </c>
    </row>
    <row r="1366" spans="1:57" x14ac:dyDescent="0.5">
      <c r="A1366" s="1">
        <v>80</v>
      </c>
      <c r="B1366" s="1" t="s">
        <v>1471</v>
      </c>
      <c r="C1366" s="2">
        <v>43579</v>
      </c>
      <c r="D1366" s="1" t="s">
        <v>1472</v>
      </c>
      <c r="E1366" s="1" t="s">
        <v>1400</v>
      </c>
      <c r="F1366" s="1" t="s">
        <v>81</v>
      </c>
      <c r="G1366" s="1">
        <v>50</v>
      </c>
      <c r="H1366" s="1">
        <v>132</v>
      </c>
      <c r="I1366" s="1" t="s">
        <v>82</v>
      </c>
      <c r="J1366" s="1">
        <v>1.1499999999999999</v>
      </c>
      <c r="K1366" s="1">
        <v>15.221447</v>
      </c>
      <c r="L1366" s="1">
        <v>-14.820880000000001</v>
      </c>
      <c r="M1366" s="1" t="s">
        <v>69</v>
      </c>
      <c r="N1366" s="1">
        <v>0</v>
      </c>
      <c r="O1366" s="1">
        <v>2.6272389999999999</v>
      </c>
      <c r="P1366" s="1">
        <v>23.381664000000001</v>
      </c>
      <c r="Q1366" s="1">
        <v>1150000</v>
      </c>
      <c r="R1366" s="1" t="s">
        <v>1393</v>
      </c>
      <c r="S1366" s="1" t="s">
        <v>91</v>
      </c>
      <c r="T1366" s="1" t="s">
        <v>72</v>
      </c>
      <c r="U1366" s="1" t="s">
        <v>73</v>
      </c>
      <c r="W1366" s="1" t="s">
        <v>121</v>
      </c>
      <c r="X1366" s="1" t="s">
        <v>1401</v>
      </c>
      <c r="Z1366" s="1" t="s">
        <v>82</v>
      </c>
      <c r="AA1366" s="1" t="s">
        <v>1473</v>
      </c>
      <c r="AJ1366" s="1" t="s">
        <v>76</v>
      </c>
      <c r="AK1366" s="1" t="s">
        <v>1474</v>
      </c>
      <c r="AL1366" s="1">
        <v>200000000</v>
      </c>
      <c r="AM1366" s="1" t="s">
        <v>109</v>
      </c>
      <c r="AN1366" s="1" t="s">
        <v>4489</v>
      </c>
      <c r="AO1366" s="1" t="s">
        <v>4281</v>
      </c>
      <c r="AP1366" s="1">
        <v>253800000</v>
      </c>
      <c r="AS1366" s="1">
        <v>1</v>
      </c>
      <c r="AT1366" s="1">
        <v>1</v>
      </c>
      <c r="AU1366" s="1">
        <v>1</v>
      </c>
      <c r="AV1366" s="1">
        <v>1</v>
      </c>
      <c r="AW1366" s="1">
        <v>1</v>
      </c>
      <c r="AX1366" s="1">
        <v>1</v>
      </c>
      <c r="AY1366" s="1">
        <v>1</v>
      </c>
      <c r="AZ1366" s="1">
        <v>1</v>
      </c>
      <c r="BA1366" s="1">
        <v>1</v>
      </c>
      <c r="BB1366" s="1">
        <v>1</v>
      </c>
      <c r="BD1366" s="1">
        <v>1</v>
      </c>
      <c r="BE1366" s="1">
        <v>1</v>
      </c>
    </row>
    <row r="1367" spans="1:57" x14ac:dyDescent="0.5">
      <c r="A1367" s="1">
        <v>80</v>
      </c>
      <c r="B1367" s="1" t="s">
        <v>1471</v>
      </c>
      <c r="C1367" s="2">
        <v>43579</v>
      </c>
      <c r="D1367" s="1" t="s">
        <v>1472</v>
      </c>
      <c r="E1367" s="1" t="s">
        <v>1400</v>
      </c>
      <c r="F1367" s="1" t="s">
        <v>102</v>
      </c>
      <c r="G1367" s="1">
        <v>50</v>
      </c>
      <c r="H1367" s="1">
        <v>132</v>
      </c>
      <c r="I1367" s="1" t="s">
        <v>82</v>
      </c>
      <c r="J1367" s="1">
        <v>1.1499999999999999</v>
      </c>
      <c r="K1367" s="1">
        <v>15.221447</v>
      </c>
      <c r="L1367" s="1">
        <v>-14.820880000000001</v>
      </c>
      <c r="M1367" s="1" t="s">
        <v>69</v>
      </c>
      <c r="N1367" s="1">
        <v>0</v>
      </c>
      <c r="O1367" s="1">
        <v>2.6272389999999999</v>
      </c>
      <c r="P1367" s="1">
        <v>23.381664000000001</v>
      </c>
      <c r="Q1367" s="1">
        <v>1150000</v>
      </c>
      <c r="R1367" s="1" t="s">
        <v>1393</v>
      </c>
      <c r="S1367" s="1" t="s">
        <v>91</v>
      </c>
      <c r="T1367" s="1" t="s">
        <v>72</v>
      </c>
      <c r="U1367" s="1" t="s">
        <v>73</v>
      </c>
      <c r="W1367" s="1" t="s">
        <v>121</v>
      </c>
      <c r="X1367" s="1" t="s">
        <v>1401</v>
      </c>
      <c r="Z1367" s="1" t="s">
        <v>82</v>
      </c>
      <c r="AA1367" s="1" t="s">
        <v>1473</v>
      </c>
      <c r="AJ1367" s="1" t="s">
        <v>76</v>
      </c>
      <c r="AK1367" s="1" t="s">
        <v>1474</v>
      </c>
      <c r="AL1367" s="1">
        <v>200000000</v>
      </c>
      <c r="AM1367" s="1" t="s">
        <v>109</v>
      </c>
      <c r="AN1367" s="1" t="s">
        <v>4489</v>
      </c>
      <c r="AO1367" s="1" t="s">
        <v>4281</v>
      </c>
      <c r="AP1367" s="1">
        <v>253800000</v>
      </c>
      <c r="AS1367" s="1">
        <v>1</v>
      </c>
      <c r="AT1367" s="1">
        <v>1</v>
      </c>
      <c r="AU1367" s="1">
        <v>1</v>
      </c>
      <c r="AV1367" s="1">
        <v>1</v>
      </c>
      <c r="AW1367" s="1">
        <v>1</v>
      </c>
      <c r="AX1367" s="1">
        <v>1</v>
      </c>
      <c r="AY1367" s="1">
        <v>1</v>
      </c>
      <c r="AZ1367" s="1">
        <v>1</v>
      </c>
      <c r="BA1367" s="1">
        <v>1</v>
      </c>
      <c r="BB1367" s="1">
        <v>1</v>
      </c>
      <c r="BD1367" s="1">
        <v>1</v>
      </c>
      <c r="BE1367" s="1">
        <v>1</v>
      </c>
    </row>
    <row r="1368" spans="1:57" x14ac:dyDescent="0.5">
      <c r="A1368" s="1">
        <v>80</v>
      </c>
      <c r="B1368" s="1" t="s">
        <v>1471</v>
      </c>
      <c r="C1368" s="2">
        <v>43579</v>
      </c>
      <c r="D1368" s="1" t="s">
        <v>1472</v>
      </c>
      <c r="E1368" s="1" t="s">
        <v>1400</v>
      </c>
      <c r="F1368" s="1" t="s">
        <v>81</v>
      </c>
      <c r="G1368" s="1">
        <v>50</v>
      </c>
      <c r="H1368" s="1">
        <v>132</v>
      </c>
      <c r="I1368" s="1" t="s">
        <v>1420</v>
      </c>
      <c r="J1368" s="1">
        <v>1.1499999999999999</v>
      </c>
      <c r="K1368" s="1">
        <v>28.033885999999999</v>
      </c>
      <c r="L1368" s="1">
        <v>1.659626</v>
      </c>
      <c r="M1368" s="1" t="s">
        <v>110</v>
      </c>
      <c r="N1368" s="1">
        <v>0</v>
      </c>
      <c r="O1368" s="1">
        <v>26.625188000000001</v>
      </c>
      <c r="P1368" s="1">
        <v>6.809552</v>
      </c>
      <c r="Q1368" s="1">
        <v>1150000</v>
      </c>
      <c r="R1368" s="1" t="s">
        <v>1393</v>
      </c>
      <c r="S1368" s="1" t="s">
        <v>91</v>
      </c>
      <c r="T1368" s="1" t="s">
        <v>72</v>
      </c>
      <c r="U1368" s="1" t="s">
        <v>73</v>
      </c>
      <c r="W1368" s="1" t="s">
        <v>121</v>
      </c>
      <c r="X1368" s="1" t="s">
        <v>1401</v>
      </c>
      <c r="Z1368" s="1" t="s">
        <v>1420</v>
      </c>
      <c r="AA1368" s="1" t="s">
        <v>1473</v>
      </c>
      <c r="AJ1368" s="1" t="s">
        <v>76</v>
      </c>
      <c r="AK1368" s="1" t="s">
        <v>1474</v>
      </c>
      <c r="AL1368" s="1">
        <v>200000000</v>
      </c>
      <c r="AM1368" s="1" t="s">
        <v>109</v>
      </c>
      <c r="AN1368" s="1" t="s">
        <v>4489</v>
      </c>
      <c r="AO1368" s="1" t="s">
        <v>4281</v>
      </c>
      <c r="AP1368" s="1">
        <v>253800000</v>
      </c>
      <c r="AS1368" s="1">
        <v>1</v>
      </c>
      <c r="AT1368" s="1">
        <v>1</v>
      </c>
      <c r="AU1368" s="1">
        <v>1</v>
      </c>
      <c r="AV1368" s="1">
        <v>1</v>
      </c>
      <c r="AW1368" s="1">
        <v>1</v>
      </c>
      <c r="AX1368" s="1">
        <v>1</v>
      </c>
      <c r="AY1368" s="1">
        <v>1</v>
      </c>
      <c r="AZ1368" s="1">
        <v>1</v>
      </c>
      <c r="BA1368" s="1">
        <v>1</v>
      </c>
      <c r="BB1368" s="1">
        <v>1</v>
      </c>
      <c r="BD1368" s="1">
        <v>1</v>
      </c>
      <c r="BE1368" s="1">
        <v>1</v>
      </c>
    </row>
    <row r="1369" spans="1:57" x14ac:dyDescent="0.5">
      <c r="A1369" s="1">
        <v>80</v>
      </c>
      <c r="B1369" s="1" t="s">
        <v>1471</v>
      </c>
      <c r="C1369" s="2">
        <v>43579</v>
      </c>
      <c r="D1369" s="1" t="s">
        <v>1472</v>
      </c>
      <c r="E1369" s="1" t="s">
        <v>1400</v>
      </c>
      <c r="F1369" s="1" t="s">
        <v>102</v>
      </c>
      <c r="G1369" s="1">
        <v>50</v>
      </c>
      <c r="H1369" s="1">
        <v>132</v>
      </c>
      <c r="I1369" s="1" t="s">
        <v>1420</v>
      </c>
      <c r="J1369" s="1">
        <v>1.1499999999999999</v>
      </c>
      <c r="K1369" s="1">
        <v>28.033885999999999</v>
      </c>
      <c r="L1369" s="1">
        <v>1.659626</v>
      </c>
      <c r="M1369" s="1" t="s">
        <v>110</v>
      </c>
      <c r="N1369" s="1">
        <v>0</v>
      </c>
      <c r="O1369" s="1">
        <v>26.625188000000001</v>
      </c>
      <c r="P1369" s="1">
        <v>6.809552</v>
      </c>
      <c r="Q1369" s="1">
        <v>1150000</v>
      </c>
      <c r="R1369" s="1" t="s">
        <v>1393</v>
      </c>
      <c r="S1369" s="1" t="s">
        <v>91</v>
      </c>
      <c r="T1369" s="1" t="s">
        <v>72</v>
      </c>
      <c r="U1369" s="1" t="s">
        <v>73</v>
      </c>
      <c r="W1369" s="1" t="s">
        <v>121</v>
      </c>
      <c r="X1369" s="1" t="s">
        <v>1401</v>
      </c>
      <c r="Z1369" s="1" t="s">
        <v>1420</v>
      </c>
      <c r="AA1369" s="1" t="s">
        <v>1473</v>
      </c>
      <c r="AJ1369" s="1" t="s">
        <v>76</v>
      </c>
      <c r="AK1369" s="1" t="s">
        <v>1474</v>
      </c>
      <c r="AL1369" s="1">
        <v>200000000</v>
      </c>
      <c r="AM1369" s="1" t="s">
        <v>109</v>
      </c>
      <c r="AN1369" s="1" t="s">
        <v>4489</v>
      </c>
      <c r="AO1369" s="1" t="s">
        <v>4281</v>
      </c>
      <c r="AP1369" s="1">
        <v>253800000</v>
      </c>
      <c r="AS1369" s="1">
        <v>1</v>
      </c>
      <c r="AT1369" s="1">
        <v>1</v>
      </c>
      <c r="AU1369" s="1">
        <v>1</v>
      </c>
      <c r="AV1369" s="1">
        <v>1</v>
      </c>
      <c r="AW1369" s="1">
        <v>1</v>
      </c>
      <c r="AX1369" s="1">
        <v>1</v>
      </c>
      <c r="AY1369" s="1">
        <v>1</v>
      </c>
      <c r="AZ1369" s="1">
        <v>1</v>
      </c>
      <c r="BA1369" s="1">
        <v>1</v>
      </c>
      <c r="BB1369" s="1">
        <v>1</v>
      </c>
      <c r="BD1369" s="1">
        <v>1</v>
      </c>
      <c r="BE1369" s="1">
        <v>1</v>
      </c>
    </row>
    <row r="1370" spans="1:57" x14ac:dyDescent="0.5">
      <c r="A1370" s="1">
        <v>80</v>
      </c>
      <c r="B1370" s="1" t="s">
        <v>1471</v>
      </c>
      <c r="C1370" s="2">
        <v>43579</v>
      </c>
      <c r="D1370" s="1" t="s">
        <v>1472</v>
      </c>
      <c r="E1370" s="1" t="s">
        <v>1400</v>
      </c>
      <c r="F1370" s="1" t="s">
        <v>81</v>
      </c>
      <c r="G1370" s="1">
        <v>50</v>
      </c>
      <c r="H1370" s="1">
        <v>132</v>
      </c>
      <c r="I1370" s="1" t="s">
        <v>1416</v>
      </c>
      <c r="J1370" s="1">
        <v>0.64</v>
      </c>
      <c r="K1370" s="1">
        <v>-8.8191640000000007</v>
      </c>
      <c r="L1370" s="1">
        <v>125.86583299999999</v>
      </c>
      <c r="M1370" s="1" t="s">
        <v>113</v>
      </c>
      <c r="N1370" s="1">
        <v>0</v>
      </c>
      <c r="O1370" s="1">
        <v>10.278548000000001</v>
      </c>
      <c r="P1370" s="1">
        <v>102.006446</v>
      </c>
      <c r="Q1370" s="1">
        <v>640000</v>
      </c>
      <c r="R1370" s="1" t="s">
        <v>1393</v>
      </c>
      <c r="S1370" s="1" t="s">
        <v>91</v>
      </c>
      <c r="T1370" s="1" t="s">
        <v>72</v>
      </c>
      <c r="U1370" s="1" t="s">
        <v>73</v>
      </c>
      <c r="W1370" s="1" t="s">
        <v>121</v>
      </c>
      <c r="X1370" s="1" t="s">
        <v>1401</v>
      </c>
      <c r="Z1370" s="1" t="s">
        <v>1416</v>
      </c>
      <c r="AA1370" s="1" t="s">
        <v>1473</v>
      </c>
      <c r="AJ1370" s="1" t="s">
        <v>76</v>
      </c>
      <c r="AK1370" s="1" t="s">
        <v>1474</v>
      </c>
      <c r="AL1370" s="1">
        <v>200000000</v>
      </c>
      <c r="AM1370" s="1" t="s">
        <v>109</v>
      </c>
      <c r="AN1370" s="1" t="s">
        <v>4489</v>
      </c>
      <c r="AO1370" s="1" t="s">
        <v>4281</v>
      </c>
      <c r="AP1370" s="1">
        <v>253800000</v>
      </c>
      <c r="AS1370" s="1">
        <v>1</v>
      </c>
      <c r="AT1370" s="1">
        <v>1</v>
      </c>
      <c r="AU1370" s="1">
        <v>1</v>
      </c>
      <c r="AV1370" s="1">
        <v>1</v>
      </c>
      <c r="AW1370" s="1">
        <v>1</v>
      </c>
      <c r="AX1370" s="1">
        <v>1</v>
      </c>
      <c r="AY1370" s="1">
        <v>1</v>
      </c>
      <c r="AZ1370" s="1">
        <v>1</v>
      </c>
      <c r="BA1370" s="1">
        <v>1</v>
      </c>
      <c r="BB1370" s="1">
        <v>1</v>
      </c>
      <c r="BD1370" s="1">
        <v>1</v>
      </c>
      <c r="BE1370" s="1">
        <v>1</v>
      </c>
    </row>
    <row r="1371" spans="1:57" x14ac:dyDescent="0.5">
      <c r="A1371" s="1">
        <v>80</v>
      </c>
      <c r="B1371" s="1" t="s">
        <v>1471</v>
      </c>
      <c r="C1371" s="2">
        <v>43579</v>
      </c>
      <c r="D1371" s="1" t="s">
        <v>1472</v>
      </c>
      <c r="E1371" s="1" t="s">
        <v>1400</v>
      </c>
      <c r="F1371" s="1" t="s">
        <v>102</v>
      </c>
      <c r="G1371" s="1">
        <v>50</v>
      </c>
      <c r="H1371" s="1">
        <v>132</v>
      </c>
      <c r="I1371" s="1" t="s">
        <v>1416</v>
      </c>
      <c r="J1371" s="1">
        <v>0.64</v>
      </c>
      <c r="K1371" s="1">
        <v>-8.8191640000000007</v>
      </c>
      <c r="L1371" s="1">
        <v>125.86583299999999</v>
      </c>
      <c r="M1371" s="1" t="s">
        <v>113</v>
      </c>
      <c r="N1371" s="1">
        <v>0</v>
      </c>
      <c r="O1371" s="1">
        <v>10.278548000000001</v>
      </c>
      <c r="P1371" s="1">
        <v>102.006446</v>
      </c>
      <c r="Q1371" s="1">
        <v>640000</v>
      </c>
      <c r="R1371" s="1" t="s">
        <v>1393</v>
      </c>
      <c r="S1371" s="1" t="s">
        <v>91</v>
      </c>
      <c r="T1371" s="1" t="s">
        <v>72</v>
      </c>
      <c r="U1371" s="1" t="s">
        <v>73</v>
      </c>
      <c r="W1371" s="1" t="s">
        <v>121</v>
      </c>
      <c r="X1371" s="1" t="s">
        <v>1401</v>
      </c>
      <c r="Z1371" s="1" t="s">
        <v>1416</v>
      </c>
      <c r="AA1371" s="1" t="s">
        <v>1473</v>
      </c>
      <c r="AJ1371" s="1" t="s">
        <v>76</v>
      </c>
      <c r="AK1371" s="1" t="s">
        <v>1474</v>
      </c>
      <c r="AL1371" s="1">
        <v>200000000</v>
      </c>
      <c r="AM1371" s="1" t="s">
        <v>109</v>
      </c>
      <c r="AN1371" s="1" t="s">
        <v>4489</v>
      </c>
      <c r="AO1371" s="1" t="s">
        <v>4281</v>
      </c>
      <c r="AP1371" s="1">
        <v>253800000</v>
      </c>
      <c r="AS1371" s="1">
        <v>1</v>
      </c>
      <c r="AT1371" s="1">
        <v>1</v>
      </c>
      <c r="AU1371" s="1">
        <v>1</v>
      </c>
      <c r="AV1371" s="1">
        <v>1</v>
      </c>
      <c r="AW1371" s="1">
        <v>1</v>
      </c>
      <c r="AX1371" s="1">
        <v>1</v>
      </c>
      <c r="AY1371" s="1">
        <v>1</v>
      </c>
      <c r="AZ1371" s="1">
        <v>1</v>
      </c>
      <c r="BA1371" s="1">
        <v>1</v>
      </c>
      <c r="BB1371" s="1">
        <v>1</v>
      </c>
      <c r="BD1371" s="1">
        <v>1</v>
      </c>
      <c r="BE1371" s="1">
        <v>1</v>
      </c>
    </row>
    <row r="1372" spans="1:57" x14ac:dyDescent="0.5">
      <c r="A1372" s="1">
        <v>80</v>
      </c>
      <c r="B1372" s="1" t="s">
        <v>1471</v>
      </c>
      <c r="C1372" s="2">
        <v>43579</v>
      </c>
      <c r="D1372" s="1" t="s">
        <v>1472</v>
      </c>
      <c r="E1372" s="1" t="s">
        <v>1400</v>
      </c>
      <c r="F1372" s="1" t="s">
        <v>81</v>
      </c>
      <c r="G1372" s="1">
        <v>50</v>
      </c>
      <c r="H1372" s="1">
        <v>132</v>
      </c>
      <c r="I1372" s="1" t="s">
        <v>588</v>
      </c>
      <c r="J1372" s="1">
        <v>0.64</v>
      </c>
      <c r="K1372" s="1">
        <v>28.394856999999998</v>
      </c>
      <c r="L1372" s="1">
        <v>84.124008000000003</v>
      </c>
      <c r="M1372" s="1" t="s">
        <v>114</v>
      </c>
      <c r="N1372" s="1">
        <v>0</v>
      </c>
      <c r="O1372" s="1">
        <v>25.384855999999999</v>
      </c>
      <c r="P1372" s="1">
        <v>68.458809000000002</v>
      </c>
      <c r="Q1372" s="1">
        <v>640000</v>
      </c>
      <c r="R1372" s="1" t="s">
        <v>1393</v>
      </c>
      <c r="S1372" s="1" t="s">
        <v>91</v>
      </c>
      <c r="T1372" s="1" t="s">
        <v>72</v>
      </c>
      <c r="U1372" s="1" t="s">
        <v>73</v>
      </c>
      <c r="W1372" s="1" t="s">
        <v>121</v>
      </c>
      <c r="X1372" s="1" t="s">
        <v>1401</v>
      </c>
      <c r="Z1372" s="1" t="s">
        <v>588</v>
      </c>
      <c r="AA1372" s="1" t="s">
        <v>1473</v>
      </c>
      <c r="AJ1372" s="1" t="s">
        <v>76</v>
      </c>
      <c r="AK1372" s="1" t="s">
        <v>1474</v>
      </c>
      <c r="AL1372" s="1">
        <v>200000000</v>
      </c>
      <c r="AM1372" s="1" t="s">
        <v>109</v>
      </c>
      <c r="AN1372" s="1" t="s">
        <v>4489</v>
      </c>
      <c r="AO1372" s="1" t="s">
        <v>4281</v>
      </c>
      <c r="AP1372" s="1">
        <v>253800000</v>
      </c>
      <c r="AS1372" s="1">
        <v>1</v>
      </c>
      <c r="AT1372" s="1">
        <v>1</v>
      </c>
      <c r="AU1372" s="1">
        <v>1</v>
      </c>
      <c r="AV1372" s="1">
        <v>1</v>
      </c>
      <c r="AW1372" s="1">
        <v>1</v>
      </c>
      <c r="AX1372" s="1">
        <v>1</v>
      </c>
      <c r="AY1372" s="1">
        <v>1</v>
      </c>
      <c r="AZ1372" s="1">
        <v>1</v>
      </c>
      <c r="BA1372" s="1">
        <v>1</v>
      </c>
      <c r="BB1372" s="1">
        <v>1</v>
      </c>
      <c r="BD1372" s="1">
        <v>1</v>
      </c>
      <c r="BE1372" s="1">
        <v>1</v>
      </c>
    </row>
    <row r="1373" spans="1:57" x14ac:dyDescent="0.5">
      <c r="A1373" s="1">
        <v>80</v>
      </c>
      <c r="B1373" s="1" t="s">
        <v>1471</v>
      </c>
      <c r="C1373" s="2">
        <v>43579</v>
      </c>
      <c r="D1373" s="1" t="s">
        <v>1472</v>
      </c>
      <c r="E1373" s="1" t="s">
        <v>1400</v>
      </c>
      <c r="F1373" s="1" t="s">
        <v>102</v>
      </c>
      <c r="G1373" s="1">
        <v>50</v>
      </c>
      <c r="H1373" s="1">
        <v>132</v>
      </c>
      <c r="I1373" s="1" t="s">
        <v>588</v>
      </c>
      <c r="J1373" s="1">
        <v>0.64</v>
      </c>
      <c r="K1373" s="1">
        <v>28.394856999999998</v>
      </c>
      <c r="L1373" s="1">
        <v>84.124008000000003</v>
      </c>
      <c r="M1373" s="1" t="s">
        <v>114</v>
      </c>
      <c r="N1373" s="1">
        <v>0</v>
      </c>
      <c r="O1373" s="1">
        <v>25.384855999999999</v>
      </c>
      <c r="P1373" s="1">
        <v>68.458809000000002</v>
      </c>
      <c r="Q1373" s="1">
        <v>640000</v>
      </c>
      <c r="R1373" s="1" t="s">
        <v>1393</v>
      </c>
      <c r="S1373" s="1" t="s">
        <v>91</v>
      </c>
      <c r="T1373" s="1" t="s">
        <v>72</v>
      </c>
      <c r="U1373" s="1" t="s">
        <v>73</v>
      </c>
      <c r="W1373" s="1" t="s">
        <v>121</v>
      </c>
      <c r="X1373" s="1" t="s">
        <v>1401</v>
      </c>
      <c r="Z1373" s="1" t="s">
        <v>588</v>
      </c>
      <c r="AA1373" s="1" t="s">
        <v>1473</v>
      </c>
      <c r="AJ1373" s="1" t="s">
        <v>76</v>
      </c>
      <c r="AK1373" s="1" t="s">
        <v>1474</v>
      </c>
      <c r="AL1373" s="1">
        <v>200000000</v>
      </c>
      <c r="AM1373" s="1" t="s">
        <v>109</v>
      </c>
      <c r="AN1373" s="1" t="s">
        <v>4489</v>
      </c>
      <c r="AO1373" s="1" t="s">
        <v>4281</v>
      </c>
      <c r="AP1373" s="1">
        <v>253800000</v>
      </c>
      <c r="AS1373" s="1">
        <v>1</v>
      </c>
      <c r="AT1373" s="1">
        <v>1</v>
      </c>
      <c r="AU1373" s="1">
        <v>1</v>
      </c>
      <c r="AV1373" s="1">
        <v>1</v>
      </c>
      <c r="AW1373" s="1">
        <v>1</v>
      </c>
      <c r="AX1373" s="1">
        <v>1</v>
      </c>
      <c r="AY1373" s="1">
        <v>1</v>
      </c>
      <c r="AZ1373" s="1">
        <v>1</v>
      </c>
      <c r="BA1373" s="1">
        <v>1</v>
      </c>
      <c r="BB1373" s="1">
        <v>1</v>
      </c>
      <c r="BD1373" s="1">
        <v>1</v>
      </c>
      <c r="BE1373" s="1">
        <v>1</v>
      </c>
    </row>
    <row r="1374" spans="1:57" x14ac:dyDescent="0.5">
      <c r="A1374" s="1">
        <v>80</v>
      </c>
      <c r="B1374" s="1" t="s">
        <v>1471</v>
      </c>
      <c r="C1374" s="2">
        <v>43579</v>
      </c>
      <c r="D1374" s="1" t="s">
        <v>1472</v>
      </c>
      <c r="E1374" s="1" t="s">
        <v>1400</v>
      </c>
      <c r="F1374" s="1" t="s">
        <v>81</v>
      </c>
      <c r="G1374" s="1">
        <v>50</v>
      </c>
      <c r="H1374" s="1">
        <v>132</v>
      </c>
      <c r="I1374" s="1" t="s">
        <v>68</v>
      </c>
      <c r="J1374" s="1">
        <v>1.1499999999999999</v>
      </c>
      <c r="K1374" s="1">
        <v>12.238333000000001</v>
      </c>
      <c r="L1374" s="1">
        <v>-1.561593</v>
      </c>
      <c r="M1374" s="1" t="s">
        <v>69</v>
      </c>
      <c r="N1374" s="1">
        <v>0</v>
      </c>
      <c r="O1374" s="1">
        <v>2.6272389999999999</v>
      </c>
      <c r="P1374" s="1">
        <v>23.381664000000001</v>
      </c>
      <c r="Q1374" s="1">
        <v>1150000</v>
      </c>
      <c r="R1374" s="1" t="s">
        <v>1393</v>
      </c>
      <c r="S1374" s="1" t="s">
        <v>91</v>
      </c>
      <c r="T1374" s="1" t="s">
        <v>72</v>
      </c>
      <c r="U1374" s="1" t="s">
        <v>73</v>
      </c>
      <c r="W1374" s="1" t="s">
        <v>121</v>
      </c>
      <c r="X1374" s="1" t="s">
        <v>1401</v>
      </c>
      <c r="Z1374" s="1" t="s">
        <v>68</v>
      </c>
      <c r="AA1374" s="1" t="s">
        <v>1473</v>
      </c>
      <c r="AJ1374" s="1" t="s">
        <v>76</v>
      </c>
      <c r="AK1374" s="1" t="s">
        <v>1474</v>
      </c>
      <c r="AL1374" s="1">
        <v>200000000</v>
      </c>
      <c r="AM1374" s="1" t="s">
        <v>109</v>
      </c>
      <c r="AN1374" s="1" t="s">
        <v>4489</v>
      </c>
      <c r="AO1374" s="1" t="s">
        <v>4281</v>
      </c>
      <c r="AP1374" s="1">
        <v>253800000</v>
      </c>
      <c r="AS1374" s="1">
        <v>1</v>
      </c>
      <c r="AT1374" s="1">
        <v>1</v>
      </c>
      <c r="AU1374" s="1">
        <v>1</v>
      </c>
      <c r="AV1374" s="1">
        <v>1</v>
      </c>
      <c r="AW1374" s="1">
        <v>1</v>
      </c>
      <c r="AX1374" s="1">
        <v>1</v>
      </c>
      <c r="AY1374" s="1">
        <v>1</v>
      </c>
      <c r="AZ1374" s="1">
        <v>1</v>
      </c>
      <c r="BA1374" s="1">
        <v>1</v>
      </c>
      <c r="BB1374" s="1">
        <v>1</v>
      </c>
      <c r="BD1374" s="1">
        <v>1</v>
      </c>
      <c r="BE1374" s="1">
        <v>1</v>
      </c>
    </row>
    <row r="1375" spans="1:57" x14ac:dyDescent="0.5">
      <c r="A1375" s="1">
        <v>80</v>
      </c>
      <c r="B1375" s="1" t="s">
        <v>1471</v>
      </c>
      <c r="C1375" s="2">
        <v>43579</v>
      </c>
      <c r="D1375" s="1" t="s">
        <v>1472</v>
      </c>
      <c r="E1375" s="1" t="s">
        <v>1400</v>
      </c>
      <c r="F1375" s="1" t="s">
        <v>102</v>
      </c>
      <c r="G1375" s="1">
        <v>50</v>
      </c>
      <c r="H1375" s="1">
        <v>132</v>
      </c>
      <c r="I1375" s="1" t="s">
        <v>68</v>
      </c>
      <c r="J1375" s="1">
        <v>1.1499999999999999</v>
      </c>
      <c r="K1375" s="1">
        <v>12.238333000000001</v>
      </c>
      <c r="L1375" s="1">
        <v>-1.561593</v>
      </c>
      <c r="M1375" s="1" t="s">
        <v>69</v>
      </c>
      <c r="N1375" s="1">
        <v>0</v>
      </c>
      <c r="O1375" s="1">
        <v>2.6272389999999999</v>
      </c>
      <c r="P1375" s="1">
        <v>23.381664000000001</v>
      </c>
      <c r="Q1375" s="1">
        <v>1150000</v>
      </c>
      <c r="R1375" s="1" t="s">
        <v>1393</v>
      </c>
      <c r="S1375" s="1" t="s">
        <v>91</v>
      </c>
      <c r="T1375" s="1" t="s">
        <v>72</v>
      </c>
      <c r="U1375" s="1" t="s">
        <v>73</v>
      </c>
      <c r="W1375" s="1" t="s">
        <v>121</v>
      </c>
      <c r="X1375" s="1" t="s">
        <v>1401</v>
      </c>
      <c r="Z1375" s="1" t="s">
        <v>68</v>
      </c>
      <c r="AA1375" s="1" t="s">
        <v>1473</v>
      </c>
      <c r="AJ1375" s="1" t="s">
        <v>76</v>
      </c>
      <c r="AK1375" s="1" t="s">
        <v>1474</v>
      </c>
      <c r="AL1375" s="1">
        <v>200000000</v>
      </c>
      <c r="AM1375" s="1" t="s">
        <v>109</v>
      </c>
      <c r="AN1375" s="1" t="s">
        <v>4489</v>
      </c>
      <c r="AO1375" s="1" t="s">
        <v>4281</v>
      </c>
      <c r="AP1375" s="1">
        <v>253800000</v>
      </c>
      <c r="AS1375" s="1">
        <v>1</v>
      </c>
      <c r="AT1375" s="1">
        <v>1</v>
      </c>
      <c r="AU1375" s="1">
        <v>1</v>
      </c>
      <c r="AV1375" s="1">
        <v>1</v>
      </c>
      <c r="AW1375" s="1">
        <v>1</v>
      </c>
      <c r="AX1375" s="1">
        <v>1</v>
      </c>
      <c r="AY1375" s="1">
        <v>1</v>
      </c>
      <c r="AZ1375" s="1">
        <v>1</v>
      </c>
      <c r="BA1375" s="1">
        <v>1</v>
      </c>
      <c r="BB1375" s="1">
        <v>1</v>
      </c>
      <c r="BD1375" s="1">
        <v>1</v>
      </c>
      <c r="BE1375" s="1">
        <v>1</v>
      </c>
    </row>
    <row r="1376" spans="1:57" x14ac:dyDescent="0.5">
      <c r="A1376" s="1">
        <v>80</v>
      </c>
      <c r="B1376" s="1" t="s">
        <v>1471</v>
      </c>
      <c r="C1376" s="2">
        <v>43579</v>
      </c>
      <c r="D1376" s="1" t="s">
        <v>1472</v>
      </c>
      <c r="E1376" s="1" t="s">
        <v>1400</v>
      </c>
      <c r="F1376" s="1" t="s">
        <v>81</v>
      </c>
      <c r="G1376" s="1">
        <v>50</v>
      </c>
      <c r="H1376" s="1">
        <v>132</v>
      </c>
      <c r="I1376" s="1" t="s">
        <v>118</v>
      </c>
      <c r="J1376" s="1">
        <v>1.1499999999999999</v>
      </c>
      <c r="K1376" s="1">
        <v>-6.4530960000000004</v>
      </c>
      <c r="L1376" s="1">
        <v>34.894539000000002</v>
      </c>
      <c r="M1376" s="1" t="s">
        <v>69</v>
      </c>
      <c r="N1376" s="1">
        <v>0</v>
      </c>
      <c r="O1376" s="1">
        <v>2.6272389999999999</v>
      </c>
      <c r="P1376" s="1">
        <v>23.381664000000001</v>
      </c>
      <c r="Q1376" s="1">
        <v>1150000</v>
      </c>
      <c r="R1376" s="1" t="s">
        <v>1393</v>
      </c>
      <c r="S1376" s="1" t="s">
        <v>91</v>
      </c>
      <c r="T1376" s="1" t="s">
        <v>72</v>
      </c>
      <c r="U1376" s="1" t="s">
        <v>73</v>
      </c>
      <c r="W1376" s="1" t="s">
        <v>121</v>
      </c>
      <c r="X1376" s="1" t="s">
        <v>1401</v>
      </c>
      <c r="Z1376" s="1" t="s">
        <v>118</v>
      </c>
      <c r="AA1376" s="1" t="s">
        <v>1473</v>
      </c>
      <c r="AJ1376" s="1" t="s">
        <v>76</v>
      </c>
      <c r="AK1376" s="1" t="s">
        <v>1474</v>
      </c>
      <c r="AL1376" s="1">
        <v>200000000</v>
      </c>
      <c r="AM1376" s="1" t="s">
        <v>109</v>
      </c>
      <c r="AN1376" s="1" t="s">
        <v>4489</v>
      </c>
      <c r="AO1376" s="1" t="s">
        <v>4281</v>
      </c>
      <c r="AP1376" s="1">
        <v>253800000</v>
      </c>
      <c r="AS1376" s="1">
        <v>1</v>
      </c>
      <c r="AT1376" s="1">
        <v>1</v>
      </c>
      <c r="AU1376" s="1">
        <v>1</v>
      </c>
      <c r="AV1376" s="1">
        <v>1</v>
      </c>
      <c r="AW1376" s="1">
        <v>1</v>
      </c>
      <c r="AX1376" s="1">
        <v>1</v>
      </c>
      <c r="AY1376" s="1">
        <v>1</v>
      </c>
      <c r="AZ1376" s="1">
        <v>1</v>
      </c>
      <c r="BA1376" s="1">
        <v>1</v>
      </c>
      <c r="BB1376" s="1">
        <v>1</v>
      </c>
      <c r="BD1376" s="1">
        <v>1</v>
      </c>
      <c r="BE1376" s="1">
        <v>1</v>
      </c>
    </row>
    <row r="1377" spans="1:57" x14ac:dyDescent="0.5">
      <c r="A1377" s="1">
        <v>80</v>
      </c>
      <c r="B1377" s="1" t="s">
        <v>1471</v>
      </c>
      <c r="C1377" s="2">
        <v>43579</v>
      </c>
      <c r="D1377" s="1" t="s">
        <v>1472</v>
      </c>
      <c r="E1377" s="1" t="s">
        <v>1400</v>
      </c>
      <c r="F1377" s="1" t="s">
        <v>102</v>
      </c>
      <c r="G1377" s="1">
        <v>50</v>
      </c>
      <c r="H1377" s="1">
        <v>132</v>
      </c>
      <c r="I1377" s="1" t="s">
        <v>118</v>
      </c>
      <c r="J1377" s="1">
        <v>1.1499999999999999</v>
      </c>
      <c r="K1377" s="1">
        <v>-6.4530960000000004</v>
      </c>
      <c r="L1377" s="1">
        <v>34.894539000000002</v>
      </c>
      <c r="M1377" s="1" t="s">
        <v>69</v>
      </c>
      <c r="N1377" s="1">
        <v>0</v>
      </c>
      <c r="O1377" s="1">
        <v>2.6272389999999999</v>
      </c>
      <c r="P1377" s="1">
        <v>23.381664000000001</v>
      </c>
      <c r="Q1377" s="1">
        <v>1150000</v>
      </c>
      <c r="R1377" s="1" t="s">
        <v>1393</v>
      </c>
      <c r="S1377" s="1" t="s">
        <v>91</v>
      </c>
      <c r="T1377" s="1" t="s">
        <v>72</v>
      </c>
      <c r="U1377" s="1" t="s">
        <v>73</v>
      </c>
      <c r="W1377" s="1" t="s">
        <v>121</v>
      </c>
      <c r="X1377" s="1" t="s">
        <v>1401</v>
      </c>
      <c r="Z1377" s="1" t="s">
        <v>118</v>
      </c>
      <c r="AA1377" s="1" t="s">
        <v>1473</v>
      </c>
      <c r="AJ1377" s="1" t="s">
        <v>76</v>
      </c>
      <c r="AK1377" s="1" t="s">
        <v>1474</v>
      </c>
      <c r="AL1377" s="1">
        <v>200000000</v>
      </c>
      <c r="AM1377" s="1" t="s">
        <v>109</v>
      </c>
      <c r="AN1377" s="1" t="s">
        <v>4489</v>
      </c>
      <c r="AO1377" s="1" t="s">
        <v>4281</v>
      </c>
      <c r="AP1377" s="1">
        <v>253800000</v>
      </c>
      <c r="AS1377" s="1">
        <v>1</v>
      </c>
      <c r="AT1377" s="1">
        <v>1</v>
      </c>
      <c r="AU1377" s="1">
        <v>1</v>
      </c>
      <c r="AV1377" s="1">
        <v>1</v>
      </c>
      <c r="AW1377" s="1">
        <v>1</v>
      </c>
      <c r="AX1377" s="1">
        <v>1</v>
      </c>
      <c r="AY1377" s="1">
        <v>1</v>
      </c>
      <c r="AZ1377" s="1">
        <v>1</v>
      </c>
      <c r="BA1377" s="1">
        <v>1</v>
      </c>
      <c r="BB1377" s="1">
        <v>1</v>
      </c>
      <c r="BD1377" s="1">
        <v>1</v>
      </c>
      <c r="BE1377" s="1">
        <v>1</v>
      </c>
    </row>
    <row r="1378" spans="1:57" x14ac:dyDescent="0.5">
      <c r="A1378" s="1">
        <v>80</v>
      </c>
      <c r="B1378" s="1" t="s">
        <v>1471</v>
      </c>
      <c r="C1378" s="2">
        <v>43579</v>
      </c>
      <c r="D1378" s="1" t="s">
        <v>1472</v>
      </c>
      <c r="E1378" s="1" t="s">
        <v>1400</v>
      </c>
      <c r="F1378" s="1" t="s">
        <v>81</v>
      </c>
      <c r="G1378" s="1">
        <v>50</v>
      </c>
      <c r="H1378" s="1">
        <v>132</v>
      </c>
      <c r="I1378" s="1" t="s">
        <v>331</v>
      </c>
      <c r="J1378" s="1">
        <v>1.1499999999999999</v>
      </c>
      <c r="K1378" s="1">
        <v>9.3076899999999991</v>
      </c>
      <c r="L1378" s="1">
        <v>2.3158340000000002</v>
      </c>
      <c r="M1378" s="1" t="s">
        <v>69</v>
      </c>
      <c r="N1378" s="1">
        <v>0</v>
      </c>
      <c r="O1378" s="1">
        <v>2.6272389999999999</v>
      </c>
      <c r="P1378" s="1">
        <v>23.381664000000001</v>
      </c>
      <c r="Q1378" s="1">
        <v>1150000</v>
      </c>
      <c r="R1378" s="1" t="s">
        <v>1393</v>
      </c>
      <c r="S1378" s="1" t="s">
        <v>91</v>
      </c>
      <c r="T1378" s="1" t="s">
        <v>72</v>
      </c>
      <c r="U1378" s="1" t="s">
        <v>73</v>
      </c>
      <c r="W1378" s="1" t="s">
        <v>121</v>
      </c>
      <c r="X1378" s="1" t="s">
        <v>1401</v>
      </c>
      <c r="Z1378" s="1" t="s">
        <v>331</v>
      </c>
      <c r="AA1378" s="1" t="s">
        <v>1473</v>
      </c>
      <c r="AJ1378" s="1" t="s">
        <v>76</v>
      </c>
      <c r="AK1378" s="1" t="s">
        <v>1474</v>
      </c>
      <c r="AL1378" s="1">
        <v>200000000</v>
      </c>
      <c r="AM1378" s="1" t="s">
        <v>109</v>
      </c>
      <c r="AN1378" s="1" t="s">
        <v>4489</v>
      </c>
      <c r="AO1378" s="1" t="s">
        <v>4281</v>
      </c>
      <c r="AP1378" s="1">
        <v>253800000</v>
      </c>
      <c r="AS1378" s="1">
        <v>1</v>
      </c>
      <c r="AT1378" s="1">
        <v>1</v>
      </c>
      <c r="AU1378" s="1">
        <v>1</v>
      </c>
      <c r="AV1378" s="1">
        <v>1</v>
      </c>
      <c r="AW1378" s="1">
        <v>1</v>
      </c>
      <c r="AX1378" s="1">
        <v>1</v>
      </c>
      <c r="AY1378" s="1">
        <v>1</v>
      </c>
      <c r="AZ1378" s="1">
        <v>1</v>
      </c>
      <c r="BA1378" s="1">
        <v>1</v>
      </c>
      <c r="BB1378" s="1">
        <v>1</v>
      </c>
      <c r="BD1378" s="1">
        <v>1</v>
      </c>
      <c r="BE1378" s="1">
        <v>1</v>
      </c>
    </row>
    <row r="1379" spans="1:57" x14ac:dyDescent="0.5">
      <c r="A1379" s="1">
        <v>80</v>
      </c>
      <c r="B1379" s="1" t="s">
        <v>1471</v>
      </c>
      <c r="C1379" s="2">
        <v>43579</v>
      </c>
      <c r="D1379" s="1" t="s">
        <v>1472</v>
      </c>
      <c r="E1379" s="1" t="s">
        <v>1400</v>
      </c>
      <c r="F1379" s="1" t="s">
        <v>102</v>
      </c>
      <c r="G1379" s="1">
        <v>50</v>
      </c>
      <c r="H1379" s="1">
        <v>132</v>
      </c>
      <c r="I1379" s="1" t="s">
        <v>331</v>
      </c>
      <c r="J1379" s="1">
        <v>1.1499999999999999</v>
      </c>
      <c r="K1379" s="1">
        <v>9.3076899999999991</v>
      </c>
      <c r="L1379" s="1">
        <v>2.3158340000000002</v>
      </c>
      <c r="M1379" s="1" t="s">
        <v>69</v>
      </c>
      <c r="N1379" s="1">
        <v>0</v>
      </c>
      <c r="O1379" s="1">
        <v>2.6272389999999999</v>
      </c>
      <c r="P1379" s="1">
        <v>23.381664000000001</v>
      </c>
      <c r="Q1379" s="1">
        <v>1150000</v>
      </c>
      <c r="R1379" s="1" t="s">
        <v>1393</v>
      </c>
      <c r="S1379" s="1" t="s">
        <v>91</v>
      </c>
      <c r="T1379" s="1" t="s">
        <v>72</v>
      </c>
      <c r="U1379" s="1" t="s">
        <v>73</v>
      </c>
      <c r="W1379" s="1" t="s">
        <v>121</v>
      </c>
      <c r="X1379" s="1" t="s">
        <v>1401</v>
      </c>
      <c r="Z1379" s="1" t="s">
        <v>331</v>
      </c>
      <c r="AA1379" s="1" t="s">
        <v>1473</v>
      </c>
      <c r="AJ1379" s="1" t="s">
        <v>76</v>
      </c>
      <c r="AK1379" s="1" t="s">
        <v>1474</v>
      </c>
      <c r="AL1379" s="1">
        <v>200000000</v>
      </c>
      <c r="AM1379" s="1" t="s">
        <v>109</v>
      </c>
      <c r="AN1379" s="1" t="s">
        <v>4489</v>
      </c>
      <c r="AO1379" s="1" t="s">
        <v>4281</v>
      </c>
      <c r="AP1379" s="1">
        <v>253800000</v>
      </c>
      <c r="AS1379" s="1">
        <v>1</v>
      </c>
      <c r="AT1379" s="1">
        <v>1</v>
      </c>
      <c r="AU1379" s="1">
        <v>1</v>
      </c>
      <c r="AV1379" s="1">
        <v>1</v>
      </c>
      <c r="AW1379" s="1">
        <v>1</v>
      </c>
      <c r="AX1379" s="1">
        <v>1</v>
      </c>
      <c r="AY1379" s="1">
        <v>1</v>
      </c>
      <c r="AZ1379" s="1">
        <v>1</v>
      </c>
      <c r="BA1379" s="1">
        <v>1</v>
      </c>
      <c r="BB1379" s="1">
        <v>1</v>
      </c>
      <c r="BD1379" s="1">
        <v>1</v>
      </c>
      <c r="BE1379" s="1">
        <v>1</v>
      </c>
    </row>
    <row r="1380" spans="1:57" x14ac:dyDescent="0.5">
      <c r="A1380" s="1">
        <v>80</v>
      </c>
      <c r="B1380" s="1" t="s">
        <v>1471</v>
      </c>
      <c r="C1380" s="2">
        <v>43579</v>
      </c>
      <c r="D1380" s="1" t="s">
        <v>1472</v>
      </c>
      <c r="E1380" s="1" t="s">
        <v>1400</v>
      </c>
      <c r="F1380" s="1" t="s">
        <v>81</v>
      </c>
      <c r="G1380" s="1">
        <v>50</v>
      </c>
      <c r="H1380" s="1">
        <v>132</v>
      </c>
      <c r="I1380" s="1" t="s">
        <v>325</v>
      </c>
      <c r="J1380" s="1">
        <v>1.1499999999999999</v>
      </c>
      <c r="K1380" s="1">
        <v>6.4280549999999996</v>
      </c>
      <c r="L1380" s="1">
        <v>-9.4294989999999999</v>
      </c>
      <c r="M1380" s="1" t="s">
        <v>69</v>
      </c>
      <c r="N1380" s="1">
        <v>0</v>
      </c>
      <c r="O1380" s="1">
        <v>2.6272389999999999</v>
      </c>
      <c r="P1380" s="1">
        <v>23.381664000000001</v>
      </c>
      <c r="Q1380" s="1">
        <v>1150000</v>
      </c>
      <c r="R1380" s="1" t="s">
        <v>1393</v>
      </c>
      <c r="S1380" s="1" t="s">
        <v>91</v>
      </c>
      <c r="T1380" s="1" t="s">
        <v>72</v>
      </c>
      <c r="U1380" s="1" t="s">
        <v>73</v>
      </c>
      <c r="W1380" s="1" t="s">
        <v>121</v>
      </c>
      <c r="X1380" s="1" t="s">
        <v>1401</v>
      </c>
      <c r="Z1380" s="1" t="s">
        <v>325</v>
      </c>
      <c r="AA1380" s="1" t="s">
        <v>1473</v>
      </c>
      <c r="AJ1380" s="1" t="s">
        <v>76</v>
      </c>
      <c r="AK1380" s="1" t="s">
        <v>1474</v>
      </c>
      <c r="AL1380" s="1">
        <v>200000000</v>
      </c>
      <c r="AM1380" s="1" t="s">
        <v>109</v>
      </c>
      <c r="AN1380" s="1" t="s">
        <v>4489</v>
      </c>
      <c r="AO1380" s="1" t="s">
        <v>4281</v>
      </c>
      <c r="AP1380" s="1">
        <v>253800000</v>
      </c>
      <c r="AS1380" s="1">
        <v>1</v>
      </c>
      <c r="AT1380" s="1">
        <v>1</v>
      </c>
      <c r="AU1380" s="1">
        <v>1</v>
      </c>
      <c r="AV1380" s="1">
        <v>1</v>
      </c>
      <c r="AW1380" s="1">
        <v>1</v>
      </c>
      <c r="AX1380" s="1">
        <v>1</v>
      </c>
      <c r="AY1380" s="1">
        <v>1</v>
      </c>
      <c r="AZ1380" s="1">
        <v>1</v>
      </c>
      <c r="BA1380" s="1">
        <v>1</v>
      </c>
      <c r="BB1380" s="1">
        <v>1</v>
      </c>
      <c r="BD1380" s="1">
        <v>1</v>
      </c>
      <c r="BE1380" s="1">
        <v>1</v>
      </c>
    </row>
    <row r="1381" spans="1:57" x14ac:dyDescent="0.5">
      <c r="A1381" s="1">
        <v>80</v>
      </c>
      <c r="B1381" s="1" t="s">
        <v>1471</v>
      </c>
      <c r="C1381" s="2">
        <v>43579</v>
      </c>
      <c r="D1381" s="1" t="s">
        <v>1472</v>
      </c>
      <c r="E1381" s="1" t="s">
        <v>1400</v>
      </c>
      <c r="F1381" s="1" t="s">
        <v>102</v>
      </c>
      <c r="G1381" s="1">
        <v>50</v>
      </c>
      <c r="H1381" s="1">
        <v>132</v>
      </c>
      <c r="I1381" s="1" t="s">
        <v>325</v>
      </c>
      <c r="J1381" s="1">
        <v>1.1499999999999999</v>
      </c>
      <c r="K1381" s="1">
        <v>6.4280549999999996</v>
      </c>
      <c r="L1381" s="1">
        <v>-9.4294989999999999</v>
      </c>
      <c r="M1381" s="1" t="s">
        <v>69</v>
      </c>
      <c r="N1381" s="1">
        <v>0</v>
      </c>
      <c r="O1381" s="1">
        <v>2.6272389999999999</v>
      </c>
      <c r="P1381" s="1">
        <v>23.381664000000001</v>
      </c>
      <c r="Q1381" s="1">
        <v>1150000</v>
      </c>
      <c r="R1381" s="1" t="s">
        <v>1393</v>
      </c>
      <c r="S1381" s="1" t="s">
        <v>91</v>
      </c>
      <c r="T1381" s="1" t="s">
        <v>72</v>
      </c>
      <c r="U1381" s="1" t="s">
        <v>73</v>
      </c>
      <c r="W1381" s="1" t="s">
        <v>121</v>
      </c>
      <c r="X1381" s="1" t="s">
        <v>1401</v>
      </c>
      <c r="Z1381" s="1" t="s">
        <v>325</v>
      </c>
      <c r="AA1381" s="1" t="s">
        <v>1473</v>
      </c>
      <c r="AJ1381" s="1" t="s">
        <v>76</v>
      </c>
      <c r="AK1381" s="1" t="s">
        <v>1474</v>
      </c>
      <c r="AL1381" s="1">
        <v>200000000</v>
      </c>
      <c r="AM1381" s="1" t="s">
        <v>109</v>
      </c>
      <c r="AN1381" s="1" t="s">
        <v>4489</v>
      </c>
      <c r="AO1381" s="1" t="s">
        <v>4281</v>
      </c>
      <c r="AP1381" s="1">
        <v>253800000</v>
      </c>
      <c r="AS1381" s="1">
        <v>1</v>
      </c>
      <c r="AT1381" s="1">
        <v>1</v>
      </c>
      <c r="AU1381" s="1">
        <v>1</v>
      </c>
      <c r="AV1381" s="1">
        <v>1</v>
      </c>
      <c r="AW1381" s="1">
        <v>1</v>
      </c>
      <c r="AX1381" s="1">
        <v>1</v>
      </c>
      <c r="AY1381" s="1">
        <v>1</v>
      </c>
      <c r="AZ1381" s="1">
        <v>1</v>
      </c>
      <c r="BA1381" s="1">
        <v>1</v>
      </c>
      <c r="BB1381" s="1">
        <v>1</v>
      </c>
      <c r="BD1381" s="1">
        <v>1</v>
      </c>
      <c r="BE1381" s="1">
        <v>1</v>
      </c>
    </row>
    <row r="1382" spans="1:57" x14ac:dyDescent="0.5">
      <c r="A1382" s="1">
        <v>80</v>
      </c>
      <c r="B1382" s="1" t="s">
        <v>1471</v>
      </c>
      <c r="C1382" s="2">
        <v>43579</v>
      </c>
      <c r="D1382" s="1" t="s">
        <v>1472</v>
      </c>
      <c r="E1382" s="1" t="s">
        <v>1400</v>
      </c>
      <c r="F1382" s="1" t="s">
        <v>81</v>
      </c>
      <c r="G1382" s="1">
        <v>50</v>
      </c>
      <c r="H1382" s="1">
        <v>132</v>
      </c>
      <c r="I1382" s="1" t="s">
        <v>1438</v>
      </c>
      <c r="J1382" s="1">
        <v>0.64</v>
      </c>
      <c r="K1382" s="1">
        <v>3.2027779999999999</v>
      </c>
      <c r="L1382" s="1">
        <v>73.220680000000002</v>
      </c>
      <c r="M1382" s="1" t="s">
        <v>114</v>
      </c>
      <c r="N1382" s="1">
        <v>0</v>
      </c>
      <c r="O1382" s="1">
        <v>25.384855999999999</v>
      </c>
      <c r="P1382" s="1">
        <v>68.458809000000002</v>
      </c>
      <c r="Q1382" s="1">
        <v>640000</v>
      </c>
      <c r="R1382" s="1" t="s">
        <v>1393</v>
      </c>
      <c r="S1382" s="1" t="s">
        <v>91</v>
      </c>
      <c r="T1382" s="1" t="s">
        <v>72</v>
      </c>
      <c r="U1382" s="1" t="s">
        <v>73</v>
      </c>
      <c r="W1382" s="1" t="s">
        <v>121</v>
      </c>
      <c r="X1382" s="1" t="s">
        <v>1401</v>
      </c>
      <c r="Z1382" s="1" t="s">
        <v>1438</v>
      </c>
      <c r="AA1382" s="1" t="s">
        <v>1473</v>
      </c>
      <c r="AJ1382" s="1" t="s">
        <v>76</v>
      </c>
      <c r="AK1382" s="1" t="s">
        <v>1474</v>
      </c>
      <c r="AL1382" s="1">
        <v>200000000</v>
      </c>
      <c r="AM1382" s="1" t="s">
        <v>109</v>
      </c>
      <c r="AN1382" s="1" t="s">
        <v>4489</v>
      </c>
      <c r="AO1382" s="1" t="s">
        <v>4281</v>
      </c>
      <c r="AP1382" s="1">
        <v>253800000</v>
      </c>
      <c r="AS1382" s="1">
        <v>1</v>
      </c>
      <c r="AT1382" s="1">
        <v>1</v>
      </c>
      <c r="AU1382" s="1">
        <v>1</v>
      </c>
      <c r="AV1382" s="1">
        <v>1</v>
      </c>
      <c r="AW1382" s="1">
        <v>1</v>
      </c>
      <c r="AX1382" s="1">
        <v>1</v>
      </c>
      <c r="AY1382" s="1">
        <v>1</v>
      </c>
      <c r="AZ1382" s="1">
        <v>1</v>
      </c>
      <c r="BA1382" s="1">
        <v>1</v>
      </c>
      <c r="BB1382" s="1">
        <v>1</v>
      </c>
      <c r="BD1382" s="1">
        <v>1</v>
      </c>
      <c r="BE1382" s="1">
        <v>1</v>
      </c>
    </row>
    <row r="1383" spans="1:57" x14ac:dyDescent="0.5">
      <c r="A1383" s="1">
        <v>80</v>
      </c>
      <c r="B1383" s="1" t="s">
        <v>1471</v>
      </c>
      <c r="C1383" s="2">
        <v>43579</v>
      </c>
      <c r="D1383" s="1" t="s">
        <v>1472</v>
      </c>
      <c r="E1383" s="1" t="s">
        <v>1400</v>
      </c>
      <c r="F1383" s="1" t="s">
        <v>102</v>
      </c>
      <c r="G1383" s="1">
        <v>50</v>
      </c>
      <c r="H1383" s="1">
        <v>132</v>
      </c>
      <c r="I1383" s="1" t="s">
        <v>1438</v>
      </c>
      <c r="J1383" s="1">
        <v>0.64</v>
      </c>
      <c r="K1383" s="1">
        <v>3.2027779999999999</v>
      </c>
      <c r="L1383" s="1">
        <v>73.220680000000002</v>
      </c>
      <c r="M1383" s="1" t="s">
        <v>114</v>
      </c>
      <c r="N1383" s="1">
        <v>0</v>
      </c>
      <c r="O1383" s="1">
        <v>25.384855999999999</v>
      </c>
      <c r="P1383" s="1">
        <v>68.458809000000002</v>
      </c>
      <c r="Q1383" s="1">
        <v>640000</v>
      </c>
      <c r="R1383" s="1" t="s">
        <v>1393</v>
      </c>
      <c r="S1383" s="1" t="s">
        <v>91</v>
      </c>
      <c r="T1383" s="1" t="s">
        <v>72</v>
      </c>
      <c r="U1383" s="1" t="s">
        <v>73</v>
      </c>
      <c r="W1383" s="1" t="s">
        <v>121</v>
      </c>
      <c r="X1383" s="1" t="s">
        <v>1401</v>
      </c>
      <c r="Z1383" s="1" t="s">
        <v>1438</v>
      </c>
      <c r="AA1383" s="1" t="s">
        <v>1473</v>
      </c>
      <c r="AJ1383" s="1" t="s">
        <v>76</v>
      </c>
      <c r="AK1383" s="1" t="s">
        <v>1474</v>
      </c>
      <c r="AL1383" s="1">
        <v>200000000</v>
      </c>
      <c r="AM1383" s="1" t="s">
        <v>109</v>
      </c>
      <c r="AN1383" s="1" t="s">
        <v>4489</v>
      </c>
      <c r="AO1383" s="1" t="s">
        <v>4281</v>
      </c>
      <c r="AP1383" s="1">
        <v>253800000</v>
      </c>
      <c r="AS1383" s="1">
        <v>1</v>
      </c>
      <c r="AT1383" s="1">
        <v>1</v>
      </c>
      <c r="AU1383" s="1">
        <v>1</v>
      </c>
      <c r="AV1383" s="1">
        <v>1</v>
      </c>
      <c r="AW1383" s="1">
        <v>1</v>
      </c>
      <c r="AX1383" s="1">
        <v>1</v>
      </c>
      <c r="AY1383" s="1">
        <v>1</v>
      </c>
      <c r="AZ1383" s="1">
        <v>1</v>
      </c>
      <c r="BA1383" s="1">
        <v>1</v>
      </c>
      <c r="BB1383" s="1">
        <v>1</v>
      </c>
      <c r="BD1383" s="1">
        <v>1</v>
      </c>
      <c r="BE1383" s="1">
        <v>1</v>
      </c>
    </row>
    <row r="1384" spans="1:57" x14ac:dyDescent="0.5">
      <c r="A1384" s="1">
        <v>80</v>
      </c>
      <c r="B1384" s="1" t="s">
        <v>1471</v>
      </c>
      <c r="C1384" s="2">
        <v>43579</v>
      </c>
      <c r="D1384" s="1" t="s">
        <v>1472</v>
      </c>
      <c r="E1384" s="1" t="s">
        <v>1400</v>
      </c>
      <c r="F1384" s="1" t="s">
        <v>81</v>
      </c>
      <c r="G1384" s="1">
        <v>50</v>
      </c>
      <c r="H1384" s="1">
        <v>132</v>
      </c>
      <c r="I1384" s="1" t="s">
        <v>1430</v>
      </c>
      <c r="J1384" s="1">
        <v>0.25</v>
      </c>
      <c r="K1384" s="1">
        <v>-14.235004</v>
      </c>
      <c r="L1384" s="1">
        <v>-51.925282000000003</v>
      </c>
      <c r="M1384" s="1" t="s">
        <v>84</v>
      </c>
      <c r="N1384" s="1">
        <v>0</v>
      </c>
      <c r="O1384" s="1">
        <v>-15.623037</v>
      </c>
      <c r="P1384" s="1">
        <v>-59.0625</v>
      </c>
      <c r="Q1384" s="1">
        <v>250000</v>
      </c>
      <c r="R1384" s="1" t="s">
        <v>1393</v>
      </c>
      <c r="S1384" s="1" t="s">
        <v>91</v>
      </c>
      <c r="T1384" s="1" t="s">
        <v>72</v>
      </c>
      <c r="U1384" s="1" t="s">
        <v>73</v>
      </c>
      <c r="W1384" s="1" t="s">
        <v>121</v>
      </c>
      <c r="X1384" s="1" t="s">
        <v>1401</v>
      </c>
      <c r="Z1384" s="1" t="s">
        <v>1430</v>
      </c>
      <c r="AA1384" s="1" t="s">
        <v>1473</v>
      </c>
      <c r="AJ1384" s="1" t="s">
        <v>76</v>
      </c>
      <c r="AK1384" s="1" t="s">
        <v>1474</v>
      </c>
      <c r="AL1384" s="1">
        <v>200000000</v>
      </c>
      <c r="AM1384" s="1" t="s">
        <v>109</v>
      </c>
      <c r="AN1384" s="1" t="s">
        <v>4489</v>
      </c>
      <c r="AO1384" s="1" t="s">
        <v>4281</v>
      </c>
      <c r="AP1384" s="1">
        <v>253800000</v>
      </c>
      <c r="AS1384" s="1">
        <v>1</v>
      </c>
      <c r="AT1384" s="1">
        <v>1</v>
      </c>
      <c r="AU1384" s="1">
        <v>1</v>
      </c>
      <c r="AV1384" s="1">
        <v>1</v>
      </c>
      <c r="AW1384" s="1">
        <v>1</v>
      </c>
      <c r="AX1384" s="1">
        <v>1</v>
      </c>
      <c r="AY1384" s="1">
        <v>1</v>
      </c>
      <c r="AZ1384" s="1">
        <v>1</v>
      </c>
      <c r="BA1384" s="1">
        <v>1</v>
      </c>
      <c r="BB1384" s="1">
        <v>1</v>
      </c>
      <c r="BD1384" s="1">
        <v>1</v>
      </c>
      <c r="BE1384" s="1">
        <v>1</v>
      </c>
    </row>
    <row r="1385" spans="1:57" x14ac:dyDescent="0.5">
      <c r="A1385" s="1">
        <v>80</v>
      </c>
      <c r="B1385" s="1" t="s">
        <v>1471</v>
      </c>
      <c r="C1385" s="2">
        <v>43579</v>
      </c>
      <c r="D1385" s="1" t="s">
        <v>1472</v>
      </c>
      <c r="E1385" s="1" t="s">
        <v>1400</v>
      </c>
      <c r="F1385" s="1" t="s">
        <v>102</v>
      </c>
      <c r="G1385" s="1">
        <v>50</v>
      </c>
      <c r="H1385" s="1">
        <v>132</v>
      </c>
      <c r="I1385" s="1" t="s">
        <v>1430</v>
      </c>
      <c r="J1385" s="1">
        <v>0.25</v>
      </c>
      <c r="K1385" s="1">
        <v>-14.235004</v>
      </c>
      <c r="L1385" s="1">
        <v>-51.925282000000003</v>
      </c>
      <c r="M1385" s="1" t="s">
        <v>84</v>
      </c>
      <c r="N1385" s="1">
        <v>0</v>
      </c>
      <c r="O1385" s="1">
        <v>-15.623037</v>
      </c>
      <c r="P1385" s="1">
        <v>-59.0625</v>
      </c>
      <c r="Q1385" s="1">
        <v>250000</v>
      </c>
      <c r="R1385" s="1" t="s">
        <v>1393</v>
      </c>
      <c r="S1385" s="1" t="s">
        <v>91</v>
      </c>
      <c r="T1385" s="1" t="s">
        <v>72</v>
      </c>
      <c r="U1385" s="1" t="s">
        <v>73</v>
      </c>
      <c r="W1385" s="1" t="s">
        <v>121</v>
      </c>
      <c r="X1385" s="1" t="s">
        <v>1401</v>
      </c>
      <c r="Z1385" s="1" t="s">
        <v>1430</v>
      </c>
      <c r="AA1385" s="1" t="s">
        <v>1473</v>
      </c>
      <c r="AJ1385" s="1" t="s">
        <v>76</v>
      </c>
      <c r="AK1385" s="1" t="s">
        <v>1474</v>
      </c>
      <c r="AL1385" s="1">
        <v>200000000</v>
      </c>
      <c r="AM1385" s="1" t="s">
        <v>109</v>
      </c>
      <c r="AN1385" s="1" t="s">
        <v>4489</v>
      </c>
      <c r="AO1385" s="1" t="s">
        <v>4281</v>
      </c>
      <c r="AP1385" s="1">
        <v>253800000</v>
      </c>
      <c r="AS1385" s="1">
        <v>1</v>
      </c>
      <c r="AT1385" s="1">
        <v>1</v>
      </c>
      <c r="AU1385" s="1">
        <v>1</v>
      </c>
      <c r="AV1385" s="1">
        <v>1</v>
      </c>
      <c r="AW1385" s="1">
        <v>1</v>
      </c>
      <c r="AX1385" s="1">
        <v>1</v>
      </c>
      <c r="AY1385" s="1">
        <v>1</v>
      </c>
      <c r="AZ1385" s="1">
        <v>1</v>
      </c>
      <c r="BA1385" s="1">
        <v>1</v>
      </c>
      <c r="BB1385" s="1">
        <v>1</v>
      </c>
      <c r="BD1385" s="1">
        <v>1</v>
      </c>
      <c r="BE1385" s="1">
        <v>1</v>
      </c>
    </row>
    <row r="1386" spans="1:57" x14ac:dyDescent="0.5">
      <c r="A1386" s="1">
        <v>80</v>
      </c>
      <c r="B1386" s="1" t="s">
        <v>1471</v>
      </c>
      <c r="C1386" s="2">
        <v>43579</v>
      </c>
      <c r="D1386" s="1" t="s">
        <v>1472</v>
      </c>
      <c r="E1386" s="1" t="s">
        <v>1400</v>
      </c>
      <c r="F1386" s="1" t="s">
        <v>81</v>
      </c>
      <c r="G1386" s="1">
        <v>50</v>
      </c>
      <c r="H1386" s="1">
        <v>132</v>
      </c>
      <c r="I1386" s="1" t="s">
        <v>1431</v>
      </c>
      <c r="J1386" s="1">
        <v>0.64</v>
      </c>
      <c r="K1386" s="1">
        <v>15.660392</v>
      </c>
      <c r="L1386" s="1">
        <v>101.520053</v>
      </c>
      <c r="M1386" s="1" t="s">
        <v>113</v>
      </c>
      <c r="N1386" s="1">
        <v>0</v>
      </c>
      <c r="O1386" s="1">
        <v>10.278548000000001</v>
      </c>
      <c r="P1386" s="1">
        <v>102.006446</v>
      </c>
      <c r="Q1386" s="1">
        <v>640000</v>
      </c>
      <c r="R1386" s="1" t="s">
        <v>1393</v>
      </c>
      <c r="S1386" s="1" t="s">
        <v>91</v>
      </c>
      <c r="T1386" s="1" t="s">
        <v>72</v>
      </c>
      <c r="U1386" s="1" t="s">
        <v>73</v>
      </c>
      <c r="W1386" s="1" t="s">
        <v>121</v>
      </c>
      <c r="X1386" s="1" t="s">
        <v>1401</v>
      </c>
      <c r="Z1386" s="1" t="s">
        <v>1431</v>
      </c>
      <c r="AA1386" s="1" t="s">
        <v>1473</v>
      </c>
      <c r="AJ1386" s="1" t="s">
        <v>76</v>
      </c>
      <c r="AK1386" s="1" t="s">
        <v>1474</v>
      </c>
      <c r="AL1386" s="1">
        <v>200000000</v>
      </c>
      <c r="AM1386" s="1" t="s">
        <v>109</v>
      </c>
      <c r="AN1386" s="1" t="s">
        <v>4489</v>
      </c>
      <c r="AO1386" s="1" t="s">
        <v>4281</v>
      </c>
      <c r="AP1386" s="1">
        <v>253800000</v>
      </c>
      <c r="AS1386" s="1">
        <v>1</v>
      </c>
      <c r="AT1386" s="1">
        <v>1</v>
      </c>
      <c r="AU1386" s="1">
        <v>1</v>
      </c>
      <c r="AV1386" s="1">
        <v>1</v>
      </c>
      <c r="AW1386" s="1">
        <v>1</v>
      </c>
      <c r="AX1386" s="1">
        <v>1</v>
      </c>
      <c r="AY1386" s="1">
        <v>1</v>
      </c>
      <c r="AZ1386" s="1">
        <v>1</v>
      </c>
      <c r="BA1386" s="1">
        <v>1</v>
      </c>
      <c r="BB1386" s="1">
        <v>1</v>
      </c>
      <c r="BD1386" s="1">
        <v>1</v>
      </c>
      <c r="BE1386" s="1">
        <v>1</v>
      </c>
    </row>
    <row r="1387" spans="1:57" x14ac:dyDescent="0.5">
      <c r="A1387" s="1">
        <v>80</v>
      </c>
      <c r="B1387" s="1" t="s">
        <v>1471</v>
      </c>
      <c r="C1387" s="2">
        <v>43579</v>
      </c>
      <c r="D1387" s="1" t="s">
        <v>1472</v>
      </c>
      <c r="E1387" s="1" t="s">
        <v>1400</v>
      </c>
      <c r="F1387" s="1" t="s">
        <v>102</v>
      </c>
      <c r="G1387" s="1">
        <v>50</v>
      </c>
      <c r="H1387" s="1">
        <v>132</v>
      </c>
      <c r="I1387" s="1" t="s">
        <v>1431</v>
      </c>
      <c r="J1387" s="1">
        <v>0.64</v>
      </c>
      <c r="K1387" s="1">
        <v>15.660392</v>
      </c>
      <c r="L1387" s="1">
        <v>101.520053</v>
      </c>
      <c r="M1387" s="1" t="s">
        <v>113</v>
      </c>
      <c r="N1387" s="1">
        <v>0</v>
      </c>
      <c r="O1387" s="1">
        <v>10.278548000000001</v>
      </c>
      <c r="P1387" s="1">
        <v>102.006446</v>
      </c>
      <c r="Q1387" s="1">
        <v>640000</v>
      </c>
      <c r="R1387" s="1" t="s">
        <v>1393</v>
      </c>
      <c r="S1387" s="1" t="s">
        <v>91</v>
      </c>
      <c r="T1387" s="1" t="s">
        <v>72</v>
      </c>
      <c r="U1387" s="1" t="s">
        <v>73</v>
      </c>
      <c r="W1387" s="1" t="s">
        <v>121</v>
      </c>
      <c r="X1387" s="1" t="s">
        <v>1401</v>
      </c>
      <c r="Z1387" s="1" t="s">
        <v>1431</v>
      </c>
      <c r="AA1387" s="1" t="s">
        <v>1473</v>
      </c>
      <c r="AJ1387" s="1" t="s">
        <v>76</v>
      </c>
      <c r="AK1387" s="1" t="s">
        <v>1474</v>
      </c>
      <c r="AL1387" s="1">
        <v>200000000</v>
      </c>
      <c r="AM1387" s="1" t="s">
        <v>109</v>
      </c>
      <c r="AN1387" s="1" t="s">
        <v>4489</v>
      </c>
      <c r="AO1387" s="1" t="s">
        <v>4281</v>
      </c>
      <c r="AP1387" s="1">
        <v>253800000</v>
      </c>
      <c r="AS1387" s="1">
        <v>1</v>
      </c>
      <c r="AT1387" s="1">
        <v>1</v>
      </c>
      <c r="AU1387" s="1">
        <v>1</v>
      </c>
      <c r="AV1387" s="1">
        <v>1</v>
      </c>
      <c r="AW1387" s="1">
        <v>1</v>
      </c>
      <c r="AX1387" s="1">
        <v>1</v>
      </c>
      <c r="AY1387" s="1">
        <v>1</v>
      </c>
      <c r="AZ1387" s="1">
        <v>1</v>
      </c>
      <c r="BA1387" s="1">
        <v>1</v>
      </c>
      <c r="BB1387" s="1">
        <v>1</v>
      </c>
      <c r="BD1387" s="1">
        <v>1</v>
      </c>
      <c r="BE1387" s="1">
        <v>1</v>
      </c>
    </row>
    <row r="1388" spans="1:57" x14ac:dyDescent="0.5">
      <c r="A1388" s="1">
        <v>80</v>
      </c>
      <c r="B1388" s="1" t="s">
        <v>1471</v>
      </c>
      <c r="C1388" s="2">
        <v>43579</v>
      </c>
      <c r="D1388" s="1" t="s">
        <v>1472</v>
      </c>
      <c r="E1388" s="1" t="s">
        <v>1400</v>
      </c>
      <c r="F1388" s="1" t="s">
        <v>81</v>
      </c>
      <c r="G1388" s="1">
        <v>50</v>
      </c>
      <c r="H1388" s="1">
        <v>132</v>
      </c>
      <c r="I1388" s="1" t="s">
        <v>693</v>
      </c>
      <c r="J1388" s="1">
        <v>0.25</v>
      </c>
      <c r="K1388" s="1">
        <v>13.254808000000001</v>
      </c>
      <c r="L1388" s="1">
        <v>-61.193764999999999</v>
      </c>
      <c r="M1388" s="1" t="s">
        <v>195</v>
      </c>
      <c r="N1388" s="1">
        <v>0</v>
      </c>
      <c r="O1388" s="1">
        <v>25.14509</v>
      </c>
      <c r="P1388" s="1">
        <v>-80.396960000000007</v>
      </c>
      <c r="Q1388" s="1">
        <v>250000</v>
      </c>
      <c r="R1388" s="1" t="s">
        <v>1393</v>
      </c>
      <c r="S1388" s="1" t="s">
        <v>91</v>
      </c>
      <c r="T1388" s="1" t="s">
        <v>72</v>
      </c>
      <c r="U1388" s="1" t="s">
        <v>73</v>
      </c>
      <c r="W1388" s="1" t="s">
        <v>121</v>
      </c>
      <c r="X1388" s="1" t="s">
        <v>1401</v>
      </c>
      <c r="Z1388" s="1" t="s">
        <v>693</v>
      </c>
      <c r="AA1388" s="1" t="s">
        <v>1473</v>
      </c>
      <c r="AJ1388" s="1" t="s">
        <v>76</v>
      </c>
      <c r="AK1388" s="1" t="s">
        <v>1474</v>
      </c>
      <c r="AL1388" s="1">
        <v>200000000</v>
      </c>
      <c r="AM1388" s="1" t="s">
        <v>109</v>
      </c>
      <c r="AN1388" s="1" t="s">
        <v>4489</v>
      </c>
      <c r="AO1388" s="1" t="s">
        <v>4281</v>
      </c>
      <c r="AP1388" s="1">
        <v>253800000</v>
      </c>
      <c r="AS1388" s="1">
        <v>1</v>
      </c>
      <c r="AT1388" s="1">
        <v>1</v>
      </c>
      <c r="AU1388" s="1">
        <v>1</v>
      </c>
      <c r="AV1388" s="1">
        <v>1</v>
      </c>
      <c r="AW1388" s="1">
        <v>1</v>
      </c>
      <c r="AX1388" s="1">
        <v>1</v>
      </c>
      <c r="AY1388" s="1">
        <v>1</v>
      </c>
      <c r="AZ1388" s="1">
        <v>1</v>
      </c>
      <c r="BA1388" s="1">
        <v>1</v>
      </c>
      <c r="BB1388" s="1">
        <v>1</v>
      </c>
      <c r="BD1388" s="1">
        <v>1</v>
      </c>
      <c r="BE1388" s="1">
        <v>1</v>
      </c>
    </row>
    <row r="1389" spans="1:57" x14ac:dyDescent="0.5">
      <c r="A1389" s="1">
        <v>80</v>
      </c>
      <c r="B1389" s="1" t="s">
        <v>1471</v>
      </c>
      <c r="C1389" s="2">
        <v>43579</v>
      </c>
      <c r="D1389" s="1" t="s">
        <v>1472</v>
      </c>
      <c r="E1389" s="1" t="s">
        <v>1400</v>
      </c>
      <c r="F1389" s="1" t="s">
        <v>102</v>
      </c>
      <c r="G1389" s="1">
        <v>50</v>
      </c>
      <c r="H1389" s="1">
        <v>132</v>
      </c>
      <c r="I1389" s="1" t="s">
        <v>693</v>
      </c>
      <c r="J1389" s="1">
        <v>0.25</v>
      </c>
      <c r="K1389" s="1">
        <v>13.254808000000001</v>
      </c>
      <c r="L1389" s="1">
        <v>-61.193764999999999</v>
      </c>
      <c r="M1389" s="1" t="s">
        <v>195</v>
      </c>
      <c r="N1389" s="1">
        <v>0</v>
      </c>
      <c r="O1389" s="1">
        <v>25.14509</v>
      </c>
      <c r="P1389" s="1">
        <v>-80.396960000000007</v>
      </c>
      <c r="Q1389" s="1">
        <v>250000</v>
      </c>
      <c r="R1389" s="1" t="s">
        <v>1393</v>
      </c>
      <c r="S1389" s="1" t="s">
        <v>91</v>
      </c>
      <c r="T1389" s="1" t="s">
        <v>72</v>
      </c>
      <c r="U1389" s="1" t="s">
        <v>73</v>
      </c>
      <c r="W1389" s="1" t="s">
        <v>121</v>
      </c>
      <c r="X1389" s="1" t="s">
        <v>1401</v>
      </c>
      <c r="Z1389" s="1" t="s">
        <v>693</v>
      </c>
      <c r="AA1389" s="1" t="s">
        <v>1473</v>
      </c>
      <c r="AJ1389" s="1" t="s">
        <v>76</v>
      </c>
      <c r="AK1389" s="1" t="s">
        <v>1474</v>
      </c>
      <c r="AL1389" s="1">
        <v>200000000</v>
      </c>
      <c r="AM1389" s="1" t="s">
        <v>109</v>
      </c>
      <c r="AN1389" s="1" t="s">
        <v>4489</v>
      </c>
      <c r="AO1389" s="1" t="s">
        <v>4281</v>
      </c>
      <c r="AP1389" s="1">
        <v>253800000</v>
      </c>
      <c r="AS1389" s="1">
        <v>1</v>
      </c>
      <c r="AT1389" s="1">
        <v>1</v>
      </c>
      <c r="AU1389" s="1">
        <v>1</v>
      </c>
      <c r="AV1389" s="1">
        <v>1</v>
      </c>
      <c r="AW1389" s="1">
        <v>1</v>
      </c>
      <c r="AX1389" s="1">
        <v>1</v>
      </c>
      <c r="AY1389" s="1">
        <v>1</v>
      </c>
      <c r="AZ1389" s="1">
        <v>1</v>
      </c>
      <c r="BA1389" s="1">
        <v>1</v>
      </c>
      <c r="BB1389" s="1">
        <v>1</v>
      </c>
      <c r="BD1389" s="1">
        <v>1</v>
      </c>
      <c r="BE1389" s="1">
        <v>1</v>
      </c>
    </row>
    <row r="1390" spans="1:57" x14ac:dyDescent="0.5">
      <c r="A1390" s="1">
        <v>80</v>
      </c>
      <c r="B1390" s="1" t="s">
        <v>1471</v>
      </c>
      <c r="C1390" s="2">
        <v>43579</v>
      </c>
      <c r="D1390" s="1" t="s">
        <v>1472</v>
      </c>
      <c r="E1390" s="1" t="s">
        <v>1400</v>
      </c>
      <c r="F1390" s="1" t="s">
        <v>81</v>
      </c>
      <c r="G1390" s="1">
        <v>50</v>
      </c>
      <c r="H1390" s="1">
        <v>132</v>
      </c>
      <c r="I1390" s="1" t="s">
        <v>641</v>
      </c>
      <c r="J1390" s="1">
        <v>1.1499999999999999</v>
      </c>
      <c r="K1390" s="1">
        <v>6.8214699999999997</v>
      </c>
      <c r="L1390" s="1">
        <v>-5.2798499999999997</v>
      </c>
      <c r="M1390" s="1" t="s">
        <v>69</v>
      </c>
      <c r="N1390" s="1">
        <v>0</v>
      </c>
      <c r="O1390" s="1">
        <v>2.6272389999999999</v>
      </c>
      <c r="P1390" s="1">
        <v>23.381664000000001</v>
      </c>
      <c r="Q1390" s="1">
        <v>1150000</v>
      </c>
      <c r="R1390" s="1" t="s">
        <v>1393</v>
      </c>
      <c r="S1390" s="1" t="s">
        <v>91</v>
      </c>
      <c r="T1390" s="1" t="s">
        <v>72</v>
      </c>
      <c r="U1390" s="1" t="s">
        <v>73</v>
      </c>
      <c r="W1390" s="1" t="s">
        <v>121</v>
      </c>
      <c r="X1390" s="1" t="s">
        <v>1401</v>
      </c>
      <c r="Z1390" s="1" t="s">
        <v>641</v>
      </c>
      <c r="AA1390" s="1" t="s">
        <v>1473</v>
      </c>
      <c r="AJ1390" s="1" t="s">
        <v>76</v>
      </c>
      <c r="AK1390" s="1" t="s">
        <v>1474</v>
      </c>
      <c r="AL1390" s="1">
        <v>200000000</v>
      </c>
      <c r="AM1390" s="1" t="s">
        <v>109</v>
      </c>
      <c r="AN1390" s="1" t="s">
        <v>4489</v>
      </c>
      <c r="AO1390" s="1" t="s">
        <v>4281</v>
      </c>
      <c r="AP1390" s="1">
        <v>253800000</v>
      </c>
      <c r="AS1390" s="1">
        <v>1</v>
      </c>
      <c r="AT1390" s="1">
        <v>1</v>
      </c>
      <c r="AU1390" s="1">
        <v>1</v>
      </c>
      <c r="AV1390" s="1">
        <v>1</v>
      </c>
      <c r="AW1390" s="1">
        <v>1</v>
      </c>
      <c r="AX1390" s="1">
        <v>1</v>
      </c>
      <c r="AY1390" s="1">
        <v>1</v>
      </c>
      <c r="AZ1390" s="1">
        <v>1</v>
      </c>
      <c r="BA1390" s="1">
        <v>1</v>
      </c>
      <c r="BB1390" s="1">
        <v>1</v>
      </c>
      <c r="BD1390" s="1">
        <v>1</v>
      </c>
      <c r="BE1390" s="1">
        <v>1</v>
      </c>
    </row>
    <row r="1391" spans="1:57" x14ac:dyDescent="0.5">
      <c r="A1391" s="1">
        <v>80</v>
      </c>
      <c r="B1391" s="1" t="s">
        <v>1471</v>
      </c>
      <c r="C1391" s="2">
        <v>43579</v>
      </c>
      <c r="D1391" s="1" t="s">
        <v>1472</v>
      </c>
      <c r="E1391" s="1" t="s">
        <v>1400</v>
      </c>
      <c r="F1391" s="1" t="s">
        <v>102</v>
      </c>
      <c r="G1391" s="1">
        <v>50</v>
      </c>
      <c r="H1391" s="1">
        <v>132</v>
      </c>
      <c r="I1391" s="1" t="s">
        <v>641</v>
      </c>
      <c r="J1391" s="1">
        <v>1.1499999999999999</v>
      </c>
      <c r="K1391" s="1">
        <v>6.8214699999999997</v>
      </c>
      <c r="L1391" s="1">
        <v>-5.2798499999999997</v>
      </c>
      <c r="M1391" s="1" t="s">
        <v>69</v>
      </c>
      <c r="N1391" s="1">
        <v>0</v>
      </c>
      <c r="O1391" s="1">
        <v>2.6272389999999999</v>
      </c>
      <c r="P1391" s="1">
        <v>23.381664000000001</v>
      </c>
      <c r="Q1391" s="1">
        <v>1150000</v>
      </c>
      <c r="R1391" s="1" t="s">
        <v>1393</v>
      </c>
      <c r="S1391" s="1" t="s">
        <v>91</v>
      </c>
      <c r="T1391" s="1" t="s">
        <v>72</v>
      </c>
      <c r="U1391" s="1" t="s">
        <v>73</v>
      </c>
      <c r="W1391" s="1" t="s">
        <v>121</v>
      </c>
      <c r="X1391" s="1" t="s">
        <v>1401</v>
      </c>
      <c r="Z1391" s="1" t="s">
        <v>641</v>
      </c>
      <c r="AA1391" s="1" t="s">
        <v>1473</v>
      </c>
      <c r="AJ1391" s="1" t="s">
        <v>76</v>
      </c>
      <c r="AK1391" s="1" t="s">
        <v>1474</v>
      </c>
      <c r="AL1391" s="1">
        <v>200000000</v>
      </c>
      <c r="AM1391" s="1" t="s">
        <v>109</v>
      </c>
      <c r="AN1391" s="1" t="s">
        <v>4489</v>
      </c>
      <c r="AO1391" s="1" t="s">
        <v>4281</v>
      </c>
      <c r="AP1391" s="1">
        <v>253800000</v>
      </c>
      <c r="AS1391" s="1">
        <v>1</v>
      </c>
      <c r="AT1391" s="1">
        <v>1</v>
      </c>
      <c r="AU1391" s="1">
        <v>1</v>
      </c>
      <c r="AV1391" s="1">
        <v>1</v>
      </c>
      <c r="AW1391" s="1">
        <v>1</v>
      </c>
      <c r="AX1391" s="1">
        <v>1</v>
      </c>
      <c r="AY1391" s="1">
        <v>1</v>
      </c>
      <c r="AZ1391" s="1">
        <v>1</v>
      </c>
      <c r="BA1391" s="1">
        <v>1</v>
      </c>
      <c r="BB1391" s="1">
        <v>1</v>
      </c>
      <c r="BD1391" s="1">
        <v>1</v>
      </c>
      <c r="BE1391" s="1">
        <v>1</v>
      </c>
    </row>
    <row r="1392" spans="1:57" x14ac:dyDescent="0.5">
      <c r="A1392" s="1">
        <v>80</v>
      </c>
      <c r="B1392" s="1" t="s">
        <v>1471</v>
      </c>
      <c r="C1392" s="2">
        <v>43579</v>
      </c>
      <c r="D1392" s="1" t="s">
        <v>1472</v>
      </c>
      <c r="E1392" s="1" t="s">
        <v>1400</v>
      </c>
      <c r="F1392" s="1" t="s">
        <v>81</v>
      </c>
      <c r="G1392" s="1">
        <v>50</v>
      </c>
      <c r="H1392" s="1">
        <v>132</v>
      </c>
      <c r="I1392" s="1" t="s">
        <v>89</v>
      </c>
      <c r="J1392" s="1">
        <v>1.1499999999999999</v>
      </c>
      <c r="K1392" s="1">
        <v>6.8808540000000002</v>
      </c>
      <c r="L1392" s="1">
        <v>-1.167594</v>
      </c>
      <c r="M1392" s="1" t="s">
        <v>69</v>
      </c>
      <c r="N1392" s="1">
        <v>0</v>
      </c>
      <c r="O1392" s="1">
        <v>2.6272389999999999</v>
      </c>
      <c r="P1392" s="1">
        <v>23.381664000000001</v>
      </c>
      <c r="Q1392" s="1">
        <v>1150000</v>
      </c>
      <c r="R1392" s="1" t="s">
        <v>1393</v>
      </c>
      <c r="S1392" s="1" t="s">
        <v>91</v>
      </c>
      <c r="T1392" s="1" t="s">
        <v>72</v>
      </c>
      <c r="U1392" s="1" t="s">
        <v>73</v>
      </c>
      <c r="W1392" s="1" t="s">
        <v>121</v>
      </c>
      <c r="X1392" s="1" t="s">
        <v>1401</v>
      </c>
      <c r="Z1392" s="1" t="s">
        <v>89</v>
      </c>
      <c r="AA1392" s="1" t="s">
        <v>1473</v>
      </c>
      <c r="AJ1392" s="1" t="s">
        <v>76</v>
      </c>
      <c r="AK1392" s="1" t="s">
        <v>1474</v>
      </c>
      <c r="AL1392" s="1">
        <v>200000000</v>
      </c>
      <c r="AM1392" s="1" t="s">
        <v>109</v>
      </c>
      <c r="AN1392" s="1" t="s">
        <v>4489</v>
      </c>
      <c r="AO1392" s="1" t="s">
        <v>4281</v>
      </c>
      <c r="AP1392" s="1">
        <v>253800000</v>
      </c>
      <c r="AS1392" s="1">
        <v>1</v>
      </c>
      <c r="AT1392" s="1">
        <v>1</v>
      </c>
      <c r="AU1392" s="1">
        <v>1</v>
      </c>
      <c r="AV1392" s="1">
        <v>1</v>
      </c>
      <c r="AW1392" s="1">
        <v>1</v>
      </c>
      <c r="AX1392" s="1">
        <v>1</v>
      </c>
      <c r="AY1392" s="1">
        <v>1</v>
      </c>
      <c r="AZ1392" s="1">
        <v>1</v>
      </c>
      <c r="BA1392" s="1">
        <v>1</v>
      </c>
      <c r="BB1392" s="1">
        <v>1</v>
      </c>
      <c r="BD1392" s="1">
        <v>1</v>
      </c>
      <c r="BE1392" s="1">
        <v>1</v>
      </c>
    </row>
    <row r="1393" spans="1:57" x14ac:dyDescent="0.5">
      <c r="A1393" s="1">
        <v>80</v>
      </c>
      <c r="B1393" s="1" t="s">
        <v>1471</v>
      </c>
      <c r="C1393" s="2">
        <v>43579</v>
      </c>
      <c r="D1393" s="1" t="s">
        <v>1472</v>
      </c>
      <c r="E1393" s="1" t="s">
        <v>1400</v>
      </c>
      <c r="F1393" s="1" t="s">
        <v>102</v>
      </c>
      <c r="G1393" s="1">
        <v>50</v>
      </c>
      <c r="H1393" s="1">
        <v>132</v>
      </c>
      <c r="I1393" s="1" t="s">
        <v>89</v>
      </c>
      <c r="J1393" s="1">
        <v>1.1499999999999999</v>
      </c>
      <c r="K1393" s="1">
        <v>6.8808540000000002</v>
      </c>
      <c r="L1393" s="1">
        <v>-1.167594</v>
      </c>
      <c r="M1393" s="1" t="s">
        <v>69</v>
      </c>
      <c r="N1393" s="1">
        <v>0</v>
      </c>
      <c r="O1393" s="1">
        <v>2.6272389999999999</v>
      </c>
      <c r="P1393" s="1">
        <v>23.381664000000001</v>
      </c>
      <c r="Q1393" s="1">
        <v>1150000</v>
      </c>
      <c r="R1393" s="1" t="s">
        <v>1393</v>
      </c>
      <c r="S1393" s="1" t="s">
        <v>91</v>
      </c>
      <c r="T1393" s="1" t="s">
        <v>72</v>
      </c>
      <c r="U1393" s="1" t="s">
        <v>73</v>
      </c>
      <c r="W1393" s="1" t="s">
        <v>121</v>
      </c>
      <c r="X1393" s="1" t="s">
        <v>1401</v>
      </c>
      <c r="Z1393" s="1" t="s">
        <v>89</v>
      </c>
      <c r="AA1393" s="1" t="s">
        <v>1473</v>
      </c>
      <c r="AJ1393" s="1" t="s">
        <v>76</v>
      </c>
      <c r="AK1393" s="1" t="s">
        <v>1474</v>
      </c>
      <c r="AL1393" s="1">
        <v>200000000</v>
      </c>
      <c r="AM1393" s="1" t="s">
        <v>109</v>
      </c>
      <c r="AN1393" s="1" t="s">
        <v>4489</v>
      </c>
      <c r="AO1393" s="1" t="s">
        <v>4281</v>
      </c>
      <c r="AP1393" s="1">
        <v>253800000</v>
      </c>
      <c r="AS1393" s="1">
        <v>1</v>
      </c>
      <c r="AT1393" s="1">
        <v>1</v>
      </c>
      <c r="AU1393" s="1">
        <v>1</v>
      </c>
      <c r="AV1393" s="1">
        <v>1</v>
      </c>
      <c r="AW1393" s="1">
        <v>1</v>
      </c>
      <c r="AX1393" s="1">
        <v>1</v>
      </c>
      <c r="AY1393" s="1">
        <v>1</v>
      </c>
      <c r="AZ1393" s="1">
        <v>1</v>
      </c>
      <c r="BA1393" s="1">
        <v>1</v>
      </c>
      <c r="BB1393" s="1">
        <v>1</v>
      </c>
      <c r="BD1393" s="1">
        <v>1</v>
      </c>
      <c r="BE1393" s="1">
        <v>1</v>
      </c>
    </row>
    <row r="1394" spans="1:57" x14ac:dyDescent="0.5">
      <c r="A1394" s="1">
        <v>80</v>
      </c>
      <c r="B1394" s="1" t="s">
        <v>1471</v>
      </c>
      <c r="C1394" s="2">
        <v>43579</v>
      </c>
      <c r="D1394" s="1" t="s">
        <v>1472</v>
      </c>
      <c r="E1394" s="1" t="s">
        <v>1400</v>
      </c>
      <c r="F1394" s="1" t="s">
        <v>81</v>
      </c>
      <c r="G1394" s="1">
        <v>50</v>
      </c>
      <c r="H1394" s="1">
        <v>132</v>
      </c>
      <c r="I1394" s="1" t="s">
        <v>589</v>
      </c>
      <c r="J1394" s="1">
        <v>0.64</v>
      </c>
      <c r="K1394" s="1">
        <v>35.861660000000001</v>
      </c>
      <c r="L1394" s="1">
        <v>104.195396</v>
      </c>
      <c r="M1394" s="1" t="s">
        <v>112</v>
      </c>
      <c r="N1394" s="1">
        <v>0</v>
      </c>
      <c r="O1394" s="1">
        <v>45.052331000000002</v>
      </c>
      <c r="P1394" s="1">
        <v>118.90412999999999</v>
      </c>
      <c r="Q1394" s="1">
        <v>640000</v>
      </c>
      <c r="R1394" s="1" t="s">
        <v>1393</v>
      </c>
      <c r="S1394" s="1" t="s">
        <v>91</v>
      </c>
      <c r="T1394" s="1" t="s">
        <v>72</v>
      </c>
      <c r="U1394" s="1" t="s">
        <v>73</v>
      </c>
      <c r="W1394" s="1" t="s">
        <v>121</v>
      </c>
      <c r="X1394" s="1" t="s">
        <v>1401</v>
      </c>
      <c r="Z1394" s="1" t="s">
        <v>589</v>
      </c>
      <c r="AA1394" s="1" t="s">
        <v>1473</v>
      </c>
      <c r="AJ1394" s="1" t="s">
        <v>76</v>
      </c>
      <c r="AK1394" s="1" t="s">
        <v>1474</v>
      </c>
      <c r="AL1394" s="1">
        <v>200000000</v>
      </c>
      <c r="AM1394" s="1" t="s">
        <v>109</v>
      </c>
      <c r="AN1394" s="1" t="s">
        <v>4489</v>
      </c>
      <c r="AO1394" s="1" t="s">
        <v>4281</v>
      </c>
      <c r="AP1394" s="1">
        <v>253800000</v>
      </c>
      <c r="AS1394" s="1">
        <v>1</v>
      </c>
      <c r="AT1394" s="1">
        <v>1</v>
      </c>
      <c r="AU1394" s="1">
        <v>1</v>
      </c>
      <c r="AV1394" s="1">
        <v>1</v>
      </c>
      <c r="AW1394" s="1">
        <v>1</v>
      </c>
      <c r="AX1394" s="1">
        <v>1</v>
      </c>
      <c r="AY1394" s="1">
        <v>1</v>
      </c>
      <c r="AZ1394" s="1">
        <v>1</v>
      </c>
      <c r="BA1394" s="1">
        <v>1</v>
      </c>
      <c r="BB1394" s="1">
        <v>1</v>
      </c>
      <c r="BD1394" s="1">
        <v>1</v>
      </c>
      <c r="BE1394" s="1">
        <v>1</v>
      </c>
    </row>
    <row r="1395" spans="1:57" x14ac:dyDescent="0.5">
      <c r="A1395" s="1">
        <v>80</v>
      </c>
      <c r="B1395" s="1" t="s">
        <v>1471</v>
      </c>
      <c r="C1395" s="2">
        <v>43579</v>
      </c>
      <c r="D1395" s="1" t="s">
        <v>1472</v>
      </c>
      <c r="E1395" s="1" t="s">
        <v>1400</v>
      </c>
      <c r="F1395" s="1" t="s">
        <v>102</v>
      </c>
      <c r="G1395" s="1">
        <v>50</v>
      </c>
      <c r="H1395" s="1">
        <v>132</v>
      </c>
      <c r="I1395" s="1" t="s">
        <v>589</v>
      </c>
      <c r="J1395" s="1">
        <v>0.64</v>
      </c>
      <c r="K1395" s="1">
        <v>35.861660000000001</v>
      </c>
      <c r="L1395" s="1">
        <v>104.195396</v>
      </c>
      <c r="M1395" s="1" t="s">
        <v>112</v>
      </c>
      <c r="N1395" s="1">
        <v>0</v>
      </c>
      <c r="O1395" s="1">
        <v>45.052331000000002</v>
      </c>
      <c r="P1395" s="1">
        <v>118.90412999999999</v>
      </c>
      <c r="Q1395" s="1">
        <v>640000</v>
      </c>
      <c r="R1395" s="1" t="s">
        <v>1393</v>
      </c>
      <c r="S1395" s="1" t="s">
        <v>91</v>
      </c>
      <c r="T1395" s="1" t="s">
        <v>72</v>
      </c>
      <c r="U1395" s="1" t="s">
        <v>73</v>
      </c>
      <c r="W1395" s="1" t="s">
        <v>121</v>
      </c>
      <c r="X1395" s="1" t="s">
        <v>1401</v>
      </c>
      <c r="Z1395" s="1" t="s">
        <v>589</v>
      </c>
      <c r="AA1395" s="1" t="s">
        <v>1473</v>
      </c>
      <c r="AJ1395" s="1" t="s">
        <v>76</v>
      </c>
      <c r="AK1395" s="1" t="s">
        <v>1474</v>
      </c>
      <c r="AL1395" s="1">
        <v>200000000</v>
      </c>
      <c r="AM1395" s="1" t="s">
        <v>109</v>
      </c>
      <c r="AN1395" s="1" t="s">
        <v>4489</v>
      </c>
      <c r="AO1395" s="1" t="s">
        <v>4281</v>
      </c>
      <c r="AP1395" s="1">
        <v>253800000</v>
      </c>
      <c r="AS1395" s="1">
        <v>1</v>
      </c>
      <c r="AT1395" s="1">
        <v>1</v>
      </c>
      <c r="AU1395" s="1">
        <v>1</v>
      </c>
      <c r="AV1395" s="1">
        <v>1</v>
      </c>
      <c r="AW1395" s="1">
        <v>1</v>
      </c>
      <c r="AX1395" s="1">
        <v>1</v>
      </c>
      <c r="AY1395" s="1">
        <v>1</v>
      </c>
      <c r="AZ1395" s="1">
        <v>1</v>
      </c>
      <c r="BA1395" s="1">
        <v>1</v>
      </c>
      <c r="BB1395" s="1">
        <v>1</v>
      </c>
      <c r="BD1395" s="1">
        <v>1</v>
      </c>
      <c r="BE1395" s="1">
        <v>1</v>
      </c>
    </row>
    <row r="1396" spans="1:57" x14ac:dyDescent="0.5">
      <c r="A1396" s="1">
        <v>80</v>
      </c>
      <c r="B1396" s="1" t="s">
        <v>1471</v>
      </c>
      <c r="C1396" s="2">
        <v>43579</v>
      </c>
      <c r="D1396" s="1" t="s">
        <v>1472</v>
      </c>
      <c r="E1396" s="1" t="s">
        <v>1400</v>
      </c>
      <c r="F1396" s="1" t="s">
        <v>81</v>
      </c>
      <c r="G1396" s="1">
        <v>50</v>
      </c>
      <c r="H1396" s="1">
        <v>132</v>
      </c>
      <c r="I1396" s="1" t="s">
        <v>1459</v>
      </c>
      <c r="J1396" s="1">
        <v>1.1499999999999999</v>
      </c>
      <c r="K1396" s="1">
        <v>32.892220000000002</v>
      </c>
      <c r="L1396" s="1">
        <v>13.173080000000001</v>
      </c>
      <c r="M1396" s="1" t="s">
        <v>110</v>
      </c>
      <c r="N1396" s="1">
        <v>0</v>
      </c>
      <c r="O1396" s="1">
        <v>26.625188000000001</v>
      </c>
      <c r="P1396" s="1">
        <v>6.809552</v>
      </c>
      <c r="Q1396" s="1">
        <v>1150000</v>
      </c>
      <c r="R1396" s="1" t="s">
        <v>1393</v>
      </c>
      <c r="S1396" s="1" t="s">
        <v>91</v>
      </c>
      <c r="T1396" s="1" t="s">
        <v>72</v>
      </c>
      <c r="U1396" s="1" t="s">
        <v>73</v>
      </c>
      <c r="W1396" s="1" t="s">
        <v>121</v>
      </c>
      <c r="X1396" s="1" t="s">
        <v>1401</v>
      </c>
      <c r="Z1396" s="1" t="s">
        <v>1459</v>
      </c>
      <c r="AA1396" s="1" t="s">
        <v>1473</v>
      </c>
      <c r="AJ1396" s="1" t="s">
        <v>76</v>
      </c>
      <c r="AK1396" s="1" t="s">
        <v>1474</v>
      </c>
      <c r="AL1396" s="1">
        <v>200000000</v>
      </c>
      <c r="AM1396" s="1" t="s">
        <v>109</v>
      </c>
      <c r="AN1396" s="1" t="s">
        <v>4489</v>
      </c>
      <c r="AO1396" s="1" t="s">
        <v>4281</v>
      </c>
      <c r="AP1396" s="1">
        <v>253800000</v>
      </c>
      <c r="AS1396" s="1">
        <v>1</v>
      </c>
      <c r="AT1396" s="1">
        <v>1</v>
      </c>
      <c r="AU1396" s="1">
        <v>1</v>
      </c>
      <c r="AV1396" s="1">
        <v>1</v>
      </c>
      <c r="AW1396" s="1">
        <v>1</v>
      </c>
      <c r="AX1396" s="1">
        <v>1</v>
      </c>
      <c r="AY1396" s="1">
        <v>1</v>
      </c>
      <c r="AZ1396" s="1">
        <v>1</v>
      </c>
      <c r="BA1396" s="1">
        <v>1</v>
      </c>
      <c r="BB1396" s="1">
        <v>1</v>
      </c>
      <c r="BD1396" s="1">
        <v>1</v>
      </c>
      <c r="BE1396" s="1">
        <v>1</v>
      </c>
    </row>
    <row r="1397" spans="1:57" x14ac:dyDescent="0.5">
      <c r="A1397" s="1">
        <v>80</v>
      </c>
      <c r="B1397" s="1" t="s">
        <v>1471</v>
      </c>
      <c r="C1397" s="2">
        <v>43579</v>
      </c>
      <c r="D1397" s="1" t="s">
        <v>1472</v>
      </c>
      <c r="E1397" s="1" t="s">
        <v>1400</v>
      </c>
      <c r="F1397" s="1" t="s">
        <v>102</v>
      </c>
      <c r="G1397" s="1">
        <v>50</v>
      </c>
      <c r="H1397" s="1">
        <v>132</v>
      </c>
      <c r="I1397" s="1" t="s">
        <v>1459</v>
      </c>
      <c r="J1397" s="1">
        <v>1.1499999999999999</v>
      </c>
      <c r="K1397" s="1">
        <v>32.892220000000002</v>
      </c>
      <c r="L1397" s="1">
        <v>13.173080000000001</v>
      </c>
      <c r="M1397" s="1" t="s">
        <v>110</v>
      </c>
      <c r="N1397" s="1">
        <v>0</v>
      </c>
      <c r="O1397" s="1">
        <v>26.625188000000001</v>
      </c>
      <c r="P1397" s="1">
        <v>6.809552</v>
      </c>
      <c r="Q1397" s="1">
        <v>1150000</v>
      </c>
      <c r="R1397" s="1" t="s">
        <v>1393</v>
      </c>
      <c r="S1397" s="1" t="s">
        <v>91</v>
      </c>
      <c r="T1397" s="1" t="s">
        <v>72</v>
      </c>
      <c r="U1397" s="1" t="s">
        <v>73</v>
      </c>
      <c r="W1397" s="1" t="s">
        <v>121</v>
      </c>
      <c r="X1397" s="1" t="s">
        <v>1401</v>
      </c>
      <c r="Z1397" s="1" t="s">
        <v>1459</v>
      </c>
      <c r="AA1397" s="1" t="s">
        <v>1473</v>
      </c>
      <c r="AJ1397" s="1" t="s">
        <v>76</v>
      </c>
      <c r="AK1397" s="1" t="s">
        <v>1474</v>
      </c>
      <c r="AL1397" s="1">
        <v>200000000</v>
      </c>
      <c r="AM1397" s="1" t="s">
        <v>109</v>
      </c>
      <c r="AN1397" s="1" t="s">
        <v>4489</v>
      </c>
      <c r="AO1397" s="1" t="s">
        <v>4281</v>
      </c>
      <c r="AP1397" s="1">
        <v>253800000</v>
      </c>
      <c r="AS1397" s="1">
        <v>1</v>
      </c>
      <c r="AT1397" s="1">
        <v>1</v>
      </c>
      <c r="AU1397" s="1">
        <v>1</v>
      </c>
      <c r="AV1397" s="1">
        <v>1</v>
      </c>
      <c r="AW1397" s="1">
        <v>1</v>
      </c>
      <c r="AX1397" s="1">
        <v>1</v>
      </c>
      <c r="AY1397" s="1">
        <v>1</v>
      </c>
      <c r="AZ1397" s="1">
        <v>1</v>
      </c>
      <c r="BA1397" s="1">
        <v>1</v>
      </c>
      <c r="BB1397" s="1">
        <v>1</v>
      </c>
      <c r="BD1397" s="1">
        <v>1</v>
      </c>
      <c r="BE1397" s="1">
        <v>1</v>
      </c>
    </row>
    <row r="1398" spans="1:57" x14ac:dyDescent="0.5">
      <c r="A1398" s="1">
        <v>80</v>
      </c>
      <c r="B1398" s="1" t="s">
        <v>1471</v>
      </c>
      <c r="C1398" s="2">
        <v>43579</v>
      </c>
      <c r="D1398" s="1" t="s">
        <v>1472</v>
      </c>
      <c r="E1398" s="1" t="s">
        <v>1400</v>
      </c>
      <c r="F1398" s="1" t="s">
        <v>81</v>
      </c>
      <c r="G1398" s="1">
        <v>50</v>
      </c>
      <c r="H1398" s="1">
        <v>132</v>
      </c>
      <c r="I1398" s="1" t="s">
        <v>152</v>
      </c>
      <c r="J1398" s="1">
        <v>1.1499999999999999</v>
      </c>
      <c r="K1398" s="1">
        <v>-1.8655060000000001</v>
      </c>
      <c r="L1398" s="1">
        <v>29.917652</v>
      </c>
      <c r="M1398" s="1" t="s">
        <v>69</v>
      </c>
      <c r="N1398" s="1">
        <v>0</v>
      </c>
      <c r="O1398" s="1">
        <v>2.6272389999999999</v>
      </c>
      <c r="P1398" s="1">
        <v>23.381664000000001</v>
      </c>
      <c r="Q1398" s="1">
        <v>1150000</v>
      </c>
      <c r="R1398" s="1" t="s">
        <v>1393</v>
      </c>
      <c r="S1398" s="1" t="s">
        <v>91</v>
      </c>
      <c r="T1398" s="1" t="s">
        <v>72</v>
      </c>
      <c r="U1398" s="1" t="s">
        <v>73</v>
      </c>
      <c r="W1398" s="1" t="s">
        <v>121</v>
      </c>
      <c r="X1398" s="1" t="s">
        <v>1401</v>
      </c>
      <c r="Z1398" s="1" t="s">
        <v>152</v>
      </c>
      <c r="AA1398" s="1" t="s">
        <v>1473</v>
      </c>
      <c r="AJ1398" s="1" t="s">
        <v>76</v>
      </c>
      <c r="AK1398" s="1" t="s">
        <v>1474</v>
      </c>
      <c r="AL1398" s="1">
        <v>200000000</v>
      </c>
      <c r="AM1398" s="1" t="s">
        <v>109</v>
      </c>
      <c r="AN1398" s="1" t="s">
        <v>4489</v>
      </c>
      <c r="AO1398" s="1" t="s">
        <v>4281</v>
      </c>
      <c r="AP1398" s="1">
        <v>253800000</v>
      </c>
      <c r="AS1398" s="1">
        <v>1</v>
      </c>
      <c r="AT1398" s="1">
        <v>1</v>
      </c>
      <c r="AU1398" s="1">
        <v>1</v>
      </c>
      <c r="AV1398" s="1">
        <v>1</v>
      </c>
      <c r="AW1398" s="1">
        <v>1</v>
      </c>
      <c r="AX1398" s="1">
        <v>1</v>
      </c>
      <c r="AY1398" s="1">
        <v>1</v>
      </c>
      <c r="AZ1398" s="1">
        <v>1</v>
      </c>
      <c r="BA1398" s="1">
        <v>1</v>
      </c>
      <c r="BB1398" s="1">
        <v>1</v>
      </c>
      <c r="BD1398" s="1">
        <v>1</v>
      </c>
      <c r="BE1398" s="1">
        <v>1</v>
      </c>
    </row>
    <row r="1399" spans="1:57" x14ac:dyDescent="0.5">
      <c r="A1399" s="1">
        <v>80</v>
      </c>
      <c r="B1399" s="1" t="s">
        <v>1471</v>
      </c>
      <c r="C1399" s="2">
        <v>43579</v>
      </c>
      <c r="D1399" s="1" t="s">
        <v>1472</v>
      </c>
      <c r="E1399" s="1" t="s">
        <v>1400</v>
      </c>
      <c r="F1399" s="1" t="s">
        <v>102</v>
      </c>
      <c r="G1399" s="1">
        <v>50</v>
      </c>
      <c r="H1399" s="1">
        <v>132</v>
      </c>
      <c r="I1399" s="1" t="s">
        <v>152</v>
      </c>
      <c r="J1399" s="1">
        <v>1.1499999999999999</v>
      </c>
      <c r="K1399" s="1">
        <v>-1.8655060000000001</v>
      </c>
      <c r="L1399" s="1">
        <v>29.917652</v>
      </c>
      <c r="M1399" s="1" t="s">
        <v>69</v>
      </c>
      <c r="N1399" s="1">
        <v>0</v>
      </c>
      <c r="O1399" s="1">
        <v>2.6272389999999999</v>
      </c>
      <c r="P1399" s="1">
        <v>23.381664000000001</v>
      </c>
      <c r="Q1399" s="1">
        <v>1150000</v>
      </c>
      <c r="R1399" s="1" t="s">
        <v>1393</v>
      </c>
      <c r="S1399" s="1" t="s">
        <v>91</v>
      </c>
      <c r="T1399" s="1" t="s">
        <v>72</v>
      </c>
      <c r="U1399" s="1" t="s">
        <v>73</v>
      </c>
      <c r="W1399" s="1" t="s">
        <v>121</v>
      </c>
      <c r="X1399" s="1" t="s">
        <v>1401</v>
      </c>
      <c r="Z1399" s="1" t="s">
        <v>152</v>
      </c>
      <c r="AA1399" s="1" t="s">
        <v>1473</v>
      </c>
      <c r="AJ1399" s="1" t="s">
        <v>76</v>
      </c>
      <c r="AK1399" s="1" t="s">
        <v>1474</v>
      </c>
      <c r="AL1399" s="1">
        <v>200000000</v>
      </c>
      <c r="AM1399" s="1" t="s">
        <v>109</v>
      </c>
      <c r="AN1399" s="1" t="s">
        <v>4489</v>
      </c>
      <c r="AO1399" s="1" t="s">
        <v>4281</v>
      </c>
      <c r="AP1399" s="1">
        <v>253800000</v>
      </c>
      <c r="AS1399" s="1">
        <v>1</v>
      </c>
      <c r="AT1399" s="1">
        <v>1</v>
      </c>
      <c r="AU1399" s="1">
        <v>1</v>
      </c>
      <c r="AV1399" s="1">
        <v>1</v>
      </c>
      <c r="AW1399" s="1">
        <v>1</v>
      </c>
      <c r="AX1399" s="1">
        <v>1</v>
      </c>
      <c r="AY1399" s="1">
        <v>1</v>
      </c>
      <c r="AZ1399" s="1">
        <v>1</v>
      </c>
      <c r="BA1399" s="1">
        <v>1</v>
      </c>
      <c r="BB1399" s="1">
        <v>1</v>
      </c>
      <c r="BD1399" s="1">
        <v>1</v>
      </c>
      <c r="BE1399" s="1">
        <v>1</v>
      </c>
    </row>
    <row r="1400" spans="1:57" x14ac:dyDescent="0.5">
      <c r="A1400" s="1">
        <v>80</v>
      </c>
      <c r="B1400" s="1" t="s">
        <v>1471</v>
      </c>
      <c r="C1400" s="2">
        <v>43579</v>
      </c>
      <c r="D1400" s="1" t="s">
        <v>1472</v>
      </c>
      <c r="E1400" s="1" t="s">
        <v>1400</v>
      </c>
      <c r="F1400" s="1" t="s">
        <v>81</v>
      </c>
      <c r="G1400" s="1">
        <v>50</v>
      </c>
      <c r="H1400" s="1">
        <v>132</v>
      </c>
      <c r="I1400" s="1" t="s">
        <v>587</v>
      </c>
      <c r="J1400" s="1">
        <v>1.1499999999999999</v>
      </c>
      <c r="K1400" s="1">
        <v>26.820553</v>
      </c>
      <c r="L1400" s="1">
        <v>30.802498</v>
      </c>
      <c r="M1400" s="1" t="s">
        <v>110</v>
      </c>
      <c r="N1400" s="1">
        <v>0</v>
      </c>
      <c r="O1400" s="1">
        <v>26.625188000000001</v>
      </c>
      <c r="P1400" s="1">
        <v>6.809552</v>
      </c>
      <c r="Q1400" s="1">
        <v>1150000</v>
      </c>
      <c r="R1400" s="1" t="s">
        <v>1393</v>
      </c>
      <c r="S1400" s="1" t="s">
        <v>91</v>
      </c>
      <c r="T1400" s="1" t="s">
        <v>72</v>
      </c>
      <c r="U1400" s="1" t="s">
        <v>73</v>
      </c>
      <c r="W1400" s="1" t="s">
        <v>121</v>
      </c>
      <c r="X1400" s="1" t="s">
        <v>1401</v>
      </c>
      <c r="Z1400" s="1" t="s">
        <v>587</v>
      </c>
      <c r="AA1400" s="1" t="s">
        <v>1473</v>
      </c>
      <c r="AJ1400" s="1" t="s">
        <v>76</v>
      </c>
      <c r="AK1400" s="1" t="s">
        <v>1474</v>
      </c>
      <c r="AL1400" s="1">
        <v>200000000</v>
      </c>
      <c r="AM1400" s="1" t="s">
        <v>109</v>
      </c>
      <c r="AN1400" s="1" t="s">
        <v>4489</v>
      </c>
      <c r="AO1400" s="1" t="s">
        <v>4281</v>
      </c>
      <c r="AP1400" s="1">
        <v>253800000</v>
      </c>
      <c r="AS1400" s="1">
        <v>1</v>
      </c>
      <c r="AT1400" s="1">
        <v>1</v>
      </c>
      <c r="AU1400" s="1">
        <v>1</v>
      </c>
      <c r="AV1400" s="1">
        <v>1</v>
      </c>
      <c r="AW1400" s="1">
        <v>1</v>
      </c>
      <c r="AX1400" s="1">
        <v>1</v>
      </c>
      <c r="AY1400" s="1">
        <v>1</v>
      </c>
      <c r="AZ1400" s="1">
        <v>1</v>
      </c>
      <c r="BA1400" s="1">
        <v>1</v>
      </c>
      <c r="BB1400" s="1">
        <v>1</v>
      </c>
      <c r="BD1400" s="1">
        <v>1</v>
      </c>
      <c r="BE1400" s="1">
        <v>1</v>
      </c>
    </row>
    <row r="1401" spans="1:57" x14ac:dyDescent="0.5">
      <c r="A1401" s="1">
        <v>80</v>
      </c>
      <c r="B1401" s="1" t="s">
        <v>1471</v>
      </c>
      <c r="C1401" s="2">
        <v>43579</v>
      </c>
      <c r="D1401" s="1" t="s">
        <v>1472</v>
      </c>
      <c r="E1401" s="1" t="s">
        <v>1400</v>
      </c>
      <c r="F1401" s="1" t="s">
        <v>102</v>
      </c>
      <c r="G1401" s="1">
        <v>50</v>
      </c>
      <c r="H1401" s="1">
        <v>132</v>
      </c>
      <c r="I1401" s="1" t="s">
        <v>587</v>
      </c>
      <c r="J1401" s="1">
        <v>1.1499999999999999</v>
      </c>
      <c r="K1401" s="1">
        <v>26.820553</v>
      </c>
      <c r="L1401" s="1">
        <v>30.802498</v>
      </c>
      <c r="M1401" s="1" t="s">
        <v>110</v>
      </c>
      <c r="N1401" s="1">
        <v>0</v>
      </c>
      <c r="O1401" s="1">
        <v>26.625188000000001</v>
      </c>
      <c r="P1401" s="1">
        <v>6.809552</v>
      </c>
      <c r="Q1401" s="1">
        <v>1150000</v>
      </c>
      <c r="R1401" s="1" t="s">
        <v>1393</v>
      </c>
      <c r="S1401" s="1" t="s">
        <v>91</v>
      </c>
      <c r="T1401" s="1" t="s">
        <v>72</v>
      </c>
      <c r="U1401" s="1" t="s">
        <v>73</v>
      </c>
      <c r="W1401" s="1" t="s">
        <v>121</v>
      </c>
      <c r="X1401" s="1" t="s">
        <v>1401</v>
      </c>
      <c r="Z1401" s="1" t="s">
        <v>587</v>
      </c>
      <c r="AA1401" s="1" t="s">
        <v>1473</v>
      </c>
      <c r="AJ1401" s="1" t="s">
        <v>76</v>
      </c>
      <c r="AK1401" s="1" t="s">
        <v>1474</v>
      </c>
      <c r="AL1401" s="1">
        <v>200000000</v>
      </c>
      <c r="AM1401" s="1" t="s">
        <v>109</v>
      </c>
      <c r="AN1401" s="1" t="s">
        <v>4489</v>
      </c>
      <c r="AO1401" s="1" t="s">
        <v>4281</v>
      </c>
      <c r="AP1401" s="1">
        <v>253800000</v>
      </c>
      <c r="AS1401" s="1">
        <v>1</v>
      </c>
      <c r="AT1401" s="1">
        <v>1</v>
      </c>
      <c r="AU1401" s="1">
        <v>1</v>
      </c>
      <c r="AV1401" s="1">
        <v>1</v>
      </c>
      <c r="AW1401" s="1">
        <v>1</v>
      </c>
      <c r="AX1401" s="1">
        <v>1</v>
      </c>
      <c r="AY1401" s="1">
        <v>1</v>
      </c>
      <c r="AZ1401" s="1">
        <v>1</v>
      </c>
      <c r="BA1401" s="1">
        <v>1</v>
      </c>
      <c r="BB1401" s="1">
        <v>1</v>
      </c>
      <c r="BD1401" s="1">
        <v>1</v>
      </c>
      <c r="BE1401" s="1">
        <v>1</v>
      </c>
    </row>
    <row r="1402" spans="1:57" x14ac:dyDescent="0.5">
      <c r="A1402" s="1">
        <v>80</v>
      </c>
      <c r="B1402" s="1" t="s">
        <v>1471</v>
      </c>
      <c r="C1402" s="2">
        <v>43579</v>
      </c>
      <c r="D1402" s="1" t="s">
        <v>1472</v>
      </c>
      <c r="E1402" s="1" t="s">
        <v>1400</v>
      </c>
      <c r="F1402" s="1" t="s">
        <v>81</v>
      </c>
      <c r="G1402" s="1">
        <v>50</v>
      </c>
      <c r="H1402" s="1">
        <v>132</v>
      </c>
      <c r="I1402" s="1" t="s">
        <v>694</v>
      </c>
      <c r="J1402" s="1">
        <v>0.25</v>
      </c>
      <c r="K1402" s="1">
        <v>15.414999</v>
      </c>
      <c r="L1402" s="1">
        <v>-61.370975000000001</v>
      </c>
      <c r="M1402" s="1" t="s">
        <v>195</v>
      </c>
      <c r="N1402" s="1">
        <v>0</v>
      </c>
      <c r="O1402" s="1">
        <v>25.14509</v>
      </c>
      <c r="P1402" s="1">
        <v>-80.396960000000007</v>
      </c>
      <c r="Q1402" s="1">
        <v>250000</v>
      </c>
      <c r="R1402" s="1" t="s">
        <v>1393</v>
      </c>
      <c r="S1402" s="1" t="s">
        <v>91</v>
      </c>
      <c r="T1402" s="1" t="s">
        <v>72</v>
      </c>
      <c r="U1402" s="1" t="s">
        <v>73</v>
      </c>
      <c r="W1402" s="1" t="s">
        <v>121</v>
      </c>
      <c r="X1402" s="1" t="s">
        <v>1401</v>
      </c>
      <c r="Z1402" s="1" t="s">
        <v>694</v>
      </c>
      <c r="AA1402" s="1" t="s">
        <v>1473</v>
      </c>
      <c r="AJ1402" s="1" t="s">
        <v>76</v>
      </c>
      <c r="AK1402" s="1" t="s">
        <v>1474</v>
      </c>
      <c r="AL1402" s="1">
        <v>200000000</v>
      </c>
      <c r="AM1402" s="1" t="s">
        <v>109</v>
      </c>
      <c r="AN1402" s="1" t="s">
        <v>4489</v>
      </c>
      <c r="AO1402" s="1" t="s">
        <v>4281</v>
      </c>
      <c r="AP1402" s="1">
        <v>253800000</v>
      </c>
      <c r="AS1402" s="1">
        <v>1</v>
      </c>
      <c r="AT1402" s="1">
        <v>1</v>
      </c>
      <c r="AU1402" s="1">
        <v>1</v>
      </c>
      <c r="AV1402" s="1">
        <v>1</v>
      </c>
      <c r="AW1402" s="1">
        <v>1</v>
      </c>
      <c r="AX1402" s="1">
        <v>1</v>
      </c>
      <c r="AY1402" s="1">
        <v>1</v>
      </c>
      <c r="AZ1402" s="1">
        <v>1</v>
      </c>
      <c r="BA1402" s="1">
        <v>1</v>
      </c>
      <c r="BB1402" s="1">
        <v>1</v>
      </c>
      <c r="BD1402" s="1">
        <v>1</v>
      </c>
      <c r="BE1402" s="1">
        <v>1</v>
      </c>
    </row>
    <row r="1403" spans="1:57" x14ac:dyDescent="0.5">
      <c r="A1403" s="1">
        <v>80</v>
      </c>
      <c r="B1403" s="1" t="s">
        <v>1471</v>
      </c>
      <c r="C1403" s="2">
        <v>43579</v>
      </c>
      <c r="D1403" s="1" t="s">
        <v>1472</v>
      </c>
      <c r="E1403" s="1" t="s">
        <v>1400</v>
      </c>
      <c r="F1403" s="1" t="s">
        <v>102</v>
      </c>
      <c r="G1403" s="1">
        <v>50</v>
      </c>
      <c r="H1403" s="1">
        <v>132</v>
      </c>
      <c r="I1403" s="1" t="s">
        <v>694</v>
      </c>
      <c r="J1403" s="1">
        <v>0.25</v>
      </c>
      <c r="K1403" s="1">
        <v>15.414999</v>
      </c>
      <c r="L1403" s="1">
        <v>-61.370975000000001</v>
      </c>
      <c r="M1403" s="1" t="s">
        <v>195</v>
      </c>
      <c r="N1403" s="1">
        <v>0</v>
      </c>
      <c r="O1403" s="1">
        <v>25.14509</v>
      </c>
      <c r="P1403" s="1">
        <v>-80.396960000000007</v>
      </c>
      <c r="Q1403" s="1">
        <v>250000</v>
      </c>
      <c r="R1403" s="1" t="s">
        <v>1393</v>
      </c>
      <c r="S1403" s="1" t="s">
        <v>91</v>
      </c>
      <c r="T1403" s="1" t="s">
        <v>72</v>
      </c>
      <c r="U1403" s="1" t="s">
        <v>73</v>
      </c>
      <c r="W1403" s="1" t="s">
        <v>121</v>
      </c>
      <c r="X1403" s="1" t="s">
        <v>1401</v>
      </c>
      <c r="Z1403" s="1" t="s">
        <v>694</v>
      </c>
      <c r="AA1403" s="1" t="s">
        <v>1473</v>
      </c>
      <c r="AJ1403" s="1" t="s">
        <v>76</v>
      </c>
      <c r="AK1403" s="1" t="s">
        <v>1474</v>
      </c>
      <c r="AL1403" s="1">
        <v>200000000</v>
      </c>
      <c r="AM1403" s="1" t="s">
        <v>109</v>
      </c>
      <c r="AN1403" s="1" t="s">
        <v>4489</v>
      </c>
      <c r="AO1403" s="1" t="s">
        <v>4281</v>
      </c>
      <c r="AP1403" s="1">
        <v>253800000</v>
      </c>
      <c r="AS1403" s="1">
        <v>1</v>
      </c>
      <c r="AT1403" s="1">
        <v>1</v>
      </c>
      <c r="AU1403" s="1">
        <v>1</v>
      </c>
      <c r="AV1403" s="1">
        <v>1</v>
      </c>
      <c r="AW1403" s="1">
        <v>1</v>
      </c>
      <c r="AX1403" s="1">
        <v>1</v>
      </c>
      <c r="AY1403" s="1">
        <v>1</v>
      </c>
      <c r="AZ1403" s="1">
        <v>1</v>
      </c>
      <c r="BA1403" s="1">
        <v>1</v>
      </c>
      <c r="BB1403" s="1">
        <v>1</v>
      </c>
      <c r="BD1403" s="1">
        <v>1</v>
      </c>
      <c r="BE1403" s="1">
        <v>1</v>
      </c>
    </row>
    <row r="1404" spans="1:57" x14ac:dyDescent="0.5">
      <c r="A1404" s="1">
        <v>80</v>
      </c>
      <c r="B1404" s="1" t="s">
        <v>1471</v>
      </c>
      <c r="C1404" s="2">
        <v>43579</v>
      </c>
      <c r="D1404" s="1" t="s">
        <v>1472</v>
      </c>
      <c r="E1404" s="1" t="s">
        <v>1400</v>
      </c>
      <c r="F1404" s="1" t="s">
        <v>81</v>
      </c>
      <c r="G1404" s="1">
        <v>50</v>
      </c>
      <c r="H1404" s="1">
        <v>132</v>
      </c>
      <c r="I1404" s="1" t="s">
        <v>719</v>
      </c>
      <c r="J1404" s="1">
        <v>0.64</v>
      </c>
      <c r="K1404" s="1">
        <v>33.939109999999999</v>
      </c>
      <c r="L1404" s="1">
        <v>67.709952999999999</v>
      </c>
      <c r="M1404" s="1" t="s">
        <v>114</v>
      </c>
      <c r="N1404" s="1">
        <v>0</v>
      </c>
      <c r="O1404" s="1">
        <v>25.384855999999999</v>
      </c>
      <c r="P1404" s="1">
        <v>68.458809000000002</v>
      </c>
      <c r="Q1404" s="1">
        <v>640000</v>
      </c>
      <c r="R1404" s="1" t="s">
        <v>1393</v>
      </c>
      <c r="S1404" s="1" t="s">
        <v>91</v>
      </c>
      <c r="T1404" s="1" t="s">
        <v>72</v>
      </c>
      <c r="U1404" s="1" t="s">
        <v>73</v>
      </c>
      <c r="W1404" s="1" t="s">
        <v>121</v>
      </c>
      <c r="X1404" s="1" t="s">
        <v>1401</v>
      </c>
      <c r="Z1404" s="1" t="s">
        <v>719</v>
      </c>
      <c r="AA1404" s="1" t="s">
        <v>1473</v>
      </c>
      <c r="AJ1404" s="1" t="s">
        <v>76</v>
      </c>
      <c r="AK1404" s="1" t="s">
        <v>1474</v>
      </c>
      <c r="AL1404" s="1">
        <v>200000000</v>
      </c>
      <c r="AM1404" s="1" t="s">
        <v>109</v>
      </c>
      <c r="AN1404" s="1" t="s">
        <v>4489</v>
      </c>
      <c r="AO1404" s="1" t="s">
        <v>4281</v>
      </c>
      <c r="AP1404" s="1">
        <v>253800000</v>
      </c>
      <c r="AS1404" s="1">
        <v>1</v>
      </c>
      <c r="AT1404" s="1">
        <v>1</v>
      </c>
      <c r="AU1404" s="1">
        <v>1</v>
      </c>
      <c r="AV1404" s="1">
        <v>1</v>
      </c>
      <c r="AW1404" s="1">
        <v>1</v>
      </c>
      <c r="AX1404" s="1">
        <v>1</v>
      </c>
      <c r="AY1404" s="1">
        <v>1</v>
      </c>
      <c r="AZ1404" s="1">
        <v>1</v>
      </c>
      <c r="BA1404" s="1">
        <v>1</v>
      </c>
      <c r="BB1404" s="1">
        <v>1</v>
      </c>
      <c r="BD1404" s="1">
        <v>1</v>
      </c>
      <c r="BE1404" s="1">
        <v>1</v>
      </c>
    </row>
    <row r="1405" spans="1:57" x14ac:dyDescent="0.5">
      <c r="A1405" s="1">
        <v>80</v>
      </c>
      <c r="B1405" s="1" t="s">
        <v>1471</v>
      </c>
      <c r="C1405" s="2">
        <v>43579</v>
      </c>
      <c r="D1405" s="1" t="s">
        <v>1472</v>
      </c>
      <c r="E1405" s="1" t="s">
        <v>1400</v>
      </c>
      <c r="F1405" s="1" t="s">
        <v>102</v>
      </c>
      <c r="G1405" s="1">
        <v>50</v>
      </c>
      <c r="H1405" s="1">
        <v>132</v>
      </c>
      <c r="I1405" s="1" t="s">
        <v>719</v>
      </c>
      <c r="J1405" s="1">
        <v>0.64</v>
      </c>
      <c r="K1405" s="1">
        <v>33.939109999999999</v>
      </c>
      <c r="L1405" s="1">
        <v>67.709952999999999</v>
      </c>
      <c r="M1405" s="1" t="s">
        <v>114</v>
      </c>
      <c r="N1405" s="1">
        <v>0</v>
      </c>
      <c r="O1405" s="1">
        <v>25.384855999999999</v>
      </c>
      <c r="P1405" s="1">
        <v>68.458809000000002</v>
      </c>
      <c r="Q1405" s="1">
        <v>640000</v>
      </c>
      <c r="R1405" s="1" t="s">
        <v>1393</v>
      </c>
      <c r="S1405" s="1" t="s">
        <v>91</v>
      </c>
      <c r="T1405" s="1" t="s">
        <v>72</v>
      </c>
      <c r="U1405" s="1" t="s">
        <v>73</v>
      </c>
      <c r="W1405" s="1" t="s">
        <v>121</v>
      </c>
      <c r="X1405" s="1" t="s">
        <v>1401</v>
      </c>
      <c r="Z1405" s="1" t="s">
        <v>719</v>
      </c>
      <c r="AA1405" s="1" t="s">
        <v>1473</v>
      </c>
      <c r="AJ1405" s="1" t="s">
        <v>76</v>
      </c>
      <c r="AK1405" s="1" t="s">
        <v>1474</v>
      </c>
      <c r="AL1405" s="1">
        <v>200000000</v>
      </c>
      <c r="AM1405" s="1" t="s">
        <v>109</v>
      </c>
      <c r="AN1405" s="1" t="s">
        <v>4489</v>
      </c>
      <c r="AO1405" s="1" t="s">
        <v>4281</v>
      </c>
      <c r="AP1405" s="1">
        <v>253800000</v>
      </c>
      <c r="AS1405" s="1">
        <v>1</v>
      </c>
      <c r="AT1405" s="1">
        <v>1</v>
      </c>
      <c r="AU1405" s="1">
        <v>1</v>
      </c>
      <c r="AV1405" s="1">
        <v>1</v>
      </c>
      <c r="AW1405" s="1">
        <v>1</v>
      </c>
      <c r="AX1405" s="1">
        <v>1</v>
      </c>
      <c r="AY1405" s="1">
        <v>1</v>
      </c>
      <c r="AZ1405" s="1">
        <v>1</v>
      </c>
      <c r="BA1405" s="1">
        <v>1</v>
      </c>
      <c r="BB1405" s="1">
        <v>1</v>
      </c>
      <c r="BD1405" s="1">
        <v>1</v>
      </c>
      <c r="BE1405" s="1">
        <v>1</v>
      </c>
    </row>
    <row r="1406" spans="1:57" x14ac:dyDescent="0.5">
      <c r="A1406" s="1">
        <v>80</v>
      </c>
      <c r="B1406" s="1" t="s">
        <v>1471</v>
      </c>
      <c r="C1406" s="2">
        <v>43579</v>
      </c>
      <c r="D1406" s="1" t="s">
        <v>1472</v>
      </c>
      <c r="E1406" s="1" t="s">
        <v>1400</v>
      </c>
      <c r="F1406" s="1" t="s">
        <v>81</v>
      </c>
      <c r="G1406" s="1">
        <v>50</v>
      </c>
      <c r="H1406" s="1">
        <v>132</v>
      </c>
      <c r="I1406" s="1" t="s">
        <v>498</v>
      </c>
      <c r="J1406" s="1">
        <v>1.1499999999999999</v>
      </c>
      <c r="K1406" s="1">
        <v>-18.766946999999998</v>
      </c>
      <c r="L1406" s="1">
        <v>46.869106000000002</v>
      </c>
      <c r="M1406" s="1" t="s">
        <v>69</v>
      </c>
      <c r="N1406" s="1">
        <v>0</v>
      </c>
      <c r="O1406" s="1">
        <v>2.6272389999999999</v>
      </c>
      <c r="P1406" s="1">
        <v>23.381664000000001</v>
      </c>
      <c r="Q1406" s="1">
        <v>1150000</v>
      </c>
      <c r="R1406" s="1" t="s">
        <v>1393</v>
      </c>
      <c r="S1406" s="1" t="s">
        <v>91</v>
      </c>
      <c r="T1406" s="1" t="s">
        <v>72</v>
      </c>
      <c r="U1406" s="1" t="s">
        <v>73</v>
      </c>
      <c r="W1406" s="1" t="s">
        <v>121</v>
      </c>
      <c r="X1406" s="1" t="s">
        <v>1401</v>
      </c>
      <c r="Z1406" s="1" t="s">
        <v>498</v>
      </c>
      <c r="AA1406" s="1" t="s">
        <v>1473</v>
      </c>
      <c r="AJ1406" s="1" t="s">
        <v>76</v>
      </c>
      <c r="AK1406" s="1" t="s">
        <v>1474</v>
      </c>
      <c r="AL1406" s="1">
        <v>200000000</v>
      </c>
      <c r="AM1406" s="1" t="s">
        <v>109</v>
      </c>
      <c r="AN1406" s="1" t="s">
        <v>4489</v>
      </c>
      <c r="AO1406" s="1" t="s">
        <v>4281</v>
      </c>
      <c r="AP1406" s="1">
        <v>253800000</v>
      </c>
      <c r="AS1406" s="1">
        <v>1</v>
      </c>
      <c r="AT1406" s="1">
        <v>1</v>
      </c>
      <c r="AU1406" s="1">
        <v>1</v>
      </c>
      <c r="AV1406" s="1">
        <v>1</v>
      </c>
      <c r="AW1406" s="1">
        <v>1</v>
      </c>
      <c r="AX1406" s="1">
        <v>1</v>
      </c>
      <c r="AY1406" s="1">
        <v>1</v>
      </c>
      <c r="AZ1406" s="1">
        <v>1</v>
      </c>
      <c r="BA1406" s="1">
        <v>1</v>
      </c>
      <c r="BB1406" s="1">
        <v>1</v>
      </c>
      <c r="BD1406" s="1">
        <v>1</v>
      </c>
      <c r="BE1406" s="1">
        <v>1</v>
      </c>
    </row>
    <row r="1407" spans="1:57" x14ac:dyDescent="0.5">
      <c r="A1407" s="1">
        <v>80</v>
      </c>
      <c r="B1407" s="1" t="s">
        <v>1471</v>
      </c>
      <c r="C1407" s="2">
        <v>43579</v>
      </c>
      <c r="D1407" s="1" t="s">
        <v>1472</v>
      </c>
      <c r="E1407" s="1" t="s">
        <v>1400</v>
      </c>
      <c r="F1407" s="1" t="s">
        <v>102</v>
      </c>
      <c r="G1407" s="1">
        <v>50</v>
      </c>
      <c r="H1407" s="1">
        <v>132</v>
      </c>
      <c r="I1407" s="1" t="s">
        <v>498</v>
      </c>
      <c r="J1407" s="1">
        <v>1.1499999999999999</v>
      </c>
      <c r="K1407" s="1">
        <v>-18.766946999999998</v>
      </c>
      <c r="L1407" s="1">
        <v>46.869106000000002</v>
      </c>
      <c r="M1407" s="1" t="s">
        <v>69</v>
      </c>
      <c r="N1407" s="1">
        <v>0</v>
      </c>
      <c r="O1407" s="1">
        <v>2.6272389999999999</v>
      </c>
      <c r="P1407" s="1">
        <v>23.381664000000001</v>
      </c>
      <c r="Q1407" s="1">
        <v>1150000</v>
      </c>
      <c r="R1407" s="1" t="s">
        <v>1393</v>
      </c>
      <c r="S1407" s="1" t="s">
        <v>91</v>
      </c>
      <c r="T1407" s="1" t="s">
        <v>72</v>
      </c>
      <c r="U1407" s="1" t="s">
        <v>73</v>
      </c>
      <c r="W1407" s="1" t="s">
        <v>121</v>
      </c>
      <c r="X1407" s="1" t="s">
        <v>1401</v>
      </c>
      <c r="Z1407" s="1" t="s">
        <v>498</v>
      </c>
      <c r="AA1407" s="1" t="s">
        <v>1473</v>
      </c>
      <c r="AJ1407" s="1" t="s">
        <v>76</v>
      </c>
      <c r="AK1407" s="1" t="s">
        <v>1474</v>
      </c>
      <c r="AL1407" s="1">
        <v>200000000</v>
      </c>
      <c r="AM1407" s="1" t="s">
        <v>109</v>
      </c>
      <c r="AN1407" s="1" t="s">
        <v>4489</v>
      </c>
      <c r="AO1407" s="1" t="s">
        <v>4281</v>
      </c>
      <c r="AP1407" s="1">
        <v>253800000</v>
      </c>
      <c r="AS1407" s="1">
        <v>1</v>
      </c>
      <c r="AT1407" s="1">
        <v>1</v>
      </c>
      <c r="AU1407" s="1">
        <v>1</v>
      </c>
      <c r="AV1407" s="1">
        <v>1</v>
      </c>
      <c r="AW1407" s="1">
        <v>1</v>
      </c>
      <c r="AX1407" s="1">
        <v>1</v>
      </c>
      <c r="AY1407" s="1">
        <v>1</v>
      </c>
      <c r="AZ1407" s="1">
        <v>1</v>
      </c>
      <c r="BA1407" s="1">
        <v>1</v>
      </c>
      <c r="BB1407" s="1">
        <v>1</v>
      </c>
      <c r="BD1407" s="1">
        <v>1</v>
      </c>
      <c r="BE1407" s="1">
        <v>1</v>
      </c>
    </row>
    <row r="1408" spans="1:57" x14ac:dyDescent="0.5">
      <c r="A1408" s="1">
        <v>80</v>
      </c>
      <c r="B1408" s="1" t="s">
        <v>1471</v>
      </c>
      <c r="C1408" s="2">
        <v>43579</v>
      </c>
      <c r="D1408" s="1" t="s">
        <v>1472</v>
      </c>
      <c r="E1408" s="1" t="s">
        <v>1400</v>
      </c>
      <c r="F1408" s="1" t="s">
        <v>81</v>
      </c>
      <c r="G1408" s="1">
        <v>50</v>
      </c>
      <c r="H1408" s="1">
        <v>132</v>
      </c>
      <c r="I1408" s="1" t="s">
        <v>1434</v>
      </c>
      <c r="J1408" s="1">
        <v>1.1499999999999999</v>
      </c>
      <c r="K1408" s="1">
        <v>21.007891000000001</v>
      </c>
      <c r="L1408" s="1">
        <v>-10.940835</v>
      </c>
      <c r="M1408" s="1" t="s">
        <v>69</v>
      </c>
      <c r="N1408" s="1">
        <v>0</v>
      </c>
      <c r="O1408" s="1">
        <v>2.6272389999999999</v>
      </c>
      <c r="P1408" s="1">
        <v>23.381664000000001</v>
      </c>
      <c r="Q1408" s="1">
        <v>1150000</v>
      </c>
      <c r="R1408" s="1" t="s">
        <v>1393</v>
      </c>
      <c r="S1408" s="1" t="s">
        <v>91</v>
      </c>
      <c r="T1408" s="1" t="s">
        <v>72</v>
      </c>
      <c r="U1408" s="1" t="s">
        <v>73</v>
      </c>
      <c r="W1408" s="1" t="s">
        <v>121</v>
      </c>
      <c r="X1408" s="1" t="s">
        <v>1401</v>
      </c>
      <c r="Z1408" s="1" t="s">
        <v>1434</v>
      </c>
      <c r="AA1408" s="1" t="s">
        <v>1473</v>
      </c>
      <c r="AJ1408" s="1" t="s">
        <v>76</v>
      </c>
      <c r="AK1408" s="1" t="s">
        <v>1474</v>
      </c>
      <c r="AL1408" s="1">
        <v>200000000</v>
      </c>
      <c r="AM1408" s="1" t="s">
        <v>109</v>
      </c>
      <c r="AN1408" s="1" t="s">
        <v>4489</v>
      </c>
      <c r="AO1408" s="1" t="s">
        <v>4281</v>
      </c>
      <c r="AP1408" s="1">
        <v>253800000</v>
      </c>
      <c r="AS1408" s="1">
        <v>1</v>
      </c>
      <c r="AT1408" s="1">
        <v>1</v>
      </c>
      <c r="AU1408" s="1">
        <v>1</v>
      </c>
      <c r="AV1408" s="1">
        <v>1</v>
      </c>
      <c r="AW1408" s="1">
        <v>1</v>
      </c>
      <c r="AX1408" s="1">
        <v>1</v>
      </c>
      <c r="AY1408" s="1">
        <v>1</v>
      </c>
      <c r="AZ1408" s="1">
        <v>1</v>
      </c>
      <c r="BA1408" s="1">
        <v>1</v>
      </c>
      <c r="BB1408" s="1">
        <v>1</v>
      </c>
      <c r="BD1408" s="1">
        <v>1</v>
      </c>
      <c r="BE1408" s="1">
        <v>1</v>
      </c>
    </row>
    <row r="1409" spans="1:57" x14ac:dyDescent="0.5">
      <c r="A1409" s="1">
        <v>80</v>
      </c>
      <c r="B1409" s="1" t="s">
        <v>1471</v>
      </c>
      <c r="C1409" s="2">
        <v>43579</v>
      </c>
      <c r="D1409" s="1" t="s">
        <v>1472</v>
      </c>
      <c r="E1409" s="1" t="s">
        <v>1400</v>
      </c>
      <c r="F1409" s="1" t="s">
        <v>102</v>
      </c>
      <c r="G1409" s="1">
        <v>50</v>
      </c>
      <c r="H1409" s="1">
        <v>132</v>
      </c>
      <c r="I1409" s="1" t="s">
        <v>1434</v>
      </c>
      <c r="J1409" s="1">
        <v>1.1499999999999999</v>
      </c>
      <c r="K1409" s="1">
        <v>21.007891000000001</v>
      </c>
      <c r="L1409" s="1">
        <v>-10.940835</v>
      </c>
      <c r="M1409" s="1" t="s">
        <v>69</v>
      </c>
      <c r="N1409" s="1">
        <v>0</v>
      </c>
      <c r="O1409" s="1">
        <v>2.6272389999999999</v>
      </c>
      <c r="P1409" s="1">
        <v>23.381664000000001</v>
      </c>
      <c r="Q1409" s="1">
        <v>1150000</v>
      </c>
      <c r="R1409" s="1" t="s">
        <v>1393</v>
      </c>
      <c r="S1409" s="1" t="s">
        <v>91</v>
      </c>
      <c r="T1409" s="1" t="s">
        <v>72</v>
      </c>
      <c r="U1409" s="1" t="s">
        <v>73</v>
      </c>
      <c r="W1409" s="1" t="s">
        <v>121</v>
      </c>
      <c r="X1409" s="1" t="s">
        <v>1401</v>
      </c>
      <c r="Z1409" s="1" t="s">
        <v>1434</v>
      </c>
      <c r="AA1409" s="1" t="s">
        <v>1473</v>
      </c>
      <c r="AJ1409" s="1" t="s">
        <v>76</v>
      </c>
      <c r="AK1409" s="1" t="s">
        <v>1474</v>
      </c>
      <c r="AL1409" s="1">
        <v>200000000</v>
      </c>
      <c r="AM1409" s="1" t="s">
        <v>109</v>
      </c>
      <c r="AN1409" s="1" t="s">
        <v>4489</v>
      </c>
      <c r="AO1409" s="1" t="s">
        <v>4281</v>
      </c>
      <c r="AP1409" s="1">
        <v>253800000</v>
      </c>
      <c r="AS1409" s="1">
        <v>1</v>
      </c>
      <c r="AT1409" s="1">
        <v>1</v>
      </c>
      <c r="AU1409" s="1">
        <v>1</v>
      </c>
      <c r="AV1409" s="1">
        <v>1</v>
      </c>
      <c r="AW1409" s="1">
        <v>1</v>
      </c>
      <c r="AX1409" s="1">
        <v>1</v>
      </c>
      <c r="AY1409" s="1">
        <v>1</v>
      </c>
      <c r="AZ1409" s="1">
        <v>1</v>
      </c>
      <c r="BA1409" s="1">
        <v>1</v>
      </c>
      <c r="BB1409" s="1">
        <v>1</v>
      </c>
      <c r="BD1409" s="1">
        <v>1</v>
      </c>
      <c r="BE1409" s="1">
        <v>1</v>
      </c>
    </row>
    <row r="1410" spans="1:57" x14ac:dyDescent="0.5">
      <c r="A1410" s="1">
        <v>80</v>
      </c>
      <c r="B1410" s="1" t="s">
        <v>1471</v>
      </c>
      <c r="C1410" s="2">
        <v>43579</v>
      </c>
      <c r="D1410" s="1" t="s">
        <v>1472</v>
      </c>
      <c r="E1410" s="1" t="s">
        <v>1400</v>
      </c>
      <c r="F1410" s="1" t="s">
        <v>81</v>
      </c>
      <c r="G1410" s="1">
        <v>50</v>
      </c>
      <c r="H1410" s="1">
        <v>132</v>
      </c>
      <c r="I1410" s="1" t="s">
        <v>1417</v>
      </c>
      <c r="J1410" s="1">
        <v>1.1499999999999999</v>
      </c>
      <c r="K1410" s="1">
        <v>-11.202692000000001</v>
      </c>
      <c r="L1410" s="1">
        <v>17.873885999999999</v>
      </c>
      <c r="M1410" s="1" t="s">
        <v>69</v>
      </c>
      <c r="N1410" s="1">
        <v>0</v>
      </c>
      <c r="O1410" s="1">
        <v>2.6272389999999999</v>
      </c>
      <c r="P1410" s="1">
        <v>23.381664000000001</v>
      </c>
      <c r="Q1410" s="1">
        <v>1150000</v>
      </c>
      <c r="R1410" s="1" t="s">
        <v>1393</v>
      </c>
      <c r="S1410" s="1" t="s">
        <v>91</v>
      </c>
      <c r="T1410" s="1" t="s">
        <v>72</v>
      </c>
      <c r="U1410" s="1" t="s">
        <v>73</v>
      </c>
      <c r="W1410" s="1" t="s">
        <v>121</v>
      </c>
      <c r="X1410" s="1" t="s">
        <v>1401</v>
      </c>
      <c r="Z1410" s="1" t="s">
        <v>1417</v>
      </c>
      <c r="AA1410" s="1" t="s">
        <v>1473</v>
      </c>
      <c r="AJ1410" s="1" t="s">
        <v>76</v>
      </c>
      <c r="AK1410" s="1" t="s">
        <v>1474</v>
      </c>
      <c r="AL1410" s="1">
        <v>200000000</v>
      </c>
      <c r="AM1410" s="1" t="s">
        <v>109</v>
      </c>
      <c r="AN1410" s="1" t="s">
        <v>4489</v>
      </c>
      <c r="AO1410" s="1" t="s">
        <v>4281</v>
      </c>
      <c r="AP1410" s="1">
        <v>253800000</v>
      </c>
      <c r="AS1410" s="1">
        <v>1</v>
      </c>
      <c r="AT1410" s="1">
        <v>1</v>
      </c>
      <c r="AU1410" s="1">
        <v>1</v>
      </c>
      <c r="AV1410" s="1">
        <v>1</v>
      </c>
      <c r="AW1410" s="1">
        <v>1</v>
      </c>
      <c r="AX1410" s="1">
        <v>1</v>
      </c>
      <c r="AY1410" s="1">
        <v>1</v>
      </c>
      <c r="AZ1410" s="1">
        <v>1</v>
      </c>
      <c r="BA1410" s="1">
        <v>1</v>
      </c>
      <c r="BB1410" s="1">
        <v>1</v>
      </c>
      <c r="BD1410" s="1">
        <v>1</v>
      </c>
      <c r="BE1410" s="1">
        <v>1</v>
      </c>
    </row>
    <row r="1411" spans="1:57" x14ac:dyDescent="0.5">
      <c r="A1411" s="1">
        <v>80</v>
      </c>
      <c r="B1411" s="1" t="s">
        <v>1471</v>
      </c>
      <c r="C1411" s="2">
        <v>43579</v>
      </c>
      <c r="D1411" s="1" t="s">
        <v>1472</v>
      </c>
      <c r="E1411" s="1" t="s">
        <v>1400</v>
      </c>
      <c r="F1411" s="1" t="s">
        <v>102</v>
      </c>
      <c r="G1411" s="1">
        <v>50</v>
      </c>
      <c r="H1411" s="1">
        <v>132</v>
      </c>
      <c r="I1411" s="1" t="s">
        <v>1417</v>
      </c>
      <c r="J1411" s="1">
        <v>1.1499999999999999</v>
      </c>
      <c r="K1411" s="1">
        <v>-11.202692000000001</v>
      </c>
      <c r="L1411" s="1">
        <v>17.873885999999999</v>
      </c>
      <c r="M1411" s="1" t="s">
        <v>69</v>
      </c>
      <c r="N1411" s="1">
        <v>0</v>
      </c>
      <c r="O1411" s="1">
        <v>2.6272389999999999</v>
      </c>
      <c r="P1411" s="1">
        <v>23.381664000000001</v>
      </c>
      <c r="Q1411" s="1">
        <v>1150000</v>
      </c>
      <c r="R1411" s="1" t="s">
        <v>1393</v>
      </c>
      <c r="S1411" s="1" t="s">
        <v>91</v>
      </c>
      <c r="T1411" s="1" t="s">
        <v>72</v>
      </c>
      <c r="U1411" s="1" t="s">
        <v>73</v>
      </c>
      <c r="W1411" s="1" t="s">
        <v>121</v>
      </c>
      <c r="X1411" s="1" t="s">
        <v>1401</v>
      </c>
      <c r="Z1411" s="1" t="s">
        <v>1417</v>
      </c>
      <c r="AA1411" s="1" t="s">
        <v>1473</v>
      </c>
      <c r="AJ1411" s="1" t="s">
        <v>76</v>
      </c>
      <c r="AK1411" s="1" t="s">
        <v>1474</v>
      </c>
      <c r="AL1411" s="1">
        <v>200000000</v>
      </c>
      <c r="AM1411" s="1" t="s">
        <v>109</v>
      </c>
      <c r="AN1411" s="1" t="s">
        <v>4489</v>
      </c>
      <c r="AO1411" s="1" t="s">
        <v>4281</v>
      </c>
      <c r="AP1411" s="1">
        <v>253800000</v>
      </c>
      <c r="AS1411" s="1">
        <v>1</v>
      </c>
      <c r="AT1411" s="1">
        <v>1</v>
      </c>
      <c r="AU1411" s="1">
        <v>1</v>
      </c>
      <c r="AV1411" s="1">
        <v>1</v>
      </c>
      <c r="AW1411" s="1">
        <v>1</v>
      </c>
      <c r="AX1411" s="1">
        <v>1</v>
      </c>
      <c r="AY1411" s="1">
        <v>1</v>
      </c>
      <c r="AZ1411" s="1">
        <v>1</v>
      </c>
      <c r="BA1411" s="1">
        <v>1</v>
      </c>
      <c r="BB1411" s="1">
        <v>1</v>
      </c>
      <c r="BD1411" s="1">
        <v>1</v>
      </c>
      <c r="BE1411" s="1">
        <v>1</v>
      </c>
    </row>
    <row r="1412" spans="1:57" x14ac:dyDescent="0.5">
      <c r="A1412" s="1">
        <v>80</v>
      </c>
      <c r="B1412" s="1" t="s">
        <v>1471</v>
      </c>
      <c r="C1412" s="2">
        <v>43579</v>
      </c>
      <c r="D1412" s="1" t="s">
        <v>1472</v>
      </c>
      <c r="E1412" s="1" t="s">
        <v>1400</v>
      </c>
      <c r="F1412" s="1" t="s">
        <v>81</v>
      </c>
      <c r="G1412" s="1">
        <v>50</v>
      </c>
      <c r="H1412" s="1">
        <v>132</v>
      </c>
      <c r="I1412" s="1" t="s">
        <v>398</v>
      </c>
      <c r="J1412" s="1">
        <v>1.1499999999999999</v>
      </c>
      <c r="K1412" s="1">
        <v>-26.564709000000001</v>
      </c>
      <c r="L1412" s="1">
        <v>31.501491999999999</v>
      </c>
      <c r="M1412" s="1" t="s">
        <v>69</v>
      </c>
      <c r="N1412" s="1">
        <v>0</v>
      </c>
      <c r="O1412" s="1">
        <v>2.6272389999999999</v>
      </c>
      <c r="P1412" s="1">
        <v>23.381664000000001</v>
      </c>
      <c r="Q1412" s="1">
        <v>1150000</v>
      </c>
      <c r="R1412" s="1" t="s">
        <v>1393</v>
      </c>
      <c r="S1412" s="1" t="s">
        <v>91</v>
      </c>
      <c r="T1412" s="1" t="s">
        <v>72</v>
      </c>
      <c r="U1412" s="1" t="s">
        <v>73</v>
      </c>
      <c r="W1412" s="1" t="s">
        <v>121</v>
      </c>
      <c r="X1412" s="1" t="s">
        <v>1401</v>
      </c>
      <c r="Z1412" s="1" t="s">
        <v>398</v>
      </c>
      <c r="AA1412" s="1" t="s">
        <v>1473</v>
      </c>
      <c r="AJ1412" s="1" t="s">
        <v>76</v>
      </c>
      <c r="AK1412" s="1" t="s">
        <v>1474</v>
      </c>
      <c r="AL1412" s="1">
        <v>200000000</v>
      </c>
      <c r="AM1412" s="1" t="s">
        <v>109</v>
      </c>
      <c r="AN1412" s="1" t="s">
        <v>4489</v>
      </c>
      <c r="AO1412" s="1" t="s">
        <v>4281</v>
      </c>
      <c r="AP1412" s="1">
        <v>253800000</v>
      </c>
      <c r="AS1412" s="1">
        <v>1</v>
      </c>
      <c r="AT1412" s="1">
        <v>1</v>
      </c>
      <c r="AU1412" s="1">
        <v>1</v>
      </c>
      <c r="AV1412" s="1">
        <v>1</v>
      </c>
      <c r="AW1412" s="1">
        <v>1</v>
      </c>
      <c r="AX1412" s="1">
        <v>1</v>
      </c>
      <c r="AY1412" s="1">
        <v>1</v>
      </c>
      <c r="AZ1412" s="1">
        <v>1</v>
      </c>
      <c r="BA1412" s="1">
        <v>1</v>
      </c>
      <c r="BB1412" s="1">
        <v>1</v>
      </c>
      <c r="BD1412" s="1">
        <v>1</v>
      </c>
      <c r="BE1412" s="1">
        <v>1</v>
      </c>
    </row>
    <row r="1413" spans="1:57" x14ac:dyDescent="0.5">
      <c r="A1413" s="1">
        <v>80</v>
      </c>
      <c r="B1413" s="1" t="s">
        <v>1471</v>
      </c>
      <c r="C1413" s="2">
        <v>43579</v>
      </c>
      <c r="D1413" s="1" t="s">
        <v>1472</v>
      </c>
      <c r="E1413" s="1" t="s">
        <v>1400</v>
      </c>
      <c r="F1413" s="1" t="s">
        <v>102</v>
      </c>
      <c r="G1413" s="1">
        <v>50</v>
      </c>
      <c r="H1413" s="1">
        <v>132</v>
      </c>
      <c r="I1413" s="1" t="s">
        <v>398</v>
      </c>
      <c r="J1413" s="1">
        <v>1.1499999999999999</v>
      </c>
      <c r="K1413" s="1">
        <v>-26.564709000000001</v>
      </c>
      <c r="L1413" s="1">
        <v>31.501491999999999</v>
      </c>
      <c r="M1413" s="1" t="s">
        <v>69</v>
      </c>
      <c r="N1413" s="1">
        <v>0</v>
      </c>
      <c r="O1413" s="1">
        <v>2.6272389999999999</v>
      </c>
      <c r="P1413" s="1">
        <v>23.381664000000001</v>
      </c>
      <c r="Q1413" s="1">
        <v>1150000</v>
      </c>
      <c r="R1413" s="1" t="s">
        <v>1393</v>
      </c>
      <c r="S1413" s="1" t="s">
        <v>91</v>
      </c>
      <c r="T1413" s="1" t="s">
        <v>72</v>
      </c>
      <c r="U1413" s="1" t="s">
        <v>73</v>
      </c>
      <c r="W1413" s="1" t="s">
        <v>121</v>
      </c>
      <c r="X1413" s="1" t="s">
        <v>1401</v>
      </c>
      <c r="Z1413" s="1" t="s">
        <v>398</v>
      </c>
      <c r="AA1413" s="1" t="s">
        <v>1473</v>
      </c>
      <c r="AJ1413" s="1" t="s">
        <v>76</v>
      </c>
      <c r="AK1413" s="1" t="s">
        <v>1474</v>
      </c>
      <c r="AL1413" s="1">
        <v>200000000</v>
      </c>
      <c r="AM1413" s="1" t="s">
        <v>109</v>
      </c>
      <c r="AN1413" s="1" t="s">
        <v>4489</v>
      </c>
      <c r="AO1413" s="1" t="s">
        <v>4281</v>
      </c>
      <c r="AP1413" s="1">
        <v>253800000</v>
      </c>
      <c r="AS1413" s="1">
        <v>1</v>
      </c>
      <c r="AT1413" s="1">
        <v>1</v>
      </c>
      <c r="AU1413" s="1">
        <v>1</v>
      </c>
      <c r="AV1413" s="1">
        <v>1</v>
      </c>
      <c r="AW1413" s="1">
        <v>1</v>
      </c>
      <c r="AX1413" s="1">
        <v>1</v>
      </c>
      <c r="AY1413" s="1">
        <v>1</v>
      </c>
      <c r="AZ1413" s="1">
        <v>1</v>
      </c>
      <c r="BA1413" s="1">
        <v>1</v>
      </c>
      <c r="BB1413" s="1">
        <v>1</v>
      </c>
      <c r="BD1413" s="1">
        <v>1</v>
      </c>
      <c r="BE1413" s="1">
        <v>1</v>
      </c>
    </row>
    <row r="1414" spans="1:57" x14ac:dyDescent="0.5">
      <c r="A1414" s="1">
        <v>80</v>
      </c>
      <c r="B1414" s="1" t="s">
        <v>1471</v>
      </c>
      <c r="C1414" s="2">
        <v>43579</v>
      </c>
      <c r="D1414" s="1" t="s">
        <v>1472</v>
      </c>
      <c r="E1414" s="1" t="s">
        <v>1400</v>
      </c>
      <c r="F1414" s="1" t="s">
        <v>81</v>
      </c>
      <c r="G1414" s="1">
        <v>50</v>
      </c>
      <c r="H1414" s="1">
        <v>132</v>
      </c>
      <c r="I1414" s="1" t="s">
        <v>1463</v>
      </c>
      <c r="J1414" s="1">
        <v>1.1499999999999999</v>
      </c>
      <c r="K1414" s="1">
        <v>-23.5349</v>
      </c>
      <c r="L1414" s="1">
        <v>-52.5901</v>
      </c>
      <c r="M1414" s="1" t="s">
        <v>69</v>
      </c>
      <c r="N1414" s="1">
        <v>0</v>
      </c>
      <c r="O1414" s="1">
        <v>2.6272389999999999</v>
      </c>
      <c r="P1414" s="1">
        <v>23.381664000000001</v>
      </c>
      <c r="Q1414" s="1">
        <v>1150000</v>
      </c>
      <c r="R1414" s="1" t="s">
        <v>1393</v>
      </c>
      <c r="S1414" s="1" t="s">
        <v>91</v>
      </c>
      <c r="T1414" s="1" t="s">
        <v>72</v>
      </c>
      <c r="U1414" s="1" t="s">
        <v>73</v>
      </c>
      <c r="W1414" s="1" t="s">
        <v>121</v>
      </c>
      <c r="X1414" s="1" t="s">
        <v>1401</v>
      </c>
      <c r="Z1414" s="1" t="s">
        <v>1463</v>
      </c>
      <c r="AA1414" s="1" t="s">
        <v>1473</v>
      </c>
      <c r="AJ1414" s="1" t="s">
        <v>76</v>
      </c>
      <c r="AK1414" s="1" t="s">
        <v>1474</v>
      </c>
      <c r="AL1414" s="1">
        <v>200000000</v>
      </c>
      <c r="AM1414" s="1" t="s">
        <v>109</v>
      </c>
      <c r="AN1414" s="1" t="s">
        <v>4489</v>
      </c>
      <c r="AO1414" s="1" t="s">
        <v>4281</v>
      </c>
      <c r="AP1414" s="1">
        <v>253800000</v>
      </c>
      <c r="AS1414" s="1">
        <v>1</v>
      </c>
      <c r="AT1414" s="1">
        <v>1</v>
      </c>
      <c r="AU1414" s="1">
        <v>1</v>
      </c>
      <c r="AV1414" s="1">
        <v>1</v>
      </c>
      <c r="AW1414" s="1">
        <v>1</v>
      </c>
      <c r="AX1414" s="1">
        <v>1</v>
      </c>
      <c r="AY1414" s="1">
        <v>1</v>
      </c>
      <c r="AZ1414" s="1">
        <v>1</v>
      </c>
      <c r="BA1414" s="1">
        <v>1</v>
      </c>
      <c r="BB1414" s="1">
        <v>1</v>
      </c>
      <c r="BD1414" s="1">
        <v>1</v>
      </c>
      <c r="BE1414" s="1">
        <v>1</v>
      </c>
    </row>
    <row r="1415" spans="1:57" x14ac:dyDescent="0.5">
      <c r="A1415" s="1">
        <v>80</v>
      </c>
      <c r="B1415" s="1" t="s">
        <v>1471</v>
      </c>
      <c r="C1415" s="2">
        <v>43579</v>
      </c>
      <c r="D1415" s="1" t="s">
        <v>1472</v>
      </c>
      <c r="E1415" s="1" t="s">
        <v>1400</v>
      </c>
      <c r="F1415" s="1" t="s">
        <v>102</v>
      </c>
      <c r="G1415" s="1">
        <v>50</v>
      </c>
      <c r="H1415" s="1">
        <v>132</v>
      </c>
      <c r="I1415" s="1" t="s">
        <v>1463</v>
      </c>
      <c r="J1415" s="1">
        <v>1.1499999999999999</v>
      </c>
      <c r="K1415" s="1">
        <v>-23.5349</v>
      </c>
      <c r="L1415" s="1">
        <v>-52.5901</v>
      </c>
      <c r="M1415" s="1" t="s">
        <v>69</v>
      </c>
      <c r="N1415" s="1">
        <v>0</v>
      </c>
      <c r="O1415" s="1">
        <v>2.6272389999999999</v>
      </c>
      <c r="P1415" s="1">
        <v>23.381664000000001</v>
      </c>
      <c r="Q1415" s="1">
        <v>1150000</v>
      </c>
      <c r="R1415" s="1" t="s">
        <v>1393</v>
      </c>
      <c r="S1415" s="1" t="s">
        <v>91</v>
      </c>
      <c r="T1415" s="1" t="s">
        <v>72</v>
      </c>
      <c r="U1415" s="1" t="s">
        <v>73</v>
      </c>
      <c r="W1415" s="1" t="s">
        <v>121</v>
      </c>
      <c r="X1415" s="1" t="s">
        <v>1401</v>
      </c>
      <c r="Z1415" s="1" t="s">
        <v>1463</v>
      </c>
      <c r="AA1415" s="1" t="s">
        <v>1473</v>
      </c>
      <c r="AJ1415" s="1" t="s">
        <v>76</v>
      </c>
      <c r="AK1415" s="1" t="s">
        <v>1474</v>
      </c>
      <c r="AL1415" s="1">
        <v>200000000</v>
      </c>
      <c r="AM1415" s="1" t="s">
        <v>109</v>
      </c>
      <c r="AN1415" s="1" t="s">
        <v>4489</v>
      </c>
      <c r="AO1415" s="1" t="s">
        <v>4281</v>
      </c>
      <c r="AP1415" s="1">
        <v>253800000</v>
      </c>
      <c r="AS1415" s="1">
        <v>1</v>
      </c>
      <c r="AT1415" s="1">
        <v>1</v>
      </c>
      <c r="AU1415" s="1">
        <v>1</v>
      </c>
      <c r="AV1415" s="1">
        <v>1</v>
      </c>
      <c r="AW1415" s="1">
        <v>1</v>
      </c>
      <c r="AX1415" s="1">
        <v>1</v>
      </c>
      <c r="AY1415" s="1">
        <v>1</v>
      </c>
      <c r="AZ1415" s="1">
        <v>1</v>
      </c>
      <c r="BA1415" s="1">
        <v>1</v>
      </c>
      <c r="BB1415" s="1">
        <v>1</v>
      </c>
      <c r="BD1415" s="1">
        <v>1</v>
      </c>
      <c r="BE1415" s="1">
        <v>1</v>
      </c>
    </row>
    <row r="1416" spans="1:57" x14ac:dyDescent="0.5">
      <c r="A1416" s="1">
        <v>80</v>
      </c>
      <c r="B1416" s="1" t="s">
        <v>1471</v>
      </c>
      <c r="C1416" s="2">
        <v>43579</v>
      </c>
      <c r="D1416" s="1" t="s">
        <v>1472</v>
      </c>
      <c r="E1416" s="1" t="s">
        <v>1400</v>
      </c>
      <c r="F1416" s="1" t="s">
        <v>81</v>
      </c>
      <c r="G1416" s="1">
        <v>50</v>
      </c>
      <c r="H1416" s="1">
        <v>132</v>
      </c>
      <c r="I1416" s="1" t="s">
        <v>688</v>
      </c>
      <c r="J1416" s="1">
        <v>0.25</v>
      </c>
      <c r="K1416" s="1">
        <v>16.742498000000001</v>
      </c>
      <c r="L1416" s="1">
        <v>-62.187365999999997</v>
      </c>
      <c r="M1416" s="1" t="s">
        <v>195</v>
      </c>
      <c r="N1416" s="1">
        <v>0</v>
      </c>
      <c r="O1416" s="1">
        <v>25.14509</v>
      </c>
      <c r="P1416" s="1">
        <v>-80.396960000000007</v>
      </c>
      <c r="Q1416" s="1">
        <v>250000</v>
      </c>
      <c r="R1416" s="1" t="s">
        <v>1393</v>
      </c>
      <c r="S1416" s="1" t="s">
        <v>91</v>
      </c>
      <c r="T1416" s="1" t="s">
        <v>72</v>
      </c>
      <c r="U1416" s="1" t="s">
        <v>73</v>
      </c>
      <c r="W1416" s="1" t="s">
        <v>121</v>
      </c>
      <c r="X1416" s="1" t="s">
        <v>1401</v>
      </c>
      <c r="Z1416" s="1" t="s">
        <v>688</v>
      </c>
      <c r="AA1416" s="1" t="s">
        <v>1473</v>
      </c>
      <c r="AJ1416" s="1" t="s">
        <v>76</v>
      </c>
      <c r="AK1416" s="1" t="s">
        <v>1474</v>
      </c>
      <c r="AL1416" s="1">
        <v>200000000</v>
      </c>
      <c r="AM1416" s="1" t="s">
        <v>109</v>
      </c>
      <c r="AN1416" s="1" t="s">
        <v>4489</v>
      </c>
      <c r="AO1416" s="1" t="s">
        <v>4281</v>
      </c>
      <c r="AP1416" s="1">
        <v>253800000</v>
      </c>
      <c r="AS1416" s="1">
        <v>1</v>
      </c>
      <c r="AT1416" s="1">
        <v>1</v>
      </c>
      <c r="AU1416" s="1">
        <v>1</v>
      </c>
      <c r="AV1416" s="1">
        <v>1</v>
      </c>
      <c r="AW1416" s="1">
        <v>1</v>
      </c>
      <c r="AX1416" s="1">
        <v>1</v>
      </c>
      <c r="AY1416" s="1">
        <v>1</v>
      </c>
      <c r="AZ1416" s="1">
        <v>1</v>
      </c>
      <c r="BA1416" s="1">
        <v>1</v>
      </c>
      <c r="BB1416" s="1">
        <v>1</v>
      </c>
      <c r="BD1416" s="1">
        <v>1</v>
      </c>
      <c r="BE1416" s="1">
        <v>1</v>
      </c>
    </row>
    <row r="1417" spans="1:57" x14ac:dyDescent="0.5">
      <c r="A1417" s="1">
        <v>80</v>
      </c>
      <c r="B1417" s="1" t="s">
        <v>1471</v>
      </c>
      <c r="C1417" s="2">
        <v>43579</v>
      </c>
      <c r="D1417" s="1" t="s">
        <v>1472</v>
      </c>
      <c r="E1417" s="1" t="s">
        <v>1400</v>
      </c>
      <c r="F1417" s="1" t="s">
        <v>102</v>
      </c>
      <c r="G1417" s="1">
        <v>50</v>
      </c>
      <c r="H1417" s="1">
        <v>132</v>
      </c>
      <c r="I1417" s="1" t="s">
        <v>688</v>
      </c>
      <c r="J1417" s="1">
        <v>0.25</v>
      </c>
      <c r="K1417" s="1">
        <v>16.742498000000001</v>
      </c>
      <c r="L1417" s="1">
        <v>-62.187365999999997</v>
      </c>
      <c r="M1417" s="1" t="s">
        <v>195</v>
      </c>
      <c r="N1417" s="1">
        <v>0</v>
      </c>
      <c r="O1417" s="1">
        <v>25.14509</v>
      </c>
      <c r="P1417" s="1">
        <v>-80.396960000000007</v>
      </c>
      <c r="Q1417" s="1">
        <v>250000</v>
      </c>
      <c r="R1417" s="1" t="s">
        <v>1393</v>
      </c>
      <c r="S1417" s="1" t="s">
        <v>91</v>
      </c>
      <c r="T1417" s="1" t="s">
        <v>72</v>
      </c>
      <c r="U1417" s="1" t="s">
        <v>73</v>
      </c>
      <c r="W1417" s="1" t="s">
        <v>121</v>
      </c>
      <c r="X1417" s="1" t="s">
        <v>1401</v>
      </c>
      <c r="Z1417" s="1" t="s">
        <v>688</v>
      </c>
      <c r="AA1417" s="1" t="s">
        <v>1473</v>
      </c>
      <c r="AJ1417" s="1" t="s">
        <v>76</v>
      </c>
      <c r="AK1417" s="1" t="s">
        <v>1474</v>
      </c>
      <c r="AL1417" s="1">
        <v>200000000</v>
      </c>
      <c r="AM1417" s="1" t="s">
        <v>109</v>
      </c>
      <c r="AN1417" s="1" t="s">
        <v>4489</v>
      </c>
      <c r="AO1417" s="1" t="s">
        <v>4281</v>
      </c>
      <c r="AP1417" s="1">
        <v>253800000</v>
      </c>
      <c r="AS1417" s="1">
        <v>1</v>
      </c>
      <c r="AT1417" s="1">
        <v>1</v>
      </c>
      <c r="AU1417" s="1">
        <v>1</v>
      </c>
      <c r="AV1417" s="1">
        <v>1</v>
      </c>
      <c r="AW1417" s="1">
        <v>1</v>
      </c>
      <c r="AX1417" s="1">
        <v>1</v>
      </c>
      <c r="AY1417" s="1">
        <v>1</v>
      </c>
      <c r="AZ1417" s="1">
        <v>1</v>
      </c>
      <c r="BA1417" s="1">
        <v>1</v>
      </c>
      <c r="BB1417" s="1">
        <v>1</v>
      </c>
      <c r="BD1417" s="1">
        <v>1</v>
      </c>
      <c r="BE1417" s="1">
        <v>1</v>
      </c>
    </row>
    <row r="1418" spans="1:57" x14ac:dyDescent="0.5">
      <c r="A1418" s="1">
        <v>80</v>
      </c>
      <c r="B1418" s="1" t="s">
        <v>1471</v>
      </c>
      <c r="C1418" s="2">
        <v>43579</v>
      </c>
      <c r="D1418" s="1" t="s">
        <v>1472</v>
      </c>
      <c r="E1418" s="1" t="s">
        <v>1400</v>
      </c>
      <c r="F1418" s="1" t="s">
        <v>81</v>
      </c>
      <c r="G1418" s="1">
        <v>50</v>
      </c>
      <c r="H1418" s="1">
        <v>132</v>
      </c>
      <c r="I1418" s="1" t="s">
        <v>1464</v>
      </c>
      <c r="J1418" s="1">
        <v>0.64</v>
      </c>
      <c r="K1418" s="1">
        <v>33.854720999999998</v>
      </c>
      <c r="L1418" s="1">
        <v>35.862285999999997</v>
      </c>
      <c r="M1418" s="1" t="s">
        <v>268</v>
      </c>
      <c r="N1418" s="1">
        <v>0</v>
      </c>
      <c r="O1418" s="1">
        <v>37.477907000000002</v>
      </c>
      <c r="P1418" s="1">
        <v>39.411562000000004</v>
      </c>
      <c r="Q1418" s="1">
        <v>640000</v>
      </c>
      <c r="R1418" s="1" t="s">
        <v>1393</v>
      </c>
      <c r="S1418" s="1" t="s">
        <v>91</v>
      </c>
      <c r="T1418" s="1" t="s">
        <v>72</v>
      </c>
      <c r="U1418" s="1" t="s">
        <v>73</v>
      </c>
      <c r="W1418" s="1" t="s">
        <v>121</v>
      </c>
      <c r="X1418" s="1" t="s">
        <v>1401</v>
      </c>
      <c r="Z1418" s="1" t="s">
        <v>1464</v>
      </c>
      <c r="AA1418" s="1" t="s">
        <v>1473</v>
      </c>
      <c r="AJ1418" s="1" t="s">
        <v>76</v>
      </c>
      <c r="AK1418" s="1" t="s">
        <v>1474</v>
      </c>
      <c r="AL1418" s="1">
        <v>200000000</v>
      </c>
      <c r="AM1418" s="1" t="s">
        <v>109</v>
      </c>
      <c r="AN1418" s="1" t="s">
        <v>4489</v>
      </c>
      <c r="AO1418" s="1" t="s">
        <v>4281</v>
      </c>
      <c r="AP1418" s="1">
        <v>253800000</v>
      </c>
      <c r="AS1418" s="1">
        <v>1</v>
      </c>
      <c r="AT1418" s="1">
        <v>1</v>
      </c>
      <c r="AU1418" s="1">
        <v>1</v>
      </c>
      <c r="AV1418" s="1">
        <v>1</v>
      </c>
      <c r="AW1418" s="1">
        <v>1</v>
      </c>
      <c r="AX1418" s="1">
        <v>1</v>
      </c>
      <c r="AY1418" s="1">
        <v>1</v>
      </c>
      <c r="AZ1418" s="1">
        <v>1</v>
      </c>
      <c r="BA1418" s="1">
        <v>1</v>
      </c>
      <c r="BB1418" s="1">
        <v>1</v>
      </c>
      <c r="BD1418" s="1">
        <v>1</v>
      </c>
      <c r="BE1418" s="1">
        <v>1</v>
      </c>
    </row>
    <row r="1419" spans="1:57" x14ac:dyDescent="0.5">
      <c r="A1419" s="1">
        <v>80</v>
      </c>
      <c r="B1419" s="1" t="s">
        <v>1471</v>
      </c>
      <c r="C1419" s="2">
        <v>43579</v>
      </c>
      <c r="D1419" s="1" t="s">
        <v>1472</v>
      </c>
      <c r="E1419" s="1" t="s">
        <v>1400</v>
      </c>
      <c r="F1419" s="1" t="s">
        <v>102</v>
      </c>
      <c r="G1419" s="1">
        <v>50</v>
      </c>
      <c r="H1419" s="1">
        <v>132</v>
      </c>
      <c r="I1419" s="1" t="s">
        <v>1464</v>
      </c>
      <c r="J1419" s="1">
        <v>0.64</v>
      </c>
      <c r="K1419" s="1">
        <v>33.854720999999998</v>
      </c>
      <c r="L1419" s="1">
        <v>35.862285999999997</v>
      </c>
      <c r="M1419" s="1" t="s">
        <v>268</v>
      </c>
      <c r="N1419" s="1">
        <v>0</v>
      </c>
      <c r="O1419" s="1">
        <v>37.477907000000002</v>
      </c>
      <c r="P1419" s="1">
        <v>39.411562000000004</v>
      </c>
      <c r="Q1419" s="1">
        <v>640000</v>
      </c>
      <c r="R1419" s="1" t="s">
        <v>1393</v>
      </c>
      <c r="S1419" s="1" t="s">
        <v>91</v>
      </c>
      <c r="T1419" s="1" t="s">
        <v>72</v>
      </c>
      <c r="U1419" s="1" t="s">
        <v>73</v>
      </c>
      <c r="W1419" s="1" t="s">
        <v>121</v>
      </c>
      <c r="X1419" s="1" t="s">
        <v>1401</v>
      </c>
      <c r="Z1419" s="1" t="s">
        <v>1464</v>
      </c>
      <c r="AA1419" s="1" t="s">
        <v>1473</v>
      </c>
      <c r="AJ1419" s="1" t="s">
        <v>76</v>
      </c>
      <c r="AK1419" s="1" t="s">
        <v>1474</v>
      </c>
      <c r="AL1419" s="1">
        <v>200000000</v>
      </c>
      <c r="AM1419" s="1" t="s">
        <v>109</v>
      </c>
      <c r="AN1419" s="1" t="s">
        <v>4489</v>
      </c>
      <c r="AO1419" s="1" t="s">
        <v>4281</v>
      </c>
      <c r="AP1419" s="1">
        <v>253800000</v>
      </c>
      <c r="AS1419" s="1">
        <v>1</v>
      </c>
      <c r="AT1419" s="1">
        <v>1</v>
      </c>
      <c r="AU1419" s="1">
        <v>1</v>
      </c>
      <c r="AV1419" s="1">
        <v>1</v>
      </c>
      <c r="AW1419" s="1">
        <v>1</v>
      </c>
      <c r="AX1419" s="1">
        <v>1</v>
      </c>
      <c r="AY1419" s="1">
        <v>1</v>
      </c>
      <c r="AZ1419" s="1">
        <v>1</v>
      </c>
      <c r="BA1419" s="1">
        <v>1</v>
      </c>
      <c r="BB1419" s="1">
        <v>1</v>
      </c>
      <c r="BD1419" s="1">
        <v>1</v>
      </c>
      <c r="BE1419" s="1">
        <v>1</v>
      </c>
    </row>
    <row r="1420" spans="1:57" x14ac:dyDescent="0.5">
      <c r="A1420" s="1">
        <v>80</v>
      </c>
      <c r="B1420" s="1" t="s">
        <v>1471</v>
      </c>
      <c r="C1420" s="2">
        <v>43579</v>
      </c>
      <c r="D1420" s="1" t="s">
        <v>1472</v>
      </c>
      <c r="E1420" s="1" t="s">
        <v>1400</v>
      </c>
      <c r="F1420" s="1" t="s">
        <v>81</v>
      </c>
      <c r="G1420" s="1">
        <v>50</v>
      </c>
      <c r="H1420" s="1">
        <v>132</v>
      </c>
      <c r="I1420" s="1" t="s">
        <v>687</v>
      </c>
      <c r="J1420" s="1">
        <v>0.25</v>
      </c>
      <c r="K1420" s="1">
        <v>12.112926</v>
      </c>
      <c r="L1420" s="1">
        <v>-61.679377000000002</v>
      </c>
      <c r="M1420" s="1" t="s">
        <v>195</v>
      </c>
      <c r="N1420" s="1">
        <v>0</v>
      </c>
      <c r="O1420" s="1">
        <v>25.14509</v>
      </c>
      <c r="P1420" s="1">
        <v>-80.396960000000007</v>
      </c>
      <c r="Q1420" s="1">
        <v>250000</v>
      </c>
      <c r="R1420" s="1" t="s">
        <v>1393</v>
      </c>
      <c r="S1420" s="1" t="s">
        <v>91</v>
      </c>
      <c r="T1420" s="1" t="s">
        <v>72</v>
      </c>
      <c r="U1420" s="1" t="s">
        <v>73</v>
      </c>
      <c r="W1420" s="1" t="s">
        <v>121</v>
      </c>
      <c r="X1420" s="1" t="s">
        <v>1401</v>
      </c>
      <c r="Z1420" s="1" t="s">
        <v>687</v>
      </c>
      <c r="AA1420" s="1" t="s">
        <v>1473</v>
      </c>
      <c r="AJ1420" s="1" t="s">
        <v>76</v>
      </c>
      <c r="AK1420" s="1" t="s">
        <v>1474</v>
      </c>
      <c r="AL1420" s="1">
        <v>200000000</v>
      </c>
      <c r="AM1420" s="1" t="s">
        <v>109</v>
      </c>
      <c r="AN1420" s="1" t="s">
        <v>4489</v>
      </c>
      <c r="AO1420" s="1" t="s">
        <v>4281</v>
      </c>
      <c r="AP1420" s="1">
        <v>253800000</v>
      </c>
      <c r="AS1420" s="1">
        <v>1</v>
      </c>
      <c r="AT1420" s="1">
        <v>1</v>
      </c>
      <c r="AU1420" s="1">
        <v>1</v>
      </c>
      <c r="AV1420" s="1">
        <v>1</v>
      </c>
      <c r="AW1420" s="1">
        <v>1</v>
      </c>
      <c r="AX1420" s="1">
        <v>1</v>
      </c>
      <c r="AY1420" s="1">
        <v>1</v>
      </c>
      <c r="AZ1420" s="1">
        <v>1</v>
      </c>
      <c r="BA1420" s="1">
        <v>1</v>
      </c>
      <c r="BB1420" s="1">
        <v>1</v>
      </c>
      <c r="BD1420" s="1">
        <v>1</v>
      </c>
      <c r="BE1420" s="1">
        <v>1</v>
      </c>
    </row>
    <row r="1421" spans="1:57" x14ac:dyDescent="0.5">
      <c r="A1421" s="1">
        <v>80</v>
      </c>
      <c r="B1421" s="1" t="s">
        <v>1471</v>
      </c>
      <c r="C1421" s="2">
        <v>43579</v>
      </c>
      <c r="D1421" s="1" t="s">
        <v>1472</v>
      </c>
      <c r="E1421" s="1" t="s">
        <v>1400</v>
      </c>
      <c r="F1421" s="1" t="s">
        <v>102</v>
      </c>
      <c r="G1421" s="1">
        <v>50</v>
      </c>
      <c r="H1421" s="1">
        <v>132</v>
      </c>
      <c r="I1421" s="1" t="s">
        <v>687</v>
      </c>
      <c r="J1421" s="1">
        <v>0.25</v>
      </c>
      <c r="K1421" s="1">
        <v>12.112926</v>
      </c>
      <c r="L1421" s="1">
        <v>-61.679377000000002</v>
      </c>
      <c r="M1421" s="1" t="s">
        <v>195</v>
      </c>
      <c r="N1421" s="1">
        <v>0</v>
      </c>
      <c r="O1421" s="1">
        <v>25.14509</v>
      </c>
      <c r="P1421" s="1">
        <v>-80.396960000000007</v>
      </c>
      <c r="Q1421" s="1">
        <v>250000</v>
      </c>
      <c r="R1421" s="1" t="s">
        <v>1393</v>
      </c>
      <c r="S1421" s="1" t="s">
        <v>91</v>
      </c>
      <c r="T1421" s="1" t="s">
        <v>72</v>
      </c>
      <c r="U1421" s="1" t="s">
        <v>73</v>
      </c>
      <c r="W1421" s="1" t="s">
        <v>121</v>
      </c>
      <c r="X1421" s="1" t="s">
        <v>1401</v>
      </c>
      <c r="Z1421" s="1" t="s">
        <v>687</v>
      </c>
      <c r="AA1421" s="1" t="s">
        <v>1473</v>
      </c>
      <c r="AJ1421" s="1" t="s">
        <v>76</v>
      </c>
      <c r="AK1421" s="1" t="s">
        <v>1474</v>
      </c>
      <c r="AL1421" s="1">
        <v>200000000</v>
      </c>
      <c r="AM1421" s="1" t="s">
        <v>109</v>
      </c>
      <c r="AN1421" s="1" t="s">
        <v>4489</v>
      </c>
      <c r="AO1421" s="1" t="s">
        <v>4281</v>
      </c>
      <c r="AP1421" s="1">
        <v>253800000</v>
      </c>
      <c r="AS1421" s="1">
        <v>1</v>
      </c>
      <c r="AT1421" s="1">
        <v>1</v>
      </c>
      <c r="AU1421" s="1">
        <v>1</v>
      </c>
      <c r="AV1421" s="1">
        <v>1</v>
      </c>
      <c r="AW1421" s="1">
        <v>1</v>
      </c>
      <c r="AX1421" s="1">
        <v>1</v>
      </c>
      <c r="AY1421" s="1">
        <v>1</v>
      </c>
      <c r="AZ1421" s="1">
        <v>1</v>
      </c>
      <c r="BA1421" s="1">
        <v>1</v>
      </c>
      <c r="BB1421" s="1">
        <v>1</v>
      </c>
      <c r="BD1421" s="1">
        <v>1</v>
      </c>
      <c r="BE1421" s="1">
        <v>1</v>
      </c>
    </row>
    <row r="1422" spans="1:57" x14ac:dyDescent="0.5">
      <c r="A1422" s="1">
        <v>80</v>
      </c>
      <c r="B1422" s="1" t="s">
        <v>1471</v>
      </c>
      <c r="C1422" s="2">
        <v>43579</v>
      </c>
      <c r="D1422" s="1" t="s">
        <v>1472</v>
      </c>
      <c r="E1422" s="1" t="s">
        <v>1400</v>
      </c>
      <c r="F1422" s="1" t="s">
        <v>81</v>
      </c>
      <c r="G1422" s="1">
        <v>50</v>
      </c>
      <c r="H1422" s="1">
        <v>132</v>
      </c>
      <c r="I1422" s="1" t="s">
        <v>154</v>
      </c>
      <c r="J1422" s="1">
        <v>0.9</v>
      </c>
      <c r="K1422" s="1">
        <v>-19.166689999999999</v>
      </c>
      <c r="L1422" s="1">
        <v>29.516362000000001</v>
      </c>
      <c r="M1422" s="1" t="s">
        <v>69</v>
      </c>
      <c r="N1422" s="1">
        <v>0</v>
      </c>
      <c r="O1422" s="1">
        <v>2.6272389999999999</v>
      </c>
      <c r="P1422" s="1">
        <v>23.381664000000001</v>
      </c>
      <c r="Q1422" s="1">
        <v>900000</v>
      </c>
      <c r="R1422" s="1" t="s">
        <v>1393</v>
      </c>
      <c r="S1422" s="1" t="s">
        <v>91</v>
      </c>
      <c r="T1422" s="1" t="s">
        <v>72</v>
      </c>
      <c r="U1422" s="1" t="s">
        <v>73</v>
      </c>
      <c r="W1422" s="1" t="s">
        <v>121</v>
      </c>
      <c r="X1422" s="1" t="s">
        <v>1401</v>
      </c>
      <c r="Z1422" s="1" t="s">
        <v>154</v>
      </c>
      <c r="AA1422" s="1" t="s">
        <v>1473</v>
      </c>
      <c r="AJ1422" s="1" t="s">
        <v>76</v>
      </c>
      <c r="AK1422" s="1" t="s">
        <v>1474</v>
      </c>
      <c r="AL1422" s="1">
        <v>200000000</v>
      </c>
      <c r="AM1422" s="1" t="s">
        <v>109</v>
      </c>
      <c r="AN1422" s="1" t="s">
        <v>4489</v>
      </c>
      <c r="AO1422" s="1" t="s">
        <v>4281</v>
      </c>
      <c r="AP1422" s="1">
        <v>253800000</v>
      </c>
      <c r="AS1422" s="1">
        <v>1</v>
      </c>
      <c r="AT1422" s="1">
        <v>1</v>
      </c>
      <c r="AU1422" s="1">
        <v>1</v>
      </c>
      <c r="AV1422" s="1">
        <v>1</v>
      </c>
      <c r="AW1422" s="1">
        <v>1</v>
      </c>
      <c r="AX1422" s="1">
        <v>1</v>
      </c>
      <c r="AY1422" s="1">
        <v>1</v>
      </c>
      <c r="AZ1422" s="1">
        <v>1</v>
      </c>
      <c r="BA1422" s="1">
        <v>1</v>
      </c>
      <c r="BB1422" s="1">
        <v>1</v>
      </c>
      <c r="BD1422" s="1">
        <v>1</v>
      </c>
      <c r="BE1422" s="1">
        <v>1</v>
      </c>
    </row>
    <row r="1423" spans="1:57" x14ac:dyDescent="0.5">
      <c r="A1423" s="1">
        <v>80</v>
      </c>
      <c r="B1423" s="1" t="s">
        <v>1471</v>
      </c>
      <c r="C1423" s="2">
        <v>43579</v>
      </c>
      <c r="D1423" s="1" t="s">
        <v>1472</v>
      </c>
      <c r="E1423" s="1" t="s">
        <v>1400</v>
      </c>
      <c r="F1423" s="1" t="s">
        <v>102</v>
      </c>
      <c r="G1423" s="1">
        <v>50</v>
      </c>
      <c r="H1423" s="1">
        <v>132</v>
      </c>
      <c r="I1423" s="1" t="s">
        <v>154</v>
      </c>
      <c r="J1423" s="1">
        <v>0.9</v>
      </c>
      <c r="K1423" s="1">
        <v>-19.166689999999999</v>
      </c>
      <c r="L1423" s="1">
        <v>29.516362000000001</v>
      </c>
      <c r="M1423" s="1" t="s">
        <v>69</v>
      </c>
      <c r="N1423" s="1">
        <v>0</v>
      </c>
      <c r="O1423" s="1">
        <v>2.6272389999999999</v>
      </c>
      <c r="P1423" s="1">
        <v>23.381664000000001</v>
      </c>
      <c r="Q1423" s="1">
        <v>900000</v>
      </c>
      <c r="R1423" s="1" t="s">
        <v>1393</v>
      </c>
      <c r="S1423" s="1" t="s">
        <v>91</v>
      </c>
      <c r="T1423" s="1" t="s">
        <v>72</v>
      </c>
      <c r="U1423" s="1" t="s">
        <v>73</v>
      </c>
      <c r="W1423" s="1" t="s">
        <v>121</v>
      </c>
      <c r="X1423" s="1" t="s">
        <v>1401</v>
      </c>
      <c r="Z1423" s="1" t="s">
        <v>154</v>
      </c>
      <c r="AA1423" s="1" t="s">
        <v>1473</v>
      </c>
      <c r="AJ1423" s="1" t="s">
        <v>76</v>
      </c>
      <c r="AK1423" s="1" t="s">
        <v>1474</v>
      </c>
      <c r="AL1423" s="1">
        <v>200000000</v>
      </c>
      <c r="AM1423" s="1" t="s">
        <v>109</v>
      </c>
      <c r="AN1423" s="1" t="s">
        <v>4489</v>
      </c>
      <c r="AO1423" s="1" t="s">
        <v>4281</v>
      </c>
      <c r="AP1423" s="1">
        <v>253800000</v>
      </c>
      <c r="AS1423" s="1">
        <v>1</v>
      </c>
      <c r="AT1423" s="1">
        <v>1</v>
      </c>
      <c r="AU1423" s="1">
        <v>1</v>
      </c>
      <c r="AV1423" s="1">
        <v>1</v>
      </c>
      <c r="AW1423" s="1">
        <v>1</v>
      </c>
      <c r="AX1423" s="1">
        <v>1</v>
      </c>
      <c r="AY1423" s="1">
        <v>1</v>
      </c>
      <c r="AZ1423" s="1">
        <v>1</v>
      </c>
      <c r="BA1423" s="1">
        <v>1</v>
      </c>
      <c r="BB1423" s="1">
        <v>1</v>
      </c>
      <c r="BD1423" s="1">
        <v>1</v>
      </c>
      <c r="BE1423" s="1">
        <v>1</v>
      </c>
    </row>
    <row r="1424" spans="1:57" x14ac:dyDescent="0.5">
      <c r="A1424" s="1">
        <v>80</v>
      </c>
      <c r="B1424" s="1" t="s">
        <v>1471</v>
      </c>
      <c r="C1424" s="2">
        <v>43579</v>
      </c>
      <c r="D1424" s="1" t="s">
        <v>1472</v>
      </c>
      <c r="E1424" s="1" t="s">
        <v>1400</v>
      </c>
      <c r="F1424" s="1" t="s">
        <v>81</v>
      </c>
      <c r="G1424" s="1">
        <v>50</v>
      </c>
      <c r="H1424" s="1">
        <v>132</v>
      </c>
      <c r="I1424" s="1" t="s">
        <v>1449</v>
      </c>
      <c r="J1424" s="1">
        <v>0.25</v>
      </c>
      <c r="K1424" s="1">
        <v>-23.236211000000001</v>
      </c>
      <c r="L1424" s="1">
        <v>-58.391024000000002</v>
      </c>
      <c r="M1424" s="1" t="s">
        <v>84</v>
      </c>
      <c r="N1424" s="1">
        <v>0</v>
      </c>
      <c r="O1424" s="1">
        <v>-15.623037</v>
      </c>
      <c r="P1424" s="1">
        <v>-59.0625</v>
      </c>
      <c r="Q1424" s="1">
        <v>250000</v>
      </c>
      <c r="R1424" s="1" t="s">
        <v>1393</v>
      </c>
      <c r="S1424" s="1" t="s">
        <v>91</v>
      </c>
      <c r="T1424" s="1" t="s">
        <v>72</v>
      </c>
      <c r="U1424" s="1" t="s">
        <v>73</v>
      </c>
      <c r="W1424" s="1" t="s">
        <v>121</v>
      </c>
      <c r="X1424" s="1" t="s">
        <v>1401</v>
      </c>
      <c r="Z1424" s="1" t="s">
        <v>1449</v>
      </c>
      <c r="AA1424" s="1" t="s">
        <v>1473</v>
      </c>
      <c r="AJ1424" s="1" t="s">
        <v>76</v>
      </c>
      <c r="AK1424" s="1" t="s">
        <v>1474</v>
      </c>
      <c r="AL1424" s="1">
        <v>200000000</v>
      </c>
      <c r="AM1424" s="1" t="s">
        <v>109</v>
      </c>
      <c r="AN1424" s="1" t="s">
        <v>4489</v>
      </c>
      <c r="AO1424" s="1" t="s">
        <v>4281</v>
      </c>
      <c r="AP1424" s="1">
        <v>253800000</v>
      </c>
      <c r="AS1424" s="1">
        <v>1</v>
      </c>
      <c r="AT1424" s="1">
        <v>1</v>
      </c>
      <c r="AU1424" s="1">
        <v>1</v>
      </c>
      <c r="AV1424" s="1">
        <v>1</v>
      </c>
      <c r="AW1424" s="1">
        <v>1</v>
      </c>
      <c r="AX1424" s="1">
        <v>1</v>
      </c>
      <c r="AY1424" s="1">
        <v>1</v>
      </c>
      <c r="AZ1424" s="1">
        <v>1</v>
      </c>
      <c r="BA1424" s="1">
        <v>1</v>
      </c>
      <c r="BB1424" s="1">
        <v>1</v>
      </c>
      <c r="BD1424" s="1">
        <v>1</v>
      </c>
      <c r="BE1424" s="1">
        <v>1</v>
      </c>
    </row>
    <row r="1425" spans="1:57" x14ac:dyDescent="0.5">
      <c r="A1425" s="1">
        <v>80</v>
      </c>
      <c r="B1425" s="1" t="s">
        <v>1471</v>
      </c>
      <c r="C1425" s="2">
        <v>43579</v>
      </c>
      <c r="D1425" s="1" t="s">
        <v>1472</v>
      </c>
      <c r="E1425" s="1" t="s">
        <v>1400</v>
      </c>
      <c r="F1425" s="1" t="s">
        <v>102</v>
      </c>
      <c r="G1425" s="1">
        <v>50</v>
      </c>
      <c r="H1425" s="1">
        <v>132</v>
      </c>
      <c r="I1425" s="1" t="s">
        <v>1449</v>
      </c>
      <c r="J1425" s="1">
        <v>0.25</v>
      </c>
      <c r="K1425" s="1">
        <v>-23.236211000000001</v>
      </c>
      <c r="L1425" s="1">
        <v>-58.391024000000002</v>
      </c>
      <c r="M1425" s="1" t="s">
        <v>84</v>
      </c>
      <c r="N1425" s="1">
        <v>0</v>
      </c>
      <c r="O1425" s="1">
        <v>-15.623037</v>
      </c>
      <c r="P1425" s="1">
        <v>-59.0625</v>
      </c>
      <c r="Q1425" s="1">
        <v>250000</v>
      </c>
      <c r="R1425" s="1" t="s">
        <v>1393</v>
      </c>
      <c r="S1425" s="1" t="s">
        <v>91</v>
      </c>
      <c r="T1425" s="1" t="s">
        <v>72</v>
      </c>
      <c r="U1425" s="1" t="s">
        <v>73</v>
      </c>
      <c r="W1425" s="1" t="s">
        <v>121</v>
      </c>
      <c r="X1425" s="1" t="s">
        <v>1401</v>
      </c>
      <c r="Z1425" s="1" t="s">
        <v>1449</v>
      </c>
      <c r="AA1425" s="1" t="s">
        <v>1473</v>
      </c>
      <c r="AJ1425" s="1" t="s">
        <v>76</v>
      </c>
      <c r="AK1425" s="1" t="s">
        <v>1474</v>
      </c>
      <c r="AL1425" s="1">
        <v>200000000</v>
      </c>
      <c r="AM1425" s="1" t="s">
        <v>109</v>
      </c>
      <c r="AN1425" s="1" t="s">
        <v>4489</v>
      </c>
      <c r="AO1425" s="1" t="s">
        <v>4281</v>
      </c>
      <c r="AP1425" s="1">
        <v>253800000</v>
      </c>
      <c r="AS1425" s="1">
        <v>1</v>
      </c>
      <c r="AT1425" s="1">
        <v>1</v>
      </c>
      <c r="AU1425" s="1">
        <v>1</v>
      </c>
      <c r="AV1425" s="1">
        <v>1</v>
      </c>
      <c r="AW1425" s="1">
        <v>1</v>
      </c>
      <c r="AX1425" s="1">
        <v>1</v>
      </c>
      <c r="AY1425" s="1">
        <v>1</v>
      </c>
      <c r="AZ1425" s="1">
        <v>1</v>
      </c>
      <c r="BA1425" s="1">
        <v>1</v>
      </c>
      <c r="BB1425" s="1">
        <v>1</v>
      </c>
      <c r="BD1425" s="1">
        <v>1</v>
      </c>
      <c r="BE1425" s="1">
        <v>1</v>
      </c>
    </row>
    <row r="1426" spans="1:57" x14ac:dyDescent="0.5">
      <c r="A1426" s="1">
        <v>80</v>
      </c>
      <c r="B1426" s="1" t="s">
        <v>1471</v>
      </c>
      <c r="C1426" s="2">
        <v>43579</v>
      </c>
      <c r="D1426" s="1" t="s">
        <v>1472</v>
      </c>
      <c r="E1426" s="1" t="s">
        <v>1400</v>
      </c>
      <c r="F1426" s="1" t="s">
        <v>81</v>
      </c>
      <c r="G1426" s="1">
        <v>50</v>
      </c>
      <c r="H1426" s="1">
        <v>132</v>
      </c>
      <c r="I1426" s="1" t="s">
        <v>952</v>
      </c>
      <c r="J1426" s="1">
        <v>0.25</v>
      </c>
      <c r="K1426" s="1">
        <v>15.605589</v>
      </c>
      <c r="L1426" s="1">
        <v>-90.390001999999996</v>
      </c>
      <c r="M1426" s="1" t="s">
        <v>308</v>
      </c>
      <c r="N1426" s="1">
        <v>0</v>
      </c>
      <c r="O1426" s="1">
        <v>13.923406</v>
      </c>
      <c r="P1426" s="1">
        <v>-86.952798999999999</v>
      </c>
      <c r="Q1426" s="1">
        <v>250000</v>
      </c>
      <c r="R1426" s="1" t="s">
        <v>1393</v>
      </c>
      <c r="S1426" s="1" t="s">
        <v>91</v>
      </c>
      <c r="T1426" s="1" t="s">
        <v>72</v>
      </c>
      <c r="U1426" s="1" t="s">
        <v>73</v>
      </c>
      <c r="W1426" s="1" t="s">
        <v>121</v>
      </c>
      <c r="X1426" s="1" t="s">
        <v>1401</v>
      </c>
      <c r="Z1426" s="1" t="s">
        <v>952</v>
      </c>
      <c r="AA1426" s="1" t="s">
        <v>1473</v>
      </c>
      <c r="AJ1426" s="1" t="s">
        <v>76</v>
      </c>
      <c r="AK1426" s="1" t="s">
        <v>1474</v>
      </c>
      <c r="AL1426" s="1">
        <v>200000000</v>
      </c>
      <c r="AM1426" s="1" t="s">
        <v>109</v>
      </c>
      <c r="AN1426" s="1" t="s">
        <v>4489</v>
      </c>
      <c r="AO1426" s="1" t="s">
        <v>4281</v>
      </c>
      <c r="AP1426" s="1">
        <v>253800000</v>
      </c>
      <c r="AS1426" s="1">
        <v>1</v>
      </c>
      <c r="AT1426" s="1">
        <v>1</v>
      </c>
      <c r="AU1426" s="1">
        <v>1</v>
      </c>
      <c r="AV1426" s="1">
        <v>1</v>
      </c>
      <c r="AW1426" s="1">
        <v>1</v>
      </c>
      <c r="AX1426" s="1">
        <v>1</v>
      </c>
      <c r="AY1426" s="1">
        <v>1</v>
      </c>
      <c r="AZ1426" s="1">
        <v>1</v>
      </c>
      <c r="BA1426" s="1">
        <v>1</v>
      </c>
      <c r="BB1426" s="1">
        <v>1</v>
      </c>
      <c r="BD1426" s="1">
        <v>1</v>
      </c>
      <c r="BE1426" s="1">
        <v>1</v>
      </c>
    </row>
    <row r="1427" spans="1:57" x14ac:dyDescent="0.5">
      <c r="A1427" s="1">
        <v>80</v>
      </c>
      <c r="B1427" s="1" t="s">
        <v>1471</v>
      </c>
      <c r="C1427" s="2">
        <v>43579</v>
      </c>
      <c r="D1427" s="1" t="s">
        <v>1472</v>
      </c>
      <c r="E1427" s="1" t="s">
        <v>1400</v>
      </c>
      <c r="F1427" s="1" t="s">
        <v>102</v>
      </c>
      <c r="G1427" s="1">
        <v>50</v>
      </c>
      <c r="H1427" s="1">
        <v>132</v>
      </c>
      <c r="I1427" s="1" t="s">
        <v>952</v>
      </c>
      <c r="J1427" s="1">
        <v>0.25</v>
      </c>
      <c r="K1427" s="1">
        <v>15.605589</v>
      </c>
      <c r="L1427" s="1">
        <v>-90.390001999999996</v>
      </c>
      <c r="M1427" s="1" t="s">
        <v>308</v>
      </c>
      <c r="N1427" s="1">
        <v>0</v>
      </c>
      <c r="O1427" s="1">
        <v>13.923406</v>
      </c>
      <c r="P1427" s="1">
        <v>-86.952798999999999</v>
      </c>
      <c r="Q1427" s="1">
        <v>250000</v>
      </c>
      <c r="R1427" s="1" t="s">
        <v>1393</v>
      </c>
      <c r="S1427" s="1" t="s">
        <v>91</v>
      </c>
      <c r="T1427" s="1" t="s">
        <v>72</v>
      </c>
      <c r="U1427" s="1" t="s">
        <v>73</v>
      </c>
      <c r="W1427" s="1" t="s">
        <v>121</v>
      </c>
      <c r="X1427" s="1" t="s">
        <v>1401</v>
      </c>
      <c r="Z1427" s="1" t="s">
        <v>952</v>
      </c>
      <c r="AA1427" s="1" t="s">
        <v>1473</v>
      </c>
      <c r="AJ1427" s="1" t="s">
        <v>76</v>
      </c>
      <c r="AK1427" s="1" t="s">
        <v>1474</v>
      </c>
      <c r="AL1427" s="1">
        <v>200000000</v>
      </c>
      <c r="AM1427" s="1" t="s">
        <v>109</v>
      </c>
      <c r="AN1427" s="1" t="s">
        <v>4489</v>
      </c>
      <c r="AO1427" s="1" t="s">
        <v>4281</v>
      </c>
      <c r="AP1427" s="1">
        <v>253800000</v>
      </c>
      <c r="AS1427" s="1">
        <v>1</v>
      </c>
      <c r="AT1427" s="1">
        <v>1</v>
      </c>
      <c r="AU1427" s="1">
        <v>1</v>
      </c>
      <c r="AV1427" s="1">
        <v>1</v>
      </c>
      <c r="AW1427" s="1">
        <v>1</v>
      </c>
      <c r="AX1427" s="1">
        <v>1</v>
      </c>
      <c r="AY1427" s="1">
        <v>1</v>
      </c>
      <c r="AZ1427" s="1">
        <v>1</v>
      </c>
      <c r="BA1427" s="1">
        <v>1</v>
      </c>
      <c r="BB1427" s="1">
        <v>1</v>
      </c>
      <c r="BD1427" s="1">
        <v>1</v>
      </c>
      <c r="BE1427" s="1">
        <v>1</v>
      </c>
    </row>
    <row r="1428" spans="1:57" x14ac:dyDescent="0.5">
      <c r="A1428" s="1">
        <v>80</v>
      </c>
      <c r="B1428" s="1" t="s">
        <v>1471</v>
      </c>
      <c r="C1428" s="2">
        <v>43579</v>
      </c>
      <c r="D1428" s="1" t="s">
        <v>1472</v>
      </c>
      <c r="E1428" s="1" t="s">
        <v>1400</v>
      </c>
      <c r="F1428" s="1" t="s">
        <v>81</v>
      </c>
      <c r="G1428" s="1">
        <v>50</v>
      </c>
      <c r="H1428" s="1">
        <v>132</v>
      </c>
      <c r="I1428" s="1" t="s">
        <v>1422</v>
      </c>
      <c r="J1428" s="1">
        <v>0.25</v>
      </c>
      <c r="K1428" s="1">
        <v>-35.675148</v>
      </c>
      <c r="L1428" s="1">
        <v>-71.542968999999999</v>
      </c>
      <c r="M1428" s="1" t="s">
        <v>84</v>
      </c>
      <c r="N1428" s="1">
        <v>0</v>
      </c>
      <c r="O1428" s="1">
        <v>-15.623037</v>
      </c>
      <c r="P1428" s="1">
        <v>-59.0625</v>
      </c>
      <c r="Q1428" s="1">
        <v>250000</v>
      </c>
      <c r="R1428" s="1" t="s">
        <v>1393</v>
      </c>
      <c r="S1428" s="1" t="s">
        <v>91</v>
      </c>
      <c r="T1428" s="1" t="s">
        <v>72</v>
      </c>
      <c r="U1428" s="1" t="s">
        <v>73</v>
      </c>
      <c r="W1428" s="1" t="s">
        <v>121</v>
      </c>
      <c r="X1428" s="1" t="s">
        <v>1401</v>
      </c>
      <c r="Z1428" s="1" t="s">
        <v>1422</v>
      </c>
      <c r="AA1428" s="1" t="s">
        <v>1473</v>
      </c>
      <c r="AJ1428" s="1" t="s">
        <v>76</v>
      </c>
      <c r="AK1428" s="1" t="s">
        <v>1474</v>
      </c>
      <c r="AL1428" s="1">
        <v>200000000</v>
      </c>
      <c r="AM1428" s="1" t="s">
        <v>109</v>
      </c>
      <c r="AN1428" s="1" t="s">
        <v>4489</v>
      </c>
      <c r="AO1428" s="1" t="s">
        <v>4281</v>
      </c>
      <c r="AP1428" s="1">
        <v>253800000</v>
      </c>
      <c r="AS1428" s="1">
        <v>1</v>
      </c>
      <c r="AT1428" s="1">
        <v>1</v>
      </c>
      <c r="AU1428" s="1">
        <v>1</v>
      </c>
      <c r="AV1428" s="1">
        <v>1</v>
      </c>
      <c r="AW1428" s="1">
        <v>1</v>
      </c>
      <c r="AX1428" s="1">
        <v>1</v>
      </c>
      <c r="AY1428" s="1">
        <v>1</v>
      </c>
      <c r="AZ1428" s="1">
        <v>1</v>
      </c>
      <c r="BA1428" s="1">
        <v>1</v>
      </c>
      <c r="BB1428" s="1">
        <v>1</v>
      </c>
      <c r="BD1428" s="1">
        <v>1</v>
      </c>
      <c r="BE1428" s="1">
        <v>1</v>
      </c>
    </row>
    <row r="1429" spans="1:57" x14ac:dyDescent="0.5">
      <c r="A1429" s="1">
        <v>80</v>
      </c>
      <c r="B1429" s="1" t="s">
        <v>1471</v>
      </c>
      <c r="C1429" s="2">
        <v>43579</v>
      </c>
      <c r="D1429" s="1" t="s">
        <v>1472</v>
      </c>
      <c r="E1429" s="1" t="s">
        <v>1400</v>
      </c>
      <c r="F1429" s="1" t="s">
        <v>102</v>
      </c>
      <c r="G1429" s="1">
        <v>50</v>
      </c>
      <c r="H1429" s="1">
        <v>132</v>
      </c>
      <c r="I1429" s="1" t="s">
        <v>1422</v>
      </c>
      <c r="J1429" s="1">
        <v>0.25</v>
      </c>
      <c r="K1429" s="1">
        <v>-35.675148</v>
      </c>
      <c r="L1429" s="1">
        <v>-71.542968999999999</v>
      </c>
      <c r="M1429" s="1" t="s">
        <v>84</v>
      </c>
      <c r="N1429" s="1">
        <v>0</v>
      </c>
      <c r="O1429" s="1">
        <v>-15.623037</v>
      </c>
      <c r="P1429" s="1">
        <v>-59.0625</v>
      </c>
      <c r="Q1429" s="1">
        <v>250000</v>
      </c>
      <c r="R1429" s="1" t="s">
        <v>1393</v>
      </c>
      <c r="S1429" s="1" t="s">
        <v>91</v>
      </c>
      <c r="T1429" s="1" t="s">
        <v>72</v>
      </c>
      <c r="U1429" s="1" t="s">
        <v>73</v>
      </c>
      <c r="W1429" s="1" t="s">
        <v>121</v>
      </c>
      <c r="X1429" s="1" t="s">
        <v>1401</v>
      </c>
      <c r="Z1429" s="1" t="s">
        <v>1422</v>
      </c>
      <c r="AA1429" s="1" t="s">
        <v>1473</v>
      </c>
      <c r="AJ1429" s="1" t="s">
        <v>76</v>
      </c>
      <c r="AK1429" s="1" t="s">
        <v>1474</v>
      </c>
      <c r="AL1429" s="1">
        <v>200000000</v>
      </c>
      <c r="AM1429" s="1" t="s">
        <v>109</v>
      </c>
      <c r="AN1429" s="1" t="s">
        <v>4489</v>
      </c>
      <c r="AO1429" s="1" t="s">
        <v>4281</v>
      </c>
      <c r="AP1429" s="1">
        <v>253800000</v>
      </c>
      <c r="AS1429" s="1">
        <v>1</v>
      </c>
      <c r="AT1429" s="1">
        <v>1</v>
      </c>
      <c r="AU1429" s="1">
        <v>1</v>
      </c>
      <c r="AV1429" s="1">
        <v>1</v>
      </c>
      <c r="AW1429" s="1">
        <v>1</v>
      </c>
      <c r="AX1429" s="1">
        <v>1</v>
      </c>
      <c r="AY1429" s="1">
        <v>1</v>
      </c>
      <c r="AZ1429" s="1">
        <v>1</v>
      </c>
      <c r="BA1429" s="1">
        <v>1</v>
      </c>
      <c r="BB1429" s="1">
        <v>1</v>
      </c>
      <c r="BD1429" s="1">
        <v>1</v>
      </c>
      <c r="BE1429" s="1">
        <v>1</v>
      </c>
    </row>
    <row r="1430" spans="1:57" x14ac:dyDescent="0.5">
      <c r="A1430" s="1">
        <v>80</v>
      </c>
      <c r="B1430" s="1" t="s">
        <v>1471</v>
      </c>
      <c r="C1430" s="2">
        <v>43579</v>
      </c>
      <c r="D1430" s="1" t="s">
        <v>1472</v>
      </c>
      <c r="E1430" s="1" t="s">
        <v>1400</v>
      </c>
      <c r="F1430" s="1" t="s">
        <v>81</v>
      </c>
      <c r="G1430" s="1">
        <v>50</v>
      </c>
      <c r="H1430" s="1">
        <v>132</v>
      </c>
      <c r="I1430" s="1" t="s">
        <v>691</v>
      </c>
      <c r="J1430" s="1">
        <v>0.25</v>
      </c>
      <c r="K1430" s="1">
        <v>17.326188999999999</v>
      </c>
      <c r="L1430" s="1">
        <v>-62.753518</v>
      </c>
      <c r="M1430" s="1" t="s">
        <v>195</v>
      </c>
      <c r="N1430" s="1">
        <v>0</v>
      </c>
      <c r="O1430" s="1">
        <v>25.14509</v>
      </c>
      <c r="P1430" s="1">
        <v>-80.396960000000007</v>
      </c>
      <c r="Q1430" s="1">
        <v>250000</v>
      </c>
      <c r="R1430" s="1" t="s">
        <v>1393</v>
      </c>
      <c r="S1430" s="1" t="s">
        <v>91</v>
      </c>
      <c r="T1430" s="1" t="s">
        <v>72</v>
      </c>
      <c r="U1430" s="1" t="s">
        <v>73</v>
      </c>
      <c r="W1430" s="1" t="s">
        <v>121</v>
      </c>
      <c r="X1430" s="1" t="s">
        <v>1401</v>
      </c>
      <c r="Z1430" s="1" t="s">
        <v>691</v>
      </c>
      <c r="AA1430" s="1" t="s">
        <v>1473</v>
      </c>
      <c r="AJ1430" s="1" t="s">
        <v>76</v>
      </c>
      <c r="AK1430" s="1" t="s">
        <v>1474</v>
      </c>
      <c r="AL1430" s="1">
        <v>200000000</v>
      </c>
      <c r="AM1430" s="1" t="s">
        <v>109</v>
      </c>
      <c r="AN1430" s="1" t="s">
        <v>4489</v>
      </c>
      <c r="AO1430" s="1" t="s">
        <v>4281</v>
      </c>
      <c r="AP1430" s="1">
        <v>253800000</v>
      </c>
      <c r="AS1430" s="1">
        <v>1</v>
      </c>
      <c r="AT1430" s="1">
        <v>1</v>
      </c>
      <c r="AU1430" s="1">
        <v>1</v>
      </c>
      <c r="AV1430" s="1">
        <v>1</v>
      </c>
      <c r="AW1430" s="1">
        <v>1</v>
      </c>
      <c r="AX1430" s="1">
        <v>1</v>
      </c>
      <c r="AY1430" s="1">
        <v>1</v>
      </c>
      <c r="AZ1430" s="1">
        <v>1</v>
      </c>
      <c r="BA1430" s="1">
        <v>1</v>
      </c>
      <c r="BB1430" s="1">
        <v>1</v>
      </c>
      <c r="BD1430" s="1">
        <v>1</v>
      </c>
      <c r="BE1430" s="1">
        <v>1</v>
      </c>
    </row>
    <row r="1431" spans="1:57" x14ac:dyDescent="0.5">
      <c r="A1431" s="1">
        <v>80</v>
      </c>
      <c r="B1431" s="1" t="s">
        <v>1471</v>
      </c>
      <c r="C1431" s="2">
        <v>43579</v>
      </c>
      <c r="D1431" s="1" t="s">
        <v>1472</v>
      </c>
      <c r="E1431" s="1" t="s">
        <v>1400</v>
      </c>
      <c r="F1431" s="1" t="s">
        <v>102</v>
      </c>
      <c r="G1431" s="1">
        <v>50</v>
      </c>
      <c r="H1431" s="1">
        <v>132</v>
      </c>
      <c r="I1431" s="1" t="s">
        <v>691</v>
      </c>
      <c r="J1431" s="1">
        <v>0.25</v>
      </c>
      <c r="K1431" s="1">
        <v>17.326188999999999</v>
      </c>
      <c r="L1431" s="1">
        <v>-62.753518</v>
      </c>
      <c r="M1431" s="1" t="s">
        <v>195</v>
      </c>
      <c r="N1431" s="1">
        <v>0</v>
      </c>
      <c r="O1431" s="1">
        <v>25.14509</v>
      </c>
      <c r="P1431" s="1">
        <v>-80.396960000000007</v>
      </c>
      <c r="Q1431" s="1">
        <v>250000</v>
      </c>
      <c r="R1431" s="1" t="s">
        <v>1393</v>
      </c>
      <c r="S1431" s="1" t="s">
        <v>91</v>
      </c>
      <c r="T1431" s="1" t="s">
        <v>72</v>
      </c>
      <c r="U1431" s="1" t="s">
        <v>73</v>
      </c>
      <c r="W1431" s="1" t="s">
        <v>121</v>
      </c>
      <c r="X1431" s="1" t="s">
        <v>1401</v>
      </c>
      <c r="Z1431" s="1" t="s">
        <v>691</v>
      </c>
      <c r="AA1431" s="1" t="s">
        <v>1473</v>
      </c>
      <c r="AJ1431" s="1" t="s">
        <v>76</v>
      </c>
      <c r="AK1431" s="1" t="s">
        <v>1474</v>
      </c>
      <c r="AL1431" s="1">
        <v>200000000</v>
      </c>
      <c r="AM1431" s="1" t="s">
        <v>109</v>
      </c>
      <c r="AN1431" s="1" t="s">
        <v>4489</v>
      </c>
      <c r="AO1431" s="1" t="s">
        <v>4281</v>
      </c>
      <c r="AP1431" s="1">
        <v>253800000</v>
      </c>
      <c r="AS1431" s="1">
        <v>1</v>
      </c>
      <c r="AT1431" s="1">
        <v>1</v>
      </c>
      <c r="AU1431" s="1">
        <v>1</v>
      </c>
      <c r="AV1431" s="1">
        <v>1</v>
      </c>
      <c r="AW1431" s="1">
        <v>1</v>
      </c>
      <c r="AX1431" s="1">
        <v>1</v>
      </c>
      <c r="AY1431" s="1">
        <v>1</v>
      </c>
      <c r="AZ1431" s="1">
        <v>1</v>
      </c>
      <c r="BA1431" s="1">
        <v>1</v>
      </c>
      <c r="BB1431" s="1">
        <v>1</v>
      </c>
      <c r="BD1431" s="1">
        <v>1</v>
      </c>
      <c r="BE1431" s="1">
        <v>1</v>
      </c>
    </row>
    <row r="1432" spans="1:57" x14ac:dyDescent="0.5">
      <c r="A1432" s="1">
        <v>80</v>
      </c>
      <c r="B1432" s="1" t="s">
        <v>1471</v>
      </c>
      <c r="C1432" s="2">
        <v>43579</v>
      </c>
      <c r="D1432" s="1" t="s">
        <v>1472</v>
      </c>
      <c r="E1432" s="1" t="s">
        <v>1400</v>
      </c>
      <c r="F1432" s="1" t="s">
        <v>81</v>
      </c>
      <c r="G1432" s="1">
        <v>50</v>
      </c>
      <c r="H1432" s="1">
        <v>132</v>
      </c>
      <c r="I1432" s="1" t="s">
        <v>194</v>
      </c>
      <c r="J1432" s="1">
        <v>0.25</v>
      </c>
      <c r="K1432" s="1">
        <v>19.182435999999999</v>
      </c>
      <c r="L1432" s="1">
        <v>-72.434515000000005</v>
      </c>
      <c r="M1432" s="1" t="s">
        <v>195</v>
      </c>
      <c r="N1432" s="1">
        <v>0</v>
      </c>
      <c r="O1432" s="1">
        <v>25.14509</v>
      </c>
      <c r="P1432" s="1">
        <v>-80.396960000000007</v>
      </c>
      <c r="Q1432" s="1">
        <v>250000</v>
      </c>
      <c r="R1432" s="1" t="s">
        <v>1393</v>
      </c>
      <c r="S1432" s="1" t="s">
        <v>91</v>
      </c>
      <c r="T1432" s="1" t="s">
        <v>72</v>
      </c>
      <c r="U1432" s="1" t="s">
        <v>73</v>
      </c>
      <c r="W1432" s="1" t="s">
        <v>121</v>
      </c>
      <c r="X1432" s="1" t="s">
        <v>1401</v>
      </c>
      <c r="Z1432" s="1" t="s">
        <v>194</v>
      </c>
      <c r="AA1432" s="1" t="s">
        <v>1473</v>
      </c>
      <c r="AJ1432" s="1" t="s">
        <v>76</v>
      </c>
      <c r="AK1432" s="1" t="s">
        <v>1474</v>
      </c>
      <c r="AL1432" s="1">
        <v>200000000</v>
      </c>
      <c r="AM1432" s="1" t="s">
        <v>109</v>
      </c>
      <c r="AN1432" s="1" t="s">
        <v>4489</v>
      </c>
      <c r="AO1432" s="1" t="s">
        <v>4281</v>
      </c>
      <c r="AP1432" s="1">
        <v>253800000</v>
      </c>
      <c r="AS1432" s="1">
        <v>1</v>
      </c>
      <c r="AT1432" s="1">
        <v>1</v>
      </c>
      <c r="AU1432" s="1">
        <v>1</v>
      </c>
      <c r="AV1432" s="1">
        <v>1</v>
      </c>
      <c r="AW1432" s="1">
        <v>1</v>
      </c>
      <c r="AX1432" s="1">
        <v>1</v>
      </c>
      <c r="AY1432" s="1">
        <v>1</v>
      </c>
      <c r="AZ1432" s="1">
        <v>1</v>
      </c>
      <c r="BA1432" s="1">
        <v>1</v>
      </c>
      <c r="BB1432" s="1">
        <v>1</v>
      </c>
      <c r="BD1432" s="1">
        <v>1</v>
      </c>
      <c r="BE1432" s="1">
        <v>1</v>
      </c>
    </row>
    <row r="1433" spans="1:57" x14ac:dyDescent="0.5">
      <c r="A1433" s="1">
        <v>80</v>
      </c>
      <c r="B1433" s="1" t="s">
        <v>1471</v>
      </c>
      <c r="C1433" s="2">
        <v>43579</v>
      </c>
      <c r="D1433" s="1" t="s">
        <v>1472</v>
      </c>
      <c r="E1433" s="1" t="s">
        <v>1400</v>
      </c>
      <c r="F1433" s="1" t="s">
        <v>102</v>
      </c>
      <c r="G1433" s="1">
        <v>50</v>
      </c>
      <c r="H1433" s="1">
        <v>132</v>
      </c>
      <c r="I1433" s="1" t="s">
        <v>194</v>
      </c>
      <c r="J1433" s="1">
        <v>0.25</v>
      </c>
      <c r="K1433" s="1">
        <v>19.182435999999999</v>
      </c>
      <c r="L1433" s="1">
        <v>-72.434515000000005</v>
      </c>
      <c r="M1433" s="1" t="s">
        <v>195</v>
      </c>
      <c r="N1433" s="1">
        <v>0</v>
      </c>
      <c r="O1433" s="1">
        <v>25.14509</v>
      </c>
      <c r="P1433" s="1">
        <v>-80.396960000000007</v>
      </c>
      <c r="Q1433" s="1">
        <v>250000</v>
      </c>
      <c r="R1433" s="1" t="s">
        <v>1393</v>
      </c>
      <c r="S1433" s="1" t="s">
        <v>91</v>
      </c>
      <c r="T1433" s="1" t="s">
        <v>72</v>
      </c>
      <c r="U1433" s="1" t="s">
        <v>73</v>
      </c>
      <c r="W1433" s="1" t="s">
        <v>121</v>
      </c>
      <c r="X1433" s="1" t="s">
        <v>1401</v>
      </c>
      <c r="Z1433" s="1" t="s">
        <v>194</v>
      </c>
      <c r="AA1433" s="1" t="s">
        <v>1473</v>
      </c>
      <c r="AJ1433" s="1" t="s">
        <v>76</v>
      </c>
      <c r="AK1433" s="1" t="s">
        <v>1474</v>
      </c>
      <c r="AL1433" s="1">
        <v>200000000</v>
      </c>
      <c r="AM1433" s="1" t="s">
        <v>109</v>
      </c>
      <c r="AN1433" s="1" t="s">
        <v>4489</v>
      </c>
      <c r="AO1433" s="1" t="s">
        <v>4281</v>
      </c>
      <c r="AP1433" s="1">
        <v>253800000</v>
      </c>
      <c r="AS1433" s="1">
        <v>1</v>
      </c>
      <c r="AT1433" s="1">
        <v>1</v>
      </c>
      <c r="AU1433" s="1">
        <v>1</v>
      </c>
      <c r="AV1433" s="1">
        <v>1</v>
      </c>
      <c r="AW1433" s="1">
        <v>1</v>
      </c>
      <c r="AX1433" s="1">
        <v>1</v>
      </c>
      <c r="AY1433" s="1">
        <v>1</v>
      </c>
      <c r="AZ1433" s="1">
        <v>1</v>
      </c>
      <c r="BA1433" s="1">
        <v>1</v>
      </c>
      <c r="BB1433" s="1">
        <v>1</v>
      </c>
      <c r="BD1433" s="1">
        <v>1</v>
      </c>
      <c r="BE1433" s="1">
        <v>1</v>
      </c>
    </row>
    <row r="1434" spans="1:57" x14ac:dyDescent="0.5">
      <c r="A1434" s="1">
        <v>80</v>
      </c>
      <c r="B1434" s="1" t="s">
        <v>1471</v>
      </c>
      <c r="C1434" s="2">
        <v>43579</v>
      </c>
      <c r="D1434" s="1" t="s">
        <v>1472</v>
      </c>
      <c r="E1434" s="1" t="s">
        <v>1400</v>
      </c>
      <c r="F1434" s="1" t="s">
        <v>81</v>
      </c>
      <c r="G1434" s="1">
        <v>50</v>
      </c>
      <c r="H1434" s="1">
        <v>132</v>
      </c>
      <c r="I1434" s="1" t="s">
        <v>493</v>
      </c>
      <c r="J1434" s="1">
        <v>0.64</v>
      </c>
      <c r="K1434" s="1">
        <v>-0.78927499999999995</v>
      </c>
      <c r="L1434" s="1">
        <v>113.92132599999999</v>
      </c>
      <c r="M1434" s="1" t="s">
        <v>113</v>
      </c>
      <c r="N1434" s="1">
        <v>0</v>
      </c>
      <c r="O1434" s="1">
        <v>10.278548000000001</v>
      </c>
      <c r="P1434" s="1">
        <v>102.006446</v>
      </c>
      <c r="Q1434" s="1">
        <v>640000</v>
      </c>
      <c r="R1434" s="1" t="s">
        <v>1393</v>
      </c>
      <c r="S1434" s="1" t="s">
        <v>91</v>
      </c>
      <c r="T1434" s="1" t="s">
        <v>72</v>
      </c>
      <c r="U1434" s="1" t="s">
        <v>73</v>
      </c>
      <c r="W1434" s="1" t="s">
        <v>121</v>
      </c>
      <c r="X1434" s="1" t="s">
        <v>1401</v>
      </c>
      <c r="Z1434" s="1" t="s">
        <v>493</v>
      </c>
      <c r="AA1434" s="1" t="s">
        <v>1473</v>
      </c>
      <c r="AJ1434" s="1" t="s">
        <v>76</v>
      </c>
      <c r="AK1434" s="1" t="s">
        <v>1474</v>
      </c>
      <c r="AL1434" s="1">
        <v>200000000</v>
      </c>
      <c r="AM1434" s="1" t="s">
        <v>109</v>
      </c>
      <c r="AN1434" s="1" t="s">
        <v>4489</v>
      </c>
      <c r="AO1434" s="1" t="s">
        <v>4281</v>
      </c>
      <c r="AP1434" s="1">
        <v>253800000</v>
      </c>
      <c r="AS1434" s="1">
        <v>1</v>
      </c>
      <c r="AT1434" s="1">
        <v>1</v>
      </c>
      <c r="AU1434" s="1">
        <v>1</v>
      </c>
      <c r="AV1434" s="1">
        <v>1</v>
      </c>
      <c r="AW1434" s="1">
        <v>1</v>
      </c>
      <c r="AX1434" s="1">
        <v>1</v>
      </c>
      <c r="AY1434" s="1">
        <v>1</v>
      </c>
      <c r="AZ1434" s="1">
        <v>1</v>
      </c>
      <c r="BA1434" s="1">
        <v>1</v>
      </c>
      <c r="BB1434" s="1">
        <v>1</v>
      </c>
      <c r="BD1434" s="1">
        <v>1</v>
      </c>
      <c r="BE1434" s="1">
        <v>1</v>
      </c>
    </row>
    <row r="1435" spans="1:57" x14ac:dyDescent="0.5">
      <c r="A1435" s="1">
        <v>80</v>
      </c>
      <c r="B1435" s="1" t="s">
        <v>1471</v>
      </c>
      <c r="C1435" s="2">
        <v>43579</v>
      </c>
      <c r="D1435" s="1" t="s">
        <v>1472</v>
      </c>
      <c r="E1435" s="1" t="s">
        <v>1400</v>
      </c>
      <c r="F1435" s="1" t="s">
        <v>102</v>
      </c>
      <c r="G1435" s="1">
        <v>50</v>
      </c>
      <c r="H1435" s="1">
        <v>132</v>
      </c>
      <c r="I1435" s="1" t="s">
        <v>493</v>
      </c>
      <c r="J1435" s="1">
        <v>0.64</v>
      </c>
      <c r="K1435" s="1">
        <v>-0.78927499999999995</v>
      </c>
      <c r="L1435" s="1">
        <v>113.92132599999999</v>
      </c>
      <c r="M1435" s="1" t="s">
        <v>113</v>
      </c>
      <c r="N1435" s="1">
        <v>0</v>
      </c>
      <c r="O1435" s="1">
        <v>10.278548000000001</v>
      </c>
      <c r="P1435" s="1">
        <v>102.006446</v>
      </c>
      <c r="Q1435" s="1">
        <v>640000</v>
      </c>
      <c r="R1435" s="1" t="s">
        <v>1393</v>
      </c>
      <c r="S1435" s="1" t="s">
        <v>91</v>
      </c>
      <c r="T1435" s="1" t="s">
        <v>72</v>
      </c>
      <c r="U1435" s="1" t="s">
        <v>73</v>
      </c>
      <c r="W1435" s="1" t="s">
        <v>121</v>
      </c>
      <c r="X1435" s="1" t="s">
        <v>1401</v>
      </c>
      <c r="Z1435" s="1" t="s">
        <v>493</v>
      </c>
      <c r="AA1435" s="1" t="s">
        <v>1473</v>
      </c>
      <c r="AJ1435" s="1" t="s">
        <v>76</v>
      </c>
      <c r="AK1435" s="1" t="s">
        <v>1474</v>
      </c>
      <c r="AL1435" s="1">
        <v>200000000</v>
      </c>
      <c r="AM1435" s="1" t="s">
        <v>109</v>
      </c>
      <c r="AN1435" s="1" t="s">
        <v>4489</v>
      </c>
      <c r="AO1435" s="1" t="s">
        <v>4281</v>
      </c>
      <c r="AP1435" s="1">
        <v>253800000</v>
      </c>
      <c r="AS1435" s="1">
        <v>1</v>
      </c>
      <c r="AT1435" s="1">
        <v>1</v>
      </c>
      <c r="AU1435" s="1">
        <v>1</v>
      </c>
      <c r="AV1435" s="1">
        <v>1</v>
      </c>
      <c r="AW1435" s="1">
        <v>1</v>
      </c>
      <c r="AX1435" s="1">
        <v>1</v>
      </c>
      <c r="AY1435" s="1">
        <v>1</v>
      </c>
      <c r="AZ1435" s="1">
        <v>1</v>
      </c>
      <c r="BA1435" s="1">
        <v>1</v>
      </c>
      <c r="BB1435" s="1">
        <v>1</v>
      </c>
      <c r="BD1435" s="1">
        <v>1</v>
      </c>
      <c r="BE1435" s="1">
        <v>1</v>
      </c>
    </row>
    <row r="1436" spans="1:57" x14ac:dyDescent="0.5">
      <c r="A1436" s="1">
        <v>80</v>
      </c>
      <c r="B1436" s="1" t="s">
        <v>1471</v>
      </c>
      <c r="C1436" s="2">
        <v>43579</v>
      </c>
      <c r="D1436" s="1" t="s">
        <v>1472</v>
      </c>
      <c r="E1436" s="1" t="s">
        <v>1400</v>
      </c>
      <c r="F1436" s="1" t="s">
        <v>81</v>
      </c>
      <c r="G1436" s="1">
        <v>50</v>
      </c>
      <c r="H1436" s="1">
        <v>132</v>
      </c>
      <c r="I1436" s="1" t="s">
        <v>1455</v>
      </c>
      <c r="J1436" s="1">
        <v>0.25</v>
      </c>
      <c r="K1436" s="1">
        <v>4.5708679999999999</v>
      </c>
      <c r="L1436" s="1">
        <v>-74.297332999999995</v>
      </c>
      <c r="M1436" s="1" t="s">
        <v>84</v>
      </c>
      <c r="N1436" s="1">
        <v>0</v>
      </c>
      <c r="O1436" s="1">
        <v>-15.623037</v>
      </c>
      <c r="P1436" s="1">
        <v>-59.0625</v>
      </c>
      <c r="Q1436" s="1">
        <v>250000</v>
      </c>
      <c r="R1436" s="1" t="s">
        <v>1393</v>
      </c>
      <c r="S1436" s="1" t="s">
        <v>91</v>
      </c>
      <c r="T1436" s="1" t="s">
        <v>72</v>
      </c>
      <c r="U1436" s="1" t="s">
        <v>73</v>
      </c>
      <c r="W1436" s="1" t="s">
        <v>121</v>
      </c>
      <c r="X1436" s="1" t="s">
        <v>1401</v>
      </c>
      <c r="Z1436" s="1" t="s">
        <v>1455</v>
      </c>
      <c r="AA1436" s="1" t="s">
        <v>1473</v>
      </c>
      <c r="AJ1436" s="1" t="s">
        <v>76</v>
      </c>
      <c r="AK1436" s="1" t="s">
        <v>1474</v>
      </c>
      <c r="AL1436" s="1">
        <v>200000000</v>
      </c>
      <c r="AM1436" s="1" t="s">
        <v>109</v>
      </c>
      <c r="AN1436" s="1" t="s">
        <v>4489</v>
      </c>
      <c r="AO1436" s="1" t="s">
        <v>4281</v>
      </c>
      <c r="AP1436" s="1">
        <v>253800000</v>
      </c>
      <c r="AS1436" s="1">
        <v>1</v>
      </c>
      <c r="AT1436" s="1">
        <v>1</v>
      </c>
      <c r="AU1436" s="1">
        <v>1</v>
      </c>
      <c r="AV1436" s="1">
        <v>1</v>
      </c>
      <c r="AW1436" s="1">
        <v>1</v>
      </c>
      <c r="AX1436" s="1">
        <v>1</v>
      </c>
      <c r="AY1436" s="1">
        <v>1</v>
      </c>
      <c r="AZ1436" s="1">
        <v>1</v>
      </c>
      <c r="BA1436" s="1">
        <v>1</v>
      </c>
      <c r="BB1436" s="1">
        <v>1</v>
      </c>
      <c r="BD1436" s="1">
        <v>1</v>
      </c>
      <c r="BE1436" s="1">
        <v>1</v>
      </c>
    </row>
    <row r="1437" spans="1:57" x14ac:dyDescent="0.5">
      <c r="A1437" s="1">
        <v>80</v>
      </c>
      <c r="B1437" s="1" t="s">
        <v>1471</v>
      </c>
      <c r="C1437" s="2">
        <v>43579</v>
      </c>
      <c r="D1437" s="1" t="s">
        <v>1472</v>
      </c>
      <c r="E1437" s="1" t="s">
        <v>1400</v>
      </c>
      <c r="F1437" s="1" t="s">
        <v>102</v>
      </c>
      <c r="G1437" s="1">
        <v>50</v>
      </c>
      <c r="H1437" s="1">
        <v>132</v>
      </c>
      <c r="I1437" s="1" t="s">
        <v>1455</v>
      </c>
      <c r="J1437" s="1">
        <v>0.25</v>
      </c>
      <c r="K1437" s="1">
        <v>4.5708679999999999</v>
      </c>
      <c r="L1437" s="1">
        <v>-74.297332999999995</v>
      </c>
      <c r="M1437" s="1" t="s">
        <v>84</v>
      </c>
      <c r="N1437" s="1">
        <v>0</v>
      </c>
      <c r="O1437" s="1">
        <v>-15.623037</v>
      </c>
      <c r="P1437" s="1">
        <v>-59.0625</v>
      </c>
      <c r="Q1437" s="1">
        <v>250000</v>
      </c>
      <c r="R1437" s="1" t="s">
        <v>1393</v>
      </c>
      <c r="S1437" s="1" t="s">
        <v>91</v>
      </c>
      <c r="T1437" s="1" t="s">
        <v>72</v>
      </c>
      <c r="U1437" s="1" t="s">
        <v>73</v>
      </c>
      <c r="W1437" s="1" t="s">
        <v>121</v>
      </c>
      <c r="X1437" s="1" t="s">
        <v>1401</v>
      </c>
      <c r="Z1437" s="1" t="s">
        <v>1455</v>
      </c>
      <c r="AA1437" s="1" t="s">
        <v>1473</v>
      </c>
      <c r="AJ1437" s="1" t="s">
        <v>76</v>
      </c>
      <c r="AK1437" s="1" t="s">
        <v>1474</v>
      </c>
      <c r="AL1437" s="1">
        <v>200000000</v>
      </c>
      <c r="AM1437" s="1" t="s">
        <v>109</v>
      </c>
      <c r="AN1437" s="1" t="s">
        <v>4489</v>
      </c>
      <c r="AO1437" s="1" t="s">
        <v>4281</v>
      </c>
      <c r="AP1437" s="1">
        <v>253800000</v>
      </c>
      <c r="AS1437" s="1">
        <v>1</v>
      </c>
      <c r="AT1437" s="1">
        <v>1</v>
      </c>
      <c r="AU1437" s="1">
        <v>1</v>
      </c>
      <c r="AV1437" s="1">
        <v>1</v>
      </c>
      <c r="AW1437" s="1">
        <v>1</v>
      </c>
      <c r="AX1437" s="1">
        <v>1</v>
      </c>
      <c r="AY1437" s="1">
        <v>1</v>
      </c>
      <c r="AZ1437" s="1">
        <v>1</v>
      </c>
      <c r="BA1437" s="1">
        <v>1</v>
      </c>
      <c r="BB1437" s="1">
        <v>1</v>
      </c>
      <c r="BD1437" s="1">
        <v>1</v>
      </c>
      <c r="BE1437" s="1">
        <v>1</v>
      </c>
    </row>
    <row r="1438" spans="1:57" x14ac:dyDescent="0.5">
      <c r="A1438" s="1">
        <v>80</v>
      </c>
      <c r="B1438" s="1" t="s">
        <v>1471</v>
      </c>
      <c r="C1438" s="2">
        <v>43579</v>
      </c>
      <c r="D1438" s="1" t="s">
        <v>1472</v>
      </c>
      <c r="E1438" s="1" t="s">
        <v>1400</v>
      </c>
      <c r="F1438" s="1" t="s">
        <v>81</v>
      </c>
      <c r="G1438" s="1">
        <v>50</v>
      </c>
      <c r="H1438" s="1">
        <v>132</v>
      </c>
      <c r="I1438" s="1" t="s">
        <v>600</v>
      </c>
      <c r="J1438" s="1">
        <v>0.64</v>
      </c>
      <c r="K1438" s="1">
        <v>21.916222000000001</v>
      </c>
      <c r="L1438" s="1">
        <v>95.955971000000005</v>
      </c>
      <c r="M1438" s="1" t="s">
        <v>113</v>
      </c>
      <c r="N1438" s="1">
        <v>0</v>
      </c>
      <c r="O1438" s="1">
        <v>10.278548000000001</v>
      </c>
      <c r="P1438" s="1">
        <v>102.006446</v>
      </c>
      <c r="Q1438" s="1">
        <v>640000</v>
      </c>
      <c r="R1438" s="1" t="s">
        <v>1393</v>
      </c>
      <c r="S1438" s="1" t="s">
        <v>91</v>
      </c>
      <c r="T1438" s="1" t="s">
        <v>72</v>
      </c>
      <c r="U1438" s="1" t="s">
        <v>73</v>
      </c>
      <c r="W1438" s="1" t="s">
        <v>121</v>
      </c>
      <c r="X1438" s="1" t="s">
        <v>1401</v>
      </c>
      <c r="Z1438" s="1" t="s">
        <v>600</v>
      </c>
      <c r="AA1438" s="1" t="s">
        <v>1473</v>
      </c>
      <c r="AJ1438" s="1" t="s">
        <v>76</v>
      </c>
      <c r="AK1438" s="1" t="s">
        <v>1474</v>
      </c>
      <c r="AL1438" s="1">
        <v>200000000</v>
      </c>
      <c r="AM1438" s="1" t="s">
        <v>109</v>
      </c>
      <c r="AN1438" s="1" t="s">
        <v>4489</v>
      </c>
      <c r="AO1438" s="1" t="s">
        <v>4281</v>
      </c>
      <c r="AP1438" s="1">
        <v>253800000</v>
      </c>
      <c r="AS1438" s="1">
        <v>1</v>
      </c>
      <c r="AT1438" s="1">
        <v>1</v>
      </c>
      <c r="AU1438" s="1">
        <v>1</v>
      </c>
      <c r="AV1438" s="1">
        <v>1</v>
      </c>
      <c r="AW1438" s="1">
        <v>1</v>
      </c>
      <c r="AX1438" s="1">
        <v>1</v>
      </c>
      <c r="AY1438" s="1">
        <v>1</v>
      </c>
      <c r="AZ1438" s="1">
        <v>1</v>
      </c>
      <c r="BA1438" s="1">
        <v>1</v>
      </c>
      <c r="BB1438" s="1">
        <v>1</v>
      </c>
      <c r="BD1438" s="1">
        <v>1</v>
      </c>
      <c r="BE1438" s="1">
        <v>1</v>
      </c>
    </row>
    <row r="1439" spans="1:57" x14ac:dyDescent="0.5">
      <c r="A1439" s="1">
        <v>80</v>
      </c>
      <c r="B1439" s="1" t="s">
        <v>1471</v>
      </c>
      <c r="C1439" s="2">
        <v>43579</v>
      </c>
      <c r="D1439" s="1" t="s">
        <v>1472</v>
      </c>
      <c r="E1439" s="1" t="s">
        <v>1400</v>
      </c>
      <c r="F1439" s="1" t="s">
        <v>102</v>
      </c>
      <c r="G1439" s="1">
        <v>50</v>
      </c>
      <c r="H1439" s="1">
        <v>132</v>
      </c>
      <c r="I1439" s="1" t="s">
        <v>600</v>
      </c>
      <c r="J1439" s="1">
        <v>0.64</v>
      </c>
      <c r="K1439" s="1">
        <v>21.916222000000001</v>
      </c>
      <c r="L1439" s="1">
        <v>95.955971000000005</v>
      </c>
      <c r="M1439" s="1" t="s">
        <v>113</v>
      </c>
      <c r="N1439" s="1">
        <v>0</v>
      </c>
      <c r="O1439" s="1">
        <v>10.278548000000001</v>
      </c>
      <c r="P1439" s="1">
        <v>102.006446</v>
      </c>
      <c r="Q1439" s="1">
        <v>640000</v>
      </c>
      <c r="R1439" s="1" t="s">
        <v>1393</v>
      </c>
      <c r="S1439" s="1" t="s">
        <v>91</v>
      </c>
      <c r="T1439" s="1" t="s">
        <v>72</v>
      </c>
      <c r="U1439" s="1" t="s">
        <v>73</v>
      </c>
      <c r="W1439" s="1" t="s">
        <v>121</v>
      </c>
      <c r="X1439" s="1" t="s">
        <v>1401</v>
      </c>
      <c r="Z1439" s="1" t="s">
        <v>600</v>
      </c>
      <c r="AA1439" s="1" t="s">
        <v>1473</v>
      </c>
      <c r="AJ1439" s="1" t="s">
        <v>76</v>
      </c>
      <c r="AK1439" s="1" t="s">
        <v>1474</v>
      </c>
      <c r="AL1439" s="1">
        <v>200000000</v>
      </c>
      <c r="AM1439" s="1" t="s">
        <v>109</v>
      </c>
      <c r="AN1439" s="1" t="s">
        <v>4489</v>
      </c>
      <c r="AO1439" s="1" t="s">
        <v>4281</v>
      </c>
      <c r="AP1439" s="1">
        <v>253800000</v>
      </c>
      <c r="AS1439" s="1">
        <v>1</v>
      </c>
      <c r="AT1439" s="1">
        <v>1</v>
      </c>
      <c r="AU1439" s="1">
        <v>1</v>
      </c>
      <c r="AV1439" s="1">
        <v>1</v>
      </c>
      <c r="AW1439" s="1">
        <v>1</v>
      </c>
      <c r="AX1439" s="1">
        <v>1</v>
      </c>
      <c r="AY1439" s="1">
        <v>1</v>
      </c>
      <c r="AZ1439" s="1">
        <v>1</v>
      </c>
      <c r="BA1439" s="1">
        <v>1</v>
      </c>
      <c r="BB1439" s="1">
        <v>1</v>
      </c>
      <c r="BD1439" s="1">
        <v>1</v>
      </c>
      <c r="BE1439" s="1">
        <v>1</v>
      </c>
    </row>
    <row r="1440" spans="1:57" x14ac:dyDescent="0.5">
      <c r="A1440" s="1">
        <v>80</v>
      </c>
      <c r="B1440" s="1" t="s">
        <v>1471</v>
      </c>
      <c r="C1440" s="2">
        <v>43579</v>
      </c>
      <c r="D1440" s="1" t="s">
        <v>1472</v>
      </c>
      <c r="E1440" s="1" t="s">
        <v>1400</v>
      </c>
      <c r="F1440" s="1" t="s">
        <v>81</v>
      </c>
      <c r="G1440" s="1">
        <v>50</v>
      </c>
      <c r="H1440" s="1">
        <v>132</v>
      </c>
      <c r="I1440" s="1" t="s">
        <v>1418</v>
      </c>
      <c r="J1440" s="1">
        <v>0.67</v>
      </c>
      <c r="K1440" s="1">
        <v>53.709808000000002</v>
      </c>
      <c r="L1440" s="1">
        <v>27.953388</v>
      </c>
      <c r="M1440" s="1" t="s">
        <v>307</v>
      </c>
      <c r="N1440" s="1">
        <v>0</v>
      </c>
      <c r="O1440" s="1">
        <v>48.122632000000003</v>
      </c>
      <c r="P1440" s="1">
        <v>30.108753</v>
      </c>
      <c r="Q1440" s="1">
        <v>670000</v>
      </c>
      <c r="R1440" s="1" t="s">
        <v>1393</v>
      </c>
      <c r="S1440" s="1" t="s">
        <v>91</v>
      </c>
      <c r="T1440" s="1" t="s">
        <v>72</v>
      </c>
      <c r="U1440" s="1" t="s">
        <v>73</v>
      </c>
      <c r="W1440" s="1" t="s">
        <v>121</v>
      </c>
      <c r="X1440" s="1" t="s">
        <v>1401</v>
      </c>
      <c r="Z1440" s="1" t="s">
        <v>1418</v>
      </c>
      <c r="AA1440" s="1" t="s">
        <v>1473</v>
      </c>
      <c r="AJ1440" s="1" t="s">
        <v>76</v>
      </c>
      <c r="AK1440" s="1" t="s">
        <v>1474</v>
      </c>
      <c r="AL1440" s="1">
        <v>200000000</v>
      </c>
      <c r="AM1440" s="1" t="s">
        <v>109</v>
      </c>
      <c r="AN1440" s="1" t="s">
        <v>4489</v>
      </c>
      <c r="AO1440" s="1" t="s">
        <v>4281</v>
      </c>
      <c r="AP1440" s="1">
        <v>253800000</v>
      </c>
      <c r="AS1440" s="1">
        <v>1</v>
      </c>
      <c r="AT1440" s="1">
        <v>1</v>
      </c>
      <c r="AU1440" s="1">
        <v>1</v>
      </c>
      <c r="AV1440" s="1">
        <v>1</v>
      </c>
      <c r="AW1440" s="1">
        <v>1</v>
      </c>
      <c r="AX1440" s="1">
        <v>1</v>
      </c>
      <c r="AY1440" s="1">
        <v>1</v>
      </c>
      <c r="AZ1440" s="1">
        <v>1</v>
      </c>
      <c r="BA1440" s="1">
        <v>1</v>
      </c>
      <c r="BB1440" s="1">
        <v>1</v>
      </c>
      <c r="BD1440" s="1">
        <v>1</v>
      </c>
      <c r="BE1440" s="1">
        <v>1</v>
      </c>
    </row>
    <row r="1441" spans="1:57" x14ac:dyDescent="0.5">
      <c r="A1441" s="1">
        <v>80</v>
      </c>
      <c r="B1441" s="1" t="s">
        <v>1471</v>
      </c>
      <c r="C1441" s="2">
        <v>43579</v>
      </c>
      <c r="D1441" s="1" t="s">
        <v>1472</v>
      </c>
      <c r="E1441" s="1" t="s">
        <v>1400</v>
      </c>
      <c r="F1441" s="1" t="s">
        <v>102</v>
      </c>
      <c r="G1441" s="1">
        <v>50</v>
      </c>
      <c r="H1441" s="1">
        <v>132</v>
      </c>
      <c r="I1441" s="1" t="s">
        <v>1418</v>
      </c>
      <c r="J1441" s="1">
        <v>0.67</v>
      </c>
      <c r="K1441" s="1">
        <v>53.709808000000002</v>
      </c>
      <c r="L1441" s="1">
        <v>27.953388</v>
      </c>
      <c r="M1441" s="1" t="s">
        <v>307</v>
      </c>
      <c r="N1441" s="1">
        <v>0</v>
      </c>
      <c r="O1441" s="1">
        <v>48.122632000000003</v>
      </c>
      <c r="P1441" s="1">
        <v>30.108753</v>
      </c>
      <c r="Q1441" s="1">
        <v>670000</v>
      </c>
      <c r="R1441" s="1" t="s">
        <v>1393</v>
      </c>
      <c r="S1441" s="1" t="s">
        <v>91</v>
      </c>
      <c r="T1441" s="1" t="s">
        <v>72</v>
      </c>
      <c r="U1441" s="1" t="s">
        <v>73</v>
      </c>
      <c r="W1441" s="1" t="s">
        <v>121</v>
      </c>
      <c r="X1441" s="1" t="s">
        <v>1401</v>
      </c>
      <c r="Z1441" s="1" t="s">
        <v>1418</v>
      </c>
      <c r="AA1441" s="1" t="s">
        <v>1473</v>
      </c>
      <c r="AJ1441" s="1" t="s">
        <v>76</v>
      </c>
      <c r="AK1441" s="1" t="s">
        <v>1474</v>
      </c>
      <c r="AL1441" s="1">
        <v>200000000</v>
      </c>
      <c r="AM1441" s="1" t="s">
        <v>109</v>
      </c>
      <c r="AN1441" s="1" t="s">
        <v>4489</v>
      </c>
      <c r="AO1441" s="1" t="s">
        <v>4281</v>
      </c>
      <c r="AP1441" s="1">
        <v>253800000</v>
      </c>
      <c r="AS1441" s="1">
        <v>1</v>
      </c>
      <c r="AT1441" s="1">
        <v>1</v>
      </c>
      <c r="AU1441" s="1">
        <v>1</v>
      </c>
      <c r="AV1441" s="1">
        <v>1</v>
      </c>
      <c r="AW1441" s="1">
        <v>1</v>
      </c>
      <c r="AX1441" s="1">
        <v>1</v>
      </c>
      <c r="AY1441" s="1">
        <v>1</v>
      </c>
      <c r="AZ1441" s="1">
        <v>1</v>
      </c>
      <c r="BA1441" s="1">
        <v>1</v>
      </c>
      <c r="BB1441" s="1">
        <v>1</v>
      </c>
      <c r="BD1441" s="1">
        <v>1</v>
      </c>
      <c r="BE1441" s="1">
        <v>1</v>
      </c>
    </row>
    <row r="1442" spans="1:57" x14ac:dyDescent="0.5">
      <c r="A1442" s="1">
        <v>80</v>
      </c>
      <c r="B1442" s="1" t="s">
        <v>1471</v>
      </c>
      <c r="C1442" s="2">
        <v>43579</v>
      </c>
      <c r="D1442" s="1" t="s">
        <v>1472</v>
      </c>
      <c r="E1442" s="1" t="s">
        <v>1400</v>
      </c>
      <c r="F1442" s="1" t="s">
        <v>81</v>
      </c>
      <c r="G1442" s="1">
        <v>50</v>
      </c>
      <c r="H1442" s="1">
        <v>132</v>
      </c>
      <c r="I1442" s="1" t="s">
        <v>393</v>
      </c>
      <c r="J1442" s="1">
        <v>1.1499999999999999</v>
      </c>
      <c r="K1442" s="1">
        <v>-29.609987</v>
      </c>
      <c r="L1442" s="1">
        <v>28.233608</v>
      </c>
      <c r="M1442" s="1" t="s">
        <v>69</v>
      </c>
      <c r="N1442" s="1">
        <v>0</v>
      </c>
      <c r="O1442" s="1">
        <v>2.6272389999999999</v>
      </c>
      <c r="P1442" s="1">
        <v>23.381664000000001</v>
      </c>
      <c r="Q1442" s="1">
        <v>1150000</v>
      </c>
      <c r="R1442" s="1" t="s">
        <v>1393</v>
      </c>
      <c r="S1442" s="1" t="s">
        <v>91</v>
      </c>
      <c r="T1442" s="1" t="s">
        <v>72</v>
      </c>
      <c r="U1442" s="1" t="s">
        <v>73</v>
      </c>
      <c r="W1442" s="1" t="s">
        <v>121</v>
      </c>
      <c r="X1442" s="1" t="s">
        <v>1401</v>
      </c>
      <c r="Z1442" s="1" t="s">
        <v>393</v>
      </c>
      <c r="AA1442" s="1" t="s">
        <v>1473</v>
      </c>
      <c r="AJ1442" s="1" t="s">
        <v>76</v>
      </c>
      <c r="AK1442" s="1" t="s">
        <v>1474</v>
      </c>
      <c r="AL1442" s="1">
        <v>200000000</v>
      </c>
      <c r="AM1442" s="1" t="s">
        <v>109</v>
      </c>
      <c r="AN1442" s="1" t="s">
        <v>4489</v>
      </c>
      <c r="AO1442" s="1" t="s">
        <v>4281</v>
      </c>
      <c r="AP1442" s="1">
        <v>253800000</v>
      </c>
      <c r="AS1442" s="1">
        <v>1</v>
      </c>
      <c r="AT1442" s="1">
        <v>1</v>
      </c>
      <c r="AU1442" s="1">
        <v>1</v>
      </c>
      <c r="AV1442" s="1">
        <v>1</v>
      </c>
      <c r="AW1442" s="1">
        <v>1</v>
      </c>
      <c r="AX1442" s="1">
        <v>1</v>
      </c>
      <c r="AY1442" s="1">
        <v>1</v>
      </c>
      <c r="AZ1442" s="1">
        <v>1</v>
      </c>
      <c r="BA1442" s="1">
        <v>1</v>
      </c>
      <c r="BB1442" s="1">
        <v>1</v>
      </c>
      <c r="BD1442" s="1">
        <v>1</v>
      </c>
      <c r="BE1442" s="1">
        <v>1</v>
      </c>
    </row>
    <row r="1443" spans="1:57" x14ac:dyDescent="0.5">
      <c r="A1443" s="1">
        <v>80</v>
      </c>
      <c r="B1443" s="1" t="s">
        <v>1471</v>
      </c>
      <c r="C1443" s="2">
        <v>43579</v>
      </c>
      <c r="D1443" s="1" t="s">
        <v>1472</v>
      </c>
      <c r="E1443" s="1" t="s">
        <v>1400</v>
      </c>
      <c r="F1443" s="1" t="s">
        <v>102</v>
      </c>
      <c r="G1443" s="1">
        <v>50</v>
      </c>
      <c r="H1443" s="1">
        <v>132</v>
      </c>
      <c r="I1443" s="1" t="s">
        <v>393</v>
      </c>
      <c r="J1443" s="1">
        <v>1.1499999999999999</v>
      </c>
      <c r="K1443" s="1">
        <v>-29.609987</v>
      </c>
      <c r="L1443" s="1">
        <v>28.233608</v>
      </c>
      <c r="M1443" s="1" t="s">
        <v>69</v>
      </c>
      <c r="N1443" s="1">
        <v>0</v>
      </c>
      <c r="O1443" s="1">
        <v>2.6272389999999999</v>
      </c>
      <c r="P1443" s="1">
        <v>23.381664000000001</v>
      </c>
      <c r="Q1443" s="1">
        <v>1150000</v>
      </c>
      <c r="R1443" s="1" t="s">
        <v>1393</v>
      </c>
      <c r="S1443" s="1" t="s">
        <v>91</v>
      </c>
      <c r="T1443" s="1" t="s">
        <v>72</v>
      </c>
      <c r="U1443" s="1" t="s">
        <v>73</v>
      </c>
      <c r="W1443" s="1" t="s">
        <v>121</v>
      </c>
      <c r="X1443" s="1" t="s">
        <v>1401</v>
      </c>
      <c r="Z1443" s="1" t="s">
        <v>393</v>
      </c>
      <c r="AA1443" s="1" t="s">
        <v>1473</v>
      </c>
      <c r="AJ1443" s="1" t="s">
        <v>76</v>
      </c>
      <c r="AK1443" s="1" t="s">
        <v>1474</v>
      </c>
      <c r="AL1443" s="1">
        <v>200000000</v>
      </c>
      <c r="AM1443" s="1" t="s">
        <v>109</v>
      </c>
      <c r="AN1443" s="1" t="s">
        <v>4489</v>
      </c>
      <c r="AO1443" s="1" t="s">
        <v>4281</v>
      </c>
      <c r="AP1443" s="1">
        <v>253800000</v>
      </c>
      <c r="AS1443" s="1">
        <v>1</v>
      </c>
      <c r="AT1443" s="1">
        <v>1</v>
      </c>
      <c r="AU1443" s="1">
        <v>1</v>
      </c>
      <c r="AV1443" s="1">
        <v>1</v>
      </c>
      <c r="AW1443" s="1">
        <v>1</v>
      </c>
      <c r="AX1443" s="1">
        <v>1</v>
      </c>
      <c r="AY1443" s="1">
        <v>1</v>
      </c>
      <c r="AZ1443" s="1">
        <v>1</v>
      </c>
      <c r="BA1443" s="1">
        <v>1</v>
      </c>
      <c r="BB1443" s="1">
        <v>1</v>
      </c>
      <c r="BD1443" s="1">
        <v>1</v>
      </c>
      <c r="BE1443" s="1">
        <v>1</v>
      </c>
    </row>
    <row r="1444" spans="1:57" x14ac:dyDescent="0.5">
      <c r="A1444" s="1">
        <v>80</v>
      </c>
      <c r="B1444" s="1" t="s">
        <v>1471</v>
      </c>
      <c r="C1444" s="2">
        <v>43579</v>
      </c>
      <c r="D1444" s="1" t="s">
        <v>1472</v>
      </c>
      <c r="E1444" s="1" t="s">
        <v>1400</v>
      </c>
      <c r="F1444" s="1" t="s">
        <v>81</v>
      </c>
      <c r="G1444" s="1">
        <v>50</v>
      </c>
      <c r="H1444" s="1">
        <v>132</v>
      </c>
      <c r="I1444" s="1" t="s">
        <v>499</v>
      </c>
      <c r="J1444" s="1">
        <v>1.1499999999999999</v>
      </c>
      <c r="K1444" s="1">
        <v>-13.254308</v>
      </c>
      <c r="L1444" s="1">
        <v>34.301524999999998</v>
      </c>
      <c r="M1444" s="1" t="s">
        <v>69</v>
      </c>
      <c r="N1444" s="1">
        <v>0</v>
      </c>
      <c r="O1444" s="1">
        <v>2.6272389999999999</v>
      </c>
      <c r="P1444" s="1">
        <v>23.381664000000001</v>
      </c>
      <c r="Q1444" s="1">
        <v>1150000</v>
      </c>
      <c r="R1444" s="1" t="s">
        <v>1393</v>
      </c>
      <c r="S1444" s="1" t="s">
        <v>91</v>
      </c>
      <c r="T1444" s="1" t="s">
        <v>72</v>
      </c>
      <c r="U1444" s="1" t="s">
        <v>73</v>
      </c>
      <c r="W1444" s="1" t="s">
        <v>121</v>
      </c>
      <c r="X1444" s="1" t="s">
        <v>1401</v>
      </c>
      <c r="Z1444" s="1" t="s">
        <v>499</v>
      </c>
      <c r="AA1444" s="1" t="s">
        <v>1473</v>
      </c>
      <c r="AJ1444" s="1" t="s">
        <v>76</v>
      </c>
      <c r="AK1444" s="1" t="s">
        <v>1474</v>
      </c>
      <c r="AL1444" s="1">
        <v>200000000</v>
      </c>
      <c r="AM1444" s="1" t="s">
        <v>109</v>
      </c>
      <c r="AN1444" s="1" t="s">
        <v>4489</v>
      </c>
      <c r="AO1444" s="1" t="s">
        <v>4281</v>
      </c>
      <c r="AP1444" s="1">
        <v>253800000</v>
      </c>
      <c r="AS1444" s="1">
        <v>1</v>
      </c>
      <c r="AT1444" s="1">
        <v>1</v>
      </c>
      <c r="AU1444" s="1">
        <v>1</v>
      </c>
      <c r="AV1444" s="1">
        <v>1</v>
      </c>
      <c r="AW1444" s="1">
        <v>1</v>
      </c>
      <c r="AX1444" s="1">
        <v>1</v>
      </c>
      <c r="AY1444" s="1">
        <v>1</v>
      </c>
      <c r="AZ1444" s="1">
        <v>1</v>
      </c>
      <c r="BA1444" s="1">
        <v>1</v>
      </c>
      <c r="BB1444" s="1">
        <v>1</v>
      </c>
      <c r="BD1444" s="1">
        <v>1</v>
      </c>
      <c r="BE1444" s="1">
        <v>1</v>
      </c>
    </row>
    <row r="1445" spans="1:57" x14ac:dyDescent="0.5">
      <c r="A1445" s="1">
        <v>80</v>
      </c>
      <c r="B1445" s="1" t="s">
        <v>1471</v>
      </c>
      <c r="C1445" s="2">
        <v>43579</v>
      </c>
      <c r="D1445" s="1" t="s">
        <v>1472</v>
      </c>
      <c r="E1445" s="1" t="s">
        <v>1400</v>
      </c>
      <c r="F1445" s="1" t="s">
        <v>102</v>
      </c>
      <c r="G1445" s="1">
        <v>50</v>
      </c>
      <c r="H1445" s="1">
        <v>132</v>
      </c>
      <c r="I1445" s="1" t="s">
        <v>499</v>
      </c>
      <c r="J1445" s="1">
        <v>1.1499999999999999</v>
      </c>
      <c r="K1445" s="1">
        <v>-13.254308</v>
      </c>
      <c r="L1445" s="1">
        <v>34.301524999999998</v>
      </c>
      <c r="M1445" s="1" t="s">
        <v>69</v>
      </c>
      <c r="N1445" s="1">
        <v>0</v>
      </c>
      <c r="O1445" s="1">
        <v>2.6272389999999999</v>
      </c>
      <c r="P1445" s="1">
        <v>23.381664000000001</v>
      </c>
      <c r="Q1445" s="1">
        <v>1150000</v>
      </c>
      <c r="R1445" s="1" t="s">
        <v>1393</v>
      </c>
      <c r="S1445" s="1" t="s">
        <v>91</v>
      </c>
      <c r="T1445" s="1" t="s">
        <v>72</v>
      </c>
      <c r="U1445" s="1" t="s">
        <v>73</v>
      </c>
      <c r="W1445" s="1" t="s">
        <v>121</v>
      </c>
      <c r="X1445" s="1" t="s">
        <v>1401</v>
      </c>
      <c r="Z1445" s="1" t="s">
        <v>499</v>
      </c>
      <c r="AA1445" s="1" t="s">
        <v>1473</v>
      </c>
      <c r="AJ1445" s="1" t="s">
        <v>76</v>
      </c>
      <c r="AK1445" s="1" t="s">
        <v>1474</v>
      </c>
      <c r="AL1445" s="1">
        <v>200000000</v>
      </c>
      <c r="AM1445" s="1" t="s">
        <v>109</v>
      </c>
      <c r="AN1445" s="1" t="s">
        <v>4489</v>
      </c>
      <c r="AO1445" s="1" t="s">
        <v>4281</v>
      </c>
      <c r="AP1445" s="1">
        <v>253800000</v>
      </c>
      <c r="AS1445" s="1">
        <v>1</v>
      </c>
      <c r="AT1445" s="1">
        <v>1</v>
      </c>
      <c r="AU1445" s="1">
        <v>1</v>
      </c>
      <c r="AV1445" s="1">
        <v>1</v>
      </c>
      <c r="AW1445" s="1">
        <v>1</v>
      </c>
      <c r="AX1445" s="1">
        <v>1</v>
      </c>
      <c r="AY1445" s="1">
        <v>1</v>
      </c>
      <c r="AZ1445" s="1">
        <v>1</v>
      </c>
      <c r="BA1445" s="1">
        <v>1</v>
      </c>
      <c r="BB1445" s="1">
        <v>1</v>
      </c>
      <c r="BD1445" s="1">
        <v>1</v>
      </c>
      <c r="BE1445" s="1">
        <v>1</v>
      </c>
    </row>
    <row r="1446" spans="1:57" x14ac:dyDescent="0.5">
      <c r="A1446" s="1">
        <v>80</v>
      </c>
      <c r="B1446" s="1" t="s">
        <v>1471</v>
      </c>
      <c r="C1446" s="2">
        <v>43579</v>
      </c>
      <c r="D1446" s="1" t="s">
        <v>1472</v>
      </c>
      <c r="E1446" s="1" t="s">
        <v>1400</v>
      </c>
      <c r="F1446" s="1" t="s">
        <v>81</v>
      </c>
      <c r="G1446" s="1">
        <v>50</v>
      </c>
      <c r="H1446" s="1">
        <v>132</v>
      </c>
      <c r="I1446" s="1" t="s">
        <v>139</v>
      </c>
      <c r="J1446" s="1">
        <v>1.1499999999999999</v>
      </c>
      <c r="K1446" s="1">
        <v>9.1449999999999996</v>
      </c>
      <c r="L1446" s="1">
        <v>40.489674000000001</v>
      </c>
      <c r="M1446" s="1" t="s">
        <v>69</v>
      </c>
      <c r="N1446" s="1">
        <v>0</v>
      </c>
      <c r="O1446" s="1">
        <v>2.6272389999999999</v>
      </c>
      <c r="P1446" s="1">
        <v>23.381664000000001</v>
      </c>
      <c r="Q1446" s="1">
        <v>1150000</v>
      </c>
      <c r="R1446" s="1" t="s">
        <v>1393</v>
      </c>
      <c r="S1446" s="1" t="s">
        <v>91</v>
      </c>
      <c r="T1446" s="1" t="s">
        <v>72</v>
      </c>
      <c r="U1446" s="1" t="s">
        <v>73</v>
      </c>
      <c r="W1446" s="1" t="s">
        <v>121</v>
      </c>
      <c r="X1446" s="1" t="s">
        <v>1401</v>
      </c>
      <c r="Z1446" s="1" t="s">
        <v>139</v>
      </c>
      <c r="AA1446" s="1" t="s">
        <v>1473</v>
      </c>
      <c r="AJ1446" s="1" t="s">
        <v>76</v>
      </c>
      <c r="AK1446" s="1" t="s">
        <v>1474</v>
      </c>
      <c r="AL1446" s="1">
        <v>200000000</v>
      </c>
      <c r="AM1446" s="1" t="s">
        <v>109</v>
      </c>
      <c r="AN1446" s="1" t="s">
        <v>4489</v>
      </c>
      <c r="AO1446" s="1" t="s">
        <v>4281</v>
      </c>
      <c r="AP1446" s="1">
        <v>253800000</v>
      </c>
      <c r="AS1446" s="1">
        <v>1</v>
      </c>
      <c r="AT1446" s="1">
        <v>1</v>
      </c>
      <c r="AU1446" s="1">
        <v>1</v>
      </c>
      <c r="AV1446" s="1">
        <v>1</v>
      </c>
      <c r="AW1446" s="1">
        <v>1</v>
      </c>
      <c r="AX1446" s="1">
        <v>1</v>
      </c>
      <c r="AY1446" s="1">
        <v>1</v>
      </c>
      <c r="AZ1446" s="1">
        <v>1</v>
      </c>
      <c r="BA1446" s="1">
        <v>1</v>
      </c>
      <c r="BB1446" s="1">
        <v>1</v>
      </c>
      <c r="BD1446" s="1">
        <v>1</v>
      </c>
      <c r="BE1446" s="1">
        <v>1</v>
      </c>
    </row>
    <row r="1447" spans="1:57" x14ac:dyDescent="0.5">
      <c r="A1447" s="1">
        <v>80</v>
      </c>
      <c r="B1447" s="1" t="s">
        <v>1471</v>
      </c>
      <c r="C1447" s="2">
        <v>43579</v>
      </c>
      <c r="D1447" s="1" t="s">
        <v>1472</v>
      </c>
      <c r="E1447" s="1" t="s">
        <v>1400</v>
      </c>
      <c r="F1447" s="1" t="s">
        <v>102</v>
      </c>
      <c r="G1447" s="1">
        <v>50</v>
      </c>
      <c r="H1447" s="1">
        <v>132</v>
      </c>
      <c r="I1447" s="1" t="s">
        <v>139</v>
      </c>
      <c r="J1447" s="1">
        <v>1.1499999999999999</v>
      </c>
      <c r="K1447" s="1">
        <v>9.1449999999999996</v>
      </c>
      <c r="L1447" s="1">
        <v>40.489674000000001</v>
      </c>
      <c r="M1447" s="1" t="s">
        <v>69</v>
      </c>
      <c r="N1447" s="1">
        <v>0</v>
      </c>
      <c r="O1447" s="1">
        <v>2.6272389999999999</v>
      </c>
      <c r="P1447" s="1">
        <v>23.381664000000001</v>
      </c>
      <c r="Q1447" s="1">
        <v>1150000</v>
      </c>
      <c r="R1447" s="1" t="s">
        <v>1393</v>
      </c>
      <c r="S1447" s="1" t="s">
        <v>91</v>
      </c>
      <c r="T1447" s="1" t="s">
        <v>72</v>
      </c>
      <c r="U1447" s="1" t="s">
        <v>73</v>
      </c>
      <c r="W1447" s="1" t="s">
        <v>121</v>
      </c>
      <c r="X1447" s="1" t="s">
        <v>1401</v>
      </c>
      <c r="Z1447" s="1" t="s">
        <v>139</v>
      </c>
      <c r="AA1447" s="1" t="s">
        <v>1473</v>
      </c>
      <c r="AJ1447" s="1" t="s">
        <v>76</v>
      </c>
      <c r="AK1447" s="1" t="s">
        <v>1474</v>
      </c>
      <c r="AL1447" s="1">
        <v>200000000</v>
      </c>
      <c r="AM1447" s="1" t="s">
        <v>109</v>
      </c>
      <c r="AN1447" s="1" t="s">
        <v>4489</v>
      </c>
      <c r="AO1447" s="1" t="s">
        <v>4281</v>
      </c>
      <c r="AP1447" s="1">
        <v>253800000</v>
      </c>
      <c r="AS1447" s="1">
        <v>1</v>
      </c>
      <c r="AT1447" s="1">
        <v>1</v>
      </c>
      <c r="AU1447" s="1">
        <v>1</v>
      </c>
      <c r="AV1447" s="1">
        <v>1</v>
      </c>
      <c r="AW1447" s="1">
        <v>1</v>
      </c>
      <c r="AX1447" s="1">
        <v>1</v>
      </c>
      <c r="AY1447" s="1">
        <v>1</v>
      </c>
      <c r="AZ1447" s="1">
        <v>1</v>
      </c>
      <c r="BA1447" s="1">
        <v>1</v>
      </c>
      <c r="BB1447" s="1">
        <v>1</v>
      </c>
      <c r="BD1447" s="1">
        <v>1</v>
      </c>
      <c r="BE1447" s="1">
        <v>1</v>
      </c>
    </row>
    <row r="1448" spans="1:57" x14ac:dyDescent="0.5">
      <c r="A1448" s="1">
        <v>80</v>
      </c>
      <c r="B1448" s="1" t="s">
        <v>1471</v>
      </c>
      <c r="C1448" s="2">
        <v>43579</v>
      </c>
      <c r="D1448" s="1" t="s">
        <v>1472</v>
      </c>
      <c r="E1448" s="1" t="s">
        <v>1400</v>
      </c>
      <c r="F1448" s="1" t="s">
        <v>81</v>
      </c>
      <c r="G1448" s="1">
        <v>50</v>
      </c>
      <c r="H1448" s="1">
        <v>132</v>
      </c>
      <c r="I1448" s="1" t="s">
        <v>1457</v>
      </c>
      <c r="J1448" s="1">
        <v>0.64</v>
      </c>
      <c r="K1448" s="1">
        <v>40.143104999999998</v>
      </c>
      <c r="L1448" s="1">
        <v>47.576926999999998</v>
      </c>
      <c r="M1448" s="1" t="s">
        <v>268</v>
      </c>
      <c r="N1448" s="1">
        <v>0</v>
      </c>
      <c r="O1448" s="1">
        <v>37.477907000000002</v>
      </c>
      <c r="P1448" s="1">
        <v>39.411562000000004</v>
      </c>
      <c r="Q1448" s="1">
        <v>640000</v>
      </c>
      <c r="R1448" s="1" t="s">
        <v>1393</v>
      </c>
      <c r="S1448" s="1" t="s">
        <v>91</v>
      </c>
      <c r="T1448" s="1" t="s">
        <v>72</v>
      </c>
      <c r="U1448" s="1" t="s">
        <v>73</v>
      </c>
      <c r="W1448" s="1" t="s">
        <v>121</v>
      </c>
      <c r="X1448" s="1" t="s">
        <v>1401</v>
      </c>
      <c r="Z1448" s="1" t="s">
        <v>1457</v>
      </c>
      <c r="AA1448" s="1" t="s">
        <v>1473</v>
      </c>
      <c r="AJ1448" s="1" t="s">
        <v>76</v>
      </c>
      <c r="AK1448" s="1" t="s">
        <v>1474</v>
      </c>
      <c r="AL1448" s="1">
        <v>200000000</v>
      </c>
      <c r="AM1448" s="1" t="s">
        <v>109</v>
      </c>
      <c r="AN1448" s="1" t="s">
        <v>4489</v>
      </c>
      <c r="AO1448" s="1" t="s">
        <v>4281</v>
      </c>
      <c r="AP1448" s="1">
        <v>253800000</v>
      </c>
      <c r="AS1448" s="1">
        <v>1</v>
      </c>
      <c r="AT1448" s="1">
        <v>1</v>
      </c>
      <c r="AU1448" s="1">
        <v>1</v>
      </c>
      <c r="AV1448" s="1">
        <v>1</v>
      </c>
      <c r="AW1448" s="1">
        <v>1</v>
      </c>
      <c r="AX1448" s="1">
        <v>1</v>
      </c>
      <c r="AY1448" s="1">
        <v>1</v>
      </c>
      <c r="AZ1448" s="1">
        <v>1</v>
      </c>
      <c r="BA1448" s="1">
        <v>1</v>
      </c>
      <c r="BB1448" s="1">
        <v>1</v>
      </c>
      <c r="BD1448" s="1">
        <v>1</v>
      </c>
      <c r="BE1448" s="1">
        <v>1</v>
      </c>
    </row>
    <row r="1449" spans="1:57" x14ac:dyDescent="0.5">
      <c r="A1449" s="1">
        <v>80</v>
      </c>
      <c r="B1449" s="1" t="s">
        <v>1471</v>
      </c>
      <c r="C1449" s="2">
        <v>43579</v>
      </c>
      <c r="D1449" s="1" t="s">
        <v>1472</v>
      </c>
      <c r="E1449" s="1" t="s">
        <v>1400</v>
      </c>
      <c r="F1449" s="1" t="s">
        <v>102</v>
      </c>
      <c r="G1449" s="1">
        <v>50</v>
      </c>
      <c r="H1449" s="1">
        <v>132</v>
      </c>
      <c r="I1449" s="1" t="s">
        <v>1457</v>
      </c>
      <c r="J1449" s="1">
        <v>0.64</v>
      </c>
      <c r="K1449" s="1">
        <v>40.143104999999998</v>
      </c>
      <c r="L1449" s="1">
        <v>47.576926999999998</v>
      </c>
      <c r="M1449" s="1" t="s">
        <v>268</v>
      </c>
      <c r="N1449" s="1">
        <v>0</v>
      </c>
      <c r="O1449" s="1">
        <v>37.477907000000002</v>
      </c>
      <c r="P1449" s="1">
        <v>39.411562000000004</v>
      </c>
      <c r="Q1449" s="1">
        <v>640000</v>
      </c>
      <c r="R1449" s="1" t="s">
        <v>1393</v>
      </c>
      <c r="S1449" s="1" t="s">
        <v>91</v>
      </c>
      <c r="T1449" s="1" t="s">
        <v>72</v>
      </c>
      <c r="U1449" s="1" t="s">
        <v>73</v>
      </c>
      <c r="W1449" s="1" t="s">
        <v>121</v>
      </c>
      <c r="X1449" s="1" t="s">
        <v>1401</v>
      </c>
      <c r="Z1449" s="1" t="s">
        <v>1457</v>
      </c>
      <c r="AA1449" s="1" t="s">
        <v>1473</v>
      </c>
      <c r="AJ1449" s="1" t="s">
        <v>76</v>
      </c>
      <c r="AK1449" s="1" t="s">
        <v>1474</v>
      </c>
      <c r="AL1449" s="1">
        <v>200000000</v>
      </c>
      <c r="AM1449" s="1" t="s">
        <v>109</v>
      </c>
      <c r="AN1449" s="1" t="s">
        <v>4489</v>
      </c>
      <c r="AO1449" s="1" t="s">
        <v>4281</v>
      </c>
      <c r="AP1449" s="1">
        <v>253800000</v>
      </c>
      <c r="AS1449" s="1">
        <v>1</v>
      </c>
      <c r="AT1449" s="1">
        <v>1</v>
      </c>
      <c r="AU1449" s="1">
        <v>1</v>
      </c>
      <c r="AV1449" s="1">
        <v>1</v>
      </c>
      <c r="AW1449" s="1">
        <v>1</v>
      </c>
      <c r="AX1449" s="1">
        <v>1</v>
      </c>
      <c r="AY1449" s="1">
        <v>1</v>
      </c>
      <c r="AZ1449" s="1">
        <v>1</v>
      </c>
      <c r="BA1449" s="1">
        <v>1</v>
      </c>
      <c r="BB1449" s="1">
        <v>1</v>
      </c>
      <c r="BD1449" s="1">
        <v>1</v>
      </c>
      <c r="BE1449" s="1">
        <v>1</v>
      </c>
    </row>
    <row r="1450" spans="1:57" x14ac:dyDescent="0.5">
      <c r="A1450" s="1">
        <v>80</v>
      </c>
      <c r="B1450" s="1" t="s">
        <v>1471</v>
      </c>
      <c r="C1450" s="2">
        <v>43579</v>
      </c>
      <c r="D1450" s="1" t="s">
        <v>1472</v>
      </c>
      <c r="E1450" s="1" t="s">
        <v>1400</v>
      </c>
      <c r="F1450" s="1" t="s">
        <v>81</v>
      </c>
      <c r="G1450" s="1">
        <v>50</v>
      </c>
      <c r="H1450" s="1">
        <v>132</v>
      </c>
      <c r="I1450" s="1" t="s">
        <v>958</v>
      </c>
      <c r="J1450" s="1">
        <v>0.25</v>
      </c>
      <c r="K1450" s="1">
        <v>17.189876999999999</v>
      </c>
      <c r="L1450" s="1">
        <v>-88.497649999999993</v>
      </c>
      <c r="M1450" s="1" t="s">
        <v>84</v>
      </c>
      <c r="N1450" s="1">
        <v>0</v>
      </c>
      <c r="O1450" s="1">
        <v>-15.623037</v>
      </c>
      <c r="P1450" s="1">
        <v>-59.0625</v>
      </c>
      <c r="Q1450" s="1">
        <v>250000</v>
      </c>
      <c r="R1450" s="1" t="s">
        <v>1393</v>
      </c>
      <c r="S1450" s="1" t="s">
        <v>91</v>
      </c>
      <c r="T1450" s="1" t="s">
        <v>72</v>
      </c>
      <c r="U1450" s="1" t="s">
        <v>73</v>
      </c>
      <c r="W1450" s="1" t="s">
        <v>121</v>
      </c>
      <c r="X1450" s="1" t="s">
        <v>1401</v>
      </c>
      <c r="Z1450" s="1" t="s">
        <v>958</v>
      </c>
      <c r="AA1450" s="1" t="s">
        <v>1473</v>
      </c>
      <c r="AJ1450" s="1" t="s">
        <v>76</v>
      </c>
      <c r="AK1450" s="1" t="s">
        <v>1474</v>
      </c>
      <c r="AL1450" s="1">
        <v>200000000</v>
      </c>
      <c r="AM1450" s="1" t="s">
        <v>109</v>
      </c>
      <c r="AN1450" s="1" t="s">
        <v>4489</v>
      </c>
      <c r="AO1450" s="1" t="s">
        <v>4281</v>
      </c>
      <c r="AP1450" s="1">
        <v>253800000</v>
      </c>
      <c r="AS1450" s="1">
        <v>1</v>
      </c>
      <c r="AT1450" s="1">
        <v>1</v>
      </c>
      <c r="AU1450" s="1">
        <v>1</v>
      </c>
      <c r="AV1450" s="1">
        <v>1</v>
      </c>
      <c r="AW1450" s="1">
        <v>1</v>
      </c>
      <c r="AX1450" s="1">
        <v>1</v>
      </c>
      <c r="AY1450" s="1">
        <v>1</v>
      </c>
      <c r="AZ1450" s="1">
        <v>1</v>
      </c>
      <c r="BA1450" s="1">
        <v>1</v>
      </c>
      <c r="BB1450" s="1">
        <v>1</v>
      </c>
      <c r="BD1450" s="1">
        <v>1</v>
      </c>
      <c r="BE1450" s="1">
        <v>1</v>
      </c>
    </row>
    <row r="1451" spans="1:57" x14ac:dyDescent="0.5">
      <c r="A1451" s="1">
        <v>80</v>
      </c>
      <c r="B1451" s="1" t="s">
        <v>1471</v>
      </c>
      <c r="C1451" s="2">
        <v>43579</v>
      </c>
      <c r="D1451" s="1" t="s">
        <v>1472</v>
      </c>
      <c r="E1451" s="1" t="s">
        <v>1400</v>
      </c>
      <c r="F1451" s="1" t="s">
        <v>102</v>
      </c>
      <c r="G1451" s="1">
        <v>50</v>
      </c>
      <c r="H1451" s="1">
        <v>132</v>
      </c>
      <c r="I1451" s="1" t="s">
        <v>958</v>
      </c>
      <c r="J1451" s="1">
        <v>0.25</v>
      </c>
      <c r="K1451" s="1">
        <v>17.189876999999999</v>
      </c>
      <c r="L1451" s="1">
        <v>-88.497649999999993</v>
      </c>
      <c r="M1451" s="1" t="s">
        <v>84</v>
      </c>
      <c r="N1451" s="1">
        <v>0</v>
      </c>
      <c r="O1451" s="1">
        <v>-15.623037</v>
      </c>
      <c r="P1451" s="1">
        <v>-59.0625</v>
      </c>
      <c r="Q1451" s="1">
        <v>250000</v>
      </c>
      <c r="R1451" s="1" t="s">
        <v>1393</v>
      </c>
      <c r="S1451" s="1" t="s">
        <v>91</v>
      </c>
      <c r="T1451" s="1" t="s">
        <v>72</v>
      </c>
      <c r="U1451" s="1" t="s">
        <v>73</v>
      </c>
      <c r="W1451" s="1" t="s">
        <v>121</v>
      </c>
      <c r="X1451" s="1" t="s">
        <v>1401</v>
      </c>
      <c r="Z1451" s="1" t="s">
        <v>958</v>
      </c>
      <c r="AA1451" s="1" t="s">
        <v>1473</v>
      </c>
      <c r="AJ1451" s="1" t="s">
        <v>76</v>
      </c>
      <c r="AK1451" s="1" t="s">
        <v>1474</v>
      </c>
      <c r="AL1451" s="1">
        <v>200000000</v>
      </c>
      <c r="AM1451" s="1" t="s">
        <v>109</v>
      </c>
      <c r="AN1451" s="1" t="s">
        <v>4489</v>
      </c>
      <c r="AO1451" s="1" t="s">
        <v>4281</v>
      </c>
      <c r="AP1451" s="1">
        <v>253800000</v>
      </c>
      <c r="AS1451" s="1">
        <v>1</v>
      </c>
      <c r="AT1451" s="1">
        <v>1</v>
      </c>
      <c r="AU1451" s="1">
        <v>1</v>
      </c>
      <c r="AV1451" s="1">
        <v>1</v>
      </c>
      <c r="AW1451" s="1">
        <v>1</v>
      </c>
      <c r="AX1451" s="1">
        <v>1</v>
      </c>
      <c r="AY1451" s="1">
        <v>1</v>
      </c>
      <c r="AZ1451" s="1">
        <v>1</v>
      </c>
      <c r="BA1451" s="1">
        <v>1</v>
      </c>
      <c r="BB1451" s="1">
        <v>1</v>
      </c>
      <c r="BD1451" s="1">
        <v>1</v>
      </c>
      <c r="BE1451" s="1">
        <v>1</v>
      </c>
    </row>
    <row r="1452" spans="1:57" x14ac:dyDescent="0.5">
      <c r="A1452" s="1">
        <v>80</v>
      </c>
      <c r="B1452" s="1" t="s">
        <v>1471</v>
      </c>
      <c r="C1452" s="2">
        <v>43579</v>
      </c>
      <c r="D1452" s="1" t="s">
        <v>1472</v>
      </c>
      <c r="E1452" s="1" t="s">
        <v>1400</v>
      </c>
      <c r="F1452" s="1" t="s">
        <v>81</v>
      </c>
      <c r="G1452" s="1">
        <v>50</v>
      </c>
      <c r="H1452" s="1">
        <v>132</v>
      </c>
      <c r="I1452" s="1" t="s">
        <v>1445</v>
      </c>
      <c r="J1452" s="1">
        <v>0.25</v>
      </c>
      <c r="K1452" s="1">
        <v>8.5379810000000003</v>
      </c>
      <c r="L1452" s="1">
        <v>-80.782127000000003</v>
      </c>
      <c r="M1452" s="1" t="s">
        <v>308</v>
      </c>
      <c r="N1452" s="1">
        <v>0</v>
      </c>
      <c r="O1452" s="1">
        <v>13.923406</v>
      </c>
      <c r="P1452" s="1">
        <v>-86.952798999999999</v>
      </c>
      <c r="Q1452" s="1">
        <v>250000</v>
      </c>
      <c r="R1452" s="1" t="s">
        <v>1393</v>
      </c>
      <c r="S1452" s="1" t="s">
        <v>91</v>
      </c>
      <c r="T1452" s="1" t="s">
        <v>72</v>
      </c>
      <c r="U1452" s="1" t="s">
        <v>73</v>
      </c>
      <c r="W1452" s="1" t="s">
        <v>121</v>
      </c>
      <c r="X1452" s="1" t="s">
        <v>1401</v>
      </c>
      <c r="Z1452" s="1" t="s">
        <v>1445</v>
      </c>
      <c r="AA1452" s="1" t="s">
        <v>1473</v>
      </c>
      <c r="AJ1452" s="1" t="s">
        <v>76</v>
      </c>
      <c r="AK1452" s="1" t="s">
        <v>1474</v>
      </c>
      <c r="AL1452" s="1">
        <v>200000000</v>
      </c>
      <c r="AM1452" s="1" t="s">
        <v>109</v>
      </c>
      <c r="AN1452" s="1" t="s">
        <v>4489</v>
      </c>
      <c r="AO1452" s="1" t="s">
        <v>4281</v>
      </c>
      <c r="AP1452" s="1">
        <v>253800000</v>
      </c>
      <c r="AS1452" s="1">
        <v>1</v>
      </c>
      <c r="AT1452" s="1">
        <v>1</v>
      </c>
      <c r="AU1452" s="1">
        <v>1</v>
      </c>
      <c r="AV1452" s="1">
        <v>1</v>
      </c>
      <c r="AW1452" s="1">
        <v>1</v>
      </c>
      <c r="AX1452" s="1">
        <v>1</v>
      </c>
      <c r="AY1452" s="1">
        <v>1</v>
      </c>
      <c r="AZ1452" s="1">
        <v>1</v>
      </c>
      <c r="BA1452" s="1">
        <v>1</v>
      </c>
      <c r="BB1452" s="1">
        <v>1</v>
      </c>
      <c r="BD1452" s="1">
        <v>1</v>
      </c>
      <c r="BE1452" s="1">
        <v>1</v>
      </c>
    </row>
    <row r="1453" spans="1:57" x14ac:dyDescent="0.5">
      <c r="A1453" s="1">
        <v>80</v>
      </c>
      <c r="B1453" s="1" t="s">
        <v>1471</v>
      </c>
      <c r="C1453" s="2">
        <v>43579</v>
      </c>
      <c r="D1453" s="1" t="s">
        <v>1472</v>
      </c>
      <c r="E1453" s="1" t="s">
        <v>1400</v>
      </c>
      <c r="F1453" s="1" t="s">
        <v>102</v>
      </c>
      <c r="G1453" s="1">
        <v>50</v>
      </c>
      <c r="H1453" s="1">
        <v>132</v>
      </c>
      <c r="I1453" s="1" t="s">
        <v>1445</v>
      </c>
      <c r="J1453" s="1">
        <v>0.25</v>
      </c>
      <c r="K1453" s="1">
        <v>8.5379810000000003</v>
      </c>
      <c r="L1453" s="1">
        <v>-80.782127000000003</v>
      </c>
      <c r="M1453" s="1" t="s">
        <v>308</v>
      </c>
      <c r="N1453" s="1">
        <v>0</v>
      </c>
      <c r="O1453" s="1">
        <v>13.923406</v>
      </c>
      <c r="P1453" s="1">
        <v>-86.952798999999999</v>
      </c>
      <c r="Q1453" s="1">
        <v>250000</v>
      </c>
      <c r="R1453" s="1" t="s">
        <v>1393</v>
      </c>
      <c r="S1453" s="1" t="s">
        <v>91</v>
      </c>
      <c r="T1453" s="1" t="s">
        <v>72</v>
      </c>
      <c r="U1453" s="1" t="s">
        <v>73</v>
      </c>
      <c r="W1453" s="1" t="s">
        <v>121</v>
      </c>
      <c r="X1453" s="1" t="s">
        <v>1401</v>
      </c>
      <c r="Z1453" s="1" t="s">
        <v>1445</v>
      </c>
      <c r="AA1453" s="1" t="s">
        <v>1473</v>
      </c>
      <c r="AJ1453" s="1" t="s">
        <v>76</v>
      </c>
      <c r="AK1453" s="1" t="s">
        <v>1474</v>
      </c>
      <c r="AL1453" s="1">
        <v>200000000</v>
      </c>
      <c r="AM1453" s="1" t="s">
        <v>109</v>
      </c>
      <c r="AN1453" s="1" t="s">
        <v>4489</v>
      </c>
      <c r="AO1453" s="1" t="s">
        <v>4281</v>
      </c>
      <c r="AP1453" s="1">
        <v>253800000</v>
      </c>
      <c r="AS1453" s="1">
        <v>1</v>
      </c>
      <c r="AT1453" s="1">
        <v>1</v>
      </c>
      <c r="AU1453" s="1">
        <v>1</v>
      </c>
      <c r="AV1453" s="1">
        <v>1</v>
      </c>
      <c r="AW1453" s="1">
        <v>1</v>
      </c>
      <c r="AX1453" s="1">
        <v>1</v>
      </c>
      <c r="AY1453" s="1">
        <v>1</v>
      </c>
      <c r="AZ1453" s="1">
        <v>1</v>
      </c>
      <c r="BA1453" s="1">
        <v>1</v>
      </c>
      <c r="BB1453" s="1">
        <v>1</v>
      </c>
      <c r="BD1453" s="1">
        <v>1</v>
      </c>
      <c r="BE1453" s="1">
        <v>1</v>
      </c>
    </row>
    <row r="1454" spans="1:57" x14ac:dyDescent="0.5">
      <c r="A1454" s="1">
        <v>80</v>
      </c>
      <c r="B1454" s="1" t="s">
        <v>1471</v>
      </c>
      <c r="C1454" s="2">
        <v>43579</v>
      </c>
      <c r="D1454" s="1" t="s">
        <v>1472</v>
      </c>
      <c r="E1454" s="1" t="s">
        <v>1400</v>
      </c>
      <c r="F1454" s="1" t="s">
        <v>81</v>
      </c>
      <c r="G1454" s="1">
        <v>50</v>
      </c>
      <c r="H1454" s="1">
        <v>132</v>
      </c>
      <c r="I1454" s="1" t="s">
        <v>225</v>
      </c>
      <c r="J1454" s="1">
        <v>0.25</v>
      </c>
      <c r="K1454" s="1">
        <v>-16.290154000000001</v>
      </c>
      <c r="L1454" s="1">
        <v>-63.588653999999998</v>
      </c>
      <c r="M1454" s="1" t="s">
        <v>84</v>
      </c>
      <c r="N1454" s="1">
        <v>0</v>
      </c>
      <c r="O1454" s="1">
        <v>-15.623037</v>
      </c>
      <c r="P1454" s="1">
        <v>-59.0625</v>
      </c>
      <c r="Q1454" s="1">
        <v>250000</v>
      </c>
      <c r="R1454" s="1" t="s">
        <v>1393</v>
      </c>
      <c r="S1454" s="1" t="s">
        <v>91</v>
      </c>
      <c r="T1454" s="1" t="s">
        <v>72</v>
      </c>
      <c r="U1454" s="1" t="s">
        <v>73</v>
      </c>
      <c r="W1454" s="1" t="s">
        <v>121</v>
      </c>
      <c r="X1454" s="1" t="s">
        <v>1401</v>
      </c>
      <c r="Z1454" s="1" t="s">
        <v>225</v>
      </c>
      <c r="AA1454" s="1" t="s">
        <v>1473</v>
      </c>
      <c r="AJ1454" s="1" t="s">
        <v>76</v>
      </c>
      <c r="AK1454" s="1" t="s">
        <v>1474</v>
      </c>
      <c r="AL1454" s="1">
        <v>200000000</v>
      </c>
      <c r="AM1454" s="1" t="s">
        <v>109</v>
      </c>
      <c r="AN1454" s="1" t="s">
        <v>4489</v>
      </c>
      <c r="AO1454" s="1" t="s">
        <v>4281</v>
      </c>
      <c r="AP1454" s="1">
        <v>253800000</v>
      </c>
      <c r="AS1454" s="1">
        <v>1</v>
      </c>
      <c r="AT1454" s="1">
        <v>1</v>
      </c>
      <c r="AU1454" s="1">
        <v>1</v>
      </c>
      <c r="AV1454" s="1">
        <v>1</v>
      </c>
      <c r="AW1454" s="1">
        <v>1</v>
      </c>
      <c r="AX1454" s="1">
        <v>1</v>
      </c>
      <c r="AY1454" s="1">
        <v>1</v>
      </c>
      <c r="AZ1454" s="1">
        <v>1</v>
      </c>
      <c r="BA1454" s="1">
        <v>1</v>
      </c>
      <c r="BB1454" s="1">
        <v>1</v>
      </c>
      <c r="BD1454" s="1">
        <v>1</v>
      </c>
      <c r="BE1454" s="1">
        <v>1</v>
      </c>
    </row>
    <row r="1455" spans="1:57" x14ac:dyDescent="0.5">
      <c r="A1455" s="1">
        <v>80</v>
      </c>
      <c r="B1455" s="1" t="s">
        <v>1471</v>
      </c>
      <c r="C1455" s="2">
        <v>43579</v>
      </c>
      <c r="D1455" s="1" t="s">
        <v>1472</v>
      </c>
      <c r="E1455" s="1" t="s">
        <v>1400</v>
      </c>
      <c r="F1455" s="1" t="s">
        <v>102</v>
      </c>
      <c r="G1455" s="1">
        <v>50</v>
      </c>
      <c r="H1455" s="1">
        <v>132</v>
      </c>
      <c r="I1455" s="1" t="s">
        <v>225</v>
      </c>
      <c r="J1455" s="1">
        <v>0.25</v>
      </c>
      <c r="K1455" s="1">
        <v>-16.290154000000001</v>
      </c>
      <c r="L1455" s="1">
        <v>-63.588653999999998</v>
      </c>
      <c r="M1455" s="1" t="s">
        <v>84</v>
      </c>
      <c r="N1455" s="1">
        <v>0</v>
      </c>
      <c r="O1455" s="1">
        <v>-15.623037</v>
      </c>
      <c r="P1455" s="1">
        <v>-59.0625</v>
      </c>
      <c r="Q1455" s="1">
        <v>250000</v>
      </c>
      <c r="R1455" s="1" t="s">
        <v>1393</v>
      </c>
      <c r="S1455" s="1" t="s">
        <v>91</v>
      </c>
      <c r="T1455" s="1" t="s">
        <v>72</v>
      </c>
      <c r="U1455" s="1" t="s">
        <v>73</v>
      </c>
      <c r="W1455" s="1" t="s">
        <v>121</v>
      </c>
      <c r="X1455" s="1" t="s">
        <v>1401</v>
      </c>
      <c r="Z1455" s="1" t="s">
        <v>225</v>
      </c>
      <c r="AA1455" s="1" t="s">
        <v>1473</v>
      </c>
      <c r="AJ1455" s="1" t="s">
        <v>76</v>
      </c>
      <c r="AK1455" s="1" t="s">
        <v>1474</v>
      </c>
      <c r="AL1455" s="1">
        <v>200000000</v>
      </c>
      <c r="AM1455" s="1" t="s">
        <v>109</v>
      </c>
      <c r="AN1455" s="1" t="s">
        <v>4489</v>
      </c>
      <c r="AO1455" s="1" t="s">
        <v>4281</v>
      </c>
      <c r="AP1455" s="1">
        <v>253800000</v>
      </c>
      <c r="AS1455" s="1">
        <v>1</v>
      </c>
      <c r="AT1455" s="1">
        <v>1</v>
      </c>
      <c r="AU1455" s="1">
        <v>1</v>
      </c>
      <c r="AV1455" s="1">
        <v>1</v>
      </c>
      <c r="AW1455" s="1">
        <v>1</v>
      </c>
      <c r="AX1455" s="1">
        <v>1</v>
      </c>
      <c r="AY1455" s="1">
        <v>1</v>
      </c>
      <c r="AZ1455" s="1">
        <v>1</v>
      </c>
      <c r="BA1455" s="1">
        <v>1</v>
      </c>
      <c r="BB1455" s="1">
        <v>1</v>
      </c>
      <c r="BD1455" s="1">
        <v>1</v>
      </c>
      <c r="BE1455" s="1">
        <v>1</v>
      </c>
    </row>
    <row r="1456" spans="1:57" x14ac:dyDescent="0.5">
      <c r="A1456" s="1">
        <v>80</v>
      </c>
      <c r="B1456" s="1" t="s">
        <v>1471</v>
      </c>
      <c r="C1456" s="2">
        <v>43579</v>
      </c>
      <c r="D1456" s="1" t="s">
        <v>1472</v>
      </c>
      <c r="E1456" s="1" t="s">
        <v>1400</v>
      </c>
      <c r="F1456" s="1" t="s">
        <v>81</v>
      </c>
      <c r="G1456" s="1">
        <v>50</v>
      </c>
      <c r="H1456" s="1">
        <v>132</v>
      </c>
      <c r="I1456" s="1" t="s">
        <v>890</v>
      </c>
      <c r="J1456" s="1">
        <v>0.25</v>
      </c>
      <c r="K1456" s="1">
        <v>-10.151092999999999</v>
      </c>
      <c r="L1456" s="1">
        <v>-75.311132000000001</v>
      </c>
      <c r="M1456" s="1" t="s">
        <v>84</v>
      </c>
      <c r="N1456" s="1">
        <v>0</v>
      </c>
      <c r="O1456" s="1">
        <v>-15.623037</v>
      </c>
      <c r="P1456" s="1">
        <v>-59.0625</v>
      </c>
      <c r="Q1456" s="1">
        <v>250000</v>
      </c>
      <c r="R1456" s="1" t="s">
        <v>1393</v>
      </c>
      <c r="S1456" s="1" t="s">
        <v>91</v>
      </c>
      <c r="T1456" s="1" t="s">
        <v>72</v>
      </c>
      <c r="U1456" s="1" t="s">
        <v>73</v>
      </c>
      <c r="W1456" s="1" t="s">
        <v>121</v>
      </c>
      <c r="X1456" s="1" t="s">
        <v>1401</v>
      </c>
      <c r="Z1456" s="1" t="s">
        <v>890</v>
      </c>
      <c r="AA1456" s="1" t="s">
        <v>1473</v>
      </c>
      <c r="AJ1456" s="1" t="s">
        <v>76</v>
      </c>
      <c r="AK1456" s="1" t="s">
        <v>1474</v>
      </c>
      <c r="AL1456" s="1">
        <v>200000000</v>
      </c>
      <c r="AM1456" s="1" t="s">
        <v>109</v>
      </c>
      <c r="AN1456" s="1" t="s">
        <v>4489</v>
      </c>
      <c r="AO1456" s="1" t="s">
        <v>4281</v>
      </c>
      <c r="AP1456" s="1">
        <v>253800000</v>
      </c>
      <c r="AS1456" s="1">
        <v>1</v>
      </c>
      <c r="AT1456" s="1">
        <v>1</v>
      </c>
      <c r="AU1456" s="1">
        <v>1</v>
      </c>
      <c r="AV1456" s="1">
        <v>1</v>
      </c>
      <c r="AW1456" s="1">
        <v>1</v>
      </c>
      <c r="AX1456" s="1">
        <v>1</v>
      </c>
      <c r="AY1456" s="1">
        <v>1</v>
      </c>
      <c r="AZ1456" s="1">
        <v>1</v>
      </c>
      <c r="BA1456" s="1">
        <v>1</v>
      </c>
      <c r="BB1456" s="1">
        <v>1</v>
      </c>
      <c r="BD1456" s="1">
        <v>1</v>
      </c>
      <c r="BE1456" s="1">
        <v>1</v>
      </c>
    </row>
    <row r="1457" spans="1:57" x14ac:dyDescent="0.5">
      <c r="A1457" s="1">
        <v>80</v>
      </c>
      <c r="B1457" s="1" t="s">
        <v>1471</v>
      </c>
      <c r="C1457" s="2">
        <v>43579</v>
      </c>
      <c r="D1457" s="1" t="s">
        <v>1472</v>
      </c>
      <c r="E1457" s="1" t="s">
        <v>1400</v>
      </c>
      <c r="F1457" s="1" t="s">
        <v>102</v>
      </c>
      <c r="G1457" s="1">
        <v>50</v>
      </c>
      <c r="H1457" s="1">
        <v>132</v>
      </c>
      <c r="I1457" s="1" t="s">
        <v>890</v>
      </c>
      <c r="J1457" s="1">
        <v>0.25</v>
      </c>
      <c r="K1457" s="1">
        <v>-10.151092999999999</v>
      </c>
      <c r="L1457" s="1">
        <v>-75.311132000000001</v>
      </c>
      <c r="M1457" s="1" t="s">
        <v>84</v>
      </c>
      <c r="N1457" s="1">
        <v>0</v>
      </c>
      <c r="O1457" s="1">
        <v>-15.623037</v>
      </c>
      <c r="P1457" s="1">
        <v>-59.0625</v>
      </c>
      <c r="Q1457" s="1">
        <v>250000</v>
      </c>
      <c r="R1457" s="1" t="s">
        <v>1393</v>
      </c>
      <c r="S1457" s="1" t="s">
        <v>91</v>
      </c>
      <c r="T1457" s="1" t="s">
        <v>72</v>
      </c>
      <c r="U1457" s="1" t="s">
        <v>73</v>
      </c>
      <c r="W1457" s="1" t="s">
        <v>121</v>
      </c>
      <c r="X1457" s="1" t="s">
        <v>1401</v>
      </c>
      <c r="Z1457" s="1" t="s">
        <v>890</v>
      </c>
      <c r="AA1457" s="1" t="s">
        <v>1473</v>
      </c>
      <c r="AJ1457" s="1" t="s">
        <v>76</v>
      </c>
      <c r="AK1457" s="1" t="s">
        <v>1474</v>
      </c>
      <c r="AL1457" s="1">
        <v>200000000</v>
      </c>
      <c r="AM1457" s="1" t="s">
        <v>109</v>
      </c>
      <c r="AN1457" s="1" t="s">
        <v>4489</v>
      </c>
      <c r="AO1457" s="1" t="s">
        <v>4281</v>
      </c>
      <c r="AP1457" s="1">
        <v>253800000</v>
      </c>
      <c r="AS1457" s="1">
        <v>1</v>
      </c>
      <c r="AT1457" s="1">
        <v>1</v>
      </c>
      <c r="AU1457" s="1">
        <v>1</v>
      </c>
      <c r="AV1457" s="1">
        <v>1</v>
      </c>
      <c r="AW1457" s="1">
        <v>1</v>
      </c>
      <c r="AX1457" s="1">
        <v>1</v>
      </c>
      <c r="AY1457" s="1">
        <v>1</v>
      </c>
      <c r="AZ1457" s="1">
        <v>1</v>
      </c>
      <c r="BA1457" s="1">
        <v>1</v>
      </c>
      <c r="BB1457" s="1">
        <v>1</v>
      </c>
      <c r="BD1457" s="1">
        <v>1</v>
      </c>
      <c r="BE1457" s="1">
        <v>1</v>
      </c>
    </row>
    <row r="1458" spans="1:57" x14ac:dyDescent="0.5">
      <c r="A1458" s="1">
        <v>80</v>
      </c>
      <c r="B1458" s="1" t="s">
        <v>1471</v>
      </c>
      <c r="C1458" s="2">
        <v>43579</v>
      </c>
      <c r="D1458" s="1" t="s">
        <v>1472</v>
      </c>
      <c r="E1458" s="1" t="s">
        <v>1400</v>
      </c>
      <c r="F1458" s="1" t="s">
        <v>81</v>
      </c>
      <c r="G1458" s="1">
        <v>50</v>
      </c>
      <c r="H1458" s="1">
        <v>132</v>
      </c>
      <c r="I1458" s="1" t="s">
        <v>497</v>
      </c>
      <c r="J1458" s="1">
        <v>1.1499999999999999</v>
      </c>
      <c r="K1458" s="1">
        <v>7.3697220000000003</v>
      </c>
      <c r="L1458" s="1">
        <v>12.354722000000001</v>
      </c>
      <c r="M1458" s="1" t="s">
        <v>69</v>
      </c>
      <c r="N1458" s="1">
        <v>0</v>
      </c>
      <c r="O1458" s="1">
        <v>2.6272389999999999</v>
      </c>
      <c r="P1458" s="1">
        <v>23.381664000000001</v>
      </c>
      <c r="Q1458" s="1">
        <v>1150000</v>
      </c>
      <c r="R1458" s="1" t="s">
        <v>1393</v>
      </c>
      <c r="S1458" s="1" t="s">
        <v>91</v>
      </c>
      <c r="T1458" s="1" t="s">
        <v>72</v>
      </c>
      <c r="U1458" s="1" t="s">
        <v>73</v>
      </c>
      <c r="W1458" s="1" t="s">
        <v>121</v>
      </c>
      <c r="X1458" s="1" t="s">
        <v>1401</v>
      </c>
      <c r="Z1458" s="1" t="s">
        <v>497</v>
      </c>
      <c r="AA1458" s="1" t="s">
        <v>1473</v>
      </c>
      <c r="AJ1458" s="1" t="s">
        <v>76</v>
      </c>
      <c r="AK1458" s="1" t="s">
        <v>1474</v>
      </c>
      <c r="AL1458" s="1">
        <v>200000000</v>
      </c>
      <c r="AM1458" s="1" t="s">
        <v>109</v>
      </c>
      <c r="AN1458" s="1" t="s">
        <v>4489</v>
      </c>
      <c r="AO1458" s="1" t="s">
        <v>4281</v>
      </c>
      <c r="AP1458" s="1">
        <v>253800000</v>
      </c>
      <c r="AS1458" s="1">
        <v>1</v>
      </c>
      <c r="AT1458" s="1">
        <v>1</v>
      </c>
      <c r="AU1458" s="1">
        <v>1</v>
      </c>
      <c r="AV1458" s="1">
        <v>1</v>
      </c>
      <c r="AW1458" s="1">
        <v>1</v>
      </c>
      <c r="AX1458" s="1">
        <v>1</v>
      </c>
      <c r="AY1458" s="1">
        <v>1</v>
      </c>
      <c r="AZ1458" s="1">
        <v>1</v>
      </c>
      <c r="BA1458" s="1">
        <v>1</v>
      </c>
      <c r="BB1458" s="1">
        <v>1</v>
      </c>
      <c r="BD1458" s="1">
        <v>1</v>
      </c>
      <c r="BE1458" s="1">
        <v>1</v>
      </c>
    </row>
    <row r="1459" spans="1:57" x14ac:dyDescent="0.5">
      <c r="A1459" s="1">
        <v>80</v>
      </c>
      <c r="B1459" s="1" t="s">
        <v>1471</v>
      </c>
      <c r="C1459" s="2">
        <v>43579</v>
      </c>
      <c r="D1459" s="1" t="s">
        <v>1472</v>
      </c>
      <c r="E1459" s="1" t="s">
        <v>1400</v>
      </c>
      <c r="F1459" s="1" t="s">
        <v>102</v>
      </c>
      <c r="G1459" s="1">
        <v>50</v>
      </c>
      <c r="H1459" s="1">
        <v>132</v>
      </c>
      <c r="I1459" s="1" t="s">
        <v>497</v>
      </c>
      <c r="J1459" s="1">
        <v>1.1499999999999999</v>
      </c>
      <c r="K1459" s="1">
        <v>7.3697220000000003</v>
      </c>
      <c r="L1459" s="1">
        <v>12.354722000000001</v>
      </c>
      <c r="M1459" s="1" t="s">
        <v>69</v>
      </c>
      <c r="N1459" s="1">
        <v>0</v>
      </c>
      <c r="O1459" s="1">
        <v>2.6272389999999999</v>
      </c>
      <c r="P1459" s="1">
        <v>23.381664000000001</v>
      </c>
      <c r="Q1459" s="1">
        <v>1150000</v>
      </c>
      <c r="R1459" s="1" t="s">
        <v>1393</v>
      </c>
      <c r="S1459" s="1" t="s">
        <v>91</v>
      </c>
      <c r="T1459" s="1" t="s">
        <v>72</v>
      </c>
      <c r="U1459" s="1" t="s">
        <v>73</v>
      </c>
      <c r="W1459" s="1" t="s">
        <v>121</v>
      </c>
      <c r="X1459" s="1" t="s">
        <v>1401</v>
      </c>
      <c r="Z1459" s="1" t="s">
        <v>497</v>
      </c>
      <c r="AA1459" s="1" t="s">
        <v>1473</v>
      </c>
      <c r="AJ1459" s="1" t="s">
        <v>76</v>
      </c>
      <c r="AK1459" s="1" t="s">
        <v>1474</v>
      </c>
      <c r="AL1459" s="1">
        <v>200000000</v>
      </c>
      <c r="AM1459" s="1" t="s">
        <v>109</v>
      </c>
      <c r="AN1459" s="1" t="s">
        <v>4489</v>
      </c>
      <c r="AO1459" s="1" t="s">
        <v>4281</v>
      </c>
      <c r="AP1459" s="1">
        <v>253800000</v>
      </c>
      <c r="AS1459" s="1">
        <v>1</v>
      </c>
      <c r="AT1459" s="1">
        <v>1</v>
      </c>
      <c r="AU1459" s="1">
        <v>1</v>
      </c>
      <c r="AV1459" s="1">
        <v>1</v>
      </c>
      <c r="AW1459" s="1">
        <v>1</v>
      </c>
      <c r="AX1459" s="1">
        <v>1</v>
      </c>
      <c r="AY1459" s="1">
        <v>1</v>
      </c>
      <c r="AZ1459" s="1">
        <v>1</v>
      </c>
      <c r="BA1459" s="1">
        <v>1</v>
      </c>
      <c r="BB1459" s="1">
        <v>1</v>
      </c>
      <c r="BD1459" s="1">
        <v>1</v>
      </c>
      <c r="BE1459" s="1">
        <v>1</v>
      </c>
    </row>
    <row r="1460" spans="1:57" x14ac:dyDescent="0.5">
      <c r="A1460" s="1">
        <v>80</v>
      </c>
      <c r="B1460" s="1" t="s">
        <v>1471</v>
      </c>
      <c r="C1460" s="2">
        <v>43579</v>
      </c>
      <c r="D1460" s="1" t="s">
        <v>1472</v>
      </c>
      <c r="E1460" s="1" t="s">
        <v>1400</v>
      </c>
      <c r="F1460" s="1" t="s">
        <v>81</v>
      </c>
      <c r="G1460" s="1">
        <v>50</v>
      </c>
      <c r="H1460" s="1">
        <v>132</v>
      </c>
      <c r="I1460" s="1" t="s">
        <v>1435</v>
      </c>
      <c r="J1460" s="1">
        <v>1.1499999999999999</v>
      </c>
      <c r="K1460" s="1">
        <v>11.721634</v>
      </c>
      <c r="L1460" s="1">
        <v>-15.035075000000001</v>
      </c>
      <c r="M1460" s="1" t="s">
        <v>69</v>
      </c>
      <c r="N1460" s="1">
        <v>0</v>
      </c>
      <c r="O1460" s="1">
        <v>2.6272389999999999</v>
      </c>
      <c r="P1460" s="1">
        <v>23.381664000000001</v>
      </c>
      <c r="Q1460" s="1">
        <v>1150000</v>
      </c>
      <c r="R1460" s="1" t="s">
        <v>1393</v>
      </c>
      <c r="S1460" s="1" t="s">
        <v>91</v>
      </c>
      <c r="T1460" s="1" t="s">
        <v>72</v>
      </c>
      <c r="U1460" s="1" t="s">
        <v>73</v>
      </c>
      <c r="W1460" s="1" t="s">
        <v>121</v>
      </c>
      <c r="X1460" s="1" t="s">
        <v>1401</v>
      </c>
      <c r="Z1460" s="1" t="s">
        <v>1435</v>
      </c>
      <c r="AA1460" s="1" t="s">
        <v>1473</v>
      </c>
      <c r="AJ1460" s="1" t="s">
        <v>76</v>
      </c>
      <c r="AK1460" s="1" t="s">
        <v>1474</v>
      </c>
      <c r="AL1460" s="1">
        <v>200000000</v>
      </c>
      <c r="AM1460" s="1" t="s">
        <v>109</v>
      </c>
      <c r="AN1460" s="1" t="s">
        <v>4489</v>
      </c>
      <c r="AO1460" s="1" t="s">
        <v>4281</v>
      </c>
      <c r="AP1460" s="1">
        <v>253800000</v>
      </c>
      <c r="AS1460" s="1">
        <v>1</v>
      </c>
      <c r="AT1460" s="1">
        <v>1</v>
      </c>
      <c r="AU1460" s="1">
        <v>1</v>
      </c>
      <c r="AV1460" s="1">
        <v>1</v>
      </c>
      <c r="AW1460" s="1">
        <v>1</v>
      </c>
      <c r="AX1460" s="1">
        <v>1</v>
      </c>
      <c r="AY1460" s="1">
        <v>1</v>
      </c>
      <c r="AZ1460" s="1">
        <v>1</v>
      </c>
      <c r="BA1460" s="1">
        <v>1</v>
      </c>
      <c r="BB1460" s="1">
        <v>1</v>
      </c>
      <c r="BD1460" s="1">
        <v>1</v>
      </c>
      <c r="BE1460" s="1">
        <v>1</v>
      </c>
    </row>
    <row r="1461" spans="1:57" x14ac:dyDescent="0.5">
      <c r="A1461" s="1">
        <v>80</v>
      </c>
      <c r="B1461" s="1" t="s">
        <v>1471</v>
      </c>
      <c r="C1461" s="2">
        <v>43579</v>
      </c>
      <c r="D1461" s="1" t="s">
        <v>1472</v>
      </c>
      <c r="E1461" s="1" t="s">
        <v>1400</v>
      </c>
      <c r="F1461" s="1" t="s">
        <v>102</v>
      </c>
      <c r="G1461" s="1">
        <v>50</v>
      </c>
      <c r="H1461" s="1">
        <v>132</v>
      </c>
      <c r="I1461" s="1" t="s">
        <v>1435</v>
      </c>
      <c r="J1461" s="1">
        <v>1.1499999999999999</v>
      </c>
      <c r="K1461" s="1">
        <v>11.721634</v>
      </c>
      <c r="L1461" s="1">
        <v>-15.035075000000001</v>
      </c>
      <c r="M1461" s="1" t="s">
        <v>69</v>
      </c>
      <c r="N1461" s="1">
        <v>0</v>
      </c>
      <c r="O1461" s="1">
        <v>2.6272389999999999</v>
      </c>
      <c r="P1461" s="1">
        <v>23.381664000000001</v>
      </c>
      <c r="Q1461" s="1">
        <v>1150000</v>
      </c>
      <c r="R1461" s="1" t="s">
        <v>1393</v>
      </c>
      <c r="S1461" s="1" t="s">
        <v>91</v>
      </c>
      <c r="T1461" s="1" t="s">
        <v>72</v>
      </c>
      <c r="U1461" s="1" t="s">
        <v>73</v>
      </c>
      <c r="W1461" s="1" t="s">
        <v>121</v>
      </c>
      <c r="X1461" s="1" t="s">
        <v>1401</v>
      </c>
      <c r="Z1461" s="1" t="s">
        <v>1435</v>
      </c>
      <c r="AA1461" s="1" t="s">
        <v>1473</v>
      </c>
      <c r="AJ1461" s="1" t="s">
        <v>76</v>
      </c>
      <c r="AK1461" s="1" t="s">
        <v>1474</v>
      </c>
      <c r="AL1461" s="1">
        <v>200000000</v>
      </c>
      <c r="AM1461" s="1" t="s">
        <v>109</v>
      </c>
      <c r="AN1461" s="1" t="s">
        <v>4489</v>
      </c>
      <c r="AO1461" s="1" t="s">
        <v>4281</v>
      </c>
      <c r="AP1461" s="1">
        <v>253800000</v>
      </c>
      <c r="AS1461" s="1">
        <v>1</v>
      </c>
      <c r="AT1461" s="1">
        <v>1</v>
      </c>
      <c r="AU1461" s="1">
        <v>1</v>
      </c>
      <c r="AV1461" s="1">
        <v>1</v>
      </c>
      <c r="AW1461" s="1">
        <v>1</v>
      </c>
      <c r="AX1461" s="1">
        <v>1</v>
      </c>
      <c r="AY1461" s="1">
        <v>1</v>
      </c>
      <c r="AZ1461" s="1">
        <v>1</v>
      </c>
      <c r="BA1461" s="1">
        <v>1</v>
      </c>
      <c r="BB1461" s="1">
        <v>1</v>
      </c>
      <c r="BD1461" s="1">
        <v>1</v>
      </c>
      <c r="BE1461" s="1">
        <v>1</v>
      </c>
    </row>
    <row r="1462" spans="1:57" x14ac:dyDescent="0.5">
      <c r="A1462" s="1">
        <v>80</v>
      </c>
      <c r="B1462" s="1" t="s">
        <v>1471</v>
      </c>
      <c r="C1462" s="2">
        <v>43579</v>
      </c>
      <c r="D1462" s="1" t="s">
        <v>1472</v>
      </c>
      <c r="E1462" s="1" t="s">
        <v>1400</v>
      </c>
      <c r="F1462" s="1" t="s">
        <v>81</v>
      </c>
      <c r="G1462" s="1">
        <v>50</v>
      </c>
      <c r="H1462" s="1">
        <v>132</v>
      </c>
      <c r="I1462" s="1" t="s">
        <v>1465</v>
      </c>
      <c r="J1462" s="1">
        <v>0.67</v>
      </c>
      <c r="K1462" s="1">
        <v>42.665439999999997</v>
      </c>
      <c r="L1462" s="1">
        <v>21.165319</v>
      </c>
      <c r="M1462" s="1" t="s">
        <v>307</v>
      </c>
      <c r="N1462" s="1">
        <v>0</v>
      </c>
      <c r="O1462" s="1">
        <v>48.122632000000003</v>
      </c>
      <c r="P1462" s="1">
        <v>30.108753</v>
      </c>
      <c r="Q1462" s="1">
        <v>670000</v>
      </c>
      <c r="R1462" s="1" t="s">
        <v>1393</v>
      </c>
      <c r="S1462" s="1" t="s">
        <v>91</v>
      </c>
      <c r="T1462" s="1" t="s">
        <v>72</v>
      </c>
      <c r="U1462" s="1" t="s">
        <v>73</v>
      </c>
      <c r="W1462" s="1" t="s">
        <v>121</v>
      </c>
      <c r="X1462" s="1" t="s">
        <v>1401</v>
      </c>
      <c r="Z1462" s="1" t="s">
        <v>1465</v>
      </c>
      <c r="AA1462" s="1" t="s">
        <v>1473</v>
      </c>
      <c r="AJ1462" s="1" t="s">
        <v>76</v>
      </c>
      <c r="AK1462" s="1" t="s">
        <v>1474</v>
      </c>
      <c r="AL1462" s="1">
        <v>200000000</v>
      </c>
      <c r="AM1462" s="1" t="s">
        <v>109</v>
      </c>
      <c r="AN1462" s="1" t="s">
        <v>4489</v>
      </c>
      <c r="AO1462" s="1" t="s">
        <v>4281</v>
      </c>
      <c r="AP1462" s="1">
        <v>253800000</v>
      </c>
      <c r="AS1462" s="1">
        <v>1</v>
      </c>
      <c r="AT1462" s="1">
        <v>1</v>
      </c>
      <c r="AU1462" s="1">
        <v>1</v>
      </c>
      <c r="AV1462" s="1">
        <v>1</v>
      </c>
      <c r="AW1462" s="1">
        <v>1</v>
      </c>
      <c r="AX1462" s="1">
        <v>1</v>
      </c>
      <c r="AY1462" s="1">
        <v>1</v>
      </c>
      <c r="AZ1462" s="1">
        <v>1</v>
      </c>
      <c r="BA1462" s="1">
        <v>1</v>
      </c>
      <c r="BB1462" s="1">
        <v>1</v>
      </c>
      <c r="BD1462" s="1">
        <v>1</v>
      </c>
      <c r="BE1462" s="1">
        <v>1</v>
      </c>
    </row>
    <row r="1463" spans="1:57" x14ac:dyDescent="0.5">
      <c r="A1463" s="1">
        <v>80</v>
      </c>
      <c r="B1463" s="1" t="s">
        <v>1471</v>
      </c>
      <c r="C1463" s="2">
        <v>43579</v>
      </c>
      <c r="D1463" s="1" t="s">
        <v>1472</v>
      </c>
      <c r="E1463" s="1" t="s">
        <v>1400</v>
      </c>
      <c r="F1463" s="1" t="s">
        <v>102</v>
      </c>
      <c r="G1463" s="1">
        <v>50</v>
      </c>
      <c r="H1463" s="1">
        <v>132</v>
      </c>
      <c r="I1463" s="1" t="s">
        <v>1465</v>
      </c>
      <c r="J1463" s="1">
        <v>0.67</v>
      </c>
      <c r="K1463" s="1">
        <v>42.665439999999997</v>
      </c>
      <c r="L1463" s="1">
        <v>21.165319</v>
      </c>
      <c r="M1463" s="1" t="s">
        <v>307</v>
      </c>
      <c r="N1463" s="1">
        <v>0</v>
      </c>
      <c r="O1463" s="1">
        <v>48.122632000000003</v>
      </c>
      <c r="P1463" s="1">
        <v>30.108753</v>
      </c>
      <c r="Q1463" s="1">
        <v>670000</v>
      </c>
      <c r="R1463" s="1" t="s">
        <v>1393</v>
      </c>
      <c r="S1463" s="1" t="s">
        <v>91</v>
      </c>
      <c r="T1463" s="1" t="s">
        <v>72</v>
      </c>
      <c r="U1463" s="1" t="s">
        <v>73</v>
      </c>
      <c r="W1463" s="1" t="s">
        <v>121</v>
      </c>
      <c r="X1463" s="1" t="s">
        <v>1401</v>
      </c>
      <c r="Z1463" s="1" t="s">
        <v>1465</v>
      </c>
      <c r="AA1463" s="1" t="s">
        <v>1473</v>
      </c>
      <c r="AJ1463" s="1" t="s">
        <v>76</v>
      </c>
      <c r="AK1463" s="1" t="s">
        <v>1474</v>
      </c>
      <c r="AL1463" s="1">
        <v>200000000</v>
      </c>
      <c r="AM1463" s="1" t="s">
        <v>109</v>
      </c>
      <c r="AN1463" s="1" t="s">
        <v>4489</v>
      </c>
      <c r="AO1463" s="1" t="s">
        <v>4281</v>
      </c>
      <c r="AP1463" s="1">
        <v>253800000</v>
      </c>
      <c r="AS1463" s="1">
        <v>1</v>
      </c>
      <c r="AT1463" s="1">
        <v>1</v>
      </c>
      <c r="AU1463" s="1">
        <v>1</v>
      </c>
      <c r="AV1463" s="1">
        <v>1</v>
      </c>
      <c r="AW1463" s="1">
        <v>1</v>
      </c>
      <c r="AX1463" s="1">
        <v>1</v>
      </c>
      <c r="AY1463" s="1">
        <v>1</v>
      </c>
      <c r="AZ1463" s="1">
        <v>1</v>
      </c>
      <c r="BA1463" s="1">
        <v>1</v>
      </c>
      <c r="BB1463" s="1">
        <v>1</v>
      </c>
      <c r="BD1463" s="1">
        <v>1</v>
      </c>
      <c r="BE1463" s="1">
        <v>1</v>
      </c>
    </row>
    <row r="1464" spans="1:57" x14ac:dyDescent="0.5">
      <c r="A1464" s="1">
        <v>80</v>
      </c>
      <c r="B1464" s="1" t="s">
        <v>1471</v>
      </c>
      <c r="C1464" s="2">
        <v>43579</v>
      </c>
      <c r="D1464" s="1" t="s">
        <v>1472</v>
      </c>
      <c r="E1464" s="1" t="s">
        <v>1400</v>
      </c>
      <c r="F1464" s="1" t="s">
        <v>81</v>
      </c>
      <c r="G1464" s="1">
        <v>50</v>
      </c>
      <c r="H1464" s="1">
        <v>132</v>
      </c>
      <c r="I1464" s="1" t="s">
        <v>155</v>
      </c>
      <c r="J1464" s="1">
        <v>1.1499999999999999</v>
      </c>
      <c r="K1464" s="1">
        <v>-25.97325</v>
      </c>
      <c r="L1464" s="1">
        <v>32.572029999999998</v>
      </c>
      <c r="M1464" s="1" t="s">
        <v>69</v>
      </c>
      <c r="N1464" s="1">
        <v>0</v>
      </c>
      <c r="O1464" s="1">
        <v>2.6272389999999999</v>
      </c>
      <c r="P1464" s="1">
        <v>23.381664000000001</v>
      </c>
      <c r="Q1464" s="1">
        <v>1150000</v>
      </c>
      <c r="R1464" s="1" t="s">
        <v>1393</v>
      </c>
      <c r="S1464" s="1" t="s">
        <v>91</v>
      </c>
      <c r="T1464" s="1" t="s">
        <v>72</v>
      </c>
      <c r="U1464" s="1" t="s">
        <v>73</v>
      </c>
      <c r="W1464" s="1" t="s">
        <v>121</v>
      </c>
      <c r="X1464" s="1" t="s">
        <v>1401</v>
      </c>
      <c r="Z1464" s="1" t="s">
        <v>155</v>
      </c>
      <c r="AA1464" s="1" t="s">
        <v>1473</v>
      </c>
      <c r="AJ1464" s="1" t="s">
        <v>76</v>
      </c>
      <c r="AK1464" s="1" t="s">
        <v>1474</v>
      </c>
      <c r="AL1464" s="1">
        <v>200000000</v>
      </c>
      <c r="AM1464" s="1" t="s">
        <v>109</v>
      </c>
      <c r="AN1464" s="1" t="s">
        <v>4489</v>
      </c>
      <c r="AO1464" s="1" t="s">
        <v>4281</v>
      </c>
      <c r="AP1464" s="1">
        <v>253800000</v>
      </c>
      <c r="AS1464" s="1">
        <v>1</v>
      </c>
      <c r="AT1464" s="1">
        <v>1</v>
      </c>
      <c r="AU1464" s="1">
        <v>1</v>
      </c>
      <c r="AV1464" s="1">
        <v>1</v>
      </c>
      <c r="AW1464" s="1">
        <v>1</v>
      </c>
      <c r="AX1464" s="1">
        <v>1</v>
      </c>
      <c r="AY1464" s="1">
        <v>1</v>
      </c>
      <c r="AZ1464" s="1">
        <v>1</v>
      </c>
      <c r="BA1464" s="1">
        <v>1</v>
      </c>
      <c r="BB1464" s="1">
        <v>1</v>
      </c>
      <c r="BD1464" s="1">
        <v>1</v>
      </c>
      <c r="BE1464" s="1">
        <v>1</v>
      </c>
    </row>
    <row r="1465" spans="1:57" x14ac:dyDescent="0.5">
      <c r="A1465" s="1">
        <v>80</v>
      </c>
      <c r="B1465" s="1" t="s">
        <v>1471</v>
      </c>
      <c r="C1465" s="2">
        <v>43579</v>
      </c>
      <c r="D1465" s="1" t="s">
        <v>1472</v>
      </c>
      <c r="E1465" s="1" t="s">
        <v>1400</v>
      </c>
      <c r="F1465" s="1" t="s">
        <v>102</v>
      </c>
      <c r="G1465" s="1">
        <v>50</v>
      </c>
      <c r="H1465" s="1">
        <v>132</v>
      </c>
      <c r="I1465" s="1" t="s">
        <v>155</v>
      </c>
      <c r="J1465" s="1">
        <v>1.1499999999999999</v>
      </c>
      <c r="K1465" s="1">
        <v>-25.97325</v>
      </c>
      <c r="L1465" s="1">
        <v>32.572029999999998</v>
      </c>
      <c r="M1465" s="1" t="s">
        <v>69</v>
      </c>
      <c r="N1465" s="1">
        <v>0</v>
      </c>
      <c r="O1465" s="1">
        <v>2.6272389999999999</v>
      </c>
      <c r="P1465" s="1">
        <v>23.381664000000001</v>
      </c>
      <c r="Q1465" s="1">
        <v>1150000</v>
      </c>
      <c r="R1465" s="1" t="s">
        <v>1393</v>
      </c>
      <c r="S1465" s="1" t="s">
        <v>91</v>
      </c>
      <c r="T1465" s="1" t="s">
        <v>72</v>
      </c>
      <c r="U1465" s="1" t="s">
        <v>73</v>
      </c>
      <c r="W1465" s="1" t="s">
        <v>121</v>
      </c>
      <c r="X1465" s="1" t="s">
        <v>1401</v>
      </c>
      <c r="Z1465" s="1" t="s">
        <v>155</v>
      </c>
      <c r="AA1465" s="1" t="s">
        <v>1473</v>
      </c>
      <c r="AJ1465" s="1" t="s">
        <v>76</v>
      </c>
      <c r="AK1465" s="1" t="s">
        <v>1474</v>
      </c>
      <c r="AL1465" s="1">
        <v>200000000</v>
      </c>
      <c r="AM1465" s="1" t="s">
        <v>109</v>
      </c>
      <c r="AN1465" s="1" t="s">
        <v>4489</v>
      </c>
      <c r="AO1465" s="1" t="s">
        <v>4281</v>
      </c>
      <c r="AP1465" s="1">
        <v>253800000</v>
      </c>
      <c r="AS1465" s="1">
        <v>1</v>
      </c>
      <c r="AT1465" s="1">
        <v>1</v>
      </c>
      <c r="AU1465" s="1">
        <v>1</v>
      </c>
      <c r="AV1465" s="1">
        <v>1</v>
      </c>
      <c r="AW1465" s="1">
        <v>1</v>
      </c>
      <c r="AX1465" s="1">
        <v>1</v>
      </c>
      <c r="AY1465" s="1">
        <v>1</v>
      </c>
      <c r="AZ1465" s="1">
        <v>1</v>
      </c>
      <c r="BA1465" s="1">
        <v>1</v>
      </c>
      <c r="BB1465" s="1">
        <v>1</v>
      </c>
      <c r="BD1465" s="1">
        <v>1</v>
      </c>
      <c r="BE1465" s="1">
        <v>1</v>
      </c>
    </row>
    <row r="1466" spans="1:57" x14ac:dyDescent="0.5">
      <c r="A1466" s="1">
        <v>80</v>
      </c>
      <c r="B1466" s="1" t="s">
        <v>1471</v>
      </c>
      <c r="C1466" s="2">
        <v>43579</v>
      </c>
      <c r="D1466" s="1" t="s">
        <v>1472</v>
      </c>
      <c r="E1466" s="1" t="s">
        <v>1400</v>
      </c>
      <c r="F1466" s="1" t="s">
        <v>81</v>
      </c>
      <c r="G1466" s="1">
        <v>50</v>
      </c>
      <c r="H1466" s="1">
        <v>132</v>
      </c>
      <c r="I1466" s="1" t="s">
        <v>1470</v>
      </c>
      <c r="J1466" s="1">
        <v>0.25</v>
      </c>
      <c r="K1466" s="1">
        <v>-38.416096000000003</v>
      </c>
      <c r="L1466" s="1">
        <v>-63.616672999999999</v>
      </c>
      <c r="M1466" s="1" t="s">
        <v>84</v>
      </c>
      <c r="N1466" s="1">
        <v>0</v>
      </c>
      <c r="O1466" s="1">
        <v>-15.623037</v>
      </c>
      <c r="P1466" s="1">
        <v>-59.0625</v>
      </c>
      <c r="Q1466" s="1">
        <v>250000</v>
      </c>
      <c r="R1466" s="1" t="s">
        <v>1393</v>
      </c>
      <c r="S1466" s="1" t="s">
        <v>91</v>
      </c>
      <c r="T1466" s="1" t="s">
        <v>72</v>
      </c>
      <c r="U1466" s="1" t="s">
        <v>73</v>
      </c>
      <c r="W1466" s="1" t="s">
        <v>121</v>
      </c>
      <c r="X1466" s="1" t="s">
        <v>1401</v>
      </c>
      <c r="Z1466" s="1" t="s">
        <v>1470</v>
      </c>
      <c r="AA1466" s="1" t="s">
        <v>1473</v>
      </c>
      <c r="AJ1466" s="1" t="s">
        <v>76</v>
      </c>
      <c r="AK1466" s="1" t="s">
        <v>1474</v>
      </c>
      <c r="AL1466" s="1">
        <v>200000000</v>
      </c>
      <c r="AM1466" s="1" t="s">
        <v>109</v>
      </c>
      <c r="AN1466" s="1" t="s">
        <v>4489</v>
      </c>
      <c r="AO1466" s="1" t="s">
        <v>4281</v>
      </c>
      <c r="AP1466" s="1">
        <v>253800000</v>
      </c>
      <c r="AS1466" s="1">
        <v>1</v>
      </c>
      <c r="AT1466" s="1">
        <v>1</v>
      </c>
      <c r="AU1466" s="1">
        <v>1</v>
      </c>
      <c r="AV1466" s="1">
        <v>1</v>
      </c>
      <c r="AW1466" s="1">
        <v>1</v>
      </c>
      <c r="AX1466" s="1">
        <v>1</v>
      </c>
      <c r="AY1466" s="1">
        <v>1</v>
      </c>
      <c r="AZ1466" s="1">
        <v>1</v>
      </c>
      <c r="BA1466" s="1">
        <v>1</v>
      </c>
      <c r="BB1466" s="1">
        <v>1</v>
      </c>
      <c r="BD1466" s="1">
        <v>1</v>
      </c>
      <c r="BE1466" s="1">
        <v>1</v>
      </c>
    </row>
    <row r="1467" spans="1:57" x14ac:dyDescent="0.5">
      <c r="A1467" s="1">
        <v>80</v>
      </c>
      <c r="B1467" s="1" t="s">
        <v>1471</v>
      </c>
      <c r="C1467" s="2">
        <v>43579</v>
      </c>
      <c r="D1467" s="1" t="s">
        <v>1472</v>
      </c>
      <c r="E1467" s="1" t="s">
        <v>1400</v>
      </c>
      <c r="F1467" s="1" t="s">
        <v>102</v>
      </c>
      <c r="G1467" s="1">
        <v>50</v>
      </c>
      <c r="H1467" s="1">
        <v>132</v>
      </c>
      <c r="I1467" s="1" t="s">
        <v>1470</v>
      </c>
      <c r="J1467" s="1">
        <v>0.25</v>
      </c>
      <c r="K1467" s="1">
        <v>-38.416096000000003</v>
      </c>
      <c r="L1467" s="1">
        <v>-63.616672999999999</v>
      </c>
      <c r="M1467" s="1" t="s">
        <v>84</v>
      </c>
      <c r="N1467" s="1">
        <v>0</v>
      </c>
      <c r="O1467" s="1">
        <v>-15.623037</v>
      </c>
      <c r="P1467" s="1">
        <v>-59.0625</v>
      </c>
      <c r="Q1467" s="1">
        <v>250000</v>
      </c>
      <c r="R1467" s="1" t="s">
        <v>1393</v>
      </c>
      <c r="S1467" s="1" t="s">
        <v>91</v>
      </c>
      <c r="T1467" s="1" t="s">
        <v>72</v>
      </c>
      <c r="U1467" s="1" t="s">
        <v>73</v>
      </c>
      <c r="W1467" s="1" t="s">
        <v>121</v>
      </c>
      <c r="X1467" s="1" t="s">
        <v>1401</v>
      </c>
      <c r="Z1467" s="1" t="s">
        <v>1470</v>
      </c>
      <c r="AA1467" s="1" t="s">
        <v>1473</v>
      </c>
      <c r="AJ1467" s="1" t="s">
        <v>76</v>
      </c>
      <c r="AK1467" s="1" t="s">
        <v>1474</v>
      </c>
      <c r="AL1467" s="1">
        <v>200000000</v>
      </c>
      <c r="AM1467" s="1" t="s">
        <v>109</v>
      </c>
      <c r="AN1467" s="1" t="s">
        <v>4489</v>
      </c>
      <c r="AO1467" s="1" t="s">
        <v>4281</v>
      </c>
      <c r="AP1467" s="1">
        <v>253800000</v>
      </c>
      <c r="AS1467" s="1">
        <v>1</v>
      </c>
      <c r="AT1467" s="1">
        <v>1</v>
      </c>
      <c r="AU1467" s="1">
        <v>1</v>
      </c>
      <c r="AV1467" s="1">
        <v>1</v>
      </c>
      <c r="AW1467" s="1">
        <v>1</v>
      </c>
      <c r="AX1467" s="1">
        <v>1</v>
      </c>
      <c r="AY1467" s="1">
        <v>1</v>
      </c>
      <c r="AZ1467" s="1">
        <v>1</v>
      </c>
      <c r="BA1467" s="1">
        <v>1</v>
      </c>
      <c r="BB1467" s="1">
        <v>1</v>
      </c>
      <c r="BD1467" s="1">
        <v>1</v>
      </c>
      <c r="BE1467" s="1">
        <v>1</v>
      </c>
    </row>
    <row r="1468" spans="1:57" x14ac:dyDescent="0.5">
      <c r="A1468" s="1">
        <v>219</v>
      </c>
      <c r="B1468" s="1" t="s">
        <v>1475</v>
      </c>
      <c r="C1468" s="2">
        <v>43579</v>
      </c>
      <c r="D1468" s="1" t="s">
        <v>1476</v>
      </c>
      <c r="E1468" s="1" t="s">
        <v>1477</v>
      </c>
      <c r="F1468" s="1" t="s">
        <v>81</v>
      </c>
      <c r="G1468" s="1">
        <v>62</v>
      </c>
      <c r="H1468" s="1">
        <v>0</v>
      </c>
      <c r="M1468" s="1" t="s">
        <v>307</v>
      </c>
      <c r="N1468" s="1">
        <v>11</v>
      </c>
      <c r="O1468" s="1">
        <v>48.122632000000003</v>
      </c>
      <c r="P1468" s="1">
        <v>30.108753</v>
      </c>
      <c r="Q1468" s="1">
        <v>6138000</v>
      </c>
      <c r="R1468" s="1" t="s">
        <v>1393</v>
      </c>
      <c r="S1468" s="1" t="s">
        <v>91</v>
      </c>
      <c r="T1468" s="1" t="s">
        <v>104</v>
      </c>
      <c r="U1468" s="1" t="s">
        <v>105</v>
      </c>
      <c r="W1468" s="1" t="s">
        <v>121</v>
      </c>
      <c r="X1468" s="1" t="s">
        <v>1394</v>
      </c>
      <c r="Z1468" s="1" t="s">
        <v>307</v>
      </c>
      <c r="AJ1468" s="1" t="s">
        <v>76</v>
      </c>
      <c r="AK1468" s="1" t="s">
        <v>1478</v>
      </c>
      <c r="AL1468" s="1">
        <v>90000000</v>
      </c>
      <c r="AM1468" s="1" t="s">
        <v>109</v>
      </c>
      <c r="AN1468" s="1" t="s">
        <v>4488</v>
      </c>
      <c r="AO1468" s="1" t="s">
        <v>4293</v>
      </c>
      <c r="AS1468" s="1">
        <v>1</v>
      </c>
      <c r="AT1468" s="1">
        <v>1</v>
      </c>
      <c r="AU1468" s="1">
        <v>1</v>
      </c>
      <c r="AV1468" s="1">
        <v>1</v>
      </c>
      <c r="AW1468" s="1">
        <v>1</v>
      </c>
      <c r="AX1468" s="1">
        <v>1</v>
      </c>
      <c r="AY1468" s="1">
        <v>1</v>
      </c>
      <c r="AZ1468" s="1">
        <v>1</v>
      </c>
      <c r="BA1468" s="1">
        <v>1</v>
      </c>
      <c r="BB1468" s="1">
        <v>1</v>
      </c>
      <c r="BD1468" s="1">
        <v>1</v>
      </c>
      <c r="BE1468" s="1">
        <v>1</v>
      </c>
    </row>
    <row r="1469" spans="1:57" x14ac:dyDescent="0.5">
      <c r="A1469" s="1">
        <v>219</v>
      </c>
      <c r="B1469" s="1" t="s">
        <v>1475</v>
      </c>
      <c r="C1469" s="2">
        <v>43579</v>
      </c>
      <c r="D1469" s="1" t="s">
        <v>1476</v>
      </c>
      <c r="E1469" s="1" t="s">
        <v>1477</v>
      </c>
      <c r="F1469" s="1" t="s">
        <v>102</v>
      </c>
      <c r="G1469" s="1">
        <v>38</v>
      </c>
      <c r="H1469" s="1">
        <v>0</v>
      </c>
      <c r="M1469" s="1" t="s">
        <v>307</v>
      </c>
      <c r="N1469" s="1">
        <v>11</v>
      </c>
      <c r="O1469" s="1">
        <v>48.122632000000003</v>
      </c>
      <c r="P1469" s="1">
        <v>30.108753</v>
      </c>
      <c r="Q1469" s="1">
        <v>3762000</v>
      </c>
      <c r="R1469" s="1" t="s">
        <v>1393</v>
      </c>
      <c r="S1469" s="1" t="s">
        <v>91</v>
      </c>
      <c r="T1469" s="1" t="s">
        <v>104</v>
      </c>
      <c r="U1469" s="1" t="s">
        <v>105</v>
      </c>
      <c r="W1469" s="1" t="s">
        <v>121</v>
      </c>
      <c r="X1469" s="1" t="s">
        <v>1394</v>
      </c>
      <c r="Z1469" s="1" t="s">
        <v>307</v>
      </c>
      <c r="AJ1469" s="1" t="s">
        <v>76</v>
      </c>
      <c r="AK1469" s="1" t="s">
        <v>1478</v>
      </c>
      <c r="AL1469" s="1">
        <v>90000000</v>
      </c>
      <c r="AM1469" s="1" t="s">
        <v>109</v>
      </c>
      <c r="AN1469" s="1" t="s">
        <v>4488</v>
      </c>
      <c r="AO1469" s="1" t="s">
        <v>4293</v>
      </c>
      <c r="AS1469" s="1">
        <v>1</v>
      </c>
      <c r="AT1469" s="1">
        <v>1</v>
      </c>
      <c r="AU1469" s="1">
        <v>1</v>
      </c>
      <c r="AV1469" s="1">
        <v>1</v>
      </c>
      <c r="AW1469" s="1">
        <v>1</v>
      </c>
      <c r="AX1469" s="1">
        <v>1</v>
      </c>
      <c r="AY1469" s="1">
        <v>1</v>
      </c>
      <c r="AZ1469" s="1">
        <v>1</v>
      </c>
      <c r="BA1469" s="1">
        <v>1</v>
      </c>
      <c r="BB1469" s="1">
        <v>1</v>
      </c>
      <c r="BD1469" s="1">
        <v>1</v>
      </c>
      <c r="BE1469" s="1">
        <v>1</v>
      </c>
    </row>
    <row r="1470" spans="1:57" x14ac:dyDescent="0.5">
      <c r="A1470" s="1">
        <v>219</v>
      </c>
      <c r="B1470" s="1" t="s">
        <v>1475</v>
      </c>
      <c r="C1470" s="2">
        <v>43579</v>
      </c>
      <c r="D1470" s="1" t="s">
        <v>1476</v>
      </c>
      <c r="E1470" s="1" t="s">
        <v>1477</v>
      </c>
      <c r="F1470" s="1" t="s">
        <v>81</v>
      </c>
      <c r="G1470" s="1">
        <v>62</v>
      </c>
      <c r="H1470" s="1">
        <v>0</v>
      </c>
      <c r="M1470" s="1" t="s">
        <v>110</v>
      </c>
      <c r="N1470" s="1">
        <v>25</v>
      </c>
      <c r="O1470" s="1">
        <v>26.625188000000001</v>
      </c>
      <c r="P1470" s="1">
        <v>6.809552</v>
      </c>
      <c r="Q1470" s="1">
        <v>13950000</v>
      </c>
      <c r="R1470" s="1" t="s">
        <v>1393</v>
      </c>
      <c r="S1470" s="1" t="s">
        <v>91</v>
      </c>
      <c r="T1470" s="1" t="s">
        <v>104</v>
      </c>
      <c r="U1470" s="1" t="s">
        <v>105</v>
      </c>
      <c r="W1470" s="1" t="s">
        <v>121</v>
      </c>
      <c r="X1470" s="1" t="s">
        <v>1394</v>
      </c>
      <c r="Z1470" s="1" t="s">
        <v>110</v>
      </c>
      <c r="AJ1470" s="1" t="s">
        <v>76</v>
      </c>
      <c r="AK1470" s="1" t="s">
        <v>1478</v>
      </c>
      <c r="AL1470" s="1">
        <v>90000000</v>
      </c>
      <c r="AM1470" s="1" t="s">
        <v>109</v>
      </c>
      <c r="AN1470" s="1" t="s">
        <v>4488</v>
      </c>
      <c r="AO1470" s="1" t="s">
        <v>4293</v>
      </c>
      <c r="AS1470" s="1">
        <v>1</v>
      </c>
      <c r="AT1470" s="1">
        <v>1</v>
      </c>
      <c r="AU1470" s="1">
        <v>1</v>
      </c>
      <c r="AV1470" s="1">
        <v>1</v>
      </c>
      <c r="AW1470" s="1">
        <v>1</v>
      </c>
      <c r="AX1470" s="1">
        <v>1</v>
      </c>
      <c r="AY1470" s="1">
        <v>1</v>
      </c>
      <c r="AZ1470" s="1">
        <v>1</v>
      </c>
      <c r="BA1470" s="1">
        <v>1</v>
      </c>
      <c r="BB1470" s="1">
        <v>1</v>
      </c>
      <c r="BD1470" s="1">
        <v>1</v>
      </c>
      <c r="BE1470" s="1">
        <v>1</v>
      </c>
    </row>
    <row r="1471" spans="1:57" x14ac:dyDescent="0.5">
      <c r="A1471" s="1">
        <v>219</v>
      </c>
      <c r="B1471" s="1" t="s">
        <v>1475</v>
      </c>
      <c r="C1471" s="2">
        <v>43579</v>
      </c>
      <c r="D1471" s="1" t="s">
        <v>1476</v>
      </c>
      <c r="E1471" s="1" t="s">
        <v>1477</v>
      </c>
      <c r="F1471" s="1" t="s">
        <v>102</v>
      </c>
      <c r="G1471" s="1">
        <v>38</v>
      </c>
      <c r="H1471" s="1">
        <v>0</v>
      </c>
      <c r="M1471" s="1" t="s">
        <v>110</v>
      </c>
      <c r="N1471" s="1">
        <v>25</v>
      </c>
      <c r="O1471" s="1">
        <v>26.625188000000001</v>
      </c>
      <c r="P1471" s="1">
        <v>6.809552</v>
      </c>
      <c r="Q1471" s="1">
        <v>8550000</v>
      </c>
      <c r="R1471" s="1" t="s">
        <v>1393</v>
      </c>
      <c r="S1471" s="1" t="s">
        <v>91</v>
      </c>
      <c r="T1471" s="1" t="s">
        <v>104</v>
      </c>
      <c r="U1471" s="1" t="s">
        <v>105</v>
      </c>
      <c r="W1471" s="1" t="s">
        <v>121</v>
      </c>
      <c r="X1471" s="1" t="s">
        <v>1394</v>
      </c>
      <c r="Z1471" s="1" t="s">
        <v>110</v>
      </c>
      <c r="AJ1471" s="1" t="s">
        <v>76</v>
      </c>
      <c r="AK1471" s="1" t="s">
        <v>1478</v>
      </c>
      <c r="AL1471" s="1">
        <v>90000000</v>
      </c>
      <c r="AM1471" s="1" t="s">
        <v>109</v>
      </c>
      <c r="AN1471" s="1" t="s">
        <v>4488</v>
      </c>
      <c r="AO1471" s="1" t="s">
        <v>4293</v>
      </c>
      <c r="AS1471" s="1">
        <v>1</v>
      </c>
      <c r="AT1471" s="1">
        <v>1</v>
      </c>
      <c r="AU1471" s="1">
        <v>1</v>
      </c>
      <c r="AV1471" s="1">
        <v>1</v>
      </c>
      <c r="AW1471" s="1">
        <v>1</v>
      </c>
      <c r="AX1471" s="1">
        <v>1</v>
      </c>
      <c r="AY1471" s="1">
        <v>1</v>
      </c>
      <c r="AZ1471" s="1">
        <v>1</v>
      </c>
      <c r="BA1471" s="1">
        <v>1</v>
      </c>
      <c r="BB1471" s="1">
        <v>1</v>
      </c>
      <c r="BD1471" s="1">
        <v>1</v>
      </c>
      <c r="BE1471" s="1">
        <v>1</v>
      </c>
    </row>
    <row r="1472" spans="1:57" x14ac:dyDescent="0.5">
      <c r="A1472" s="1">
        <v>219</v>
      </c>
      <c r="B1472" s="1" t="s">
        <v>1475</v>
      </c>
      <c r="C1472" s="2">
        <v>43579</v>
      </c>
      <c r="D1472" s="1" t="s">
        <v>1476</v>
      </c>
      <c r="E1472" s="1" t="s">
        <v>1477</v>
      </c>
      <c r="F1472" s="1" t="s">
        <v>81</v>
      </c>
      <c r="G1472" s="1">
        <v>62</v>
      </c>
      <c r="H1472" s="1">
        <v>0</v>
      </c>
      <c r="M1472" s="1" t="s">
        <v>112</v>
      </c>
      <c r="N1472" s="1">
        <v>7</v>
      </c>
      <c r="O1472" s="1">
        <v>45.052331000000002</v>
      </c>
      <c r="P1472" s="1">
        <v>118.90412999999999</v>
      </c>
      <c r="Q1472" s="1">
        <v>3906000</v>
      </c>
      <c r="R1472" s="1" t="s">
        <v>1393</v>
      </c>
      <c r="S1472" s="1" t="s">
        <v>91</v>
      </c>
      <c r="T1472" s="1" t="s">
        <v>104</v>
      </c>
      <c r="U1472" s="1" t="s">
        <v>105</v>
      </c>
      <c r="W1472" s="1" t="s">
        <v>121</v>
      </c>
      <c r="X1472" s="1" t="s">
        <v>1394</v>
      </c>
      <c r="Z1472" s="1" t="s">
        <v>112</v>
      </c>
      <c r="AJ1472" s="1" t="s">
        <v>76</v>
      </c>
      <c r="AK1472" s="1" t="s">
        <v>1478</v>
      </c>
      <c r="AL1472" s="1">
        <v>90000000</v>
      </c>
      <c r="AM1472" s="1" t="s">
        <v>109</v>
      </c>
      <c r="AN1472" s="1" t="s">
        <v>4488</v>
      </c>
      <c r="AO1472" s="1" t="s">
        <v>4293</v>
      </c>
      <c r="AS1472" s="1">
        <v>1</v>
      </c>
      <c r="AT1472" s="1">
        <v>1</v>
      </c>
      <c r="AU1472" s="1">
        <v>1</v>
      </c>
      <c r="AV1472" s="1">
        <v>1</v>
      </c>
      <c r="AW1472" s="1">
        <v>1</v>
      </c>
      <c r="AX1472" s="1">
        <v>1</v>
      </c>
      <c r="AY1472" s="1">
        <v>1</v>
      </c>
      <c r="AZ1472" s="1">
        <v>1</v>
      </c>
      <c r="BA1472" s="1">
        <v>1</v>
      </c>
      <c r="BB1472" s="1">
        <v>1</v>
      </c>
      <c r="BD1472" s="1">
        <v>1</v>
      </c>
      <c r="BE1472" s="1">
        <v>1</v>
      </c>
    </row>
    <row r="1473" spans="1:57" x14ac:dyDescent="0.5">
      <c r="A1473" s="1">
        <v>219</v>
      </c>
      <c r="B1473" s="1" t="s">
        <v>1475</v>
      </c>
      <c r="C1473" s="2">
        <v>43579</v>
      </c>
      <c r="D1473" s="1" t="s">
        <v>1476</v>
      </c>
      <c r="E1473" s="1" t="s">
        <v>1477</v>
      </c>
      <c r="F1473" s="1" t="s">
        <v>102</v>
      </c>
      <c r="G1473" s="1">
        <v>38</v>
      </c>
      <c r="H1473" s="1">
        <v>0</v>
      </c>
      <c r="M1473" s="1" t="s">
        <v>112</v>
      </c>
      <c r="N1473" s="1">
        <v>7</v>
      </c>
      <c r="O1473" s="1">
        <v>45.052331000000002</v>
      </c>
      <c r="P1473" s="1">
        <v>118.90412999999999</v>
      </c>
      <c r="Q1473" s="1">
        <v>2394000</v>
      </c>
      <c r="R1473" s="1" t="s">
        <v>1393</v>
      </c>
      <c r="S1473" s="1" t="s">
        <v>91</v>
      </c>
      <c r="T1473" s="1" t="s">
        <v>104</v>
      </c>
      <c r="U1473" s="1" t="s">
        <v>105</v>
      </c>
      <c r="W1473" s="1" t="s">
        <v>121</v>
      </c>
      <c r="X1473" s="1" t="s">
        <v>1394</v>
      </c>
      <c r="Z1473" s="1" t="s">
        <v>112</v>
      </c>
      <c r="AJ1473" s="1" t="s">
        <v>76</v>
      </c>
      <c r="AK1473" s="1" t="s">
        <v>1478</v>
      </c>
      <c r="AL1473" s="1">
        <v>90000000</v>
      </c>
      <c r="AM1473" s="1" t="s">
        <v>109</v>
      </c>
      <c r="AN1473" s="1" t="s">
        <v>4488</v>
      </c>
      <c r="AO1473" s="1" t="s">
        <v>4293</v>
      </c>
      <c r="AS1473" s="1">
        <v>1</v>
      </c>
      <c r="AT1473" s="1">
        <v>1</v>
      </c>
      <c r="AU1473" s="1">
        <v>1</v>
      </c>
      <c r="AV1473" s="1">
        <v>1</v>
      </c>
      <c r="AW1473" s="1">
        <v>1</v>
      </c>
      <c r="AX1473" s="1">
        <v>1</v>
      </c>
      <c r="AY1473" s="1">
        <v>1</v>
      </c>
      <c r="AZ1473" s="1">
        <v>1</v>
      </c>
      <c r="BA1473" s="1">
        <v>1</v>
      </c>
      <c r="BB1473" s="1">
        <v>1</v>
      </c>
      <c r="BD1473" s="1">
        <v>1</v>
      </c>
      <c r="BE1473" s="1">
        <v>1</v>
      </c>
    </row>
    <row r="1474" spans="1:57" x14ac:dyDescent="0.5">
      <c r="A1474" s="1">
        <v>219</v>
      </c>
      <c r="B1474" s="1" t="s">
        <v>1475</v>
      </c>
      <c r="C1474" s="2">
        <v>43579</v>
      </c>
      <c r="D1474" s="1" t="s">
        <v>1476</v>
      </c>
      <c r="E1474" s="1" t="s">
        <v>1477</v>
      </c>
      <c r="F1474" s="1" t="s">
        <v>81</v>
      </c>
      <c r="G1474" s="1">
        <v>62</v>
      </c>
      <c r="H1474" s="1">
        <v>0</v>
      </c>
      <c r="M1474" s="1" t="s">
        <v>113</v>
      </c>
      <c r="N1474" s="1">
        <v>7</v>
      </c>
      <c r="O1474" s="1">
        <v>10.278548000000001</v>
      </c>
      <c r="P1474" s="1">
        <v>102.006446</v>
      </c>
      <c r="Q1474" s="1">
        <v>3906000</v>
      </c>
      <c r="R1474" s="1" t="s">
        <v>1393</v>
      </c>
      <c r="S1474" s="1" t="s">
        <v>91</v>
      </c>
      <c r="T1474" s="1" t="s">
        <v>104</v>
      </c>
      <c r="U1474" s="1" t="s">
        <v>105</v>
      </c>
      <c r="W1474" s="1" t="s">
        <v>121</v>
      </c>
      <c r="X1474" s="1" t="s">
        <v>1394</v>
      </c>
      <c r="Z1474" s="1" t="s">
        <v>113</v>
      </c>
      <c r="AJ1474" s="1" t="s">
        <v>76</v>
      </c>
      <c r="AK1474" s="1" t="s">
        <v>1478</v>
      </c>
      <c r="AL1474" s="1">
        <v>90000000</v>
      </c>
      <c r="AM1474" s="1" t="s">
        <v>109</v>
      </c>
      <c r="AN1474" s="1" t="s">
        <v>4488</v>
      </c>
      <c r="AO1474" s="1" t="s">
        <v>4293</v>
      </c>
      <c r="AS1474" s="1">
        <v>1</v>
      </c>
      <c r="AT1474" s="1">
        <v>1</v>
      </c>
      <c r="AU1474" s="1">
        <v>1</v>
      </c>
      <c r="AV1474" s="1">
        <v>1</v>
      </c>
      <c r="AW1474" s="1">
        <v>1</v>
      </c>
      <c r="AX1474" s="1">
        <v>1</v>
      </c>
      <c r="AY1474" s="1">
        <v>1</v>
      </c>
      <c r="AZ1474" s="1">
        <v>1</v>
      </c>
      <c r="BA1474" s="1">
        <v>1</v>
      </c>
      <c r="BB1474" s="1">
        <v>1</v>
      </c>
      <c r="BD1474" s="1">
        <v>1</v>
      </c>
      <c r="BE1474" s="1">
        <v>1</v>
      </c>
    </row>
    <row r="1475" spans="1:57" x14ac:dyDescent="0.5">
      <c r="A1475" s="1">
        <v>219</v>
      </c>
      <c r="B1475" s="1" t="s">
        <v>1475</v>
      </c>
      <c r="C1475" s="2">
        <v>43579</v>
      </c>
      <c r="D1475" s="1" t="s">
        <v>1476</v>
      </c>
      <c r="E1475" s="1" t="s">
        <v>1477</v>
      </c>
      <c r="F1475" s="1" t="s">
        <v>102</v>
      </c>
      <c r="G1475" s="1">
        <v>38</v>
      </c>
      <c r="H1475" s="1">
        <v>0</v>
      </c>
      <c r="M1475" s="1" t="s">
        <v>113</v>
      </c>
      <c r="N1475" s="1">
        <v>7</v>
      </c>
      <c r="O1475" s="1">
        <v>10.278548000000001</v>
      </c>
      <c r="P1475" s="1">
        <v>102.006446</v>
      </c>
      <c r="Q1475" s="1">
        <v>2394000</v>
      </c>
      <c r="R1475" s="1" t="s">
        <v>1393</v>
      </c>
      <c r="S1475" s="1" t="s">
        <v>91</v>
      </c>
      <c r="T1475" s="1" t="s">
        <v>104</v>
      </c>
      <c r="U1475" s="1" t="s">
        <v>105</v>
      </c>
      <c r="W1475" s="1" t="s">
        <v>121</v>
      </c>
      <c r="X1475" s="1" t="s">
        <v>1394</v>
      </c>
      <c r="Z1475" s="1" t="s">
        <v>113</v>
      </c>
      <c r="AJ1475" s="1" t="s">
        <v>76</v>
      </c>
      <c r="AK1475" s="1" t="s">
        <v>1478</v>
      </c>
      <c r="AL1475" s="1">
        <v>90000000</v>
      </c>
      <c r="AM1475" s="1" t="s">
        <v>109</v>
      </c>
      <c r="AN1475" s="1" t="s">
        <v>4488</v>
      </c>
      <c r="AO1475" s="1" t="s">
        <v>4293</v>
      </c>
      <c r="AS1475" s="1">
        <v>1</v>
      </c>
      <c r="AT1475" s="1">
        <v>1</v>
      </c>
      <c r="AU1475" s="1">
        <v>1</v>
      </c>
      <c r="AV1475" s="1">
        <v>1</v>
      </c>
      <c r="AW1475" s="1">
        <v>1</v>
      </c>
      <c r="AX1475" s="1">
        <v>1</v>
      </c>
      <c r="AY1475" s="1">
        <v>1</v>
      </c>
      <c r="AZ1475" s="1">
        <v>1</v>
      </c>
      <c r="BA1475" s="1">
        <v>1</v>
      </c>
      <c r="BB1475" s="1">
        <v>1</v>
      </c>
      <c r="BD1475" s="1">
        <v>1</v>
      </c>
      <c r="BE1475" s="1">
        <v>1</v>
      </c>
    </row>
    <row r="1476" spans="1:57" x14ac:dyDescent="0.5">
      <c r="A1476" s="1">
        <v>219</v>
      </c>
      <c r="B1476" s="1" t="s">
        <v>1475</v>
      </c>
      <c r="C1476" s="2">
        <v>43579</v>
      </c>
      <c r="D1476" s="1" t="s">
        <v>1476</v>
      </c>
      <c r="E1476" s="1" t="s">
        <v>1477</v>
      </c>
      <c r="F1476" s="1" t="s">
        <v>81</v>
      </c>
      <c r="G1476" s="1">
        <v>62</v>
      </c>
      <c r="H1476" s="1">
        <v>0</v>
      </c>
      <c r="M1476" s="1" t="s">
        <v>111</v>
      </c>
      <c r="N1476" s="1">
        <v>7</v>
      </c>
      <c r="O1476" s="1">
        <v>43.890490999999997</v>
      </c>
      <c r="P1476" s="1">
        <v>71.138231000000005</v>
      </c>
      <c r="Q1476" s="1">
        <v>3906000</v>
      </c>
      <c r="R1476" s="1" t="s">
        <v>1393</v>
      </c>
      <c r="S1476" s="1" t="s">
        <v>91</v>
      </c>
      <c r="T1476" s="1" t="s">
        <v>104</v>
      </c>
      <c r="U1476" s="1" t="s">
        <v>105</v>
      </c>
      <c r="W1476" s="1" t="s">
        <v>121</v>
      </c>
      <c r="X1476" s="1" t="s">
        <v>1394</v>
      </c>
      <c r="Z1476" s="1" t="s">
        <v>111</v>
      </c>
      <c r="AJ1476" s="1" t="s">
        <v>76</v>
      </c>
      <c r="AK1476" s="1" t="s">
        <v>1478</v>
      </c>
      <c r="AL1476" s="1">
        <v>90000000</v>
      </c>
      <c r="AM1476" s="1" t="s">
        <v>109</v>
      </c>
      <c r="AN1476" s="1" t="s">
        <v>4488</v>
      </c>
      <c r="AO1476" s="1" t="s">
        <v>4293</v>
      </c>
      <c r="AS1476" s="1">
        <v>1</v>
      </c>
      <c r="AT1476" s="1">
        <v>1</v>
      </c>
      <c r="AU1476" s="1">
        <v>1</v>
      </c>
      <c r="AV1476" s="1">
        <v>1</v>
      </c>
      <c r="AW1476" s="1">
        <v>1</v>
      </c>
      <c r="AX1476" s="1">
        <v>1</v>
      </c>
      <c r="AY1476" s="1">
        <v>1</v>
      </c>
      <c r="AZ1476" s="1">
        <v>1</v>
      </c>
      <c r="BA1476" s="1">
        <v>1</v>
      </c>
      <c r="BB1476" s="1">
        <v>1</v>
      </c>
      <c r="BD1476" s="1">
        <v>1</v>
      </c>
      <c r="BE1476" s="1">
        <v>1</v>
      </c>
    </row>
    <row r="1477" spans="1:57" x14ac:dyDescent="0.5">
      <c r="A1477" s="1">
        <v>219</v>
      </c>
      <c r="B1477" s="1" t="s">
        <v>1475</v>
      </c>
      <c r="C1477" s="2">
        <v>43579</v>
      </c>
      <c r="D1477" s="1" t="s">
        <v>1476</v>
      </c>
      <c r="E1477" s="1" t="s">
        <v>1477</v>
      </c>
      <c r="F1477" s="1" t="s">
        <v>102</v>
      </c>
      <c r="G1477" s="1">
        <v>38</v>
      </c>
      <c r="H1477" s="1">
        <v>0</v>
      </c>
      <c r="M1477" s="1" t="s">
        <v>111</v>
      </c>
      <c r="N1477" s="1">
        <v>7</v>
      </c>
      <c r="O1477" s="1">
        <v>43.890490999999997</v>
      </c>
      <c r="P1477" s="1">
        <v>71.138231000000005</v>
      </c>
      <c r="Q1477" s="1">
        <v>2394000</v>
      </c>
      <c r="R1477" s="1" t="s">
        <v>1393</v>
      </c>
      <c r="S1477" s="1" t="s">
        <v>91</v>
      </c>
      <c r="T1477" s="1" t="s">
        <v>104</v>
      </c>
      <c r="U1477" s="1" t="s">
        <v>105</v>
      </c>
      <c r="W1477" s="1" t="s">
        <v>121</v>
      </c>
      <c r="X1477" s="1" t="s">
        <v>1394</v>
      </c>
      <c r="Z1477" s="1" t="s">
        <v>111</v>
      </c>
      <c r="AJ1477" s="1" t="s">
        <v>76</v>
      </c>
      <c r="AK1477" s="1" t="s">
        <v>1478</v>
      </c>
      <c r="AL1477" s="1">
        <v>90000000</v>
      </c>
      <c r="AM1477" s="1" t="s">
        <v>109</v>
      </c>
      <c r="AN1477" s="1" t="s">
        <v>4488</v>
      </c>
      <c r="AO1477" s="1" t="s">
        <v>4293</v>
      </c>
      <c r="AS1477" s="1">
        <v>1</v>
      </c>
      <c r="AT1477" s="1">
        <v>1</v>
      </c>
      <c r="AU1477" s="1">
        <v>1</v>
      </c>
      <c r="AV1477" s="1">
        <v>1</v>
      </c>
      <c r="AW1477" s="1">
        <v>1</v>
      </c>
      <c r="AX1477" s="1">
        <v>1</v>
      </c>
      <c r="AY1477" s="1">
        <v>1</v>
      </c>
      <c r="AZ1477" s="1">
        <v>1</v>
      </c>
      <c r="BA1477" s="1">
        <v>1</v>
      </c>
      <c r="BB1477" s="1">
        <v>1</v>
      </c>
      <c r="BD1477" s="1">
        <v>1</v>
      </c>
      <c r="BE1477" s="1">
        <v>1</v>
      </c>
    </row>
    <row r="1478" spans="1:57" x14ac:dyDescent="0.5">
      <c r="A1478" s="1">
        <v>219</v>
      </c>
      <c r="B1478" s="1" t="s">
        <v>1475</v>
      </c>
      <c r="C1478" s="2">
        <v>43579</v>
      </c>
      <c r="D1478" s="1" t="s">
        <v>1476</v>
      </c>
      <c r="E1478" s="1" t="s">
        <v>1477</v>
      </c>
      <c r="F1478" s="1" t="s">
        <v>81</v>
      </c>
      <c r="G1478" s="1">
        <v>62</v>
      </c>
      <c r="H1478" s="1">
        <v>0</v>
      </c>
      <c r="M1478" s="1" t="s">
        <v>114</v>
      </c>
      <c r="N1478" s="1">
        <v>7</v>
      </c>
      <c r="O1478" s="1">
        <v>25.384855999999999</v>
      </c>
      <c r="P1478" s="1">
        <v>68.458809000000002</v>
      </c>
      <c r="Q1478" s="1">
        <v>3906000</v>
      </c>
      <c r="R1478" s="1" t="s">
        <v>1393</v>
      </c>
      <c r="S1478" s="1" t="s">
        <v>91</v>
      </c>
      <c r="T1478" s="1" t="s">
        <v>104</v>
      </c>
      <c r="U1478" s="1" t="s">
        <v>105</v>
      </c>
      <c r="W1478" s="1" t="s">
        <v>121</v>
      </c>
      <c r="X1478" s="1" t="s">
        <v>1394</v>
      </c>
      <c r="Z1478" s="1" t="s">
        <v>114</v>
      </c>
      <c r="AJ1478" s="1" t="s">
        <v>76</v>
      </c>
      <c r="AK1478" s="1" t="s">
        <v>1478</v>
      </c>
      <c r="AL1478" s="1">
        <v>90000000</v>
      </c>
      <c r="AM1478" s="1" t="s">
        <v>109</v>
      </c>
      <c r="AN1478" s="1" t="s">
        <v>4488</v>
      </c>
      <c r="AO1478" s="1" t="s">
        <v>4293</v>
      </c>
      <c r="AS1478" s="1">
        <v>1</v>
      </c>
      <c r="AT1478" s="1">
        <v>1</v>
      </c>
      <c r="AU1478" s="1">
        <v>1</v>
      </c>
      <c r="AV1478" s="1">
        <v>1</v>
      </c>
      <c r="AW1478" s="1">
        <v>1</v>
      </c>
      <c r="AX1478" s="1">
        <v>1</v>
      </c>
      <c r="AY1478" s="1">
        <v>1</v>
      </c>
      <c r="AZ1478" s="1">
        <v>1</v>
      </c>
      <c r="BA1478" s="1">
        <v>1</v>
      </c>
      <c r="BB1478" s="1">
        <v>1</v>
      </c>
      <c r="BD1478" s="1">
        <v>1</v>
      </c>
      <c r="BE1478" s="1">
        <v>1</v>
      </c>
    </row>
    <row r="1479" spans="1:57" x14ac:dyDescent="0.5">
      <c r="A1479" s="1">
        <v>219</v>
      </c>
      <c r="B1479" s="1" t="s">
        <v>1475</v>
      </c>
      <c r="C1479" s="2">
        <v>43579</v>
      </c>
      <c r="D1479" s="1" t="s">
        <v>1476</v>
      </c>
      <c r="E1479" s="1" t="s">
        <v>1477</v>
      </c>
      <c r="F1479" s="1" t="s">
        <v>102</v>
      </c>
      <c r="G1479" s="1">
        <v>38</v>
      </c>
      <c r="H1479" s="1">
        <v>0</v>
      </c>
      <c r="M1479" s="1" t="s">
        <v>114</v>
      </c>
      <c r="N1479" s="1">
        <v>7</v>
      </c>
      <c r="O1479" s="1">
        <v>25.384855999999999</v>
      </c>
      <c r="P1479" s="1">
        <v>68.458809000000002</v>
      </c>
      <c r="Q1479" s="1">
        <v>2394000</v>
      </c>
      <c r="R1479" s="1" t="s">
        <v>1393</v>
      </c>
      <c r="S1479" s="1" t="s">
        <v>91</v>
      </c>
      <c r="T1479" s="1" t="s">
        <v>104</v>
      </c>
      <c r="U1479" s="1" t="s">
        <v>105</v>
      </c>
      <c r="W1479" s="1" t="s">
        <v>121</v>
      </c>
      <c r="X1479" s="1" t="s">
        <v>1394</v>
      </c>
      <c r="Z1479" s="1" t="s">
        <v>114</v>
      </c>
      <c r="AJ1479" s="1" t="s">
        <v>76</v>
      </c>
      <c r="AK1479" s="1" t="s">
        <v>1478</v>
      </c>
      <c r="AL1479" s="1">
        <v>90000000</v>
      </c>
      <c r="AM1479" s="1" t="s">
        <v>109</v>
      </c>
      <c r="AN1479" s="1" t="s">
        <v>4488</v>
      </c>
      <c r="AO1479" s="1" t="s">
        <v>4293</v>
      </c>
      <c r="AS1479" s="1">
        <v>1</v>
      </c>
      <c r="AT1479" s="1">
        <v>1</v>
      </c>
      <c r="AU1479" s="1">
        <v>1</v>
      </c>
      <c r="AV1479" s="1">
        <v>1</v>
      </c>
      <c r="AW1479" s="1">
        <v>1</v>
      </c>
      <c r="AX1479" s="1">
        <v>1</v>
      </c>
      <c r="AY1479" s="1">
        <v>1</v>
      </c>
      <c r="AZ1479" s="1">
        <v>1</v>
      </c>
      <c r="BA1479" s="1">
        <v>1</v>
      </c>
      <c r="BB1479" s="1">
        <v>1</v>
      </c>
      <c r="BD1479" s="1">
        <v>1</v>
      </c>
      <c r="BE1479" s="1">
        <v>1</v>
      </c>
    </row>
    <row r="1480" spans="1:57" x14ac:dyDescent="0.5">
      <c r="A1480" s="1">
        <v>219</v>
      </c>
      <c r="B1480" s="1" t="s">
        <v>1475</v>
      </c>
      <c r="C1480" s="2">
        <v>43579</v>
      </c>
      <c r="D1480" s="1" t="s">
        <v>1476</v>
      </c>
      <c r="E1480" s="1" t="s">
        <v>1477</v>
      </c>
      <c r="F1480" s="1" t="s">
        <v>81</v>
      </c>
      <c r="G1480" s="1">
        <v>62</v>
      </c>
      <c r="H1480" s="1">
        <v>0</v>
      </c>
      <c r="M1480" s="1" t="s">
        <v>308</v>
      </c>
      <c r="N1480" s="1">
        <v>5.5</v>
      </c>
      <c r="O1480" s="1">
        <v>13.923406</v>
      </c>
      <c r="P1480" s="1">
        <v>-86.952798999999999</v>
      </c>
      <c r="Q1480" s="1">
        <v>3069000</v>
      </c>
      <c r="R1480" s="1" t="s">
        <v>1393</v>
      </c>
      <c r="S1480" s="1" t="s">
        <v>91</v>
      </c>
      <c r="T1480" s="1" t="s">
        <v>104</v>
      </c>
      <c r="U1480" s="1" t="s">
        <v>105</v>
      </c>
      <c r="W1480" s="1" t="s">
        <v>121</v>
      </c>
      <c r="X1480" s="1" t="s">
        <v>1394</v>
      </c>
      <c r="Z1480" s="1" t="s">
        <v>308</v>
      </c>
      <c r="AJ1480" s="1" t="s">
        <v>76</v>
      </c>
      <c r="AK1480" s="1" t="s">
        <v>1478</v>
      </c>
      <c r="AL1480" s="1">
        <v>90000000</v>
      </c>
      <c r="AM1480" s="1" t="s">
        <v>109</v>
      </c>
      <c r="AN1480" s="1" t="s">
        <v>4488</v>
      </c>
      <c r="AO1480" s="1" t="s">
        <v>4293</v>
      </c>
      <c r="AS1480" s="1">
        <v>1</v>
      </c>
      <c r="AT1480" s="1">
        <v>1</v>
      </c>
      <c r="AU1480" s="1">
        <v>1</v>
      </c>
      <c r="AV1480" s="1">
        <v>1</v>
      </c>
      <c r="AW1480" s="1">
        <v>1</v>
      </c>
      <c r="AX1480" s="1">
        <v>1</v>
      </c>
      <c r="AY1480" s="1">
        <v>1</v>
      </c>
      <c r="AZ1480" s="1">
        <v>1</v>
      </c>
      <c r="BA1480" s="1">
        <v>1</v>
      </c>
      <c r="BB1480" s="1">
        <v>1</v>
      </c>
      <c r="BD1480" s="1">
        <v>1</v>
      </c>
      <c r="BE1480" s="1">
        <v>1</v>
      </c>
    </row>
    <row r="1481" spans="1:57" x14ac:dyDescent="0.5">
      <c r="A1481" s="1">
        <v>219</v>
      </c>
      <c r="B1481" s="1" t="s">
        <v>1475</v>
      </c>
      <c r="C1481" s="2">
        <v>43579</v>
      </c>
      <c r="D1481" s="1" t="s">
        <v>1476</v>
      </c>
      <c r="E1481" s="1" t="s">
        <v>1477</v>
      </c>
      <c r="F1481" s="1" t="s">
        <v>102</v>
      </c>
      <c r="G1481" s="1">
        <v>38</v>
      </c>
      <c r="H1481" s="1">
        <v>0</v>
      </c>
      <c r="M1481" s="1" t="s">
        <v>308</v>
      </c>
      <c r="N1481" s="1">
        <v>5.5</v>
      </c>
      <c r="O1481" s="1">
        <v>13.923406</v>
      </c>
      <c r="P1481" s="1">
        <v>-86.952798999999999</v>
      </c>
      <c r="Q1481" s="1">
        <v>1881000</v>
      </c>
      <c r="R1481" s="1" t="s">
        <v>1393</v>
      </c>
      <c r="S1481" s="1" t="s">
        <v>91</v>
      </c>
      <c r="T1481" s="1" t="s">
        <v>104</v>
      </c>
      <c r="U1481" s="1" t="s">
        <v>105</v>
      </c>
      <c r="W1481" s="1" t="s">
        <v>121</v>
      </c>
      <c r="X1481" s="1" t="s">
        <v>1394</v>
      </c>
      <c r="Z1481" s="1" t="s">
        <v>308</v>
      </c>
      <c r="AJ1481" s="1" t="s">
        <v>76</v>
      </c>
      <c r="AK1481" s="1" t="s">
        <v>1478</v>
      </c>
      <c r="AL1481" s="1">
        <v>90000000</v>
      </c>
      <c r="AM1481" s="1" t="s">
        <v>109</v>
      </c>
      <c r="AN1481" s="1" t="s">
        <v>4488</v>
      </c>
      <c r="AO1481" s="1" t="s">
        <v>4293</v>
      </c>
      <c r="AS1481" s="1">
        <v>1</v>
      </c>
      <c r="AT1481" s="1">
        <v>1</v>
      </c>
      <c r="AU1481" s="1">
        <v>1</v>
      </c>
      <c r="AV1481" s="1">
        <v>1</v>
      </c>
      <c r="AW1481" s="1">
        <v>1</v>
      </c>
      <c r="AX1481" s="1">
        <v>1</v>
      </c>
      <c r="AY1481" s="1">
        <v>1</v>
      </c>
      <c r="AZ1481" s="1">
        <v>1</v>
      </c>
      <c r="BA1481" s="1">
        <v>1</v>
      </c>
      <c r="BB1481" s="1">
        <v>1</v>
      </c>
      <c r="BD1481" s="1">
        <v>1</v>
      </c>
      <c r="BE1481" s="1">
        <v>1</v>
      </c>
    </row>
    <row r="1482" spans="1:57" x14ac:dyDescent="0.5">
      <c r="A1482" s="1">
        <v>219</v>
      </c>
      <c r="B1482" s="1" t="s">
        <v>1475</v>
      </c>
      <c r="C1482" s="2">
        <v>43579</v>
      </c>
      <c r="D1482" s="1" t="s">
        <v>1476</v>
      </c>
      <c r="E1482" s="1" t="s">
        <v>1477</v>
      </c>
      <c r="F1482" s="1" t="s">
        <v>81</v>
      </c>
      <c r="G1482" s="1">
        <v>62</v>
      </c>
      <c r="H1482" s="1">
        <v>0</v>
      </c>
      <c r="M1482" s="1" t="s">
        <v>84</v>
      </c>
      <c r="N1482" s="1">
        <v>5.5</v>
      </c>
      <c r="O1482" s="1">
        <v>-15.623037</v>
      </c>
      <c r="P1482" s="1">
        <v>-59.0625</v>
      </c>
      <c r="Q1482" s="1">
        <v>3069000</v>
      </c>
      <c r="R1482" s="1" t="s">
        <v>1393</v>
      </c>
      <c r="S1482" s="1" t="s">
        <v>91</v>
      </c>
      <c r="T1482" s="1" t="s">
        <v>104</v>
      </c>
      <c r="U1482" s="1" t="s">
        <v>105</v>
      </c>
      <c r="W1482" s="1" t="s">
        <v>121</v>
      </c>
      <c r="X1482" s="1" t="s">
        <v>1394</v>
      </c>
      <c r="Z1482" s="1" t="s">
        <v>84</v>
      </c>
      <c r="AJ1482" s="1" t="s">
        <v>76</v>
      </c>
      <c r="AK1482" s="1" t="s">
        <v>1478</v>
      </c>
      <c r="AL1482" s="1">
        <v>90000000</v>
      </c>
      <c r="AM1482" s="1" t="s">
        <v>109</v>
      </c>
      <c r="AN1482" s="1" t="s">
        <v>4488</v>
      </c>
      <c r="AO1482" s="1" t="s">
        <v>4293</v>
      </c>
      <c r="AS1482" s="1">
        <v>1</v>
      </c>
      <c r="AT1482" s="1">
        <v>1</v>
      </c>
      <c r="AU1482" s="1">
        <v>1</v>
      </c>
      <c r="AV1482" s="1">
        <v>1</v>
      </c>
      <c r="AW1482" s="1">
        <v>1</v>
      </c>
      <c r="AX1482" s="1">
        <v>1</v>
      </c>
      <c r="AY1482" s="1">
        <v>1</v>
      </c>
      <c r="AZ1482" s="1">
        <v>1</v>
      </c>
      <c r="BA1482" s="1">
        <v>1</v>
      </c>
      <c r="BB1482" s="1">
        <v>1</v>
      </c>
      <c r="BD1482" s="1">
        <v>1</v>
      </c>
      <c r="BE1482" s="1">
        <v>1</v>
      </c>
    </row>
    <row r="1483" spans="1:57" x14ac:dyDescent="0.5">
      <c r="A1483" s="1">
        <v>219</v>
      </c>
      <c r="B1483" s="1" t="s">
        <v>1475</v>
      </c>
      <c r="C1483" s="2">
        <v>43579</v>
      </c>
      <c r="D1483" s="1" t="s">
        <v>1476</v>
      </c>
      <c r="E1483" s="1" t="s">
        <v>1477</v>
      </c>
      <c r="F1483" s="1" t="s">
        <v>102</v>
      </c>
      <c r="G1483" s="1">
        <v>38</v>
      </c>
      <c r="H1483" s="1">
        <v>0</v>
      </c>
      <c r="M1483" s="1" t="s">
        <v>84</v>
      </c>
      <c r="N1483" s="1">
        <v>5.5</v>
      </c>
      <c r="O1483" s="1">
        <v>-15.623037</v>
      </c>
      <c r="P1483" s="1">
        <v>-59.0625</v>
      </c>
      <c r="Q1483" s="1">
        <v>1881000</v>
      </c>
      <c r="R1483" s="1" t="s">
        <v>1393</v>
      </c>
      <c r="S1483" s="1" t="s">
        <v>91</v>
      </c>
      <c r="T1483" s="1" t="s">
        <v>104</v>
      </c>
      <c r="U1483" s="1" t="s">
        <v>105</v>
      </c>
      <c r="W1483" s="1" t="s">
        <v>121</v>
      </c>
      <c r="X1483" s="1" t="s">
        <v>1394</v>
      </c>
      <c r="Z1483" s="1" t="s">
        <v>84</v>
      </c>
      <c r="AJ1483" s="1" t="s">
        <v>76</v>
      </c>
      <c r="AK1483" s="1" t="s">
        <v>1478</v>
      </c>
      <c r="AL1483" s="1">
        <v>90000000</v>
      </c>
      <c r="AM1483" s="1" t="s">
        <v>109</v>
      </c>
      <c r="AN1483" s="1" t="s">
        <v>4488</v>
      </c>
      <c r="AO1483" s="1" t="s">
        <v>4293</v>
      </c>
      <c r="AS1483" s="1">
        <v>1</v>
      </c>
      <c r="AT1483" s="1">
        <v>1</v>
      </c>
      <c r="AU1483" s="1">
        <v>1</v>
      </c>
      <c r="AV1483" s="1">
        <v>1</v>
      </c>
      <c r="AW1483" s="1">
        <v>1</v>
      </c>
      <c r="AX1483" s="1">
        <v>1</v>
      </c>
      <c r="AY1483" s="1">
        <v>1</v>
      </c>
      <c r="AZ1483" s="1">
        <v>1</v>
      </c>
      <c r="BA1483" s="1">
        <v>1</v>
      </c>
      <c r="BB1483" s="1">
        <v>1</v>
      </c>
      <c r="BD1483" s="1">
        <v>1</v>
      </c>
      <c r="BE1483" s="1">
        <v>1</v>
      </c>
    </row>
    <row r="1484" spans="1:57" x14ac:dyDescent="0.5">
      <c r="A1484" s="1">
        <v>219</v>
      </c>
      <c r="B1484" s="1" t="s">
        <v>1475</v>
      </c>
      <c r="C1484" s="2">
        <v>43579</v>
      </c>
      <c r="D1484" s="1" t="s">
        <v>1476</v>
      </c>
      <c r="E1484" s="1" t="s">
        <v>1477</v>
      </c>
      <c r="F1484" s="1" t="s">
        <v>81</v>
      </c>
      <c r="G1484" s="1">
        <v>62</v>
      </c>
      <c r="H1484" s="1">
        <v>0</v>
      </c>
      <c r="M1484" s="1" t="s">
        <v>69</v>
      </c>
      <c r="N1484" s="1">
        <v>25</v>
      </c>
      <c r="O1484" s="1">
        <v>2.6272389999999999</v>
      </c>
      <c r="P1484" s="1">
        <v>23.381664000000001</v>
      </c>
      <c r="Q1484" s="1">
        <v>13950000</v>
      </c>
      <c r="R1484" s="1" t="s">
        <v>1393</v>
      </c>
      <c r="S1484" s="1" t="s">
        <v>91</v>
      </c>
      <c r="T1484" s="1" t="s">
        <v>104</v>
      </c>
      <c r="U1484" s="1" t="s">
        <v>105</v>
      </c>
      <c r="W1484" s="1" t="s">
        <v>121</v>
      </c>
      <c r="X1484" s="1" t="s">
        <v>1394</v>
      </c>
      <c r="Z1484" s="1" t="s">
        <v>69</v>
      </c>
      <c r="AJ1484" s="1" t="s">
        <v>76</v>
      </c>
      <c r="AK1484" s="1" t="s">
        <v>1478</v>
      </c>
      <c r="AL1484" s="1">
        <v>90000000</v>
      </c>
      <c r="AM1484" s="1" t="s">
        <v>109</v>
      </c>
      <c r="AN1484" s="1" t="s">
        <v>4488</v>
      </c>
      <c r="AO1484" s="1" t="s">
        <v>4293</v>
      </c>
      <c r="AS1484" s="1">
        <v>1</v>
      </c>
      <c r="AT1484" s="1">
        <v>1</v>
      </c>
      <c r="AU1484" s="1">
        <v>1</v>
      </c>
      <c r="AV1484" s="1">
        <v>1</v>
      </c>
      <c r="AW1484" s="1">
        <v>1</v>
      </c>
      <c r="AX1484" s="1">
        <v>1</v>
      </c>
      <c r="AY1484" s="1">
        <v>1</v>
      </c>
      <c r="AZ1484" s="1">
        <v>1</v>
      </c>
      <c r="BA1484" s="1">
        <v>1</v>
      </c>
      <c r="BB1484" s="1">
        <v>1</v>
      </c>
      <c r="BD1484" s="1">
        <v>1</v>
      </c>
      <c r="BE1484" s="1">
        <v>1</v>
      </c>
    </row>
    <row r="1485" spans="1:57" x14ac:dyDescent="0.5">
      <c r="A1485" s="1">
        <v>219</v>
      </c>
      <c r="B1485" s="1" t="s">
        <v>1475</v>
      </c>
      <c r="C1485" s="2">
        <v>43579</v>
      </c>
      <c r="D1485" s="1" t="s">
        <v>1476</v>
      </c>
      <c r="E1485" s="1" t="s">
        <v>1477</v>
      </c>
      <c r="F1485" s="1" t="s">
        <v>102</v>
      </c>
      <c r="G1485" s="1">
        <v>38</v>
      </c>
      <c r="H1485" s="1">
        <v>0</v>
      </c>
      <c r="M1485" s="1" t="s">
        <v>69</v>
      </c>
      <c r="N1485" s="1">
        <v>25</v>
      </c>
      <c r="O1485" s="1">
        <v>2.6272389999999999</v>
      </c>
      <c r="P1485" s="1">
        <v>23.381664000000001</v>
      </c>
      <c r="Q1485" s="1">
        <v>8550000</v>
      </c>
      <c r="R1485" s="1" t="s">
        <v>1393</v>
      </c>
      <c r="S1485" s="1" t="s">
        <v>91</v>
      </c>
      <c r="T1485" s="1" t="s">
        <v>104</v>
      </c>
      <c r="U1485" s="1" t="s">
        <v>105</v>
      </c>
      <c r="W1485" s="1" t="s">
        <v>121</v>
      </c>
      <c r="X1485" s="1" t="s">
        <v>1394</v>
      </c>
      <c r="Z1485" s="1" t="s">
        <v>69</v>
      </c>
      <c r="AJ1485" s="1" t="s">
        <v>76</v>
      </c>
      <c r="AK1485" s="1" t="s">
        <v>1478</v>
      </c>
      <c r="AL1485" s="1">
        <v>90000000</v>
      </c>
      <c r="AM1485" s="1" t="s">
        <v>109</v>
      </c>
      <c r="AN1485" s="1" t="s">
        <v>4488</v>
      </c>
      <c r="AO1485" s="1" t="s">
        <v>4293</v>
      </c>
      <c r="AS1485" s="1">
        <v>1</v>
      </c>
      <c r="AT1485" s="1">
        <v>1</v>
      </c>
      <c r="AU1485" s="1">
        <v>1</v>
      </c>
      <c r="AV1485" s="1">
        <v>1</v>
      </c>
      <c r="AW1485" s="1">
        <v>1</v>
      </c>
      <c r="AX1485" s="1">
        <v>1</v>
      </c>
      <c r="AY1485" s="1">
        <v>1</v>
      </c>
      <c r="AZ1485" s="1">
        <v>1</v>
      </c>
      <c r="BA1485" s="1">
        <v>1</v>
      </c>
      <c r="BB1485" s="1">
        <v>1</v>
      </c>
      <c r="BD1485" s="1">
        <v>1</v>
      </c>
      <c r="BE1485" s="1">
        <v>1</v>
      </c>
    </row>
    <row r="1486" spans="1:57" x14ac:dyDescent="0.5">
      <c r="A1486" s="1">
        <v>119</v>
      </c>
      <c r="B1486" s="1" t="s">
        <v>1479</v>
      </c>
      <c r="C1486" s="2">
        <v>43371</v>
      </c>
      <c r="D1486" s="1" t="s">
        <v>1480</v>
      </c>
      <c r="E1486" s="1" t="s">
        <v>1481</v>
      </c>
      <c r="F1486" s="1" t="s">
        <v>67</v>
      </c>
      <c r="G1486" s="1">
        <v>100</v>
      </c>
      <c r="H1486" s="1">
        <v>0</v>
      </c>
      <c r="M1486" s="1" t="s">
        <v>84</v>
      </c>
      <c r="N1486" s="1">
        <v>10</v>
      </c>
      <c r="O1486" s="1">
        <v>-15.623037</v>
      </c>
      <c r="P1486" s="1">
        <v>-59.0625</v>
      </c>
      <c r="Q1486" s="1">
        <v>20000</v>
      </c>
      <c r="R1486" s="1" t="s">
        <v>1482</v>
      </c>
      <c r="S1486" s="1" t="s">
        <v>91</v>
      </c>
      <c r="T1486" s="1" t="s">
        <v>72</v>
      </c>
      <c r="U1486" s="1" t="s">
        <v>73</v>
      </c>
      <c r="X1486" s="1" t="s">
        <v>1483</v>
      </c>
      <c r="Z1486" s="1" t="s">
        <v>84</v>
      </c>
      <c r="AA1486" s="1" t="s">
        <v>305</v>
      </c>
      <c r="AJ1486" s="1" t="s">
        <v>76</v>
      </c>
      <c r="AK1486" s="1" t="s">
        <v>1484</v>
      </c>
      <c r="AL1486" s="1">
        <v>200000</v>
      </c>
      <c r="AM1486" s="1" t="s">
        <v>109</v>
      </c>
      <c r="AN1486" s="1" t="s">
        <v>4490</v>
      </c>
      <c r="AO1486" s="1" t="s">
        <v>4353</v>
      </c>
    </row>
    <row r="1487" spans="1:57" x14ac:dyDescent="0.5">
      <c r="A1487" s="1">
        <v>119</v>
      </c>
      <c r="B1487" s="1" t="s">
        <v>1479</v>
      </c>
      <c r="C1487" s="2">
        <v>43371</v>
      </c>
      <c r="D1487" s="1" t="s">
        <v>1480</v>
      </c>
      <c r="E1487" s="1" t="s">
        <v>1481</v>
      </c>
      <c r="F1487" s="1" t="s">
        <v>67</v>
      </c>
      <c r="G1487" s="1">
        <v>100</v>
      </c>
      <c r="H1487" s="1">
        <v>0</v>
      </c>
      <c r="M1487" s="1" t="s">
        <v>111</v>
      </c>
      <c r="N1487" s="1">
        <v>7.5</v>
      </c>
      <c r="O1487" s="1">
        <v>43.890490999999997</v>
      </c>
      <c r="P1487" s="1">
        <v>71.138231000000005</v>
      </c>
      <c r="Q1487" s="1">
        <v>15000</v>
      </c>
      <c r="R1487" s="1" t="s">
        <v>1482</v>
      </c>
      <c r="S1487" s="1" t="s">
        <v>91</v>
      </c>
      <c r="T1487" s="1" t="s">
        <v>72</v>
      </c>
      <c r="U1487" s="1" t="s">
        <v>73</v>
      </c>
      <c r="X1487" s="1" t="s">
        <v>1483</v>
      </c>
      <c r="Z1487" s="1" t="s">
        <v>111</v>
      </c>
      <c r="AA1487" s="1" t="s">
        <v>305</v>
      </c>
      <c r="AJ1487" s="1" t="s">
        <v>76</v>
      </c>
      <c r="AK1487" s="1" t="s">
        <v>1484</v>
      </c>
      <c r="AL1487" s="1">
        <v>200000</v>
      </c>
      <c r="AM1487" s="1" t="s">
        <v>109</v>
      </c>
      <c r="AN1487" s="1" t="s">
        <v>4490</v>
      </c>
      <c r="AO1487" s="1" t="s">
        <v>4353</v>
      </c>
    </row>
    <row r="1488" spans="1:57" x14ac:dyDescent="0.5">
      <c r="A1488" s="1">
        <v>119</v>
      </c>
      <c r="B1488" s="1" t="s">
        <v>1479</v>
      </c>
      <c r="C1488" s="2">
        <v>43371</v>
      </c>
      <c r="D1488" s="1" t="s">
        <v>1480</v>
      </c>
      <c r="E1488" s="1" t="s">
        <v>1481</v>
      </c>
      <c r="F1488" s="1" t="s">
        <v>67</v>
      </c>
      <c r="G1488" s="1">
        <v>100</v>
      </c>
      <c r="H1488" s="1">
        <v>0</v>
      </c>
      <c r="M1488" s="1" t="s">
        <v>110</v>
      </c>
      <c r="N1488" s="1">
        <v>15</v>
      </c>
      <c r="O1488" s="1">
        <v>26.625188000000001</v>
      </c>
      <c r="P1488" s="1">
        <v>6.809552</v>
      </c>
      <c r="Q1488" s="1">
        <v>30000</v>
      </c>
      <c r="R1488" s="1" t="s">
        <v>1482</v>
      </c>
      <c r="S1488" s="1" t="s">
        <v>91</v>
      </c>
      <c r="T1488" s="1" t="s">
        <v>72</v>
      </c>
      <c r="U1488" s="1" t="s">
        <v>73</v>
      </c>
      <c r="X1488" s="1" t="s">
        <v>1483</v>
      </c>
      <c r="Z1488" s="1" t="s">
        <v>110</v>
      </c>
      <c r="AA1488" s="1" t="s">
        <v>305</v>
      </c>
      <c r="AJ1488" s="1" t="s">
        <v>76</v>
      </c>
      <c r="AK1488" s="1" t="s">
        <v>1484</v>
      </c>
      <c r="AL1488" s="1">
        <v>200000</v>
      </c>
      <c r="AM1488" s="1" t="s">
        <v>109</v>
      </c>
      <c r="AN1488" s="1" t="s">
        <v>4490</v>
      </c>
      <c r="AO1488" s="1" t="s">
        <v>4353</v>
      </c>
    </row>
    <row r="1489" spans="1:64" x14ac:dyDescent="0.5">
      <c r="A1489" s="1">
        <v>119</v>
      </c>
      <c r="B1489" s="1" t="s">
        <v>1479</v>
      </c>
      <c r="C1489" s="2">
        <v>43371</v>
      </c>
      <c r="D1489" s="1" t="s">
        <v>1480</v>
      </c>
      <c r="E1489" s="1" t="s">
        <v>1481</v>
      </c>
      <c r="F1489" s="1" t="s">
        <v>67</v>
      </c>
      <c r="G1489" s="1">
        <v>100</v>
      </c>
      <c r="H1489" s="1">
        <v>0</v>
      </c>
      <c r="M1489" s="1" t="s">
        <v>69</v>
      </c>
      <c r="N1489" s="1">
        <v>15</v>
      </c>
      <c r="O1489" s="1">
        <v>2.6272389999999999</v>
      </c>
      <c r="P1489" s="1">
        <v>23.381664000000001</v>
      </c>
      <c r="Q1489" s="1">
        <v>30000</v>
      </c>
      <c r="R1489" s="1" t="s">
        <v>1482</v>
      </c>
      <c r="S1489" s="1" t="s">
        <v>91</v>
      </c>
      <c r="T1489" s="1" t="s">
        <v>72</v>
      </c>
      <c r="U1489" s="1" t="s">
        <v>73</v>
      </c>
      <c r="X1489" s="1" t="s">
        <v>1483</v>
      </c>
      <c r="Z1489" s="1" t="s">
        <v>69</v>
      </c>
      <c r="AA1489" s="1" t="s">
        <v>305</v>
      </c>
      <c r="AJ1489" s="1" t="s">
        <v>76</v>
      </c>
      <c r="AK1489" s="1" t="s">
        <v>1484</v>
      </c>
      <c r="AL1489" s="1">
        <v>200000</v>
      </c>
      <c r="AM1489" s="1" t="s">
        <v>109</v>
      </c>
      <c r="AN1489" s="1" t="s">
        <v>4490</v>
      </c>
      <c r="AO1489" s="1" t="s">
        <v>4353</v>
      </c>
    </row>
    <row r="1490" spans="1:64" x14ac:dyDescent="0.5">
      <c r="A1490" s="1">
        <v>119</v>
      </c>
      <c r="B1490" s="1" t="s">
        <v>1479</v>
      </c>
      <c r="C1490" s="2">
        <v>43371</v>
      </c>
      <c r="D1490" s="1" t="s">
        <v>1480</v>
      </c>
      <c r="E1490" s="1" t="s">
        <v>1481</v>
      </c>
      <c r="F1490" s="1" t="s">
        <v>67</v>
      </c>
      <c r="G1490" s="1">
        <v>100</v>
      </c>
      <c r="H1490" s="1">
        <v>0</v>
      </c>
      <c r="M1490" s="1" t="s">
        <v>307</v>
      </c>
      <c r="N1490" s="1">
        <v>20</v>
      </c>
      <c r="O1490" s="1">
        <v>48.122632000000003</v>
      </c>
      <c r="P1490" s="1">
        <v>30.108753</v>
      </c>
      <c r="Q1490" s="1">
        <v>40000</v>
      </c>
      <c r="R1490" s="1" t="s">
        <v>1482</v>
      </c>
      <c r="S1490" s="1" t="s">
        <v>91</v>
      </c>
      <c r="T1490" s="1" t="s">
        <v>72</v>
      </c>
      <c r="U1490" s="1" t="s">
        <v>73</v>
      </c>
      <c r="X1490" s="1" t="s">
        <v>1483</v>
      </c>
      <c r="Z1490" s="1" t="s">
        <v>307</v>
      </c>
      <c r="AA1490" s="1" t="s">
        <v>305</v>
      </c>
      <c r="AJ1490" s="1" t="s">
        <v>76</v>
      </c>
      <c r="AK1490" s="1" t="s">
        <v>1484</v>
      </c>
      <c r="AL1490" s="1">
        <v>200000</v>
      </c>
      <c r="AM1490" s="1" t="s">
        <v>109</v>
      </c>
      <c r="AN1490" s="1" t="s">
        <v>4490</v>
      </c>
      <c r="AO1490" s="1" t="s">
        <v>4353</v>
      </c>
    </row>
    <row r="1491" spans="1:64" x14ac:dyDescent="0.5">
      <c r="A1491" s="1">
        <v>119</v>
      </c>
      <c r="B1491" s="1" t="s">
        <v>1479</v>
      </c>
      <c r="C1491" s="2">
        <v>43371</v>
      </c>
      <c r="D1491" s="1" t="s">
        <v>1480</v>
      </c>
      <c r="E1491" s="1" t="s">
        <v>1481</v>
      </c>
      <c r="F1491" s="1" t="s">
        <v>67</v>
      </c>
      <c r="G1491" s="1">
        <v>100</v>
      </c>
      <c r="H1491" s="1">
        <v>0</v>
      </c>
      <c r="M1491" s="1" t="s">
        <v>114</v>
      </c>
      <c r="N1491" s="1">
        <v>7.5</v>
      </c>
      <c r="O1491" s="1">
        <v>25.384855999999999</v>
      </c>
      <c r="P1491" s="1">
        <v>68.458809000000002</v>
      </c>
      <c r="Q1491" s="1">
        <v>15000</v>
      </c>
      <c r="R1491" s="1" t="s">
        <v>1482</v>
      </c>
      <c r="S1491" s="1" t="s">
        <v>91</v>
      </c>
      <c r="T1491" s="1" t="s">
        <v>72</v>
      </c>
      <c r="U1491" s="1" t="s">
        <v>73</v>
      </c>
      <c r="X1491" s="1" t="s">
        <v>1483</v>
      </c>
      <c r="Z1491" s="1" t="s">
        <v>114</v>
      </c>
      <c r="AA1491" s="1" t="s">
        <v>305</v>
      </c>
      <c r="AJ1491" s="1" t="s">
        <v>76</v>
      </c>
      <c r="AK1491" s="1" t="s">
        <v>1484</v>
      </c>
      <c r="AL1491" s="1">
        <v>200000</v>
      </c>
      <c r="AM1491" s="1" t="s">
        <v>109</v>
      </c>
      <c r="AN1491" s="1" t="s">
        <v>4490</v>
      </c>
      <c r="AO1491" s="1" t="s">
        <v>4353</v>
      </c>
    </row>
    <row r="1492" spans="1:64" x14ac:dyDescent="0.5">
      <c r="A1492" s="1">
        <v>119</v>
      </c>
      <c r="B1492" s="1" t="s">
        <v>1479</v>
      </c>
      <c r="C1492" s="2">
        <v>43371</v>
      </c>
      <c r="D1492" s="1" t="s">
        <v>1480</v>
      </c>
      <c r="E1492" s="1" t="s">
        <v>1481</v>
      </c>
      <c r="F1492" s="1" t="s">
        <v>67</v>
      </c>
      <c r="G1492" s="1">
        <v>100</v>
      </c>
      <c r="H1492" s="1">
        <v>0</v>
      </c>
      <c r="M1492" s="1" t="s">
        <v>113</v>
      </c>
      <c r="N1492" s="1">
        <v>7.5</v>
      </c>
      <c r="O1492" s="1">
        <v>10.278548000000001</v>
      </c>
      <c r="P1492" s="1">
        <v>102.006446</v>
      </c>
      <c r="Q1492" s="1">
        <v>15000</v>
      </c>
      <c r="R1492" s="1" t="s">
        <v>1482</v>
      </c>
      <c r="S1492" s="1" t="s">
        <v>91</v>
      </c>
      <c r="T1492" s="1" t="s">
        <v>72</v>
      </c>
      <c r="U1492" s="1" t="s">
        <v>73</v>
      </c>
      <c r="X1492" s="1" t="s">
        <v>1483</v>
      </c>
      <c r="Z1492" s="1" t="s">
        <v>113</v>
      </c>
      <c r="AA1492" s="1" t="s">
        <v>305</v>
      </c>
      <c r="AJ1492" s="1" t="s">
        <v>76</v>
      </c>
      <c r="AK1492" s="1" t="s">
        <v>1484</v>
      </c>
      <c r="AL1492" s="1">
        <v>200000</v>
      </c>
      <c r="AM1492" s="1" t="s">
        <v>109</v>
      </c>
      <c r="AN1492" s="1" t="s">
        <v>4490</v>
      </c>
      <c r="AO1492" s="1" t="s">
        <v>4353</v>
      </c>
    </row>
    <row r="1493" spans="1:64" x14ac:dyDescent="0.5">
      <c r="A1493" s="1">
        <v>119</v>
      </c>
      <c r="B1493" s="1" t="s">
        <v>1479</v>
      </c>
      <c r="C1493" s="2">
        <v>43371</v>
      </c>
      <c r="D1493" s="1" t="s">
        <v>1480</v>
      </c>
      <c r="E1493" s="1" t="s">
        <v>1481</v>
      </c>
      <c r="F1493" s="1" t="s">
        <v>67</v>
      </c>
      <c r="G1493" s="1">
        <v>100</v>
      </c>
      <c r="H1493" s="1">
        <v>0</v>
      </c>
      <c r="M1493" s="1" t="s">
        <v>308</v>
      </c>
      <c r="N1493" s="1">
        <v>10</v>
      </c>
      <c r="O1493" s="1">
        <v>13.923406</v>
      </c>
      <c r="P1493" s="1">
        <v>-86.952798999999999</v>
      </c>
      <c r="Q1493" s="1">
        <v>20000</v>
      </c>
      <c r="R1493" s="1" t="s">
        <v>1482</v>
      </c>
      <c r="S1493" s="1" t="s">
        <v>91</v>
      </c>
      <c r="T1493" s="1" t="s">
        <v>72</v>
      </c>
      <c r="U1493" s="1" t="s">
        <v>73</v>
      </c>
      <c r="X1493" s="1" t="s">
        <v>1483</v>
      </c>
      <c r="Z1493" s="1" t="s">
        <v>308</v>
      </c>
      <c r="AA1493" s="1" t="s">
        <v>305</v>
      </c>
      <c r="AJ1493" s="1" t="s">
        <v>76</v>
      </c>
      <c r="AK1493" s="1" t="s">
        <v>1484</v>
      </c>
      <c r="AL1493" s="1">
        <v>200000</v>
      </c>
      <c r="AM1493" s="1" t="s">
        <v>109</v>
      </c>
      <c r="AN1493" s="1" t="s">
        <v>4490</v>
      </c>
      <c r="AO1493" s="1" t="s">
        <v>4353</v>
      </c>
    </row>
    <row r="1494" spans="1:64" x14ac:dyDescent="0.5">
      <c r="A1494" s="1">
        <v>119</v>
      </c>
      <c r="B1494" s="1" t="s">
        <v>1479</v>
      </c>
      <c r="C1494" s="2">
        <v>43371</v>
      </c>
      <c r="D1494" s="1" t="s">
        <v>1480</v>
      </c>
      <c r="E1494" s="1" t="s">
        <v>1481</v>
      </c>
      <c r="F1494" s="1" t="s">
        <v>67</v>
      </c>
      <c r="G1494" s="1">
        <v>100</v>
      </c>
      <c r="H1494" s="1">
        <v>0</v>
      </c>
      <c r="M1494" s="1" t="s">
        <v>112</v>
      </c>
      <c r="N1494" s="1">
        <v>7.5</v>
      </c>
      <c r="O1494" s="1">
        <v>45.052331000000002</v>
      </c>
      <c r="P1494" s="1">
        <v>118.90412999999999</v>
      </c>
      <c r="Q1494" s="1">
        <v>15000</v>
      </c>
      <c r="R1494" s="1" t="s">
        <v>1482</v>
      </c>
      <c r="S1494" s="1" t="s">
        <v>91</v>
      </c>
      <c r="T1494" s="1" t="s">
        <v>72</v>
      </c>
      <c r="U1494" s="1" t="s">
        <v>73</v>
      </c>
      <c r="X1494" s="1" t="s">
        <v>1483</v>
      </c>
      <c r="Z1494" s="1" t="s">
        <v>112</v>
      </c>
      <c r="AA1494" s="1" t="s">
        <v>305</v>
      </c>
      <c r="AJ1494" s="1" t="s">
        <v>76</v>
      </c>
      <c r="AK1494" s="1" t="s">
        <v>1484</v>
      </c>
      <c r="AL1494" s="1">
        <v>200000</v>
      </c>
      <c r="AM1494" s="1" t="s">
        <v>109</v>
      </c>
      <c r="AN1494" s="1" t="s">
        <v>4490</v>
      </c>
      <c r="AO1494" s="1" t="s">
        <v>4353</v>
      </c>
    </row>
    <row r="1495" spans="1:64" x14ac:dyDescent="0.5">
      <c r="A1495" s="1">
        <v>92</v>
      </c>
      <c r="B1495" s="1" t="s">
        <v>1485</v>
      </c>
      <c r="C1495" s="2">
        <v>43371</v>
      </c>
      <c r="D1495" s="1" t="s">
        <v>1486</v>
      </c>
      <c r="E1495" s="1" t="s">
        <v>1487</v>
      </c>
      <c r="F1495" s="1" t="s">
        <v>102</v>
      </c>
      <c r="G1495" s="1">
        <v>100</v>
      </c>
      <c r="H1495" s="1">
        <v>0</v>
      </c>
      <c r="M1495" s="1" t="s">
        <v>111</v>
      </c>
      <c r="N1495" s="1">
        <v>12.5</v>
      </c>
      <c r="O1495" s="1">
        <v>43.890490999999997</v>
      </c>
      <c r="P1495" s="1">
        <v>71.138231000000005</v>
      </c>
      <c r="Q1495" s="1">
        <v>2500000</v>
      </c>
      <c r="R1495" s="1" t="s">
        <v>140</v>
      </c>
      <c r="S1495" s="1" t="s">
        <v>91</v>
      </c>
      <c r="T1495" s="1" t="s">
        <v>72</v>
      </c>
      <c r="U1495" s="1" t="s">
        <v>73</v>
      </c>
      <c r="X1495" s="1" t="s">
        <v>1488</v>
      </c>
      <c r="Z1495" s="1" t="s">
        <v>111</v>
      </c>
      <c r="AA1495" s="1" t="s">
        <v>107</v>
      </c>
      <c r="AJ1495" s="1" t="s">
        <v>76</v>
      </c>
      <c r="AK1495" s="1" t="s">
        <v>1489</v>
      </c>
      <c r="AL1495" s="1">
        <v>20000000</v>
      </c>
      <c r="AM1495" s="1" t="s">
        <v>109</v>
      </c>
      <c r="AN1495" s="1" t="s">
        <v>4288</v>
      </c>
      <c r="AO1495" s="1" t="s">
        <v>4281</v>
      </c>
    </row>
    <row r="1496" spans="1:64" x14ac:dyDescent="0.5">
      <c r="A1496" s="1">
        <v>92</v>
      </c>
      <c r="B1496" s="1" t="s">
        <v>1485</v>
      </c>
      <c r="C1496" s="2">
        <v>43371</v>
      </c>
      <c r="D1496" s="1" t="s">
        <v>1486</v>
      </c>
      <c r="E1496" s="1" t="s">
        <v>1487</v>
      </c>
      <c r="F1496" s="1" t="s">
        <v>102</v>
      </c>
      <c r="G1496" s="1">
        <v>100</v>
      </c>
      <c r="H1496" s="1">
        <v>0</v>
      </c>
      <c r="M1496" s="1" t="s">
        <v>112</v>
      </c>
      <c r="N1496" s="1">
        <v>12.5</v>
      </c>
      <c r="O1496" s="1">
        <v>45.052331000000002</v>
      </c>
      <c r="P1496" s="1">
        <v>118.90412999999999</v>
      </c>
      <c r="Q1496" s="1">
        <v>2500000</v>
      </c>
      <c r="R1496" s="1" t="s">
        <v>140</v>
      </c>
      <c r="S1496" s="1" t="s">
        <v>91</v>
      </c>
      <c r="T1496" s="1" t="s">
        <v>72</v>
      </c>
      <c r="U1496" s="1" t="s">
        <v>73</v>
      </c>
      <c r="X1496" s="1" t="s">
        <v>1488</v>
      </c>
      <c r="Z1496" s="1" t="s">
        <v>112</v>
      </c>
      <c r="AA1496" s="1" t="s">
        <v>107</v>
      </c>
      <c r="AJ1496" s="1" t="s">
        <v>76</v>
      </c>
      <c r="AK1496" s="1" t="s">
        <v>1489</v>
      </c>
      <c r="AL1496" s="1">
        <v>20000000</v>
      </c>
      <c r="AM1496" s="1" t="s">
        <v>109</v>
      </c>
      <c r="AN1496" s="1" t="s">
        <v>4288</v>
      </c>
      <c r="AO1496" s="1" t="s">
        <v>4281</v>
      </c>
    </row>
    <row r="1497" spans="1:64" x14ac:dyDescent="0.5">
      <c r="A1497" s="1">
        <v>92</v>
      </c>
      <c r="B1497" s="1" t="s">
        <v>1485</v>
      </c>
      <c r="C1497" s="2">
        <v>43371</v>
      </c>
      <c r="D1497" s="1" t="s">
        <v>1486</v>
      </c>
      <c r="E1497" s="1" t="s">
        <v>1487</v>
      </c>
      <c r="F1497" s="1" t="s">
        <v>102</v>
      </c>
      <c r="G1497" s="1">
        <v>100</v>
      </c>
      <c r="H1497" s="1">
        <v>0</v>
      </c>
      <c r="M1497" s="1" t="s">
        <v>69</v>
      </c>
      <c r="N1497" s="1">
        <v>25</v>
      </c>
      <c r="O1497" s="1">
        <v>2.6272389999999999</v>
      </c>
      <c r="P1497" s="1">
        <v>23.381664000000001</v>
      </c>
      <c r="Q1497" s="1">
        <v>5000000</v>
      </c>
      <c r="R1497" s="1" t="s">
        <v>140</v>
      </c>
      <c r="S1497" s="1" t="s">
        <v>91</v>
      </c>
      <c r="T1497" s="1" t="s">
        <v>72</v>
      </c>
      <c r="U1497" s="1" t="s">
        <v>73</v>
      </c>
      <c r="X1497" s="1" t="s">
        <v>1488</v>
      </c>
      <c r="Z1497" s="1" t="s">
        <v>69</v>
      </c>
      <c r="AA1497" s="1" t="s">
        <v>107</v>
      </c>
      <c r="AJ1497" s="1" t="s">
        <v>76</v>
      </c>
      <c r="AK1497" s="1" t="s">
        <v>1489</v>
      </c>
      <c r="AL1497" s="1">
        <v>20000000</v>
      </c>
      <c r="AM1497" s="1" t="s">
        <v>109</v>
      </c>
      <c r="AN1497" s="1" t="s">
        <v>4288</v>
      </c>
      <c r="AO1497" s="1" t="s">
        <v>4281</v>
      </c>
    </row>
    <row r="1498" spans="1:64" x14ac:dyDescent="0.5">
      <c r="A1498" s="1">
        <v>92</v>
      </c>
      <c r="B1498" s="1" t="s">
        <v>1485</v>
      </c>
      <c r="C1498" s="2">
        <v>43371</v>
      </c>
      <c r="D1498" s="1" t="s">
        <v>1486</v>
      </c>
      <c r="E1498" s="1" t="s">
        <v>1487</v>
      </c>
      <c r="F1498" s="1" t="s">
        <v>102</v>
      </c>
      <c r="G1498" s="1">
        <v>100</v>
      </c>
      <c r="H1498" s="1">
        <v>0</v>
      </c>
      <c r="M1498" s="1" t="s">
        <v>114</v>
      </c>
      <c r="N1498" s="1">
        <v>12.5</v>
      </c>
      <c r="O1498" s="1">
        <v>25.384855999999999</v>
      </c>
      <c r="P1498" s="1">
        <v>68.458809000000002</v>
      </c>
      <c r="Q1498" s="1">
        <v>2500000</v>
      </c>
      <c r="R1498" s="1" t="s">
        <v>140</v>
      </c>
      <c r="S1498" s="1" t="s">
        <v>91</v>
      </c>
      <c r="T1498" s="1" t="s">
        <v>72</v>
      </c>
      <c r="U1498" s="1" t="s">
        <v>73</v>
      </c>
      <c r="X1498" s="1" t="s">
        <v>1488</v>
      </c>
      <c r="Z1498" s="1" t="s">
        <v>114</v>
      </c>
      <c r="AA1498" s="1" t="s">
        <v>107</v>
      </c>
      <c r="AJ1498" s="1" t="s">
        <v>76</v>
      </c>
      <c r="AK1498" s="1" t="s">
        <v>1489</v>
      </c>
      <c r="AL1498" s="1">
        <v>20000000</v>
      </c>
      <c r="AM1498" s="1" t="s">
        <v>109</v>
      </c>
      <c r="AN1498" s="1" t="s">
        <v>4288</v>
      </c>
      <c r="AO1498" s="1" t="s">
        <v>4281</v>
      </c>
    </row>
    <row r="1499" spans="1:64" x14ac:dyDescent="0.5">
      <c r="A1499" s="1">
        <v>92</v>
      </c>
      <c r="B1499" s="1" t="s">
        <v>1485</v>
      </c>
      <c r="C1499" s="2">
        <v>43371</v>
      </c>
      <c r="D1499" s="1" t="s">
        <v>1486</v>
      </c>
      <c r="E1499" s="1" t="s">
        <v>1487</v>
      </c>
      <c r="F1499" s="1" t="s">
        <v>102</v>
      </c>
      <c r="G1499" s="1">
        <v>100</v>
      </c>
      <c r="H1499" s="1">
        <v>0</v>
      </c>
      <c r="M1499" s="1" t="s">
        <v>113</v>
      </c>
      <c r="N1499" s="1">
        <v>12.5</v>
      </c>
      <c r="O1499" s="1">
        <v>10.278548000000001</v>
      </c>
      <c r="P1499" s="1">
        <v>102.006446</v>
      </c>
      <c r="Q1499" s="1">
        <v>2500000</v>
      </c>
      <c r="R1499" s="1" t="s">
        <v>140</v>
      </c>
      <c r="S1499" s="1" t="s">
        <v>91</v>
      </c>
      <c r="T1499" s="1" t="s">
        <v>72</v>
      </c>
      <c r="U1499" s="1" t="s">
        <v>73</v>
      </c>
      <c r="X1499" s="1" t="s">
        <v>1488</v>
      </c>
      <c r="Z1499" s="1" t="s">
        <v>113</v>
      </c>
      <c r="AA1499" s="1" t="s">
        <v>107</v>
      </c>
      <c r="AJ1499" s="1" t="s">
        <v>76</v>
      </c>
      <c r="AK1499" s="1" t="s">
        <v>1489</v>
      </c>
      <c r="AL1499" s="1">
        <v>20000000</v>
      </c>
      <c r="AM1499" s="1" t="s">
        <v>109</v>
      </c>
      <c r="AN1499" s="1" t="s">
        <v>4288</v>
      </c>
      <c r="AO1499" s="1" t="s">
        <v>4281</v>
      </c>
    </row>
    <row r="1500" spans="1:64" x14ac:dyDescent="0.5">
      <c r="A1500" s="1">
        <v>92</v>
      </c>
      <c r="B1500" s="1" t="s">
        <v>1485</v>
      </c>
      <c r="C1500" s="2">
        <v>43371</v>
      </c>
      <c r="D1500" s="1" t="s">
        <v>1486</v>
      </c>
      <c r="E1500" s="1" t="s">
        <v>1487</v>
      </c>
      <c r="F1500" s="1" t="s">
        <v>102</v>
      </c>
      <c r="G1500" s="1">
        <v>100</v>
      </c>
      <c r="H1500" s="1">
        <v>0</v>
      </c>
      <c r="M1500" s="1" t="s">
        <v>110</v>
      </c>
      <c r="N1500" s="1">
        <v>25</v>
      </c>
      <c r="O1500" s="1">
        <v>26.625188000000001</v>
      </c>
      <c r="P1500" s="1">
        <v>6.809552</v>
      </c>
      <c r="Q1500" s="1">
        <v>5000000</v>
      </c>
      <c r="R1500" s="1" t="s">
        <v>140</v>
      </c>
      <c r="S1500" s="1" t="s">
        <v>91</v>
      </c>
      <c r="T1500" s="1" t="s">
        <v>72</v>
      </c>
      <c r="U1500" s="1" t="s">
        <v>73</v>
      </c>
      <c r="X1500" s="1" t="s">
        <v>1488</v>
      </c>
      <c r="Z1500" s="1" t="s">
        <v>110</v>
      </c>
      <c r="AA1500" s="1" t="s">
        <v>107</v>
      </c>
      <c r="AJ1500" s="1" t="s">
        <v>76</v>
      </c>
      <c r="AK1500" s="1" t="s">
        <v>1489</v>
      </c>
      <c r="AL1500" s="1">
        <v>20000000</v>
      </c>
      <c r="AM1500" s="1" t="s">
        <v>109</v>
      </c>
      <c r="AN1500" s="1" t="s">
        <v>4288</v>
      </c>
      <c r="AO1500" s="1" t="s">
        <v>4281</v>
      </c>
    </row>
    <row r="1501" spans="1:64" x14ac:dyDescent="0.5">
      <c r="A1501" s="1">
        <v>103</v>
      </c>
      <c r="B1501" s="1" t="s">
        <v>1490</v>
      </c>
      <c r="C1501" s="2">
        <v>43573</v>
      </c>
      <c r="D1501" s="1" t="s">
        <v>1491</v>
      </c>
      <c r="E1501" s="1" t="s">
        <v>1492</v>
      </c>
      <c r="F1501" s="1" t="s">
        <v>67</v>
      </c>
      <c r="G1501" s="1">
        <v>80</v>
      </c>
      <c r="H1501" s="1">
        <v>1</v>
      </c>
      <c r="I1501" s="1" t="s">
        <v>139</v>
      </c>
      <c r="J1501" s="1">
        <v>100</v>
      </c>
      <c r="K1501" s="1">
        <v>9.1449999999999996</v>
      </c>
      <c r="L1501" s="1">
        <v>40.489674000000001</v>
      </c>
      <c r="M1501" s="1" t="s">
        <v>69</v>
      </c>
      <c r="N1501" s="1">
        <v>0</v>
      </c>
      <c r="O1501" s="1">
        <v>2.6272389999999999</v>
      </c>
      <c r="P1501" s="1">
        <v>23.381664000000001</v>
      </c>
      <c r="Q1501" s="1">
        <v>16000000</v>
      </c>
      <c r="R1501" s="1" t="s">
        <v>440</v>
      </c>
      <c r="S1501" s="1" t="s">
        <v>71</v>
      </c>
      <c r="T1501" s="1" t="s">
        <v>1493</v>
      </c>
      <c r="U1501" s="1" t="s">
        <v>73</v>
      </c>
      <c r="X1501" s="1" t="s">
        <v>1494</v>
      </c>
      <c r="Y1501" s="1" t="s">
        <v>1495</v>
      </c>
      <c r="Z1501" s="1" t="s">
        <v>139</v>
      </c>
      <c r="AA1501" s="1" t="s">
        <v>1496</v>
      </c>
      <c r="AD1501" s="1" t="s">
        <v>676</v>
      </c>
      <c r="AI1501" s="1" t="s">
        <v>1497</v>
      </c>
      <c r="AJ1501" s="1" t="s">
        <v>76</v>
      </c>
      <c r="AK1501" s="1" t="s">
        <v>1498</v>
      </c>
      <c r="AL1501" s="1">
        <v>20000000</v>
      </c>
      <c r="AM1501" s="1" t="s">
        <v>78</v>
      </c>
      <c r="AN1501" s="1" t="s">
        <v>4491</v>
      </c>
      <c r="AO1501" s="1" t="s">
        <v>4334</v>
      </c>
      <c r="AP1501" s="1">
        <v>188630</v>
      </c>
      <c r="AQ1501" s="1">
        <v>825218</v>
      </c>
      <c r="AS1501" s="1">
        <v>1</v>
      </c>
      <c r="AU1501" s="1">
        <v>1</v>
      </c>
      <c r="AY1501" s="1">
        <v>1</v>
      </c>
      <c r="BL1501" s="1" t="s">
        <v>1499</v>
      </c>
    </row>
    <row r="1502" spans="1:64" x14ac:dyDescent="0.5">
      <c r="A1502" s="1">
        <v>103</v>
      </c>
      <c r="B1502" s="1" t="s">
        <v>1490</v>
      </c>
      <c r="C1502" s="2">
        <v>43573</v>
      </c>
      <c r="D1502" s="1" t="s">
        <v>1491</v>
      </c>
      <c r="E1502" s="1" t="s">
        <v>1492</v>
      </c>
      <c r="F1502" s="1" t="s">
        <v>88</v>
      </c>
      <c r="G1502" s="1">
        <v>20</v>
      </c>
      <c r="H1502" s="1">
        <v>1</v>
      </c>
      <c r="I1502" s="1" t="s">
        <v>139</v>
      </c>
      <c r="J1502" s="1">
        <v>100</v>
      </c>
      <c r="K1502" s="1">
        <v>9.1449999999999996</v>
      </c>
      <c r="L1502" s="1">
        <v>40.489674000000001</v>
      </c>
      <c r="M1502" s="1" t="s">
        <v>69</v>
      </c>
      <c r="N1502" s="1">
        <v>0</v>
      </c>
      <c r="O1502" s="1">
        <v>2.6272389999999999</v>
      </c>
      <c r="P1502" s="1">
        <v>23.381664000000001</v>
      </c>
      <c r="Q1502" s="1">
        <v>4000000</v>
      </c>
      <c r="R1502" s="1" t="s">
        <v>440</v>
      </c>
      <c r="S1502" s="1" t="s">
        <v>71</v>
      </c>
      <c r="T1502" s="1" t="s">
        <v>1493</v>
      </c>
      <c r="U1502" s="1" t="s">
        <v>73</v>
      </c>
      <c r="X1502" s="1" t="s">
        <v>1494</v>
      </c>
      <c r="Y1502" s="1" t="s">
        <v>1495</v>
      </c>
      <c r="Z1502" s="1" t="s">
        <v>139</v>
      </c>
      <c r="AA1502" s="1" t="s">
        <v>1496</v>
      </c>
      <c r="AD1502" s="1" t="s">
        <v>676</v>
      </c>
      <c r="AI1502" s="1" t="s">
        <v>1497</v>
      </c>
      <c r="AJ1502" s="1" t="s">
        <v>76</v>
      </c>
      <c r="AK1502" s="1" t="s">
        <v>1498</v>
      </c>
      <c r="AL1502" s="1">
        <v>20000000</v>
      </c>
      <c r="AM1502" s="1" t="s">
        <v>78</v>
      </c>
      <c r="AN1502" s="1" t="s">
        <v>4491</v>
      </c>
      <c r="AO1502" s="1" t="s">
        <v>4334</v>
      </c>
      <c r="AP1502" s="1">
        <v>188630</v>
      </c>
      <c r="AQ1502" s="1">
        <v>825218</v>
      </c>
      <c r="AS1502" s="1">
        <v>1</v>
      </c>
      <c r="AU1502" s="1">
        <v>1</v>
      </c>
      <c r="AY1502" s="1">
        <v>1</v>
      </c>
      <c r="BL1502" s="1" t="s">
        <v>1499</v>
      </c>
    </row>
    <row r="1503" spans="1:64" x14ac:dyDescent="0.5">
      <c r="A1503" s="1">
        <v>236</v>
      </c>
      <c r="B1503" s="1" t="s">
        <v>1500</v>
      </c>
      <c r="C1503" s="2">
        <v>43537</v>
      </c>
      <c r="D1503" s="1" t="s">
        <v>1501</v>
      </c>
      <c r="E1503" s="1" t="s">
        <v>1502</v>
      </c>
      <c r="F1503" s="1" t="s">
        <v>283</v>
      </c>
      <c r="G1503" s="1">
        <v>51</v>
      </c>
      <c r="H1503" s="1">
        <v>1</v>
      </c>
      <c r="I1503" s="1" t="s">
        <v>194</v>
      </c>
      <c r="J1503" s="1">
        <v>100</v>
      </c>
      <c r="K1503" s="1">
        <v>19.182435999999999</v>
      </c>
      <c r="L1503" s="1">
        <v>-72.434515000000005</v>
      </c>
      <c r="M1503" s="1" t="s">
        <v>195</v>
      </c>
      <c r="N1503" s="1">
        <v>0</v>
      </c>
      <c r="O1503" s="1">
        <v>25.14509</v>
      </c>
      <c r="P1503" s="1">
        <v>-80.396960000000007</v>
      </c>
      <c r="Q1503" s="1">
        <v>1004858.61</v>
      </c>
      <c r="R1503" s="1" t="s">
        <v>1503</v>
      </c>
      <c r="S1503" s="1" t="s">
        <v>71</v>
      </c>
      <c r="T1503" s="1" t="s">
        <v>104</v>
      </c>
      <c r="U1503" s="1" t="s">
        <v>105</v>
      </c>
      <c r="X1503" s="1" t="s">
        <v>1504</v>
      </c>
      <c r="Z1503" s="1" t="s">
        <v>194</v>
      </c>
      <c r="AA1503" s="1" t="s">
        <v>941</v>
      </c>
      <c r="AJ1503" s="1" t="s">
        <v>76</v>
      </c>
      <c r="AK1503" s="1" t="s">
        <v>1505</v>
      </c>
      <c r="AL1503" s="1">
        <v>1970311</v>
      </c>
      <c r="AM1503" s="1" t="s">
        <v>109</v>
      </c>
      <c r="AN1503" s="1" t="s">
        <v>4492</v>
      </c>
      <c r="AO1503" s="1" t="s">
        <v>4430</v>
      </c>
      <c r="AP1503" s="1">
        <v>163760</v>
      </c>
      <c r="AR1503" s="1" t="s">
        <v>1506</v>
      </c>
      <c r="AS1503" s="1">
        <v>1</v>
      </c>
      <c r="AT1503" s="1">
        <v>1</v>
      </c>
      <c r="AU1503" s="1">
        <v>1</v>
      </c>
      <c r="AV1503" s="1">
        <v>1</v>
      </c>
      <c r="AW1503" s="1">
        <v>1</v>
      </c>
      <c r="AX1503" s="1">
        <v>1</v>
      </c>
      <c r="AY1503" s="1">
        <v>1</v>
      </c>
      <c r="AZ1503" s="1">
        <v>1</v>
      </c>
      <c r="BA1503" s="1">
        <v>1</v>
      </c>
      <c r="BB1503" s="1">
        <v>1</v>
      </c>
      <c r="BE1503" s="1">
        <v>1</v>
      </c>
    </row>
    <row r="1504" spans="1:64" x14ac:dyDescent="0.5">
      <c r="A1504" s="1">
        <v>236</v>
      </c>
      <c r="B1504" s="1" t="s">
        <v>1500</v>
      </c>
      <c r="C1504" s="2">
        <v>43537</v>
      </c>
      <c r="D1504" s="1" t="s">
        <v>1501</v>
      </c>
      <c r="E1504" s="1" t="s">
        <v>1502</v>
      </c>
      <c r="F1504" s="1" t="s">
        <v>127</v>
      </c>
      <c r="G1504" s="1">
        <v>49</v>
      </c>
      <c r="H1504" s="1">
        <v>1</v>
      </c>
      <c r="I1504" s="1" t="s">
        <v>194</v>
      </c>
      <c r="J1504" s="1">
        <v>100</v>
      </c>
      <c r="K1504" s="1">
        <v>19.182435999999999</v>
      </c>
      <c r="L1504" s="1">
        <v>-72.434515000000005</v>
      </c>
      <c r="M1504" s="1" t="s">
        <v>195</v>
      </c>
      <c r="N1504" s="1">
        <v>0</v>
      </c>
      <c r="O1504" s="1">
        <v>25.14509</v>
      </c>
      <c r="P1504" s="1">
        <v>-80.396960000000007</v>
      </c>
      <c r="Q1504" s="1">
        <v>965452.39</v>
      </c>
      <c r="R1504" s="1" t="s">
        <v>1503</v>
      </c>
      <c r="S1504" s="1" t="s">
        <v>71</v>
      </c>
      <c r="T1504" s="1" t="s">
        <v>104</v>
      </c>
      <c r="U1504" s="1" t="s">
        <v>105</v>
      </c>
      <c r="X1504" s="1" t="s">
        <v>1504</v>
      </c>
      <c r="Z1504" s="1" t="s">
        <v>194</v>
      </c>
      <c r="AA1504" s="1" t="s">
        <v>941</v>
      </c>
      <c r="AJ1504" s="1" t="s">
        <v>76</v>
      </c>
      <c r="AK1504" s="1" t="s">
        <v>1505</v>
      </c>
      <c r="AL1504" s="1">
        <v>1970311</v>
      </c>
      <c r="AM1504" s="1" t="s">
        <v>109</v>
      </c>
      <c r="AN1504" s="1" t="s">
        <v>4492</v>
      </c>
      <c r="AO1504" s="1" t="s">
        <v>4430</v>
      </c>
      <c r="AP1504" s="1">
        <v>163760</v>
      </c>
      <c r="AR1504" s="1" t="s">
        <v>1506</v>
      </c>
      <c r="AS1504" s="1">
        <v>1</v>
      </c>
      <c r="AT1504" s="1">
        <v>1</v>
      </c>
      <c r="AU1504" s="1">
        <v>1</v>
      </c>
      <c r="AV1504" s="1">
        <v>1</v>
      </c>
      <c r="AW1504" s="1">
        <v>1</v>
      </c>
      <c r="AX1504" s="1">
        <v>1</v>
      </c>
      <c r="AY1504" s="1">
        <v>1</v>
      </c>
      <c r="AZ1504" s="1">
        <v>1</v>
      </c>
      <c r="BA1504" s="1">
        <v>1</v>
      </c>
      <c r="BB1504" s="1">
        <v>1</v>
      </c>
      <c r="BE1504" s="1">
        <v>1</v>
      </c>
    </row>
    <row r="1505" spans="1:64" x14ac:dyDescent="0.5">
      <c r="A1505" s="1">
        <v>666</v>
      </c>
      <c r="B1505" s="1" t="s">
        <v>1507</v>
      </c>
      <c r="C1505" s="2">
        <v>43578</v>
      </c>
      <c r="D1505" s="1" t="s">
        <v>1508</v>
      </c>
      <c r="E1505" s="1" t="s">
        <v>1509</v>
      </c>
      <c r="F1505" s="1" t="s">
        <v>1510</v>
      </c>
      <c r="G1505" s="1">
        <v>50</v>
      </c>
      <c r="H1505" s="1">
        <v>1</v>
      </c>
      <c r="I1505" s="1" t="s">
        <v>645</v>
      </c>
      <c r="J1505" s="1">
        <v>100</v>
      </c>
      <c r="K1505" s="1">
        <v>56.130367</v>
      </c>
      <c r="L1505" s="1">
        <v>-106.346771</v>
      </c>
      <c r="M1505" s="1" t="s">
        <v>646</v>
      </c>
      <c r="N1505" s="1">
        <v>0</v>
      </c>
      <c r="O1505" s="1">
        <v>56.130367</v>
      </c>
      <c r="P1505" s="1">
        <v>-106.346771</v>
      </c>
      <c r="Q1505" s="1">
        <v>175000</v>
      </c>
      <c r="R1505" s="1" t="s">
        <v>1511</v>
      </c>
      <c r="S1505" s="1" t="s">
        <v>71</v>
      </c>
      <c r="T1505" s="1" t="s">
        <v>1512</v>
      </c>
      <c r="U1505" s="1" t="s">
        <v>1513</v>
      </c>
      <c r="X1505" s="1" t="s">
        <v>1514</v>
      </c>
      <c r="Y1505" s="1" t="s">
        <v>1515</v>
      </c>
      <c r="Z1505" s="1" t="s">
        <v>645</v>
      </c>
      <c r="AA1505" s="1" t="s">
        <v>1516</v>
      </c>
      <c r="AB1505" s="1" t="s">
        <v>420</v>
      </c>
      <c r="AJ1505" s="1" t="s">
        <v>1517</v>
      </c>
      <c r="AK1505" s="1" t="s">
        <v>1518</v>
      </c>
      <c r="AL1505" s="1">
        <v>350000</v>
      </c>
      <c r="AM1505" s="1" t="s">
        <v>78</v>
      </c>
      <c r="AN1505" s="1" t="s">
        <v>4493</v>
      </c>
      <c r="AO1505" s="1" t="s">
        <v>4494</v>
      </c>
      <c r="BL1505" s="1" t="s">
        <v>1519</v>
      </c>
    </row>
    <row r="1506" spans="1:64" x14ac:dyDescent="0.5">
      <c r="A1506" s="1">
        <v>666</v>
      </c>
      <c r="B1506" s="1" t="s">
        <v>1507</v>
      </c>
      <c r="C1506" s="2">
        <v>43578</v>
      </c>
      <c r="D1506" s="1" t="s">
        <v>1508</v>
      </c>
      <c r="E1506" s="1" t="s">
        <v>1509</v>
      </c>
      <c r="F1506" s="1" t="s">
        <v>1520</v>
      </c>
      <c r="G1506" s="1">
        <v>50</v>
      </c>
      <c r="H1506" s="1">
        <v>1</v>
      </c>
      <c r="I1506" s="1" t="s">
        <v>645</v>
      </c>
      <c r="J1506" s="1">
        <v>100</v>
      </c>
      <c r="K1506" s="1">
        <v>56.130367</v>
      </c>
      <c r="L1506" s="1">
        <v>-106.346771</v>
      </c>
      <c r="M1506" s="1" t="s">
        <v>646</v>
      </c>
      <c r="N1506" s="1">
        <v>0</v>
      </c>
      <c r="O1506" s="1">
        <v>56.130367</v>
      </c>
      <c r="P1506" s="1">
        <v>-106.346771</v>
      </c>
      <c r="Q1506" s="1">
        <v>175000</v>
      </c>
      <c r="R1506" s="1" t="s">
        <v>1511</v>
      </c>
      <c r="S1506" s="1" t="s">
        <v>71</v>
      </c>
      <c r="T1506" s="1" t="s">
        <v>1512</v>
      </c>
      <c r="U1506" s="1" t="s">
        <v>1513</v>
      </c>
      <c r="X1506" s="1" t="s">
        <v>1514</v>
      </c>
      <c r="Y1506" s="1" t="s">
        <v>1515</v>
      </c>
      <c r="Z1506" s="1" t="s">
        <v>645</v>
      </c>
      <c r="AA1506" s="1" t="s">
        <v>1516</v>
      </c>
      <c r="AB1506" s="1" t="s">
        <v>420</v>
      </c>
      <c r="AJ1506" s="1" t="s">
        <v>1517</v>
      </c>
      <c r="AK1506" s="1" t="s">
        <v>1518</v>
      </c>
      <c r="AL1506" s="1">
        <v>350000</v>
      </c>
      <c r="AM1506" s="1" t="s">
        <v>78</v>
      </c>
      <c r="AN1506" s="1" t="s">
        <v>4493</v>
      </c>
      <c r="AO1506" s="1" t="s">
        <v>4494</v>
      </c>
      <c r="BL1506" s="1" t="s">
        <v>1519</v>
      </c>
    </row>
    <row r="1507" spans="1:64" x14ac:dyDescent="0.5">
      <c r="A1507" s="1">
        <v>91</v>
      </c>
      <c r="B1507" s="1" t="s">
        <v>1521</v>
      </c>
      <c r="C1507" s="2">
        <v>43560</v>
      </c>
      <c r="D1507" s="1" t="s">
        <v>1522</v>
      </c>
      <c r="E1507" s="1" t="s">
        <v>1523</v>
      </c>
      <c r="F1507" s="1" t="s">
        <v>129</v>
      </c>
      <c r="G1507" s="1">
        <v>15</v>
      </c>
      <c r="H1507" s="1">
        <v>1</v>
      </c>
      <c r="I1507" s="1" t="s">
        <v>719</v>
      </c>
      <c r="J1507" s="1">
        <v>100</v>
      </c>
      <c r="K1507" s="1">
        <v>33.939109999999999</v>
      </c>
      <c r="L1507" s="1">
        <v>67.709952999999999</v>
      </c>
      <c r="M1507" s="1" t="s">
        <v>114</v>
      </c>
      <c r="N1507" s="1">
        <v>0</v>
      </c>
      <c r="O1507" s="1">
        <v>25.384855999999999</v>
      </c>
      <c r="P1507" s="1">
        <v>68.458809000000002</v>
      </c>
      <c r="Q1507" s="1">
        <v>8272500</v>
      </c>
      <c r="R1507" s="1" t="s">
        <v>207</v>
      </c>
      <c r="S1507" s="1" t="s">
        <v>71</v>
      </c>
      <c r="T1507" s="1" t="s">
        <v>1524</v>
      </c>
      <c r="U1507" s="1" t="s">
        <v>1525</v>
      </c>
      <c r="X1507" s="1" t="s">
        <v>1526</v>
      </c>
      <c r="Y1507" s="1" t="s">
        <v>710</v>
      </c>
      <c r="Z1507" s="1" t="s">
        <v>719</v>
      </c>
      <c r="AA1507" s="1" t="s">
        <v>1527</v>
      </c>
      <c r="AD1507" s="1" t="s">
        <v>712</v>
      </c>
      <c r="AE1507" s="1" t="s">
        <v>1528</v>
      </c>
      <c r="AI1507" s="1" t="s">
        <v>506</v>
      </c>
      <c r="AJ1507" s="1" t="s">
        <v>76</v>
      </c>
      <c r="AK1507" s="1" t="s">
        <v>1529</v>
      </c>
      <c r="AL1507" s="1">
        <v>55150000</v>
      </c>
      <c r="AM1507" s="1" t="s">
        <v>78</v>
      </c>
      <c r="AN1507" s="1" t="s">
        <v>4495</v>
      </c>
      <c r="AO1507" s="1" t="s">
        <v>4321</v>
      </c>
      <c r="AP1507" s="1">
        <v>1264022</v>
      </c>
      <c r="AR1507" s="1" t="s">
        <v>1530</v>
      </c>
      <c r="AS1507" s="1">
        <v>1</v>
      </c>
      <c r="AU1507" s="1">
        <v>1</v>
      </c>
      <c r="AW1507" s="1">
        <v>1</v>
      </c>
      <c r="AX1507" s="1">
        <v>1</v>
      </c>
      <c r="AY1507" s="1">
        <v>1</v>
      </c>
      <c r="AZ1507" s="1">
        <v>1</v>
      </c>
      <c r="BE1507" s="1">
        <v>1</v>
      </c>
      <c r="BL1507" s="1" t="s">
        <v>1531</v>
      </c>
    </row>
    <row r="1508" spans="1:64" x14ac:dyDescent="0.5">
      <c r="A1508" s="1">
        <v>91</v>
      </c>
      <c r="B1508" s="1" t="s">
        <v>1521</v>
      </c>
      <c r="C1508" s="2">
        <v>43560</v>
      </c>
      <c r="D1508" s="1" t="s">
        <v>1522</v>
      </c>
      <c r="E1508" s="1" t="s">
        <v>1523</v>
      </c>
      <c r="F1508" s="1" t="s">
        <v>67</v>
      </c>
      <c r="G1508" s="1">
        <v>15</v>
      </c>
      <c r="H1508" s="1">
        <v>1</v>
      </c>
      <c r="I1508" s="1" t="s">
        <v>719</v>
      </c>
      <c r="J1508" s="1">
        <v>100</v>
      </c>
      <c r="K1508" s="1">
        <v>33.939109999999999</v>
      </c>
      <c r="L1508" s="1">
        <v>67.709952999999999</v>
      </c>
      <c r="M1508" s="1" t="s">
        <v>114</v>
      </c>
      <c r="N1508" s="1">
        <v>0</v>
      </c>
      <c r="O1508" s="1">
        <v>25.384855999999999</v>
      </c>
      <c r="P1508" s="1">
        <v>68.458809000000002</v>
      </c>
      <c r="Q1508" s="1">
        <v>8272500</v>
      </c>
      <c r="R1508" s="1" t="s">
        <v>207</v>
      </c>
      <c r="S1508" s="1" t="s">
        <v>71</v>
      </c>
      <c r="T1508" s="1" t="s">
        <v>1524</v>
      </c>
      <c r="U1508" s="1" t="s">
        <v>1525</v>
      </c>
      <c r="X1508" s="1" t="s">
        <v>1526</v>
      </c>
      <c r="Y1508" s="1" t="s">
        <v>710</v>
      </c>
      <c r="Z1508" s="1" t="s">
        <v>719</v>
      </c>
      <c r="AA1508" s="1" t="s">
        <v>1527</v>
      </c>
      <c r="AD1508" s="1" t="s">
        <v>712</v>
      </c>
      <c r="AE1508" s="1" t="s">
        <v>1528</v>
      </c>
      <c r="AI1508" s="1" t="s">
        <v>506</v>
      </c>
      <c r="AJ1508" s="1" t="s">
        <v>76</v>
      </c>
      <c r="AK1508" s="1" t="s">
        <v>1529</v>
      </c>
      <c r="AL1508" s="1">
        <v>55150000</v>
      </c>
      <c r="AM1508" s="1" t="s">
        <v>78</v>
      </c>
      <c r="AN1508" s="1" t="s">
        <v>4495</v>
      </c>
      <c r="AO1508" s="1" t="s">
        <v>4321</v>
      </c>
      <c r="AP1508" s="1">
        <v>1264022</v>
      </c>
      <c r="AR1508" s="1" t="s">
        <v>1530</v>
      </c>
      <c r="AS1508" s="1">
        <v>1</v>
      </c>
      <c r="AU1508" s="1">
        <v>1</v>
      </c>
      <c r="AW1508" s="1">
        <v>1</v>
      </c>
      <c r="AX1508" s="1">
        <v>1</v>
      </c>
      <c r="AY1508" s="1">
        <v>1</v>
      </c>
      <c r="AZ1508" s="1">
        <v>1</v>
      </c>
      <c r="BE1508" s="1">
        <v>1</v>
      </c>
      <c r="BL1508" s="1" t="s">
        <v>1531</v>
      </c>
    </row>
    <row r="1509" spans="1:64" x14ac:dyDescent="0.5">
      <c r="A1509" s="1">
        <v>91</v>
      </c>
      <c r="B1509" s="1" t="s">
        <v>1521</v>
      </c>
      <c r="C1509" s="2">
        <v>43560</v>
      </c>
      <c r="D1509" s="1" t="s">
        <v>1522</v>
      </c>
      <c r="E1509" s="1" t="s">
        <v>1523</v>
      </c>
      <c r="F1509" s="1" t="s">
        <v>97</v>
      </c>
      <c r="G1509" s="1">
        <v>10</v>
      </c>
      <c r="H1509" s="1">
        <v>1</v>
      </c>
      <c r="I1509" s="1" t="s">
        <v>719</v>
      </c>
      <c r="J1509" s="1">
        <v>100</v>
      </c>
      <c r="K1509" s="1">
        <v>33.939109999999999</v>
      </c>
      <c r="L1509" s="1">
        <v>67.709952999999999</v>
      </c>
      <c r="M1509" s="1" t="s">
        <v>114</v>
      </c>
      <c r="N1509" s="1">
        <v>0</v>
      </c>
      <c r="O1509" s="1">
        <v>25.384855999999999</v>
      </c>
      <c r="P1509" s="1">
        <v>68.458809000000002</v>
      </c>
      <c r="Q1509" s="1">
        <v>5515000</v>
      </c>
      <c r="R1509" s="1" t="s">
        <v>207</v>
      </c>
      <c r="S1509" s="1" t="s">
        <v>71</v>
      </c>
      <c r="T1509" s="1" t="s">
        <v>1524</v>
      </c>
      <c r="U1509" s="1" t="s">
        <v>1525</v>
      </c>
      <c r="X1509" s="1" t="s">
        <v>1526</v>
      </c>
      <c r="Y1509" s="1" t="s">
        <v>710</v>
      </c>
      <c r="Z1509" s="1" t="s">
        <v>719</v>
      </c>
      <c r="AA1509" s="1" t="s">
        <v>1527</v>
      </c>
      <c r="AD1509" s="1" t="s">
        <v>712</v>
      </c>
      <c r="AE1509" s="1" t="s">
        <v>1528</v>
      </c>
      <c r="AI1509" s="1" t="s">
        <v>506</v>
      </c>
      <c r="AJ1509" s="1" t="s">
        <v>76</v>
      </c>
      <c r="AK1509" s="1" t="s">
        <v>1529</v>
      </c>
      <c r="AL1509" s="1">
        <v>55150000</v>
      </c>
      <c r="AM1509" s="1" t="s">
        <v>78</v>
      </c>
      <c r="AN1509" s="1" t="s">
        <v>4495</v>
      </c>
      <c r="AO1509" s="1" t="s">
        <v>4321</v>
      </c>
      <c r="AP1509" s="1">
        <v>1264022</v>
      </c>
      <c r="AR1509" s="1" t="s">
        <v>1530</v>
      </c>
      <c r="AS1509" s="1">
        <v>1</v>
      </c>
      <c r="AU1509" s="1">
        <v>1</v>
      </c>
      <c r="AW1509" s="1">
        <v>1</v>
      </c>
      <c r="AX1509" s="1">
        <v>1</v>
      </c>
      <c r="AY1509" s="1">
        <v>1</v>
      </c>
      <c r="AZ1509" s="1">
        <v>1</v>
      </c>
      <c r="BE1509" s="1">
        <v>1</v>
      </c>
      <c r="BL1509" s="1" t="s">
        <v>1531</v>
      </c>
    </row>
    <row r="1510" spans="1:64" x14ac:dyDescent="0.5">
      <c r="A1510" s="1">
        <v>91</v>
      </c>
      <c r="B1510" s="1" t="s">
        <v>1521</v>
      </c>
      <c r="C1510" s="2">
        <v>43560</v>
      </c>
      <c r="D1510" s="1" t="s">
        <v>1522</v>
      </c>
      <c r="E1510" s="1" t="s">
        <v>1523</v>
      </c>
      <c r="F1510" s="1" t="s">
        <v>127</v>
      </c>
      <c r="G1510" s="1">
        <v>50</v>
      </c>
      <c r="H1510" s="1">
        <v>1</v>
      </c>
      <c r="I1510" s="1" t="s">
        <v>719</v>
      </c>
      <c r="J1510" s="1">
        <v>100</v>
      </c>
      <c r="K1510" s="1">
        <v>33.939109999999999</v>
      </c>
      <c r="L1510" s="1">
        <v>67.709952999999999</v>
      </c>
      <c r="M1510" s="1" t="s">
        <v>114</v>
      </c>
      <c r="N1510" s="1">
        <v>0</v>
      </c>
      <c r="O1510" s="1">
        <v>25.384855999999999</v>
      </c>
      <c r="P1510" s="1">
        <v>68.458809000000002</v>
      </c>
      <c r="Q1510" s="1">
        <v>27575000</v>
      </c>
      <c r="R1510" s="1" t="s">
        <v>207</v>
      </c>
      <c r="S1510" s="1" t="s">
        <v>71</v>
      </c>
      <c r="T1510" s="1" t="s">
        <v>1524</v>
      </c>
      <c r="U1510" s="1" t="s">
        <v>1525</v>
      </c>
      <c r="X1510" s="1" t="s">
        <v>1526</v>
      </c>
      <c r="Y1510" s="1" t="s">
        <v>710</v>
      </c>
      <c r="Z1510" s="1" t="s">
        <v>719</v>
      </c>
      <c r="AA1510" s="1" t="s">
        <v>1527</v>
      </c>
      <c r="AD1510" s="1" t="s">
        <v>712</v>
      </c>
      <c r="AE1510" s="1" t="s">
        <v>1528</v>
      </c>
      <c r="AI1510" s="1" t="s">
        <v>506</v>
      </c>
      <c r="AJ1510" s="1" t="s">
        <v>76</v>
      </c>
      <c r="AK1510" s="1" t="s">
        <v>1529</v>
      </c>
      <c r="AL1510" s="1">
        <v>55150000</v>
      </c>
      <c r="AM1510" s="1" t="s">
        <v>78</v>
      </c>
      <c r="AN1510" s="1" t="s">
        <v>4495</v>
      </c>
      <c r="AO1510" s="1" t="s">
        <v>4321</v>
      </c>
      <c r="AP1510" s="1">
        <v>1264022</v>
      </c>
      <c r="AR1510" s="1" t="s">
        <v>1530</v>
      </c>
      <c r="AS1510" s="1">
        <v>1</v>
      </c>
      <c r="AU1510" s="1">
        <v>1</v>
      </c>
      <c r="AW1510" s="1">
        <v>1</v>
      </c>
      <c r="AX1510" s="1">
        <v>1</v>
      </c>
      <c r="AY1510" s="1">
        <v>1</v>
      </c>
      <c r="AZ1510" s="1">
        <v>1</v>
      </c>
      <c r="BE1510" s="1">
        <v>1</v>
      </c>
      <c r="BL1510" s="1" t="s">
        <v>1531</v>
      </c>
    </row>
    <row r="1511" spans="1:64" x14ac:dyDescent="0.5">
      <c r="A1511" s="1">
        <v>91</v>
      </c>
      <c r="B1511" s="1" t="s">
        <v>1521</v>
      </c>
      <c r="C1511" s="2">
        <v>43560</v>
      </c>
      <c r="D1511" s="1" t="s">
        <v>1522</v>
      </c>
      <c r="E1511" s="1" t="s">
        <v>1523</v>
      </c>
      <c r="F1511" s="1" t="s">
        <v>88</v>
      </c>
      <c r="G1511" s="1">
        <v>10</v>
      </c>
      <c r="H1511" s="1">
        <v>1</v>
      </c>
      <c r="I1511" s="1" t="s">
        <v>719</v>
      </c>
      <c r="J1511" s="1">
        <v>100</v>
      </c>
      <c r="K1511" s="1">
        <v>33.939109999999999</v>
      </c>
      <c r="L1511" s="1">
        <v>67.709952999999999</v>
      </c>
      <c r="M1511" s="1" t="s">
        <v>114</v>
      </c>
      <c r="N1511" s="1">
        <v>0</v>
      </c>
      <c r="O1511" s="1">
        <v>25.384855999999999</v>
      </c>
      <c r="P1511" s="1">
        <v>68.458809000000002</v>
      </c>
      <c r="Q1511" s="1">
        <v>5515000</v>
      </c>
      <c r="R1511" s="1" t="s">
        <v>207</v>
      </c>
      <c r="S1511" s="1" t="s">
        <v>71</v>
      </c>
      <c r="T1511" s="1" t="s">
        <v>1524</v>
      </c>
      <c r="U1511" s="1" t="s">
        <v>1525</v>
      </c>
      <c r="X1511" s="1" t="s">
        <v>1526</v>
      </c>
      <c r="Y1511" s="1" t="s">
        <v>710</v>
      </c>
      <c r="Z1511" s="1" t="s">
        <v>719</v>
      </c>
      <c r="AA1511" s="1" t="s">
        <v>1527</v>
      </c>
      <c r="AD1511" s="1" t="s">
        <v>712</v>
      </c>
      <c r="AE1511" s="1" t="s">
        <v>1528</v>
      </c>
      <c r="AI1511" s="1" t="s">
        <v>506</v>
      </c>
      <c r="AJ1511" s="1" t="s">
        <v>76</v>
      </c>
      <c r="AK1511" s="1" t="s">
        <v>1529</v>
      </c>
      <c r="AL1511" s="1">
        <v>55150000</v>
      </c>
      <c r="AM1511" s="1" t="s">
        <v>78</v>
      </c>
      <c r="AN1511" s="1" t="s">
        <v>4495</v>
      </c>
      <c r="AO1511" s="1" t="s">
        <v>4321</v>
      </c>
      <c r="AP1511" s="1">
        <v>1264022</v>
      </c>
      <c r="AR1511" s="1" t="s">
        <v>1530</v>
      </c>
      <c r="AS1511" s="1">
        <v>1</v>
      </c>
      <c r="AU1511" s="1">
        <v>1</v>
      </c>
      <c r="AW1511" s="1">
        <v>1</v>
      </c>
      <c r="AX1511" s="1">
        <v>1</v>
      </c>
      <c r="AY1511" s="1">
        <v>1</v>
      </c>
      <c r="AZ1511" s="1">
        <v>1</v>
      </c>
      <c r="BE1511" s="1">
        <v>1</v>
      </c>
      <c r="BL1511" s="1" t="s">
        <v>1531</v>
      </c>
    </row>
    <row r="1512" spans="1:64" x14ac:dyDescent="0.5">
      <c r="A1512" s="1">
        <v>361</v>
      </c>
      <c r="B1512" s="1" t="s">
        <v>1532</v>
      </c>
      <c r="C1512" s="2">
        <v>43514</v>
      </c>
      <c r="D1512" s="1" t="s">
        <v>1533</v>
      </c>
      <c r="E1512" s="1" t="s">
        <v>1534</v>
      </c>
      <c r="H1512" s="1">
        <v>1</v>
      </c>
      <c r="I1512" s="1" t="s">
        <v>952</v>
      </c>
      <c r="J1512" s="1">
        <v>100</v>
      </c>
      <c r="K1512" s="1">
        <v>15.605589</v>
      </c>
      <c r="L1512" s="1">
        <v>-90.390001999999996</v>
      </c>
      <c r="M1512" s="1" t="s">
        <v>308</v>
      </c>
      <c r="N1512" s="1">
        <v>0</v>
      </c>
      <c r="O1512" s="1">
        <v>13.923406</v>
      </c>
      <c r="P1512" s="1">
        <v>-86.952798999999999</v>
      </c>
      <c r="R1512" s="1" t="s">
        <v>1535</v>
      </c>
      <c r="S1512" s="1" t="s">
        <v>71</v>
      </c>
      <c r="T1512" s="1" t="s">
        <v>1536</v>
      </c>
      <c r="X1512" s="1" t="s">
        <v>1537</v>
      </c>
      <c r="Z1512" s="1" t="s">
        <v>952</v>
      </c>
      <c r="AA1512" s="1" t="s">
        <v>1538</v>
      </c>
      <c r="AJ1512" s="1" t="s">
        <v>76</v>
      </c>
      <c r="AM1512" s="1" t="s">
        <v>78</v>
      </c>
      <c r="AN1512" s="1" t="s">
        <v>4496</v>
      </c>
      <c r="AO1512" s="1" t="s">
        <v>4299</v>
      </c>
      <c r="AS1512" s="1">
        <v>1</v>
      </c>
      <c r="AU1512" s="1">
        <v>1</v>
      </c>
      <c r="BJ1512" s="1" t="s">
        <v>1539</v>
      </c>
      <c r="BL1512" s="1" t="s">
        <v>1540</v>
      </c>
    </row>
    <row r="1513" spans="1:64" x14ac:dyDescent="0.5">
      <c r="A1513" s="1">
        <v>55</v>
      </c>
      <c r="B1513" s="1" t="s">
        <v>1541</v>
      </c>
      <c r="C1513" s="2">
        <v>43579</v>
      </c>
      <c r="D1513" s="1" t="s">
        <v>1542</v>
      </c>
      <c r="E1513" s="1" t="s">
        <v>1543</v>
      </c>
      <c r="F1513" s="1" t="s">
        <v>127</v>
      </c>
      <c r="G1513" s="1">
        <v>100</v>
      </c>
      <c r="H1513" s="1">
        <v>1</v>
      </c>
      <c r="I1513" s="1" t="s">
        <v>156</v>
      </c>
      <c r="J1513" s="1">
        <v>100</v>
      </c>
      <c r="K1513" s="1">
        <v>17.570692000000001</v>
      </c>
      <c r="L1513" s="1">
        <v>-3.9961660000000001</v>
      </c>
      <c r="M1513" s="1" t="s">
        <v>69</v>
      </c>
      <c r="N1513" s="1">
        <v>0</v>
      </c>
      <c r="O1513" s="1">
        <v>2.6272389999999999</v>
      </c>
      <c r="P1513" s="1">
        <v>23.381664000000001</v>
      </c>
      <c r="Q1513" s="1">
        <v>10000000</v>
      </c>
      <c r="R1513" s="1" t="s">
        <v>1544</v>
      </c>
      <c r="S1513" s="1" t="s">
        <v>91</v>
      </c>
      <c r="T1513" s="1" t="s">
        <v>104</v>
      </c>
      <c r="U1513" s="1" t="s">
        <v>105</v>
      </c>
      <c r="W1513" s="1" t="s">
        <v>121</v>
      </c>
      <c r="X1513" s="1" t="s">
        <v>1545</v>
      </c>
      <c r="Z1513" s="1" t="s">
        <v>156</v>
      </c>
      <c r="AA1513" s="1" t="s">
        <v>837</v>
      </c>
      <c r="AJ1513" s="1" t="s">
        <v>76</v>
      </c>
      <c r="AK1513" s="1" t="s">
        <v>1546</v>
      </c>
      <c r="AL1513" s="1">
        <v>10000000</v>
      </c>
      <c r="AM1513" s="1" t="s">
        <v>109</v>
      </c>
      <c r="AN1513" s="1" t="s">
        <v>4497</v>
      </c>
      <c r="AO1513" s="1" t="s">
        <v>4498</v>
      </c>
      <c r="AS1513" s="1">
        <v>1</v>
      </c>
      <c r="AY1513" s="1">
        <v>1</v>
      </c>
      <c r="AZ1513" s="1">
        <v>1</v>
      </c>
      <c r="BE1513" s="1">
        <v>1</v>
      </c>
      <c r="BL1513" s="1" t="s">
        <v>1547</v>
      </c>
    </row>
    <row r="1514" spans="1:64" x14ac:dyDescent="0.5">
      <c r="A1514" s="1">
        <v>56</v>
      </c>
      <c r="B1514" s="1" t="s">
        <v>1548</v>
      </c>
      <c r="C1514" s="2">
        <v>43579</v>
      </c>
      <c r="D1514" s="1" t="s">
        <v>1549</v>
      </c>
      <c r="E1514" s="1" t="s">
        <v>1543</v>
      </c>
      <c r="F1514" s="1" t="s">
        <v>127</v>
      </c>
      <c r="G1514" s="1">
        <v>100</v>
      </c>
      <c r="H1514" s="1">
        <v>1</v>
      </c>
      <c r="I1514" s="1" t="s">
        <v>156</v>
      </c>
      <c r="J1514" s="1">
        <v>100</v>
      </c>
      <c r="K1514" s="1">
        <v>17.570692000000001</v>
      </c>
      <c r="L1514" s="1">
        <v>-3.9961660000000001</v>
      </c>
      <c r="M1514" s="1" t="s">
        <v>69</v>
      </c>
      <c r="N1514" s="1">
        <v>0</v>
      </c>
      <c r="O1514" s="1">
        <v>2.6272389999999999</v>
      </c>
      <c r="P1514" s="1">
        <v>23.381664000000001</v>
      </c>
      <c r="Q1514" s="1">
        <v>500000</v>
      </c>
      <c r="R1514" s="1" t="s">
        <v>1544</v>
      </c>
      <c r="S1514" s="1" t="s">
        <v>91</v>
      </c>
      <c r="T1514" s="1" t="s">
        <v>104</v>
      </c>
      <c r="U1514" s="1" t="s">
        <v>105</v>
      </c>
      <c r="W1514" s="1" t="s">
        <v>121</v>
      </c>
      <c r="X1514" s="1" t="s">
        <v>1550</v>
      </c>
      <c r="Z1514" s="1" t="s">
        <v>156</v>
      </c>
      <c r="AA1514" s="1" t="s">
        <v>837</v>
      </c>
      <c r="AJ1514" s="1" t="s">
        <v>76</v>
      </c>
      <c r="AK1514" s="1" t="s">
        <v>1551</v>
      </c>
      <c r="AL1514" s="1">
        <v>500000</v>
      </c>
      <c r="AM1514" s="1" t="s">
        <v>109</v>
      </c>
      <c r="AN1514" s="1" t="s">
        <v>4497</v>
      </c>
      <c r="AO1514" s="1" t="s">
        <v>4309</v>
      </c>
      <c r="AS1514" s="1">
        <v>1</v>
      </c>
      <c r="AY1514" s="1">
        <v>1</v>
      </c>
      <c r="AZ1514" s="1">
        <v>1</v>
      </c>
      <c r="BE1514" s="1">
        <v>1</v>
      </c>
    </row>
    <row r="1515" spans="1:64" x14ac:dyDescent="0.5">
      <c r="A1515" s="1">
        <v>686</v>
      </c>
      <c r="B1515" s="1" t="s">
        <v>1552</v>
      </c>
      <c r="C1515" s="2">
        <v>43580</v>
      </c>
      <c r="D1515" s="1" t="s">
        <v>1553</v>
      </c>
      <c r="E1515" s="1" t="s">
        <v>1554</v>
      </c>
      <c r="F1515" s="1" t="s">
        <v>291</v>
      </c>
      <c r="G1515" s="1">
        <v>25</v>
      </c>
      <c r="H1515" s="1">
        <v>1</v>
      </c>
      <c r="I1515" s="1" t="s">
        <v>600</v>
      </c>
      <c r="J1515" s="1">
        <v>100</v>
      </c>
      <c r="K1515" s="1">
        <v>21.916222000000001</v>
      </c>
      <c r="L1515" s="1">
        <v>95.955971000000005</v>
      </c>
      <c r="M1515" s="1" t="s">
        <v>113</v>
      </c>
      <c r="N1515" s="1">
        <v>0</v>
      </c>
      <c r="O1515" s="1">
        <v>10.278548000000001</v>
      </c>
      <c r="P1515" s="1">
        <v>102.006446</v>
      </c>
      <c r="Q1515" s="1">
        <v>4500000</v>
      </c>
      <c r="R1515" s="1" t="s">
        <v>90</v>
      </c>
      <c r="S1515" s="1" t="s">
        <v>91</v>
      </c>
      <c r="T1515" s="1" t="s">
        <v>234</v>
      </c>
      <c r="U1515" s="1" t="s">
        <v>182</v>
      </c>
      <c r="W1515" s="1" t="s">
        <v>183</v>
      </c>
      <c r="X1515" s="1" t="s">
        <v>1555</v>
      </c>
      <c r="Z1515" s="1" t="s">
        <v>600</v>
      </c>
      <c r="AA1515" s="1" t="s">
        <v>1556</v>
      </c>
      <c r="AJ1515" s="1" t="s">
        <v>76</v>
      </c>
      <c r="AK1515" s="1" t="s">
        <v>1557</v>
      </c>
      <c r="AL1515" s="1">
        <v>18000000</v>
      </c>
      <c r="AM1515" s="1" t="s">
        <v>78</v>
      </c>
      <c r="AN1515" s="1" t="s">
        <v>4499</v>
      </c>
      <c r="AO1515" s="1" t="s">
        <v>4500</v>
      </c>
      <c r="AS1515" s="1">
        <v>1</v>
      </c>
      <c r="AU1515" s="1">
        <v>1</v>
      </c>
      <c r="AV1515" s="1">
        <v>1</v>
      </c>
      <c r="AW1515" s="1">
        <v>1</v>
      </c>
      <c r="AX1515" s="1">
        <v>1</v>
      </c>
    </row>
    <row r="1516" spans="1:64" x14ac:dyDescent="0.5">
      <c r="A1516" s="1">
        <v>686</v>
      </c>
      <c r="B1516" s="1" t="s">
        <v>1552</v>
      </c>
      <c r="C1516" s="2">
        <v>43580</v>
      </c>
      <c r="D1516" s="1" t="s">
        <v>1553</v>
      </c>
      <c r="E1516" s="1" t="s">
        <v>1554</v>
      </c>
      <c r="F1516" s="1" t="s">
        <v>98</v>
      </c>
      <c r="G1516" s="1">
        <v>45</v>
      </c>
      <c r="H1516" s="1">
        <v>1</v>
      </c>
      <c r="I1516" s="1" t="s">
        <v>600</v>
      </c>
      <c r="J1516" s="1">
        <v>100</v>
      </c>
      <c r="K1516" s="1">
        <v>21.916222000000001</v>
      </c>
      <c r="L1516" s="1">
        <v>95.955971000000005</v>
      </c>
      <c r="M1516" s="1" t="s">
        <v>113</v>
      </c>
      <c r="N1516" s="1">
        <v>0</v>
      </c>
      <c r="O1516" s="1">
        <v>10.278548000000001</v>
      </c>
      <c r="P1516" s="1">
        <v>102.006446</v>
      </c>
      <c r="Q1516" s="1">
        <v>8100000</v>
      </c>
      <c r="R1516" s="1" t="s">
        <v>90</v>
      </c>
      <c r="S1516" s="1" t="s">
        <v>91</v>
      </c>
      <c r="T1516" s="1" t="s">
        <v>234</v>
      </c>
      <c r="U1516" s="1" t="s">
        <v>182</v>
      </c>
      <c r="W1516" s="1" t="s">
        <v>183</v>
      </c>
      <c r="X1516" s="1" t="s">
        <v>1555</v>
      </c>
      <c r="Z1516" s="1" t="s">
        <v>600</v>
      </c>
      <c r="AA1516" s="1" t="s">
        <v>1556</v>
      </c>
      <c r="AJ1516" s="1" t="s">
        <v>76</v>
      </c>
      <c r="AK1516" s="1" t="s">
        <v>1557</v>
      </c>
      <c r="AL1516" s="1">
        <v>18000000</v>
      </c>
      <c r="AM1516" s="1" t="s">
        <v>78</v>
      </c>
      <c r="AN1516" s="1" t="s">
        <v>4499</v>
      </c>
      <c r="AO1516" s="1" t="s">
        <v>4500</v>
      </c>
      <c r="AS1516" s="1">
        <v>1</v>
      </c>
      <c r="AU1516" s="1">
        <v>1</v>
      </c>
      <c r="AV1516" s="1">
        <v>1</v>
      </c>
      <c r="AW1516" s="1">
        <v>1</v>
      </c>
      <c r="AX1516" s="1">
        <v>1</v>
      </c>
    </row>
    <row r="1517" spans="1:64" x14ac:dyDescent="0.5">
      <c r="A1517" s="1">
        <v>686</v>
      </c>
      <c r="B1517" s="1" t="s">
        <v>1552</v>
      </c>
      <c r="C1517" s="2">
        <v>43580</v>
      </c>
      <c r="D1517" s="1" t="s">
        <v>1553</v>
      </c>
      <c r="E1517" s="1" t="s">
        <v>1554</v>
      </c>
      <c r="F1517" s="1" t="s">
        <v>129</v>
      </c>
      <c r="G1517" s="1">
        <v>30</v>
      </c>
      <c r="H1517" s="1">
        <v>1</v>
      </c>
      <c r="I1517" s="1" t="s">
        <v>600</v>
      </c>
      <c r="J1517" s="1">
        <v>100</v>
      </c>
      <c r="K1517" s="1">
        <v>21.916222000000001</v>
      </c>
      <c r="L1517" s="1">
        <v>95.955971000000005</v>
      </c>
      <c r="M1517" s="1" t="s">
        <v>113</v>
      </c>
      <c r="N1517" s="1">
        <v>0</v>
      </c>
      <c r="O1517" s="1">
        <v>10.278548000000001</v>
      </c>
      <c r="P1517" s="1">
        <v>102.006446</v>
      </c>
      <c r="Q1517" s="1">
        <v>5400000</v>
      </c>
      <c r="R1517" s="1" t="s">
        <v>90</v>
      </c>
      <c r="S1517" s="1" t="s">
        <v>91</v>
      </c>
      <c r="T1517" s="1" t="s">
        <v>234</v>
      </c>
      <c r="U1517" s="1" t="s">
        <v>182</v>
      </c>
      <c r="W1517" s="1" t="s">
        <v>183</v>
      </c>
      <c r="X1517" s="1" t="s">
        <v>1555</v>
      </c>
      <c r="Z1517" s="1" t="s">
        <v>600</v>
      </c>
      <c r="AA1517" s="1" t="s">
        <v>1556</v>
      </c>
      <c r="AJ1517" s="1" t="s">
        <v>76</v>
      </c>
      <c r="AK1517" s="1" t="s">
        <v>1557</v>
      </c>
      <c r="AL1517" s="1">
        <v>18000000</v>
      </c>
      <c r="AM1517" s="1" t="s">
        <v>78</v>
      </c>
      <c r="AN1517" s="1" t="s">
        <v>4499</v>
      </c>
      <c r="AO1517" s="1" t="s">
        <v>4500</v>
      </c>
      <c r="AS1517" s="1">
        <v>1</v>
      </c>
      <c r="AU1517" s="1">
        <v>1</v>
      </c>
      <c r="AV1517" s="1">
        <v>1</v>
      </c>
      <c r="AW1517" s="1">
        <v>1</v>
      </c>
      <c r="AX1517" s="1">
        <v>1</v>
      </c>
    </row>
    <row r="1518" spans="1:64" x14ac:dyDescent="0.5">
      <c r="A1518" s="1">
        <v>45</v>
      </c>
      <c r="B1518" s="1" t="s">
        <v>1558</v>
      </c>
      <c r="C1518" s="2">
        <v>43579</v>
      </c>
      <c r="D1518" s="1" t="s">
        <v>1559</v>
      </c>
      <c r="E1518" s="1" t="s">
        <v>1560</v>
      </c>
      <c r="F1518" s="1" t="s">
        <v>128</v>
      </c>
      <c r="G1518" s="1">
        <v>60</v>
      </c>
      <c r="H1518" s="1">
        <v>1</v>
      </c>
      <c r="I1518" s="1" t="s">
        <v>385</v>
      </c>
      <c r="J1518" s="1">
        <v>100</v>
      </c>
      <c r="K1518" s="1">
        <v>8.0529410000000006</v>
      </c>
      <c r="L1518" s="1">
        <v>29.518585999999999</v>
      </c>
      <c r="M1518" s="1" t="s">
        <v>69</v>
      </c>
      <c r="N1518" s="1">
        <v>0</v>
      </c>
      <c r="O1518" s="1">
        <v>2.6272389999999999</v>
      </c>
      <c r="P1518" s="1">
        <v>23.381664000000001</v>
      </c>
      <c r="Q1518" s="1">
        <v>11640000</v>
      </c>
      <c r="R1518" s="1" t="s">
        <v>1561</v>
      </c>
      <c r="S1518" s="1" t="s">
        <v>91</v>
      </c>
      <c r="T1518" s="1" t="s">
        <v>1562</v>
      </c>
      <c r="U1518" s="1" t="s">
        <v>105</v>
      </c>
      <c r="W1518" s="1" t="s">
        <v>121</v>
      </c>
      <c r="X1518" s="1" t="s">
        <v>1563</v>
      </c>
      <c r="Z1518" s="1" t="s">
        <v>385</v>
      </c>
      <c r="AA1518" s="1" t="s">
        <v>1564</v>
      </c>
      <c r="AJ1518" s="1" t="s">
        <v>76</v>
      </c>
      <c r="AK1518" s="1" t="s">
        <v>1565</v>
      </c>
      <c r="AL1518" s="1">
        <v>19400000</v>
      </c>
      <c r="AM1518" s="1" t="s">
        <v>109</v>
      </c>
      <c r="AN1518" s="1" t="s">
        <v>4501</v>
      </c>
      <c r="AO1518" s="1" t="s">
        <v>4285</v>
      </c>
      <c r="AP1518" s="1">
        <v>7226000</v>
      </c>
      <c r="AR1518" s="1" t="s">
        <v>1566</v>
      </c>
      <c r="AS1518" s="1">
        <v>1</v>
      </c>
      <c r="AY1518" s="1">
        <v>1</v>
      </c>
      <c r="AZ1518" s="1">
        <v>1</v>
      </c>
      <c r="BD1518" s="1">
        <v>1</v>
      </c>
      <c r="BE1518" s="1">
        <v>1</v>
      </c>
      <c r="BL1518" s="1" t="s">
        <v>1567</v>
      </c>
    </row>
    <row r="1519" spans="1:64" x14ac:dyDescent="0.5">
      <c r="A1519" s="1">
        <v>45</v>
      </c>
      <c r="B1519" s="1" t="s">
        <v>1558</v>
      </c>
      <c r="C1519" s="2">
        <v>43579</v>
      </c>
      <c r="D1519" s="1" t="s">
        <v>1559</v>
      </c>
      <c r="E1519" s="1" t="s">
        <v>1560</v>
      </c>
      <c r="F1519" s="1" t="s">
        <v>98</v>
      </c>
      <c r="G1519" s="1">
        <v>21</v>
      </c>
      <c r="H1519" s="1">
        <v>1</v>
      </c>
      <c r="I1519" s="1" t="s">
        <v>385</v>
      </c>
      <c r="J1519" s="1">
        <v>100</v>
      </c>
      <c r="K1519" s="1">
        <v>8.0529410000000006</v>
      </c>
      <c r="L1519" s="1">
        <v>29.518585999999999</v>
      </c>
      <c r="M1519" s="1" t="s">
        <v>69</v>
      </c>
      <c r="N1519" s="1">
        <v>0</v>
      </c>
      <c r="O1519" s="1">
        <v>2.6272389999999999</v>
      </c>
      <c r="P1519" s="1">
        <v>23.381664000000001</v>
      </c>
      <c r="Q1519" s="1">
        <v>4074000</v>
      </c>
      <c r="R1519" s="1" t="s">
        <v>1561</v>
      </c>
      <c r="S1519" s="1" t="s">
        <v>91</v>
      </c>
      <c r="T1519" s="1" t="s">
        <v>1562</v>
      </c>
      <c r="U1519" s="1" t="s">
        <v>105</v>
      </c>
      <c r="W1519" s="1" t="s">
        <v>121</v>
      </c>
      <c r="X1519" s="1" t="s">
        <v>1563</v>
      </c>
      <c r="Z1519" s="1" t="s">
        <v>385</v>
      </c>
      <c r="AA1519" s="1" t="s">
        <v>1564</v>
      </c>
      <c r="AJ1519" s="1" t="s">
        <v>76</v>
      </c>
      <c r="AK1519" s="1" t="s">
        <v>1565</v>
      </c>
      <c r="AL1519" s="1">
        <v>19400000</v>
      </c>
      <c r="AM1519" s="1" t="s">
        <v>109</v>
      </c>
      <c r="AN1519" s="1" t="s">
        <v>4501</v>
      </c>
      <c r="AO1519" s="1" t="s">
        <v>4285</v>
      </c>
      <c r="AP1519" s="1">
        <v>7226000</v>
      </c>
      <c r="AR1519" s="1" t="s">
        <v>1566</v>
      </c>
      <c r="AS1519" s="1">
        <v>1</v>
      </c>
      <c r="AY1519" s="1">
        <v>1</v>
      </c>
      <c r="AZ1519" s="1">
        <v>1</v>
      </c>
      <c r="BD1519" s="1">
        <v>1</v>
      </c>
      <c r="BE1519" s="1">
        <v>1</v>
      </c>
      <c r="BL1519" s="1" t="s">
        <v>1567</v>
      </c>
    </row>
    <row r="1520" spans="1:64" x14ac:dyDescent="0.5">
      <c r="A1520" s="1">
        <v>45</v>
      </c>
      <c r="B1520" s="1" t="s">
        <v>1558</v>
      </c>
      <c r="C1520" s="2">
        <v>43579</v>
      </c>
      <c r="D1520" s="1" t="s">
        <v>1559</v>
      </c>
      <c r="E1520" s="1" t="s">
        <v>1560</v>
      </c>
      <c r="F1520" s="1" t="s">
        <v>129</v>
      </c>
      <c r="G1520" s="1">
        <v>19</v>
      </c>
      <c r="H1520" s="1">
        <v>1</v>
      </c>
      <c r="I1520" s="1" t="s">
        <v>385</v>
      </c>
      <c r="J1520" s="1">
        <v>100</v>
      </c>
      <c r="K1520" s="1">
        <v>8.0529410000000006</v>
      </c>
      <c r="L1520" s="1">
        <v>29.518585999999999</v>
      </c>
      <c r="M1520" s="1" t="s">
        <v>69</v>
      </c>
      <c r="N1520" s="1">
        <v>0</v>
      </c>
      <c r="O1520" s="1">
        <v>2.6272389999999999</v>
      </c>
      <c r="P1520" s="1">
        <v>23.381664000000001</v>
      </c>
      <c r="Q1520" s="1">
        <v>3686000</v>
      </c>
      <c r="R1520" s="1" t="s">
        <v>1561</v>
      </c>
      <c r="S1520" s="1" t="s">
        <v>91</v>
      </c>
      <c r="T1520" s="1" t="s">
        <v>1562</v>
      </c>
      <c r="U1520" s="1" t="s">
        <v>105</v>
      </c>
      <c r="W1520" s="1" t="s">
        <v>121</v>
      </c>
      <c r="X1520" s="1" t="s">
        <v>1563</v>
      </c>
      <c r="Z1520" s="1" t="s">
        <v>385</v>
      </c>
      <c r="AA1520" s="1" t="s">
        <v>1564</v>
      </c>
      <c r="AJ1520" s="1" t="s">
        <v>76</v>
      </c>
      <c r="AK1520" s="1" t="s">
        <v>1565</v>
      </c>
      <c r="AL1520" s="1">
        <v>19400000</v>
      </c>
      <c r="AM1520" s="1" t="s">
        <v>109</v>
      </c>
      <c r="AN1520" s="1" t="s">
        <v>4501</v>
      </c>
      <c r="AO1520" s="1" t="s">
        <v>4285</v>
      </c>
      <c r="AP1520" s="1">
        <v>7226000</v>
      </c>
      <c r="AR1520" s="1" t="s">
        <v>1566</v>
      </c>
      <c r="AS1520" s="1">
        <v>1</v>
      </c>
      <c r="AY1520" s="1">
        <v>1</v>
      </c>
      <c r="AZ1520" s="1">
        <v>1</v>
      </c>
      <c r="BD1520" s="1">
        <v>1</v>
      </c>
      <c r="BE1520" s="1">
        <v>1</v>
      </c>
      <c r="BL1520" s="1" t="s">
        <v>1567</v>
      </c>
    </row>
    <row r="1521" spans="1:64" x14ac:dyDescent="0.5">
      <c r="A1521" s="1">
        <v>13</v>
      </c>
      <c r="B1521" s="1" t="s">
        <v>1568</v>
      </c>
      <c r="C1521" s="2">
        <v>43579</v>
      </c>
      <c r="D1521" s="1" t="s">
        <v>1569</v>
      </c>
      <c r="E1521" s="1" t="s">
        <v>1570</v>
      </c>
      <c r="F1521" s="1" t="s">
        <v>97</v>
      </c>
      <c r="G1521" s="1">
        <v>20</v>
      </c>
      <c r="H1521" s="1">
        <v>1</v>
      </c>
      <c r="I1521" s="1" t="s">
        <v>194</v>
      </c>
      <c r="J1521" s="1">
        <v>100</v>
      </c>
      <c r="K1521" s="1">
        <v>19.182435999999999</v>
      </c>
      <c r="L1521" s="1">
        <v>-72.434515000000005</v>
      </c>
      <c r="M1521" s="1" t="s">
        <v>195</v>
      </c>
      <c r="N1521" s="1">
        <v>0</v>
      </c>
      <c r="O1521" s="1">
        <v>25.14509</v>
      </c>
      <c r="P1521" s="1">
        <v>-80.396960000000007</v>
      </c>
      <c r="Q1521" s="1">
        <v>1000000</v>
      </c>
      <c r="R1521" s="1" t="s">
        <v>103</v>
      </c>
      <c r="S1521" s="1" t="s">
        <v>91</v>
      </c>
      <c r="T1521" s="1" t="s">
        <v>905</v>
      </c>
      <c r="U1521" s="1" t="s">
        <v>105</v>
      </c>
      <c r="W1521" s="1" t="s">
        <v>121</v>
      </c>
      <c r="X1521" s="1" t="s">
        <v>1571</v>
      </c>
      <c r="Z1521" s="1" t="s">
        <v>194</v>
      </c>
      <c r="AA1521" s="1" t="s">
        <v>941</v>
      </c>
      <c r="AJ1521" s="1" t="s">
        <v>76</v>
      </c>
      <c r="AK1521" s="1" t="s">
        <v>1572</v>
      </c>
      <c r="AL1521" s="1">
        <v>5000000</v>
      </c>
      <c r="AM1521" s="1" t="s">
        <v>109</v>
      </c>
      <c r="AN1521" s="1" t="s">
        <v>4502</v>
      </c>
      <c r="AO1521" s="1" t="s">
        <v>4503</v>
      </c>
      <c r="AP1521" s="1">
        <v>230048</v>
      </c>
      <c r="AR1521" s="1" t="s">
        <v>1573</v>
      </c>
      <c r="AS1521" s="1">
        <v>1</v>
      </c>
      <c r="AU1521" s="1">
        <v>1</v>
      </c>
      <c r="AY1521" s="1">
        <v>1</v>
      </c>
      <c r="AZ1521" s="1">
        <v>1</v>
      </c>
      <c r="BD1521" s="1">
        <v>1</v>
      </c>
      <c r="BL1521" s="1" t="s">
        <v>1574</v>
      </c>
    </row>
    <row r="1522" spans="1:64" x14ac:dyDescent="0.5">
      <c r="A1522" s="1">
        <v>13</v>
      </c>
      <c r="B1522" s="1" t="s">
        <v>1568</v>
      </c>
      <c r="C1522" s="2">
        <v>43579</v>
      </c>
      <c r="D1522" s="1" t="s">
        <v>1569</v>
      </c>
      <c r="E1522" s="1" t="s">
        <v>1570</v>
      </c>
      <c r="F1522" s="1" t="s">
        <v>129</v>
      </c>
      <c r="G1522" s="1">
        <v>25</v>
      </c>
      <c r="H1522" s="1">
        <v>1</v>
      </c>
      <c r="I1522" s="1" t="s">
        <v>194</v>
      </c>
      <c r="J1522" s="1">
        <v>100</v>
      </c>
      <c r="K1522" s="1">
        <v>19.182435999999999</v>
      </c>
      <c r="L1522" s="1">
        <v>-72.434515000000005</v>
      </c>
      <c r="M1522" s="1" t="s">
        <v>195</v>
      </c>
      <c r="N1522" s="1">
        <v>0</v>
      </c>
      <c r="O1522" s="1">
        <v>25.14509</v>
      </c>
      <c r="P1522" s="1">
        <v>-80.396960000000007</v>
      </c>
      <c r="Q1522" s="1">
        <v>1250000</v>
      </c>
      <c r="R1522" s="1" t="s">
        <v>103</v>
      </c>
      <c r="S1522" s="1" t="s">
        <v>91</v>
      </c>
      <c r="T1522" s="1" t="s">
        <v>905</v>
      </c>
      <c r="U1522" s="1" t="s">
        <v>105</v>
      </c>
      <c r="W1522" s="1" t="s">
        <v>121</v>
      </c>
      <c r="X1522" s="1" t="s">
        <v>1571</v>
      </c>
      <c r="Z1522" s="1" t="s">
        <v>194</v>
      </c>
      <c r="AA1522" s="1" t="s">
        <v>941</v>
      </c>
      <c r="AJ1522" s="1" t="s">
        <v>76</v>
      </c>
      <c r="AK1522" s="1" t="s">
        <v>1572</v>
      </c>
      <c r="AL1522" s="1">
        <v>5000000</v>
      </c>
      <c r="AM1522" s="1" t="s">
        <v>109</v>
      </c>
      <c r="AN1522" s="1" t="s">
        <v>4502</v>
      </c>
      <c r="AO1522" s="1" t="s">
        <v>4503</v>
      </c>
      <c r="AP1522" s="1">
        <v>230048</v>
      </c>
      <c r="AR1522" s="1" t="s">
        <v>1573</v>
      </c>
      <c r="AS1522" s="1">
        <v>1</v>
      </c>
      <c r="AU1522" s="1">
        <v>1</v>
      </c>
      <c r="AY1522" s="1">
        <v>1</v>
      </c>
      <c r="AZ1522" s="1">
        <v>1</v>
      </c>
      <c r="BD1522" s="1">
        <v>1</v>
      </c>
      <c r="BL1522" s="1" t="s">
        <v>1574</v>
      </c>
    </row>
    <row r="1523" spans="1:64" x14ac:dyDescent="0.5">
      <c r="A1523" s="1">
        <v>13</v>
      </c>
      <c r="B1523" s="1" t="s">
        <v>1568</v>
      </c>
      <c r="C1523" s="2">
        <v>43579</v>
      </c>
      <c r="D1523" s="1" t="s">
        <v>1569</v>
      </c>
      <c r="E1523" s="1" t="s">
        <v>1570</v>
      </c>
      <c r="F1523" s="1" t="s">
        <v>98</v>
      </c>
      <c r="G1523" s="1">
        <v>5</v>
      </c>
      <c r="H1523" s="1">
        <v>1</v>
      </c>
      <c r="I1523" s="1" t="s">
        <v>194</v>
      </c>
      <c r="J1523" s="1">
        <v>100</v>
      </c>
      <c r="K1523" s="1">
        <v>19.182435999999999</v>
      </c>
      <c r="L1523" s="1">
        <v>-72.434515000000005</v>
      </c>
      <c r="M1523" s="1" t="s">
        <v>195</v>
      </c>
      <c r="N1523" s="1">
        <v>0</v>
      </c>
      <c r="O1523" s="1">
        <v>25.14509</v>
      </c>
      <c r="P1523" s="1">
        <v>-80.396960000000007</v>
      </c>
      <c r="Q1523" s="1">
        <v>250000</v>
      </c>
      <c r="R1523" s="1" t="s">
        <v>103</v>
      </c>
      <c r="S1523" s="1" t="s">
        <v>91</v>
      </c>
      <c r="T1523" s="1" t="s">
        <v>905</v>
      </c>
      <c r="U1523" s="1" t="s">
        <v>105</v>
      </c>
      <c r="W1523" s="1" t="s">
        <v>121</v>
      </c>
      <c r="X1523" s="1" t="s">
        <v>1571</v>
      </c>
      <c r="Z1523" s="1" t="s">
        <v>194</v>
      </c>
      <c r="AA1523" s="1" t="s">
        <v>941</v>
      </c>
      <c r="AJ1523" s="1" t="s">
        <v>76</v>
      </c>
      <c r="AK1523" s="1" t="s">
        <v>1572</v>
      </c>
      <c r="AL1523" s="1">
        <v>5000000</v>
      </c>
      <c r="AM1523" s="1" t="s">
        <v>109</v>
      </c>
      <c r="AN1523" s="1" t="s">
        <v>4502</v>
      </c>
      <c r="AO1523" s="1" t="s">
        <v>4503</v>
      </c>
      <c r="AP1523" s="1">
        <v>230048</v>
      </c>
      <c r="AR1523" s="1" t="s">
        <v>1573</v>
      </c>
      <c r="AS1523" s="1">
        <v>1</v>
      </c>
      <c r="AU1523" s="1">
        <v>1</v>
      </c>
      <c r="AY1523" s="1">
        <v>1</v>
      </c>
      <c r="AZ1523" s="1">
        <v>1</v>
      </c>
      <c r="BD1523" s="1">
        <v>1</v>
      </c>
      <c r="BL1523" s="1" t="s">
        <v>1574</v>
      </c>
    </row>
    <row r="1524" spans="1:64" x14ac:dyDescent="0.5">
      <c r="A1524" s="1">
        <v>13</v>
      </c>
      <c r="B1524" s="1" t="s">
        <v>1568</v>
      </c>
      <c r="C1524" s="2">
        <v>43579</v>
      </c>
      <c r="D1524" s="1" t="s">
        <v>1569</v>
      </c>
      <c r="E1524" s="1" t="s">
        <v>1570</v>
      </c>
      <c r="F1524" s="1" t="s">
        <v>127</v>
      </c>
      <c r="G1524" s="1">
        <v>50</v>
      </c>
      <c r="H1524" s="1">
        <v>1</v>
      </c>
      <c r="I1524" s="1" t="s">
        <v>194</v>
      </c>
      <c r="J1524" s="1">
        <v>100</v>
      </c>
      <c r="K1524" s="1">
        <v>19.182435999999999</v>
      </c>
      <c r="L1524" s="1">
        <v>-72.434515000000005</v>
      </c>
      <c r="M1524" s="1" t="s">
        <v>195</v>
      </c>
      <c r="N1524" s="1">
        <v>0</v>
      </c>
      <c r="O1524" s="1">
        <v>25.14509</v>
      </c>
      <c r="P1524" s="1">
        <v>-80.396960000000007</v>
      </c>
      <c r="Q1524" s="1">
        <v>2500000</v>
      </c>
      <c r="R1524" s="1" t="s">
        <v>103</v>
      </c>
      <c r="S1524" s="1" t="s">
        <v>91</v>
      </c>
      <c r="T1524" s="1" t="s">
        <v>905</v>
      </c>
      <c r="U1524" s="1" t="s">
        <v>105</v>
      </c>
      <c r="W1524" s="1" t="s">
        <v>121</v>
      </c>
      <c r="X1524" s="1" t="s">
        <v>1571</v>
      </c>
      <c r="Z1524" s="1" t="s">
        <v>194</v>
      </c>
      <c r="AA1524" s="1" t="s">
        <v>941</v>
      </c>
      <c r="AJ1524" s="1" t="s">
        <v>76</v>
      </c>
      <c r="AK1524" s="1" t="s">
        <v>1572</v>
      </c>
      <c r="AL1524" s="1">
        <v>5000000</v>
      </c>
      <c r="AM1524" s="1" t="s">
        <v>109</v>
      </c>
      <c r="AN1524" s="1" t="s">
        <v>4502</v>
      </c>
      <c r="AO1524" s="1" t="s">
        <v>4503</v>
      </c>
      <c r="AP1524" s="1">
        <v>230048</v>
      </c>
      <c r="AR1524" s="1" t="s">
        <v>1573</v>
      </c>
      <c r="AS1524" s="1">
        <v>1</v>
      </c>
      <c r="AU1524" s="1">
        <v>1</v>
      </c>
      <c r="AY1524" s="1">
        <v>1</v>
      </c>
      <c r="AZ1524" s="1">
        <v>1</v>
      </c>
      <c r="BD1524" s="1">
        <v>1</v>
      </c>
      <c r="BL1524" s="1" t="s">
        <v>1574</v>
      </c>
    </row>
    <row r="1525" spans="1:64" x14ac:dyDescent="0.5">
      <c r="A1525" s="1">
        <v>477</v>
      </c>
      <c r="B1525" s="1" t="s">
        <v>1575</v>
      </c>
      <c r="C1525" s="2">
        <v>43579</v>
      </c>
      <c r="D1525" s="1" t="s">
        <v>1576</v>
      </c>
      <c r="E1525" s="1" t="s">
        <v>1577</v>
      </c>
      <c r="F1525" s="1" t="s">
        <v>98</v>
      </c>
      <c r="G1525" s="1">
        <v>67</v>
      </c>
      <c r="H1525" s="1">
        <v>1</v>
      </c>
      <c r="I1525" s="1" t="s">
        <v>194</v>
      </c>
      <c r="J1525" s="1">
        <v>100</v>
      </c>
      <c r="K1525" s="1">
        <v>19.182435999999999</v>
      </c>
      <c r="L1525" s="1">
        <v>-72.434515000000005</v>
      </c>
      <c r="M1525" s="1" t="s">
        <v>195</v>
      </c>
      <c r="N1525" s="1">
        <v>0</v>
      </c>
      <c r="O1525" s="1">
        <v>25.14509</v>
      </c>
      <c r="P1525" s="1">
        <v>-80.396960000000007</v>
      </c>
      <c r="Q1525" s="1">
        <v>9204935.0299999993</v>
      </c>
      <c r="R1525" s="1" t="s">
        <v>1578</v>
      </c>
      <c r="S1525" s="1" t="s">
        <v>71</v>
      </c>
      <c r="T1525" s="1" t="s">
        <v>1579</v>
      </c>
      <c r="U1525" s="1" t="s">
        <v>649</v>
      </c>
      <c r="W1525" s="1" t="s">
        <v>121</v>
      </c>
      <c r="X1525" s="1" t="s">
        <v>1580</v>
      </c>
      <c r="Z1525" s="1" t="s">
        <v>194</v>
      </c>
      <c r="AJ1525" s="1" t="s">
        <v>76</v>
      </c>
      <c r="AK1525" s="1" t="s">
        <v>1581</v>
      </c>
      <c r="AL1525" s="1">
        <v>13738709</v>
      </c>
      <c r="AM1525" s="1" t="s">
        <v>109</v>
      </c>
      <c r="AN1525" s="1" t="s">
        <v>4504</v>
      </c>
      <c r="AO1525" s="1" t="s">
        <v>4505</v>
      </c>
      <c r="AP1525" s="1">
        <v>120</v>
      </c>
      <c r="AR1525" s="1" t="s">
        <v>1582</v>
      </c>
      <c r="AS1525" s="1">
        <v>1</v>
      </c>
      <c r="AT1525" s="1">
        <v>1</v>
      </c>
      <c r="AU1525" s="1">
        <v>1</v>
      </c>
      <c r="AV1525" s="1">
        <v>1</v>
      </c>
      <c r="AW1525" s="1">
        <v>1</v>
      </c>
      <c r="AX1525" s="1">
        <v>1</v>
      </c>
      <c r="AY1525" s="1">
        <v>1</v>
      </c>
      <c r="AZ1525" s="1">
        <v>1</v>
      </c>
      <c r="BA1525" s="1">
        <v>1</v>
      </c>
      <c r="BB1525" s="1">
        <v>1</v>
      </c>
      <c r="BD1525" s="1">
        <v>1</v>
      </c>
      <c r="BE1525" s="1">
        <v>1</v>
      </c>
      <c r="BL1525" s="1" t="s">
        <v>1583</v>
      </c>
    </row>
    <row r="1526" spans="1:64" x14ac:dyDescent="0.5">
      <c r="A1526" s="1">
        <v>477</v>
      </c>
      <c r="B1526" s="1" t="s">
        <v>1575</v>
      </c>
      <c r="C1526" s="2">
        <v>43579</v>
      </c>
      <c r="D1526" s="1" t="s">
        <v>1576</v>
      </c>
      <c r="E1526" s="1" t="s">
        <v>1577</v>
      </c>
      <c r="F1526" s="1" t="s">
        <v>128</v>
      </c>
      <c r="G1526" s="1">
        <v>33</v>
      </c>
      <c r="H1526" s="1">
        <v>1</v>
      </c>
      <c r="I1526" s="1" t="s">
        <v>194</v>
      </c>
      <c r="J1526" s="1">
        <v>100</v>
      </c>
      <c r="K1526" s="1">
        <v>19.182435999999999</v>
      </c>
      <c r="L1526" s="1">
        <v>-72.434515000000005</v>
      </c>
      <c r="M1526" s="1" t="s">
        <v>195</v>
      </c>
      <c r="N1526" s="1">
        <v>0</v>
      </c>
      <c r="O1526" s="1">
        <v>25.14509</v>
      </c>
      <c r="P1526" s="1">
        <v>-80.396960000000007</v>
      </c>
      <c r="Q1526" s="1">
        <v>4533773.97</v>
      </c>
      <c r="R1526" s="1" t="s">
        <v>1578</v>
      </c>
      <c r="S1526" s="1" t="s">
        <v>71</v>
      </c>
      <c r="T1526" s="1" t="s">
        <v>1579</v>
      </c>
      <c r="U1526" s="1" t="s">
        <v>649</v>
      </c>
      <c r="W1526" s="1" t="s">
        <v>121</v>
      </c>
      <c r="X1526" s="1" t="s">
        <v>1580</v>
      </c>
      <c r="Z1526" s="1" t="s">
        <v>194</v>
      </c>
      <c r="AJ1526" s="1" t="s">
        <v>76</v>
      </c>
      <c r="AK1526" s="1" t="s">
        <v>1581</v>
      </c>
      <c r="AL1526" s="1">
        <v>13738709</v>
      </c>
      <c r="AM1526" s="1" t="s">
        <v>109</v>
      </c>
      <c r="AN1526" s="1" t="s">
        <v>4504</v>
      </c>
      <c r="AO1526" s="1" t="s">
        <v>4505</v>
      </c>
      <c r="AP1526" s="1">
        <v>120</v>
      </c>
      <c r="AR1526" s="1" t="s">
        <v>1582</v>
      </c>
      <c r="AS1526" s="1">
        <v>1</v>
      </c>
      <c r="AT1526" s="1">
        <v>1</v>
      </c>
      <c r="AU1526" s="1">
        <v>1</v>
      </c>
      <c r="AV1526" s="1">
        <v>1</v>
      </c>
      <c r="AW1526" s="1">
        <v>1</v>
      </c>
      <c r="AX1526" s="1">
        <v>1</v>
      </c>
      <c r="AY1526" s="1">
        <v>1</v>
      </c>
      <c r="AZ1526" s="1">
        <v>1</v>
      </c>
      <c r="BA1526" s="1">
        <v>1</v>
      </c>
      <c r="BB1526" s="1">
        <v>1</v>
      </c>
      <c r="BD1526" s="1">
        <v>1</v>
      </c>
      <c r="BE1526" s="1">
        <v>1</v>
      </c>
      <c r="BL1526" s="1" t="s">
        <v>1583</v>
      </c>
    </row>
    <row r="1527" spans="1:64" x14ac:dyDescent="0.5">
      <c r="A1527" s="1">
        <v>134</v>
      </c>
      <c r="B1527" s="1" t="s">
        <v>1584</v>
      </c>
      <c r="C1527" s="2">
        <v>43371</v>
      </c>
      <c r="D1527" s="1" t="s">
        <v>1585</v>
      </c>
      <c r="E1527" s="1" t="s">
        <v>1586</v>
      </c>
      <c r="F1527" s="1" t="s">
        <v>127</v>
      </c>
      <c r="G1527" s="1">
        <v>80</v>
      </c>
      <c r="H1527" s="1">
        <v>0</v>
      </c>
      <c r="M1527" s="1" t="s">
        <v>114</v>
      </c>
      <c r="N1527" s="1">
        <v>12.5</v>
      </c>
      <c r="O1527" s="1">
        <v>25.384855999999999</v>
      </c>
      <c r="P1527" s="1">
        <v>68.458809000000002</v>
      </c>
      <c r="Q1527" s="1">
        <v>2000000</v>
      </c>
      <c r="R1527" s="1" t="s">
        <v>1029</v>
      </c>
      <c r="S1527" s="1" t="s">
        <v>91</v>
      </c>
      <c r="T1527" s="1" t="s">
        <v>72</v>
      </c>
      <c r="U1527" s="1" t="s">
        <v>73</v>
      </c>
      <c r="X1527" s="1" t="s">
        <v>1587</v>
      </c>
      <c r="Z1527" s="1" t="s">
        <v>114</v>
      </c>
      <c r="AA1527" s="1" t="s">
        <v>639</v>
      </c>
      <c r="AJ1527" s="1" t="s">
        <v>76</v>
      </c>
      <c r="AK1527" s="1" t="s">
        <v>1588</v>
      </c>
      <c r="AL1527" s="1">
        <v>20000000</v>
      </c>
      <c r="AM1527" s="1" t="s">
        <v>78</v>
      </c>
      <c r="AN1527" s="1" t="s">
        <v>4506</v>
      </c>
      <c r="AO1527" s="1" t="s">
        <v>4303</v>
      </c>
    </row>
    <row r="1528" spans="1:64" x14ac:dyDescent="0.5">
      <c r="A1528" s="1">
        <v>134</v>
      </c>
      <c r="B1528" s="1" t="s">
        <v>1584</v>
      </c>
      <c r="C1528" s="2">
        <v>43371</v>
      </c>
      <c r="D1528" s="1" t="s">
        <v>1585</v>
      </c>
      <c r="E1528" s="1" t="s">
        <v>1586</v>
      </c>
      <c r="F1528" s="1" t="s">
        <v>128</v>
      </c>
      <c r="G1528" s="1">
        <v>20</v>
      </c>
      <c r="H1528" s="1">
        <v>0</v>
      </c>
      <c r="M1528" s="1" t="s">
        <v>114</v>
      </c>
      <c r="N1528" s="1">
        <v>12.5</v>
      </c>
      <c r="O1528" s="1">
        <v>25.384855999999999</v>
      </c>
      <c r="P1528" s="1">
        <v>68.458809000000002</v>
      </c>
      <c r="Q1528" s="1">
        <v>500000</v>
      </c>
      <c r="R1528" s="1" t="s">
        <v>1029</v>
      </c>
      <c r="S1528" s="1" t="s">
        <v>91</v>
      </c>
      <c r="T1528" s="1" t="s">
        <v>72</v>
      </c>
      <c r="U1528" s="1" t="s">
        <v>73</v>
      </c>
      <c r="X1528" s="1" t="s">
        <v>1587</v>
      </c>
      <c r="Z1528" s="1" t="s">
        <v>114</v>
      </c>
      <c r="AA1528" s="1" t="s">
        <v>639</v>
      </c>
      <c r="AJ1528" s="1" t="s">
        <v>76</v>
      </c>
      <c r="AK1528" s="1" t="s">
        <v>1588</v>
      </c>
      <c r="AL1528" s="1">
        <v>20000000</v>
      </c>
      <c r="AM1528" s="1" t="s">
        <v>78</v>
      </c>
      <c r="AN1528" s="1" t="s">
        <v>4506</v>
      </c>
      <c r="AO1528" s="1" t="s">
        <v>4303</v>
      </c>
    </row>
    <row r="1529" spans="1:64" x14ac:dyDescent="0.5">
      <c r="A1529" s="1">
        <v>134</v>
      </c>
      <c r="B1529" s="1" t="s">
        <v>1584</v>
      </c>
      <c r="C1529" s="2">
        <v>43371</v>
      </c>
      <c r="D1529" s="1" t="s">
        <v>1585</v>
      </c>
      <c r="E1529" s="1" t="s">
        <v>1586</v>
      </c>
      <c r="F1529" s="1" t="s">
        <v>127</v>
      </c>
      <c r="G1529" s="1">
        <v>80</v>
      </c>
      <c r="H1529" s="1">
        <v>0</v>
      </c>
      <c r="M1529" s="1" t="s">
        <v>113</v>
      </c>
      <c r="N1529" s="1">
        <v>12.5</v>
      </c>
      <c r="O1529" s="1">
        <v>10.278548000000001</v>
      </c>
      <c r="P1529" s="1">
        <v>102.006446</v>
      </c>
      <c r="Q1529" s="1">
        <v>2000000</v>
      </c>
      <c r="R1529" s="1" t="s">
        <v>1029</v>
      </c>
      <c r="S1529" s="1" t="s">
        <v>91</v>
      </c>
      <c r="T1529" s="1" t="s">
        <v>72</v>
      </c>
      <c r="U1529" s="1" t="s">
        <v>73</v>
      </c>
      <c r="X1529" s="1" t="s">
        <v>1587</v>
      </c>
      <c r="Z1529" s="1" t="s">
        <v>113</v>
      </c>
      <c r="AA1529" s="1" t="s">
        <v>639</v>
      </c>
      <c r="AJ1529" s="1" t="s">
        <v>76</v>
      </c>
      <c r="AK1529" s="1" t="s">
        <v>1588</v>
      </c>
      <c r="AL1529" s="1">
        <v>20000000</v>
      </c>
      <c r="AM1529" s="1" t="s">
        <v>78</v>
      </c>
      <c r="AN1529" s="1" t="s">
        <v>4506</v>
      </c>
      <c r="AO1529" s="1" t="s">
        <v>4303</v>
      </c>
    </row>
    <row r="1530" spans="1:64" x14ac:dyDescent="0.5">
      <c r="A1530" s="1">
        <v>134</v>
      </c>
      <c r="B1530" s="1" t="s">
        <v>1584</v>
      </c>
      <c r="C1530" s="2">
        <v>43371</v>
      </c>
      <c r="D1530" s="1" t="s">
        <v>1585</v>
      </c>
      <c r="E1530" s="1" t="s">
        <v>1586</v>
      </c>
      <c r="F1530" s="1" t="s">
        <v>128</v>
      </c>
      <c r="G1530" s="1">
        <v>20</v>
      </c>
      <c r="H1530" s="1">
        <v>0</v>
      </c>
      <c r="M1530" s="1" t="s">
        <v>113</v>
      </c>
      <c r="N1530" s="1">
        <v>12.5</v>
      </c>
      <c r="O1530" s="1">
        <v>10.278548000000001</v>
      </c>
      <c r="P1530" s="1">
        <v>102.006446</v>
      </c>
      <c r="Q1530" s="1">
        <v>500000</v>
      </c>
      <c r="R1530" s="1" t="s">
        <v>1029</v>
      </c>
      <c r="S1530" s="1" t="s">
        <v>91</v>
      </c>
      <c r="T1530" s="1" t="s">
        <v>72</v>
      </c>
      <c r="U1530" s="1" t="s">
        <v>73</v>
      </c>
      <c r="X1530" s="1" t="s">
        <v>1587</v>
      </c>
      <c r="Z1530" s="1" t="s">
        <v>113</v>
      </c>
      <c r="AA1530" s="1" t="s">
        <v>639</v>
      </c>
      <c r="AJ1530" s="1" t="s">
        <v>76</v>
      </c>
      <c r="AK1530" s="1" t="s">
        <v>1588</v>
      </c>
      <c r="AL1530" s="1">
        <v>20000000</v>
      </c>
      <c r="AM1530" s="1" t="s">
        <v>78</v>
      </c>
      <c r="AN1530" s="1" t="s">
        <v>4506</v>
      </c>
      <c r="AO1530" s="1" t="s">
        <v>4303</v>
      </c>
    </row>
    <row r="1531" spans="1:64" x14ac:dyDescent="0.5">
      <c r="A1531" s="1">
        <v>134</v>
      </c>
      <c r="B1531" s="1" t="s">
        <v>1584</v>
      </c>
      <c r="C1531" s="2">
        <v>43371</v>
      </c>
      <c r="D1531" s="1" t="s">
        <v>1585</v>
      </c>
      <c r="E1531" s="1" t="s">
        <v>1586</v>
      </c>
      <c r="F1531" s="1" t="s">
        <v>127</v>
      </c>
      <c r="G1531" s="1">
        <v>80</v>
      </c>
      <c r="H1531" s="1">
        <v>0</v>
      </c>
      <c r="M1531" s="1" t="s">
        <v>112</v>
      </c>
      <c r="N1531" s="1">
        <v>12.5</v>
      </c>
      <c r="O1531" s="1">
        <v>45.052331000000002</v>
      </c>
      <c r="P1531" s="1">
        <v>118.90412999999999</v>
      </c>
      <c r="Q1531" s="1">
        <v>2000000</v>
      </c>
      <c r="R1531" s="1" t="s">
        <v>1029</v>
      </c>
      <c r="S1531" s="1" t="s">
        <v>91</v>
      </c>
      <c r="T1531" s="1" t="s">
        <v>72</v>
      </c>
      <c r="U1531" s="1" t="s">
        <v>73</v>
      </c>
      <c r="X1531" s="1" t="s">
        <v>1587</v>
      </c>
      <c r="Z1531" s="1" t="s">
        <v>112</v>
      </c>
      <c r="AA1531" s="1" t="s">
        <v>639</v>
      </c>
      <c r="AJ1531" s="1" t="s">
        <v>76</v>
      </c>
      <c r="AK1531" s="1" t="s">
        <v>1588</v>
      </c>
      <c r="AL1531" s="1">
        <v>20000000</v>
      </c>
      <c r="AM1531" s="1" t="s">
        <v>78</v>
      </c>
      <c r="AN1531" s="1" t="s">
        <v>4506</v>
      </c>
      <c r="AO1531" s="1" t="s">
        <v>4303</v>
      </c>
    </row>
    <row r="1532" spans="1:64" x14ac:dyDescent="0.5">
      <c r="A1532" s="1">
        <v>134</v>
      </c>
      <c r="B1532" s="1" t="s">
        <v>1584</v>
      </c>
      <c r="C1532" s="2">
        <v>43371</v>
      </c>
      <c r="D1532" s="1" t="s">
        <v>1585</v>
      </c>
      <c r="E1532" s="1" t="s">
        <v>1586</v>
      </c>
      <c r="F1532" s="1" t="s">
        <v>128</v>
      </c>
      <c r="G1532" s="1">
        <v>20</v>
      </c>
      <c r="H1532" s="1">
        <v>0</v>
      </c>
      <c r="M1532" s="1" t="s">
        <v>112</v>
      </c>
      <c r="N1532" s="1">
        <v>12.5</v>
      </c>
      <c r="O1532" s="1">
        <v>45.052331000000002</v>
      </c>
      <c r="P1532" s="1">
        <v>118.90412999999999</v>
      </c>
      <c r="Q1532" s="1">
        <v>500000</v>
      </c>
      <c r="R1532" s="1" t="s">
        <v>1029</v>
      </c>
      <c r="S1532" s="1" t="s">
        <v>91</v>
      </c>
      <c r="T1532" s="1" t="s">
        <v>72</v>
      </c>
      <c r="U1532" s="1" t="s">
        <v>73</v>
      </c>
      <c r="X1532" s="1" t="s">
        <v>1587</v>
      </c>
      <c r="Z1532" s="1" t="s">
        <v>112</v>
      </c>
      <c r="AA1532" s="1" t="s">
        <v>639</v>
      </c>
      <c r="AJ1532" s="1" t="s">
        <v>76</v>
      </c>
      <c r="AK1532" s="1" t="s">
        <v>1588</v>
      </c>
      <c r="AL1532" s="1">
        <v>20000000</v>
      </c>
      <c r="AM1532" s="1" t="s">
        <v>78</v>
      </c>
      <c r="AN1532" s="1" t="s">
        <v>4506</v>
      </c>
      <c r="AO1532" s="1" t="s">
        <v>4303</v>
      </c>
    </row>
    <row r="1533" spans="1:64" x14ac:dyDescent="0.5">
      <c r="A1533" s="1">
        <v>134</v>
      </c>
      <c r="B1533" s="1" t="s">
        <v>1584</v>
      </c>
      <c r="C1533" s="2">
        <v>43371</v>
      </c>
      <c r="D1533" s="1" t="s">
        <v>1585</v>
      </c>
      <c r="E1533" s="1" t="s">
        <v>1586</v>
      </c>
      <c r="F1533" s="1" t="s">
        <v>127</v>
      </c>
      <c r="G1533" s="1">
        <v>80</v>
      </c>
      <c r="H1533" s="1">
        <v>0</v>
      </c>
      <c r="M1533" s="1" t="s">
        <v>69</v>
      </c>
      <c r="N1533" s="1">
        <v>25</v>
      </c>
      <c r="O1533" s="1">
        <v>2.6272389999999999</v>
      </c>
      <c r="P1533" s="1">
        <v>23.381664000000001</v>
      </c>
      <c r="Q1533" s="1">
        <v>4000000</v>
      </c>
      <c r="R1533" s="1" t="s">
        <v>1029</v>
      </c>
      <c r="S1533" s="1" t="s">
        <v>91</v>
      </c>
      <c r="T1533" s="1" t="s">
        <v>72</v>
      </c>
      <c r="U1533" s="1" t="s">
        <v>73</v>
      </c>
      <c r="X1533" s="1" t="s">
        <v>1587</v>
      </c>
      <c r="Z1533" s="1" t="s">
        <v>69</v>
      </c>
      <c r="AA1533" s="1" t="s">
        <v>639</v>
      </c>
      <c r="AJ1533" s="1" t="s">
        <v>76</v>
      </c>
      <c r="AK1533" s="1" t="s">
        <v>1588</v>
      </c>
      <c r="AL1533" s="1">
        <v>20000000</v>
      </c>
      <c r="AM1533" s="1" t="s">
        <v>78</v>
      </c>
      <c r="AN1533" s="1" t="s">
        <v>4506</v>
      </c>
      <c r="AO1533" s="1" t="s">
        <v>4303</v>
      </c>
    </row>
    <row r="1534" spans="1:64" x14ac:dyDescent="0.5">
      <c r="A1534" s="1">
        <v>134</v>
      </c>
      <c r="B1534" s="1" t="s">
        <v>1584</v>
      </c>
      <c r="C1534" s="2">
        <v>43371</v>
      </c>
      <c r="D1534" s="1" t="s">
        <v>1585</v>
      </c>
      <c r="E1534" s="1" t="s">
        <v>1586</v>
      </c>
      <c r="F1534" s="1" t="s">
        <v>128</v>
      </c>
      <c r="G1534" s="1">
        <v>20</v>
      </c>
      <c r="H1534" s="1">
        <v>0</v>
      </c>
      <c r="M1534" s="1" t="s">
        <v>69</v>
      </c>
      <c r="N1534" s="1">
        <v>25</v>
      </c>
      <c r="O1534" s="1">
        <v>2.6272389999999999</v>
      </c>
      <c r="P1534" s="1">
        <v>23.381664000000001</v>
      </c>
      <c r="Q1534" s="1">
        <v>1000000</v>
      </c>
      <c r="R1534" s="1" t="s">
        <v>1029</v>
      </c>
      <c r="S1534" s="1" t="s">
        <v>91</v>
      </c>
      <c r="T1534" s="1" t="s">
        <v>72</v>
      </c>
      <c r="U1534" s="1" t="s">
        <v>73</v>
      </c>
      <c r="X1534" s="1" t="s">
        <v>1587</v>
      </c>
      <c r="Z1534" s="1" t="s">
        <v>69</v>
      </c>
      <c r="AA1534" s="1" t="s">
        <v>639</v>
      </c>
      <c r="AJ1534" s="1" t="s">
        <v>76</v>
      </c>
      <c r="AK1534" s="1" t="s">
        <v>1588</v>
      </c>
      <c r="AL1534" s="1">
        <v>20000000</v>
      </c>
      <c r="AM1534" s="1" t="s">
        <v>78</v>
      </c>
      <c r="AN1534" s="1" t="s">
        <v>4506</v>
      </c>
      <c r="AO1534" s="1" t="s">
        <v>4303</v>
      </c>
    </row>
    <row r="1535" spans="1:64" x14ac:dyDescent="0.5">
      <c r="A1535" s="1">
        <v>134</v>
      </c>
      <c r="B1535" s="1" t="s">
        <v>1584</v>
      </c>
      <c r="C1535" s="2">
        <v>43371</v>
      </c>
      <c r="D1535" s="1" t="s">
        <v>1585</v>
      </c>
      <c r="E1535" s="1" t="s">
        <v>1586</v>
      </c>
      <c r="F1535" s="1" t="s">
        <v>127</v>
      </c>
      <c r="G1535" s="1">
        <v>80</v>
      </c>
      <c r="H1535" s="1">
        <v>0</v>
      </c>
      <c r="M1535" s="1" t="s">
        <v>110</v>
      </c>
      <c r="N1535" s="1">
        <v>25</v>
      </c>
      <c r="O1535" s="1">
        <v>26.625188000000001</v>
      </c>
      <c r="P1535" s="1">
        <v>6.809552</v>
      </c>
      <c r="Q1535" s="1">
        <v>4000000</v>
      </c>
      <c r="R1535" s="1" t="s">
        <v>1029</v>
      </c>
      <c r="S1535" s="1" t="s">
        <v>91</v>
      </c>
      <c r="T1535" s="1" t="s">
        <v>72</v>
      </c>
      <c r="U1535" s="1" t="s">
        <v>73</v>
      </c>
      <c r="X1535" s="1" t="s">
        <v>1587</v>
      </c>
      <c r="Z1535" s="1" t="s">
        <v>110</v>
      </c>
      <c r="AA1535" s="1" t="s">
        <v>639</v>
      </c>
      <c r="AJ1535" s="1" t="s">
        <v>76</v>
      </c>
      <c r="AK1535" s="1" t="s">
        <v>1588</v>
      </c>
      <c r="AL1535" s="1">
        <v>20000000</v>
      </c>
      <c r="AM1535" s="1" t="s">
        <v>78</v>
      </c>
      <c r="AN1535" s="1" t="s">
        <v>4506</v>
      </c>
      <c r="AO1535" s="1" t="s">
        <v>4303</v>
      </c>
    </row>
    <row r="1536" spans="1:64" x14ac:dyDescent="0.5">
      <c r="A1536" s="1">
        <v>134</v>
      </c>
      <c r="B1536" s="1" t="s">
        <v>1584</v>
      </c>
      <c r="C1536" s="2">
        <v>43371</v>
      </c>
      <c r="D1536" s="1" t="s">
        <v>1585</v>
      </c>
      <c r="E1536" s="1" t="s">
        <v>1586</v>
      </c>
      <c r="F1536" s="1" t="s">
        <v>128</v>
      </c>
      <c r="G1536" s="1">
        <v>20</v>
      </c>
      <c r="H1536" s="1">
        <v>0</v>
      </c>
      <c r="M1536" s="1" t="s">
        <v>110</v>
      </c>
      <c r="N1536" s="1">
        <v>25</v>
      </c>
      <c r="O1536" s="1">
        <v>26.625188000000001</v>
      </c>
      <c r="P1536" s="1">
        <v>6.809552</v>
      </c>
      <c r="Q1536" s="1">
        <v>1000000</v>
      </c>
      <c r="R1536" s="1" t="s">
        <v>1029</v>
      </c>
      <c r="S1536" s="1" t="s">
        <v>91</v>
      </c>
      <c r="T1536" s="1" t="s">
        <v>72</v>
      </c>
      <c r="U1536" s="1" t="s">
        <v>73</v>
      </c>
      <c r="X1536" s="1" t="s">
        <v>1587</v>
      </c>
      <c r="Z1536" s="1" t="s">
        <v>110</v>
      </c>
      <c r="AA1536" s="1" t="s">
        <v>639</v>
      </c>
      <c r="AJ1536" s="1" t="s">
        <v>76</v>
      </c>
      <c r="AK1536" s="1" t="s">
        <v>1588</v>
      </c>
      <c r="AL1536" s="1">
        <v>20000000</v>
      </c>
      <c r="AM1536" s="1" t="s">
        <v>78</v>
      </c>
      <c r="AN1536" s="1" t="s">
        <v>4506</v>
      </c>
      <c r="AO1536" s="1" t="s">
        <v>4303</v>
      </c>
    </row>
    <row r="1537" spans="1:52" x14ac:dyDescent="0.5">
      <c r="A1537" s="1">
        <v>134</v>
      </c>
      <c r="B1537" s="1" t="s">
        <v>1584</v>
      </c>
      <c r="C1537" s="2">
        <v>43371</v>
      </c>
      <c r="D1537" s="1" t="s">
        <v>1585</v>
      </c>
      <c r="E1537" s="1" t="s">
        <v>1586</v>
      </c>
      <c r="F1537" s="1" t="s">
        <v>127</v>
      </c>
      <c r="G1537" s="1">
        <v>80</v>
      </c>
      <c r="H1537" s="1">
        <v>0</v>
      </c>
      <c r="M1537" s="1" t="s">
        <v>111</v>
      </c>
      <c r="N1537" s="1">
        <v>12.5</v>
      </c>
      <c r="O1537" s="1">
        <v>43.890490999999997</v>
      </c>
      <c r="P1537" s="1">
        <v>71.138231000000005</v>
      </c>
      <c r="Q1537" s="1">
        <v>2000000</v>
      </c>
      <c r="R1537" s="1" t="s">
        <v>1029</v>
      </c>
      <c r="S1537" s="1" t="s">
        <v>91</v>
      </c>
      <c r="T1537" s="1" t="s">
        <v>72</v>
      </c>
      <c r="U1537" s="1" t="s">
        <v>73</v>
      </c>
      <c r="X1537" s="1" t="s">
        <v>1587</v>
      </c>
      <c r="Z1537" s="1" t="s">
        <v>111</v>
      </c>
      <c r="AA1537" s="1" t="s">
        <v>639</v>
      </c>
      <c r="AJ1537" s="1" t="s">
        <v>76</v>
      </c>
      <c r="AK1537" s="1" t="s">
        <v>1588</v>
      </c>
      <c r="AL1537" s="1">
        <v>20000000</v>
      </c>
      <c r="AM1537" s="1" t="s">
        <v>78</v>
      </c>
      <c r="AN1537" s="1" t="s">
        <v>4506</v>
      </c>
      <c r="AO1537" s="1" t="s">
        <v>4303</v>
      </c>
    </row>
    <row r="1538" spans="1:52" x14ac:dyDescent="0.5">
      <c r="A1538" s="1">
        <v>134</v>
      </c>
      <c r="B1538" s="1" t="s">
        <v>1584</v>
      </c>
      <c r="C1538" s="2">
        <v>43371</v>
      </c>
      <c r="D1538" s="1" t="s">
        <v>1585</v>
      </c>
      <c r="E1538" s="1" t="s">
        <v>1586</v>
      </c>
      <c r="F1538" s="1" t="s">
        <v>128</v>
      </c>
      <c r="G1538" s="1">
        <v>20</v>
      </c>
      <c r="H1538" s="1">
        <v>0</v>
      </c>
      <c r="M1538" s="1" t="s">
        <v>111</v>
      </c>
      <c r="N1538" s="1">
        <v>12.5</v>
      </c>
      <c r="O1538" s="1">
        <v>43.890490999999997</v>
      </c>
      <c r="P1538" s="1">
        <v>71.138231000000005</v>
      </c>
      <c r="Q1538" s="1">
        <v>500000</v>
      </c>
      <c r="R1538" s="1" t="s">
        <v>1029</v>
      </c>
      <c r="S1538" s="1" t="s">
        <v>91</v>
      </c>
      <c r="T1538" s="1" t="s">
        <v>72</v>
      </c>
      <c r="U1538" s="1" t="s">
        <v>73</v>
      </c>
      <c r="X1538" s="1" t="s">
        <v>1587</v>
      </c>
      <c r="Z1538" s="1" t="s">
        <v>111</v>
      </c>
      <c r="AA1538" s="1" t="s">
        <v>639</v>
      </c>
      <c r="AJ1538" s="1" t="s">
        <v>76</v>
      </c>
      <c r="AK1538" s="1" t="s">
        <v>1588</v>
      </c>
      <c r="AL1538" s="1">
        <v>20000000</v>
      </c>
      <c r="AM1538" s="1" t="s">
        <v>78</v>
      </c>
      <c r="AN1538" s="1" t="s">
        <v>4506</v>
      </c>
      <c r="AO1538" s="1" t="s">
        <v>4303</v>
      </c>
    </row>
    <row r="1539" spans="1:52" x14ac:dyDescent="0.5">
      <c r="A1539" s="1">
        <v>300</v>
      </c>
      <c r="B1539" s="1" t="s">
        <v>1589</v>
      </c>
      <c r="C1539" s="2">
        <v>43535</v>
      </c>
      <c r="D1539" s="1" t="s">
        <v>1590</v>
      </c>
      <c r="E1539" s="1" t="s">
        <v>1591</v>
      </c>
      <c r="F1539" s="1" t="s">
        <v>97</v>
      </c>
      <c r="G1539" s="1">
        <v>25</v>
      </c>
      <c r="H1539" s="1">
        <v>1</v>
      </c>
      <c r="I1539" s="1" t="s">
        <v>156</v>
      </c>
      <c r="J1539" s="1">
        <v>100</v>
      </c>
      <c r="K1539" s="1">
        <v>17.570692000000001</v>
      </c>
      <c r="L1539" s="1">
        <v>-3.9961660000000001</v>
      </c>
      <c r="M1539" s="1" t="s">
        <v>69</v>
      </c>
      <c r="N1539" s="1">
        <v>0</v>
      </c>
      <c r="O1539" s="1">
        <v>2.6272389999999999</v>
      </c>
      <c r="P1539" s="1">
        <v>23.381664000000001</v>
      </c>
      <c r="Q1539" s="1">
        <v>4750000</v>
      </c>
      <c r="R1539" s="1" t="s">
        <v>180</v>
      </c>
      <c r="S1539" s="1" t="s">
        <v>71</v>
      </c>
      <c r="T1539" s="1" t="s">
        <v>104</v>
      </c>
      <c r="U1539" s="1" t="s">
        <v>105</v>
      </c>
      <c r="X1539" s="1" t="s">
        <v>1592</v>
      </c>
      <c r="Z1539" s="1" t="s">
        <v>156</v>
      </c>
      <c r="AA1539" s="1" t="s">
        <v>1593</v>
      </c>
      <c r="AJ1539" s="1" t="s">
        <v>76</v>
      </c>
      <c r="AK1539" s="1" t="s">
        <v>1594</v>
      </c>
      <c r="AL1539" s="1">
        <v>19000000</v>
      </c>
      <c r="AM1539" s="1" t="s">
        <v>78</v>
      </c>
      <c r="AN1539" s="1" t="s">
        <v>4507</v>
      </c>
      <c r="AO1539" s="1" t="s">
        <v>4508</v>
      </c>
    </row>
    <row r="1540" spans="1:52" x14ac:dyDescent="0.5">
      <c r="A1540" s="1">
        <v>300</v>
      </c>
      <c r="B1540" s="1" t="s">
        <v>1589</v>
      </c>
      <c r="C1540" s="2">
        <v>43535</v>
      </c>
      <c r="D1540" s="1" t="s">
        <v>1590</v>
      </c>
      <c r="E1540" s="1" t="s">
        <v>1591</v>
      </c>
      <c r="F1540" s="1" t="s">
        <v>127</v>
      </c>
      <c r="G1540" s="1">
        <v>45</v>
      </c>
      <c r="H1540" s="1">
        <v>1</v>
      </c>
      <c r="I1540" s="1" t="s">
        <v>156</v>
      </c>
      <c r="J1540" s="1">
        <v>100</v>
      </c>
      <c r="K1540" s="1">
        <v>17.570692000000001</v>
      </c>
      <c r="L1540" s="1">
        <v>-3.9961660000000001</v>
      </c>
      <c r="M1540" s="1" t="s">
        <v>69</v>
      </c>
      <c r="N1540" s="1">
        <v>0</v>
      </c>
      <c r="O1540" s="1">
        <v>2.6272389999999999</v>
      </c>
      <c r="P1540" s="1">
        <v>23.381664000000001</v>
      </c>
      <c r="Q1540" s="1">
        <v>8550000</v>
      </c>
      <c r="R1540" s="1" t="s">
        <v>180</v>
      </c>
      <c r="S1540" s="1" t="s">
        <v>71</v>
      </c>
      <c r="T1540" s="1" t="s">
        <v>104</v>
      </c>
      <c r="U1540" s="1" t="s">
        <v>105</v>
      </c>
      <c r="X1540" s="1" t="s">
        <v>1592</v>
      </c>
      <c r="Z1540" s="1" t="s">
        <v>156</v>
      </c>
      <c r="AA1540" s="1" t="s">
        <v>1593</v>
      </c>
      <c r="AJ1540" s="1" t="s">
        <v>76</v>
      </c>
      <c r="AK1540" s="1" t="s">
        <v>1594</v>
      </c>
      <c r="AL1540" s="1">
        <v>19000000</v>
      </c>
      <c r="AM1540" s="1" t="s">
        <v>78</v>
      </c>
      <c r="AN1540" s="1" t="s">
        <v>4507</v>
      </c>
      <c r="AO1540" s="1" t="s">
        <v>4508</v>
      </c>
    </row>
    <row r="1541" spans="1:52" x14ac:dyDescent="0.5">
      <c r="A1541" s="1">
        <v>300</v>
      </c>
      <c r="B1541" s="1" t="s">
        <v>1589</v>
      </c>
      <c r="C1541" s="2">
        <v>43535</v>
      </c>
      <c r="D1541" s="1" t="s">
        <v>1590</v>
      </c>
      <c r="E1541" s="1" t="s">
        <v>1591</v>
      </c>
      <c r="F1541" s="1" t="s">
        <v>129</v>
      </c>
      <c r="G1541" s="1">
        <v>5</v>
      </c>
      <c r="H1541" s="1">
        <v>1</v>
      </c>
      <c r="I1541" s="1" t="s">
        <v>156</v>
      </c>
      <c r="J1541" s="1">
        <v>100</v>
      </c>
      <c r="K1541" s="1">
        <v>17.570692000000001</v>
      </c>
      <c r="L1541" s="1">
        <v>-3.9961660000000001</v>
      </c>
      <c r="M1541" s="1" t="s">
        <v>69</v>
      </c>
      <c r="N1541" s="1">
        <v>0</v>
      </c>
      <c r="O1541" s="1">
        <v>2.6272389999999999</v>
      </c>
      <c r="P1541" s="1">
        <v>23.381664000000001</v>
      </c>
      <c r="Q1541" s="1">
        <v>950000</v>
      </c>
      <c r="R1541" s="1" t="s">
        <v>180</v>
      </c>
      <c r="S1541" s="1" t="s">
        <v>71</v>
      </c>
      <c r="T1541" s="1" t="s">
        <v>104</v>
      </c>
      <c r="U1541" s="1" t="s">
        <v>105</v>
      </c>
      <c r="X1541" s="1" t="s">
        <v>1592</v>
      </c>
      <c r="Z1541" s="1" t="s">
        <v>156</v>
      </c>
      <c r="AA1541" s="1" t="s">
        <v>1593</v>
      </c>
      <c r="AJ1541" s="1" t="s">
        <v>76</v>
      </c>
      <c r="AK1541" s="1" t="s">
        <v>1594</v>
      </c>
      <c r="AL1541" s="1">
        <v>19000000</v>
      </c>
      <c r="AM1541" s="1" t="s">
        <v>78</v>
      </c>
      <c r="AN1541" s="1" t="s">
        <v>4507</v>
      </c>
      <c r="AO1541" s="1" t="s">
        <v>4508</v>
      </c>
    </row>
    <row r="1542" spans="1:52" x14ac:dyDescent="0.5">
      <c r="A1542" s="1">
        <v>300</v>
      </c>
      <c r="B1542" s="1" t="s">
        <v>1589</v>
      </c>
      <c r="C1542" s="2">
        <v>43535</v>
      </c>
      <c r="D1542" s="1" t="s">
        <v>1590</v>
      </c>
      <c r="E1542" s="1" t="s">
        <v>1591</v>
      </c>
      <c r="F1542" s="1" t="s">
        <v>128</v>
      </c>
      <c r="G1542" s="1">
        <v>25</v>
      </c>
      <c r="H1542" s="1">
        <v>1</v>
      </c>
      <c r="I1542" s="1" t="s">
        <v>156</v>
      </c>
      <c r="J1542" s="1">
        <v>100</v>
      </c>
      <c r="K1542" s="1">
        <v>17.570692000000001</v>
      </c>
      <c r="L1542" s="1">
        <v>-3.9961660000000001</v>
      </c>
      <c r="M1542" s="1" t="s">
        <v>69</v>
      </c>
      <c r="N1542" s="1">
        <v>0</v>
      </c>
      <c r="O1542" s="1">
        <v>2.6272389999999999</v>
      </c>
      <c r="P1542" s="1">
        <v>23.381664000000001</v>
      </c>
      <c r="Q1542" s="1">
        <v>4750000</v>
      </c>
      <c r="R1542" s="1" t="s">
        <v>180</v>
      </c>
      <c r="S1542" s="1" t="s">
        <v>71</v>
      </c>
      <c r="T1542" s="1" t="s">
        <v>104</v>
      </c>
      <c r="U1542" s="1" t="s">
        <v>105</v>
      </c>
      <c r="X1542" s="1" t="s">
        <v>1592</v>
      </c>
      <c r="Z1542" s="1" t="s">
        <v>156</v>
      </c>
      <c r="AA1542" s="1" t="s">
        <v>1593</v>
      </c>
      <c r="AJ1542" s="1" t="s">
        <v>76</v>
      </c>
      <c r="AK1542" s="1" t="s">
        <v>1594</v>
      </c>
      <c r="AL1542" s="1">
        <v>19000000</v>
      </c>
      <c r="AM1542" s="1" t="s">
        <v>78</v>
      </c>
      <c r="AN1542" s="1" t="s">
        <v>4507</v>
      </c>
      <c r="AO1542" s="1" t="s">
        <v>4508</v>
      </c>
    </row>
    <row r="1543" spans="1:52" x14ac:dyDescent="0.5">
      <c r="A1543" s="1">
        <v>242</v>
      </c>
      <c r="B1543" s="1" t="s">
        <v>1595</v>
      </c>
      <c r="C1543" s="2">
        <v>43579</v>
      </c>
      <c r="D1543" s="1" t="s">
        <v>1596</v>
      </c>
      <c r="E1543" s="1" t="s">
        <v>1597</v>
      </c>
      <c r="F1543" s="1" t="s">
        <v>97</v>
      </c>
      <c r="G1543" s="1">
        <v>50</v>
      </c>
      <c r="H1543" s="1">
        <v>1</v>
      </c>
      <c r="I1543" s="1" t="s">
        <v>144</v>
      </c>
      <c r="J1543" s="1">
        <v>100</v>
      </c>
      <c r="K1543" s="1">
        <v>1.105402</v>
      </c>
      <c r="L1543" s="1">
        <v>32.520620000000001</v>
      </c>
      <c r="M1543" s="1" t="s">
        <v>69</v>
      </c>
      <c r="N1543" s="1">
        <v>0</v>
      </c>
      <c r="O1543" s="1">
        <v>2.6272389999999999</v>
      </c>
      <c r="P1543" s="1">
        <v>23.381664000000001</v>
      </c>
      <c r="Q1543" s="1">
        <v>1744710.5</v>
      </c>
      <c r="R1543" s="1" t="s">
        <v>1598</v>
      </c>
      <c r="S1543" s="1" t="s">
        <v>71</v>
      </c>
      <c r="T1543" s="1" t="s">
        <v>104</v>
      </c>
      <c r="U1543" s="1" t="s">
        <v>105</v>
      </c>
      <c r="W1543" s="1" t="s">
        <v>121</v>
      </c>
      <c r="X1543" s="1" t="s">
        <v>1599</v>
      </c>
      <c r="Z1543" s="1" t="s">
        <v>144</v>
      </c>
      <c r="AJ1543" s="1" t="s">
        <v>76</v>
      </c>
      <c r="AK1543" s="1" t="s">
        <v>1600</v>
      </c>
      <c r="AL1543" s="1">
        <v>3489421</v>
      </c>
      <c r="AM1543" s="1" t="s">
        <v>109</v>
      </c>
      <c r="AN1543" s="1" t="s">
        <v>4509</v>
      </c>
      <c r="AO1543" s="1" t="s">
        <v>4510</v>
      </c>
      <c r="AP1543" s="1">
        <v>365000</v>
      </c>
      <c r="AR1543" s="1" t="s">
        <v>1601</v>
      </c>
      <c r="AS1543" s="1">
        <v>1</v>
      </c>
      <c r="AU1543" s="1">
        <v>1</v>
      </c>
      <c r="AY1543" s="1">
        <v>1</v>
      </c>
      <c r="AZ1543" s="1">
        <v>1</v>
      </c>
    </row>
    <row r="1544" spans="1:52" x14ac:dyDescent="0.5">
      <c r="A1544" s="1">
        <v>242</v>
      </c>
      <c r="B1544" s="1" t="s">
        <v>1595</v>
      </c>
      <c r="C1544" s="2">
        <v>43579</v>
      </c>
      <c r="D1544" s="1" t="s">
        <v>1596</v>
      </c>
      <c r="E1544" s="1" t="s">
        <v>1597</v>
      </c>
      <c r="F1544" s="1" t="s">
        <v>127</v>
      </c>
      <c r="G1544" s="1">
        <v>25</v>
      </c>
      <c r="H1544" s="1">
        <v>1</v>
      </c>
      <c r="I1544" s="1" t="s">
        <v>144</v>
      </c>
      <c r="J1544" s="1">
        <v>100</v>
      </c>
      <c r="K1544" s="1">
        <v>1.105402</v>
      </c>
      <c r="L1544" s="1">
        <v>32.520620000000001</v>
      </c>
      <c r="M1544" s="1" t="s">
        <v>69</v>
      </c>
      <c r="N1544" s="1">
        <v>0</v>
      </c>
      <c r="O1544" s="1">
        <v>2.6272389999999999</v>
      </c>
      <c r="P1544" s="1">
        <v>23.381664000000001</v>
      </c>
      <c r="Q1544" s="1">
        <v>872355.25</v>
      </c>
      <c r="R1544" s="1" t="s">
        <v>1598</v>
      </c>
      <c r="S1544" s="1" t="s">
        <v>71</v>
      </c>
      <c r="T1544" s="1" t="s">
        <v>104</v>
      </c>
      <c r="U1544" s="1" t="s">
        <v>105</v>
      </c>
      <c r="W1544" s="1" t="s">
        <v>121</v>
      </c>
      <c r="X1544" s="1" t="s">
        <v>1599</v>
      </c>
      <c r="Z1544" s="1" t="s">
        <v>144</v>
      </c>
      <c r="AJ1544" s="1" t="s">
        <v>76</v>
      </c>
      <c r="AK1544" s="1" t="s">
        <v>1600</v>
      </c>
      <c r="AL1544" s="1">
        <v>3489421</v>
      </c>
      <c r="AM1544" s="1" t="s">
        <v>109</v>
      </c>
      <c r="AN1544" s="1" t="s">
        <v>4509</v>
      </c>
      <c r="AO1544" s="1" t="s">
        <v>4510</v>
      </c>
      <c r="AP1544" s="1">
        <v>365000</v>
      </c>
      <c r="AR1544" s="1" t="s">
        <v>1601</v>
      </c>
      <c r="AS1544" s="1">
        <v>1</v>
      </c>
      <c r="AU1544" s="1">
        <v>1</v>
      </c>
      <c r="AY1544" s="1">
        <v>1</v>
      </c>
      <c r="AZ1544" s="1">
        <v>1</v>
      </c>
    </row>
    <row r="1545" spans="1:52" x14ac:dyDescent="0.5">
      <c r="A1545" s="1">
        <v>242</v>
      </c>
      <c r="B1545" s="1" t="s">
        <v>1595</v>
      </c>
      <c r="C1545" s="2">
        <v>43579</v>
      </c>
      <c r="D1545" s="1" t="s">
        <v>1596</v>
      </c>
      <c r="E1545" s="1" t="s">
        <v>1597</v>
      </c>
      <c r="F1545" s="1" t="s">
        <v>98</v>
      </c>
      <c r="G1545" s="1">
        <v>25</v>
      </c>
      <c r="H1545" s="1">
        <v>1</v>
      </c>
      <c r="I1545" s="1" t="s">
        <v>144</v>
      </c>
      <c r="J1545" s="1">
        <v>100</v>
      </c>
      <c r="K1545" s="1">
        <v>1.105402</v>
      </c>
      <c r="L1545" s="1">
        <v>32.520620000000001</v>
      </c>
      <c r="M1545" s="1" t="s">
        <v>69</v>
      </c>
      <c r="N1545" s="1">
        <v>0</v>
      </c>
      <c r="O1545" s="1">
        <v>2.6272389999999999</v>
      </c>
      <c r="P1545" s="1">
        <v>23.381664000000001</v>
      </c>
      <c r="Q1545" s="1">
        <v>872355.25</v>
      </c>
      <c r="R1545" s="1" t="s">
        <v>1598</v>
      </c>
      <c r="S1545" s="1" t="s">
        <v>71</v>
      </c>
      <c r="T1545" s="1" t="s">
        <v>104</v>
      </c>
      <c r="U1545" s="1" t="s">
        <v>105</v>
      </c>
      <c r="W1545" s="1" t="s">
        <v>121</v>
      </c>
      <c r="X1545" s="1" t="s">
        <v>1599</v>
      </c>
      <c r="Z1545" s="1" t="s">
        <v>144</v>
      </c>
      <c r="AJ1545" s="1" t="s">
        <v>76</v>
      </c>
      <c r="AK1545" s="1" t="s">
        <v>1600</v>
      </c>
      <c r="AL1545" s="1">
        <v>3489421</v>
      </c>
      <c r="AM1545" s="1" t="s">
        <v>109</v>
      </c>
      <c r="AN1545" s="1" t="s">
        <v>4509</v>
      </c>
      <c r="AO1545" s="1" t="s">
        <v>4510</v>
      </c>
      <c r="AP1545" s="1">
        <v>365000</v>
      </c>
      <c r="AR1545" s="1" t="s">
        <v>1601</v>
      </c>
      <c r="AS1545" s="1">
        <v>1</v>
      </c>
      <c r="AU1545" s="1">
        <v>1</v>
      </c>
      <c r="AY1545" s="1">
        <v>1</v>
      </c>
      <c r="AZ1545" s="1">
        <v>1</v>
      </c>
    </row>
    <row r="1546" spans="1:52" x14ac:dyDescent="0.5">
      <c r="A1546" s="1">
        <v>283</v>
      </c>
      <c r="B1546" s="1" t="s">
        <v>1602</v>
      </c>
      <c r="C1546" s="2">
        <v>43579</v>
      </c>
      <c r="D1546" s="1" t="s">
        <v>1603</v>
      </c>
      <c r="E1546" s="1" t="s">
        <v>1604</v>
      </c>
      <c r="F1546" s="1" t="s">
        <v>97</v>
      </c>
      <c r="G1546" s="1">
        <v>20</v>
      </c>
      <c r="H1546" s="1">
        <v>2</v>
      </c>
      <c r="I1546" s="1" t="s">
        <v>179</v>
      </c>
      <c r="J1546" s="1">
        <v>98</v>
      </c>
      <c r="K1546" s="1">
        <v>-4.0383329999999997</v>
      </c>
      <c r="L1546" s="1">
        <v>21.758662999999999</v>
      </c>
      <c r="M1546" s="1" t="s">
        <v>69</v>
      </c>
      <c r="N1546" s="1">
        <v>0</v>
      </c>
      <c r="O1546" s="1">
        <v>2.6272389999999999</v>
      </c>
      <c r="P1546" s="1">
        <v>23.381664000000001</v>
      </c>
      <c r="Q1546" s="1">
        <v>2665600</v>
      </c>
      <c r="R1546" s="1" t="s">
        <v>1605</v>
      </c>
      <c r="S1546" s="1" t="s">
        <v>71</v>
      </c>
      <c r="T1546" s="1" t="s">
        <v>1606</v>
      </c>
      <c r="U1546" s="1" t="s">
        <v>1607</v>
      </c>
      <c r="W1546" s="1" t="s">
        <v>210</v>
      </c>
      <c r="X1546" s="1" t="s">
        <v>1608</v>
      </c>
      <c r="Y1546" s="1" t="s">
        <v>1609</v>
      </c>
      <c r="Z1546" s="1" t="s">
        <v>179</v>
      </c>
      <c r="AA1546" s="1" t="s">
        <v>1610</v>
      </c>
      <c r="AC1546" s="1" t="s">
        <v>577</v>
      </c>
      <c r="AE1546" s="1" t="s">
        <v>1611</v>
      </c>
      <c r="AF1546" s="1" t="s">
        <v>275</v>
      </c>
      <c r="AH1546" s="1" t="s">
        <v>1612</v>
      </c>
      <c r="AI1546" s="1" t="s">
        <v>1613</v>
      </c>
      <c r="AJ1546" s="1" t="s">
        <v>76</v>
      </c>
      <c r="AK1546" s="1" t="s">
        <v>1614</v>
      </c>
      <c r="AL1546" s="1">
        <v>13600000</v>
      </c>
      <c r="AM1546" s="1" t="s">
        <v>78</v>
      </c>
      <c r="AN1546" s="1" t="s">
        <v>4511</v>
      </c>
      <c r="AO1546" s="1" t="s">
        <v>4334</v>
      </c>
      <c r="AP1546" s="1">
        <v>766530</v>
      </c>
      <c r="AQ1546" s="1">
        <v>1791891</v>
      </c>
      <c r="AR1546" s="1" t="s">
        <v>1615</v>
      </c>
      <c r="AS1546" s="1">
        <v>1</v>
      </c>
      <c r="AU1546" s="1">
        <v>1</v>
      </c>
      <c r="AV1546" s="1">
        <v>1</v>
      </c>
      <c r="AY1546" s="1">
        <v>1</v>
      </c>
    </row>
    <row r="1547" spans="1:52" x14ac:dyDescent="0.5">
      <c r="A1547" s="1">
        <v>283</v>
      </c>
      <c r="B1547" s="1" t="s">
        <v>1602</v>
      </c>
      <c r="C1547" s="2">
        <v>43579</v>
      </c>
      <c r="D1547" s="1" t="s">
        <v>1603</v>
      </c>
      <c r="E1547" s="1" t="s">
        <v>1604</v>
      </c>
      <c r="F1547" s="1" t="s">
        <v>128</v>
      </c>
      <c r="G1547" s="1">
        <v>20</v>
      </c>
      <c r="H1547" s="1">
        <v>2</v>
      </c>
      <c r="I1547" s="1" t="s">
        <v>179</v>
      </c>
      <c r="J1547" s="1">
        <v>98</v>
      </c>
      <c r="K1547" s="1">
        <v>-4.0383329999999997</v>
      </c>
      <c r="L1547" s="1">
        <v>21.758662999999999</v>
      </c>
      <c r="M1547" s="1" t="s">
        <v>69</v>
      </c>
      <c r="N1547" s="1">
        <v>0</v>
      </c>
      <c r="O1547" s="1">
        <v>2.6272389999999999</v>
      </c>
      <c r="P1547" s="1">
        <v>23.381664000000001</v>
      </c>
      <c r="Q1547" s="1">
        <v>2665600</v>
      </c>
      <c r="R1547" s="1" t="s">
        <v>1605</v>
      </c>
      <c r="S1547" s="1" t="s">
        <v>71</v>
      </c>
      <c r="T1547" s="1" t="s">
        <v>1606</v>
      </c>
      <c r="U1547" s="1" t="s">
        <v>1607</v>
      </c>
      <c r="W1547" s="1" t="s">
        <v>210</v>
      </c>
      <c r="X1547" s="1" t="s">
        <v>1608</v>
      </c>
      <c r="Y1547" s="1" t="s">
        <v>1609</v>
      </c>
      <c r="Z1547" s="1" t="s">
        <v>179</v>
      </c>
      <c r="AA1547" s="1" t="s">
        <v>1610</v>
      </c>
      <c r="AC1547" s="1" t="s">
        <v>577</v>
      </c>
      <c r="AE1547" s="1" t="s">
        <v>1611</v>
      </c>
      <c r="AF1547" s="1" t="s">
        <v>275</v>
      </c>
      <c r="AH1547" s="1" t="s">
        <v>1612</v>
      </c>
      <c r="AI1547" s="1" t="s">
        <v>1613</v>
      </c>
      <c r="AJ1547" s="1" t="s">
        <v>76</v>
      </c>
      <c r="AK1547" s="1" t="s">
        <v>1614</v>
      </c>
      <c r="AL1547" s="1">
        <v>13600000</v>
      </c>
      <c r="AM1547" s="1" t="s">
        <v>78</v>
      </c>
      <c r="AN1547" s="1" t="s">
        <v>4511</v>
      </c>
      <c r="AO1547" s="1" t="s">
        <v>4334</v>
      </c>
      <c r="AP1547" s="1">
        <v>766530</v>
      </c>
      <c r="AQ1547" s="1">
        <v>1791891</v>
      </c>
      <c r="AR1547" s="1" t="s">
        <v>1615</v>
      </c>
      <c r="AS1547" s="1">
        <v>1</v>
      </c>
      <c r="AU1547" s="1">
        <v>1</v>
      </c>
      <c r="AV1547" s="1">
        <v>1</v>
      </c>
      <c r="AY1547" s="1">
        <v>1</v>
      </c>
    </row>
    <row r="1548" spans="1:52" x14ac:dyDescent="0.5">
      <c r="A1548" s="1">
        <v>283</v>
      </c>
      <c r="B1548" s="1" t="s">
        <v>1602</v>
      </c>
      <c r="C1548" s="2">
        <v>43579</v>
      </c>
      <c r="D1548" s="1" t="s">
        <v>1603</v>
      </c>
      <c r="E1548" s="1" t="s">
        <v>1604</v>
      </c>
      <c r="F1548" s="1" t="s">
        <v>80</v>
      </c>
      <c r="G1548" s="1">
        <v>20</v>
      </c>
      <c r="H1548" s="1">
        <v>2</v>
      </c>
      <c r="I1548" s="1" t="s">
        <v>179</v>
      </c>
      <c r="J1548" s="1">
        <v>98</v>
      </c>
      <c r="K1548" s="1">
        <v>-4.0383329999999997</v>
      </c>
      <c r="L1548" s="1">
        <v>21.758662999999999</v>
      </c>
      <c r="M1548" s="1" t="s">
        <v>69</v>
      </c>
      <c r="N1548" s="1">
        <v>0</v>
      </c>
      <c r="O1548" s="1">
        <v>2.6272389999999999</v>
      </c>
      <c r="P1548" s="1">
        <v>23.381664000000001</v>
      </c>
      <c r="Q1548" s="1">
        <v>2665600</v>
      </c>
      <c r="R1548" s="1" t="s">
        <v>1605</v>
      </c>
      <c r="S1548" s="1" t="s">
        <v>71</v>
      </c>
      <c r="T1548" s="1" t="s">
        <v>1606</v>
      </c>
      <c r="U1548" s="1" t="s">
        <v>1607</v>
      </c>
      <c r="W1548" s="1" t="s">
        <v>210</v>
      </c>
      <c r="X1548" s="1" t="s">
        <v>1608</v>
      </c>
      <c r="Y1548" s="1" t="s">
        <v>1609</v>
      </c>
      <c r="Z1548" s="1" t="s">
        <v>179</v>
      </c>
      <c r="AA1548" s="1" t="s">
        <v>1610</v>
      </c>
      <c r="AC1548" s="1" t="s">
        <v>577</v>
      </c>
      <c r="AE1548" s="1" t="s">
        <v>1611</v>
      </c>
      <c r="AF1548" s="1" t="s">
        <v>275</v>
      </c>
      <c r="AH1548" s="1" t="s">
        <v>1612</v>
      </c>
      <c r="AI1548" s="1" t="s">
        <v>1613</v>
      </c>
      <c r="AJ1548" s="1" t="s">
        <v>76</v>
      </c>
      <c r="AK1548" s="1" t="s">
        <v>1614</v>
      </c>
      <c r="AL1548" s="1">
        <v>13600000</v>
      </c>
      <c r="AM1548" s="1" t="s">
        <v>78</v>
      </c>
      <c r="AN1548" s="1" t="s">
        <v>4511</v>
      </c>
      <c r="AO1548" s="1" t="s">
        <v>4334</v>
      </c>
      <c r="AP1548" s="1">
        <v>766530</v>
      </c>
      <c r="AQ1548" s="1">
        <v>1791891</v>
      </c>
      <c r="AR1548" s="1" t="s">
        <v>1615</v>
      </c>
      <c r="AS1548" s="1">
        <v>1</v>
      </c>
      <c r="AU1548" s="1">
        <v>1</v>
      </c>
      <c r="AV1548" s="1">
        <v>1</v>
      </c>
      <c r="AY1548" s="1">
        <v>1</v>
      </c>
    </row>
    <row r="1549" spans="1:52" x14ac:dyDescent="0.5">
      <c r="A1549" s="1">
        <v>283</v>
      </c>
      <c r="B1549" s="1" t="s">
        <v>1602</v>
      </c>
      <c r="C1549" s="2">
        <v>43579</v>
      </c>
      <c r="D1549" s="1" t="s">
        <v>1603</v>
      </c>
      <c r="E1549" s="1" t="s">
        <v>1604</v>
      </c>
      <c r="F1549" s="1" t="s">
        <v>127</v>
      </c>
      <c r="G1549" s="1">
        <v>20</v>
      </c>
      <c r="H1549" s="1">
        <v>2</v>
      </c>
      <c r="I1549" s="1" t="s">
        <v>179</v>
      </c>
      <c r="J1549" s="1">
        <v>98</v>
      </c>
      <c r="K1549" s="1">
        <v>-4.0383329999999997</v>
      </c>
      <c r="L1549" s="1">
        <v>21.758662999999999</v>
      </c>
      <c r="M1549" s="1" t="s">
        <v>69</v>
      </c>
      <c r="N1549" s="1">
        <v>0</v>
      </c>
      <c r="O1549" s="1">
        <v>2.6272389999999999</v>
      </c>
      <c r="P1549" s="1">
        <v>23.381664000000001</v>
      </c>
      <c r="Q1549" s="1">
        <v>2665600</v>
      </c>
      <c r="R1549" s="1" t="s">
        <v>1605</v>
      </c>
      <c r="S1549" s="1" t="s">
        <v>71</v>
      </c>
      <c r="T1549" s="1" t="s">
        <v>1606</v>
      </c>
      <c r="U1549" s="1" t="s">
        <v>1607</v>
      </c>
      <c r="W1549" s="1" t="s">
        <v>210</v>
      </c>
      <c r="X1549" s="1" t="s">
        <v>1608</v>
      </c>
      <c r="Y1549" s="1" t="s">
        <v>1609</v>
      </c>
      <c r="Z1549" s="1" t="s">
        <v>179</v>
      </c>
      <c r="AA1549" s="1" t="s">
        <v>1610</v>
      </c>
      <c r="AC1549" s="1" t="s">
        <v>577</v>
      </c>
      <c r="AE1549" s="1" t="s">
        <v>1611</v>
      </c>
      <c r="AF1549" s="1" t="s">
        <v>275</v>
      </c>
      <c r="AH1549" s="1" t="s">
        <v>1612</v>
      </c>
      <c r="AI1549" s="1" t="s">
        <v>1613</v>
      </c>
      <c r="AJ1549" s="1" t="s">
        <v>76</v>
      </c>
      <c r="AK1549" s="1" t="s">
        <v>1614</v>
      </c>
      <c r="AL1549" s="1">
        <v>13600000</v>
      </c>
      <c r="AM1549" s="1" t="s">
        <v>78</v>
      </c>
      <c r="AN1549" s="1" t="s">
        <v>4511</v>
      </c>
      <c r="AO1549" s="1" t="s">
        <v>4334</v>
      </c>
      <c r="AP1549" s="1">
        <v>766530</v>
      </c>
      <c r="AQ1549" s="1">
        <v>1791891</v>
      </c>
      <c r="AR1549" s="1" t="s">
        <v>1615</v>
      </c>
      <c r="AS1549" s="1">
        <v>1</v>
      </c>
      <c r="AU1549" s="1">
        <v>1</v>
      </c>
      <c r="AV1549" s="1">
        <v>1</v>
      </c>
      <c r="AY1549" s="1">
        <v>1</v>
      </c>
    </row>
    <row r="1550" spans="1:52" x14ac:dyDescent="0.5">
      <c r="A1550" s="1">
        <v>283</v>
      </c>
      <c r="B1550" s="1" t="s">
        <v>1602</v>
      </c>
      <c r="C1550" s="2">
        <v>43579</v>
      </c>
      <c r="D1550" s="1" t="s">
        <v>1603</v>
      </c>
      <c r="E1550" s="1" t="s">
        <v>1604</v>
      </c>
      <c r="F1550" s="1" t="s">
        <v>129</v>
      </c>
      <c r="G1550" s="1">
        <v>20</v>
      </c>
      <c r="H1550" s="1">
        <v>2</v>
      </c>
      <c r="I1550" s="1" t="s">
        <v>179</v>
      </c>
      <c r="J1550" s="1">
        <v>98</v>
      </c>
      <c r="K1550" s="1">
        <v>-4.0383329999999997</v>
      </c>
      <c r="L1550" s="1">
        <v>21.758662999999999</v>
      </c>
      <c r="M1550" s="1" t="s">
        <v>69</v>
      </c>
      <c r="N1550" s="1">
        <v>0</v>
      </c>
      <c r="O1550" s="1">
        <v>2.6272389999999999</v>
      </c>
      <c r="P1550" s="1">
        <v>23.381664000000001</v>
      </c>
      <c r="Q1550" s="1">
        <v>2665600</v>
      </c>
      <c r="R1550" s="1" t="s">
        <v>1605</v>
      </c>
      <c r="S1550" s="1" t="s">
        <v>71</v>
      </c>
      <c r="T1550" s="1" t="s">
        <v>1606</v>
      </c>
      <c r="U1550" s="1" t="s">
        <v>1607</v>
      </c>
      <c r="W1550" s="1" t="s">
        <v>210</v>
      </c>
      <c r="X1550" s="1" t="s">
        <v>1608</v>
      </c>
      <c r="Y1550" s="1" t="s">
        <v>1609</v>
      </c>
      <c r="Z1550" s="1" t="s">
        <v>179</v>
      </c>
      <c r="AA1550" s="1" t="s">
        <v>1610</v>
      </c>
      <c r="AC1550" s="1" t="s">
        <v>577</v>
      </c>
      <c r="AE1550" s="1" t="s">
        <v>1611</v>
      </c>
      <c r="AF1550" s="1" t="s">
        <v>275</v>
      </c>
      <c r="AH1550" s="1" t="s">
        <v>1612</v>
      </c>
      <c r="AI1550" s="1" t="s">
        <v>1613</v>
      </c>
      <c r="AJ1550" s="1" t="s">
        <v>76</v>
      </c>
      <c r="AK1550" s="1" t="s">
        <v>1614</v>
      </c>
      <c r="AL1550" s="1">
        <v>13600000</v>
      </c>
      <c r="AM1550" s="1" t="s">
        <v>78</v>
      </c>
      <c r="AN1550" s="1" t="s">
        <v>4511</v>
      </c>
      <c r="AO1550" s="1" t="s">
        <v>4334</v>
      </c>
      <c r="AP1550" s="1">
        <v>766530</v>
      </c>
      <c r="AQ1550" s="1">
        <v>1791891</v>
      </c>
      <c r="AR1550" s="1" t="s">
        <v>1615</v>
      </c>
      <c r="AS1550" s="1">
        <v>1</v>
      </c>
      <c r="AU1550" s="1">
        <v>1</v>
      </c>
      <c r="AV1550" s="1">
        <v>1</v>
      </c>
      <c r="AY1550" s="1">
        <v>1</v>
      </c>
    </row>
    <row r="1551" spans="1:52" x14ac:dyDescent="0.5">
      <c r="A1551" s="1">
        <v>283</v>
      </c>
      <c r="B1551" s="1" t="s">
        <v>1602</v>
      </c>
      <c r="C1551" s="2">
        <v>43579</v>
      </c>
      <c r="D1551" s="1" t="s">
        <v>1603</v>
      </c>
      <c r="E1551" s="1" t="s">
        <v>1604</v>
      </c>
      <c r="F1551" s="1" t="s">
        <v>97</v>
      </c>
      <c r="G1551" s="1">
        <v>20</v>
      </c>
      <c r="H1551" s="1">
        <v>2</v>
      </c>
      <c r="I1551" s="1" t="s">
        <v>645</v>
      </c>
      <c r="J1551" s="1">
        <v>2</v>
      </c>
      <c r="K1551" s="1">
        <v>56.130367</v>
      </c>
      <c r="L1551" s="1">
        <v>-106.346771</v>
      </c>
      <c r="M1551" s="1" t="s">
        <v>646</v>
      </c>
      <c r="N1551" s="1">
        <v>0</v>
      </c>
      <c r="O1551" s="1">
        <v>56.130367</v>
      </c>
      <c r="P1551" s="1">
        <v>-106.346771</v>
      </c>
      <c r="Q1551" s="1">
        <v>54400</v>
      </c>
      <c r="R1551" s="1" t="s">
        <v>1605</v>
      </c>
      <c r="S1551" s="1" t="s">
        <v>71</v>
      </c>
      <c r="T1551" s="1" t="s">
        <v>1606</v>
      </c>
      <c r="U1551" s="1" t="s">
        <v>1607</v>
      </c>
      <c r="W1551" s="1" t="s">
        <v>210</v>
      </c>
      <c r="X1551" s="1" t="s">
        <v>1608</v>
      </c>
      <c r="Y1551" s="1" t="s">
        <v>1609</v>
      </c>
      <c r="Z1551" s="1" t="s">
        <v>645</v>
      </c>
      <c r="AA1551" s="1" t="s">
        <v>1610</v>
      </c>
      <c r="AC1551" s="1" t="s">
        <v>577</v>
      </c>
      <c r="AE1551" s="1" t="s">
        <v>1611</v>
      </c>
      <c r="AF1551" s="1" t="s">
        <v>275</v>
      </c>
      <c r="AH1551" s="1" t="s">
        <v>1612</v>
      </c>
      <c r="AI1551" s="1" t="s">
        <v>1613</v>
      </c>
      <c r="AJ1551" s="1" t="s">
        <v>76</v>
      </c>
      <c r="AK1551" s="1" t="s">
        <v>1614</v>
      </c>
      <c r="AL1551" s="1">
        <v>13600000</v>
      </c>
      <c r="AM1551" s="1" t="s">
        <v>78</v>
      </c>
      <c r="AN1551" s="1" t="s">
        <v>4511</v>
      </c>
      <c r="AO1551" s="1" t="s">
        <v>4334</v>
      </c>
      <c r="AP1551" s="1">
        <v>766530</v>
      </c>
      <c r="AQ1551" s="1">
        <v>1791891</v>
      </c>
      <c r="AR1551" s="1" t="s">
        <v>1615</v>
      </c>
      <c r="AS1551" s="1">
        <v>1</v>
      </c>
      <c r="AU1551" s="1">
        <v>1</v>
      </c>
      <c r="AV1551" s="1">
        <v>1</v>
      </c>
      <c r="AY1551" s="1">
        <v>1</v>
      </c>
    </row>
    <row r="1552" spans="1:52" x14ac:dyDescent="0.5">
      <c r="A1552" s="1">
        <v>283</v>
      </c>
      <c r="B1552" s="1" t="s">
        <v>1602</v>
      </c>
      <c r="C1552" s="2">
        <v>43579</v>
      </c>
      <c r="D1552" s="1" t="s">
        <v>1603</v>
      </c>
      <c r="E1552" s="1" t="s">
        <v>1604</v>
      </c>
      <c r="F1552" s="1" t="s">
        <v>128</v>
      </c>
      <c r="G1552" s="1">
        <v>20</v>
      </c>
      <c r="H1552" s="1">
        <v>2</v>
      </c>
      <c r="I1552" s="1" t="s">
        <v>645</v>
      </c>
      <c r="J1552" s="1">
        <v>2</v>
      </c>
      <c r="K1552" s="1">
        <v>56.130367</v>
      </c>
      <c r="L1552" s="1">
        <v>-106.346771</v>
      </c>
      <c r="M1552" s="1" t="s">
        <v>646</v>
      </c>
      <c r="N1552" s="1">
        <v>0</v>
      </c>
      <c r="O1552" s="1">
        <v>56.130367</v>
      </c>
      <c r="P1552" s="1">
        <v>-106.346771</v>
      </c>
      <c r="Q1552" s="1">
        <v>54400</v>
      </c>
      <c r="R1552" s="1" t="s">
        <v>1605</v>
      </c>
      <c r="S1552" s="1" t="s">
        <v>71</v>
      </c>
      <c r="T1552" s="1" t="s">
        <v>1606</v>
      </c>
      <c r="U1552" s="1" t="s">
        <v>1607</v>
      </c>
      <c r="W1552" s="1" t="s">
        <v>210</v>
      </c>
      <c r="X1552" s="1" t="s">
        <v>1608</v>
      </c>
      <c r="Y1552" s="1" t="s">
        <v>1609</v>
      </c>
      <c r="Z1552" s="1" t="s">
        <v>645</v>
      </c>
      <c r="AA1552" s="1" t="s">
        <v>1610</v>
      </c>
      <c r="AC1552" s="1" t="s">
        <v>577</v>
      </c>
      <c r="AE1552" s="1" t="s">
        <v>1611</v>
      </c>
      <c r="AF1552" s="1" t="s">
        <v>275</v>
      </c>
      <c r="AH1552" s="1" t="s">
        <v>1612</v>
      </c>
      <c r="AI1552" s="1" t="s">
        <v>1613</v>
      </c>
      <c r="AJ1552" s="1" t="s">
        <v>76</v>
      </c>
      <c r="AK1552" s="1" t="s">
        <v>1614</v>
      </c>
      <c r="AL1552" s="1">
        <v>13600000</v>
      </c>
      <c r="AM1552" s="1" t="s">
        <v>78</v>
      </c>
      <c r="AN1552" s="1" t="s">
        <v>4511</v>
      </c>
      <c r="AO1552" s="1" t="s">
        <v>4334</v>
      </c>
      <c r="AP1552" s="1">
        <v>766530</v>
      </c>
      <c r="AQ1552" s="1">
        <v>1791891</v>
      </c>
      <c r="AR1552" s="1" t="s">
        <v>1615</v>
      </c>
      <c r="AS1552" s="1">
        <v>1</v>
      </c>
      <c r="AU1552" s="1">
        <v>1</v>
      </c>
      <c r="AV1552" s="1">
        <v>1</v>
      </c>
      <c r="AY1552" s="1">
        <v>1</v>
      </c>
    </row>
    <row r="1553" spans="1:64" x14ac:dyDescent="0.5">
      <c r="A1553" s="1">
        <v>283</v>
      </c>
      <c r="B1553" s="1" t="s">
        <v>1602</v>
      </c>
      <c r="C1553" s="2">
        <v>43579</v>
      </c>
      <c r="D1553" s="1" t="s">
        <v>1603</v>
      </c>
      <c r="E1553" s="1" t="s">
        <v>1604</v>
      </c>
      <c r="F1553" s="1" t="s">
        <v>80</v>
      </c>
      <c r="G1553" s="1">
        <v>20</v>
      </c>
      <c r="H1553" s="1">
        <v>2</v>
      </c>
      <c r="I1553" s="1" t="s">
        <v>645</v>
      </c>
      <c r="J1553" s="1">
        <v>2</v>
      </c>
      <c r="K1553" s="1">
        <v>56.130367</v>
      </c>
      <c r="L1553" s="1">
        <v>-106.346771</v>
      </c>
      <c r="M1553" s="1" t="s">
        <v>646</v>
      </c>
      <c r="N1553" s="1">
        <v>0</v>
      </c>
      <c r="O1553" s="1">
        <v>56.130367</v>
      </c>
      <c r="P1553" s="1">
        <v>-106.346771</v>
      </c>
      <c r="Q1553" s="1">
        <v>54400</v>
      </c>
      <c r="R1553" s="1" t="s">
        <v>1605</v>
      </c>
      <c r="S1553" s="1" t="s">
        <v>71</v>
      </c>
      <c r="T1553" s="1" t="s">
        <v>1606</v>
      </c>
      <c r="U1553" s="1" t="s">
        <v>1607</v>
      </c>
      <c r="W1553" s="1" t="s">
        <v>210</v>
      </c>
      <c r="X1553" s="1" t="s">
        <v>1608</v>
      </c>
      <c r="Y1553" s="1" t="s">
        <v>1609</v>
      </c>
      <c r="Z1553" s="1" t="s">
        <v>645</v>
      </c>
      <c r="AA1553" s="1" t="s">
        <v>1610</v>
      </c>
      <c r="AC1553" s="1" t="s">
        <v>577</v>
      </c>
      <c r="AE1553" s="1" t="s">
        <v>1611</v>
      </c>
      <c r="AF1553" s="1" t="s">
        <v>275</v>
      </c>
      <c r="AH1553" s="1" t="s">
        <v>1612</v>
      </c>
      <c r="AI1553" s="1" t="s">
        <v>1613</v>
      </c>
      <c r="AJ1553" s="1" t="s">
        <v>76</v>
      </c>
      <c r="AK1553" s="1" t="s">
        <v>1614</v>
      </c>
      <c r="AL1553" s="1">
        <v>13600000</v>
      </c>
      <c r="AM1553" s="1" t="s">
        <v>78</v>
      </c>
      <c r="AN1553" s="1" t="s">
        <v>4511</v>
      </c>
      <c r="AO1553" s="1" t="s">
        <v>4334</v>
      </c>
      <c r="AP1553" s="1">
        <v>766530</v>
      </c>
      <c r="AQ1553" s="1">
        <v>1791891</v>
      </c>
      <c r="AR1553" s="1" t="s">
        <v>1615</v>
      </c>
      <c r="AS1553" s="1">
        <v>1</v>
      </c>
      <c r="AU1553" s="1">
        <v>1</v>
      </c>
      <c r="AV1553" s="1">
        <v>1</v>
      </c>
      <c r="AY1553" s="1">
        <v>1</v>
      </c>
    </row>
    <row r="1554" spans="1:64" x14ac:dyDescent="0.5">
      <c r="A1554" s="1">
        <v>283</v>
      </c>
      <c r="B1554" s="1" t="s">
        <v>1602</v>
      </c>
      <c r="C1554" s="2">
        <v>43579</v>
      </c>
      <c r="D1554" s="1" t="s">
        <v>1603</v>
      </c>
      <c r="E1554" s="1" t="s">
        <v>1604</v>
      </c>
      <c r="F1554" s="1" t="s">
        <v>127</v>
      </c>
      <c r="G1554" s="1">
        <v>20</v>
      </c>
      <c r="H1554" s="1">
        <v>2</v>
      </c>
      <c r="I1554" s="1" t="s">
        <v>645</v>
      </c>
      <c r="J1554" s="1">
        <v>2</v>
      </c>
      <c r="K1554" s="1">
        <v>56.130367</v>
      </c>
      <c r="L1554" s="1">
        <v>-106.346771</v>
      </c>
      <c r="M1554" s="1" t="s">
        <v>646</v>
      </c>
      <c r="N1554" s="1">
        <v>0</v>
      </c>
      <c r="O1554" s="1">
        <v>56.130367</v>
      </c>
      <c r="P1554" s="1">
        <v>-106.346771</v>
      </c>
      <c r="Q1554" s="1">
        <v>54400</v>
      </c>
      <c r="R1554" s="1" t="s">
        <v>1605</v>
      </c>
      <c r="S1554" s="1" t="s">
        <v>71</v>
      </c>
      <c r="T1554" s="1" t="s">
        <v>1606</v>
      </c>
      <c r="U1554" s="1" t="s">
        <v>1607</v>
      </c>
      <c r="W1554" s="1" t="s">
        <v>210</v>
      </c>
      <c r="X1554" s="1" t="s">
        <v>1608</v>
      </c>
      <c r="Y1554" s="1" t="s">
        <v>1609</v>
      </c>
      <c r="Z1554" s="1" t="s">
        <v>645</v>
      </c>
      <c r="AA1554" s="1" t="s">
        <v>1610</v>
      </c>
      <c r="AC1554" s="1" t="s">
        <v>577</v>
      </c>
      <c r="AE1554" s="1" t="s">
        <v>1611</v>
      </c>
      <c r="AF1554" s="1" t="s">
        <v>275</v>
      </c>
      <c r="AH1554" s="1" t="s">
        <v>1612</v>
      </c>
      <c r="AI1554" s="1" t="s">
        <v>1613</v>
      </c>
      <c r="AJ1554" s="1" t="s">
        <v>76</v>
      </c>
      <c r="AK1554" s="1" t="s">
        <v>1614</v>
      </c>
      <c r="AL1554" s="1">
        <v>13600000</v>
      </c>
      <c r="AM1554" s="1" t="s">
        <v>78</v>
      </c>
      <c r="AN1554" s="1" t="s">
        <v>4511</v>
      </c>
      <c r="AO1554" s="1" t="s">
        <v>4334</v>
      </c>
      <c r="AP1554" s="1">
        <v>766530</v>
      </c>
      <c r="AQ1554" s="1">
        <v>1791891</v>
      </c>
      <c r="AR1554" s="1" t="s">
        <v>1615</v>
      </c>
      <c r="AS1554" s="1">
        <v>1</v>
      </c>
      <c r="AU1554" s="1">
        <v>1</v>
      </c>
      <c r="AV1554" s="1">
        <v>1</v>
      </c>
      <c r="AY1554" s="1">
        <v>1</v>
      </c>
    </row>
    <row r="1555" spans="1:64" x14ac:dyDescent="0.5">
      <c r="A1555" s="1">
        <v>283</v>
      </c>
      <c r="B1555" s="1" t="s">
        <v>1602</v>
      </c>
      <c r="C1555" s="2">
        <v>43579</v>
      </c>
      <c r="D1555" s="1" t="s">
        <v>1603</v>
      </c>
      <c r="E1555" s="1" t="s">
        <v>1604</v>
      </c>
      <c r="F1555" s="1" t="s">
        <v>129</v>
      </c>
      <c r="G1555" s="1">
        <v>20</v>
      </c>
      <c r="H1555" s="1">
        <v>2</v>
      </c>
      <c r="I1555" s="1" t="s">
        <v>645</v>
      </c>
      <c r="J1555" s="1">
        <v>2</v>
      </c>
      <c r="K1555" s="1">
        <v>56.130367</v>
      </c>
      <c r="L1555" s="1">
        <v>-106.346771</v>
      </c>
      <c r="M1555" s="1" t="s">
        <v>646</v>
      </c>
      <c r="N1555" s="1">
        <v>0</v>
      </c>
      <c r="O1555" s="1">
        <v>56.130367</v>
      </c>
      <c r="P1555" s="1">
        <v>-106.346771</v>
      </c>
      <c r="Q1555" s="1">
        <v>54400</v>
      </c>
      <c r="R1555" s="1" t="s">
        <v>1605</v>
      </c>
      <c r="S1555" s="1" t="s">
        <v>71</v>
      </c>
      <c r="T1555" s="1" t="s">
        <v>1606</v>
      </c>
      <c r="U1555" s="1" t="s">
        <v>1607</v>
      </c>
      <c r="W1555" s="1" t="s">
        <v>210</v>
      </c>
      <c r="X1555" s="1" t="s">
        <v>1608</v>
      </c>
      <c r="Y1555" s="1" t="s">
        <v>1609</v>
      </c>
      <c r="Z1555" s="1" t="s">
        <v>645</v>
      </c>
      <c r="AA1555" s="1" t="s">
        <v>1610</v>
      </c>
      <c r="AC1555" s="1" t="s">
        <v>577</v>
      </c>
      <c r="AE1555" s="1" t="s">
        <v>1611</v>
      </c>
      <c r="AF1555" s="1" t="s">
        <v>275</v>
      </c>
      <c r="AH1555" s="1" t="s">
        <v>1612</v>
      </c>
      <c r="AI1555" s="1" t="s">
        <v>1613</v>
      </c>
      <c r="AJ1555" s="1" t="s">
        <v>76</v>
      </c>
      <c r="AK1555" s="1" t="s">
        <v>1614</v>
      </c>
      <c r="AL1555" s="1">
        <v>13600000</v>
      </c>
      <c r="AM1555" s="1" t="s">
        <v>78</v>
      </c>
      <c r="AN1555" s="1" t="s">
        <v>4511</v>
      </c>
      <c r="AO1555" s="1" t="s">
        <v>4334</v>
      </c>
      <c r="AP1555" s="1">
        <v>766530</v>
      </c>
      <c r="AQ1555" s="1">
        <v>1791891</v>
      </c>
      <c r="AR1555" s="1" t="s">
        <v>1615</v>
      </c>
      <c r="AS1555" s="1">
        <v>1</v>
      </c>
      <c r="AU1555" s="1">
        <v>1</v>
      </c>
      <c r="AV1555" s="1">
        <v>1</v>
      </c>
      <c r="AY1555" s="1">
        <v>1</v>
      </c>
    </row>
    <row r="1556" spans="1:64" x14ac:dyDescent="0.5">
      <c r="A1556" s="1">
        <v>434</v>
      </c>
      <c r="B1556" s="1" t="s">
        <v>1616</v>
      </c>
      <c r="C1556" s="2">
        <v>43530</v>
      </c>
      <c r="D1556" s="1" t="s">
        <v>1617</v>
      </c>
      <c r="E1556" s="1" t="s">
        <v>1618</v>
      </c>
      <c r="F1556" s="1" t="s">
        <v>81</v>
      </c>
      <c r="G1556" s="1">
        <v>25</v>
      </c>
      <c r="H1556" s="1">
        <v>1</v>
      </c>
      <c r="I1556" s="1" t="s">
        <v>155</v>
      </c>
      <c r="J1556" s="1">
        <v>100</v>
      </c>
      <c r="K1556" s="1">
        <v>-25.97325</v>
      </c>
      <c r="L1556" s="1">
        <v>32.572029999999998</v>
      </c>
      <c r="M1556" s="1" t="s">
        <v>69</v>
      </c>
      <c r="N1556" s="1">
        <v>0</v>
      </c>
      <c r="O1556" s="1">
        <v>2.6272389999999999</v>
      </c>
      <c r="P1556" s="1">
        <v>23.381664000000001</v>
      </c>
      <c r="Q1556" s="1">
        <v>3631292.25</v>
      </c>
      <c r="R1556" s="1" t="s">
        <v>226</v>
      </c>
      <c r="S1556" s="1" t="s">
        <v>71</v>
      </c>
      <c r="T1556" s="1" t="s">
        <v>234</v>
      </c>
      <c r="U1556" s="1" t="s">
        <v>1619</v>
      </c>
      <c r="X1556" s="1" t="s">
        <v>236</v>
      </c>
      <c r="Z1556" s="1" t="s">
        <v>155</v>
      </c>
      <c r="AJ1556" s="1" t="s">
        <v>76</v>
      </c>
      <c r="AL1556" s="1">
        <v>14525169</v>
      </c>
      <c r="AM1556" s="1" t="s">
        <v>78</v>
      </c>
      <c r="AN1556" s="1" t="s">
        <v>4298</v>
      </c>
      <c r="AO1556" s="1" t="s">
        <v>4512</v>
      </c>
    </row>
    <row r="1557" spans="1:64" x14ac:dyDescent="0.5">
      <c r="A1557" s="1">
        <v>434</v>
      </c>
      <c r="B1557" s="1" t="s">
        <v>1616</v>
      </c>
      <c r="C1557" s="2">
        <v>43530</v>
      </c>
      <c r="D1557" s="1" t="s">
        <v>1617</v>
      </c>
      <c r="E1557" s="1" t="s">
        <v>1618</v>
      </c>
      <c r="F1557" s="1" t="s">
        <v>237</v>
      </c>
      <c r="G1557" s="1">
        <v>25</v>
      </c>
      <c r="H1557" s="1">
        <v>1</v>
      </c>
      <c r="I1557" s="1" t="s">
        <v>155</v>
      </c>
      <c r="J1557" s="1">
        <v>100</v>
      </c>
      <c r="K1557" s="1">
        <v>-25.97325</v>
      </c>
      <c r="L1557" s="1">
        <v>32.572029999999998</v>
      </c>
      <c r="M1557" s="1" t="s">
        <v>69</v>
      </c>
      <c r="N1557" s="1">
        <v>0</v>
      </c>
      <c r="O1557" s="1">
        <v>2.6272389999999999</v>
      </c>
      <c r="P1557" s="1">
        <v>23.381664000000001</v>
      </c>
      <c r="Q1557" s="1">
        <v>3631292.25</v>
      </c>
      <c r="R1557" s="1" t="s">
        <v>226</v>
      </c>
      <c r="S1557" s="1" t="s">
        <v>71</v>
      </c>
      <c r="T1557" s="1" t="s">
        <v>234</v>
      </c>
      <c r="U1557" s="1" t="s">
        <v>1619</v>
      </c>
      <c r="X1557" s="1" t="s">
        <v>236</v>
      </c>
      <c r="Z1557" s="1" t="s">
        <v>155</v>
      </c>
      <c r="AJ1557" s="1" t="s">
        <v>76</v>
      </c>
      <c r="AL1557" s="1">
        <v>14525169</v>
      </c>
      <c r="AM1557" s="1" t="s">
        <v>78</v>
      </c>
      <c r="AN1557" s="1" t="s">
        <v>4298</v>
      </c>
      <c r="AO1557" s="1" t="s">
        <v>4512</v>
      </c>
    </row>
    <row r="1558" spans="1:64" x14ac:dyDescent="0.5">
      <c r="A1558" s="1">
        <v>434</v>
      </c>
      <c r="B1558" s="1" t="s">
        <v>1616</v>
      </c>
      <c r="C1558" s="2">
        <v>43530</v>
      </c>
      <c r="D1558" s="1" t="s">
        <v>1617</v>
      </c>
      <c r="E1558" s="1" t="s">
        <v>1618</v>
      </c>
      <c r="F1558" s="1" t="s">
        <v>129</v>
      </c>
      <c r="G1558" s="1">
        <v>25</v>
      </c>
      <c r="H1558" s="1">
        <v>1</v>
      </c>
      <c r="I1558" s="1" t="s">
        <v>155</v>
      </c>
      <c r="J1558" s="1">
        <v>100</v>
      </c>
      <c r="K1558" s="1">
        <v>-25.97325</v>
      </c>
      <c r="L1558" s="1">
        <v>32.572029999999998</v>
      </c>
      <c r="M1558" s="1" t="s">
        <v>69</v>
      </c>
      <c r="N1558" s="1">
        <v>0</v>
      </c>
      <c r="O1558" s="1">
        <v>2.6272389999999999</v>
      </c>
      <c r="P1558" s="1">
        <v>23.381664000000001</v>
      </c>
      <c r="Q1558" s="1">
        <v>3631292.25</v>
      </c>
      <c r="R1558" s="1" t="s">
        <v>226</v>
      </c>
      <c r="S1558" s="1" t="s">
        <v>71</v>
      </c>
      <c r="T1558" s="1" t="s">
        <v>234</v>
      </c>
      <c r="U1558" s="1" t="s">
        <v>1619</v>
      </c>
      <c r="X1558" s="1" t="s">
        <v>236</v>
      </c>
      <c r="Z1558" s="1" t="s">
        <v>155</v>
      </c>
      <c r="AJ1558" s="1" t="s">
        <v>76</v>
      </c>
      <c r="AL1558" s="1">
        <v>14525169</v>
      </c>
      <c r="AM1558" s="1" t="s">
        <v>78</v>
      </c>
      <c r="AN1558" s="1" t="s">
        <v>4298</v>
      </c>
      <c r="AO1558" s="1" t="s">
        <v>4512</v>
      </c>
    </row>
    <row r="1559" spans="1:64" x14ac:dyDescent="0.5">
      <c r="A1559" s="1">
        <v>434</v>
      </c>
      <c r="B1559" s="1" t="s">
        <v>1616</v>
      </c>
      <c r="C1559" s="2">
        <v>43530</v>
      </c>
      <c r="D1559" s="1" t="s">
        <v>1617</v>
      </c>
      <c r="E1559" s="1" t="s">
        <v>1618</v>
      </c>
      <c r="F1559" s="1" t="s">
        <v>206</v>
      </c>
      <c r="G1559" s="1">
        <v>25</v>
      </c>
      <c r="H1559" s="1">
        <v>1</v>
      </c>
      <c r="I1559" s="1" t="s">
        <v>155</v>
      </c>
      <c r="J1559" s="1">
        <v>100</v>
      </c>
      <c r="K1559" s="1">
        <v>-25.97325</v>
      </c>
      <c r="L1559" s="1">
        <v>32.572029999999998</v>
      </c>
      <c r="M1559" s="1" t="s">
        <v>69</v>
      </c>
      <c r="N1559" s="1">
        <v>0</v>
      </c>
      <c r="O1559" s="1">
        <v>2.6272389999999999</v>
      </c>
      <c r="P1559" s="1">
        <v>23.381664000000001</v>
      </c>
      <c r="Q1559" s="1">
        <v>3631292.25</v>
      </c>
      <c r="R1559" s="1" t="s">
        <v>226</v>
      </c>
      <c r="S1559" s="1" t="s">
        <v>71</v>
      </c>
      <c r="T1559" s="1" t="s">
        <v>234</v>
      </c>
      <c r="U1559" s="1" t="s">
        <v>1619</v>
      </c>
      <c r="X1559" s="1" t="s">
        <v>236</v>
      </c>
      <c r="Z1559" s="1" t="s">
        <v>155</v>
      </c>
      <c r="AJ1559" s="1" t="s">
        <v>76</v>
      </c>
      <c r="AL1559" s="1">
        <v>14525169</v>
      </c>
      <c r="AM1559" s="1" t="s">
        <v>78</v>
      </c>
      <c r="AN1559" s="1" t="s">
        <v>4298</v>
      </c>
      <c r="AO1559" s="1" t="s">
        <v>4512</v>
      </c>
    </row>
    <row r="1560" spans="1:64" x14ac:dyDescent="0.5">
      <c r="A1560" s="1">
        <v>636</v>
      </c>
      <c r="B1560" s="1" t="s">
        <v>1620</v>
      </c>
      <c r="C1560" s="2">
        <v>43579</v>
      </c>
      <c r="D1560" s="1" t="s">
        <v>1621</v>
      </c>
      <c r="E1560" s="1" t="s">
        <v>1622</v>
      </c>
      <c r="F1560" s="1" t="s">
        <v>291</v>
      </c>
      <c r="G1560" s="1">
        <v>15</v>
      </c>
      <c r="H1560" s="1">
        <v>5</v>
      </c>
      <c r="I1560" s="1" t="s">
        <v>139</v>
      </c>
      <c r="J1560" s="1">
        <v>20</v>
      </c>
      <c r="K1560" s="1">
        <v>9.1449999999999996</v>
      </c>
      <c r="L1560" s="1">
        <v>40.489674000000001</v>
      </c>
      <c r="M1560" s="1" t="s">
        <v>69</v>
      </c>
      <c r="N1560" s="1">
        <v>0</v>
      </c>
      <c r="O1560" s="1">
        <v>2.6272389999999999</v>
      </c>
      <c r="P1560" s="1">
        <v>23.381664000000001</v>
      </c>
      <c r="Q1560" s="1">
        <v>613776.12</v>
      </c>
      <c r="R1560" s="1" t="s">
        <v>1623</v>
      </c>
      <c r="S1560" s="1" t="s">
        <v>71</v>
      </c>
      <c r="T1560" s="1" t="s">
        <v>1624</v>
      </c>
      <c r="U1560" s="1" t="s">
        <v>1625</v>
      </c>
      <c r="W1560" s="1" t="s">
        <v>183</v>
      </c>
      <c r="X1560" s="1" t="s">
        <v>1626</v>
      </c>
      <c r="Y1560" s="1" t="s">
        <v>1627</v>
      </c>
      <c r="Z1560" s="1" t="s">
        <v>139</v>
      </c>
      <c r="AA1560" s="1" t="s">
        <v>1628</v>
      </c>
      <c r="AJ1560" s="1" t="s">
        <v>76</v>
      </c>
      <c r="AL1560" s="1">
        <v>20459204</v>
      </c>
      <c r="AM1560" s="1" t="s">
        <v>78</v>
      </c>
      <c r="AN1560" s="1" t="s">
        <v>4513</v>
      </c>
      <c r="AO1560" s="1" t="s">
        <v>4514</v>
      </c>
      <c r="AP1560" s="1">
        <v>352895</v>
      </c>
      <c r="AQ1560" s="1">
        <v>800000</v>
      </c>
      <c r="AR1560" s="1" t="s">
        <v>1629</v>
      </c>
      <c r="AS1560" s="1">
        <v>1</v>
      </c>
      <c r="AT1560" s="1">
        <v>1</v>
      </c>
      <c r="AU1560" s="1">
        <v>1</v>
      </c>
      <c r="AV1560" s="1">
        <v>1</v>
      </c>
      <c r="BE1560" s="1">
        <v>1</v>
      </c>
      <c r="BL1560" s="1" t="s">
        <v>1630</v>
      </c>
    </row>
    <row r="1561" spans="1:64" x14ac:dyDescent="0.5">
      <c r="A1561" s="1">
        <v>636</v>
      </c>
      <c r="B1561" s="1" t="s">
        <v>1620</v>
      </c>
      <c r="C1561" s="2">
        <v>43579</v>
      </c>
      <c r="D1561" s="1" t="s">
        <v>1621</v>
      </c>
      <c r="E1561" s="1" t="s">
        <v>1622</v>
      </c>
      <c r="F1561" s="1" t="s">
        <v>129</v>
      </c>
      <c r="G1561" s="1">
        <v>10</v>
      </c>
      <c r="H1561" s="1">
        <v>5</v>
      </c>
      <c r="I1561" s="1" t="s">
        <v>139</v>
      </c>
      <c r="J1561" s="1">
        <v>20</v>
      </c>
      <c r="K1561" s="1">
        <v>9.1449999999999996</v>
      </c>
      <c r="L1561" s="1">
        <v>40.489674000000001</v>
      </c>
      <c r="M1561" s="1" t="s">
        <v>69</v>
      </c>
      <c r="N1561" s="1">
        <v>0</v>
      </c>
      <c r="O1561" s="1">
        <v>2.6272389999999999</v>
      </c>
      <c r="P1561" s="1">
        <v>23.381664000000001</v>
      </c>
      <c r="Q1561" s="1">
        <v>409184.08</v>
      </c>
      <c r="R1561" s="1" t="s">
        <v>1623</v>
      </c>
      <c r="S1561" s="1" t="s">
        <v>71</v>
      </c>
      <c r="T1561" s="1" t="s">
        <v>1624</v>
      </c>
      <c r="U1561" s="1" t="s">
        <v>1625</v>
      </c>
      <c r="W1561" s="1" t="s">
        <v>183</v>
      </c>
      <c r="X1561" s="1" t="s">
        <v>1626</v>
      </c>
      <c r="Y1561" s="1" t="s">
        <v>1627</v>
      </c>
      <c r="Z1561" s="1" t="s">
        <v>139</v>
      </c>
      <c r="AA1561" s="1" t="s">
        <v>1628</v>
      </c>
      <c r="AJ1561" s="1" t="s">
        <v>76</v>
      </c>
      <c r="AL1561" s="1">
        <v>20459204</v>
      </c>
      <c r="AM1561" s="1" t="s">
        <v>78</v>
      </c>
      <c r="AN1561" s="1" t="s">
        <v>4513</v>
      </c>
      <c r="AO1561" s="1" t="s">
        <v>4514</v>
      </c>
      <c r="AP1561" s="1">
        <v>352895</v>
      </c>
      <c r="AQ1561" s="1">
        <v>800000</v>
      </c>
      <c r="AR1561" s="1" t="s">
        <v>1629</v>
      </c>
      <c r="AS1561" s="1">
        <v>1</v>
      </c>
      <c r="AT1561" s="1">
        <v>1</v>
      </c>
      <c r="AU1561" s="1">
        <v>1</v>
      </c>
      <c r="AV1561" s="1">
        <v>1</v>
      </c>
      <c r="BE1561" s="1">
        <v>1</v>
      </c>
      <c r="BL1561" s="1" t="s">
        <v>1630</v>
      </c>
    </row>
    <row r="1562" spans="1:64" x14ac:dyDescent="0.5">
      <c r="A1562" s="1">
        <v>636</v>
      </c>
      <c r="B1562" s="1" t="s">
        <v>1620</v>
      </c>
      <c r="C1562" s="2">
        <v>43579</v>
      </c>
      <c r="D1562" s="1" t="s">
        <v>1621</v>
      </c>
      <c r="E1562" s="1" t="s">
        <v>1622</v>
      </c>
      <c r="F1562" s="1" t="s">
        <v>262</v>
      </c>
      <c r="G1562" s="1">
        <v>20</v>
      </c>
      <c r="H1562" s="1">
        <v>5</v>
      </c>
      <c r="I1562" s="1" t="s">
        <v>139</v>
      </c>
      <c r="J1562" s="1">
        <v>20</v>
      </c>
      <c r="K1562" s="1">
        <v>9.1449999999999996</v>
      </c>
      <c r="L1562" s="1">
        <v>40.489674000000001</v>
      </c>
      <c r="M1562" s="1" t="s">
        <v>69</v>
      </c>
      <c r="N1562" s="1">
        <v>0</v>
      </c>
      <c r="O1562" s="1">
        <v>2.6272389999999999</v>
      </c>
      <c r="P1562" s="1">
        <v>23.381664000000001</v>
      </c>
      <c r="Q1562" s="1">
        <v>818368.16</v>
      </c>
      <c r="R1562" s="1" t="s">
        <v>1623</v>
      </c>
      <c r="S1562" s="1" t="s">
        <v>71</v>
      </c>
      <c r="T1562" s="1" t="s">
        <v>1624</v>
      </c>
      <c r="U1562" s="1" t="s">
        <v>1625</v>
      </c>
      <c r="W1562" s="1" t="s">
        <v>183</v>
      </c>
      <c r="X1562" s="1" t="s">
        <v>1626</v>
      </c>
      <c r="Y1562" s="1" t="s">
        <v>1627</v>
      </c>
      <c r="Z1562" s="1" t="s">
        <v>139</v>
      </c>
      <c r="AA1562" s="1" t="s">
        <v>1628</v>
      </c>
      <c r="AJ1562" s="1" t="s">
        <v>76</v>
      </c>
      <c r="AL1562" s="1">
        <v>20459204</v>
      </c>
      <c r="AM1562" s="1" t="s">
        <v>78</v>
      </c>
      <c r="AN1562" s="1" t="s">
        <v>4513</v>
      </c>
      <c r="AO1562" s="1" t="s">
        <v>4514</v>
      </c>
      <c r="AP1562" s="1">
        <v>352895</v>
      </c>
      <c r="AQ1562" s="1">
        <v>800000</v>
      </c>
      <c r="AR1562" s="1" t="s">
        <v>1629</v>
      </c>
      <c r="AS1562" s="1">
        <v>1</v>
      </c>
      <c r="AT1562" s="1">
        <v>1</v>
      </c>
      <c r="AU1562" s="1">
        <v>1</v>
      </c>
      <c r="AV1562" s="1">
        <v>1</v>
      </c>
      <c r="BE1562" s="1">
        <v>1</v>
      </c>
      <c r="BL1562" s="1" t="s">
        <v>1630</v>
      </c>
    </row>
    <row r="1563" spans="1:64" x14ac:dyDescent="0.5">
      <c r="A1563" s="1">
        <v>636</v>
      </c>
      <c r="B1563" s="1" t="s">
        <v>1620</v>
      </c>
      <c r="C1563" s="2">
        <v>43579</v>
      </c>
      <c r="D1563" s="1" t="s">
        <v>1621</v>
      </c>
      <c r="E1563" s="1" t="s">
        <v>1622</v>
      </c>
      <c r="F1563" s="1" t="s">
        <v>237</v>
      </c>
      <c r="G1563" s="1">
        <v>5</v>
      </c>
      <c r="H1563" s="1">
        <v>5</v>
      </c>
      <c r="I1563" s="1" t="s">
        <v>139</v>
      </c>
      <c r="J1563" s="1">
        <v>20</v>
      </c>
      <c r="K1563" s="1">
        <v>9.1449999999999996</v>
      </c>
      <c r="L1563" s="1">
        <v>40.489674000000001</v>
      </c>
      <c r="M1563" s="1" t="s">
        <v>69</v>
      </c>
      <c r="N1563" s="1">
        <v>0</v>
      </c>
      <c r="O1563" s="1">
        <v>2.6272389999999999</v>
      </c>
      <c r="P1563" s="1">
        <v>23.381664000000001</v>
      </c>
      <c r="Q1563" s="1">
        <v>204592.04</v>
      </c>
      <c r="R1563" s="1" t="s">
        <v>1623</v>
      </c>
      <c r="S1563" s="1" t="s">
        <v>71</v>
      </c>
      <c r="T1563" s="1" t="s">
        <v>1624</v>
      </c>
      <c r="U1563" s="1" t="s">
        <v>1625</v>
      </c>
      <c r="W1563" s="1" t="s">
        <v>183</v>
      </c>
      <c r="X1563" s="1" t="s">
        <v>1626</v>
      </c>
      <c r="Y1563" s="1" t="s">
        <v>1627</v>
      </c>
      <c r="Z1563" s="1" t="s">
        <v>139</v>
      </c>
      <c r="AA1563" s="1" t="s">
        <v>1628</v>
      </c>
      <c r="AJ1563" s="1" t="s">
        <v>76</v>
      </c>
      <c r="AL1563" s="1">
        <v>20459204</v>
      </c>
      <c r="AM1563" s="1" t="s">
        <v>78</v>
      </c>
      <c r="AN1563" s="1" t="s">
        <v>4513</v>
      </c>
      <c r="AO1563" s="1" t="s">
        <v>4514</v>
      </c>
      <c r="AP1563" s="1">
        <v>352895</v>
      </c>
      <c r="AQ1563" s="1">
        <v>800000</v>
      </c>
      <c r="AR1563" s="1" t="s">
        <v>1629</v>
      </c>
      <c r="AS1563" s="1">
        <v>1</v>
      </c>
      <c r="AT1563" s="1">
        <v>1</v>
      </c>
      <c r="AU1563" s="1">
        <v>1</v>
      </c>
      <c r="AV1563" s="1">
        <v>1</v>
      </c>
      <c r="BE1563" s="1">
        <v>1</v>
      </c>
      <c r="BL1563" s="1" t="s">
        <v>1630</v>
      </c>
    </row>
    <row r="1564" spans="1:64" x14ac:dyDescent="0.5">
      <c r="A1564" s="1">
        <v>636</v>
      </c>
      <c r="B1564" s="1" t="s">
        <v>1620</v>
      </c>
      <c r="C1564" s="2">
        <v>43579</v>
      </c>
      <c r="D1564" s="1" t="s">
        <v>1621</v>
      </c>
      <c r="E1564" s="1" t="s">
        <v>1622</v>
      </c>
      <c r="F1564" s="1" t="s">
        <v>127</v>
      </c>
      <c r="G1564" s="1">
        <v>15</v>
      </c>
      <c r="H1564" s="1">
        <v>5</v>
      </c>
      <c r="I1564" s="1" t="s">
        <v>139</v>
      </c>
      <c r="J1564" s="1">
        <v>20</v>
      </c>
      <c r="K1564" s="1">
        <v>9.1449999999999996</v>
      </c>
      <c r="L1564" s="1">
        <v>40.489674000000001</v>
      </c>
      <c r="M1564" s="1" t="s">
        <v>69</v>
      </c>
      <c r="N1564" s="1">
        <v>0</v>
      </c>
      <c r="O1564" s="1">
        <v>2.6272389999999999</v>
      </c>
      <c r="P1564" s="1">
        <v>23.381664000000001</v>
      </c>
      <c r="Q1564" s="1">
        <v>613776.12</v>
      </c>
      <c r="R1564" s="1" t="s">
        <v>1623</v>
      </c>
      <c r="S1564" s="1" t="s">
        <v>71</v>
      </c>
      <c r="T1564" s="1" t="s">
        <v>1624</v>
      </c>
      <c r="U1564" s="1" t="s">
        <v>1625</v>
      </c>
      <c r="W1564" s="1" t="s">
        <v>183</v>
      </c>
      <c r="X1564" s="1" t="s">
        <v>1626</v>
      </c>
      <c r="Y1564" s="1" t="s">
        <v>1627</v>
      </c>
      <c r="Z1564" s="1" t="s">
        <v>139</v>
      </c>
      <c r="AA1564" s="1" t="s">
        <v>1628</v>
      </c>
      <c r="AJ1564" s="1" t="s">
        <v>76</v>
      </c>
      <c r="AL1564" s="1">
        <v>20459204</v>
      </c>
      <c r="AM1564" s="1" t="s">
        <v>78</v>
      </c>
      <c r="AN1564" s="1" t="s">
        <v>4513</v>
      </c>
      <c r="AO1564" s="1" t="s">
        <v>4514</v>
      </c>
      <c r="AP1564" s="1">
        <v>352895</v>
      </c>
      <c r="AQ1564" s="1">
        <v>800000</v>
      </c>
      <c r="AR1564" s="1" t="s">
        <v>1629</v>
      </c>
      <c r="AS1564" s="1">
        <v>1</v>
      </c>
      <c r="AT1564" s="1">
        <v>1</v>
      </c>
      <c r="AU1564" s="1">
        <v>1</v>
      </c>
      <c r="AV1564" s="1">
        <v>1</v>
      </c>
      <c r="BE1564" s="1">
        <v>1</v>
      </c>
      <c r="BL1564" s="1" t="s">
        <v>1630</v>
      </c>
    </row>
    <row r="1565" spans="1:64" x14ac:dyDescent="0.5">
      <c r="A1565" s="1">
        <v>636</v>
      </c>
      <c r="B1565" s="1" t="s">
        <v>1620</v>
      </c>
      <c r="C1565" s="2">
        <v>43579</v>
      </c>
      <c r="D1565" s="1" t="s">
        <v>1621</v>
      </c>
      <c r="E1565" s="1" t="s">
        <v>1622</v>
      </c>
      <c r="F1565" s="1" t="s">
        <v>81</v>
      </c>
      <c r="G1565" s="1">
        <v>10</v>
      </c>
      <c r="H1565" s="1">
        <v>5</v>
      </c>
      <c r="I1565" s="1" t="s">
        <v>139</v>
      </c>
      <c r="J1565" s="1">
        <v>20</v>
      </c>
      <c r="K1565" s="1">
        <v>9.1449999999999996</v>
      </c>
      <c r="L1565" s="1">
        <v>40.489674000000001</v>
      </c>
      <c r="M1565" s="1" t="s">
        <v>69</v>
      </c>
      <c r="N1565" s="1">
        <v>0</v>
      </c>
      <c r="O1565" s="1">
        <v>2.6272389999999999</v>
      </c>
      <c r="P1565" s="1">
        <v>23.381664000000001</v>
      </c>
      <c r="Q1565" s="1">
        <v>409184.08</v>
      </c>
      <c r="R1565" s="1" t="s">
        <v>1623</v>
      </c>
      <c r="S1565" s="1" t="s">
        <v>71</v>
      </c>
      <c r="T1565" s="1" t="s">
        <v>1624</v>
      </c>
      <c r="U1565" s="1" t="s">
        <v>1625</v>
      </c>
      <c r="W1565" s="1" t="s">
        <v>183</v>
      </c>
      <c r="X1565" s="1" t="s">
        <v>1626</v>
      </c>
      <c r="Y1565" s="1" t="s">
        <v>1627</v>
      </c>
      <c r="Z1565" s="1" t="s">
        <v>139</v>
      </c>
      <c r="AA1565" s="1" t="s">
        <v>1628</v>
      </c>
      <c r="AJ1565" s="1" t="s">
        <v>76</v>
      </c>
      <c r="AL1565" s="1">
        <v>20459204</v>
      </c>
      <c r="AM1565" s="1" t="s">
        <v>78</v>
      </c>
      <c r="AN1565" s="1" t="s">
        <v>4513</v>
      </c>
      <c r="AO1565" s="1" t="s">
        <v>4514</v>
      </c>
      <c r="AP1565" s="1">
        <v>352895</v>
      </c>
      <c r="AQ1565" s="1">
        <v>800000</v>
      </c>
      <c r="AR1565" s="1" t="s">
        <v>1629</v>
      </c>
      <c r="AS1565" s="1">
        <v>1</v>
      </c>
      <c r="AT1565" s="1">
        <v>1</v>
      </c>
      <c r="AU1565" s="1">
        <v>1</v>
      </c>
      <c r="AV1565" s="1">
        <v>1</v>
      </c>
      <c r="BE1565" s="1">
        <v>1</v>
      </c>
      <c r="BL1565" s="1" t="s">
        <v>1630</v>
      </c>
    </row>
    <row r="1566" spans="1:64" x14ac:dyDescent="0.5">
      <c r="A1566" s="1">
        <v>636</v>
      </c>
      <c r="B1566" s="1" t="s">
        <v>1620</v>
      </c>
      <c r="C1566" s="2">
        <v>43579</v>
      </c>
      <c r="D1566" s="1" t="s">
        <v>1621</v>
      </c>
      <c r="E1566" s="1" t="s">
        <v>1622</v>
      </c>
      <c r="F1566" s="1" t="s">
        <v>97</v>
      </c>
      <c r="G1566" s="1">
        <v>25</v>
      </c>
      <c r="H1566" s="1">
        <v>5</v>
      </c>
      <c r="I1566" s="1" t="s">
        <v>139</v>
      </c>
      <c r="J1566" s="1">
        <v>20</v>
      </c>
      <c r="K1566" s="1">
        <v>9.1449999999999996</v>
      </c>
      <c r="L1566" s="1">
        <v>40.489674000000001</v>
      </c>
      <c r="M1566" s="1" t="s">
        <v>69</v>
      </c>
      <c r="N1566" s="1">
        <v>0</v>
      </c>
      <c r="O1566" s="1">
        <v>2.6272389999999999</v>
      </c>
      <c r="P1566" s="1">
        <v>23.381664000000001</v>
      </c>
      <c r="Q1566" s="1">
        <v>1022960.2</v>
      </c>
      <c r="R1566" s="1" t="s">
        <v>1623</v>
      </c>
      <c r="S1566" s="1" t="s">
        <v>71</v>
      </c>
      <c r="T1566" s="1" t="s">
        <v>1624</v>
      </c>
      <c r="U1566" s="1" t="s">
        <v>1625</v>
      </c>
      <c r="W1566" s="1" t="s">
        <v>183</v>
      </c>
      <c r="X1566" s="1" t="s">
        <v>1626</v>
      </c>
      <c r="Y1566" s="1" t="s">
        <v>1627</v>
      </c>
      <c r="Z1566" s="1" t="s">
        <v>139</v>
      </c>
      <c r="AA1566" s="1" t="s">
        <v>1628</v>
      </c>
      <c r="AJ1566" s="1" t="s">
        <v>76</v>
      </c>
      <c r="AL1566" s="1">
        <v>20459204</v>
      </c>
      <c r="AM1566" s="1" t="s">
        <v>78</v>
      </c>
      <c r="AN1566" s="1" t="s">
        <v>4513</v>
      </c>
      <c r="AO1566" s="1" t="s">
        <v>4514</v>
      </c>
      <c r="AP1566" s="1">
        <v>352895</v>
      </c>
      <c r="AQ1566" s="1">
        <v>800000</v>
      </c>
      <c r="AR1566" s="1" t="s">
        <v>1629</v>
      </c>
      <c r="AS1566" s="1">
        <v>1</v>
      </c>
      <c r="AT1566" s="1">
        <v>1</v>
      </c>
      <c r="AU1566" s="1">
        <v>1</v>
      </c>
      <c r="AV1566" s="1">
        <v>1</v>
      </c>
      <c r="BE1566" s="1">
        <v>1</v>
      </c>
      <c r="BL1566" s="1" t="s">
        <v>1630</v>
      </c>
    </row>
    <row r="1567" spans="1:64" x14ac:dyDescent="0.5">
      <c r="A1567" s="1">
        <v>636</v>
      </c>
      <c r="B1567" s="1" t="s">
        <v>1620</v>
      </c>
      <c r="C1567" s="2">
        <v>43579</v>
      </c>
      <c r="D1567" s="1" t="s">
        <v>1621</v>
      </c>
      <c r="E1567" s="1" t="s">
        <v>1622</v>
      </c>
      <c r="F1567" s="1" t="s">
        <v>291</v>
      </c>
      <c r="G1567" s="1">
        <v>15</v>
      </c>
      <c r="H1567" s="1">
        <v>5</v>
      </c>
      <c r="I1567" s="1" t="s">
        <v>153</v>
      </c>
      <c r="J1567" s="1">
        <v>20</v>
      </c>
      <c r="K1567" s="1">
        <v>-14.311909999999999</v>
      </c>
      <c r="L1567" s="1">
        <v>28.23479</v>
      </c>
      <c r="M1567" s="1" t="s">
        <v>69</v>
      </c>
      <c r="N1567" s="1">
        <v>0</v>
      </c>
      <c r="O1567" s="1">
        <v>2.6272389999999999</v>
      </c>
      <c r="P1567" s="1">
        <v>23.381664000000001</v>
      </c>
      <c r="Q1567" s="1">
        <v>613776.12</v>
      </c>
      <c r="R1567" s="1" t="s">
        <v>1623</v>
      </c>
      <c r="S1567" s="1" t="s">
        <v>71</v>
      </c>
      <c r="T1567" s="1" t="s">
        <v>1624</v>
      </c>
      <c r="U1567" s="1" t="s">
        <v>1625</v>
      </c>
      <c r="W1567" s="1" t="s">
        <v>183</v>
      </c>
      <c r="X1567" s="1" t="s">
        <v>1626</v>
      </c>
      <c r="Y1567" s="1" t="s">
        <v>1627</v>
      </c>
      <c r="Z1567" s="1" t="s">
        <v>153</v>
      </c>
      <c r="AA1567" s="1" t="s">
        <v>1628</v>
      </c>
      <c r="AJ1567" s="1" t="s">
        <v>76</v>
      </c>
      <c r="AL1567" s="1">
        <v>20459204</v>
      </c>
      <c r="AM1567" s="1" t="s">
        <v>78</v>
      </c>
      <c r="AN1567" s="1" t="s">
        <v>4513</v>
      </c>
      <c r="AO1567" s="1" t="s">
        <v>4514</v>
      </c>
      <c r="AP1567" s="1">
        <v>352895</v>
      </c>
      <c r="AQ1567" s="1">
        <v>800000</v>
      </c>
      <c r="AR1567" s="1" t="s">
        <v>1629</v>
      </c>
      <c r="AS1567" s="1">
        <v>1</v>
      </c>
      <c r="AT1567" s="1">
        <v>1</v>
      </c>
      <c r="AU1567" s="1">
        <v>1</v>
      </c>
      <c r="AV1567" s="1">
        <v>1</v>
      </c>
      <c r="BE1567" s="1">
        <v>1</v>
      </c>
      <c r="BL1567" s="1" t="s">
        <v>1630</v>
      </c>
    </row>
    <row r="1568" spans="1:64" x14ac:dyDescent="0.5">
      <c r="A1568" s="1">
        <v>636</v>
      </c>
      <c r="B1568" s="1" t="s">
        <v>1620</v>
      </c>
      <c r="C1568" s="2">
        <v>43579</v>
      </c>
      <c r="D1568" s="1" t="s">
        <v>1621</v>
      </c>
      <c r="E1568" s="1" t="s">
        <v>1622</v>
      </c>
      <c r="F1568" s="1" t="s">
        <v>129</v>
      </c>
      <c r="G1568" s="1">
        <v>10</v>
      </c>
      <c r="H1568" s="1">
        <v>5</v>
      </c>
      <c r="I1568" s="1" t="s">
        <v>153</v>
      </c>
      <c r="J1568" s="1">
        <v>20</v>
      </c>
      <c r="K1568" s="1">
        <v>-14.311909999999999</v>
      </c>
      <c r="L1568" s="1">
        <v>28.23479</v>
      </c>
      <c r="M1568" s="1" t="s">
        <v>69</v>
      </c>
      <c r="N1568" s="1">
        <v>0</v>
      </c>
      <c r="O1568" s="1">
        <v>2.6272389999999999</v>
      </c>
      <c r="P1568" s="1">
        <v>23.381664000000001</v>
      </c>
      <c r="Q1568" s="1">
        <v>409184.08</v>
      </c>
      <c r="R1568" s="1" t="s">
        <v>1623</v>
      </c>
      <c r="S1568" s="1" t="s">
        <v>71</v>
      </c>
      <c r="T1568" s="1" t="s">
        <v>1624</v>
      </c>
      <c r="U1568" s="1" t="s">
        <v>1625</v>
      </c>
      <c r="W1568" s="1" t="s">
        <v>183</v>
      </c>
      <c r="X1568" s="1" t="s">
        <v>1626</v>
      </c>
      <c r="Y1568" s="1" t="s">
        <v>1627</v>
      </c>
      <c r="Z1568" s="1" t="s">
        <v>153</v>
      </c>
      <c r="AA1568" s="1" t="s">
        <v>1628</v>
      </c>
      <c r="AJ1568" s="1" t="s">
        <v>76</v>
      </c>
      <c r="AL1568" s="1">
        <v>20459204</v>
      </c>
      <c r="AM1568" s="1" t="s">
        <v>78</v>
      </c>
      <c r="AN1568" s="1" t="s">
        <v>4513</v>
      </c>
      <c r="AO1568" s="1" t="s">
        <v>4514</v>
      </c>
      <c r="AP1568" s="1">
        <v>352895</v>
      </c>
      <c r="AQ1568" s="1">
        <v>800000</v>
      </c>
      <c r="AR1568" s="1" t="s">
        <v>1629</v>
      </c>
      <c r="AS1568" s="1">
        <v>1</v>
      </c>
      <c r="AT1568" s="1">
        <v>1</v>
      </c>
      <c r="AU1568" s="1">
        <v>1</v>
      </c>
      <c r="AV1568" s="1">
        <v>1</v>
      </c>
      <c r="BE1568" s="1">
        <v>1</v>
      </c>
      <c r="BL1568" s="1" t="s">
        <v>1630</v>
      </c>
    </row>
    <row r="1569" spans="1:64" x14ac:dyDescent="0.5">
      <c r="A1569" s="1">
        <v>636</v>
      </c>
      <c r="B1569" s="1" t="s">
        <v>1620</v>
      </c>
      <c r="C1569" s="2">
        <v>43579</v>
      </c>
      <c r="D1569" s="1" t="s">
        <v>1621</v>
      </c>
      <c r="E1569" s="1" t="s">
        <v>1622</v>
      </c>
      <c r="F1569" s="1" t="s">
        <v>262</v>
      </c>
      <c r="G1569" s="1">
        <v>20</v>
      </c>
      <c r="H1569" s="1">
        <v>5</v>
      </c>
      <c r="I1569" s="1" t="s">
        <v>153</v>
      </c>
      <c r="J1569" s="1">
        <v>20</v>
      </c>
      <c r="K1569" s="1">
        <v>-14.311909999999999</v>
      </c>
      <c r="L1569" s="1">
        <v>28.23479</v>
      </c>
      <c r="M1569" s="1" t="s">
        <v>69</v>
      </c>
      <c r="N1569" s="1">
        <v>0</v>
      </c>
      <c r="O1569" s="1">
        <v>2.6272389999999999</v>
      </c>
      <c r="P1569" s="1">
        <v>23.381664000000001</v>
      </c>
      <c r="Q1569" s="1">
        <v>818368.16</v>
      </c>
      <c r="R1569" s="1" t="s">
        <v>1623</v>
      </c>
      <c r="S1569" s="1" t="s">
        <v>71</v>
      </c>
      <c r="T1569" s="1" t="s">
        <v>1624</v>
      </c>
      <c r="U1569" s="1" t="s">
        <v>1625</v>
      </c>
      <c r="W1569" s="1" t="s">
        <v>183</v>
      </c>
      <c r="X1569" s="1" t="s">
        <v>1626</v>
      </c>
      <c r="Y1569" s="1" t="s">
        <v>1627</v>
      </c>
      <c r="Z1569" s="1" t="s">
        <v>153</v>
      </c>
      <c r="AA1569" s="1" t="s">
        <v>1628</v>
      </c>
      <c r="AJ1569" s="1" t="s">
        <v>76</v>
      </c>
      <c r="AL1569" s="1">
        <v>20459204</v>
      </c>
      <c r="AM1569" s="1" t="s">
        <v>78</v>
      </c>
      <c r="AN1569" s="1" t="s">
        <v>4513</v>
      </c>
      <c r="AO1569" s="1" t="s">
        <v>4514</v>
      </c>
      <c r="AP1569" s="1">
        <v>352895</v>
      </c>
      <c r="AQ1569" s="1">
        <v>800000</v>
      </c>
      <c r="AR1569" s="1" t="s">
        <v>1629</v>
      </c>
      <c r="AS1569" s="1">
        <v>1</v>
      </c>
      <c r="AT1569" s="1">
        <v>1</v>
      </c>
      <c r="AU1569" s="1">
        <v>1</v>
      </c>
      <c r="AV1569" s="1">
        <v>1</v>
      </c>
      <c r="BE1569" s="1">
        <v>1</v>
      </c>
      <c r="BL1569" s="1" t="s">
        <v>1630</v>
      </c>
    </row>
    <row r="1570" spans="1:64" x14ac:dyDescent="0.5">
      <c r="A1570" s="1">
        <v>636</v>
      </c>
      <c r="B1570" s="1" t="s">
        <v>1620</v>
      </c>
      <c r="C1570" s="2">
        <v>43579</v>
      </c>
      <c r="D1570" s="1" t="s">
        <v>1621</v>
      </c>
      <c r="E1570" s="1" t="s">
        <v>1622</v>
      </c>
      <c r="F1570" s="1" t="s">
        <v>237</v>
      </c>
      <c r="G1570" s="1">
        <v>5</v>
      </c>
      <c r="H1570" s="1">
        <v>5</v>
      </c>
      <c r="I1570" s="1" t="s">
        <v>153</v>
      </c>
      <c r="J1570" s="1">
        <v>20</v>
      </c>
      <c r="K1570" s="1">
        <v>-14.311909999999999</v>
      </c>
      <c r="L1570" s="1">
        <v>28.23479</v>
      </c>
      <c r="M1570" s="1" t="s">
        <v>69</v>
      </c>
      <c r="N1570" s="1">
        <v>0</v>
      </c>
      <c r="O1570" s="1">
        <v>2.6272389999999999</v>
      </c>
      <c r="P1570" s="1">
        <v>23.381664000000001</v>
      </c>
      <c r="Q1570" s="1">
        <v>204592.04</v>
      </c>
      <c r="R1570" s="1" t="s">
        <v>1623</v>
      </c>
      <c r="S1570" s="1" t="s">
        <v>71</v>
      </c>
      <c r="T1570" s="1" t="s">
        <v>1624</v>
      </c>
      <c r="U1570" s="1" t="s">
        <v>1625</v>
      </c>
      <c r="W1570" s="1" t="s">
        <v>183</v>
      </c>
      <c r="X1570" s="1" t="s">
        <v>1626</v>
      </c>
      <c r="Y1570" s="1" t="s">
        <v>1627</v>
      </c>
      <c r="Z1570" s="1" t="s">
        <v>153</v>
      </c>
      <c r="AA1570" s="1" t="s">
        <v>1628</v>
      </c>
      <c r="AJ1570" s="1" t="s">
        <v>76</v>
      </c>
      <c r="AL1570" s="1">
        <v>20459204</v>
      </c>
      <c r="AM1570" s="1" t="s">
        <v>78</v>
      </c>
      <c r="AN1570" s="1" t="s">
        <v>4513</v>
      </c>
      <c r="AO1570" s="1" t="s">
        <v>4514</v>
      </c>
      <c r="AP1570" s="1">
        <v>352895</v>
      </c>
      <c r="AQ1570" s="1">
        <v>800000</v>
      </c>
      <c r="AR1570" s="1" t="s">
        <v>1629</v>
      </c>
      <c r="AS1570" s="1">
        <v>1</v>
      </c>
      <c r="AT1570" s="1">
        <v>1</v>
      </c>
      <c r="AU1570" s="1">
        <v>1</v>
      </c>
      <c r="AV1570" s="1">
        <v>1</v>
      </c>
      <c r="BE1570" s="1">
        <v>1</v>
      </c>
      <c r="BL1570" s="1" t="s">
        <v>1630</v>
      </c>
    </row>
    <row r="1571" spans="1:64" x14ac:dyDescent="0.5">
      <c r="A1571" s="1">
        <v>636</v>
      </c>
      <c r="B1571" s="1" t="s">
        <v>1620</v>
      </c>
      <c r="C1571" s="2">
        <v>43579</v>
      </c>
      <c r="D1571" s="1" t="s">
        <v>1621</v>
      </c>
      <c r="E1571" s="1" t="s">
        <v>1622</v>
      </c>
      <c r="F1571" s="1" t="s">
        <v>127</v>
      </c>
      <c r="G1571" s="1">
        <v>15</v>
      </c>
      <c r="H1571" s="1">
        <v>5</v>
      </c>
      <c r="I1571" s="1" t="s">
        <v>153</v>
      </c>
      <c r="J1571" s="1">
        <v>20</v>
      </c>
      <c r="K1571" s="1">
        <v>-14.311909999999999</v>
      </c>
      <c r="L1571" s="1">
        <v>28.23479</v>
      </c>
      <c r="M1571" s="1" t="s">
        <v>69</v>
      </c>
      <c r="N1571" s="1">
        <v>0</v>
      </c>
      <c r="O1571" s="1">
        <v>2.6272389999999999</v>
      </c>
      <c r="P1571" s="1">
        <v>23.381664000000001</v>
      </c>
      <c r="Q1571" s="1">
        <v>613776.12</v>
      </c>
      <c r="R1571" s="1" t="s">
        <v>1623</v>
      </c>
      <c r="S1571" s="1" t="s">
        <v>71</v>
      </c>
      <c r="T1571" s="1" t="s">
        <v>1624</v>
      </c>
      <c r="U1571" s="1" t="s">
        <v>1625</v>
      </c>
      <c r="W1571" s="1" t="s">
        <v>183</v>
      </c>
      <c r="X1571" s="1" t="s">
        <v>1626</v>
      </c>
      <c r="Y1571" s="1" t="s">
        <v>1627</v>
      </c>
      <c r="Z1571" s="1" t="s">
        <v>153</v>
      </c>
      <c r="AA1571" s="1" t="s">
        <v>1628</v>
      </c>
      <c r="AJ1571" s="1" t="s">
        <v>76</v>
      </c>
      <c r="AL1571" s="1">
        <v>20459204</v>
      </c>
      <c r="AM1571" s="1" t="s">
        <v>78</v>
      </c>
      <c r="AN1571" s="1" t="s">
        <v>4513</v>
      </c>
      <c r="AO1571" s="1" t="s">
        <v>4514</v>
      </c>
      <c r="AP1571" s="1">
        <v>352895</v>
      </c>
      <c r="AQ1571" s="1">
        <v>800000</v>
      </c>
      <c r="AR1571" s="1" t="s">
        <v>1629</v>
      </c>
      <c r="AS1571" s="1">
        <v>1</v>
      </c>
      <c r="AT1571" s="1">
        <v>1</v>
      </c>
      <c r="AU1571" s="1">
        <v>1</v>
      </c>
      <c r="AV1571" s="1">
        <v>1</v>
      </c>
      <c r="BE1571" s="1">
        <v>1</v>
      </c>
      <c r="BL1571" s="1" t="s">
        <v>1630</v>
      </c>
    </row>
    <row r="1572" spans="1:64" x14ac:dyDescent="0.5">
      <c r="A1572" s="1">
        <v>636</v>
      </c>
      <c r="B1572" s="1" t="s">
        <v>1620</v>
      </c>
      <c r="C1572" s="2">
        <v>43579</v>
      </c>
      <c r="D1572" s="1" t="s">
        <v>1621</v>
      </c>
      <c r="E1572" s="1" t="s">
        <v>1622</v>
      </c>
      <c r="F1572" s="1" t="s">
        <v>81</v>
      </c>
      <c r="G1572" s="1">
        <v>10</v>
      </c>
      <c r="H1572" s="1">
        <v>5</v>
      </c>
      <c r="I1572" s="1" t="s">
        <v>153</v>
      </c>
      <c r="J1572" s="1">
        <v>20</v>
      </c>
      <c r="K1572" s="1">
        <v>-14.311909999999999</v>
      </c>
      <c r="L1572" s="1">
        <v>28.23479</v>
      </c>
      <c r="M1572" s="1" t="s">
        <v>69</v>
      </c>
      <c r="N1572" s="1">
        <v>0</v>
      </c>
      <c r="O1572" s="1">
        <v>2.6272389999999999</v>
      </c>
      <c r="P1572" s="1">
        <v>23.381664000000001</v>
      </c>
      <c r="Q1572" s="1">
        <v>409184.08</v>
      </c>
      <c r="R1572" s="1" t="s">
        <v>1623</v>
      </c>
      <c r="S1572" s="1" t="s">
        <v>71</v>
      </c>
      <c r="T1572" s="1" t="s">
        <v>1624</v>
      </c>
      <c r="U1572" s="1" t="s">
        <v>1625</v>
      </c>
      <c r="W1572" s="1" t="s">
        <v>183</v>
      </c>
      <c r="X1572" s="1" t="s">
        <v>1626</v>
      </c>
      <c r="Y1572" s="1" t="s">
        <v>1627</v>
      </c>
      <c r="Z1572" s="1" t="s">
        <v>153</v>
      </c>
      <c r="AA1572" s="1" t="s">
        <v>1628</v>
      </c>
      <c r="AJ1572" s="1" t="s">
        <v>76</v>
      </c>
      <c r="AL1572" s="1">
        <v>20459204</v>
      </c>
      <c r="AM1572" s="1" t="s">
        <v>78</v>
      </c>
      <c r="AN1572" s="1" t="s">
        <v>4513</v>
      </c>
      <c r="AO1572" s="1" t="s">
        <v>4514</v>
      </c>
      <c r="AP1572" s="1">
        <v>352895</v>
      </c>
      <c r="AQ1572" s="1">
        <v>800000</v>
      </c>
      <c r="AR1572" s="1" t="s">
        <v>1629</v>
      </c>
      <c r="AS1572" s="1">
        <v>1</v>
      </c>
      <c r="AT1572" s="1">
        <v>1</v>
      </c>
      <c r="AU1572" s="1">
        <v>1</v>
      </c>
      <c r="AV1572" s="1">
        <v>1</v>
      </c>
      <c r="BE1572" s="1">
        <v>1</v>
      </c>
      <c r="BL1572" s="1" t="s">
        <v>1630</v>
      </c>
    </row>
    <row r="1573" spans="1:64" x14ac:dyDescent="0.5">
      <c r="A1573" s="1">
        <v>636</v>
      </c>
      <c r="B1573" s="1" t="s">
        <v>1620</v>
      </c>
      <c r="C1573" s="2">
        <v>43579</v>
      </c>
      <c r="D1573" s="1" t="s">
        <v>1621</v>
      </c>
      <c r="E1573" s="1" t="s">
        <v>1622</v>
      </c>
      <c r="F1573" s="1" t="s">
        <v>97</v>
      </c>
      <c r="G1573" s="1">
        <v>25</v>
      </c>
      <c r="H1573" s="1">
        <v>5</v>
      </c>
      <c r="I1573" s="1" t="s">
        <v>153</v>
      </c>
      <c r="J1573" s="1">
        <v>20</v>
      </c>
      <c r="K1573" s="1">
        <v>-14.311909999999999</v>
      </c>
      <c r="L1573" s="1">
        <v>28.23479</v>
      </c>
      <c r="M1573" s="1" t="s">
        <v>69</v>
      </c>
      <c r="N1573" s="1">
        <v>0</v>
      </c>
      <c r="O1573" s="1">
        <v>2.6272389999999999</v>
      </c>
      <c r="P1573" s="1">
        <v>23.381664000000001</v>
      </c>
      <c r="Q1573" s="1">
        <v>1022960.2</v>
      </c>
      <c r="R1573" s="1" t="s">
        <v>1623</v>
      </c>
      <c r="S1573" s="1" t="s">
        <v>71</v>
      </c>
      <c r="T1573" s="1" t="s">
        <v>1624</v>
      </c>
      <c r="U1573" s="1" t="s">
        <v>1625</v>
      </c>
      <c r="W1573" s="1" t="s">
        <v>183</v>
      </c>
      <c r="X1573" s="1" t="s">
        <v>1626</v>
      </c>
      <c r="Y1573" s="1" t="s">
        <v>1627</v>
      </c>
      <c r="Z1573" s="1" t="s">
        <v>153</v>
      </c>
      <c r="AA1573" s="1" t="s">
        <v>1628</v>
      </c>
      <c r="AJ1573" s="1" t="s">
        <v>76</v>
      </c>
      <c r="AL1573" s="1">
        <v>20459204</v>
      </c>
      <c r="AM1573" s="1" t="s">
        <v>78</v>
      </c>
      <c r="AN1573" s="1" t="s">
        <v>4513</v>
      </c>
      <c r="AO1573" s="1" t="s">
        <v>4514</v>
      </c>
      <c r="AP1573" s="1">
        <v>352895</v>
      </c>
      <c r="AQ1573" s="1">
        <v>800000</v>
      </c>
      <c r="AR1573" s="1" t="s">
        <v>1629</v>
      </c>
      <c r="AS1573" s="1">
        <v>1</v>
      </c>
      <c r="AT1573" s="1">
        <v>1</v>
      </c>
      <c r="AU1573" s="1">
        <v>1</v>
      </c>
      <c r="AV1573" s="1">
        <v>1</v>
      </c>
      <c r="BE1573" s="1">
        <v>1</v>
      </c>
      <c r="BL1573" s="1" t="s">
        <v>1630</v>
      </c>
    </row>
    <row r="1574" spans="1:64" x14ac:dyDescent="0.5">
      <c r="A1574" s="1">
        <v>636</v>
      </c>
      <c r="B1574" s="1" t="s">
        <v>1620</v>
      </c>
      <c r="C1574" s="2">
        <v>43579</v>
      </c>
      <c r="D1574" s="1" t="s">
        <v>1621</v>
      </c>
      <c r="E1574" s="1" t="s">
        <v>1622</v>
      </c>
      <c r="F1574" s="1" t="s">
        <v>291</v>
      </c>
      <c r="G1574" s="1">
        <v>15</v>
      </c>
      <c r="H1574" s="1">
        <v>5</v>
      </c>
      <c r="I1574" s="1" t="s">
        <v>499</v>
      </c>
      <c r="J1574" s="1">
        <v>20</v>
      </c>
      <c r="K1574" s="1">
        <v>-13.254308</v>
      </c>
      <c r="L1574" s="1">
        <v>34.301524999999998</v>
      </c>
      <c r="M1574" s="1" t="s">
        <v>69</v>
      </c>
      <c r="N1574" s="1">
        <v>0</v>
      </c>
      <c r="O1574" s="1">
        <v>2.6272389999999999</v>
      </c>
      <c r="P1574" s="1">
        <v>23.381664000000001</v>
      </c>
      <c r="Q1574" s="1">
        <v>613776.12</v>
      </c>
      <c r="R1574" s="1" t="s">
        <v>1623</v>
      </c>
      <c r="S1574" s="1" t="s">
        <v>71</v>
      </c>
      <c r="T1574" s="1" t="s">
        <v>1624</v>
      </c>
      <c r="U1574" s="1" t="s">
        <v>1625</v>
      </c>
      <c r="W1574" s="1" t="s">
        <v>183</v>
      </c>
      <c r="X1574" s="1" t="s">
        <v>1626</v>
      </c>
      <c r="Y1574" s="1" t="s">
        <v>1627</v>
      </c>
      <c r="Z1574" s="1" t="s">
        <v>499</v>
      </c>
      <c r="AA1574" s="1" t="s">
        <v>1628</v>
      </c>
      <c r="AJ1574" s="1" t="s">
        <v>76</v>
      </c>
      <c r="AL1574" s="1">
        <v>20459204</v>
      </c>
      <c r="AM1574" s="1" t="s">
        <v>78</v>
      </c>
      <c r="AN1574" s="1" t="s">
        <v>4513</v>
      </c>
      <c r="AO1574" s="1" t="s">
        <v>4514</v>
      </c>
      <c r="AP1574" s="1">
        <v>352895</v>
      </c>
      <c r="AQ1574" s="1">
        <v>800000</v>
      </c>
      <c r="AR1574" s="1" t="s">
        <v>1629</v>
      </c>
      <c r="AS1574" s="1">
        <v>1</v>
      </c>
      <c r="AT1574" s="1">
        <v>1</v>
      </c>
      <c r="AU1574" s="1">
        <v>1</v>
      </c>
      <c r="AV1574" s="1">
        <v>1</v>
      </c>
      <c r="BE1574" s="1">
        <v>1</v>
      </c>
      <c r="BL1574" s="1" t="s">
        <v>1630</v>
      </c>
    </row>
    <row r="1575" spans="1:64" x14ac:dyDescent="0.5">
      <c r="A1575" s="1">
        <v>636</v>
      </c>
      <c r="B1575" s="1" t="s">
        <v>1620</v>
      </c>
      <c r="C1575" s="2">
        <v>43579</v>
      </c>
      <c r="D1575" s="1" t="s">
        <v>1621</v>
      </c>
      <c r="E1575" s="1" t="s">
        <v>1622</v>
      </c>
      <c r="F1575" s="1" t="s">
        <v>129</v>
      </c>
      <c r="G1575" s="1">
        <v>10</v>
      </c>
      <c r="H1575" s="1">
        <v>5</v>
      </c>
      <c r="I1575" s="1" t="s">
        <v>499</v>
      </c>
      <c r="J1575" s="1">
        <v>20</v>
      </c>
      <c r="K1575" s="1">
        <v>-13.254308</v>
      </c>
      <c r="L1575" s="1">
        <v>34.301524999999998</v>
      </c>
      <c r="M1575" s="1" t="s">
        <v>69</v>
      </c>
      <c r="N1575" s="1">
        <v>0</v>
      </c>
      <c r="O1575" s="1">
        <v>2.6272389999999999</v>
      </c>
      <c r="P1575" s="1">
        <v>23.381664000000001</v>
      </c>
      <c r="Q1575" s="1">
        <v>409184.08</v>
      </c>
      <c r="R1575" s="1" t="s">
        <v>1623</v>
      </c>
      <c r="S1575" s="1" t="s">
        <v>71</v>
      </c>
      <c r="T1575" s="1" t="s">
        <v>1624</v>
      </c>
      <c r="U1575" s="1" t="s">
        <v>1625</v>
      </c>
      <c r="W1575" s="1" t="s">
        <v>183</v>
      </c>
      <c r="X1575" s="1" t="s">
        <v>1626</v>
      </c>
      <c r="Y1575" s="1" t="s">
        <v>1627</v>
      </c>
      <c r="Z1575" s="1" t="s">
        <v>499</v>
      </c>
      <c r="AA1575" s="1" t="s">
        <v>1628</v>
      </c>
      <c r="AJ1575" s="1" t="s">
        <v>76</v>
      </c>
      <c r="AL1575" s="1">
        <v>20459204</v>
      </c>
      <c r="AM1575" s="1" t="s">
        <v>78</v>
      </c>
      <c r="AN1575" s="1" t="s">
        <v>4513</v>
      </c>
      <c r="AO1575" s="1" t="s">
        <v>4514</v>
      </c>
      <c r="AP1575" s="1">
        <v>352895</v>
      </c>
      <c r="AQ1575" s="1">
        <v>800000</v>
      </c>
      <c r="AR1575" s="1" t="s">
        <v>1629</v>
      </c>
      <c r="AS1575" s="1">
        <v>1</v>
      </c>
      <c r="AT1575" s="1">
        <v>1</v>
      </c>
      <c r="AU1575" s="1">
        <v>1</v>
      </c>
      <c r="AV1575" s="1">
        <v>1</v>
      </c>
      <c r="BE1575" s="1">
        <v>1</v>
      </c>
      <c r="BL1575" s="1" t="s">
        <v>1630</v>
      </c>
    </row>
    <row r="1576" spans="1:64" x14ac:dyDescent="0.5">
      <c r="A1576" s="1">
        <v>636</v>
      </c>
      <c r="B1576" s="1" t="s">
        <v>1620</v>
      </c>
      <c r="C1576" s="2">
        <v>43579</v>
      </c>
      <c r="D1576" s="1" t="s">
        <v>1621</v>
      </c>
      <c r="E1576" s="1" t="s">
        <v>1622</v>
      </c>
      <c r="F1576" s="1" t="s">
        <v>262</v>
      </c>
      <c r="G1576" s="1">
        <v>20</v>
      </c>
      <c r="H1576" s="1">
        <v>5</v>
      </c>
      <c r="I1576" s="1" t="s">
        <v>499</v>
      </c>
      <c r="J1576" s="1">
        <v>20</v>
      </c>
      <c r="K1576" s="1">
        <v>-13.254308</v>
      </c>
      <c r="L1576" s="1">
        <v>34.301524999999998</v>
      </c>
      <c r="M1576" s="1" t="s">
        <v>69</v>
      </c>
      <c r="N1576" s="1">
        <v>0</v>
      </c>
      <c r="O1576" s="1">
        <v>2.6272389999999999</v>
      </c>
      <c r="P1576" s="1">
        <v>23.381664000000001</v>
      </c>
      <c r="Q1576" s="1">
        <v>818368.16</v>
      </c>
      <c r="R1576" s="1" t="s">
        <v>1623</v>
      </c>
      <c r="S1576" s="1" t="s">
        <v>71</v>
      </c>
      <c r="T1576" s="1" t="s">
        <v>1624</v>
      </c>
      <c r="U1576" s="1" t="s">
        <v>1625</v>
      </c>
      <c r="W1576" s="1" t="s">
        <v>183</v>
      </c>
      <c r="X1576" s="1" t="s">
        <v>1626</v>
      </c>
      <c r="Y1576" s="1" t="s">
        <v>1627</v>
      </c>
      <c r="Z1576" s="1" t="s">
        <v>499</v>
      </c>
      <c r="AA1576" s="1" t="s">
        <v>1628</v>
      </c>
      <c r="AJ1576" s="1" t="s">
        <v>76</v>
      </c>
      <c r="AL1576" s="1">
        <v>20459204</v>
      </c>
      <c r="AM1576" s="1" t="s">
        <v>78</v>
      </c>
      <c r="AN1576" s="1" t="s">
        <v>4513</v>
      </c>
      <c r="AO1576" s="1" t="s">
        <v>4514</v>
      </c>
      <c r="AP1576" s="1">
        <v>352895</v>
      </c>
      <c r="AQ1576" s="1">
        <v>800000</v>
      </c>
      <c r="AR1576" s="1" t="s">
        <v>1629</v>
      </c>
      <c r="AS1576" s="1">
        <v>1</v>
      </c>
      <c r="AT1576" s="1">
        <v>1</v>
      </c>
      <c r="AU1576" s="1">
        <v>1</v>
      </c>
      <c r="AV1576" s="1">
        <v>1</v>
      </c>
      <c r="BE1576" s="1">
        <v>1</v>
      </c>
      <c r="BL1576" s="1" t="s">
        <v>1630</v>
      </c>
    </row>
    <row r="1577" spans="1:64" x14ac:dyDescent="0.5">
      <c r="A1577" s="1">
        <v>636</v>
      </c>
      <c r="B1577" s="1" t="s">
        <v>1620</v>
      </c>
      <c r="C1577" s="2">
        <v>43579</v>
      </c>
      <c r="D1577" s="1" t="s">
        <v>1621</v>
      </c>
      <c r="E1577" s="1" t="s">
        <v>1622</v>
      </c>
      <c r="F1577" s="1" t="s">
        <v>237</v>
      </c>
      <c r="G1577" s="1">
        <v>5</v>
      </c>
      <c r="H1577" s="1">
        <v>5</v>
      </c>
      <c r="I1577" s="1" t="s">
        <v>499</v>
      </c>
      <c r="J1577" s="1">
        <v>20</v>
      </c>
      <c r="K1577" s="1">
        <v>-13.254308</v>
      </c>
      <c r="L1577" s="1">
        <v>34.301524999999998</v>
      </c>
      <c r="M1577" s="1" t="s">
        <v>69</v>
      </c>
      <c r="N1577" s="1">
        <v>0</v>
      </c>
      <c r="O1577" s="1">
        <v>2.6272389999999999</v>
      </c>
      <c r="P1577" s="1">
        <v>23.381664000000001</v>
      </c>
      <c r="Q1577" s="1">
        <v>204592.04</v>
      </c>
      <c r="R1577" s="1" t="s">
        <v>1623</v>
      </c>
      <c r="S1577" s="1" t="s">
        <v>71</v>
      </c>
      <c r="T1577" s="1" t="s">
        <v>1624</v>
      </c>
      <c r="U1577" s="1" t="s">
        <v>1625</v>
      </c>
      <c r="W1577" s="1" t="s">
        <v>183</v>
      </c>
      <c r="X1577" s="1" t="s">
        <v>1626</v>
      </c>
      <c r="Y1577" s="1" t="s">
        <v>1627</v>
      </c>
      <c r="Z1577" s="1" t="s">
        <v>499</v>
      </c>
      <c r="AA1577" s="1" t="s">
        <v>1628</v>
      </c>
      <c r="AJ1577" s="1" t="s">
        <v>76</v>
      </c>
      <c r="AL1577" s="1">
        <v>20459204</v>
      </c>
      <c r="AM1577" s="1" t="s">
        <v>78</v>
      </c>
      <c r="AN1577" s="1" t="s">
        <v>4513</v>
      </c>
      <c r="AO1577" s="1" t="s">
        <v>4514</v>
      </c>
      <c r="AP1577" s="1">
        <v>352895</v>
      </c>
      <c r="AQ1577" s="1">
        <v>800000</v>
      </c>
      <c r="AR1577" s="1" t="s">
        <v>1629</v>
      </c>
      <c r="AS1577" s="1">
        <v>1</v>
      </c>
      <c r="AT1577" s="1">
        <v>1</v>
      </c>
      <c r="AU1577" s="1">
        <v>1</v>
      </c>
      <c r="AV1577" s="1">
        <v>1</v>
      </c>
      <c r="BE1577" s="1">
        <v>1</v>
      </c>
      <c r="BL1577" s="1" t="s">
        <v>1630</v>
      </c>
    </row>
    <row r="1578" spans="1:64" x14ac:dyDescent="0.5">
      <c r="A1578" s="1">
        <v>636</v>
      </c>
      <c r="B1578" s="1" t="s">
        <v>1620</v>
      </c>
      <c r="C1578" s="2">
        <v>43579</v>
      </c>
      <c r="D1578" s="1" t="s">
        <v>1621</v>
      </c>
      <c r="E1578" s="1" t="s">
        <v>1622</v>
      </c>
      <c r="F1578" s="1" t="s">
        <v>127</v>
      </c>
      <c r="G1578" s="1">
        <v>15</v>
      </c>
      <c r="H1578" s="1">
        <v>5</v>
      </c>
      <c r="I1578" s="1" t="s">
        <v>499</v>
      </c>
      <c r="J1578" s="1">
        <v>20</v>
      </c>
      <c r="K1578" s="1">
        <v>-13.254308</v>
      </c>
      <c r="L1578" s="1">
        <v>34.301524999999998</v>
      </c>
      <c r="M1578" s="1" t="s">
        <v>69</v>
      </c>
      <c r="N1578" s="1">
        <v>0</v>
      </c>
      <c r="O1578" s="1">
        <v>2.6272389999999999</v>
      </c>
      <c r="P1578" s="1">
        <v>23.381664000000001</v>
      </c>
      <c r="Q1578" s="1">
        <v>613776.12</v>
      </c>
      <c r="R1578" s="1" t="s">
        <v>1623</v>
      </c>
      <c r="S1578" s="1" t="s">
        <v>71</v>
      </c>
      <c r="T1578" s="1" t="s">
        <v>1624</v>
      </c>
      <c r="U1578" s="1" t="s">
        <v>1625</v>
      </c>
      <c r="W1578" s="1" t="s">
        <v>183</v>
      </c>
      <c r="X1578" s="1" t="s">
        <v>1626</v>
      </c>
      <c r="Y1578" s="1" t="s">
        <v>1627</v>
      </c>
      <c r="Z1578" s="1" t="s">
        <v>499</v>
      </c>
      <c r="AA1578" s="1" t="s">
        <v>1628</v>
      </c>
      <c r="AJ1578" s="1" t="s">
        <v>76</v>
      </c>
      <c r="AL1578" s="1">
        <v>20459204</v>
      </c>
      <c r="AM1578" s="1" t="s">
        <v>78</v>
      </c>
      <c r="AN1578" s="1" t="s">
        <v>4513</v>
      </c>
      <c r="AO1578" s="1" t="s">
        <v>4514</v>
      </c>
      <c r="AP1578" s="1">
        <v>352895</v>
      </c>
      <c r="AQ1578" s="1">
        <v>800000</v>
      </c>
      <c r="AR1578" s="1" t="s">
        <v>1629</v>
      </c>
      <c r="AS1578" s="1">
        <v>1</v>
      </c>
      <c r="AT1578" s="1">
        <v>1</v>
      </c>
      <c r="AU1578" s="1">
        <v>1</v>
      </c>
      <c r="AV1578" s="1">
        <v>1</v>
      </c>
      <c r="BE1578" s="1">
        <v>1</v>
      </c>
      <c r="BL1578" s="1" t="s">
        <v>1630</v>
      </c>
    </row>
    <row r="1579" spans="1:64" x14ac:dyDescent="0.5">
      <c r="A1579" s="1">
        <v>636</v>
      </c>
      <c r="B1579" s="1" t="s">
        <v>1620</v>
      </c>
      <c r="C1579" s="2">
        <v>43579</v>
      </c>
      <c r="D1579" s="1" t="s">
        <v>1621</v>
      </c>
      <c r="E1579" s="1" t="s">
        <v>1622</v>
      </c>
      <c r="F1579" s="1" t="s">
        <v>81</v>
      </c>
      <c r="G1579" s="1">
        <v>10</v>
      </c>
      <c r="H1579" s="1">
        <v>5</v>
      </c>
      <c r="I1579" s="1" t="s">
        <v>499</v>
      </c>
      <c r="J1579" s="1">
        <v>20</v>
      </c>
      <c r="K1579" s="1">
        <v>-13.254308</v>
      </c>
      <c r="L1579" s="1">
        <v>34.301524999999998</v>
      </c>
      <c r="M1579" s="1" t="s">
        <v>69</v>
      </c>
      <c r="N1579" s="1">
        <v>0</v>
      </c>
      <c r="O1579" s="1">
        <v>2.6272389999999999</v>
      </c>
      <c r="P1579" s="1">
        <v>23.381664000000001</v>
      </c>
      <c r="Q1579" s="1">
        <v>409184.08</v>
      </c>
      <c r="R1579" s="1" t="s">
        <v>1623</v>
      </c>
      <c r="S1579" s="1" t="s">
        <v>71</v>
      </c>
      <c r="T1579" s="1" t="s">
        <v>1624</v>
      </c>
      <c r="U1579" s="1" t="s">
        <v>1625</v>
      </c>
      <c r="W1579" s="1" t="s">
        <v>183</v>
      </c>
      <c r="X1579" s="1" t="s">
        <v>1626</v>
      </c>
      <c r="Y1579" s="1" t="s">
        <v>1627</v>
      </c>
      <c r="Z1579" s="1" t="s">
        <v>499</v>
      </c>
      <c r="AA1579" s="1" t="s">
        <v>1628</v>
      </c>
      <c r="AJ1579" s="1" t="s">
        <v>76</v>
      </c>
      <c r="AL1579" s="1">
        <v>20459204</v>
      </c>
      <c r="AM1579" s="1" t="s">
        <v>78</v>
      </c>
      <c r="AN1579" s="1" t="s">
        <v>4513</v>
      </c>
      <c r="AO1579" s="1" t="s">
        <v>4514</v>
      </c>
      <c r="AP1579" s="1">
        <v>352895</v>
      </c>
      <c r="AQ1579" s="1">
        <v>800000</v>
      </c>
      <c r="AR1579" s="1" t="s">
        <v>1629</v>
      </c>
      <c r="AS1579" s="1">
        <v>1</v>
      </c>
      <c r="AT1579" s="1">
        <v>1</v>
      </c>
      <c r="AU1579" s="1">
        <v>1</v>
      </c>
      <c r="AV1579" s="1">
        <v>1</v>
      </c>
      <c r="BE1579" s="1">
        <v>1</v>
      </c>
      <c r="BL1579" s="1" t="s">
        <v>1630</v>
      </c>
    </row>
    <row r="1580" spans="1:64" x14ac:dyDescent="0.5">
      <c r="A1580" s="1">
        <v>636</v>
      </c>
      <c r="B1580" s="1" t="s">
        <v>1620</v>
      </c>
      <c r="C1580" s="2">
        <v>43579</v>
      </c>
      <c r="D1580" s="1" t="s">
        <v>1621</v>
      </c>
      <c r="E1580" s="1" t="s">
        <v>1622</v>
      </c>
      <c r="F1580" s="1" t="s">
        <v>97</v>
      </c>
      <c r="G1580" s="1">
        <v>25</v>
      </c>
      <c r="H1580" s="1">
        <v>5</v>
      </c>
      <c r="I1580" s="1" t="s">
        <v>499</v>
      </c>
      <c r="J1580" s="1">
        <v>20</v>
      </c>
      <c r="K1580" s="1">
        <v>-13.254308</v>
      </c>
      <c r="L1580" s="1">
        <v>34.301524999999998</v>
      </c>
      <c r="M1580" s="1" t="s">
        <v>69</v>
      </c>
      <c r="N1580" s="1">
        <v>0</v>
      </c>
      <c r="O1580" s="1">
        <v>2.6272389999999999</v>
      </c>
      <c r="P1580" s="1">
        <v>23.381664000000001</v>
      </c>
      <c r="Q1580" s="1">
        <v>1022960.2</v>
      </c>
      <c r="R1580" s="1" t="s">
        <v>1623</v>
      </c>
      <c r="S1580" s="1" t="s">
        <v>71</v>
      </c>
      <c r="T1580" s="1" t="s">
        <v>1624</v>
      </c>
      <c r="U1580" s="1" t="s">
        <v>1625</v>
      </c>
      <c r="W1580" s="1" t="s">
        <v>183</v>
      </c>
      <c r="X1580" s="1" t="s">
        <v>1626</v>
      </c>
      <c r="Y1580" s="1" t="s">
        <v>1627</v>
      </c>
      <c r="Z1580" s="1" t="s">
        <v>499</v>
      </c>
      <c r="AA1580" s="1" t="s">
        <v>1628</v>
      </c>
      <c r="AJ1580" s="1" t="s">
        <v>76</v>
      </c>
      <c r="AL1580" s="1">
        <v>20459204</v>
      </c>
      <c r="AM1580" s="1" t="s">
        <v>78</v>
      </c>
      <c r="AN1580" s="1" t="s">
        <v>4513</v>
      </c>
      <c r="AO1580" s="1" t="s">
        <v>4514</v>
      </c>
      <c r="AP1580" s="1">
        <v>352895</v>
      </c>
      <c r="AQ1580" s="1">
        <v>800000</v>
      </c>
      <c r="AR1580" s="1" t="s">
        <v>1629</v>
      </c>
      <c r="AS1580" s="1">
        <v>1</v>
      </c>
      <c r="AT1580" s="1">
        <v>1</v>
      </c>
      <c r="AU1580" s="1">
        <v>1</v>
      </c>
      <c r="AV1580" s="1">
        <v>1</v>
      </c>
      <c r="BE1580" s="1">
        <v>1</v>
      </c>
      <c r="BL1580" s="1" t="s">
        <v>1630</v>
      </c>
    </row>
    <row r="1581" spans="1:64" x14ac:dyDescent="0.5">
      <c r="A1581" s="1">
        <v>636</v>
      </c>
      <c r="B1581" s="1" t="s">
        <v>1620</v>
      </c>
      <c r="C1581" s="2">
        <v>43579</v>
      </c>
      <c r="D1581" s="1" t="s">
        <v>1621</v>
      </c>
      <c r="E1581" s="1" t="s">
        <v>1622</v>
      </c>
      <c r="F1581" s="1" t="s">
        <v>291</v>
      </c>
      <c r="G1581" s="1">
        <v>15</v>
      </c>
      <c r="H1581" s="1">
        <v>5</v>
      </c>
      <c r="I1581" s="1" t="s">
        <v>645</v>
      </c>
      <c r="J1581" s="1">
        <v>20</v>
      </c>
      <c r="K1581" s="1">
        <v>56.130367</v>
      </c>
      <c r="L1581" s="1">
        <v>-106.346771</v>
      </c>
      <c r="M1581" s="1" t="s">
        <v>646</v>
      </c>
      <c r="N1581" s="1">
        <v>0</v>
      </c>
      <c r="O1581" s="1">
        <v>56.130367</v>
      </c>
      <c r="P1581" s="1">
        <v>-106.346771</v>
      </c>
      <c r="Q1581" s="1">
        <v>613776.12</v>
      </c>
      <c r="R1581" s="1" t="s">
        <v>1623</v>
      </c>
      <c r="S1581" s="1" t="s">
        <v>71</v>
      </c>
      <c r="T1581" s="1" t="s">
        <v>1624</v>
      </c>
      <c r="U1581" s="1" t="s">
        <v>1625</v>
      </c>
      <c r="W1581" s="1" t="s">
        <v>183</v>
      </c>
      <c r="X1581" s="1" t="s">
        <v>1626</v>
      </c>
      <c r="Y1581" s="1" t="s">
        <v>1627</v>
      </c>
      <c r="Z1581" s="1" t="s">
        <v>645</v>
      </c>
      <c r="AA1581" s="1" t="s">
        <v>1628</v>
      </c>
      <c r="AJ1581" s="1" t="s">
        <v>76</v>
      </c>
      <c r="AL1581" s="1">
        <v>20459204</v>
      </c>
      <c r="AM1581" s="1" t="s">
        <v>78</v>
      </c>
      <c r="AN1581" s="1" t="s">
        <v>4513</v>
      </c>
      <c r="AO1581" s="1" t="s">
        <v>4514</v>
      </c>
      <c r="AP1581" s="1">
        <v>352895</v>
      </c>
      <c r="AQ1581" s="1">
        <v>800000</v>
      </c>
      <c r="AR1581" s="1" t="s">
        <v>1629</v>
      </c>
      <c r="AS1581" s="1">
        <v>1</v>
      </c>
      <c r="AT1581" s="1">
        <v>1</v>
      </c>
      <c r="AU1581" s="1">
        <v>1</v>
      </c>
      <c r="AV1581" s="1">
        <v>1</v>
      </c>
      <c r="BE1581" s="1">
        <v>1</v>
      </c>
      <c r="BL1581" s="1" t="s">
        <v>1630</v>
      </c>
    </row>
    <row r="1582" spans="1:64" x14ac:dyDescent="0.5">
      <c r="A1582" s="1">
        <v>636</v>
      </c>
      <c r="B1582" s="1" t="s">
        <v>1620</v>
      </c>
      <c r="C1582" s="2">
        <v>43579</v>
      </c>
      <c r="D1582" s="1" t="s">
        <v>1621</v>
      </c>
      <c r="E1582" s="1" t="s">
        <v>1622</v>
      </c>
      <c r="F1582" s="1" t="s">
        <v>129</v>
      </c>
      <c r="G1582" s="1">
        <v>10</v>
      </c>
      <c r="H1582" s="1">
        <v>5</v>
      </c>
      <c r="I1582" s="1" t="s">
        <v>645</v>
      </c>
      <c r="J1582" s="1">
        <v>20</v>
      </c>
      <c r="K1582" s="1">
        <v>56.130367</v>
      </c>
      <c r="L1582" s="1">
        <v>-106.346771</v>
      </c>
      <c r="M1582" s="1" t="s">
        <v>646</v>
      </c>
      <c r="N1582" s="1">
        <v>0</v>
      </c>
      <c r="O1582" s="1">
        <v>56.130367</v>
      </c>
      <c r="P1582" s="1">
        <v>-106.346771</v>
      </c>
      <c r="Q1582" s="1">
        <v>409184.08</v>
      </c>
      <c r="R1582" s="1" t="s">
        <v>1623</v>
      </c>
      <c r="S1582" s="1" t="s">
        <v>71</v>
      </c>
      <c r="T1582" s="1" t="s">
        <v>1624</v>
      </c>
      <c r="U1582" s="1" t="s">
        <v>1625</v>
      </c>
      <c r="W1582" s="1" t="s">
        <v>183</v>
      </c>
      <c r="X1582" s="1" t="s">
        <v>1626</v>
      </c>
      <c r="Y1582" s="1" t="s">
        <v>1627</v>
      </c>
      <c r="Z1582" s="1" t="s">
        <v>645</v>
      </c>
      <c r="AA1582" s="1" t="s">
        <v>1628</v>
      </c>
      <c r="AJ1582" s="1" t="s">
        <v>76</v>
      </c>
      <c r="AL1582" s="1">
        <v>20459204</v>
      </c>
      <c r="AM1582" s="1" t="s">
        <v>78</v>
      </c>
      <c r="AN1582" s="1" t="s">
        <v>4513</v>
      </c>
      <c r="AO1582" s="1" t="s">
        <v>4514</v>
      </c>
      <c r="AP1582" s="1">
        <v>352895</v>
      </c>
      <c r="AQ1582" s="1">
        <v>800000</v>
      </c>
      <c r="AR1582" s="1" t="s">
        <v>1629</v>
      </c>
      <c r="AS1582" s="1">
        <v>1</v>
      </c>
      <c r="AT1582" s="1">
        <v>1</v>
      </c>
      <c r="AU1582" s="1">
        <v>1</v>
      </c>
      <c r="AV1582" s="1">
        <v>1</v>
      </c>
      <c r="BE1582" s="1">
        <v>1</v>
      </c>
      <c r="BL1582" s="1" t="s">
        <v>1630</v>
      </c>
    </row>
    <row r="1583" spans="1:64" x14ac:dyDescent="0.5">
      <c r="A1583" s="1">
        <v>636</v>
      </c>
      <c r="B1583" s="1" t="s">
        <v>1620</v>
      </c>
      <c r="C1583" s="2">
        <v>43579</v>
      </c>
      <c r="D1583" s="1" t="s">
        <v>1621</v>
      </c>
      <c r="E1583" s="1" t="s">
        <v>1622</v>
      </c>
      <c r="F1583" s="1" t="s">
        <v>262</v>
      </c>
      <c r="G1583" s="1">
        <v>20</v>
      </c>
      <c r="H1583" s="1">
        <v>5</v>
      </c>
      <c r="I1583" s="1" t="s">
        <v>645</v>
      </c>
      <c r="J1583" s="1">
        <v>20</v>
      </c>
      <c r="K1583" s="1">
        <v>56.130367</v>
      </c>
      <c r="L1583" s="1">
        <v>-106.346771</v>
      </c>
      <c r="M1583" s="1" t="s">
        <v>646</v>
      </c>
      <c r="N1583" s="1">
        <v>0</v>
      </c>
      <c r="O1583" s="1">
        <v>56.130367</v>
      </c>
      <c r="P1583" s="1">
        <v>-106.346771</v>
      </c>
      <c r="Q1583" s="1">
        <v>818368.16</v>
      </c>
      <c r="R1583" s="1" t="s">
        <v>1623</v>
      </c>
      <c r="S1583" s="1" t="s">
        <v>71</v>
      </c>
      <c r="T1583" s="1" t="s">
        <v>1624</v>
      </c>
      <c r="U1583" s="1" t="s">
        <v>1625</v>
      </c>
      <c r="W1583" s="1" t="s">
        <v>183</v>
      </c>
      <c r="X1583" s="1" t="s">
        <v>1626</v>
      </c>
      <c r="Y1583" s="1" t="s">
        <v>1627</v>
      </c>
      <c r="Z1583" s="1" t="s">
        <v>645</v>
      </c>
      <c r="AA1583" s="1" t="s">
        <v>1628</v>
      </c>
      <c r="AJ1583" s="1" t="s">
        <v>76</v>
      </c>
      <c r="AL1583" s="1">
        <v>20459204</v>
      </c>
      <c r="AM1583" s="1" t="s">
        <v>78</v>
      </c>
      <c r="AN1583" s="1" t="s">
        <v>4513</v>
      </c>
      <c r="AO1583" s="1" t="s">
        <v>4514</v>
      </c>
      <c r="AP1583" s="1">
        <v>352895</v>
      </c>
      <c r="AQ1583" s="1">
        <v>800000</v>
      </c>
      <c r="AR1583" s="1" t="s">
        <v>1629</v>
      </c>
      <c r="AS1583" s="1">
        <v>1</v>
      </c>
      <c r="AT1583" s="1">
        <v>1</v>
      </c>
      <c r="AU1583" s="1">
        <v>1</v>
      </c>
      <c r="AV1583" s="1">
        <v>1</v>
      </c>
      <c r="BE1583" s="1">
        <v>1</v>
      </c>
      <c r="BL1583" s="1" t="s">
        <v>1630</v>
      </c>
    </row>
    <row r="1584" spans="1:64" x14ac:dyDescent="0.5">
      <c r="A1584" s="1">
        <v>636</v>
      </c>
      <c r="B1584" s="1" t="s">
        <v>1620</v>
      </c>
      <c r="C1584" s="2">
        <v>43579</v>
      </c>
      <c r="D1584" s="1" t="s">
        <v>1621</v>
      </c>
      <c r="E1584" s="1" t="s">
        <v>1622</v>
      </c>
      <c r="F1584" s="1" t="s">
        <v>237</v>
      </c>
      <c r="G1584" s="1">
        <v>5</v>
      </c>
      <c r="H1584" s="1">
        <v>5</v>
      </c>
      <c r="I1584" s="1" t="s">
        <v>645</v>
      </c>
      <c r="J1584" s="1">
        <v>20</v>
      </c>
      <c r="K1584" s="1">
        <v>56.130367</v>
      </c>
      <c r="L1584" s="1">
        <v>-106.346771</v>
      </c>
      <c r="M1584" s="1" t="s">
        <v>646</v>
      </c>
      <c r="N1584" s="1">
        <v>0</v>
      </c>
      <c r="O1584" s="1">
        <v>56.130367</v>
      </c>
      <c r="P1584" s="1">
        <v>-106.346771</v>
      </c>
      <c r="Q1584" s="1">
        <v>204592.04</v>
      </c>
      <c r="R1584" s="1" t="s">
        <v>1623</v>
      </c>
      <c r="S1584" s="1" t="s">
        <v>71</v>
      </c>
      <c r="T1584" s="1" t="s">
        <v>1624</v>
      </c>
      <c r="U1584" s="1" t="s">
        <v>1625</v>
      </c>
      <c r="W1584" s="1" t="s">
        <v>183</v>
      </c>
      <c r="X1584" s="1" t="s">
        <v>1626</v>
      </c>
      <c r="Y1584" s="1" t="s">
        <v>1627</v>
      </c>
      <c r="Z1584" s="1" t="s">
        <v>645</v>
      </c>
      <c r="AA1584" s="1" t="s">
        <v>1628</v>
      </c>
      <c r="AJ1584" s="1" t="s">
        <v>76</v>
      </c>
      <c r="AL1584" s="1">
        <v>20459204</v>
      </c>
      <c r="AM1584" s="1" t="s">
        <v>78</v>
      </c>
      <c r="AN1584" s="1" t="s">
        <v>4513</v>
      </c>
      <c r="AO1584" s="1" t="s">
        <v>4514</v>
      </c>
      <c r="AP1584" s="1">
        <v>352895</v>
      </c>
      <c r="AQ1584" s="1">
        <v>800000</v>
      </c>
      <c r="AR1584" s="1" t="s">
        <v>1629</v>
      </c>
      <c r="AS1584" s="1">
        <v>1</v>
      </c>
      <c r="AT1584" s="1">
        <v>1</v>
      </c>
      <c r="AU1584" s="1">
        <v>1</v>
      </c>
      <c r="AV1584" s="1">
        <v>1</v>
      </c>
      <c r="BE1584" s="1">
        <v>1</v>
      </c>
      <c r="BL1584" s="1" t="s">
        <v>1630</v>
      </c>
    </row>
    <row r="1585" spans="1:64" x14ac:dyDescent="0.5">
      <c r="A1585" s="1">
        <v>636</v>
      </c>
      <c r="B1585" s="1" t="s">
        <v>1620</v>
      </c>
      <c r="C1585" s="2">
        <v>43579</v>
      </c>
      <c r="D1585" s="1" t="s">
        <v>1621</v>
      </c>
      <c r="E1585" s="1" t="s">
        <v>1622</v>
      </c>
      <c r="F1585" s="1" t="s">
        <v>127</v>
      </c>
      <c r="G1585" s="1">
        <v>15</v>
      </c>
      <c r="H1585" s="1">
        <v>5</v>
      </c>
      <c r="I1585" s="1" t="s">
        <v>645</v>
      </c>
      <c r="J1585" s="1">
        <v>20</v>
      </c>
      <c r="K1585" s="1">
        <v>56.130367</v>
      </c>
      <c r="L1585" s="1">
        <v>-106.346771</v>
      </c>
      <c r="M1585" s="1" t="s">
        <v>646</v>
      </c>
      <c r="N1585" s="1">
        <v>0</v>
      </c>
      <c r="O1585" s="1">
        <v>56.130367</v>
      </c>
      <c r="P1585" s="1">
        <v>-106.346771</v>
      </c>
      <c r="Q1585" s="1">
        <v>613776.12</v>
      </c>
      <c r="R1585" s="1" t="s">
        <v>1623</v>
      </c>
      <c r="S1585" s="1" t="s">
        <v>71</v>
      </c>
      <c r="T1585" s="1" t="s">
        <v>1624</v>
      </c>
      <c r="U1585" s="1" t="s">
        <v>1625</v>
      </c>
      <c r="W1585" s="1" t="s">
        <v>183</v>
      </c>
      <c r="X1585" s="1" t="s">
        <v>1626</v>
      </c>
      <c r="Y1585" s="1" t="s">
        <v>1627</v>
      </c>
      <c r="Z1585" s="1" t="s">
        <v>645</v>
      </c>
      <c r="AA1585" s="1" t="s">
        <v>1628</v>
      </c>
      <c r="AJ1585" s="1" t="s">
        <v>76</v>
      </c>
      <c r="AL1585" s="1">
        <v>20459204</v>
      </c>
      <c r="AM1585" s="1" t="s">
        <v>78</v>
      </c>
      <c r="AN1585" s="1" t="s">
        <v>4513</v>
      </c>
      <c r="AO1585" s="1" t="s">
        <v>4514</v>
      </c>
      <c r="AP1585" s="1">
        <v>352895</v>
      </c>
      <c r="AQ1585" s="1">
        <v>800000</v>
      </c>
      <c r="AR1585" s="1" t="s">
        <v>1629</v>
      </c>
      <c r="AS1585" s="1">
        <v>1</v>
      </c>
      <c r="AT1585" s="1">
        <v>1</v>
      </c>
      <c r="AU1585" s="1">
        <v>1</v>
      </c>
      <c r="AV1585" s="1">
        <v>1</v>
      </c>
      <c r="BE1585" s="1">
        <v>1</v>
      </c>
      <c r="BL1585" s="1" t="s">
        <v>1630</v>
      </c>
    </row>
    <row r="1586" spans="1:64" x14ac:dyDescent="0.5">
      <c r="A1586" s="1">
        <v>636</v>
      </c>
      <c r="B1586" s="1" t="s">
        <v>1620</v>
      </c>
      <c r="C1586" s="2">
        <v>43579</v>
      </c>
      <c r="D1586" s="1" t="s">
        <v>1621</v>
      </c>
      <c r="E1586" s="1" t="s">
        <v>1622</v>
      </c>
      <c r="F1586" s="1" t="s">
        <v>81</v>
      </c>
      <c r="G1586" s="1">
        <v>10</v>
      </c>
      <c r="H1586" s="1">
        <v>5</v>
      </c>
      <c r="I1586" s="1" t="s">
        <v>645</v>
      </c>
      <c r="J1586" s="1">
        <v>20</v>
      </c>
      <c r="K1586" s="1">
        <v>56.130367</v>
      </c>
      <c r="L1586" s="1">
        <v>-106.346771</v>
      </c>
      <c r="M1586" s="1" t="s">
        <v>646</v>
      </c>
      <c r="N1586" s="1">
        <v>0</v>
      </c>
      <c r="O1586" s="1">
        <v>56.130367</v>
      </c>
      <c r="P1586" s="1">
        <v>-106.346771</v>
      </c>
      <c r="Q1586" s="1">
        <v>409184.08</v>
      </c>
      <c r="R1586" s="1" t="s">
        <v>1623</v>
      </c>
      <c r="S1586" s="1" t="s">
        <v>71</v>
      </c>
      <c r="T1586" s="1" t="s">
        <v>1624</v>
      </c>
      <c r="U1586" s="1" t="s">
        <v>1625</v>
      </c>
      <c r="W1586" s="1" t="s">
        <v>183</v>
      </c>
      <c r="X1586" s="1" t="s">
        <v>1626</v>
      </c>
      <c r="Y1586" s="1" t="s">
        <v>1627</v>
      </c>
      <c r="Z1586" s="1" t="s">
        <v>645</v>
      </c>
      <c r="AA1586" s="1" t="s">
        <v>1628</v>
      </c>
      <c r="AJ1586" s="1" t="s">
        <v>76</v>
      </c>
      <c r="AL1586" s="1">
        <v>20459204</v>
      </c>
      <c r="AM1586" s="1" t="s">
        <v>78</v>
      </c>
      <c r="AN1586" s="1" t="s">
        <v>4513</v>
      </c>
      <c r="AO1586" s="1" t="s">
        <v>4514</v>
      </c>
      <c r="AP1586" s="1">
        <v>352895</v>
      </c>
      <c r="AQ1586" s="1">
        <v>800000</v>
      </c>
      <c r="AR1586" s="1" t="s">
        <v>1629</v>
      </c>
      <c r="AS1586" s="1">
        <v>1</v>
      </c>
      <c r="AT1586" s="1">
        <v>1</v>
      </c>
      <c r="AU1586" s="1">
        <v>1</v>
      </c>
      <c r="AV1586" s="1">
        <v>1</v>
      </c>
      <c r="BE1586" s="1">
        <v>1</v>
      </c>
      <c r="BL1586" s="1" t="s">
        <v>1630</v>
      </c>
    </row>
    <row r="1587" spans="1:64" x14ac:dyDescent="0.5">
      <c r="A1587" s="1">
        <v>636</v>
      </c>
      <c r="B1587" s="1" t="s">
        <v>1620</v>
      </c>
      <c r="C1587" s="2">
        <v>43579</v>
      </c>
      <c r="D1587" s="1" t="s">
        <v>1621</v>
      </c>
      <c r="E1587" s="1" t="s">
        <v>1622</v>
      </c>
      <c r="F1587" s="1" t="s">
        <v>97</v>
      </c>
      <c r="G1587" s="1">
        <v>25</v>
      </c>
      <c r="H1587" s="1">
        <v>5</v>
      </c>
      <c r="I1587" s="1" t="s">
        <v>645</v>
      </c>
      <c r="J1587" s="1">
        <v>20</v>
      </c>
      <c r="K1587" s="1">
        <v>56.130367</v>
      </c>
      <c r="L1587" s="1">
        <v>-106.346771</v>
      </c>
      <c r="M1587" s="1" t="s">
        <v>646</v>
      </c>
      <c r="N1587" s="1">
        <v>0</v>
      </c>
      <c r="O1587" s="1">
        <v>56.130367</v>
      </c>
      <c r="P1587" s="1">
        <v>-106.346771</v>
      </c>
      <c r="Q1587" s="1">
        <v>1022960.2</v>
      </c>
      <c r="R1587" s="1" t="s">
        <v>1623</v>
      </c>
      <c r="S1587" s="1" t="s">
        <v>71</v>
      </c>
      <c r="T1587" s="1" t="s">
        <v>1624</v>
      </c>
      <c r="U1587" s="1" t="s">
        <v>1625</v>
      </c>
      <c r="W1587" s="1" t="s">
        <v>183</v>
      </c>
      <c r="X1587" s="1" t="s">
        <v>1626</v>
      </c>
      <c r="Y1587" s="1" t="s">
        <v>1627</v>
      </c>
      <c r="Z1587" s="1" t="s">
        <v>645</v>
      </c>
      <c r="AA1587" s="1" t="s">
        <v>1628</v>
      </c>
      <c r="AJ1587" s="1" t="s">
        <v>76</v>
      </c>
      <c r="AL1587" s="1">
        <v>20459204</v>
      </c>
      <c r="AM1587" s="1" t="s">
        <v>78</v>
      </c>
      <c r="AN1587" s="1" t="s">
        <v>4513</v>
      </c>
      <c r="AO1587" s="1" t="s">
        <v>4514</v>
      </c>
      <c r="AP1587" s="1">
        <v>352895</v>
      </c>
      <c r="AQ1587" s="1">
        <v>800000</v>
      </c>
      <c r="AR1587" s="1" t="s">
        <v>1629</v>
      </c>
      <c r="AS1587" s="1">
        <v>1</v>
      </c>
      <c r="AT1587" s="1">
        <v>1</v>
      </c>
      <c r="AU1587" s="1">
        <v>1</v>
      </c>
      <c r="AV1587" s="1">
        <v>1</v>
      </c>
      <c r="BE1587" s="1">
        <v>1</v>
      </c>
      <c r="BL1587" s="1" t="s">
        <v>1630</v>
      </c>
    </row>
    <row r="1588" spans="1:64" x14ac:dyDescent="0.5">
      <c r="A1588" s="1">
        <v>636</v>
      </c>
      <c r="B1588" s="1" t="s">
        <v>1620</v>
      </c>
      <c r="C1588" s="2">
        <v>43579</v>
      </c>
      <c r="D1588" s="1" t="s">
        <v>1621</v>
      </c>
      <c r="E1588" s="1" t="s">
        <v>1622</v>
      </c>
      <c r="F1588" s="1" t="s">
        <v>291</v>
      </c>
      <c r="G1588" s="1">
        <v>15</v>
      </c>
      <c r="H1588" s="1">
        <v>5</v>
      </c>
      <c r="I1588" s="1" t="s">
        <v>155</v>
      </c>
      <c r="J1588" s="1">
        <v>20</v>
      </c>
      <c r="K1588" s="1">
        <v>-25.97325</v>
      </c>
      <c r="L1588" s="1">
        <v>32.572029999999998</v>
      </c>
      <c r="M1588" s="1" t="s">
        <v>69</v>
      </c>
      <c r="N1588" s="1">
        <v>0</v>
      </c>
      <c r="O1588" s="1">
        <v>2.6272389999999999</v>
      </c>
      <c r="P1588" s="1">
        <v>23.381664000000001</v>
      </c>
      <c r="Q1588" s="1">
        <v>613776.12</v>
      </c>
      <c r="R1588" s="1" t="s">
        <v>1623</v>
      </c>
      <c r="S1588" s="1" t="s">
        <v>71</v>
      </c>
      <c r="T1588" s="1" t="s">
        <v>1624</v>
      </c>
      <c r="U1588" s="1" t="s">
        <v>1625</v>
      </c>
      <c r="W1588" s="1" t="s">
        <v>183</v>
      </c>
      <c r="X1588" s="1" t="s">
        <v>1626</v>
      </c>
      <c r="Y1588" s="1" t="s">
        <v>1627</v>
      </c>
      <c r="Z1588" s="1" t="s">
        <v>155</v>
      </c>
      <c r="AA1588" s="1" t="s">
        <v>1628</v>
      </c>
      <c r="AJ1588" s="1" t="s">
        <v>76</v>
      </c>
      <c r="AL1588" s="1">
        <v>20459204</v>
      </c>
      <c r="AM1588" s="1" t="s">
        <v>78</v>
      </c>
      <c r="AN1588" s="1" t="s">
        <v>4513</v>
      </c>
      <c r="AO1588" s="1" t="s">
        <v>4514</v>
      </c>
      <c r="AP1588" s="1">
        <v>352895</v>
      </c>
      <c r="AQ1588" s="1">
        <v>800000</v>
      </c>
      <c r="AR1588" s="1" t="s">
        <v>1629</v>
      </c>
      <c r="AS1588" s="1">
        <v>1</v>
      </c>
      <c r="AT1588" s="1">
        <v>1</v>
      </c>
      <c r="AU1588" s="1">
        <v>1</v>
      </c>
      <c r="AV1588" s="1">
        <v>1</v>
      </c>
      <c r="BE1588" s="1">
        <v>1</v>
      </c>
      <c r="BL1588" s="1" t="s">
        <v>1630</v>
      </c>
    </row>
    <row r="1589" spans="1:64" x14ac:dyDescent="0.5">
      <c r="A1589" s="1">
        <v>636</v>
      </c>
      <c r="B1589" s="1" t="s">
        <v>1620</v>
      </c>
      <c r="C1589" s="2">
        <v>43579</v>
      </c>
      <c r="D1589" s="1" t="s">
        <v>1621</v>
      </c>
      <c r="E1589" s="1" t="s">
        <v>1622</v>
      </c>
      <c r="F1589" s="1" t="s">
        <v>129</v>
      </c>
      <c r="G1589" s="1">
        <v>10</v>
      </c>
      <c r="H1589" s="1">
        <v>5</v>
      </c>
      <c r="I1589" s="1" t="s">
        <v>155</v>
      </c>
      <c r="J1589" s="1">
        <v>20</v>
      </c>
      <c r="K1589" s="1">
        <v>-25.97325</v>
      </c>
      <c r="L1589" s="1">
        <v>32.572029999999998</v>
      </c>
      <c r="M1589" s="1" t="s">
        <v>69</v>
      </c>
      <c r="N1589" s="1">
        <v>0</v>
      </c>
      <c r="O1589" s="1">
        <v>2.6272389999999999</v>
      </c>
      <c r="P1589" s="1">
        <v>23.381664000000001</v>
      </c>
      <c r="Q1589" s="1">
        <v>409184.08</v>
      </c>
      <c r="R1589" s="1" t="s">
        <v>1623</v>
      </c>
      <c r="S1589" s="1" t="s">
        <v>71</v>
      </c>
      <c r="T1589" s="1" t="s">
        <v>1624</v>
      </c>
      <c r="U1589" s="1" t="s">
        <v>1625</v>
      </c>
      <c r="W1589" s="1" t="s">
        <v>183</v>
      </c>
      <c r="X1589" s="1" t="s">
        <v>1626</v>
      </c>
      <c r="Y1589" s="1" t="s">
        <v>1627</v>
      </c>
      <c r="Z1589" s="1" t="s">
        <v>155</v>
      </c>
      <c r="AA1589" s="1" t="s">
        <v>1628</v>
      </c>
      <c r="AJ1589" s="1" t="s">
        <v>76</v>
      </c>
      <c r="AL1589" s="1">
        <v>20459204</v>
      </c>
      <c r="AM1589" s="1" t="s">
        <v>78</v>
      </c>
      <c r="AN1589" s="1" t="s">
        <v>4513</v>
      </c>
      <c r="AO1589" s="1" t="s">
        <v>4514</v>
      </c>
      <c r="AP1589" s="1">
        <v>352895</v>
      </c>
      <c r="AQ1589" s="1">
        <v>800000</v>
      </c>
      <c r="AR1589" s="1" t="s">
        <v>1629</v>
      </c>
      <c r="AS1589" s="1">
        <v>1</v>
      </c>
      <c r="AT1589" s="1">
        <v>1</v>
      </c>
      <c r="AU1589" s="1">
        <v>1</v>
      </c>
      <c r="AV1589" s="1">
        <v>1</v>
      </c>
      <c r="BE1589" s="1">
        <v>1</v>
      </c>
      <c r="BL1589" s="1" t="s">
        <v>1630</v>
      </c>
    </row>
    <row r="1590" spans="1:64" x14ac:dyDescent="0.5">
      <c r="A1590" s="1">
        <v>636</v>
      </c>
      <c r="B1590" s="1" t="s">
        <v>1620</v>
      </c>
      <c r="C1590" s="2">
        <v>43579</v>
      </c>
      <c r="D1590" s="1" t="s">
        <v>1621</v>
      </c>
      <c r="E1590" s="1" t="s">
        <v>1622</v>
      </c>
      <c r="F1590" s="1" t="s">
        <v>262</v>
      </c>
      <c r="G1590" s="1">
        <v>20</v>
      </c>
      <c r="H1590" s="1">
        <v>5</v>
      </c>
      <c r="I1590" s="1" t="s">
        <v>155</v>
      </c>
      <c r="J1590" s="1">
        <v>20</v>
      </c>
      <c r="K1590" s="1">
        <v>-25.97325</v>
      </c>
      <c r="L1590" s="1">
        <v>32.572029999999998</v>
      </c>
      <c r="M1590" s="1" t="s">
        <v>69</v>
      </c>
      <c r="N1590" s="1">
        <v>0</v>
      </c>
      <c r="O1590" s="1">
        <v>2.6272389999999999</v>
      </c>
      <c r="P1590" s="1">
        <v>23.381664000000001</v>
      </c>
      <c r="Q1590" s="1">
        <v>818368.16</v>
      </c>
      <c r="R1590" s="1" t="s">
        <v>1623</v>
      </c>
      <c r="S1590" s="1" t="s">
        <v>71</v>
      </c>
      <c r="T1590" s="1" t="s">
        <v>1624</v>
      </c>
      <c r="U1590" s="1" t="s">
        <v>1625</v>
      </c>
      <c r="W1590" s="1" t="s">
        <v>183</v>
      </c>
      <c r="X1590" s="1" t="s">
        <v>1626</v>
      </c>
      <c r="Y1590" s="1" t="s">
        <v>1627</v>
      </c>
      <c r="Z1590" s="1" t="s">
        <v>155</v>
      </c>
      <c r="AA1590" s="1" t="s">
        <v>1628</v>
      </c>
      <c r="AJ1590" s="1" t="s">
        <v>76</v>
      </c>
      <c r="AL1590" s="1">
        <v>20459204</v>
      </c>
      <c r="AM1590" s="1" t="s">
        <v>78</v>
      </c>
      <c r="AN1590" s="1" t="s">
        <v>4513</v>
      </c>
      <c r="AO1590" s="1" t="s">
        <v>4514</v>
      </c>
      <c r="AP1590" s="1">
        <v>352895</v>
      </c>
      <c r="AQ1590" s="1">
        <v>800000</v>
      </c>
      <c r="AR1590" s="1" t="s">
        <v>1629</v>
      </c>
      <c r="AS1590" s="1">
        <v>1</v>
      </c>
      <c r="AT1590" s="1">
        <v>1</v>
      </c>
      <c r="AU1590" s="1">
        <v>1</v>
      </c>
      <c r="AV1590" s="1">
        <v>1</v>
      </c>
      <c r="BE1590" s="1">
        <v>1</v>
      </c>
      <c r="BL1590" s="1" t="s">
        <v>1630</v>
      </c>
    </row>
    <row r="1591" spans="1:64" x14ac:dyDescent="0.5">
      <c r="A1591" s="1">
        <v>636</v>
      </c>
      <c r="B1591" s="1" t="s">
        <v>1620</v>
      </c>
      <c r="C1591" s="2">
        <v>43579</v>
      </c>
      <c r="D1591" s="1" t="s">
        <v>1621</v>
      </c>
      <c r="E1591" s="1" t="s">
        <v>1622</v>
      </c>
      <c r="F1591" s="1" t="s">
        <v>237</v>
      </c>
      <c r="G1591" s="1">
        <v>5</v>
      </c>
      <c r="H1591" s="1">
        <v>5</v>
      </c>
      <c r="I1591" s="1" t="s">
        <v>155</v>
      </c>
      <c r="J1591" s="1">
        <v>20</v>
      </c>
      <c r="K1591" s="1">
        <v>-25.97325</v>
      </c>
      <c r="L1591" s="1">
        <v>32.572029999999998</v>
      </c>
      <c r="M1591" s="1" t="s">
        <v>69</v>
      </c>
      <c r="N1591" s="1">
        <v>0</v>
      </c>
      <c r="O1591" s="1">
        <v>2.6272389999999999</v>
      </c>
      <c r="P1591" s="1">
        <v>23.381664000000001</v>
      </c>
      <c r="Q1591" s="1">
        <v>204592.04</v>
      </c>
      <c r="R1591" s="1" t="s">
        <v>1623</v>
      </c>
      <c r="S1591" s="1" t="s">
        <v>71</v>
      </c>
      <c r="T1591" s="1" t="s">
        <v>1624</v>
      </c>
      <c r="U1591" s="1" t="s">
        <v>1625</v>
      </c>
      <c r="W1591" s="1" t="s">
        <v>183</v>
      </c>
      <c r="X1591" s="1" t="s">
        <v>1626</v>
      </c>
      <c r="Y1591" s="1" t="s">
        <v>1627</v>
      </c>
      <c r="Z1591" s="1" t="s">
        <v>155</v>
      </c>
      <c r="AA1591" s="1" t="s">
        <v>1628</v>
      </c>
      <c r="AJ1591" s="1" t="s">
        <v>76</v>
      </c>
      <c r="AL1591" s="1">
        <v>20459204</v>
      </c>
      <c r="AM1591" s="1" t="s">
        <v>78</v>
      </c>
      <c r="AN1591" s="1" t="s">
        <v>4513</v>
      </c>
      <c r="AO1591" s="1" t="s">
        <v>4514</v>
      </c>
      <c r="AP1591" s="1">
        <v>352895</v>
      </c>
      <c r="AQ1591" s="1">
        <v>800000</v>
      </c>
      <c r="AR1591" s="1" t="s">
        <v>1629</v>
      </c>
      <c r="AS1591" s="1">
        <v>1</v>
      </c>
      <c r="AT1591" s="1">
        <v>1</v>
      </c>
      <c r="AU1591" s="1">
        <v>1</v>
      </c>
      <c r="AV1591" s="1">
        <v>1</v>
      </c>
      <c r="BE1591" s="1">
        <v>1</v>
      </c>
      <c r="BL1591" s="1" t="s">
        <v>1630</v>
      </c>
    </row>
    <row r="1592" spans="1:64" x14ac:dyDescent="0.5">
      <c r="A1592" s="1">
        <v>636</v>
      </c>
      <c r="B1592" s="1" t="s">
        <v>1620</v>
      </c>
      <c r="C1592" s="2">
        <v>43579</v>
      </c>
      <c r="D1592" s="1" t="s">
        <v>1621</v>
      </c>
      <c r="E1592" s="1" t="s">
        <v>1622</v>
      </c>
      <c r="F1592" s="1" t="s">
        <v>127</v>
      </c>
      <c r="G1592" s="1">
        <v>15</v>
      </c>
      <c r="H1592" s="1">
        <v>5</v>
      </c>
      <c r="I1592" s="1" t="s">
        <v>155</v>
      </c>
      <c r="J1592" s="1">
        <v>20</v>
      </c>
      <c r="K1592" s="1">
        <v>-25.97325</v>
      </c>
      <c r="L1592" s="1">
        <v>32.572029999999998</v>
      </c>
      <c r="M1592" s="1" t="s">
        <v>69</v>
      </c>
      <c r="N1592" s="1">
        <v>0</v>
      </c>
      <c r="O1592" s="1">
        <v>2.6272389999999999</v>
      </c>
      <c r="P1592" s="1">
        <v>23.381664000000001</v>
      </c>
      <c r="Q1592" s="1">
        <v>613776.12</v>
      </c>
      <c r="R1592" s="1" t="s">
        <v>1623</v>
      </c>
      <c r="S1592" s="1" t="s">
        <v>71</v>
      </c>
      <c r="T1592" s="1" t="s">
        <v>1624</v>
      </c>
      <c r="U1592" s="1" t="s">
        <v>1625</v>
      </c>
      <c r="W1592" s="1" t="s">
        <v>183</v>
      </c>
      <c r="X1592" s="1" t="s">
        <v>1626</v>
      </c>
      <c r="Y1592" s="1" t="s">
        <v>1627</v>
      </c>
      <c r="Z1592" s="1" t="s">
        <v>155</v>
      </c>
      <c r="AA1592" s="1" t="s">
        <v>1628</v>
      </c>
      <c r="AJ1592" s="1" t="s">
        <v>76</v>
      </c>
      <c r="AL1592" s="1">
        <v>20459204</v>
      </c>
      <c r="AM1592" s="1" t="s">
        <v>78</v>
      </c>
      <c r="AN1592" s="1" t="s">
        <v>4513</v>
      </c>
      <c r="AO1592" s="1" t="s">
        <v>4514</v>
      </c>
      <c r="AP1592" s="1">
        <v>352895</v>
      </c>
      <c r="AQ1592" s="1">
        <v>800000</v>
      </c>
      <c r="AR1592" s="1" t="s">
        <v>1629</v>
      </c>
      <c r="AS1592" s="1">
        <v>1</v>
      </c>
      <c r="AT1592" s="1">
        <v>1</v>
      </c>
      <c r="AU1592" s="1">
        <v>1</v>
      </c>
      <c r="AV1592" s="1">
        <v>1</v>
      </c>
      <c r="BE1592" s="1">
        <v>1</v>
      </c>
      <c r="BL1592" s="1" t="s">
        <v>1630</v>
      </c>
    </row>
    <row r="1593" spans="1:64" x14ac:dyDescent="0.5">
      <c r="A1593" s="1">
        <v>636</v>
      </c>
      <c r="B1593" s="1" t="s">
        <v>1620</v>
      </c>
      <c r="C1593" s="2">
        <v>43579</v>
      </c>
      <c r="D1593" s="1" t="s">
        <v>1621</v>
      </c>
      <c r="E1593" s="1" t="s">
        <v>1622</v>
      </c>
      <c r="F1593" s="1" t="s">
        <v>81</v>
      </c>
      <c r="G1593" s="1">
        <v>10</v>
      </c>
      <c r="H1593" s="1">
        <v>5</v>
      </c>
      <c r="I1593" s="1" t="s">
        <v>155</v>
      </c>
      <c r="J1593" s="1">
        <v>20</v>
      </c>
      <c r="K1593" s="1">
        <v>-25.97325</v>
      </c>
      <c r="L1593" s="1">
        <v>32.572029999999998</v>
      </c>
      <c r="M1593" s="1" t="s">
        <v>69</v>
      </c>
      <c r="N1593" s="1">
        <v>0</v>
      </c>
      <c r="O1593" s="1">
        <v>2.6272389999999999</v>
      </c>
      <c r="P1593" s="1">
        <v>23.381664000000001</v>
      </c>
      <c r="Q1593" s="1">
        <v>409184.08</v>
      </c>
      <c r="R1593" s="1" t="s">
        <v>1623</v>
      </c>
      <c r="S1593" s="1" t="s">
        <v>71</v>
      </c>
      <c r="T1593" s="1" t="s">
        <v>1624</v>
      </c>
      <c r="U1593" s="1" t="s">
        <v>1625</v>
      </c>
      <c r="W1593" s="1" t="s">
        <v>183</v>
      </c>
      <c r="X1593" s="1" t="s">
        <v>1626</v>
      </c>
      <c r="Y1593" s="1" t="s">
        <v>1627</v>
      </c>
      <c r="Z1593" s="1" t="s">
        <v>155</v>
      </c>
      <c r="AA1593" s="1" t="s">
        <v>1628</v>
      </c>
      <c r="AJ1593" s="1" t="s">
        <v>76</v>
      </c>
      <c r="AL1593" s="1">
        <v>20459204</v>
      </c>
      <c r="AM1593" s="1" t="s">
        <v>78</v>
      </c>
      <c r="AN1593" s="1" t="s">
        <v>4513</v>
      </c>
      <c r="AO1593" s="1" t="s">
        <v>4514</v>
      </c>
      <c r="AP1593" s="1">
        <v>352895</v>
      </c>
      <c r="AQ1593" s="1">
        <v>800000</v>
      </c>
      <c r="AR1593" s="1" t="s">
        <v>1629</v>
      </c>
      <c r="AS1593" s="1">
        <v>1</v>
      </c>
      <c r="AT1593" s="1">
        <v>1</v>
      </c>
      <c r="AU1593" s="1">
        <v>1</v>
      </c>
      <c r="AV1593" s="1">
        <v>1</v>
      </c>
      <c r="BE1593" s="1">
        <v>1</v>
      </c>
      <c r="BL1593" s="1" t="s">
        <v>1630</v>
      </c>
    </row>
    <row r="1594" spans="1:64" x14ac:dyDescent="0.5">
      <c r="A1594" s="1">
        <v>636</v>
      </c>
      <c r="B1594" s="1" t="s">
        <v>1620</v>
      </c>
      <c r="C1594" s="2">
        <v>43579</v>
      </c>
      <c r="D1594" s="1" t="s">
        <v>1621</v>
      </c>
      <c r="E1594" s="1" t="s">
        <v>1622</v>
      </c>
      <c r="F1594" s="1" t="s">
        <v>97</v>
      </c>
      <c r="G1594" s="1">
        <v>25</v>
      </c>
      <c r="H1594" s="1">
        <v>5</v>
      </c>
      <c r="I1594" s="1" t="s">
        <v>155</v>
      </c>
      <c r="J1594" s="1">
        <v>20</v>
      </c>
      <c r="K1594" s="1">
        <v>-25.97325</v>
      </c>
      <c r="L1594" s="1">
        <v>32.572029999999998</v>
      </c>
      <c r="M1594" s="1" t="s">
        <v>69</v>
      </c>
      <c r="N1594" s="1">
        <v>0</v>
      </c>
      <c r="O1594" s="1">
        <v>2.6272389999999999</v>
      </c>
      <c r="P1594" s="1">
        <v>23.381664000000001</v>
      </c>
      <c r="Q1594" s="1">
        <v>1022960.2</v>
      </c>
      <c r="R1594" s="1" t="s">
        <v>1623</v>
      </c>
      <c r="S1594" s="1" t="s">
        <v>71</v>
      </c>
      <c r="T1594" s="1" t="s">
        <v>1624</v>
      </c>
      <c r="U1594" s="1" t="s">
        <v>1625</v>
      </c>
      <c r="W1594" s="1" t="s">
        <v>183</v>
      </c>
      <c r="X1594" s="1" t="s">
        <v>1626</v>
      </c>
      <c r="Y1594" s="1" t="s">
        <v>1627</v>
      </c>
      <c r="Z1594" s="1" t="s">
        <v>155</v>
      </c>
      <c r="AA1594" s="1" t="s">
        <v>1628</v>
      </c>
      <c r="AJ1594" s="1" t="s">
        <v>76</v>
      </c>
      <c r="AL1594" s="1">
        <v>20459204</v>
      </c>
      <c r="AM1594" s="1" t="s">
        <v>78</v>
      </c>
      <c r="AN1594" s="1" t="s">
        <v>4513</v>
      </c>
      <c r="AO1594" s="1" t="s">
        <v>4514</v>
      </c>
      <c r="AP1594" s="1">
        <v>352895</v>
      </c>
      <c r="AQ1594" s="1">
        <v>800000</v>
      </c>
      <c r="AR1594" s="1" t="s">
        <v>1629</v>
      </c>
      <c r="AS1594" s="1">
        <v>1</v>
      </c>
      <c r="AT1594" s="1">
        <v>1</v>
      </c>
      <c r="AU1594" s="1">
        <v>1</v>
      </c>
      <c r="AV1594" s="1">
        <v>1</v>
      </c>
      <c r="BE1594" s="1">
        <v>1</v>
      </c>
      <c r="BL1594" s="1" t="s">
        <v>1630</v>
      </c>
    </row>
    <row r="1595" spans="1:64" x14ac:dyDescent="0.5">
      <c r="A1595" s="1">
        <v>43</v>
      </c>
      <c r="B1595" s="1" t="s">
        <v>1631</v>
      </c>
      <c r="C1595" s="2">
        <v>43579</v>
      </c>
      <c r="D1595" s="1" t="s">
        <v>1632</v>
      </c>
      <c r="E1595" s="1" t="s">
        <v>1633</v>
      </c>
      <c r="F1595" s="1" t="s">
        <v>67</v>
      </c>
      <c r="G1595" s="1">
        <v>20</v>
      </c>
      <c r="H1595" s="1">
        <v>1</v>
      </c>
      <c r="I1595" s="1" t="s">
        <v>155</v>
      </c>
      <c r="J1595" s="1">
        <v>100</v>
      </c>
      <c r="K1595" s="1">
        <v>-25.97325</v>
      </c>
      <c r="L1595" s="1">
        <v>32.572029999999998</v>
      </c>
      <c r="M1595" s="1" t="s">
        <v>69</v>
      </c>
      <c r="N1595" s="1">
        <v>0</v>
      </c>
      <c r="O1595" s="1">
        <v>2.6272389999999999</v>
      </c>
      <c r="P1595" s="1">
        <v>23.381664000000001</v>
      </c>
      <c r="Q1595" s="1">
        <v>4000000</v>
      </c>
      <c r="R1595" s="1" t="s">
        <v>1309</v>
      </c>
      <c r="S1595" s="1" t="s">
        <v>91</v>
      </c>
      <c r="T1595" s="1" t="s">
        <v>104</v>
      </c>
      <c r="U1595" s="1" t="s">
        <v>105</v>
      </c>
      <c r="W1595" s="1" t="s">
        <v>121</v>
      </c>
      <c r="X1595" s="1" t="s">
        <v>1634</v>
      </c>
      <c r="Z1595" s="1" t="s">
        <v>155</v>
      </c>
      <c r="AA1595" s="1" t="s">
        <v>1635</v>
      </c>
      <c r="AJ1595" s="1" t="s">
        <v>76</v>
      </c>
      <c r="AK1595" s="1" t="s">
        <v>1636</v>
      </c>
      <c r="AL1595" s="1">
        <v>20000000</v>
      </c>
      <c r="AM1595" s="1" t="s">
        <v>109</v>
      </c>
      <c r="AN1595" s="1" t="s">
        <v>4515</v>
      </c>
      <c r="AO1595" s="1" t="s">
        <v>4287</v>
      </c>
      <c r="AP1595" s="1">
        <v>231867</v>
      </c>
      <c r="AR1595" s="1" t="s">
        <v>1637</v>
      </c>
      <c r="AS1595" s="1">
        <v>1</v>
      </c>
      <c r="AY1595" s="1">
        <v>1</v>
      </c>
      <c r="AZ1595" s="1">
        <v>1</v>
      </c>
      <c r="BD1595" s="1">
        <v>1</v>
      </c>
      <c r="BE1595" s="1">
        <v>1</v>
      </c>
      <c r="BL1595" s="1" t="s">
        <v>1638</v>
      </c>
    </row>
    <row r="1596" spans="1:64" x14ac:dyDescent="0.5">
      <c r="A1596" s="1">
        <v>43</v>
      </c>
      <c r="B1596" s="1" t="s">
        <v>1631</v>
      </c>
      <c r="C1596" s="2">
        <v>43579</v>
      </c>
      <c r="D1596" s="1" t="s">
        <v>1632</v>
      </c>
      <c r="E1596" s="1" t="s">
        <v>1633</v>
      </c>
      <c r="F1596" s="1" t="s">
        <v>128</v>
      </c>
      <c r="G1596" s="1">
        <v>30</v>
      </c>
      <c r="H1596" s="1">
        <v>1</v>
      </c>
      <c r="I1596" s="1" t="s">
        <v>155</v>
      </c>
      <c r="J1596" s="1">
        <v>100</v>
      </c>
      <c r="K1596" s="1">
        <v>-25.97325</v>
      </c>
      <c r="L1596" s="1">
        <v>32.572029999999998</v>
      </c>
      <c r="M1596" s="1" t="s">
        <v>69</v>
      </c>
      <c r="N1596" s="1">
        <v>0</v>
      </c>
      <c r="O1596" s="1">
        <v>2.6272389999999999</v>
      </c>
      <c r="P1596" s="1">
        <v>23.381664000000001</v>
      </c>
      <c r="Q1596" s="1">
        <v>6000000</v>
      </c>
      <c r="R1596" s="1" t="s">
        <v>1309</v>
      </c>
      <c r="S1596" s="1" t="s">
        <v>91</v>
      </c>
      <c r="T1596" s="1" t="s">
        <v>104</v>
      </c>
      <c r="U1596" s="1" t="s">
        <v>105</v>
      </c>
      <c r="W1596" s="1" t="s">
        <v>121</v>
      </c>
      <c r="X1596" s="1" t="s">
        <v>1634</v>
      </c>
      <c r="Z1596" s="1" t="s">
        <v>155</v>
      </c>
      <c r="AA1596" s="1" t="s">
        <v>1635</v>
      </c>
      <c r="AJ1596" s="1" t="s">
        <v>76</v>
      </c>
      <c r="AK1596" s="1" t="s">
        <v>1636</v>
      </c>
      <c r="AL1596" s="1">
        <v>20000000</v>
      </c>
      <c r="AM1596" s="1" t="s">
        <v>109</v>
      </c>
      <c r="AN1596" s="1" t="s">
        <v>4515</v>
      </c>
      <c r="AO1596" s="1" t="s">
        <v>4287</v>
      </c>
      <c r="AP1596" s="1">
        <v>231867</v>
      </c>
      <c r="AR1596" s="1" t="s">
        <v>1637</v>
      </c>
      <c r="AS1596" s="1">
        <v>1</v>
      </c>
      <c r="AY1596" s="1">
        <v>1</v>
      </c>
      <c r="AZ1596" s="1">
        <v>1</v>
      </c>
      <c r="BD1596" s="1">
        <v>1</v>
      </c>
      <c r="BE1596" s="1">
        <v>1</v>
      </c>
      <c r="BL1596" s="1" t="s">
        <v>1638</v>
      </c>
    </row>
    <row r="1597" spans="1:64" x14ac:dyDescent="0.5">
      <c r="A1597" s="1">
        <v>43</v>
      </c>
      <c r="B1597" s="1" t="s">
        <v>1631</v>
      </c>
      <c r="C1597" s="2">
        <v>43579</v>
      </c>
      <c r="D1597" s="1" t="s">
        <v>1632</v>
      </c>
      <c r="E1597" s="1" t="s">
        <v>1633</v>
      </c>
      <c r="F1597" s="1" t="s">
        <v>129</v>
      </c>
      <c r="G1597" s="1">
        <v>40</v>
      </c>
      <c r="H1597" s="1">
        <v>1</v>
      </c>
      <c r="I1597" s="1" t="s">
        <v>155</v>
      </c>
      <c r="J1597" s="1">
        <v>100</v>
      </c>
      <c r="K1597" s="1">
        <v>-25.97325</v>
      </c>
      <c r="L1597" s="1">
        <v>32.572029999999998</v>
      </c>
      <c r="M1597" s="1" t="s">
        <v>69</v>
      </c>
      <c r="N1597" s="1">
        <v>0</v>
      </c>
      <c r="O1597" s="1">
        <v>2.6272389999999999</v>
      </c>
      <c r="P1597" s="1">
        <v>23.381664000000001</v>
      </c>
      <c r="Q1597" s="1">
        <v>8000000</v>
      </c>
      <c r="R1597" s="1" t="s">
        <v>1309</v>
      </c>
      <c r="S1597" s="1" t="s">
        <v>91</v>
      </c>
      <c r="T1597" s="1" t="s">
        <v>104</v>
      </c>
      <c r="U1597" s="1" t="s">
        <v>105</v>
      </c>
      <c r="W1597" s="1" t="s">
        <v>121</v>
      </c>
      <c r="X1597" s="1" t="s">
        <v>1634</v>
      </c>
      <c r="Z1597" s="1" t="s">
        <v>155</v>
      </c>
      <c r="AA1597" s="1" t="s">
        <v>1635</v>
      </c>
      <c r="AJ1597" s="1" t="s">
        <v>76</v>
      </c>
      <c r="AK1597" s="1" t="s">
        <v>1636</v>
      </c>
      <c r="AL1597" s="1">
        <v>20000000</v>
      </c>
      <c r="AM1597" s="1" t="s">
        <v>109</v>
      </c>
      <c r="AN1597" s="1" t="s">
        <v>4515</v>
      </c>
      <c r="AO1597" s="1" t="s">
        <v>4287</v>
      </c>
      <c r="AP1597" s="1">
        <v>231867</v>
      </c>
      <c r="AR1597" s="1" t="s">
        <v>1637</v>
      </c>
      <c r="AS1597" s="1">
        <v>1</v>
      </c>
      <c r="AY1597" s="1">
        <v>1</v>
      </c>
      <c r="AZ1597" s="1">
        <v>1</v>
      </c>
      <c r="BD1597" s="1">
        <v>1</v>
      </c>
      <c r="BE1597" s="1">
        <v>1</v>
      </c>
      <c r="BL1597" s="1" t="s">
        <v>1638</v>
      </c>
    </row>
    <row r="1598" spans="1:64" x14ac:dyDescent="0.5">
      <c r="A1598" s="1">
        <v>43</v>
      </c>
      <c r="B1598" s="1" t="s">
        <v>1631</v>
      </c>
      <c r="C1598" s="2">
        <v>43579</v>
      </c>
      <c r="D1598" s="1" t="s">
        <v>1632</v>
      </c>
      <c r="E1598" s="1" t="s">
        <v>1633</v>
      </c>
      <c r="F1598" s="1" t="s">
        <v>127</v>
      </c>
      <c r="G1598" s="1">
        <v>10</v>
      </c>
      <c r="H1598" s="1">
        <v>1</v>
      </c>
      <c r="I1598" s="1" t="s">
        <v>155</v>
      </c>
      <c r="J1598" s="1">
        <v>100</v>
      </c>
      <c r="K1598" s="1">
        <v>-25.97325</v>
      </c>
      <c r="L1598" s="1">
        <v>32.572029999999998</v>
      </c>
      <c r="M1598" s="1" t="s">
        <v>69</v>
      </c>
      <c r="N1598" s="1">
        <v>0</v>
      </c>
      <c r="O1598" s="1">
        <v>2.6272389999999999</v>
      </c>
      <c r="P1598" s="1">
        <v>23.381664000000001</v>
      </c>
      <c r="Q1598" s="1">
        <v>2000000</v>
      </c>
      <c r="R1598" s="1" t="s">
        <v>1309</v>
      </c>
      <c r="S1598" s="1" t="s">
        <v>91</v>
      </c>
      <c r="T1598" s="1" t="s">
        <v>104</v>
      </c>
      <c r="U1598" s="1" t="s">
        <v>105</v>
      </c>
      <c r="W1598" s="1" t="s">
        <v>121</v>
      </c>
      <c r="X1598" s="1" t="s">
        <v>1634</v>
      </c>
      <c r="Z1598" s="1" t="s">
        <v>155</v>
      </c>
      <c r="AA1598" s="1" t="s">
        <v>1635</v>
      </c>
      <c r="AJ1598" s="1" t="s">
        <v>76</v>
      </c>
      <c r="AK1598" s="1" t="s">
        <v>1636</v>
      </c>
      <c r="AL1598" s="1">
        <v>20000000</v>
      </c>
      <c r="AM1598" s="1" t="s">
        <v>109</v>
      </c>
      <c r="AN1598" s="1" t="s">
        <v>4515</v>
      </c>
      <c r="AO1598" s="1" t="s">
        <v>4287</v>
      </c>
      <c r="AP1598" s="1">
        <v>231867</v>
      </c>
      <c r="AR1598" s="1" t="s">
        <v>1637</v>
      </c>
      <c r="AS1598" s="1">
        <v>1</v>
      </c>
      <c r="AY1598" s="1">
        <v>1</v>
      </c>
      <c r="AZ1598" s="1">
        <v>1</v>
      </c>
      <c r="BD1598" s="1">
        <v>1</v>
      </c>
      <c r="BE1598" s="1">
        <v>1</v>
      </c>
      <c r="BL1598" s="1" t="s">
        <v>1638</v>
      </c>
    </row>
    <row r="1599" spans="1:64" x14ac:dyDescent="0.5">
      <c r="A1599" s="1">
        <v>491</v>
      </c>
      <c r="B1599" s="1" t="s">
        <v>1639</v>
      </c>
      <c r="C1599" s="2">
        <v>43441</v>
      </c>
      <c r="D1599" s="1" t="s">
        <v>1640</v>
      </c>
      <c r="E1599" s="1" t="s">
        <v>1641</v>
      </c>
      <c r="F1599" s="1" t="s">
        <v>97</v>
      </c>
      <c r="G1599" s="1">
        <v>50</v>
      </c>
      <c r="H1599" s="1">
        <v>1</v>
      </c>
      <c r="I1599" s="1" t="s">
        <v>499</v>
      </c>
      <c r="J1599" s="1">
        <v>100</v>
      </c>
      <c r="K1599" s="1">
        <v>-13.254308</v>
      </c>
      <c r="L1599" s="1">
        <v>34.301524999999998</v>
      </c>
      <c r="M1599" s="1" t="s">
        <v>69</v>
      </c>
      <c r="N1599" s="1">
        <v>0</v>
      </c>
      <c r="O1599" s="1">
        <v>2.6272389999999999</v>
      </c>
      <c r="P1599" s="1">
        <v>23.381664000000001</v>
      </c>
      <c r="R1599" s="1" t="s">
        <v>855</v>
      </c>
      <c r="S1599" s="1" t="s">
        <v>71</v>
      </c>
      <c r="X1599" s="1" t="s">
        <v>236</v>
      </c>
      <c r="Z1599" s="1" t="s">
        <v>499</v>
      </c>
      <c r="AA1599" s="1" t="s">
        <v>856</v>
      </c>
      <c r="AJ1599" s="1" t="s">
        <v>76</v>
      </c>
      <c r="AK1599" s="1" t="s">
        <v>1642</v>
      </c>
      <c r="AM1599" s="1" t="s">
        <v>78</v>
      </c>
      <c r="AN1599" s="1" t="s">
        <v>4306</v>
      </c>
      <c r="AO1599" s="1" t="s">
        <v>4398</v>
      </c>
    </row>
    <row r="1600" spans="1:64" x14ac:dyDescent="0.5">
      <c r="A1600" s="1">
        <v>491</v>
      </c>
      <c r="B1600" s="1" t="s">
        <v>1639</v>
      </c>
      <c r="C1600" s="2">
        <v>43441</v>
      </c>
      <c r="D1600" s="1" t="s">
        <v>1640</v>
      </c>
      <c r="E1600" s="1" t="s">
        <v>1641</v>
      </c>
      <c r="F1600" s="1" t="s">
        <v>759</v>
      </c>
      <c r="G1600" s="1">
        <v>50</v>
      </c>
      <c r="H1600" s="1">
        <v>1</v>
      </c>
      <c r="I1600" s="1" t="s">
        <v>499</v>
      </c>
      <c r="J1600" s="1">
        <v>100</v>
      </c>
      <c r="K1600" s="1">
        <v>-13.254308</v>
      </c>
      <c r="L1600" s="1">
        <v>34.301524999999998</v>
      </c>
      <c r="M1600" s="1" t="s">
        <v>69</v>
      </c>
      <c r="N1600" s="1">
        <v>0</v>
      </c>
      <c r="O1600" s="1">
        <v>2.6272389999999999</v>
      </c>
      <c r="P1600" s="1">
        <v>23.381664000000001</v>
      </c>
      <c r="R1600" s="1" t="s">
        <v>855</v>
      </c>
      <c r="S1600" s="1" t="s">
        <v>71</v>
      </c>
      <c r="X1600" s="1" t="s">
        <v>236</v>
      </c>
      <c r="Z1600" s="1" t="s">
        <v>499</v>
      </c>
      <c r="AA1600" s="1" t="s">
        <v>856</v>
      </c>
      <c r="AJ1600" s="1" t="s">
        <v>76</v>
      </c>
      <c r="AK1600" s="1" t="s">
        <v>1642</v>
      </c>
      <c r="AM1600" s="1" t="s">
        <v>78</v>
      </c>
      <c r="AN1600" s="1" t="s">
        <v>4306</v>
      </c>
      <c r="AO1600" s="1" t="s">
        <v>4398</v>
      </c>
    </row>
    <row r="1601" spans="1:57" x14ac:dyDescent="0.5">
      <c r="A1601" s="1">
        <v>505</v>
      </c>
      <c r="B1601" s="1" t="s">
        <v>1643</v>
      </c>
      <c r="C1601" s="2">
        <v>43441</v>
      </c>
      <c r="D1601" s="1" t="s">
        <v>1644</v>
      </c>
      <c r="E1601" s="1" t="s">
        <v>1645</v>
      </c>
      <c r="F1601" s="1" t="s">
        <v>759</v>
      </c>
      <c r="G1601" s="1">
        <v>50</v>
      </c>
      <c r="H1601" s="1">
        <v>1</v>
      </c>
      <c r="I1601" s="1" t="s">
        <v>312</v>
      </c>
      <c r="J1601" s="1">
        <v>100</v>
      </c>
      <c r="K1601" s="1">
        <v>-29.140993000000002</v>
      </c>
      <c r="L1601" s="1">
        <v>24.367459</v>
      </c>
      <c r="M1601" s="1" t="s">
        <v>69</v>
      </c>
      <c r="N1601" s="1">
        <v>0</v>
      </c>
      <c r="O1601" s="1">
        <v>2.6272389999999999</v>
      </c>
      <c r="P1601" s="1">
        <v>23.381664000000001</v>
      </c>
      <c r="R1601" s="1" t="s">
        <v>313</v>
      </c>
      <c r="S1601" s="1" t="s">
        <v>71</v>
      </c>
      <c r="X1601" s="1" t="s">
        <v>236</v>
      </c>
      <c r="Z1601" s="1" t="s">
        <v>312</v>
      </c>
      <c r="AA1601" s="1" t="s">
        <v>314</v>
      </c>
      <c r="AJ1601" s="1" t="s">
        <v>76</v>
      </c>
      <c r="AK1601" s="1" t="s">
        <v>1646</v>
      </c>
      <c r="AM1601" s="1" t="s">
        <v>78</v>
      </c>
      <c r="AN1601" s="1" t="s">
        <v>4306</v>
      </c>
      <c r="AO1601" s="1" t="s">
        <v>4307</v>
      </c>
    </row>
    <row r="1602" spans="1:57" x14ac:dyDescent="0.5">
      <c r="A1602" s="1">
        <v>505</v>
      </c>
      <c r="B1602" s="1" t="s">
        <v>1643</v>
      </c>
      <c r="C1602" s="2">
        <v>43441</v>
      </c>
      <c r="D1602" s="1" t="s">
        <v>1644</v>
      </c>
      <c r="E1602" s="1" t="s">
        <v>1645</v>
      </c>
      <c r="F1602" s="1" t="s">
        <v>237</v>
      </c>
      <c r="G1602" s="1">
        <v>50</v>
      </c>
      <c r="H1602" s="1">
        <v>1</v>
      </c>
      <c r="I1602" s="1" t="s">
        <v>312</v>
      </c>
      <c r="J1602" s="1">
        <v>100</v>
      </c>
      <c r="K1602" s="1">
        <v>-29.140993000000002</v>
      </c>
      <c r="L1602" s="1">
        <v>24.367459</v>
      </c>
      <c r="M1602" s="1" t="s">
        <v>69</v>
      </c>
      <c r="N1602" s="1">
        <v>0</v>
      </c>
      <c r="O1602" s="1">
        <v>2.6272389999999999</v>
      </c>
      <c r="P1602" s="1">
        <v>23.381664000000001</v>
      </c>
      <c r="R1602" s="1" t="s">
        <v>313</v>
      </c>
      <c r="S1602" s="1" t="s">
        <v>71</v>
      </c>
      <c r="X1602" s="1" t="s">
        <v>236</v>
      </c>
      <c r="Z1602" s="1" t="s">
        <v>312</v>
      </c>
      <c r="AA1602" s="1" t="s">
        <v>314</v>
      </c>
      <c r="AJ1602" s="1" t="s">
        <v>76</v>
      </c>
      <c r="AK1602" s="1" t="s">
        <v>1646</v>
      </c>
      <c r="AM1602" s="1" t="s">
        <v>78</v>
      </c>
      <c r="AN1602" s="1" t="s">
        <v>4306</v>
      </c>
      <c r="AO1602" s="1" t="s">
        <v>4307</v>
      </c>
    </row>
    <row r="1603" spans="1:57" x14ac:dyDescent="0.5">
      <c r="A1603" s="1">
        <v>11</v>
      </c>
      <c r="B1603" s="1" t="s">
        <v>1647</v>
      </c>
      <c r="C1603" s="2">
        <v>43371</v>
      </c>
      <c r="D1603" s="1" t="s">
        <v>1648</v>
      </c>
      <c r="E1603" s="1" t="s">
        <v>1649</v>
      </c>
      <c r="F1603" s="1" t="s">
        <v>98</v>
      </c>
      <c r="G1603" s="1">
        <v>20</v>
      </c>
      <c r="H1603" s="1">
        <v>1</v>
      </c>
      <c r="I1603" s="1" t="s">
        <v>426</v>
      </c>
      <c r="J1603" s="1">
        <v>100</v>
      </c>
      <c r="K1603" s="1">
        <v>23.684994</v>
      </c>
      <c r="L1603" s="1">
        <v>90.356330999999997</v>
      </c>
      <c r="M1603" s="1" t="s">
        <v>114</v>
      </c>
      <c r="N1603" s="1">
        <v>0</v>
      </c>
      <c r="O1603" s="1">
        <v>25.384855999999999</v>
      </c>
      <c r="P1603" s="1">
        <v>68.458809000000002</v>
      </c>
      <c r="Q1603" s="1">
        <v>3940000</v>
      </c>
      <c r="R1603" s="1" t="s">
        <v>1650</v>
      </c>
      <c r="S1603" s="1" t="s">
        <v>71</v>
      </c>
      <c r="T1603" s="1" t="s">
        <v>104</v>
      </c>
      <c r="U1603" s="1" t="s">
        <v>105</v>
      </c>
      <c r="X1603" s="1" t="s">
        <v>1651</v>
      </c>
      <c r="Z1603" s="1" t="s">
        <v>426</v>
      </c>
      <c r="AA1603" s="1" t="s">
        <v>1652</v>
      </c>
      <c r="AJ1603" s="1" t="s">
        <v>76</v>
      </c>
      <c r="AK1603" s="1" t="s">
        <v>1653</v>
      </c>
      <c r="AL1603" s="1">
        <v>19700000</v>
      </c>
      <c r="AM1603" s="1" t="s">
        <v>109</v>
      </c>
      <c r="AN1603" s="1" t="s">
        <v>4516</v>
      </c>
      <c r="AO1603" s="1" t="s">
        <v>4517</v>
      </c>
    </row>
    <row r="1604" spans="1:57" x14ac:dyDescent="0.5">
      <c r="A1604" s="1">
        <v>11</v>
      </c>
      <c r="B1604" s="1" t="s">
        <v>1647</v>
      </c>
      <c r="C1604" s="2">
        <v>43371</v>
      </c>
      <c r="D1604" s="1" t="s">
        <v>1648</v>
      </c>
      <c r="E1604" s="1" t="s">
        <v>1649</v>
      </c>
      <c r="F1604" s="1" t="s">
        <v>127</v>
      </c>
      <c r="G1604" s="1">
        <v>80</v>
      </c>
      <c r="H1604" s="1">
        <v>1</v>
      </c>
      <c r="I1604" s="1" t="s">
        <v>426</v>
      </c>
      <c r="J1604" s="1">
        <v>100</v>
      </c>
      <c r="K1604" s="1">
        <v>23.684994</v>
      </c>
      <c r="L1604" s="1">
        <v>90.356330999999997</v>
      </c>
      <c r="M1604" s="1" t="s">
        <v>114</v>
      </c>
      <c r="N1604" s="1">
        <v>0</v>
      </c>
      <c r="O1604" s="1">
        <v>25.384855999999999</v>
      </c>
      <c r="P1604" s="1">
        <v>68.458809000000002</v>
      </c>
      <c r="Q1604" s="1">
        <v>15760000</v>
      </c>
      <c r="R1604" s="1" t="s">
        <v>1650</v>
      </c>
      <c r="S1604" s="1" t="s">
        <v>71</v>
      </c>
      <c r="T1604" s="1" t="s">
        <v>104</v>
      </c>
      <c r="U1604" s="1" t="s">
        <v>105</v>
      </c>
      <c r="X1604" s="1" t="s">
        <v>1651</v>
      </c>
      <c r="Z1604" s="1" t="s">
        <v>426</v>
      </c>
      <c r="AA1604" s="1" t="s">
        <v>1652</v>
      </c>
      <c r="AJ1604" s="1" t="s">
        <v>76</v>
      </c>
      <c r="AK1604" s="1" t="s">
        <v>1653</v>
      </c>
      <c r="AL1604" s="1">
        <v>19700000</v>
      </c>
      <c r="AM1604" s="1" t="s">
        <v>109</v>
      </c>
      <c r="AN1604" s="1" t="s">
        <v>4516</v>
      </c>
      <c r="AO1604" s="1" t="s">
        <v>4517</v>
      </c>
    </row>
    <row r="1605" spans="1:57" x14ac:dyDescent="0.5">
      <c r="A1605" s="1">
        <v>566</v>
      </c>
      <c r="B1605" s="1" t="s">
        <v>1654</v>
      </c>
      <c r="C1605" s="2">
        <v>43579</v>
      </c>
      <c r="D1605" s="1" t="s">
        <v>1655</v>
      </c>
      <c r="E1605" s="1" t="s">
        <v>1656</v>
      </c>
      <c r="F1605" s="1" t="s">
        <v>280</v>
      </c>
      <c r="G1605" s="1">
        <v>100</v>
      </c>
      <c r="H1605" s="1">
        <v>1</v>
      </c>
      <c r="I1605" s="1" t="s">
        <v>1414</v>
      </c>
      <c r="J1605" s="1">
        <v>100</v>
      </c>
      <c r="K1605" s="1">
        <v>21.521757000000001</v>
      </c>
      <c r="L1605" s="1">
        <v>-77.781165999999999</v>
      </c>
      <c r="M1605" s="1" t="s">
        <v>195</v>
      </c>
      <c r="N1605" s="1">
        <v>0</v>
      </c>
      <c r="O1605" s="1">
        <v>25.14509</v>
      </c>
      <c r="P1605" s="1">
        <v>-80.396960000000007</v>
      </c>
      <c r="Q1605" s="1">
        <v>150000</v>
      </c>
      <c r="R1605" s="1" t="s">
        <v>287</v>
      </c>
      <c r="S1605" s="1" t="s">
        <v>91</v>
      </c>
      <c r="T1605" s="1" t="s">
        <v>234</v>
      </c>
      <c r="U1605" s="1" t="s">
        <v>182</v>
      </c>
      <c r="W1605" s="1" t="s">
        <v>183</v>
      </c>
      <c r="X1605" s="1" t="s">
        <v>1657</v>
      </c>
      <c r="Z1605" s="1" t="s">
        <v>1414</v>
      </c>
      <c r="AA1605" s="1" t="s">
        <v>1658</v>
      </c>
      <c r="AJ1605" s="1" t="s">
        <v>76</v>
      </c>
      <c r="AK1605" s="1" t="s">
        <v>1659</v>
      </c>
      <c r="AL1605" s="1">
        <v>150000</v>
      </c>
      <c r="AM1605" s="1" t="s">
        <v>78</v>
      </c>
      <c r="AN1605" s="1" t="s">
        <v>4518</v>
      </c>
      <c r="AO1605" s="1" t="s">
        <v>4342</v>
      </c>
      <c r="AS1605" s="1">
        <v>1</v>
      </c>
      <c r="AT1605" s="1">
        <v>1</v>
      </c>
      <c r="AU1605" s="1">
        <v>1</v>
      </c>
      <c r="AV1605" s="1">
        <v>1</v>
      </c>
    </row>
    <row r="1606" spans="1:57" x14ac:dyDescent="0.5">
      <c r="A1606" s="1">
        <v>320</v>
      </c>
      <c r="B1606" s="1" t="s">
        <v>1660</v>
      </c>
      <c r="C1606" s="2">
        <v>43545</v>
      </c>
      <c r="D1606" s="1" t="s">
        <v>1661</v>
      </c>
      <c r="E1606" s="1" t="s">
        <v>1662</v>
      </c>
      <c r="F1606" s="1" t="s">
        <v>663</v>
      </c>
      <c r="G1606" s="1">
        <v>5</v>
      </c>
      <c r="H1606" s="1">
        <v>1</v>
      </c>
      <c r="I1606" s="1" t="s">
        <v>194</v>
      </c>
      <c r="J1606" s="1">
        <v>100</v>
      </c>
      <c r="K1606" s="1">
        <v>19.182435999999999</v>
      </c>
      <c r="L1606" s="1">
        <v>-72.434515000000005</v>
      </c>
      <c r="M1606" s="1" t="s">
        <v>195</v>
      </c>
      <c r="N1606" s="1">
        <v>0</v>
      </c>
      <c r="O1606" s="1">
        <v>25.14509</v>
      </c>
      <c r="P1606" s="1">
        <v>-80.396960000000007</v>
      </c>
      <c r="Q1606" s="1">
        <v>160000</v>
      </c>
      <c r="R1606" s="1" t="s">
        <v>656</v>
      </c>
      <c r="S1606" s="1" t="s">
        <v>71</v>
      </c>
      <c r="T1606" s="1" t="s">
        <v>1663</v>
      </c>
      <c r="U1606" s="1" t="s">
        <v>1664</v>
      </c>
      <c r="X1606" s="1" t="s">
        <v>1665</v>
      </c>
      <c r="Y1606" s="1" t="s">
        <v>660</v>
      </c>
      <c r="Z1606" s="1" t="s">
        <v>194</v>
      </c>
      <c r="AA1606" s="1" t="s">
        <v>1666</v>
      </c>
      <c r="AH1606" s="1" t="s">
        <v>215</v>
      </c>
      <c r="AI1606" s="1" t="s">
        <v>1667</v>
      </c>
      <c r="AJ1606" s="1" t="s">
        <v>1668</v>
      </c>
      <c r="AK1606" s="1" t="s">
        <v>1669</v>
      </c>
      <c r="AL1606" s="1">
        <v>3200000</v>
      </c>
      <c r="AM1606" s="1" t="s">
        <v>78</v>
      </c>
      <c r="AN1606" s="1" t="s">
        <v>4298</v>
      </c>
      <c r="AO1606" s="1" t="s">
        <v>4519</v>
      </c>
      <c r="AS1606" s="1">
        <v>1</v>
      </c>
      <c r="AT1606" s="1">
        <v>1</v>
      </c>
      <c r="AU1606" s="1">
        <v>1</v>
      </c>
      <c r="AV1606" s="1">
        <v>1</v>
      </c>
      <c r="AW1606" s="1">
        <v>1</v>
      </c>
      <c r="AX1606" s="1">
        <v>1</v>
      </c>
      <c r="AY1606" s="1">
        <v>1</v>
      </c>
      <c r="AZ1606" s="1">
        <v>1</v>
      </c>
      <c r="BE1606" s="1">
        <v>1</v>
      </c>
    </row>
    <row r="1607" spans="1:57" x14ac:dyDescent="0.5">
      <c r="A1607" s="1">
        <v>320</v>
      </c>
      <c r="B1607" s="1" t="s">
        <v>1660</v>
      </c>
      <c r="C1607" s="2">
        <v>43545</v>
      </c>
      <c r="D1607" s="1" t="s">
        <v>1661</v>
      </c>
      <c r="E1607" s="1" t="s">
        <v>1662</v>
      </c>
      <c r="F1607" s="1" t="s">
        <v>206</v>
      </c>
      <c r="G1607" s="1">
        <v>5</v>
      </c>
      <c r="H1607" s="1">
        <v>1</v>
      </c>
      <c r="I1607" s="1" t="s">
        <v>194</v>
      </c>
      <c r="J1607" s="1">
        <v>100</v>
      </c>
      <c r="K1607" s="1">
        <v>19.182435999999999</v>
      </c>
      <c r="L1607" s="1">
        <v>-72.434515000000005</v>
      </c>
      <c r="M1607" s="1" t="s">
        <v>195</v>
      </c>
      <c r="N1607" s="1">
        <v>0</v>
      </c>
      <c r="O1607" s="1">
        <v>25.14509</v>
      </c>
      <c r="P1607" s="1">
        <v>-80.396960000000007</v>
      </c>
      <c r="Q1607" s="1">
        <v>160000</v>
      </c>
      <c r="R1607" s="1" t="s">
        <v>656</v>
      </c>
      <c r="S1607" s="1" t="s">
        <v>71</v>
      </c>
      <c r="T1607" s="1" t="s">
        <v>1663</v>
      </c>
      <c r="U1607" s="1" t="s">
        <v>1664</v>
      </c>
      <c r="X1607" s="1" t="s">
        <v>1665</v>
      </c>
      <c r="Y1607" s="1" t="s">
        <v>660</v>
      </c>
      <c r="Z1607" s="1" t="s">
        <v>194</v>
      </c>
      <c r="AA1607" s="1" t="s">
        <v>1666</v>
      </c>
      <c r="AH1607" s="1" t="s">
        <v>215</v>
      </c>
      <c r="AI1607" s="1" t="s">
        <v>1667</v>
      </c>
      <c r="AJ1607" s="1" t="s">
        <v>1668</v>
      </c>
      <c r="AK1607" s="1" t="s">
        <v>1669</v>
      </c>
      <c r="AL1607" s="1">
        <v>3200000</v>
      </c>
      <c r="AM1607" s="1" t="s">
        <v>78</v>
      </c>
      <c r="AN1607" s="1" t="s">
        <v>4298</v>
      </c>
      <c r="AO1607" s="1" t="s">
        <v>4519</v>
      </c>
      <c r="AS1607" s="1">
        <v>1</v>
      </c>
      <c r="AT1607" s="1">
        <v>1</v>
      </c>
      <c r="AU1607" s="1">
        <v>1</v>
      </c>
      <c r="AV1607" s="1">
        <v>1</v>
      </c>
      <c r="AW1607" s="1">
        <v>1</v>
      </c>
      <c r="AX1607" s="1">
        <v>1</v>
      </c>
      <c r="AY1607" s="1">
        <v>1</v>
      </c>
      <c r="AZ1607" s="1">
        <v>1</v>
      </c>
      <c r="BE1607" s="1">
        <v>1</v>
      </c>
    </row>
    <row r="1608" spans="1:57" x14ac:dyDescent="0.5">
      <c r="A1608" s="1">
        <v>320</v>
      </c>
      <c r="B1608" s="1" t="s">
        <v>1660</v>
      </c>
      <c r="C1608" s="2">
        <v>43545</v>
      </c>
      <c r="D1608" s="1" t="s">
        <v>1661</v>
      </c>
      <c r="E1608" s="1" t="s">
        <v>1662</v>
      </c>
      <c r="F1608" s="1" t="s">
        <v>88</v>
      </c>
      <c r="G1608" s="1">
        <v>5</v>
      </c>
      <c r="H1608" s="1">
        <v>1</v>
      </c>
      <c r="I1608" s="1" t="s">
        <v>194</v>
      </c>
      <c r="J1608" s="1">
        <v>100</v>
      </c>
      <c r="K1608" s="1">
        <v>19.182435999999999</v>
      </c>
      <c r="L1608" s="1">
        <v>-72.434515000000005</v>
      </c>
      <c r="M1608" s="1" t="s">
        <v>195</v>
      </c>
      <c r="N1608" s="1">
        <v>0</v>
      </c>
      <c r="O1608" s="1">
        <v>25.14509</v>
      </c>
      <c r="P1608" s="1">
        <v>-80.396960000000007</v>
      </c>
      <c r="Q1608" s="1">
        <v>160000</v>
      </c>
      <c r="R1608" s="1" t="s">
        <v>656</v>
      </c>
      <c r="S1608" s="1" t="s">
        <v>71</v>
      </c>
      <c r="T1608" s="1" t="s">
        <v>1663</v>
      </c>
      <c r="U1608" s="1" t="s">
        <v>1664</v>
      </c>
      <c r="X1608" s="1" t="s">
        <v>1665</v>
      </c>
      <c r="Y1608" s="1" t="s">
        <v>660</v>
      </c>
      <c r="Z1608" s="1" t="s">
        <v>194</v>
      </c>
      <c r="AA1608" s="1" t="s">
        <v>1666</v>
      </c>
      <c r="AH1608" s="1" t="s">
        <v>215</v>
      </c>
      <c r="AI1608" s="1" t="s">
        <v>1667</v>
      </c>
      <c r="AJ1608" s="1" t="s">
        <v>1668</v>
      </c>
      <c r="AK1608" s="1" t="s">
        <v>1669</v>
      </c>
      <c r="AL1608" s="1">
        <v>3200000</v>
      </c>
      <c r="AM1608" s="1" t="s">
        <v>78</v>
      </c>
      <c r="AN1608" s="1" t="s">
        <v>4298</v>
      </c>
      <c r="AO1608" s="1" t="s">
        <v>4519</v>
      </c>
      <c r="AS1608" s="1">
        <v>1</v>
      </c>
      <c r="AT1608" s="1">
        <v>1</v>
      </c>
      <c r="AU1608" s="1">
        <v>1</v>
      </c>
      <c r="AV1608" s="1">
        <v>1</v>
      </c>
      <c r="AW1608" s="1">
        <v>1</v>
      </c>
      <c r="AX1608" s="1">
        <v>1</v>
      </c>
      <c r="AY1608" s="1">
        <v>1</v>
      </c>
      <c r="AZ1608" s="1">
        <v>1</v>
      </c>
      <c r="BE1608" s="1">
        <v>1</v>
      </c>
    </row>
    <row r="1609" spans="1:57" x14ac:dyDescent="0.5">
      <c r="A1609" s="1">
        <v>320</v>
      </c>
      <c r="B1609" s="1" t="s">
        <v>1660</v>
      </c>
      <c r="C1609" s="2">
        <v>43545</v>
      </c>
      <c r="D1609" s="1" t="s">
        <v>1661</v>
      </c>
      <c r="E1609" s="1" t="s">
        <v>1662</v>
      </c>
      <c r="F1609" s="1" t="s">
        <v>127</v>
      </c>
      <c r="G1609" s="1">
        <v>50</v>
      </c>
      <c r="H1609" s="1">
        <v>1</v>
      </c>
      <c r="I1609" s="1" t="s">
        <v>194</v>
      </c>
      <c r="J1609" s="1">
        <v>100</v>
      </c>
      <c r="K1609" s="1">
        <v>19.182435999999999</v>
      </c>
      <c r="L1609" s="1">
        <v>-72.434515000000005</v>
      </c>
      <c r="M1609" s="1" t="s">
        <v>195</v>
      </c>
      <c r="N1609" s="1">
        <v>0</v>
      </c>
      <c r="O1609" s="1">
        <v>25.14509</v>
      </c>
      <c r="P1609" s="1">
        <v>-80.396960000000007</v>
      </c>
      <c r="Q1609" s="1">
        <v>1600000</v>
      </c>
      <c r="R1609" s="1" t="s">
        <v>656</v>
      </c>
      <c r="S1609" s="1" t="s">
        <v>71</v>
      </c>
      <c r="T1609" s="1" t="s">
        <v>1663</v>
      </c>
      <c r="U1609" s="1" t="s">
        <v>1664</v>
      </c>
      <c r="X1609" s="1" t="s">
        <v>1665</v>
      </c>
      <c r="Y1609" s="1" t="s">
        <v>660</v>
      </c>
      <c r="Z1609" s="1" t="s">
        <v>194</v>
      </c>
      <c r="AA1609" s="1" t="s">
        <v>1666</v>
      </c>
      <c r="AH1609" s="1" t="s">
        <v>215</v>
      </c>
      <c r="AI1609" s="1" t="s">
        <v>1667</v>
      </c>
      <c r="AJ1609" s="1" t="s">
        <v>1668</v>
      </c>
      <c r="AK1609" s="1" t="s">
        <v>1669</v>
      </c>
      <c r="AL1609" s="1">
        <v>3200000</v>
      </c>
      <c r="AM1609" s="1" t="s">
        <v>78</v>
      </c>
      <c r="AN1609" s="1" t="s">
        <v>4298</v>
      </c>
      <c r="AO1609" s="1" t="s">
        <v>4519</v>
      </c>
      <c r="AS1609" s="1">
        <v>1</v>
      </c>
      <c r="AT1609" s="1">
        <v>1</v>
      </c>
      <c r="AU1609" s="1">
        <v>1</v>
      </c>
      <c r="AV1609" s="1">
        <v>1</v>
      </c>
      <c r="AW1609" s="1">
        <v>1</v>
      </c>
      <c r="AX1609" s="1">
        <v>1</v>
      </c>
      <c r="AY1609" s="1">
        <v>1</v>
      </c>
      <c r="AZ1609" s="1">
        <v>1</v>
      </c>
      <c r="BE1609" s="1">
        <v>1</v>
      </c>
    </row>
    <row r="1610" spans="1:57" x14ac:dyDescent="0.5">
      <c r="A1610" s="1">
        <v>320</v>
      </c>
      <c r="B1610" s="1" t="s">
        <v>1660</v>
      </c>
      <c r="C1610" s="2">
        <v>43545</v>
      </c>
      <c r="D1610" s="1" t="s">
        <v>1661</v>
      </c>
      <c r="E1610" s="1" t="s">
        <v>1662</v>
      </c>
      <c r="F1610" s="1" t="s">
        <v>128</v>
      </c>
      <c r="G1610" s="1">
        <v>20</v>
      </c>
      <c r="H1610" s="1">
        <v>1</v>
      </c>
      <c r="I1610" s="1" t="s">
        <v>194</v>
      </c>
      <c r="J1610" s="1">
        <v>100</v>
      </c>
      <c r="K1610" s="1">
        <v>19.182435999999999</v>
      </c>
      <c r="L1610" s="1">
        <v>-72.434515000000005</v>
      </c>
      <c r="M1610" s="1" t="s">
        <v>195</v>
      </c>
      <c r="N1610" s="1">
        <v>0</v>
      </c>
      <c r="O1610" s="1">
        <v>25.14509</v>
      </c>
      <c r="P1610" s="1">
        <v>-80.396960000000007</v>
      </c>
      <c r="Q1610" s="1">
        <v>640000</v>
      </c>
      <c r="R1610" s="1" t="s">
        <v>656</v>
      </c>
      <c r="S1610" s="1" t="s">
        <v>71</v>
      </c>
      <c r="T1610" s="1" t="s">
        <v>1663</v>
      </c>
      <c r="U1610" s="1" t="s">
        <v>1664</v>
      </c>
      <c r="X1610" s="1" t="s">
        <v>1665</v>
      </c>
      <c r="Y1610" s="1" t="s">
        <v>660</v>
      </c>
      <c r="Z1610" s="1" t="s">
        <v>194</v>
      </c>
      <c r="AA1610" s="1" t="s">
        <v>1666</v>
      </c>
      <c r="AH1610" s="1" t="s">
        <v>215</v>
      </c>
      <c r="AI1610" s="1" t="s">
        <v>1667</v>
      </c>
      <c r="AJ1610" s="1" t="s">
        <v>1668</v>
      </c>
      <c r="AK1610" s="1" t="s">
        <v>1669</v>
      </c>
      <c r="AL1610" s="1">
        <v>3200000</v>
      </c>
      <c r="AM1610" s="1" t="s">
        <v>78</v>
      </c>
      <c r="AN1610" s="1" t="s">
        <v>4298</v>
      </c>
      <c r="AO1610" s="1" t="s">
        <v>4519</v>
      </c>
      <c r="AS1610" s="1">
        <v>1</v>
      </c>
      <c r="AT1610" s="1">
        <v>1</v>
      </c>
      <c r="AU1610" s="1">
        <v>1</v>
      </c>
      <c r="AV1610" s="1">
        <v>1</v>
      </c>
      <c r="AW1610" s="1">
        <v>1</v>
      </c>
      <c r="AX1610" s="1">
        <v>1</v>
      </c>
      <c r="AY1610" s="1">
        <v>1</v>
      </c>
      <c r="AZ1610" s="1">
        <v>1</v>
      </c>
      <c r="BE1610" s="1">
        <v>1</v>
      </c>
    </row>
    <row r="1611" spans="1:57" x14ac:dyDescent="0.5">
      <c r="A1611" s="1">
        <v>320</v>
      </c>
      <c r="B1611" s="1" t="s">
        <v>1660</v>
      </c>
      <c r="C1611" s="2">
        <v>43545</v>
      </c>
      <c r="D1611" s="1" t="s">
        <v>1661</v>
      </c>
      <c r="E1611" s="1" t="s">
        <v>1662</v>
      </c>
      <c r="F1611" s="1" t="s">
        <v>97</v>
      </c>
      <c r="G1611" s="1">
        <v>15</v>
      </c>
      <c r="H1611" s="1">
        <v>1</v>
      </c>
      <c r="I1611" s="1" t="s">
        <v>194</v>
      </c>
      <c r="J1611" s="1">
        <v>100</v>
      </c>
      <c r="K1611" s="1">
        <v>19.182435999999999</v>
      </c>
      <c r="L1611" s="1">
        <v>-72.434515000000005</v>
      </c>
      <c r="M1611" s="1" t="s">
        <v>195</v>
      </c>
      <c r="N1611" s="1">
        <v>0</v>
      </c>
      <c r="O1611" s="1">
        <v>25.14509</v>
      </c>
      <c r="P1611" s="1">
        <v>-80.396960000000007</v>
      </c>
      <c r="Q1611" s="1">
        <v>480000</v>
      </c>
      <c r="R1611" s="1" t="s">
        <v>656</v>
      </c>
      <c r="S1611" s="1" t="s">
        <v>71</v>
      </c>
      <c r="T1611" s="1" t="s">
        <v>1663</v>
      </c>
      <c r="U1611" s="1" t="s">
        <v>1664</v>
      </c>
      <c r="X1611" s="1" t="s">
        <v>1665</v>
      </c>
      <c r="Y1611" s="1" t="s">
        <v>660</v>
      </c>
      <c r="Z1611" s="1" t="s">
        <v>194</v>
      </c>
      <c r="AA1611" s="1" t="s">
        <v>1666</v>
      </c>
      <c r="AH1611" s="1" t="s">
        <v>215</v>
      </c>
      <c r="AI1611" s="1" t="s">
        <v>1667</v>
      </c>
      <c r="AJ1611" s="1" t="s">
        <v>1668</v>
      </c>
      <c r="AK1611" s="1" t="s">
        <v>1669</v>
      </c>
      <c r="AL1611" s="1">
        <v>3200000</v>
      </c>
      <c r="AM1611" s="1" t="s">
        <v>78</v>
      </c>
      <c r="AN1611" s="1" t="s">
        <v>4298</v>
      </c>
      <c r="AO1611" s="1" t="s">
        <v>4519</v>
      </c>
      <c r="AS1611" s="1">
        <v>1</v>
      </c>
      <c r="AT1611" s="1">
        <v>1</v>
      </c>
      <c r="AU1611" s="1">
        <v>1</v>
      </c>
      <c r="AV1611" s="1">
        <v>1</v>
      </c>
      <c r="AW1611" s="1">
        <v>1</v>
      </c>
      <c r="AX1611" s="1">
        <v>1</v>
      </c>
      <c r="AY1611" s="1">
        <v>1</v>
      </c>
      <c r="AZ1611" s="1">
        <v>1</v>
      </c>
      <c r="BE1611" s="1">
        <v>1</v>
      </c>
    </row>
    <row r="1612" spans="1:57" x14ac:dyDescent="0.5">
      <c r="A1612" s="1">
        <v>30</v>
      </c>
      <c r="B1612" s="1" t="s">
        <v>1670</v>
      </c>
      <c r="C1612" s="2">
        <v>43371</v>
      </c>
      <c r="D1612" s="1" t="s">
        <v>1671</v>
      </c>
      <c r="E1612" s="1" t="s">
        <v>1672</v>
      </c>
      <c r="F1612" s="1" t="s">
        <v>102</v>
      </c>
      <c r="G1612" s="1">
        <v>100</v>
      </c>
      <c r="H1612" s="1">
        <v>1</v>
      </c>
      <c r="I1612" s="1" t="s">
        <v>426</v>
      </c>
      <c r="J1612" s="1">
        <v>100</v>
      </c>
      <c r="K1612" s="1">
        <v>23.684994</v>
      </c>
      <c r="L1612" s="1">
        <v>90.356330999999997</v>
      </c>
      <c r="M1612" s="1" t="s">
        <v>114</v>
      </c>
      <c r="N1612" s="1">
        <v>0</v>
      </c>
      <c r="O1612" s="1">
        <v>25.384855999999999</v>
      </c>
      <c r="P1612" s="1">
        <v>68.458809000000002</v>
      </c>
      <c r="Q1612" s="1">
        <v>12000000</v>
      </c>
      <c r="R1612" s="1" t="s">
        <v>90</v>
      </c>
      <c r="S1612" s="1" t="s">
        <v>91</v>
      </c>
      <c r="T1612" s="1" t="s">
        <v>104</v>
      </c>
      <c r="U1612" s="1" t="s">
        <v>105</v>
      </c>
      <c r="X1612" s="1" t="s">
        <v>1673</v>
      </c>
      <c r="Z1612" s="1" t="s">
        <v>426</v>
      </c>
      <c r="AA1612" s="1" t="s">
        <v>1652</v>
      </c>
      <c r="AJ1612" s="1" t="s">
        <v>76</v>
      </c>
      <c r="AK1612" s="1" t="s">
        <v>1674</v>
      </c>
      <c r="AL1612" s="1">
        <v>12000000</v>
      </c>
      <c r="AM1612" s="1" t="s">
        <v>109</v>
      </c>
      <c r="AN1612" s="1" t="s">
        <v>4520</v>
      </c>
      <c r="AO1612" s="1" t="s">
        <v>4327</v>
      </c>
    </row>
    <row r="1613" spans="1:57" x14ac:dyDescent="0.5">
      <c r="A1613" s="1">
        <v>330</v>
      </c>
      <c r="B1613" s="1" t="s">
        <v>1675</v>
      </c>
      <c r="C1613" s="2">
        <v>43537</v>
      </c>
      <c r="D1613" s="1" t="s">
        <v>1676</v>
      </c>
      <c r="E1613" s="1" t="s">
        <v>1677</v>
      </c>
      <c r="F1613" s="1" t="s">
        <v>129</v>
      </c>
      <c r="G1613" s="1">
        <v>10</v>
      </c>
      <c r="H1613" s="1">
        <v>1</v>
      </c>
      <c r="I1613" s="1" t="s">
        <v>194</v>
      </c>
      <c r="J1613" s="1">
        <v>100</v>
      </c>
      <c r="K1613" s="1">
        <v>19.182435999999999</v>
      </c>
      <c r="L1613" s="1">
        <v>-72.434515000000005</v>
      </c>
      <c r="M1613" s="1" t="s">
        <v>195</v>
      </c>
      <c r="N1613" s="1">
        <v>0</v>
      </c>
      <c r="O1613" s="1">
        <v>25.14509</v>
      </c>
      <c r="P1613" s="1">
        <v>-80.396960000000007</v>
      </c>
      <c r="Q1613" s="1">
        <v>3000</v>
      </c>
      <c r="R1613" s="1" t="s">
        <v>1678</v>
      </c>
      <c r="S1613" s="1" t="s">
        <v>71</v>
      </c>
      <c r="T1613" s="1" t="s">
        <v>1679</v>
      </c>
      <c r="X1613" s="1" t="s">
        <v>236</v>
      </c>
      <c r="Y1613" s="1" t="s">
        <v>1680</v>
      </c>
      <c r="Z1613" s="1" t="s">
        <v>194</v>
      </c>
      <c r="AA1613" s="1" t="s">
        <v>1681</v>
      </c>
      <c r="AJ1613" s="1" t="s">
        <v>76</v>
      </c>
      <c r="AL1613" s="1">
        <v>30000</v>
      </c>
      <c r="AM1613" s="1" t="s">
        <v>1682</v>
      </c>
      <c r="AN1613" s="1" t="s">
        <v>4360</v>
      </c>
      <c r="AO1613" s="1" t="s">
        <v>4521</v>
      </c>
      <c r="AS1613" s="1">
        <v>1</v>
      </c>
      <c r="AT1613" s="1">
        <v>1</v>
      </c>
      <c r="AU1613" s="1">
        <v>1</v>
      </c>
      <c r="AV1613" s="1">
        <v>1</v>
      </c>
      <c r="AW1613" s="1">
        <v>1</v>
      </c>
      <c r="AX1613" s="1">
        <v>1</v>
      </c>
      <c r="AY1613" s="1">
        <v>1</v>
      </c>
      <c r="AZ1613" s="1">
        <v>1</v>
      </c>
      <c r="BA1613" s="1">
        <v>1</v>
      </c>
      <c r="BB1613" s="1">
        <v>1</v>
      </c>
    </row>
    <row r="1614" spans="1:57" x14ac:dyDescent="0.5">
      <c r="A1614" s="1">
        <v>330</v>
      </c>
      <c r="B1614" s="1" t="s">
        <v>1675</v>
      </c>
      <c r="C1614" s="2">
        <v>43537</v>
      </c>
      <c r="D1614" s="1" t="s">
        <v>1676</v>
      </c>
      <c r="E1614" s="1" t="s">
        <v>1677</v>
      </c>
      <c r="F1614" s="1" t="s">
        <v>206</v>
      </c>
      <c r="G1614" s="1">
        <v>10</v>
      </c>
      <c r="H1614" s="1">
        <v>1</v>
      </c>
      <c r="I1614" s="1" t="s">
        <v>194</v>
      </c>
      <c r="J1614" s="1">
        <v>100</v>
      </c>
      <c r="K1614" s="1">
        <v>19.182435999999999</v>
      </c>
      <c r="L1614" s="1">
        <v>-72.434515000000005</v>
      </c>
      <c r="M1614" s="1" t="s">
        <v>195</v>
      </c>
      <c r="N1614" s="1">
        <v>0</v>
      </c>
      <c r="O1614" s="1">
        <v>25.14509</v>
      </c>
      <c r="P1614" s="1">
        <v>-80.396960000000007</v>
      </c>
      <c r="Q1614" s="1">
        <v>3000</v>
      </c>
      <c r="R1614" s="1" t="s">
        <v>1678</v>
      </c>
      <c r="S1614" s="1" t="s">
        <v>71</v>
      </c>
      <c r="T1614" s="1" t="s">
        <v>1679</v>
      </c>
      <c r="X1614" s="1" t="s">
        <v>236</v>
      </c>
      <c r="Y1614" s="1" t="s">
        <v>1680</v>
      </c>
      <c r="Z1614" s="1" t="s">
        <v>194</v>
      </c>
      <c r="AA1614" s="1" t="s">
        <v>1681</v>
      </c>
      <c r="AJ1614" s="1" t="s">
        <v>76</v>
      </c>
      <c r="AL1614" s="1">
        <v>30000</v>
      </c>
      <c r="AM1614" s="1" t="s">
        <v>1682</v>
      </c>
      <c r="AN1614" s="1" t="s">
        <v>4360</v>
      </c>
      <c r="AO1614" s="1" t="s">
        <v>4521</v>
      </c>
      <c r="AS1614" s="1">
        <v>1</v>
      </c>
      <c r="AT1614" s="1">
        <v>1</v>
      </c>
      <c r="AU1614" s="1">
        <v>1</v>
      </c>
      <c r="AV1614" s="1">
        <v>1</v>
      </c>
      <c r="AW1614" s="1">
        <v>1</v>
      </c>
      <c r="AX1614" s="1">
        <v>1</v>
      </c>
      <c r="AY1614" s="1">
        <v>1</v>
      </c>
      <c r="AZ1614" s="1">
        <v>1</v>
      </c>
      <c r="BA1614" s="1">
        <v>1</v>
      </c>
      <c r="BB1614" s="1">
        <v>1</v>
      </c>
    </row>
    <row r="1615" spans="1:57" x14ac:dyDescent="0.5">
      <c r="A1615" s="1">
        <v>330</v>
      </c>
      <c r="B1615" s="1" t="s">
        <v>1675</v>
      </c>
      <c r="C1615" s="2">
        <v>43537</v>
      </c>
      <c r="D1615" s="1" t="s">
        <v>1676</v>
      </c>
      <c r="E1615" s="1" t="s">
        <v>1677</v>
      </c>
      <c r="F1615" s="1" t="s">
        <v>88</v>
      </c>
      <c r="G1615" s="1">
        <v>10</v>
      </c>
      <c r="H1615" s="1">
        <v>1</v>
      </c>
      <c r="I1615" s="1" t="s">
        <v>194</v>
      </c>
      <c r="J1615" s="1">
        <v>100</v>
      </c>
      <c r="K1615" s="1">
        <v>19.182435999999999</v>
      </c>
      <c r="L1615" s="1">
        <v>-72.434515000000005</v>
      </c>
      <c r="M1615" s="1" t="s">
        <v>195</v>
      </c>
      <c r="N1615" s="1">
        <v>0</v>
      </c>
      <c r="O1615" s="1">
        <v>25.14509</v>
      </c>
      <c r="P1615" s="1">
        <v>-80.396960000000007</v>
      </c>
      <c r="Q1615" s="1">
        <v>3000</v>
      </c>
      <c r="R1615" s="1" t="s">
        <v>1678</v>
      </c>
      <c r="S1615" s="1" t="s">
        <v>71</v>
      </c>
      <c r="T1615" s="1" t="s">
        <v>1679</v>
      </c>
      <c r="X1615" s="1" t="s">
        <v>236</v>
      </c>
      <c r="Y1615" s="1" t="s">
        <v>1680</v>
      </c>
      <c r="Z1615" s="1" t="s">
        <v>194</v>
      </c>
      <c r="AA1615" s="1" t="s">
        <v>1681</v>
      </c>
      <c r="AJ1615" s="1" t="s">
        <v>76</v>
      </c>
      <c r="AL1615" s="1">
        <v>30000</v>
      </c>
      <c r="AM1615" s="1" t="s">
        <v>1682</v>
      </c>
      <c r="AN1615" s="1" t="s">
        <v>4360</v>
      </c>
      <c r="AO1615" s="1" t="s">
        <v>4521</v>
      </c>
      <c r="AS1615" s="1">
        <v>1</v>
      </c>
      <c r="AT1615" s="1">
        <v>1</v>
      </c>
      <c r="AU1615" s="1">
        <v>1</v>
      </c>
      <c r="AV1615" s="1">
        <v>1</v>
      </c>
      <c r="AW1615" s="1">
        <v>1</v>
      </c>
      <c r="AX1615" s="1">
        <v>1</v>
      </c>
      <c r="AY1615" s="1">
        <v>1</v>
      </c>
      <c r="AZ1615" s="1">
        <v>1</v>
      </c>
      <c r="BA1615" s="1">
        <v>1</v>
      </c>
      <c r="BB1615" s="1">
        <v>1</v>
      </c>
    </row>
    <row r="1616" spans="1:57" x14ac:dyDescent="0.5">
      <c r="A1616" s="1">
        <v>330</v>
      </c>
      <c r="B1616" s="1" t="s">
        <v>1675</v>
      </c>
      <c r="C1616" s="2">
        <v>43537</v>
      </c>
      <c r="D1616" s="1" t="s">
        <v>1676</v>
      </c>
      <c r="E1616" s="1" t="s">
        <v>1677</v>
      </c>
      <c r="F1616" s="1" t="s">
        <v>81</v>
      </c>
      <c r="G1616" s="1">
        <v>10</v>
      </c>
      <c r="H1616" s="1">
        <v>1</v>
      </c>
      <c r="I1616" s="1" t="s">
        <v>194</v>
      </c>
      <c r="J1616" s="1">
        <v>100</v>
      </c>
      <c r="K1616" s="1">
        <v>19.182435999999999</v>
      </c>
      <c r="L1616" s="1">
        <v>-72.434515000000005</v>
      </c>
      <c r="M1616" s="1" t="s">
        <v>195</v>
      </c>
      <c r="N1616" s="1">
        <v>0</v>
      </c>
      <c r="O1616" s="1">
        <v>25.14509</v>
      </c>
      <c r="P1616" s="1">
        <v>-80.396960000000007</v>
      </c>
      <c r="Q1616" s="1">
        <v>3000</v>
      </c>
      <c r="R1616" s="1" t="s">
        <v>1678</v>
      </c>
      <c r="S1616" s="1" t="s">
        <v>71</v>
      </c>
      <c r="T1616" s="1" t="s">
        <v>1679</v>
      </c>
      <c r="X1616" s="1" t="s">
        <v>236</v>
      </c>
      <c r="Y1616" s="1" t="s">
        <v>1680</v>
      </c>
      <c r="Z1616" s="1" t="s">
        <v>194</v>
      </c>
      <c r="AA1616" s="1" t="s">
        <v>1681</v>
      </c>
      <c r="AJ1616" s="1" t="s">
        <v>76</v>
      </c>
      <c r="AL1616" s="1">
        <v>30000</v>
      </c>
      <c r="AM1616" s="1" t="s">
        <v>1682</v>
      </c>
      <c r="AN1616" s="1" t="s">
        <v>4360</v>
      </c>
      <c r="AO1616" s="1" t="s">
        <v>4521</v>
      </c>
      <c r="AS1616" s="1">
        <v>1</v>
      </c>
      <c r="AT1616" s="1">
        <v>1</v>
      </c>
      <c r="AU1616" s="1">
        <v>1</v>
      </c>
      <c r="AV1616" s="1">
        <v>1</v>
      </c>
      <c r="AW1616" s="1">
        <v>1</v>
      </c>
      <c r="AX1616" s="1">
        <v>1</v>
      </c>
      <c r="AY1616" s="1">
        <v>1</v>
      </c>
      <c r="AZ1616" s="1">
        <v>1</v>
      </c>
      <c r="BA1616" s="1">
        <v>1</v>
      </c>
      <c r="BB1616" s="1">
        <v>1</v>
      </c>
    </row>
    <row r="1617" spans="1:57" x14ac:dyDescent="0.5">
      <c r="A1617" s="1">
        <v>330</v>
      </c>
      <c r="B1617" s="1" t="s">
        <v>1675</v>
      </c>
      <c r="C1617" s="2">
        <v>43537</v>
      </c>
      <c r="D1617" s="1" t="s">
        <v>1676</v>
      </c>
      <c r="E1617" s="1" t="s">
        <v>1677</v>
      </c>
      <c r="F1617" s="1" t="s">
        <v>128</v>
      </c>
      <c r="G1617" s="1">
        <v>10</v>
      </c>
      <c r="H1617" s="1">
        <v>1</v>
      </c>
      <c r="I1617" s="1" t="s">
        <v>194</v>
      </c>
      <c r="J1617" s="1">
        <v>100</v>
      </c>
      <c r="K1617" s="1">
        <v>19.182435999999999</v>
      </c>
      <c r="L1617" s="1">
        <v>-72.434515000000005</v>
      </c>
      <c r="M1617" s="1" t="s">
        <v>195</v>
      </c>
      <c r="N1617" s="1">
        <v>0</v>
      </c>
      <c r="O1617" s="1">
        <v>25.14509</v>
      </c>
      <c r="P1617" s="1">
        <v>-80.396960000000007</v>
      </c>
      <c r="Q1617" s="1">
        <v>3000</v>
      </c>
      <c r="R1617" s="1" t="s">
        <v>1678</v>
      </c>
      <c r="S1617" s="1" t="s">
        <v>71</v>
      </c>
      <c r="T1617" s="1" t="s">
        <v>1679</v>
      </c>
      <c r="X1617" s="1" t="s">
        <v>236</v>
      </c>
      <c r="Y1617" s="1" t="s">
        <v>1680</v>
      </c>
      <c r="Z1617" s="1" t="s">
        <v>194</v>
      </c>
      <c r="AA1617" s="1" t="s">
        <v>1681</v>
      </c>
      <c r="AJ1617" s="1" t="s">
        <v>76</v>
      </c>
      <c r="AL1617" s="1">
        <v>30000</v>
      </c>
      <c r="AM1617" s="1" t="s">
        <v>1682</v>
      </c>
      <c r="AN1617" s="1" t="s">
        <v>4360</v>
      </c>
      <c r="AO1617" s="1" t="s">
        <v>4521</v>
      </c>
      <c r="AS1617" s="1">
        <v>1</v>
      </c>
      <c r="AT1617" s="1">
        <v>1</v>
      </c>
      <c r="AU1617" s="1">
        <v>1</v>
      </c>
      <c r="AV1617" s="1">
        <v>1</v>
      </c>
      <c r="AW1617" s="1">
        <v>1</v>
      </c>
      <c r="AX1617" s="1">
        <v>1</v>
      </c>
      <c r="AY1617" s="1">
        <v>1</v>
      </c>
      <c r="AZ1617" s="1">
        <v>1</v>
      </c>
      <c r="BA1617" s="1">
        <v>1</v>
      </c>
      <c r="BB1617" s="1">
        <v>1</v>
      </c>
    </row>
    <row r="1618" spans="1:57" x14ac:dyDescent="0.5">
      <c r="A1618" s="1">
        <v>330</v>
      </c>
      <c r="B1618" s="1" t="s">
        <v>1675</v>
      </c>
      <c r="C1618" s="2">
        <v>43537</v>
      </c>
      <c r="D1618" s="1" t="s">
        <v>1676</v>
      </c>
      <c r="E1618" s="1" t="s">
        <v>1677</v>
      </c>
      <c r="F1618" s="1" t="s">
        <v>67</v>
      </c>
      <c r="G1618" s="1">
        <v>10</v>
      </c>
      <c r="H1618" s="1">
        <v>1</v>
      </c>
      <c r="I1618" s="1" t="s">
        <v>194</v>
      </c>
      <c r="J1618" s="1">
        <v>100</v>
      </c>
      <c r="K1618" s="1">
        <v>19.182435999999999</v>
      </c>
      <c r="L1618" s="1">
        <v>-72.434515000000005</v>
      </c>
      <c r="M1618" s="1" t="s">
        <v>195</v>
      </c>
      <c r="N1618" s="1">
        <v>0</v>
      </c>
      <c r="O1618" s="1">
        <v>25.14509</v>
      </c>
      <c r="P1618" s="1">
        <v>-80.396960000000007</v>
      </c>
      <c r="Q1618" s="1">
        <v>3000</v>
      </c>
      <c r="R1618" s="1" t="s">
        <v>1678</v>
      </c>
      <c r="S1618" s="1" t="s">
        <v>71</v>
      </c>
      <c r="T1618" s="1" t="s">
        <v>1679</v>
      </c>
      <c r="X1618" s="1" t="s">
        <v>236</v>
      </c>
      <c r="Y1618" s="1" t="s">
        <v>1680</v>
      </c>
      <c r="Z1618" s="1" t="s">
        <v>194</v>
      </c>
      <c r="AA1618" s="1" t="s">
        <v>1681</v>
      </c>
      <c r="AJ1618" s="1" t="s">
        <v>76</v>
      </c>
      <c r="AL1618" s="1">
        <v>30000</v>
      </c>
      <c r="AM1618" s="1" t="s">
        <v>1682</v>
      </c>
      <c r="AN1618" s="1" t="s">
        <v>4360</v>
      </c>
      <c r="AO1618" s="1" t="s">
        <v>4521</v>
      </c>
      <c r="AS1618" s="1">
        <v>1</v>
      </c>
      <c r="AT1618" s="1">
        <v>1</v>
      </c>
      <c r="AU1618" s="1">
        <v>1</v>
      </c>
      <c r="AV1618" s="1">
        <v>1</v>
      </c>
      <c r="AW1618" s="1">
        <v>1</v>
      </c>
      <c r="AX1618" s="1">
        <v>1</v>
      </c>
      <c r="AY1618" s="1">
        <v>1</v>
      </c>
      <c r="AZ1618" s="1">
        <v>1</v>
      </c>
      <c r="BA1618" s="1">
        <v>1</v>
      </c>
      <c r="BB1618" s="1">
        <v>1</v>
      </c>
    </row>
    <row r="1619" spans="1:57" x14ac:dyDescent="0.5">
      <c r="A1619" s="1">
        <v>330</v>
      </c>
      <c r="B1619" s="1" t="s">
        <v>1675</v>
      </c>
      <c r="C1619" s="2">
        <v>43537</v>
      </c>
      <c r="D1619" s="1" t="s">
        <v>1676</v>
      </c>
      <c r="E1619" s="1" t="s">
        <v>1677</v>
      </c>
      <c r="F1619" s="1" t="s">
        <v>97</v>
      </c>
      <c r="G1619" s="1">
        <v>30</v>
      </c>
      <c r="H1619" s="1">
        <v>1</v>
      </c>
      <c r="I1619" s="1" t="s">
        <v>194</v>
      </c>
      <c r="J1619" s="1">
        <v>100</v>
      </c>
      <c r="K1619" s="1">
        <v>19.182435999999999</v>
      </c>
      <c r="L1619" s="1">
        <v>-72.434515000000005</v>
      </c>
      <c r="M1619" s="1" t="s">
        <v>195</v>
      </c>
      <c r="N1619" s="1">
        <v>0</v>
      </c>
      <c r="O1619" s="1">
        <v>25.14509</v>
      </c>
      <c r="P1619" s="1">
        <v>-80.396960000000007</v>
      </c>
      <c r="Q1619" s="1">
        <v>9000</v>
      </c>
      <c r="R1619" s="1" t="s">
        <v>1678</v>
      </c>
      <c r="S1619" s="1" t="s">
        <v>71</v>
      </c>
      <c r="T1619" s="1" t="s">
        <v>1679</v>
      </c>
      <c r="X1619" s="1" t="s">
        <v>236</v>
      </c>
      <c r="Y1619" s="1" t="s">
        <v>1680</v>
      </c>
      <c r="Z1619" s="1" t="s">
        <v>194</v>
      </c>
      <c r="AA1619" s="1" t="s">
        <v>1681</v>
      </c>
      <c r="AJ1619" s="1" t="s">
        <v>76</v>
      </c>
      <c r="AL1619" s="1">
        <v>30000</v>
      </c>
      <c r="AM1619" s="1" t="s">
        <v>1682</v>
      </c>
      <c r="AN1619" s="1" t="s">
        <v>4360</v>
      </c>
      <c r="AO1619" s="1" t="s">
        <v>4521</v>
      </c>
      <c r="AS1619" s="1">
        <v>1</v>
      </c>
      <c r="AT1619" s="1">
        <v>1</v>
      </c>
      <c r="AU1619" s="1">
        <v>1</v>
      </c>
      <c r="AV1619" s="1">
        <v>1</v>
      </c>
      <c r="AW1619" s="1">
        <v>1</v>
      </c>
      <c r="AX1619" s="1">
        <v>1</v>
      </c>
      <c r="AY1619" s="1">
        <v>1</v>
      </c>
      <c r="AZ1619" s="1">
        <v>1</v>
      </c>
      <c r="BA1619" s="1">
        <v>1</v>
      </c>
      <c r="BB1619" s="1">
        <v>1</v>
      </c>
    </row>
    <row r="1620" spans="1:57" x14ac:dyDescent="0.5">
      <c r="A1620" s="1">
        <v>330</v>
      </c>
      <c r="B1620" s="1" t="s">
        <v>1675</v>
      </c>
      <c r="C1620" s="2">
        <v>43537</v>
      </c>
      <c r="D1620" s="1" t="s">
        <v>1676</v>
      </c>
      <c r="E1620" s="1" t="s">
        <v>1677</v>
      </c>
      <c r="F1620" s="1" t="s">
        <v>237</v>
      </c>
      <c r="G1620" s="1">
        <v>10</v>
      </c>
      <c r="H1620" s="1">
        <v>1</v>
      </c>
      <c r="I1620" s="1" t="s">
        <v>194</v>
      </c>
      <c r="J1620" s="1">
        <v>100</v>
      </c>
      <c r="K1620" s="1">
        <v>19.182435999999999</v>
      </c>
      <c r="L1620" s="1">
        <v>-72.434515000000005</v>
      </c>
      <c r="M1620" s="1" t="s">
        <v>195</v>
      </c>
      <c r="N1620" s="1">
        <v>0</v>
      </c>
      <c r="O1620" s="1">
        <v>25.14509</v>
      </c>
      <c r="P1620" s="1">
        <v>-80.396960000000007</v>
      </c>
      <c r="Q1620" s="1">
        <v>3000</v>
      </c>
      <c r="R1620" s="1" t="s">
        <v>1678</v>
      </c>
      <c r="S1620" s="1" t="s">
        <v>71</v>
      </c>
      <c r="T1620" s="1" t="s">
        <v>1679</v>
      </c>
      <c r="X1620" s="1" t="s">
        <v>236</v>
      </c>
      <c r="Y1620" s="1" t="s">
        <v>1680</v>
      </c>
      <c r="Z1620" s="1" t="s">
        <v>194</v>
      </c>
      <c r="AA1620" s="1" t="s">
        <v>1681</v>
      </c>
      <c r="AJ1620" s="1" t="s">
        <v>76</v>
      </c>
      <c r="AL1620" s="1">
        <v>30000</v>
      </c>
      <c r="AM1620" s="1" t="s">
        <v>1682</v>
      </c>
      <c r="AN1620" s="1" t="s">
        <v>4360</v>
      </c>
      <c r="AO1620" s="1" t="s">
        <v>4521</v>
      </c>
      <c r="AS1620" s="1">
        <v>1</v>
      </c>
      <c r="AT1620" s="1">
        <v>1</v>
      </c>
      <c r="AU1620" s="1">
        <v>1</v>
      </c>
      <c r="AV1620" s="1">
        <v>1</v>
      </c>
      <c r="AW1620" s="1">
        <v>1</v>
      </c>
      <c r="AX1620" s="1">
        <v>1</v>
      </c>
      <c r="AY1620" s="1">
        <v>1</v>
      </c>
      <c r="AZ1620" s="1">
        <v>1</v>
      </c>
      <c r="BA1620" s="1">
        <v>1</v>
      </c>
      <c r="BB1620" s="1">
        <v>1</v>
      </c>
    </row>
    <row r="1621" spans="1:57" x14ac:dyDescent="0.5">
      <c r="A1621" s="1">
        <v>151</v>
      </c>
      <c r="B1621" s="1" t="s">
        <v>1683</v>
      </c>
      <c r="C1621" s="2">
        <v>43579</v>
      </c>
      <c r="D1621" s="1" t="s">
        <v>1684</v>
      </c>
      <c r="E1621" s="1" t="s">
        <v>1685</v>
      </c>
      <c r="F1621" s="1" t="s">
        <v>98</v>
      </c>
      <c r="G1621" s="1">
        <v>100</v>
      </c>
      <c r="H1621" s="1">
        <v>0</v>
      </c>
      <c r="M1621" s="1" t="s">
        <v>307</v>
      </c>
      <c r="N1621" s="1">
        <v>25</v>
      </c>
      <c r="O1621" s="1">
        <v>48.122632000000003</v>
      </c>
      <c r="P1621" s="1">
        <v>30.108753</v>
      </c>
      <c r="Q1621" s="1">
        <v>2250000</v>
      </c>
      <c r="R1621" s="1" t="s">
        <v>140</v>
      </c>
      <c r="S1621" s="1" t="s">
        <v>91</v>
      </c>
      <c r="T1621" s="1" t="s">
        <v>104</v>
      </c>
      <c r="U1621" s="1" t="s">
        <v>105</v>
      </c>
      <c r="W1621" s="1" t="s">
        <v>121</v>
      </c>
      <c r="X1621" s="1" t="s">
        <v>1686</v>
      </c>
      <c r="Z1621" s="1" t="s">
        <v>307</v>
      </c>
      <c r="AA1621" s="1" t="s">
        <v>305</v>
      </c>
      <c r="AJ1621" s="1" t="s">
        <v>76</v>
      </c>
      <c r="AK1621" s="1" t="s">
        <v>1687</v>
      </c>
      <c r="AL1621" s="1">
        <v>9000000</v>
      </c>
      <c r="AM1621" s="1" t="s">
        <v>109</v>
      </c>
      <c r="AN1621" s="1" t="s">
        <v>4522</v>
      </c>
      <c r="AO1621" s="1" t="s">
        <v>4523</v>
      </c>
      <c r="AS1621" s="1">
        <v>1</v>
      </c>
      <c r="AY1621" s="1">
        <v>1</v>
      </c>
      <c r="AZ1621" s="1">
        <v>1</v>
      </c>
      <c r="BD1621" s="1">
        <v>1</v>
      </c>
      <c r="BE1621" s="1">
        <v>1</v>
      </c>
    </row>
    <row r="1622" spans="1:57" x14ac:dyDescent="0.5">
      <c r="A1622" s="1">
        <v>151</v>
      </c>
      <c r="B1622" s="1" t="s">
        <v>1683</v>
      </c>
      <c r="C1622" s="2">
        <v>43579</v>
      </c>
      <c r="D1622" s="1" t="s">
        <v>1684</v>
      </c>
      <c r="E1622" s="1" t="s">
        <v>1685</v>
      </c>
      <c r="F1622" s="1" t="s">
        <v>98</v>
      </c>
      <c r="G1622" s="1">
        <v>100</v>
      </c>
      <c r="H1622" s="1">
        <v>0</v>
      </c>
      <c r="M1622" s="1" t="s">
        <v>113</v>
      </c>
      <c r="N1622" s="1">
        <v>6.25</v>
      </c>
      <c r="O1622" s="1">
        <v>10.278548000000001</v>
      </c>
      <c r="P1622" s="1">
        <v>102.006446</v>
      </c>
      <c r="Q1622" s="1">
        <v>562500</v>
      </c>
      <c r="R1622" s="1" t="s">
        <v>140</v>
      </c>
      <c r="S1622" s="1" t="s">
        <v>91</v>
      </c>
      <c r="T1622" s="1" t="s">
        <v>104</v>
      </c>
      <c r="U1622" s="1" t="s">
        <v>105</v>
      </c>
      <c r="W1622" s="1" t="s">
        <v>121</v>
      </c>
      <c r="X1622" s="1" t="s">
        <v>1686</v>
      </c>
      <c r="Z1622" s="1" t="s">
        <v>113</v>
      </c>
      <c r="AA1622" s="1" t="s">
        <v>305</v>
      </c>
      <c r="AJ1622" s="1" t="s">
        <v>76</v>
      </c>
      <c r="AK1622" s="1" t="s">
        <v>1687</v>
      </c>
      <c r="AL1622" s="1">
        <v>9000000</v>
      </c>
      <c r="AM1622" s="1" t="s">
        <v>109</v>
      </c>
      <c r="AN1622" s="1" t="s">
        <v>4522</v>
      </c>
      <c r="AO1622" s="1" t="s">
        <v>4523</v>
      </c>
      <c r="AS1622" s="1">
        <v>1</v>
      </c>
      <c r="AY1622" s="1">
        <v>1</v>
      </c>
      <c r="AZ1622" s="1">
        <v>1</v>
      </c>
      <c r="BD1622" s="1">
        <v>1</v>
      </c>
      <c r="BE1622" s="1">
        <v>1</v>
      </c>
    </row>
    <row r="1623" spans="1:57" x14ac:dyDescent="0.5">
      <c r="A1623" s="1">
        <v>151</v>
      </c>
      <c r="B1623" s="1" t="s">
        <v>1683</v>
      </c>
      <c r="C1623" s="2">
        <v>43579</v>
      </c>
      <c r="D1623" s="1" t="s">
        <v>1684</v>
      </c>
      <c r="E1623" s="1" t="s">
        <v>1685</v>
      </c>
      <c r="F1623" s="1" t="s">
        <v>98</v>
      </c>
      <c r="G1623" s="1">
        <v>100</v>
      </c>
      <c r="H1623" s="1">
        <v>0</v>
      </c>
      <c r="M1623" s="1" t="s">
        <v>69</v>
      </c>
      <c r="N1623" s="1">
        <v>12.5</v>
      </c>
      <c r="O1623" s="1">
        <v>2.6272389999999999</v>
      </c>
      <c r="P1623" s="1">
        <v>23.381664000000001</v>
      </c>
      <c r="Q1623" s="1">
        <v>1125000</v>
      </c>
      <c r="R1623" s="1" t="s">
        <v>140</v>
      </c>
      <c r="S1623" s="1" t="s">
        <v>91</v>
      </c>
      <c r="T1623" s="1" t="s">
        <v>104</v>
      </c>
      <c r="U1623" s="1" t="s">
        <v>105</v>
      </c>
      <c r="W1623" s="1" t="s">
        <v>121</v>
      </c>
      <c r="X1623" s="1" t="s">
        <v>1686</v>
      </c>
      <c r="Z1623" s="1" t="s">
        <v>69</v>
      </c>
      <c r="AA1623" s="1" t="s">
        <v>305</v>
      </c>
      <c r="AJ1623" s="1" t="s">
        <v>76</v>
      </c>
      <c r="AK1623" s="1" t="s">
        <v>1687</v>
      </c>
      <c r="AL1623" s="1">
        <v>9000000</v>
      </c>
      <c r="AM1623" s="1" t="s">
        <v>109</v>
      </c>
      <c r="AN1623" s="1" t="s">
        <v>4522</v>
      </c>
      <c r="AO1623" s="1" t="s">
        <v>4523</v>
      </c>
      <c r="AS1623" s="1">
        <v>1</v>
      </c>
      <c r="AY1623" s="1">
        <v>1</v>
      </c>
      <c r="AZ1623" s="1">
        <v>1</v>
      </c>
      <c r="BD1623" s="1">
        <v>1</v>
      </c>
      <c r="BE1623" s="1">
        <v>1</v>
      </c>
    </row>
    <row r="1624" spans="1:57" x14ac:dyDescent="0.5">
      <c r="A1624" s="1">
        <v>151</v>
      </c>
      <c r="B1624" s="1" t="s">
        <v>1683</v>
      </c>
      <c r="C1624" s="2">
        <v>43579</v>
      </c>
      <c r="D1624" s="1" t="s">
        <v>1684</v>
      </c>
      <c r="E1624" s="1" t="s">
        <v>1685</v>
      </c>
      <c r="F1624" s="1" t="s">
        <v>98</v>
      </c>
      <c r="G1624" s="1">
        <v>100</v>
      </c>
      <c r="H1624" s="1">
        <v>0</v>
      </c>
      <c r="M1624" s="1" t="s">
        <v>110</v>
      </c>
      <c r="N1624" s="1">
        <v>12.5</v>
      </c>
      <c r="O1624" s="1">
        <v>26.625188000000001</v>
      </c>
      <c r="P1624" s="1">
        <v>6.809552</v>
      </c>
      <c r="Q1624" s="1">
        <v>1125000</v>
      </c>
      <c r="R1624" s="1" t="s">
        <v>140</v>
      </c>
      <c r="S1624" s="1" t="s">
        <v>91</v>
      </c>
      <c r="T1624" s="1" t="s">
        <v>104</v>
      </c>
      <c r="U1624" s="1" t="s">
        <v>105</v>
      </c>
      <c r="W1624" s="1" t="s">
        <v>121</v>
      </c>
      <c r="X1624" s="1" t="s">
        <v>1686</v>
      </c>
      <c r="Z1624" s="1" t="s">
        <v>110</v>
      </c>
      <c r="AA1624" s="1" t="s">
        <v>305</v>
      </c>
      <c r="AJ1624" s="1" t="s">
        <v>76</v>
      </c>
      <c r="AK1624" s="1" t="s">
        <v>1687</v>
      </c>
      <c r="AL1624" s="1">
        <v>9000000</v>
      </c>
      <c r="AM1624" s="1" t="s">
        <v>109</v>
      </c>
      <c r="AN1624" s="1" t="s">
        <v>4522</v>
      </c>
      <c r="AO1624" s="1" t="s">
        <v>4523</v>
      </c>
      <c r="AS1624" s="1">
        <v>1</v>
      </c>
      <c r="AY1624" s="1">
        <v>1</v>
      </c>
      <c r="AZ1624" s="1">
        <v>1</v>
      </c>
      <c r="BD1624" s="1">
        <v>1</v>
      </c>
      <c r="BE1624" s="1">
        <v>1</v>
      </c>
    </row>
    <row r="1625" spans="1:57" x14ac:dyDescent="0.5">
      <c r="A1625" s="1">
        <v>151</v>
      </c>
      <c r="B1625" s="1" t="s">
        <v>1683</v>
      </c>
      <c r="C1625" s="2">
        <v>43579</v>
      </c>
      <c r="D1625" s="1" t="s">
        <v>1684</v>
      </c>
      <c r="E1625" s="1" t="s">
        <v>1685</v>
      </c>
      <c r="F1625" s="1" t="s">
        <v>98</v>
      </c>
      <c r="G1625" s="1">
        <v>100</v>
      </c>
      <c r="H1625" s="1">
        <v>0</v>
      </c>
      <c r="M1625" s="1" t="s">
        <v>114</v>
      </c>
      <c r="N1625" s="1">
        <v>6.25</v>
      </c>
      <c r="O1625" s="1">
        <v>25.384855999999999</v>
      </c>
      <c r="P1625" s="1">
        <v>68.458809000000002</v>
      </c>
      <c r="Q1625" s="1">
        <v>562500</v>
      </c>
      <c r="R1625" s="1" t="s">
        <v>140</v>
      </c>
      <c r="S1625" s="1" t="s">
        <v>91</v>
      </c>
      <c r="T1625" s="1" t="s">
        <v>104</v>
      </c>
      <c r="U1625" s="1" t="s">
        <v>105</v>
      </c>
      <c r="W1625" s="1" t="s">
        <v>121</v>
      </c>
      <c r="X1625" s="1" t="s">
        <v>1686</v>
      </c>
      <c r="Z1625" s="1" t="s">
        <v>114</v>
      </c>
      <c r="AA1625" s="1" t="s">
        <v>305</v>
      </c>
      <c r="AJ1625" s="1" t="s">
        <v>76</v>
      </c>
      <c r="AK1625" s="1" t="s">
        <v>1687</v>
      </c>
      <c r="AL1625" s="1">
        <v>9000000</v>
      </c>
      <c r="AM1625" s="1" t="s">
        <v>109</v>
      </c>
      <c r="AN1625" s="1" t="s">
        <v>4522</v>
      </c>
      <c r="AO1625" s="1" t="s">
        <v>4523</v>
      </c>
      <c r="AS1625" s="1">
        <v>1</v>
      </c>
      <c r="AY1625" s="1">
        <v>1</v>
      </c>
      <c r="AZ1625" s="1">
        <v>1</v>
      </c>
      <c r="BD1625" s="1">
        <v>1</v>
      </c>
      <c r="BE1625" s="1">
        <v>1</v>
      </c>
    </row>
    <row r="1626" spans="1:57" x14ac:dyDescent="0.5">
      <c r="A1626" s="1">
        <v>151</v>
      </c>
      <c r="B1626" s="1" t="s">
        <v>1683</v>
      </c>
      <c r="C1626" s="2">
        <v>43579</v>
      </c>
      <c r="D1626" s="1" t="s">
        <v>1684</v>
      </c>
      <c r="E1626" s="1" t="s">
        <v>1685</v>
      </c>
      <c r="F1626" s="1" t="s">
        <v>98</v>
      </c>
      <c r="G1626" s="1">
        <v>100</v>
      </c>
      <c r="H1626" s="1">
        <v>0</v>
      </c>
      <c r="M1626" s="1" t="s">
        <v>308</v>
      </c>
      <c r="N1626" s="1">
        <v>12.5</v>
      </c>
      <c r="O1626" s="1">
        <v>13.923406</v>
      </c>
      <c r="P1626" s="1">
        <v>-86.952798999999999</v>
      </c>
      <c r="Q1626" s="1">
        <v>1125000</v>
      </c>
      <c r="R1626" s="1" t="s">
        <v>140</v>
      </c>
      <c r="S1626" s="1" t="s">
        <v>91</v>
      </c>
      <c r="T1626" s="1" t="s">
        <v>104</v>
      </c>
      <c r="U1626" s="1" t="s">
        <v>105</v>
      </c>
      <c r="W1626" s="1" t="s">
        <v>121</v>
      </c>
      <c r="X1626" s="1" t="s">
        <v>1686</v>
      </c>
      <c r="Z1626" s="1" t="s">
        <v>308</v>
      </c>
      <c r="AA1626" s="1" t="s">
        <v>305</v>
      </c>
      <c r="AJ1626" s="1" t="s">
        <v>76</v>
      </c>
      <c r="AK1626" s="1" t="s">
        <v>1687</v>
      </c>
      <c r="AL1626" s="1">
        <v>9000000</v>
      </c>
      <c r="AM1626" s="1" t="s">
        <v>109</v>
      </c>
      <c r="AN1626" s="1" t="s">
        <v>4522</v>
      </c>
      <c r="AO1626" s="1" t="s">
        <v>4523</v>
      </c>
      <c r="AS1626" s="1">
        <v>1</v>
      </c>
      <c r="AY1626" s="1">
        <v>1</v>
      </c>
      <c r="AZ1626" s="1">
        <v>1</v>
      </c>
      <c r="BD1626" s="1">
        <v>1</v>
      </c>
      <c r="BE1626" s="1">
        <v>1</v>
      </c>
    </row>
    <row r="1627" spans="1:57" x14ac:dyDescent="0.5">
      <c r="A1627" s="1">
        <v>151</v>
      </c>
      <c r="B1627" s="1" t="s">
        <v>1683</v>
      </c>
      <c r="C1627" s="2">
        <v>43579</v>
      </c>
      <c r="D1627" s="1" t="s">
        <v>1684</v>
      </c>
      <c r="E1627" s="1" t="s">
        <v>1685</v>
      </c>
      <c r="F1627" s="1" t="s">
        <v>98</v>
      </c>
      <c r="G1627" s="1">
        <v>100</v>
      </c>
      <c r="H1627" s="1">
        <v>0</v>
      </c>
      <c r="M1627" s="1" t="s">
        <v>112</v>
      </c>
      <c r="N1627" s="1">
        <v>6.25</v>
      </c>
      <c r="O1627" s="1">
        <v>45.052331000000002</v>
      </c>
      <c r="P1627" s="1">
        <v>118.90412999999999</v>
      </c>
      <c r="Q1627" s="1">
        <v>562500</v>
      </c>
      <c r="R1627" s="1" t="s">
        <v>140</v>
      </c>
      <c r="S1627" s="1" t="s">
        <v>91</v>
      </c>
      <c r="T1627" s="1" t="s">
        <v>104</v>
      </c>
      <c r="U1627" s="1" t="s">
        <v>105</v>
      </c>
      <c r="W1627" s="1" t="s">
        <v>121</v>
      </c>
      <c r="X1627" s="1" t="s">
        <v>1686</v>
      </c>
      <c r="Z1627" s="1" t="s">
        <v>112</v>
      </c>
      <c r="AA1627" s="1" t="s">
        <v>305</v>
      </c>
      <c r="AJ1627" s="1" t="s">
        <v>76</v>
      </c>
      <c r="AK1627" s="1" t="s">
        <v>1687</v>
      </c>
      <c r="AL1627" s="1">
        <v>9000000</v>
      </c>
      <c r="AM1627" s="1" t="s">
        <v>109</v>
      </c>
      <c r="AN1627" s="1" t="s">
        <v>4522</v>
      </c>
      <c r="AO1627" s="1" t="s">
        <v>4523</v>
      </c>
      <c r="AS1627" s="1">
        <v>1</v>
      </c>
      <c r="AY1627" s="1">
        <v>1</v>
      </c>
      <c r="AZ1627" s="1">
        <v>1</v>
      </c>
      <c r="BD1627" s="1">
        <v>1</v>
      </c>
      <c r="BE1627" s="1">
        <v>1</v>
      </c>
    </row>
    <row r="1628" spans="1:57" x14ac:dyDescent="0.5">
      <c r="A1628" s="1">
        <v>151</v>
      </c>
      <c r="B1628" s="1" t="s">
        <v>1683</v>
      </c>
      <c r="C1628" s="2">
        <v>43579</v>
      </c>
      <c r="D1628" s="1" t="s">
        <v>1684</v>
      </c>
      <c r="E1628" s="1" t="s">
        <v>1685</v>
      </c>
      <c r="F1628" s="1" t="s">
        <v>98</v>
      </c>
      <c r="G1628" s="1">
        <v>100</v>
      </c>
      <c r="H1628" s="1">
        <v>0</v>
      </c>
      <c r="M1628" s="1" t="s">
        <v>84</v>
      </c>
      <c r="N1628" s="1">
        <v>12.5</v>
      </c>
      <c r="O1628" s="1">
        <v>-15.623037</v>
      </c>
      <c r="P1628" s="1">
        <v>-59.0625</v>
      </c>
      <c r="Q1628" s="1">
        <v>1125000</v>
      </c>
      <c r="R1628" s="1" t="s">
        <v>140</v>
      </c>
      <c r="S1628" s="1" t="s">
        <v>91</v>
      </c>
      <c r="T1628" s="1" t="s">
        <v>104</v>
      </c>
      <c r="U1628" s="1" t="s">
        <v>105</v>
      </c>
      <c r="W1628" s="1" t="s">
        <v>121</v>
      </c>
      <c r="X1628" s="1" t="s">
        <v>1686</v>
      </c>
      <c r="Z1628" s="1" t="s">
        <v>84</v>
      </c>
      <c r="AA1628" s="1" t="s">
        <v>305</v>
      </c>
      <c r="AJ1628" s="1" t="s">
        <v>76</v>
      </c>
      <c r="AK1628" s="1" t="s">
        <v>1687</v>
      </c>
      <c r="AL1628" s="1">
        <v>9000000</v>
      </c>
      <c r="AM1628" s="1" t="s">
        <v>109</v>
      </c>
      <c r="AN1628" s="1" t="s">
        <v>4522</v>
      </c>
      <c r="AO1628" s="1" t="s">
        <v>4523</v>
      </c>
      <c r="AS1628" s="1">
        <v>1</v>
      </c>
      <c r="AY1628" s="1">
        <v>1</v>
      </c>
      <c r="AZ1628" s="1">
        <v>1</v>
      </c>
      <c r="BD1628" s="1">
        <v>1</v>
      </c>
      <c r="BE1628" s="1">
        <v>1</v>
      </c>
    </row>
    <row r="1629" spans="1:57" x14ac:dyDescent="0.5">
      <c r="A1629" s="1">
        <v>151</v>
      </c>
      <c r="B1629" s="1" t="s">
        <v>1683</v>
      </c>
      <c r="C1629" s="2">
        <v>43579</v>
      </c>
      <c r="D1629" s="1" t="s">
        <v>1684</v>
      </c>
      <c r="E1629" s="1" t="s">
        <v>1685</v>
      </c>
      <c r="F1629" s="1" t="s">
        <v>98</v>
      </c>
      <c r="G1629" s="1">
        <v>100</v>
      </c>
      <c r="H1629" s="1">
        <v>0</v>
      </c>
      <c r="M1629" s="1" t="s">
        <v>111</v>
      </c>
      <c r="N1629" s="1">
        <v>6.25</v>
      </c>
      <c r="O1629" s="1">
        <v>43.890490999999997</v>
      </c>
      <c r="P1629" s="1">
        <v>71.138231000000005</v>
      </c>
      <c r="Q1629" s="1">
        <v>562500</v>
      </c>
      <c r="R1629" s="1" t="s">
        <v>140</v>
      </c>
      <c r="S1629" s="1" t="s">
        <v>91</v>
      </c>
      <c r="T1629" s="1" t="s">
        <v>104</v>
      </c>
      <c r="U1629" s="1" t="s">
        <v>105</v>
      </c>
      <c r="W1629" s="1" t="s">
        <v>121</v>
      </c>
      <c r="X1629" s="1" t="s">
        <v>1686</v>
      </c>
      <c r="Z1629" s="1" t="s">
        <v>111</v>
      </c>
      <c r="AA1629" s="1" t="s">
        <v>305</v>
      </c>
      <c r="AJ1629" s="1" t="s">
        <v>76</v>
      </c>
      <c r="AK1629" s="1" t="s">
        <v>1687</v>
      </c>
      <c r="AL1629" s="1">
        <v>9000000</v>
      </c>
      <c r="AM1629" s="1" t="s">
        <v>109</v>
      </c>
      <c r="AN1629" s="1" t="s">
        <v>4522</v>
      </c>
      <c r="AO1629" s="1" t="s">
        <v>4523</v>
      </c>
      <c r="AS1629" s="1">
        <v>1</v>
      </c>
      <c r="AY1629" s="1">
        <v>1</v>
      </c>
      <c r="AZ1629" s="1">
        <v>1</v>
      </c>
      <c r="BD1629" s="1">
        <v>1</v>
      </c>
      <c r="BE1629" s="1">
        <v>1</v>
      </c>
    </row>
    <row r="1630" spans="1:57" x14ac:dyDescent="0.5">
      <c r="A1630" s="1">
        <v>152</v>
      </c>
      <c r="B1630" s="1" t="s">
        <v>1688</v>
      </c>
      <c r="C1630" s="2">
        <v>43579</v>
      </c>
      <c r="D1630" s="1" t="s">
        <v>1689</v>
      </c>
      <c r="E1630" s="1" t="s">
        <v>1690</v>
      </c>
      <c r="F1630" s="1" t="s">
        <v>98</v>
      </c>
      <c r="G1630" s="1">
        <v>100</v>
      </c>
      <c r="H1630" s="1">
        <v>0</v>
      </c>
      <c r="M1630" s="1" t="s">
        <v>84</v>
      </c>
      <c r="N1630" s="1">
        <v>12.5</v>
      </c>
      <c r="O1630" s="1">
        <v>-15.623037</v>
      </c>
      <c r="P1630" s="1">
        <v>-59.0625</v>
      </c>
      <c r="Q1630" s="1">
        <v>1375000</v>
      </c>
      <c r="R1630" s="1" t="s">
        <v>140</v>
      </c>
      <c r="S1630" s="1" t="s">
        <v>91</v>
      </c>
      <c r="T1630" s="1" t="s">
        <v>104</v>
      </c>
      <c r="U1630" s="1" t="s">
        <v>105</v>
      </c>
      <c r="W1630" s="1" t="s">
        <v>121</v>
      </c>
      <c r="X1630" s="1" t="s">
        <v>1691</v>
      </c>
      <c r="Z1630" s="1" t="s">
        <v>84</v>
      </c>
      <c r="AA1630" s="1" t="s">
        <v>305</v>
      </c>
      <c r="AJ1630" s="1" t="s">
        <v>76</v>
      </c>
      <c r="AK1630" s="1" t="s">
        <v>1692</v>
      </c>
      <c r="AL1630" s="1">
        <v>11000000</v>
      </c>
      <c r="AM1630" s="1" t="s">
        <v>109</v>
      </c>
      <c r="AN1630" s="1" t="s">
        <v>4524</v>
      </c>
      <c r="AO1630" s="1" t="s">
        <v>4523</v>
      </c>
      <c r="AS1630" s="1">
        <v>1</v>
      </c>
      <c r="AY1630" s="1">
        <v>1</v>
      </c>
      <c r="AZ1630" s="1">
        <v>1</v>
      </c>
      <c r="BD1630" s="1">
        <v>1</v>
      </c>
      <c r="BE1630" s="1">
        <v>1</v>
      </c>
    </row>
    <row r="1631" spans="1:57" x14ac:dyDescent="0.5">
      <c r="A1631" s="1">
        <v>152</v>
      </c>
      <c r="B1631" s="1" t="s">
        <v>1688</v>
      </c>
      <c r="C1631" s="2">
        <v>43579</v>
      </c>
      <c r="D1631" s="1" t="s">
        <v>1689</v>
      </c>
      <c r="E1631" s="1" t="s">
        <v>1690</v>
      </c>
      <c r="F1631" s="1" t="s">
        <v>98</v>
      </c>
      <c r="G1631" s="1">
        <v>100</v>
      </c>
      <c r="H1631" s="1">
        <v>0</v>
      </c>
      <c r="M1631" s="1" t="s">
        <v>110</v>
      </c>
      <c r="N1631" s="1">
        <v>12.5</v>
      </c>
      <c r="O1631" s="1">
        <v>26.625188000000001</v>
      </c>
      <c r="P1631" s="1">
        <v>6.809552</v>
      </c>
      <c r="Q1631" s="1">
        <v>1375000</v>
      </c>
      <c r="R1631" s="1" t="s">
        <v>140</v>
      </c>
      <c r="S1631" s="1" t="s">
        <v>91</v>
      </c>
      <c r="T1631" s="1" t="s">
        <v>104</v>
      </c>
      <c r="U1631" s="1" t="s">
        <v>105</v>
      </c>
      <c r="W1631" s="1" t="s">
        <v>121</v>
      </c>
      <c r="X1631" s="1" t="s">
        <v>1691</v>
      </c>
      <c r="Z1631" s="1" t="s">
        <v>110</v>
      </c>
      <c r="AA1631" s="1" t="s">
        <v>305</v>
      </c>
      <c r="AJ1631" s="1" t="s">
        <v>76</v>
      </c>
      <c r="AK1631" s="1" t="s">
        <v>1692</v>
      </c>
      <c r="AL1631" s="1">
        <v>11000000</v>
      </c>
      <c r="AM1631" s="1" t="s">
        <v>109</v>
      </c>
      <c r="AN1631" s="1" t="s">
        <v>4524</v>
      </c>
      <c r="AO1631" s="1" t="s">
        <v>4523</v>
      </c>
      <c r="AS1631" s="1">
        <v>1</v>
      </c>
      <c r="AY1631" s="1">
        <v>1</v>
      </c>
      <c r="AZ1631" s="1">
        <v>1</v>
      </c>
      <c r="BD1631" s="1">
        <v>1</v>
      </c>
      <c r="BE1631" s="1">
        <v>1</v>
      </c>
    </row>
    <row r="1632" spans="1:57" x14ac:dyDescent="0.5">
      <c r="A1632" s="1">
        <v>152</v>
      </c>
      <c r="B1632" s="1" t="s">
        <v>1688</v>
      </c>
      <c r="C1632" s="2">
        <v>43579</v>
      </c>
      <c r="D1632" s="1" t="s">
        <v>1689</v>
      </c>
      <c r="E1632" s="1" t="s">
        <v>1690</v>
      </c>
      <c r="F1632" s="1" t="s">
        <v>98</v>
      </c>
      <c r="G1632" s="1">
        <v>100</v>
      </c>
      <c r="H1632" s="1">
        <v>0</v>
      </c>
      <c r="M1632" s="1" t="s">
        <v>114</v>
      </c>
      <c r="N1632" s="1">
        <v>6.25</v>
      </c>
      <c r="O1632" s="1">
        <v>25.384855999999999</v>
      </c>
      <c r="P1632" s="1">
        <v>68.458809000000002</v>
      </c>
      <c r="Q1632" s="1">
        <v>687500</v>
      </c>
      <c r="R1632" s="1" t="s">
        <v>140</v>
      </c>
      <c r="S1632" s="1" t="s">
        <v>91</v>
      </c>
      <c r="T1632" s="1" t="s">
        <v>104</v>
      </c>
      <c r="U1632" s="1" t="s">
        <v>105</v>
      </c>
      <c r="W1632" s="1" t="s">
        <v>121</v>
      </c>
      <c r="X1632" s="1" t="s">
        <v>1691</v>
      </c>
      <c r="Z1632" s="1" t="s">
        <v>114</v>
      </c>
      <c r="AA1632" s="1" t="s">
        <v>305</v>
      </c>
      <c r="AJ1632" s="1" t="s">
        <v>76</v>
      </c>
      <c r="AK1632" s="1" t="s">
        <v>1692</v>
      </c>
      <c r="AL1632" s="1">
        <v>11000000</v>
      </c>
      <c r="AM1632" s="1" t="s">
        <v>109</v>
      </c>
      <c r="AN1632" s="1" t="s">
        <v>4524</v>
      </c>
      <c r="AO1632" s="1" t="s">
        <v>4523</v>
      </c>
      <c r="AS1632" s="1">
        <v>1</v>
      </c>
      <c r="AY1632" s="1">
        <v>1</v>
      </c>
      <c r="AZ1632" s="1">
        <v>1</v>
      </c>
      <c r="BD1632" s="1">
        <v>1</v>
      </c>
      <c r="BE1632" s="1">
        <v>1</v>
      </c>
    </row>
    <row r="1633" spans="1:64" x14ac:dyDescent="0.5">
      <c r="A1633" s="1">
        <v>152</v>
      </c>
      <c r="B1633" s="1" t="s">
        <v>1688</v>
      </c>
      <c r="C1633" s="2">
        <v>43579</v>
      </c>
      <c r="D1633" s="1" t="s">
        <v>1689</v>
      </c>
      <c r="E1633" s="1" t="s">
        <v>1690</v>
      </c>
      <c r="F1633" s="1" t="s">
        <v>98</v>
      </c>
      <c r="G1633" s="1">
        <v>100</v>
      </c>
      <c r="H1633" s="1">
        <v>0</v>
      </c>
      <c r="M1633" s="1" t="s">
        <v>112</v>
      </c>
      <c r="N1633" s="1">
        <v>6.25</v>
      </c>
      <c r="O1633" s="1">
        <v>45.052331000000002</v>
      </c>
      <c r="P1633" s="1">
        <v>118.90412999999999</v>
      </c>
      <c r="Q1633" s="1">
        <v>687500</v>
      </c>
      <c r="R1633" s="1" t="s">
        <v>140</v>
      </c>
      <c r="S1633" s="1" t="s">
        <v>91</v>
      </c>
      <c r="T1633" s="1" t="s">
        <v>104</v>
      </c>
      <c r="U1633" s="1" t="s">
        <v>105</v>
      </c>
      <c r="W1633" s="1" t="s">
        <v>121</v>
      </c>
      <c r="X1633" s="1" t="s">
        <v>1691</v>
      </c>
      <c r="Z1633" s="1" t="s">
        <v>112</v>
      </c>
      <c r="AA1633" s="1" t="s">
        <v>305</v>
      </c>
      <c r="AJ1633" s="1" t="s">
        <v>76</v>
      </c>
      <c r="AK1633" s="1" t="s">
        <v>1692</v>
      </c>
      <c r="AL1633" s="1">
        <v>11000000</v>
      </c>
      <c r="AM1633" s="1" t="s">
        <v>109</v>
      </c>
      <c r="AN1633" s="1" t="s">
        <v>4524</v>
      </c>
      <c r="AO1633" s="1" t="s">
        <v>4523</v>
      </c>
      <c r="AS1633" s="1">
        <v>1</v>
      </c>
      <c r="AY1633" s="1">
        <v>1</v>
      </c>
      <c r="AZ1633" s="1">
        <v>1</v>
      </c>
      <c r="BD1633" s="1">
        <v>1</v>
      </c>
      <c r="BE1633" s="1">
        <v>1</v>
      </c>
    </row>
    <row r="1634" spans="1:64" x14ac:dyDescent="0.5">
      <c r="A1634" s="1">
        <v>152</v>
      </c>
      <c r="B1634" s="1" t="s">
        <v>1688</v>
      </c>
      <c r="C1634" s="2">
        <v>43579</v>
      </c>
      <c r="D1634" s="1" t="s">
        <v>1689</v>
      </c>
      <c r="E1634" s="1" t="s">
        <v>1690</v>
      </c>
      <c r="F1634" s="1" t="s">
        <v>98</v>
      </c>
      <c r="G1634" s="1">
        <v>100</v>
      </c>
      <c r="H1634" s="1">
        <v>0</v>
      </c>
      <c r="M1634" s="1" t="s">
        <v>307</v>
      </c>
      <c r="N1634" s="1">
        <v>25</v>
      </c>
      <c r="O1634" s="1">
        <v>48.122632000000003</v>
      </c>
      <c r="P1634" s="1">
        <v>30.108753</v>
      </c>
      <c r="Q1634" s="1">
        <v>2750000</v>
      </c>
      <c r="R1634" s="1" t="s">
        <v>140</v>
      </c>
      <c r="S1634" s="1" t="s">
        <v>91</v>
      </c>
      <c r="T1634" s="1" t="s">
        <v>104</v>
      </c>
      <c r="U1634" s="1" t="s">
        <v>105</v>
      </c>
      <c r="W1634" s="1" t="s">
        <v>121</v>
      </c>
      <c r="X1634" s="1" t="s">
        <v>1691</v>
      </c>
      <c r="Z1634" s="1" t="s">
        <v>307</v>
      </c>
      <c r="AA1634" s="1" t="s">
        <v>305</v>
      </c>
      <c r="AJ1634" s="1" t="s">
        <v>76</v>
      </c>
      <c r="AK1634" s="1" t="s">
        <v>1692</v>
      </c>
      <c r="AL1634" s="1">
        <v>11000000</v>
      </c>
      <c r="AM1634" s="1" t="s">
        <v>109</v>
      </c>
      <c r="AN1634" s="1" t="s">
        <v>4524</v>
      </c>
      <c r="AO1634" s="1" t="s">
        <v>4523</v>
      </c>
      <c r="AS1634" s="1">
        <v>1</v>
      </c>
      <c r="AY1634" s="1">
        <v>1</v>
      </c>
      <c r="AZ1634" s="1">
        <v>1</v>
      </c>
      <c r="BD1634" s="1">
        <v>1</v>
      </c>
      <c r="BE1634" s="1">
        <v>1</v>
      </c>
    </row>
    <row r="1635" spans="1:64" x14ac:dyDescent="0.5">
      <c r="A1635" s="1">
        <v>152</v>
      </c>
      <c r="B1635" s="1" t="s">
        <v>1688</v>
      </c>
      <c r="C1635" s="2">
        <v>43579</v>
      </c>
      <c r="D1635" s="1" t="s">
        <v>1689</v>
      </c>
      <c r="E1635" s="1" t="s">
        <v>1690</v>
      </c>
      <c r="F1635" s="1" t="s">
        <v>98</v>
      </c>
      <c r="G1635" s="1">
        <v>100</v>
      </c>
      <c r="H1635" s="1">
        <v>0</v>
      </c>
      <c r="M1635" s="1" t="s">
        <v>69</v>
      </c>
      <c r="N1635" s="1">
        <v>12.5</v>
      </c>
      <c r="O1635" s="1">
        <v>2.6272389999999999</v>
      </c>
      <c r="P1635" s="1">
        <v>23.381664000000001</v>
      </c>
      <c r="Q1635" s="1">
        <v>1375000</v>
      </c>
      <c r="R1635" s="1" t="s">
        <v>140</v>
      </c>
      <c r="S1635" s="1" t="s">
        <v>91</v>
      </c>
      <c r="T1635" s="1" t="s">
        <v>104</v>
      </c>
      <c r="U1635" s="1" t="s">
        <v>105</v>
      </c>
      <c r="W1635" s="1" t="s">
        <v>121</v>
      </c>
      <c r="X1635" s="1" t="s">
        <v>1691</v>
      </c>
      <c r="Z1635" s="1" t="s">
        <v>69</v>
      </c>
      <c r="AA1635" s="1" t="s">
        <v>305</v>
      </c>
      <c r="AJ1635" s="1" t="s">
        <v>76</v>
      </c>
      <c r="AK1635" s="1" t="s">
        <v>1692</v>
      </c>
      <c r="AL1635" s="1">
        <v>11000000</v>
      </c>
      <c r="AM1635" s="1" t="s">
        <v>109</v>
      </c>
      <c r="AN1635" s="1" t="s">
        <v>4524</v>
      </c>
      <c r="AO1635" s="1" t="s">
        <v>4523</v>
      </c>
      <c r="AS1635" s="1">
        <v>1</v>
      </c>
      <c r="AY1635" s="1">
        <v>1</v>
      </c>
      <c r="AZ1635" s="1">
        <v>1</v>
      </c>
      <c r="BD1635" s="1">
        <v>1</v>
      </c>
      <c r="BE1635" s="1">
        <v>1</v>
      </c>
    </row>
    <row r="1636" spans="1:64" x14ac:dyDescent="0.5">
      <c r="A1636" s="1">
        <v>152</v>
      </c>
      <c r="B1636" s="1" t="s">
        <v>1688</v>
      </c>
      <c r="C1636" s="2">
        <v>43579</v>
      </c>
      <c r="D1636" s="1" t="s">
        <v>1689</v>
      </c>
      <c r="E1636" s="1" t="s">
        <v>1690</v>
      </c>
      <c r="F1636" s="1" t="s">
        <v>98</v>
      </c>
      <c r="G1636" s="1">
        <v>100</v>
      </c>
      <c r="H1636" s="1">
        <v>0</v>
      </c>
      <c r="M1636" s="1" t="s">
        <v>111</v>
      </c>
      <c r="N1636" s="1">
        <v>6.25</v>
      </c>
      <c r="O1636" s="1">
        <v>43.890490999999997</v>
      </c>
      <c r="P1636" s="1">
        <v>71.138231000000005</v>
      </c>
      <c r="Q1636" s="1">
        <v>687500</v>
      </c>
      <c r="R1636" s="1" t="s">
        <v>140</v>
      </c>
      <c r="S1636" s="1" t="s">
        <v>91</v>
      </c>
      <c r="T1636" s="1" t="s">
        <v>104</v>
      </c>
      <c r="U1636" s="1" t="s">
        <v>105</v>
      </c>
      <c r="W1636" s="1" t="s">
        <v>121</v>
      </c>
      <c r="X1636" s="1" t="s">
        <v>1691</v>
      </c>
      <c r="Z1636" s="1" t="s">
        <v>111</v>
      </c>
      <c r="AA1636" s="1" t="s">
        <v>305</v>
      </c>
      <c r="AJ1636" s="1" t="s">
        <v>76</v>
      </c>
      <c r="AK1636" s="1" t="s">
        <v>1692</v>
      </c>
      <c r="AL1636" s="1">
        <v>11000000</v>
      </c>
      <c r="AM1636" s="1" t="s">
        <v>109</v>
      </c>
      <c r="AN1636" s="1" t="s">
        <v>4524</v>
      </c>
      <c r="AO1636" s="1" t="s">
        <v>4523</v>
      </c>
      <c r="AS1636" s="1">
        <v>1</v>
      </c>
      <c r="AY1636" s="1">
        <v>1</v>
      </c>
      <c r="AZ1636" s="1">
        <v>1</v>
      </c>
      <c r="BD1636" s="1">
        <v>1</v>
      </c>
      <c r="BE1636" s="1">
        <v>1</v>
      </c>
    </row>
    <row r="1637" spans="1:64" x14ac:dyDescent="0.5">
      <c r="A1637" s="1">
        <v>152</v>
      </c>
      <c r="B1637" s="1" t="s">
        <v>1688</v>
      </c>
      <c r="C1637" s="2">
        <v>43579</v>
      </c>
      <c r="D1637" s="1" t="s">
        <v>1689</v>
      </c>
      <c r="E1637" s="1" t="s">
        <v>1690</v>
      </c>
      <c r="F1637" s="1" t="s">
        <v>98</v>
      </c>
      <c r="G1637" s="1">
        <v>100</v>
      </c>
      <c r="H1637" s="1">
        <v>0</v>
      </c>
      <c r="M1637" s="1" t="s">
        <v>308</v>
      </c>
      <c r="N1637" s="1">
        <v>12.5</v>
      </c>
      <c r="O1637" s="1">
        <v>13.923406</v>
      </c>
      <c r="P1637" s="1">
        <v>-86.952798999999999</v>
      </c>
      <c r="Q1637" s="1">
        <v>1375000</v>
      </c>
      <c r="R1637" s="1" t="s">
        <v>140</v>
      </c>
      <c r="S1637" s="1" t="s">
        <v>91</v>
      </c>
      <c r="T1637" s="1" t="s">
        <v>104</v>
      </c>
      <c r="U1637" s="1" t="s">
        <v>105</v>
      </c>
      <c r="W1637" s="1" t="s">
        <v>121</v>
      </c>
      <c r="X1637" s="1" t="s">
        <v>1691</v>
      </c>
      <c r="Z1637" s="1" t="s">
        <v>308</v>
      </c>
      <c r="AA1637" s="1" t="s">
        <v>305</v>
      </c>
      <c r="AJ1637" s="1" t="s">
        <v>76</v>
      </c>
      <c r="AK1637" s="1" t="s">
        <v>1692</v>
      </c>
      <c r="AL1637" s="1">
        <v>11000000</v>
      </c>
      <c r="AM1637" s="1" t="s">
        <v>109</v>
      </c>
      <c r="AN1637" s="1" t="s">
        <v>4524</v>
      </c>
      <c r="AO1637" s="1" t="s">
        <v>4523</v>
      </c>
      <c r="AS1637" s="1">
        <v>1</v>
      </c>
      <c r="AY1637" s="1">
        <v>1</v>
      </c>
      <c r="AZ1637" s="1">
        <v>1</v>
      </c>
      <c r="BD1637" s="1">
        <v>1</v>
      </c>
      <c r="BE1637" s="1">
        <v>1</v>
      </c>
    </row>
    <row r="1638" spans="1:64" x14ac:dyDescent="0.5">
      <c r="A1638" s="1">
        <v>152</v>
      </c>
      <c r="B1638" s="1" t="s">
        <v>1688</v>
      </c>
      <c r="C1638" s="2">
        <v>43579</v>
      </c>
      <c r="D1638" s="1" t="s">
        <v>1689</v>
      </c>
      <c r="E1638" s="1" t="s">
        <v>1690</v>
      </c>
      <c r="F1638" s="1" t="s">
        <v>98</v>
      </c>
      <c r="G1638" s="1">
        <v>100</v>
      </c>
      <c r="H1638" s="1">
        <v>0</v>
      </c>
      <c r="M1638" s="1" t="s">
        <v>113</v>
      </c>
      <c r="N1638" s="1">
        <v>6.25</v>
      </c>
      <c r="O1638" s="1">
        <v>10.278548000000001</v>
      </c>
      <c r="P1638" s="1">
        <v>102.006446</v>
      </c>
      <c r="Q1638" s="1">
        <v>687500</v>
      </c>
      <c r="R1638" s="1" t="s">
        <v>140</v>
      </c>
      <c r="S1638" s="1" t="s">
        <v>91</v>
      </c>
      <c r="T1638" s="1" t="s">
        <v>104</v>
      </c>
      <c r="U1638" s="1" t="s">
        <v>105</v>
      </c>
      <c r="W1638" s="1" t="s">
        <v>121</v>
      </c>
      <c r="X1638" s="1" t="s">
        <v>1691</v>
      </c>
      <c r="Z1638" s="1" t="s">
        <v>113</v>
      </c>
      <c r="AA1638" s="1" t="s">
        <v>305</v>
      </c>
      <c r="AJ1638" s="1" t="s">
        <v>76</v>
      </c>
      <c r="AK1638" s="1" t="s">
        <v>1692</v>
      </c>
      <c r="AL1638" s="1">
        <v>11000000</v>
      </c>
      <c r="AM1638" s="1" t="s">
        <v>109</v>
      </c>
      <c r="AN1638" s="1" t="s">
        <v>4524</v>
      </c>
      <c r="AO1638" s="1" t="s">
        <v>4523</v>
      </c>
      <c r="AS1638" s="1">
        <v>1</v>
      </c>
      <c r="AY1638" s="1">
        <v>1</v>
      </c>
      <c r="AZ1638" s="1">
        <v>1</v>
      </c>
      <c r="BD1638" s="1">
        <v>1</v>
      </c>
      <c r="BE1638" s="1">
        <v>1</v>
      </c>
    </row>
    <row r="1639" spans="1:64" x14ac:dyDescent="0.5">
      <c r="A1639" s="1">
        <v>25</v>
      </c>
      <c r="B1639" s="1" t="s">
        <v>1693</v>
      </c>
      <c r="C1639" s="2">
        <v>43371</v>
      </c>
      <c r="D1639" s="1" t="s">
        <v>1694</v>
      </c>
      <c r="E1639" s="1" t="s">
        <v>1695</v>
      </c>
      <c r="F1639" s="1" t="s">
        <v>281</v>
      </c>
      <c r="G1639" s="1">
        <v>25</v>
      </c>
      <c r="H1639" s="1">
        <v>1</v>
      </c>
      <c r="I1639" s="1" t="s">
        <v>118</v>
      </c>
      <c r="J1639" s="1">
        <v>100</v>
      </c>
      <c r="K1639" s="1">
        <v>-6.4530960000000004</v>
      </c>
      <c r="L1639" s="1">
        <v>34.894539000000002</v>
      </c>
      <c r="M1639" s="1" t="s">
        <v>69</v>
      </c>
      <c r="N1639" s="1">
        <v>0</v>
      </c>
      <c r="O1639" s="1">
        <v>2.6272389999999999</v>
      </c>
      <c r="P1639" s="1">
        <v>23.381664000000001</v>
      </c>
      <c r="Q1639" s="1">
        <v>750000</v>
      </c>
      <c r="R1639" s="1" t="s">
        <v>1696</v>
      </c>
      <c r="S1639" s="1" t="s">
        <v>91</v>
      </c>
      <c r="T1639" s="1" t="s">
        <v>104</v>
      </c>
      <c r="U1639" s="1" t="s">
        <v>105</v>
      </c>
      <c r="X1639" s="1" t="s">
        <v>1697</v>
      </c>
      <c r="Z1639" s="1" t="s">
        <v>118</v>
      </c>
      <c r="AA1639" s="1" t="s">
        <v>123</v>
      </c>
      <c r="AJ1639" s="1" t="s">
        <v>76</v>
      </c>
      <c r="AK1639" s="1" t="s">
        <v>1698</v>
      </c>
      <c r="AL1639" s="1">
        <v>3000000</v>
      </c>
      <c r="AM1639" s="1" t="s">
        <v>109</v>
      </c>
      <c r="AN1639" s="1" t="s">
        <v>4525</v>
      </c>
      <c r="AO1639" s="1" t="s">
        <v>4290</v>
      </c>
    </row>
    <row r="1640" spans="1:64" x14ac:dyDescent="0.5">
      <c r="A1640" s="1">
        <v>25</v>
      </c>
      <c r="B1640" s="1" t="s">
        <v>1693</v>
      </c>
      <c r="C1640" s="2">
        <v>43371</v>
      </c>
      <c r="D1640" s="1" t="s">
        <v>1694</v>
      </c>
      <c r="E1640" s="1" t="s">
        <v>1695</v>
      </c>
      <c r="F1640" s="1" t="s">
        <v>127</v>
      </c>
      <c r="G1640" s="1">
        <v>20</v>
      </c>
      <c r="H1640" s="1">
        <v>1</v>
      </c>
      <c r="I1640" s="1" t="s">
        <v>118</v>
      </c>
      <c r="J1640" s="1">
        <v>100</v>
      </c>
      <c r="K1640" s="1">
        <v>-6.4530960000000004</v>
      </c>
      <c r="L1640" s="1">
        <v>34.894539000000002</v>
      </c>
      <c r="M1640" s="1" t="s">
        <v>69</v>
      </c>
      <c r="N1640" s="1">
        <v>0</v>
      </c>
      <c r="O1640" s="1">
        <v>2.6272389999999999</v>
      </c>
      <c r="P1640" s="1">
        <v>23.381664000000001</v>
      </c>
      <c r="Q1640" s="1">
        <v>600000</v>
      </c>
      <c r="R1640" s="1" t="s">
        <v>1696</v>
      </c>
      <c r="S1640" s="1" t="s">
        <v>91</v>
      </c>
      <c r="T1640" s="1" t="s">
        <v>104</v>
      </c>
      <c r="U1640" s="1" t="s">
        <v>105</v>
      </c>
      <c r="X1640" s="1" t="s">
        <v>1697</v>
      </c>
      <c r="Z1640" s="1" t="s">
        <v>118</v>
      </c>
      <c r="AA1640" s="1" t="s">
        <v>123</v>
      </c>
      <c r="AJ1640" s="1" t="s">
        <v>76</v>
      </c>
      <c r="AK1640" s="1" t="s">
        <v>1698</v>
      </c>
      <c r="AL1640" s="1">
        <v>3000000</v>
      </c>
      <c r="AM1640" s="1" t="s">
        <v>109</v>
      </c>
      <c r="AN1640" s="1" t="s">
        <v>4525</v>
      </c>
      <c r="AO1640" s="1" t="s">
        <v>4290</v>
      </c>
    </row>
    <row r="1641" spans="1:64" x14ac:dyDescent="0.5">
      <c r="A1641" s="1">
        <v>25</v>
      </c>
      <c r="B1641" s="1" t="s">
        <v>1693</v>
      </c>
      <c r="C1641" s="2">
        <v>43371</v>
      </c>
      <c r="D1641" s="1" t="s">
        <v>1694</v>
      </c>
      <c r="E1641" s="1" t="s">
        <v>1695</v>
      </c>
      <c r="F1641" s="1" t="s">
        <v>98</v>
      </c>
      <c r="G1641" s="1">
        <v>55</v>
      </c>
      <c r="H1641" s="1">
        <v>1</v>
      </c>
      <c r="I1641" s="1" t="s">
        <v>118</v>
      </c>
      <c r="J1641" s="1">
        <v>100</v>
      </c>
      <c r="K1641" s="1">
        <v>-6.4530960000000004</v>
      </c>
      <c r="L1641" s="1">
        <v>34.894539000000002</v>
      </c>
      <c r="M1641" s="1" t="s">
        <v>69</v>
      </c>
      <c r="N1641" s="1">
        <v>0</v>
      </c>
      <c r="O1641" s="1">
        <v>2.6272389999999999</v>
      </c>
      <c r="P1641" s="1">
        <v>23.381664000000001</v>
      </c>
      <c r="Q1641" s="1">
        <v>1650000</v>
      </c>
      <c r="R1641" s="1" t="s">
        <v>1696</v>
      </c>
      <c r="S1641" s="1" t="s">
        <v>91</v>
      </c>
      <c r="T1641" s="1" t="s">
        <v>104</v>
      </c>
      <c r="U1641" s="1" t="s">
        <v>105</v>
      </c>
      <c r="X1641" s="1" t="s">
        <v>1697</v>
      </c>
      <c r="Z1641" s="1" t="s">
        <v>118</v>
      </c>
      <c r="AA1641" s="1" t="s">
        <v>123</v>
      </c>
      <c r="AJ1641" s="1" t="s">
        <v>76</v>
      </c>
      <c r="AK1641" s="1" t="s">
        <v>1698</v>
      </c>
      <c r="AL1641" s="1">
        <v>3000000</v>
      </c>
      <c r="AM1641" s="1" t="s">
        <v>109</v>
      </c>
      <c r="AN1641" s="1" t="s">
        <v>4525</v>
      </c>
      <c r="AO1641" s="1" t="s">
        <v>4290</v>
      </c>
    </row>
    <row r="1642" spans="1:64" x14ac:dyDescent="0.5">
      <c r="A1642" s="1">
        <v>27</v>
      </c>
      <c r="B1642" s="1" t="s">
        <v>1699</v>
      </c>
      <c r="C1642" s="2">
        <v>43579</v>
      </c>
      <c r="D1642" s="1" t="s">
        <v>1700</v>
      </c>
      <c r="E1642" s="1" t="s">
        <v>1701</v>
      </c>
      <c r="F1642" s="1" t="s">
        <v>88</v>
      </c>
      <c r="G1642" s="1">
        <v>26</v>
      </c>
      <c r="H1642" s="1">
        <v>1</v>
      </c>
      <c r="I1642" s="1" t="s">
        <v>139</v>
      </c>
      <c r="J1642" s="1">
        <v>100</v>
      </c>
      <c r="K1642" s="1">
        <v>9.1449999999999996</v>
      </c>
      <c r="L1642" s="1">
        <v>40.489674000000001</v>
      </c>
      <c r="M1642" s="1" t="s">
        <v>69</v>
      </c>
      <c r="N1642" s="1">
        <v>0</v>
      </c>
      <c r="O1642" s="1">
        <v>2.6272389999999999</v>
      </c>
      <c r="P1642" s="1">
        <v>23.381664000000001</v>
      </c>
      <c r="Q1642" s="1">
        <v>13000000</v>
      </c>
      <c r="R1642" s="1" t="s">
        <v>90</v>
      </c>
      <c r="S1642" s="1" t="s">
        <v>91</v>
      </c>
      <c r="T1642" s="1" t="s">
        <v>104</v>
      </c>
      <c r="U1642" s="1" t="s">
        <v>105</v>
      </c>
      <c r="W1642" s="1" t="s">
        <v>121</v>
      </c>
      <c r="X1642" s="1" t="s">
        <v>1702</v>
      </c>
      <c r="Z1642" s="1" t="s">
        <v>139</v>
      </c>
      <c r="AA1642" s="1" t="s">
        <v>1703</v>
      </c>
      <c r="AJ1642" s="1" t="s">
        <v>76</v>
      </c>
      <c r="AK1642" s="1" t="s">
        <v>1704</v>
      </c>
      <c r="AL1642" s="1">
        <v>50000000</v>
      </c>
      <c r="AM1642" s="1" t="s">
        <v>109</v>
      </c>
      <c r="AN1642" s="1" t="s">
        <v>4526</v>
      </c>
      <c r="AO1642" s="1" t="s">
        <v>4373</v>
      </c>
      <c r="AP1642" s="1">
        <v>21876726</v>
      </c>
      <c r="AR1642" s="1" t="s">
        <v>1705</v>
      </c>
      <c r="AS1642" s="1">
        <v>1</v>
      </c>
      <c r="AU1642" s="1">
        <v>1</v>
      </c>
      <c r="AY1642" s="1">
        <v>1</v>
      </c>
      <c r="AZ1642" s="1">
        <v>1</v>
      </c>
      <c r="BD1642" s="1">
        <v>1</v>
      </c>
      <c r="BE1642" s="1">
        <v>1</v>
      </c>
      <c r="BL1642" s="1" t="s">
        <v>1706</v>
      </c>
    </row>
    <row r="1643" spans="1:64" x14ac:dyDescent="0.5">
      <c r="A1643" s="1">
        <v>27</v>
      </c>
      <c r="B1643" s="1" t="s">
        <v>1699</v>
      </c>
      <c r="C1643" s="2">
        <v>43579</v>
      </c>
      <c r="D1643" s="1" t="s">
        <v>1700</v>
      </c>
      <c r="E1643" s="1" t="s">
        <v>1701</v>
      </c>
      <c r="F1643" s="1" t="s">
        <v>67</v>
      </c>
      <c r="G1643" s="1">
        <v>61</v>
      </c>
      <c r="H1643" s="1">
        <v>1</v>
      </c>
      <c r="I1643" s="1" t="s">
        <v>139</v>
      </c>
      <c r="J1643" s="1">
        <v>100</v>
      </c>
      <c r="K1643" s="1">
        <v>9.1449999999999996</v>
      </c>
      <c r="L1643" s="1">
        <v>40.489674000000001</v>
      </c>
      <c r="M1643" s="1" t="s">
        <v>69</v>
      </c>
      <c r="N1643" s="1">
        <v>0</v>
      </c>
      <c r="O1643" s="1">
        <v>2.6272389999999999</v>
      </c>
      <c r="P1643" s="1">
        <v>23.381664000000001</v>
      </c>
      <c r="Q1643" s="1">
        <v>30500000</v>
      </c>
      <c r="R1643" s="1" t="s">
        <v>90</v>
      </c>
      <c r="S1643" s="1" t="s">
        <v>91</v>
      </c>
      <c r="T1643" s="1" t="s">
        <v>104</v>
      </c>
      <c r="U1643" s="1" t="s">
        <v>105</v>
      </c>
      <c r="W1643" s="1" t="s">
        <v>121</v>
      </c>
      <c r="X1643" s="1" t="s">
        <v>1702</v>
      </c>
      <c r="Z1643" s="1" t="s">
        <v>139</v>
      </c>
      <c r="AA1643" s="1" t="s">
        <v>1703</v>
      </c>
      <c r="AJ1643" s="1" t="s">
        <v>76</v>
      </c>
      <c r="AK1643" s="1" t="s">
        <v>1704</v>
      </c>
      <c r="AL1643" s="1">
        <v>50000000</v>
      </c>
      <c r="AM1643" s="1" t="s">
        <v>109</v>
      </c>
      <c r="AN1643" s="1" t="s">
        <v>4526</v>
      </c>
      <c r="AO1643" s="1" t="s">
        <v>4373</v>
      </c>
      <c r="AP1643" s="1">
        <v>21876726</v>
      </c>
      <c r="AR1643" s="1" t="s">
        <v>1705</v>
      </c>
      <c r="AS1643" s="1">
        <v>1</v>
      </c>
      <c r="AU1643" s="1">
        <v>1</v>
      </c>
      <c r="AY1643" s="1">
        <v>1</v>
      </c>
      <c r="AZ1643" s="1">
        <v>1</v>
      </c>
      <c r="BD1643" s="1">
        <v>1</v>
      </c>
      <c r="BE1643" s="1">
        <v>1</v>
      </c>
      <c r="BL1643" s="1" t="s">
        <v>1706</v>
      </c>
    </row>
    <row r="1644" spans="1:64" x14ac:dyDescent="0.5">
      <c r="A1644" s="1">
        <v>27</v>
      </c>
      <c r="B1644" s="1" t="s">
        <v>1699</v>
      </c>
      <c r="C1644" s="2">
        <v>43579</v>
      </c>
      <c r="D1644" s="1" t="s">
        <v>1700</v>
      </c>
      <c r="E1644" s="1" t="s">
        <v>1701</v>
      </c>
      <c r="F1644" s="1" t="s">
        <v>97</v>
      </c>
      <c r="G1644" s="1">
        <v>13</v>
      </c>
      <c r="H1644" s="1">
        <v>1</v>
      </c>
      <c r="I1644" s="1" t="s">
        <v>139</v>
      </c>
      <c r="J1644" s="1">
        <v>100</v>
      </c>
      <c r="K1644" s="1">
        <v>9.1449999999999996</v>
      </c>
      <c r="L1644" s="1">
        <v>40.489674000000001</v>
      </c>
      <c r="M1644" s="1" t="s">
        <v>69</v>
      </c>
      <c r="N1644" s="1">
        <v>0</v>
      </c>
      <c r="O1644" s="1">
        <v>2.6272389999999999</v>
      </c>
      <c r="P1644" s="1">
        <v>23.381664000000001</v>
      </c>
      <c r="Q1644" s="1">
        <v>6500000</v>
      </c>
      <c r="R1644" s="1" t="s">
        <v>90</v>
      </c>
      <c r="S1644" s="1" t="s">
        <v>91</v>
      </c>
      <c r="T1644" s="1" t="s">
        <v>104</v>
      </c>
      <c r="U1644" s="1" t="s">
        <v>105</v>
      </c>
      <c r="W1644" s="1" t="s">
        <v>121</v>
      </c>
      <c r="X1644" s="1" t="s">
        <v>1702</v>
      </c>
      <c r="Z1644" s="1" t="s">
        <v>139</v>
      </c>
      <c r="AA1644" s="1" t="s">
        <v>1703</v>
      </c>
      <c r="AJ1644" s="1" t="s">
        <v>76</v>
      </c>
      <c r="AK1644" s="1" t="s">
        <v>1704</v>
      </c>
      <c r="AL1644" s="1">
        <v>50000000</v>
      </c>
      <c r="AM1644" s="1" t="s">
        <v>109</v>
      </c>
      <c r="AN1644" s="1" t="s">
        <v>4526</v>
      </c>
      <c r="AO1644" s="1" t="s">
        <v>4373</v>
      </c>
      <c r="AP1644" s="1">
        <v>21876726</v>
      </c>
      <c r="AR1644" s="1" t="s">
        <v>1705</v>
      </c>
      <c r="AS1644" s="1">
        <v>1</v>
      </c>
      <c r="AU1644" s="1">
        <v>1</v>
      </c>
      <c r="AY1644" s="1">
        <v>1</v>
      </c>
      <c r="AZ1644" s="1">
        <v>1</v>
      </c>
      <c r="BD1644" s="1">
        <v>1</v>
      </c>
      <c r="BE1644" s="1">
        <v>1</v>
      </c>
      <c r="BL1644" s="1" t="s">
        <v>1706</v>
      </c>
    </row>
    <row r="1645" spans="1:64" x14ac:dyDescent="0.5">
      <c r="A1645" s="1">
        <v>185</v>
      </c>
      <c r="B1645" s="1" t="s">
        <v>1707</v>
      </c>
      <c r="C1645" s="2">
        <v>43371</v>
      </c>
      <c r="D1645" s="1" t="s">
        <v>1708</v>
      </c>
      <c r="E1645" s="1" t="s">
        <v>1709</v>
      </c>
      <c r="F1645" s="1" t="s">
        <v>128</v>
      </c>
      <c r="G1645" s="1">
        <v>100</v>
      </c>
      <c r="H1645" s="1">
        <v>0</v>
      </c>
      <c r="M1645" s="1" t="s">
        <v>84</v>
      </c>
      <c r="N1645" s="1">
        <v>33.299999999999997</v>
      </c>
      <c r="O1645" s="1">
        <v>-15.623037</v>
      </c>
      <c r="P1645" s="1">
        <v>-59.0625</v>
      </c>
      <c r="Q1645" s="1">
        <v>5994000</v>
      </c>
      <c r="R1645" s="1" t="s">
        <v>684</v>
      </c>
      <c r="S1645" s="1" t="s">
        <v>91</v>
      </c>
      <c r="T1645" s="1" t="s">
        <v>104</v>
      </c>
      <c r="U1645" s="1" t="s">
        <v>105</v>
      </c>
      <c r="X1645" s="1" t="s">
        <v>1710</v>
      </c>
      <c r="Z1645" s="1" t="s">
        <v>84</v>
      </c>
      <c r="AA1645" s="1" t="s">
        <v>107</v>
      </c>
      <c r="AJ1645" s="1" t="s">
        <v>76</v>
      </c>
      <c r="AK1645" s="1" t="s">
        <v>1711</v>
      </c>
      <c r="AL1645" s="1">
        <v>18000000</v>
      </c>
      <c r="AM1645" s="1" t="s">
        <v>109</v>
      </c>
      <c r="AN1645" s="1" t="s">
        <v>4527</v>
      </c>
      <c r="AO1645" s="1" t="s">
        <v>4528</v>
      </c>
    </row>
    <row r="1646" spans="1:64" x14ac:dyDescent="0.5">
      <c r="A1646" s="1">
        <v>185</v>
      </c>
      <c r="B1646" s="1" t="s">
        <v>1707</v>
      </c>
      <c r="C1646" s="2">
        <v>43371</v>
      </c>
      <c r="D1646" s="1" t="s">
        <v>1708</v>
      </c>
      <c r="E1646" s="1" t="s">
        <v>1709</v>
      </c>
      <c r="F1646" s="1" t="s">
        <v>128</v>
      </c>
      <c r="G1646" s="1">
        <v>100</v>
      </c>
      <c r="H1646" s="1">
        <v>0</v>
      </c>
      <c r="M1646" s="1" t="s">
        <v>308</v>
      </c>
      <c r="N1646" s="1">
        <v>33.299999999999997</v>
      </c>
      <c r="O1646" s="1">
        <v>13.923406</v>
      </c>
      <c r="P1646" s="1">
        <v>-86.952798999999999</v>
      </c>
      <c r="Q1646" s="1">
        <v>5994000</v>
      </c>
      <c r="R1646" s="1" t="s">
        <v>684</v>
      </c>
      <c r="S1646" s="1" t="s">
        <v>91</v>
      </c>
      <c r="T1646" s="1" t="s">
        <v>104</v>
      </c>
      <c r="U1646" s="1" t="s">
        <v>105</v>
      </c>
      <c r="X1646" s="1" t="s">
        <v>1710</v>
      </c>
      <c r="Z1646" s="1" t="s">
        <v>308</v>
      </c>
      <c r="AA1646" s="1" t="s">
        <v>107</v>
      </c>
      <c r="AJ1646" s="1" t="s">
        <v>76</v>
      </c>
      <c r="AK1646" s="1" t="s">
        <v>1711</v>
      </c>
      <c r="AL1646" s="1">
        <v>18000000</v>
      </c>
      <c r="AM1646" s="1" t="s">
        <v>109</v>
      </c>
      <c r="AN1646" s="1" t="s">
        <v>4527</v>
      </c>
      <c r="AO1646" s="1" t="s">
        <v>4528</v>
      </c>
    </row>
    <row r="1647" spans="1:64" x14ac:dyDescent="0.5">
      <c r="A1647" s="1">
        <v>185</v>
      </c>
      <c r="B1647" s="1" t="s">
        <v>1707</v>
      </c>
      <c r="C1647" s="2">
        <v>43371</v>
      </c>
      <c r="D1647" s="1" t="s">
        <v>1708</v>
      </c>
      <c r="E1647" s="1" t="s">
        <v>1709</v>
      </c>
      <c r="F1647" s="1" t="s">
        <v>128</v>
      </c>
      <c r="G1647" s="1">
        <v>100</v>
      </c>
      <c r="H1647" s="1">
        <v>0</v>
      </c>
      <c r="M1647" s="1" t="s">
        <v>195</v>
      </c>
      <c r="N1647" s="1">
        <v>33.4</v>
      </c>
      <c r="O1647" s="1">
        <v>25.14509</v>
      </c>
      <c r="P1647" s="1">
        <v>-80.396960000000007</v>
      </c>
      <c r="Q1647" s="1">
        <v>6012000</v>
      </c>
      <c r="R1647" s="1" t="s">
        <v>684</v>
      </c>
      <c r="S1647" s="1" t="s">
        <v>91</v>
      </c>
      <c r="T1647" s="1" t="s">
        <v>104</v>
      </c>
      <c r="U1647" s="1" t="s">
        <v>105</v>
      </c>
      <c r="X1647" s="1" t="s">
        <v>1710</v>
      </c>
      <c r="Z1647" s="1" t="s">
        <v>195</v>
      </c>
      <c r="AA1647" s="1" t="s">
        <v>107</v>
      </c>
      <c r="AJ1647" s="1" t="s">
        <v>76</v>
      </c>
      <c r="AK1647" s="1" t="s">
        <v>1711</v>
      </c>
      <c r="AL1647" s="1">
        <v>18000000</v>
      </c>
      <c r="AM1647" s="1" t="s">
        <v>109</v>
      </c>
      <c r="AN1647" s="1" t="s">
        <v>4527</v>
      </c>
      <c r="AO1647" s="1" t="s">
        <v>4528</v>
      </c>
    </row>
    <row r="1648" spans="1:64" x14ac:dyDescent="0.5">
      <c r="A1648" s="1">
        <v>281</v>
      </c>
      <c r="B1648" s="1" t="s">
        <v>1712</v>
      </c>
      <c r="C1648" s="2">
        <v>43278</v>
      </c>
      <c r="D1648" s="1" t="s">
        <v>1713</v>
      </c>
      <c r="E1648" s="1" t="s">
        <v>1714</v>
      </c>
      <c r="F1648" s="1" t="s">
        <v>98</v>
      </c>
      <c r="G1648" s="1">
        <v>20</v>
      </c>
      <c r="H1648" s="1">
        <v>1</v>
      </c>
      <c r="I1648" s="1" t="s">
        <v>118</v>
      </c>
      <c r="J1648" s="1">
        <v>100</v>
      </c>
      <c r="K1648" s="1">
        <v>-6.4530960000000004</v>
      </c>
      <c r="L1648" s="1">
        <v>34.894539000000002</v>
      </c>
      <c r="M1648" s="1" t="s">
        <v>69</v>
      </c>
      <c r="N1648" s="1">
        <v>0</v>
      </c>
      <c r="O1648" s="1">
        <v>2.6272389999999999</v>
      </c>
      <c r="P1648" s="1">
        <v>23.381664000000001</v>
      </c>
      <c r="R1648" s="1" t="s">
        <v>1715</v>
      </c>
      <c r="S1648" s="1" t="s">
        <v>71</v>
      </c>
      <c r="T1648" s="1" t="s">
        <v>1716</v>
      </c>
      <c r="X1648" s="1" t="s">
        <v>1717</v>
      </c>
      <c r="Z1648" s="1" t="s">
        <v>118</v>
      </c>
      <c r="AA1648" s="1" t="s">
        <v>1718</v>
      </c>
      <c r="AJ1648" s="1" t="s">
        <v>76</v>
      </c>
      <c r="AM1648" s="1" t="s">
        <v>78</v>
      </c>
      <c r="AN1648" s="1" t="s">
        <v>4529</v>
      </c>
      <c r="AO1648" s="1" t="s">
        <v>4530</v>
      </c>
    </row>
    <row r="1649" spans="1:64" x14ac:dyDescent="0.5">
      <c r="A1649" s="1">
        <v>281</v>
      </c>
      <c r="B1649" s="1" t="s">
        <v>1712</v>
      </c>
      <c r="C1649" s="2">
        <v>43278</v>
      </c>
      <c r="D1649" s="1" t="s">
        <v>1713</v>
      </c>
      <c r="E1649" s="1" t="s">
        <v>1714</v>
      </c>
      <c r="F1649" s="1" t="s">
        <v>127</v>
      </c>
      <c r="G1649" s="1">
        <v>20</v>
      </c>
      <c r="H1649" s="1">
        <v>1</v>
      </c>
      <c r="I1649" s="1" t="s">
        <v>118</v>
      </c>
      <c r="J1649" s="1">
        <v>100</v>
      </c>
      <c r="K1649" s="1">
        <v>-6.4530960000000004</v>
      </c>
      <c r="L1649" s="1">
        <v>34.894539000000002</v>
      </c>
      <c r="M1649" s="1" t="s">
        <v>69</v>
      </c>
      <c r="N1649" s="1">
        <v>0</v>
      </c>
      <c r="O1649" s="1">
        <v>2.6272389999999999</v>
      </c>
      <c r="P1649" s="1">
        <v>23.381664000000001</v>
      </c>
      <c r="R1649" s="1" t="s">
        <v>1715</v>
      </c>
      <c r="S1649" s="1" t="s">
        <v>71</v>
      </c>
      <c r="T1649" s="1" t="s">
        <v>1716</v>
      </c>
      <c r="X1649" s="1" t="s">
        <v>1717</v>
      </c>
      <c r="Z1649" s="1" t="s">
        <v>118</v>
      </c>
      <c r="AA1649" s="1" t="s">
        <v>1718</v>
      </c>
      <c r="AJ1649" s="1" t="s">
        <v>76</v>
      </c>
      <c r="AM1649" s="1" t="s">
        <v>78</v>
      </c>
      <c r="AN1649" s="1" t="s">
        <v>4529</v>
      </c>
      <c r="AO1649" s="1" t="s">
        <v>4530</v>
      </c>
    </row>
    <row r="1650" spans="1:64" x14ac:dyDescent="0.5">
      <c r="A1650" s="1">
        <v>281</v>
      </c>
      <c r="B1650" s="1" t="s">
        <v>1712</v>
      </c>
      <c r="C1650" s="2">
        <v>43278</v>
      </c>
      <c r="D1650" s="1" t="s">
        <v>1713</v>
      </c>
      <c r="E1650" s="1" t="s">
        <v>1714</v>
      </c>
      <c r="F1650" s="1" t="s">
        <v>97</v>
      </c>
      <c r="G1650" s="1">
        <v>60</v>
      </c>
      <c r="H1650" s="1">
        <v>1</v>
      </c>
      <c r="I1650" s="1" t="s">
        <v>118</v>
      </c>
      <c r="J1650" s="1">
        <v>100</v>
      </c>
      <c r="K1650" s="1">
        <v>-6.4530960000000004</v>
      </c>
      <c r="L1650" s="1">
        <v>34.894539000000002</v>
      </c>
      <c r="M1650" s="1" t="s">
        <v>69</v>
      </c>
      <c r="N1650" s="1">
        <v>0</v>
      </c>
      <c r="O1650" s="1">
        <v>2.6272389999999999</v>
      </c>
      <c r="P1650" s="1">
        <v>23.381664000000001</v>
      </c>
      <c r="R1650" s="1" t="s">
        <v>1715</v>
      </c>
      <c r="S1650" s="1" t="s">
        <v>71</v>
      </c>
      <c r="T1650" s="1" t="s">
        <v>1716</v>
      </c>
      <c r="X1650" s="1" t="s">
        <v>1717</v>
      </c>
      <c r="Z1650" s="1" t="s">
        <v>118</v>
      </c>
      <c r="AA1650" s="1" t="s">
        <v>1718</v>
      </c>
      <c r="AJ1650" s="1" t="s">
        <v>76</v>
      </c>
      <c r="AM1650" s="1" t="s">
        <v>78</v>
      </c>
      <c r="AN1650" s="1" t="s">
        <v>4529</v>
      </c>
      <c r="AO1650" s="1" t="s">
        <v>4530</v>
      </c>
    </row>
    <row r="1651" spans="1:64" x14ac:dyDescent="0.5">
      <c r="A1651" s="1">
        <v>35</v>
      </c>
      <c r="B1651" s="1" t="s">
        <v>1719</v>
      </c>
      <c r="C1651" s="2">
        <v>43560</v>
      </c>
      <c r="D1651" s="1" t="s">
        <v>1720</v>
      </c>
      <c r="E1651" s="1" t="s">
        <v>1721</v>
      </c>
      <c r="F1651" s="1" t="s">
        <v>129</v>
      </c>
      <c r="G1651" s="1">
        <v>40</v>
      </c>
      <c r="H1651" s="1">
        <v>1</v>
      </c>
      <c r="I1651" s="1" t="s">
        <v>118</v>
      </c>
      <c r="J1651" s="1">
        <v>100</v>
      </c>
      <c r="K1651" s="1">
        <v>-6.4530960000000004</v>
      </c>
      <c r="L1651" s="1">
        <v>34.894539000000002</v>
      </c>
      <c r="M1651" s="1" t="s">
        <v>69</v>
      </c>
      <c r="N1651" s="1">
        <v>0</v>
      </c>
      <c r="O1651" s="1">
        <v>2.6272389999999999</v>
      </c>
      <c r="P1651" s="1">
        <v>23.381664000000001</v>
      </c>
      <c r="Q1651" s="1">
        <v>5871428.4000000004</v>
      </c>
      <c r="R1651" s="1" t="s">
        <v>207</v>
      </c>
      <c r="S1651" s="1" t="s">
        <v>71</v>
      </c>
      <c r="T1651" s="1" t="s">
        <v>1722</v>
      </c>
      <c r="U1651" s="1" t="s">
        <v>1723</v>
      </c>
      <c r="X1651" s="1" t="s">
        <v>1724</v>
      </c>
      <c r="Y1651" s="1" t="s">
        <v>212</v>
      </c>
      <c r="Z1651" s="1" t="s">
        <v>118</v>
      </c>
      <c r="AA1651" s="1" t="s">
        <v>1725</v>
      </c>
      <c r="AE1651" s="1" t="s">
        <v>1726</v>
      </c>
      <c r="AI1651" s="1" t="s">
        <v>1727</v>
      </c>
      <c r="AJ1651" s="1" t="s">
        <v>76</v>
      </c>
      <c r="AK1651" s="1" t="s">
        <v>1728</v>
      </c>
      <c r="AL1651" s="1">
        <v>14678571</v>
      </c>
      <c r="AM1651" s="1" t="s">
        <v>78</v>
      </c>
      <c r="AN1651" s="1" t="s">
        <v>4531</v>
      </c>
      <c r="AO1651" s="1" t="s">
        <v>4319</v>
      </c>
      <c r="AP1651" s="1">
        <v>927323</v>
      </c>
      <c r="AQ1651" s="1">
        <v>9631</v>
      </c>
      <c r="AR1651" s="1" t="s">
        <v>1729</v>
      </c>
      <c r="AS1651" s="1">
        <v>1</v>
      </c>
      <c r="AT1651" s="1">
        <v>1</v>
      </c>
      <c r="AU1651" s="1">
        <v>1</v>
      </c>
      <c r="AV1651" s="1">
        <v>1</v>
      </c>
      <c r="AZ1651" s="1">
        <v>1</v>
      </c>
      <c r="BE1651" s="1">
        <v>1</v>
      </c>
      <c r="BL1651" s="1" t="s">
        <v>1730</v>
      </c>
    </row>
    <row r="1652" spans="1:64" x14ac:dyDescent="0.5">
      <c r="A1652" s="1">
        <v>35</v>
      </c>
      <c r="B1652" s="1" t="s">
        <v>1719</v>
      </c>
      <c r="C1652" s="2">
        <v>43560</v>
      </c>
      <c r="D1652" s="1" t="s">
        <v>1720</v>
      </c>
      <c r="E1652" s="1" t="s">
        <v>1721</v>
      </c>
      <c r="F1652" s="1" t="s">
        <v>206</v>
      </c>
      <c r="G1652" s="1">
        <v>40</v>
      </c>
      <c r="H1652" s="1">
        <v>1</v>
      </c>
      <c r="I1652" s="1" t="s">
        <v>118</v>
      </c>
      <c r="J1652" s="1">
        <v>100</v>
      </c>
      <c r="K1652" s="1">
        <v>-6.4530960000000004</v>
      </c>
      <c r="L1652" s="1">
        <v>34.894539000000002</v>
      </c>
      <c r="M1652" s="1" t="s">
        <v>69</v>
      </c>
      <c r="N1652" s="1">
        <v>0</v>
      </c>
      <c r="O1652" s="1">
        <v>2.6272389999999999</v>
      </c>
      <c r="P1652" s="1">
        <v>23.381664000000001</v>
      </c>
      <c r="Q1652" s="1">
        <v>5871428.4000000004</v>
      </c>
      <c r="R1652" s="1" t="s">
        <v>207</v>
      </c>
      <c r="S1652" s="1" t="s">
        <v>71</v>
      </c>
      <c r="T1652" s="1" t="s">
        <v>1722</v>
      </c>
      <c r="U1652" s="1" t="s">
        <v>1723</v>
      </c>
      <c r="X1652" s="1" t="s">
        <v>1724</v>
      </c>
      <c r="Y1652" s="1" t="s">
        <v>212</v>
      </c>
      <c r="Z1652" s="1" t="s">
        <v>118</v>
      </c>
      <c r="AA1652" s="1" t="s">
        <v>1725</v>
      </c>
      <c r="AE1652" s="1" t="s">
        <v>1726</v>
      </c>
      <c r="AI1652" s="1" t="s">
        <v>1727</v>
      </c>
      <c r="AJ1652" s="1" t="s">
        <v>76</v>
      </c>
      <c r="AK1652" s="1" t="s">
        <v>1728</v>
      </c>
      <c r="AL1652" s="1">
        <v>14678571</v>
      </c>
      <c r="AM1652" s="1" t="s">
        <v>78</v>
      </c>
      <c r="AN1652" s="1" t="s">
        <v>4531</v>
      </c>
      <c r="AO1652" s="1" t="s">
        <v>4319</v>
      </c>
      <c r="AP1652" s="1">
        <v>927323</v>
      </c>
      <c r="AQ1652" s="1">
        <v>9631</v>
      </c>
      <c r="AR1652" s="1" t="s">
        <v>1729</v>
      </c>
      <c r="AS1652" s="1">
        <v>1</v>
      </c>
      <c r="AT1652" s="1">
        <v>1</v>
      </c>
      <c r="AU1652" s="1">
        <v>1</v>
      </c>
      <c r="AV1652" s="1">
        <v>1</v>
      </c>
      <c r="AZ1652" s="1">
        <v>1</v>
      </c>
      <c r="BE1652" s="1">
        <v>1</v>
      </c>
      <c r="BL1652" s="1" t="s">
        <v>1730</v>
      </c>
    </row>
    <row r="1653" spans="1:64" x14ac:dyDescent="0.5">
      <c r="A1653" s="1">
        <v>35</v>
      </c>
      <c r="B1653" s="1" t="s">
        <v>1719</v>
      </c>
      <c r="C1653" s="2">
        <v>43560</v>
      </c>
      <c r="D1653" s="1" t="s">
        <v>1720</v>
      </c>
      <c r="E1653" s="1" t="s">
        <v>1721</v>
      </c>
      <c r="F1653" s="1" t="s">
        <v>127</v>
      </c>
      <c r="G1653" s="1">
        <v>20</v>
      </c>
      <c r="H1653" s="1">
        <v>1</v>
      </c>
      <c r="I1653" s="1" t="s">
        <v>118</v>
      </c>
      <c r="J1653" s="1">
        <v>100</v>
      </c>
      <c r="K1653" s="1">
        <v>-6.4530960000000004</v>
      </c>
      <c r="L1653" s="1">
        <v>34.894539000000002</v>
      </c>
      <c r="M1653" s="1" t="s">
        <v>69</v>
      </c>
      <c r="N1653" s="1">
        <v>0</v>
      </c>
      <c r="O1653" s="1">
        <v>2.6272389999999999</v>
      </c>
      <c r="P1653" s="1">
        <v>23.381664000000001</v>
      </c>
      <c r="Q1653" s="1">
        <v>2935714.2</v>
      </c>
      <c r="R1653" s="1" t="s">
        <v>207</v>
      </c>
      <c r="S1653" s="1" t="s">
        <v>71</v>
      </c>
      <c r="T1653" s="1" t="s">
        <v>1722</v>
      </c>
      <c r="U1653" s="1" t="s">
        <v>1723</v>
      </c>
      <c r="X1653" s="1" t="s">
        <v>1724</v>
      </c>
      <c r="Y1653" s="1" t="s">
        <v>212</v>
      </c>
      <c r="Z1653" s="1" t="s">
        <v>118</v>
      </c>
      <c r="AA1653" s="1" t="s">
        <v>1725</v>
      </c>
      <c r="AE1653" s="1" t="s">
        <v>1726</v>
      </c>
      <c r="AI1653" s="1" t="s">
        <v>1727</v>
      </c>
      <c r="AJ1653" s="1" t="s">
        <v>76</v>
      </c>
      <c r="AK1653" s="1" t="s">
        <v>1728</v>
      </c>
      <c r="AL1653" s="1">
        <v>14678571</v>
      </c>
      <c r="AM1653" s="1" t="s">
        <v>78</v>
      </c>
      <c r="AN1653" s="1" t="s">
        <v>4531</v>
      </c>
      <c r="AO1653" s="1" t="s">
        <v>4319</v>
      </c>
      <c r="AP1653" s="1">
        <v>927323</v>
      </c>
      <c r="AQ1653" s="1">
        <v>9631</v>
      </c>
      <c r="AR1653" s="1" t="s">
        <v>1729</v>
      </c>
      <c r="AS1653" s="1">
        <v>1</v>
      </c>
      <c r="AT1653" s="1">
        <v>1</v>
      </c>
      <c r="AU1653" s="1">
        <v>1</v>
      </c>
      <c r="AV1653" s="1">
        <v>1</v>
      </c>
      <c r="AZ1653" s="1">
        <v>1</v>
      </c>
      <c r="BE1653" s="1">
        <v>1</v>
      </c>
      <c r="BL1653" s="1" t="s">
        <v>1730</v>
      </c>
    </row>
    <row r="1654" spans="1:64" x14ac:dyDescent="0.5">
      <c r="A1654" s="1">
        <v>172</v>
      </c>
      <c r="B1654" s="1" t="s">
        <v>1731</v>
      </c>
      <c r="C1654" s="2">
        <v>43371</v>
      </c>
      <c r="D1654" s="1" t="s">
        <v>1732</v>
      </c>
      <c r="E1654" s="1" t="s">
        <v>1733</v>
      </c>
      <c r="F1654" s="1" t="s">
        <v>88</v>
      </c>
      <c r="G1654" s="1">
        <v>58.4</v>
      </c>
      <c r="H1654" s="1">
        <v>1</v>
      </c>
      <c r="I1654" s="1" t="s">
        <v>499</v>
      </c>
      <c r="J1654" s="1">
        <v>100</v>
      </c>
      <c r="K1654" s="1">
        <v>-13.254308</v>
      </c>
      <c r="L1654" s="1">
        <v>34.301524999999998</v>
      </c>
      <c r="M1654" s="1" t="s">
        <v>69</v>
      </c>
      <c r="N1654" s="1">
        <v>0</v>
      </c>
      <c r="O1654" s="1">
        <v>2.6272389999999999</v>
      </c>
      <c r="P1654" s="1">
        <v>23.381664000000001</v>
      </c>
      <c r="Q1654" s="1">
        <v>292725.90999999997</v>
      </c>
      <c r="R1654" s="1" t="s">
        <v>1734</v>
      </c>
      <c r="S1654" s="1" t="s">
        <v>71</v>
      </c>
      <c r="T1654" s="1" t="s">
        <v>72</v>
      </c>
      <c r="U1654" s="1" t="s">
        <v>73</v>
      </c>
      <c r="X1654" s="1" t="s">
        <v>1735</v>
      </c>
      <c r="Z1654" s="1" t="s">
        <v>499</v>
      </c>
      <c r="AA1654" s="1" t="s">
        <v>1736</v>
      </c>
      <c r="AJ1654" s="1" t="s">
        <v>76</v>
      </c>
      <c r="AK1654" s="1" t="s">
        <v>1737</v>
      </c>
      <c r="AL1654" s="1">
        <v>501243</v>
      </c>
      <c r="AM1654" s="1" t="s">
        <v>109</v>
      </c>
      <c r="AN1654" s="1" t="s">
        <v>4532</v>
      </c>
      <c r="AO1654" s="1" t="s">
        <v>4533</v>
      </c>
    </row>
    <row r="1655" spans="1:64" x14ac:dyDescent="0.5">
      <c r="A1655" s="1">
        <v>172</v>
      </c>
      <c r="B1655" s="1" t="s">
        <v>1731</v>
      </c>
      <c r="C1655" s="2">
        <v>43371</v>
      </c>
      <c r="D1655" s="1" t="s">
        <v>1732</v>
      </c>
      <c r="E1655" s="1" t="s">
        <v>1733</v>
      </c>
      <c r="F1655" s="1" t="s">
        <v>102</v>
      </c>
      <c r="G1655" s="1">
        <v>41.6</v>
      </c>
      <c r="H1655" s="1">
        <v>1</v>
      </c>
      <c r="I1655" s="1" t="s">
        <v>499</v>
      </c>
      <c r="J1655" s="1">
        <v>100</v>
      </c>
      <c r="K1655" s="1">
        <v>-13.254308</v>
      </c>
      <c r="L1655" s="1">
        <v>34.301524999999998</v>
      </c>
      <c r="M1655" s="1" t="s">
        <v>69</v>
      </c>
      <c r="N1655" s="1">
        <v>0</v>
      </c>
      <c r="O1655" s="1">
        <v>2.6272389999999999</v>
      </c>
      <c r="P1655" s="1">
        <v>23.381664000000001</v>
      </c>
      <c r="Q1655" s="1">
        <v>208517.09</v>
      </c>
      <c r="R1655" s="1" t="s">
        <v>1734</v>
      </c>
      <c r="S1655" s="1" t="s">
        <v>71</v>
      </c>
      <c r="T1655" s="1" t="s">
        <v>72</v>
      </c>
      <c r="U1655" s="1" t="s">
        <v>73</v>
      </c>
      <c r="X1655" s="1" t="s">
        <v>1735</v>
      </c>
      <c r="Z1655" s="1" t="s">
        <v>499</v>
      </c>
      <c r="AA1655" s="1" t="s">
        <v>1736</v>
      </c>
      <c r="AJ1655" s="1" t="s">
        <v>76</v>
      </c>
      <c r="AK1655" s="1" t="s">
        <v>1737</v>
      </c>
      <c r="AL1655" s="1">
        <v>501243</v>
      </c>
      <c r="AM1655" s="1" t="s">
        <v>109</v>
      </c>
      <c r="AN1655" s="1" t="s">
        <v>4532</v>
      </c>
      <c r="AO1655" s="1" t="s">
        <v>4533</v>
      </c>
    </row>
    <row r="1656" spans="1:64" x14ac:dyDescent="0.5">
      <c r="A1656" s="1">
        <v>574</v>
      </c>
      <c r="B1656" s="1" t="s">
        <v>1738</v>
      </c>
      <c r="C1656" s="2">
        <v>43579</v>
      </c>
      <c r="D1656" s="1" t="s">
        <v>1739</v>
      </c>
      <c r="E1656" s="1" t="s">
        <v>1740</v>
      </c>
      <c r="F1656" s="1" t="s">
        <v>98</v>
      </c>
      <c r="G1656" s="1">
        <v>16</v>
      </c>
      <c r="H1656" s="1">
        <v>1</v>
      </c>
      <c r="I1656" s="1" t="s">
        <v>139</v>
      </c>
      <c r="J1656" s="1">
        <v>100</v>
      </c>
      <c r="K1656" s="1">
        <v>9.1449999999999996</v>
      </c>
      <c r="L1656" s="1">
        <v>40.489674000000001</v>
      </c>
      <c r="M1656" s="1" t="s">
        <v>69</v>
      </c>
      <c r="N1656" s="1">
        <v>0</v>
      </c>
      <c r="O1656" s="1">
        <v>2.6272389999999999</v>
      </c>
      <c r="P1656" s="1">
        <v>23.381664000000001</v>
      </c>
      <c r="Q1656" s="1">
        <v>2368000</v>
      </c>
      <c r="R1656" s="1" t="s">
        <v>90</v>
      </c>
      <c r="S1656" s="1" t="s">
        <v>91</v>
      </c>
      <c r="T1656" s="1" t="s">
        <v>1741</v>
      </c>
      <c r="U1656" s="1" t="s">
        <v>182</v>
      </c>
      <c r="W1656" s="1" t="s">
        <v>183</v>
      </c>
      <c r="X1656" s="1" t="s">
        <v>1742</v>
      </c>
      <c r="Z1656" s="1" t="s">
        <v>139</v>
      </c>
      <c r="AA1656" s="1" t="s">
        <v>1743</v>
      </c>
      <c r="AJ1656" s="1" t="s">
        <v>76</v>
      </c>
      <c r="AK1656" s="1" t="s">
        <v>1744</v>
      </c>
      <c r="AL1656" s="1">
        <v>14800000</v>
      </c>
      <c r="AM1656" s="1" t="s">
        <v>78</v>
      </c>
      <c r="AN1656" s="1" t="s">
        <v>4534</v>
      </c>
      <c r="AO1656" s="1" t="s">
        <v>4336</v>
      </c>
      <c r="AP1656" s="1">
        <v>4000000</v>
      </c>
      <c r="AU1656" s="1">
        <v>1</v>
      </c>
      <c r="AV1656" s="1">
        <v>1</v>
      </c>
    </row>
    <row r="1657" spans="1:64" x14ac:dyDescent="0.5">
      <c r="A1657" s="1">
        <v>574</v>
      </c>
      <c r="B1657" s="1" t="s">
        <v>1738</v>
      </c>
      <c r="C1657" s="2">
        <v>43579</v>
      </c>
      <c r="D1657" s="1" t="s">
        <v>1739</v>
      </c>
      <c r="E1657" s="1" t="s">
        <v>1740</v>
      </c>
      <c r="F1657" s="1" t="s">
        <v>129</v>
      </c>
      <c r="G1657" s="1">
        <v>44</v>
      </c>
      <c r="H1657" s="1">
        <v>1</v>
      </c>
      <c r="I1657" s="1" t="s">
        <v>139</v>
      </c>
      <c r="J1657" s="1">
        <v>100</v>
      </c>
      <c r="K1657" s="1">
        <v>9.1449999999999996</v>
      </c>
      <c r="L1657" s="1">
        <v>40.489674000000001</v>
      </c>
      <c r="M1657" s="1" t="s">
        <v>69</v>
      </c>
      <c r="N1657" s="1">
        <v>0</v>
      </c>
      <c r="O1657" s="1">
        <v>2.6272389999999999</v>
      </c>
      <c r="P1657" s="1">
        <v>23.381664000000001</v>
      </c>
      <c r="Q1657" s="1">
        <v>6512000</v>
      </c>
      <c r="R1657" s="1" t="s">
        <v>90</v>
      </c>
      <c r="S1657" s="1" t="s">
        <v>91</v>
      </c>
      <c r="T1657" s="1" t="s">
        <v>1741</v>
      </c>
      <c r="U1657" s="1" t="s">
        <v>182</v>
      </c>
      <c r="W1657" s="1" t="s">
        <v>183</v>
      </c>
      <c r="X1657" s="1" t="s">
        <v>1742</v>
      </c>
      <c r="Z1657" s="1" t="s">
        <v>139</v>
      </c>
      <c r="AA1657" s="1" t="s">
        <v>1743</v>
      </c>
      <c r="AJ1657" s="1" t="s">
        <v>76</v>
      </c>
      <c r="AK1657" s="1" t="s">
        <v>1744</v>
      </c>
      <c r="AL1657" s="1">
        <v>14800000</v>
      </c>
      <c r="AM1657" s="1" t="s">
        <v>78</v>
      </c>
      <c r="AN1657" s="1" t="s">
        <v>4534</v>
      </c>
      <c r="AO1657" s="1" t="s">
        <v>4336</v>
      </c>
      <c r="AP1657" s="1">
        <v>4000000</v>
      </c>
      <c r="AU1657" s="1">
        <v>1</v>
      </c>
      <c r="AV1657" s="1">
        <v>1</v>
      </c>
    </row>
    <row r="1658" spans="1:64" x14ac:dyDescent="0.5">
      <c r="A1658" s="1">
        <v>574</v>
      </c>
      <c r="B1658" s="1" t="s">
        <v>1738</v>
      </c>
      <c r="C1658" s="2">
        <v>43579</v>
      </c>
      <c r="D1658" s="1" t="s">
        <v>1739</v>
      </c>
      <c r="E1658" s="1" t="s">
        <v>1740</v>
      </c>
      <c r="F1658" s="1" t="s">
        <v>67</v>
      </c>
      <c r="G1658" s="1">
        <v>40</v>
      </c>
      <c r="H1658" s="1">
        <v>1</v>
      </c>
      <c r="I1658" s="1" t="s">
        <v>139</v>
      </c>
      <c r="J1658" s="1">
        <v>100</v>
      </c>
      <c r="K1658" s="1">
        <v>9.1449999999999996</v>
      </c>
      <c r="L1658" s="1">
        <v>40.489674000000001</v>
      </c>
      <c r="M1658" s="1" t="s">
        <v>69</v>
      </c>
      <c r="N1658" s="1">
        <v>0</v>
      </c>
      <c r="O1658" s="1">
        <v>2.6272389999999999</v>
      </c>
      <c r="P1658" s="1">
        <v>23.381664000000001</v>
      </c>
      <c r="Q1658" s="1">
        <v>5920000</v>
      </c>
      <c r="R1658" s="1" t="s">
        <v>90</v>
      </c>
      <c r="S1658" s="1" t="s">
        <v>91</v>
      </c>
      <c r="T1658" s="1" t="s">
        <v>1741</v>
      </c>
      <c r="U1658" s="1" t="s">
        <v>182</v>
      </c>
      <c r="W1658" s="1" t="s">
        <v>183</v>
      </c>
      <c r="X1658" s="1" t="s">
        <v>1742</v>
      </c>
      <c r="Z1658" s="1" t="s">
        <v>139</v>
      </c>
      <c r="AA1658" s="1" t="s">
        <v>1743</v>
      </c>
      <c r="AJ1658" s="1" t="s">
        <v>76</v>
      </c>
      <c r="AK1658" s="1" t="s">
        <v>1744</v>
      </c>
      <c r="AL1658" s="1">
        <v>14800000</v>
      </c>
      <c r="AM1658" s="1" t="s">
        <v>78</v>
      </c>
      <c r="AN1658" s="1" t="s">
        <v>4534</v>
      </c>
      <c r="AO1658" s="1" t="s">
        <v>4336</v>
      </c>
      <c r="AP1658" s="1">
        <v>4000000</v>
      </c>
      <c r="AU1658" s="1">
        <v>1</v>
      </c>
      <c r="AV1658" s="1">
        <v>1</v>
      </c>
    </row>
    <row r="1659" spans="1:64" x14ac:dyDescent="0.5">
      <c r="A1659" s="1">
        <v>246</v>
      </c>
      <c r="B1659" s="1" t="s">
        <v>1745</v>
      </c>
      <c r="C1659" s="2">
        <v>43579</v>
      </c>
      <c r="D1659" s="1" t="s">
        <v>1746</v>
      </c>
      <c r="E1659" s="1" t="s">
        <v>1747</v>
      </c>
      <c r="F1659" s="1" t="s">
        <v>127</v>
      </c>
      <c r="G1659" s="1">
        <v>43</v>
      </c>
      <c r="H1659" s="1">
        <v>2</v>
      </c>
      <c r="I1659" s="1" t="s">
        <v>156</v>
      </c>
      <c r="J1659" s="1">
        <v>50</v>
      </c>
      <c r="K1659" s="1">
        <v>17.570692000000001</v>
      </c>
      <c r="L1659" s="1">
        <v>-3.9961660000000001</v>
      </c>
      <c r="M1659" s="1" t="s">
        <v>69</v>
      </c>
      <c r="N1659" s="1">
        <v>0</v>
      </c>
      <c r="O1659" s="1">
        <v>2.6272389999999999</v>
      </c>
      <c r="P1659" s="1">
        <v>23.381664000000001</v>
      </c>
      <c r="Q1659" s="1">
        <v>1057886.8600000001</v>
      </c>
      <c r="R1659" s="1" t="s">
        <v>459</v>
      </c>
      <c r="S1659" s="1" t="s">
        <v>71</v>
      </c>
      <c r="T1659" s="1" t="s">
        <v>1748</v>
      </c>
      <c r="U1659" s="1" t="s">
        <v>105</v>
      </c>
      <c r="W1659" s="1" t="s">
        <v>121</v>
      </c>
      <c r="X1659" s="1" t="s">
        <v>1749</v>
      </c>
      <c r="Y1659" s="1" t="s">
        <v>1750</v>
      </c>
      <c r="Z1659" s="1" t="s">
        <v>156</v>
      </c>
      <c r="AA1659" s="1" t="s">
        <v>1751</v>
      </c>
      <c r="AE1659" s="1" t="s">
        <v>867</v>
      </c>
      <c r="AH1659" s="1" t="s">
        <v>1012</v>
      </c>
      <c r="AI1659" s="1" t="s">
        <v>1752</v>
      </c>
      <c r="AJ1659" s="1" t="s">
        <v>76</v>
      </c>
      <c r="AK1659" s="1" t="s">
        <v>1753</v>
      </c>
      <c r="AL1659" s="1">
        <v>4920404</v>
      </c>
      <c r="AM1659" s="1" t="s">
        <v>109</v>
      </c>
      <c r="AN1659" s="1" t="s">
        <v>4535</v>
      </c>
      <c r="AO1659" s="1" t="s">
        <v>4536</v>
      </c>
      <c r="AP1659" s="1">
        <v>492600</v>
      </c>
      <c r="AR1659" s="1" t="s">
        <v>1754</v>
      </c>
      <c r="AS1659" s="1">
        <v>1</v>
      </c>
      <c r="AU1659" s="1">
        <v>1</v>
      </c>
      <c r="AW1659" s="1">
        <v>1</v>
      </c>
      <c r="AX1659" s="1">
        <v>1</v>
      </c>
      <c r="AY1659" s="1">
        <v>1</v>
      </c>
      <c r="AZ1659" s="1">
        <v>1</v>
      </c>
      <c r="BL1659" s="1" t="s">
        <v>1755</v>
      </c>
    </row>
    <row r="1660" spans="1:64" x14ac:dyDescent="0.5">
      <c r="A1660" s="1">
        <v>246</v>
      </c>
      <c r="B1660" s="1" t="s">
        <v>1745</v>
      </c>
      <c r="C1660" s="2">
        <v>43579</v>
      </c>
      <c r="D1660" s="1" t="s">
        <v>1746</v>
      </c>
      <c r="E1660" s="1" t="s">
        <v>1747</v>
      </c>
      <c r="F1660" s="1" t="s">
        <v>128</v>
      </c>
      <c r="G1660" s="1">
        <v>57</v>
      </c>
      <c r="H1660" s="1">
        <v>2</v>
      </c>
      <c r="I1660" s="1" t="s">
        <v>156</v>
      </c>
      <c r="J1660" s="1">
        <v>50</v>
      </c>
      <c r="K1660" s="1">
        <v>17.570692000000001</v>
      </c>
      <c r="L1660" s="1">
        <v>-3.9961660000000001</v>
      </c>
      <c r="M1660" s="1" t="s">
        <v>69</v>
      </c>
      <c r="N1660" s="1">
        <v>0</v>
      </c>
      <c r="O1660" s="1">
        <v>2.6272389999999999</v>
      </c>
      <c r="P1660" s="1">
        <v>23.381664000000001</v>
      </c>
      <c r="Q1660" s="1">
        <v>1402315.14</v>
      </c>
      <c r="R1660" s="1" t="s">
        <v>459</v>
      </c>
      <c r="S1660" s="1" t="s">
        <v>71</v>
      </c>
      <c r="T1660" s="1" t="s">
        <v>1748</v>
      </c>
      <c r="U1660" s="1" t="s">
        <v>105</v>
      </c>
      <c r="W1660" s="1" t="s">
        <v>121</v>
      </c>
      <c r="X1660" s="1" t="s">
        <v>1749</v>
      </c>
      <c r="Y1660" s="1" t="s">
        <v>1750</v>
      </c>
      <c r="Z1660" s="1" t="s">
        <v>156</v>
      </c>
      <c r="AA1660" s="1" t="s">
        <v>1751</v>
      </c>
      <c r="AE1660" s="1" t="s">
        <v>867</v>
      </c>
      <c r="AH1660" s="1" t="s">
        <v>1012</v>
      </c>
      <c r="AI1660" s="1" t="s">
        <v>1752</v>
      </c>
      <c r="AJ1660" s="1" t="s">
        <v>76</v>
      </c>
      <c r="AK1660" s="1" t="s">
        <v>1753</v>
      </c>
      <c r="AL1660" s="1">
        <v>4920404</v>
      </c>
      <c r="AM1660" s="1" t="s">
        <v>109</v>
      </c>
      <c r="AN1660" s="1" t="s">
        <v>4535</v>
      </c>
      <c r="AO1660" s="1" t="s">
        <v>4536</v>
      </c>
      <c r="AP1660" s="1">
        <v>492600</v>
      </c>
      <c r="AR1660" s="1" t="s">
        <v>1754</v>
      </c>
      <c r="AS1660" s="1">
        <v>1</v>
      </c>
      <c r="AU1660" s="1">
        <v>1</v>
      </c>
      <c r="AW1660" s="1">
        <v>1</v>
      </c>
      <c r="AX1660" s="1">
        <v>1</v>
      </c>
      <c r="AY1660" s="1">
        <v>1</v>
      </c>
      <c r="AZ1660" s="1">
        <v>1</v>
      </c>
      <c r="BL1660" s="1" t="s">
        <v>1755</v>
      </c>
    </row>
    <row r="1661" spans="1:64" x14ac:dyDescent="0.5">
      <c r="A1661" s="1">
        <v>246</v>
      </c>
      <c r="B1661" s="1" t="s">
        <v>1745</v>
      </c>
      <c r="C1661" s="2">
        <v>43579</v>
      </c>
      <c r="D1661" s="1" t="s">
        <v>1746</v>
      </c>
      <c r="E1661" s="1" t="s">
        <v>1747</v>
      </c>
      <c r="F1661" s="1" t="s">
        <v>127</v>
      </c>
      <c r="G1661" s="1">
        <v>43</v>
      </c>
      <c r="H1661" s="1">
        <v>2</v>
      </c>
      <c r="I1661" s="1" t="s">
        <v>221</v>
      </c>
      <c r="J1661" s="1">
        <v>50</v>
      </c>
      <c r="K1661" s="1">
        <v>30.375319999999999</v>
      </c>
      <c r="L1661" s="1">
        <v>69.345116000000004</v>
      </c>
      <c r="M1661" s="1" t="s">
        <v>114</v>
      </c>
      <c r="N1661" s="1">
        <v>0</v>
      </c>
      <c r="O1661" s="1">
        <v>25.384855999999999</v>
      </c>
      <c r="P1661" s="1">
        <v>68.458809000000002</v>
      </c>
      <c r="Q1661" s="1">
        <v>1057886.8600000001</v>
      </c>
      <c r="R1661" s="1" t="s">
        <v>459</v>
      </c>
      <c r="S1661" s="1" t="s">
        <v>71</v>
      </c>
      <c r="T1661" s="1" t="s">
        <v>1748</v>
      </c>
      <c r="U1661" s="1" t="s">
        <v>105</v>
      </c>
      <c r="W1661" s="1" t="s">
        <v>121</v>
      </c>
      <c r="X1661" s="1" t="s">
        <v>1749</v>
      </c>
      <c r="Y1661" s="1" t="s">
        <v>1750</v>
      </c>
      <c r="Z1661" s="1" t="s">
        <v>221</v>
      </c>
      <c r="AA1661" s="1" t="s">
        <v>1751</v>
      </c>
      <c r="AE1661" s="1" t="s">
        <v>867</v>
      </c>
      <c r="AH1661" s="1" t="s">
        <v>1012</v>
      </c>
      <c r="AI1661" s="1" t="s">
        <v>1752</v>
      </c>
      <c r="AJ1661" s="1" t="s">
        <v>76</v>
      </c>
      <c r="AK1661" s="1" t="s">
        <v>1753</v>
      </c>
      <c r="AL1661" s="1">
        <v>4920404</v>
      </c>
      <c r="AM1661" s="1" t="s">
        <v>109</v>
      </c>
      <c r="AN1661" s="1" t="s">
        <v>4535</v>
      </c>
      <c r="AO1661" s="1" t="s">
        <v>4536</v>
      </c>
      <c r="AP1661" s="1">
        <v>492600</v>
      </c>
      <c r="AR1661" s="1" t="s">
        <v>1754</v>
      </c>
      <c r="AS1661" s="1">
        <v>1</v>
      </c>
      <c r="AU1661" s="1">
        <v>1</v>
      </c>
      <c r="AW1661" s="1">
        <v>1</v>
      </c>
      <c r="AX1661" s="1">
        <v>1</v>
      </c>
      <c r="AY1661" s="1">
        <v>1</v>
      </c>
      <c r="AZ1661" s="1">
        <v>1</v>
      </c>
      <c r="BL1661" s="1" t="s">
        <v>1755</v>
      </c>
    </row>
    <row r="1662" spans="1:64" x14ac:dyDescent="0.5">
      <c r="A1662" s="1">
        <v>246</v>
      </c>
      <c r="B1662" s="1" t="s">
        <v>1745</v>
      </c>
      <c r="C1662" s="2">
        <v>43579</v>
      </c>
      <c r="D1662" s="1" t="s">
        <v>1746</v>
      </c>
      <c r="E1662" s="1" t="s">
        <v>1747</v>
      </c>
      <c r="F1662" s="1" t="s">
        <v>128</v>
      </c>
      <c r="G1662" s="1">
        <v>57</v>
      </c>
      <c r="H1662" s="1">
        <v>2</v>
      </c>
      <c r="I1662" s="1" t="s">
        <v>221</v>
      </c>
      <c r="J1662" s="1">
        <v>50</v>
      </c>
      <c r="K1662" s="1">
        <v>30.375319999999999</v>
      </c>
      <c r="L1662" s="1">
        <v>69.345116000000004</v>
      </c>
      <c r="M1662" s="1" t="s">
        <v>114</v>
      </c>
      <c r="N1662" s="1">
        <v>0</v>
      </c>
      <c r="O1662" s="1">
        <v>25.384855999999999</v>
      </c>
      <c r="P1662" s="1">
        <v>68.458809000000002</v>
      </c>
      <c r="Q1662" s="1">
        <v>1402315.14</v>
      </c>
      <c r="R1662" s="1" t="s">
        <v>459</v>
      </c>
      <c r="S1662" s="1" t="s">
        <v>71</v>
      </c>
      <c r="T1662" s="1" t="s">
        <v>1748</v>
      </c>
      <c r="U1662" s="1" t="s">
        <v>105</v>
      </c>
      <c r="W1662" s="1" t="s">
        <v>121</v>
      </c>
      <c r="X1662" s="1" t="s">
        <v>1749</v>
      </c>
      <c r="Y1662" s="1" t="s">
        <v>1750</v>
      </c>
      <c r="Z1662" s="1" t="s">
        <v>221</v>
      </c>
      <c r="AA1662" s="1" t="s">
        <v>1751</v>
      </c>
      <c r="AE1662" s="1" t="s">
        <v>867</v>
      </c>
      <c r="AH1662" s="1" t="s">
        <v>1012</v>
      </c>
      <c r="AI1662" s="1" t="s">
        <v>1752</v>
      </c>
      <c r="AJ1662" s="1" t="s">
        <v>76</v>
      </c>
      <c r="AK1662" s="1" t="s">
        <v>1753</v>
      </c>
      <c r="AL1662" s="1">
        <v>4920404</v>
      </c>
      <c r="AM1662" s="1" t="s">
        <v>109</v>
      </c>
      <c r="AN1662" s="1" t="s">
        <v>4535</v>
      </c>
      <c r="AO1662" s="1" t="s">
        <v>4536</v>
      </c>
      <c r="AP1662" s="1">
        <v>492600</v>
      </c>
      <c r="AR1662" s="1" t="s">
        <v>1754</v>
      </c>
      <c r="AS1662" s="1">
        <v>1</v>
      </c>
      <c r="AU1662" s="1">
        <v>1</v>
      </c>
      <c r="AW1662" s="1">
        <v>1</v>
      </c>
      <c r="AX1662" s="1">
        <v>1</v>
      </c>
      <c r="AY1662" s="1">
        <v>1</v>
      </c>
      <c r="AZ1662" s="1">
        <v>1</v>
      </c>
      <c r="BL1662" s="1" t="s">
        <v>1755</v>
      </c>
    </row>
    <row r="1663" spans="1:64" x14ac:dyDescent="0.5">
      <c r="A1663" s="1">
        <v>169</v>
      </c>
      <c r="B1663" s="1" t="s">
        <v>1756</v>
      </c>
      <c r="C1663" s="2">
        <v>43371</v>
      </c>
      <c r="D1663" s="1" t="s">
        <v>1757</v>
      </c>
      <c r="E1663" s="1" t="s">
        <v>1758</v>
      </c>
      <c r="F1663" s="1" t="s">
        <v>97</v>
      </c>
      <c r="G1663" s="1">
        <v>38.5</v>
      </c>
      <c r="H1663" s="1">
        <v>3</v>
      </c>
      <c r="I1663" s="1" t="s">
        <v>155</v>
      </c>
      <c r="J1663" s="1">
        <v>35</v>
      </c>
      <c r="K1663" s="1">
        <v>-25.97325</v>
      </c>
      <c r="L1663" s="1">
        <v>32.572029999999998</v>
      </c>
      <c r="M1663" s="1" t="s">
        <v>69</v>
      </c>
      <c r="N1663" s="1">
        <v>0</v>
      </c>
      <c r="O1663" s="1">
        <v>2.6272389999999999</v>
      </c>
      <c r="P1663" s="1">
        <v>23.381664000000001</v>
      </c>
      <c r="Q1663" s="1">
        <v>1092418.3799999999</v>
      </c>
      <c r="R1663" s="1" t="s">
        <v>375</v>
      </c>
      <c r="S1663" s="1" t="s">
        <v>71</v>
      </c>
      <c r="T1663" s="1" t="s">
        <v>104</v>
      </c>
      <c r="U1663" s="1" t="s">
        <v>1759</v>
      </c>
      <c r="X1663" s="1" t="s">
        <v>1760</v>
      </c>
      <c r="Z1663" s="1" t="s">
        <v>155</v>
      </c>
      <c r="AA1663" s="1" t="s">
        <v>1761</v>
      </c>
      <c r="AJ1663" s="1" t="s">
        <v>76</v>
      </c>
      <c r="AK1663" s="1" t="s">
        <v>1762</v>
      </c>
      <c r="AL1663" s="1">
        <v>8107001</v>
      </c>
      <c r="AM1663" s="1" t="s">
        <v>78</v>
      </c>
      <c r="AN1663" s="1" t="s">
        <v>4537</v>
      </c>
      <c r="AO1663" s="1" t="s">
        <v>4538</v>
      </c>
    </row>
    <row r="1664" spans="1:64" x14ac:dyDescent="0.5">
      <c r="A1664" s="1">
        <v>169</v>
      </c>
      <c r="B1664" s="1" t="s">
        <v>1756</v>
      </c>
      <c r="C1664" s="2">
        <v>43371</v>
      </c>
      <c r="D1664" s="1" t="s">
        <v>1757</v>
      </c>
      <c r="E1664" s="1" t="s">
        <v>1758</v>
      </c>
      <c r="F1664" s="1" t="s">
        <v>67</v>
      </c>
      <c r="G1664" s="1">
        <v>26.25</v>
      </c>
      <c r="H1664" s="1">
        <v>3</v>
      </c>
      <c r="I1664" s="1" t="s">
        <v>155</v>
      </c>
      <c r="J1664" s="1">
        <v>35</v>
      </c>
      <c r="K1664" s="1">
        <v>-25.97325</v>
      </c>
      <c r="L1664" s="1">
        <v>32.572029999999998</v>
      </c>
      <c r="M1664" s="1" t="s">
        <v>69</v>
      </c>
      <c r="N1664" s="1">
        <v>0</v>
      </c>
      <c r="O1664" s="1">
        <v>2.6272389999999999</v>
      </c>
      <c r="P1664" s="1">
        <v>23.381664000000001</v>
      </c>
      <c r="Q1664" s="1">
        <v>744830.72</v>
      </c>
      <c r="R1664" s="1" t="s">
        <v>375</v>
      </c>
      <c r="S1664" s="1" t="s">
        <v>71</v>
      </c>
      <c r="T1664" s="1" t="s">
        <v>104</v>
      </c>
      <c r="U1664" s="1" t="s">
        <v>1759</v>
      </c>
      <c r="X1664" s="1" t="s">
        <v>1760</v>
      </c>
      <c r="Z1664" s="1" t="s">
        <v>155</v>
      </c>
      <c r="AA1664" s="1" t="s">
        <v>1761</v>
      </c>
      <c r="AJ1664" s="1" t="s">
        <v>76</v>
      </c>
      <c r="AK1664" s="1" t="s">
        <v>1762</v>
      </c>
      <c r="AL1664" s="1">
        <v>8107001</v>
      </c>
      <c r="AM1664" s="1" t="s">
        <v>78</v>
      </c>
      <c r="AN1664" s="1" t="s">
        <v>4537</v>
      </c>
      <c r="AO1664" s="1" t="s">
        <v>4538</v>
      </c>
    </row>
    <row r="1665" spans="1:64" x14ac:dyDescent="0.5">
      <c r="A1665" s="1">
        <v>169</v>
      </c>
      <c r="B1665" s="1" t="s">
        <v>1756</v>
      </c>
      <c r="C1665" s="2">
        <v>43371</v>
      </c>
      <c r="D1665" s="1" t="s">
        <v>1757</v>
      </c>
      <c r="E1665" s="1" t="s">
        <v>1758</v>
      </c>
      <c r="F1665" s="1" t="s">
        <v>129</v>
      </c>
      <c r="G1665" s="1">
        <v>35.25</v>
      </c>
      <c r="H1665" s="1">
        <v>3</v>
      </c>
      <c r="I1665" s="1" t="s">
        <v>155</v>
      </c>
      <c r="J1665" s="1">
        <v>35</v>
      </c>
      <c r="K1665" s="1">
        <v>-25.97325</v>
      </c>
      <c r="L1665" s="1">
        <v>32.572029999999998</v>
      </c>
      <c r="M1665" s="1" t="s">
        <v>69</v>
      </c>
      <c r="N1665" s="1">
        <v>0</v>
      </c>
      <c r="O1665" s="1">
        <v>2.6272389999999999</v>
      </c>
      <c r="P1665" s="1">
        <v>23.381664000000001</v>
      </c>
      <c r="Q1665" s="1">
        <v>1000201.25</v>
      </c>
      <c r="R1665" s="1" t="s">
        <v>375</v>
      </c>
      <c r="S1665" s="1" t="s">
        <v>71</v>
      </c>
      <c r="T1665" s="1" t="s">
        <v>104</v>
      </c>
      <c r="U1665" s="1" t="s">
        <v>1759</v>
      </c>
      <c r="X1665" s="1" t="s">
        <v>1760</v>
      </c>
      <c r="Z1665" s="1" t="s">
        <v>155</v>
      </c>
      <c r="AA1665" s="1" t="s">
        <v>1761</v>
      </c>
      <c r="AJ1665" s="1" t="s">
        <v>76</v>
      </c>
      <c r="AK1665" s="1" t="s">
        <v>1762</v>
      </c>
      <c r="AL1665" s="1">
        <v>8107001</v>
      </c>
      <c r="AM1665" s="1" t="s">
        <v>78</v>
      </c>
      <c r="AN1665" s="1" t="s">
        <v>4537</v>
      </c>
      <c r="AO1665" s="1" t="s">
        <v>4538</v>
      </c>
    </row>
    <row r="1666" spans="1:64" x14ac:dyDescent="0.5">
      <c r="A1666" s="1">
        <v>169</v>
      </c>
      <c r="B1666" s="1" t="s">
        <v>1756</v>
      </c>
      <c r="C1666" s="2">
        <v>43371</v>
      </c>
      <c r="D1666" s="1" t="s">
        <v>1757</v>
      </c>
      <c r="E1666" s="1" t="s">
        <v>1758</v>
      </c>
      <c r="F1666" s="1" t="s">
        <v>97</v>
      </c>
      <c r="G1666" s="1">
        <v>38.5</v>
      </c>
      <c r="H1666" s="1">
        <v>3</v>
      </c>
      <c r="I1666" s="1" t="s">
        <v>374</v>
      </c>
      <c r="J1666" s="1">
        <v>30</v>
      </c>
      <c r="K1666" s="1">
        <v>-3.3730560000000001</v>
      </c>
      <c r="L1666" s="1">
        <v>29.918886000000001</v>
      </c>
      <c r="M1666" s="1" t="s">
        <v>69</v>
      </c>
      <c r="N1666" s="1">
        <v>0</v>
      </c>
      <c r="O1666" s="1">
        <v>2.6272389999999999</v>
      </c>
      <c r="P1666" s="1">
        <v>23.381664000000001</v>
      </c>
      <c r="Q1666" s="1">
        <v>936358.62</v>
      </c>
      <c r="R1666" s="1" t="s">
        <v>375</v>
      </c>
      <c r="S1666" s="1" t="s">
        <v>71</v>
      </c>
      <c r="T1666" s="1" t="s">
        <v>104</v>
      </c>
      <c r="U1666" s="1" t="s">
        <v>1759</v>
      </c>
      <c r="X1666" s="1" t="s">
        <v>1760</v>
      </c>
      <c r="Z1666" s="1" t="s">
        <v>374</v>
      </c>
      <c r="AA1666" s="1" t="s">
        <v>1761</v>
      </c>
      <c r="AJ1666" s="1" t="s">
        <v>76</v>
      </c>
      <c r="AK1666" s="1" t="s">
        <v>1762</v>
      </c>
      <c r="AL1666" s="1">
        <v>8107001</v>
      </c>
      <c r="AM1666" s="1" t="s">
        <v>78</v>
      </c>
      <c r="AN1666" s="1" t="s">
        <v>4537</v>
      </c>
      <c r="AO1666" s="1" t="s">
        <v>4538</v>
      </c>
    </row>
    <row r="1667" spans="1:64" x14ac:dyDescent="0.5">
      <c r="A1667" s="1">
        <v>169</v>
      </c>
      <c r="B1667" s="1" t="s">
        <v>1756</v>
      </c>
      <c r="C1667" s="2">
        <v>43371</v>
      </c>
      <c r="D1667" s="1" t="s">
        <v>1757</v>
      </c>
      <c r="E1667" s="1" t="s">
        <v>1758</v>
      </c>
      <c r="F1667" s="1" t="s">
        <v>67</v>
      </c>
      <c r="G1667" s="1">
        <v>26.25</v>
      </c>
      <c r="H1667" s="1">
        <v>3</v>
      </c>
      <c r="I1667" s="1" t="s">
        <v>374</v>
      </c>
      <c r="J1667" s="1">
        <v>30</v>
      </c>
      <c r="K1667" s="1">
        <v>-3.3730560000000001</v>
      </c>
      <c r="L1667" s="1">
        <v>29.918886000000001</v>
      </c>
      <c r="M1667" s="1" t="s">
        <v>69</v>
      </c>
      <c r="N1667" s="1">
        <v>0</v>
      </c>
      <c r="O1667" s="1">
        <v>2.6272389999999999</v>
      </c>
      <c r="P1667" s="1">
        <v>23.381664000000001</v>
      </c>
      <c r="Q1667" s="1">
        <v>638426.32999999996</v>
      </c>
      <c r="R1667" s="1" t="s">
        <v>375</v>
      </c>
      <c r="S1667" s="1" t="s">
        <v>71</v>
      </c>
      <c r="T1667" s="1" t="s">
        <v>104</v>
      </c>
      <c r="U1667" s="1" t="s">
        <v>1759</v>
      </c>
      <c r="X1667" s="1" t="s">
        <v>1760</v>
      </c>
      <c r="Z1667" s="1" t="s">
        <v>374</v>
      </c>
      <c r="AA1667" s="1" t="s">
        <v>1761</v>
      </c>
      <c r="AJ1667" s="1" t="s">
        <v>76</v>
      </c>
      <c r="AK1667" s="1" t="s">
        <v>1762</v>
      </c>
      <c r="AL1667" s="1">
        <v>8107001</v>
      </c>
      <c r="AM1667" s="1" t="s">
        <v>78</v>
      </c>
      <c r="AN1667" s="1" t="s">
        <v>4537</v>
      </c>
      <c r="AO1667" s="1" t="s">
        <v>4538</v>
      </c>
    </row>
    <row r="1668" spans="1:64" x14ac:dyDescent="0.5">
      <c r="A1668" s="1">
        <v>169</v>
      </c>
      <c r="B1668" s="1" t="s">
        <v>1756</v>
      </c>
      <c r="C1668" s="2">
        <v>43371</v>
      </c>
      <c r="D1668" s="1" t="s">
        <v>1757</v>
      </c>
      <c r="E1668" s="1" t="s">
        <v>1758</v>
      </c>
      <c r="F1668" s="1" t="s">
        <v>129</v>
      </c>
      <c r="G1668" s="1">
        <v>35.25</v>
      </c>
      <c r="H1668" s="1">
        <v>3</v>
      </c>
      <c r="I1668" s="1" t="s">
        <v>374</v>
      </c>
      <c r="J1668" s="1">
        <v>30</v>
      </c>
      <c r="K1668" s="1">
        <v>-3.3730560000000001</v>
      </c>
      <c r="L1668" s="1">
        <v>29.918886000000001</v>
      </c>
      <c r="M1668" s="1" t="s">
        <v>69</v>
      </c>
      <c r="N1668" s="1">
        <v>0</v>
      </c>
      <c r="O1668" s="1">
        <v>2.6272389999999999</v>
      </c>
      <c r="P1668" s="1">
        <v>23.381664000000001</v>
      </c>
      <c r="Q1668" s="1">
        <v>857315.36</v>
      </c>
      <c r="R1668" s="1" t="s">
        <v>375</v>
      </c>
      <c r="S1668" s="1" t="s">
        <v>71</v>
      </c>
      <c r="T1668" s="1" t="s">
        <v>104</v>
      </c>
      <c r="U1668" s="1" t="s">
        <v>1759</v>
      </c>
      <c r="X1668" s="1" t="s">
        <v>1760</v>
      </c>
      <c r="Z1668" s="1" t="s">
        <v>374</v>
      </c>
      <c r="AA1668" s="1" t="s">
        <v>1761</v>
      </c>
      <c r="AJ1668" s="1" t="s">
        <v>76</v>
      </c>
      <c r="AK1668" s="1" t="s">
        <v>1762</v>
      </c>
      <c r="AL1668" s="1">
        <v>8107001</v>
      </c>
      <c r="AM1668" s="1" t="s">
        <v>78</v>
      </c>
      <c r="AN1668" s="1" t="s">
        <v>4537</v>
      </c>
      <c r="AO1668" s="1" t="s">
        <v>4538</v>
      </c>
    </row>
    <row r="1669" spans="1:64" x14ac:dyDescent="0.5">
      <c r="A1669" s="1">
        <v>169</v>
      </c>
      <c r="B1669" s="1" t="s">
        <v>1756</v>
      </c>
      <c r="C1669" s="2">
        <v>43371</v>
      </c>
      <c r="D1669" s="1" t="s">
        <v>1757</v>
      </c>
      <c r="E1669" s="1" t="s">
        <v>1758</v>
      </c>
      <c r="F1669" s="1" t="s">
        <v>97</v>
      </c>
      <c r="G1669" s="1">
        <v>38.5</v>
      </c>
      <c r="H1669" s="1">
        <v>3</v>
      </c>
      <c r="I1669" s="1" t="s">
        <v>118</v>
      </c>
      <c r="J1669" s="1">
        <v>35</v>
      </c>
      <c r="K1669" s="1">
        <v>-6.4530960000000004</v>
      </c>
      <c r="L1669" s="1">
        <v>34.894539000000002</v>
      </c>
      <c r="M1669" s="1" t="s">
        <v>69</v>
      </c>
      <c r="N1669" s="1">
        <v>0</v>
      </c>
      <c r="O1669" s="1">
        <v>2.6272389999999999</v>
      </c>
      <c r="P1669" s="1">
        <v>23.381664000000001</v>
      </c>
      <c r="Q1669" s="1">
        <v>1092418.3799999999</v>
      </c>
      <c r="R1669" s="1" t="s">
        <v>375</v>
      </c>
      <c r="S1669" s="1" t="s">
        <v>71</v>
      </c>
      <c r="T1669" s="1" t="s">
        <v>104</v>
      </c>
      <c r="U1669" s="1" t="s">
        <v>1759</v>
      </c>
      <c r="X1669" s="1" t="s">
        <v>1760</v>
      </c>
      <c r="Z1669" s="1" t="s">
        <v>118</v>
      </c>
      <c r="AA1669" s="1" t="s">
        <v>1761</v>
      </c>
      <c r="AJ1669" s="1" t="s">
        <v>76</v>
      </c>
      <c r="AK1669" s="1" t="s">
        <v>1762</v>
      </c>
      <c r="AL1669" s="1">
        <v>8107001</v>
      </c>
      <c r="AM1669" s="1" t="s">
        <v>78</v>
      </c>
      <c r="AN1669" s="1" t="s">
        <v>4537</v>
      </c>
      <c r="AO1669" s="1" t="s">
        <v>4538</v>
      </c>
    </row>
    <row r="1670" spans="1:64" x14ac:dyDescent="0.5">
      <c r="A1670" s="1">
        <v>169</v>
      </c>
      <c r="B1670" s="1" t="s">
        <v>1756</v>
      </c>
      <c r="C1670" s="2">
        <v>43371</v>
      </c>
      <c r="D1670" s="1" t="s">
        <v>1757</v>
      </c>
      <c r="E1670" s="1" t="s">
        <v>1758</v>
      </c>
      <c r="F1670" s="1" t="s">
        <v>67</v>
      </c>
      <c r="G1670" s="1">
        <v>26.25</v>
      </c>
      <c r="H1670" s="1">
        <v>3</v>
      </c>
      <c r="I1670" s="1" t="s">
        <v>118</v>
      </c>
      <c r="J1670" s="1">
        <v>35</v>
      </c>
      <c r="K1670" s="1">
        <v>-6.4530960000000004</v>
      </c>
      <c r="L1670" s="1">
        <v>34.894539000000002</v>
      </c>
      <c r="M1670" s="1" t="s">
        <v>69</v>
      </c>
      <c r="N1670" s="1">
        <v>0</v>
      </c>
      <c r="O1670" s="1">
        <v>2.6272389999999999</v>
      </c>
      <c r="P1670" s="1">
        <v>23.381664000000001</v>
      </c>
      <c r="Q1670" s="1">
        <v>744830.72</v>
      </c>
      <c r="R1670" s="1" t="s">
        <v>375</v>
      </c>
      <c r="S1670" s="1" t="s">
        <v>71</v>
      </c>
      <c r="T1670" s="1" t="s">
        <v>104</v>
      </c>
      <c r="U1670" s="1" t="s">
        <v>1759</v>
      </c>
      <c r="X1670" s="1" t="s">
        <v>1760</v>
      </c>
      <c r="Z1670" s="1" t="s">
        <v>118</v>
      </c>
      <c r="AA1670" s="1" t="s">
        <v>1761</v>
      </c>
      <c r="AJ1670" s="1" t="s">
        <v>76</v>
      </c>
      <c r="AK1670" s="1" t="s">
        <v>1762</v>
      </c>
      <c r="AL1670" s="1">
        <v>8107001</v>
      </c>
      <c r="AM1670" s="1" t="s">
        <v>78</v>
      </c>
      <c r="AN1670" s="1" t="s">
        <v>4537</v>
      </c>
      <c r="AO1670" s="1" t="s">
        <v>4538</v>
      </c>
    </row>
    <row r="1671" spans="1:64" x14ac:dyDescent="0.5">
      <c r="A1671" s="1">
        <v>169</v>
      </c>
      <c r="B1671" s="1" t="s">
        <v>1756</v>
      </c>
      <c r="C1671" s="2">
        <v>43371</v>
      </c>
      <c r="D1671" s="1" t="s">
        <v>1757</v>
      </c>
      <c r="E1671" s="1" t="s">
        <v>1758</v>
      </c>
      <c r="F1671" s="1" t="s">
        <v>129</v>
      </c>
      <c r="G1671" s="1">
        <v>35.25</v>
      </c>
      <c r="H1671" s="1">
        <v>3</v>
      </c>
      <c r="I1671" s="1" t="s">
        <v>118</v>
      </c>
      <c r="J1671" s="1">
        <v>35</v>
      </c>
      <c r="K1671" s="1">
        <v>-6.4530960000000004</v>
      </c>
      <c r="L1671" s="1">
        <v>34.894539000000002</v>
      </c>
      <c r="M1671" s="1" t="s">
        <v>69</v>
      </c>
      <c r="N1671" s="1">
        <v>0</v>
      </c>
      <c r="O1671" s="1">
        <v>2.6272389999999999</v>
      </c>
      <c r="P1671" s="1">
        <v>23.381664000000001</v>
      </c>
      <c r="Q1671" s="1">
        <v>1000201.25</v>
      </c>
      <c r="R1671" s="1" t="s">
        <v>375</v>
      </c>
      <c r="S1671" s="1" t="s">
        <v>71</v>
      </c>
      <c r="T1671" s="1" t="s">
        <v>104</v>
      </c>
      <c r="U1671" s="1" t="s">
        <v>1759</v>
      </c>
      <c r="X1671" s="1" t="s">
        <v>1760</v>
      </c>
      <c r="Z1671" s="1" t="s">
        <v>118</v>
      </c>
      <c r="AA1671" s="1" t="s">
        <v>1761</v>
      </c>
      <c r="AJ1671" s="1" t="s">
        <v>76</v>
      </c>
      <c r="AK1671" s="1" t="s">
        <v>1762</v>
      </c>
      <c r="AL1671" s="1">
        <v>8107001</v>
      </c>
      <c r="AM1671" s="1" t="s">
        <v>78</v>
      </c>
      <c r="AN1671" s="1" t="s">
        <v>4537</v>
      </c>
      <c r="AO1671" s="1" t="s">
        <v>4538</v>
      </c>
    </row>
    <row r="1672" spans="1:64" x14ac:dyDescent="0.5">
      <c r="A1672" s="1">
        <v>247</v>
      </c>
      <c r="B1672" s="1" t="s">
        <v>1763</v>
      </c>
      <c r="C1672" s="2">
        <v>43579</v>
      </c>
      <c r="D1672" s="1" t="s">
        <v>1764</v>
      </c>
      <c r="E1672" s="1" t="s">
        <v>1765</v>
      </c>
      <c r="F1672" s="1" t="s">
        <v>102</v>
      </c>
      <c r="G1672" s="1">
        <v>25</v>
      </c>
      <c r="H1672" s="1">
        <v>1</v>
      </c>
      <c r="I1672" s="1" t="s">
        <v>156</v>
      </c>
      <c r="J1672" s="1">
        <v>100</v>
      </c>
      <c r="K1672" s="1">
        <v>17.570692000000001</v>
      </c>
      <c r="L1672" s="1">
        <v>-3.9961660000000001</v>
      </c>
      <c r="M1672" s="1" t="s">
        <v>69</v>
      </c>
      <c r="N1672" s="1">
        <v>0</v>
      </c>
      <c r="O1672" s="1">
        <v>2.6272389999999999</v>
      </c>
      <c r="P1672" s="1">
        <v>23.381664000000001</v>
      </c>
      <c r="Q1672" s="1">
        <v>860944.75</v>
      </c>
      <c r="R1672" s="1" t="s">
        <v>656</v>
      </c>
      <c r="S1672" s="1" t="s">
        <v>71</v>
      </c>
      <c r="T1672" s="1" t="s">
        <v>1766</v>
      </c>
      <c r="U1672" s="1" t="s">
        <v>1767</v>
      </c>
      <c r="W1672" s="1" t="s">
        <v>121</v>
      </c>
      <c r="X1672" s="1" t="s">
        <v>1768</v>
      </c>
      <c r="Y1672" s="1" t="s">
        <v>1769</v>
      </c>
      <c r="Z1672" s="1" t="s">
        <v>156</v>
      </c>
      <c r="AA1672" s="1" t="s">
        <v>1770</v>
      </c>
      <c r="AE1672" s="1" t="s">
        <v>733</v>
      </c>
      <c r="AI1672" s="1" t="s">
        <v>1771</v>
      </c>
      <c r="AJ1672" s="1" t="s">
        <v>1772</v>
      </c>
      <c r="AK1672" s="1" t="s">
        <v>1773</v>
      </c>
      <c r="AL1672" s="1">
        <v>3443779</v>
      </c>
      <c r="AM1672" s="1" t="s">
        <v>109</v>
      </c>
      <c r="AN1672" s="1" t="s">
        <v>4539</v>
      </c>
      <c r="AO1672" s="1" t="s">
        <v>4382</v>
      </c>
      <c r="AP1672" s="1">
        <v>378322</v>
      </c>
      <c r="AQ1672" s="1">
        <v>934128</v>
      </c>
      <c r="AR1672" s="1" t="s">
        <v>1774</v>
      </c>
      <c r="AS1672" s="1">
        <v>1</v>
      </c>
      <c r="AY1672" s="1">
        <v>1</v>
      </c>
      <c r="AZ1672" s="1">
        <v>1</v>
      </c>
      <c r="BC1672" s="1" t="s">
        <v>1775</v>
      </c>
      <c r="BE1672" s="1">
        <v>1</v>
      </c>
      <c r="BL1672" s="1" t="s">
        <v>1776</v>
      </c>
    </row>
    <row r="1673" spans="1:64" x14ac:dyDescent="0.5">
      <c r="A1673" s="1">
        <v>247</v>
      </c>
      <c r="B1673" s="1" t="s">
        <v>1763</v>
      </c>
      <c r="C1673" s="2">
        <v>43579</v>
      </c>
      <c r="D1673" s="1" t="s">
        <v>1764</v>
      </c>
      <c r="E1673" s="1" t="s">
        <v>1765</v>
      </c>
      <c r="F1673" s="1" t="s">
        <v>128</v>
      </c>
      <c r="G1673" s="1">
        <v>25</v>
      </c>
      <c r="H1673" s="1">
        <v>1</v>
      </c>
      <c r="I1673" s="1" t="s">
        <v>156</v>
      </c>
      <c r="J1673" s="1">
        <v>100</v>
      </c>
      <c r="K1673" s="1">
        <v>17.570692000000001</v>
      </c>
      <c r="L1673" s="1">
        <v>-3.9961660000000001</v>
      </c>
      <c r="M1673" s="1" t="s">
        <v>69</v>
      </c>
      <c r="N1673" s="1">
        <v>0</v>
      </c>
      <c r="O1673" s="1">
        <v>2.6272389999999999</v>
      </c>
      <c r="P1673" s="1">
        <v>23.381664000000001</v>
      </c>
      <c r="Q1673" s="1">
        <v>860944.75</v>
      </c>
      <c r="R1673" s="1" t="s">
        <v>656</v>
      </c>
      <c r="S1673" s="1" t="s">
        <v>71</v>
      </c>
      <c r="T1673" s="1" t="s">
        <v>1766</v>
      </c>
      <c r="U1673" s="1" t="s">
        <v>1767</v>
      </c>
      <c r="W1673" s="1" t="s">
        <v>121</v>
      </c>
      <c r="X1673" s="1" t="s">
        <v>1768</v>
      </c>
      <c r="Y1673" s="1" t="s">
        <v>1769</v>
      </c>
      <c r="Z1673" s="1" t="s">
        <v>156</v>
      </c>
      <c r="AA1673" s="1" t="s">
        <v>1770</v>
      </c>
      <c r="AE1673" s="1" t="s">
        <v>733</v>
      </c>
      <c r="AI1673" s="1" t="s">
        <v>1771</v>
      </c>
      <c r="AJ1673" s="1" t="s">
        <v>1772</v>
      </c>
      <c r="AK1673" s="1" t="s">
        <v>1773</v>
      </c>
      <c r="AL1673" s="1">
        <v>3443779</v>
      </c>
      <c r="AM1673" s="1" t="s">
        <v>109</v>
      </c>
      <c r="AN1673" s="1" t="s">
        <v>4539</v>
      </c>
      <c r="AO1673" s="1" t="s">
        <v>4382</v>
      </c>
      <c r="AP1673" s="1">
        <v>378322</v>
      </c>
      <c r="AQ1673" s="1">
        <v>934128</v>
      </c>
      <c r="AR1673" s="1" t="s">
        <v>1774</v>
      </c>
      <c r="AS1673" s="1">
        <v>1</v>
      </c>
      <c r="AY1673" s="1">
        <v>1</v>
      </c>
      <c r="AZ1673" s="1">
        <v>1</v>
      </c>
      <c r="BC1673" s="1" t="s">
        <v>1775</v>
      </c>
      <c r="BE1673" s="1">
        <v>1</v>
      </c>
      <c r="BL1673" s="1" t="s">
        <v>1776</v>
      </c>
    </row>
    <row r="1674" spans="1:64" x14ac:dyDescent="0.5">
      <c r="A1674" s="1">
        <v>247</v>
      </c>
      <c r="B1674" s="1" t="s">
        <v>1763</v>
      </c>
      <c r="C1674" s="2">
        <v>43579</v>
      </c>
      <c r="D1674" s="1" t="s">
        <v>1764</v>
      </c>
      <c r="E1674" s="1" t="s">
        <v>1765</v>
      </c>
      <c r="F1674" s="1" t="s">
        <v>97</v>
      </c>
      <c r="G1674" s="1">
        <v>50</v>
      </c>
      <c r="H1674" s="1">
        <v>1</v>
      </c>
      <c r="I1674" s="1" t="s">
        <v>156</v>
      </c>
      <c r="J1674" s="1">
        <v>100</v>
      </c>
      <c r="K1674" s="1">
        <v>17.570692000000001</v>
      </c>
      <c r="L1674" s="1">
        <v>-3.9961660000000001</v>
      </c>
      <c r="M1674" s="1" t="s">
        <v>69</v>
      </c>
      <c r="N1674" s="1">
        <v>0</v>
      </c>
      <c r="O1674" s="1">
        <v>2.6272389999999999</v>
      </c>
      <c r="P1674" s="1">
        <v>23.381664000000001</v>
      </c>
      <c r="Q1674" s="1">
        <v>1721889.5</v>
      </c>
      <c r="R1674" s="1" t="s">
        <v>656</v>
      </c>
      <c r="S1674" s="1" t="s">
        <v>71</v>
      </c>
      <c r="T1674" s="1" t="s">
        <v>1766</v>
      </c>
      <c r="U1674" s="1" t="s">
        <v>1767</v>
      </c>
      <c r="W1674" s="1" t="s">
        <v>121</v>
      </c>
      <c r="X1674" s="1" t="s">
        <v>1768</v>
      </c>
      <c r="Y1674" s="1" t="s">
        <v>1769</v>
      </c>
      <c r="Z1674" s="1" t="s">
        <v>156</v>
      </c>
      <c r="AA1674" s="1" t="s">
        <v>1770</v>
      </c>
      <c r="AE1674" s="1" t="s">
        <v>733</v>
      </c>
      <c r="AI1674" s="1" t="s">
        <v>1771</v>
      </c>
      <c r="AJ1674" s="1" t="s">
        <v>1772</v>
      </c>
      <c r="AK1674" s="1" t="s">
        <v>1773</v>
      </c>
      <c r="AL1674" s="1">
        <v>3443779</v>
      </c>
      <c r="AM1674" s="1" t="s">
        <v>109</v>
      </c>
      <c r="AN1674" s="1" t="s">
        <v>4539</v>
      </c>
      <c r="AO1674" s="1" t="s">
        <v>4382</v>
      </c>
      <c r="AP1674" s="1">
        <v>378322</v>
      </c>
      <c r="AQ1674" s="1">
        <v>934128</v>
      </c>
      <c r="AR1674" s="1" t="s">
        <v>1774</v>
      </c>
      <c r="AS1674" s="1">
        <v>1</v>
      </c>
      <c r="AY1674" s="1">
        <v>1</v>
      </c>
      <c r="AZ1674" s="1">
        <v>1</v>
      </c>
      <c r="BC1674" s="1" t="s">
        <v>1775</v>
      </c>
      <c r="BE1674" s="1">
        <v>1</v>
      </c>
      <c r="BL1674" s="1" t="s">
        <v>1776</v>
      </c>
    </row>
    <row r="1675" spans="1:64" x14ac:dyDescent="0.5">
      <c r="A1675" s="1">
        <v>63</v>
      </c>
      <c r="B1675" s="1" t="s">
        <v>1777</v>
      </c>
      <c r="C1675" s="2">
        <v>43371</v>
      </c>
      <c r="D1675" s="1" t="s">
        <v>1778</v>
      </c>
      <c r="E1675" s="1" t="s">
        <v>1779</v>
      </c>
      <c r="F1675" s="1" t="s">
        <v>67</v>
      </c>
      <c r="G1675" s="1">
        <v>100</v>
      </c>
      <c r="H1675" s="1">
        <v>1</v>
      </c>
      <c r="I1675" s="1" t="s">
        <v>89</v>
      </c>
      <c r="J1675" s="1">
        <v>100</v>
      </c>
      <c r="K1675" s="1">
        <v>6.8808540000000002</v>
      </c>
      <c r="L1675" s="1">
        <v>-1.167594</v>
      </c>
      <c r="M1675" s="1" t="s">
        <v>69</v>
      </c>
      <c r="N1675" s="1">
        <v>0</v>
      </c>
      <c r="O1675" s="1">
        <v>2.6272389999999999</v>
      </c>
      <c r="P1675" s="1">
        <v>23.381664000000001</v>
      </c>
      <c r="Q1675" s="1">
        <v>20000000</v>
      </c>
      <c r="R1675" s="1" t="s">
        <v>828</v>
      </c>
      <c r="S1675" s="1" t="s">
        <v>91</v>
      </c>
      <c r="T1675" s="1" t="s">
        <v>72</v>
      </c>
      <c r="U1675" s="1" t="s">
        <v>73</v>
      </c>
      <c r="X1675" s="1" t="s">
        <v>1780</v>
      </c>
      <c r="Z1675" s="1" t="s">
        <v>89</v>
      </c>
      <c r="AA1675" s="1" t="s">
        <v>93</v>
      </c>
      <c r="AJ1675" s="1" t="s">
        <v>76</v>
      </c>
      <c r="AK1675" s="1" t="s">
        <v>1781</v>
      </c>
      <c r="AL1675" s="1">
        <v>20000000</v>
      </c>
      <c r="AM1675" s="1" t="s">
        <v>109</v>
      </c>
      <c r="AN1675" s="1" t="s">
        <v>4540</v>
      </c>
      <c r="AO1675" s="1" t="s">
        <v>4541</v>
      </c>
    </row>
    <row r="1676" spans="1:64" x14ac:dyDescent="0.5">
      <c r="A1676" s="1">
        <v>54</v>
      </c>
      <c r="B1676" s="1" t="s">
        <v>1782</v>
      </c>
      <c r="C1676" s="2">
        <v>43371</v>
      </c>
      <c r="D1676" s="1" t="s">
        <v>1783</v>
      </c>
      <c r="E1676" s="1" t="s">
        <v>1784</v>
      </c>
      <c r="F1676" s="1" t="s">
        <v>102</v>
      </c>
      <c r="G1676" s="1">
        <v>35</v>
      </c>
      <c r="H1676" s="1">
        <v>1</v>
      </c>
      <c r="I1676" s="1" t="s">
        <v>426</v>
      </c>
      <c r="J1676" s="1">
        <v>100</v>
      </c>
      <c r="K1676" s="1">
        <v>23.684994</v>
      </c>
      <c r="L1676" s="1">
        <v>90.356330999999997</v>
      </c>
      <c r="M1676" s="1" t="s">
        <v>114</v>
      </c>
      <c r="N1676" s="1">
        <v>0</v>
      </c>
      <c r="O1676" s="1">
        <v>25.384855999999999</v>
      </c>
      <c r="P1676" s="1">
        <v>68.458809000000002</v>
      </c>
      <c r="Q1676" s="1">
        <v>6965000</v>
      </c>
      <c r="R1676" s="1" t="s">
        <v>90</v>
      </c>
      <c r="S1676" s="1" t="s">
        <v>91</v>
      </c>
      <c r="T1676" s="1" t="s">
        <v>104</v>
      </c>
      <c r="U1676" s="1" t="s">
        <v>105</v>
      </c>
      <c r="X1676" s="1" t="s">
        <v>1785</v>
      </c>
      <c r="Z1676" s="1" t="s">
        <v>426</v>
      </c>
      <c r="AA1676" s="1" t="s">
        <v>1786</v>
      </c>
      <c r="AJ1676" s="1" t="s">
        <v>76</v>
      </c>
      <c r="AK1676" s="1" t="s">
        <v>1787</v>
      </c>
      <c r="AL1676" s="1">
        <v>19900000</v>
      </c>
      <c r="AM1676" s="1" t="s">
        <v>109</v>
      </c>
      <c r="AN1676" s="1" t="s">
        <v>4475</v>
      </c>
      <c r="AO1676" s="1" t="s">
        <v>4373</v>
      </c>
    </row>
    <row r="1677" spans="1:64" x14ac:dyDescent="0.5">
      <c r="A1677" s="1">
        <v>54</v>
      </c>
      <c r="B1677" s="1" t="s">
        <v>1782</v>
      </c>
      <c r="C1677" s="2">
        <v>43371</v>
      </c>
      <c r="D1677" s="1" t="s">
        <v>1783</v>
      </c>
      <c r="E1677" s="1" t="s">
        <v>1784</v>
      </c>
      <c r="F1677" s="1" t="s">
        <v>129</v>
      </c>
      <c r="G1677" s="1">
        <v>33</v>
      </c>
      <c r="H1677" s="1">
        <v>1</v>
      </c>
      <c r="I1677" s="1" t="s">
        <v>426</v>
      </c>
      <c r="J1677" s="1">
        <v>100</v>
      </c>
      <c r="K1677" s="1">
        <v>23.684994</v>
      </c>
      <c r="L1677" s="1">
        <v>90.356330999999997</v>
      </c>
      <c r="M1677" s="1" t="s">
        <v>114</v>
      </c>
      <c r="N1677" s="1">
        <v>0</v>
      </c>
      <c r="O1677" s="1">
        <v>25.384855999999999</v>
      </c>
      <c r="P1677" s="1">
        <v>68.458809000000002</v>
      </c>
      <c r="Q1677" s="1">
        <v>6567000</v>
      </c>
      <c r="R1677" s="1" t="s">
        <v>90</v>
      </c>
      <c r="S1677" s="1" t="s">
        <v>91</v>
      </c>
      <c r="T1677" s="1" t="s">
        <v>104</v>
      </c>
      <c r="U1677" s="1" t="s">
        <v>105</v>
      </c>
      <c r="X1677" s="1" t="s">
        <v>1785</v>
      </c>
      <c r="Z1677" s="1" t="s">
        <v>426</v>
      </c>
      <c r="AA1677" s="1" t="s">
        <v>1786</v>
      </c>
      <c r="AJ1677" s="1" t="s">
        <v>76</v>
      </c>
      <c r="AK1677" s="1" t="s">
        <v>1787</v>
      </c>
      <c r="AL1677" s="1">
        <v>19900000</v>
      </c>
      <c r="AM1677" s="1" t="s">
        <v>109</v>
      </c>
      <c r="AN1677" s="1" t="s">
        <v>4475</v>
      </c>
      <c r="AO1677" s="1" t="s">
        <v>4373</v>
      </c>
    </row>
    <row r="1678" spans="1:64" x14ac:dyDescent="0.5">
      <c r="A1678" s="1">
        <v>54</v>
      </c>
      <c r="B1678" s="1" t="s">
        <v>1782</v>
      </c>
      <c r="C1678" s="2">
        <v>43371</v>
      </c>
      <c r="D1678" s="1" t="s">
        <v>1783</v>
      </c>
      <c r="E1678" s="1" t="s">
        <v>1784</v>
      </c>
      <c r="F1678" s="1" t="s">
        <v>67</v>
      </c>
      <c r="G1678" s="1">
        <v>32</v>
      </c>
      <c r="H1678" s="1">
        <v>1</v>
      </c>
      <c r="I1678" s="1" t="s">
        <v>426</v>
      </c>
      <c r="J1678" s="1">
        <v>100</v>
      </c>
      <c r="K1678" s="1">
        <v>23.684994</v>
      </c>
      <c r="L1678" s="1">
        <v>90.356330999999997</v>
      </c>
      <c r="M1678" s="1" t="s">
        <v>114</v>
      </c>
      <c r="N1678" s="1">
        <v>0</v>
      </c>
      <c r="O1678" s="1">
        <v>25.384855999999999</v>
      </c>
      <c r="P1678" s="1">
        <v>68.458809000000002</v>
      </c>
      <c r="Q1678" s="1">
        <v>6368000</v>
      </c>
      <c r="R1678" s="1" t="s">
        <v>90</v>
      </c>
      <c r="S1678" s="1" t="s">
        <v>91</v>
      </c>
      <c r="T1678" s="1" t="s">
        <v>104</v>
      </c>
      <c r="U1678" s="1" t="s">
        <v>105</v>
      </c>
      <c r="X1678" s="1" t="s">
        <v>1785</v>
      </c>
      <c r="Z1678" s="1" t="s">
        <v>426</v>
      </c>
      <c r="AA1678" s="1" t="s">
        <v>1786</v>
      </c>
      <c r="AJ1678" s="1" t="s">
        <v>76</v>
      </c>
      <c r="AK1678" s="1" t="s">
        <v>1787</v>
      </c>
      <c r="AL1678" s="1">
        <v>19900000</v>
      </c>
      <c r="AM1678" s="1" t="s">
        <v>109</v>
      </c>
      <c r="AN1678" s="1" t="s">
        <v>4475</v>
      </c>
      <c r="AO1678" s="1" t="s">
        <v>4373</v>
      </c>
    </row>
    <row r="1679" spans="1:64" x14ac:dyDescent="0.5">
      <c r="A1679" s="1">
        <v>568</v>
      </c>
      <c r="B1679" s="1" t="s">
        <v>1788</v>
      </c>
      <c r="C1679" s="2">
        <v>43579</v>
      </c>
      <c r="D1679" s="1" t="s">
        <v>1789</v>
      </c>
      <c r="E1679" s="1" t="s">
        <v>1790</v>
      </c>
      <c r="F1679" s="1" t="s">
        <v>129</v>
      </c>
      <c r="G1679" s="1">
        <v>50</v>
      </c>
      <c r="H1679" s="1">
        <v>1</v>
      </c>
      <c r="I1679" s="1" t="s">
        <v>194</v>
      </c>
      <c r="J1679" s="1">
        <v>100</v>
      </c>
      <c r="K1679" s="1">
        <v>19.182435999999999</v>
      </c>
      <c r="L1679" s="1">
        <v>-72.434515000000005</v>
      </c>
      <c r="M1679" s="1" t="s">
        <v>195</v>
      </c>
      <c r="N1679" s="1">
        <v>0</v>
      </c>
      <c r="O1679" s="1">
        <v>25.14509</v>
      </c>
      <c r="P1679" s="1">
        <v>-80.396960000000007</v>
      </c>
      <c r="Q1679" s="1">
        <v>12500000</v>
      </c>
      <c r="R1679" s="1" t="s">
        <v>287</v>
      </c>
      <c r="S1679" s="1" t="s">
        <v>91</v>
      </c>
      <c r="T1679" s="1" t="s">
        <v>234</v>
      </c>
      <c r="U1679" s="1" t="s">
        <v>182</v>
      </c>
      <c r="W1679" s="1" t="s">
        <v>183</v>
      </c>
      <c r="X1679" s="1" t="s">
        <v>1791</v>
      </c>
      <c r="Z1679" s="1" t="s">
        <v>194</v>
      </c>
      <c r="AA1679" s="1" t="s">
        <v>1792</v>
      </c>
      <c r="AJ1679" s="1" t="s">
        <v>76</v>
      </c>
      <c r="AK1679" s="1" t="s">
        <v>1793</v>
      </c>
      <c r="AL1679" s="1">
        <v>25000000</v>
      </c>
      <c r="AM1679" s="1" t="s">
        <v>78</v>
      </c>
      <c r="AN1679" s="1" t="s">
        <v>4302</v>
      </c>
      <c r="AO1679" s="1" t="s">
        <v>4446</v>
      </c>
      <c r="AP1679" s="1">
        <v>72000</v>
      </c>
      <c r="AQ1679" s="1">
        <v>21800</v>
      </c>
      <c r="AR1679" s="1" t="s">
        <v>1794</v>
      </c>
      <c r="AS1679" s="1">
        <v>1</v>
      </c>
      <c r="AU1679" s="1">
        <v>1</v>
      </c>
      <c r="AV1679" s="1">
        <v>1</v>
      </c>
      <c r="AW1679" s="1">
        <v>1</v>
      </c>
      <c r="AX1679" s="1">
        <v>1</v>
      </c>
      <c r="AY1679" s="1">
        <v>1</v>
      </c>
      <c r="AZ1679" s="1">
        <v>1</v>
      </c>
    </row>
    <row r="1680" spans="1:64" x14ac:dyDescent="0.5">
      <c r="A1680" s="1">
        <v>568</v>
      </c>
      <c r="B1680" s="1" t="s">
        <v>1788</v>
      </c>
      <c r="C1680" s="2">
        <v>43579</v>
      </c>
      <c r="D1680" s="1" t="s">
        <v>1789</v>
      </c>
      <c r="E1680" s="1" t="s">
        <v>1790</v>
      </c>
      <c r="F1680" s="1" t="s">
        <v>128</v>
      </c>
      <c r="G1680" s="1">
        <v>10</v>
      </c>
      <c r="H1680" s="1">
        <v>1</v>
      </c>
      <c r="I1680" s="1" t="s">
        <v>194</v>
      </c>
      <c r="J1680" s="1">
        <v>100</v>
      </c>
      <c r="K1680" s="1">
        <v>19.182435999999999</v>
      </c>
      <c r="L1680" s="1">
        <v>-72.434515000000005</v>
      </c>
      <c r="M1680" s="1" t="s">
        <v>195</v>
      </c>
      <c r="N1680" s="1">
        <v>0</v>
      </c>
      <c r="O1680" s="1">
        <v>25.14509</v>
      </c>
      <c r="P1680" s="1">
        <v>-80.396960000000007</v>
      </c>
      <c r="Q1680" s="1">
        <v>2500000</v>
      </c>
      <c r="R1680" s="1" t="s">
        <v>287</v>
      </c>
      <c r="S1680" s="1" t="s">
        <v>91</v>
      </c>
      <c r="T1680" s="1" t="s">
        <v>234</v>
      </c>
      <c r="U1680" s="1" t="s">
        <v>182</v>
      </c>
      <c r="W1680" s="1" t="s">
        <v>183</v>
      </c>
      <c r="X1680" s="1" t="s">
        <v>1791</v>
      </c>
      <c r="Z1680" s="1" t="s">
        <v>194</v>
      </c>
      <c r="AA1680" s="1" t="s">
        <v>1792</v>
      </c>
      <c r="AJ1680" s="1" t="s">
        <v>76</v>
      </c>
      <c r="AK1680" s="1" t="s">
        <v>1793</v>
      </c>
      <c r="AL1680" s="1">
        <v>25000000</v>
      </c>
      <c r="AM1680" s="1" t="s">
        <v>78</v>
      </c>
      <c r="AN1680" s="1" t="s">
        <v>4302</v>
      </c>
      <c r="AO1680" s="1" t="s">
        <v>4446</v>
      </c>
      <c r="AP1680" s="1">
        <v>72000</v>
      </c>
      <c r="AQ1680" s="1">
        <v>21800</v>
      </c>
      <c r="AR1680" s="1" t="s">
        <v>1794</v>
      </c>
      <c r="AS1680" s="1">
        <v>1</v>
      </c>
      <c r="AU1680" s="1">
        <v>1</v>
      </c>
      <c r="AV1680" s="1">
        <v>1</v>
      </c>
      <c r="AW1680" s="1">
        <v>1</v>
      </c>
      <c r="AX1680" s="1">
        <v>1</v>
      </c>
      <c r="AY1680" s="1">
        <v>1</v>
      </c>
      <c r="AZ1680" s="1">
        <v>1</v>
      </c>
    </row>
    <row r="1681" spans="1:64" x14ac:dyDescent="0.5">
      <c r="A1681" s="1">
        <v>568</v>
      </c>
      <c r="B1681" s="1" t="s">
        <v>1788</v>
      </c>
      <c r="C1681" s="2">
        <v>43579</v>
      </c>
      <c r="D1681" s="1" t="s">
        <v>1789</v>
      </c>
      <c r="E1681" s="1" t="s">
        <v>1790</v>
      </c>
      <c r="F1681" s="1" t="s">
        <v>67</v>
      </c>
      <c r="G1681" s="1">
        <v>15</v>
      </c>
      <c r="H1681" s="1">
        <v>1</v>
      </c>
      <c r="I1681" s="1" t="s">
        <v>194</v>
      </c>
      <c r="J1681" s="1">
        <v>100</v>
      </c>
      <c r="K1681" s="1">
        <v>19.182435999999999</v>
      </c>
      <c r="L1681" s="1">
        <v>-72.434515000000005</v>
      </c>
      <c r="M1681" s="1" t="s">
        <v>195</v>
      </c>
      <c r="N1681" s="1">
        <v>0</v>
      </c>
      <c r="O1681" s="1">
        <v>25.14509</v>
      </c>
      <c r="P1681" s="1">
        <v>-80.396960000000007</v>
      </c>
      <c r="Q1681" s="1">
        <v>3750000</v>
      </c>
      <c r="R1681" s="1" t="s">
        <v>287</v>
      </c>
      <c r="S1681" s="1" t="s">
        <v>91</v>
      </c>
      <c r="T1681" s="1" t="s">
        <v>234</v>
      </c>
      <c r="U1681" s="1" t="s">
        <v>182</v>
      </c>
      <c r="W1681" s="1" t="s">
        <v>183</v>
      </c>
      <c r="X1681" s="1" t="s">
        <v>1791</v>
      </c>
      <c r="Z1681" s="1" t="s">
        <v>194</v>
      </c>
      <c r="AA1681" s="1" t="s">
        <v>1792</v>
      </c>
      <c r="AJ1681" s="1" t="s">
        <v>76</v>
      </c>
      <c r="AK1681" s="1" t="s">
        <v>1793</v>
      </c>
      <c r="AL1681" s="1">
        <v>25000000</v>
      </c>
      <c r="AM1681" s="1" t="s">
        <v>78</v>
      </c>
      <c r="AN1681" s="1" t="s">
        <v>4302</v>
      </c>
      <c r="AO1681" s="1" t="s">
        <v>4446</v>
      </c>
      <c r="AP1681" s="1">
        <v>72000</v>
      </c>
      <c r="AQ1681" s="1">
        <v>21800</v>
      </c>
      <c r="AR1681" s="1" t="s">
        <v>1794</v>
      </c>
      <c r="AS1681" s="1">
        <v>1</v>
      </c>
      <c r="AU1681" s="1">
        <v>1</v>
      </c>
      <c r="AV1681" s="1">
        <v>1</v>
      </c>
      <c r="AW1681" s="1">
        <v>1</v>
      </c>
      <c r="AX1681" s="1">
        <v>1</v>
      </c>
      <c r="AY1681" s="1">
        <v>1</v>
      </c>
      <c r="AZ1681" s="1">
        <v>1</v>
      </c>
    </row>
    <row r="1682" spans="1:64" x14ac:dyDescent="0.5">
      <c r="A1682" s="1">
        <v>568</v>
      </c>
      <c r="B1682" s="1" t="s">
        <v>1788</v>
      </c>
      <c r="C1682" s="2">
        <v>43579</v>
      </c>
      <c r="D1682" s="1" t="s">
        <v>1789</v>
      </c>
      <c r="E1682" s="1" t="s">
        <v>1790</v>
      </c>
      <c r="F1682" s="1" t="s">
        <v>127</v>
      </c>
      <c r="G1682" s="1">
        <v>15</v>
      </c>
      <c r="H1682" s="1">
        <v>1</v>
      </c>
      <c r="I1682" s="1" t="s">
        <v>194</v>
      </c>
      <c r="J1682" s="1">
        <v>100</v>
      </c>
      <c r="K1682" s="1">
        <v>19.182435999999999</v>
      </c>
      <c r="L1682" s="1">
        <v>-72.434515000000005</v>
      </c>
      <c r="M1682" s="1" t="s">
        <v>195</v>
      </c>
      <c r="N1682" s="1">
        <v>0</v>
      </c>
      <c r="O1682" s="1">
        <v>25.14509</v>
      </c>
      <c r="P1682" s="1">
        <v>-80.396960000000007</v>
      </c>
      <c r="Q1682" s="1">
        <v>3750000</v>
      </c>
      <c r="R1682" s="1" t="s">
        <v>287</v>
      </c>
      <c r="S1682" s="1" t="s">
        <v>91</v>
      </c>
      <c r="T1682" s="1" t="s">
        <v>234</v>
      </c>
      <c r="U1682" s="1" t="s">
        <v>182</v>
      </c>
      <c r="W1682" s="1" t="s">
        <v>183</v>
      </c>
      <c r="X1682" s="1" t="s">
        <v>1791</v>
      </c>
      <c r="Z1682" s="1" t="s">
        <v>194</v>
      </c>
      <c r="AA1682" s="1" t="s">
        <v>1792</v>
      </c>
      <c r="AJ1682" s="1" t="s">
        <v>76</v>
      </c>
      <c r="AK1682" s="1" t="s">
        <v>1793</v>
      </c>
      <c r="AL1682" s="1">
        <v>25000000</v>
      </c>
      <c r="AM1682" s="1" t="s">
        <v>78</v>
      </c>
      <c r="AN1682" s="1" t="s">
        <v>4302</v>
      </c>
      <c r="AO1682" s="1" t="s">
        <v>4446</v>
      </c>
      <c r="AP1682" s="1">
        <v>72000</v>
      </c>
      <c r="AQ1682" s="1">
        <v>21800</v>
      </c>
      <c r="AR1682" s="1" t="s">
        <v>1794</v>
      </c>
      <c r="AS1682" s="1">
        <v>1</v>
      </c>
      <c r="AU1682" s="1">
        <v>1</v>
      </c>
      <c r="AV1682" s="1">
        <v>1</v>
      </c>
      <c r="AW1682" s="1">
        <v>1</v>
      </c>
      <c r="AX1682" s="1">
        <v>1</v>
      </c>
      <c r="AY1682" s="1">
        <v>1</v>
      </c>
      <c r="AZ1682" s="1">
        <v>1</v>
      </c>
    </row>
    <row r="1683" spans="1:64" x14ac:dyDescent="0.5">
      <c r="A1683" s="1">
        <v>568</v>
      </c>
      <c r="B1683" s="1" t="s">
        <v>1788</v>
      </c>
      <c r="C1683" s="2">
        <v>43579</v>
      </c>
      <c r="D1683" s="1" t="s">
        <v>1789</v>
      </c>
      <c r="E1683" s="1" t="s">
        <v>1790</v>
      </c>
      <c r="F1683" s="1" t="s">
        <v>291</v>
      </c>
      <c r="G1683" s="1">
        <v>5</v>
      </c>
      <c r="H1683" s="1">
        <v>1</v>
      </c>
      <c r="I1683" s="1" t="s">
        <v>194</v>
      </c>
      <c r="J1683" s="1">
        <v>100</v>
      </c>
      <c r="K1683" s="1">
        <v>19.182435999999999</v>
      </c>
      <c r="L1683" s="1">
        <v>-72.434515000000005</v>
      </c>
      <c r="M1683" s="1" t="s">
        <v>195</v>
      </c>
      <c r="N1683" s="1">
        <v>0</v>
      </c>
      <c r="O1683" s="1">
        <v>25.14509</v>
      </c>
      <c r="P1683" s="1">
        <v>-80.396960000000007</v>
      </c>
      <c r="Q1683" s="1">
        <v>1250000</v>
      </c>
      <c r="R1683" s="1" t="s">
        <v>287</v>
      </c>
      <c r="S1683" s="1" t="s">
        <v>91</v>
      </c>
      <c r="T1683" s="1" t="s">
        <v>234</v>
      </c>
      <c r="U1683" s="1" t="s">
        <v>182</v>
      </c>
      <c r="W1683" s="1" t="s">
        <v>183</v>
      </c>
      <c r="X1683" s="1" t="s">
        <v>1791</v>
      </c>
      <c r="Z1683" s="1" t="s">
        <v>194</v>
      </c>
      <c r="AA1683" s="1" t="s">
        <v>1792</v>
      </c>
      <c r="AJ1683" s="1" t="s">
        <v>76</v>
      </c>
      <c r="AK1683" s="1" t="s">
        <v>1793</v>
      </c>
      <c r="AL1683" s="1">
        <v>25000000</v>
      </c>
      <c r="AM1683" s="1" t="s">
        <v>78</v>
      </c>
      <c r="AN1683" s="1" t="s">
        <v>4302</v>
      </c>
      <c r="AO1683" s="1" t="s">
        <v>4446</v>
      </c>
      <c r="AP1683" s="1">
        <v>72000</v>
      </c>
      <c r="AQ1683" s="1">
        <v>21800</v>
      </c>
      <c r="AR1683" s="1" t="s">
        <v>1794</v>
      </c>
      <c r="AS1683" s="1">
        <v>1</v>
      </c>
      <c r="AU1683" s="1">
        <v>1</v>
      </c>
      <c r="AV1683" s="1">
        <v>1</v>
      </c>
      <c r="AW1683" s="1">
        <v>1</v>
      </c>
      <c r="AX1683" s="1">
        <v>1</v>
      </c>
      <c r="AY1683" s="1">
        <v>1</v>
      </c>
      <c r="AZ1683" s="1">
        <v>1</v>
      </c>
    </row>
    <row r="1684" spans="1:64" x14ac:dyDescent="0.5">
      <c r="A1684" s="1">
        <v>568</v>
      </c>
      <c r="B1684" s="1" t="s">
        <v>1788</v>
      </c>
      <c r="C1684" s="2">
        <v>43579</v>
      </c>
      <c r="D1684" s="1" t="s">
        <v>1789</v>
      </c>
      <c r="E1684" s="1" t="s">
        <v>1790</v>
      </c>
      <c r="F1684" s="1" t="s">
        <v>81</v>
      </c>
      <c r="G1684" s="1">
        <v>5</v>
      </c>
      <c r="H1684" s="1">
        <v>1</v>
      </c>
      <c r="I1684" s="1" t="s">
        <v>194</v>
      </c>
      <c r="J1684" s="1">
        <v>100</v>
      </c>
      <c r="K1684" s="1">
        <v>19.182435999999999</v>
      </c>
      <c r="L1684" s="1">
        <v>-72.434515000000005</v>
      </c>
      <c r="M1684" s="1" t="s">
        <v>195</v>
      </c>
      <c r="N1684" s="1">
        <v>0</v>
      </c>
      <c r="O1684" s="1">
        <v>25.14509</v>
      </c>
      <c r="P1684" s="1">
        <v>-80.396960000000007</v>
      </c>
      <c r="Q1684" s="1">
        <v>1250000</v>
      </c>
      <c r="R1684" s="1" t="s">
        <v>287</v>
      </c>
      <c r="S1684" s="1" t="s">
        <v>91</v>
      </c>
      <c r="T1684" s="1" t="s">
        <v>234</v>
      </c>
      <c r="U1684" s="1" t="s">
        <v>182</v>
      </c>
      <c r="W1684" s="1" t="s">
        <v>183</v>
      </c>
      <c r="X1684" s="1" t="s">
        <v>1791</v>
      </c>
      <c r="Z1684" s="1" t="s">
        <v>194</v>
      </c>
      <c r="AA1684" s="1" t="s">
        <v>1792</v>
      </c>
      <c r="AJ1684" s="1" t="s">
        <v>76</v>
      </c>
      <c r="AK1684" s="1" t="s">
        <v>1793</v>
      </c>
      <c r="AL1684" s="1">
        <v>25000000</v>
      </c>
      <c r="AM1684" s="1" t="s">
        <v>78</v>
      </c>
      <c r="AN1684" s="1" t="s">
        <v>4302</v>
      </c>
      <c r="AO1684" s="1" t="s">
        <v>4446</v>
      </c>
      <c r="AP1684" s="1">
        <v>72000</v>
      </c>
      <c r="AQ1684" s="1">
        <v>21800</v>
      </c>
      <c r="AR1684" s="1" t="s">
        <v>1794</v>
      </c>
      <c r="AS1684" s="1">
        <v>1</v>
      </c>
      <c r="AU1684" s="1">
        <v>1</v>
      </c>
      <c r="AV1684" s="1">
        <v>1</v>
      </c>
      <c r="AW1684" s="1">
        <v>1</v>
      </c>
      <c r="AX1684" s="1">
        <v>1</v>
      </c>
      <c r="AY1684" s="1">
        <v>1</v>
      </c>
      <c r="AZ1684" s="1">
        <v>1</v>
      </c>
    </row>
    <row r="1685" spans="1:64" x14ac:dyDescent="0.5">
      <c r="A1685" s="1">
        <v>41</v>
      </c>
      <c r="B1685" s="1" t="s">
        <v>1795</v>
      </c>
      <c r="C1685" s="2">
        <v>43579</v>
      </c>
      <c r="D1685" s="1" t="s">
        <v>1796</v>
      </c>
      <c r="E1685" s="1" t="s">
        <v>1797</v>
      </c>
      <c r="F1685" s="1" t="s">
        <v>127</v>
      </c>
      <c r="G1685" s="1">
        <v>80</v>
      </c>
      <c r="H1685" s="1">
        <v>1</v>
      </c>
      <c r="I1685" s="1" t="s">
        <v>155</v>
      </c>
      <c r="J1685" s="1">
        <v>100</v>
      </c>
      <c r="K1685" s="1">
        <v>-25.97325</v>
      </c>
      <c r="L1685" s="1">
        <v>32.572029999999998</v>
      </c>
      <c r="M1685" s="1" t="s">
        <v>69</v>
      </c>
      <c r="N1685" s="1">
        <v>0</v>
      </c>
      <c r="O1685" s="1">
        <v>2.6272389999999999</v>
      </c>
      <c r="P1685" s="1">
        <v>23.381664000000001</v>
      </c>
      <c r="Q1685" s="1">
        <v>4000000</v>
      </c>
      <c r="R1685" s="1" t="s">
        <v>1798</v>
      </c>
      <c r="S1685" s="1" t="s">
        <v>91</v>
      </c>
      <c r="T1685" s="1" t="s">
        <v>104</v>
      </c>
      <c r="U1685" s="1" t="s">
        <v>105</v>
      </c>
      <c r="W1685" s="1" t="s">
        <v>121</v>
      </c>
      <c r="X1685" s="1" t="s">
        <v>1799</v>
      </c>
      <c r="Z1685" s="1" t="s">
        <v>155</v>
      </c>
      <c r="AA1685" s="1" t="s">
        <v>1800</v>
      </c>
      <c r="AJ1685" s="1" t="s">
        <v>76</v>
      </c>
      <c r="AK1685" s="1" t="s">
        <v>1801</v>
      </c>
      <c r="AL1685" s="1">
        <v>5000000</v>
      </c>
      <c r="AM1685" s="1" t="s">
        <v>109</v>
      </c>
      <c r="AN1685" s="1" t="s">
        <v>4542</v>
      </c>
      <c r="AO1685" s="1" t="s">
        <v>4287</v>
      </c>
      <c r="AS1685" s="1">
        <v>1</v>
      </c>
      <c r="AW1685" s="1">
        <v>1</v>
      </c>
      <c r="AX1685" s="1">
        <v>1</v>
      </c>
      <c r="AY1685" s="1">
        <v>1</v>
      </c>
      <c r="AZ1685" s="1">
        <v>1</v>
      </c>
      <c r="BD1685" s="1">
        <v>1</v>
      </c>
      <c r="BE1685" s="1">
        <v>1</v>
      </c>
    </row>
    <row r="1686" spans="1:64" x14ac:dyDescent="0.5">
      <c r="A1686" s="1">
        <v>41</v>
      </c>
      <c r="B1686" s="1" t="s">
        <v>1795</v>
      </c>
      <c r="C1686" s="2">
        <v>43579</v>
      </c>
      <c r="D1686" s="1" t="s">
        <v>1796</v>
      </c>
      <c r="E1686" s="1" t="s">
        <v>1797</v>
      </c>
      <c r="F1686" s="1" t="s">
        <v>128</v>
      </c>
      <c r="G1686" s="1">
        <v>10</v>
      </c>
      <c r="H1686" s="1">
        <v>1</v>
      </c>
      <c r="I1686" s="1" t="s">
        <v>155</v>
      </c>
      <c r="J1686" s="1">
        <v>100</v>
      </c>
      <c r="K1686" s="1">
        <v>-25.97325</v>
      </c>
      <c r="L1686" s="1">
        <v>32.572029999999998</v>
      </c>
      <c r="M1686" s="1" t="s">
        <v>69</v>
      </c>
      <c r="N1686" s="1">
        <v>0</v>
      </c>
      <c r="O1686" s="1">
        <v>2.6272389999999999</v>
      </c>
      <c r="P1686" s="1">
        <v>23.381664000000001</v>
      </c>
      <c r="Q1686" s="1">
        <v>500000</v>
      </c>
      <c r="R1686" s="1" t="s">
        <v>1798</v>
      </c>
      <c r="S1686" s="1" t="s">
        <v>91</v>
      </c>
      <c r="T1686" s="1" t="s">
        <v>104</v>
      </c>
      <c r="U1686" s="1" t="s">
        <v>105</v>
      </c>
      <c r="W1686" s="1" t="s">
        <v>121</v>
      </c>
      <c r="X1686" s="1" t="s">
        <v>1799</v>
      </c>
      <c r="Z1686" s="1" t="s">
        <v>155</v>
      </c>
      <c r="AA1686" s="1" t="s">
        <v>1800</v>
      </c>
      <c r="AJ1686" s="1" t="s">
        <v>76</v>
      </c>
      <c r="AK1686" s="1" t="s">
        <v>1801</v>
      </c>
      <c r="AL1686" s="1">
        <v>5000000</v>
      </c>
      <c r="AM1686" s="1" t="s">
        <v>109</v>
      </c>
      <c r="AN1686" s="1" t="s">
        <v>4542</v>
      </c>
      <c r="AO1686" s="1" t="s">
        <v>4287</v>
      </c>
      <c r="AS1686" s="1">
        <v>1</v>
      </c>
      <c r="AW1686" s="1">
        <v>1</v>
      </c>
      <c r="AX1686" s="1">
        <v>1</v>
      </c>
      <c r="AY1686" s="1">
        <v>1</v>
      </c>
      <c r="AZ1686" s="1">
        <v>1</v>
      </c>
      <c r="BD1686" s="1">
        <v>1</v>
      </c>
      <c r="BE1686" s="1">
        <v>1</v>
      </c>
    </row>
    <row r="1687" spans="1:64" x14ac:dyDescent="0.5">
      <c r="A1687" s="1">
        <v>41</v>
      </c>
      <c r="B1687" s="1" t="s">
        <v>1795</v>
      </c>
      <c r="C1687" s="2">
        <v>43579</v>
      </c>
      <c r="D1687" s="1" t="s">
        <v>1796</v>
      </c>
      <c r="E1687" s="1" t="s">
        <v>1797</v>
      </c>
      <c r="F1687" s="1" t="s">
        <v>98</v>
      </c>
      <c r="G1687" s="1">
        <v>10</v>
      </c>
      <c r="H1687" s="1">
        <v>1</v>
      </c>
      <c r="I1687" s="1" t="s">
        <v>155</v>
      </c>
      <c r="J1687" s="1">
        <v>100</v>
      </c>
      <c r="K1687" s="1">
        <v>-25.97325</v>
      </c>
      <c r="L1687" s="1">
        <v>32.572029999999998</v>
      </c>
      <c r="M1687" s="1" t="s">
        <v>69</v>
      </c>
      <c r="N1687" s="1">
        <v>0</v>
      </c>
      <c r="O1687" s="1">
        <v>2.6272389999999999</v>
      </c>
      <c r="P1687" s="1">
        <v>23.381664000000001</v>
      </c>
      <c r="Q1687" s="1">
        <v>500000</v>
      </c>
      <c r="R1687" s="1" t="s">
        <v>1798</v>
      </c>
      <c r="S1687" s="1" t="s">
        <v>91</v>
      </c>
      <c r="T1687" s="1" t="s">
        <v>104</v>
      </c>
      <c r="U1687" s="1" t="s">
        <v>105</v>
      </c>
      <c r="W1687" s="1" t="s">
        <v>121</v>
      </c>
      <c r="X1687" s="1" t="s">
        <v>1799</v>
      </c>
      <c r="Z1687" s="1" t="s">
        <v>155</v>
      </c>
      <c r="AA1687" s="1" t="s">
        <v>1800</v>
      </c>
      <c r="AJ1687" s="1" t="s">
        <v>76</v>
      </c>
      <c r="AK1687" s="1" t="s">
        <v>1801</v>
      </c>
      <c r="AL1687" s="1">
        <v>5000000</v>
      </c>
      <c r="AM1687" s="1" t="s">
        <v>109</v>
      </c>
      <c r="AN1687" s="1" t="s">
        <v>4542</v>
      </c>
      <c r="AO1687" s="1" t="s">
        <v>4287</v>
      </c>
      <c r="AS1687" s="1">
        <v>1</v>
      </c>
      <c r="AW1687" s="1">
        <v>1</v>
      </c>
      <c r="AX1687" s="1">
        <v>1</v>
      </c>
      <c r="AY1687" s="1">
        <v>1</v>
      </c>
      <c r="AZ1687" s="1">
        <v>1</v>
      </c>
      <c r="BD1687" s="1">
        <v>1</v>
      </c>
      <c r="BE1687" s="1">
        <v>1</v>
      </c>
    </row>
    <row r="1688" spans="1:64" x14ac:dyDescent="0.5">
      <c r="A1688" s="1">
        <v>386</v>
      </c>
      <c r="B1688" s="1" t="s">
        <v>1802</v>
      </c>
      <c r="C1688" s="2">
        <v>43579</v>
      </c>
      <c r="D1688" s="1" t="s">
        <v>1803</v>
      </c>
      <c r="E1688" s="1" t="s">
        <v>1804</v>
      </c>
      <c r="F1688" s="1" t="s">
        <v>206</v>
      </c>
      <c r="G1688" s="1">
        <v>25</v>
      </c>
      <c r="H1688" s="1">
        <v>2</v>
      </c>
      <c r="I1688" s="1" t="s">
        <v>374</v>
      </c>
      <c r="J1688" s="1">
        <v>90</v>
      </c>
      <c r="K1688" s="1">
        <v>-3.3730560000000001</v>
      </c>
      <c r="L1688" s="1">
        <v>29.918886000000001</v>
      </c>
      <c r="M1688" s="1" t="s">
        <v>69</v>
      </c>
      <c r="N1688" s="1">
        <v>0</v>
      </c>
      <c r="O1688" s="1">
        <v>2.6272389999999999</v>
      </c>
      <c r="P1688" s="1">
        <v>23.381664000000001</v>
      </c>
      <c r="Q1688" s="1">
        <v>277250.40000000002</v>
      </c>
      <c r="R1688" s="1" t="s">
        <v>1805</v>
      </c>
      <c r="S1688" s="1" t="s">
        <v>71</v>
      </c>
      <c r="T1688" s="1" t="s">
        <v>1806</v>
      </c>
      <c r="U1688" s="1" t="s">
        <v>1807</v>
      </c>
      <c r="W1688" s="1" t="s">
        <v>210</v>
      </c>
      <c r="X1688" s="1" t="s">
        <v>1808</v>
      </c>
      <c r="Y1688" s="1" t="s">
        <v>1809</v>
      </c>
      <c r="Z1688" s="1" t="s">
        <v>374</v>
      </c>
      <c r="AA1688" s="1" t="s">
        <v>1810</v>
      </c>
      <c r="AI1688" s="1" t="s">
        <v>1039</v>
      </c>
      <c r="AJ1688" s="1" t="s">
        <v>76</v>
      </c>
      <c r="AK1688" s="1" t="s">
        <v>1811</v>
      </c>
      <c r="AL1688" s="1">
        <v>1232224</v>
      </c>
      <c r="AM1688" s="1" t="s">
        <v>78</v>
      </c>
      <c r="AN1688" s="1" t="s">
        <v>4300</v>
      </c>
      <c r="AO1688" s="1" t="s">
        <v>4334</v>
      </c>
      <c r="AP1688" s="1">
        <v>64000</v>
      </c>
      <c r="AQ1688" s="1">
        <v>414997</v>
      </c>
      <c r="AR1688" s="1" t="s">
        <v>1812</v>
      </c>
      <c r="AS1688" s="1">
        <v>1</v>
      </c>
      <c r="AU1688" s="1">
        <v>1</v>
      </c>
      <c r="AY1688" s="1">
        <v>1</v>
      </c>
      <c r="AZ1688" s="1">
        <v>1</v>
      </c>
    </row>
    <row r="1689" spans="1:64" x14ac:dyDescent="0.5">
      <c r="A1689" s="1">
        <v>386</v>
      </c>
      <c r="B1689" s="1" t="s">
        <v>1802</v>
      </c>
      <c r="C1689" s="2">
        <v>43579</v>
      </c>
      <c r="D1689" s="1" t="s">
        <v>1803</v>
      </c>
      <c r="E1689" s="1" t="s">
        <v>1804</v>
      </c>
      <c r="F1689" s="1" t="s">
        <v>127</v>
      </c>
      <c r="G1689" s="1">
        <v>25</v>
      </c>
      <c r="H1689" s="1">
        <v>2</v>
      </c>
      <c r="I1689" s="1" t="s">
        <v>374</v>
      </c>
      <c r="J1689" s="1">
        <v>90</v>
      </c>
      <c r="K1689" s="1">
        <v>-3.3730560000000001</v>
      </c>
      <c r="L1689" s="1">
        <v>29.918886000000001</v>
      </c>
      <c r="M1689" s="1" t="s">
        <v>69</v>
      </c>
      <c r="N1689" s="1">
        <v>0</v>
      </c>
      <c r="O1689" s="1">
        <v>2.6272389999999999</v>
      </c>
      <c r="P1689" s="1">
        <v>23.381664000000001</v>
      </c>
      <c r="Q1689" s="1">
        <v>277250.40000000002</v>
      </c>
      <c r="R1689" s="1" t="s">
        <v>1805</v>
      </c>
      <c r="S1689" s="1" t="s">
        <v>71</v>
      </c>
      <c r="T1689" s="1" t="s">
        <v>1806</v>
      </c>
      <c r="U1689" s="1" t="s">
        <v>1807</v>
      </c>
      <c r="W1689" s="1" t="s">
        <v>210</v>
      </c>
      <c r="X1689" s="1" t="s">
        <v>1808</v>
      </c>
      <c r="Y1689" s="1" t="s">
        <v>1809</v>
      </c>
      <c r="Z1689" s="1" t="s">
        <v>374</v>
      </c>
      <c r="AA1689" s="1" t="s">
        <v>1810</v>
      </c>
      <c r="AI1689" s="1" t="s">
        <v>1039</v>
      </c>
      <c r="AJ1689" s="1" t="s">
        <v>76</v>
      </c>
      <c r="AK1689" s="1" t="s">
        <v>1811</v>
      </c>
      <c r="AL1689" s="1">
        <v>1232224</v>
      </c>
      <c r="AM1689" s="1" t="s">
        <v>78</v>
      </c>
      <c r="AN1689" s="1" t="s">
        <v>4300</v>
      </c>
      <c r="AO1689" s="1" t="s">
        <v>4334</v>
      </c>
      <c r="AP1689" s="1">
        <v>64000</v>
      </c>
      <c r="AQ1689" s="1">
        <v>414997</v>
      </c>
      <c r="AR1689" s="1" t="s">
        <v>1812</v>
      </c>
      <c r="AS1689" s="1">
        <v>1</v>
      </c>
      <c r="AU1689" s="1">
        <v>1</v>
      </c>
      <c r="AY1689" s="1">
        <v>1</v>
      </c>
      <c r="AZ1689" s="1">
        <v>1</v>
      </c>
    </row>
    <row r="1690" spans="1:64" x14ac:dyDescent="0.5">
      <c r="A1690" s="1">
        <v>386</v>
      </c>
      <c r="B1690" s="1" t="s">
        <v>1802</v>
      </c>
      <c r="C1690" s="2">
        <v>43579</v>
      </c>
      <c r="D1690" s="1" t="s">
        <v>1803</v>
      </c>
      <c r="E1690" s="1" t="s">
        <v>1804</v>
      </c>
      <c r="F1690" s="1" t="s">
        <v>129</v>
      </c>
      <c r="G1690" s="1">
        <v>50</v>
      </c>
      <c r="H1690" s="1">
        <v>2</v>
      </c>
      <c r="I1690" s="1" t="s">
        <v>374</v>
      </c>
      <c r="J1690" s="1">
        <v>90</v>
      </c>
      <c r="K1690" s="1">
        <v>-3.3730560000000001</v>
      </c>
      <c r="L1690" s="1">
        <v>29.918886000000001</v>
      </c>
      <c r="M1690" s="1" t="s">
        <v>69</v>
      </c>
      <c r="N1690" s="1">
        <v>0</v>
      </c>
      <c r="O1690" s="1">
        <v>2.6272389999999999</v>
      </c>
      <c r="P1690" s="1">
        <v>23.381664000000001</v>
      </c>
      <c r="Q1690" s="1">
        <v>554500.80000000005</v>
      </c>
      <c r="R1690" s="1" t="s">
        <v>1805</v>
      </c>
      <c r="S1690" s="1" t="s">
        <v>71</v>
      </c>
      <c r="T1690" s="1" t="s">
        <v>1806</v>
      </c>
      <c r="U1690" s="1" t="s">
        <v>1807</v>
      </c>
      <c r="W1690" s="1" t="s">
        <v>210</v>
      </c>
      <c r="X1690" s="1" t="s">
        <v>1808</v>
      </c>
      <c r="Y1690" s="1" t="s">
        <v>1809</v>
      </c>
      <c r="Z1690" s="1" t="s">
        <v>374</v>
      </c>
      <c r="AA1690" s="1" t="s">
        <v>1810</v>
      </c>
      <c r="AI1690" s="1" t="s">
        <v>1039</v>
      </c>
      <c r="AJ1690" s="1" t="s">
        <v>76</v>
      </c>
      <c r="AK1690" s="1" t="s">
        <v>1811</v>
      </c>
      <c r="AL1690" s="1">
        <v>1232224</v>
      </c>
      <c r="AM1690" s="1" t="s">
        <v>78</v>
      </c>
      <c r="AN1690" s="1" t="s">
        <v>4300</v>
      </c>
      <c r="AO1690" s="1" t="s">
        <v>4334</v>
      </c>
      <c r="AP1690" s="1">
        <v>64000</v>
      </c>
      <c r="AQ1690" s="1">
        <v>414997</v>
      </c>
      <c r="AR1690" s="1" t="s">
        <v>1812</v>
      </c>
      <c r="AS1690" s="1">
        <v>1</v>
      </c>
      <c r="AU1690" s="1">
        <v>1</v>
      </c>
      <c r="AY1690" s="1">
        <v>1</v>
      </c>
      <c r="AZ1690" s="1">
        <v>1</v>
      </c>
    </row>
    <row r="1691" spans="1:64" x14ac:dyDescent="0.5">
      <c r="A1691" s="1">
        <v>386</v>
      </c>
      <c r="B1691" s="1" t="s">
        <v>1802</v>
      </c>
      <c r="C1691" s="2">
        <v>43579</v>
      </c>
      <c r="D1691" s="1" t="s">
        <v>1803</v>
      </c>
      <c r="E1691" s="1" t="s">
        <v>1804</v>
      </c>
      <c r="F1691" s="1" t="s">
        <v>206</v>
      </c>
      <c r="G1691" s="1">
        <v>25</v>
      </c>
      <c r="H1691" s="1">
        <v>2</v>
      </c>
      <c r="I1691" s="1" t="s">
        <v>645</v>
      </c>
      <c r="J1691" s="1">
        <v>10</v>
      </c>
      <c r="K1691" s="1">
        <v>56.130367</v>
      </c>
      <c r="L1691" s="1">
        <v>-106.346771</v>
      </c>
      <c r="M1691" s="1" t="s">
        <v>646</v>
      </c>
      <c r="N1691" s="1">
        <v>0</v>
      </c>
      <c r="O1691" s="1">
        <v>56.130367</v>
      </c>
      <c r="P1691" s="1">
        <v>-106.346771</v>
      </c>
      <c r="Q1691" s="1">
        <v>30805.599999999999</v>
      </c>
      <c r="R1691" s="1" t="s">
        <v>1805</v>
      </c>
      <c r="S1691" s="1" t="s">
        <v>71</v>
      </c>
      <c r="T1691" s="1" t="s">
        <v>1806</v>
      </c>
      <c r="U1691" s="1" t="s">
        <v>1807</v>
      </c>
      <c r="W1691" s="1" t="s">
        <v>210</v>
      </c>
      <c r="X1691" s="1" t="s">
        <v>1808</v>
      </c>
      <c r="Y1691" s="1" t="s">
        <v>1809</v>
      </c>
      <c r="Z1691" s="1" t="s">
        <v>645</v>
      </c>
      <c r="AA1691" s="1" t="s">
        <v>1810</v>
      </c>
      <c r="AI1691" s="1" t="s">
        <v>1039</v>
      </c>
      <c r="AJ1691" s="1" t="s">
        <v>76</v>
      </c>
      <c r="AK1691" s="1" t="s">
        <v>1811</v>
      </c>
      <c r="AL1691" s="1">
        <v>1232224</v>
      </c>
      <c r="AM1691" s="1" t="s">
        <v>78</v>
      </c>
      <c r="AN1691" s="1" t="s">
        <v>4300</v>
      </c>
      <c r="AO1691" s="1" t="s">
        <v>4334</v>
      </c>
      <c r="AP1691" s="1">
        <v>64000</v>
      </c>
      <c r="AQ1691" s="1">
        <v>414997</v>
      </c>
      <c r="AR1691" s="1" t="s">
        <v>1812</v>
      </c>
      <c r="AS1691" s="1">
        <v>1</v>
      </c>
      <c r="AU1691" s="1">
        <v>1</v>
      </c>
      <c r="AY1691" s="1">
        <v>1</v>
      </c>
      <c r="AZ1691" s="1">
        <v>1</v>
      </c>
    </row>
    <row r="1692" spans="1:64" x14ac:dyDescent="0.5">
      <c r="A1692" s="1">
        <v>386</v>
      </c>
      <c r="B1692" s="1" t="s">
        <v>1802</v>
      </c>
      <c r="C1692" s="2">
        <v>43579</v>
      </c>
      <c r="D1692" s="1" t="s">
        <v>1803</v>
      </c>
      <c r="E1692" s="1" t="s">
        <v>1804</v>
      </c>
      <c r="F1692" s="1" t="s">
        <v>127</v>
      </c>
      <c r="G1692" s="1">
        <v>25</v>
      </c>
      <c r="H1692" s="1">
        <v>2</v>
      </c>
      <c r="I1692" s="1" t="s">
        <v>645</v>
      </c>
      <c r="J1692" s="1">
        <v>10</v>
      </c>
      <c r="K1692" s="1">
        <v>56.130367</v>
      </c>
      <c r="L1692" s="1">
        <v>-106.346771</v>
      </c>
      <c r="M1692" s="1" t="s">
        <v>646</v>
      </c>
      <c r="N1692" s="1">
        <v>0</v>
      </c>
      <c r="O1692" s="1">
        <v>56.130367</v>
      </c>
      <c r="P1692" s="1">
        <v>-106.346771</v>
      </c>
      <c r="Q1692" s="1">
        <v>30805.599999999999</v>
      </c>
      <c r="R1692" s="1" t="s">
        <v>1805</v>
      </c>
      <c r="S1692" s="1" t="s">
        <v>71</v>
      </c>
      <c r="T1692" s="1" t="s">
        <v>1806</v>
      </c>
      <c r="U1692" s="1" t="s">
        <v>1807</v>
      </c>
      <c r="W1692" s="1" t="s">
        <v>210</v>
      </c>
      <c r="X1692" s="1" t="s">
        <v>1808</v>
      </c>
      <c r="Y1692" s="1" t="s">
        <v>1809</v>
      </c>
      <c r="Z1692" s="1" t="s">
        <v>645</v>
      </c>
      <c r="AA1692" s="1" t="s">
        <v>1810</v>
      </c>
      <c r="AI1692" s="1" t="s">
        <v>1039</v>
      </c>
      <c r="AJ1692" s="1" t="s">
        <v>76</v>
      </c>
      <c r="AK1692" s="1" t="s">
        <v>1811</v>
      </c>
      <c r="AL1692" s="1">
        <v>1232224</v>
      </c>
      <c r="AM1692" s="1" t="s">
        <v>78</v>
      </c>
      <c r="AN1692" s="1" t="s">
        <v>4300</v>
      </c>
      <c r="AO1692" s="1" t="s">
        <v>4334</v>
      </c>
      <c r="AP1692" s="1">
        <v>64000</v>
      </c>
      <c r="AQ1692" s="1">
        <v>414997</v>
      </c>
      <c r="AR1692" s="1" t="s">
        <v>1812</v>
      </c>
      <c r="AS1692" s="1">
        <v>1</v>
      </c>
      <c r="AU1692" s="1">
        <v>1</v>
      </c>
      <c r="AY1692" s="1">
        <v>1</v>
      </c>
      <c r="AZ1692" s="1">
        <v>1</v>
      </c>
    </row>
    <row r="1693" spans="1:64" x14ac:dyDescent="0.5">
      <c r="A1693" s="1">
        <v>386</v>
      </c>
      <c r="B1693" s="1" t="s">
        <v>1802</v>
      </c>
      <c r="C1693" s="2">
        <v>43579</v>
      </c>
      <c r="D1693" s="1" t="s">
        <v>1803</v>
      </c>
      <c r="E1693" s="1" t="s">
        <v>1804</v>
      </c>
      <c r="F1693" s="1" t="s">
        <v>129</v>
      </c>
      <c r="G1693" s="1">
        <v>50</v>
      </c>
      <c r="H1693" s="1">
        <v>2</v>
      </c>
      <c r="I1693" s="1" t="s">
        <v>645</v>
      </c>
      <c r="J1693" s="1">
        <v>10</v>
      </c>
      <c r="K1693" s="1">
        <v>56.130367</v>
      </c>
      <c r="L1693" s="1">
        <v>-106.346771</v>
      </c>
      <c r="M1693" s="1" t="s">
        <v>646</v>
      </c>
      <c r="N1693" s="1">
        <v>0</v>
      </c>
      <c r="O1693" s="1">
        <v>56.130367</v>
      </c>
      <c r="P1693" s="1">
        <v>-106.346771</v>
      </c>
      <c r="Q1693" s="1">
        <v>61611.199999999997</v>
      </c>
      <c r="R1693" s="1" t="s">
        <v>1805</v>
      </c>
      <c r="S1693" s="1" t="s">
        <v>71</v>
      </c>
      <c r="T1693" s="1" t="s">
        <v>1806</v>
      </c>
      <c r="U1693" s="1" t="s">
        <v>1807</v>
      </c>
      <c r="W1693" s="1" t="s">
        <v>210</v>
      </c>
      <c r="X1693" s="1" t="s">
        <v>1808</v>
      </c>
      <c r="Y1693" s="1" t="s">
        <v>1809</v>
      </c>
      <c r="Z1693" s="1" t="s">
        <v>645</v>
      </c>
      <c r="AA1693" s="1" t="s">
        <v>1810</v>
      </c>
      <c r="AI1693" s="1" t="s">
        <v>1039</v>
      </c>
      <c r="AJ1693" s="1" t="s">
        <v>76</v>
      </c>
      <c r="AK1693" s="1" t="s">
        <v>1811</v>
      </c>
      <c r="AL1693" s="1">
        <v>1232224</v>
      </c>
      <c r="AM1693" s="1" t="s">
        <v>78</v>
      </c>
      <c r="AN1693" s="1" t="s">
        <v>4300</v>
      </c>
      <c r="AO1693" s="1" t="s">
        <v>4334</v>
      </c>
      <c r="AP1693" s="1">
        <v>64000</v>
      </c>
      <c r="AQ1693" s="1">
        <v>414997</v>
      </c>
      <c r="AR1693" s="1" t="s">
        <v>1812</v>
      </c>
      <c r="AS1693" s="1">
        <v>1</v>
      </c>
      <c r="AU1693" s="1">
        <v>1</v>
      </c>
      <c r="AY1693" s="1">
        <v>1</v>
      </c>
      <c r="AZ1693" s="1">
        <v>1</v>
      </c>
    </row>
    <row r="1694" spans="1:64" x14ac:dyDescent="0.5">
      <c r="A1694" s="1">
        <v>164</v>
      </c>
      <c r="B1694" s="1" t="s">
        <v>1813</v>
      </c>
      <c r="C1694" s="2">
        <v>43579</v>
      </c>
      <c r="D1694" s="1" t="s">
        <v>1814</v>
      </c>
      <c r="E1694" s="1" t="s">
        <v>1815</v>
      </c>
      <c r="F1694" s="1" t="s">
        <v>128</v>
      </c>
      <c r="G1694" s="1">
        <v>20</v>
      </c>
      <c r="H1694" s="1">
        <v>1</v>
      </c>
      <c r="I1694" s="1" t="s">
        <v>194</v>
      </c>
      <c r="J1694" s="1">
        <v>100</v>
      </c>
      <c r="K1694" s="1">
        <v>19.182435999999999</v>
      </c>
      <c r="L1694" s="1">
        <v>-72.434515000000005</v>
      </c>
      <c r="M1694" s="1" t="s">
        <v>195</v>
      </c>
      <c r="N1694" s="1">
        <v>0</v>
      </c>
      <c r="O1694" s="1">
        <v>25.14509</v>
      </c>
      <c r="P1694" s="1">
        <v>-80.396960000000007</v>
      </c>
      <c r="Q1694" s="1">
        <v>140985.20000000001</v>
      </c>
      <c r="R1694" s="1" t="s">
        <v>1816</v>
      </c>
      <c r="S1694" s="1" t="s">
        <v>71</v>
      </c>
      <c r="T1694" s="1" t="s">
        <v>1817</v>
      </c>
      <c r="U1694" s="1" t="s">
        <v>105</v>
      </c>
      <c r="W1694" s="1" t="s">
        <v>121</v>
      </c>
      <c r="X1694" s="1" t="s">
        <v>1818</v>
      </c>
      <c r="Z1694" s="1" t="s">
        <v>194</v>
      </c>
      <c r="AA1694" s="1" t="s">
        <v>1819</v>
      </c>
      <c r="AJ1694" s="1" t="s">
        <v>76</v>
      </c>
      <c r="AK1694" s="1" t="s">
        <v>1820</v>
      </c>
      <c r="AL1694" s="1">
        <v>704926</v>
      </c>
      <c r="AM1694" s="1" t="s">
        <v>109</v>
      </c>
      <c r="AN1694" s="1" t="s">
        <v>4543</v>
      </c>
      <c r="AO1694" s="1" t="s">
        <v>4544</v>
      </c>
      <c r="AP1694" s="1">
        <v>55804</v>
      </c>
      <c r="AR1694" s="1" t="s">
        <v>1821</v>
      </c>
      <c r="AS1694" s="1">
        <v>1</v>
      </c>
      <c r="AY1694" s="1">
        <v>1</v>
      </c>
      <c r="AZ1694" s="1">
        <v>1</v>
      </c>
      <c r="BE1694" s="1">
        <v>1</v>
      </c>
      <c r="BL1694" s="1" t="s">
        <v>1822</v>
      </c>
    </row>
    <row r="1695" spans="1:64" x14ac:dyDescent="0.5">
      <c r="A1695" s="1">
        <v>164</v>
      </c>
      <c r="B1695" s="1" t="s">
        <v>1813</v>
      </c>
      <c r="C1695" s="2">
        <v>43579</v>
      </c>
      <c r="D1695" s="1" t="s">
        <v>1814</v>
      </c>
      <c r="E1695" s="1" t="s">
        <v>1815</v>
      </c>
      <c r="F1695" s="1" t="s">
        <v>102</v>
      </c>
      <c r="G1695" s="1">
        <v>20</v>
      </c>
      <c r="H1695" s="1">
        <v>1</v>
      </c>
      <c r="I1695" s="1" t="s">
        <v>194</v>
      </c>
      <c r="J1695" s="1">
        <v>100</v>
      </c>
      <c r="K1695" s="1">
        <v>19.182435999999999</v>
      </c>
      <c r="L1695" s="1">
        <v>-72.434515000000005</v>
      </c>
      <c r="M1695" s="1" t="s">
        <v>195</v>
      </c>
      <c r="N1695" s="1">
        <v>0</v>
      </c>
      <c r="O1695" s="1">
        <v>25.14509</v>
      </c>
      <c r="P1695" s="1">
        <v>-80.396960000000007</v>
      </c>
      <c r="Q1695" s="1">
        <v>140985.20000000001</v>
      </c>
      <c r="R1695" s="1" t="s">
        <v>1816</v>
      </c>
      <c r="S1695" s="1" t="s">
        <v>71</v>
      </c>
      <c r="T1695" s="1" t="s">
        <v>1817</v>
      </c>
      <c r="U1695" s="1" t="s">
        <v>105</v>
      </c>
      <c r="W1695" s="1" t="s">
        <v>121</v>
      </c>
      <c r="X1695" s="1" t="s">
        <v>1818</v>
      </c>
      <c r="Z1695" s="1" t="s">
        <v>194</v>
      </c>
      <c r="AA1695" s="1" t="s">
        <v>1819</v>
      </c>
      <c r="AJ1695" s="1" t="s">
        <v>76</v>
      </c>
      <c r="AK1695" s="1" t="s">
        <v>1820</v>
      </c>
      <c r="AL1695" s="1">
        <v>704926</v>
      </c>
      <c r="AM1695" s="1" t="s">
        <v>109</v>
      </c>
      <c r="AN1695" s="1" t="s">
        <v>4543</v>
      </c>
      <c r="AO1695" s="1" t="s">
        <v>4544</v>
      </c>
      <c r="AP1695" s="1">
        <v>55804</v>
      </c>
      <c r="AR1695" s="1" t="s">
        <v>1821</v>
      </c>
      <c r="AS1695" s="1">
        <v>1</v>
      </c>
      <c r="AY1695" s="1">
        <v>1</v>
      </c>
      <c r="AZ1695" s="1">
        <v>1</v>
      </c>
      <c r="BE1695" s="1">
        <v>1</v>
      </c>
      <c r="BL1695" s="1" t="s">
        <v>1822</v>
      </c>
    </row>
    <row r="1696" spans="1:64" x14ac:dyDescent="0.5">
      <c r="A1696" s="1">
        <v>164</v>
      </c>
      <c r="B1696" s="1" t="s">
        <v>1813</v>
      </c>
      <c r="C1696" s="2">
        <v>43579</v>
      </c>
      <c r="D1696" s="1" t="s">
        <v>1814</v>
      </c>
      <c r="E1696" s="1" t="s">
        <v>1815</v>
      </c>
      <c r="F1696" s="1" t="s">
        <v>97</v>
      </c>
      <c r="G1696" s="1">
        <v>15</v>
      </c>
      <c r="H1696" s="1">
        <v>1</v>
      </c>
      <c r="I1696" s="1" t="s">
        <v>194</v>
      </c>
      <c r="J1696" s="1">
        <v>100</v>
      </c>
      <c r="K1696" s="1">
        <v>19.182435999999999</v>
      </c>
      <c r="L1696" s="1">
        <v>-72.434515000000005</v>
      </c>
      <c r="M1696" s="1" t="s">
        <v>195</v>
      </c>
      <c r="N1696" s="1">
        <v>0</v>
      </c>
      <c r="O1696" s="1">
        <v>25.14509</v>
      </c>
      <c r="P1696" s="1">
        <v>-80.396960000000007</v>
      </c>
      <c r="Q1696" s="1">
        <v>105738.9</v>
      </c>
      <c r="R1696" s="1" t="s">
        <v>1816</v>
      </c>
      <c r="S1696" s="1" t="s">
        <v>71</v>
      </c>
      <c r="T1696" s="1" t="s">
        <v>1817</v>
      </c>
      <c r="U1696" s="1" t="s">
        <v>105</v>
      </c>
      <c r="W1696" s="1" t="s">
        <v>121</v>
      </c>
      <c r="X1696" s="1" t="s">
        <v>1818</v>
      </c>
      <c r="Z1696" s="1" t="s">
        <v>194</v>
      </c>
      <c r="AA1696" s="1" t="s">
        <v>1819</v>
      </c>
      <c r="AJ1696" s="1" t="s">
        <v>76</v>
      </c>
      <c r="AK1696" s="1" t="s">
        <v>1820</v>
      </c>
      <c r="AL1696" s="1">
        <v>704926</v>
      </c>
      <c r="AM1696" s="1" t="s">
        <v>109</v>
      </c>
      <c r="AN1696" s="1" t="s">
        <v>4543</v>
      </c>
      <c r="AO1696" s="1" t="s">
        <v>4544</v>
      </c>
      <c r="AP1696" s="1">
        <v>55804</v>
      </c>
      <c r="AR1696" s="1" t="s">
        <v>1821</v>
      </c>
      <c r="AS1696" s="1">
        <v>1</v>
      </c>
      <c r="AY1696" s="1">
        <v>1</v>
      </c>
      <c r="AZ1696" s="1">
        <v>1</v>
      </c>
      <c r="BE1696" s="1">
        <v>1</v>
      </c>
      <c r="BL1696" s="1" t="s">
        <v>1822</v>
      </c>
    </row>
    <row r="1697" spans="1:64" x14ac:dyDescent="0.5">
      <c r="A1697" s="1">
        <v>164</v>
      </c>
      <c r="B1697" s="1" t="s">
        <v>1813</v>
      </c>
      <c r="C1697" s="2">
        <v>43579</v>
      </c>
      <c r="D1697" s="1" t="s">
        <v>1814</v>
      </c>
      <c r="E1697" s="1" t="s">
        <v>1815</v>
      </c>
      <c r="F1697" s="1" t="s">
        <v>127</v>
      </c>
      <c r="G1697" s="1">
        <v>25</v>
      </c>
      <c r="H1697" s="1">
        <v>1</v>
      </c>
      <c r="I1697" s="1" t="s">
        <v>194</v>
      </c>
      <c r="J1697" s="1">
        <v>100</v>
      </c>
      <c r="K1697" s="1">
        <v>19.182435999999999</v>
      </c>
      <c r="L1697" s="1">
        <v>-72.434515000000005</v>
      </c>
      <c r="M1697" s="1" t="s">
        <v>195</v>
      </c>
      <c r="N1697" s="1">
        <v>0</v>
      </c>
      <c r="O1697" s="1">
        <v>25.14509</v>
      </c>
      <c r="P1697" s="1">
        <v>-80.396960000000007</v>
      </c>
      <c r="Q1697" s="1">
        <v>176231.5</v>
      </c>
      <c r="R1697" s="1" t="s">
        <v>1816</v>
      </c>
      <c r="S1697" s="1" t="s">
        <v>71</v>
      </c>
      <c r="T1697" s="1" t="s">
        <v>1817</v>
      </c>
      <c r="U1697" s="1" t="s">
        <v>105</v>
      </c>
      <c r="W1697" s="1" t="s">
        <v>121</v>
      </c>
      <c r="X1697" s="1" t="s">
        <v>1818</v>
      </c>
      <c r="Z1697" s="1" t="s">
        <v>194</v>
      </c>
      <c r="AA1697" s="1" t="s">
        <v>1819</v>
      </c>
      <c r="AJ1697" s="1" t="s">
        <v>76</v>
      </c>
      <c r="AK1697" s="1" t="s">
        <v>1820</v>
      </c>
      <c r="AL1697" s="1">
        <v>704926</v>
      </c>
      <c r="AM1697" s="1" t="s">
        <v>109</v>
      </c>
      <c r="AN1697" s="1" t="s">
        <v>4543</v>
      </c>
      <c r="AO1697" s="1" t="s">
        <v>4544</v>
      </c>
      <c r="AP1697" s="1">
        <v>55804</v>
      </c>
      <c r="AR1697" s="1" t="s">
        <v>1821</v>
      </c>
      <c r="AS1697" s="1">
        <v>1</v>
      </c>
      <c r="AY1697" s="1">
        <v>1</v>
      </c>
      <c r="AZ1697" s="1">
        <v>1</v>
      </c>
      <c r="BE1697" s="1">
        <v>1</v>
      </c>
      <c r="BL1697" s="1" t="s">
        <v>1822</v>
      </c>
    </row>
    <row r="1698" spans="1:64" x14ac:dyDescent="0.5">
      <c r="A1698" s="1">
        <v>164</v>
      </c>
      <c r="B1698" s="1" t="s">
        <v>1813</v>
      </c>
      <c r="C1698" s="2">
        <v>43579</v>
      </c>
      <c r="D1698" s="1" t="s">
        <v>1814</v>
      </c>
      <c r="E1698" s="1" t="s">
        <v>1815</v>
      </c>
      <c r="F1698" s="1" t="s">
        <v>67</v>
      </c>
      <c r="G1698" s="1">
        <v>20</v>
      </c>
      <c r="H1698" s="1">
        <v>1</v>
      </c>
      <c r="I1698" s="1" t="s">
        <v>194</v>
      </c>
      <c r="J1698" s="1">
        <v>100</v>
      </c>
      <c r="K1698" s="1">
        <v>19.182435999999999</v>
      </c>
      <c r="L1698" s="1">
        <v>-72.434515000000005</v>
      </c>
      <c r="M1698" s="1" t="s">
        <v>195</v>
      </c>
      <c r="N1698" s="1">
        <v>0</v>
      </c>
      <c r="O1698" s="1">
        <v>25.14509</v>
      </c>
      <c r="P1698" s="1">
        <v>-80.396960000000007</v>
      </c>
      <c r="Q1698" s="1">
        <v>140985.20000000001</v>
      </c>
      <c r="R1698" s="1" t="s">
        <v>1816</v>
      </c>
      <c r="S1698" s="1" t="s">
        <v>71</v>
      </c>
      <c r="T1698" s="1" t="s">
        <v>1817</v>
      </c>
      <c r="U1698" s="1" t="s">
        <v>105</v>
      </c>
      <c r="W1698" s="1" t="s">
        <v>121</v>
      </c>
      <c r="X1698" s="1" t="s">
        <v>1818</v>
      </c>
      <c r="Z1698" s="1" t="s">
        <v>194</v>
      </c>
      <c r="AA1698" s="1" t="s">
        <v>1819</v>
      </c>
      <c r="AJ1698" s="1" t="s">
        <v>76</v>
      </c>
      <c r="AK1698" s="1" t="s">
        <v>1820</v>
      </c>
      <c r="AL1698" s="1">
        <v>704926</v>
      </c>
      <c r="AM1698" s="1" t="s">
        <v>109</v>
      </c>
      <c r="AN1698" s="1" t="s">
        <v>4543</v>
      </c>
      <c r="AO1698" s="1" t="s">
        <v>4544</v>
      </c>
      <c r="AP1698" s="1">
        <v>55804</v>
      </c>
      <c r="AR1698" s="1" t="s">
        <v>1821</v>
      </c>
      <c r="AS1698" s="1">
        <v>1</v>
      </c>
      <c r="AY1698" s="1">
        <v>1</v>
      </c>
      <c r="AZ1698" s="1">
        <v>1</v>
      </c>
      <c r="BE1698" s="1">
        <v>1</v>
      </c>
      <c r="BL1698" s="1" t="s">
        <v>1822</v>
      </c>
    </row>
    <row r="1699" spans="1:64" x14ac:dyDescent="0.5">
      <c r="A1699" s="1">
        <v>254</v>
      </c>
      <c r="B1699" s="1" t="s">
        <v>1823</v>
      </c>
      <c r="C1699" s="2">
        <v>43579</v>
      </c>
      <c r="D1699" s="1" t="s">
        <v>1824</v>
      </c>
      <c r="E1699" s="1" t="s">
        <v>1825</v>
      </c>
      <c r="F1699" s="1" t="s">
        <v>97</v>
      </c>
      <c r="G1699" s="1">
        <v>100</v>
      </c>
      <c r="H1699" s="1">
        <v>1</v>
      </c>
      <c r="I1699" s="1" t="s">
        <v>68</v>
      </c>
      <c r="J1699" s="1">
        <v>100</v>
      </c>
      <c r="K1699" s="1">
        <v>12.238333000000001</v>
      </c>
      <c r="L1699" s="1">
        <v>-1.561593</v>
      </c>
      <c r="M1699" s="1" t="s">
        <v>69</v>
      </c>
      <c r="N1699" s="1">
        <v>0</v>
      </c>
      <c r="O1699" s="1">
        <v>2.6272389999999999</v>
      </c>
      <c r="P1699" s="1">
        <v>23.381664000000001</v>
      </c>
      <c r="Q1699" s="1">
        <v>2062499</v>
      </c>
      <c r="R1699" s="1" t="s">
        <v>1826</v>
      </c>
      <c r="S1699" s="1" t="s">
        <v>71</v>
      </c>
      <c r="T1699" s="1" t="s">
        <v>1827</v>
      </c>
      <c r="U1699" s="1" t="s">
        <v>105</v>
      </c>
      <c r="W1699" s="1" t="s">
        <v>121</v>
      </c>
      <c r="X1699" s="1" t="s">
        <v>1828</v>
      </c>
      <c r="Z1699" s="1" t="s">
        <v>68</v>
      </c>
      <c r="AA1699" s="1" t="s">
        <v>1829</v>
      </c>
      <c r="AJ1699" s="1" t="s">
        <v>76</v>
      </c>
      <c r="AK1699" s="1" t="s">
        <v>1830</v>
      </c>
      <c r="AL1699" s="1">
        <v>2062499</v>
      </c>
      <c r="AM1699" s="1" t="s">
        <v>109</v>
      </c>
      <c r="AN1699" s="1" t="s">
        <v>4545</v>
      </c>
      <c r="AO1699" s="1" t="s">
        <v>4546</v>
      </c>
      <c r="AP1699" s="1">
        <v>650086</v>
      </c>
      <c r="AQ1699" s="1">
        <v>1079838</v>
      </c>
      <c r="AR1699" s="1" t="s">
        <v>1831</v>
      </c>
      <c r="AS1699" s="1">
        <v>1</v>
      </c>
      <c r="AY1699" s="1">
        <v>1</v>
      </c>
      <c r="AZ1699" s="1">
        <v>1</v>
      </c>
      <c r="BD1699" s="1">
        <v>1</v>
      </c>
      <c r="BE1699" s="1">
        <v>1</v>
      </c>
      <c r="BL1699" s="1" t="s">
        <v>1832</v>
      </c>
    </row>
    <row r="1700" spans="1:64" x14ac:dyDescent="0.5">
      <c r="A1700" s="1">
        <v>243</v>
      </c>
      <c r="B1700" s="1" t="s">
        <v>1833</v>
      </c>
      <c r="C1700" s="2">
        <v>43579</v>
      </c>
      <c r="D1700" s="1" t="s">
        <v>1834</v>
      </c>
      <c r="E1700" s="1" t="s">
        <v>1835</v>
      </c>
      <c r="F1700" s="1" t="s">
        <v>127</v>
      </c>
      <c r="G1700" s="1">
        <v>20</v>
      </c>
      <c r="H1700" s="1">
        <v>1</v>
      </c>
      <c r="I1700" s="1" t="s">
        <v>139</v>
      </c>
      <c r="J1700" s="1">
        <v>100</v>
      </c>
      <c r="K1700" s="1">
        <v>9.1449999999999996</v>
      </c>
      <c r="L1700" s="1">
        <v>40.489674000000001</v>
      </c>
      <c r="M1700" s="1" t="s">
        <v>69</v>
      </c>
      <c r="N1700" s="1">
        <v>0</v>
      </c>
      <c r="O1700" s="1">
        <v>2.6272389999999999</v>
      </c>
      <c r="P1700" s="1">
        <v>23.381664000000001</v>
      </c>
      <c r="Q1700" s="1">
        <v>394289</v>
      </c>
      <c r="R1700" s="1" t="s">
        <v>1836</v>
      </c>
      <c r="S1700" s="1" t="s">
        <v>71</v>
      </c>
      <c r="T1700" s="1" t="s">
        <v>104</v>
      </c>
      <c r="U1700" s="1" t="s">
        <v>1837</v>
      </c>
      <c r="W1700" s="1" t="s">
        <v>121</v>
      </c>
      <c r="X1700" s="1" t="s">
        <v>1838</v>
      </c>
      <c r="Z1700" s="1" t="s">
        <v>139</v>
      </c>
      <c r="AJ1700" s="1" t="s">
        <v>76</v>
      </c>
      <c r="AK1700" s="1" t="s">
        <v>1839</v>
      </c>
      <c r="AL1700" s="1">
        <v>1971445</v>
      </c>
      <c r="AM1700" s="1" t="s">
        <v>109</v>
      </c>
      <c r="AN1700" s="1" t="s">
        <v>4488</v>
      </c>
      <c r="AO1700" s="1" t="s">
        <v>4544</v>
      </c>
      <c r="AP1700" s="1">
        <v>120406</v>
      </c>
      <c r="AR1700" s="1" t="s">
        <v>1840</v>
      </c>
      <c r="AS1700" s="1">
        <v>1</v>
      </c>
      <c r="AT1700" s="1">
        <v>1</v>
      </c>
      <c r="AU1700" s="1">
        <v>1</v>
      </c>
      <c r="AY1700" s="1">
        <v>1</v>
      </c>
      <c r="BD1700" s="1">
        <v>1</v>
      </c>
      <c r="BI1700" s="1">
        <v>1</v>
      </c>
      <c r="BJ1700" s="1">
        <v>1</v>
      </c>
      <c r="BK1700" s="1">
        <v>1</v>
      </c>
      <c r="BL1700" s="1" t="s">
        <v>1841</v>
      </c>
    </row>
    <row r="1701" spans="1:64" x14ac:dyDescent="0.5">
      <c r="A1701" s="1">
        <v>243</v>
      </c>
      <c r="B1701" s="1" t="s">
        <v>1833</v>
      </c>
      <c r="C1701" s="2">
        <v>43579</v>
      </c>
      <c r="D1701" s="1" t="s">
        <v>1834</v>
      </c>
      <c r="E1701" s="1" t="s">
        <v>1835</v>
      </c>
      <c r="F1701" s="1" t="s">
        <v>67</v>
      </c>
      <c r="G1701" s="1">
        <v>30</v>
      </c>
      <c r="H1701" s="1">
        <v>1</v>
      </c>
      <c r="I1701" s="1" t="s">
        <v>139</v>
      </c>
      <c r="J1701" s="1">
        <v>100</v>
      </c>
      <c r="K1701" s="1">
        <v>9.1449999999999996</v>
      </c>
      <c r="L1701" s="1">
        <v>40.489674000000001</v>
      </c>
      <c r="M1701" s="1" t="s">
        <v>69</v>
      </c>
      <c r="N1701" s="1">
        <v>0</v>
      </c>
      <c r="O1701" s="1">
        <v>2.6272389999999999</v>
      </c>
      <c r="P1701" s="1">
        <v>23.381664000000001</v>
      </c>
      <c r="Q1701" s="1">
        <v>591433.5</v>
      </c>
      <c r="R1701" s="1" t="s">
        <v>1836</v>
      </c>
      <c r="S1701" s="1" t="s">
        <v>71</v>
      </c>
      <c r="T1701" s="1" t="s">
        <v>104</v>
      </c>
      <c r="U1701" s="1" t="s">
        <v>1837</v>
      </c>
      <c r="W1701" s="1" t="s">
        <v>121</v>
      </c>
      <c r="X1701" s="1" t="s">
        <v>1838</v>
      </c>
      <c r="Z1701" s="1" t="s">
        <v>139</v>
      </c>
      <c r="AJ1701" s="1" t="s">
        <v>76</v>
      </c>
      <c r="AK1701" s="1" t="s">
        <v>1839</v>
      </c>
      <c r="AL1701" s="1">
        <v>1971445</v>
      </c>
      <c r="AM1701" s="1" t="s">
        <v>109</v>
      </c>
      <c r="AN1701" s="1" t="s">
        <v>4488</v>
      </c>
      <c r="AO1701" s="1" t="s">
        <v>4544</v>
      </c>
      <c r="AP1701" s="1">
        <v>120406</v>
      </c>
      <c r="AR1701" s="1" t="s">
        <v>1840</v>
      </c>
      <c r="AS1701" s="1">
        <v>1</v>
      </c>
      <c r="AT1701" s="1">
        <v>1</v>
      </c>
      <c r="AU1701" s="1">
        <v>1</v>
      </c>
      <c r="AY1701" s="1">
        <v>1</v>
      </c>
      <c r="BD1701" s="1">
        <v>1</v>
      </c>
      <c r="BI1701" s="1">
        <v>1</v>
      </c>
      <c r="BJ1701" s="1">
        <v>1</v>
      </c>
      <c r="BK1701" s="1">
        <v>1</v>
      </c>
      <c r="BL1701" s="1" t="s">
        <v>1841</v>
      </c>
    </row>
    <row r="1702" spans="1:64" x14ac:dyDescent="0.5">
      <c r="A1702" s="1">
        <v>243</v>
      </c>
      <c r="B1702" s="1" t="s">
        <v>1833</v>
      </c>
      <c r="C1702" s="2">
        <v>43579</v>
      </c>
      <c r="D1702" s="1" t="s">
        <v>1834</v>
      </c>
      <c r="E1702" s="1" t="s">
        <v>1835</v>
      </c>
      <c r="F1702" s="1" t="s">
        <v>128</v>
      </c>
      <c r="G1702" s="1">
        <v>50</v>
      </c>
      <c r="H1702" s="1">
        <v>1</v>
      </c>
      <c r="I1702" s="1" t="s">
        <v>139</v>
      </c>
      <c r="J1702" s="1">
        <v>100</v>
      </c>
      <c r="K1702" s="1">
        <v>9.1449999999999996</v>
      </c>
      <c r="L1702" s="1">
        <v>40.489674000000001</v>
      </c>
      <c r="M1702" s="1" t="s">
        <v>69</v>
      </c>
      <c r="N1702" s="1">
        <v>0</v>
      </c>
      <c r="O1702" s="1">
        <v>2.6272389999999999</v>
      </c>
      <c r="P1702" s="1">
        <v>23.381664000000001</v>
      </c>
      <c r="Q1702" s="1">
        <v>985722.5</v>
      </c>
      <c r="R1702" s="1" t="s">
        <v>1836</v>
      </c>
      <c r="S1702" s="1" t="s">
        <v>71</v>
      </c>
      <c r="T1702" s="1" t="s">
        <v>104</v>
      </c>
      <c r="U1702" s="1" t="s">
        <v>1837</v>
      </c>
      <c r="W1702" s="1" t="s">
        <v>121</v>
      </c>
      <c r="X1702" s="1" t="s">
        <v>1838</v>
      </c>
      <c r="Z1702" s="1" t="s">
        <v>139</v>
      </c>
      <c r="AJ1702" s="1" t="s">
        <v>76</v>
      </c>
      <c r="AK1702" s="1" t="s">
        <v>1839</v>
      </c>
      <c r="AL1702" s="1">
        <v>1971445</v>
      </c>
      <c r="AM1702" s="1" t="s">
        <v>109</v>
      </c>
      <c r="AN1702" s="1" t="s">
        <v>4488</v>
      </c>
      <c r="AO1702" s="1" t="s">
        <v>4544</v>
      </c>
      <c r="AP1702" s="1">
        <v>120406</v>
      </c>
      <c r="AR1702" s="1" t="s">
        <v>1840</v>
      </c>
      <c r="AS1702" s="1">
        <v>1</v>
      </c>
      <c r="AT1702" s="1">
        <v>1</v>
      </c>
      <c r="AU1702" s="1">
        <v>1</v>
      </c>
      <c r="AY1702" s="1">
        <v>1</v>
      </c>
      <c r="BD1702" s="1">
        <v>1</v>
      </c>
      <c r="BI1702" s="1">
        <v>1</v>
      </c>
      <c r="BJ1702" s="1">
        <v>1</v>
      </c>
      <c r="BK1702" s="1">
        <v>1</v>
      </c>
      <c r="BL1702" s="1" t="s">
        <v>1841</v>
      </c>
    </row>
    <row r="1703" spans="1:64" x14ac:dyDescent="0.5">
      <c r="A1703" s="1">
        <v>465</v>
      </c>
      <c r="B1703" s="1" t="s">
        <v>1842</v>
      </c>
      <c r="C1703" s="2">
        <v>43579</v>
      </c>
      <c r="D1703" s="1" t="s">
        <v>1843</v>
      </c>
      <c r="E1703" s="1" t="s">
        <v>1844</v>
      </c>
      <c r="F1703" s="1" t="s">
        <v>129</v>
      </c>
      <c r="G1703" s="1">
        <v>33.299999999999997</v>
      </c>
      <c r="H1703" s="1">
        <v>1</v>
      </c>
      <c r="I1703" s="1" t="s">
        <v>68</v>
      </c>
      <c r="J1703" s="1">
        <v>100</v>
      </c>
      <c r="K1703" s="1">
        <v>12.238333000000001</v>
      </c>
      <c r="L1703" s="1">
        <v>-1.561593</v>
      </c>
      <c r="M1703" s="1" t="s">
        <v>69</v>
      </c>
      <c r="N1703" s="1">
        <v>0</v>
      </c>
      <c r="O1703" s="1">
        <v>2.6272389999999999</v>
      </c>
      <c r="P1703" s="1">
        <v>23.381664000000001</v>
      </c>
      <c r="Q1703" s="1">
        <v>2797200</v>
      </c>
      <c r="R1703" s="1" t="s">
        <v>1826</v>
      </c>
      <c r="S1703" s="1" t="s">
        <v>71</v>
      </c>
      <c r="T1703" s="1" t="s">
        <v>1845</v>
      </c>
      <c r="U1703" s="1" t="s">
        <v>182</v>
      </c>
      <c r="W1703" s="1" t="s">
        <v>210</v>
      </c>
      <c r="X1703" s="1" t="s">
        <v>236</v>
      </c>
      <c r="Z1703" s="1" t="s">
        <v>68</v>
      </c>
      <c r="AA1703" s="1" t="s">
        <v>1846</v>
      </c>
      <c r="AJ1703" s="1" t="s">
        <v>76</v>
      </c>
      <c r="AK1703" s="1" t="s">
        <v>1847</v>
      </c>
      <c r="AL1703" s="1">
        <v>8400000</v>
      </c>
      <c r="AN1703" s="1" t="s">
        <v>4547</v>
      </c>
      <c r="AO1703" s="1" t="s">
        <v>4548</v>
      </c>
      <c r="AS1703" s="1">
        <v>1</v>
      </c>
      <c r="AT1703" s="1">
        <v>1</v>
      </c>
      <c r="AY1703" s="1">
        <v>1</v>
      </c>
      <c r="AZ1703" s="1">
        <v>1</v>
      </c>
      <c r="BE1703" s="1">
        <v>1</v>
      </c>
    </row>
    <row r="1704" spans="1:64" x14ac:dyDescent="0.5">
      <c r="A1704" s="1">
        <v>465</v>
      </c>
      <c r="B1704" s="1" t="s">
        <v>1842</v>
      </c>
      <c r="C1704" s="2">
        <v>43579</v>
      </c>
      <c r="D1704" s="1" t="s">
        <v>1843</v>
      </c>
      <c r="E1704" s="1" t="s">
        <v>1844</v>
      </c>
      <c r="F1704" s="1" t="s">
        <v>206</v>
      </c>
      <c r="G1704" s="1">
        <v>33.4</v>
      </c>
      <c r="H1704" s="1">
        <v>1</v>
      </c>
      <c r="I1704" s="1" t="s">
        <v>68</v>
      </c>
      <c r="J1704" s="1">
        <v>100</v>
      </c>
      <c r="K1704" s="1">
        <v>12.238333000000001</v>
      </c>
      <c r="L1704" s="1">
        <v>-1.561593</v>
      </c>
      <c r="M1704" s="1" t="s">
        <v>69</v>
      </c>
      <c r="N1704" s="1">
        <v>0</v>
      </c>
      <c r="O1704" s="1">
        <v>2.6272389999999999</v>
      </c>
      <c r="P1704" s="1">
        <v>23.381664000000001</v>
      </c>
      <c r="Q1704" s="1">
        <v>2805600</v>
      </c>
      <c r="R1704" s="1" t="s">
        <v>1826</v>
      </c>
      <c r="S1704" s="1" t="s">
        <v>71</v>
      </c>
      <c r="T1704" s="1" t="s">
        <v>1845</v>
      </c>
      <c r="U1704" s="1" t="s">
        <v>182</v>
      </c>
      <c r="W1704" s="1" t="s">
        <v>210</v>
      </c>
      <c r="X1704" s="1" t="s">
        <v>236</v>
      </c>
      <c r="Z1704" s="1" t="s">
        <v>68</v>
      </c>
      <c r="AA1704" s="1" t="s">
        <v>1846</v>
      </c>
      <c r="AJ1704" s="1" t="s">
        <v>76</v>
      </c>
      <c r="AK1704" s="1" t="s">
        <v>1847</v>
      </c>
      <c r="AL1704" s="1">
        <v>8400000</v>
      </c>
      <c r="AN1704" s="1" t="s">
        <v>4547</v>
      </c>
      <c r="AO1704" s="1" t="s">
        <v>4548</v>
      </c>
      <c r="AS1704" s="1">
        <v>1</v>
      </c>
      <c r="AT1704" s="1">
        <v>1</v>
      </c>
      <c r="AY1704" s="1">
        <v>1</v>
      </c>
      <c r="AZ1704" s="1">
        <v>1</v>
      </c>
      <c r="BE1704" s="1">
        <v>1</v>
      </c>
    </row>
    <row r="1705" spans="1:64" x14ac:dyDescent="0.5">
      <c r="A1705" s="1">
        <v>465</v>
      </c>
      <c r="B1705" s="1" t="s">
        <v>1842</v>
      </c>
      <c r="C1705" s="2">
        <v>43579</v>
      </c>
      <c r="D1705" s="1" t="s">
        <v>1843</v>
      </c>
      <c r="E1705" s="1" t="s">
        <v>1844</v>
      </c>
      <c r="F1705" s="1" t="s">
        <v>127</v>
      </c>
      <c r="G1705" s="1">
        <v>33.299999999999997</v>
      </c>
      <c r="H1705" s="1">
        <v>1</v>
      </c>
      <c r="I1705" s="1" t="s">
        <v>68</v>
      </c>
      <c r="J1705" s="1">
        <v>100</v>
      </c>
      <c r="K1705" s="1">
        <v>12.238333000000001</v>
      </c>
      <c r="L1705" s="1">
        <v>-1.561593</v>
      </c>
      <c r="M1705" s="1" t="s">
        <v>69</v>
      </c>
      <c r="N1705" s="1">
        <v>0</v>
      </c>
      <c r="O1705" s="1">
        <v>2.6272389999999999</v>
      </c>
      <c r="P1705" s="1">
        <v>23.381664000000001</v>
      </c>
      <c r="Q1705" s="1">
        <v>2797200</v>
      </c>
      <c r="R1705" s="1" t="s">
        <v>1826</v>
      </c>
      <c r="S1705" s="1" t="s">
        <v>71</v>
      </c>
      <c r="T1705" s="1" t="s">
        <v>1845</v>
      </c>
      <c r="U1705" s="1" t="s">
        <v>182</v>
      </c>
      <c r="W1705" s="1" t="s">
        <v>210</v>
      </c>
      <c r="X1705" s="1" t="s">
        <v>236</v>
      </c>
      <c r="Z1705" s="1" t="s">
        <v>68</v>
      </c>
      <c r="AA1705" s="1" t="s">
        <v>1846</v>
      </c>
      <c r="AJ1705" s="1" t="s">
        <v>76</v>
      </c>
      <c r="AK1705" s="1" t="s">
        <v>1847</v>
      </c>
      <c r="AL1705" s="1">
        <v>8400000</v>
      </c>
      <c r="AN1705" s="1" t="s">
        <v>4547</v>
      </c>
      <c r="AO1705" s="1" t="s">
        <v>4548</v>
      </c>
      <c r="AS1705" s="1">
        <v>1</v>
      </c>
      <c r="AT1705" s="1">
        <v>1</v>
      </c>
      <c r="AY1705" s="1">
        <v>1</v>
      </c>
      <c r="AZ1705" s="1">
        <v>1</v>
      </c>
      <c r="BE1705" s="1">
        <v>1</v>
      </c>
    </row>
    <row r="1706" spans="1:64" x14ac:dyDescent="0.5">
      <c r="A1706" s="1">
        <v>259</v>
      </c>
      <c r="B1706" s="1" t="s">
        <v>1848</v>
      </c>
      <c r="C1706" s="2">
        <v>43371</v>
      </c>
      <c r="D1706" s="1" t="s">
        <v>1849</v>
      </c>
      <c r="E1706" s="1" t="s">
        <v>1850</v>
      </c>
      <c r="F1706" s="1" t="s">
        <v>97</v>
      </c>
      <c r="G1706" s="1">
        <v>50</v>
      </c>
      <c r="H1706" s="1">
        <v>1</v>
      </c>
      <c r="I1706" s="1" t="s">
        <v>118</v>
      </c>
      <c r="J1706" s="1">
        <v>100</v>
      </c>
      <c r="K1706" s="1">
        <v>-6.4530960000000004</v>
      </c>
      <c r="L1706" s="1">
        <v>34.894539000000002</v>
      </c>
      <c r="M1706" s="1" t="s">
        <v>69</v>
      </c>
      <c r="N1706" s="1">
        <v>0</v>
      </c>
      <c r="O1706" s="1">
        <v>2.6272389999999999</v>
      </c>
      <c r="P1706" s="1">
        <v>23.381664000000001</v>
      </c>
      <c r="Q1706" s="1">
        <v>271415</v>
      </c>
      <c r="R1706" s="1" t="s">
        <v>1851</v>
      </c>
      <c r="S1706" s="1" t="s">
        <v>71</v>
      </c>
      <c r="T1706" s="1" t="s">
        <v>104</v>
      </c>
      <c r="U1706" s="1" t="s">
        <v>105</v>
      </c>
      <c r="X1706" s="1" t="s">
        <v>1852</v>
      </c>
      <c r="Z1706" s="1" t="s">
        <v>118</v>
      </c>
      <c r="AJ1706" s="1" t="s">
        <v>76</v>
      </c>
      <c r="AK1706" s="1" t="s">
        <v>1853</v>
      </c>
      <c r="AL1706" s="1">
        <v>542830</v>
      </c>
      <c r="AM1706" s="1" t="s">
        <v>109</v>
      </c>
      <c r="AN1706" s="1" t="s">
        <v>4549</v>
      </c>
      <c r="AO1706" s="1" t="s">
        <v>4550</v>
      </c>
    </row>
    <row r="1707" spans="1:64" x14ac:dyDescent="0.5">
      <c r="A1707" s="1">
        <v>259</v>
      </c>
      <c r="B1707" s="1" t="s">
        <v>1848</v>
      </c>
      <c r="C1707" s="2">
        <v>43371</v>
      </c>
      <c r="D1707" s="1" t="s">
        <v>1849</v>
      </c>
      <c r="E1707" s="1" t="s">
        <v>1850</v>
      </c>
      <c r="F1707" s="1" t="s">
        <v>128</v>
      </c>
      <c r="G1707" s="1">
        <v>50</v>
      </c>
      <c r="H1707" s="1">
        <v>1</v>
      </c>
      <c r="I1707" s="1" t="s">
        <v>118</v>
      </c>
      <c r="J1707" s="1">
        <v>100</v>
      </c>
      <c r="K1707" s="1">
        <v>-6.4530960000000004</v>
      </c>
      <c r="L1707" s="1">
        <v>34.894539000000002</v>
      </c>
      <c r="M1707" s="1" t="s">
        <v>69</v>
      </c>
      <c r="N1707" s="1">
        <v>0</v>
      </c>
      <c r="O1707" s="1">
        <v>2.6272389999999999</v>
      </c>
      <c r="P1707" s="1">
        <v>23.381664000000001</v>
      </c>
      <c r="Q1707" s="1">
        <v>271415</v>
      </c>
      <c r="R1707" s="1" t="s">
        <v>1851</v>
      </c>
      <c r="S1707" s="1" t="s">
        <v>71</v>
      </c>
      <c r="T1707" s="1" t="s">
        <v>104</v>
      </c>
      <c r="U1707" s="1" t="s">
        <v>105</v>
      </c>
      <c r="X1707" s="1" t="s">
        <v>1852</v>
      </c>
      <c r="Z1707" s="1" t="s">
        <v>118</v>
      </c>
      <c r="AJ1707" s="1" t="s">
        <v>76</v>
      </c>
      <c r="AK1707" s="1" t="s">
        <v>1853</v>
      </c>
      <c r="AL1707" s="1">
        <v>542830</v>
      </c>
      <c r="AM1707" s="1" t="s">
        <v>109</v>
      </c>
      <c r="AN1707" s="1" t="s">
        <v>4549</v>
      </c>
      <c r="AO1707" s="1" t="s">
        <v>4550</v>
      </c>
    </row>
    <row r="1708" spans="1:64" x14ac:dyDescent="0.5">
      <c r="A1708" s="1">
        <v>190</v>
      </c>
      <c r="B1708" s="1" t="s">
        <v>1854</v>
      </c>
      <c r="C1708" s="2">
        <v>43579</v>
      </c>
      <c r="D1708" s="1" t="s">
        <v>1855</v>
      </c>
      <c r="E1708" s="1" t="s">
        <v>1856</v>
      </c>
      <c r="F1708" s="1" t="s">
        <v>127</v>
      </c>
      <c r="G1708" s="1">
        <v>35</v>
      </c>
      <c r="H1708" s="1">
        <v>1</v>
      </c>
      <c r="I1708" s="1" t="s">
        <v>118</v>
      </c>
      <c r="J1708" s="1">
        <v>100</v>
      </c>
      <c r="K1708" s="1">
        <v>-6.4530960000000004</v>
      </c>
      <c r="L1708" s="1">
        <v>34.894539000000002</v>
      </c>
      <c r="M1708" s="1" t="s">
        <v>69</v>
      </c>
      <c r="N1708" s="1">
        <v>0</v>
      </c>
      <c r="O1708" s="1">
        <v>2.6272389999999999</v>
      </c>
      <c r="P1708" s="1">
        <v>23.381664000000001</v>
      </c>
      <c r="Q1708" s="1">
        <v>3461355.45</v>
      </c>
      <c r="R1708" s="1" t="s">
        <v>440</v>
      </c>
      <c r="S1708" s="1" t="s">
        <v>71</v>
      </c>
      <c r="T1708" s="1" t="s">
        <v>1857</v>
      </c>
      <c r="U1708" s="1" t="s">
        <v>105</v>
      </c>
      <c r="W1708" s="1" t="s">
        <v>121</v>
      </c>
      <c r="X1708" s="1" t="s">
        <v>1858</v>
      </c>
      <c r="Y1708" s="1" t="s">
        <v>675</v>
      </c>
      <c r="Z1708" s="1" t="s">
        <v>118</v>
      </c>
      <c r="AA1708" s="1" t="s">
        <v>123</v>
      </c>
      <c r="AE1708" s="1" t="s">
        <v>1859</v>
      </c>
      <c r="AH1708" s="1" t="s">
        <v>1860</v>
      </c>
      <c r="AI1708" s="1" t="s">
        <v>1861</v>
      </c>
      <c r="AJ1708" s="1" t="s">
        <v>76</v>
      </c>
      <c r="AK1708" s="1" t="s">
        <v>1862</v>
      </c>
      <c r="AL1708" s="1">
        <v>9889587</v>
      </c>
      <c r="AM1708" s="1" t="s">
        <v>109</v>
      </c>
      <c r="AN1708" s="1" t="s">
        <v>4551</v>
      </c>
      <c r="AO1708" s="1" t="s">
        <v>4287</v>
      </c>
      <c r="AP1708" s="1">
        <v>597841</v>
      </c>
      <c r="AQ1708" s="1">
        <v>1168808</v>
      </c>
      <c r="AR1708" s="1" t="s">
        <v>1863</v>
      </c>
      <c r="AS1708" s="1">
        <v>1</v>
      </c>
      <c r="AU1708" s="1">
        <v>1</v>
      </c>
      <c r="AY1708" s="1">
        <v>1</v>
      </c>
      <c r="AZ1708" s="1">
        <v>1</v>
      </c>
      <c r="BE1708" s="1">
        <v>1</v>
      </c>
    </row>
    <row r="1709" spans="1:64" x14ac:dyDescent="0.5">
      <c r="A1709" s="1">
        <v>190</v>
      </c>
      <c r="B1709" s="1" t="s">
        <v>1854</v>
      </c>
      <c r="C1709" s="2">
        <v>43579</v>
      </c>
      <c r="D1709" s="1" t="s">
        <v>1855</v>
      </c>
      <c r="E1709" s="1" t="s">
        <v>1856</v>
      </c>
      <c r="F1709" s="1" t="s">
        <v>129</v>
      </c>
      <c r="G1709" s="1">
        <v>35</v>
      </c>
      <c r="H1709" s="1">
        <v>1</v>
      </c>
      <c r="I1709" s="1" t="s">
        <v>118</v>
      </c>
      <c r="J1709" s="1">
        <v>100</v>
      </c>
      <c r="K1709" s="1">
        <v>-6.4530960000000004</v>
      </c>
      <c r="L1709" s="1">
        <v>34.894539000000002</v>
      </c>
      <c r="M1709" s="1" t="s">
        <v>69</v>
      </c>
      <c r="N1709" s="1">
        <v>0</v>
      </c>
      <c r="O1709" s="1">
        <v>2.6272389999999999</v>
      </c>
      <c r="P1709" s="1">
        <v>23.381664000000001</v>
      </c>
      <c r="Q1709" s="1">
        <v>3461355.45</v>
      </c>
      <c r="R1709" s="1" t="s">
        <v>440</v>
      </c>
      <c r="S1709" s="1" t="s">
        <v>71</v>
      </c>
      <c r="T1709" s="1" t="s">
        <v>1857</v>
      </c>
      <c r="U1709" s="1" t="s">
        <v>105</v>
      </c>
      <c r="W1709" s="1" t="s">
        <v>121</v>
      </c>
      <c r="X1709" s="1" t="s">
        <v>1858</v>
      </c>
      <c r="Y1709" s="1" t="s">
        <v>675</v>
      </c>
      <c r="Z1709" s="1" t="s">
        <v>118</v>
      </c>
      <c r="AA1709" s="1" t="s">
        <v>123</v>
      </c>
      <c r="AE1709" s="1" t="s">
        <v>1859</v>
      </c>
      <c r="AH1709" s="1" t="s">
        <v>1860</v>
      </c>
      <c r="AI1709" s="1" t="s">
        <v>1861</v>
      </c>
      <c r="AJ1709" s="1" t="s">
        <v>76</v>
      </c>
      <c r="AK1709" s="1" t="s">
        <v>1862</v>
      </c>
      <c r="AL1709" s="1">
        <v>9889587</v>
      </c>
      <c r="AM1709" s="1" t="s">
        <v>109</v>
      </c>
      <c r="AN1709" s="1" t="s">
        <v>4551</v>
      </c>
      <c r="AO1709" s="1" t="s">
        <v>4287</v>
      </c>
      <c r="AP1709" s="1">
        <v>597841</v>
      </c>
      <c r="AQ1709" s="1">
        <v>1168808</v>
      </c>
      <c r="AR1709" s="1" t="s">
        <v>1863</v>
      </c>
      <c r="AS1709" s="1">
        <v>1</v>
      </c>
      <c r="AU1709" s="1">
        <v>1</v>
      </c>
      <c r="AY1709" s="1">
        <v>1</v>
      </c>
      <c r="AZ1709" s="1">
        <v>1</v>
      </c>
      <c r="BE1709" s="1">
        <v>1</v>
      </c>
    </row>
    <row r="1710" spans="1:64" x14ac:dyDescent="0.5">
      <c r="A1710" s="1">
        <v>190</v>
      </c>
      <c r="B1710" s="1" t="s">
        <v>1854</v>
      </c>
      <c r="C1710" s="2">
        <v>43579</v>
      </c>
      <c r="D1710" s="1" t="s">
        <v>1855</v>
      </c>
      <c r="E1710" s="1" t="s">
        <v>1856</v>
      </c>
      <c r="F1710" s="1" t="s">
        <v>128</v>
      </c>
      <c r="G1710" s="1">
        <v>20</v>
      </c>
      <c r="H1710" s="1">
        <v>1</v>
      </c>
      <c r="I1710" s="1" t="s">
        <v>118</v>
      </c>
      <c r="J1710" s="1">
        <v>100</v>
      </c>
      <c r="K1710" s="1">
        <v>-6.4530960000000004</v>
      </c>
      <c r="L1710" s="1">
        <v>34.894539000000002</v>
      </c>
      <c r="M1710" s="1" t="s">
        <v>69</v>
      </c>
      <c r="N1710" s="1">
        <v>0</v>
      </c>
      <c r="O1710" s="1">
        <v>2.6272389999999999</v>
      </c>
      <c r="P1710" s="1">
        <v>23.381664000000001</v>
      </c>
      <c r="Q1710" s="1">
        <v>1977917.4</v>
      </c>
      <c r="R1710" s="1" t="s">
        <v>440</v>
      </c>
      <c r="S1710" s="1" t="s">
        <v>71</v>
      </c>
      <c r="T1710" s="1" t="s">
        <v>1857</v>
      </c>
      <c r="U1710" s="1" t="s">
        <v>105</v>
      </c>
      <c r="W1710" s="1" t="s">
        <v>121</v>
      </c>
      <c r="X1710" s="1" t="s">
        <v>1858</v>
      </c>
      <c r="Y1710" s="1" t="s">
        <v>675</v>
      </c>
      <c r="Z1710" s="1" t="s">
        <v>118</v>
      </c>
      <c r="AA1710" s="1" t="s">
        <v>123</v>
      </c>
      <c r="AE1710" s="1" t="s">
        <v>1859</v>
      </c>
      <c r="AH1710" s="1" t="s">
        <v>1860</v>
      </c>
      <c r="AI1710" s="1" t="s">
        <v>1861</v>
      </c>
      <c r="AJ1710" s="1" t="s">
        <v>76</v>
      </c>
      <c r="AK1710" s="1" t="s">
        <v>1862</v>
      </c>
      <c r="AL1710" s="1">
        <v>9889587</v>
      </c>
      <c r="AM1710" s="1" t="s">
        <v>109</v>
      </c>
      <c r="AN1710" s="1" t="s">
        <v>4551</v>
      </c>
      <c r="AO1710" s="1" t="s">
        <v>4287</v>
      </c>
      <c r="AP1710" s="1">
        <v>597841</v>
      </c>
      <c r="AQ1710" s="1">
        <v>1168808</v>
      </c>
      <c r="AR1710" s="1" t="s">
        <v>1863</v>
      </c>
      <c r="AS1710" s="1">
        <v>1</v>
      </c>
      <c r="AU1710" s="1">
        <v>1</v>
      </c>
      <c r="AY1710" s="1">
        <v>1</v>
      </c>
      <c r="AZ1710" s="1">
        <v>1</v>
      </c>
      <c r="BE1710" s="1">
        <v>1</v>
      </c>
    </row>
    <row r="1711" spans="1:64" x14ac:dyDescent="0.5">
      <c r="A1711" s="1">
        <v>190</v>
      </c>
      <c r="B1711" s="1" t="s">
        <v>1854</v>
      </c>
      <c r="C1711" s="2">
        <v>43579</v>
      </c>
      <c r="D1711" s="1" t="s">
        <v>1855</v>
      </c>
      <c r="E1711" s="1" t="s">
        <v>1856</v>
      </c>
      <c r="F1711" s="1" t="s">
        <v>98</v>
      </c>
      <c r="G1711" s="1">
        <v>10</v>
      </c>
      <c r="H1711" s="1">
        <v>1</v>
      </c>
      <c r="I1711" s="1" t="s">
        <v>118</v>
      </c>
      <c r="J1711" s="1">
        <v>100</v>
      </c>
      <c r="K1711" s="1">
        <v>-6.4530960000000004</v>
      </c>
      <c r="L1711" s="1">
        <v>34.894539000000002</v>
      </c>
      <c r="M1711" s="1" t="s">
        <v>69</v>
      </c>
      <c r="N1711" s="1">
        <v>0</v>
      </c>
      <c r="O1711" s="1">
        <v>2.6272389999999999</v>
      </c>
      <c r="P1711" s="1">
        <v>23.381664000000001</v>
      </c>
      <c r="Q1711" s="1">
        <v>988958.7</v>
      </c>
      <c r="R1711" s="1" t="s">
        <v>440</v>
      </c>
      <c r="S1711" s="1" t="s">
        <v>71</v>
      </c>
      <c r="T1711" s="1" t="s">
        <v>1857</v>
      </c>
      <c r="U1711" s="1" t="s">
        <v>105</v>
      </c>
      <c r="W1711" s="1" t="s">
        <v>121</v>
      </c>
      <c r="X1711" s="1" t="s">
        <v>1858</v>
      </c>
      <c r="Y1711" s="1" t="s">
        <v>675</v>
      </c>
      <c r="Z1711" s="1" t="s">
        <v>118</v>
      </c>
      <c r="AA1711" s="1" t="s">
        <v>123</v>
      </c>
      <c r="AE1711" s="1" t="s">
        <v>1859</v>
      </c>
      <c r="AH1711" s="1" t="s">
        <v>1860</v>
      </c>
      <c r="AI1711" s="1" t="s">
        <v>1861</v>
      </c>
      <c r="AJ1711" s="1" t="s">
        <v>76</v>
      </c>
      <c r="AK1711" s="1" t="s">
        <v>1862</v>
      </c>
      <c r="AL1711" s="1">
        <v>9889587</v>
      </c>
      <c r="AM1711" s="1" t="s">
        <v>109</v>
      </c>
      <c r="AN1711" s="1" t="s">
        <v>4551</v>
      </c>
      <c r="AO1711" s="1" t="s">
        <v>4287</v>
      </c>
      <c r="AP1711" s="1">
        <v>597841</v>
      </c>
      <c r="AQ1711" s="1">
        <v>1168808</v>
      </c>
      <c r="AR1711" s="1" t="s">
        <v>1863</v>
      </c>
      <c r="AS1711" s="1">
        <v>1</v>
      </c>
      <c r="AU1711" s="1">
        <v>1</v>
      </c>
      <c r="AY1711" s="1">
        <v>1</v>
      </c>
      <c r="AZ1711" s="1">
        <v>1</v>
      </c>
      <c r="BE1711" s="1">
        <v>1</v>
      </c>
    </row>
    <row r="1712" spans="1:64" x14ac:dyDescent="0.5">
      <c r="A1712" s="1">
        <v>34</v>
      </c>
      <c r="B1712" s="1" t="s">
        <v>1864</v>
      </c>
      <c r="C1712" s="2">
        <v>43579</v>
      </c>
      <c r="D1712" s="1" t="s">
        <v>1865</v>
      </c>
      <c r="E1712" s="1" t="s">
        <v>1866</v>
      </c>
      <c r="F1712" s="1" t="s">
        <v>129</v>
      </c>
      <c r="G1712" s="1">
        <v>10</v>
      </c>
      <c r="H1712" s="1">
        <v>1</v>
      </c>
      <c r="I1712" s="1" t="s">
        <v>118</v>
      </c>
      <c r="J1712" s="1">
        <v>100</v>
      </c>
      <c r="K1712" s="1">
        <v>-6.4530960000000004</v>
      </c>
      <c r="L1712" s="1">
        <v>34.894539000000002</v>
      </c>
      <c r="M1712" s="1" t="s">
        <v>69</v>
      </c>
      <c r="N1712" s="1">
        <v>0</v>
      </c>
      <c r="O1712" s="1">
        <v>2.6272389999999999</v>
      </c>
      <c r="P1712" s="1">
        <v>23.381664000000001</v>
      </c>
      <c r="Q1712" s="1">
        <v>3460000</v>
      </c>
      <c r="R1712" s="1" t="s">
        <v>1309</v>
      </c>
      <c r="S1712" s="1" t="s">
        <v>91</v>
      </c>
      <c r="T1712" s="1" t="s">
        <v>104</v>
      </c>
      <c r="U1712" s="1" t="s">
        <v>105</v>
      </c>
      <c r="W1712" s="1" t="s">
        <v>121</v>
      </c>
      <c r="X1712" s="1" t="s">
        <v>1867</v>
      </c>
      <c r="Z1712" s="1" t="s">
        <v>118</v>
      </c>
      <c r="AA1712" s="1" t="s">
        <v>123</v>
      </c>
      <c r="AJ1712" s="1" t="s">
        <v>76</v>
      </c>
      <c r="AK1712" s="1" t="s">
        <v>1868</v>
      </c>
      <c r="AL1712" s="1">
        <v>34600000</v>
      </c>
      <c r="AM1712" s="1" t="s">
        <v>109</v>
      </c>
      <c r="AN1712" s="1" t="s">
        <v>4552</v>
      </c>
      <c r="AO1712" s="1" t="s">
        <v>4553</v>
      </c>
      <c r="AP1712" s="1">
        <v>17000</v>
      </c>
      <c r="AR1712" s="1" t="s">
        <v>1869</v>
      </c>
      <c r="AS1712" s="1">
        <v>1</v>
      </c>
      <c r="AY1712" s="1">
        <v>1</v>
      </c>
      <c r="AZ1712" s="1">
        <v>1</v>
      </c>
      <c r="BD1712" s="1">
        <v>1</v>
      </c>
      <c r="BE1712" s="1">
        <v>1</v>
      </c>
      <c r="BL1712" s="1" t="s">
        <v>1870</v>
      </c>
    </row>
    <row r="1713" spans="1:64" x14ac:dyDescent="0.5">
      <c r="A1713" s="1">
        <v>34</v>
      </c>
      <c r="B1713" s="1" t="s">
        <v>1864</v>
      </c>
      <c r="C1713" s="2">
        <v>43579</v>
      </c>
      <c r="D1713" s="1" t="s">
        <v>1865</v>
      </c>
      <c r="E1713" s="1" t="s">
        <v>1866</v>
      </c>
      <c r="F1713" s="1" t="s">
        <v>67</v>
      </c>
      <c r="G1713" s="1">
        <v>30</v>
      </c>
      <c r="H1713" s="1">
        <v>1</v>
      </c>
      <c r="I1713" s="1" t="s">
        <v>118</v>
      </c>
      <c r="J1713" s="1">
        <v>100</v>
      </c>
      <c r="K1713" s="1">
        <v>-6.4530960000000004</v>
      </c>
      <c r="L1713" s="1">
        <v>34.894539000000002</v>
      </c>
      <c r="M1713" s="1" t="s">
        <v>69</v>
      </c>
      <c r="N1713" s="1">
        <v>0</v>
      </c>
      <c r="O1713" s="1">
        <v>2.6272389999999999</v>
      </c>
      <c r="P1713" s="1">
        <v>23.381664000000001</v>
      </c>
      <c r="Q1713" s="1">
        <v>10380000</v>
      </c>
      <c r="R1713" s="1" t="s">
        <v>1309</v>
      </c>
      <c r="S1713" s="1" t="s">
        <v>91</v>
      </c>
      <c r="T1713" s="1" t="s">
        <v>104</v>
      </c>
      <c r="U1713" s="1" t="s">
        <v>105</v>
      </c>
      <c r="W1713" s="1" t="s">
        <v>121</v>
      </c>
      <c r="X1713" s="1" t="s">
        <v>1867</v>
      </c>
      <c r="Z1713" s="1" t="s">
        <v>118</v>
      </c>
      <c r="AA1713" s="1" t="s">
        <v>123</v>
      </c>
      <c r="AJ1713" s="1" t="s">
        <v>76</v>
      </c>
      <c r="AK1713" s="1" t="s">
        <v>1868</v>
      </c>
      <c r="AL1713" s="1">
        <v>34600000</v>
      </c>
      <c r="AM1713" s="1" t="s">
        <v>109</v>
      </c>
      <c r="AN1713" s="1" t="s">
        <v>4552</v>
      </c>
      <c r="AO1713" s="1" t="s">
        <v>4553</v>
      </c>
      <c r="AP1713" s="1">
        <v>17000</v>
      </c>
      <c r="AR1713" s="1" t="s">
        <v>1869</v>
      </c>
      <c r="AS1713" s="1">
        <v>1</v>
      </c>
      <c r="AY1713" s="1">
        <v>1</v>
      </c>
      <c r="AZ1713" s="1">
        <v>1</v>
      </c>
      <c r="BD1713" s="1">
        <v>1</v>
      </c>
      <c r="BE1713" s="1">
        <v>1</v>
      </c>
      <c r="BL1713" s="1" t="s">
        <v>1870</v>
      </c>
    </row>
    <row r="1714" spans="1:64" x14ac:dyDescent="0.5">
      <c r="A1714" s="1">
        <v>34</v>
      </c>
      <c r="B1714" s="1" t="s">
        <v>1864</v>
      </c>
      <c r="C1714" s="2">
        <v>43579</v>
      </c>
      <c r="D1714" s="1" t="s">
        <v>1865</v>
      </c>
      <c r="E1714" s="1" t="s">
        <v>1866</v>
      </c>
      <c r="F1714" s="1" t="s">
        <v>128</v>
      </c>
      <c r="G1714" s="1">
        <v>10</v>
      </c>
      <c r="H1714" s="1">
        <v>1</v>
      </c>
      <c r="I1714" s="1" t="s">
        <v>118</v>
      </c>
      <c r="J1714" s="1">
        <v>100</v>
      </c>
      <c r="K1714" s="1">
        <v>-6.4530960000000004</v>
      </c>
      <c r="L1714" s="1">
        <v>34.894539000000002</v>
      </c>
      <c r="M1714" s="1" t="s">
        <v>69</v>
      </c>
      <c r="N1714" s="1">
        <v>0</v>
      </c>
      <c r="O1714" s="1">
        <v>2.6272389999999999</v>
      </c>
      <c r="P1714" s="1">
        <v>23.381664000000001</v>
      </c>
      <c r="Q1714" s="1">
        <v>3460000</v>
      </c>
      <c r="R1714" s="1" t="s">
        <v>1309</v>
      </c>
      <c r="S1714" s="1" t="s">
        <v>91</v>
      </c>
      <c r="T1714" s="1" t="s">
        <v>104</v>
      </c>
      <c r="U1714" s="1" t="s">
        <v>105</v>
      </c>
      <c r="W1714" s="1" t="s">
        <v>121</v>
      </c>
      <c r="X1714" s="1" t="s">
        <v>1867</v>
      </c>
      <c r="Z1714" s="1" t="s">
        <v>118</v>
      </c>
      <c r="AA1714" s="1" t="s">
        <v>123</v>
      </c>
      <c r="AJ1714" s="1" t="s">
        <v>76</v>
      </c>
      <c r="AK1714" s="1" t="s">
        <v>1868</v>
      </c>
      <c r="AL1714" s="1">
        <v>34600000</v>
      </c>
      <c r="AM1714" s="1" t="s">
        <v>109</v>
      </c>
      <c r="AN1714" s="1" t="s">
        <v>4552</v>
      </c>
      <c r="AO1714" s="1" t="s">
        <v>4553</v>
      </c>
      <c r="AP1714" s="1">
        <v>17000</v>
      </c>
      <c r="AR1714" s="1" t="s">
        <v>1869</v>
      </c>
      <c r="AS1714" s="1">
        <v>1</v>
      </c>
      <c r="AY1714" s="1">
        <v>1</v>
      </c>
      <c r="AZ1714" s="1">
        <v>1</v>
      </c>
      <c r="BD1714" s="1">
        <v>1</v>
      </c>
      <c r="BE1714" s="1">
        <v>1</v>
      </c>
      <c r="BL1714" s="1" t="s">
        <v>1870</v>
      </c>
    </row>
    <row r="1715" spans="1:64" x14ac:dyDescent="0.5">
      <c r="A1715" s="1">
        <v>34</v>
      </c>
      <c r="B1715" s="1" t="s">
        <v>1864</v>
      </c>
      <c r="C1715" s="2">
        <v>43579</v>
      </c>
      <c r="D1715" s="1" t="s">
        <v>1865</v>
      </c>
      <c r="E1715" s="1" t="s">
        <v>1866</v>
      </c>
      <c r="F1715" s="1" t="s">
        <v>98</v>
      </c>
      <c r="G1715" s="1">
        <v>50</v>
      </c>
      <c r="H1715" s="1">
        <v>1</v>
      </c>
      <c r="I1715" s="1" t="s">
        <v>118</v>
      </c>
      <c r="J1715" s="1">
        <v>100</v>
      </c>
      <c r="K1715" s="1">
        <v>-6.4530960000000004</v>
      </c>
      <c r="L1715" s="1">
        <v>34.894539000000002</v>
      </c>
      <c r="M1715" s="1" t="s">
        <v>69</v>
      </c>
      <c r="N1715" s="1">
        <v>0</v>
      </c>
      <c r="O1715" s="1">
        <v>2.6272389999999999</v>
      </c>
      <c r="P1715" s="1">
        <v>23.381664000000001</v>
      </c>
      <c r="Q1715" s="1">
        <v>17300000</v>
      </c>
      <c r="R1715" s="1" t="s">
        <v>1309</v>
      </c>
      <c r="S1715" s="1" t="s">
        <v>91</v>
      </c>
      <c r="T1715" s="1" t="s">
        <v>104</v>
      </c>
      <c r="U1715" s="1" t="s">
        <v>105</v>
      </c>
      <c r="W1715" s="1" t="s">
        <v>121</v>
      </c>
      <c r="X1715" s="1" t="s">
        <v>1867</v>
      </c>
      <c r="Z1715" s="1" t="s">
        <v>118</v>
      </c>
      <c r="AA1715" s="1" t="s">
        <v>123</v>
      </c>
      <c r="AJ1715" s="1" t="s">
        <v>76</v>
      </c>
      <c r="AK1715" s="1" t="s">
        <v>1868</v>
      </c>
      <c r="AL1715" s="1">
        <v>34600000</v>
      </c>
      <c r="AM1715" s="1" t="s">
        <v>109</v>
      </c>
      <c r="AN1715" s="1" t="s">
        <v>4552</v>
      </c>
      <c r="AO1715" s="1" t="s">
        <v>4553</v>
      </c>
      <c r="AP1715" s="1">
        <v>17000</v>
      </c>
      <c r="AR1715" s="1" t="s">
        <v>1869</v>
      </c>
      <c r="AS1715" s="1">
        <v>1</v>
      </c>
      <c r="AY1715" s="1">
        <v>1</v>
      </c>
      <c r="AZ1715" s="1">
        <v>1</v>
      </c>
      <c r="BD1715" s="1">
        <v>1</v>
      </c>
      <c r="BE1715" s="1">
        <v>1</v>
      </c>
      <c r="BL1715" s="1" t="s">
        <v>1870</v>
      </c>
    </row>
    <row r="1716" spans="1:64" x14ac:dyDescent="0.5">
      <c r="A1716" s="1">
        <v>416</v>
      </c>
      <c r="B1716" s="1" t="s">
        <v>1871</v>
      </c>
      <c r="C1716" s="2">
        <v>43579</v>
      </c>
      <c r="D1716" s="1" t="s">
        <v>1872</v>
      </c>
      <c r="E1716" s="1" t="s">
        <v>1873</v>
      </c>
      <c r="F1716" s="1" t="s">
        <v>206</v>
      </c>
      <c r="G1716" s="1">
        <v>80</v>
      </c>
      <c r="H1716" s="1">
        <v>1</v>
      </c>
      <c r="I1716" s="1" t="s">
        <v>156</v>
      </c>
      <c r="J1716" s="1">
        <v>100</v>
      </c>
      <c r="K1716" s="1">
        <v>17.570692000000001</v>
      </c>
      <c r="L1716" s="1">
        <v>-3.9961660000000001</v>
      </c>
      <c r="M1716" s="1" t="s">
        <v>69</v>
      </c>
      <c r="N1716" s="1">
        <v>0</v>
      </c>
      <c r="O1716" s="1">
        <v>2.6272389999999999</v>
      </c>
      <c r="P1716" s="1">
        <v>23.381664000000001</v>
      </c>
      <c r="Q1716" s="1">
        <v>15360000</v>
      </c>
      <c r="R1716" s="1" t="s">
        <v>656</v>
      </c>
      <c r="S1716" s="1" t="s">
        <v>71</v>
      </c>
      <c r="T1716" s="1" t="s">
        <v>1874</v>
      </c>
      <c r="U1716" s="1" t="s">
        <v>1875</v>
      </c>
      <c r="W1716" s="1" t="s">
        <v>210</v>
      </c>
      <c r="X1716" s="1" t="s">
        <v>1876</v>
      </c>
      <c r="Y1716" s="1" t="s">
        <v>1877</v>
      </c>
      <c r="Z1716" s="1" t="s">
        <v>156</v>
      </c>
      <c r="AA1716" s="1" t="s">
        <v>1878</v>
      </c>
      <c r="AE1716" s="1" t="s">
        <v>733</v>
      </c>
      <c r="AH1716" s="1" t="s">
        <v>1350</v>
      </c>
      <c r="AI1716" s="1" t="s">
        <v>1879</v>
      </c>
      <c r="AJ1716" s="1" t="s">
        <v>76</v>
      </c>
      <c r="AK1716" s="1" t="s">
        <v>1880</v>
      </c>
      <c r="AL1716" s="1">
        <v>19200000</v>
      </c>
      <c r="AM1716" s="1" t="s">
        <v>78</v>
      </c>
      <c r="AN1716" s="1" t="s">
        <v>4554</v>
      </c>
      <c r="AO1716" s="1" t="s">
        <v>4334</v>
      </c>
      <c r="AP1716" s="1">
        <v>649231</v>
      </c>
      <c r="AQ1716" s="1">
        <v>1261400</v>
      </c>
      <c r="AR1716" s="1" t="s">
        <v>1881</v>
      </c>
      <c r="AS1716" s="1">
        <v>1</v>
      </c>
      <c r="AT1716" s="1">
        <v>1</v>
      </c>
      <c r="AW1716" s="1">
        <v>1</v>
      </c>
      <c r="AX1716" s="1">
        <v>1</v>
      </c>
      <c r="AY1716" s="1">
        <v>1</v>
      </c>
      <c r="AZ1716" s="1">
        <v>1</v>
      </c>
      <c r="BE1716" s="1">
        <v>1</v>
      </c>
      <c r="BL1716" s="1" t="s">
        <v>1882</v>
      </c>
    </row>
    <row r="1717" spans="1:64" x14ac:dyDescent="0.5">
      <c r="A1717" s="1">
        <v>416</v>
      </c>
      <c r="B1717" s="1" t="s">
        <v>1871</v>
      </c>
      <c r="C1717" s="2">
        <v>43579</v>
      </c>
      <c r="D1717" s="1" t="s">
        <v>1872</v>
      </c>
      <c r="E1717" s="1" t="s">
        <v>1873</v>
      </c>
      <c r="F1717" s="1" t="s">
        <v>129</v>
      </c>
      <c r="G1717" s="1">
        <v>20</v>
      </c>
      <c r="H1717" s="1">
        <v>1</v>
      </c>
      <c r="I1717" s="1" t="s">
        <v>156</v>
      </c>
      <c r="J1717" s="1">
        <v>100</v>
      </c>
      <c r="K1717" s="1">
        <v>17.570692000000001</v>
      </c>
      <c r="L1717" s="1">
        <v>-3.9961660000000001</v>
      </c>
      <c r="M1717" s="1" t="s">
        <v>69</v>
      </c>
      <c r="N1717" s="1">
        <v>0</v>
      </c>
      <c r="O1717" s="1">
        <v>2.6272389999999999</v>
      </c>
      <c r="P1717" s="1">
        <v>23.381664000000001</v>
      </c>
      <c r="Q1717" s="1">
        <v>3840000</v>
      </c>
      <c r="R1717" s="1" t="s">
        <v>656</v>
      </c>
      <c r="S1717" s="1" t="s">
        <v>71</v>
      </c>
      <c r="T1717" s="1" t="s">
        <v>1874</v>
      </c>
      <c r="U1717" s="1" t="s">
        <v>1875</v>
      </c>
      <c r="W1717" s="1" t="s">
        <v>210</v>
      </c>
      <c r="X1717" s="1" t="s">
        <v>1876</v>
      </c>
      <c r="Y1717" s="1" t="s">
        <v>1877</v>
      </c>
      <c r="Z1717" s="1" t="s">
        <v>156</v>
      </c>
      <c r="AA1717" s="1" t="s">
        <v>1878</v>
      </c>
      <c r="AE1717" s="1" t="s">
        <v>733</v>
      </c>
      <c r="AH1717" s="1" t="s">
        <v>1350</v>
      </c>
      <c r="AI1717" s="1" t="s">
        <v>1879</v>
      </c>
      <c r="AJ1717" s="1" t="s">
        <v>76</v>
      </c>
      <c r="AK1717" s="1" t="s">
        <v>1880</v>
      </c>
      <c r="AL1717" s="1">
        <v>19200000</v>
      </c>
      <c r="AM1717" s="1" t="s">
        <v>78</v>
      </c>
      <c r="AN1717" s="1" t="s">
        <v>4554</v>
      </c>
      <c r="AO1717" s="1" t="s">
        <v>4334</v>
      </c>
      <c r="AP1717" s="1">
        <v>649231</v>
      </c>
      <c r="AQ1717" s="1">
        <v>1261400</v>
      </c>
      <c r="AR1717" s="1" t="s">
        <v>1881</v>
      </c>
      <c r="AS1717" s="1">
        <v>1</v>
      </c>
      <c r="AT1717" s="1">
        <v>1</v>
      </c>
      <c r="AW1717" s="1">
        <v>1</v>
      </c>
      <c r="AX1717" s="1">
        <v>1</v>
      </c>
      <c r="AY1717" s="1">
        <v>1</v>
      </c>
      <c r="AZ1717" s="1">
        <v>1</v>
      </c>
      <c r="BE1717" s="1">
        <v>1</v>
      </c>
      <c r="BL1717" s="1" t="s">
        <v>1882</v>
      </c>
    </row>
    <row r="1718" spans="1:64" x14ac:dyDescent="0.5">
      <c r="A1718" s="1">
        <v>168</v>
      </c>
      <c r="B1718" s="1" t="s">
        <v>1883</v>
      </c>
      <c r="C1718" s="2">
        <v>43579</v>
      </c>
      <c r="D1718" s="1" t="s">
        <v>1884</v>
      </c>
      <c r="E1718" s="1" t="s">
        <v>1885</v>
      </c>
      <c r="F1718" s="1" t="s">
        <v>67</v>
      </c>
      <c r="G1718" s="1">
        <v>10</v>
      </c>
      <c r="H1718" s="1">
        <v>1</v>
      </c>
      <c r="I1718" s="1" t="s">
        <v>139</v>
      </c>
      <c r="J1718" s="1">
        <v>100</v>
      </c>
      <c r="K1718" s="1">
        <v>9.1449999999999996</v>
      </c>
      <c r="L1718" s="1">
        <v>40.489674000000001</v>
      </c>
      <c r="M1718" s="1" t="s">
        <v>69</v>
      </c>
      <c r="N1718" s="1">
        <v>0</v>
      </c>
      <c r="O1718" s="1">
        <v>2.6272389999999999</v>
      </c>
      <c r="P1718" s="1">
        <v>23.381664000000001</v>
      </c>
      <c r="Q1718" s="1">
        <v>225213.7</v>
      </c>
      <c r="R1718" s="1" t="s">
        <v>617</v>
      </c>
      <c r="S1718" s="1" t="s">
        <v>71</v>
      </c>
      <c r="T1718" s="1" t="s">
        <v>104</v>
      </c>
      <c r="U1718" s="1" t="s">
        <v>105</v>
      </c>
      <c r="W1718" s="1" t="s">
        <v>121</v>
      </c>
      <c r="X1718" s="1" t="s">
        <v>1886</v>
      </c>
      <c r="Z1718" s="1" t="s">
        <v>139</v>
      </c>
      <c r="AJ1718" s="1" t="s">
        <v>76</v>
      </c>
      <c r="AK1718" s="1" t="s">
        <v>1887</v>
      </c>
      <c r="AL1718" s="1">
        <v>2252137</v>
      </c>
      <c r="AM1718" s="1" t="s">
        <v>109</v>
      </c>
      <c r="AN1718" s="1" t="s">
        <v>4555</v>
      </c>
      <c r="AO1718" s="1" t="s">
        <v>4556</v>
      </c>
      <c r="AP1718" s="1">
        <v>28828</v>
      </c>
      <c r="AQ1718" s="1">
        <v>3073</v>
      </c>
      <c r="AR1718" s="1" t="s">
        <v>1888</v>
      </c>
      <c r="AS1718" s="1">
        <v>1</v>
      </c>
      <c r="AU1718" s="1">
        <v>1</v>
      </c>
      <c r="AY1718" s="1">
        <v>1</v>
      </c>
      <c r="AZ1718" s="1">
        <v>1</v>
      </c>
      <c r="BE1718" s="1">
        <v>1</v>
      </c>
      <c r="BL1718" s="1" t="s">
        <v>1889</v>
      </c>
    </row>
    <row r="1719" spans="1:64" x14ac:dyDescent="0.5">
      <c r="A1719" s="1">
        <v>168</v>
      </c>
      <c r="B1719" s="1" t="s">
        <v>1883</v>
      </c>
      <c r="C1719" s="2">
        <v>43579</v>
      </c>
      <c r="D1719" s="1" t="s">
        <v>1884</v>
      </c>
      <c r="E1719" s="1" t="s">
        <v>1885</v>
      </c>
      <c r="F1719" s="1" t="s">
        <v>97</v>
      </c>
      <c r="G1719" s="1">
        <v>20</v>
      </c>
      <c r="H1719" s="1">
        <v>1</v>
      </c>
      <c r="I1719" s="1" t="s">
        <v>139</v>
      </c>
      <c r="J1719" s="1">
        <v>100</v>
      </c>
      <c r="K1719" s="1">
        <v>9.1449999999999996</v>
      </c>
      <c r="L1719" s="1">
        <v>40.489674000000001</v>
      </c>
      <c r="M1719" s="1" t="s">
        <v>69</v>
      </c>
      <c r="N1719" s="1">
        <v>0</v>
      </c>
      <c r="O1719" s="1">
        <v>2.6272389999999999</v>
      </c>
      <c r="P1719" s="1">
        <v>23.381664000000001</v>
      </c>
      <c r="Q1719" s="1">
        <v>450427.4</v>
      </c>
      <c r="R1719" s="1" t="s">
        <v>617</v>
      </c>
      <c r="S1719" s="1" t="s">
        <v>71</v>
      </c>
      <c r="T1719" s="1" t="s">
        <v>104</v>
      </c>
      <c r="U1719" s="1" t="s">
        <v>105</v>
      </c>
      <c r="W1719" s="1" t="s">
        <v>121</v>
      </c>
      <c r="X1719" s="1" t="s">
        <v>1886</v>
      </c>
      <c r="Z1719" s="1" t="s">
        <v>139</v>
      </c>
      <c r="AJ1719" s="1" t="s">
        <v>76</v>
      </c>
      <c r="AK1719" s="1" t="s">
        <v>1887</v>
      </c>
      <c r="AL1719" s="1">
        <v>2252137</v>
      </c>
      <c r="AM1719" s="1" t="s">
        <v>109</v>
      </c>
      <c r="AN1719" s="1" t="s">
        <v>4555</v>
      </c>
      <c r="AO1719" s="1" t="s">
        <v>4556</v>
      </c>
      <c r="AP1719" s="1">
        <v>28828</v>
      </c>
      <c r="AQ1719" s="1">
        <v>3073</v>
      </c>
      <c r="AR1719" s="1" t="s">
        <v>1888</v>
      </c>
      <c r="AS1719" s="1">
        <v>1</v>
      </c>
      <c r="AU1719" s="1">
        <v>1</v>
      </c>
      <c r="AY1719" s="1">
        <v>1</v>
      </c>
      <c r="AZ1719" s="1">
        <v>1</v>
      </c>
      <c r="BE1719" s="1">
        <v>1</v>
      </c>
      <c r="BL1719" s="1" t="s">
        <v>1889</v>
      </c>
    </row>
    <row r="1720" spans="1:64" x14ac:dyDescent="0.5">
      <c r="A1720" s="1">
        <v>168</v>
      </c>
      <c r="B1720" s="1" t="s">
        <v>1883</v>
      </c>
      <c r="C1720" s="2">
        <v>43579</v>
      </c>
      <c r="D1720" s="1" t="s">
        <v>1884</v>
      </c>
      <c r="E1720" s="1" t="s">
        <v>1885</v>
      </c>
      <c r="F1720" s="1" t="s">
        <v>129</v>
      </c>
      <c r="G1720" s="1">
        <v>20</v>
      </c>
      <c r="H1720" s="1">
        <v>1</v>
      </c>
      <c r="I1720" s="1" t="s">
        <v>139</v>
      </c>
      <c r="J1720" s="1">
        <v>100</v>
      </c>
      <c r="K1720" s="1">
        <v>9.1449999999999996</v>
      </c>
      <c r="L1720" s="1">
        <v>40.489674000000001</v>
      </c>
      <c r="M1720" s="1" t="s">
        <v>69</v>
      </c>
      <c r="N1720" s="1">
        <v>0</v>
      </c>
      <c r="O1720" s="1">
        <v>2.6272389999999999</v>
      </c>
      <c r="P1720" s="1">
        <v>23.381664000000001</v>
      </c>
      <c r="Q1720" s="1">
        <v>450427.4</v>
      </c>
      <c r="R1720" s="1" t="s">
        <v>617</v>
      </c>
      <c r="S1720" s="1" t="s">
        <v>71</v>
      </c>
      <c r="T1720" s="1" t="s">
        <v>104</v>
      </c>
      <c r="U1720" s="1" t="s">
        <v>105</v>
      </c>
      <c r="W1720" s="1" t="s">
        <v>121</v>
      </c>
      <c r="X1720" s="1" t="s">
        <v>1886</v>
      </c>
      <c r="Z1720" s="1" t="s">
        <v>139</v>
      </c>
      <c r="AJ1720" s="1" t="s">
        <v>76</v>
      </c>
      <c r="AK1720" s="1" t="s">
        <v>1887</v>
      </c>
      <c r="AL1720" s="1">
        <v>2252137</v>
      </c>
      <c r="AM1720" s="1" t="s">
        <v>109</v>
      </c>
      <c r="AN1720" s="1" t="s">
        <v>4555</v>
      </c>
      <c r="AO1720" s="1" t="s">
        <v>4556</v>
      </c>
      <c r="AP1720" s="1">
        <v>28828</v>
      </c>
      <c r="AQ1720" s="1">
        <v>3073</v>
      </c>
      <c r="AR1720" s="1" t="s">
        <v>1888</v>
      </c>
      <c r="AS1720" s="1">
        <v>1</v>
      </c>
      <c r="AU1720" s="1">
        <v>1</v>
      </c>
      <c r="AY1720" s="1">
        <v>1</v>
      </c>
      <c r="AZ1720" s="1">
        <v>1</v>
      </c>
      <c r="BE1720" s="1">
        <v>1</v>
      </c>
      <c r="BL1720" s="1" t="s">
        <v>1889</v>
      </c>
    </row>
    <row r="1721" spans="1:64" x14ac:dyDescent="0.5">
      <c r="A1721" s="1">
        <v>168</v>
      </c>
      <c r="B1721" s="1" t="s">
        <v>1883</v>
      </c>
      <c r="C1721" s="2">
        <v>43579</v>
      </c>
      <c r="D1721" s="1" t="s">
        <v>1884</v>
      </c>
      <c r="E1721" s="1" t="s">
        <v>1885</v>
      </c>
      <c r="F1721" s="1" t="s">
        <v>128</v>
      </c>
      <c r="G1721" s="1">
        <v>30</v>
      </c>
      <c r="H1721" s="1">
        <v>1</v>
      </c>
      <c r="I1721" s="1" t="s">
        <v>139</v>
      </c>
      <c r="J1721" s="1">
        <v>100</v>
      </c>
      <c r="K1721" s="1">
        <v>9.1449999999999996</v>
      </c>
      <c r="L1721" s="1">
        <v>40.489674000000001</v>
      </c>
      <c r="M1721" s="1" t="s">
        <v>69</v>
      </c>
      <c r="N1721" s="1">
        <v>0</v>
      </c>
      <c r="O1721" s="1">
        <v>2.6272389999999999</v>
      </c>
      <c r="P1721" s="1">
        <v>23.381664000000001</v>
      </c>
      <c r="Q1721" s="1">
        <v>675641.1</v>
      </c>
      <c r="R1721" s="1" t="s">
        <v>617</v>
      </c>
      <c r="S1721" s="1" t="s">
        <v>71</v>
      </c>
      <c r="T1721" s="1" t="s">
        <v>104</v>
      </c>
      <c r="U1721" s="1" t="s">
        <v>105</v>
      </c>
      <c r="W1721" s="1" t="s">
        <v>121</v>
      </c>
      <c r="X1721" s="1" t="s">
        <v>1886</v>
      </c>
      <c r="Z1721" s="1" t="s">
        <v>139</v>
      </c>
      <c r="AJ1721" s="1" t="s">
        <v>76</v>
      </c>
      <c r="AK1721" s="1" t="s">
        <v>1887</v>
      </c>
      <c r="AL1721" s="1">
        <v>2252137</v>
      </c>
      <c r="AM1721" s="1" t="s">
        <v>109</v>
      </c>
      <c r="AN1721" s="1" t="s">
        <v>4555</v>
      </c>
      <c r="AO1721" s="1" t="s">
        <v>4556</v>
      </c>
      <c r="AP1721" s="1">
        <v>28828</v>
      </c>
      <c r="AQ1721" s="1">
        <v>3073</v>
      </c>
      <c r="AR1721" s="1" t="s">
        <v>1888</v>
      </c>
      <c r="AS1721" s="1">
        <v>1</v>
      </c>
      <c r="AU1721" s="1">
        <v>1</v>
      </c>
      <c r="AY1721" s="1">
        <v>1</v>
      </c>
      <c r="AZ1721" s="1">
        <v>1</v>
      </c>
      <c r="BE1721" s="1">
        <v>1</v>
      </c>
      <c r="BL1721" s="1" t="s">
        <v>1889</v>
      </c>
    </row>
    <row r="1722" spans="1:64" x14ac:dyDescent="0.5">
      <c r="A1722" s="1">
        <v>168</v>
      </c>
      <c r="B1722" s="1" t="s">
        <v>1883</v>
      </c>
      <c r="C1722" s="2">
        <v>43579</v>
      </c>
      <c r="D1722" s="1" t="s">
        <v>1884</v>
      </c>
      <c r="E1722" s="1" t="s">
        <v>1885</v>
      </c>
      <c r="F1722" s="1" t="s">
        <v>127</v>
      </c>
      <c r="G1722" s="1">
        <v>20</v>
      </c>
      <c r="H1722" s="1">
        <v>1</v>
      </c>
      <c r="I1722" s="1" t="s">
        <v>139</v>
      </c>
      <c r="J1722" s="1">
        <v>100</v>
      </c>
      <c r="K1722" s="1">
        <v>9.1449999999999996</v>
      </c>
      <c r="L1722" s="1">
        <v>40.489674000000001</v>
      </c>
      <c r="M1722" s="1" t="s">
        <v>69</v>
      </c>
      <c r="N1722" s="1">
        <v>0</v>
      </c>
      <c r="O1722" s="1">
        <v>2.6272389999999999</v>
      </c>
      <c r="P1722" s="1">
        <v>23.381664000000001</v>
      </c>
      <c r="Q1722" s="1">
        <v>450427.4</v>
      </c>
      <c r="R1722" s="1" t="s">
        <v>617</v>
      </c>
      <c r="S1722" s="1" t="s">
        <v>71</v>
      </c>
      <c r="T1722" s="1" t="s">
        <v>104</v>
      </c>
      <c r="U1722" s="1" t="s">
        <v>105</v>
      </c>
      <c r="W1722" s="1" t="s">
        <v>121</v>
      </c>
      <c r="X1722" s="1" t="s">
        <v>1886</v>
      </c>
      <c r="Z1722" s="1" t="s">
        <v>139</v>
      </c>
      <c r="AJ1722" s="1" t="s">
        <v>76</v>
      </c>
      <c r="AK1722" s="1" t="s">
        <v>1887</v>
      </c>
      <c r="AL1722" s="1">
        <v>2252137</v>
      </c>
      <c r="AM1722" s="1" t="s">
        <v>109</v>
      </c>
      <c r="AN1722" s="1" t="s">
        <v>4555</v>
      </c>
      <c r="AO1722" s="1" t="s">
        <v>4556</v>
      </c>
      <c r="AP1722" s="1">
        <v>28828</v>
      </c>
      <c r="AQ1722" s="1">
        <v>3073</v>
      </c>
      <c r="AR1722" s="1" t="s">
        <v>1888</v>
      </c>
      <c r="AS1722" s="1">
        <v>1</v>
      </c>
      <c r="AU1722" s="1">
        <v>1</v>
      </c>
      <c r="AY1722" s="1">
        <v>1</v>
      </c>
      <c r="AZ1722" s="1">
        <v>1</v>
      </c>
      <c r="BE1722" s="1">
        <v>1</v>
      </c>
      <c r="BL1722" s="1" t="s">
        <v>1889</v>
      </c>
    </row>
    <row r="1723" spans="1:64" x14ac:dyDescent="0.5">
      <c r="A1723" s="1">
        <v>258</v>
      </c>
      <c r="B1723" s="1" t="s">
        <v>1890</v>
      </c>
      <c r="C1723" s="2">
        <v>43371</v>
      </c>
      <c r="D1723" s="1" t="s">
        <v>1891</v>
      </c>
      <c r="E1723" s="1" t="s">
        <v>1892</v>
      </c>
      <c r="F1723" s="1" t="s">
        <v>98</v>
      </c>
      <c r="G1723" s="1">
        <v>10</v>
      </c>
      <c r="H1723" s="1">
        <v>2</v>
      </c>
      <c r="I1723" s="1" t="s">
        <v>325</v>
      </c>
      <c r="J1723" s="1">
        <v>40</v>
      </c>
      <c r="K1723" s="1">
        <v>6.4280549999999996</v>
      </c>
      <c r="L1723" s="1">
        <v>-9.4294989999999999</v>
      </c>
      <c r="M1723" s="1" t="s">
        <v>69</v>
      </c>
      <c r="N1723" s="1">
        <v>0</v>
      </c>
      <c r="O1723" s="1">
        <v>2.6272389999999999</v>
      </c>
      <c r="P1723" s="1">
        <v>23.381664000000001</v>
      </c>
      <c r="Q1723" s="1">
        <v>164751.48000000001</v>
      </c>
      <c r="R1723" s="1" t="s">
        <v>656</v>
      </c>
      <c r="S1723" s="1" t="s">
        <v>71</v>
      </c>
      <c r="T1723" s="1" t="s">
        <v>104</v>
      </c>
      <c r="U1723" s="1" t="s">
        <v>105</v>
      </c>
      <c r="X1723" s="1" t="s">
        <v>1893</v>
      </c>
      <c r="Y1723" s="1" t="s">
        <v>1769</v>
      </c>
      <c r="Z1723" s="1" t="s">
        <v>325</v>
      </c>
      <c r="AA1723" s="1" t="s">
        <v>1894</v>
      </c>
      <c r="AJ1723" s="1" t="s">
        <v>76</v>
      </c>
      <c r="AK1723" s="1" t="s">
        <v>1895</v>
      </c>
      <c r="AL1723" s="1">
        <v>4118787</v>
      </c>
      <c r="AM1723" s="1" t="s">
        <v>109</v>
      </c>
      <c r="AN1723" s="1" t="s">
        <v>4557</v>
      </c>
      <c r="AO1723" s="1" t="s">
        <v>4285</v>
      </c>
    </row>
    <row r="1724" spans="1:64" x14ac:dyDescent="0.5">
      <c r="A1724" s="1">
        <v>258</v>
      </c>
      <c r="B1724" s="1" t="s">
        <v>1890</v>
      </c>
      <c r="C1724" s="2">
        <v>43371</v>
      </c>
      <c r="D1724" s="1" t="s">
        <v>1891</v>
      </c>
      <c r="E1724" s="1" t="s">
        <v>1892</v>
      </c>
      <c r="F1724" s="1" t="s">
        <v>97</v>
      </c>
      <c r="G1724" s="1">
        <v>20</v>
      </c>
      <c r="H1724" s="1">
        <v>2</v>
      </c>
      <c r="I1724" s="1" t="s">
        <v>325</v>
      </c>
      <c r="J1724" s="1">
        <v>40</v>
      </c>
      <c r="K1724" s="1">
        <v>6.4280549999999996</v>
      </c>
      <c r="L1724" s="1">
        <v>-9.4294989999999999</v>
      </c>
      <c r="M1724" s="1" t="s">
        <v>69</v>
      </c>
      <c r="N1724" s="1">
        <v>0</v>
      </c>
      <c r="O1724" s="1">
        <v>2.6272389999999999</v>
      </c>
      <c r="P1724" s="1">
        <v>23.381664000000001</v>
      </c>
      <c r="Q1724" s="1">
        <v>329502.96000000002</v>
      </c>
      <c r="R1724" s="1" t="s">
        <v>656</v>
      </c>
      <c r="S1724" s="1" t="s">
        <v>71</v>
      </c>
      <c r="T1724" s="1" t="s">
        <v>104</v>
      </c>
      <c r="U1724" s="1" t="s">
        <v>105</v>
      </c>
      <c r="X1724" s="1" t="s">
        <v>1893</v>
      </c>
      <c r="Y1724" s="1" t="s">
        <v>1769</v>
      </c>
      <c r="Z1724" s="1" t="s">
        <v>325</v>
      </c>
      <c r="AA1724" s="1" t="s">
        <v>1894</v>
      </c>
      <c r="AJ1724" s="1" t="s">
        <v>76</v>
      </c>
      <c r="AK1724" s="1" t="s">
        <v>1895</v>
      </c>
      <c r="AL1724" s="1">
        <v>4118787</v>
      </c>
      <c r="AM1724" s="1" t="s">
        <v>109</v>
      </c>
      <c r="AN1724" s="1" t="s">
        <v>4557</v>
      </c>
      <c r="AO1724" s="1" t="s">
        <v>4285</v>
      </c>
    </row>
    <row r="1725" spans="1:64" x14ac:dyDescent="0.5">
      <c r="A1725" s="1">
        <v>258</v>
      </c>
      <c r="B1725" s="1" t="s">
        <v>1890</v>
      </c>
      <c r="C1725" s="2">
        <v>43371</v>
      </c>
      <c r="D1725" s="1" t="s">
        <v>1891</v>
      </c>
      <c r="E1725" s="1" t="s">
        <v>1892</v>
      </c>
      <c r="F1725" s="1" t="s">
        <v>128</v>
      </c>
      <c r="G1725" s="1">
        <v>20</v>
      </c>
      <c r="H1725" s="1">
        <v>2</v>
      </c>
      <c r="I1725" s="1" t="s">
        <v>325</v>
      </c>
      <c r="J1725" s="1">
        <v>40</v>
      </c>
      <c r="K1725" s="1">
        <v>6.4280549999999996</v>
      </c>
      <c r="L1725" s="1">
        <v>-9.4294989999999999</v>
      </c>
      <c r="M1725" s="1" t="s">
        <v>69</v>
      </c>
      <c r="N1725" s="1">
        <v>0</v>
      </c>
      <c r="O1725" s="1">
        <v>2.6272389999999999</v>
      </c>
      <c r="P1725" s="1">
        <v>23.381664000000001</v>
      </c>
      <c r="Q1725" s="1">
        <v>329502.96000000002</v>
      </c>
      <c r="R1725" s="1" t="s">
        <v>656</v>
      </c>
      <c r="S1725" s="1" t="s">
        <v>71</v>
      </c>
      <c r="T1725" s="1" t="s">
        <v>104</v>
      </c>
      <c r="U1725" s="1" t="s">
        <v>105</v>
      </c>
      <c r="X1725" s="1" t="s">
        <v>1893</v>
      </c>
      <c r="Y1725" s="1" t="s">
        <v>1769</v>
      </c>
      <c r="Z1725" s="1" t="s">
        <v>325</v>
      </c>
      <c r="AA1725" s="1" t="s">
        <v>1894</v>
      </c>
      <c r="AJ1725" s="1" t="s">
        <v>76</v>
      </c>
      <c r="AK1725" s="1" t="s">
        <v>1895</v>
      </c>
      <c r="AL1725" s="1">
        <v>4118787</v>
      </c>
      <c r="AM1725" s="1" t="s">
        <v>109</v>
      </c>
      <c r="AN1725" s="1" t="s">
        <v>4557</v>
      </c>
      <c r="AO1725" s="1" t="s">
        <v>4285</v>
      </c>
    </row>
    <row r="1726" spans="1:64" x14ac:dyDescent="0.5">
      <c r="A1726" s="1">
        <v>258</v>
      </c>
      <c r="B1726" s="1" t="s">
        <v>1890</v>
      </c>
      <c r="C1726" s="2">
        <v>43371</v>
      </c>
      <c r="D1726" s="1" t="s">
        <v>1891</v>
      </c>
      <c r="E1726" s="1" t="s">
        <v>1892</v>
      </c>
      <c r="F1726" s="1" t="s">
        <v>127</v>
      </c>
      <c r="G1726" s="1">
        <v>10</v>
      </c>
      <c r="H1726" s="1">
        <v>2</v>
      </c>
      <c r="I1726" s="1" t="s">
        <v>325</v>
      </c>
      <c r="J1726" s="1">
        <v>40</v>
      </c>
      <c r="K1726" s="1">
        <v>6.4280549999999996</v>
      </c>
      <c r="L1726" s="1">
        <v>-9.4294989999999999</v>
      </c>
      <c r="M1726" s="1" t="s">
        <v>69</v>
      </c>
      <c r="N1726" s="1">
        <v>0</v>
      </c>
      <c r="O1726" s="1">
        <v>2.6272389999999999</v>
      </c>
      <c r="P1726" s="1">
        <v>23.381664000000001</v>
      </c>
      <c r="Q1726" s="1">
        <v>164751.48000000001</v>
      </c>
      <c r="R1726" s="1" t="s">
        <v>656</v>
      </c>
      <c r="S1726" s="1" t="s">
        <v>71</v>
      </c>
      <c r="T1726" s="1" t="s">
        <v>104</v>
      </c>
      <c r="U1726" s="1" t="s">
        <v>105</v>
      </c>
      <c r="X1726" s="1" t="s">
        <v>1893</v>
      </c>
      <c r="Y1726" s="1" t="s">
        <v>1769</v>
      </c>
      <c r="Z1726" s="1" t="s">
        <v>325</v>
      </c>
      <c r="AA1726" s="1" t="s">
        <v>1894</v>
      </c>
      <c r="AJ1726" s="1" t="s">
        <v>76</v>
      </c>
      <c r="AK1726" s="1" t="s">
        <v>1895</v>
      </c>
      <c r="AL1726" s="1">
        <v>4118787</v>
      </c>
      <c r="AM1726" s="1" t="s">
        <v>109</v>
      </c>
      <c r="AN1726" s="1" t="s">
        <v>4557</v>
      </c>
      <c r="AO1726" s="1" t="s">
        <v>4285</v>
      </c>
    </row>
    <row r="1727" spans="1:64" x14ac:dyDescent="0.5">
      <c r="A1727" s="1">
        <v>258</v>
      </c>
      <c r="B1727" s="1" t="s">
        <v>1890</v>
      </c>
      <c r="C1727" s="2">
        <v>43371</v>
      </c>
      <c r="D1727" s="1" t="s">
        <v>1891</v>
      </c>
      <c r="E1727" s="1" t="s">
        <v>1892</v>
      </c>
      <c r="F1727" s="1" t="s">
        <v>102</v>
      </c>
      <c r="G1727" s="1">
        <v>20</v>
      </c>
      <c r="H1727" s="1">
        <v>2</v>
      </c>
      <c r="I1727" s="1" t="s">
        <v>325</v>
      </c>
      <c r="J1727" s="1">
        <v>40</v>
      </c>
      <c r="K1727" s="1">
        <v>6.4280549999999996</v>
      </c>
      <c r="L1727" s="1">
        <v>-9.4294989999999999</v>
      </c>
      <c r="M1727" s="1" t="s">
        <v>69</v>
      </c>
      <c r="N1727" s="1">
        <v>0</v>
      </c>
      <c r="O1727" s="1">
        <v>2.6272389999999999</v>
      </c>
      <c r="P1727" s="1">
        <v>23.381664000000001</v>
      </c>
      <c r="Q1727" s="1">
        <v>329502.96000000002</v>
      </c>
      <c r="R1727" s="1" t="s">
        <v>656</v>
      </c>
      <c r="S1727" s="1" t="s">
        <v>71</v>
      </c>
      <c r="T1727" s="1" t="s">
        <v>104</v>
      </c>
      <c r="U1727" s="1" t="s">
        <v>105</v>
      </c>
      <c r="X1727" s="1" t="s">
        <v>1893</v>
      </c>
      <c r="Y1727" s="1" t="s">
        <v>1769</v>
      </c>
      <c r="Z1727" s="1" t="s">
        <v>325</v>
      </c>
      <c r="AA1727" s="1" t="s">
        <v>1894</v>
      </c>
      <c r="AJ1727" s="1" t="s">
        <v>76</v>
      </c>
      <c r="AK1727" s="1" t="s">
        <v>1895</v>
      </c>
      <c r="AL1727" s="1">
        <v>4118787</v>
      </c>
      <c r="AM1727" s="1" t="s">
        <v>109</v>
      </c>
      <c r="AN1727" s="1" t="s">
        <v>4557</v>
      </c>
      <c r="AO1727" s="1" t="s">
        <v>4285</v>
      </c>
    </row>
    <row r="1728" spans="1:64" x14ac:dyDescent="0.5">
      <c r="A1728" s="1">
        <v>258</v>
      </c>
      <c r="B1728" s="1" t="s">
        <v>1890</v>
      </c>
      <c r="C1728" s="2">
        <v>43371</v>
      </c>
      <c r="D1728" s="1" t="s">
        <v>1891</v>
      </c>
      <c r="E1728" s="1" t="s">
        <v>1892</v>
      </c>
      <c r="F1728" s="1" t="s">
        <v>67</v>
      </c>
      <c r="G1728" s="1">
        <v>20</v>
      </c>
      <c r="H1728" s="1">
        <v>2</v>
      </c>
      <c r="I1728" s="1" t="s">
        <v>325</v>
      </c>
      <c r="J1728" s="1">
        <v>40</v>
      </c>
      <c r="K1728" s="1">
        <v>6.4280549999999996</v>
      </c>
      <c r="L1728" s="1">
        <v>-9.4294989999999999</v>
      </c>
      <c r="M1728" s="1" t="s">
        <v>69</v>
      </c>
      <c r="N1728" s="1">
        <v>0</v>
      </c>
      <c r="O1728" s="1">
        <v>2.6272389999999999</v>
      </c>
      <c r="P1728" s="1">
        <v>23.381664000000001</v>
      </c>
      <c r="Q1728" s="1">
        <v>329502.96000000002</v>
      </c>
      <c r="R1728" s="1" t="s">
        <v>656</v>
      </c>
      <c r="S1728" s="1" t="s">
        <v>71</v>
      </c>
      <c r="T1728" s="1" t="s">
        <v>104</v>
      </c>
      <c r="U1728" s="1" t="s">
        <v>105</v>
      </c>
      <c r="X1728" s="1" t="s">
        <v>1893</v>
      </c>
      <c r="Y1728" s="1" t="s">
        <v>1769</v>
      </c>
      <c r="Z1728" s="1" t="s">
        <v>325</v>
      </c>
      <c r="AA1728" s="1" t="s">
        <v>1894</v>
      </c>
      <c r="AJ1728" s="1" t="s">
        <v>76</v>
      </c>
      <c r="AK1728" s="1" t="s">
        <v>1895</v>
      </c>
      <c r="AL1728" s="1">
        <v>4118787</v>
      </c>
      <c r="AM1728" s="1" t="s">
        <v>109</v>
      </c>
      <c r="AN1728" s="1" t="s">
        <v>4557</v>
      </c>
      <c r="AO1728" s="1" t="s">
        <v>4285</v>
      </c>
    </row>
    <row r="1729" spans="1:64" x14ac:dyDescent="0.5">
      <c r="A1729" s="1">
        <v>258</v>
      </c>
      <c r="B1729" s="1" t="s">
        <v>1890</v>
      </c>
      <c r="C1729" s="2">
        <v>43371</v>
      </c>
      <c r="D1729" s="1" t="s">
        <v>1891</v>
      </c>
      <c r="E1729" s="1" t="s">
        <v>1892</v>
      </c>
      <c r="F1729" s="1" t="s">
        <v>98</v>
      </c>
      <c r="G1729" s="1">
        <v>10</v>
      </c>
      <c r="H1729" s="1">
        <v>2</v>
      </c>
      <c r="I1729" s="1" t="s">
        <v>220</v>
      </c>
      <c r="J1729" s="1">
        <v>60</v>
      </c>
      <c r="K1729" s="1">
        <v>-2.3559E-2</v>
      </c>
      <c r="L1729" s="1">
        <v>37.906193000000002</v>
      </c>
      <c r="M1729" s="1" t="s">
        <v>69</v>
      </c>
      <c r="N1729" s="1">
        <v>0</v>
      </c>
      <c r="O1729" s="1">
        <v>2.6272389999999999</v>
      </c>
      <c r="P1729" s="1">
        <v>23.381664000000001</v>
      </c>
      <c r="Q1729" s="1">
        <v>247127.22</v>
      </c>
      <c r="R1729" s="1" t="s">
        <v>656</v>
      </c>
      <c r="S1729" s="1" t="s">
        <v>71</v>
      </c>
      <c r="T1729" s="1" t="s">
        <v>104</v>
      </c>
      <c r="U1729" s="1" t="s">
        <v>105</v>
      </c>
      <c r="X1729" s="1" t="s">
        <v>1893</v>
      </c>
      <c r="Y1729" s="1" t="s">
        <v>1769</v>
      </c>
      <c r="Z1729" s="1" t="s">
        <v>220</v>
      </c>
      <c r="AA1729" s="1" t="s">
        <v>1894</v>
      </c>
      <c r="AJ1729" s="1" t="s">
        <v>76</v>
      </c>
      <c r="AK1729" s="1" t="s">
        <v>1895</v>
      </c>
      <c r="AL1729" s="1">
        <v>4118787</v>
      </c>
      <c r="AM1729" s="1" t="s">
        <v>109</v>
      </c>
      <c r="AN1729" s="1" t="s">
        <v>4557</v>
      </c>
      <c r="AO1729" s="1" t="s">
        <v>4285</v>
      </c>
    </row>
    <row r="1730" spans="1:64" x14ac:dyDescent="0.5">
      <c r="A1730" s="1">
        <v>258</v>
      </c>
      <c r="B1730" s="1" t="s">
        <v>1890</v>
      </c>
      <c r="C1730" s="2">
        <v>43371</v>
      </c>
      <c r="D1730" s="1" t="s">
        <v>1891</v>
      </c>
      <c r="E1730" s="1" t="s">
        <v>1892</v>
      </c>
      <c r="F1730" s="1" t="s">
        <v>97</v>
      </c>
      <c r="G1730" s="1">
        <v>20</v>
      </c>
      <c r="H1730" s="1">
        <v>2</v>
      </c>
      <c r="I1730" s="1" t="s">
        <v>220</v>
      </c>
      <c r="J1730" s="1">
        <v>60</v>
      </c>
      <c r="K1730" s="1">
        <v>-2.3559E-2</v>
      </c>
      <c r="L1730" s="1">
        <v>37.906193000000002</v>
      </c>
      <c r="M1730" s="1" t="s">
        <v>69</v>
      </c>
      <c r="N1730" s="1">
        <v>0</v>
      </c>
      <c r="O1730" s="1">
        <v>2.6272389999999999</v>
      </c>
      <c r="P1730" s="1">
        <v>23.381664000000001</v>
      </c>
      <c r="Q1730" s="1">
        <v>494254.44</v>
      </c>
      <c r="R1730" s="1" t="s">
        <v>656</v>
      </c>
      <c r="S1730" s="1" t="s">
        <v>71</v>
      </c>
      <c r="T1730" s="1" t="s">
        <v>104</v>
      </c>
      <c r="U1730" s="1" t="s">
        <v>105</v>
      </c>
      <c r="X1730" s="1" t="s">
        <v>1893</v>
      </c>
      <c r="Y1730" s="1" t="s">
        <v>1769</v>
      </c>
      <c r="Z1730" s="1" t="s">
        <v>220</v>
      </c>
      <c r="AA1730" s="1" t="s">
        <v>1894</v>
      </c>
      <c r="AJ1730" s="1" t="s">
        <v>76</v>
      </c>
      <c r="AK1730" s="1" t="s">
        <v>1895</v>
      </c>
      <c r="AL1730" s="1">
        <v>4118787</v>
      </c>
      <c r="AM1730" s="1" t="s">
        <v>109</v>
      </c>
      <c r="AN1730" s="1" t="s">
        <v>4557</v>
      </c>
      <c r="AO1730" s="1" t="s">
        <v>4285</v>
      </c>
    </row>
    <row r="1731" spans="1:64" x14ac:dyDescent="0.5">
      <c r="A1731" s="1">
        <v>258</v>
      </c>
      <c r="B1731" s="1" t="s">
        <v>1890</v>
      </c>
      <c r="C1731" s="2">
        <v>43371</v>
      </c>
      <c r="D1731" s="1" t="s">
        <v>1891</v>
      </c>
      <c r="E1731" s="1" t="s">
        <v>1892</v>
      </c>
      <c r="F1731" s="1" t="s">
        <v>128</v>
      </c>
      <c r="G1731" s="1">
        <v>20</v>
      </c>
      <c r="H1731" s="1">
        <v>2</v>
      </c>
      <c r="I1731" s="1" t="s">
        <v>220</v>
      </c>
      <c r="J1731" s="1">
        <v>60</v>
      </c>
      <c r="K1731" s="1">
        <v>-2.3559E-2</v>
      </c>
      <c r="L1731" s="1">
        <v>37.906193000000002</v>
      </c>
      <c r="M1731" s="1" t="s">
        <v>69</v>
      </c>
      <c r="N1731" s="1">
        <v>0</v>
      </c>
      <c r="O1731" s="1">
        <v>2.6272389999999999</v>
      </c>
      <c r="P1731" s="1">
        <v>23.381664000000001</v>
      </c>
      <c r="Q1731" s="1">
        <v>494254.44</v>
      </c>
      <c r="R1731" s="1" t="s">
        <v>656</v>
      </c>
      <c r="S1731" s="1" t="s">
        <v>71</v>
      </c>
      <c r="T1731" s="1" t="s">
        <v>104</v>
      </c>
      <c r="U1731" s="1" t="s">
        <v>105</v>
      </c>
      <c r="X1731" s="1" t="s">
        <v>1893</v>
      </c>
      <c r="Y1731" s="1" t="s">
        <v>1769</v>
      </c>
      <c r="Z1731" s="1" t="s">
        <v>220</v>
      </c>
      <c r="AA1731" s="1" t="s">
        <v>1894</v>
      </c>
      <c r="AJ1731" s="1" t="s">
        <v>76</v>
      </c>
      <c r="AK1731" s="1" t="s">
        <v>1895</v>
      </c>
      <c r="AL1731" s="1">
        <v>4118787</v>
      </c>
      <c r="AM1731" s="1" t="s">
        <v>109</v>
      </c>
      <c r="AN1731" s="1" t="s">
        <v>4557</v>
      </c>
      <c r="AO1731" s="1" t="s">
        <v>4285</v>
      </c>
    </row>
    <row r="1732" spans="1:64" x14ac:dyDescent="0.5">
      <c r="A1732" s="1">
        <v>258</v>
      </c>
      <c r="B1732" s="1" t="s">
        <v>1890</v>
      </c>
      <c r="C1732" s="2">
        <v>43371</v>
      </c>
      <c r="D1732" s="1" t="s">
        <v>1891</v>
      </c>
      <c r="E1732" s="1" t="s">
        <v>1892</v>
      </c>
      <c r="F1732" s="1" t="s">
        <v>127</v>
      </c>
      <c r="G1732" s="1">
        <v>10</v>
      </c>
      <c r="H1732" s="1">
        <v>2</v>
      </c>
      <c r="I1732" s="1" t="s">
        <v>220</v>
      </c>
      <c r="J1732" s="1">
        <v>60</v>
      </c>
      <c r="K1732" s="1">
        <v>-2.3559E-2</v>
      </c>
      <c r="L1732" s="1">
        <v>37.906193000000002</v>
      </c>
      <c r="M1732" s="1" t="s">
        <v>69</v>
      </c>
      <c r="N1732" s="1">
        <v>0</v>
      </c>
      <c r="O1732" s="1">
        <v>2.6272389999999999</v>
      </c>
      <c r="P1732" s="1">
        <v>23.381664000000001</v>
      </c>
      <c r="Q1732" s="1">
        <v>247127.22</v>
      </c>
      <c r="R1732" s="1" t="s">
        <v>656</v>
      </c>
      <c r="S1732" s="1" t="s">
        <v>71</v>
      </c>
      <c r="T1732" s="1" t="s">
        <v>104</v>
      </c>
      <c r="U1732" s="1" t="s">
        <v>105</v>
      </c>
      <c r="X1732" s="1" t="s">
        <v>1893</v>
      </c>
      <c r="Y1732" s="1" t="s">
        <v>1769</v>
      </c>
      <c r="Z1732" s="1" t="s">
        <v>220</v>
      </c>
      <c r="AA1732" s="1" t="s">
        <v>1894</v>
      </c>
      <c r="AJ1732" s="1" t="s">
        <v>76</v>
      </c>
      <c r="AK1732" s="1" t="s">
        <v>1895</v>
      </c>
      <c r="AL1732" s="1">
        <v>4118787</v>
      </c>
      <c r="AM1732" s="1" t="s">
        <v>109</v>
      </c>
      <c r="AN1732" s="1" t="s">
        <v>4557</v>
      </c>
      <c r="AO1732" s="1" t="s">
        <v>4285</v>
      </c>
    </row>
    <row r="1733" spans="1:64" x14ac:dyDescent="0.5">
      <c r="A1733" s="1">
        <v>258</v>
      </c>
      <c r="B1733" s="1" t="s">
        <v>1890</v>
      </c>
      <c r="C1733" s="2">
        <v>43371</v>
      </c>
      <c r="D1733" s="1" t="s">
        <v>1891</v>
      </c>
      <c r="E1733" s="1" t="s">
        <v>1892</v>
      </c>
      <c r="F1733" s="1" t="s">
        <v>102</v>
      </c>
      <c r="G1733" s="1">
        <v>20</v>
      </c>
      <c r="H1733" s="1">
        <v>2</v>
      </c>
      <c r="I1733" s="1" t="s">
        <v>220</v>
      </c>
      <c r="J1733" s="1">
        <v>60</v>
      </c>
      <c r="K1733" s="1">
        <v>-2.3559E-2</v>
      </c>
      <c r="L1733" s="1">
        <v>37.906193000000002</v>
      </c>
      <c r="M1733" s="1" t="s">
        <v>69</v>
      </c>
      <c r="N1733" s="1">
        <v>0</v>
      </c>
      <c r="O1733" s="1">
        <v>2.6272389999999999</v>
      </c>
      <c r="P1733" s="1">
        <v>23.381664000000001</v>
      </c>
      <c r="Q1733" s="1">
        <v>494254.44</v>
      </c>
      <c r="R1733" s="1" t="s">
        <v>656</v>
      </c>
      <c r="S1733" s="1" t="s">
        <v>71</v>
      </c>
      <c r="T1733" s="1" t="s">
        <v>104</v>
      </c>
      <c r="U1733" s="1" t="s">
        <v>105</v>
      </c>
      <c r="X1733" s="1" t="s">
        <v>1893</v>
      </c>
      <c r="Y1733" s="1" t="s">
        <v>1769</v>
      </c>
      <c r="Z1733" s="1" t="s">
        <v>220</v>
      </c>
      <c r="AA1733" s="1" t="s">
        <v>1894</v>
      </c>
      <c r="AJ1733" s="1" t="s">
        <v>76</v>
      </c>
      <c r="AK1733" s="1" t="s">
        <v>1895</v>
      </c>
      <c r="AL1733" s="1">
        <v>4118787</v>
      </c>
      <c r="AM1733" s="1" t="s">
        <v>109</v>
      </c>
      <c r="AN1733" s="1" t="s">
        <v>4557</v>
      </c>
      <c r="AO1733" s="1" t="s">
        <v>4285</v>
      </c>
    </row>
    <row r="1734" spans="1:64" x14ac:dyDescent="0.5">
      <c r="A1734" s="1">
        <v>258</v>
      </c>
      <c r="B1734" s="1" t="s">
        <v>1890</v>
      </c>
      <c r="C1734" s="2">
        <v>43371</v>
      </c>
      <c r="D1734" s="1" t="s">
        <v>1891</v>
      </c>
      <c r="E1734" s="1" t="s">
        <v>1892</v>
      </c>
      <c r="F1734" s="1" t="s">
        <v>67</v>
      </c>
      <c r="G1734" s="1">
        <v>20</v>
      </c>
      <c r="H1734" s="1">
        <v>2</v>
      </c>
      <c r="I1734" s="1" t="s">
        <v>220</v>
      </c>
      <c r="J1734" s="1">
        <v>60</v>
      </c>
      <c r="K1734" s="1">
        <v>-2.3559E-2</v>
      </c>
      <c r="L1734" s="1">
        <v>37.906193000000002</v>
      </c>
      <c r="M1734" s="1" t="s">
        <v>69</v>
      </c>
      <c r="N1734" s="1">
        <v>0</v>
      </c>
      <c r="O1734" s="1">
        <v>2.6272389999999999</v>
      </c>
      <c r="P1734" s="1">
        <v>23.381664000000001</v>
      </c>
      <c r="Q1734" s="1">
        <v>494254.44</v>
      </c>
      <c r="R1734" s="1" t="s">
        <v>656</v>
      </c>
      <c r="S1734" s="1" t="s">
        <v>71</v>
      </c>
      <c r="T1734" s="1" t="s">
        <v>104</v>
      </c>
      <c r="U1734" s="1" t="s">
        <v>105</v>
      </c>
      <c r="X1734" s="1" t="s">
        <v>1893</v>
      </c>
      <c r="Y1734" s="1" t="s">
        <v>1769</v>
      </c>
      <c r="Z1734" s="1" t="s">
        <v>220</v>
      </c>
      <c r="AA1734" s="1" t="s">
        <v>1894</v>
      </c>
      <c r="AJ1734" s="1" t="s">
        <v>76</v>
      </c>
      <c r="AK1734" s="1" t="s">
        <v>1895</v>
      </c>
      <c r="AL1734" s="1">
        <v>4118787</v>
      </c>
      <c r="AM1734" s="1" t="s">
        <v>109</v>
      </c>
      <c r="AN1734" s="1" t="s">
        <v>4557</v>
      </c>
      <c r="AO1734" s="1" t="s">
        <v>4285</v>
      </c>
    </row>
    <row r="1735" spans="1:64" x14ac:dyDescent="0.5">
      <c r="A1735" s="1">
        <v>58</v>
      </c>
      <c r="B1735" s="1" t="s">
        <v>1896</v>
      </c>
      <c r="C1735" s="2">
        <v>43579</v>
      </c>
      <c r="D1735" s="1" t="s">
        <v>1897</v>
      </c>
      <c r="E1735" s="1" t="s">
        <v>1898</v>
      </c>
      <c r="F1735" s="1" t="s">
        <v>88</v>
      </c>
      <c r="G1735" s="1">
        <v>3</v>
      </c>
      <c r="H1735" s="1">
        <v>1</v>
      </c>
      <c r="I1735" s="1" t="s">
        <v>385</v>
      </c>
      <c r="J1735" s="1">
        <v>100</v>
      </c>
      <c r="K1735" s="1">
        <v>8.0529410000000006</v>
      </c>
      <c r="L1735" s="1">
        <v>29.518585999999999</v>
      </c>
      <c r="M1735" s="1" t="s">
        <v>69</v>
      </c>
      <c r="N1735" s="1">
        <v>0</v>
      </c>
      <c r="O1735" s="1">
        <v>2.6272389999999999</v>
      </c>
      <c r="P1735" s="1">
        <v>23.381664000000001</v>
      </c>
      <c r="Q1735" s="1">
        <v>653932.94999999995</v>
      </c>
      <c r="R1735" s="1" t="s">
        <v>656</v>
      </c>
      <c r="S1735" s="1" t="s">
        <v>71</v>
      </c>
      <c r="T1735" s="1" t="s">
        <v>1899</v>
      </c>
      <c r="U1735" s="1" t="s">
        <v>1900</v>
      </c>
      <c r="W1735" s="1" t="s">
        <v>121</v>
      </c>
      <c r="X1735" s="1" t="s">
        <v>1901</v>
      </c>
      <c r="Y1735" s="1" t="s">
        <v>1902</v>
      </c>
      <c r="Z1735" s="1" t="s">
        <v>385</v>
      </c>
      <c r="AA1735" s="1" t="s">
        <v>1903</v>
      </c>
      <c r="AE1735" s="1" t="s">
        <v>1904</v>
      </c>
      <c r="AI1735" s="1" t="s">
        <v>1905</v>
      </c>
      <c r="AJ1735" s="1" t="s">
        <v>76</v>
      </c>
      <c r="AK1735" s="1" t="s">
        <v>1906</v>
      </c>
      <c r="AL1735" s="1">
        <v>21797765</v>
      </c>
      <c r="AM1735" s="1" t="s">
        <v>78</v>
      </c>
      <c r="AN1735" s="1" t="s">
        <v>4558</v>
      </c>
      <c r="AO1735" s="1" t="s">
        <v>4325</v>
      </c>
      <c r="AP1735" s="1">
        <v>32756</v>
      </c>
      <c r="AQ1735" s="1">
        <v>229574</v>
      </c>
      <c r="AR1735" s="1" t="s">
        <v>1907</v>
      </c>
      <c r="AS1735" s="1">
        <v>1</v>
      </c>
      <c r="AT1735" s="1">
        <v>1</v>
      </c>
      <c r="AU1735" s="1">
        <v>1</v>
      </c>
      <c r="AV1735" s="1">
        <v>1</v>
      </c>
      <c r="AW1735" s="1">
        <v>1</v>
      </c>
      <c r="AX1735" s="1">
        <v>1</v>
      </c>
      <c r="AY1735" s="1">
        <v>1</v>
      </c>
      <c r="AZ1735" s="1">
        <v>1</v>
      </c>
      <c r="BA1735" s="1">
        <v>1</v>
      </c>
      <c r="BB1735" s="1">
        <v>1</v>
      </c>
      <c r="BD1735" s="1">
        <v>1</v>
      </c>
      <c r="BE1735" s="1">
        <v>1</v>
      </c>
      <c r="BL1735" s="1" t="s">
        <v>1908</v>
      </c>
    </row>
    <row r="1736" spans="1:64" x14ac:dyDescent="0.5">
      <c r="A1736" s="1">
        <v>58</v>
      </c>
      <c r="B1736" s="1" t="s">
        <v>1896</v>
      </c>
      <c r="C1736" s="2">
        <v>43579</v>
      </c>
      <c r="D1736" s="1" t="s">
        <v>1897</v>
      </c>
      <c r="E1736" s="1" t="s">
        <v>1898</v>
      </c>
      <c r="F1736" s="1" t="s">
        <v>128</v>
      </c>
      <c r="G1736" s="1">
        <v>31</v>
      </c>
      <c r="H1736" s="1">
        <v>1</v>
      </c>
      <c r="I1736" s="1" t="s">
        <v>385</v>
      </c>
      <c r="J1736" s="1">
        <v>100</v>
      </c>
      <c r="K1736" s="1">
        <v>8.0529410000000006</v>
      </c>
      <c r="L1736" s="1">
        <v>29.518585999999999</v>
      </c>
      <c r="M1736" s="1" t="s">
        <v>69</v>
      </c>
      <c r="N1736" s="1">
        <v>0</v>
      </c>
      <c r="O1736" s="1">
        <v>2.6272389999999999</v>
      </c>
      <c r="P1736" s="1">
        <v>23.381664000000001</v>
      </c>
      <c r="Q1736" s="1">
        <v>6757307.1500000004</v>
      </c>
      <c r="R1736" s="1" t="s">
        <v>656</v>
      </c>
      <c r="S1736" s="1" t="s">
        <v>71</v>
      </c>
      <c r="T1736" s="1" t="s">
        <v>1899</v>
      </c>
      <c r="U1736" s="1" t="s">
        <v>1900</v>
      </c>
      <c r="W1736" s="1" t="s">
        <v>121</v>
      </c>
      <c r="X1736" s="1" t="s">
        <v>1901</v>
      </c>
      <c r="Y1736" s="1" t="s">
        <v>1902</v>
      </c>
      <c r="Z1736" s="1" t="s">
        <v>385</v>
      </c>
      <c r="AA1736" s="1" t="s">
        <v>1903</v>
      </c>
      <c r="AE1736" s="1" t="s">
        <v>1904</v>
      </c>
      <c r="AI1736" s="1" t="s">
        <v>1905</v>
      </c>
      <c r="AJ1736" s="1" t="s">
        <v>76</v>
      </c>
      <c r="AK1736" s="1" t="s">
        <v>1906</v>
      </c>
      <c r="AL1736" s="1">
        <v>21797765</v>
      </c>
      <c r="AM1736" s="1" t="s">
        <v>78</v>
      </c>
      <c r="AN1736" s="1" t="s">
        <v>4558</v>
      </c>
      <c r="AO1736" s="1" t="s">
        <v>4325</v>
      </c>
      <c r="AP1736" s="1">
        <v>32756</v>
      </c>
      <c r="AQ1736" s="1">
        <v>229574</v>
      </c>
      <c r="AR1736" s="1" t="s">
        <v>1907</v>
      </c>
      <c r="AS1736" s="1">
        <v>1</v>
      </c>
      <c r="AT1736" s="1">
        <v>1</v>
      </c>
      <c r="AU1736" s="1">
        <v>1</v>
      </c>
      <c r="AV1736" s="1">
        <v>1</v>
      </c>
      <c r="AW1736" s="1">
        <v>1</v>
      </c>
      <c r="AX1736" s="1">
        <v>1</v>
      </c>
      <c r="AY1736" s="1">
        <v>1</v>
      </c>
      <c r="AZ1736" s="1">
        <v>1</v>
      </c>
      <c r="BA1736" s="1">
        <v>1</v>
      </c>
      <c r="BB1736" s="1">
        <v>1</v>
      </c>
      <c r="BD1736" s="1">
        <v>1</v>
      </c>
      <c r="BE1736" s="1">
        <v>1</v>
      </c>
      <c r="BL1736" s="1" t="s">
        <v>1908</v>
      </c>
    </row>
    <row r="1737" spans="1:64" x14ac:dyDescent="0.5">
      <c r="A1737" s="1">
        <v>58</v>
      </c>
      <c r="B1737" s="1" t="s">
        <v>1896</v>
      </c>
      <c r="C1737" s="2">
        <v>43579</v>
      </c>
      <c r="D1737" s="1" t="s">
        <v>1897</v>
      </c>
      <c r="E1737" s="1" t="s">
        <v>1898</v>
      </c>
      <c r="F1737" s="1" t="s">
        <v>127</v>
      </c>
      <c r="G1737" s="1">
        <v>12</v>
      </c>
      <c r="H1737" s="1">
        <v>1</v>
      </c>
      <c r="I1737" s="1" t="s">
        <v>385</v>
      </c>
      <c r="J1737" s="1">
        <v>100</v>
      </c>
      <c r="K1737" s="1">
        <v>8.0529410000000006</v>
      </c>
      <c r="L1737" s="1">
        <v>29.518585999999999</v>
      </c>
      <c r="M1737" s="1" t="s">
        <v>69</v>
      </c>
      <c r="N1737" s="1">
        <v>0</v>
      </c>
      <c r="O1737" s="1">
        <v>2.6272389999999999</v>
      </c>
      <c r="P1737" s="1">
        <v>23.381664000000001</v>
      </c>
      <c r="Q1737" s="1">
        <v>2615731.7999999998</v>
      </c>
      <c r="R1737" s="1" t="s">
        <v>656</v>
      </c>
      <c r="S1737" s="1" t="s">
        <v>71</v>
      </c>
      <c r="T1737" s="1" t="s">
        <v>1899</v>
      </c>
      <c r="U1737" s="1" t="s">
        <v>1900</v>
      </c>
      <c r="W1737" s="1" t="s">
        <v>121</v>
      </c>
      <c r="X1737" s="1" t="s">
        <v>1901</v>
      </c>
      <c r="Y1737" s="1" t="s">
        <v>1902</v>
      </c>
      <c r="Z1737" s="1" t="s">
        <v>385</v>
      </c>
      <c r="AA1737" s="1" t="s">
        <v>1903</v>
      </c>
      <c r="AE1737" s="1" t="s">
        <v>1904</v>
      </c>
      <c r="AI1737" s="1" t="s">
        <v>1905</v>
      </c>
      <c r="AJ1737" s="1" t="s">
        <v>76</v>
      </c>
      <c r="AK1737" s="1" t="s">
        <v>1906</v>
      </c>
      <c r="AL1737" s="1">
        <v>21797765</v>
      </c>
      <c r="AM1737" s="1" t="s">
        <v>78</v>
      </c>
      <c r="AN1737" s="1" t="s">
        <v>4558</v>
      </c>
      <c r="AO1737" s="1" t="s">
        <v>4325</v>
      </c>
      <c r="AP1737" s="1">
        <v>32756</v>
      </c>
      <c r="AQ1737" s="1">
        <v>229574</v>
      </c>
      <c r="AR1737" s="1" t="s">
        <v>1907</v>
      </c>
      <c r="AS1737" s="1">
        <v>1</v>
      </c>
      <c r="AT1737" s="1">
        <v>1</v>
      </c>
      <c r="AU1737" s="1">
        <v>1</v>
      </c>
      <c r="AV1737" s="1">
        <v>1</v>
      </c>
      <c r="AW1737" s="1">
        <v>1</v>
      </c>
      <c r="AX1737" s="1">
        <v>1</v>
      </c>
      <c r="AY1737" s="1">
        <v>1</v>
      </c>
      <c r="AZ1737" s="1">
        <v>1</v>
      </c>
      <c r="BA1737" s="1">
        <v>1</v>
      </c>
      <c r="BB1737" s="1">
        <v>1</v>
      </c>
      <c r="BD1737" s="1">
        <v>1</v>
      </c>
      <c r="BE1737" s="1">
        <v>1</v>
      </c>
      <c r="BL1737" s="1" t="s">
        <v>1908</v>
      </c>
    </row>
    <row r="1738" spans="1:64" x14ac:dyDescent="0.5">
      <c r="A1738" s="1">
        <v>58</v>
      </c>
      <c r="B1738" s="1" t="s">
        <v>1896</v>
      </c>
      <c r="C1738" s="2">
        <v>43579</v>
      </c>
      <c r="D1738" s="1" t="s">
        <v>1897</v>
      </c>
      <c r="E1738" s="1" t="s">
        <v>1898</v>
      </c>
      <c r="F1738" s="1" t="s">
        <v>97</v>
      </c>
      <c r="G1738" s="1">
        <v>30</v>
      </c>
      <c r="H1738" s="1">
        <v>1</v>
      </c>
      <c r="I1738" s="1" t="s">
        <v>385</v>
      </c>
      <c r="J1738" s="1">
        <v>100</v>
      </c>
      <c r="K1738" s="1">
        <v>8.0529410000000006</v>
      </c>
      <c r="L1738" s="1">
        <v>29.518585999999999</v>
      </c>
      <c r="M1738" s="1" t="s">
        <v>69</v>
      </c>
      <c r="N1738" s="1">
        <v>0</v>
      </c>
      <c r="O1738" s="1">
        <v>2.6272389999999999</v>
      </c>
      <c r="P1738" s="1">
        <v>23.381664000000001</v>
      </c>
      <c r="Q1738" s="1">
        <v>6539329.5</v>
      </c>
      <c r="R1738" s="1" t="s">
        <v>656</v>
      </c>
      <c r="S1738" s="1" t="s">
        <v>71</v>
      </c>
      <c r="T1738" s="1" t="s">
        <v>1899</v>
      </c>
      <c r="U1738" s="1" t="s">
        <v>1900</v>
      </c>
      <c r="W1738" s="1" t="s">
        <v>121</v>
      </c>
      <c r="X1738" s="1" t="s">
        <v>1901</v>
      </c>
      <c r="Y1738" s="1" t="s">
        <v>1902</v>
      </c>
      <c r="Z1738" s="1" t="s">
        <v>385</v>
      </c>
      <c r="AA1738" s="1" t="s">
        <v>1903</v>
      </c>
      <c r="AE1738" s="1" t="s">
        <v>1904</v>
      </c>
      <c r="AI1738" s="1" t="s">
        <v>1905</v>
      </c>
      <c r="AJ1738" s="1" t="s">
        <v>76</v>
      </c>
      <c r="AK1738" s="1" t="s">
        <v>1906</v>
      </c>
      <c r="AL1738" s="1">
        <v>21797765</v>
      </c>
      <c r="AM1738" s="1" t="s">
        <v>78</v>
      </c>
      <c r="AN1738" s="1" t="s">
        <v>4558</v>
      </c>
      <c r="AO1738" s="1" t="s">
        <v>4325</v>
      </c>
      <c r="AP1738" s="1">
        <v>32756</v>
      </c>
      <c r="AQ1738" s="1">
        <v>229574</v>
      </c>
      <c r="AR1738" s="1" t="s">
        <v>1907</v>
      </c>
      <c r="AS1738" s="1">
        <v>1</v>
      </c>
      <c r="AT1738" s="1">
        <v>1</v>
      </c>
      <c r="AU1738" s="1">
        <v>1</v>
      </c>
      <c r="AV1738" s="1">
        <v>1</v>
      </c>
      <c r="AW1738" s="1">
        <v>1</v>
      </c>
      <c r="AX1738" s="1">
        <v>1</v>
      </c>
      <c r="AY1738" s="1">
        <v>1</v>
      </c>
      <c r="AZ1738" s="1">
        <v>1</v>
      </c>
      <c r="BA1738" s="1">
        <v>1</v>
      </c>
      <c r="BB1738" s="1">
        <v>1</v>
      </c>
      <c r="BD1738" s="1">
        <v>1</v>
      </c>
      <c r="BE1738" s="1">
        <v>1</v>
      </c>
      <c r="BL1738" s="1" t="s">
        <v>1908</v>
      </c>
    </row>
    <row r="1739" spans="1:64" x14ac:dyDescent="0.5">
      <c r="A1739" s="1">
        <v>58</v>
      </c>
      <c r="B1739" s="1" t="s">
        <v>1896</v>
      </c>
      <c r="C1739" s="2">
        <v>43579</v>
      </c>
      <c r="D1739" s="1" t="s">
        <v>1897</v>
      </c>
      <c r="E1739" s="1" t="s">
        <v>1898</v>
      </c>
      <c r="F1739" s="1" t="s">
        <v>102</v>
      </c>
      <c r="G1739" s="1">
        <v>2</v>
      </c>
      <c r="H1739" s="1">
        <v>1</v>
      </c>
      <c r="I1739" s="1" t="s">
        <v>385</v>
      </c>
      <c r="J1739" s="1">
        <v>100</v>
      </c>
      <c r="K1739" s="1">
        <v>8.0529410000000006</v>
      </c>
      <c r="L1739" s="1">
        <v>29.518585999999999</v>
      </c>
      <c r="M1739" s="1" t="s">
        <v>69</v>
      </c>
      <c r="N1739" s="1">
        <v>0</v>
      </c>
      <c r="O1739" s="1">
        <v>2.6272389999999999</v>
      </c>
      <c r="P1739" s="1">
        <v>23.381664000000001</v>
      </c>
      <c r="Q1739" s="1">
        <v>435955.3</v>
      </c>
      <c r="R1739" s="1" t="s">
        <v>656</v>
      </c>
      <c r="S1739" s="1" t="s">
        <v>71</v>
      </c>
      <c r="T1739" s="1" t="s">
        <v>1899</v>
      </c>
      <c r="U1739" s="1" t="s">
        <v>1900</v>
      </c>
      <c r="W1739" s="1" t="s">
        <v>121</v>
      </c>
      <c r="X1739" s="1" t="s">
        <v>1901</v>
      </c>
      <c r="Y1739" s="1" t="s">
        <v>1902</v>
      </c>
      <c r="Z1739" s="1" t="s">
        <v>385</v>
      </c>
      <c r="AA1739" s="1" t="s">
        <v>1903</v>
      </c>
      <c r="AE1739" s="1" t="s">
        <v>1904</v>
      </c>
      <c r="AI1739" s="1" t="s">
        <v>1905</v>
      </c>
      <c r="AJ1739" s="1" t="s">
        <v>76</v>
      </c>
      <c r="AK1739" s="1" t="s">
        <v>1906</v>
      </c>
      <c r="AL1739" s="1">
        <v>21797765</v>
      </c>
      <c r="AM1739" s="1" t="s">
        <v>78</v>
      </c>
      <c r="AN1739" s="1" t="s">
        <v>4558</v>
      </c>
      <c r="AO1739" s="1" t="s">
        <v>4325</v>
      </c>
      <c r="AP1739" s="1">
        <v>32756</v>
      </c>
      <c r="AQ1739" s="1">
        <v>229574</v>
      </c>
      <c r="AR1739" s="1" t="s">
        <v>1907</v>
      </c>
      <c r="AS1739" s="1">
        <v>1</v>
      </c>
      <c r="AT1739" s="1">
        <v>1</v>
      </c>
      <c r="AU1739" s="1">
        <v>1</v>
      </c>
      <c r="AV1739" s="1">
        <v>1</v>
      </c>
      <c r="AW1739" s="1">
        <v>1</v>
      </c>
      <c r="AX1739" s="1">
        <v>1</v>
      </c>
      <c r="AY1739" s="1">
        <v>1</v>
      </c>
      <c r="AZ1739" s="1">
        <v>1</v>
      </c>
      <c r="BA1739" s="1">
        <v>1</v>
      </c>
      <c r="BB1739" s="1">
        <v>1</v>
      </c>
      <c r="BD1739" s="1">
        <v>1</v>
      </c>
      <c r="BE1739" s="1">
        <v>1</v>
      </c>
      <c r="BL1739" s="1" t="s">
        <v>1908</v>
      </c>
    </row>
    <row r="1740" spans="1:64" x14ac:dyDescent="0.5">
      <c r="A1740" s="1">
        <v>58</v>
      </c>
      <c r="B1740" s="1" t="s">
        <v>1896</v>
      </c>
      <c r="C1740" s="2">
        <v>43579</v>
      </c>
      <c r="D1740" s="1" t="s">
        <v>1897</v>
      </c>
      <c r="E1740" s="1" t="s">
        <v>1898</v>
      </c>
      <c r="F1740" s="1" t="s">
        <v>129</v>
      </c>
      <c r="G1740" s="1">
        <v>10</v>
      </c>
      <c r="H1740" s="1">
        <v>1</v>
      </c>
      <c r="I1740" s="1" t="s">
        <v>385</v>
      </c>
      <c r="J1740" s="1">
        <v>100</v>
      </c>
      <c r="K1740" s="1">
        <v>8.0529410000000006</v>
      </c>
      <c r="L1740" s="1">
        <v>29.518585999999999</v>
      </c>
      <c r="M1740" s="1" t="s">
        <v>69</v>
      </c>
      <c r="N1740" s="1">
        <v>0</v>
      </c>
      <c r="O1740" s="1">
        <v>2.6272389999999999</v>
      </c>
      <c r="P1740" s="1">
        <v>23.381664000000001</v>
      </c>
      <c r="Q1740" s="1">
        <v>2179776.5</v>
      </c>
      <c r="R1740" s="1" t="s">
        <v>656</v>
      </c>
      <c r="S1740" s="1" t="s">
        <v>71</v>
      </c>
      <c r="T1740" s="1" t="s">
        <v>1899</v>
      </c>
      <c r="U1740" s="1" t="s">
        <v>1900</v>
      </c>
      <c r="W1740" s="1" t="s">
        <v>121</v>
      </c>
      <c r="X1740" s="1" t="s">
        <v>1901</v>
      </c>
      <c r="Y1740" s="1" t="s">
        <v>1902</v>
      </c>
      <c r="Z1740" s="1" t="s">
        <v>385</v>
      </c>
      <c r="AA1740" s="1" t="s">
        <v>1903</v>
      </c>
      <c r="AE1740" s="1" t="s">
        <v>1904</v>
      </c>
      <c r="AI1740" s="1" t="s">
        <v>1905</v>
      </c>
      <c r="AJ1740" s="1" t="s">
        <v>76</v>
      </c>
      <c r="AK1740" s="1" t="s">
        <v>1906</v>
      </c>
      <c r="AL1740" s="1">
        <v>21797765</v>
      </c>
      <c r="AM1740" s="1" t="s">
        <v>78</v>
      </c>
      <c r="AN1740" s="1" t="s">
        <v>4558</v>
      </c>
      <c r="AO1740" s="1" t="s">
        <v>4325</v>
      </c>
      <c r="AP1740" s="1">
        <v>32756</v>
      </c>
      <c r="AQ1740" s="1">
        <v>229574</v>
      </c>
      <c r="AR1740" s="1" t="s">
        <v>1907</v>
      </c>
      <c r="AS1740" s="1">
        <v>1</v>
      </c>
      <c r="AT1740" s="1">
        <v>1</v>
      </c>
      <c r="AU1740" s="1">
        <v>1</v>
      </c>
      <c r="AV1740" s="1">
        <v>1</v>
      </c>
      <c r="AW1740" s="1">
        <v>1</v>
      </c>
      <c r="AX1740" s="1">
        <v>1</v>
      </c>
      <c r="AY1740" s="1">
        <v>1</v>
      </c>
      <c r="AZ1740" s="1">
        <v>1</v>
      </c>
      <c r="BA1740" s="1">
        <v>1</v>
      </c>
      <c r="BB1740" s="1">
        <v>1</v>
      </c>
      <c r="BD1740" s="1">
        <v>1</v>
      </c>
      <c r="BE1740" s="1">
        <v>1</v>
      </c>
      <c r="BL1740" s="1" t="s">
        <v>1908</v>
      </c>
    </row>
    <row r="1741" spans="1:64" x14ac:dyDescent="0.5">
      <c r="A1741" s="1">
        <v>58</v>
      </c>
      <c r="B1741" s="1" t="s">
        <v>1896</v>
      </c>
      <c r="C1741" s="2">
        <v>43579</v>
      </c>
      <c r="D1741" s="1" t="s">
        <v>1897</v>
      </c>
      <c r="E1741" s="1" t="s">
        <v>1898</v>
      </c>
      <c r="F1741" s="1" t="s">
        <v>98</v>
      </c>
      <c r="G1741" s="1">
        <v>12</v>
      </c>
      <c r="H1741" s="1">
        <v>1</v>
      </c>
      <c r="I1741" s="1" t="s">
        <v>385</v>
      </c>
      <c r="J1741" s="1">
        <v>100</v>
      </c>
      <c r="K1741" s="1">
        <v>8.0529410000000006</v>
      </c>
      <c r="L1741" s="1">
        <v>29.518585999999999</v>
      </c>
      <c r="M1741" s="1" t="s">
        <v>69</v>
      </c>
      <c r="N1741" s="1">
        <v>0</v>
      </c>
      <c r="O1741" s="1">
        <v>2.6272389999999999</v>
      </c>
      <c r="P1741" s="1">
        <v>23.381664000000001</v>
      </c>
      <c r="Q1741" s="1">
        <v>2615731.7999999998</v>
      </c>
      <c r="R1741" s="1" t="s">
        <v>656</v>
      </c>
      <c r="S1741" s="1" t="s">
        <v>71</v>
      </c>
      <c r="T1741" s="1" t="s">
        <v>1899</v>
      </c>
      <c r="U1741" s="1" t="s">
        <v>1900</v>
      </c>
      <c r="W1741" s="1" t="s">
        <v>121</v>
      </c>
      <c r="X1741" s="1" t="s">
        <v>1901</v>
      </c>
      <c r="Y1741" s="1" t="s">
        <v>1902</v>
      </c>
      <c r="Z1741" s="1" t="s">
        <v>385</v>
      </c>
      <c r="AA1741" s="1" t="s">
        <v>1903</v>
      </c>
      <c r="AE1741" s="1" t="s">
        <v>1904</v>
      </c>
      <c r="AI1741" s="1" t="s">
        <v>1905</v>
      </c>
      <c r="AJ1741" s="1" t="s">
        <v>76</v>
      </c>
      <c r="AK1741" s="1" t="s">
        <v>1906</v>
      </c>
      <c r="AL1741" s="1">
        <v>21797765</v>
      </c>
      <c r="AM1741" s="1" t="s">
        <v>78</v>
      </c>
      <c r="AN1741" s="1" t="s">
        <v>4558</v>
      </c>
      <c r="AO1741" s="1" t="s">
        <v>4325</v>
      </c>
      <c r="AP1741" s="1">
        <v>32756</v>
      </c>
      <c r="AQ1741" s="1">
        <v>229574</v>
      </c>
      <c r="AR1741" s="1" t="s">
        <v>1907</v>
      </c>
      <c r="AS1741" s="1">
        <v>1</v>
      </c>
      <c r="AT1741" s="1">
        <v>1</v>
      </c>
      <c r="AU1741" s="1">
        <v>1</v>
      </c>
      <c r="AV1741" s="1">
        <v>1</v>
      </c>
      <c r="AW1741" s="1">
        <v>1</v>
      </c>
      <c r="AX1741" s="1">
        <v>1</v>
      </c>
      <c r="AY1741" s="1">
        <v>1</v>
      </c>
      <c r="AZ1741" s="1">
        <v>1</v>
      </c>
      <c r="BA1741" s="1">
        <v>1</v>
      </c>
      <c r="BB1741" s="1">
        <v>1</v>
      </c>
      <c r="BD1741" s="1">
        <v>1</v>
      </c>
      <c r="BE1741" s="1">
        <v>1</v>
      </c>
      <c r="BL1741" s="1" t="s">
        <v>1908</v>
      </c>
    </row>
    <row r="1742" spans="1:64" x14ac:dyDescent="0.5">
      <c r="A1742" s="1">
        <v>388</v>
      </c>
      <c r="B1742" s="1" t="s">
        <v>1909</v>
      </c>
      <c r="C1742" s="2">
        <v>43579</v>
      </c>
      <c r="D1742" s="1" t="s">
        <v>1910</v>
      </c>
      <c r="E1742" s="1" t="s">
        <v>1911</v>
      </c>
      <c r="F1742" s="1" t="s">
        <v>128</v>
      </c>
      <c r="G1742" s="1">
        <v>25</v>
      </c>
      <c r="H1742" s="1">
        <v>2</v>
      </c>
      <c r="I1742" s="1" t="s">
        <v>952</v>
      </c>
      <c r="J1742" s="1">
        <v>70</v>
      </c>
      <c r="K1742" s="1">
        <v>15.605589</v>
      </c>
      <c r="L1742" s="1">
        <v>-90.390001999999996</v>
      </c>
      <c r="M1742" s="1" t="s">
        <v>308</v>
      </c>
      <c r="N1742" s="1">
        <v>0</v>
      </c>
      <c r="O1742" s="1">
        <v>13.923406</v>
      </c>
      <c r="P1742" s="1">
        <v>-86.952798999999999</v>
      </c>
      <c r="Q1742" s="1">
        <v>770000</v>
      </c>
      <c r="R1742" s="1" t="s">
        <v>1912</v>
      </c>
      <c r="S1742" s="1" t="s">
        <v>71</v>
      </c>
      <c r="T1742" s="1" t="s">
        <v>1913</v>
      </c>
      <c r="U1742" s="1" t="s">
        <v>182</v>
      </c>
      <c r="W1742" s="1" t="s">
        <v>210</v>
      </c>
      <c r="X1742" s="1" t="s">
        <v>1914</v>
      </c>
      <c r="Y1742" s="1" t="s">
        <v>1915</v>
      </c>
      <c r="Z1742" s="1" t="s">
        <v>952</v>
      </c>
      <c r="AA1742" s="1" t="s">
        <v>1916</v>
      </c>
      <c r="AJ1742" s="1" t="s">
        <v>76</v>
      </c>
      <c r="AK1742" s="1" t="s">
        <v>1917</v>
      </c>
      <c r="AL1742" s="1">
        <v>4400000</v>
      </c>
      <c r="AM1742" s="1" t="s">
        <v>78</v>
      </c>
      <c r="AN1742" s="1" t="s">
        <v>4559</v>
      </c>
      <c r="AO1742" s="1" t="s">
        <v>4334</v>
      </c>
      <c r="AP1742" s="1">
        <v>68400</v>
      </c>
      <c r="AQ1742" s="1">
        <v>160000</v>
      </c>
      <c r="AR1742" s="1" t="s">
        <v>1918</v>
      </c>
      <c r="AS1742" s="1">
        <v>1</v>
      </c>
      <c r="AT1742" s="1">
        <v>1</v>
      </c>
      <c r="AU1742" s="1">
        <v>1</v>
      </c>
      <c r="AV1742" s="1">
        <v>1</v>
      </c>
      <c r="AY1742" s="1">
        <v>1</v>
      </c>
      <c r="AZ1742" s="1">
        <v>1</v>
      </c>
      <c r="BE1742" s="1">
        <v>1</v>
      </c>
      <c r="BJ1742" s="1" t="s">
        <v>1919</v>
      </c>
      <c r="BL1742" s="1" t="s">
        <v>1920</v>
      </c>
    </row>
    <row r="1743" spans="1:64" x14ac:dyDescent="0.5">
      <c r="A1743" s="1">
        <v>388</v>
      </c>
      <c r="B1743" s="1" t="s">
        <v>1909</v>
      </c>
      <c r="C1743" s="2">
        <v>43579</v>
      </c>
      <c r="D1743" s="1" t="s">
        <v>1910</v>
      </c>
      <c r="E1743" s="1" t="s">
        <v>1911</v>
      </c>
      <c r="F1743" s="1" t="s">
        <v>129</v>
      </c>
      <c r="G1743" s="1">
        <v>50</v>
      </c>
      <c r="H1743" s="1">
        <v>2</v>
      </c>
      <c r="I1743" s="1" t="s">
        <v>952</v>
      </c>
      <c r="J1743" s="1">
        <v>70</v>
      </c>
      <c r="K1743" s="1">
        <v>15.605589</v>
      </c>
      <c r="L1743" s="1">
        <v>-90.390001999999996</v>
      </c>
      <c r="M1743" s="1" t="s">
        <v>308</v>
      </c>
      <c r="N1743" s="1">
        <v>0</v>
      </c>
      <c r="O1743" s="1">
        <v>13.923406</v>
      </c>
      <c r="P1743" s="1">
        <v>-86.952798999999999</v>
      </c>
      <c r="Q1743" s="1">
        <v>1540000</v>
      </c>
      <c r="R1743" s="1" t="s">
        <v>1912</v>
      </c>
      <c r="S1743" s="1" t="s">
        <v>71</v>
      </c>
      <c r="T1743" s="1" t="s">
        <v>1913</v>
      </c>
      <c r="U1743" s="1" t="s">
        <v>182</v>
      </c>
      <c r="W1743" s="1" t="s">
        <v>210</v>
      </c>
      <c r="X1743" s="1" t="s">
        <v>1914</v>
      </c>
      <c r="Y1743" s="1" t="s">
        <v>1915</v>
      </c>
      <c r="Z1743" s="1" t="s">
        <v>952</v>
      </c>
      <c r="AA1743" s="1" t="s">
        <v>1916</v>
      </c>
      <c r="AJ1743" s="1" t="s">
        <v>76</v>
      </c>
      <c r="AK1743" s="1" t="s">
        <v>1917</v>
      </c>
      <c r="AL1743" s="1">
        <v>4400000</v>
      </c>
      <c r="AM1743" s="1" t="s">
        <v>78</v>
      </c>
      <c r="AN1743" s="1" t="s">
        <v>4559</v>
      </c>
      <c r="AO1743" s="1" t="s">
        <v>4334</v>
      </c>
      <c r="AP1743" s="1">
        <v>68400</v>
      </c>
      <c r="AQ1743" s="1">
        <v>160000</v>
      </c>
      <c r="AR1743" s="1" t="s">
        <v>1918</v>
      </c>
      <c r="AS1743" s="1">
        <v>1</v>
      </c>
      <c r="AT1743" s="1">
        <v>1</v>
      </c>
      <c r="AU1743" s="1">
        <v>1</v>
      </c>
      <c r="AV1743" s="1">
        <v>1</v>
      </c>
      <c r="AY1743" s="1">
        <v>1</v>
      </c>
      <c r="AZ1743" s="1">
        <v>1</v>
      </c>
      <c r="BE1743" s="1">
        <v>1</v>
      </c>
      <c r="BJ1743" s="1" t="s">
        <v>1919</v>
      </c>
      <c r="BL1743" s="1" t="s">
        <v>1920</v>
      </c>
    </row>
    <row r="1744" spans="1:64" x14ac:dyDescent="0.5">
      <c r="A1744" s="1">
        <v>388</v>
      </c>
      <c r="B1744" s="1" t="s">
        <v>1909</v>
      </c>
      <c r="C1744" s="2">
        <v>43579</v>
      </c>
      <c r="D1744" s="1" t="s">
        <v>1910</v>
      </c>
      <c r="E1744" s="1" t="s">
        <v>1911</v>
      </c>
      <c r="F1744" s="1" t="s">
        <v>206</v>
      </c>
      <c r="G1744" s="1">
        <v>25</v>
      </c>
      <c r="H1744" s="1">
        <v>2</v>
      </c>
      <c r="I1744" s="1" t="s">
        <v>952</v>
      </c>
      <c r="J1744" s="1">
        <v>70</v>
      </c>
      <c r="K1744" s="1">
        <v>15.605589</v>
      </c>
      <c r="L1744" s="1">
        <v>-90.390001999999996</v>
      </c>
      <c r="M1744" s="1" t="s">
        <v>308</v>
      </c>
      <c r="N1744" s="1">
        <v>0</v>
      </c>
      <c r="O1744" s="1">
        <v>13.923406</v>
      </c>
      <c r="P1744" s="1">
        <v>-86.952798999999999</v>
      </c>
      <c r="Q1744" s="1">
        <v>770000</v>
      </c>
      <c r="R1744" s="1" t="s">
        <v>1912</v>
      </c>
      <c r="S1744" s="1" t="s">
        <v>71</v>
      </c>
      <c r="T1744" s="1" t="s">
        <v>1913</v>
      </c>
      <c r="U1744" s="1" t="s">
        <v>182</v>
      </c>
      <c r="W1744" s="1" t="s">
        <v>210</v>
      </c>
      <c r="X1744" s="1" t="s">
        <v>1914</v>
      </c>
      <c r="Y1744" s="1" t="s">
        <v>1915</v>
      </c>
      <c r="Z1744" s="1" t="s">
        <v>952</v>
      </c>
      <c r="AA1744" s="1" t="s">
        <v>1916</v>
      </c>
      <c r="AJ1744" s="1" t="s">
        <v>76</v>
      </c>
      <c r="AK1744" s="1" t="s">
        <v>1917</v>
      </c>
      <c r="AL1744" s="1">
        <v>4400000</v>
      </c>
      <c r="AM1744" s="1" t="s">
        <v>78</v>
      </c>
      <c r="AN1744" s="1" t="s">
        <v>4559</v>
      </c>
      <c r="AO1744" s="1" t="s">
        <v>4334</v>
      </c>
      <c r="AP1744" s="1">
        <v>68400</v>
      </c>
      <c r="AQ1744" s="1">
        <v>160000</v>
      </c>
      <c r="AR1744" s="1" t="s">
        <v>1918</v>
      </c>
      <c r="AS1744" s="1">
        <v>1</v>
      </c>
      <c r="AT1744" s="1">
        <v>1</v>
      </c>
      <c r="AU1744" s="1">
        <v>1</v>
      </c>
      <c r="AV1744" s="1">
        <v>1</v>
      </c>
      <c r="AY1744" s="1">
        <v>1</v>
      </c>
      <c r="AZ1744" s="1">
        <v>1</v>
      </c>
      <c r="BE1744" s="1">
        <v>1</v>
      </c>
      <c r="BJ1744" s="1" t="s">
        <v>1919</v>
      </c>
      <c r="BL1744" s="1" t="s">
        <v>1920</v>
      </c>
    </row>
    <row r="1745" spans="1:64" x14ac:dyDescent="0.5">
      <c r="A1745" s="1">
        <v>388</v>
      </c>
      <c r="B1745" s="1" t="s">
        <v>1909</v>
      </c>
      <c r="C1745" s="2">
        <v>43579</v>
      </c>
      <c r="D1745" s="1" t="s">
        <v>1910</v>
      </c>
      <c r="E1745" s="1" t="s">
        <v>1911</v>
      </c>
      <c r="F1745" s="1" t="s">
        <v>128</v>
      </c>
      <c r="G1745" s="1">
        <v>25</v>
      </c>
      <c r="H1745" s="1">
        <v>2</v>
      </c>
      <c r="I1745" s="1" t="s">
        <v>957</v>
      </c>
      <c r="J1745" s="1">
        <v>30</v>
      </c>
      <c r="K1745" s="1">
        <v>14.761664</v>
      </c>
      <c r="L1745" s="1">
        <v>-86.921640999999994</v>
      </c>
      <c r="M1745" s="1" t="s">
        <v>308</v>
      </c>
      <c r="N1745" s="1">
        <v>0</v>
      </c>
      <c r="O1745" s="1">
        <v>13.923406</v>
      </c>
      <c r="P1745" s="1">
        <v>-86.952798999999999</v>
      </c>
      <c r="Q1745" s="1">
        <v>330000</v>
      </c>
      <c r="R1745" s="1" t="s">
        <v>1912</v>
      </c>
      <c r="S1745" s="1" t="s">
        <v>71</v>
      </c>
      <c r="T1745" s="1" t="s">
        <v>1913</v>
      </c>
      <c r="U1745" s="1" t="s">
        <v>182</v>
      </c>
      <c r="W1745" s="1" t="s">
        <v>210</v>
      </c>
      <c r="X1745" s="1" t="s">
        <v>1914</v>
      </c>
      <c r="Y1745" s="1" t="s">
        <v>1915</v>
      </c>
      <c r="Z1745" s="1" t="s">
        <v>957</v>
      </c>
      <c r="AA1745" s="1" t="s">
        <v>1916</v>
      </c>
      <c r="AJ1745" s="1" t="s">
        <v>76</v>
      </c>
      <c r="AK1745" s="1" t="s">
        <v>1917</v>
      </c>
      <c r="AL1745" s="1">
        <v>4400000</v>
      </c>
      <c r="AM1745" s="1" t="s">
        <v>78</v>
      </c>
      <c r="AN1745" s="1" t="s">
        <v>4559</v>
      </c>
      <c r="AO1745" s="1" t="s">
        <v>4334</v>
      </c>
      <c r="AP1745" s="1">
        <v>68400</v>
      </c>
      <c r="AQ1745" s="1">
        <v>160000</v>
      </c>
      <c r="AR1745" s="1" t="s">
        <v>1918</v>
      </c>
      <c r="AS1745" s="1">
        <v>1</v>
      </c>
      <c r="AT1745" s="1">
        <v>1</v>
      </c>
      <c r="AU1745" s="1">
        <v>1</v>
      </c>
      <c r="AV1745" s="1">
        <v>1</v>
      </c>
      <c r="AY1745" s="1">
        <v>1</v>
      </c>
      <c r="AZ1745" s="1">
        <v>1</v>
      </c>
      <c r="BE1745" s="1">
        <v>1</v>
      </c>
      <c r="BJ1745" s="1" t="s">
        <v>1919</v>
      </c>
      <c r="BL1745" s="1" t="s">
        <v>1920</v>
      </c>
    </row>
    <row r="1746" spans="1:64" x14ac:dyDescent="0.5">
      <c r="A1746" s="1">
        <v>388</v>
      </c>
      <c r="B1746" s="1" t="s">
        <v>1909</v>
      </c>
      <c r="C1746" s="2">
        <v>43579</v>
      </c>
      <c r="D1746" s="1" t="s">
        <v>1910</v>
      </c>
      <c r="E1746" s="1" t="s">
        <v>1911</v>
      </c>
      <c r="F1746" s="1" t="s">
        <v>129</v>
      </c>
      <c r="G1746" s="1">
        <v>50</v>
      </c>
      <c r="H1746" s="1">
        <v>2</v>
      </c>
      <c r="I1746" s="1" t="s">
        <v>957</v>
      </c>
      <c r="J1746" s="1">
        <v>30</v>
      </c>
      <c r="K1746" s="1">
        <v>14.761664</v>
      </c>
      <c r="L1746" s="1">
        <v>-86.921640999999994</v>
      </c>
      <c r="M1746" s="1" t="s">
        <v>308</v>
      </c>
      <c r="N1746" s="1">
        <v>0</v>
      </c>
      <c r="O1746" s="1">
        <v>13.923406</v>
      </c>
      <c r="P1746" s="1">
        <v>-86.952798999999999</v>
      </c>
      <c r="Q1746" s="1">
        <v>660000</v>
      </c>
      <c r="R1746" s="1" t="s">
        <v>1912</v>
      </c>
      <c r="S1746" s="1" t="s">
        <v>71</v>
      </c>
      <c r="T1746" s="1" t="s">
        <v>1913</v>
      </c>
      <c r="U1746" s="1" t="s">
        <v>182</v>
      </c>
      <c r="W1746" s="1" t="s">
        <v>210</v>
      </c>
      <c r="X1746" s="1" t="s">
        <v>1914</v>
      </c>
      <c r="Y1746" s="1" t="s">
        <v>1915</v>
      </c>
      <c r="Z1746" s="1" t="s">
        <v>957</v>
      </c>
      <c r="AA1746" s="1" t="s">
        <v>1916</v>
      </c>
      <c r="AJ1746" s="1" t="s">
        <v>76</v>
      </c>
      <c r="AK1746" s="1" t="s">
        <v>1917</v>
      </c>
      <c r="AL1746" s="1">
        <v>4400000</v>
      </c>
      <c r="AM1746" s="1" t="s">
        <v>78</v>
      </c>
      <c r="AN1746" s="1" t="s">
        <v>4559</v>
      </c>
      <c r="AO1746" s="1" t="s">
        <v>4334</v>
      </c>
      <c r="AP1746" s="1">
        <v>68400</v>
      </c>
      <c r="AQ1746" s="1">
        <v>160000</v>
      </c>
      <c r="AR1746" s="1" t="s">
        <v>1918</v>
      </c>
      <c r="AS1746" s="1">
        <v>1</v>
      </c>
      <c r="AT1746" s="1">
        <v>1</v>
      </c>
      <c r="AU1746" s="1">
        <v>1</v>
      </c>
      <c r="AV1746" s="1">
        <v>1</v>
      </c>
      <c r="AY1746" s="1">
        <v>1</v>
      </c>
      <c r="AZ1746" s="1">
        <v>1</v>
      </c>
      <c r="BE1746" s="1">
        <v>1</v>
      </c>
      <c r="BJ1746" s="1" t="s">
        <v>1919</v>
      </c>
      <c r="BL1746" s="1" t="s">
        <v>1920</v>
      </c>
    </row>
    <row r="1747" spans="1:64" x14ac:dyDescent="0.5">
      <c r="A1747" s="1">
        <v>388</v>
      </c>
      <c r="B1747" s="1" t="s">
        <v>1909</v>
      </c>
      <c r="C1747" s="2">
        <v>43579</v>
      </c>
      <c r="D1747" s="1" t="s">
        <v>1910</v>
      </c>
      <c r="E1747" s="1" t="s">
        <v>1911</v>
      </c>
      <c r="F1747" s="1" t="s">
        <v>206</v>
      </c>
      <c r="G1747" s="1">
        <v>25</v>
      </c>
      <c r="H1747" s="1">
        <v>2</v>
      </c>
      <c r="I1747" s="1" t="s">
        <v>957</v>
      </c>
      <c r="J1747" s="1">
        <v>30</v>
      </c>
      <c r="K1747" s="1">
        <v>14.761664</v>
      </c>
      <c r="L1747" s="1">
        <v>-86.921640999999994</v>
      </c>
      <c r="M1747" s="1" t="s">
        <v>308</v>
      </c>
      <c r="N1747" s="1">
        <v>0</v>
      </c>
      <c r="O1747" s="1">
        <v>13.923406</v>
      </c>
      <c r="P1747" s="1">
        <v>-86.952798999999999</v>
      </c>
      <c r="Q1747" s="1">
        <v>330000</v>
      </c>
      <c r="R1747" s="1" t="s">
        <v>1912</v>
      </c>
      <c r="S1747" s="1" t="s">
        <v>71</v>
      </c>
      <c r="T1747" s="1" t="s">
        <v>1913</v>
      </c>
      <c r="U1747" s="1" t="s">
        <v>182</v>
      </c>
      <c r="W1747" s="1" t="s">
        <v>210</v>
      </c>
      <c r="X1747" s="1" t="s">
        <v>1914</v>
      </c>
      <c r="Y1747" s="1" t="s">
        <v>1915</v>
      </c>
      <c r="Z1747" s="1" t="s">
        <v>957</v>
      </c>
      <c r="AA1747" s="1" t="s">
        <v>1916</v>
      </c>
      <c r="AJ1747" s="1" t="s">
        <v>76</v>
      </c>
      <c r="AK1747" s="1" t="s">
        <v>1917</v>
      </c>
      <c r="AL1747" s="1">
        <v>4400000</v>
      </c>
      <c r="AM1747" s="1" t="s">
        <v>78</v>
      </c>
      <c r="AN1747" s="1" t="s">
        <v>4559</v>
      </c>
      <c r="AO1747" s="1" t="s">
        <v>4334</v>
      </c>
      <c r="AP1747" s="1">
        <v>68400</v>
      </c>
      <c r="AQ1747" s="1">
        <v>160000</v>
      </c>
      <c r="AR1747" s="1" t="s">
        <v>1918</v>
      </c>
      <c r="AS1747" s="1">
        <v>1</v>
      </c>
      <c r="AT1747" s="1">
        <v>1</v>
      </c>
      <c r="AU1747" s="1">
        <v>1</v>
      </c>
      <c r="AV1747" s="1">
        <v>1</v>
      </c>
      <c r="AY1747" s="1">
        <v>1</v>
      </c>
      <c r="AZ1747" s="1">
        <v>1</v>
      </c>
      <c r="BE1747" s="1">
        <v>1</v>
      </c>
      <c r="BJ1747" s="1" t="s">
        <v>1919</v>
      </c>
      <c r="BL1747" s="1" t="s">
        <v>1920</v>
      </c>
    </row>
    <row r="1748" spans="1:64" x14ac:dyDescent="0.5">
      <c r="A1748" s="1">
        <v>37</v>
      </c>
      <c r="B1748" s="1" t="s">
        <v>1921</v>
      </c>
      <c r="C1748" s="2">
        <v>43579</v>
      </c>
      <c r="D1748" s="1" t="s">
        <v>1922</v>
      </c>
      <c r="E1748" s="1" t="s">
        <v>1923</v>
      </c>
      <c r="F1748" s="1" t="s">
        <v>127</v>
      </c>
      <c r="G1748" s="1">
        <v>50</v>
      </c>
      <c r="H1748" s="1">
        <v>1</v>
      </c>
      <c r="I1748" s="1" t="s">
        <v>719</v>
      </c>
      <c r="J1748" s="1">
        <v>100</v>
      </c>
      <c r="K1748" s="1">
        <v>33.939109999999999</v>
      </c>
      <c r="L1748" s="1">
        <v>67.709952999999999</v>
      </c>
      <c r="M1748" s="1" t="s">
        <v>114</v>
      </c>
      <c r="N1748" s="1">
        <v>0</v>
      </c>
      <c r="O1748" s="1">
        <v>25.384855999999999</v>
      </c>
      <c r="P1748" s="1">
        <v>68.458809000000002</v>
      </c>
      <c r="Q1748" s="1">
        <v>3300000</v>
      </c>
      <c r="R1748" s="1" t="s">
        <v>459</v>
      </c>
      <c r="S1748" s="1" t="s">
        <v>71</v>
      </c>
      <c r="T1748" s="1" t="s">
        <v>1924</v>
      </c>
      <c r="U1748" s="1" t="s">
        <v>105</v>
      </c>
      <c r="W1748" s="1" t="s">
        <v>121</v>
      </c>
      <c r="X1748" s="1" t="s">
        <v>1925</v>
      </c>
      <c r="Y1748" s="1" t="s">
        <v>1750</v>
      </c>
      <c r="Z1748" s="1" t="s">
        <v>719</v>
      </c>
      <c r="AA1748" s="1" t="s">
        <v>1926</v>
      </c>
      <c r="AD1748" s="1" t="s">
        <v>676</v>
      </c>
      <c r="AE1748" s="1" t="s">
        <v>867</v>
      </c>
      <c r="AI1748" s="1" t="s">
        <v>1752</v>
      </c>
      <c r="AJ1748" s="1" t="s">
        <v>76</v>
      </c>
      <c r="AK1748" s="1" t="s">
        <v>1927</v>
      </c>
      <c r="AL1748" s="1">
        <v>6600000</v>
      </c>
      <c r="AM1748" s="1" t="s">
        <v>109</v>
      </c>
      <c r="AN1748" s="1" t="s">
        <v>4560</v>
      </c>
      <c r="AO1748" s="1" t="s">
        <v>4285</v>
      </c>
      <c r="AP1748" s="1">
        <v>362861</v>
      </c>
      <c r="AR1748" s="1" t="s">
        <v>1928</v>
      </c>
      <c r="AS1748" s="1">
        <v>1</v>
      </c>
      <c r="AU1748" s="1">
        <v>1</v>
      </c>
      <c r="AV1748" s="1">
        <v>1</v>
      </c>
      <c r="AW1748" s="1">
        <v>1</v>
      </c>
      <c r="AX1748" s="1">
        <v>1</v>
      </c>
      <c r="AY1748" s="1">
        <v>1</v>
      </c>
      <c r="AZ1748" s="1">
        <v>1</v>
      </c>
      <c r="BE1748" s="1">
        <v>1</v>
      </c>
      <c r="BL1748" s="1" t="s">
        <v>1929</v>
      </c>
    </row>
    <row r="1749" spans="1:64" x14ac:dyDescent="0.5">
      <c r="A1749" s="1">
        <v>37</v>
      </c>
      <c r="B1749" s="1" t="s">
        <v>1921</v>
      </c>
      <c r="C1749" s="2">
        <v>43579</v>
      </c>
      <c r="D1749" s="1" t="s">
        <v>1922</v>
      </c>
      <c r="E1749" s="1" t="s">
        <v>1923</v>
      </c>
      <c r="F1749" s="1" t="s">
        <v>67</v>
      </c>
      <c r="G1749" s="1">
        <v>10</v>
      </c>
      <c r="H1749" s="1">
        <v>1</v>
      </c>
      <c r="I1749" s="1" t="s">
        <v>719</v>
      </c>
      <c r="J1749" s="1">
        <v>100</v>
      </c>
      <c r="K1749" s="1">
        <v>33.939109999999999</v>
      </c>
      <c r="L1749" s="1">
        <v>67.709952999999999</v>
      </c>
      <c r="M1749" s="1" t="s">
        <v>114</v>
      </c>
      <c r="N1749" s="1">
        <v>0</v>
      </c>
      <c r="O1749" s="1">
        <v>25.384855999999999</v>
      </c>
      <c r="P1749" s="1">
        <v>68.458809000000002</v>
      </c>
      <c r="Q1749" s="1">
        <v>660000</v>
      </c>
      <c r="R1749" s="1" t="s">
        <v>459</v>
      </c>
      <c r="S1749" s="1" t="s">
        <v>71</v>
      </c>
      <c r="T1749" s="1" t="s">
        <v>1924</v>
      </c>
      <c r="U1749" s="1" t="s">
        <v>105</v>
      </c>
      <c r="W1749" s="1" t="s">
        <v>121</v>
      </c>
      <c r="X1749" s="1" t="s">
        <v>1925</v>
      </c>
      <c r="Y1749" s="1" t="s">
        <v>1750</v>
      </c>
      <c r="Z1749" s="1" t="s">
        <v>719</v>
      </c>
      <c r="AA1749" s="1" t="s">
        <v>1926</v>
      </c>
      <c r="AD1749" s="1" t="s">
        <v>676</v>
      </c>
      <c r="AE1749" s="1" t="s">
        <v>867</v>
      </c>
      <c r="AI1749" s="1" t="s">
        <v>1752</v>
      </c>
      <c r="AJ1749" s="1" t="s">
        <v>76</v>
      </c>
      <c r="AK1749" s="1" t="s">
        <v>1927</v>
      </c>
      <c r="AL1749" s="1">
        <v>6600000</v>
      </c>
      <c r="AM1749" s="1" t="s">
        <v>109</v>
      </c>
      <c r="AN1749" s="1" t="s">
        <v>4560</v>
      </c>
      <c r="AO1749" s="1" t="s">
        <v>4285</v>
      </c>
      <c r="AP1749" s="1">
        <v>362861</v>
      </c>
      <c r="AR1749" s="1" t="s">
        <v>1928</v>
      </c>
      <c r="AS1749" s="1">
        <v>1</v>
      </c>
      <c r="AU1749" s="1">
        <v>1</v>
      </c>
      <c r="AV1749" s="1">
        <v>1</v>
      </c>
      <c r="AW1749" s="1">
        <v>1</v>
      </c>
      <c r="AX1749" s="1">
        <v>1</v>
      </c>
      <c r="AY1749" s="1">
        <v>1</v>
      </c>
      <c r="AZ1749" s="1">
        <v>1</v>
      </c>
      <c r="BE1749" s="1">
        <v>1</v>
      </c>
      <c r="BL1749" s="1" t="s">
        <v>1929</v>
      </c>
    </row>
    <row r="1750" spans="1:64" x14ac:dyDescent="0.5">
      <c r="A1750" s="1">
        <v>37</v>
      </c>
      <c r="B1750" s="1" t="s">
        <v>1921</v>
      </c>
      <c r="C1750" s="2">
        <v>43579</v>
      </c>
      <c r="D1750" s="1" t="s">
        <v>1922</v>
      </c>
      <c r="E1750" s="1" t="s">
        <v>1923</v>
      </c>
      <c r="F1750" s="1" t="s">
        <v>128</v>
      </c>
      <c r="G1750" s="1">
        <v>40</v>
      </c>
      <c r="H1750" s="1">
        <v>1</v>
      </c>
      <c r="I1750" s="1" t="s">
        <v>719</v>
      </c>
      <c r="J1750" s="1">
        <v>100</v>
      </c>
      <c r="K1750" s="1">
        <v>33.939109999999999</v>
      </c>
      <c r="L1750" s="1">
        <v>67.709952999999999</v>
      </c>
      <c r="M1750" s="1" t="s">
        <v>114</v>
      </c>
      <c r="N1750" s="1">
        <v>0</v>
      </c>
      <c r="O1750" s="1">
        <v>25.384855999999999</v>
      </c>
      <c r="P1750" s="1">
        <v>68.458809000000002</v>
      </c>
      <c r="Q1750" s="1">
        <v>2640000</v>
      </c>
      <c r="R1750" s="1" t="s">
        <v>459</v>
      </c>
      <c r="S1750" s="1" t="s">
        <v>71</v>
      </c>
      <c r="T1750" s="1" t="s">
        <v>1924</v>
      </c>
      <c r="U1750" s="1" t="s">
        <v>105</v>
      </c>
      <c r="W1750" s="1" t="s">
        <v>121</v>
      </c>
      <c r="X1750" s="1" t="s">
        <v>1925</v>
      </c>
      <c r="Y1750" s="1" t="s">
        <v>1750</v>
      </c>
      <c r="Z1750" s="1" t="s">
        <v>719</v>
      </c>
      <c r="AA1750" s="1" t="s">
        <v>1926</v>
      </c>
      <c r="AD1750" s="1" t="s">
        <v>676</v>
      </c>
      <c r="AE1750" s="1" t="s">
        <v>867</v>
      </c>
      <c r="AI1750" s="1" t="s">
        <v>1752</v>
      </c>
      <c r="AJ1750" s="1" t="s">
        <v>76</v>
      </c>
      <c r="AK1750" s="1" t="s">
        <v>1927</v>
      </c>
      <c r="AL1750" s="1">
        <v>6600000</v>
      </c>
      <c r="AM1750" s="1" t="s">
        <v>109</v>
      </c>
      <c r="AN1750" s="1" t="s">
        <v>4560</v>
      </c>
      <c r="AO1750" s="1" t="s">
        <v>4285</v>
      </c>
      <c r="AP1750" s="1">
        <v>362861</v>
      </c>
      <c r="AR1750" s="1" t="s">
        <v>1928</v>
      </c>
      <c r="AS1750" s="1">
        <v>1</v>
      </c>
      <c r="AU1750" s="1">
        <v>1</v>
      </c>
      <c r="AV1750" s="1">
        <v>1</v>
      </c>
      <c r="AW1750" s="1">
        <v>1</v>
      </c>
      <c r="AX1750" s="1">
        <v>1</v>
      </c>
      <c r="AY1750" s="1">
        <v>1</v>
      </c>
      <c r="AZ1750" s="1">
        <v>1</v>
      </c>
      <c r="BE1750" s="1">
        <v>1</v>
      </c>
      <c r="BL1750" s="1" t="s">
        <v>1929</v>
      </c>
    </row>
    <row r="1751" spans="1:64" x14ac:dyDescent="0.5">
      <c r="A1751" s="1">
        <v>159</v>
      </c>
      <c r="B1751" s="1" t="s">
        <v>1930</v>
      </c>
      <c r="C1751" s="2">
        <v>43579</v>
      </c>
      <c r="D1751" s="1" t="s">
        <v>1931</v>
      </c>
      <c r="E1751" s="1" t="s">
        <v>1932</v>
      </c>
      <c r="F1751" s="1" t="s">
        <v>67</v>
      </c>
      <c r="G1751" s="1">
        <v>100</v>
      </c>
      <c r="H1751" s="1">
        <v>4</v>
      </c>
      <c r="I1751" s="1" t="s">
        <v>641</v>
      </c>
      <c r="J1751" s="1">
        <v>24.3</v>
      </c>
      <c r="K1751" s="1">
        <v>6.8214699999999997</v>
      </c>
      <c r="L1751" s="1">
        <v>-5.2798499999999997</v>
      </c>
      <c r="M1751" s="1" t="s">
        <v>69</v>
      </c>
      <c r="N1751" s="1">
        <v>0</v>
      </c>
      <c r="O1751" s="1">
        <v>2.6272389999999999</v>
      </c>
      <c r="P1751" s="1">
        <v>23.381664000000001</v>
      </c>
      <c r="Q1751" s="1">
        <v>3645000</v>
      </c>
      <c r="R1751" s="1" t="s">
        <v>1275</v>
      </c>
      <c r="S1751" s="1" t="s">
        <v>91</v>
      </c>
      <c r="T1751" s="1" t="s">
        <v>104</v>
      </c>
      <c r="U1751" s="1" t="s">
        <v>105</v>
      </c>
      <c r="W1751" s="1" t="s">
        <v>121</v>
      </c>
      <c r="X1751" s="1" t="s">
        <v>1933</v>
      </c>
      <c r="Z1751" s="1" t="s">
        <v>641</v>
      </c>
      <c r="AA1751" s="1" t="s">
        <v>1934</v>
      </c>
      <c r="AJ1751" s="1" t="s">
        <v>76</v>
      </c>
      <c r="AK1751" s="1" t="s">
        <v>1935</v>
      </c>
      <c r="AL1751" s="1">
        <v>15000000</v>
      </c>
      <c r="AM1751" s="1" t="s">
        <v>109</v>
      </c>
      <c r="AN1751" s="1" t="s">
        <v>4438</v>
      </c>
      <c r="AO1751" s="1" t="s">
        <v>4309</v>
      </c>
      <c r="AP1751" s="1">
        <v>13000</v>
      </c>
      <c r="AR1751" s="1" t="s">
        <v>1936</v>
      </c>
      <c r="AS1751" s="1">
        <v>1</v>
      </c>
      <c r="AY1751" s="1">
        <v>1</v>
      </c>
      <c r="AZ1751" s="1">
        <v>1</v>
      </c>
      <c r="BL1751" s="1" t="s">
        <v>1937</v>
      </c>
    </row>
    <row r="1752" spans="1:64" x14ac:dyDescent="0.5">
      <c r="A1752" s="1">
        <v>159</v>
      </c>
      <c r="B1752" s="1" t="s">
        <v>1930</v>
      </c>
      <c r="C1752" s="2">
        <v>43579</v>
      </c>
      <c r="D1752" s="1" t="s">
        <v>1931</v>
      </c>
      <c r="E1752" s="1" t="s">
        <v>1932</v>
      </c>
      <c r="F1752" s="1" t="s">
        <v>67</v>
      </c>
      <c r="G1752" s="1">
        <v>100</v>
      </c>
      <c r="H1752" s="1">
        <v>4</v>
      </c>
      <c r="I1752" s="1" t="s">
        <v>82</v>
      </c>
      <c r="J1752" s="1">
        <v>15.37</v>
      </c>
      <c r="K1752" s="1">
        <v>15.221447</v>
      </c>
      <c r="L1752" s="1">
        <v>-14.820880000000001</v>
      </c>
      <c r="M1752" s="1" t="s">
        <v>69</v>
      </c>
      <c r="N1752" s="1">
        <v>0</v>
      </c>
      <c r="O1752" s="1">
        <v>2.6272389999999999</v>
      </c>
      <c r="P1752" s="1">
        <v>23.381664000000001</v>
      </c>
      <c r="Q1752" s="1">
        <v>2305500</v>
      </c>
      <c r="R1752" s="1" t="s">
        <v>1275</v>
      </c>
      <c r="S1752" s="1" t="s">
        <v>91</v>
      </c>
      <c r="T1752" s="1" t="s">
        <v>104</v>
      </c>
      <c r="U1752" s="1" t="s">
        <v>105</v>
      </c>
      <c r="W1752" s="1" t="s">
        <v>121</v>
      </c>
      <c r="X1752" s="1" t="s">
        <v>1933</v>
      </c>
      <c r="Z1752" s="1" t="s">
        <v>82</v>
      </c>
      <c r="AA1752" s="1" t="s">
        <v>1934</v>
      </c>
      <c r="AJ1752" s="1" t="s">
        <v>76</v>
      </c>
      <c r="AK1752" s="1" t="s">
        <v>1935</v>
      </c>
      <c r="AL1752" s="1">
        <v>15000000</v>
      </c>
      <c r="AM1752" s="1" t="s">
        <v>109</v>
      </c>
      <c r="AN1752" s="1" t="s">
        <v>4438</v>
      </c>
      <c r="AO1752" s="1" t="s">
        <v>4309</v>
      </c>
      <c r="AP1752" s="1">
        <v>13000</v>
      </c>
      <c r="AR1752" s="1" t="s">
        <v>1936</v>
      </c>
      <c r="AS1752" s="1">
        <v>1</v>
      </c>
      <c r="AY1752" s="1">
        <v>1</v>
      </c>
      <c r="AZ1752" s="1">
        <v>1</v>
      </c>
      <c r="BL1752" s="1" t="s">
        <v>1937</v>
      </c>
    </row>
    <row r="1753" spans="1:64" x14ac:dyDescent="0.5">
      <c r="A1753" s="1">
        <v>159</v>
      </c>
      <c r="B1753" s="1" t="s">
        <v>1930</v>
      </c>
      <c r="C1753" s="2">
        <v>43579</v>
      </c>
      <c r="D1753" s="1" t="s">
        <v>1931</v>
      </c>
      <c r="E1753" s="1" t="s">
        <v>1932</v>
      </c>
      <c r="F1753" s="1" t="s">
        <v>67</v>
      </c>
      <c r="G1753" s="1">
        <v>100</v>
      </c>
      <c r="H1753" s="1">
        <v>4</v>
      </c>
      <c r="I1753" s="1" t="s">
        <v>68</v>
      </c>
      <c r="J1753" s="1">
        <v>28.44</v>
      </c>
      <c r="K1753" s="1">
        <v>12.238333000000001</v>
      </c>
      <c r="L1753" s="1">
        <v>-1.561593</v>
      </c>
      <c r="M1753" s="1" t="s">
        <v>69</v>
      </c>
      <c r="N1753" s="1">
        <v>0</v>
      </c>
      <c r="O1753" s="1">
        <v>2.6272389999999999</v>
      </c>
      <c r="P1753" s="1">
        <v>23.381664000000001</v>
      </c>
      <c r="Q1753" s="1">
        <v>4266000</v>
      </c>
      <c r="R1753" s="1" t="s">
        <v>1275</v>
      </c>
      <c r="S1753" s="1" t="s">
        <v>91</v>
      </c>
      <c r="T1753" s="1" t="s">
        <v>104</v>
      </c>
      <c r="U1753" s="1" t="s">
        <v>105</v>
      </c>
      <c r="W1753" s="1" t="s">
        <v>121</v>
      </c>
      <c r="X1753" s="1" t="s">
        <v>1933</v>
      </c>
      <c r="Z1753" s="1" t="s">
        <v>68</v>
      </c>
      <c r="AA1753" s="1" t="s">
        <v>1934</v>
      </c>
      <c r="AJ1753" s="1" t="s">
        <v>76</v>
      </c>
      <c r="AK1753" s="1" t="s">
        <v>1935</v>
      </c>
      <c r="AL1753" s="1">
        <v>15000000</v>
      </c>
      <c r="AM1753" s="1" t="s">
        <v>109</v>
      </c>
      <c r="AN1753" s="1" t="s">
        <v>4438</v>
      </c>
      <c r="AO1753" s="1" t="s">
        <v>4309</v>
      </c>
      <c r="AP1753" s="1">
        <v>13000</v>
      </c>
      <c r="AR1753" s="1" t="s">
        <v>1936</v>
      </c>
      <c r="AS1753" s="1">
        <v>1</v>
      </c>
      <c r="AY1753" s="1">
        <v>1</v>
      </c>
      <c r="AZ1753" s="1">
        <v>1</v>
      </c>
      <c r="BL1753" s="1" t="s">
        <v>1937</v>
      </c>
    </row>
    <row r="1754" spans="1:64" x14ac:dyDescent="0.5">
      <c r="A1754" s="1">
        <v>159</v>
      </c>
      <c r="B1754" s="1" t="s">
        <v>1930</v>
      </c>
      <c r="C1754" s="2">
        <v>43579</v>
      </c>
      <c r="D1754" s="1" t="s">
        <v>1931</v>
      </c>
      <c r="E1754" s="1" t="s">
        <v>1932</v>
      </c>
      <c r="F1754" s="1" t="s">
        <v>67</v>
      </c>
      <c r="G1754" s="1">
        <v>100</v>
      </c>
      <c r="H1754" s="1">
        <v>4</v>
      </c>
      <c r="I1754" s="1" t="s">
        <v>118</v>
      </c>
      <c r="J1754" s="1">
        <v>31.89</v>
      </c>
      <c r="K1754" s="1">
        <v>-6.4530960000000004</v>
      </c>
      <c r="L1754" s="1">
        <v>34.894539000000002</v>
      </c>
      <c r="M1754" s="1" t="s">
        <v>69</v>
      </c>
      <c r="N1754" s="1">
        <v>0</v>
      </c>
      <c r="O1754" s="1">
        <v>2.6272389999999999</v>
      </c>
      <c r="P1754" s="1">
        <v>23.381664000000001</v>
      </c>
      <c r="Q1754" s="1">
        <v>4783500</v>
      </c>
      <c r="R1754" s="1" t="s">
        <v>1275</v>
      </c>
      <c r="S1754" s="1" t="s">
        <v>91</v>
      </c>
      <c r="T1754" s="1" t="s">
        <v>104</v>
      </c>
      <c r="U1754" s="1" t="s">
        <v>105</v>
      </c>
      <c r="W1754" s="1" t="s">
        <v>121</v>
      </c>
      <c r="X1754" s="1" t="s">
        <v>1933</v>
      </c>
      <c r="Z1754" s="1" t="s">
        <v>118</v>
      </c>
      <c r="AA1754" s="1" t="s">
        <v>1934</v>
      </c>
      <c r="AJ1754" s="1" t="s">
        <v>76</v>
      </c>
      <c r="AK1754" s="1" t="s">
        <v>1935</v>
      </c>
      <c r="AL1754" s="1">
        <v>15000000</v>
      </c>
      <c r="AM1754" s="1" t="s">
        <v>109</v>
      </c>
      <c r="AN1754" s="1" t="s">
        <v>4438</v>
      </c>
      <c r="AO1754" s="1" t="s">
        <v>4309</v>
      </c>
      <c r="AP1754" s="1">
        <v>13000</v>
      </c>
      <c r="AR1754" s="1" t="s">
        <v>1936</v>
      </c>
      <c r="AS1754" s="1">
        <v>1</v>
      </c>
      <c r="AY1754" s="1">
        <v>1</v>
      </c>
      <c r="AZ1754" s="1">
        <v>1</v>
      </c>
      <c r="BL1754" s="1" t="s">
        <v>1937</v>
      </c>
    </row>
    <row r="1755" spans="1:64" x14ac:dyDescent="0.5">
      <c r="A1755" s="1">
        <v>96</v>
      </c>
      <c r="B1755" s="1" t="s">
        <v>1938</v>
      </c>
      <c r="C1755" s="2">
        <v>43371</v>
      </c>
      <c r="D1755" s="1" t="s">
        <v>1939</v>
      </c>
      <c r="E1755" s="1" t="s">
        <v>1940</v>
      </c>
      <c r="F1755" s="1" t="s">
        <v>102</v>
      </c>
      <c r="G1755" s="1">
        <v>100</v>
      </c>
      <c r="H1755" s="1">
        <v>1</v>
      </c>
      <c r="I1755" s="1" t="s">
        <v>1456</v>
      </c>
      <c r="J1755" s="1">
        <v>100</v>
      </c>
      <c r="K1755" s="1">
        <v>49.395662000000002</v>
      </c>
      <c r="L1755" s="1">
        <v>30.980983999999999</v>
      </c>
      <c r="M1755" s="1" t="s">
        <v>307</v>
      </c>
      <c r="N1755" s="1">
        <v>0</v>
      </c>
      <c r="O1755" s="1">
        <v>48.122632000000003</v>
      </c>
      <c r="P1755" s="1">
        <v>30.108753</v>
      </c>
      <c r="Q1755" s="1">
        <v>3000000</v>
      </c>
      <c r="R1755" s="1" t="s">
        <v>90</v>
      </c>
      <c r="S1755" s="1" t="s">
        <v>91</v>
      </c>
      <c r="T1755" s="1" t="s">
        <v>72</v>
      </c>
      <c r="U1755" s="1" t="s">
        <v>73</v>
      </c>
      <c r="X1755" s="1" t="s">
        <v>1941</v>
      </c>
      <c r="Z1755" s="1" t="s">
        <v>1456</v>
      </c>
      <c r="AA1755" s="1" t="s">
        <v>1942</v>
      </c>
      <c r="AJ1755" s="1" t="s">
        <v>76</v>
      </c>
      <c r="AK1755" s="1" t="s">
        <v>1943</v>
      </c>
      <c r="AL1755" s="1">
        <v>3000000</v>
      </c>
      <c r="AM1755" s="1" t="s">
        <v>109</v>
      </c>
      <c r="AN1755" s="1" t="s">
        <v>4561</v>
      </c>
      <c r="AO1755" s="1" t="s">
        <v>4375</v>
      </c>
    </row>
    <row r="1756" spans="1:64" x14ac:dyDescent="0.5">
      <c r="A1756" s="1">
        <v>481</v>
      </c>
      <c r="B1756" s="1" t="s">
        <v>1944</v>
      </c>
      <c r="C1756" s="2">
        <v>43441</v>
      </c>
      <c r="D1756" s="1" t="s">
        <v>1945</v>
      </c>
      <c r="E1756" s="1" t="s">
        <v>1946</v>
      </c>
      <c r="F1756" s="1" t="s">
        <v>759</v>
      </c>
      <c r="G1756" s="1">
        <v>50</v>
      </c>
      <c r="H1756" s="1">
        <v>1</v>
      </c>
      <c r="I1756" s="1" t="s">
        <v>499</v>
      </c>
      <c r="J1756" s="1">
        <v>100</v>
      </c>
      <c r="K1756" s="1">
        <v>-13.254308</v>
      </c>
      <c r="L1756" s="1">
        <v>34.301524999999998</v>
      </c>
      <c r="M1756" s="1" t="s">
        <v>69</v>
      </c>
      <c r="N1756" s="1">
        <v>0</v>
      </c>
      <c r="O1756" s="1">
        <v>2.6272389999999999</v>
      </c>
      <c r="P1756" s="1">
        <v>23.381664000000001</v>
      </c>
      <c r="R1756" s="1" t="s">
        <v>1947</v>
      </c>
      <c r="S1756" s="1" t="s">
        <v>71</v>
      </c>
      <c r="T1756" s="1" t="s">
        <v>1948</v>
      </c>
      <c r="U1756" s="1" t="s">
        <v>1949</v>
      </c>
      <c r="X1756" s="1" t="s">
        <v>236</v>
      </c>
      <c r="Z1756" s="1" t="s">
        <v>499</v>
      </c>
      <c r="AA1756" s="1" t="s">
        <v>856</v>
      </c>
      <c r="AJ1756" s="1" t="s">
        <v>76</v>
      </c>
      <c r="AK1756" s="1" t="s">
        <v>1950</v>
      </c>
      <c r="AM1756" s="1" t="s">
        <v>109</v>
      </c>
      <c r="AN1756" s="1" t="s">
        <v>4562</v>
      </c>
      <c r="AO1756" s="1" t="s">
        <v>4563</v>
      </c>
    </row>
    <row r="1757" spans="1:64" x14ac:dyDescent="0.5">
      <c r="A1757" s="1">
        <v>481</v>
      </c>
      <c r="B1757" s="1" t="s">
        <v>1944</v>
      </c>
      <c r="C1757" s="2">
        <v>43441</v>
      </c>
      <c r="D1757" s="1" t="s">
        <v>1945</v>
      </c>
      <c r="E1757" s="1" t="s">
        <v>1946</v>
      </c>
      <c r="F1757" s="1" t="s">
        <v>206</v>
      </c>
      <c r="G1757" s="1">
        <v>50</v>
      </c>
      <c r="H1757" s="1">
        <v>1</v>
      </c>
      <c r="I1757" s="1" t="s">
        <v>499</v>
      </c>
      <c r="J1757" s="1">
        <v>100</v>
      </c>
      <c r="K1757" s="1">
        <v>-13.254308</v>
      </c>
      <c r="L1757" s="1">
        <v>34.301524999999998</v>
      </c>
      <c r="M1757" s="1" t="s">
        <v>69</v>
      </c>
      <c r="N1757" s="1">
        <v>0</v>
      </c>
      <c r="O1757" s="1">
        <v>2.6272389999999999</v>
      </c>
      <c r="P1757" s="1">
        <v>23.381664000000001</v>
      </c>
      <c r="R1757" s="1" t="s">
        <v>1947</v>
      </c>
      <c r="S1757" s="1" t="s">
        <v>71</v>
      </c>
      <c r="T1757" s="1" t="s">
        <v>1948</v>
      </c>
      <c r="U1757" s="1" t="s">
        <v>1949</v>
      </c>
      <c r="X1757" s="1" t="s">
        <v>236</v>
      </c>
      <c r="Z1757" s="1" t="s">
        <v>499</v>
      </c>
      <c r="AA1757" s="1" t="s">
        <v>856</v>
      </c>
      <c r="AJ1757" s="1" t="s">
        <v>76</v>
      </c>
      <c r="AK1757" s="1" t="s">
        <v>1950</v>
      </c>
      <c r="AM1757" s="1" t="s">
        <v>109</v>
      </c>
      <c r="AN1757" s="1" t="s">
        <v>4562</v>
      </c>
      <c r="AO1757" s="1" t="s">
        <v>4563</v>
      </c>
    </row>
    <row r="1758" spans="1:64" x14ac:dyDescent="0.5">
      <c r="A1758" s="1">
        <v>674</v>
      </c>
      <c r="B1758" s="1" t="s">
        <v>1951</v>
      </c>
      <c r="C1758" s="2">
        <v>43580</v>
      </c>
      <c r="D1758" s="1" t="s">
        <v>1952</v>
      </c>
      <c r="E1758" s="1" t="s">
        <v>1953</v>
      </c>
      <c r="F1758" s="1" t="s">
        <v>81</v>
      </c>
      <c r="G1758" s="1">
        <v>5</v>
      </c>
      <c r="H1758" s="1">
        <v>1</v>
      </c>
      <c r="I1758" s="1" t="s">
        <v>1455</v>
      </c>
      <c r="J1758" s="1">
        <v>100</v>
      </c>
      <c r="K1758" s="1">
        <v>4.5708679999999999</v>
      </c>
      <c r="L1758" s="1">
        <v>-74.297332999999995</v>
      </c>
      <c r="M1758" s="1" t="s">
        <v>84</v>
      </c>
      <c r="N1758" s="1">
        <v>0</v>
      </c>
      <c r="O1758" s="1">
        <v>-15.623037</v>
      </c>
      <c r="P1758" s="1">
        <v>-59.0625</v>
      </c>
      <c r="Q1758" s="1">
        <v>500000</v>
      </c>
      <c r="R1758" s="1" t="s">
        <v>1954</v>
      </c>
      <c r="S1758" s="1" t="s">
        <v>91</v>
      </c>
      <c r="T1758" s="1" t="s">
        <v>234</v>
      </c>
      <c r="U1758" s="1" t="s">
        <v>182</v>
      </c>
      <c r="W1758" s="1" t="s">
        <v>183</v>
      </c>
      <c r="X1758" s="1" t="s">
        <v>1955</v>
      </c>
      <c r="Z1758" s="1" t="s">
        <v>1455</v>
      </c>
      <c r="AJ1758" s="1" t="s">
        <v>76</v>
      </c>
      <c r="AK1758" s="1" t="s">
        <v>1956</v>
      </c>
      <c r="AL1758" s="1">
        <v>10000000</v>
      </c>
      <c r="AM1758" s="1" t="s">
        <v>78</v>
      </c>
      <c r="AN1758" s="1" t="s">
        <v>4564</v>
      </c>
      <c r="AO1758" s="1" t="s">
        <v>4565</v>
      </c>
      <c r="AP1758" s="1">
        <v>13000</v>
      </c>
      <c r="AR1758" s="1" t="s">
        <v>1957</v>
      </c>
      <c r="AU1758" s="1">
        <v>1</v>
      </c>
      <c r="AV1758" s="1">
        <v>1</v>
      </c>
    </row>
    <row r="1759" spans="1:64" x14ac:dyDescent="0.5">
      <c r="A1759" s="1">
        <v>674</v>
      </c>
      <c r="B1759" s="1" t="s">
        <v>1951</v>
      </c>
      <c r="C1759" s="2">
        <v>43580</v>
      </c>
      <c r="D1759" s="1" t="s">
        <v>1952</v>
      </c>
      <c r="E1759" s="1" t="s">
        <v>1953</v>
      </c>
      <c r="F1759" s="1" t="s">
        <v>98</v>
      </c>
      <c r="G1759" s="1">
        <v>80</v>
      </c>
      <c r="H1759" s="1">
        <v>1</v>
      </c>
      <c r="I1759" s="1" t="s">
        <v>1455</v>
      </c>
      <c r="J1759" s="1">
        <v>100</v>
      </c>
      <c r="K1759" s="1">
        <v>4.5708679999999999</v>
      </c>
      <c r="L1759" s="1">
        <v>-74.297332999999995</v>
      </c>
      <c r="M1759" s="1" t="s">
        <v>84</v>
      </c>
      <c r="N1759" s="1">
        <v>0</v>
      </c>
      <c r="O1759" s="1">
        <v>-15.623037</v>
      </c>
      <c r="P1759" s="1">
        <v>-59.0625</v>
      </c>
      <c r="Q1759" s="1">
        <v>8000000</v>
      </c>
      <c r="R1759" s="1" t="s">
        <v>1954</v>
      </c>
      <c r="S1759" s="1" t="s">
        <v>91</v>
      </c>
      <c r="T1759" s="1" t="s">
        <v>234</v>
      </c>
      <c r="U1759" s="1" t="s">
        <v>182</v>
      </c>
      <c r="W1759" s="1" t="s">
        <v>183</v>
      </c>
      <c r="X1759" s="1" t="s">
        <v>1955</v>
      </c>
      <c r="Z1759" s="1" t="s">
        <v>1455</v>
      </c>
      <c r="AJ1759" s="1" t="s">
        <v>76</v>
      </c>
      <c r="AK1759" s="1" t="s">
        <v>1956</v>
      </c>
      <c r="AL1759" s="1">
        <v>10000000</v>
      </c>
      <c r="AM1759" s="1" t="s">
        <v>78</v>
      </c>
      <c r="AN1759" s="1" t="s">
        <v>4564</v>
      </c>
      <c r="AO1759" s="1" t="s">
        <v>4565</v>
      </c>
      <c r="AP1759" s="1">
        <v>13000</v>
      </c>
      <c r="AR1759" s="1" t="s">
        <v>1957</v>
      </c>
      <c r="AU1759" s="1">
        <v>1</v>
      </c>
      <c r="AV1759" s="1">
        <v>1</v>
      </c>
    </row>
    <row r="1760" spans="1:64" x14ac:dyDescent="0.5">
      <c r="A1760" s="1">
        <v>674</v>
      </c>
      <c r="B1760" s="1" t="s">
        <v>1951</v>
      </c>
      <c r="C1760" s="2">
        <v>43580</v>
      </c>
      <c r="D1760" s="1" t="s">
        <v>1952</v>
      </c>
      <c r="E1760" s="1" t="s">
        <v>1953</v>
      </c>
      <c r="F1760" s="1" t="s">
        <v>291</v>
      </c>
      <c r="G1760" s="1">
        <v>10</v>
      </c>
      <c r="H1760" s="1">
        <v>1</v>
      </c>
      <c r="I1760" s="1" t="s">
        <v>1455</v>
      </c>
      <c r="J1760" s="1">
        <v>100</v>
      </c>
      <c r="K1760" s="1">
        <v>4.5708679999999999</v>
      </c>
      <c r="L1760" s="1">
        <v>-74.297332999999995</v>
      </c>
      <c r="M1760" s="1" t="s">
        <v>84</v>
      </c>
      <c r="N1760" s="1">
        <v>0</v>
      </c>
      <c r="O1760" s="1">
        <v>-15.623037</v>
      </c>
      <c r="P1760" s="1">
        <v>-59.0625</v>
      </c>
      <c r="Q1760" s="1">
        <v>1000000</v>
      </c>
      <c r="R1760" s="1" t="s">
        <v>1954</v>
      </c>
      <c r="S1760" s="1" t="s">
        <v>91</v>
      </c>
      <c r="T1760" s="1" t="s">
        <v>234</v>
      </c>
      <c r="U1760" s="1" t="s">
        <v>182</v>
      </c>
      <c r="W1760" s="1" t="s">
        <v>183</v>
      </c>
      <c r="X1760" s="1" t="s">
        <v>1955</v>
      </c>
      <c r="Z1760" s="1" t="s">
        <v>1455</v>
      </c>
      <c r="AJ1760" s="1" t="s">
        <v>76</v>
      </c>
      <c r="AK1760" s="1" t="s">
        <v>1956</v>
      </c>
      <c r="AL1760" s="1">
        <v>10000000</v>
      </c>
      <c r="AM1760" s="1" t="s">
        <v>78</v>
      </c>
      <c r="AN1760" s="1" t="s">
        <v>4564</v>
      </c>
      <c r="AO1760" s="1" t="s">
        <v>4565</v>
      </c>
      <c r="AP1760" s="1">
        <v>13000</v>
      </c>
      <c r="AR1760" s="1" t="s">
        <v>1957</v>
      </c>
      <c r="AU1760" s="1">
        <v>1</v>
      </c>
      <c r="AV1760" s="1">
        <v>1</v>
      </c>
    </row>
    <row r="1761" spans="1:64" x14ac:dyDescent="0.5">
      <c r="A1761" s="1">
        <v>674</v>
      </c>
      <c r="B1761" s="1" t="s">
        <v>1951</v>
      </c>
      <c r="C1761" s="2">
        <v>43580</v>
      </c>
      <c r="D1761" s="1" t="s">
        <v>1952</v>
      </c>
      <c r="E1761" s="1" t="s">
        <v>1953</v>
      </c>
      <c r="F1761" s="1" t="s">
        <v>129</v>
      </c>
      <c r="G1761" s="1">
        <v>5</v>
      </c>
      <c r="H1761" s="1">
        <v>1</v>
      </c>
      <c r="I1761" s="1" t="s">
        <v>1455</v>
      </c>
      <c r="J1761" s="1">
        <v>100</v>
      </c>
      <c r="K1761" s="1">
        <v>4.5708679999999999</v>
      </c>
      <c r="L1761" s="1">
        <v>-74.297332999999995</v>
      </c>
      <c r="M1761" s="1" t="s">
        <v>84</v>
      </c>
      <c r="N1761" s="1">
        <v>0</v>
      </c>
      <c r="O1761" s="1">
        <v>-15.623037</v>
      </c>
      <c r="P1761" s="1">
        <v>-59.0625</v>
      </c>
      <c r="Q1761" s="1">
        <v>500000</v>
      </c>
      <c r="R1761" s="1" t="s">
        <v>1954</v>
      </c>
      <c r="S1761" s="1" t="s">
        <v>91</v>
      </c>
      <c r="T1761" s="1" t="s">
        <v>234</v>
      </c>
      <c r="U1761" s="1" t="s">
        <v>182</v>
      </c>
      <c r="W1761" s="1" t="s">
        <v>183</v>
      </c>
      <c r="X1761" s="1" t="s">
        <v>1955</v>
      </c>
      <c r="Z1761" s="1" t="s">
        <v>1455</v>
      </c>
      <c r="AJ1761" s="1" t="s">
        <v>76</v>
      </c>
      <c r="AK1761" s="1" t="s">
        <v>1956</v>
      </c>
      <c r="AL1761" s="1">
        <v>10000000</v>
      </c>
      <c r="AM1761" s="1" t="s">
        <v>78</v>
      </c>
      <c r="AN1761" s="1" t="s">
        <v>4564</v>
      </c>
      <c r="AO1761" s="1" t="s">
        <v>4565</v>
      </c>
      <c r="AP1761" s="1">
        <v>13000</v>
      </c>
      <c r="AR1761" s="1" t="s">
        <v>1957</v>
      </c>
      <c r="AU1761" s="1">
        <v>1</v>
      </c>
      <c r="AV1761" s="1">
        <v>1</v>
      </c>
    </row>
    <row r="1762" spans="1:64" x14ac:dyDescent="0.5">
      <c r="A1762" s="1">
        <v>543</v>
      </c>
      <c r="B1762" s="1" t="s">
        <v>1958</v>
      </c>
      <c r="C1762" s="2">
        <v>43579</v>
      </c>
      <c r="D1762" s="1" t="s">
        <v>1959</v>
      </c>
      <c r="E1762" s="1" t="s">
        <v>1960</v>
      </c>
      <c r="F1762" s="1" t="s">
        <v>129</v>
      </c>
      <c r="G1762" s="1">
        <v>80</v>
      </c>
      <c r="H1762" s="1">
        <v>0</v>
      </c>
      <c r="M1762" s="1" t="s">
        <v>69</v>
      </c>
      <c r="N1762" s="1">
        <v>40</v>
      </c>
      <c r="O1762" s="1">
        <v>2.6272389999999999</v>
      </c>
      <c r="P1762" s="1">
        <v>23.381664000000001</v>
      </c>
      <c r="Q1762" s="1">
        <v>1280000</v>
      </c>
      <c r="R1762" s="1" t="s">
        <v>1336</v>
      </c>
      <c r="S1762" s="1" t="s">
        <v>91</v>
      </c>
      <c r="U1762" s="1" t="s">
        <v>182</v>
      </c>
      <c r="W1762" s="1" t="s">
        <v>183</v>
      </c>
      <c r="X1762" s="1" t="s">
        <v>1961</v>
      </c>
      <c r="Z1762" s="1" t="s">
        <v>69</v>
      </c>
      <c r="AJ1762" s="1" t="s">
        <v>76</v>
      </c>
      <c r="AK1762" s="1" t="s">
        <v>1962</v>
      </c>
      <c r="AL1762" s="1">
        <v>4000000</v>
      </c>
      <c r="AM1762" s="1" t="s">
        <v>78</v>
      </c>
      <c r="AN1762" s="1" t="s">
        <v>4566</v>
      </c>
      <c r="AO1762" s="1" t="s">
        <v>4334</v>
      </c>
    </row>
    <row r="1763" spans="1:64" x14ac:dyDescent="0.5">
      <c r="A1763" s="1">
        <v>543</v>
      </c>
      <c r="B1763" s="1" t="s">
        <v>1958</v>
      </c>
      <c r="C1763" s="2">
        <v>43579</v>
      </c>
      <c r="D1763" s="1" t="s">
        <v>1959</v>
      </c>
      <c r="E1763" s="1" t="s">
        <v>1960</v>
      </c>
      <c r="F1763" s="1" t="s">
        <v>127</v>
      </c>
      <c r="G1763" s="1">
        <v>20</v>
      </c>
      <c r="H1763" s="1">
        <v>0</v>
      </c>
      <c r="M1763" s="1" t="s">
        <v>69</v>
      </c>
      <c r="N1763" s="1">
        <v>40</v>
      </c>
      <c r="O1763" s="1">
        <v>2.6272389999999999</v>
      </c>
      <c r="P1763" s="1">
        <v>23.381664000000001</v>
      </c>
      <c r="Q1763" s="1">
        <v>320000</v>
      </c>
      <c r="R1763" s="1" t="s">
        <v>1336</v>
      </c>
      <c r="S1763" s="1" t="s">
        <v>91</v>
      </c>
      <c r="U1763" s="1" t="s">
        <v>182</v>
      </c>
      <c r="W1763" s="1" t="s">
        <v>183</v>
      </c>
      <c r="X1763" s="1" t="s">
        <v>1961</v>
      </c>
      <c r="Z1763" s="1" t="s">
        <v>69</v>
      </c>
      <c r="AJ1763" s="1" t="s">
        <v>76</v>
      </c>
      <c r="AK1763" s="1" t="s">
        <v>1962</v>
      </c>
      <c r="AL1763" s="1">
        <v>4000000</v>
      </c>
      <c r="AM1763" s="1" t="s">
        <v>78</v>
      </c>
      <c r="AN1763" s="1" t="s">
        <v>4566</v>
      </c>
      <c r="AO1763" s="1" t="s">
        <v>4334</v>
      </c>
    </row>
    <row r="1764" spans="1:64" x14ac:dyDescent="0.5">
      <c r="A1764" s="1">
        <v>543</v>
      </c>
      <c r="B1764" s="1" t="s">
        <v>1958</v>
      </c>
      <c r="C1764" s="2">
        <v>43579</v>
      </c>
      <c r="D1764" s="1" t="s">
        <v>1959</v>
      </c>
      <c r="E1764" s="1" t="s">
        <v>1960</v>
      </c>
      <c r="F1764" s="1" t="s">
        <v>129</v>
      </c>
      <c r="G1764" s="1">
        <v>80</v>
      </c>
      <c r="H1764" s="1">
        <v>0</v>
      </c>
      <c r="M1764" s="1" t="s">
        <v>308</v>
      </c>
      <c r="N1764" s="1">
        <v>30</v>
      </c>
      <c r="O1764" s="1">
        <v>13.923406</v>
      </c>
      <c r="P1764" s="1">
        <v>-86.952798999999999</v>
      </c>
      <c r="Q1764" s="1">
        <v>960000</v>
      </c>
      <c r="R1764" s="1" t="s">
        <v>1336</v>
      </c>
      <c r="S1764" s="1" t="s">
        <v>91</v>
      </c>
      <c r="U1764" s="1" t="s">
        <v>182</v>
      </c>
      <c r="W1764" s="1" t="s">
        <v>183</v>
      </c>
      <c r="X1764" s="1" t="s">
        <v>1961</v>
      </c>
      <c r="Z1764" s="1" t="s">
        <v>308</v>
      </c>
      <c r="AJ1764" s="1" t="s">
        <v>76</v>
      </c>
      <c r="AK1764" s="1" t="s">
        <v>1962</v>
      </c>
      <c r="AL1764" s="1">
        <v>4000000</v>
      </c>
      <c r="AM1764" s="1" t="s">
        <v>78</v>
      </c>
      <c r="AN1764" s="1" t="s">
        <v>4566</v>
      </c>
      <c r="AO1764" s="1" t="s">
        <v>4334</v>
      </c>
    </row>
    <row r="1765" spans="1:64" x14ac:dyDescent="0.5">
      <c r="A1765" s="1">
        <v>543</v>
      </c>
      <c r="B1765" s="1" t="s">
        <v>1958</v>
      </c>
      <c r="C1765" s="2">
        <v>43579</v>
      </c>
      <c r="D1765" s="1" t="s">
        <v>1959</v>
      </c>
      <c r="E1765" s="1" t="s">
        <v>1960</v>
      </c>
      <c r="F1765" s="1" t="s">
        <v>127</v>
      </c>
      <c r="G1765" s="1">
        <v>20</v>
      </c>
      <c r="H1765" s="1">
        <v>0</v>
      </c>
      <c r="M1765" s="1" t="s">
        <v>308</v>
      </c>
      <c r="N1765" s="1">
        <v>30</v>
      </c>
      <c r="O1765" s="1">
        <v>13.923406</v>
      </c>
      <c r="P1765" s="1">
        <v>-86.952798999999999</v>
      </c>
      <c r="Q1765" s="1">
        <v>240000</v>
      </c>
      <c r="R1765" s="1" t="s">
        <v>1336</v>
      </c>
      <c r="S1765" s="1" t="s">
        <v>91</v>
      </c>
      <c r="U1765" s="1" t="s">
        <v>182</v>
      </c>
      <c r="W1765" s="1" t="s">
        <v>183</v>
      </c>
      <c r="X1765" s="1" t="s">
        <v>1961</v>
      </c>
      <c r="Z1765" s="1" t="s">
        <v>308</v>
      </c>
      <c r="AJ1765" s="1" t="s">
        <v>76</v>
      </c>
      <c r="AK1765" s="1" t="s">
        <v>1962</v>
      </c>
      <c r="AL1765" s="1">
        <v>4000000</v>
      </c>
      <c r="AM1765" s="1" t="s">
        <v>78</v>
      </c>
      <c r="AN1765" s="1" t="s">
        <v>4566</v>
      </c>
      <c r="AO1765" s="1" t="s">
        <v>4334</v>
      </c>
    </row>
    <row r="1766" spans="1:64" x14ac:dyDescent="0.5">
      <c r="A1766" s="1">
        <v>543</v>
      </c>
      <c r="B1766" s="1" t="s">
        <v>1958</v>
      </c>
      <c r="C1766" s="2">
        <v>43579</v>
      </c>
      <c r="D1766" s="1" t="s">
        <v>1959</v>
      </c>
      <c r="E1766" s="1" t="s">
        <v>1960</v>
      </c>
      <c r="F1766" s="1" t="s">
        <v>129</v>
      </c>
      <c r="G1766" s="1">
        <v>80</v>
      </c>
      <c r="H1766" s="1">
        <v>0</v>
      </c>
      <c r="M1766" s="1" t="s">
        <v>84</v>
      </c>
      <c r="N1766" s="1">
        <v>30</v>
      </c>
      <c r="O1766" s="1">
        <v>-15.623037</v>
      </c>
      <c r="P1766" s="1">
        <v>-59.0625</v>
      </c>
      <c r="Q1766" s="1">
        <v>960000</v>
      </c>
      <c r="R1766" s="1" t="s">
        <v>1336</v>
      </c>
      <c r="S1766" s="1" t="s">
        <v>91</v>
      </c>
      <c r="U1766" s="1" t="s">
        <v>182</v>
      </c>
      <c r="W1766" s="1" t="s">
        <v>183</v>
      </c>
      <c r="X1766" s="1" t="s">
        <v>1961</v>
      </c>
      <c r="Z1766" s="1" t="s">
        <v>84</v>
      </c>
      <c r="AJ1766" s="1" t="s">
        <v>76</v>
      </c>
      <c r="AK1766" s="1" t="s">
        <v>1962</v>
      </c>
      <c r="AL1766" s="1">
        <v>4000000</v>
      </c>
      <c r="AM1766" s="1" t="s">
        <v>78</v>
      </c>
      <c r="AN1766" s="1" t="s">
        <v>4566</v>
      </c>
      <c r="AO1766" s="1" t="s">
        <v>4334</v>
      </c>
    </row>
    <row r="1767" spans="1:64" x14ac:dyDescent="0.5">
      <c r="A1767" s="1">
        <v>543</v>
      </c>
      <c r="B1767" s="1" t="s">
        <v>1958</v>
      </c>
      <c r="C1767" s="2">
        <v>43579</v>
      </c>
      <c r="D1767" s="1" t="s">
        <v>1959</v>
      </c>
      <c r="E1767" s="1" t="s">
        <v>1960</v>
      </c>
      <c r="F1767" s="1" t="s">
        <v>127</v>
      </c>
      <c r="G1767" s="1">
        <v>20</v>
      </c>
      <c r="H1767" s="1">
        <v>0</v>
      </c>
      <c r="M1767" s="1" t="s">
        <v>84</v>
      </c>
      <c r="N1767" s="1">
        <v>30</v>
      </c>
      <c r="O1767" s="1">
        <v>-15.623037</v>
      </c>
      <c r="P1767" s="1">
        <v>-59.0625</v>
      </c>
      <c r="Q1767" s="1">
        <v>240000</v>
      </c>
      <c r="R1767" s="1" t="s">
        <v>1336</v>
      </c>
      <c r="S1767" s="1" t="s">
        <v>91</v>
      </c>
      <c r="U1767" s="1" t="s">
        <v>182</v>
      </c>
      <c r="W1767" s="1" t="s">
        <v>183</v>
      </c>
      <c r="X1767" s="1" t="s">
        <v>1961</v>
      </c>
      <c r="Z1767" s="1" t="s">
        <v>84</v>
      </c>
      <c r="AJ1767" s="1" t="s">
        <v>76</v>
      </c>
      <c r="AK1767" s="1" t="s">
        <v>1962</v>
      </c>
      <c r="AL1767" s="1">
        <v>4000000</v>
      </c>
      <c r="AM1767" s="1" t="s">
        <v>78</v>
      </c>
      <c r="AN1767" s="1" t="s">
        <v>4566</v>
      </c>
      <c r="AO1767" s="1" t="s">
        <v>4334</v>
      </c>
    </row>
    <row r="1768" spans="1:64" x14ac:dyDescent="0.5">
      <c r="A1768" s="1">
        <v>135</v>
      </c>
      <c r="B1768" s="1" t="s">
        <v>1963</v>
      </c>
      <c r="C1768" s="2">
        <v>43371</v>
      </c>
      <c r="D1768" s="1" t="s">
        <v>1964</v>
      </c>
      <c r="E1768" s="1" t="s">
        <v>1965</v>
      </c>
      <c r="F1768" s="1" t="s">
        <v>102</v>
      </c>
      <c r="G1768" s="1">
        <v>100</v>
      </c>
      <c r="H1768" s="1">
        <v>1</v>
      </c>
      <c r="I1768" s="1" t="s">
        <v>221</v>
      </c>
      <c r="J1768" s="1">
        <v>100</v>
      </c>
      <c r="K1768" s="1">
        <v>30.375319999999999</v>
      </c>
      <c r="L1768" s="1">
        <v>69.345116000000004</v>
      </c>
      <c r="M1768" s="1" t="s">
        <v>114</v>
      </c>
      <c r="N1768" s="1">
        <v>0</v>
      </c>
      <c r="O1768" s="1">
        <v>25.384855999999999</v>
      </c>
      <c r="P1768" s="1">
        <v>68.458809000000002</v>
      </c>
      <c r="Q1768" s="1">
        <v>20000000</v>
      </c>
      <c r="R1768" s="1" t="s">
        <v>140</v>
      </c>
      <c r="S1768" s="1" t="s">
        <v>91</v>
      </c>
      <c r="T1768" s="1" t="s">
        <v>72</v>
      </c>
      <c r="U1768" s="1" t="s">
        <v>73</v>
      </c>
      <c r="X1768" s="1" t="s">
        <v>1966</v>
      </c>
      <c r="Z1768" s="1" t="s">
        <v>221</v>
      </c>
      <c r="AA1768" s="1" t="s">
        <v>566</v>
      </c>
      <c r="AJ1768" s="1" t="s">
        <v>76</v>
      </c>
      <c r="AK1768" s="1" t="s">
        <v>1967</v>
      </c>
      <c r="AL1768" s="1">
        <v>20000000</v>
      </c>
      <c r="AM1768" s="1" t="s">
        <v>78</v>
      </c>
      <c r="AN1768" s="1" t="s">
        <v>4567</v>
      </c>
      <c r="AO1768" s="1" t="s">
        <v>4349</v>
      </c>
    </row>
    <row r="1769" spans="1:64" x14ac:dyDescent="0.5">
      <c r="A1769" s="1">
        <v>314</v>
      </c>
      <c r="B1769" s="1" t="s">
        <v>1968</v>
      </c>
      <c r="C1769" s="2">
        <v>43537</v>
      </c>
      <c r="D1769" s="1" t="s">
        <v>1969</v>
      </c>
      <c r="E1769" s="1" t="s">
        <v>1970</v>
      </c>
      <c r="F1769" s="1" t="s">
        <v>67</v>
      </c>
      <c r="G1769" s="1">
        <v>50</v>
      </c>
      <c r="H1769" s="1">
        <v>1</v>
      </c>
      <c r="I1769" s="1" t="s">
        <v>194</v>
      </c>
      <c r="J1769" s="1">
        <v>100</v>
      </c>
      <c r="K1769" s="1">
        <v>19.182435999999999</v>
      </c>
      <c r="L1769" s="1">
        <v>-72.434515000000005</v>
      </c>
      <c r="M1769" s="1" t="s">
        <v>195</v>
      </c>
      <c r="N1769" s="1">
        <v>0</v>
      </c>
      <c r="O1769" s="1">
        <v>25.14509</v>
      </c>
      <c r="P1769" s="1">
        <v>-80.396960000000007</v>
      </c>
      <c r="Q1769" s="1">
        <v>550439.5</v>
      </c>
      <c r="R1769" s="1" t="s">
        <v>637</v>
      </c>
      <c r="S1769" s="1" t="s">
        <v>71</v>
      </c>
      <c r="T1769" s="1" t="s">
        <v>1971</v>
      </c>
      <c r="U1769" s="1" t="s">
        <v>1972</v>
      </c>
      <c r="X1769" s="1" t="s">
        <v>236</v>
      </c>
      <c r="Y1769" s="1" t="s">
        <v>1973</v>
      </c>
      <c r="Z1769" s="1" t="s">
        <v>194</v>
      </c>
      <c r="AA1769" s="1" t="s">
        <v>1298</v>
      </c>
      <c r="AJ1769" s="1" t="s">
        <v>76</v>
      </c>
      <c r="AK1769" s="1" t="s">
        <v>1974</v>
      </c>
      <c r="AL1769" s="1">
        <v>1100879</v>
      </c>
      <c r="AM1769" s="1" t="s">
        <v>78</v>
      </c>
      <c r="AO1769" s="1" t="s">
        <v>4299</v>
      </c>
      <c r="AS1769" s="1">
        <v>1</v>
      </c>
      <c r="AT1769" s="1">
        <v>1</v>
      </c>
      <c r="AU1769" s="1">
        <v>1</v>
      </c>
      <c r="AV1769" s="1">
        <v>1</v>
      </c>
      <c r="AW1769" s="1">
        <v>1</v>
      </c>
      <c r="AX1769" s="1">
        <v>1</v>
      </c>
      <c r="AY1769" s="1">
        <v>1</v>
      </c>
      <c r="AZ1769" s="1">
        <v>1</v>
      </c>
      <c r="BA1769" s="1">
        <v>1</v>
      </c>
      <c r="BB1769" s="1">
        <v>1</v>
      </c>
    </row>
    <row r="1770" spans="1:64" x14ac:dyDescent="0.5">
      <c r="A1770" s="1">
        <v>314</v>
      </c>
      <c r="B1770" s="1" t="s">
        <v>1968</v>
      </c>
      <c r="C1770" s="2">
        <v>43537</v>
      </c>
      <c r="D1770" s="1" t="s">
        <v>1969</v>
      </c>
      <c r="E1770" s="1" t="s">
        <v>1970</v>
      </c>
      <c r="F1770" s="1" t="s">
        <v>1975</v>
      </c>
      <c r="G1770" s="1">
        <v>50</v>
      </c>
      <c r="H1770" s="1">
        <v>1</v>
      </c>
      <c r="I1770" s="1" t="s">
        <v>194</v>
      </c>
      <c r="J1770" s="1">
        <v>100</v>
      </c>
      <c r="K1770" s="1">
        <v>19.182435999999999</v>
      </c>
      <c r="L1770" s="1">
        <v>-72.434515000000005</v>
      </c>
      <c r="M1770" s="1" t="s">
        <v>195</v>
      </c>
      <c r="N1770" s="1">
        <v>0</v>
      </c>
      <c r="O1770" s="1">
        <v>25.14509</v>
      </c>
      <c r="P1770" s="1">
        <v>-80.396960000000007</v>
      </c>
      <c r="Q1770" s="1">
        <v>550439.5</v>
      </c>
      <c r="R1770" s="1" t="s">
        <v>637</v>
      </c>
      <c r="S1770" s="1" t="s">
        <v>71</v>
      </c>
      <c r="T1770" s="1" t="s">
        <v>1971</v>
      </c>
      <c r="U1770" s="1" t="s">
        <v>1972</v>
      </c>
      <c r="X1770" s="1" t="s">
        <v>236</v>
      </c>
      <c r="Y1770" s="1" t="s">
        <v>1973</v>
      </c>
      <c r="Z1770" s="1" t="s">
        <v>194</v>
      </c>
      <c r="AA1770" s="1" t="s">
        <v>1298</v>
      </c>
      <c r="AJ1770" s="1" t="s">
        <v>76</v>
      </c>
      <c r="AK1770" s="1" t="s">
        <v>1974</v>
      </c>
      <c r="AL1770" s="1">
        <v>1100879</v>
      </c>
      <c r="AM1770" s="1" t="s">
        <v>78</v>
      </c>
      <c r="AO1770" s="1" t="s">
        <v>4299</v>
      </c>
      <c r="AS1770" s="1">
        <v>1</v>
      </c>
      <c r="AT1770" s="1">
        <v>1</v>
      </c>
      <c r="AU1770" s="1">
        <v>1</v>
      </c>
      <c r="AV1770" s="1">
        <v>1</v>
      </c>
      <c r="AW1770" s="1">
        <v>1</v>
      </c>
      <c r="AX1770" s="1">
        <v>1</v>
      </c>
      <c r="AY1770" s="1">
        <v>1</v>
      </c>
      <c r="AZ1770" s="1">
        <v>1</v>
      </c>
      <c r="BA1770" s="1">
        <v>1</v>
      </c>
      <c r="BB1770" s="1">
        <v>1</v>
      </c>
    </row>
    <row r="1771" spans="1:64" x14ac:dyDescent="0.5">
      <c r="A1771" s="1">
        <v>569</v>
      </c>
      <c r="B1771" s="1" t="s">
        <v>1976</v>
      </c>
      <c r="C1771" s="2">
        <v>43579</v>
      </c>
      <c r="D1771" s="1" t="s">
        <v>1977</v>
      </c>
      <c r="E1771" s="1" t="s">
        <v>1978</v>
      </c>
      <c r="F1771" s="1" t="s">
        <v>81</v>
      </c>
      <c r="G1771" s="1">
        <v>2</v>
      </c>
      <c r="H1771" s="1">
        <v>1</v>
      </c>
      <c r="I1771" s="1" t="s">
        <v>82</v>
      </c>
      <c r="J1771" s="1">
        <v>100</v>
      </c>
      <c r="K1771" s="1">
        <v>15.221447</v>
      </c>
      <c r="L1771" s="1">
        <v>-14.820880000000001</v>
      </c>
      <c r="M1771" s="1" t="s">
        <v>69</v>
      </c>
      <c r="N1771" s="1">
        <v>0</v>
      </c>
      <c r="O1771" s="1">
        <v>2.6272389999999999</v>
      </c>
      <c r="P1771" s="1">
        <v>23.381664000000001</v>
      </c>
      <c r="Q1771" s="1">
        <v>399000</v>
      </c>
      <c r="R1771" s="1" t="s">
        <v>287</v>
      </c>
      <c r="S1771" s="1" t="s">
        <v>91</v>
      </c>
      <c r="U1771" s="1" t="s">
        <v>182</v>
      </c>
      <c r="W1771" s="1" t="s">
        <v>183</v>
      </c>
      <c r="X1771" s="1" t="s">
        <v>1979</v>
      </c>
      <c r="Z1771" s="1" t="s">
        <v>82</v>
      </c>
      <c r="AA1771" s="1" t="s">
        <v>1980</v>
      </c>
      <c r="AJ1771" s="1" t="s">
        <v>76</v>
      </c>
      <c r="AK1771" s="1" t="s">
        <v>1981</v>
      </c>
      <c r="AL1771" s="1">
        <v>19950000</v>
      </c>
      <c r="AM1771" s="1" t="s">
        <v>78</v>
      </c>
      <c r="AN1771" s="1" t="s">
        <v>4568</v>
      </c>
      <c r="AO1771" s="1" t="s">
        <v>4569</v>
      </c>
      <c r="AP1771" s="1">
        <v>635000</v>
      </c>
      <c r="AR1771" s="1" t="s">
        <v>1982</v>
      </c>
      <c r="AS1771" s="1">
        <v>1</v>
      </c>
      <c r="AU1771" s="1">
        <v>1</v>
      </c>
      <c r="BL1771" s="1" t="s">
        <v>1983</v>
      </c>
    </row>
    <row r="1772" spans="1:64" x14ac:dyDescent="0.5">
      <c r="A1772" s="1">
        <v>569</v>
      </c>
      <c r="B1772" s="1" t="s">
        <v>1976</v>
      </c>
      <c r="C1772" s="2">
        <v>43579</v>
      </c>
      <c r="D1772" s="1" t="s">
        <v>1977</v>
      </c>
      <c r="E1772" s="1" t="s">
        <v>1978</v>
      </c>
      <c r="F1772" s="1" t="s">
        <v>98</v>
      </c>
      <c r="G1772" s="1">
        <v>15</v>
      </c>
      <c r="H1772" s="1">
        <v>1</v>
      </c>
      <c r="I1772" s="1" t="s">
        <v>82</v>
      </c>
      <c r="J1772" s="1">
        <v>100</v>
      </c>
      <c r="K1772" s="1">
        <v>15.221447</v>
      </c>
      <c r="L1772" s="1">
        <v>-14.820880000000001</v>
      </c>
      <c r="M1772" s="1" t="s">
        <v>69</v>
      </c>
      <c r="N1772" s="1">
        <v>0</v>
      </c>
      <c r="O1772" s="1">
        <v>2.6272389999999999</v>
      </c>
      <c r="P1772" s="1">
        <v>23.381664000000001</v>
      </c>
      <c r="Q1772" s="1">
        <v>2992500</v>
      </c>
      <c r="R1772" s="1" t="s">
        <v>287</v>
      </c>
      <c r="S1772" s="1" t="s">
        <v>91</v>
      </c>
      <c r="U1772" s="1" t="s">
        <v>182</v>
      </c>
      <c r="W1772" s="1" t="s">
        <v>183</v>
      </c>
      <c r="X1772" s="1" t="s">
        <v>1979</v>
      </c>
      <c r="Z1772" s="1" t="s">
        <v>82</v>
      </c>
      <c r="AA1772" s="1" t="s">
        <v>1980</v>
      </c>
      <c r="AJ1772" s="1" t="s">
        <v>76</v>
      </c>
      <c r="AK1772" s="1" t="s">
        <v>1981</v>
      </c>
      <c r="AL1772" s="1">
        <v>19950000</v>
      </c>
      <c r="AM1772" s="1" t="s">
        <v>78</v>
      </c>
      <c r="AN1772" s="1" t="s">
        <v>4568</v>
      </c>
      <c r="AO1772" s="1" t="s">
        <v>4569</v>
      </c>
      <c r="AP1772" s="1">
        <v>635000</v>
      </c>
      <c r="AR1772" s="1" t="s">
        <v>1982</v>
      </c>
      <c r="AS1772" s="1">
        <v>1</v>
      </c>
      <c r="AU1772" s="1">
        <v>1</v>
      </c>
      <c r="BL1772" s="1" t="s">
        <v>1983</v>
      </c>
    </row>
    <row r="1773" spans="1:64" x14ac:dyDescent="0.5">
      <c r="A1773" s="1">
        <v>569</v>
      </c>
      <c r="B1773" s="1" t="s">
        <v>1976</v>
      </c>
      <c r="C1773" s="2">
        <v>43579</v>
      </c>
      <c r="D1773" s="1" t="s">
        <v>1977</v>
      </c>
      <c r="E1773" s="1" t="s">
        <v>1978</v>
      </c>
      <c r="F1773" s="1" t="s">
        <v>129</v>
      </c>
      <c r="G1773" s="1">
        <v>68</v>
      </c>
      <c r="H1773" s="1">
        <v>1</v>
      </c>
      <c r="I1773" s="1" t="s">
        <v>82</v>
      </c>
      <c r="J1773" s="1">
        <v>100</v>
      </c>
      <c r="K1773" s="1">
        <v>15.221447</v>
      </c>
      <c r="L1773" s="1">
        <v>-14.820880000000001</v>
      </c>
      <c r="M1773" s="1" t="s">
        <v>69</v>
      </c>
      <c r="N1773" s="1">
        <v>0</v>
      </c>
      <c r="O1773" s="1">
        <v>2.6272389999999999</v>
      </c>
      <c r="P1773" s="1">
        <v>23.381664000000001</v>
      </c>
      <c r="Q1773" s="1">
        <v>13566000</v>
      </c>
      <c r="R1773" s="1" t="s">
        <v>287</v>
      </c>
      <c r="S1773" s="1" t="s">
        <v>91</v>
      </c>
      <c r="U1773" s="1" t="s">
        <v>182</v>
      </c>
      <c r="W1773" s="1" t="s">
        <v>183</v>
      </c>
      <c r="X1773" s="1" t="s">
        <v>1979</v>
      </c>
      <c r="Z1773" s="1" t="s">
        <v>82</v>
      </c>
      <c r="AA1773" s="1" t="s">
        <v>1980</v>
      </c>
      <c r="AJ1773" s="1" t="s">
        <v>76</v>
      </c>
      <c r="AK1773" s="1" t="s">
        <v>1981</v>
      </c>
      <c r="AL1773" s="1">
        <v>19950000</v>
      </c>
      <c r="AM1773" s="1" t="s">
        <v>78</v>
      </c>
      <c r="AN1773" s="1" t="s">
        <v>4568</v>
      </c>
      <c r="AO1773" s="1" t="s">
        <v>4569</v>
      </c>
      <c r="AP1773" s="1">
        <v>635000</v>
      </c>
      <c r="AR1773" s="1" t="s">
        <v>1982</v>
      </c>
      <c r="AS1773" s="1">
        <v>1</v>
      </c>
      <c r="AU1773" s="1">
        <v>1</v>
      </c>
      <c r="BL1773" s="1" t="s">
        <v>1983</v>
      </c>
    </row>
    <row r="1774" spans="1:64" x14ac:dyDescent="0.5">
      <c r="A1774" s="1">
        <v>569</v>
      </c>
      <c r="B1774" s="1" t="s">
        <v>1976</v>
      </c>
      <c r="C1774" s="2">
        <v>43579</v>
      </c>
      <c r="D1774" s="1" t="s">
        <v>1977</v>
      </c>
      <c r="E1774" s="1" t="s">
        <v>1978</v>
      </c>
      <c r="F1774" s="1" t="s">
        <v>127</v>
      </c>
      <c r="G1774" s="1">
        <v>10</v>
      </c>
      <c r="H1774" s="1">
        <v>1</v>
      </c>
      <c r="I1774" s="1" t="s">
        <v>82</v>
      </c>
      <c r="J1774" s="1">
        <v>100</v>
      </c>
      <c r="K1774" s="1">
        <v>15.221447</v>
      </c>
      <c r="L1774" s="1">
        <v>-14.820880000000001</v>
      </c>
      <c r="M1774" s="1" t="s">
        <v>69</v>
      </c>
      <c r="N1774" s="1">
        <v>0</v>
      </c>
      <c r="O1774" s="1">
        <v>2.6272389999999999</v>
      </c>
      <c r="P1774" s="1">
        <v>23.381664000000001</v>
      </c>
      <c r="Q1774" s="1">
        <v>1995000</v>
      </c>
      <c r="R1774" s="1" t="s">
        <v>287</v>
      </c>
      <c r="S1774" s="1" t="s">
        <v>91</v>
      </c>
      <c r="U1774" s="1" t="s">
        <v>182</v>
      </c>
      <c r="W1774" s="1" t="s">
        <v>183</v>
      </c>
      <c r="X1774" s="1" t="s">
        <v>1979</v>
      </c>
      <c r="Z1774" s="1" t="s">
        <v>82</v>
      </c>
      <c r="AA1774" s="1" t="s">
        <v>1980</v>
      </c>
      <c r="AJ1774" s="1" t="s">
        <v>76</v>
      </c>
      <c r="AK1774" s="1" t="s">
        <v>1981</v>
      </c>
      <c r="AL1774" s="1">
        <v>19950000</v>
      </c>
      <c r="AM1774" s="1" t="s">
        <v>78</v>
      </c>
      <c r="AN1774" s="1" t="s">
        <v>4568</v>
      </c>
      <c r="AO1774" s="1" t="s">
        <v>4569</v>
      </c>
      <c r="AP1774" s="1">
        <v>635000</v>
      </c>
      <c r="AR1774" s="1" t="s">
        <v>1982</v>
      </c>
      <c r="AS1774" s="1">
        <v>1</v>
      </c>
      <c r="AU1774" s="1">
        <v>1</v>
      </c>
      <c r="BL1774" s="1" t="s">
        <v>1983</v>
      </c>
    </row>
    <row r="1775" spans="1:64" x14ac:dyDescent="0.5">
      <c r="A1775" s="1">
        <v>569</v>
      </c>
      <c r="B1775" s="1" t="s">
        <v>1976</v>
      </c>
      <c r="C1775" s="2">
        <v>43579</v>
      </c>
      <c r="D1775" s="1" t="s">
        <v>1977</v>
      </c>
      <c r="E1775" s="1" t="s">
        <v>1978</v>
      </c>
      <c r="F1775" s="1" t="s">
        <v>291</v>
      </c>
      <c r="G1775" s="1">
        <v>5</v>
      </c>
      <c r="H1775" s="1">
        <v>1</v>
      </c>
      <c r="I1775" s="1" t="s">
        <v>82</v>
      </c>
      <c r="J1775" s="1">
        <v>100</v>
      </c>
      <c r="K1775" s="1">
        <v>15.221447</v>
      </c>
      <c r="L1775" s="1">
        <v>-14.820880000000001</v>
      </c>
      <c r="M1775" s="1" t="s">
        <v>69</v>
      </c>
      <c r="N1775" s="1">
        <v>0</v>
      </c>
      <c r="O1775" s="1">
        <v>2.6272389999999999</v>
      </c>
      <c r="P1775" s="1">
        <v>23.381664000000001</v>
      </c>
      <c r="Q1775" s="1">
        <v>997500</v>
      </c>
      <c r="R1775" s="1" t="s">
        <v>287</v>
      </c>
      <c r="S1775" s="1" t="s">
        <v>91</v>
      </c>
      <c r="U1775" s="1" t="s">
        <v>182</v>
      </c>
      <c r="W1775" s="1" t="s">
        <v>183</v>
      </c>
      <c r="X1775" s="1" t="s">
        <v>1979</v>
      </c>
      <c r="Z1775" s="1" t="s">
        <v>82</v>
      </c>
      <c r="AA1775" s="1" t="s">
        <v>1980</v>
      </c>
      <c r="AJ1775" s="1" t="s">
        <v>76</v>
      </c>
      <c r="AK1775" s="1" t="s">
        <v>1981</v>
      </c>
      <c r="AL1775" s="1">
        <v>19950000</v>
      </c>
      <c r="AM1775" s="1" t="s">
        <v>78</v>
      </c>
      <c r="AN1775" s="1" t="s">
        <v>4568</v>
      </c>
      <c r="AO1775" s="1" t="s">
        <v>4569</v>
      </c>
      <c r="AP1775" s="1">
        <v>635000</v>
      </c>
      <c r="AR1775" s="1" t="s">
        <v>1982</v>
      </c>
      <c r="AS1775" s="1">
        <v>1</v>
      </c>
      <c r="AU1775" s="1">
        <v>1</v>
      </c>
      <c r="BL1775" s="1" t="s">
        <v>1983</v>
      </c>
    </row>
    <row r="1776" spans="1:64" x14ac:dyDescent="0.5">
      <c r="A1776" s="1">
        <v>297</v>
      </c>
      <c r="B1776" s="1" t="s">
        <v>1984</v>
      </c>
      <c r="C1776" s="2">
        <v>43535</v>
      </c>
      <c r="D1776" s="1" t="s">
        <v>1985</v>
      </c>
      <c r="E1776" s="1" t="s">
        <v>1986</v>
      </c>
      <c r="F1776" s="1" t="s">
        <v>127</v>
      </c>
      <c r="G1776" s="1">
        <v>30</v>
      </c>
      <c r="H1776" s="1">
        <v>1</v>
      </c>
      <c r="I1776" s="1" t="s">
        <v>156</v>
      </c>
      <c r="J1776" s="1">
        <v>100</v>
      </c>
      <c r="K1776" s="1">
        <v>17.570692000000001</v>
      </c>
      <c r="L1776" s="1">
        <v>-3.9961660000000001</v>
      </c>
      <c r="M1776" s="1" t="s">
        <v>69</v>
      </c>
      <c r="N1776" s="1">
        <v>0</v>
      </c>
      <c r="O1776" s="1">
        <v>2.6272389999999999</v>
      </c>
      <c r="P1776" s="1">
        <v>23.381664000000001</v>
      </c>
      <c r="Q1776" s="1">
        <v>5862275.4000000004</v>
      </c>
      <c r="R1776" s="1" t="s">
        <v>180</v>
      </c>
      <c r="S1776" s="1" t="s">
        <v>71</v>
      </c>
      <c r="T1776" s="1" t="s">
        <v>72</v>
      </c>
      <c r="U1776" s="1" t="s">
        <v>73</v>
      </c>
      <c r="X1776" s="1" t="s">
        <v>1987</v>
      </c>
      <c r="Z1776" s="1" t="s">
        <v>156</v>
      </c>
      <c r="AA1776" s="1" t="s">
        <v>837</v>
      </c>
      <c r="AJ1776" s="1" t="s">
        <v>76</v>
      </c>
      <c r="AK1776" s="1" t="s">
        <v>1988</v>
      </c>
      <c r="AL1776" s="1">
        <v>19540918</v>
      </c>
      <c r="AM1776" s="1" t="s">
        <v>78</v>
      </c>
      <c r="AN1776" s="1" t="s">
        <v>4570</v>
      </c>
      <c r="AO1776" s="1" t="s">
        <v>4571</v>
      </c>
      <c r="AS1776" s="1">
        <v>1</v>
      </c>
      <c r="AT1776" s="1">
        <v>1</v>
      </c>
      <c r="AW1776" s="1">
        <v>1</v>
      </c>
      <c r="AX1776" s="1">
        <v>1</v>
      </c>
      <c r="AY1776" s="1">
        <v>1</v>
      </c>
    </row>
    <row r="1777" spans="1:64" x14ac:dyDescent="0.5">
      <c r="A1777" s="1">
        <v>297</v>
      </c>
      <c r="B1777" s="1" t="s">
        <v>1984</v>
      </c>
      <c r="C1777" s="2">
        <v>43535</v>
      </c>
      <c r="D1777" s="1" t="s">
        <v>1985</v>
      </c>
      <c r="E1777" s="1" t="s">
        <v>1986</v>
      </c>
      <c r="F1777" s="1" t="s">
        <v>102</v>
      </c>
      <c r="G1777" s="1">
        <v>20</v>
      </c>
      <c r="H1777" s="1">
        <v>1</v>
      </c>
      <c r="I1777" s="1" t="s">
        <v>156</v>
      </c>
      <c r="J1777" s="1">
        <v>100</v>
      </c>
      <c r="K1777" s="1">
        <v>17.570692000000001</v>
      </c>
      <c r="L1777" s="1">
        <v>-3.9961660000000001</v>
      </c>
      <c r="M1777" s="1" t="s">
        <v>69</v>
      </c>
      <c r="N1777" s="1">
        <v>0</v>
      </c>
      <c r="O1777" s="1">
        <v>2.6272389999999999</v>
      </c>
      <c r="P1777" s="1">
        <v>23.381664000000001</v>
      </c>
      <c r="Q1777" s="1">
        <v>3908183.6</v>
      </c>
      <c r="R1777" s="1" t="s">
        <v>180</v>
      </c>
      <c r="S1777" s="1" t="s">
        <v>71</v>
      </c>
      <c r="T1777" s="1" t="s">
        <v>72</v>
      </c>
      <c r="U1777" s="1" t="s">
        <v>73</v>
      </c>
      <c r="X1777" s="1" t="s">
        <v>1987</v>
      </c>
      <c r="Z1777" s="1" t="s">
        <v>156</v>
      </c>
      <c r="AA1777" s="1" t="s">
        <v>837</v>
      </c>
      <c r="AJ1777" s="1" t="s">
        <v>76</v>
      </c>
      <c r="AK1777" s="1" t="s">
        <v>1988</v>
      </c>
      <c r="AL1777" s="1">
        <v>19540918</v>
      </c>
      <c r="AM1777" s="1" t="s">
        <v>78</v>
      </c>
      <c r="AN1777" s="1" t="s">
        <v>4570</v>
      </c>
      <c r="AO1777" s="1" t="s">
        <v>4571</v>
      </c>
      <c r="AS1777" s="1">
        <v>1</v>
      </c>
      <c r="AT1777" s="1">
        <v>1</v>
      </c>
      <c r="AW1777" s="1">
        <v>1</v>
      </c>
      <c r="AX1777" s="1">
        <v>1</v>
      </c>
      <c r="AY1777" s="1">
        <v>1</v>
      </c>
    </row>
    <row r="1778" spans="1:64" x14ac:dyDescent="0.5">
      <c r="A1778" s="1">
        <v>297</v>
      </c>
      <c r="B1778" s="1" t="s">
        <v>1984</v>
      </c>
      <c r="C1778" s="2">
        <v>43535</v>
      </c>
      <c r="D1778" s="1" t="s">
        <v>1985</v>
      </c>
      <c r="E1778" s="1" t="s">
        <v>1986</v>
      </c>
      <c r="F1778" s="1" t="s">
        <v>88</v>
      </c>
      <c r="G1778" s="1">
        <v>50</v>
      </c>
      <c r="H1778" s="1">
        <v>1</v>
      </c>
      <c r="I1778" s="1" t="s">
        <v>156</v>
      </c>
      <c r="J1778" s="1">
        <v>100</v>
      </c>
      <c r="K1778" s="1">
        <v>17.570692000000001</v>
      </c>
      <c r="L1778" s="1">
        <v>-3.9961660000000001</v>
      </c>
      <c r="M1778" s="1" t="s">
        <v>69</v>
      </c>
      <c r="N1778" s="1">
        <v>0</v>
      </c>
      <c r="O1778" s="1">
        <v>2.6272389999999999</v>
      </c>
      <c r="P1778" s="1">
        <v>23.381664000000001</v>
      </c>
      <c r="Q1778" s="1">
        <v>9770459</v>
      </c>
      <c r="R1778" s="1" t="s">
        <v>180</v>
      </c>
      <c r="S1778" s="1" t="s">
        <v>71</v>
      </c>
      <c r="T1778" s="1" t="s">
        <v>72</v>
      </c>
      <c r="U1778" s="1" t="s">
        <v>73</v>
      </c>
      <c r="X1778" s="1" t="s">
        <v>1987</v>
      </c>
      <c r="Z1778" s="1" t="s">
        <v>156</v>
      </c>
      <c r="AA1778" s="1" t="s">
        <v>837</v>
      </c>
      <c r="AJ1778" s="1" t="s">
        <v>76</v>
      </c>
      <c r="AK1778" s="1" t="s">
        <v>1988</v>
      </c>
      <c r="AL1778" s="1">
        <v>19540918</v>
      </c>
      <c r="AM1778" s="1" t="s">
        <v>78</v>
      </c>
      <c r="AN1778" s="1" t="s">
        <v>4570</v>
      </c>
      <c r="AO1778" s="1" t="s">
        <v>4571</v>
      </c>
      <c r="AS1778" s="1">
        <v>1</v>
      </c>
      <c r="AT1778" s="1">
        <v>1</v>
      </c>
      <c r="AW1778" s="1">
        <v>1</v>
      </c>
      <c r="AX1778" s="1">
        <v>1</v>
      </c>
      <c r="AY1778" s="1">
        <v>1</v>
      </c>
    </row>
    <row r="1779" spans="1:64" x14ac:dyDescent="0.5">
      <c r="A1779" s="1">
        <v>69</v>
      </c>
      <c r="B1779" s="1" t="s">
        <v>1989</v>
      </c>
      <c r="C1779" s="2">
        <v>43371</v>
      </c>
      <c r="D1779" s="1" t="s">
        <v>1990</v>
      </c>
      <c r="E1779" s="1" t="s">
        <v>1991</v>
      </c>
      <c r="F1779" s="1" t="s">
        <v>281</v>
      </c>
      <c r="G1779" s="1">
        <v>30</v>
      </c>
      <c r="H1779" s="1">
        <v>1</v>
      </c>
      <c r="I1779" s="1" t="s">
        <v>179</v>
      </c>
      <c r="J1779" s="1">
        <v>100</v>
      </c>
      <c r="K1779" s="1">
        <v>-4.0383329999999997</v>
      </c>
      <c r="L1779" s="1">
        <v>21.758662999999999</v>
      </c>
      <c r="M1779" s="1" t="s">
        <v>69</v>
      </c>
      <c r="N1779" s="1">
        <v>0</v>
      </c>
      <c r="O1779" s="1">
        <v>2.6272389999999999</v>
      </c>
      <c r="P1779" s="1">
        <v>23.381664000000001</v>
      </c>
      <c r="Q1779" s="1">
        <v>312000</v>
      </c>
      <c r="R1779" s="1" t="s">
        <v>1992</v>
      </c>
      <c r="S1779" s="1" t="s">
        <v>91</v>
      </c>
      <c r="T1779" s="1" t="s">
        <v>72</v>
      </c>
      <c r="U1779" s="1" t="s">
        <v>73</v>
      </c>
      <c r="X1779" s="1" t="s">
        <v>1993</v>
      </c>
      <c r="Z1779" s="1" t="s">
        <v>179</v>
      </c>
      <c r="AA1779" s="1" t="s">
        <v>1994</v>
      </c>
      <c r="AJ1779" s="1" t="s">
        <v>76</v>
      </c>
      <c r="AK1779" s="1" t="s">
        <v>1995</v>
      </c>
      <c r="AL1779" s="1">
        <v>1040000</v>
      </c>
      <c r="AM1779" s="1" t="s">
        <v>109</v>
      </c>
      <c r="AN1779" s="1" t="s">
        <v>4572</v>
      </c>
      <c r="AO1779" s="1" t="s">
        <v>4573</v>
      </c>
    </row>
    <row r="1780" spans="1:64" x14ac:dyDescent="0.5">
      <c r="A1780" s="1">
        <v>69</v>
      </c>
      <c r="B1780" s="1" t="s">
        <v>1989</v>
      </c>
      <c r="C1780" s="2">
        <v>43371</v>
      </c>
      <c r="D1780" s="1" t="s">
        <v>1990</v>
      </c>
      <c r="E1780" s="1" t="s">
        <v>1991</v>
      </c>
      <c r="F1780" s="1" t="s">
        <v>129</v>
      </c>
      <c r="G1780" s="1">
        <v>40</v>
      </c>
      <c r="H1780" s="1">
        <v>1</v>
      </c>
      <c r="I1780" s="1" t="s">
        <v>179</v>
      </c>
      <c r="J1780" s="1">
        <v>100</v>
      </c>
      <c r="K1780" s="1">
        <v>-4.0383329999999997</v>
      </c>
      <c r="L1780" s="1">
        <v>21.758662999999999</v>
      </c>
      <c r="M1780" s="1" t="s">
        <v>69</v>
      </c>
      <c r="N1780" s="1">
        <v>0</v>
      </c>
      <c r="O1780" s="1">
        <v>2.6272389999999999</v>
      </c>
      <c r="P1780" s="1">
        <v>23.381664000000001</v>
      </c>
      <c r="Q1780" s="1">
        <v>416000</v>
      </c>
      <c r="R1780" s="1" t="s">
        <v>1992</v>
      </c>
      <c r="S1780" s="1" t="s">
        <v>91</v>
      </c>
      <c r="T1780" s="1" t="s">
        <v>72</v>
      </c>
      <c r="U1780" s="1" t="s">
        <v>73</v>
      </c>
      <c r="X1780" s="1" t="s">
        <v>1993</v>
      </c>
      <c r="Z1780" s="1" t="s">
        <v>179</v>
      </c>
      <c r="AA1780" s="1" t="s">
        <v>1994</v>
      </c>
      <c r="AJ1780" s="1" t="s">
        <v>76</v>
      </c>
      <c r="AK1780" s="1" t="s">
        <v>1995</v>
      </c>
      <c r="AL1780" s="1">
        <v>1040000</v>
      </c>
      <c r="AM1780" s="1" t="s">
        <v>109</v>
      </c>
      <c r="AN1780" s="1" t="s">
        <v>4572</v>
      </c>
      <c r="AO1780" s="1" t="s">
        <v>4573</v>
      </c>
    </row>
    <row r="1781" spans="1:64" x14ac:dyDescent="0.5">
      <c r="A1781" s="1">
        <v>69</v>
      </c>
      <c r="B1781" s="1" t="s">
        <v>1989</v>
      </c>
      <c r="C1781" s="2">
        <v>43371</v>
      </c>
      <c r="D1781" s="1" t="s">
        <v>1990</v>
      </c>
      <c r="E1781" s="1" t="s">
        <v>1991</v>
      </c>
      <c r="F1781" s="1" t="s">
        <v>759</v>
      </c>
      <c r="G1781" s="1">
        <v>10</v>
      </c>
      <c r="H1781" s="1">
        <v>1</v>
      </c>
      <c r="I1781" s="1" t="s">
        <v>179</v>
      </c>
      <c r="J1781" s="1">
        <v>100</v>
      </c>
      <c r="K1781" s="1">
        <v>-4.0383329999999997</v>
      </c>
      <c r="L1781" s="1">
        <v>21.758662999999999</v>
      </c>
      <c r="M1781" s="1" t="s">
        <v>69</v>
      </c>
      <c r="N1781" s="1">
        <v>0</v>
      </c>
      <c r="O1781" s="1">
        <v>2.6272389999999999</v>
      </c>
      <c r="P1781" s="1">
        <v>23.381664000000001</v>
      </c>
      <c r="Q1781" s="1">
        <v>104000</v>
      </c>
      <c r="R1781" s="1" t="s">
        <v>1992</v>
      </c>
      <c r="S1781" s="1" t="s">
        <v>91</v>
      </c>
      <c r="T1781" s="1" t="s">
        <v>72</v>
      </c>
      <c r="U1781" s="1" t="s">
        <v>73</v>
      </c>
      <c r="X1781" s="1" t="s">
        <v>1993</v>
      </c>
      <c r="Z1781" s="1" t="s">
        <v>179</v>
      </c>
      <c r="AA1781" s="1" t="s">
        <v>1994</v>
      </c>
      <c r="AJ1781" s="1" t="s">
        <v>76</v>
      </c>
      <c r="AK1781" s="1" t="s">
        <v>1995</v>
      </c>
      <c r="AL1781" s="1">
        <v>1040000</v>
      </c>
      <c r="AM1781" s="1" t="s">
        <v>109</v>
      </c>
      <c r="AN1781" s="1" t="s">
        <v>4572</v>
      </c>
      <c r="AO1781" s="1" t="s">
        <v>4573</v>
      </c>
    </row>
    <row r="1782" spans="1:64" x14ac:dyDescent="0.5">
      <c r="A1782" s="1">
        <v>69</v>
      </c>
      <c r="B1782" s="1" t="s">
        <v>1989</v>
      </c>
      <c r="C1782" s="2">
        <v>43371</v>
      </c>
      <c r="D1782" s="1" t="s">
        <v>1990</v>
      </c>
      <c r="E1782" s="1" t="s">
        <v>1991</v>
      </c>
      <c r="F1782" s="1" t="s">
        <v>97</v>
      </c>
      <c r="G1782" s="1">
        <v>20</v>
      </c>
      <c r="H1782" s="1">
        <v>1</v>
      </c>
      <c r="I1782" s="1" t="s">
        <v>179</v>
      </c>
      <c r="J1782" s="1">
        <v>100</v>
      </c>
      <c r="K1782" s="1">
        <v>-4.0383329999999997</v>
      </c>
      <c r="L1782" s="1">
        <v>21.758662999999999</v>
      </c>
      <c r="M1782" s="1" t="s">
        <v>69</v>
      </c>
      <c r="N1782" s="1">
        <v>0</v>
      </c>
      <c r="O1782" s="1">
        <v>2.6272389999999999</v>
      </c>
      <c r="P1782" s="1">
        <v>23.381664000000001</v>
      </c>
      <c r="Q1782" s="1">
        <v>208000</v>
      </c>
      <c r="R1782" s="1" t="s">
        <v>1992</v>
      </c>
      <c r="S1782" s="1" t="s">
        <v>91</v>
      </c>
      <c r="T1782" s="1" t="s">
        <v>72</v>
      </c>
      <c r="U1782" s="1" t="s">
        <v>73</v>
      </c>
      <c r="X1782" s="1" t="s">
        <v>1993</v>
      </c>
      <c r="Z1782" s="1" t="s">
        <v>179</v>
      </c>
      <c r="AA1782" s="1" t="s">
        <v>1994</v>
      </c>
      <c r="AJ1782" s="1" t="s">
        <v>76</v>
      </c>
      <c r="AK1782" s="1" t="s">
        <v>1995</v>
      </c>
      <c r="AL1782" s="1">
        <v>1040000</v>
      </c>
      <c r="AM1782" s="1" t="s">
        <v>109</v>
      </c>
      <c r="AN1782" s="1" t="s">
        <v>4572</v>
      </c>
      <c r="AO1782" s="1" t="s">
        <v>4573</v>
      </c>
    </row>
    <row r="1783" spans="1:64" x14ac:dyDescent="0.5">
      <c r="A1783" s="1">
        <v>436</v>
      </c>
      <c r="B1783" s="1" t="s">
        <v>1996</v>
      </c>
      <c r="C1783" s="2">
        <v>43573</v>
      </c>
      <c r="D1783" s="1" t="s">
        <v>1997</v>
      </c>
      <c r="E1783" s="1" t="s">
        <v>1998</v>
      </c>
      <c r="F1783" s="1" t="s">
        <v>97</v>
      </c>
      <c r="G1783" s="1">
        <v>100</v>
      </c>
      <c r="H1783" s="1">
        <v>1</v>
      </c>
      <c r="I1783" s="1" t="s">
        <v>312</v>
      </c>
      <c r="J1783" s="1">
        <v>100</v>
      </c>
      <c r="K1783" s="1">
        <v>-29.140993000000002</v>
      </c>
      <c r="L1783" s="1">
        <v>24.367459</v>
      </c>
      <c r="M1783" s="1" t="s">
        <v>69</v>
      </c>
      <c r="N1783" s="1">
        <v>0</v>
      </c>
      <c r="O1783" s="1">
        <v>2.6272389999999999</v>
      </c>
      <c r="P1783" s="1">
        <v>23.381664000000001</v>
      </c>
      <c r="Q1783" s="1">
        <v>113876</v>
      </c>
      <c r="R1783" s="1" t="s">
        <v>764</v>
      </c>
      <c r="S1783" s="1" t="s">
        <v>71</v>
      </c>
      <c r="T1783" s="1" t="s">
        <v>1999</v>
      </c>
      <c r="U1783" s="1" t="s">
        <v>2000</v>
      </c>
      <c r="X1783" s="1" t="s">
        <v>2001</v>
      </c>
      <c r="Y1783" s="1" t="s">
        <v>776</v>
      </c>
      <c r="Z1783" s="1" t="s">
        <v>312</v>
      </c>
      <c r="AA1783" s="1" t="s">
        <v>2002</v>
      </c>
      <c r="AJ1783" s="1" t="s">
        <v>76</v>
      </c>
      <c r="AK1783" s="1" t="s">
        <v>2003</v>
      </c>
      <c r="AL1783" s="1">
        <v>113876</v>
      </c>
      <c r="AM1783" s="1" t="s">
        <v>78</v>
      </c>
      <c r="AN1783" s="1" t="s">
        <v>4444</v>
      </c>
      <c r="AO1783" s="1" t="s">
        <v>4325</v>
      </c>
      <c r="AP1783" s="1">
        <v>385</v>
      </c>
      <c r="AR1783" s="1" t="s">
        <v>2004</v>
      </c>
      <c r="AS1783" s="1">
        <v>1</v>
      </c>
      <c r="AT1783" s="1">
        <v>1</v>
      </c>
      <c r="AU1783" s="1">
        <v>1</v>
      </c>
      <c r="AV1783" s="1">
        <v>1</v>
      </c>
      <c r="AW1783" s="1">
        <v>1</v>
      </c>
      <c r="AX1783" s="1">
        <v>1</v>
      </c>
      <c r="AY1783" s="1">
        <v>1</v>
      </c>
      <c r="BA1783" s="1">
        <v>1</v>
      </c>
      <c r="BB1783" s="1">
        <v>1</v>
      </c>
      <c r="BE1783" s="1">
        <v>1</v>
      </c>
      <c r="BI1783" s="1">
        <v>1</v>
      </c>
    </row>
    <row r="1784" spans="1:64" x14ac:dyDescent="0.5">
      <c r="A1784" s="1">
        <v>527</v>
      </c>
      <c r="B1784" s="1" t="s">
        <v>2005</v>
      </c>
      <c r="C1784" s="2">
        <v>43579</v>
      </c>
      <c r="D1784" s="1" t="s">
        <v>2006</v>
      </c>
      <c r="E1784" s="1" t="s">
        <v>2007</v>
      </c>
      <c r="F1784" s="1" t="s">
        <v>129</v>
      </c>
      <c r="G1784" s="1">
        <v>54.97</v>
      </c>
      <c r="H1784" s="1">
        <v>1</v>
      </c>
      <c r="I1784" s="1" t="s">
        <v>331</v>
      </c>
      <c r="J1784" s="1">
        <v>100</v>
      </c>
      <c r="K1784" s="1">
        <v>9.3076899999999991</v>
      </c>
      <c r="L1784" s="1">
        <v>2.3158340000000002</v>
      </c>
      <c r="M1784" s="1" t="s">
        <v>69</v>
      </c>
      <c r="N1784" s="1">
        <v>0</v>
      </c>
      <c r="O1784" s="1">
        <v>2.6272389999999999</v>
      </c>
      <c r="P1784" s="1">
        <v>23.381664000000001</v>
      </c>
      <c r="Q1784" s="1">
        <v>4373124.6100000003</v>
      </c>
      <c r="R1784" s="1" t="s">
        <v>180</v>
      </c>
      <c r="S1784" s="1" t="s">
        <v>71</v>
      </c>
      <c r="T1784" s="1" t="s">
        <v>2008</v>
      </c>
      <c r="U1784" s="1" t="s">
        <v>2009</v>
      </c>
      <c r="W1784" s="1" t="s">
        <v>183</v>
      </c>
      <c r="X1784" s="1" t="s">
        <v>2010</v>
      </c>
      <c r="Z1784" s="1" t="s">
        <v>331</v>
      </c>
      <c r="AA1784" s="1" t="s">
        <v>2011</v>
      </c>
      <c r="AE1784" s="1" t="s">
        <v>2012</v>
      </c>
      <c r="AH1784" s="1" t="s">
        <v>2013</v>
      </c>
      <c r="AJ1784" s="1" t="s">
        <v>76</v>
      </c>
      <c r="AK1784" s="1" t="s">
        <v>2014</v>
      </c>
      <c r="AL1784" s="1">
        <v>7955475</v>
      </c>
      <c r="AM1784" s="1" t="s">
        <v>78</v>
      </c>
      <c r="AN1784" s="1" t="s">
        <v>4296</v>
      </c>
      <c r="AO1784" s="1" t="s">
        <v>4574</v>
      </c>
      <c r="AP1784" s="1">
        <v>102677</v>
      </c>
      <c r="AR1784" s="1" t="s">
        <v>2015</v>
      </c>
      <c r="AU1784" s="1">
        <v>1</v>
      </c>
      <c r="AV1784" s="1">
        <v>1</v>
      </c>
      <c r="BI1784" s="1">
        <v>1</v>
      </c>
      <c r="BL1784" s="1" t="s">
        <v>2016</v>
      </c>
    </row>
    <row r="1785" spans="1:64" x14ac:dyDescent="0.5">
      <c r="A1785" s="1">
        <v>527</v>
      </c>
      <c r="B1785" s="1" t="s">
        <v>2005</v>
      </c>
      <c r="C1785" s="2">
        <v>43579</v>
      </c>
      <c r="D1785" s="1" t="s">
        <v>2006</v>
      </c>
      <c r="E1785" s="1" t="s">
        <v>2007</v>
      </c>
      <c r="F1785" s="1" t="s">
        <v>81</v>
      </c>
      <c r="G1785" s="1">
        <v>10</v>
      </c>
      <c r="H1785" s="1">
        <v>1</v>
      </c>
      <c r="I1785" s="1" t="s">
        <v>331</v>
      </c>
      <c r="J1785" s="1">
        <v>100</v>
      </c>
      <c r="K1785" s="1">
        <v>9.3076899999999991</v>
      </c>
      <c r="L1785" s="1">
        <v>2.3158340000000002</v>
      </c>
      <c r="M1785" s="1" t="s">
        <v>69</v>
      </c>
      <c r="N1785" s="1">
        <v>0</v>
      </c>
      <c r="O1785" s="1">
        <v>2.6272389999999999</v>
      </c>
      <c r="P1785" s="1">
        <v>23.381664000000001</v>
      </c>
      <c r="Q1785" s="1">
        <v>795547.5</v>
      </c>
      <c r="R1785" s="1" t="s">
        <v>180</v>
      </c>
      <c r="S1785" s="1" t="s">
        <v>71</v>
      </c>
      <c r="T1785" s="1" t="s">
        <v>2008</v>
      </c>
      <c r="U1785" s="1" t="s">
        <v>2009</v>
      </c>
      <c r="W1785" s="1" t="s">
        <v>183</v>
      </c>
      <c r="X1785" s="1" t="s">
        <v>2010</v>
      </c>
      <c r="Z1785" s="1" t="s">
        <v>331</v>
      </c>
      <c r="AA1785" s="1" t="s">
        <v>2011</v>
      </c>
      <c r="AE1785" s="1" t="s">
        <v>2012</v>
      </c>
      <c r="AH1785" s="1" t="s">
        <v>2013</v>
      </c>
      <c r="AJ1785" s="1" t="s">
        <v>76</v>
      </c>
      <c r="AK1785" s="1" t="s">
        <v>2014</v>
      </c>
      <c r="AL1785" s="1">
        <v>7955475</v>
      </c>
      <c r="AM1785" s="1" t="s">
        <v>78</v>
      </c>
      <c r="AN1785" s="1" t="s">
        <v>4296</v>
      </c>
      <c r="AO1785" s="1" t="s">
        <v>4574</v>
      </c>
      <c r="AP1785" s="1">
        <v>102677</v>
      </c>
      <c r="AR1785" s="1" t="s">
        <v>2015</v>
      </c>
      <c r="AU1785" s="1">
        <v>1</v>
      </c>
      <c r="AV1785" s="1">
        <v>1</v>
      </c>
      <c r="BI1785" s="1">
        <v>1</v>
      </c>
      <c r="BL1785" s="1" t="s">
        <v>2016</v>
      </c>
    </row>
    <row r="1786" spans="1:64" x14ac:dyDescent="0.5">
      <c r="A1786" s="1">
        <v>527</v>
      </c>
      <c r="B1786" s="1" t="s">
        <v>2005</v>
      </c>
      <c r="C1786" s="2">
        <v>43579</v>
      </c>
      <c r="D1786" s="1" t="s">
        <v>2006</v>
      </c>
      <c r="E1786" s="1" t="s">
        <v>2007</v>
      </c>
      <c r="F1786" s="1" t="s">
        <v>291</v>
      </c>
      <c r="G1786" s="1">
        <v>5.04</v>
      </c>
      <c r="H1786" s="1">
        <v>1</v>
      </c>
      <c r="I1786" s="1" t="s">
        <v>331</v>
      </c>
      <c r="J1786" s="1">
        <v>100</v>
      </c>
      <c r="K1786" s="1">
        <v>9.3076899999999991</v>
      </c>
      <c r="L1786" s="1">
        <v>2.3158340000000002</v>
      </c>
      <c r="M1786" s="1" t="s">
        <v>69</v>
      </c>
      <c r="N1786" s="1">
        <v>0</v>
      </c>
      <c r="O1786" s="1">
        <v>2.6272389999999999</v>
      </c>
      <c r="P1786" s="1">
        <v>23.381664000000001</v>
      </c>
      <c r="Q1786" s="1">
        <v>400955.94</v>
      </c>
      <c r="R1786" s="1" t="s">
        <v>180</v>
      </c>
      <c r="S1786" s="1" t="s">
        <v>71</v>
      </c>
      <c r="T1786" s="1" t="s">
        <v>2008</v>
      </c>
      <c r="U1786" s="1" t="s">
        <v>2009</v>
      </c>
      <c r="W1786" s="1" t="s">
        <v>183</v>
      </c>
      <c r="X1786" s="1" t="s">
        <v>2010</v>
      </c>
      <c r="Z1786" s="1" t="s">
        <v>331</v>
      </c>
      <c r="AA1786" s="1" t="s">
        <v>2011</v>
      </c>
      <c r="AE1786" s="1" t="s">
        <v>2012</v>
      </c>
      <c r="AH1786" s="1" t="s">
        <v>2013</v>
      </c>
      <c r="AJ1786" s="1" t="s">
        <v>76</v>
      </c>
      <c r="AK1786" s="1" t="s">
        <v>2014</v>
      </c>
      <c r="AL1786" s="1">
        <v>7955475</v>
      </c>
      <c r="AM1786" s="1" t="s">
        <v>78</v>
      </c>
      <c r="AN1786" s="1" t="s">
        <v>4296</v>
      </c>
      <c r="AO1786" s="1" t="s">
        <v>4574</v>
      </c>
      <c r="AP1786" s="1">
        <v>102677</v>
      </c>
      <c r="AR1786" s="1" t="s">
        <v>2015</v>
      </c>
      <c r="AU1786" s="1">
        <v>1</v>
      </c>
      <c r="AV1786" s="1">
        <v>1</v>
      </c>
      <c r="BI1786" s="1">
        <v>1</v>
      </c>
      <c r="BL1786" s="1" t="s">
        <v>2016</v>
      </c>
    </row>
    <row r="1787" spans="1:64" x14ac:dyDescent="0.5">
      <c r="A1787" s="1">
        <v>527</v>
      </c>
      <c r="B1787" s="1" t="s">
        <v>2005</v>
      </c>
      <c r="C1787" s="2">
        <v>43579</v>
      </c>
      <c r="D1787" s="1" t="s">
        <v>2006</v>
      </c>
      <c r="E1787" s="1" t="s">
        <v>2007</v>
      </c>
      <c r="F1787" s="1" t="s">
        <v>98</v>
      </c>
      <c r="G1787" s="1">
        <v>5</v>
      </c>
      <c r="H1787" s="1">
        <v>1</v>
      </c>
      <c r="I1787" s="1" t="s">
        <v>331</v>
      </c>
      <c r="J1787" s="1">
        <v>100</v>
      </c>
      <c r="K1787" s="1">
        <v>9.3076899999999991</v>
      </c>
      <c r="L1787" s="1">
        <v>2.3158340000000002</v>
      </c>
      <c r="M1787" s="1" t="s">
        <v>69</v>
      </c>
      <c r="N1787" s="1">
        <v>0</v>
      </c>
      <c r="O1787" s="1">
        <v>2.6272389999999999</v>
      </c>
      <c r="P1787" s="1">
        <v>23.381664000000001</v>
      </c>
      <c r="Q1787" s="1">
        <v>397773.75</v>
      </c>
      <c r="R1787" s="1" t="s">
        <v>180</v>
      </c>
      <c r="S1787" s="1" t="s">
        <v>71</v>
      </c>
      <c r="T1787" s="1" t="s">
        <v>2008</v>
      </c>
      <c r="U1787" s="1" t="s">
        <v>2009</v>
      </c>
      <c r="W1787" s="1" t="s">
        <v>183</v>
      </c>
      <c r="X1787" s="1" t="s">
        <v>2010</v>
      </c>
      <c r="Z1787" s="1" t="s">
        <v>331</v>
      </c>
      <c r="AA1787" s="1" t="s">
        <v>2011</v>
      </c>
      <c r="AE1787" s="1" t="s">
        <v>2012</v>
      </c>
      <c r="AH1787" s="1" t="s">
        <v>2013</v>
      </c>
      <c r="AJ1787" s="1" t="s">
        <v>76</v>
      </c>
      <c r="AK1787" s="1" t="s">
        <v>2014</v>
      </c>
      <c r="AL1787" s="1">
        <v>7955475</v>
      </c>
      <c r="AM1787" s="1" t="s">
        <v>78</v>
      </c>
      <c r="AN1787" s="1" t="s">
        <v>4296</v>
      </c>
      <c r="AO1787" s="1" t="s">
        <v>4574</v>
      </c>
      <c r="AP1787" s="1">
        <v>102677</v>
      </c>
      <c r="AR1787" s="1" t="s">
        <v>2015</v>
      </c>
      <c r="AU1787" s="1">
        <v>1</v>
      </c>
      <c r="AV1787" s="1">
        <v>1</v>
      </c>
      <c r="BI1787" s="1">
        <v>1</v>
      </c>
      <c r="BL1787" s="1" t="s">
        <v>2016</v>
      </c>
    </row>
    <row r="1788" spans="1:64" x14ac:dyDescent="0.5">
      <c r="A1788" s="1">
        <v>527</v>
      </c>
      <c r="B1788" s="1" t="s">
        <v>2005</v>
      </c>
      <c r="C1788" s="2">
        <v>43579</v>
      </c>
      <c r="D1788" s="1" t="s">
        <v>2006</v>
      </c>
      <c r="E1788" s="1" t="s">
        <v>2007</v>
      </c>
      <c r="F1788" s="1" t="s">
        <v>127</v>
      </c>
      <c r="G1788" s="1">
        <v>24.99</v>
      </c>
      <c r="H1788" s="1">
        <v>1</v>
      </c>
      <c r="I1788" s="1" t="s">
        <v>331</v>
      </c>
      <c r="J1788" s="1">
        <v>100</v>
      </c>
      <c r="K1788" s="1">
        <v>9.3076899999999991</v>
      </c>
      <c r="L1788" s="1">
        <v>2.3158340000000002</v>
      </c>
      <c r="M1788" s="1" t="s">
        <v>69</v>
      </c>
      <c r="N1788" s="1">
        <v>0</v>
      </c>
      <c r="O1788" s="1">
        <v>2.6272389999999999</v>
      </c>
      <c r="P1788" s="1">
        <v>23.381664000000001</v>
      </c>
      <c r="Q1788" s="1">
        <v>1988073.2</v>
      </c>
      <c r="R1788" s="1" t="s">
        <v>180</v>
      </c>
      <c r="S1788" s="1" t="s">
        <v>71</v>
      </c>
      <c r="T1788" s="1" t="s">
        <v>2008</v>
      </c>
      <c r="U1788" s="1" t="s">
        <v>2009</v>
      </c>
      <c r="W1788" s="1" t="s">
        <v>183</v>
      </c>
      <c r="X1788" s="1" t="s">
        <v>2010</v>
      </c>
      <c r="Z1788" s="1" t="s">
        <v>331</v>
      </c>
      <c r="AA1788" s="1" t="s">
        <v>2011</v>
      </c>
      <c r="AE1788" s="1" t="s">
        <v>2012</v>
      </c>
      <c r="AH1788" s="1" t="s">
        <v>2013</v>
      </c>
      <c r="AJ1788" s="1" t="s">
        <v>76</v>
      </c>
      <c r="AK1788" s="1" t="s">
        <v>2014</v>
      </c>
      <c r="AL1788" s="1">
        <v>7955475</v>
      </c>
      <c r="AM1788" s="1" t="s">
        <v>78</v>
      </c>
      <c r="AN1788" s="1" t="s">
        <v>4296</v>
      </c>
      <c r="AO1788" s="1" t="s">
        <v>4574</v>
      </c>
      <c r="AP1788" s="1">
        <v>102677</v>
      </c>
      <c r="AR1788" s="1" t="s">
        <v>2015</v>
      </c>
      <c r="AU1788" s="1">
        <v>1</v>
      </c>
      <c r="AV1788" s="1">
        <v>1</v>
      </c>
      <c r="BI1788" s="1">
        <v>1</v>
      </c>
      <c r="BL1788" s="1" t="s">
        <v>2016</v>
      </c>
    </row>
    <row r="1789" spans="1:64" x14ac:dyDescent="0.5">
      <c r="A1789" s="1">
        <v>390</v>
      </c>
      <c r="B1789" s="1" t="s">
        <v>2017</v>
      </c>
      <c r="C1789" s="2">
        <v>43357</v>
      </c>
      <c r="D1789" s="1" t="s">
        <v>2018</v>
      </c>
      <c r="F1789" s="1" t="s">
        <v>129</v>
      </c>
      <c r="G1789" s="1">
        <v>100</v>
      </c>
      <c r="H1789" s="1">
        <v>1</v>
      </c>
      <c r="I1789" s="1" t="s">
        <v>499</v>
      </c>
      <c r="J1789" s="1">
        <v>100</v>
      </c>
      <c r="K1789" s="1">
        <v>-13.254308</v>
      </c>
      <c r="L1789" s="1">
        <v>34.301524999999998</v>
      </c>
      <c r="M1789" s="1" t="s">
        <v>69</v>
      </c>
      <c r="N1789" s="1">
        <v>0</v>
      </c>
      <c r="O1789" s="1">
        <v>2.6272389999999999</v>
      </c>
      <c r="P1789" s="1">
        <v>23.381664000000001</v>
      </c>
      <c r="Q1789" s="1">
        <v>1000000</v>
      </c>
      <c r="R1789" s="1" t="s">
        <v>253</v>
      </c>
      <c r="S1789" s="1" t="s">
        <v>71</v>
      </c>
      <c r="X1789" s="1" t="s">
        <v>2019</v>
      </c>
      <c r="Y1789" s="1" t="s">
        <v>411</v>
      </c>
      <c r="Z1789" s="1" t="s">
        <v>499</v>
      </c>
      <c r="AA1789" s="1" t="s">
        <v>2020</v>
      </c>
      <c r="AJ1789" s="1" t="s">
        <v>76</v>
      </c>
      <c r="AL1789" s="1">
        <v>1000000</v>
      </c>
      <c r="AM1789" s="1" t="s">
        <v>78</v>
      </c>
      <c r="AN1789" s="1" t="s">
        <v>4310</v>
      </c>
      <c r="AO1789" s="1" t="s">
        <v>4575</v>
      </c>
    </row>
    <row r="1790" spans="1:64" x14ac:dyDescent="0.5">
      <c r="A1790" s="1">
        <v>59</v>
      </c>
      <c r="B1790" s="1" t="s">
        <v>2021</v>
      </c>
      <c r="C1790" s="2">
        <v>43579</v>
      </c>
      <c r="D1790" s="1" t="s">
        <v>2022</v>
      </c>
      <c r="E1790" s="1" t="s">
        <v>2023</v>
      </c>
      <c r="F1790" s="1" t="s">
        <v>128</v>
      </c>
      <c r="G1790" s="1">
        <v>30</v>
      </c>
      <c r="H1790" s="1">
        <v>1</v>
      </c>
      <c r="I1790" s="1" t="s">
        <v>499</v>
      </c>
      <c r="J1790" s="1">
        <v>100</v>
      </c>
      <c r="K1790" s="1">
        <v>-13.254308</v>
      </c>
      <c r="L1790" s="1">
        <v>34.301524999999998</v>
      </c>
      <c r="M1790" s="1" t="s">
        <v>69</v>
      </c>
      <c r="N1790" s="1">
        <v>0</v>
      </c>
      <c r="O1790" s="1">
        <v>2.6272389999999999</v>
      </c>
      <c r="P1790" s="1">
        <v>23.381664000000001</v>
      </c>
      <c r="Q1790" s="1">
        <v>1080000</v>
      </c>
      <c r="R1790" s="1" t="s">
        <v>90</v>
      </c>
      <c r="S1790" s="1" t="s">
        <v>91</v>
      </c>
      <c r="T1790" s="1" t="s">
        <v>2024</v>
      </c>
      <c r="U1790" s="1" t="s">
        <v>73</v>
      </c>
      <c r="W1790" s="1" t="s">
        <v>121</v>
      </c>
      <c r="X1790" s="1" t="s">
        <v>2025</v>
      </c>
      <c r="Z1790" s="1" t="s">
        <v>499</v>
      </c>
      <c r="AA1790" s="1" t="s">
        <v>1736</v>
      </c>
      <c r="AJ1790" s="1" t="s">
        <v>76</v>
      </c>
      <c r="AK1790" s="1" t="s">
        <v>2026</v>
      </c>
      <c r="AL1790" s="1">
        <v>3600000</v>
      </c>
      <c r="AM1790" s="1" t="s">
        <v>109</v>
      </c>
      <c r="AN1790" s="1" t="s">
        <v>4576</v>
      </c>
      <c r="AO1790" s="1" t="s">
        <v>4577</v>
      </c>
      <c r="AP1790" s="1">
        <v>61031</v>
      </c>
      <c r="AR1790" s="1" t="s">
        <v>2027</v>
      </c>
      <c r="AY1790" s="1">
        <v>1</v>
      </c>
      <c r="BE1790" s="1">
        <v>1</v>
      </c>
      <c r="BL1790" s="1" t="s">
        <v>2028</v>
      </c>
    </row>
    <row r="1791" spans="1:64" x14ac:dyDescent="0.5">
      <c r="A1791" s="1">
        <v>59</v>
      </c>
      <c r="B1791" s="1" t="s">
        <v>2021</v>
      </c>
      <c r="C1791" s="2">
        <v>43579</v>
      </c>
      <c r="D1791" s="1" t="s">
        <v>2022</v>
      </c>
      <c r="E1791" s="1" t="s">
        <v>2023</v>
      </c>
      <c r="F1791" s="1" t="s">
        <v>67</v>
      </c>
      <c r="G1791" s="1">
        <v>50</v>
      </c>
      <c r="H1791" s="1">
        <v>1</v>
      </c>
      <c r="I1791" s="1" t="s">
        <v>499</v>
      </c>
      <c r="J1791" s="1">
        <v>100</v>
      </c>
      <c r="K1791" s="1">
        <v>-13.254308</v>
      </c>
      <c r="L1791" s="1">
        <v>34.301524999999998</v>
      </c>
      <c r="M1791" s="1" t="s">
        <v>69</v>
      </c>
      <c r="N1791" s="1">
        <v>0</v>
      </c>
      <c r="O1791" s="1">
        <v>2.6272389999999999</v>
      </c>
      <c r="P1791" s="1">
        <v>23.381664000000001</v>
      </c>
      <c r="Q1791" s="1">
        <v>1800000</v>
      </c>
      <c r="R1791" s="1" t="s">
        <v>90</v>
      </c>
      <c r="S1791" s="1" t="s">
        <v>91</v>
      </c>
      <c r="T1791" s="1" t="s">
        <v>2024</v>
      </c>
      <c r="U1791" s="1" t="s">
        <v>73</v>
      </c>
      <c r="W1791" s="1" t="s">
        <v>121</v>
      </c>
      <c r="X1791" s="1" t="s">
        <v>2025</v>
      </c>
      <c r="Z1791" s="1" t="s">
        <v>499</v>
      </c>
      <c r="AA1791" s="1" t="s">
        <v>1736</v>
      </c>
      <c r="AJ1791" s="1" t="s">
        <v>76</v>
      </c>
      <c r="AK1791" s="1" t="s">
        <v>2026</v>
      </c>
      <c r="AL1791" s="1">
        <v>3600000</v>
      </c>
      <c r="AM1791" s="1" t="s">
        <v>109</v>
      </c>
      <c r="AN1791" s="1" t="s">
        <v>4576</v>
      </c>
      <c r="AO1791" s="1" t="s">
        <v>4577</v>
      </c>
      <c r="AP1791" s="1">
        <v>61031</v>
      </c>
      <c r="AR1791" s="1" t="s">
        <v>2027</v>
      </c>
      <c r="AY1791" s="1">
        <v>1</v>
      </c>
      <c r="BE1791" s="1">
        <v>1</v>
      </c>
      <c r="BL1791" s="1" t="s">
        <v>2028</v>
      </c>
    </row>
    <row r="1792" spans="1:64" x14ac:dyDescent="0.5">
      <c r="A1792" s="1">
        <v>59</v>
      </c>
      <c r="B1792" s="1" t="s">
        <v>2021</v>
      </c>
      <c r="C1792" s="2">
        <v>43579</v>
      </c>
      <c r="D1792" s="1" t="s">
        <v>2022</v>
      </c>
      <c r="E1792" s="1" t="s">
        <v>2023</v>
      </c>
      <c r="F1792" s="1" t="s">
        <v>127</v>
      </c>
      <c r="G1792" s="1">
        <v>20</v>
      </c>
      <c r="H1792" s="1">
        <v>1</v>
      </c>
      <c r="I1792" s="1" t="s">
        <v>499</v>
      </c>
      <c r="J1792" s="1">
        <v>100</v>
      </c>
      <c r="K1792" s="1">
        <v>-13.254308</v>
      </c>
      <c r="L1792" s="1">
        <v>34.301524999999998</v>
      </c>
      <c r="M1792" s="1" t="s">
        <v>69</v>
      </c>
      <c r="N1792" s="1">
        <v>0</v>
      </c>
      <c r="O1792" s="1">
        <v>2.6272389999999999</v>
      </c>
      <c r="P1792" s="1">
        <v>23.381664000000001</v>
      </c>
      <c r="Q1792" s="1">
        <v>720000</v>
      </c>
      <c r="R1792" s="1" t="s">
        <v>90</v>
      </c>
      <c r="S1792" s="1" t="s">
        <v>91</v>
      </c>
      <c r="T1792" s="1" t="s">
        <v>2024</v>
      </c>
      <c r="U1792" s="1" t="s">
        <v>73</v>
      </c>
      <c r="W1792" s="1" t="s">
        <v>121</v>
      </c>
      <c r="X1792" s="1" t="s">
        <v>2025</v>
      </c>
      <c r="Z1792" s="1" t="s">
        <v>499</v>
      </c>
      <c r="AA1792" s="1" t="s">
        <v>1736</v>
      </c>
      <c r="AJ1792" s="1" t="s">
        <v>76</v>
      </c>
      <c r="AK1792" s="1" t="s">
        <v>2026</v>
      </c>
      <c r="AL1792" s="1">
        <v>3600000</v>
      </c>
      <c r="AM1792" s="1" t="s">
        <v>109</v>
      </c>
      <c r="AN1792" s="1" t="s">
        <v>4576</v>
      </c>
      <c r="AO1792" s="1" t="s">
        <v>4577</v>
      </c>
      <c r="AP1792" s="1">
        <v>61031</v>
      </c>
      <c r="AR1792" s="1" t="s">
        <v>2027</v>
      </c>
      <c r="AY1792" s="1">
        <v>1</v>
      </c>
      <c r="BE1792" s="1">
        <v>1</v>
      </c>
      <c r="BL1792" s="1" t="s">
        <v>2028</v>
      </c>
    </row>
    <row r="1793" spans="1:64" x14ac:dyDescent="0.5">
      <c r="A1793" s="1">
        <v>482</v>
      </c>
      <c r="B1793" s="1" t="s">
        <v>2029</v>
      </c>
      <c r="C1793" s="2">
        <v>43441</v>
      </c>
      <c r="D1793" s="1" t="s">
        <v>2030</v>
      </c>
      <c r="E1793" s="1" t="s">
        <v>2031</v>
      </c>
      <c r="F1793" s="1" t="s">
        <v>102</v>
      </c>
      <c r="G1793" s="1">
        <v>50</v>
      </c>
      <c r="H1793" s="1">
        <v>1</v>
      </c>
      <c r="I1793" s="1" t="s">
        <v>499</v>
      </c>
      <c r="J1793" s="1">
        <v>100</v>
      </c>
      <c r="K1793" s="1">
        <v>-13.254308</v>
      </c>
      <c r="L1793" s="1">
        <v>34.301524999999998</v>
      </c>
      <c r="M1793" s="1" t="s">
        <v>69</v>
      </c>
      <c r="N1793" s="1">
        <v>0</v>
      </c>
      <c r="O1793" s="1">
        <v>2.6272389999999999</v>
      </c>
      <c r="P1793" s="1">
        <v>23.381664000000001</v>
      </c>
      <c r="R1793" s="1" t="s">
        <v>1947</v>
      </c>
      <c r="S1793" s="1" t="s">
        <v>71</v>
      </c>
      <c r="T1793" s="1" t="s">
        <v>2032</v>
      </c>
      <c r="U1793" s="1" t="s">
        <v>2033</v>
      </c>
      <c r="X1793" s="1" t="s">
        <v>236</v>
      </c>
      <c r="Z1793" s="1" t="s">
        <v>499</v>
      </c>
      <c r="AA1793" s="1" t="s">
        <v>856</v>
      </c>
      <c r="AJ1793" s="1" t="s">
        <v>76</v>
      </c>
      <c r="AK1793" s="1" t="s">
        <v>2034</v>
      </c>
      <c r="AM1793" s="1" t="s">
        <v>109</v>
      </c>
      <c r="AN1793" s="1" t="s">
        <v>4578</v>
      </c>
      <c r="AO1793" s="1" t="s">
        <v>4579</v>
      </c>
    </row>
    <row r="1794" spans="1:64" x14ac:dyDescent="0.5">
      <c r="A1794" s="1">
        <v>482</v>
      </c>
      <c r="B1794" s="1" t="s">
        <v>2029</v>
      </c>
      <c r="C1794" s="2">
        <v>43441</v>
      </c>
      <c r="D1794" s="1" t="s">
        <v>2030</v>
      </c>
      <c r="E1794" s="1" t="s">
        <v>2031</v>
      </c>
      <c r="F1794" s="1" t="s">
        <v>759</v>
      </c>
      <c r="G1794" s="1">
        <v>50</v>
      </c>
      <c r="H1794" s="1">
        <v>1</v>
      </c>
      <c r="I1794" s="1" t="s">
        <v>499</v>
      </c>
      <c r="J1794" s="1">
        <v>100</v>
      </c>
      <c r="K1794" s="1">
        <v>-13.254308</v>
      </c>
      <c r="L1794" s="1">
        <v>34.301524999999998</v>
      </c>
      <c r="M1794" s="1" t="s">
        <v>69</v>
      </c>
      <c r="N1794" s="1">
        <v>0</v>
      </c>
      <c r="O1794" s="1">
        <v>2.6272389999999999</v>
      </c>
      <c r="P1794" s="1">
        <v>23.381664000000001</v>
      </c>
      <c r="R1794" s="1" t="s">
        <v>1947</v>
      </c>
      <c r="S1794" s="1" t="s">
        <v>71</v>
      </c>
      <c r="T1794" s="1" t="s">
        <v>2032</v>
      </c>
      <c r="U1794" s="1" t="s">
        <v>2033</v>
      </c>
      <c r="X1794" s="1" t="s">
        <v>236</v>
      </c>
      <c r="Z1794" s="1" t="s">
        <v>499</v>
      </c>
      <c r="AA1794" s="1" t="s">
        <v>856</v>
      </c>
      <c r="AJ1794" s="1" t="s">
        <v>76</v>
      </c>
      <c r="AK1794" s="1" t="s">
        <v>2034</v>
      </c>
      <c r="AM1794" s="1" t="s">
        <v>109</v>
      </c>
      <c r="AN1794" s="1" t="s">
        <v>4578</v>
      </c>
      <c r="AO1794" s="1" t="s">
        <v>4579</v>
      </c>
    </row>
    <row r="1795" spans="1:64" x14ac:dyDescent="0.5">
      <c r="A1795" s="1">
        <v>110</v>
      </c>
      <c r="B1795" s="1" t="s">
        <v>2035</v>
      </c>
      <c r="C1795" s="2">
        <v>43371</v>
      </c>
      <c r="D1795" s="1" t="s">
        <v>2036</v>
      </c>
      <c r="E1795" s="1" t="s">
        <v>2037</v>
      </c>
      <c r="F1795" s="1" t="s">
        <v>280</v>
      </c>
      <c r="G1795" s="1">
        <v>20</v>
      </c>
      <c r="H1795" s="1">
        <v>1</v>
      </c>
      <c r="I1795" s="1" t="s">
        <v>600</v>
      </c>
      <c r="J1795" s="1">
        <v>100</v>
      </c>
      <c r="K1795" s="1">
        <v>21.916222000000001</v>
      </c>
      <c r="L1795" s="1">
        <v>95.955971000000005</v>
      </c>
      <c r="M1795" s="1" t="s">
        <v>113</v>
      </c>
      <c r="N1795" s="1">
        <v>0</v>
      </c>
      <c r="O1795" s="1">
        <v>10.278548000000001</v>
      </c>
      <c r="P1795" s="1">
        <v>102.006446</v>
      </c>
      <c r="Q1795" s="1">
        <v>3713800</v>
      </c>
      <c r="R1795" s="1" t="s">
        <v>601</v>
      </c>
      <c r="S1795" s="1" t="s">
        <v>71</v>
      </c>
      <c r="T1795" s="1" t="s">
        <v>72</v>
      </c>
      <c r="U1795" s="1" t="s">
        <v>73</v>
      </c>
      <c r="X1795" s="1" t="s">
        <v>2038</v>
      </c>
      <c r="Z1795" s="1" t="s">
        <v>600</v>
      </c>
      <c r="AA1795" s="1" t="s">
        <v>2039</v>
      </c>
      <c r="AJ1795" s="1" t="s">
        <v>76</v>
      </c>
      <c r="AK1795" s="1" t="s">
        <v>2040</v>
      </c>
      <c r="AL1795" s="1">
        <v>18569000</v>
      </c>
      <c r="AM1795" s="1" t="s">
        <v>78</v>
      </c>
      <c r="AN1795" s="1" t="s">
        <v>4580</v>
      </c>
      <c r="AO1795" s="1" t="s">
        <v>4434</v>
      </c>
    </row>
    <row r="1796" spans="1:64" x14ac:dyDescent="0.5">
      <c r="A1796" s="1">
        <v>110</v>
      </c>
      <c r="B1796" s="1" t="s">
        <v>2035</v>
      </c>
      <c r="C1796" s="2">
        <v>43371</v>
      </c>
      <c r="D1796" s="1" t="s">
        <v>2036</v>
      </c>
      <c r="E1796" s="1" t="s">
        <v>2037</v>
      </c>
      <c r="F1796" s="1" t="s">
        <v>97</v>
      </c>
      <c r="G1796" s="1">
        <v>5</v>
      </c>
      <c r="H1796" s="1">
        <v>1</v>
      </c>
      <c r="I1796" s="1" t="s">
        <v>600</v>
      </c>
      <c r="J1796" s="1">
        <v>100</v>
      </c>
      <c r="K1796" s="1">
        <v>21.916222000000001</v>
      </c>
      <c r="L1796" s="1">
        <v>95.955971000000005</v>
      </c>
      <c r="M1796" s="1" t="s">
        <v>113</v>
      </c>
      <c r="N1796" s="1">
        <v>0</v>
      </c>
      <c r="O1796" s="1">
        <v>10.278548000000001</v>
      </c>
      <c r="P1796" s="1">
        <v>102.006446</v>
      </c>
      <c r="Q1796" s="1">
        <v>928450</v>
      </c>
      <c r="R1796" s="1" t="s">
        <v>601</v>
      </c>
      <c r="S1796" s="1" t="s">
        <v>71</v>
      </c>
      <c r="T1796" s="1" t="s">
        <v>72</v>
      </c>
      <c r="U1796" s="1" t="s">
        <v>73</v>
      </c>
      <c r="X1796" s="1" t="s">
        <v>2038</v>
      </c>
      <c r="Z1796" s="1" t="s">
        <v>600</v>
      </c>
      <c r="AA1796" s="1" t="s">
        <v>2039</v>
      </c>
      <c r="AJ1796" s="1" t="s">
        <v>76</v>
      </c>
      <c r="AK1796" s="1" t="s">
        <v>2040</v>
      </c>
      <c r="AL1796" s="1">
        <v>18569000</v>
      </c>
      <c r="AM1796" s="1" t="s">
        <v>78</v>
      </c>
      <c r="AN1796" s="1" t="s">
        <v>4580</v>
      </c>
      <c r="AO1796" s="1" t="s">
        <v>4434</v>
      </c>
    </row>
    <row r="1797" spans="1:64" x14ac:dyDescent="0.5">
      <c r="A1797" s="1">
        <v>110</v>
      </c>
      <c r="B1797" s="1" t="s">
        <v>2035</v>
      </c>
      <c r="C1797" s="2">
        <v>43371</v>
      </c>
      <c r="D1797" s="1" t="s">
        <v>2036</v>
      </c>
      <c r="E1797" s="1" t="s">
        <v>2037</v>
      </c>
      <c r="F1797" s="1" t="s">
        <v>128</v>
      </c>
      <c r="G1797" s="1">
        <v>15</v>
      </c>
      <c r="H1797" s="1">
        <v>1</v>
      </c>
      <c r="I1797" s="1" t="s">
        <v>600</v>
      </c>
      <c r="J1797" s="1">
        <v>100</v>
      </c>
      <c r="K1797" s="1">
        <v>21.916222000000001</v>
      </c>
      <c r="L1797" s="1">
        <v>95.955971000000005</v>
      </c>
      <c r="M1797" s="1" t="s">
        <v>113</v>
      </c>
      <c r="N1797" s="1">
        <v>0</v>
      </c>
      <c r="O1797" s="1">
        <v>10.278548000000001</v>
      </c>
      <c r="P1797" s="1">
        <v>102.006446</v>
      </c>
      <c r="Q1797" s="1">
        <v>2785350</v>
      </c>
      <c r="R1797" s="1" t="s">
        <v>601</v>
      </c>
      <c r="S1797" s="1" t="s">
        <v>71</v>
      </c>
      <c r="T1797" s="1" t="s">
        <v>72</v>
      </c>
      <c r="U1797" s="1" t="s">
        <v>73</v>
      </c>
      <c r="X1797" s="1" t="s">
        <v>2038</v>
      </c>
      <c r="Z1797" s="1" t="s">
        <v>600</v>
      </c>
      <c r="AA1797" s="1" t="s">
        <v>2039</v>
      </c>
      <c r="AJ1797" s="1" t="s">
        <v>76</v>
      </c>
      <c r="AK1797" s="1" t="s">
        <v>2040</v>
      </c>
      <c r="AL1797" s="1">
        <v>18569000</v>
      </c>
      <c r="AM1797" s="1" t="s">
        <v>78</v>
      </c>
      <c r="AN1797" s="1" t="s">
        <v>4580</v>
      </c>
      <c r="AO1797" s="1" t="s">
        <v>4434</v>
      </c>
    </row>
    <row r="1798" spans="1:64" x14ac:dyDescent="0.5">
      <c r="A1798" s="1">
        <v>110</v>
      </c>
      <c r="B1798" s="1" t="s">
        <v>2035</v>
      </c>
      <c r="C1798" s="2">
        <v>43371</v>
      </c>
      <c r="D1798" s="1" t="s">
        <v>2036</v>
      </c>
      <c r="E1798" s="1" t="s">
        <v>2037</v>
      </c>
      <c r="F1798" s="1" t="s">
        <v>282</v>
      </c>
      <c r="G1798" s="1">
        <v>7</v>
      </c>
      <c r="H1798" s="1">
        <v>1</v>
      </c>
      <c r="I1798" s="1" t="s">
        <v>600</v>
      </c>
      <c r="J1798" s="1">
        <v>100</v>
      </c>
      <c r="K1798" s="1">
        <v>21.916222000000001</v>
      </c>
      <c r="L1798" s="1">
        <v>95.955971000000005</v>
      </c>
      <c r="M1798" s="1" t="s">
        <v>113</v>
      </c>
      <c r="N1798" s="1">
        <v>0</v>
      </c>
      <c r="O1798" s="1">
        <v>10.278548000000001</v>
      </c>
      <c r="P1798" s="1">
        <v>102.006446</v>
      </c>
      <c r="Q1798" s="1">
        <v>1299830</v>
      </c>
      <c r="R1798" s="1" t="s">
        <v>601</v>
      </c>
      <c r="S1798" s="1" t="s">
        <v>71</v>
      </c>
      <c r="T1798" s="1" t="s">
        <v>72</v>
      </c>
      <c r="U1798" s="1" t="s">
        <v>73</v>
      </c>
      <c r="X1798" s="1" t="s">
        <v>2038</v>
      </c>
      <c r="Z1798" s="1" t="s">
        <v>600</v>
      </c>
      <c r="AA1798" s="1" t="s">
        <v>2039</v>
      </c>
      <c r="AJ1798" s="1" t="s">
        <v>76</v>
      </c>
      <c r="AK1798" s="1" t="s">
        <v>2040</v>
      </c>
      <c r="AL1798" s="1">
        <v>18569000</v>
      </c>
      <c r="AM1798" s="1" t="s">
        <v>78</v>
      </c>
      <c r="AN1798" s="1" t="s">
        <v>4580</v>
      </c>
      <c r="AO1798" s="1" t="s">
        <v>4434</v>
      </c>
    </row>
    <row r="1799" spans="1:64" x14ac:dyDescent="0.5">
      <c r="A1799" s="1">
        <v>110</v>
      </c>
      <c r="B1799" s="1" t="s">
        <v>2035</v>
      </c>
      <c r="C1799" s="2">
        <v>43371</v>
      </c>
      <c r="D1799" s="1" t="s">
        <v>2036</v>
      </c>
      <c r="E1799" s="1" t="s">
        <v>2037</v>
      </c>
      <c r="F1799" s="1" t="s">
        <v>281</v>
      </c>
      <c r="G1799" s="1">
        <v>35</v>
      </c>
      <c r="H1799" s="1">
        <v>1</v>
      </c>
      <c r="I1799" s="1" t="s">
        <v>600</v>
      </c>
      <c r="J1799" s="1">
        <v>100</v>
      </c>
      <c r="K1799" s="1">
        <v>21.916222000000001</v>
      </c>
      <c r="L1799" s="1">
        <v>95.955971000000005</v>
      </c>
      <c r="M1799" s="1" t="s">
        <v>113</v>
      </c>
      <c r="N1799" s="1">
        <v>0</v>
      </c>
      <c r="O1799" s="1">
        <v>10.278548000000001</v>
      </c>
      <c r="P1799" s="1">
        <v>102.006446</v>
      </c>
      <c r="Q1799" s="1">
        <v>6499150</v>
      </c>
      <c r="R1799" s="1" t="s">
        <v>601</v>
      </c>
      <c r="S1799" s="1" t="s">
        <v>71</v>
      </c>
      <c r="T1799" s="1" t="s">
        <v>72</v>
      </c>
      <c r="U1799" s="1" t="s">
        <v>73</v>
      </c>
      <c r="X1799" s="1" t="s">
        <v>2038</v>
      </c>
      <c r="Z1799" s="1" t="s">
        <v>600</v>
      </c>
      <c r="AA1799" s="1" t="s">
        <v>2039</v>
      </c>
      <c r="AJ1799" s="1" t="s">
        <v>76</v>
      </c>
      <c r="AK1799" s="1" t="s">
        <v>2040</v>
      </c>
      <c r="AL1799" s="1">
        <v>18569000</v>
      </c>
      <c r="AM1799" s="1" t="s">
        <v>78</v>
      </c>
      <c r="AN1799" s="1" t="s">
        <v>4580</v>
      </c>
      <c r="AO1799" s="1" t="s">
        <v>4434</v>
      </c>
    </row>
    <row r="1800" spans="1:64" x14ac:dyDescent="0.5">
      <c r="A1800" s="1">
        <v>110</v>
      </c>
      <c r="B1800" s="1" t="s">
        <v>2035</v>
      </c>
      <c r="C1800" s="2">
        <v>43371</v>
      </c>
      <c r="D1800" s="1" t="s">
        <v>2036</v>
      </c>
      <c r="E1800" s="1" t="s">
        <v>2037</v>
      </c>
      <c r="F1800" s="1" t="s">
        <v>98</v>
      </c>
      <c r="G1800" s="1">
        <v>18</v>
      </c>
      <c r="H1800" s="1">
        <v>1</v>
      </c>
      <c r="I1800" s="1" t="s">
        <v>600</v>
      </c>
      <c r="J1800" s="1">
        <v>100</v>
      </c>
      <c r="K1800" s="1">
        <v>21.916222000000001</v>
      </c>
      <c r="L1800" s="1">
        <v>95.955971000000005</v>
      </c>
      <c r="M1800" s="1" t="s">
        <v>113</v>
      </c>
      <c r="N1800" s="1">
        <v>0</v>
      </c>
      <c r="O1800" s="1">
        <v>10.278548000000001</v>
      </c>
      <c r="P1800" s="1">
        <v>102.006446</v>
      </c>
      <c r="Q1800" s="1">
        <v>3342420</v>
      </c>
      <c r="R1800" s="1" t="s">
        <v>601</v>
      </c>
      <c r="S1800" s="1" t="s">
        <v>71</v>
      </c>
      <c r="T1800" s="1" t="s">
        <v>72</v>
      </c>
      <c r="U1800" s="1" t="s">
        <v>73</v>
      </c>
      <c r="X1800" s="1" t="s">
        <v>2038</v>
      </c>
      <c r="Z1800" s="1" t="s">
        <v>600</v>
      </c>
      <c r="AA1800" s="1" t="s">
        <v>2039</v>
      </c>
      <c r="AJ1800" s="1" t="s">
        <v>76</v>
      </c>
      <c r="AK1800" s="1" t="s">
        <v>2040</v>
      </c>
      <c r="AL1800" s="1">
        <v>18569000</v>
      </c>
      <c r="AM1800" s="1" t="s">
        <v>78</v>
      </c>
      <c r="AN1800" s="1" t="s">
        <v>4580</v>
      </c>
      <c r="AO1800" s="1" t="s">
        <v>4434</v>
      </c>
    </row>
    <row r="1801" spans="1:64" x14ac:dyDescent="0.5">
      <c r="A1801" s="1">
        <v>24</v>
      </c>
      <c r="B1801" s="1" t="s">
        <v>2041</v>
      </c>
      <c r="C1801" s="2">
        <v>43371</v>
      </c>
      <c r="D1801" s="1" t="s">
        <v>2042</v>
      </c>
      <c r="E1801" s="1" t="s">
        <v>2043</v>
      </c>
      <c r="F1801" s="1" t="s">
        <v>128</v>
      </c>
      <c r="G1801" s="1">
        <v>30</v>
      </c>
      <c r="H1801" s="1">
        <v>1</v>
      </c>
      <c r="I1801" s="1" t="s">
        <v>118</v>
      </c>
      <c r="J1801" s="1">
        <v>100</v>
      </c>
      <c r="K1801" s="1">
        <v>-6.4530960000000004</v>
      </c>
      <c r="L1801" s="1">
        <v>34.894539000000002</v>
      </c>
      <c r="M1801" s="1" t="s">
        <v>69</v>
      </c>
      <c r="N1801" s="1">
        <v>0</v>
      </c>
      <c r="O1801" s="1">
        <v>2.6272389999999999</v>
      </c>
      <c r="P1801" s="1">
        <v>23.381664000000001</v>
      </c>
      <c r="Q1801" s="1">
        <v>1800000</v>
      </c>
      <c r="R1801" s="1" t="s">
        <v>2044</v>
      </c>
      <c r="S1801" s="1" t="s">
        <v>91</v>
      </c>
      <c r="T1801" s="1" t="s">
        <v>104</v>
      </c>
      <c r="U1801" s="1" t="s">
        <v>105</v>
      </c>
      <c r="X1801" s="1" t="s">
        <v>2045</v>
      </c>
      <c r="Z1801" s="1" t="s">
        <v>118</v>
      </c>
      <c r="AA1801" s="1" t="s">
        <v>123</v>
      </c>
      <c r="AJ1801" s="1" t="s">
        <v>76</v>
      </c>
      <c r="AK1801" s="1" t="s">
        <v>2046</v>
      </c>
      <c r="AL1801" s="1">
        <v>6000000</v>
      </c>
      <c r="AM1801" s="1" t="s">
        <v>109</v>
      </c>
      <c r="AN1801" s="1" t="s">
        <v>4581</v>
      </c>
      <c r="AO1801" s="1" t="s">
        <v>4476</v>
      </c>
    </row>
    <row r="1802" spans="1:64" x14ac:dyDescent="0.5">
      <c r="A1802" s="1">
        <v>24</v>
      </c>
      <c r="B1802" s="1" t="s">
        <v>2041</v>
      </c>
      <c r="C1802" s="2">
        <v>43371</v>
      </c>
      <c r="D1802" s="1" t="s">
        <v>2042</v>
      </c>
      <c r="E1802" s="1" t="s">
        <v>2043</v>
      </c>
      <c r="F1802" s="1" t="s">
        <v>127</v>
      </c>
      <c r="G1802" s="1">
        <v>50</v>
      </c>
      <c r="H1802" s="1">
        <v>1</v>
      </c>
      <c r="I1802" s="1" t="s">
        <v>118</v>
      </c>
      <c r="J1802" s="1">
        <v>100</v>
      </c>
      <c r="K1802" s="1">
        <v>-6.4530960000000004</v>
      </c>
      <c r="L1802" s="1">
        <v>34.894539000000002</v>
      </c>
      <c r="M1802" s="1" t="s">
        <v>69</v>
      </c>
      <c r="N1802" s="1">
        <v>0</v>
      </c>
      <c r="O1802" s="1">
        <v>2.6272389999999999</v>
      </c>
      <c r="P1802" s="1">
        <v>23.381664000000001</v>
      </c>
      <c r="Q1802" s="1">
        <v>3000000</v>
      </c>
      <c r="R1802" s="1" t="s">
        <v>2044</v>
      </c>
      <c r="S1802" s="1" t="s">
        <v>91</v>
      </c>
      <c r="T1802" s="1" t="s">
        <v>104</v>
      </c>
      <c r="U1802" s="1" t="s">
        <v>105</v>
      </c>
      <c r="X1802" s="1" t="s">
        <v>2045</v>
      </c>
      <c r="Z1802" s="1" t="s">
        <v>118</v>
      </c>
      <c r="AA1802" s="1" t="s">
        <v>123</v>
      </c>
      <c r="AJ1802" s="1" t="s">
        <v>76</v>
      </c>
      <c r="AK1802" s="1" t="s">
        <v>2046</v>
      </c>
      <c r="AL1802" s="1">
        <v>6000000</v>
      </c>
      <c r="AM1802" s="1" t="s">
        <v>109</v>
      </c>
      <c r="AN1802" s="1" t="s">
        <v>4581</v>
      </c>
      <c r="AO1802" s="1" t="s">
        <v>4476</v>
      </c>
    </row>
    <row r="1803" spans="1:64" x14ac:dyDescent="0.5">
      <c r="A1803" s="1">
        <v>24</v>
      </c>
      <c r="B1803" s="1" t="s">
        <v>2041</v>
      </c>
      <c r="C1803" s="2">
        <v>43371</v>
      </c>
      <c r="D1803" s="1" t="s">
        <v>2042</v>
      </c>
      <c r="E1803" s="1" t="s">
        <v>2043</v>
      </c>
      <c r="F1803" s="1" t="s">
        <v>129</v>
      </c>
      <c r="G1803" s="1">
        <v>20</v>
      </c>
      <c r="H1803" s="1">
        <v>1</v>
      </c>
      <c r="I1803" s="1" t="s">
        <v>118</v>
      </c>
      <c r="J1803" s="1">
        <v>100</v>
      </c>
      <c r="K1803" s="1">
        <v>-6.4530960000000004</v>
      </c>
      <c r="L1803" s="1">
        <v>34.894539000000002</v>
      </c>
      <c r="M1803" s="1" t="s">
        <v>69</v>
      </c>
      <c r="N1803" s="1">
        <v>0</v>
      </c>
      <c r="O1803" s="1">
        <v>2.6272389999999999</v>
      </c>
      <c r="P1803" s="1">
        <v>23.381664000000001</v>
      </c>
      <c r="Q1803" s="1">
        <v>1200000</v>
      </c>
      <c r="R1803" s="1" t="s">
        <v>2044</v>
      </c>
      <c r="S1803" s="1" t="s">
        <v>91</v>
      </c>
      <c r="T1803" s="1" t="s">
        <v>104</v>
      </c>
      <c r="U1803" s="1" t="s">
        <v>105</v>
      </c>
      <c r="X1803" s="1" t="s">
        <v>2045</v>
      </c>
      <c r="Z1803" s="1" t="s">
        <v>118</v>
      </c>
      <c r="AA1803" s="1" t="s">
        <v>123</v>
      </c>
      <c r="AJ1803" s="1" t="s">
        <v>76</v>
      </c>
      <c r="AK1803" s="1" t="s">
        <v>2046</v>
      </c>
      <c r="AL1803" s="1">
        <v>6000000</v>
      </c>
      <c r="AM1803" s="1" t="s">
        <v>109</v>
      </c>
      <c r="AN1803" s="1" t="s">
        <v>4581</v>
      </c>
      <c r="AO1803" s="1" t="s">
        <v>4476</v>
      </c>
    </row>
    <row r="1804" spans="1:64" x14ac:dyDescent="0.5">
      <c r="A1804" s="1">
        <v>188</v>
      </c>
      <c r="B1804" s="1" t="s">
        <v>2047</v>
      </c>
      <c r="C1804" s="2">
        <v>43579</v>
      </c>
      <c r="D1804" s="1" t="s">
        <v>2048</v>
      </c>
      <c r="E1804" s="1" t="s">
        <v>2049</v>
      </c>
      <c r="F1804" s="1" t="s">
        <v>128</v>
      </c>
      <c r="G1804" s="1">
        <v>80</v>
      </c>
      <c r="H1804" s="1">
        <v>1</v>
      </c>
      <c r="I1804" s="1" t="s">
        <v>194</v>
      </c>
      <c r="J1804" s="1">
        <v>100</v>
      </c>
      <c r="K1804" s="1">
        <v>19.182435999999999</v>
      </c>
      <c r="L1804" s="1">
        <v>-72.434515000000005</v>
      </c>
      <c r="M1804" s="1" t="s">
        <v>195</v>
      </c>
      <c r="N1804" s="1">
        <v>0</v>
      </c>
      <c r="O1804" s="1">
        <v>25.14509</v>
      </c>
      <c r="P1804" s="1">
        <v>-80.396960000000007</v>
      </c>
      <c r="Q1804" s="1">
        <v>16000000</v>
      </c>
      <c r="R1804" s="1" t="s">
        <v>684</v>
      </c>
      <c r="S1804" s="1" t="s">
        <v>91</v>
      </c>
      <c r="T1804" s="1" t="s">
        <v>104</v>
      </c>
      <c r="U1804" s="1" t="s">
        <v>105</v>
      </c>
      <c r="W1804" s="1" t="s">
        <v>121</v>
      </c>
      <c r="X1804" s="1" t="s">
        <v>2050</v>
      </c>
      <c r="Z1804" s="1" t="s">
        <v>194</v>
      </c>
      <c r="AA1804" s="1" t="s">
        <v>2051</v>
      </c>
      <c r="AJ1804" s="1" t="s">
        <v>76</v>
      </c>
      <c r="AK1804" s="1" t="s">
        <v>2052</v>
      </c>
      <c r="AL1804" s="1">
        <v>20000000</v>
      </c>
      <c r="AM1804" s="1" t="s">
        <v>109</v>
      </c>
      <c r="AN1804" s="1" t="s">
        <v>4420</v>
      </c>
      <c r="AO1804" s="1" t="s">
        <v>4293</v>
      </c>
      <c r="AP1804" s="1">
        <v>341367</v>
      </c>
      <c r="AQ1804" s="1">
        <v>3000000</v>
      </c>
      <c r="AR1804" s="1" t="s">
        <v>2053</v>
      </c>
      <c r="AS1804" s="1">
        <v>1</v>
      </c>
      <c r="AU1804" s="1">
        <v>1</v>
      </c>
      <c r="AW1804" s="1">
        <v>1</v>
      </c>
      <c r="AX1804" s="1">
        <v>1</v>
      </c>
      <c r="AY1804" s="1">
        <v>1</v>
      </c>
      <c r="AZ1804" s="1">
        <v>1</v>
      </c>
      <c r="BD1804" s="1">
        <v>1</v>
      </c>
      <c r="BE1804" s="1">
        <v>1</v>
      </c>
      <c r="BL1804" s="1" t="s">
        <v>2054</v>
      </c>
    </row>
    <row r="1805" spans="1:64" x14ac:dyDescent="0.5">
      <c r="A1805" s="1">
        <v>188</v>
      </c>
      <c r="B1805" s="1" t="s">
        <v>2047</v>
      </c>
      <c r="C1805" s="2">
        <v>43579</v>
      </c>
      <c r="D1805" s="1" t="s">
        <v>2048</v>
      </c>
      <c r="E1805" s="1" t="s">
        <v>2049</v>
      </c>
      <c r="F1805" s="1" t="s">
        <v>98</v>
      </c>
      <c r="G1805" s="1">
        <v>20</v>
      </c>
      <c r="H1805" s="1">
        <v>1</v>
      </c>
      <c r="I1805" s="1" t="s">
        <v>194</v>
      </c>
      <c r="J1805" s="1">
        <v>100</v>
      </c>
      <c r="K1805" s="1">
        <v>19.182435999999999</v>
      </c>
      <c r="L1805" s="1">
        <v>-72.434515000000005</v>
      </c>
      <c r="M1805" s="1" t="s">
        <v>195</v>
      </c>
      <c r="N1805" s="1">
        <v>0</v>
      </c>
      <c r="O1805" s="1">
        <v>25.14509</v>
      </c>
      <c r="P1805" s="1">
        <v>-80.396960000000007</v>
      </c>
      <c r="Q1805" s="1">
        <v>4000000</v>
      </c>
      <c r="R1805" s="1" t="s">
        <v>684</v>
      </c>
      <c r="S1805" s="1" t="s">
        <v>91</v>
      </c>
      <c r="T1805" s="1" t="s">
        <v>104</v>
      </c>
      <c r="U1805" s="1" t="s">
        <v>105</v>
      </c>
      <c r="W1805" s="1" t="s">
        <v>121</v>
      </c>
      <c r="X1805" s="1" t="s">
        <v>2050</v>
      </c>
      <c r="Z1805" s="1" t="s">
        <v>194</v>
      </c>
      <c r="AA1805" s="1" t="s">
        <v>2051</v>
      </c>
      <c r="AJ1805" s="1" t="s">
        <v>76</v>
      </c>
      <c r="AK1805" s="1" t="s">
        <v>2052</v>
      </c>
      <c r="AL1805" s="1">
        <v>20000000</v>
      </c>
      <c r="AM1805" s="1" t="s">
        <v>109</v>
      </c>
      <c r="AN1805" s="1" t="s">
        <v>4420</v>
      </c>
      <c r="AO1805" s="1" t="s">
        <v>4293</v>
      </c>
      <c r="AP1805" s="1">
        <v>341367</v>
      </c>
      <c r="AQ1805" s="1">
        <v>3000000</v>
      </c>
      <c r="AR1805" s="1" t="s">
        <v>2053</v>
      </c>
      <c r="AS1805" s="1">
        <v>1</v>
      </c>
      <c r="AU1805" s="1">
        <v>1</v>
      </c>
      <c r="AW1805" s="1">
        <v>1</v>
      </c>
      <c r="AX1805" s="1">
        <v>1</v>
      </c>
      <c r="AY1805" s="1">
        <v>1</v>
      </c>
      <c r="AZ1805" s="1">
        <v>1</v>
      </c>
      <c r="BD1805" s="1">
        <v>1</v>
      </c>
      <c r="BE1805" s="1">
        <v>1</v>
      </c>
      <c r="BL1805" s="1" t="s">
        <v>2054</v>
      </c>
    </row>
    <row r="1806" spans="1:64" x14ac:dyDescent="0.5">
      <c r="A1806" s="1">
        <v>245</v>
      </c>
      <c r="B1806" s="1" t="s">
        <v>2055</v>
      </c>
      <c r="C1806" s="2">
        <v>43579</v>
      </c>
      <c r="D1806" s="1" t="s">
        <v>2056</v>
      </c>
      <c r="E1806" s="1" t="s">
        <v>2057</v>
      </c>
      <c r="F1806" s="1" t="s">
        <v>129</v>
      </c>
      <c r="G1806" s="1">
        <v>60</v>
      </c>
      <c r="H1806" s="1">
        <v>1</v>
      </c>
      <c r="I1806" s="1" t="s">
        <v>426</v>
      </c>
      <c r="J1806" s="1">
        <v>100</v>
      </c>
      <c r="K1806" s="1">
        <v>23.684994</v>
      </c>
      <c r="L1806" s="1">
        <v>90.356330999999997</v>
      </c>
      <c r="M1806" s="1" t="s">
        <v>114</v>
      </c>
      <c r="N1806" s="1">
        <v>0</v>
      </c>
      <c r="O1806" s="1">
        <v>25.384855999999999</v>
      </c>
      <c r="P1806" s="1">
        <v>68.458809000000002</v>
      </c>
      <c r="Q1806" s="1">
        <v>274354.2</v>
      </c>
      <c r="R1806" s="1" t="s">
        <v>375</v>
      </c>
      <c r="S1806" s="1" t="s">
        <v>71</v>
      </c>
      <c r="T1806" s="1" t="s">
        <v>104</v>
      </c>
      <c r="U1806" s="1" t="s">
        <v>105</v>
      </c>
      <c r="W1806" s="1" t="s">
        <v>121</v>
      </c>
      <c r="X1806" s="1" t="s">
        <v>2058</v>
      </c>
      <c r="Z1806" s="1" t="s">
        <v>426</v>
      </c>
      <c r="AA1806" s="1" t="s">
        <v>2059</v>
      </c>
      <c r="AJ1806" s="1" t="s">
        <v>76</v>
      </c>
      <c r="AK1806" s="1" t="s">
        <v>2060</v>
      </c>
      <c r="AL1806" s="1">
        <v>457257</v>
      </c>
      <c r="AM1806" s="1" t="s">
        <v>109</v>
      </c>
      <c r="AN1806" s="1" t="s">
        <v>4582</v>
      </c>
      <c r="AO1806" s="1" t="s">
        <v>4295</v>
      </c>
      <c r="AP1806" s="1">
        <v>504624</v>
      </c>
      <c r="AR1806" s="1" t="s">
        <v>2061</v>
      </c>
      <c r="AS1806" s="1">
        <v>1</v>
      </c>
      <c r="AU1806" s="1">
        <v>1</v>
      </c>
      <c r="AY1806" s="1">
        <v>1</v>
      </c>
      <c r="AZ1806" s="1">
        <v>1</v>
      </c>
      <c r="BE1806" s="1">
        <v>1</v>
      </c>
      <c r="BL1806" s="1" t="s">
        <v>2062</v>
      </c>
    </row>
    <row r="1807" spans="1:64" x14ac:dyDescent="0.5">
      <c r="A1807" s="1">
        <v>245</v>
      </c>
      <c r="B1807" s="1" t="s">
        <v>2055</v>
      </c>
      <c r="C1807" s="2">
        <v>43579</v>
      </c>
      <c r="D1807" s="1" t="s">
        <v>2056</v>
      </c>
      <c r="E1807" s="1" t="s">
        <v>2057</v>
      </c>
      <c r="F1807" s="1" t="s">
        <v>67</v>
      </c>
      <c r="G1807" s="1">
        <v>20</v>
      </c>
      <c r="H1807" s="1">
        <v>1</v>
      </c>
      <c r="I1807" s="1" t="s">
        <v>426</v>
      </c>
      <c r="J1807" s="1">
        <v>100</v>
      </c>
      <c r="K1807" s="1">
        <v>23.684994</v>
      </c>
      <c r="L1807" s="1">
        <v>90.356330999999997</v>
      </c>
      <c r="M1807" s="1" t="s">
        <v>114</v>
      </c>
      <c r="N1807" s="1">
        <v>0</v>
      </c>
      <c r="O1807" s="1">
        <v>25.384855999999999</v>
      </c>
      <c r="P1807" s="1">
        <v>68.458809000000002</v>
      </c>
      <c r="Q1807" s="1">
        <v>91451.4</v>
      </c>
      <c r="R1807" s="1" t="s">
        <v>375</v>
      </c>
      <c r="S1807" s="1" t="s">
        <v>71</v>
      </c>
      <c r="T1807" s="1" t="s">
        <v>104</v>
      </c>
      <c r="U1807" s="1" t="s">
        <v>105</v>
      </c>
      <c r="W1807" s="1" t="s">
        <v>121</v>
      </c>
      <c r="X1807" s="1" t="s">
        <v>2058</v>
      </c>
      <c r="Z1807" s="1" t="s">
        <v>426</v>
      </c>
      <c r="AA1807" s="1" t="s">
        <v>2059</v>
      </c>
      <c r="AJ1807" s="1" t="s">
        <v>76</v>
      </c>
      <c r="AK1807" s="1" t="s">
        <v>2060</v>
      </c>
      <c r="AL1807" s="1">
        <v>457257</v>
      </c>
      <c r="AM1807" s="1" t="s">
        <v>109</v>
      </c>
      <c r="AN1807" s="1" t="s">
        <v>4582</v>
      </c>
      <c r="AO1807" s="1" t="s">
        <v>4295</v>
      </c>
      <c r="AP1807" s="1">
        <v>504624</v>
      </c>
      <c r="AR1807" s="1" t="s">
        <v>2061</v>
      </c>
      <c r="AS1807" s="1">
        <v>1</v>
      </c>
      <c r="AU1807" s="1">
        <v>1</v>
      </c>
      <c r="AY1807" s="1">
        <v>1</v>
      </c>
      <c r="AZ1807" s="1">
        <v>1</v>
      </c>
      <c r="BE1807" s="1">
        <v>1</v>
      </c>
      <c r="BL1807" s="1" t="s">
        <v>2062</v>
      </c>
    </row>
    <row r="1808" spans="1:64" x14ac:dyDescent="0.5">
      <c r="A1808" s="1">
        <v>245</v>
      </c>
      <c r="B1808" s="1" t="s">
        <v>2055</v>
      </c>
      <c r="C1808" s="2">
        <v>43579</v>
      </c>
      <c r="D1808" s="1" t="s">
        <v>2056</v>
      </c>
      <c r="E1808" s="1" t="s">
        <v>2057</v>
      </c>
      <c r="F1808" s="1" t="s">
        <v>128</v>
      </c>
      <c r="G1808" s="1">
        <v>20</v>
      </c>
      <c r="H1808" s="1">
        <v>1</v>
      </c>
      <c r="I1808" s="1" t="s">
        <v>426</v>
      </c>
      <c r="J1808" s="1">
        <v>100</v>
      </c>
      <c r="K1808" s="1">
        <v>23.684994</v>
      </c>
      <c r="L1808" s="1">
        <v>90.356330999999997</v>
      </c>
      <c r="M1808" s="1" t="s">
        <v>114</v>
      </c>
      <c r="N1808" s="1">
        <v>0</v>
      </c>
      <c r="O1808" s="1">
        <v>25.384855999999999</v>
      </c>
      <c r="P1808" s="1">
        <v>68.458809000000002</v>
      </c>
      <c r="Q1808" s="1">
        <v>91451.4</v>
      </c>
      <c r="R1808" s="1" t="s">
        <v>375</v>
      </c>
      <c r="S1808" s="1" t="s">
        <v>71</v>
      </c>
      <c r="T1808" s="1" t="s">
        <v>104</v>
      </c>
      <c r="U1808" s="1" t="s">
        <v>105</v>
      </c>
      <c r="W1808" s="1" t="s">
        <v>121</v>
      </c>
      <c r="X1808" s="1" t="s">
        <v>2058</v>
      </c>
      <c r="Z1808" s="1" t="s">
        <v>426</v>
      </c>
      <c r="AA1808" s="1" t="s">
        <v>2059</v>
      </c>
      <c r="AJ1808" s="1" t="s">
        <v>76</v>
      </c>
      <c r="AK1808" s="1" t="s">
        <v>2060</v>
      </c>
      <c r="AL1808" s="1">
        <v>457257</v>
      </c>
      <c r="AM1808" s="1" t="s">
        <v>109</v>
      </c>
      <c r="AN1808" s="1" t="s">
        <v>4582</v>
      </c>
      <c r="AO1808" s="1" t="s">
        <v>4295</v>
      </c>
      <c r="AP1808" s="1">
        <v>504624</v>
      </c>
      <c r="AR1808" s="1" t="s">
        <v>2061</v>
      </c>
      <c r="AS1808" s="1">
        <v>1</v>
      </c>
      <c r="AU1808" s="1">
        <v>1</v>
      </c>
      <c r="AY1808" s="1">
        <v>1</v>
      </c>
      <c r="AZ1808" s="1">
        <v>1</v>
      </c>
      <c r="BE1808" s="1">
        <v>1</v>
      </c>
      <c r="BL1808" s="1" t="s">
        <v>2062</v>
      </c>
    </row>
    <row r="1809" spans="1:64" x14ac:dyDescent="0.5">
      <c r="A1809" s="1">
        <v>654</v>
      </c>
      <c r="B1809" s="1" t="s">
        <v>2063</v>
      </c>
      <c r="C1809" s="2">
        <v>43580</v>
      </c>
      <c r="D1809" s="1" t="s">
        <v>2064</v>
      </c>
      <c r="E1809" s="1" t="s">
        <v>2065</v>
      </c>
      <c r="F1809" s="1" t="s">
        <v>129</v>
      </c>
      <c r="G1809" s="1">
        <v>14.3</v>
      </c>
      <c r="H1809" s="1">
        <v>4</v>
      </c>
      <c r="I1809" s="1" t="s">
        <v>179</v>
      </c>
      <c r="J1809" s="1">
        <v>8.25</v>
      </c>
      <c r="K1809" s="1">
        <v>-4.0383329999999997</v>
      </c>
      <c r="L1809" s="1">
        <v>21.758662999999999</v>
      </c>
      <c r="M1809" s="1" t="s">
        <v>69</v>
      </c>
      <c r="N1809" s="1">
        <v>0</v>
      </c>
      <c r="O1809" s="1">
        <v>2.6272389999999999</v>
      </c>
      <c r="P1809" s="1">
        <v>23.381664000000001</v>
      </c>
      <c r="Q1809" s="1">
        <v>35392.5</v>
      </c>
      <c r="R1809" s="1" t="s">
        <v>2066</v>
      </c>
      <c r="S1809" s="1" t="s">
        <v>91</v>
      </c>
      <c r="T1809" s="1" t="s">
        <v>234</v>
      </c>
      <c r="U1809" s="1" t="s">
        <v>182</v>
      </c>
      <c r="W1809" s="1" t="s">
        <v>183</v>
      </c>
      <c r="X1809" s="1" t="s">
        <v>2067</v>
      </c>
      <c r="Y1809" s="1" t="s">
        <v>2068</v>
      </c>
      <c r="Z1809" s="1" t="s">
        <v>179</v>
      </c>
      <c r="AA1809" s="1" t="s">
        <v>2069</v>
      </c>
      <c r="AE1809" s="1" t="s">
        <v>274</v>
      </c>
      <c r="AH1809" s="1" t="s">
        <v>2070</v>
      </c>
      <c r="AJ1809" s="1" t="s">
        <v>2071</v>
      </c>
      <c r="AK1809" s="1" t="s">
        <v>2072</v>
      </c>
      <c r="AL1809" s="1">
        <v>3000000</v>
      </c>
      <c r="AM1809" s="1" t="s">
        <v>78</v>
      </c>
      <c r="AN1809" s="1" t="s">
        <v>4583</v>
      </c>
      <c r="AO1809" s="1" t="s">
        <v>4494</v>
      </c>
      <c r="AS1809" s="1">
        <v>1</v>
      </c>
      <c r="AT1809" s="1">
        <v>1</v>
      </c>
      <c r="AU1809" s="1">
        <v>1</v>
      </c>
      <c r="AV1809" s="1">
        <v>1</v>
      </c>
      <c r="AW1809" s="1">
        <v>1</v>
      </c>
      <c r="AX1809" s="1">
        <v>1</v>
      </c>
      <c r="BD1809" s="1">
        <v>1</v>
      </c>
      <c r="BE1809" s="1">
        <v>1</v>
      </c>
      <c r="BF1809" s="1">
        <v>1</v>
      </c>
      <c r="BH1809" s="1">
        <v>1</v>
      </c>
      <c r="BI1809" s="1">
        <v>1</v>
      </c>
      <c r="BL1809" s="1" t="s">
        <v>2073</v>
      </c>
    </row>
    <row r="1810" spans="1:64" x14ac:dyDescent="0.5">
      <c r="A1810" s="1">
        <v>654</v>
      </c>
      <c r="B1810" s="1" t="s">
        <v>2063</v>
      </c>
      <c r="C1810" s="2">
        <v>43580</v>
      </c>
      <c r="D1810" s="1" t="s">
        <v>2064</v>
      </c>
      <c r="E1810" s="1" t="s">
        <v>2065</v>
      </c>
      <c r="F1810" s="1" t="s">
        <v>262</v>
      </c>
      <c r="G1810" s="1">
        <v>14.3</v>
      </c>
      <c r="H1810" s="1">
        <v>4</v>
      </c>
      <c r="I1810" s="1" t="s">
        <v>179</v>
      </c>
      <c r="J1810" s="1">
        <v>8.25</v>
      </c>
      <c r="K1810" s="1">
        <v>-4.0383329999999997</v>
      </c>
      <c r="L1810" s="1">
        <v>21.758662999999999</v>
      </c>
      <c r="M1810" s="1" t="s">
        <v>69</v>
      </c>
      <c r="N1810" s="1">
        <v>0</v>
      </c>
      <c r="O1810" s="1">
        <v>2.6272389999999999</v>
      </c>
      <c r="P1810" s="1">
        <v>23.381664000000001</v>
      </c>
      <c r="Q1810" s="1">
        <v>35392.5</v>
      </c>
      <c r="R1810" s="1" t="s">
        <v>2066</v>
      </c>
      <c r="S1810" s="1" t="s">
        <v>91</v>
      </c>
      <c r="T1810" s="1" t="s">
        <v>234</v>
      </c>
      <c r="U1810" s="1" t="s">
        <v>182</v>
      </c>
      <c r="W1810" s="1" t="s">
        <v>183</v>
      </c>
      <c r="X1810" s="1" t="s">
        <v>2067</v>
      </c>
      <c r="Y1810" s="1" t="s">
        <v>2068</v>
      </c>
      <c r="Z1810" s="1" t="s">
        <v>179</v>
      </c>
      <c r="AA1810" s="1" t="s">
        <v>2069</v>
      </c>
      <c r="AE1810" s="1" t="s">
        <v>274</v>
      </c>
      <c r="AH1810" s="1" t="s">
        <v>2070</v>
      </c>
      <c r="AJ1810" s="1" t="s">
        <v>2071</v>
      </c>
      <c r="AK1810" s="1" t="s">
        <v>2072</v>
      </c>
      <c r="AL1810" s="1">
        <v>3000000</v>
      </c>
      <c r="AM1810" s="1" t="s">
        <v>78</v>
      </c>
      <c r="AN1810" s="1" t="s">
        <v>4583</v>
      </c>
      <c r="AO1810" s="1" t="s">
        <v>4494</v>
      </c>
      <c r="AS1810" s="1">
        <v>1</v>
      </c>
      <c r="AT1810" s="1">
        <v>1</v>
      </c>
      <c r="AU1810" s="1">
        <v>1</v>
      </c>
      <c r="AV1810" s="1">
        <v>1</v>
      </c>
      <c r="AW1810" s="1">
        <v>1</v>
      </c>
      <c r="AX1810" s="1">
        <v>1</v>
      </c>
      <c r="BD1810" s="1">
        <v>1</v>
      </c>
      <c r="BE1810" s="1">
        <v>1</v>
      </c>
      <c r="BF1810" s="1">
        <v>1</v>
      </c>
      <c r="BH1810" s="1">
        <v>1</v>
      </c>
      <c r="BI1810" s="1">
        <v>1</v>
      </c>
      <c r="BL1810" s="1" t="s">
        <v>2073</v>
      </c>
    </row>
    <row r="1811" spans="1:64" x14ac:dyDescent="0.5">
      <c r="A1811" s="1">
        <v>654</v>
      </c>
      <c r="B1811" s="1" t="s">
        <v>2063</v>
      </c>
      <c r="C1811" s="2">
        <v>43580</v>
      </c>
      <c r="D1811" s="1" t="s">
        <v>2064</v>
      </c>
      <c r="E1811" s="1" t="s">
        <v>2065</v>
      </c>
      <c r="F1811" s="1" t="s">
        <v>280</v>
      </c>
      <c r="G1811" s="1">
        <v>14.3</v>
      </c>
      <c r="H1811" s="1">
        <v>4</v>
      </c>
      <c r="I1811" s="1" t="s">
        <v>179</v>
      </c>
      <c r="J1811" s="1">
        <v>8.25</v>
      </c>
      <c r="K1811" s="1">
        <v>-4.0383329999999997</v>
      </c>
      <c r="L1811" s="1">
        <v>21.758662999999999</v>
      </c>
      <c r="M1811" s="1" t="s">
        <v>69</v>
      </c>
      <c r="N1811" s="1">
        <v>0</v>
      </c>
      <c r="O1811" s="1">
        <v>2.6272389999999999</v>
      </c>
      <c r="P1811" s="1">
        <v>23.381664000000001</v>
      </c>
      <c r="Q1811" s="1">
        <v>35392.5</v>
      </c>
      <c r="R1811" s="1" t="s">
        <v>2066</v>
      </c>
      <c r="S1811" s="1" t="s">
        <v>91</v>
      </c>
      <c r="T1811" s="1" t="s">
        <v>234</v>
      </c>
      <c r="U1811" s="1" t="s">
        <v>182</v>
      </c>
      <c r="W1811" s="1" t="s">
        <v>183</v>
      </c>
      <c r="X1811" s="1" t="s">
        <v>2067</v>
      </c>
      <c r="Y1811" s="1" t="s">
        <v>2068</v>
      </c>
      <c r="Z1811" s="1" t="s">
        <v>179</v>
      </c>
      <c r="AA1811" s="1" t="s">
        <v>2069</v>
      </c>
      <c r="AE1811" s="1" t="s">
        <v>274</v>
      </c>
      <c r="AH1811" s="1" t="s">
        <v>2070</v>
      </c>
      <c r="AJ1811" s="1" t="s">
        <v>2071</v>
      </c>
      <c r="AK1811" s="1" t="s">
        <v>2072</v>
      </c>
      <c r="AL1811" s="1">
        <v>3000000</v>
      </c>
      <c r="AM1811" s="1" t="s">
        <v>78</v>
      </c>
      <c r="AN1811" s="1" t="s">
        <v>4583</v>
      </c>
      <c r="AO1811" s="1" t="s">
        <v>4494</v>
      </c>
      <c r="AS1811" s="1">
        <v>1</v>
      </c>
      <c r="AT1811" s="1">
        <v>1</v>
      </c>
      <c r="AU1811" s="1">
        <v>1</v>
      </c>
      <c r="AV1811" s="1">
        <v>1</v>
      </c>
      <c r="AW1811" s="1">
        <v>1</v>
      </c>
      <c r="AX1811" s="1">
        <v>1</v>
      </c>
      <c r="BD1811" s="1">
        <v>1</v>
      </c>
      <c r="BE1811" s="1">
        <v>1</v>
      </c>
      <c r="BF1811" s="1">
        <v>1</v>
      </c>
      <c r="BH1811" s="1">
        <v>1</v>
      </c>
      <c r="BI1811" s="1">
        <v>1</v>
      </c>
      <c r="BL1811" s="1" t="s">
        <v>2073</v>
      </c>
    </row>
    <row r="1812" spans="1:64" x14ac:dyDescent="0.5">
      <c r="A1812" s="1">
        <v>654</v>
      </c>
      <c r="B1812" s="1" t="s">
        <v>2063</v>
      </c>
      <c r="C1812" s="2">
        <v>43580</v>
      </c>
      <c r="D1812" s="1" t="s">
        <v>2064</v>
      </c>
      <c r="E1812" s="1" t="s">
        <v>2065</v>
      </c>
      <c r="F1812" s="1" t="s">
        <v>81</v>
      </c>
      <c r="G1812" s="1">
        <v>14.3</v>
      </c>
      <c r="H1812" s="1">
        <v>4</v>
      </c>
      <c r="I1812" s="1" t="s">
        <v>179</v>
      </c>
      <c r="J1812" s="1">
        <v>8.25</v>
      </c>
      <c r="K1812" s="1">
        <v>-4.0383329999999997</v>
      </c>
      <c r="L1812" s="1">
        <v>21.758662999999999</v>
      </c>
      <c r="M1812" s="1" t="s">
        <v>69</v>
      </c>
      <c r="N1812" s="1">
        <v>0</v>
      </c>
      <c r="O1812" s="1">
        <v>2.6272389999999999</v>
      </c>
      <c r="P1812" s="1">
        <v>23.381664000000001</v>
      </c>
      <c r="Q1812" s="1">
        <v>35392.5</v>
      </c>
      <c r="R1812" s="1" t="s">
        <v>2066</v>
      </c>
      <c r="S1812" s="1" t="s">
        <v>91</v>
      </c>
      <c r="T1812" s="1" t="s">
        <v>234</v>
      </c>
      <c r="U1812" s="1" t="s">
        <v>182</v>
      </c>
      <c r="W1812" s="1" t="s">
        <v>183</v>
      </c>
      <c r="X1812" s="1" t="s">
        <v>2067</v>
      </c>
      <c r="Y1812" s="1" t="s">
        <v>2068</v>
      </c>
      <c r="Z1812" s="1" t="s">
        <v>179</v>
      </c>
      <c r="AA1812" s="1" t="s">
        <v>2069</v>
      </c>
      <c r="AE1812" s="1" t="s">
        <v>274</v>
      </c>
      <c r="AH1812" s="1" t="s">
        <v>2070</v>
      </c>
      <c r="AJ1812" s="1" t="s">
        <v>2071</v>
      </c>
      <c r="AK1812" s="1" t="s">
        <v>2072</v>
      </c>
      <c r="AL1812" s="1">
        <v>3000000</v>
      </c>
      <c r="AM1812" s="1" t="s">
        <v>78</v>
      </c>
      <c r="AN1812" s="1" t="s">
        <v>4583</v>
      </c>
      <c r="AO1812" s="1" t="s">
        <v>4494</v>
      </c>
      <c r="AS1812" s="1">
        <v>1</v>
      </c>
      <c r="AT1812" s="1">
        <v>1</v>
      </c>
      <c r="AU1812" s="1">
        <v>1</v>
      </c>
      <c r="AV1812" s="1">
        <v>1</v>
      </c>
      <c r="AW1812" s="1">
        <v>1</v>
      </c>
      <c r="AX1812" s="1">
        <v>1</v>
      </c>
      <c r="BD1812" s="1">
        <v>1</v>
      </c>
      <c r="BE1812" s="1">
        <v>1</v>
      </c>
      <c r="BF1812" s="1">
        <v>1</v>
      </c>
      <c r="BH1812" s="1">
        <v>1</v>
      </c>
      <c r="BI1812" s="1">
        <v>1</v>
      </c>
      <c r="BL1812" s="1" t="s">
        <v>2073</v>
      </c>
    </row>
    <row r="1813" spans="1:64" x14ac:dyDescent="0.5">
      <c r="A1813" s="1">
        <v>654</v>
      </c>
      <c r="B1813" s="1" t="s">
        <v>2063</v>
      </c>
      <c r="C1813" s="2">
        <v>43580</v>
      </c>
      <c r="D1813" s="1" t="s">
        <v>2064</v>
      </c>
      <c r="E1813" s="1" t="s">
        <v>2065</v>
      </c>
      <c r="F1813" s="1" t="s">
        <v>281</v>
      </c>
      <c r="G1813" s="1">
        <v>14.2</v>
      </c>
      <c r="H1813" s="1">
        <v>4</v>
      </c>
      <c r="I1813" s="1" t="s">
        <v>179</v>
      </c>
      <c r="J1813" s="1">
        <v>8.25</v>
      </c>
      <c r="K1813" s="1">
        <v>-4.0383329999999997</v>
      </c>
      <c r="L1813" s="1">
        <v>21.758662999999999</v>
      </c>
      <c r="M1813" s="1" t="s">
        <v>69</v>
      </c>
      <c r="N1813" s="1">
        <v>0</v>
      </c>
      <c r="O1813" s="1">
        <v>2.6272389999999999</v>
      </c>
      <c r="P1813" s="1">
        <v>23.381664000000001</v>
      </c>
      <c r="Q1813" s="1">
        <v>35145</v>
      </c>
      <c r="R1813" s="1" t="s">
        <v>2066</v>
      </c>
      <c r="S1813" s="1" t="s">
        <v>91</v>
      </c>
      <c r="T1813" s="1" t="s">
        <v>234</v>
      </c>
      <c r="U1813" s="1" t="s">
        <v>182</v>
      </c>
      <c r="W1813" s="1" t="s">
        <v>183</v>
      </c>
      <c r="X1813" s="1" t="s">
        <v>2067</v>
      </c>
      <c r="Y1813" s="1" t="s">
        <v>2068</v>
      </c>
      <c r="Z1813" s="1" t="s">
        <v>179</v>
      </c>
      <c r="AA1813" s="1" t="s">
        <v>2069</v>
      </c>
      <c r="AE1813" s="1" t="s">
        <v>274</v>
      </c>
      <c r="AH1813" s="1" t="s">
        <v>2070</v>
      </c>
      <c r="AJ1813" s="1" t="s">
        <v>2071</v>
      </c>
      <c r="AK1813" s="1" t="s">
        <v>2072</v>
      </c>
      <c r="AL1813" s="1">
        <v>3000000</v>
      </c>
      <c r="AM1813" s="1" t="s">
        <v>78</v>
      </c>
      <c r="AN1813" s="1" t="s">
        <v>4583</v>
      </c>
      <c r="AO1813" s="1" t="s">
        <v>4494</v>
      </c>
      <c r="AS1813" s="1">
        <v>1</v>
      </c>
      <c r="AT1813" s="1">
        <v>1</v>
      </c>
      <c r="AU1813" s="1">
        <v>1</v>
      </c>
      <c r="AV1813" s="1">
        <v>1</v>
      </c>
      <c r="AW1813" s="1">
        <v>1</v>
      </c>
      <c r="AX1813" s="1">
        <v>1</v>
      </c>
      <c r="BD1813" s="1">
        <v>1</v>
      </c>
      <c r="BE1813" s="1">
        <v>1</v>
      </c>
      <c r="BF1813" s="1">
        <v>1</v>
      </c>
      <c r="BH1813" s="1">
        <v>1</v>
      </c>
      <c r="BI1813" s="1">
        <v>1</v>
      </c>
      <c r="BL1813" s="1" t="s">
        <v>2073</v>
      </c>
    </row>
    <row r="1814" spans="1:64" x14ac:dyDescent="0.5">
      <c r="A1814" s="1">
        <v>654</v>
      </c>
      <c r="B1814" s="1" t="s">
        <v>2063</v>
      </c>
      <c r="C1814" s="2">
        <v>43580</v>
      </c>
      <c r="D1814" s="1" t="s">
        <v>2064</v>
      </c>
      <c r="E1814" s="1" t="s">
        <v>2065</v>
      </c>
      <c r="F1814" s="1" t="s">
        <v>291</v>
      </c>
      <c r="G1814" s="1">
        <v>14.3</v>
      </c>
      <c r="H1814" s="1">
        <v>4</v>
      </c>
      <c r="I1814" s="1" t="s">
        <v>179</v>
      </c>
      <c r="J1814" s="1">
        <v>8.25</v>
      </c>
      <c r="K1814" s="1">
        <v>-4.0383329999999997</v>
      </c>
      <c r="L1814" s="1">
        <v>21.758662999999999</v>
      </c>
      <c r="M1814" s="1" t="s">
        <v>69</v>
      </c>
      <c r="N1814" s="1">
        <v>0</v>
      </c>
      <c r="O1814" s="1">
        <v>2.6272389999999999</v>
      </c>
      <c r="P1814" s="1">
        <v>23.381664000000001</v>
      </c>
      <c r="Q1814" s="1">
        <v>35392.5</v>
      </c>
      <c r="R1814" s="1" t="s">
        <v>2066</v>
      </c>
      <c r="S1814" s="1" t="s">
        <v>91</v>
      </c>
      <c r="T1814" s="1" t="s">
        <v>234</v>
      </c>
      <c r="U1814" s="1" t="s">
        <v>182</v>
      </c>
      <c r="W1814" s="1" t="s">
        <v>183</v>
      </c>
      <c r="X1814" s="1" t="s">
        <v>2067</v>
      </c>
      <c r="Y1814" s="1" t="s">
        <v>2068</v>
      </c>
      <c r="Z1814" s="1" t="s">
        <v>179</v>
      </c>
      <c r="AA1814" s="1" t="s">
        <v>2069</v>
      </c>
      <c r="AE1814" s="1" t="s">
        <v>274</v>
      </c>
      <c r="AH1814" s="1" t="s">
        <v>2070</v>
      </c>
      <c r="AJ1814" s="1" t="s">
        <v>2071</v>
      </c>
      <c r="AK1814" s="1" t="s">
        <v>2072</v>
      </c>
      <c r="AL1814" s="1">
        <v>3000000</v>
      </c>
      <c r="AM1814" s="1" t="s">
        <v>78</v>
      </c>
      <c r="AN1814" s="1" t="s">
        <v>4583</v>
      </c>
      <c r="AO1814" s="1" t="s">
        <v>4494</v>
      </c>
      <c r="AS1814" s="1">
        <v>1</v>
      </c>
      <c r="AT1814" s="1">
        <v>1</v>
      </c>
      <c r="AU1814" s="1">
        <v>1</v>
      </c>
      <c r="AV1814" s="1">
        <v>1</v>
      </c>
      <c r="AW1814" s="1">
        <v>1</v>
      </c>
      <c r="AX1814" s="1">
        <v>1</v>
      </c>
      <c r="BD1814" s="1">
        <v>1</v>
      </c>
      <c r="BE1814" s="1">
        <v>1</v>
      </c>
      <c r="BF1814" s="1">
        <v>1</v>
      </c>
      <c r="BH1814" s="1">
        <v>1</v>
      </c>
      <c r="BI1814" s="1">
        <v>1</v>
      </c>
      <c r="BL1814" s="1" t="s">
        <v>2073</v>
      </c>
    </row>
    <row r="1815" spans="1:64" x14ac:dyDescent="0.5">
      <c r="A1815" s="1">
        <v>654</v>
      </c>
      <c r="B1815" s="1" t="s">
        <v>2063</v>
      </c>
      <c r="C1815" s="2">
        <v>43580</v>
      </c>
      <c r="D1815" s="1" t="s">
        <v>2064</v>
      </c>
      <c r="E1815" s="1" t="s">
        <v>2065</v>
      </c>
      <c r="F1815" s="1" t="s">
        <v>237</v>
      </c>
      <c r="G1815" s="1">
        <v>14.3</v>
      </c>
      <c r="H1815" s="1">
        <v>4</v>
      </c>
      <c r="I1815" s="1" t="s">
        <v>179</v>
      </c>
      <c r="J1815" s="1">
        <v>8.25</v>
      </c>
      <c r="K1815" s="1">
        <v>-4.0383329999999997</v>
      </c>
      <c r="L1815" s="1">
        <v>21.758662999999999</v>
      </c>
      <c r="M1815" s="1" t="s">
        <v>69</v>
      </c>
      <c r="N1815" s="1">
        <v>0</v>
      </c>
      <c r="O1815" s="1">
        <v>2.6272389999999999</v>
      </c>
      <c r="P1815" s="1">
        <v>23.381664000000001</v>
      </c>
      <c r="Q1815" s="1">
        <v>35392.5</v>
      </c>
      <c r="R1815" s="1" t="s">
        <v>2066</v>
      </c>
      <c r="S1815" s="1" t="s">
        <v>91</v>
      </c>
      <c r="T1815" s="1" t="s">
        <v>234</v>
      </c>
      <c r="U1815" s="1" t="s">
        <v>182</v>
      </c>
      <c r="W1815" s="1" t="s">
        <v>183</v>
      </c>
      <c r="X1815" s="1" t="s">
        <v>2067</v>
      </c>
      <c r="Y1815" s="1" t="s">
        <v>2068</v>
      </c>
      <c r="Z1815" s="1" t="s">
        <v>179</v>
      </c>
      <c r="AA1815" s="1" t="s">
        <v>2069</v>
      </c>
      <c r="AE1815" s="1" t="s">
        <v>274</v>
      </c>
      <c r="AH1815" s="1" t="s">
        <v>2070</v>
      </c>
      <c r="AJ1815" s="1" t="s">
        <v>2071</v>
      </c>
      <c r="AK1815" s="1" t="s">
        <v>2072</v>
      </c>
      <c r="AL1815" s="1">
        <v>3000000</v>
      </c>
      <c r="AM1815" s="1" t="s">
        <v>78</v>
      </c>
      <c r="AN1815" s="1" t="s">
        <v>4583</v>
      </c>
      <c r="AO1815" s="1" t="s">
        <v>4494</v>
      </c>
      <c r="AS1815" s="1">
        <v>1</v>
      </c>
      <c r="AT1815" s="1">
        <v>1</v>
      </c>
      <c r="AU1815" s="1">
        <v>1</v>
      </c>
      <c r="AV1815" s="1">
        <v>1</v>
      </c>
      <c r="AW1815" s="1">
        <v>1</v>
      </c>
      <c r="AX1815" s="1">
        <v>1</v>
      </c>
      <c r="BD1815" s="1">
        <v>1</v>
      </c>
      <c r="BE1815" s="1">
        <v>1</v>
      </c>
      <c r="BF1815" s="1">
        <v>1</v>
      </c>
      <c r="BH1815" s="1">
        <v>1</v>
      </c>
      <c r="BI1815" s="1">
        <v>1</v>
      </c>
      <c r="BL1815" s="1" t="s">
        <v>2073</v>
      </c>
    </row>
    <row r="1816" spans="1:64" x14ac:dyDescent="0.5">
      <c r="A1816" s="1">
        <v>654</v>
      </c>
      <c r="B1816" s="1" t="s">
        <v>2063</v>
      </c>
      <c r="C1816" s="2">
        <v>43580</v>
      </c>
      <c r="D1816" s="1" t="s">
        <v>2064</v>
      </c>
      <c r="E1816" s="1" t="s">
        <v>2065</v>
      </c>
      <c r="F1816" s="1" t="s">
        <v>129</v>
      </c>
      <c r="G1816" s="1">
        <v>14.3</v>
      </c>
      <c r="H1816" s="1">
        <v>4</v>
      </c>
      <c r="I1816" s="1" t="s">
        <v>153</v>
      </c>
      <c r="J1816" s="1">
        <v>30.17</v>
      </c>
      <c r="K1816" s="1">
        <v>-14.311909999999999</v>
      </c>
      <c r="L1816" s="1">
        <v>28.23479</v>
      </c>
      <c r="M1816" s="1" t="s">
        <v>69</v>
      </c>
      <c r="N1816" s="1">
        <v>0</v>
      </c>
      <c r="O1816" s="1">
        <v>2.6272389999999999</v>
      </c>
      <c r="P1816" s="1">
        <v>23.381664000000001</v>
      </c>
      <c r="Q1816" s="1">
        <v>129429.3</v>
      </c>
      <c r="R1816" s="1" t="s">
        <v>2066</v>
      </c>
      <c r="S1816" s="1" t="s">
        <v>91</v>
      </c>
      <c r="T1816" s="1" t="s">
        <v>234</v>
      </c>
      <c r="U1816" s="1" t="s">
        <v>182</v>
      </c>
      <c r="W1816" s="1" t="s">
        <v>183</v>
      </c>
      <c r="X1816" s="1" t="s">
        <v>2067</v>
      </c>
      <c r="Y1816" s="1" t="s">
        <v>2068</v>
      </c>
      <c r="Z1816" s="1" t="s">
        <v>153</v>
      </c>
      <c r="AA1816" s="1" t="s">
        <v>2069</v>
      </c>
      <c r="AE1816" s="1" t="s">
        <v>274</v>
      </c>
      <c r="AH1816" s="1" t="s">
        <v>2070</v>
      </c>
      <c r="AJ1816" s="1" t="s">
        <v>2071</v>
      </c>
      <c r="AK1816" s="1" t="s">
        <v>2072</v>
      </c>
      <c r="AL1816" s="1">
        <v>3000000</v>
      </c>
      <c r="AM1816" s="1" t="s">
        <v>78</v>
      </c>
      <c r="AN1816" s="1" t="s">
        <v>4583</v>
      </c>
      <c r="AO1816" s="1" t="s">
        <v>4494</v>
      </c>
      <c r="AS1816" s="1">
        <v>1</v>
      </c>
      <c r="AT1816" s="1">
        <v>1</v>
      </c>
      <c r="AU1816" s="1">
        <v>1</v>
      </c>
      <c r="AV1816" s="1">
        <v>1</v>
      </c>
      <c r="AW1816" s="1">
        <v>1</v>
      </c>
      <c r="AX1816" s="1">
        <v>1</v>
      </c>
      <c r="BD1816" s="1">
        <v>1</v>
      </c>
      <c r="BE1816" s="1">
        <v>1</v>
      </c>
      <c r="BF1816" s="1">
        <v>1</v>
      </c>
      <c r="BH1816" s="1">
        <v>1</v>
      </c>
      <c r="BI1816" s="1">
        <v>1</v>
      </c>
      <c r="BL1816" s="1" t="s">
        <v>2073</v>
      </c>
    </row>
    <row r="1817" spans="1:64" x14ac:dyDescent="0.5">
      <c r="A1817" s="1">
        <v>654</v>
      </c>
      <c r="B1817" s="1" t="s">
        <v>2063</v>
      </c>
      <c r="C1817" s="2">
        <v>43580</v>
      </c>
      <c r="D1817" s="1" t="s">
        <v>2064</v>
      </c>
      <c r="E1817" s="1" t="s">
        <v>2065</v>
      </c>
      <c r="F1817" s="1" t="s">
        <v>262</v>
      </c>
      <c r="G1817" s="1">
        <v>14.3</v>
      </c>
      <c r="H1817" s="1">
        <v>4</v>
      </c>
      <c r="I1817" s="1" t="s">
        <v>153</v>
      </c>
      <c r="J1817" s="1">
        <v>30.17</v>
      </c>
      <c r="K1817" s="1">
        <v>-14.311909999999999</v>
      </c>
      <c r="L1817" s="1">
        <v>28.23479</v>
      </c>
      <c r="M1817" s="1" t="s">
        <v>69</v>
      </c>
      <c r="N1817" s="1">
        <v>0</v>
      </c>
      <c r="O1817" s="1">
        <v>2.6272389999999999</v>
      </c>
      <c r="P1817" s="1">
        <v>23.381664000000001</v>
      </c>
      <c r="Q1817" s="1">
        <v>129429.3</v>
      </c>
      <c r="R1817" s="1" t="s">
        <v>2066</v>
      </c>
      <c r="S1817" s="1" t="s">
        <v>91</v>
      </c>
      <c r="T1817" s="1" t="s">
        <v>234</v>
      </c>
      <c r="U1817" s="1" t="s">
        <v>182</v>
      </c>
      <c r="W1817" s="1" t="s">
        <v>183</v>
      </c>
      <c r="X1817" s="1" t="s">
        <v>2067</v>
      </c>
      <c r="Y1817" s="1" t="s">
        <v>2068</v>
      </c>
      <c r="Z1817" s="1" t="s">
        <v>153</v>
      </c>
      <c r="AA1817" s="1" t="s">
        <v>2069</v>
      </c>
      <c r="AE1817" s="1" t="s">
        <v>274</v>
      </c>
      <c r="AH1817" s="1" t="s">
        <v>2070</v>
      </c>
      <c r="AJ1817" s="1" t="s">
        <v>2071</v>
      </c>
      <c r="AK1817" s="1" t="s">
        <v>2072</v>
      </c>
      <c r="AL1817" s="1">
        <v>3000000</v>
      </c>
      <c r="AM1817" s="1" t="s">
        <v>78</v>
      </c>
      <c r="AN1817" s="1" t="s">
        <v>4583</v>
      </c>
      <c r="AO1817" s="1" t="s">
        <v>4494</v>
      </c>
      <c r="AS1817" s="1">
        <v>1</v>
      </c>
      <c r="AT1817" s="1">
        <v>1</v>
      </c>
      <c r="AU1817" s="1">
        <v>1</v>
      </c>
      <c r="AV1817" s="1">
        <v>1</v>
      </c>
      <c r="AW1817" s="1">
        <v>1</v>
      </c>
      <c r="AX1817" s="1">
        <v>1</v>
      </c>
      <c r="BD1817" s="1">
        <v>1</v>
      </c>
      <c r="BE1817" s="1">
        <v>1</v>
      </c>
      <c r="BF1817" s="1">
        <v>1</v>
      </c>
      <c r="BH1817" s="1">
        <v>1</v>
      </c>
      <c r="BI1817" s="1">
        <v>1</v>
      </c>
      <c r="BL1817" s="1" t="s">
        <v>2073</v>
      </c>
    </row>
    <row r="1818" spans="1:64" x14ac:dyDescent="0.5">
      <c r="A1818" s="1">
        <v>654</v>
      </c>
      <c r="B1818" s="1" t="s">
        <v>2063</v>
      </c>
      <c r="C1818" s="2">
        <v>43580</v>
      </c>
      <c r="D1818" s="1" t="s">
        <v>2064</v>
      </c>
      <c r="E1818" s="1" t="s">
        <v>2065</v>
      </c>
      <c r="F1818" s="1" t="s">
        <v>280</v>
      </c>
      <c r="G1818" s="1">
        <v>14.3</v>
      </c>
      <c r="H1818" s="1">
        <v>4</v>
      </c>
      <c r="I1818" s="1" t="s">
        <v>153</v>
      </c>
      <c r="J1818" s="1">
        <v>30.17</v>
      </c>
      <c r="K1818" s="1">
        <v>-14.311909999999999</v>
      </c>
      <c r="L1818" s="1">
        <v>28.23479</v>
      </c>
      <c r="M1818" s="1" t="s">
        <v>69</v>
      </c>
      <c r="N1818" s="1">
        <v>0</v>
      </c>
      <c r="O1818" s="1">
        <v>2.6272389999999999</v>
      </c>
      <c r="P1818" s="1">
        <v>23.381664000000001</v>
      </c>
      <c r="Q1818" s="1">
        <v>129429.3</v>
      </c>
      <c r="R1818" s="1" t="s">
        <v>2066</v>
      </c>
      <c r="S1818" s="1" t="s">
        <v>91</v>
      </c>
      <c r="T1818" s="1" t="s">
        <v>234</v>
      </c>
      <c r="U1818" s="1" t="s">
        <v>182</v>
      </c>
      <c r="W1818" s="1" t="s">
        <v>183</v>
      </c>
      <c r="X1818" s="1" t="s">
        <v>2067</v>
      </c>
      <c r="Y1818" s="1" t="s">
        <v>2068</v>
      </c>
      <c r="Z1818" s="1" t="s">
        <v>153</v>
      </c>
      <c r="AA1818" s="1" t="s">
        <v>2069</v>
      </c>
      <c r="AE1818" s="1" t="s">
        <v>274</v>
      </c>
      <c r="AH1818" s="1" t="s">
        <v>2070</v>
      </c>
      <c r="AJ1818" s="1" t="s">
        <v>2071</v>
      </c>
      <c r="AK1818" s="1" t="s">
        <v>2072</v>
      </c>
      <c r="AL1818" s="1">
        <v>3000000</v>
      </c>
      <c r="AM1818" s="1" t="s">
        <v>78</v>
      </c>
      <c r="AN1818" s="1" t="s">
        <v>4583</v>
      </c>
      <c r="AO1818" s="1" t="s">
        <v>4494</v>
      </c>
      <c r="AS1818" s="1">
        <v>1</v>
      </c>
      <c r="AT1818" s="1">
        <v>1</v>
      </c>
      <c r="AU1818" s="1">
        <v>1</v>
      </c>
      <c r="AV1818" s="1">
        <v>1</v>
      </c>
      <c r="AW1818" s="1">
        <v>1</v>
      </c>
      <c r="AX1818" s="1">
        <v>1</v>
      </c>
      <c r="BD1818" s="1">
        <v>1</v>
      </c>
      <c r="BE1818" s="1">
        <v>1</v>
      </c>
      <c r="BF1818" s="1">
        <v>1</v>
      </c>
      <c r="BH1818" s="1">
        <v>1</v>
      </c>
      <c r="BI1818" s="1">
        <v>1</v>
      </c>
      <c r="BL1818" s="1" t="s">
        <v>2073</v>
      </c>
    </row>
    <row r="1819" spans="1:64" x14ac:dyDescent="0.5">
      <c r="A1819" s="1">
        <v>654</v>
      </c>
      <c r="B1819" s="1" t="s">
        <v>2063</v>
      </c>
      <c r="C1819" s="2">
        <v>43580</v>
      </c>
      <c r="D1819" s="1" t="s">
        <v>2064</v>
      </c>
      <c r="E1819" s="1" t="s">
        <v>2065</v>
      </c>
      <c r="F1819" s="1" t="s">
        <v>81</v>
      </c>
      <c r="G1819" s="1">
        <v>14.3</v>
      </c>
      <c r="H1819" s="1">
        <v>4</v>
      </c>
      <c r="I1819" s="1" t="s">
        <v>153</v>
      </c>
      <c r="J1819" s="1">
        <v>30.17</v>
      </c>
      <c r="K1819" s="1">
        <v>-14.311909999999999</v>
      </c>
      <c r="L1819" s="1">
        <v>28.23479</v>
      </c>
      <c r="M1819" s="1" t="s">
        <v>69</v>
      </c>
      <c r="N1819" s="1">
        <v>0</v>
      </c>
      <c r="O1819" s="1">
        <v>2.6272389999999999</v>
      </c>
      <c r="P1819" s="1">
        <v>23.381664000000001</v>
      </c>
      <c r="Q1819" s="1">
        <v>129429.3</v>
      </c>
      <c r="R1819" s="1" t="s">
        <v>2066</v>
      </c>
      <c r="S1819" s="1" t="s">
        <v>91</v>
      </c>
      <c r="T1819" s="1" t="s">
        <v>234</v>
      </c>
      <c r="U1819" s="1" t="s">
        <v>182</v>
      </c>
      <c r="W1819" s="1" t="s">
        <v>183</v>
      </c>
      <c r="X1819" s="1" t="s">
        <v>2067</v>
      </c>
      <c r="Y1819" s="1" t="s">
        <v>2068</v>
      </c>
      <c r="Z1819" s="1" t="s">
        <v>153</v>
      </c>
      <c r="AA1819" s="1" t="s">
        <v>2069</v>
      </c>
      <c r="AE1819" s="1" t="s">
        <v>274</v>
      </c>
      <c r="AH1819" s="1" t="s">
        <v>2070</v>
      </c>
      <c r="AJ1819" s="1" t="s">
        <v>2071</v>
      </c>
      <c r="AK1819" s="1" t="s">
        <v>2072</v>
      </c>
      <c r="AL1819" s="1">
        <v>3000000</v>
      </c>
      <c r="AM1819" s="1" t="s">
        <v>78</v>
      </c>
      <c r="AN1819" s="1" t="s">
        <v>4583</v>
      </c>
      <c r="AO1819" s="1" t="s">
        <v>4494</v>
      </c>
      <c r="AS1819" s="1">
        <v>1</v>
      </c>
      <c r="AT1819" s="1">
        <v>1</v>
      </c>
      <c r="AU1819" s="1">
        <v>1</v>
      </c>
      <c r="AV1819" s="1">
        <v>1</v>
      </c>
      <c r="AW1819" s="1">
        <v>1</v>
      </c>
      <c r="AX1819" s="1">
        <v>1</v>
      </c>
      <c r="BD1819" s="1">
        <v>1</v>
      </c>
      <c r="BE1819" s="1">
        <v>1</v>
      </c>
      <c r="BF1819" s="1">
        <v>1</v>
      </c>
      <c r="BH1819" s="1">
        <v>1</v>
      </c>
      <c r="BI1819" s="1">
        <v>1</v>
      </c>
      <c r="BL1819" s="1" t="s">
        <v>2073</v>
      </c>
    </row>
    <row r="1820" spans="1:64" x14ac:dyDescent="0.5">
      <c r="A1820" s="1">
        <v>654</v>
      </c>
      <c r="B1820" s="1" t="s">
        <v>2063</v>
      </c>
      <c r="C1820" s="2">
        <v>43580</v>
      </c>
      <c r="D1820" s="1" t="s">
        <v>2064</v>
      </c>
      <c r="E1820" s="1" t="s">
        <v>2065</v>
      </c>
      <c r="F1820" s="1" t="s">
        <v>281</v>
      </c>
      <c r="G1820" s="1">
        <v>14.2</v>
      </c>
      <c r="H1820" s="1">
        <v>4</v>
      </c>
      <c r="I1820" s="1" t="s">
        <v>153</v>
      </c>
      <c r="J1820" s="1">
        <v>30.17</v>
      </c>
      <c r="K1820" s="1">
        <v>-14.311909999999999</v>
      </c>
      <c r="L1820" s="1">
        <v>28.23479</v>
      </c>
      <c r="M1820" s="1" t="s">
        <v>69</v>
      </c>
      <c r="N1820" s="1">
        <v>0</v>
      </c>
      <c r="O1820" s="1">
        <v>2.6272389999999999</v>
      </c>
      <c r="P1820" s="1">
        <v>23.381664000000001</v>
      </c>
      <c r="Q1820" s="1">
        <v>128524.2</v>
      </c>
      <c r="R1820" s="1" t="s">
        <v>2066</v>
      </c>
      <c r="S1820" s="1" t="s">
        <v>91</v>
      </c>
      <c r="T1820" s="1" t="s">
        <v>234</v>
      </c>
      <c r="U1820" s="1" t="s">
        <v>182</v>
      </c>
      <c r="W1820" s="1" t="s">
        <v>183</v>
      </c>
      <c r="X1820" s="1" t="s">
        <v>2067</v>
      </c>
      <c r="Y1820" s="1" t="s">
        <v>2068</v>
      </c>
      <c r="Z1820" s="1" t="s">
        <v>153</v>
      </c>
      <c r="AA1820" s="1" t="s">
        <v>2069</v>
      </c>
      <c r="AE1820" s="1" t="s">
        <v>274</v>
      </c>
      <c r="AH1820" s="1" t="s">
        <v>2070</v>
      </c>
      <c r="AJ1820" s="1" t="s">
        <v>2071</v>
      </c>
      <c r="AK1820" s="1" t="s">
        <v>2072</v>
      </c>
      <c r="AL1820" s="1">
        <v>3000000</v>
      </c>
      <c r="AM1820" s="1" t="s">
        <v>78</v>
      </c>
      <c r="AN1820" s="1" t="s">
        <v>4583</v>
      </c>
      <c r="AO1820" s="1" t="s">
        <v>4494</v>
      </c>
      <c r="AS1820" s="1">
        <v>1</v>
      </c>
      <c r="AT1820" s="1">
        <v>1</v>
      </c>
      <c r="AU1820" s="1">
        <v>1</v>
      </c>
      <c r="AV1820" s="1">
        <v>1</v>
      </c>
      <c r="AW1820" s="1">
        <v>1</v>
      </c>
      <c r="AX1820" s="1">
        <v>1</v>
      </c>
      <c r="BD1820" s="1">
        <v>1</v>
      </c>
      <c r="BE1820" s="1">
        <v>1</v>
      </c>
      <c r="BF1820" s="1">
        <v>1</v>
      </c>
      <c r="BH1820" s="1">
        <v>1</v>
      </c>
      <c r="BI1820" s="1">
        <v>1</v>
      </c>
      <c r="BL1820" s="1" t="s">
        <v>2073</v>
      </c>
    </row>
    <row r="1821" spans="1:64" x14ac:dyDescent="0.5">
      <c r="A1821" s="1">
        <v>654</v>
      </c>
      <c r="B1821" s="1" t="s">
        <v>2063</v>
      </c>
      <c r="C1821" s="2">
        <v>43580</v>
      </c>
      <c r="D1821" s="1" t="s">
        <v>2064</v>
      </c>
      <c r="E1821" s="1" t="s">
        <v>2065</v>
      </c>
      <c r="F1821" s="1" t="s">
        <v>291</v>
      </c>
      <c r="G1821" s="1">
        <v>14.3</v>
      </c>
      <c r="H1821" s="1">
        <v>4</v>
      </c>
      <c r="I1821" s="1" t="s">
        <v>153</v>
      </c>
      <c r="J1821" s="1">
        <v>30.17</v>
      </c>
      <c r="K1821" s="1">
        <v>-14.311909999999999</v>
      </c>
      <c r="L1821" s="1">
        <v>28.23479</v>
      </c>
      <c r="M1821" s="1" t="s">
        <v>69</v>
      </c>
      <c r="N1821" s="1">
        <v>0</v>
      </c>
      <c r="O1821" s="1">
        <v>2.6272389999999999</v>
      </c>
      <c r="P1821" s="1">
        <v>23.381664000000001</v>
      </c>
      <c r="Q1821" s="1">
        <v>129429.3</v>
      </c>
      <c r="R1821" s="1" t="s">
        <v>2066</v>
      </c>
      <c r="S1821" s="1" t="s">
        <v>91</v>
      </c>
      <c r="T1821" s="1" t="s">
        <v>234</v>
      </c>
      <c r="U1821" s="1" t="s">
        <v>182</v>
      </c>
      <c r="W1821" s="1" t="s">
        <v>183</v>
      </c>
      <c r="X1821" s="1" t="s">
        <v>2067</v>
      </c>
      <c r="Y1821" s="1" t="s">
        <v>2068</v>
      </c>
      <c r="Z1821" s="1" t="s">
        <v>153</v>
      </c>
      <c r="AA1821" s="1" t="s">
        <v>2069</v>
      </c>
      <c r="AE1821" s="1" t="s">
        <v>274</v>
      </c>
      <c r="AH1821" s="1" t="s">
        <v>2070</v>
      </c>
      <c r="AJ1821" s="1" t="s">
        <v>2071</v>
      </c>
      <c r="AK1821" s="1" t="s">
        <v>2072</v>
      </c>
      <c r="AL1821" s="1">
        <v>3000000</v>
      </c>
      <c r="AM1821" s="1" t="s">
        <v>78</v>
      </c>
      <c r="AN1821" s="1" t="s">
        <v>4583</v>
      </c>
      <c r="AO1821" s="1" t="s">
        <v>4494</v>
      </c>
      <c r="AS1821" s="1">
        <v>1</v>
      </c>
      <c r="AT1821" s="1">
        <v>1</v>
      </c>
      <c r="AU1821" s="1">
        <v>1</v>
      </c>
      <c r="AV1821" s="1">
        <v>1</v>
      </c>
      <c r="AW1821" s="1">
        <v>1</v>
      </c>
      <c r="AX1821" s="1">
        <v>1</v>
      </c>
      <c r="BD1821" s="1">
        <v>1</v>
      </c>
      <c r="BE1821" s="1">
        <v>1</v>
      </c>
      <c r="BF1821" s="1">
        <v>1</v>
      </c>
      <c r="BH1821" s="1">
        <v>1</v>
      </c>
      <c r="BI1821" s="1">
        <v>1</v>
      </c>
      <c r="BL1821" s="1" t="s">
        <v>2073</v>
      </c>
    </row>
    <row r="1822" spans="1:64" x14ac:dyDescent="0.5">
      <c r="A1822" s="1">
        <v>654</v>
      </c>
      <c r="B1822" s="1" t="s">
        <v>2063</v>
      </c>
      <c r="C1822" s="2">
        <v>43580</v>
      </c>
      <c r="D1822" s="1" t="s">
        <v>2064</v>
      </c>
      <c r="E1822" s="1" t="s">
        <v>2065</v>
      </c>
      <c r="F1822" s="1" t="s">
        <v>237</v>
      </c>
      <c r="G1822" s="1">
        <v>14.3</v>
      </c>
      <c r="H1822" s="1">
        <v>4</v>
      </c>
      <c r="I1822" s="1" t="s">
        <v>153</v>
      </c>
      <c r="J1822" s="1">
        <v>30.17</v>
      </c>
      <c r="K1822" s="1">
        <v>-14.311909999999999</v>
      </c>
      <c r="L1822" s="1">
        <v>28.23479</v>
      </c>
      <c r="M1822" s="1" t="s">
        <v>69</v>
      </c>
      <c r="N1822" s="1">
        <v>0</v>
      </c>
      <c r="O1822" s="1">
        <v>2.6272389999999999</v>
      </c>
      <c r="P1822" s="1">
        <v>23.381664000000001</v>
      </c>
      <c r="Q1822" s="1">
        <v>129429.3</v>
      </c>
      <c r="R1822" s="1" t="s">
        <v>2066</v>
      </c>
      <c r="S1822" s="1" t="s">
        <v>91</v>
      </c>
      <c r="T1822" s="1" t="s">
        <v>234</v>
      </c>
      <c r="U1822" s="1" t="s">
        <v>182</v>
      </c>
      <c r="W1822" s="1" t="s">
        <v>183</v>
      </c>
      <c r="X1822" s="1" t="s">
        <v>2067</v>
      </c>
      <c r="Y1822" s="1" t="s">
        <v>2068</v>
      </c>
      <c r="Z1822" s="1" t="s">
        <v>153</v>
      </c>
      <c r="AA1822" s="1" t="s">
        <v>2069</v>
      </c>
      <c r="AE1822" s="1" t="s">
        <v>274</v>
      </c>
      <c r="AH1822" s="1" t="s">
        <v>2070</v>
      </c>
      <c r="AJ1822" s="1" t="s">
        <v>2071</v>
      </c>
      <c r="AK1822" s="1" t="s">
        <v>2072</v>
      </c>
      <c r="AL1822" s="1">
        <v>3000000</v>
      </c>
      <c r="AM1822" s="1" t="s">
        <v>78</v>
      </c>
      <c r="AN1822" s="1" t="s">
        <v>4583</v>
      </c>
      <c r="AO1822" s="1" t="s">
        <v>4494</v>
      </c>
      <c r="AS1822" s="1">
        <v>1</v>
      </c>
      <c r="AT1822" s="1">
        <v>1</v>
      </c>
      <c r="AU1822" s="1">
        <v>1</v>
      </c>
      <c r="AV1822" s="1">
        <v>1</v>
      </c>
      <c r="AW1822" s="1">
        <v>1</v>
      </c>
      <c r="AX1822" s="1">
        <v>1</v>
      </c>
      <c r="BD1822" s="1">
        <v>1</v>
      </c>
      <c r="BE1822" s="1">
        <v>1</v>
      </c>
      <c r="BF1822" s="1">
        <v>1</v>
      </c>
      <c r="BH1822" s="1">
        <v>1</v>
      </c>
      <c r="BI1822" s="1">
        <v>1</v>
      </c>
      <c r="BL1822" s="1" t="s">
        <v>2073</v>
      </c>
    </row>
    <row r="1823" spans="1:64" x14ac:dyDescent="0.5">
      <c r="A1823" s="1">
        <v>654</v>
      </c>
      <c r="B1823" s="1" t="s">
        <v>2063</v>
      </c>
      <c r="C1823" s="2">
        <v>43580</v>
      </c>
      <c r="D1823" s="1" t="s">
        <v>2064</v>
      </c>
      <c r="E1823" s="1" t="s">
        <v>2065</v>
      </c>
      <c r="F1823" s="1" t="s">
        <v>129</v>
      </c>
      <c r="G1823" s="1">
        <v>14.3</v>
      </c>
      <c r="H1823" s="1">
        <v>4</v>
      </c>
      <c r="I1823" s="1" t="s">
        <v>220</v>
      </c>
      <c r="J1823" s="1">
        <v>30.79</v>
      </c>
      <c r="K1823" s="1">
        <v>-2.3559E-2</v>
      </c>
      <c r="L1823" s="1">
        <v>37.906193000000002</v>
      </c>
      <c r="M1823" s="1" t="s">
        <v>69</v>
      </c>
      <c r="N1823" s="1">
        <v>0</v>
      </c>
      <c r="O1823" s="1">
        <v>2.6272389999999999</v>
      </c>
      <c r="P1823" s="1">
        <v>23.381664000000001</v>
      </c>
      <c r="Q1823" s="1">
        <v>132089.1</v>
      </c>
      <c r="R1823" s="1" t="s">
        <v>2066</v>
      </c>
      <c r="S1823" s="1" t="s">
        <v>91</v>
      </c>
      <c r="T1823" s="1" t="s">
        <v>234</v>
      </c>
      <c r="U1823" s="1" t="s">
        <v>182</v>
      </c>
      <c r="W1823" s="1" t="s">
        <v>183</v>
      </c>
      <c r="X1823" s="1" t="s">
        <v>2067</v>
      </c>
      <c r="Y1823" s="1" t="s">
        <v>2068</v>
      </c>
      <c r="Z1823" s="1" t="s">
        <v>220</v>
      </c>
      <c r="AA1823" s="1" t="s">
        <v>2069</v>
      </c>
      <c r="AE1823" s="1" t="s">
        <v>274</v>
      </c>
      <c r="AH1823" s="1" t="s">
        <v>2070</v>
      </c>
      <c r="AJ1823" s="1" t="s">
        <v>2071</v>
      </c>
      <c r="AK1823" s="1" t="s">
        <v>2072</v>
      </c>
      <c r="AL1823" s="1">
        <v>3000000</v>
      </c>
      <c r="AM1823" s="1" t="s">
        <v>78</v>
      </c>
      <c r="AN1823" s="1" t="s">
        <v>4583</v>
      </c>
      <c r="AO1823" s="1" t="s">
        <v>4494</v>
      </c>
      <c r="AS1823" s="1">
        <v>1</v>
      </c>
      <c r="AT1823" s="1">
        <v>1</v>
      </c>
      <c r="AU1823" s="1">
        <v>1</v>
      </c>
      <c r="AV1823" s="1">
        <v>1</v>
      </c>
      <c r="AW1823" s="1">
        <v>1</v>
      </c>
      <c r="AX1823" s="1">
        <v>1</v>
      </c>
      <c r="BD1823" s="1">
        <v>1</v>
      </c>
      <c r="BE1823" s="1">
        <v>1</v>
      </c>
      <c r="BF1823" s="1">
        <v>1</v>
      </c>
      <c r="BH1823" s="1">
        <v>1</v>
      </c>
      <c r="BI1823" s="1">
        <v>1</v>
      </c>
      <c r="BL1823" s="1" t="s">
        <v>2073</v>
      </c>
    </row>
    <row r="1824" spans="1:64" x14ac:dyDescent="0.5">
      <c r="A1824" s="1">
        <v>654</v>
      </c>
      <c r="B1824" s="1" t="s">
        <v>2063</v>
      </c>
      <c r="C1824" s="2">
        <v>43580</v>
      </c>
      <c r="D1824" s="1" t="s">
        <v>2064</v>
      </c>
      <c r="E1824" s="1" t="s">
        <v>2065</v>
      </c>
      <c r="F1824" s="1" t="s">
        <v>262</v>
      </c>
      <c r="G1824" s="1">
        <v>14.3</v>
      </c>
      <c r="H1824" s="1">
        <v>4</v>
      </c>
      <c r="I1824" s="1" t="s">
        <v>220</v>
      </c>
      <c r="J1824" s="1">
        <v>30.79</v>
      </c>
      <c r="K1824" s="1">
        <v>-2.3559E-2</v>
      </c>
      <c r="L1824" s="1">
        <v>37.906193000000002</v>
      </c>
      <c r="M1824" s="1" t="s">
        <v>69</v>
      </c>
      <c r="N1824" s="1">
        <v>0</v>
      </c>
      <c r="O1824" s="1">
        <v>2.6272389999999999</v>
      </c>
      <c r="P1824" s="1">
        <v>23.381664000000001</v>
      </c>
      <c r="Q1824" s="1">
        <v>132089.1</v>
      </c>
      <c r="R1824" s="1" t="s">
        <v>2066</v>
      </c>
      <c r="S1824" s="1" t="s">
        <v>91</v>
      </c>
      <c r="T1824" s="1" t="s">
        <v>234</v>
      </c>
      <c r="U1824" s="1" t="s">
        <v>182</v>
      </c>
      <c r="W1824" s="1" t="s">
        <v>183</v>
      </c>
      <c r="X1824" s="1" t="s">
        <v>2067</v>
      </c>
      <c r="Y1824" s="1" t="s">
        <v>2068</v>
      </c>
      <c r="Z1824" s="1" t="s">
        <v>220</v>
      </c>
      <c r="AA1824" s="1" t="s">
        <v>2069</v>
      </c>
      <c r="AE1824" s="1" t="s">
        <v>274</v>
      </c>
      <c r="AH1824" s="1" t="s">
        <v>2070</v>
      </c>
      <c r="AJ1824" s="1" t="s">
        <v>2071</v>
      </c>
      <c r="AK1824" s="1" t="s">
        <v>2072</v>
      </c>
      <c r="AL1824" s="1">
        <v>3000000</v>
      </c>
      <c r="AM1824" s="1" t="s">
        <v>78</v>
      </c>
      <c r="AN1824" s="1" t="s">
        <v>4583</v>
      </c>
      <c r="AO1824" s="1" t="s">
        <v>4494</v>
      </c>
      <c r="AS1824" s="1">
        <v>1</v>
      </c>
      <c r="AT1824" s="1">
        <v>1</v>
      </c>
      <c r="AU1824" s="1">
        <v>1</v>
      </c>
      <c r="AV1824" s="1">
        <v>1</v>
      </c>
      <c r="AW1824" s="1">
        <v>1</v>
      </c>
      <c r="AX1824" s="1">
        <v>1</v>
      </c>
      <c r="BD1824" s="1">
        <v>1</v>
      </c>
      <c r="BE1824" s="1">
        <v>1</v>
      </c>
      <c r="BF1824" s="1">
        <v>1</v>
      </c>
      <c r="BH1824" s="1">
        <v>1</v>
      </c>
      <c r="BI1824" s="1">
        <v>1</v>
      </c>
      <c r="BL1824" s="1" t="s">
        <v>2073</v>
      </c>
    </row>
    <row r="1825" spans="1:64" x14ac:dyDescent="0.5">
      <c r="A1825" s="1">
        <v>654</v>
      </c>
      <c r="B1825" s="1" t="s">
        <v>2063</v>
      </c>
      <c r="C1825" s="2">
        <v>43580</v>
      </c>
      <c r="D1825" s="1" t="s">
        <v>2064</v>
      </c>
      <c r="E1825" s="1" t="s">
        <v>2065</v>
      </c>
      <c r="F1825" s="1" t="s">
        <v>280</v>
      </c>
      <c r="G1825" s="1">
        <v>14.3</v>
      </c>
      <c r="H1825" s="1">
        <v>4</v>
      </c>
      <c r="I1825" s="1" t="s">
        <v>220</v>
      </c>
      <c r="J1825" s="1">
        <v>30.79</v>
      </c>
      <c r="K1825" s="1">
        <v>-2.3559E-2</v>
      </c>
      <c r="L1825" s="1">
        <v>37.906193000000002</v>
      </c>
      <c r="M1825" s="1" t="s">
        <v>69</v>
      </c>
      <c r="N1825" s="1">
        <v>0</v>
      </c>
      <c r="O1825" s="1">
        <v>2.6272389999999999</v>
      </c>
      <c r="P1825" s="1">
        <v>23.381664000000001</v>
      </c>
      <c r="Q1825" s="1">
        <v>132089.1</v>
      </c>
      <c r="R1825" s="1" t="s">
        <v>2066</v>
      </c>
      <c r="S1825" s="1" t="s">
        <v>91</v>
      </c>
      <c r="T1825" s="1" t="s">
        <v>234</v>
      </c>
      <c r="U1825" s="1" t="s">
        <v>182</v>
      </c>
      <c r="W1825" s="1" t="s">
        <v>183</v>
      </c>
      <c r="X1825" s="1" t="s">
        <v>2067</v>
      </c>
      <c r="Y1825" s="1" t="s">
        <v>2068</v>
      </c>
      <c r="Z1825" s="1" t="s">
        <v>220</v>
      </c>
      <c r="AA1825" s="1" t="s">
        <v>2069</v>
      </c>
      <c r="AE1825" s="1" t="s">
        <v>274</v>
      </c>
      <c r="AH1825" s="1" t="s">
        <v>2070</v>
      </c>
      <c r="AJ1825" s="1" t="s">
        <v>2071</v>
      </c>
      <c r="AK1825" s="1" t="s">
        <v>2072</v>
      </c>
      <c r="AL1825" s="1">
        <v>3000000</v>
      </c>
      <c r="AM1825" s="1" t="s">
        <v>78</v>
      </c>
      <c r="AN1825" s="1" t="s">
        <v>4583</v>
      </c>
      <c r="AO1825" s="1" t="s">
        <v>4494</v>
      </c>
      <c r="AS1825" s="1">
        <v>1</v>
      </c>
      <c r="AT1825" s="1">
        <v>1</v>
      </c>
      <c r="AU1825" s="1">
        <v>1</v>
      </c>
      <c r="AV1825" s="1">
        <v>1</v>
      </c>
      <c r="AW1825" s="1">
        <v>1</v>
      </c>
      <c r="AX1825" s="1">
        <v>1</v>
      </c>
      <c r="BD1825" s="1">
        <v>1</v>
      </c>
      <c r="BE1825" s="1">
        <v>1</v>
      </c>
      <c r="BF1825" s="1">
        <v>1</v>
      </c>
      <c r="BH1825" s="1">
        <v>1</v>
      </c>
      <c r="BI1825" s="1">
        <v>1</v>
      </c>
      <c r="BL1825" s="1" t="s">
        <v>2073</v>
      </c>
    </row>
    <row r="1826" spans="1:64" x14ac:dyDescent="0.5">
      <c r="A1826" s="1">
        <v>654</v>
      </c>
      <c r="B1826" s="1" t="s">
        <v>2063</v>
      </c>
      <c r="C1826" s="2">
        <v>43580</v>
      </c>
      <c r="D1826" s="1" t="s">
        <v>2064</v>
      </c>
      <c r="E1826" s="1" t="s">
        <v>2065</v>
      </c>
      <c r="F1826" s="1" t="s">
        <v>81</v>
      </c>
      <c r="G1826" s="1">
        <v>14.3</v>
      </c>
      <c r="H1826" s="1">
        <v>4</v>
      </c>
      <c r="I1826" s="1" t="s">
        <v>220</v>
      </c>
      <c r="J1826" s="1">
        <v>30.79</v>
      </c>
      <c r="K1826" s="1">
        <v>-2.3559E-2</v>
      </c>
      <c r="L1826" s="1">
        <v>37.906193000000002</v>
      </c>
      <c r="M1826" s="1" t="s">
        <v>69</v>
      </c>
      <c r="N1826" s="1">
        <v>0</v>
      </c>
      <c r="O1826" s="1">
        <v>2.6272389999999999</v>
      </c>
      <c r="P1826" s="1">
        <v>23.381664000000001</v>
      </c>
      <c r="Q1826" s="1">
        <v>132089.1</v>
      </c>
      <c r="R1826" s="1" t="s">
        <v>2066</v>
      </c>
      <c r="S1826" s="1" t="s">
        <v>91</v>
      </c>
      <c r="T1826" s="1" t="s">
        <v>234</v>
      </c>
      <c r="U1826" s="1" t="s">
        <v>182</v>
      </c>
      <c r="W1826" s="1" t="s">
        <v>183</v>
      </c>
      <c r="X1826" s="1" t="s">
        <v>2067</v>
      </c>
      <c r="Y1826" s="1" t="s">
        <v>2068</v>
      </c>
      <c r="Z1826" s="1" t="s">
        <v>220</v>
      </c>
      <c r="AA1826" s="1" t="s">
        <v>2069</v>
      </c>
      <c r="AE1826" s="1" t="s">
        <v>274</v>
      </c>
      <c r="AH1826" s="1" t="s">
        <v>2070</v>
      </c>
      <c r="AJ1826" s="1" t="s">
        <v>2071</v>
      </c>
      <c r="AK1826" s="1" t="s">
        <v>2072</v>
      </c>
      <c r="AL1826" s="1">
        <v>3000000</v>
      </c>
      <c r="AM1826" s="1" t="s">
        <v>78</v>
      </c>
      <c r="AN1826" s="1" t="s">
        <v>4583</v>
      </c>
      <c r="AO1826" s="1" t="s">
        <v>4494</v>
      </c>
      <c r="AS1826" s="1">
        <v>1</v>
      </c>
      <c r="AT1826" s="1">
        <v>1</v>
      </c>
      <c r="AU1826" s="1">
        <v>1</v>
      </c>
      <c r="AV1826" s="1">
        <v>1</v>
      </c>
      <c r="AW1826" s="1">
        <v>1</v>
      </c>
      <c r="AX1826" s="1">
        <v>1</v>
      </c>
      <c r="BD1826" s="1">
        <v>1</v>
      </c>
      <c r="BE1826" s="1">
        <v>1</v>
      </c>
      <c r="BF1826" s="1">
        <v>1</v>
      </c>
      <c r="BH1826" s="1">
        <v>1</v>
      </c>
      <c r="BI1826" s="1">
        <v>1</v>
      </c>
      <c r="BL1826" s="1" t="s">
        <v>2073</v>
      </c>
    </row>
    <row r="1827" spans="1:64" x14ac:dyDescent="0.5">
      <c r="A1827" s="1">
        <v>654</v>
      </c>
      <c r="B1827" s="1" t="s">
        <v>2063</v>
      </c>
      <c r="C1827" s="2">
        <v>43580</v>
      </c>
      <c r="D1827" s="1" t="s">
        <v>2064</v>
      </c>
      <c r="E1827" s="1" t="s">
        <v>2065</v>
      </c>
      <c r="F1827" s="1" t="s">
        <v>281</v>
      </c>
      <c r="G1827" s="1">
        <v>14.2</v>
      </c>
      <c r="H1827" s="1">
        <v>4</v>
      </c>
      <c r="I1827" s="1" t="s">
        <v>220</v>
      </c>
      <c r="J1827" s="1">
        <v>30.79</v>
      </c>
      <c r="K1827" s="1">
        <v>-2.3559E-2</v>
      </c>
      <c r="L1827" s="1">
        <v>37.906193000000002</v>
      </c>
      <c r="M1827" s="1" t="s">
        <v>69</v>
      </c>
      <c r="N1827" s="1">
        <v>0</v>
      </c>
      <c r="O1827" s="1">
        <v>2.6272389999999999</v>
      </c>
      <c r="P1827" s="1">
        <v>23.381664000000001</v>
      </c>
      <c r="Q1827" s="1">
        <v>131165.4</v>
      </c>
      <c r="R1827" s="1" t="s">
        <v>2066</v>
      </c>
      <c r="S1827" s="1" t="s">
        <v>91</v>
      </c>
      <c r="T1827" s="1" t="s">
        <v>234</v>
      </c>
      <c r="U1827" s="1" t="s">
        <v>182</v>
      </c>
      <c r="W1827" s="1" t="s">
        <v>183</v>
      </c>
      <c r="X1827" s="1" t="s">
        <v>2067</v>
      </c>
      <c r="Y1827" s="1" t="s">
        <v>2068</v>
      </c>
      <c r="Z1827" s="1" t="s">
        <v>220</v>
      </c>
      <c r="AA1827" s="1" t="s">
        <v>2069</v>
      </c>
      <c r="AE1827" s="1" t="s">
        <v>274</v>
      </c>
      <c r="AH1827" s="1" t="s">
        <v>2070</v>
      </c>
      <c r="AJ1827" s="1" t="s">
        <v>2071</v>
      </c>
      <c r="AK1827" s="1" t="s">
        <v>2072</v>
      </c>
      <c r="AL1827" s="1">
        <v>3000000</v>
      </c>
      <c r="AM1827" s="1" t="s">
        <v>78</v>
      </c>
      <c r="AN1827" s="1" t="s">
        <v>4583</v>
      </c>
      <c r="AO1827" s="1" t="s">
        <v>4494</v>
      </c>
      <c r="AS1827" s="1">
        <v>1</v>
      </c>
      <c r="AT1827" s="1">
        <v>1</v>
      </c>
      <c r="AU1827" s="1">
        <v>1</v>
      </c>
      <c r="AV1827" s="1">
        <v>1</v>
      </c>
      <c r="AW1827" s="1">
        <v>1</v>
      </c>
      <c r="AX1827" s="1">
        <v>1</v>
      </c>
      <c r="BD1827" s="1">
        <v>1</v>
      </c>
      <c r="BE1827" s="1">
        <v>1</v>
      </c>
      <c r="BF1827" s="1">
        <v>1</v>
      </c>
      <c r="BH1827" s="1">
        <v>1</v>
      </c>
      <c r="BI1827" s="1">
        <v>1</v>
      </c>
      <c r="BL1827" s="1" t="s">
        <v>2073</v>
      </c>
    </row>
    <row r="1828" spans="1:64" x14ac:dyDescent="0.5">
      <c r="A1828" s="1">
        <v>654</v>
      </c>
      <c r="B1828" s="1" t="s">
        <v>2063</v>
      </c>
      <c r="C1828" s="2">
        <v>43580</v>
      </c>
      <c r="D1828" s="1" t="s">
        <v>2064</v>
      </c>
      <c r="E1828" s="1" t="s">
        <v>2065</v>
      </c>
      <c r="F1828" s="1" t="s">
        <v>291</v>
      </c>
      <c r="G1828" s="1">
        <v>14.3</v>
      </c>
      <c r="H1828" s="1">
        <v>4</v>
      </c>
      <c r="I1828" s="1" t="s">
        <v>220</v>
      </c>
      <c r="J1828" s="1">
        <v>30.79</v>
      </c>
      <c r="K1828" s="1">
        <v>-2.3559E-2</v>
      </c>
      <c r="L1828" s="1">
        <v>37.906193000000002</v>
      </c>
      <c r="M1828" s="1" t="s">
        <v>69</v>
      </c>
      <c r="N1828" s="1">
        <v>0</v>
      </c>
      <c r="O1828" s="1">
        <v>2.6272389999999999</v>
      </c>
      <c r="P1828" s="1">
        <v>23.381664000000001</v>
      </c>
      <c r="Q1828" s="1">
        <v>132089.1</v>
      </c>
      <c r="R1828" s="1" t="s">
        <v>2066</v>
      </c>
      <c r="S1828" s="1" t="s">
        <v>91</v>
      </c>
      <c r="T1828" s="1" t="s">
        <v>234</v>
      </c>
      <c r="U1828" s="1" t="s">
        <v>182</v>
      </c>
      <c r="W1828" s="1" t="s">
        <v>183</v>
      </c>
      <c r="X1828" s="1" t="s">
        <v>2067</v>
      </c>
      <c r="Y1828" s="1" t="s">
        <v>2068</v>
      </c>
      <c r="Z1828" s="1" t="s">
        <v>220</v>
      </c>
      <c r="AA1828" s="1" t="s">
        <v>2069</v>
      </c>
      <c r="AE1828" s="1" t="s">
        <v>274</v>
      </c>
      <c r="AH1828" s="1" t="s">
        <v>2070</v>
      </c>
      <c r="AJ1828" s="1" t="s">
        <v>2071</v>
      </c>
      <c r="AK1828" s="1" t="s">
        <v>2072</v>
      </c>
      <c r="AL1828" s="1">
        <v>3000000</v>
      </c>
      <c r="AM1828" s="1" t="s">
        <v>78</v>
      </c>
      <c r="AN1828" s="1" t="s">
        <v>4583</v>
      </c>
      <c r="AO1828" s="1" t="s">
        <v>4494</v>
      </c>
      <c r="AS1828" s="1">
        <v>1</v>
      </c>
      <c r="AT1828" s="1">
        <v>1</v>
      </c>
      <c r="AU1828" s="1">
        <v>1</v>
      </c>
      <c r="AV1828" s="1">
        <v>1</v>
      </c>
      <c r="AW1828" s="1">
        <v>1</v>
      </c>
      <c r="AX1828" s="1">
        <v>1</v>
      </c>
      <c r="BD1828" s="1">
        <v>1</v>
      </c>
      <c r="BE1828" s="1">
        <v>1</v>
      </c>
      <c r="BF1828" s="1">
        <v>1</v>
      </c>
      <c r="BH1828" s="1">
        <v>1</v>
      </c>
      <c r="BI1828" s="1">
        <v>1</v>
      </c>
      <c r="BL1828" s="1" t="s">
        <v>2073</v>
      </c>
    </row>
    <row r="1829" spans="1:64" x14ac:dyDescent="0.5">
      <c r="A1829" s="1">
        <v>654</v>
      </c>
      <c r="B1829" s="1" t="s">
        <v>2063</v>
      </c>
      <c r="C1829" s="2">
        <v>43580</v>
      </c>
      <c r="D1829" s="1" t="s">
        <v>2064</v>
      </c>
      <c r="E1829" s="1" t="s">
        <v>2065</v>
      </c>
      <c r="F1829" s="1" t="s">
        <v>237</v>
      </c>
      <c r="G1829" s="1">
        <v>14.3</v>
      </c>
      <c r="H1829" s="1">
        <v>4</v>
      </c>
      <c r="I1829" s="1" t="s">
        <v>220</v>
      </c>
      <c r="J1829" s="1">
        <v>30.79</v>
      </c>
      <c r="K1829" s="1">
        <v>-2.3559E-2</v>
      </c>
      <c r="L1829" s="1">
        <v>37.906193000000002</v>
      </c>
      <c r="M1829" s="1" t="s">
        <v>69</v>
      </c>
      <c r="N1829" s="1">
        <v>0</v>
      </c>
      <c r="O1829" s="1">
        <v>2.6272389999999999</v>
      </c>
      <c r="P1829" s="1">
        <v>23.381664000000001</v>
      </c>
      <c r="Q1829" s="1">
        <v>132089.1</v>
      </c>
      <c r="R1829" s="1" t="s">
        <v>2066</v>
      </c>
      <c r="S1829" s="1" t="s">
        <v>91</v>
      </c>
      <c r="T1829" s="1" t="s">
        <v>234</v>
      </c>
      <c r="U1829" s="1" t="s">
        <v>182</v>
      </c>
      <c r="W1829" s="1" t="s">
        <v>183</v>
      </c>
      <c r="X1829" s="1" t="s">
        <v>2067</v>
      </c>
      <c r="Y1829" s="1" t="s">
        <v>2068</v>
      </c>
      <c r="Z1829" s="1" t="s">
        <v>220</v>
      </c>
      <c r="AA1829" s="1" t="s">
        <v>2069</v>
      </c>
      <c r="AE1829" s="1" t="s">
        <v>274</v>
      </c>
      <c r="AH1829" s="1" t="s">
        <v>2070</v>
      </c>
      <c r="AJ1829" s="1" t="s">
        <v>2071</v>
      </c>
      <c r="AK1829" s="1" t="s">
        <v>2072</v>
      </c>
      <c r="AL1829" s="1">
        <v>3000000</v>
      </c>
      <c r="AM1829" s="1" t="s">
        <v>78</v>
      </c>
      <c r="AN1829" s="1" t="s">
        <v>4583</v>
      </c>
      <c r="AO1829" s="1" t="s">
        <v>4494</v>
      </c>
      <c r="AS1829" s="1">
        <v>1</v>
      </c>
      <c r="AT1829" s="1">
        <v>1</v>
      </c>
      <c r="AU1829" s="1">
        <v>1</v>
      </c>
      <c r="AV1829" s="1">
        <v>1</v>
      </c>
      <c r="AW1829" s="1">
        <v>1</v>
      </c>
      <c r="AX1829" s="1">
        <v>1</v>
      </c>
      <c r="BD1829" s="1">
        <v>1</v>
      </c>
      <c r="BE1829" s="1">
        <v>1</v>
      </c>
      <c r="BF1829" s="1">
        <v>1</v>
      </c>
      <c r="BH1829" s="1">
        <v>1</v>
      </c>
      <c r="BI1829" s="1">
        <v>1</v>
      </c>
      <c r="BL1829" s="1" t="s">
        <v>2073</v>
      </c>
    </row>
    <row r="1830" spans="1:64" x14ac:dyDescent="0.5">
      <c r="A1830" s="1">
        <v>654</v>
      </c>
      <c r="B1830" s="1" t="s">
        <v>2063</v>
      </c>
      <c r="C1830" s="2">
        <v>43580</v>
      </c>
      <c r="D1830" s="1" t="s">
        <v>2064</v>
      </c>
      <c r="E1830" s="1" t="s">
        <v>2065</v>
      </c>
      <c r="F1830" s="1" t="s">
        <v>129</v>
      </c>
      <c r="G1830" s="1">
        <v>14.3</v>
      </c>
      <c r="H1830" s="1">
        <v>4</v>
      </c>
      <c r="I1830" s="1" t="s">
        <v>169</v>
      </c>
      <c r="J1830" s="1">
        <v>30.79</v>
      </c>
      <c r="K1830" s="1">
        <v>9.0819989999999997</v>
      </c>
      <c r="L1830" s="1">
        <v>8.6752769999999995</v>
      </c>
      <c r="M1830" s="1" t="s">
        <v>69</v>
      </c>
      <c r="N1830" s="1">
        <v>0</v>
      </c>
      <c r="O1830" s="1">
        <v>2.6272389999999999</v>
      </c>
      <c r="P1830" s="1">
        <v>23.381664000000001</v>
      </c>
      <c r="Q1830" s="1">
        <v>132089.1</v>
      </c>
      <c r="R1830" s="1" t="s">
        <v>2066</v>
      </c>
      <c r="S1830" s="1" t="s">
        <v>91</v>
      </c>
      <c r="T1830" s="1" t="s">
        <v>234</v>
      </c>
      <c r="U1830" s="1" t="s">
        <v>182</v>
      </c>
      <c r="W1830" s="1" t="s">
        <v>183</v>
      </c>
      <c r="X1830" s="1" t="s">
        <v>2067</v>
      </c>
      <c r="Y1830" s="1" t="s">
        <v>2068</v>
      </c>
      <c r="Z1830" s="1" t="s">
        <v>169</v>
      </c>
      <c r="AA1830" s="1" t="s">
        <v>2069</v>
      </c>
      <c r="AE1830" s="1" t="s">
        <v>274</v>
      </c>
      <c r="AH1830" s="1" t="s">
        <v>2070</v>
      </c>
      <c r="AJ1830" s="1" t="s">
        <v>2071</v>
      </c>
      <c r="AK1830" s="1" t="s">
        <v>2072</v>
      </c>
      <c r="AL1830" s="1">
        <v>3000000</v>
      </c>
      <c r="AM1830" s="1" t="s">
        <v>78</v>
      </c>
      <c r="AN1830" s="1" t="s">
        <v>4583</v>
      </c>
      <c r="AO1830" s="1" t="s">
        <v>4494</v>
      </c>
      <c r="AS1830" s="1">
        <v>1</v>
      </c>
      <c r="AT1830" s="1">
        <v>1</v>
      </c>
      <c r="AU1830" s="1">
        <v>1</v>
      </c>
      <c r="AV1830" s="1">
        <v>1</v>
      </c>
      <c r="AW1830" s="1">
        <v>1</v>
      </c>
      <c r="AX1830" s="1">
        <v>1</v>
      </c>
      <c r="BD1830" s="1">
        <v>1</v>
      </c>
      <c r="BE1830" s="1">
        <v>1</v>
      </c>
      <c r="BF1830" s="1">
        <v>1</v>
      </c>
      <c r="BH1830" s="1">
        <v>1</v>
      </c>
      <c r="BI1830" s="1">
        <v>1</v>
      </c>
      <c r="BL1830" s="1" t="s">
        <v>2073</v>
      </c>
    </row>
    <row r="1831" spans="1:64" x14ac:dyDescent="0.5">
      <c r="A1831" s="1">
        <v>654</v>
      </c>
      <c r="B1831" s="1" t="s">
        <v>2063</v>
      </c>
      <c r="C1831" s="2">
        <v>43580</v>
      </c>
      <c r="D1831" s="1" t="s">
        <v>2064</v>
      </c>
      <c r="E1831" s="1" t="s">
        <v>2065</v>
      </c>
      <c r="F1831" s="1" t="s">
        <v>262</v>
      </c>
      <c r="G1831" s="1">
        <v>14.3</v>
      </c>
      <c r="H1831" s="1">
        <v>4</v>
      </c>
      <c r="I1831" s="1" t="s">
        <v>169</v>
      </c>
      <c r="J1831" s="1">
        <v>30.79</v>
      </c>
      <c r="K1831" s="1">
        <v>9.0819989999999997</v>
      </c>
      <c r="L1831" s="1">
        <v>8.6752769999999995</v>
      </c>
      <c r="M1831" s="1" t="s">
        <v>69</v>
      </c>
      <c r="N1831" s="1">
        <v>0</v>
      </c>
      <c r="O1831" s="1">
        <v>2.6272389999999999</v>
      </c>
      <c r="P1831" s="1">
        <v>23.381664000000001</v>
      </c>
      <c r="Q1831" s="1">
        <v>132089.1</v>
      </c>
      <c r="R1831" s="1" t="s">
        <v>2066</v>
      </c>
      <c r="S1831" s="1" t="s">
        <v>91</v>
      </c>
      <c r="T1831" s="1" t="s">
        <v>234</v>
      </c>
      <c r="U1831" s="1" t="s">
        <v>182</v>
      </c>
      <c r="W1831" s="1" t="s">
        <v>183</v>
      </c>
      <c r="X1831" s="1" t="s">
        <v>2067</v>
      </c>
      <c r="Y1831" s="1" t="s">
        <v>2068</v>
      </c>
      <c r="Z1831" s="1" t="s">
        <v>169</v>
      </c>
      <c r="AA1831" s="1" t="s">
        <v>2069</v>
      </c>
      <c r="AE1831" s="1" t="s">
        <v>274</v>
      </c>
      <c r="AH1831" s="1" t="s">
        <v>2070</v>
      </c>
      <c r="AJ1831" s="1" t="s">
        <v>2071</v>
      </c>
      <c r="AK1831" s="1" t="s">
        <v>2072</v>
      </c>
      <c r="AL1831" s="1">
        <v>3000000</v>
      </c>
      <c r="AM1831" s="1" t="s">
        <v>78</v>
      </c>
      <c r="AN1831" s="1" t="s">
        <v>4583</v>
      </c>
      <c r="AO1831" s="1" t="s">
        <v>4494</v>
      </c>
      <c r="AS1831" s="1">
        <v>1</v>
      </c>
      <c r="AT1831" s="1">
        <v>1</v>
      </c>
      <c r="AU1831" s="1">
        <v>1</v>
      </c>
      <c r="AV1831" s="1">
        <v>1</v>
      </c>
      <c r="AW1831" s="1">
        <v>1</v>
      </c>
      <c r="AX1831" s="1">
        <v>1</v>
      </c>
      <c r="BD1831" s="1">
        <v>1</v>
      </c>
      <c r="BE1831" s="1">
        <v>1</v>
      </c>
      <c r="BF1831" s="1">
        <v>1</v>
      </c>
      <c r="BH1831" s="1">
        <v>1</v>
      </c>
      <c r="BI1831" s="1">
        <v>1</v>
      </c>
      <c r="BL1831" s="1" t="s">
        <v>2073</v>
      </c>
    </row>
    <row r="1832" spans="1:64" x14ac:dyDescent="0.5">
      <c r="A1832" s="1">
        <v>654</v>
      </c>
      <c r="B1832" s="1" t="s">
        <v>2063</v>
      </c>
      <c r="C1832" s="2">
        <v>43580</v>
      </c>
      <c r="D1832" s="1" t="s">
        <v>2064</v>
      </c>
      <c r="E1832" s="1" t="s">
        <v>2065</v>
      </c>
      <c r="F1832" s="1" t="s">
        <v>280</v>
      </c>
      <c r="G1832" s="1">
        <v>14.3</v>
      </c>
      <c r="H1832" s="1">
        <v>4</v>
      </c>
      <c r="I1832" s="1" t="s">
        <v>169</v>
      </c>
      <c r="J1832" s="1">
        <v>30.79</v>
      </c>
      <c r="K1832" s="1">
        <v>9.0819989999999997</v>
      </c>
      <c r="L1832" s="1">
        <v>8.6752769999999995</v>
      </c>
      <c r="M1832" s="1" t="s">
        <v>69</v>
      </c>
      <c r="N1832" s="1">
        <v>0</v>
      </c>
      <c r="O1832" s="1">
        <v>2.6272389999999999</v>
      </c>
      <c r="P1832" s="1">
        <v>23.381664000000001</v>
      </c>
      <c r="Q1832" s="1">
        <v>132089.1</v>
      </c>
      <c r="R1832" s="1" t="s">
        <v>2066</v>
      </c>
      <c r="S1832" s="1" t="s">
        <v>91</v>
      </c>
      <c r="T1832" s="1" t="s">
        <v>234</v>
      </c>
      <c r="U1832" s="1" t="s">
        <v>182</v>
      </c>
      <c r="W1832" s="1" t="s">
        <v>183</v>
      </c>
      <c r="X1832" s="1" t="s">
        <v>2067</v>
      </c>
      <c r="Y1832" s="1" t="s">
        <v>2068</v>
      </c>
      <c r="Z1832" s="1" t="s">
        <v>169</v>
      </c>
      <c r="AA1832" s="1" t="s">
        <v>2069</v>
      </c>
      <c r="AE1832" s="1" t="s">
        <v>274</v>
      </c>
      <c r="AH1832" s="1" t="s">
        <v>2070</v>
      </c>
      <c r="AJ1832" s="1" t="s">
        <v>2071</v>
      </c>
      <c r="AK1832" s="1" t="s">
        <v>2072</v>
      </c>
      <c r="AL1832" s="1">
        <v>3000000</v>
      </c>
      <c r="AM1832" s="1" t="s">
        <v>78</v>
      </c>
      <c r="AN1832" s="1" t="s">
        <v>4583</v>
      </c>
      <c r="AO1832" s="1" t="s">
        <v>4494</v>
      </c>
      <c r="AS1832" s="1">
        <v>1</v>
      </c>
      <c r="AT1832" s="1">
        <v>1</v>
      </c>
      <c r="AU1832" s="1">
        <v>1</v>
      </c>
      <c r="AV1832" s="1">
        <v>1</v>
      </c>
      <c r="AW1832" s="1">
        <v>1</v>
      </c>
      <c r="AX1832" s="1">
        <v>1</v>
      </c>
      <c r="BD1832" s="1">
        <v>1</v>
      </c>
      <c r="BE1832" s="1">
        <v>1</v>
      </c>
      <c r="BF1832" s="1">
        <v>1</v>
      </c>
      <c r="BH1832" s="1">
        <v>1</v>
      </c>
      <c r="BI1832" s="1">
        <v>1</v>
      </c>
      <c r="BL1832" s="1" t="s">
        <v>2073</v>
      </c>
    </row>
    <row r="1833" spans="1:64" x14ac:dyDescent="0.5">
      <c r="A1833" s="1">
        <v>654</v>
      </c>
      <c r="B1833" s="1" t="s">
        <v>2063</v>
      </c>
      <c r="C1833" s="2">
        <v>43580</v>
      </c>
      <c r="D1833" s="1" t="s">
        <v>2064</v>
      </c>
      <c r="E1833" s="1" t="s">
        <v>2065</v>
      </c>
      <c r="F1833" s="1" t="s">
        <v>81</v>
      </c>
      <c r="G1833" s="1">
        <v>14.3</v>
      </c>
      <c r="H1833" s="1">
        <v>4</v>
      </c>
      <c r="I1833" s="1" t="s">
        <v>169</v>
      </c>
      <c r="J1833" s="1">
        <v>30.79</v>
      </c>
      <c r="K1833" s="1">
        <v>9.0819989999999997</v>
      </c>
      <c r="L1833" s="1">
        <v>8.6752769999999995</v>
      </c>
      <c r="M1833" s="1" t="s">
        <v>69</v>
      </c>
      <c r="N1833" s="1">
        <v>0</v>
      </c>
      <c r="O1833" s="1">
        <v>2.6272389999999999</v>
      </c>
      <c r="P1833" s="1">
        <v>23.381664000000001</v>
      </c>
      <c r="Q1833" s="1">
        <v>132089.1</v>
      </c>
      <c r="R1833" s="1" t="s">
        <v>2066</v>
      </c>
      <c r="S1833" s="1" t="s">
        <v>91</v>
      </c>
      <c r="T1833" s="1" t="s">
        <v>234</v>
      </c>
      <c r="U1833" s="1" t="s">
        <v>182</v>
      </c>
      <c r="W1833" s="1" t="s">
        <v>183</v>
      </c>
      <c r="X1833" s="1" t="s">
        <v>2067</v>
      </c>
      <c r="Y1833" s="1" t="s">
        <v>2068</v>
      </c>
      <c r="Z1833" s="1" t="s">
        <v>169</v>
      </c>
      <c r="AA1833" s="1" t="s">
        <v>2069</v>
      </c>
      <c r="AE1833" s="1" t="s">
        <v>274</v>
      </c>
      <c r="AH1833" s="1" t="s">
        <v>2070</v>
      </c>
      <c r="AJ1833" s="1" t="s">
        <v>2071</v>
      </c>
      <c r="AK1833" s="1" t="s">
        <v>2072</v>
      </c>
      <c r="AL1833" s="1">
        <v>3000000</v>
      </c>
      <c r="AM1833" s="1" t="s">
        <v>78</v>
      </c>
      <c r="AN1833" s="1" t="s">
        <v>4583</v>
      </c>
      <c r="AO1833" s="1" t="s">
        <v>4494</v>
      </c>
      <c r="AS1833" s="1">
        <v>1</v>
      </c>
      <c r="AT1833" s="1">
        <v>1</v>
      </c>
      <c r="AU1833" s="1">
        <v>1</v>
      </c>
      <c r="AV1833" s="1">
        <v>1</v>
      </c>
      <c r="AW1833" s="1">
        <v>1</v>
      </c>
      <c r="AX1833" s="1">
        <v>1</v>
      </c>
      <c r="BD1833" s="1">
        <v>1</v>
      </c>
      <c r="BE1833" s="1">
        <v>1</v>
      </c>
      <c r="BF1833" s="1">
        <v>1</v>
      </c>
      <c r="BH1833" s="1">
        <v>1</v>
      </c>
      <c r="BI1833" s="1">
        <v>1</v>
      </c>
      <c r="BL1833" s="1" t="s">
        <v>2073</v>
      </c>
    </row>
    <row r="1834" spans="1:64" x14ac:dyDescent="0.5">
      <c r="A1834" s="1">
        <v>654</v>
      </c>
      <c r="B1834" s="1" t="s">
        <v>2063</v>
      </c>
      <c r="C1834" s="2">
        <v>43580</v>
      </c>
      <c r="D1834" s="1" t="s">
        <v>2064</v>
      </c>
      <c r="E1834" s="1" t="s">
        <v>2065</v>
      </c>
      <c r="F1834" s="1" t="s">
        <v>281</v>
      </c>
      <c r="G1834" s="1">
        <v>14.2</v>
      </c>
      <c r="H1834" s="1">
        <v>4</v>
      </c>
      <c r="I1834" s="1" t="s">
        <v>169</v>
      </c>
      <c r="J1834" s="1">
        <v>30.79</v>
      </c>
      <c r="K1834" s="1">
        <v>9.0819989999999997</v>
      </c>
      <c r="L1834" s="1">
        <v>8.6752769999999995</v>
      </c>
      <c r="M1834" s="1" t="s">
        <v>69</v>
      </c>
      <c r="N1834" s="1">
        <v>0</v>
      </c>
      <c r="O1834" s="1">
        <v>2.6272389999999999</v>
      </c>
      <c r="P1834" s="1">
        <v>23.381664000000001</v>
      </c>
      <c r="Q1834" s="1">
        <v>131165.4</v>
      </c>
      <c r="R1834" s="1" t="s">
        <v>2066</v>
      </c>
      <c r="S1834" s="1" t="s">
        <v>91</v>
      </c>
      <c r="T1834" s="1" t="s">
        <v>234</v>
      </c>
      <c r="U1834" s="1" t="s">
        <v>182</v>
      </c>
      <c r="W1834" s="1" t="s">
        <v>183</v>
      </c>
      <c r="X1834" s="1" t="s">
        <v>2067</v>
      </c>
      <c r="Y1834" s="1" t="s">
        <v>2068</v>
      </c>
      <c r="Z1834" s="1" t="s">
        <v>169</v>
      </c>
      <c r="AA1834" s="1" t="s">
        <v>2069</v>
      </c>
      <c r="AE1834" s="1" t="s">
        <v>274</v>
      </c>
      <c r="AH1834" s="1" t="s">
        <v>2070</v>
      </c>
      <c r="AJ1834" s="1" t="s">
        <v>2071</v>
      </c>
      <c r="AK1834" s="1" t="s">
        <v>2072</v>
      </c>
      <c r="AL1834" s="1">
        <v>3000000</v>
      </c>
      <c r="AM1834" s="1" t="s">
        <v>78</v>
      </c>
      <c r="AN1834" s="1" t="s">
        <v>4583</v>
      </c>
      <c r="AO1834" s="1" t="s">
        <v>4494</v>
      </c>
      <c r="AS1834" s="1">
        <v>1</v>
      </c>
      <c r="AT1834" s="1">
        <v>1</v>
      </c>
      <c r="AU1834" s="1">
        <v>1</v>
      </c>
      <c r="AV1834" s="1">
        <v>1</v>
      </c>
      <c r="AW1834" s="1">
        <v>1</v>
      </c>
      <c r="AX1834" s="1">
        <v>1</v>
      </c>
      <c r="BD1834" s="1">
        <v>1</v>
      </c>
      <c r="BE1834" s="1">
        <v>1</v>
      </c>
      <c r="BF1834" s="1">
        <v>1</v>
      </c>
      <c r="BH1834" s="1">
        <v>1</v>
      </c>
      <c r="BI1834" s="1">
        <v>1</v>
      </c>
      <c r="BL1834" s="1" t="s">
        <v>2073</v>
      </c>
    </row>
    <row r="1835" spans="1:64" x14ac:dyDescent="0.5">
      <c r="A1835" s="1">
        <v>654</v>
      </c>
      <c r="B1835" s="1" t="s">
        <v>2063</v>
      </c>
      <c r="C1835" s="2">
        <v>43580</v>
      </c>
      <c r="D1835" s="1" t="s">
        <v>2064</v>
      </c>
      <c r="E1835" s="1" t="s">
        <v>2065</v>
      </c>
      <c r="F1835" s="1" t="s">
        <v>291</v>
      </c>
      <c r="G1835" s="1">
        <v>14.3</v>
      </c>
      <c r="H1835" s="1">
        <v>4</v>
      </c>
      <c r="I1835" s="1" t="s">
        <v>169</v>
      </c>
      <c r="J1835" s="1">
        <v>30.79</v>
      </c>
      <c r="K1835" s="1">
        <v>9.0819989999999997</v>
      </c>
      <c r="L1835" s="1">
        <v>8.6752769999999995</v>
      </c>
      <c r="M1835" s="1" t="s">
        <v>69</v>
      </c>
      <c r="N1835" s="1">
        <v>0</v>
      </c>
      <c r="O1835" s="1">
        <v>2.6272389999999999</v>
      </c>
      <c r="P1835" s="1">
        <v>23.381664000000001</v>
      </c>
      <c r="Q1835" s="1">
        <v>132089.1</v>
      </c>
      <c r="R1835" s="1" t="s">
        <v>2066</v>
      </c>
      <c r="S1835" s="1" t="s">
        <v>91</v>
      </c>
      <c r="T1835" s="1" t="s">
        <v>234</v>
      </c>
      <c r="U1835" s="1" t="s">
        <v>182</v>
      </c>
      <c r="W1835" s="1" t="s">
        <v>183</v>
      </c>
      <c r="X1835" s="1" t="s">
        <v>2067</v>
      </c>
      <c r="Y1835" s="1" t="s">
        <v>2068</v>
      </c>
      <c r="Z1835" s="1" t="s">
        <v>169</v>
      </c>
      <c r="AA1835" s="1" t="s">
        <v>2069</v>
      </c>
      <c r="AE1835" s="1" t="s">
        <v>274</v>
      </c>
      <c r="AH1835" s="1" t="s">
        <v>2070</v>
      </c>
      <c r="AJ1835" s="1" t="s">
        <v>2071</v>
      </c>
      <c r="AK1835" s="1" t="s">
        <v>2072</v>
      </c>
      <c r="AL1835" s="1">
        <v>3000000</v>
      </c>
      <c r="AM1835" s="1" t="s">
        <v>78</v>
      </c>
      <c r="AN1835" s="1" t="s">
        <v>4583</v>
      </c>
      <c r="AO1835" s="1" t="s">
        <v>4494</v>
      </c>
      <c r="AS1835" s="1">
        <v>1</v>
      </c>
      <c r="AT1835" s="1">
        <v>1</v>
      </c>
      <c r="AU1835" s="1">
        <v>1</v>
      </c>
      <c r="AV1835" s="1">
        <v>1</v>
      </c>
      <c r="AW1835" s="1">
        <v>1</v>
      </c>
      <c r="AX1835" s="1">
        <v>1</v>
      </c>
      <c r="BD1835" s="1">
        <v>1</v>
      </c>
      <c r="BE1835" s="1">
        <v>1</v>
      </c>
      <c r="BF1835" s="1">
        <v>1</v>
      </c>
      <c r="BH1835" s="1">
        <v>1</v>
      </c>
      <c r="BI1835" s="1">
        <v>1</v>
      </c>
      <c r="BL1835" s="1" t="s">
        <v>2073</v>
      </c>
    </row>
    <row r="1836" spans="1:64" x14ac:dyDescent="0.5">
      <c r="A1836" s="1">
        <v>654</v>
      </c>
      <c r="B1836" s="1" t="s">
        <v>2063</v>
      </c>
      <c r="C1836" s="2">
        <v>43580</v>
      </c>
      <c r="D1836" s="1" t="s">
        <v>2064</v>
      </c>
      <c r="E1836" s="1" t="s">
        <v>2065</v>
      </c>
      <c r="F1836" s="1" t="s">
        <v>237</v>
      </c>
      <c r="G1836" s="1">
        <v>14.3</v>
      </c>
      <c r="H1836" s="1">
        <v>4</v>
      </c>
      <c r="I1836" s="1" t="s">
        <v>169</v>
      </c>
      <c r="J1836" s="1">
        <v>30.79</v>
      </c>
      <c r="K1836" s="1">
        <v>9.0819989999999997</v>
      </c>
      <c r="L1836" s="1">
        <v>8.6752769999999995</v>
      </c>
      <c r="M1836" s="1" t="s">
        <v>69</v>
      </c>
      <c r="N1836" s="1">
        <v>0</v>
      </c>
      <c r="O1836" s="1">
        <v>2.6272389999999999</v>
      </c>
      <c r="P1836" s="1">
        <v>23.381664000000001</v>
      </c>
      <c r="Q1836" s="1">
        <v>132089.1</v>
      </c>
      <c r="R1836" s="1" t="s">
        <v>2066</v>
      </c>
      <c r="S1836" s="1" t="s">
        <v>91</v>
      </c>
      <c r="T1836" s="1" t="s">
        <v>234</v>
      </c>
      <c r="U1836" s="1" t="s">
        <v>182</v>
      </c>
      <c r="W1836" s="1" t="s">
        <v>183</v>
      </c>
      <c r="X1836" s="1" t="s">
        <v>2067</v>
      </c>
      <c r="Y1836" s="1" t="s">
        <v>2068</v>
      </c>
      <c r="Z1836" s="1" t="s">
        <v>169</v>
      </c>
      <c r="AA1836" s="1" t="s">
        <v>2069</v>
      </c>
      <c r="AE1836" s="1" t="s">
        <v>274</v>
      </c>
      <c r="AH1836" s="1" t="s">
        <v>2070</v>
      </c>
      <c r="AJ1836" s="1" t="s">
        <v>2071</v>
      </c>
      <c r="AK1836" s="1" t="s">
        <v>2072</v>
      </c>
      <c r="AL1836" s="1">
        <v>3000000</v>
      </c>
      <c r="AM1836" s="1" t="s">
        <v>78</v>
      </c>
      <c r="AN1836" s="1" t="s">
        <v>4583</v>
      </c>
      <c r="AO1836" s="1" t="s">
        <v>4494</v>
      </c>
      <c r="AS1836" s="1">
        <v>1</v>
      </c>
      <c r="AT1836" s="1">
        <v>1</v>
      </c>
      <c r="AU1836" s="1">
        <v>1</v>
      </c>
      <c r="AV1836" s="1">
        <v>1</v>
      </c>
      <c r="AW1836" s="1">
        <v>1</v>
      </c>
      <c r="AX1836" s="1">
        <v>1</v>
      </c>
      <c r="BD1836" s="1">
        <v>1</v>
      </c>
      <c r="BE1836" s="1">
        <v>1</v>
      </c>
      <c r="BF1836" s="1">
        <v>1</v>
      </c>
      <c r="BH1836" s="1">
        <v>1</v>
      </c>
      <c r="BI1836" s="1">
        <v>1</v>
      </c>
      <c r="BL1836" s="1" t="s">
        <v>2073</v>
      </c>
    </row>
    <row r="1837" spans="1:64" x14ac:dyDescent="0.5">
      <c r="A1837" s="1">
        <v>554</v>
      </c>
      <c r="B1837" s="1" t="s">
        <v>2074</v>
      </c>
      <c r="C1837" s="2">
        <v>43579</v>
      </c>
      <c r="D1837" s="1" t="s">
        <v>2075</v>
      </c>
      <c r="E1837" s="1" t="s">
        <v>2076</v>
      </c>
      <c r="F1837" s="1" t="s">
        <v>129</v>
      </c>
      <c r="G1837" s="1">
        <v>70</v>
      </c>
      <c r="H1837" s="1">
        <v>1</v>
      </c>
      <c r="M1837" s="1" t="s">
        <v>69</v>
      </c>
      <c r="N1837" s="1">
        <v>20</v>
      </c>
      <c r="O1837" s="1">
        <v>2.6272389999999999</v>
      </c>
      <c r="P1837" s="1">
        <v>23.381664000000001</v>
      </c>
      <c r="Q1837" s="1">
        <v>1680000</v>
      </c>
      <c r="R1837" s="1" t="s">
        <v>2077</v>
      </c>
      <c r="S1837" s="1" t="s">
        <v>91</v>
      </c>
      <c r="U1837" s="1" t="s">
        <v>182</v>
      </c>
      <c r="W1837" s="1" t="s">
        <v>183</v>
      </c>
      <c r="X1837" s="1" t="s">
        <v>2078</v>
      </c>
      <c r="Z1837" s="1" t="s">
        <v>69</v>
      </c>
      <c r="AA1837" s="1" t="s">
        <v>2079</v>
      </c>
      <c r="AJ1837" s="1" t="s">
        <v>76</v>
      </c>
      <c r="AK1837" s="1" t="s">
        <v>2080</v>
      </c>
      <c r="AL1837" s="1">
        <v>12000000</v>
      </c>
      <c r="AM1837" s="1" t="s">
        <v>78</v>
      </c>
      <c r="AN1837" s="1" t="s">
        <v>4584</v>
      </c>
      <c r="AO1837" s="1" t="s">
        <v>4334</v>
      </c>
      <c r="AP1837" s="1">
        <v>45265</v>
      </c>
      <c r="AR1837" s="1" t="s">
        <v>2081</v>
      </c>
      <c r="AS1837" s="1">
        <v>1</v>
      </c>
      <c r="AU1837" s="1">
        <v>1</v>
      </c>
      <c r="BL1837" s="1" t="s">
        <v>2082</v>
      </c>
    </row>
    <row r="1838" spans="1:64" x14ac:dyDescent="0.5">
      <c r="A1838" s="1">
        <v>554</v>
      </c>
      <c r="B1838" s="1" t="s">
        <v>2074</v>
      </c>
      <c r="C1838" s="2">
        <v>43579</v>
      </c>
      <c r="D1838" s="1" t="s">
        <v>2075</v>
      </c>
      <c r="E1838" s="1" t="s">
        <v>2076</v>
      </c>
      <c r="F1838" s="1" t="s">
        <v>98</v>
      </c>
      <c r="G1838" s="1">
        <v>20</v>
      </c>
      <c r="H1838" s="1">
        <v>1</v>
      </c>
      <c r="M1838" s="1" t="s">
        <v>69</v>
      </c>
      <c r="N1838" s="1">
        <v>20</v>
      </c>
      <c r="O1838" s="1">
        <v>2.6272389999999999</v>
      </c>
      <c r="P1838" s="1">
        <v>23.381664000000001</v>
      </c>
      <c r="Q1838" s="1">
        <v>480000</v>
      </c>
      <c r="R1838" s="1" t="s">
        <v>2077</v>
      </c>
      <c r="S1838" s="1" t="s">
        <v>91</v>
      </c>
      <c r="U1838" s="1" t="s">
        <v>182</v>
      </c>
      <c r="W1838" s="1" t="s">
        <v>183</v>
      </c>
      <c r="X1838" s="1" t="s">
        <v>2078</v>
      </c>
      <c r="Z1838" s="1" t="s">
        <v>69</v>
      </c>
      <c r="AA1838" s="1" t="s">
        <v>2079</v>
      </c>
      <c r="AJ1838" s="1" t="s">
        <v>76</v>
      </c>
      <c r="AK1838" s="1" t="s">
        <v>2080</v>
      </c>
      <c r="AL1838" s="1">
        <v>12000000</v>
      </c>
      <c r="AM1838" s="1" t="s">
        <v>78</v>
      </c>
      <c r="AN1838" s="1" t="s">
        <v>4584</v>
      </c>
      <c r="AO1838" s="1" t="s">
        <v>4334</v>
      </c>
      <c r="AP1838" s="1">
        <v>45265</v>
      </c>
      <c r="AR1838" s="1" t="s">
        <v>2081</v>
      </c>
      <c r="AS1838" s="1">
        <v>1</v>
      </c>
      <c r="AU1838" s="1">
        <v>1</v>
      </c>
      <c r="BL1838" s="1" t="s">
        <v>2082</v>
      </c>
    </row>
    <row r="1839" spans="1:64" x14ac:dyDescent="0.5">
      <c r="A1839" s="1">
        <v>554</v>
      </c>
      <c r="B1839" s="1" t="s">
        <v>2074</v>
      </c>
      <c r="C1839" s="2">
        <v>43579</v>
      </c>
      <c r="D1839" s="1" t="s">
        <v>2075</v>
      </c>
      <c r="E1839" s="1" t="s">
        <v>2076</v>
      </c>
      <c r="F1839" s="1" t="s">
        <v>127</v>
      </c>
      <c r="G1839" s="1">
        <v>10</v>
      </c>
      <c r="H1839" s="1">
        <v>1</v>
      </c>
      <c r="M1839" s="1" t="s">
        <v>69</v>
      </c>
      <c r="N1839" s="1">
        <v>20</v>
      </c>
      <c r="O1839" s="1">
        <v>2.6272389999999999</v>
      </c>
      <c r="P1839" s="1">
        <v>23.381664000000001</v>
      </c>
      <c r="Q1839" s="1">
        <v>240000</v>
      </c>
      <c r="R1839" s="1" t="s">
        <v>2077</v>
      </c>
      <c r="S1839" s="1" t="s">
        <v>91</v>
      </c>
      <c r="U1839" s="1" t="s">
        <v>182</v>
      </c>
      <c r="W1839" s="1" t="s">
        <v>183</v>
      </c>
      <c r="X1839" s="1" t="s">
        <v>2078</v>
      </c>
      <c r="Z1839" s="1" t="s">
        <v>69</v>
      </c>
      <c r="AA1839" s="1" t="s">
        <v>2079</v>
      </c>
      <c r="AJ1839" s="1" t="s">
        <v>76</v>
      </c>
      <c r="AK1839" s="1" t="s">
        <v>2080</v>
      </c>
      <c r="AL1839" s="1">
        <v>12000000</v>
      </c>
      <c r="AM1839" s="1" t="s">
        <v>78</v>
      </c>
      <c r="AN1839" s="1" t="s">
        <v>4584</v>
      </c>
      <c r="AO1839" s="1" t="s">
        <v>4334</v>
      </c>
      <c r="AP1839" s="1">
        <v>45265</v>
      </c>
      <c r="AR1839" s="1" t="s">
        <v>2081</v>
      </c>
      <c r="AS1839" s="1">
        <v>1</v>
      </c>
      <c r="AU1839" s="1">
        <v>1</v>
      </c>
      <c r="BL1839" s="1" t="s">
        <v>2082</v>
      </c>
    </row>
    <row r="1840" spans="1:64" x14ac:dyDescent="0.5">
      <c r="A1840" s="1">
        <v>554</v>
      </c>
      <c r="B1840" s="1" t="s">
        <v>2074</v>
      </c>
      <c r="C1840" s="2">
        <v>43579</v>
      </c>
      <c r="D1840" s="1" t="s">
        <v>2075</v>
      </c>
      <c r="E1840" s="1" t="s">
        <v>2076</v>
      </c>
      <c r="F1840" s="1" t="s">
        <v>129</v>
      </c>
      <c r="G1840" s="1">
        <v>70</v>
      </c>
      <c r="H1840" s="1">
        <v>1</v>
      </c>
      <c r="I1840" s="1" t="s">
        <v>641</v>
      </c>
      <c r="J1840" s="1">
        <v>80</v>
      </c>
      <c r="K1840" s="1">
        <v>6.8214699999999997</v>
      </c>
      <c r="L1840" s="1">
        <v>-5.2798499999999997</v>
      </c>
      <c r="M1840" s="1" t="s">
        <v>69</v>
      </c>
      <c r="N1840" s="1">
        <v>0</v>
      </c>
      <c r="O1840" s="1">
        <v>2.6272389999999999</v>
      </c>
      <c r="P1840" s="1">
        <v>23.381664000000001</v>
      </c>
      <c r="Q1840" s="1">
        <v>6720000</v>
      </c>
      <c r="R1840" s="1" t="s">
        <v>2077</v>
      </c>
      <c r="S1840" s="1" t="s">
        <v>91</v>
      </c>
      <c r="U1840" s="1" t="s">
        <v>182</v>
      </c>
      <c r="W1840" s="1" t="s">
        <v>183</v>
      </c>
      <c r="X1840" s="1" t="s">
        <v>2078</v>
      </c>
      <c r="Z1840" s="1" t="s">
        <v>641</v>
      </c>
      <c r="AA1840" s="1" t="s">
        <v>2079</v>
      </c>
      <c r="AJ1840" s="1" t="s">
        <v>76</v>
      </c>
      <c r="AK1840" s="1" t="s">
        <v>2080</v>
      </c>
      <c r="AL1840" s="1">
        <v>12000000</v>
      </c>
      <c r="AM1840" s="1" t="s">
        <v>78</v>
      </c>
      <c r="AN1840" s="1" t="s">
        <v>4584</v>
      </c>
      <c r="AO1840" s="1" t="s">
        <v>4334</v>
      </c>
      <c r="AP1840" s="1">
        <v>45265</v>
      </c>
      <c r="AR1840" s="1" t="s">
        <v>2081</v>
      </c>
      <c r="AS1840" s="1">
        <v>1</v>
      </c>
      <c r="AU1840" s="1">
        <v>1</v>
      </c>
      <c r="BL1840" s="1" t="s">
        <v>2082</v>
      </c>
    </row>
    <row r="1841" spans="1:64" x14ac:dyDescent="0.5">
      <c r="A1841" s="1">
        <v>554</v>
      </c>
      <c r="B1841" s="1" t="s">
        <v>2074</v>
      </c>
      <c r="C1841" s="2">
        <v>43579</v>
      </c>
      <c r="D1841" s="1" t="s">
        <v>2075</v>
      </c>
      <c r="E1841" s="1" t="s">
        <v>2076</v>
      </c>
      <c r="F1841" s="1" t="s">
        <v>98</v>
      </c>
      <c r="G1841" s="1">
        <v>20</v>
      </c>
      <c r="H1841" s="1">
        <v>1</v>
      </c>
      <c r="I1841" s="1" t="s">
        <v>641</v>
      </c>
      <c r="J1841" s="1">
        <v>80</v>
      </c>
      <c r="K1841" s="1">
        <v>6.8214699999999997</v>
      </c>
      <c r="L1841" s="1">
        <v>-5.2798499999999997</v>
      </c>
      <c r="M1841" s="1" t="s">
        <v>69</v>
      </c>
      <c r="N1841" s="1">
        <v>0</v>
      </c>
      <c r="O1841" s="1">
        <v>2.6272389999999999</v>
      </c>
      <c r="P1841" s="1">
        <v>23.381664000000001</v>
      </c>
      <c r="Q1841" s="1">
        <v>1920000</v>
      </c>
      <c r="R1841" s="1" t="s">
        <v>2077</v>
      </c>
      <c r="S1841" s="1" t="s">
        <v>91</v>
      </c>
      <c r="U1841" s="1" t="s">
        <v>182</v>
      </c>
      <c r="W1841" s="1" t="s">
        <v>183</v>
      </c>
      <c r="X1841" s="1" t="s">
        <v>2078</v>
      </c>
      <c r="Z1841" s="1" t="s">
        <v>641</v>
      </c>
      <c r="AA1841" s="1" t="s">
        <v>2079</v>
      </c>
      <c r="AJ1841" s="1" t="s">
        <v>76</v>
      </c>
      <c r="AK1841" s="1" t="s">
        <v>2080</v>
      </c>
      <c r="AL1841" s="1">
        <v>12000000</v>
      </c>
      <c r="AM1841" s="1" t="s">
        <v>78</v>
      </c>
      <c r="AN1841" s="1" t="s">
        <v>4584</v>
      </c>
      <c r="AO1841" s="1" t="s">
        <v>4334</v>
      </c>
      <c r="AP1841" s="1">
        <v>45265</v>
      </c>
      <c r="AR1841" s="1" t="s">
        <v>2081</v>
      </c>
      <c r="AS1841" s="1">
        <v>1</v>
      </c>
      <c r="AU1841" s="1">
        <v>1</v>
      </c>
      <c r="BL1841" s="1" t="s">
        <v>2082</v>
      </c>
    </row>
    <row r="1842" spans="1:64" x14ac:dyDescent="0.5">
      <c r="A1842" s="1">
        <v>554</v>
      </c>
      <c r="B1842" s="1" t="s">
        <v>2074</v>
      </c>
      <c r="C1842" s="2">
        <v>43579</v>
      </c>
      <c r="D1842" s="1" t="s">
        <v>2075</v>
      </c>
      <c r="E1842" s="1" t="s">
        <v>2076</v>
      </c>
      <c r="F1842" s="1" t="s">
        <v>127</v>
      </c>
      <c r="G1842" s="1">
        <v>10</v>
      </c>
      <c r="H1842" s="1">
        <v>1</v>
      </c>
      <c r="I1842" s="1" t="s">
        <v>641</v>
      </c>
      <c r="J1842" s="1">
        <v>80</v>
      </c>
      <c r="K1842" s="1">
        <v>6.8214699999999997</v>
      </c>
      <c r="L1842" s="1">
        <v>-5.2798499999999997</v>
      </c>
      <c r="M1842" s="1" t="s">
        <v>69</v>
      </c>
      <c r="N1842" s="1">
        <v>0</v>
      </c>
      <c r="O1842" s="1">
        <v>2.6272389999999999</v>
      </c>
      <c r="P1842" s="1">
        <v>23.381664000000001</v>
      </c>
      <c r="Q1842" s="1">
        <v>960000</v>
      </c>
      <c r="R1842" s="1" t="s">
        <v>2077</v>
      </c>
      <c r="S1842" s="1" t="s">
        <v>91</v>
      </c>
      <c r="U1842" s="1" t="s">
        <v>182</v>
      </c>
      <c r="W1842" s="1" t="s">
        <v>183</v>
      </c>
      <c r="X1842" s="1" t="s">
        <v>2078</v>
      </c>
      <c r="Z1842" s="1" t="s">
        <v>641</v>
      </c>
      <c r="AA1842" s="1" t="s">
        <v>2079</v>
      </c>
      <c r="AJ1842" s="1" t="s">
        <v>76</v>
      </c>
      <c r="AK1842" s="1" t="s">
        <v>2080</v>
      </c>
      <c r="AL1842" s="1">
        <v>12000000</v>
      </c>
      <c r="AM1842" s="1" t="s">
        <v>78</v>
      </c>
      <c r="AN1842" s="1" t="s">
        <v>4584</v>
      </c>
      <c r="AO1842" s="1" t="s">
        <v>4334</v>
      </c>
      <c r="AP1842" s="1">
        <v>45265</v>
      </c>
      <c r="AR1842" s="1" t="s">
        <v>2081</v>
      </c>
      <c r="AS1842" s="1">
        <v>1</v>
      </c>
      <c r="AU1842" s="1">
        <v>1</v>
      </c>
      <c r="BL1842" s="1" t="s">
        <v>2082</v>
      </c>
    </row>
    <row r="1843" spans="1:64" x14ac:dyDescent="0.5">
      <c r="A1843" s="1">
        <v>177</v>
      </c>
      <c r="B1843" s="1" t="s">
        <v>2083</v>
      </c>
      <c r="C1843" s="2">
        <v>43536</v>
      </c>
      <c r="D1843" s="1" t="s">
        <v>2084</v>
      </c>
      <c r="E1843" s="1" t="s">
        <v>2085</v>
      </c>
      <c r="F1843" s="1" t="s">
        <v>67</v>
      </c>
      <c r="G1843" s="1">
        <v>100</v>
      </c>
      <c r="H1843" s="1">
        <v>1</v>
      </c>
      <c r="I1843" s="1" t="s">
        <v>194</v>
      </c>
      <c r="J1843" s="1">
        <v>100</v>
      </c>
      <c r="K1843" s="1">
        <v>19.182435999999999</v>
      </c>
      <c r="L1843" s="1">
        <v>-72.434515000000005</v>
      </c>
      <c r="M1843" s="1" t="s">
        <v>195</v>
      </c>
      <c r="N1843" s="1">
        <v>0</v>
      </c>
      <c r="O1843" s="1">
        <v>25.14509</v>
      </c>
      <c r="P1843" s="1">
        <v>-80.396960000000007</v>
      </c>
      <c r="Q1843" s="1">
        <v>6145589</v>
      </c>
      <c r="R1843" s="1" t="s">
        <v>2086</v>
      </c>
      <c r="S1843" s="1" t="s">
        <v>71</v>
      </c>
      <c r="T1843" s="1" t="s">
        <v>104</v>
      </c>
      <c r="U1843" s="1" t="s">
        <v>105</v>
      </c>
      <c r="X1843" s="1" t="s">
        <v>2087</v>
      </c>
      <c r="Z1843" s="1" t="s">
        <v>194</v>
      </c>
      <c r="AJ1843" s="1" t="s">
        <v>76</v>
      </c>
      <c r="AK1843" s="1" t="s">
        <v>2088</v>
      </c>
      <c r="AL1843" s="1">
        <v>6145589</v>
      </c>
      <c r="AM1843" s="1" t="s">
        <v>109</v>
      </c>
      <c r="AN1843" s="1" t="s">
        <v>4585</v>
      </c>
      <c r="AO1843" s="1" t="s">
        <v>4586</v>
      </c>
      <c r="AP1843" s="1">
        <v>26600</v>
      </c>
      <c r="AR1843" s="1" t="s">
        <v>2089</v>
      </c>
      <c r="AS1843" s="1">
        <v>1</v>
      </c>
      <c r="AT1843" s="1">
        <v>1</v>
      </c>
      <c r="AY1843" s="1">
        <v>1</v>
      </c>
    </row>
    <row r="1844" spans="1:64" x14ac:dyDescent="0.5">
      <c r="A1844" s="1">
        <v>102</v>
      </c>
      <c r="B1844" s="1" t="s">
        <v>2090</v>
      </c>
      <c r="C1844" s="2">
        <v>43371</v>
      </c>
      <c r="D1844" s="1" t="s">
        <v>2091</v>
      </c>
      <c r="E1844" s="1" t="s">
        <v>2092</v>
      </c>
      <c r="F1844" s="1" t="s">
        <v>128</v>
      </c>
      <c r="G1844" s="1">
        <v>35</v>
      </c>
      <c r="H1844" s="1">
        <v>0</v>
      </c>
      <c r="M1844" s="1" t="s">
        <v>308</v>
      </c>
      <c r="N1844" s="1">
        <v>15</v>
      </c>
      <c r="O1844" s="1">
        <v>13.923406</v>
      </c>
      <c r="P1844" s="1">
        <v>-86.952798999999999</v>
      </c>
      <c r="Q1844" s="1">
        <v>8489250</v>
      </c>
      <c r="R1844" s="1" t="s">
        <v>319</v>
      </c>
      <c r="S1844" s="1" t="s">
        <v>71</v>
      </c>
      <c r="T1844" s="1" t="s">
        <v>72</v>
      </c>
      <c r="U1844" s="1" t="s">
        <v>73</v>
      </c>
      <c r="X1844" s="1" t="s">
        <v>2093</v>
      </c>
      <c r="Z1844" s="1" t="s">
        <v>308</v>
      </c>
      <c r="AJ1844" s="1" t="s">
        <v>76</v>
      </c>
      <c r="AK1844" s="1" t="s">
        <v>2094</v>
      </c>
      <c r="AL1844" s="1">
        <v>161700000</v>
      </c>
      <c r="AM1844" s="1" t="s">
        <v>78</v>
      </c>
      <c r="AN1844" s="1" t="s">
        <v>4587</v>
      </c>
      <c r="AO1844" s="1" t="s">
        <v>4588</v>
      </c>
    </row>
    <row r="1845" spans="1:64" x14ac:dyDescent="0.5">
      <c r="A1845" s="1">
        <v>102</v>
      </c>
      <c r="B1845" s="1" t="s">
        <v>2090</v>
      </c>
      <c r="C1845" s="2">
        <v>43371</v>
      </c>
      <c r="D1845" s="1" t="s">
        <v>2091</v>
      </c>
      <c r="E1845" s="1" t="s">
        <v>2092</v>
      </c>
      <c r="F1845" s="1" t="s">
        <v>97</v>
      </c>
      <c r="G1845" s="1">
        <v>30</v>
      </c>
      <c r="H1845" s="1">
        <v>0</v>
      </c>
      <c r="M1845" s="1" t="s">
        <v>308</v>
      </c>
      <c r="N1845" s="1">
        <v>15</v>
      </c>
      <c r="O1845" s="1">
        <v>13.923406</v>
      </c>
      <c r="P1845" s="1">
        <v>-86.952798999999999</v>
      </c>
      <c r="Q1845" s="1">
        <v>7276500</v>
      </c>
      <c r="R1845" s="1" t="s">
        <v>319</v>
      </c>
      <c r="S1845" s="1" t="s">
        <v>71</v>
      </c>
      <c r="T1845" s="1" t="s">
        <v>72</v>
      </c>
      <c r="U1845" s="1" t="s">
        <v>73</v>
      </c>
      <c r="X1845" s="1" t="s">
        <v>2093</v>
      </c>
      <c r="Z1845" s="1" t="s">
        <v>308</v>
      </c>
      <c r="AJ1845" s="1" t="s">
        <v>76</v>
      </c>
      <c r="AK1845" s="1" t="s">
        <v>2094</v>
      </c>
      <c r="AL1845" s="1">
        <v>161700000</v>
      </c>
      <c r="AM1845" s="1" t="s">
        <v>78</v>
      </c>
      <c r="AN1845" s="1" t="s">
        <v>4587</v>
      </c>
      <c r="AO1845" s="1" t="s">
        <v>4588</v>
      </c>
    </row>
    <row r="1846" spans="1:64" x14ac:dyDescent="0.5">
      <c r="A1846" s="1">
        <v>102</v>
      </c>
      <c r="B1846" s="1" t="s">
        <v>2090</v>
      </c>
      <c r="C1846" s="2">
        <v>43371</v>
      </c>
      <c r="D1846" s="1" t="s">
        <v>2091</v>
      </c>
      <c r="E1846" s="1" t="s">
        <v>2092</v>
      </c>
      <c r="F1846" s="1" t="s">
        <v>67</v>
      </c>
      <c r="G1846" s="1">
        <v>10</v>
      </c>
      <c r="H1846" s="1">
        <v>0</v>
      </c>
      <c r="M1846" s="1" t="s">
        <v>308</v>
      </c>
      <c r="N1846" s="1">
        <v>15</v>
      </c>
      <c r="O1846" s="1">
        <v>13.923406</v>
      </c>
      <c r="P1846" s="1">
        <v>-86.952798999999999</v>
      </c>
      <c r="Q1846" s="1">
        <v>2425500</v>
      </c>
      <c r="R1846" s="1" t="s">
        <v>319</v>
      </c>
      <c r="S1846" s="1" t="s">
        <v>71</v>
      </c>
      <c r="T1846" s="1" t="s">
        <v>72</v>
      </c>
      <c r="U1846" s="1" t="s">
        <v>73</v>
      </c>
      <c r="X1846" s="1" t="s">
        <v>2093</v>
      </c>
      <c r="Z1846" s="1" t="s">
        <v>308</v>
      </c>
      <c r="AJ1846" s="1" t="s">
        <v>76</v>
      </c>
      <c r="AK1846" s="1" t="s">
        <v>2094</v>
      </c>
      <c r="AL1846" s="1">
        <v>161700000</v>
      </c>
      <c r="AM1846" s="1" t="s">
        <v>78</v>
      </c>
      <c r="AN1846" s="1" t="s">
        <v>4587</v>
      </c>
      <c r="AO1846" s="1" t="s">
        <v>4588</v>
      </c>
    </row>
    <row r="1847" spans="1:64" x14ac:dyDescent="0.5">
      <c r="A1847" s="1">
        <v>102</v>
      </c>
      <c r="B1847" s="1" t="s">
        <v>2090</v>
      </c>
      <c r="C1847" s="2">
        <v>43371</v>
      </c>
      <c r="D1847" s="1" t="s">
        <v>2091</v>
      </c>
      <c r="E1847" s="1" t="s">
        <v>2092</v>
      </c>
      <c r="F1847" s="1" t="s">
        <v>88</v>
      </c>
      <c r="G1847" s="1">
        <v>5</v>
      </c>
      <c r="H1847" s="1">
        <v>0</v>
      </c>
      <c r="M1847" s="1" t="s">
        <v>308</v>
      </c>
      <c r="N1847" s="1">
        <v>15</v>
      </c>
      <c r="O1847" s="1">
        <v>13.923406</v>
      </c>
      <c r="P1847" s="1">
        <v>-86.952798999999999</v>
      </c>
      <c r="Q1847" s="1">
        <v>1212750</v>
      </c>
      <c r="R1847" s="1" t="s">
        <v>319</v>
      </c>
      <c r="S1847" s="1" t="s">
        <v>71</v>
      </c>
      <c r="T1847" s="1" t="s">
        <v>72</v>
      </c>
      <c r="U1847" s="1" t="s">
        <v>73</v>
      </c>
      <c r="X1847" s="1" t="s">
        <v>2093</v>
      </c>
      <c r="Z1847" s="1" t="s">
        <v>308</v>
      </c>
      <c r="AJ1847" s="1" t="s">
        <v>76</v>
      </c>
      <c r="AK1847" s="1" t="s">
        <v>2094</v>
      </c>
      <c r="AL1847" s="1">
        <v>161700000</v>
      </c>
      <c r="AM1847" s="1" t="s">
        <v>78</v>
      </c>
      <c r="AN1847" s="1" t="s">
        <v>4587</v>
      </c>
      <c r="AO1847" s="1" t="s">
        <v>4588</v>
      </c>
    </row>
    <row r="1848" spans="1:64" x14ac:dyDescent="0.5">
      <c r="A1848" s="1">
        <v>102</v>
      </c>
      <c r="B1848" s="1" t="s">
        <v>2090</v>
      </c>
      <c r="C1848" s="2">
        <v>43371</v>
      </c>
      <c r="D1848" s="1" t="s">
        <v>2091</v>
      </c>
      <c r="E1848" s="1" t="s">
        <v>2092</v>
      </c>
      <c r="F1848" s="1" t="s">
        <v>102</v>
      </c>
      <c r="G1848" s="1">
        <v>10</v>
      </c>
      <c r="H1848" s="1">
        <v>0</v>
      </c>
      <c r="M1848" s="1" t="s">
        <v>308</v>
      </c>
      <c r="N1848" s="1">
        <v>15</v>
      </c>
      <c r="O1848" s="1">
        <v>13.923406</v>
      </c>
      <c r="P1848" s="1">
        <v>-86.952798999999999</v>
      </c>
      <c r="Q1848" s="1">
        <v>2425500</v>
      </c>
      <c r="R1848" s="1" t="s">
        <v>319</v>
      </c>
      <c r="S1848" s="1" t="s">
        <v>71</v>
      </c>
      <c r="T1848" s="1" t="s">
        <v>72</v>
      </c>
      <c r="U1848" s="1" t="s">
        <v>73</v>
      </c>
      <c r="X1848" s="1" t="s">
        <v>2093</v>
      </c>
      <c r="Z1848" s="1" t="s">
        <v>308</v>
      </c>
      <c r="AJ1848" s="1" t="s">
        <v>76</v>
      </c>
      <c r="AK1848" s="1" t="s">
        <v>2094</v>
      </c>
      <c r="AL1848" s="1">
        <v>161700000</v>
      </c>
      <c r="AM1848" s="1" t="s">
        <v>78</v>
      </c>
      <c r="AN1848" s="1" t="s">
        <v>4587</v>
      </c>
      <c r="AO1848" s="1" t="s">
        <v>4588</v>
      </c>
    </row>
    <row r="1849" spans="1:64" x14ac:dyDescent="0.5">
      <c r="A1849" s="1">
        <v>102</v>
      </c>
      <c r="B1849" s="1" t="s">
        <v>2090</v>
      </c>
      <c r="C1849" s="2">
        <v>43371</v>
      </c>
      <c r="D1849" s="1" t="s">
        <v>2091</v>
      </c>
      <c r="E1849" s="1" t="s">
        <v>2092</v>
      </c>
      <c r="F1849" s="1" t="s">
        <v>98</v>
      </c>
      <c r="G1849" s="1">
        <v>10</v>
      </c>
      <c r="H1849" s="1">
        <v>0</v>
      </c>
      <c r="M1849" s="1" t="s">
        <v>308</v>
      </c>
      <c r="N1849" s="1">
        <v>15</v>
      </c>
      <c r="O1849" s="1">
        <v>13.923406</v>
      </c>
      <c r="P1849" s="1">
        <v>-86.952798999999999</v>
      </c>
      <c r="Q1849" s="1">
        <v>2425500</v>
      </c>
      <c r="R1849" s="1" t="s">
        <v>319</v>
      </c>
      <c r="S1849" s="1" t="s">
        <v>71</v>
      </c>
      <c r="T1849" s="1" t="s">
        <v>72</v>
      </c>
      <c r="U1849" s="1" t="s">
        <v>73</v>
      </c>
      <c r="X1849" s="1" t="s">
        <v>2093</v>
      </c>
      <c r="Z1849" s="1" t="s">
        <v>308</v>
      </c>
      <c r="AJ1849" s="1" t="s">
        <v>76</v>
      </c>
      <c r="AK1849" s="1" t="s">
        <v>2094</v>
      </c>
      <c r="AL1849" s="1">
        <v>161700000</v>
      </c>
      <c r="AM1849" s="1" t="s">
        <v>78</v>
      </c>
      <c r="AN1849" s="1" t="s">
        <v>4587</v>
      </c>
      <c r="AO1849" s="1" t="s">
        <v>4588</v>
      </c>
    </row>
    <row r="1850" spans="1:64" x14ac:dyDescent="0.5">
      <c r="A1850" s="1">
        <v>102</v>
      </c>
      <c r="B1850" s="1" t="s">
        <v>2090</v>
      </c>
      <c r="C1850" s="2">
        <v>43371</v>
      </c>
      <c r="D1850" s="1" t="s">
        <v>2091</v>
      </c>
      <c r="E1850" s="1" t="s">
        <v>2092</v>
      </c>
      <c r="F1850" s="1" t="s">
        <v>128</v>
      </c>
      <c r="G1850" s="1">
        <v>35</v>
      </c>
      <c r="H1850" s="1">
        <v>0</v>
      </c>
      <c r="M1850" s="1" t="s">
        <v>112</v>
      </c>
      <c r="N1850" s="1">
        <v>7.5</v>
      </c>
      <c r="O1850" s="1">
        <v>45.052331000000002</v>
      </c>
      <c r="P1850" s="1">
        <v>118.90412999999999</v>
      </c>
      <c r="Q1850" s="1">
        <v>4244625</v>
      </c>
      <c r="R1850" s="1" t="s">
        <v>319</v>
      </c>
      <c r="S1850" s="1" t="s">
        <v>71</v>
      </c>
      <c r="T1850" s="1" t="s">
        <v>72</v>
      </c>
      <c r="U1850" s="1" t="s">
        <v>73</v>
      </c>
      <c r="X1850" s="1" t="s">
        <v>2093</v>
      </c>
      <c r="Z1850" s="1" t="s">
        <v>112</v>
      </c>
      <c r="AJ1850" s="1" t="s">
        <v>76</v>
      </c>
      <c r="AK1850" s="1" t="s">
        <v>2094</v>
      </c>
      <c r="AL1850" s="1">
        <v>161700000</v>
      </c>
      <c r="AM1850" s="1" t="s">
        <v>78</v>
      </c>
      <c r="AN1850" s="1" t="s">
        <v>4587</v>
      </c>
      <c r="AO1850" s="1" t="s">
        <v>4588</v>
      </c>
    </row>
    <row r="1851" spans="1:64" x14ac:dyDescent="0.5">
      <c r="A1851" s="1">
        <v>102</v>
      </c>
      <c r="B1851" s="1" t="s">
        <v>2090</v>
      </c>
      <c r="C1851" s="2">
        <v>43371</v>
      </c>
      <c r="D1851" s="1" t="s">
        <v>2091</v>
      </c>
      <c r="E1851" s="1" t="s">
        <v>2092</v>
      </c>
      <c r="F1851" s="1" t="s">
        <v>97</v>
      </c>
      <c r="G1851" s="1">
        <v>30</v>
      </c>
      <c r="H1851" s="1">
        <v>0</v>
      </c>
      <c r="M1851" s="1" t="s">
        <v>112</v>
      </c>
      <c r="N1851" s="1">
        <v>7.5</v>
      </c>
      <c r="O1851" s="1">
        <v>45.052331000000002</v>
      </c>
      <c r="P1851" s="1">
        <v>118.90412999999999</v>
      </c>
      <c r="Q1851" s="1">
        <v>3638250</v>
      </c>
      <c r="R1851" s="1" t="s">
        <v>319</v>
      </c>
      <c r="S1851" s="1" t="s">
        <v>71</v>
      </c>
      <c r="T1851" s="1" t="s">
        <v>72</v>
      </c>
      <c r="U1851" s="1" t="s">
        <v>73</v>
      </c>
      <c r="X1851" s="1" t="s">
        <v>2093</v>
      </c>
      <c r="Z1851" s="1" t="s">
        <v>112</v>
      </c>
      <c r="AJ1851" s="1" t="s">
        <v>76</v>
      </c>
      <c r="AK1851" s="1" t="s">
        <v>2094</v>
      </c>
      <c r="AL1851" s="1">
        <v>161700000</v>
      </c>
      <c r="AM1851" s="1" t="s">
        <v>78</v>
      </c>
      <c r="AN1851" s="1" t="s">
        <v>4587</v>
      </c>
      <c r="AO1851" s="1" t="s">
        <v>4588</v>
      </c>
    </row>
    <row r="1852" spans="1:64" x14ac:dyDescent="0.5">
      <c r="A1852" s="1">
        <v>102</v>
      </c>
      <c r="B1852" s="1" t="s">
        <v>2090</v>
      </c>
      <c r="C1852" s="2">
        <v>43371</v>
      </c>
      <c r="D1852" s="1" t="s">
        <v>2091</v>
      </c>
      <c r="E1852" s="1" t="s">
        <v>2092</v>
      </c>
      <c r="F1852" s="1" t="s">
        <v>67</v>
      </c>
      <c r="G1852" s="1">
        <v>10</v>
      </c>
      <c r="H1852" s="1">
        <v>0</v>
      </c>
      <c r="M1852" s="1" t="s">
        <v>112</v>
      </c>
      <c r="N1852" s="1">
        <v>7.5</v>
      </c>
      <c r="O1852" s="1">
        <v>45.052331000000002</v>
      </c>
      <c r="P1852" s="1">
        <v>118.90412999999999</v>
      </c>
      <c r="Q1852" s="1">
        <v>1212750</v>
      </c>
      <c r="R1852" s="1" t="s">
        <v>319</v>
      </c>
      <c r="S1852" s="1" t="s">
        <v>71</v>
      </c>
      <c r="T1852" s="1" t="s">
        <v>72</v>
      </c>
      <c r="U1852" s="1" t="s">
        <v>73</v>
      </c>
      <c r="X1852" s="1" t="s">
        <v>2093</v>
      </c>
      <c r="Z1852" s="1" t="s">
        <v>112</v>
      </c>
      <c r="AJ1852" s="1" t="s">
        <v>76</v>
      </c>
      <c r="AK1852" s="1" t="s">
        <v>2094</v>
      </c>
      <c r="AL1852" s="1">
        <v>161700000</v>
      </c>
      <c r="AM1852" s="1" t="s">
        <v>78</v>
      </c>
      <c r="AN1852" s="1" t="s">
        <v>4587</v>
      </c>
      <c r="AO1852" s="1" t="s">
        <v>4588</v>
      </c>
    </row>
    <row r="1853" spans="1:64" x14ac:dyDescent="0.5">
      <c r="A1853" s="1">
        <v>102</v>
      </c>
      <c r="B1853" s="1" t="s">
        <v>2090</v>
      </c>
      <c r="C1853" s="2">
        <v>43371</v>
      </c>
      <c r="D1853" s="1" t="s">
        <v>2091</v>
      </c>
      <c r="E1853" s="1" t="s">
        <v>2092</v>
      </c>
      <c r="F1853" s="1" t="s">
        <v>88</v>
      </c>
      <c r="G1853" s="1">
        <v>5</v>
      </c>
      <c r="H1853" s="1">
        <v>0</v>
      </c>
      <c r="M1853" s="1" t="s">
        <v>112</v>
      </c>
      <c r="N1853" s="1">
        <v>7.5</v>
      </c>
      <c r="O1853" s="1">
        <v>45.052331000000002</v>
      </c>
      <c r="P1853" s="1">
        <v>118.90412999999999</v>
      </c>
      <c r="Q1853" s="1">
        <v>606375</v>
      </c>
      <c r="R1853" s="1" t="s">
        <v>319</v>
      </c>
      <c r="S1853" s="1" t="s">
        <v>71</v>
      </c>
      <c r="T1853" s="1" t="s">
        <v>72</v>
      </c>
      <c r="U1853" s="1" t="s">
        <v>73</v>
      </c>
      <c r="X1853" s="1" t="s">
        <v>2093</v>
      </c>
      <c r="Z1853" s="1" t="s">
        <v>112</v>
      </c>
      <c r="AJ1853" s="1" t="s">
        <v>76</v>
      </c>
      <c r="AK1853" s="1" t="s">
        <v>2094</v>
      </c>
      <c r="AL1853" s="1">
        <v>161700000</v>
      </c>
      <c r="AM1853" s="1" t="s">
        <v>78</v>
      </c>
      <c r="AN1853" s="1" t="s">
        <v>4587</v>
      </c>
      <c r="AO1853" s="1" t="s">
        <v>4588</v>
      </c>
    </row>
    <row r="1854" spans="1:64" x14ac:dyDescent="0.5">
      <c r="A1854" s="1">
        <v>102</v>
      </c>
      <c r="B1854" s="1" t="s">
        <v>2090</v>
      </c>
      <c r="C1854" s="2">
        <v>43371</v>
      </c>
      <c r="D1854" s="1" t="s">
        <v>2091</v>
      </c>
      <c r="E1854" s="1" t="s">
        <v>2092</v>
      </c>
      <c r="F1854" s="1" t="s">
        <v>102</v>
      </c>
      <c r="G1854" s="1">
        <v>10</v>
      </c>
      <c r="H1854" s="1">
        <v>0</v>
      </c>
      <c r="M1854" s="1" t="s">
        <v>112</v>
      </c>
      <c r="N1854" s="1">
        <v>7.5</v>
      </c>
      <c r="O1854" s="1">
        <v>45.052331000000002</v>
      </c>
      <c r="P1854" s="1">
        <v>118.90412999999999</v>
      </c>
      <c r="Q1854" s="1">
        <v>1212750</v>
      </c>
      <c r="R1854" s="1" t="s">
        <v>319</v>
      </c>
      <c r="S1854" s="1" t="s">
        <v>71</v>
      </c>
      <c r="T1854" s="1" t="s">
        <v>72</v>
      </c>
      <c r="U1854" s="1" t="s">
        <v>73</v>
      </c>
      <c r="X1854" s="1" t="s">
        <v>2093</v>
      </c>
      <c r="Z1854" s="1" t="s">
        <v>112</v>
      </c>
      <c r="AJ1854" s="1" t="s">
        <v>76</v>
      </c>
      <c r="AK1854" s="1" t="s">
        <v>2094</v>
      </c>
      <c r="AL1854" s="1">
        <v>161700000</v>
      </c>
      <c r="AM1854" s="1" t="s">
        <v>78</v>
      </c>
      <c r="AN1854" s="1" t="s">
        <v>4587</v>
      </c>
      <c r="AO1854" s="1" t="s">
        <v>4588</v>
      </c>
    </row>
    <row r="1855" spans="1:64" x14ac:dyDescent="0.5">
      <c r="A1855" s="1">
        <v>102</v>
      </c>
      <c r="B1855" s="1" t="s">
        <v>2090</v>
      </c>
      <c r="C1855" s="2">
        <v>43371</v>
      </c>
      <c r="D1855" s="1" t="s">
        <v>2091</v>
      </c>
      <c r="E1855" s="1" t="s">
        <v>2092</v>
      </c>
      <c r="F1855" s="1" t="s">
        <v>98</v>
      </c>
      <c r="G1855" s="1">
        <v>10</v>
      </c>
      <c r="H1855" s="1">
        <v>0</v>
      </c>
      <c r="M1855" s="1" t="s">
        <v>112</v>
      </c>
      <c r="N1855" s="1">
        <v>7.5</v>
      </c>
      <c r="O1855" s="1">
        <v>45.052331000000002</v>
      </c>
      <c r="P1855" s="1">
        <v>118.90412999999999</v>
      </c>
      <c r="Q1855" s="1">
        <v>1212750</v>
      </c>
      <c r="R1855" s="1" t="s">
        <v>319</v>
      </c>
      <c r="S1855" s="1" t="s">
        <v>71</v>
      </c>
      <c r="T1855" s="1" t="s">
        <v>72</v>
      </c>
      <c r="U1855" s="1" t="s">
        <v>73</v>
      </c>
      <c r="X1855" s="1" t="s">
        <v>2093</v>
      </c>
      <c r="Z1855" s="1" t="s">
        <v>112</v>
      </c>
      <c r="AJ1855" s="1" t="s">
        <v>76</v>
      </c>
      <c r="AK1855" s="1" t="s">
        <v>2094</v>
      </c>
      <c r="AL1855" s="1">
        <v>161700000</v>
      </c>
      <c r="AM1855" s="1" t="s">
        <v>78</v>
      </c>
      <c r="AN1855" s="1" t="s">
        <v>4587</v>
      </c>
      <c r="AO1855" s="1" t="s">
        <v>4588</v>
      </c>
    </row>
    <row r="1856" spans="1:64" x14ac:dyDescent="0.5">
      <c r="A1856" s="1">
        <v>102</v>
      </c>
      <c r="B1856" s="1" t="s">
        <v>2090</v>
      </c>
      <c r="C1856" s="2">
        <v>43371</v>
      </c>
      <c r="D1856" s="1" t="s">
        <v>2091</v>
      </c>
      <c r="E1856" s="1" t="s">
        <v>2092</v>
      </c>
      <c r="F1856" s="1" t="s">
        <v>128</v>
      </c>
      <c r="G1856" s="1">
        <v>35</v>
      </c>
      <c r="H1856" s="1">
        <v>0</v>
      </c>
      <c r="M1856" s="1" t="s">
        <v>84</v>
      </c>
      <c r="N1856" s="1">
        <v>15</v>
      </c>
      <c r="O1856" s="1">
        <v>-15.623037</v>
      </c>
      <c r="P1856" s="1">
        <v>-59.0625</v>
      </c>
      <c r="Q1856" s="1">
        <v>8489250</v>
      </c>
      <c r="R1856" s="1" t="s">
        <v>319</v>
      </c>
      <c r="S1856" s="1" t="s">
        <v>71</v>
      </c>
      <c r="T1856" s="1" t="s">
        <v>72</v>
      </c>
      <c r="U1856" s="1" t="s">
        <v>73</v>
      </c>
      <c r="X1856" s="1" t="s">
        <v>2093</v>
      </c>
      <c r="Z1856" s="1" t="s">
        <v>84</v>
      </c>
      <c r="AJ1856" s="1" t="s">
        <v>76</v>
      </c>
      <c r="AK1856" s="1" t="s">
        <v>2094</v>
      </c>
      <c r="AL1856" s="1">
        <v>161700000</v>
      </c>
      <c r="AM1856" s="1" t="s">
        <v>78</v>
      </c>
      <c r="AN1856" s="1" t="s">
        <v>4587</v>
      </c>
      <c r="AO1856" s="1" t="s">
        <v>4588</v>
      </c>
    </row>
    <row r="1857" spans="1:41" x14ac:dyDescent="0.5">
      <c r="A1857" s="1">
        <v>102</v>
      </c>
      <c r="B1857" s="1" t="s">
        <v>2090</v>
      </c>
      <c r="C1857" s="2">
        <v>43371</v>
      </c>
      <c r="D1857" s="1" t="s">
        <v>2091</v>
      </c>
      <c r="E1857" s="1" t="s">
        <v>2092</v>
      </c>
      <c r="F1857" s="1" t="s">
        <v>97</v>
      </c>
      <c r="G1857" s="1">
        <v>30</v>
      </c>
      <c r="H1857" s="1">
        <v>0</v>
      </c>
      <c r="M1857" s="1" t="s">
        <v>84</v>
      </c>
      <c r="N1857" s="1">
        <v>15</v>
      </c>
      <c r="O1857" s="1">
        <v>-15.623037</v>
      </c>
      <c r="P1857" s="1">
        <v>-59.0625</v>
      </c>
      <c r="Q1857" s="1">
        <v>7276500</v>
      </c>
      <c r="R1857" s="1" t="s">
        <v>319</v>
      </c>
      <c r="S1857" s="1" t="s">
        <v>71</v>
      </c>
      <c r="T1857" s="1" t="s">
        <v>72</v>
      </c>
      <c r="U1857" s="1" t="s">
        <v>73</v>
      </c>
      <c r="X1857" s="1" t="s">
        <v>2093</v>
      </c>
      <c r="Z1857" s="1" t="s">
        <v>84</v>
      </c>
      <c r="AJ1857" s="1" t="s">
        <v>76</v>
      </c>
      <c r="AK1857" s="1" t="s">
        <v>2094</v>
      </c>
      <c r="AL1857" s="1">
        <v>161700000</v>
      </c>
      <c r="AM1857" s="1" t="s">
        <v>78</v>
      </c>
      <c r="AN1857" s="1" t="s">
        <v>4587</v>
      </c>
      <c r="AO1857" s="1" t="s">
        <v>4588</v>
      </c>
    </row>
    <row r="1858" spans="1:41" x14ac:dyDescent="0.5">
      <c r="A1858" s="1">
        <v>102</v>
      </c>
      <c r="B1858" s="1" t="s">
        <v>2090</v>
      </c>
      <c r="C1858" s="2">
        <v>43371</v>
      </c>
      <c r="D1858" s="1" t="s">
        <v>2091</v>
      </c>
      <c r="E1858" s="1" t="s">
        <v>2092</v>
      </c>
      <c r="F1858" s="1" t="s">
        <v>67</v>
      </c>
      <c r="G1858" s="1">
        <v>10</v>
      </c>
      <c r="H1858" s="1">
        <v>0</v>
      </c>
      <c r="M1858" s="1" t="s">
        <v>84</v>
      </c>
      <c r="N1858" s="1">
        <v>15</v>
      </c>
      <c r="O1858" s="1">
        <v>-15.623037</v>
      </c>
      <c r="P1858" s="1">
        <v>-59.0625</v>
      </c>
      <c r="Q1858" s="1">
        <v>2425500</v>
      </c>
      <c r="R1858" s="1" t="s">
        <v>319</v>
      </c>
      <c r="S1858" s="1" t="s">
        <v>71</v>
      </c>
      <c r="T1858" s="1" t="s">
        <v>72</v>
      </c>
      <c r="U1858" s="1" t="s">
        <v>73</v>
      </c>
      <c r="X1858" s="1" t="s">
        <v>2093</v>
      </c>
      <c r="Z1858" s="1" t="s">
        <v>84</v>
      </c>
      <c r="AJ1858" s="1" t="s">
        <v>76</v>
      </c>
      <c r="AK1858" s="1" t="s">
        <v>2094</v>
      </c>
      <c r="AL1858" s="1">
        <v>161700000</v>
      </c>
      <c r="AM1858" s="1" t="s">
        <v>78</v>
      </c>
      <c r="AN1858" s="1" t="s">
        <v>4587</v>
      </c>
      <c r="AO1858" s="1" t="s">
        <v>4588</v>
      </c>
    </row>
    <row r="1859" spans="1:41" x14ac:dyDescent="0.5">
      <c r="A1859" s="1">
        <v>102</v>
      </c>
      <c r="B1859" s="1" t="s">
        <v>2090</v>
      </c>
      <c r="C1859" s="2">
        <v>43371</v>
      </c>
      <c r="D1859" s="1" t="s">
        <v>2091</v>
      </c>
      <c r="E1859" s="1" t="s">
        <v>2092</v>
      </c>
      <c r="F1859" s="1" t="s">
        <v>88</v>
      </c>
      <c r="G1859" s="1">
        <v>5</v>
      </c>
      <c r="H1859" s="1">
        <v>0</v>
      </c>
      <c r="M1859" s="1" t="s">
        <v>84</v>
      </c>
      <c r="N1859" s="1">
        <v>15</v>
      </c>
      <c r="O1859" s="1">
        <v>-15.623037</v>
      </c>
      <c r="P1859" s="1">
        <v>-59.0625</v>
      </c>
      <c r="Q1859" s="1">
        <v>1212750</v>
      </c>
      <c r="R1859" s="1" t="s">
        <v>319</v>
      </c>
      <c r="S1859" s="1" t="s">
        <v>71</v>
      </c>
      <c r="T1859" s="1" t="s">
        <v>72</v>
      </c>
      <c r="U1859" s="1" t="s">
        <v>73</v>
      </c>
      <c r="X1859" s="1" t="s">
        <v>2093</v>
      </c>
      <c r="Z1859" s="1" t="s">
        <v>84</v>
      </c>
      <c r="AJ1859" s="1" t="s">
        <v>76</v>
      </c>
      <c r="AK1859" s="1" t="s">
        <v>2094</v>
      </c>
      <c r="AL1859" s="1">
        <v>161700000</v>
      </c>
      <c r="AM1859" s="1" t="s">
        <v>78</v>
      </c>
      <c r="AN1859" s="1" t="s">
        <v>4587</v>
      </c>
      <c r="AO1859" s="1" t="s">
        <v>4588</v>
      </c>
    </row>
    <row r="1860" spans="1:41" x14ac:dyDescent="0.5">
      <c r="A1860" s="1">
        <v>102</v>
      </c>
      <c r="B1860" s="1" t="s">
        <v>2090</v>
      </c>
      <c r="C1860" s="2">
        <v>43371</v>
      </c>
      <c r="D1860" s="1" t="s">
        <v>2091</v>
      </c>
      <c r="E1860" s="1" t="s">
        <v>2092</v>
      </c>
      <c r="F1860" s="1" t="s">
        <v>102</v>
      </c>
      <c r="G1860" s="1">
        <v>10</v>
      </c>
      <c r="H1860" s="1">
        <v>0</v>
      </c>
      <c r="M1860" s="1" t="s">
        <v>84</v>
      </c>
      <c r="N1860" s="1">
        <v>15</v>
      </c>
      <c r="O1860" s="1">
        <v>-15.623037</v>
      </c>
      <c r="P1860" s="1">
        <v>-59.0625</v>
      </c>
      <c r="Q1860" s="1">
        <v>2425500</v>
      </c>
      <c r="R1860" s="1" t="s">
        <v>319</v>
      </c>
      <c r="S1860" s="1" t="s">
        <v>71</v>
      </c>
      <c r="T1860" s="1" t="s">
        <v>72</v>
      </c>
      <c r="U1860" s="1" t="s">
        <v>73</v>
      </c>
      <c r="X1860" s="1" t="s">
        <v>2093</v>
      </c>
      <c r="Z1860" s="1" t="s">
        <v>84</v>
      </c>
      <c r="AJ1860" s="1" t="s">
        <v>76</v>
      </c>
      <c r="AK1860" s="1" t="s">
        <v>2094</v>
      </c>
      <c r="AL1860" s="1">
        <v>161700000</v>
      </c>
      <c r="AM1860" s="1" t="s">
        <v>78</v>
      </c>
      <c r="AN1860" s="1" t="s">
        <v>4587</v>
      </c>
      <c r="AO1860" s="1" t="s">
        <v>4588</v>
      </c>
    </row>
    <row r="1861" spans="1:41" x14ac:dyDescent="0.5">
      <c r="A1861" s="1">
        <v>102</v>
      </c>
      <c r="B1861" s="1" t="s">
        <v>2090</v>
      </c>
      <c r="C1861" s="2">
        <v>43371</v>
      </c>
      <c r="D1861" s="1" t="s">
        <v>2091</v>
      </c>
      <c r="E1861" s="1" t="s">
        <v>2092</v>
      </c>
      <c r="F1861" s="1" t="s">
        <v>98</v>
      </c>
      <c r="G1861" s="1">
        <v>10</v>
      </c>
      <c r="H1861" s="1">
        <v>0</v>
      </c>
      <c r="M1861" s="1" t="s">
        <v>84</v>
      </c>
      <c r="N1861" s="1">
        <v>15</v>
      </c>
      <c r="O1861" s="1">
        <v>-15.623037</v>
      </c>
      <c r="P1861" s="1">
        <v>-59.0625</v>
      </c>
      <c r="Q1861" s="1">
        <v>2425500</v>
      </c>
      <c r="R1861" s="1" t="s">
        <v>319</v>
      </c>
      <c r="S1861" s="1" t="s">
        <v>71</v>
      </c>
      <c r="T1861" s="1" t="s">
        <v>72</v>
      </c>
      <c r="U1861" s="1" t="s">
        <v>73</v>
      </c>
      <c r="X1861" s="1" t="s">
        <v>2093</v>
      </c>
      <c r="Z1861" s="1" t="s">
        <v>84</v>
      </c>
      <c r="AJ1861" s="1" t="s">
        <v>76</v>
      </c>
      <c r="AK1861" s="1" t="s">
        <v>2094</v>
      </c>
      <c r="AL1861" s="1">
        <v>161700000</v>
      </c>
      <c r="AM1861" s="1" t="s">
        <v>78</v>
      </c>
      <c r="AN1861" s="1" t="s">
        <v>4587</v>
      </c>
      <c r="AO1861" s="1" t="s">
        <v>4588</v>
      </c>
    </row>
    <row r="1862" spans="1:41" x14ac:dyDescent="0.5">
      <c r="A1862" s="1">
        <v>102</v>
      </c>
      <c r="B1862" s="1" t="s">
        <v>2090</v>
      </c>
      <c r="C1862" s="2">
        <v>43371</v>
      </c>
      <c r="D1862" s="1" t="s">
        <v>2091</v>
      </c>
      <c r="E1862" s="1" t="s">
        <v>2092</v>
      </c>
      <c r="F1862" s="1" t="s">
        <v>128</v>
      </c>
      <c r="G1862" s="1">
        <v>35</v>
      </c>
      <c r="H1862" s="1">
        <v>0</v>
      </c>
      <c r="M1862" s="1" t="s">
        <v>69</v>
      </c>
      <c r="N1862" s="1">
        <v>20</v>
      </c>
      <c r="O1862" s="1">
        <v>2.6272389999999999</v>
      </c>
      <c r="P1862" s="1">
        <v>23.381664000000001</v>
      </c>
      <c r="Q1862" s="1">
        <v>11319000</v>
      </c>
      <c r="R1862" s="1" t="s">
        <v>319</v>
      </c>
      <c r="S1862" s="1" t="s">
        <v>71</v>
      </c>
      <c r="T1862" s="1" t="s">
        <v>72</v>
      </c>
      <c r="U1862" s="1" t="s">
        <v>73</v>
      </c>
      <c r="X1862" s="1" t="s">
        <v>2093</v>
      </c>
      <c r="Z1862" s="1" t="s">
        <v>69</v>
      </c>
      <c r="AJ1862" s="1" t="s">
        <v>76</v>
      </c>
      <c r="AK1862" s="1" t="s">
        <v>2094</v>
      </c>
      <c r="AL1862" s="1">
        <v>161700000</v>
      </c>
      <c r="AM1862" s="1" t="s">
        <v>78</v>
      </c>
      <c r="AN1862" s="1" t="s">
        <v>4587</v>
      </c>
      <c r="AO1862" s="1" t="s">
        <v>4588</v>
      </c>
    </row>
    <row r="1863" spans="1:41" x14ac:dyDescent="0.5">
      <c r="A1863" s="1">
        <v>102</v>
      </c>
      <c r="B1863" s="1" t="s">
        <v>2090</v>
      </c>
      <c r="C1863" s="2">
        <v>43371</v>
      </c>
      <c r="D1863" s="1" t="s">
        <v>2091</v>
      </c>
      <c r="E1863" s="1" t="s">
        <v>2092</v>
      </c>
      <c r="F1863" s="1" t="s">
        <v>97</v>
      </c>
      <c r="G1863" s="1">
        <v>30</v>
      </c>
      <c r="H1863" s="1">
        <v>0</v>
      </c>
      <c r="M1863" s="1" t="s">
        <v>69</v>
      </c>
      <c r="N1863" s="1">
        <v>20</v>
      </c>
      <c r="O1863" s="1">
        <v>2.6272389999999999</v>
      </c>
      <c r="P1863" s="1">
        <v>23.381664000000001</v>
      </c>
      <c r="Q1863" s="1">
        <v>9702000</v>
      </c>
      <c r="R1863" s="1" t="s">
        <v>319</v>
      </c>
      <c r="S1863" s="1" t="s">
        <v>71</v>
      </c>
      <c r="T1863" s="1" t="s">
        <v>72</v>
      </c>
      <c r="U1863" s="1" t="s">
        <v>73</v>
      </c>
      <c r="X1863" s="1" t="s">
        <v>2093</v>
      </c>
      <c r="Z1863" s="1" t="s">
        <v>69</v>
      </c>
      <c r="AJ1863" s="1" t="s">
        <v>76</v>
      </c>
      <c r="AK1863" s="1" t="s">
        <v>2094</v>
      </c>
      <c r="AL1863" s="1">
        <v>161700000</v>
      </c>
      <c r="AM1863" s="1" t="s">
        <v>78</v>
      </c>
      <c r="AN1863" s="1" t="s">
        <v>4587</v>
      </c>
      <c r="AO1863" s="1" t="s">
        <v>4588</v>
      </c>
    </row>
    <row r="1864" spans="1:41" x14ac:dyDescent="0.5">
      <c r="A1864" s="1">
        <v>102</v>
      </c>
      <c r="B1864" s="1" t="s">
        <v>2090</v>
      </c>
      <c r="C1864" s="2">
        <v>43371</v>
      </c>
      <c r="D1864" s="1" t="s">
        <v>2091</v>
      </c>
      <c r="E1864" s="1" t="s">
        <v>2092</v>
      </c>
      <c r="F1864" s="1" t="s">
        <v>67</v>
      </c>
      <c r="G1864" s="1">
        <v>10</v>
      </c>
      <c r="H1864" s="1">
        <v>0</v>
      </c>
      <c r="M1864" s="1" t="s">
        <v>69</v>
      </c>
      <c r="N1864" s="1">
        <v>20</v>
      </c>
      <c r="O1864" s="1">
        <v>2.6272389999999999</v>
      </c>
      <c r="P1864" s="1">
        <v>23.381664000000001</v>
      </c>
      <c r="Q1864" s="1">
        <v>3234000</v>
      </c>
      <c r="R1864" s="1" t="s">
        <v>319</v>
      </c>
      <c r="S1864" s="1" t="s">
        <v>71</v>
      </c>
      <c r="T1864" s="1" t="s">
        <v>72</v>
      </c>
      <c r="U1864" s="1" t="s">
        <v>73</v>
      </c>
      <c r="X1864" s="1" t="s">
        <v>2093</v>
      </c>
      <c r="Z1864" s="1" t="s">
        <v>69</v>
      </c>
      <c r="AJ1864" s="1" t="s">
        <v>76</v>
      </c>
      <c r="AK1864" s="1" t="s">
        <v>2094</v>
      </c>
      <c r="AL1864" s="1">
        <v>161700000</v>
      </c>
      <c r="AM1864" s="1" t="s">
        <v>78</v>
      </c>
      <c r="AN1864" s="1" t="s">
        <v>4587</v>
      </c>
      <c r="AO1864" s="1" t="s">
        <v>4588</v>
      </c>
    </row>
    <row r="1865" spans="1:41" x14ac:dyDescent="0.5">
      <c r="A1865" s="1">
        <v>102</v>
      </c>
      <c r="B1865" s="1" t="s">
        <v>2090</v>
      </c>
      <c r="C1865" s="2">
        <v>43371</v>
      </c>
      <c r="D1865" s="1" t="s">
        <v>2091</v>
      </c>
      <c r="E1865" s="1" t="s">
        <v>2092</v>
      </c>
      <c r="F1865" s="1" t="s">
        <v>88</v>
      </c>
      <c r="G1865" s="1">
        <v>5</v>
      </c>
      <c r="H1865" s="1">
        <v>0</v>
      </c>
      <c r="M1865" s="1" t="s">
        <v>69</v>
      </c>
      <c r="N1865" s="1">
        <v>20</v>
      </c>
      <c r="O1865" s="1">
        <v>2.6272389999999999</v>
      </c>
      <c r="P1865" s="1">
        <v>23.381664000000001</v>
      </c>
      <c r="Q1865" s="1">
        <v>1617000</v>
      </c>
      <c r="R1865" s="1" t="s">
        <v>319</v>
      </c>
      <c r="S1865" s="1" t="s">
        <v>71</v>
      </c>
      <c r="T1865" s="1" t="s">
        <v>72</v>
      </c>
      <c r="U1865" s="1" t="s">
        <v>73</v>
      </c>
      <c r="X1865" s="1" t="s">
        <v>2093</v>
      </c>
      <c r="Z1865" s="1" t="s">
        <v>69</v>
      </c>
      <c r="AJ1865" s="1" t="s">
        <v>76</v>
      </c>
      <c r="AK1865" s="1" t="s">
        <v>2094</v>
      </c>
      <c r="AL1865" s="1">
        <v>161700000</v>
      </c>
      <c r="AM1865" s="1" t="s">
        <v>78</v>
      </c>
      <c r="AN1865" s="1" t="s">
        <v>4587</v>
      </c>
      <c r="AO1865" s="1" t="s">
        <v>4588</v>
      </c>
    </row>
    <row r="1866" spans="1:41" x14ac:dyDescent="0.5">
      <c r="A1866" s="1">
        <v>102</v>
      </c>
      <c r="B1866" s="1" t="s">
        <v>2090</v>
      </c>
      <c r="C1866" s="2">
        <v>43371</v>
      </c>
      <c r="D1866" s="1" t="s">
        <v>2091</v>
      </c>
      <c r="E1866" s="1" t="s">
        <v>2092</v>
      </c>
      <c r="F1866" s="1" t="s">
        <v>102</v>
      </c>
      <c r="G1866" s="1">
        <v>10</v>
      </c>
      <c r="H1866" s="1">
        <v>0</v>
      </c>
      <c r="M1866" s="1" t="s">
        <v>69</v>
      </c>
      <c r="N1866" s="1">
        <v>20</v>
      </c>
      <c r="O1866" s="1">
        <v>2.6272389999999999</v>
      </c>
      <c r="P1866" s="1">
        <v>23.381664000000001</v>
      </c>
      <c r="Q1866" s="1">
        <v>3234000</v>
      </c>
      <c r="R1866" s="1" t="s">
        <v>319</v>
      </c>
      <c r="S1866" s="1" t="s">
        <v>71</v>
      </c>
      <c r="T1866" s="1" t="s">
        <v>72</v>
      </c>
      <c r="U1866" s="1" t="s">
        <v>73</v>
      </c>
      <c r="X1866" s="1" t="s">
        <v>2093</v>
      </c>
      <c r="Z1866" s="1" t="s">
        <v>69</v>
      </c>
      <c r="AJ1866" s="1" t="s">
        <v>76</v>
      </c>
      <c r="AK1866" s="1" t="s">
        <v>2094</v>
      </c>
      <c r="AL1866" s="1">
        <v>161700000</v>
      </c>
      <c r="AM1866" s="1" t="s">
        <v>78</v>
      </c>
      <c r="AN1866" s="1" t="s">
        <v>4587</v>
      </c>
      <c r="AO1866" s="1" t="s">
        <v>4588</v>
      </c>
    </row>
    <row r="1867" spans="1:41" x14ac:dyDescent="0.5">
      <c r="A1867" s="1">
        <v>102</v>
      </c>
      <c r="B1867" s="1" t="s">
        <v>2090</v>
      </c>
      <c r="C1867" s="2">
        <v>43371</v>
      </c>
      <c r="D1867" s="1" t="s">
        <v>2091</v>
      </c>
      <c r="E1867" s="1" t="s">
        <v>2092</v>
      </c>
      <c r="F1867" s="1" t="s">
        <v>98</v>
      </c>
      <c r="G1867" s="1">
        <v>10</v>
      </c>
      <c r="H1867" s="1">
        <v>0</v>
      </c>
      <c r="M1867" s="1" t="s">
        <v>69</v>
      </c>
      <c r="N1867" s="1">
        <v>20</v>
      </c>
      <c r="O1867" s="1">
        <v>2.6272389999999999</v>
      </c>
      <c r="P1867" s="1">
        <v>23.381664000000001</v>
      </c>
      <c r="Q1867" s="1">
        <v>3234000</v>
      </c>
      <c r="R1867" s="1" t="s">
        <v>319</v>
      </c>
      <c r="S1867" s="1" t="s">
        <v>71</v>
      </c>
      <c r="T1867" s="1" t="s">
        <v>72</v>
      </c>
      <c r="U1867" s="1" t="s">
        <v>73</v>
      </c>
      <c r="X1867" s="1" t="s">
        <v>2093</v>
      </c>
      <c r="Z1867" s="1" t="s">
        <v>69</v>
      </c>
      <c r="AJ1867" s="1" t="s">
        <v>76</v>
      </c>
      <c r="AK1867" s="1" t="s">
        <v>2094</v>
      </c>
      <c r="AL1867" s="1">
        <v>161700000</v>
      </c>
      <c r="AM1867" s="1" t="s">
        <v>78</v>
      </c>
      <c r="AN1867" s="1" t="s">
        <v>4587</v>
      </c>
      <c r="AO1867" s="1" t="s">
        <v>4588</v>
      </c>
    </row>
    <row r="1868" spans="1:41" x14ac:dyDescent="0.5">
      <c r="A1868" s="1">
        <v>102</v>
      </c>
      <c r="B1868" s="1" t="s">
        <v>2090</v>
      </c>
      <c r="C1868" s="2">
        <v>43371</v>
      </c>
      <c r="D1868" s="1" t="s">
        <v>2091</v>
      </c>
      <c r="E1868" s="1" t="s">
        <v>2092</v>
      </c>
      <c r="F1868" s="1" t="s">
        <v>128</v>
      </c>
      <c r="G1868" s="1">
        <v>35</v>
      </c>
      <c r="H1868" s="1">
        <v>0</v>
      </c>
      <c r="M1868" s="1" t="s">
        <v>114</v>
      </c>
      <c r="N1868" s="1">
        <v>7.5</v>
      </c>
      <c r="O1868" s="1">
        <v>25.384855999999999</v>
      </c>
      <c r="P1868" s="1">
        <v>68.458809000000002</v>
      </c>
      <c r="Q1868" s="1">
        <v>4244625</v>
      </c>
      <c r="R1868" s="1" t="s">
        <v>319</v>
      </c>
      <c r="S1868" s="1" t="s">
        <v>71</v>
      </c>
      <c r="T1868" s="1" t="s">
        <v>72</v>
      </c>
      <c r="U1868" s="1" t="s">
        <v>73</v>
      </c>
      <c r="X1868" s="1" t="s">
        <v>2093</v>
      </c>
      <c r="Z1868" s="1" t="s">
        <v>114</v>
      </c>
      <c r="AJ1868" s="1" t="s">
        <v>76</v>
      </c>
      <c r="AK1868" s="1" t="s">
        <v>2094</v>
      </c>
      <c r="AL1868" s="1">
        <v>161700000</v>
      </c>
      <c r="AM1868" s="1" t="s">
        <v>78</v>
      </c>
      <c r="AN1868" s="1" t="s">
        <v>4587</v>
      </c>
      <c r="AO1868" s="1" t="s">
        <v>4588</v>
      </c>
    </row>
    <row r="1869" spans="1:41" x14ac:dyDescent="0.5">
      <c r="A1869" s="1">
        <v>102</v>
      </c>
      <c r="B1869" s="1" t="s">
        <v>2090</v>
      </c>
      <c r="C1869" s="2">
        <v>43371</v>
      </c>
      <c r="D1869" s="1" t="s">
        <v>2091</v>
      </c>
      <c r="E1869" s="1" t="s">
        <v>2092</v>
      </c>
      <c r="F1869" s="1" t="s">
        <v>97</v>
      </c>
      <c r="G1869" s="1">
        <v>30</v>
      </c>
      <c r="H1869" s="1">
        <v>0</v>
      </c>
      <c r="M1869" s="1" t="s">
        <v>114</v>
      </c>
      <c r="N1869" s="1">
        <v>7.5</v>
      </c>
      <c r="O1869" s="1">
        <v>25.384855999999999</v>
      </c>
      <c r="P1869" s="1">
        <v>68.458809000000002</v>
      </c>
      <c r="Q1869" s="1">
        <v>3638250</v>
      </c>
      <c r="R1869" s="1" t="s">
        <v>319</v>
      </c>
      <c r="S1869" s="1" t="s">
        <v>71</v>
      </c>
      <c r="T1869" s="1" t="s">
        <v>72</v>
      </c>
      <c r="U1869" s="1" t="s">
        <v>73</v>
      </c>
      <c r="X1869" s="1" t="s">
        <v>2093</v>
      </c>
      <c r="Z1869" s="1" t="s">
        <v>114</v>
      </c>
      <c r="AJ1869" s="1" t="s">
        <v>76</v>
      </c>
      <c r="AK1869" s="1" t="s">
        <v>2094</v>
      </c>
      <c r="AL1869" s="1">
        <v>161700000</v>
      </c>
      <c r="AM1869" s="1" t="s">
        <v>78</v>
      </c>
      <c r="AN1869" s="1" t="s">
        <v>4587</v>
      </c>
      <c r="AO1869" s="1" t="s">
        <v>4588</v>
      </c>
    </row>
    <row r="1870" spans="1:41" x14ac:dyDescent="0.5">
      <c r="A1870" s="1">
        <v>102</v>
      </c>
      <c r="B1870" s="1" t="s">
        <v>2090</v>
      </c>
      <c r="C1870" s="2">
        <v>43371</v>
      </c>
      <c r="D1870" s="1" t="s">
        <v>2091</v>
      </c>
      <c r="E1870" s="1" t="s">
        <v>2092</v>
      </c>
      <c r="F1870" s="1" t="s">
        <v>67</v>
      </c>
      <c r="G1870" s="1">
        <v>10</v>
      </c>
      <c r="H1870" s="1">
        <v>0</v>
      </c>
      <c r="M1870" s="1" t="s">
        <v>114</v>
      </c>
      <c r="N1870" s="1">
        <v>7.5</v>
      </c>
      <c r="O1870" s="1">
        <v>25.384855999999999</v>
      </c>
      <c r="P1870" s="1">
        <v>68.458809000000002</v>
      </c>
      <c r="Q1870" s="1">
        <v>1212750</v>
      </c>
      <c r="R1870" s="1" t="s">
        <v>319</v>
      </c>
      <c r="S1870" s="1" t="s">
        <v>71</v>
      </c>
      <c r="T1870" s="1" t="s">
        <v>72</v>
      </c>
      <c r="U1870" s="1" t="s">
        <v>73</v>
      </c>
      <c r="X1870" s="1" t="s">
        <v>2093</v>
      </c>
      <c r="Z1870" s="1" t="s">
        <v>114</v>
      </c>
      <c r="AJ1870" s="1" t="s">
        <v>76</v>
      </c>
      <c r="AK1870" s="1" t="s">
        <v>2094</v>
      </c>
      <c r="AL1870" s="1">
        <v>161700000</v>
      </c>
      <c r="AM1870" s="1" t="s">
        <v>78</v>
      </c>
      <c r="AN1870" s="1" t="s">
        <v>4587</v>
      </c>
      <c r="AO1870" s="1" t="s">
        <v>4588</v>
      </c>
    </row>
    <row r="1871" spans="1:41" x14ac:dyDescent="0.5">
      <c r="A1871" s="1">
        <v>102</v>
      </c>
      <c r="B1871" s="1" t="s">
        <v>2090</v>
      </c>
      <c r="C1871" s="2">
        <v>43371</v>
      </c>
      <c r="D1871" s="1" t="s">
        <v>2091</v>
      </c>
      <c r="E1871" s="1" t="s">
        <v>2092</v>
      </c>
      <c r="F1871" s="1" t="s">
        <v>88</v>
      </c>
      <c r="G1871" s="1">
        <v>5</v>
      </c>
      <c r="H1871" s="1">
        <v>0</v>
      </c>
      <c r="M1871" s="1" t="s">
        <v>114</v>
      </c>
      <c r="N1871" s="1">
        <v>7.5</v>
      </c>
      <c r="O1871" s="1">
        <v>25.384855999999999</v>
      </c>
      <c r="P1871" s="1">
        <v>68.458809000000002</v>
      </c>
      <c r="Q1871" s="1">
        <v>606375</v>
      </c>
      <c r="R1871" s="1" t="s">
        <v>319</v>
      </c>
      <c r="S1871" s="1" t="s">
        <v>71</v>
      </c>
      <c r="T1871" s="1" t="s">
        <v>72</v>
      </c>
      <c r="U1871" s="1" t="s">
        <v>73</v>
      </c>
      <c r="X1871" s="1" t="s">
        <v>2093</v>
      </c>
      <c r="Z1871" s="1" t="s">
        <v>114</v>
      </c>
      <c r="AJ1871" s="1" t="s">
        <v>76</v>
      </c>
      <c r="AK1871" s="1" t="s">
        <v>2094</v>
      </c>
      <c r="AL1871" s="1">
        <v>161700000</v>
      </c>
      <c r="AM1871" s="1" t="s">
        <v>78</v>
      </c>
      <c r="AN1871" s="1" t="s">
        <v>4587</v>
      </c>
      <c r="AO1871" s="1" t="s">
        <v>4588</v>
      </c>
    </row>
    <row r="1872" spans="1:41" x14ac:dyDescent="0.5">
      <c r="A1872" s="1">
        <v>102</v>
      </c>
      <c r="B1872" s="1" t="s">
        <v>2090</v>
      </c>
      <c r="C1872" s="2">
        <v>43371</v>
      </c>
      <c r="D1872" s="1" t="s">
        <v>2091</v>
      </c>
      <c r="E1872" s="1" t="s">
        <v>2092</v>
      </c>
      <c r="F1872" s="1" t="s">
        <v>102</v>
      </c>
      <c r="G1872" s="1">
        <v>10</v>
      </c>
      <c r="H1872" s="1">
        <v>0</v>
      </c>
      <c r="M1872" s="1" t="s">
        <v>114</v>
      </c>
      <c r="N1872" s="1">
        <v>7.5</v>
      </c>
      <c r="O1872" s="1">
        <v>25.384855999999999</v>
      </c>
      <c r="P1872" s="1">
        <v>68.458809000000002</v>
      </c>
      <c r="Q1872" s="1">
        <v>1212750</v>
      </c>
      <c r="R1872" s="1" t="s">
        <v>319</v>
      </c>
      <c r="S1872" s="1" t="s">
        <v>71</v>
      </c>
      <c r="T1872" s="1" t="s">
        <v>72</v>
      </c>
      <c r="U1872" s="1" t="s">
        <v>73</v>
      </c>
      <c r="X1872" s="1" t="s">
        <v>2093</v>
      </c>
      <c r="Z1872" s="1" t="s">
        <v>114</v>
      </c>
      <c r="AJ1872" s="1" t="s">
        <v>76</v>
      </c>
      <c r="AK1872" s="1" t="s">
        <v>2094</v>
      </c>
      <c r="AL1872" s="1">
        <v>161700000</v>
      </c>
      <c r="AM1872" s="1" t="s">
        <v>78</v>
      </c>
      <c r="AN1872" s="1" t="s">
        <v>4587</v>
      </c>
      <c r="AO1872" s="1" t="s">
        <v>4588</v>
      </c>
    </row>
    <row r="1873" spans="1:41" x14ac:dyDescent="0.5">
      <c r="A1873" s="1">
        <v>102</v>
      </c>
      <c r="B1873" s="1" t="s">
        <v>2090</v>
      </c>
      <c r="C1873" s="2">
        <v>43371</v>
      </c>
      <c r="D1873" s="1" t="s">
        <v>2091</v>
      </c>
      <c r="E1873" s="1" t="s">
        <v>2092</v>
      </c>
      <c r="F1873" s="1" t="s">
        <v>98</v>
      </c>
      <c r="G1873" s="1">
        <v>10</v>
      </c>
      <c r="H1873" s="1">
        <v>0</v>
      </c>
      <c r="M1873" s="1" t="s">
        <v>114</v>
      </c>
      <c r="N1873" s="1">
        <v>7.5</v>
      </c>
      <c r="O1873" s="1">
        <v>25.384855999999999</v>
      </c>
      <c r="P1873" s="1">
        <v>68.458809000000002</v>
      </c>
      <c r="Q1873" s="1">
        <v>1212750</v>
      </c>
      <c r="R1873" s="1" t="s">
        <v>319</v>
      </c>
      <c r="S1873" s="1" t="s">
        <v>71</v>
      </c>
      <c r="T1873" s="1" t="s">
        <v>72</v>
      </c>
      <c r="U1873" s="1" t="s">
        <v>73</v>
      </c>
      <c r="X1873" s="1" t="s">
        <v>2093</v>
      </c>
      <c r="Z1873" s="1" t="s">
        <v>114</v>
      </c>
      <c r="AJ1873" s="1" t="s">
        <v>76</v>
      </c>
      <c r="AK1873" s="1" t="s">
        <v>2094</v>
      </c>
      <c r="AL1873" s="1">
        <v>161700000</v>
      </c>
      <c r="AM1873" s="1" t="s">
        <v>78</v>
      </c>
      <c r="AN1873" s="1" t="s">
        <v>4587</v>
      </c>
      <c r="AO1873" s="1" t="s">
        <v>4588</v>
      </c>
    </row>
    <row r="1874" spans="1:41" x14ac:dyDescent="0.5">
      <c r="A1874" s="1">
        <v>102</v>
      </c>
      <c r="B1874" s="1" t="s">
        <v>2090</v>
      </c>
      <c r="C1874" s="2">
        <v>43371</v>
      </c>
      <c r="D1874" s="1" t="s">
        <v>2091</v>
      </c>
      <c r="E1874" s="1" t="s">
        <v>2092</v>
      </c>
      <c r="F1874" s="1" t="s">
        <v>128</v>
      </c>
      <c r="G1874" s="1">
        <v>35</v>
      </c>
      <c r="H1874" s="1">
        <v>0</v>
      </c>
      <c r="M1874" s="1" t="s">
        <v>110</v>
      </c>
      <c r="N1874" s="1">
        <v>20</v>
      </c>
      <c r="O1874" s="1">
        <v>26.625188000000001</v>
      </c>
      <c r="P1874" s="1">
        <v>6.809552</v>
      </c>
      <c r="Q1874" s="1">
        <v>11319000</v>
      </c>
      <c r="R1874" s="1" t="s">
        <v>319</v>
      </c>
      <c r="S1874" s="1" t="s">
        <v>71</v>
      </c>
      <c r="T1874" s="1" t="s">
        <v>72</v>
      </c>
      <c r="U1874" s="1" t="s">
        <v>73</v>
      </c>
      <c r="X1874" s="1" t="s">
        <v>2093</v>
      </c>
      <c r="Z1874" s="1" t="s">
        <v>110</v>
      </c>
      <c r="AJ1874" s="1" t="s">
        <v>76</v>
      </c>
      <c r="AK1874" s="1" t="s">
        <v>2094</v>
      </c>
      <c r="AL1874" s="1">
        <v>161700000</v>
      </c>
      <c r="AM1874" s="1" t="s">
        <v>78</v>
      </c>
      <c r="AN1874" s="1" t="s">
        <v>4587</v>
      </c>
      <c r="AO1874" s="1" t="s">
        <v>4588</v>
      </c>
    </row>
    <row r="1875" spans="1:41" x14ac:dyDescent="0.5">
      <c r="A1875" s="1">
        <v>102</v>
      </c>
      <c r="B1875" s="1" t="s">
        <v>2090</v>
      </c>
      <c r="C1875" s="2">
        <v>43371</v>
      </c>
      <c r="D1875" s="1" t="s">
        <v>2091</v>
      </c>
      <c r="E1875" s="1" t="s">
        <v>2092</v>
      </c>
      <c r="F1875" s="1" t="s">
        <v>97</v>
      </c>
      <c r="G1875" s="1">
        <v>30</v>
      </c>
      <c r="H1875" s="1">
        <v>0</v>
      </c>
      <c r="M1875" s="1" t="s">
        <v>110</v>
      </c>
      <c r="N1875" s="1">
        <v>20</v>
      </c>
      <c r="O1875" s="1">
        <v>26.625188000000001</v>
      </c>
      <c r="P1875" s="1">
        <v>6.809552</v>
      </c>
      <c r="Q1875" s="1">
        <v>9702000</v>
      </c>
      <c r="R1875" s="1" t="s">
        <v>319</v>
      </c>
      <c r="S1875" s="1" t="s">
        <v>71</v>
      </c>
      <c r="T1875" s="1" t="s">
        <v>72</v>
      </c>
      <c r="U1875" s="1" t="s">
        <v>73</v>
      </c>
      <c r="X1875" s="1" t="s">
        <v>2093</v>
      </c>
      <c r="Z1875" s="1" t="s">
        <v>110</v>
      </c>
      <c r="AJ1875" s="1" t="s">
        <v>76</v>
      </c>
      <c r="AK1875" s="1" t="s">
        <v>2094</v>
      </c>
      <c r="AL1875" s="1">
        <v>161700000</v>
      </c>
      <c r="AM1875" s="1" t="s">
        <v>78</v>
      </c>
      <c r="AN1875" s="1" t="s">
        <v>4587</v>
      </c>
      <c r="AO1875" s="1" t="s">
        <v>4588</v>
      </c>
    </row>
    <row r="1876" spans="1:41" x14ac:dyDescent="0.5">
      <c r="A1876" s="1">
        <v>102</v>
      </c>
      <c r="B1876" s="1" t="s">
        <v>2090</v>
      </c>
      <c r="C1876" s="2">
        <v>43371</v>
      </c>
      <c r="D1876" s="1" t="s">
        <v>2091</v>
      </c>
      <c r="E1876" s="1" t="s">
        <v>2092</v>
      </c>
      <c r="F1876" s="1" t="s">
        <v>67</v>
      </c>
      <c r="G1876" s="1">
        <v>10</v>
      </c>
      <c r="H1876" s="1">
        <v>0</v>
      </c>
      <c r="M1876" s="1" t="s">
        <v>110</v>
      </c>
      <c r="N1876" s="1">
        <v>20</v>
      </c>
      <c r="O1876" s="1">
        <v>26.625188000000001</v>
      </c>
      <c r="P1876" s="1">
        <v>6.809552</v>
      </c>
      <c r="Q1876" s="1">
        <v>3234000</v>
      </c>
      <c r="R1876" s="1" t="s">
        <v>319</v>
      </c>
      <c r="S1876" s="1" t="s">
        <v>71</v>
      </c>
      <c r="T1876" s="1" t="s">
        <v>72</v>
      </c>
      <c r="U1876" s="1" t="s">
        <v>73</v>
      </c>
      <c r="X1876" s="1" t="s">
        <v>2093</v>
      </c>
      <c r="Z1876" s="1" t="s">
        <v>110</v>
      </c>
      <c r="AJ1876" s="1" t="s">
        <v>76</v>
      </c>
      <c r="AK1876" s="1" t="s">
        <v>2094</v>
      </c>
      <c r="AL1876" s="1">
        <v>161700000</v>
      </c>
      <c r="AM1876" s="1" t="s">
        <v>78</v>
      </c>
      <c r="AN1876" s="1" t="s">
        <v>4587</v>
      </c>
      <c r="AO1876" s="1" t="s">
        <v>4588</v>
      </c>
    </row>
    <row r="1877" spans="1:41" x14ac:dyDescent="0.5">
      <c r="A1877" s="1">
        <v>102</v>
      </c>
      <c r="B1877" s="1" t="s">
        <v>2090</v>
      </c>
      <c r="C1877" s="2">
        <v>43371</v>
      </c>
      <c r="D1877" s="1" t="s">
        <v>2091</v>
      </c>
      <c r="E1877" s="1" t="s">
        <v>2092</v>
      </c>
      <c r="F1877" s="1" t="s">
        <v>88</v>
      </c>
      <c r="G1877" s="1">
        <v>5</v>
      </c>
      <c r="H1877" s="1">
        <v>0</v>
      </c>
      <c r="M1877" s="1" t="s">
        <v>110</v>
      </c>
      <c r="N1877" s="1">
        <v>20</v>
      </c>
      <c r="O1877" s="1">
        <v>26.625188000000001</v>
      </c>
      <c r="P1877" s="1">
        <v>6.809552</v>
      </c>
      <c r="Q1877" s="1">
        <v>1617000</v>
      </c>
      <c r="R1877" s="1" t="s">
        <v>319</v>
      </c>
      <c r="S1877" s="1" t="s">
        <v>71</v>
      </c>
      <c r="T1877" s="1" t="s">
        <v>72</v>
      </c>
      <c r="U1877" s="1" t="s">
        <v>73</v>
      </c>
      <c r="X1877" s="1" t="s">
        <v>2093</v>
      </c>
      <c r="Z1877" s="1" t="s">
        <v>110</v>
      </c>
      <c r="AJ1877" s="1" t="s">
        <v>76</v>
      </c>
      <c r="AK1877" s="1" t="s">
        <v>2094</v>
      </c>
      <c r="AL1877" s="1">
        <v>161700000</v>
      </c>
      <c r="AM1877" s="1" t="s">
        <v>78</v>
      </c>
      <c r="AN1877" s="1" t="s">
        <v>4587</v>
      </c>
      <c r="AO1877" s="1" t="s">
        <v>4588</v>
      </c>
    </row>
    <row r="1878" spans="1:41" x14ac:dyDescent="0.5">
      <c r="A1878" s="1">
        <v>102</v>
      </c>
      <c r="B1878" s="1" t="s">
        <v>2090</v>
      </c>
      <c r="C1878" s="2">
        <v>43371</v>
      </c>
      <c r="D1878" s="1" t="s">
        <v>2091</v>
      </c>
      <c r="E1878" s="1" t="s">
        <v>2092</v>
      </c>
      <c r="F1878" s="1" t="s">
        <v>102</v>
      </c>
      <c r="G1878" s="1">
        <v>10</v>
      </c>
      <c r="H1878" s="1">
        <v>0</v>
      </c>
      <c r="M1878" s="1" t="s">
        <v>110</v>
      </c>
      <c r="N1878" s="1">
        <v>20</v>
      </c>
      <c r="O1878" s="1">
        <v>26.625188000000001</v>
      </c>
      <c r="P1878" s="1">
        <v>6.809552</v>
      </c>
      <c r="Q1878" s="1">
        <v>3234000</v>
      </c>
      <c r="R1878" s="1" t="s">
        <v>319</v>
      </c>
      <c r="S1878" s="1" t="s">
        <v>71</v>
      </c>
      <c r="T1878" s="1" t="s">
        <v>72</v>
      </c>
      <c r="U1878" s="1" t="s">
        <v>73</v>
      </c>
      <c r="X1878" s="1" t="s">
        <v>2093</v>
      </c>
      <c r="Z1878" s="1" t="s">
        <v>110</v>
      </c>
      <c r="AJ1878" s="1" t="s">
        <v>76</v>
      </c>
      <c r="AK1878" s="1" t="s">
        <v>2094</v>
      </c>
      <c r="AL1878" s="1">
        <v>161700000</v>
      </c>
      <c r="AM1878" s="1" t="s">
        <v>78</v>
      </c>
      <c r="AN1878" s="1" t="s">
        <v>4587</v>
      </c>
      <c r="AO1878" s="1" t="s">
        <v>4588</v>
      </c>
    </row>
    <row r="1879" spans="1:41" x14ac:dyDescent="0.5">
      <c r="A1879" s="1">
        <v>102</v>
      </c>
      <c r="B1879" s="1" t="s">
        <v>2090</v>
      </c>
      <c r="C1879" s="2">
        <v>43371</v>
      </c>
      <c r="D1879" s="1" t="s">
        <v>2091</v>
      </c>
      <c r="E1879" s="1" t="s">
        <v>2092</v>
      </c>
      <c r="F1879" s="1" t="s">
        <v>98</v>
      </c>
      <c r="G1879" s="1">
        <v>10</v>
      </c>
      <c r="H1879" s="1">
        <v>0</v>
      </c>
      <c r="M1879" s="1" t="s">
        <v>110</v>
      </c>
      <c r="N1879" s="1">
        <v>20</v>
      </c>
      <c r="O1879" s="1">
        <v>26.625188000000001</v>
      </c>
      <c r="P1879" s="1">
        <v>6.809552</v>
      </c>
      <c r="Q1879" s="1">
        <v>3234000</v>
      </c>
      <c r="R1879" s="1" t="s">
        <v>319</v>
      </c>
      <c r="S1879" s="1" t="s">
        <v>71</v>
      </c>
      <c r="T1879" s="1" t="s">
        <v>72</v>
      </c>
      <c r="U1879" s="1" t="s">
        <v>73</v>
      </c>
      <c r="X1879" s="1" t="s">
        <v>2093</v>
      </c>
      <c r="Z1879" s="1" t="s">
        <v>110</v>
      </c>
      <c r="AJ1879" s="1" t="s">
        <v>76</v>
      </c>
      <c r="AK1879" s="1" t="s">
        <v>2094</v>
      </c>
      <c r="AL1879" s="1">
        <v>161700000</v>
      </c>
      <c r="AM1879" s="1" t="s">
        <v>78</v>
      </c>
      <c r="AN1879" s="1" t="s">
        <v>4587</v>
      </c>
      <c r="AO1879" s="1" t="s">
        <v>4588</v>
      </c>
    </row>
    <row r="1880" spans="1:41" x14ac:dyDescent="0.5">
      <c r="A1880" s="1">
        <v>102</v>
      </c>
      <c r="B1880" s="1" t="s">
        <v>2090</v>
      </c>
      <c r="C1880" s="2">
        <v>43371</v>
      </c>
      <c r="D1880" s="1" t="s">
        <v>2091</v>
      </c>
      <c r="E1880" s="1" t="s">
        <v>2092</v>
      </c>
      <c r="F1880" s="1" t="s">
        <v>128</v>
      </c>
      <c r="G1880" s="1">
        <v>35</v>
      </c>
      <c r="H1880" s="1">
        <v>0</v>
      </c>
      <c r="M1880" s="1" t="s">
        <v>113</v>
      </c>
      <c r="N1880" s="1">
        <v>7.5</v>
      </c>
      <c r="O1880" s="1">
        <v>10.278548000000001</v>
      </c>
      <c r="P1880" s="1">
        <v>102.006446</v>
      </c>
      <c r="Q1880" s="1">
        <v>4244625</v>
      </c>
      <c r="R1880" s="1" t="s">
        <v>319</v>
      </c>
      <c r="S1880" s="1" t="s">
        <v>71</v>
      </c>
      <c r="T1880" s="1" t="s">
        <v>72</v>
      </c>
      <c r="U1880" s="1" t="s">
        <v>73</v>
      </c>
      <c r="X1880" s="1" t="s">
        <v>2093</v>
      </c>
      <c r="Z1880" s="1" t="s">
        <v>113</v>
      </c>
      <c r="AJ1880" s="1" t="s">
        <v>76</v>
      </c>
      <c r="AK1880" s="1" t="s">
        <v>2094</v>
      </c>
      <c r="AL1880" s="1">
        <v>161700000</v>
      </c>
      <c r="AM1880" s="1" t="s">
        <v>78</v>
      </c>
      <c r="AN1880" s="1" t="s">
        <v>4587</v>
      </c>
      <c r="AO1880" s="1" t="s">
        <v>4588</v>
      </c>
    </row>
    <row r="1881" spans="1:41" x14ac:dyDescent="0.5">
      <c r="A1881" s="1">
        <v>102</v>
      </c>
      <c r="B1881" s="1" t="s">
        <v>2090</v>
      </c>
      <c r="C1881" s="2">
        <v>43371</v>
      </c>
      <c r="D1881" s="1" t="s">
        <v>2091</v>
      </c>
      <c r="E1881" s="1" t="s">
        <v>2092</v>
      </c>
      <c r="F1881" s="1" t="s">
        <v>97</v>
      </c>
      <c r="G1881" s="1">
        <v>30</v>
      </c>
      <c r="H1881" s="1">
        <v>0</v>
      </c>
      <c r="M1881" s="1" t="s">
        <v>113</v>
      </c>
      <c r="N1881" s="1">
        <v>7.5</v>
      </c>
      <c r="O1881" s="1">
        <v>10.278548000000001</v>
      </c>
      <c r="P1881" s="1">
        <v>102.006446</v>
      </c>
      <c r="Q1881" s="1">
        <v>3638250</v>
      </c>
      <c r="R1881" s="1" t="s">
        <v>319</v>
      </c>
      <c r="S1881" s="1" t="s">
        <v>71</v>
      </c>
      <c r="T1881" s="1" t="s">
        <v>72</v>
      </c>
      <c r="U1881" s="1" t="s">
        <v>73</v>
      </c>
      <c r="X1881" s="1" t="s">
        <v>2093</v>
      </c>
      <c r="Z1881" s="1" t="s">
        <v>113</v>
      </c>
      <c r="AJ1881" s="1" t="s">
        <v>76</v>
      </c>
      <c r="AK1881" s="1" t="s">
        <v>2094</v>
      </c>
      <c r="AL1881" s="1">
        <v>161700000</v>
      </c>
      <c r="AM1881" s="1" t="s">
        <v>78</v>
      </c>
      <c r="AN1881" s="1" t="s">
        <v>4587</v>
      </c>
      <c r="AO1881" s="1" t="s">
        <v>4588</v>
      </c>
    </row>
    <row r="1882" spans="1:41" x14ac:dyDescent="0.5">
      <c r="A1882" s="1">
        <v>102</v>
      </c>
      <c r="B1882" s="1" t="s">
        <v>2090</v>
      </c>
      <c r="C1882" s="2">
        <v>43371</v>
      </c>
      <c r="D1882" s="1" t="s">
        <v>2091</v>
      </c>
      <c r="E1882" s="1" t="s">
        <v>2092</v>
      </c>
      <c r="F1882" s="1" t="s">
        <v>67</v>
      </c>
      <c r="G1882" s="1">
        <v>10</v>
      </c>
      <c r="H1882" s="1">
        <v>0</v>
      </c>
      <c r="M1882" s="1" t="s">
        <v>113</v>
      </c>
      <c r="N1882" s="1">
        <v>7.5</v>
      </c>
      <c r="O1882" s="1">
        <v>10.278548000000001</v>
      </c>
      <c r="P1882" s="1">
        <v>102.006446</v>
      </c>
      <c r="Q1882" s="1">
        <v>1212750</v>
      </c>
      <c r="R1882" s="1" t="s">
        <v>319</v>
      </c>
      <c r="S1882" s="1" t="s">
        <v>71</v>
      </c>
      <c r="T1882" s="1" t="s">
        <v>72</v>
      </c>
      <c r="U1882" s="1" t="s">
        <v>73</v>
      </c>
      <c r="X1882" s="1" t="s">
        <v>2093</v>
      </c>
      <c r="Z1882" s="1" t="s">
        <v>113</v>
      </c>
      <c r="AJ1882" s="1" t="s">
        <v>76</v>
      </c>
      <c r="AK1882" s="1" t="s">
        <v>2094</v>
      </c>
      <c r="AL1882" s="1">
        <v>161700000</v>
      </c>
      <c r="AM1882" s="1" t="s">
        <v>78</v>
      </c>
      <c r="AN1882" s="1" t="s">
        <v>4587</v>
      </c>
      <c r="AO1882" s="1" t="s">
        <v>4588</v>
      </c>
    </row>
    <row r="1883" spans="1:41" x14ac:dyDescent="0.5">
      <c r="A1883" s="1">
        <v>102</v>
      </c>
      <c r="B1883" s="1" t="s">
        <v>2090</v>
      </c>
      <c r="C1883" s="2">
        <v>43371</v>
      </c>
      <c r="D1883" s="1" t="s">
        <v>2091</v>
      </c>
      <c r="E1883" s="1" t="s">
        <v>2092</v>
      </c>
      <c r="F1883" s="1" t="s">
        <v>88</v>
      </c>
      <c r="G1883" s="1">
        <v>5</v>
      </c>
      <c r="H1883" s="1">
        <v>0</v>
      </c>
      <c r="M1883" s="1" t="s">
        <v>113</v>
      </c>
      <c r="N1883" s="1">
        <v>7.5</v>
      </c>
      <c r="O1883" s="1">
        <v>10.278548000000001</v>
      </c>
      <c r="P1883" s="1">
        <v>102.006446</v>
      </c>
      <c r="Q1883" s="1">
        <v>606375</v>
      </c>
      <c r="R1883" s="1" t="s">
        <v>319</v>
      </c>
      <c r="S1883" s="1" t="s">
        <v>71</v>
      </c>
      <c r="T1883" s="1" t="s">
        <v>72</v>
      </c>
      <c r="U1883" s="1" t="s">
        <v>73</v>
      </c>
      <c r="X1883" s="1" t="s">
        <v>2093</v>
      </c>
      <c r="Z1883" s="1" t="s">
        <v>113</v>
      </c>
      <c r="AJ1883" s="1" t="s">
        <v>76</v>
      </c>
      <c r="AK1883" s="1" t="s">
        <v>2094</v>
      </c>
      <c r="AL1883" s="1">
        <v>161700000</v>
      </c>
      <c r="AM1883" s="1" t="s">
        <v>78</v>
      </c>
      <c r="AN1883" s="1" t="s">
        <v>4587</v>
      </c>
      <c r="AO1883" s="1" t="s">
        <v>4588</v>
      </c>
    </row>
    <row r="1884" spans="1:41" x14ac:dyDescent="0.5">
      <c r="A1884" s="1">
        <v>102</v>
      </c>
      <c r="B1884" s="1" t="s">
        <v>2090</v>
      </c>
      <c r="C1884" s="2">
        <v>43371</v>
      </c>
      <c r="D1884" s="1" t="s">
        <v>2091</v>
      </c>
      <c r="E1884" s="1" t="s">
        <v>2092</v>
      </c>
      <c r="F1884" s="1" t="s">
        <v>102</v>
      </c>
      <c r="G1884" s="1">
        <v>10</v>
      </c>
      <c r="H1884" s="1">
        <v>0</v>
      </c>
      <c r="M1884" s="1" t="s">
        <v>113</v>
      </c>
      <c r="N1884" s="1">
        <v>7.5</v>
      </c>
      <c r="O1884" s="1">
        <v>10.278548000000001</v>
      </c>
      <c r="P1884" s="1">
        <v>102.006446</v>
      </c>
      <c r="Q1884" s="1">
        <v>1212750</v>
      </c>
      <c r="R1884" s="1" t="s">
        <v>319</v>
      </c>
      <c r="S1884" s="1" t="s">
        <v>71</v>
      </c>
      <c r="T1884" s="1" t="s">
        <v>72</v>
      </c>
      <c r="U1884" s="1" t="s">
        <v>73</v>
      </c>
      <c r="X1884" s="1" t="s">
        <v>2093</v>
      </c>
      <c r="Z1884" s="1" t="s">
        <v>113</v>
      </c>
      <c r="AJ1884" s="1" t="s">
        <v>76</v>
      </c>
      <c r="AK1884" s="1" t="s">
        <v>2094</v>
      </c>
      <c r="AL1884" s="1">
        <v>161700000</v>
      </c>
      <c r="AM1884" s="1" t="s">
        <v>78</v>
      </c>
      <c r="AN1884" s="1" t="s">
        <v>4587</v>
      </c>
      <c r="AO1884" s="1" t="s">
        <v>4588</v>
      </c>
    </row>
    <row r="1885" spans="1:41" x14ac:dyDescent="0.5">
      <c r="A1885" s="1">
        <v>102</v>
      </c>
      <c r="B1885" s="1" t="s">
        <v>2090</v>
      </c>
      <c r="C1885" s="2">
        <v>43371</v>
      </c>
      <c r="D1885" s="1" t="s">
        <v>2091</v>
      </c>
      <c r="E1885" s="1" t="s">
        <v>2092</v>
      </c>
      <c r="F1885" s="1" t="s">
        <v>98</v>
      </c>
      <c r="G1885" s="1">
        <v>10</v>
      </c>
      <c r="H1885" s="1">
        <v>0</v>
      </c>
      <c r="M1885" s="1" t="s">
        <v>113</v>
      </c>
      <c r="N1885" s="1">
        <v>7.5</v>
      </c>
      <c r="O1885" s="1">
        <v>10.278548000000001</v>
      </c>
      <c r="P1885" s="1">
        <v>102.006446</v>
      </c>
      <c r="Q1885" s="1">
        <v>1212750</v>
      </c>
      <c r="R1885" s="1" t="s">
        <v>319</v>
      </c>
      <c r="S1885" s="1" t="s">
        <v>71</v>
      </c>
      <c r="T1885" s="1" t="s">
        <v>72</v>
      </c>
      <c r="U1885" s="1" t="s">
        <v>73</v>
      </c>
      <c r="X1885" s="1" t="s">
        <v>2093</v>
      </c>
      <c r="Z1885" s="1" t="s">
        <v>113</v>
      </c>
      <c r="AJ1885" s="1" t="s">
        <v>76</v>
      </c>
      <c r="AK1885" s="1" t="s">
        <v>2094</v>
      </c>
      <c r="AL1885" s="1">
        <v>161700000</v>
      </c>
      <c r="AM1885" s="1" t="s">
        <v>78</v>
      </c>
      <c r="AN1885" s="1" t="s">
        <v>4587</v>
      </c>
      <c r="AO1885" s="1" t="s">
        <v>4588</v>
      </c>
    </row>
    <row r="1886" spans="1:41" x14ac:dyDescent="0.5">
      <c r="A1886" s="1">
        <v>102</v>
      </c>
      <c r="B1886" s="1" t="s">
        <v>2090</v>
      </c>
      <c r="C1886" s="2">
        <v>43371</v>
      </c>
      <c r="D1886" s="1" t="s">
        <v>2091</v>
      </c>
      <c r="E1886" s="1" t="s">
        <v>2092</v>
      </c>
      <c r="F1886" s="1" t="s">
        <v>128</v>
      </c>
      <c r="G1886" s="1">
        <v>35</v>
      </c>
      <c r="H1886" s="1">
        <v>0</v>
      </c>
      <c r="M1886" s="1" t="s">
        <v>111</v>
      </c>
      <c r="N1886" s="1">
        <v>7.5</v>
      </c>
      <c r="O1886" s="1">
        <v>43.890490999999997</v>
      </c>
      <c r="P1886" s="1">
        <v>71.138231000000005</v>
      </c>
      <c r="Q1886" s="1">
        <v>4244625</v>
      </c>
      <c r="R1886" s="1" t="s">
        <v>319</v>
      </c>
      <c r="S1886" s="1" t="s">
        <v>71</v>
      </c>
      <c r="T1886" s="1" t="s">
        <v>72</v>
      </c>
      <c r="U1886" s="1" t="s">
        <v>73</v>
      </c>
      <c r="X1886" s="1" t="s">
        <v>2093</v>
      </c>
      <c r="Z1886" s="1" t="s">
        <v>111</v>
      </c>
      <c r="AJ1886" s="1" t="s">
        <v>76</v>
      </c>
      <c r="AK1886" s="1" t="s">
        <v>2094</v>
      </c>
      <c r="AL1886" s="1">
        <v>161700000</v>
      </c>
      <c r="AM1886" s="1" t="s">
        <v>78</v>
      </c>
      <c r="AN1886" s="1" t="s">
        <v>4587</v>
      </c>
      <c r="AO1886" s="1" t="s">
        <v>4588</v>
      </c>
    </row>
    <row r="1887" spans="1:41" x14ac:dyDescent="0.5">
      <c r="A1887" s="1">
        <v>102</v>
      </c>
      <c r="B1887" s="1" t="s">
        <v>2090</v>
      </c>
      <c r="C1887" s="2">
        <v>43371</v>
      </c>
      <c r="D1887" s="1" t="s">
        <v>2091</v>
      </c>
      <c r="E1887" s="1" t="s">
        <v>2092</v>
      </c>
      <c r="F1887" s="1" t="s">
        <v>97</v>
      </c>
      <c r="G1887" s="1">
        <v>30</v>
      </c>
      <c r="H1887" s="1">
        <v>0</v>
      </c>
      <c r="M1887" s="1" t="s">
        <v>111</v>
      </c>
      <c r="N1887" s="1">
        <v>7.5</v>
      </c>
      <c r="O1887" s="1">
        <v>43.890490999999997</v>
      </c>
      <c r="P1887" s="1">
        <v>71.138231000000005</v>
      </c>
      <c r="Q1887" s="1">
        <v>3638250</v>
      </c>
      <c r="R1887" s="1" t="s">
        <v>319</v>
      </c>
      <c r="S1887" s="1" t="s">
        <v>71</v>
      </c>
      <c r="T1887" s="1" t="s">
        <v>72</v>
      </c>
      <c r="U1887" s="1" t="s">
        <v>73</v>
      </c>
      <c r="X1887" s="1" t="s">
        <v>2093</v>
      </c>
      <c r="Z1887" s="1" t="s">
        <v>111</v>
      </c>
      <c r="AJ1887" s="1" t="s">
        <v>76</v>
      </c>
      <c r="AK1887" s="1" t="s">
        <v>2094</v>
      </c>
      <c r="AL1887" s="1">
        <v>161700000</v>
      </c>
      <c r="AM1887" s="1" t="s">
        <v>78</v>
      </c>
      <c r="AN1887" s="1" t="s">
        <v>4587</v>
      </c>
      <c r="AO1887" s="1" t="s">
        <v>4588</v>
      </c>
    </row>
    <row r="1888" spans="1:41" x14ac:dyDescent="0.5">
      <c r="A1888" s="1">
        <v>102</v>
      </c>
      <c r="B1888" s="1" t="s">
        <v>2090</v>
      </c>
      <c r="C1888" s="2">
        <v>43371</v>
      </c>
      <c r="D1888" s="1" t="s">
        <v>2091</v>
      </c>
      <c r="E1888" s="1" t="s">
        <v>2092</v>
      </c>
      <c r="F1888" s="1" t="s">
        <v>67</v>
      </c>
      <c r="G1888" s="1">
        <v>10</v>
      </c>
      <c r="H1888" s="1">
        <v>0</v>
      </c>
      <c r="M1888" s="1" t="s">
        <v>111</v>
      </c>
      <c r="N1888" s="1">
        <v>7.5</v>
      </c>
      <c r="O1888" s="1">
        <v>43.890490999999997</v>
      </c>
      <c r="P1888" s="1">
        <v>71.138231000000005</v>
      </c>
      <c r="Q1888" s="1">
        <v>1212750</v>
      </c>
      <c r="R1888" s="1" t="s">
        <v>319</v>
      </c>
      <c r="S1888" s="1" t="s">
        <v>71</v>
      </c>
      <c r="T1888" s="1" t="s">
        <v>72</v>
      </c>
      <c r="U1888" s="1" t="s">
        <v>73</v>
      </c>
      <c r="X1888" s="1" t="s">
        <v>2093</v>
      </c>
      <c r="Z1888" s="1" t="s">
        <v>111</v>
      </c>
      <c r="AJ1888" s="1" t="s">
        <v>76</v>
      </c>
      <c r="AK1888" s="1" t="s">
        <v>2094</v>
      </c>
      <c r="AL1888" s="1">
        <v>161700000</v>
      </c>
      <c r="AM1888" s="1" t="s">
        <v>78</v>
      </c>
      <c r="AN1888" s="1" t="s">
        <v>4587</v>
      </c>
      <c r="AO1888" s="1" t="s">
        <v>4588</v>
      </c>
    </row>
    <row r="1889" spans="1:64" x14ac:dyDescent="0.5">
      <c r="A1889" s="1">
        <v>102</v>
      </c>
      <c r="B1889" s="1" t="s">
        <v>2090</v>
      </c>
      <c r="C1889" s="2">
        <v>43371</v>
      </c>
      <c r="D1889" s="1" t="s">
        <v>2091</v>
      </c>
      <c r="E1889" s="1" t="s">
        <v>2092</v>
      </c>
      <c r="F1889" s="1" t="s">
        <v>88</v>
      </c>
      <c r="G1889" s="1">
        <v>5</v>
      </c>
      <c r="H1889" s="1">
        <v>0</v>
      </c>
      <c r="M1889" s="1" t="s">
        <v>111</v>
      </c>
      <c r="N1889" s="1">
        <v>7.5</v>
      </c>
      <c r="O1889" s="1">
        <v>43.890490999999997</v>
      </c>
      <c r="P1889" s="1">
        <v>71.138231000000005</v>
      </c>
      <c r="Q1889" s="1">
        <v>606375</v>
      </c>
      <c r="R1889" s="1" t="s">
        <v>319</v>
      </c>
      <c r="S1889" s="1" t="s">
        <v>71</v>
      </c>
      <c r="T1889" s="1" t="s">
        <v>72</v>
      </c>
      <c r="U1889" s="1" t="s">
        <v>73</v>
      </c>
      <c r="X1889" s="1" t="s">
        <v>2093</v>
      </c>
      <c r="Z1889" s="1" t="s">
        <v>111</v>
      </c>
      <c r="AJ1889" s="1" t="s">
        <v>76</v>
      </c>
      <c r="AK1889" s="1" t="s">
        <v>2094</v>
      </c>
      <c r="AL1889" s="1">
        <v>161700000</v>
      </c>
      <c r="AM1889" s="1" t="s">
        <v>78</v>
      </c>
      <c r="AN1889" s="1" t="s">
        <v>4587</v>
      </c>
      <c r="AO1889" s="1" t="s">
        <v>4588</v>
      </c>
    </row>
    <row r="1890" spans="1:64" x14ac:dyDescent="0.5">
      <c r="A1890" s="1">
        <v>102</v>
      </c>
      <c r="B1890" s="1" t="s">
        <v>2090</v>
      </c>
      <c r="C1890" s="2">
        <v>43371</v>
      </c>
      <c r="D1890" s="1" t="s">
        <v>2091</v>
      </c>
      <c r="E1890" s="1" t="s">
        <v>2092</v>
      </c>
      <c r="F1890" s="1" t="s">
        <v>102</v>
      </c>
      <c r="G1890" s="1">
        <v>10</v>
      </c>
      <c r="H1890" s="1">
        <v>0</v>
      </c>
      <c r="M1890" s="1" t="s">
        <v>111</v>
      </c>
      <c r="N1890" s="1">
        <v>7.5</v>
      </c>
      <c r="O1890" s="1">
        <v>43.890490999999997</v>
      </c>
      <c r="P1890" s="1">
        <v>71.138231000000005</v>
      </c>
      <c r="Q1890" s="1">
        <v>1212750</v>
      </c>
      <c r="R1890" s="1" t="s">
        <v>319</v>
      </c>
      <c r="S1890" s="1" t="s">
        <v>71</v>
      </c>
      <c r="T1890" s="1" t="s">
        <v>72</v>
      </c>
      <c r="U1890" s="1" t="s">
        <v>73</v>
      </c>
      <c r="X1890" s="1" t="s">
        <v>2093</v>
      </c>
      <c r="Z1890" s="1" t="s">
        <v>111</v>
      </c>
      <c r="AJ1890" s="1" t="s">
        <v>76</v>
      </c>
      <c r="AK1890" s="1" t="s">
        <v>2094</v>
      </c>
      <c r="AL1890" s="1">
        <v>161700000</v>
      </c>
      <c r="AM1890" s="1" t="s">
        <v>78</v>
      </c>
      <c r="AN1890" s="1" t="s">
        <v>4587</v>
      </c>
      <c r="AO1890" s="1" t="s">
        <v>4588</v>
      </c>
    </row>
    <row r="1891" spans="1:64" x14ac:dyDescent="0.5">
      <c r="A1891" s="1">
        <v>102</v>
      </c>
      <c r="B1891" s="1" t="s">
        <v>2090</v>
      </c>
      <c r="C1891" s="2">
        <v>43371</v>
      </c>
      <c r="D1891" s="1" t="s">
        <v>2091</v>
      </c>
      <c r="E1891" s="1" t="s">
        <v>2092</v>
      </c>
      <c r="F1891" s="1" t="s">
        <v>98</v>
      </c>
      <c r="G1891" s="1">
        <v>10</v>
      </c>
      <c r="H1891" s="1">
        <v>0</v>
      </c>
      <c r="M1891" s="1" t="s">
        <v>111</v>
      </c>
      <c r="N1891" s="1">
        <v>7.5</v>
      </c>
      <c r="O1891" s="1">
        <v>43.890490999999997</v>
      </c>
      <c r="P1891" s="1">
        <v>71.138231000000005</v>
      </c>
      <c r="Q1891" s="1">
        <v>1212750</v>
      </c>
      <c r="R1891" s="1" t="s">
        <v>319</v>
      </c>
      <c r="S1891" s="1" t="s">
        <v>71</v>
      </c>
      <c r="T1891" s="1" t="s">
        <v>72</v>
      </c>
      <c r="U1891" s="1" t="s">
        <v>73</v>
      </c>
      <c r="X1891" s="1" t="s">
        <v>2093</v>
      </c>
      <c r="Z1891" s="1" t="s">
        <v>111</v>
      </c>
      <c r="AJ1891" s="1" t="s">
        <v>76</v>
      </c>
      <c r="AK1891" s="1" t="s">
        <v>2094</v>
      </c>
      <c r="AL1891" s="1">
        <v>161700000</v>
      </c>
      <c r="AM1891" s="1" t="s">
        <v>78</v>
      </c>
      <c r="AN1891" s="1" t="s">
        <v>4587</v>
      </c>
      <c r="AO1891" s="1" t="s">
        <v>4588</v>
      </c>
    </row>
    <row r="1892" spans="1:64" x14ac:dyDescent="0.5">
      <c r="A1892" s="1">
        <v>450</v>
      </c>
      <c r="B1892" s="1" t="s">
        <v>2095</v>
      </c>
      <c r="C1892" s="2">
        <v>43579</v>
      </c>
      <c r="D1892" s="1" t="s">
        <v>2096</v>
      </c>
      <c r="E1892" s="1" t="s">
        <v>2097</v>
      </c>
      <c r="F1892" s="1" t="s">
        <v>129</v>
      </c>
      <c r="G1892" s="1">
        <v>25</v>
      </c>
      <c r="H1892" s="1">
        <v>1</v>
      </c>
      <c r="I1892" s="1" t="s">
        <v>500</v>
      </c>
      <c r="J1892" s="1">
        <v>100</v>
      </c>
      <c r="K1892" s="1">
        <v>51.19171</v>
      </c>
      <c r="L1892" s="1">
        <v>7.0523000000000002E-2</v>
      </c>
      <c r="M1892" s="1" t="s">
        <v>113</v>
      </c>
      <c r="N1892" s="1">
        <v>0</v>
      </c>
      <c r="O1892" s="1">
        <v>10.278548000000001</v>
      </c>
      <c r="P1892" s="1">
        <v>102.006446</v>
      </c>
      <c r="Q1892" s="1">
        <v>575000</v>
      </c>
      <c r="R1892" s="1" t="s">
        <v>601</v>
      </c>
      <c r="S1892" s="1" t="s">
        <v>71</v>
      </c>
      <c r="T1892" s="1" t="s">
        <v>2098</v>
      </c>
      <c r="U1892" s="1" t="s">
        <v>182</v>
      </c>
      <c r="W1892" s="1" t="s">
        <v>210</v>
      </c>
      <c r="X1892" s="1" t="s">
        <v>2099</v>
      </c>
      <c r="Z1892" s="1" t="s">
        <v>500</v>
      </c>
      <c r="AA1892" s="1" t="s">
        <v>2100</v>
      </c>
      <c r="AJ1892" s="1" t="s">
        <v>76</v>
      </c>
      <c r="AK1892" s="1" t="s">
        <v>2101</v>
      </c>
      <c r="AL1892" s="1">
        <v>2300000</v>
      </c>
      <c r="AM1892" s="1" t="s">
        <v>78</v>
      </c>
      <c r="AN1892" s="1" t="s">
        <v>4419</v>
      </c>
      <c r="AO1892" s="1" t="s">
        <v>4334</v>
      </c>
      <c r="AP1892" s="1">
        <v>34794</v>
      </c>
      <c r="AR1892" s="1" t="s">
        <v>2102</v>
      </c>
      <c r="AS1892" s="1">
        <v>1</v>
      </c>
      <c r="AT1892" s="1">
        <v>1</v>
      </c>
      <c r="AY1892" s="1">
        <v>1</v>
      </c>
      <c r="AZ1892" s="1">
        <v>1</v>
      </c>
      <c r="BD1892" s="1">
        <v>1</v>
      </c>
      <c r="BL1892" s="1" t="s">
        <v>2103</v>
      </c>
    </row>
    <row r="1893" spans="1:64" x14ac:dyDescent="0.5">
      <c r="A1893" s="1">
        <v>450</v>
      </c>
      <c r="B1893" s="1" t="s">
        <v>2095</v>
      </c>
      <c r="C1893" s="2">
        <v>43579</v>
      </c>
      <c r="D1893" s="1" t="s">
        <v>2096</v>
      </c>
      <c r="E1893" s="1" t="s">
        <v>2097</v>
      </c>
      <c r="F1893" s="1" t="s">
        <v>206</v>
      </c>
      <c r="G1893" s="1">
        <v>25</v>
      </c>
      <c r="H1893" s="1">
        <v>1</v>
      </c>
      <c r="I1893" s="1" t="s">
        <v>500</v>
      </c>
      <c r="J1893" s="1">
        <v>100</v>
      </c>
      <c r="K1893" s="1">
        <v>51.19171</v>
      </c>
      <c r="L1893" s="1">
        <v>7.0523000000000002E-2</v>
      </c>
      <c r="M1893" s="1" t="s">
        <v>113</v>
      </c>
      <c r="N1893" s="1">
        <v>0</v>
      </c>
      <c r="O1893" s="1">
        <v>10.278548000000001</v>
      </c>
      <c r="P1893" s="1">
        <v>102.006446</v>
      </c>
      <c r="Q1893" s="1">
        <v>575000</v>
      </c>
      <c r="R1893" s="1" t="s">
        <v>601</v>
      </c>
      <c r="S1893" s="1" t="s">
        <v>71</v>
      </c>
      <c r="T1893" s="1" t="s">
        <v>2098</v>
      </c>
      <c r="U1893" s="1" t="s">
        <v>182</v>
      </c>
      <c r="W1893" s="1" t="s">
        <v>210</v>
      </c>
      <c r="X1893" s="1" t="s">
        <v>2099</v>
      </c>
      <c r="Z1893" s="1" t="s">
        <v>500</v>
      </c>
      <c r="AA1893" s="1" t="s">
        <v>2100</v>
      </c>
      <c r="AJ1893" s="1" t="s">
        <v>76</v>
      </c>
      <c r="AK1893" s="1" t="s">
        <v>2101</v>
      </c>
      <c r="AL1893" s="1">
        <v>2300000</v>
      </c>
      <c r="AM1893" s="1" t="s">
        <v>78</v>
      </c>
      <c r="AN1893" s="1" t="s">
        <v>4419</v>
      </c>
      <c r="AO1893" s="1" t="s">
        <v>4334</v>
      </c>
      <c r="AP1893" s="1">
        <v>34794</v>
      </c>
      <c r="AR1893" s="1" t="s">
        <v>2102</v>
      </c>
      <c r="AS1893" s="1">
        <v>1</v>
      </c>
      <c r="AT1893" s="1">
        <v>1</v>
      </c>
      <c r="AY1893" s="1">
        <v>1</v>
      </c>
      <c r="AZ1893" s="1">
        <v>1</v>
      </c>
      <c r="BD1893" s="1">
        <v>1</v>
      </c>
      <c r="BL1893" s="1" t="s">
        <v>2103</v>
      </c>
    </row>
    <row r="1894" spans="1:64" x14ac:dyDescent="0.5">
      <c r="A1894" s="1">
        <v>450</v>
      </c>
      <c r="B1894" s="1" t="s">
        <v>2095</v>
      </c>
      <c r="C1894" s="2">
        <v>43579</v>
      </c>
      <c r="D1894" s="1" t="s">
        <v>2096</v>
      </c>
      <c r="E1894" s="1" t="s">
        <v>2097</v>
      </c>
      <c r="F1894" s="1" t="s">
        <v>97</v>
      </c>
      <c r="G1894" s="1">
        <v>25</v>
      </c>
      <c r="H1894" s="1">
        <v>1</v>
      </c>
      <c r="I1894" s="1" t="s">
        <v>500</v>
      </c>
      <c r="J1894" s="1">
        <v>100</v>
      </c>
      <c r="K1894" s="1">
        <v>51.19171</v>
      </c>
      <c r="L1894" s="1">
        <v>7.0523000000000002E-2</v>
      </c>
      <c r="M1894" s="1" t="s">
        <v>113</v>
      </c>
      <c r="N1894" s="1">
        <v>0</v>
      </c>
      <c r="O1894" s="1">
        <v>10.278548000000001</v>
      </c>
      <c r="P1894" s="1">
        <v>102.006446</v>
      </c>
      <c r="Q1894" s="1">
        <v>575000</v>
      </c>
      <c r="R1894" s="1" t="s">
        <v>601</v>
      </c>
      <c r="S1894" s="1" t="s">
        <v>71</v>
      </c>
      <c r="T1894" s="1" t="s">
        <v>2098</v>
      </c>
      <c r="U1894" s="1" t="s">
        <v>182</v>
      </c>
      <c r="W1894" s="1" t="s">
        <v>210</v>
      </c>
      <c r="X1894" s="1" t="s">
        <v>2099</v>
      </c>
      <c r="Z1894" s="1" t="s">
        <v>500</v>
      </c>
      <c r="AA1894" s="1" t="s">
        <v>2100</v>
      </c>
      <c r="AJ1894" s="1" t="s">
        <v>76</v>
      </c>
      <c r="AK1894" s="1" t="s">
        <v>2101</v>
      </c>
      <c r="AL1894" s="1">
        <v>2300000</v>
      </c>
      <c r="AM1894" s="1" t="s">
        <v>78</v>
      </c>
      <c r="AN1894" s="1" t="s">
        <v>4419</v>
      </c>
      <c r="AO1894" s="1" t="s">
        <v>4334</v>
      </c>
      <c r="AP1894" s="1">
        <v>34794</v>
      </c>
      <c r="AR1894" s="1" t="s">
        <v>2102</v>
      </c>
      <c r="AS1894" s="1">
        <v>1</v>
      </c>
      <c r="AT1894" s="1">
        <v>1</v>
      </c>
      <c r="AY1894" s="1">
        <v>1</v>
      </c>
      <c r="AZ1894" s="1">
        <v>1</v>
      </c>
      <c r="BD1894" s="1">
        <v>1</v>
      </c>
      <c r="BL1894" s="1" t="s">
        <v>2103</v>
      </c>
    </row>
    <row r="1895" spans="1:64" x14ac:dyDescent="0.5">
      <c r="A1895" s="1">
        <v>450</v>
      </c>
      <c r="B1895" s="1" t="s">
        <v>2095</v>
      </c>
      <c r="C1895" s="2">
        <v>43579</v>
      </c>
      <c r="D1895" s="1" t="s">
        <v>2096</v>
      </c>
      <c r="E1895" s="1" t="s">
        <v>2097</v>
      </c>
      <c r="F1895" s="1" t="s">
        <v>81</v>
      </c>
      <c r="G1895" s="1">
        <v>25</v>
      </c>
      <c r="H1895" s="1">
        <v>1</v>
      </c>
      <c r="I1895" s="1" t="s">
        <v>500</v>
      </c>
      <c r="J1895" s="1">
        <v>100</v>
      </c>
      <c r="K1895" s="1">
        <v>51.19171</v>
      </c>
      <c r="L1895" s="1">
        <v>7.0523000000000002E-2</v>
      </c>
      <c r="M1895" s="1" t="s">
        <v>113</v>
      </c>
      <c r="N1895" s="1">
        <v>0</v>
      </c>
      <c r="O1895" s="1">
        <v>10.278548000000001</v>
      </c>
      <c r="P1895" s="1">
        <v>102.006446</v>
      </c>
      <c r="Q1895" s="1">
        <v>575000</v>
      </c>
      <c r="R1895" s="1" t="s">
        <v>601</v>
      </c>
      <c r="S1895" s="1" t="s">
        <v>71</v>
      </c>
      <c r="T1895" s="1" t="s">
        <v>2098</v>
      </c>
      <c r="U1895" s="1" t="s">
        <v>182</v>
      </c>
      <c r="W1895" s="1" t="s">
        <v>210</v>
      </c>
      <c r="X1895" s="1" t="s">
        <v>2099</v>
      </c>
      <c r="Z1895" s="1" t="s">
        <v>500</v>
      </c>
      <c r="AA1895" s="1" t="s">
        <v>2100</v>
      </c>
      <c r="AJ1895" s="1" t="s">
        <v>76</v>
      </c>
      <c r="AK1895" s="1" t="s">
        <v>2101</v>
      </c>
      <c r="AL1895" s="1">
        <v>2300000</v>
      </c>
      <c r="AM1895" s="1" t="s">
        <v>78</v>
      </c>
      <c r="AN1895" s="1" t="s">
        <v>4419</v>
      </c>
      <c r="AO1895" s="1" t="s">
        <v>4334</v>
      </c>
      <c r="AP1895" s="1">
        <v>34794</v>
      </c>
      <c r="AR1895" s="1" t="s">
        <v>2102</v>
      </c>
      <c r="AS1895" s="1">
        <v>1</v>
      </c>
      <c r="AT1895" s="1">
        <v>1</v>
      </c>
      <c r="AY1895" s="1">
        <v>1</v>
      </c>
      <c r="AZ1895" s="1">
        <v>1</v>
      </c>
      <c r="BD1895" s="1">
        <v>1</v>
      </c>
      <c r="BL1895" s="1" t="s">
        <v>2103</v>
      </c>
    </row>
    <row r="1896" spans="1:64" x14ac:dyDescent="0.5">
      <c r="A1896" s="1">
        <v>157</v>
      </c>
      <c r="B1896" s="1" t="s">
        <v>2104</v>
      </c>
      <c r="C1896" s="2">
        <v>43371</v>
      </c>
      <c r="D1896" s="1" t="s">
        <v>2105</v>
      </c>
      <c r="E1896" s="1" t="s">
        <v>2106</v>
      </c>
      <c r="F1896" s="1" t="s">
        <v>98</v>
      </c>
      <c r="G1896" s="1">
        <v>100</v>
      </c>
      <c r="H1896" s="1">
        <v>4</v>
      </c>
      <c r="I1896" s="1" t="s">
        <v>139</v>
      </c>
      <c r="J1896" s="1">
        <v>25</v>
      </c>
      <c r="K1896" s="1">
        <v>9.1449999999999996</v>
      </c>
      <c r="L1896" s="1">
        <v>40.489674000000001</v>
      </c>
      <c r="M1896" s="1" t="s">
        <v>69</v>
      </c>
      <c r="N1896" s="1">
        <v>0</v>
      </c>
      <c r="O1896" s="1">
        <v>2.6272389999999999</v>
      </c>
      <c r="P1896" s="1">
        <v>23.381664000000001</v>
      </c>
      <c r="Q1896" s="1">
        <v>5000000</v>
      </c>
      <c r="R1896" s="1" t="s">
        <v>90</v>
      </c>
      <c r="S1896" s="1" t="s">
        <v>91</v>
      </c>
      <c r="T1896" s="1" t="s">
        <v>72</v>
      </c>
      <c r="U1896" s="1" t="s">
        <v>73</v>
      </c>
      <c r="X1896" s="1" t="s">
        <v>2107</v>
      </c>
      <c r="Z1896" s="1" t="s">
        <v>139</v>
      </c>
      <c r="AA1896" s="1" t="s">
        <v>2108</v>
      </c>
      <c r="AJ1896" s="1" t="s">
        <v>76</v>
      </c>
      <c r="AK1896" s="1" t="s">
        <v>2109</v>
      </c>
      <c r="AL1896" s="1">
        <v>20000000</v>
      </c>
      <c r="AM1896" s="1" t="s">
        <v>78</v>
      </c>
      <c r="AN1896" s="1" t="s">
        <v>4589</v>
      </c>
      <c r="AO1896" s="1" t="s">
        <v>4349</v>
      </c>
    </row>
    <row r="1897" spans="1:64" x14ac:dyDescent="0.5">
      <c r="A1897" s="1">
        <v>157</v>
      </c>
      <c r="B1897" s="1" t="s">
        <v>2104</v>
      </c>
      <c r="C1897" s="2">
        <v>43371</v>
      </c>
      <c r="D1897" s="1" t="s">
        <v>2105</v>
      </c>
      <c r="E1897" s="1" t="s">
        <v>2106</v>
      </c>
      <c r="F1897" s="1" t="s">
        <v>98</v>
      </c>
      <c r="G1897" s="1">
        <v>100</v>
      </c>
      <c r="H1897" s="1">
        <v>4</v>
      </c>
      <c r="I1897" s="1" t="s">
        <v>82</v>
      </c>
      <c r="J1897" s="1">
        <v>25</v>
      </c>
      <c r="K1897" s="1">
        <v>15.221447</v>
      </c>
      <c r="L1897" s="1">
        <v>-14.820880000000001</v>
      </c>
      <c r="M1897" s="1" t="s">
        <v>69</v>
      </c>
      <c r="N1897" s="1">
        <v>0</v>
      </c>
      <c r="O1897" s="1">
        <v>2.6272389999999999</v>
      </c>
      <c r="P1897" s="1">
        <v>23.381664000000001</v>
      </c>
      <c r="Q1897" s="1">
        <v>5000000</v>
      </c>
      <c r="R1897" s="1" t="s">
        <v>90</v>
      </c>
      <c r="S1897" s="1" t="s">
        <v>91</v>
      </c>
      <c r="T1897" s="1" t="s">
        <v>72</v>
      </c>
      <c r="U1897" s="1" t="s">
        <v>73</v>
      </c>
      <c r="X1897" s="1" t="s">
        <v>2107</v>
      </c>
      <c r="Z1897" s="1" t="s">
        <v>82</v>
      </c>
      <c r="AA1897" s="1" t="s">
        <v>2108</v>
      </c>
      <c r="AJ1897" s="1" t="s">
        <v>76</v>
      </c>
      <c r="AK1897" s="1" t="s">
        <v>2109</v>
      </c>
      <c r="AL1897" s="1">
        <v>20000000</v>
      </c>
      <c r="AM1897" s="1" t="s">
        <v>78</v>
      </c>
      <c r="AN1897" s="1" t="s">
        <v>4589</v>
      </c>
      <c r="AO1897" s="1" t="s">
        <v>4349</v>
      </c>
    </row>
    <row r="1898" spans="1:64" x14ac:dyDescent="0.5">
      <c r="A1898" s="1">
        <v>157</v>
      </c>
      <c r="B1898" s="1" t="s">
        <v>2104</v>
      </c>
      <c r="C1898" s="2">
        <v>43371</v>
      </c>
      <c r="D1898" s="1" t="s">
        <v>2105</v>
      </c>
      <c r="E1898" s="1" t="s">
        <v>2106</v>
      </c>
      <c r="F1898" s="1" t="s">
        <v>98</v>
      </c>
      <c r="G1898" s="1">
        <v>100</v>
      </c>
      <c r="H1898" s="1">
        <v>4</v>
      </c>
      <c r="I1898" s="1" t="s">
        <v>385</v>
      </c>
      <c r="J1898" s="1">
        <v>25</v>
      </c>
      <c r="K1898" s="1">
        <v>8.0529410000000006</v>
      </c>
      <c r="L1898" s="1">
        <v>29.518585999999999</v>
      </c>
      <c r="M1898" s="1" t="s">
        <v>69</v>
      </c>
      <c r="N1898" s="1">
        <v>0</v>
      </c>
      <c r="O1898" s="1">
        <v>2.6272389999999999</v>
      </c>
      <c r="P1898" s="1">
        <v>23.381664000000001</v>
      </c>
      <c r="Q1898" s="1">
        <v>5000000</v>
      </c>
      <c r="R1898" s="1" t="s">
        <v>90</v>
      </c>
      <c r="S1898" s="1" t="s">
        <v>91</v>
      </c>
      <c r="T1898" s="1" t="s">
        <v>72</v>
      </c>
      <c r="U1898" s="1" t="s">
        <v>73</v>
      </c>
      <c r="X1898" s="1" t="s">
        <v>2107</v>
      </c>
      <c r="Z1898" s="1" t="s">
        <v>385</v>
      </c>
      <c r="AA1898" s="1" t="s">
        <v>2108</v>
      </c>
      <c r="AJ1898" s="1" t="s">
        <v>76</v>
      </c>
      <c r="AK1898" s="1" t="s">
        <v>2109</v>
      </c>
      <c r="AL1898" s="1">
        <v>20000000</v>
      </c>
      <c r="AM1898" s="1" t="s">
        <v>78</v>
      </c>
      <c r="AN1898" s="1" t="s">
        <v>4589</v>
      </c>
      <c r="AO1898" s="1" t="s">
        <v>4349</v>
      </c>
    </row>
    <row r="1899" spans="1:64" x14ac:dyDescent="0.5">
      <c r="A1899" s="1">
        <v>157</v>
      </c>
      <c r="B1899" s="1" t="s">
        <v>2104</v>
      </c>
      <c r="C1899" s="2">
        <v>43371</v>
      </c>
      <c r="D1899" s="1" t="s">
        <v>2105</v>
      </c>
      <c r="E1899" s="1" t="s">
        <v>2106</v>
      </c>
      <c r="F1899" s="1" t="s">
        <v>98</v>
      </c>
      <c r="G1899" s="1">
        <v>100</v>
      </c>
      <c r="H1899" s="1">
        <v>4</v>
      </c>
      <c r="I1899" s="1" t="s">
        <v>156</v>
      </c>
      <c r="J1899" s="1">
        <v>25</v>
      </c>
      <c r="K1899" s="1">
        <v>17.570692000000001</v>
      </c>
      <c r="L1899" s="1">
        <v>-3.9961660000000001</v>
      </c>
      <c r="M1899" s="1" t="s">
        <v>69</v>
      </c>
      <c r="N1899" s="1">
        <v>0</v>
      </c>
      <c r="O1899" s="1">
        <v>2.6272389999999999</v>
      </c>
      <c r="P1899" s="1">
        <v>23.381664000000001</v>
      </c>
      <c r="Q1899" s="1">
        <v>5000000</v>
      </c>
      <c r="R1899" s="1" t="s">
        <v>90</v>
      </c>
      <c r="S1899" s="1" t="s">
        <v>91</v>
      </c>
      <c r="T1899" s="1" t="s">
        <v>72</v>
      </c>
      <c r="U1899" s="1" t="s">
        <v>73</v>
      </c>
      <c r="X1899" s="1" t="s">
        <v>2107</v>
      </c>
      <c r="Z1899" s="1" t="s">
        <v>156</v>
      </c>
      <c r="AA1899" s="1" t="s">
        <v>2108</v>
      </c>
      <c r="AJ1899" s="1" t="s">
        <v>76</v>
      </c>
      <c r="AK1899" s="1" t="s">
        <v>2109</v>
      </c>
      <c r="AL1899" s="1">
        <v>20000000</v>
      </c>
      <c r="AM1899" s="1" t="s">
        <v>78</v>
      </c>
      <c r="AN1899" s="1" t="s">
        <v>4589</v>
      </c>
      <c r="AO1899" s="1" t="s">
        <v>4349</v>
      </c>
    </row>
    <row r="1900" spans="1:64" x14ac:dyDescent="0.5">
      <c r="A1900" s="1">
        <v>64</v>
      </c>
      <c r="B1900" s="1" t="s">
        <v>2110</v>
      </c>
      <c r="C1900" s="2">
        <v>43371</v>
      </c>
      <c r="D1900" s="1" t="s">
        <v>2111</v>
      </c>
      <c r="E1900" s="1" t="s">
        <v>2112</v>
      </c>
      <c r="F1900" s="1" t="s">
        <v>67</v>
      </c>
      <c r="G1900" s="1">
        <v>100</v>
      </c>
      <c r="H1900" s="1">
        <v>3</v>
      </c>
      <c r="I1900" s="1" t="s">
        <v>426</v>
      </c>
      <c r="J1900" s="1">
        <v>40</v>
      </c>
      <c r="K1900" s="1">
        <v>23.684994</v>
      </c>
      <c r="L1900" s="1">
        <v>90.356330999999997</v>
      </c>
      <c r="M1900" s="1" t="s">
        <v>114</v>
      </c>
      <c r="N1900" s="1">
        <v>0</v>
      </c>
      <c r="O1900" s="1">
        <v>25.384855999999999</v>
      </c>
      <c r="P1900" s="1">
        <v>68.458809000000002</v>
      </c>
      <c r="Q1900" s="1">
        <v>8000000</v>
      </c>
      <c r="R1900" s="1" t="s">
        <v>2113</v>
      </c>
      <c r="S1900" s="1" t="s">
        <v>91</v>
      </c>
      <c r="T1900" s="1" t="s">
        <v>72</v>
      </c>
      <c r="U1900" s="1" t="s">
        <v>73</v>
      </c>
      <c r="X1900" s="1" t="s">
        <v>2114</v>
      </c>
      <c r="Z1900" s="1" t="s">
        <v>426</v>
      </c>
      <c r="AA1900" s="1" t="s">
        <v>1652</v>
      </c>
      <c r="AJ1900" s="1" t="s">
        <v>76</v>
      </c>
      <c r="AK1900" s="1" t="s">
        <v>2115</v>
      </c>
      <c r="AL1900" s="1">
        <v>20000000</v>
      </c>
      <c r="AM1900" s="1" t="s">
        <v>109</v>
      </c>
      <c r="AN1900" s="1" t="s">
        <v>4379</v>
      </c>
      <c r="AO1900" s="1" t="s">
        <v>4563</v>
      </c>
    </row>
    <row r="1901" spans="1:64" x14ac:dyDescent="0.5">
      <c r="A1901" s="1">
        <v>64</v>
      </c>
      <c r="B1901" s="1" t="s">
        <v>2110</v>
      </c>
      <c r="C1901" s="2">
        <v>43371</v>
      </c>
      <c r="D1901" s="1" t="s">
        <v>2111</v>
      </c>
      <c r="E1901" s="1" t="s">
        <v>2112</v>
      </c>
      <c r="F1901" s="1" t="s">
        <v>67</v>
      </c>
      <c r="G1901" s="1">
        <v>100</v>
      </c>
      <c r="H1901" s="1">
        <v>3</v>
      </c>
      <c r="I1901" s="1" t="s">
        <v>139</v>
      </c>
      <c r="J1901" s="1">
        <v>30</v>
      </c>
      <c r="K1901" s="1">
        <v>9.1449999999999996</v>
      </c>
      <c r="L1901" s="1">
        <v>40.489674000000001</v>
      </c>
      <c r="M1901" s="1" t="s">
        <v>69</v>
      </c>
      <c r="N1901" s="1">
        <v>0</v>
      </c>
      <c r="O1901" s="1">
        <v>2.6272389999999999</v>
      </c>
      <c r="P1901" s="1">
        <v>23.381664000000001</v>
      </c>
      <c r="Q1901" s="1">
        <v>6000000</v>
      </c>
      <c r="R1901" s="1" t="s">
        <v>2113</v>
      </c>
      <c r="S1901" s="1" t="s">
        <v>91</v>
      </c>
      <c r="T1901" s="1" t="s">
        <v>72</v>
      </c>
      <c r="U1901" s="1" t="s">
        <v>73</v>
      </c>
      <c r="X1901" s="1" t="s">
        <v>2114</v>
      </c>
      <c r="Z1901" s="1" t="s">
        <v>139</v>
      </c>
      <c r="AA1901" s="1" t="s">
        <v>1652</v>
      </c>
      <c r="AJ1901" s="1" t="s">
        <v>76</v>
      </c>
      <c r="AK1901" s="1" t="s">
        <v>2115</v>
      </c>
      <c r="AL1901" s="1">
        <v>20000000</v>
      </c>
      <c r="AM1901" s="1" t="s">
        <v>109</v>
      </c>
      <c r="AN1901" s="1" t="s">
        <v>4379</v>
      </c>
      <c r="AO1901" s="1" t="s">
        <v>4563</v>
      </c>
    </row>
    <row r="1902" spans="1:64" x14ac:dyDescent="0.5">
      <c r="A1902" s="1">
        <v>64</v>
      </c>
      <c r="B1902" s="1" t="s">
        <v>2110</v>
      </c>
      <c r="C1902" s="2">
        <v>43371</v>
      </c>
      <c r="D1902" s="1" t="s">
        <v>2111</v>
      </c>
      <c r="E1902" s="1" t="s">
        <v>2112</v>
      </c>
      <c r="F1902" s="1" t="s">
        <v>67</v>
      </c>
      <c r="G1902" s="1">
        <v>100</v>
      </c>
      <c r="H1902" s="1">
        <v>3</v>
      </c>
      <c r="I1902" s="1" t="s">
        <v>68</v>
      </c>
      <c r="J1902" s="1">
        <v>30</v>
      </c>
      <c r="K1902" s="1">
        <v>12.238333000000001</v>
      </c>
      <c r="L1902" s="1">
        <v>-1.561593</v>
      </c>
      <c r="M1902" s="1" t="s">
        <v>69</v>
      </c>
      <c r="N1902" s="1">
        <v>0</v>
      </c>
      <c r="O1902" s="1">
        <v>2.6272389999999999</v>
      </c>
      <c r="P1902" s="1">
        <v>23.381664000000001</v>
      </c>
      <c r="Q1902" s="1">
        <v>6000000</v>
      </c>
      <c r="R1902" s="1" t="s">
        <v>2113</v>
      </c>
      <c r="S1902" s="1" t="s">
        <v>91</v>
      </c>
      <c r="T1902" s="1" t="s">
        <v>72</v>
      </c>
      <c r="U1902" s="1" t="s">
        <v>73</v>
      </c>
      <c r="X1902" s="1" t="s">
        <v>2114</v>
      </c>
      <c r="Z1902" s="1" t="s">
        <v>68</v>
      </c>
      <c r="AA1902" s="1" t="s">
        <v>1652</v>
      </c>
      <c r="AJ1902" s="1" t="s">
        <v>76</v>
      </c>
      <c r="AK1902" s="1" t="s">
        <v>2115</v>
      </c>
      <c r="AL1902" s="1">
        <v>20000000</v>
      </c>
      <c r="AM1902" s="1" t="s">
        <v>109</v>
      </c>
      <c r="AN1902" s="1" t="s">
        <v>4379</v>
      </c>
      <c r="AO1902" s="1" t="s">
        <v>4563</v>
      </c>
    </row>
    <row r="1903" spans="1:64" x14ac:dyDescent="0.5">
      <c r="A1903" s="1">
        <v>561</v>
      </c>
      <c r="B1903" s="1" t="s">
        <v>2116</v>
      </c>
      <c r="C1903" s="2">
        <v>43579</v>
      </c>
      <c r="D1903" s="1" t="s">
        <v>2117</v>
      </c>
      <c r="E1903" s="1" t="s">
        <v>2118</v>
      </c>
      <c r="F1903" s="1" t="s">
        <v>281</v>
      </c>
      <c r="G1903" s="1">
        <v>40</v>
      </c>
      <c r="H1903" s="1">
        <v>1</v>
      </c>
      <c r="I1903" s="1" t="s">
        <v>952</v>
      </c>
      <c r="J1903" s="1">
        <v>100</v>
      </c>
      <c r="K1903" s="1">
        <v>15.605589</v>
      </c>
      <c r="L1903" s="1">
        <v>-90.390001999999996</v>
      </c>
      <c r="M1903" s="1" t="s">
        <v>308</v>
      </c>
      <c r="N1903" s="1">
        <v>0</v>
      </c>
      <c r="O1903" s="1">
        <v>13.923406</v>
      </c>
      <c r="P1903" s="1">
        <v>-86.952798999999999</v>
      </c>
      <c r="Q1903" s="1">
        <v>1640000</v>
      </c>
      <c r="R1903" s="1" t="s">
        <v>1309</v>
      </c>
      <c r="S1903" s="1" t="s">
        <v>91</v>
      </c>
      <c r="T1903" s="1" t="s">
        <v>2119</v>
      </c>
      <c r="U1903" s="1" t="s">
        <v>182</v>
      </c>
      <c r="W1903" s="1" t="s">
        <v>183</v>
      </c>
      <c r="X1903" s="1" t="s">
        <v>2120</v>
      </c>
      <c r="Z1903" s="1" t="s">
        <v>952</v>
      </c>
      <c r="AA1903" s="1" t="s">
        <v>2121</v>
      </c>
      <c r="AJ1903" s="1" t="s">
        <v>76</v>
      </c>
      <c r="AK1903" s="1" t="s">
        <v>2122</v>
      </c>
      <c r="AL1903" s="1">
        <v>4100000</v>
      </c>
      <c r="AM1903" s="1" t="s">
        <v>78</v>
      </c>
      <c r="AN1903" s="1" t="s">
        <v>4590</v>
      </c>
      <c r="AO1903" s="1" t="s">
        <v>4299</v>
      </c>
    </row>
    <row r="1904" spans="1:64" x14ac:dyDescent="0.5">
      <c r="A1904" s="1">
        <v>561</v>
      </c>
      <c r="B1904" s="1" t="s">
        <v>2116</v>
      </c>
      <c r="C1904" s="2">
        <v>43579</v>
      </c>
      <c r="D1904" s="1" t="s">
        <v>2117</v>
      </c>
      <c r="E1904" s="1" t="s">
        <v>2118</v>
      </c>
      <c r="F1904" s="1" t="s">
        <v>291</v>
      </c>
      <c r="G1904" s="1">
        <v>20</v>
      </c>
      <c r="H1904" s="1">
        <v>1</v>
      </c>
      <c r="I1904" s="1" t="s">
        <v>952</v>
      </c>
      <c r="J1904" s="1">
        <v>100</v>
      </c>
      <c r="K1904" s="1">
        <v>15.605589</v>
      </c>
      <c r="L1904" s="1">
        <v>-90.390001999999996</v>
      </c>
      <c r="M1904" s="1" t="s">
        <v>308</v>
      </c>
      <c r="N1904" s="1">
        <v>0</v>
      </c>
      <c r="O1904" s="1">
        <v>13.923406</v>
      </c>
      <c r="P1904" s="1">
        <v>-86.952798999999999</v>
      </c>
      <c r="Q1904" s="1">
        <v>820000</v>
      </c>
      <c r="R1904" s="1" t="s">
        <v>1309</v>
      </c>
      <c r="S1904" s="1" t="s">
        <v>91</v>
      </c>
      <c r="T1904" s="1" t="s">
        <v>2119</v>
      </c>
      <c r="U1904" s="1" t="s">
        <v>182</v>
      </c>
      <c r="W1904" s="1" t="s">
        <v>183</v>
      </c>
      <c r="X1904" s="1" t="s">
        <v>2120</v>
      </c>
      <c r="Z1904" s="1" t="s">
        <v>952</v>
      </c>
      <c r="AA1904" s="1" t="s">
        <v>2121</v>
      </c>
      <c r="AJ1904" s="1" t="s">
        <v>76</v>
      </c>
      <c r="AK1904" s="1" t="s">
        <v>2122</v>
      </c>
      <c r="AL1904" s="1">
        <v>4100000</v>
      </c>
      <c r="AM1904" s="1" t="s">
        <v>78</v>
      </c>
      <c r="AN1904" s="1" t="s">
        <v>4590</v>
      </c>
      <c r="AO1904" s="1" t="s">
        <v>4299</v>
      </c>
    </row>
    <row r="1905" spans="1:64" x14ac:dyDescent="0.5">
      <c r="A1905" s="1">
        <v>561</v>
      </c>
      <c r="B1905" s="1" t="s">
        <v>2116</v>
      </c>
      <c r="C1905" s="2">
        <v>43579</v>
      </c>
      <c r="D1905" s="1" t="s">
        <v>2117</v>
      </c>
      <c r="E1905" s="1" t="s">
        <v>2118</v>
      </c>
      <c r="F1905" s="1" t="s">
        <v>98</v>
      </c>
      <c r="G1905" s="1">
        <v>40</v>
      </c>
      <c r="H1905" s="1">
        <v>1</v>
      </c>
      <c r="I1905" s="1" t="s">
        <v>952</v>
      </c>
      <c r="J1905" s="1">
        <v>100</v>
      </c>
      <c r="K1905" s="1">
        <v>15.605589</v>
      </c>
      <c r="L1905" s="1">
        <v>-90.390001999999996</v>
      </c>
      <c r="M1905" s="1" t="s">
        <v>308</v>
      </c>
      <c r="N1905" s="1">
        <v>0</v>
      </c>
      <c r="O1905" s="1">
        <v>13.923406</v>
      </c>
      <c r="P1905" s="1">
        <v>-86.952798999999999</v>
      </c>
      <c r="Q1905" s="1">
        <v>1640000</v>
      </c>
      <c r="R1905" s="1" t="s">
        <v>1309</v>
      </c>
      <c r="S1905" s="1" t="s">
        <v>91</v>
      </c>
      <c r="T1905" s="1" t="s">
        <v>2119</v>
      </c>
      <c r="U1905" s="1" t="s">
        <v>182</v>
      </c>
      <c r="W1905" s="1" t="s">
        <v>183</v>
      </c>
      <c r="X1905" s="1" t="s">
        <v>2120</v>
      </c>
      <c r="Z1905" s="1" t="s">
        <v>952</v>
      </c>
      <c r="AA1905" s="1" t="s">
        <v>2121</v>
      </c>
      <c r="AJ1905" s="1" t="s">
        <v>76</v>
      </c>
      <c r="AK1905" s="1" t="s">
        <v>2122</v>
      </c>
      <c r="AL1905" s="1">
        <v>4100000</v>
      </c>
      <c r="AM1905" s="1" t="s">
        <v>78</v>
      </c>
      <c r="AN1905" s="1" t="s">
        <v>4590</v>
      </c>
      <c r="AO1905" s="1" t="s">
        <v>4299</v>
      </c>
    </row>
    <row r="1906" spans="1:64" x14ac:dyDescent="0.5">
      <c r="A1906" s="1">
        <v>20</v>
      </c>
      <c r="B1906" s="1" t="s">
        <v>2123</v>
      </c>
      <c r="C1906" s="2">
        <v>43371</v>
      </c>
      <c r="D1906" s="1" t="s">
        <v>2124</v>
      </c>
      <c r="E1906" s="1" t="s">
        <v>2125</v>
      </c>
      <c r="F1906" s="1" t="s">
        <v>127</v>
      </c>
      <c r="G1906" s="1">
        <v>10</v>
      </c>
      <c r="H1906" s="1">
        <v>1</v>
      </c>
      <c r="I1906" s="1" t="s">
        <v>426</v>
      </c>
      <c r="J1906" s="1">
        <v>100</v>
      </c>
      <c r="K1906" s="1">
        <v>23.684994</v>
      </c>
      <c r="L1906" s="1">
        <v>90.356330999999997</v>
      </c>
      <c r="M1906" s="1" t="s">
        <v>114</v>
      </c>
      <c r="N1906" s="1">
        <v>0</v>
      </c>
      <c r="O1906" s="1">
        <v>25.384855999999999</v>
      </c>
      <c r="P1906" s="1">
        <v>68.458809000000002</v>
      </c>
      <c r="Q1906" s="1">
        <v>2000000</v>
      </c>
      <c r="R1906" s="1" t="s">
        <v>2126</v>
      </c>
      <c r="S1906" s="1" t="s">
        <v>91</v>
      </c>
      <c r="T1906" s="1" t="s">
        <v>104</v>
      </c>
      <c r="U1906" s="1" t="s">
        <v>105</v>
      </c>
      <c r="X1906" s="1" t="s">
        <v>2127</v>
      </c>
      <c r="Z1906" s="1" t="s">
        <v>426</v>
      </c>
      <c r="AA1906" s="1" t="s">
        <v>2128</v>
      </c>
      <c r="AJ1906" s="1" t="s">
        <v>76</v>
      </c>
      <c r="AK1906" s="1" t="s">
        <v>2129</v>
      </c>
      <c r="AL1906" s="1">
        <v>20000000</v>
      </c>
      <c r="AM1906" s="1" t="s">
        <v>109</v>
      </c>
      <c r="AN1906" s="1" t="s">
        <v>4591</v>
      </c>
      <c r="AO1906" s="1" t="s">
        <v>4476</v>
      </c>
    </row>
    <row r="1907" spans="1:64" x14ac:dyDescent="0.5">
      <c r="A1907" s="1">
        <v>20</v>
      </c>
      <c r="B1907" s="1" t="s">
        <v>2123</v>
      </c>
      <c r="C1907" s="2">
        <v>43371</v>
      </c>
      <c r="D1907" s="1" t="s">
        <v>2124</v>
      </c>
      <c r="E1907" s="1" t="s">
        <v>2125</v>
      </c>
      <c r="F1907" s="1" t="s">
        <v>102</v>
      </c>
      <c r="G1907" s="1">
        <v>20</v>
      </c>
      <c r="H1907" s="1">
        <v>1</v>
      </c>
      <c r="I1907" s="1" t="s">
        <v>426</v>
      </c>
      <c r="J1907" s="1">
        <v>100</v>
      </c>
      <c r="K1907" s="1">
        <v>23.684994</v>
      </c>
      <c r="L1907" s="1">
        <v>90.356330999999997</v>
      </c>
      <c r="M1907" s="1" t="s">
        <v>114</v>
      </c>
      <c r="N1907" s="1">
        <v>0</v>
      </c>
      <c r="O1907" s="1">
        <v>25.384855999999999</v>
      </c>
      <c r="P1907" s="1">
        <v>68.458809000000002</v>
      </c>
      <c r="Q1907" s="1">
        <v>4000000</v>
      </c>
      <c r="R1907" s="1" t="s">
        <v>2126</v>
      </c>
      <c r="S1907" s="1" t="s">
        <v>91</v>
      </c>
      <c r="T1907" s="1" t="s">
        <v>104</v>
      </c>
      <c r="U1907" s="1" t="s">
        <v>105</v>
      </c>
      <c r="X1907" s="1" t="s">
        <v>2127</v>
      </c>
      <c r="Z1907" s="1" t="s">
        <v>426</v>
      </c>
      <c r="AA1907" s="1" t="s">
        <v>2128</v>
      </c>
      <c r="AJ1907" s="1" t="s">
        <v>76</v>
      </c>
      <c r="AK1907" s="1" t="s">
        <v>2129</v>
      </c>
      <c r="AL1907" s="1">
        <v>20000000</v>
      </c>
      <c r="AM1907" s="1" t="s">
        <v>109</v>
      </c>
      <c r="AN1907" s="1" t="s">
        <v>4591</v>
      </c>
      <c r="AO1907" s="1" t="s">
        <v>4476</v>
      </c>
    </row>
    <row r="1908" spans="1:64" x14ac:dyDescent="0.5">
      <c r="A1908" s="1">
        <v>20</v>
      </c>
      <c r="B1908" s="1" t="s">
        <v>2123</v>
      </c>
      <c r="C1908" s="2">
        <v>43371</v>
      </c>
      <c r="D1908" s="1" t="s">
        <v>2124</v>
      </c>
      <c r="E1908" s="1" t="s">
        <v>2125</v>
      </c>
      <c r="F1908" s="1" t="s">
        <v>81</v>
      </c>
      <c r="G1908" s="1">
        <v>2</v>
      </c>
      <c r="H1908" s="1">
        <v>1</v>
      </c>
      <c r="I1908" s="1" t="s">
        <v>426</v>
      </c>
      <c r="J1908" s="1">
        <v>100</v>
      </c>
      <c r="K1908" s="1">
        <v>23.684994</v>
      </c>
      <c r="L1908" s="1">
        <v>90.356330999999997</v>
      </c>
      <c r="M1908" s="1" t="s">
        <v>114</v>
      </c>
      <c r="N1908" s="1">
        <v>0</v>
      </c>
      <c r="O1908" s="1">
        <v>25.384855999999999</v>
      </c>
      <c r="P1908" s="1">
        <v>68.458809000000002</v>
      </c>
      <c r="Q1908" s="1">
        <v>400000</v>
      </c>
      <c r="R1908" s="1" t="s">
        <v>2126</v>
      </c>
      <c r="S1908" s="1" t="s">
        <v>91</v>
      </c>
      <c r="T1908" s="1" t="s">
        <v>104</v>
      </c>
      <c r="U1908" s="1" t="s">
        <v>105</v>
      </c>
      <c r="X1908" s="1" t="s">
        <v>2127</v>
      </c>
      <c r="Z1908" s="1" t="s">
        <v>426</v>
      </c>
      <c r="AA1908" s="1" t="s">
        <v>2128</v>
      </c>
      <c r="AJ1908" s="1" t="s">
        <v>76</v>
      </c>
      <c r="AK1908" s="1" t="s">
        <v>2129</v>
      </c>
      <c r="AL1908" s="1">
        <v>20000000</v>
      </c>
      <c r="AM1908" s="1" t="s">
        <v>109</v>
      </c>
      <c r="AN1908" s="1" t="s">
        <v>4591</v>
      </c>
      <c r="AO1908" s="1" t="s">
        <v>4476</v>
      </c>
    </row>
    <row r="1909" spans="1:64" x14ac:dyDescent="0.5">
      <c r="A1909" s="1">
        <v>20</v>
      </c>
      <c r="B1909" s="1" t="s">
        <v>2123</v>
      </c>
      <c r="C1909" s="2">
        <v>43371</v>
      </c>
      <c r="D1909" s="1" t="s">
        <v>2124</v>
      </c>
      <c r="E1909" s="1" t="s">
        <v>2125</v>
      </c>
      <c r="F1909" s="1" t="s">
        <v>129</v>
      </c>
      <c r="G1909" s="1">
        <v>18</v>
      </c>
      <c r="H1909" s="1">
        <v>1</v>
      </c>
      <c r="I1909" s="1" t="s">
        <v>426</v>
      </c>
      <c r="J1909" s="1">
        <v>100</v>
      </c>
      <c r="K1909" s="1">
        <v>23.684994</v>
      </c>
      <c r="L1909" s="1">
        <v>90.356330999999997</v>
      </c>
      <c r="M1909" s="1" t="s">
        <v>114</v>
      </c>
      <c r="N1909" s="1">
        <v>0</v>
      </c>
      <c r="O1909" s="1">
        <v>25.384855999999999</v>
      </c>
      <c r="P1909" s="1">
        <v>68.458809000000002</v>
      </c>
      <c r="Q1909" s="1">
        <v>3600000</v>
      </c>
      <c r="R1909" s="1" t="s">
        <v>2126</v>
      </c>
      <c r="S1909" s="1" t="s">
        <v>91</v>
      </c>
      <c r="T1909" s="1" t="s">
        <v>104</v>
      </c>
      <c r="U1909" s="1" t="s">
        <v>105</v>
      </c>
      <c r="X1909" s="1" t="s">
        <v>2127</v>
      </c>
      <c r="Z1909" s="1" t="s">
        <v>426</v>
      </c>
      <c r="AA1909" s="1" t="s">
        <v>2128</v>
      </c>
      <c r="AJ1909" s="1" t="s">
        <v>76</v>
      </c>
      <c r="AK1909" s="1" t="s">
        <v>2129</v>
      </c>
      <c r="AL1909" s="1">
        <v>20000000</v>
      </c>
      <c r="AM1909" s="1" t="s">
        <v>109</v>
      </c>
      <c r="AN1909" s="1" t="s">
        <v>4591</v>
      </c>
      <c r="AO1909" s="1" t="s">
        <v>4476</v>
      </c>
    </row>
    <row r="1910" spans="1:64" x14ac:dyDescent="0.5">
      <c r="A1910" s="1">
        <v>20</v>
      </c>
      <c r="B1910" s="1" t="s">
        <v>2123</v>
      </c>
      <c r="C1910" s="2">
        <v>43371</v>
      </c>
      <c r="D1910" s="1" t="s">
        <v>2124</v>
      </c>
      <c r="E1910" s="1" t="s">
        <v>2125</v>
      </c>
      <c r="F1910" s="1" t="s">
        <v>97</v>
      </c>
      <c r="G1910" s="1">
        <v>25</v>
      </c>
      <c r="H1910" s="1">
        <v>1</v>
      </c>
      <c r="I1910" s="1" t="s">
        <v>426</v>
      </c>
      <c r="J1910" s="1">
        <v>100</v>
      </c>
      <c r="K1910" s="1">
        <v>23.684994</v>
      </c>
      <c r="L1910" s="1">
        <v>90.356330999999997</v>
      </c>
      <c r="M1910" s="1" t="s">
        <v>114</v>
      </c>
      <c r="N1910" s="1">
        <v>0</v>
      </c>
      <c r="O1910" s="1">
        <v>25.384855999999999</v>
      </c>
      <c r="P1910" s="1">
        <v>68.458809000000002</v>
      </c>
      <c r="Q1910" s="1">
        <v>5000000</v>
      </c>
      <c r="R1910" s="1" t="s">
        <v>2126</v>
      </c>
      <c r="S1910" s="1" t="s">
        <v>91</v>
      </c>
      <c r="T1910" s="1" t="s">
        <v>104</v>
      </c>
      <c r="U1910" s="1" t="s">
        <v>105</v>
      </c>
      <c r="X1910" s="1" t="s">
        <v>2127</v>
      </c>
      <c r="Z1910" s="1" t="s">
        <v>426</v>
      </c>
      <c r="AA1910" s="1" t="s">
        <v>2128</v>
      </c>
      <c r="AJ1910" s="1" t="s">
        <v>76</v>
      </c>
      <c r="AK1910" s="1" t="s">
        <v>2129</v>
      </c>
      <c r="AL1910" s="1">
        <v>20000000</v>
      </c>
      <c r="AM1910" s="1" t="s">
        <v>109</v>
      </c>
      <c r="AN1910" s="1" t="s">
        <v>4591</v>
      </c>
      <c r="AO1910" s="1" t="s">
        <v>4476</v>
      </c>
    </row>
    <row r="1911" spans="1:64" x14ac:dyDescent="0.5">
      <c r="A1911" s="1">
        <v>20</v>
      </c>
      <c r="B1911" s="1" t="s">
        <v>2123</v>
      </c>
      <c r="C1911" s="2">
        <v>43371</v>
      </c>
      <c r="D1911" s="1" t="s">
        <v>2124</v>
      </c>
      <c r="E1911" s="1" t="s">
        <v>2125</v>
      </c>
      <c r="F1911" s="1" t="s">
        <v>67</v>
      </c>
      <c r="G1911" s="1">
        <v>5</v>
      </c>
      <c r="H1911" s="1">
        <v>1</v>
      </c>
      <c r="I1911" s="1" t="s">
        <v>426</v>
      </c>
      <c r="J1911" s="1">
        <v>100</v>
      </c>
      <c r="K1911" s="1">
        <v>23.684994</v>
      </c>
      <c r="L1911" s="1">
        <v>90.356330999999997</v>
      </c>
      <c r="M1911" s="1" t="s">
        <v>114</v>
      </c>
      <c r="N1911" s="1">
        <v>0</v>
      </c>
      <c r="O1911" s="1">
        <v>25.384855999999999</v>
      </c>
      <c r="P1911" s="1">
        <v>68.458809000000002</v>
      </c>
      <c r="Q1911" s="1">
        <v>1000000</v>
      </c>
      <c r="R1911" s="1" t="s">
        <v>2126</v>
      </c>
      <c r="S1911" s="1" t="s">
        <v>91</v>
      </c>
      <c r="T1911" s="1" t="s">
        <v>104</v>
      </c>
      <c r="U1911" s="1" t="s">
        <v>105</v>
      </c>
      <c r="X1911" s="1" t="s">
        <v>2127</v>
      </c>
      <c r="Z1911" s="1" t="s">
        <v>426</v>
      </c>
      <c r="AA1911" s="1" t="s">
        <v>2128</v>
      </c>
      <c r="AJ1911" s="1" t="s">
        <v>76</v>
      </c>
      <c r="AK1911" s="1" t="s">
        <v>2129</v>
      </c>
      <c r="AL1911" s="1">
        <v>20000000</v>
      </c>
      <c r="AM1911" s="1" t="s">
        <v>109</v>
      </c>
      <c r="AN1911" s="1" t="s">
        <v>4591</v>
      </c>
      <c r="AO1911" s="1" t="s">
        <v>4476</v>
      </c>
    </row>
    <row r="1912" spans="1:64" x14ac:dyDescent="0.5">
      <c r="A1912" s="1">
        <v>20</v>
      </c>
      <c r="B1912" s="1" t="s">
        <v>2123</v>
      </c>
      <c r="C1912" s="2">
        <v>43371</v>
      </c>
      <c r="D1912" s="1" t="s">
        <v>2124</v>
      </c>
      <c r="E1912" s="1" t="s">
        <v>2125</v>
      </c>
      <c r="F1912" s="1" t="s">
        <v>128</v>
      </c>
      <c r="G1912" s="1">
        <v>20</v>
      </c>
      <c r="H1912" s="1">
        <v>1</v>
      </c>
      <c r="I1912" s="1" t="s">
        <v>426</v>
      </c>
      <c r="J1912" s="1">
        <v>100</v>
      </c>
      <c r="K1912" s="1">
        <v>23.684994</v>
      </c>
      <c r="L1912" s="1">
        <v>90.356330999999997</v>
      </c>
      <c r="M1912" s="1" t="s">
        <v>114</v>
      </c>
      <c r="N1912" s="1">
        <v>0</v>
      </c>
      <c r="O1912" s="1">
        <v>25.384855999999999</v>
      </c>
      <c r="P1912" s="1">
        <v>68.458809000000002</v>
      </c>
      <c r="Q1912" s="1">
        <v>4000000</v>
      </c>
      <c r="R1912" s="1" t="s">
        <v>2126</v>
      </c>
      <c r="S1912" s="1" t="s">
        <v>91</v>
      </c>
      <c r="T1912" s="1" t="s">
        <v>104</v>
      </c>
      <c r="U1912" s="1" t="s">
        <v>105</v>
      </c>
      <c r="X1912" s="1" t="s">
        <v>2127</v>
      </c>
      <c r="Z1912" s="1" t="s">
        <v>426</v>
      </c>
      <c r="AA1912" s="1" t="s">
        <v>2128</v>
      </c>
      <c r="AJ1912" s="1" t="s">
        <v>76</v>
      </c>
      <c r="AK1912" s="1" t="s">
        <v>2129</v>
      </c>
      <c r="AL1912" s="1">
        <v>20000000</v>
      </c>
      <c r="AM1912" s="1" t="s">
        <v>109</v>
      </c>
      <c r="AN1912" s="1" t="s">
        <v>4591</v>
      </c>
      <c r="AO1912" s="1" t="s">
        <v>4476</v>
      </c>
    </row>
    <row r="1913" spans="1:64" x14ac:dyDescent="0.5">
      <c r="A1913" s="1">
        <v>109</v>
      </c>
      <c r="B1913" s="1" t="s">
        <v>2130</v>
      </c>
      <c r="C1913" s="2">
        <v>43579</v>
      </c>
      <c r="D1913" s="1" t="s">
        <v>2131</v>
      </c>
      <c r="E1913" s="1" t="s">
        <v>2132</v>
      </c>
      <c r="F1913" s="1" t="s">
        <v>67</v>
      </c>
      <c r="G1913" s="1">
        <v>80</v>
      </c>
      <c r="H1913" s="1">
        <v>1</v>
      </c>
      <c r="I1913" s="1" t="s">
        <v>139</v>
      </c>
      <c r="J1913" s="1">
        <v>100</v>
      </c>
      <c r="K1913" s="1">
        <v>9.1449999999999996</v>
      </c>
      <c r="L1913" s="1">
        <v>40.489674000000001</v>
      </c>
      <c r="M1913" s="1" t="s">
        <v>69</v>
      </c>
      <c r="N1913" s="1">
        <v>0</v>
      </c>
      <c r="O1913" s="1">
        <v>2.6272389999999999</v>
      </c>
      <c r="P1913" s="1">
        <v>23.381664000000001</v>
      </c>
      <c r="Q1913" s="1">
        <v>24000000</v>
      </c>
      <c r="R1913" s="1" t="s">
        <v>459</v>
      </c>
      <c r="S1913" s="1" t="s">
        <v>71</v>
      </c>
      <c r="T1913" s="1" t="s">
        <v>72</v>
      </c>
      <c r="U1913" s="1" t="s">
        <v>73</v>
      </c>
      <c r="W1913" s="1" t="s">
        <v>121</v>
      </c>
      <c r="X1913" s="1" t="s">
        <v>2133</v>
      </c>
      <c r="Y1913" s="1" t="s">
        <v>1750</v>
      </c>
      <c r="Z1913" s="1" t="s">
        <v>139</v>
      </c>
      <c r="AA1913" s="1" t="s">
        <v>2134</v>
      </c>
      <c r="AD1913" s="1" t="s">
        <v>676</v>
      </c>
      <c r="AE1913" s="1" t="s">
        <v>2135</v>
      </c>
      <c r="AJ1913" s="1" t="s">
        <v>76</v>
      </c>
      <c r="AK1913" s="1" t="s">
        <v>2136</v>
      </c>
      <c r="AL1913" s="1">
        <v>30000000</v>
      </c>
      <c r="AM1913" s="1" t="s">
        <v>78</v>
      </c>
      <c r="AN1913" s="1" t="s">
        <v>4592</v>
      </c>
      <c r="AO1913" s="1" t="s">
        <v>4593</v>
      </c>
      <c r="AP1913" s="1">
        <v>1000000</v>
      </c>
      <c r="AR1913" s="1" t="s">
        <v>2137</v>
      </c>
      <c r="AS1913" s="1">
        <v>1</v>
      </c>
      <c r="AU1913" s="1">
        <v>1</v>
      </c>
      <c r="AY1913" s="1">
        <v>1</v>
      </c>
      <c r="AZ1913" s="1">
        <v>1</v>
      </c>
      <c r="BE1913" s="1">
        <v>1</v>
      </c>
      <c r="BL1913" s="1" t="s">
        <v>2138</v>
      </c>
    </row>
    <row r="1914" spans="1:64" x14ac:dyDescent="0.5">
      <c r="A1914" s="1">
        <v>109</v>
      </c>
      <c r="B1914" s="1" t="s">
        <v>2130</v>
      </c>
      <c r="C1914" s="2">
        <v>43579</v>
      </c>
      <c r="D1914" s="1" t="s">
        <v>2131</v>
      </c>
      <c r="E1914" s="1" t="s">
        <v>2132</v>
      </c>
      <c r="F1914" s="1" t="s">
        <v>88</v>
      </c>
      <c r="G1914" s="1">
        <v>20</v>
      </c>
      <c r="H1914" s="1">
        <v>1</v>
      </c>
      <c r="I1914" s="1" t="s">
        <v>139</v>
      </c>
      <c r="J1914" s="1">
        <v>100</v>
      </c>
      <c r="K1914" s="1">
        <v>9.1449999999999996</v>
      </c>
      <c r="L1914" s="1">
        <v>40.489674000000001</v>
      </c>
      <c r="M1914" s="1" t="s">
        <v>69</v>
      </c>
      <c r="N1914" s="1">
        <v>0</v>
      </c>
      <c r="O1914" s="1">
        <v>2.6272389999999999</v>
      </c>
      <c r="P1914" s="1">
        <v>23.381664000000001</v>
      </c>
      <c r="Q1914" s="1">
        <v>6000000</v>
      </c>
      <c r="R1914" s="1" t="s">
        <v>459</v>
      </c>
      <c r="S1914" s="1" t="s">
        <v>71</v>
      </c>
      <c r="T1914" s="1" t="s">
        <v>72</v>
      </c>
      <c r="U1914" s="1" t="s">
        <v>73</v>
      </c>
      <c r="W1914" s="1" t="s">
        <v>121</v>
      </c>
      <c r="X1914" s="1" t="s">
        <v>2133</v>
      </c>
      <c r="Y1914" s="1" t="s">
        <v>1750</v>
      </c>
      <c r="Z1914" s="1" t="s">
        <v>139</v>
      </c>
      <c r="AA1914" s="1" t="s">
        <v>2134</v>
      </c>
      <c r="AD1914" s="1" t="s">
        <v>676</v>
      </c>
      <c r="AE1914" s="1" t="s">
        <v>2135</v>
      </c>
      <c r="AJ1914" s="1" t="s">
        <v>76</v>
      </c>
      <c r="AK1914" s="1" t="s">
        <v>2136</v>
      </c>
      <c r="AL1914" s="1">
        <v>30000000</v>
      </c>
      <c r="AM1914" s="1" t="s">
        <v>78</v>
      </c>
      <c r="AN1914" s="1" t="s">
        <v>4592</v>
      </c>
      <c r="AO1914" s="1" t="s">
        <v>4593</v>
      </c>
      <c r="AP1914" s="1">
        <v>1000000</v>
      </c>
      <c r="AR1914" s="1" t="s">
        <v>2137</v>
      </c>
      <c r="AS1914" s="1">
        <v>1</v>
      </c>
      <c r="AU1914" s="1">
        <v>1</v>
      </c>
      <c r="AY1914" s="1">
        <v>1</v>
      </c>
      <c r="AZ1914" s="1">
        <v>1</v>
      </c>
      <c r="BE1914" s="1">
        <v>1</v>
      </c>
      <c r="BL1914" s="1" t="s">
        <v>2138</v>
      </c>
    </row>
    <row r="1915" spans="1:64" x14ac:dyDescent="0.5">
      <c r="A1915" s="1">
        <v>473</v>
      </c>
      <c r="B1915" s="1" t="s">
        <v>2139</v>
      </c>
      <c r="C1915" s="2">
        <v>43579</v>
      </c>
      <c r="D1915" s="1" t="s">
        <v>2140</v>
      </c>
      <c r="E1915" s="1" t="s">
        <v>2141</v>
      </c>
      <c r="F1915" s="1" t="s">
        <v>206</v>
      </c>
      <c r="G1915" s="1">
        <v>33</v>
      </c>
      <c r="H1915" s="1">
        <v>1</v>
      </c>
      <c r="I1915" s="1" t="s">
        <v>385</v>
      </c>
      <c r="J1915" s="1">
        <v>100</v>
      </c>
      <c r="K1915" s="1">
        <v>8.0529410000000006</v>
      </c>
      <c r="L1915" s="1">
        <v>29.518585999999999</v>
      </c>
      <c r="M1915" s="1" t="s">
        <v>69</v>
      </c>
      <c r="N1915" s="1">
        <v>0</v>
      </c>
      <c r="O1915" s="1">
        <v>2.6272389999999999</v>
      </c>
      <c r="P1915" s="1">
        <v>23.381664000000001</v>
      </c>
      <c r="Q1915" s="1">
        <v>927204.3</v>
      </c>
      <c r="R1915" s="1" t="s">
        <v>2077</v>
      </c>
      <c r="S1915" s="1" t="s">
        <v>91</v>
      </c>
      <c r="T1915" s="1" t="s">
        <v>104</v>
      </c>
      <c r="U1915" s="1" t="s">
        <v>105</v>
      </c>
      <c r="W1915" s="1" t="s">
        <v>121</v>
      </c>
      <c r="X1915" s="1" t="s">
        <v>2142</v>
      </c>
      <c r="Z1915" s="1" t="s">
        <v>385</v>
      </c>
      <c r="AA1915" s="1" t="s">
        <v>2143</v>
      </c>
      <c r="AJ1915" s="1" t="s">
        <v>76</v>
      </c>
      <c r="AK1915" s="1" t="s">
        <v>2144</v>
      </c>
      <c r="AL1915" s="1">
        <v>2809710</v>
      </c>
      <c r="AM1915" s="1" t="s">
        <v>109</v>
      </c>
      <c r="AN1915" s="1" t="s">
        <v>4594</v>
      </c>
      <c r="AO1915" s="1" t="s">
        <v>4595</v>
      </c>
      <c r="AP1915" s="1">
        <v>338023</v>
      </c>
      <c r="AR1915" s="1" t="s">
        <v>2145</v>
      </c>
      <c r="AS1915" s="1">
        <v>1</v>
      </c>
      <c r="AY1915" s="1">
        <v>1</v>
      </c>
      <c r="BE1915" s="1">
        <v>1</v>
      </c>
      <c r="BL1915" s="1" t="s">
        <v>2146</v>
      </c>
    </row>
    <row r="1916" spans="1:64" x14ac:dyDescent="0.5">
      <c r="A1916" s="1">
        <v>473</v>
      </c>
      <c r="B1916" s="1" t="s">
        <v>2139</v>
      </c>
      <c r="C1916" s="2">
        <v>43579</v>
      </c>
      <c r="D1916" s="1" t="s">
        <v>2140</v>
      </c>
      <c r="E1916" s="1" t="s">
        <v>2141</v>
      </c>
      <c r="F1916" s="1" t="s">
        <v>127</v>
      </c>
      <c r="G1916" s="1">
        <v>34</v>
      </c>
      <c r="H1916" s="1">
        <v>1</v>
      </c>
      <c r="I1916" s="1" t="s">
        <v>385</v>
      </c>
      <c r="J1916" s="1">
        <v>100</v>
      </c>
      <c r="K1916" s="1">
        <v>8.0529410000000006</v>
      </c>
      <c r="L1916" s="1">
        <v>29.518585999999999</v>
      </c>
      <c r="M1916" s="1" t="s">
        <v>69</v>
      </c>
      <c r="N1916" s="1">
        <v>0</v>
      </c>
      <c r="O1916" s="1">
        <v>2.6272389999999999</v>
      </c>
      <c r="P1916" s="1">
        <v>23.381664000000001</v>
      </c>
      <c r="Q1916" s="1">
        <v>955301.4</v>
      </c>
      <c r="R1916" s="1" t="s">
        <v>2077</v>
      </c>
      <c r="S1916" s="1" t="s">
        <v>91</v>
      </c>
      <c r="T1916" s="1" t="s">
        <v>104</v>
      </c>
      <c r="U1916" s="1" t="s">
        <v>105</v>
      </c>
      <c r="W1916" s="1" t="s">
        <v>121</v>
      </c>
      <c r="X1916" s="1" t="s">
        <v>2142</v>
      </c>
      <c r="Z1916" s="1" t="s">
        <v>385</v>
      </c>
      <c r="AA1916" s="1" t="s">
        <v>2143</v>
      </c>
      <c r="AJ1916" s="1" t="s">
        <v>76</v>
      </c>
      <c r="AK1916" s="1" t="s">
        <v>2144</v>
      </c>
      <c r="AL1916" s="1">
        <v>2809710</v>
      </c>
      <c r="AM1916" s="1" t="s">
        <v>109</v>
      </c>
      <c r="AN1916" s="1" t="s">
        <v>4594</v>
      </c>
      <c r="AO1916" s="1" t="s">
        <v>4595</v>
      </c>
      <c r="AP1916" s="1">
        <v>338023</v>
      </c>
      <c r="AR1916" s="1" t="s">
        <v>2145</v>
      </c>
      <c r="AS1916" s="1">
        <v>1</v>
      </c>
      <c r="AY1916" s="1">
        <v>1</v>
      </c>
      <c r="BE1916" s="1">
        <v>1</v>
      </c>
      <c r="BL1916" s="1" t="s">
        <v>2146</v>
      </c>
    </row>
    <row r="1917" spans="1:64" x14ac:dyDescent="0.5">
      <c r="A1917" s="1">
        <v>473</v>
      </c>
      <c r="B1917" s="1" t="s">
        <v>2139</v>
      </c>
      <c r="C1917" s="2">
        <v>43579</v>
      </c>
      <c r="D1917" s="1" t="s">
        <v>2140</v>
      </c>
      <c r="E1917" s="1" t="s">
        <v>2141</v>
      </c>
      <c r="F1917" s="1" t="s">
        <v>102</v>
      </c>
      <c r="G1917" s="1">
        <v>33</v>
      </c>
      <c r="H1917" s="1">
        <v>1</v>
      </c>
      <c r="I1917" s="1" t="s">
        <v>385</v>
      </c>
      <c r="J1917" s="1">
        <v>100</v>
      </c>
      <c r="K1917" s="1">
        <v>8.0529410000000006</v>
      </c>
      <c r="L1917" s="1">
        <v>29.518585999999999</v>
      </c>
      <c r="M1917" s="1" t="s">
        <v>69</v>
      </c>
      <c r="N1917" s="1">
        <v>0</v>
      </c>
      <c r="O1917" s="1">
        <v>2.6272389999999999</v>
      </c>
      <c r="P1917" s="1">
        <v>23.381664000000001</v>
      </c>
      <c r="Q1917" s="1">
        <v>927204.3</v>
      </c>
      <c r="R1917" s="1" t="s">
        <v>2077</v>
      </c>
      <c r="S1917" s="1" t="s">
        <v>91</v>
      </c>
      <c r="T1917" s="1" t="s">
        <v>104</v>
      </c>
      <c r="U1917" s="1" t="s">
        <v>105</v>
      </c>
      <c r="W1917" s="1" t="s">
        <v>121</v>
      </c>
      <c r="X1917" s="1" t="s">
        <v>2142</v>
      </c>
      <c r="Z1917" s="1" t="s">
        <v>385</v>
      </c>
      <c r="AA1917" s="1" t="s">
        <v>2143</v>
      </c>
      <c r="AJ1917" s="1" t="s">
        <v>76</v>
      </c>
      <c r="AK1917" s="1" t="s">
        <v>2144</v>
      </c>
      <c r="AL1917" s="1">
        <v>2809710</v>
      </c>
      <c r="AM1917" s="1" t="s">
        <v>109</v>
      </c>
      <c r="AN1917" s="1" t="s">
        <v>4594</v>
      </c>
      <c r="AO1917" s="1" t="s">
        <v>4595</v>
      </c>
      <c r="AP1917" s="1">
        <v>338023</v>
      </c>
      <c r="AR1917" s="1" t="s">
        <v>2145</v>
      </c>
      <c r="AS1917" s="1">
        <v>1</v>
      </c>
      <c r="AY1917" s="1">
        <v>1</v>
      </c>
      <c r="BE1917" s="1">
        <v>1</v>
      </c>
      <c r="BL1917" s="1" t="s">
        <v>2146</v>
      </c>
    </row>
    <row r="1918" spans="1:64" x14ac:dyDescent="0.5">
      <c r="A1918" s="1">
        <v>628</v>
      </c>
      <c r="B1918" s="1" t="s">
        <v>2147</v>
      </c>
      <c r="C1918" s="2">
        <v>43537</v>
      </c>
      <c r="D1918" s="1" t="s">
        <v>2148</v>
      </c>
      <c r="E1918" s="1" t="s">
        <v>2149</v>
      </c>
      <c r="F1918" s="1" t="s">
        <v>88</v>
      </c>
      <c r="G1918" s="1">
        <v>25</v>
      </c>
      <c r="H1918" s="1">
        <v>1</v>
      </c>
      <c r="I1918" s="1" t="s">
        <v>194</v>
      </c>
      <c r="J1918" s="1">
        <v>100</v>
      </c>
      <c r="K1918" s="1">
        <v>19.182435999999999</v>
      </c>
      <c r="L1918" s="1">
        <v>-72.434515000000005</v>
      </c>
      <c r="M1918" s="1" t="s">
        <v>195</v>
      </c>
      <c r="N1918" s="1">
        <v>0</v>
      </c>
      <c r="O1918" s="1">
        <v>25.14509</v>
      </c>
      <c r="P1918" s="1">
        <v>-80.396960000000007</v>
      </c>
      <c r="Q1918" s="1">
        <v>1000000</v>
      </c>
      <c r="R1918" s="1" t="s">
        <v>656</v>
      </c>
      <c r="S1918" s="1" t="s">
        <v>71</v>
      </c>
      <c r="T1918" s="1" t="s">
        <v>2150</v>
      </c>
      <c r="U1918" s="1" t="s">
        <v>1664</v>
      </c>
      <c r="X1918" s="1" t="s">
        <v>236</v>
      </c>
      <c r="Y1918" s="1" t="s">
        <v>2151</v>
      </c>
      <c r="Z1918" s="1" t="s">
        <v>194</v>
      </c>
      <c r="AA1918" s="1" t="s">
        <v>2152</v>
      </c>
      <c r="AJ1918" s="1" t="s">
        <v>76</v>
      </c>
      <c r="AK1918" s="1" t="s">
        <v>2153</v>
      </c>
      <c r="AL1918" s="1">
        <v>4000000</v>
      </c>
      <c r="AM1918" s="1" t="s">
        <v>109</v>
      </c>
      <c r="AN1918" s="1" t="s">
        <v>4596</v>
      </c>
      <c r="AO1918" s="1" t="s">
        <v>4597</v>
      </c>
      <c r="AS1918" s="1">
        <v>1</v>
      </c>
      <c r="AT1918" s="1">
        <v>1</v>
      </c>
      <c r="AU1918" s="1">
        <v>1</v>
      </c>
      <c r="AV1918" s="1">
        <v>1</v>
      </c>
      <c r="AW1918" s="1">
        <v>1</v>
      </c>
      <c r="AX1918" s="1">
        <v>1</v>
      </c>
      <c r="AY1918" s="1">
        <v>1</v>
      </c>
      <c r="AZ1918" s="1">
        <v>1</v>
      </c>
      <c r="BA1918" s="1">
        <v>1</v>
      </c>
      <c r="BB1918" s="1">
        <v>1</v>
      </c>
      <c r="BI1918" s="1">
        <v>1</v>
      </c>
    </row>
    <row r="1919" spans="1:64" x14ac:dyDescent="0.5">
      <c r="A1919" s="1">
        <v>628</v>
      </c>
      <c r="B1919" s="1" t="s">
        <v>2147</v>
      </c>
      <c r="C1919" s="2">
        <v>43537</v>
      </c>
      <c r="D1919" s="1" t="s">
        <v>2148</v>
      </c>
      <c r="E1919" s="1" t="s">
        <v>2149</v>
      </c>
      <c r="F1919" s="1" t="s">
        <v>129</v>
      </c>
      <c r="G1919" s="1">
        <v>25</v>
      </c>
      <c r="H1919" s="1">
        <v>1</v>
      </c>
      <c r="I1919" s="1" t="s">
        <v>194</v>
      </c>
      <c r="J1919" s="1">
        <v>100</v>
      </c>
      <c r="K1919" s="1">
        <v>19.182435999999999</v>
      </c>
      <c r="L1919" s="1">
        <v>-72.434515000000005</v>
      </c>
      <c r="M1919" s="1" t="s">
        <v>195</v>
      </c>
      <c r="N1919" s="1">
        <v>0</v>
      </c>
      <c r="O1919" s="1">
        <v>25.14509</v>
      </c>
      <c r="P1919" s="1">
        <v>-80.396960000000007</v>
      </c>
      <c r="Q1919" s="1">
        <v>1000000</v>
      </c>
      <c r="R1919" s="1" t="s">
        <v>656</v>
      </c>
      <c r="S1919" s="1" t="s">
        <v>71</v>
      </c>
      <c r="T1919" s="1" t="s">
        <v>2150</v>
      </c>
      <c r="U1919" s="1" t="s">
        <v>1664</v>
      </c>
      <c r="X1919" s="1" t="s">
        <v>236</v>
      </c>
      <c r="Y1919" s="1" t="s">
        <v>2151</v>
      </c>
      <c r="Z1919" s="1" t="s">
        <v>194</v>
      </c>
      <c r="AA1919" s="1" t="s">
        <v>2152</v>
      </c>
      <c r="AJ1919" s="1" t="s">
        <v>76</v>
      </c>
      <c r="AK1919" s="1" t="s">
        <v>2153</v>
      </c>
      <c r="AL1919" s="1">
        <v>4000000</v>
      </c>
      <c r="AM1919" s="1" t="s">
        <v>109</v>
      </c>
      <c r="AN1919" s="1" t="s">
        <v>4596</v>
      </c>
      <c r="AO1919" s="1" t="s">
        <v>4597</v>
      </c>
      <c r="AS1919" s="1">
        <v>1</v>
      </c>
      <c r="AT1919" s="1">
        <v>1</v>
      </c>
      <c r="AU1919" s="1">
        <v>1</v>
      </c>
      <c r="AV1919" s="1">
        <v>1</v>
      </c>
      <c r="AW1919" s="1">
        <v>1</v>
      </c>
      <c r="AX1919" s="1">
        <v>1</v>
      </c>
      <c r="AY1919" s="1">
        <v>1</v>
      </c>
      <c r="AZ1919" s="1">
        <v>1</v>
      </c>
      <c r="BA1919" s="1">
        <v>1</v>
      </c>
      <c r="BB1919" s="1">
        <v>1</v>
      </c>
      <c r="BI1919" s="1">
        <v>1</v>
      </c>
    </row>
    <row r="1920" spans="1:64" x14ac:dyDescent="0.5">
      <c r="A1920" s="1">
        <v>628</v>
      </c>
      <c r="B1920" s="1" t="s">
        <v>2147</v>
      </c>
      <c r="C1920" s="2">
        <v>43537</v>
      </c>
      <c r="D1920" s="1" t="s">
        <v>2148</v>
      </c>
      <c r="E1920" s="1" t="s">
        <v>2149</v>
      </c>
      <c r="F1920" s="1" t="s">
        <v>128</v>
      </c>
      <c r="G1920" s="1">
        <v>25</v>
      </c>
      <c r="H1920" s="1">
        <v>1</v>
      </c>
      <c r="I1920" s="1" t="s">
        <v>194</v>
      </c>
      <c r="J1920" s="1">
        <v>100</v>
      </c>
      <c r="K1920" s="1">
        <v>19.182435999999999</v>
      </c>
      <c r="L1920" s="1">
        <v>-72.434515000000005</v>
      </c>
      <c r="M1920" s="1" t="s">
        <v>195</v>
      </c>
      <c r="N1920" s="1">
        <v>0</v>
      </c>
      <c r="O1920" s="1">
        <v>25.14509</v>
      </c>
      <c r="P1920" s="1">
        <v>-80.396960000000007</v>
      </c>
      <c r="Q1920" s="1">
        <v>1000000</v>
      </c>
      <c r="R1920" s="1" t="s">
        <v>656</v>
      </c>
      <c r="S1920" s="1" t="s">
        <v>71</v>
      </c>
      <c r="T1920" s="1" t="s">
        <v>2150</v>
      </c>
      <c r="U1920" s="1" t="s">
        <v>1664</v>
      </c>
      <c r="X1920" s="1" t="s">
        <v>236</v>
      </c>
      <c r="Y1920" s="1" t="s">
        <v>2151</v>
      </c>
      <c r="Z1920" s="1" t="s">
        <v>194</v>
      </c>
      <c r="AA1920" s="1" t="s">
        <v>2152</v>
      </c>
      <c r="AJ1920" s="1" t="s">
        <v>76</v>
      </c>
      <c r="AK1920" s="1" t="s">
        <v>2153</v>
      </c>
      <c r="AL1920" s="1">
        <v>4000000</v>
      </c>
      <c r="AM1920" s="1" t="s">
        <v>109</v>
      </c>
      <c r="AN1920" s="1" t="s">
        <v>4596</v>
      </c>
      <c r="AO1920" s="1" t="s">
        <v>4597</v>
      </c>
      <c r="AS1920" s="1">
        <v>1</v>
      </c>
      <c r="AT1920" s="1">
        <v>1</v>
      </c>
      <c r="AU1920" s="1">
        <v>1</v>
      </c>
      <c r="AV1920" s="1">
        <v>1</v>
      </c>
      <c r="AW1920" s="1">
        <v>1</v>
      </c>
      <c r="AX1920" s="1">
        <v>1</v>
      </c>
      <c r="AY1920" s="1">
        <v>1</v>
      </c>
      <c r="AZ1920" s="1">
        <v>1</v>
      </c>
      <c r="BA1920" s="1">
        <v>1</v>
      </c>
      <c r="BB1920" s="1">
        <v>1</v>
      </c>
      <c r="BI1920" s="1">
        <v>1</v>
      </c>
    </row>
    <row r="1921" spans="1:61" x14ac:dyDescent="0.5">
      <c r="A1921" s="1">
        <v>628</v>
      </c>
      <c r="B1921" s="1" t="s">
        <v>2147</v>
      </c>
      <c r="C1921" s="2">
        <v>43537</v>
      </c>
      <c r="D1921" s="1" t="s">
        <v>2148</v>
      </c>
      <c r="E1921" s="1" t="s">
        <v>2149</v>
      </c>
      <c r="F1921" s="1" t="s">
        <v>206</v>
      </c>
      <c r="G1921" s="1">
        <v>25</v>
      </c>
      <c r="H1921" s="1">
        <v>1</v>
      </c>
      <c r="I1921" s="1" t="s">
        <v>194</v>
      </c>
      <c r="J1921" s="1">
        <v>100</v>
      </c>
      <c r="K1921" s="1">
        <v>19.182435999999999</v>
      </c>
      <c r="L1921" s="1">
        <v>-72.434515000000005</v>
      </c>
      <c r="M1921" s="1" t="s">
        <v>195</v>
      </c>
      <c r="N1921" s="1">
        <v>0</v>
      </c>
      <c r="O1921" s="1">
        <v>25.14509</v>
      </c>
      <c r="P1921" s="1">
        <v>-80.396960000000007</v>
      </c>
      <c r="Q1921" s="1">
        <v>1000000</v>
      </c>
      <c r="R1921" s="1" t="s">
        <v>656</v>
      </c>
      <c r="S1921" s="1" t="s">
        <v>71</v>
      </c>
      <c r="T1921" s="1" t="s">
        <v>2150</v>
      </c>
      <c r="U1921" s="1" t="s">
        <v>1664</v>
      </c>
      <c r="X1921" s="1" t="s">
        <v>236</v>
      </c>
      <c r="Y1921" s="1" t="s">
        <v>2151</v>
      </c>
      <c r="Z1921" s="1" t="s">
        <v>194</v>
      </c>
      <c r="AA1921" s="1" t="s">
        <v>2152</v>
      </c>
      <c r="AJ1921" s="1" t="s">
        <v>76</v>
      </c>
      <c r="AK1921" s="1" t="s">
        <v>2153</v>
      </c>
      <c r="AL1921" s="1">
        <v>4000000</v>
      </c>
      <c r="AM1921" s="1" t="s">
        <v>109</v>
      </c>
      <c r="AN1921" s="1" t="s">
        <v>4596</v>
      </c>
      <c r="AO1921" s="1" t="s">
        <v>4597</v>
      </c>
      <c r="AS1921" s="1">
        <v>1</v>
      </c>
      <c r="AT1921" s="1">
        <v>1</v>
      </c>
      <c r="AU1921" s="1">
        <v>1</v>
      </c>
      <c r="AV1921" s="1">
        <v>1</v>
      </c>
      <c r="AW1921" s="1">
        <v>1</v>
      </c>
      <c r="AX1921" s="1">
        <v>1</v>
      </c>
      <c r="AY1921" s="1">
        <v>1</v>
      </c>
      <c r="AZ1921" s="1">
        <v>1</v>
      </c>
      <c r="BA1921" s="1">
        <v>1</v>
      </c>
      <c r="BB1921" s="1">
        <v>1</v>
      </c>
      <c r="BI1921" s="1">
        <v>1</v>
      </c>
    </row>
    <row r="1922" spans="1:61" x14ac:dyDescent="0.5">
      <c r="A1922" s="1">
        <v>299</v>
      </c>
      <c r="B1922" s="1" t="s">
        <v>2154</v>
      </c>
      <c r="C1922" s="2">
        <v>43579</v>
      </c>
      <c r="D1922" s="1" t="s">
        <v>2155</v>
      </c>
      <c r="E1922" s="1" t="s">
        <v>2156</v>
      </c>
      <c r="F1922" s="1" t="s">
        <v>128</v>
      </c>
      <c r="G1922" s="1">
        <v>10</v>
      </c>
      <c r="H1922" s="1">
        <v>1</v>
      </c>
      <c r="I1922" s="1" t="s">
        <v>194</v>
      </c>
      <c r="J1922" s="1">
        <v>100</v>
      </c>
      <c r="K1922" s="1">
        <v>19.182435999999999</v>
      </c>
      <c r="L1922" s="1">
        <v>-72.434515000000005</v>
      </c>
      <c r="M1922" s="1" t="s">
        <v>195</v>
      </c>
      <c r="N1922" s="1">
        <v>0</v>
      </c>
      <c r="O1922" s="1">
        <v>25.14509</v>
      </c>
      <c r="P1922" s="1">
        <v>-80.396960000000007</v>
      </c>
      <c r="Q1922" s="1">
        <v>1981719.2</v>
      </c>
      <c r="R1922" s="1" t="s">
        <v>180</v>
      </c>
      <c r="S1922" s="1" t="s">
        <v>71</v>
      </c>
      <c r="T1922" s="1" t="s">
        <v>2157</v>
      </c>
      <c r="U1922" s="1" t="s">
        <v>182</v>
      </c>
      <c r="W1922" s="1" t="s">
        <v>121</v>
      </c>
      <c r="X1922" s="1" t="s">
        <v>2158</v>
      </c>
      <c r="Y1922" s="1" t="s">
        <v>2159</v>
      </c>
      <c r="Z1922" s="1" t="s">
        <v>194</v>
      </c>
      <c r="AA1922" s="1" t="s">
        <v>2160</v>
      </c>
      <c r="AJ1922" s="1" t="s">
        <v>76</v>
      </c>
      <c r="AK1922" s="1" t="s">
        <v>2161</v>
      </c>
      <c r="AL1922" s="1">
        <v>19817192</v>
      </c>
      <c r="AM1922" s="1" t="s">
        <v>78</v>
      </c>
      <c r="AN1922" s="1" t="s">
        <v>4598</v>
      </c>
      <c r="AO1922" s="1" t="s">
        <v>4599</v>
      </c>
      <c r="AP1922" s="1">
        <v>81392</v>
      </c>
      <c r="AQ1922" s="1">
        <v>400500</v>
      </c>
      <c r="AR1922" s="1" t="s">
        <v>2162</v>
      </c>
      <c r="AS1922" s="1">
        <v>1</v>
      </c>
      <c r="AT1922" s="1">
        <v>1</v>
      </c>
      <c r="AU1922" s="1">
        <v>1</v>
      </c>
      <c r="AY1922" s="1">
        <v>1</v>
      </c>
      <c r="AZ1922" s="1">
        <v>1</v>
      </c>
      <c r="BE1922" s="1">
        <v>1</v>
      </c>
    </row>
    <row r="1923" spans="1:61" x14ac:dyDescent="0.5">
      <c r="A1923" s="1">
        <v>299</v>
      </c>
      <c r="B1923" s="1" t="s">
        <v>2154</v>
      </c>
      <c r="C1923" s="2">
        <v>43579</v>
      </c>
      <c r="D1923" s="1" t="s">
        <v>2155</v>
      </c>
      <c r="E1923" s="1" t="s">
        <v>2156</v>
      </c>
      <c r="F1923" s="1" t="s">
        <v>129</v>
      </c>
      <c r="G1923" s="1">
        <v>60</v>
      </c>
      <c r="H1923" s="1">
        <v>1</v>
      </c>
      <c r="I1923" s="1" t="s">
        <v>194</v>
      </c>
      <c r="J1923" s="1">
        <v>100</v>
      </c>
      <c r="K1923" s="1">
        <v>19.182435999999999</v>
      </c>
      <c r="L1923" s="1">
        <v>-72.434515000000005</v>
      </c>
      <c r="M1923" s="1" t="s">
        <v>195</v>
      </c>
      <c r="N1923" s="1">
        <v>0</v>
      </c>
      <c r="O1923" s="1">
        <v>25.14509</v>
      </c>
      <c r="P1923" s="1">
        <v>-80.396960000000007</v>
      </c>
      <c r="Q1923" s="1">
        <v>11890315.199999999</v>
      </c>
      <c r="R1923" s="1" t="s">
        <v>180</v>
      </c>
      <c r="S1923" s="1" t="s">
        <v>71</v>
      </c>
      <c r="T1923" s="1" t="s">
        <v>2157</v>
      </c>
      <c r="U1923" s="1" t="s">
        <v>182</v>
      </c>
      <c r="W1923" s="1" t="s">
        <v>121</v>
      </c>
      <c r="X1923" s="1" t="s">
        <v>2158</v>
      </c>
      <c r="Y1923" s="1" t="s">
        <v>2159</v>
      </c>
      <c r="Z1923" s="1" t="s">
        <v>194</v>
      </c>
      <c r="AA1923" s="1" t="s">
        <v>2160</v>
      </c>
      <c r="AJ1923" s="1" t="s">
        <v>76</v>
      </c>
      <c r="AK1923" s="1" t="s">
        <v>2161</v>
      </c>
      <c r="AL1923" s="1">
        <v>19817192</v>
      </c>
      <c r="AM1923" s="1" t="s">
        <v>78</v>
      </c>
      <c r="AN1923" s="1" t="s">
        <v>4598</v>
      </c>
      <c r="AO1923" s="1" t="s">
        <v>4599</v>
      </c>
      <c r="AP1923" s="1">
        <v>81392</v>
      </c>
      <c r="AQ1923" s="1">
        <v>400500</v>
      </c>
      <c r="AR1923" s="1" t="s">
        <v>2162</v>
      </c>
      <c r="AS1923" s="1">
        <v>1</v>
      </c>
      <c r="AT1923" s="1">
        <v>1</v>
      </c>
      <c r="AU1923" s="1">
        <v>1</v>
      </c>
      <c r="AY1923" s="1">
        <v>1</v>
      </c>
      <c r="AZ1923" s="1">
        <v>1</v>
      </c>
      <c r="BE1923" s="1">
        <v>1</v>
      </c>
    </row>
    <row r="1924" spans="1:61" x14ac:dyDescent="0.5">
      <c r="A1924" s="1">
        <v>299</v>
      </c>
      <c r="B1924" s="1" t="s">
        <v>2154</v>
      </c>
      <c r="C1924" s="2">
        <v>43579</v>
      </c>
      <c r="D1924" s="1" t="s">
        <v>2155</v>
      </c>
      <c r="E1924" s="1" t="s">
        <v>2156</v>
      </c>
      <c r="F1924" s="1" t="s">
        <v>98</v>
      </c>
      <c r="G1924" s="1">
        <v>5</v>
      </c>
      <c r="H1924" s="1">
        <v>1</v>
      </c>
      <c r="I1924" s="1" t="s">
        <v>194</v>
      </c>
      <c r="J1924" s="1">
        <v>100</v>
      </c>
      <c r="K1924" s="1">
        <v>19.182435999999999</v>
      </c>
      <c r="L1924" s="1">
        <v>-72.434515000000005</v>
      </c>
      <c r="M1924" s="1" t="s">
        <v>195</v>
      </c>
      <c r="N1924" s="1">
        <v>0</v>
      </c>
      <c r="O1924" s="1">
        <v>25.14509</v>
      </c>
      <c r="P1924" s="1">
        <v>-80.396960000000007</v>
      </c>
      <c r="Q1924" s="1">
        <v>990859.6</v>
      </c>
      <c r="R1924" s="1" t="s">
        <v>180</v>
      </c>
      <c r="S1924" s="1" t="s">
        <v>71</v>
      </c>
      <c r="T1924" s="1" t="s">
        <v>2157</v>
      </c>
      <c r="U1924" s="1" t="s">
        <v>182</v>
      </c>
      <c r="W1924" s="1" t="s">
        <v>121</v>
      </c>
      <c r="X1924" s="1" t="s">
        <v>2158</v>
      </c>
      <c r="Y1924" s="1" t="s">
        <v>2159</v>
      </c>
      <c r="Z1924" s="1" t="s">
        <v>194</v>
      </c>
      <c r="AA1924" s="1" t="s">
        <v>2160</v>
      </c>
      <c r="AJ1924" s="1" t="s">
        <v>76</v>
      </c>
      <c r="AK1924" s="1" t="s">
        <v>2161</v>
      </c>
      <c r="AL1924" s="1">
        <v>19817192</v>
      </c>
      <c r="AM1924" s="1" t="s">
        <v>78</v>
      </c>
      <c r="AN1924" s="1" t="s">
        <v>4598</v>
      </c>
      <c r="AO1924" s="1" t="s">
        <v>4599</v>
      </c>
      <c r="AP1924" s="1">
        <v>81392</v>
      </c>
      <c r="AQ1924" s="1">
        <v>400500</v>
      </c>
      <c r="AR1924" s="1" t="s">
        <v>2162</v>
      </c>
      <c r="AS1924" s="1">
        <v>1</v>
      </c>
      <c r="AT1924" s="1">
        <v>1</v>
      </c>
      <c r="AU1924" s="1">
        <v>1</v>
      </c>
      <c r="AY1924" s="1">
        <v>1</v>
      </c>
      <c r="AZ1924" s="1">
        <v>1</v>
      </c>
      <c r="BE1924" s="1">
        <v>1</v>
      </c>
    </row>
    <row r="1925" spans="1:61" x14ac:dyDescent="0.5">
      <c r="A1925" s="1">
        <v>299</v>
      </c>
      <c r="B1925" s="1" t="s">
        <v>2154</v>
      </c>
      <c r="C1925" s="2">
        <v>43579</v>
      </c>
      <c r="D1925" s="1" t="s">
        <v>2155</v>
      </c>
      <c r="E1925" s="1" t="s">
        <v>2156</v>
      </c>
      <c r="F1925" s="1" t="s">
        <v>127</v>
      </c>
      <c r="G1925" s="1">
        <v>21</v>
      </c>
      <c r="H1925" s="1">
        <v>1</v>
      </c>
      <c r="I1925" s="1" t="s">
        <v>194</v>
      </c>
      <c r="J1925" s="1">
        <v>100</v>
      </c>
      <c r="K1925" s="1">
        <v>19.182435999999999</v>
      </c>
      <c r="L1925" s="1">
        <v>-72.434515000000005</v>
      </c>
      <c r="M1925" s="1" t="s">
        <v>195</v>
      </c>
      <c r="N1925" s="1">
        <v>0</v>
      </c>
      <c r="O1925" s="1">
        <v>25.14509</v>
      </c>
      <c r="P1925" s="1">
        <v>-80.396960000000007</v>
      </c>
      <c r="Q1925" s="1">
        <v>4161610.32</v>
      </c>
      <c r="R1925" s="1" t="s">
        <v>180</v>
      </c>
      <c r="S1925" s="1" t="s">
        <v>71</v>
      </c>
      <c r="T1925" s="1" t="s">
        <v>2157</v>
      </c>
      <c r="U1925" s="1" t="s">
        <v>182</v>
      </c>
      <c r="W1925" s="1" t="s">
        <v>121</v>
      </c>
      <c r="X1925" s="1" t="s">
        <v>2158</v>
      </c>
      <c r="Y1925" s="1" t="s">
        <v>2159</v>
      </c>
      <c r="Z1925" s="1" t="s">
        <v>194</v>
      </c>
      <c r="AA1925" s="1" t="s">
        <v>2160</v>
      </c>
      <c r="AJ1925" s="1" t="s">
        <v>76</v>
      </c>
      <c r="AK1925" s="1" t="s">
        <v>2161</v>
      </c>
      <c r="AL1925" s="1">
        <v>19817192</v>
      </c>
      <c r="AM1925" s="1" t="s">
        <v>78</v>
      </c>
      <c r="AN1925" s="1" t="s">
        <v>4598</v>
      </c>
      <c r="AO1925" s="1" t="s">
        <v>4599</v>
      </c>
      <c r="AP1925" s="1">
        <v>81392</v>
      </c>
      <c r="AQ1925" s="1">
        <v>400500</v>
      </c>
      <c r="AR1925" s="1" t="s">
        <v>2162</v>
      </c>
      <c r="AS1925" s="1">
        <v>1</v>
      </c>
      <c r="AT1925" s="1">
        <v>1</v>
      </c>
      <c r="AU1925" s="1">
        <v>1</v>
      </c>
      <c r="AY1925" s="1">
        <v>1</v>
      </c>
      <c r="AZ1925" s="1">
        <v>1</v>
      </c>
      <c r="BE1925" s="1">
        <v>1</v>
      </c>
    </row>
    <row r="1926" spans="1:61" x14ac:dyDescent="0.5">
      <c r="A1926" s="1">
        <v>299</v>
      </c>
      <c r="B1926" s="1" t="s">
        <v>2154</v>
      </c>
      <c r="C1926" s="2">
        <v>43579</v>
      </c>
      <c r="D1926" s="1" t="s">
        <v>2155</v>
      </c>
      <c r="E1926" s="1" t="s">
        <v>2156</v>
      </c>
      <c r="F1926" s="1" t="s">
        <v>88</v>
      </c>
      <c r="G1926" s="1">
        <v>4</v>
      </c>
      <c r="H1926" s="1">
        <v>1</v>
      </c>
      <c r="I1926" s="1" t="s">
        <v>194</v>
      </c>
      <c r="J1926" s="1">
        <v>100</v>
      </c>
      <c r="K1926" s="1">
        <v>19.182435999999999</v>
      </c>
      <c r="L1926" s="1">
        <v>-72.434515000000005</v>
      </c>
      <c r="M1926" s="1" t="s">
        <v>195</v>
      </c>
      <c r="N1926" s="1">
        <v>0</v>
      </c>
      <c r="O1926" s="1">
        <v>25.14509</v>
      </c>
      <c r="P1926" s="1">
        <v>-80.396960000000007</v>
      </c>
      <c r="Q1926" s="1">
        <v>792687.68</v>
      </c>
      <c r="R1926" s="1" t="s">
        <v>180</v>
      </c>
      <c r="S1926" s="1" t="s">
        <v>71</v>
      </c>
      <c r="T1926" s="1" t="s">
        <v>2157</v>
      </c>
      <c r="U1926" s="1" t="s">
        <v>182</v>
      </c>
      <c r="W1926" s="1" t="s">
        <v>121</v>
      </c>
      <c r="X1926" s="1" t="s">
        <v>2158</v>
      </c>
      <c r="Y1926" s="1" t="s">
        <v>2159</v>
      </c>
      <c r="Z1926" s="1" t="s">
        <v>194</v>
      </c>
      <c r="AA1926" s="1" t="s">
        <v>2160</v>
      </c>
      <c r="AJ1926" s="1" t="s">
        <v>76</v>
      </c>
      <c r="AK1926" s="1" t="s">
        <v>2161</v>
      </c>
      <c r="AL1926" s="1">
        <v>19817192</v>
      </c>
      <c r="AM1926" s="1" t="s">
        <v>78</v>
      </c>
      <c r="AN1926" s="1" t="s">
        <v>4598</v>
      </c>
      <c r="AO1926" s="1" t="s">
        <v>4599</v>
      </c>
      <c r="AP1926" s="1">
        <v>81392</v>
      </c>
      <c r="AQ1926" s="1">
        <v>400500</v>
      </c>
      <c r="AR1926" s="1" t="s">
        <v>2162</v>
      </c>
      <c r="AS1926" s="1">
        <v>1</v>
      </c>
      <c r="AT1926" s="1">
        <v>1</v>
      </c>
      <c r="AU1926" s="1">
        <v>1</v>
      </c>
      <c r="AY1926" s="1">
        <v>1</v>
      </c>
      <c r="AZ1926" s="1">
        <v>1</v>
      </c>
      <c r="BE1926" s="1">
        <v>1</v>
      </c>
    </row>
    <row r="1927" spans="1:61" x14ac:dyDescent="0.5">
      <c r="A1927" s="1">
        <v>633</v>
      </c>
      <c r="B1927" s="1" t="s">
        <v>2163</v>
      </c>
      <c r="C1927" s="2">
        <v>43573</v>
      </c>
      <c r="D1927" s="1" t="s">
        <v>2164</v>
      </c>
      <c r="E1927" s="1" t="s">
        <v>2165</v>
      </c>
      <c r="F1927" s="1" t="s">
        <v>206</v>
      </c>
      <c r="G1927" s="1">
        <v>100</v>
      </c>
      <c r="H1927" s="1">
        <v>1</v>
      </c>
      <c r="I1927" s="1" t="s">
        <v>221</v>
      </c>
      <c r="J1927" s="1">
        <v>100</v>
      </c>
      <c r="K1927" s="1">
        <v>30.375319999999999</v>
      </c>
      <c r="L1927" s="1">
        <v>69.345116000000004</v>
      </c>
      <c r="M1927" s="1" t="s">
        <v>114</v>
      </c>
      <c r="N1927" s="1">
        <v>0</v>
      </c>
      <c r="O1927" s="1">
        <v>25.384855999999999</v>
      </c>
      <c r="P1927" s="1">
        <v>68.458809000000002</v>
      </c>
      <c r="Q1927" s="1">
        <v>2000000</v>
      </c>
      <c r="R1927" s="1" t="s">
        <v>207</v>
      </c>
      <c r="S1927" s="1" t="s">
        <v>71</v>
      </c>
      <c r="T1927" s="1" t="s">
        <v>2166</v>
      </c>
      <c r="U1927" s="1" t="s">
        <v>2167</v>
      </c>
      <c r="X1927" s="1" t="s">
        <v>2168</v>
      </c>
      <c r="Y1927" s="1" t="s">
        <v>710</v>
      </c>
      <c r="Z1927" s="1" t="s">
        <v>221</v>
      </c>
      <c r="AA1927" s="1" t="s">
        <v>2169</v>
      </c>
      <c r="AB1927" s="1" t="s">
        <v>420</v>
      </c>
      <c r="AJ1927" s="1" t="s">
        <v>76</v>
      </c>
      <c r="AK1927" s="1" t="s">
        <v>2170</v>
      </c>
      <c r="AL1927" s="1">
        <v>2000000</v>
      </c>
      <c r="AM1927" s="1" t="s">
        <v>78</v>
      </c>
      <c r="AP1927" s="1">
        <v>37000</v>
      </c>
      <c r="AR1927" s="1" t="s">
        <v>2171</v>
      </c>
      <c r="AS1927" s="1">
        <v>1</v>
      </c>
      <c r="AU1927" s="1">
        <v>1</v>
      </c>
      <c r="AZ1927" s="1">
        <v>1</v>
      </c>
      <c r="BE1927" s="1">
        <v>1</v>
      </c>
    </row>
    <row r="1928" spans="1:61" x14ac:dyDescent="0.5">
      <c r="A1928" s="1">
        <v>444</v>
      </c>
      <c r="B1928" s="1" t="s">
        <v>2172</v>
      </c>
      <c r="C1928" s="2">
        <v>43579</v>
      </c>
      <c r="D1928" s="1" t="s">
        <v>2173</v>
      </c>
      <c r="E1928" s="1" t="s">
        <v>2174</v>
      </c>
      <c r="F1928" s="1" t="s">
        <v>206</v>
      </c>
      <c r="G1928" s="1">
        <v>25</v>
      </c>
      <c r="H1928" s="1">
        <v>1</v>
      </c>
      <c r="I1928" s="1" t="s">
        <v>499</v>
      </c>
      <c r="J1928" s="1">
        <v>100</v>
      </c>
      <c r="K1928" s="1">
        <v>-13.254308</v>
      </c>
      <c r="L1928" s="1">
        <v>34.301524999999998</v>
      </c>
      <c r="M1928" s="1" t="s">
        <v>69</v>
      </c>
      <c r="N1928" s="1">
        <v>0</v>
      </c>
      <c r="O1928" s="1">
        <v>2.6272389999999999</v>
      </c>
      <c r="P1928" s="1">
        <v>23.381664000000001</v>
      </c>
      <c r="Q1928" s="1">
        <v>6450000</v>
      </c>
      <c r="R1928" s="1" t="s">
        <v>1650</v>
      </c>
      <c r="S1928" s="1" t="s">
        <v>71</v>
      </c>
      <c r="T1928" s="1" t="s">
        <v>2175</v>
      </c>
      <c r="U1928" s="1" t="s">
        <v>182</v>
      </c>
      <c r="W1928" s="1" t="s">
        <v>210</v>
      </c>
      <c r="X1928" s="1" t="s">
        <v>236</v>
      </c>
      <c r="Z1928" s="1" t="s">
        <v>499</v>
      </c>
      <c r="AA1928" s="1" t="s">
        <v>2176</v>
      </c>
      <c r="AJ1928" s="1" t="s">
        <v>76</v>
      </c>
      <c r="AK1928" s="1" t="s">
        <v>2177</v>
      </c>
      <c r="AL1928" s="1">
        <v>25800000</v>
      </c>
      <c r="AM1928" s="1" t="s">
        <v>78</v>
      </c>
      <c r="AN1928" s="1" t="s">
        <v>4600</v>
      </c>
      <c r="AO1928" s="1" t="s">
        <v>4601</v>
      </c>
      <c r="AP1928" s="1">
        <v>373000</v>
      </c>
      <c r="AQ1928" s="1">
        <v>1000000</v>
      </c>
      <c r="AS1928" s="1">
        <v>1</v>
      </c>
      <c r="AU1928" s="1">
        <v>1</v>
      </c>
      <c r="AW1928" s="1">
        <v>1</v>
      </c>
      <c r="AX1928" s="1">
        <v>1</v>
      </c>
      <c r="AY1928" s="1">
        <v>1</v>
      </c>
      <c r="AZ1928" s="1">
        <v>1</v>
      </c>
      <c r="BE1928" s="1">
        <v>1</v>
      </c>
    </row>
    <row r="1929" spans="1:61" x14ac:dyDescent="0.5">
      <c r="A1929" s="1">
        <v>444</v>
      </c>
      <c r="B1929" s="1" t="s">
        <v>2172</v>
      </c>
      <c r="C1929" s="2">
        <v>43579</v>
      </c>
      <c r="D1929" s="1" t="s">
        <v>2173</v>
      </c>
      <c r="E1929" s="1" t="s">
        <v>2174</v>
      </c>
      <c r="F1929" s="1" t="s">
        <v>88</v>
      </c>
      <c r="G1929" s="1">
        <v>25</v>
      </c>
      <c r="H1929" s="1">
        <v>1</v>
      </c>
      <c r="I1929" s="1" t="s">
        <v>499</v>
      </c>
      <c r="J1929" s="1">
        <v>100</v>
      </c>
      <c r="K1929" s="1">
        <v>-13.254308</v>
      </c>
      <c r="L1929" s="1">
        <v>34.301524999999998</v>
      </c>
      <c r="M1929" s="1" t="s">
        <v>69</v>
      </c>
      <c r="N1929" s="1">
        <v>0</v>
      </c>
      <c r="O1929" s="1">
        <v>2.6272389999999999</v>
      </c>
      <c r="P1929" s="1">
        <v>23.381664000000001</v>
      </c>
      <c r="Q1929" s="1">
        <v>6450000</v>
      </c>
      <c r="R1929" s="1" t="s">
        <v>1650</v>
      </c>
      <c r="S1929" s="1" t="s">
        <v>71</v>
      </c>
      <c r="T1929" s="1" t="s">
        <v>2175</v>
      </c>
      <c r="U1929" s="1" t="s">
        <v>182</v>
      </c>
      <c r="W1929" s="1" t="s">
        <v>210</v>
      </c>
      <c r="X1929" s="1" t="s">
        <v>236</v>
      </c>
      <c r="Z1929" s="1" t="s">
        <v>499</v>
      </c>
      <c r="AA1929" s="1" t="s">
        <v>2176</v>
      </c>
      <c r="AJ1929" s="1" t="s">
        <v>76</v>
      </c>
      <c r="AK1929" s="1" t="s">
        <v>2177</v>
      </c>
      <c r="AL1929" s="1">
        <v>25800000</v>
      </c>
      <c r="AM1929" s="1" t="s">
        <v>78</v>
      </c>
      <c r="AN1929" s="1" t="s">
        <v>4600</v>
      </c>
      <c r="AO1929" s="1" t="s">
        <v>4601</v>
      </c>
      <c r="AP1929" s="1">
        <v>373000</v>
      </c>
      <c r="AQ1929" s="1">
        <v>1000000</v>
      </c>
      <c r="AS1929" s="1">
        <v>1</v>
      </c>
      <c r="AU1929" s="1">
        <v>1</v>
      </c>
      <c r="AW1929" s="1">
        <v>1</v>
      </c>
      <c r="AX1929" s="1">
        <v>1</v>
      </c>
      <c r="AY1929" s="1">
        <v>1</v>
      </c>
      <c r="AZ1929" s="1">
        <v>1</v>
      </c>
      <c r="BE1929" s="1">
        <v>1</v>
      </c>
    </row>
    <row r="1930" spans="1:61" x14ac:dyDescent="0.5">
      <c r="A1930" s="1">
        <v>444</v>
      </c>
      <c r="B1930" s="1" t="s">
        <v>2172</v>
      </c>
      <c r="C1930" s="2">
        <v>43579</v>
      </c>
      <c r="D1930" s="1" t="s">
        <v>2173</v>
      </c>
      <c r="E1930" s="1" t="s">
        <v>2174</v>
      </c>
      <c r="F1930" s="1" t="s">
        <v>127</v>
      </c>
      <c r="G1930" s="1">
        <v>25</v>
      </c>
      <c r="H1930" s="1">
        <v>1</v>
      </c>
      <c r="I1930" s="1" t="s">
        <v>499</v>
      </c>
      <c r="J1930" s="1">
        <v>100</v>
      </c>
      <c r="K1930" s="1">
        <v>-13.254308</v>
      </c>
      <c r="L1930" s="1">
        <v>34.301524999999998</v>
      </c>
      <c r="M1930" s="1" t="s">
        <v>69</v>
      </c>
      <c r="N1930" s="1">
        <v>0</v>
      </c>
      <c r="O1930" s="1">
        <v>2.6272389999999999</v>
      </c>
      <c r="P1930" s="1">
        <v>23.381664000000001</v>
      </c>
      <c r="Q1930" s="1">
        <v>6450000</v>
      </c>
      <c r="R1930" s="1" t="s">
        <v>1650</v>
      </c>
      <c r="S1930" s="1" t="s">
        <v>71</v>
      </c>
      <c r="T1930" s="1" t="s">
        <v>2175</v>
      </c>
      <c r="U1930" s="1" t="s">
        <v>182</v>
      </c>
      <c r="W1930" s="1" t="s">
        <v>210</v>
      </c>
      <c r="X1930" s="1" t="s">
        <v>236</v>
      </c>
      <c r="Z1930" s="1" t="s">
        <v>499</v>
      </c>
      <c r="AA1930" s="1" t="s">
        <v>2176</v>
      </c>
      <c r="AJ1930" s="1" t="s">
        <v>76</v>
      </c>
      <c r="AK1930" s="1" t="s">
        <v>2177</v>
      </c>
      <c r="AL1930" s="1">
        <v>25800000</v>
      </c>
      <c r="AM1930" s="1" t="s">
        <v>78</v>
      </c>
      <c r="AN1930" s="1" t="s">
        <v>4600</v>
      </c>
      <c r="AO1930" s="1" t="s">
        <v>4601</v>
      </c>
      <c r="AP1930" s="1">
        <v>373000</v>
      </c>
      <c r="AQ1930" s="1">
        <v>1000000</v>
      </c>
      <c r="AS1930" s="1">
        <v>1</v>
      </c>
      <c r="AU1930" s="1">
        <v>1</v>
      </c>
      <c r="AW1930" s="1">
        <v>1</v>
      </c>
      <c r="AX1930" s="1">
        <v>1</v>
      </c>
      <c r="AY1930" s="1">
        <v>1</v>
      </c>
      <c r="AZ1930" s="1">
        <v>1</v>
      </c>
      <c r="BE1930" s="1">
        <v>1</v>
      </c>
    </row>
    <row r="1931" spans="1:61" x14ac:dyDescent="0.5">
      <c r="A1931" s="1">
        <v>444</v>
      </c>
      <c r="B1931" s="1" t="s">
        <v>2172</v>
      </c>
      <c r="C1931" s="2">
        <v>43579</v>
      </c>
      <c r="D1931" s="1" t="s">
        <v>2173</v>
      </c>
      <c r="E1931" s="1" t="s">
        <v>2174</v>
      </c>
      <c r="F1931" s="1" t="s">
        <v>129</v>
      </c>
      <c r="G1931" s="1">
        <v>25</v>
      </c>
      <c r="H1931" s="1">
        <v>1</v>
      </c>
      <c r="I1931" s="1" t="s">
        <v>499</v>
      </c>
      <c r="J1931" s="1">
        <v>100</v>
      </c>
      <c r="K1931" s="1">
        <v>-13.254308</v>
      </c>
      <c r="L1931" s="1">
        <v>34.301524999999998</v>
      </c>
      <c r="M1931" s="1" t="s">
        <v>69</v>
      </c>
      <c r="N1931" s="1">
        <v>0</v>
      </c>
      <c r="O1931" s="1">
        <v>2.6272389999999999</v>
      </c>
      <c r="P1931" s="1">
        <v>23.381664000000001</v>
      </c>
      <c r="Q1931" s="1">
        <v>6450000</v>
      </c>
      <c r="R1931" s="1" t="s">
        <v>1650</v>
      </c>
      <c r="S1931" s="1" t="s">
        <v>71</v>
      </c>
      <c r="T1931" s="1" t="s">
        <v>2175</v>
      </c>
      <c r="U1931" s="1" t="s">
        <v>182</v>
      </c>
      <c r="W1931" s="1" t="s">
        <v>210</v>
      </c>
      <c r="X1931" s="1" t="s">
        <v>236</v>
      </c>
      <c r="Z1931" s="1" t="s">
        <v>499</v>
      </c>
      <c r="AA1931" s="1" t="s">
        <v>2176</v>
      </c>
      <c r="AJ1931" s="1" t="s">
        <v>76</v>
      </c>
      <c r="AK1931" s="1" t="s">
        <v>2177</v>
      </c>
      <c r="AL1931" s="1">
        <v>25800000</v>
      </c>
      <c r="AM1931" s="1" t="s">
        <v>78</v>
      </c>
      <c r="AN1931" s="1" t="s">
        <v>4600</v>
      </c>
      <c r="AO1931" s="1" t="s">
        <v>4601</v>
      </c>
      <c r="AP1931" s="1">
        <v>373000</v>
      </c>
      <c r="AQ1931" s="1">
        <v>1000000</v>
      </c>
      <c r="AS1931" s="1">
        <v>1</v>
      </c>
      <c r="AU1931" s="1">
        <v>1</v>
      </c>
      <c r="AW1931" s="1">
        <v>1</v>
      </c>
      <c r="AX1931" s="1">
        <v>1</v>
      </c>
      <c r="AY1931" s="1">
        <v>1</v>
      </c>
      <c r="AZ1931" s="1">
        <v>1</v>
      </c>
      <c r="BE1931" s="1">
        <v>1</v>
      </c>
    </row>
    <row r="1932" spans="1:61" x14ac:dyDescent="0.5">
      <c r="A1932" s="1">
        <v>454</v>
      </c>
      <c r="B1932" s="1" t="s">
        <v>2178</v>
      </c>
      <c r="C1932" s="2">
        <v>43579</v>
      </c>
      <c r="D1932" s="1" t="s">
        <v>2179</v>
      </c>
      <c r="E1932" s="1" t="s">
        <v>2180</v>
      </c>
      <c r="F1932" s="1" t="s">
        <v>97</v>
      </c>
      <c r="G1932" s="1">
        <v>25</v>
      </c>
      <c r="H1932" s="1">
        <v>1</v>
      </c>
      <c r="I1932" s="1" t="s">
        <v>374</v>
      </c>
      <c r="J1932" s="1">
        <v>100</v>
      </c>
      <c r="K1932" s="1">
        <v>-3.3730560000000001</v>
      </c>
      <c r="L1932" s="1">
        <v>29.918886000000001</v>
      </c>
      <c r="M1932" s="1" t="s">
        <v>69</v>
      </c>
      <c r="N1932" s="1">
        <v>0</v>
      </c>
      <c r="O1932" s="1">
        <v>2.6272389999999999</v>
      </c>
      <c r="P1932" s="1">
        <v>23.381664000000001</v>
      </c>
      <c r="Q1932" s="1">
        <v>127285</v>
      </c>
      <c r="R1932" s="1" t="s">
        <v>1805</v>
      </c>
      <c r="S1932" s="1" t="s">
        <v>71</v>
      </c>
      <c r="T1932" s="1" t="s">
        <v>2181</v>
      </c>
      <c r="U1932" s="1" t="s">
        <v>105</v>
      </c>
      <c r="W1932" s="1" t="s">
        <v>121</v>
      </c>
      <c r="X1932" s="1" t="s">
        <v>2182</v>
      </c>
      <c r="Z1932" s="1" t="s">
        <v>374</v>
      </c>
      <c r="AA1932" s="1" t="s">
        <v>2183</v>
      </c>
      <c r="AJ1932" s="1" t="s">
        <v>76</v>
      </c>
      <c r="AK1932" s="1" t="s">
        <v>2184</v>
      </c>
      <c r="AL1932" s="1">
        <v>509140</v>
      </c>
      <c r="AM1932" s="1" t="s">
        <v>109</v>
      </c>
      <c r="AN1932" s="1" t="s">
        <v>4488</v>
      </c>
      <c r="AO1932" s="1" t="s">
        <v>4293</v>
      </c>
      <c r="AP1932" s="1">
        <v>39220</v>
      </c>
      <c r="AR1932" s="1" t="s">
        <v>2185</v>
      </c>
      <c r="AS1932" s="1">
        <v>1</v>
      </c>
      <c r="AU1932" s="1">
        <v>1</v>
      </c>
      <c r="AY1932" s="1">
        <v>1</v>
      </c>
      <c r="AZ1932" s="1">
        <v>1</v>
      </c>
      <c r="BE1932" s="1">
        <v>1</v>
      </c>
    </row>
    <row r="1933" spans="1:61" x14ac:dyDescent="0.5">
      <c r="A1933" s="1">
        <v>454</v>
      </c>
      <c r="B1933" s="1" t="s">
        <v>2178</v>
      </c>
      <c r="C1933" s="2">
        <v>43579</v>
      </c>
      <c r="D1933" s="1" t="s">
        <v>2179</v>
      </c>
      <c r="E1933" s="1" t="s">
        <v>2180</v>
      </c>
      <c r="F1933" s="1" t="s">
        <v>206</v>
      </c>
      <c r="G1933" s="1">
        <v>25</v>
      </c>
      <c r="H1933" s="1">
        <v>1</v>
      </c>
      <c r="I1933" s="1" t="s">
        <v>374</v>
      </c>
      <c r="J1933" s="1">
        <v>100</v>
      </c>
      <c r="K1933" s="1">
        <v>-3.3730560000000001</v>
      </c>
      <c r="L1933" s="1">
        <v>29.918886000000001</v>
      </c>
      <c r="M1933" s="1" t="s">
        <v>69</v>
      </c>
      <c r="N1933" s="1">
        <v>0</v>
      </c>
      <c r="O1933" s="1">
        <v>2.6272389999999999</v>
      </c>
      <c r="P1933" s="1">
        <v>23.381664000000001</v>
      </c>
      <c r="Q1933" s="1">
        <v>127285</v>
      </c>
      <c r="R1933" s="1" t="s">
        <v>1805</v>
      </c>
      <c r="S1933" s="1" t="s">
        <v>71</v>
      </c>
      <c r="T1933" s="1" t="s">
        <v>2181</v>
      </c>
      <c r="U1933" s="1" t="s">
        <v>105</v>
      </c>
      <c r="W1933" s="1" t="s">
        <v>121</v>
      </c>
      <c r="X1933" s="1" t="s">
        <v>2182</v>
      </c>
      <c r="Z1933" s="1" t="s">
        <v>374</v>
      </c>
      <c r="AA1933" s="1" t="s">
        <v>2183</v>
      </c>
      <c r="AJ1933" s="1" t="s">
        <v>76</v>
      </c>
      <c r="AK1933" s="1" t="s">
        <v>2184</v>
      </c>
      <c r="AL1933" s="1">
        <v>509140</v>
      </c>
      <c r="AM1933" s="1" t="s">
        <v>109</v>
      </c>
      <c r="AN1933" s="1" t="s">
        <v>4488</v>
      </c>
      <c r="AO1933" s="1" t="s">
        <v>4293</v>
      </c>
      <c r="AP1933" s="1">
        <v>39220</v>
      </c>
      <c r="AR1933" s="1" t="s">
        <v>2185</v>
      </c>
      <c r="AS1933" s="1">
        <v>1</v>
      </c>
      <c r="AU1933" s="1">
        <v>1</v>
      </c>
      <c r="AY1933" s="1">
        <v>1</v>
      </c>
      <c r="AZ1933" s="1">
        <v>1</v>
      </c>
      <c r="BE1933" s="1">
        <v>1</v>
      </c>
    </row>
    <row r="1934" spans="1:61" x14ac:dyDescent="0.5">
      <c r="A1934" s="1">
        <v>454</v>
      </c>
      <c r="B1934" s="1" t="s">
        <v>2178</v>
      </c>
      <c r="C1934" s="2">
        <v>43579</v>
      </c>
      <c r="D1934" s="1" t="s">
        <v>2179</v>
      </c>
      <c r="E1934" s="1" t="s">
        <v>2180</v>
      </c>
      <c r="F1934" s="1" t="s">
        <v>129</v>
      </c>
      <c r="G1934" s="1">
        <v>25</v>
      </c>
      <c r="H1934" s="1">
        <v>1</v>
      </c>
      <c r="I1934" s="1" t="s">
        <v>374</v>
      </c>
      <c r="J1934" s="1">
        <v>100</v>
      </c>
      <c r="K1934" s="1">
        <v>-3.3730560000000001</v>
      </c>
      <c r="L1934" s="1">
        <v>29.918886000000001</v>
      </c>
      <c r="M1934" s="1" t="s">
        <v>69</v>
      </c>
      <c r="N1934" s="1">
        <v>0</v>
      </c>
      <c r="O1934" s="1">
        <v>2.6272389999999999</v>
      </c>
      <c r="P1934" s="1">
        <v>23.381664000000001</v>
      </c>
      <c r="Q1934" s="1">
        <v>127285</v>
      </c>
      <c r="R1934" s="1" t="s">
        <v>1805</v>
      </c>
      <c r="S1934" s="1" t="s">
        <v>71</v>
      </c>
      <c r="T1934" s="1" t="s">
        <v>2181</v>
      </c>
      <c r="U1934" s="1" t="s">
        <v>105</v>
      </c>
      <c r="W1934" s="1" t="s">
        <v>121</v>
      </c>
      <c r="X1934" s="1" t="s">
        <v>2182</v>
      </c>
      <c r="Z1934" s="1" t="s">
        <v>374</v>
      </c>
      <c r="AA1934" s="1" t="s">
        <v>2183</v>
      </c>
      <c r="AJ1934" s="1" t="s">
        <v>76</v>
      </c>
      <c r="AK1934" s="1" t="s">
        <v>2184</v>
      </c>
      <c r="AL1934" s="1">
        <v>509140</v>
      </c>
      <c r="AM1934" s="1" t="s">
        <v>109</v>
      </c>
      <c r="AN1934" s="1" t="s">
        <v>4488</v>
      </c>
      <c r="AO1934" s="1" t="s">
        <v>4293</v>
      </c>
      <c r="AP1934" s="1">
        <v>39220</v>
      </c>
      <c r="AR1934" s="1" t="s">
        <v>2185</v>
      </c>
      <c r="AS1934" s="1">
        <v>1</v>
      </c>
      <c r="AU1934" s="1">
        <v>1</v>
      </c>
      <c r="AY1934" s="1">
        <v>1</v>
      </c>
      <c r="AZ1934" s="1">
        <v>1</v>
      </c>
      <c r="BE1934" s="1">
        <v>1</v>
      </c>
    </row>
    <row r="1935" spans="1:61" x14ac:dyDescent="0.5">
      <c r="A1935" s="1">
        <v>454</v>
      </c>
      <c r="B1935" s="1" t="s">
        <v>2178</v>
      </c>
      <c r="C1935" s="2">
        <v>43579</v>
      </c>
      <c r="D1935" s="1" t="s">
        <v>2179</v>
      </c>
      <c r="E1935" s="1" t="s">
        <v>2180</v>
      </c>
      <c r="F1935" s="1" t="s">
        <v>102</v>
      </c>
      <c r="G1935" s="1">
        <v>25</v>
      </c>
      <c r="H1935" s="1">
        <v>1</v>
      </c>
      <c r="I1935" s="1" t="s">
        <v>374</v>
      </c>
      <c r="J1935" s="1">
        <v>100</v>
      </c>
      <c r="K1935" s="1">
        <v>-3.3730560000000001</v>
      </c>
      <c r="L1935" s="1">
        <v>29.918886000000001</v>
      </c>
      <c r="M1935" s="1" t="s">
        <v>69</v>
      </c>
      <c r="N1935" s="1">
        <v>0</v>
      </c>
      <c r="O1935" s="1">
        <v>2.6272389999999999</v>
      </c>
      <c r="P1935" s="1">
        <v>23.381664000000001</v>
      </c>
      <c r="Q1935" s="1">
        <v>127285</v>
      </c>
      <c r="R1935" s="1" t="s">
        <v>1805</v>
      </c>
      <c r="S1935" s="1" t="s">
        <v>71</v>
      </c>
      <c r="T1935" s="1" t="s">
        <v>2181</v>
      </c>
      <c r="U1935" s="1" t="s">
        <v>105</v>
      </c>
      <c r="W1935" s="1" t="s">
        <v>121</v>
      </c>
      <c r="X1935" s="1" t="s">
        <v>2182</v>
      </c>
      <c r="Z1935" s="1" t="s">
        <v>374</v>
      </c>
      <c r="AA1935" s="1" t="s">
        <v>2183</v>
      </c>
      <c r="AJ1935" s="1" t="s">
        <v>76</v>
      </c>
      <c r="AK1935" s="1" t="s">
        <v>2184</v>
      </c>
      <c r="AL1935" s="1">
        <v>509140</v>
      </c>
      <c r="AM1935" s="1" t="s">
        <v>109</v>
      </c>
      <c r="AN1935" s="1" t="s">
        <v>4488</v>
      </c>
      <c r="AO1935" s="1" t="s">
        <v>4293</v>
      </c>
      <c r="AP1935" s="1">
        <v>39220</v>
      </c>
      <c r="AR1935" s="1" t="s">
        <v>2185</v>
      </c>
      <c r="AS1935" s="1">
        <v>1</v>
      </c>
      <c r="AU1935" s="1">
        <v>1</v>
      </c>
      <c r="AY1935" s="1">
        <v>1</v>
      </c>
      <c r="AZ1935" s="1">
        <v>1</v>
      </c>
      <c r="BE1935" s="1">
        <v>1</v>
      </c>
    </row>
    <row r="1936" spans="1:61" x14ac:dyDescent="0.5">
      <c r="A1936" s="1">
        <v>223</v>
      </c>
      <c r="B1936" s="1" t="s">
        <v>2186</v>
      </c>
      <c r="C1936" s="2">
        <v>43371</v>
      </c>
      <c r="D1936" s="1" t="s">
        <v>2187</v>
      </c>
      <c r="E1936" s="1" t="s">
        <v>2188</v>
      </c>
      <c r="F1936" s="1" t="s">
        <v>98</v>
      </c>
      <c r="G1936" s="1">
        <v>100</v>
      </c>
      <c r="H1936" s="1">
        <v>0</v>
      </c>
      <c r="M1936" s="1" t="s">
        <v>69</v>
      </c>
      <c r="N1936" s="1">
        <v>12.5</v>
      </c>
      <c r="O1936" s="1">
        <v>2.6272389999999999</v>
      </c>
      <c r="P1936" s="1">
        <v>23.381664000000001</v>
      </c>
      <c r="Q1936" s="1">
        <v>150000</v>
      </c>
      <c r="R1936" s="1" t="s">
        <v>140</v>
      </c>
      <c r="S1936" s="1" t="s">
        <v>91</v>
      </c>
      <c r="T1936" s="1" t="s">
        <v>104</v>
      </c>
      <c r="U1936" s="1" t="s">
        <v>105</v>
      </c>
      <c r="X1936" s="1" t="s">
        <v>2189</v>
      </c>
      <c r="Z1936" s="1" t="s">
        <v>69</v>
      </c>
      <c r="AA1936" s="1" t="s">
        <v>305</v>
      </c>
      <c r="AJ1936" s="1" t="s">
        <v>76</v>
      </c>
      <c r="AK1936" s="1" t="s">
        <v>2190</v>
      </c>
      <c r="AL1936" s="1">
        <v>1200000</v>
      </c>
      <c r="AM1936" s="1" t="s">
        <v>109</v>
      </c>
      <c r="AN1936" s="1" t="s">
        <v>4602</v>
      </c>
      <c r="AO1936" s="1" t="s">
        <v>4603</v>
      </c>
    </row>
    <row r="1937" spans="1:41" x14ac:dyDescent="0.5">
      <c r="A1937" s="1">
        <v>223</v>
      </c>
      <c r="B1937" s="1" t="s">
        <v>2186</v>
      </c>
      <c r="C1937" s="2">
        <v>43371</v>
      </c>
      <c r="D1937" s="1" t="s">
        <v>2187</v>
      </c>
      <c r="E1937" s="1" t="s">
        <v>2188</v>
      </c>
      <c r="F1937" s="1" t="s">
        <v>98</v>
      </c>
      <c r="G1937" s="1">
        <v>100</v>
      </c>
      <c r="H1937" s="1">
        <v>0</v>
      </c>
      <c r="M1937" s="1" t="s">
        <v>84</v>
      </c>
      <c r="N1937" s="1">
        <v>12.5</v>
      </c>
      <c r="O1937" s="1">
        <v>-15.623037</v>
      </c>
      <c r="P1937" s="1">
        <v>-59.0625</v>
      </c>
      <c r="Q1937" s="1">
        <v>150000</v>
      </c>
      <c r="R1937" s="1" t="s">
        <v>140</v>
      </c>
      <c r="S1937" s="1" t="s">
        <v>91</v>
      </c>
      <c r="T1937" s="1" t="s">
        <v>104</v>
      </c>
      <c r="U1937" s="1" t="s">
        <v>105</v>
      </c>
      <c r="X1937" s="1" t="s">
        <v>2189</v>
      </c>
      <c r="Z1937" s="1" t="s">
        <v>84</v>
      </c>
      <c r="AA1937" s="1" t="s">
        <v>305</v>
      </c>
      <c r="AJ1937" s="1" t="s">
        <v>76</v>
      </c>
      <c r="AK1937" s="1" t="s">
        <v>2190</v>
      </c>
      <c r="AL1937" s="1">
        <v>1200000</v>
      </c>
      <c r="AM1937" s="1" t="s">
        <v>109</v>
      </c>
      <c r="AN1937" s="1" t="s">
        <v>4602</v>
      </c>
      <c r="AO1937" s="1" t="s">
        <v>4603</v>
      </c>
    </row>
    <row r="1938" spans="1:41" x14ac:dyDescent="0.5">
      <c r="A1938" s="1">
        <v>223</v>
      </c>
      <c r="B1938" s="1" t="s">
        <v>2186</v>
      </c>
      <c r="C1938" s="2">
        <v>43371</v>
      </c>
      <c r="D1938" s="1" t="s">
        <v>2187</v>
      </c>
      <c r="E1938" s="1" t="s">
        <v>2188</v>
      </c>
      <c r="F1938" s="1" t="s">
        <v>98</v>
      </c>
      <c r="G1938" s="1">
        <v>100</v>
      </c>
      <c r="H1938" s="1">
        <v>0</v>
      </c>
      <c r="M1938" s="1" t="s">
        <v>112</v>
      </c>
      <c r="N1938" s="1">
        <v>6.25</v>
      </c>
      <c r="O1938" s="1">
        <v>45.052331000000002</v>
      </c>
      <c r="P1938" s="1">
        <v>118.90412999999999</v>
      </c>
      <c r="Q1938" s="1">
        <v>75000</v>
      </c>
      <c r="R1938" s="1" t="s">
        <v>140</v>
      </c>
      <c r="S1938" s="1" t="s">
        <v>91</v>
      </c>
      <c r="T1938" s="1" t="s">
        <v>104</v>
      </c>
      <c r="U1938" s="1" t="s">
        <v>105</v>
      </c>
      <c r="X1938" s="1" t="s">
        <v>2189</v>
      </c>
      <c r="Z1938" s="1" t="s">
        <v>112</v>
      </c>
      <c r="AA1938" s="1" t="s">
        <v>305</v>
      </c>
      <c r="AJ1938" s="1" t="s">
        <v>76</v>
      </c>
      <c r="AK1938" s="1" t="s">
        <v>2190</v>
      </c>
      <c r="AL1938" s="1">
        <v>1200000</v>
      </c>
      <c r="AM1938" s="1" t="s">
        <v>109</v>
      </c>
      <c r="AN1938" s="1" t="s">
        <v>4602</v>
      </c>
      <c r="AO1938" s="1" t="s">
        <v>4603</v>
      </c>
    </row>
    <row r="1939" spans="1:41" x14ac:dyDescent="0.5">
      <c r="A1939" s="1">
        <v>223</v>
      </c>
      <c r="B1939" s="1" t="s">
        <v>2186</v>
      </c>
      <c r="C1939" s="2">
        <v>43371</v>
      </c>
      <c r="D1939" s="1" t="s">
        <v>2187</v>
      </c>
      <c r="E1939" s="1" t="s">
        <v>2188</v>
      </c>
      <c r="F1939" s="1" t="s">
        <v>98</v>
      </c>
      <c r="G1939" s="1">
        <v>100</v>
      </c>
      <c r="H1939" s="1">
        <v>0</v>
      </c>
      <c r="M1939" s="1" t="s">
        <v>113</v>
      </c>
      <c r="N1939" s="1">
        <v>6.25</v>
      </c>
      <c r="O1939" s="1">
        <v>10.278548000000001</v>
      </c>
      <c r="P1939" s="1">
        <v>102.006446</v>
      </c>
      <c r="Q1939" s="1">
        <v>75000</v>
      </c>
      <c r="R1939" s="1" t="s">
        <v>140</v>
      </c>
      <c r="S1939" s="1" t="s">
        <v>91</v>
      </c>
      <c r="T1939" s="1" t="s">
        <v>104</v>
      </c>
      <c r="U1939" s="1" t="s">
        <v>105</v>
      </c>
      <c r="X1939" s="1" t="s">
        <v>2189</v>
      </c>
      <c r="Z1939" s="1" t="s">
        <v>113</v>
      </c>
      <c r="AA1939" s="1" t="s">
        <v>305</v>
      </c>
      <c r="AJ1939" s="1" t="s">
        <v>76</v>
      </c>
      <c r="AK1939" s="1" t="s">
        <v>2190</v>
      </c>
      <c r="AL1939" s="1">
        <v>1200000</v>
      </c>
      <c r="AM1939" s="1" t="s">
        <v>109</v>
      </c>
      <c r="AN1939" s="1" t="s">
        <v>4602</v>
      </c>
      <c r="AO1939" s="1" t="s">
        <v>4603</v>
      </c>
    </row>
    <row r="1940" spans="1:41" x14ac:dyDescent="0.5">
      <c r="A1940" s="1">
        <v>223</v>
      </c>
      <c r="B1940" s="1" t="s">
        <v>2186</v>
      </c>
      <c r="C1940" s="2">
        <v>43371</v>
      </c>
      <c r="D1940" s="1" t="s">
        <v>2187</v>
      </c>
      <c r="E1940" s="1" t="s">
        <v>2188</v>
      </c>
      <c r="F1940" s="1" t="s">
        <v>98</v>
      </c>
      <c r="G1940" s="1">
        <v>100</v>
      </c>
      <c r="H1940" s="1">
        <v>0</v>
      </c>
      <c r="M1940" s="1" t="s">
        <v>111</v>
      </c>
      <c r="N1940" s="1">
        <v>6.25</v>
      </c>
      <c r="O1940" s="1">
        <v>43.890490999999997</v>
      </c>
      <c r="P1940" s="1">
        <v>71.138231000000005</v>
      </c>
      <c r="Q1940" s="1">
        <v>75000</v>
      </c>
      <c r="R1940" s="1" t="s">
        <v>140</v>
      </c>
      <c r="S1940" s="1" t="s">
        <v>91</v>
      </c>
      <c r="T1940" s="1" t="s">
        <v>104</v>
      </c>
      <c r="U1940" s="1" t="s">
        <v>105</v>
      </c>
      <c r="X1940" s="1" t="s">
        <v>2189</v>
      </c>
      <c r="Z1940" s="1" t="s">
        <v>111</v>
      </c>
      <c r="AA1940" s="1" t="s">
        <v>305</v>
      </c>
      <c r="AJ1940" s="1" t="s">
        <v>76</v>
      </c>
      <c r="AK1940" s="1" t="s">
        <v>2190</v>
      </c>
      <c r="AL1940" s="1">
        <v>1200000</v>
      </c>
      <c r="AM1940" s="1" t="s">
        <v>109</v>
      </c>
      <c r="AN1940" s="1" t="s">
        <v>4602</v>
      </c>
      <c r="AO1940" s="1" t="s">
        <v>4603</v>
      </c>
    </row>
    <row r="1941" spans="1:41" x14ac:dyDescent="0.5">
      <c r="A1941" s="1">
        <v>223</v>
      </c>
      <c r="B1941" s="1" t="s">
        <v>2186</v>
      </c>
      <c r="C1941" s="2">
        <v>43371</v>
      </c>
      <c r="D1941" s="1" t="s">
        <v>2187</v>
      </c>
      <c r="E1941" s="1" t="s">
        <v>2188</v>
      </c>
      <c r="F1941" s="1" t="s">
        <v>98</v>
      </c>
      <c r="G1941" s="1">
        <v>100</v>
      </c>
      <c r="H1941" s="1">
        <v>0</v>
      </c>
      <c r="M1941" s="1" t="s">
        <v>114</v>
      </c>
      <c r="N1941" s="1">
        <v>6.25</v>
      </c>
      <c r="O1941" s="1">
        <v>25.384855999999999</v>
      </c>
      <c r="P1941" s="1">
        <v>68.458809000000002</v>
      </c>
      <c r="Q1941" s="1">
        <v>75000</v>
      </c>
      <c r="R1941" s="1" t="s">
        <v>140</v>
      </c>
      <c r="S1941" s="1" t="s">
        <v>91</v>
      </c>
      <c r="T1941" s="1" t="s">
        <v>104</v>
      </c>
      <c r="U1941" s="1" t="s">
        <v>105</v>
      </c>
      <c r="X1941" s="1" t="s">
        <v>2189</v>
      </c>
      <c r="Z1941" s="1" t="s">
        <v>114</v>
      </c>
      <c r="AA1941" s="1" t="s">
        <v>305</v>
      </c>
      <c r="AJ1941" s="1" t="s">
        <v>76</v>
      </c>
      <c r="AK1941" s="1" t="s">
        <v>2190</v>
      </c>
      <c r="AL1941" s="1">
        <v>1200000</v>
      </c>
      <c r="AM1941" s="1" t="s">
        <v>109</v>
      </c>
      <c r="AN1941" s="1" t="s">
        <v>4602</v>
      </c>
      <c r="AO1941" s="1" t="s">
        <v>4603</v>
      </c>
    </row>
    <row r="1942" spans="1:41" x14ac:dyDescent="0.5">
      <c r="A1942" s="1">
        <v>223</v>
      </c>
      <c r="B1942" s="1" t="s">
        <v>2186</v>
      </c>
      <c r="C1942" s="2">
        <v>43371</v>
      </c>
      <c r="D1942" s="1" t="s">
        <v>2187</v>
      </c>
      <c r="E1942" s="1" t="s">
        <v>2188</v>
      </c>
      <c r="F1942" s="1" t="s">
        <v>98</v>
      </c>
      <c r="G1942" s="1">
        <v>100</v>
      </c>
      <c r="H1942" s="1">
        <v>0</v>
      </c>
      <c r="M1942" s="1" t="s">
        <v>307</v>
      </c>
      <c r="N1942" s="1">
        <v>25</v>
      </c>
      <c r="O1942" s="1">
        <v>48.122632000000003</v>
      </c>
      <c r="P1942" s="1">
        <v>30.108753</v>
      </c>
      <c r="Q1942" s="1">
        <v>300000</v>
      </c>
      <c r="R1942" s="1" t="s">
        <v>140</v>
      </c>
      <c r="S1942" s="1" t="s">
        <v>91</v>
      </c>
      <c r="T1942" s="1" t="s">
        <v>104</v>
      </c>
      <c r="U1942" s="1" t="s">
        <v>105</v>
      </c>
      <c r="X1942" s="1" t="s">
        <v>2189</v>
      </c>
      <c r="Z1942" s="1" t="s">
        <v>307</v>
      </c>
      <c r="AA1942" s="1" t="s">
        <v>305</v>
      </c>
      <c r="AJ1942" s="1" t="s">
        <v>76</v>
      </c>
      <c r="AK1942" s="1" t="s">
        <v>2190</v>
      </c>
      <c r="AL1942" s="1">
        <v>1200000</v>
      </c>
      <c r="AM1942" s="1" t="s">
        <v>109</v>
      </c>
      <c r="AN1942" s="1" t="s">
        <v>4602</v>
      </c>
      <c r="AO1942" s="1" t="s">
        <v>4603</v>
      </c>
    </row>
    <row r="1943" spans="1:41" x14ac:dyDescent="0.5">
      <c r="A1943" s="1">
        <v>223</v>
      </c>
      <c r="B1943" s="1" t="s">
        <v>2186</v>
      </c>
      <c r="C1943" s="2">
        <v>43371</v>
      </c>
      <c r="D1943" s="1" t="s">
        <v>2187</v>
      </c>
      <c r="E1943" s="1" t="s">
        <v>2188</v>
      </c>
      <c r="F1943" s="1" t="s">
        <v>98</v>
      </c>
      <c r="G1943" s="1">
        <v>100</v>
      </c>
      <c r="H1943" s="1">
        <v>0</v>
      </c>
      <c r="M1943" s="1" t="s">
        <v>110</v>
      </c>
      <c r="N1943" s="1">
        <v>12.5</v>
      </c>
      <c r="O1943" s="1">
        <v>26.625188000000001</v>
      </c>
      <c r="P1943" s="1">
        <v>6.809552</v>
      </c>
      <c r="Q1943" s="1">
        <v>150000</v>
      </c>
      <c r="R1943" s="1" t="s">
        <v>140</v>
      </c>
      <c r="S1943" s="1" t="s">
        <v>91</v>
      </c>
      <c r="T1943" s="1" t="s">
        <v>104</v>
      </c>
      <c r="U1943" s="1" t="s">
        <v>105</v>
      </c>
      <c r="X1943" s="1" t="s">
        <v>2189</v>
      </c>
      <c r="Z1943" s="1" t="s">
        <v>110</v>
      </c>
      <c r="AA1943" s="1" t="s">
        <v>305</v>
      </c>
      <c r="AJ1943" s="1" t="s">
        <v>76</v>
      </c>
      <c r="AK1943" s="1" t="s">
        <v>2190</v>
      </c>
      <c r="AL1943" s="1">
        <v>1200000</v>
      </c>
      <c r="AM1943" s="1" t="s">
        <v>109</v>
      </c>
      <c r="AN1943" s="1" t="s">
        <v>4602</v>
      </c>
      <c r="AO1943" s="1" t="s">
        <v>4603</v>
      </c>
    </row>
    <row r="1944" spans="1:41" x14ac:dyDescent="0.5">
      <c r="A1944" s="1">
        <v>223</v>
      </c>
      <c r="B1944" s="1" t="s">
        <v>2186</v>
      </c>
      <c r="C1944" s="2">
        <v>43371</v>
      </c>
      <c r="D1944" s="1" t="s">
        <v>2187</v>
      </c>
      <c r="E1944" s="1" t="s">
        <v>2188</v>
      </c>
      <c r="F1944" s="1" t="s">
        <v>98</v>
      </c>
      <c r="G1944" s="1">
        <v>100</v>
      </c>
      <c r="H1944" s="1">
        <v>0</v>
      </c>
      <c r="M1944" s="1" t="s">
        <v>308</v>
      </c>
      <c r="N1944" s="1">
        <v>12.5</v>
      </c>
      <c r="O1944" s="1">
        <v>13.923406</v>
      </c>
      <c r="P1944" s="1">
        <v>-86.952798999999999</v>
      </c>
      <c r="Q1944" s="1">
        <v>150000</v>
      </c>
      <c r="R1944" s="1" t="s">
        <v>140</v>
      </c>
      <c r="S1944" s="1" t="s">
        <v>91</v>
      </c>
      <c r="T1944" s="1" t="s">
        <v>104</v>
      </c>
      <c r="U1944" s="1" t="s">
        <v>105</v>
      </c>
      <c r="X1944" s="1" t="s">
        <v>2189</v>
      </c>
      <c r="Z1944" s="1" t="s">
        <v>308</v>
      </c>
      <c r="AA1944" s="1" t="s">
        <v>305</v>
      </c>
      <c r="AJ1944" s="1" t="s">
        <v>76</v>
      </c>
      <c r="AK1944" s="1" t="s">
        <v>2190</v>
      </c>
      <c r="AL1944" s="1">
        <v>1200000</v>
      </c>
      <c r="AM1944" s="1" t="s">
        <v>109</v>
      </c>
      <c r="AN1944" s="1" t="s">
        <v>4602</v>
      </c>
      <c r="AO1944" s="1" t="s">
        <v>4603</v>
      </c>
    </row>
    <row r="1945" spans="1:41" x14ac:dyDescent="0.5">
      <c r="A1945" s="1">
        <v>90</v>
      </c>
      <c r="B1945" s="1" t="s">
        <v>2191</v>
      </c>
      <c r="C1945" s="2">
        <v>43371</v>
      </c>
      <c r="D1945" s="1" t="s">
        <v>2192</v>
      </c>
      <c r="E1945" s="1" t="s">
        <v>2193</v>
      </c>
      <c r="F1945" s="1" t="s">
        <v>97</v>
      </c>
      <c r="G1945" s="1">
        <v>50</v>
      </c>
      <c r="H1945" s="1">
        <v>4</v>
      </c>
      <c r="I1945" s="1" t="s">
        <v>144</v>
      </c>
      <c r="J1945" s="1">
        <v>11</v>
      </c>
      <c r="K1945" s="1">
        <v>1.105402</v>
      </c>
      <c r="L1945" s="1">
        <v>32.520620000000001</v>
      </c>
      <c r="M1945" s="1" t="s">
        <v>69</v>
      </c>
      <c r="N1945" s="1">
        <v>0</v>
      </c>
      <c r="O1945" s="1">
        <v>2.6272389999999999</v>
      </c>
      <c r="P1945" s="1">
        <v>23.381664000000001</v>
      </c>
      <c r="Q1945" s="1">
        <v>19276.400000000001</v>
      </c>
      <c r="R1945" s="1" t="s">
        <v>2194</v>
      </c>
      <c r="S1945" s="1" t="s">
        <v>71</v>
      </c>
      <c r="T1945" s="1" t="s">
        <v>72</v>
      </c>
      <c r="U1945" s="1" t="s">
        <v>73</v>
      </c>
      <c r="X1945" s="1" t="s">
        <v>2195</v>
      </c>
      <c r="Z1945" s="1" t="s">
        <v>144</v>
      </c>
      <c r="AA1945" s="1" t="s">
        <v>2196</v>
      </c>
      <c r="AJ1945" s="1" t="s">
        <v>76</v>
      </c>
      <c r="AK1945" s="1" t="s">
        <v>2197</v>
      </c>
      <c r="AL1945" s="1">
        <v>350480</v>
      </c>
      <c r="AM1945" s="1" t="s">
        <v>78</v>
      </c>
      <c r="AN1945" s="1" t="s">
        <v>4604</v>
      </c>
      <c r="AO1945" s="1" t="s">
        <v>4605</v>
      </c>
    </row>
    <row r="1946" spans="1:41" x14ac:dyDescent="0.5">
      <c r="A1946" s="1">
        <v>90</v>
      </c>
      <c r="B1946" s="1" t="s">
        <v>2191</v>
      </c>
      <c r="C1946" s="2">
        <v>43371</v>
      </c>
      <c r="D1946" s="1" t="s">
        <v>2192</v>
      </c>
      <c r="E1946" s="1" t="s">
        <v>2193</v>
      </c>
      <c r="F1946" s="1" t="s">
        <v>81</v>
      </c>
      <c r="G1946" s="1">
        <v>50</v>
      </c>
      <c r="H1946" s="1">
        <v>4</v>
      </c>
      <c r="I1946" s="1" t="s">
        <v>144</v>
      </c>
      <c r="J1946" s="1">
        <v>11</v>
      </c>
      <c r="K1946" s="1">
        <v>1.105402</v>
      </c>
      <c r="L1946" s="1">
        <v>32.520620000000001</v>
      </c>
      <c r="M1946" s="1" t="s">
        <v>69</v>
      </c>
      <c r="N1946" s="1">
        <v>0</v>
      </c>
      <c r="O1946" s="1">
        <v>2.6272389999999999</v>
      </c>
      <c r="P1946" s="1">
        <v>23.381664000000001</v>
      </c>
      <c r="Q1946" s="1">
        <v>19276.400000000001</v>
      </c>
      <c r="R1946" s="1" t="s">
        <v>2194</v>
      </c>
      <c r="S1946" s="1" t="s">
        <v>71</v>
      </c>
      <c r="T1946" s="1" t="s">
        <v>72</v>
      </c>
      <c r="U1946" s="1" t="s">
        <v>73</v>
      </c>
      <c r="X1946" s="1" t="s">
        <v>2195</v>
      </c>
      <c r="Z1946" s="1" t="s">
        <v>144</v>
      </c>
      <c r="AA1946" s="1" t="s">
        <v>2196</v>
      </c>
      <c r="AJ1946" s="1" t="s">
        <v>76</v>
      </c>
      <c r="AK1946" s="1" t="s">
        <v>2197</v>
      </c>
      <c r="AL1946" s="1">
        <v>350480</v>
      </c>
      <c r="AM1946" s="1" t="s">
        <v>78</v>
      </c>
      <c r="AN1946" s="1" t="s">
        <v>4604</v>
      </c>
      <c r="AO1946" s="1" t="s">
        <v>4605</v>
      </c>
    </row>
    <row r="1947" spans="1:41" x14ac:dyDescent="0.5">
      <c r="A1947" s="1">
        <v>90</v>
      </c>
      <c r="B1947" s="1" t="s">
        <v>2191</v>
      </c>
      <c r="C1947" s="2">
        <v>43371</v>
      </c>
      <c r="D1947" s="1" t="s">
        <v>2192</v>
      </c>
      <c r="E1947" s="1" t="s">
        <v>2193</v>
      </c>
      <c r="F1947" s="1" t="s">
        <v>97</v>
      </c>
      <c r="G1947" s="1">
        <v>50</v>
      </c>
      <c r="H1947" s="1">
        <v>4</v>
      </c>
      <c r="I1947" s="1" t="s">
        <v>312</v>
      </c>
      <c r="J1947" s="1">
        <v>30</v>
      </c>
      <c r="K1947" s="1">
        <v>-29.140993000000002</v>
      </c>
      <c r="L1947" s="1">
        <v>24.367459</v>
      </c>
      <c r="M1947" s="1" t="s">
        <v>69</v>
      </c>
      <c r="N1947" s="1">
        <v>0</v>
      </c>
      <c r="O1947" s="1">
        <v>2.6272389999999999</v>
      </c>
      <c r="P1947" s="1">
        <v>23.381664000000001</v>
      </c>
      <c r="Q1947" s="1">
        <v>52572</v>
      </c>
      <c r="R1947" s="1" t="s">
        <v>2194</v>
      </c>
      <c r="S1947" s="1" t="s">
        <v>71</v>
      </c>
      <c r="T1947" s="1" t="s">
        <v>72</v>
      </c>
      <c r="U1947" s="1" t="s">
        <v>73</v>
      </c>
      <c r="X1947" s="1" t="s">
        <v>2195</v>
      </c>
      <c r="Z1947" s="1" t="s">
        <v>312</v>
      </c>
      <c r="AA1947" s="1" t="s">
        <v>2196</v>
      </c>
      <c r="AJ1947" s="1" t="s">
        <v>76</v>
      </c>
      <c r="AK1947" s="1" t="s">
        <v>2197</v>
      </c>
      <c r="AL1947" s="1">
        <v>350480</v>
      </c>
      <c r="AM1947" s="1" t="s">
        <v>78</v>
      </c>
      <c r="AN1947" s="1" t="s">
        <v>4604</v>
      </c>
      <c r="AO1947" s="1" t="s">
        <v>4605</v>
      </c>
    </row>
    <row r="1948" spans="1:41" x14ac:dyDescent="0.5">
      <c r="A1948" s="1">
        <v>90</v>
      </c>
      <c r="B1948" s="1" t="s">
        <v>2191</v>
      </c>
      <c r="C1948" s="2">
        <v>43371</v>
      </c>
      <c r="D1948" s="1" t="s">
        <v>2192</v>
      </c>
      <c r="E1948" s="1" t="s">
        <v>2193</v>
      </c>
      <c r="F1948" s="1" t="s">
        <v>81</v>
      </c>
      <c r="G1948" s="1">
        <v>50</v>
      </c>
      <c r="H1948" s="1">
        <v>4</v>
      </c>
      <c r="I1948" s="1" t="s">
        <v>312</v>
      </c>
      <c r="J1948" s="1">
        <v>30</v>
      </c>
      <c r="K1948" s="1">
        <v>-29.140993000000002</v>
      </c>
      <c r="L1948" s="1">
        <v>24.367459</v>
      </c>
      <c r="M1948" s="1" t="s">
        <v>69</v>
      </c>
      <c r="N1948" s="1">
        <v>0</v>
      </c>
      <c r="O1948" s="1">
        <v>2.6272389999999999</v>
      </c>
      <c r="P1948" s="1">
        <v>23.381664000000001</v>
      </c>
      <c r="Q1948" s="1">
        <v>52572</v>
      </c>
      <c r="R1948" s="1" t="s">
        <v>2194</v>
      </c>
      <c r="S1948" s="1" t="s">
        <v>71</v>
      </c>
      <c r="T1948" s="1" t="s">
        <v>72</v>
      </c>
      <c r="U1948" s="1" t="s">
        <v>73</v>
      </c>
      <c r="X1948" s="1" t="s">
        <v>2195</v>
      </c>
      <c r="Z1948" s="1" t="s">
        <v>312</v>
      </c>
      <c r="AA1948" s="1" t="s">
        <v>2196</v>
      </c>
      <c r="AJ1948" s="1" t="s">
        <v>76</v>
      </c>
      <c r="AK1948" s="1" t="s">
        <v>2197</v>
      </c>
      <c r="AL1948" s="1">
        <v>350480</v>
      </c>
      <c r="AM1948" s="1" t="s">
        <v>78</v>
      </c>
      <c r="AN1948" s="1" t="s">
        <v>4604</v>
      </c>
      <c r="AO1948" s="1" t="s">
        <v>4605</v>
      </c>
    </row>
    <row r="1949" spans="1:41" x14ac:dyDescent="0.5">
      <c r="A1949" s="1">
        <v>90</v>
      </c>
      <c r="B1949" s="1" t="s">
        <v>2191</v>
      </c>
      <c r="C1949" s="2">
        <v>43371</v>
      </c>
      <c r="D1949" s="1" t="s">
        <v>2192</v>
      </c>
      <c r="E1949" s="1" t="s">
        <v>2193</v>
      </c>
      <c r="F1949" s="1" t="s">
        <v>97</v>
      </c>
      <c r="G1949" s="1">
        <v>50</v>
      </c>
      <c r="H1949" s="1">
        <v>4</v>
      </c>
      <c r="I1949" s="1" t="s">
        <v>118</v>
      </c>
      <c r="J1949" s="1">
        <v>39</v>
      </c>
      <c r="K1949" s="1">
        <v>-6.4530960000000004</v>
      </c>
      <c r="L1949" s="1">
        <v>34.894539000000002</v>
      </c>
      <c r="M1949" s="1" t="s">
        <v>69</v>
      </c>
      <c r="N1949" s="1">
        <v>0</v>
      </c>
      <c r="O1949" s="1">
        <v>2.6272389999999999</v>
      </c>
      <c r="P1949" s="1">
        <v>23.381664000000001</v>
      </c>
      <c r="Q1949" s="1">
        <v>68343.600000000006</v>
      </c>
      <c r="R1949" s="1" t="s">
        <v>2194</v>
      </c>
      <c r="S1949" s="1" t="s">
        <v>71</v>
      </c>
      <c r="T1949" s="1" t="s">
        <v>72</v>
      </c>
      <c r="U1949" s="1" t="s">
        <v>73</v>
      </c>
      <c r="X1949" s="1" t="s">
        <v>2195</v>
      </c>
      <c r="Z1949" s="1" t="s">
        <v>118</v>
      </c>
      <c r="AA1949" s="1" t="s">
        <v>2196</v>
      </c>
      <c r="AJ1949" s="1" t="s">
        <v>76</v>
      </c>
      <c r="AK1949" s="1" t="s">
        <v>2197</v>
      </c>
      <c r="AL1949" s="1">
        <v>350480</v>
      </c>
      <c r="AM1949" s="1" t="s">
        <v>78</v>
      </c>
      <c r="AN1949" s="1" t="s">
        <v>4604</v>
      </c>
      <c r="AO1949" s="1" t="s">
        <v>4605</v>
      </c>
    </row>
    <row r="1950" spans="1:41" x14ac:dyDescent="0.5">
      <c r="A1950" s="1">
        <v>90</v>
      </c>
      <c r="B1950" s="1" t="s">
        <v>2191</v>
      </c>
      <c r="C1950" s="2">
        <v>43371</v>
      </c>
      <c r="D1950" s="1" t="s">
        <v>2192</v>
      </c>
      <c r="E1950" s="1" t="s">
        <v>2193</v>
      </c>
      <c r="F1950" s="1" t="s">
        <v>81</v>
      </c>
      <c r="G1950" s="1">
        <v>50</v>
      </c>
      <c r="H1950" s="1">
        <v>4</v>
      </c>
      <c r="I1950" s="1" t="s">
        <v>118</v>
      </c>
      <c r="J1950" s="1">
        <v>39</v>
      </c>
      <c r="K1950" s="1">
        <v>-6.4530960000000004</v>
      </c>
      <c r="L1950" s="1">
        <v>34.894539000000002</v>
      </c>
      <c r="M1950" s="1" t="s">
        <v>69</v>
      </c>
      <c r="N1950" s="1">
        <v>0</v>
      </c>
      <c r="O1950" s="1">
        <v>2.6272389999999999</v>
      </c>
      <c r="P1950" s="1">
        <v>23.381664000000001</v>
      </c>
      <c r="Q1950" s="1">
        <v>68343.600000000006</v>
      </c>
      <c r="R1950" s="1" t="s">
        <v>2194</v>
      </c>
      <c r="S1950" s="1" t="s">
        <v>71</v>
      </c>
      <c r="T1950" s="1" t="s">
        <v>72</v>
      </c>
      <c r="U1950" s="1" t="s">
        <v>73</v>
      </c>
      <c r="X1950" s="1" t="s">
        <v>2195</v>
      </c>
      <c r="Z1950" s="1" t="s">
        <v>118</v>
      </c>
      <c r="AA1950" s="1" t="s">
        <v>2196</v>
      </c>
      <c r="AJ1950" s="1" t="s">
        <v>76</v>
      </c>
      <c r="AK1950" s="1" t="s">
        <v>2197</v>
      </c>
      <c r="AL1950" s="1">
        <v>350480</v>
      </c>
      <c r="AM1950" s="1" t="s">
        <v>78</v>
      </c>
      <c r="AN1950" s="1" t="s">
        <v>4604</v>
      </c>
      <c r="AO1950" s="1" t="s">
        <v>4605</v>
      </c>
    </row>
    <row r="1951" spans="1:41" x14ac:dyDescent="0.5">
      <c r="A1951" s="1">
        <v>90</v>
      </c>
      <c r="B1951" s="1" t="s">
        <v>2191</v>
      </c>
      <c r="C1951" s="2">
        <v>43371</v>
      </c>
      <c r="D1951" s="1" t="s">
        <v>2192</v>
      </c>
      <c r="E1951" s="1" t="s">
        <v>2193</v>
      </c>
      <c r="F1951" s="1" t="s">
        <v>97</v>
      </c>
      <c r="G1951" s="1">
        <v>50</v>
      </c>
      <c r="H1951" s="1">
        <v>4</v>
      </c>
      <c r="I1951" s="1" t="s">
        <v>499</v>
      </c>
      <c r="J1951" s="1">
        <v>20</v>
      </c>
      <c r="K1951" s="1">
        <v>-13.254308</v>
      </c>
      <c r="L1951" s="1">
        <v>34.301524999999998</v>
      </c>
      <c r="M1951" s="1" t="s">
        <v>69</v>
      </c>
      <c r="N1951" s="1">
        <v>0</v>
      </c>
      <c r="O1951" s="1">
        <v>2.6272389999999999</v>
      </c>
      <c r="P1951" s="1">
        <v>23.381664000000001</v>
      </c>
      <c r="Q1951" s="1">
        <v>35048</v>
      </c>
      <c r="R1951" s="1" t="s">
        <v>2194</v>
      </c>
      <c r="S1951" s="1" t="s">
        <v>71</v>
      </c>
      <c r="T1951" s="1" t="s">
        <v>72</v>
      </c>
      <c r="U1951" s="1" t="s">
        <v>73</v>
      </c>
      <c r="X1951" s="1" t="s">
        <v>2195</v>
      </c>
      <c r="Z1951" s="1" t="s">
        <v>499</v>
      </c>
      <c r="AA1951" s="1" t="s">
        <v>2196</v>
      </c>
      <c r="AJ1951" s="1" t="s">
        <v>76</v>
      </c>
      <c r="AK1951" s="1" t="s">
        <v>2197</v>
      </c>
      <c r="AL1951" s="1">
        <v>350480</v>
      </c>
      <c r="AM1951" s="1" t="s">
        <v>78</v>
      </c>
      <c r="AN1951" s="1" t="s">
        <v>4604</v>
      </c>
      <c r="AO1951" s="1" t="s">
        <v>4605</v>
      </c>
    </row>
    <row r="1952" spans="1:41" x14ac:dyDescent="0.5">
      <c r="A1952" s="1">
        <v>90</v>
      </c>
      <c r="B1952" s="1" t="s">
        <v>2191</v>
      </c>
      <c r="C1952" s="2">
        <v>43371</v>
      </c>
      <c r="D1952" s="1" t="s">
        <v>2192</v>
      </c>
      <c r="E1952" s="1" t="s">
        <v>2193</v>
      </c>
      <c r="F1952" s="1" t="s">
        <v>81</v>
      </c>
      <c r="G1952" s="1">
        <v>50</v>
      </c>
      <c r="H1952" s="1">
        <v>4</v>
      </c>
      <c r="I1952" s="1" t="s">
        <v>499</v>
      </c>
      <c r="J1952" s="1">
        <v>20</v>
      </c>
      <c r="K1952" s="1">
        <v>-13.254308</v>
      </c>
      <c r="L1952" s="1">
        <v>34.301524999999998</v>
      </c>
      <c r="M1952" s="1" t="s">
        <v>69</v>
      </c>
      <c r="N1952" s="1">
        <v>0</v>
      </c>
      <c r="O1952" s="1">
        <v>2.6272389999999999</v>
      </c>
      <c r="P1952" s="1">
        <v>23.381664000000001</v>
      </c>
      <c r="Q1952" s="1">
        <v>35048</v>
      </c>
      <c r="R1952" s="1" t="s">
        <v>2194</v>
      </c>
      <c r="S1952" s="1" t="s">
        <v>71</v>
      </c>
      <c r="T1952" s="1" t="s">
        <v>72</v>
      </c>
      <c r="U1952" s="1" t="s">
        <v>73</v>
      </c>
      <c r="X1952" s="1" t="s">
        <v>2195</v>
      </c>
      <c r="Z1952" s="1" t="s">
        <v>499</v>
      </c>
      <c r="AA1952" s="1" t="s">
        <v>2196</v>
      </c>
      <c r="AJ1952" s="1" t="s">
        <v>76</v>
      </c>
      <c r="AK1952" s="1" t="s">
        <v>2197</v>
      </c>
      <c r="AL1952" s="1">
        <v>350480</v>
      </c>
      <c r="AM1952" s="1" t="s">
        <v>78</v>
      </c>
      <c r="AN1952" s="1" t="s">
        <v>4604</v>
      </c>
      <c r="AO1952" s="1" t="s">
        <v>4605</v>
      </c>
    </row>
    <row r="1953" spans="1:41" x14ac:dyDescent="0.5">
      <c r="A1953" s="1">
        <v>75</v>
      </c>
      <c r="B1953" s="1" t="s">
        <v>2198</v>
      </c>
      <c r="C1953" s="2">
        <v>43371</v>
      </c>
      <c r="D1953" s="1" t="s">
        <v>2199</v>
      </c>
      <c r="E1953" s="1" t="s">
        <v>2200</v>
      </c>
      <c r="F1953" s="1" t="s">
        <v>81</v>
      </c>
      <c r="G1953" s="1">
        <v>100</v>
      </c>
      <c r="H1953" s="1">
        <v>22</v>
      </c>
      <c r="I1953" s="1" t="s">
        <v>89</v>
      </c>
      <c r="J1953" s="1">
        <v>4.5</v>
      </c>
      <c r="K1953" s="1">
        <v>6.8808540000000002</v>
      </c>
      <c r="L1953" s="1">
        <v>-1.167594</v>
      </c>
      <c r="M1953" s="1" t="s">
        <v>69</v>
      </c>
      <c r="N1953" s="1">
        <v>0</v>
      </c>
      <c r="O1953" s="1">
        <v>2.6272389999999999</v>
      </c>
      <c r="P1953" s="1">
        <v>23.381664000000001</v>
      </c>
      <c r="Q1953" s="1">
        <v>18540</v>
      </c>
      <c r="R1953" s="1" t="s">
        <v>90</v>
      </c>
      <c r="S1953" s="1" t="s">
        <v>91</v>
      </c>
      <c r="T1953" s="1" t="s">
        <v>72</v>
      </c>
      <c r="U1953" s="1" t="s">
        <v>73</v>
      </c>
      <c r="X1953" s="1" t="s">
        <v>2201</v>
      </c>
      <c r="Z1953" s="1" t="s">
        <v>89</v>
      </c>
      <c r="AA1953" s="1" t="s">
        <v>2202</v>
      </c>
      <c r="AJ1953" s="1" t="s">
        <v>76</v>
      </c>
      <c r="AK1953" s="1" t="s">
        <v>2203</v>
      </c>
      <c r="AL1953" s="1">
        <v>412000</v>
      </c>
      <c r="AM1953" s="1" t="s">
        <v>109</v>
      </c>
      <c r="AN1953" s="1" t="s">
        <v>4589</v>
      </c>
      <c r="AO1953" s="1" t="s">
        <v>4285</v>
      </c>
    </row>
    <row r="1954" spans="1:41" x14ac:dyDescent="0.5">
      <c r="A1954" s="1">
        <v>75</v>
      </c>
      <c r="B1954" s="1" t="s">
        <v>2198</v>
      </c>
      <c r="C1954" s="2">
        <v>43371</v>
      </c>
      <c r="D1954" s="1" t="s">
        <v>2199</v>
      </c>
      <c r="E1954" s="1" t="s">
        <v>2200</v>
      </c>
      <c r="F1954" s="1" t="s">
        <v>81</v>
      </c>
      <c r="G1954" s="1">
        <v>100</v>
      </c>
      <c r="H1954" s="1">
        <v>22</v>
      </c>
      <c r="I1954" s="1" t="s">
        <v>154</v>
      </c>
      <c r="J1954" s="1">
        <v>4.5</v>
      </c>
      <c r="K1954" s="1">
        <v>-19.166689999999999</v>
      </c>
      <c r="L1954" s="1">
        <v>29.516362000000001</v>
      </c>
      <c r="M1954" s="1" t="s">
        <v>69</v>
      </c>
      <c r="N1954" s="1">
        <v>0</v>
      </c>
      <c r="O1954" s="1">
        <v>2.6272389999999999</v>
      </c>
      <c r="P1954" s="1">
        <v>23.381664000000001</v>
      </c>
      <c r="Q1954" s="1">
        <v>18540</v>
      </c>
      <c r="R1954" s="1" t="s">
        <v>90</v>
      </c>
      <c r="S1954" s="1" t="s">
        <v>91</v>
      </c>
      <c r="T1954" s="1" t="s">
        <v>72</v>
      </c>
      <c r="U1954" s="1" t="s">
        <v>73</v>
      </c>
      <c r="X1954" s="1" t="s">
        <v>2201</v>
      </c>
      <c r="Z1954" s="1" t="s">
        <v>154</v>
      </c>
      <c r="AA1954" s="1" t="s">
        <v>2202</v>
      </c>
      <c r="AJ1954" s="1" t="s">
        <v>76</v>
      </c>
      <c r="AK1954" s="1" t="s">
        <v>2203</v>
      </c>
      <c r="AL1954" s="1">
        <v>412000</v>
      </c>
      <c r="AM1954" s="1" t="s">
        <v>109</v>
      </c>
      <c r="AN1954" s="1" t="s">
        <v>4589</v>
      </c>
      <c r="AO1954" s="1" t="s">
        <v>4285</v>
      </c>
    </row>
    <row r="1955" spans="1:41" x14ac:dyDescent="0.5">
      <c r="A1955" s="1">
        <v>75</v>
      </c>
      <c r="B1955" s="1" t="s">
        <v>2198</v>
      </c>
      <c r="C1955" s="2">
        <v>43371</v>
      </c>
      <c r="D1955" s="1" t="s">
        <v>2199</v>
      </c>
      <c r="E1955" s="1" t="s">
        <v>2200</v>
      </c>
      <c r="F1955" s="1" t="s">
        <v>81</v>
      </c>
      <c r="G1955" s="1">
        <v>100</v>
      </c>
      <c r="H1955" s="1">
        <v>22</v>
      </c>
      <c r="I1955" s="1" t="s">
        <v>730</v>
      </c>
      <c r="J1955" s="1">
        <v>4.5</v>
      </c>
      <c r="K1955" s="1">
        <v>15.454166000000001</v>
      </c>
      <c r="L1955" s="1">
        <v>18.732206000000001</v>
      </c>
      <c r="M1955" s="1" t="s">
        <v>69</v>
      </c>
      <c r="N1955" s="1">
        <v>0</v>
      </c>
      <c r="O1955" s="1">
        <v>2.6272389999999999</v>
      </c>
      <c r="P1955" s="1">
        <v>23.381664000000001</v>
      </c>
      <c r="Q1955" s="1">
        <v>18540</v>
      </c>
      <c r="R1955" s="1" t="s">
        <v>90</v>
      </c>
      <c r="S1955" s="1" t="s">
        <v>91</v>
      </c>
      <c r="T1955" s="1" t="s">
        <v>72</v>
      </c>
      <c r="U1955" s="1" t="s">
        <v>73</v>
      </c>
      <c r="X1955" s="1" t="s">
        <v>2201</v>
      </c>
      <c r="Z1955" s="1" t="s">
        <v>730</v>
      </c>
      <c r="AA1955" s="1" t="s">
        <v>2202</v>
      </c>
      <c r="AJ1955" s="1" t="s">
        <v>76</v>
      </c>
      <c r="AK1955" s="1" t="s">
        <v>2203</v>
      </c>
      <c r="AL1955" s="1">
        <v>412000</v>
      </c>
      <c r="AM1955" s="1" t="s">
        <v>109</v>
      </c>
      <c r="AN1955" s="1" t="s">
        <v>4589</v>
      </c>
      <c r="AO1955" s="1" t="s">
        <v>4285</v>
      </c>
    </row>
    <row r="1956" spans="1:41" x14ac:dyDescent="0.5">
      <c r="A1956" s="1">
        <v>75</v>
      </c>
      <c r="B1956" s="1" t="s">
        <v>2198</v>
      </c>
      <c r="C1956" s="2">
        <v>43371</v>
      </c>
      <c r="D1956" s="1" t="s">
        <v>2199</v>
      </c>
      <c r="E1956" s="1" t="s">
        <v>2200</v>
      </c>
      <c r="F1956" s="1" t="s">
        <v>81</v>
      </c>
      <c r="G1956" s="1">
        <v>100</v>
      </c>
      <c r="H1956" s="1">
        <v>22</v>
      </c>
      <c r="I1956" s="1" t="s">
        <v>312</v>
      </c>
      <c r="J1956" s="1">
        <v>4.5</v>
      </c>
      <c r="K1956" s="1">
        <v>-29.140993000000002</v>
      </c>
      <c r="L1956" s="1">
        <v>24.367459</v>
      </c>
      <c r="M1956" s="1" t="s">
        <v>69</v>
      </c>
      <c r="N1956" s="1">
        <v>0</v>
      </c>
      <c r="O1956" s="1">
        <v>2.6272389999999999</v>
      </c>
      <c r="P1956" s="1">
        <v>23.381664000000001</v>
      </c>
      <c r="Q1956" s="1">
        <v>18540</v>
      </c>
      <c r="R1956" s="1" t="s">
        <v>90</v>
      </c>
      <c r="S1956" s="1" t="s">
        <v>91</v>
      </c>
      <c r="T1956" s="1" t="s">
        <v>72</v>
      </c>
      <c r="U1956" s="1" t="s">
        <v>73</v>
      </c>
      <c r="X1956" s="1" t="s">
        <v>2201</v>
      </c>
      <c r="Z1956" s="1" t="s">
        <v>312</v>
      </c>
      <c r="AA1956" s="1" t="s">
        <v>2202</v>
      </c>
      <c r="AJ1956" s="1" t="s">
        <v>76</v>
      </c>
      <c r="AK1956" s="1" t="s">
        <v>2203</v>
      </c>
      <c r="AL1956" s="1">
        <v>412000</v>
      </c>
      <c r="AM1956" s="1" t="s">
        <v>109</v>
      </c>
      <c r="AN1956" s="1" t="s">
        <v>4589</v>
      </c>
      <c r="AO1956" s="1" t="s">
        <v>4285</v>
      </c>
    </row>
    <row r="1957" spans="1:41" x14ac:dyDescent="0.5">
      <c r="A1957" s="1">
        <v>75</v>
      </c>
      <c r="B1957" s="1" t="s">
        <v>2198</v>
      </c>
      <c r="C1957" s="2">
        <v>43371</v>
      </c>
      <c r="D1957" s="1" t="s">
        <v>2199</v>
      </c>
      <c r="E1957" s="1" t="s">
        <v>2200</v>
      </c>
      <c r="F1957" s="1" t="s">
        <v>81</v>
      </c>
      <c r="G1957" s="1">
        <v>100</v>
      </c>
      <c r="H1957" s="1">
        <v>22</v>
      </c>
      <c r="I1957" s="1" t="s">
        <v>139</v>
      </c>
      <c r="J1957" s="1">
        <v>4.5</v>
      </c>
      <c r="K1957" s="1">
        <v>9.1449999999999996</v>
      </c>
      <c r="L1957" s="1">
        <v>40.489674000000001</v>
      </c>
      <c r="M1957" s="1" t="s">
        <v>69</v>
      </c>
      <c r="N1957" s="1">
        <v>0</v>
      </c>
      <c r="O1957" s="1">
        <v>2.6272389999999999</v>
      </c>
      <c r="P1957" s="1">
        <v>23.381664000000001</v>
      </c>
      <c r="Q1957" s="1">
        <v>18540</v>
      </c>
      <c r="R1957" s="1" t="s">
        <v>90</v>
      </c>
      <c r="S1957" s="1" t="s">
        <v>91</v>
      </c>
      <c r="T1957" s="1" t="s">
        <v>72</v>
      </c>
      <c r="U1957" s="1" t="s">
        <v>73</v>
      </c>
      <c r="X1957" s="1" t="s">
        <v>2201</v>
      </c>
      <c r="Z1957" s="1" t="s">
        <v>139</v>
      </c>
      <c r="AA1957" s="1" t="s">
        <v>2202</v>
      </c>
      <c r="AJ1957" s="1" t="s">
        <v>76</v>
      </c>
      <c r="AK1957" s="1" t="s">
        <v>2203</v>
      </c>
      <c r="AL1957" s="1">
        <v>412000</v>
      </c>
      <c r="AM1957" s="1" t="s">
        <v>109</v>
      </c>
      <c r="AN1957" s="1" t="s">
        <v>4589</v>
      </c>
      <c r="AO1957" s="1" t="s">
        <v>4285</v>
      </c>
    </row>
    <row r="1958" spans="1:41" x14ac:dyDescent="0.5">
      <c r="A1958" s="1">
        <v>75</v>
      </c>
      <c r="B1958" s="1" t="s">
        <v>2198</v>
      </c>
      <c r="C1958" s="2">
        <v>43371</v>
      </c>
      <c r="D1958" s="1" t="s">
        <v>2199</v>
      </c>
      <c r="E1958" s="1" t="s">
        <v>2200</v>
      </c>
      <c r="F1958" s="1" t="s">
        <v>81</v>
      </c>
      <c r="G1958" s="1">
        <v>100</v>
      </c>
      <c r="H1958" s="1">
        <v>22</v>
      </c>
      <c r="I1958" s="1" t="s">
        <v>1458</v>
      </c>
      <c r="J1958" s="1">
        <v>4.5</v>
      </c>
      <c r="K1958" s="1">
        <v>-22.957640000000001</v>
      </c>
      <c r="L1958" s="1">
        <v>18.490410000000001</v>
      </c>
      <c r="M1958" s="1" t="s">
        <v>69</v>
      </c>
      <c r="N1958" s="1">
        <v>0</v>
      </c>
      <c r="O1958" s="1">
        <v>2.6272389999999999</v>
      </c>
      <c r="P1958" s="1">
        <v>23.381664000000001</v>
      </c>
      <c r="Q1958" s="1">
        <v>18540</v>
      </c>
      <c r="R1958" s="1" t="s">
        <v>90</v>
      </c>
      <c r="S1958" s="1" t="s">
        <v>91</v>
      </c>
      <c r="T1958" s="1" t="s">
        <v>72</v>
      </c>
      <c r="U1958" s="1" t="s">
        <v>73</v>
      </c>
      <c r="X1958" s="1" t="s">
        <v>2201</v>
      </c>
      <c r="Z1958" s="1" t="s">
        <v>1458</v>
      </c>
      <c r="AA1958" s="1" t="s">
        <v>2202</v>
      </c>
      <c r="AJ1958" s="1" t="s">
        <v>76</v>
      </c>
      <c r="AK1958" s="1" t="s">
        <v>2203</v>
      </c>
      <c r="AL1958" s="1">
        <v>412000</v>
      </c>
      <c r="AM1958" s="1" t="s">
        <v>109</v>
      </c>
      <c r="AN1958" s="1" t="s">
        <v>4589</v>
      </c>
      <c r="AO1958" s="1" t="s">
        <v>4285</v>
      </c>
    </row>
    <row r="1959" spans="1:41" x14ac:dyDescent="0.5">
      <c r="A1959" s="1">
        <v>75</v>
      </c>
      <c r="B1959" s="1" t="s">
        <v>2198</v>
      </c>
      <c r="C1959" s="2">
        <v>43371</v>
      </c>
      <c r="D1959" s="1" t="s">
        <v>2199</v>
      </c>
      <c r="E1959" s="1" t="s">
        <v>2200</v>
      </c>
      <c r="F1959" s="1" t="s">
        <v>81</v>
      </c>
      <c r="G1959" s="1">
        <v>100</v>
      </c>
      <c r="H1959" s="1">
        <v>22</v>
      </c>
      <c r="I1959" s="1" t="s">
        <v>1417</v>
      </c>
      <c r="J1959" s="1">
        <v>4.7</v>
      </c>
      <c r="K1959" s="1">
        <v>-11.202692000000001</v>
      </c>
      <c r="L1959" s="1">
        <v>17.873885999999999</v>
      </c>
      <c r="M1959" s="1" t="s">
        <v>69</v>
      </c>
      <c r="N1959" s="1">
        <v>0</v>
      </c>
      <c r="O1959" s="1">
        <v>2.6272389999999999</v>
      </c>
      <c r="P1959" s="1">
        <v>23.381664000000001</v>
      </c>
      <c r="Q1959" s="1">
        <v>19364</v>
      </c>
      <c r="R1959" s="1" t="s">
        <v>90</v>
      </c>
      <c r="S1959" s="1" t="s">
        <v>91</v>
      </c>
      <c r="T1959" s="1" t="s">
        <v>72</v>
      </c>
      <c r="U1959" s="1" t="s">
        <v>73</v>
      </c>
      <c r="X1959" s="1" t="s">
        <v>2201</v>
      </c>
      <c r="Z1959" s="1" t="s">
        <v>1417</v>
      </c>
      <c r="AA1959" s="1" t="s">
        <v>2202</v>
      </c>
      <c r="AJ1959" s="1" t="s">
        <v>76</v>
      </c>
      <c r="AK1959" s="1" t="s">
        <v>2203</v>
      </c>
      <c r="AL1959" s="1">
        <v>412000</v>
      </c>
      <c r="AM1959" s="1" t="s">
        <v>109</v>
      </c>
      <c r="AN1959" s="1" t="s">
        <v>4589</v>
      </c>
      <c r="AO1959" s="1" t="s">
        <v>4285</v>
      </c>
    </row>
    <row r="1960" spans="1:41" x14ac:dyDescent="0.5">
      <c r="A1960" s="1">
        <v>75</v>
      </c>
      <c r="B1960" s="1" t="s">
        <v>2198</v>
      </c>
      <c r="C1960" s="2">
        <v>43371</v>
      </c>
      <c r="D1960" s="1" t="s">
        <v>2199</v>
      </c>
      <c r="E1960" s="1" t="s">
        <v>2200</v>
      </c>
      <c r="F1960" s="1" t="s">
        <v>81</v>
      </c>
      <c r="G1960" s="1">
        <v>100</v>
      </c>
      <c r="H1960" s="1">
        <v>22</v>
      </c>
      <c r="I1960" s="1" t="s">
        <v>144</v>
      </c>
      <c r="J1960" s="1">
        <v>4.5</v>
      </c>
      <c r="K1960" s="1">
        <v>1.105402</v>
      </c>
      <c r="L1960" s="1">
        <v>32.520620000000001</v>
      </c>
      <c r="M1960" s="1" t="s">
        <v>69</v>
      </c>
      <c r="N1960" s="1">
        <v>0</v>
      </c>
      <c r="O1960" s="1">
        <v>2.6272389999999999</v>
      </c>
      <c r="P1960" s="1">
        <v>23.381664000000001</v>
      </c>
      <c r="Q1960" s="1">
        <v>18540</v>
      </c>
      <c r="R1960" s="1" t="s">
        <v>90</v>
      </c>
      <c r="S1960" s="1" t="s">
        <v>91</v>
      </c>
      <c r="T1960" s="1" t="s">
        <v>72</v>
      </c>
      <c r="U1960" s="1" t="s">
        <v>73</v>
      </c>
      <c r="X1960" s="1" t="s">
        <v>2201</v>
      </c>
      <c r="Z1960" s="1" t="s">
        <v>144</v>
      </c>
      <c r="AA1960" s="1" t="s">
        <v>2202</v>
      </c>
      <c r="AJ1960" s="1" t="s">
        <v>76</v>
      </c>
      <c r="AK1960" s="1" t="s">
        <v>2203</v>
      </c>
      <c r="AL1960" s="1">
        <v>412000</v>
      </c>
      <c r="AM1960" s="1" t="s">
        <v>109</v>
      </c>
      <c r="AN1960" s="1" t="s">
        <v>4589</v>
      </c>
      <c r="AO1960" s="1" t="s">
        <v>4285</v>
      </c>
    </row>
    <row r="1961" spans="1:41" x14ac:dyDescent="0.5">
      <c r="A1961" s="1">
        <v>75</v>
      </c>
      <c r="B1961" s="1" t="s">
        <v>2198</v>
      </c>
      <c r="C1961" s="2">
        <v>43371</v>
      </c>
      <c r="D1961" s="1" t="s">
        <v>2199</v>
      </c>
      <c r="E1961" s="1" t="s">
        <v>2200</v>
      </c>
      <c r="F1961" s="1" t="s">
        <v>81</v>
      </c>
      <c r="G1961" s="1">
        <v>100</v>
      </c>
      <c r="H1961" s="1">
        <v>22</v>
      </c>
      <c r="I1961" s="1" t="s">
        <v>497</v>
      </c>
      <c r="J1961" s="1">
        <v>4.7</v>
      </c>
      <c r="K1961" s="1">
        <v>7.3697220000000003</v>
      </c>
      <c r="L1961" s="1">
        <v>12.354722000000001</v>
      </c>
      <c r="M1961" s="1" t="s">
        <v>69</v>
      </c>
      <c r="N1961" s="1">
        <v>0</v>
      </c>
      <c r="O1961" s="1">
        <v>2.6272389999999999</v>
      </c>
      <c r="P1961" s="1">
        <v>23.381664000000001</v>
      </c>
      <c r="Q1961" s="1">
        <v>19364</v>
      </c>
      <c r="R1961" s="1" t="s">
        <v>90</v>
      </c>
      <c r="S1961" s="1" t="s">
        <v>91</v>
      </c>
      <c r="T1961" s="1" t="s">
        <v>72</v>
      </c>
      <c r="U1961" s="1" t="s">
        <v>73</v>
      </c>
      <c r="X1961" s="1" t="s">
        <v>2201</v>
      </c>
      <c r="Z1961" s="1" t="s">
        <v>497</v>
      </c>
      <c r="AA1961" s="1" t="s">
        <v>2202</v>
      </c>
      <c r="AJ1961" s="1" t="s">
        <v>76</v>
      </c>
      <c r="AK1961" s="1" t="s">
        <v>2203</v>
      </c>
      <c r="AL1961" s="1">
        <v>412000</v>
      </c>
      <c r="AM1961" s="1" t="s">
        <v>109</v>
      </c>
      <c r="AN1961" s="1" t="s">
        <v>4589</v>
      </c>
      <c r="AO1961" s="1" t="s">
        <v>4285</v>
      </c>
    </row>
    <row r="1962" spans="1:41" x14ac:dyDescent="0.5">
      <c r="A1962" s="1">
        <v>75</v>
      </c>
      <c r="B1962" s="1" t="s">
        <v>2198</v>
      </c>
      <c r="C1962" s="2">
        <v>43371</v>
      </c>
      <c r="D1962" s="1" t="s">
        <v>2199</v>
      </c>
      <c r="E1962" s="1" t="s">
        <v>2200</v>
      </c>
      <c r="F1962" s="1" t="s">
        <v>81</v>
      </c>
      <c r="G1962" s="1">
        <v>100</v>
      </c>
      <c r="H1962" s="1">
        <v>22</v>
      </c>
      <c r="I1962" s="1" t="s">
        <v>499</v>
      </c>
      <c r="J1962" s="1">
        <v>4.5</v>
      </c>
      <c r="K1962" s="1">
        <v>-13.254308</v>
      </c>
      <c r="L1962" s="1">
        <v>34.301524999999998</v>
      </c>
      <c r="M1962" s="1" t="s">
        <v>69</v>
      </c>
      <c r="N1962" s="1">
        <v>0</v>
      </c>
      <c r="O1962" s="1">
        <v>2.6272389999999999</v>
      </c>
      <c r="P1962" s="1">
        <v>23.381664000000001</v>
      </c>
      <c r="Q1962" s="1">
        <v>18540</v>
      </c>
      <c r="R1962" s="1" t="s">
        <v>90</v>
      </c>
      <c r="S1962" s="1" t="s">
        <v>91</v>
      </c>
      <c r="T1962" s="1" t="s">
        <v>72</v>
      </c>
      <c r="U1962" s="1" t="s">
        <v>73</v>
      </c>
      <c r="X1962" s="1" t="s">
        <v>2201</v>
      </c>
      <c r="Z1962" s="1" t="s">
        <v>499</v>
      </c>
      <c r="AA1962" s="1" t="s">
        <v>2202</v>
      </c>
      <c r="AJ1962" s="1" t="s">
        <v>76</v>
      </c>
      <c r="AK1962" s="1" t="s">
        <v>2203</v>
      </c>
      <c r="AL1962" s="1">
        <v>412000</v>
      </c>
      <c r="AM1962" s="1" t="s">
        <v>109</v>
      </c>
      <c r="AN1962" s="1" t="s">
        <v>4589</v>
      </c>
      <c r="AO1962" s="1" t="s">
        <v>4285</v>
      </c>
    </row>
    <row r="1963" spans="1:41" x14ac:dyDescent="0.5">
      <c r="A1963" s="1">
        <v>75</v>
      </c>
      <c r="B1963" s="1" t="s">
        <v>2198</v>
      </c>
      <c r="C1963" s="2">
        <v>43371</v>
      </c>
      <c r="D1963" s="1" t="s">
        <v>2199</v>
      </c>
      <c r="E1963" s="1" t="s">
        <v>2200</v>
      </c>
      <c r="F1963" s="1" t="s">
        <v>81</v>
      </c>
      <c r="G1963" s="1">
        <v>100</v>
      </c>
      <c r="H1963" s="1">
        <v>22</v>
      </c>
      <c r="I1963" s="1" t="s">
        <v>155</v>
      </c>
      <c r="J1963" s="1">
        <v>4.5</v>
      </c>
      <c r="K1963" s="1">
        <v>-25.97325</v>
      </c>
      <c r="L1963" s="1">
        <v>32.572029999999998</v>
      </c>
      <c r="M1963" s="1" t="s">
        <v>69</v>
      </c>
      <c r="N1963" s="1">
        <v>0</v>
      </c>
      <c r="O1963" s="1">
        <v>2.6272389999999999</v>
      </c>
      <c r="P1963" s="1">
        <v>23.381664000000001</v>
      </c>
      <c r="Q1963" s="1">
        <v>18540</v>
      </c>
      <c r="R1963" s="1" t="s">
        <v>90</v>
      </c>
      <c r="S1963" s="1" t="s">
        <v>91</v>
      </c>
      <c r="T1963" s="1" t="s">
        <v>72</v>
      </c>
      <c r="U1963" s="1" t="s">
        <v>73</v>
      </c>
      <c r="X1963" s="1" t="s">
        <v>2201</v>
      </c>
      <c r="Z1963" s="1" t="s">
        <v>155</v>
      </c>
      <c r="AA1963" s="1" t="s">
        <v>2202</v>
      </c>
      <c r="AJ1963" s="1" t="s">
        <v>76</v>
      </c>
      <c r="AK1963" s="1" t="s">
        <v>2203</v>
      </c>
      <c r="AL1963" s="1">
        <v>412000</v>
      </c>
      <c r="AM1963" s="1" t="s">
        <v>109</v>
      </c>
      <c r="AN1963" s="1" t="s">
        <v>4589</v>
      </c>
      <c r="AO1963" s="1" t="s">
        <v>4285</v>
      </c>
    </row>
    <row r="1964" spans="1:41" x14ac:dyDescent="0.5">
      <c r="A1964" s="1">
        <v>75</v>
      </c>
      <c r="B1964" s="1" t="s">
        <v>2198</v>
      </c>
      <c r="C1964" s="2">
        <v>43371</v>
      </c>
      <c r="D1964" s="1" t="s">
        <v>2199</v>
      </c>
      <c r="E1964" s="1" t="s">
        <v>2200</v>
      </c>
      <c r="F1964" s="1" t="s">
        <v>81</v>
      </c>
      <c r="G1964" s="1">
        <v>100</v>
      </c>
      <c r="H1964" s="1">
        <v>22</v>
      </c>
      <c r="I1964" s="1" t="s">
        <v>374</v>
      </c>
      <c r="J1964" s="1">
        <v>4.7</v>
      </c>
      <c r="K1964" s="1">
        <v>-3.3730560000000001</v>
      </c>
      <c r="L1964" s="1">
        <v>29.918886000000001</v>
      </c>
      <c r="M1964" s="1" t="s">
        <v>69</v>
      </c>
      <c r="N1964" s="1">
        <v>0</v>
      </c>
      <c r="O1964" s="1">
        <v>2.6272389999999999</v>
      </c>
      <c r="P1964" s="1">
        <v>23.381664000000001</v>
      </c>
      <c r="Q1964" s="1">
        <v>19364</v>
      </c>
      <c r="R1964" s="1" t="s">
        <v>90</v>
      </c>
      <c r="S1964" s="1" t="s">
        <v>91</v>
      </c>
      <c r="T1964" s="1" t="s">
        <v>72</v>
      </c>
      <c r="U1964" s="1" t="s">
        <v>73</v>
      </c>
      <c r="X1964" s="1" t="s">
        <v>2201</v>
      </c>
      <c r="Z1964" s="1" t="s">
        <v>374</v>
      </c>
      <c r="AA1964" s="1" t="s">
        <v>2202</v>
      </c>
      <c r="AJ1964" s="1" t="s">
        <v>76</v>
      </c>
      <c r="AK1964" s="1" t="s">
        <v>2203</v>
      </c>
      <c r="AL1964" s="1">
        <v>412000</v>
      </c>
      <c r="AM1964" s="1" t="s">
        <v>109</v>
      </c>
      <c r="AN1964" s="1" t="s">
        <v>4589</v>
      </c>
      <c r="AO1964" s="1" t="s">
        <v>4285</v>
      </c>
    </row>
    <row r="1965" spans="1:41" x14ac:dyDescent="0.5">
      <c r="A1965" s="1">
        <v>75</v>
      </c>
      <c r="B1965" s="1" t="s">
        <v>2198</v>
      </c>
      <c r="C1965" s="2">
        <v>43371</v>
      </c>
      <c r="D1965" s="1" t="s">
        <v>2199</v>
      </c>
      <c r="E1965" s="1" t="s">
        <v>2200</v>
      </c>
      <c r="F1965" s="1" t="s">
        <v>81</v>
      </c>
      <c r="G1965" s="1">
        <v>100</v>
      </c>
      <c r="H1965" s="1">
        <v>22</v>
      </c>
      <c r="I1965" s="1" t="s">
        <v>1447</v>
      </c>
      <c r="J1965" s="1">
        <v>4.7</v>
      </c>
      <c r="K1965" s="1">
        <v>-22.328474</v>
      </c>
      <c r="L1965" s="1">
        <v>24.684866</v>
      </c>
      <c r="M1965" s="1" t="s">
        <v>69</v>
      </c>
      <c r="N1965" s="1">
        <v>0</v>
      </c>
      <c r="O1965" s="1">
        <v>2.6272389999999999</v>
      </c>
      <c r="P1965" s="1">
        <v>23.381664000000001</v>
      </c>
      <c r="Q1965" s="1">
        <v>19364</v>
      </c>
      <c r="R1965" s="1" t="s">
        <v>90</v>
      </c>
      <c r="S1965" s="1" t="s">
        <v>91</v>
      </c>
      <c r="T1965" s="1" t="s">
        <v>72</v>
      </c>
      <c r="U1965" s="1" t="s">
        <v>73</v>
      </c>
      <c r="X1965" s="1" t="s">
        <v>2201</v>
      </c>
      <c r="Z1965" s="1" t="s">
        <v>1447</v>
      </c>
      <c r="AA1965" s="1" t="s">
        <v>2202</v>
      </c>
      <c r="AJ1965" s="1" t="s">
        <v>76</v>
      </c>
      <c r="AK1965" s="1" t="s">
        <v>2203</v>
      </c>
      <c r="AL1965" s="1">
        <v>412000</v>
      </c>
      <c r="AM1965" s="1" t="s">
        <v>109</v>
      </c>
      <c r="AN1965" s="1" t="s">
        <v>4589</v>
      </c>
      <c r="AO1965" s="1" t="s">
        <v>4285</v>
      </c>
    </row>
    <row r="1966" spans="1:41" x14ac:dyDescent="0.5">
      <c r="A1966" s="1">
        <v>75</v>
      </c>
      <c r="B1966" s="1" t="s">
        <v>2198</v>
      </c>
      <c r="C1966" s="2">
        <v>43371</v>
      </c>
      <c r="D1966" s="1" t="s">
        <v>2199</v>
      </c>
      <c r="E1966" s="1" t="s">
        <v>2200</v>
      </c>
      <c r="F1966" s="1" t="s">
        <v>81</v>
      </c>
      <c r="G1966" s="1">
        <v>100</v>
      </c>
      <c r="H1966" s="1">
        <v>22</v>
      </c>
      <c r="I1966" s="1" t="s">
        <v>169</v>
      </c>
      <c r="J1966" s="1">
        <v>4.5</v>
      </c>
      <c r="K1966" s="1">
        <v>9.0819989999999997</v>
      </c>
      <c r="L1966" s="1">
        <v>8.6752769999999995</v>
      </c>
      <c r="M1966" s="1" t="s">
        <v>69</v>
      </c>
      <c r="N1966" s="1">
        <v>0</v>
      </c>
      <c r="O1966" s="1">
        <v>2.6272389999999999</v>
      </c>
      <c r="P1966" s="1">
        <v>23.381664000000001</v>
      </c>
      <c r="Q1966" s="1">
        <v>18540</v>
      </c>
      <c r="R1966" s="1" t="s">
        <v>90</v>
      </c>
      <c r="S1966" s="1" t="s">
        <v>91</v>
      </c>
      <c r="T1966" s="1" t="s">
        <v>72</v>
      </c>
      <c r="U1966" s="1" t="s">
        <v>73</v>
      </c>
      <c r="X1966" s="1" t="s">
        <v>2201</v>
      </c>
      <c r="Z1966" s="1" t="s">
        <v>169</v>
      </c>
      <c r="AA1966" s="1" t="s">
        <v>2202</v>
      </c>
      <c r="AJ1966" s="1" t="s">
        <v>76</v>
      </c>
      <c r="AK1966" s="1" t="s">
        <v>2203</v>
      </c>
      <c r="AL1966" s="1">
        <v>412000</v>
      </c>
      <c r="AM1966" s="1" t="s">
        <v>109</v>
      </c>
      <c r="AN1966" s="1" t="s">
        <v>4589</v>
      </c>
      <c r="AO1966" s="1" t="s">
        <v>4285</v>
      </c>
    </row>
    <row r="1967" spans="1:41" x14ac:dyDescent="0.5">
      <c r="A1967" s="1">
        <v>75</v>
      </c>
      <c r="B1967" s="1" t="s">
        <v>2198</v>
      </c>
      <c r="C1967" s="2">
        <v>43371</v>
      </c>
      <c r="D1967" s="1" t="s">
        <v>2199</v>
      </c>
      <c r="E1967" s="1" t="s">
        <v>2200</v>
      </c>
      <c r="F1967" s="1" t="s">
        <v>81</v>
      </c>
      <c r="G1967" s="1">
        <v>100</v>
      </c>
      <c r="H1967" s="1">
        <v>22</v>
      </c>
      <c r="I1967" s="1" t="s">
        <v>241</v>
      </c>
      <c r="J1967" s="1">
        <v>4.7</v>
      </c>
      <c r="K1967" s="1">
        <v>20.593682999999999</v>
      </c>
      <c r="L1967" s="1">
        <v>78.962883000000005</v>
      </c>
      <c r="M1967" s="1" t="s">
        <v>114</v>
      </c>
      <c r="N1967" s="1">
        <v>0</v>
      </c>
      <c r="O1967" s="1">
        <v>25.384855999999999</v>
      </c>
      <c r="P1967" s="1">
        <v>68.458809000000002</v>
      </c>
      <c r="Q1967" s="1">
        <v>19364</v>
      </c>
      <c r="R1967" s="1" t="s">
        <v>90</v>
      </c>
      <c r="S1967" s="1" t="s">
        <v>91</v>
      </c>
      <c r="T1967" s="1" t="s">
        <v>72</v>
      </c>
      <c r="U1967" s="1" t="s">
        <v>73</v>
      </c>
      <c r="X1967" s="1" t="s">
        <v>2201</v>
      </c>
      <c r="Z1967" s="1" t="s">
        <v>241</v>
      </c>
      <c r="AA1967" s="1" t="s">
        <v>2202</v>
      </c>
      <c r="AJ1967" s="1" t="s">
        <v>76</v>
      </c>
      <c r="AK1967" s="1" t="s">
        <v>2203</v>
      </c>
      <c r="AL1967" s="1">
        <v>412000</v>
      </c>
      <c r="AM1967" s="1" t="s">
        <v>109</v>
      </c>
      <c r="AN1967" s="1" t="s">
        <v>4589</v>
      </c>
      <c r="AO1967" s="1" t="s">
        <v>4285</v>
      </c>
    </row>
    <row r="1968" spans="1:41" x14ac:dyDescent="0.5">
      <c r="A1968" s="1">
        <v>75</v>
      </c>
      <c r="B1968" s="1" t="s">
        <v>2198</v>
      </c>
      <c r="C1968" s="2">
        <v>43371</v>
      </c>
      <c r="D1968" s="1" t="s">
        <v>2199</v>
      </c>
      <c r="E1968" s="1" t="s">
        <v>2200</v>
      </c>
      <c r="F1968" s="1" t="s">
        <v>81</v>
      </c>
      <c r="G1968" s="1">
        <v>100</v>
      </c>
      <c r="H1968" s="1">
        <v>22</v>
      </c>
      <c r="I1968" s="1" t="s">
        <v>179</v>
      </c>
      <c r="J1968" s="1">
        <v>4.5</v>
      </c>
      <c r="K1968" s="1">
        <v>-4.0383329999999997</v>
      </c>
      <c r="L1968" s="1">
        <v>21.758662999999999</v>
      </c>
      <c r="M1968" s="1" t="s">
        <v>69</v>
      </c>
      <c r="N1968" s="1">
        <v>0</v>
      </c>
      <c r="O1968" s="1">
        <v>2.6272389999999999</v>
      </c>
      <c r="P1968" s="1">
        <v>23.381664000000001</v>
      </c>
      <c r="Q1968" s="1">
        <v>18540</v>
      </c>
      <c r="R1968" s="1" t="s">
        <v>90</v>
      </c>
      <c r="S1968" s="1" t="s">
        <v>91</v>
      </c>
      <c r="T1968" s="1" t="s">
        <v>72</v>
      </c>
      <c r="U1968" s="1" t="s">
        <v>73</v>
      </c>
      <c r="X1968" s="1" t="s">
        <v>2201</v>
      </c>
      <c r="Z1968" s="1" t="s">
        <v>179</v>
      </c>
      <c r="AA1968" s="1" t="s">
        <v>2202</v>
      </c>
      <c r="AJ1968" s="1" t="s">
        <v>76</v>
      </c>
      <c r="AK1968" s="1" t="s">
        <v>2203</v>
      </c>
      <c r="AL1968" s="1">
        <v>412000</v>
      </c>
      <c r="AM1968" s="1" t="s">
        <v>109</v>
      </c>
      <c r="AN1968" s="1" t="s">
        <v>4589</v>
      </c>
      <c r="AO1968" s="1" t="s">
        <v>4285</v>
      </c>
    </row>
    <row r="1969" spans="1:64" x14ac:dyDescent="0.5">
      <c r="A1969" s="1">
        <v>75</v>
      </c>
      <c r="B1969" s="1" t="s">
        <v>2198</v>
      </c>
      <c r="C1969" s="2">
        <v>43371</v>
      </c>
      <c r="D1969" s="1" t="s">
        <v>2199</v>
      </c>
      <c r="E1969" s="1" t="s">
        <v>2200</v>
      </c>
      <c r="F1969" s="1" t="s">
        <v>81</v>
      </c>
      <c r="G1969" s="1">
        <v>100</v>
      </c>
      <c r="H1969" s="1">
        <v>22</v>
      </c>
      <c r="I1969" s="1" t="s">
        <v>220</v>
      </c>
      <c r="J1969" s="1">
        <v>4.5</v>
      </c>
      <c r="K1969" s="1">
        <v>-2.3559E-2</v>
      </c>
      <c r="L1969" s="1">
        <v>37.906193000000002</v>
      </c>
      <c r="M1969" s="1" t="s">
        <v>69</v>
      </c>
      <c r="N1969" s="1">
        <v>0</v>
      </c>
      <c r="O1969" s="1">
        <v>2.6272389999999999</v>
      </c>
      <c r="P1969" s="1">
        <v>23.381664000000001</v>
      </c>
      <c r="Q1969" s="1">
        <v>18540</v>
      </c>
      <c r="R1969" s="1" t="s">
        <v>90</v>
      </c>
      <c r="S1969" s="1" t="s">
        <v>91</v>
      </c>
      <c r="T1969" s="1" t="s">
        <v>72</v>
      </c>
      <c r="U1969" s="1" t="s">
        <v>73</v>
      </c>
      <c r="X1969" s="1" t="s">
        <v>2201</v>
      </c>
      <c r="Z1969" s="1" t="s">
        <v>220</v>
      </c>
      <c r="AA1969" s="1" t="s">
        <v>2202</v>
      </c>
      <c r="AJ1969" s="1" t="s">
        <v>76</v>
      </c>
      <c r="AK1969" s="1" t="s">
        <v>2203</v>
      </c>
      <c r="AL1969" s="1">
        <v>412000</v>
      </c>
      <c r="AM1969" s="1" t="s">
        <v>109</v>
      </c>
      <c r="AN1969" s="1" t="s">
        <v>4589</v>
      </c>
      <c r="AO1969" s="1" t="s">
        <v>4285</v>
      </c>
    </row>
    <row r="1970" spans="1:64" x14ac:dyDescent="0.5">
      <c r="A1970" s="1">
        <v>75</v>
      </c>
      <c r="B1970" s="1" t="s">
        <v>2198</v>
      </c>
      <c r="C1970" s="2">
        <v>43371</v>
      </c>
      <c r="D1970" s="1" t="s">
        <v>2199</v>
      </c>
      <c r="E1970" s="1" t="s">
        <v>2200</v>
      </c>
      <c r="F1970" s="1" t="s">
        <v>81</v>
      </c>
      <c r="G1970" s="1">
        <v>100</v>
      </c>
      <c r="H1970" s="1">
        <v>22</v>
      </c>
      <c r="I1970" s="1" t="s">
        <v>118</v>
      </c>
      <c r="J1970" s="1">
        <v>4.5</v>
      </c>
      <c r="K1970" s="1">
        <v>-6.4530960000000004</v>
      </c>
      <c r="L1970" s="1">
        <v>34.894539000000002</v>
      </c>
      <c r="M1970" s="1" t="s">
        <v>69</v>
      </c>
      <c r="N1970" s="1">
        <v>0</v>
      </c>
      <c r="O1970" s="1">
        <v>2.6272389999999999</v>
      </c>
      <c r="P1970" s="1">
        <v>23.381664000000001</v>
      </c>
      <c r="Q1970" s="1">
        <v>18540</v>
      </c>
      <c r="R1970" s="1" t="s">
        <v>90</v>
      </c>
      <c r="S1970" s="1" t="s">
        <v>91</v>
      </c>
      <c r="T1970" s="1" t="s">
        <v>72</v>
      </c>
      <c r="U1970" s="1" t="s">
        <v>73</v>
      </c>
      <c r="X1970" s="1" t="s">
        <v>2201</v>
      </c>
      <c r="Z1970" s="1" t="s">
        <v>118</v>
      </c>
      <c r="AA1970" s="1" t="s">
        <v>2202</v>
      </c>
      <c r="AJ1970" s="1" t="s">
        <v>76</v>
      </c>
      <c r="AK1970" s="1" t="s">
        <v>2203</v>
      </c>
      <c r="AL1970" s="1">
        <v>412000</v>
      </c>
      <c r="AM1970" s="1" t="s">
        <v>109</v>
      </c>
      <c r="AN1970" s="1" t="s">
        <v>4589</v>
      </c>
      <c r="AO1970" s="1" t="s">
        <v>4285</v>
      </c>
    </row>
    <row r="1971" spans="1:64" x14ac:dyDescent="0.5">
      <c r="A1971" s="1">
        <v>75</v>
      </c>
      <c r="B1971" s="1" t="s">
        <v>2198</v>
      </c>
      <c r="C1971" s="2">
        <v>43371</v>
      </c>
      <c r="D1971" s="1" t="s">
        <v>2199</v>
      </c>
      <c r="E1971" s="1" t="s">
        <v>2200</v>
      </c>
      <c r="F1971" s="1" t="s">
        <v>81</v>
      </c>
      <c r="G1971" s="1">
        <v>100</v>
      </c>
      <c r="H1971" s="1">
        <v>22</v>
      </c>
      <c r="I1971" s="1" t="s">
        <v>393</v>
      </c>
      <c r="J1971" s="1">
        <v>4.5</v>
      </c>
      <c r="K1971" s="1">
        <v>-29.609987</v>
      </c>
      <c r="L1971" s="1">
        <v>28.233608</v>
      </c>
      <c r="M1971" s="1" t="s">
        <v>69</v>
      </c>
      <c r="N1971" s="1">
        <v>0</v>
      </c>
      <c r="O1971" s="1">
        <v>2.6272389999999999</v>
      </c>
      <c r="P1971" s="1">
        <v>23.381664000000001</v>
      </c>
      <c r="Q1971" s="1">
        <v>18540</v>
      </c>
      <c r="R1971" s="1" t="s">
        <v>90</v>
      </c>
      <c r="S1971" s="1" t="s">
        <v>91</v>
      </c>
      <c r="T1971" s="1" t="s">
        <v>72</v>
      </c>
      <c r="U1971" s="1" t="s">
        <v>73</v>
      </c>
      <c r="X1971" s="1" t="s">
        <v>2201</v>
      </c>
      <c r="Z1971" s="1" t="s">
        <v>393</v>
      </c>
      <c r="AA1971" s="1" t="s">
        <v>2202</v>
      </c>
      <c r="AJ1971" s="1" t="s">
        <v>76</v>
      </c>
      <c r="AK1971" s="1" t="s">
        <v>2203</v>
      </c>
      <c r="AL1971" s="1">
        <v>412000</v>
      </c>
      <c r="AM1971" s="1" t="s">
        <v>109</v>
      </c>
      <c r="AN1971" s="1" t="s">
        <v>4589</v>
      </c>
      <c r="AO1971" s="1" t="s">
        <v>4285</v>
      </c>
    </row>
    <row r="1972" spans="1:64" x14ac:dyDescent="0.5">
      <c r="A1972" s="1">
        <v>75</v>
      </c>
      <c r="B1972" s="1" t="s">
        <v>2198</v>
      </c>
      <c r="C1972" s="2">
        <v>43371</v>
      </c>
      <c r="D1972" s="1" t="s">
        <v>2199</v>
      </c>
      <c r="E1972" s="1" t="s">
        <v>2200</v>
      </c>
      <c r="F1972" s="1" t="s">
        <v>81</v>
      </c>
      <c r="G1972" s="1">
        <v>100</v>
      </c>
      <c r="H1972" s="1">
        <v>22</v>
      </c>
      <c r="I1972" s="1" t="s">
        <v>398</v>
      </c>
      <c r="J1972" s="1">
        <v>4.5</v>
      </c>
      <c r="K1972" s="1">
        <v>-26.564709000000001</v>
      </c>
      <c r="L1972" s="1">
        <v>31.501491999999999</v>
      </c>
      <c r="M1972" s="1" t="s">
        <v>69</v>
      </c>
      <c r="N1972" s="1">
        <v>0</v>
      </c>
      <c r="O1972" s="1">
        <v>2.6272389999999999</v>
      </c>
      <c r="P1972" s="1">
        <v>23.381664000000001</v>
      </c>
      <c r="Q1972" s="1">
        <v>18540</v>
      </c>
      <c r="R1972" s="1" t="s">
        <v>90</v>
      </c>
      <c r="S1972" s="1" t="s">
        <v>91</v>
      </c>
      <c r="T1972" s="1" t="s">
        <v>72</v>
      </c>
      <c r="U1972" s="1" t="s">
        <v>73</v>
      </c>
      <c r="X1972" s="1" t="s">
        <v>2201</v>
      </c>
      <c r="Z1972" s="1" t="s">
        <v>398</v>
      </c>
      <c r="AA1972" s="1" t="s">
        <v>2202</v>
      </c>
      <c r="AJ1972" s="1" t="s">
        <v>76</v>
      </c>
      <c r="AK1972" s="1" t="s">
        <v>2203</v>
      </c>
      <c r="AL1972" s="1">
        <v>412000</v>
      </c>
      <c r="AM1972" s="1" t="s">
        <v>109</v>
      </c>
      <c r="AN1972" s="1" t="s">
        <v>4589</v>
      </c>
      <c r="AO1972" s="1" t="s">
        <v>4285</v>
      </c>
    </row>
    <row r="1973" spans="1:64" x14ac:dyDescent="0.5">
      <c r="A1973" s="1">
        <v>75</v>
      </c>
      <c r="B1973" s="1" t="s">
        <v>2198</v>
      </c>
      <c r="C1973" s="2">
        <v>43371</v>
      </c>
      <c r="D1973" s="1" t="s">
        <v>2199</v>
      </c>
      <c r="E1973" s="1" t="s">
        <v>2200</v>
      </c>
      <c r="F1973" s="1" t="s">
        <v>81</v>
      </c>
      <c r="G1973" s="1">
        <v>100</v>
      </c>
      <c r="H1973" s="1">
        <v>22</v>
      </c>
      <c r="I1973" s="1" t="s">
        <v>153</v>
      </c>
      <c r="J1973" s="1">
        <v>4.5</v>
      </c>
      <c r="K1973" s="1">
        <v>-14.311909999999999</v>
      </c>
      <c r="L1973" s="1">
        <v>28.23479</v>
      </c>
      <c r="M1973" s="1" t="s">
        <v>69</v>
      </c>
      <c r="N1973" s="1">
        <v>0</v>
      </c>
      <c r="O1973" s="1">
        <v>2.6272389999999999</v>
      </c>
      <c r="P1973" s="1">
        <v>23.381664000000001</v>
      </c>
      <c r="Q1973" s="1">
        <v>18540</v>
      </c>
      <c r="R1973" s="1" t="s">
        <v>90</v>
      </c>
      <c r="S1973" s="1" t="s">
        <v>91</v>
      </c>
      <c r="T1973" s="1" t="s">
        <v>72</v>
      </c>
      <c r="U1973" s="1" t="s">
        <v>73</v>
      </c>
      <c r="X1973" s="1" t="s">
        <v>2201</v>
      </c>
      <c r="Z1973" s="1" t="s">
        <v>153</v>
      </c>
      <c r="AA1973" s="1" t="s">
        <v>2202</v>
      </c>
      <c r="AJ1973" s="1" t="s">
        <v>76</v>
      </c>
      <c r="AK1973" s="1" t="s">
        <v>2203</v>
      </c>
      <c r="AL1973" s="1">
        <v>412000</v>
      </c>
      <c r="AM1973" s="1" t="s">
        <v>109</v>
      </c>
      <c r="AN1973" s="1" t="s">
        <v>4589</v>
      </c>
      <c r="AO1973" s="1" t="s">
        <v>4285</v>
      </c>
    </row>
    <row r="1974" spans="1:64" x14ac:dyDescent="0.5">
      <c r="A1974" s="1">
        <v>75</v>
      </c>
      <c r="B1974" s="1" t="s">
        <v>2198</v>
      </c>
      <c r="C1974" s="2">
        <v>43371</v>
      </c>
      <c r="D1974" s="1" t="s">
        <v>2199</v>
      </c>
      <c r="E1974" s="1" t="s">
        <v>2200</v>
      </c>
      <c r="F1974" s="1" t="s">
        <v>81</v>
      </c>
      <c r="G1974" s="1">
        <v>100</v>
      </c>
      <c r="H1974" s="1">
        <v>22</v>
      </c>
      <c r="I1974" s="1" t="s">
        <v>641</v>
      </c>
      <c r="J1974" s="1">
        <v>4.5</v>
      </c>
      <c r="K1974" s="1">
        <v>6.8214699999999997</v>
      </c>
      <c r="L1974" s="1">
        <v>-5.2798499999999997</v>
      </c>
      <c r="M1974" s="1" t="s">
        <v>69</v>
      </c>
      <c r="N1974" s="1">
        <v>0</v>
      </c>
      <c r="O1974" s="1">
        <v>2.6272389999999999</v>
      </c>
      <c r="P1974" s="1">
        <v>23.381664000000001</v>
      </c>
      <c r="Q1974" s="1">
        <v>18540</v>
      </c>
      <c r="R1974" s="1" t="s">
        <v>90</v>
      </c>
      <c r="S1974" s="1" t="s">
        <v>91</v>
      </c>
      <c r="T1974" s="1" t="s">
        <v>72</v>
      </c>
      <c r="U1974" s="1" t="s">
        <v>73</v>
      </c>
      <c r="X1974" s="1" t="s">
        <v>2201</v>
      </c>
      <c r="Z1974" s="1" t="s">
        <v>641</v>
      </c>
      <c r="AA1974" s="1" t="s">
        <v>2202</v>
      </c>
      <c r="AJ1974" s="1" t="s">
        <v>76</v>
      </c>
      <c r="AK1974" s="1" t="s">
        <v>2203</v>
      </c>
      <c r="AL1974" s="1">
        <v>412000</v>
      </c>
      <c r="AM1974" s="1" t="s">
        <v>109</v>
      </c>
      <c r="AN1974" s="1" t="s">
        <v>4589</v>
      </c>
      <c r="AO1974" s="1" t="s">
        <v>4285</v>
      </c>
    </row>
    <row r="1975" spans="1:64" x14ac:dyDescent="0.5">
      <c r="A1975" s="1">
        <v>107</v>
      </c>
      <c r="B1975" s="1" t="s">
        <v>2204</v>
      </c>
      <c r="C1975" s="2">
        <v>43371</v>
      </c>
      <c r="D1975" s="1" t="s">
        <v>2205</v>
      </c>
      <c r="E1975" s="1" t="s">
        <v>2206</v>
      </c>
      <c r="F1975" s="1" t="s">
        <v>81</v>
      </c>
      <c r="G1975" s="1">
        <v>50</v>
      </c>
      <c r="H1975" s="1">
        <v>0</v>
      </c>
      <c r="M1975" s="1" t="s">
        <v>69</v>
      </c>
      <c r="N1975" s="1">
        <v>50</v>
      </c>
      <c r="O1975" s="1">
        <v>2.6272389999999999</v>
      </c>
      <c r="P1975" s="1">
        <v>23.381664000000001</v>
      </c>
      <c r="Q1975" s="1">
        <v>85000</v>
      </c>
      <c r="R1975" s="1" t="s">
        <v>2207</v>
      </c>
      <c r="S1975" s="1" t="s">
        <v>91</v>
      </c>
      <c r="T1975" s="1" t="s">
        <v>72</v>
      </c>
      <c r="U1975" s="1" t="s">
        <v>73</v>
      </c>
      <c r="X1975" s="1" t="s">
        <v>2208</v>
      </c>
      <c r="Z1975" s="1" t="s">
        <v>69</v>
      </c>
      <c r="AA1975" s="1" t="s">
        <v>2209</v>
      </c>
      <c r="AJ1975" s="1" t="s">
        <v>76</v>
      </c>
      <c r="AK1975" s="1" t="s">
        <v>2210</v>
      </c>
      <c r="AL1975" s="1">
        <v>340000</v>
      </c>
      <c r="AM1975" s="1" t="s">
        <v>109</v>
      </c>
      <c r="AN1975" s="1" t="s">
        <v>4570</v>
      </c>
      <c r="AO1975" s="1" t="s">
        <v>4375</v>
      </c>
    </row>
    <row r="1976" spans="1:64" x14ac:dyDescent="0.5">
      <c r="A1976" s="1">
        <v>107</v>
      </c>
      <c r="B1976" s="1" t="s">
        <v>2204</v>
      </c>
      <c r="C1976" s="2">
        <v>43371</v>
      </c>
      <c r="D1976" s="1" t="s">
        <v>2205</v>
      </c>
      <c r="E1976" s="1" t="s">
        <v>2206</v>
      </c>
      <c r="F1976" s="1" t="s">
        <v>97</v>
      </c>
      <c r="G1976" s="1">
        <v>50</v>
      </c>
      <c r="H1976" s="1">
        <v>0</v>
      </c>
      <c r="M1976" s="1" t="s">
        <v>69</v>
      </c>
      <c r="N1976" s="1">
        <v>50</v>
      </c>
      <c r="O1976" s="1">
        <v>2.6272389999999999</v>
      </c>
      <c r="P1976" s="1">
        <v>23.381664000000001</v>
      </c>
      <c r="Q1976" s="1">
        <v>85000</v>
      </c>
      <c r="R1976" s="1" t="s">
        <v>2207</v>
      </c>
      <c r="S1976" s="1" t="s">
        <v>91</v>
      </c>
      <c r="T1976" s="1" t="s">
        <v>72</v>
      </c>
      <c r="U1976" s="1" t="s">
        <v>73</v>
      </c>
      <c r="X1976" s="1" t="s">
        <v>2208</v>
      </c>
      <c r="Z1976" s="1" t="s">
        <v>69</v>
      </c>
      <c r="AA1976" s="1" t="s">
        <v>2209</v>
      </c>
      <c r="AJ1976" s="1" t="s">
        <v>76</v>
      </c>
      <c r="AK1976" s="1" t="s">
        <v>2210</v>
      </c>
      <c r="AL1976" s="1">
        <v>340000</v>
      </c>
      <c r="AM1976" s="1" t="s">
        <v>109</v>
      </c>
      <c r="AN1976" s="1" t="s">
        <v>4570</v>
      </c>
      <c r="AO1976" s="1" t="s">
        <v>4375</v>
      </c>
    </row>
    <row r="1977" spans="1:64" x14ac:dyDescent="0.5">
      <c r="A1977" s="1">
        <v>107</v>
      </c>
      <c r="B1977" s="1" t="s">
        <v>2204</v>
      </c>
      <c r="C1977" s="2">
        <v>43371</v>
      </c>
      <c r="D1977" s="1" t="s">
        <v>2205</v>
      </c>
      <c r="E1977" s="1" t="s">
        <v>2206</v>
      </c>
      <c r="F1977" s="1" t="s">
        <v>81</v>
      </c>
      <c r="G1977" s="1">
        <v>50</v>
      </c>
      <c r="H1977" s="1">
        <v>0</v>
      </c>
      <c r="M1977" s="1" t="s">
        <v>110</v>
      </c>
      <c r="N1977" s="1">
        <v>50</v>
      </c>
      <c r="O1977" s="1">
        <v>26.625188000000001</v>
      </c>
      <c r="P1977" s="1">
        <v>6.809552</v>
      </c>
      <c r="Q1977" s="1">
        <v>85000</v>
      </c>
      <c r="R1977" s="1" t="s">
        <v>2207</v>
      </c>
      <c r="S1977" s="1" t="s">
        <v>91</v>
      </c>
      <c r="T1977" s="1" t="s">
        <v>72</v>
      </c>
      <c r="U1977" s="1" t="s">
        <v>73</v>
      </c>
      <c r="X1977" s="1" t="s">
        <v>2208</v>
      </c>
      <c r="Z1977" s="1" t="s">
        <v>110</v>
      </c>
      <c r="AA1977" s="1" t="s">
        <v>2209</v>
      </c>
      <c r="AJ1977" s="1" t="s">
        <v>76</v>
      </c>
      <c r="AK1977" s="1" t="s">
        <v>2210</v>
      </c>
      <c r="AL1977" s="1">
        <v>340000</v>
      </c>
      <c r="AM1977" s="1" t="s">
        <v>109</v>
      </c>
      <c r="AN1977" s="1" t="s">
        <v>4570</v>
      </c>
      <c r="AO1977" s="1" t="s">
        <v>4375</v>
      </c>
    </row>
    <row r="1978" spans="1:64" x14ac:dyDescent="0.5">
      <c r="A1978" s="1">
        <v>107</v>
      </c>
      <c r="B1978" s="1" t="s">
        <v>2204</v>
      </c>
      <c r="C1978" s="2">
        <v>43371</v>
      </c>
      <c r="D1978" s="1" t="s">
        <v>2205</v>
      </c>
      <c r="E1978" s="1" t="s">
        <v>2206</v>
      </c>
      <c r="F1978" s="1" t="s">
        <v>97</v>
      </c>
      <c r="G1978" s="1">
        <v>50</v>
      </c>
      <c r="H1978" s="1">
        <v>0</v>
      </c>
      <c r="M1978" s="1" t="s">
        <v>110</v>
      </c>
      <c r="N1978" s="1">
        <v>50</v>
      </c>
      <c r="O1978" s="1">
        <v>26.625188000000001</v>
      </c>
      <c r="P1978" s="1">
        <v>6.809552</v>
      </c>
      <c r="Q1978" s="1">
        <v>85000</v>
      </c>
      <c r="R1978" s="1" t="s">
        <v>2207</v>
      </c>
      <c r="S1978" s="1" t="s">
        <v>91</v>
      </c>
      <c r="T1978" s="1" t="s">
        <v>72</v>
      </c>
      <c r="U1978" s="1" t="s">
        <v>73</v>
      </c>
      <c r="X1978" s="1" t="s">
        <v>2208</v>
      </c>
      <c r="Z1978" s="1" t="s">
        <v>110</v>
      </c>
      <c r="AA1978" s="1" t="s">
        <v>2209</v>
      </c>
      <c r="AJ1978" s="1" t="s">
        <v>76</v>
      </c>
      <c r="AK1978" s="1" t="s">
        <v>2210</v>
      </c>
      <c r="AL1978" s="1">
        <v>340000</v>
      </c>
      <c r="AM1978" s="1" t="s">
        <v>109</v>
      </c>
      <c r="AN1978" s="1" t="s">
        <v>4570</v>
      </c>
      <c r="AO1978" s="1" t="s">
        <v>4375</v>
      </c>
    </row>
    <row r="1979" spans="1:64" x14ac:dyDescent="0.5">
      <c r="A1979" s="1">
        <v>327</v>
      </c>
      <c r="B1979" s="1" t="s">
        <v>2211</v>
      </c>
      <c r="C1979" s="2">
        <v>43537</v>
      </c>
      <c r="D1979" s="1" t="s">
        <v>2212</v>
      </c>
      <c r="E1979" s="1" t="s">
        <v>2213</v>
      </c>
      <c r="F1979" s="1" t="s">
        <v>128</v>
      </c>
      <c r="G1979" s="1">
        <v>30</v>
      </c>
      <c r="H1979" s="1">
        <v>1</v>
      </c>
      <c r="I1979" s="1" t="s">
        <v>194</v>
      </c>
      <c r="J1979" s="1">
        <v>100</v>
      </c>
      <c r="K1979" s="1">
        <v>19.182435999999999</v>
      </c>
      <c r="L1979" s="1">
        <v>-72.434515000000005</v>
      </c>
      <c r="M1979" s="1" t="s">
        <v>195</v>
      </c>
      <c r="N1979" s="1">
        <v>0</v>
      </c>
      <c r="O1979" s="1">
        <v>25.14509</v>
      </c>
      <c r="P1979" s="1">
        <v>-80.396960000000007</v>
      </c>
      <c r="Q1979" s="1">
        <v>21000</v>
      </c>
      <c r="R1979" s="1" t="s">
        <v>1243</v>
      </c>
      <c r="S1979" s="1" t="s">
        <v>71</v>
      </c>
      <c r="T1979" s="1" t="s">
        <v>2214</v>
      </c>
      <c r="X1979" s="1" t="s">
        <v>236</v>
      </c>
      <c r="Y1979" s="1" t="s">
        <v>2215</v>
      </c>
      <c r="Z1979" s="1" t="s">
        <v>194</v>
      </c>
      <c r="AA1979" s="1" t="s">
        <v>2216</v>
      </c>
      <c r="AJ1979" s="1" t="s">
        <v>76</v>
      </c>
      <c r="AL1979" s="1">
        <v>70000</v>
      </c>
      <c r="AM1979" s="1" t="s">
        <v>78</v>
      </c>
      <c r="AN1979" s="1" t="s">
        <v>4606</v>
      </c>
      <c r="AO1979" s="1" t="s">
        <v>4349</v>
      </c>
      <c r="AS1979" s="1">
        <v>1</v>
      </c>
      <c r="AT1979" s="1">
        <v>1</v>
      </c>
      <c r="AU1979" s="1">
        <v>1</v>
      </c>
      <c r="AV1979" s="1">
        <v>1</v>
      </c>
      <c r="AW1979" s="1">
        <v>1</v>
      </c>
      <c r="AX1979" s="1">
        <v>1</v>
      </c>
      <c r="AY1979" s="1">
        <v>1</v>
      </c>
      <c r="AZ1979" s="1">
        <v>1</v>
      </c>
    </row>
    <row r="1980" spans="1:64" x14ac:dyDescent="0.5">
      <c r="A1980" s="1">
        <v>327</v>
      </c>
      <c r="B1980" s="1" t="s">
        <v>2211</v>
      </c>
      <c r="C1980" s="2">
        <v>43537</v>
      </c>
      <c r="D1980" s="1" t="s">
        <v>2212</v>
      </c>
      <c r="E1980" s="1" t="s">
        <v>2213</v>
      </c>
      <c r="F1980" s="1" t="s">
        <v>129</v>
      </c>
      <c r="G1980" s="1">
        <v>70</v>
      </c>
      <c r="H1980" s="1">
        <v>1</v>
      </c>
      <c r="I1980" s="1" t="s">
        <v>194</v>
      </c>
      <c r="J1980" s="1">
        <v>100</v>
      </c>
      <c r="K1980" s="1">
        <v>19.182435999999999</v>
      </c>
      <c r="L1980" s="1">
        <v>-72.434515000000005</v>
      </c>
      <c r="M1980" s="1" t="s">
        <v>195</v>
      </c>
      <c r="N1980" s="1">
        <v>0</v>
      </c>
      <c r="O1980" s="1">
        <v>25.14509</v>
      </c>
      <c r="P1980" s="1">
        <v>-80.396960000000007</v>
      </c>
      <c r="Q1980" s="1">
        <v>49000</v>
      </c>
      <c r="R1980" s="1" t="s">
        <v>1243</v>
      </c>
      <c r="S1980" s="1" t="s">
        <v>71</v>
      </c>
      <c r="T1980" s="1" t="s">
        <v>2214</v>
      </c>
      <c r="X1980" s="1" t="s">
        <v>236</v>
      </c>
      <c r="Y1980" s="1" t="s">
        <v>2215</v>
      </c>
      <c r="Z1980" s="1" t="s">
        <v>194</v>
      </c>
      <c r="AA1980" s="1" t="s">
        <v>2216</v>
      </c>
      <c r="AJ1980" s="1" t="s">
        <v>76</v>
      </c>
      <c r="AL1980" s="1">
        <v>70000</v>
      </c>
      <c r="AM1980" s="1" t="s">
        <v>78</v>
      </c>
      <c r="AN1980" s="1" t="s">
        <v>4606</v>
      </c>
      <c r="AO1980" s="1" t="s">
        <v>4349</v>
      </c>
      <c r="AS1980" s="1">
        <v>1</v>
      </c>
      <c r="AT1980" s="1">
        <v>1</v>
      </c>
      <c r="AU1980" s="1">
        <v>1</v>
      </c>
      <c r="AV1980" s="1">
        <v>1</v>
      </c>
      <c r="AW1980" s="1">
        <v>1</v>
      </c>
      <c r="AX1980" s="1">
        <v>1</v>
      </c>
      <c r="AY1980" s="1">
        <v>1</v>
      </c>
      <c r="AZ1980" s="1">
        <v>1</v>
      </c>
    </row>
    <row r="1981" spans="1:64" x14ac:dyDescent="0.5">
      <c r="A1981" s="1">
        <v>241</v>
      </c>
      <c r="B1981" s="1" t="s">
        <v>2217</v>
      </c>
      <c r="C1981" s="2">
        <v>43579</v>
      </c>
      <c r="D1981" s="1" t="s">
        <v>2218</v>
      </c>
      <c r="E1981" s="1" t="s">
        <v>2219</v>
      </c>
      <c r="F1981" s="1" t="s">
        <v>127</v>
      </c>
      <c r="G1981" s="1">
        <v>95</v>
      </c>
      <c r="H1981" s="1">
        <v>1</v>
      </c>
      <c r="I1981" s="1" t="s">
        <v>426</v>
      </c>
      <c r="J1981" s="1">
        <v>100</v>
      </c>
      <c r="K1981" s="1">
        <v>23.684994</v>
      </c>
      <c r="L1981" s="1">
        <v>90.356330999999997</v>
      </c>
      <c r="M1981" s="1" t="s">
        <v>114</v>
      </c>
      <c r="N1981" s="1">
        <v>0</v>
      </c>
      <c r="O1981" s="1">
        <v>25.384855999999999</v>
      </c>
      <c r="P1981" s="1">
        <v>68.458809000000002</v>
      </c>
      <c r="Q1981" s="1">
        <v>1252408.75</v>
      </c>
      <c r="R1981" s="1" t="s">
        <v>2220</v>
      </c>
      <c r="S1981" s="1" t="s">
        <v>71</v>
      </c>
      <c r="T1981" s="1" t="s">
        <v>2221</v>
      </c>
      <c r="U1981" s="1" t="s">
        <v>105</v>
      </c>
      <c r="W1981" s="1" t="s">
        <v>121</v>
      </c>
      <c r="X1981" s="1" t="s">
        <v>2222</v>
      </c>
      <c r="Z1981" s="1" t="s">
        <v>426</v>
      </c>
      <c r="AA1981" s="1" t="s">
        <v>2223</v>
      </c>
      <c r="AJ1981" s="1" t="s">
        <v>76</v>
      </c>
      <c r="AK1981" s="1" t="s">
        <v>2224</v>
      </c>
      <c r="AL1981" s="1">
        <v>1318325</v>
      </c>
      <c r="AM1981" s="1" t="s">
        <v>109</v>
      </c>
      <c r="AN1981" s="1" t="s">
        <v>4607</v>
      </c>
      <c r="AO1981" s="1" t="s">
        <v>4608</v>
      </c>
      <c r="AP1981" s="1">
        <v>3798</v>
      </c>
      <c r="AR1981" s="1" t="s">
        <v>2225</v>
      </c>
      <c r="AS1981" s="1">
        <v>1</v>
      </c>
      <c r="AT1981" s="1">
        <v>1</v>
      </c>
      <c r="AY1981" s="1">
        <v>1</v>
      </c>
      <c r="AZ1981" s="1">
        <v>1</v>
      </c>
      <c r="BI1981" s="1">
        <v>1</v>
      </c>
      <c r="BL1981" s="1" t="s">
        <v>2226</v>
      </c>
    </row>
    <row r="1982" spans="1:64" x14ac:dyDescent="0.5">
      <c r="A1982" s="1">
        <v>241</v>
      </c>
      <c r="B1982" s="1" t="s">
        <v>2217</v>
      </c>
      <c r="C1982" s="2">
        <v>43579</v>
      </c>
      <c r="D1982" s="1" t="s">
        <v>2218</v>
      </c>
      <c r="E1982" s="1" t="s">
        <v>2219</v>
      </c>
      <c r="F1982" s="1" t="s">
        <v>98</v>
      </c>
      <c r="G1982" s="1">
        <v>5</v>
      </c>
      <c r="H1982" s="1">
        <v>1</v>
      </c>
      <c r="I1982" s="1" t="s">
        <v>426</v>
      </c>
      <c r="J1982" s="1">
        <v>100</v>
      </c>
      <c r="K1982" s="1">
        <v>23.684994</v>
      </c>
      <c r="L1982" s="1">
        <v>90.356330999999997</v>
      </c>
      <c r="M1982" s="1" t="s">
        <v>114</v>
      </c>
      <c r="N1982" s="1">
        <v>0</v>
      </c>
      <c r="O1982" s="1">
        <v>25.384855999999999</v>
      </c>
      <c r="P1982" s="1">
        <v>68.458809000000002</v>
      </c>
      <c r="Q1982" s="1">
        <v>65916.25</v>
      </c>
      <c r="R1982" s="1" t="s">
        <v>2220</v>
      </c>
      <c r="S1982" s="1" t="s">
        <v>71</v>
      </c>
      <c r="T1982" s="1" t="s">
        <v>2221</v>
      </c>
      <c r="U1982" s="1" t="s">
        <v>105</v>
      </c>
      <c r="W1982" s="1" t="s">
        <v>121</v>
      </c>
      <c r="X1982" s="1" t="s">
        <v>2222</v>
      </c>
      <c r="Z1982" s="1" t="s">
        <v>426</v>
      </c>
      <c r="AA1982" s="1" t="s">
        <v>2223</v>
      </c>
      <c r="AJ1982" s="1" t="s">
        <v>76</v>
      </c>
      <c r="AK1982" s="1" t="s">
        <v>2224</v>
      </c>
      <c r="AL1982" s="1">
        <v>1318325</v>
      </c>
      <c r="AM1982" s="1" t="s">
        <v>109</v>
      </c>
      <c r="AN1982" s="1" t="s">
        <v>4607</v>
      </c>
      <c r="AO1982" s="1" t="s">
        <v>4608</v>
      </c>
      <c r="AP1982" s="1">
        <v>3798</v>
      </c>
      <c r="AR1982" s="1" t="s">
        <v>2225</v>
      </c>
      <c r="AS1982" s="1">
        <v>1</v>
      </c>
      <c r="AT1982" s="1">
        <v>1</v>
      </c>
      <c r="AY1982" s="1">
        <v>1</v>
      </c>
      <c r="AZ1982" s="1">
        <v>1</v>
      </c>
      <c r="BI1982" s="1">
        <v>1</v>
      </c>
      <c r="BL1982" s="1" t="s">
        <v>2226</v>
      </c>
    </row>
    <row r="1983" spans="1:64" x14ac:dyDescent="0.5">
      <c r="A1983" s="1">
        <v>451</v>
      </c>
      <c r="B1983" s="1" t="s">
        <v>2227</v>
      </c>
      <c r="C1983" s="2">
        <v>43579</v>
      </c>
      <c r="D1983" s="1" t="s">
        <v>2228</v>
      </c>
      <c r="E1983" s="1" t="s">
        <v>2229</v>
      </c>
      <c r="F1983" s="1" t="s">
        <v>129</v>
      </c>
      <c r="G1983" s="1">
        <v>25</v>
      </c>
      <c r="H1983" s="1">
        <v>1</v>
      </c>
      <c r="I1983" s="1" t="s">
        <v>426</v>
      </c>
      <c r="J1983" s="1">
        <v>100</v>
      </c>
      <c r="K1983" s="1">
        <v>23.684994</v>
      </c>
      <c r="L1983" s="1">
        <v>90.356330999999997</v>
      </c>
      <c r="M1983" s="1" t="s">
        <v>114</v>
      </c>
      <c r="N1983" s="1">
        <v>0</v>
      </c>
      <c r="O1983" s="1">
        <v>25.384855999999999</v>
      </c>
      <c r="P1983" s="1">
        <v>68.458809000000002</v>
      </c>
      <c r="Q1983" s="1">
        <v>614726.75</v>
      </c>
      <c r="R1983" s="1" t="s">
        <v>2230</v>
      </c>
      <c r="S1983" s="1" t="s">
        <v>71</v>
      </c>
      <c r="T1983" s="1" t="s">
        <v>2231</v>
      </c>
      <c r="U1983" s="1" t="s">
        <v>105</v>
      </c>
      <c r="W1983" s="1" t="s">
        <v>121</v>
      </c>
      <c r="X1983" s="1" t="s">
        <v>2232</v>
      </c>
      <c r="Z1983" s="1" t="s">
        <v>426</v>
      </c>
      <c r="AA1983" s="1" t="s">
        <v>2233</v>
      </c>
      <c r="AJ1983" s="1" t="s">
        <v>76</v>
      </c>
      <c r="AK1983" s="1" t="s">
        <v>2234</v>
      </c>
      <c r="AL1983" s="1">
        <v>2458907</v>
      </c>
      <c r="AM1983" s="1" t="s">
        <v>109</v>
      </c>
      <c r="AN1983" s="1" t="s">
        <v>4609</v>
      </c>
      <c r="AO1983" s="1" t="s">
        <v>4610</v>
      </c>
      <c r="AP1983" s="1">
        <v>35217</v>
      </c>
      <c r="AQ1983" s="1">
        <v>500000</v>
      </c>
      <c r="AR1983" s="1" t="s">
        <v>2235</v>
      </c>
      <c r="AS1983" s="1">
        <v>1</v>
      </c>
      <c r="AY1983" s="1">
        <v>1</v>
      </c>
      <c r="AZ1983" s="1">
        <v>1</v>
      </c>
      <c r="BL1983" s="1" t="s">
        <v>2236</v>
      </c>
    </row>
    <row r="1984" spans="1:64" x14ac:dyDescent="0.5">
      <c r="A1984" s="1">
        <v>451</v>
      </c>
      <c r="B1984" s="1" t="s">
        <v>2227</v>
      </c>
      <c r="C1984" s="2">
        <v>43579</v>
      </c>
      <c r="D1984" s="1" t="s">
        <v>2228</v>
      </c>
      <c r="E1984" s="1" t="s">
        <v>2229</v>
      </c>
      <c r="F1984" s="1" t="s">
        <v>206</v>
      </c>
      <c r="G1984" s="1">
        <v>25</v>
      </c>
      <c r="H1984" s="1">
        <v>1</v>
      </c>
      <c r="I1984" s="1" t="s">
        <v>426</v>
      </c>
      <c r="J1984" s="1">
        <v>100</v>
      </c>
      <c r="K1984" s="1">
        <v>23.684994</v>
      </c>
      <c r="L1984" s="1">
        <v>90.356330999999997</v>
      </c>
      <c r="M1984" s="1" t="s">
        <v>114</v>
      </c>
      <c r="N1984" s="1">
        <v>0</v>
      </c>
      <c r="O1984" s="1">
        <v>25.384855999999999</v>
      </c>
      <c r="P1984" s="1">
        <v>68.458809000000002</v>
      </c>
      <c r="Q1984" s="1">
        <v>614726.75</v>
      </c>
      <c r="R1984" s="1" t="s">
        <v>2230</v>
      </c>
      <c r="S1984" s="1" t="s">
        <v>71</v>
      </c>
      <c r="T1984" s="1" t="s">
        <v>2231</v>
      </c>
      <c r="U1984" s="1" t="s">
        <v>105</v>
      </c>
      <c r="W1984" s="1" t="s">
        <v>121</v>
      </c>
      <c r="X1984" s="1" t="s">
        <v>2232</v>
      </c>
      <c r="Z1984" s="1" t="s">
        <v>426</v>
      </c>
      <c r="AA1984" s="1" t="s">
        <v>2233</v>
      </c>
      <c r="AJ1984" s="1" t="s">
        <v>76</v>
      </c>
      <c r="AK1984" s="1" t="s">
        <v>2234</v>
      </c>
      <c r="AL1984" s="1">
        <v>2458907</v>
      </c>
      <c r="AM1984" s="1" t="s">
        <v>109</v>
      </c>
      <c r="AN1984" s="1" t="s">
        <v>4609</v>
      </c>
      <c r="AO1984" s="1" t="s">
        <v>4610</v>
      </c>
      <c r="AP1984" s="1">
        <v>35217</v>
      </c>
      <c r="AQ1984" s="1">
        <v>500000</v>
      </c>
      <c r="AR1984" s="1" t="s">
        <v>2235</v>
      </c>
      <c r="AS1984" s="1">
        <v>1</v>
      </c>
      <c r="AY1984" s="1">
        <v>1</v>
      </c>
      <c r="AZ1984" s="1">
        <v>1</v>
      </c>
      <c r="BL1984" s="1" t="s">
        <v>2236</v>
      </c>
    </row>
    <row r="1985" spans="1:64" x14ac:dyDescent="0.5">
      <c r="A1985" s="1">
        <v>451</v>
      </c>
      <c r="B1985" s="1" t="s">
        <v>2227</v>
      </c>
      <c r="C1985" s="2">
        <v>43579</v>
      </c>
      <c r="D1985" s="1" t="s">
        <v>2228</v>
      </c>
      <c r="E1985" s="1" t="s">
        <v>2229</v>
      </c>
      <c r="F1985" s="1" t="s">
        <v>128</v>
      </c>
      <c r="G1985" s="1">
        <v>25</v>
      </c>
      <c r="H1985" s="1">
        <v>1</v>
      </c>
      <c r="I1985" s="1" t="s">
        <v>426</v>
      </c>
      <c r="J1985" s="1">
        <v>100</v>
      </c>
      <c r="K1985" s="1">
        <v>23.684994</v>
      </c>
      <c r="L1985" s="1">
        <v>90.356330999999997</v>
      </c>
      <c r="M1985" s="1" t="s">
        <v>114</v>
      </c>
      <c r="N1985" s="1">
        <v>0</v>
      </c>
      <c r="O1985" s="1">
        <v>25.384855999999999</v>
      </c>
      <c r="P1985" s="1">
        <v>68.458809000000002</v>
      </c>
      <c r="Q1985" s="1">
        <v>614726.75</v>
      </c>
      <c r="R1985" s="1" t="s">
        <v>2230</v>
      </c>
      <c r="S1985" s="1" t="s">
        <v>71</v>
      </c>
      <c r="T1985" s="1" t="s">
        <v>2231</v>
      </c>
      <c r="U1985" s="1" t="s">
        <v>105</v>
      </c>
      <c r="W1985" s="1" t="s">
        <v>121</v>
      </c>
      <c r="X1985" s="1" t="s">
        <v>2232</v>
      </c>
      <c r="Z1985" s="1" t="s">
        <v>426</v>
      </c>
      <c r="AA1985" s="1" t="s">
        <v>2233</v>
      </c>
      <c r="AJ1985" s="1" t="s">
        <v>76</v>
      </c>
      <c r="AK1985" s="1" t="s">
        <v>2234</v>
      </c>
      <c r="AL1985" s="1">
        <v>2458907</v>
      </c>
      <c r="AM1985" s="1" t="s">
        <v>109</v>
      </c>
      <c r="AN1985" s="1" t="s">
        <v>4609</v>
      </c>
      <c r="AO1985" s="1" t="s">
        <v>4610</v>
      </c>
      <c r="AP1985" s="1">
        <v>35217</v>
      </c>
      <c r="AQ1985" s="1">
        <v>500000</v>
      </c>
      <c r="AR1985" s="1" t="s">
        <v>2235</v>
      </c>
      <c r="AS1985" s="1">
        <v>1</v>
      </c>
      <c r="AY1985" s="1">
        <v>1</v>
      </c>
      <c r="AZ1985" s="1">
        <v>1</v>
      </c>
      <c r="BL1985" s="1" t="s">
        <v>2236</v>
      </c>
    </row>
    <row r="1986" spans="1:64" x14ac:dyDescent="0.5">
      <c r="A1986" s="1">
        <v>451</v>
      </c>
      <c r="B1986" s="1" t="s">
        <v>2227</v>
      </c>
      <c r="C1986" s="2">
        <v>43579</v>
      </c>
      <c r="D1986" s="1" t="s">
        <v>2228</v>
      </c>
      <c r="E1986" s="1" t="s">
        <v>2229</v>
      </c>
      <c r="F1986" s="1" t="s">
        <v>127</v>
      </c>
      <c r="G1986" s="1">
        <v>25</v>
      </c>
      <c r="H1986" s="1">
        <v>1</v>
      </c>
      <c r="I1986" s="1" t="s">
        <v>426</v>
      </c>
      <c r="J1986" s="1">
        <v>100</v>
      </c>
      <c r="K1986" s="1">
        <v>23.684994</v>
      </c>
      <c r="L1986" s="1">
        <v>90.356330999999997</v>
      </c>
      <c r="M1986" s="1" t="s">
        <v>114</v>
      </c>
      <c r="N1986" s="1">
        <v>0</v>
      </c>
      <c r="O1986" s="1">
        <v>25.384855999999999</v>
      </c>
      <c r="P1986" s="1">
        <v>68.458809000000002</v>
      </c>
      <c r="Q1986" s="1">
        <v>614726.75</v>
      </c>
      <c r="R1986" s="1" t="s">
        <v>2230</v>
      </c>
      <c r="S1986" s="1" t="s">
        <v>71</v>
      </c>
      <c r="T1986" s="1" t="s">
        <v>2231</v>
      </c>
      <c r="U1986" s="1" t="s">
        <v>105</v>
      </c>
      <c r="W1986" s="1" t="s">
        <v>121</v>
      </c>
      <c r="X1986" s="1" t="s">
        <v>2232</v>
      </c>
      <c r="Z1986" s="1" t="s">
        <v>426</v>
      </c>
      <c r="AA1986" s="1" t="s">
        <v>2233</v>
      </c>
      <c r="AJ1986" s="1" t="s">
        <v>76</v>
      </c>
      <c r="AK1986" s="1" t="s">
        <v>2234</v>
      </c>
      <c r="AL1986" s="1">
        <v>2458907</v>
      </c>
      <c r="AM1986" s="1" t="s">
        <v>109</v>
      </c>
      <c r="AN1986" s="1" t="s">
        <v>4609</v>
      </c>
      <c r="AO1986" s="1" t="s">
        <v>4610</v>
      </c>
      <c r="AP1986" s="1">
        <v>35217</v>
      </c>
      <c r="AQ1986" s="1">
        <v>500000</v>
      </c>
      <c r="AR1986" s="1" t="s">
        <v>2235</v>
      </c>
      <c r="AS1986" s="1">
        <v>1</v>
      </c>
      <c r="AY1986" s="1">
        <v>1</v>
      </c>
      <c r="AZ1986" s="1">
        <v>1</v>
      </c>
      <c r="BL1986" s="1" t="s">
        <v>2236</v>
      </c>
    </row>
    <row r="1987" spans="1:64" x14ac:dyDescent="0.5">
      <c r="A1987" s="1">
        <v>600</v>
      </c>
      <c r="B1987" s="1" t="s">
        <v>2237</v>
      </c>
      <c r="C1987" s="2">
        <v>43579</v>
      </c>
      <c r="D1987" s="1" t="s">
        <v>2238</v>
      </c>
      <c r="E1987" s="1" t="s">
        <v>2239</v>
      </c>
      <c r="F1987" s="1" t="s">
        <v>280</v>
      </c>
      <c r="G1987" s="1">
        <v>100</v>
      </c>
      <c r="H1987" s="1">
        <v>1</v>
      </c>
      <c r="I1987" s="1" t="s">
        <v>1462</v>
      </c>
      <c r="J1987" s="1">
        <v>100</v>
      </c>
      <c r="K1987" s="1">
        <v>33.223190000000002</v>
      </c>
      <c r="L1987" s="1">
        <v>43.679290999999999</v>
      </c>
      <c r="M1987" s="1" t="s">
        <v>268</v>
      </c>
      <c r="N1987" s="1">
        <v>0</v>
      </c>
      <c r="O1987" s="1">
        <v>37.477907000000002</v>
      </c>
      <c r="P1987" s="1">
        <v>39.411562000000004</v>
      </c>
      <c r="Q1987" s="1">
        <v>8000000</v>
      </c>
      <c r="R1987" s="1" t="s">
        <v>196</v>
      </c>
      <c r="S1987" s="1" t="s">
        <v>71</v>
      </c>
      <c r="U1987" s="1" t="s">
        <v>182</v>
      </c>
      <c r="W1987" s="1" t="s">
        <v>183</v>
      </c>
      <c r="X1987" s="1" t="s">
        <v>2240</v>
      </c>
      <c r="Z1987" s="1" t="s">
        <v>1462</v>
      </c>
      <c r="AA1987" s="1" t="s">
        <v>2241</v>
      </c>
      <c r="AJ1987" s="1" t="s">
        <v>76</v>
      </c>
      <c r="AK1987" s="1" t="s">
        <v>2242</v>
      </c>
      <c r="AL1987" s="1">
        <v>8000000</v>
      </c>
      <c r="AM1987" s="1" t="s">
        <v>78</v>
      </c>
      <c r="AN1987" s="1" t="s">
        <v>4611</v>
      </c>
      <c r="AO1987" s="1" t="s">
        <v>4299</v>
      </c>
      <c r="AP1987" s="1">
        <v>183000</v>
      </c>
      <c r="AS1987" s="1">
        <v>1</v>
      </c>
      <c r="AT1987" s="1">
        <v>1</v>
      </c>
      <c r="AU1987" s="1">
        <v>1</v>
      </c>
      <c r="AV1987" s="1">
        <v>1</v>
      </c>
      <c r="AW1987" s="1">
        <v>1</v>
      </c>
      <c r="AX1987" s="1">
        <v>1</v>
      </c>
      <c r="AY1987" s="1">
        <v>1</v>
      </c>
      <c r="AZ1987" s="1">
        <v>1</v>
      </c>
      <c r="BA1987" s="1">
        <v>1</v>
      </c>
      <c r="BB1987" s="1">
        <v>1</v>
      </c>
      <c r="BG1987" s="1">
        <v>1</v>
      </c>
      <c r="BH1987" s="1">
        <v>1</v>
      </c>
    </row>
    <row r="1988" spans="1:64" x14ac:dyDescent="0.5">
      <c r="A1988" s="1">
        <v>539</v>
      </c>
      <c r="B1988" s="1" t="s">
        <v>2243</v>
      </c>
      <c r="C1988" s="2">
        <v>43579</v>
      </c>
      <c r="D1988" s="1" t="s">
        <v>2244</v>
      </c>
      <c r="E1988" s="1" t="s">
        <v>2245</v>
      </c>
      <c r="F1988" s="1" t="s">
        <v>280</v>
      </c>
      <c r="G1988" s="1">
        <v>100</v>
      </c>
      <c r="H1988" s="1">
        <v>1</v>
      </c>
      <c r="I1988" s="1" t="s">
        <v>1462</v>
      </c>
      <c r="J1988" s="1">
        <v>100</v>
      </c>
      <c r="K1988" s="1">
        <v>33.223190000000002</v>
      </c>
      <c r="L1988" s="1">
        <v>43.679290999999999</v>
      </c>
      <c r="M1988" s="1" t="s">
        <v>268</v>
      </c>
      <c r="N1988" s="1">
        <v>0</v>
      </c>
      <c r="O1988" s="1">
        <v>37.477907000000002</v>
      </c>
      <c r="P1988" s="1">
        <v>39.411562000000004</v>
      </c>
      <c r="Q1988" s="1">
        <v>8000000</v>
      </c>
      <c r="R1988" s="1" t="s">
        <v>2246</v>
      </c>
      <c r="S1988" s="1" t="s">
        <v>91</v>
      </c>
      <c r="U1988" s="1" t="s">
        <v>182</v>
      </c>
      <c r="W1988" s="1" t="s">
        <v>183</v>
      </c>
      <c r="X1988" s="1" t="s">
        <v>2247</v>
      </c>
      <c r="Z1988" s="1" t="s">
        <v>1462</v>
      </c>
      <c r="AA1988" s="1" t="s">
        <v>2241</v>
      </c>
      <c r="AJ1988" s="1" t="s">
        <v>76</v>
      </c>
      <c r="AK1988" s="1" t="s">
        <v>2248</v>
      </c>
      <c r="AL1988" s="1">
        <v>8000000</v>
      </c>
      <c r="AM1988" s="1" t="s">
        <v>78</v>
      </c>
      <c r="AN1988" s="1" t="s">
        <v>4612</v>
      </c>
      <c r="AO1988" s="1" t="s">
        <v>4613</v>
      </c>
      <c r="AP1988" s="1">
        <v>224739</v>
      </c>
      <c r="AR1988" s="1" t="s">
        <v>2249</v>
      </c>
      <c r="AS1988" s="1">
        <v>1</v>
      </c>
      <c r="AW1988" s="1">
        <v>1</v>
      </c>
      <c r="BL1988" s="1" t="s">
        <v>2250</v>
      </c>
    </row>
    <row r="1989" spans="1:64" x14ac:dyDescent="0.5">
      <c r="A1989" s="1">
        <v>571</v>
      </c>
      <c r="B1989" s="1" t="s">
        <v>2251</v>
      </c>
      <c r="C1989" s="2">
        <v>43579</v>
      </c>
      <c r="D1989" s="1" t="s">
        <v>2252</v>
      </c>
      <c r="E1989" s="1" t="s">
        <v>2253</v>
      </c>
      <c r="F1989" s="1" t="s">
        <v>280</v>
      </c>
      <c r="G1989" s="1">
        <v>100</v>
      </c>
      <c r="H1989" s="1">
        <v>1</v>
      </c>
      <c r="I1989" s="1" t="s">
        <v>1462</v>
      </c>
      <c r="J1989" s="1">
        <v>100</v>
      </c>
      <c r="K1989" s="1">
        <v>33.223190000000002</v>
      </c>
      <c r="L1989" s="1">
        <v>43.679290999999999</v>
      </c>
      <c r="M1989" s="1" t="s">
        <v>268</v>
      </c>
      <c r="N1989" s="1">
        <v>0</v>
      </c>
      <c r="O1989" s="1">
        <v>37.477907000000002</v>
      </c>
      <c r="P1989" s="1">
        <v>39.411562000000004</v>
      </c>
      <c r="Q1989" s="1">
        <v>28000000</v>
      </c>
      <c r="R1989" s="1" t="s">
        <v>287</v>
      </c>
      <c r="S1989" s="1" t="s">
        <v>91</v>
      </c>
      <c r="U1989" s="1" t="s">
        <v>182</v>
      </c>
      <c r="W1989" s="1" t="s">
        <v>183</v>
      </c>
      <c r="X1989" s="1" t="s">
        <v>2254</v>
      </c>
      <c r="Z1989" s="1" t="s">
        <v>1462</v>
      </c>
      <c r="AA1989" s="1" t="s">
        <v>2241</v>
      </c>
      <c r="AJ1989" s="1" t="s">
        <v>76</v>
      </c>
      <c r="AK1989" s="1" t="s">
        <v>2255</v>
      </c>
      <c r="AL1989" s="1">
        <v>28000000</v>
      </c>
      <c r="AM1989" s="1" t="s">
        <v>78</v>
      </c>
      <c r="AN1989" s="1" t="s">
        <v>4614</v>
      </c>
      <c r="AO1989" s="1" t="s">
        <v>4494</v>
      </c>
      <c r="AS1989" s="1">
        <v>1</v>
      </c>
      <c r="AU1989" s="1">
        <v>1</v>
      </c>
      <c r="AW1989" s="1">
        <v>1</v>
      </c>
      <c r="BH1989" s="1">
        <v>1</v>
      </c>
    </row>
    <row r="1990" spans="1:64" x14ac:dyDescent="0.5">
      <c r="A1990" s="1">
        <v>545</v>
      </c>
      <c r="B1990" s="1" t="s">
        <v>2256</v>
      </c>
      <c r="C1990" s="2">
        <v>43579</v>
      </c>
      <c r="D1990" s="1" t="s">
        <v>2257</v>
      </c>
      <c r="E1990" s="1" t="s">
        <v>2258</v>
      </c>
      <c r="F1990" s="1" t="s">
        <v>291</v>
      </c>
      <c r="G1990" s="1">
        <v>60</v>
      </c>
      <c r="H1990" s="1">
        <v>1</v>
      </c>
      <c r="I1990" s="1" t="s">
        <v>1462</v>
      </c>
      <c r="J1990" s="1">
        <v>100</v>
      </c>
      <c r="K1990" s="1">
        <v>33.223190000000002</v>
      </c>
      <c r="L1990" s="1">
        <v>43.679290999999999</v>
      </c>
      <c r="M1990" s="1" t="s">
        <v>268</v>
      </c>
      <c r="N1990" s="1">
        <v>0</v>
      </c>
      <c r="O1990" s="1">
        <v>37.477907000000002</v>
      </c>
      <c r="P1990" s="1">
        <v>39.411562000000004</v>
      </c>
      <c r="Q1990" s="1">
        <v>1800000</v>
      </c>
      <c r="R1990" s="1" t="s">
        <v>2259</v>
      </c>
      <c r="S1990" s="1" t="s">
        <v>71</v>
      </c>
      <c r="T1990" s="1" t="s">
        <v>2260</v>
      </c>
      <c r="U1990" s="1" t="s">
        <v>182</v>
      </c>
      <c r="W1990" s="1" t="s">
        <v>183</v>
      </c>
      <c r="X1990" s="1" t="s">
        <v>2261</v>
      </c>
      <c r="Y1990" s="1" t="s">
        <v>2262</v>
      </c>
      <c r="Z1990" s="1" t="s">
        <v>1462</v>
      </c>
      <c r="AA1990" s="1" t="s">
        <v>2263</v>
      </c>
      <c r="AB1990" s="1" t="s">
        <v>420</v>
      </c>
      <c r="AJ1990" s="1" t="s">
        <v>2264</v>
      </c>
      <c r="AK1990" s="1" t="s">
        <v>2265</v>
      </c>
      <c r="AL1990" s="1">
        <v>3000000</v>
      </c>
      <c r="AM1990" s="1" t="s">
        <v>78</v>
      </c>
      <c r="AN1990" s="1" t="s">
        <v>4615</v>
      </c>
      <c r="AO1990" s="1" t="s">
        <v>4613</v>
      </c>
      <c r="AP1990" s="1">
        <v>16000</v>
      </c>
      <c r="AR1990" s="1" t="s">
        <v>2266</v>
      </c>
      <c r="AS1990" s="1">
        <v>1</v>
      </c>
      <c r="AT1990" s="1">
        <v>1</v>
      </c>
      <c r="AU1990" s="1">
        <v>1</v>
      </c>
      <c r="AW1990" s="1">
        <v>1</v>
      </c>
      <c r="AX1990" s="1">
        <v>1</v>
      </c>
      <c r="BG1990" s="1">
        <v>1</v>
      </c>
      <c r="BH1990" s="1">
        <v>1</v>
      </c>
      <c r="BL1990" s="1" t="s">
        <v>2267</v>
      </c>
    </row>
    <row r="1991" spans="1:64" x14ac:dyDescent="0.5">
      <c r="A1991" s="1">
        <v>545</v>
      </c>
      <c r="B1991" s="1" t="s">
        <v>2256</v>
      </c>
      <c r="C1991" s="2">
        <v>43579</v>
      </c>
      <c r="D1991" s="1" t="s">
        <v>2257</v>
      </c>
      <c r="E1991" s="1" t="s">
        <v>2258</v>
      </c>
      <c r="F1991" s="1" t="s">
        <v>2268</v>
      </c>
      <c r="G1991" s="1">
        <v>19</v>
      </c>
      <c r="H1991" s="1">
        <v>1</v>
      </c>
      <c r="I1991" s="1" t="s">
        <v>1462</v>
      </c>
      <c r="J1991" s="1">
        <v>100</v>
      </c>
      <c r="K1991" s="1">
        <v>33.223190000000002</v>
      </c>
      <c r="L1991" s="1">
        <v>43.679290999999999</v>
      </c>
      <c r="M1991" s="1" t="s">
        <v>268</v>
      </c>
      <c r="N1991" s="1">
        <v>0</v>
      </c>
      <c r="O1991" s="1">
        <v>37.477907000000002</v>
      </c>
      <c r="P1991" s="1">
        <v>39.411562000000004</v>
      </c>
      <c r="Q1991" s="1">
        <v>570000</v>
      </c>
      <c r="R1991" s="1" t="s">
        <v>2259</v>
      </c>
      <c r="S1991" s="1" t="s">
        <v>71</v>
      </c>
      <c r="T1991" s="1" t="s">
        <v>2260</v>
      </c>
      <c r="U1991" s="1" t="s">
        <v>182</v>
      </c>
      <c r="W1991" s="1" t="s">
        <v>183</v>
      </c>
      <c r="X1991" s="1" t="s">
        <v>2261</v>
      </c>
      <c r="Y1991" s="1" t="s">
        <v>2262</v>
      </c>
      <c r="Z1991" s="1" t="s">
        <v>1462</v>
      </c>
      <c r="AA1991" s="1" t="s">
        <v>2263</v>
      </c>
      <c r="AB1991" s="1" t="s">
        <v>420</v>
      </c>
      <c r="AJ1991" s="1" t="s">
        <v>2264</v>
      </c>
      <c r="AK1991" s="1" t="s">
        <v>2265</v>
      </c>
      <c r="AL1991" s="1">
        <v>3000000</v>
      </c>
      <c r="AM1991" s="1" t="s">
        <v>78</v>
      </c>
      <c r="AN1991" s="1" t="s">
        <v>4615</v>
      </c>
      <c r="AO1991" s="1" t="s">
        <v>4613</v>
      </c>
      <c r="AP1991" s="1">
        <v>16000</v>
      </c>
      <c r="AR1991" s="1" t="s">
        <v>2266</v>
      </c>
      <c r="AS1991" s="1">
        <v>1</v>
      </c>
      <c r="AT1991" s="1">
        <v>1</v>
      </c>
      <c r="AU1991" s="1">
        <v>1</v>
      </c>
      <c r="AW1991" s="1">
        <v>1</v>
      </c>
      <c r="AX1991" s="1">
        <v>1</v>
      </c>
      <c r="BG1991" s="1">
        <v>1</v>
      </c>
      <c r="BH1991" s="1">
        <v>1</v>
      </c>
      <c r="BL1991" s="1" t="s">
        <v>2267</v>
      </c>
    </row>
    <row r="1992" spans="1:64" x14ac:dyDescent="0.5">
      <c r="A1992" s="1">
        <v>545</v>
      </c>
      <c r="B1992" s="1" t="s">
        <v>2256</v>
      </c>
      <c r="C1992" s="2">
        <v>43579</v>
      </c>
      <c r="D1992" s="1" t="s">
        <v>2257</v>
      </c>
      <c r="E1992" s="1" t="s">
        <v>2258</v>
      </c>
      <c r="F1992" s="1" t="s">
        <v>97</v>
      </c>
      <c r="G1992" s="1">
        <v>21</v>
      </c>
      <c r="H1992" s="1">
        <v>1</v>
      </c>
      <c r="I1992" s="1" t="s">
        <v>1462</v>
      </c>
      <c r="J1992" s="1">
        <v>100</v>
      </c>
      <c r="K1992" s="1">
        <v>33.223190000000002</v>
      </c>
      <c r="L1992" s="1">
        <v>43.679290999999999</v>
      </c>
      <c r="M1992" s="1" t="s">
        <v>268</v>
      </c>
      <c r="N1992" s="1">
        <v>0</v>
      </c>
      <c r="O1992" s="1">
        <v>37.477907000000002</v>
      </c>
      <c r="P1992" s="1">
        <v>39.411562000000004</v>
      </c>
      <c r="Q1992" s="1">
        <v>630000</v>
      </c>
      <c r="R1992" s="1" t="s">
        <v>2259</v>
      </c>
      <c r="S1992" s="1" t="s">
        <v>71</v>
      </c>
      <c r="T1992" s="1" t="s">
        <v>2260</v>
      </c>
      <c r="U1992" s="1" t="s">
        <v>182</v>
      </c>
      <c r="W1992" s="1" t="s">
        <v>183</v>
      </c>
      <c r="X1992" s="1" t="s">
        <v>2261</v>
      </c>
      <c r="Y1992" s="1" t="s">
        <v>2262</v>
      </c>
      <c r="Z1992" s="1" t="s">
        <v>1462</v>
      </c>
      <c r="AA1992" s="1" t="s">
        <v>2263</v>
      </c>
      <c r="AB1992" s="1" t="s">
        <v>420</v>
      </c>
      <c r="AJ1992" s="1" t="s">
        <v>2264</v>
      </c>
      <c r="AK1992" s="1" t="s">
        <v>2265</v>
      </c>
      <c r="AL1992" s="1">
        <v>3000000</v>
      </c>
      <c r="AM1992" s="1" t="s">
        <v>78</v>
      </c>
      <c r="AN1992" s="1" t="s">
        <v>4615</v>
      </c>
      <c r="AO1992" s="1" t="s">
        <v>4613</v>
      </c>
      <c r="AP1992" s="1">
        <v>16000</v>
      </c>
      <c r="AR1992" s="1" t="s">
        <v>2266</v>
      </c>
      <c r="AS1992" s="1">
        <v>1</v>
      </c>
      <c r="AT1992" s="1">
        <v>1</v>
      </c>
      <c r="AU1992" s="1">
        <v>1</v>
      </c>
      <c r="AW1992" s="1">
        <v>1</v>
      </c>
      <c r="AX1992" s="1">
        <v>1</v>
      </c>
      <c r="BG1992" s="1">
        <v>1</v>
      </c>
      <c r="BH1992" s="1">
        <v>1</v>
      </c>
      <c r="BL1992" s="1" t="s">
        <v>2267</v>
      </c>
    </row>
    <row r="1993" spans="1:64" x14ac:dyDescent="0.5">
      <c r="A1993" s="1">
        <v>191</v>
      </c>
      <c r="B1993" s="1" t="s">
        <v>2269</v>
      </c>
      <c r="C1993" s="2">
        <v>43579</v>
      </c>
      <c r="D1993" s="1" t="s">
        <v>2270</v>
      </c>
      <c r="E1993" s="1" t="s">
        <v>2271</v>
      </c>
      <c r="F1993" s="1" t="s">
        <v>127</v>
      </c>
      <c r="G1993" s="1">
        <v>45</v>
      </c>
      <c r="H1993" s="1">
        <v>1</v>
      </c>
      <c r="I1993" s="1" t="s">
        <v>118</v>
      </c>
      <c r="J1993" s="1">
        <v>100</v>
      </c>
      <c r="K1993" s="1">
        <v>-6.4530960000000004</v>
      </c>
      <c r="L1993" s="1">
        <v>34.894539000000002</v>
      </c>
      <c r="M1993" s="1" t="s">
        <v>69</v>
      </c>
      <c r="N1993" s="1">
        <v>0</v>
      </c>
      <c r="O1993" s="1">
        <v>2.6272389999999999</v>
      </c>
      <c r="P1993" s="1">
        <v>23.381664000000001</v>
      </c>
      <c r="Q1993" s="1">
        <v>5400000</v>
      </c>
      <c r="R1993" s="1" t="s">
        <v>207</v>
      </c>
      <c r="S1993" s="1" t="s">
        <v>71</v>
      </c>
      <c r="T1993" s="1" t="s">
        <v>104</v>
      </c>
      <c r="U1993" s="1" t="s">
        <v>105</v>
      </c>
      <c r="W1993" s="1" t="s">
        <v>121</v>
      </c>
      <c r="X1993" s="1" t="s">
        <v>2272</v>
      </c>
      <c r="Z1993" s="1" t="s">
        <v>118</v>
      </c>
      <c r="AA1993" s="1" t="s">
        <v>123</v>
      </c>
      <c r="AJ1993" s="1" t="s">
        <v>76</v>
      </c>
      <c r="AK1993" s="1" t="s">
        <v>2273</v>
      </c>
      <c r="AL1993" s="1">
        <v>12000000</v>
      </c>
      <c r="AM1993" s="1" t="s">
        <v>109</v>
      </c>
      <c r="AN1993" s="1" t="s">
        <v>4616</v>
      </c>
      <c r="AO1993" s="1" t="s">
        <v>4287</v>
      </c>
      <c r="AP1993" s="1">
        <v>700000</v>
      </c>
      <c r="AR1993" s="1" t="s">
        <v>2274</v>
      </c>
      <c r="AS1993" s="1">
        <v>1</v>
      </c>
      <c r="AU1993" s="1">
        <v>1</v>
      </c>
      <c r="AY1993" s="1">
        <v>1</v>
      </c>
      <c r="AZ1993" s="1">
        <v>1</v>
      </c>
    </row>
    <row r="1994" spans="1:64" x14ac:dyDescent="0.5">
      <c r="A1994" s="1">
        <v>191</v>
      </c>
      <c r="B1994" s="1" t="s">
        <v>2269</v>
      </c>
      <c r="C1994" s="2">
        <v>43579</v>
      </c>
      <c r="D1994" s="1" t="s">
        <v>2270</v>
      </c>
      <c r="E1994" s="1" t="s">
        <v>2271</v>
      </c>
      <c r="F1994" s="1" t="s">
        <v>129</v>
      </c>
      <c r="G1994" s="1">
        <v>35</v>
      </c>
      <c r="H1994" s="1">
        <v>1</v>
      </c>
      <c r="I1994" s="1" t="s">
        <v>118</v>
      </c>
      <c r="J1994" s="1">
        <v>100</v>
      </c>
      <c r="K1994" s="1">
        <v>-6.4530960000000004</v>
      </c>
      <c r="L1994" s="1">
        <v>34.894539000000002</v>
      </c>
      <c r="M1994" s="1" t="s">
        <v>69</v>
      </c>
      <c r="N1994" s="1">
        <v>0</v>
      </c>
      <c r="O1994" s="1">
        <v>2.6272389999999999</v>
      </c>
      <c r="P1994" s="1">
        <v>23.381664000000001</v>
      </c>
      <c r="Q1994" s="1">
        <v>4200000</v>
      </c>
      <c r="R1994" s="1" t="s">
        <v>207</v>
      </c>
      <c r="S1994" s="1" t="s">
        <v>71</v>
      </c>
      <c r="T1994" s="1" t="s">
        <v>104</v>
      </c>
      <c r="U1994" s="1" t="s">
        <v>105</v>
      </c>
      <c r="W1994" s="1" t="s">
        <v>121</v>
      </c>
      <c r="X1994" s="1" t="s">
        <v>2272</v>
      </c>
      <c r="Z1994" s="1" t="s">
        <v>118</v>
      </c>
      <c r="AA1994" s="1" t="s">
        <v>123</v>
      </c>
      <c r="AJ1994" s="1" t="s">
        <v>76</v>
      </c>
      <c r="AK1994" s="1" t="s">
        <v>2273</v>
      </c>
      <c r="AL1994" s="1">
        <v>12000000</v>
      </c>
      <c r="AM1994" s="1" t="s">
        <v>109</v>
      </c>
      <c r="AN1994" s="1" t="s">
        <v>4616</v>
      </c>
      <c r="AO1994" s="1" t="s">
        <v>4287</v>
      </c>
      <c r="AP1994" s="1">
        <v>700000</v>
      </c>
      <c r="AR1994" s="1" t="s">
        <v>2274</v>
      </c>
      <c r="AS1994" s="1">
        <v>1</v>
      </c>
      <c r="AU1994" s="1">
        <v>1</v>
      </c>
      <c r="AY1994" s="1">
        <v>1</v>
      </c>
      <c r="AZ1994" s="1">
        <v>1</v>
      </c>
    </row>
    <row r="1995" spans="1:64" x14ac:dyDescent="0.5">
      <c r="A1995" s="1">
        <v>191</v>
      </c>
      <c r="B1995" s="1" t="s">
        <v>2269</v>
      </c>
      <c r="C1995" s="2">
        <v>43579</v>
      </c>
      <c r="D1995" s="1" t="s">
        <v>2270</v>
      </c>
      <c r="E1995" s="1" t="s">
        <v>2271</v>
      </c>
      <c r="F1995" s="1" t="s">
        <v>128</v>
      </c>
      <c r="G1995" s="1">
        <v>10</v>
      </c>
      <c r="H1995" s="1">
        <v>1</v>
      </c>
      <c r="I1995" s="1" t="s">
        <v>118</v>
      </c>
      <c r="J1995" s="1">
        <v>100</v>
      </c>
      <c r="K1995" s="1">
        <v>-6.4530960000000004</v>
      </c>
      <c r="L1995" s="1">
        <v>34.894539000000002</v>
      </c>
      <c r="M1995" s="1" t="s">
        <v>69</v>
      </c>
      <c r="N1995" s="1">
        <v>0</v>
      </c>
      <c r="O1995" s="1">
        <v>2.6272389999999999</v>
      </c>
      <c r="P1995" s="1">
        <v>23.381664000000001</v>
      </c>
      <c r="Q1995" s="1">
        <v>1200000</v>
      </c>
      <c r="R1995" s="1" t="s">
        <v>207</v>
      </c>
      <c r="S1995" s="1" t="s">
        <v>71</v>
      </c>
      <c r="T1995" s="1" t="s">
        <v>104</v>
      </c>
      <c r="U1995" s="1" t="s">
        <v>105</v>
      </c>
      <c r="W1995" s="1" t="s">
        <v>121</v>
      </c>
      <c r="X1995" s="1" t="s">
        <v>2272</v>
      </c>
      <c r="Z1995" s="1" t="s">
        <v>118</v>
      </c>
      <c r="AA1995" s="1" t="s">
        <v>123</v>
      </c>
      <c r="AJ1995" s="1" t="s">
        <v>76</v>
      </c>
      <c r="AK1995" s="1" t="s">
        <v>2273</v>
      </c>
      <c r="AL1995" s="1">
        <v>12000000</v>
      </c>
      <c r="AM1995" s="1" t="s">
        <v>109</v>
      </c>
      <c r="AN1995" s="1" t="s">
        <v>4616</v>
      </c>
      <c r="AO1995" s="1" t="s">
        <v>4287</v>
      </c>
      <c r="AP1995" s="1">
        <v>700000</v>
      </c>
      <c r="AR1995" s="1" t="s">
        <v>2274</v>
      </c>
      <c r="AS1995" s="1">
        <v>1</v>
      </c>
      <c r="AU1995" s="1">
        <v>1</v>
      </c>
      <c r="AY1995" s="1">
        <v>1</v>
      </c>
      <c r="AZ1995" s="1">
        <v>1</v>
      </c>
    </row>
    <row r="1996" spans="1:64" x14ac:dyDescent="0.5">
      <c r="A1996" s="1">
        <v>191</v>
      </c>
      <c r="B1996" s="1" t="s">
        <v>2269</v>
      </c>
      <c r="C1996" s="2">
        <v>43579</v>
      </c>
      <c r="D1996" s="1" t="s">
        <v>2270</v>
      </c>
      <c r="E1996" s="1" t="s">
        <v>2271</v>
      </c>
      <c r="F1996" s="1" t="s">
        <v>98</v>
      </c>
      <c r="G1996" s="1">
        <v>10</v>
      </c>
      <c r="H1996" s="1">
        <v>1</v>
      </c>
      <c r="I1996" s="1" t="s">
        <v>118</v>
      </c>
      <c r="J1996" s="1">
        <v>100</v>
      </c>
      <c r="K1996" s="1">
        <v>-6.4530960000000004</v>
      </c>
      <c r="L1996" s="1">
        <v>34.894539000000002</v>
      </c>
      <c r="M1996" s="1" t="s">
        <v>69</v>
      </c>
      <c r="N1996" s="1">
        <v>0</v>
      </c>
      <c r="O1996" s="1">
        <v>2.6272389999999999</v>
      </c>
      <c r="P1996" s="1">
        <v>23.381664000000001</v>
      </c>
      <c r="Q1996" s="1">
        <v>1200000</v>
      </c>
      <c r="R1996" s="1" t="s">
        <v>207</v>
      </c>
      <c r="S1996" s="1" t="s">
        <v>71</v>
      </c>
      <c r="T1996" s="1" t="s">
        <v>104</v>
      </c>
      <c r="U1996" s="1" t="s">
        <v>105</v>
      </c>
      <c r="W1996" s="1" t="s">
        <v>121</v>
      </c>
      <c r="X1996" s="1" t="s">
        <v>2272</v>
      </c>
      <c r="Z1996" s="1" t="s">
        <v>118</v>
      </c>
      <c r="AA1996" s="1" t="s">
        <v>123</v>
      </c>
      <c r="AJ1996" s="1" t="s">
        <v>76</v>
      </c>
      <c r="AK1996" s="1" t="s">
        <v>2273</v>
      </c>
      <c r="AL1996" s="1">
        <v>12000000</v>
      </c>
      <c r="AM1996" s="1" t="s">
        <v>109</v>
      </c>
      <c r="AN1996" s="1" t="s">
        <v>4616</v>
      </c>
      <c r="AO1996" s="1" t="s">
        <v>4287</v>
      </c>
      <c r="AP1996" s="1">
        <v>700000</v>
      </c>
      <c r="AR1996" s="1" t="s">
        <v>2274</v>
      </c>
      <c r="AS1996" s="1">
        <v>1</v>
      </c>
      <c r="AU1996" s="1">
        <v>1</v>
      </c>
      <c r="AY1996" s="1">
        <v>1</v>
      </c>
      <c r="AZ1996" s="1">
        <v>1</v>
      </c>
    </row>
    <row r="1997" spans="1:64" x14ac:dyDescent="0.5">
      <c r="A1997" s="1">
        <v>29</v>
      </c>
      <c r="B1997" s="1" t="s">
        <v>2275</v>
      </c>
      <c r="C1997" s="2">
        <v>43579</v>
      </c>
      <c r="D1997" s="1" t="s">
        <v>2276</v>
      </c>
      <c r="E1997" s="1" t="s">
        <v>2277</v>
      </c>
      <c r="F1997" s="1" t="s">
        <v>67</v>
      </c>
      <c r="G1997" s="1">
        <v>5</v>
      </c>
      <c r="H1997" s="1">
        <v>1</v>
      </c>
      <c r="I1997" s="1" t="s">
        <v>426</v>
      </c>
      <c r="J1997" s="1">
        <v>100</v>
      </c>
      <c r="K1997" s="1">
        <v>23.684994</v>
      </c>
      <c r="L1997" s="1">
        <v>90.356330999999997</v>
      </c>
      <c r="M1997" s="1" t="s">
        <v>114</v>
      </c>
      <c r="N1997" s="1">
        <v>0</v>
      </c>
      <c r="O1997" s="1">
        <v>25.384855999999999</v>
      </c>
      <c r="P1997" s="1">
        <v>68.458809000000002</v>
      </c>
      <c r="Q1997" s="1">
        <v>1000000</v>
      </c>
      <c r="R1997" s="1" t="s">
        <v>287</v>
      </c>
      <c r="S1997" s="1" t="s">
        <v>91</v>
      </c>
      <c r="T1997" s="1" t="s">
        <v>2278</v>
      </c>
      <c r="U1997" s="1" t="s">
        <v>105</v>
      </c>
      <c r="W1997" s="1" t="s">
        <v>121</v>
      </c>
      <c r="X1997" s="1" t="s">
        <v>2279</v>
      </c>
      <c r="Z1997" s="1" t="s">
        <v>426</v>
      </c>
      <c r="AA1997" s="1" t="s">
        <v>2280</v>
      </c>
      <c r="AJ1997" s="1" t="s">
        <v>76</v>
      </c>
      <c r="AK1997" s="1" t="s">
        <v>2281</v>
      </c>
      <c r="AL1997" s="1">
        <v>20000000</v>
      </c>
      <c r="AM1997" s="1" t="s">
        <v>109</v>
      </c>
      <c r="AN1997" s="1" t="s">
        <v>4520</v>
      </c>
      <c r="AO1997" s="1" t="s">
        <v>4353</v>
      </c>
      <c r="AP1997" s="1">
        <v>253829</v>
      </c>
      <c r="AR1997" s="1" t="s">
        <v>2282</v>
      </c>
      <c r="AS1997" s="1">
        <v>1</v>
      </c>
      <c r="AY1997" s="1">
        <v>1</v>
      </c>
      <c r="AZ1997" s="1">
        <v>1</v>
      </c>
      <c r="BE1997" s="1">
        <v>1</v>
      </c>
      <c r="BL1997" s="1" t="s">
        <v>2283</v>
      </c>
    </row>
    <row r="1998" spans="1:64" x14ac:dyDescent="0.5">
      <c r="A1998" s="1">
        <v>29</v>
      </c>
      <c r="B1998" s="1" t="s">
        <v>2275</v>
      </c>
      <c r="C1998" s="2">
        <v>43579</v>
      </c>
      <c r="D1998" s="1" t="s">
        <v>2276</v>
      </c>
      <c r="E1998" s="1" t="s">
        <v>2277</v>
      </c>
      <c r="F1998" s="1" t="s">
        <v>98</v>
      </c>
      <c r="G1998" s="1">
        <v>30</v>
      </c>
      <c r="H1998" s="1">
        <v>1</v>
      </c>
      <c r="I1998" s="1" t="s">
        <v>426</v>
      </c>
      <c r="J1998" s="1">
        <v>100</v>
      </c>
      <c r="K1998" s="1">
        <v>23.684994</v>
      </c>
      <c r="L1998" s="1">
        <v>90.356330999999997</v>
      </c>
      <c r="M1998" s="1" t="s">
        <v>114</v>
      </c>
      <c r="N1998" s="1">
        <v>0</v>
      </c>
      <c r="O1998" s="1">
        <v>25.384855999999999</v>
      </c>
      <c r="P1998" s="1">
        <v>68.458809000000002</v>
      </c>
      <c r="Q1998" s="1">
        <v>6000000</v>
      </c>
      <c r="R1998" s="1" t="s">
        <v>287</v>
      </c>
      <c r="S1998" s="1" t="s">
        <v>91</v>
      </c>
      <c r="T1998" s="1" t="s">
        <v>2278</v>
      </c>
      <c r="U1998" s="1" t="s">
        <v>105</v>
      </c>
      <c r="W1998" s="1" t="s">
        <v>121</v>
      </c>
      <c r="X1998" s="1" t="s">
        <v>2279</v>
      </c>
      <c r="Z1998" s="1" t="s">
        <v>426</v>
      </c>
      <c r="AA1998" s="1" t="s">
        <v>2280</v>
      </c>
      <c r="AJ1998" s="1" t="s">
        <v>76</v>
      </c>
      <c r="AK1998" s="1" t="s">
        <v>2281</v>
      </c>
      <c r="AL1998" s="1">
        <v>20000000</v>
      </c>
      <c r="AM1998" s="1" t="s">
        <v>109</v>
      </c>
      <c r="AN1998" s="1" t="s">
        <v>4520</v>
      </c>
      <c r="AO1998" s="1" t="s">
        <v>4353</v>
      </c>
      <c r="AP1998" s="1">
        <v>253829</v>
      </c>
      <c r="AR1998" s="1" t="s">
        <v>2282</v>
      </c>
      <c r="AS1998" s="1">
        <v>1</v>
      </c>
      <c r="AY1998" s="1">
        <v>1</v>
      </c>
      <c r="AZ1998" s="1">
        <v>1</v>
      </c>
      <c r="BE1998" s="1">
        <v>1</v>
      </c>
      <c r="BL1998" s="1" t="s">
        <v>2283</v>
      </c>
    </row>
    <row r="1999" spans="1:64" x14ac:dyDescent="0.5">
      <c r="A1999" s="1">
        <v>29</v>
      </c>
      <c r="B1999" s="1" t="s">
        <v>2275</v>
      </c>
      <c r="C1999" s="2">
        <v>43579</v>
      </c>
      <c r="D1999" s="1" t="s">
        <v>2276</v>
      </c>
      <c r="E1999" s="1" t="s">
        <v>2277</v>
      </c>
      <c r="F1999" s="1" t="s">
        <v>129</v>
      </c>
      <c r="G1999" s="1">
        <v>5</v>
      </c>
      <c r="H1999" s="1">
        <v>1</v>
      </c>
      <c r="I1999" s="1" t="s">
        <v>426</v>
      </c>
      <c r="J1999" s="1">
        <v>100</v>
      </c>
      <c r="K1999" s="1">
        <v>23.684994</v>
      </c>
      <c r="L1999" s="1">
        <v>90.356330999999997</v>
      </c>
      <c r="M1999" s="1" t="s">
        <v>114</v>
      </c>
      <c r="N1999" s="1">
        <v>0</v>
      </c>
      <c r="O1999" s="1">
        <v>25.384855999999999</v>
      </c>
      <c r="P1999" s="1">
        <v>68.458809000000002</v>
      </c>
      <c r="Q1999" s="1">
        <v>1000000</v>
      </c>
      <c r="R1999" s="1" t="s">
        <v>287</v>
      </c>
      <c r="S1999" s="1" t="s">
        <v>91</v>
      </c>
      <c r="T1999" s="1" t="s">
        <v>2278</v>
      </c>
      <c r="U1999" s="1" t="s">
        <v>105</v>
      </c>
      <c r="W1999" s="1" t="s">
        <v>121</v>
      </c>
      <c r="X1999" s="1" t="s">
        <v>2279</v>
      </c>
      <c r="Z1999" s="1" t="s">
        <v>426</v>
      </c>
      <c r="AA1999" s="1" t="s">
        <v>2280</v>
      </c>
      <c r="AJ1999" s="1" t="s">
        <v>76</v>
      </c>
      <c r="AK1999" s="1" t="s">
        <v>2281</v>
      </c>
      <c r="AL1999" s="1">
        <v>20000000</v>
      </c>
      <c r="AM1999" s="1" t="s">
        <v>109</v>
      </c>
      <c r="AN1999" s="1" t="s">
        <v>4520</v>
      </c>
      <c r="AO1999" s="1" t="s">
        <v>4353</v>
      </c>
      <c r="AP1999" s="1">
        <v>253829</v>
      </c>
      <c r="AR1999" s="1" t="s">
        <v>2282</v>
      </c>
      <c r="AS1999" s="1">
        <v>1</v>
      </c>
      <c r="AY1999" s="1">
        <v>1</v>
      </c>
      <c r="AZ1999" s="1">
        <v>1</v>
      </c>
      <c r="BE1999" s="1">
        <v>1</v>
      </c>
      <c r="BL1999" s="1" t="s">
        <v>2283</v>
      </c>
    </row>
    <row r="2000" spans="1:64" x14ac:dyDescent="0.5">
      <c r="A2000" s="1">
        <v>29</v>
      </c>
      <c r="B2000" s="1" t="s">
        <v>2275</v>
      </c>
      <c r="C2000" s="2">
        <v>43579</v>
      </c>
      <c r="D2000" s="1" t="s">
        <v>2276</v>
      </c>
      <c r="E2000" s="1" t="s">
        <v>2277</v>
      </c>
      <c r="F2000" s="1" t="s">
        <v>127</v>
      </c>
      <c r="G2000" s="1">
        <v>30</v>
      </c>
      <c r="H2000" s="1">
        <v>1</v>
      </c>
      <c r="I2000" s="1" t="s">
        <v>426</v>
      </c>
      <c r="J2000" s="1">
        <v>100</v>
      </c>
      <c r="K2000" s="1">
        <v>23.684994</v>
      </c>
      <c r="L2000" s="1">
        <v>90.356330999999997</v>
      </c>
      <c r="M2000" s="1" t="s">
        <v>114</v>
      </c>
      <c r="N2000" s="1">
        <v>0</v>
      </c>
      <c r="O2000" s="1">
        <v>25.384855999999999</v>
      </c>
      <c r="P2000" s="1">
        <v>68.458809000000002</v>
      </c>
      <c r="Q2000" s="1">
        <v>6000000</v>
      </c>
      <c r="R2000" s="1" t="s">
        <v>287</v>
      </c>
      <c r="S2000" s="1" t="s">
        <v>91</v>
      </c>
      <c r="T2000" s="1" t="s">
        <v>2278</v>
      </c>
      <c r="U2000" s="1" t="s">
        <v>105</v>
      </c>
      <c r="W2000" s="1" t="s">
        <v>121</v>
      </c>
      <c r="X2000" s="1" t="s">
        <v>2279</v>
      </c>
      <c r="Z2000" s="1" t="s">
        <v>426</v>
      </c>
      <c r="AA2000" s="1" t="s">
        <v>2280</v>
      </c>
      <c r="AJ2000" s="1" t="s">
        <v>76</v>
      </c>
      <c r="AK2000" s="1" t="s">
        <v>2281</v>
      </c>
      <c r="AL2000" s="1">
        <v>20000000</v>
      </c>
      <c r="AM2000" s="1" t="s">
        <v>109</v>
      </c>
      <c r="AN2000" s="1" t="s">
        <v>4520</v>
      </c>
      <c r="AO2000" s="1" t="s">
        <v>4353</v>
      </c>
      <c r="AP2000" s="1">
        <v>253829</v>
      </c>
      <c r="AR2000" s="1" t="s">
        <v>2282</v>
      </c>
      <c r="AS2000" s="1">
        <v>1</v>
      </c>
      <c r="AY2000" s="1">
        <v>1</v>
      </c>
      <c r="AZ2000" s="1">
        <v>1</v>
      </c>
      <c r="BE2000" s="1">
        <v>1</v>
      </c>
      <c r="BL2000" s="1" t="s">
        <v>2283</v>
      </c>
    </row>
    <row r="2001" spans="1:64" x14ac:dyDescent="0.5">
      <c r="A2001" s="1">
        <v>29</v>
      </c>
      <c r="B2001" s="1" t="s">
        <v>2275</v>
      </c>
      <c r="C2001" s="2">
        <v>43579</v>
      </c>
      <c r="D2001" s="1" t="s">
        <v>2276</v>
      </c>
      <c r="E2001" s="1" t="s">
        <v>2277</v>
      </c>
      <c r="F2001" s="1" t="s">
        <v>128</v>
      </c>
      <c r="G2001" s="1">
        <v>30</v>
      </c>
      <c r="H2001" s="1">
        <v>1</v>
      </c>
      <c r="I2001" s="1" t="s">
        <v>426</v>
      </c>
      <c r="J2001" s="1">
        <v>100</v>
      </c>
      <c r="K2001" s="1">
        <v>23.684994</v>
      </c>
      <c r="L2001" s="1">
        <v>90.356330999999997</v>
      </c>
      <c r="M2001" s="1" t="s">
        <v>114</v>
      </c>
      <c r="N2001" s="1">
        <v>0</v>
      </c>
      <c r="O2001" s="1">
        <v>25.384855999999999</v>
      </c>
      <c r="P2001" s="1">
        <v>68.458809000000002</v>
      </c>
      <c r="Q2001" s="1">
        <v>6000000</v>
      </c>
      <c r="R2001" s="1" t="s">
        <v>287</v>
      </c>
      <c r="S2001" s="1" t="s">
        <v>91</v>
      </c>
      <c r="T2001" s="1" t="s">
        <v>2278</v>
      </c>
      <c r="U2001" s="1" t="s">
        <v>105</v>
      </c>
      <c r="W2001" s="1" t="s">
        <v>121</v>
      </c>
      <c r="X2001" s="1" t="s">
        <v>2279</v>
      </c>
      <c r="Z2001" s="1" t="s">
        <v>426</v>
      </c>
      <c r="AA2001" s="1" t="s">
        <v>2280</v>
      </c>
      <c r="AJ2001" s="1" t="s">
        <v>76</v>
      </c>
      <c r="AK2001" s="1" t="s">
        <v>2281</v>
      </c>
      <c r="AL2001" s="1">
        <v>20000000</v>
      </c>
      <c r="AM2001" s="1" t="s">
        <v>109</v>
      </c>
      <c r="AN2001" s="1" t="s">
        <v>4520</v>
      </c>
      <c r="AO2001" s="1" t="s">
        <v>4353</v>
      </c>
      <c r="AP2001" s="1">
        <v>253829</v>
      </c>
      <c r="AR2001" s="1" t="s">
        <v>2282</v>
      </c>
      <c r="AS2001" s="1">
        <v>1</v>
      </c>
      <c r="AY2001" s="1">
        <v>1</v>
      </c>
      <c r="AZ2001" s="1">
        <v>1</v>
      </c>
      <c r="BE2001" s="1">
        <v>1</v>
      </c>
      <c r="BL2001" s="1" t="s">
        <v>2283</v>
      </c>
    </row>
    <row r="2002" spans="1:64" x14ac:dyDescent="0.5">
      <c r="A2002" s="1">
        <v>111</v>
      </c>
      <c r="B2002" s="1" t="s">
        <v>2284</v>
      </c>
      <c r="C2002" s="2">
        <v>43371</v>
      </c>
      <c r="D2002" s="1" t="s">
        <v>2285</v>
      </c>
      <c r="E2002" s="1" t="s">
        <v>2286</v>
      </c>
      <c r="F2002" s="1" t="s">
        <v>81</v>
      </c>
      <c r="G2002" s="1">
        <v>100</v>
      </c>
      <c r="H2002" s="1">
        <v>0</v>
      </c>
      <c r="M2002" s="1" t="s">
        <v>113</v>
      </c>
      <c r="N2002" s="1">
        <v>7.5</v>
      </c>
      <c r="O2002" s="1">
        <v>10.278548000000001</v>
      </c>
      <c r="P2002" s="1">
        <v>102.006446</v>
      </c>
      <c r="Q2002" s="1">
        <v>364500</v>
      </c>
      <c r="R2002" s="1" t="s">
        <v>2287</v>
      </c>
      <c r="S2002" s="1" t="s">
        <v>91</v>
      </c>
      <c r="T2002" s="1" t="s">
        <v>72</v>
      </c>
      <c r="U2002" s="1" t="s">
        <v>73</v>
      </c>
      <c r="X2002" s="1" t="s">
        <v>2288</v>
      </c>
      <c r="Z2002" s="1" t="s">
        <v>113</v>
      </c>
      <c r="AA2002" s="1" t="s">
        <v>305</v>
      </c>
      <c r="AJ2002" s="1" t="s">
        <v>76</v>
      </c>
      <c r="AK2002" s="1" t="s">
        <v>2289</v>
      </c>
      <c r="AL2002" s="1">
        <v>4860000</v>
      </c>
      <c r="AM2002" s="1" t="s">
        <v>109</v>
      </c>
      <c r="AN2002" s="1" t="s">
        <v>4617</v>
      </c>
      <c r="AO2002" s="1" t="s">
        <v>4618</v>
      </c>
    </row>
    <row r="2003" spans="1:64" x14ac:dyDescent="0.5">
      <c r="A2003" s="1">
        <v>111</v>
      </c>
      <c r="B2003" s="1" t="s">
        <v>2284</v>
      </c>
      <c r="C2003" s="2">
        <v>43371</v>
      </c>
      <c r="D2003" s="1" t="s">
        <v>2285</v>
      </c>
      <c r="E2003" s="1" t="s">
        <v>2286</v>
      </c>
      <c r="F2003" s="1" t="s">
        <v>81</v>
      </c>
      <c r="G2003" s="1">
        <v>100</v>
      </c>
      <c r="H2003" s="1">
        <v>0</v>
      </c>
      <c r="M2003" s="1" t="s">
        <v>308</v>
      </c>
      <c r="N2003" s="1">
        <v>12.5</v>
      </c>
      <c r="O2003" s="1">
        <v>13.923406</v>
      </c>
      <c r="P2003" s="1">
        <v>-86.952798999999999</v>
      </c>
      <c r="Q2003" s="1">
        <v>607500</v>
      </c>
      <c r="R2003" s="1" t="s">
        <v>2287</v>
      </c>
      <c r="S2003" s="1" t="s">
        <v>91</v>
      </c>
      <c r="T2003" s="1" t="s">
        <v>72</v>
      </c>
      <c r="U2003" s="1" t="s">
        <v>73</v>
      </c>
      <c r="X2003" s="1" t="s">
        <v>2288</v>
      </c>
      <c r="Z2003" s="1" t="s">
        <v>308</v>
      </c>
      <c r="AA2003" s="1" t="s">
        <v>305</v>
      </c>
      <c r="AJ2003" s="1" t="s">
        <v>76</v>
      </c>
      <c r="AK2003" s="1" t="s">
        <v>2289</v>
      </c>
      <c r="AL2003" s="1">
        <v>4860000</v>
      </c>
      <c r="AM2003" s="1" t="s">
        <v>109</v>
      </c>
      <c r="AN2003" s="1" t="s">
        <v>4617</v>
      </c>
      <c r="AO2003" s="1" t="s">
        <v>4618</v>
      </c>
    </row>
    <row r="2004" spans="1:64" x14ac:dyDescent="0.5">
      <c r="A2004" s="1">
        <v>111</v>
      </c>
      <c r="B2004" s="1" t="s">
        <v>2284</v>
      </c>
      <c r="C2004" s="2">
        <v>43371</v>
      </c>
      <c r="D2004" s="1" t="s">
        <v>2285</v>
      </c>
      <c r="E2004" s="1" t="s">
        <v>2286</v>
      </c>
      <c r="F2004" s="1" t="s">
        <v>81</v>
      </c>
      <c r="G2004" s="1">
        <v>100</v>
      </c>
      <c r="H2004" s="1">
        <v>0</v>
      </c>
      <c r="M2004" s="1" t="s">
        <v>114</v>
      </c>
      <c r="N2004" s="1">
        <v>7.5</v>
      </c>
      <c r="O2004" s="1">
        <v>25.384855999999999</v>
      </c>
      <c r="P2004" s="1">
        <v>68.458809000000002</v>
      </c>
      <c r="Q2004" s="1">
        <v>364500</v>
      </c>
      <c r="R2004" s="1" t="s">
        <v>2287</v>
      </c>
      <c r="S2004" s="1" t="s">
        <v>91</v>
      </c>
      <c r="T2004" s="1" t="s">
        <v>72</v>
      </c>
      <c r="U2004" s="1" t="s">
        <v>73</v>
      </c>
      <c r="X2004" s="1" t="s">
        <v>2288</v>
      </c>
      <c r="Z2004" s="1" t="s">
        <v>114</v>
      </c>
      <c r="AA2004" s="1" t="s">
        <v>305</v>
      </c>
      <c r="AJ2004" s="1" t="s">
        <v>76</v>
      </c>
      <c r="AK2004" s="1" t="s">
        <v>2289</v>
      </c>
      <c r="AL2004" s="1">
        <v>4860000</v>
      </c>
      <c r="AM2004" s="1" t="s">
        <v>109</v>
      </c>
      <c r="AN2004" s="1" t="s">
        <v>4617</v>
      </c>
      <c r="AO2004" s="1" t="s">
        <v>4618</v>
      </c>
    </row>
    <row r="2005" spans="1:64" x14ac:dyDescent="0.5">
      <c r="A2005" s="1">
        <v>111</v>
      </c>
      <c r="B2005" s="1" t="s">
        <v>2284</v>
      </c>
      <c r="C2005" s="2">
        <v>43371</v>
      </c>
      <c r="D2005" s="1" t="s">
        <v>2285</v>
      </c>
      <c r="E2005" s="1" t="s">
        <v>2286</v>
      </c>
      <c r="F2005" s="1" t="s">
        <v>81</v>
      </c>
      <c r="G2005" s="1">
        <v>100</v>
      </c>
      <c r="H2005" s="1">
        <v>0</v>
      </c>
      <c r="M2005" s="1" t="s">
        <v>69</v>
      </c>
      <c r="N2005" s="1">
        <v>20</v>
      </c>
      <c r="O2005" s="1">
        <v>2.6272389999999999</v>
      </c>
      <c r="P2005" s="1">
        <v>23.381664000000001</v>
      </c>
      <c r="Q2005" s="1">
        <v>972000</v>
      </c>
      <c r="R2005" s="1" t="s">
        <v>2287</v>
      </c>
      <c r="S2005" s="1" t="s">
        <v>91</v>
      </c>
      <c r="T2005" s="1" t="s">
        <v>72</v>
      </c>
      <c r="U2005" s="1" t="s">
        <v>73</v>
      </c>
      <c r="X2005" s="1" t="s">
        <v>2288</v>
      </c>
      <c r="Z2005" s="1" t="s">
        <v>69</v>
      </c>
      <c r="AA2005" s="1" t="s">
        <v>305</v>
      </c>
      <c r="AJ2005" s="1" t="s">
        <v>76</v>
      </c>
      <c r="AK2005" s="1" t="s">
        <v>2289</v>
      </c>
      <c r="AL2005" s="1">
        <v>4860000</v>
      </c>
      <c r="AM2005" s="1" t="s">
        <v>109</v>
      </c>
      <c r="AN2005" s="1" t="s">
        <v>4617</v>
      </c>
      <c r="AO2005" s="1" t="s">
        <v>4618</v>
      </c>
    </row>
    <row r="2006" spans="1:64" x14ac:dyDescent="0.5">
      <c r="A2006" s="1">
        <v>111</v>
      </c>
      <c r="B2006" s="1" t="s">
        <v>2284</v>
      </c>
      <c r="C2006" s="2">
        <v>43371</v>
      </c>
      <c r="D2006" s="1" t="s">
        <v>2285</v>
      </c>
      <c r="E2006" s="1" t="s">
        <v>2286</v>
      </c>
      <c r="F2006" s="1" t="s">
        <v>81</v>
      </c>
      <c r="G2006" s="1">
        <v>100</v>
      </c>
      <c r="H2006" s="1">
        <v>0</v>
      </c>
      <c r="M2006" s="1" t="s">
        <v>111</v>
      </c>
      <c r="N2006" s="1">
        <v>7.5</v>
      </c>
      <c r="O2006" s="1">
        <v>43.890490999999997</v>
      </c>
      <c r="P2006" s="1">
        <v>71.138231000000005</v>
      </c>
      <c r="Q2006" s="1">
        <v>364500</v>
      </c>
      <c r="R2006" s="1" t="s">
        <v>2287</v>
      </c>
      <c r="S2006" s="1" t="s">
        <v>91</v>
      </c>
      <c r="T2006" s="1" t="s">
        <v>72</v>
      </c>
      <c r="U2006" s="1" t="s">
        <v>73</v>
      </c>
      <c r="X2006" s="1" t="s">
        <v>2288</v>
      </c>
      <c r="Z2006" s="1" t="s">
        <v>111</v>
      </c>
      <c r="AA2006" s="1" t="s">
        <v>305</v>
      </c>
      <c r="AJ2006" s="1" t="s">
        <v>76</v>
      </c>
      <c r="AK2006" s="1" t="s">
        <v>2289</v>
      </c>
      <c r="AL2006" s="1">
        <v>4860000</v>
      </c>
      <c r="AM2006" s="1" t="s">
        <v>109</v>
      </c>
      <c r="AN2006" s="1" t="s">
        <v>4617</v>
      </c>
      <c r="AO2006" s="1" t="s">
        <v>4618</v>
      </c>
    </row>
    <row r="2007" spans="1:64" x14ac:dyDescent="0.5">
      <c r="A2007" s="1">
        <v>111</v>
      </c>
      <c r="B2007" s="1" t="s">
        <v>2284</v>
      </c>
      <c r="C2007" s="2">
        <v>43371</v>
      </c>
      <c r="D2007" s="1" t="s">
        <v>2285</v>
      </c>
      <c r="E2007" s="1" t="s">
        <v>2286</v>
      </c>
      <c r="F2007" s="1" t="s">
        <v>81</v>
      </c>
      <c r="G2007" s="1">
        <v>100</v>
      </c>
      <c r="H2007" s="1">
        <v>0</v>
      </c>
      <c r="M2007" s="1" t="s">
        <v>110</v>
      </c>
      <c r="N2007" s="1">
        <v>20</v>
      </c>
      <c r="O2007" s="1">
        <v>26.625188000000001</v>
      </c>
      <c r="P2007" s="1">
        <v>6.809552</v>
      </c>
      <c r="Q2007" s="1">
        <v>972000</v>
      </c>
      <c r="R2007" s="1" t="s">
        <v>2287</v>
      </c>
      <c r="S2007" s="1" t="s">
        <v>91</v>
      </c>
      <c r="T2007" s="1" t="s">
        <v>72</v>
      </c>
      <c r="U2007" s="1" t="s">
        <v>73</v>
      </c>
      <c r="X2007" s="1" t="s">
        <v>2288</v>
      </c>
      <c r="Z2007" s="1" t="s">
        <v>110</v>
      </c>
      <c r="AA2007" s="1" t="s">
        <v>305</v>
      </c>
      <c r="AJ2007" s="1" t="s">
        <v>76</v>
      </c>
      <c r="AK2007" s="1" t="s">
        <v>2289</v>
      </c>
      <c r="AL2007" s="1">
        <v>4860000</v>
      </c>
      <c r="AM2007" s="1" t="s">
        <v>109</v>
      </c>
      <c r="AN2007" s="1" t="s">
        <v>4617</v>
      </c>
      <c r="AO2007" s="1" t="s">
        <v>4618</v>
      </c>
    </row>
    <row r="2008" spans="1:64" x14ac:dyDescent="0.5">
      <c r="A2008" s="1">
        <v>111</v>
      </c>
      <c r="B2008" s="1" t="s">
        <v>2284</v>
      </c>
      <c r="C2008" s="2">
        <v>43371</v>
      </c>
      <c r="D2008" s="1" t="s">
        <v>2285</v>
      </c>
      <c r="E2008" s="1" t="s">
        <v>2286</v>
      </c>
      <c r="F2008" s="1" t="s">
        <v>81</v>
      </c>
      <c r="G2008" s="1">
        <v>100</v>
      </c>
      <c r="H2008" s="1">
        <v>0</v>
      </c>
      <c r="M2008" s="1" t="s">
        <v>112</v>
      </c>
      <c r="N2008" s="1">
        <v>7.5</v>
      </c>
      <c r="O2008" s="1">
        <v>45.052331000000002</v>
      </c>
      <c r="P2008" s="1">
        <v>118.90412999999999</v>
      </c>
      <c r="Q2008" s="1">
        <v>364500</v>
      </c>
      <c r="R2008" s="1" t="s">
        <v>2287</v>
      </c>
      <c r="S2008" s="1" t="s">
        <v>91</v>
      </c>
      <c r="T2008" s="1" t="s">
        <v>72</v>
      </c>
      <c r="U2008" s="1" t="s">
        <v>73</v>
      </c>
      <c r="X2008" s="1" t="s">
        <v>2288</v>
      </c>
      <c r="Z2008" s="1" t="s">
        <v>112</v>
      </c>
      <c r="AA2008" s="1" t="s">
        <v>305</v>
      </c>
      <c r="AJ2008" s="1" t="s">
        <v>76</v>
      </c>
      <c r="AK2008" s="1" t="s">
        <v>2289</v>
      </c>
      <c r="AL2008" s="1">
        <v>4860000</v>
      </c>
      <c r="AM2008" s="1" t="s">
        <v>109</v>
      </c>
      <c r="AN2008" s="1" t="s">
        <v>4617</v>
      </c>
      <c r="AO2008" s="1" t="s">
        <v>4618</v>
      </c>
    </row>
    <row r="2009" spans="1:64" x14ac:dyDescent="0.5">
      <c r="A2009" s="1">
        <v>111</v>
      </c>
      <c r="B2009" s="1" t="s">
        <v>2284</v>
      </c>
      <c r="C2009" s="2">
        <v>43371</v>
      </c>
      <c r="D2009" s="1" t="s">
        <v>2285</v>
      </c>
      <c r="E2009" s="1" t="s">
        <v>2286</v>
      </c>
      <c r="F2009" s="1" t="s">
        <v>81</v>
      </c>
      <c r="G2009" s="1">
        <v>100</v>
      </c>
      <c r="H2009" s="1">
        <v>0</v>
      </c>
      <c r="M2009" s="1" t="s">
        <v>307</v>
      </c>
      <c r="N2009" s="1">
        <v>5</v>
      </c>
      <c r="O2009" s="1">
        <v>48.122632000000003</v>
      </c>
      <c r="P2009" s="1">
        <v>30.108753</v>
      </c>
      <c r="Q2009" s="1">
        <v>243000</v>
      </c>
      <c r="R2009" s="1" t="s">
        <v>2287</v>
      </c>
      <c r="S2009" s="1" t="s">
        <v>91</v>
      </c>
      <c r="T2009" s="1" t="s">
        <v>72</v>
      </c>
      <c r="U2009" s="1" t="s">
        <v>73</v>
      </c>
      <c r="X2009" s="1" t="s">
        <v>2288</v>
      </c>
      <c r="Z2009" s="1" t="s">
        <v>307</v>
      </c>
      <c r="AA2009" s="1" t="s">
        <v>305</v>
      </c>
      <c r="AJ2009" s="1" t="s">
        <v>76</v>
      </c>
      <c r="AK2009" s="1" t="s">
        <v>2289</v>
      </c>
      <c r="AL2009" s="1">
        <v>4860000</v>
      </c>
      <c r="AM2009" s="1" t="s">
        <v>109</v>
      </c>
      <c r="AN2009" s="1" t="s">
        <v>4617</v>
      </c>
      <c r="AO2009" s="1" t="s">
        <v>4618</v>
      </c>
    </row>
    <row r="2010" spans="1:64" x14ac:dyDescent="0.5">
      <c r="A2010" s="1">
        <v>111</v>
      </c>
      <c r="B2010" s="1" t="s">
        <v>2284</v>
      </c>
      <c r="C2010" s="2">
        <v>43371</v>
      </c>
      <c r="D2010" s="1" t="s">
        <v>2285</v>
      </c>
      <c r="E2010" s="1" t="s">
        <v>2286</v>
      </c>
      <c r="F2010" s="1" t="s">
        <v>81</v>
      </c>
      <c r="G2010" s="1">
        <v>100</v>
      </c>
      <c r="H2010" s="1">
        <v>0</v>
      </c>
      <c r="M2010" s="1" t="s">
        <v>84</v>
      </c>
      <c r="N2010" s="1">
        <v>12.5</v>
      </c>
      <c r="O2010" s="1">
        <v>-15.623037</v>
      </c>
      <c r="P2010" s="1">
        <v>-59.0625</v>
      </c>
      <c r="Q2010" s="1">
        <v>607500</v>
      </c>
      <c r="R2010" s="1" t="s">
        <v>2287</v>
      </c>
      <c r="S2010" s="1" t="s">
        <v>91</v>
      </c>
      <c r="T2010" s="1" t="s">
        <v>72</v>
      </c>
      <c r="U2010" s="1" t="s">
        <v>73</v>
      </c>
      <c r="X2010" s="1" t="s">
        <v>2288</v>
      </c>
      <c r="Z2010" s="1" t="s">
        <v>84</v>
      </c>
      <c r="AA2010" s="1" t="s">
        <v>305</v>
      </c>
      <c r="AJ2010" s="1" t="s">
        <v>76</v>
      </c>
      <c r="AK2010" s="1" t="s">
        <v>2289</v>
      </c>
      <c r="AL2010" s="1">
        <v>4860000</v>
      </c>
      <c r="AM2010" s="1" t="s">
        <v>109</v>
      </c>
      <c r="AN2010" s="1" t="s">
        <v>4617</v>
      </c>
      <c r="AO2010" s="1" t="s">
        <v>4618</v>
      </c>
    </row>
    <row r="2011" spans="1:64" x14ac:dyDescent="0.5">
      <c r="A2011" s="1">
        <v>205</v>
      </c>
      <c r="B2011" s="1" t="s">
        <v>2290</v>
      </c>
      <c r="C2011" s="2">
        <v>43371</v>
      </c>
      <c r="D2011" s="1" t="s">
        <v>2291</v>
      </c>
      <c r="E2011" s="1" t="s">
        <v>2292</v>
      </c>
      <c r="F2011" s="1" t="s">
        <v>81</v>
      </c>
      <c r="G2011" s="1">
        <v>100</v>
      </c>
      <c r="H2011" s="1">
        <v>0</v>
      </c>
      <c r="M2011" s="1" t="s">
        <v>111</v>
      </c>
      <c r="N2011" s="1">
        <v>6.25</v>
      </c>
      <c r="O2011" s="1">
        <v>43.890490999999997</v>
      </c>
      <c r="P2011" s="1">
        <v>71.138231000000005</v>
      </c>
      <c r="Q2011" s="1">
        <v>303750</v>
      </c>
      <c r="R2011" s="1" t="s">
        <v>2287</v>
      </c>
      <c r="S2011" s="1" t="s">
        <v>91</v>
      </c>
      <c r="T2011" s="1" t="s">
        <v>72</v>
      </c>
      <c r="U2011" s="1" t="s">
        <v>73</v>
      </c>
      <c r="X2011" s="1" t="s">
        <v>2293</v>
      </c>
      <c r="Z2011" s="1" t="s">
        <v>111</v>
      </c>
      <c r="AA2011" s="1" t="s">
        <v>639</v>
      </c>
      <c r="AJ2011" s="1" t="s">
        <v>76</v>
      </c>
      <c r="AK2011" s="1" t="s">
        <v>2294</v>
      </c>
      <c r="AL2011" s="1">
        <v>4860000</v>
      </c>
      <c r="AM2011" s="1" t="s">
        <v>109</v>
      </c>
      <c r="AN2011" s="1" t="s">
        <v>4619</v>
      </c>
      <c r="AO2011" s="1" t="s">
        <v>4293</v>
      </c>
    </row>
    <row r="2012" spans="1:64" x14ac:dyDescent="0.5">
      <c r="A2012" s="1">
        <v>205</v>
      </c>
      <c r="B2012" s="1" t="s">
        <v>2290</v>
      </c>
      <c r="C2012" s="2">
        <v>43371</v>
      </c>
      <c r="D2012" s="1" t="s">
        <v>2291</v>
      </c>
      <c r="E2012" s="1" t="s">
        <v>2292</v>
      </c>
      <c r="F2012" s="1" t="s">
        <v>81</v>
      </c>
      <c r="G2012" s="1">
        <v>100</v>
      </c>
      <c r="H2012" s="1">
        <v>0</v>
      </c>
      <c r="M2012" s="1" t="s">
        <v>308</v>
      </c>
      <c r="N2012" s="1">
        <v>12.5</v>
      </c>
      <c r="O2012" s="1">
        <v>13.923406</v>
      </c>
      <c r="P2012" s="1">
        <v>-86.952798999999999</v>
      </c>
      <c r="Q2012" s="1">
        <v>607500</v>
      </c>
      <c r="R2012" s="1" t="s">
        <v>2287</v>
      </c>
      <c r="S2012" s="1" t="s">
        <v>91</v>
      </c>
      <c r="T2012" s="1" t="s">
        <v>72</v>
      </c>
      <c r="U2012" s="1" t="s">
        <v>73</v>
      </c>
      <c r="X2012" s="1" t="s">
        <v>2293</v>
      </c>
      <c r="Z2012" s="1" t="s">
        <v>308</v>
      </c>
      <c r="AA2012" s="1" t="s">
        <v>639</v>
      </c>
      <c r="AJ2012" s="1" t="s">
        <v>76</v>
      </c>
      <c r="AK2012" s="1" t="s">
        <v>2294</v>
      </c>
      <c r="AL2012" s="1">
        <v>4860000</v>
      </c>
      <c r="AM2012" s="1" t="s">
        <v>109</v>
      </c>
      <c r="AN2012" s="1" t="s">
        <v>4619</v>
      </c>
      <c r="AO2012" s="1" t="s">
        <v>4293</v>
      </c>
    </row>
    <row r="2013" spans="1:64" x14ac:dyDescent="0.5">
      <c r="A2013" s="1">
        <v>205</v>
      </c>
      <c r="B2013" s="1" t="s">
        <v>2290</v>
      </c>
      <c r="C2013" s="2">
        <v>43371</v>
      </c>
      <c r="D2013" s="1" t="s">
        <v>2291</v>
      </c>
      <c r="E2013" s="1" t="s">
        <v>2292</v>
      </c>
      <c r="F2013" s="1" t="s">
        <v>81</v>
      </c>
      <c r="G2013" s="1">
        <v>100</v>
      </c>
      <c r="H2013" s="1">
        <v>0</v>
      </c>
      <c r="M2013" s="1" t="s">
        <v>114</v>
      </c>
      <c r="N2013" s="1">
        <v>6.25</v>
      </c>
      <c r="O2013" s="1">
        <v>25.384855999999999</v>
      </c>
      <c r="P2013" s="1">
        <v>68.458809000000002</v>
      </c>
      <c r="Q2013" s="1">
        <v>303750</v>
      </c>
      <c r="R2013" s="1" t="s">
        <v>2287</v>
      </c>
      <c r="S2013" s="1" t="s">
        <v>91</v>
      </c>
      <c r="T2013" s="1" t="s">
        <v>72</v>
      </c>
      <c r="U2013" s="1" t="s">
        <v>73</v>
      </c>
      <c r="X2013" s="1" t="s">
        <v>2293</v>
      </c>
      <c r="Z2013" s="1" t="s">
        <v>114</v>
      </c>
      <c r="AA2013" s="1" t="s">
        <v>639</v>
      </c>
      <c r="AJ2013" s="1" t="s">
        <v>76</v>
      </c>
      <c r="AK2013" s="1" t="s">
        <v>2294</v>
      </c>
      <c r="AL2013" s="1">
        <v>4860000</v>
      </c>
      <c r="AM2013" s="1" t="s">
        <v>109</v>
      </c>
      <c r="AN2013" s="1" t="s">
        <v>4619</v>
      </c>
      <c r="AO2013" s="1" t="s">
        <v>4293</v>
      </c>
    </row>
    <row r="2014" spans="1:64" x14ac:dyDescent="0.5">
      <c r="A2014" s="1">
        <v>205</v>
      </c>
      <c r="B2014" s="1" t="s">
        <v>2290</v>
      </c>
      <c r="C2014" s="2">
        <v>43371</v>
      </c>
      <c r="D2014" s="1" t="s">
        <v>2291</v>
      </c>
      <c r="E2014" s="1" t="s">
        <v>2292</v>
      </c>
      <c r="F2014" s="1" t="s">
        <v>81</v>
      </c>
      <c r="G2014" s="1">
        <v>100</v>
      </c>
      <c r="H2014" s="1">
        <v>0</v>
      </c>
      <c r="M2014" s="1" t="s">
        <v>84</v>
      </c>
      <c r="N2014" s="1">
        <v>12.5</v>
      </c>
      <c r="O2014" s="1">
        <v>-15.623037</v>
      </c>
      <c r="P2014" s="1">
        <v>-59.0625</v>
      </c>
      <c r="Q2014" s="1">
        <v>607500</v>
      </c>
      <c r="R2014" s="1" t="s">
        <v>2287</v>
      </c>
      <c r="S2014" s="1" t="s">
        <v>91</v>
      </c>
      <c r="T2014" s="1" t="s">
        <v>72</v>
      </c>
      <c r="U2014" s="1" t="s">
        <v>73</v>
      </c>
      <c r="X2014" s="1" t="s">
        <v>2293</v>
      </c>
      <c r="Z2014" s="1" t="s">
        <v>84</v>
      </c>
      <c r="AA2014" s="1" t="s">
        <v>639</v>
      </c>
      <c r="AJ2014" s="1" t="s">
        <v>76</v>
      </c>
      <c r="AK2014" s="1" t="s">
        <v>2294</v>
      </c>
      <c r="AL2014" s="1">
        <v>4860000</v>
      </c>
      <c r="AM2014" s="1" t="s">
        <v>109</v>
      </c>
      <c r="AN2014" s="1" t="s">
        <v>4619</v>
      </c>
      <c r="AO2014" s="1" t="s">
        <v>4293</v>
      </c>
    </row>
    <row r="2015" spans="1:64" x14ac:dyDescent="0.5">
      <c r="A2015" s="1">
        <v>205</v>
      </c>
      <c r="B2015" s="1" t="s">
        <v>2290</v>
      </c>
      <c r="C2015" s="2">
        <v>43371</v>
      </c>
      <c r="D2015" s="1" t="s">
        <v>2291</v>
      </c>
      <c r="E2015" s="1" t="s">
        <v>2292</v>
      </c>
      <c r="F2015" s="1" t="s">
        <v>81</v>
      </c>
      <c r="G2015" s="1">
        <v>100</v>
      </c>
      <c r="H2015" s="1">
        <v>0</v>
      </c>
      <c r="M2015" s="1" t="s">
        <v>69</v>
      </c>
      <c r="N2015" s="1">
        <v>25</v>
      </c>
      <c r="O2015" s="1">
        <v>2.6272389999999999</v>
      </c>
      <c r="P2015" s="1">
        <v>23.381664000000001</v>
      </c>
      <c r="Q2015" s="1">
        <v>1215000</v>
      </c>
      <c r="R2015" s="1" t="s">
        <v>2287</v>
      </c>
      <c r="S2015" s="1" t="s">
        <v>91</v>
      </c>
      <c r="T2015" s="1" t="s">
        <v>72</v>
      </c>
      <c r="U2015" s="1" t="s">
        <v>73</v>
      </c>
      <c r="X2015" s="1" t="s">
        <v>2293</v>
      </c>
      <c r="Z2015" s="1" t="s">
        <v>69</v>
      </c>
      <c r="AA2015" s="1" t="s">
        <v>639</v>
      </c>
      <c r="AJ2015" s="1" t="s">
        <v>76</v>
      </c>
      <c r="AK2015" s="1" t="s">
        <v>2294</v>
      </c>
      <c r="AL2015" s="1">
        <v>4860000</v>
      </c>
      <c r="AM2015" s="1" t="s">
        <v>109</v>
      </c>
      <c r="AN2015" s="1" t="s">
        <v>4619</v>
      </c>
      <c r="AO2015" s="1" t="s">
        <v>4293</v>
      </c>
    </row>
    <row r="2016" spans="1:64" x14ac:dyDescent="0.5">
      <c r="A2016" s="1">
        <v>205</v>
      </c>
      <c r="B2016" s="1" t="s">
        <v>2290</v>
      </c>
      <c r="C2016" s="2">
        <v>43371</v>
      </c>
      <c r="D2016" s="1" t="s">
        <v>2291</v>
      </c>
      <c r="E2016" s="1" t="s">
        <v>2292</v>
      </c>
      <c r="F2016" s="1" t="s">
        <v>81</v>
      </c>
      <c r="G2016" s="1">
        <v>100</v>
      </c>
      <c r="H2016" s="1">
        <v>0</v>
      </c>
      <c r="M2016" s="1" t="s">
        <v>112</v>
      </c>
      <c r="N2016" s="1">
        <v>6.25</v>
      </c>
      <c r="O2016" s="1">
        <v>45.052331000000002</v>
      </c>
      <c r="P2016" s="1">
        <v>118.90412999999999</v>
      </c>
      <c r="Q2016" s="1">
        <v>303750</v>
      </c>
      <c r="R2016" s="1" t="s">
        <v>2287</v>
      </c>
      <c r="S2016" s="1" t="s">
        <v>91</v>
      </c>
      <c r="T2016" s="1" t="s">
        <v>72</v>
      </c>
      <c r="U2016" s="1" t="s">
        <v>73</v>
      </c>
      <c r="X2016" s="1" t="s">
        <v>2293</v>
      </c>
      <c r="Z2016" s="1" t="s">
        <v>112</v>
      </c>
      <c r="AA2016" s="1" t="s">
        <v>639</v>
      </c>
      <c r="AJ2016" s="1" t="s">
        <v>76</v>
      </c>
      <c r="AK2016" s="1" t="s">
        <v>2294</v>
      </c>
      <c r="AL2016" s="1">
        <v>4860000</v>
      </c>
      <c r="AM2016" s="1" t="s">
        <v>109</v>
      </c>
      <c r="AN2016" s="1" t="s">
        <v>4619</v>
      </c>
      <c r="AO2016" s="1" t="s">
        <v>4293</v>
      </c>
    </row>
    <row r="2017" spans="1:64" x14ac:dyDescent="0.5">
      <c r="A2017" s="1">
        <v>205</v>
      </c>
      <c r="B2017" s="1" t="s">
        <v>2290</v>
      </c>
      <c r="C2017" s="2">
        <v>43371</v>
      </c>
      <c r="D2017" s="1" t="s">
        <v>2291</v>
      </c>
      <c r="E2017" s="1" t="s">
        <v>2292</v>
      </c>
      <c r="F2017" s="1" t="s">
        <v>81</v>
      </c>
      <c r="G2017" s="1">
        <v>100</v>
      </c>
      <c r="H2017" s="1">
        <v>0</v>
      </c>
      <c r="M2017" s="1" t="s">
        <v>113</v>
      </c>
      <c r="N2017" s="1">
        <v>6.25</v>
      </c>
      <c r="O2017" s="1">
        <v>10.278548000000001</v>
      </c>
      <c r="P2017" s="1">
        <v>102.006446</v>
      </c>
      <c r="Q2017" s="1">
        <v>303750</v>
      </c>
      <c r="R2017" s="1" t="s">
        <v>2287</v>
      </c>
      <c r="S2017" s="1" t="s">
        <v>91</v>
      </c>
      <c r="T2017" s="1" t="s">
        <v>72</v>
      </c>
      <c r="U2017" s="1" t="s">
        <v>73</v>
      </c>
      <c r="X2017" s="1" t="s">
        <v>2293</v>
      </c>
      <c r="Z2017" s="1" t="s">
        <v>113</v>
      </c>
      <c r="AA2017" s="1" t="s">
        <v>639</v>
      </c>
      <c r="AJ2017" s="1" t="s">
        <v>76</v>
      </c>
      <c r="AK2017" s="1" t="s">
        <v>2294</v>
      </c>
      <c r="AL2017" s="1">
        <v>4860000</v>
      </c>
      <c r="AM2017" s="1" t="s">
        <v>109</v>
      </c>
      <c r="AN2017" s="1" t="s">
        <v>4619</v>
      </c>
      <c r="AO2017" s="1" t="s">
        <v>4293</v>
      </c>
    </row>
    <row r="2018" spans="1:64" x14ac:dyDescent="0.5">
      <c r="A2018" s="1">
        <v>205</v>
      </c>
      <c r="B2018" s="1" t="s">
        <v>2290</v>
      </c>
      <c r="C2018" s="2">
        <v>43371</v>
      </c>
      <c r="D2018" s="1" t="s">
        <v>2291</v>
      </c>
      <c r="E2018" s="1" t="s">
        <v>2292</v>
      </c>
      <c r="F2018" s="1" t="s">
        <v>81</v>
      </c>
      <c r="G2018" s="1">
        <v>100</v>
      </c>
      <c r="H2018" s="1">
        <v>0</v>
      </c>
      <c r="M2018" s="1" t="s">
        <v>110</v>
      </c>
      <c r="N2018" s="1">
        <v>25</v>
      </c>
      <c r="O2018" s="1">
        <v>26.625188000000001</v>
      </c>
      <c r="P2018" s="1">
        <v>6.809552</v>
      </c>
      <c r="Q2018" s="1">
        <v>1215000</v>
      </c>
      <c r="R2018" s="1" t="s">
        <v>2287</v>
      </c>
      <c r="S2018" s="1" t="s">
        <v>91</v>
      </c>
      <c r="T2018" s="1" t="s">
        <v>72</v>
      </c>
      <c r="U2018" s="1" t="s">
        <v>73</v>
      </c>
      <c r="X2018" s="1" t="s">
        <v>2293</v>
      </c>
      <c r="Z2018" s="1" t="s">
        <v>110</v>
      </c>
      <c r="AA2018" s="1" t="s">
        <v>639</v>
      </c>
      <c r="AJ2018" s="1" t="s">
        <v>76</v>
      </c>
      <c r="AK2018" s="1" t="s">
        <v>2294</v>
      </c>
      <c r="AL2018" s="1">
        <v>4860000</v>
      </c>
      <c r="AM2018" s="1" t="s">
        <v>109</v>
      </c>
      <c r="AN2018" s="1" t="s">
        <v>4619</v>
      </c>
      <c r="AO2018" s="1" t="s">
        <v>4293</v>
      </c>
    </row>
    <row r="2019" spans="1:64" x14ac:dyDescent="0.5">
      <c r="A2019" s="1">
        <v>562</v>
      </c>
      <c r="B2019" s="1" t="s">
        <v>2295</v>
      </c>
      <c r="C2019" s="2">
        <v>43579</v>
      </c>
      <c r="D2019" s="1" t="s">
        <v>2296</v>
      </c>
      <c r="E2019" s="1" t="s">
        <v>2297</v>
      </c>
      <c r="F2019" s="1" t="s">
        <v>129</v>
      </c>
      <c r="G2019" s="1">
        <v>10</v>
      </c>
      <c r="H2019" s="1">
        <v>1</v>
      </c>
      <c r="I2019" s="1" t="s">
        <v>179</v>
      </c>
      <c r="J2019" s="1">
        <v>100</v>
      </c>
      <c r="K2019" s="1">
        <v>-4.0383329999999997</v>
      </c>
      <c r="L2019" s="1">
        <v>21.758662999999999</v>
      </c>
      <c r="M2019" s="1" t="s">
        <v>69</v>
      </c>
      <c r="N2019" s="1">
        <v>0</v>
      </c>
      <c r="O2019" s="1">
        <v>2.6272389999999999</v>
      </c>
      <c r="P2019" s="1">
        <v>23.381664000000001</v>
      </c>
      <c r="Q2019" s="1">
        <v>1800000</v>
      </c>
      <c r="R2019" s="1" t="s">
        <v>1309</v>
      </c>
      <c r="S2019" s="1" t="s">
        <v>91</v>
      </c>
      <c r="U2019" s="1" t="s">
        <v>182</v>
      </c>
      <c r="W2019" s="1" t="s">
        <v>183</v>
      </c>
      <c r="X2019" s="1" t="s">
        <v>2298</v>
      </c>
      <c r="Z2019" s="1" t="s">
        <v>179</v>
      </c>
      <c r="AA2019" s="1" t="s">
        <v>185</v>
      </c>
      <c r="AJ2019" s="1" t="s">
        <v>76</v>
      </c>
      <c r="AK2019" s="1" t="s">
        <v>2299</v>
      </c>
      <c r="AL2019" s="1">
        <v>18000000</v>
      </c>
      <c r="AM2019" s="1" t="s">
        <v>78</v>
      </c>
      <c r="AN2019" s="1" t="s">
        <v>4584</v>
      </c>
      <c r="AO2019" s="1" t="s">
        <v>4336</v>
      </c>
    </row>
    <row r="2020" spans="1:64" x14ac:dyDescent="0.5">
      <c r="A2020" s="1">
        <v>562</v>
      </c>
      <c r="B2020" s="1" t="s">
        <v>2295</v>
      </c>
      <c r="C2020" s="2">
        <v>43579</v>
      </c>
      <c r="D2020" s="1" t="s">
        <v>2296</v>
      </c>
      <c r="E2020" s="1" t="s">
        <v>2297</v>
      </c>
      <c r="F2020" s="1" t="s">
        <v>98</v>
      </c>
      <c r="G2020" s="1">
        <v>20</v>
      </c>
      <c r="H2020" s="1">
        <v>1</v>
      </c>
      <c r="I2020" s="1" t="s">
        <v>179</v>
      </c>
      <c r="J2020" s="1">
        <v>100</v>
      </c>
      <c r="K2020" s="1">
        <v>-4.0383329999999997</v>
      </c>
      <c r="L2020" s="1">
        <v>21.758662999999999</v>
      </c>
      <c r="M2020" s="1" t="s">
        <v>69</v>
      </c>
      <c r="N2020" s="1">
        <v>0</v>
      </c>
      <c r="O2020" s="1">
        <v>2.6272389999999999</v>
      </c>
      <c r="P2020" s="1">
        <v>23.381664000000001</v>
      </c>
      <c r="Q2020" s="1">
        <v>3600000</v>
      </c>
      <c r="R2020" s="1" t="s">
        <v>1309</v>
      </c>
      <c r="S2020" s="1" t="s">
        <v>91</v>
      </c>
      <c r="U2020" s="1" t="s">
        <v>182</v>
      </c>
      <c r="W2020" s="1" t="s">
        <v>183</v>
      </c>
      <c r="X2020" s="1" t="s">
        <v>2298</v>
      </c>
      <c r="Z2020" s="1" t="s">
        <v>179</v>
      </c>
      <c r="AA2020" s="1" t="s">
        <v>185</v>
      </c>
      <c r="AJ2020" s="1" t="s">
        <v>76</v>
      </c>
      <c r="AK2020" s="1" t="s">
        <v>2299</v>
      </c>
      <c r="AL2020" s="1">
        <v>18000000</v>
      </c>
      <c r="AM2020" s="1" t="s">
        <v>78</v>
      </c>
      <c r="AN2020" s="1" t="s">
        <v>4584</v>
      </c>
      <c r="AO2020" s="1" t="s">
        <v>4336</v>
      </c>
    </row>
    <row r="2021" spans="1:64" x14ac:dyDescent="0.5">
      <c r="A2021" s="1">
        <v>562</v>
      </c>
      <c r="B2021" s="1" t="s">
        <v>2295</v>
      </c>
      <c r="C2021" s="2">
        <v>43579</v>
      </c>
      <c r="D2021" s="1" t="s">
        <v>2296</v>
      </c>
      <c r="E2021" s="1" t="s">
        <v>2297</v>
      </c>
      <c r="F2021" s="1" t="s">
        <v>291</v>
      </c>
      <c r="G2021" s="1">
        <v>70</v>
      </c>
      <c r="H2021" s="1">
        <v>1</v>
      </c>
      <c r="I2021" s="1" t="s">
        <v>179</v>
      </c>
      <c r="J2021" s="1">
        <v>100</v>
      </c>
      <c r="K2021" s="1">
        <v>-4.0383329999999997</v>
      </c>
      <c r="L2021" s="1">
        <v>21.758662999999999</v>
      </c>
      <c r="M2021" s="1" t="s">
        <v>69</v>
      </c>
      <c r="N2021" s="1">
        <v>0</v>
      </c>
      <c r="O2021" s="1">
        <v>2.6272389999999999</v>
      </c>
      <c r="P2021" s="1">
        <v>23.381664000000001</v>
      </c>
      <c r="Q2021" s="1">
        <v>12600000</v>
      </c>
      <c r="R2021" s="1" t="s">
        <v>1309</v>
      </c>
      <c r="S2021" s="1" t="s">
        <v>91</v>
      </c>
      <c r="U2021" s="1" t="s">
        <v>182</v>
      </c>
      <c r="W2021" s="1" t="s">
        <v>183</v>
      </c>
      <c r="X2021" s="1" t="s">
        <v>2298</v>
      </c>
      <c r="Z2021" s="1" t="s">
        <v>179</v>
      </c>
      <c r="AA2021" s="1" t="s">
        <v>185</v>
      </c>
      <c r="AJ2021" s="1" t="s">
        <v>76</v>
      </c>
      <c r="AK2021" s="1" t="s">
        <v>2299</v>
      </c>
      <c r="AL2021" s="1">
        <v>18000000</v>
      </c>
      <c r="AM2021" s="1" t="s">
        <v>78</v>
      </c>
      <c r="AN2021" s="1" t="s">
        <v>4584</v>
      </c>
      <c r="AO2021" s="1" t="s">
        <v>4336</v>
      </c>
    </row>
    <row r="2022" spans="1:64" x14ac:dyDescent="0.5">
      <c r="A2022" s="1">
        <v>603</v>
      </c>
      <c r="B2022" s="1" t="s">
        <v>2300</v>
      </c>
      <c r="C2022" s="2">
        <v>43579</v>
      </c>
      <c r="D2022" s="1" t="s">
        <v>2301</v>
      </c>
      <c r="E2022" s="1" t="s">
        <v>2302</v>
      </c>
      <c r="F2022" s="1" t="s">
        <v>98</v>
      </c>
      <c r="G2022" s="1">
        <v>45</v>
      </c>
      <c r="H2022" s="1">
        <v>1</v>
      </c>
      <c r="I2022" s="1" t="s">
        <v>957</v>
      </c>
      <c r="J2022" s="1">
        <v>100</v>
      </c>
      <c r="K2022" s="1">
        <v>14.761664</v>
      </c>
      <c r="L2022" s="1">
        <v>-86.921640999999994</v>
      </c>
      <c r="M2022" s="1" t="s">
        <v>308</v>
      </c>
      <c r="N2022" s="1">
        <v>0</v>
      </c>
      <c r="O2022" s="1">
        <v>13.923406</v>
      </c>
      <c r="P2022" s="1">
        <v>-86.952798999999999</v>
      </c>
      <c r="Q2022" s="1">
        <v>5312810.25</v>
      </c>
      <c r="R2022" s="1" t="s">
        <v>2303</v>
      </c>
      <c r="S2022" s="1" t="s">
        <v>71</v>
      </c>
      <c r="T2022" s="1" t="s">
        <v>234</v>
      </c>
      <c r="U2022" s="1" t="s">
        <v>182</v>
      </c>
      <c r="W2022" s="1" t="s">
        <v>183</v>
      </c>
      <c r="X2022" s="1" t="s">
        <v>2304</v>
      </c>
      <c r="Z2022" s="1" t="s">
        <v>957</v>
      </c>
      <c r="AA2022" s="1" t="s">
        <v>2305</v>
      </c>
      <c r="AJ2022" s="1" t="s">
        <v>76</v>
      </c>
      <c r="AK2022" s="1" t="s">
        <v>2306</v>
      </c>
      <c r="AL2022" s="1">
        <v>11806245</v>
      </c>
      <c r="AM2022" s="1" t="s">
        <v>78</v>
      </c>
      <c r="AN2022" s="1" t="s">
        <v>4328</v>
      </c>
      <c r="AO2022" s="1" t="s">
        <v>4446</v>
      </c>
    </row>
    <row r="2023" spans="1:64" x14ac:dyDescent="0.5">
      <c r="A2023" s="1">
        <v>603</v>
      </c>
      <c r="B2023" s="1" t="s">
        <v>2300</v>
      </c>
      <c r="C2023" s="2">
        <v>43579</v>
      </c>
      <c r="D2023" s="1" t="s">
        <v>2301</v>
      </c>
      <c r="E2023" s="1" t="s">
        <v>2302</v>
      </c>
      <c r="F2023" s="1" t="s">
        <v>291</v>
      </c>
      <c r="G2023" s="1">
        <v>15</v>
      </c>
      <c r="H2023" s="1">
        <v>1</v>
      </c>
      <c r="I2023" s="1" t="s">
        <v>957</v>
      </c>
      <c r="J2023" s="1">
        <v>100</v>
      </c>
      <c r="K2023" s="1">
        <v>14.761664</v>
      </c>
      <c r="L2023" s="1">
        <v>-86.921640999999994</v>
      </c>
      <c r="M2023" s="1" t="s">
        <v>308</v>
      </c>
      <c r="N2023" s="1">
        <v>0</v>
      </c>
      <c r="O2023" s="1">
        <v>13.923406</v>
      </c>
      <c r="P2023" s="1">
        <v>-86.952798999999999</v>
      </c>
      <c r="Q2023" s="1">
        <v>1770936.75</v>
      </c>
      <c r="R2023" s="1" t="s">
        <v>2303</v>
      </c>
      <c r="S2023" s="1" t="s">
        <v>71</v>
      </c>
      <c r="T2023" s="1" t="s">
        <v>234</v>
      </c>
      <c r="U2023" s="1" t="s">
        <v>182</v>
      </c>
      <c r="W2023" s="1" t="s">
        <v>183</v>
      </c>
      <c r="X2023" s="1" t="s">
        <v>2304</v>
      </c>
      <c r="Z2023" s="1" t="s">
        <v>957</v>
      </c>
      <c r="AA2023" s="1" t="s">
        <v>2305</v>
      </c>
      <c r="AJ2023" s="1" t="s">
        <v>76</v>
      </c>
      <c r="AK2023" s="1" t="s">
        <v>2306</v>
      </c>
      <c r="AL2023" s="1">
        <v>11806245</v>
      </c>
      <c r="AM2023" s="1" t="s">
        <v>78</v>
      </c>
      <c r="AN2023" s="1" t="s">
        <v>4328</v>
      </c>
      <c r="AO2023" s="1" t="s">
        <v>4446</v>
      </c>
    </row>
    <row r="2024" spans="1:64" x14ac:dyDescent="0.5">
      <c r="A2024" s="1">
        <v>603</v>
      </c>
      <c r="B2024" s="1" t="s">
        <v>2300</v>
      </c>
      <c r="C2024" s="2">
        <v>43579</v>
      </c>
      <c r="D2024" s="1" t="s">
        <v>2301</v>
      </c>
      <c r="E2024" s="1" t="s">
        <v>2302</v>
      </c>
      <c r="F2024" s="1" t="s">
        <v>281</v>
      </c>
      <c r="G2024" s="1">
        <v>40</v>
      </c>
      <c r="H2024" s="1">
        <v>1</v>
      </c>
      <c r="I2024" s="1" t="s">
        <v>957</v>
      </c>
      <c r="J2024" s="1">
        <v>100</v>
      </c>
      <c r="K2024" s="1">
        <v>14.761664</v>
      </c>
      <c r="L2024" s="1">
        <v>-86.921640999999994</v>
      </c>
      <c r="M2024" s="1" t="s">
        <v>308</v>
      </c>
      <c r="N2024" s="1">
        <v>0</v>
      </c>
      <c r="O2024" s="1">
        <v>13.923406</v>
      </c>
      <c r="P2024" s="1">
        <v>-86.952798999999999</v>
      </c>
      <c r="Q2024" s="1">
        <v>4722498</v>
      </c>
      <c r="R2024" s="1" t="s">
        <v>2303</v>
      </c>
      <c r="S2024" s="1" t="s">
        <v>71</v>
      </c>
      <c r="T2024" s="1" t="s">
        <v>234</v>
      </c>
      <c r="U2024" s="1" t="s">
        <v>182</v>
      </c>
      <c r="W2024" s="1" t="s">
        <v>183</v>
      </c>
      <c r="X2024" s="1" t="s">
        <v>2304</v>
      </c>
      <c r="Z2024" s="1" t="s">
        <v>957</v>
      </c>
      <c r="AA2024" s="1" t="s">
        <v>2305</v>
      </c>
      <c r="AJ2024" s="1" t="s">
        <v>76</v>
      </c>
      <c r="AK2024" s="1" t="s">
        <v>2306</v>
      </c>
      <c r="AL2024" s="1">
        <v>11806245</v>
      </c>
      <c r="AM2024" s="1" t="s">
        <v>78</v>
      </c>
      <c r="AN2024" s="1" t="s">
        <v>4328</v>
      </c>
      <c r="AO2024" s="1" t="s">
        <v>4446</v>
      </c>
    </row>
    <row r="2025" spans="1:64" x14ac:dyDescent="0.5">
      <c r="A2025" s="1">
        <v>339</v>
      </c>
      <c r="B2025" s="1" t="s">
        <v>2307</v>
      </c>
      <c r="C2025" s="2">
        <v>43355</v>
      </c>
      <c r="D2025" s="1" t="s">
        <v>2308</v>
      </c>
      <c r="F2025" s="1" t="s">
        <v>88</v>
      </c>
      <c r="G2025" s="1">
        <v>100</v>
      </c>
      <c r="H2025" s="1">
        <v>1</v>
      </c>
      <c r="I2025" s="1" t="s">
        <v>194</v>
      </c>
      <c r="J2025" s="1">
        <v>100</v>
      </c>
      <c r="K2025" s="1">
        <v>19.182435999999999</v>
      </c>
      <c r="L2025" s="1">
        <v>-72.434515000000005</v>
      </c>
      <c r="M2025" s="1" t="s">
        <v>195</v>
      </c>
      <c r="N2025" s="1">
        <v>0</v>
      </c>
      <c r="O2025" s="1">
        <v>25.14509</v>
      </c>
      <c r="P2025" s="1">
        <v>-80.396960000000007</v>
      </c>
      <c r="R2025" s="1" t="s">
        <v>559</v>
      </c>
      <c r="S2025" s="1" t="s">
        <v>71</v>
      </c>
      <c r="T2025" s="1" t="s">
        <v>2309</v>
      </c>
      <c r="X2025" s="1" t="s">
        <v>236</v>
      </c>
      <c r="Y2025" s="1" t="s">
        <v>2310</v>
      </c>
      <c r="Z2025" s="1" t="s">
        <v>194</v>
      </c>
      <c r="AA2025" s="1" t="s">
        <v>2311</v>
      </c>
      <c r="AJ2025" s="1" t="s">
        <v>76</v>
      </c>
      <c r="AM2025" s="1" t="s">
        <v>78</v>
      </c>
      <c r="AN2025" s="1" t="s">
        <v>4306</v>
      </c>
      <c r="AO2025" s="1" t="s">
        <v>4349</v>
      </c>
    </row>
    <row r="2026" spans="1:64" x14ac:dyDescent="0.5">
      <c r="A2026" s="1">
        <v>499</v>
      </c>
      <c r="B2026" s="1" t="s">
        <v>2312</v>
      </c>
      <c r="C2026" s="2">
        <v>43441</v>
      </c>
      <c r="D2026" s="1" t="s">
        <v>2313</v>
      </c>
      <c r="E2026" s="1" t="s">
        <v>2314</v>
      </c>
      <c r="F2026" s="1" t="s">
        <v>97</v>
      </c>
      <c r="G2026" s="1">
        <v>50</v>
      </c>
      <c r="H2026" s="1">
        <v>1</v>
      </c>
      <c r="I2026" s="1" t="s">
        <v>144</v>
      </c>
      <c r="J2026" s="1">
        <v>100</v>
      </c>
      <c r="K2026" s="1">
        <v>1.105402</v>
      </c>
      <c r="L2026" s="1">
        <v>32.520620000000001</v>
      </c>
      <c r="M2026" s="1" t="s">
        <v>69</v>
      </c>
      <c r="N2026" s="1">
        <v>0</v>
      </c>
      <c r="O2026" s="1">
        <v>2.6272389999999999</v>
      </c>
      <c r="P2026" s="1">
        <v>23.381664000000001</v>
      </c>
      <c r="R2026" s="1" t="s">
        <v>2315</v>
      </c>
      <c r="S2026" s="1" t="s">
        <v>71</v>
      </c>
      <c r="X2026" s="1" t="s">
        <v>236</v>
      </c>
      <c r="Z2026" s="1" t="s">
        <v>144</v>
      </c>
      <c r="AA2026" s="1" t="s">
        <v>2316</v>
      </c>
      <c r="AJ2026" s="1" t="s">
        <v>76</v>
      </c>
      <c r="AK2026" s="1" t="s">
        <v>2317</v>
      </c>
      <c r="AM2026" s="1" t="s">
        <v>78</v>
      </c>
      <c r="AN2026" s="1" t="s">
        <v>4306</v>
      </c>
      <c r="AO2026" s="1" t="s">
        <v>4307</v>
      </c>
    </row>
    <row r="2027" spans="1:64" x14ac:dyDescent="0.5">
      <c r="A2027" s="1">
        <v>499</v>
      </c>
      <c r="B2027" s="1" t="s">
        <v>2312</v>
      </c>
      <c r="C2027" s="2">
        <v>43441</v>
      </c>
      <c r="D2027" s="1" t="s">
        <v>2313</v>
      </c>
      <c r="E2027" s="1" t="s">
        <v>2314</v>
      </c>
      <c r="F2027" s="1" t="s">
        <v>102</v>
      </c>
      <c r="G2027" s="1">
        <v>50</v>
      </c>
      <c r="H2027" s="1">
        <v>1</v>
      </c>
      <c r="I2027" s="1" t="s">
        <v>144</v>
      </c>
      <c r="J2027" s="1">
        <v>100</v>
      </c>
      <c r="K2027" s="1">
        <v>1.105402</v>
      </c>
      <c r="L2027" s="1">
        <v>32.520620000000001</v>
      </c>
      <c r="M2027" s="1" t="s">
        <v>69</v>
      </c>
      <c r="N2027" s="1">
        <v>0</v>
      </c>
      <c r="O2027" s="1">
        <v>2.6272389999999999</v>
      </c>
      <c r="P2027" s="1">
        <v>23.381664000000001</v>
      </c>
      <c r="R2027" s="1" t="s">
        <v>2315</v>
      </c>
      <c r="S2027" s="1" t="s">
        <v>71</v>
      </c>
      <c r="X2027" s="1" t="s">
        <v>236</v>
      </c>
      <c r="Z2027" s="1" t="s">
        <v>144</v>
      </c>
      <c r="AA2027" s="1" t="s">
        <v>2316</v>
      </c>
      <c r="AJ2027" s="1" t="s">
        <v>76</v>
      </c>
      <c r="AK2027" s="1" t="s">
        <v>2317</v>
      </c>
      <c r="AM2027" s="1" t="s">
        <v>78</v>
      </c>
      <c r="AN2027" s="1" t="s">
        <v>4306</v>
      </c>
      <c r="AO2027" s="1" t="s">
        <v>4307</v>
      </c>
    </row>
    <row r="2028" spans="1:64" x14ac:dyDescent="0.5">
      <c r="A2028" s="1">
        <v>445</v>
      </c>
      <c r="B2028" s="1" t="s">
        <v>2318</v>
      </c>
      <c r="C2028" s="2">
        <v>43579</v>
      </c>
      <c r="D2028" s="1" t="s">
        <v>2319</v>
      </c>
      <c r="E2028" s="1" t="s">
        <v>2320</v>
      </c>
      <c r="F2028" s="1" t="s">
        <v>237</v>
      </c>
      <c r="G2028" s="1">
        <v>20</v>
      </c>
      <c r="H2028" s="1">
        <v>1</v>
      </c>
      <c r="I2028" s="1" t="s">
        <v>89</v>
      </c>
      <c r="J2028" s="1">
        <v>100</v>
      </c>
      <c r="K2028" s="1">
        <v>6.8808540000000002</v>
      </c>
      <c r="L2028" s="1">
        <v>-1.167594</v>
      </c>
      <c r="M2028" s="1" t="s">
        <v>69</v>
      </c>
      <c r="N2028" s="1">
        <v>0</v>
      </c>
      <c r="O2028" s="1">
        <v>2.6272389999999999</v>
      </c>
      <c r="P2028" s="1">
        <v>23.381664000000001</v>
      </c>
      <c r="Q2028" s="1">
        <v>382972.4</v>
      </c>
      <c r="R2028" s="1" t="s">
        <v>2321</v>
      </c>
      <c r="S2028" s="1" t="s">
        <v>71</v>
      </c>
      <c r="T2028" s="1" t="s">
        <v>2322</v>
      </c>
      <c r="U2028" s="1" t="s">
        <v>182</v>
      </c>
      <c r="W2028" s="1" t="s">
        <v>210</v>
      </c>
      <c r="X2028" s="1" t="s">
        <v>2323</v>
      </c>
      <c r="Y2028" s="1" t="s">
        <v>2324</v>
      </c>
      <c r="Z2028" s="1" t="s">
        <v>89</v>
      </c>
      <c r="AA2028" s="1" t="s">
        <v>2325</v>
      </c>
      <c r="AE2028" s="1" t="s">
        <v>2326</v>
      </c>
      <c r="AH2028" s="1" t="s">
        <v>215</v>
      </c>
      <c r="AI2028" s="1" t="s">
        <v>2327</v>
      </c>
      <c r="AJ2028" s="1" t="s">
        <v>2328</v>
      </c>
      <c r="AK2028" s="1" t="s">
        <v>2329</v>
      </c>
      <c r="AL2028" s="1">
        <v>1914862</v>
      </c>
      <c r="AM2028" s="1" t="s">
        <v>78</v>
      </c>
      <c r="AN2028" s="1" t="s">
        <v>4559</v>
      </c>
      <c r="AO2028" s="1" t="s">
        <v>4334</v>
      </c>
      <c r="AP2028" s="1">
        <v>66880</v>
      </c>
      <c r="AQ2028" s="1">
        <v>139000</v>
      </c>
      <c r="AR2028" s="1" t="s">
        <v>2330</v>
      </c>
      <c r="AS2028" s="1">
        <v>1</v>
      </c>
      <c r="AT2028" s="1">
        <v>1</v>
      </c>
      <c r="AU2028" s="1">
        <v>1</v>
      </c>
      <c r="AV2028" s="1">
        <v>1</v>
      </c>
      <c r="AZ2028" s="1">
        <v>1</v>
      </c>
      <c r="BA2028" s="1">
        <v>1</v>
      </c>
      <c r="BB2028" s="1">
        <v>1</v>
      </c>
      <c r="BE2028" s="1">
        <v>1</v>
      </c>
      <c r="BJ2028" s="1" t="s">
        <v>2331</v>
      </c>
      <c r="BL2028" s="1" t="s">
        <v>2332</v>
      </c>
    </row>
    <row r="2029" spans="1:64" x14ac:dyDescent="0.5">
      <c r="A2029" s="1">
        <v>445</v>
      </c>
      <c r="B2029" s="1" t="s">
        <v>2318</v>
      </c>
      <c r="C2029" s="2">
        <v>43579</v>
      </c>
      <c r="D2029" s="1" t="s">
        <v>2319</v>
      </c>
      <c r="E2029" s="1" t="s">
        <v>2320</v>
      </c>
      <c r="F2029" s="1" t="s">
        <v>129</v>
      </c>
      <c r="G2029" s="1">
        <v>30</v>
      </c>
      <c r="H2029" s="1">
        <v>1</v>
      </c>
      <c r="I2029" s="1" t="s">
        <v>89</v>
      </c>
      <c r="J2029" s="1">
        <v>100</v>
      </c>
      <c r="K2029" s="1">
        <v>6.8808540000000002</v>
      </c>
      <c r="L2029" s="1">
        <v>-1.167594</v>
      </c>
      <c r="M2029" s="1" t="s">
        <v>69</v>
      </c>
      <c r="N2029" s="1">
        <v>0</v>
      </c>
      <c r="O2029" s="1">
        <v>2.6272389999999999</v>
      </c>
      <c r="P2029" s="1">
        <v>23.381664000000001</v>
      </c>
      <c r="Q2029" s="1">
        <v>574458.6</v>
      </c>
      <c r="R2029" s="1" t="s">
        <v>2321</v>
      </c>
      <c r="S2029" s="1" t="s">
        <v>71</v>
      </c>
      <c r="T2029" s="1" t="s">
        <v>2322</v>
      </c>
      <c r="U2029" s="1" t="s">
        <v>182</v>
      </c>
      <c r="W2029" s="1" t="s">
        <v>210</v>
      </c>
      <c r="X2029" s="1" t="s">
        <v>2323</v>
      </c>
      <c r="Y2029" s="1" t="s">
        <v>2324</v>
      </c>
      <c r="Z2029" s="1" t="s">
        <v>89</v>
      </c>
      <c r="AA2029" s="1" t="s">
        <v>2325</v>
      </c>
      <c r="AE2029" s="1" t="s">
        <v>2326</v>
      </c>
      <c r="AH2029" s="1" t="s">
        <v>215</v>
      </c>
      <c r="AI2029" s="1" t="s">
        <v>2327</v>
      </c>
      <c r="AJ2029" s="1" t="s">
        <v>2328</v>
      </c>
      <c r="AK2029" s="1" t="s">
        <v>2329</v>
      </c>
      <c r="AL2029" s="1">
        <v>1914862</v>
      </c>
      <c r="AM2029" s="1" t="s">
        <v>78</v>
      </c>
      <c r="AN2029" s="1" t="s">
        <v>4559</v>
      </c>
      <c r="AO2029" s="1" t="s">
        <v>4334</v>
      </c>
      <c r="AP2029" s="1">
        <v>66880</v>
      </c>
      <c r="AQ2029" s="1">
        <v>139000</v>
      </c>
      <c r="AR2029" s="1" t="s">
        <v>2330</v>
      </c>
      <c r="AS2029" s="1">
        <v>1</v>
      </c>
      <c r="AT2029" s="1">
        <v>1</v>
      </c>
      <c r="AU2029" s="1">
        <v>1</v>
      </c>
      <c r="AV2029" s="1">
        <v>1</v>
      </c>
      <c r="AZ2029" s="1">
        <v>1</v>
      </c>
      <c r="BA2029" s="1">
        <v>1</v>
      </c>
      <c r="BB2029" s="1">
        <v>1</v>
      </c>
      <c r="BE2029" s="1">
        <v>1</v>
      </c>
      <c r="BJ2029" s="1" t="s">
        <v>2331</v>
      </c>
      <c r="BL2029" s="1" t="s">
        <v>2332</v>
      </c>
    </row>
    <row r="2030" spans="1:64" x14ac:dyDescent="0.5">
      <c r="A2030" s="1">
        <v>445</v>
      </c>
      <c r="B2030" s="1" t="s">
        <v>2318</v>
      </c>
      <c r="C2030" s="2">
        <v>43579</v>
      </c>
      <c r="D2030" s="1" t="s">
        <v>2319</v>
      </c>
      <c r="E2030" s="1" t="s">
        <v>2320</v>
      </c>
      <c r="F2030" s="1" t="s">
        <v>127</v>
      </c>
      <c r="G2030" s="1">
        <v>50</v>
      </c>
      <c r="H2030" s="1">
        <v>1</v>
      </c>
      <c r="I2030" s="1" t="s">
        <v>89</v>
      </c>
      <c r="J2030" s="1">
        <v>100</v>
      </c>
      <c r="K2030" s="1">
        <v>6.8808540000000002</v>
      </c>
      <c r="L2030" s="1">
        <v>-1.167594</v>
      </c>
      <c r="M2030" s="1" t="s">
        <v>69</v>
      </c>
      <c r="N2030" s="1">
        <v>0</v>
      </c>
      <c r="O2030" s="1">
        <v>2.6272389999999999</v>
      </c>
      <c r="P2030" s="1">
        <v>23.381664000000001</v>
      </c>
      <c r="Q2030" s="1">
        <v>957431</v>
      </c>
      <c r="R2030" s="1" t="s">
        <v>2321</v>
      </c>
      <c r="S2030" s="1" t="s">
        <v>71</v>
      </c>
      <c r="T2030" s="1" t="s">
        <v>2322</v>
      </c>
      <c r="U2030" s="1" t="s">
        <v>182</v>
      </c>
      <c r="W2030" s="1" t="s">
        <v>210</v>
      </c>
      <c r="X2030" s="1" t="s">
        <v>2323</v>
      </c>
      <c r="Y2030" s="1" t="s">
        <v>2324</v>
      </c>
      <c r="Z2030" s="1" t="s">
        <v>89</v>
      </c>
      <c r="AA2030" s="1" t="s">
        <v>2325</v>
      </c>
      <c r="AE2030" s="1" t="s">
        <v>2326</v>
      </c>
      <c r="AH2030" s="1" t="s">
        <v>215</v>
      </c>
      <c r="AI2030" s="1" t="s">
        <v>2327</v>
      </c>
      <c r="AJ2030" s="1" t="s">
        <v>2328</v>
      </c>
      <c r="AK2030" s="1" t="s">
        <v>2329</v>
      </c>
      <c r="AL2030" s="1">
        <v>1914862</v>
      </c>
      <c r="AM2030" s="1" t="s">
        <v>78</v>
      </c>
      <c r="AN2030" s="1" t="s">
        <v>4559</v>
      </c>
      <c r="AO2030" s="1" t="s">
        <v>4334</v>
      </c>
      <c r="AP2030" s="1">
        <v>66880</v>
      </c>
      <c r="AQ2030" s="1">
        <v>139000</v>
      </c>
      <c r="AR2030" s="1" t="s">
        <v>2330</v>
      </c>
      <c r="AS2030" s="1">
        <v>1</v>
      </c>
      <c r="AT2030" s="1">
        <v>1</v>
      </c>
      <c r="AU2030" s="1">
        <v>1</v>
      </c>
      <c r="AV2030" s="1">
        <v>1</v>
      </c>
      <c r="AZ2030" s="1">
        <v>1</v>
      </c>
      <c r="BA2030" s="1">
        <v>1</v>
      </c>
      <c r="BB2030" s="1">
        <v>1</v>
      </c>
      <c r="BE2030" s="1">
        <v>1</v>
      </c>
      <c r="BJ2030" s="1" t="s">
        <v>2331</v>
      </c>
      <c r="BL2030" s="1" t="s">
        <v>2332</v>
      </c>
    </row>
    <row r="2031" spans="1:64" x14ac:dyDescent="0.5">
      <c r="A2031" s="1">
        <v>417</v>
      </c>
      <c r="B2031" s="1" t="s">
        <v>2333</v>
      </c>
      <c r="C2031" s="2">
        <v>43514</v>
      </c>
      <c r="D2031" s="1" t="s">
        <v>2334</v>
      </c>
      <c r="E2031" s="1" t="s">
        <v>2335</v>
      </c>
      <c r="F2031" s="1" t="s">
        <v>129</v>
      </c>
      <c r="G2031" s="1">
        <v>50</v>
      </c>
      <c r="H2031" s="1">
        <v>1</v>
      </c>
      <c r="I2031" s="1" t="s">
        <v>325</v>
      </c>
      <c r="J2031" s="1">
        <v>100</v>
      </c>
      <c r="K2031" s="1">
        <v>6.4280549999999996</v>
      </c>
      <c r="L2031" s="1">
        <v>-9.4294989999999999</v>
      </c>
      <c r="M2031" s="1" t="s">
        <v>69</v>
      </c>
      <c r="N2031" s="1">
        <v>0</v>
      </c>
      <c r="O2031" s="1">
        <v>2.6272389999999999</v>
      </c>
      <c r="P2031" s="1">
        <v>23.381664000000001</v>
      </c>
      <c r="Q2031" s="1">
        <v>239999.5</v>
      </c>
      <c r="R2031" s="1" t="s">
        <v>2336</v>
      </c>
      <c r="S2031" s="1" t="s">
        <v>71</v>
      </c>
      <c r="X2031" s="1" t="s">
        <v>2337</v>
      </c>
      <c r="Y2031" s="1" t="s">
        <v>2338</v>
      </c>
      <c r="Z2031" s="1" t="s">
        <v>325</v>
      </c>
      <c r="AA2031" s="1" t="s">
        <v>2339</v>
      </c>
      <c r="AJ2031" s="1" t="s">
        <v>76</v>
      </c>
      <c r="AL2031" s="1">
        <v>479999</v>
      </c>
      <c r="AM2031" s="1" t="s">
        <v>78</v>
      </c>
      <c r="AN2031" s="1" t="s">
        <v>4620</v>
      </c>
      <c r="AS2031" s="1">
        <v>1</v>
      </c>
      <c r="AW2031" s="1">
        <v>1</v>
      </c>
      <c r="AX2031" s="1">
        <v>1</v>
      </c>
      <c r="AY2031" s="1">
        <v>1</v>
      </c>
      <c r="AZ2031" s="1">
        <v>1</v>
      </c>
      <c r="BE2031" s="1">
        <v>1</v>
      </c>
      <c r="BL2031" s="1" t="s">
        <v>2340</v>
      </c>
    </row>
    <row r="2032" spans="1:64" x14ac:dyDescent="0.5">
      <c r="A2032" s="1">
        <v>417</v>
      </c>
      <c r="B2032" s="1" t="s">
        <v>2333</v>
      </c>
      <c r="C2032" s="2">
        <v>43514</v>
      </c>
      <c r="D2032" s="1" t="s">
        <v>2334</v>
      </c>
      <c r="E2032" s="1" t="s">
        <v>2335</v>
      </c>
      <c r="F2032" s="1" t="s">
        <v>206</v>
      </c>
      <c r="G2032" s="1">
        <v>50</v>
      </c>
      <c r="H2032" s="1">
        <v>1</v>
      </c>
      <c r="I2032" s="1" t="s">
        <v>325</v>
      </c>
      <c r="J2032" s="1">
        <v>100</v>
      </c>
      <c r="K2032" s="1">
        <v>6.4280549999999996</v>
      </c>
      <c r="L2032" s="1">
        <v>-9.4294989999999999</v>
      </c>
      <c r="M2032" s="1" t="s">
        <v>69</v>
      </c>
      <c r="N2032" s="1">
        <v>0</v>
      </c>
      <c r="O2032" s="1">
        <v>2.6272389999999999</v>
      </c>
      <c r="P2032" s="1">
        <v>23.381664000000001</v>
      </c>
      <c r="Q2032" s="1">
        <v>239999.5</v>
      </c>
      <c r="R2032" s="1" t="s">
        <v>2336</v>
      </c>
      <c r="S2032" s="1" t="s">
        <v>71</v>
      </c>
      <c r="X2032" s="1" t="s">
        <v>2337</v>
      </c>
      <c r="Y2032" s="1" t="s">
        <v>2338</v>
      </c>
      <c r="Z2032" s="1" t="s">
        <v>325</v>
      </c>
      <c r="AA2032" s="1" t="s">
        <v>2339</v>
      </c>
      <c r="AJ2032" s="1" t="s">
        <v>76</v>
      </c>
      <c r="AL2032" s="1">
        <v>479999</v>
      </c>
      <c r="AM2032" s="1" t="s">
        <v>78</v>
      </c>
      <c r="AN2032" s="1" t="s">
        <v>4620</v>
      </c>
      <c r="AS2032" s="1">
        <v>1</v>
      </c>
      <c r="AW2032" s="1">
        <v>1</v>
      </c>
      <c r="AX2032" s="1">
        <v>1</v>
      </c>
      <c r="AY2032" s="1">
        <v>1</v>
      </c>
      <c r="AZ2032" s="1">
        <v>1</v>
      </c>
      <c r="BE2032" s="1">
        <v>1</v>
      </c>
      <c r="BL2032" s="1" t="s">
        <v>2340</v>
      </c>
    </row>
    <row r="2033" spans="1:64" x14ac:dyDescent="0.5">
      <c r="A2033" s="1">
        <v>430</v>
      </c>
      <c r="B2033" s="1" t="s">
        <v>2341</v>
      </c>
      <c r="C2033" s="2">
        <v>43560</v>
      </c>
      <c r="D2033" s="1" t="s">
        <v>2342</v>
      </c>
      <c r="E2033" s="1" t="s">
        <v>2343</v>
      </c>
      <c r="F2033" s="1" t="s">
        <v>102</v>
      </c>
      <c r="G2033" s="1">
        <v>20</v>
      </c>
      <c r="H2033" s="1">
        <v>1</v>
      </c>
      <c r="I2033" s="1" t="s">
        <v>385</v>
      </c>
      <c r="J2033" s="1">
        <v>100</v>
      </c>
      <c r="K2033" s="1">
        <v>8.0529410000000006</v>
      </c>
      <c r="L2033" s="1">
        <v>29.518585999999999</v>
      </c>
      <c r="M2033" s="1" t="s">
        <v>69</v>
      </c>
      <c r="N2033" s="1">
        <v>0</v>
      </c>
      <c r="O2033" s="1">
        <v>2.6272389999999999</v>
      </c>
      <c r="P2033" s="1">
        <v>23.381664000000001</v>
      </c>
      <c r="Q2033" s="1">
        <v>160166.39999999999</v>
      </c>
      <c r="R2033" s="1" t="s">
        <v>2259</v>
      </c>
      <c r="S2033" s="1" t="s">
        <v>71</v>
      </c>
      <c r="U2033" s="1" t="s">
        <v>182</v>
      </c>
      <c r="X2033" s="1" t="s">
        <v>2344</v>
      </c>
      <c r="Z2033" s="1" t="s">
        <v>385</v>
      </c>
      <c r="AA2033" s="1" t="s">
        <v>2345</v>
      </c>
      <c r="AJ2033" s="1" t="s">
        <v>76</v>
      </c>
      <c r="AL2033" s="1">
        <v>800832</v>
      </c>
      <c r="AM2033" s="1" t="s">
        <v>109</v>
      </c>
      <c r="AN2033" s="1" t="s">
        <v>4621</v>
      </c>
      <c r="AO2033" s="1" t="s">
        <v>4622</v>
      </c>
      <c r="AP2033" s="1">
        <v>32400</v>
      </c>
      <c r="AR2033" s="1" t="s">
        <v>2346</v>
      </c>
      <c r="AS2033" s="1">
        <v>1</v>
      </c>
      <c r="AT2033" s="1">
        <v>1</v>
      </c>
      <c r="AW2033" s="1">
        <v>1</v>
      </c>
      <c r="AX2033" s="1">
        <v>1</v>
      </c>
      <c r="AY2033" s="1">
        <v>1</v>
      </c>
      <c r="BE2033" s="1">
        <v>1</v>
      </c>
      <c r="BH2033" s="1">
        <v>1</v>
      </c>
      <c r="BL2033" s="1" t="s">
        <v>2347</v>
      </c>
    </row>
    <row r="2034" spans="1:64" x14ac:dyDescent="0.5">
      <c r="A2034" s="1">
        <v>430</v>
      </c>
      <c r="B2034" s="1" t="s">
        <v>2341</v>
      </c>
      <c r="C2034" s="2">
        <v>43560</v>
      </c>
      <c r="D2034" s="1" t="s">
        <v>2342</v>
      </c>
      <c r="E2034" s="1" t="s">
        <v>2343</v>
      </c>
      <c r="F2034" s="1" t="s">
        <v>88</v>
      </c>
      <c r="G2034" s="1">
        <v>30</v>
      </c>
      <c r="H2034" s="1">
        <v>1</v>
      </c>
      <c r="I2034" s="1" t="s">
        <v>385</v>
      </c>
      <c r="J2034" s="1">
        <v>100</v>
      </c>
      <c r="K2034" s="1">
        <v>8.0529410000000006</v>
      </c>
      <c r="L2034" s="1">
        <v>29.518585999999999</v>
      </c>
      <c r="M2034" s="1" t="s">
        <v>69</v>
      </c>
      <c r="N2034" s="1">
        <v>0</v>
      </c>
      <c r="O2034" s="1">
        <v>2.6272389999999999</v>
      </c>
      <c r="P2034" s="1">
        <v>23.381664000000001</v>
      </c>
      <c r="Q2034" s="1">
        <v>240249.60000000001</v>
      </c>
      <c r="R2034" s="1" t="s">
        <v>2259</v>
      </c>
      <c r="S2034" s="1" t="s">
        <v>71</v>
      </c>
      <c r="U2034" s="1" t="s">
        <v>182</v>
      </c>
      <c r="X2034" s="1" t="s">
        <v>2344</v>
      </c>
      <c r="Z2034" s="1" t="s">
        <v>385</v>
      </c>
      <c r="AA2034" s="1" t="s">
        <v>2345</v>
      </c>
      <c r="AJ2034" s="1" t="s">
        <v>76</v>
      </c>
      <c r="AL2034" s="1">
        <v>800832</v>
      </c>
      <c r="AM2034" s="1" t="s">
        <v>109</v>
      </c>
      <c r="AN2034" s="1" t="s">
        <v>4621</v>
      </c>
      <c r="AO2034" s="1" t="s">
        <v>4622</v>
      </c>
      <c r="AP2034" s="1">
        <v>32400</v>
      </c>
      <c r="AR2034" s="1" t="s">
        <v>2346</v>
      </c>
      <c r="AS2034" s="1">
        <v>1</v>
      </c>
      <c r="AT2034" s="1">
        <v>1</v>
      </c>
      <c r="AW2034" s="1">
        <v>1</v>
      </c>
      <c r="AX2034" s="1">
        <v>1</v>
      </c>
      <c r="AY2034" s="1">
        <v>1</v>
      </c>
      <c r="BE2034" s="1">
        <v>1</v>
      </c>
      <c r="BH2034" s="1">
        <v>1</v>
      </c>
      <c r="BL2034" s="1" t="s">
        <v>2347</v>
      </c>
    </row>
    <row r="2035" spans="1:64" x14ac:dyDescent="0.5">
      <c r="A2035" s="1">
        <v>430</v>
      </c>
      <c r="B2035" s="1" t="s">
        <v>2341</v>
      </c>
      <c r="C2035" s="2">
        <v>43560</v>
      </c>
      <c r="D2035" s="1" t="s">
        <v>2342</v>
      </c>
      <c r="E2035" s="1" t="s">
        <v>2343</v>
      </c>
      <c r="F2035" s="1" t="s">
        <v>128</v>
      </c>
      <c r="G2035" s="1">
        <v>20</v>
      </c>
      <c r="H2035" s="1">
        <v>1</v>
      </c>
      <c r="I2035" s="1" t="s">
        <v>385</v>
      </c>
      <c r="J2035" s="1">
        <v>100</v>
      </c>
      <c r="K2035" s="1">
        <v>8.0529410000000006</v>
      </c>
      <c r="L2035" s="1">
        <v>29.518585999999999</v>
      </c>
      <c r="M2035" s="1" t="s">
        <v>69</v>
      </c>
      <c r="N2035" s="1">
        <v>0</v>
      </c>
      <c r="O2035" s="1">
        <v>2.6272389999999999</v>
      </c>
      <c r="P2035" s="1">
        <v>23.381664000000001</v>
      </c>
      <c r="Q2035" s="1">
        <v>160166.39999999999</v>
      </c>
      <c r="R2035" s="1" t="s">
        <v>2259</v>
      </c>
      <c r="S2035" s="1" t="s">
        <v>71</v>
      </c>
      <c r="U2035" s="1" t="s">
        <v>182</v>
      </c>
      <c r="X2035" s="1" t="s">
        <v>2344</v>
      </c>
      <c r="Z2035" s="1" t="s">
        <v>385</v>
      </c>
      <c r="AA2035" s="1" t="s">
        <v>2345</v>
      </c>
      <c r="AJ2035" s="1" t="s">
        <v>76</v>
      </c>
      <c r="AL2035" s="1">
        <v>800832</v>
      </c>
      <c r="AM2035" s="1" t="s">
        <v>109</v>
      </c>
      <c r="AN2035" s="1" t="s">
        <v>4621</v>
      </c>
      <c r="AO2035" s="1" t="s">
        <v>4622</v>
      </c>
      <c r="AP2035" s="1">
        <v>32400</v>
      </c>
      <c r="AR2035" s="1" t="s">
        <v>2346</v>
      </c>
      <c r="AS2035" s="1">
        <v>1</v>
      </c>
      <c r="AT2035" s="1">
        <v>1</v>
      </c>
      <c r="AW2035" s="1">
        <v>1</v>
      </c>
      <c r="AX2035" s="1">
        <v>1</v>
      </c>
      <c r="AY2035" s="1">
        <v>1</v>
      </c>
      <c r="BE2035" s="1">
        <v>1</v>
      </c>
      <c r="BH2035" s="1">
        <v>1</v>
      </c>
      <c r="BL2035" s="1" t="s">
        <v>2347</v>
      </c>
    </row>
    <row r="2036" spans="1:64" x14ac:dyDescent="0.5">
      <c r="A2036" s="1">
        <v>430</v>
      </c>
      <c r="B2036" s="1" t="s">
        <v>2341</v>
      </c>
      <c r="C2036" s="2">
        <v>43560</v>
      </c>
      <c r="D2036" s="1" t="s">
        <v>2342</v>
      </c>
      <c r="E2036" s="1" t="s">
        <v>2343</v>
      </c>
      <c r="F2036" s="1" t="s">
        <v>67</v>
      </c>
      <c r="G2036" s="1">
        <v>30</v>
      </c>
      <c r="H2036" s="1">
        <v>1</v>
      </c>
      <c r="I2036" s="1" t="s">
        <v>385</v>
      </c>
      <c r="J2036" s="1">
        <v>100</v>
      </c>
      <c r="K2036" s="1">
        <v>8.0529410000000006</v>
      </c>
      <c r="L2036" s="1">
        <v>29.518585999999999</v>
      </c>
      <c r="M2036" s="1" t="s">
        <v>69</v>
      </c>
      <c r="N2036" s="1">
        <v>0</v>
      </c>
      <c r="O2036" s="1">
        <v>2.6272389999999999</v>
      </c>
      <c r="P2036" s="1">
        <v>23.381664000000001</v>
      </c>
      <c r="Q2036" s="1">
        <v>240249.60000000001</v>
      </c>
      <c r="R2036" s="1" t="s">
        <v>2259</v>
      </c>
      <c r="S2036" s="1" t="s">
        <v>71</v>
      </c>
      <c r="U2036" s="1" t="s">
        <v>182</v>
      </c>
      <c r="X2036" s="1" t="s">
        <v>2344</v>
      </c>
      <c r="Z2036" s="1" t="s">
        <v>385</v>
      </c>
      <c r="AA2036" s="1" t="s">
        <v>2345</v>
      </c>
      <c r="AJ2036" s="1" t="s">
        <v>76</v>
      </c>
      <c r="AL2036" s="1">
        <v>800832</v>
      </c>
      <c r="AM2036" s="1" t="s">
        <v>109</v>
      </c>
      <c r="AN2036" s="1" t="s">
        <v>4621</v>
      </c>
      <c r="AO2036" s="1" t="s">
        <v>4622</v>
      </c>
      <c r="AP2036" s="1">
        <v>32400</v>
      </c>
      <c r="AR2036" s="1" t="s">
        <v>2346</v>
      </c>
      <c r="AS2036" s="1">
        <v>1</v>
      </c>
      <c r="AT2036" s="1">
        <v>1</v>
      </c>
      <c r="AW2036" s="1">
        <v>1</v>
      </c>
      <c r="AX2036" s="1">
        <v>1</v>
      </c>
      <c r="AY2036" s="1">
        <v>1</v>
      </c>
      <c r="BE2036" s="1">
        <v>1</v>
      </c>
      <c r="BH2036" s="1">
        <v>1</v>
      </c>
      <c r="BL2036" s="1" t="s">
        <v>2347</v>
      </c>
    </row>
    <row r="2037" spans="1:64" x14ac:dyDescent="0.5">
      <c r="A2037" s="1">
        <v>292</v>
      </c>
      <c r="B2037" s="1" t="s">
        <v>2348</v>
      </c>
      <c r="C2037" s="2">
        <v>43537</v>
      </c>
      <c r="D2037" s="1" t="s">
        <v>2349</v>
      </c>
      <c r="E2037" s="1" t="s">
        <v>2350</v>
      </c>
      <c r="F2037" s="1" t="s">
        <v>88</v>
      </c>
      <c r="G2037" s="1">
        <v>50</v>
      </c>
      <c r="H2037" s="1">
        <v>1</v>
      </c>
      <c r="I2037" s="1" t="s">
        <v>194</v>
      </c>
      <c r="J2037" s="1">
        <v>100</v>
      </c>
      <c r="K2037" s="1">
        <v>19.182435999999999</v>
      </c>
      <c r="L2037" s="1">
        <v>-72.434515000000005</v>
      </c>
      <c r="M2037" s="1" t="s">
        <v>195</v>
      </c>
      <c r="N2037" s="1">
        <v>0</v>
      </c>
      <c r="O2037" s="1">
        <v>25.14509</v>
      </c>
      <c r="P2037" s="1">
        <v>-80.396960000000007</v>
      </c>
      <c r="Q2037" s="1">
        <v>740004</v>
      </c>
      <c r="R2037" s="1" t="s">
        <v>2336</v>
      </c>
      <c r="S2037" s="1" t="s">
        <v>71</v>
      </c>
      <c r="T2037" s="1" t="s">
        <v>2351</v>
      </c>
      <c r="X2037" s="1" t="s">
        <v>2352</v>
      </c>
      <c r="Y2037" s="1" t="s">
        <v>2353</v>
      </c>
      <c r="Z2037" s="1" t="s">
        <v>194</v>
      </c>
      <c r="AA2037" s="1" t="s">
        <v>2354</v>
      </c>
      <c r="AI2037" s="1" t="s">
        <v>2355</v>
      </c>
      <c r="AJ2037" s="1" t="s">
        <v>76</v>
      </c>
      <c r="AL2037" s="1">
        <v>1480008</v>
      </c>
      <c r="AM2037" s="1" t="s">
        <v>78</v>
      </c>
      <c r="AN2037" s="1" t="s">
        <v>4623</v>
      </c>
      <c r="AO2037" s="1" t="s">
        <v>4334</v>
      </c>
      <c r="AS2037" s="1">
        <v>1</v>
      </c>
      <c r="AW2037" s="1">
        <v>1</v>
      </c>
      <c r="AX2037" s="1">
        <v>1</v>
      </c>
      <c r="AY2037" s="1">
        <v>1</v>
      </c>
      <c r="AZ2037" s="1">
        <v>1</v>
      </c>
      <c r="BE2037" s="1">
        <v>1</v>
      </c>
      <c r="BL2037" s="1" t="s">
        <v>2356</v>
      </c>
    </row>
    <row r="2038" spans="1:64" x14ac:dyDescent="0.5">
      <c r="A2038" s="1">
        <v>292</v>
      </c>
      <c r="B2038" s="1" t="s">
        <v>2348</v>
      </c>
      <c r="C2038" s="2">
        <v>43537</v>
      </c>
      <c r="D2038" s="1" t="s">
        <v>2349</v>
      </c>
      <c r="E2038" s="1" t="s">
        <v>2350</v>
      </c>
      <c r="F2038" s="1" t="s">
        <v>97</v>
      </c>
      <c r="G2038" s="1">
        <v>25</v>
      </c>
      <c r="H2038" s="1">
        <v>1</v>
      </c>
      <c r="I2038" s="1" t="s">
        <v>194</v>
      </c>
      <c r="J2038" s="1">
        <v>100</v>
      </c>
      <c r="K2038" s="1">
        <v>19.182435999999999</v>
      </c>
      <c r="L2038" s="1">
        <v>-72.434515000000005</v>
      </c>
      <c r="M2038" s="1" t="s">
        <v>195</v>
      </c>
      <c r="N2038" s="1">
        <v>0</v>
      </c>
      <c r="O2038" s="1">
        <v>25.14509</v>
      </c>
      <c r="P2038" s="1">
        <v>-80.396960000000007</v>
      </c>
      <c r="Q2038" s="1">
        <v>370002</v>
      </c>
      <c r="R2038" s="1" t="s">
        <v>2336</v>
      </c>
      <c r="S2038" s="1" t="s">
        <v>71</v>
      </c>
      <c r="T2038" s="1" t="s">
        <v>2351</v>
      </c>
      <c r="X2038" s="1" t="s">
        <v>2352</v>
      </c>
      <c r="Y2038" s="1" t="s">
        <v>2353</v>
      </c>
      <c r="Z2038" s="1" t="s">
        <v>194</v>
      </c>
      <c r="AA2038" s="1" t="s">
        <v>2354</v>
      </c>
      <c r="AI2038" s="1" t="s">
        <v>2355</v>
      </c>
      <c r="AJ2038" s="1" t="s">
        <v>76</v>
      </c>
      <c r="AL2038" s="1">
        <v>1480008</v>
      </c>
      <c r="AM2038" s="1" t="s">
        <v>78</v>
      </c>
      <c r="AN2038" s="1" t="s">
        <v>4623</v>
      </c>
      <c r="AO2038" s="1" t="s">
        <v>4334</v>
      </c>
      <c r="AS2038" s="1">
        <v>1</v>
      </c>
      <c r="AW2038" s="1">
        <v>1</v>
      </c>
      <c r="AX2038" s="1">
        <v>1</v>
      </c>
      <c r="AY2038" s="1">
        <v>1</v>
      </c>
      <c r="AZ2038" s="1">
        <v>1</v>
      </c>
      <c r="BE2038" s="1">
        <v>1</v>
      </c>
      <c r="BL2038" s="1" t="s">
        <v>2356</v>
      </c>
    </row>
    <row r="2039" spans="1:64" x14ac:dyDescent="0.5">
      <c r="A2039" s="1">
        <v>292</v>
      </c>
      <c r="B2039" s="1" t="s">
        <v>2348</v>
      </c>
      <c r="C2039" s="2">
        <v>43537</v>
      </c>
      <c r="D2039" s="1" t="s">
        <v>2349</v>
      </c>
      <c r="E2039" s="1" t="s">
        <v>2350</v>
      </c>
      <c r="F2039" s="1" t="s">
        <v>128</v>
      </c>
      <c r="G2039" s="1">
        <v>25</v>
      </c>
      <c r="H2039" s="1">
        <v>1</v>
      </c>
      <c r="I2039" s="1" t="s">
        <v>194</v>
      </c>
      <c r="J2039" s="1">
        <v>100</v>
      </c>
      <c r="K2039" s="1">
        <v>19.182435999999999</v>
      </c>
      <c r="L2039" s="1">
        <v>-72.434515000000005</v>
      </c>
      <c r="M2039" s="1" t="s">
        <v>195</v>
      </c>
      <c r="N2039" s="1">
        <v>0</v>
      </c>
      <c r="O2039" s="1">
        <v>25.14509</v>
      </c>
      <c r="P2039" s="1">
        <v>-80.396960000000007</v>
      </c>
      <c r="Q2039" s="1">
        <v>370002</v>
      </c>
      <c r="R2039" s="1" t="s">
        <v>2336</v>
      </c>
      <c r="S2039" s="1" t="s">
        <v>71</v>
      </c>
      <c r="T2039" s="1" t="s">
        <v>2351</v>
      </c>
      <c r="X2039" s="1" t="s">
        <v>2352</v>
      </c>
      <c r="Y2039" s="1" t="s">
        <v>2353</v>
      </c>
      <c r="Z2039" s="1" t="s">
        <v>194</v>
      </c>
      <c r="AA2039" s="1" t="s">
        <v>2354</v>
      </c>
      <c r="AI2039" s="1" t="s">
        <v>2355</v>
      </c>
      <c r="AJ2039" s="1" t="s">
        <v>76</v>
      </c>
      <c r="AL2039" s="1">
        <v>1480008</v>
      </c>
      <c r="AM2039" s="1" t="s">
        <v>78</v>
      </c>
      <c r="AN2039" s="1" t="s">
        <v>4623</v>
      </c>
      <c r="AO2039" s="1" t="s">
        <v>4334</v>
      </c>
      <c r="AS2039" s="1">
        <v>1</v>
      </c>
      <c r="AW2039" s="1">
        <v>1</v>
      </c>
      <c r="AX2039" s="1">
        <v>1</v>
      </c>
      <c r="AY2039" s="1">
        <v>1</v>
      </c>
      <c r="AZ2039" s="1">
        <v>1</v>
      </c>
      <c r="BE2039" s="1">
        <v>1</v>
      </c>
      <c r="BL2039" s="1" t="s">
        <v>2356</v>
      </c>
    </row>
    <row r="2040" spans="1:64" x14ac:dyDescent="0.5">
      <c r="A2040" s="1">
        <v>340</v>
      </c>
      <c r="B2040" s="1" t="s">
        <v>2357</v>
      </c>
      <c r="C2040" s="2">
        <v>43355</v>
      </c>
      <c r="D2040" s="1" t="s">
        <v>2358</v>
      </c>
      <c r="E2040" s="1" t="s">
        <v>2359</v>
      </c>
      <c r="F2040" s="1" t="s">
        <v>88</v>
      </c>
      <c r="G2040" s="1">
        <v>100</v>
      </c>
      <c r="H2040" s="1">
        <v>1</v>
      </c>
      <c r="I2040" s="1" t="s">
        <v>194</v>
      </c>
      <c r="J2040" s="1">
        <v>100</v>
      </c>
      <c r="K2040" s="1">
        <v>19.182435999999999</v>
      </c>
      <c r="L2040" s="1">
        <v>-72.434515000000005</v>
      </c>
      <c r="M2040" s="1" t="s">
        <v>195</v>
      </c>
      <c r="N2040" s="1">
        <v>0</v>
      </c>
      <c r="O2040" s="1">
        <v>25.14509</v>
      </c>
      <c r="P2040" s="1">
        <v>-80.396960000000007</v>
      </c>
      <c r="R2040" s="1" t="s">
        <v>559</v>
      </c>
      <c r="S2040" s="1" t="s">
        <v>71</v>
      </c>
      <c r="T2040" s="1" t="s">
        <v>2360</v>
      </c>
      <c r="X2040" s="1" t="s">
        <v>236</v>
      </c>
      <c r="Y2040" s="1" t="s">
        <v>2310</v>
      </c>
      <c r="Z2040" s="1" t="s">
        <v>194</v>
      </c>
      <c r="AA2040" s="1" t="s">
        <v>2311</v>
      </c>
      <c r="AJ2040" s="1" t="s">
        <v>76</v>
      </c>
      <c r="AM2040" s="1" t="s">
        <v>78</v>
      </c>
      <c r="AN2040" s="1" t="s">
        <v>4624</v>
      </c>
      <c r="AO2040" s="1" t="s">
        <v>4321</v>
      </c>
    </row>
    <row r="2041" spans="1:64" x14ac:dyDescent="0.5">
      <c r="A2041" s="1">
        <v>67</v>
      </c>
      <c r="B2041" s="1" t="s">
        <v>2361</v>
      </c>
      <c r="C2041" s="2">
        <v>43579</v>
      </c>
      <c r="D2041" s="1" t="s">
        <v>2362</v>
      </c>
      <c r="E2041" s="1" t="s">
        <v>2363</v>
      </c>
      <c r="F2041" s="1" t="s">
        <v>129</v>
      </c>
      <c r="G2041" s="1">
        <v>25</v>
      </c>
      <c r="H2041" s="1">
        <v>1</v>
      </c>
      <c r="I2041" s="1" t="s">
        <v>118</v>
      </c>
      <c r="J2041" s="1">
        <v>100</v>
      </c>
      <c r="K2041" s="1">
        <v>-6.4530960000000004</v>
      </c>
      <c r="L2041" s="1">
        <v>34.894539000000002</v>
      </c>
      <c r="M2041" s="1" t="s">
        <v>69</v>
      </c>
      <c r="N2041" s="1">
        <v>0</v>
      </c>
      <c r="O2041" s="1">
        <v>2.6272389999999999</v>
      </c>
      <c r="P2041" s="1">
        <v>23.381664000000001</v>
      </c>
      <c r="Q2041" s="1">
        <v>2550000</v>
      </c>
      <c r="R2041" s="1" t="s">
        <v>2044</v>
      </c>
      <c r="S2041" s="1" t="s">
        <v>91</v>
      </c>
      <c r="T2041" s="1" t="s">
        <v>2364</v>
      </c>
      <c r="U2041" s="1" t="s">
        <v>73</v>
      </c>
      <c r="W2041" s="1" t="s">
        <v>121</v>
      </c>
      <c r="X2041" s="1" t="s">
        <v>2365</v>
      </c>
      <c r="Z2041" s="1" t="s">
        <v>118</v>
      </c>
      <c r="AA2041" s="1" t="s">
        <v>2366</v>
      </c>
      <c r="AJ2041" s="1" t="s">
        <v>76</v>
      </c>
      <c r="AK2041" s="1" t="s">
        <v>2367</v>
      </c>
      <c r="AL2041" s="1">
        <v>10200000</v>
      </c>
      <c r="AM2041" s="1" t="s">
        <v>109</v>
      </c>
      <c r="AN2041" s="1" t="s">
        <v>4625</v>
      </c>
      <c r="AO2041" s="1" t="s">
        <v>4281</v>
      </c>
      <c r="AP2041" s="1">
        <v>500600</v>
      </c>
      <c r="AR2041" s="1" t="s">
        <v>2368</v>
      </c>
      <c r="AS2041" s="1">
        <v>1</v>
      </c>
      <c r="AY2041" s="1">
        <v>1</v>
      </c>
      <c r="AZ2041" s="1">
        <v>1</v>
      </c>
      <c r="BD2041" s="1">
        <v>1</v>
      </c>
      <c r="BE2041" s="1">
        <v>1</v>
      </c>
      <c r="BL2041" s="1" t="s">
        <v>2369</v>
      </c>
    </row>
    <row r="2042" spans="1:64" x14ac:dyDescent="0.5">
      <c r="A2042" s="1">
        <v>67</v>
      </c>
      <c r="B2042" s="1" t="s">
        <v>2361</v>
      </c>
      <c r="C2042" s="2">
        <v>43579</v>
      </c>
      <c r="D2042" s="1" t="s">
        <v>2362</v>
      </c>
      <c r="E2042" s="1" t="s">
        <v>2363</v>
      </c>
      <c r="F2042" s="1" t="s">
        <v>127</v>
      </c>
      <c r="G2042" s="1">
        <v>65</v>
      </c>
      <c r="H2042" s="1">
        <v>1</v>
      </c>
      <c r="I2042" s="1" t="s">
        <v>118</v>
      </c>
      <c r="J2042" s="1">
        <v>100</v>
      </c>
      <c r="K2042" s="1">
        <v>-6.4530960000000004</v>
      </c>
      <c r="L2042" s="1">
        <v>34.894539000000002</v>
      </c>
      <c r="M2042" s="1" t="s">
        <v>69</v>
      </c>
      <c r="N2042" s="1">
        <v>0</v>
      </c>
      <c r="O2042" s="1">
        <v>2.6272389999999999</v>
      </c>
      <c r="P2042" s="1">
        <v>23.381664000000001</v>
      </c>
      <c r="Q2042" s="1">
        <v>6630000</v>
      </c>
      <c r="R2042" s="1" t="s">
        <v>2044</v>
      </c>
      <c r="S2042" s="1" t="s">
        <v>91</v>
      </c>
      <c r="T2042" s="1" t="s">
        <v>2364</v>
      </c>
      <c r="U2042" s="1" t="s">
        <v>73</v>
      </c>
      <c r="W2042" s="1" t="s">
        <v>121</v>
      </c>
      <c r="X2042" s="1" t="s">
        <v>2365</v>
      </c>
      <c r="Z2042" s="1" t="s">
        <v>118</v>
      </c>
      <c r="AA2042" s="1" t="s">
        <v>2366</v>
      </c>
      <c r="AJ2042" s="1" t="s">
        <v>76</v>
      </c>
      <c r="AK2042" s="1" t="s">
        <v>2367</v>
      </c>
      <c r="AL2042" s="1">
        <v>10200000</v>
      </c>
      <c r="AM2042" s="1" t="s">
        <v>109</v>
      </c>
      <c r="AN2042" s="1" t="s">
        <v>4625</v>
      </c>
      <c r="AO2042" s="1" t="s">
        <v>4281</v>
      </c>
      <c r="AP2042" s="1">
        <v>500600</v>
      </c>
      <c r="AR2042" s="1" t="s">
        <v>2368</v>
      </c>
      <c r="AS2042" s="1">
        <v>1</v>
      </c>
      <c r="AY2042" s="1">
        <v>1</v>
      </c>
      <c r="AZ2042" s="1">
        <v>1</v>
      </c>
      <c r="BD2042" s="1">
        <v>1</v>
      </c>
      <c r="BE2042" s="1">
        <v>1</v>
      </c>
      <c r="BL2042" s="1" t="s">
        <v>2369</v>
      </c>
    </row>
    <row r="2043" spans="1:64" x14ac:dyDescent="0.5">
      <c r="A2043" s="1">
        <v>67</v>
      </c>
      <c r="B2043" s="1" t="s">
        <v>2361</v>
      </c>
      <c r="C2043" s="2">
        <v>43579</v>
      </c>
      <c r="D2043" s="1" t="s">
        <v>2362</v>
      </c>
      <c r="E2043" s="1" t="s">
        <v>2363</v>
      </c>
      <c r="F2043" s="1" t="s">
        <v>98</v>
      </c>
      <c r="G2043" s="1">
        <v>10</v>
      </c>
      <c r="H2043" s="1">
        <v>1</v>
      </c>
      <c r="I2043" s="1" t="s">
        <v>118</v>
      </c>
      <c r="J2043" s="1">
        <v>100</v>
      </c>
      <c r="K2043" s="1">
        <v>-6.4530960000000004</v>
      </c>
      <c r="L2043" s="1">
        <v>34.894539000000002</v>
      </c>
      <c r="M2043" s="1" t="s">
        <v>69</v>
      </c>
      <c r="N2043" s="1">
        <v>0</v>
      </c>
      <c r="O2043" s="1">
        <v>2.6272389999999999</v>
      </c>
      <c r="P2043" s="1">
        <v>23.381664000000001</v>
      </c>
      <c r="Q2043" s="1">
        <v>1020000</v>
      </c>
      <c r="R2043" s="1" t="s">
        <v>2044</v>
      </c>
      <c r="S2043" s="1" t="s">
        <v>91</v>
      </c>
      <c r="T2043" s="1" t="s">
        <v>2364</v>
      </c>
      <c r="U2043" s="1" t="s">
        <v>73</v>
      </c>
      <c r="W2043" s="1" t="s">
        <v>121</v>
      </c>
      <c r="X2043" s="1" t="s">
        <v>2365</v>
      </c>
      <c r="Z2043" s="1" t="s">
        <v>118</v>
      </c>
      <c r="AA2043" s="1" t="s">
        <v>2366</v>
      </c>
      <c r="AJ2043" s="1" t="s">
        <v>76</v>
      </c>
      <c r="AK2043" s="1" t="s">
        <v>2367</v>
      </c>
      <c r="AL2043" s="1">
        <v>10200000</v>
      </c>
      <c r="AM2043" s="1" t="s">
        <v>109</v>
      </c>
      <c r="AN2043" s="1" t="s">
        <v>4625</v>
      </c>
      <c r="AO2043" s="1" t="s">
        <v>4281</v>
      </c>
      <c r="AP2043" s="1">
        <v>500600</v>
      </c>
      <c r="AR2043" s="1" t="s">
        <v>2368</v>
      </c>
      <c r="AS2043" s="1">
        <v>1</v>
      </c>
      <c r="AY2043" s="1">
        <v>1</v>
      </c>
      <c r="AZ2043" s="1">
        <v>1</v>
      </c>
      <c r="BD2043" s="1">
        <v>1</v>
      </c>
      <c r="BE2043" s="1">
        <v>1</v>
      </c>
      <c r="BL2043" s="1" t="s">
        <v>2369</v>
      </c>
    </row>
    <row r="2044" spans="1:64" x14ac:dyDescent="0.5">
      <c r="A2044" s="1">
        <v>611</v>
      </c>
      <c r="B2044" s="1" t="s">
        <v>2370</v>
      </c>
      <c r="C2044" s="2">
        <v>43579</v>
      </c>
      <c r="D2044" s="1" t="s">
        <v>2371</v>
      </c>
      <c r="E2044" s="1" t="s">
        <v>2372</v>
      </c>
      <c r="F2044" s="1" t="s">
        <v>98</v>
      </c>
      <c r="G2044" s="1">
        <v>55</v>
      </c>
      <c r="H2044" s="1">
        <v>0</v>
      </c>
      <c r="M2044" s="1" t="s">
        <v>69</v>
      </c>
      <c r="N2044" s="1">
        <v>100</v>
      </c>
      <c r="O2044" s="1">
        <v>2.6272389999999999</v>
      </c>
      <c r="P2044" s="1">
        <v>23.381664000000001</v>
      </c>
      <c r="Q2044" s="1">
        <v>8250000</v>
      </c>
      <c r="R2044" s="1" t="s">
        <v>2373</v>
      </c>
      <c r="S2044" s="1" t="s">
        <v>91</v>
      </c>
      <c r="U2044" s="1" t="s">
        <v>182</v>
      </c>
      <c r="W2044" s="1" t="s">
        <v>183</v>
      </c>
      <c r="X2044" s="1" t="s">
        <v>2374</v>
      </c>
      <c r="Z2044" s="1" t="s">
        <v>69</v>
      </c>
      <c r="AJ2044" s="1" t="s">
        <v>76</v>
      </c>
      <c r="AK2044" s="1" t="s">
        <v>2375</v>
      </c>
      <c r="AL2044" s="1">
        <v>15000000</v>
      </c>
      <c r="AM2044" s="1" t="s">
        <v>78</v>
      </c>
      <c r="AN2044" s="1" t="s">
        <v>4487</v>
      </c>
      <c r="AO2044" s="1" t="s">
        <v>4303</v>
      </c>
      <c r="AP2044" s="1">
        <v>150000</v>
      </c>
      <c r="AS2044" s="1">
        <v>1</v>
      </c>
    </row>
    <row r="2045" spans="1:64" x14ac:dyDescent="0.5">
      <c r="A2045" s="1">
        <v>611</v>
      </c>
      <c r="B2045" s="1" t="s">
        <v>2370</v>
      </c>
      <c r="C2045" s="2">
        <v>43579</v>
      </c>
      <c r="D2045" s="1" t="s">
        <v>2371</v>
      </c>
      <c r="E2045" s="1" t="s">
        <v>2372</v>
      </c>
      <c r="F2045" s="1" t="s">
        <v>291</v>
      </c>
      <c r="G2045" s="1">
        <v>45</v>
      </c>
      <c r="H2045" s="1">
        <v>0</v>
      </c>
      <c r="M2045" s="1" t="s">
        <v>69</v>
      </c>
      <c r="N2045" s="1">
        <v>100</v>
      </c>
      <c r="O2045" s="1">
        <v>2.6272389999999999</v>
      </c>
      <c r="P2045" s="1">
        <v>23.381664000000001</v>
      </c>
      <c r="Q2045" s="1">
        <v>6750000</v>
      </c>
      <c r="R2045" s="1" t="s">
        <v>2373</v>
      </c>
      <c r="S2045" s="1" t="s">
        <v>91</v>
      </c>
      <c r="U2045" s="1" t="s">
        <v>182</v>
      </c>
      <c r="W2045" s="1" t="s">
        <v>183</v>
      </c>
      <c r="X2045" s="1" t="s">
        <v>2374</v>
      </c>
      <c r="Z2045" s="1" t="s">
        <v>69</v>
      </c>
      <c r="AJ2045" s="1" t="s">
        <v>76</v>
      </c>
      <c r="AK2045" s="1" t="s">
        <v>2375</v>
      </c>
      <c r="AL2045" s="1">
        <v>15000000</v>
      </c>
      <c r="AM2045" s="1" t="s">
        <v>78</v>
      </c>
      <c r="AN2045" s="1" t="s">
        <v>4487</v>
      </c>
      <c r="AO2045" s="1" t="s">
        <v>4303</v>
      </c>
      <c r="AP2045" s="1">
        <v>150000</v>
      </c>
      <c r="AS2045" s="1">
        <v>1</v>
      </c>
    </row>
    <row r="2046" spans="1:64" x14ac:dyDescent="0.5">
      <c r="A2046" s="1">
        <v>156</v>
      </c>
      <c r="B2046" s="1" t="s">
        <v>2376</v>
      </c>
      <c r="C2046" s="2">
        <v>43371</v>
      </c>
      <c r="D2046" s="1" t="s">
        <v>2377</v>
      </c>
      <c r="E2046" s="1" t="s">
        <v>2378</v>
      </c>
      <c r="F2046" s="1" t="s">
        <v>127</v>
      </c>
      <c r="G2046" s="1">
        <v>30</v>
      </c>
      <c r="H2046" s="1">
        <v>5</v>
      </c>
      <c r="I2046" s="1" t="s">
        <v>499</v>
      </c>
      <c r="J2046" s="1">
        <v>20</v>
      </c>
      <c r="K2046" s="1">
        <v>-13.254308</v>
      </c>
      <c r="L2046" s="1">
        <v>34.301524999999998</v>
      </c>
      <c r="M2046" s="1" t="s">
        <v>69</v>
      </c>
      <c r="N2046" s="1">
        <v>0</v>
      </c>
      <c r="O2046" s="1">
        <v>2.6272389999999999</v>
      </c>
      <c r="P2046" s="1">
        <v>23.381664000000001</v>
      </c>
      <c r="Q2046" s="1">
        <v>4500000</v>
      </c>
      <c r="R2046" s="1" t="s">
        <v>140</v>
      </c>
      <c r="S2046" s="1" t="s">
        <v>91</v>
      </c>
      <c r="T2046" s="1" t="s">
        <v>104</v>
      </c>
      <c r="U2046" s="1" t="s">
        <v>105</v>
      </c>
      <c r="X2046" s="1" t="s">
        <v>2379</v>
      </c>
      <c r="Z2046" s="1" t="s">
        <v>499</v>
      </c>
      <c r="AA2046" s="1" t="s">
        <v>2380</v>
      </c>
      <c r="AJ2046" s="1" t="s">
        <v>76</v>
      </c>
      <c r="AK2046" s="1" t="s">
        <v>2381</v>
      </c>
      <c r="AL2046" s="1">
        <v>75000000</v>
      </c>
      <c r="AM2046" s="1" t="s">
        <v>109</v>
      </c>
      <c r="AN2046" s="1" t="s">
        <v>4626</v>
      </c>
      <c r="AO2046" s="1" t="s">
        <v>4573</v>
      </c>
    </row>
    <row r="2047" spans="1:64" x14ac:dyDescent="0.5">
      <c r="A2047" s="1">
        <v>156</v>
      </c>
      <c r="B2047" s="1" t="s">
        <v>2376</v>
      </c>
      <c r="C2047" s="2">
        <v>43371</v>
      </c>
      <c r="D2047" s="1" t="s">
        <v>2377</v>
      </c>
      <c r="E2047" s="1" t="s">
        <v>2378</v>
      </c>
      <c r="F2047" s="1" t="s">
        <v>102</v>
      </c>
      <c r="G2047" s="1">
        <v>20</v>
      </c>
      <c r="H2047" s="1">
        <v>5</v>
      </c>
      <c r="I2047" s="1" t="s">
        <v>499</v>
      </c>
      <c r="J2047" s="1">
        <v>20</v>
      </c>
      <c r="K2047" s="1">
        <v>-13.254308</v>
      </c>
      <c r="L2047" s="1">
        <v>34.301524999999998</v>
      </c>
      <c r="M2047" s="1" t="s">
        <v>69</v>
      </c>
      <c r="N2047" s="1">
        <v>0</v>
      </c>
      <c r="O2047" s="1">
        <v>2.6272389999999999</v>
      </c>
      <c r="P2047" s="1">
        <v>23.381664000000001</v>
      </c>
      <c r="Q2047" s="1">
        <v>3000000</v>
      </c>
      <c r="R2047" s="1" t="s">
        <v>140</v>
      </c>
      <c r="S2047" s="1" t="s">
        <v>91</v>
      </c>
      <c r="T2047" s="1" t="s">
        <v>104</v>
      </c>
      <c r="U2047" s="1" t="s">
        <v>105</v>
      </c>
      <c r="X2047" s="1" t="s">
        <v>2379</v>
      </c>
      <c r="Z2047" s="1" t="s">
        <v>499</v>
      </c>
      <c r="AA2047" s="1" t="s">
        <v>2380</v>
      </c>
      <c r="AJ2047" s="1" t="s">
        <v>76</v>
      </c>
      <c r="AK2047" s="1" t="s">
        <v>2381</v>
      </c>
      <c r="AL2047" s="1">
        <v>75000000</v>
      </c>
      <c r="AM2047" s="1" t="s">
        <v>109</v>
      </c>
      <c r="AN2047" s="1" t="s">
        <v>4626</v>
      </c>
      <c r="AO2047" s="1" t="s">
        <v>4573</v>
      </c>
    </row>
    <row r="2048" spans="1:64" x14ac:dyDescent="0.5">
      <c r="A2048" s="1">
        <v>156</v>
      </c>
      <c r="B2048" s="1" t="s">
        <v>2376</v>
      </c>
      <c r="C2048" s="2">
        <v>43371</v>
      </c>
      <c r="D2048" s="1" t="s">
        <v>2377</v>
      </c>
      <c r="E2048" s="1" t="s">
        <v>2378</v>
      </c>
      <c r="F2048" s="1" t="s">
        <v>128</v>
      </c>
      <c r="G2048" s="1">
        <v>50</v>
      </c>
      <c r="H2048" s="1">
        <v>5</v>
      </c>
      <c r="I2048" s="1" t="s">
        <v>499</v>
      </c>
      <c r="J2048" s="1">
        <v>20</v>
      </c>
      <c r="K2048" s="1">
        <v>-13.254308</v>
      </c>
      <c r="L2048" s="1">
        <v>34.301524999999998</v>
      </c>
      <c r="M2048" s="1" t="s">
        <v>69</v>
      </c>
      <c r="N2048" s="1">
        <v>0</v>
      </c>
      <c r="O2048" s="1">
        <v>2.6272389999999999</v>
      </c>
      <c r="P2048" s="1">
        <v>23.381664000000001</v>
      </c>
      <c r="Q2048" s="1">
        <v>7500000</v>
      </c>
      <c r="R2048" s="1" t="s">
        <v>140</v>
      </c>
      <c r="S2048" s="1" t="s">
        <v>91</v>
      </c>
      <c r="T2048" s="1" t="s">
        <v>104</v>
      </c>
      <c r="U2048" s="1" t="s">
        <v>105</v>
      </c>
      <c r="X2048" s="1" t="s">
        <v>2379</v>
      </c>
      <c r="Z2048" s="1" t="s">
        <v>499</v>
      </c>
      <c r="AA2048" s="1" t="s">
        <v>2380</v>
      </c>
      <c r="AJ2048" s="1" t="s">
        <v>76</v>
      </c>
      <c r="AK2048" s="1" t="s">
        <v>2381</v>
      </c>
      <c r="AL2048" s="1">
        <v>75000000</v>
      </c>
      <c r="AM2048" s="1" t="s">
        <v>109</v>
      </c>
      <c r="AN2048" s="1" t="s">
        <v>4626</v>
      </c>
      <c r="AO2048" s="1" t="s">
        <v>4573</v>
      </c>
    </row>
    <row r="2049" spans="1:64" x14ac:dyDescent="0.5">
      <c r="A2049" s="1">
        <v>156</v>
      </c>
      <c r="B2049" s="1" t="s">
        <v>2376</v>
      </c>
      <c r="C2049" s="2">
        <v>43371</v>
      </c>
      <c r="D2049" s="1" t="s">
        <v>2377</v>
      </c>
      <c r="E2049" s="1" t="s">
        <v>2378</v>
      </c>
      <c r="F2049" s="1" t="s">
        <v>127</v>
      </c>
      <c r="G2049" s="1">
        <v>30</v>
      </c>
      <c r="H2049" s="1">
        <v>5</v>
      </c>
      <c r="I2049" s="1" t="s">
        <v>1053</v>
      </c>
      <c r="J2049" s="1">
        <v>20</v>
      </c>
      <c r="K2049" s="1">
        <v>17.607787999999999</v>
      </c>
      <c r="L2049" s="1">
        <v>8.0816660000000002</v>
      </c>
      <c r="M2049" s="1" t="s">
        <v>69</v>
      </c>
      <c r="N2049" s="1">
        <v>0</v>
      </c>
      <c r="O2049" s="1">
        <v>2.6272389999999999</v>
      </c>
      <c r="P2049" s="1">
        <v>23.381664000000001</v>
      </c>
      <c r="Q2049" s="1">
        <v>4500000</v>
      </c>
      <c r="R2049" s="1" t="s">
        <v>140</v>
      </c>
      <c r="S2049" s="1" t="s">
        <v>91</v>
      </c>
      <c r="T2049" s="1" t="s">
        <v>104</v>
      </c>
      <c r="U2049" s="1" t="s">
        <v>105</v>
      </c>
      <c r="X2049" s="1" t="s">
        <v>2379</v>
      </c>
      <c r="Z2049" s="1" t="s">
        <v>1053</v>
      </c>
      <c r="AA2049" s="1" t="s">
        <v>2380</v>
      </c>
      <c r="AJ2049" s="1" t="s">
        <v>76</v>
      </c>
      <c r="AK2049" s="1" t="s">
        <v>2381</v>
      </c>
      <c r="AL2049" s="1">
        <v>75000000</v>
      </c>
      <c r="AM2049" s="1" t="s">
        <v>109</v>
      </c>
      <c r="AN2049" s="1" t="s">
        <v>4626</v>
      </c>
      <c r="AO2049" s="1" t="s">
        <v>4573</v>
      </c>
    </row>
    <row r="2050" spans="1:64" x14ac:dyDescent="0.5">
      <c r="A2050" s="1">
        <v>156</v>
      </c>
      <c r="B2050" s="1" t="s">
        <v>2376</v>
      </c>
      <c r="C2050" s="2">
        <v>43371</v>
      </c>
      <c r="D2050" s="1" t="s">
        <v>2377</v>
      </c>
      <c r="E2050" s="1" t="s">
        <v>2378</v>
      </c>
      <c r="F2050" s="1" t="s">
        <v>102</v>
      </c>
      <c r="G2050" s="1">
        <v>20</v>
      </c>
      <c r="H2050" s="1">
        <v>5</v>
      </c>
      <c r="I2050" s="1" t="s">
        <v>1053</v>
      </c>
      <c r="J2050" s="1">
        <v>20</v>
      </c>
      <c r="K2050" s="1">
        <v>17.607787999999999</v>
      </c>
      <c r="L2050" s="1">
        <v>8.0816660000000002</v>
      </c>
      <c r="M2050" s="1" t="s">
        <v>69</v>
      </c>
      <c r="N2050" s="1">
        <v>0</v>
      </c>
      <c r="O2050" s="1">
        <v>2.6272389999999999</v>
      </c>
      <c r="P2050" s="1">
        <v>23.381664000000001</v>
      </c>
      <c r="Q2050" s="1">
        <v>3000000</v>
      </c>
      <c r="R2050" s="1" t="s">
        <v>140</v>
      </c>
      <c r="S2050" s="1" t="s">
        <v>91</v>
      </c>
      <c r="T2050" s="1" t="s">
        <v>104</v>
      </c>
      <c r="U2050" s="1" t="s">
        <v>105</v>
      </c>
      <c r="X2050" s="1" t="s">
        <v>2379</v>
      </c>
      <c r="Z2050" s="1" t="s">
        <v>1053</v>
      </c>
      <c r="AA2050" s="1" t="s">
        <v>2380</v>
      </c>
      <c r="AJ2050" s="1" t="s">
        <v>76</v>
      </c>
      <c r="AK2050" s="1" t="s">
        <v>2381</v>
      </c>
      <c r="AL2050" s="1">
        <v>75000000</v>
      </c>
      <c r="AM2050" s="1" t="s">
        <v>109</v>
      </c>
      <c r="AN2050" s="1" t="s">
        <v>4626</v>
      </c>
      <c r="AO2050" s="1" t="s">
        <v>4573</v>
      </c>
    </row>
    <row r="2051" spans="1:64" x14ac:dyDescent="0.5">
      <c r="A2051" s="1">
        <v>156</v>
      </c>
      <c r="B2051" s="1" t="s">
        <v>2376</v>
      </c>
      <c r="C2051" s="2">
        <v>43371</v>
      </c>
      <c r="D2051" s="1" t="s">
        <v>2377</v>
      </c>
      <c r="E2051" s="1" t="s">
        <v>2378</v>
      </c>
      <c r="F2051" s="1" t="s">
        <v>128</v>
      </c>
      <c r="G2051" s="1">
        <v>50</v>
      </c>
      <c r="H2051" s="1">
        <v>5</v>
      </c>
      <c r="I2051" s="1" t="s">
        <v>1053</v>
      </c>
      <c r="J2051" s="1">
        <v>20</v>
      </c>
      <c r="K2051" s="1">
        <v>17.607787999999999</v>
      </c>
      <c r="L2051" s="1">
        <v>8.0816660000000002</v>
      </c>
      <c r="M2051" s="1" t="s">
        <v>69</v>
      </c>
      <c r="N2051" s="1">
        <v>0</v>
      </c>
      <c r="O2051" s="1">
        <v>2.6272389999999999</v>
      </c>
      <c r="P2051" s="1">
        <v>23.381664000000001</v>
      </c>
      <c r="Q2051" s="1">
        <v>7500000</v>
      </c>
      <c r="R2051" s="1" t="s">
        <v>140</v>
      </c>
      <c r="S2051" s="1" t="s">
        <v>91</v>
      </c>
      <c r="T2051" s="1" t="s">
        <v>104</v>
      </c>
      <c r="U2051" s="1" t="s">
        <v>105</v>
      </c>
      <c r="X2051" s="1" t="s">
        <v>2379</v>
      </c>
      <c r="Z2051" s="1" t="s">
        <v>1053</v>
      </c>
      <c r="AA2051" s="1" t="s">
        <v>2380</v>
      </c>
      <c r="AJ2051" s="1" t="s">
        <v>76</v>
      </c>
      <c r="AK2051" s="1" t="s">
        <v>2381</v>
      </c>
      <c r="AL2051" s="1">
        <v>75000000</v>
      </c>
      <c r="AM2051" s="1" t="s">
        <v>109</v>
      </c>
      <c r="AN2051" s="1" t="s">
        <v>4626</v>
      </c>
      <c r="AO2051" s="1" t="s">
        <v>4573</v>
      </c>
    </row>
    <row r="2052" spans="1:64" x14ac:dyDescent="0.5">
      <c r="A2052" s="1">
        <v>156</v>
      </c>
      <c r="B2052" s="1" t="s">
        <v>2376</v>
      </c>
      <c r="C2052" s="2">
        <v>43371</v>
      </c>
      <c r="D2052" s="1" t="s">
        <v>2377</v>
      </c>
      <c r="E2052" s="1" t="s">
        <v>2378</v>
      </c>
      <c r="F2052" s="1" t="s">
        <v>127</v>
      </c>
      <c r="G2052" s="1">
        <v>30</v>
      </c>
      <c r="H2052" s="1">
        <v>5</v>
      </c>
      <c r="I2052" s="1" t="s">
        <v>155</v>
      </c>
      <c r="J2052" s="1">
        <v>20</v>
      </c>
      <c r="K2052" s="1">
        <v>-25.97325</v>
      </c>
      <c r="L2052" s="1">
        <v>32.572029999999998</v>
      </c>
      <c r="M2052" s="1" t="s">
        <v>69</v>
      </c>
      <c r="N2052" s="1">
        <v>0</v>
      </c>
      <c r="O2052" s="1">
        <v>2.6272389999999999</v>
      </c>
      <c r="P2052" s="1">
        <v>23.381664000000001</v>
      </c>
      <c r="Q2052" s="1">
        <v>4500000</v>
      </c>
      <c r="R2052" s="1" t="s">
        <v>140</v>
      </c>
      <c r="S2052" s="1" t="s">
        <v>91</v>
      </c>
      <c r="T2052" s="1" t="s">
        <v>104</v>
      </c>
      <c r="U2052" s="1" t="s">
        <v>105</v>
      </c>
      <c r="X2052" s="1" t="s">
        <v>2379</v>
      </c>
      <c r="Z2052" s="1" t="s">
        <v>155</v>
      </c>
      <c r="AA2052" s="1" t="s">
        <v>2380</v>
      </c>
      <c r="AJ2052" s="1" t="s">
        <v>76</v>
      </c>
      <c r="AK2052" s="1" t="s">
        <v>2381</v>
      </c>
      <c r="AL2052" s="1">
        <v>75000000</v>
      </c>
      <c r="AM2052" s="1" t="s">
        <v>109</v>
      </c>
      <c r="AN2052" s="1" t="s">
        <v>4626</v>
      </c>
      <c r="AO2052" s="1" t="s">
        <v>4573</v>
      </c>
    </row>
    <row r="2053" spans="1:64" x14ac:dyDescent="0.5">
      <c r="A2053" s="1">
        <v>156</v>
      </c>
      <c r="B2053" s="1" t="s">
        <v>2376</v>
      </c>
      <c r="C2053" s="2">
        <v>43371</v>
      </c>
      <c r="D2053" s="1" t="s">
        <v>2377</v>
      </c>
      <c r="E2053" s="1" t="s">
        <v>2378</v>
      </c>
      <c r="F2053" s="1" t="s">
        <v>102</v>
      </c>
      <c r="G2053" s="1">
        <v>20</v>
      </c>
      <c r="H2053" s="1">
        <v>5</v>
      </c>
      <c r="I2053" s="1" t="s">
        <v>155</v>
      </c>
      <c r="J2053" s="1">
        <v>20</v>
      </c>
      <c r="K2053" s="1">
        <v>-25.97325</v>
      </c>
      <c r="L2053" s="1">
        <v>32.572029999999998</v>
      </c>
      <c r="M2053" s="1" t="s">
        <v>69</v>
      </c>
      <c r="N2053" s="1">
        <v>0</v>
      </c>
      <c r="O2053" s="1">
        <v>2.6272389999999999</v>
      </c>
      <c r="P2053" s="1">
        <v>23.381664000000001</v>
      </c>
      <c r="Q2053" s="1">
        <v>3000000</v>
      </c>
      <c r="R2053" s="1" t="s">
        <v>140</v>
      </c>
      <c r="S2053" s="1" t="s">
        <v>91</v>
      </c>
      <c r="T2053" s="1" t="s">
        <v>104</v>
      </c>
      <c r="U2053" s="1" t="s">
        <v>105</v>
      </c>
      <c r="X2053" s="1" t="s">
        <v>2379</v>
      </c>
      <c r="Z2053" s="1" t="s">
        <v>155</v>
      </c>
      <c r="AA2053" s="1" t="s">
        <v>2380</v>
      </c>
      <c r="AJ2053" s="1" t="s">
        <v>76</v>
      </c>
      <c r="AK2053" s="1" t="s">
        <v>2381</v>
      </c>
      <c r="AL2053" s="1">
        <v>75000000</v>
      </c>
      <c r="AM2053" s="1" t="s">
        <v>109</v>
      </c>
      <c r="AN2053" s="1" t="s">
        <v>4626</v>
      </c>
      <c r="AO2053" s="1" t="s">
        <v>4573</v>
      </c>
    </row>
    <row r="2054" spans="1:64" x14ac:dyDescent="0.5">
      <c r="A2054" s="1">
        <v>156</v>
      </c>
      <c r="B2054" s="1" t="s">
        <v>2376</v>
      </c>
      <c r="C2054" s="2">
        <v>43371</v>
      </c>
      <c r="D2054" s="1" t="s">
        <v>2377</v>
      </c>
      <c r="E2054" s="1" t="s">
        <v>2378</v>
      </c>
      <c r="F2054" s="1" t="s">
        <v>128</v>
      </c>
      <c r="G2054" s="1">
        <v>50</v>
      </c>
      <c r="H2054" s="1">
        <v>5</v>
      </c>
      <c r="I2054" s="1" t="s">
        <v>155</v>
      </c>
      <c r="J2054" s="1">
        <v>20</v>
      </c>
      <c r="K2054" s="1">
        <v>-25.97325</v>
      </c>
      <c r="L2054" s="1">
        <v>32.572029999999998</v>
      </c>
      <c r="M2054" s="1" t="s">
        <v>69</v>
      </c>
      <c r="N2054" s="1">
        <v>0</v>
      </c>
      <c r="O2054" s="1">
        <v>2.6272389999999999</v>
      </c>
      <c r="P2054" s="1">
        <v>23.381664000000001</v>
      </c>
      <c r="Q2054" s="1">
        <v>7500000</v>
      </c>
      <c r="R2054" s="1" t="s">
        <v>140</v>
      </c>
      <c r="S2054" s="1" t="s">
        <v>91</v>
      </c>
      <c r="T2054" s="1" t="s">
        <v>104</v>
      </c>
      <c r="U2054" s="1" t="s">
        <v>105</v>
      </c>
      <c r="X2054" s="1" t="s">
        <v>2379</v>
      </c>
      <c r="Z2054" s="1" t="s">
        <v>155</v>
      </c>
      <c r="AA2054" s="1" t="s">
        <v>2380</v>
      </c>
      <c r="AJ2054" s="1" t="s">
        <v>76</v>
      </c>
      <c r="AK2054" s="1" t="s">
        <v>2381</v>
      </c>
      <c r="AL2054" s="1">
        <v>75000000</v>
      </c>
      <c r="AM2054" s="1" t="s">
        <v>109</v>
      </c>
      <c r="AN2054" s="1" t="s">
        <v>4626</v>
      </c>
      <c r="AO2054" s="1" t="s">
        <v>4573</v>
      </c>
    </row>
    <row r="2055" spans="1:64" x14ac:dyDescent="0.5">
      <c r="A2055" s="1">
        <v>156</v>
      </c>
      <c r="B2055" s="1" t="s">
        <v>2376</v>
      </c>
      <c r="C2055" s="2">
        <v>43371</v>
      </c>
      <c r="D2055" s="1" t="s">
        <v>2377</v>
      </c>
      <c r="E2055" s="1" t="s">
        <v>2378</v>
      </c>
      <c r="F2055" s="1" t="s">
        <v>127</v>
      </c>
      <c r="G2055" s="1">
        <v>30</v>
      </c>
      <c r="H2055" s="1">
        <v>5</v>
      </c>
      <c r="I2055" s="1" t="s">
        <v>179</v>
      </c>
      <c r="J2055" s="1">
        <v>20</v>
      </c>
      <c r="K2055" s="1">
        <v>-4.0383329999999997</v>
      </c>
      <c r="L2055" s="1">
        <v>21.758662999999999</v>
      </c>
      <c r="M2055" s="1" t="s">
        <v>69</v>
      </c>
      <c r="N2055" s="1">
        <v>0</v>
      </c>
      <c r="O2055" s="1">
        <v>2.6272389999999999</v>
      </c>
      <c r="P2055" s="1">
        <v>23.381664000000001</v>
      </c>
      <c r="Q2055" s="1">
        <v>4500000</v>
      </c>
      <c r="R2055" s="1" t="s">
        <v>140</v>
      </c>
      <c r="S2055" s="1" t="s">
        <v>91</v>
      </c>
      <c r="T2055" s="1" t="s">
        <v>104</v>
      </c>
      <c r="U2055" s="1" t="s">
        <v>105</v>
      </c>
      <c r="X2055" s="1" t="s">
        <v>2379</v>
      </c>
      <c r="Z2055" s="1" t="s">
        <v>179</v>
      </c>
      <c r="AA2055" s="1" t="s">
        <v>2380</v>
      </c>
      <c r="AJ2055" s="1" t="s">
        <v>76</v>
      </c>
      <c r="AK2055" s="1" t="s">
        <v>2381</v>
      </c>
      <c r="AL2055" s="1">
        <v>75000000</v>
      </c>
      <c r="AM2055" s="1" t="s">
        <v>109</v>
      </c>
      <c r="AN2055" s="1" t="s">
        <v>4626</v>
      </c>
      <c r="AO2055" s="1" t="s">
        <v>4573</v>
      </c>
    </row>
    <row r="2056" spans="1:64" x14ac:dyDescent="0.5">
      <c r="A2056" s="1">
        <v>156</v>
      </c>
      <c r="B2056" s="1" t="s">
        <v>2376</v>
      </c>
      <c r="C2056" s="2">
        <v>43371</v>
      </c>
      <c r="D2056" s="1" t="s">
        <v>2377</v>
      </c>
      <c r="E2056" s="1" t="s">
        <v>2378</v>
      </c>
      <c r="F2056" s="1" t="s">
        <v>102</v>
      </c>
      <c r="G2056" s="1">
        <v>20</v>
      </c>
      <c r="H2056" s="1">
        <v>5</v>
      </c>
      <c r="I2056" s="1" t="s">
        <v>179</v>
      </c>
      <c r="J2056" s="1">
        <v>20</v>
      </c>
      <c r="K2056" s="1">
        <v>-4.0383329999999997</v>
      </c>
      <c r="L2056" s="1">
        <v>21.758662999999999</v>
      </c>
      <c r="M2056" s="1" t="s">
        <v>69</v>
      </c>
      <c r="N2056" s="1">
        <v>0</v>
      </c>
      <c r="O2056" s="1">
        <v>2.6272389999999999</v>
      </c>
      <c r="P2056" s="1">
        <v>23.381664000000001</v>
      </c>
      <c r="Q2056" s="1">
        <v>3000000</v>
      </c>
      <c r="R2056" s="1" t="s">
        <v>140</v>
      </c>
      <c r="S2056" s="1" t="s">
        <v>91</v>
      </c>
      <c r="T2056" s="1" t="s">
        <v>104</v>
      </c>
      <c r="U2056" s="1" t="s">
        <v>105</v>
      </c>
      <c r="X2056" s="1" t="s">
        <v>2379</v>
      </c>
      <c r="Z2056" s="1" t="s">
        <v>179</v>
      </c>
      <c r="AA2056" s="1" t="s">
        <v>2380</v>
      </c>
      <c r="AJ2056" s="1" t="s">
        <v>76</v>
      </c>
      <c r="AK2056" s="1" t="s">
        <v>2381</v>
      </c>
      <c r="AL2056" s="1">
        <v>75000000</v>
      </c>
      <c r="AM2056" s="1" t="s">
        <v>109</v>
      </c>
      <c r="AN2056" s="1" t="s">
        <v>4626</v>
      </c>
      <c r="AO2056" s="1" t="s">
        <v>4573</v>
      </c>
    </row>
    <row r="2057" spans="1:64" x14ac:dyDescent="0.5">
      <c r="A2057" s="1">
        <v>156</v>
      </c>
      <c r="B2057" s="1" t="s">
        <v>2376</v>
      </c>
      <c r="C2057" s="2">
        <v>43371</v>
      </c>
      <c r="D2057" s="1" t="s">
        <v>2377</v>
      </c>
      <c r="E2057" s="1" t="s">
        <v>2378</v>
      </c>
      <c r="F2057" s="1" t="s">
        <v>128</v>
      </c>
      <c r="G2057" s="1">
        <v>50</v>
      </c>
      <c r="H2057" s="1">
        <v>5</v>
      </c>
      <c r="I2057" s="1" t="s">
        <v>179</v>
      </c>
      <c r="J2057" s="1">
        <v>20</v>
      </c>
      <c r="K2057" s="1">
        <v>-4.0383329999999997</v>
      </c>
      <c r="L2057" s="1">
        <v>21.758662999999999</v>
      </c>
      <c r="M2057" s="1" t="s">
        <v>69</v>
      </c>
      <c r="N2057" s="1">
        <v>0</v>
      </c>
      <c r="O2057" s="1">
        <v>2.6272389999999999</v>
      </c>
      <c r="P2057" s="1">
        <v>23.381664000000001</v>
      </c>
      <c r="Q2057" s="1">
        <v>7500000</v>
      </c>
      <c r="R2057" s="1" t="s">
        <v>140</v>
      </c>
      <c r="S2057" s="1" t="s">
        <v>91</v>
      </c>
      <c r="T2057" s="1" t="s">
        <v>104</v>
      </c>
      <c r="U2057" s="1" t="s">
        <v>105</v>
      </c>
      <c r="X2057" s="1" t="s">
        <v>2379</v>
      </c>
      <c r="Z2057" s="1" t="s">
        <v>179</v>
      </c>
      <c r="AA2057" s="1" t="s">
        <v>2380</v>
      </c>
      <c r="AJ2057" s="1" t="s">
        <v>76</v>
      </c>
      <c r="AK2057" s="1" t="s">
        <v>2381</v>
      </c>
      <c r="AL2057" s="1">
        <v>75000000</v>
      </c>
      <c r="AM2057" s="1" t="s">
        <v>109</v>
      </c>
      <c r="AN2057" s="1" t="s">
        <v>4626</v>
      </c>
      <c r="AO2057" s="1" t="s">
        <v>4573</v>
      </c>
    </row>
    <row r="2058" spans="1:64" x14ac:dyDescent="0.5">
      <c r="A2058" s="1">
        <v>156</v>
      </c>
      <c r="B2058" s="1" t="s">
        <v>2376</v>
      </c>
      <c r="C2058" s="2">
        <v>43371</v>
      </c>
      <c r="D2058" s="1" t="s">
        <v>2377</v>
      </c>
      <c r="E2058" s="1" t="s">
        <v>2378</v>
      </c>
      <c r="F2058" s="1" t="s">
        <v>127</v>
      </c>
      <c r="G2058" s="1">
        <v>30</v>
      </c>
      <c r="H2058" s="1">
        <v>5</v>
      </c>
      <c r="I2058" s="1" t="s">
        <v>169</v>
      </c>
      <c r="J2058" s="1">
        <v>20</v>
      </c>
      <c r="K2058" s="1">
        <v>9.0819989999999997</v>
      </c>
      <c r="L2058" s="1">
        <v>8.6752769999999995</v>
      </c>
      <c r="M2058" s="1" t="s">
        <v>69</v>
      </c>
      <c r="N2058" s="1">
        <v>0</v>
      </c>
      <c r="O2058" s="1">
        <v>2.6272389999999999</v>
      </c>
      <c r="P2058" s="1">
        <v>23.381664000000001</v>
      </c>
      <c r="Q2058" s="1">
        <v>4500000</v>
      </c>
      <c r="R2058" s="1" t="s">
        <v>140</v>
      </c>
      <c r="S2058" s="1" t="s">
        <v>91</v>
      </c>
      <c r="T2058" s="1" t="s">
        <v>104</v>
      </c>
      <c r="U2058" s="1" t="s">
        <v>105</v>
      </c>
      <c r="X2058" s="1" t="s">
        <v>2379</v>
      </c>
      <c r="Z2058" s="1" t="s">
        <v>169</v>
      </c>
      <c r="AA2058" s="1" t="s">
        <v>2380</v>
      </c>
      <c r="AJ2058" s="1" t="s">
        <v>76</v>
      </c>
      <c r="AK2058" s="1" t="s">
        <v>2381</v>
      </c>
      <c r="AL2058" s="1">
        <v>75000000</v>
      </c>
      <c r="AM2058" s="1" t="s">
        <v>109</v>
      </c>
      <c r="AN2058" s="1" t="s">
        <v>4626</v>
      </c>
      <c r="AO2058" s="1" t="s">
        <v>4573</v>
      </c>
    </row>
    <row r="2059" spans="1:64" x14ac:dyDescent="0.5">
      <c r="A2059" s="1">
        <v>156</v>
      </c>
      <c r="B2059" s="1" t="s">
        <v>2376</v>
      </c>
      <c r="C2059" s="2">
        <v>43371</v>
      </c>
      <c r="D2059" s="1" t="s">
        <v>2377</v>
      </c>
      <c r="E2059" s="1" t="s">
        <v>2378</v>
      </c>
      <c r="F2059" s="1" t="s">
        <v>102</v>
      </c>
      <c r="G2059" s="1">
        <v>20</v>
      </c>
      <c r="H2059" s="1">
        <v>5</v>
      </c>
      <c r="I2059" s="1" t="s">
        <v>169</v>
      </c>
      <c r="J2059" s="1">
        <v>20</v>
      </c>
      <c r="K2059" s="1">
        <v>9.0819989999999997</v>
      </c>
      <c r="L2059" s="1">
        <v>8.6752769999999995</v>
      </c>
      <c r="M2059" s="1" t="s">
        <v>69</v>
      </c>
      <c r="N2059" s="1">
        <v>0</v>
      </c>
      <c r="O2059" s="1">
        <v>2.6272389999999999</v>
      </c>
      <c r="P2059" s="1">
        <v>23.381664000000001</v>
      </c>
      <c r="Q2059" s="1">
        <v>3000000</v>
      </c>
      <c r="R2059" s="1" t="s">
        <v>140</v>
      </c>
      <c r="S2059" s="1" t="s">
        <v>91</v>
      </c>
      <c r="T2059" s="1" t="s">
        <v>104</v>
      </c>
      <c r="U2059" s="1" t="s">
        <v>105</v>
      </c>
      <c r="X2059" s="1" t="s">
        <v>2379</v>
      </c>
      <c r="Z2059" s="1" t="s">
        <v>169</v>
      </c>
      <c r="AA2059" s="1" t="s">
        <v>2380</v>
      </c>
      <c r="AJ2059" s="1" t="s">
        <v>76</v>
      </c>
      <c r="AK2059" s="1" t="s">
        <v>2381</v>
      </c>
      <c r="AL2059" s="1">
        <v>75000000</v>
      </c>
      <c r="AM2059" s="1" t="s">
        <v>109</v>
      </c>
      <c r="AN2059" s="1" t="s">
        <v>4626</v>
      </c>
      <c r="AO2059" s="1" t="s">
        <v>4573</v>
      </c>
    </row>
    <row r="2060" spans="1:64" x14ac:dyDescent="0.5">
      <c r="A2060" s="1">
        <v>156</v>
      </c>
      <c r="B2060" s="1" t="s">
        <v>2376</v>
      </c>
      <c r="C2060" s="2">
        <v>43371</v>
      </c>
      <c r="D2060" s="1" t="s">
        <v>2377</v>
      </c>
      <c r="E2060" s="1" t="s">
        <v>2378</v>
      </c>
      <c r="F2060" s="1" t="s">
        <v>128</v>
      </c>
      <c r="G2060" s="1">
        <v>50</v>
      </c>
      <c r="H2060" s="1">
        <v>5</v>
      </c>
      <c r="I2060" s="1" t="s">
        <v>169</v>
      </c>
      <c r="J2060" s="1">
        <v>20</v>
      </c>
      <c r="K2060" s="1">
        <v>9.0819989999999997</v>
      </c>
      <c r="L2060" s="1">
        <v>8.6752769999999995</v>
      </c>
      <c r="M2060" s="1" t="s">
        <v>69</v>
      </c>
      <c r="N2060" s="1">
        <v>0</v>
      </c>
      <c r="O2060" s="1">
        <v>2.6272389999999999</v>
      </c>
      <c r="P2060" s="1">
        <v>23.381664000000001</v>
      </c>
      <c r="Q2060" s="1">
        <v>7500000</v>
      </c>
      <c r="R2060" s="1" t="s">
        <v>140</v>
      </c>
      <c r="S2060" s="1" t="s">
        <v>91</v>
      </c>
      <c r="T2060" s="1" t="s">
        <v>104</v>
      </c>
      <c r="U2060" s="1" t="s">
        <v>105</v>
      </c>
      <c r="X2060" s="1" t="s">
        <v>2379</v>
      </c>
      <c r="Z2060" s="1" t="s">
        <v>169</v>
      </c>
      <c r="AA2060" s="1" t="s">
        <v>2380</v>
      </c>
      <c r="AJ2060" s="1" t="s">
        <v>76</v>
      </c>
      <c r="AK2060" s="1" t="s">
        <v>2381</v>
      </c>
      <c r="AL2060" s="1">
        <v>75000000</v>
      </c>
      <c r="AM2060" s="1" t="s">
        <v>109</v>
      </c>
      <c r="AN2060" s="1" t="s">
        <v>4626</v>
      </c>
      <c r="AO2060" s="1" t="s">
        <v>4573</v>
      </c>
    </row>
    <row r="2061" spans="1:64" x14ac:dyDescent="0.5">
      <c r="A2061" s="1">
        <v>679</v>
      </c>
      <c r="B2061" s="1" t="s">
        <v>2382</v>
      </c>
      <c r="C2061" s="2">
        <v>43580</v>
      </c>
      <c r="D2061" s="1" t="s">
        <v>2383</v>
      </c>
      <c r="E2061" s="1" t="s">
        <v>2384</v>
      </c>
      <c r="F2061" s="1" t="s">
        <v>280</v>
      </c>
      <c r="G2061" s="1">
        <v>100</v>
      </c>
      <c r="H2061" s="1">
        <v>1</v>
      </c>
      <c r="I2061" s="1" t="s">
        <v>156</v>
      </c>
      <c r="J2061" s="1">
        <v>100</v>
      </c>
      <c r="K2061" s="1">
        <v>17.570692000000001</v>
      </c>
      <c r="L2061" s="1">
        <v>-3.9961660000000001</v>
      </c>
      <c r="M2061" s="1" t="s">
        <v>69</v>
      </c>
      <c r="N2061" s="1">
        <v>0</v>
      </c>
      <c r="O2061" s="1">
        <v>2.6272389999999999</v>
      </c>
      <c r="P2061" s="1">
        <v>23.381664000000001</v>
      </c>
      <c r="Q2061" s="1">
        <v>3000000</v>
      </c>
      <c r="R2061" s="1" t="s">
        <v>2385</v>
      </c>
      <c r="S2061" s="1" t="s">
        <v>91</v>
      </c>
      <c r="T2061" s="1" t="s">
        <v>234</v>
      </c>
      <c r="U2061" s="1" t="s">
        <v>182</v>
      </c>
      <c r="W2061" s="1" t="s">
        <v>183</v>
      </c>
      <c r="X2061" s="1" t="s">
        <v>2386</v>
      </c>
      <c r="Z2061" s="1" t="s">
        <v>156</v>
      </c>
      <c r="AJ2061" s="1" t="s">
        <v>76</v>
      </c>
      <c r="AK2061" s="1" t="s">
        <v>2387</v>
      </c>
      <c r="AL2061" s="1">
        <v>3000000</v>
      </c>
      <c r="AM2061" s="1" t="s">
        <v>78</v>
      </c>
      <c r="AN2061" s="1" t="s">
        <v>4627</v>
      </c>
      <c r="AO2061" s="1" t="s">
        <v>4325</v>
      </c>
      <c r="AP2061" s="1">
        <v>33596</v>
      </c>
      <c r="BL2061" s="1" t="s">
        <v>2388</v>
      </c>
    </row>
    <row r="2062" spans="1:64" x14ac:dyDescent="0.5">
      <c r="A2062" s="1">
        <v>178</v>
      </c>
      <c r="B2062" s="1" t="s">
        <v>2389</v>
      </c>
      <c r="C2062" s="2">
        <v>43371</v>
      </c>
      <c r="D2062" s="1" t="s">
        <v>2390</v>
      </c>
      <c r="E2062" s="1" t="s">
        <v>2391</v>
      </c>
      <c r="F2062" s="1" t="s">
        <v>129</v>
      </c>
      <c r="G2062" s="1">
        <v>60</v>
      </c>
      <c r="H2062" s="1">
        <v>1</v>
      </c>
      <c r="I2062" s="1" t="s">
        <v>118</v>
      </c>
      <c r="J2062" s="1">
        <v>100</v>
      </c>
      <c r="K2062" s="1">
        <v>-6.4530960000000004</v>
      </c>
      <c r="L2062" s="1">
        <v>34.894539000000002</v>
      </c>
      <c r="M2062" s="1" t="s">
        <v>69</v>
      </c>
      <c r="N2062" s="1">
        <v>0</v>
      </c>
      <c r="O2062" s="1">
        <v>2.6272389999999999</v>
      </c>
      <c r="P2062" s="1">
        <v>23.381664000000001</v>
      </c>
      <c r="Q2062" s="1">
        <v>1547812.2</v>
      </c>
      <c r="R2062" s="1" t="s">
        <v>1141</v>
      </c>
      <c r="S2062" s="1" t="s">
        <v>71</v>
      </c>
      <c r="T2062" s="1" t="s">
        <v>104</v>
      </c>
      <c r="U2062" s="1" t="s">
        <v>105</v>
      </c>
      <c r="X2062" s="1" t="s">
        <v>2392</v>
      </c>
      <c r="Z2062" s="1" t="s">
        <v>118</v>
      </c>
      <c r="AA2062" s="1" t="s">
        <v>123</v>
      </c>
      <c r="AJ2062" s="1" t="s">
        <v>76</v>
      </c>
      <c r="AK2062" s="1" t="s">
        <v>2393</v>
      </c>
      <c r="AL2062" s="1">
        <v>2579687</v>
      </c>
      <c r="AM2062" s="1" t="s">
        <v>109</v>
      </c>
      <c r="AN2062" s="1" t="s">
        <v>4628</v>
      </c>
      <c r="AO2062" s="1" t="s">
        <v>4597</v>
      </c>
    </row>
    <row r="2063" spans="1:64" x14ac:dyDescent="0.5">
      <c r="A2063" s="1">
        <v>178</v>
      </c>
      <c r="B2063" s="1" t="s">
        <v>2389</v>
      </c>
      <c r="C2063" s="2">
        <v>43371</v>
      </c>
      <c r="D2063" s="1" t="s">
        <v>2390</v>
      </c>
      <c r="E2063" s="1" t="s">
        <v>2391</v>
      </c>
      <c r="F2063" s="1" t="s">
        <v>127</v>
      </c>
      <c r="G2063" s="1">
        <v>40</v>
      </c>
      <c r="H2063" s="1">
        <v>1</v>
      </c>
      <c r="I2063" s="1" t="s">
        <v>118</v>
      </c>
      <c r="J2063" s="1">
        <v>100</v>
      </c>
      <c r="K2063" s="1">
        <v>-6.4530960000000004</v>
      </c>
      <c r="L2063" s="1">
        <v>34.894539000000002</v>
      </c>
      <c r="M2063" s="1" t="s">
        <v>69</v>
      </c>
      <c r="N2063" s="1">
        <v>0</v>
      </c>
      <c r="O2063" s="1">
        <v>2.6272389999999999</v>
      </c>
      <c r="P2063" s="1">
        <v>23.381664000000001</v>
      </c>
      <c r="Q2063" s="1">
        <v>1031874.8</v>
      </c>
      <c r="R2063" s="1" t="s">
        <v>1141</v>
      </c>
      <c r="S2063" s="1" t="s">
        <v>71</v>
      </c>
      <c r="T2063" s="1" t="s">
        <v>104</v>
      </c>
      <c r="U2063" s="1" t="s">
        <v>105</v>
      </c>
      <c r="X2063" s="1" t="s">
        <v>2392</v>
      </c>
      <c r="Z2063" s="1" t="s">
        <v>118</v>
      </c>
      <c r="AA2063" s="1" t="s">
        <v>123</v>
      </c>
      <c r="AJ2063" s="1" t="s">
        <v>76</v>
      </c>
      <c r="AK2063" s="1" t="s">
        <v>2393</v>
      </c>
      <c r="AL2063" s="1">
        <v>2579687</v>
      </c>
      <c r="AM2063" s="1" t="s">
        <v>109</v>
      </c>
      <c r="AN2063" s="1" t="s">
        <v>4628</v>
      </c>
      <c r="AO2063" s="1" t="s">
        <v>4597</v>
      </c>
    </row>
    <row r="2064" spans="1:64" x14ac:dyDescent="0.5">
      <c r="A2064" s="1">
        <v>305</v>
      </c>
      <c r="B2064" s="1" t="s">
        <v>2394</v>
      </c>
      <c r="C2064" s="2">
        <v>43579</v>
      </c>
      <c r="D2064" s="1" t="s">
        <v>2395</v>
      </c>
      <c r="E2064" s="1" t="s">
        <v>2396</v>
      </c>
      <c r="F2064" s="1" t="s">
        <v>127</v>
      </c>
      <c r="G2064" s="1">
        <v>25</v>
      </c>
      <c r="H2064" s="1">
        <v>2</v>
      </c>
      <c r="I2064" s="1" t="s">
        <v>118</v>
      </c>
      <c r="J2064" s="1">
        <v>90</v>
      </c>
      <c r="K2064" s="1">
        <v>-6.4530960000000004</v>
      </c>
      <c r="L2064" s="1">
        <v>34.894539000000002</v>
      </c>
      <c r="M2064" s="1" t="s">
        <v>69</v>
      </c>
      <c r="N2064" s="1">
        <v>0</v>
      </c>
      <c r="O2064" s="1">
        <v>2.6272389999999999</v>
      </c>
      <c r="P2064" s="1">
        <v>23.381664000000001</v>
      </c>
      <c r="Q2064" s="1">
        <v>2407500</v>
      </c>
      <c r="R2064" s="1" t="s">
        <v>1598</v>
      </c>
      <c r="S2064" s="1" t="s">
        <v>71</v>
      </c>
      <c r="T2064" s="1" t="s">
        <v>2397</v>
      </c>
      <c r="U2064" s="1" t="s">
        <v>182</v>
      </c>
      <c r="W2064" s="1" t="s">
        <v>210</v>
      </c>
      <c r="X2064" s="1" t="s">
        <v>2398</v>
      </c>
      <c r="Y2064" s="1" t="s">
        <v>2399</v>
      </c>
      <c r="Z2064" s="1" t="s">
        <v>118</v>
      </c>
      <c r="AA2064" s="1" t="s">
        <v>2400</v>
      </c>
      <c r="AE2064" s="1" t="s">
        <v>867</v>
      </c>
      <c r="AI2064" s="1" t="s">
        <v>380</v>
      </c>
      <c r="AJ2064" s="1" t="s">
        <v>76</v>
      </c>
      <c r="AK2064" s="1" t="s">
        <v>2401</v>
      </c>
      <c r="AL2064" s="1">
        <v>10700000</v>
      </c>
      <c r="AM2064" s="1" t="s">
        <v>78</v>
      </c>
      <c r="AN2064" s="1" t="s">
        <v>4300</v>
      </c>
      <c r="AO2064" s="1" t="s">
        <v>4334</v>
      </c>
      <c r="AP2064" s="1">
        <v>237000</v>
      </c>
      <c r="AQ2064" s="1">
        <v>387000</v>
      </c>
      <c r="AR2064" s="1" t="s">
        <v>2402</v>
      </c>
      <c r="AS2064" s="1">
        <v>1</v>
      </c>
      <c r="AU2064" s="1">
        <v>1</v>
      </c>
      <c r="AY2064" s="1">
        <v>1</v>
      </c>
      <c r="AZ2064" s="1">
        <v>1</v>
      </c>
      <c r="BE2064" s="1">
        <v>1</v>
      </c>
      <c r="BL2064" s="1" t="s">
        <v>2403</v>
      </c>
    </row>
    <row r="2065" spans="1:64" x14ac:dyDescent="0.5">
      <c r="A2065" s="1">
        <v>305</v>
      </c>
      <c r="B2065" s="1" t="s">
        <v>2394</v>
      </c>
      <c r="C2065" s="2">
        <v>43579</v>
      </c>
      <c r="D2065" s="1" t="s">
        <v>2395</v>
      </c>
      <c r="E2065" s="1" t="s">
        <v>2396</v>
      </c>
      <c r="F2065" s="1" t="s">
        <v>97</v>
      </c>
      <c r="G2065" s="1">
        <v>25</v>
      </c>
      <c r="H2065" s="1">
        <v>2</v>
      </c>
      <c r="I2065" s="1" t="s">
        <v>118</v>
      </c>
      <c r="J2065" s="1">
        <v>90</v>
      </c>
      <c r="K2065" s="1">
        <v>-6.4530960000000004</v>
      </c>
      <c r="L2065" s="1">
        <v>34.894539000000002</v>
      </c>
      <c r="M2065" s="1" t="s">
        <v>69</v>
      </c>
      <c r="N2065" s="1">
        <v>0</v>
      </c>
      <c r="O2065" s="1">
        <v>2.6272389999999999</v>
      </c>
      <c r="P2065" s="1">
        <v>23.381664000000001</v>
      </c>
      <c r="Q2065" s="1">
        <v>2407500</v>
      </c>
      <c r="R2065" s="1" t="s">
        <v>1598</v>
      </c>
      <c r="S2065" s="1" t="s">
        <v>71</v>
      </c>
      <c r="T2065" s="1" t="s">
        <v>2397</v>
      </c>
      <c r="U2065" s="1" t="s">
        <v>182</v>
      </c>
      <c r="W2065" s="1" t="s">
        <v>210</v>
      </c>
      <c r="X2065" s="1" t="s">
        <v>2398</v>
      </c>
      <c r="Y2065" s="1" t="s">
        <v>2399</v>
      </c>
      <c r="Z2065" s="1" t="s">
        <v>118</v>
      </c>
      <c r="AA2065" s="1" t="s">
        <v>2400</v>
      </c>
      <c r="AE2065" s="1" t="s">
        <v>867</v>
      </c>
      <c r="AI2065" s="1" t="s">
        <v>380</v>
      </c>
      <c r="AJ2065" s="1" t="s">
        <v>76</v>
      </c>
      <c r="AK2065" s="1" t="s">
        <v>2401</v>
      </c>
      <c r="AL2065" s="1">
        <v>10700000</v>
      </c>
      <c r="AM2065" s="1" t="s">
        <v>78</v>
      </c>
      <c r="AN2065" s="1" t="s">
        <v>4300</v>
      </c>
      <c r="AO2065" s="1" t="s">
        <v>4334</v>
      </c>
      <c r="AP2065" s="1">
        <v>237000</v>
      </c>
      <c r="AQ2065" s="1">
        <v>387000</v>
      </c>
      <c r="AR2065" s="1" t="s">
        <v>2402</v>
      </c>
      <c r="AS2065" s="1">
        <v>1</v>
      </c>
      <c r="AU2065" s="1">
        <v>1</v>
      </c>
      <c r="AY2065" s="1">
        <v>1</v>
      </c>
      <c r="AZ2065" s="1">
        <v>1</v>
      </c>
      <c r="BE2065" s="1">
        <v>1</v>
      </c>
      <c r="BL2065" s="1" t="s">
        <v>2403</v>
      </c>
    </row>
    <row r="2066" spans="1:64" x14ac:dyDescent="0.5">
      <c r="A2066" s="1">
        <v>305</v>
      </c>
      <c r="B2066" s="1" t="s">
        <v>2394</v>
      </c>
      <c r="C2066" s="2">
        <v>43579</v>
      </c>
      <c r="D2066" s="1" t="s">
        <v>2395</v>
      </c>
      <c r="E2066" s="1" t="s">
        <v>2396</v>
      </c>
      <c r="F2066" s="1" t="s">
        <v>98</v>
      </c>
      <c r="G2066" s="1">
        <v>25</v>
      </c>
      <c r="H2066" s="1">
        <v>2</v>
      </c>
      <c r="I2066" s="1" t="s">
        <v>118</v>
      </c>
      <c r="J2066" s="1">
        <v>90</v>
      </c>
      <c r="K2066" s="1">
        <v>-6.4530960000000004</v>
      </c>
      <c r="L2066" s="1">
        <v>34.894539000000002</v>
      </c>
      <c r="M2066" s="1" t="s">
        <v>69</v>
      </c>
      <c r="N2066" s="1">
        <v>0</v>
      </c>
      <c r="O2066" s="1">
        <v>2.6272389999999999</v>
      </c>
      <c r="P2066" s="1">
        <v>23.381664000000001</v>
      </c>
      <c r="Q2066" s="1">
        <v>2407500</v>
      </c>
      <c r="R2066" s="1" t="s">
        <v>1598</v>
      </c>
      <c r="S2066" s="1" t="s">
        <v>71</v>
      </c>
      <c r="T2066" s="1" t="s">
        <v>2397</v>
      </c>
      <c r="U2066" s="1" t="s">
        <v>182</v>
      </c>
      <c r="W2066" s="1" t="s">
        <v>210</v>
      </c>
      <c r="X2066" s="1" t="s">
        <v>2398</v>
      </c>
      <c r="Y2066" s="1" t="s">
        <v>2399</v>
      </c>
      <c r="Z2066" s="1" t="s">
        <v>118</v>
      </c>
      <c r="AA2066" s="1" t="s">
        <v>2400</v>
      </c>
      <c r="AE2066" s="1" t="s">
        <v>867</v>
      </c>
      <c r="AI2066" s="1" t="s">
        <v>380</v>
      </c>
      <c r="AJ2066" s="1" t="s">
        <v>76</v>
      </c>
      <c r="AK2066" s="1" t="s">
        <v>2401</v>
      </c>
      <c r="AL2066" s="1">
        <v>10700000</v>
      </c>
      <c r="AM2066" s="1" t="s">
        <v>78</v>
      </c>
      <c r="AN2066" s="1" t="s">
        <v>4300</v>
      </c>
      <c r="AO2066" s="1" t="s">
        <v>4334</v>
      </c>
      <c r="AP2066" s="1">
        <v>237000</v>
      </c>
      <c r="AQ2066" s="1">
        <v>387000</v>
      </c>
      <c r="AR2066" s="1" t="s">
        <v>2402</v>
      </c>
      <c r="AS2066" s="1">
        <v>1</v>
      </c>
      <c r="AU2066" s="1">
        <v>1</v>
      </c>
      <c r="AY2066" s="1">
        <v>1</v>
      </c>
      <c r="AZ2066" s="1">
        <v>1</v>
      </c>
      <c r="BE2066" s="1">
        <v>1</v>
      </c>
      <c r="BL2066" s="1" t="s">
        <v>2403</v>
      </c>
    </row>
    <row r="2067" spans="1:64" x14ac:dyDescent="0.5">
      <c r="A2067" s="1">
        <v>305</v>
      </c>
      <c r="B2067" s="1" t="s">
        <v>2394</v>
      </c>
      <c r="C2067" s="2">
        <v>43579</v>
      </c>
      <c r="D2067" s="1" t="s">
        <v>2395</v>
      </c>
      <c r="E2067" s="1" t="s">
        <v>2396</v>
      </c>
      <c r="F2067" s="1" t="s">
        <v>128</v>
      </c>
      <c r="G2067" s="1">
        <v>25</v>
      </c>
      <c r="H2067" s="1">
        <v>2</v>
      </c>
      <c r="I2067" s="1" t="s">
        <v>118</v>
      </c>
      <c r="J2067" s="1">
        <v>90</v>
      </c>
      <c r="K2067" s="1">
        <v>-6.4530960000000004</v>
      </c>
      <c r="L2067" s="1">
        <v>34.894539000000002</v>
      </c>
      <c r="M2067" s="1" t="s">
        <v>69</v>
      </c>
      <c r="N2067" s="1">
        <v>0</v>
      </c>
      <c r="O2067" s="1">
        <v>2.6272389999999999</v>
      </c>
      <c r="P2067" s="1">
        <v>23.381664000000001</v>
      </c>
      <c r="Q2067" s="1">
        <v>2407500</v>
      </c>
      <c r="R2067" s="1" t="s">
        <v>1598</v>
      </c>
      <c r="S2067" s="1" t="s">
        <v>71</v>
      </c>
      <c r="T2067" s="1" t="s">
        <v>2397</v>
      </c>
      <c r="U2067" s="1" t="s">
        <v>182</v>
      </c>
      <c r="W2067" s="1" t="s">
        <v>210</v>
      </c>
      <c r="X2067" s="1" t="s">
        <v>2398</v>
      </c>
      <c r="Y2067" s="1" t="s">
        <v>2399</v>
      </c>
      <c r="Z2067" s="1" t="s">
        <v>118</v>
      </c>
      <c r="AA2067" s="1" t="s">
        <v>2400</v>
      </c>
      <c r="AE2067" s="1" t="s">
        <v>867</v>
      </c>
      <c r="AI2067" s="1" t="s">
        <v>380</v>
      </c>
      <c r="AJ2067" s="1" t="s">
        <v>76</v>
      </c>
      <c r="AK2067" s="1" t="s">
        <v>2401</v>
      </c>
      <c r="AL2067" s="1">
        <v>10700000</v>
      </c>
      <c r="AM2067" s="1" t="s">
        <v>78</v>
      </c>
      <c r="AN2067" s="1" t="s">
        <v>4300</v>
      </c>
      <c r="AO2067" s="1" t="s">
        <v>4334</v>
      </c>
      <c r="AP2067" s="1">
        <v>237000</v>
      </c>
      <c r="AQ2067" s="1">
        <v>387000</v>
      </c>
      <c r="AR2067" s="1" t="s">
        <v>2402</v>
      </c>
      <c r="AS2067" s="1">
        <v>1</v>
      </c>
      <c r="AU2067" s="1">
        <v>1</v>
      </c>
      <c r="AY2067" s="1">
        <v>1</v>
      </c>
      <c r="AZ2067" s="1">
        <v>1</v>
      </c>
      <c r="BE2067" s="1">
        <v>1</v>
      </c>
      <c r="BL2067" s="1" t="s">
        <v>2403</v>
      </c>
    </row>
    <row r="2068" spans="1:64" x14ac:dyDescent="0.5">
      <c r="A2068" s="1">
        <v>305</v>
      </c>
      <c r="B2068" s="1" t="s">
        <v>2394</v>
      </c>
      <c r="C2068" s="2">
        <v>43579</v>
      </c>
      <c r="D2068" s="1" t="s">
        <v>2395</v>
      </c>
      <c r="E2068" s="1" t="s">
        <v>2396</v>
      </c>
      <c r="F2068" s="1" t="s">
        <v>127</v>
      </c>
      <c r="G2068" s="1">
        <v>25</v>
      </c>
      <c r="H2068" s="1">
        <v>2</v>
      </c>
      <c r="I2068" s="1" t="s">
        <v>645</v>
      </c>
      <c r="J2068" s="1">
        <v>10</v>
      </c>
      <c r="K2068" s="1">
        <v>56.130367</v>
      </c>
      <c r="L2068" s="1">
        <v>-106.346771</v>
      </c>
      <c r="M2068" s="1" t="s">
        <v>646</v>
      </c>
      <c r="N2068" s="1">
        <v>0</v>
      </c>
      <c r="O2068" s="1">
        <v>56.130367</v>
      </c>
      <c r="P2068" s="1">
        <v>-106.346771</v>
      </c>
      <c r="Q2068" s="1">
        <v>267500</v>
      </c>
      <c r="R2068" s="1" t="s">
        <v>1598</v>
      </c>
      <c r="S2068" s="1" t="s">
        <v>71</v>
      </c>
      <c r="T2068" s="1" t="s">
        <v>2397</v>
      </c>
      <c r="U2068" s="1" t="s">
        <v>182</v>
      </c>
      <c r="W2068" s="1" t="s">
        <v>210</v>
      </c>
      <c r="X2068" s="1" t="s">
        <v>2398</v>
      </c>
      <c r="Y2068" s="1" t="s">
        <v>2399</v>
      </c>
      <c r="Z2068" s="1" t="s">
        <v>645</v>
      </c>
      <c r="AA2068" s="1" t="s">
        <v>2400</v>
      </c>
      <c r="AE2068" s="1" t="s">
        <v>867</v>
      </c>
      <c r="AI2068" s="1" t="s">
        <v>380</v>
      </c>
      <c r="AJ2068" s="1" t="s">
        <v>76</v>
      </c>
      <c r="AK2068" s="1" t="s">
        <v>2401</v>
      </c>
      <c r="AL2068" s="1">
        <v>10700000</v>
      </c>
      <c r="AM2068" s="1" t="s">
        <v>78</v>
      </c>
      <c r="AN2068" s="1" t="s">
        <v>4300</v>
      </c>
      <c r="AO2068" s="1" t="s">
        <v>4334</v>
      </c>
      <c r="AP2068" s="1">
        <v>237000</v>
      </c>
      <c r="AQ2068" s="1">
        <v>387000</v>
      </c>
      <c r="AR2068" s="1" t="s">
        <v>2402</v>
      </c>
      <c r="AS2068" s="1">
        <v>1</v>
      </c>
      <c r="AU2068" s="1">
        <v>1</v>
      </c>
      <c r="AY2068" s="1">
        <v>1</v>
      </c>
      <c r="AZ2068" s="1">
        <v>1</v>
      </c>
      <c r="BE2068" s="1">
        <v>1</v>
      </c>
      <c r="BL2068" s="1" t="s">
        <v>2403</v>
      </c>
    </row>
    <row r="2069" spans="1:64" x14ac:dyDescent="0.5">
      <c r="A2069" s="1">
        <v>305</v>
      </c>
      <c r="B2069" s="1" t="s">
        <v>2394</v>
      </c>
      <c r="C2069" s="2">
        <v>43579</v>
      </c>
      <c r="D2069" s="1" t="s">
        <v>2395</v>
      </c>
      <c r="E2069" s="1" t="s">
        <v>2396</v>
      </c>
      <c r="F2069" s="1" t="s">
        <v>97</v>
      </c>
      <c r="G2069" s="1">
        <v>25</v>
      </c>
      <c r="H2069" s="1">
        <v>2</v>
      </c>
      <c r="I2069" s="1" t="s">
        <v>645</v>
      </c>
      <c r="J2069" s="1">
        <v>10</v>
      </c>
      <c r="K2069" s="1">
        <v>56.130367</v>
      </c>
      <c r="L2069" s="1">
        <v>-106.346771</v>
      </c>
      <c r="M2069" s="1" t="s">
        <v>646</v>
      </c>
      <c r="N2069" s="1">
        <v>0</v>
      </c>
      <c r="O2069" s="1">
        <v>56.130367</v>
      </c>
      <c r="P2069" s="1">
        <v>-106.346771</v>
      </c>
      <c r="Q2069" s="1">
        <v>267500</v>
      </c>
      <c r="R2069" s="1" t="s">
        <v>1598</v>
      </c>
      <c r="S2069" s="1" t="s">
        <v>71</v>
      </c>
      <c r="T2069" s="1" t="s">
        <v>2397</v>
      </c>
      <c r="U2069" s="1" t="s">
        <v>182</v>
      </c>
      <c r="W2069" s="1" t="s">
        <v>210</v>
      </c>
      <c r="X2069" s="1" t="s">
        <v>2398</v>
      </c>
      <c r="Y2069" s="1" t="s">
        <v>2399</v>
      </c>
      <c r="Z2069" s="1" t="s">
        <v>645</v>
      </c>
      <c r="AA2069" s="1" t="s">
        <v>2400</v>
      </c>
      <c r="AE2069" s="1" t="s">
        <v>867</v>
      </c>
      <c r="AI2069" s="1" t="s">
        <v>380</v>
      </c>
      <c r="AJ2069" s="1" t="s">
        <v>76</v>
      </c>
      <c r="AK2069" s="1" t="s">
        <v>2401</v>
      </c>
      <c r="AL2069" s="1">
        <v>10700000</v>
      </c>
      <c r="AM2069" s="1" t="s">
        <v>78</v>
      </c>
      <c r="AN2069" s="1" t="s">
        <v>4300</v>
      </c>
      <c r="AO2069" s="1" t="s">
        <v>4334</v>
      </c>
      <c r="AP2069" s="1">
        <v>237000</v>
      </c>
      <c r="AQ2069" s="1">
        <v>387000</v>
      </c>
      <c r="AR2069" s="1" t="s">
        <v>2402</v>
      </c>
      <c r="AS2069" s="1">
        <v>1</v>
      </c>
      <c r="AU2069" s="1">
        <v>1</v>
      </c>
      <c r="AY2069" s="1">
        <v>1</v>
      </c>
      <c r="AZ2069" s="1">
        <v>1</v>
      </c>
      <c r="BE2069" s="1">
        <v>1</v>
      </c>
      <c r="BL2069" s="1" t="s">
        <v>2403</v>
      </c>
    </row>
    <row r="2070" spans="1:64" x14ac:dyDescent="0.5">
      <c r="A2070" s="1">
        <v>305</v>
      </c>
      <c r="B2070" s="1" t="s">
        <v>2394</v>
      </c>
      <c r="C2070" s="2">
        <v>43579</v>
      </c>
      <c r="D2070" s="1" t="s">
        <v>2395</v>
      </c>
      <c r="E2070" s="1" t="s">
        <v>2396</v>
      </c>
      <c r="F2070" s="1" t="s">
        <v>98</v>
      </c>
      <c r="G2070" s="1">
        <v>25</v>
      </c>
      <c r="H2070" s="1">
        <v>2</v>
      </c>
      <c r="I2070" s="1" t="s">
        <v>645</v>
      </c>
      <c r="J2070" s="1">
        <v>10</v>
      </c>
      <c r="K2070" s="1">
        <v>56.130367</v>
      </c>
      <c r="L2070" s="1">
        <v>-106.346771</v>
      </c>
      <c r="M2070" s="1" t="s">
        <v>646</v>
      </c>
      <c r="N2070" s="1">
        <v>0</v>
      </c>
      <c r="O2070" s="1">
        <v>56.130367</v>
      </c>
      <c r="P2070" s="1">
        <v>-106.346771</v>
      </c>
      <c r="Q2070" s="1">
        <v>267500</v>
      </c>
      <c r="R2070" s="1" t="s">
        <v>1598</v>
      </c>
      <c r="S2070" s="1" t="s">
        <v>71</v>
      </c>
      <c r="T2070" s="1" t="s">
        <v>2397</v>
      </c>
      <c r="U2070" s="1" t="s">
        <v>182</v>
      </c>
      <c r="W2070" s="1" t="s">
        <v>210</v>
      </c>
      <c r="X2070" s="1" t="s">
        <v>2398</v>
      </c>
      <c r="Y2070" s="1" t="s">
        <v>2399</v>
      </c>
      <c r="Z2070" s="1" t="s">
        <v>645</v>
      </c>
      <c r="AA2070" s="1" t="s">
        <v>2400</v>
      </c>
      <c r="AE2070" s="1" t="s">
        <v>867</v>
      </c>
      <c r="AI2070" s="1" t="s">
        <v>380</v>
      </c>
      <c r="AJ2070" s="1" t="s">
        <v>76</v>
      </c>
      <c r="AK2070" s="1" t="s">
        <v>2401</v>
      </c>
      <c r="AL2070" s="1">
        <v>10700000</v>
      </c>
      <c r="AM2070" s="1" t="s">
        <v>78</v>
      </c>
      <c r="AN2070" s="1" t="s">
        <v>4300</v>
      </c>
      <c r="AO2070" s="1" t="s">
        <v>4334</v>
      </c>
      <c r="AP2070" s="1">
        <v>237000</v>
      </c>
      <c r="AQ2070" s="1">
        <v>387000</v>
      </c>
      <c r="AR2070" s="1" t="s">
        <v>2402</v>
      </c>
      <c r="AS2070" s="1">
        <v>1</v>
      </c>
      <c r="AU2070" s="1">
        <v>1</v>
      </c>
      <c r="AY2070" s="1">
        <v>1</v>
      </c>
      <c r="AZ2070" s="1">
        <v>1</v>
      </c>
      <c r="BE2070" s="1">
        <v>1</v>
      </c>
      <c r="BL2070" s="1" t="s">
        <v>2403</v>
      </c>
    </row>
    <row r="2071" spans="1:64" x14ac:dyDescent="0.5">
      <c r="A2071" s="1">
        <v>305</v>
      </c>
      <c r="B2071" s="1" t="s">
        <v>2394</v>
      </c>
      <c r="C2071" s="2">
        <v>43579</v>
      </c>
      <c r="D2071" s="1" t="s">
        <v>2395</v>
      </c>
      <c r="E2071" s="1" t="s">
        <v>2396</v>
      </c>
      <c r="F2071" s="1" t="s">
        <v>128</v>
      </c>
      <c r="G2071" s="1">
        <v>25</v>
      </c>
      <c r="H2071" s="1">
        <v>2</v>
      </c>
      <c r="I2071" s="1" t="s">
        <v>645</v>
      </c>
      <c r="J2071" s="1">
        <v>10</v>
      </c>
      <c r="K2071" s="1">
        <v>56.130367</v>
      </c>
      <c r="L2071" s="1">
        <v>-106.346771</v>
      </c>
      <c r="M2071" s="1" t="s">
        <v>646</v>
      </c>
      <c r="N2071" s="1">
        <v>0</v>
      </c>
      <c r="O2071" s="1">
        <v>56.130367</v>
      </c>
      <c r="P2071" s="1">
        <v>-106.346771</v>
      </c>
      <c r="Q2071" s="1">
        <v>267500</v>
      </c>
      <c r="R2071" s="1" t="s">
        <v>1598</v>
      </c>
      <c r="S2071" s="1" t="s">
        <v>71</v>
      </c>
      <c r="T2071" s="1" t="s">
        <v>2397</v>
      </c>
      <c r="U2071" s="1" t="s">
        <v>182</v>
      </c>
      <c r="W2071" s="1" t="s">
        <v>210</v>
      </c>
      <c r="X2071" s="1" t="s">
        <v>2398</v>
      </c>
      <c r="Y2071" s="1" t="s">
        <v>2399</v>
      </c>
      <c r="Z2071" s="1" t="s">
        <v>645</v>
      </c>
      <c r="AA2071" s="1" t="s">
        <v>2400</v>
      </c>
      <c r="AE2071" s="1" t="s">
        <v>867</v>
      </c>
      <c r="AI2071" s="1" t="s">
        <v>380</v>
      </c>
      <c r="AJ2071" s="1" t="s">
        <v>76</v>
      </c>
      <c r="AK2071" s="1" t="s">
        <v>2401</v>
      </c>
      <c r="AL2071" s="1">
        <v>10700000</v>
      </c>
      <c r="AM2071" s="1" t="s">
        <v>78</v>
      </c>
      <c r="AN2071" s="1" t="s">
        <v>4300</v>
      </c>
      <c r="AO2071" s="1" t="s">
        <v>4334</v>
      </c>
      <c r="AP2071" s="1">
        <v>237000</v>
      </c>
      <c r="AQ2071" s="1">
        <v>387000</v>
      </c>
      <c r="AR2071" s="1" t="s">
        <v>2402</v>
      </c>
      <c r="AS2071" s="1">
        <v>1</v>
      </c>
      <c r="AU2071" s="1">
        <v>1</v>
      </c>
      <c r="AY2071" s="1">
        <v>1</v>
      </c>
      <c r="AZ2071" s="1">
        <v>1</v>
      </c>
      <c r="BE2071" s="1">
        <v>1</v>
      </c>
      <c r="BL2071" s="1" t="s">
        <v>2403</v>
      </c>
    </row>
    <row r="2072" spans="1:64" x14ac:dyDescent="0.5">
      <c r="A2072" s="1">
        <v>406</v>
      </c>
      <c r="B2072" s="1" t="s">
        <v>2404</v>
      </c>
      <c r="C2072" s="2">
        <v>43356</v>
      </c>
      <c r="D2072" s="1" t="s">
        <v>2405</v>
      </c>
      <c r="E2072" s="1" t="s">
        <v>2406</v>
      </c>
      <c r="F2072" s="1" t="s">
        <v>206</v>
      </c>
      <c r="G2072" s="1">
        <v>50</v>
      </c>
      <c r="H2072" s="1">
        <v>1</v>
      </c>
      <c r="I2072" s="1" t="s">
        <v>144</v>
      </c>
      <c r="J2072" s="1">
        <v>100</v>
      </c>
      <c r="K2072" s="1">
        <v>1.105402</v>
      </c>
      <c r="L2072" s="1">
        <v>32.520620000000001</v>
      </c>
      <c r="M2072" s="1" t="s">
        <v>69</v>
      </c>
      <c r="N2072" s="1">
        <v>0</v>
      </c>
      <c r="O2072" s="1">
        <v>2.6272389999999999</v>
      </c>
      <c r="P2072" s="1">
        <v>23.381664000000001</v>
      </c>
      <c r="R2072" s="1" t="s">
        <v>2407</v>
      </c>
      <c r="S2072" s="1" t="s">
        <v>71</v>
      </c>
      <c r="T2072" s="1" t="s">
        <v>2408</v>
      </c>
      <c r="X2072" s="1" t="s">
        <v>236</v>
      </c>
      <c r="Z2072" s="1" t="s">
        <v>144</v>
      </c>
      <c r="AA2072" s="1" t="s">
        <v>2409</v>
      </c>
      <c r="AJ2072" s="1" t="s">
        <v>76</v>
      </c>
      <c r="AK2072" s="1" t="s">
        <v>2410</v>
      </c>
      <c r="AM2072" s="1" t="s">
        <v>78</v>
      </c>
      <c r="AN2072" s="1" t="s">
        <v>4629</v>
      </c>
    </row>
    <row r="2073" spans="1:64" x14ac:dyDescent="0.5">
      <c r="A2073" s="1">
        <v>406</v>
      </c>
      <c r="B2073" s="1" t="s">
        <v>2404</v>
      </c>
      <c r="C2073" s="2">
        <v>43356</v>
      </c>
      <c r="D2073" s="1" t="s">
        <v>2405</v>
      </c>
      <c r="E2073" s="1" t="s">
        <v>2406</v>
      </c>
      <c r="F2073" s="1" t="s">
        <v>129</v>
      </c>
      <c r="G2073" s="1">
        <v>50</v>
      </c>
      <c r="H2073" s="1">
        <v>1</v>
      </c>
      <c r="I2073" s="1" t="s">
        <v>144</v>
      </c>
      <c r="J2073" s="1">
        <v>100</v>
      </c>
      <c r="K2073" s="1">
        <v>1.105402</v>
      </c>
      <c r="L2073" s="1">
        <v>32.520620000000001</v>
      </c>
      <c r="M2073" s="1" t="s">
        <v>69</v>
      </c>
      <c r="N2073" s="1">
        <v>0</v>
      </c>
      <c r="O2073" s="1">
        <v>2.6272389999999999</v>
      </c>
      <c r="P2073" s="1">
        <v>23.381664000000001</v>
      </c>
      <c r="R2073" s="1" t="s">
        <v>2407</v>
      </c>
      <c r="S2073" s="1" t="s">
        <v>71</v>
      </c>
      <c r="T2073" s="1" t="s">
        <v>2408</v>
      </c>
      <c r="X2073" s="1" t="s">
        <v>236</v>
      </c>
      <c r="Z2073" s="1" t="s">
        <v>144</v>
      </c>
      <c r="AA2073" s="1" t="s">
        <v>2409</v>
      </c>
      <c r="AJ2073" s="1" t="s">
        <v>76</v>
      </c>
      <c r="AK2073" s="1" t="s">
        <v>2410</v>
      </c>
      <c r="AM2073" s="1" t="s">
        <v>78</v>
      </c>
      <c r="AN2073" s="1" t="s">
        <v>4629</v>
      </c>
    </row>
    <row r="2074" spans="1:64" x14ac:dyDescent="0.5">
      <c r="A2074" s="1">
        <v>174</v>
      </c>
      <c r="B2074" s="1" t="s">
        <v>2411</v>
      </c>
      <c r="C2074" s="2">
        <v>43371</v>
      </c>
      <c r="D2074" s="1" t="s">
        <v>2412</v>
      </c>
      <c r="E2074" s="1" t="s">
        <v>2413</v>
      </c>
      <c r="F2074" s="1" t="s">
        <v>98</v>
      </c>
      <c r="G2074" s="1">
        <v>20</v>
      </c>
      <c r="H2074" s="1">
        <v>1</v>
      </c>
      <c r="I2074" s="1" t="s">
        <v>220</v>
      </c>
      <c r="J2074" s="1">
        <v>100</v>
      </c>
      <c r="K2074" s="1">
        <v>-2.3559E-2</v>
      </c>
      <c r="L2074" s="1">
        <v>37.906193000000002</v>
      </c>
      <c r="M2074" s="1" t="s">
        <v>69</v>
      </c>
      <c r="N2074" s="1">
        <v>0</v>
      </c>
      <c r="O2074" s="1">
        <v>2.6272389999999999</v>
      </c>
      <c r="P2074" s="1">
        <v>23.381664000000001</v>
      </c>
      <c r="Q2074" s="1">
        <v>325766.59999999998</v>
      </c>
      <c r="R2074" s="1" t="s">
        <v>2414</v>
      </c>
      <c r="S2074" s="1" t="s">
        <v>71</v>
      </c>
      <c r="T2074" s="1" t="s">
        <v>104</v>
      </c>
      <c r="U2074" s="1" t="s">
        <v>105</v>
      </c>
      <c r="X2074" s="1" t="s">
        <v>2415</v>
      </c>
      <c r="Z2074" s="1" t="s">
        <v>220</v>
      </c>
      <c r="AA2074" s="1" t="s">
        <v>2416</v>
      </c>
      <c r="AJ2074" s="1" t="s">
        <v>76</v>
      </c>
      <c r="AK2074" s="1" t="s">
        <v>2417</v>
      </c>
      <c r="AL2074" s="1">
        <v>1628833</v>
      </c>
      <c r="AM2074" s="1" t="s">
        <v>109</v>
      </c>
      <c r="AN2074" s="1" t="s">
        <v>4630</v>
      </c>
      <c r="AO2074" s="1" t="s">
        <v>4482</v>
      </c>
    </row>
    <row r="2075" spans="1:64" x14ac:dyDescent="0.5">
      <c r="A2075" s="1">
        <v>174</v>
      </c>
      <c r="B2075" s="1" t="s">
        <v>2411</v>
      </c>
      <c r="C2075" s="2">
        <v>43371</v>
      </c>
      <c r="D2075" s="1" t="s">
        <v>2412</v>
      </c>
      <c r="E2075" s="1" t="s">
        <v>2413</v>
      </c>
      <c r="F2075" s="1" t="s">
        <v>127</v>
      </c>
      <c r="G2075" s="1">
        <v>80</v>
      </c>
      <c r="H2075" s="1">
        <v>1</v>
      </c>
      <c r="I2075" s="1" t="s">
        <v>220</v>
      </c>
      <c r="J2075" s="1">
        <v>100</v>
      </c>
      <c r="K2075" s="1">
        <v>-2.3559E-2</v>
      </c>
      <c r="L2075" s="1">
        <v>37.906193000000002</v>
      </c>
      <c r="M2075" s="1" t="s">
        <v>69</v>
      </c>
      <c r="N2075" s="1">
        <v>0</v>
      </c>
      <c r="O2075" s="1">
        <v>2.6272389999999999</v>
      </c>
      <c r="P2075" s="1">
        <v>23.381664000000001</v>
      </c>
      <c r="Q2075" s="1">
        <v>1303066.3999999999</v>
      </c>
      <c r="R2075" s="1" t="s">
        <v>2414</v>
      </c>
      <c r="S2075" s="1" t="s">
        <v>71</v>
      </c>
      <c r="T2075" s="1" t="s">
        <v>104</v>
      </c>
      <c r="U2075" s="1" t="s">
        <v>105</v>
      </c>
      <c r="X2075" s="1" t="s">
        <v>2415</v>
      </c>
      <c r="Z2075" s="1" t="s">
        <v>220</v>
      </c>
      <c r="AA2075" s="1" t="s">
        <v>2416</v>
      </c>
      <c r="AJ2075" s="1" t="s">
        <v>76</v>
      </c>
      <c r="AK2075" s="1" t="s">
        <v>2417</v>
      </c>
      <c r="AL2075" s="1">
        <v>1628833</v>
      </c>
      <c r="AM2075" s="1" t="s">
        <v>109</v>
      </c>
      <c r="AN2075" s="1" t="s">
        <v>4630</v>
      </c>
      <c r="AO2075" s="1" t="s">
        <v>4482</v>
      </c>
    </row>
    <row r="2076" spans="1:64" x14ac:dyDescent="0.5">
      <c r="A2076" s="1">
        <v>256</v>
      </c>
      <c r="B2076" s="1" t="s">
        <v>2418</v>
      </c>
      <c r="C2076" s="2">
        <v>43579</v>
      </c>
      <c r="D2076" s="1" t="s">
        <v>2419</v>
      </c>
      <c r="E2076" s="1" t="s">
        <v>2420</v>
      </c>
      <c r="F2076" s="1" t="s">
        <v>128</v>
      </c>
      <c r="G2076" s="1">
        <v>65</v>
      </c>
      <c r="H2076" s="1">
        <v>1</v>
      </c>
      <c r="I2076" s="1" t="s">
        <v>385</v>
      </c>
      <c r="J2076" s="1">
        <v>100</v>
      </c>
      <c r="K2076" s="1">
        <v>8.0529410000000006</v>
      </c>
      <c r="L2076" s="1">
        <v>29.518585999999999</v>
      </c>
      <c r="M2076" s="1" t="s">
        <v>69</v>
      </c>
      <c r="N2076" s="1">
        <v>0</v>
      </c>
      <c r="O2076" s="1">
        <v>2.6272389999999999</v>
      </c>
      <c r="P2076" s="1">
        <v>23.381664000000001</v>
      </c>
      <c r="Q2076" s="1">
        <v>2437495.4500000002</v>
      </c>
      <c r="R2076" s="1" t="s">
        <v>2421</v>
      </c>
      <c r="S2076" s="1" t="s">
        <v>71</v>
      </c>
      <c r="T2076" s="1" t="s">
        <v>2422</v>
      </c>
      <c r="U2076" s="1" t="s">
        <v>105</v>
      </c>
      <c r="W2076" s="1" t="s">
        <v>121</v>
      </c>
      <c r="X2076" s="1" t="s">
        <v>2423</v>
      </c>
      <c r="Z2076" s="1" t="s">
        <v>385</v>
      </c>
      <c r="AA2076" s="1" t="s">
        <v>2424</v>
      </c>
      <c r="AJ2076" s="1" t="s">
        <v>76</v>
      </c>
      <c r="AK2076" s="1" t="s">
        <v>2425</v>
      </c>
      <c r="AL2076" s="1">
        <v>3749993</v>
      </c>
      <c r="AM2076" s="1" t="s">
        <v>109</v>
      </c>
      <c r="AN2076" s="1" t="s">
        <v>4631</v>
      </c>
      <c r="AO2076" s="1" t="s">
        <v>4632</v>
      </c>
      <c r="AP2076" s="1">
        <v>82020</v>
      </c>
      <c r="AR2076" s="1" t="s">
        <v>2426</v>
      </c>
      <c r="AS2076" s="1">
        <v>1</v>
      </c>
      <c r="AY2076" s="1">
        <v>1</v>
      </c>
      <c r="AZ2076" s="1">
        <v>1</v>
      </c>
    </row>
    <row r="2077" spans="1:64" x14ac:dyDescent="0.5">
      <c r="A2077" s="1">
        <v>256</v>
      </c>
      <c r="B2077" s="1" t="s">
        <v>2418</v>
      </c>
      <c r="C2077" s="2">
        <v>43579</v>
      </c>
      <c r="D2077" s="1" t="s">
        <v>2419</v>
      </c>
      <c r="E2077" s="1" t="s">
        <v>2420</v>
      </c>
      <c r="F2077" s="1" t="s">
        <v>127</v>
      </c>
      <c r="G2077" s="1">
        <v>35</v>
      </c>
      <c r="H2077" s="1">
        <v>1</v>
      </c>
      <c r="I2077" s="1" t="s">
        <v>385</v>
      </c>
      <c r="J2077" s="1">
        <v>100</v>
      </c>
      <c r="K2077" s="1">
        <v>8.0529410000000006</v>
      </c>
      <c r="L2077" s="1">
        <v>29.518585999999999</v>
      </c>
      <c r="M2077" s="1" t="s">
        <v>69</v>
      </c>
      <c r="N2077" s="1">
        <v>0</v>
      </c>
      <c r="O2077" s="1">
        <v>2.6272389999999999</v>
      </c>
      <c r="P2077" s="1">
        <v>23.381664000000001</v>
      </c>
      <c r="Q2077" s="1">
        <v>1312497.55</v>
      </c>
      <c r="R2077" s="1" t="s">
        <v>2421</v>
      </c>
      <c r="S2077" s="1" t="s">
        <v>71</v>
      </c>
      <c r="T2077" s="1" t="s">
        <v>2422</v>
      </c>
      <c r="U2077" s="1" t="s">
        <v>105</v>
      </c>
      <c r="W2077" s="1" t="s">
        <v>121</v>
      </c>
      <c r="X2077" s="1" t="s">
        <v>2423</v>
      </c>
      <c r="Z2077" s="1" t="s">
        <v>385</v>
      </c>
      <c r="AA2077" s="1" t="s">
        <v>2424</v>
      </c>
      <c r="AJ2077" s="1" t="s">
        <v>76</v>
      </c>
      <c r="AK2077" s="1" t="s">
        <v>2425</v>
      </c>
      <c r="AL2077" s="1">
        <v>3749993</v>
      </c>
      <c r="AM2077" s="1" t="s">
        <v>109</v>
      </c>
      <c r="AN2077" s="1" t="s">
        <v>4631</v>
      </c>
      <c r="AO2077" s="1" t="s">
        <v>4632</v>
      </c>
      <c r="AP2077" s="1">
        <v>82020</v>
      </c>
      <c r="AR2077" s="1" t="s">
        <v>2426</v>
      </c>
      <c r="AS2077" s="1">
        <v>1</v>
      </c>
      <c r="AY2077" s="1">
        <v>1</v>
      </c>
      <c r="AZ2077" s="1">
        <v>1</v>
      </c>
    </row>
    <row r="2078" spans="1:64" x14ac:dyDescent="0.5">
      <c r="A2078" s="1">
        <v>255</v>
      </c>
      <c r="B2078" s="1" t="s">
        <v>2427</v>
      </c>
      <c r="C2078" s="2">
        <v>43579</v>
      </c>
      <c r="D2078" s="1" t="s">
        <v>2428</v>
      </c>
      <c r="E2078" s="1" t="s">
        <v>2429</v>
      </c>
      <c r="F2078" s="1" t="s">
        <v>81</v>
      </c>
      <c r="G2078" s="1">
        <v>60</v>
      </c>
      <c r="H2078" s="1">
        <v>1</v>
      </c>
      <c r="I2078" s="1" t="s">
        <v>153</v>
      </c>
      <c r="J2078" s="1">
        <v>100</v>
      </c>
      <c r="K2078" s="1">
        <v>-14.311909999999999</v>
      </c>
      <c r="L2078" s="1">
        <v>28.23479</v>
      </c>
      <c r="M2078" s="1" t="s">
        <v>69</v>
      </c>
      <c r="N2078" s="1">
        <v>0</v>
      </c>
      <c r="O2078" s="1">
        <v>2.6272389999999999</v>
      </c>
      <c r="P2078" s="1">
        <v>23.381664000000001</v>
      </c>
      <c r="Q2078" s="1">
        <v>274200</v>
      </c>
      <c r="R2078" s="1" t="s">
        <v>764</v>
      </c>
      <c r="S2078" s="1" t="s">
        <v>71</v>
      </c>
      <c r="T2078" s="1" t="s">
        <v>104</v>
      </c>
      <c r="U2078" s="1" t="s">
        <v>105</v>
      </c>
      <c r="W2078" s="1" t="s">
        <v>121</v>
      </c>
      <c r="X2078" s="1" t="s">
        <v>2430</v>
      </c>
      <c r="Z2078" s="1" t="s">
        <v>153</v>
      </c>
      <c r="AJ2078" s="1" t="s">
        <v>76</v>
      </c>
      <c r="AK2078" s="1" t="s">
        <v>2431</v>
      </c>
      <c r="AL2078" s="1">
        <v>457000</v>
      </c>
      <c r="AM2078" s="1" t="s">
        <v>109</v>
      </c>
      <c r="AN2078" s="1" t="s">
        <v>4415</v>
      </c>
      <c r="AO2078" s="1" t="s">
        <v>4544</v>
      </c>
      <c r="AP2078" s="1">
        <v>2293</v>
      </c>
      <c r="AR2078" s="1" t="s">
        <v>2432</v>
      </c>
      <c r="AS2078" s="1">
        <v>1</v>
      </c>
      <c r="AT2078" s="1">
        <v>1</v>
      </c>
      <c r="AU2078" s="1">
        <v>1</v>
      </c>
      <c r="AY2078" s="1">
        <v>1</v>
      </c>
    </row>
    <row r="2079" spans="1:64" x14ac:dyDescent="0.5">
      <c r="A2079" s="1">
        <v>255</v>
      </c>
      <c r="B2079" s="1" t="s">
        <v>2427</v>
      </c>
      <c r="C2079" s="2">
        <v>43579</v>
      </c>
      <c r="D2079" s="1" t="s">
        <v>2428</v>
      </c>
      <c r="E2079" s="1" t="s">
        <v>2429</v>
      </c>
      <c r="F2079" s="1" t="s">
        <v>127</v>
      </c>
      <c r="G2079" s="1">
        <v>40</v>
      </c>
      <c r="H2079" s="1">
        <v>1</v>
      </c>
      <c r="I2079" s="1" t="s">
        <v>153</v>
      </c>
      <c r="J2079" s="1">
        <v>100</v>
      </c>
      <c r="K2079" s="1">
        <v>-14.311909999999999</v>
      </c>
      <c r="L2079" s="1">
        <v>28.23479</v>
      </c>
      <c r="M2079" s="1" t="s">
        <v>69</v>
      </c>
      <c r="N2079" s="1">
        <v>0</v>
      </c>
      <c r="O2079" s="1">
        <v>2.6272389999999999</v>
      </c>
      <c r="P2079" s="1">
        <v>23.381664000000001</v>
      </c>
      <c r="Q2079" s="1">
        <v>182800</v>
      </c>
      <c r="R2079" s="1" t="s">
        <v>764</v>
      </c>
      <c r="S2079" s="1" t="s">
        <v>71</v>
      </c>
      <c r="T2079" s="1" t="s">
        <v>104</v>
      </c>
      <c r="U2079" s="1" t="s">
        <v>105</v>
      </c>
      <c r="W2079" s="1" t="s">
        <v>121</v>
      </c>
      <c r="X2079" s="1" t="s">
        <v>2430</v>
      </c>
      <c r="Z2079" s="1" t="s">
        <v>153</v>
      </c>
      <c r="AJ2079" s="1" t="s">
        <v>76</v>
      </c>
      <c r="AK2079" s="1" t="s">
        <v>2431</v>
      </c>
      <c r="AL2079" s="1">
        <v>457000</v>
      </c>
      <c r="AM2079" s="1" t="s">
        <v>109</v>
      </c>
      <c r="AN2079" s="1" t="s">
        <v>4415</v>
      </c>
      <c r="AO2079" s="1" t="s">
        <v>4544</v>
      </c>
      <c r="AP2079" s="1">
        <v>2293</v>
      </c>
      <c r="AR2079" s="1" t="s">
        <v>2432</v>
      </c>
      <c r="AS2079" s="1">
        <v>1</v>
      </c>
      <c r="AT2079" s="1">
        <v>1</v>
      </c>
      <c r="AU2079" s="1">
        <v>1</v>
      </c>
      <c r="AY2079" s="1">
        <v>1</v>
      </c>
    </row>
    <row r="2080" spans="1:64" x14ac:dyDescent="0.5">
      <c r="A2080" s="1">
        <v>274</v>
      </c>
      <c r="B2080" s="1" t="s">
        <v>2433</v>
      </c>
      <c r="C2080" s="2">
        <v>43514</v>
      </c>
      <c r="D2080" s="1" t="s">
        <v>2434</v>
      </c>
      <c r="E2080" s="1" t="s">
        <v>2435</v>
      </c>
      <c r="F2080" s="1" t="s">
        <v>129</v>
      </c>
      <c r="G2080" s="1">
        <v>100</v>
      </c>
      <c r="H2080" s="1">
        <v>1</v>
      </c>
      <c r="I2080" s="1" t="s">
        <v>144</v>
      </c>
      <c r="J2080" s="1">
        <v>100</v>
      </c>
      <c r="K2080" s="1">
        <v>1.105402</v>
      </c>
      <c r="L2080" s="1">
        <v>32.520620000000001</v>
      </c>
      <c r="M2080" s="1" t="s">
        <v>69</v>
      </c>
      <c r="N2080" s="1">
        <v>0</v>
      </c>
      <c r="O2080" s="1">
        <v>2.6272389999999999</v>
      </c>
      <c r="P2080" s="1">
        <v>23.381664000000001</v>
      </c>
      <c r="R2080" s="1" t="s">
        <v>846</v>
      </c>
      <c r="S2080" s="1" t="s">
        <v>71</v>
      </c>
      <c r="T2080" s="1" t="s">
        <v>2436</v>
      </c>
      <c r="X2080" s="1" t="s">
        <v>2437</v>
      </c>
      <c r="Y2080" s="1" t="s">
        <v>2438</v>
      </c>
      <c r="Z2080" s="1" t="s">
        <v>144</v>
      </c>
      <c r="AA2080" s="1" t="s">
        <v>2439</v>
      </c>
      <c r="AE2080" s="1" t="s">
        <v>1859</v>
      </c>
      <c r="AF2080" s="1" t="s">
        <v>2440</v>
      </c>
      <c r="AI2080" s="1" t="s">
        <v>2441</v>
      </c>
      <c r="AJ2080" s="1" t="s">
        <v>76</v>
      </c>
      <c r="AM2080" s="1" t="s">
        <v>78</v>
      </c>
      <c r="AN2080" s="1" t="s">
        <v>4633</v>
      </c>
      <c r="AP2080" s="1">
        <v>3600</v>
      </c>
      <c r="AQ2080" s="1">
        <v>28800</v>
      </c>
      <c r="AR2080" s="1" t="s">
        <v>2442</v>
      </c>
      <c r="AS2080" s="1">
        <v>1</v>
      </c>
      <c r="AU2080" s="1">
        <v>1</v>
      </c>
      <c r="AW2080" s="1">
        <v>1</v>
      </c>
      <c r="AZ2080" s="1">
        <v>1</v>
      </c>
      <c r="BE2080" s="1">
        <v>1</v>
      </c>
      <c r="BK2080" s="1" t="s">
        <v>2443</v>
      </c>
      <c r="BL2080" s="1" t="s">
        <v>2444</v>
      </c>
    </row>
    <row r="2081" spans="1:64" x14ac:dyDescent="0.5">
      <c r="A2081" s="1">
        <v>233</v>
      </c>
      <c r="B2081" s="1" t="s">
        <v>2445</v>
      </c>
      <c r="C2081" s="2">
        <v>43514</v>
      </c>
      <c r="D2081" s="1" t="s">
        <v>2446</v>
      </c>
      <c r="E2081" s="1" t="s">
        <v>2447</v>
      </c>
      <c r="F2081" s="1" t="s">
        <v>88</v>
      </c>
      <c r="G2081" s="1">
        <v>10</v>
      </c>
      <c r="H2081" s="1">
        <v>1</v>
      </c>
      <c r="I2081" s="1" t="s">
        <v>426</v>
      </c>
      <c r="J2081" s="1">
        <v>100</v>
      </c>
      <c r="K2081" s="1">
        <v>23.684994</v>
      </c>
      <c r="L2081" s="1">
        <v>90.356330999999997</v>
      </c>
      <c r="M2081" s="1" t="s">
        <v>114</v>
      </c>
      <c r="N2081" s="1">
        <v>0</v>
      </c>
      <c r="O2081" s="1">
        <v>25.384855999999999</v>
      </c>
      <c r="P2081" s="1">
        <v>68.458809000000002</v>
      </c>
      <c r="Q2081" s="1">
        <v>64629.2</v>
      </c>
      <c r="R2081" s="1" t="s">
        <v>764</v>
      </c>
      <c r="S2081" s="1" t="s">
        <v>71</v>
      </c>
      <c r="T2081" s="1" t="s">
        <v>2448</v>
      </c>
      <c r="U2081" s="1" t="s">
        <v>105</v>
      </c>
      <c r="X2081" s="1" t="s">
        <v>2449</v>
      </c>
      <c r="Y2081" s="1" t="s">
        <v>2450</v>
      </c>
      <c r="Z2081" s="1" t="s">
        <v>426</v>
      </c>
      <c r="AA2081" s="1" t="s">
        <v>2451</v>
      </c>
      <c r="AE2081" s="1" t="s">
        <v>2452</v>
      </c>
      <c r="AJ2081" s="1" t="s">
        <v>76</v>
      </c>
      <c r="AK2081" s="1" t="s">
        <v>2453</v>
      </c>
      <c r="AL2081" s="1">
        <v>646292</v>
      </c>
      <c r="AM2081" s="1" t="s">
        <v>109</v>
      </c>
      <c r="AN2081" s="1" t="s">
        <v>4374</v>
      </c>
      <c r="AO2081" s="1" t="s">
        <v>4634</v>
      </c>
      <c r="AP2081" s="1">
        <v>60340</v>
      </c>
      <c r="AQ2081" s="1">
        <v>150000</v>
      </c>
      <c r="AR2081" s="1" t="s">
        <v>2454</v>
      </c>
      <c r="AS2081" s="1">
        <v>1</v>
      </c>
      <c r="AT2081" s="1">
        <v>1</v>
      </c>
      <c r="AU2081" s="1">
        <v>1</v>
      </c>
      <c r="AV2081" s="1">
        <v>1</v>
      </c>
      <c r="AW2081" s="1">
        <v>1</v>
      </c>
      <c r="AX2081" s="1">
        <v>1</v>
      </c>
      <c r="AY2081" s="1">
        <v>1</v>
      </c>
      <c r="AZ2081" s="1">
        <v>1</v>
      </c>
      <c r="BA2081" s="1">
        <v>1</v>
      </c>
      <c r="BB2081" s="1">
        <v>1</v>
      </c>
      <c r="BE2081" s="1">
        <v>1</v>
      </c>
      <c r="BK2081" s="1" t="s">
        <v>778</v>
      </c>
      <c r="BL2081" s="1" t="s">
        <v>2455</v>
      </c>
    </row>
    <row r="2082" spans="1:64" x14ac:dyDescent="0.5">
      <c r="A2082" s="1">
        <v>233</v>
      </c>
      <c r="B2082" s="1" t="s">
        <v>2445</v>
      </c>
      <c r="C2082" s="2">
        <v>43514</v>
      </c>
      <c r="D2082" s="1" t="s">
        <v>2446</v>
      </c>
      <c r="E2082" s="1" t="s">
        <v>2447</v>
      </c>
      <c r="F2082" s="1" t="s">
        <v>97</v>
      </c>
      <c r="G2082" s="1">
        <v>20</v>
      </c>
      <c r="H2082" s="1">
        <v>1</v>
      </c>
      <c r="I2082" s="1" t="s">
        <v>426</v>
      </c>
      <c r="J2082" s="1">
        <v>100</v>
      </c>
      <c r="K2082" s="1">
        <v>23.684994</v>
      </c>
      <c r="L2082" s="1">
        <v>90.356330999999997</v>
      </c>
      <c r="M2082" s="1" t="s">
        <v>114</v>
      </c>
      <c r="N2082" s="1">
        <v>0</v>
      </c>
      <c r="O2082" s="1">
        <v>25.384855999999999</v>
      </c>
      <c r="P2082" s="1">
        <v>68.458809000000002</v>
      </c>
      <c r="Q2082" s="1">
        <v>129258.4</v>
      </c>
      <c r="R2082" s="1" t="s">
        <v>764</v>
      </c>
      <c r="S2082" s="1" t="s">
        <v>71</v>
      </c>
      <c r="T2082" s="1" t="s">
        <v>2448</v>
      </c>
      <c r="U2082" s="1" t="s">
        <v>105</v>
      </c>
      <c r="X2082" s="1" t="s">
        <v>2449</v>
      </c>
      <c r="Y2082" s="1" t="s">
        <v>2450</v>
      </c>
      <c r="Z2082" s="1" t="s">
        <v>426</v>
      </c>
      <c r="AA2082" s="1" t="s">
        <v>2451</v>
      </c>
      <c r="AE2082" s="1" t="s">
        <v>2452</v>
      </c>
      <c r="AJ2082" s="1" t="s">
        <v>76</v>
      </c>
      <c r="AK2082" s="1" t="s">
        <v>2453</v>
      </c>
      <c r="AL2082" s="1">
        <v>646292</v>
      </c>
      <c r="AM2082" s="1" t="s">
        <v>109</v>
      </c>
      <c r="AN2082" s="1" t="s">
        <v>4374</v>
      </c>
      <c r="AO2082" s="1" t="s">
        <v>4634</v>
      </c>
      <c r="AP2082" s="1">
        <v>60340</v>
      </c>
      <c r="AQ2082" s="1">
        <v>150000</v>
      </c>
      <c r="AR2082" s="1" t="s">
        <v>2454</v>
      </c>
      <c r="AS2082" s="1">
        <v>1</v>
      </c>
      <c r="AT2082" s="1">
        <v>1</v>
      </c>
      <c r="AU2082" s="1">
        <v>1</v>
      </c>
      <c r="AV2082" s="1">
        <v>1</v>
      </c>
      <c r="AW2082" s="1">
        <v>1</v>
      </c>
      <c r="AX2082" s="1">
        <v>1</v>
      </c>
      <c r="AY2082" s="1">
        <v>1</v>
      </c>
      <c r="AZ2082" s="1">
        <v>1</v>
      </c>
      <c r="BA2082" s="1">
        <v>1</v>
      </c>
      <c r="BB2082" s="1">
        <v>1</v>
      </c>
      <c r="BE2082" s="1">
        <v>1</v>
      </c>
      <c r="BK2082" s="1" t="s">
        <v>778</v>
      </c>
      <c r="BL2082" s="1" t="s">
        <v>2455</v>
      </c>
    </row>
    <row r="2083" spans="1:64" x14ac:dyDescent="0.5">
      <c r="A2083" s="1">
        <v>233</v>
      </c>
      <c r="B2083" s="1" t="s">
        <v>2445</v>
      </c>
      <c r="C2083" s="2">
        <v>43514</v>
      </c>
      <c r="D2083" s="1" t="s">
        <v>2446</v>
      </c>
      <c r="E2083" s="1" t="s">
        <v>2447</v>
      </c>
      <c r="F2083" s="1" t="s">
        <v>128</v>
      </c>
      <c r="G2083" s="1">
        <v>20</v>
      </c>
      <c r="H2083" s="1">
        <v>1</v>
      </c>
      <c r="I2083" s="1" t="s">
        <v>426</v>
      </c>
      <c r="J2083" s="1">
        <v>100</v>
      </c>
      <c r="K2083" s="1">
        <v>23.684994</v>
      </c>
      <c r="L2083" s="1">
        <v>90.356330999999997</v>
      </c>
      <c r="M2083" s="1" t="s">
        <v>114</v>
      </c>
      <c r="N2083" s="1">
        <v>0</v>
      </c>
      <c r="O2083" s="1">
        <v>25.384855999999999</v>
      </c>
      <c r="P2083" s="1">
        <v>68.458809000000002</v>
      </c>
      <c r="Q2083" s="1">
        <v>129258.4</v>
      </c>
      <c r="R2083" s="1" t="s">
        <v>764</v>
      </c>
      <c r="S2083" s="1" t="s">
        <v>71</v>
      </c>
      <c r="T2083" s="1" t="s">
        <v>2448</v>
      </c>
      <c r="U2083" s="1" t="s">
        <v>105</v>
      </c>
      <c r="X2083" s="1" t="s">
        <v>2449</v>
      </c>
      <c r="Y2083" s="1" t="s">
        <v>2450</v>
      </c>
      <c r="Z2083" s="1" t="s">
        <v>426</v>
      </c>
      <c r="AA2083" s="1" t="s">
        <v>2451</v>
      </c>
      <c r="AE2083" s="1" t="s">
        <v>2452</v>
      </c>
      <c r="AJ2083" s="1" t="s">
        <v>76</v>
      </c>
      <c r="AK2083" s="1" t="s">
        <v>2453</v>
      </c>
      <c r="AL2083" s="1">
        <v>646292</v>
      </c>
      <c r="AM2083" s="1" t="s">
        <v>109</v>
      </c>
      <c r="AN2083" s="1" t="s">
        <v>4374</v>
      </c>
      <c r="AO2083" s="1" t="s">
        <v>4634</v>
      </c>
      <c r="AP2083" s="1">
        <v>60340</v>
      </c>
      <c r="AQ2083" s="1">
        <v>150000</v>
      </c>
      <c r="AR2083" s="1" t="s">
        <v>2454</v>
      </c>
      <c r="AS2083" s="1">
        <v>1</v>
      </c>
      <c r="AT2083" s="1">
        <v>1</v>
      </c>
      <c r="AU2083" s="1">
        <v>1</v>
      </c>
      <c r="AV2083" s="1">
        <v>1</v>
      </c>
      <c r="AW2083" s="1">
        <v>1</v>
      </c>
      <c r="AX2083" s="1">
        <v>1</v>
      </c>
      <c r="AY2083" s="1">
        <v>1</v>
      </c>
      <c r="AZ2083" s="1">
        <v>1</v>
      </c>
      <c r="BA2083" s="1">
        <v>1</v>
      </c>
      <c r="BB2083" s="1">
        <v>1</v>
      </c>
      <c r="BE2083" s="1">
        <v>1</v>
      </c>
      <c r="BK2083" s="1" t="s">
        <v>778</v>
      </c>
      <c r="BL2083" s="1" t="s">
        <v>2455</v>
      </c>
    </row>
    <row r="2084" spans="1:64" x14ac:dyDescent="0.5">
      <c r="A2084" s="1">
        <v>233</v>
      </c>
      <c r="B2084" s="1" t="s">
        <v>2445</v>
      </c>
      <c r="C2084" s="2">
        <v>43514</v>
      </c>
      <c r="D2084" s="1" t="s">
        <v>2446</v>
      </c>
      <c r="E2084" s="1" t="s">
        <v>2447</v>
      </c>
      <c r="F2084" s="1" t="s">
        <v>129</v>
      </c>
      <c r="G2084" s="1">
        <v>50</v>
      </c>
      <c r="H2084" s="1">
        <v>1</v>
      </c>
      <c r="I2084" s="1" t="s">
        <v>426</v>
      </c>
      <c r="J2084" s="1">
        <v>100</v>
      </c>
      <c r="K2084" s="1">
        <v>23.684994</v>
      </c>
      <c r="L2084" s="1">
        <v>90.356330999999997</v>
      </c>
      <c r="M2084" s="1" t="s">
        <v>114</v>
      </c>
      <c r="N2084" s="1">
        <v>0</v>
      </c>
      <c r="O2084" s="1">
        <v>25.384855999999999</v>
      </c>
      <c r="P2084" s="1">
        <v>68.458809000000002</v>
      </c>
      <c r="Q2084" s="1">
        <v>323146</v>
      </c>
      <c r="R2084" s="1" t="s">
        <v>764</v>
      </c>
      <c r="S2084" s="1" t="s">
        <v>71</v>
      </c>
      <c r="T2084" s="1" t="s">
        <v>2448</v>
      </c>
      <c r="U2084" s="1" t="s">
        <v>105</v>
      </c>
      <c r="X2084" s="1" t="s">
        <v>2449</v>
      </c>
      <c r="Y2084" s="1" t="s">
        <v>2450</v>
      </c>
      <c r="Z2084" s="1" t="s">
        <v>426</v>
      </c>
      <c r="AA2084" s="1" t="s">
        <v>2451</v>
      </c>
      <c r="AE2084" s="1" t="s">
        <v>2452</v>
      </c>
      <c r="AJ2084" s="1" t="s">
        <v>76</v>
      </c>
      <c r="AK2084" s="1" t="s">
        <v>2453</v>
      </c>
      <c r="AL2084" s="1">
        <v>646292</v>
      </c>
      <c r="AM2084" s="1" t="s">
        <v>109</v>
      </c>
      <c r="AN2084" s="1" t="s">
        <v>4374</v>
      </c>
      <c r="AO2084" s="1" t="s">
        <v>4634</v>
      </c>
      <c r="AP2084" s="1">
        <v>60340</v>
      </c>
      <c r="AQ2084" s="1">
        <v>150000</v>
      </c>
      <c r="AR2084" s="1" t="s">
        <v>2454</v>
      </c>
      <c r="AS2084" s="1">
        <v>1</v>
      </c>
      <c r="AT2084" s="1">
        <v>1</v>
      </c>
      <c r="AU2084" s="1">
        <v>1</v>
      </c>
      <c r="AV2084" s="1">
        <v>1</v>
      </c>
      <c r="AW2084" s="1">
        <v>1</v>
      </c>
      <c r="AX2084" s="1">
        <v>1</v>
      </c>
      <c r="AY2084" s="1">
        <v>1</v>
      </c>
      <c r="AZ2084" s="1">
        <v>1</v>
      </c>
      <c r="BA2084" s="1">
        <v>1</v>
      </c>
      <c r="BB2084" s="1">
        <v>1</v>
      </c>
      <c r="BE2084" s="1">
        <v>1</v>
      </c>
      <c r="BK2084" s="1" t="s">
        <v>778</v>
      </c>
      <c r="BL2084" s="1" t="s">
        <v>2455</v>
      </c>
    </row>
    <row r="2085" spans="1:64" x14ac:dyDescent="0.5">
      <c r="A2085" s="1">
        <v>36</v>
      </c>
      <c r="B2085" s="1" t="s">
        <v>2456</v>
      </c>
      <c r="C2085" s="2">
        <v>43579</v>
      </c>
      <c r="D2085" s="1" t="s">
        <v>2457</v>
      </c>
      <c r="E2085" s="1" t="s">
        <v>2458</v>
      </c>
      <c r="F2085" s="1" t="s">
        <v>88</v>
      </c>
      <c r="G2085" s="1">
        <v>10</v>
      </c>
      <c r="H2085" s="1">
        <v>1</v>
      </c>
      <c r="I2085" s="1" t="s">
        <v>719</v>
      </c>
      <c r="J2085" s="1">
        <v>100</v>
      </c>
      <c r="K2085" s="1">
        <v>33.939109999999999</v>
      </c>
      <c r="L2085" s="1">
        <v>67.709952999999999</v>
      </c>
      <c r="M2085" s="1" t="s">
        <v>114</v>
      </c>
      <c r="N2085" s="1">
        <v>0</v>
      </c>
      <c r="O2085" s="1">
        <v>25.384855999999999</v>
      </c>
      <c r="P2085" s="1">
        <v>68.458809000000002</v>
      </c>
      <c r="Q2085" s="1">
        <v>900000</v>
      </c>
      <c r="R2085" s="1" t="s">
        <v>529</v>
      </c>
      <c r="S2085" s="1" t="s">
        <v>71</v>
      </c>
      <c r="T2085" s="1" t="s">
        <v>104</v>
      </c>
      <c r="U2085" s="1" t="s">
        <v>105</v>
      </c>
      <c r="W2085" s="1" t="s">
        <v>121</v>
      </c>
      <c r="X2085" s="1" t="s">
        <v>2459</v>
      </c>
      <c r="Y2085" s="1" t="s">
        <v>2460</v>
      </c>
      <c r="Z2085" s="1" t="s">
        <v>719</v>
      </c>
      <c r="AA2085" s="1" t="s">
        <v>2461</v>
      </c>
      <c r="AD2085" s="1" t="s">
        <v>2462</v>
      </c>
      <c r="AE2085" s="1" t="s">
        <v>2463</v>
      </c>
      <c r="AI2085" s="1" t="s">
        <v>2464</v>
      </c>
      <c r="AJ2085" s="1" t="s">
        <v>76</v>
      </c>
      <c r="AK2085" s="1" t="s">
        <v>2465</v>
      </c>
      <c r="AL2085" s="1">
        <v>9000000</v>
      </c>
      <c r="AM2085" s="1" t="s">
        <v>78</v>
      </c>
      <c r="AN2085" s="1" t="s">
        <v>4635</v>
      </c>
      <c r="AO2085" s="1" t="s">
        <v>4636</v>
      </c>
      <c r="AP2085" s="1">
        <v>921082</v>
      </c>
      <c r="AR2085" s="1" t="s">
        <v>2466</v>
      </c>
      <c r="AS2085" s="1">
        <v>1</v>
      </c>
      <c r="AU2085" s="1">
        <v>1</v>
      </c>
      <c r="AY2085" s="1">
        <v>1</v>
      </c>
      <c r="AZ2085" s="1">
        <v>1</v>
      </c>
    </row>
    <row r="2086" spans="1:64" x14ac:dyDescent="0.5">
      <c r="A2086" s="1">
        <v>36</v>
      </c>
      <c r="B2086" s="1" t="s">
        <v>2456</v>
      </c>
      <c r="C2086" s="2">
        <v>43579</v>
      </c>
      <c r="D2086" s="1" t="s">
        <v>2457</v>
      </c>
      <c r="E2086" s="1" t="s">
        <v>2458</v>
      </c>
      <c r="F2086" s="1" t="s">
        <v>67</v>
      </c>
      <c r="G2086" s="1">
        <v>25</v>
      </c>
      <c r="H2086" s="1">
        <v>1</v>
      </c>
      <c r="I2086" s="1" t="s">
        <v>719</v>
      </c>
      <c r="J2086" s="1">
        <v>100</v>
      </c>
      <c r="K2086" s="1">
        <v>33.939109999999999</v>
      </c>
      <c r="L2086" s="1">
        <v>67.709952999999999</v>
      </c>
      <c r="M2086" s="1" t="s">
        <v>114</v>
      </c>
      <c r="N2086" s="1">
        <v>0</v>
      </c>
      <c r="O2086" s="1">
        <v>25.384855999999999</v>
      </c>
      <c r="P2086" s="1">
        <v>68.458809000000002</v>
      </c>
      <c r="Q2086" s="1">
        <v>2250000</v>
      </c>
      <c r="R2086" s="1" t="s">
        <v>529</v>
      </c>
      <c r="S2086" s="1" t="s">
        <v>71</v>
      </c>
      <c r="T2086" s="1" t="s">
        <v>104</v>
      </c>
      <c r="U2086" s="1" t="s">
        <v>105</v>
      </c>
      <c r="W2086" s="1" t="s">
        <v>121</v>
      </c>
      <c r="X2086" s="1" t="s">
        <v>2459</v>
      </c>
      <c r="Y2086" s="1" t="s">
        <v>2460</v>
      </c>
      <c r="Z2086" s="1" t="s">
        <v>719</v>
      </c>
      <c r="AA2086" s="1" t="s">
        <v>2461</v>
      </c>
      <c r="AD2086" s="1" t="s">
        <v>2462</v>
      </c>
      <c r="AE2086" s="1" t="s">
        <v>2463</v>
      </c>
      <c r="AI2086" s="1" t="s">
        <v>2464</v>
      </c>
      <c r="AJ2086" s="1" t="s">
        <v>76</v>
      </c>
      <c r="AK2086" s="1" t="s">
        <v>2465</v>
      </c>
      <c r="AL2086" s="1">
        <v>9000000</v>
      </c>
      <c r="AM2086" s="1" t="s">
        <v>78</v>
      </c>
      <c r="AN2086" s="1" t="s">
        <v>4635</v>
      </c>
      <c r="AO2086" s="1" t="s">
        <v>4636</v>
      </c>
      <c r="AP2086" s="1">
        <v>921082</v>
      </c>
      <c r="AR2086" s="1" t="s">
        <v>2466</v>
      </c>
      <c r="AS2086" s="1">
        <v>1</v>
      </c>
      <c r="AU2086" s="1">
        <v>1</v>
      </c>
      <c r="AY2086" s="1">
        <v>1</v>
      </c>
      <c r="AZ2086" s="1">
        <v>1</v>
      </c>
    </row>
    <row r="2087" spans="1:64" x14ac:dyDescent="0.5">
      <c r="A2087" s="1">
        <v>36</v>
      </c>
      <c r="B2087" s="1" t="s">
        <v>2456</v>
      </c>
      <c r="C2087" s="2">
        <v>43579</v>
      </c>
      <c r="D2087" s="1" t="s">
        <v>2457</v>
      </c>
      <c r="E2087" s="1" t="s">
        <v>2458</v>
      </c>
      <c r="F2087" s="1" t="s">
        <v>127</v>
      </c>
      <c r="G2087" s="1">
        <v>65</v>
      </c>
      <c r="H2087" s="1">
        <v>1</v>
      </c>
      <c r="I2087" s="1" t="s">
        <v>719</v>
      </c>
      <c r="J2087" s="1">
        <v>100</v>
      </c>
      <c r="K2087" s="1">
        <v>33.939109999999999</v>
      </c>
      <c r="L2087" s="1">
        <v>67.709952999999999</v>
      </c>
      <c r="M2087" s="1" t="s">
        <v>114</v>
      </c>
      <c r="N2087" s="1">
        <v>0</v>
      </c>
      <c r="O2087" s="1">
        <v>25.384855999999999</v>
      </c>
      <c r="P2087" s="1">
        <v>68.458809000000002</v>
      </c>
      <c r="Q2087" s="1">
        <v>5850000</v>
      </c>
      <c r="R2087" s="1" t="s">
        <v>529</v>
      </c>
      <c r="S2087" s="1" t="s">
        <v>71</v>
      </c>
      <c r="T2087" s="1" t="s">
        <v>104</v>
      </c>
      <c r="U2087" s="1" t="s">
        <v>105</v>
      </c>
      <c r="W2087" s="1" t="s">
        <v>121</v>
      </c>
      <c r="X2087" s="1" t="s">
        <v>2459</v>
      </c>
      <c r="Y2087" s="1" t="s">
        <v>2460</v>
      </c>
      <c r="Z2087" s="1" t="s">
        <v>719</v>
      </c>
      <c r="AA2087" s="1" t="s">
        <v>2461</v>
      </c>
      <c r="AD2087" s="1" t="s">
        <v>2462</v>
      </c>
      <c r="AE2087" s="1" t="s">
        <v>2463</v>
      </c>
      <c r="AI2087" s="1" t="s">
        <v>2464</v>
      </c>
      <c r="AJ2087" s="1" t="s">
        <v>76</v>
      </c>
      <c r="AK2087" s="1" t="s">
        <v>2465</v>
      </c>
      <c r="AL2087" s="1">
        <v>9000000</v>
      </c>
      <c r="AM2087" s="1" t="s">
        <v>78</v>
      </c>
      <c r="AN2087" s="1" t="s">
        <v>4635</v>
      </c>
      <c r="AO2087" s="1" t="s">
        <v>4636</v>
      </c>
      <c r="AP2087" s="1">
        <v>921082</v>
      </c>
      <c r="AR2087" s="1" t="s">
        <v>2466</v>
      </c>
      <c r="AS2087" s="1">
        <v>1</v>
      </c>
      <c r="AU2087" s="1">
        <v>1</v>
      </c>
      <c r="AY2087" s="1">
        <v>1</v>
      </c>
      <c r="AZ2087" s="1">
        <v>1</v>
      </c>
    </row>
    <row r="2088" spans="1:64" x14ac:dyDescent="0.5">
      <c r="A2088" s="1">
        <v>104</v>
      </c>
      <c r="B2088" s="1" t="s">
        <v>2467</v>
      </c>
      <c r="C2088" s="2">
        <v>43579</v>
      </c>
      <c r="D2088" s="1" t="s">
        <v>2468</v>
      </c>
      <c r="E2088" s="1" t="s">
        <v>2469</v>
      </c>
      <c r="F2088" s="1" t="s">
        <v>129</v>
      </c>
      <c r="G2088" s="1">
        <v>3</v>
      </c>
      <c r="H2088" s="1">
        <v>4</v>
      </c>
      <c r="I2088" s="1" t="s">
        <v>957</v>
      </c>
      <c r="J2088" s="1">
        <v>30.08</v>
      </c>
      <c r="K2088" s="1">
        <v>14.761664</v>
      </c>
      <c r="L2088" s="1">
        <v>-86.921640999999994</v>
      </c>
      <c r="M2088" s="1" t="s">
        <v>308</v>
      </c>
      <c r="N2088" s="1">
        <v>0</v>
      </c>
      <c r="O2088" s="1">
        <v>13.923406</v>
      </c>
      <c r="P2088" s="1">
        <v>-86.952798999999999</v>
      </c>
      <c r="Q2088" s="1">
        <v>9305.5400000000009</v>
      </c>
      <c r="R2088" s="1" t="s">
        <v>2470</v>
      </c>
      <c r="S2088" s="1" t="s">
        <v>71</v>
      </c>
      <c r="T2088" s="1" t="s">
        <v>2471</v>
      </c>
      <c r="U2088" s="1" t="s">
        <v>73</v>
      </c>
      <c r="W2088" s="1" t="s">
        <v>210</v>
      </c>
      <c r="X2088" s="1" t="s">
        <v>2472</v>
      </c>
      <c r="Z2088" s="1" t="s">
        <v>957</v>
      </c>
      <c r="AA2088" s="1" t="s">
        <v>2473</v>
      </c>
      <c r="AE2088" s="1" t="s">
        <v>2474</v>
      </c>
      <c r="AJ2088" s="1" t="s">
        <v>2475</v>
      </c>
      <c r="AK2088" s="1" t="s">
        <v>2476</v>
      </c>
      <c r="AL2088" s="1">
        <v>1031199</v>
      </c>
      <c r="AM2088" s="1" t="s">
        <v>78</v>
      </c>
      <c r="AN2088" s="1" t="s">
        <v>4559</v>
      </c>
      <c r="AO2088" s="1" t="s">
        <v>4637</v>
      </c>
      <c r="AP2088" s="1">
        <v>50000</v>
      </c>
      <c r="AR2088" s="1" t="s">
        <v>2477</v>
      </c>
      <c r="AS2088" s="1">
        <v>1</v>
      </c>
      <c r="AT2088" s="1">
        <v>1</v>
      </c>
      <c r="AW2088" s="1">
        <v>1</v>
      </c>
      <c r="AX2088" s="1">
        <v>1</v>
      </c>
      <c r="AY2088" s="1">
        <v>1</v>
      </c>
      <c r="AZ2088" s="1">
        <v>1</v>
      </c>
      <c r="BE2088" s="1">
        <v>1</v>
      </c>
      <c r="BL2088" s="1" t="s">
        <v>2478</v>
      </c>
    </row>
    <row r="2089" spans="1:64" x14ac:dyDescent="0.5">
      <c r="A2089" s="1">
        <v>104</v>
      </c>
      <c r="B2089" s="1" t="s">
        <v>2467</v>
      </c>
      <c r="C2089" s="2">
        <v>43579</v>
      </c>
      <c r="D2089" s="1" t="s">
        <v>2468</v>
      </c>
      <c r="E2089" s="1" t="s">
        <v>2469</v>
      </c>
      <c r="F2089" s="1" t="s">
        <v>88</v>
      </c>
      <c r="G2089" s="1">
        <v>56</v>
      </c>
      <c r="H2089" s="1">
        <v>4</v>
      </c>
      <c r="I2089" s="1" t="s">
        <v>957</v>
      </c>
      <c r="J2089" s="1">
        <v>30.08</v>
      </c>
      <c r="K2089" s="1">
        <v>14.761664</v>
      </c>
      <c r="L2089" s="1">
        <v>-86.921640999999994</v>
      </c>
      <c r="M2089" s="1" t="s">
        <v>308</v>
      </c>
      <c r="N2089" s="1">
        <v>0</v>
      </c>
      <c r="O2089" s="1">
        <v>13.923406</v>
      </c>
      <c r="P2089" s="1">
        <v>-86.952798999999999</v>
      </c>
      <c r="Q2089" s="1">
        <v>173703.41</v>
      </c>
      <c r="R2089" s="1" t="s">
        <v>2470</v>
      </c>
      <c r="S2089" s="1" t="s">
        <v>71</v>
      </c>
      <c r="T2089" s="1" t="s">
        <v>2471</v>
      </c>
      <c r="U2089" s="1" t="s">
        <v>73</v>
      </c>
      <c r="W2089" s="1" t="s">
        <v>210</v>
      </c>
      <c r="X2089" s="1" t="s">
        <v>2472</v>
      </c>
      <c r="Z2089" s="1" t="s">
        <v>957</v>
      </c>
      <c r="AA2089" s="1" t="s">
        <v>2473</v>
      </c>
      <c r="AE2089" s="1" t="s">
        <v>2474</v>
      </c>
      <c r="AJ2089" s="1" t="s">
        <v>2475</v>
      </c>
      <c r="AK2089" s="1" t="s">
        <v>2476</v>
      </c>
      <c r="AL2089" s="1">
        <v>1031199</v>
      </c>
      <c r="AM2089" s="1" t="s">
        <v>78</v>
      </c>
      <c r="AN2089" s="1" t="s">
        <v>4559</v>
      </c>
      <c r="AO2089" s="1" t="s">
        <v>4637</v>
      </c>
      <c r="AP2089" s="1">
        <v>50000</v>
      </c>
      <c r="AR2089" s="1" t="s">
        <v>2477</v>
      </c>
      <c r="AS2089" s="1">
        <v>1</v>
      </c>
      <c r="AT2089" s="1">
        <v>1</v>
      </c>
      <c r="AW2089" s="1">
        <v>1</v>
      </c>
      <c r="AX2089" s="1">
        <v>1</v>
      </c>
      <c r="AY2089" s="1">
        <v>1</v>
      </c>
      <c r="AZ2089" s="1">
        <v>1</v>
      </c>
      <c r="BE2089" s="1">
        <v>1</v>
      </c>
      <c r="BL2089" s="1" t="s">
        <v>2478</v>
      </c>
    </row>
    <row r="2090" spans="1:64" x14ac:dyDescent="0.5">
      <c r="A2090" s="1">
        <v>104</v>
      </c>
      <c r="B2090" s="1" t="s">
        <v>2467</v>
      </c>
      <c r="C2090" s="2">
        <v>43579</v>
      </c>
      <c r="D2090" s="1" t="s">
        <v>2468</v>
      </c>
      <c r="E2090" s="1" t="s">
        <v>2469</v>
      </c>
      <c r="F2090" s="1" t="s">
        <v>97</v>
      </c>
      <c r="G2090" s="1">
        <v>24</v>
      </c>
      <c r="H2090" s="1">
        <v>4</v>
      </c>
      <c r="I2090" s="1" t="s">
        <v>957</v>
      </c>
      <c r="J2090" s="1">
        <v>30.08</v>
      </c>
      <c r="K2090" s="1">
        <v>14.761664</v>
      </c>
      <c r="L2090" s="1">
        <v>-86.921640999999994</v>
      </c>
      <c r="M2090" s="1" t="s">
        <v>308</v>
      </c>
      <c r="N2090" s="1">
        <v>0</v>
      </c>
      <c r="O2090" s="1">
        <v>13.923406</v>
      </c>
      <c r="P2090" s="1">
        <v>-86.952798999999999</v>
      </c>
      <c r="Q2090" s="1">
        <v>74444.320000000007</v>
      </c>
      <c r="R2090" s="1" t="s">
        <v>2470</v>
      </c>
      <c r="S2090" s="1" t="s">
        <v>71</v>
      </c>
      <c r="T2090" s="1" t="s">
        <v>2471</v>
      </c>
      <c r="U2090" s="1" t="s">
        <v>73</v>
      </c>
      <c r="W2090" s="1" t="s">
        <v>210</v>
      </c>
      <c r="X2090" s="1" t="s">
        <v>2472</v>
      </c>
      <c r="Z2090" s="1" t="s">
        <v>957</v>
      </c>
      <c r="AA2090" s="1" t="s">
        <v>2473</v>
      </c>
      <c r="AE2090" s="1" t="s">
        <v>2474</v>
      </c>
      <c r="AJ2090" s="1" t="s">
        <v>2475</v>
      </c>
      <c r="AK2090" s="1" t="s">
        <v>2476</v>
      </c>
      <c r="AL2090" s="1">
        <v>1031199</v>
      </c>
      <c r="AM2090" s="1" t="s">
        <v>78</v>
      </c>
      <c r="AN2090" s="1" t="s">
        <v>4559</v>
      </c>
      <c r="AO2090" s="1" t="s">
        <v>4637</v>
      </c>
      <c r="AP2090" s="1">
        <v>50000</v>
      </c>
      <c r="AR2090" s="1" t="s">
        <v>2477</v>
      </c>
      <c r="AS2090" s="1">
        <v>1</v>
      </c>
      <c r="AT2090" s="1">
        <v>1</v>
      </c>
      <c r="AW2090" s="1">
        <v>1</v>
      </c>
      <c r="AX2090" s="1">
        <v>1</v>
      </c>
      <c r="AY2090" s="1">
        <v>1</v>
      </c>
      <c r="AZ2090" s="1">
        <v>1</v>
      </c>
      <c r="BE2090" s="1">
        <v>1</v>
      </c>
      <c r="BL2090" s="1" t="s">
        <v>2478</v>
      </c>
    </row>
    <row r="2091" spans="1:64" x14ac:dyDescent="0.5">
      <c r="A2091" s="1">
        <v>104</v>
      </c>
      <c r="B2091" s="1" t="s">
        <v>2467</v>
      </c>
      <c r="C2091" s="2">
        <v>43579</v>
      </c>
      <c r="D2091" s="1" t="s">
        <v>2468</v>
      </c>
      <c r="E2091" s="1" t="s">
        <v>2469</v>
      </c>
      <c r="F2091" s="1" t="s">
        <v>67</v>
      </c>
      <c r="G2091" s="1">
        <v>16</v>
      </c>
      <c r="H2091" s="1">
        <v>4</v>
      </c>
      <c r="I2091" s="1" t="s">
        <v>957</v>
      </c>
      <c r="J2091" s="1">
        <v>30.08</v>
      </c>
      <c r="K2091" s="1">
        <v>14.761664</v>
      </c>
      <c r="L2091" s="1">
        <v>-86.921640999999994</v>
      </c>
      <c r="M2091" s="1" t="s">
        <v>308</v>
      </c>
      <c r="N2091" s="1">
        <v>0</v>
      </c>
      <c r="O2091" s="1">
        <v>13.923406</v>
      </c>
      <c r="P2091" s="1">
        <v>-86.952798999999999</v>
      </c>
      <c r="Q2091" s="1">
        <v>49629.55</v>
      </c>
      <c r="R2091" s="1" t="s">
        <v>2470</v>
      </c>
      <c r="S2091" s="1" t="s">
        <v>71</v>
      </c>
      <c r="T2091" s="1" t="s">
        <v>2471</v>
      </c>
      <c r="U2091" s="1" t="s">
        <v>73</v>
      </c>
      <c r="W2091" s="1" t="s">
        <v>210</v>
      </c>
      <c r="X2091" s="1" t="s">
        <v>2472</v>
      </c>
      <c r="Z2091" s="1" t="s">
        <v>957</v>
      </c>
      <c r="AA2091" s="1" t="s">
        <v>2473</v>
      </c>
      <c r="AE2091" s="1" t="s">
        <v>2474</v>
      </c>
      <c r="AJ2091" s="1" t="s">
        <v>2475</v>
      </c>
      <c r="AK2091" s="1" t="s">
        <v>2476</v>
      </c>
      <c r="AL2091" s="1">
        <v>1031199</v>
      </c>
      <c r="AM2091" s="1" t="s">
        <v>78</v>
      </c>
      <c r="AN2091" s="1" t="s">
        <v>4559</v>
      </c>
      <c r="AO2091" s="1" t="s">
        <v>4637</v>
      </c>
      <c r="AP2091" s="1">
        <v>50000</v>
      </c>
      <c r="AR2091" s="1" t="s">
        <v>2477</v>
      </c>
      <c r="AS2091" s="1">
        <v>1</v>
      </c>
      <c r="AT2091" s="1">
        <v>1</v>
      </c>
      <c r="AW2091" s="1">
        <v>1</v>
      </c>
      <c r="AX2091" s="1">
        <v>1</v>
      </c>
      <c r="AY2091" s="1">
        <v>1</v>
      </c>
      <c r="AZ2091" s="1">
        <v>1</v>
      </c>
      <c r="BE2091" s="1">
        <v>1</v>
      </c>
      <c r="BL2091" s="1" t="s">
        <v>2478</v>
      </c>
    </row>
    <row r="2092" spans="1:64" x14ac:dyDescent="0.5">
      <c r="A2092" s="1">
        <v>104</v>
      </c>
      <c r="B2092" s="1" t="s">
        <v>2467</v>
      </c>
      <c r="C2092" s="2">
        <v>43579</v>
      </c>
      <c r="D2092" s="1" t="s">
        <v>2468</v>
      </c>
      <c r="E2092" s="1" t="s">
        <v>2469</v>
      </c>
      <c r="F2092" s="1" t="s">
        <v>80</v>
      </c>
      <c r="G2092" s="1">
        <v>1</v>
      </c>
      <c r="H2092" s="1">
        <v>4</v>
      </c>
      <c r="I2092" s="1" t="s">
        <v>957</v>
      </c>
      <c r="J2092" s="1">
        <v>30.08</v>
      </c>
      <c r="K2092" s="1">
        <v>14.761664</v>
      </c>
      <c r="L2092" s="1">
        <v>-86.921640999999994</v>
      </c>
      <c r="M2092" s="1" t="s">
        <v>308</v>
      </c>
      <c r="N2092" s="1">
        <v>0</v>
      </c>
      <c r="O2092" s="1">
        <v>13.923406</v>
      </c>
      <c r="P2092" s="1">
        <v>-86.952798999999999</v>
      </c>
      <c r="Q2092" s="1">
        <v>3101.85</v>
      </c>
      <c r="R2092" s="1" t="s">
        <v>2470</v>
      </c>
      <c r="S2092" s="1" t="s">
        <v>71</v>
      </c>
      <c r="T2092" s="1" t="s">
        <v>2471</v>
      </c>
      <c r="U2092" s="1" t="s">
        <v>73</v>
      </c>
      <c r="W2092" s="1" t="s">
        <v>210</v>
      </c>
      <c r="X2092" s="1" t="s">
        <v>2472</v>
      </c>
      <c r="Z2092" s="1" t="s">
        <v>957</v>
      </c>
      <c r="AA2092" s="1" t="s">
        <v>2473</v>
      </c>
      <c r="AE2092" s="1" t="s">
        <v>2474</v>
      </c>
      <c r="AJ2092" s="1" t="s">
        <v>2475</v>
      </c>
      <c r="AK2092" s="1" t="s">
        <v>2476</v>
      </c>
      <c r="AL2092" s="1">
        <v>1031199</v>
      </c>
      <c r="AM2092" s="1" t="s">
        <v>78</v>
      </c>
      <c r="AN2092" s="1" t="s">
        <v>4559</v>
      </c>
      <c r="AO2092" s="1" t="s">
        <v>4637</v>
      </c>
      <c r="AP2092" s="1">
        <v>50000</v>
      </c>
      <c r="AR2092" s="1" t="s">
        <v>2477</v>
      </c>
      <c r="AS2092" s="1">
        <v>1</v>
      </c>
      <c r="AT2092" s="1">
        <v>1</v>
      </c>
      <c r="AW2092" s="1">
        <v>1</v>
      </c>
      <c r="AX2092" s="1">
        <v>1</v>
      </c>
      <c r="AY2092" s="1">
        <v>1</v>
      </c>
      <c r="AZ2092" s="1">
        <v>1</v>
      </c>
      <c r="BE2092" s="1">
        <v>1</v>
      </c>
      <c r="BL2092" s="1" t="s">
        <v>2478</v>
      </c>
    </row>
    <row r="2093" spans="1:64" x14ac:dyDescent="0.5">
      <c r="A2093" s="1">
        <v>104</v>
      </c>
      <c r="B2093" s="1" t="s">
        <v>2467</v>
      </c>
      <c r="C2093" s="2">
        <v>43579</v>
      </c>
      <c r="D2093" s="1" t="s">
        <v>2468</v>
      </c>
      <c r="E2093" s="1" t="s">
        <v>2469</v>
      </c>
      <c r="F2093" s="1" t="s">
        <v>129</v>
      </c>
      <c r="G2093" s="1">
        <v>3</v>
      </c>
      <c r="H2093" s="1">
        <v>4</v>
      </c>
      <c r="I2093" s="1" t="s">
        <v>588</v>
      </c>
      <c r="J2093" s="1">
        <v>39.770000000000003</v>
      </c>
      <c r="K2093" s="1">
        <v>28.394856999999998</v>
      </c>
      <c r="L2093" s="1">
        <v>84.124008000000003</v>
      </c>
      <c r="M2093" s="1" t="s">
        <v>114</v>
      </c>
      <c r="N2093" s="1">
        <v>0</v>
      </c>
      <c r="O2093" s="1">
        <v>25.384855999999999</v>
      </c>
      <c r="P2093" s="1">
        <v>68.458809000000002</v>
      </c>
      <c r="Q2093" s="1">
        <v>12303.24</v>
      </c>
      <c r="R2093" s="1" t="s">
        <v>2470</v>
      </c>
      <c r="S2093" s="1" t="s">
        <v>71</v>
      </c>
      <c r="T2093" s="1" t="s">
        <v>2471</v>
      </c>
      <c r="U2093" s="1" t="s">
        <v>73</v>
      </c>
      <c r="W2093" s="1" t="s">
        <v>210</v>
      </c>
      <c r="X2093" s="1" t="s">
        <v>2472</v>
      </c>
      <c r="Z2093" s="1" t="s">
        <v>588</v>
      </c>
      <c r="AA2093" s="1" t="s">
        <v>2473</v>
      </c>
      <c r="AE2093" s="1" t="s">
        <v>2474</v>
      </c>
      <c r="AJ2093" s="1" t="s">
        <v>2475</v>
      </c>
      <c r="AK2093" s="1" t="s">
        <v>2476</v>
      </c>
      <c r="AL2093" s="1">
        <v>1031199</v>
      </c>
      <c r="AM2093" s="1" t="s">
        <v>78</v>
      </c>
      <c r="AN2093" s="1" t="s">
        <v>4559</v>
      </c>
      <c r="AO2093" s="1" t="s">
        <v>4637</v>
      </c>
      <c r="AP2093" s="1">
        <v>50000</v>
      </c>
      <c r="AR2093" s="1" t="s">
        <v>2477</v>
      </c>
      <c r="AS2093" s="1">
        <v>1</v>
      </c>
      <c r="AT2093" s="1">
        <v>1</v>
      </c>
      <c r="AW2093" s="1">
        <v>1</v>
      </c>
      <c r="AX2093" s="1">
        <v>1</v>
      </c>
      <c r="AY2093" s="1">
        <v>1</v>
      </c>
      <c r="AZ2093" s="1">
        <v>1</v>
      </c>
      <c r="BE2093" s="1">
        <v>1</v>
      </c>
      <c r="BL2093" s="1" t="s">
        <v>2478</v>
      </c>
    </row>
    <row r="2094" spans="1:64" x14ac:dyDescent="0.5">
      <c r="A2094" s="1">
        <v>104</v>
      </c>
      <c r="B2094" s="1" t="s">
        <v>2467</v>
      </c>
      <c r="C2094" s="2">
        <v>43579</v>
      </c>
      <c r="D2094" s="1" t="s">
        <v>2468</v>
      </c>
      <c r="E2094" s="1" t="s">
        <v>2469</v>
      </c>
      <c r="F2094" s="1" t="s">
        <v>88</v>
      </c>
      <c r="G2094" s="1">
        <v>56</v>
      </c>
      <c r="H2094" s="1">
        <v>4</v>
      </c>
      <c r="I2094" s="1" t="s">
        <v>588</v>
      </c>
      <c r="J2094" s="1">
        <v>39.770000000000003</v>
      </c>
      <c r="K2094" s="1">
        <v>28.394856999999998</v>
      </c>
      <c r="L2094" s="1">
        <v>84.124008000000003</v>
      </c>
      <c r="M2094" s="1" t="s">
        <v>114</v>
      </c>
      <c r="N2094" s="1">
        <v>0</v>
      </c>
      <c r="O2094" s="1">
        <v>25.384855999999999</v>
      </c>
      <c r="P2094" s="1">
        <v>68.458809000000002</v>
      </c>
      <c r="Q2094" s="1">
        <v>229660.39</v>
      </c>
      <c r="R2094" s="1" t="s">
        <v>2470</v>
      </c>
      <c r="S2094" s="1" t="s">
        <v>71</v>
      </c>
      <c r="T2094" s="1" t="s">
        <v>2471</v>
      </c>
      <c r="U2094" s="1" t="s">
        <v>73</v>
      </c>
      <c r="W2094" s="1" t="s">
        <v>210</v>
      </c>
      <c r="X2094" s="1" t="s">
        <v>2472</v>
      </c>
      <c r="Z2094" s="1" t="s">
        <v>588</v>
      </c>
      <c r="AA2094" s="1" t="s">
        <v>2473</v>
      </c>
      <c r="AE2094" s="1" t="s">
        <v>2474</v>
      </c>
      <c r="AJ2094" s="1" t="s">
        <v>2475</v>
      </c>
      <c r="AK2094" s="1" t="s">
        <v>2476</v>
      </c>
      <c r="AL2094" s="1">
        <v>1031199</v>
      </c>
      <c r="AM2094" s="1" t="s">
        <v>78</v>
      </c>
      <c r="AN2094" s="1" t="s">
        <v>4559</v>
      </c>
      <c r="AO2094" s="1" t="s">
        <v>4637</v>
      </c>
      <c r="AP2094" s="1">
        <v>50000</v>
      </c>
      <c r="AR2094" s="1" t="s">
        <v>2477</v>
      </c>
      <c r="AS2094" s="1">
        <v>1</v>
      </c>
      <c r="AT2094" s="1">
        <v>1</v>
      </c>
      <c r="AW2094" s="1">
        <v>1</v>
      </c>
      <c r="AX2094" s="1">
        <v>1</v>
      </c>
      <c r="AY2094" s="1">
        <v>1</v>
      </c>
      <c r="AZ2094" s="1">
        <v>1</v>
      </c>
      <c r="BE2094" s="1">
        <v>1</v>
      </c>
      <c r="BL2094" s="1" t="s">
        <v>2478</v>
      </c>
    </row>
    <row r="2095" spans="1:64" x14ac:dyDescent="0.5">
      <c r="A2095" s="1">
        <v>104</v>
      </c>
      <c r="B2095" s="1" t="s">
        <v>2467</v>
      </c>
      <c r="C2095" s="2">
        <v>43579</v>
      </c>
      <c r="D2095" s="1" t="s">
        <v>2468</v>
      </c>
      <c r="E2095" s="1" t="s">
        <v>2469</v>
      </c>
      <c r="F2095" s="1" t="s">
        <v>97</v>
      </c>
      <c r="G2095" s="1">
        <v>24</v>
      </c>
      <c r="H2095" s="1">
        <v>4</v>
      </c>
      <c r="I2095" s="1" t="s">
        <v>588</v>
      </c>
      <c r="J2095" s="1">
        <v>39.770000000000003</v>
      </c>
      <c r="K2095" s="1">
        <v>28.394856999999998</v>
      </c>
      <c r="L2095" s="1">
        <v>84.124008000000003</v>
      </c>
      <c r="M2095" s="1" t="s">
        <v>114</v>
      </c>
      <c r="N2095" s="1">
        <v>0</v>
      </c>
      <c r="O2095" s="1">
        <v>25.384855999999999</v>
      </c>
      <c r="P2095" s="1">
        <v>68.458809000000002</v>
      </c>
      <c r="Q2095" s="1">
        <v>98425.88</v>
      </c>
      <c r="R2095" s="1" t="s">
        <v>2470</v>
      </c>
      <c r="S2095" s="1" t="s">
        <v>71</v>
      </c>
      <c r="T2095" s="1" t="s">
        <v>2471</v>
      </c>
      <c r="U2095" s="1" t="s">
        <v>73</v>
      </c>
      <c r="W2095" s="1" t="s">
        <v>210</v>
      </c>
      <c r="X2095" s="1" t="s">
        <v>2472</v>
      </c>
      <c r="Z2095" s="1" t="s">
        <v>588</v>
      </c>
      <c r="AA2095" s="1" t="s">
        <v>2473</v>
      </c>
      <c r="AE2095" s="1" t="s">
        <v>2474</v>
      </c>
      <c r="AJ2095" s="1" t="s">
        <v>2475</v>
      </c>
      <c r="AK2095" s="1" t="s">
        <v>2476</v>
      </c>
      <c r="AL2095" s="1">
        <v>1031199</v>
      </c>
      <c r="AM2095" s="1" t="s">
        <v>78</v>
      </c>
      <c r="AN2095" s="1" t="s">
        <v>4559</v>
      </c>
      <c r="AO2095" s="1" t="s">
        <v>4637</v>
      </c>
      <c r="AP2095" s="1">
        <v>50000</v>
      </c>
      <c r="AR2095" s="1" t="s">
        <v>2477</v>
      </c>
      <c r="AS2095" s="1">
        <v>1</v>
      </c>
      <c r="AT2095" s="1">
        <v>1</v>
      </c>
      <c r="AW2095" s="1">
        <v>1</v>
      </c>
      <c r="AX2095" s="1">
        <v>1</v>
      </c>
      <c r="AY2095" s="1">
        <v>1</v>
      </c>
      <c r="AZ2095" s="1">
        <v>1</v>
      </c>
      <c r="BE2095" s="1">
        <v>1</v>
      </c>
      <c r="BL2095" s="1" t="s">
        <v>2478</v>
      </c>
    </row>
    <row r="2096" spans="1:64" x14ac:dyDescent="0.5">
      <c r="A2096" s="1">
        <v>104</v>
      </c>
      <c r="B2096" s="1" t="s">
        <v>2467</v>
      </c>
      <c r="C2096" s="2">
        <v>43579</v>
      </c>
      <c r="D2096" s="1" t="s">
        <v>2468</v>
      </c>
      <c r="E2096" s="1" t="s">
        <v>2469</v>
      </c>
      <c r="F2096" s="1" t="s">
        <v>67</v>
      </c>
      <c r="G2096" s="1">
        <v>16</v>
      </c>
      <c r="H2096" s="1">
        <v>4</v>
      </c>
      <c r="I2096" s="1" t="s">
        <v>588</v>
      </c>
      <c r="J2096" s="1">
        <v>39.770000000000003</v>
      </c>
      <c r="K2096" s="1">
        <v>28.394856999999998</v>
      </c>
      <c r="L2096" s="1">
        <v>84.124008000000003</v>
      </c>
      <c r="M2096" s="1" t="s">
        <v>114</v>
      </c>
      <c r="N2096" s="1">
        <v>0</v>
      </c>
      <c r="O2096" s="1">
        <v>25.384855999999999</v>
      </c>
      <c r="P2096" s="1">
        <v>68.458809000000002</v>
      </c>
      <c r="Q2096" s="1">
        <v>65617.25</v>
      </c>
      <c r="R2096" s="1" t="s">
        <v>2470</v>
      </c>
      <c r="S2096" s="1" t="s">
        <v>71</v>
      </c>
      <c r="T2096" s="1" t="s">
        <v>2471</v>
      </c>
      <c r="U2096" s="1" t="s">
        <v>73</v>
      </c>
      <c r="W2096" s="1" t="s">
        <v>210</v>
      </c>
      <c r="X2096" s="1" t="s">
        <v>2472</v>
      </c>
      <c r="Z2096" s="1" t="s">
        <v>588</v>
      </c>
      <c r="AA2096" s="1" t="s">
        <v>2473</v>
      </c>
      <c r="AE2096" s="1" t="s">
        <v>2474</v>
      </c>
      <c r="AJ2096" s="1" t="s">
        <v>2475</v>
      </c>
      <c r="AK2096" s="1" t="s">
        <v>2476</v>
      </c>
      <c r="AL2096" s="1">
        <v>1031199</v>
      </c>
      <c r="AM2096" s="1" t="s">
        <v>78</v>
      </c>
      <c r="AN2096" s="1" t="s">
        <v>4559</v>
      </c>
      <c r="AO2096" s="1" t="s">
        <v>4637</v>
      </c>
      <c r="AP2096" s="1">
        <v>50000</v>
      </c>
      <c r="AR2096" s="1" t="s">
        <v>2477</v>
      </c>
      <c r="AS2096" s="1">
        <v>1</v>
      </c>
      <c r="AT2096" s="1">
        <v>1</v>
      </c>
      <c r="AW2096" s="1">
        <v>1</v>
      </c>
      <c r="AX2096" s="1">
        <v>1</v>
      </c>
      <c r="AY2096" s="1">
        <v>1</v>
      </c>
      <c r="AZ2096" s="1">
        <v>1</v>
      </c>
      <c r="BE2096" s="1">
        <v>1</v>
      </c>
      <c r="BL2096" s="1" t="s">
        <v>2478</v>
      </c>
    </row>
    <row r="2097" spans="1:64" x14ac:dyDescent="0.5">
      <c r="A2097" s="1">
        <v>104</v>
      </c>
      <c r="B2097" s="1" t="s">
        <v>2467</v>
      </c>
      <c r="C2097" s="2">
        <v>43579</v>
      </c>
      <c r="D2097" s="1" t="s">
        <v>2468</v>
      </c>
      <c r="E2097" s="1" t="s">
        <v>2469</v>
      </c>
      <c r="F2097" s="1" t="s">
        <v>80</v>
      </c>
      <c r="G2097" s="1">
        <v>1</v>
      </c>
      <c r="H2097" s="1">
        <v>4</v>
      </c>
      <c r="I2097" s="1" t="s">
        <v>588</v>
      </c>
      <c r="J2097" s="1">
        <v>39.770000000000003</v>
      </c>
      <c r="K2097" s="1">
        <v>28.394856999999998</v>
      </c>
      <c r="L2097" s="1">
        <v>84.124008000000003</v>
      </c>
      <c r="M2097" s="1" t="s">
        <v>114</v>
      </c>
      <c r="N2097" s="1">
        <v>0</v>
      </c>
      <c r="O2097" s="1">
        <v>25.384855999999999</v>
      </c>
      <c r="P2097" s="1">
        <v>68.458809000000002</v>
      </c>
      <c r="Q2097" s="1">
        <v>4101.08</v>
      </c>
      <c r="R2097" s="1" t="s">
        <v>2470</v>
      </c>
      <c r="S2097" s="1" t="s">
        <v>71</v>
      </c>
      <c r="T2097" s="1" t="s">
        <v>2471</v>
      </c>
      <c r="U2097" s="1" t="s">
        <v>73</v>
      </c>
      <c r="W2097" s="1" t="s">
        <v>210</v>
      </c>
      <c r="X2097" s="1" t="s">
        <v>2472</v>
      </c>
      <c r="Z2097" s="1" t="s">
        <v>588</v>
      </c>
      <c r="AA2097" s="1" t="s">
        <v>2473</v>
      </c>
      <c r="AE2097" s="1" t="s">
        <v>2474</v>
      </c>
      <c r="AJ2097" s="1" t="s">
        <v>2475</v>
      </c>
      <c r="AK2097" s="1" t="s">
        <v>2476</v>
      </c>
      <c r="AL2097" s="1">
        <v>1031199</v>
      </c>
      <c r="AM2097" s="1" t="s">
        <v>78</v>
      </c>
      <c r="AN2097" s="1" t="s">
        <v>4559</v>
      </c>
      <c r="AO2097" s="1" t="s">
        <v>4637</v>
      </c>
      <c r="AP2097" s="1">
        <v>50000</v>
      </c>
      <c r="AR2097" s="1" t="s">
        <v>2477</v>
      </c>
      <c r="AS2097" s="1">
        <v>1</v>
      </c>
      <c r="AT2097" s="1">
        <v>1</v>
      </c>
      <c r="AW2097" s="1">
        <v>1</v>
      </c>
      <c r="AX2097" s="1">
        <v>1</v>
      </c>
      <c r="AY2097" s="1">
        <v>1</v>
      </c>
      <c r="AZ2097" s="1">
        <v>1</v>
      </c>
      <c r="BE2097" s="1">
        <v>1</v>
      </c>
      <c r="BL2097" s="1" t="s">
        <v>2478</v>
      </c>
    </row>
    <row r="2098" spans="1:64" x14ac:dyDescent="0.5">
      <c r="A2098" s="1">
        <v>104</v>
      </c>
      <c r="B2098" s="1" t="s">
        <v>2467</v>
      </c>
      <c r="C2098" s="2">
        <v>43579</v>
      </c>
      <c r="D2098" s="1" t="s">
        <v>2468</v>
      </c>
      <c r="E2098" s="1" t="s">
        <v>2469</v>
      </c>
      <c r="F2098" s="1" t="s">
        <v>129</v>
      </c>
      <c r="G2098" s="1">
        <v>3</v>
      </c>
      <c r="H2098" s="1">
        <v>4</v>
      </c>
      <c r="I2098" s="1" t="s">
        <v>68</v>
      </c>
      <c r="J2098" s="1">
        <v>29.15</v>
      </c>
      <c r="K2098" s="1">
        <v>12.238333000000001</v>
      </c>
      <c r="L2098" s="1">
        <v>-1.561593</v>
      </c>
      <c r="M2098" s="1" t="s">
        <v>69</v>
      </c>
      <c r="N2098" s="1">
        <v>0</v>
      </c>
      <c r="O2098" s="1">
        <v>2.6272389999999999</v>
      </c>
      <c r="P2098" s="1">
        <v>23.381664000000001</v>
      </c>
      <c r="Q2098" s="1">
        <v>9017.84</v>
      </c>
      <c r="R2098" s="1" t="s">
        <v>2470</v>
      </c>
      <c r="S2098" s="1" t="s">
        <v>71</v>
      </c>
      <c r="T2098" s="1" t="s">
        <v>2471</v>
      </c>
      <c r="U2098" s="1" t="s">
        <v>73</v>
      </c>
      <c r="W2098" s="1" t="s">
        <v>210</v>
      </c>
      <c r="X2098" s="1" t="s">
        <v>2472</v>
      </c>
      <c r="Z2098" s="1" t="s">
        <v>68</v>
      </c>
      <c r="AA2098" s="1" t="s">
        <v>2473</v>
      </c>
      <c r="AE2098" s="1" t="s">
        <v>2474</v>
      </c>
      <c r="AJ2098" s="1" t="s">
        <v>2475</v>
      </c>
      <c r="AK2098" s="1" t="s">
        <v>2476</v>
      </c>
      <c r="AL2098" s="1">
        <v>1031199</v>
      </c>
      <c r="AM2098" s="1" t="s">
        <v>78</v>
      </c>
      <c r="AN2098" s="1" t="s">
        <v>4559</v>
      </c>
      <c r="AO2098" s="1" t="s">
        <v>4637</v>
      </c>
      <c r="AP2098" s="1">
        <v>50000</v>
      </c>
      <c r="AR2098" s="1" t="s">
        <v>2477</v>
      </c>
      <c r="AS2098" s="1">
        <v>1</v>
      </c>
      <c r="AT2098" s="1">
        <v>1</v>
      </c>
      <c r="AW2098" s="1">
        <v>1</v>
      </c>
      <c r="AX2098" s="1">
        <v>1</v>
      </c>
      <c r="AY2098" s="1">
        <v>1</v>
      </c>
      <c r="AZ2098" s="1">
        <v>1</v>
      </c>
      <c r="BE2098" s="1">
        <v>1</v>
      </c>
      <c r="BL2098" s="1" t="s">
        <v>2478</v>
      </c>
    </row>
    <row r="2099" spans="1:64" x14ac:dyDescent="0.5">
      <c r="A2099" s="1">
        <v>104</v>
      </c>
      <c r="B2099" s="1" t="s">
        <v>2467</v>
      </c>
      <c r="C2099" s="2">
        <v>43579</v>
      </c>
      <c r="D2099" s="1" t="s">
        <v>2468</v>
      </c>
      <c r="E2099" s="1" t="s">
        <v>2469</v>
      </c>
      <c r="F2099" s="1" t="s">
        <v>88</v>
      </c>
      <c r="G2099" s="1">
        <v>56</v>
      </c>
      <c r="H2099" s="1">
        <v>4</v>
      </c>
      <c r="I2099" s="1" t="s">
        <v>68</v>
      </c>
      <c r="J2099" s="1">
        <v>29.15</v>
      </c>
      <c r="K2099" s="1">
        <v>12.238333000000001</v>
      </c>
      <c r="L2099" s="1">
        <v>-1.561593</v>
      </c>
      <c r="M2099" s="1" t="s">
        <v>69</v>
      </c>
      <c r="N2099" s="1">
        <v>0</v>
      </c>
      <c r="O2099" s="1">
        <v>2.6272389999999999</v>
      </c>
      <c r="P2099" s="1">
        <v>23.381664000000001</v>
      </c>
      <c r="Q2099" s="1">
        <v>168332.92</v>
      </c>
      <c r="R2099" s="1" t="s">
        <v>2470</v>
      </c>
      <c r="S2099" s="1" t="s">
        <v>71</v>
      </c>
      <c r="T2099" s="1" t="s">
        <v>2471</v>
      </c>
      <c r="U2099" s="1" t="s">
        <v>73</v>
      </c>
      <c r="W2099" s="1" t="s">
        <v>210</v>
      </c>
      <c r="X2099" s="1" t="s">
        <v>2472</v>
      </c>
      <c r="Z2099" s="1" t="s">
        <v>68</v>
      </c>
      <c r="AA2099" s="1" t="s">
        <v>2473</v>
      </c>
      <c r="AE2099" s="1" t="s">
        <v>2474</v>
      </c>
      <c r="AJ2099" s="1" t="s">
        <v>2475</v>
      </c>
      <c r="AK2099" s="1" t="s">
        <v>2476</v>
      </c>
      <c r="AL2099" s="1">
        <v>1031199</v>
      </c>
      <c r="AM2099" s="1" t="s">
        <v>78</v>
      </c>
      <c r="AN2099" s="1" t="s">
        <v>4559</v>
      </c>
      <c r="AO2099" s="1" t="s">
        <v>4637</v>
      </c>
      <c r="AP2099" s="1">
        <v>50000</v>
      </c>
      <c r="AR2099" s="1" t="s">
        <v>2477</v>
      </c>
      <c r="AS2099" s="1">
        <v>1</v>
      </c>
      <c r="AT2099" s="1">
        <v>1</v>
      </c>
      <c r="AW2099" s="1">
        <v>1</v>
      </c>
      <c r="AX2099" s="1">
        <v>1</v>
      </c>
      <c r="AY2099" s="1">
        <v>1</v>
      </c>
      <c r="AZ2099" s="1">
        <v>1</v>
      </c>
      <c r="BE2099" s="1">
        <v>1</v>
      </c>
      <c r="BL2099" s="1" t="s">
        <v>2478</v>
      </c>
    </row>
    <row r="2100" spans="1:64" x14ac:dyDescent="0.5">
      <c r="A2100" s="1">
        <v>104</v>
      </c>
      <c r="B2100" s="1" t="s">
        <v>2467</v>
      </c>
      <c r="C2100" s="2">
        <v>43579</v>
      </c>
      <c r="D2100" s="1" t="s">
        <v>2468</v>
      </c>
      <c r="E2100" s="1" t="s">
        <v>2469</v>
      </c>
      <c r="F2100" s="1" t="s">
        <v>97</v>
      </c>
      <c r="G2100" s="1">
        <v>24</v>
      </c>
      <c r="H2100" s="1">
        <v>4</v>
      </c>
      <c r="I2100" s="1" t="s">
        <v>68</v>
      </c>
      <c r="J2100" s="1">
        <v>29.15</v>
      </c>
      <c r="K2100" s="1">
        <v>12.238333000000001</v>
      </c>
      <c r="L2100" s="1">
        <v>-1.561593</v>
      </c>
      <c r="M2100" s="1" t="s">
        <v>69</v>
      </c>
      <c r="N2100" s="1">
        <v>0</v>
      </c>
      <c r="O2100" s="1">
        <v>2.6272389999999999</v>
      </c>
      <c r="P2100" s="1">
        <v>23.381664000000001</v>
      </c>
      <c r="Q2100" s="1">
        <v>72142.679999999993</v>
      </c>
      <c r="R2100" s="1" t="s">
        <v>2470</v>
      </c>
      <c r="S2100" s="1" t="s">
        <v>71</v>
      </c>
      <c r="T2100" s="1" t="s">
        <v>2471</v>
      </c>
      <c r="U2100" s="1" t="s">
        <v>73</v>
      </c>
      <c r="W2100" s="1" t="s">
        <v>210</v>
      </c>
      <c r="X2100" s="1" t="s">
        <v>2472</v>
      </c>
      <c r="Z2100" s="1" t="s">
        <v>68</v>
      </c>
      <c r="AA2100" s="1" t="s">
        <v>2473</v>
      </c>
      <c r="AE2100" s="1" t="s">
        <v>2474</v>
      </c>
      <c r="AJ2100" s="1" t="s">
        <v>2475</v>
      </c>
      <c r="AK2100" s="1" t="s">
        <v>2476</v>
      </c>
      <c r="AL2100" s="1">
        <v>1031199</v>
      </c>
      <c r="AM2100" s="1" t="s">
        <v>78</v>
      </c>
      <c r="AN2100" s="1" t="s">
        <v>4559</v>
      </c>
      <c r="AO2100" s="1" t="s">
        <v>4637</v>
      </c>
      <c r="AP2100" s="1">
        <v>50000</v>
      </c>
      <c r="AR2100" s="1" t="s">
        <v>2477</v>
      </c>
      <c r="AS2100" s="1">
        <v>1</v>
      </c>
      <c r="AT2100" s="1">
        <v>1</v>
      </c>
      <c r="AW2100" s="1">
        <v>1</v>
      </c>
      <c r="AX2100" s="1">
        <v>1</v>
      </c>
      <c r="AY2100" s="1">
        <v>1</v>
      </c>
      <c r="AZ2100" s="1">
        <v>1</v>
      </c>
      <c r="BE2100" s="1">
        <v>1</v>
      </c>
      <c r="BL2100" s="1" t="s">
        <v>2478</v>
      </c>
    </row>
    <row r="2101" spans="1:64" x14ac:dyDescent="0.5">
      <c r="A2101" s="1">
        <v>104</v>
      </c>
      <c r="B2101" s="1" t="s">
        <v>2467</v>
      </c>
      <c r="C2101" s="2">
        <v>43579</v>
      </c>
      <c r="D2101" s="1" t="s">
        <v>2468</v>
      </c>
      <c r="E2101" s="1" t="s">
        <v>2469</v>
      </c>
      <c r="F2101" s="1" t="s">
        <v>67</v>
      </c>
      <c r="G2101" s="1">
        <v>16</v>
      </c>
      <c r="H2101" s="1">
        <v>4</v>
      </c>
      <c r="I2101" s="1" t="s">
        <v>68</v>
      </c>
      <c r="J2101" s="1">
        <v>29.15</v>
      </c>
      <c r="K2101" s="1">
        <v>12.238333000000001</v>
      </c>
      <c r="L2101" s="1">
        <v>-1.561593</v>
      </c>
      <c r="M2101" s="1" t="s">
        <v>69</v>
      </c>
      <c r="N2101" s="1">
        <v>0</v>
      </c>
      <c r="O2101" s="1">
        <v>2.6272389999999999</v>
      </c>
      <c r="P2101" s="1">
        <v>23.381664000000001</v>
      </c>
      <c r="Q2101" s="1">
        <v>48095.12</v>
      </c>
      <c r="R2101" s="1" t="s">
        <v>2470</v>
      </c>
      <c r="S2101" s="1" t="s">
        <v>71</v>
      </c>
      <c r="T2101" s="1" t="s">
        <v>2471</v>
      </c>
      <c r="U2101" s="1" t="s">
        <v>73</v>
      </c>
      <c r="W2101" s="1" t="s">
        <v>210</v>
      </c>
      <c r="X2101" s="1" t="s">
        <v>2472</v>
      </c>
      <c r="Z2101" s="1" t="s">
        <v>68</v>
      </c>
      <c r="AA2101" s="1" t="s">
        <v>2473</v>
      </c>
      <c r="AE2101" s="1" t="s">
        <v>2474</v>
      </c>
      <c r="AJ2101" s="1" t="s">
        <v>2475</v>
      </c>
      <c r="AK2101" s="1" t="s">
        <v>2476</v>
      </c>
      <c r="AL2101" s="1">
        <v>1031199</v>
      </c>
      <c r="AM2101" s="1" t="s">
        <v>78</v>
      </c>
      <c r="AN2101" s="1" t="s">
        <v>4559</v>
      </c>
      <c r="AO2101" s="1" t="s">
        <v>4637</v>
      </c>
      <c r="AP2101" s="1">
        <v>50000</v>
      </c>
      <c r="AR2101" s="1" t="s">
        <v>2477</v>
      </c>
      <c r="AS2101" s="1">
        <v>1</v>
      </c>
      <c r="AT2101" s="1">
        <v>1</v>
      </c>
      <c r="AW2101" s="1">
        <v>1</v>
      </c>
      <c r="AX2101" s="1">
        <v>1</v>
      </c>
      <c r="AY2101" s="1">
        <v>1</v>
      </c>
      <c r="AZ2101" s="1">
        <v>1</v>
      </c>
      <c r="BE2101" s="1">
        <v>1</v>
      </c>
      <c r="BL2101" s="1" t="s">
        <v>2478</v>
      </c>
    </row>
    <row r="2102" spans="1:64" x14ac:dyDescent="0.5">
      <c r="A2102" s="1">
        <v>104</v>
      </c>
      <c r="B2102" s="1" t="s">
        <v>2467</v>
      </c>
      <c r="C2102" s="2">
        <v>43579</v>
      </c>
      <c r="D2102" s="1" t="s">
        <v>2468</v>
      </c>
      <c r="E2102" s="1" t="s">
        <v>2469</v>
      </c>
      <c r="F2102" s="1" t="s">
        <v>80</v>
      </c>
      <c r="G2102" s="1">
        <v>1</v>
      </c>
      <c r="H2102" s="1">
        <v>4</v>
      </c>
      <c r="I2102" s="1" t="s">
        <v>68</v>
      </c>
      <c r="J2102" s="1">
        <v>29.15</v>
      </c>
      <c r="K2102" s="1">
        <v>12.238333000000001</v>
      </c>
      <c r="L2102" s="1">
        <v>-1.561593</v>
      </c>
      <c r="M2102" s="1" t="s">
        <v>69</v>
      </c>
      <c r="N2102" s="1">
        <v>0</v>
      </c>
      <c r="O2102" s="1">
        <v>2.6272389999999999</v>
      </c>
      <c r="P2102" s="1">
        <v>23.381664000000001</v>
      </c>
      <c r="Q2102" s="1">
        <v>3005.95</v>
      </c>
      <c r="R2102" s="1" t="s">
        <v>2470</v>
      </c>
      <c r="S2102" s="1" t="s">
        <v>71</v>
      </c>
      <c r="T2102" s="1" t="s">
        <v>2471</v>
      </c>
      <c r="U2102" s="1" t="s">
        <v>73</v>
      </c>
      <c r="W2102" s="1" t="s">
        <v>210</v>
      </c>
      <c r="X2102" s="1" t="s">
        <v>2472</v>
      </c>
      <c r="Z2102" s="1" t="s">
        <v>68</v>
      </c>
      <c r="AA2102" s="1" t="s">
        <v>2473</v>
      </c>
      <c r="AE2102" s="1" t="s">
        <v>2474</v>
      </c>
      <c r="AJ2102" s="1" t="s">
        <v>2475</v>
      </c>
      <c r="AK2102" s="1" t="s">
        <v>2476</v>
      </c>
      <c r="AL2102" s="1">
        <v>1031199</v>
      </c>
      <c r="AM2102" s="1" t="s">
        <v>78</v>
      </c>
      <c r="AN2102" s="1" t="s">
        <v>4559</v>
      </c>
      <c r="AO2102" s="1" t="s">
        <v>4637</v>
      </c>
      <c r="AP2102" s="1">
        <v>50000</v>
      </c>
      <c r="AR2102" s="1" t="s">
        <v>2477</v>
      </c>
      <c r="AS2102" s="1">
        <v>1</v>
      </c>
      <c r="AT2102" s="1">
        <v>1</v>
      </c>
      <c r="AW2102" s="1">
        <v>1</v>
      </c>
      <c r="AX2102" s="1">
        <v>1</v>
      </c>
      <c r="AY2102" s="1">
        <v>1</v>
      </c>
      <c r="AZ2102" s="1">
        <v>1</v>
      </c>
      <c r="BE2102" s="1">
        <v>1</v>
      </c>
      <c r="BL2102" s="1" t="s">
        <v>2478</v>
      </c>
    </row>
    <row r="2103" spans="1:64" x14ac:dyDescent="0.5">
      <c r="A2103" s="1">
        <v>104</v>
      </c>
      <c r="B2103" s="1" t="s">
        <v>2467</v>
      </c>
      <c r="C2103" s="2">
        <v>43579</v>
      </c>
      <c r="D2103" s="1" t="s">
        <v>2468</v>
      </c>
      <c r="E2103" s="1" t="s">
        <v>2469</v>
      </c>
      <c r="F2103" s="1" t="s">
        <v>129</v>
      </c>
      <c r="G2103" s="1">
        <v>3</v>
      </c>
      <c r="H2103" s="1">
        <v>4</v>
      </c>
      <c r="I2103" s="1" t="s">
        <v>645</v>
      </c>
      <c r="J2103" s="1">
        <v>1</v>
      </c>
      <c r="K2103" s="1">
        <v>56.130367</v>
      </c>
      <c r="L2103" s="1">
        <v>-106.346771</v>
      </c>
      <c r="M2103" s="1" t="s">
        <v>646</v>
      </c>
      <c r="N2103" s="1">
        <v>0</v>
      </c>
      <c r="O2103" s="1">
        <v>56.130367</v>
      </c>
      <c r="P2103" s="1">
        <v>-106.346771</v>
      </c>
      <c r="Q2103" s="1">
        <v>309.36</v>
      </c>
      <c r="R2103" s="1" t="s">
        <v>2470</v>
      </c>
      <c r="S2103" s="1" t="s">
        <v>71</v>
      </c>
      <c r="T2103" s="1" t="s">
        <v>2471</v>
      </c>
      <c r="U2103" s="1" t="s">
        <v>73</v>
      </c>
      <c r="W2103" s="1" t="s">
        <v>210</v>
      </c>
      <c r="X2103" s="1" t="s">
        <v>2472</v>
      </c>
      <c r="Z2103" s="1" t="s">
        <v>645</v>
      </c>
      <c r="AA2103" s="1" t="s">
        <v>2473</v>
      </c>
      <c r="AE2103" s="1" t="s">
        <v>2474</v>
      </c>
      <c r="AJ2103" s="1" t="s">
        <v>2475</v>
      </c>
      <c r="AK2103" s="1" t="s">
        <v>2476</v>
      </c>
      <c r="AL2103" s="1">
        <v>1031199</v>
      </c>
      <c r="AM2103" s="1" t="s">
        <v>78</v>
      </c>
      <c r="AN2103" s="1" t="s">
        <v>4559</v>
      </c>
      <c r="AO2103" s="1" t="s">
        <v>4637</v>
      </c>
      <c r="AP2103" s="1">
        <v>50000</v>
      </c>
      <c r="AR2103" s="1" t="s">
        <v>2477</v>
      </c>
      <c r="AS2103" s="1">
        <v>1</v>
      </c>
      <c r="AT2103" s="1">
        <v>1</v>
      </c>
      <c r="AW2103" s="1">
        <v>1</v>
      </c>
      <c r="AX2103" s="1">
        <v>1</v>
      </c>
      <c r="AY2103" s="1">
        <v>1</v>
      </c>
      <c r="AZ2103" s="1">
        <v>1</v>
      </c>
      <c r="BE2103" s="1">
        <v>1</v>
      </c>
      <c r="BL2103" s="1" t="s">
        <v>2478</v>
      </c>
    </row>
    <row r="2104" spans="1:64" x14ac:dyDescent="0.5">
      <c r="A2104" s="1">
        <v>104</v>
      </c>
      <c r="B2104" s="1" t="s">
        <v>2467</v>
      </c>
      <c r="C2104" s="2">
        <v>43579</v>
      </c>
      <c r="D2104" s="1" t="s">
        <v>2468</v>
      </c>
      <c r="E2104" s="1" t="s">
        <v>2469</v>
      </c>
      <c r="F2104" s="1" t="s">
        <v>88</v>
      </c>
      <c r="G2104" s="1">
        <v>56</v>
      </c>
      <c r="H2104" s="1">
        <v>4</v>
      </c>
      <c r="I2104" s="1" t="s">
        <v>645</v>
      </c>
      <c r="J2104" s="1">
        <v>1</v>
      </c>
      <c r="K2104" s="1">
        <v>56.130367</v>
      </c>
      <c r="L2104" s="1">
        <v>-106.346771</v>
      </c>
      <c r="M2104" s="1" t="s">
        <v>646</v>
      </c>
      <c r="N2104" s="1">
        <v>0</v>
      </c>
      <c r="O2104" s="1">
        <v>56.130367</v>
      </c>
      <c r="P2104" s="1">
        <v>-106.346771</v>
      </c>
      <c r="Q2104" s="1">
        <v>5774.71</v>
      </c>
      <c r="R2104" s="1" t="s">
        <v>2470</v>
      </c>
      <c r="S2104" s="1" t="s">
        <v>71</v>
      </c>
      <c r="T2104" s="1" t="s">
        <v>2471</v>
      </c>
      <c r="U2104" s="1" t="s">
        <v>73</v>
      </c>
      <c r="W2104" s="1" t="s">
        <v>210</v>
      </c>
      <c r="X2104" s="1" t="s">
        <v>2472</v>
      </c>
      <c r="Z2104" s="1" t="s">
        <v>645</v>
      </c>
      <c r="AA2104" s="1" t="s">
        <v>2473</v>
      </c>
      <c r="AE2104" s="1" t="s">
        <v>2474</v>
      </c>
      <c r="AJ2104" s="1" t="s">
        <v>2475</v>
      </c>
      <c r="AK2104" s="1" t="s">
        <v>2476</v>
      </c>
      <c r="AL2104" s="1">
        <v>1031199</v>
      </c>
      <c r="AM2104" s="1" t="s">
        <v>78</v>
      </c>
      <c r="AN2104" s="1" t="s">
        <v>4559</v>
      </c>
      <c r="AO2104" s="1" t="s">
        <v>4637</v>
      </c>
      <c r="AP2104" s="1">
        <v>50000</v>
      </c>
      <c r="AR2104" s="1" t="s">
        <v>2477</v>
      </c>
      <c r="AS2104" s="1">
        <v>1</v>
      </c>
      <c r="AT2104" s="1">
        <v>1</v>
      </c>
      <c r="AW2104" s="1">
        <v>1</v>
      </c>
      <c r="AX2104" s="1">
        <v>1</v>
      </c>
      <c r="AY2104" s="1">
        <v>1</v>
      </c>
      <c r="AZ2104" s="1">
        <v>1</v>
      </c>
      <c r="BE2104" s="1">
        <v>1</v>
      </c>
      <c r="BL2104" s="1" t="s">
        <v>2478</v>
      </c>
    </row>
    <row r="2105" spans="1:64" x14ac:dyDescent="0.5">
      <c r="A2105" s="1">
        <v>104</v>
      </c>
      <c r="B2105" s="1" t="s">
        <v>2467</v>
      </c>
      <c r="C2105" s="2">
        <v>43579</v>
      </c>
      <c r="D2105" s="1" t="s">
        <v>2468</v>
      </c>
      <c r="E2105" s="1" t="s">
        <v>2469</v>
      </c>
      <c r="F2105" s="1" t="s">
        <v>97</v>
      </c>
      <c r="G2105" s="1">
        <v>24</v>
      </c>
      <c r="H2105" s="1">
        <v>4</v>
      </c>
      <c r="I2105" s="1" t="s">
        <v>645</v>
      </c>
      <c r="J2105" s="1">
        <v>1</v>
      </c>
      <c r="K2105" s="1">
        <v>56.130367</v>
      </c>
      <c r="L2105" s="1">
        <v>-106.346771</v>
      </c>
      <c r="M2105" s="1" t="s">
        <v>646</v>
      </c>
      <c r="N2105" s="1">
        <v>0</v>
      </c>
      <c r="O2105" s="1">
        <v>56.130367</v>
      </c>
      <c r="P2105" s="1">
        <v>-106.346771</v>
      </c>
      <c r="Q2105" s="1">
        <v>2474.88</v>
      </c>
      <c r="R2105" s="1" t="s">
        <v>2470</v>
      </c>
      <c r="S2105" s="1" t="s">
        <v>71</v>
      </c>
      <c r="T2105" s="1" t="s">
        <v>2471</v>
      </c>
      <c r="U2105" s="1" t="s">
        <v>73</v>
      </c>
      <c r="W2105" s="1" t="s">
        <v>210</v>
      </c>
      <c r="X2105" s="1" t="s">
        <v>2472</v>
      </c>
      <c r="Z2105" s="1" t="s">
        <v>645</v>
      </c>
      <c r="AA2105" s="1" t="s">
        <v>2473</v>
      </c>
      <c r="AE2105" s="1" t="s">
        <v>2474</v>
      </c>
      <c r="AJ2105" s="1" t="s">
        <v>2475</v>
      </c>
      <c r="AK2105" s="1" t="s">
        <v>2476</v>
      </c>
      <c r="AL2105" s="1">
        <v>1031199</v>
      </c>
      <c r="AM2105" s="1" t="s">
        <v>78</v>
      </c>
      <c r="AN2105" s="1" t="s">
        <v>4559</v>
      </c>
      <c r="AO2105" s="1" t="s">
        <v>4637</v>
      </c>
      <c r="AP2105" s="1">
        <v>50000</v>
      </c>
      <c r="AR2105" s="1" t="s">
        <v>2477</v>
      </c>
      <c r="AS2105" s="1">
        <v>1</v>
      </c>
      <c r="AT2105" s="1">
        <v>1</v>
      </c>
      <c r="AW2105" s="1">
        <v>1</v>
      </c>
      <c r="AX2105" s="1">
        <v>1</v>
      </c>
      <c r="AY2105" s="1">
        <v>1</v>
      </c>
      <c r="AZ2105" s="1">
        <v>1</v>
      </c>
      <c r="BE2105" s="1">
        <v>1</v>
      </c>
      <c r="BL2105" s="1" t="s">
        <v>2478</v>
      </c>
    </row>
    <row r="2106" spans="1:64" x14ac:dyDescent="0.5">
      <c r="A2106" s="1">
        <v>104</v>
      </c>
      <c r="B2106" s="1" t="s">
        <v>2467</v>
      </c>
      <c r="C2106" s="2">
        <v>43579</v>
      </c>
      <c r="D2106" s="1" t="s">
        <v>2468</v>
      </c>
      <c r="E2106" s="1" t="s">
        <v>2469</v>
      </c>
      <c r="F2106" s="1" t="s">
        <v>67</v>
      </c>
      <c r="G2106" s="1">
        <v>16</v>
      </c>
      <c r="H2106" s="1">
        <v>4</v>
      </c>
      <c r="I2106" s="1" t="s">
        <v>645</v>
      </c>
      <c r="J2106" s="1">
        <v>1</v>
      </c>
      <c r="K2106" s="1">
        <v>56.130367</v>
      </c>
      <c r="L2106" s="1">
        <v>-106.346771</v>
      </c>
      <c r="M2106" s="1" t="s">
        <v>646</v>
      </c>
      <c r="N2106" s="1">
        <v>0</v>
      </c>
      <c r="O2106" s="1">
        <v>56.130367</v>
      </c>
      <c r="P2106" s="1">
        <v>-106.346771</v>
      </c>
      <c r="Q2106" s="1">
        <v>1649.92</v>
      </c>
      <c r="R2106" s="1" t="s">
        <v>2470</v>
      </c>
      <c r="S2106" s="1" t="s">
        <v>71</v>
      </c>
      <c r="T2106" s="1" t="s">
        <v>2471</v>
      </c>
      <c r="U2106" s="1" t="s">
        <v>73</v>
      </c>
      <c r="W2106" s="1" t="s">
        <v>210</v>
      </c>
      <c r="X2106" s="1" t="s">
        <v>2472</v>
      </c>
      <c r="Z2106" s="1" t="s">
        <v>645</v>
      </c>
      <c r="AA2106" s="1" t="s">
        <v>2473</v>
      </c>
      <c r="AE2106" s="1" t="s">
        <v>2474</v>
      </c>
      <c r="AJ2106" s="1" t="s">
        <v>2475</v>
      </c>
      <c r="AK2106" s="1" t="s">
        <v>2476</v>
      </c>
      <c r="AL2106" s="1">
        <v>1031199</v>
      </c>
      <c r="AM2106" s="1" t="s">
        <v>78</v>
      </c>
      <c r="AN2106" s="1" t="s">
        <v>4559</v>
      </c>
      <c r="AO2106" s="1" t="s">
        <v>4637</v>
      </c>
      <c r="AP2106" s="1">
        <v>50000</v>
      </c>
      <c r="AR2106" s="1" t="s">
        <v>2477</v>
      </c>
      <c r="AS2106" s="1">
        <v>1</v>
      </c>
      <c r="AT2106" s="1">
        <v>1</v>
      </c>
      <c r="AW2106" s="1">
        <v>1</v>
      </c>
      <c r="AX2106" s="1">
        <v>1</v>
      </c>
      <c r="AY2106" s="1">
        <v>1</v>
      </c>
      <c r="AZ2106" s="1">
        <v>1</v>
      </c>
      <c r="BE2106" s="1">
        <v>1</v>
      </c>
      <c r="BL2106" s="1" t="s">
        <v>2478</v>
      </c>
    </row>
    <row r="2107" spans="1:64" x14ac:dyDescent="0.5">
      <c r="A2107" s="1">
        <v>104</v>
      </c>
      <c r="B2107" s="1" t="s">
        <v>2467</v>
      </c>
      <c r="C2107" s="2">
        <v>43579</v>
      </c>
      <c r="D2107" s="1" t="s">
        <v>2468</v>
      </c>
      <c r="E2107" s="1" t="s">
        <v>2469</v>
      </c>
      <c r="F2107" s="1" t="s">
        <v>80</v>
      </c>
      <c r="G2107" s="1">
        <v>1</v>
      </c>
      <c r="H2107" s="1">
        <v>4</v>
      </c>
      <c r="I2107" s="1" t="s">
        <v>645</v>
      </c>
      <c r="J2107" s="1">
        <v>1</v>
      </c>
      <c r="K2107" s="1">
        <v>56.130367</v>
      </c>
      <c r="L2107" s="1">
        <v>-106.346771</v>
      </c>
      <c r="M2107" s="1" t="s">
        <v>646</v>
      </c>
      <c r="N2107" s="1">
        <v>0</v>
      </c>
      <c r="O2107" s="1">
        <v>56.130367</v>
      </c>
      <c r="P2107" s="1">
        <v>-106.346771</v>
      </c>
      <c r="Q2107" s="1">
        <v>103.12</v>
      </c>
      <c r="R2107" s="1" t="s">
        <v>2470</v>
      </c>
      <c r="S2107" s="1" t="s">
        <v>71</v>
      </c>
      <c r="T2107" s="1" t="s">
        <v>2471</v>
      </c>
      <c r="U2107" s="1" t="s">
        <v>73</v>
      </c>
      <c r="W2107" s="1" t="s">
        <v>210</v>
      </c>
      <c r="X2107" s="1" t="s">
        <v>2472</v>
      </c>
      <c r="Z2107" s="1" t="s">
        <v>645</v>
      </c>
      <c r="AA2107" s="1" t="s">
        <v>2473</v>
      </c>
      <c r="AE2107" s="1" t="s">
        <v>2474</v>
      </c>
      <c r="AJ2107" s="1" t="s">
        <v>2475</v>
      </c>
      <c r="AK2107" s="1" t="s">
        <v>2476</v>
      </c>
      <c r="AL2107" s="1">
        <v>1031199</v>
      </c>
      <c r="AM2107" s="1" t="s">
        <v>78</v>
      </c>
      <c r="AN2107" s="1" t="s">
        <v>4559</v>
      </c>
      <c r="AO2107" s="1" t="s">
        <v>4637</v>
      </c>
      <c r="AP2107" s="1">
        <v>50000</v>
      </c>
      <c r="AR2107" s="1" t="s">
        <v>2477</v>
      </c>
      <c r="AS2107" s="1">
        <v>1</v>
      </c>
      <c r="AT2107" s="1">
        <v>1</v>
      </c>
      <c r="AW2107" s="1">
        <v>1</v>
      </c>
      <c r="AX2107" s="1">
        <v>1</v>
      </c>
      <c r="AY2107" s="1">
        <v>1</v>
      </c>
      <c r="AZ2107" s="1">
        <v>1</v>
      </c>
      <c r="BE2107" s="1">
        <v>1</v>
      </c>
      <c r="BL2107" s="1" t="s">
        <v>2478</v>
      </c>
    </row>
    <row r="2108" spans="1:64" x14ac:dyDescent="0.5">
      <c r="A2108" s="1">
        <v>46</v>
      </c>
      <c r="B2108" s="1" t="s">
        <v>2479</v>
      </c>
      <c r="C2108" s="2">
        <v>43579</v>
      </c>
      <c r="D2108" s="1" t="s">
        <v>2480</v>
      </c>
      <c r="E2108" s="1" t="s">
        <v>2481</v>
      </c>
      <c r="F2108" s="1" t="s">
        <v>129</v>
      </c>
      <c r="G2108" s="1">
        <v>100</v>
      </c>
      <c r="H2108" s="1">
        <v>1</v>
      </c>
      <c r="I2108" s="1" t="s">
        <v>385</v>
      </c>
      <c r="J2108" s="1">
        <v>100</v>
      </c>
      <c r="K2108" s="1">
        <v>8.0529410000000006</v>
      </c>
      <c r="L2108" s="1">
        <v>29.518585999999999</v>
      </c>
      <c r="M2108" s="1" t="s">
        <v>69</v>
      </c>
      <c r="N2108" s="1">
        <v>0</v>
      </c>
      <c r="O2108" s="1">
        <v>2.6272389999999999</v>
      </c>
      <c r="P2108" s="1">
        <v>23.381664000000001</v>
      </c>
      <c r="Q2108" s="1">
        <v>3000000</v>
      </c>
      <c r="R2108" s="1" t="s">
        <v>287</v>
      </c>
      <c r="S2108" s="1" t="s">
        <v>91</v>
      </c>
      <c r="T2108" s="1" t="s">
        <v>2482</v>
      </c>
      <c r="U2108" s="1" t="s">
        <v>105</v>
      </c>
      <c r="W2108" s="1" t="s">
        <v>121</v>
      </c>
      <c r="X2108" s="1" t="s">
        <v>2483</v>
      </c>
      <c r="Z2108" s="1" t="s">
        <v>385</v>
      </c>
      <c r="AA2108" s="1" t="s">
        <v>1022</v>
      </c>
      <c r="AJ2108" s="1" t="s">
        <v>76</v>
      </c>
      <c r="AK2108" s="1" t="s">
        <v>2484</v>
      </c>
      <c r="AL2108" s="1">
        <v>3000000</v>
      </c>
      <c r="AM2108" s="1" t="s">
        <v>109</v>
      </c>
      <c r="AN2108" s="1" t="s">
        <v>4638</v>
      </c>
      <c r="AO2108" s="1" t="s">
        <v>4375</v>
      </c>
      <c r="AS2108" s="1">
        <v>1</v>
      </c>
      <c r="AY2108" s="1">
        <v>1</v>
      </c>
      <c r="AZ2108" s="1">
        <v>1</v>
      </c>
      <c r="BD2108" s="1">
        <v>1</v>
      </c>
      <c r="BE2108" s="1">
        <v>1</v>
      </c>
      <c r="BL2108" s="1" t="s">
        <v>2485</v>
      </c>
    </row>
    <row r="2109" spans="1:64" x14ac:dyDescent="0.5">
      <c r="A2109" s="1">
        <v>456</v>
      </c>
      <c r="B2109" s="1" t="s">
        <v>2486</v>
      </c>
      <c r="C2109" s="2">
        <v>43579</v>
      </c>
      <c r="D2109" s="1" t="s">
        <v>2487</v>
      </c>
      <c r="E2109" s="1" t="s">
        <v>2488</v>
      </c>
      <c r="F2109" s="1" t="s">
        <v>129</v>
      </c>
      <c r="G2109" s="1">
        <v>25</v>
      </c>
      <c r="H2109" s="1">
        <v>2</v>
      </c>
      <c r="I2109" s="1" t="s">
        <v>499</v>
      </c>
      <c r="J2109" s="1">
        <v>52.5</v>
      </c>
      <c r="K2109" s="1">
        <v>-13.254308</v>
      </c>
      <c r="L2109" s="1">
        <v>34.301524999999998</v>
      </c>
      <c r="M2109" s="1" t="s">
        <v>69</v>
      </c>
      <c r="N2109" s="1">
        <v>0</v>
      </c>
      <c r="O2109" s="1">
        <v>2.6272389999999999</v>
      </c>
      <c r="P2109" s="1">
        <v>23.381664000000001</v>
      </c>
      <c r="Q2109" s="1">
        <v>198346.31</v>
      </c>
      <c r="R2109" s="1" t="s">
        <v>593</v>
      </c>
      <c r="S2109" s="1" t="s">
        <v>91</v>
      </c>
      <c r="T2109" s="1" t="s">
        <v>2489</v>
      </c>
      <c r="U2109" s="1" t="s">
        <v>105</v>
      </c>
      <c r="W2109" s="1" t="s">
        <v>121</v>
      </c>
      <c r="X2109" s="1" t="s">
        <v>2490</v>
      </c>
      <c r="Z2109" s="1" t="s">
        <v>499</v>
      </c>
      <c r="AA2109" s="1" t="s">
        <v>2491</v>
      </c>
      <c r="AJ2109" s="1" t="s">
        <v>76</v>
      </c>
      <c r="AK2109" s="1" t="s">
        <v>2492</v>
      </c>
      <c r="AL2109" s="1">
        <v>1511210</v>
      </c>
      <c r="AM2109" s="1" t="s">
        <v>109</v>
      </c>
      <c r="AN2109" s="1" t="s">
        <v>4555</v>
      </c>
      <c r="AO2109" s="1" t="s">
        <v>4577</v>
      </c>
      <c r="AP2109" s="1">
        <v>32144</v>
      </c>
      <c r="AR2109" s="1" t="s">
        <v>2493</v>
      </c>
      <c r="AS2109" s="1">
        <v>1</v>
      </c>
      <c r="AT2109" s="1">
        <v>1</v>
      </c>
      <c r="AY2109" s="1">
        <v>1</v>
      </c>
      <c r="AZ2109" s="1">
        <v>1</v>
      </c>
      <c r="BE2109" s="1">
        <v>1</v>
      </c>
      <c r="BL2109" s="1" t="s">
        <v>2494</v>
      </c>
    </row>
    <row r="2110" spans="1:64" x14ac:dyDescent="0.5">
      <c r="A2110" s="1">
        <v>456</v>
      </c>
      <c r="B2110" s="1" t="s">
        <v>2486</v>
      </c>
      <c r="C2110" s="2">
        <v>43579</v>
      </c>
      <c r="D2110" s="1" t="s">
        <v>2487</v>
      </c>
      <c r="E2110" s="1" t="s">
        <v>2488</v>
      </c>
      <c r="F2110" s="1" t="s">
        <v>127</v>
      </c>
      <c r="G2110" s="1">
        <v>25</v>
      </c>
      <c r="H2110" s="1">
        <v>2</v>
      </c>
      <c r="I2110" s="1" t="s">
        <v>499</v>
      </c>
      <c r="J2110" s="1">
        <v>52.5</v>
      </c>
      <c r="K2110" s="1">
        <v>-13.254308</v>
      </c>
      <c r="L2110" s="1">
        <v>34.301524999999998</v>
      </c>
      <c r="M2110" s="1" t="s">
        <v>69</v>
      </c>
      <c r="N2110" s="1">
        <v>0</v>
      </c>
      <c r="O2110" s="1">
        <v>2.6272389999999999</v>
      </c>
      <c r="P2110" s="1">
        <v>23.381664000000001</v>
      </c>
      <c r="Q2110" s="1">
        <v>198346.31</v>
      </c>
      <c r="R2110" s="1" t="s">
        <v>593</v>
      </c>
      <c r="S2110" s="1" t="s">
        <v>91</v>
      </c>
      <c r="T2110" s="1" t="s">
        <v>2489</v>
      </c>
      <c r="U2110" s="1" t="s">
        <v>105</v>
      </c>
      <c r="W2110" s="1" t="s">
        <v>121</v>
      </c>
      <c r="X2110" s="1" t="s">
        <v>2490</v>
      </c>
      <c r="Z2110" s="1" t="s">
        <v>499</v>
      </c>
      <c r="AA2110" s="1" t="s">
        <v>2491</v>
      </c>
      <c r="AJ2110" s="1" t="s">
        <v>76</v>
      </c>
      <c r="AK2110" s="1" t="s">
        <v>2492</v>
      </c>
      <c r="AL2110" s="1">
        <v>1511210</v>
      </c>
      <c r="AM2110" s="1" t="s">
        <v>109</v>
      </c>
      <c r="AN2110" s="1" t="s">
        <v>4555</v>
      </c>
      <c r="AO2110" s="1" t="s">
        <v>4577</v>
      </c>
      <c r="AP2110" s="1">
        <v>32144</v>
      </c>
      <c r="AR2110" s="1" t="s">
        <v>2493</v>
      </c>
      <c r="AS2110" s="1">
        <v>1</v>
      </c>
      <c r="AT2110" s="1">
        <v>1</v>
      </c>
      <c r="AY2110" s="1">
        <v>1</v>
      </c>
      <c r="AZ2110" s="1">
        <v>1</v>
      </c>
      <c r="BE2110" s="1">
        <v>1</v>
      </c>
      <c r="BL2110" s="1" t="s">
        <v>2494</v>
      </c>
    </row>
    <row r="2111" spans="1:64" x14ac:dyDescent="0.5">
      <c r="A2111" s="1">
        <v>456</v>
      </c>
      <c r="B2111" s="1" t="s">
        <v>2486</v>
      </c>
      <c r="C2111" s="2">
        <v>43579</v>
      </c>
      <c r="D2111" s="1" t="s">
        <v>2487</v>
      </c>
      <c r="E2111" s="1" t="s">
        <v>2488</v>
      </c>
      <c r="F2111" s="1" t="s">
        <v>206</v>
      </c>
      <c r="G2111" s="1">
        <v>25</v>
      </c>
      <c r="H2111" s="1">
        <v>2</v>
      </c>
      <c r="I2111" s="1" t="s">
        <v>499</v>
      </c>
      <c r="J2111" s="1">
        <v>52.5</v>
      </c>
      <c r="K2111" s="1">
        <v>-13.254308</v>
      </c>
      <c r="L2111" s="1">
        <v>34.301524999999998</v>
      </c>
      <c r="M2111" s="1" t="s">
        <v>69</v>
      </c>
      <c r="N2111" s="1">
        <v>0</v>
      </c>
      <c r="O2111" s="1">
        <v>2.6272389999999999</v>
      </c>
      <c r="P2111" s="1">
        <v>23.381664000000001</v>
      </c>
      <c r="Q2111" s="1">
        <v>198346.31</v>
      </c>
      <c r="R2111" s="1" t="s">
        <v>593</v>
      </c>
      <c r="S2111" s="1" t="s">
        <v>91</v>
      </c>
      <c r="T2111" s="1" t="s">
        <v>2489</v>
      </c>
      <c r="U2111" s="1" t="s">
        <v>105</v>
      </c>
      <c r="W2111" s="1" t="s">
        <v>121</v>
      </c>
      <c r="X2111" s="1" t="s">
        <v>2490</v>
      </c>
      <c r="Z2111" s="1" t="s">
        <v>499</v>
      </c>
      <c r="AA2111" s="1" t="s">
        <v>2491</v>
      </c>
      <c r="AJ2111" s="1" t="s">
        <v>76</v>
      </c>
      <c r="AK2111" s="1" t="s">
        <v>2492</v>
      </c>
      <c r="AL2111" s="1">
        <v>1511210</v>
      </c>
      <c r="AM2111" s="1" t="s">
        <v>109</v>
      </c>
      <c r="AN2111" s="1" t="s">
        <v>4555</v>
      </c>
      <c r="AO2111" s="1" t="s">
        <v>4577</v>
      </c>
      <c r="AP2111" s="1">
        <v>32144</v>
      </c>
      <c r="AR2111" s="1" t="s">
        <v>2493</v>
      </c>
      <c r="AS2111" s="1">
        <v>1</v>
      </c>
      <c r="AT2111" s="1">
        <v>1</v>
      </c>
      <c r="AY2111" s="1">
        <v>1</v>
      </c>
      <c r="AZ2111" s="1">
        <v>1</v>
      </c>
      <c r="BE2111" s="1">
        <v>1</v>
      </c>
      <c r="BL2111" s="1" t="s">
        <v>2494</v>
      </c>
    </row>
    <row r="2112" spans="1:64" x14ac:dyDescent="0.5">
      <c r="A2112" s="1">
        <v>456</v>
      </c>
      <c r="B2112" s="1" t="s">
        <v>2486</v>
      </c>
      <c r="C2112" s="2">
        <v>43579</v>
      </c>
      <c r="D2112" s="1" t="s">
        <v>2487</v>
      </c>
      <c r="E2112" s="1" t="s">
        <v>2488</v>
      </c>
      <c r="F2112" s="1" t="s">
        <v>97</v>
      </c>
      <c r="G2112" s="1">
        <v>25</v>
      </c>
      <c r="H2112" s="1">
        <v>2</v>
      </c>
      <c r="I2112" s="1" t="s">
        <v>499</v>
      </c>
      <c r="J2112" s="1">
        <v>52.5</v>
      </c>
      <c r="K2112" s="1">
        <v>-13.254308</v>
      </c>
      <c r="L2112" s="1">
        <v>34.301524999999998</v>
      </c>
      <c r="M2112" s="1" t="s">
        <v>69</v>
      </c>
      <c r="N2112" s="1">
        <v>0</v>
      </c>
      <c r="O2112" s="1">
        <v>2.6272389999999999</v>
      </c>
      <c r="P2112" s="1">
        <v>23.381664000000001</v>
      </c>
      <c r="Q2112" s="1">
        <v>198346.31</v>
      </c>
      <c r="R2112" s="1" t="s">
        <v>593</v>
      </c>
      <c r="S2112" s="1" t="s">
        <v>91</v>
      </c>
      <c r="T2112" s="1" t="s">
        <v>2489</v>
      </c>
      <c r="U2112" s="1" t="s">
        <v>105</v>
      </c>
      <c r="W2112" s="1" t="s">
        <v>121</v>
      </c>
      <c r="X2112" s="1" t="s">
        <v>2490</v>
      </c>
      <c r="Z2112" s="1" t="s">
        <v>499</v>
      </c>
      <c r="AA2112" s="1" t="s">
        <v>2491</v>
      </c>
      <c r="AJ2112" s="1" t="s">
        <v>76</v>
      </c>
      <c r="AK2112" s="1" t="s">
        <v>2492</v>
      </c>
      <c r="AL2112" s="1">
        <v>1511210</v>
      </c>
      <c r="AM2112" s="1" t="s">
        <v>109</v>
      </c>
      <c r="AN2112" s="1" t="s">
        <v>4555</v>
      </c>
      <c r="AO2112" s="1" t="s">
        <v>4577</v>
      </c>
      <c r="AP2112" s="1">
        <v>32144</v>
      </c>
      <c r="AR2112" s="1" t="s">
        <v>2493</v>
      </c>
      <c r="AS2112" s="1">
        <v>1</v>
      </c>
      <c r="AT2112" s="1">
        <v>1</v>
      </c>
      <c r="AY2112" s="1">
        <v>1</v>
      </c>
      <c r="AZ2112" s="1">
        <v>1</v>
      </c>
      <c r="BE2112" s="1">
        <v>1</v>
      </c>
      <c r="BL2112" s="1" t="s">
        <v>2494</v>
      </c>
    </row>
    <row r="2113" spans="1:64" x14ac:dyDescent="0.5">
      <c r="A2113" s="1">
        <v>456</v>
      </c>
      <c r="B2113" s="1" t="s">
        <v>2486</v>
      </c>
      <c r="C2113" s="2">
        <v>43579</v>
      </c>
      <c r="D2113" s="1" t="s">
        <v>2487</v>
      </c>
      <c r="E2113" s="1" t="s">
        <v>2488</v>
      </c>
      <c r="F2113" s="1" t="s">
        <v>129</v>
      </c>
      <c r="G2113" s="1">
        <v>25</v>
      </c>
      <c r="H2113" s="1">
        <v>2</v>
      </c>
      <c r="I2113" s="1" t="s">
        <v>719</v>
      </c>
      <c r="J2113" s="1">
        <v>47.5</v>
      </c>
      <c r="K2113" s="1">
        <v>33.939109999999999</v>
      </c>
      <c r="L2113" s="1">
        <v>67.709952999999999</v>
      </c>
      <c r="M2113" s="1" t="s">
        <v>114</v>
      </c>
      <c r="N2113" s="1">
        <v>0</v>
      </c>
      <c r="O2113" s="1">
        <v>25.384855999999999</v>
      </c>
      <c r="P2113" s="1">
        <v>68.458809000000002</v>
      </c>
      <c r="Q2113" s="1">
        <v>179456.19</v>
      </c>
      <c r="R2113" s="1" t="s">
        <v>593</v>
      </c>
      <c r="S2113" s="1" t="s">
        <v>91</v>
      </c>
      <c r="T2113" s="1" t="s">
        <v>2489</v>
      </c>
      <c r="U2113" s="1" t="s">
        <v>105</v>
      </c>
      <c r="W2113" s="1" t="s">
        <v>121</v>
      </c>
      <c r="X2113" s="1" t="s">
        <v>2490</v>
      </c>
      <c r="Z2113" s="1" t="s">
        <v>719</v>
      </c>
      <c r="AA2113" s="1" t="s">
        <v>2491</v>
      </c>
      <c r="AJ2113" s="1" t="s">
        <v>76</v>
      </c>
      <c r="AK2113" s="1" t="s">
        <v>2492</v>
      </c>
      <c r="AL2113" s="1">
        <v>1511210</v>
      </c>
      <c r="AM2113" s="1" t="s">
        <v>109</v>
      </c>
      <c r="AN2113" s="1" t="s">
        <v>4555</v>
      </c>
      <c r="AO2113" s="1" t="s">
        <v>4577</v>
      </c>
      <c r="AP2113" s="1">
        <v>32144</v>
      </c>
      <c r="AR2113" s="1" t="s">
        <v>2493</v>
      </c>
      <c r="AS2113" s="1">
        <v>1</v>
      </c>
      <c r="AT2113" s="1">
        <v>1</v>
      </c>
      <c r="AY2113" s="1">
        <v>1</v>
      </c>
      <c r="AZ2113" s="1">
        <v>1</v>
      </c>
      <c r="BE2113" s="1">
        <v>1</v>
      </c>
      <c r="BL2113" s="1" t="s">
        <v>2494</v>
      </c>
    </row>
    <row r="2114" spans="1:64" x14ac:dyDescent="0.5">
      <c r="A2114" s="1">
        <v>456</v>
      </c>
      <c r="B2114" s="1" t="s">
        <v>2486</v>
      </c>
      <c r="C2114" s="2">
        <v>43579</v>
      </c>
      <c r="D2114" s="1" t="s">
        <v>2487</v>
      </c>
      <c r="E2114" s="1" t="s">
        <v>2488</v>
      </c>
      <c r="F2114" s="1" t="s">
        <v>127</v>
      </c>
      <c r="G2114" s="1">
        <v>25</v>
      </c>
      <c r="H2114" s="1">
        <v>2</v>
      </c>
      <c r="I2114" s="1" t="s">
        <v>719</v>
      </c>
      <c r="J2114" s="1">
        <v>47.5</v>
      </c>
      <c r="K2114" s="1">
        <v>33.939109999999999</v>
      </c>
      <c r="L2114" s="1">
        <v>67.709952999999999</v>
      </c>
      <c r="M2114" s="1" t="s">
        <v>114</v>
      </c>
      <c r="N2114" s="1">
        <v>0</v>
      </c>
      <c r="O2114" s="1">
        <v>25.384855999999999</v>
      </c>
      <c r="P2114" s="1">
        <v>68.458809000000002</v>
      </c>
      <c r="Q2114" s="1">
        <v>179456.19</v>
      </c>
      <c r="R2114" s="1" t="s">
        <v>593</v>
      </c>
      <c r="S2114" s="1" t="s">
        <v>91</v>
      </c>
      <c r="T2114" s="1" t="s">
        <v>2489</v>
      </c>
      <c r="U2114" s="1" t="s">
        <v>105</v>
      </c>
      <c r="W2114" s="1" t="s">
        <v>121</v>
      </c>
      <c r="X2114" s="1" t="s">
        <v>2490</v>
      </c>
      <c r="Z2114" s="1" t="s">
        <v>719</v>
      </c>
      <c r="AA2114" s="1" t="s">
        <v>2491</v>
      </c>
      <c r="AJ2114" s="1" t="s">
        <v>76</v>
      </c>
      <c r="AK2114" s="1" t="s">
        <v>2492</v>
      </c>
      <c r="AL2114" s="1">
        <v>1511210</v>
      </c>
      <c r="AM2114" s="1" t="s">
        <v>109</v>
      </c>
      <c r="AN2114" s="1" t="s">
        <v>4555</v>
      </c>
      <c r="AO2114" s="1" t="s">
        <v>4577</v>
      </c>
      <c r="AP2114" s="1">
        <v>32144</v>
      </c>
      <c r="AR2114" s="1" t="s">
        <v>2493</v>
      </c>
      <c r="AS2114" s="1">
        <v>1</v>
      </c>
      <c r="AT2114" s="1">
        <v>1</v>
      </c>
      <c r="AY2114" s="1">
        <v>1</v>
      </c>
      <c r="AZ2114" s="1">
        <v>1</v>
      </c>
      <c r="BE2114" s="1">
        <v>1</v>
      </c>
      <c r="BL2114" s="1" t="s">
        <v>2494</v>
      </c>
    </row>
    <row r="2115" spans="1:64" x14ac:dyDescent="0.5">
      <c r="A2115" s="1">
        <v>456</v>
      </c>
      <c r="B2115" s="1" t="s">
        <v>2486</v>
      </c>
      <c r="C2115" s="2">
        <v>43579</v>
      </c>
      <c r="D2115" s="1" t="s">
        <v>2487</v>
      </c>
      <c r="E2115" s="1" t="s">
        <v>2488</v>
      </c>
      <c r="F2115" s="1" t="s">
        <v>206</v>
      </c>
      <c r="G2115" s="1">
        <v>25</v>
      </c>
      <c r="H2115" s="1">
        <v>2</v>
      </c>
      <c r="I2115" s="1" t="s">
        <v>719</v>
      </c>
      <c r="J2115" s="1">
        <v>47.5</v>
      </c>
      <c r="K2115" s="1">
        <v>33.939109999999999</v>
      </c>
      <c r="L2115" s="1">
        <v>67.709952999999999</v>
      </c>
      <c r="M2115" s="1" t="s">
        <v>114</v>
      </c>
      <c r="N2115" s="1">
        <v>0</v>
      </c>
      <c r="O2115" s="1">
        <v>25.384855999999999</v>
      </c>
      <c r="P2115" s="1">
        <v>68.458809000000002</v>
      </c>
      <c r="Q2115" s="1">
        <v>179456.19</v>
      </c>
      <c r="R2115" s="1" t="s">
        <v>593</v>
      </c>
      <c r="S2115" s="1" t="s">
        <v>91</v>
      </c>
      <c r="T2115" s="1" t="s">
        <v>2489</v>
      </c>
      <c r="U2115" s="1" t="s">
        <v>105</v>
      </c>
      <c r="W2115" s="1" t="s">
        <v>121</v>
      </c>
      <c r="X2115" s="1" t="s">
        <v>2490</v>
      </c>
      <c r="Z2115" s="1" t="s">
        <v>719</v>
      </c>
      <c r="AA2115" s="1" t="s">
        <v>2491</v>
      </c>
      <c r="AJ2115" s="1" t="s">
        <v>76</v>
      </c>
      <c r="AK2115" s="1" t="s">
        <v>2492</v>
      </c>
      <c r="AL2115" s="1">
        <v>1511210</v>
      </c>
      <c r="AM2115" s="1" t="s">
        <v>109</v>
      </c>
      <c r="AN2115" s="1" t="s">
        <v>4555</v>
      </c>
      <c r="AO2115" s="1" t="s">
        <v>4577</v>
      </c>
      <c r="AP2115" s="1">
        <v>32144</v>
      </c>
      <c r="AR2115" s="1" t="s">
        <v>2493</v>
      </c>
      <c r="AS2115" s="1">
        <v>1</v>
      </c>
      <c r="AT2115" s="1">
        <v>1</v>
      </c>
      <c r="AY2115" s="1">
        <v>1</v>
      </c>
      <c r="AZ2115" s="1">
        <v>1</v>
      </c>
      <c r="BE2115" s="1">
        <v>1</v>
      </c>
      <c r="BL2115" s="1" t="s">
        <v>2494</v>
      </c>
    </row>
    <row r="2116" spans="1:64" x14ac:dyDescent="0.5">
      <c r="A2116" s="1">
        <v>456</v>
      </c>
      <c r="B2116" s="1" t="s">
        <v>2486</v>
      </c>
      <c r="C2116" s="2">
        <v>43579</v>
      </c>
      <c r="D2116" s="1" t="s">
        <v>2487</v>
      </c>
      <c r="E2116" s="1" t="s">
        <v>2488</v>
      </c>
      <c r="F2116" s="1" t="s">
        <v>97</v>
      </c>
      <c r="G2116" s="1">
        <v>25</v>
      </c>
      <c r="H2116" s="1">
        <v>2</v>
      </c>
      <c r="I2116" s="1" t="s">
        <v>719</v>
      </c>
      <c r="J2116" s="1">
        <v>47.5</v>
      </c>
      <c r="K2116" s="1">
        <v>33.939109999999999</v>
      </c>
      <c r="L2116" s="1">
        <v>67.709952999999999</v>
      </c>
      <c r="M2116" s="1" t="s">
        <v>114</v>
      </c>
      <c r="N2116" s="1">
        <v>0</v>
      </c>
      <c r="O2116" s="1">
        <v>25.384855999999999</v>
      </c>
      <c r="P2116" s="1">
        <v>68.458809000000002</v>
      </c>
      <c r="Q2116" s="1">
        <v>179456.19</v>
      </c>
      <c r="R2116" s="1" t="s">
        <v>593</v>
      </c>
      <c r="S2116" s="1" t="s">
        <v>91</v>
      </c>
      <c r="T2116" s="1" t="s">
        <v>2489</v>
      </c>
      <c r="U2116" s="1" t="s">
        <v>105</v>
      </c>
      <c r="W2116" s="1" t="s">
        <v>121</v>
      </c>
      <c r="X2116" s="1" t="s">
        <v>2490</v>
      </c>
      <c r="Z2116" s="1" t="s">
        <v>719</v>
      </c>
      <c r="AA2116" s="1" t="s">
        <v>2491</v>
      </c>
      <c r="AJ2116" s="1" t="s">
        <v>76</v>
      </c>
      <c r="AK2116" s="1" t="s">
        <v>2492</v>
      </c>
      <c r="AL2116" s="1">
        <v>1511210</v>
      </c>
      <c r="AM2116" s="1" t="s">
        <v>109</v>
      </c>
      <c r="AN2116" s="1" t="s">
        <v>4555</v>
      </c>
      <c r="AO2116" s="1" t="s">
        <v>4577</v>
      </c>
      <c r="AP2116" s="1">
        <v>32144</v>
      </c>
      <c r="AR2116" s="1" t="s">
        <v>2493</v>
      </c>
      <c r="AS2116" s="1">
        <v>1</v>
      </c>
      <c r="AT2116" s="1">
        <v>1</v>
      </c>
      <c r="AY2116" s="1">
        <v>1</v>
      </c>
      <c r="AZ2116" s="1">
        <v>1</v>
      </c>
      <c r="BE2116" s="1">
        <v>1</v>
      </c>
      <c r="BL2116" s="1" t="s">
        <v>2494</v>
      </c>
    </row>
    <row r="2117" spans="1:64" x14ac:dyDescent="0.5">
      <c r="A2117" s="1">
        <v>249</v>
      </c>
      <c r="B2117" s="1" t="s">
        <v>2495</v>
      </c>
      <c r="C2117" s="2">
        <v>43579</v>
      </c>
      <c r="D2117" s="1" t="s">
        <v>2496</v>
      </c>
      <c r="E2117" s="1" t="s">
        <v>2497</v>
      </c>
      <c r="F2117" s="1" t="s">
        <v>127</v>
      </c>
      <c r="G2117" s="1">
        <v>50</v>
      </c>
      <c r="H2117" s="1">
        <v>1</v>
      </c>
      <c r="I2117" s="1" t="s">
        <v>152</v>
      </c>
      <c r="J2117" s="1">
        <v>100</v>
      </c>
      <c r="K2117" s="1">
        <v>-1.8655060000000001</v>
      </c>
      <c r="L2117" s="1">
        <v>29.917652</v>
      </c>
      <c r="M2117" s="1" t="s">
        <v>69</v>
      </c>
      <c r="N2117" s="1">
        <v>0</v>
      </c>
      <c r="O2117" s="1">
        <v>2.6272389999999999</v>
      </c>
      <c r="P2117" s="1">
        <v>23.381664000000001</v>
      </c>
      <c r="Q2117" s="1">
        <v>899545</v>
      </c>
      <c r="R2117" s="1" t="s">
        <v>2498</v>
      </c>
      <c r="S2117" s="1" t="s">
        <v>71</v>
      </c>
      <c r="T2117" s="1" t="s">
        <v>2499</v>
      </c>
      <c r="U2117" s="1" t="s">
        <v>105</v>
      </c>
      <c r="W2117" s="1" t="s">
        <v>121</v>
      </c>
      <c r="X2117" s="1" t="s">
        <v>2500</v>
      </c>
      <c r="Z2117" s="1" t="s">
        <v>152</v>
      </c>
      <c r="AJ2117" s="1" t="s">
        <v>76</v>
      </c>
      <c r="AK2117" s="1" t="s">
        <v>2501</v>
      </c>
      <c r="AL2117" s="1">
        <v>1799090</v>
      </c>
      <c r="AM2117" s="1" t="s">
        <v>109</v>
      </c>
      <c r="AN2117" s="1" t="s">
        <v>4616</v>
      </c>
      <c r="AO2117" s="1" t="s">
        <v>4387</v>
      </c>
      <c r="AP2117" s="1">
        <v>43</v>
      </c>
      <c r="AR2117" s="1" t="s">
        <v>2502</v>
      </c>
      <c r="AS2117" s="1">
        <v>1</v>
      </c>
      <c r="AT2117" s="1">
        <v>1</v>
      </c>
      <c r="AY2117" s="1">
        <v>1</v>
      </c>
      <c r="AZ2117" s="1">
        <v>1</v>
      </c>
      <c r="BD2117" s="1">
        <v>1</v>
      </c>
    </row>
    <row r="2118" spans="1:64" x14ac:dyDescent="0.5">
      <c r="A2118" s="1">
        <v>249</v>
      </c>
      <c r="B2118" s="1" t="s">
        <v>2495</v>
      </c>
      <c r="C2118" s="2">
        <v>43579</v>
      </c>
      <c r="D2118" s="1" t="s">
        <v>2496</v>
      </c>
      <c r="E2118" s="1" t="s">
        <v>2497</v>
      </c>
      <c r="F2118" s="1" t="s">
        <v>128</v>
      </c>
      <c r="G2118" s="1">
        <v>50</v>
      </c>
      <c r="H2118" s="1">
        <v>1</v>
      </c>
      <c r="I2118" s="1" t="s">
        <v>152</v>
      </c>
      <c r="J2118" s="1">
        <v>100</v>
      </c>
      <c r="K2118" s="1">
        <v>-1.8655060000000001</v>
      </c>
      <c r="L2118" s="1">
        <v>29.917652</v>
      </c>
      <c r="M2118" s="1" t="s">
        <v>69</v>
      </c>
      <c r="N2118" s="1">
        <v>0</v>
      </c>
      <c r="O2118" s="1">
        <v>2.6272389999999999</v>
      </c>
      <c r="P2118" s="1">
        <v>23.381664000000001</v>
      </c>
      <c r="Q2118" s="1">
        <v>899545</v>
      </c>
      <c r="R2118" s="1" t="s">
        <v>2498</v>
      </c>
      <c r="S2118" s="1" t="s">
        <v>71</v>
      </c>
      <c r="T2118" s="1" t="s">
        <v>2499</v>
      </c>
      <c r="U2118" s="1" t="s">
        <v>105</v>
      </c>
      <c r="W2118" s="1" t="s">
        <v>121</v>
      </c>
      <c r="X2118" s="1" t="s">
        <v>2500</v>
      </c>
      <c r="Z2118" s="1" t="s">
        <v>152</v>
      </c>
      <c r="AJ2118" s="1" t="s">
        <v>76</v>
      </c>
      <c r="AK2118" s="1" t="s">
        <v>2501</v>
      </c>
      <c r="AL2118" s="1">
        <v>1799090</v>
      </c>
      <c r="AM2118" s="1" t="s">
        <v>109</v>
      </c>
      <c r="AN2118" s="1" t="s">
        <v>4616</v>
      </c>
      <c r="AO2118" s="1" t="s">
        <v>4387</v>
      </c>
      <c r="AP2118" s="1">
        <v>43</v>
      </c>
      <c r="AR2118" s="1" t="s">
        <v>2502</v>
      </c>
      <c r="AS2118" s="1">
        <v>1</v>
      </c>
      <c r="AT2118" s="1">
        <v>1</v>
      </c>
      <c r="AY2118" s="1">
        <v>1</v>
      </c>
      <c r="AZ2118" s="1">
        <v>1</v>
      </c>
      <c r="BD2118" s="1">
        <v>1</v>
      </c>
    </row>
    <row r="2119" spans="1:64" x14ac:dyDescent="0.5">
      <c r="A2119" s="1">
        <v>206</v>
      </c>
      <c r="B2119" s="1" t="s">
        <v>2503</v>
      </c>
      <c r="C2119" s="2">
        <v>43579</v>
      </c>
      <c r="D2119" s="1" t="s">
        <v>2504</v>
      </c>
      <c r="E2119" s="1" t="s">
        <v>2505</v>
      </c>
      <c r="F2119" s="1" t="s">
        <v>128</v>
      </c>
      <c r="G2119" s="1">
        <v>20</v>
      </c>
      <c r="H2119" s="1">
        <v>1</v>
      </c>
      <c r="I2119" s="1" t="s">
        <v>155</v>
      </c>
      <c r="J2119" s="1">
        <v>100</v>
      </c>
      <c r="K2119" s="1">
        <v>-25.97325</v>
      </c>
      <c r="L2119" s="1">
        <v>32.572029999999998</v>
      </c>
      <c r="M2119" s="1" t="s">
        <v>69</v>
      </c>
      <c r="N2119" s="1">
        <v>0</v>
      </c>
      <c r="O2119" s="1">
        <v>2.6272389999999999</v>
      </c>
      <c r="P2119" s="1">
        <v>23.381664000000001</v>
      </c>
      <c r="Q2119" s="1">
        <v>660000</v>
      </c>
      <c r="R2119" s="1" t="s">
        <v>2506</v>
      </c>
      <c r="S2119" s="1" t="s">
        <v>91</v>
      </c>
      <c r="T2119" s="1" t="s">
        <v>2507</v>
      </c>
      <c r="U2119" s="1" t="s">
        <v>73</v>
      </c>
      <c r="W2119" s="1" t="s">
        <v>121</v>
      </c>
      <c r="X2119" s="1" t="s">
        <v>2508</v>
      </c>
      <c r="Z2119" s="1" t="s">
        <v>155</v>
      </c>
      <c r="AA2119" s="1" t="s">
        <v>1635</v>
      </c>
      <c r="AJ2119" s="1" t="s">
        <v>76</v>
      </c>
      <c r="AK2119" s="1" t="s">
        <v>2509</v>
      </c>
      <c r="AL2119" s="1">
        <v>3300000</v>
      </c>
      <c r="AM2119" s="1" t="s">
        <v>109</v>
      </c>
      <c r="AN2119" s="1" t="s">
        <v>4625</v>
      </c>
      <c r="AO2119" s="1" t="s">
        <v>4639</v>
      </c>
      <c r="AP2119" s="1">
        <v>103164</v>
      </c>
      <c r="AR2119" s="1" t="s">
        <v>2510</v>
      </c>
      <c r="AS2119" s="1">
        <v>1</v>
      </c>
      <c r="AZ2119" s="1">
        <v>1</v>
      </c>
      <c r="BD2119" s="1">
        <v>1</v>
      </c>
      <c r="BE2119" s="1">
        <v>1</v>
      </c>
      <c r="BL2119" s="1" t="s">
        <v>2511</v>
      </c>
    </row>
    <row r="2120" spans="1:64" x14ac:dyDescent="0.5">
      <c r="A2120" s="1">
        <v>206</v>
      </c>
      <c r="B2120" s="1" t="s">
        <v>2503</v>
      </c>
      <c r="C2120" s="2">
        <v>43579</v>
      </c>
      <c r="D2120" s="1" t="s">
        <v>2504</v>
      </c>
      <c r="E2120" s="1" t="s">
        <v>2505</v>
      </c>
      <c r="F2120" s="1" t="s">
        <v>97</v>
      </c>
      <c r="G2120" s="1">
        <v>30</v>
      </c>
      <c r="H2120" s="1">
        <v>1</v>
      </c>
      <c r="I2120" s="1" t="s">
        <v>155</v>
      </c>
      <c r="J2120" s="1">
        <v>100</v>
      </c>
      <c r="K2120" s="1">
        <v>-25.97325</v>
      </c>
      <c r="L2120" s="1">
        <v>32.572029999999998</v>
      </c>
      <c r="M2120" s="1" t="s">
        <v>69</v>
      </c>
      <c r="N2120" s="1">
        <v>0</v>
      </c>
      <c r="O2120" s="1">
        <v>2.6272389999999999</v>
      </c>
      <c r="P2120" s="1">
        <v>23.381664000000001</v>
      </c>
      <c r="Q2120" s="1">
        <v>990000</v>
      </c>
      <c r="R2120" s="1" t="s">
        <v>2506</v>
      </c>
      <c r="S2120" s="1" t="s">
        <v>91</v>
      </c>
      <c r="T2120" s="1" t="s">
        <v>2507</v>
      </c>
      <c r="U2120" s="1" t="s">
        <v>73</v>
      </c>
      <c r="W2120" s="1" t="s">
        <v>121</v>
      </c>
      <c r="X2120" s="1" t="s">
        <v>2508</v>
      </c>
      <c r="Z2120" s="1" t="s">
        <v>155</v>
      </c>
      <c r="AA2120" s="1" t="s">
        <v>1635</v>
      </c>
      <c r="AJ2120" s="1" t="s">
        <v>76</v>
      </c>
      <c r="AK2120" s="1" t="s">
        <v>2509</v>
      </c>
      <c r="AL2120" s="1">
        <v>3300000</v>
      </c>
      <c r="AM2120" s="1" t="s">
        <v>109</v>
      </c>
      <c r="AN2120" s="1" t="s">
        <v>4625</v>
      </c>
      <c r="AO2120" s="1" t="s">
        <v>4639</v>
      </c>
      <c r="AP2120" s="1">
        <v>103164</v>
      </c>
      <c r="AR2120" s="1" t="s">
        <v>2510</v>
      </c>
      <c r="AS2120" s="1">
        <v>1</v>
      </c>
      <c r="AZ2120" s="1">
        <v>1</v>
      </c>
      <c r="BD2120" s="1">
        <v>1</v>
      </c>
      <c r="BE2120" s="1">
        <v>1</v>
      </c>
      <c r="BL2120" s="1" t="s">
        <v>2511</v>
      </c>
    </row>
    <row r="2121" spans="1:64" x14ac:dyDescent="0.5">
      <c r="A2121" s="1">
        <v>206</v>
      </c>
      <c r="B2121" s="1" t="s">
        <v>2503</v>
      </c>
      <c r="C2121" s="2">
        <v>43579</v>
      </c>
      <c r="D2121" s="1" t="s">
        <v>2504</v>
      </c>
      <c r="E2121" s="1" t="s">
        <v>2505</v>
      </c>
      <c r="F2121" s="1" t="s">
        <v>127</v>
      </c>
      <c r="G2121" s="1">
        <v>30</v>
      </c>
      <c r="H2121" s="1">
        <v>1</v>
      </c>
      <c r="I2121" s="1" t="s">
        <v>155</v>
      </c>
      <c r="J2121" s="1">
        <v>100</v>
      </c>
      <c r="K2121" s="1">
        <v>-25.97325</v>
      </c>
      <c r="L2121" s="1">
        <v>32.572029999999998</v>
      </c>
      <c r="M2121" s="1" t="s">
        <v>69</v>
      </c>
      <c r="N2121" s="1">
        <v>0</v>
      </c>
      <c r="O2121" s="1">
        <v>2.6272389999999999</v>
      </c>
      <c r="P2121" s="1">
        <v>23.381664000000001</v>
      </c>
      <c r="Q2121" s="1">
        <v>990000</v>
      </c>
      <c r="R2121" s="1" t="s">
        <v>2506</v>
      </c>
      <c r="S2121" s="1" t="s">
        <v>91</v>
      </c>
      <c r="T2121" s="1" t="s">
        <v>2507</v>
      </c>
      <c r="U2121" s="1" t="s">
        <v>73</v>
      </c>
      <c r="W2121" s="1" t="s">
        <v>121</v>
      </c>
      <c r="X2121" s="1" t="s">
        <v>2508</v>
      </c>
      <c r="Z2121" s="1" t="s">
        <v>155</v>
      </c>
      <c r="AA2121" s="1" t="s">
        <v>1635</v>
      </c>
      <c r="AJ2121" s="1" t="s">
        <v>76</v>
      </c>
      <c r="AK2121" s="1" t="s">
        <v>2509</v>
      </c>
      <c r="AL2121" s="1">
        <v>3300000</v>
      </c>
      <c r="AM2121" s="1" t="s">
        <v>109</v>
      </c>
      <c r="AN2121" s="1" t="s">
        <v>4625</v>
      </c>
      <c r="AO2121" s="1" t="s">
        <v>4639</v>
      </c>
      <c r="AP2121" s="1">
        <v>103164</v>
      </c>
      <c r="AR2121" s="1" t="s">
        <v>2510</v>
      </c>
      <c r="AS2121" s="1">
        <v>1</v>
      </c>
      <c r="AZ2121" s="1">
        <v>1</v>
      </c>
      <c r="BD2121" s="1">
        <v>1</v>
      </c>
      <c r="BE2121" s="1">
        <v>1</v>
      </c>
      <c r="BL2121" s="1" t="s">
        <v>2511</v>
      </c>
    </row>
    <row r="2122" spans="1:64" x14ac:dyDescent="0.5">
      <c r="A2122" s="1">
        <v>206</v>
      </c>
      <c r="B2122" s="1" t="s">
        <v>2503</v>
      </c>
      <c r="C2122" s="2">
        <v>43579</v>
      </c>
      <c r="D2122" s="1" t="s">
        <v>2504</v>
      </c>
      <c r="E2122" s="1" t="s">
        <v>2505</v>
      </c>
      <c r="F2122" s="1" t="s">
        <v>129</v>
      </c>
      <c r="G2122" s="1">
        <v>20</v>
      </c>
      <c r="H2122" s="1">
        <v>1</v>
      </c>
      <c r="I2122" s="1" t="s">
        <v>155</v>
      </c>
      <c r="J2122" s="1">
        <v>100</v>
      </c>
      <c r="K2122" s="1">
        <v>-25.97325</v>
      </c>
      <c r="L2122" s="1">
        <v>32.572029999999998</v>
      </c>
      <c r="M2122" s="1" t="s">
        <v>69</v>
      </c>
      <c r="N2122" s="1">
        <v>0</v>
      </c>
      <c r="O2122" s="1">
        <v>2.6272389999999999</v>
      </c>
      <c r="P2122" s="1">
        <v>23.381664000000001</v>
      </c>
      <c r="Q2122" s="1">
        <v>660000</v>
      </c>
      <c r="R2122" s="1" t="s">
        <v>2506</v>
      </c>
      <c r="S2122" s="1" t="s">
        <v>91</v>
      </c>
      <c r="T2122" s="1" t="s">
        <v>2507</v>
      </c>
      <c r="U2122" s="1" t="s">
        <v>73</v>
      </c>
      <c r="W2122" s="1" t="s">
        <v>121</v>
      </c>
      <c r="X2122" s="1" t="s">
        <v>2508</v>
      </c>
      <c r="Z2122" s="1" t="s">
        <v>155</v>
      </c>
      <c r="AA2122" s="1" t="s">
        <v>1635</v>
      </c>
      <c r="AJ2122" s="1" t="s">
        <v>76</v>
      </c>
      <c r="AK2122" s="1" t="s">
        <v>2509</v>
      </c>
      <c r="AL2122" s="1">
        <v>3300000</v>
      </c>
      <c r="AM2122" s="1" t="s">
        <v>109</v>
      </c>
      <c r="AN2122" s="1" t="s">
        <v>4625</v>
      </c>
      <c r="AO2122" s="1" t="s">
        <v>4639</v>
      </c>
      <c r="AP2122" s="1">
        <v>103164</v>
      </c>
      <c r="AR2122" s="1" t="s">
        <v>2510</v>
      </c>
      <c r="AS2122" s="1">
        <v>1</v>
      </c>
      <c r="AZ2122" s="1">
        <v>1</v>
      </c>
      <c r="BD2122" s="1">
        <v>1</v>
      </c>
      <c r="BE2122" s="1">
        <v>1</v>
      </c>
      <c r="BL2122" s="1" t="s">
        <v>2511</v>
      </c>
    </row>
    <row r="2123" spans="1:64" x14ac:dyDescent="0.5">
      <c r="A2123" s="1">
        <v>401</v>
      </c>
      <c r="B2123" s="1" t="s">
        <v>2512</v>
      </c>
      <c r="C2123" s="2">
        <v>43357</v>
      </c>
      <c r="D2123" s="1" t="s">
        <v>2513</v>
      </c>
      <c r="F2123" s="1" t="s">
        <v>129</v>
      </c>
      <c r="G2123" s="1">
        <v>100</v>
      </c>
      <c r="H2123" s="1">
        <v>1</v>
      </c>
      <c r="I2123" s="1" t="s">
        <v>645</v>
      </c>
      <c r="J2123" s="1">
        <v>100</v>
      </c>
      <c r="K2123" s="1">
        <v>56.130367</v>
      </c>
      <c r="L2123" s="1">
        <v>-106.346771</v>
      </c>
      <c r="M2123" s="1" t="s">
        <v>646</v>
      </c>
      <c r="N2123" s="1">
        <v>0</v>
      </c>
      <c r="O2123" s="1">
        <v>56.130367</v>
      </c>
      <c r="P2123" s="1">
        <v>-106.346771</v>
      </c>
      <c r="Q2123" s="1">
        <v>298000</v>
      </c>
      <c r="R2123" s="1" t="s">
        <v>253</v>
      </c>
      <c r="S2123" s="1" t="s">
        <v>71</v>
      </c>
      <c r="X2123" s="1" t="s">
        <v>236</v>
      </c>
      <c r="Z2123" s="1" t="s">
        <v>645</v>
      </c>
      <c r="AA2123" s="1" t="s">
        <v>2514</v>
      </c>
      <c r="AJ2123" s="1" t="s">
        <v>76</v>
      </c>
      <c r="AL2123" s="1">
        <v>298000</v>
      </c>
      <c r="AM2123" s="1" t="s">
        <v>109</v>
      </c>
      <c r="AN2123" s="1" t="s">
        <v>4640</v>
      </c>
      <c r="AO2123" s="1" t="s">
        <v>4641</v>
      </c>
    </row>
    <row r="2124" spans="1:64" x14ac:dyDescent="0.5">
      <c r="A2124" s="1">
        <v>489</v>
      </c>
      <c r="B2124" s="1" t="s">
        <v>2515</v>
      </c>
      <c r="C2124" s="2">
        <v>43441</v>
      </c>
      <c r="D2124" s="1" t="s">
        <v>2516</v>
      </c>
      <c r="E2124" s="1" t="s">
        <v>2517</v>
      </c>
      <c r="F2124" s="1" t="s">
        <v>129</v>
      </c>
      <c r="G2124" s="1">
        <v>33.33</v>
      </c>
      <c r="H2124" s="1">
        <v>1</v>
      </c>
      <c r="I2124" s="1" t="s">
        <v>499</v>
      </c>
      <c r="J2124" s="1">
        <v>100</v>
      </c>
      <c r="K2124" s="1">
        <v>-13.254308</v>
      </c>
      <c r="L2124" s="1">
        <v>34.301524999999998</v>
      </c>
      <c r="M2124" s="1" t="s">
        <v>69</v>
      </c>
      <c r="N2124" s="1">
        <v>0</v>
      </c>
      <c r="O2124" s="1">
        <v>2.6272389999999999</v>
      </c>
      <c r="P2124" s="1">
        <v>23.381664000000001</v>
      </c>
      <c r="R2124" s="1" t="s">
        <v>855</v>
      </c>
      <c r="S2124" s="1" t="s">
        <v>71</v>
      </c>
      <c r="X2124" s="1" t="s">
        <v>2518</v>
      </c>
      <c r="Z2124" s="1" t="s">
        <v>499</v>
      </c>
      <c r="AA2124" s="1" t="s">
        <v>856</v>
      </c>
      <c r="AJ2124" s="1" t="s">
        <v>76</v>
      </c>
      <c r="AK2124" s="1" t="s">
        <v>2519</v>
      </c>
      <c r="AM2124" s="1" t="s">
        <v>78</v>
      </c>
      <c r="AN2124" s="1" t="s">
        <v>4306</v>
      </c>
      <c r="AO2124" s="1" t="s">
        <v>4307</v>
      </c>
    </row>
    <row r="2125" spans="1:64" x14ac:dyDescent="0.5">
      <c r="A2125" s="1">
        <v>489</v>
      </c>
      <c r="B2125" s="1" t="s">
        <v>2515</v>
      </c>
      <c r="C2125" s="2">
        <v>43441</v>
      </c>
      <c r="D2125" s="1" t="s">
        <v>2516</v>
      </c>
      <c r="E2125" s="1" t="s">
        <v>2517</v>
      </c>
      <c r="F2125" s="1" t="s">
        <v>759</v>
      </c>
      <c r="G2125" s="1">
        <v>33.33</v>
      </c>
      <c r="H2125" s="1">
        <v>1</v>
      </c>
      <c r="I2125" s="1" t="s">
        <v>499</v>
      </c>
      <c r="J2125" s="1">
        <v>100</v>
      </c>
      <c r="K2125" s="1">
        <v>-13.254308</v>
      </c>
      <c r="L2125" s="1">
        <v>34.301524999999998</v>
      </c>
      <c r="M2125" s="1" t="s">
        <v>69</v>
      </c>
      <c r="N2125" s="1">
        <v>0</v>
      </c>
      <c r="O2125" s="1">
        <v>2.6272389999999999</v>
      </c>
      <c r="P2125" s="1">
        <v>23.381664000000001</v>
      </c>
      <c r="R2125" s="1" t="s">
        <v>855</v>
      </c>
      <c r="S2125" s="1" t="s">
        <v>71</v>
      </c>
      <c r="X2125" s="1" t="s">
        <v>2518</v>
      </c>
      <c r="Z2125" s="1" t="s">
        <v>499</v>
      </c>
      <c r="AA2125" s="1" t="s">
        <v>856</v>
      </c>
      <c r="AJ2125" s="1" t="s">
        <v>76</v>
      </c>
      <c r="AK2125" s="1" t="s">
        <v>2519</v>
      </c>
      <c r="AM2125" s="1" t="s">
        <v>78</v>
      </c>
      <c r="AN2125" s="1" t="s">
        <v>4306</v>
      </c>
      <c r="AO2125" s="1" t="s">
        <v>4307</v>
      </c>
    </row>
    <row r="2126" spans="1:64" x14ac:dyDescent="0.5">
      <c r="A2126" s="1">
        <v>489</v>
      </c>
      <c r="B2126" s="1" t="s">
        <v>2515</v>
      </c>
      <c r="C2126" s="2">
        <v>43441</v>
      </c>
      <c r="D2126" s="1" t="s">
        <v>2516</v>
      </c>
      <c r="E2126" s="1" t="s">
        <v>2517</v>
      </c>
      <c r="F2126" s="1" t="s">
        <v>206</v>
      </c>
      <c r="G2126" s="1">
        <v>33.340000000000003</v>
      </c>
      <c r="H2126" s="1">
        <v>1</v>
      </c>
      <c r="I2126" s="1" t="s">
        <v>499</v>
      </c>
      <c r="J2126" s="1">
        <v>100</v>
      </c>
      <c r="K2126" s="1">
        <v>-13.254308</v>
      </c>
      <c r="L2126" s="1">
        <v>34.301524999999998</v>
      </c>
      <c r="M2126" s="1" t="s">
        <v>69</v>
      </c>
      <c r="N2126" s="1">
        <v>0</v>
      </c>
      <c r="O2126" s="1">
        <v>2.6272389999999999</v>
      </c>
      <c r="P2126" s="1">
        <v>23.381664000000001</v>
      </c>
      <c r="R2126" s="1" t="s">
        <v>855</v>
      </c>
      <c r="S2126" s="1" t="s">
        <v>71</v>
      </c>
      <c r="X2126" s="1" t="s">
        <v>2518</v>
      </c>
      <c r="Z2126" s="1" t="s">
        <v>499</v>
      </c>
      <c r="AA2126" s="1" t="s">
        <v>856</v>
      </c>
      <c r="AJ2126" s="1" t="s">
        <v>76</v>
      </c>
      <c r="AK2126" s="1" t="s">
        <v>2519</v>
      </c>
      <c r="AM2126" s="1" t="s">
        <v>78</v>
      </c>
      <c r="AN2126" s="1" t="s">
        <v>4306</v>
      </c>
      <c r="AO2126" s="1" t="s">
        <v>4307</v>
      </c>
    </row>
    <row r="2127" spans="1:64" x14ac:dyDescent="0.5">
      <c r="A2127" s="1">
        <v>194</v>
      </c>
      <c r="B2127" s="1" t="s">
        <v>2520</v>
      </c>
      <c r="C2127" s="2">
        <v>43579</v>
      </c>
      <c r="D2127" s="1" t="s">
        <v>2521</v>
      </c>
      <c r="E2127" s="1" t="s">
        <v>2522</v>
      </c>
      <c r="F2127" s="1" t="s">
        <v>67</v>
      </c>
      <c r="G2127" s="1">
        <v>100</v>
      </c>
      <c r="H2127" s="1">
        <v>1</v>
      </c>
      <c r="I2127" s="1" t="s">
        <v>499</v>
      </c>
      <c r="J2127" s="1">
        <v>100</v>
      </c>
      <c r="K2127" s="1">
        <v>-13.254308</v>
      </c>
      <c r="L2127" s="1">
        <v>34.301524999999998</v>
      </c>
      <c r="M2127" s="1" t="s">
        <v>69</v>
      </c>
      <c r="N2127" s="1">
        <v>0</v>
      </c>
      <c r="O2127" s="1">
        <v>2.6272389999999999</v>
      </c>
      <c r="P2127" s="1">
        <v>23.381664000000001</v>
      </c>
      <c r="Q2127" s="1">
        <v>6049015</v>
      </c>
      <c r="R2127" s="1" t="s">
        <v>440</v>
      </c>
      <c r="S2127" s="1" t="s">
        <v>71</v>
      </c>
      <c r="T2127" s="1" t="s">
        <v>104</v>
      </c>
      <c r="U2127" s="1" t="s">
        <v>105</v>
      </c>
      <c r="W2127" s="1" t="s">
        <v>121</v>
      </c>
      <c r="X2127" s="1" t="s">
        <v>2523</v>
      </c>
      <c r="Y2127" s="1" t="s">
        <v>675</v>
      </c>
      <c r="Z2127" s="1" t="s">
        <v>499</v>
      </c>
      <c r="AA2127" s="1" t="s">
        <v>1736</v>
      </c>
      <c r="AD2127" s="1" t="s">
        <v>676</v>
      </c>
      <c r="AE2127" s="1" t="s">
        <v>2463</v>
      </c>
      <c r="AI2127" s="1" t="s">
        <v>2524</v>
      </c>
      <c r="AJ2127" s="1" t="s">
        <v>76</v>
      </c>
      <c r="AK2127" s="1" t="s">
        <v>2525</v>
      </c>
      <c r="AL2127" s="1">
        <v>6049015</v>
      </c>
      <c r="AM2127" s="1" t="s">
        <v>109</v>
      </c>
      <c r="AN2127" s="1" t="s">
        <v>4642</v>
      </c>
      <c r="AO2127" s="1" t="s">
        <v>4287</v>
      </c>
      <c r="AP2127" s="1">
        <v>236000</v>
      </c>
      <c r="AR2127" s="1" t="s">
        <v>2526</v>
      </c>
      <c r="AS2127" s="1">
        <v>1</v>
      </c>
      <c r="AU2127" s="1">
        <v>1</v>
      </c>
      <c r="AY2127" s="1">
        <v>1</v>
      </c>
    </row>
    <row r="2128" spans="1:64" x14ac:dyDescent="0.5">
      <c r="A2128" s="1">
        <v>336</v>
      </c>
      <c r="B2128" s="1" t="s">
        <v>2527</v>
      </c>
      <c r="C2128" s="2">
        <v>43537</v>
      </c>
      <c r="D2128" s="1" t="s">
        <v>2528</v>
      </c>
      <c r="E2128" s="1" t="s">
        <v>2529</v>
      </c>
      <c r="F2128" s="1" t="s">
        <v>129</v>
      </c>
      <c r="G2128" s="1">
        <v>70</v>
      </c>
      <c r="H2128" s="1">
        <v>1</v>
      </c>
      <c r="I2128" s="1" t="s">
        <v>194</v>
      </c>
      <c r="J2128" s="1">
        <v>100</v>
      </c>
      <c r="K2128" s="1">
        <v>19.182435999999999</v>
      </c>
      <c r="L2128" s="1">
        <v>-72.434515000000005</v>
      </c>
      <c r="M2128" s="1" t="s">
        <v>195</v>
      </c>
      <c r="N2128" s="1">
        <v>0</v>
      </c>
      <c r="O2128" s="1">
        <v>25.14509</v>
      </c>
      <c r="P2128" s="1">
        <v>-80.396960000000007</v>
      </c>
      <c r="Q2128" s="1">
        <v>7000</v>
      </c>
      <c r="R2128" s="1" t="s">
        <v>559</v>
      </c>
      <c r="S2128" s="1" t="s">
        <v>71</v>
      </c>
      <c r="T2128" s="1" t="s">
        <v>2530</v>
      </c>
      <c r="X2128" s="1" t="s">
        <v>236</v>
      </c>
      <c r="Y2128" s="1" t="s">
        <v>2531</v>
      </c>
      <c r="Z2128" s="1" t="s">
        <v>194</v>
      </c>
      <c r="AA2128" s="1" t="s">
        <v>2532</v>
      </c>
      <c r="AJ2128" s="1" t="s">
        <v>76</v>
      </c>
      <c r="AL2128" s="1">
        <v>10000</v>
      </c>
      <c r="AM2128" s="1" t="s">
        <v>78</v>
      </c>
      <c r="AN2128" s="1" t="s">
        <v>4643</v>
      </c>
      <c r="AO2128" s="1" t="s">
        <v>4349</v>
      </c>
      <c r="AS2128" s="1">
        <v>1</v>
      </c>
      <c r="AT2128" s="1">
        <v>1</v>
      </c>
      <c r="AU2128" s="1">
        <v>1</v>
      </c>
      <c r="AV2128" s="1">
        <v>1</v>
      </c>
      <c r="AZ2128" s="1">
        <v>1</v>
      </c>
      <c r="BA2128" s="1">
        <v>1</v>
      </c>
      <c r="BB2128" s="1">
        <v>1</v>
      </c>
    </row>
    <row r="2129" spans="1:64" x14ac:dyDescent="0.5">
      <c r="A2129" s="1">
        <v>336</v>
      </c>
      <c r="B2129" s="1" t="s">
        <v>2527</v>
      </c>
      <c r="C2129" s="2">
        <v>43537</v>
      </c>
      <c r="D2129" s="1" t="s">
        <v>2528</v>
      </c>
      <c r="E2129" s="1" t="s">
        <v>2529</v>
      </c>
      <c r="F2129" s="1" t="s">
        <v>128</v>
      </c>
      <c r="G2129" s="1">
        <v>30</v>
      </c>
      <c r="H2129" s="1">
        <v>1</v>
      </c>
      <c r="I2129" s="1" t="s">
        <v>194</v>
      </c>
      <c r="J2129" s="1">
        <v>100</v>
      </c>
      <c r="K2129" s="1">
        <v>19.182435999999999</v>
      </c>
      <c r="L2129" s="1">
        <v>-72.434515000000005</v>
      </c>
      <c r="M2129" s="1" t="s">
        <v>195</v>
      </c>
      <c r="N2129" s="1">
        <v>0</v>
      </c>
      <c r="O2129" s="1">
        <v>25.14509</v>
      </c>
      <c r="P2129" s="1">
        <v>-80.396960000000007</v>
      </c>
      <c r="Q2129" s="1">
        <v>3000</v>
      </c>
      <c r="R2129" s="1" t="s">
        <v>559</v>
      </c>
      <c r="S2129" s="1" t="s">
        <v>71</v>
      </c>
      <c r="T2129" s="1" t="s">
        <v>2530</v>
      </c>
      <c r="X2129" s="1" t="s">
        <v>236</v>
      </c>
      <c r="Y2129" s="1" t="s">
        <v>2531</v>
      </c>
      <c r="Z2129" s="1" t="s">
        <v>194</v>
      </c>
      <c r="AA2129" s="1" t="s">
        <v>2532</v>
      </c>
      <c r="AJ2129" s="1" t="s">
        <v>76</v>
      </c>
      <c r="AL2129" s="1">
        <v>10000</v>
      </c>
      <c r="AM2129" s="1" t="s">
        <v>78</v>
      </c>
      <c r="AN2129" s="1" t="s">
        <v>4643</v>
      </c>
      <c r="AO2129" s="1" t="s">
        <v>4349</v>
      </c>
      <c r="AS2129" s="1">
        <v>1</v>
      </c>
      <c r="AT2129" s="1">
        <v>1</v>
      </c>
      <c r="AU2129" s="1">
        <v>1</v>
      </c>
      <c r="AV2129" s="1">
        <v>1</v>
      </c>
      <c r="AZ2129" s="1">
        <v>1</v>
      </c>
      <c r="BA2129" s="1">
        <v>1</v>
      </c>
      <c r="BB2129" s="1">
        <v>1</v>
      </c>
    </row>
    <row r="2130" spans="1:64" x14ac:dyDescent="0.5">
      <c r="A2130" s="1">
        <v>229</v>
      </c>
      <c r="B2130" s="1" t="s">
        <v>2533</v>
      </c>
      <c r="C2130" s="2">
        <v>43371</v>
      </c>
      <c r="D2130" s="1" t="s">
        <v>2534</v>
      </c>
      <c r="E2130" s="1" t="s">
        <v>2535</v>
      </c>
      <c r="F2130" s="1" t="s">
        <v>102</v>
      </c>
      <c r="G2130" s="1">
        <v>100</v>
      </c>
      <c r="H2130" s="1">
        <v>3</v>
      </c>
      <c r="I2130" s="1" t="s">
        <v>169</v>
      </c>
      <c r="J2130" s="1">
        <v>33</v>
      </c>
      <c r="K2130" s="1">
        <v>9.0819989999999997</v>
      </c>
      <c r="L2130" s="1">
        <v>8.6752769999999995</v>
      </c>
      <c r="M2130" s="1" t="s">
        <v>69</v>
      </c>
      <c r="N2130" s="1">
        <v>0</v>
      </c>
      <c r="O2130" s="1">
        <v>2.6272389999999999</v>
      </c>
      <c r="P2130" s="1">
        <v>23.381664000000001</v>
      </c>
      <c r="Q2130" s="1">
        <v>6600000</v>
      </c>
      <c r="R2130" s="1" t="s">
        <v>1356</v>
      </c>
      <c r="S2130" s="1" t="s">
        <v>91</v>
      </c>
      <c r="T2130" s="1" t="s">
        <v>104</v>
      </c>
      <c r="U2130" s="1" t="s">
        <v>105</v>
      </c>
      <c r="X2130" s="1" t="s">
        <v>2536</v>
      </c>
      <c r="Z2130" s="1" t="s">
        <v>169</v>
      </c>
      <c r="AA2130" s="1" t="s">
        <v>2537</v>
      </c>
      <c r="AJ2130" s="1" t="s">
        <v>76</v>
      </c>
      <c r="AK2130" s="1" t="s">
        <v>2538</v>
      </c>
      <c r="AL2130" s="1">
        <v>20000000</v>
      </c>
      <c r="AM2130" s="1" t="s">
        <v>109</v>
      </c>
      <c r="AN2130" s="1" t="s">
        <v>4438</v>
      </c>
      <c r="AO2130" s="1" t="s">
        <v>4293</v>
      </c>
    </row>
    <row r="2131" spans="1:64" x14ac:dyDescent="0.5">
      <c r="A2131" s="1">
        <v>229</v>
      </c>
      <c r="B2131" s="1" t="s">
        <v>2533</v>
      </c>
      <c r="C2131" s="2">
        <v>43371</v>
      </c>
      <c r="D2131" s="1" t="s">
        <v>2534</v>
      </c>
      <c r="E2131" s="1" t="s">
        <v>2535</v>
      </c>
      <c r="F2131" s="1" t="s">
        <v>102</v>
      </c>
      <c r="G2131" s="1">
        <v>100</v>
      </c>
      <c r="H2131" s="1">
        <v>3</v>
      </c>
      <c r="I2131" s="1" t="s">
        <v>179</v>
      </c>
      <c r="J2131" s="1">
        <v>12</v>
      </c>
      <c r="K2131" s="1">
        <v>-4.0383329999999997</v>
      </c>
      <c r="L2131" s="1">
        <v>21.758662999999999</v>
      </c>
      <c r="M2131" s="1" t="s">
        <v>69</v>
      </c>
      <c r="N2131" s="1">
        <v>0</v>
      </c>
      <c r="O2131" s="1">
        <v>2.6272389999999999</v>
      </c>
      <c r="P2131" s="1">
        <v>23.381664000000001</v>
      </c>
      <c r="Q2131" s="1">
        <v>2400000</v>
      </c>
      <c r="R2131" s="1" t="s">
        <v>1356</v>
      </c>
      <c r="S2131" s="1" t="s">
        <v>91</v>
      </c>
      <c r="T2131" s="1" t="s">
        <v>104</v>
      </c>
      <c r="U2131" s="1" t="s">
        <v>105</v>
      </c>
      <c r="X2131" s="1" t="s">
        <v>2536</v>
      </c>
      <c r="Z2131" s="1" t="s">
        <v>179</v>
      </c>
      <c r="AA2131" s="1" t="s">
        <v>2537</v>
      </c>
      <c r="AJ2131" s="1" t="s">
        <v>76</v>
      </c>
      <c r="AK2131" s="1" t="s">
        <v>2538</v>
      </c>
      <c r="AL2131" s="1">
        <v>20000000</v>
      </c>
      <c r="AM2131" s="1" t="s">
        <v>109</v>
      </c>
      <c r="AN2131" s="1" t="s">
        <v>4438</v>
      </c>
      <c r="AO2131" s="1" t="s">
        <v>4293</v>
      </c>
    </row>
    <row r="2132" spans="1:64" x14ac:dyDescent="0.5">
      <c r="A2132" s="1">
        <v>229</v>
      </c>
      <c r="B2132" s="1" t="s">
        <v>2533</v>
      </c>
      <c r="C2132" s="2">
        <v>43371</v>
      </c>
      <c r="D2132" s="1" t="s">
        <v>2534</v>
      </c>
      <c r="E2132" s="1" t="s">
        <v>2535</v>
      </c>
      <c r="F2132" s="1" t="s">
        <v>102</v>
      </c>
      <c r="G2132" s="1">
        <v>100</v>
      </c>
      <c r="H2132" s="1">
        <v>3</v>
      </c>
      <c r="I2132" s="1" t="s">
        <v>139</v>
      </c>
      <c r="J2132" s="1">
        <v>55</v>
      </c>
      <c r="K2132" s="1">
        <v>9.1449999999999996</v>
      </c>
      <c r="L2132" s="1">
        <v>40.489674000000001</v>
      </c>
      <c r="M2132" s="1" t="s">
        <v>69</v>
      </c>
      <c r="N2132" s="1">
        <v>0</v>
      </c>
      <c r="O2132" s="1">
        <v>2.6272389999999999</v>
      </c>
      <c r="P2132" s="1">
        <v>23.381664000000001</v>
      </c>
      <c r="Q2132" s="1">
        <v>11000000</v>
      </c>
      <c r="R2132" s="1" t="s">
        <v>1356</v>
      </c>
      <c r="S2132" s="1" t="s">
        <v>91</v>
      </c>
      <c r="T2132" s="1" t="s">
        <v>104</v>
      </c>
      <c r="U2132" s="1" t="s">
        <v>105</v>
      </c>
      <c r="X2132" s="1" t="s">
        <v>2536</v>
      </c>
      <c r="Z2132" s="1" t="s">
        <v>139</v>
      </c>
      <c r="AA2132" s="1" t="s">
        <v>2537</v>
      </c>
      <c r="AJ2132" s="1" t="s">
        <v>76</v>
      </c>
      <c r="AK2132" s="1" t="s">
        <v>2538</v>
      </c>
      <c r="AL2132" s="1">
        <v>20000000</v>
      </c>
      <c r="AM2132" s="1" t="s">
        <v>109</v>
      </c>
      <c r="AN2132" s="1" t="s">
        <v>4438</v>
      </c>
      <c r="AO2132" s="1" t="s">
        <v>4293</v>
      </c>
    </row>
    <row r="2133" spans="1:64" x14ac:dyDescent="0.5">
      <c r="A2133" s="1">
        <v>322</v>
      </c>
      <c r="B2133" s="1" t="s">
        <v>2539</v>
      </c>
      <c r="C2133" s="2">
        <v>43537</v>
      </c>
      <c r="D2133" s="1" t="s">
        <v>2540</v>
      </c>
      <c r="E2133" s="1" t="s">
        <v>2541</v>
      </c>
      <c r="F2133" s="1" t="s">
        <v>67</v>
      </c>
      <c r="G2133" s="1">
        <v>25</v>
      </c>
      <c r="H2133" s="1">
        <v>1</v>
      </c>
      <c r="I2133" s="1" t="s">
        <v>194</v>
      </c>
      <c r="J2133" s="1">
        <v>100</v>
      </c>
      <c r="K2133" s="1">
        <v>19.182435999999999</v>
      </c>
      <c r="L2133" s="1">
        <v>-72.434515000000005</v>
      </c>
      <c r="M2133" s="1" t="s">
        <v>195</v>
      </c>
      <c r="N2133" s="1">
        <v>0</v>
      </c>
      <c r="O2133" s="1">
        <v>25.14509</v>
      </c>
      <c r="P2133" s="1">
        <v>-80.396960000000007</v>
      </c>
      <c r="Q2133" s="1">
        <v>175000</v>
      </c>
      <c r="R2133" s="1" t="s">
        <v>2542</v>
      </c>
      <c r="S2133" s="1" t="s">
        <v>71</v>
      </c>
      <c r="T2133" s="1" t="s">
        <v>2543</v>
      </c>
      <c r="X2133" s="1" t="s">
        <v>236</v>
      </c>
      <c r="Y2133" s="1" t="s">
        <v>2544</v>
      </c>
      <c r="Z2133" s="1" t="s">
        <v>194</v>
      </c>
      <c r="AA2133" s="1" t="s">
        <v>2545</v>
      </c>
      <c r="AJ2133" s="1" t="s">
        <v>76</v>
      </c>
      <c r="AL2133" s="1">
        <v>700000</v>
      </c>
      <c r="AM2133" s="1" t="s">
        <v>78</v>
      </c>
      <c r="AS2133" s="1">
        <v>1</v>
      </c>
      <c r="AT2133" s="1">
        <v>1</v>
      </c>
      <c r="AU2133" s="1">
        <v>1</v>
      </c>
      <c r="AV2133" s="1">
        <v>1</v>
      </c>
      <c r="AW2133" s="1">
        <v>1</v>
      </c>
      <c r="AX2133" s="1">
        <v>1</v>
      </c>
      <c r="AY2133" s="1">
        <v>1</v>
      </c>
      <c r="AZ2133" s="1">
        <v>1</v>
      </c>
      <c r="BA2133" s="1">
        <v>1</v>
      </c>
      <c r="BB2133" s="1">
        <v>1</v>
      </c>
      <c r="BI2133" s="1">
        <v>1</v>
      </c>
    </row>
    <row r="2134" spans="1:64" x14ac:dyDescent="0.5">
      <c r="A2134" s="1">
        <v>322</v>
      </c>
      <c r="B2134" s="1" t="s">
        <v>2539</v>
      </c>
      <c r="C2134" s="2">
        <v>43537</v>
      </c>
      <c r="D2134" s="1" t="s">
        <v>2540</v>
      </c>
      <c r="E2134" s="1" t="s">
        <v>2541</v>
      </c>
      <c r="F2134" s="1" t="s">
        <v>128</v>
      </c>
      <c r="G2134" s="1">
        <v>25</v>
      </c>
      <c r="H2134" s="1">
        <v>1</v>
      </c>
      <c r="I2134" s="1" t="s">
        <v>194</v>
      </c>
      <c r="J2134" s="1">
        <v>100</v>
      </c>
      <c r="K2134" s="1">
        <v>19.182435999999999</v>
      </c>
      <c r="L2134" s="1">
        <v>-72.434515000000005</v>
      </c>
      <c r="M2134" s="1" t="s">
        <v>195</v>
      </c>
      <c r="N2134" s="1">
        <v>0</v>
      </c>
      <c r="O2134" s="1">
        <v>25.14509</v>
      </c>
      <c r="P2134" s="1">
        <v>-80.396960000000007</v>
      </c>
      <c r="Q2134" s="1">
        <v>175000</v>
      </c>
      <c r="R2134" s="1" t="s">
        <v>2542</v>
      </c>
      <c r="S2134" s="1" t="s">
        <v>71</v>
      </c>
      <c r="T2134" s="1" t="s">
        <v>2543</v>
      </c>
      <c r="X2134" s="1" t="s">
        <v>236</v>
      </c>
      <c r="Y2134" s="1" t="s">
        <v>2544</v>
      </c>
      <c r="Z2134" s="1" t="s">
        <v>194</v>
      </c>
      <c r="AA2134" s="1" t="s">
        <v>2545</v>
      </c>
      <c r="AJ2134" s="1" t="s">
        <v>76</v>
      </c>
      <c r="AL2134" s="1">
        <v>700000</v>
      </c>
      <c r="AM2134" s="1" t="s">
        <v>78</v>
      </c>
      <c r="AS2134" s="1">
        <v>1</v>
      </c>
      <c r="AT2134" s="1">
        <v>1</v>
      </c>
      <c r="AU2134" s="1">
        <v>1</v>
      </c>
      <c r="AV2134" s="1">
        <v>1</v>
      </c>
      <c r="AW2134" s="1">
        <v>1</v>
      </c>
      <c r="AX2134" s="1">
        <v>1</v>
      </c>
      <c r="AY2134" s="1">
        <v>1</v>
      </c>
      <c r="AZ2134" s="1">
        <v>1</v>
      </c>
      <c r="BA2134" s="1">
        <v>1</v>
      </c>
      <c r="BB2134" s="1">
        <v>1</v>
      </c>
      <c r="BI2134" s="1">
        <v>1</v>
      </c>
    </row>
    <row r="2135" spans="1:64" x14ac:dyDescent="0.5">
      <c r="A2135" s="1">
        <v>322</v>
      </c>
      <c r="B2135" s="1" t="s">
        <v>2539</v>
      </c>
      <c r="C2135" s="2">
        <v>43537</v>
      </c>
      <c r="D2135" s="1" t="s">
        <v>2540</v>
      </c>
      <c r="E2135" s="1" t="s">
        <v>2541</v>
      </c>
      <c r="F2135" s="1" t="s">
        <v>129</v>
      </c>
      <c r="G2135" s="1">
        <v>50</v>
      </c>
      <c r="H2135" s="1">
        <v>1</v>
      </c>
      <c r="I2135" s="1" t="s">
        <v>194</v>
      </c>
      <c r="J2135" s="1">
        <v>100</v>
      </c>
      <c r="K2135" s="1">
        <v>19.182435999999999</v>
      </c>
      <c r="L2135" s="1">
        <v>-72.434515000000005</v>
      </c>
      <c r="M2135" s="1" t="s">
        <v>195</v>
      </c>
      <c r="N2135" s="1">
        <v>0</v>
      </c>
      <c r="O2135" s="1">
        <v>25.14509</v>
      </c>
      <c r="P2135" s="1">
        <v>-80.396960000000007</v>
      </c>
      <c r="Q2135" s="1">
        <v>350000</v>
      </c>
      <c r="R2135" s="1" t="s">
        <v>2542</v>
      </c>
      <c r="S2135" s="1" t="s">
        <v>71</v>
      </c>
      <c r="T2135" s="1" t="s">
        <v>2543</v>
      </c>
      <c r="X2135" s="1" t="s">
        <v>236</v>
      </c>
      <c r="Y2135" s="1" t="s">
        <v>2544</v>
      </c>
      <c r="Z2135" s="1" t="s">
        <v>194</v>
      </c>
      <c r="AA2135" s="1" t="s">
        <v>2545</v>
      </c>
      <c r="AJ2135" s="1" t="s">
        <v>76</v>
      </c>
      <c r="AL2135" s="1">
        <v>700000</v>
      </c>
      <c r="AM2135" s="1" t="s">
        <v>78</v>
      </c>
      <c r="AS2135" s="1">
        <v>1</v>
      </c>
      <c r="AT2135" s="1">
        <v>1</v>
      </c>
      <c r="AU2135" s="1">
        <v>1</v>
      </c>
      <c r="AV2135" s="1">
        <v>1</v>
      </c>
      <c r="AW2135" s="1">
        <v>1</v>
      </c>
      <c r="AX2135" s="1">
        <v>1</v>
      </c>
      <c r="AY2135" s="1">
        <v>1</v>
      </c>
      <c r="AZ2135" s="1">
        <v>1</v>
      </c>
      <c r="BA2135" s="1">
        <v>1</v>
      </c>
      <c r="BB2135" s="1">
        <v>1</v>
      </c>
      <c r="BI2135" s="1">
        <v>1</v>
      </c>
    </row>
    <row r="2136" spans="1:64" x14ac:dyDescent="0.5">
      <c r="A2136" s="1">
        <v>649</v>
      </c>
      <c r="B2136" s="1" t="s">
        <v>2546</v>
      </c>
      <c r="C2136" s="2">
        <v>43571</v>
      </c>
      <c r="D2136" s="1" t="s">
        <v>2547</v>
      </c>
      <c r="E2136" s="1" t="s">
        <v>2548</v>
      </c>
      <c r="F2136" s="1" t="s">
        <v>129</v>
      </c>
      <c r="G2136" s="1">
        <v>100</v>
      </c>
      <c r="H2136" s="1">
        <v>7</v>
      </c>
      <c r="I2136" s="1" t="s">
        <v>1074</v>
      </c>
      <c r="J2136" s="1">
        <v>15</v>
      </c>
      <c r="K2136" s="1">
        <v>5.7863959999999999</v>
      </c>
      <c r="L2136" s="1">
        <v>47.325853000000002</v>
      </c>
      <c r="M2136" s="1" t="s">
        <v>69</v>
      </c>
      <c r="N2136" s="1">
        <v>0</v>
      </c>
      <c r="O2136" s="1">
        <v>2.6272389999999999</v>
      </c>
      <c r="P2136" s="1">
        <v>23.381664000000001</v>
      </c>
      <c r="R2136" s="1" t="s">
        <v>1123</v>
      </c>
      <c r="S2136" s="1" t="s">
        <v>71</v>
      </c>
      <c r="T2136" s="1" t="s">
        <v>2549</v>
      </c>
      <c r="X2136" s="1" t="s">
        <v>236</v>
      </c>
      <c r="Z2136" s="1" t="s">
        <v>1074</v>
      </c>
      <c r="AA2136" s="1" t="s">
        <v>2550</v>
      </c>
      <c r="AJ2136" s="1" t="s">
        <v>76</v>
      </c>
      <c r="AM2136" s="1" t="s">
        <v>109</v>
      </c>
    </row>
    <row r="2137" spans="1:64" x14ac:dyDescent="0.5">
      <c r="A2137" s="1">
        <v>649</v>
      </c>
      <c r="B2137" s="1" t="s">
        <v>2546</v>
      </c>
      <c r="C2137" s="2">
        <v>43571</v>
      </c>
      <c r="D2137" s="1" t="s">
        <v>2547</v>
      </c>
      <c r="E2137" s="1" t="s">
        <v>2548</v>
      </c>
      <c r="F2137" s="1" t="s">
        <v>129</v>
      </c>
      <c r="G2137" s="1">
        <v>100</v>
      </c>
      <c r="H2137" s="1">
        <v>7</v>
      </c>
      <c r="I2137" s="1" t="s">
        <v>730</v>
      </c>
      <c r="J2137" s="1">
        <v>14</v>
      </c>
      <c r="K2137" s="1">
        <v>15.454166000000001</v>
      </c>
      <c r="L2137" s="1">
        <v>18.732206000000001</v>
      </c>
      <c r="M2137" s="1" t="s">
        <v>69</v>
      </c>
      <c r="N2137" s="1">
        <v>0</v>
      </c>
      <c r="O2137" s="1">
        <v>2.6272389999999999</v>
      </c>
      <c r="P2137" s="1">
        <v>23.381664000000001</v>
      </c>
      <c r="R2137" s="1" t="s">
        <v>1123</v>
      </c>
      <c r="S2137" s="1" t="s">
        <v>71</v>
      </c>
      <c r="T2137" s="1" t="s">
        <v>2549</v>
      </c>
      <c r="X2137" s="1" t="s">
        <v>236</v>
      </c>
      <c r="Z2137" s="1" t="s">
        <v>730</v>
      </c>
      <c r="AA2137" s="1" t="s">
        <v>2550</v>
      </c>
      <c r="AJ2137" s="1" t="s">
        <v>76</v>
      </c>
      <c r="AM2137" s="1" t="s">
        <v>109</v>
      </c>
    </row>
    <row r="2138" spans="1:64" x14ac:dyDescent="0.5">
      <c r="A2138" s="1">
        <v>649</v>
      </c>
      <c r="B2138" s="1" t="s">
        <v>2546</v>
      </c>
      <c r="C2138" s="2">
        <v>43571</v>
      </c>
      <c r="D2138" s="1" t="s">
        <v>2547</v>
      </c>
      <c r="E2138" s="1" t="s">
        <v>2548</v>
      </c>
      <c r="F2138" s="1" t="s">
        <v>129</v>
      </c>
      <c r="G2138" s="1">
        <v>100</v>
      </c>
      <c r="H2138" s="1">
        <v>7</v>
      </c>
      <c r="I2138" s="1" t="s">
        <v>499</v>
      </c>
      <c r="J2138" s="1">
        <v>14</v>
      </c>
      <c r="K2138" s="1">
        <v>-13.254308</v>
      </c>
      <c r="L2138" s="1">
        <v>34.301524999999998</v>
      </c>
      <c r="M2138" s="1" t="s">
        <v>69</v>
      </c>
      <c r="N2138" s="1">
        <v>0</v>
      </c>
      <c r="O2138" s="1">
        <v>2.6272389999999999</v>
      </c>
      <c r="P2138" s="1">
        <v>23.381664000000001</v>
      </c>
      <c r="R2138" s="1" t="s">
        <v>1123</v>
      </c>
      <c r="S2138" s="1" t="s">
        <v>71</v>
      </c>
      <c r="T2138" s="1" t="s">
        <v>2549</v>
      </c>
      <c r="X2138" s="1" t="s">
        <v>236</v>
      </c>
      <c r="Z2138" s="1" t="s">
        <v>499</v>
      </c>
      <c r="AA2138" s="1" t="s">
        <v>2550</v>
      </c>
      <c r="AJ2138" s="1" t="s">
        <v>76</v>
      </c>
      <c r="AM2138" s="1" t="s">
        <v>109</v>
      </c>
    </row>
    <row r="2139" spans="1:64" x14ac:dyDescent="0.5">
      <c r="A2139" s="1">
        <v>649</v>
      </c>
      <c r="B2139" s="1" t="s">
        <v>2546</v>
      </c>
      <c r="C2139" s="2">
        <v>43571</v>
      </c>
      <c r="D2139" s="1" t="s">
        <v>2547</v>
      </c>
      <c r="E2139" s="1" t="s">
        <v>2548</v>
      </c>
      <c r="F2139" s="1" t="s">
        <v>129</v>
      </c>
      <c r="G2139" s="1">
        <v>100</v>
      </c>
      <c r="H2139" s="1">
        <v>7</v>
      </c>
      <c r="I2139" s="1" t="s">
        <v>151</v>
      </c>
      <c r="J2139" s="1">
        <v>14</v>
      </c>
      <c r="K2139" s="1">
        <v>8.5602839999999993</v>
      </c>
      <c r="L2139" s="1">
        <v>-11.791922</v>
      </c>
      <c r="M2139" s="1" t="s">
        <v>69</v>
      </c>
      <c r="N2139" s="1">
        <v>0</v>
      </c>
      <c r="O2139" s="1">
        <v>2.6272389999999999</v>
      </c>
      <c r="P2139" s="1">
        <v>23.381664000000001</v>
      </c>
      <c r="R2139" s="1" t="s">
        <v>1123</v>
      </c>
      <c r="S2139" s="1" t="s">
        <v>71</v>
      </c>
      <c r="T2139" s="1" t="s">
        <v>2549</v>
      </c>
      <c r="X2139" s="1" t="s">
        <v>236</v>
      </c>
      <c r="Z2139" s="1" t="s">
        <v>151</v>
      </c>
      <c r="AA2139" s="1" t="s">
        <v>2550</v>
      </c>
      <c r="AJ2139" s="1" t="s">
        <v>76</v>
      </c>
      <c r="AM2139" s="1" t="s">
        <v>109</v>
      </c>
    </row>
    <row r="2140" spans="1:64" x14ac:dyDescent="0.5">
      <c r="A2140" s="1">
        <v>649</v>
      </c>
      <c r="B2140" s="1" t="s">
        <v>2546</v>
      </c>
      <c r="C2140" s="2">
        <v>43571</v>
      </c>
      <c r="D2140" s="1" t="s">
        <v>2547</v>
      </c>
      <c r="E2140" s="1" t="s">
        <v>2548</v>
      </c>
      <c r="F2140" s="1" t="s">
        <v>129</v>
      </c>
      <c r="G2140" s="1">
        <v>100</v>
      </c>
      <c r="H2140" s="1">
        <v>7</v>
      </c>
      <c r="I2140" s="1" t="s">
        <v>497</v>
      </c>
      <c r="J2140" s="1">
        <v>14</v>
      </c>
      <c r="K2140" s="1">
        <v>7.3697220000000003</v>
      </c>
      <c r="L2140" s="1">
        <v>12.354722000000001</v>
      </c>
      <c r="M2140" s="1" t="s">
        <v>69</v>
      </c>
      <c r="N2140" s="1">
        <v>0</v>
      </c>
      <c r="O2140" s="1">
        <v>2.6272389999999999</v>
      </c>
      <c r="P2140" s="1">
        <v>23.381664000000001</v>
      </c>
      <c r="R2140" s="1" t="s">
        <v>1123</v>
      </c>
      <c r="S2140" s="1" t="s">
        <v>71</v>
      </c>
      <c r="T2140" s="1" t="s">
        <v>2549</v>
      </c>
      <c r="X2140" s="1" t="s">
        <v>236</v>
      </c>
      <c r="Z2140" s="1" t="s">
        <v>497</v>
      </c>
      <c r="AA2140" s="1" t="s">
        <v>2550</v>
      </c>
      <c r="AJ2140" s="1" t="s">
        <v>76</v>
      </c>
      <c r="AM2140" s="1" t="s">
        <v>109</v>
      </c>
    </row>
    <row r="2141" spans="1:64" x14ac:dyDescent="0.5">
      <c r="A2141" s="1">
        <v>649</v>
      </c>
      <c r="B2141" s="1" t="s">
        <v>2546</v>
      </c>
      <c r="C2141" s="2">
        <v>43571</v>
      </c>
      <c r="D2141" s="1" t="s">
        <v>2547</v>
      </c>
      <c r="E2141" s="1" t="s">
        <v>2548</v>
      </c>
      <c r="F2141" s="1" t="s">
        <v>129</v>
      </c>
      <c r="G2141" s="1">
        <v>100</v>
      </c>
      <c r="H2141" s="1">
        <v>7</v>
      </c>
      <c r="I2141" s="1" t="s">
        <v>325</v>
      </c>
      <c r="J2141" s="1">
        <v>15</v>
      </c>
      <c r="K2141" s="1">
        <v>6.4280549999999996</v>
      </c>
      <c r="L2141" s="1">
        <v>-9.4294989999999999</v>
      </c>
      <c r="M2141" s="1" t="s">
        <v>69</v>
      </c>
      <c r="N2141" s="1">
        <v>0</v>
      </c>
      <c r="O2141" s="1">
        <v>2.6272389999999999</v>
      </c>
      <c r="P2141" s="1">
        <v>23.381664000000001</v>
      </c>
      <c r="R2141" s="1" t="s">
        <v>1123</v>
      </c>
      <c r="S2141" s="1" t="s">
        <v>71</v>
      </c>
      <c r="T2141" s="1" t="s">
        <v>2549</v>
      </c>
      <c r="X2141" s="1" t="s">
        <v>236</v>
      </c>
      <c r="Z2141" s="1" t="s">
        <v>325</v>
      </c>
      <c r="AA2141" s="1" t="s">
        <v>2550</v>
      </c>
      <c r="AJ2141" s="1" t="s">
        <v>76</v>
      </c>
      <c r="AM2141" s="1" t="s">
        <v>109</v>
      </c>
    </row>
    <row r="2142" spans="1:64" x14ac:dyDescent="0.5">
      <c r="A2142" s="1">
        <v>649</v>
      </c>
      <c r="B2142" s="1" t="s">
        <v>2546</v>
      </c>
      <c r="C2142" s="2">
        <v>43571</v>
      </c>
      <c r="D2142" s="1" t="s">
        <v>2547</v>
      </c>
      <c r="E2142" s="1" t="s">
        <v>2548</v>
      </c>
      <c r="F2142" s="1" t="s">
        <v>129</v>
      </c>
      <c r="G2142" s="1">
        <v>100</v>
      </c>
      <c r="H2142" s="1">
        <v>7</v>
      </c>
      <c r="I2142" s="1" t="s">
        <v>179</v>
      </c>
      <c r="J2142" s="1">
        <v>14</v>
      </c>
      <c r="K2142" s="1">
        <v>-4.0383329999999997</v>
      </c>
      <c r="L2142" s="1">
        <v>21.758662999999999</v>
      </c>
      <c r="M2142" s="1" t="s">
        <v>69</v>
      </c>
      <c r="N2142" s="1">
        <v>0</v>
      </c>
      <c r="O2142" s="1">
        <v>2.6272389999999999</v>
      </c>
      <c r="P2142" s="1">
        <v>23.381664000000001</v>
      </c>
      <c r="R2142" s="1" t="s">
        <v>1123</v>
      </c>
      <c r="S2142" s="1" t="s">
        <v>71</v>
      </c>
      <c r="T2142" s="1" t="s">
        <v>2549</v>
      </c>
      <c r="X2142" s="1" t="s">
        <v>236</v>
      </c>
      <c r="Z2142" s="1" t="s">
        <v>179</v>
      </c>
      <c r="AA2142" s="1" t="s">
        <v>2550</v>
      </c>
      <c r="AJ2142" s="1" t="s">
        <v>76</v>
      </c>
      <c r="AM2142" s="1" t="s">
        <v>109</v>
      </c>
    </row>
    <row r="2143" spans="1:64" x14ac:dyDescent="0.5">
      <c r="A2143" s="1">
        <v>167</v>
      </c>
      <c r="B2143" s="1" t="s">
        <v>2551</v>
      </c>
      <c r="C2143" s="2">
        <v>43579</v>
      </c>
      <c r="D2143" s="1" t="s">
        <v>2552</v>
      </c>
      <c r="E2143" s="1" t="s">
        <v>2553</v>
      </c>
      <c r="F2143" s="1" t="s">
        <v>128</v>
      </c>
      <c r="G2143" s="1">
        <v>50</v>
      </c>
      <c r="H2143" s="1">
        <v>1</v>
      </c>
      <c r="I2143" s="1" t="s">
        <v>220</v>
      </c>
      <c r="J2143" s="1">
        <v>100</v>
      </c>
      <c r="K2143" s="1">
        <v>-2.3559E-2</v>
      </c>
      <c r="L2143" s="1">
        <v>37.906193000000002</v>
      </c>
      <c r="M2143" s="1" t="s">
        <v>69</v>
      </c>
      <c r="N2143" s="1">
        <v>0</v>
      </c>
      <c r="O2143" s="1">
        <v>2.6272389999999999</v>
      </c>
      <c r="P2143" s="1">
        <v>23.381664000000001</v>
      </c>
      <c r="Q2143" s="1">
        <v>840991.5</v>
      </c>
      <c r="R2143" s="1" t="s">
        <v>2554</v>
      </c>
      <c r="S2143" s="1" t="s">
        <v>71</v>
      </c>
      <c r="T2143" s="1" t="s">
        <v>2555</v>
      </c>
      <c r="U2143" s="1" t="s">
        <v>105</v>
      </c>
      <c r="W2143" s="1" t="s">
        <v>121</v>
      </c>
      <c r="X2143" s="1" t="s">
        <v>2556</v>
      </c>
      <c r="Z2143" s="1" t="s">
        <v>220</v>
      </c>
      <c r="AJ2143" s="1" t="s">
        <v>76</v>
      </c>
      <c r="AK2143" s="1" t="s">
        <v>2557</v>
      </c>
      <c r="AL2143" s="1">
        <v>1681983</v>
      </c>
      <c r="AM2143" s="1" t="s">
        <v>109</v>
      </c>
      <c r="AN2143" s="1" t="s">
        <v>4644</v>
      </c>
      <c r="AO2143" s="1" t="s">
        <v>4645</v>
      </c>
      <c r="AP2143" s="1">
        <v>3000</v>
      </c>
      <c r="AR2143" s="1" t="s">
        <v>2558</v>
      </c>
      <c r="AS2143" s="1">
        <v>1</v>
      </c>
      <c r="AU2143" s="1">
        <v>1</v>
      </c>
      <c r="AY2143" s="1">
        <v>1</v>
      </c>
      <c r="AZ2143" s="1">
        <v>1</v>
      </c>
      <c r="BL2143" s="1" t="s">
        <v>2559</v>
      </c>
    </row>
    <row r="2144" spans="1:64" x14ac:dyDescent="0.5">
      <c r="A2144" s="1">
        <v>167</v>
      </c>
      <c r="B2144" s="1" t="s">
        <v>2551</v>
      </c>
      <c r="C2144" s="2">
        <v>43579</v>
      </c>
      <c r="D2144" s="1" t="s">
        <v>2552</v>
      </c>
      <c r="E2144" s="1" t="s">
        <v>2553</v>
      </c>
      <c r="F2144" s="1" t="s">
        <v>67</v>
      </c>
      <c r="G2144" s="1">
        <v>50</v>
      </c>
      <c r="H2144" s="1">
        <v>1</v>
      </c>
      <c r="I2144" s="1" t="s">
        <v>220</v>
      </c>
      <c r="J2144" s="1">
        <v>100</v>
      </c>
      <c r="K2144" s="1">
        <v>-2.3559E-2</v>
      </c>
      <c r="L2144" s="1">
        <v>37.906193000000002</v>
      </c>
      <c r="M2144" s="1" t="s">
        <v>69</v>
      </c>
      <c r="N2144" s="1">
        <v>0</v>
      </c>
      <c r="O2144" s="1">
        <v>2.6272389999999999</v>
      </c>
      <c r="P2144" s="1">
        <v>23.381664000000001</v>
      </c>
      <c r="Q2144" s="1">
        <v>840991.5</v>
      </c>
      <c r="R2144" s="1" t="s">
        <v>2554</v>
      </c>
      <c r="S2144" s="1" t="s">
        <v>71</v>
      </c>
      <c r="T2144" s="1" t="s">
        <v>2555</v>
      </c>
      <c r="U2144" s="1" t="s">
        <v>105</v>
      </c>
      <c r="W2144" s="1" t="s">
        <v>121</v>
      </c>
      <c r="X2144" s="1" t="s">
        <v>2556</v>
      </c>
      <c r="Z2144" s="1" t="s">
        <v>220</v>
      </c>
      <c r="AJ2144" s="1" t="s">
        <v>76</v>
      </c>
      <c r="AK2144" s="1" t="s">
        <v>2557</v>
      </c>
      <c r="AL2144" s="1">
        <v>1681983</v>
      </c>
      <c r="AM2144" s="1" t="s">
        <v>109</v>
      </c>
      <c r="AN2144" s="1" t="s">
        <v>4644</v>
      </c>
      <c r="AO2144" s="1" t="s">
        <v>4645</v>
      </c>
      <c r="AP2144" s="1">
        <v>3000</v>
      </c>
      <c r="AR2144" s="1" t="s">
        <v>2558</v>
      </c>
      <c r="AS2144" s="1">
        <v>1</v>
      </c>
      <c r="AU2144" s="1">
        <v>1</v>
      </c>
      <c r="AY2144" s="1">
        <v>1</v>
      </c>
      <c r="AZ2144" s="1">
        <v>1</v>
      </c>
      <c r="BL2144" s="1" t="s">
        <v>2559</v>
      </c>
    </row>
    <row r="2145" spans="1:64" x14ac:dyDescent="0.5">
      <c r="A2145" s="1">
        <v>341</v>
      </c>
      <c r="B2145" s="1" t="s">
        <v>2560</v>
      </c>
      <c r="C2145" s="2">
        <v>43355</v>
      </c>
      <c r="D2145" s="1" t="s">
        <v>2561</v>
      </c>
      <c r="F2145" s="1" t="s">
        <v>97</v>
      </c>
      <c r="G2145" s="1">
        <v>50</v>
      </c>
      <c r="H2145" s="1">
        <v>1</v>
      </c>
      <c r="I2145" s="1" t="s">
        <v>194</v>
      </c>
      <c r="J2145" s="1">
        <v>100</v>
      </c>
      <c r="K2145" s="1">
        <v>19.182435999999999</v>
      </c>
      <c r="L2145" s="1">
        <v>-72.434515000000005</v>
      </c>
      <c r="M2145" s="1" t="s">
        <v>195</v>
      </c>
      <c r="N2145" s="1">
        <v>0</v>
      </c>
      <c r="O2145" s="1">
        <v>25.14509</v>
      </c>
      <c r="P2145" s="1">
        <v>-80.396960000000007</v>
      </c>
      <c r="R2145" s="1" t="s">
        <v>559</v>
      </c>
      <c r="S2145" s="1" t="s">
        <v>71</v>
      </c>
      <c r="T2145" s="1" t="s">
        <v>2562</v>
      </c>
      <c r="X2145" s="1" t="s">
        <v>236</v>
      </c>
      <c r="Y2145" s="1" t="s">
        <v>2310</v>
      </c>
      <c r="Z2145" s="1" t="s">
        <v>194</v>
      </c>
      <c r="AA2145" s="1" t="s">
        <v>2563</v>
      </c>
      <c r="AJ2145" s="1" t="s">
        <v>76</v>
      </c>
      <c r="AM2145" s="1" t="s">
        <v>78</v>
      </c>
      <c r="AN2145" s="1" t="s">
        <v>4646</v>
      </c>
      <c r="AO2145" s="1" t="s">
        <v>4299</v>
      </c>
    </row>
    <row r="2146" spans="1:64" x14ac:dyDescent="0.5">
      <c r="A2146" s="1">
        <v>341</v>
      </c>
      <c r="B2146" s="1" t="s">
        <v>2560</v>
      </c>
      <c r="C2146" s="2">
        <v>43355</v>
      </c>
      <c r="D2146" s="1" t="s">
        <v>2561</v>
      </c>
      <c r="F2146" s="1" t="s">
        <v>88</v>
      </c>
      <c r="G2146" s="1">
        <v>50</v>
      </c>
      <c r="H2146" s="1">
        <v>1</v>
      </c>
      <c r="I2146" s="1" t="s">
        <v>194</v>
      </c>
      <c r="J2146" s="1">
        <v>100</v>
      </c>
      <c r="K2146" s="1">
        <v>19.182435999999999</v>
      </c>
      <c r="L2146" s="1">
        <v>-72.434515000000005</v>
      </c>
      <c r="M2146" s="1" t="s">
        <v>195</v>
      </c>
      <c r="N2146" s="1">
        <v>0</v>
      </c>
      <c r="O2146" s="1">
        <v>25.14509</v>
      </c>
      <c r="P2146" s="1">
        <v>-80.396960000000007</v>
      </c>
      <c r="R2146" s="1" t="s">
        <v>559</v>
      </c>
      <c r="S2146" s="1" t="s">
        <v>71</v>
      </c>
      <c r="T2146" s="1" t="s">
        <v>2562</v>
      </c>
      <c r="X2146" s="1" t="s">
        <v>236</v>
      </c>
      <c r="Y2146" s="1" t="s">
        <v>2310</v>
      </c>
      <c r="Z2146" s="1" t="s">
        <v>194</v>
      </c>
      <c r="AA2146" s="1" t="s">
        <v>2563</v>
      </c>
      <c r="AJ2146" s="1" t="s">
        <v>76</v>
      </c>
      <c r="AM2146" s="1" t="s">
        <v>78</v>
      </c>
      <c r="AN2146" s="1" t="s">
        <v>4646</v>
      </c>
      <c r="AO2146" s="1" t="s">
        <v>4299</v>
      </c>
    </row>
    <row r="2147" spans="1:64" x14ac:dyDescent="0.5">
      <c r="A2147" s="1">
        <v>160</v>
      </c>
      <c r="B2147" s="1" t="s">
        <v>2564</v>
      </c>
      <c r="C2147" s="2">
        <v>43563</v>
      </c>
      <c r="D2147" s="1" t="s">
        <v>2565</v>
      </c>
      <c r="E2147" s="1" t="s">
        <v>2566</v>
      </c>
      <c r="F2147" s="1" t="s">
        <v>67</v>
      </c>
      <c r="G2147" s="1">
        <v>100</v>
      </c>
      <c r="H2147" s="1">
        <v>11</v>
      </c>
      <c r="I2147" s="1" t="s">
        <v>220</v>
      </c>
      <c r="J2147" s="1">
        <v>8.66</v>
      </c>
      <c r="K2147" s="1">
        <v>-2.3559E-2</v>
      </c>
      <c r="L2147" s="1">
        <v>37.906193000000002</v>
      </c>
      <c r="M2147" s="1" t="s">
        <v>69</v>
      </c>
      <c r="N2147" s="1">
        <v>0</v>
      </c>
      <c r="O2147" s="1">
        <v>2.6272389999999999</v>
      </c>
      <c r="P2147" s="1">
        <v>23.381664000000001</v>
      </c>
      <c r="Q2147" s="1">
        <v>12990000</v>
      </c>
      <c r="R2147" s="1" t="s">
        <v>494</v>
      </c>
      <c r="S2147" s="1" t="s">
        <v>71</v>
      </c>
      <c r="T2147" s="1" t="s">
        <v>234</v>
      </c>
      <c r="U2147" s="1" t="s">
        <v>182</v>
      </c>
      <c r="X2147" s="1" t="s">
        <v>2567</v>
      </c>
      <c r="Z2147" s="1" t="s">
        <v>220</v>
      </c>
      <c r="AJ2147" s="1" t="s">
        <v>76</v>
      </c>
      <c r="AK2147" s="1" t="s">
        <v>2568</v>
      </c>
      <c r="AL2147" s="1">
        <v>150000000</v>
      </c>
      <c r="AM2147" s="1" t="s">
        <v>78</v>
      </c>
      <c r="AN2147" s="1" t="s">
        <v>4558</v>
      </c>
      <c r="AO2147" s="1" t="s">
        <v>4347</v>
      </c>
      <c r="AP2147" s="1">
        <v>320000000</v>
      </c>
      <c r="AR2147" s="1" t="s">
        <v>2569</v>
      </c>
      <c r="AS2147" s="1">
        <v>1</v>
      </c>
      <c r="AU2147" s="1">
        <v>1</v>
      </c>
      <c r="AY2147" s="1">
        <v>1</v>
      </c>
      <c r="AZ2147" s="1">
        <v>1</v>
      </c>
    </row>
    <row r="2148" spans="1:64" x14ac:dyDescent="0.5">
      <c r="A2148" s="1">
        <v>160</v>
      </c>
      <c r="B2148" s="1" t="s">
        <v>2564</v>
      </c>
      <c r="C2148" s="2">
        <v>43563</v>
      </c>
      <c r="D2148" s="1" t="s">
        <v>2565</v>
      </c>
      <c r="E2148" s="1" t="s">
        <v>2566</v>
      </c>
      <c r="F2148" s="1" t="s">
        <v>67</v>
      </c>
      <c r="G2148" s="1">
        <v>100</v>
      </c>
      <c r="H2148" s="1">
        <v>11</v>
      </c>
      <c r="I2148" s="1" t="s">
        <v>493</v>
      </c>
      <c r="J2148" s="1">
        <v>11.76</v>
      </c>
      <c r="K2148" s="1">
        <v>-0.78927499999999995</v>
      </c>
      <c r="L2148" s="1">
        <v>113.92132599999999</v>
      </c>
      <c r="M2148" s="1" t="s">
        <v>113</v>
      </c>
      <c r="N2148" s="1">
        <v>0</v>
      </c>
      <c r="O2148" s="1">
        <v>10.278548000000001</v>
      </c>
      <c r="P2148" s="1">
        <v>102.006446</v>
      </c>
      <c r="Q2148" s="1">
        <v>17640000</v>
      </c>
      <c r="R2148" s="1" t="s">
        <v>494</v>
      </c>
      <c r="S2148" s="1" t="s">
        <v>71</v>
      </c>
      <c r="T2148" s="1" t="s">
        <v>234</v>
      </c>
      <c r="U2148" s="1" t="s">
        <v>182</v>
      </c>
      <c r="X2148" s="1" t="s">
        <v>2567</v>
      </c>
      <c r="Z2148" s="1" t="s">
        <v>493</v>
      </c>
      <c r="AJ2148" s="1" t="s">
        <v>76</v>
      </c>
      <c r="AK2148" s="1" t="s">
        <v>2568</v>
      </c>
      <c r="AL2148" s="1">
        <v>150000000</v>
      </c>
      <c r="AM2148" s="1" t="s">
        <v>78</v>
      </c>
      <c r="AN2148" s="1" t="s">
        <v>4558</v>
      </c>
      <c r="AO2148" s="1" t="s">
        <v>4347</v>
      </c>
      <c r="AP2148" s="1">
        <v>320000000</v>
      </c>
      <c r="AR2148" s="1" t="s">
        <v>2569</v>
      </c>
      <c r="AS2148" s="1">
        <v>1</v>
      </c>
      <c r="AU2148" s="1">
        <v>1</v>
      </c>
      <c r="AY2148" s="1">
        <v>1</v>
      </c>
      <c r="AZ2148" s="1">
        <v>1</v>
      </c>
    </row>
    <row r="2149" spans="1:64" x14ac:dyDescent="0.5">
      <c r="A2149" s="1">
        <v>160</v>
      </c>
      <c r="B2149" s="1" t="s">
        <v>2564</v>
      </c>
      <c r="C2149" s="2">
        <v>43563</v>
      </c>
      <c r="D2149" s="1" t="s">
        <v>2565</v>
      </c>
      <c r="E2149" s="1" t="s">
        <v>2566</v>
      </c>
      <c r="F2149" s="1" t="s">
        <v>67</v>
      </c>
      <c r="G2149" s="1">
        <v>100</v>
      </c>
      <c r="H2149" s="1">
        <v>11</v>
      </c>
      <c r="I2149" s="1" t="s">
        <v>82</v>
      </c>
      <c r="J2149" s="1">
        <v>6.22</v>
      </c>
      <c r="K2149" s="1">
        <v>15.221447</v>
      </c>
      <c r="L2149" s="1">
        <v>-14.820880000000001</v>
      </c>
      <c r="M2149" s="1" t="s">
        <v>69</v>
      </c>
      <c r="N2149" s="1">
        <v>0</v>
      </c>
      <c r="O2149" s="1">
        <v>2.6272389999999999</v>
      </c>
      <c r="P2149" s="1">
        <v>23.381664000000001</v>
      </c>
      <c r="Q2149" s="1">
        <v>9330000</v>
      </c>
      <c r="R2149" s="1" t="s">
        <v>494</v>
      </c>
      <c r="S2149" s="1" t="s">
        <v>71</v>
      </c>
      <c r="T2149" s="1" t="s">
        <v>234</v>
      </c>
      <c r="U2149" s="1" t="s">
        <v>182</v>
      </c>
      <c r="X2149" s="1" t="s">
        <v>2567</v>
      </c>
      <c r="Z2149" s="1" t="s">
        <v>82</v>
      </c>
      <c r="AJ2149" s="1" t="s">
        <v>76</v>
      </c>
      <c r="AK2149" s="1" t="s">
        <v>2568</v>
      </c>
      <c r="AL2149" s="1">
        <v>150000000</v>
      </c>
      <c r="AM2149" s="1" t="s">
        <v>78</v>
      </c>
      <c r="AN2149" s="1" t="s">
        <v>4558</v>
      </c>
      <c r="AO2149" s="1" t="s">
        <v>4347</v>
      </c>
      <c r="AP2149" s="1">
        <v>320000000</v>
      </c>
      <c r="AR2149" s="1" t="s">
        <v>2569</v>
      </c>
      <c r="AS2149" s="1">
        <v>1</v>
      </c>
      <c r="AU2149" s="1">
        <v>1</v>
      </c>
      <c r="AY2149" s="1">
        <v>1</v>
      </c>
      <c r="AZ2149" s="1">
        <v>1</v>
      </c>
    </row>
    <row r="2150" spans="1:64" x14ac:dyDescent="0.5">
      <c r="A2150" s="1">
        <v>160</v>
      </c>
      <c r="B2150" s="1" t="s">
        <v>2564</v>
      </c>
      <c r="C2150" s="2">
        <v>43563</v>
      </c>
      <c r="D2150" s="1" t="s">
        <v>2565</v>
      </c>
      <c r="E2150" s="1" t="s">
        <v>2566</v>
      </c>
      <c r="F2150" s="1" t="s">
        <v>67</v>
      </c>
      <c r="G2150" s="1">
        <v>100</v>
      </c>
      <c r="H2150" s="1">
        <v>11</v>
      </c>
      <c r="I2150" s="1" t="s">
        <v>118</v>
      </c>
      <c r="J2150" s="1">
        <v>1.39</v>
      </c>
      <c r="K2150" s="1">
        <v>-6.4530960000000004</v>
      </c>
      <c r="L2150" s="1">
        <v>34.894539000000002</v>
      </c>
      <c r="M2150" s="1" t="s">
        <v>69</v>
      </c>
      <c r="N2150" s="1">
        <v>0</v>
      </c>
      <c r="O2150" s="1">
        <v>2.6272389999999999</v>
      </c>
      <c r="P2150" s="1">
        <v>23.381664000000001</v>
      </c>
      <c r="Q2150" s="1">
        <v>2085000</v>
      </c>
      <c r="R2150" s="1" t="s">
        <v>494</v>
      </c>
      <c r="S2150" s="1" t="s">
        <v>71</v>
      </c>
      <c r="T2150" s="1" t="s">
        <v>234</v>
      </c>
      <c r="U2150" s="1" t="s">
        <v>182</v>
      </c>
      <c r="X2150" s="1" t="s">
        <v>2567</v>
      </c>
      <c r="Z2150" s="1" t="s">
        <v>118</v>
      </c>
      <c r="AJ2150" s="1" t="s">
        <v>76</v>
      </c>
      <c r="AK2150" s="1" t="s">
        <v>2568</v>
      </c>
      <c r="AL2150" s="1">
        <v>150000000</v>
      </c>
      <c r="AM2150" s="1" t="s">
        <v>78</v>
      </c>
      <c r="AN2150" s="1" t="s">
        <v>4558</v>
      </c>
      <c r="AO2150" s="1" t="s">
        <v>4347</v>
      </c>
      <c r="AP2150" s="1">
        <v>320000000</v>
      </c>
      <c r="AR2150" s="1" t="s">
        <v>2569</v>
      </c>
      <c r="AS2150" s="1">
        <v>1</v>
      </c>
      <c r="AU2150" s="1">
        <v>1</v>
      </c>
      <c r="AY2150" s="1">
        <v>1</v>
      </c>
      <c r="AZ2150" s="1">
        <v>1</v>
      </c>
    </row>
    <row r="2151" spans="1:64" x14ac:dyDescent="0.5">
      <c r="A2151" s="1">
        <v>160</v>
      </c>
      <c r="B2151" s="1" t="s">
        <v>2564</v>
      </c>
      <c r="C2151" s="2">
        <v>43563</v>
      </c>
      <c r="D2151" s="1" t="s">
        <v>2565</v>
      </c>
      <c r="E2151" s="1" t="s">
        <v>2566</v>
      </c>
      <c r="F2151" s="1" t="s">
        <v>67</v>
      </c>
      <c r="G2151" s="1">
        <v>100</v>
      </c>
      <c r="H2151" s="1">
        <v>11</v>
      </c>
      <c r="I2151" s="1" t="s">
        <v>169</v>
      </c>
      <c r="J2151" s="1">
        <v>12.35</v>
      </c>
      <c r="K2151" s="1">
        <v>9.0819989999999997</v>
      </c>
      <c r="L2151" s="1">
        <v>8.6752769999999995</v>
      </c>
      <c r="M2151" s="1" t="s">
        <v>69</v>
      </c>
      <c r="N2151" s="1">
        <v>0</v>
      </c>
      <c r="O2151" s="1">
        <v>2.6272389999999999</v>
      </c>
      <c r="P2151" s="1">
        <v>23.381664000000001</v>
      </c>
      <c r="Q2151" s="1">
        <v>18525000</v>
      </c>
      <c r="R2151" s="1" t="s">
        <v>494</v>
      </c>
      <c r="S2151" s="1" t="s">
        <v>71</v>
      </c>
      <c r="T2151" s="1" t="s">
        <v>234</v>
      </c>
      <c r="U2151" s="1" t="s">
        <v>182</v>
      </c>
      <c r="X2151" s="1" t="s">
        <v>2567</v>
      </c>
      <c r="Z2151" s="1" t="s">
        <v>169</v>
      </c>
      <c r="AJ2151" s="1" t="s">
        <v>76</v>
      </c>
      <c r="AK2151" s="1" t="s">
        <v>2568</v>
      </c>
      <c r="AL2151" s="1">
        <v>150000000</v>
      </c>
      <c r="AM2151" s="1" t="s">
        <v>78</v>
      </c>
      <c r="AN2151" s="1" t="s">
        <v>4558</v>
      </c>
      <c r="AO2151" s="1" t="s">
        <v>4347</v>
      </c>
      <c r="AP2151" s="1">
        <v>320000000</v>
      </c>
      <c r="AR2151" s="1" t="s">
        <v>2569</v>
      </c>
      <c r="AS2151" s="1">
        <v>1</v>
      </c>
      <c r="AU2151" s="1">
        <v>1</v>
      </c>
      <c r="AY2151" s="1">
        <v>1</v>
      </c>
      <c r="AZ2151" s="1">
        <v>1</v>
      </c>
    </row>
    <row r="2152" spans="1:64" x14ac:dyDescent="0.5">
      <c r="A2152" s="1">
        <v>160</v>
      </c>
      <c r="B2152" s="1" t="s">
        <v>2564</v>
      </c>
      <c r="C2152" s="2">
        <v>43563</v>
      </c>
      <c r="D2152" s="1" t="s">
        <v>2565</v>
      </c>
      <c r="E2152" s="1" t="s">
        <v>2566</v>
      </c>
      <c r="F2152" s="1" t="s">
        <v>67</v>
      </c>
      <c r="G2152" s="1">
        <v>100</v>
      </c>
      <c r="H2152" s="1">
        <v>11</v>
      </c>
      <c r="I2152" s="1" t="s">
        <v>241</v>
      </c>
      <c r="J2152" s="1">
        <v>21.43</v>
      </c>
      <c r="K2152" s="1">
        <v>20.593682999999999</v>
      </c>
      <c r="L2152" s="1">
        <v>78.962883000000005</v>
      </c>
      <c r="M2152" s="1" t="s">
        <v>114</v>
      </c>
      <c r="N2152" s="1">
        <v>0</v>
      </c>
      <c r="O2152" s="1">
        <v>25.384855999999999</v>
      </c>
      <c r="P2152" s="1">
        <v>68.458809000000002</v>
      </c>
      <c r="Q2152" s="1">
        <v>32145000</v>
      </c>
      <c r="R2152" s="1" t="s">
        <v>494</v>
      </c>
      <c r="S2152" s="1" t="s">
        <v>71</v>
      </c>
      <c r="T2152" s="1" t="s">
        <v>234</v>
      </c>
      <c r="U2152" s="1" t="s">
        <v>182</v>
      </c>
      <c r="X2152" s="1" t="s">
        <v>2567</v>
      </c>
      <c r="Z2152" s="1" t="s">
        <v>241</v>
      </c>
      <c r="AJ2152" s="1" t="s">
        <v>76</v>
      </c>
      <c r="AK2152" s="1" t="s">
        <v>2568</v>
      </c>
      <c r="AL2152" s="1">
        <v>150000000</v>
      </c>
      <c r="AM2152" s="1" t="s">
        <v>78</v>
      </c>
      <c r="AN2152" s="1" t="s">
        <v>4558</v>
      </c>
      <c r="AO2152" s="1" t="s">
        <v>4347</v>
      </c>
      <c r="AP2152" s="1">
        <v>320000000</v>
      </c>
      <c r="AR2152" s="1" t="s">
        <v>2569</v>
      </c>
      <c r="AS2152" s="1">
        <v>1</v>
      </c>
      <c r="AU2152" s="1">
        <v>1</v>
      </c>
      <c r="AY2152" s="1">
        <v>1</v>
      </c>
      <c r="AZ2152" s="1">
        <v>1</v>
      </c>
    </row>
    <row r="2153" spans="1:64" x14ac:dyDescent="0.5">
      <c r="A2153" s="1">
        <v>160</v>
      </c>
      <c r="B2153" s="1" t="s">
        <v>2564</v>
      </c>
      <c r="C2153" s="2">
        <v>43563</v>
      </c>
      <c r="D2153" s="1" t="s">
        <v>2565</v>
      </c>
      <c r="E2153" s="1" t="s">
        <v>2566</v>
      </c>
      <c r="F2153" s="1" t="s">
        <v>67</v>
      </c>
      <c r="G2153" s="1">
        <v>100</v>
      </c>
      <c r="H2153" s="1">
        <v>11</v>
      </c>
      <c r="I2153" s="1" t="s">
        <v>194</v>
      </c>
      <c r="J2153" s="1">
        <v>1.56</v>
      </c>
      <c r="K2153" s="1">
        <v>19.182435999999999</v>
      </c>
      <c r="L2153" s="1">
        <v>-72.434515000000005</v>
      </c>
      <c r="M2153" s="1" t="s">
        <v>195</v>
      </c>
      <c r="N2153" s="1">
        <v>0</v>
      </c>
      <c r="O2153" s="1">
        <v>25.14509</v>
      </c>
      <c r="P2153" s="1">
        <v>-80.396960000000007</v>
      </c>
      <c r="Q2153" s="1">
        <v>2340000</v>
      </c>
      <c r="R2153" s="1" t="s">
        <v>494</v>
      </c>
      <c r="S2153" s="1" t="s">
        <v>71</v>
      </c>
      <c r="T2153" s="1" t="s">
        <v>234</v>
      </c>
      <c r="U2153" s="1" t="s">
        <v>182</v>
      </c>
      <c r="X2153" s="1" t="s">
        <v>2567</v>
      </c>
      <c r="Z2153" s="1" t="s">
        <v>194</v>
      </c>
      <c r="AJ2153" s="1" t="s">
        <v>76</v>
      </c>
      <c r="AK2153" s="1" t="s">
        <v>2568</v>
      </c>
      <c r="AL2153" s="1">
        <v>150000000</v>
      </c>
      <c r="AM2153" s="1" t="s">
        <v>78</v>
      </c>
      <c r="AN2153" s="1" t="s">
        <v>4558</v>
      </c>
      <c r="AO2153" s="1" t="s">
        <v>4347</v>
      </c>
      <c r="AP2153" s="1">
        <v>320000000</v>
      </c>
      <c r="AR2153" s="1" t="s">
        <v>2569</v>
      </c>
      <c r="AS2153" s="1">
        <v>1</v>
      </c>
      <c r="AU2153" s="1">
        <v>1</v>
      </c>
      <c r="AY2153" s="1">
        <v>1</v>
      </c>
      <c r="AZ2153" s="1">
        <v>1</v>
      </c>
    </row>
    <row r="2154" spans="1:64" x14ac:dyDescent="0.5">
      <c r="A2154" s="1">
        <v>160</v>
      </c>
      <c r="B2154" s="1" t="s">
        <v>2564</v>
      </c>
      <c r="C2154" s="2">
        <v>43563</v>
      </c>
      <c r="D2154" s="1" t="s">
        <v>2565</v>
      </c>
      <c r="E2154" s="1" t="s">
        <v>2566</v>
      </c>
      <c r="F2154" s="1" t="s">
        <v>67</v>
      </c>
      <c r="G2154" s="1">
        <v>100</v>
      </c>
      <c r="H2154" s="1">
        <v>11</v>
      </c>
      <c r="I2154" s="1" t="s">
        <v>500</v>
      </c>
      <c r="J2154" s="1">
        <v>0.06</v>
      </c>
      <c r="K2154" s="1">
        <v>51.19171</v>
      </c>
      <c r="L2154" s="1">
        <v>7.0523000000000002E-2</v>
      </c>
      <c r="M2154" s="1" t="s">
        <v>113</v>
      </c>
      <c r="N2154" s="1">
        <v>0</v>
      </c>
      <c r="O2154" s="1">
        <v>10.278548000000001</v>
      </c>
      <c r="P2154" s="1">
        <v>102.006446</v>
      </c>
      <c r="Q2154" s="1">
        <v>90000</v>
      </c>
      <c r="R2154" s="1" t="s">
        <v>494</v>
      </c>
      <c r="S2154" s="1" t="s">
        <v>71</v>
      </c>
      <c r="T2154" s="1" t="s">
        <v>234</v>
      </c>
      <c r="U2154" s="1" t="s">
        <v>182</v>
      </c>
      <c r="X2154" s="1" t="s">
        <v>2567</v>
      </c>
      <c r="Z2154" s="1" t="s">
        <v>500</v>
      </c>
      <c r="AJ2154" s="1" t="s">
        <v>76</v>
      </c>
      <c r="AK2154" s="1" t="s">
        <v>2568</v>
      </c>
      <c r="AL2154" s="1">
        <v>150000000</v>
      </c>
      <c r="AM2154" s="1" t="s">
        <v>78</v>
      </c>
      <c r="AN2154" s="1" t="s">
        <v>4558</v>
      </c>
      <c r="AO2154" s="1" t="s">
        <v>4347</v>
      </c>
      <c r="AP2154" s="1">
        <v>320000000</v>
      </c>
      <c r="AR2154" s="1" t="s">
        <v>2569</v>
      </c>
      <c r="AS2154" s="1">
        <v>1</v>
      </c>
      <c r="AU2154" s="1">
        <v>1</v>
      </c>
      <c r="AY2154" s="1">
        <v>1</v>
      </c>
      <c r="AZ2154" s="1">
        <v>1</v>
      </c>
    </row>
    <row r="2155" spans="1:64" x14ac:dyDescent="0.5">
      <c r="A2155" s="1">
        <v>160</v>
      </c>
      <c r="B2155" s="1" t="s">
        <v>2564</v>
      </c>
      <c r="C2155" s="2">
        <v>43563</v>
      </c>
      <c r="D2155" s="1" t="s">
        <v>2565</v>
      </c>
      <c r="E2155" s="1" t="s">
        <v>2566</v>
      </c>
      <c r="F2155" s="1" t="s">
        <v>67</v>
      </c>
      <c r="G2155" s="1">
        <v>100</v>
      </c>
      <c r="H2155" s="1">
        <v>11</v>
      </c>
      <c r="I2155" s="1" t="s">
        <v>221</v>
      </c>
      <c r="J2155" s="1">
        <v>12.5</v>
      </c>
      <c r="K2155" s="1">
        <v>30.375319999999999</v>
      </c>
      <c r="L2155" s="1">
        <v>69.345116000000004</v>
      </c>
      <c r="M2155" s="1" t="s">
        <v>114</v>
      </c>
      <c r="N2155" s="1">
        <v>0</v>
      </c>
      <c r="O2155" s="1">
        <v>25.384855999999999</v>
      </c>
      <c r="P2155" s="1">
        <v>68.458809000000002</v>
      </c>
      <c r="Q2155" s="1">
        <v>18750000</v>
      </c>
      <c r="R2155" s="1" t="s">
        <v>494</v>
      </c>
      <c r="S2155" s="1" t="s">
        <v>71</v>
      </c>
      <c r="T2155" s="1" t="s">
        <v>234</v>
      </c>
      <c r="U2155" s="1" t="s">
        <v>182</v>
      </c>
      <c r="X2155" s="1" t="s">
        <v>2567</v>
      </c>
      <c r="Z2155" s="1" t="s">
        <v>221</v>
      </c>
      <c r="AJ2155" s="1" t="s">
        <v>76</v>
      </c>
      <c r="AK2155" s="1" t="s">
        <v>2568</v>
      </c>
      <c r="AL2155" s="1">
        <v>150000000</v>
      </c>
      <c r="AM2155" s="1" t="s">
        <v>78</v>
      </c>
      <c r="AN2155" s="1" t="s">
        <v>4558</v>
      </c>
      <c r="AO2155" s="1" t="s">
        <v>4347</v>
      </c>
      <c r="AP2155" s="1">
        <v>320000000</v>
      </c>
      <c r="AR2155" s="1" t="s">
        <v>2569</v>
      </c>
      <c r="AS2155" s="1">
        <v>1</v>
      </c>
      <c r="AU2155" s="1">
        <v>1</v>
      </c>
      <c r="AY2155" s="1">
        <v>1</v>
      </c>
      <c r="AZ2155" s="1">
        <v>1</v>
      </c>
    </row>
    <row r="2156" spans="1:64" x14ac:dyDescent="0.5">
      <c r="A2156" s="1">
        <v>160</v>
      </c>
      <c r="B2156" s="1" t="s">
        <v>2564</v>
      </c>
      <c r="C2156" s="2">
        <v>43563</v>
      </c>
      <c r="D2156" s="1" t="s">
        <v>2565</v>
      </c>
      <c r="E2156" s="1" t="s">
        <v>2566</v>
      </c>
      <c r="F2156" s="1" t="s">
        <v>67</v>
      </c>
      <c r="G2156" s="1">
        <v>100</v>
      </c>
      <c r="H2156" s="1">
        <v>11</v>
      </c>
      <c r="I2156" s="1" t="s">
        <v>426</v>
      </c>
      <c r="J2156" s="1">
        <v>13.52</v>
      </c>
      <c r="K2156" s="1">
        <v>23.684994</v>
      </c>
      <c r="L2156" s="1">
        <v>90.356330999999997</v>
      </c>
      <c r="M2156" s="1" t="s">
        <v>114</v>
      </c>
      <c r="N2156" s="1">
        <v>0</v>
      </c>
      <c r="O2156" s="1">
        <v>25.384855999999999</v>
      </c>
      <c r="P2156" s="1">
        <v>68.458809000000002</v>
      </c>
      <c r="Q2156" s="1">
        <v>20280000</v>
      </c>
      <c r="R2156" s="1" t="s">
        <v>494</v>
      </c>
      <c r="S2156" s="1" t="s">
        <v>71</v>
      </c>
      <c r="T2156" s="1" t="s">
        <v>234</v>
      </c>
      <c r="U2156" s="1" t="s">
        <v>182</v>
      </c>
      <c r="X2156" s="1" t="s">
        <v>2567</v>
      </c>
      <c r="Z2156" s="1" t="s">
        <v>426</v>
      </c>
      <c r="AJ2156" s="1" t="s">
        <v>76</v>
      </c>
      <c r="AK2156" s="1" t="s">
        <v>2568</v>
      </c>
      <c r="AL2156" s="1">
        <v>150000000</v>
      </c>
      <c r="AM2156" s="1" t="s">
        <v>78</v>
      </c>
      <c r="AN2156" s="1" t="s">
        <v>4558</v>
      </c>
      <c r="AO2156" s="1" t="s">
        <v>4347</v>
      </c>
      <c r="AP2156" s="1">
        <v>320000000</v>
      </c>
      <c r="AR2156" s="1" t="s">
        <v>2569</v>
      </c>
      <c r="AS2156" s="1">
        <v>1</v>
      </c>
      <c r="AU2156" s="1">
        <v>1</v>
      </c>
      <c r="AY2156" s="1">
        <v>1</v>
      </c>
      <c r="AZ2156" s="1">
        <v>1</v>
      </c>
    </row>
    <row r="2157" spans="1:64" x14ac:dyDescent="0.5">
      <c r="A2157" s="1">
        <v>160</v>
      </c>
      <c r="B2157" s="1" t="s">
        <v>2564</v>
      </c>
      <c r="C2157" s="2">
        <v>43563</v>
      </c>
      <c r="D2157" s="1" t="s">
        <v>2565</v>
      </c>
      <c r="E2157" s="1" t="s">
        <v>2566</v>
      </c>
      <c r="F2157" s="1" t="s">
        <v>67</v>
      </c>
      <c r="G2157" s="1">
        <v>100</v>
      </c>
      <c r="H2157" s="1">
        <v>11</v>
      </c>
      <c r="I2157" s="1" t="s">
        <v>139</v>
      </c>
      <c r="J2157" s="1">
        <v>10.55</v>
      </c>
      <c r="K2157" s="1">
        <v>9.1449999999999996</v>
      </c>
      <c r="L2157" s="1">
        <v>40.489674000000001</v>
      </c>
      <c r="M2157" s="1" t="s">
        <v>69</v>
      </c>
      <c r="N2157" s="1">
        <v>0</v>
      </c>
      <c r="O2157" s="1">
        <v>2.6272389999999999</v>
      </c>
      <c r="P2157" s="1">
        <v>23.381664000000001</v>
      </c>
      <c r="Q2157" s="1">
        <v>15825000</v>
      </c>
      <c r="R2157" s="1" t="s">
        <v>494</v>
      </c>
      <c r="S2157" s="1" t="s">
        <v>71</v>
      </c>
      <c r="T2157" s="1" t="s">
        <v>234</v>
      </c>
      <c r="U2157" s="1" t="s">
        <v>182</v>
      </c>
      <c r="X2157" s="1" t="s">
        <v>2567</v>
      </c>
      <c r="Z2157" s="1" t="s">
        <v>139</v>
      </c>
      <c r="AJ2157" s="1" t="s">
        <v>76</v>
      </c>
      <c r="AK2157" s="1" t="s">
        <v>2568</v>
      </c>
      <c r="AL2157" s="1">
        <v>150000000</v>
      </c>
      <c r="AM2157" s="1" t="s">
        <v>78</v>
      </c>
      <c r="AN2157" s="1" t="s">
        <v>4558</v>
      </c>
      <c r="AO2157" s="1" t="s">
        <v>4347</v>
      </c>
      <c r="AP2157" s="1">
        <v>320000000</v>
      </c>
      <c r="AR2157" s="1" t="s">
        <v>2569</v>
      </c>
      <c r="AS2157" s="1">
        <v>1</v>
      </c>
      <c r="AU2157" s="1">
        <v>1</v>
      </c>
      <c r="AY2157" s="1">
        <v>1</v>
      </c>
      <c r="AZ2157" s="1">
        <v>1</v>
      </c>
    </row>
    <row r="2158" spans="1:64" x14ac:dyDescent="0.5">
      <c r="A2158" s="1">
        <v>288</v>
      </c>
      <c r="B2158" s="1" t="s">
        <v>2570</v>
      </c>
      <c r="C2158" s="2">
        <v>43563</v>
      </c>
      <c r="D2158" s="1" t="s">
        <v>2571</v>
      </c>
      <c r="E2158" s="1" t="s">
        <v>2572</v>
      </c>
      <c r="F2158" s="1" t="s">
        <v>67</v>
      </c>
      <c r="G2158" s="1">
        <v>100</v>
      </c>
      <c r="H2158" s="1">
        <v>1</v>
      </c>
      <c r="I2158" s="1" t="s">
        <v>194</v>
      </c>
      <c r="J2158" s="1">
        <v>100</v>
      </c>
      <c r="K2158" s="1">
        <v>19.182435999999999</v>
      </c>
      <c r="L2158" s="1">
        <v>-72.434515000000005</v>
      </c>
      <c r="M2158" s="1" t="s">
        <v>195</v>
      </c>
      <c r="N2158" s="1">
        <v>0</v>
      </c>
      <c r="O2158" s="1">
        <v>25.14509</v>
      </c>
      <c r="P2158" s="1">
        <v>-80.396960000000007</v>
      </c>
      <c r="Q2158" s="1">
        <v>1600000</v>
      </c>
      <c r="R2158" s="1" t="s">
        <v>494</v>
      </c>
      <c r="S2158" s="1" t="s">
        <v>71</v>
      </c>
      <c r="T2158" s="1" t="s">
        <v>2573</v>
      </c>
      <c r="U2158" s="1" t="s">
        <v>182</v>
      </c>
      <c r="X2158" s="1" t="s">
        <v>236</v>
      </c>
      <c r="Y2158" s="1" t="s">
        <v>2574</v>
      </c>
      <c r="Z2158" s="1" t="s">
        <v>194</v>
      </c>
      <c r="AA2158" s="1" t="s">
        <v>2575</v>
      </c>
      <c r="AJ2158" s="1" t="s">
        <v>76</v>
      </c>
      <c r="AL2158" s="1">
        <v>1600000</v>
      </c>
      <c r="AM2158" s="1" t="s">
        <v>330</v>
      </c>
      <c r="AN2158" s="1" t="s">
        <v>4300</v>
      </c>
      <c r="AO2158" s="1" t="s">
        <v>4647</v>
      </c>
      <c r="AW2158" s="1">
        <v>1</v>
      </c>
      <c r="AX2158" s="1">
        <v>1</v>
      </c>
      <c r="AY2158" s="1">
        <v>1</v>
      </c>
    </row>
    <row r="2159" spans="1:64" x14ac:dyDescent="0.5">
      <c r="A2159" s="1">
        <v>282</v>
      </c>
      <c r="B2159" s="1" t="s">
        <v>2576</v>
      </c>
      <c r="C2159" s="2">
        <v>43579</v>
      </c>
      <c r="D2159" s="1" t="s">
        <v>2577</v>
      </c>
      <c r="E2159" s="1" t="s">
        <v>2578</v>
      </c>
      <c r="F2159" s="1" t="s">
        <v>97</v>
      </c>
      <c r="G2159" s="1">
        <v>20</v>
      </c>
      <c r="H2159" s="1">
        <v>4</v>
      </c>
      <c r="I2159" s="1" t="s">
        <v>179</v>
      </c>
      <c r="J2159" s="1">
        <v>21</v>
      </c>
      <c r="K2159" s="1">
        <v>-4.0383329999999997</v>
      </c>
      <c r="L2159" s="1">
        <v>21.758662999999999</v>
      </c>
      <c r="M2159" s="1" t="s">
        <v>69</v>
      </c>
      <c r="N2159" s="1">
        <v>0</v>
      </c>
      <c r="O2159" s="1">
        <v>2.6272389999999999</v>
      </c>
      <c r="P2159" s="1">
        <v>23.381664000000001</v>
      </c>
      <c r="Q2159" s="1">
        <v>465049.49</v>
      </c>
      <c r="R2159" s="1" t="s">
        <v>2579</v>
      </c>
      <c r="S2159" s="1" t="s">
        <v>71</v>
      </c>
      <c r="T2159" s="1" t="s">
        <v>2580</v>
      </c>
      <c r="U2159" s="1" t="s">
        <v>182</v>
      </c>
      <c r="W2159" s="1" t="s">
        <v>210</v>
      </c>
      <c r="X2159" s="1" t="s">
        <v>2581</v>
      </c>
      <c r="Y2159" s="1" t="s">
        <v>2582</v>
      </c>
      <c r="Z2159" s="1" t="s">
        <v>179</v>
      </c>
      <c r="AA2159" s="1" t="s">
        <v>2583</v>
      </c>
      <c r="AE2159" s="1" t="s">
        <v>1726</v>
      </c>
      <c r="AF2159" s="1" t="s">
        <v>275</v>
      </c>
      <c r="AI2159" s="1" t="s">
        <v>380</v>
      </c>
      <c r="AJ2159" s="1" t="s">
        <v>2584</v>
      </c>
      <c r="AK2159" s="1" t="s">
        <v>2585</v>
      </c>
      <c r="AL2159" s="1">
        <v>11072607</v>
      </c>
      <c r="AM2159" s="1" t="s">
        <v>78</v>
      </c>
      <c r="AN2159" s="1" t="s">
        <v>4300</v>
      </c>
      <c r="AO2159" s="1" t="s">
        <v>4648</v>
      </c>
      <c r="AP2159" s="1">
        <v>3298075</v>
      </c>
      <c r="AQ2159" s="1">
        <v>2702</v>
      </c>
      <c r="AR2159" s="1" t="s">
        <v>2586</v>
      </c>
      <c r="AS2159" s="1">
        <v>1</v>
      </c>
      <c r="AU2159" s="1">
        <v>1</v>
      </c>
      <c r="AV2159" s="1">
        <v>1</v>
      </c>
      <c r="AZ2159" s="1">
        <v>1</v>
      </c>
      <c r="BD2159" s="1">
        <v>1</v>
      </c>
      <c r="BE2159" s="1">
        <v>1</v>
      </c>
      <c r="BL2159" s="1" t="s">
        <v>2587</v>
      </c>
    </row>
    <row r="2160" spans="1:64" x14ac:dyDescent="0.5">
      <c r="A2160" s="1">
        <v>282</v>
      </c>
      <c r="B2160" s="1" t="s">
        <v>2576</v>
      </c>
      <c r="C2160" s="2">
        <v>43579</v>
      </c>
      <c r="D2160" s="1" t="s">
        <v>2577</v>
      </c>
      <c r="E2160" s="1" t="s">
        <v>2578</v>
      </c>
      <c r="F2160" s="1" t="s">
        <v>129</v>
      </c>
      <c r="G2160" s="1">
        <v>40</v>
      </c>
      <c r="H2160" s="1">
        <v>4</v>
      </c>
      <c r="I2160" s="1" t="s">
        <v>179</v>
      </c>
      <c r="J2160" s="1">
        <v>21</v>
      </c>
      <c r="K2160" s="1">
        <v>-4.0383329999999997</v>
      </c>
      <c r="L2160" s="1">
        <v>21.758662999999999</v>
      </c>
      <c r="M2160" s="1" t="s">
        <v>69</v>
      </c>
      <c r="N2160" s="1">
        <v>0</v>
      </c>
      <c r="O2160" s="1">
        <v>2.6272389999999999</v>
      </c>
      <c r="P2160" s="1">
        <v>23.381664000000001</v>
      </c>
      <c r="Q2160" s="1">
        <v>930098.99</v>
      </c>
      <c r="R2160" s="1" t="s">
        <v>2579</v>
      </c>
      <c r="S2160" s="1" t="s">
        <v>71</v>
      </c>
      <c r="T2160" s="1" t="s">
        <v>2580</v>
      </c>
      <c r="U2160" s="1" t="s">
        <v>182</v>
      </c>
      <c r="W2160" s="1" t="s">
        <v>210</v>
      </c>
      <c r="X2160" s="1" t="s">
        <v>2581</v>
      </c>
      <c r="Y2160" s="1" t="s">
        <v>2582</v>
      </c>
      <c r="Z2160" s="1" t="s">
        <v>179</v>
      </c>
      <c r="AA2160" s="1" t="s">
        <v>2583</v>
      </c>
      <c r="AE2160" s="1" t="s">
        <v>1726</v>
      </c>
      <c r="AF2160" s="1" t="s">
        <v>275</v>
      </c>
      <c r="AI2160" s="1" t="s">
        <v>380</v>
      </c>
      <c r="AJ2160" s="1" t="s">
        <v>2584</v>
      </c>
      <c r="AK2160" s="1" t="s">
        <v>2585</v>
      </c>
      <c r="AL2160" s="1">
        <v>11072607</v>
      </c>
      <c r="AM2160" s="1" t="s">
        <v>78</v>
      </c>
      <c r="AN2160" s="1" t="s">
        <v>4300</v>
      </c>
      <c r="AO2160" s="1" t="s">
        <v>4648</v>
      </c>
      <c r="AP2160" s="1">
        <v>3298075</v>
      </c>
      <c r="AQ2160" s="1">
        <v>2702</v>
      </c>
      <c r="AR2160" s="1" t="s">
        <v>2586</v>
      </c>
      <c r="AS2160" s="1">
        <v>1</v>
      </c>
      <c r="AU2160" s="1">
        <v>1</v>
      </c>
      <c r="AV2160" s="1">
        <v>1</v>
      </c>
      <c r="AZ2160" s="1">
        <v>1</v>
      </c>
      <c r="BD2160" s="1">
        <v>1</v>
      </c>
      <c r="BE2160" s="1">
        <v>1</v>
      </c>
      <c r="BL2160" s="1" t="s">
        <v>2587</v>
      </c>
    </row>
    <row r="2161" spans="1:64" x14ac:dyDescent="0.5">
      <c r="A2161" s="1">
        <v>282</v>
      </c>
      <c r="B2161" s="1" t="s">
        <v>2576</v>
      </c>
      <c r="C2161" s="2">
        <v>43579</v>
      </c>
      <c r="D2161" s="1" t="s">
        <v>2577</v>
      </c>
      <c r="E2161" s="1" t="s">
        <v>2578</v>
      </c>
      <c r="F2161" s="1" t="s">
        <v>127</v>
      </c>
      <c r="G2161" s="1">
        <v>20</v>
      </c>
      <c r="H2161" s="1">
        <v>4</v>
      </c>
      <c r="I2161" s="1" t="s">
        <v>179</v>
      </c>
      <c r="J2161" s="1">
        <v>21</v>
      </c>
      <c r="K2161" s="1">
        <v>-4.0383329999999997</v>
      </c>
      <c r="L2161" s="1">
        <v>21.758662999999999</v>
      </c>
      <c r="M2161" s="1" t="s">
        <v>69</v>
      </c>
      <c r="N2161" s="1">
        <v>0</v>
      </c>
      <c r="O2161" s="1">
        <v>2.6272389999999999</v>
      </c>
      <c r="P2161" s="1">
        <v>23.381664000000001</v>
      </c>
      <c r="Q2161" s="1">
        <v>465049.49</v>
      </c>
      <c r="R2161" s="1" t="s">
        <v>2579</v>
      </c>
      <c r="S2161" s="1" t="s">
        <v>71</v>
      </c>
      <c r="T2161" s="1" t="s">
        <v>2580</v>
      </c>
      <c r="U2161" s="1" t="s">
        <v>182</v>
      </c>
      <c r="W2161" s="1" t="s">
        <v>210</v>
      </c>
      <c r="X2161" s="1" t="s">
        <v>2581</v>
      </c>
      <c r="Y2161" s="1" t="s">
        <v>2582</v>
      </c>
      <c r="Z2161" s="1" t="s">
        <v>179</v>
      </c>
      <c r="AA2161" s="1" t="s">
        <v>2583</v>
      </c>
      <c r="AE2161" s="1" t="s">
        <v>1726</v>
      </c>
      <c r="AF2161" s="1" t="s">
        <v>275</v>
      </c>
      <c r="AI2161" s="1" t="s">
        <v>380</v>
      </c>
      <c r="AJ2161" s="1" t="s">
        <v>2584</v>
      </c>
      <c r="AK2161" s="1" t="s">
        <v>2585</v>
      </c>
      <c r="AL2161" s="1">
        <v>11072607</v>
      </c>
      <c r="AM2161" s="1" t="s">
        <v>78</v>
      </c>
      <c r="AN2161" s="1" t="s">
        <v>4300</v>
      </c>
      <c r="AO2161" s="1" t="s">
        <v>4648</v>
      </c>
      <c r="AP2161" s="1">
        <v>3298075</v>
      </c>
      <c r="AQ2161" s="1">
        <v>2702</v>
      </c>
      <c r="AR2161" s="1" t="s">
        <v>2586</v>
      </c>
      <c r="AS2161" s="1">
        <v>1</v>
      </c>
      <c r="AU2161" s="1">
        <v>1</v>
      </c>
      <c r="AV2161" s="1">
        <v>1</v>
      </c>
      <c r="AZ2161" s="1">
        <v>1</v>
      </c>
      <c r="BD2161" s="1">
        <v>1</v>
      </c>
      <c r="BE2161" s="1">
        <v>1</v>
      </c>
      <c r="BL2161" s="1" t="s">
        <v>2587</v>
      </c>
    </row>
    <row r="2162" spans="1:64" x14ac:dyDescent="0.5">
      <c r="A2162" s="1">
        <v>282</v>
      </c>
      <c r="B2162" s="1" t="s">
        <v>2576</v>
      </c>
      <c r="C2162" s="2">
        <v>43579</v>
      </c>
      <c r="D2162" s="1" t="s">
        <v>2577</v>
      </c>
      <c r="E2162" s="1" t="s">
        <v>2578</v>
      </c>
      <c r="F2162" s="1" t="s">
        <v>206</v>
      </c>
      <c r="G2162" s="1">
        <v>20</v>
      </c>
      <c r="H2162" s="1">
        <v>4</v>
      </c>
      <c r="I2162" s="1" t="s">
        <v>179</v>
      </c>
      <c r="J2162" s="1">
        <v>21</v>
      </c>
      <c r="K2162" s="1">
        <v>-4.0383329999999997</v>
      </c>
      <c r="L2162" s="1">
        <v>21.758662999999999</v>
      </c>
      <c r="M2162" s="1" t="s">
        <v>69</v>
      </c>
      <c r="N2162" s="1">
        <v>0</v>
      </c>
      <c r="O2162" s="1">
        <v>2.6272389999999999</v>
      </c>
      <c r="P2162" s="1">
        <v>23.381664000000001</v>
      </c>
      <c r="Q2162" s="1">
        <v>465049.49</v>
      </c>
      <c r="R2162" s="1" t="s">
        <v>2579</v>
      </c>
      <c r="S2162" s="1" t="s">
        <v>71</v>
      </c>
      <c r="T2162" s="1" t="s">
        <v>2580</v>
      </c>
      <c r="U2162" s="1" t="s">
        <v>182</v>
      </c>
      <c r="W2162" s="1" t="s">
        <v>210</v>
      </c>
      <c r="X2162" s="1" t="s">
        <v>2581</v>
      </c>
      <c r="Y2162" s="1" t="s">
        <v>2582</v>
      </c>
      <c r="Z2162" s="1" t="s">
        <v>179</v>
      </c>
      <c r="AA2162" s="1" t="s">
        <v>2583</v>
      </c>
      <c r="AE2162" s="1" t="s">
        <v>1726</v>
      </c>
      <c r="AF2162" s="1" t="s">
        <v>275</v>
      </c>
      <c r="AI2162" s="1" t="s">
        <v>380</v>
      </c>
      <c r="AJ2162" s="1" t="s">
        <v>2584</v>
      </c>
      <c r="AK2162" s="1" t="s">
        <v>2585</v>
      </c>
      <c r="AL2162" s="1">
        <v>11072607</v>
      </c>
      <c r="AM2162" s="1" t="s">
        <v>78</v>
      </c>
      <c r="AN2162" s="1" t="s">
        <v>4300</v>
      </c>
      <c r="AO2162" s="1" t="s">
        <v>4648</v>
      </c>
      <c r="AP2162" s="1">
        <v>3298075</v>
      </c>
      <c r="AQ2162" s="1">
        <v>2702</v>
      </c>
      <c r="AR2162" s="1" t="s">
        <v>2586</v>
      </c>
      <c r="AS2162" s="1">
        <v>1</v>
      </c>
      <c r="AU2162" s="1">
        <v>1</v>
      </c>
      <c r="AV2162" s="1">
        <v>1</v>
      </c>
      <c r="AZ2162" s="1">
        <v>1</v>
      </c>
      <c r="BD2162" s="1">
        <v>1</v>
      </c>
      <c r="BE2162" s="1">
        <v>1</v>
      </c>
      <c r="BL2162" s="1" t="s">
        <v>2587</v>
      </c>
    </row>
    <row r="2163" spans="1:64" x14ac:dyDescent="0.5">
      <c r="A2163" s="1">
        <v>282</v>
      </c>
      <c r="B2163" s="1" t="s">
        <v>2576</v>
      </c>
      <c r="C2163" s="2">
        <v>43579</v>
      </c>
      <c r="D2163" s="1" t="s">
        <v>2577</v>
      </c>
      <c r="E2163" s="1" t="s">
        <v>2578</v>
      </c>
      <c r="F2163" s="1" t="s">
        <v>97</v>
      </c>
      <c r="G2163" s="1">
        <v>20</v>
      </c>
      <c r="H2163" s="1">
        <v>4</v>
      </c>
      <c r="I2163" s="1" t="s">
        <v>331</v>
      </c>
      <c r="J2163" s="1">
        <v>17</v>
      </c>
      <c r="K2163" s="1">
        <v>9.3076899999999991</v>
      </c>
      <c r="L2163" s="1">
        <v>2.3158340000000002</v>
      </c>
      <c r="M2163" s="1" t="s">
        <v>69</v>
      </c>
      <c r="N2163" s="1">
        <v>0</v>
      </c>
      <c r="O2163" s="1">
        <v>2.6272389999999999</v>
      </c>
      <c r="P2163" s="1">
        <v>23.381664000000001</v>
      </c>
      <c r="Q2163" s="1">
        <v>376468.64</v>
      </c>
      <c r="R2163" s="1" t="s">
        <v>2579</v>
      </c>
      <c r="S2163" s="1" t="s">
        <v>71</v>
      </c>
      <c r="T2163" s="1" t="s">
        <v>2580</v>
      </c>
      <c r="U2163" s="1" t="s">
        <v>182</v>
      </c>
      <c r="W2163" s="1" t="s">
        <v>210</v>
      </c>
      <c r="X2163" s="1" t="s">
        <v>2581</v>
      </c>
      <c r="Y2163" s="1" t="s">
        <v>2582</v>
      </c>
      <c r="Z2163" s="1" t="s">
        <v>331</v>
      </c>
      <c r="AA2163" s="1" t="s">
        <v>2583</v>
      </c>
      <c r="AE2163" s="1" t="s">
        <v>1726</v>
      </c>
      <c r="AF2163" s="1" t="s">
        <v>275</v>
      </c>
      <c r="AI2163" s="1" t="s">
        <v>380</v>
      </c>
      <c r="AJ2163" s="1" t="s">
        <v>2584</v>
      </c>
      <c r="AK2163" s="1" t="s">
        <v>2585</v>
      </c>
      <c r="AL2163" s="1">
        <v>11072607</v>
      </c>
      <c r="AM2163" s="1" t="s">
        <v>78</v>
      </c>
      <c r="AN2163" s="1" t="s">
        <v>4300</v>
      </c>
      <c r="AO2163" s="1" t="s">
        <v>4648</v>
      </c>
      <c r="AP2163" s="1">
        <v>3298075</v>
      </c>
      <c r="AQ2163" s="1">
        <v>2702</v>
      </c>
      <c r="AR2163" s="1" t="s">
        <v>2586</v>
      </c>
      <c r="AS2163" s="1">
        <v>1</v>
      </c>
      <c r="AU2163" s="1">
        <v>1</v>
      </c>
      <c r="AV2163" s="1">
        <v>1</v>
      </c>
      <c r="AZ2163" s="1">
        <v>1</v>
      </c>
      <c r="BD2163" s="1">
        <v>1</v>
      </c>
      <c r="BE2163" s="1">
        <v>1</v>
      </c>
      <c r="BL2163" s="1" t="s">
        <v>2587</v>
      </c>
    </row>
    <row r="2164" spans="1:64" x14ac:dyDescent="0.5">
      <c r="A2164" s="1">
        <v>282</v>
      </c>
      <c r="B2164" s="1" t="s">
        <v>2576</v>
      </c>
      <c r="C2164" s="2">
        <v>43579</v>
      </c>
      <c r="D2164" s="1" t="s">
        <v>2577</v>
      </c>
      <c r="E2164" s="1" t="s">
        <v>2578</v>
      </c>
      <c r="F2164" s="1" t="s">
        <v>129</v>
      </c>
      <c r="G2164" s="1">
        <v>40</v>
      </c>
      <c r="H2164" s="1">
        <v>4</v>
      </c>
      <c r="I2164" s="1" t="s">
        <v>331</v>
      </c>
      <c r="J2164" s="1">
        <v>17</v>
      </c>
      <c r="K2164" s="1">
        <v>9.3076899999999991</v>
      </c>
      <c r="L2164" s="1">
        <v>2.3158340000000002</v>
      </c>
      <c r="M2164" s="1" t="s">
        <v>69</v>
      </c>
      <c r="N2164" s="1">
        <v>0</v>
      </c>
      <c r="O2164" s="1">
        <v>2.6272389999999999</v>
      </c>
      <c r="P2164" s="1">
        <v>23.381664000000001</v>
      </c>
      <c r="Q2164" s="1">
        <v>752937.28</v>
      </c>
      <c r="R2164" s="1" t="s">
        <v>2579</v>
      </c>
      <c r="S2164" s="1" t="s">
        <v>71</v>
      </c>
      <c r="T2164" s="1" t="s">
        <v>2580</v>
      </c>
      <c r="U2164" s="1" t="s">
        <v>182</v>
      </c>
      <c r="W2164" s="1" t="s">
        <v>210</v>
      </c>
      <c r="X2164" s="1" t="s">
        <v>2581</v>
      </c>
      <c r="Y2164" s="1" t="s">
        <v>2582</v>
      </c>
      <c r="Z2164" s="1" t="s">
        <v>331</v>
      </c>
      <c r="AA2164" s="1" t="s">
        <v>2583</v>
      </c>
      <c r="AE2164" s="1" t="s">
        <v>1726</v>
      </c>
      <c r="AF2164" s="1" t="s">
        <v>275</v>
      </c>
      <c r="AI2164" s="1" t="s">
        <v>380</v>
      </c>
      <c r="AJ2164" s="1" t="s">
        <v>2584</v>
      </c>
      <c r="AK2164" s="1" t="s">
        <v>2585</v>
      </c>
      <c r="AL2164" s="1">
        <v>11072607</v>
      </c>
      <c r="AM2164" s="1" t="s">
        <v>78</v>
      </c>
      <c r="AN2164" s="1" t="s">
        <v>4300</v>
      </c>
      <c r="AO2164" s="1" t="s">
        <v>4648</v>
      </c>
      <c r="AP2164" s="1">
        <v>3298075</v>
      </c>
      <c r="AQ2164" s="1">
        <v>2702</v>
      </c>
      <c r="AR2164" s="1" t="s">
        <v>2586</v>
      </c>
      <c r="AS2164" s="1">
        <v>1</v>
      </c>
      <c r="AU2164" s="1">
        <v>1</v>
      </c>
      <c r="AV2164" s="1">
        <v>1</v>
      </c>
      <c r="AZ2164" s="1">
        <v>1</v>
      </c>
      <c r="BD2164" s="1">
        <v>1</v>
      </c>
      <c r="BE2164" s="1">
        <v>1</v>
      </c>
      <c r="BL2164" s="1" t="s">
        <v>2587</v>
      </c>
    </row>
    <row r="2165" spans="1:64" x14ac:dyDescent="0.5">
      <c r="A2165" s="1">
        <v>282</v>
      </c>
      <c r="B2165" s="1" t="s">
        <v>2576</v>
      </c>
      <c r="C2165" s="2">
        <v>43579</v>
      </c>
      <c r="D2165" s="1" t="s">
        <v>2577</v>
      </c>
      <c r="E2165" s="1" t="s">
        <v>2578</v>
      </c>
      <c r="F2165" s="1" t="s">
        <v>127</v>
      </c>
      <c r="G2165" s="1">
        <v>20</v>
      </c>
      <c r="H2165" s="1">
        <v>4</v>
      </c>
      <c r="I2165" s="1" t="s">
        <v>331</v>
      </c>
      <c r="J2165" s="1">
        <v>17</v>
      </c>
      <c r="K2165" s="1">
        <v>9.3076899999999991</v>
      </c>
      <c r="L2165" s="1">
        <v>2.3158340000000002</v>
      </c>
      <c r="M2165" s="1" t="s">
        <v>69</v>
      </c>
      <c r="N2165" s="1">
        <v>0</v>
      </c>
      <c r="O2165" s="1">
        <v>2.6272389999999999</v>
      </c>
      <c r="P2165" s="1">
        <v>23.381664000000001</v>
      </c>
      <c r="Q2165" s="1">
        <v>376468.64</v>
      </c>
      <c r="R2165" s="1" t="s">
        <v>2579</v>
      </c>
      <c r="S2165" s="1" t="s">
        <v>71</v>
      </c>
      <c r="T2165" s="1" t="s">
        <v>2580</v>
      </c>
      <c r="U2165" s="1" t="s">
        <v>182</v>
      </c>
      <c r="W2165" s="1" t="s">
        <v>210</v>
      </c>
      <c r="X2165" s="1" t="s">
        <v>2581</v>
      </c>
      <c r="Y2165" s="1" t="s">
        <v>2582</v>
      </c>
      <c r="Z2165" s="1" t="s">
        <v>331</v>
      </c>
      <c r="AA2165" s="1" t="s">
        <v>2583</v>
      </c>
      <c r="AE2165" s="1" t="s">
        <v>1726</v>
      </c>
      <c r="AF2165" s="1" t="s">
        <v>275</v>
      </c>
      <c r="AI2165" s="1" t="s">
        <v>380</v>
      </c>
      <c r="AJ2165" s="1" t="s">
        <v>2584</v>
      </c>
      <c r="AK2165" s="1" t="s">
        <v>2585</v>
      </c>
      <c r="AL2165" s="1">
        <v>11072607</v>
      </c>
      <c r="AM2165" s="1" t="s">
        <v>78</v>
      </c>
      <c r="AN2165" s="1" t="s">
        <v>4300</v>
      </c>
      <c r="AO2165" s="1" t="s">
        <v>4648</v>
      </c>
      <c r="AP2165" s="1">
        <v>3298075</v>
      </c>
      <c r="AQ2165" s="1">
        <v>2702</v>
      </c>
      <c r="AR2165" s="1" t="s">
        <v>2586</v>
      </c>
      <c r="AS2165" s="1">
        <v>1</v>
      </c>
      <c r="AU2165" s="1">
        <v>1</v>
      </c>
      <c r="AV2165" s="1">
        <v>1</v>
      </c>
      <c r="AZ2165" s="1">
        <v>1</v>
      </c>
      <c r="BD2165" s="1">
        <v>1</v>
      </c>
      <c r="BE2165" s="1">
        <v>1</v>
      </c>
      <c r="BL2165" s="1" t="s">
        <v>2587</v>
      </c>
    </row>
    <row r="2166" spans="1:64" x14ac:dyDescent="0.5">
      <c r="A2166" s="1">
        <v>282</v>
      </c>
      <c r="B2166" s="1" t="s">
        <v>2576</v>
      </c>
      <c r="C2166" s="2">
        <v>43579</v>
      </c>
      <c r="D2166" s="1" t="s">
        <v>2577</v>
      </c>
      <c r="E2166" s="1" t="s">
        <v>2578</v>
      </c>
      <c r="F2166" s="1" t="s">
        <v>206</v>
      </c>
      <c r="G2166" s="1">
        <v>20</v>
      </c>
      <c r="H2166" s="1">
        <v>4</v>
      </c>
      <c r="I2166" s="1" t="s">
        <v>331</v>
      </c>
      <c r="J2166" s="1">
        <v>17</v>
      </c>
      <c r="K2166" s="1">
        <v>9.3076899999999991</v>
      </c>
      <c r="L2166" s="1">
        <v>2.3158340000000002</v>
      </c>
      <c r="M2166" s="1" t="s">
        <v>69</v>
      </c>
      <c r="N2166" s="1">
        <v>0</v>
      </c>
      <c r="O2166" s="1">
        <v>2.6272389999999999</v>
      </c>
      <c r="P2166" s="1">
        <v>23.381664000000001</v>
      </c>
      <c r="Q2166" s="1">
        <v>376468.64</v>
      </c>
      <c r="R2166" s="1" t="s">
        <v>2579</v>
      </c>
      <c r="S2166" s="1" t="s">
        <v>71</v>
      </c>
      <c r="T2166" s="1" t="s">
        <v>2580</v>
      </c>
      <c r="U2166" s="1" t="s">
        <v>182</v>
      </c>
      <c r="W2166" s="1" t="s">
        <v>210</v>
      </c>
      <c r="X2166" s="1" t="s">
        <v>2581</v>
      </c>
      <c r="Y2166" s="1" t="s">
        <v>2582</v>
      </c>
      <c r="Z2166" s="1" t="s">
        <v>331</v>
      </c>
      <c r="AA2166" s="1" t="s">
        <v>2583</v>
      </c>
      <c r="AE2166" s="1" t="s">
        <v>1726</v>
      </c>
      <c r="AF2166" s="1" t="s">
        <v>275</v>
      </c>
      <c r="AI2166" s="1" t="s">
        <v>380</v>
      </c>
      <c r="AJ2166" s="1" t="s">
        <v>2584</v>
      </c>
      <c r="AK2166" s="1" t="s">
        <v>2585</v>
      </c>
      <c r="AL2166" s="1">
        <v>11072607</v>
      </c>
      <c r="AM2166" s="1" t="s">
        <v>78</v>
      </c>
      <c r="AN2166" s="1" t="s">
        <v>4300</v>
      </c>
      <c r="AO2166" s="1" t="s">
        <v>4648</v>
      </c>
      <c r="AP2166" s="1">
        <v>3298075</v>
      </c>
      <c r="AQ2166" s="1">
        <v>2702</v>
      </c>
      <c r="AR2166" s="1" t="s">
        <v>2586</v>
      </c>
      <c r="AS2166" s="1">
        <v>1</v>
      </c>
      <c r="AU2166" s="1">
        <v>1</v>
      </c>
      <c r="AV2166" s="1">
        <v>1</v>
      </c>
      <c r="AZ2166" s="1">
        <v>1</v>
      </c>
      <c r="BD2166" s="1">
        <v>1</v>
      </c>
      <c r="BE2166" s="1">
        <v>1</v>
      </c>
      <c r="BL2166" s="1" t="s">
        <v>2587</v>
      </c>
    </row>
    <row r="2167" spans="1:64" x14ac:dyDescent="0.5">
      <c r="A2167" s="1">
        <v>282</v>
      </c>
      <c r="B2167" s="1" t="s">
        <v>2576</v>
      </c>
      <c r="C2167" s="2">
        <v>43579</v>
      </c>
      <c r="D2167" s="1" t="s">
        <v>2577</v>
      </c>
      <c r="E2167" s="1" t="s">
        <v>2578</v>
      </c>
      <c r="F2167" s="1" t="s">
        <v>97</v>
      </c>
      <c r="G2167" s="1">
        <v>20</v>
      </c>
      <c r="H2167" s="1">
        <v>4</v>
      </c>
      <c r="I2167" s="1" t="s">
        <v>118</v>
      </c>
      <c r="J2167" s="1">
        <v>26</v>
      </c>
      <c r="K2167" s="1">
        <v>-6.4530960000000004</v>
      </c>
      <c r="L2167" s="1">
        <v>34.894539000000002</v>
      </c>
      <c r="M2167" s="1" t="s">
        <v>69</v>
      </c>
      <c r="N2167" s="1">
        <v>0</v>
      </c>
      <c r="O2167" s="1">
        <v>2.6272389999999999</v>
      </c>
      <c r="P2167" s="1">
        <v>23.381664000000001</v>
      </c>
      <c r="Q2167" s="1">
        <v>575775.56000000006</v>
      </c>
      <c r="R2167" s="1" t="s">
        <v>2579</v>
      </c>
      <c r="S2167" s="1" t="s">
        <v>71</v>
      </c>
      <c r="T2167" s="1" t="s">
        <v>2580</v>
      </c>
      <c r="U2167" s="1" t="s">
        <v>182</v>
      </c>
      <c r="W2167" s="1" t="s">
        <v>210</v>
      </c>
      <c r="X2167" s="1" t="s">
        <v>2581</v>
      </c>
      <c r="Y2167" s="1" t="s">
        <v>2582</v>
      </c>
      <c r="Z2167" s="1" t="s">
        <v>118</v>
      </c>
      <c r="AA2167" s="1" t="s">
        <v>2583</v>
      </c>
      <c r="AE2167" s="1" t="s">
        <v>1726</v>
      </c>
      <c r="AF2167" s="1" t="s">
        <v>275</v>
      </c>
      <c r="AI2167" s="1" t="s">
        <v>380</v>
      </c>
      <c r="AJ2167" s="1" t="s">
        <v>2584</v>
      </c>
      <c r="AK2167" s="1" t="s">
        <v>2585</v>
      </c>
      <c r="AL2167" s="1">
        <v>11072607</v>
      </c>
      <c r="AM2167" s="1" t="s">
        <v>78</v>
      </c>
      <c r="AN2167" s="1" t="s">
        <v>4300</v>
      </c>
      <c r="AO2167" s="1" t="s">
        <v>4648</v>
      </c>
      <c r="AP2167" s="1">
        <v>3298075</v>
      </c>
      <c r="AQ2167" s="1">
        <v>2702</v>
      </c>
      <c r="AR2167" s="1" t="s">
        <v>2586</v>
      </c>
      <c r="AS2167" s="1">
        <v>1</v>
      </c>
      <c r="AU2167" s="1">
        <v>1</v>
      </c>
      <c r="AV2167" s="1">
        <v>1</v>
      </c>
      <c r="AZ2167" s="1">
        <v>1</v>
      </c>
      <c r="BD2167" s="1">
        <v>1</v>
      </c>
      <c r="BE2167" s="1">
        <v>1</v>
      </c>
      <c r="BL2167" s="1" t="s">
        <v>2587</v>
      </c>
    </row>
    <row r="2168" spans="1:64" x14ac:dyDescent="0.5">
      <c r="A2168" s="1">
        <v>282</v>
      </c>
      <c r="B2168" s="1" t="s">
        <v>2576</v>
      </c>
      <c r="C2168" s="2">
        <v>43579</v>
      </c>
      <c r="D2168" s="1" t="s">
        <v>2577</v>
      </c>
      <c r="E2168" s="1" t="s">
        <v>2578</v>
      </c>
      <c r="F2168" s="1" t="s">
        <v>129</v>
      </c>
      <c r="G2168" s="1">
        <v>40</v>
      </c>
      <c r="H2168" s="1">
        <v>4</v>
      </c>
      <c r="I2168" s="1" t="s">
        <v>118</v>
      </c>
      <c r="J2168" s="1">
        <v>26</v>
      </c>
      <c r="K2168" s="1">
        <v>-6.4530960000000004</v>
      </c>
      <c r="L2168" s="1">
        <v>34.894539000000002</v>
      </c>
      <c r="M2168" s="1" t="s">
        <v>69</v>
      </c>
      <c r="N2168" s="1">
        <v>0</v>
      </c>
      <c r="O2168" s="1">
        <v>2.6272389999999999</v>
      </c>
      <c r="P2168" s="1">
        <v>23.381664000000001</v>
      </c>
      <c r="Q2168" s="1">
        <v>1151551.1299999999</v>
      </c>
      <c r="R2168" s="1" t="s">
        <v>2579</v>
      </c>
      <c r="S2168" s="1" t="s">
        <v>71</v>
      </c>
      <c r="T2168" s="1" t="s">
        <v>2580</v>
      </c>
      <c r="U2168" s="1" t="s">
        <v>182</v>
      </c>
      <c r="W2168" s="1" t="s">
        <v>210</v>
      </c>
      <c r="X2168" s="1" t="s">
        <v>2581</v>
      </c>
      <c r="Y2168" s="1" t="s">
        <v>2582</v>
      </c>
      <c r="Z2168" s="1" t="s">
        <v>118</v>
      </c>
      <c r="AA2168" s="1" t="s">
        <v>2583</v>
      </c>
      <c r="AE2168" s="1" t="s">
        <v>1726</v>
      </c>
      <c r="AF2168" s="1" t="s">
        <v>275</v>
      </c>
      <c r="AI2168" s="1" t="s">
        <v>380</v>
      </c>
      <c r="AJ2168" s="1" t="s">
        <v>2584</v>
      </c>
      <c r="AK2168" s="1" t="s">
        <v>2585</v>
      </c>
      <c r="AL2168" s="1">
        <v>11072607</v>
      </c>
      <c r="AM2168" s="1" t="s">
        <v>78</v>
      </c>
      <c r="AN2168" s="1" t="s">
        <v>4300</v>
      </c>
      <c r="AO2168" s="1" t="s">
        <v>4648</v>
      </c>
      <c r="AP2168" s="1">
        <v>3298075</v>
      </c>
      <c r="AQ2168" s="1">
        <v>2702</v>
      </c>
      <c r="AR2168" s="1" t="s">
        <v>2586</v>
      </c>
      <c r="AS2168" s="1">
        <v>1</v>
      </c>
      <c r="AU2168" s="1">
        <v>1</v>
      </c>
      <c r="AV2168" s="1">
        <v>1</v>
      </c>
      <c r="AZ2168" s="1">
        <v>1</v>
      </c>
      <c r="BD2168" s="1">
        <v>1</v>
      </c>
      <c r="BE2168" s="1">
        <v>1</v>
      </c>
      <c r="BL2168" s="1" t="s">
        <v>2587</v>
      </c>
    </row>
    <row r="2169" spans="1:64" x14ac:dyDescent="0.5">
      <c r="A2169" s="1">
        <v>282</v>
      </c>
      <c r="B2169" s="1" t="s">
        <v>2576</v>
      </c>
      <c r="C2169" s="2">
        <v>43579</v>
      </c>
      <c r="D2169" s="1" t="s">
        <v>2577</v>
      </c>
      <c r="E2169" s="1" t="s">
        <v>2578</v>
      </c>
      <c r="F2169" s="1" t="s">
        <v>127</v>
      </c>
      <c r="G2169" s="1">
        <v>20</v>
      </c>
      <c r="H2169" s="1">
        <v>4</v>
      </c>
      <c r="I2169" s="1" t="s">
        <v>118</v>
      </c>
      <c r="J2169" s="1">
        <v>26</v>
      </c>
      <c r="K2169" s="1">
        <v>-6.4530960000000004</v>
      </c>
      <c r="L2169" s="1">
        <v>34.894539000000002</v>
      </c>
      <c r="M2169" s="1" t="s">
        <v>69</v>
      </c>
      <c r="N2169" s="1">
        <v>0</v>
      </c>
      <c r="O2169" s="1">
        <v>2.6272389999999999</v>
      </c>
      <c r="P2169" s="1">
        <v>23.381664000000001</v>
      </c>
      <c r="Q2169" s="1">
        <v>575775.56000000006</v>
      </c>
      <c r="R2169" s="1" t="s">
        <v>2579</v>
      </c>
      <c r="S2169" s="1" t="s">
        <v>71</v>
      </c>
      <c r="T2169" s="1" t="s">
        <v>2580</v>
      </c>
      <c r="U2169" s="1" t="s">
        <v>182</v>
      </c>
      <c r="W2169" s="1" t="s">
        <v>210</v>
      </c>
      <c r="X2169" s="1" t="s">
        <v>2581</v>
      </c>
      <c r="Y2169" s="1" t="s">
        <v>2582</v>
      </c>
      <c r="Z2169" s="1" t="s">
        <v>118</v>
      </c>
      <c r="AA2169" s="1" t="s">
        <v>2583</v>
      </c>
      <c r="AE2169" s="1" t="s">
        <v>1726</v>
      </c>
      <c r="AF2169" s="1" t="s">
        <v>275</v>
      </c>
      <c r="AI2169" s="1" t="s">
        <v>380</v>
      </c>
      <c r="AJ2169" s="1" t="s">
        <v>2584</v>
      </c>
      <c r="AK2169" s="1" t="s">
        <v>2585</v>
      </c>
      <c r="AL2169" s="1">
        <v>11072607</v>
      </c>
      <c r="AM2169" s="1" t="s">
        <v>78</v>
      </c>
      <c r="AN2169" s="1" t="s">
        <v>4300</v>
      </c>
      <c r="AO2169" s="1" t="s">
        <v>4648</v>
      </c>
      <c r="AP2169" s="1">
        <v>3298075</v>
      </c>
      <c r="AQ2169" s="1">
        <v>2702</v>
      </c>
      <c r="AR2169" s="1" t="s">
        <v>2586</v>
      </c>
      <c r="AS2169" s="1">
        <v>1</v>
      </c>
      <c r="AU2169" s="1">
        <v>1</v>
      </c>
      <c r="AV2169" s="1">
        <v>1</v>
      </c>
      <c r="AZ2169" s="1">
        <v>1</v>
      </c>
      <c r="BD2169" s="1">
        <v>1</v>
      </c>
      <c r="BE2169" s="1">
        <v>1</v>
      </c>
      <c r="BL2169" s="1" t="s">
        <v>2587</v>
      </c>
    </row>
    <row r="2170" spans="1:64" x14ac:dyDescent="0.5">
      <c r="A2170" s="1">
        <v>282</v>
      </c>
      <c r="B2170" s="1" t="s">
        <v>2576</v>
      </c>
      <c r="C2170" s="2">
        <v>43579</v>
      </c>
      <c r="D2170" s="1" t="s">
        <v>2577</v>
      </c>
      <c r="E2170" s="1" t="s">
        <v>2578</v>
      </c>
      <c r="F2170" s="1" t="s">
        <v>206</v>
      </c>
      <c r="G2170" s="1">
        <v>20</v>
      </c>
      <c r="H2170" s="1">
        <v>4</v>
      </c>
      <c r="I2170" s="1" t="s">
        <v>118</v>
      </c>
      <c r="J2170" s="1">
        <v>26</v>
      </c>
      <c r="K2170" s="1">
        <v>-6.4530960000000004</v>
      </c>
      <c r="L2170" s="1">
        <v>34.894539000000002</v>
      </c>
      <c r="M2170" s="1" t="s">
        <v>69</v>
      </c>
      <c r="N2170" s="1">
        <v>0</v>
      </c>
      <c r="O2170" s="1">
        <v>2.6272389999999999</v>
      </c>
      <c r="P2170" s="1">
        <v>23.381664000000001</v>
      </c>
      <c r="Q2170" s="1">
        <v>575775.56000000006</v>
      </c>
      <c r="R2170" s="1" t="s">
        <v>2579</v>
      </c>
      <c r="S2170" s="1" t="s">
        <v>71</v>
      </c>
      <c r="T2170" s="1" t="s">
        <v>2580</v>
      </c>
      <c r="U2170" s="1" t="s">
        <v>182</v>
      </c>
      <c r="W2170" s="1" t="s">
        <v>210</v>
      </c>
      <c r="X2170" s="1" t="s">
        <v>2581</v>
      </c>
      <c r="Y2170" s="1" t="s">
        <v>2582</v>
      </c>
      <c r="Z2170" s="1" t="s">
        <v>118</v>
      </c>
      <c r="AA2170" s="1" t="s">
        <v>2583</v>
      </c>
      <c r="AE2170" s="1" t="s">
        <v>1726</v>
      </c>
      <c r="AF2170" s="1" t="s">
        <v>275</v>
      </c>
      <c r="AI2170" s="1" t="s">
        <v>380</v>
      </c>
      <c r="AJ2170" s="1" t="s">
        <v>2584</v>
      </c>
      <c r="AK2170" s="1" t="s">
        <v>2585</v>
      </c>
      <c r="AL2170" s="1">
        <v>11072607</v>
      </c>
      <c r="AM2170" s="1" t="s">
        <v>78</v>
      </c>
      <c r="AN2170" s="1" t="s">
        <v>4300</v>
      </c>
      <c r="AO2170" s="1" t="s">
        <v>4648</v>
      </c>
      <c r="AP2170" s="1">
        <v>3298075</v>
      </c>
      <c r="AQ2170" s="1">
        <v>2702</v>
      </c>
      <c r="AR2170" s="1" t="s">
        <v>2586</v>
      </c>
      <c r="AS2170" s="1">
        <v>1</v>
      </c>
      <c r="AU2170" s="1">
        <v>1</v>
      </c>
      <c r="AV2170" s="1">
        <v>1</v>
      </c>
      <c r="AZ2170" s="1">
        <v>1</v>
      </c>
      <c r="BD2170" s="1">
        <v>1</v>
      </c>
      <c r="BE2170" s="1">
        <v>1</v>
      </c>
      <c r="BL2170" s="1" t="s">
        <v>2587</v>
      </c>
    </row>
    <row r="2171" spans="1:64" x14ac:dyDescent="0.5">
      <c r="A2171" s="1">
        <v>282</v>
      </c>
      <c r="B2171" s="1" t="s">
        <v>2576</v>
      </c>
      <c r="C2171" s="2">
        <v>43579</v>
      </c>
      <c r="D2171" s="1" t="s">
        <v>2577</v>
      </c>
      <c r="E2171" s="1" t="s">
        <v>2578</v>
      </c>
      <c r="F2171" s="1" t="s">
        <v>97</v>
      </c>
      <c r="G2171" s="1">
        <v>20</v>
      </c>
      <c r="H2171" s="1">
        <v>4</v>
      </c>
      <c r="I2171" s="1" t="s">
        <v>139</v>
      </c>
      <c r="J2171" s="1">
        <v>36</v>
      </c>
      <c r="K2171" s="1">
        <v>9.1449999999999996</v>
      </c>
      <c r="L2171" s="1">
        <v>40.489674000000001</v>
      </c>
      <c r="M2171" s="1" t="s">
        <v>69</v>
      </c>
      <c r="N2171" s="1">
        <v>0</v>
      </c>
      <c r="O2171" s="1">
        <v>2.6272389999999999</v>
      </c>
      <c r="P2171" s="1">
        <v>23.381664000000001</v>
      </c>
      <c r="Q2171" s="1">
        <v>797227.7</v>
      </c>
      <c r="R2171" s="1" t="s">
        <v>2579</v>
      </c>
      <c r="S2171" s="1" t="s">
        <v>71</v>
      </c>
      <c r="T2171" s="1" t="s">
        <v>2580</v>
      </c>
      <c r="U2171" s="1" t="s">
        <v>182</v>
      </c>
      <c r="W2171" s="1" t="s">
        <v>210</v>
      </c>
      <c r="X2171" s="1" t="s">
        <v>2581</v>
      </c>
      <c r="Y2171" s="1" t="s">
        <v>2582</v>
      </c>
      <c r="Z2171" s="1" t="s">
        <v>139</v>
      </c>
      <c r="AA2171" s="1" t="s">
        <v>2583</v>
      </c>
      <c r="AE2171" s="1" t="s">
        <v>1726</v>
      </c>
      <c r="AF2171" s="1" t="s">
        <v>275</v>
      </c>
      <c r="AI2171" s="1" t="s">
        <v>380</v>
      </c>
      <c r="AJ2171" s="1" t="s">
        <v>2584</v>
      </c>
      <c r="AK2171" s="1" t="s">
        <v>2585</v>
      </c>
      <c r="AL2171" s="1">
        <v>11072607</v>
      </c>
      <c r="AM2171" s="1" t="s">
        <v>78</v>
      </c>
      <c r="AN2171" s="1" t="s">
        <v>4300</v>
      </c>
      <c r="AO2171" s="1" t="s">
        <v>4648</v>
      </c>
      <c r="AP2171" s="1">
        <v>3298075</v>
      </c>
      <c r="AQ2171" s="1">
        <v>2702</v>
      </c>
      <c r="AR2171" s="1" t="s">
        <v>2586</v>
      </c>
      <c r="AS2171" s="1">
        <v>1</v>
      </c>
      <c r="AU2171" s="1">
        <v>1</v>
      </c>
      <c r="AV2171" s="1">
        <v>1</v>
      </c>
      <c r="AZ2171" s="1">
        <v>1</v>
      </c>
      <c r="BD2171" s="1">
        <v>1</v>
      </c>
      <c r="BE2171" s="1">
        <v>1</v>
      </c>
      <c r="BL2171" s="1" t="s">
        <v>2587</v>
      </c>
    </row>
    <row r="2172" spans="1:64" x14ac:dyDescent="0.5">
      <c r="A2172" s="1">
        <v>282</v>
      </c>
      <c r="B2172" s="1" t="s">
        <v>2576</v>
      </c>
      <c r="C2172" s="2">
        <v>43579</v>
      </c>
      <c r="D2172" s="1" t="s">
        <v>2577</v>
      </c>
      <c r="E2172" s="1" t="s">
        <v>2578</v>
      </c>
      <c r="F2172" s="1" t="s">
        <v>129</v>
      </c>
      <c r="G2172" s="1">
        <v>40</v>
      </c>
      <c r="H2172" s="1">
        <v>4</v>
      </c>
      <c r="I2172" s="1" t="s">
        <v>139</v>
      </c>
      <c r="J2172" s="1">
        <v>36</v>
      </c>
      <c r="K2172" s="1">
        <v>9.1449999999999996</v>
      </c>
      <c r="L2172" s="1">
        <v>40.489674000000001</v>
      </c>
      <c r="M2172" s="1" t="s">
        <v>69</v>
      </c>
      <c r="N2172" s="1">
        <v>0</v>
      </c>
      <c r="O2172" s="1">
        <v>2.6272389999999999</v>
      </c>
      <c r="P2172" s="1">
        <v>23.381664000000001</v>
      </c>
      <c r="Q2172" s="1">
        <v>1594455.41</v>
      </c>
      <c r="R2172" s="1" t="s">
        <v>2579</v>
      </c>
      <c r="S2172" s="1" t="s">
        <v>71</v>
      </c>
      <c r="T2172" s="1" t="s">
        <v>2580</v>
      </c>
      <c r="U2172" s="1" t="s">
        <v>182</v>
      </c>
      <c r="W2172" s="1" t="s">
        <v>210</v>
      </c>
      <c r="X2172" s="1" t="s">
        <v>2581</v>
      </c>
      <c r="Y2172" s="1" t="s">
        <v>2582</v>
      </c>
      <c r="Z2172" s="1" t="s">
        <v>139</v>
      </c>
      <c r="AA2172" s="1" t="s">
        <v>2583</v>
      </c>
      <c r="AE2172" s="1" t="s">
        <v>1726</v>
      </c>
      <c r="AF2172" s="1" t="s">
        <v>275</v>
      </c>
      <c r="AI2172" s="1" t="s">
        <v>380</v>
      </c>
      <c r="AJ2172" s="1" t="s">
        <v>2584</v>
      </c>
      <c r="AK2172" s="1" t="s">
        <v>2585</v>
      </c>
      <c r="AL2172" s="1">
        <v>11072607</v>
      </c>
      <c r="AM2172" s="1" t="s">
        <v>78</v>
      </c>
      <c r="AN2172" s="1" t="s">
        <v>4300</v>
      </c>
      <c r="AO2172" s="1" t="s">
        <v>4648</v>
      </c>
      <c r="AP2172" s="1">
        <v>3298075</v>
      </c>
      <c r="AQ2172" s="1">
        <v>2702</v>
      </c>
      <c r="AR2172" s="1" t="s">
        <v>2586</v>
      </c>
      <c r="AS2172" s="1">
        <v>1</v>
      </c>
      <c r="AU2172" s="1">
        <v>1</v>
      </c>
      <c r="AV2172" s="1">
        <v>1</v>
      </c>
      <c r="AZ2172" s="1">
        <v>1</v>
      </c>
      <c r="BD2172" s="1">
        <v>1</v>
      </c>
      <c r="BE2172" s="1">
        <v>1</v>
      </c>
      <c r="BL2172" s="1" t="s">
        <v>2587</v>
      </c>
    </row>
    <row r="2173" spans="1:64" x14ac:dyDescent="0.5">
      <c r="A2173" s="1">
        <v>282</v>
      </c>
      <c r="B2173" s="1" t="s">
        <v>2576</v>
      </c>
      <c r="C2173" s="2">
        <v>43579</v>
      </c>
      <c r="D2173" s="1" t="s">
        <v>2577</v>
      </c>
      <c r="E2173" s="1" t="s">
        <v>2578</v>
      </c>
      <c r="F2173" s="1" t="s">
        <v>127</v>
      </c>
      <c r="G2173" s="1">
        <v>20</v>
      </c>
      <c r="H2173" s="1">
        <v>4</v>
      </c>
      <c r="I2173" s="1" t="s">
        <v>139</v>
      </c>
      <c r="J2173" s="1">
        <v>36</v>
      </c>
      <c r="K2173" s="1">
        <v>9.1449999999999996</v>
      </c>
      <c r="L2173" s="1">
        <v>40.489674000000001</v>
      </c>
      <c r="M2173" s="1" t="s">
        <v>69</v>
      </c>
      <c r="N2173" s="1">
        <v>0</v>
      </c>
      <c r="O2173" s="1">
        <v>2.6272389999999999</v>
      </c>
      <c r="P2173" s="1">
        <v>23.381664000000001</v>
      </c>
      <c r="Q2173" s="1">
        <v>797227.7</v>
      </c>
      <c r="R2173" s="1" t="s">
        <v>2579</v>
      </c>
      <c r="S2173" s="1" t="s">
        <v>71</v>
      </c>
      <c r="T2173" s="1" t="s">
        <v>2580</v>
      </c>
      <c r="U2173" s="1" t="s">
        <v>182</v>
      </c>
      <c r="W2173" s="1" t="s">
        <v>210</v>
      </c>
      <c r="X2173" s="1" t="s">
        <v>2581</v>
      </c>
      <c r="Y2173" s="1" t="s">
        <v>2582</v>
      </c>
      <c r="Z2173" s="1" t="s">
        <v>139</v>
      </c>
      <c r="AA2173" s="1" t="s">
        <v>2583</v>
      </c>
      <c r="AE2173" s="1" t="s">
        <v>1726</v>
      </c>
      <c r="AF2173" s="1" t="s">
        <v>275</v>
      </c>
      <c r="AI2173" s="1" t="s">
        <v>380</v>
      </c>
      <c r="AJ2173" s="1" t="s">
        <v>2584</v>
      </c>
      <c r="AK2173" s="1" t="s">
        <v>2585</v>
      </c>
      <c r="AL2173" s="1">
        <v>11072607</v>
      </c>
      <c r="AM2173" s="1" t="s">
        <v>78</v>
      </c>
      <c r="AN2173" s="1" t="s">
        <v>4300</v>
      </c>
      <c r="AO2173" s="1" t="s">
        <v>4648</v>
      </c>
      <c r="AP2173" s="1">
        <v>3298075</v>
      </c>
      <c r="AQ2173" s="1">
        <v>2702</v>
      </c>
      <c r="AR2173" s="1" t="s">
        <v>2586</v>
      </c>
      <c r="AS2173" s="1">
        <v>1</v>
      </c>
      <c r="AU2173" s="1">
        <v>1</v>
      </c>
      <c r="AV2173" s="1">
        <v>1</v>
      </c>
      <c r="AZ2173" s="1">
        <v>1</v>
      </c>
      <c r="BD2173" s="1">
        <v>1</v>
      </c>
      <c r="BE2173" s="1">
        <v>1</v>
      </c>
      <c r="BL2173" s="1" t="s">
        <v>2587</v>
      </c>
    </row>
    <row r="2174" spans="1:64" x14ac:dyDescent="0.5">
      <c r="A2174" s="1">
        <v>282</v>
      </c>
      <c r="B2174" s="1" t="s">
        <v>2576</v>
      </c>
      <c r="C2174" s="2">
        <v>43579</v>
      </c>
      <c r="D2174" s="1" t="s">
        <v>2577</v>
      </c>
      <c r="E2174" s="1" t="s">
        <v>2578</v>
      </c>
      <c r="F2174" s="1" t="s">
        <v>206</v>
      </c>
      <c r="G2174" s="1">
        <v>20</v>
      </c>
      <c r="H2174" s="1">
        <v>4</v>
      </c>
      <c r="I2174" s="1" t="s">
        <v>139</v>
      </c>
      <c r="J2174" s="1">
        <v>36</v>
      </c>
      <c r="K2174" s="1">
        <v>9.1449999999999996</v>
      </c>
      <c r="L2174" s="1">
        <v>40.489674000000001</v>
      </c>
      <c r="M2174" s="1" t="s">
        <v>69</v>
      </c>
      <c r="N2174" s="1">
        <v>0</v>
      </c>
      <c r="O2174" s="1">
        <v>2.6272389999999999</v>
      </c>
      <c r="P2174" s="1">
        <v>23.381664000000001</v>
      </c>
      <c r="Q2174" s="1">
        <v>797227.7</v>
      </c>
      <c r="R2174" s="1" t="s">
        <v>2579</v>
      </c>
      <c r="S2174" s="1" t="s">
        <v>71</v>
      </c>
      <c r="T2174" s="1" t="s">
        <v>2580</v>
      </c>
      <c r="U2174" s="1" t="s">
        <v>182</v>
      </c>
      <c r="W2174" s="1" t="s">
        <v>210</v>
      </c>
      <c r="X2174" s="1" t="s">
        <v>2581</v>
      </c>
      <c r="Y2174" s="1" t="s">
        <v>2582</v>
      </c>
      <c r="Z2174" s="1" t="s">
        <v>139</v>
      </c>
      <c r="AA2174" s="1" t="s">
        <v>2583</v>
      </c>
      <c r="AE2174" s="1" t="s">
        <v>1726</v>
      </c>
      <c r="AF2174" s="1" t="s">
        <v>275</v>
      </c>
      <c r="AI2174" s="1" t="s">
        <v>380</v>
      </c>
      <c r="AJ2174" s="1" t="s">
        <v>2584</v>
      </c>
      <c r="AK2174" s="1" t="s">
        <v>2585</v>
      </c>
      <c r="AL2174" s="1">
        <v>11072607</v>
      </c>
      <c r="AM2174" s="1" t="s">
        <v>78</v>
      </c>
      <c r="AN2174" s="1" t="s">
        <v>4300</v>
      </c>
      <c r="AO2174" s="1" t="s">
        <v>4648</v>
      </c>
      <c r="AP2174" s="1">
        <v>3298075</v>
      </c>
      <c r="AQ2174" s="1">
        <v>2702</v>
      </c>
      <c r="AR2174" s="1" t="s">
        <v>2586</v>
      </c>
      <c r="AS2174" s="1">
        <v>1</v>
      </c>
      <c r="AU2174" s="1">
        <v>1</v>
      </c>
      <c r="AV2174" s="1">
        <v>1</v>
      </c>
      <c r="AZ2174" s="1">
        <v>1</v>
      </c>
      <c r="BD2174" s="1">
        <v>1</v>
      </c>
      <c r="BE2174" s="1">
        <v>1</v>
      </c>
      <c r="BL2174" s="1" t="s">
        <v>2587</v>
      </c>
    </row>
    <row r="2175" spans="1:64" x14ac:dyDescent="0.5">
      <c r="A2175" s="1">
        <v>462</v>
      </c>
      <c r="B2175" s="1" t="s">
        <v>2588</v>
      </c>
      <c r="C2175" s="2">
        <v>43579</v>
      </c>
      <c r="D2175" s="1" t="s">
        <v>2589</v>
      </c>
      <c r="E2175" s="1" t="s">
        <v>2590</v>
      </c>
      <c r="F2175" s="1" t="s">
        <v>127</v>
      </c>
      <c r="G2175" s="1">
        <v>20</v>
      </c>
      <c r="H2175" s="1">
        <v>2</v>
      </c>
      <c r="I2175" s="1" t="s">
        <v>719</v>
      </c>
      <c r="J2175" s="1">
        <v>50</v>
      </c>
      <c r="K2175" s="1">
        <v>33.939109999999999</v>
      </c>
      <c r="L2175" s="1">
        <v>67.709952999999999</v>
      </c>
      <c r="M2175" s="1" t="s">
        <v>114</v>
      </c>
      <c r="N2175" s="1">
        <v>0</v>
      </c>
      <c r="O2175" s="1">
        <v>25.384855999999999</v>
      </c>
      <c r="P2175" s="1">
        <v>68.458809000000002</v>
      </c>
      <c r="Q2175" s="1">
        <v>410000</v>
      </c>
      <c r="R2175" s="1" t="s">
        <v>2591</v>
      </c>
      <c r="S2175" s="1" t="s">
        <v>71</v>
      </c>
      <c r="U2175" s="1" t="s">
        <v>182</v>
      </c>
      <c r="W2175" s="1" t="s">
        <v>210</v>
      </c>
      <c r="X2175" s="1" t="s">
        <v>236</v>
      </c>
      <c r="Z2175" s="1" t="s">
        <v>719</v>
      </c>
      <c r="AA2175" s="1" t="s">
        <v>2592</v>
      </c>
      <c r="AJ2175" s="1" t="s">
        <v>76</v>
      </c>
      <c r="AK2175" s="1" t="s">
        <v>2593</v>
      </c>
      <c r="AL2175" s="1">
        <v>4100000</v>
      </c>
      <c r="AS2175" s="1">
        <v>1</v>
      </c>
      <c r="AY2175" s="1">
        <v>1</v>
      </c>
      <c r="AZ2175" s="1">
        <v>1</v>
      </c>
      <c r="BD2175" s="1">
        <v>1</v>
      </c>
      <c r="BE2175" s="1">
        <v>1</v>
      </c>
    </row>
    <row r="2176" spans="1:64" x14ac:dyDescent="0.5">
      <c r="A2176" s="1">
        <v>462</v>
      </c>
      <c r="B2176" s="1" t="s">
        <v>2588</v>
      </c>
      <c r="C2176" s="2">
        <v>43579</v>
      </c>
      <c r="D2176" s="1" t="s">
        <v>2589</v>
      </c>
      <c r="E2176" s="1" t="s">
        <v>2590</v>
      </c>
      <c r="F2176" s="1" t="s">
        <v>81</v>
      </c>
      <c r="G2176" s="1">
        <v>20</v>
      </c>
      <c r="H2176" s="1">
        <v>2</v>
      </c>
      <c r="I2176" s="1" t="s">
        <v>719</v>
      </c>
      <c r="J2176" s="1">
        <v>50</v>
      </c>
      <c r="K2176" s="1">
        <v>33.939109999999999</v>
      </c>
      <c r="L2176" s="1">
        <v>67.709952999999999</v>
      </c>
      <c r="M2176" s="1" t="s">
        <v>114</v>
      </c>
      <c r="N2176" s="1">
        <v>0</v>
      </c>
      <c r="O2176" s="1">
        <v>25.384855999999999</v>
      </c>
      <c r="P2176" s="1">
        <v>68.458809000000002</v>
      </c>
      <c r="Q2176" s="1">
        <v>410000</v>
      </c>
      <c r="R2176" s="1" t="s">
        <v>2591</v>
      </c>
      <c r="S2176" s="1" t="s">
        <v>71</v>
      </c>
      <c r="U2176" s="1" t="s">
        <v>182</v>
      </c>
      <c r="W2176" s="1" t="s">
        <v>210</v>
      </c>
      <c r="X2176" s="1" t="s">
        <v>236</v>
      </c>
      <c r="Z2176" s="1" t="s">
        <v>719</v>
      </c>
      <c r="AA2176" s="1" t="s">
        <v>2592</v>
      </c>
      <c r="AJ2176" s="1" t="s">
        <v>76</v>
      </c>
      <c r="AK2176" s="1" t="s">
        <v>2593</v>
      </c>
      <c r="AL2176" s="1">
        <v>4100000</v>
      </c>
      <c r="AS2176" s="1">
        <v>1</v>
      </c>
      <c r="AY2176" s="1">
        <v>1</v>
      </c>
      <c r="AZ2176" s="1">
        <v>1</v>
      </c>
      <c r="BD2176" s="1">
        <v>1</v>
      </c>
      <c r="BE2176" s="1">
        <v>1</v>
      </c>
    </row>
    <row r="2177" spans="1:64" x14ac:dyDescent="0.5">
      <c r="A2177" s="1">
        <v>462</v>
      </c>
      <c r="B2177" s="1" t="s">
        <v>2588</v>
      </c>
      <c r="C2177" s="2">
        <v>43579</v>
      </c>
      <c r="D2177" s="1" t="s">
        <v>2589</v>
      </c>
      <c r="E2177" s="1" t="s">
        <v>2590</v>
      </c>
      <c r="F2177" s="1" t="s">
        <v>97</v>
      </c>
      <c r="G2177" s="1">
        <v>20</v>
      </c>
      <c r="H2177" s="1">
        <v>2</v>
      </c>
      <c r="I2177" s="1" t="s">
        <v>719</v>
      </c>
      <c r="J2177" s="1">
        <v>50</v>
      </c>
      <c r="K2177" s="1">
        <v>33.939109999999999</v>
      </c>
      <c r="L2177" s="1">
        <v>67.709952999999999</v>
      </c>
      <c r="M2177" s="1" t="s">
        <v>114</v>
      </c>
      <c r="N2177" s="1">
        <v>0</v>
      </c>
      <c r="O2177" s="1">
        <v>25.384855999999999</v>
      </c>
      <c r="P2177" s="1">
        <v>68.458809000000002</v>
      </c>
      <c r="Q2177" s="1">
        <v>410000</v>
      </c>
      <c r="R2177" s="1" t="s">
        <v>2591</v>
      </c>
      <c r="S2177" s="1" t="s">
        <v>71</v>
      </c>
      <c r="U2177" s="1" t="s">
        <v>182</v>
      </c>
      <c r="W2177" s="1" t="s">
        <v>210</v>
      </c>
      <c r="X2177" s="1" t="s">
        <v>236</v>
      </c>
      <c r="Z2177" s="1" t="s">
        <v>719</v>
      </c>
      <c r="AA2177" s="1" t="s">
        <v>2592</v>
      </c>
      <c r="AJ2177" s="1" t="s">
        <v>76</v>
      </c>
      <c r="AK2177" s="1" t="s">
        <v>2593</v>
      </c>
      <c r="AL2177" s="1">
        <v>4100000</v>
      </c>
      <c r="AS2177" s="1">
        <v>1</v>
      </c>
      <c r="AY2177" s="1">
        <v>1</v>
      </c>
      <c r="AZ2177" s="1">
        <v>1</v>
      </c>
      <c r="BD2177" s="1">
        <v>1</v>
      </c>
      <c r="BE2177" s="1">
        <v>1</v>
      </c>
    </row>
    <row r="2178" spans="1:64" x14ac:dyDescent="0.5">
      <c r="A2178" s="1">
        <v>462</v>
      </c>
      <c r="B2178" s="1" t="s">
        <v>2588</v>
      </c>
      <c r="C2178" s="2">
        <v>43579</v>
      </c>
      <c r="D2178" s="1" t="s">
        <v>2589</v>
      </c>
      <c r="E2178" s="1" t="s">
        <v>2590</v>
      </c>
      <c r="F2178" s="1" t="s">
        <v>129</v>
      </c>
      <c r="G2178" s="1">
        <v>20</v>
      </c>
      <c r="H2178" s="1">
        <v>2</v>
      </c>
      <c r="I2178" s="1" t="s">
        <v>719</v>
      </c>
      <c r="J2178" s="1">
        <v>50</v>
      </c>
      <c r="K2178" s="1">
        <v>33.939109999999999</v>
      </c>
      <c r="L2178" s="1">
        <v>67.709952999999999</v>
      </c>
      <c r="M2178" s="1" t="s">
        <v>114</v>
      </c>
      <c r="N2178" s="1">
        <v>0</v>
      </c>
      <c r="O2178" s="1">
        <v>25.384855999999999</v>
      </c>
      <c r="P2178" s="1">
        <v>68.458809000000002</v>
      </c>
      <c r="Q2178" s="1">
        <v>410000</v>
      </c>
      <c r="R2178" s="1" t="s">
        <v>2591</v>
      </c>
      <c r="S2178" s="1" t="s">
        <v>71</v>
      </c>
      <c r="U2178" s="1" t="s">
        <v>182</v>
      </c>
      <c r="W2178" s="1" t="s">
        <v>210</v>
      </c>
      <c r="X2178" s="1" t="s">
        <v>236</v>
      </c>
      <c r="Z2178" s="1" t="s">
        <v>719</v>
      </c>
      <c r="AA2178" s="1" t="s">
        <v>2592</v>
      </c>
      <c r="AJ2178" s="1" t="s">
        <v>76</v>
      </c>
      <c r="AK2178" s="1" t="s">
        <v>2593</v>
      </c>
      <c r="AL2178" s="1">
        <v>4100000</v>
      </c>
      <c r="AS2178" s="1">
        <v>1</v>
      </c>
      <c r="AY2178" s="1">
        <v>1</v>
      </c>
      <c r="AZ2178" s="1">
        <v>1</v>
      </c>
      <c r="BD2178" s="1">
        <v>1</v>
      </c>
      <c r="BE2178" s="1">
        <v>1</v>
      </c>
    </row>
    <row r="2179" spans="1:64" x14ac:dyDescent="0.5">
      <c r="A2179" s="1">
        <v>462</v>
      </c>
      <c r="B2179" s="1" t="s">
        <v>2588</v>
      </c>
      <c r="C2179" s="2">
        <v>43579</v>
      </c>
      <c r="D2179" s="1" t="s">
        <v>2589</v>
      </c>
      <c r="E2179" s="1" t="s">
        <v>2590</v>
      </c>
      <c r="F2179" s="1" t="s">
        <v>262</v>
      </c>
      <c r="G2179" s="1">
        <v>20</v>
      </c>
      <c r="H2179" s="1">
        <v>2</v>
      </c>
      <c r="I2179" s="1" t="s">
        <v>719</v>
      </c>
      <c r="J2179" s="1">
        <v>50</v>
      </c>
      <c r="K2179" s="1">
        <v>33.939109999999999</v>
      </c>
      <c r="L2179" s="1">
        <v>67.709952999999999</v>
      </c>
      <c r="M2179" s="1" t="s">
        <v>114</v>
      </c>
      <c r="N2179" s="1">
        <v>0</v>
      </c>
      <c r="O2179" s="1">
        <v>25.384855999999999</v>
      </c>
      <c r="P2179" s="1">
        <v>68.458809000000002</v>
      </c>
      <c r="Q2179" s="1">
        <v>410000</v>
      </c>
      <c r="R2179" s="1" t="s">
        <v>2591</v>
      </c>
      <c r="S2179" s="1" t="s">
        <v>71</v>
      </c>
      <c r="U2179" s="1" t="s">
        <v>182</v>
      </c>
      <c r="W2179" s="1" t="s">
        <v>210</v>
      </c>
      <c r="X2179" s="1" t="s">
        <v>236</v>
      </c>
      <c r="Z2179" s="1" t="s">
        <v>719</v>
      </c>
      <c r="AA2179" s="1" t="s">
        <v>2592</v>
      </c>
      <c r="AJ2179" s="1" t="s">
        <v>76</v>
      </c>
      <c r="AK2179" s="1" t="s">
        <v>2593</v>
      </c>
      <c r="AL2179" s="1">
        <v>4100000</v>
      </c>
      <c r="AS2179" s="1">
        <v>1</v>
      </c>
      <c r="AY2179" s="1">
        <v>1</v>
      </c>
      <c r="AZ2179" s="1">
        <v>1</v>
      </c>
      <c r="BD2179" s="1">
        <v>1</v>
      </c>
      <c r="BE2179" s="1">
        <v>1</v>
      </c>
    </row>
    <row r="2180" spans="1:64" x14ac:dyDescent="0.5">
      <c r="A2180" s="1">
        <v>462</v>
      </c>
      <c r="B2180" s="1" t="s">
        <v>2588</v>
      </c>
      <c r="C2180" s="2">
        <v>43579</v>
      </c>
      <c r="D2180" s="1" t="s">
        <v>2589</v>
      </c>
      <c r="E2180" s="1" t="s">
        <v>2590</v>
      </c>
      <c r="F2180" s="1" t="s">
        <v>127</v>
      </c>
      <c r="G2180" s="1">
        <v>20</v>
      </c>
      <c r="H2180" s="1">
        <v>2</v>
      </c>
      <c r="I2180" s="1" t="s">
        <v>499</v>
      </c>
      <c r="J2180" s="1">
        <v>50</v>
      </c>
      <c r="K2180" s="1">
        <v>-13.254308</v>
      </c>
      <c r="L2180" s="1">
        <v>34.301524999999998</v>
      </c>
      <c r="M2180" s="1" t="s">
        <v>69</v>
      </c>
      <c r="N2180" s="1">
        <v>0</v>
      </c>
      <c r="O2180" s="1">
        <v>2.6272389999999999</v>
      </c>
      <c r="P2180" s="1">
        <v>23.381664000000001</v>
      </c>
      <c r="Q2180" s="1">
        <v>410000</v>
      </c>
      <c r="R2180" s="1" t="s">
        <v>2591</v>
      </c>
      <c r="S2180" s="1" t="s">
        <v>71</v>
      </c>
      <c r="U2180" s="1" t="s">
        <v>182</v>
      </c>
      <c r="W2180" s="1" t="s">
        <v>210</v>
      </c>
      <c r="X2180" s="1" t="s">
        <v>236</v>
      </c>
      <c r="Z2180" s="1" t="s">
        <v>499</v>
      </c>
      <c r="AA2180" s="1" t="s">
        <v>2592</v>
      </c>
      <c r="AJ2180" s="1" t="s">
        <v>76</v>
      </c>
      <c r="AK2180" s="1" t="s">
        <v>2593</v>
      </c>
      <c r="AL2180" s="1">
        <v>4100000</v>
      </c>
      <c r="AS2180" s="1">
        <v>1</v>
      </c>
      <c r="AY2180" s="1">
        <v>1</v>
      </c>
      <c r="AZ2180" s="1">
        <v>1</v>
      </c>
      <c r="BD2180" s="1">
        <v>1</v>
      </c>
      <c r="BE2180" s="1">
        <v>1</v>
      </c>
    </row>
    <row r="2181" spans="1:64" x14ac:dyDescent="0.5">
      <c r="A2181" s="1">
        <v>462</v>
      </c>
      <c r="B2181" s="1" t="s">
        <v>2588</v>
      </c>
      <c r="C2181" s="2">
        <v>43579</v>
      </c>
      <c r="D2181" s="1" t="s">
        <v>2589</v>
      </c>
      <c r="E2181" s="1" t="s">
        <v>2590</v>
      </c>
      <c r="F2181" s="1" t="s">
        <v>81</v>
      </c>
      <c r="G2181" s="1">
        <v>20</v>
      </c>
      <c r="H2181" s="1">
        <v>2</v>
      </c>
      <c r="I2181" s="1" t="s">
        <v>499</v>
      </c>
      <c r="J2181" s="1">
        <v>50</v>
      </c>
      <c r="K2181" s="1">
        <v>-13.254308</v>
      </c>
      <c r="L2181" s="1">
        <v>34.301524999999998</v>
      </c>
      <c r="M2181" s="1" t="s">
        <v>69</v>
      </c>
      <c r="N2181" s="1">
        <v>0</v>
      </c>
      <c r="O2181" s="1">
        <v>2.6272389999999999</v>
      </c>
      <c r="P2181" s="1">
        <v>23.381664000000001</v>
      </c>
      <c r="Q2181" s="1">
        <v>410000</v>
      </c>
      <c r="R2181" s="1" t="s">
        <v>2591</v>
      </c>
      <c r="S2181" s="1" t="s">
        <v>71</v>
      </c>
      <c r="U2181" s="1" t="s">
        <v>182</v>
      </c>
      <c r="W2181" s="1" t="s">
        <v>210</v>
      </c>
      <c r="X2181" s="1" t="s">
        <v>236</v>
      </c>
      <c r="Z2181" s="1" t="s">
        <v>499</v>
      </c>
      <c r="AA2181" s="1" t="s">
        <v>2592</v>
      </c>
      <c r="AJ2181" s="1" t="s">
        <v>76</v>
      </c>
      <c r="AK2181" s="1" t="s">
        <v>2593</v>
      </c>
      <c r="AL2181" s="1">
        <v>4100000</v>
      </c>
      <c r="AS2181" s="1">
        <v>1</v>
      </c>
      <c r="AY2181" s="1">
        <v>1</v>
      </c>
      <c r="AZ2181" s="1">
        <v>1</v>
      </c>
      <c r="BD2181" s="1">
        <v>1</v>
      </c>
      <c r="BE2181" s="1">
        <v>1</v>
      </c>
    </row>
    <row r="2182" spans="1:64" x14ac:dyDescent="0.5">
      <c r="A2182" s="1">
        <v>462</v>
      </c>
      <c r="B2182" s="1" t="s">
        <v>2588</v>
      </c>
      <c r="C2182" s="2">
        <v>43579</v>
      </c>
      <c r="D2182" s="1" t="s">
        <v>2589</v>
      </c>
      <c r="E2182" s="1" t="s">
        <v>2590</v>
      </c>
      <c r="F2182" s="1" t="s">
        <v>97</v>
      </c>
      <c r="G2182" s="1">
        <v>20</v>
      </c>
      <c r="H2182" s="1">
        <v>2</v>
      </c>
      <c r="I2182" s="1" t="s">
        <v>499</v>
      </c>
      <c r="J2182" s="1">
        <v>50</v>
      </c>
      <c r="K2182" s="1">
        <v>-13.254308</v>
      </c>
      <c r="L2182" s="1">
        <v>34.301524999999998</v>
      </c>
      <c r="M2182" s="1" t="s">
        <v>69</v>
      </c>
      <c r="N2182" s="1">
        <v>0</v>
      </c>
      <c r="O2182" s="1">
        <v>2.6272389999999999</v>
      </c>
      <c r="P2182" s="1">
        <v>23.381664000000001</v>
      </c>
      <c r="Q2182" s="1">
        <v>410000</v>
      </c>
      <c r="R2182" s="1" t="s">
        <v>2591</v>
      </c>
      <c r="S2182" s="1" t="s">
        <v>71</v>
      </c>
      <c r="U2182" s="1" t="s">
        <v>182</v>
      </c>
      <c r="W2182" s="1" t="s">
        <v>210</v>
      </c>
      <c r="X2182" s="1" t="s">
        <v>236</v>
      </c>
      <c r="Z2182" s="1" t="s">
        <v>499</v>
      </c>
      <c r="AA2182" s="1" t="s">
        <v>2592</v>
      </c>
      <c r="AJ2182" s="1" t="s">
        <v>76</v>
      </c>
      <c r="AK2182" s="1" t="s">
        <v>2593</v>
      </c>
      <c r="AL2182" s="1">
        <v>4100000</v>
      </c>
      <c r="AS2182" s="1">
        <v>1</v>
      </c>
      <c r="AY2182" s="1">
        <v>1</v>
      </c>
      <c r="AZ2182" s="1">
        <v>1</v>
      </c>
      <c r="BD2182" s="1">
        <v>1</v>
      </c>
      <c r="BE2182" s="1">
        <v>1</v>
      </c>
    </row>
    <row r="2183" spans="1:64" x14ac:dyDescent="0.5">
      <c r="A2183" s="1">
        <v>462</v>
      </c>
      <c r="B2183" s="1" t="s">
        <v>2588</v>
      </c>
      <c r="C2183" s="2">
        <v>43579</v>
      </c>
      <c r="D2183" s="1" t="s">
        <v>2589</v>
      </c>
      <c r="E2183" s="1" t="s">
        <v>2590</v>
      </c>
      <c r="F2183" s="1" t="s">
        <v>129</v>
      </c>
      <c r="G2183" s="1">
        <v>20</v>
      </c>
      <c r="H2183" s="1">
        <v>2</v>
      </c>
      <c r="I2183" s="1" t="s">
        <v>499</v>
      </c>
      <c r="J2183" s="1">
        <v>50</v>
      </c>
      <c r="K2183" s="1">
        <v>-13.254308</v>
      </c>
      <c r="L2183" s="1">
        <v>34.301524999999998</v>
      </c>
      <c r="M2183" s="1" t="s">
        <v>69</v>
      </c>
      <c r="N2183" s="1">
        <v>0</v>
      </c>
      <c r="O2183" s="1">
        <v>2.6272389999999999</v>
      </c>
      <c r="P2183" s="1">
        <v>23.381664000000001</v>
      </c>
      <c r="Q2183" s="1">
        <v>410000</v>
      </c>
      <c r="R2183" s="1" t="s">
        <v>2591</v>
      </c>
      <c r="S2183" s="1" t="s">
        <v>71</v>
      </c>
      <c r="U2183" s="1" t="s">
        <v>182</v>
      </c>
      <c r="W2183" s="1" t="s">
        <v>210</v>
      </c>
      <c r="X2183" s="1" t="s">
        <v>236</v>
      </c>
      <c r="Z2183" s="1" t="s">
        <v>499</v>
      </c>
      <c r="AA2183" s="1" t="s">
        <v>2592</v>
      </c>
      <c r="AJ2183" s="1" t="s">
        <v>76</v>
      </c>
      <c r="AK2183" s="1" t="s">
        <v>2593</v>
      </c>
      <c r="AL2183" s="1">
        <v>4100000</v>
      </c>
      <c r="AS2183" s="1">
        <v>1</v>
      </c>
      <c r="AY2183" s="1">
        <v>1</v>
      </c>
      <c r="AZ2183" s="1">
        <v>1</v>
      </c>
      <c r="BD2183" s="1">
        <v>1</v>
      </c>
      <c r="BE2183" s="1">
        <v>1</v>
      </c>
    </row>
    <row r="2184" spans="1:64" x14ac:dyDescent="0.5">
      <c r="A2184" s="1">
        <v>462</v>
      </c>
      <c r="B2184" s="1" t="s">
        <v>2588</v>
      </c>
      <c r="C2184" s="2">
        <v>43579</v>
      </c>
      <c r="D2184" s="1" t="s">
        <v>2589</v>
      </c>
      <c r="E2184" s="1" t="s">
        <v>2590</v>
      </c>
      <c r="F2184" s="1" t="s">
        <v>262</v>
      </c>
      <c r="G2184" s="1">
        <v>20</v>
      </c>
      <c r="H2184" s="1">
        <v>2</v>
      </c>
      <c r="I2184" s="1" t="s">
        <v>499</v>
      </c>
      <c r="J2184" s="1">
        <v>50</v>
      </c>
      <c r="K2184" s="1">
        <v>-13.254308</v>
      </c>
      <c r="L2184" s="1">
        <v>34.301524999999998</v>
      </c>
      <c r="M2184" s="1" t="s">
        <v>69</v>
      </c>
      <c r="N2184" s="1">
        <v>0</v>
      </c>
      <c r="O2184" s="1">
        <v>2.6272389999999999</v>
      </c>
      <c r="P2184" s="1">
        <v>23.381664000000001</v>
      </c>
      <c r="Q2184" s="1">
        <v>410000</v>
      </c>
      <c r="R2184" s="1" t="s">
        <v>2591</v>
      </c>
      <c r="S2184" s="1" t="s">
        <v>71</v>
      </c>
      <c r="U2184" s="1" t="s">
        <v>182</v>
      </c>
      <c r="W2184" s="1" t="s">
        <v>210</v>
      </c>
      <c r="X2184" s="1" t="s">
        <v>236</v>
      </c>
      <c r="Z2184" s="1" t="s">
        <v>499</v>
      </c>
      <c r="AA2184" s="1" t="s">
        <v>2592</v>
      </c>
      <c r="AJ2184" s="1" t="s">
        <v>76</v>
      </c>
      <c r="AK2184" s="1" t="s">
        <v>2593</v>
      </c>
      <c r="AL2184" s="1">
        <v>4100000</v>
      </c>
      <c r="AS2184" s="1">
        <v>1</v>
      </c>
      <c r="AY2184" s="1">
        <v>1</v>
      </c>
      <c r="AZ2184" s="1">
        <v>1</v>
      </c>
      <c r="BD2184" s="1">
        <v>1</v>
      </c>
      <c r="BE2184" s="1">
        <v>1</v>
      </c>
    </row>
    <row r="2185" spans="1:64" x14ac:dyDescent="0.5">
      <c r="A2185" s="1">
        <v>364</v>
      </c>
      <c r="B2185" s="1" t="s">
        <v>2594</v>
      </c>
      <c r="C2185" s="2">
        <v>43560</v>
      </c>
      <c r="D2185" s="1" t="s">
        <v>2595</v>
      </c>
      <c r="E2185" s="1" t="s">
        <v>2596</v>
      </c>
      <c r="F2185" s="1" t="s">
        <v>128</v>
      </c>
      <c r="G2185" s="1">
        <v>80</v>
      </c>
      <c r="H2185" s="1">
        <v>1</v>
      </c>
      <c r="I2185" s="1" t="s">
        <v>600</v>
      </c>
      <c r="J2185" s="1">
        <v>100</v>
      </c>
      <c r="K2185" s="1">
        <v>21.916222000000001</v>
      </c>
      <c r="L2185" s="1">
        <v>95.955971000000005</v>
      </c>
      <c r="M2185" s="1" t="s">
        <v>113</v>
      </c>
      <c r="N2185" s="1">
        <v>0</v>
      </c>
      <c r="O2185" s="1">
        <v>10.278548000000001</v>
      </c>
      <c r="P2185" s="1">
        <v>102.006446</v>
      </c>
      <c r="Q2185" s="1">
        <v>320000</v>
      </c>
      <c r="R2185" s="1" t="s">
        <v>2259</v>
      </c>
      <c r="S2185" s="1" t="s">
        <v>71</v>
      </c>
      <c r="U2185" s="1" t="s">
        <v>2597</v>
      </c>
      <c r="X2185" s="1" t="s">
        <v>2598</v>
      </c>
      <c r="Z2185" s="1" t="s">
        <v>600</v>
      </c>
      <c r="AA2185" s="1" t="s">
        <v>2599</v>
      </c>
      <c r="AJ2185" s="1" t="s">
        <v>76</v>
      </c>
      <c r="AL2185" s="1">
        <v>400000</v>
      </c>
      <c r="AM2185" s="1" t="s">
        <v>109</v>
      </c>
      <c r="AN2185" s="1" t="s">
        <v>4444</v>
      </c>
      <c r="AO2185" s="1" t="s">
        <v>4467</v>
      </c>
      <c r="AP2185" s="1">
        <v>56520</v>
      </c>
      <c r="AR2185" s="1" t="s">
        <v>2600</v>
      </c>
      <c r="AS2185" s="1">
        <v>1</v>
      </c>
      <c r="AT2185" s="1">
        <v>1</v>
      </c>
      <c r="AU2185" s="1">
        <v>1</v>
      </c>
      <c r="AV2185" s="1">
        <v>1</v>
      </c>
      <c r="AW2185" s="1">
        <v>1</v>
      </c>
      <c r="AX2185" s="1">
        <v>1</v>
      </c>
      <c r="AY2185" s="1">
        <v>1</v>
      </c>
      <c r="AZ2185" s="1">
        <v>1</v>
      </c>
      <c r="BA2185" s="1">
        <v>1</v>
      </c>
      <c r="BB2185" s="1">
        <v>1</v>
      </c>
      <c r="BE2185" s="1">
        <v>1</v>
      </c>
      <c r="BH2185" s="1">
        <v>1</v>
      </c>
      <c r="BI2185" s="1">
        <v>1</v>
      </c>
      <c r="BL2185" s="1" t="s">
        <v>2601</v>
      </c>
    </row>
    <row r="2186" spans="1:64" x14ac:dyDescent="0.5">
      <c r="A2186" s="1">
        <v>364</v>
      </c>
      <c r="B2186" s="1" t="s">
        <v>2594</v>
      </c>
      <c r="C2186" s="2">
        <v>43560</v>
      </c>
      <c r="D2186" s="1" t="s">
        <v>2595</v>
      </c>
      <c r="E2186" s="1" t="s">
        <v>2596</v>
      </c>
      <c r="F2186" s="1" t="s">
        <v>97</v>
      </c>
      <c r="G2186" s="1">
        <v>20</v>
      </c>
      <c r="H2186" s="1">
        <v>1</v>
      </c>
      <c r="I2186" s="1" t="s">
        <v>600</v>
      </c>
      <c r="J2186" s="1">
        <v>100</v>
      </c>
      <c r="K2186" s="1">
        <v>21.916222000000001</v>
      </c>
      <c r="L2186" s="1">
        <v>95.955971000000005</v>
      </c>
      <c r="M2186" s="1" t="s">
        <v>113</v>
      </c>
      <c r="N2186" s="1">
        <v>0</v>
      </c>
      <c r="O2186" s="1">
        <v>10.278548000000001</v>
      </c>
      <c r="P2186" s="1">
        <v>102.006446</v>
      </c>
      <c r="Q2186" s="1">
        <v>80000</v>
      </c>
      <c r="R2186" s="1" t="s">
        <v>2259</v>
      </c>
      <c r="S2186" s="1" t="s">
        <v>71</v>
      </c>
      <c r="U2186" s="1" t="s">
        <v>2597</v>
      </c>
      <c r="X2186" s="1" t="s">
        <v>2598</v>
      </c>
      <c r="Z2186" s="1" t="s">
        <v>600</v>
      </c>
      <c r="AA2186" s="1" t="s">
        <v>2599</v>
      </c>
      <c r="AJ2186" s="1" t="s">
        <v>76</v>
      </c>
      <c r="AL2186" s="1">
        <v>400000</v>
      </c>
      <c r="AM2186" s="1" t="s">
        <v>109</v>
      </c>
      <c r="AN2186" s="1" t="s">
        <v>4444</v>
      </c>
      <c r="AO2186" s="1" t="s">
        <v>4467</v>
      </c>
      <c r="AP2186" s="1">
        <v>56520</v>
      </c>
      <c r="AR2186" s="1" t="s">
        <v>2600</v>
      </c>
      <c r="AS2186" s="1">
        <v>1</v>
      </c>
      <c r="AT2186" s="1">
        <v>1</v>
      </c>
      <c r="AU2186" s="1">
        <v>1</v>
      </c>
      <c r="AV2186" s="1">
        <v>1</v>
      </c>
      <c r="AW2186" s="1">
        <v>1</v>
      </c>
      <c r="AX2186" s="1">
        <v>1</v>
      </c>
      <c r="AY2186" s="1">
        <v>1</v>
      </c>
      <c r="AZ2186" s="1">
        <v>1</v>
      </c>
      <c r="BA2186" s="1">
        <v>1</v>
      </c>
      <c r="BB2186" s="1">
        <v>1</v>
      </c>
      <c r="BE2186" s="1">
        <v>1</v>
      </c>
      <c r="BH2186" s="1">
        <v>1</v>
      </c>
      <c r="BI2186" s="1">
        <v>1</v>
      </c>
      <c r="BL2186" s="1" t="s">
        <v>2601</v>
      </c>
    </row>
    <row r="2187" spans="1:64" x14ac:dyDescent="0.5">
      <c r="A2187" s="1">
        <v>485</v>
      </c>
      <c r="B2187" s="1" t="s">
        <v>2602</v>
      </c>
      <c r="C2187" s="2">
        <v>43537</v>
      </c>
      <c r="D2187" s="1" t="s">
        <v>2603</v>
      </c>
      <c r="E2187" s="1" t="s">
        <v>2604</v>
      </c>
      <c r="F2187" s="1" t="s">
        <v>102</v>
      </c>
      <c r="G2187" s="1">
        <v>50</v>
      </c>
      <c r="H2187" s="1">
        <v>1</v>
      </c>
      <c r="I2187" s="1" t="s">
        <v>194</v>
      </c>
      <c r="J2187" s="1">
        <v>100</v>
      </c>
      <c r="K2187" s="1">
        <v>19.182435999999999</v>
      </c>
      <c r="L2187" s="1">
        <v>-72.434515000000005</v>
      </c>
      <c r="M2187" s="1" t="s">
        <v>195</v>
      </c>
      <c r="N2187" s="1">
        <v>0</v>
      </c>
      <c r="O2187" s="1">
        <v>25.14509</v>
      </c>
      <c r="P2187" s="1">
        <v>-80.396960000000007</v>
      </c>
      <c r="R2187" s="1" t="s">
        <v>2605</v>
      </c>
      <c r="S2187" s="1" t="s">
        <v>71</v>
      </c>
      <c r="T2187" s="1" t="s">
        <v>2606</v>
      </c>
      <c r="X2187" s="1" t="s">
        <v>236</v>
      </c>
      <c r="Z2187" s="1" t="s">
        <v>194</v>
      </c>
      <c r="AA2187" s="1" t="s">
        <v>2607</v>
      </c>
      <c r="AJ2187" s="1" t="s">
        <v>76</v>
      </c>
      <c r="AK2187" s="1" t="s">
        <v>2608</v>
      </c>
      <c r="AM2187" s="1" t="s">
        <v>78</v>
      </c>
      <c r="AN2187" s="1" t="s">
        <v>4414</v>
      </c>
      <c r="AO2187" s="1" t="s">
        <v>4349</v>
      </c>
    </row>
    <row r="2188" spans="1:64" x14ac:dyDescent="0.5">
      <c r="A2188" s="1">
        <v>485</v>
      </c>
      <c r="B2188" s="1" t="s">
        <v>2602</v>
      </c>
      <c r="C2188" s="2">
        <v>43537</v>
      </c>
      <c r="D2188" s="1" t="s">
        <v>2603</v>
      </c>
      <c r="E2188" s="1" t="s">
        <v>2604</v>
      </c>
      <c r="F2188" s="1" t="s">
        <v>280</v>
      </c>
      <c r="G2188" s="1">
        <v>50</v>
      </c>
      <c r="H2188" s="1">
        <v>1</v>
      </c>
      <c r="I2188" s="1" t="s">
        <v>194</v>
      </c>
      <c r="J2188" s="1">
        <v>100</v>
      </c>
      <c r="K2188" s="1">
        <v>19.182435999999999</v>
      </c>
      <c r="L2188" s="1">
        <v>-72.434515000000005</v>
      </c>
      <c r="M2188" s="1" t="s">
        <v>195</v>
      </c>
      <c r="N2188" s="1">
        <v>0</v>
      </c>
      <c r="O2188" s="1">
        <v>25.14509</v>
      </c>
      <c r="P2188" s="1">
        <v>-80.396960000000007</v>
      </c>
      <c r="R2188" s="1" t="s">
        <v>2605</v>
      </c>
      <c r="S2188" s="1" t="s">
        <v>71</v>
      </c>
      <c r="T2188" s="1" t="s">
        <v>2606</v>
      </c>
      <c r="X2188" s="1" t="s">
        <v>236</v>
      </c>
      <c r="Z2188" s="1" t="s">
        <v>194</v>
      </c>
      <c r="AA2188" s="1" t="s">
        <v>2607</v>
      </c>
      <c r="AJ2188" s="1" t="s">
        <v>76</v>
      </c>
      <c r="AK2188" s="1" t="s">
        <v>2608</v>
      </c>
      <c r="AM2188" s="1" t="s">
        <v>78</v>
      </c>
      <c r="AN2188" s="1" t="s">
        <v>4414</v>
      </c>
      <c r="AO2188" s="1" t="s">
        <v>4349</v>
      </c>
    </row>
    <row r="2189" spans="1:64" x14ac:dyDescent="0.5">
      <c r="A2189" s="1">
        <v>280</v>
      </c>
      <c r="B2189" s="1" t="s">
        <v>2609</v>
      </c>
      <c r="C2189" s="2">
        <v>43563</v>
      </c>
      <c r="D2189" s="1" t="s">
        <v>2610</v>
      </c>
      <c r="E2189" s="1" t="s">
        <v>2611</v>
      </c>
      <c r="F2189" s="1" t="s">
        <v>127</v>
      </c>
      <c r="G2189" s="1">
        <v>50</v>
      </c>
      <c r="H2189" s="1">
        <v>1</v>
      </c>
      <c r="I2189" s="1" t="s">
        <v>118</v>
      </c>
      <c r="J2189" s="1">
        <v>100</v>
      </c>
      <c r="K2189" s="1">
        <v>-6.4530960000000004</v>
      </c>
      <c r="L2189" s="1">
        <v>34.894539000000002</v>
      </c>
      <c r="M2189" s="1" t="s">
        <v>69</v>
      </c>
      <c r="N2189" s="1">
        <v>0</v>
      </c>
      <c r="O2189" s="1">
        <v>2.6272389999999999</v>
      </c>
      <c r="P2189" s="1">
        <v>23.381664000000001</v>
      </c>
      <c r="R2189" s="1" t="s">
        <v>1715</v>
      </c>
      <c r="S2189" s="1" t="s">
        <v>71</v>
      </c>
      <c r="T2189" s="1" t="s">
        <v>2612</v>
      </c>
      <c r="U2189" s="1" t="s">
        <v>182</v>
      </c>
      <c r="X2189" s="1" t="s">
        <v>2613</v>
      </c>
      <c r="Z2189" s="1" t="s">
        <v>118</v>
      </c>
      <c r="AA2189" s="1" t="s">
        <v>2614</v>
      </c>
      <c r="AJ2189" s="1" t="s">
        <v>76</v>
      </c>
      <c r="AM2189" s="1" t="s">
        <v>78</v>
      </c>
      <c r="AN2189" s="1" t="s">
        <v>4646</v>
      </c>
      <c r="AO2189" s="1" t="s">
        <v>4649</v>
      </c>
    </row>
    <row r="2190" spans="1:64" x14ac:dyDescent="0.5">
      <c r="A2190" s="1">
        <v>280</v>
      </c>
      <c r="B2190" s="1" t="s">
        <v>2609</v>
      </c>
      <c r="C2190" s="2">
        <v>43563</v>
      </c>
      <c r="D2190" s="1" t="s">
        <v>2610</v>
      </c>
      <c r="E2190" s="1" t="s">
        <v>2611</v>
      </c>
      <c r="F2190" s="1" t="s">
        <v>80</v>
      </c>
      <c r="G2190" s="1">
        <v>20</v>
      </c>
      <c r="H2190" s="1">
        <v>1</v>
      </c>
      <c r="I2190" s="1" t="s">
        <v>118</v>
      </c>
      <c r="J2190" s="1">
        <v>100</v>
      </c>
      <c r="K2190" s="1">
        <v>-6.4530960000000004</v>
      </c>
      <c r="L2190" s="1">
        <v>34.894539000000002</v>
      </c>
      <c r="M2190" s="1" t="s">
        <v>69</v>
      </c>
      <c r="N2190" s="1">
        <v>0</v>
      </c>
      <c r="O2190" s="1">
        <v>2.6272389999999999</v>
      </c>
      <c r="P2190" s="1">
        <v>23.381664000000001</v>
      </c>
      <c r="R2190" s="1" t="s">
        <v>1715</v>
      </c>
      <c r="S2190" s="1" t="s">
        <v>71</v>
      </c>
      <c r="T2190" s="1" t="s">
        <v>2612</v>
      </c>
      <c r="U2190" s="1" t="s">
        <v>182</v>
      </c>
      <c r="X2190" s="1" t="s">
        <v>2613</v>
      </c>
      <c r="Z2190" s="1" t="s">
        <v>118</v>
      </c>
      <c r="AA2190" s="1" t="s">
        <v>2614</v>
      </c>
      <c r="AJ2190" s="1" t="s">
        <v>76</v>
      </c>
      <c r="AM2190" s="1" t="s">
        <v>78</v>
      </c>
      <c r="AN2190" s="1" t="s">
        <v>4646</v>
      </c>
      <c r="AO2190" s="1" t="s">
        <v>4649</v>
      </c>
    </row>
    <row r="2191" spans="1:64" x14ac:dyDescent="0.5">
      <c r="A2191" s="1">
        <v>280</v>
      </c>
      <c r="B2191" s="1" t="s">
        <v>2609</v>
      </c>
      <c r="C2191" s="2">
        <v>43563</v>
      </c>
      <c r="D2191" s="1" t="s">
        <v>2610</v>
      </c>
      <c r="E2191" s="1" t="s">
        <v>2611</v>
      </c>
      <c r="F2191" s="1" t="s">
        <v>129</v>
      </c>
      <c r="G2191" s="1">
        <v>10</v>
      </c>
      <c r="H2191" s="1">
        <v>1</v>
      </c>
      <c r="I2191" s="1" t="s">
        <v>118</v>
      </c>
      <c r="J2191" s="1">
        <v>100</v>
      </c>
      <c r="K2191" s="1">
        <v>-6.4530960000000004</v>
      </c>
      <c r="L2191" s="1">
        <v>34.894539000000002</v>
      </c>
      <c r="M2191" s="1" t="s">
        <v>69</v>
      </c>
      <c r="N2191" s="1">
        <v>0</v>
      </c>
      <c r="O2191" s="1">
        <v>2.6272389999999999</v>
      </c>
      <c r="P2191" s="1">
        <v>23.381664000000001</v>
      </c>
      <c r="R2191" s="1" t="s">
        <v>1715</v>
      </c>
      <c r="S2191" s="1" t="s">
        <v>71</v>
      </c>
      <c r="T2191" s="1" t="s">
        <v>2612</v>
      </c>
      <c r="U2191" s="1" t="s">
        <v>182</v>
      </c>
      <c r="X2191" s="1" t="s">
        <v>2613</v>
      </c>
      <c r="Z2191" s="1" t="s">
        <v>118</v>
      </c>
      <c r="AA2191" s="1" t="s">
        <v>2614</v>
      </c>
      <c r="AJ2191" s="1" t="s">
        <v>76</v>
      </c>
      <c r="AM2191" s="1" t="s">
        <v>78</v>
      </c>
      <c r="AN2191" s="1" t="s">
        <v>4646</v>
      </c>
      <c r="AO2191" s="1" t="s">
        <v>4649</v>
      </c>
    </row>
    <row r="2192" spans="1:64" x14ac:dyDescent="0.5">
      <c r="A2192" s="1">
        <v>280</v>
      </c>
      <c r="B2192" s="1" t="s">
        <v>2609</v>
      </c>
      <c r="C2192" s="2">
        <v>43563</v>
      </c>
      <c r="D2192" s="1" t="s">
        <v>2610</v>
      </c>
      <c r="E2192" s="1" t="s">
        <v>2611</v>
      </c>
      <c r="F2192" s="1" t="s">
        <v>98</v>
      </c>
      <c r="G2192" s="1">
        <v>20</v>
      </c>
      <c r="H2192" s="1">
        <v>1</v>
      </c>
      <c r="I2192" s="1" t="s">
        <v>118</v>
      </c>
      <c r="J2192" s="1">
        <v>100</v>
      </c>
      <c r="K2192" s="1">
        <v>-6.4530960000000004</v>
      </c>
      <c r="L2192" s="1">
        <v>34.894539000000002</v>
      </c>
      <c r="M2192" s="1" t="s">
        <v>69</v>
      </c>
      <c r="N2192" s="1">
        <v>0</v>
      </c>
      <c r="O2192" s="1">
        <v>2.6272389999999999</v>
      </c>
      <c r="P2192" s="1">
        <v>23.381664000000001</v>
      </c>
      <c r="R2192" s="1" t="s">
        <v>1715</v>
      </c>
      <c r="S2192" s="1" t="s">
        <v>71</v>
      </c>
      <c r="T2192" s="1" t="s">
        <v>2612</v>
      </c>
      <c r="U2192" s="1" t="s">
        <v>182</v>
      </c>
      <c r="X2192" s="1" t="s">
        <v>2613</v>
      </c>
      <c r="Z2192" s="1" t="s">
        <v>118</v>
      </c>
      <c r="AA2192" s="1" t="s">
        <v>2614</v>
      </c>
      <c r="AJ2192" s="1" t="s">
        <v>76</v>
      </c>
      <c r="AM2192" s="1" t="s">
        <v>78</v>
      </c>
      <c r="AN2192" s="1" t="s">
        <v>4646</v>
      </c>
      <c r="AO2192" s="1" t="s">
        <v>4649</v>
      </c>
    </row>
    <row r="2193" spans="1:64" x14ac:dyDescent="0.5">
      <c r="A2193" s="1">
        <v>458</v>
      </c>
      <c r="B2193" s="1" t="s">
        <v>2615</v>
      </c>
      <c r="C2193" s="2">
        <v>43579</v>
      </c>
      <c r="D2193" s="1" t="s">
        <v>2616</v>
      </c>
      <c r="E2193" s="1" t="s">
        <v>2617</v>
      </c>
      <c r="F2193" s="1" t="s">
        <v>128</v>
      </c>
      <c r="G2193" s="1">
        <v>50</v>
      </c>
      <c r="H2193" s="1">
        <v>1</v>
      </c>
      <c r="I2193" s="1" t="s">
        <v>497</v>
      </c>
      <c r="J2193" s="1">
        <v>100</v>
      </c>
      <c r="K2193" s="1">
        <v>7.3697220000000003</v>
      </c>
      <c r="L2193" s="1">
        <v>12.354722000000001</v>
      </c>
      <c r="M2193" s="1" t="s">
        <v>69</v>
      </c>
      <c r="N2193" s="1">
        <v>0</v>
      </c>
      <c r="O2193" s="1">
        <v>2.6272389999999999</v>
      </c>
      <c r="P2193" s="1">
        <v>23.381664000000001</v>
      </c>
      <c r="Q2193" s="1">
        <v>2300000</v>
      </c>
      <c r="R2193" s="1" t="s">
        <v>2618</v>
      </c>
      <c r="S2193" s="1" t="s">
        <v>71</v>
      </c>
      <c r="U2193" s="1" t="s">
        <v>182</v>
      </c>
      <c r="W2193" s="1" t="s">
        <v>210</v>
      </c>
      <c r="X2193" s="1" t="s">
        <v>2619</v>
      </c>
      <c r="Z2193" s="1" t="s">
        <v>497</v>
      </c>
      <c r="AA2193" s="1" t="s">
        <v>2620</v>
      </c>
      <c r="AJ2193" s="1" t="s">
        <v>76</v>
      </c>
      <c r="AK2193" s="1" t="s">
        <v>2621</v>
      </c>
      <c r="AL2193" s="1">
        <v>4600000</v>
      </c>
      <c r="AM2193" s="1" t="s">
        <v>78</v>
      </c>
      <c r="AN2193" s="1" t="s">
        <v>4354</v>
      </c>
      <c r="AO2193" s="1" t="s">
        <v>4321</v>
      </c>
      <c r="AS2193" s="1">
        <v>1</v>
      </c>
      <c r="AT2193" s="1">
        <v>1</v>
      </c>
      <c r="AY2193" s="1">
        <v>1</v>
      </c>
      <c r="AZ2193" s="1">
        <v>1</v>
      </c>
      <c r="BE2193" s="1">
        <v>1</v>
      </c>
    </row>
    <row r="2194" spans="1:64" x14ac:dyDescent="0.5">
      <c r="A2194" s="1">
        <v>458</v>
      </c>
      <c r="B2194" s="1" t="s">
        <v>2615</v>
      </c>
      <c r="C2194" s="2">
        <v>43579</v>
      </c>
      <c r="D2194" s="1" t="s">
        <v>2616</v>
      </c>
      <c r="E2194" s="1" t="s">
        <v>2617</v>
      </c>
      <c r="F2194" s="1" t="s">
        <v>97</v>
      </c>
      <c r="G2194" s="1">
        <v>50</v>
      </c>
      <c r="H2194" s="1">
        <v>1</v>
      </c>
      <c r="I2194" s="1" t="s">
        <v>497</v>
      </c>
      <c r="J2194" s="1">
        <v>100</v>
      </c>
      <c r="K2194" s="1">
        <v>7.3697220000000003</v>
      </c>
      <c r="L2194" s="1">
        <v>12.354722000000001</v>
      </c>
      <c r="M2194" s="1" t="s">
        <v>69</v>
      </c>
      <c r="N2194" s="1">
        <v>0</v>
      </c>
      <c r="O2194" s="1">
        <v>2.6272389999999999</v>
      </c>
      <c r="P2194" s="1">
        <v>23.381664000000001</v>
      </c>
      <c r="Q2194" s="1">
        <v>2300000</v>
      </c>
      <c r="R2194" s="1" t="s">
        <v>2618</v>
      </c>
      <c r="S2194" s="1" t="s">
        <v>71</v>
      </c>
      <c r="U2194" s="1" t="s">
        <v>182</v>
      </c>
      <c r="W2194" s="1" t="s">
        <v>210</v>
      </c>
      <c r="X2194" s="1" t="s">
        <v>2619</v>
      </c>
      <c r="Z2194" s="1" t="s">
        <v>497</v>
      </c>
      <c r="AA2194" s="1" t="s">
        <v>2620</v>
      </c>
      <c r="AJ2194" s="1" t="s">
        <v>76</v>
      </c>
      <c r="AK2194" s="1" t="s">
        <v>2621</v>
      </c>
      <c r="AL2194" s="1">
        <v>4600000</v>
      </c>
      <c r="AM2194" s="1" t="s">
        <v>78</v>
      </c>
      <c r="AN2194" s="1" t="s">
        <v>4354</v>
      </c>
      <c r="AO2194" s="1" t="s">
        <v>4321</v>
      </c>
      <c r="AS2194" s="1">
        <v>1</v>
      </c>
      <c r="AT2194" s="1">
        <v>1</v>
      </c>
      <c r="AY2194" s="1">
        <v>1</v>
      </c>
      <c r="AZ2194" s="1">
        <v>1</v>
      </c>
      <c r="BE2194" s="1">
        <v>1</v>
      </c>
    </row>
    <row r="2195" spans="1:64" x14ac:dyDescent="0.5">
      <c r="A2195" s="1">
        <v>407</v>
      </c>
      <c r="B2195" s="1" t="s">
        <v>2622</v>
      </c>
      <c r="C2195" s="2">
        <v>43356</v>
      </c>
      <c r="D2195" s="1" t="s">
        <v>2623</v>
      </c>
      <c r="E2195" s="1" t="s">
        <v>2624</v>
      </c>
      <c r="F2195" s="1" t="s">
        <v>128</v>
      </c>
      <c r="G2195" s="1">
        <v>50</v>
      </c>
      <c r="H2195" s="1">
        <v>1</v>
      </c>
      <c r="I2195" s="1" t="s">
        <v>144</v>
      </c>
      <c r="J2195" s="1">
        <v>100</v>
      </c>
      <c r="K2195" s="1">
        <v>1.105402</v>
      </c>
      <c r="L2195" s="1">
        <v>32.520620000000001</v>
      </c>
      <c r="M2195" s="1" t="s">
        <v>69</v>
      </c>
      <c r="N2195" s="1">
        <v>0</v>
      </c>
      <c r="O2195" s="1">
        <v>2.6272389999999999</v>
      </c>
      <c r="P2195" s="1">
        <v>23.381664000000001</v>
      </c>
      <c r="R2195" s="1" t="s">
        <v>2407</v>
      </c>
      <c r="S2195" s="1" t="s">
        <v>71</v>
      </c>
      <c r="X2195" s="1" t="s">
        <v>236</v>
      </c>
      <c r="Z2195" s="1" t="s">
        <v>144</v>
      </c>
      <c r="AJ2195" s="1" t="s">
        <v>76</v>
      </c>
      <c r="AM2195" s="1" t="s">
        <v>78</v>
      </c>
      <c r="AN2195" s="1" t="s">
        <v>4650</v>
      </c>
    </row>
    <row r="2196" spans="1:64" x14ac:dyDescent="0.5">
      <c r="A2196" s="1">
        <v>407</v>
      </c>
      <c r="B2196" s="1" t="s">
        <v>2622</v>
      </c>
      <c r="C2196" s="2">
        <v>43356</v>
      </c>
      <c r="D2196" s="1" t="s">
        <v>2623</v>
      </c>
      <c r="E2196" s="1" t="s">
        <v>2624</v>
      </c>
      <c r="F2196" s="1" t="s">
        <v>129</v>
      </c>
      <c r="G2196" s="1">
        <v>25</v>
      </c>
      <c r="H2196" s="1">
        <v>1</v>
      </c>
      <c r="I2196" s="1" t="s">
        <v>144</v>
      </c>
      <c r="J2196" s="1">
        <v>100</v>
      </c>
      <c r="K2196" s="1">
        <v>1.105402</v>
      </c>
      <c r="L2196" s="1">
        <v>32.520620000000001</v>
      </c>
      <c r="M2196" s="1" t="s">
        <v>69</v>
      </c>
      <c r="N2196" s="1">
        <v>0</v>
      </c>
      <c r="O2196" s="1">
        <v>2.6272389999999999</v>
      </c>
      <c r="P2196" s="1">
        <v>23.381664000000001</v>
      </c>
      <c r="R2196" s="1" t="s">
        <v>2407</v>
      </c>
      <c r="S2196" s="1" t="s">
        <v>71</v>
      </c>
      <c r="X2196" s="1" t="s">
        <v>236</v>
      </c>
      <c r="Z2196" s="1" t="s">
        <v>144</v>
      </c>
      <c r="AJ2196" s="1" t="s">
        <v>76</v>
      </c>
      <c r="AM2196" s="1" t="s">
        <v>78</v>
      </c>
      <c r="AN2196" s="1" t="s">
        <v>4650</v>
      </c>
    </row>
    <row r="2197" spans="1:64" x14ac:dyDescent="0.5">
      <c r="A2197" s="1">
        <v>407</v>
      </c>
      <c r="B2197" s="1" t="s">
        <v>2622</v>
      </c>
      <c r="C2197" s="2">
        <v>43356</v>
      </c>
      <c r="D2197" s="1" t="s">
        <v>2623</v>
      </c>
      <c r="E2197" s="1" t="s">
        <v>2624</v>
      </c>
      <c r="F2197" s="1" t="s">
        <v>88</v>
      </c>
      <c r="G2197" s="1">
        <v>25</v>
      </c>
      <c r="H2197" s="1">
        <v>1</v>
      </c>
      <c r="I2197" s="1" t="s">
        <v>144</v>
      </c>
      <c r="J2197" s="1">
        <v>100</v>
      </c>
      <c r="K2197" s="1">
        <v>1.105402</v>
      </c>
      <c r="L2197" s="1">
        <v>32.520620000000001</v>
      </c>
      <c r="M2197" s="1" t="s">
        <v>69</v>
      </c>
      <c r="N2197" s="1">
        <v>0</v>
      </c>
      <c r="O2197" s="1">
        <v>2.6272389999999999</v>
      </c>
      <c r="P2197" s="1">
        <v>23.381664000000001</v>
      </c>
      <c r="R2197" s="1" t="s">
        <v>2407</v>
      </c>
      <c r="S2197" s="1" t="s">
        <v>71</v>
      </c>
      <c r="X2197" s="1" t="s">
        <v>236</v>
      </c>
      <c r="Z2197" s="1" t="s">
        <v>144</v>
      </c>
      <c r="AJ2197" s="1" t="s">
        <v>76</v>
      </c>
      <c r="AM2197" s="1" t="s">
        <v>78</v>
      </c>
      <c r="AN2197" s="1" t="s">
        <v>4650</v>
      </c>
    </row>
    <row r="2198" spans="1:64" x14ac:dyDescent="0.5">
      <c r="A2198" s="1">
        <v>250</v>
      </c>
      <c r="B2198" s="1" t="s">
        <v>2625</v>
      </c>
      <c r="C2198" s="2">
        <v>43579</v>
      </c>
      <c r="D2198" s="1" t="s">
        <v>2626</v>
      </c>
      <c r="E2198" s="1" t="s">
        <v>2627</v>
      </c>
      <c r="F2198" s="1" t="s">
        <v>67</v>
      </c>
      <c r="G2198" s="1">
        <v>31</v>
      </c>
      <c r="H2198" s="1">
        <v>3</v>
      </c>
      <c r="I2198" s="1" t="s">
        <v>221</v>
      </c>
      <c r="J2198" s="1">
        <v>31</v>
      </c>
      <c r="K2198" s="1">
        <v>30.375319999999999</v>
      </c>
      <c r="L2198" s="1">
        <v>69.345116000000004</v>
      </c>
      <c r="M2198" s="1" t="s">
        <v>114</v>
      </c>
      <c r="N2198" s="1">
        <v>0</v>
      </c>
      <c r="O2198" s="1">
        <v>25.384855999999999</v>
      </c>
      <c r="P2198" s="1">
        <v>68.458809000000002</v>
      </c>
      <c r="Q2198" s="1">
        <v>803307.4</v>
      </c>
      <c r="R2198" s="1" t="s">
        <v>207</v>
      </c>
      <c r="S2198" s="1" t="s">
        <v>71</v>
      </c>
      <c r="T2198" s="1" t="s">
        <v>2628</v>
      </c>
      <c r="U2198" s="1" t="s">
        <v>105</v>
      </c>
      <c r="W2198" s="1" t="s">
        <v>121</v>
      </c>
      <c r="X2198" s="1" t="s">
        <v>2629</v>
      </c>
      <c r="Z2198" s="1" t="s">
        <v>221</v>
      </c>
      <c r="AA2198" s="1" t="s">
        <v>2630</v>
      </c>
      <c r="AE2198" s="1" t="s">
        <v>1011</v>
      </c>
      <c r="AI2198" s="1" t="s">
        <v>2631</v>
      </c>
      <c r="AJ2198" s="1" t="s">
        <v>76</v>
      </c>
      <c r="AK2198" s="1" t="s">
        <v>2632</v>
      </c>
      <c r="AL2198" s="1">
        <v>8359078</v>
      </c>
      <c r="AM2198" s="1" t="s">
        <v>109</v>
      </c>
      <c r="AN2198" s="1" t="s">
        <v>4551</v>
      </c>
      <c r="AO2198" s="1" t="s">
        <v>4550</v>
      </c>
      <c r="AP2198" s="1">
        <v>259313</v>
      </c>
      <c r="AQ2198" s="1">
        <v>766917</v>
      </c>
      <c r="AR2198" s="1" t="s">
        <v>2633</v>
      </c>
      <c r="AS2198" s="1">
        <v>1</v>
      </c>
      <c r="AU2198" s="1">
        <v>1</v>
      </c>
      <c r="AY2198" s="1">
        <v>1</v>
      </c>
      <c r="AZ2198" s="1">
        <v>1</v>
      </c>
      <c r="BE2198" s="1">
        <v>1</v>
      </c>
      <c r="BL2198" s="1" t="s">
        <v>2634</v>
      </c>
    </row>
    <row r="2199" spans="1:64" x14ac:dyDescent="0.5">
      <c r="A2199" s="1">
        <v>250</v>
      </c>
      <c r="B2199" s="1" t="s">
        <v>2625</v>
      </c>
      <c r="C2199" s="2">
        <v>43579</v>
      </c>
      <c r="D2199" s="1" t="s">
        <v>2626</v>
      </c>
      <c r="E2199" s="1" t="s">
        <v>2627</v>
      </c>
      <c r="F2199" s="1" t="s">
        <v>129</v>
      </c>
      <c r="G2199" s="1">
        <v>69</v>
      </c>
      <c r="H2199" s="1">
        <v>3</v>
      </c>
      <c r="I2199" s="1" t="s">
        <v>221</v>
      </c>
      <c r="J2199" s="1">
        <v>31</v>
      </c>
      <c r="K2199" s="1">
        <v>30.375319999999999</v>
      </c>
      <c r="L2199" s="1">
        <v>69.345116000000004</v>
      </c>
      <c r="M2199" s="1" t="s">
        <v>114</v>
      </c>
      <c r="N2199" s="1">
        <v>0</v>
      </c>
      <c r="O2199" s="1">
        <v>25.384855999999999</v>
      </c>
      <c r="P2199" s="1">
        <v>68.458809000000002</v>
      </c>
      <c r="Q2199" s="1">
        <v>1788006.78</v>
      </c>
      <c r="R2199" s="1" t="s">
        <v>207</v>
      </c>
      <c r="S2199" s="1" t="s">
        <v>71</v>
      </c>
      <c r="T2199" s="1" t="s">
        <v>2628</v>
      </c>
      <c r="U2199" s="1" t="s">
        <v>105</v>
      </c>
      <c r="W2199" s="1" t="s">
        <v>121</v>
      </c>
      <c r="X2199" s="1" t="s">
        <v>2629</v>
      </c>
      <c r="Z2199" s="1" t="s">
        <v>221</v>
      </c>
      <c r="AA2199" s="1" t="s">
        <v>2630</v>
      </c>
      <c r="AE2199" s="1" t="s">
        <v>1011</v>
      </c>
      <c r="AI2199" s="1" t="s">
        <v>2631</v>
      </c>
      <c r="AJ2199" s="1" t="s">
        <v>76</v>
      </c>
      <c r="AK2199" s="1" t="s">
        <v>2632</v>
      </c>
      <c r="AL2199" s="1">
        <v>8359078</v>
      </c>
      <c r="AM2199" s="1" t="s">
        <v>109</v>
      </c>
      <c r="AN2199" s="1" t="s">
        <v>4551</v>
      </c>
      <c r="AO2199" s="1" t="s">
        <v>4550</v>
      </c>
      <c r="AP2199" s="1">
        <v>259313</v>
      </c>
      <c r="AQ2199" s="1">
        <v>766917</v>
      </c>
      <c r="AR2199" s="1" t="s">
        <v>2633</v>
      </c>
      <c r="AS2199" s="1">
        <v>1</v>
      </c>
      <c r="AU2199" s="1">
        <v>1</v>
      </c>
      <c r="AY2199" s="1">
        <v>1</v>
      </c>
      <c r="AZ2199" s="1">
        <v>1</v>
      </c>
      <c r="BE2199" s="1">
        <v>1</v>
      </c>
      <c r="BL2199" s="1" t="s">
        <v>2634</v>
      </c>
    </row>
    <row r="2200" spans="1:64" x14ac:dyDescent="0.5">
      <c r="A2200" s="1">
        <v>250</v>
      </c>
      <c r="B2200" s="1" t="s">
        <v>2625</v>
      </c>
      <c r="C2200" s="2">
        <v>43579</v>
      </c>
      <c r="D2200" s="1" t="s">
        <v>2626</v>
      </c>
      <c r="E2200" s="1" t="s">
        <v>2627</v>
      </c>
      <c r="F2200" s="1" t="s">
        <v>67</v>
      </c>
      <c r="G2200" s="1">
        <v>31</v>
      </c>
      <c r="H2200" s="1">
        <v>3</v>
      </c>
      <c r="I2200" s="1" t="s">
        <v>155</v>
      </c>
      <c r="J2200" s="1">
        <v>30</v>
      </c>
      <c r="K2200" s="1">
        <v>-25.97325</v>
      </c>
      <c r="L2200" s="1">
        <v>32.572029999999998</v>
      </c>
      <c r="M2200" s="1" t="s">
        <v>69</v>
      </c>
      <c r="N2200" s="1">
        <v>0</v>
      </c>
      <c r="O2200" s="1">
        <v>2.6272389999999999</v>
      </c>
      <c r="P2200" s="1">
        <v>23.381664000000001</v>
      </c>
      <c r="Q2200" s="1">
        <v>777394.25</v>
      </c>
      <c r="R2200" s="1" t="s">
        <v>207</v>
      </c>
      <c r="S2200" s="1" t="s">
        <v>71</v>
      </c>
      <c r="T2200" s="1" t="s">
        <v>2628</v>
      </c>
      <c r="U2200" s="1" t="s">
        <v>105</v>
      </c>
      <c r="W2200" s="1" t="s">
        <v>121</v>
      </c>
      <c r="X2200" s="1" t="s">
        <v>2629</v>
      </c>
      <c r="Z2200" s="1" t="s">
        <v>155</v>
      </c>
      <c r="AA2200" s="1" t="s">
        <v>2630</v>
      </c>
      <c r="AE2200" s="1" t="s">
        <v>1011</v>
      </c>
      <c r="AI2200" s="1" t="s">
        <v>2631</v>
      </c>
      <c r="AJ2200" s="1" t="s">
        <v>76</v>
      </c>
      <c r="AK2200" s="1" t="s">
        <v>2632</v>
      </c>
      <c r="AL2200" s="1">
        <v>8359078</v>
      </c>
      <c r="AM2200" s="1" t="s">
        <v>109</v>
      </c>
      <c r="AN2200" s="1" t="s">
        <v>4551</v>
      </c>
      <c r="AO2200" s="1" t="s">
        <v>4550</v>
      </c>
      <c r="AP2200" s="1">
        <v>259313</v>
      </c>
      <c r="AQ2200" s="1">
        <v>766917</v>
      </c>
      <c r="AR2200" s="1" t="s">
        <v>2633</v>
      </c>
      <c r="AS2200" s="1">
        <v>1</v>
      </c>
      <c r="AU2200" s="1">
        <v>1</v>
      </c>
      <c r="AY2200" s="1">
        <v>1</v>
      </c>
      <c r="AZ2200" s="1">
        <v>1</v>
      </c>
      <c r="BE2200" s="1">
        <v>1</v>
      </c>
      <c r="BL2200" s="1" t="s">
        <v>2634</v>
      </c>
    </row>
    <row r="2201" spans="1:64" x14ac:dyDescent="0.5">
      <c r="A2201" s="1">
        <v>250</v>
      </c>
      <c r="B2201" s="1" t="s">
        <v>2625</v>
      </c>
      <c r="C2201" s="2">
        <v>43579</v>
      </c>
      <c r="D2201" s="1" t="s">
        <v>2626</v>
      </c>
      <c r="E2201" s="1" t="s">
        <v>2627</v>
      </c>
      <c r="F2201" s="1" t="s">
        <v>129</v>
      </c>
      <c r="G2201" s="1">
        <v>69</v>
      </c>
      <c r="H2201" s="1">
        <v>3</v>
      </c>
      <c r="I2201" s="1" t="s">
        <v>155</v>
      </c>
      <c r="J2201" s="1">
        <v>30</v>
      </c>
      <c r="K2201" s="1">
        <v>-25.97325</v>
      </c>
      <c r="L2201" s="1">
        <v>32.572029999999998</v>
      </c>
      <c r="M2201" s="1" t="s">
        <v>69</v>
      </c>
      <c r="N2201" s="1">
        <v>0</v>
      </c>
      <c r="O2201" s="1">
        <v>2.6272389999999999</v>
      </c>
      <c r="P2201" s="1">
        <v>23.381664000000001</v>
      </c>
      <c r="Q2201" s="1">
        <v>1730329.15</v>
      </c>
      <c r="R2201" s="1" t="s">
        <v>207</v>
      </c>
      <c r="S2201" s="1" t="s">
        <v>71</v>
      </c>
      <c r="T2201" s="1" t="s">
        <v>2628</v>
      </c>
      <c r="U2201" s="1" t="s">
        <v>105</v>
      </c>
      <c r="W2201" s="1" t="s">
        <v>121</v>
      </c>
      <c r="X2201" s="1" t="s">
        <v>2629</v>
      </c>
      <c r="Z2201" s="1" t="s">
        <v>155</v>
      </c>
      <c r="AA2201" s="1" t="s">
        <v>2630</v>
      </c>
      <c r="AE2201" s="1" t="s">
        <v>1011</v>
      </c>
      <c r="AI2201" s="1" t="s">
        <v>2631</v>
      </c>
      <c r="AJ2201" s="1" t="s">
        <v>76</v>
      </c>
      <c r="AK2201" s="1" t="s">
        <v>2632</v>
      </c>
      <c r="AL2201" s="1">
        <v>8359078</v>
      </c>
      <c r="AM2201" s="1" t="s">
        <v>109</v>
      </c>
      <c r="AN2201" s="1" t="s">
        <v>4551</v>
      </c>
      <c r="AO2201" s="1" t="s">
        <v>4550</v>
      </c>
      <c r="AP2201" s="1">
        <v>259313</v>
      </c>
      <c r="AQ2201" s="1">
        <v>766917</v>
      </c>
      <c r="AR2201" s="1" t="s">
        <v>2633</v>
      </c>
      <c r="AS2201" s="1">
        <v>1</v>
      </c>
      <c r="AU2201" s="1">
        <v>1</v>
      </c>
      <c r="AY2201" s="1">
        <v>1</v>
      </c>
      <c r="AZ2201" s="1">
        <v>1</v>
      </c>
      <c r="BE2201" s="1">
        <v>1</v>
      </c>
      <c r="BL2201" s="1" t="s">
        <v>2634</v>
      </c>
    </row>
    <row r="2202" spans="1:64" x14ac:dyDescent="0.5">
      <c r="A2202" s="1">
        <v>250</v>
      </c>
      <c r="B2202" s="1" t="s">
        <v>2625</v>
      </c>
      <c r="C2202" s="2">
        <v>43579</v>
      </c>
      <c r="D2202" s="1" t="s">
        <v>2626</v>
      </c>
      <c r="E2202" s="1" t="s">
        <v>2627</v>
      </c>
      <c r="F2202" s="1" t="s">
        <v>67</v>
      </c>
      <c r="G2202" s="1">
        <v>31</v>
      </c>
      <c r="H2202" s="1">
        <v>3</v>
      </c>
      <c r="I2202" s="1" t="s">
        <v>156</v>
      </c>
      <c r="J2202" s="1">
        <v>39</v>
      </c>
      <c r="K2202" s="1">
        <v>17.570692000000001</v>
      </c>
      <c r="L2202" s="1">
        <v>-3.9961660000000001</v>
      </c>
      <c r="M2202" s="1" t="s">
        <v>69</v>
      </c>
      <c r="N2202" s="1">
        <v>0</v>
      </c>
      <c r="O2202" s="1">
        <v>2.6272389999999999</v>
      </c>
      <c r="P2202" s="1">
        <v>23.381664000000001</v>
      </c>
      <c r="Q2202" s="1">
        <v>1010612.53</v>
      </c>
      <c r="R2202" s="1" t="s">
        <v>207</v>
      </c>
      <c r="S2202" s="1" t="s">
        <v>71</v>
      </c>
      <c r="T2202" s="1" t="s">
        <v>2628</v>
      </c>
      <c r="U2202" s="1" t="s">
        <v>105</v>
      </c>
      <c r="W2202" s="1" t="s">
        <v>121</v>
      </c>
      <c r="X2202" s="1" t="s">
        <v>2629</v>
      </c>
      <c r="Z2202" s="1" t="s">
        <v>156</v>
      </c>
      <c r="AA2202" s="1" t="s">
        <v>2630</v>
      </c>
      <c r="AE2202" s="1" t="s">
        <v>1011</v>
      </c>
      <c r="AI2202" s="1" t="s">
        <v>2631</v>
      </c>
      <c r="AJ2202" s="1" t="s">
        <v>76</v>
      </c>
      <c r="AK2202" s="1" t="s">
        <v>2632</v>
      </c>
      <c r="AL2202" s="1">
        <v>8359078</v>
      </c>
      <c r="AM2202" s="1" t="s">
        <v>109</v>
      </c>
      <c r="AN2202" s="1" t="s">
        <v>4551</v>
      </c>
      <c r="AO2202" s="1" t="s">
        <v>4550</v>
      </c>
      <c r="AP2202" s="1">
        <v>259313</v>
      </c>
      <c r="AQ2202" s="1">
        <v>766917</v>
      </c>
      <c r="AR2202" s="1" t="s">
        <v>2633</v>
      </c>
      <c r="AS2202" s="1">
        <v>1</v>
      </c>
      <c r="AU2202" s="1">
        <v>1</v>
      </c>
      <c r="AY2202" s="1">
        <v>1</v>
      </c>
      <c r="AZ2202" s="1">
        <v>1</v>
      </c>
      <c r="BE2202" s="1">
        <v>1</v>
      </c>
      <c r="BL2202" s="1" t="s">
        <v>2634</v>
      </c>
    </row>
    <row r="2203" spans="1:64" x14ac:dyDescent="0.5">
      <c r="A2203" s="1">
        <v>250</v>
      </c>
      <c r="B2203" s="1" t="s">
        <v>2625</v>
      </c>
      <c r="C2203" s="2">
        <v>43579</v>
      </c>
      <c r="D2203" s="1" t="s">
        <v>2626</v>
      </c>
      <c r="E2203" s="1" t="s">
        <v>2627</v>
      </c>
      <c r="F2203" s="1" t="s">
        <v>129</v>
      </c>
      <c r="G2203" s="1">
        <v>69</v>
      </c>
      <c r="H2203" s="1">
        <v>3</v>
      </c>
      <c r="I2203" s="1" t="s">
        <v>156</v>
      </c>
      <c r="J2203" s="1">
        <v>39</v>
      </c>
      <c r="K2203" s="1">
        <v>17.570692000000001</v>
      </c>
      <c r="L2203" s="1">
        <v>-3.9961660000000001</v>
      </c>
      <c r="M2203" s="1" t="s">
        <v>69</v>
      </c>
      <c r="N2203" s="1">
        <v>0</v>
      </c>
      <c r="O2203" s="1">
        <v>2.6272389999999999</v>
      </c>
      <c r="P2203" s="1">
        <v>23.381664000000001</v>
      </c>
      <c r="Q2203" s="1">
        <v>2249427.89</v>
      </c>
      <c r="R2203" s="1" t="s">
        <v>207</v>
      </c>
      <c r="S2203" s="1" t="s">
        <v>71</v>
      </c>
      <c r="T2203" s="1" t="s">
        <v>2628</v>
      </c>
      <c r="U2203" s="1" t="s">
        <v>105</v>
      </c>
      <c r="W2203" s="1" t="s">
        <v>121</v>
      </c>
      <c r="X2203" s="1" t="s">
        <v>2629</v>
      </c>
      <c r="Z2203" s="1" t="s">
        <v>156</v>
      </c>
      <c r="AA2203" s="1" t="s">
        <v>2630</v>
      </c>
      <c r="AE2203" s="1" t="s">
        <v>1011</v>
      </c>
      <c r="AI2203" s="1" t="s">
        <v>2631</v>
      </c>
      <c r="AJ2203" s="1" t="s">
        <v>76</v>
      </c>
      <c r="AK2203" s="1" t="s">
        <v>2632</v>
      </c>
      <c r="AL2203" s="1">
        <v>8359078</v>
      </c>
      <c r="AM2203" s="1" t="s">
        <v>109</v>
      </c>
      <c r="AN2203" s="1" t="s">
        <v>4551</v>
      </c>
      <c r="AO2203" s="1" t="s">
        <v>4550</v>
      </c>
      <c r="AP2203" s="1">
        <v>259313</v>
      </c>
      <c r="AQ2203" s="1">
        <v>766917</v>
      </c>
      <c r="AR2203" s="1" t="s">
        <v>2633</v>
      </c>
      <c r="AS2203" s="1">
        <v>1</v>
      </c>
      <c r="AU2203" s="1">
        <v>1</v>
      </c>
      <c r="AY2203" s="1">
        <v>1</v>
      </c>
      <c r="AZ2203" s="1">
        <v>1</v>
      </c>
      <c r="BE2203" s="1">
        <v>1</v>
      </c>
      <c r="BL2203" s="1" t="s">
        <v>2634</v>
      </c>
    </row>
    <row r="2204" spans="1:64" x14ac:dyDescent="0.5">
      <c r="A2204" s="1">
        <v>681</v>
      </c>
      <c r="B2204" s="1" t="s">
        <v>2635</v>
      </c>
      <c r="C2204" s="2">
        <v>43580</v>
      </c>
      <c r="D2204" s="1" t="s">
        <v>2636</v>
      </c>
      <c r="E2204" s="1" t="s">
        <v>2637</v>
      </c>
      <c r="F2204" s="1" t="s">
        <v>280</v>
      </c>
      <c r="G2204" s="1">
        <v>100</v>
      </c>
      <c r="H2204" s="1">
        <v>6</v>
      </c>
      <c r="I2204" s="1" t="s">
        <v>1459</v>
      </c>
      <c r="J2204" s="1">
        <v>4.04</v>
      </c>
      <c r="K2204" s="1">
        <v>32.892220000000002</v>
      </c>
      <c r="L2204" s="1">
        <v>13.173080000000001</v>
      </c>
      <c r="M2204" s="1" t="s">
        <v>110</v>
      </c>
      <c r="N2204" s="1">
        <v>0</v>
      </c>
      <c r="O2204" s="1">
        <v>26.625188000000001</v>
      </c>
      <c r="P2204" s="1">
        <v>6.809552</v>
      </c>
      <c r="Q2204" s="1">
        <v>399960</v>
      </c>
      <c r="R2204" s="1" t="s">
        <v>287</v>
      </c>
      <c r="S2204" s="1" t="s">
        <v>91</v>
      </c>
      <c r="T2204" s="1" t="s">
        <v>234</v>
      </c>
      <c r="U2204" s="1" t="s">
        <v>182</v>
      </c>
      <c r="W2204" s="1" t="s">
        <v>183</v>
      </c>
      <c r="X2204" s="1" t="s">
        <v>2638</v>
      </c>
      <c r="Z2204" s="1" t="s">
        <v>1459</v>
      </c>
      <c r="AJ2204" s="1" t="s">
        <v>76</v>
      </c>
      <c r="AK2204" s="1" t="s">
        <v>2639</v>
      </c>
      <c r="AL2204" s="1">
        <v>9900000</v>
      </c>
      <c r="AM2204" s="1" t="s">
        <v>78</v>
      </c>
      <c r="AN2204" s="1" t="s">
        <v>4651</v>
      </c>
      <c r="AO2204" s="1" t="s">
        <v>4317</v>
      </c>
      <c r="AS2204" s="1">
        <v>1</v>
      </c>
      <c r="AU2204" s="1">
        <v>1</v>
      </c>
      <c r="AW2204" s="1">
        <v>1</v>
      </c>
    </row>
    <row r="2205" spans="1:64" x14ac:dyDescent="0.5">
      <c r="A2205" s="1">
        <v>681</v>
      </c>
      <c r="B2205" s="1" t="s">
        <v>2635</v>
      </c>
      <c r="C2205" s="2">
        <v>43580</v>
      </c>
      <c r="D2205" s="1" t="s">
        <v>2636</v>
      </c>
      <c r="E2205" s="1" t="s">
        <v>2637</v>
      </c>
      <c r="F2205" s="1" t="s">
        <v>280</v>
      </c>
      <c r="G2205" s="1">
        <v>100</v>
      </c>
      <c r="H2205" s="1">
        <v>6</v>
      </c>
      <c r="I2205" s="1" t="s">
        <v>426</v>
      </c>
      <c r="J2205" s="1">
        <v>25.25</v>
      </c>
      <c r="K2205" s="1">
        <v>23.684994</v>
      </c>
      <c r="L2205" s="1">
        <v>90.356330999999997</v>
      </c>
      <c r="M2205" s="1" t="s">
        <v>114</v>
      </c>
      <c r="N2205" s="1">
        <v>0</v>
      </c>
      <c r="O2205" s="1">
        <v>25.384855999999999</v>
      </c>
      <c r="P2205" s="1">
        <v>68.458809000000002</v>
      </c>
      <c r="Q2205" s="1">
        <v>2499750</v>
      </c>
      <c r="R2205" s="1" t="s">
        <v>287</v>
      </c>
      <c r="S2205" s="1" t="s">
        <v>91</v>
      </c>
      <c r="T2205" s="1" t="s">
        <v>234</v>
      </c>
      <c r="U2205" s="1" t="s">
        <v>182</v>
      </c>
      <c r="W2205" s="1" t="s">
        <v>183</v>
      </c>
      <c r="X2205" s="1" t="s">
        <v>2638</v>
      </c>
      <c r="Z2205" s="1" t="s">
        <v>426</v>
      </c>
      <c r="AJ2205" s="1" t="s">
        <v>76</v>
      </c>
      <c r="AK2205" s="1" t="s">
        <v>2639</v>
      </c>
      <c r="AL2205" s="1">
        <v>9900000</v>
      </c>
      <c r="AM2205" s="1" t="s">
        <v>78</v>
      </c>
      <c r="AN2205" s="1" t="s">
        <v>4651</v>
      </c>
      <c r="AO2205" s="1" t="s">
        <v>4317</v>
      </c>
      <c r="AS2205" s="1">
        <v>1</v>
      </c>
      <c r="AU2205" s="1">
        <v>1</v>
      </c>
      <c r="AW2205" s="1">
        <v>1</v>
      </c>
    </row>
    <row r="2206" spans="1:64" x14ac:dyDescent="0.5">
      <c r="A2206" s="1">
        <v>681</v>
      </c>
      <c r="B2206" s="1" t="s">
        <v>2635</v>
      </c>
      <c r="C2206" s="2">
        <v>43580</v>
      </c>
      <c r="D2206" s="1" t="s">
        <v>2636</v>
      </c>
      <c r="E2206" s="1" t="s">
        <v>2637</v>
      </c>
      <c r="F2206" s="1" t="s">
        <v>280</v>
      </c>
      <c r="G2206" s="1">
        <v>100</v>
      </c>
      <c r="H2206" s="1">
        <v>6</v>
      </c>
      <c r="I2206" s="1" t="s">
        <v>698</v>
      </c>
      <c r="J2206" s="1">
        <v>5.05</v>
      </c>
      <c r="K2206" s="1">
        <v>6.6111110000000002</v>
      </c>
      <c r="L2206" s="1">
        <v>20.939444000000002</v>
      </c>
      <c r="M2206" s="1" t="s">
        <v>69</v>
      </c>
      <c r="N2206" s="1">
        <v>0</v>
      </c>
      <c r="O2206" s="1">
        <v>2.6272389999999999</v>
      </c>
      <c r="P2206" s="1">
        <v>23.381664000000001</v>
      </c>
      <c r="Q2206" s="1">
        <v>499950</v>
      </c>
      <c r="R2206" s="1" t="s">
        <v>287</v>
      </c>
      <c r="S2206" s="1" t="s">
        <v>91</v>
      </c>
      <c r="T2206" s="1" t="s">
        <v>234</v>
      </c>
      <c r="U2206" s="1" t="s">
        <v>182</v>
      </c>
      <c r="W2206" s="1" t="s">
        <v>183</v>
      </c>
      <c r="X2206" s="1" t="s">
        <v>2638</v>
      </c>
      <c r="Z2206" s="1" t="s">
        <v>698</v>
      </c>
      <c r="AJ2206" s="1" t="s">
        <v>76</v>
      </c>
      <c r="AK2206" s="1" t="s">
        <v>2639</v>
      </c>
      <c r="AL2206" s="1">
        <v>9900000</v>
      </c>
      <c r="AM2206" s="1" t="s">
        <v>78</v>
      </c>
      <c r="AN2206" s="1" t="s">
        <v>4651</v>
      </c>
      <c r="AO2206" s="1" t="s">
        <v>4317</v>
      </c>
      <c r="AS2206" s="1">
        <v>1</v>
      </c>
      <c r="AU2206" s="1">
        <v>1</v>
      </c>
      <c r="AW2206" s="1">
        <v>1</v>
      </c>
    </row>
    <row r="2207" spans="1:64" x14ac:dyDescent="0.5">
      <c r="A2207" s="1">
        <v>681</v>
      </c>
      <c r="B2207" s="1" t="s">
        <v>2635</v>
      </c>
      <c r="C2207" s="2">
        <v>43580</v>
      </c>
      <c r="D2207" s="1" t="s">
        <v>2636</v>
      </c>
      <c r="E2207" s="1" t="s">
        <v>2637</v>
      </c>
      <c r="F2207" s="1" t="s">
        <v>280</v>
      </c>
      <c r="G2207" s="1">
        <v>100</v>
      </c>
      <c r="H2207" s="1">
        <v>6</v>
      </c>
      <c r="I2207" s="1" t="s">
        <v>179</v>
      </c>
      <c r="J2207" s="1">
        <v>25.25</v>
      </c>
      <c r="K2207" s="1">
        <v>-4.0383329999999997</v>
      </c>
      <c r="L2207" s="1">
        <v>21.758662999999999</v>
      </c>
      <c r="M2207" s="1" t="s">
        <v>69</v>
      </c>
      <c r="N2207" s="1">
        <v>0</v>
      </c>
      <c r="O2207" s="1">
        <v>2.6272389999999999</v>
      </c>
      <c r="P2207" s="1">
        <v>23.381664000000001</v>
      </c>
      <c r="Q2207" s="1">
        <v>2499750</v>
      </c>
      <c r="R2207" s="1" t="s">
        <v>287</v>
      </c>
      <c r="S2207" s="1" t="s">
        <v>91</v>
      </c>
      <c r="T2207" s="1" t="s">
        <v>234</v>
      </c>
      <c r="U2207" s="1" t="s">
        <v>182</v>
      </c>
      <c r="W2207" s="1" t="s">
        <v>183</v>
      </c>
      <c r="X2207" s="1" t="s">
        <v>2638</v>
      </c>
      <c r="Z2207" s="1" t="s">
        <v>179</v>
      </c>
      <c r="AJ2207" s="1" t="s">
        <v>76</v>
      </c>
      <c r="AK2207" s="1" t="s">
        <v>2639</v>
      </c>
      <c r="AL2207" s="1">
        <v>9900000</v>
      </c>
      <c r="AM2207" s="1" t="s">
        <v>78</v>
      </c>
      <c r="AN2207" s="1" t="s">
        <v>4651</v>
      </c>
      <c r="AO2207" s="1" t="s">
        <v>4317</v>
      </c>
      <c r="AS2207" s="1">
        <v>1</v>
      </c>
      <c r="AU2207" s="1">
        <v>1</v>
      </c>
      <c r="AW2207" s="1">
        <v>1</v>
      </c>
    </row>
    <row r="2208" spans="1:64" x14ac:dyDescent="0.5">
      <c r="A2208" s="1">
        <v>681</v>
      </c>
      <c r="B2208" s="1" t="s">
        <v>2635</v>
      </c>
      <c r="C2208" s="2">
        <v>43580</v>
      </c>
      <c r="D2208" s="1" t="s">
        <v>2636</v>
      </c>
      <c r="E2208" s="1" t="s">
        <v>2637</v>
      </c>
      <c r="F2208" s="1" t="s">
        <v>280</v>
      </c>
      <c r="G2208" s="1">
        <v>100</v>
      </c>
      <c r="H2208" s="1">
        <v>6</v>
      </c>
      <c r="I2208" s="1" t="s">
        <v>469</v>
      </c>
      <c r="J2208" s="1">
        <v>20.21</v>
      </c>
      <c r="K2208" s="1">
        <v>15.744085999999999</v>
      </c>
      <c r="L2208" s="1">
        <v>47.666449999999998</v>
      </c>
      <c r="M2208" s="1" t="s">
        <v>268</v>
      </c>
      <c r="N2208" s="1">
        <v>0</v>
      </c>
      <c r="O2208" s="1">
        <v>37.477907000000002</v>
      </c>
      <c r="P2208" s="1">
        <v>39.411562000000004</v>
      </c>
      <c r="Q2208" s="1">
        <v>2000790</v>
      </c>
      <c r="R2208" s="1" t="s">
        <v>287</v>
      </c>
      <c r="S2208" s="1" t="s">
        <v>91</v>
      </c>
      <c r="T2208" s="1" t="s">
        <v>234</v>
      </c>
      <c r="U2208" s="1" t="s">
        <v>182</v>
      </c>
      <c r="W2208" s="1" t="s">
        <v>183</v>
      </c>
      <c r="X2208" s="1" t="s">
        <v>2638</v>
      </c>
      <c r="Z2208" s="1" t="s">
        <v>469</v>
      </c>
      <c r="AJ2208" s="1" t="s">
        <v>76</v>
      </c>
      <c r="AK2208" s="1" t="s">
        <v>2639</v>
      </c>
      <c r="AL2208" s="1">
        <v>9900000</v>
      </c>
      <c r="AM2208" s="1" t="s">
        <v>78</v>
      </c>
      <c r="AN2208" s="1" t="s">
        <v>4651</v>
      </c>
      <c r="AO2208" s="1" t="s">
        <v>4317</v>
      </c>
      <c r="AS2208" s="1">
        <v>1</v>
      </c>
      <c r="AU2208" s="1">
        <v>1</v>
      </c>
      <c r="AW2208" s="1">
        <v>1</v>
      </c>
    </row>
    <row r="2209" spans="1:64" x14ac:dyDescent="0.5">
      <c r="A2209" s="1">
        <v>681</v>
      </c>
      <c r="B2209" s="1" t="s">
        <v>2635</v>
      </c>
      <c r="C2209" s="2">
        <v>43580</v>
      </c>
      <c r="D2209" s="1" t="s">
        <v>2636</v>
      </c>
      <c r="E2209" s="1" t="s">
        <v>2637</v>
      </c>
      <c r="F2209" s="1" t="s">
        <v>280</v>
      </c>
      <c r="G2209" s="1">
        <v>100</v>
      </c>
      <c r="H2209" s="1">
        <v>6</v>
      </c>
      <c r="I2209" s="1" t="s">
        <v>169</v>
      </c>
      <c r="J2209" s="1">
        <v>20.2</v>
      </c>
      <c r="K2209" s="1">
        <v>9.0819989999999997</v>
      </c>
      <c r="L2209" s="1">
        <v>8.6752769999999995</v>
      </c>
      <c r="M2209" s="1" t="s">
        <v>69</v>
      </c>
      <c r="N2209" s="1">
        <v>0</v>
      </c>
      <c r="O2209" s="1">
        <v>2.6272389999999999</v>
      </c>
      <c r="P2209" s="1">
        <v>23.381664000000001</v>
      </c>
      <c r="Q2209" s="1">
        <v>1999800</v>
      </c>
      <c r="R2209" s="1" t="s">
        <v>287</v>
      </c>
      <c r="S2209" s="1" t="s">
        <v>91</v>
      </c>
      <c r="T2209" s="1" t="s">
        <v>234</v>
      </c>
      <c r="U2209" s="1" t="s">
        <v>182</v>
      </c>
      <c r="W2209" s="1" t="s">
        <v>183</v>
      </c>
      <c r="X2209" s="1" t="s">
        <v>2638</v>
      </c>
      <c r="Z2209" s="1" t="s">
        <v>169</v>
      </c>
      <c r="AJ2209" s="1" t="s">
        <v>76</v>
      </c>
      <c r="AK2209" s="1" t="s">
        <v>2639</v>
      </c>
      <c r="AL2209" s="1">
        <v>9900000</v>
      </c>
      <c r="AM2209" s="1" t="s">
        <v>78</v>
      </c>
      <c r="AN2209" s="1" t="s">
        <v>4651</v>
      </c>
      <c r="AO2209" s="1" t="s">
        <v>4317</v>
      </c>
      <c r="AS2209" s="1">
        <v>1</v>
      </c>
      <c r="AU2209" s="1">
        <v>1</v>
      </c>
      <c r="AW2209" s="1">
        <v>1</v>
      </c>
    </row>
    <row r="2210" spans="1:64" x14ac:dyDescent="0.5">
      <c r="A2210" s="1">
        <v>42</v>
      </c>
      <c r="B2210" s="1" t="s">
        <v>2640</v>
      </c>
      <c r="C2210" s="2">
        <v>43579</v>
      </c>
      <c r="D2210" s="1" t="s">
        <v>2641</v>
      </c>
      <c r="E2210" s="1" t="s">
        <v>2642</v>
      </c>
      <c r="F2210" s="1" t="s">
        <v>67</v>
      </c>
      <c r="G2210" s="1">
        <v>80</v>
      </c>
      <c r="H2210" s="1">
        <v>1</v>
      </c>
      <c r="I2210" s="1" t="s">
        <v>499</v>
      </c>
      <c r="J2210" s="1">
        <v>100</v>
      </c>
      <c r="K2210" s="1">
        <v>-13.254308</v>
      </c>
      <c r="L2210" s="1">
        <v>34.301524999999998</v>
      </c>
      <c r="M2210" s="1" t="s">
        <v>69</v>
      </c>
      <c r="N2210" s="1">
        <v>0</v>
      </c>
      <c r="O2210" s="1">
        <v>2.6272389999999999</v>
      </c>
      <c r="P2210" s="1">
        <v>23.381664000000001</v>
      </c>
      <c r="Q2210" s="1">
        <v>10800000</v>
      </c>
      <c r="R2210" s="1" t="s">
        <v>1029</v>
      </c>
      <c r="S2210" s="1" t="s">
        <v>91</v>
      </c>
      <c r="T2210" s="1" t="s">
        <v>104</v>
      </c>
      <c r="U2210" s="1" t="s">
        <v>105</v>
      </c>
      <c r="W2210" s="1" t="s">
        <v>121</v>
      </c>
      <c r="X2210" s="1" t="s">
        <v>2643</v>
      </c>
      <c r="Z2210" s="1" t="s">
        <v>499</v>
      </c>
      <c r="AA2210" s="1" t="s">
        <v>1736</v>
      </c>
      <c r="AJ2210" s="1" t="s">
        <v>76</v>
      </c>
      <c r="AK2210" s="1" t="s">
        <v>2644</v>
      </c>
      <c r="AL2210" s="1">
        <v>13500000</v>
      </c>
      <c r="AM2210" s="1" t="s">
        <v>109</v>
      </c>
      <c r="AN2210" s="1" t="s">
        <v>4289</v>
      </c>
      <c r="AO2210" s="1" t="s">
        <v>4563</v>
      </c>
      <c r="AP2210" s="1">
        <v>6911088</v>
      </c>
      <c r="AR2210" s="1" t="s">
        <v>2645</v>
      </c>
      <c r="AS2210" s="1">
        <v>1</v>
      </c>
      <c r="AY2210" s="1">
        <v>1</v>
      </c>
      <c r="AZ2210" s="1">
        <v>1</v>
      </c>
      <c r="BD2210" s="1">
        <v>1</v>
      </c>
      <c r="BE2210" s="1">
        <v>1</v>
      </c>
      <c r="BL2210" s="1" t="s">
        <v>2646</v>
      </c>
    </row>
    <row r="2211" spans="1:64" x14ac:dyDescent="0.5">
      <c r="A2211" s="1">
        <v>42</v>
      </c>
      <c r="B2211" s="1" t="s">
        <v>2640</v>
      </c>
      <c r="C2211" s="2">
        <v>43579</v>
      </c>
      <c r="D2211" s="1" t="s">
        <v>2641</v>
      </c>
      <c r="E2211" s="1" t="s">
        <v>2642</v>
      </c>
      <c r="F2211" s="1" t="s">
        <v>98</v>
      </c>
      <c r="G2211" s="1">
        <v>20</v>
      </c>
      <c r="H2211" s="1">
        <v>1</v>
      </c>
      <c r="I2211" s="1" t="s">
        <v>499</v>
      </c>
      <c r="J2211" s="1">
        <v>100</v>
      </c>
      <c r="K2211" s="1">
        <v>-13.254308</v>
      </c>
      <c r="L2211" s="1">
        <v>34.301524999999998</v>
      </c>
      <c r="M2211" s="1" t="s">
        <v>69</v>
      </c>
      <c r="N2211" s="1">
        <v>0</v>
      </c>
      <c r="O2211" s="1">
        <v>2.6272389999999999</v>
      </c>
      <c r="P2211" s="1">
        <v>23.381664000000001</v>
      </c>
      <c r="Q2211" s="1">
        <v>2700000</v>
      </c>
      <c r="R2211" s="1" t="s">
        <v>1029</v>
      </c>
      <c r="S2211" s="1" t="s">
        <v>91</v>
      </c>
      <c r="T2211" s="1" t="s">
        <v>104</v>
      </c>
      <c r="U2211" s="1" t="s">
        <v>105</v>
      </c>
      <c r="W2211" s="1" t="s">
        <v>121</v>
      </c>
      <c r="X2211" s="1" t="s">
        <v>2643</v>
      </c>
      <c r="Z2211" s="1" t="s">
        <v>499</v>
      </c>
      <c r="AA2211" s="1" t="s">
        <v>1736</v>
      </c>
      <c r="AJ2211" s="1" t="s">
        <v>76</v>
      </c>
      <c r="AK2211" s="1" t="s">
        <v>2644</v>
      </c>
      <c r="AL2211" s="1">
        <v>13500000</v>
      </c>
      <c r="AM2211" s="1" t="s">
        <v>109</v>
      </c>
      <c r="AN2211" s="1" t="s">
        <v>4289</v>
      </c>
      <c r="AO2211" s="1" t="s">
        <v>4563</v>
      </c>
      <c r="AP2211" s="1">
        <v>6911088</v>
      </c>
      <c r="AR2211" s="1" t="s">
        <v>2645</v>
      </c>
      <c r="AS2211" s="1">
        <v>1</v>
      </c>
      <c r="AY2211" s="1">
        <v>1</v>
      </c>
      <c r="AZ2211" s="1">
        <v>1</v>
      </c>
      <c r="BD2211" s="1">
        <v>1</v>
      </c>
      <c r="BE2211" s="1">
        <v>1</v>
      </c>
      <c r="BL2211" s="1" t="s">
        <v>2646</v>
      </c>
    </row>
    <row r="2212" spans="1:64" x14ac:dyDescent="0.5">
      <c r="A2212" s="1">
        <v>533</v>
      </c>
      <c r="B2212" s="1" t="s">
        <v>2647</v>
      </c>
      <c r="C2212" s="2">
        <v>43579</v>
      </c>
      <c r="D2212" s="1" t="s">
        <v>2648</v>
      </c>
      <c r="E2212" s="1" t="s">
        <v>2649</v>
      </c>
      <c r="F2212" s="1" t="s">
        <v>280</v>
      </c>
      <c r="G2212" s="1">
        <v>100</v>
      </c>
      <c r="H2212" s="1">
        <v>1</v>
      </c>
      <c r="I2212" s="1" t="s">
        <v>600</v>
      </c>
      <c r="J2212" s="1">
        <v>100</v>
      </c>
      <c r="K2212" s="1">
        <v>21.916222000000001</v>
      </c>
      <c r="L2212" s="1">
        <v>95.955971000000005</v>
      </c>
      <c r="M2212" s="1" t="s">
        <v>113</v>
      </c>
      <c r="N2212" s="1">
        <v>0</v>
      </c>
      <c r="O2212" s="1">
        <v>10.278548000000001</v>
      </c>
      <c r="P2212" s="1">
        <v>102.006446</v>
      </c>
      <c r="Q2212" s="1">
        <v>700000</v>
      </c>
      <c r="R2212" s="1" t="s">
        <v>427</v>
      </c>
      <c r="S2212" s="1" t="s">
        <v>71</v>
      </c>
      <c r="U2212" s="1" t="s">
        <v>182</v>
      </c>
      <c r="W2212" s="1" t="s">
        <v>183</v>
      </c>
      <c r="X2212" s="1" t="s">
        <v>2650</v>
      </c>
      <c r="Z2212" s="1" t="s">
        <v>600</v>
      </c>
      <c r="AA2212" s="1" t="s">
        <v>2651</v>
      </c>
      <c r="AJ2212" s="1" t="s">
        <v>76</v>
      </c>
      <c r="AK2212" s="1" t="s">
        <v>2652</v>
      </c>
      <c r="AL2212" s="1">
        <v>700000</v>
      </c>
      <c r="AM2212" s="1" t="s">
        <v>109</v>
      </c>
      <c r="AN2212" s="1" t="s">
        <v>4652</v>
      </c>
      <c r="AO2212" s="1" t="s">
        <v>4653</v>
      </c>
      <c r="AP2212" s="1">
        <v>82300</v>
      </c>
      <c r="AR2212" s="1" t="s">
        <v>2653</v>
      </c>
      <c r="AS2212" s="1">
        <v>1</v>
      </c>
      <c r="BL2212" s="1" t="s">
        <v>2654</v>
      </c>
    </row>
    <row r="2213" spans="1:64" x14ac:dyDescent="0.5">
      <c r="A2213" s="1">
        <v>518</v>
      </c>
      <c r="B2213" s="1" t="s">
        <v>2655</v>
      </c>
      <c r="C2213" s="2">
        <v>43579</v>
      </c>
      <c r="D2213" s="1" t="s">
        <v>2656</v>
      </c>
      <c r="E2213" s="1" t="s">
        <v>2657</v>
      </c>
      <c r="F2213" s="1" t="s">
        <v>280</v>
      </c>
      <c r="G2213" s="1">
        <v>100</v>
      </c>
      <c r="H2213" s="1">
        <v>1</v>
      </c>
      <c r="I2213" s="1" t="s">
        <v>600</v>
      </c>
      <c r="J2213" s="1">
        <v>100</v>
      </c>
      <c r="K2213" s="1">
        <v>21.916222000000001</v>
      </c>
      <c r="L2213" s="1">
        <v>95.955971000000005</v>
      </c>
      <c r="M2213" s="1" t="s">
        <v>113</v>
      </c>
      <c r="N2213" s="1">
        <v>0</v>
      </c>
      <c r="O2213" s="1">
        <v>10.278548000000001</v>
      </c>
      <c r="P2213" s="1">
        <v>102.006446</v>
      </c>
      <c r="Q2213" s="1">
        <v>1150000</v>
      </c>
      <c r="R2213" s="1" t="s">
        <v>450</v>
      </c>
      <c r="S2213" s="1" t="s">
        <v>71</v>
      </c>
      <c r="U2213" s="1" t="s">
        <v>182</v>
      </c>
      <c r="W2213" s="1" t="s">
        <v>183</v>
      </c>
      <c r="X2213" s="1" t="s">
        <v>2658</v>
      </c>
      <c r="Z2213" s="1" t="s">
        <v>600</v>
      </c>
      <c r="AA2213" s="1" t="s">
        <v>2659</v>
      </c>
      <c r="AJ2213" s="1" t="s">
        <v>76</v>
      </c>
      <c r="AK2213" s="1" t="s">
        <v>2660</v>
      </c>
      <c r="AL2213" s="1">
        <v>1150000</v>
      </c>
      <c r="AM2213" s="1" t="s">
        <v>78</v>
      </c>
      <c r="AN2213" s="1" t="s">
        <v>4654</v>
      </c>
      <c r="AO2213" s="1" t="s">
        <v>4325</v>
      </c>
      <c r="AS2213" s="1">
        <v>1</v>
      </c>
      <c r="AT2213" s="1">
        <v>1</v>
      </c>
      <c r="AW2213" s="1">
        <v>1</v>
      </c>
      <c r="AX2213" s="1">
        <v>1</v>
      </c>
      <c r="BH2213" s="1">
        <v>1</v>
      </c>
    </row>
    <row r="2214" spans="1:64" x14ac:dyDescent="0.5">
      <c r="A2214" s="1">
        <v>431</v>
      </c>
      <c r="B2214" s="1" t="s">
        <v>2661</v>
      </c>
      <c r="C2214" s="2">
        <v>43579</v>
      </c>
      <c r="D2214" s="1" t="s">
        <v>2662</v>
      </c>
      <c r="E2214" s="1" t="s">
        <v>2663</v>
      </c>
      <c r="F2214" s="1" t="s">
        <v>262</v>
      </c>
      <c r="G2214" s="1">
        <v>20</v>
      </c>
      <c r="H2214" s="1">
        <v>1</v>
      </c>
      <c r="I2214" s="1" t="s">
        <v>139</v>
      </c>
      <c r="J2214" s="1">
        <v>100</v>
      </c>
      <c r="K2214" s="1">
        <v>9.1449999999999996</v>
      </c>
      <c r="L2214" s="1">
        <v>40.489674000000001</v>
      </c>
      <c r="M2214" s="1" t="s">
        <v>69</v>
      </c>
      <c r="N2214" s="1">
        <v>0</v>
      </c>
      <c r="O2214" s="1">
        <v>2.6272389999999999</v>
      </c>
      <c r="P2214" s="1">
        <v>23.381664000000001</v>
      </c>
      <c r="Q2214" s="1">
        <v>1638000</v>
      </c>
      <c r="R2214" s="1" t="s">
        <v>226</v>
      </c>
      <c r="S2214" s="1" t="s">
        <v>71</v>
      </c>
      <c r="T2214" s="1" t="s">
        <v>234</v>
      </c>
      <c r="U2214" s="1" t="s">
        <v>2664</v>
      </c>
      <c r="W2214" s="1" t="s">
        <v>183</v>
      </c>
      <c r="X2214" s="1" t="s">
        <v>2665</v>
      </c>
      <c r="Z2214" s="1" t="s">
        <v>139</v>
      </c>
      <c r="AJ2214" s="1" t="s">
        <v>76</v>
      </c>
      <c r="AK2214" s="1" t="s">
        <v>2666</v>
      </c>
      <c r="AL2214" s="1">
        <v>8190000</v>
      </c>
      <c r="AM2214" s="1" t="s">
        <v>78</v>
      </c>
      <c r="AP2214" s="1">
        <v>175000</v>
      </c>
      <c r="AR2214" s="1" t="s">
        <v>2667</v>
      </c>
      <c r="AU2214" s="1">
        <v>1</v>
      </c>
      <c r="AV2214" s="1">
        <v>1</v>
      </c>
    </row>
    <row r="2215" spans="1:64" x14ac:dyDescent="0.5">
      <c r="A2215" s="1">
        <v>431</v>
      </c>
      <c r="B2215" s="1" t="s">
        <v>2661</v>
      </c>
      <c r="C2215" s="2">
        <v>43579</v>
      </c>
      <c r="D2215" s="1" t="s">
        <v>2662</v>
      </c>
      <c r="E2215" s="1" t="s">
        <v>2663</v>
      </c>
      <c r="F2215" s="1" t="s">
        <v>237</v>
      </c>
      <c r="G2215" s="1">
        <v>20</v>
      </c>
      <c r="H2215" s="1">
        <v>1</v>
      </c>
      <c r="I2215" s="1" t="s">
        <v>139</v>
      </c>
      <c r="J2215" s="1">
        <v>100</v>
      </c>
      <c r="K2215" s="1">
        <v>9.1449999999999996</v>
      </c>
      <c r="L2215" s="1">
        <v>40.489674000000001</v>
      </c>
      <c r="M2215" s="1" t="s">
        <v>69</v>
      </c>
      <c r="N2215" s="1">
        <v>0</v>
      </c>
      <c r="O2215" s="1">
        <v>2.6272389999999999</v>
      </c>
      <c r="P2215" s="1">
        <v>23.381664000000001</v>
      </c>
      <c r="Q2215" s="1">
        <v>1638000</v>
      </c>
      <c r="R2215" s="1" t="s">
        <v>226</v>
      </c>
      <c r="S2215" s="1" t="s">
        <v>71</v>
      </c>
      <c r="T2215" s="1" t="s">
        <v>234</v>
      </c>
      <c r="U2215" s="1" t="s">
        <v>2664</v>
      </c>
      <c r="W2215" s="1" t="s">
        <v>183</v>
      </c>
      <c r="X2215" s="1" t="s">
        <v>2665</v>
      </c>
      <c r="Z2215" s="1" t="s">
        <v>139</v>
      </c>
      <c r="AJ2215" s="1" t="s">
        <v>76</v>
      </c>
      <c r="AK2215" s="1" t="s">
        <v>2666</v>
      </c>
      <c r="AL2215" s="1">
        <v>8190000</v>
      </c>
      <c r="AM2215" s="1" t="s">
        <v>78</v>
      </c>
      <c r="AP2215" s="1">
        <v>175000</v>
      </c>
      <c r="AR2215" s="1" t="s">
        <v>2667</v>
      </c>
      <c r="AU2215" s="1">
        <v>1</v>
      </c>
      <c r="AV2215" s="1">
        <v>1</v>
      </c>
    </row>
    <row r="2216" spans="1:64" x14ac:dyDescent="0.5">
      <c r="A2216" s="1">
        <v>431</v>
      </c>
      <c r="B2216" s="1" t="s">
        <v>2661</v>
      </c>
      <c r="C2216" s="2">
        <v>43579</v>
      </c>
      <c r="D2216" s="1" t="s">
        <v>2662</v>
      </c>
      <c r="E2216" s="1" t="s">
        <v>2663</v>
      </c>
      <c r="F2216" s="1" t="s">
        <v>282</v>
      </c>
      <c r="G2216" s="1">
        <v>20</v>
      </c>
      <c r="H2216" s="1">
        <v>1</v>
      </c>
      <c r="I2216" s="1" t="s">
        <v>139</v>
      </c>
      <c r="J2216" s="1">
        <v>100</v>
      </c>
      <c r="K2216" s="1">
        <v>9.1449999999999996</v>
      </c>
      <c r="L2216" s="1">
        <v>40.489674000000001</v>
      </c>
      <c r="M2216" s="1" t="s">
        <v>69</v>
      </c>
      <c r="N2216" s="1">
        <v>0</v>
      </c>
      <c r="O2216" s="1">
        <v>2.6272389999999999</v>
      </c>
      <c r="P2216" s="1">
        <v>23.381664000000001</v>
      </c>
      <c r="Q2216" s="1">
        <v>1638000</v>
      </c>
      <c r="R2216" s="1" t="s">
        <v>226</v>
      </c>
      <c r="S2216" s="1" t="s">
        <v>71</v>
      </c>
      <c r="T2216" s="1" t="s">
        <v>234</v>
      </c>
      <c r="U2216" s="1" t="s">
        <v>2664</v>
      </c>
      <c r="W2216" s="1" t="s">
        <v>183</v>
      </c>
      <c r="X2216" s="1" t="s">
        <v>2665</v>
      </c>
      <c r="Z2216" s="1" t="s">
        <v>139</v>
      </c>
      <c r="AJ2216" s="1" t="s">
        <v>76</v>
      </c>
      <c r="AK2216" s="1" t="s">
        <v>2666</v>
      </c>
      <c r="AL2216" s="1">
        <v>8190000</v>
      </c>
      <c r="AM2216" s="1" t="s">
        <v>78</v>
      </c>
      <c r="AP2216" s="1">
        <v>175000</v>
      </c>
      <c r="AR2216" s="1" t="s">
        <v>2667</v>
      </c>
      <c r="AU2216" s="1">
        <v>1</v>
      </c>
      <c r="AV2216" s="1">
        <v>1</v>
      </c>
    </row>
    <row r="2217" spans="1:64" x14ac:dyDescent="0.5">
      <c r="A2217" s="1">
        <v>431</v>
      </c>
      <c r="B2217" s="1" t="s">
        <v>2661</v>
      </c>
      <c r="C2217" s="2">
        <v>43579</v>
      </c>
      <c r="D2217" s="1" t="s">
        <v>2662</v>
      </c>
      <c r="E2217" s="1" t="s">
        <v>2663</v>
      </c>
      <c r="F2217" s="1" t="s">
        <v>129</v>
      </c>
      <c r="G2217" s="1">
        <v>20</v>
      </c>
      <c r="H2217" s="1">
        <v>1</v>
      </c>
      <c r="I2217" s="1" t="s">
        <v>139</v>
      </c>
      <c r="J2217" s="1">
        <v>100</v>
      </c>
      <c r="K2217" s="1">
        <v>9.1449999999999996</v>
      </c>
      <c r="L2217" s="1">
        <v>40.489674000000001</v>
      </c>
      <c r="M2217" s="1" t="s">
        <v>69</v>
      </c>
      <c r="N2217" s="1">
        <v>0</v>
      </c>
      <c r="O2217" s="1">
        <v>2.6272389999999999</v>
      </c>
      <c r="P2217" s="1">
        <v>23.381664000000001</v>
      </c>
      <c r="Q2217" s="1">
        <v>1638000</v>
      </c>
      <c r="R2217" s="1" t="s">
        <v>226</v>
      </c>
      <c r="S2217" s="1" t="s">
        <v>71</v>
      </c>
      <c r="T2217" s="1" t="s">
        <v>234</v>
      </c>
      <c r="U2217" s="1" t="s">
        <v>2664</v>
      </c>
      <c r="W2217" s="1" t="s">
        <v>183</v>
      </c>
      <c r="X2217" s="1" t="s">
        <v>2665</v>
      </c>
      <c r="Z2217" s="1" t="s">
        <v>139</v>
      </c>
      <c r="AJ2217" s="1" t="s">
        <v>76</v>
      </c>
      <c r="AK2217" s="1" t="s">
        <v>2666</v>
      </c>
      <c r="AL2217" s="1">
        <v>8190000</v>
      </c>
      <c r="AM2217" s="1" t="s">
        <v>78</v>
      </c>
      <c r="AP2217" s="1">
        <v>175000</v>
      </c>
      <c r="AR2217" s="1" t="s">
        <v>2667</v>
      </c>
      <c r="AU2217" s="1">
        <v>1</v>
      </c>
      <c r="AV2217" s="1">
        <v>1</v>
      </c>
    </row>
    <row r="2218" spans="1:64" x14ac:dyDescent="0.5">
      <c r="A2218" s="1">
        <v>431</v>
      </c>
      <c r="B2218" s="1" t="s">
        <v>2661</v>
      </c>
      <c r="C2218" s="2">
        <v>43579</v>
      </c>
      <c r="D2218" s="1" t="s">
        <v>2662</v>
      </c>
      <c r="E2218" s="1" t="s">
        <v>2663</v>
      </c>
      <c r="F2218" s="1" t="s">
        <v>81</v>
      </c>
      <c r="G2218" s="1">
        <v>20</v>
      </c>
      <c r="H2218" s="1">
        <v>1</v>
      </c>
      <c r="I2218" s="1" t="s">
        <v>139</v>
      </c>
      <c r="J2218" s="1">
        <v>100</v>
      </c>
      <c r="K2218" s="1">
        <v>9.1449999999999996</v>
      </c>
      <c r="L2218" s="1">
        <v>40.489674000000001</v>
      </c>
      <c r="M2218" s="1" t="s">
        <v>69</v>
      </c>
      <c r="N2218" s="1">
        <v>0</v>
      </c>
      <c r="O2218" s="1">
        <v>2.6272389999999999</v>
      </c>
      <c r="P2218" s="1">
        <v>23.381664000000001</v>
      </c>
      <c r="Q2218" s="1">
        <v>1638000</v>
      </c>
      <c r="R2218" s="1" t="s">
        <v>226</v>
      </c>
      <c r="S2218" s="1" t="s">
        <v>71</v>
      </c>
      <c r="T2218" s="1" t="s">
        <v>234</v>
      </c>
      <c r="U2218" s="1" t="s">
        <v>2664</v>
      </c>
      <c r="W2218" s="1" t="s">
        <v>183</v>
      </c>
      <c r="X2218" s="1" t="s">
        <v>2665</v>
      </c>
      <c r="Z2218" s="1" t="s">
        <v>139</v>
      </c>
      <c r="AJ2218" s="1" t="s">
        <v>76</v>
      </c>
      <c r="AK2218" s="1" t="s">
        <v>2666</v>
      </c>
      <c r="AL2218" s="1">
        <v>8190000</v>
      </c>
      <c r="AM2218" s="1" t="s">
        <v>78</v>
      </c>
      <c r="AP2218" s="1">
        <v>175000</v>
      </c>
      <c r="AR2218" s="1" t="s">
        <v>2667</v>
      </c>
      <c r="AU2218" s="1">
        <v>1</v>
      </c>
      <c r="AV2218" s="1">
        <v>1</v>
      </c>
    </row>
    <row r="2219" spans="1:64" x14ac:dyDescent="0.5">
      <c r="A2219" s="1">
        <v>153</v>
      </c>
      <c r="B2219" s="1" t="s">
        <v>2668</v>
      </c>
      <c r="C2219" s="2">
        <v>43371</v>
      </c>
      <c r="D2219" s="1" t="s">
        <v>2669</v>
      </c>
      <c r="E2219" s="1" t="s">
        <v>2670</v>
      </c>
      <c r="F2219" s="1" t="s">
        <v>98</v>
      </c>
      <c r="G2219" s="1">
        <v>100</v>
      </c>
      <c r="H2219" s="1">
        <v>4</v>
      </c>
      <c r="I2219" s="1" t="s">
        <v>499</v>
      </c>
      <c r="J2219" s="1">
        <v>25</v>
      </c>
      <c r="K2219" s="1">
        <v>-13.254308</v>
      </c>
      <c r="L2219" s="1">
        <v>34.301524999999998</v>
      </c>
      <c r="M2219" s="1" t="s">
        <v>69</v>
      </c>
      <c r="N2219" s="1">
        <v>0</v>
      </c>
      <c r="O2219" s="1">
        <v>2.6272389999999999</v>
      </c>
      <c r="P2219" s="1">
        <v>23.381664000000001</v>
      </c>
      <c r="Q2219" s="1">
        <v>3625000</v>
      </c>
      <c r="R2219" s="1" t="s">
        <v>984</v>
      </c>
      <c r="S2219" s="1" t="s">
        <v>91</v>
      </c>
      <c r="T2219" s="1" t="s">
        <v>72</v>
      </c>
      <c r="U2219" s="1" t="s">
        <v>73</v>
      </c>
      <c r="X2219" s="1" t="s">
        <v>2671</v>
      </c>
      <c r="Z2219" s="1" t="s">
        <v>499</v>
      </c>
      <c r="AA2219" s="1" t="s">
        <v>2672</v>
      </c>
      <c r="AJ2219" s="1" t="s">
        <v>76</v>
      </c>
      <c r="AK2219" s="1" t="s">
        <v>2673</v>
      </c>
      <c r="AL2219" s="1">
        <v>14500000</v>
      </c>
      <c r="AM2219" s="1" t="s">
        <v>109</v>
      </c>
      <c r="AN2219" s="1" t="s">
        <v>4655</v>
      </c>
      <c r="AO2219" s="1" t="s">
        <v>4373</v>
      </c>
    </row>
    <row r="2220" spans="1:64" x14ac:dyDescent="0.5">
      <c r="A2220" s="1">
        <v>153</v>
      </c>
      <c r="B2220" s="1" t="s">
        <v>2668</v>
      </c>
      <c r="C2220" s="2">
        <v>43371</v>
      </c>
      <c r="D2220" s="1" t="s">
        <v>2669</v>
      </c>
      <c r="E2220" s="1" t="s">
        <v>2670</v>
      </c>
      <c r="F2220" s="1" t="s">
        <v>98</v>
      </c>
      <c r="G2220" s="1">
        <v>100</v>
      </c>
      <c r="H2220" s="1">
        <v>4</v>
      </c>
      <c r="I2220" s="1" t="s">
        <v>156</v>
      </c>
      <c r="J2220" s="1">
        <v>25</v>
      </c>
      <c r="K2220" s="1">
        <v>17.570692000000001</v>
      </c>
      <c r="L2220" s="1">
        <v>-3.9961660000000001</v>
      </c>
      <c r="M2220" s="1" t="s">
        <v>69</v>
      </c>
      <c r="N2220" s="1">
        <v>0</v>
      </c>
      <c r="O2220" s="1">
        <v>2.6272389999999999</v>
      </c>
      <c r="P2220" s="1">
        <v>23.381664000000001</v>
      </c>
      <c r="Q2220" s="1">
        <v>3625000</v>
      </c>
      <c r="R2220" s="1" t="s">
        <v>984</v>
      </c>
      <c r="S2220" s="1" t="s">
        <v>91</v>
      </c>
      <c r="T2220" s="1" t="s">
        <v>72</v>
      </c>
      <c r="U2220" s="1" t="s">
        <v>73</v>
      </c>
      <c r="X2220" s="1" t="s">
        <v>2671</v>
      </c>
      <c r="Z2220" s="1" t="s">
        <v>156</v>
      </c>
      <c r="AA2220" s="1" t="s">
        <v>2672</v>
      </c>
      <c r="AJ2220" s="1" t="s">
        <v>76</v>
      </c>
      <c r="AK2220" s="1" t="s">
        <v>2673</v>
      </c>
      <c r="AL2220" s="1">
        <v>14500000</v>
      </c>
      <c r="AM2220" s="1" t="s">
        <v>109</v>
      </c>
      <c r="AN2220" s="1" t="s">
        <v>4655</v>
      </c>
      <c r="AO2220" s="1" t="s">
        <v>4373</v>
      </c>
    </row>
    <row r="2221" spans="1:64" x14ac:dyDescent="0.5">
      <c r="A2221" s="1">
        <v>153</v>
      </c>
      <c r="B2221" s="1" t="s">
        <v>2668</v>
      </c>
      <c r="C2221" s="2">
        <v>43371</v>
      </c>
      <c r="D2221" s="1" t="s">
        <v>2669</v>
      </c>
      <c r="E2221" s="1" t="s">
        <v>2670</v>
      </c>
      <c r="F2221" s="1" t="s">
        <v>98</v>
      </c>
      <c r="G2221" s="1">
        <v>100</v>
      </c>
      <c r="H2221" s="1">
        <v>4</v>
      </c>
      <c r="I2221" s="1" t="s">
        <v>155</v>
      </c>
      <c r="J2221" s="1">
        <v>25</v>
      </c>
      <c r="K2221" s="1">
        <v>-25.97325</v>
      </c>
      <c r="L2221" s="1">
        <v>32.572029999999998</v>
      </c>
      <c r="M2221" s="1" t="s">
        <v>69</v>
      </c>
      <c r="N2221" s="1">
        <v>0</v>
      </c>
      <c r="O2221" s="1">
        <v>2.6272389999999999</v>
      </c>
      <c r="P2221" s="1">
        <v>23.381664000000001</v>
      </c>
      <c r="Q2221" s="1">
        <v>3625000</v>
      </c>
      <c r="R2221" s="1" t="s">
        <v>984</v>
      </c>
      <c r="S2221" s="1" t="s">
        <v>91</v>
      </c>
      <c r="T2221" s="1" t="s">
        <v>72</v>
      </c>
      <c r="U2221" s="1" t="s">
        <v>73</v>
      </c>
      <c r="X2221" s="1" t="s">
        <v>2671</v>
      </c>
      <c r="Z2221" s="1" t="s">
        <v>155</v>
      </c>
      <c r="AA2221" s="1" t="s">
        <v>2672</v>
      </c>
      <c r="AJ2221" s="1" t="s">
        <v>76</v>
      </c>
      <c r="AK2221" s="1" t="s">
        <v>2673</v>
      </c>
      <c r="AL2221" s="1">
        <v>14500000</v>
      </c>
      <c r="AM2221" s="1" t="s">
        <v>109</v>
      </c>
      <c r="AN2221" s="1" t="s">
        <v>4655</v>
      </c>
      <c r="AO2221" s="1" t="s">
        <v>4373</v>
      </c>
    </row>
    <row r="2222" spans="1:64" x14ac:dyDescent="0.5">
      <c r="A2222" s="1">
        <v>153</v>
      </c>
      <c r="B2222" s="1" t="s">
        <v>2668</v>
      </c>
      <c r="C2222" s="2">
        <v>43371</v>
      </c>
      <c r="D2222" s="1" t="s">
        <v>2669</v>
      </c>
      <c r="E2222" s="1" t="s">
        <v>2670</v>
      </c>
      <c r="F2222" s="1" t="s">
        <v>98</v>
      </c>
      <c r="G2222" s="1">
        <v>100</v>
      </c>
      <c r="H2222" s="1">
        <v>4</v>
      </c>
      <c r="I2222" s="1" t="s">
        <v>118</v>
      </c>
      <c r="J2222" s="1">
        <v>25</v>
      </c>
      <c r="K2222" s="1">
        <v>-6.4530960000000004</v>
      </c>
      <c r="L2222" s="1">
        <v>34.894539000000002</v>
      </c>
      <c r="M2222" s="1" t="s">
        <v>69</v>
      </c>
      <c r="N2222" s="1">
        <v>0</v>
      </c>
      <c r="O2222" s="1">
        <v>2.6272389999999999</v>
      </c>
      <c r="P2222" s="1">
        <v>23.381664000000001</v>
      </c>
      <c r="Q2222" s="1">
        <v>3625000</v>
      </c>
      <c r="R2222" s="1" t="s">
        <v>984</v>
      </c>
      <c r="S2222" s="1" t="s">
        <v>91</v>
      </c>
      <c r="T2222" s="1" t="s">
        <v>72</v>
      </c>
      <c r="U2222" s="1" t="s">
        <v>73</v>
      </c>
      <c r="X2222" s="1" t="s">
        <v>2671</v>
      </c>
      <c r="Z2222" s="1" t="s">
        <v>118</v>
      </c>
      <c r="AA2222" s="1" t="s">
        <v>2672</v>
      </c>
      <c r="AJ2222" s="1" t="s">
        <v>76</v>
      </c>
      <c r="AK2222" s="1" t="s">
        <v>2673</v>
      </c>
      <c r="AL2222" s="1">
        <v>14500000</v>
      </c>
      <c r="AM2222" s="1" t="s">
        <v>109</v>
      </c>
      <c r="AN2222" s="1" t="s">
        <v>4655</v>
      </c>
      <c r="AO2222" s="1" t="s">
        <v>4373</v>
      </c>
    </row>
    <row r="2223" spans="1:64" x14ac:dyDescent="0.5">
      <c r="A2223" s="1">
        <v>338</v>
      </c>
      <c r="B2223" s="1" t="s">
        <v>2674</v>
      </c>
      <c r="C2223" s="2">
        <v>43355</v>
      </c>
      <c r="D2223" s="1" t="s">
        <v>2675</v>
      </c>
      <c r="F2223" s="1" t="s">
        <v>67</v>
      </c>
      <c r="G2223" s="1">
        <v>100</v>
      </c>
      <c r="H2223" s="1">
        <v>1</v>
      </c>
      <c r="I2223" s="1" t="s">
        <v>194</v>
      </c>
      <c r="J2223" s="1">
        <v>100</v>
      </c>
      <c r="K2223" s="1">
        <v>19.182435999999999</v>
      </c>
      <c r="L2223" s="1">
        <v>-72.434515000000005</v>
      </c>
      <c r="M2223" s="1" t="s">
        <v>195</v>
      </c>
      <c r="N2223" s="1">
        <v>0</v>
      </c>
      <c r="O2223" s="1">
        <v>25.14509</v>
      </c>
      <c r="P2223" s="1">
        <v>-80.396960000000007</v>
      </c>
      <c r="R2223" s="1" t="s">
        <v>559</v>
      </c>
      <c r="S2223" s="1" t="s">
        <v>71</v>
      </c>
      <c r="T2223" s="1" t="s">
        <v>2676</v>
      </c>
      <c r="X2223" s="1" t="s">
        <v>236</v>
      </c>
      <c r="Y2223" s="1" t="s">
        <v>2677</v>
      </c>
      <c r="Z2223" s="1" t="s">
        <v>194</v>
      </c>
      <c r="AA2223" s="1" t="s">
        <v>2678</v>
      </c>
      <c r="AJ2223" s="1" t="s">
        <v>76</v>
      </c>
      <c r="AM2223" s="1" t="s">
        <v>78</v>
      </c>
    </row>
    <row r="2224" spans="1:64" x14ac:dyDescent="0.5">
      <c r="A2224" s="1">
        <v>422</v>
      </c>
      <c r="B2224" s="1" t="s">
        <v>2679</v>
      </c>
      <c r="C2224" s="2">
        <v>43397</v>
      </c>
      <c r="D2224" s="1" t="s">
        <v>2680</v>
      </c>
      <c r="E2224" s="1" t="s">
        <v>2681</v>
      </c>
      <c r="F2224" s="1" t="s">
        <v>206</v>
      </c>
      <c r="G2224" s="1">
        <v>100</v>
      </c>
      <c r="H2224" s="1">
        <v>1</v>
      </c>
      <c r="I2224" s="1" t="s">
        <v>1053</v>
      </c>
      <c r="J2224" s="1">
        <v>100</v>
      </c>
      <c r="K2224" s="1">
        <v>17.607787999999999</v>
      </c>
      <c r="L2224" s="1">
        <v>8.0816660000000002</v>
      </c>
      <c r="M2224" s="1" t="s">
        <v>69</v>
      </c>
      <c r="N2224" s="1">
        <v>0</v>
      </c>
      <c r="O2224" s="1">
        <v>2.6272389999999999</v>
      </c>
      <c r="P2224" s="1">
        <v>23.381664000000001</v>
      </c>
      <c r="Q2224" s="1">
        <v>5000000</v>
      </c>
      <c r="R2224" s="1" t="s">
        <v>529</v>
      </c>
      <c r="S2224" s="1" t="s">
        <v>71</v>
      </c>
      <c r="T2224" s="1" t="s">
        <v>2682</v>
      </c>
      <c r="U2224" s="1" t="s">
        <v>182</v>
      </c>
      <c r="X2224" s="1" t="s">
        <v>2683</v>
      </c>
      <c r="Y2224" s="1" t="s">
        <v>2460</v>
      </c>
      <c r="Z2224" s="1" t="s">
        <v>1053</v>
      </c>
      <c r="AA2224" s="1" t="s">
        <v>2684</v>
      </c>
      <c r="AE2224" s="1" t="s">
        <v>2685</v>
      </c>
      <c r="AI2224" s="1" t="s">
        <v>2686</v>
      </c>
      <c r="AJ2224" s="1" t="s">
        <v>2687</v>
      </c>
      <c r="AK2224" s="1" t="s">
        <v>2688</v>
      </c>
      <c r="AL2224" s="1">
        <v>5000000</v>
      </c>
      <c r="AM2224" s="1" t="s">
        <v>109</v>
      </c>
      <c r="AN2224" s="1" t="s">
        <v>4656</v>
      </c>
      <c r="AO2224" s="1" t="s">
        <v>4573</v>
      </c>
      <c r="AP2224" s="1">
        <v>230833</v>
      </c>
      <c r="AQ2224" s="1">
        <v>1214910</v>
      </c>
      <c r="AR2224" s="1" t="s">
        <v>2689</v>
      </c>
    </row>
    <row r="2225" spans="1:64" x14ac:dyDescent="0.5">
      <c r="A2225" s="1">
        <v>552</v>
      </c>
      <c r="B2225" s="1" t="s">
        <v>2690</v>
      </c>
      <c r="C2225" s="2">
        <v>43579</v>
      </c>
      <c r="D2225" s="1" t="s">
        <v>2691</v>
      </c>
      <c r="E2225" s="1" t="s">
        <v>2692</v>
      </c>
      <c r="F2225" s="1" t="s">
        <v>280</v>
      </c>
      <c r="G2225" s="1">
        <v>100</v>
      </c>
      <c r="H2225" s="1">
        <v>1</v>
      </c>
      <c r="I2225" s="1" t="s">
        <v>169</v>
      </c>
      <c r="J2225" s="1">
        <v>100</v>
      </c>
      <c r="K2225" s="1">
        <v>9.0819989999999997</v>
      </c>
      <c r="L2225" s="1">
        <v>8.6752769999999995</v>
      </c>
      <c r="M2225" s="1" t="s">
        <v>69</v>
      </c>
      <c r="N2225" s="1">
        <v>0</v>
      </c>
      <c r="O2225" s="1">
        <v>2.6272389999999999</v>
      </c>
      <c r="P2225" s="1">
        <v>23.381664000000001</v>
      </c>
      <c r="Q2225" s="1">
        <v>1800000</v>
      </c>
      <c r="R2225" s="1" t="s">
        <v>226</v>
      </c>
      <c r="S2225" s="1" t="s">
        <v>71</v>
      </c>
      <c r="T2225" s="1" t="s">
        <v>234</v>
      </c>
      <c r="U2225" s="1" t="s">
        <v>182</v>
      </c>
      <c r="W2225" s="1" t="s">
        <v>183</v>
      </c>
      <c r="X2225" s="1" t="s">
        <v>2693</v>
      </c>
      <c r="Z2225" s="1" t="s">
        <v>169</v>
      </c>
      <c r="AA2225" s="1" t="s">
        <v>2694</v>
      </c>
      <c r="AJ2225" s="1" t="s">
        <v>76</v>
      </c>
      <c r="AK2225" s="1" t="s">
        <v>2695</v>
      </c>
      <c r="AL2225" s="1">
        <v>1800000</v>
      </c>
      <c r="AM2225" s="1" t="s">
        <v>78</v>
      </c>
      <c r="AN2225" s="1" t="s">
        <v>4657</v>
      </c>
      <c r="AO2225" s="1" t="s">
        <v>4334</v>
      </c>
      <c r="AP2225" s="1">
        <v>23000</v>
      </c>
      <c r="AR2225" s="1" t="s">
        <v>2696</v>
      </c>
      <c r="AS2225" s="1">
        <v>1</v>
      </c>
      <c r="AU2225" s="1">
        <v>1</v>
      </c>
      <c r="BE2225" s="1">
        <v>1</v>
      </c>
      <c r="BH2225" s="1">
        <v>1</v>
      </c>
      <c r="BL2225" s="1" t="s">
        <v>2697</v>
      </c>
    </row>
    <row r="2226" spans="1:64" x14ac:dyDescent="0.5">
      <c r="A2226" s="1">
        <v>428</v>
      </c>
      <c r="B2226" s="1" t="s">
        <v>2698</v>
      </c>
      <c r="C2226" s="2">
        <v>43416</v>
      </c>
      <c r="D2226" s="1" t="s">
        <v>2699</v>
      </c>
      <c r="E2226" s="1" t="s">
        <v>2700</v>
      </c>
      <c r="F2226" s="1" t="s">
        <v>67</v>
      </c>
      <c r="G2226" s="1">
        <v>50</v>
      </c>
      <c r="H2226" s="1">
        <v>1</v>
      </c>
      <c r="I2226" s="1" t="s">
        <v>89</v>
      </c>
      <c r="J2226" s="1">
        <v>100</v>
      </c>
      <c r="K2226" s="1">
        <v>6.8808540000000002</v>
      </c>
      <c r="L2226" s="1">
        <v>-1.167594</v>
      </c>
      <c r="M2226" s="1" t="s">
        <v>69</v>
      </c>
      <c r="N2226" s="1">
        <v>0</v>
      </c>
      <c r="O2226" s="1">
        <v>2.6272389999999999</v>
      </c>
      <c r="P2226" s="1">
        <v>23.381664000000001</v>
      </c>
      <c r="Q2226" s="1">
        <v>2331366.5</v>
      </c>
      <c r="R2226" s="1" t="s">
        <v>529</v>
      </c>
      <c r="S2226" s="1" t="s">
        <v>71</v>
      </c>
      <c r="T2226" s="1" t="s">
        <v>2701</v>
      </c>
      <c r="U2226" s="1" t="s">
        <v>2702</v>
      </c>
      <c r="X2226" s="1" t="s">
        <v>2703</v>
      </c>
      <c r="Z2226" s="1" t="s">
        <v>89</v>
      </c>
      <c r="AA2226" s="1" t="s">
        <v>2704</v>
      </c>
      <c r="AI2226" s="1" t="s">
        <v>2705</v>
      </c>
      <c r="AJ2226" s="1" t="s">
        <v>76</v>
      </c>
      <c r="AK2226" s="1" t="s">
        <v>2706</v>
      </c>
      <c r="AL2226" s="1">
        <v>4662733</v>
      </c>
      <c r="AM2226" s="1" t="s">
        <v>109</v>
      </c>
      <c r="AN2226" s="1" t="s">
        <v>4368</v>
      </c>
      <c r="AO2226" s="1" t="s">
        <v>4658</v>
      </c>
      <c r="AQ2226" s="1">
        <v>79092</v>
      </c>
    </row>
    <row r="2227" spans="1:64" x14ac:dyDescent="0.5">
      <c r="A2227" s="1">
        <v>428</v>
      </c>
      <c r="B2227" s="1" t="s">
        <v>2698</v>
      </c>
      <c r="C2227" s="2">
        <v>43416</v>
      </c>
      <c r="D2227" s="1" t="s">
        <v>2699</v>
      </c>
      <c r="E2227" s="1" t="s">
        <v>2700</v>
      </c>
      <c r="F2227" s="1" t="s">
        <v>80</v>
      </c>
      <c r="G2227" s="1">
        <v>30</v>
      </c>
      <c r="H2227" s="1">
        <v>1</v>
      </c>
      <c r="I2227" s="1" t="s">
        <v>89</v>
      </c>
      <c r="J2227" s="1">
        <v>100</v>
      </c>
      <c r="K2227" s="1">
        <v>6.8808540000000002</v>
      </c>
      <c r="L2227" s="1">
        <v>-1.167594</v>
      </c>
      <c r="M2227" s="1" t="s">
        <v>69</v>
      </c>
      <c r="N2227" s="1">
        <v>0</v>
      </c>
      <c r="O2227" s="1">
        <v>2.6272389999999999</v>
      </c>
      <c r="P2227" s="1">
        <v>23.381664000000001</v>
      </c>
      <c r="Q2227" s="1">
        <v>1398819.9</v>
      </c>
      <c r="R2227" s="1" t="s">
        <v>529</v>
      </c>
      <c r="S2227" s="1" t="s">
        <v>71</v>
      </c>
      <c r="T2227" s="1" t="s">
        <v>2701</v>
      </c>
      <c r="U2227" s="1" t="s">
        <v>2702</v>
      </c>
      <c r="X2227" s="1" t="s">
        <v>2703</v>
      </c>
      <c r="Z2227" s="1" t="s">
        <v>89</v>
      </c>
      <c r="AA2227" s="1" t="s">
        <v>2704</v>
      </c>
      <c r="AI2227" s="1" t="s">
        <v>2705</v>
      </c>
      <c r="AJ2227" s="1" t="s">
        <v>76</v>
      </c>
      <c r="AK2227" s="1" t="s">
        <v>2706</v>
      </c>
      <c r="AL2227" s="1">
        <v>4662733</v>
      </c>
      <c r="AM2227" s="1" t="s">
        <v>109</v>
      </c>
      <c r="AN2227" s="1" t="s">
        <v>4368</v>
      </c>
      <c r="AO2227" s="1" t="s">
        <v>4658</v>
      </c>
      <c r="AQ2227" s="1">
        <v>79092</v>
      </c>
    </row>
    <row r="2228" spans="1:64" x14ac:dyDescent="0.5">
      <c r="A2228" s="1">
        <v>428</v>
      </c>
      <c r="B2228" s="1" t="s">
        <v>2698</v>
      </c>
      <c r="C2228" s="2">
        <v>43416</v>
      </c>
      <c r="D2228" s="1" t="s">
        <v>2699</v>
      </c>
      <c r="E2228" s="1" t="s">
        <v>2700</v>
      </c>
      <c r="F2228" s="1" t="s">
        <v>262</v>
      </c>
      <c r="G2228" s="1">
        <v>10</v>
      </c>
      <c r="H2228" s="1">
        <v>1</v>
      </c>
      <c r="I2228" s="1" t="s">
        <v>89</v>
      </c>
      <c r="J2228" s="1">
        <v>100</v>
      </c>
      <c r="K2228" s="1">
        <v>6.8808540000000002</v>
      </c>
      <c r="L2228" s="1">
        <v>-1.167594</v>
      </c>
      <c r="M2228" s="1" t="s">
        <v>69</v>
      </c>
      <c r="N2228" s="1">
        <v>0</v>
      </c>
      <c r="O2228" s="1">
        <v>2.6272389999999999</v>
      </c>
      <c r="P2228" s="1">
        <v>23.381664000000001</v>
      </c>
      <c r="Q2228" s="1">
        <v>466273.3</v>
      </c>
      <c r="R2228" s="1" t="s">
        <v>529</v>
      </c>
      <c r="S2228" s="1" t="s">
        <v>71</v>
      </c>
      <c r="T2228" s="1" t="s">
        <v>2701</v>
      </c>
      <c r="U2228" s="1" t="s">
        <v>2702</v>
      </c>
      <c r="X2228" s="1" t="s">
        <v>2703</v>
      </c>
      <c r="Z2228" s="1" t="s">
        <v>89</v>
      </c>
      <c r="AA2228" s="1" t="s">
        <v>2704</v>
      </c>
      <c r="AI2228" s="1" t="s">
        <v>2705</v>
      </c>
      <c r="AJ2228" s="1" t="s">
        <v>76</v>
      </c>
      <c r="AK2228" s="1" t="s">
        <v>2706</v>
      </c>
      <c r="AL2228" s="1">
        <v>4662733</v>
      </c>
      <c r="AM2228" s="1" t="s">
        <v>109</v>
      </c>
      <c r="AN2228" s="1" t="s">
        <v>4368</v>
      </c>
      <c r="AO2228" s="1" t="s">
        <v>4658</v>
      </c>
      <c r="AQ2228" s="1">
        <v>79092</v>
      </c>
    </row>
    <row r="2229" spans="1:64" x14ac:dyDescent="0.5">
      <c r="A2229" s="1">
        <v>428</v>
      </c>
      <c r="B2229" s="1" t="s">
        <v>2698</v>
      </c>
      <c r="C2229" s="2">
        <v>43416</v>
      </c>
      <c r="D2229" s="1" t="s">
        <v>2699</v>
      </c>
      <c r="E2229" s="1" t="s">
        <v>2700</v>
      </c>
      <c r="F2229" s="1" t="s">
        <v>97</v>
      </c>
      <c r="G2229" s="1">
        <v>10</v>
      </c>
      <c r="H2229" s="1">
        <v>1</v>
      </c>
      <c r="I2229" s="1" t="s">
        <v>89</v>
      </c>
      <c r="J2229" s="1">
        <v>100</v>
      </c>
      <c r="K2229" s="1">
        <v>6.8808540000000002</v>
      </c>
      <c r="L2229" s="1">
        <v>-1.167594</v>
      </c>
      <c r="M2229" s="1" t="s">
        <v>69</v>
      </c>
      <c r="N2229" s="1">
        <v>0</v>
      </c>
      <c r="O2229" s="1">
        <v>2.6272389999999999</v>
      </c>
      <c r="P2229" s="1">
        <v>23.381664000000001</v>
      </c>
      <c r="Q2229" s="1">
        <v>466273.3</v>
      </c>
      <c r="R2229" s="1" t="s">
        <v>529</v>
      </c>
      <c r="S2229" s="1" t="s">
        <v>71</v>
      </c>
      <c r="T2229" s="1" t="s">
        <v>2701</v>
      </c>
      <c r="U2229" s="1" t="s">
        <v>2702</v>
      </c>
      <c r="X2229" s="1" t="s">
        <v>2703</v>
      </c>
      <c r="Z2229" s="1" t="s">
        <v>89</v>
      </c>
      <c r="AA2229" s="1" t="s">
        <v>2704</v>
      </c>
      <c r="AI2229" s="1" t="s">
        <v>2705</v>
      </c>
      <c r="AJ2229" s="1" t="s">
        <v>76</v>
      </c>
      <c r="AK2229" s="1" t="s">
        <v>2706</v>
      </c>
      <c r="AL2229" s="1">
        <v>4662733</v>
      </c>
      <c r="AM2229" s="1" t="s">
        <v>109</v>
      </c>
      <c r="AN2229" s="1" t="s">
        <v>4368</v>
      </c>
      <c r="AO2229" s="1" t="s">
        <v>4658</v>
      </c>
      <c r="AQ2229" s="1">
        <v>79092</v>
      </c>
    </row>
    <row r="2230" spans="1:64" x14ac:dyDescent="0.5">
      <c r="A2230" s="1">
        <v>38</v>
      </c>
      <c r="B2230" s="1" t="s">
        <v>2707</v>
      </c>
      <c r="C2230" s="2">
        <v>43579</v>
      </c>
      <c r="D2230" s="1" t="s">
        <v>2708</v>
      </c>
      <c r="E2230" s="1" t="s">
        <v>2709</v>
      </c>
      <c r="F2230" s="1" t="s">
        <v>98</v>
      </c>
      <c r="G2230" s="1">
        <v>100</v>
      </c>
      <c r="H2230" s="1">
        <v>1</v>
      </c>
      <c r="I2230" s="1" t="s">
        <v>719</v>
      </c>
      <c r="J2230" s="1">
        <v>100</v>
      </c>
      <c r="K2230" s="1">
        <v>33.939109999999999</v>
      </c>
      <c r="L2230" s="1">
        <v>67.709952999999999</v>
      </c>
      <c r="M2230" s="1" t="s">
        <v>114</v>
      </c>
      <c r="N2230" s="1">
        <v>0</v>
      </c>
      <c r="O2230" s="1">
        <v>25.384855999999999</v>
      </c>
      <c r="P2230" s="1">
        <v>68.458809000000002</v>
      </c>
      <c r="Q2230" s="1">
        <v>6430000</v>
      </c>
      <c r="R2230" s="1" t="s">
        <v>140</v>
      </c>
      <c r="S2230" s="1" t="s">
        <v>91</v>
      </c>
      <c r="T2230" s="1" t="s">
        <v>2710</v>
      </c>
      <c r="U2230" s="1" t="s">
        <v>105</v>
      </c>
      <c r="W2230" s="1" t="s">
        <v>121</v>
      </c>
      <c r="X2230" s="1" t="s">
        <v>2711</v>
      </c>
      <c r="Z2230" s="1" t="s">
        <v>719</v>
      </c>
      <c r="AA2230" s="1" t="s">
        <v>2712</v>
      </c>
      <c r="AJ2230" s="1" t="s">
        <v>76</v>
      </c>
      <c r="AK2230" s="1" t="s">
        <v>2713</v>
      </c>
      <c r="AL2230" s="1">
        <v>6430000</v>
      </c>
      <c r="AM2230" s="1" t="s">
        <v>78</v>
      </c>
      <c r="AN2230" s="1" t="s">
        <v>4585</v>
      </c>
      <c r="AO2230" s="1" t="s">
        <v>4659</v>
      </c>
      <c r="AP2230" s="1">
        <v>3169</v>
      </c>
      <c r="AR2230" s="1" t="s">
        <v>2714</v>
      </c>
      <c r="AS2230" s="1">
        <v>1</v>
      </c>
      <c r="AT2230" s="1">
        <v>1</v>
      </c>
      <c r="AW2230" s="1">
        <v>1</v>
      </c>
      <c r="AX2230" s="1">
        <v>1</v>
      </c>
      <c r="AY2230" s="1">
        <v>1</v>
      </c>
      <c r="AZ2230" s="1">
        <v>1</v>
      </c>
      <c r="BD2230" s="1">
        <v>1</v>
      </c>
      <c r="BE2230" s="1">
        <v>1</v>
      </c>
      <c r="BL2230" s="1" t="s">
        <v>2715</v>
      </c>
    </row>
    <row r="2231" spans="1:64" x14ac:dyDescent="0.5">
      <c r="A2231" s="1">
        <v>455</v>
      </c>
      <c r="B2231" s="1" t="s">
        <v>2716</v>
      </c>
      <c r="C2231" s="2">
        <v>43563</v>
      </c>
      <c r="D2231" s="1" t="s">
        <v>2717</v>
      </c>
      <c r="E2231" s="1" t="s">
        <v>2718</v>
      </c>
      <c r="F2231" s="1" t="s">
        <v>67</v>
      </c>
      <c r="G2231" s="1">
        <v>25</v>
      </c>
      <c r="H2231" s="1">
        <v>1</v>
      </c>
      <c r="I2231" s="1" t="s">
        <v>719</v>
      </c>
      <c r="J2231" s="1">
        <v>100</v>
      </c>
      <c r="K2231" s="1">
        <v>33.939109999999999</v>
      </c>
      <c r="L2231" s="1">
        <v>67.709952999999999</v>
      </c>
      <c r="M2231" s="1" t="s">
        <v>114</v>
      </c>
      <c r="N2231" s="1">
        <v>0</v>
      </c>
      <c r="O2231" s="1">
        <v>25.384855999999999</v>
      </c>
      <c r="P2231" s="1">
        <v>68.458809000000002</v>
      </c>
      <c r="R2231" s="1" t="s">
        <v>2719</v>
      </c>
      <c r="S2231" s="1" t="s">
        <v>71</v>
      </c>
      <c r="T2231" s="1" t="s">
        <v>2720</v>
      </c>
      <c r="U2231" s="1" t="s">
        <v>182</v>
      </c>
      <c r="X2231" s="1" t="s">
        <v>2721</v>
      </c>
      <c r="Y2231" s="1" t="s">
        <v>2722</v>
      </c>
      <c r="Z2231" s="1" t="s">
        <v>719</v>
      </c>
      <c r="AA2231" s="1" t="s">
        <v>2723</v>
      </c>
      <c r="AJ2231" s="1" t="s">
        <v>76</v>
      </c>
      <c r="AK2231" s="1" t="s">
        <v>2724</v>
      </c>
      <c r="AM2231" s="1" t="s">
        <v>78</v>
      </c>
      <c r="AN2231" s="1" t="s">
        <v>4660</v>
      </c>
      <c r="AO2231" s="1" t="s">
        <v>4334</v>
      </c>
      <c r="AP2231" s="1">
        <v>38000</v>
      </c>
    </row>
    <row r="2232" spans="1:64" x14ac:dyDescent="0.5">
      <c r="A2232" s="1">
        <v>455</v>
      </c>
      <c r="B2232" s="1" t="s">
        <v>2716</v>
      </c>
      <c r="C2232" s="2">
        <v>43563</v>
      </c>
      <c r="D2232" s="1" t="s">
        <v>2717</v>
      </c>
      <c r="E2232" s="1" t="s">
        <v>2718</v>
      </c>
      <c r="F2232" s="1" t="s">
        <v>88</v>
      </c>
      <c r="G2232" s="1">
        <v>25</v>
      </c>
      <c r="H2232" s="1">
        <v>1</v>
      </c>
      <c r="I2232" s="1" t="s">
        <v>719</v>
      </c>
      <c r="J2232" s="1">
        <v>100</v>
      </c>
      <c r="K2232" s="1">
        <v>33.939109999999999</v>
      </c>
      <c r="L2232" s="1">
        <v>67.709952999999999</v>
      </c>
      <c r="M2232" s="1" t="s">
        <v>114</v>
      </c>
      <c r="N2232" s="1">
        <v>0</v>
      </c>
      <c r="O2232" s="1">
        <v>25.384855999999999</v>
      </c>
      <c r="P2232" s="1">
        <v>68.458809000000002</v>
      </c>
      <c r="R2232" s="1" t="s">
        <v>2719</v>
      </c>
      <c r="S2232" s="1" t="s">
        <v>71</v>
      </c>
      <c r="T2232" s="1" t="s">
        <v>2720</v>
      </c>
      <c r="U2232" s="1" t="s">
        <v>182</v>
      </c>
      <c r="X2232" s="1" t="s">
        <v>2721</v>
      </c>
      <c r="Y2232" s="1" t="s">
        <v>2722</v>
      </c>
      <c r="Z2232" s="1" t="s">
        <v>719</v>
      </c>
      <c r="AA2232" s="1" t="s">
        <v>2723</v>
      </c>
      <c r="AJ2232" s="1" t="s">
        <v>76</v>
      </c>
      <c r="AK2232" s="1" t="s">
        <v>2724</v>
      </c>
      <c r="AM2232" s="1" t="s">
        <v>78</v>
      </c>
      <c r="AN2232" s="1" t="s">
        <v>4660</v>
      </c>
      <c r="AO2232" s="1" t="s">
        <v>4334</v>
      </c>
      <c r="AP2232" s="1">
        <v>38000</v>
      </c>
    </row>
    <row r="2233" spans="1:64" x14ac:dyDescent="0.5">
      <c r="A2233" s="1">
        <v>455</v>
      </c>
      <c r="B2233" s="1" t="s">
        <v>2716</v>
      </c>
      <c r="C2233" s="2">
        <v>43563</v>
      </c>
      <c r="D2233" s="1" t="s">
        <v>2717</v>
      </c>
      <c r="E2233" s="1" t="s">
        <v>2718</v>
      </c>
      <c r="F2233" s="1" t="s">
        <v>127</v>
      </c>
      <c r="G2233" s="1">
        <v>25</v>
      </c>
      <c r="H2233" s="1">
        <v>1</v>
      </c>
      <c r="I2233" s="1" t="s">
        <v>719</v>
      </c>
      <c r="J2233" s="1">
        <v>100</v>
      </c>
      <c r="K2233" s="1">
        <v>33.939109999999999</v>
      </c>
      <c r="L2233" s="1">
        <v>67.709952999999999</v>
      </c>
      <c r="M2233" s="1" t="s">
        <v>114</v>
      </c>
      <c r="N2233" s="1">
        <v>0</v>
      </c>
      <c r="O2233" s="1">
        <v>25.384855999999999</v>
      </c>
      <c r="P2233" s="1">
        <v>68.458809000000002</v>
      </c>
      <c r="R2233" s="1" t="s">
        <v>2719</v>
      </c>
      <c r="S2233" s="1" t="s">
        <v>71</v>
      </c>
      <c r="T2233" s="1" t="s">
        <v>2720</v>
      </c>
      <c r="U2233" s="1" t="s">
        <v>182</v>
      </c>
      <c r="X2233" s="1" t="s">
        <v>2721</v>
      </c>
      <c r="Y2233" s="1" t="s">
        <v>2722</v>
      </c>
      <c r="Z2233" s="1" t="s">
        <v>719</v>
      </c>
      <c r="AA2233" s="1" t="s">
        <v>2723</v>
      </c>
      <c r="AJ2233" s="1" t="s">
        <v>76</v>
      </c>
      <c r="AK2233" s="1" t="s">
        <v>2724</v>
      </c>
      <c r="AM2233" s="1" t="s">
        <v>78</v>
      </c>
      <c r="AN2233" s="1" t="s">
        <v>4660</v>
      </c>
      <c r="AO2233" s="1" t="s">
        <v>4334</v>
      </c>
      <c r="AP2233" s="1">
        <v>38000</v>
      </c>
    </row>
    <row r="2234" spans="1:64" x14ac:dyDescent="0.5">
      <c r="A2234" s="1">
        <v>455</v>
      </c>
      <c r="B2234" s="1" t="s">
        <v>2716</v>
      </c>
      <c r="C2234" s="2">
        <v>43563</v>
      </c>
      <c r="D2234" s="1" t="s">
        <v>2717</v>
      </c>
      <c r="E2234" s="1" t="s">
        <v>2718</v>
      </c>
      <c r="F2234" s="1" t="s">
        <v>206</v>
      </c>
      <c r="G2234" s="1">
        <v>25</v>
      </c>
      <c r="H2234" s="1">
        <v>1</v>
      </c>
      <c r="I2234" s="1" t="s">
        <v>719</v>
      </c>
      <c r="J2234" s="1">
        <v>100</v>
      </c>
      <c r="K2234" s="1">
        <v>33.939109999999999</v>
      </c>
      <c r="L2234" s="1">
        <v>67.709952999999999</v>
      </c>
      <c r="M2234" s="1" t="s">
        <v>114</v>
      </c>
      <c r="N2234" s="1">
        <v>0</v>
      </c>
      <c r="O2234" s="1">
        <v>25.384855999999999</v>
      </c>
      <c r="P2234" s="1">
        <v>68.458809000000002</v>
      </c>
      <c r="R2234" s="1" t="s">
        <v>2719</v>
      </c>
      <c r="S2234" s="1" t="s">
        <v>71</v>
      </c>
      <c r="T2234" s="1" t="s">
        <v>2720</v>
      </c>
      <c r="U2234" s="1" t="s">
        <v>182</v>
      </c>
      <c r="X2234" s="1" t="s">
        <v>2721</v>
      </c>
      <c r="Y2234" s="1" t="s">
        <v>2722</v>
      </c>
      <c r="Z2234" s="1" t="s">
        <v>719</v>
      </c>
      <c r="AA2234" s="1" t="s">
        <v>2723</v>
      </c>
      <c r="AJ2234" s="1" t="s">
        <v>76</v>
      </c>
      <c r="AK2234" s="1" t="s">
        <v>2724</v>
      </c>
      <c r="AM2234" s="1" t="s">
        <v>78</v>
      </c>
      <c r="AN2234" s="1" t="s">
        <v>4660</v>
      </c>
      <c r="AO2234" s="1" t="s">
        <v>4334</v>
      </c>
      <c r="AP2234" s="1">
        <v>38000</v>
      </c>
    </row>
    <row r="2235" spans="1:64" x14ac:dyDescent="0.5">
      <c r="A2235" s="1">
        <v>272</v>
      </c>
      <c r="B2235" s="1" t="s">
        <v>2725</v>
      </c>
      <c r="C2235" s="2">
        <v>43278</v>
      </c>
      <c r="D2235" s="1" t="s">
        <v>2726</v>
      </c>
      <c r="E2235" s="1" t="s">
        <v>2727</v>
      </c>
      <c r="F2235" s="1" t="s">
        <v>128</v>
      </c>
      <c r="G2235" s="1">
        <v>35</v>
      </c>
      <c r="H2235" s="1">
        <v>1</v>
      </c>
      <c r="I2235" s="1" t="s">
        <v>139</v>
      </c>
      <c r="J2235" s="1">
        <v>100</v>
      </c>
      <c r="K2235" s="1">
        <v>9.1449999999999996</v>
      </c>
      <c r="L2235" s="1">
        <v>40.489674000000001</v>
      </c>
      <c r="M2235" s="1" t="s">
        <v>69</v>
      </c>
      <c r="N2235" s="1">
        <v>0</v>
      </c>
      <c r="O2235" s="1">
        <v>2.6272389999999999</v>
      </c>
      <c r="P2235" s="1">
        <v>23.381664000000001</v>
      </c>
      <c r="R2235" s="1" t="s">
        <v>2728</v>
      </c>
      <c r="S2235" s="1" t="s">
        <v>71</v>
      </c>
      <c r="T2235" s="1" t="s">
        <v>2729</v>
      </c>
      <c r="X2235" s="1" t="s">
        <v>2730</v>
      </c>
      <c r="Y2235" s="1" t="s">
        <v>2731</v>
      </c>
      <c r="Z2235" s="1" t="s">
        <v>139</v>
      </c>
      <c r="AA2235" s="1" t="s">
        <v>2732</v>
      </c>
      <c r="AJ2235" s="1" t="s">
        <v>76</v>
      </c>
      <c r="AM2235" s="1" t="s">
        <v>78</v>
      </c>
      <c r="AN2235" s="1" t="s">
        <v>4661</v>
      </c>
      <c r="AO2235" s="1" t="s">
        <v>4336</v>
      </c>
      <c r="AP2235" s="1">
        <v>2500</v>
      </c>
      <c r="AR2235" s="1" t="s">
        <v>2733</v>
      </c>
    </row>
    <row r="2236" spans="1:64" x14ac:dyDescent="0.5">
      <c r="A2236" s="1">
        <v>272</v>
      </c>
      <c r="B2236" s="1" t="s">
        <v>2725</v>
      </c>
      <c r="C2236" s="2">
        <v>43278</v>
      </c>
      <c r="D2236" s="1" t="s">
        <v>2726</v>
      </c>
      <c r="E2236" s="1" t="s">
        <v>2727</v>
      </c>
      <c r="F2236" s="1" t="s">
        <v>97</v>
      </c>
      <c r="G2236" s="1">
        <v>15</v>
      </c>
      <c r="H2236" s="1">
        <v>1</v>
      </c>
      <c r="I2236" s="1" t="s">
        <v>139</v>
      </c>
      <c r="J2236" s="1">
        <v>100</v>
      </c>
      <c r="K2236" s="1">
        <v>9.1449999999999996</v>
      </c>
      <c r="L2236" s="1">
        <v>40.489674000000001</v>
      </c>
      <c r="M2236" s="1" t="s">
        <v>69</v>
      </c>
      <c r="N2236" s="1">
        <v>0</v>
      </c>
      <c r="O2236" s="1">
        <v>2.6272389999999999</v>
      </c>
      <c r="P2236" s="1">
        <v>23.381664000000001</v>
      </c>
      <c r="R2236" s="1" t="s">
        <v>2728</v>
      </c>
      <c r="S2236" s="1" t="s">
        <v>71</v>
      </c>
      <c r="T2236" s="1" t="s">
        <v>2729</v>
      </c>
      <c r="X2236" s="1" t="s">
        <v>2730</v>
      </c>
      <c r="Y2236" s="1" t="s">
        <v>2731</v>
      </c>
      <c r="Z2236" s="1" t="s">
        <v>139</v>
      </c>
      <c r="AA2236" s="1" t="s">
        <v>2732</v>
      </c>
      <c r="AJ2236" s="1" t="s">
        <v>76</v>
      </c>
      <c r="AM2236" s="1" t="s">
        <v>78</v>
      </c>
      <c r="AN2236" s="1" t="s">
        <v>4661</v>
      </c>
      <c r="AO2236" s="1" t="s">
        <v>4336</v>
      </c>
      <c r="AP2236" s="1">
        <v>2500</v>
      </c>
      <c r="AR2236" s="1" t="s">
        <v>2733</v>
      </c>
    </row>
    <row r="2237" spans="1:64" x14ac:dyDescent="0.5">
      <c r="A2237" s="1">
        <v>272</v>
      </c>
      <c r="B2237" s="1" t="s">
        <v>2725</v>
      </c>
      <c r="C2237" s="2">
        <v>43278</v>
      </c>
      <c r="D2237" s="1" t="s">
        <v>2726</v>
      </c>
      <c r="E2237" s="1" t="s">
        <v>2727</v>
      </c>
      <c r="F2237" s="1" t="s">
        <v>129</v>
      </c>
      <c r="G2237" s="1">
        <v>35</v>
      </c>
      <c r="H2237" s="1">
        <v>1</v>
      </c>
      <c r="I2237" s="1" t="s">
        <v>139</v>
      </c>
      <c r="J2237" s="1">
        <v>100</v>
      </c>
      <c r="K2237" s="1">
        <v>9.1449999999999996</v>
      </c>
      <c r="L2237" s="1">
        <v>40.489674000000001</v>
      </c>
      <c r="M2237" s="1" t="s">
        <v>69</v>
      </c>
      <c r="N2237" s="1">
        <v>0</v>
      </c>
      <c r="O2237" s="1">
        <v>2.6272389999999999</v>
      </c>
      <c r="P2237" s="1">
        <v>23.381664000000001</v>
      </c>
      <c r="R2237" s="1" t="s">
        <v>2728</v>
      </c>
      <c r="S2237" s="1" t="s">
        <v>71</v>
      </c>
      <c r="T2237" s="1" t="s">
        <v>2729</v>
      </c>
      <c r="X2237" s="1" t="s">
        <v>2730</v>
      </c>
      <c r="Y2237" s="1" t="s">
        <v>2731</v>
      </c>
      <c r="Z2237" s="1" t="s">
        <v>139</v>
      </c>
      <c r="AA2237" s="1" t="s">
        <v>2732</v>
      </c>
      <c r="AJ2237" s="1" t="s">
        <v>76</v>
      </c>
      <c r="AM2237" s="1" t="s">
        <v>78</v>
      </c>
      <c r="AN2237" s="1" t="s">
        <v>4661</v>
      </c>
      <c r="AO2237" s="1" t="s">
        <v>4336</v>
      </c>
      <c r="AP2237" s="1">
        <v>2500</v>
      </c>
      <c r="AR2237" s="1" t="s">
        <v>2733</v>
      </c>
    </row>
    <row r="2238" spans="1:64" x14ac:dyDescent="0.5">
      <c r="A2238" s="1">
        <v>272</v>
      </c>
      <c r="B2238" s="1" t="s">
        <v>2725</v>
      </c>
      <c r="C2238" s="2">
        <v>43278</v>
      </c>
      <c r="D2238" s="1" t="s">
        <v>2726</v>
      </c>
      <c r="E2238" s="1" t="s">
        <v>2727</v>
      </c>
      <c r="F2238" s="1" t="s">
        <v>127</v>
      </c>
      <c r="G2238" s="1">
        <v>15</v>
      </c>
      <c r="H2238" s="1">
        <v>1</v>
      </c>
      <c r="I2238" s="1" t="s">
        <v>139</v>
      </c>
      <c r="J2238" s="1">
        <v>100</v>
      </c>
      <c r="K2238" s="1">
        <v>9.1449999999999996</v>
      </c>
      <c r="L2238" s="1">
        <v>40.489674000000001</v>
      </c>
      <c r="M2238" s="1" t="s">
        <v>69</v>
      </c>
      <c r="N2238" s="1">
        <v>0</v>
      </c>
      <c r="O2238" s="1">
        <v>2.6272389999999999</v>
      </c>
      <c r="P2238" s="1">
        <v>23.381664000000001</v>
      </c>
      <c r="R2238" s="1" t="s">
        <v>2728</v>
      </c>
      <c r="S2238" s="1" t="s">
        <v>71</v>
      </c>
      <c r="T2238" s="1" t="s">
        <v>2729</v>
      </c>
      <c r="X2238" s="1" t="s">
        <v>2730</v>
      </c>
      <c r="Y2238" s="1" t="s">
        <v>2731</v>
      </c>
      <c r="Z2238" s="1" t="s">
        <v>139</v>
      </c>
      <c r="AA2238" s="1" t="s">
        <v>2732</v>
      </c>
      <c r="AJ2238" s="1" t="s">
        <v>76</v>
      </c>
      <c r="AM2238" s="1" t="s">
        <v>78</v>
      </c>
      <c r="AN2238" s="1" t="s">
        <v>4661</v>
      </c>
      <c r="AO2238" s="1" t="s">
        <v>4336</v>
      </c>
      <c r="AP2238" s="1">
        <v>2500</v>
      </c>
      <c r="AR2238" s="1" t="s">
        <v>2733</v>
      </c>
    </row>
    <row r="2239" spans="1:64" x14ac:dyDescent="0.5">
      <c r="A2239" s="1">
        <v>547</v>
      </c>
      <c r="B2239" s="1" t="s">
        <v>2734</v>
      </c>
      <c r="C2239" s="2">
        <v>43579</v>
      </c>
      <c r="D2239" s="1" t="s">
        <v>2735</v>
      </c>
      <c r="E2239" s="1" t="s">
        <v>2736</v>
      </c>
      <c r="F2239" s="1" t="s">
        <v>129</v>
      </c>
      <c r="G2239" s="1">
        <v>90</v>
      </c>
      <c r="H2239" s="1">
        <v>1</v>
      </c>
      <c r="I2239" s="1" t="s">
        <v>118</v>
      </c>
      <c r="J2239" s="1">
        <v>100</v>
      </c>
      <c r="K2239" s="1">
        <v>-6.4530960000000004</v>
      </c>
      <c r="L2239" s="1">
        <v>34.894539000000002</v>
      </c>
      <c r="M2239" s="1" t="s">
        <v>69</v>
      </c>
      <c r="N2239" s="1">
        <v>0</v>
      </c>
      <c r="O2239" s="1">
        <v>2.6272389999999999</v>
      </c>
      <c r="P2239" s="1">
        <v>23.381664000000001</v>
      </c>
      <c r="Q2239" s="1">
        <v>13950000</v>
      </c>
      <c r="R2239" s="1" t="s">
        <v>2737</v>
      </c>
      <c r="S2239" s="1" t="s">
        <v>91</v>
      </c>
      <c r="T2239" s="1" t="s">
        <v>234</v>
      </c>
      <c r="U2239" s="1" t="s">
        <v>182</v>
      </c>
      <c r="W2239" s="1" t="s">
        <v>183</v>
      </c>
      <c r="X2239" s="1" t="s">
        <v>2738</v>
      </c>
      <c r="Z2239" s="1" t="s">
        <v>118</v>
      </c>
      <c r="AA2239" s="1" t="s">
        <v>2739</v>
      </c>
      <c r="AJ2239" s="1" t="s">
        <v>76</v>
      </c>
      <c r="AK2239" s="1" t="s">
        <v>2740</v>
      </c>
      <c r="AL2239" s="1">
        <v>15500000</v>
      </c>
      <c r="AM2239" s="1" t="s">
        <v>78</v>
      </c>
      <c r="AN2239" s="1" t="s">
        <v>4302</v>
      </c>
      <c r="AO2239" s="1" t="s">
        <v>4662</v>
      </c>
      <c r="AS2239" s="1">
        <v>1</v>
      </c>
      <c r="AU2239" s="1">
        <v>1</v>
      </c>
    </row>
    <row r="2240" spans="1:64" x14ac:dyDescent="0.5">
      <c r="A2240" s="1">
        <v>547</v>
      </c>
      <c r="B2240" s="1" t="s">
        <v>2734</v>
      </c>
      <c r="C2240" s="2">
        <v>43579</v>
      </c>
      <c r="D2240" s="1" t="s">
        <v>2735</v>
      </c>
      <c r="E2240" s="1" t="s">
        <v>2736</v>
      </c>
      <c r="F2240" s="1" t="s">
        <v>127</v>
      </c>
      <c r="G2240" s="1">
        <v>10</v>
      </c>
      <c r="H2240" s="1">
        <v>1</v>
      </c>
      <c r="I2240" s="1" t="s">
        <v>118</v>
      </c>
      <c r="J2240" s="1">
        <v>100</v>
      </c>
      <c r="K2240" s="1">
        <v>-6.4530960000000004</v>
      </c>
      <c r="L2240" s="1">
        <v>34.894539000000002</v>
      </c>
      <c r="M2240" s="1" t="s">
        <v>69</v>
      </c>
      <c r="N2240" s="1">
        <v>0</v>
      </c>
      <c r="O2240" s="1">
        <v>2.6272389999999999</v>
      </c>
      <c r="P2240" s="1">
        <v>23.381664000000001</v>
      </c>
      <c r="Q2240" s="1">
        <v>1550000</v>
      </c>
      <c r="R2240" s="1" t="s">
        <v>2737</v>
      </c>
      <c r="S2240" s="1" t="s">
        <v>91</v>
      </c>
      <c r="T2240" s="1" t="s">
        <v>234</v>
      </c>
      <c r="U2240" s="1" t="s">
        <v>182</v>
      </c>
      <c r="W2240" s="1" t="s">
        <v>183</v>
      </c>
      <c r="X2240" s="1" t="s">
        <v>2738</v>
      </c>
      <c r="Z2240" s="1" t="s">
        <v>118</v>
      </c>
      <c r="AA2240" s="1" t="s">
        <v>2739</v>
      </c>
      <c r="AJ2240" s="1" t="s">
        <v>76</v>
      </c>
      <c r="AK2240" s="1" t="s">
        <v>2740</v>
      </c>
      <c r="AL2240" s="1">
        <v>15500000</v>
      </c>
      <c r="AM2240" s="1" t="s">
        <v>78</v>
      </c>
      <c r="AN2240" s="1" t="s">
        <v>4302</v>
      </c>
      <c r="AO2240" s="1" t="s">
        <v>4662</v>
      </c>
      <c r="AS2240" s="1">
        <v>1</v>
      </c>
      <c r="AU2240" s="1">
        <v>1</v>
      </c>
    </row>
    <row r="2241" spans="1:52" x14ac:dyDescent="0.5">
      <c r="A2241" s="1">
        <v>251</v>
      </c>
      <c r="B2241" s="1" t="s">
        <v>2741</v>
      </c>
      <c r="C2241" s="2">
        <v>43579</v>
      </c>
      <c r="D2241" s="1" t="s">
        <v>2742</v>
      </c>
      <c r="E2241" s="1" t="s">
        <v>2743</v>
      </c>
      <c r="F2241" s="1" t="s">
        <v>97</v>
      </c>
      <c r="G2241" s="1">
        <v>55</v>
      </c>
      <c r="H2241" s="1">
        <v>1</v>
      </c>
      <c r="I2241" s="1" t="s">
        <v>241</v>
      </c>
      <c r="J2241" s="1">
        <v>100</v>
      </c>
      <c r="K2241" s="1">
        <v>20.593682999999999</v>
      </c>
      <c r="L2241" s="1">
        <v>78.962883000000005</v>
      </c>
      <c r="M2241" s="1" t="s">
        <v>114</v>
      </c>
      <c r="N2241" s="1">
        <v>0</v>
      </c>
      <c r="O2241" s="1">
        <v>25.384855999999999</v>
      </c>
      <c r="P2241" s="1">
        <v>68.458809000000002</v>
      </c>
      <c r="Q2241" s="1">
        <v>473088</v>
      </c>
      <c r="R2241" s="1" t="s">
        <v>2744</v>
      </c>
      <c r="S2241" s="1" t="s">
        <v>71</v>
      </c>
      <c r="T2241" s="1" t="s">
        <v>104</v>
      </c>
      <c r="U2241" s="1" t="s">
        <v>105</v>
      </c>
      <c r="W2241" s="1" t="s">
        <v>121</v>
      </c>
      <c r="X2241" s="1" t="s">
        <v>2745</v>
      </c>
      <c r="Z2241" s="1" t="s">
        <v>241</v>
      </c>
      <c r="AA2241" s="1" t="s">
        <v>2746</v>
      </c>
      <c r="AJ2241" s="1" t="s">
        <v>76</v>
      </c>
      <c r="AK2241" s="1" t="s">
        <v>2747</v>
      </c>
      <c r="AL2241" s="1">
        <v>860160</v>
      </c>
      <c r="AM2241" s="1" t="s">
        <v>109</v>
      </c>
      <c r="AN2241" s="1" t="s">
        <v>4543</v>
      </c>
      <c r="AO2241" s="1" t="s">
        <v>4577</v>
      </c>
      <c r="AP2241" s="1">
        <v>176676</v>
      </c>
      <c r="AR2241" s="1" t="s">
        <v>2748</v>
      </c>
      <c r="AS2241" s="1">
        <v>1</v>
      </c>
      <c r="AT2241" s="1">
        <v>1</v>
      </c>
      <c r="AU2241" s="1">
        <v>1</v>
      </c>
      <c r="AV2241" s="1">
        <v>1</v>
      </c>
      <c r="AY2241" s="1">
        <v>1</v>
      </c>
      <c r="AZ2241" s="1">
        <v>1</v>
      </c>
    </row>
    <row r="2242" spans="1:52" x14ac:dyDescent="0.5">
      <c r="A2242" s="1">
        <v>251</v>
      </c>
      <c r="B2242" s="1" t="s">
        <v>2741</v>
      </c>
      <c r="C2242" s="2">
        <v>43579</v>
      </c>
      <c r="D2242" s="1" t="s">
        <v>2742</v>
      </c>
      <c r="E2242" s="1" t="s">
        <v>2743</v>
      </c>
      <c r="F2242" s="1" t="s">
        <v>98</v>
      </c>
      <c r="G2242" s="1">
        <v>45</v>
      </c>
      <c r="H2242" s="1">
        <v>1</v>
      </c>
      <c r="I2242" s="1" t="s">
        <v>241</v>
      </c>
      <c r="J2242" s="1">
        <v>100</v>
      </c>
      <c r="K2242" s="1">
        <v>20.593682999999999</v>
      </c>
      <c r="L2242" s="1">
        <v>78.962883000000005</v>
      </c>
      <c r="M2242" s="1" t="s">
        <v>114</v>
      </c>
      <c r="N2242" s="1">
        <v>0</v>
      </c>
      <c r="O2242" s="1">
        <v>25.384855999999999</v>
      </c>
      <c r="P2242" s="1">
        <v>68.458809000000002</v>
      </c>
      <c r="Q2242" s="1">
        <v>387072</v>
      </c>
      <c r="R2242" s="1" t="s">
        <v>2744</v>
      </c>
      <c r="S2242" s="1" t="s">
        <v>71</v>
      </c>
      <c r="T2242" s="1" t="s">
        <v>104</v>
      </c>
      <c r="U2242" s="1" t="s">
        <v>105</v>
      </c>
      <c r="W2242" s="1" t="s">
        <v>121</v>
      </c>
      <c r="X2242" s="1" t="s">
        <v>2745</v>
      </c>
      <c r="Z2242" s="1" t="s">
        <v>241</v>
      </c>
      <c r="AA2242" s="1" t="s">
        <v>2746</v>
      </c>
      <c r="AJ2242" s="1" t="s">
        <v>76</v>
      </c>
      <c r="AK2242" s="1" t="s">
        <v>2747</v>
      </c>
      <c r="AL2242" s="1">
        <v>860160</v>
      </c>
      <c r="AM2242" s="1" t="s">
        <v>109</v>
      </c>
      <c r="AN2242" s="1" t="s">
        <v>4543</v>
      </c>
      <c r="AO2242" s="1" t="s">
        <v>4577</v>
      </c>
      <c r="AP2242" s="1">
        <v>176676</v>
      </c>
      <c r="AR2242" s="1" t="s">
        <v>2748</v>
      </c>
      <c r="AS2242" s="1">
        <v>1</v>
      </c>
      <c r="AT2242" s="1">
        <v>1</v>
      </c>
      <c r="AU2242" s="1">
        <v>1</v>
      </c>
      <c r="AV2242" s="1">
        <v>1</v>
      </c>
      <c r="AY2242" s="1">
        <v>1</v>
      </c>
      <c r="AZ2242" s="1">
        <v>1</v>
      </c>
    </row>
    <row r="2243" spans="1:52" x14ac:dyDescent="0.5">
      <c r="A2243" s="1">
        <v>81</v>
      </c>
      <c r="B2243" s="1" t="s">
        <v>2749</v>
      </c>
      <c r="C2243" s="2">
        <v>43371</v>
      </c>
      <c r="D2243" s="1" t="s">
        <v>2750</v>
      </c>
      <c r="E2243" s="1" t="s">
        <v>2751</v>
      </c>
      <c r="F2243" s="1" t="s">
        <v>98</v>
      </c>
      <c r="G2243" s="1">
        <v>100</v>
      </c>
      <c r="H2243" s="1">
        <v>132</v>
      </c>
      <c r="I2243" s="1" t="s">
        <v>139</v>
      </c>
      <c r="J2243" s="1">
        <v>0.45</v>
      </c>
      <c r="K2243" s="1">
        <v>9.1449999999999996</v>
      </c>
      <c r="L2243" s="1">
        <v>40.489674000000001</v>
      </c>
      <c r="M2243" s="1" t="s">
        <v>69</v>
      </c>
      <c r="N2243" s="1">
        <v>0</v>
      </c>
      <c r="O2243" s="1">
        <v>2.6272389999999999</v>
      </c>
      <c r="P2243" s="1">
        <v>23.381664000000001</v>
      </c>
      <c r="Q2243" s="1">
        <v>675</v>
      </c>
      <c r="R2243" s="1" t="s">
        <v>140</v>
      </c>
      <c r="S2243" s="1" t="s">
        <v>91</v>
      </c>
      <c r="T2243" s="1" t="s">
        <v>72</v>
      </c>
      <c r="U2243" s="1" t="s">
        <v>73</v>
      </c>
      <c r="X2243" s="1" t="s">
        <v>2752</v>
      </c>
      <c r="Z2243" s="1" t="s">
        <v>139</v>
      </c>
      <c r="AA2243" s="1" t="s">
        <v>2753</v>
      </c>
      <c r="AJ2243" s="1" t="s">
        <v>76</v>
      </c>
      <c r="AK2243" s="1" t="s">
        <v>2754</v>
      </c>
      <c r="AL2243" s="1">
        <v>150000</v>
      </c>
      <c r="AM2243" s="1" t="s">
        <v>109</v>
      </c>
      <c r="AN2243" s="1" t="s">
        <v>4663</v>
      </c>
      <c r="AO2243" s="1" t="s">
        <v>4293</v>
      </c>
    </row>
    <row r="2244" spans="1:52" x14ac:dyDescent="0.5">
      <c r="A2244" s="1">
        <v>81</v>
      </c>
      <c r="B2244" s="1" t="s">
        <v>2749</v>
      </c>
      <c r="C2244" s="2">
        <v>43371</v>
      </c>
      <c r="D2244" s="1" t="s">
        <v>2750</v>
      </c>
      <c r="E2244" s="1" t="s">
        <v>2751</v>
      </c>
      <c r="F2244" s="1" t="s">
        <v>98</v>
      </c>
      <c r="G2244" s="1">
        <v>100</v>
      </c>
      <c r="H2244" s="1">
        <v>132</v>
      </c>
      <c r="I2244" s="1" t="s">
        <v>68</v>
      </c>
      <c r="J2244" s="1">
        <v>0.45</v>
      </c>
      <c r="K2244" s="1">
        <v>12.238333000000001</v>
      </c>
      <c r="L2244" s="1">
        <v>-1.561593</v>
      </c>
      <c r="M2244" s="1" t="s">
        <v>69</v>
      </c>
      <c r="N2244" s="1">
        <v>0</v>
      </c>
      <c r="O2244" s="1">
        <v>2.6272389999999999</v>
      </c>
      <c r="P2244" s="1">
        <v>23.381664000000001</v>
      </c>
      <c r="Q2244" s="1">
        <v>675</v>
      </c>
      <c r="R2244" s="1" t="s">
        <v>140</v>
      </c>
      <c r="S2244" s="1" t="s">
        <v>91</v>
      </c>
      <c r="T2244" s="1" t="s">
        <v>72</v>
      </c>
      <c r="U2244" s="1" t="s">
        <v>73</v>
      </c>
      <c r="X2244" s="1" t="s">
        <v>2752</v>
      </c>
      <c r="Z2244" s="1" t="s">
        <v>68</v>
      </c>
      <c r="AA2244" s="1" t="s">
        <v>2753</v>
      </c>
      <c r="AJ2244" s="1" t="s">
        <v>76</v>
      </c>
      <c r="AK2244" s="1" t="s">
        <v>2754</v>
      </c>
      <c r="AL2244" s="1">
        <v>150000</v>
      </c>
      <c r="AM2244" s="1" t="s">
        <v>109</v>
      </c>
      <c r="AN2244" s="1" t="s">
        <v>4663</v>
      </c>
      <c r="AO2244" s="1" t="s">
        <v>4293</v>
      </c>
    </row>
    <row r="2245" spans="1:52" x14ac:dyDescent="0.5">
      <c r="A2245" s="1">
        <v>81</v>
      </c>
      <c r="B2245" s="1" t="s">
        <v>2749</v>
      </c>
      <c r="C2245" s="2">
        <v>43371</v>
      </c>
      <c r="D2245" s="1" t="s">
        <v>2750</v>
      </c>
      <c r="E2245" s="1" t="s">
        <v>2751</v>
      </c>
      <c r="F2245" s="1" t="s">
        <v>98</v>
      </c>
      <c r="G2245" s="1">
        <v>100</v>
      </c>
      <c r="H2245" s="1">
        <v>132</v>
      </c>
      <c r="I2245" s="1" t="s">
        <v>730</v>
      </c>
      <c r="J2245" s="1">
        <v>0.45</v>
      </c>
      <c r="K2245" s="1">
        <v>15.454166000000001</v>
      </c>
      <c r="L2245" s="1">
        <v>18.732206000000001</v>
      </c>
      <c r="M2245" s="1" t="s">
        <v>69</v>
      </c>
      <c r="N2245" s="1">
        <v>0</v>
      </c>
      <c r="O2245" s="1">
        <v>2.6272389999999999</v>
      </c>
      <c r="P2245" s="1">
        <v>23.381664000000001</v>
      </c>
      <c r="Q2245" s="1">
        <v>675</v>
      </c>
      <c r="R2245" s="1" t="s">
        <v>140</v>
      </c>
      <c r="S2245" s="1" t="s">
        <v>91</v>
      </c>
      <c r="T2245" s="1" t="s">
        <v>72</v>
      </c>
      <c r="U2245" s="1" t="s">
        <v>73</v>
      </c>
      <c r="X2245" s="1" t="s">
        <v>2752</v>
      </c>
      <c r="Z2245" s="1" t="s">
        <v>730</v>
      </c>
      <c r="AA2245" s="1" t="s">
        <v>2753</v>
      </c>
      <c r="AJ2245" s="1" t="s">
        <v>76</v>
      </c>
      <c r="AK2245" s="1" t="s">
        <v>2754</v>
      </c>
      <c r="AL2245" s="1">
        <v>150000</v>
      </c>
      <c r="AM2245" s="1" t="s">
        <v>109</v>
      </c>
      <c r="AN2245" s="1" t="s">
        <v>4663</v>
      </c>
      <c r="AO2245" s="1" t="s">
        <v>4293</v>
      </c>
    </row>
    <row r="2246" spans="1:52" x14ac:dyDescent="0.5">
      <c r="A2246" s="1">
        <v>81</v>
      </c>
      <c r="B2246" s="1" t="s">
        <v>2749</v>
      </c>
      <c r="C2246" s="2">
        <v>43371</v>
      </c>
      <c r="D2246" s="1" t="s">
        <v>2750</v>
      </c>
      <c r="E2246" s="1" t="s">
        <v>2751</v>
      </c>
      <c r="F2246" s="1" t="s">
        <v>98</v>
      </c>
      <c r="G2246" s="1">
        <v>100</v>
      </c>
      <c r="H2246" s="1">
        <v>132</v>
      </c>
      <c r="I2246" s="1" t="s">
        <v>1421</v>
      </c>
      <c r="J2246" s="1">
        <v>0.45</v>
      </c>
      <c r="K2246" s="1">
        <v>13.444526</v>
      </c>
      <c r="L2246" s="1">
        <v>-15.912853999999999</v>
      </c>
      <c r="M2246" s="1" t="s">
        <v>69</v>
      </c>
      <c r="N2246" s="1">
        <v>0</v>
      </c>
      <c r="O2246" s="1">
        <v>2.6272389999999999</v>
      </c>
      <c r="P2246" s="1">
        <v>23.381664000000001</v>
      </c>
      <c r="Q2246" s="1">
        <v>675</v>
      </c>
      <c r="R2246" s="1" t="s">
        <v>140</v>
      </c>
      <c r="S2246" s="1" t="s">
        <v>91</v>
      </c>
      <c r="T2246" s="1" t="s">
        <v>72</v>
      </c>
      <c r="U2246" s="1" t="s">
        <v>73</v>
      </c>
      <c r="X2246" s="1" t="s">
        <v>2752</v>
      </c>
      <c r="Z2246" s="1" t="s">
        <v>1421</v>
      </c>
      <c r="AA2246" s="1" t="s">
        <v>2753</v>
      </c>
      <c r="AJ2246" s="1" t="s">
        <v>76</v>
      </c>
      <c r="AK2246" s="1" t="s">
        <v>2754</v>
      </c>
      <c r="AL2246" s="1">
        <v>150000</v>
      </c>
      <c r="AM2246" s="1" t="s">
        <v>109</v>
      </c>
      <c r="AN2246" s="1" t="s">
        <v>4663</v>
      </c>
      <c r="AO2246" s="1" t="s">
        <v>4293</v>
      </c>
    </row>
    <row r="2247" spans="1:52" x14ac:dyDescent="0.5">
      <c r="A2247" s="1">
        <v>81</v>
      </c>
      <c r="B2247" s="1" t="s">
        <v>2749</v>
      </c>
      <c r="C2247" s="2">
        <v>43371</v>
      </c>
      <c r="D2247" s="1" t="s">
        <v>2750</v>
      </c>
      <c r="E2247" s="1" t="s">
        <v>2751</v>
      </c>
      <c r="F2247" s="1" t="s">
        <v>98</v>
      </c>
      <c r="G2247" s="1">
        <v>100</v>
      </c>
      <c r="H2247" s="1">
        <v>132</v>
      </c>
      <c r="I2247" s="1" t="s">
        <v>83</v>
      </c>
      <c r="J2247" s="1">
        <v>0.78</v>
      </c>
      <c r="K2247" s="1">
        <v>-1.8312390000000001</v>
      </c>
      <c r="L2247" s="1">
        <v>-78.183402999999998</v>
      </c>
      <c r="M2247" s="1" t="s">
        <v>84</v>
      </c>
      <c r="N2247" s="1">
        <v>0</v>
      </c>
      <c r="O2247" s="1">
        <v>-15.623037</v>
      </c>
      <c r="P2247" s="1">
        <v>-59.0625</v>
      </c>
      <c r="Q2247" s="1">
        <v>1170</v>
      </c>
      <c r="R2247" s="1" t="s">
        <v>140</v>
      </c>
      <c r="S2247" s="1" t="s">
        <v>91</v>
      </c>
      <c r="T2247" s="1" t="s">
        <v>72</v>
      </c>
      <c r="U2247" s="1" t="s">
        <v>73</v>
      </c>
      <c r="X2247" s="1" t="s">
        <v>2752</v>
      </c>
      <c r="Z2247" s="1" t="s">
        <v>83</v>
      </c>
      <c r="AA2247" s="1" t="s">
        <v>2753</v>
      </c>
      <c r="AJ2247" s="1" t="s">
        <v>76</v>
      </c>
      <c r="AK2247" s="1" t="s">
        <v>2754</v>
      </c>
      <c r="AL2247" s="1">
        <v>150000</v>
      </c>
      <c r="AM2247" s="1" t="s">
        <v>109</v>
      </c>
      <c r="AN2247" s="1" t="s">
        <v>4663</v>
      </c>
      <c r="AO2247" s="1" t="s">
        <v>4293</v>
      </c>
    </row>
    <row r="2248" spans="1:52" x14ac:dyDescent="0.5">
      <c r="A2248" s="1">
        <v>81</v>
      </c>
      <c r="B2248" s="1" t="s">
        <v>2749</v>
      </c>
      <c r="C2248" s="2">
        <v>43371</v>
      </c>
      <c r="D2248" s="1" t="s">
        <v>2750</v>
      </c>
      <c r="E2248" s="1" t="s">
        <v>2751</v>
      </c>
      <c r="F2248" s="1" t="s">
        <v>98</v>
      </c>
      <c r="G2248" s="1">
        <v>100</v>
      </c>
      <c r="H2248" s="1">
        <v>132</v>
      </c>
      <c r="I2248" s="1" t="s">
        <v>498</v>
      </c>
      <c r="J2248" s="1">
        <v>0.45</v>
      </c>
      <c r="K2248" s="1">
        <v>-18.766946999999998</v>
      </c>
      <c r="L2248" s="1">
        <v>46.869106000000002</v>
      </c>
      <c r="M2248" s="1" t="s">
        <v>69</v>
      </c>
      <c r="N2248" s="1">
        <v>0</v>
      </c>
      <c r="O2248" s="1">
        <v>2.6272389999999999</v>
      </c>
      <c r="P2248" s="1">
        <v>23.381664000000001</v>
      </c>
      <c r="Q2248" s="1">
        <v>675</v>
      </c>
      <c r="R2248" s="1" t="s">
        <v>140</v>
      </c>
      <c r="S2248" s="1" t="s">
        <v>91</v>
      </c>
      <c r="T2248" s="1" t="s">
        <v>72</v>
      </c>
      <c r="U2248" s="1" t="s">
        <v>73</v>
      </c>
      <c r="X2248" s="1" t="s">
        <v>2752</v>
      </c>
      <c r="Z2248" s="1" t="s">
        <v>498</v>
      </c>
      <c r="AA2248" s="1" t="s">
        <v>2753</v>
      </c>
      <c r="AJ2248" s="1" t="s">
        <v>76</v>
      </c>
      <c r="AK2248" s="1" t="s">
        <v>2754</v>
      </c>
      <c r="AL2248" s="1">
        <v>150000</v>
      </c>
      <c r="AM2248" s="1" t="s">
        <v>109</v>
      </c>
      <c r="AN2248" s="1" t="s">
        <v>4663</v>
      </c>
      <c r="AO2248" s="1" t="s">
        <v>4293</v>
      </c>
    </row>
    <row r="2249" spans="1:52" x14ac:dyDescent="0.5">
      <c r="A2249" s="1">
        <v>81</v>
      </c>
      <c r="B2249" s="1" t="s">
        <v>2749</v>
      </c>
      <c r="C2249" s="2">
        <v>43371</v>
      </c>
      <c r="D2249" s="1" t="s">
        <v>2750</v>
      </c>
      <c r="E2249" s="1" t="s">
        <v>2751</v>
      </c>
      <c r="F2249" s="1" t="s">
        <v>98</v>
      </c>
      <c r="G2249" s="1">
        <v>100</v>
      </c>
      <c r="H2249" s="1">
        <v>132</v>
      </c>
      <c r="I2249" s="1" t="s">
        <v>1458</v>
      </c>
      <c r="J2249" s="1">
        <v>0.45</v>
      </c>
      <c r="K2249" s="1">
        <v>-22.957640000000001</v>
      </c>
      <c r="L2249" s="1">
        <v>18.490410000000001</v>
      </c>
      <c r="M2249" s="1" t="s">
        <v>69</v>
      </c>
      <c r="N2249" s="1">
        <v>0</v>
      </c>
      <c r="O2249" s="1">
        <v>2.6272389999999999</v>
      </c>
      <c r="P2249" s="1">
        <v>23.381664000000001</v>
      </c>
      <c r="Q2249" s="1">
        <v>675</v>
      </c>
      <c r="R2249" s="1" t="s">
        <v>140</v>
      </c>
      <c r="S2249" s="1" t="s">
        <v>91</v>
      </c>
      <c r="T2249" s="1" t="s">
        <v>72</v>
      </c>
      <c r="U2249" s="1" t="s">
        <v>73</v>
      </c>
      <c r="X2249" s="1" t="s">
        <v>2752</v>
      </c>
      <c r="Z2249" s="1" t="s">
        <v>1458</v>
      </c>
      <c r="AA2249" s="1" t="s">
        <v>2753</v>
      </c>
      <c r="AJ2249" s="1" t="s">
        <v>76</v>
      </c>
      <c r="AK2249" s="1" t="s">
        <v>2754</v>
      </c>
      <c r="AL2249" s="1">
        <v>150000</v>
      </c>
      <c r="AM2249" s="1" t="s">
        <v>109</v>
      </c>
      <c r="AN2249" s="1" t="s">
        <v>4663</v>
      </c>
      <c r="AO2249" s="1" t="s">
        <v>4293</v>
      </c>
    </row>
    <row r="2250" spans="1:52" x14ac:dyDescent="0.5">
      <c r="A2250" s="1">
        <v>81</v>
      </c>
      <c r="B2250" s="1" t="s">
        <v>2749</v>
      </c>
      <c r="C2250" s="2">
        <v>43371</v>
      </c>
      <c r="D2250" s="1" t="s">
        <v>2750</v>
      </c>
      <c r="E2250" s="1" t="s">
        <v>2751</v>
      </c>
      <c r="F2250" s="1" t="s">
        <v>98</v>
      </c>
      <c r="G2250" s="1">
        <v>100</v>
      </c>
      <c r="H2250" s="1">
        <v>132</v>
      </c>
      <c r="I2250" s="1" t="s">
        <v>426</v>
      </c>
      <c r="J2250" s="1">
        <v>0.69</v>
      </c>
      <c r="K2250" s="1">
        <v>23.684994</v>
      </c>
      <c r="L2250" s="1">
        <v>90.356330999999997</v>
      </c>
      <c r="M2250" s="1" t="s">
        <v>114</v>
      </c>
      <c r="N2250" s="1">
        <v>0</v>
      </c>
      <c r="O2250" s="1">
        <v>25.384855999999999</v>
      </c>
      <c r="P2250" s="1">
        <v>68.458809000000002</v>
      </c>
      <c r="Q2250" s="1">
        <v>1035</v>
      </c>
      <c r="R2250" s="1" t="s">
        <v>140</v>
      </c>
      <c r="S2250" s="1" t="s">
        <v>91</v>
      </c>
      <c r="T2250" s="1" t="s">
        <v>72</v>
      </c>
      <c r="U2250" s="1" t="s">
        <v>73</v>
      </c>
      <c r="X2250" s="1" t="s">
        <v>2752</v>
      </c>
      <c r="Z2250" s="1" t="s">
        <v>426</v>
      </c>
      <c r="AA2250" s="1" t="s">
        <v>2753</v>
      </c>
      <c r="AJ2250" s="1" t="s">
        <v>76</v>
      </c>
      <c r="AK2250" s="1" t="s">
        <v>2754</v>
      </c>
      <c r="AL2250" s="1">
        <v>150000</v>
      </c>
      <c r="AM2250" s="1" t="s">
        <v>109</v>
      </c>
      <c r="AN2250" s="1" t="s">
        <v>4663</v>
      </c>
      <c r="AO2250" s="1" t="s">
        <v>4293</v>
      </c>
    </row>
    <row r="2251" spans="1:52" x14ac:dyDescent="0.5">
      <c r="A2251" s="1">
        <v>81</v>
      </c>
      <c r="B2251" s="1" t="s">
        <v>2749</v>
      </c>
      <c r="C2251" s="2">
        <v>43371</v>
      </c>
      <c r="D2251" s="1" t="s">
        <v>2750</v>
      </c>
      <c r="E2251" s="1" t="s">
        <v>2751</v>
      </c>
      <c r="F2251" s="1" t="s">
        <v>98</v>
      </c>
      <c r="G2251" s="1">
        <v>100</v>
      </c>
      <c r="H2251" s="1">
        <v>132</v>
      </c>
      <c r="I2251" s="1" t="s">
        <v>1456</v>
      </c>
      <c r="J2251" s="1">
        <v>2.76</v>
      </c>
      <c r="K2251" s="1">
        <v>49.395662000000002</v>
      </c>
      <c r="L2251" s="1">
        <v>30.980983999999999</v>
      </c>
      <c r="M2251" s="1" t="s">
        <v>307</v>
      </c>
      <c r="N2251" s="1">
        <v>0</v>
      </c>
      <c r="O2251" s="1">
        <v>48.122632000000003</v>
      </c>
      <c r="P2251" s="1">
        <v>30.108753</v>
      </c>
      <c r="Q2251" s="1">
        <v>4140</v>
      </c>
      <c r="R2251" s="1" t="s">
        <v>140</v>
      </c>
      <c r="S2251" s="1" t="s">
        <v>91</v>
      </c>
      <c r="T2251" s="1" t="s">
        <v>72</v>
      </c>
      <c r="U2251" s="1" t="s">
        <v>73</v>
      </c>
      <c r="X2251" s="1" t="s">
        <v>2752</v>
      </c>
      <c r="Z2251" s="1" t="s">
        <v>1456</v>
      </c>
      <c r="AA2251" s="1" t="s">
        <v>2753</v>
      </c>
      <c r="AJ2251" s="1" t="s">
        <v>76</v>
      </c>
      <c r="AK2251" s="1" t="s">
        <v>2754</v>
      </c>
      <c r="AL2251" s="1">
        <v>150000</v>
      </c>
      <c r="AM2251" s="1" t="s">
        <v>109</v>
      </c>
      <c r="AN2251" s="1" t="s">
        <v>4663</v>
      </c>
      <c r="AO2251" s="1" t="s">
        <v>4293</v>
      </c>
    </row>
    <row r="2252" spans="1:52" x14ac:dyDescent="0.5">
      <c r="A2252" s="1">
        <v>81</v>
      </c>
      <c r="B2252" s="1" t="s">
        <v>2749</v>
      </c>
      <c r="C2252" s="2">
        <v>43371</v>
      </c>
      <c r="D2252" s="1" t="s">
        <v>2750</v>
      </c>
      <c r="E2252" s="1" t="s">
        <v>2751</v>
      </c>
      <c r="F2252" s="1" t="s">
        <v>98</v>
      </c>
      <c r="G2252" s="1">
        <v>100</v>
      </c>
      <c r="H2252" s="1">
        <v>132</v>
      </c>
      <c r="I2252" s="1" t="s">
        <v>1162</v>
      </c>
      <c r="J2252" s="1">
        <v>0.45</v>
      </c>
      <c r="K2252" s="1">
        <v>10.785546</v>
      </c>
      <c r="L2252" s="1">
        <v>-11.029862</v>
      </c>
      <c r="M2252" s="1" t="s">
        <v>69</v>
      </c>
      <c r="N2252" s="1">
        <v>0</v>
      </c>
      <c r="O2252" s="1">
        <v>2.6272389999999999</v>
      </c>
      <c r="P2252" s="1">
        <v>23.381664000000001</v>
      </c>
      <c r="Q2252" s="1">
        <v>675</v>
      </c>
      <c r="R2252" s="1" t="s">
        <v>140</v>
      </c>
      <c r="S2252" s="1" t="s">
        <v>91</v>
      </c>
      <c r="T2252" s="1" t="s">
        <v>72</v>
      </c>
      <c r="U2252" s="1" t="s">
        <v>73</v>
      </c>
      <c r="X2252" s="1" t="s">
        <v>2752</v>
      </c>
      <c r="Z2252" s="1" t="s">
        <v>1162</v>
      </c>
      <c r="AA2252" s="1" t="s">
        <v>2753</v>
      </c>
      <c r="AJ2252" s="1" t="s">
        <v>76</v>
      </c>
      <c r="AK2252" s="1" t="s">
        <v>2754</v>
      </c>
      <c r="AL2252" s="1">
        <v>150000</v>
      </c>
      <c r="AM2252" s="1" t="s">
        <v>109</v>
      </c>
      <c r="AN2252" s="1" t="s">
        <v>4663</v>
      </c>
      <c r="AO2252" s="1" t="s">
        <v>4293</v>
      </c>
    </row>
    <row r="2253" spans="1:52" x14ac:dyDescent="0.5">
      <c r="A2253" s="1">
        <v>81</v>
      </c>
      <c r="B2253" s="1" t="s">
        <v>2749</v>
      </c>
      <c r="C2253" s="2">
        <v>43371</v>
      </c>
      <c r="D2253" s="1" t="s">
        <v>2750</v>
      </c>
      <c r="E2253" s="1" t="s">
        <v>2751</v>
      </c>
      <c r="F2253" s="1" t="s">
        <v>98</v>
      </c>
      <c r="G2253" s="1">
        <v>100</v>
      </c>
      <c r="H2253" s="1">
        <v>132</v>
      </c>
      <c r="I2253" s="1" t="s">
        <v>1408</v>
      </c>
      <c r="J2253" s="1">
        <v>0.45</v>
      </c>
      <c r="K2253" s="1">
        <v>-20.348403999999999</v>
      </c>
      <c r="L2253" s="1">
        <v>57.552151000000002</v>
      </c>
      <c r="M2253" s="1" t="s">
        <v>69</v>
      </c>
      <c r="N2253" s="1">
        <v>0</v>
      </c>
      <c r="O2253" s="1">
        <v>2.6272389999999999</v>
      </c>
      <c r="P2253" s="1">
        <v>23.381664000000001</v>
      </c>
      <c r="Q2253" s="1">
        <v>675</v>
      </c>
      <c r="R2253" s="1" t="s">
        <v>140</v>
      </c>
      <c r="S2253" s="1" t="s">
        <v>91</v>
      </c>
      <c r="T2253" s="1" t="s">
        <v>72</v>
      </c>
      <c r="U2253" s="1" t="s">
        <v>73</v>
      </c>
      <c r="X2253" s="1" t="s">
        <v>2752</v>
      </c>
      <c r="Z2253" s="1" t="s">
        <v>1408</v>
      </c>
      <c r="AA2253" s="1" t="s">
        <v>2753</v>
      </c>
      <c r="AJ2253" s="1" t="s">
        <v>76</v>
      </c>
      <c r="AK2253" s="1" t="s">
        <v>2754</v>
      </c>
      <c r="AL2253" s="1">
        <v>150000</v>
      </c>
      <c r="AM2253" s="1" t="s">
        <v>109</v>
      </c>
      <c r="AN2253" s="1" t="s">
        <v>4663</v>
      </c>
      <c r="AO2253" s="1" t="s">
        <v>4293</v>
      </c>
    </row>
    <row r="2254" spans="1:52" x14ac:dyDescent="0.5">
      <c r="A2254" s="1">
        <v>81</v>
      </c>
      <c r="B2254" s="1" t="s">
        <v>2749</v>
      </c>
      <c r="C2254" s="2">
        <v>43371</v>
      </c>
      <c r="D2254" s="1" t="s">
        <v>2750</v>
      </c>
      <c r="E2254" s="1" t="s">
        <v>2751</v>
      </c>
      <c r="F2254" s="1" t="s">
        <v>98</v>
      </c>
      <c r="G2254" s="1">
        <v>100</v>
      </c>
      <c r="H2254" s="1">
        <v>132</v>
      </c>
      <c r="I2254" s="1" t="s">
        <v>1428</v>
      </c>
      <c r="J2254" s="1">
        <v>0.69</v>
      </c>
      <c r="K2254" s="1">
        <v>35.014473000000002</v>
      </c>
      <c r="L2254" s="1">
        <v>38.494354000000001</v>
      </c>
      <c r="M2254" s="1" t="s">
        <v>268</v>
      </c>
      <c r="N2254" s="1">
        <v>0</v>
      </c>
      <c r="O2254" s="1">
        <v>37.477907000000002</v>
      </c>
      <c r="P2254" s="1">
        <v>39.411562000000004</v>
      </c>
      <c r="Q2254" s="1">
        <v>1035</v>
      </c>
      <c r="R2254" s="1" t="s">
        <v>140</v>
      </c>
      <c r="S2254" s="1" t="s">
        <v>91</v>
      </c>
      <c r="T2254" s="1" t="s">
        <v>72</v>
      </c>
      <c r="U2254" s="1" t="s">
        <v>73</v>
      </c>
      <c r="X2254" s="1" t="s">
        <v>2752</v>
      </c>
      <c r="Z2254" s="1" t="s">
        <v>1428</v>
      </c>
      <c r="AA2254" s="1" t="s">
        <v>2753</v>
      </c>
      <c r="AJ2254" s="1" t="s">
        <v>76</v>
      </c>
      <c r="AK2254" s="1" t="s">
        <v>2754</v>
      </c>
      <c r="AL2254" s="1">
        <v>150000</v>
      </c>
      <c r="AM2254" s="1" t="s">
        <v>109</v>
      </c>
      <c r="AN2254" s="1" t="s">
        <v>4663</v>
      </c>
      <c r="AO2254" s="1" t="s">
        <v>4293</v>
      </c>
    </row>
    <row r="2255" spans="1:52" x14ac:dyDescent="0.5">
      <c r="A2255" s="1">
        <v>81</v>
      </c>
      <c r="B2255" s="1" t="s">
        <v>2749</v>
      </c>
      <c r="C2255" s="2">
        <v>43371</v>
      </c>
      <c r="D2255" s="1" t="s">
        <v>2750</v>
      </c>
      <c r="E2255" s="1" t="s">
        <v>2751</v>
      </c>
      <c r="F2255" s="1" t="s">
        <v>98</v>
      </c>
      <c r="G2255" s="1">
        <v>100</v>
      </c>
      <c r="H2255" s="1">
        <v>132</v>
      </c>
      <c r="I2255" s="1" t="s">
        <v>1074</v>
      </c>
      <c r="J2255" s="1">
        <v>0.45</v>
      </c>
      <c r="K2255" s="1">
        <v>5.7863959999999999</v>
      </c>
      <c r="L2255" s="1">
        <v>47.325853000000002</v>
      </c>
      <c r="M2255" s="1" t="s">
        <v>69</v>
      </c>
      <c r="N2255" s="1">
        <v>0</v>
      </c>
      <c r="O2255" s="1">
        <v>2.6272389999999999</v>
      </c>
      <c r="P2255" s="1">
        <v>23.381664000000001</v>
      </c>
      <c r="Q2255" s="1">
        <v>675</v>
      </c>
      <c r="R2255" s="1" t="s">
        <v>140</v>
      </c>
      <c r="S2255" s="1" t="s">
        <v>91</v>
      </c>
      <c r="T2255" s="1" t="s">
        <v>72</v>
      </c>
      <c r="U2255" s="1" t="s">
        <v>73</v>
      </c>
      <c r="X2255" s="1" t="s">
        <v>2752</v>
      </c>
      <c r="Z2255" s="1" t="s">
        <v>1074</v>
      </c>
      <c r="AA2255" s="1" t="s">
        <v>2753</v>
      </c>
      <c r="AJ2255" s="1" t="s">
        <v>76</v>
      </c>
      <c r="AK2255" s="1" t="s">
        <v>2754</v>
      </c>
      <c r="AL2255" s="1">
        <v>150000</v>
      </c>
      <c r="AM2255" s="1" t="s">
        <v>109</v>
      </c>
      <c r="AN2255" s="1" t="s">
        <v>4663</v>
      </c>
      <c r="AO2255" s="1" t="s">
        <v>4293</v>
      </c>
    </row>
    <row r="2256" spans="1:52" x14ac:dyDescent="0.5">
      <c r="A2256" s="1">
        <v>81</v>
      </c>
      <c r="B2256" s="1" t="s">
        <v>2749</v>
      </c>
      <c r="C2256" s="2">
        <v>43371</v>
      </c>
      <c r="D2256" s="1" t="s">
        <v>2750</v>
      </c>
      <c r="E2256" s="1" t="s">
        <v>2751</v>
      </c>
      <c r="F2256" s="1" t="s">
        <v>98</v>
      </c>
      <c r="G2256" s="1">
        <v>100</v>
      </c>
      <c r="H2256" s="1">
        <v>132</v>
      </c>
      <c r="I2256" s="1" t="s">
        <v>1415</v>
      </c>
      <c r="J2256" s="1">
        <v>0.45</v>
      </c>
      <c r="K2256" s="1">
        <v>14.916700000000001</v>
      </c>
      <c r="L2256" s="1">
        <v>-23.5075</v>
      </c>
      <c r="M2256" s="1" t="s">
        <v>69</v>
      </c>
      <c r="N2256" s="1">
        <v>0</v>
      </c>
      <c r="O2256" s="1">
        <v>2.6272389999999999</v>
      </c>
      <c r="P2256" s="1">
        <v>23.381664000000001</v>
      </c>
      <c r="Q2256" s="1">
        <v>675</v>
      </c>
      <c r="R2256" s="1" t="s">
        <v>140</v>
      </c>
      <c r="S2256" s="1" t="s">
        <v>91</v>
      </c>
      <c r="T2256" s="1" t="s">
        <v>72</v>
      </c>
      <c r="U2256" s="1" t="s">
        <v>73</v>
      </c>
      <c r="X2256" s="1" t="s">
        <v>2752</v>
      </c>
      <c r="Z2256" s="1" t="s">
        <v>1415</v>
      </c>
      <c r="AA2256" s="1" t="s">
        <v>2753</v>
      </c>
      <c r="AJ2256" s="1" t="s">
        <v>76</v>
      </c>
      <c r="AK2256" s="1" t="s">
        <v>2754</v>
      </c>
      <c r="AL2256" s="1">
        <v>150000</v>
      </c>
      <c r="AM2256" s="1" t="s">
        <v>109</v>
      </c>
      <c r="AN2256" s="1" t="s">
        <v>4663</v>
      </c>
      <c r="AO2256" s="1" t="s">
        <v>4293</v>
      </c>
    </row>
    <row r="2257" spans="1:41" x14ac:dyDescent="0.5">
      <c r="A2257" s="1">
        <v>81</v>
      </c>
      <c r="B2257" s="1" t="s">
        <v>2749</v>
      </c>
      <c r="C2257" s="2">
        <v>43371</v>
      </c>
      <c r="D2257" s="1" t="s">
        <v>2750</v>
      </c>
      <c r="E2257" s="1" t="s">
        <v>2751</v>
      </c>
      <c r="F2257" s="1" t="s">
        <v>98</v>
      </c>
      <c r="G2257" s="1">
        <v>100</v>
      </c>
      <c r="H2257" s="1">
        <v>132</v>
      </c>
      <c r="I2257" s="1" t="s">
        <v>295</v>
      </c>
      <c r="J2257" s="1">
        <v>0.69</v>
      </c>
      <c r="K2257" s="1">
        <v>7.5172420000000004</v>
      </c>
      <c r="L2257" s="1">
        <v>80.779494</v>
      </c>
      <c r="M2257" s="1" t="s">
        <v>114</v>
      </c>
      <c r="N2257" s="1">
        <v>0</v>
      </c>
      <c r="O2257" s="1">
        <v>25.384855999999999</v>
      </c>
      <c r="P2257" s="1">
        <v>68.458809000000002</v>
      </c>
      <c r="Q2257" s="1">
        <v>1035</v>
      </c>
      <c r="R2257" s="1" t="s">
        <v>140</v>
      </c>
      <c r="S2257" s="1" t="s">
        <v>91</v>
      </c>
      <c r="T2257" s="1" t="s">
        <v>72</v>
      </c>
      <c r="U2257" s="1" t="s">
        <v>73</v>
      </c>
      <c r="X2257" s="1" t="s">
        <v>2752</v>
      </c>
      <c r="Z2257" s="1" t="s">
        <v>295</v>
      </c>
      <c r="AA2257" s="1" t="s">
        <v>2753</v>
      </c>
      <c r="AJ2257" s="1" t="s">
        <v>76</v>
      </c>
      <c r="AK2257" s="1" t="s">
        <v>2754</v>
      </c>
      <c r="AL2257" s="1">
        <v>150000</v>
      </c>
      <c r="AM2257" s="1" t="s">
        <v>109</v>
      </c>
      <c r="AN2257" s="1" t="s">
        <v>4663</v>
      </c>
      <c r="AO2257" s="1" t="s">
        <v>4293</v>
      </c>
    </row>
    <row r="2258" spans="1:41" x14ac:dyDescent="0.5">
      <c r="A2258" s="1">
        <v>81</v>
      </c>
      <c r="B2258" s="1" t="s">
        <v>2749</v>
      </c>
      <c r="C2258" s="2">
        <v>43371</v>
      </c>
      <c r="D2258" s="1" t="s">
        <v>2750</v>
      </c>
      <c r="E2258" s="1" t="s">
        <v>2751</v>
      </c>
      <c r="F2258" s="1" t="s">
        <v>98</v>
      </c>
      <c r="G2258" s="1">
        <v>100</v>
      </c>
      <c r="H2258" s="1">
        <v>132</v>
      </c>
      <c r="I2258" s="1" t="s">
        <v>1449</v>
      </c>
      <c r="J2258" s="1">
        <v>0.78</v>
      </c>
      <c r="K2258" s="1">
        <v>-23.236211000000001</v>
      </c>
      <c r="L2258" s="1">
        <v>-58.391024000000002</v>
      </c>
      <c r="M2258" s="1" t="s">
        <v>84</v>
      </c>
      <c r="N2258" s="1">
        <v>0</v>
      </c>
      <c r="O2258" s="1">
        <v>-15.623037</v>
      </c>
      <c r="P2258" s="1">
        <v>-59.0625</v>
      </c>
      <c r="Q2258" s="1">
        <v>1170</v>
      </c>
      <c r="R2258" s="1" t="s">
        <v>140</v>
      </c>
      <c r="S2258" s="1" t="s">
        <v>91</v>
      </c>
      <c r="T2258" s="1" t="s">
        <v>72</v>
      </c>
      <c r="U2258" s="1" t="s">
        <v>73</v>
      </c>
      <c r="X2258" s="1" t="s">
        <v>2752</v>
      </c>
      <c r="Z2258" s="1" t="s">
        <v>1449</v>
      </c>
      <c r="AA2258" s="1" t="s">
        <v>2753</v>
      </c>
      <c r="AJ2258" s="1" t="s">
        <v>76</v>
      </c>
      <c r="AK2258" s="1" t="s">
        <v>2754</v>
      </c>
      <c r="AL2258" s="1">
        <v>150000</v>
      </c>
      <c r="AM2258" s="1" t="s">
        <v>109</v>
      </c>
      <c r="AN2258" s="1" t="s">
        <v>4663</v>
      </c>
      <c r="AO2258" s="1" t="s">
        <v>4293</v>
      </c>
    </row>
    <row r="2259" spans="1:41" x14ac:dyDescent="0.5">
      <c r="A2259" s="1">
        <v>81</v>
      </c>
      <c r="B2259" s="1" t="s">
        <v>2749</v>
      </c>
      <c r="C2259" s="2">
        <v>43371</v>
      </c>
      <c r="D2259" s="1" t="s">
        <v>2750</v>
      </c>
      <c r="E2259" s="1" t="s">
        <v>2751</v>
      </c>
      <c r="F2259" s="1" t="s">
        <v>98</v>
      </c>
      <c r="G2259" s="1">
        <v>100</v>
      </c>
      <c r="H2259" s="1">
        <v>132</v>
      </c>
      <c r="I2259" s="1" t="s">
        <v>374</v>
      </c>
      <c r="J2259" s="1">
        <v>0.45</v>
      </c>
      <c r="K2259" s="1">
        <v>-3.3730560000000001</v>
      </c>
      <c r="L2259" s="1">
        <v>29.918886000000001</v>
      </c>
      <c r="M2259" s="1" t="s">
        <v>69</v>
      </c>
      <c r="N2259" s="1">
        <v>0</v>
      </c>
      <c r="O2259" s="1">
        <v>2.6272389999999999</v>
      </c>
      <c r="P2259" s="1">
        <v>23.381664000000001</v>
      </c>
      <c r="Q2259" s="1">
        <v>675</v>
      </c>
      <c r="R2259" s="1" t="s">
        <v>140</v>
      </c>
      <c r="S2259" s="1" t="s">
        <v>91</v>
      </c>
      <c r="T2259" s="1" t="s">
        <v>72</v>
      </c>
      <c r="U2259" s="1" t="s">
        <v>73</v>
      </c>
      <c r="X2259" s="1" t="s">
        <v>2752</v>
      </c>
      <c r="Z2259" s="1" t="s">
        <v>374</v>
      </c>
      <c r="AA2259" s="1" t="s">
        <v>2753</v>
      </c>
      <c r="AJ2259" s="1" t="s">
        <v>76</v>
      </c>
      <c r="AK2259" s="1" t="s">
        <v>2754</v>
      </c>
      <c r="AL2259" s="1">
        <v>150000</v>
      </c>
      <c r="AM2259" s="1" t="s">
        <v>109</v>
      </c>
      <c r="AN2259" s="1" t="s">
        <v>4663</v>
      </c>
      <c r="AO2259" s="1" t="s">
        <v>4293</v>
      </c>
    </row>
    <row r="2260" spans="1:41" x14ac:dyDescent="0.5">
      <c r="A2260" s="1">
        <v>81</v>
      </c>
      <c r="B2260" s="1" t="s">
        <v>2749</v>
      </c>
      <c r="C2260" s="2">
        <v>43371</v>
      </c>
      <c r="D2260" s="1" t="s">
        <v>2750</v>
      </c>
      <c r="E2260" s="1" t="s">
        <v>2751</v>
      </c>
      <c r="F2260" s="1" t="s">
        <v>98</v>
      </c>
      <c r="G2260" s="1">
        <v>100</v>
      </c>
      <c r="H2260" s="1">
        <v>132</v>
      </c>
      <c r="I2260" s="1" t="s">
        <v>1414</v>
      </c>
      <c r="J2260" s="1">
        <v>0.78</v>
      </c>
      <c r="K2260" s="1">
        <v>21.521757000000001</v>
      </c>
      <c r="L2260" s="1">
        <v>-77.781165999999999</v>
      </c>
      <c r="M2260" s="1" t="s">
        <v>195</v>
      </c>
      <c r="N2260" s="1">
        <v>0</v>
      </c>
      <c r="O2260" s="1">
        <v>25.14509</v>
      </c>
      <c r="P2260" s="1">
        <v>-80.396960000000007</v>
      </c>
      <c r="Q2260" s="1">
        <v>1170</v>
      </c>
      <c r="R2260" s="1" t="s">
        <v>140</v>
      </c>
      <c r="S2260" s="1" t="s">
        <v>91</v>
      </c>
      <c r="T2260" s="1" t="s">
        <v>72</v>
      </c>
      <c r="U2260" s="1" t="s">
        <v>73</v>
      </c>
      <c r="X2260" s="1" t="s">
        <v>2752</v>
      </c>
      <c r="Z2260" s="1" t="s">
        <v>1414</v>
      </c>
      <c r="AA2260" s="1" t="s">
        <v>2753</v>
      </c>
      <c r="AJ2260" s="1" t="s">
        <v>76</v>
      </c>
      <c r="AK2260" s="1" t="s">
        <v>2754</v>
      </c>
      <c r="AL2260" s="1">
        <v>150000</v>
      </c>
      <c r="AM2260" s="1" t="s">
        <v>109</v>
      </c>
      <c r="AN2260" s="1" t="s">
        <v>4663</v>
      </c>
      <c r="AO2260" s="1" t="s">
        <v>4293</v>
      </c>
    </row>
    <row r="2261" spans="1:41" x14ac:dyDescent="0.5">
      <c r="A2261" s="1">
        <v>81</v>
      </c>
      <c r="B2261" s="1" t="s">
        <v>2749</v>
      </c>
      <c r="C2261" s="2">
        <v>43371</v>
      </c>
      <c r="D2261" s="1" t="s">
        <v>2750</v>
      </c>
      <c r="E2261" s="1" t="s">
        <v>2751</v>
      </c>
      <c r="F2261" s="1" t="s">
        <v>98</v>
      </c>
      <c r="G2261" s="1">
        <v>100</v>
      </c>
      <c r="H2261" s="1">
        <v>132</v>
      </c>
      <c r="I2261" s="1" t="s">
        <v>1432</v>
      </c>
      <c r="J2261" s="1">
        <v>0.69</v>
      </c>
      <c r="K2261" s="1">
        <v>13.318655</v>
      </c>
      <c r="L2261" s="1">
        <v>108.3681</v>
      </c>
      <c r="M2261" s="1" t="s">
        <v>113</v>
      </c>
      <c r="N2261" s="1">
        <v>0</v>
      </c>
      <c r="O2261" s="1">
        <v>10.278548000000001</v>
      </c>
      <c r="P2261" s="1">
        <v>102.006446</v>
      </c>
      <c r="Q2261" s="1">
        <v>1035</v>
      </c>
      <c r="R2261" s="1" t="s">
        <v>140</v>
      </c>
      <c r="S2261" s="1" t="s">
        <v>91</v>
      </c>
      <c r="T2261" s="1" t="s">
        <v>72</v>
      </c>
      <c r="U2261" s="1" t="s">
        <v>73</v>
      </c>
      <c r="X2261" s="1" t="s">
        <v>2752</v>
      </c>
      <c r="Z2261" s="1" t="s">
        <v>1432</v>
      </c>
      <c r="AA2261" s="1" t="s">
        <v>2753</v>
      </c>
      <c r="AJ2261" s="1" t="s">
        <v>76</v>
      </c>
      <c r="AK2261" s="1" t="s">
        <v>2754</v>
      </c>
      <c r="AL2261" s="1">
        <v>150000</v>
      </c>
      <c r="AM2261" s="1" t="s">
        <v>109</v>
      </c>
      <c r="AN2261" s="1" t="s">
        <v>4663</v>
      </c>
      <c r="AO2261" s="1" t="s">
        <v>4293</v>
      </c>
    </row>
    <row r="2262" spans="1:41" x14ac:dyDescent="0.5">
      <c r="A2262" s="1">
        <v>81</v>
      </c>
      <c r="B2262" s="1" t="s">
        <v>2749</v>
      </c>
      <c r="C2262" s="2">
        <v>43371</v>
      </c>
      <c r="D2262" s="1" t="s">
        <v>2750</v>
      </c>
      <c r="E2262" s="1" t="s">
        <v>2751</v>
      </c>
      <c r="F2262" s="1" t="s">
        <v>98</v>
      </c>
      <c r="G2262" s="1">
        <v>100</v>
      </c>
      <c r="H2262" s="1">
        <v>132</v>
      </c>
      <c r="I2262" s="1" t="s">
        <v>1409</v>
      </c>
      <c r="J2262" s="1">
        <v>0.69</v>
      </c>
      <c r="K2262" s="1">
        <v>32.674683999999999</v>
      </c>
      <c r="L2262" s="1">
        <v>-83.250659999999996</v>
      </c>
      <c r="M2262" s="1" t="s">
        <v>268</v>
      </c>
      <c r="N2262" s="1">
        <v>0</v>
      </c>
      <c r="O2262" s="1">
        <v>37.477907000000002</v>
      </c>
      <c r="P2262" s="1">
        <v>39.411562000000004</v>
      </c>
      <c r="Q2262" s="1">
        <v>1035</v>
      </c>
      <c r="R2262" s="1" t="s">
        <v>140</v>
      </c>
      <c r="S2262" s="1" t="s">
        <v>91</v>
      </c>
      <c r="T2262" s="1" t="s">
        <v>72</v>
      </c>
      <c r="U2262" s="1" t="s">
        <v>73</v>
      </c>
      <c r="X2262" s="1" t="s">
        <v>2752</v>
      </c>
      <c r="Z2262" s="1" t="s">
        <v>1409</v>
      </c>
      <c r="AA2262" s="1" t="s">
        <v>2753</v>
      </c>
      <c r="AJ2262" s="1" t="s">
        <v>76</v>
      </c>
      <c r="AK2262" s="1" t="s">
        <v>2754</v>
      </c>
      <c r="AL2262" s="1">
        <v>150000</v>
      </c>
      <c r="AM2262" s="1" t="s">
        <v>109</v>
      </c>
      <c r="AN2262" s="1" t="s">
        <v>4663</v>
      </c>
      <c r="AO2262" s="1" t="s">
        <v>4293</v>
      </c>
    </row>
    <row r="2263" spans="1:41" x14ac:dyDescent="0.5">
      <c r="A2263" s="1">
        <v>81</v>
      </c>
      <c r="B2263" s="1" t="s">
        <v>2749</v>
      </c>
      <c r="C2263" s="2">
        <v>43371</v>
      </c>
      <c r="D2263" s="1" t="s">
        <v>2750</v>
      </c>
      <c r="E2263" s="1" t="s">
        <v>2751</v>
      </c>
      <c r="F2263" s="1" t="s">
        <v>98</v>
      </c>
      <c r="G2263" s="1">
        <v>100</v>
      </c>
      <c r="H2263" s="1">
        <v>132</v>
      </c>
      <c r="I2263" s="1" t="s">
        <v>331</v>
      </c>
      <c r="J2263" s="1">
        <v>0.45</v>
      </c>
      <c r="K2263" s="1">
        <v>9.3076899999999991</v>
      </c>
      <c r="L2263" s="1">
        <v>2.3158340000000002</v>
      </c>
      <c r="M2263" s="1" t="s">
        <v>69</v>
      </c>
      <c r="N2263" s="1">
        <v>0</v>
      </c>
      <c r="O2263" s="1">
        <v>2.6272389999999999</v>
      </c>
      <c r="P2263" s="1">
        <v>23.381664000000001</v>
      </c>
      <c r="Q2263" s="1">
        <v>675</v>
      </c>
      <c r="R2263" s="1" t="s">
        <v>140</v>
      </c>
      <c r="S2263" s="1" t="s">
        <v>91</v>
      </c>
      <c r="T2263" s="1" t="s">
        <v>72</v>
      </c>
      <c r="U2263" s="1" t="s">
        <v>73</v>
      </c>
      <c r="X2263" s="1" t="s">
        <v>2752</v>
      </c>
      <c r="Z2263" s="1" t="s">
        <v>331</v>
      </c>
      <c r="AA2263" s="1" t="s">
        <v>2753</v>
      </c>
      <c r="AJ2263" s="1" t="s">
        <v>76</v>
      </c>
      <c r="AK2263" s="1" t="s">
        <v>2754</v>
      </c>
      <c r="AL2263" s="1">
        <v>150000</v>
      </c>
      <c r="AM2263" s="1" t="s">
        <v>109</v>
      </c>
      <c r="AN2263" s="1" t="s">
        <v>4663</v>
      </c>
      <c r="AO2263" s="1" t="s">
        <v>4293</v>
      </c>
    </row>
    <row r="2264" spans="1:41" x14ac:dyDescent="0.5">
      <c r="A2264" s="1">
        <v>81</v>
      </c>
      <c r="B2264" s="1" t="s">
        <v>2749</v>
      </c>
      <c r="C2264" s="2">
        <v>43371</v>
      </c>
      <c r="D2264" s="1" t="s">
        <v>2750</v>
      </c>
      <c r="E2264" s="1" t="s">
        <v>2751</v>
      </c>
      <c r="F2264" s="1" t="s">
        <v>98</v>
      </c>
      <c r="G2264" s="1">
        <v>100</v>
      </c>
      <c r="H2264" s="1">
        <v>132</v>
      </c>
      <c r="I2264" s="1" t="s">
        <v>221</v>
      </c>
      <c r="J2264" s="1">
        <v>0.69</v>
      </c>
      <c r="K2264" s="1">
        <v>30.375319999999999</v>
      </c>
      <c r="L2264" s="1">
        <v>69.345116000000004</v>
      </c>
      <c r="M2264" s="1" t="s">
        <v>114</v>
      </c>
      <c r="N2264" s="1">
        <v>0</v>
      </c>
      <c r="O2264" s="1">
        <v>25.384855999999999</v>
      </c>
      <c r="P2264" s="1">
        <v>68.458809000000002</v>
      </c>
      <c r="Q2264" s="1">
        <v>1035</v>
      </c>
      <c r="R2264" s="1" t="s">
        <v>140</v>
      </c>
      <c r="S2264" s="1" t="s">
        <v>91</v>
      </c>
      <c r="T2264" s="1" t="s">
        <v>72</v>
      </c>
      <c r="U2264" s="1" t="s">
        <v>73</v>
      </c>
      <c r="X2264" s="1" t="s">
        <v>2752</v>
      </c>
      <c r="Z2264" s="1" t="s">
        <v>221</v>
      </c>
      <c r="AA2264" s="1" t="s">
        <v>2753</v>
      </c>
      <c r="AJ2264" s="1" t="s">
        <v>76</v>
      </c>
      <c r="AK2264" s="1" t="s">
        <v>2754</v>
      </c>
      <c r="AL2264" s="1">
        <v>150000</v>
      </c>
      <c r="AM2264" s="1" t="s">
        <v>109</v>
      </c>
      <c r="AN2264" s="1" t="s">
        <v>4663</v>
      </c>
      <c r="AO2264" s="1" t="s">
        <v>4293</v>
      </c>
    </row>
    <row r="2265" spans="1:41" x14ac:dyDescent="0.5">
      <c r="A2265" s="1">
        <v>81</v>
      </c>
      <c r="B2265" s="1" t="s">
        <v>2749</v>
      </c>
      <c r="C2265" s="2">
        <v>43371</v>
      </c>
      <c r="D2265" s="1" t="s">
        <v>2750</v>
      </c>
      <c r="E2265" s="1" t="s">
        <v>2751</v>
      </c>
      <c r="F2265" s="1" t="s">
        <v>98</v>
      </c>
      <c r="G2265" s="1">
        <v>100</v>
      </c>
      <c r="H2265" s="1">
        <v>132</v>
      </c>
      <c r="I2265" s="1" t="s">
        <v>720</v>
      </c>
      <c r="J2265" s="1">
        <v>0.69</v>
      </c>
      <c r="K2265" s="1">
        <v>38.702573999999998</v>
      </c>
      <c r="L2265" s="1">
        <v>70.730098999999996</v>
      </c>
      <c r="M2265" s="1" t="s">
        <v>111</v>
      </c>
      <c r="N2265" s="1">
        <v>0</v>
      </c>
      <c r="O2265" s="1">
        <v>43.890490999999997</v>
      </c>
      <c r="P2265" s="1">
        <v>71.138231000000005</v>
      </c>
      <c r="Q2265" s="1">
        <v>1035</v>
      </c>
      <c r="R2265" s="1" t="s">
        <v>140</v>
      </c>
      <c r="S2265" s="1" t="s">
        <v>91</v>
      </c>
      <c r="T2265" s="1" t="s">
        <v>72</v>
      </c>
      <c r="U2265" s="1" t="s">
        <v>73</v>
      </c>
      <c r="X2265" s="1" t="s">
        <v>2752</v>
      </c>
      <c r="Z2265" s="1" t="s">
        <v>720</v>
      </c>
      <c r="AA2265" s="1" t="s">
        <v>2753</v>
      </c>
      <c r="AJ2265" s="1" t="s">
        <v>76</v>
      </c>
      <c r="AK2265" s="1" t="s">
        <v>2754</v>
      </c>
      <c r="AL2265" s="1">
        <v>150000</v>
      </c>
      <c r="AM2265" s="1" t="s">
        <v>109</v>
      </c>
      <c r="AN2265" s="1" t="s">
        <v>4663</v>
      </c>
      <c r="AO2265" s="1" t="s">
        <v>4293</v>
      </c>
    </row>
    <row r="2266" spans="1:41" x14ac:dyDescent="0.5">
      <c r="A2266" s="1">
        <v>81</v>
      </c>
      <c r="B2266" s="1" t="s">
        <v>2749</v>
      </c>
      <c r="C2266" s="2">
        <v>43371</v>
      </c>
      <c r="D2266" s="1" t="s">
        <v>2750</v>
      </c>
      <c r="E2266" s="1" t="s">
        <v>2751</v>
      </c>
      <c r="F2266" s="1" t="s">
        <v>98</v>
      </c>
      <c r="G2266" s="1">
        <v>100</v>
      </c>
      <c r="H2266" s="1">
        <v>132</v>
      </c>
      <c r="I2266" s="1" t="s">
        <v>493</v>
      </c>
      <c r="J2266" s="1">
        <v>0.69</v>
      </c>
      <c r="K2266" s="1">
        <v>-0.78927499999999995</v>
      </c>
      <c r="L2266" s="1">
        <v>113.92132599999999</v>
      </c>
      <c r="M2266" s="1" t="s">
        <v>113</v>
      </c>
      <c r="N2266" s="1">
        <v>0</v>
      </c>
      <c r="O2266" s="1">
        <v>10.278548000000001</v>
      </c>
      <c r="P2266" s="1">
        <v>102.006446</v>
      </c>
      <c r="Q2266" s="1">
        <v>1035</v>
      </c>
      <c r="R2266" s="1" t="s">
        <v>140</v>
      </c>
      <c r="S2266" s="1" t="s">
        <v>91</v>
      </c>
      <c r="T2266" s="1" t="s">
        <v>72</v>
      </c>
      <c r="U2266" s="1" t="s">
        <v>73</v>
      </c>
      <c r="X2266" s="1" t="s">
        <v>2752</v>
      </c>
      <c r="Z2266" s="1" t="s">
        <v>493</v>
      </c>
      <c r="AA2266" s="1" t="s">
        <v>2753</v>
      </c>
      <c r="AJ2266" s="1" t="s">
        <v>76</v>
      </c>
      <c r="AK2266" s="1" t="s">
        <v>2754</v>
      </c>
      <c r="AL2266" s="1">
        <v>150000</v>
      </c>
      <c r="AM2266" s="1" t="s">
        <v>109</v>
      </c>
      <c r="AN2266" s="1" t="s">
        <v>4663</v>
      </c>
      <c r="AO2266" s="1" t="s">
        <v>4293</v>
      </c>
    </row>
    <row r="2267" spans="1:41" x14ac:dyDescent="0.5">
      <c r="A2267" s="1">
        <v>81</v>
      </c>
      <c r="B2267" s="1" t="s">
        <v>2749</v>
      </c>
      <c r="C2267" s="2">
        <v>43371</v>
      </c>
      <c r="D2267" s="1" t="s">
        <v>2750</v>
      </c>
      <c r="E2267" s="1" t="s">
        <v>2751</v>
      </c>
      <c r="F2267" s="1" t="s">
        <v>98</v>
      </c>
      <c r="G2267" s="1">
        <v>100</v>
      </c>
      <c r="H2267" s="1">
        <v>132</v>
      </c>
      <c r="I2267" s="1" t="s">
        <v>1406</v>
      </c>
      <c r="J2267" s="1">
        <v>0.45</v>
      </c>
      <c r="K2267" s="1">
        <v>-4.5034650000000003</v>
      </c>
      <c r="L2267" s="1">
        <v>55.375751999999999</v>
      </c>
      <c r="M2267" s="1" t="s">
        <v>69</v>
      </c>
      <c r="N2267" s="1">
        <v>0</v>
      </c>
      <c r="O2267" s="1">
        <v>2.6272389999999999</v>
      </c>
      <c r="P2267" s="1">
        <v>23.381664000000001</v>
      </c>
      <c r="Q2267" s="1">
        <v>675</v>
      </c>
      <c r="R2267" s="1" t="s">
        <v>140</v>
      </c>
      <c r="S2267" s="1" t="s">
        <v>91</v>
      </c>
      <c r="T2267" s="1" t="s">
        <v>72</v>
      </c>
      <c r="U2267" s="1" t="s">
        <v>73</v>
      </c>
      <c r="X2267" s="1" t="s">
        <v>2752</v>
      </c>
      <c r="Z2267" s="1" t="s">
        <v>1406</v>
      </c>
      <c r="AA2267" s="1" t="s">
        <v>2753</v>
      </c>
      <c r="AJ2267" s="1" t="s">
        <v>76</v>
      </c>
      <c r="AK2267" s="1" t="s">
        <v>2754</v>
      </c>
      <c r="AL2267" s="1">
        <v>150000</v>
      </c>
      <c r="AM2267" s="1" t="s">
        <v>109</v>
      </c>
      <c r="AN2267" s="1" t="s">
        <v>4663</v>
      </c>
      <c r="AO2267" s="1" t="s">
        <v>4293</v>
      </c>
    </row>
    <row r="2268" spans="1:41" x14ac:dyDescent="0.5">
      <c r="A2268" s="1">
        <v>81</v>
      </c>
      <c r="B2268" s="1" t="s">
        <v>2749</v>
      </c>
      <c r="C2268" s="2">
        <v>43371</v>
      </c>
      <c r="D2268" s="1" t="s">
        <v>2750</v>
      </c>
      <c r="E2268" s="1" t="s">
        <v>2751</v>
      </c>
      <c r="F2268" s="1" t="s">
        <v>98</v>
      </c>
      <c r="G2268" s="1">
        <v>100</v>
      </c>
      <c r="H2268" s="1">
        <v>132</v>
      </c>
      <c r="I2268" s="1" t="s">
        <v>1444</v>
      </c>
      <c r="J2268" s="1">
        <v>2.78</v>
      </c>
      <c r="K2268" s="1">
        <v>44.226737</v>
      </c>
      <c r="L2268" s="1">
        <v>20.795300000000001</v>
      </c>
      <c r="M2268" s="1" t="s">
        <v>307</v>
      </c>
      <c r="N2268" s="1">
        <v>0</v>
      </c>
      <c r="O2268" s="1">
        <v>48.122632000000003</v>
      </c>
      <c r="P2268" s="1">
        <v>30.108753</v>
      </c>
      <c r="Q2268" s="1">
        <v>4170</v>
      </c>
      <c r="R2268" s="1" t="s">
        <v>140</v>
      </c>
      <c r="S2268" s="1" t="s">
        <v>91</v>
      </c>
      <c r="T2268" s="1" t="s">
        <v>72</v>
      </c>
      <c r="U2268" s="1" t="s">
        <v>73</v>
      </c>
      <c r="X2268" s="1" t="s">
        <v>2752</v>
      </c>
      <c r="Z2268" s="1" t="s">
        <v>1444</v>
      </c>
      <c r="AA2268" s="1" t="s">
        <v>2753</v>
      </c>
      <c r="AJ2268" s="1" t="s">
        <v>76</v>
      </c>
      <c r="AK2268" s="1" t="s">
        <v>2754</v>
      </c>
      <c r="AL2268" s="1">
        <v>150000</v>
      </c>
      <c r="AM2268" s="1" t="s">
        <v>109</v>
      </c>
      <c r="AN2268" s="1" t="s">
        <v>4663</v>
      </c>
      <c r="AO2268" s="1" t="s">
        <v>4293</v>
      </c>
    </row>
    <row r="2269" spans="1:41" x14ac:dyDescent="0.5">
      <c r="A2269" s="1">
        <v>81</v>
      </c>
      <c r="B2269" s="1" t="s">
        <v>2749</v>
      </c>
      <c r="C2269" s="2">
        <v>43371</v>
      </c>
      <c r="D2269" s="1" t="s">
        <v>2750</v>
      </c>
      <c r="E2269" s="1" t="s">
        <v>2751</v>
      </c>
      <c r="F2269" s="1" t="s">
        <v>98</v>
      </c>
      <c r="G2269" s="1">
        <v>100</v>
      </c>
      <c r="H2269" s="1">
        <v>132</v>
      </c>
      <c r="I2269" s="1" t="s">
        <v>687</v>
      </c>
      <c r="J2269" s="1">
        <v>0.78</v>
      </c>
      <c r="K2269" s="1">
        <v>12.112926</v>
      </c>
      <c r="L2269" s="1">
        <v>-61.679377000000002</v>
      </c>
      <c r="M2269" s="1" t="s">
        <v>195</v>
      </c>
      <c r="N2269" s="1">
        <v>0</v>
      </c>
      <c r="O2269" s="1">
        <v>25.14509</v>
      </c>
      <c r="P2269" s="1">
        <v>-80.396960000000007</v>
      </c>
      <c r="Q2269" s="1">
        <v>1170</v>
      </c>
      <c r="R2269" s="1" t="s">
        <v>140</v>
      </c>
      <c r="S2269" s="1" t="s">
        <v>91</v>
      </c>
      <c r="T2269" s="1" t="s">
        <v>72</v>
      </c>
      <c r="U2269" s="1" t="s">
        <v>73</v>
      </c>
      <c r="X2269" s="1" t="s">
        <v>2752</v>
      </c>
      <c r="Z2269" s="1" t="s">
        <v>687</v>
      </c>
      <c r="AA2269" s="1" t="s">
        <v>2753</v>
      </c>
      <c r="AJ2269" s="1" t="s">
        <v>76</v>
      </c>
      <c r="AK2269" s="1" t="s">
        <v>2754</v>
      </c>
      <c r="AL2269" s="1">
        <v>150000</v>
      </c>
      <c r="AM2269" s="1" t="s">
        <v>109</v>
      </c>
      <c r="AN2269" s="1" t="s">
        <v>4663</v>
      </c>
      <c r="AO2269" s="1" t="s">
        <v>4293</v>
      </c>
    </row>
    <row r="2270" spans="1:41" x14ac:dyDescent="0.5">
      <c r="A2270" s="1">
        <v>81</v>
      </c>
      <c r="B2270" s="1" t="s">
        <v>2749</v>
      </c>
      <c r="C2270" s="2">
        <v>43371</v>
      </c>
      <c r="D2270" s="1" t="s">
        <v>2750</v>
      </c>
      <c r="E2270" s="1" t="s">
        <v>2751</v>
      </c>
      <c r="F2270" s="1" t="s">
        <v>98</v>
      </c>
      <c r="G2270" s="1">
        <v>100</v>
      </c>
      <c r="H2270" s="1">
        <v>132</v>
      </c>
      <c r="I2270" s="1" t="s">
        <v>154</v>
      </c>
      <c r="J2270" s="1">
        <v>0.7</v>
      </c>
      <c r="K2270" s="1">
        <v>-19.166689999999999</v>
      </c>
      <c r="L2270" s="1">
        <v>29.516362000000001</v>
      </c>
      <c r="M2270" s="1" t="s">
        <v>69</v>
      </c>
      <c r="N2270" s="1">
        <v>0</v>
      </c>
      <c r="O2270" s="1">
        <v>2.6272389999999999</v>
      </c>
      <c r="P2270" s="1">
        <v>23.381664000000001</v>
      </c>
      <c r="Q2270" s="1">
        <v>1050</v>
      </c>
      <c r="R2270" s="1" t="s">
        <v>140</v>
      </c>
      <c r="S2270" s="1" t="s">
        <v>91</v>
      </c>
      <c r="T2270" s="1" t="s">
        <v>72</v>
      </c>
      <c r="U2270" s="1" t="s">
        <v>73</v>
      </c>
      <c r="X2270" s="1" t="s">
        <v>2752</v>
      </c>
      <c r="Z2270" s="1" t="s">
        <v>154</v>
      </c>
      <c r="AA2270" s="1" t="s">
        <v>2753</v>
      </c>
      <c r="AJ2270" s="1" t="s">
        <v>76</v>
      </c>
      <c r="AK2270" s="1" t="s">
        <v>2754</v>
      </c>
      <c r="AL2270" s="1">
        <v>150000</v>
      </c>
      <c r="AM2270" s="1" t="s">
        <v>109</v>
      </c>
      <c r="AN2270" s="1" t="s">
        <v>4663</v>
      </c>
      <c r="AO2270" s="1" t="s">
        <v>4293</v>
      </c>
    </row>
    <row r="2271" spans="1:41" x14ac:dyDescent="0.5">
      <c r="A2271" s="1">
        <v>81</v>
      </c>
      <c r="B2271" s="1" t="s">
        <v>2749</v>
      </c>
      <c r="C2271" s="2">
        <v>43371</v>
      </c>
      <c r="D2271" s="1" t="s">
        <v>2750</v>
      </c>
      <c r="E2271" s="1" t="s">
        <v>2751</v>
      </c>
      <c r="F2271" s="1" t="s">
        <v>98</v>
      </c>
      <c r="G2271" s="1">
        <v>100</v>
      </c>
      <c r="H2271" s="1">
        <v>132</v>
      </c>
      <c r="I2271" s="1" t="s">
        <v>688</v>
      </c>
      <c r="J2271" s="1">
        <v>0.78</v>
      </c>
      <c r="K2271" s="1">
        <v>16.742498000000001</v>
      </c>
      <c r="L2271" s="1">
        <v>-62.187365999999997</v>
      </c>
      <c r="M2271" s="1" t="s">
        <v>195</v>
      </c>
      <c r="N2271" s="1">
        <v>0</v>
      </c>
      <c r="O2271" s="1">
        <v>25.14509</v>
      </c>
      <c r="P2271" s="1">
        <v>-80.396960000000007</v>
      </c>
      <c r="Q2271" s="1">
        <v>1170</v>
      </c>
      <c r="R2271" s="1" t="s">
        <v>140</v>
      </c>
      <c r="S2271" s="1" t="s">
        <v>91</v>
      </c>
      <c r="T2271" s="1" t="s">
        <v>72</v>
      </c>
      <c r="U2271" s="1" t="s">
        <v>73</v>
      </c>
      <c r="X2271" s="1" t="s">
        <v>2752</v>
      </c>
      <c r="Z2271" s="1" t="s">
        <v>688</v>
      </c>
      <c r="AA2271" s="1" t="s">
        <v>2753</v>
      </c>
      <c r="AJ2271" s="1" t="s">
        <v>76</v>
      </c>
      <c r="AK2271" s="1" t="s">
        <v>2754</v>
      </c>
      <c r="AL2271" s="1">
        <v>150000</v>
      </c>
      <c r="AM2271" s="1" t="s">
        <v>109</v>
      </c>
      <c r="AN2271" s="1" t="s">
        <v>4663</v>
      </c>
      <c r="AO2271" s="1" t="s">
        <v>4293</v>
      </c>
    </row>
    <row r="2272" spans="1:41" x14ac:dyDescent="0.5">
      <c r="A2272" s="1">
        <v>81</v>
      </c>
      <c r="B2272" s="1" t="s">
        <v>2749</v>
      </c>
      <c r="C2272" s="2">
        <v>43371</v>
      </c>
      <c r="D2272" s="1" t="s">
        <v>2750</v>
      </c>
      <c r="E2272" s="1" t="s">
        <v>2751</v>
      </c>
      <c r="F2272" s="1" t="s">
        <v>98</v>
      </c>
      <c r="G2272" s="1">
        <v>100</v>
      </c>
      <c r="H2272" s="1">
        <v>132</v>
      </c>
      <c r="I2272" s="1" t="s">
        <v>1446</v>
      </c>
      <c r="J2272" s="1">
        <v>0.69</v>
      </c>
      <c r="K2272" s="1">
        <v>-3.3090799999999998</v>
      </c>
      <c r="L2272" s="1">
        <v>28.102360000000001</v>
      </c>
      <c r="M2272" s="1" t="s">
        <v>113</v>
      </c>
      <c r="N2272" s="1">
        <v>0</v>
      </c>
      <c r="O2272" s="1">
        <v>10.278548000000001</v>
      </c>
      <c r="P2272" s="1">
        <v>102.006446</v>
      </c>
      <c r="Q2272" s="1">
        <v>1035</v>
      </c>
      <c r="R2272" s="1" t="s">
        <v>140</v>
      </c>
      <c r="S2272" s="1" t="s">
        <v>91</v>
      </c>
      <c r="T2272" s="1" t="s">
        <v>72</v>
      </c>
      <c r="U2272" s="1" t="s">
        <v>73</v>
      </c>
      <c r="X2272" s="1" t="s">
        <v>2752</v>
      </c>
      <c r="Z2272" s="1" t="s">
        <v>1446</v>
      </c>
      <c r="AA2272" s="1" t="s">
        <v>2753</v>
      </c>
      <c r="AJ2272" s="1" t="s">
        <v>76</v>
      </c>
      <c r="AK2272" s="1" t="s">
        <v>2754</v>
      </c>
      <c r="AL2272" s="1">
        <v>150000</v>
      </c>
      <c r="AM2272" s="1" t="s">
        <v>109</v>
      </c>
      <c r="AN2272" s="1" t="s">
        <v>4663</v>
      </c>
      <c r="AO2272" s="1" t="s">
        <v>4293</v>
      </c>
    </row>
    <row r="2273" spans="1:41" x14ac:dyDescent="0.5">
      <c r="A2273" s="1">
        <v>81</v>
      </c>
      <c r="B2273" s="1" t="s">
        <v>2749</v>
      </c>
      <c r="C2273" s="2">
        <v>43371</v>
      </c>
      <c r="D2273" s="1" t="s">
        <v>2750</v>
      </c>
      <c r="E2273" s="1" t="s">
        <v>2751</v>
      </c>
      <c r="F2273" s="1" t="s">
        <v>98</v>
      </c>
      <c r="G2273" s="1">
        <v>100</v>
      </c>
      <c r="H2273" s="1">
        <v>132</v>
      </c>
      <c r="I2273" s="1" t="s">
        <v>1447</v>
      </c>
      <c r="J2273" s="1">
        <v>0.45</v>
      </c>
      <c r="K2273" s="1">
        <v>-22.328474</v>
      </c>
      <c r="L2273" s="1">
        <v>24.684866</v>
      </c>
      <c r="M2273" s="1" t="s">
        <v>69</v>
      </c>
      <c r="N2273" s="1">
        <v>0</v>
      </c>
      <c r="O2273" s="1">
        <v>2.6272389999999999</v>
      </c>
      <c r="P2273" s="1">
        <v>23.381664000000001</v>
      </c>
      <c r="Q2273" s="1">
        <v>675</v>
      </c>
      <c r="R2273" s="1" t="s">
        <v>140</v>
      </c>
      <c r="S2273" s="1" t="s">
        <v>91</v>
      </c>
      <c r="T2273" s="1" t="s">
        <v>72</v>
      </c>
      <c r="U2273" s="1" t="s">
        <v>73</v>
      </c>
      <c r="X2273" s="1" t="s">
        <v>2752</v>
      </c>
      <c r="Z2273" s="1" t="s">
        <v>1447</v>
      </c>
      <c r="AA2273" s="1" t="s">
        <v>2753</v>
      </c>
      <c r="AJ2273" s="1" t="s">
        <v>76</v>
      </c>
      <c r="AK2273" s="1" t="s">
        <v>2754</v>
      </c>
      <c r="AL2273" s="1">
        <v>150000</v>
      </c>
      <c r="AM2273" s="1" t="s">
        <v>109</v>
      </c>
      <c r="AN2273" s="1" t="s">
        <v>4663</v>
      </c>
      <c r="AO2273" s="1" t="s">
        <v>4293</v>
      </c>
    </row>
    <row r="2274" spans="1:41" x14ac:dyDescent="0.5">
      <c r="A2274" s="1">
        <v>81</v>
      </c>
      <c r="B2274" s="1" t="s">
        <v>2749</v>
      </c>
      <c r="C2274" s="2">
        <v>43371</v>
      </c>
      <c r="D2274" s="1" t="s">
        <v>2750</v>
      </c>
      <c r="E2274" s="1" t="s">
        <v>2751</v>
      </c>
      <c r="F2274" s="1" t="s">
        <v>98</v>
      </c>
      <c r="G2274" s="1">
        <v>100</v>
      </c>
      <c r="H2274" s="1">
        <v>132</v>
      </c>
      <c r="I2274" s="1" t="s">
        <v>155</v>
      </c>
      <c r="J2274" s="1">
        <v>0.45</v>
      </c>
      <c r="K2274" s="1">
        <v>-25.97325</v>
      </c>
      <c r="L2274" s="1">
        <v>32.572029999999998</v>
      </c>
      <c r="M2274" s="1" t="s">
        <v>69</v>
      </c>
      <c r="N2274" s="1">
        <v>0</v>
      </c>
      <c r="O2274" s="1">
        <v>2.6272389999999999</v>
      </c>
      <c r="P2274" s="1">
        <v>23.381664000000001</v>
      </c>
      <c r="Q2274" s="1">
        <v>675</v>
      </c>
      <c r="R2274" s="1" t="s">
        <v>140</v>
      </c>
      <c r="S2274" s="1" t="s">
        <v>91</v>
      </c>
      <c r="T2274" s="1" t="s">
        <v>72</v>
      </c>
      <c r="U2274" s="1" t="s">
        <v>73</v>
      </c>
      <c r="X2274" s="1" t="s">
        <v>2752</v>
      </c>
      <c r="Z2274" s="1" t="s">
        <v>155</v>
      </c>
      <c r="AA2274" s="1" t="s">
        <v>2753</v>
      </c>
      <c r="AJ2274" s="1" t="s">
        <v>76</v>
      </c>
      <c r="AK2274" s="1" t="s">
        <v>2754</v>
      </c>
      <c r="AL2274" s="1">
        <v>150000</v>
      </c>
      <c r="AM2274" s="1" t="s">
        <v>109</v>
      </c>
      <c r="AN2274" s="1" t="s">
        <v>4663</v>
      </c>
      <c r="AO2274" s="1" t="s">
        <v>4293</v>
      </c>
    </row>
    <row r="2275" spans="1:41" x14ac:dyDescent="0.5">
      <c r="A2275" s="1">
        <v>81</v>
      </c>
      <c r="B2275" s="1" t="s">
        <v>2749</v>
      </c>
      <c r="C2275" s="2">
        <v>43371</v>
      </c>
      <c r="D2275" s="1" t="s">
        <v>2750</v>
      </c>
      <c r="E2275" s="1" t="s">
        <v>2751</v>
      </c>
      <c r="F2275" s="1" t="s">
        <v>98</v>
      </c>
      <c r="G2275" s="1">
        <v>100</v>
      </c>
      <c r="H2275" s="1">
        <v>132</v>
      </c>
      <c r="I2275" s="1" t="s">
        <v>1461</v>
      </c>
      <c r="J2275" s="1">
        <v>0.69</v>
      </c>
      <c r="K2275" s="1">
        <v>27.514161999999999</v>
      </c>
      <c r="L2275" s="1">
        <v>90.433600999999996</v>
      </c>
      <c r="M2275" s="1" t="s">
        <v>114</v>
      </c>
      <c r="N2275" s="1">
        <v>0</v>
      </c>
      <c r="O2275" s="1">
        <v>25.384855999999999</v>
      </c>
      <c r="P2275" s="1">
        <v>68.458809000000002</v>
      </c>
      <c r="Q2275" s="1">
        <v>1035</v>
      </c>
      <c r="R2275" s="1" t="s">
        <v>140</v>
      </c>
      <c r="S2275" s="1" t="s">
        <v>91</v>
      </c>
      <c r="T2275" s="1" t="s">
        <v>72</v>
      </c>
      <c r="U2275" s="1" t="s">
        <v>73</v>
      </c>
      <c r="X2275" s="1" t="s">
        <v>2752</v>
      </c>
      <c r="Z2275" s="1" t="s">
        <v>1461</v>
      </c>
      <c r="AA2275" s="1" t="s">
        <v>2753</v>
      </c>
      <c r="AJ2275" s="1" t="s">
        <v>76</v>
      </c>
      <c r="AK2275" s="1" t="s">
        <v>2754</v>
      </c>
      <c r="AL2275" s="1">
        <v>150000</v>
      </c>
      <c r="AM2275" s="1" t="s">
        <v>109</v>
      </c>
      <c r="AN2275" s="1" t="s">
        <v>4663</v>
      </c>
      <c r="AO2275" s="1" t="s">
        <v>4293</v>
      </c>
    </row>
    <row r="2276" spans="1:41" x14ac:dyDescent="0.5">
      <c r="A2276" s="1">
        <v>81</v>
      </c>
      <c r="B2276" s="1" t="s">
        <v>2749</v>
      </c>
      <c r="C2276" s="2">
        <v>43371</v>
      </c>
      <c r="D2276" s="1" t="s">
        <v>2750</v>
      </c>
      <c r="E2276" s="1" t="s">
        <v>2751</v>
      </c>
      <c r="F2276" s="1" t="s">
        <v>98</v>
      </c>
      <c r="G2276" s="1">
        <v>100</v>
      </c>
      <c r="H2276" s="1">
        <v>132</v>
      </c>
      <c r="I2276" s="1" t="s">
        <v>1460</v>
      </c>
      <c r="J2276" s="1">
        <v>0.69</v>
      </c>
      <c r="K2276" s="1">
        <v>39.061414999999997</v>
      </c>
      <c r="L2276" s="1">
        <v>35.124581999999997</v>
      </c>
      <c r="M2276" s="1" t="s">
        <v>268</v>
      </c>
      <c r="N2276" s="1">
        <v>0</v>
      </c>
      <c r="O2276" s="1">
        <v>37.477907000000002</v>
      </c>
      <c r="P2276" s="1">
        <v>39.411562000000004</v>
      </c>
      <c r="Q2276" s="1">
        <v>1035</v>
      </c>
      <c r="R2276" s="1" t="s">
        <v>140</v>
      </c>
      <c r="S2276" s="1" t="s">
        <v>91</v>
      </c>
      <c r="T2276" s="1" t="s">
        <v>72</v>
      </c>
      <c r="U2276" s="1" t="s">
        <v>73</v>
      </c>
      <c r="X2276" s="1" t="s">
        <v>2752</v>
      </c>
      <c r="Z2276" s="1" t="s">
        <v>1460</v>
      </c>
      <c r="AA2276" s="1" t="s">
        <v>2753</v>
      </c>
      <c r="AJ2276" s="1" t="s">
        <v>76</v>
      </c>
      <c r="AK2276" s="1" t="s">
        <v>2754</v>
      </c>
      <c r="AL2276" s="1">
        <v>150000</v>
      </c>
      <c r="AM2276" s="1" t="s">
        <v>109</v>
      </c>
      <c r="AN2276" s="1" t="s">
        <v>4663</v>
      </c>
      <c r="AO2276" s="1" t="s">
        <v>4293</v>
      </c>
    </row>
    <row r="2277" spans="1:41" x14ac:dyDescent="0.5">
      <c r="A2277" s="1">
        <v>81</v>
      </c>
      <c r="B2277" s="1" t="s">
        <v>2749</v>
      </c>
      <c r="C2277" s="2">
        <v>43371</v>
      </c>
      <c r="D2277" s="1" t="s">
        <v>2750</v>
      </c>
      <c r="E2277" s="1" t="s">
        <v>2751</v>
      </c>
      <c r="F2277" s="1" t="s">
        <v>98</v>
      </c>
      <c r="G2277" s="1">
        <v>100</v>
      </c>
      <c r="H2277" s="1">
        <v>132</v>
      </c>
      <c r="I2277" s="1" t="s">
        <v>1464</v>
      </c>
      <c r="J2277" s="1">
        <v>0.69</v>
      </c>
      <c r="K2277" s="1">
        <v>33.854720999999998</v>
      </c>
      <c r="L2277" s="1">
        <v>35.862285999999997</v>
      </c>
      <c r="M2277" s="1" t="s">
        <v>268</v>
      </c>
      <c r="N2277" s="1">
        <v>0</v>
      </c>
      <c r="O2277" s="1">
        <v>37.477907000000002</v>
      </c>
      <c r="P2277" s="1">
        <v>39.411562000000004</v>
      </c>
      <c r="Q2277" s="1">
        <v>1035</v>
      </c>
      <c r="R2277" s="1" t="s">
        <v>140</v>
      </c>
      <c r="S2277" s="1" t="s">
        <v>91</v>
      </c>
      <c r="T2277" s="1" t="s">
        <v>72</v>
      </c>
      <c r="U2277" s="1" t="s">
        <v>73</v>
      </c>
      <c r="X2277" s="1" t="s">
        <v>2752</v>
      </c>
      <c r="Z2277" s="1" t="s">
        <v>1464</v>
      </c>
      <c r="AA2277" s="1" t="s">
        <v>2753</v>
      </c>
      <c r="AJ2277" s="1" t="s">
        <v>76</v>
      </c>
      <c r="AK2277" s="1" t="s">
        <v>2754</v>
      </c>
      <c r="AL2277" s="1">
        <v>150000</v>
      </c>
      <c r="AM2277" s="1" t="s">
        <v>109</v>
      </c>
      <c r="AN2277" s="1" t="s">
        <v>4663</v>
      </c>
      <c r="AO2277" s="1" t="s">
        <v>4293</v>
      </c>
    </row>
    <row r="2278" spans="1:41" x14ac:dyDescent="0.5">
      <c r="A2278" s="1">
        <v>81</v>
      </c>
      <c r="B2278" s="1" t="s">
        <v>2749</v>
      </c>
      <c r="C2278" s="2">
        <v>43371</v>
      </c>
      <c r="D2278" s="1" t="s">
        <v>2750</v>
      </c>
      <c r="E2278" s="1" t="s">
        <v>2751</v>
      </c>
      <c r="F2278" s="1" t="s">
        <v>98</v>
      </c>
      <c r="G2278" s="1">
        <v>100</v>
      </c>
      <c r="H2278" s="1">
        <v>132</v>
      </c>
      <c r="I2278" s="1" t="s">
        <v>398</v>
      </c>
      <c r="J2278" s="1">
        <v>0.45</v>
      </c>
      <c r="K2278" s="1">
        <v>-26.564709000000001</v>
      </c>
      <c r="L2278" s="1">
        <v>31.501491999999999</v>
      </c>
      <c r="M2278" s="1" t="s">
        <v>69</v>
      </c>
      <c r="N2278" s="1">
        <v>0</v>
      </c>
      <c r="O2278" s="1">
        <v>2.6272389999999999</v>
      </c>
      <c r="P2278" s="1">
        <v>23.381664000000001</v>
      </c>
      <c r="Q2278" s="1">
        <v>675</v>
      </c>
      <c r="R2278" s="1" t="s">
        <v>140</v>
      </c>
      <c r="S2278" s="1" t="s">
        <v>91</v>
      </c>
      <c r="T2278" s="1" t="s">
        <v>72</v>
      </c>
      <c r="U2278" s="1" t="s">
        <v>73</v>
      </c>
      <c r="X2278" s="1" t="s">
        <v>2752</v>
      </c>
      <c r="Z2278" s="1" t="s">
        <v>398</v>
      </c>
      <c r="AA2278" s="1" t="s">
        <v>2753</v>
      </c>
      <c r="AJ2278" s="1" t="s">
        <v>76</v>
      </c>
      <c r="AK2278" s="1" t="s">
        <v>2754</v>
      </c>
      <c r="AL2278" s="1">
        <v>150000</v>
      </c>
      <c r="AM2278" s="1" t="s">
        <v>109</v>
      </c>
      <c r="AN2278" s="1" t="s">
        <v>4663</v>
      </c>
      <c r="AO2278" s="1" t="s">
        <v>4293</v>
      </c>
    </row>
    <row r="2279" spans="1:41" x14ac:dyDescent="0.5">
      <c r="A2279" s="1">
        <v>81</v>
      </c>
      <c r="B2279" s="1" t="s">
        <v>2749</v>
      </c>
      <c r="C2279" s="2">
        <v>43371</v>
      </c>
      <c r="D2279" s="1" t="s">
        <v>2750</v>
      </c>
      <c r="E2279" s="1" t="s">
        <v>2751</v>
      </c>
      <c r="F2279" s="1" t="s">
        <v>98</v>
      </c>
      <c r="G2279" s="1">
        <v>100</v>
      </c>
      <c r="H2279" s="1">
        <v>132</v>
      </c>
      <c r="I2279" s="1" t="s">
        <v>1436</v>
      </c>
      <c r="J2279" s="1">
        <v>2.78</v>
      </c>
      <c r="K2279" s="1">
        <v>41.608635</v>
      </c>
      <c r="L2279" s="1">
        <v>21.745274999999999</v>
      </c>
      <c r="M2279" s="1" t="s">
        <v>307</v>
      </c>
      <c r="N2279" s="1">
        <v>0</v>
      </c>
      <c r="O2279" s="1">
        <v>48.122632000000003</v>
      </c>
      <c r="P2279" s="1">
        <v>30.108753</v>
      </c>
      <c r="Q2279" s="1">
        <v>4170</v>
      </c>
      <c r="R2279" s="1" t="s">
        <v>140</v>
      </c>
      <c r="S2279" s="1" t="s">
        <v>91</v>
      </c>
      <c r="T2279" s="1" t="s">
        <v>72</v>
      </c>
      <c r="U2279" s="1" t="s">
        <v>73</v>
      </c>
      <c r="X2279" s="1" t="s">
        <v>2752</v>
      </c>
      <c r="Z2279" s="1" t="s">
        <v>1436</v>
      </c>
      <c r="AA2279" s="1" t="s">
        <v>2753</v>
      </c>
      <c r="AJ2279" s="1" t="s">
        <v>76</v>
      </c>
      <c r="AK2279" s="1" t="s">
        <v>2754</v>
      </c>
      <c r="AL2279" s="1">
        <v>150000</v>
      </c>
      <c r="AM2279" s="1" t="s">
        <v>109</v>
      </c>
      <c r="AN2279" s="1" t="s">
        <v>4663</v>
      </c>
      <c r="AO2279" s="1" t="s">
        <v>4293</v>
      </c>
    </row>
    <row r="2280" spans="1:41" x14ac:dyDescent="0.5">
      <c r="A2280" s="1">
        <v>81</v>
      </c>
      <c r="B2280" s="1" t="s">
        <v>2749</v>
      </c>
      <c r="C2280" s="2">
        <v>43371</v>
      </c>
      <c r="D2280" s="1" t="s">
        <v>2750</v>
      </c>
      <c r="E2280" s="1" t="s">
        <v>2751</v>
      </c>
      <c r="F2280" s="1" t="s">
        <v>98</v>
      </c>
      <c r="G2280" s="1">
        <v>100</v>
      </c>
      <c r="H2280" s="1">
        <v>132</v>
      </c>
      <c r="I2280" s="1" t="s">
        <v>1427</v>
      </c>
      <c r="J2280" s="1">
        <v>0.45</v>
      </c>
      <c r="K2280" s="1">
        <v>13.178000000000001</v>
      </c>
      <c r="L2280" s="1">
        <v>30.231000999999999</v>
      </c>
      <c r="M2280" s="1" t="s">
        <v>110</v>
      </c>
      <c r="N2280" s="1">
        <v>0</v>
      </c>
      <c r="O2280" s="1">
        <v>26.625188000000001</v>
      </c>
      <c r="P2280" s="1">
        <v>6.809552</v>
      </c>
      <c r="Q2280" s="1">
        <v>675</v>
      </c>
      <c r="R2280" s="1" t="s">
        <v>140</v>
      </c>
      <c r="S2280" s="1" t="s">
        <v>91</v>
      </c>
      <c r="T2280" s="1" t="s">
        <v>72</v>
      </c>
      <c r="U2280" s="1" t="s">
        <v>73</v>
      </c>
      <c r="X2280" s="1" t="s">
        <v>2752</v>
      </c>
      <c r="Z2280" s="1" t="s">
        <v>1427</v>
      </c>
      <c r="AA2280" s="1" t="s">
        <v>2753</v>
      </c>
      <c r="AJ2280" s="1" t="s">
        <v>76</v>
      </c>
      <c r="AK2280" s="1" t="s">
        <v>2754</v>
      </c>
      <c r="AL2280" s="1">
        <v>150000</v>
      </c>
      <c r="AM2280" s="1" t="s">
        <v>109</v>
      </c>
      <c r="AN2280" s="1" t="s">
        <v>4663</v>
      </c>
      <c r="AO2280" s="1" t="s">
        <v>4293</v>
      </c>
    </row>
    <row r="2281" spans="1:41" x14ac:dyDescent="0.5">
      <c r="A2281" s="1">
        <v>81</v>
      </c>
      <c r="B2281" s="1" t="s">
        <v>2749</v>
      </c>
      <c r="C2281" s="2">
        <v>43371</v>
      </c>
      <c r="D2281" s="1" t="s">
        <v>2750</v>
      </c>
      <c r="E2281" s="1" t="s">
        <v>2751</v>
      </c>
      <c r="F2281" s="1" t="s">
        <v>98</v>
      </c>
      <c r="G2281" s="1">
        <v>100</v>
      </c>
      <c r="H2281" s="1">
        <v>132</v>
      </c>
      <c r="I2281" s="1" t="s">
        <v>1411</v>
      </c>
      <c r="J2281" s="1">
        <v>0.69</v>
      </c>
      <c r="K2281" s="1">
        <v>40.069099000000001</v>
      </c>
      <c r="L2281" s="1">
        <v>45.038189000000003</v>
      </c>
      <c r="M2281" s="1" t="s">
        <v>268</v>
      </c>
      <c r="N2281" s="1">
        <v>0</v>
      </c>
      <c r="O2281" s="1">
        <v>37.477907000000002</v>
      </c>
      <c r="P2281" s="1">
        <v>39.411562000000004</v>
      </c>
      <c r="Q2281" s="1">
        <v>1035</v>
      </c>
      <c r="R2281" s="1" t="s">
        <v>140</v>
      </c>
      <c r="S2281" s="1" t="s">
        <v>91</v>
      </c>
      <c r="T2281" s="1" t="s">
        <v>72</v>
      </c>
      <c r="U2281" s="1" t="s">
        <v>73</v>
      </c>
      <c r="X2281" s="1" t="s">
        <v>2752</v>
      </c>
      <c r="Z2281" s="1" t="s">
        <v>1411</v>
      </c>
      <c r="AA2281" s="1" t="s">
        <v>2753</v>
      </c>
      <c r="AJ2281" s="1" t="s">
        <v>76</v>
      </c>
      <c r="AK2281" s="1" t="s">
        <v>2754</v>
      </c>
      <c r="AL2281" s="1">
        <v>150000</v>
      </c>
      <c r="AM2281" s="1" t="s">
        <v>109</v>
      </c>
      <c r="AN2281" s="1" t="s">
        <v>4663</v>
      </c>
      <c r="AO2281" s="1" t="s">
        <v>4293</v>
      </c>
    </row>
    <row r="2282" spans="1:41" x14ac:dyDescent="0.5">
      <c r="A2282" s="1">
        <v>81</v>
      </c>
      <c r="B2282" s="1" t="s">
        <v>2749</v>
      </c>
      <c r="C2282" s="2">
        <v>43371</v>
      </c>
      <c r="D2282" s="1" t="s">
        <v>2750</v>
      </c>
      <c r="E2282" s="1" t="s">
        <v>2751</v>
      </c>
      <c r="F2282" s="1" t="s">
        <v>98</v>
      </c>
      <c r="G2282" s="1">
        <v>100</v>
      </c>
      <c r="H2282" s="1">
        <v>132</v>
      </c>
      <c r="I2282" s="1" t="s">
        <v>1445</v>
      </c>
      <c r="J2282" s="1">
        <v>0.78</v>
      </c>
      <c r="K2282" s="1">
        <v>8.5379810000000003</v>
      </c>
      <c r="L2282" s="1">
        <v>-80.782127000000003</v>
      </c>
      <c r="M2282" s="1" t="s">
        <v>308</v>
      </c>
      <c r="N2282" s="1">
        <v>0</v>
      </c>
      <c r="O2282" s="1">
        <v>13.923406</v>
      </c>
      <c r="P2282" s="1">
        <v>-86.952798999999999</v>
      </c>
      <c r="Q2282" s="1">
        <v>1170</v>
      </c>
      <c r="R2282" s="1" t="s">
        <v>140</v>
      </c>
      <c r="S2282" s="1" t="s">
        <v>91</v>
      </c>
      <c r="T2282" s="1" t="s">
        <v>72</v>
      </c>
      <c r="U2282" s="1" t="s">
        <v>73</v>
      </c>
      <c r="X2282" s="1" t="s">
        <v>2752</v>
      </c>
      <c r="Z2282" s="1" t="s">
        <v>1445</v>
      </c>
      <c r="AA2282" s="1" t="s">
        <v>2753</v>
      </c>
      <c r="AJ2282" s="1" t="s">
        <v>76</v>
      </c>
      <c r="AK2282" s="1" t="s">
        <v>2754</v>
      </c>
      <c r="AL2282" s="1">
        <v>150000</v>
      </c>
      <c r="AM2282" s="1" t="s">
        <v>109</v>
      </c>
      <c r="AN2282" s="1" t="s">
        <v>4663</v>
      </c>
      <c r="AO2282" s="1" t="s">
        <v>4293</v>
      </c>
    </row>
    <row r="2283" spans="1:41" x14ac:dyDescent="0.5">
      <c r="A2283" s="1">
        <v>81</v>
      </c>
      <c r="B2283" s="1" t="s">
        <v>2749</v>
      </c>
      <c r="C2283" s="2">
        <v>43371</v>
      </c>
      <c r="D2283" s="1" t="s">
        <v>2750</v>
      </c>
      <c r="E2283" s="1" t="s">
        <v>2751</v>
      </c>
      <c r="F2283" s="1" t="s">
        <v>98</v>
      </c>
      <c r="G2283" s="1">
        <v>100</v>
      </c>
      <c r="H2283" s="1">
        <v>132</v>
      </c>
      <c r="I2283" s="1" t="s">
        <v>957</v>
      </c>
      <c r="J2283" s="1">
        <v>0.78</v>
      </c>
      <c r="K2283" s="1">
        <v>14.761664</v>
      </c>
      <c r="L2283" s="1">
        <v>-86.921640999999994</v>
      </c>
      <c r="M2283" s="1" t="s">
        <v>308</v>
      </c>
      <c r="N2283" s="1">
        <v>0</v>
      </c>
      <c r="O2283" s="1">
        <v>13.923406</v>
      </c>
      <c r="P2283" s="1">
        <v>-86.952798999999999</v>
      </c>
      <c r="Q2283" s="1">
        <v>1170</v>
      </c>
      <c r="R2283" s="1" t="s">
        <v>140</v>
      </c>
      <c r="S2283" s="1" t="s">
        <v>91</v>
      </c>
      <c r="T2283" s="1" t="s">
        <v>72</v>
      </c>
      <c r="U2283" s="1" t="s">
        <v>73</v>
      </c>
      <c r="X2283" s="1" t="s">
        <v>2752</v>
      </c>
      <c r="Z2283" s="1" t="s">
        <v>957</v>
      </c>
      <c r="AA2283" s="1" t="s">
        <v>2753</v>
      </c>
      <c r="AJ2283" s="1" t="s">
        <v>76</v>
      </c>
      <c r="AK2283" s="1" t="s">
        <v>2754</v>
      </c>
      <c r="AL2283" s="1">
        <v>150000</v>
      </c>
      <c r="AM2283" s="1" t="s">
        <v>109</v>
      </c>
      <c r="AN2283" s="1" t="s">
        <v>4663</v>
      </c>
      <c r="AO2283" s="1" t="s">
        <v>4293</v>
      </c>
    </row>
    <row r="2284" spans="1:41" x14ac:dyDescent="0.5">
      <c r="A2284" s="1">
        <v>81</v>
      </c>
      <c r="B2284" s="1" t="s">
        <v>2749</v>
      </c>
      <c r="C2284" s="2">
        <v>43371</v>
      </c>
      <c r="D2284" s="1" t="s">
        <v>2750</v>
      </c>
      <c r="E2284" s="1" t="s">
        <v>2751</v>
      </c>
      <c r="F2284" s="1" t="s">
        <v>98</v>
      </c>
      <c r="G2284" s="1">
        <v>100</v>
      </c>
      <c r="H2284" s="1">
        <v>132</v>
      </c>
      <c r="I2284" s="1" t="s">
        <v>1457</v>
      </c>
      <c r="J2284" s="1">
        <v>0.69</v>
      </c>
      <c r="K2284" s="1">
        <v>40.143104999999998</v>
      </c>
      <c r="L2284" s="1">
        <v>47.576926999999998</v>
      </c>
      <c r="M2284" s="1" t="s">
        <v>268</v>
      </c>
      <c r="N2284" s="1">
        <v>0</v>
      </c>
      <c r="O2284" s="1">
        <v>37.477907000000002</v>
      </c>
      <c r="P2284" s="1">
        <v>39.411562000000004</v>
      </c>
      <c r="Q2284" s="1">
        <v>1035</v>
      </c>
      <c r="R2284" s="1" t="s">
        <v>140</v>
      </c>
      <c r="S2284" s="1" t="s">
        <v>91</v>
      </c>
      <c r="T2284" s="1" t="s">
        <v>72</v>
      </c>
      <c r="U2284" s="1" t="s">
        <v>73</v>
      </c>
      <c r="X2284" s="1" t="s">
        <v>2752</v>
      </c>
      <c r="Z2284" s="1" t="s">
        <v>1457</v>
      </c>
      <c r="AA2284" s="1" t="s">
        <v>2753</v>
      </c>
      <c r="AJ2284" s="1" t="s">
        <v>76</v>
      </c>
      <c r="AK2284" s="1" t="s">
        <v>2754</v>
      </c>
      <c r="AL2284" s="1">
        <v>150000</v>
      </c>
      <c r="AM2284" s="1" t="s">
        <v>109</v>
      </c>
      <c r="AN2284" s="1" t="s">
        <v>4663</v>
      </c>
      <c r="AO2284" s="1" t="s">
        <v>4293</v>
      </c>
    </row>
    <row r="2285" spans="1:41" x14ac:dyDescent="0.5">
      <c r="A2285" s="1">
        <v>81</v>
      </c>
      <c r="B2285" s="1" t="s">
        <v>2749</v>
      </c>
      <c r="C2285" s="2">
        <v>43371</v>
      </c>
      <c r="D2285" s="1" t="s">
        <v>2750</v>
      </c>
      <c r="E2285" s="1" t="s">
        <v>2751</v>
      </c>
      <c r="F2285" s="1" t="s">
        <v>98</v>
      </c>
      <c r="G2285" s="1">
        <v>100</v>
      </c>
      <c r="H2285" s="1">
        <v>132</v>
      </c>
      <c r="I2285" s="1" t="s">
        <v>1439</v>
      </c>
      <c r="J2285" s="1">
        <v>2.78</v>
      </c>
      <c r="K2285" s="1">
        <v>41.153331999999999</v>
      </c>
      <c r="L2285" s="1">
        <v>20.168330999999998</v>
      </c>
      <c r="M2285" s="1" t="s">
        <v>307</v>
      </c>
      <c r="N2285" s="1">
        <v>0</v>
      </c>
      <c r="O2285" s="1">
        <v>48.122632000000003</v>
      </c>
      <c r="P2285" s="1">
        <v>30.108753</v>
      </c>
      <c r="Q2285" s="1">
        <v>4170</v>
      </c>
      <c r="R2285" s="1" t="s">
        <v>140</v>
      </c>
      <c r="S2285" s="1" t="s">
        <v>91</v>
      </c>
      <c r="T2285" s="1" t="s">
        <v>72</v>
      </c>
      <c r="U2285" s="1" t="s">
        <v>73</v>
      </c>
      <c r="X2285" s="1" t="s">
        <v>2752</v>
      </c>
      <c r="Z2285" s="1" t="s">
        <v>1439</v>
      </c>
      <c r="AA2285" s="1" t="s">
        <v>2753</v>
      </c>
      <c r="AJ2285" s="1" t="s">
        <v>76</v>
      </c>
      <c r="AK2285" s="1" t="s">
        <v>2754</v>
      </c>
      <c r="AL2285" s="1">
        <v>150000</v>
      </c>
      <c r="AM2285" s="1" t="s">
        <v>109</v>
      </c>
      <c r="AN2285" s="1" t="s">
        <v>4663</v>
      </c>
      <c r="AO2285" s="1" t="s">
        <v>4293</v>
      </c>
    </row>
    <row r="2286" spans="1:41" x14ac:dyDescent="0.5">
      <c r="A2286" s="1">
        <v>81</v>
      </c>
      <c r="B2286" s="1" t="s">
        <v>2749</v>
      </c>
      <c r="C2286" s="2">
        <v>43371</v>
      </c>
      <c r="D2286" s="1" t="s">
        <v>2750</v>
      </c>
      <c r="E2286" s="1" t="s">
        <v>2751</v>
      </c>
      <c r="F2286" s="1" t="s">
        <v>98</v>
      </c>
      <c r="G2286" s="1">
        <v>100</v>
      </c>
      <c r="H2286" s="1">
        <v>132</v>
      </c>
      <c r="I2286" s="1" t="s">
        <v>719</v>
      </c>
      <c r="J2286" s="1">
        <v>0.69</v>
      </c>
      <c r="K2286" s="1">
        <v>33.939109999999999</v>
      </c>
      <c r="L2286" s="1">
        <v>67.709952999999999</v>
      </c>
      <c r="M2286" s="1" t="s">
        <v>114</v>
      </c>
      <c r="N2286" s="1">
        <v>0</v>
      </c>
      <c r="O2286" s="1">
        <v>25.384855999999999</v>
      </c>
      <c r="P2286" s="1">
        <v>68.458809000000002</v>
      </c>
      <c r="Q2286" s="1">
        <v>1035</v>
      </c>
      <c r="R2286" s="1" t="s">
        <v>140</v>
      </c>
      <c r="S2286" s="1" t="s">
        <v>91</v>
      </c>
      <c r="T2286" s="1" t="s">
        <v>72</v>
      </c>
      <c r="U2286" s="1" t="s">
        <v>73</v>
      </c>
      <c r="X2286" s="1" t="s">
        <v>2752</v>
      </c>
      <c r="Z2286" s="1" t="s">
        <v>719</v>
      </c>
      <c r="AA2286" s="1" t="s">
        <v>2753</v>
      </c>
      <c r="AJ2286" s="1" t="s">
        <v>76</v>
      </c>
      <c r="AK2286" s="1" t="s">
        <v>2754</v>
      </c>
      <c r="AL2286" s="1">
        <v>150000</v>
      </c>
      <c r="AM2286" s="1" t="s">
        <v>109</v>
      </c>
      <c r="AN2286" s="1" t="s">
        <v>4663</v>
      </c>
      <c r="AO2286" s="1" t="s">
        <v>4293</v>
      </c>
    </row>
    <row r="2287" spans="1:41" x14ac:dyDescent="0.5">
      <c r="A2287" s="1">
        <v>81</v>
      </c>
      <c r="B2287" s="1" t="s">
        <v>2749</v>
      </c>
      <c r="C2287" s="2">
        <v>43371</v>
      </c>
      <c r="D2287" s="1" t="s">
        <v>2750</v>
      </c>
      <c r="E2287" s="1" t="s">
        <v>2751</v>
      </c>
      <c r="F2287" s="1" t="s">
        <v>98</v>
      </c>
      <c r="G2287" s="1">
        <v>100</v>
      </c>
      <c r="H2287" s="1">
        <v>132</v>
      </c>
      <c r="I2287" s="1" t="s">
        <v>690</v>
      </c>
      <c r="J2287" s="1">
        <v>0.78</v>
      </c>
      <c r="K2287" s="1">
        <v>13.897869</v>
      </c>
      <c r="L2287" s="1">
        <v>-60.968711999999996</v>
      </c>
      <c r="M2287" s="1" t="s">
        <v>195</v>
      </c>
      <c r="N2287" s="1">
        <v>0</v>
      </c>
      <c r="O2287" s="1">
        <v>25.14509</v>
      </c>
      <c r="P2287" s="1">
        <v>-80.396960000000007</v>
      </c>
      <c r="Q2287" s="1">
        <v>1170</v>
      </c>
      <c r="R2287" s="1" t="s">
        <v>140</v>
      </c>
      <c r="S2287" s="1" t="s">
        <v>91</v>
      </c>
      <c r="T2287" s="1" t="s">
        <v>72</v>
      </c>
      <c r="U2287" s="1" t="s">
        <v>73</v>
      </c>
      <c r="X2287" s="1" t="s">
        <v>2752</v>
      </c>
      <c r="Z2287" s="1" t="s">
        <v>690</v>
      </c>
      <c r="AA2287" s="1" t="s">
        <v>2753</v>
      </c>
      <c r="AJ2287" s="1" t="s">
        <v>76</v>
      </c>
      <c r="AK2287" s="1" t="s">
        <v>2754</v>
      </c>
      <c r="AL2287" s="1">
        <v>150000</v>
      </c>
      <c r="AM2287" s="1" t="s">
        <v>109</v>
      </c>
      <c r="AN2287" s="1" t="s">
        <v>4663</v>
      </c>
      <c r="AO2287" s="1" t="s">
        <v>4293</v>
      </c>
    </row>
    <row r="2288" spans="1:41" x14ac:dyDescent="0.5">
      <c r="A2288" s="1">
        <v>81</v>
      </c>
      <c r="B2288" s="1" t="s">
        <v>2749</v>
      </c>
      <c r="C2288" s="2">
        <v>43371</v>
      </c>
      <c r="D2288" s="1" t="s">
        <v>2750</v>
      </c>
      <c r="E2288" s="1" t="s">
        <v>2751</v>
      </c>
      <c r="F2288" s="1" t="s">
        <v>98</v>
      </c>
      <c r="G2288" s="1">
        <v>100</v>
      </c>
      <c r="H2288" s="1">
        <v>132</v>
      </c>
      <c r="I2288" s="1" t="s">
        <v>1176</v>
      </c>
      <c r="J2288" s="1">
        <v>0.45</v>
      </c>
      <c r="K2288" s="1">
        <v>31.791702000000001</v>
      </c>
      <c r="L2288" s="1">
        <v>-7.0926200000000001</v>
      </c>
      <c r="M2288" s="1" t="s">
        <v>110</v>
      </c>
      <c r="N2288" s="1">
        <v>0</v>
      </c>
      <c r="O2288" s="1">
        <v>26.625188000000001</v>
      </c>
      <c r="P2288" s="1">
        <v>6.809552</v>
      </c>
      <c r="Q2288" s="1">
        <v>675</v>
      </c>
      <c r="R2288" s="1" t="s">
        <v>140</v>
      </c>
      <c r="S2288" s="1" t="s">
        <v>91</v>
      </c>
      <c r="T2288" s="1" t="s">
        <v>72</v>
      </c>
      <c r="U2288" s="1" t="s">
        <v>73</v>
      </c>
      <c r="X2288" s="1" t="s">
        <v>2752</v>
      </c>
      <c r="Z2288" s="1" t="s">
        <v>1176</v>
      </c>
      <c r="AA2288" s="1" t="s">
        <v>2753</v>
      </c>
      <c r="AJ2288" s="1" t="s">
        <v>76</v>
      </c>
      <c r="AK2288" s="1" t="s">
        <v>2754</v>
      </c>
      <c r="AL2288" s="1">
        <v>150000</v>
      </c>
      <c r="AM2288" s="1" t="s">
        <v>109</v>
      </c>
      <c r="AN2288" s="1" t="s">
        <v>4663</v>
      </c>
      <c r="AO2288" s="1" t="s">
        <v>4293</v>
      </c>
    </row>
    <row r="2289" spans="1:41" x14ac:dyDescent="0.5">
      <c r="A2289" s="1">
        <v>81</v>
      </c>
      <c r="B2289" s="1" t="s">
        <v>2749</v>
      </c>
      <c r="C2289" s="2">
        <v>43371</v>
      </c>
      <c r="D2289" s="1" t="s">
        <v>2750</v>
      </c>
      <c r="E2289" s="1" t="s">
        <v>2751</v>
      </c>
      <c r="F2289" s="1" t="s">
        <v>98</v>
      </c>
      <c r="G2289" s="1">
        <v>100</v>
      </c>
      <c r="H2289" s="1">
        <v>132</v>
      </c>
      <c r="I2289" s="1" t="s">
        <v>1441</v>
      </c>
      <c r="J2289" s="1">
        <v>0.69</v>
      </c>
      <c r="K2289" s="1">
        <v>41.834051000000002</v>
      </c>
      <c r="L2289" s="1">
        <v>63.179886000000003</v>
      </c>
      <c r="M2289" s="1" t="s">
        <v>111</v>
      </c>
      <c r="N2289" s="1">
        <v>0</v>
      </c>
      <c r="O2289" s="1">
        <v>43.890490999999997</v>
      </c>
      <c r="P2289" s="1">
        <v>71.138231000000005</v>
      </c>
      <c r="Q2289" s="1">
        <v>1035</v>
      </c>
      <c r="R2289" s="1" t="s">
        <v>140</v>
      </c>
      <c r="S2289" s="1" t="s">
        <v>91</v>
      </c>
      <c r="T2289" s="1" t="s">
        <v>72</v>
      </c>
      <c r="U2289" s="1" t="s">
        <v>73</v>
      </c>
      <c r="X2289" s="1" t="s">
        <v>2752</v>
      </c>
      <c r="Z2289" s="1" t="s">
        <v>1441</v>
      </c>
      <c r="AA2289" s="1" t="s">
        <v>2753</v>
      </c>
      <c r="AJ2289" s="1" t="s">
        <v>76</v>
      </c>
      <c r="AK2289" s="1" t="s">
        <v>2754</v>
      </c>
      <c r="AL2289" s="1">
        <v>150000</v>
      </c>
      <c r="AM2289" s="1" t="s">
        <v>109</v>
      </c>
      <c r="AN2289" s="1" t="s">
        <v>4663</v>
      </c>
      <c r="AO2289" s="1" t="s">
        <v>4293</v>
      </c>
    </row>
    <row r="2290" spans="1:41" x14ac:dyDescent="0.5">
      <c r="A2290" s="1">
        <v>81</v>
      </c>
      <c r="B2290" s="1" t="s">
        <v>2749</v>
      </c>
      <c r="C2290" s="2">
        <v>43371</v>
      </c>
      <c r="D2290" s="1" t="s">
        <v>2750</v>
      </c>
      <c r="E2290" s="1" t="s">
        <v>2751</v>
      </c>
      <c r="F2290" s="1" t="s">
        <v>98</v>
      </c>
      <c r="G2290" s="1">
        <v>100</v>
      </c>
      <c r="H2290" s="1">
        <v>132</v>
      </c>
      <c r="I2290" s="1" t="s">
        <v>1407</v>
      </c>
      <c r="J2290" s="1">
        <v>0.78</v>
      </c>
      <c r="K2290" s="1">
        <v>5.6238229999999998</v>
      </c>
      <c r="L2290" s="1">
        <v>-58.974781</v>
      </c>
      <c r="M2290" s="1" t="s">
        <v>84</v>
      </c>
      <c r="N2290" s="1">
        <v>0</v>
      </c>
      <c r="O2290" s="1">
        <v>-15.623037</v>
      </c>
      <c r="P2290" s="1">
        <v>-59.0625</v>
      </c>
      <c r="Q2290" s="1">
        <v>1170</v>
      </c>
      <c r="R2290" s="1" t="s">
        <v>140</v>
      </c>
      <c r="S2290" s="1" t="s">
        <v>91</v>
      </c>
      <c r="T2290" s="1" t="s">
        <v>72</v>
      </c>
      <c r="U2290" s="1" t="s">
        <v>73</v>
      </c>
      <c r="X2290" s="1" t="s">
        <v>2752</v>
      </c>
      <c r="Z2290" s="1" t="s">
        <v>1407</v>
      </c>
      <c r="AA2290" s="1" t="s">
        <v>2753</v>
      </c>
      <c r="AJ2290" s="1" t="s">
        <v>76</v>
      </c>
      <c r="AK2290" s="1" t="s">
        <v>2754</v>
      </c>
      <c r="AL2290" s="1">
        <v>150000</v>
      </c>
      <c r="AM2290" s="1" t="s">
        <v>109</v>
      </c>
      <c r="AN2290" s="1" t="s">
        <v>4663</v>
      </c>
      <c r="AO2290" s="1" t="s">
        <v>4293</v>
      </c>
    </row>
    <row r="2291" spans="1:41" x14ac:dyDescent="0.5">
      <c r="A2291" s="1">
        <v>81</v>
      </c>
      <c r="B2291" s="1" t="s">
        <v>2749</v>
      </c>
      <c r="C2291" s="2">
        <v>43371</v>
      </c>
      <c r="D2291" s="1" t="s">
        <v>2750</v>
      </c>
      <c r="E2291" s="1" t="s">
        <v>2751</v>
      </c>
      <c r="F2291" s="1" t="s">
        <v>98</v>
      </c>
      <c r="G2291" s="1">
        <v>100</v>
      </c>
      <c r="H2291" s="1">
        <v>132</v>
      </c>
      <c r="I2291" s="1" t="s">
        <v>1440</v>
      </c>
      <c r="J2291" s="1">
        <v>0.45</v>
      </c>
      <c r="K2291" s="1">
        <v>15.339</v>
      </c>
      <c r="L2291" s="1">
        <v>38.937111000000002</v>
      </c>
      <c r="M2291" s="1" t="s">
        <v>69</v>
      </c>
      <c r="N2291" s="1">
        <v>0</v>
      </c>
      <c r="O2291" s="1">
        <v>2.6272389999999999</v>
      </c>
      <c r="P2291" s="1">
        <v>23.381664000000001</v>
      </c>
      <c r="Q2291" s="1">
        <v>675</v>
      </c>
      <c r="R2291" s="1" t="s">
        <v>140</v>
      </c>
      <c r="S2291" s="1" t="s">
        <v>91</v>
      </c>
      <c r="T2291" s="1" t="s">
        <v>72</v>
      </c>
      <c r="U2291" s="1" t="s">
        <v>73</v>
      </c>
      <c r="X2291" s="1" t="s">
        <v>2752</v>
      </c>
      <c r="Z2291" s="1" t="s">
        <v>1440</v>
      </c>
      <c r="AA2291" s="1" t="s">
        <v>2753</v>
      </c>
      <c r="AJ2291" s="1" t="s">
        <v>76</v>
      </c>
      <c r="AK2291" s="1" t="s">
        <v>2754</v>
      </c>
      <c r="AL2291" s="1">
        <v>150000</v>
      </c>
      <c r="AM2291" s="1" t="s">
        <v>109</v>
      </c>
      <c r="AN2291" s="1" t="s">
        <v>4663</v>
      </c>
      <c r="AO2291" s="1" t="s">
        <v>4293</v>
      </c>
    </row>
    <row r="2292" spans="1:41" x14ac:dyDescent="0.5">
      <c r="A2292" s="1">
        <v>81</v>
      </c>
      <c r="B2292" s="1" t="s">
        <v>2749</v>
      </c>
      <c r="C2292" s="2">
        <v>43371</v>
      </c>
      <c r="D2292" s="1" t="s">
        <v>2750</v>
      </c>
      <c r="E2292" s="1" t="s">
        <v>2751</v>
      </c>
      <c r="F2292" s="1" t="s">
        <v>98</v>
      </c>
      <c r="G2292" s="1">
        <v>100</v>
      </c>
      <c r="H2292" s="1">
        <v>132</v>
      </c>
      <c r="I2292" s="1" t="s">
        <v>1053</v>
      </c>
      <c r="J2292" s="1">
        <v>0.45</v>
      </c>
      <c r="K2292" s="1">
        <v>17.607787999999999</v>
      </c>
      <c r="L2292" s="1">
        <v>8.0816660000000002</v>
      </c>
      <c r="M2292" s="1" t="s">
        <v>69</v>
      </c>
      <c r="N2292" s="1">
        <v>0</v>
      </c>
      <c r="O2292" s="1">
        <v>2.6272389999999999</v>
      </c>
      <c r="P2292" s="1">
        <v>23.381664000000001</v>
      </c>
      <c r="Q2292" s="1">
        <v>675</v>
      </c>
      <c r="R2292" s="1" t="s">
        <v>140</v>
      </c>
      <c r="S2292" s="1" t="s">
        <v>91</v>
      </c>
      <c r="T2292" s="1" t="s">
        <v>72</v>
      </c>
      <c r="U2292" s="1" t="s">
        <v>73</v>
      </c>
      <c r="X2292" s="1" t="s">
        <v>2752</v>
      </c>
      <c r="Z2292" s="1" t="s">
        <v>1053</v>
      </c>
      <c r="AA2292" s="1" t="s">
        <v>2753</v>
      </c>
      <c r="AJ2292" s="1" t="s">
        <v>76</v>
      </c>
      <c r="AK2292" s="1" t="s">
        <v>2754</v>
      </c>
      <c r="AL2292" s="1">
        <v>150000</v>
      </c>
      <c r="AM2292" s="1" t="s">
        <v>109</v>
      </c>
      <c r="AN2292" s="1" t="s">
        <v>4663</v>
      </c>
      <c r="AO2292" s="1" t="s">
        <v>4293</v>
      </c>
    </row>
    <row r="2293" spans="1:41" x14ac:dyDescent="0.5">
      <c r="A2293" s="1">
        <v>81</v>
      </c>
      <c r="B2293" s="1" t="s">
        <v>2749</v>
      </c>
      <c r="C2293" s="2">
        <v>43371</v>
      </c>
      <c r="D2293" s="1" t="s">
        <v>2750</v>
      </c>
      <c r="E2293" s="1" t="s">
        <v>2751</v>
      </c>
      <c r="F2293" s="1" t="s">
        <v>98</v>
      </c>
      <c r="G2293" s="1">
        <v>100</v>
      </c>
      <c r="H2293" s="1">
        <v>132</v>
      </c>
      <c r="I2293" s="1" t="s">
        <v>393</v>
      </c>
      <c r="J2293" s="1">
        <v>0.45</v>
      </c>
      <c r="K2293" s="1">
        <v>-29.609987</v>
      </c>
      <c r="L2293" s="1">
        <v>28.233608</v>
      </c>
      <c r="M2293" s="1" t="s">
        <v>69</v>
      </c>
      <c r="N2293" s="1">
        <v>0</v>
      </c>
      <c r="O2293" s="1">
        <v>2.6272389999999999</v>
      </c>
      <c r="P2293" s="1">
        <v>23.381664000000001</v>
      </c>
      <c r="Q2293" s="1">
        <v>675</v>
      </c>
      <c r="R2293" s="1" t="s">
        <v>140</v>
      </c>
      <c r="S2293" s="1" t="s">
        <v>91</v>
      </c>
      <c r="T2293" s="1" t="s">
        <v>72</v>
      </c>
      <c r="U2293" s="1" t="s">
        <v>73</v>
      </c>
      <c r="X2293" s="1" t="s">
        <v>2752</v>
      </c>
      <c r="Z2293" s="1" t="s">
        <v>393</v>
      </c>
      <c r="AA2293" s="1" t="s">
        <v>2753</v>
      </c>
      <c r="AJ2293" s="1" t="s">
        <v>76</v>
      </c>
      <c r="AK2293" s="1" t="s">
        <v>2754</v>
      </c>
      <c r="AL2293" s="1">
        <v>150000</v>
      </c>
      <c r="AM2293" s="1" t="s">
        <v>109</v>
      </c>
      <c r="AN2293" s="1" t="s">
        <v>4663</v>
      </c>
      <c r="AO2293" s="1" t="s">
        <v>4293</v>
      </c>
    </row>
    <row r="2294" spans="1:41" x14ac:dyDescent="0.5">
      <c r="A2294" s="1">
        <v>81</v>
      </c>
      <c r="B2294" s="1" t="s">
        <v>2749</v>
      </c>
      <c r="C2294" s="2">
        <v>43371</v>
      </c>
      <c r="D2294" s="1" t="s">
        <v>2750</v>
      </c>
      <c r="E2294" s="1" t="s">
        <v>2751</v>
      </c>
      <c r="F2294" s="1" t="s">
        <v>98</v>
      </c>
      <c r="G2294" s="1">
        <v>100</v>
      </c>
      <c r="H2294" s="1">
        <v>132</v>
      </c>
      <c r="I2294" s="1" t="s">
        <v>1434</v>
      </c>
      <c r="J2294" s="1">
        <v>0.45</v>
      </c>
      <c r="K2294" s="1">
        <v>21.007891000000001</v>
      </c>
      <c r="L2294" s="1">
        <v>-10.940835</v>
      </c>
      <c r="M2294" s="1" t="s">
        <v>69</v>
      </c>
      <c r="N2294" s="1">
        <v>0</v>
      </c>
      <c r="O2294" s="1">
        <v>2.6272389999999999</v>
      </c>
      <c r="P2294" s="1">
        <v>23.381664000000001</v>
      </c>
      <c r="Q2294" s="1">
        <v>675</v>
      </c>
      <c r="R2294" s="1" t="s">
        <v>140</v>
      </c>
      <c r="S2294" s="1" t="s">
        <v>91</v>
      </c>
      <c r="T2294" s="1" t="s">
        <v>72</v>
      </c>
      <c r="U2294" s="1" t="s">
        <v>73</v>
      </c>
      <c r="X2294" s="1" t="s">
        <v>2752</v>
      </c>
      <c r="Z2294" s="1" t="s">
        <v>1434</v>
      </c>
      <c r="AA2294" s="1" t="s">
        <v>2753</v>
      </c>
      <c r="AJ2294" s="1" t="s">
        <v>76</v>
      </c>
      <c r="AK2294" s="1" t="s">
        <v>2754</v>
      </c>
      <c r="AL2294" s="1">
        <v>150000</v>
      </c>
      <c r="AM2294" s="1" t="s">
        <v>109</v>
      </c>
      <c r="AN2294" s="1" t="s">
        <v>4663</v>
      </c>
      <c r="AO2294" s="1" t="s">
        <v>4293</v>
      </c>
    </row>
    <row r="2295" spans="1:41" x14ac:dyDescent="0.5">
      <c r="A2295" s="1">
        <v>81</v>
      </c>
      <c r="B2295" s="1" t="s">
        <v>2749</v>
      </c>
      <c r="C2295" s="2">
        <v>43371</v>
      </c>
      <c r="D2295" s="1" t="s">
        <v>2750</v>
      </c>
      <c r="E2295" s="1" t="s">
        <v>2751</v>
      </c>
      <c r="F2295" s="1" t="s">
        <v>98</v>
      </c>
      <c r="G2295" s="1">
        <v>100</v>
      </c>
      <c r="H2295" s="1">
        <v>132</v>
      </c>
      <c r="I2295" s="1" t="s">
        <v>1426</v>
      </c>
      <c r="J2295" s="1">
        <v>0.69</v>
      </c>
      <c r="K2295" s="1">
        <v>46.862495000000003</v>
      </c>
      <c r="L2295" s="1">
        <v>103.84665699999999</v>
      </c>
      <c r="M2295" s="1" t="s">
        <v>112</v>
      </c>
      <c r="N2295" s="1">
        <v>0</v>
      </c>
      <c r="O2295" s="1">
        <v>45.052331000000002</v>
      </c>
      <c r="P2295" s="1">
        <v>118.90412999999999</v>
      </c>
      <c r="Q2295" s="1">
        <v>1035</v>
      </c>
      <c r="R2295" s="1" t="s">
        <v>140</v>
      </c>
      <c r="S2295" s="1" t="s">
        <v>91</v>
      </c>
      <c r="T2295" s="1" t="s">
        <v>72</v>
      </c>
      <c r="U2295" s="1" t="s">
        <v>73</v>
      </c>
      <c r="X2295" s="1" t="s">
        <v>2752</v>
      </c>
      <c r="Z2295" s="1" t="s">
        <v>1426</v>
      </c>
      <c r="AA2295" s="1" t="s">
        <v>2753</v>
      </c>
      <c r="AJ2295" s="1" t="s">
        <v>76</v>
      </c>
      <c r="AK2295" s="1" t="s">
        <v>2754</v>
      </c>
      <c r="AL2295" s="1">
        <v>150000</v>
      </c>
      <c r="AM2295" s="1" t="s">
        <v>109</v>
      </c>
      <c r="AN2295" s="1" t="s">
        <v>4663</v>
      </c>
      <c r="AO2295" s="1" t="s">
        <v>4293</v>
      </c>
    </row>
    <row r="2296" spans="1:41" x14ac:dyDescent="0.5">
      <c r="A2296" s="1">
        <v>81</v>
      </c>
      <c r="B2296" s="1" t="s">
        <v>2749</v>
      </c>
      <c r="C2296" s="2">
        <v>43371</v>
      </c>
      <c r="D2296" s="1" t="s">
        <v>2750</v>
      </c>
      <c r="E2296" s="1" t="s">
        <v>2751</v>
      </c>
      <c r="F2296" s="1" t="s">
        <v>98</v>
      </c>
      <c r="G2296" s="1">
        <v>100</v>
      </c>
      <c r="H2296" s="1">
        <v>132</v>
      </c>
      <c r="I2296" s="1" t="s">
        <v>169</v>
      </c>
      <c r="J2296" s="1">
        <v>0.45</v>
      </c>
      <c r="K2296" s="1">
        <v>9.0819989999999997</v>
      </c>
      <c r="L2296" s="1">
        <v>8.6752769999999995</v>
      </c>
      <c r="M2296" s="1" t="s">
        <v>69</v>
      </c>
      <c r="N2296" s="1">
        <v>0</v>
      </c>
      <c r="O2296" s="1">
        <v>2.6272389999999999</v>
      </c>
      <c r="P2296" s="1">
        <v>23.381664000000001</v>
      </c>
      <c r="Q2296" s="1">
        <v>675</v>
      </c>
      <c r="R2296" s="1" t="s">
        <v>140</v>
      </c>
      <c r="S2296" s="1" t="s">
        <v>91</v>
      </c>
      <c r="T2296" s="1" t="s">
        <v>72</v>
      </c>
      <c r="U2296" s="1" t="s">
        <v>73</v>
      </c>
      <c r="X2296" s="1" t="s">
        <v>2752</v>
      </c>
      <c r="Z2296" s="1" t="s">
        <v>169</v>
      </c>
      <c r="AA2296" s="1" t="s">
        <v>2753</v>
      </c>
      <c r="AJ2296" s="1" t="s">
        <v>76</v>
      </c>
      <c r="AK2296" s="1" t="s">
        <v>2754</v>
      </c>
      <c r="AL2296" s="1">
        <v>150000</v>
      </c>
      <c r="AM2296" s="1" t="s">
        <v>109</v>
      </c>
      <c r="AN2296" s="1" t="s">
        <v>4663</v>
      </c>
      <c r="AO2296" s="1" t="s">
        <v>4293</v>
      </c>
    </row>
    <row r="2297" spans="1:41" x14ac:dyDescent="0.5">
      <c r="A2297" s="1">
        <v>81</v>
      </c>
      <c r="B2297" s="1" t="s">
        <v>2749</v>
      </c>
      <c r="C2297" s="2">
        <v>43371</v>
      </c>
      <c r="D2297" s="1" t="s">
        <v>2750</v>
      </c>
      <c r="E2297" s="1" t="s">
        <v>2751</v>
      </c>
      <c r="F2297" s="1" t="s">
        <v>98</v>
      </c>
      <c r="G2297" s="1">
        <v>100</v>
      </c>
      <c r="H2297" s="1">
        <v>132</v>
      </c>
      <c r="I2297" s="1" t="s">
        <v>692</v>
      </c>
      <c r="J2297" s="1">
        <v>0.78</v>
      </c>
      <c r="K2297" s="1">
        <v>17.074656000000001</v>
      </c>
      <c r="L2297" s="1">
        <v>-61.817520000000002</v>
      </c>
      <c r="M2297" s="1" t="s">
        <v>195</v>
      </c>
      <c r="N2297" s="1">
        <v>0</v>
      </c>
      <c r="O2297" s="1">
        <v>25.14509</v>
      </c>
      <c r="P2297" s="1">
        <v>-80.396960000000007</v>
      </c>
      <c r="Q2297" s="1">
        <v>1170</v>
      </c>
      <c r="R2297" s="1" t="s">
        <v>140</v>
      </c>
      <c r="S2297" s="1" t="s">
        <v>91</v>
      </c>
      <c r="T2297" s="1" t="s">
        <v>72</v>
      </c>
      <c r="U2297" s="1" t="s">
        <v>73</v>
      </c>
      <c r="X2297" s="1" t="s">
        <v>2752</v>
      </c>
      <c r="Z2297" s="1" t="s">
        <v>692</v>
      </c>
      <c r="AA2297" s="1" t="s">
        <v>2753</v>
      </c>
      <c r="AJ2297" s="1" t="s">
        <v>76</v>
      </c>
      <c r="AK2297" s="1" t="s">
        <v>2754</v>
      </c>
      <c r="AL2297" s="1">
        <v>150000</v>
      </c>
      <c r="AM2297" s="1" t="s">
        <v>109</v>
      </c>
      <c r="AN2297" s="1" t="s">
        <v>4663</v>
      </c>
      <c r="AO2297" s="1" t="s">
        <v>4293</v>
      </c>
    </row>
    <row r="2298" spans="1:41" x14ac:dyDescent="0.5">
      <c r="A2298" s="1">
        <v>81</v>
      </c>
      <c r="B2298" s="1" t="s">
        <v>2749</v>
      </c>
      <c r="C2298" s="2">
        <v>43371</v>
      </c>
      <c r="D2298" s="1" t="s">
        <v>2750</v>
      </c>
      <c r="E2298" s="1" t="s">
        <v>2751</v>
      </c>
      <c r="F2298" s="1" t="s">
        <v>98</v>
      </c>
      <c r="G2298" s="1">
        <v>100</v>
      </c>
      <c r="H2298" s="1">
        <v>132</v>
      </c>
      <c r="I2298" s="1" t="s">
        <v>325</v>
      </c>
      <c r="J2298" s="1">
        <v>0.45</v>
      </c>
      <c r="K2298" s="1">
        <v>6.4280549999999996</v>
      </c>
      <c r="L2298" s="1">
        <v>-9.4294989999999999</v>
      </c>
      <c r="M2298" s="1" t="s">
        <v>69</v>
      </c>
      <c r="N2298" s="1">
        <v>0</v>
      </c>
      <c r="O2298" s="1">
        <v>2.6272389999999999</v>
      </c>
      <c r="P2298" s="1">
        <v>23.381664000000001</v>
      </c>
      <c r="Q2298" s="1">
        <v>675</v>
      </c>
      <c r="R2298" s="1" t="s">
        <v>140</v>
      </c>
      <c r="S2298" s="1" t="s">
        <v>91</v>
      </c>
      <c r="T2298" s="1" t="s">
        <v>72</v>
      </c>
      <c r="U2298" s="1" t="s">
        <v>73</v>
      </c>
      <c r="X2298" s="1" t="s">
        <v>2752</v>
      </c>
      <c r="Z2298" s="1" t="s">
        <v>325</v>
      </c>
      <c r="AA2298" s="1" t="s">
        <v>2753</v>
      </c>
      <c r="AJ2298" s="1" t="s">
        <v>76</v>
      </c>
      <c r="AK2298" s="1" t="s">
        <v>2754</v>
      </c>
      <c r="AL2298" s="1">
        <v>150000</v>
      </c>
      <c r="AM2298" s="1" t="s">
        <v>109</v>
      </c>
      <c r="AN2298" s="1" t="s">
        <v>4663</v>
      </c>
      <c r="AO2298" s="1" t="s">
        <v>4293</v>
      </c>
    </row>
    <row r="2299" spans="1:41" x14ac:dyDescent="0.5">
      <c r="A2299" s="1">
        <v>81</v>
      </c>
      <c r="B2299" s="1" t="s">
        <v>2749</v>
      </c>
      <c r="C2299" s="2">
        <v>43371</v>
      </c>
      <c r="D2299" s="1" t="s">
        <v>2750</v>
      </c>
      <c r="E2299" s="1" t="s">
        <v>2751</v>
      </c>
      <c r="F2299" s="1" t="s">
        <v>98</v>
      </c>
      <c r="G2299" s="1">
        <v>100</v>
      </c>
      <c r="H2299" s="1">
        <v>132</v>
      </c>
      <c r="I2299" s="1" t="s">
        <v>959</v>
      </c>
      <c r="J2299" s="1">
        <v>0.78</v>
      </c>
      <c r="K2299" s="1">
        <v>13.794185000000001</v>
      </c>
      <c r="L2299" s="1">
        <v>-88.896529999999998</v>
      </c>
      <c r="M2299" s="1" t="s">
        <v>308</v>
      </c>
      <c r="N2299" s="1">
        <v>0</v>
      </c>
      <c r="O2299" s="1">
        <v>13.923406</v>
      </c>
      <c r="P2299" s="1">
        <v>-86.952798999999999</v>
      </c>
      <c r="Q2299" s="1">
        <v>1170</v>
      </c>
      <c r="R2299" s="1" t="s">
        <v>140</v>
      </c>
      <c r="S2299" s="1" t="s">
        <v>91</v>
      </c>
      <c r="T2299" s="1" t="s">
        <v>72</v>
      </c>
      <c r="U2299" s="1" t="s">
        <v>73</v>
      </c>
      <c r="X2299" s="1" t="s">
        <v>2752</v>
      </c>
      <c r="Z2299" s="1" t="s">
        <v>959</v>
      </c>
      <c r="AA2299" s="1" t="s">
        <v>2753</v>
      </c>
      <c r="AJ2299" s="1" t="s">
        <v>76</v>
      </c>
      <c r="AK2299" s="1" t="s">
        <v>2754</v>
      </c>
      <c r="AL2299" s="1">
        <v>150000</v>
      </c>
      <c r="AM2299" s="1" t="s">
        <v>109</v>
      </c>
      <c r="AN2299" s="1" t="s">
        <v>4663</v>
      </c>
      <c r="AO2299" s="1" t="s">
        <v>4293</v>
      </c>
    </row>
    <row r="2300" spans="1:41" x14ac:dyDescent="0.5">
      <c r="A2300" s="1">
        <v>81</v>
      </c>
      <c r="B2300" s="1" t="s">
        <v>2749</v>
      </c>
      <c r="C2300" s="2">
        <v>43371</v>
      </c>
      <c r="D2300" s="1" t="s">
        <v>2750</v>
      </c>
      <c r="E2300" s="1" t="s">
        <v>2751</v>
      </c>
      <c r="F2300" s="1" t="s">
        <v>98</v>
      </c>
      <c r="G2300" s="1">
        <v>100</v>
      </c>
      <c r="H2300" s="1">
        <v>132</v>
      </c>
      <c r="I2300" s="1" t="s">
        <v>1443</v>
      </c>
      <c r="J2300" s="1">
        <v>0.78</v>
      </c>
      <c r="K2300" s="1">
        <v>9.7489170000000005</v>
      </c>
      <c r="L2300" s="1">
        <v>-83.753426000000005</v>
      </c>
      <c r="M2300" s="1" t="s">
        <v>308</v>
      </c>
      <c r="N2300" s="1">
        <v>0</v>
      </c>
      <c r="O2300" s="1">
        <v>13.923406</v>
      </c>
      <c r="P2300" s="1">
        <v>-86.952798999999999</v>
      </c>
      <c r="Q2300" s="1">
        <v>1170</v>
      </c>
      <c r="R2300" s="1" t="s">
        <v>140</v>
      </c>
      <c r="S2300" s="1" t="s">
        <v>91</v>
      </c>
      <c r="T2300" s="1" t="s">
        <v>72</v>
      </c>
      <c r="U2300" s="1" t="s">
        <v>73</v>
      </c>
      <c r="X2300" s="1" t="s">
        <v>2752</v>
      </c>
      <c r="Z2300" s="1" t="s">
        <v>1443</v>
      </c>
      <c r="AA2300" s="1" t="s">
        <v>2753</v>
      </c>
      <c r="AJ2300" s="1" t="s">
        <v>76</v>
      </c>
      <c r="AK2300" s="1" t="s">
        <v>2754</v>
      </c>
      <c r="AL2300" s="1">
        <v>150000</v>
      </c>
      <c r="AM2300" s="1" t="s">
        <v>109</v>
      </c>
      <c r="AN2300" s="1" t="s">
        <v>4663</v>
      </c>
      <c r="AO2300" s="1" t="s">
        <v>4293</v>
      </c>
    </row>
    <row r="2301" spans="1:41" x14ac:dyDescent="0.5">
      <c r="A2301" s="1">
        <v>81</v>
      </c>
      <c r="B2301" s="1" t="s">
        <v>2749</v>
      </c>
      <c r="C2301" s="2">
        <v>43371</v>
      </c>
      <c r="D2301" s="1" t="s">
        <v>2750</v>
      </c>
      <c r="E2301" s="1" t="s">
        <v>2751</v>
      </c>
      <c r="F2301" s="1" t="s">
        <v>98</v>
      </c>
      <c r="G2301" s="1">
        <v>100</v>
      </c>
      <c r="H2301" s="1">
        <v>132</v>
      </c>
      <c r="I2301" s="1" t="s">
        <v>763</v>
      </c>
      <c r="J2301" s="1">
        <v>0.69</v>
      </c>
      <c r="K2301" s="1">
        <v>31.952162000000001</v>
      </c>
      <c r="L2301" s="1">
        <v>35.233153999999999</v>
      </c>
      <c r="M2301" s="1" t="s">
        <v>268</v>
      </c>
      <c r="N2301" s="1">
        <v>0</v>
      </c>
      <c r="O2301" s="1">
        <v>37.477907000000002</v>
      </c>
      <c r="P2301" s="1">
        <v>39.411562000000004</v>
      </c>
      <c r="Q2301" s="1">
        <v>1035</v>
      </c>
      <c r="R2301" s="1" t="s">
        <v>140</v>
      </c>
      <c r="S2301" s="1" t="s">
        <v>91</v>
      </c>
      <c r="T2301" s="1" t="s">
        <v>72</v>
      </c>
      <c r="U2301" s="1" t="s">
        <v>73</v>
      </c>
      <c r="X2301" s="1" t="s">
        <v>2752</v>
      </c>
      <c r="Z2301" s="1" t="s">
        <v>763</v>
      </c>
      <c r="AA2301" s="1" t="s">
        <v>2753</v>
      </c>
      <c r="AJ2301" s="1" t="s">
        <v>76</v>
      </c>
      <c r="AK2301" s="1" t="s">
        <v>2754</v>
      </c>
      <c r="AL2301" s="1">
        <v>150000</v>
      </c>
      <c r="AM2301" s="1" t="s">
        <v>109</v>
      </c>
      <c r="AN2301" s="1" t="s">
        <v>4663</v>
      </c>
      <c r="AO2301" s="1" t="s">
        <v>4293</v>
      </c>
    </row>
    <row r="2302" spans="1:41" x14ac:dyDescent="0.5">
      <c r="A2302" s="1">
        <v>81</v>
      </c>
      <c r="B2302" s="1" t="s">
        <v>2749</v>
      </c>
      <c r="C2302" s="2">
        <v>43371</v>
      </c>
      <c r="D2302" s="1" t="s">
        <v>2750</v>
      </c>
      <c r="E2302" s="1" t="s">
        <v>2751</v>
      </c>
      <c r="F2302" s="1" t="s">
        <v>98</v>
      </c>
      <c r="G2302" s="1">
        <v>100</v>
      </c>
      <c r="H2302" s="1">
        <v>132</v>
      </c>
      <c r="I2302" s="1" t="s">
        <v>683</v>
      </c>
      <c r="J2302" s="1">
        <v>0.78</v>
      </c>
      <c r="K2302" s="1">
        <v>18.220554</v>
      </c>
      <c r="L2302" s="1">
        <v>-63.068615000000001</v>
      </c>
      <c r="M2302" s="1" t="s">
        <v>195</v>
      </c>
      <c r="N2302" s="1">
        <v>0</v>
      </c>
      <c r="O2302" s="1">
        <v>25.14509</v>
      </c>
      <c r="P2302" s="1">
        <v>-80.396960000000007</v>
      </c>
      <c r="Q2302" s="1">
        <v>1170</v>
      </c>
      <c r="R2302" s="1" t="s">
        <v>140</v>
      </c>
      <c r="S2302" s="1" t="s">
        <v>91</v>
      </c>
      <c r="T2302" s="1" t="s">
        <v>72</v>
      </c>
      <c r="U2302" s="1" t="s">
        <v>73</v>
      </c>
      <c r="X2302" s="1" t="s">
        <v>2752</v>
      </c>
      <c r="Z2302" s="1" t="s">
        <v>683</v>
      </c>
      <c r="AA2302" s="1" t="s">
        <v>2753</v>
      </c>
      <c r="AJ2302" s="1" t="s">
        <v>76</v>
      </c>
      <c r="AK2302" s="1" t="s">
        <v>2754</v>
      </c>
      <c r="AL2302" s="1">
        <v>150000</v>
      </c>
      <c r="AM2302" s="1" t="s">
        <v>109</v>
      </c>
      <c r="AN2302" s="1" t="s">
        <v>4663</v>
      </c>
      <c r="AO2302" s="1" t="s">
        <v>4293</v>
      </c>
    </row>
    <row r="2303" spans="1:41" x14ac:dyDescent="0.5">
      <c r="A2303" s="1">
        <v>81</v>
      </c>
      <c r="B2303" s="1" t="s">
        <v>2749</v>
      </c>
      <c r="C2303" s="2">
        <v>43371</v>
      </c>
      <c r="D2303" s="1" t="s">
        <v>2750</v>
      </c>
      <c r="E2303" s="1" t="s">
        <v>2751</v>
      </c>
      <c r="F2303" s="1" t="s">
        <v>98</v>
      </c>
      <c r="G2303" s="1">
        <v>100</v>
      </c>
      <c r="H2303" s="1">
        <v>132</v>
      </c>
      <c r="I2303" s="1" t="s">
        <v>241</v>
      </c>
      <c r="J2303" s="1">
        <v>0.69</v>
      </c>
      <c r="K2303" s="1">
        <v>20.593682999999999</v>
      </c>
      <c r="L2303" s="1">
        <v>78.962883000000005</v>
      </c>
      <c r="M2303" s="1" t="s">
        <v>114</v>
      </c>
      <c r="N2303" s="1">
        <v>0</v>
      </c>
      <c r="O2303" s="1">
        <v>25.384855999999999</v>
      </c>
      <c r="P2303" s="1">
        <v>68.458809000000002</v>
      </c>
      <c r="Q2303" s="1">
        <v>1035</v>
      </c>
      <c r="R2303" s="1" t="s">
        <v>140</v>
      </c>
      <c r="S2303" s="1" t="s">
        <v>91</v>
      </c>
      <c r="T2303" s="1" t="s">
        <v>72</v>
      </c>
      <c r="U2303" s="1" t="s">
        <v>73</v>
      </c>
      <c r="X2303" s="1" t="s">
        <v>2752</v>
      </c>
      <c r="Z2303" s="1" t="s">
        <v>241</v>
      </c>
      <c r="AA2303" s="1" t="s">
        <v>2753</v>
      </c>
      <c r="AJ2303" s="1" t="s">
        <v>76</v>
      </c>
      <c r="AK2303" s="1" t="s">
        <v>2754</v>
      </c>
      <c r="AL2303" s="1">
        <v>150000</v>
      </c>
      <c r="AM2303" s="1" t="s">
        <v>109</v>
      </c>
      <c r="AN2303" s="1" t="s">
        <v>4663</v>
      </c>
      <c r="AO2303" s="1" t="s">
        <v>4293</v>
      </c>
    </row>
    <row r="2304" spans="1:41" x14ac:dyDescent="0.5">
      <c r="A2304" s="1">
        <v>81</v>
      </c>
      <c r="B2304" s="1" t="s">
        <v>2749</v>
      </c>
      <c r="C2304" s="2">
        <v>43371</v>
      </c>
      <c r="D2304" s="1" t="s">
        <v>2750</v>
      </c>
      <c r="E2304" s="1" t="s">
        <v>2751</v>
      </c>
      <c r="F2304" s="1" t="s">
        <v>98</v>
      </c>
      <c r="G2304" s="1">
        <v>100</v>
      </c>
      <c r="H2304" s="1">
        <v>132</v>
      </c>
      <c r="I2304" s="1" t="s">
        <v>1410</v>
      </c>
      <c r="J2304" s="1">
        <v>0.69</v>
      </c>
      <c r="K2304" s="1">
        <v>39.240085000000001</v>
      </c>
      <c r="L2304" s="1">
        <v>59.093667000000003</v>
      </c>
      <c r="M2304" s="1" t="s">
        <v>111</v>
      </c>
      <c r="N2304" s="1">
        <v>0</v>
      </c>
      <c r="O2304" s="1">
        <v>43.890490999999997</v>
      </c>
      <c r="P2304" s="1">
        <v>71.138231000000005</v>
      </c>
      <c r="Q2304" s="1">
        <v>1035</v>
      </c>
      <c r="R2304" s="1" t="s">
        <v>140</v>
      </c>
      <c r="S2304" s="1" t="s">
        <v>91</v>
      </c>
      <c r="T2304" s="1" t="s">
        <v>72</v>
      </c>
      <c r="U2304" s="1" t="s">
        <v>73</v>
      </c>
      <c r="X2304" s="1" t="s">
        <v>2752</v>
      </c>
      <c r="Z2304" s="1" t="s">
        <v>1410</v>
      </c>
      <c r="AA2304" s="1" t="s">
        <v>2753</v>
      </c>
      <c r="AJ2304" s="1" t="s">
        <v>76</v>
      </c>
      <c r="AK2304" s="1" t="s">
        <v>2754</v>
      </c>
      <c r="AL2304" s="1">
        <v>150000</v>
      </c>
      <c r="AM2304" s="1" t="s">
        <v>109</v>
      </c>
      <c r="AN2304" s="1" t="s">
        <v>4663</v>
      </c>
      <c r="AO2304" s="1" t="s">
        <v>4293</v>
      </c>
    </row>
    <row r="2305" spans="1:41" x14ac:dyDescent="0.5">
      <c r="A2305" s="1">
        <v>81</v>
      </c>
      <c r="B2305" s="1" t="s">
        <v>2749</v>
      </c>
      <c r="C2305" s="2">
        <v>43371</v>
      </c>
      <c r="D2305" s="1" t="s">
        <v>2750</v>
      </c>
      <c r="E2305" s="1" t="s">
        <v>2751</v>
      </c>
      <c r="F2305" s="1" t="s">
        <v>98</v>
      </c>
      <c r="G2305" s="1">
        <v>100</v>
      </c>
      <c r="H2305" s="1">
        <v>132</v>
      </c>
      <c r="I2305" s="1" t="s">
        <v>1448</v>
      </c>
      <c r="J2305" s="1">
        <v>0.45</v>
      </c>
      <c r="K2305" s="1">
        <v>-11.6455</v>
      </c>
      <c r="L2305" s="1">
        <v>43.333302000000003</v>
      </c>
      <c r="M2305" s="1" t="s">
        <v>69</v>
      </c>
      <c r="N2305" s="1">
        <v>0</v>
      </c>
      <c r="O2305" s="1">
        <v>2.6272389999999999</v>
      </c>
      <c r="P2305" s="1">
        <v>23.381664000000001</v>
      </c>
      <c r="Q2305" s="1">
        <v>675</v>
      </c>
      <c r="R2305" s="1" t="s">
        <v>140</v>
      </c>
      <c r="S2305" s="1" t="s">
        <v>91</v>
      </c>
      <c r="T2305" s="1" t="s">
        <v>72</v>
      </c>
      <c r="U2305" s="1" t="s">
        <v>73</v>
      </c>
      <c r="X2305" s="1" t="s">
        <v>2752</v>
      </c>
      <c r="Z2305" s="1" t="s">
        <v>1448</v>
      </c>
      <c r="AA2305" s="1" t="s">
        <v>2753</v>
      </c>
      <c r="AJ2305" s="1" t="s">
        <v>76</v>
      </c>
      <c r="AK2305" s="1" t="s">
        <v>2754</v>
      </c>
      <c r="AL2305" s="1">
        <v>150000</v>
      </c>
      <c r="AM2305" s="1" t="s">
        <v>109</v>
      </c>
      <c r="AN2305" s="1" t="s">
        <v>4663</v>
      </c>
      <c r="AO2305" s="1" t="s">
        <v>4293</v>
      </c>
    </row>
    <row r="2306" spans="1:41" x14ac:dyDescent="0.5">
      <c r="A2306" s="1">
        <v>81</v>
      </c>
      <c r="B2306" s="1" t="s">
        <v>2749</v>
      </c>
      <c r="C2306" s="2">
        <v>43371</v>
      </c>
      <c r="D2306" s="1" t="s">
        <v>2750</v>
      </c>
      <c r="E2306" s="1" t="s">
        <v>2751</v>
      </c>
      <c r="F2306" s="1" t="s">
        <v>98</v>
      </c>
      <c r="G2306" s="1">
        <v>100</v>
      </c>
      <c r="H2306" s="1">
        <v>132</v>
      </c>
      <c r="I2306" s="1" t="s">
        <v>1417</v>
      </c>
      <c r="J2306" s="1">
        <v>0.45</v>
      </c>
      <c r="K2306" s="1">
        <v>-11.202692000000001</v>
      </c>
      <c r="L2306" s="1">
        <v>17.873885999999999</v>
      </c>
      <c r="M2306" s="1" t="s">
        <v>69</v>
      </c>
      <c r="N2306" s="1">
        <v>0</v>
      </c>
      <c r="O2306" s="1">
        <v>2.6272389999999999</v>
      </c>
      <c r="P2306" s="1">
        <v>23.381664000000001</v>
      </c>
      <c r="Q2306" s="1">
        <v>675</v>
      </c>
      <c r="R2306" s="1" t="s">
        <v>140</v>
      </c>
      <c r="S2306" s="1" t="s">
        <v>91</v>
      </c>
      <c r="T2306" s="1" t="s">
        <v>72</v>
      </c>
      <c r="U2306" s="1" t="s">
        <v>73</v>
      </c>
      <c r="X2306" s="1" t="s">
        <v>2752</v>
      </c>
      <c r="Z2306" s="1" t="s">
        <v>1417</v>
      </c>
      <c r="AA2306" s="1" t="s">
        <v>2753</v>
      </c>
      <c r="AJ2306" s="1" t="s">
        <v>76</v>
      </c>
      <c r="AK2306" s="1" t="s">
        <v>2754</v>
      </c>
      <c r="AL2306" s="1">
        <v>150000</v>
      </c>
      <c r="AM2306" s="1" t="s">
        <v>109</v>
      </c>
      <c r="AN2306" s="1" t="s">
        <v>4663</v>
      </c>
      <c r="AO2306" s="1" t="s">
        <v>4293</v>
      </c>
    </row>
    <row r="2307" spans="1:41" x14ac:dyDescent="0.5">
      <c r="A2307" s="1">
        <v>81</v>
      </c>
      <c r="B2307" s="1" t="s">
        <v>2749</v>
      </c>
      <c r="C2307" s="2">
        <v>43371</v>
      </c>
      <c r="D2307" s="1" t="s">
        <v>2750</v>
      </c>
      <c r="E2307" s="1" t="s">
        <v>2751</v>
      </c>
      <c r="F2307" s="1" t="s">
        <v>98</v>
      </c>
      <c r="G2307" s="1">
        <v>100</v>
      </c>
      <c r="H2307" s="1">
        <v>132</v>
      </c>
      <c r="I2307" s="1" t="s">
        <v>1433</v>
      </c>
      <c r="J2307" s="1">
        <v>0.45</v>
      </c>
      <c r="K2307" s="1">
        <v>34.207649000000004</v>
      </c>
      <c r="L2307" s="1">
        <v>9.465427</v>
      </c>
      <c r="M2307" s="1" t="s">
        <v>110</v>
      </c>
      <c r="N2307" s="1">
        <v>0</v>
      </c>
      <c r="O2307" s="1">
        <v>26.625188000000001</v>
      </c>
      <c r="P2307" s="1">
        <v>6.809552</v>
      </c>
      <c r="Q2307" s="1">
        <v>675</v>
      </c>
      <c r="R2307" s="1" t="s">
        <v>140</v>
      </c>
      <c r="S2307" s="1" t="s">
        <v>91</v>
      </c>
      <c r="T2307" s="1" t="s">
        <v>72</v>
      </c>
      <c r="U2307" s="1" t="s">
        <v>73</v>
      </c>
      <c r="X2307" s="1" t="s">
        <v>2752</v>
      </c>
      <c r="Z2307" s="1" t="s">
        <v>1433</v>
      </c>
      <c r="AA2307" s="1" t="s">
        <v>2753</v>
      </c>
      <c r="AJ2307" s="1" t="s">
        <v>76</v>
      </c>
      <c r="AK2307" s="1" t="s">
        <v>2754</v>
      </c>
      <c r="AL2307" s="1">
        <v>150000</v>
      </c>
      <c r="AM2307" s="1" t="s">
        <v>109</v>
      </c>
      <c r="AN2307" s="1" t="s">
        <v>4663</v>
      </c>
      <c r="AO2307" s="1" t="s">
        <v>4293</v>
      </c>
    </row>
    <row r="2308" spans="1:41" x14ac:dyDescent="0.5">
      <c r="A2308" s="1">
        <v>81</v>
      </c>
      <c r="B2308" s="1" t="s">
        <v>2749</v>
      </c>
      <c r="C2308" s="2">
        <v>43371</v>
      </c>
      <c r="D2308" s="1" t="s">
        <v>2750</v>
      </c>
      <c r="E2308" s="1" t="s">
        <v>2751</v>
      </c>
      <c r="F2308" s="1" t="s">
        <v>98</v>
      </c>
      <c r="G2308" s="1">
        <v>100</v>
      </c>
      <c r="H2308" s="1">
        <v>132</v>
      </c>
      <c r="I2308" s="1" t="s">
        <v>179</v>
      </c>
      <c r="J2308" s="1">
        <v>0.45</v>
      </c>
      <c r="K2308" s="1">
        <v>-4.0383329999999997</v>
      </c>
      <c r="L2308" s="1">
        <v>21.758662999999999</v>
      </c>
      <c r="M2308" s="1" t="s">
        <v>69</v>
      </c>
      <c r="N2308" s="1">
        <v>0</v>
      </c>
      <c r="O2308" s="1">
        <v>2.6272389999999999</v>
      </c>
      <c r="P2308" s="1">
        <v>23.381664000000001</v>
      </c>
      <c r="Q2308" s="1">
        <v>675</v>
      </c>
      <c r="R2308" s="1" t="s">
        <v>140</v>
      </c>
      <c r="S2308" s="1" t="s">
        <v>91</v>
      </c>
      <c r="T2308" s="1" t="s">
        <v>72</v>
      </c>
      <c r="U2308" s="1" t="s">
        <v>73</v>
      </c>
      <c r="X2308" s="1" t="s">
        <v>2752</v>
      </c>
      <c r="Z2308" s="1" t="s">
        <v>179</v>
      </c>
      <c r="AA2308" s="1" t="s">
        <v>2753</v>
      </c>
      <c r="AJ2308" s="1" t="s">
        <v>76</v>
      </c>
      <c r="AK2308" s="1" t="s">
        <v>2754</v>
      </c>
      <c r="AL2308" s="1">
        <v>150000</v>
      </c>
      <c r="AM2308" s="1" t="s">
        <v>109</v>
      </c>
      <c r="AN2308" s="1" t="s">
        <v>4663</v>
      </c>
      <c r="AO2308" s="1" t="s">
        <v>4293</v>
      </c>
    </row>
    <row r="2309" spans="1:41" x14ac:dyDescent="0.5">
      <c r="A2309" s="1">
        <v>81</v>
      </c>
      <c r="B2309" s="1" t="s">
        <v>2749</v>
      </c>
      <c r="C2309" s="2">
        <v>43371</v>
      </c>
      <c r="D2309" s="1" t="s">
        <v>2750</v>
      </c>
      <c r="E2309" s="1" t="s">
        <v>2751</v>
      </c>
      <c r="F2309" s="1" t="s">
        <v>98</v>
      </c>
      <c r="G2309" s="1">
        <v>100</v>
      </c>
      <c r="H2309" s="1">
        <v>132</v>
      </c>
      <c r="I2309" s="1" t="s">
        <v>89</v>
      </c>
      <c r="J2309" s="1">
        <v>0.45</v>
      </c>
      <c r="K2309" s="1">
        <v>6.8808540000000002</v>
      </c>
      <c r="L2309" s="1">
        <v>-1.167594</v>
      </c>
      <c r="M2309" s="1" t="s">
        <v>69</v>
      </c>
      <c r="N2309" s="1">
        <v>0</v>
      </c>
      <c r="O2309" s="1">
        <v>2.6272389999999999</v>
      </c>
      <c r="P2309" s="1">
        <v>23.381664000000001</v>
      </c>
      <c r="Q2309" s="1">
        <v>675</v>
      </c>
      <c r="R2309" s="1" t="s">
        <v>140</v>
      </c>
      <c r="S2309" s="1" t="s">
        <v>91</v>
      </c>
      <c r="T2309" s="1" t="s">
        <v>72</v>
      </c>
      <c r="U2309" s="1" t="s">
        <v>73</v>
      </c>
      <c r="X2309" s="1" t="s">
        <v>2752</v>
      </c>
      <c r="Z2309" s="1" t="s">
        <v>89</v>
      </c>
      <c r="AA2309" s="1" t="s">
        <v>2753</v>
      </c>
      <c r="AJ2309" s="1" t="s">
        <v>76</v>
      </c>
      <c r="AK2309" s="1" t="s">
        <v>2754</v>
      </c>
      <c r="AL2309" s="1">
        <v>150000</v>
      </c>
      <c r="AM2309" s="1" t="s">
        <v>109</v>
      </c>
      <c r="AN2309" s="1" t="s">
        <v>4663</v>
      </c>
      <c r="AO2309" s="1" t="s">
        <v>4293</v>
      </c>
    </row>
    <row r="2310" spans="1:41" x14ac:dyDescent="0.5">
      <c r="A2310" s="1">
        <v>81</v>
      </c>
      <c r="B2310" s="1" t="s">
        <v>2749</v>
      </c>
      <c r="C2310" s="2">
        <v>43371</v>
      </c>
      <c r="D2310" s="1" t="s">
        <v>2750</v>
      </c>
      <c r="E2310" s="1" t="s">
        <v>2751</v>
      </c>
      <c r="F2310" s="1" t="s">
        <v>98</v>
      </c>
      <c r="G2310" s="1">
        <v>100</v>
      </c>
      <c r="H2310" s="1">
        <v>132</v>
      </c>
      <c r="I2310" s="1" t="s">
        <v>1424</v>
      </c>
      <c r="J2310" s="1">
        <v>0.69</v>
      </c>
      <c r="K2310" s="1">
        <v>37.663997999999999</v>
      </c>
      <c r="L2310" s="1">
        <v>127.97846199999999</v>
      </c>
      <c r="M2310" s="1" t="s">
        <v>112</v>
      </c>
      <c r="N2310" s="1">
        <v>0</v>
      </c>
      <c r="O2310" s="1">
        <v>45.052331000000002</v>
      </c>
      <c r="P2310" s="1">
        <v>118.90412999999999</v>
      </c>
      <c r="Q2310" s="1">
        <v>1035</v>
      </c>
      <c r="R2310" s="1" t="s">
        <v>140</v>
      </c>
      <c r="S2310" s="1" t="s">
        <v>91</v>
      </c>
      <c r="T2310" s="1" t="s">
        <v>72</v>
      </c>
      <c r="U2310" s="1" t="s">
        <v>73</v>
      </c>
      <c r="X2310" s="1" t="s">
        <v>2752</v>
      </c>
      <c r="Z2310" s="1" t="s">
        <v>1424</v>
      </c>
      <c r="AA2310" s="1" t="s">
        <v>2753</v>
      </c>
      <c r="AJ2310" s="1" t="s">
        <v>76</v>
      </c>
      <c r="AK2310" s="1" t="s">
        <v>2754</v>
      </c>
      <c r="AL2310" s="1">
        <v>150000</v>
      </c>
      <c r="AM2310" s="1" t="s">
        <v>109</v>
      </c>
      <c r="AN2310" s="1" t="s">
        <v>4663</v>
      </c>
      <c r="AO2310" s="1" t="s">
        <v>4293</v>
      </c>
    </row>
    <row r="2311" spans="1:41" x14ac:dyDescent="0.5">
      <c r="A2311" s="1">
        <v>81</v>
      </c>
      <c r="B2311" s="1" t="s">
        <v>2749</v>
      </c>
      <c r="C2311" s="2">
        <v>43371</v>
      </c>
      <c r="D2311" s="1" t="s">
        <v>2750</v>
      </c>
      <c r="E2311" s="1" t="s">
        <v>2751</v>
      </c>
      <c r="F2311" s="1" t="s">
        <v>98</v>
      </c>
      <c r="G2311" s="1">
        <v>100</v>
      </c>
      <c r="H2311" s="1">
        <v>132</v>
      </c>
      <c r="I2311" s="1" t="s">
        <v>689</v>
      </c>
      <c r="J2311" s="1">
        <v>0.78</v>
      </c>
      <c r="K2311" s="1">
        <v>18.109580999999999</v>
      </c>
      <c r="L2311" s="1">
        <v>-77.297507999999993</v>
      </c>
      <c r="M2311" s="1" t="s">
        <v>195</v>
      </c>
      <c r="N2311" s="1">
        <v>0</v>
      </c>
      <c r="O2311" s="1">
        <v>25.14509</v>
      </c>
      <c r="P2311" s="1">
        <v>-80.396960000000007</v>
      </c>
      <c r="Q2311" s="1">
        <v>1170</v>
      </c>
      <c r="R2311" s="1" t="s">
        <v>140</v>
      </c>
      <c r="S2311" s="1" t="s">
        <v>91</v>
      </c>
      <c r="T2311" s="1" t="s">
        <v>72</v>
      </c>
      <c r="U2311" s="1" t="s">
        <v>73</v>
      </c>
      <c r="X2311" s="1" t="s">
        <v>2752</v>
      </c>
      <c r="Z2311" s="1" t="s">
        <v>689</v>
      </c>
      <c r="AA2311" s="1" t="s">
        <v>2753</v>
      </c>
      <c r="AJ2311" s="1" t="s">
        <v>76</v>
      </c>
      <c r="AK2311" s="1" t="s">
        <v>2754</v>
      </c>
      <c r="AL2311" s="1">
        <v>150000</v>
      </c>
      <c r="AM2311" s="1" t="s">
        <v>109</v>
      </c>
      <c r="AN2311" s="1" t="s">
        <v>4663</v>
      </c>
      <c r="AO2311" s="1" t="s">
        <v>4293</v>
      </c>
    </row>
    <row r="2312" spans="1:41" x14ac:dyDescent="0.5">
      <c r="A2312" s="1">
        <v>81</v>
      </c>
      <c r="B2312" s="1" t="s">
        <v>2749</v>
      </c>
      <c r="C2312" s="2">
        <v>43371</v>
      </c>
      <c r="D2312" s="1" t="s">
        <v>2750</v>
      </c>
      <c r="E2312" s="1" t="s">
        <v>2751</v>
      </c>
      <c r="F2312" s="1" t="s">
        <v>98</v>
      </c>
      <c r="G2312" s="1">
        <v>100</v>
      </c>
      <c r="H2312" s="1">
        <v>132</v>
      </c>
      <c r="I2312" s="1" t="s">
        <v>220</v>
      </c>
      <c r="J2312" s="1">
        <v>0.45</v>
      </c>
      <c r="K2312" s="1">
        <v>-2.3559E-2</v>
      </c>
      <c r="L2312" s="1">
        <v>37.906193000000002</v>
      </c>
      <c r="M2312" s="1" t="s">
        <v>69</v>
      </c>
      <c r="N2312" s="1">
        <v>0</v>
      </c>
      <c r="O2312" s="1">
        <v>2.6272389999999999</v>
      </c>
      <c r="P2312" s="1">
        <v>23.381664000000001</v>
      </c>
      <c r="Q2312" s="1">
        <v>675</v>
      </c>
      <c r="R2312" s="1" t="s">
        <v>140</v>
      </c>
      <c r="S2312" s="1" t="s">
        <v>91</v>
      </c>
      <c r="T2312" s="1" t="s">
        <v>72</v>
      </c>
      <c r="U2312" s="1" t="s">
        <v>73</v>
      </c>
      <c r="X2312" s="1" t="s">
        <v>2752</v>
      </c>
      <c r="Z2312" s="1" t="s">
        <v>220</v>
      </c>
      <c r="AA2312" s="1" t="s">
        <v>2753</v>
      </c>
      <c r="AJ2312" s="1" t="s">
        <v>76</v>
      </c>
      <c r="AK2312" s="1" t="s">
        <v>2754</v>
      </c>
      <c r="AL2312" s="1">
        <v>150000</v>
      </c>
      <c r="AM2312" s="1" t="s">
        <v>109</v>
      </c>
      <c r="AN2312" s="1" t="s">
        <v>4663</v>
      </c>
      <c r="AO2312" s="1" t="s">
        <v>4293</v>
      </c>
    </row>
    <row r="2313" spans="1:41" x14ac:dyDescent="0.5">
      <c r="A2313" s="1">
        <v>81</v>
      </c>
      <c r="B2313" s="1" t="s">
        <v>2749</v>
      </c>
      <c r="C2313" s="2">
        <v>43371</v>
      </c>
      <c r="D2313" s="1" t="s">
        <v>2750</v>
      </c>
      <c r="E2313" s="1" t="s">
        <v>2751</v>
      </c>
      <c r="F2313" s="1" t="s">
        <v>98</v>
      </c>
      <c r="G2313" s="1">
        <v>100</v>
      </c>
      <c r="H2313" s="1">
        <v>132</v>
      </c>
      <c r="I2313" s="1" t="s">
        <v>469</v>
      </c>
      <c r="J2313" s="1">
        <v>0.85</v>
      </c>
      <c r="K2313" s="1">
        <v>15.744085999999999</v>
      </c>
      <c r="L2313" s="1">
        <v>47.666449999999998</v>
      </c>
      <c r="M2313" s="1" t="s">
        <v>268</v>
      </c>
      <c r="N2313" s="1">
        <v>0</v>
      </c>
      <c r="O2313" s="1">
        <v>37.477907000000002</v>
      </c>
      <c r="P2313" s="1">
        <v>39.411562000000004</v>
      </c>
      <c r="Q2313" s="1">
        <v>1275</v>
      </c>
      <c r="R2313" s="1" t="s">
        <v>140</v>
      </c>
      <c r="S2313" s="1" t="s">
        <v>91</v>
      </c>
      <c r="T2313" s="1" t="s">
        <v>72</v>
      </c>
      <c r="U2313" s="1" t="s">
        <v>73</v>
      </c>
      <c r="X2313" s="1" t="s">
        <v>2752</v>
      </c>
      <c r="Z2313" s="1" t="s">
        <v>469</v>
      </c>
      <c r="AA2313" s="1" t="s">
        <v>2753</v>
      </c>
      <c r="AJ2313" s="1" t="s">
        <v>76</v>
      </c>
      <c r="AK2313" s="1" t="s">
        <v>2754</v>
      </c>
      <c r="AL2313" s="1">
        <v>150000</v>
      </c>
      <c r="AM2313" s="1" t="s">
        <v>109</v>
      </c>
      <c r="AN2313" s="1" t="s">
        <v>4663</v>
      </c>
      <c r="AO2313" s="1" t="s">
        <v>4293</v>
      </c>
    </row>
    <row r="2314" spans="1:41" x14ac:dyDescent="0.5">
      <c r="A2314" s="1">
        <v>81</v>
      </c>
      <c r="B2314" s="1" t="s">
        <v>2749</v>
      </c>
      <c r="C2314" s="2">
        <v>43371</v>
      </c>
      <c r="D2314" s="1" t="s">
        <v>2750</v>
      </c>
      <c r="E2314" s="1" t="s">
        <v>2751</v>
      </c>
      <c r="F2314" s="1" t="s">
        <v>98</v>
      </c>
      <c r="G2314" s="1">
        <v>100</v>
      </c>
      <c r="H2314" s="1">
        <v>132</v>
      </c>
      <c r="I2314" s="1" t="s">
        <v>144</v>
      </c>
      <c r="J2314" s="1">
        <v>0.45</v>
      </c>
      <c r="K2314" s="1">
        <v>1.105402</v>
      </c>
      <c r="L2314" s="1">
        <v>32.520620000000001</v>
      </c>
      <c r="M2314" s="1" t="s">
        <v>69</v>
      </c>
      <c r="N2314" s="1">
        <v>0</v>
      </c>
      <c r="O2314" s="1">
        <v>2.6272389999999999</v>
      </c>
      <c r="P2314" s="1">
        <v>23.381664000000001</v>
      </c>
      <c r="Q2314" s="1">
        <v>675</v>
      </c>
      <c r="R2314" s="1" t="s">
        <v>140</v>
      </c>
      <c r="S2314" s="1" t="s">
        <v>91</v>
      </c>
      <c r="T2314" s="1" t="s">
        <v>72</v>
      </c>
      <c r="U2314" s="1" t="s">
        <v>73</v>
      </c>
      <c r="X2314" s="1" t="s">
        <v>2752</v>
      </c>
      <c r="Z2314" s="1" t="s">
        <v>144</v>
      </c>
      <c r="AA2314" s="1" t="s">
        <v>2753</v>
      </c>
      <c r="AJ2314" s="1" t="s">
        <v>76</v>
      </c>
      <c r="AK2314" s="1" t="s">
        <v>2754</v>
      </c>
      <c r="AL2314" s="1">
        <v>150000</v>
      </c>
      <c r="AM2314" s="1" t="s">
        <v>109</v>
      </c>
      <c r="AN2314" s="1" t="s">
        <v>4663</v>
      </c>
      <c r="AO2314" s="1" t="s">
        <v>4293</v>
      </c>
    </row>
    <row r="2315" spans="1:41" x14ac:dyDescent="0.5">
      <c r="A2315" s="1">
        <v>81</v>
      </c>
      <c r="B2315" s="1" t="s">
        <v>2749</v>
      </c>
      <c r="C2315" s="2">
        <v>43371</v>
      </c>
      <c r="D2315" s="1" t="s">
        <v>2750</v>
      </c>
      <c r="E2315" s="1" t="s">
        <v>2751</v>
      </c>
      <c r="F2315" s="1" t="s">
        <v>98</v>
      </c>
      <c r="G2315" s="1">
        <v>100</v>
      </c>
      <c r="H2315" s="1">
        <v>132</v>
      </c>
      <c r="I2315" s="1" t="s">
        <v>1430</v>
      </c>
      <c r="J2315" s="1">
        <v>0.78</v>
      </c>
      <c r="K2315" s="1">
        <v>-14.235004</v>
      </c>
      <c r="L2315" s="1">
        <v>-51.925282000000003</v>
      </c>
      <c r="M2315" s="1" t="s">
        <v>84</v>
      </c>
      <c r="N2315" s="1">
        <v>0</v>
      </c>
      <c r="O2315" s="1">
        <v>-15.623037</v>
      </c>
      <c r="P2315" s="1">
        <v>-59.0625</v>
      </c>
      <c r="Q2315" s="1">
        <v>1170</v>
      </c>
      <c r="R2315" s="1" t="s">
        <v>140</v>
      </c>
      <c r="S2315" s="1" t="s">
        <v>91</v>
      </c>
      <c r="T2315" s="1" t="s">
        <v>72</v>
      </c>
      <c r="U2315" s="1" t="s">
        <v>73</v>
      </c>
      <c r="X2315" s="1" t="s">
        <v>2752</v>
      </c>
      <c r="Z2315" s="1" t="s">
        <v>1430</v>
      </c>
      <c r="AA2315" s="1" t="s">
        <v>2753</v>
      </c>
      <c r="AJ2315" s="1" t="s">
        <v>76</v>
      </c>
      <c r="AK2315" s="1" t="s">
        <v>2754</v>
      </c>
      <c r="AL2315" s="1">
        <v>150000</v>
      </c>
      <c r="AM2315" s="1" t="s">
        <v>109</v>
      </c>
      <c r="AN2315" s="1" t="s">
        <v>4663</v>
      </c>
      <c r="AO2315" s="1" t="s">
        <v>4293</v>
      </c>
    </row>
    <row r="2316" spans="1:41" x14ac:dyDescent="0.5">
      <c r="A2316" s="1">
        <v>81</v>
      </c>
      <c r="B2316" s="1" t="s">
        <v>2749</v>
      </c>
      <c r="C2316" s="2">
        <v>43371</v>
      </c>
      <c r="D2316" s="1" t="s">
        <v>2750</v>
      </c>
      <c r="E2316" s="1" t="s">
        <v>2751</v>
      </c>
      <c r="F2316" s="1" t="s">
        <v>98</v>
      </c>
      <c r="G2316" s="1">
        <v>100</v>
      </c>
      <c r="H2316" s="1">
        <v>132</v>
      </c>
      <c r="I2316" s="1" t="s">
        <v>480</v>
      </c>
      <c r="J2316" s="1">
        <v>0.45</v>
      </c>
      <c r="K2316" s="1">
        <v>8.5029109999999992</v>
      </c>
      <c r="L2316" s="1">
        <v>0.982742</v>
      </c>
      <c r="M2316" s="1" t="s">
        <v>69</v>
      </c>
      <c r="N2316" s="1">
        <v>0</v>
      </c>
      <c r="O2316" s="1">
        <v>2.6272389999999999</v>
      </c>
      <c r="P2316" s="1">
        <v>23.381664000000001</v>
      </c>
      <c r="Q2316" s="1">
        <v>675</v>
      </c>
      <c r="R2316" s="1" t="s">
        <v>140</v>
      </c>
      <c r="S2316" s="1" t="s">
        <v>91</v>
      </c>
      <c r="T2316" s="1" t="s">
        <v>72</v>
      </c>
      <c r="U2316" s="1" t="s">
        <v>73</v>
      </c>
      <c r="X2316" s="1" t="s">
        <v>2752</v>
      </c>
      <c r="Z2316" s="1" t="s">
        <v>480</v>
      </c>
      <c r="AA2316" s="1" t="s">
        <v>2753</v>
      </c>
      <c r="AJ2316" s="1" t="s">
        <v>76</v>
      </c>
      <c r="AK2316" s="1" t="s">
        <v>2754</v>
      </c>
      <c r="AL2316" s="1">
        <v>150000</v>
      </c>
      <c r="AM2316" s="1" t="s">
        <v>109</v>
      </c>
      <c r="AN2316" s="1" t="s">
        <v>4663</v>
      </c>
      <c r="AO2316" s="1" t="s">
        <v>4293</v>
      </c>
    </row>
    <row r="2317" spans="1:41" x14ac:dyDescent="0.5">
      <c r="A2317" s="1">
        <v>81</v>
      </c>
      <c r="B2317" s="1" t="s">
        <v>2749</v>
      </c>
      <c r="C2317" s="2">
        <v>43371</v>
      </c>
      <c r="D2317" s="1" t="s">
        <v>2750</v>
      </c>
      <c r="E2317" s="1" t="s">
        <v>2751</v>
      </c>
      <c r="F2317" s="1" t="s">
        <v>98</v>
      </c>
      <c r="G2317" s="1">
        <v>100</v>
      </c>
      <c r="H2317" s="1">
        <v>132</v>
      </c>
      <c r="I2317" s="1" t="s">
        <v>890</v>
      </c>
      <c r="J2317" s="1">
        <v>0.78</v>
      </c>
      <c r="K2317" s="1">
        <v>-10.151092999999999</v>
      </c>
      <c r="L2317" s="1">
        <v>-75.311132000000001</v>
      </c>
      <c r="M2317" s="1" t="s">
        <v>84</v>
      </c>
      <c r="N2317" s="1">
        <v>0</v>
      </c>
      <c r="O2317" s="1">
        <v>-15.623037</v>
      </c>
      <c r="P2317" s="1">
        <v>-59.0625</v>
      </c>
      <c r="Q2317" s="1">
        <v>1170</v>
      </c>
      <c r="R2317" s="1" t="s">
        <v>140</v>
      </c>
      <c r="S2317" s="1" t="s">
        <v>91</v>
      </c>
      <c r="T2317" s="1" t="s">
        <v>72</v>
      </c>
      <c r="U2317" s="1" t="s">
        <v>73</v>
      </c>
      <c r="X2317" s="1" t="s">
        <v>2752</v>
      </c>
      <c r="Z2317" s="1" t="s">
        <v>890</v>
      </c>
      <c r="AA2317" s="1" t="s">
        <v>2753</v>
      </c>
      <c r="AJ2317" s="1" t="s">
        <v>76</v>
      </c>
      <c r="AK2317" s="1" t="s">
        <v>2754</v>
      </c>
      <c r="AL2317" s="1">
        <v>150000</v>
      </c>
      <c r="AM2317" s="1" t="s">
        <v>109</v>
      </c>
      <c r="AN2317" s="1" t="s">
        <v>4663</v>
      </c>
      <c r="AO2317" s="1" t="s">
        <v>4293</v>
      </c>
    </row>
    <row r="2318" spans="1:41" x14ac:dyDescent="0.5">
      <c r="A2318" s="1">
        <v>81</v>
      </c>
      <c r="B2318" s="1" t="s">
        <v>2749</v>
      </c>
      <c r="C2318" s="2">
        <v>43371</v>
      </c>
      <c r="D2318" s="1" t="s">
        <v>2750</v>
      </c>
      <c r="E2318" s="1" t="s">
        <v>2751</v>
      </c>
      <c r="F2318" s="1" t="s">
        <v>98</v>
      </c>
      <c r="G2318" s="1">
        <v>100</v>
      </c>
      <c r="H2318" s="1">
        <v>132</v>
      </c>
      <c r="I2318" s="1" t="s">
        <v>1451</v>
      </c>
      <c r="J2318" s="1">
        <v>0.45</v>
      </c>
      <c r="K2318" s="1">
        <v>3.75298</v>
      </c>
      <c r="L2318" s="1">
        <v>8.7740799999999997</v>
      </c>
      <c r="M2318" s="1" t="s">
        <v>69</v>
      </c>
      <c r="N2318" s="1">
        <v>0</v>
      </c>
      <c r="O2318" s="1">
        <v>2.6272389999999999</v>
      </c>
      <c r="P2318" s="1">
        <v>23.381664000000001</v>
      </c>
      <c r="Q2318" s="1">
        <v>675</v>
      </c>
      <c r="R2318" s="1" t="s">
        <v>140</v>
      </c>
      <c r="S2318" s="1" t="s">
        <v>91</v>
      </c>
      <c r="T2318" s="1" t="s">
        <v>72</v>
      </c>
      <c r="U2318" s="1" t="s">
        <v>73</v>
      </c>
      <c r="X2318" s="1" t="s">
        <v>2752</v>
      </c>
      <c r="Z2318" s="1" t="s">
        <v>1451</v>
      </c>
      <c r="AA2318" s="1" t="s">
        <v>2753</v>
      </c>
      <c r="AJ2318" s="1" t="s">
        <v>76</v>
      </c>
      <c r="AK2318" s="1" t="s">
        <v>2754</v>
      </c>
      <c r="AL2318" s="1">
        <v>150000</v>
      </c>
      <c r="AM2318" s="1" t="s">
        <v>109</v>
      </c>
      <c r="AN2318" s="1" t="s">
        <v>4663</v>
      </c>
      <c r="AO2318" s="1" t="s">
        <v>4293</v>
      </c>
    </row>
    <row r="2319" spans="1:41" x14ac:dyDescent="0.5">
      <c r="A2319" s="1">
        <v>81</v>
      </c>
      <c r="B2319" s="1" t="s">
        <v>2749</v>
      </c>
      <c r="C2319" s="2">
        <v>43371</v>
      </c>
      <c r="D2319" s="1" t="s">
        <v>2750</v>
      </c>
      <c r="E2319" s="1" t="s">
        <v>2751</v>
      </c>
      <c r="F2319" s="1" t="s">
        <v>98</v>
      </c>
      <c r="G2319" s="1">
        <v>100</v>
      </c>
      <c r="H2319" s="1">
        <v>132</v>
      </c>
      <c r="I2319" s="1" t="s">
        <v>691</v>
      </c>
      <c r="J2319" s="1">
        <v>0.78</v>
      </c>
      <c r="K2319" s="1">
        <v>17.326188999999999</v>
      </c>
      <c r="L2319" s="1">
        <v>-62.753518</v>
      </c>
      <c r="M2319" s="1" t="s">
        <v>195</v>
      </c>
      <c r="N2319" s="1">
        <v>0</v>
      </c>
      <c r="O2319" s="1">
        <v>25.14509</v>
      </c>
      <c r="P2319" s="1">
        <v>-80.396960000000007</v>
      </c>
      <c r="Q2319" s="1">
        <v>1170</v>
      </c>
      <c r="R2319" s="1" t="s">
        <v>140</v>
      </c>
      <c r="S2319" s="1" t="s">
        <v>91</v>
      </c>
      <c r="T2319" s="1" t="s">
        <v>72</v>
      </c>
      <c r="U2319" s="1" t="s">
        <v>73</v>
      </c>
      <c r="X2319" s="1" t="s">
        <v>2752</v>
      </c>
      <c r="Z2319" s="1" t="s">
        <v>691</v>
      </c>
      <c r="AA2319" s="1" t="s">
        <v>2753</v>
      </c>
      <c r="AJ2319" s="1" t="s">
        <v>76</v>
      </c>
      <c r="AK2319" s="1" t="s">
        <v>2754</v>
      </c>
      <c r="AL2319" s="1">
        <v>150000</v>
      </c>
      <c r="AM2319" s="1" t="s">
        <v>109</v>
      </c>
      <c r="AN2319" s="1" t="s">
        <v>4663</v>
      </c>
      <c r="AO2319" s="1" t="s">
        <v>4293</v>
      </c>
    </row>
    <row r="2320" spans="1:41" x14ac:dyDescent="0.5">
      <c r="A2320" s="1">
        <v>81</v>
      </c>
      <c r="B2320" s="1" t="s">
        <v>2749</v>
      </c>
      <c r="C2320" s="2">
        <v>43371</v>
      </c>
      <c r="D2320" s="1" t="s">
        <v>2750</v>
      </c>
      <c r="E2320" s="1" t="s">
        <v>2751</v>
      </c>
      <c r="F2320" s="1" t="s">
        <v>98</v>
      </c>
      <c r="G2320" s="1">
        <v>100</v>
      </c>
      <c r="H2320" s="1">
        <v>132</v>
      </c>
      <c r="I2320" s="1" t="s">
        <v>1438</v>
      </c>
      <c r="J2320" s="1">
        <v>0.69</v>
      </c>
      <c r="K2320" s="1">
        <v>3.2027779999999999</v>
      </c>
      <c r="L2320" s="1">
        <v>73.220680000000002</v>
      </c>
      <c r="M2320" s="1" t="s">
        <v>114</v>
      </c>
      <c r="N2320" s="1">
        <v>0</v>
      </c>
      <c r="O2320" s="1">
        <v>25.384855999999999</v>
      </c>
      <c r="P2320" s="1">
        <v>68.458809000000002</v>
      </c>
      <c r="Q2320" s="1">
        <v>1035</v>
      </c>
      <c r="R2320" s="1" t="s">
        <v>140</v>
      </c>
      <c r="S2320" s="1" t="s">
        <v>91</v>
      </c>
      <c r="T2320" s="1" t="s">
        <v>72</v>
      </c>
      <c r="U2320" s="1" t="s">
        <v>73</v>
      </c>
      <c r="X2320" s="1" t="s">
        <v>2752</v>
      </c>
      <c r="Z2320" s="1" t="s">
        <v>1438</v>
      </c>
      <c r="AA2320" s="1" t="s">
        <v>2753</v>
      </c>
      <c r="AJ2320" s="1" t="s">
        <v>76</v>
      </c>
      <c r="AK2320" s="1" t="s">
        <v>2754</v>
      </c>
      <c r="AL2320" s="1">
        <v>150000</v>
      </c>
      <c r="AM2320" s="1" t="s">
        <v>109</v>
      </c>
      <c r="AN2320" s="1" t="s">
        <v>4663</v>
      </c>
      <c r="AO2320" s="1" t="s">
        <v>4293</v>
      </c>
    </row>
    <row r="2321" spans="1:41" x14ac:dyDescent="0.5">
      <c r="A2321" s="1">
        <v>81</v>
      </c>
      <c r="B2321" s="1" t="s">
        <v>2749</v>
      </c>
      <c r="C2321" s="2">
        <v>43371</v>
      </c>
      <c r="D2321" s="1" t="s">
        <v>2750</v>
      </c>
      <c r="E2321" s="1" t="s">
        <v>2751</v>
      </c>
      <c r="F2321" s="1" t="s">
        <v>98</v>
      </c>
      <c r="G2321" s="1">
        <v>100</v>
      </c>
      <c r="H2321" s="1">
        <v>132</v>
      </c>
      <c r="I2321" s="1" t="s">
        <v>698</v>
      </c>
      <c r="J2321" s="1">
        <v>0.45</v>
      </c>
      <c r="K2321" s="1">
        <v>6.6111110000000002</v>
      </c>
      <c r="L2321" s="1">
        <v>20.939444000000002</v>
      </c>
      <c r="M2321" s="1" t="s">
        <v>69</v>
      </c>
      <c r="N2321" s="1">
        <v>0</v>
      </c>
      <c r="O2321" s="1">
        <v>2.6272389999999999</v>
      </c>
      <c r="P2321" s="1">
        <v>23.381664000000001</v>
      </c>
      <c r="Q2321" s="1">
        <v>675</v>
      </c>
      <c r="R2321" s="1" t="s">
        <v>140</v>
      </c>
      <c r="S2321" s="1" t="s">
        <v>91</v>
      </c>
      <c r="T2321" s="1" t="s">
        <v>72</v>
      </c>
      <c r="U2321" s="1" t="s">
        <v>73</v>
      </c>
      <c r="X2321" s="1" t="s">
        <v>2752</v>
      </c>
      <c r="Z2321" s="1" t="s">
        <v>698</v>
      </c>
      <c r="AA2321" s="1" t="s">
        <v>2753</v>
      </c>
      <c r="AJ2321" s="1" t="s">
        <v>76</v>
      </c>
      <c r="AK2321" s="1" t="s">
        <v>2754</v>
      </c>
      <c r="AL2321" s="1">
        <v>150000</v>
      </c>
      <c r="AM2321" s="1" t="s">
        <v>109</v>
      </c>
      <c r="AN2321" s="1" t="s">
        <v>4663</v>
      </c>
      <c r="AO2321" s="1" t="s">
        <v>4293</v>
      </c>
    </row>
    <row r="2322" spans="1:41" x14ac:dyDescent="0.5">
      <c r="A2322" s="1">
        <v>81</v>
      </c>
      <c r="B2322" s="1" t="s">
        <v>2749</v>
      </c>
      <c r="C2322" s="2">
        <v>43371</v>
      </c>
      <c r="D2322" s="1" t="s">
        <v>2750</v>
      </c>
      <c r="E2322" s="1" t="s">
        <v>2751</v>
      </c>
      <c r="F2322" s="1" t="s">
        <v>98</v>
      </c>
      <c r="G2322" s="1">
        <v>100</v>
      </c>
      <c r="H2322" s="1">
        <v>132</v>
      </c>
      <c r="I2322" s="1" t="s">
        <v>82</v>
      </c>
      <c r="J2322" s="1">
        <v>0.45</v>
      </c>
      <c r="K2322" s="1">
        <v>15.221447</v>
      </c>
      <c r="L2322" s="1">
        <v>-14.820880000000001</v>
      </c>
      <c r="M2322" s="1" t="s">
        <v>69</v>
      </c>
      <c r="N2322" s="1">
        <v>0</v>
      </c>
      <c r="O2322" s="1">
        <v>2.6272389999999999</v>
      </c>
      <c r="P2322" s="1">
        <v>23.381664000000001</v>
      </c>
      <c r="Q2322" s="1">
        <v>675</v>
      </c>
      <c r="R2322" s="1" t="s">
        <v>140</v>
      </c>
      <c r="S2322" s="1" t="s">
        <v>91</v>
      </c>
      <c r="T2322" s="1" t="s">
        <v>72</v>
      </c>
      <c r="U2322" s="1" t="s">
        <v>73</v>
      </c>
      <c r="X2322" s="1" t="s">
        <v>2752</v>
      </c>
      <c r="Z2322" s="1" t="s">
        <v>82</v>
      </c>
      <c r="AA2322" s="1" t="s">
        <v>2753</v>
      </c>
      <c r="AJ2322" s="1" t="s">
        <v>76</v>
      </c>
      <c r="AK2322" s="1" t="s">
        <v>2754</v>
      </c>
      <c r="AL2322" s="1">
        <v>150000</v>
      </c>
      <c r="AM2322" s="1" t="s">
        <v>109</v>
      </c>
      <c r="AN2322" s="1" t="s">
        <v>4663</v>
      </c>
      <c r="AO2322" s="1" t="s">
        <v>4293</v>
      </c>
    </row>
    <row r="2323" spans="1:41" x14ac:dyDescent="0.5">
      <c r="A2323" s="1">
        <v>81</v>
      </c>
      <c r="B2323" s="1" t="s">
        <v>2749</v>
      </c>
      <c r="C2323" s="2">
        <v>43371</v>
      </c>
      <c r="D2323" s="1" t="s">
        <v>2750</v>
      </c>
      <c r="E2323" s="1" t="s">
        <v>2751</v>
      </c>
      <c r="F2323" s="1" t="s">
        <v>98</v>
      </c>
      <c r="G2323" s="1">
        <v>100</v>
      </c>
      <c r="H2323" s="1">
        <v>132</v>
      </c>
      <c r="I2323" s="1" t="s">
        <v>1437</v>
      </c>
      <c r="J2323" s="1">
        <v>2.78</v>
      </c>
      <c r="K2323" s="1">
        <v>43.915886</v>
      </c>
      <c r="L2323" s="1">
        <v>17.679075000000001</v>
      </c>
      <c r="M2323" s="1" t="s">
        <v>307</v>
      </c>
      <c r="N2323" s="1">
        <v>0</v>
      </c>
      <c r="O2323" s="1">
        <v>48.122632000000003</v>
      </c>
      <c r="P2323" s="1">
        <v>30.108753</v>
      </c>
      <c r="Q2323" s="1">
        <v>4170</v>
      </c>
      <c r="R2323" s="1" t="s">
        <v>140</v>
      </c>
      <c r="S2323" s="1" t="s">
        <v>91</v>
      </c>
      <c r="T2323" s="1" t="s">
        <v>72</v>
      </c>
      <c r="U2323" s="1" t="s">
        <v>73</v>
      </c>
      <c r="X2323" s="1" t="s">
        <v>2752</v>
      </c>
      <c r="Z2323" s="1" t="s">
        <v>1437</v>
      </c>
      <c r="AA2323" s="1" t="s">
        <v>2753</v>
      </c>
      <c r="AJ2323" s="1" t="s">
        <v>76</v>
      </c>
      <c r="AK2323" s="1" t="s">
        <v>2754</v>
      </c>
      <c r="AL2323" s="1">
        <v>150000</v>
      </c>
      <c r="AM2323" s="1" t="s">
        <v>109</v>
      </c>
      <c r="AN2323" s="1" t="s">
        <v>4663</v>
      </c>
      <c r="AO2323" s="1" t="s">
        <v>4293</v>
      </c>
    </row>
    <row r="2324" spans="1:41" x14ac:dyDescent="0.5">
      <c r="A2324" s="1">
        <v>81</v>
      </c>
      <c r="B2324" s="1" t="s">
        <v>2749</v>
      </c>
      <c r="C2324" s="2">
        <v>43371</v>
      </c>
      <c r="D2324" s="1" t="s">
        <v>2750</v>
      </c>
      <c r="E2324" s="1" t="s">
        <v>2751</v>
      </c>
      <c r="F2324" s="1" t="s">
        <v>98</v>
      </c>
      <c r="G2324" s="1">
        <v>100</v>
      </c>
      <c r="H2324" s="1">
        <v>132</v>
      </c>
      <c r="I2324" s="1" t="s">
        <v>589</v>
      </c>
      <c r="J2324" s="1">
        <v>0.69</v>
      </c>
      <c r="K2324" s="1">
        <v>35.861660000000001</v>
      </c>
      <c r="L2324" s="1">
        <v>104.195396</v>
      </c>
      <c r="M2324" s="1" t="s">
        <v>112</v>
      </c>
      <c r="N2324" s="1">
        <v>0</v>
      </c>
      <c r="O2324" s="1">
        <v>45.052331000000002</v>
      </c>
      <c r="P2324" s="1">
        <v>118.90412999999999</v>
      </c>
      <c r="Q2324" s="1">
        <v>1035</v>
      </c>
      <c r="R2324" s="1" t="s">
        <v>140</v>
      </c>
      <c r="S2324" s="1" t="s">
        <v>91</v>
      </c>
      <c r="T2324" s="1" t="s">
        <v>72</v>
      </c>
      <c r="U2324" s="1" t="s">
        <v>73</v>
      </c>
      <c r="X2324" s="1" t="s">
        <v>2752</v>
      </c>
      <c r="Z2324" s="1" t="s">
        <v>589</v>
      </c>
      <c r="AA2324" s="1" t="s">
        <v>2753</v>
      </c>
      <c r="AJ2324" s="1" t="s">
        <v>76</v>
      </c>
      <c r="AK2324" s="1" t="s">
        <v>2754</v>
      </c>
      <c r="AL2324" s="1">
        <v>150000</v>
      </c>
      <c r="AM2324" s="1" t="s">
        <v>109</v>
      </c>
      <c r="AN2324" s="1" t="s">
        <v>4663</v>
      </c>
      <c r="AO2324" s="1" t="s">
        <v>4293</v>
      </c>
    </row>
    <row r="2325" spans="1:41" x14ac:dyDescent="0.5">
      <c r="A2325" s="1">
        <v>81</v>
      </c>
      <c r="B2325" s="1" t="s">
        <v>2749</v>
      </c>
      <c r="C2325" s="2">
        <v>43371</v>
      </c>
      <c r="D2325" s="1" t="s">
        <v>2750</v>
      </c>
      <c r="E2325" s="1" t="s">
        <v>2751</v>
      </c>
      <c r="F2325" s="1" t="s">
        <v>98</v>
      </c>
      <c r="G2325" s="1">
        <v>100</v>
      </c>
      <c r="H2325" s="1">
        <v>132</v>
      </c>
      <c r="I2325" s="1" t="s">
        <v>152</v>
      </c>
      <c r="J2325" s="1">
        <v>0.45</v>
      </c>
      <c r="K2325" s="1">
        <v>-1.8655060000000001</v>
      </c>
      <c r="L2325" s="1">
        <v>29.917652</v>
      </c>
      <c r="M2325" s="1" t="s">
        <v>69</v>
      </c>
      <c r="N2325" s="1">
        <v>0</v>
      </c>
      <c r="O2325" s="1">
        <v>2.6272389999999999</v>
      </c>
      <c r="P2325" s="1">
        <v>23.381664000000001</v>
      </c>
      <c r="Q2325" s="1">
        <v>675</v>
      </c>
      <c r="R2325" s="1" t="s">
        <v>140</v>
      </c>
      <c r="S2325" s="1" t="s">
        <v>91</v>
      </c>
      <c r="T2325" s="1" t="s">
        <v>72</v>
      </c>
      <c r="U2325" s="1" t="s">
        <v>73</v>
      </c>
      <c r="X2325" s="1" t="s">
        <v>2752</v>
      </c>
      <c r="Z2325" s="1" t="s">
        <v>152</v>
      </c>
      <c r="AA2325" s="1" t="s">
        <v>2753</v>
      </c>
      <c r="AJ2325" s="1" t="s">
        <v>76</v>
      </c>
      <c r="AK2325" s="1" t="s">
        <v>2754</v>
      </c>
      <c r="AL2325" s="1">
        <v>150000</v>
      </c>
      <c r="AM2325" s="1" t="s">
        <v>109</v>
      </c>
      <c r="AN2325" s="1" t="s">
        <v>4663</v>
      </c>
      <c r="AO2325" s="1" t="s">
        <v>4293</v>
      </c>
    </row>
    <row r="2326" spans="1:41" x14ac:dyDescent="0.5">
      <c r="A2326" s="1">
        <v>81</v>
      </c>
      <c r="B2326" s="1" t="s">
        <v>2749</v>
      </c>
      <c r="C2326" s="2">
        <v>43371</v>
      </c>
      <c r="D2326" s="1" t="s">
        <v>2750</v>
      </c>
      <c r="E2326" s="1" t="s">
        <v>2751</v>
      </c>
      <c r="F2326" s="1" t="s">
        <v>98</v>
      </c>
      <c r="G2326" s="1">
        <v>100</v>
      </c>
      <c r="H2326" s="1">
        <v>132</v>
      </c>
      <c r="I2326" s="1" t="s">
        <v>600</v>
      </c>
      <c r="J2326" s="1">
        <v>0.69</v>
      </c>
      <c r="K2326" s="1">
        <v>21.916222000000001</v>
      </c>
      <c r="L2326" s="1">
        <v>95.955971000000005</v>
      </c>
      <c r="M2326" s="1" t="s">
        <v>113</v>
      </c>
      <c r="N2326" s="1">
        <v>0</v>
      </c>
      <c r="O2326" s="1">
        <v>10.278548000000001</v>
      </c>
      <c r="P2326" s="1">
        <v>102.006446</v>
      </c>
      <c r="Q2326" s="1">
        <v>1035</v>
      </c>
      <c r="R2326" s="1" t="s">
        <v>140</v>
      </c>
      <c r="S2326" s="1" t="s">
        <v>91</v>
      </c>
      <c r="T2326" s="1" t="s">
        <v>72</v>
      </c>
      <c r="U2326" s="1" t="s">
        <v>73</v>
      </c>
      <c r="X2326" s="1" t="s">
        <v>2752</v>
      </c>
      <c r="Z2326" s="1" t="s">
        <v>600</v>
      </c>
      <c r="AA2326" s="1" t="s">
        <v>2753</v>
      </c>
      <c r="AJ2326" s="1" t="s">
        <v>76</v>
      </c>
      <c r="AK2326" s="1" t="s">
        <v>2754</v>
      </c>
      <c r="AL2326" s="1">
        <v>150000</v>
      </c>
      <c r="AM2326" s="1" t="s">
        <v>109</v>
      </c>
      <c r="AN2326" s="1" t="s">
        <v>4663</v>
      </c>
      <c r="AO2326" s="1" t="s">
        <v>4293</v>
      </c>
    </row>
    <row r="2327" spans="1:41" x14ac:dyDescent="0.5">
      <c r="A2327" s="1">
        <v>81</v>
      </c>
      <c r="B2327" s="1" t="s">
        <v>2749</v>
      </c>
      <c r="C2327" s="2">
        <v>43371</v>
      </c>
      <c r="D2327" s="1" t="s">
        <v>2750</v>
      </c>
      <c r="E2327" s="1" t="s">
        <v>2751</v>
      </c>
      <c r="F2327" s="1" t="s">
        <v>98</v>
      </c>
      <c r="G2327" s="1">
        <v>100</v>
      </c>
      <c r="H2327" s="1">
        <v>132</v>
      </c>
      <c r="I2327" s="1" t="s">
        <v>1459</v>
      </c>
      <c r="J2327" s="1">
        <v>0.45</v>
      </c>
      <c r="K2327" s="1">
        <v>32.892220000000002</v>
      </c>
      <c r="L2327" s="1">
        <v>13.173080000000001</v>
      </c>
      <c r="M2327" s="1" t="s">
        <v>110</v>
      </c>
      <c r="N2327" s="1">
        <v>0</v>
      </c>
      <c r="O2327" s="1">
        <v>26.625188000000001</v>
      </c>
      <c r="P2327" s="1">
        <v>6.809552</v>
      </c>
      <c r="Q2327" s="1">
        <v>675</v>
      </c>
      <c r="R2327" s="1" t="s">
        <v>140</v>
      </c>
      <c r="S2327" s="1" t="s">
        <v>91</v>
      </c>
      <c r="T2327" s="1" t="s">
        <v>72</v>
      </c>
      <c r="U2327" s="1" t="s">
        <v>73</v>
      </c>
      <c r="X2327" s="1" t="s">
        <v>2752</v>
      </c>
      <c r="Z2327" s="1" t="s">
        <v>1459</v>
      </c>
      <c r="AA2327" s="1" t="s">
        <v>2753</v>
      </c>
      <c r="AJ2327" s="1" t="s">
        <v>76</v>
      </c>
      <c r="AK2327" s="1" t="s">
        <v>2754</v>
      </c>
      <c r="AL2327" s="1">
        <v>150000</v>
      </c>
      <c r="AM2327" s="1" t="s">
        <v>109</v>
      </c>
      <c r="AN2327" s="1" t="s">
        <v>4663</v>
      </c>
      <c r="AO2327" s="1" t="s">
        <v>4293</v>
      </c>
    </row>
    <row r="2328" spans="1:41" x14ac:dyDescent="0.5">
      <c r="A2328" s="1">
        <v>81</v>
      </c>
      <c r="B2328" s="1" t="s">
        <v>2749</v>
      </c>
      <c r="C2328" s="2">
        <v>43371</v>
      </c>
      <c r="D2328" s="1" t="s">
        <v>2750</v>
      </c>
      <c r="E2328" s="1" t="s">
        <v>2751</v>
      </c>
      <c r="F2328" s="1" t="s">
        <v>98</v>
      </c>
      <c r="G2328" s="1">
        <v>100</v>
      </c>
      <c r="H2328" s="1">
        <v>132</v>
      </c>
      <c r="I2328" s="1" t="s">
        <v>694</v>
      </c>
      <c r="J2328" s="1">
        <v>0.78</v>
      </c>
      <c r="K2328" s="1">
        <v>15.414999</v>
      </c>
      <c r="L2328" s="1">
        <v>-61.370975000000001</v>
      </c>
      <c r="M2328" s="1" t="s">
        <v>195</v>
      </c>
      <c r="N2328" s="1">
        <v>0</v>
      </c>
      <c r="O2328" s="1">
        <v>25.14509</v>
      </c>
      <c r="P2328" s="1">
        <v>-80.396960000000007</v>
      </c>
      <c r="Q2328" s="1">
        <v>1170</v>
      </c>
      <c r="R2328" s="1" t="s">
        <v>140</v>
      </c>
      <c r="S2328" s="1" t="s">
        <v>91</v>
      </c>
      <c r="T2328" s="1" t="s">
        <v>72</v>
      </c>
      <c r="U2328" s="1" t="s">
        <v>73</v>
      </c>
      <c r="X2328" s="1" t="s">
        <v>2752</v>
      </c>
      <c r="Z2328" s="1" t="s">
        <v>694</v>
      </c>
      <c r="AA2328" s="1" t="s">
        <v>2753</v>
      </c>
      <c r="AJ2328" s="1" t="s">
        <v>76</v>
      </c>
      <c r="AK2328" s="1" t="s">
        <v>2754</v>
      </c>
      <c r="AL2328" s="1">
        <v>150000</v>
      </c>
      <c r="AM2328" s="1" t="s">
        <v>109</v>
      </c>
      <c r="AN2328" s="1" t="s">
        <v>4663</v>
      </c>
      <c r="AO2328" s="1" t="s">
        <v>4293</v>
      </c>
    </row>
    <row r="2329" spans="1:41" x14ac:dyDescent="0.5">
      <c r="A2329" s="1">
        <v>81</v>
      </c>
      <c r="B2329" s="1" t="s">
        <v>2749</v>
      </c>
      <c r="C2329" s="2">
        <v>43371</v>
      </c>
      <c r="D2329" s="1" t="s">
        <v>2750</v>
      </c>
      <c r="E2329" s="1" t="s">
        <v>2751</v>
      </c>
      <c r="F2329" s="1" t="s">
        <v>98</v>
      </c>
      <c r="G2329" s="1">
        <v>100</v>
      </c>
      <c r="H2329" s="1">
        <v>132</v>
      </c>
      <c r="I2329" s="1" t="s">
        <v>1452</v>
      </c>
      <c r="J2329" s="1">
        <v>0.82</v>
      </c>
      <c r="K2329" s="1">
        <v>7.0767740000000003</v>
      </c>
      <c r="L2329" s="1">
        <v>-66.091605000000001</v>
      </c>
      <c r="M2329" s="1" t="s">
        <v>84</v>
      </c>
      <c r="N2329" s="1">
        <v>0</v>
      </c>
      <c r="O2329" s="1">
        <v>-15.623037</v>
      </c>
      <c r="P2329" s="1">
        <v>-59.0625</v>
      </c>
      <c r="Q2329" s="1">
        <v>1230</v>
      </c>
      <c r="R2329" s="1" t="s">
        <v>140</v>
      </c>
      <c r="S2329" s="1" t="s">
        <v>91</v>
      </c>
      <c r="T2329" s="1" t="s">
        <v>72</v>
      </c>
      <c r="U2329" s="1" t="s">
        <v>73</v>
      </c>
      <c r="X2329" s="1" t="s">
        <v>2752</v>
      </c>
      <c r="Z2329" s="1" t="s">
        <v>1452</v>
      </c>
      <c r="AA2329" s="1" t="s">
        <v>2753</v>
      </c>
      <c r="AJ2329" s="1" t="s">
        <v>76</v>
      </c>
      <c r="AK2329" s="1" t="s">
        <v>2754</v>
      </c>
      <c r="AL2329" s="1">
        <v>150000</v>
      </c>
      <c r="AM2329" s="1" t="s">
        <v>109</v>
      </c>
      <c r="AN2329" s="1" t="s">
        <v>4663</v>
      </c>
      <c r="AO2329" s="1" t="s">
        <v>4293</v>
      </c>
    </row>
    <row r="2330" spans="1:41" x14ac:dyDescent="0.5">
      <c r="A2330" s="1">
        <v>81</v>
      </c>
      <c r="B2330" s="1" t="s">
        <v>2749</v>
      </c>
      <c r="C2330" s="2">
        <v>43371</v>
      </c>
      <c r="D2330" s="1" t="s">
        <v>2750</v>
      </c>
      <c r="E2330" s="1" t="s">
        <v>2751</v>
      </c>
      <c r="F2330" s="1" t="s">
        <v>98</v>
      </c>
      <c r="G2330" s="1">
        <v>100</v>
      </c>
      <c r="H2330" s="1">
        <v>132</v>
      </c>
      <c r="I2330" s="1" t="s">
        <v>641</v>
      </c>
      <c r="J2330" s="1">
        <v>0.45</v>
      </c>
      <c r="K2330" s="1">
        <v>6.8214699999999997</v>
      </c>
      <c r="L2330" s="1">
        <v>-5.2798499999999997</v>
      </c>
      <c r="M2330" s="1" t="s">
        <v>69</v>
      </c>
      <c r="N2330" s="1">
        <v>0</v>
      </c>
      <c r="O2330" s="1">
        <v>2.6272389999999999</v>
      </c>
      <c r="P2330" s="1">
        <v>23.381664000000001</v>
      </c>
      <c r="Q2330" s="1">
        <v>675</v>
      </c>
      <c r="R2330" s="1" t="s">
        <v>140</v>
      </c>
      <c r="S2330" s="1" t="s">
        <v>91</v>
      </c>
      <c r="T2330" s="1" t="s">
        <v>72</v>
      </c>
      <c r="U2330" s="1" t="s">
        <v>73</v>
      </c>
      <c r="X2330" s="1" t="s">
        <v>2752</v>
      </c>
      <c r="Z2330" s="1" t="s">
        <v>641</v>
      </c>
      <c r="AA2330" s="1" t="s">
        <v>2753</v>
      </c>
      <c r="AJ2330" s="1" t="s">
        <v>76</v>
      </c>
      <c r="AK2330" s="1" t="s">
        <v>2754</v>
      </c>
      <c r="AL2330" s="1">
        <v>150000</v>
      </c>
      <c r="AM2330" s="1" t="s">
        <v>109</v>
      </c>
      <c r="AN2330" s="1" t="s">
        <v>4663</v>
      </c>
      <c r="AO2330" s="1" t="s">
        <v>4293</v>
      </c>
    </row>
    <row r="2331" spans="1:41" x14ac:dyDescent="0.5">
      <c r="A2331" s="1">
        <v>81</v>
      </c>
      <c r="B2331" s="1" t="s">
        <v>2749</v>
      </c>
      <c r="C2331" s="2">
        <v>43371</v>
      </c>
      <c r="D2331" s="1" t="s">
        <v>2750</v>
      </c>
      <c r="E2331" s="1" t="s">
        <v>2751</v>
      </c>
      <c r="F2331" s="1" t="s">
        <v>98</v>
      </c>
      <c r="G2331" s="1">
        <v>100</v>
      </c>
      <c r="H2331" s="1">
        <v>132</v>
      </c>
      <c r="I2331" s="1" t="s">
        <v>1442</v>
      </c>
      <c r="J2331" s="1">
        <v>0.78</v>
      </c>
      <c r="K2331" s="1">
        <v>18.735693000000001</v>
      </c>
      <c r="L2331" s="1">
        <v>-70.162650999999997</v>
      </c>
      <c r="M2331" s="1" t="s">
        <v>195</v>
      </c>
      <c r="N2331" s="1">
        <v>0</v>
      </c>
      <c r="O2331" s="1">
        <v>25.14509</v>
      </c>
      <c r="P2331" s="1">
        <v>-80.396960000000007</v>
      </c>
      <c r="Q2331" s="1">
        <v>1170</v>
      </c>
      <c r="R2331" s="1" t="s">
        <v>140</v>
      </c>
      <c r="S2331" s="1" t="s">
        <v>91</v>
      </c>
      <c r="T2331" s="1" t="s">
        <v>72</v>
      </c>
      <c r="U2331" s="1" t="s">
        <v>73</v>
      </c>
      <c r="X2331" s="1" t="s">
        <v>2752</v>
      </c>
      <c r="Z2331" s="1" t="s">
        <v>1442</v>
      </c>
      <c r="AA2331" s="1" t="s">
        <v>2753</v>
      </c>
      <c r="AJ2331" s="1" t="s">
        <v>76</v>
      </c>
      <c r="AK2331" s="1" t="s">
        <v>2754</v>
      </c>
      <c r="AL2331" s="1">
        <v>150000</v>
      </c>
      <c r="AM2331" s="1" t="s">
        <v>109</v>
      </c>
      <c r="AN2331" s="1" t="s">
        <v>4663</v>
      </c>
      <c r="AO2331" s="1" t="s">
        <v>4293</v>
      </c>
    </row>
    <row r="2332" spans="1:41" x14ac:dyDescent="0.5">
      <c r="A2332" s="1">
        <v>81</v>
      </c>
      <c r="B2332" s="1" t="s">
        <v>2749</v>
      </c>
      <c r="C2332" s="2">
        <v>43371</v>
      </c>
      <c r="D2332" s="1" t="s">
        <v>2750</v>
      </c>
      <c r="E2332" s="1" t="s">
        <v>2751</v>
      </c>
      <c r="F2332" s="1" t="s">
        <v>98</v>
      </c>
      <c r="G2332" s="1">
        <v>100</v>
      </c>
      <c r="H2332" s="1">
        <v>132</v>
      </c>
      <c r="I2332" s="1" t="s">
        <v>1466</v>
      </c>
      <c r="J2332" s="1">
        <v>2.78</v>
      </c>
      <c r="K2332" s="1">
        <v>47.411633000000002</v>
      </c>
      <c r="L2332" s="1">
        <v>28.369883999999999</v>
      </c>
      <c r="M2332" s="1" t="s">
        <v>307</v>
      </c>
      <c r="N2332" s="1">
        <v>0</v>
      </c>
      <c r="O2332" s="1">
        <v>48.122632000000003</v>
      </c>
      <c r="P2332" s="1">
        <v>30.108753</v>
      </c>
      <c r="Q2332" s="1">
        <v>4170</v>
      </c>
      <c r="R2332" s="1" t="s">
        <v>140</v>
      </c>
      <c r="S2332" s="1" t="s">
        <v>91</v>
      </c>
      <c r="T2332" s="1" t="s">
        <v>72</v>
      </c>
      <c r="U2332" s="1" t="s">
        <v>73</v>
      </c>
      <c r="X2332" s="1" t="s">
        <v>2752</v>
      </c>
      <c r="Z2332" s="1" t="s">
        <v>1466</v>
      </c>
      <c r="AA2332" s="1" t="s">
        <v>2753</v>
      </c>
      <c r="AJ2332" s="1" t="s">
        <v>76</v>
      </c>
      <c r="AK2332" s="1" t="s">
        <v>2754</v>
      </c>
      <c r="AL2332" s="1">
        <v>150000</v>
      </c>
      <c r="AM2332" s="1" t="s">
        <v>109</v>
      </c>
      <c r="AN2332" s="1" t="s">
        <v>4663</v>
      </c>
      <c r="AO2332" s="1" t="s">
        <v>4293</v>
      </c>
    </row>
    <row r="2333" spans="1:41" x14ac:dyDescent="0.5">
      <c r="A2333" s="1">
        <v>81</v>
      </c>
      <c r="B2333" s="1" t="s">
        <v>2749</v>
      </c>
      <c r="C2333" s="2">
        <v>43371</v>
      </c>
      <c r="D2333" s="1" t="s">
        <v>2750</v>
      </c>
      <c r="E2333" s="1" t="s">
        <v>2751</v>
      </c>
      <c r="F2333" s="1" t="s">
        <v>98</v>
      </c>
      <c r="G2333" s="1">
        <v>100</v>
      </c>
      <c r="H2333" s="1">
        <v>132</v>
      </c>
      <c r="I2333" s="1" t="s">
        <v>1416</v>
      </c>
      <c r="J2333" s="1">
        <v>0.69</v>
      </c>
      <c r="K2333" s="1">
        <v>-8.8191640000000007</v>
      </c>
      <c r="L2333" s="1">
        <v>125.86583299999999</v>
      </c>
      <c r="M2333" s="1" t="s">
        <v>113</v>
      </c>
      <c r="N2333" s="1">
        <v>0</v>
      </c>
      <c r="O2333" s="1">
        <v>10.278548000000001</v>
      </c>
      <c r="P2333" s="1">
        <v>102.006446</v>
      </c>
      <c r="Q2333" s="1">
        <v>1035</v>
      </c>
      <c r="R2333" s="1" t="s">
        <v>140</v>
      </c>
      <c r="S2333" s="1" t="s">
        <v>91</v>
      </c>
      <c r="T2333" s="1" t="s">
        <v>72</v>
      </c>
      <c r="U2333" s="1" t="s">
        <v>73</v>
      </c>
      <c r="X2333" s="1" t="s">
        <v>2752</v>
      </c>
      <c r="Z2333" s="1" t="s">
        <v>1416</v>
      </c>
      <c r="AA2333" s="1" t="s">
        <v>2753</v>
      </c>
      <c r="AJ2333" s="1" t="s">
        <v>76</v>
      </c>
      <c r="AK2333" s="1" t="s">
        <v>2754</v>
      </c>
      <c r="AL2333" s="1">
        <v>150000</v>
      </c>
      <c r="AM2333" s="1" t="s">
        <v>109</v>
      </c>
      <c r="AN2333" s="1" t="s">
        <v>4663</v>
      </c>
      <c r="AO2333" s="1" t="s">
        <v>4293</v>
      </c>
    </row>
    <row r="2334" spans="1:41" x14ac:dyDescent="0.5">
      <c r="A2334" s="1">
        <v>81</v>
      </c>
      <c r="B2334" s="1" t="s">
        <v>2749</v>
      </c>
      <c r="C2334" s="2">
        <v>43371</v>
      </c>
      <c r="D2334" s="1" t="s">
        <v>2750</v>
      </c>
      <c r="E2334" s="1" t="s">
        <v>2751</v>
      </c>
      <c r="F2334" s="1" t="s">
        <v>98</v>
      </c>
      <c r="G2334" s="1">
        <v>100</v>
      </c>
      <c r="H2334" s="1">
        <v>132</v>
      </c>
      <c r="I2334" s="1" t="s">
        <v>1463</v>
      </c>
      <c r="J2334" s="1">
        <v>0.45</v>
      </c>
      <c r="K2334" s="1">
        <v>-23.5349</v>
      </c>
      <c r="L2334" s="1">
        <v>-52.5901</v>
      </c>
      <c r="M2334" s="1" t="s">
        <v>69</v>
      </c>
      <c r="N2334" s="1">
        <v>0</v>
      </c>
      <c r="O2334" s="1">
        <v>2.6272389999999999</v>
      </c>
      <c r="P2334" s="1">
        <v>23.381664000000001</v>
      </c>
      <c r="Q2334" s="1">
        <v>675</v>
      </c>
      <c r="R2334" s="1" t="s">
        <v>140</v>
      </c>
      <c r="S2334" s="1" t="s">
        <v>91</v>
      </c>
      <c r="T2334" s="1" t="s">
        <v>72</v>
      </c>
      <c r="U2334" s="1" t="s">
        <v>73</v>
      </c>
      <c r="X2334" s="1" t="s">
        <v>2752</v>
      </c>
      <c r="Z2334" s="1" t="s">
        <v>1463</v>
      </c>
      <c r="AA2334" s="1" t="s">
        <v>2753</v>
      </c>
      <c r="AJ2334" s="1" t="s">
        <v>76</v>
      </c>
      <c r="AK2334" s="1" t="s">
        <v>2754</v>
      </c>
      <c r="AL2334" s="1">
        <v>150000</v>
      </c>
      <c r="AM2334" s="1" t="s">
        <v>109</v>
      </c>
      <c r="AN2334" s="1" t="s">
        <v>4663</v>
      </c>
      <c r="AO2334" s="1" t="s">
        <v>4293</v>
      </c>
    </row>
    <row r="2335" spans="1:41" x14ac:dyDescent="0.5">
      <c r="A2335" s="1">
        <v>81</v>
      </c>
      <c r="B2335" s="1" t="s">
        <v>2749</v>
      </c>
      <c r="C2335" s="2">
        <v>43371</v>
      </c>
      <c r="D2335" s="1" t="s">
        <v>2750</v>
      </c>
      <c r="E2335" s="1" t="s">
        <v>2751</v>
      </c>
      <c r="F2335" s="1" t="s">
        <v>98</v>
      </c>
      <c r="G2335" s="1">
        <v>100</v>
      </c>
      <c r="H2335" s="1">
        <v>132</v>
      </c>
      <c r="I2335" s="1" t="s">
        <v>586</v>
      </c>
      <c r="J2335" s="1">
        <v>0.69</v>
      </c>
      <c r="K2335" s="1">
        <v>12.565678999999999</v>
      </c>
      <c r="L2335" s="1">
        <v>104.990967</v>
      </c>
      <c r="M2335" s="1" t="s">
        <v>113</v>
      </c>
      <c r="N2335" s="1">
        <v>0</v>
      </c>
      <c r="O2335" s="1">
        <v>10.278548000000001</v>
      </c>
      <c r="P2335" s="1">
        <v>102.006446</v>
      </c>
      <c r="Q2335" s="1">
        <v>1035</v>
      </c>
      <c r="R2335" s="1" t="s">
        <v>140</v>
      </c>
      <c r="S2335" s="1" t="s">
        <v>91</v>
      </c>
      <c r="T2335" s="1" t="s">
        <v>72</v>
      </c>
      <c r="U2335" s="1" t="s">
        <v>73</v>
      </c>
      <c r="X2335" s="1" t="s">
        <v>2752</v>
      </c>
      <c r="Z2335" s="1" t="s">
        <v>586</v>
      </c>
      <c r="AA2335" s="1" t="s">
        <v>2753</v>
      </c>
      <c r="AJ2335" s="1" t="s">
        <v>76</v>
      </c>
      <c r="AK2335" s="1" t="s">
        <v>2754</v>
      </c>
      <c r="AL2335" s="1">
        <v>150000</v>
      </c>
      <c r="AM2335" s="1" t="s">
        <v>109</v>
      </c>
      <c r="AN2335" s="1" t="s">
        <v>4663</v>
      </c>
      <c r="AO2335" s="1" t="s">
        <v>4293</v>
      </c>
    </row>
    <row r="2336" spans="1:41" x14ac:dyDescent="0.5">
      <c r="A2336" s="1">
        <v>81</v>
      </c>
      <c r="B2336" s="1" t="s">
        <v>2749</v>
      </c>
      <c r="C2336" s="2">
        <v>43371</v>
      </c>
      <c r="D2336" s="1" t="s">
        <v>2750</v>
      </c>
      <c r="E2336" s="1" t="s">
        <v>2751</v>
      </c>
      <c r="F2336" s="1" t="s">
        <v>98</v>
      </c>
      <c r="G2336" s="1">
        <v>100</v>
      </c>
      <c r="H2336" s="1">
        <v>132</v>
      </c>
      <c r="I2336" s="1" t="s">
        <v>588</v>
      </c>
      <c r="J2336" s="1">
        <v>0.69</v>
      </c>
      <c r="K2336" s="1">
        <v>28.394856999999998</v>
      </c>
      <c r="L2336" s="1">
        <v>84.124008000000003</v>
      </c>
      <c r="M2336" s="1" t="s">
        <v>114</v>
      </c>
      <c r="N2336" s="1">
        <v>0</v>
      </c>
      <c r="O2336" s="1">
        <v>25.384855999999999</v>
      </c>
      <c r="P2336" s="1">
        <v>68.458809000000002</v>
      </c>
      <c r="Q2336" s="1">
        <v>1035</v>
      </c>
      <c r="R2336" s="1" t="s">
        <v>140</v>
      </c>
      <c r="S2336" s="1" t="s">
        <v>91</v>
      </c>
      <c r="T2336" s="1" t="s">
        <v>72</v>
      </c>
      <c r="U2336" s="1" t="s">
        <v>73</v>
      </c>
      <c r="X2336" s="1" t="s">
        <v>2752</v>
      </c>
      <c r="Z2336" s="1" t="s">
        <v>588</v>
      </c>
      <c r="AA2336" s="1" t="s">
        <v>2753</v>
      </c>
      <c r="AJ2336" s="1" t="s">
        <v>76</v>
      </c>
      <c r="AK2336" s="1" t="s">
        <v>2754</v>
      </c>
      <c r="AL2336" s="1">
        <v>150000</v>
      </c>
      <c r="AM2336" s="1" t="s">
        <v>109</v>
      </c>
      <c r="AN2336" s="1" t="s">
        <v>4663</v>
      </c>
      <c r="AO2336" s="1" t="s">
        <v>4293</v>
      </c>
    </row>
    <row r="2337" spans="1:41" x14ac:dyDescent="0.5">
      <c r="A2337" s="1">
        <v>81</v>
      </c>
      <c r="B2337" s="1" t="s">
        <v>2749</v>
      </c>
      <c r="C2337" s="2">
        <v>43371</v>
      </c>
      <c r="D2337" s="1" t="s">
        <v>2750</v>
      </c>
      <c r="E2337" s="1" t="s">
        <v>2751</v>
      </c>
      <c r="F2337" s="1" t="s">
        <v>98</v>
      </c>
      <c r="G2337" s="1">
        <v>100</v>
      </c>
      <c r="H2337" s="1">
        <v>132</v>
      </c>
      <c r="I2337" s="1" t="s">
        <v>1418</v>
      </c>
      <c r="J2337" s="1">
        <v>2.78</v>
      </c>
      <c r="K2337" s="1">
        <v>53.709808000000002</v>
      </c>
      <c r="L2337" s="1">
        <v>27.953388</v>
      </c>
      <c r="M2337" s="1" t="s">
        <v>307</v>
      </c>
      <c r="N2337" s="1">
        <v>0</v>
      </c>
      <c r="O2337" s="1">
        <v>48.122632000000003</v>
      </c>
      <c r="P2337" s="1">
        <v>30.108753</v>
      </c>
      <c r="Q2337" s="1">
        <v>4170</v>
      </c>
      <c r="R2337" s="1" t="s">
        <v>140</v>
      </c>
      <c r="S2337" s="1" t="s">
        <v>91</v>
      </c>
      <c r="T2337" s="1" t="s">
        <v>72</v>
      </c>
      <c r="U2337" s="1" t="s">
        <v>73</v>
      </c>
      <c r="X2337" s="1" t="s">
        <v>2752</v>
      </c>
      <c r="Z2337" s="1" t="s">
        <v>1418</v>
      </c>
      <c r="AA2337" s="1" t="s">
        <v>2753</v>
      </c>
      <c r="AJ2337" s="1" t="s">
        <v>76</v>
      </c>
      <c r="AK2337" s="1" t="s">
        <v>2754</v>
      </c>
      <c r="AL2337" s="1">
        <v>150000</v>
      </c>
      <c r="AM2337" s="1" t="s">
        <v>109</v>
      </c>
      <c r="AN2337" s="1" t="s">
        <v>4663</v>
      </c>
      <c r="AO2337" s="1" t="s">
        <v>4293</v>
      </c>
    </row>
    <row r="2338" spans="1:41" x14ac:dyDescent="0.5">
      <c r="A2338" s="1">
        <v>81</v>
      </c>
      <c r="B2338" s="1" t="s">
        <v>2749</v>
      </c>
      <c r="C2338" s="2">
        <v>43371</v>
      </c>
      <c r="D2338" s="1" t="s">
        <v>2750</v>
      </c>
      <c r="E2338" s="1" t="s">
        <v>2751</v>
      </c>
      <c r="F2338" s="1" t="s">
        <v>98</v>
      </c>
      <c r="G2338" s="1">
        <v>100</v>
      </c>
      <c r="H2338" s="1">
        <v>132</v>
      </c>
      <c r="I2338" s="1" t="s">
        <v>1470</v>
      </c>
      <c r="J2338" s="1">
        <v>0.78</v>
      </c>
      <c r="K2338" s="1">
        <v>-38.416096000000003</v>
      </c>
      <c r="L2338" s="1">
        <v>-63.616672999999999</v>
      </c>
      <c r="M2338" s="1" t="s">
        <v>84</v>
      </c>
      <c r="N2338" s="1">
        <v>0</v>
      </c>
      <c r="O2338" s="1">
        <v>-15.623037</v>
      </c>
      <c r="P2338" s="1">
        <v>-59.0625</v>
      </c>
      <c r="Q2338" s="1">
        <v>1170</v>
      </c>
      <c r="R2338" s="1" t="s">
        <v>140</v>
      </c>
      <c r="S2338" s="1" t="s">
        <v>91</v>
      </c>
      <c r="T2338" s="1" t="s">
        <v>72</v>
      </c>
      <c r="U2338" s="1" t="s">
        <v>73</v>
      </c>
      <c r="X2338" s="1" t="s">
        <v>2752</v>
      </c>
      <c r="Z2338" s="1" t="s">
        <v>1470</v>
      </c>
      <c r="AA2338" s="1" t="s">
        <v>2753</v>
      </c>
      <c r="AJ2338" s="1" t="s">
        <v>76</v>
      </c>
      <c r="AK2338" s="1" t="s">
        <v>2754</v>
      </c>
      <c r="AL2338" s="1">
        <v>150000</v>
      </c>
      <c r="AM2338" s="1" t="s">
        <v>109</v>
      </c>
      <c r="AN2338" s="1" t="s">
        <v>4663</v>
      </c>
      <c r="AO2338" s="1" t="s">
        <v>4293</v>
      </c>
    </row>
    <row r="2339" spans="1:41" x14ac:dyDescent="0.5">
      <c r="A2339" s="1">
        <v>81</v>
      </c>
      <c r="B2339" s="1" t="s">
        <v>2749</v>
      </c>
      <c r="C2339" s="2">
        <v>43371</v>
      </c>
      <c r="D2339" s="1" t="s">
        <v>2750</v>
      </c>
      <c r="E2339" s="1" t="s">
        <v>2751</v>
      </c>
      <c r="F2339" s="1" t="s">
        <v>98</v>
      </c>
      <c r="G2339" s="1">
        <v>100</v>
      </c>
      <c r="H2339" s="1">
        <v>132</v>
      </c>
      <c r="I2339" s="1" t="s">
        <v>1413</v>
      </c>
      <c r="J2339" s="1">
        <v>0.78</v>
      </c>
      <c r="K2339" s="1">
        <v>12.865416</v>
      </c>
      <c r="L2339" s="1">
        <v>-85.207229999999996</v>
      </c>
      <c r="M2339" s="1" t="s">
        <v>308</v>
      </c>
      <c r="N2339" s="1">
        <v>0</v>
      </c>
      <c r="O2339" s="1">
        <v>13.923406</v>
      </c>
      <c r="P2339" s="1">
        <v>-86.952798999999999</v>
      </c>
      <c r="Q2339" s="1">
        <v>1170</v>
      </c>
      <c r="R2339" s="1" t="s">
        <v>140</v>
      </c>
      <c r="S2339" s="1" t="s">
        <v>91</v>
      </c>
      <c r="T2339" s="1" t="s">
        <v>72</v>
      </c>
      <c r="U2339" s="1" t="s">
        <v>73</v>
      </c>
      <c r="X2339" s="1" t="s">
        <v>2752</v>
      </c>
      <c r="Z2339" s="1" t="s">
        <v>1413</v>
      </c>
      <c r="AA2339" s="1" t="s">
        <v>2753</v>
      </c>
      <c r="AJ2339" s="1" t="s">
        <v>76</v>
      </c>
      <c r="AK2339" s="1" t="s">
        <v>2754</v>
      </c>
      <c r="AL2339" s="1">
        <v>150000</v>
      </c>
      <c r="AM2339" s="1" t="s">
        <v>109</v>
      </c>
      <c r="AN2339" s="1" t="s">
        <v>4663</v>
      </c>
      <c r="AO2339" s="1" t="s">
        <v>4293</v>
      </c>
    </row>
    <row r="2340" spans="1:41" x14ac:dyDescent="0.5">
      <c r="A2340" s="1">
        <v>81</v>
      </c>
      <c r="B2340" s="1" t="s">
        <v>2749</v>
      </c>
      <c r="C2340" s="2">
        <v>43371</v>
      </c>
      <c r="D2340" s="1" t="s">
        <v>2750</v>
      </c>
      <c r="E2340" s="1" t="s">
        <v>2751</v>
      </c>
      <c r="F2340" s="1" t="s">
        <v>98</v>
      </c>
      <c r="G2340" s="1">
        <v>100</v>
      </c>
      <c r="H2340" s="1">
        <v>132</v>
      </c>
      <c r="I2340" s="1" t="s">
        <v>1465</v>
      </c>
      <c r="J2340" s="1">
        <v>2.78</v>
      </c>
      <c r="K2340" s="1">
        <v>42.665439999999997</v>
      </c>
      <c r="L2340" s="1">
        <v>21.165319</v>
      </c>
      <c r="M2340" s="1" t="s">
        <v>307</v>
      </c>
      <c r="N2340" s="1">
        <v>0</v>
      </c>
      <c r="O2340" s="1">
        <v>48.122632000000003</v>
      </c>
      <c r="P2340" s="1">
        <v>30.108753</v>
      </c>
      <c r="Q2340" s="1">
        <v>4170</v>
      </c>
      <c r="R2340" s="1" t="s">
        <v>140</v>
      </c>
      <c r="S2340" s="1" t="s">
        <v>91</v>
      </c>
      <c r="T2340" s="1" t="s">
        <v>72</v>
      </c>
      <c r="U2340" s="1" t="s">
        <v>73</v>
      </c>
      <c r="X2340" s="1" t="s">
        <v>2752</v>
      </c>
      <c r="Z2340" s="1" t="s">
        <v>1465</v>
      </c>
      <c r="AA2340" s="1" t="s">
        <v>2753</v>
      </c>
      <c r="AJ2340" s="1" t="s">
        <v>76</v>
      </c>
      <c r="AK2340" s="1" t="s">
        <v>2754</v>
      </c>
      <c r="AL2340" s="1">
        <v>150000</v>
      </c>
      <c r="AM2340" s="1" t="s">
        <v>109</v>
      </c>
      <c r="AN2340" s="1" t="s">
        <v>4663</v>
      </c>
      <c r="AO2340" s="1" t="s">
        <v>4293</v>
      </c>
    </row>
    <row r="2341" spans="1:41" x14ac:dyDescent="0.5">
      <c r="A2341" s="1">
        <v>81</v>
      </c>
      <c r="B2341" s="1" t="s">
        <v>2749</v>
      </c>
      <c r="C2341" s="2">
        <v>43371</v>
      </c>
      <c r="D2341" s="1" t="s">
        <v>2750</v>
      </c>
      <c r="E2341" s="1" t="s">
        <v>2751</v>
      </c>
      <c r="F2341" s="1" t="s">
        <v>98</v>
      </c>
      <c r="G2341" s="1">
        <v>100</v>
      </c>
      <c r="H2341" s="1">
        <v>132</v>
      </c>
      <c r="I2341" s="1" t="s">
        <v>312</v>
      </c>
      <c r="J2341" s="1">
        <v>0.45</v>
      </c>
      <c r="K2341" s="1">
        <v>-29.140993000000002</v>
      </c>
      <c r="L2341" s="1">
        <v>24.367459</v>
      </c>
      <c r="M2341" s="1" t="s">
        <v>69</v>
      </c>
      <c r="N2341" s="1">
        <v>0</v>
      </c>
      <c r="O2341" s="1">
        <v>2.6272389999999999</v>
      </c>
      <c r="P2341" s="1">
        <v>23.381664000000001</v>
      </c>
      <c r="Q2341" s="1">
        <v>675</v>
      </c>
      <c r="R2341" s="1" t="s">
        <v>140</v>
      </c>
      <c r="S2341" s="1" t="s">
        <v>91</v>
      </c>
      <c r="T2341" s="1" t="s">
        <v>72</v>
      </c>
      <c r="U2341" s="1" t="s">
        <v>73</v>
      </c>
      <c r="X2341" s="1" t="s">
        <v>2752</v>
      </c>
      <c r="Z2341" s="1" t="s">
        <v>312</v>
      </c>
      <c r="AA2341" s="1" t="s">
        <v>2753</v>
      </c>
      <c r="AJ2341" s="1" t="s">
        <v>76</v>
      </c>
      <c r="AK2341" s="1" t="s">
        <v>2754</v>
      </c>
      <c r="AL2341" s="1">
        <v>150000</v>
      </c>
      <c r="AM2341" s="1" t="s">
        <v>109</v>
      </c>
      <c r="AN2341" s="1" t="s">
        <v>4663</v>
      </c>
      <c r="AO2341" s="1" t="s">
        <v>4293</v>
      </c>
    </row>
    <row r="2342" spans="1:41" x14ac:dyDescent="0.5">
      <c r="A2342" s="1">
        <v>81</v>
      </c>
      <c r="B2342" s="1" t="s">
        <v>2749</v>
      </c>
      <c r="C2342" s="2">
        <v>43371</v>
      </c>
      <c r="D2342" s="1" t="s">
        <v>2750</v>
      </c>
      <c r="E2342" s="1" t="s">
        <v>2751</v>
      </c>
      <c r="F2342" s="1" t="s">
        <v>98</v>
      </c>
      <c r="G2342" s="1">
        <v>100</v>
      </c>
      <c r="H2342" s="1">
        <v>132</v>
      </c>
      <c r="I2342" s="1" t="s">
        <v>587</v>
      </c>
      <c r="J2342" s="1">
        <v>0.45</v>
      </c>
      <c r="K2342" s="1">
        <v>26.820553</v>
      </c>
      <c r="L2342" s="1">
        <v>30.802498</v>
      </c>
      <c r="M2342" s="1" t="s">
        <v>110</v>
      </c>
      <c r="N2342" s="1">
        <v>0</v>
      </c>
      <c r="O2342" s="1">
        <v>26.625188000000001</v>
      </c>
      <c r="P2342" s="1">
        <v>6.809552</v>
      </c>
      <c r="Q2342" s="1">
        <v>675</v>
      </c>
      <c r="R2342" s="1" t="s">
        <v>140</v>
      </c>
      <c r="S2342" s="1" t="s">
        <v>91</v>
      </c>
      <c r="T2342" s="1" t="s">
        <v>72</v>
      </c>
      <c r="U2342" s="1" t="s">
        <v>73</v>
      </c>
      <c r="X2342" s="1" t="s">
        <v>2752</v>
      </c>
      <c r="Z2342" s="1" t="s">
        <v>587</v>
      </c>
      <c r="AA2342" s="1" t="s">
        <v>2753</v>
      </c>
      <c r="AJ2342" s="1" t="s">
        <v>76</v>
      </c>
      <c r="AK2342" s="1" t="s">
        <v>2754</v>
      </c>
      <c r="AL2342" s="1">
        <v>150000</v>
      </c>
      <c r="AM2342" s="1" t="s">
        <v>109</v>
      </c>
      <c r="AN2342" s="1" t="s">
        <v>4663</v>
      </c>
      <c r="AO2342" s="1" t="s">
        <v>4293</v>
      </c>
    </row>
    <row r="2343" spans="1:41" x14ac:dyDescent="0.5">
      <c r="A2343" s="1">
        <v>81</v>
      </c>
      <c r="B2343" s="1" t="s">
        <v>2749</v>
      </c>
      <c r="C2343" s="2">
        <v>43371</v>
      </c>
      <c r="D2343" s="1" t="s">
        <v>2750</v>
      </c>
      <c r="E2343" s="1" t="s">
        <v>2751</v>
      </c>
      <c r="F2343" s="1" t="s">
        <v>98</v>
      </c>
      <c r="G2343" s="1">
        <v>100</v>
      </c>
      <c r="H2343" s="1">
        <v>132</v>
      </c>
      <c r="I2343" s="1" t="s">
        <v>1429</v>
      </c>
      <c r="J2343" s="1">
        <v>2.78</v>
      </c>
      <c r="K2343" s="1">
        <v>42.708678999999997</v>
      </c>
      <c r="L2343" s="1">
        <v>19.374389999999998</v>
      </c>
      <c r="M2343" s="1" t="s">
        <v>307</v>
      </c>
      <c r="N2343" s="1">
        <v>0</v>
      </c>
      <c r="O2343" s="1">
        <v>48.122632000000003</v>
      </c>
      <c r="P2343" s="1">
        <v>30.108753</v>
      </c>
      <c r="Q2343" s="1">
        <v>4170</v>
      </c>
      <c r="R2343" s="1" t="s">
        <v>140</v>
      </c>
      <c r="S2343" s="1" t="s">
        <v>91</v>
      </c>
      <c r="T2343" s="1" t="s">
        <v>72</v>
      </c>
      <c r="U2343" s="1" t="s">
        <v>73</v>
      </c>
      <c r="X2343" s="1" t="s">
        <v>2752</v>
      </c>
      <c r="Z2343" s="1" t="s">
        <v>1429</v>
      </c>
      <c r="AA2343" s="1" t="s">
        <v>2753</v>
      </c>
      <c r="AJ2343" s="1" t="s">
        <v>76</v>
      </c>
      <c r="AK2343" s="1" t="s">
        <v>2754</v>
      </c>
      <c r="AL2343" s="1">
        <v>150000</v>
      </c>
      <c r="AM2343" s="1" t="s">
        <v>109</v>
      </c>
      <c r="AN2343" s="1" t="s">
        <v>4663</v>
      </c>
      <c r="AO2343" s="1" t="s">
        <v>4293</v>
      </c>
    </row>
    <row r="2344" spans="1:41" x14ac:dyDescent="0.5">
      <c r="A2344" s="1">
        <v>81</v>
      </c>
      <c r="B2344" s="1" t="s">
        <v>2749</v>
      </c>
      <c r="C2344" s="2">
        <v>43371</v>
      </c>
      <c r="D2344" s="1" t="s">
        <v>2750</v>
      </c>
      <c r="E2344" s="1" t="s">
        <v>2751</v>
      </c>
      <c r="F2344" s="1" t="s">
        <v>98</v>
      </c>
      <c r="G2344" s="1">
        <v>100</v>
      </c>
      <c r="H2344" s="1">
        <v>132</v>
      </c>
      <c r="I2344" s="1" t="s">
        <v>1450</v>
      </c>
      <c r="J2344" s="1">
        <v>0.45</v>
      </c>
      <c r="K2344" s="1">
        <v>-0.228021</v>
      </c>
      <c r="L2344" s="1">
        <v>15.827659000000001</v>
      </c>
      <c r="M2344" s="1" t="s">
        <v>69</v>
      </c>
      <c r="N2344" s="1">
        <v>0</v>
      </c>
      <c r="O2344" s="1">
        <v>2.6272389999999999</v>
      </c>
      <c r="P2344" s="1">
        <v>23.381664000000001</v>
      </c>
      <c r="Q2344" s="1">
        <v>675</v>
      </c>
      <c r="R2344" s="1" t="s">
        <v>140</v>
      </c>
      <c r="S2344" s="1" t="s">
        <v>91</v>
      </c>
      <c r="T2344" s="1" t="s">
        <v>72</v>
      </c>
      <c r="U2344" s="1" t="s">
        <v>73</v>
      </c>
      <c r="X2344" s="1" t="s">
        <v>2752</v>
      </c>
      <c r="Z2344" s="1" t="s">
        <v>1450</v>
      </c>
      <c r="AA2344" s="1" t="s">
        <v>2753</v>
      </c>
      <c r="AJ2344" s="1" t="s">
        <v>76</v>
      </c>
      <c r="AK2344" s="1" t="s">
        <v>2754</v>
      </c>
      <c r="AL2344" s="1">
        <v>150000</v>
      </c>
      <c r="AM2344" s="1" t="s">
        <v>109</v>
      </c>
      <c r="AN2344" s="1" t="s">
        <v>4663</v>
      </c>
      <c r="AO2344" s="1" t="s">
        <v>4293</v>
      </c>
    </row>
    <row r="2345" spans="1:41" x14ac:dyDescent="0.5">
      <c r="A2345" s="1">
        <v>81</v>
      </c>
      <c r="B2345" s="1" t="s">
        <v>2749</v>
      </c>
      <c r="C2345" s="2">
        <v>43371</v>
      </c>
      <c r="D2345" s="1" t="s">
        <v>2750</v>
      </c>
      <c r="E2345" s="1" t="s">
        <v>2751</v>
      </c>
      <c r="F2345" s="1" t="s">
        <v>98</v>
      </c>
      <c r="G2345" s="1">
        <v>100</v>
      </c>
      <c r="H2345" s="1">
        <v>132</v>
      </c>
      <c r="I2345" s="1" t="s">
        <v>499</v>
      </c>
      <c r="J2345" s="1">
        <v>0.45</v>
      </c>
      <c r="K2345" s="1">
        <v>-13.254308</v>
      </c>
      <c r="L2345" s="1">
        <v>34.301524999999998</v>
      </c>
      <c r="M2345" s="1" t="s">
        <v>69</v>
      </c>
      <c r="N2345" s="1">
        <v>0</v>
      </c>
      <c r="O2345" s="1">
        <v>2.6272389999999999</v>
      </c>
      <c r="P2345" s="1">
        <v>23.381664000000001</v>
      </c>
      <c r="Q2345" s="1">
        <v>675</v>
      </c>
      <c r="R2345" s="1" t="s">
        <v>140</v>
      </c>
      <c r="S2345" s="1" t="s">
        <v>91</v>
      </c>
      <c r="T2345" s="1" t="s">
        <v>72</v>
      </c>
      <c r="U2345" s="1" t="s">
        <v>73</v>
      </c>
      <c r="X2345" s="1" t="s">
        <v>2752</v>
      </c>
      <c r="Z2345" s="1" t="s">
        <v>499</v>
      </c>
      <c r="AA2345" s="1" t="s">
        <v>2753</v>
      </c>
      <c r="AJ2345" s="1" t="s">
        <v>76</v>
      </c>
      <c r="AK2345" s="1" t="s">
        <v>2754</v>
      </c>
      <c r="AL2345" s="1">
        <v>150000</v>
      </c>
      <c r="AM2345" s="1" t="s">
        <v>109</v>
      </c>
      <c r="AN2345" s="1" t="s">
        <v>4663</v>
      </c>
      <c r="AO2345" s="1" t="s">
        <v>4293</v>
      </c>
    </row>
    <row r="2346" spans="1:41" x14ac:dyDescent="0.5">
      <c r="A2346" s="1">
        <v>81</v>
      </c>
      <c r="B2346" s="1" t="s">
        <v>2749</v>
      </c>
      <c r="C2346" s="2">
        <v>43371</v>
      </c>
      <c r="D2346" s="1" t="s">
        <v>2750</v>
      </c>
      <c r="E2346" s="1" t="s">
        <v>2751</v>
      </c>
      <c r="F2346" s="1" t="s">
        <v>98</v>
      </c>
      <c r="G2346" s="1">
        <v>100</v>
      </c>
      <c r="H2346" s="1">
        <v>132</v>
      </c>
      <c r="I2346" s="1" t="s">
        <v>153</v>
      </c>
      <c r="J2346" s="1">
        <v>0.45</v>
      </c>
      <c r="K2346" s="1">
        <v>-14.311909999999999</v>
      </c>
      <c r="L2346" s="1">
        <v>28.23479</v>
      </c>
      <c r="M2346" s="1" t="s">
        <v>69</v>
      </c>
      <c r="N2346" s="1">
        <v>0</v>
      </c>
      <c r="O2346" s="1">
        <v>2.6272389999999999</v>
      </c>
      <c r="P2346" s="1">
        <v>23.381664000000001</v>
      </c>
      <c r="Q2346" s="1">
        <v>675</v>
      </c>
      <c r="R2346" s="1" t="s">
        <v>140</v>
      </c>
      <c r="S2346" s="1" t="s">
        <v>91</v>
      </c>
      <c r="T2346" s="1" t="s">
        <v>72</v>
      </c>
      <c r="U2346" s="1" t="s">
        <v>73</v>
      </c>
      <c r="X2346" s="1" t="s">
        <v>2752</v>
      </c>
      <c r="Z2346" s="1" t="s">
        <v>153</v>
      </c>
      <c r="AA2346" s="1" t="s">
        <v>2753</v>
      </c>
      <c r="AJ2346" s="1" t="s">
        <v>76</v>
      </c>
      <c r="AK2346" s="1" t="s">
        <v>2754</v>
      </c>
      <c r="AL2346" s="1">
        <v>150000</v>
      </c>
      <c r="AM2346" s="1" t="s">
        <v>109</v>
      </c>
      <c r="AN2346" s="1" t="s">
        <v>4663</v>
      </c>
      <c r="AO2346" s="1" t="s">
        <v>4293</v>
      </c>
    </row>
    <row r="2347" spans="1:41" x14ac:dyDescent="0.5">
      <c r="A2347" s="1">
        <v>81</v>
      </c>
      <c r="B2347" s="1" t="s">
        <v>2749</v>
      </c>
      <c r="C2347" s="2">
        <v>43371</v>
      </c>
      <c r="D2347" s="1" t="s">
        <v>2750</v>
      </c>
      <c r="E2347" s="1" t="s">
        <v>2751</v>
      </c>
      <c r="F2347" s="1" t="s">
        <v>98</v>
      </c>
      <c r="G2347" s="1">
        <v>100</v>
      </c>
      <c r="H2347" s="1">
        <v>132</v>
      </c>
      <c r="I2347" s="1" t="s">
        <v>225</v>
      </c>
      <c r="J2347" s="1">
        <v>0.78</v>
      </c>
      <c r="K2347" s="1">
        <v>-16.290154000000001</v>
      </c>
      <c r="L2347" s="1">
        <v>-63.588653999999998</v>
      </c>
      <c r="M2347" s="1" t="s">
        <v>84</v>
      </c>
      <c r="N2347" s="1">
        <v>0</v>
      </c>
      <c r="O2347" s="1">
        <v>-15.623037</v>
      </c>
      <c r="P2347" s="1">
        <v>-59.0625</v>
      </c>
      <c r="Q2347" s="1">
        <v>1170</v>
      </c>
      <c r="R2347" s="1" t="s">
        <v>140</v>
      </c>
      <c r="S2347" s="1" t="s">
        <v>91</v>
      </c>
      <c r="T2347" s="1" t="s">
        <v>72</v>
      </c>
      <c r="U2347" s="1" t="s">
        <v>73</v>
      </c>
      <c r="X2347" s="1" t="s">
        <v>2752</v>
      </c>
      <c r="Z2347" s="1" t="s">
        <v>225</v>
      </c>
      <c r="AA2347" s="1" t="s">
        <v>2753</v>
      </c>
      <c r="AJ2347" s="1" t="s">
        <v>76</v>
      </c>
      <c r="AK2347" s="1" t="s">
        <v>2754</v>
      </c>
      <c r="AL2347" s="1">
        <v>150000</v>
      </c>
      <c r="AM2347" s="1" t="s">
        <v>109</v>
      </c>
      <c r="AN2347" s="1" t="s">
        <v>4663</v>
      </c>
      <c r="AO2347" s="1" t="s">
        <v>4293</v>
      </c>
    </row>
    <row r="2348" spans="1:41" x14ac:dyDescent="0.5">
      <c r="A2348" s="1">
        <v>81</v>
      </c>
      <c r="B2348" s="1" t="s">
        <v>2749</v>
      </c>
      <c r="C2348" s="2">
        <v>43371</v>
      </c>
      <c r="D2348" s="1" t="s">
        <v>2750</v>
      </c>
      <c r="E2348" s="1" t="s">
        <v>2751</v>
      </c>
      <c r="F2348" s="1" t="s">
        <v>98</v>
      </c>
      <c r="G2348" s="1">
        <v>100</v>
      </c>
      <c r="H2348" s="1">
        <v>132</v>
      </c>
      <c r="I2348" s="1" t="s">
        <v>1455</v>
      </c>
      <c r="J2348" s="1">
        <v>0.78</v>
      </c>
      <c r="K2348" s="1">
        <v>4.5708679999999999</v>
      </c>
      <c r="L2348" s="1">
        <v>-74.297332999999995</v>
      </c>
      <c r="M2348" s="1" t="s">
        <v>84</v>
      </c>
      <c r="N2348" s="1">
        <v>0</v>
      </c>
      <c r="O2348" s="1">
        <v>-15.623037</v>
      </c>
      <c r="P2348" s="1">
        <v>-59.0625</v>
      </c>
      <c r="Q2348" s="1">
        <v>1170</v>
      </c>
      <c r="R2348" s="1" t="s">
        <v>140</v>
      </c>
      <c r="S2348" s="1" t="s">
        <v>91</v>
      </c>
      <c r="T2348" s="1" t="s">
        <v>72</v>
      </c>
      <c r="U2348" s="1" t="s">
        <v>73</v>
      </c>
      <c r="X2348" s="1" t="s">
        <v>2752</v>
      </c>
      <c r="Z2348" s="1" t="s">
        <v>1455</v>
      </c>
      <c r="AA2348" s="1" t="s">
        <v>2753</v>
      </c>
      <c r="AJ2348" s="1" t="s">
        <v>76</v>
      </c>
      <c r="AK2348" s="1" t="s">
        <v>2754</v>
      </c>
      <c r="AL2348" s="1">
        <v>150000</v>
      </c>
      <c r="AM2348" s="1" t="s">
        <v>109</v>
      </c>
      <c r="AN2348" s="1" t="s">
        <v>4663</v>
      </c>
      <c r="AO2348" s="1" t="s">
        <v>4293</v>
      </c>
    </row>
    <row r="2349" spans="1:41" x14ac:dyDescent="0.5">
      <c r="A2349" s="1">
        <v>81</v>
      </c>
      <c r="B2349" s="1" t="s">
        <v>2749</v>
      </c>
      <c r="C2349" s="2">
        <v>43371</v>
      </c>
      <c r="D2349" s="1" t="s">
        <v>2750</v>
      </c>
      <c r="E2349" s="1" t="s">
        <v>2751</v>
      </c>
      <c r="F2349" s="1" t="s">
        <v>98</v>
      </c>
      <c r="G2349" s="1">
        <v>100</v>
      </c>
      <c r="H2349" s="1">
        <v>132</v>
      </c>
      <c r="I2349" s="1" t="s">
        <v>1469</v>
      </c>
      <c r="J2349" s="1">
        <v>0.69</v>
      </c>
      <c r="K2349" s="1">
        <v>32.427909999999997</v>
      </c>
      <c r="L2349" s="1">
        <v>53.688046</v>
      </c>
      <c r="M2349" s="1" t="s">
        <v>114</v>
      </c>
      <c r="N2349" s="1">
        <v>0</v>
      </c>
      <c r="O2349" s="1">
        <v>25.384855999999999</v>
      </c>
      <c r="P2349" s="1">
        <v>68.458809000000002</v>
      </c>
      <c r="Q2349" s="1">
        <v>1035</v>
      </c>
      <c r="R2349" s="1" t="s">
        <v>140</v>
      </c>
      <c r="S2349" s="1" t="s">
        <v>91</v>
      </c>
      <c r="T2349" s="1" t="s">
        <v>72</v>
      </c>
      <c r="U2349" s="1" t="s">
        <v>73</v>
      </c>
      <c r="X2349" s="1" t="s">
        <v>2752</v>
      </c>
      <c r="Z2349" s="1" t="s">
        <v>1469</v>
      </c>
      <c r="AA2349" s="1" t="s">
        <v>2753</v>
      </c>
      <c r="AJ2349" s="1" t="s">
        <v>76</v>
      </c>
      <c r="AK2349" s="1" t="s">
        <v>2754</v>
      </c>
      <c r="AL2349" s="1">
        <v>150000</v>
      </c>
      <c r="AM2349" s="1" t="s">
        <v>109</v>
      </c>
      <c r="AN2349" s="1" t="s">
        <v>4663</v>
      </c>
      <c r="AO2349" s="1" t="s">
        <v>4293</v>
      </c>
    </row>
    <row r="2350" spans="1:41" x14ac:dyDescent="0.5">
      <c r="A2350" s="1">
        <v>81</v>
      </c>
      <c r="B2350" s="1" t="s">
        <v>2749</v>
      </c>
      <c r="C2350" s="2">
        <v>43371</v>
      </c>
      <c r="D2350" s="1" t="s">
        <v>2750</v>
      </c>
      <c r="E2350" s="1" t="s">
        <v>2751</v>
      </c>
      <c r="F2350" s="1" t="s">
        <v>98</v>
      </c>
      <c r="G2350" s="1">
        <v>100</v>
      </c>
      <c r="H2350" s="1">
        <v>132</v>
      </c>
      <c r="I2350" s="1" t="s">
        <v>385</v>
      </c>
      <c r="J2350" s="1">
        <v>0.45</v>
      </c>
      <c r="K2350" s="1">
        <v>8.0529410000000006</v>
      </c>
      <c r="L2350" s="1">
        <v>29.518585999999999</v>
      </c>
      <c r="M2350" s="1" t="s">
        <v>69</v>
      </c>
      <c r="N2350" s="1">
        <v>0</v>
      </c>
      <c r="O2350" s="1">
        <v>2.6272389999999999</v>
      </c>
      <c r="P2350" s="1">
        <v>23.381664000000001</v>
      </c>
      <c r="Q2350" s="1">
        <v>675</v>
      </c>
      <c r="R2350" s="1" t="s">
        <v>140</v>
      </c>
      <c r="S2350" s="1" t="s">
        <v>91</v>
      </c>
      <c r="T2350" s="1" t="s">
        <v>72</v>
      </c>
      <c r="U2350" s="1" t="s">
        <v>73</v>
      </c>
      <c r="X2350" s="1" t="s">
        <v>2752</v>
      </c>
      <c r="Z2350" s="1" t="s">
        <v>385</v>
      </c>
      <c r="AA2350" s="1" t="s">
        <v>2753</v>
      </c>
      <c r="AJ2350" s="1" t="s">
        <v>76</v>
      </c>
      <c r="AK2350" s="1" t="s">
        <v>2754</v>
      </c>
      <c r="AL2350" s="1">
        <v>150000</v>
      </c>
      <c r="AM2350" s="1" t="s">
        <v>109</v>
      </c>
      <c r="AN2350" s="1" t="s">
        <v>4663</v>
      </c>
      <c r="AO2350" s="1" t="s">
        <v>4293</v>
      </c>
    </row>
    <row r="2351" spans="1:41" x14ac:dyDescent="0.5">
      <c r="A2351" s="1">
        <v>81</v>
      </c>
      <c r="B2351" s="1" t="s">
        <v>2749</v>
      </c>
      <c r="C2351" s="2">
        <v>43371</v>
      </c>
      <c r="D2351" s="1" t="s">
        <v>2750</v>
      </c>
      <c r="E2351" s="1" t="s">
        <v>2751</v>
      </c>
      <c r="F2351" s="1" t="s">
        <v>98</v>
      </c>
      <c r="G2351" s="1">
        <v>100</v>
      </c>
      <c r="H2351" s="1">
        <v>132</v>
      </c>
      <c r="I2351" s="1" t="s">
        <v>1422</v>
      </c>
      <c r="J2351" s="1">
        <v>0.78</v>
      </c>
      <c r="K2351" s="1">
        <v>-35.675148</v>
      </c>
      <c r="L2351" s="1">
        <v>-71.542968999999999</v>
      </c>
      <c r="M2351" s="1" t="s">
        <v>84</v>
      </c>
      <c r="N2351" s="1">
        <v>0</v>
      </c>
      <c r="O2351" s="1">
        <v>-15.623037</v>
      </c>
      <c r="P2351" s="1">
        <v>-59.0625</v>
      </c>
      <c r="Q2351" s="1">
        <v>1170</v>
      </c>
      <c r="R2351" s="1" t="s">
        <v>140</v>
      </c>
      <c r="S2351" s="1" t="s">
        <v>91</v>
      </c>
      <c r="T2351" s="1" t="s">
        <v>72</v>
      </c>
      <c r="U2351" s="1" t="s">
        <v>73</v>
      </c>
      <c r="X2351" s="1" t="s">
        <v>2752</v>
      </c>
      <c r="Z2351" s="1" t="s">
        <v>1422</v>
      </c>
      <c r="AA2351" s="1" t="s">
        <v>2753</v>
      </c>
      <c r="AJ2351" s="1" t="s">
        <v>76</v>
      </c>
      <c r="AK2351" s="1" t="s">
        <v>2754</v>
      </c>
      <c r="AL2351" s="1">
        <v>150000</v>
      </c>
      <c r="AM2351" s="1" t="s">
        <v>109</v>
      </c>
      <c r="AN2351" s="1" t="s">
        <v>4663</v>
      </c>
      <c r="AO2351" s="1" t="s">
        <v>4293</v>
      </c>
    </row>
    <row r="2352" spans="1:41" x14ac:dyDescent="0.5">
      <c r="A2352" s="1">
        <v>81</v>
      </c>
      <c r="B2352" s="1" t="s">
        <v>2749</v>
      </c>
      <c r="C2352" s="2">
        <v>43371</v>
      </c>
      <c r="D2352" s="1" t="s">
        <v>2750</v>
      </c>
      <c r="E2352" s="1" t="s">
        <v>2751</v>
      </c>
      <c r="F2352" s="1" t="s">
        <v>98</v>
      </c>
      <c r="G2352" s="1">
        <v>100</v>
      </c>
      <c r="H2352" s="1">
        <v>132</v>
      </c>
      <c r="I2352" s="1" t="s">
        <v>267</v>
      </c>
      <c r="J2352" s="1">
        <v>0.69</v>
      </c>
      <c r="K2352" s="1">
        <v>30.585163000000001</v>
      </c>
      <c r="L2352" s="1">
        <v>36.238415000000003</v>
      </c>
      <c r="M2352" s="1" t="s">
        <v>268</v>
      </c>
      <c r="N2352" s="1">
        <v>0</v>
      </c>
      <c r="O2352" s="1">
        <v>37.477907000000002</v>
      </c>
      <c r="P2352" s="1">
        <v>39.411562000000004</v>
      </c>
      <c r="Q2352" s="1">
        <v>1035</v>
      </c>
      <c r="R2352" s="1" t="s">
        <v>140</v>
      </c>
      <c r="S2352" s="1" t="s">
        <v>91</v>
      </c>
      <c r="T2352" s="1" t="s">
        <v>72</v>
      </c>
      <c r="U2352" s="1" t="s">
        <v>73</v>
      </c>
      <c r="X2352" s="1" t="s">
        <v>2752</v>
      </c>
      <c r="Z2352" s="1" t="s">
        <v>267</v>
      </c>
      <c r="AA2352" s="1" t="s">
        <v>2753</v>
      </c>
      <c r="AJ2352" s="1" t="s">
        <v>76</v>
      </c>
      <c r="AK2352" s="1" t="s">
        <v>2754</v>
      </c>
      <c r="AL2352" s="1">
        <v>150000</v>
      </c>
      <c r="AM2352" s="1" t="s">
        <v>109</v>
      </c>
      <c r="AN2352" s="1" t="s">
        <v>4663</v>
      </c>
      <c r="AO2352" s="1" t="s">
        <v>4293</v>
      </c>
    </row>
    <row r="2353" spans="1:41" x14ac:dyDescent="0.5">
      <c r="A2353" s="1">
        <v>81</v>
      </c>
      <c r="B2353" s="1" t="s">
        <v>2749</v>
      </c>
      <c r="C2353" s="2">
        <v>43371</v>
      </c>
      <c r="D2353" s="1" t="s">
        <v>2750</v>
      </c>
      <c r="E2353" s="1" t="s">
        <v>2751</v>
      </c>
      <c r="F2353" s="1" t="s">
        <v>98</v>
      </c>
      <c r="G2353" s="1">
        <v>100</v>
      </c>
      <c r="H2353" s="1">
        <v>132</v>
      </c>
      <c r="I2353" s="1" t="s">
        <v>1435</v>
      </c>
      <c r="J2353" s="1">
        <v>0.45</v>
      </c>
      <c r="K2353" s="1">
        <v>11.721634</v>
      </c>
      <c r="L2353" s="1">
        <v>-15.035075000000001</v>
      </c>
      <c r="M2353" s="1" t="s">
        <v>69</v>
      </c>
      <c r="N2353" s="1">
        <v>0</v>
      </c>
      <c r="O2353" s="1">
        <v>2.6272389999999999</v>
      </c>
      <c r="P2353" s="1">
        <v>23.381664000000001</v>
      </c>
      <c r="Q2353" s="1">
        <v>675</v>
      </c>
      <c r="R2353" s="1" t="s">
        <v>140</v>
      </c>
      <c r="S2353" s="1" t="s">
        <v>91</v>
      </c>
      <c r="T2353" s="1" t="s">
        <v>72</v>
      </c>
      <c r="U2353" s="1" t="s">
        <v>73</v>
      </c>
      <c r="X2353" s="1" t="s">
        <v>2752</v>
      </c>
      <c r="Z2353" s="1" t="s">
        <v>1435</v>
      </c>
      <c r="AA2353" s="1" t="s">
        <v>2753</v>
      </c>
      <c r="AJ2353" s="1" t="s">
        <v>76</v>
      </c>
      <c r="AK2353" s="1" t="s">
        <v>2754</v>
      </c>
      <c r="AL2353" s="1">
        <v>150000</v>
      </c>
      <c r="AM2353" s="1" t="s">
        <v>109</v>
      </c>
      <c r="AN2353" s="1" t="s">
        <v>4663</v>
      </c>
      <c r="AO2353" s="1" t="s">
        <v>4293</v>
      </c>
    </row>
    <row r="2354" spans="1:41" x14ac:dyDescent="0.5">
      <c r="A2354" s="1">
        <v>81</v>
      </c>
      <c r="B2354" s="1" t="s">
        <v>2749</v>
      </c>
      <c r="C2354" s="2">
        <v>43371</v>
      </c>
      <c r="D2354" s="1" t="s">
        <v>2750</v>
      </c>
      <c r="E2354" s="1" t="s">
        <v>2751</v>
      </c>
      <c r="F2354" s="1" t="s">
        <v>98</v>
      </c>
      <c r="G2354" s="1">
        <v>100</v>
      </c>
      <c r="H2354" s="1">
        <v>132</v>
      </c>
      <c r="I2354" s="1" t="s">
        <v>500</v>
      </c>
      <c r="J2354" s="1">
        <v>0.69</v>
      </c>
      <c r="K2354" s="1">
        <v>51.19171</v>
      </c>
      <c r="L2354" s="1">
        <v>7.0523000000000002E-2</v>
      </c>
      <c r="M2354" s="1" t="s">
        <v>113</v>
      </c>
      <c r="N2354" s="1">
        <v>0</v>
      </c>
      <c r="O2354" s="1">
        <v>10.278548000000001</v>
      </c>
      <c r="P2354" s="1">
        <v>102.006446</v>
      </c>
      <c r="Q2354" s="1">
        <v>1035</v>
      </c>
      <c r="R2354" s="1" t="s">
        <v>140</v>
      </c>
      <c r="S2354" s="1" t="s">
        <v>91</v>
      </c>
      <c r="T2354" s="1" t="s">
        <v>72</v>
      </c>
      <c r="U2354" s="1" t="s">
        <v>73</v>
      </c>
      <c r="X2354" s="1" t="s">
        <v>2752</v>
      </c>
      <c r="Z2354" s="1" t="s">
        <v>500</v>
      </c>
      <c r="AA2354" s="1" t="s">
        <v>2753</v>
      </c>
      <c r="AJ2354" s="1" t="s">
        <v>76</v>
      </c>
      <c r="AK2354" s="1" t="s">
        <v>2754</v>
      </c>
      <c r="AL2354" s="1">
        <v>150000</v>
      </c>
      <c r="AM2354" s="1" t="s">
        <v>109</v>
      </c>
      <c r="AN2354" s="1" t="s">
        <v>4663</v>
      </c>
      <c r="AO2354" s="1" t="s">
        <v>4293</v>
      </c>
    </row>
    <row r="2355" spans="1:41" x14ac:dyDescent="0.5">
      <c r="A2355" s="1">
        <v>81</v>
      </c>
      <c r="B2355" s="1" t="s">
        <v>2749</v>
      </c>
      <c r="C2355" s="2">
        <v>43371</v>
      </c>
      <c r="D2355" s="1" t="s">
        <v>2750</v>
      </c>
      <c r="E2355" s="1" t="s">
        <v>2751</v>
      </c>
      <c r="F2355" s="1" t="s">
        <v>98</v>
      </c>
      <c r="G2355" s="1">
        <v>100</v>
      </c>
      <c r="H2355" s="1">
        <v>132</v>
      </c>
      <c r="I2355" s="1" t="s">
        <v>1468</v>
      </c>
      <c r="J2355" s="1">
        <v>0.78</v>
      </c>
      <c r="K2355" s="1">
        <v>23.634501</v>
      </c>
      <c r="L2355" s="1">
        <v>-102.55278800000001</v>
      </c>
      <c r="M2355" s="1" t="s">
        <v>308</v>
      </c>
      <c r="N2355" s="1">
        <v>0</v>
      </c>
      <c r="O2355" s="1">
        <v>13.923406</v>
      </c>
      <c r="P2355" s="1">
        <v>-86.952798999999999</v>
      </c>
      <c r="Q2355" s="1">
        <v>1170</v>
      </c>
      <c r="R2355" s="1" t="s">
        <v>140</v>
      </c>
      <c r="S2355" s="1" t="s">
        <v>91</v>
      </c>
      <c r="T2355" s="1" t="s">
        <v>72</v>
      </c>
      <c r="U2355" s="1" t="s">
        <v>73</v>
      </c>
      <c r="X2355" s="1" t="s">
        <v>2752</v>
      </c>
      <c r="Z2355" s="1" t="s">
        <v>1468</v>
      </c>
      <c r="AA2355" s="1" t="s">
        <v>2753</v>
      </c>
      <c r="AJ2355" s="1" t="s">
        <v>76</v>
      </c>
      <c r="AK2355" s="1" t="s">
        <v>2754</v>
      </c>
      <c r="AL2355" s="1">
        <v>150000</v>
      </c>
      <c r="AM2355" s="1" t="s">
        <v>109</v>
      </c>
      <c r="AN2355" s="1" t="s">
        <v>4663</v>
      </c>
      <c r="AO2355" s="1" t="s">
        <v>4293</v>
      </c>
    </row>
    <row r="2356" spans="1:41" x14ac:dyDescent="0.5">
      <c r="A2356" s="1">
        <v>81</v>
      </c>
      <c r="B2356" s="1" t="s">
        <v>2749</v>
      </c>
      <c r="C2356" s="2">
        <v>43371</v>
      </c>
      <c r="D2356" s="1" t="s">
        <v>2750</v>
      </c>
      <c r="E2356" s="1" t="s">
        <v>2751</v>
      </c>
      <c r="F2356" s="1" t="s">
        <v>98</v>
      </c>
      <c r="G2356" s="1">
        <v>100</v>
      </c>
      <c r="H2356" s="1">
        <v>132</v>
      </c>
      <c r="I2356" s="1" t="s">
        <v>1431</v>
      </c>
      <c r="J2356" s="1">
        <v>0.69</v>
      </c>
      <c r="K2356" s="1">
        <v>15.660392</v>
      </c>
      <c r="L2356" s="1">
        <v>101.520053</v>
      </c>
      <c r="M2356" s="1" t="s">
        <v>113</v>
      </c>
      <c r="N2356" s="1">
        <v>0</v>
      </c>
      <c r="O2356" s="1">
        <v>10.278548000000001</v>
      </c>
      <c r="P2356" s="1">
        <v>102.006446</v>
      </c>
      <c r="Q2356" s="1">
        <v>1035</v>
      </c>
      <c r="R2356" s="1" t="s">
        <v>140</v>
      </c>
      <c r="S2356" s="1" t="s">
        <v>91</v>
      </c>
      <c r="T2356" s="1" t="s">
        <v>72</v>
      </c>
      <c r="U2356" s="1" t="s">
        <v>73</v>
      </c>
      <c r="X2356" s="1" t="s">
        <v>2752</v>
      </c>
      <c r="Z2356" s="1" t="s">
        <v>1431</v>
      </c>
      <c r="AA2356" s="1" t="s">
        <v>2753</v>
      </c>
      <c r="AJ2356" s="1" t="s">
        <v>76</v>
      </c>
      <c r="AK2356" s="1" t="s">
        <v>2754</v>
      </c>
      <c r="AL2356" s="1">
        <v>150000</v>
      </c>
      <c r="AM2356" s="1" t="s">
        <v>109</v>
      </c>
      <c r="AN2356" s="1" t="s">
        <v>4663</v>
      </c>
      <c r="AO2356" s="1" t="s">
        <v>4293</v>
      </c>
    </row>
    <row r="2357" spans="1:41" x14ac:dyDescent="0.5">
      <c r="A2357" s="1">
        <v>81</v>
      </c>
      <c r="B2357" s="1" t="s">
        <v>2749</v>
      </c>
      <c r="C2357" s="2">
        <v>43371</v>
      </c>
      <c r="D2357" s="1" t="s">
        <v>2750</v>
      </c>
      <c r="E2357" s="1" t="s">
        <v>2751</v>
      </c>
      <c r="F2357" s="1" t="s">
        <v>98</v>
      </c>
      <c r="G2357" s="1">
        <v>100</v>
      </c>
      <c r="H2357" s="1">
        <v>132</v>
      </c>
      <c r="I2357" s="1" t="s">
        <v>497</v>
      </c>
      <c r="J2357" s="1">
        <v>0.45</v>
      </c>
      <c r="K2357" s="1">
        <v>7.3697220000000003</v>
      </c>
      <c r="L2357" s="1">
        <v>12.354722000000001</v>
      </c>
      <c r="M2357" s="1" t="s">
        <v>69</v>
      </c>
      <c r="N2357" s="1">
        <v>0</v>
      </c>
      <c r="O2357" s="1">
        <v>2.6272389999999999</v>
      </c>
      <c r="P2357" s="1">
        <v>23.381664000000001</v>
      </c>
      <c r="Q2357" s="1">
        <v>675</v>
      </c>
      <c r="R2357" s="1" t="s">
        <v>140</v>
      </c>
      <c r="S2357" s="1" t="s">
        <v>91</v>
      </c>
      <c r="T2357" s="1" t="s">
        <v>72</v>
      </c>
      <c r="U2357" s="1" t="s">
        <v>73</v>
      </c>
      <c r="X2357" s="1" t="s">
        <v>2752</v>
      </c>
      <c r="Z2357" s="1" t="s">
        <v>497</v>
      </c>
      <c r="AA2357" s="1" t="s">
        <v>2753</v>
      </c>
      <c r="AJ2357" s="1" t="s">
        <v>76</v>
      </c>
      <c r="AK2357" s="1" t="s">
        <v>2754</v>
      </c>
      <c r="AL2357" s="1">
        <v>150000</v>
      </c>
      <c r="AM2357" s="1" t="s">
        <v>109</v>
      </c>
      <c r="AN2357" s="1" t="s">
        <v>4663</v>
      </c>
      <c r="AO2357" s="1" t="s">
        <v>4293</v>
      </c>
    </row>
    <row r="2358" spans="1:41" x14ac:dyDescent="0.5">
      <c r="A2358" s="1">
        <v>81</v>
      </c>
      <c r="B2358" s="1" t="s">
        <v>2749</v>
      </c>
      <c r="C2358" s="2">
        <v>43371</v>
      </c>
      <c r="D2358" s="1" t="s">
        <v>2750</v>
      </c>
      <c r="E2358" s="1" t="s">
        <v>2751</v>
      </c>
      <c r="F2358" s="1" t="s">
        <v>98</v>
      </c>
      <c r="G2358" s="1">
        <v>100</v>
      </c>
      <c r="H2358" s="1">
        <v>132</v>
      </c>
      <c r="I2358" s="1" t="s">
        <v>151</v>
      </c>
      <c r="J2358" s="1">
        <v>0.45</v>
      </c>
      <c r="K2358" s="1">
        <v>8.5602839999999993</v>
      </c>
      <c r="L2358" s="1">
        <v>-11.791922</v>
      </c>
      <c r="M2358" s="1" t="s">
        <v>69</v>
      </c>
      <c r="N2358" s="1">
        <v>0</v>
      </c>
      <c r="O2358" s="1">
        <v>2.6272389999999999</v>
      </c>
      <c r="P2358" s="1">
        <v>23.381664000000001</v>
      </c>
      <c r="Q2358" s="1">
        <v>675</v>
      </c>
      <c r="R2358" s="1" t="s">
        <v>140</v>
      </c>
      <c r="S2358" s="1" t="s">
        <v>91</v>
      </c>
      <c r="T2358" s="1" t="s">
        <v>72</v>
      </c>
      <c r="U2358" s="1" t="s">
        <v>73</v>
      </c>
      <c r="X2358" s="1" t="s">
        <v>2752</v>
      </c>
      <c r="Z2358" s="1" t="s">
        <v>151</v>
      </c>
      <c r="AA2358" s="1" t="s">
        <v>2753</v>
      </c>
      <c r="AJ2358" s="1" t="s">
        <v>76</v>
      </c>
      <c r="AK2358" s="1" t="s">
        <v>2754</v>
      </c>
      <c r="AL2358" s="1">
        <v>150000</v>
      </c>
      <c r="AM2358" s="1" t="s">
        <v>109</v>
      </c>
      <c r="AN2358" s="1" t="s">
        <v>4663</v>
      </c>
      <c r="AO2358" s="1" t="s">
        <v>4293</v>
      </c>
    </row>
    <row r="2359" spans="1:41" x14ac:dyDescent="0.5">
      <c r="A2359" s="1">
        <v>81</v>
      </c>
      <c r="B2359" s="1" t="s">
        <v>2749</v>
      </c>
      <c r="C2359" s="2">
        <v>43371</v>
      </c>
      <c r="D2359" s="1" t="s">
        <v>2750</v>
      </c>
      <c r="E2359" s="1" t="s">
        <v>2751</v>
      </c>
      <c r="F2359" s="1" t="s">
        <v>98</v>
      </c>
      <c r="G2359" s="1">
        <v>100</v>
      </c>
      <c r="H2359" s="1">
        <v>132</v>
      </c>
      <c r="I2359" s="1" t="s">
        <v>1425</v>
      </c>
      <c r="J2359" s="1">
        <v>0.69</v>
      </c>
      <c r="K2359" s="1">
        <v>4.2104840000000001</v>
      </c>
      <c r="L2359" s="1">
        <v>101.975769</v>
      </c>
      <c r="M2359" s="1" t="s">
        <v>113</v>
      </c>
      <c r="N2359" s="1">
        <v>0</v>
      </c>
      <c r="O2359" s="1">
        <v>10.278548000000001</v>
      </c>
      <c r="P2359" s="1">
        <v>102.006446</v>
      </c>
      <c r="Q2359" s="1">
        <v>1035</v>
      </c>
      <c r="R2359" s="1" t="s">
        <v>140</v>
      </c>
      <c r="S2359" s="1" t="s">
        <v>91</v>
      </c>
      <c r="T2359" s="1" t="s">
        <v>72</v>
      </c>
      <c r="U2359" s="1" t="s">
        <v>73</v>
      </c>
      <c r="X2359" s="1" t="s">
        <v>2752</v>
      </c>
      <c r="Z2359" s="1" t="s">
        <v>1425</v>
      </c>
      <c r="AA2359" s="1" t="s">
        <v>2753</v>
      </c>
      <c r="AJ2359" s="1" t="s">
        <v>76</v>
      </c>
      <c r="AK2359" s="1" t="s">
        <v>2754</v>
      </c>
      <c r="AL2359" s="1">
        <v>150000</v>
      </c>
      <c r="AM2359" s="1" t="s">
        <v>109</v>
      </c>
      <c r="AN2359" s="1" t="s">
        <v>4663</v>
      </c>
      <c r="AO2359" s="1" t="s">
        <v>4293</v>
      </c>
    </row>
    <row r="2360" spans="1:41" x14ac:dyDescent="0.5">
      <c r="A2360" s="1">
        <v>81</v>
      </c>
      <c r="B2360" s="1" t="s">
        <v>2749</v>
      </c>
      <c r="C2360" s="2">
        <v>43371</v>
      </c>
      <c r="D2360" s="1" t="s">
        <v>2750</v>
      </c>
      <c r="E2360" s="1" t="s">
        <v>2751</v>
      </c>
      <c r="F2360" s="1" t="s">
        <v>98</v>
      </c>
      <c r="G2360" s="1">
        <v>100</v>
      </c>
      <c r="H2360" s="1">
        <v>132</v>
      </c>
      <c r="I2360" s="1" t="s">
        <v>194</v>
      </c>
      <c r="J2360" s="1">
        <v>0.78</v>
      </c>
      <c r="K2360" s="1">
        <v>19.182435999999999</v>
      </c>
      <c r="L2360" s="1">
        <v>-72.434515000000005</v>
      </c>
      <c r="M2360" s="1" t="s">
        <v>195</v>
      </c>
      <c r="N2360" s="1">
        <v>0</v>
      </c>
      <c r="O2360" s="1">
        <v>25.14509</v>
      </c>
      <c r="P2360" s="1">
        <v>-80.396960000000007</v>
      </c>
      <c r="Q2360" s="1">
        <v>1170</v>
      </c>
      <c r="R2360" s="1" t="s">
        <v>140</v>
      </c>
      <c r="S2360" s="1" t="s">
        <v>91</v>
      </c>
      <c r="T2360" s="1" t="s">
        <v>72</v>
      </c>
      <c r="U2360" s="1" t="s">
        <v>73</v>
      </c>
      <c r="X2360" s="1" t="s">
        <v>2752</v>
      </c>
      <c r="Z2360" s="1" t="s">
        <v>194</v>
      </c>
      <c r="AA2360" s="1" t="s">
        <v>2753</v>
      </c>
      <c r="AJ2360" s="1" t="s">
        <v>76</v>
      </c>
      <c r="AK2360" s="1" t="s">
        <v>2754</v>
      </c>
      <c r="AL2360" s="1">
        <v>150000</v>
      </c>
      <c r="AM2360" s="1" t="s">
        <v>109</v>
      </c>
      <c r="AN2360" s="1" t="s">
        <v>4663</v>
      </c>
      <c r="AO2360" s="1" t="s">
        <v>4293</v>
      </c>
    </row>
    <row r="2361" spans="1:41" x14ac:dyDescent="0.5">
      <c r="A2361" s="1">
        <v>81</v>
      </c>
      <c r="B2361" s="1" t="s">
        <v>2749</v>
      </c>
      <c r="C2361" s="2">
        <v>43371</v>
      </c>
      <c r="D2361" s="1" t="s">
        <v>2750</v>
      </c>
      <c r="E2361" s="1" t="s">
        <v>2751</v>
      </c>
      <c r="F2361" s="1" t="s">
        <v>98</v>
      </c>
      <c r="G2361" s="1">
        <v>100</v>
      </c>
      <c r="H2361" s="1">
        <v>132</v>
      </c>
      <c r="I2361" s="1" t="s">
        <v>958</v>
      </c>
      <c r="J2361" s="1">
        <v>0.78</v>
      </c>
      <c r="K2361" s="1">
        <v>17.189876999999999</v>
      </c>
      <c r="L2361" s="1">
        <v>-88.497649999999993</v>
      </c>
      <c r="M2361" s="1" t="s">
        <v>84</v>
      </c>
      <c r="N2361" s="1">
        <v>0</v>
      </c>
      <c r="O2361" s="1">
        <v>-15.623037</v>
      </c>
      <c r="P2361" s="1">
        <v>-59.0625</v>
      </c>
      <c r="Q2361" s="1">
        <v>1170</v>
      </c>
      <c r="R2361" s="1" t="s">
        <v>140</v>
      </c>
      <c r="S2361" s="1" t="s">
        <v>91</v>
      </c>
      <c r="T2361" s="1" t="s">
        <v>72</v>
      </c>
      <c r="U2361" s="1" t="s">
        <v>73</v>
      </c>
      <c r="X2361" s="1" t="s">
        <v>2752</v>
      </c>
      <c r="Z2361" s="1" t="s">
        <v>958</v>
      </c>
      <c r="AA2361" s="1" t="s">
        <v>2753</v>
      </c>
      <c r="AJ2361" s="1" t="s">
        <v>76</v>
      </c>
      <c r="AK2361" s="1" t="s">
        <v>2754</v>
      </c>
      <c r="AL2361" s="1">
        <v>150000</v>
      </c>
      <c r="AM2361" s="1" t="s">
        <v>109</v>
      </c>
      <c r="AN2361" s="1" t="s">
        <v>4663</v>
      </c>
      <c r="AO2361" s="1" t="s">
        <v>4293</v>
      </c>
    </row>
    <row r="2362" spans="1:41" x14ac:dyDescent="0.5">
      <c r="A2362" s="1">
        <v>81</v>
      </c>
      <c r="B2362" s="1" t="s">
        <v>2749</v>
      </c>
      <c r="C2362" s="2">
        <v>43371</v>
      </c>
      <c r="D2362" s="1" t="s">
        <v>2750</v>
      </c>
      <c r="E2362" s="1" t="s">
        <v>2751</v>
      </c>
      <c r="F2362" s="1" t="s">
        <v>98</v>
      </c>
      <c r="G2362" s="1">
        <v>100</v>
      </c>
      <c r="H2362" s="1">
        <v>132</v>
      </c>
      <c r="I2362" s="1" t="s">
        <v>1462</v>
      </c>
      <c r="J2362" s="1">
        <v>0.69</v>
      </c>
      <c r="K2362" s="1">
        <v>33.223190000000002</v>
      </c>
      <c r="L2362" s="1">
        <v>43.679290999999999</v>
      </c>
      <c r="M2362" s="1" t="s">
        <v>268</v>
      </c>
      <c r="N2362" s="1">
        <v>0</v>
      </c>
      <c r="O2362" s="1">
        <v>37.477907000000002</v>
      </c>
      <c r="P2362" s="1">
        <v>39.411562000000004</v>
      </c>
      <c r="Q2362" s="1">
        <v>1035</v>
      </c>
      <c r="R2362" s="1" t="s">
        <v>140</v>
      </c>
      <c r="S2362" s="1" t="s">
        <v>91</v>
      </c>
      <c r="T2362" s="1" t="s">
        <v>72</v>
      </c>
      <c r="U2362" s="1" t="s">
        <v>73</v>
      </c>
      <c r="X2362" s="1" t="s">
        <v>2752</v>
      </c>
      <c r="Z2362" s="1" t="s">
        <v>1462</v>
      </c>
      <c r="AA2362" s="1" t="s">
        <v>2753</v>
      </c>
      <c r="AJ2362" s="1" t="s">
        <v>76</v>
      </c>
      <c r="AK2362" s="1" t="s">
        <v>2754</v>
      </c>
      <c r="AL2362" s="1">
        <v>150000</v>
      </c>
      <c r="AM2362" s="1" t="s">
        <v>109</v>
      </c>
      <c r="AN2362" s="1" t="s">
        <v>4663</v>
      </c>
      <c r="AO2362" s="1" t="s">
        <v>4293</v>
      </c>
    </row>
    <row r="2363" spans="1:41" x14ac:dyDescent="0.5">
      <c r="A2363" s="1">
        <v>81</v>
      </c>
      <c r="B2363" s="1" t="s">
        <v>2749</v>
      </c>
      <c r="C2363" s="2">
        <v>43371</v>
      </c>
      <c r="D2363" s="1" t="s">
        <v>2750</v>
      </c>
      <c r="E2363" s="1" t="s">
        <v>2751</v>
      </c>
      <c r="F2363" s="1" t="s">
        <v>98</v>
      </c>
      <c r="G2363" s="1">
        <v>100</v>
      </c>
      <c r="H2363" s="1">
        <v>132</v>
      </c>
      <c r="I2363" s="1" t="s">
        <v>1423</v>
      </c>
      <c r="J2363" s="1">
        <v>0.45</v>
      </c>
      <c r="K2363" s="1">
        <v>-0.59094500000000005</v>
      </c>
      <c r="L2363" s="1">
        <v>11.797237000000001</v>
      </c>
      <c r="M2363" s="1" t="s">
        <v>69</v>
      </c>
      <c r="N2363" s="1">
        <v>0</v>
      </c>
      <c r="O2363" s="1">
        <v>2.6272389999999999</v>
      </c>
      <c r="P2363" s="1">
        <v>23.381664000000001</v>
      </c>
      <c r="Q2363" s="1">
        <v>675</v>
      </c>
      <c r="R2363" s="1" t="s">
        <v>140</v>
      </c>
      <c r="S2363" s="1" t="s">
        <v>91</v>
      </c>
      <c r="T2363" s="1" t="s">
        <v>72</v>
      </c>
      <c r="U2363" s="1" t="s">
        <v>73</v>
      </c>
      <c r="X2363" s="1" t="s">
        <v>2752</v>
      </c>
      <c r="Z2363" s="1" t="s">
        <v>1423</v>
      </c>
      <c r="AA2363" s="1" t="s">
        <v>2753</v>
      </c>
      <c r="AJ2363" s="1" t="s">
        <v>76</v>
      </c>
      <c r="AK2363" s="1" t="s">
        <v>2754</v>
      </c>
      <c r="AL2363" s="1">
        <v>150000</v>
      </c>
      <c r="AM2363" s="1" t="s">
        <v>109</v>
      </c>
      <c r="AN2363" s="1" t="s">
        <v>4663</v>
      </c>
      <c r="AO2363" s="1" t="s">
        <v>4293</v>
      </c>
    </row>
    <row r="2364" spans="1:41" x14ac:dyDescent="0.5">
      <c r="A2364" s="1">
        <v>81</v>
      </c>
      <c r="B2364" s="1" t="s">
        <v>2749</v>
      </c>
      <c r="C2364" s="2">
        <v>43371</v>
      </c>
      <c r="D2364" s="1" t="s">
        <v>2750</v>
      </c>
      <c r="E2364" s="1" t="s">
        <v>2751</v>
      </c>
      <c r="F2364" s="1" t="s">
        <v>98</v>
      </c>
      <c r="G2364" s="1">
        <v>100</v>
      </c>
      <c r="H2364" s="1">
        <v>132</v>
      </c>
      <c r="I2364" s="1" t="s">
        <v>156</v>
      </c>
      <c r="J2364" s="1">
        <v>0.45</v>
      </c>
      <c r="K2364" s="1">
        <v>17.570692000000001</v>
      </c>
      <c r="L2364" s="1">
        <v>-3.9961660000000001</v>
      </c>
      <c r="M2364" s="1" t="s">
        <v>69</v>
      </c>
      <c r="N2364" s="1">
        <v>0</v>
      </c>
      <c r="O2364" s="1">
        <v>2.6272389999999999</v>
      </c>
      <c r="P2364" s="1">
        <v>23.381664000000001</v>
      </c>
      <c r="Q2364" s="1">
        <v>675</v>
      </c>
      <c r="R2364" s="1" t="s">
        <v>140</v>
      </c>
      <c r="S2364" s="1" t="s">
        <v>91</v>
      </c>
      <c r="T2364" s="1" t="s">
        <v>72</v>
      </c>
      <c r="U2364" s="1" t="s">
        <v>73</v>
      </c>
      <c r="X2364" s="1" t="s">
        <v>2752</v>
      </c>
      <c r="Z2364" s="1" t="s">
        <v>156</v>
      </c>
      <c r="AA2364" s="1" t="s">
        <v>2753</v>
      </c>
      <c r="AJ2364" s="1" t="s">
        <v>76</v>
      </c>
      <c r="AK2364" s="1" t="s">
        <v>2754</v>
      </c>
      <c r="AL2364" s="1">
        <v>150000</v>
      </c>
      <c r="AM2364" s="1" t="s">
        <v>109</v>
      </c>
      <c r="AN2364" s="1" t="s">
        <v>4663</v>
      </c>
      <c r="AO2364" s="1" t="s">
        <v>4293</v>
      </c>
    </row>
    <row r="2365" spans="1:41" x14ac:dyDescent="0.5">
      <c r="A2365" s="1">
        <v>81</v>
      </c>
      <c r="B2365" s="1" t="s">
        <v>2749</v>
      </c>
      <c r="C2365" s="2">
        <v>43371</v>
      </c>
      <c r="D2365" s="1" t="s">
        <v>2750</v>
      </c>
      <c r="E2365" s="1" t="s">
        <v>2751</v>
      </c>
      <c r="F2365" s="1" t="s">
        <v>98</v>
      </c>
      <c r="G2365" s="1">
        <v>100</v>
      </c>
      <c r="H2365" s="1">
        <v>132</v>
      </c>
      <c r="I2365" s="1" t="s">
        <v>1467</v>
      </c>
      <c r="J2365" s="1">
        <v>0.69</v>
      </c>
      <c r="K2365" s="1">
        <v>48.019573000000001</v>
      </c>
      <c r="L2365" s="1">
        <v>66.923682999999997</v>
      </c>
      <c r="M2365" s="1" t="s">
        <v>111</v>
      </c>
      <c r="N2365" s="1">
        <v>0</v>
      </c>
      <c r="O2365" s="1">
        <v>43.890490999999997</v>
      </c>
      <c r="P2365" s="1">
        <v>71.138231000000005</v>
      </c>
      <c r="Q2365" s="1">
        <v>1035</v>
      </c>
      <c r="R2365" s="1" t="s">
        <v>140</v>
      </c>
      <c r="S2365" s="1" t="s">
        <v>91</v>
      </c>
      <c r="T2365" s="1" t="s">
        <v>72</v>
      </c>
      <c r="U2365" s="1" t="s">
        <v>73</v>
      </c>
      <c r="X2365" s="1" t="s">
        <v>2752</v>
      </c>
      <c r="Z2365" s="1" t="s">
        <v>1467</v>
      </c>
      <c r="AA2365" s="1" t="s">
        <v>2753</v>
      </c>
      <c r="AJ2365" s="1" t="s">
        <v>76</v>
      </c>
      <c r="AK2365" s="1" t="s">
        <v>2754</v>
      </c>
      <c r="AL2365" s="1">
        <v>150000</v>
      </c>
      <c r="AM2365" s="1" t="s">
        <v>109</v>
      </c>
      <c r="AN2365" s="1" t="s">
        <v>4663</v>
      </c>
      <c r="AO2365" s="1" t="s">
        <v>4293</v>
      </c>
    </row>
    <row r="2366" spans="1:41" x14ac:dyDescent="0.5">
      <c r="A2366" s="1">
        <v>81</v>
      </c>
      <c r="B2366" s="1" t="s">
        <v>2749</v>
      </c>
      <c r="C2366" s="2">
        <v>43371</v>
      </c>
      <c r="D2366" s="1" t="s">
        <v>2750</v>
      </c>
      <c r="E2366" s="1" t="s">
        <v>2751</v>
      </c>
      <c r="F2366" s="1" t="s">
        <v>98</v>
      </c>
      <c r="G2366" s="1">
        <v>100</v>
      </c>
      <c r="H2366" s="1">
        <v>132</v>
      </c>
      <c r="I2366" s="1" t="s">
        <v>1454</v>
      </c>
      <c r="J2366" s="1">
        <v>0.78</v>
      </c>
      <c r="K2366" s="1">
        <v>3.919305</v>
      </c>
      <c r="L2366" s="1">
        <v>-56.027782000000002</v>
      </c>
      <c r="M2366" s="1" t="s">
        <v>195</v>
      </c>
      <c r="N2366" s="1">
        <v>0</v>
      </c>
      <c r="O2366" s="1">
        <v>25.14509</v>
      </c>
      <c r="P2366" s="1">
        <v>-80.396960000000007</v>
      </c>
      <c r="Q2366" s="1">
        <v>1170</v>
      </c>
      <c r="R2366" s="1" t="s">
        <v>140</v>
      </c>
      <c r="S2366" s="1" t="s">
        <v>91</v>
      </c>
      <c r="T2366" s="1" t="s">
        <v>72</v>
      </c>
      <c r="U2366" s="1" t="s">
        <v>73</v>
      </c>
      <c r="X2366" s="1" t="s">
        <v>2752</v>
      </c>
      <c r="Z2366" s="1" t="s">
        <v>1454</v>
      </c>
      <c r="AA2366" s="1" t="s">
        <v>2753</v>
      </c>
      <c r="AJ2366" s="1" t="s">
        <v>76</v>
      </c>
      <c r="AK2366" s="1" t="s">
        <v>2754</v>
      </c>
      <c r="AL2366" s="1">
        <v>150000</v>
      </c>
      <c r="AM2366" s="1" t="s">
        <v>109</v>
      </c>
      <c r="AN2366" s="1" t="s">
        <v>4663</v>
      </c>
      <c r="AO2366" s="1" t="s">
        <v>4293</v>
      </c>
    </row>
    <row r="2367" spans="1:41" x14ac:dyDescent="0.5">
      <c r="A2367" s="1">
        <v>81</v>
      </c>
      <c r="B2367" s="1" t="s">
        <v>2749</v>
      </c>
      <c r="C2367" s="2">
        <v>43371</v>
      </c>
      <c r="D2367" s="1" t="s">
        <v>2750</v>
      </c>
      <c r="E2367" s="1" t="s">
        <v>2751</v>
      </c>
      <c r="F2367" s="1" t="s">
        <v>98</v>
      </c>
      <c r="G2367" s="1">
        <v>100</v>
      </c>
      <c r="H2367" s="1">
        <v>132</v>
      </c>
      <c r="I2367" s="1" t="s">
        <v>952</v>
      </c>
      <c r="J2367" s="1">
        <v>0.78</v>
      </c>
      <c r="K2367" s="1">
        <v>15.605589</v>
      </c>
      <c r="L2367" s="1">
        <v>-90.390001999999996</v>
      </c>
      <c r="M2367" s="1" t="s">
        <v>308</v>
      </c>
      <c r="N2367" s="1">
        <v>0</v>
      </c>
      <c r="O2367" s="1">
        <v>13.923406</v>
      </c>
      <c r="P2367" s="1">
        <v>-86.952798999999999</v>
      </c>
      <c r="Q2367" s="1">
        <v>1170</v>
      </c>
      <c r="R2367" s="1" t="s">
        <v>140</v>
      </c>
      <c r="S2367" s="1" t="s">
        <v>91</v>
      </c>
      <c r="T2367" s="1" t="s">
        <v>72</v>
      </c>
      <c r="U2367" s="1" t="s">
        <v>73</v>
      </c>
      <c r="X2367" s="1" t="s">
        <v>2752</v>
      </c>
      <c r="Z2367" s="1" t="s">
        <v>952</v>
      </c>
      <c r="AA2367" s="1" t="s">
        <v>2753</v>
      </c>
      <c r="AJ2367" s="1" t="s">
        <v>76</v>
      </c>
      <c r="AK2367" s="1" t="s">
        <v>2754</v>
      </c>
      <c r="AL2367" s="1">
        <v>150000</v>
      </c>
      <c r="AM2367" s="1" t="s">
        <v>109</v>
      </c>
      <c r="AN2367" s="1" t="s">
        <v>4663</v>
      </c>
      <c r="AO2367" s="1" t="s">
        <v>4293</v>
      </c>
    </row>
    <row r="2368" spans="1:41" x14ac:dyDescent="0.5">
      <c r="A2368" s="1">
        <v>81</v>
      </c>
      <c r="B2368" s="1" t="s">
        <v>2749</v>
      </c>
      <c r="C2368" s="2">
        <v>43371</v>
      </c>
      <c r="D2368" s="1" t="s">
        <v>2750</v>
      </c>
      <c r="E2368" s="1" t="s">
        <v>2751</v>
      </c>
      <c r="F2368" s="1" t="s">
        <v>98</v>
      </c>
      <c r="G2368" s="1">
        <v>100</v>
      </c>
      <c r="H2368" s="1">
        <v>132</v>
      </c>
      <c r="I2368" s="1" t="s">
        <v>1453</v>
      </c>
      <c r="J2368" s="1">
        <v>0.45</v>
      </c>
      <c r="K2368" s="1">
        <v>-37.384836</v>
      </c>
      <c r="L2368" s="1">
        <v>-12.58666</v>
      </c>
      <c r="M2368" s="1" t="s">
        <v>195</v>
      </c>
      <c r="N2368" s="1">
        <v>0</v>
      </c>
      <c r="O2368" s="1">
        <v>25.14509</v>
      </c>
      <c r="P2368" s="1">
        <v>-80.396960000000007</v>
      </c>
      <c r="Q2368" s="1">
        <v>675</v>
      </c>
      <c r="R2368" s="1" t="s">
        <v>140</v>
      </c>
      <c r="S2368" s="1" t="s">
        <v>91</v>
      </c>
      <c r="T2368" s="1" t="s">
        <v>72</v>
      </c>
      <c r="U2368" s="1" t="s">
        <v>73</v>
      </c>
      <c r="X2368" s="1" t="s">
        <v>2752</v>
      </c>
      <c r="Z2368" s="1" t="s">
        <v>1453</v>
      </c>
      <c r="AA2368" s="1" t="s">
        <v>2753</v>
      </c>
      <c r="AJ2368" s="1" t="s">
        <v>76</v>
      </c>
      <c r="AK2368" s="1" t="s">
        <v>2754</v>
      </c>
      <c r="AL2368" s="1">
        <v>150000</v>
      </c>
      <c r="AM2368" s="1" t="s">
        <v>109</v>
      </c>
      <c r="AN2368" s="1" t="s">
        <v>4663</v>
      </c>
      <c r="AO2368" s="1" t="s">
        <v>4293</v>
      </c>
    </row>
    <row r="2369" spans="1:64" x14ac:dyDescent="0.5">
      <c r="A2369" s="1">
        <v>81</v>
      </c>
      <c r="B2369" s="1" t="s">
        <v>2749</v>
      </c>
      <c r="C2369" s="2">
        <v>43371</v>
      </c>
      <c r="D2369" s="1" t="s">
        <v>2750</v>
      </c>
      <c r="E2369" s="1" t="s">
        <v>2751</v>
      </c>
      <c r="F2369" s="1" t="s">
        <v>98</v>
      </c>
      <c r="G2369" s="1">
        <v>100</v>
      </c>
      <c r="H2369" s="1">
        <v>132</v>
      </c>
      <c r="I2369" s="1" t="s">
        <v>693</v>
      </c>
      <c r="J2369" s="1">
        <v>0.78</v>
      </c>
      <c r="K2369" s="1">
        <v>13.254808000000001</v>
      </c>
      <c r="L2369" s="1">
        <v>-61.193764999999999</v>
      </c>
      <c r="M2369" s="1" t="s">
        <v>195</v>
      </c>
      <c r="N2369" s="1">
        <v>0</v>
      </c>
      <c r="O2369" s="1">
        <v>25.14509</v>
      </c>
      <c r="P2369" s="1">
        <v>-80.396960000000007</v>
      </c>
      <c r="Q2369" s="1">
        <v>1170</v>
      </c>
      <c r="R2369" s="1" t="s">
        <v>140</v>
      </c>
      <c r="S2369" s="1" t="s">
        <v>91</v>
      </c>
      <c r="T2369" s="1" t="s">
        <v>72</v>
      </c>
      <c r="U2369" s="1" t="s">
        <v>73</v>
      </c>
      <c r="X2369" s="1" t="s">
        <v>2752</v>
      </c>
      <c r="Z2369" s="1" t="s">
        <v>693</v>
      </c>
      <c r="AA2369" s="1" t="s">
        <v>2753</v>
      </c>
      <c r="AJ2369" s="1" t="s">
        <v>76</v>
      </c>
      <c r="AK2369" s="1" t="s">
        <v>2754</v>
      </c>
      <c r="AL2369" s="1">
        <v>150000</v>
      </c>
      <c r="AM2369" s="1" t="s">
        <v>109</v>
      </c>
      <c r="AN2369" s="1" t="s">
        <v>4663</v>
      </c>
      <c r="AO2369" s="1" t="s">
        <v>4293</v>
      </c>
    </row>
    <row r="2370" spans="1:64" x14ac:dyDescent="0.5">
      <c r="A2370" s="1">
        <v>81</v>
      </c>
      <c r="B2370" s="1" t="s">
        <v>2749</v>
      </c>
      <c r="C2370" s="2">
        <v>43371</v>
      </c>
      <c r="D2370" s="1" t="s">
        <v>2750</v>
      </c>
      <c r="E2370" s="1" t="s">
        <v>2751</v>
      </c>
      <c r="F2370" s="1" t="s">
        <v>98</v>
      </c>
      <c r="G2370" s="1">
        <v>100</v>
      </c>
      <c r="H2370" s="1">
        <v>132</v>
      </c>
      <c r="I2370" s="1" t="s">
        <v>1420</v>
      </c>
      <c r="J2370" s="1">
        <v>0.45</v>
      </c>
      <c r="K2370" s="1">
        <v>28.033885999999999</v>
      </c>
      <c r="L2370" s="1">
        <v>1.659626</v>
      </c>
      <c r="M2370" s="1" t="s">
        <v>110</v>
      </c>
      <c r="N2370" s="1">
        <v>0</v>
      </c>
      <c r="O2370" s="1">
        <v>26.625188000000001</v>
      </c>
      <c r="P2370" s="1">
        <v>6.809552</v>
      </c>
      <c r="Q2370" s="1">
        <v>675</v>
      </c>
      <c r="R2370" s="1" t="s">
        <v>140</v>
      </c>
      <c r="S2370" s="1" t="s">
        <v>91</v>
      </c>
      <c r="T2370" s="1" t="s">
        <v>72</v>
      </c>
      <c r="U2370" s="1" t="s">
        <v>73</v>
      </c>
      <c r="X2370" s="1" t="s">
        <v>2752</v>
      </c>
      <c r="Z2370" s="1" t="s">
        <v>1420</v>
      </c>
      <c r="AA2370" s="1" t="s">
        <v>2753</v>
      </c>
      <c r="AJ2370" s="1" t="s">
        <v>76</v>
      </c>
      <c r="AK2370" s="1" t="s">
        <v>2754</v>
      </c>
      <c r="AL2370" s="1">
        <v>150000</v>
      </c>
      <c r="AM2370" s="1" t="s">
        <v>109</v>
      </c>
      <c r="AN2370" s="1" t="s">
        <v>4663</v>
      </c>
      <c r="AO2370" s="1" t="s">
        <v>4293</v>
      </c>
    </row>
    <row r="2371" spans="1:64" x14ac:dyDescent="0.5">
      <c r="A2371" s="1">
        <v>81</v>
      </c>
      <c r="B2371" s="1" t="s">
        <v>2749</v>
      </c>
      <c r="C2371" s="2">
        <v>43371</v>
      </c>
      <c r="D2371" s="1" t="s">
        <v>2750</v>
      </c>
      <c r="E2371" s="1" t="s">
        <v>2751</v>
      </c>
      <c r="F2371" s="1" t="s">
        <v>98</v>
      </c>
      <c r="G2371" s="1">
        <v>100</v>
      </c>
      <c r="H2371" s="1">
        <v>132</v>
      </c>
      <c r="I2371" s="1" t="s">
        <v>721</v>
      </c>
      <c r="J2371" s="1">
        <v>0.69</v>
      </c>
      <c r="K2371" s="1">
        <v>41.20438</v>
      </c>
      <c r="L2371" s="1">
        <v>74.766098</v>
      </c>
      <c r="M2371" s="1" t="s">
        <v>111</v>
      </c>
      <c r="N2371" s="1">
        <v>0</v>
      </c>
      <c r="O2371" s="1">
        <v>43.890490999999997</v>
      </c>
      <c r="P2371" s="1">
        <v>71.138231000000005</v>
      </c>
      <c r="Q2371" s="1">
        <v>1035</v>
      </c>
      <c r="R2371" s="1" t="s">
        <v>140</v>
      </c>
      <c r="S2371" s="1" t="s">
        <v>91</v>
      </c>
      <c r="T2371" s="1" t="s">
        <v>72</v>
      </c>
      <c r="U2371" s="1" t="s">
        <v>73</v>
      </c>
      <c r="X2371" s="1" t="s">
        <v>2752</v>
      </c>
      <c r="Z2371" s="1" t="s">
        <v>721</v>
      </c>
      <c r="AA2371" s="1" t="s">
        <v>2753</v>
      </c>
      <c r="AJ2371" s="1" t="s">
        <v>76</v>
      </c>
      <c r="AK2371" s="1" t="s">
        <v>2754</v>
      </c>
      <c r="AL2371" s="1">
        <v>150000</v>
      </c>
      <c r="AM2371" s="1" t="s">
        <v>109</v>
      </c>
      <c r="AN2371" s="1" t="s">
        <v>4663</v>
      </c>
      <c r="AO2371" s="1" t="s">
        <v>4293</v>
      </c>
    </row>
    <row r="2372" spans="1:64" x14ac:dyDescent="0.5">
      <c r="A2372" s="1">
        <v>81</v>
      </c>
      <c r="B2372" s="1" t="s">
        <v>2749</v>
      </c>
      <c r="C2372" s="2">
        <v>43371</v>
      </c>
      <c r="D2372" s="1" t="s">
        <v>2750</v>
      </c>
      <c r="E2372" s="1" t="s">
        <v>2751</v>
      </c>
      <c r="F2372" s="1" t="s">
        <v>98</v>
      </c>
      <c r="G2372" s="1">
        <v>100</v>
      </c>
      <c r="H2372" s="1">
        <v>132</v>
      </c>
      <c r="I2372" s="1" t="s">
        <v>1412</v>
      </c>
      <c r="J2372" s="1">
        <v>0.78</v>
      </c>
      <c r="K2372" s="1">
        <v>-33.121091999999997</v>
      </c>
      <c r="L2372" s="1">
        <v>-55.900528000000001</v>
      </c>
      <c r="M2372" s="1" t="s">
        <v>84</v>
      </c>
      <c r="N2372" s="1">
        <v>0</v>
      </c>
      <c r="O2372" s="1">
        <v>-15.623037</v>
      </c>
      <c r="P2372" s="1">
        <v>-59.0625</v>
      </c>
      <c r="Q2372" s="1">
        <v>1170</v>
      </c>
      <c r="R2372" s="1" t="s">
        <v>140</v>
      </c>
      <c r="S2372" s="1" t="s">
        <v>91</v>
      </c>
      <c r="T2372" s="1" t="s">
        <v>72</v>
      </c>
      <c r="U2372" s="1" t="s">
        <v>73</v>
      </c>
      <c r="X2372" s="1" t="s">
        <v>2752</v>
      </c>
      <c r="Z2372" s="1" t="s">
        <v>1412</v>
      </c>
      <c r="AA2372" s="1" t="s">
        <v>2753</v>
      </c>
      <c r="AJ2372" s="1" t="s">
        <v>76</v>
      </c>
      <c r="AK2372" s="1" t="s">
        <v>2754</v>
      </c>
      <c r="AL2372" s="1">
        <v>150000</v>
      </c>
      <c r="AM2372" s="1" t="s">
        <v>109</v>
      </c>
      <c r="AN2372" s="1" t="s">
        <v>4663</v>
      </c>
      <c r="AO2372" s="1" t="s">
        <v>4293</v>
      </c>
    </row>
    <row r="2373" spans="1:64" x14ac:dyDescent="0.5">
      <c r="A2373" s="1">
        <v>81</v>
      </c>
      <c r="B2373" s="1" t="s">
        <v>2749</v>
      </c>
      <c r="C2373" s="2">
        <v>43371</v>
      </c>
      <c r="D2373" s="1" t="s">
        <v>2750</v>
      </c>
      <c r="E2373" s="1" t="s">
        <v>2751</v>
      </c>
      <c r="F2373" s="1" t="s">
        <v>98</v>
      </c>
      <c r="G2373" s="1">
        <v>100</v>
      </c>
      <c r="H2373" s="1">
        <v>132</v>
      </c>
      <c r="I2373" s="1" t="s">
        <v>1419</v>
      </c>
      <c r="J2373" s="1">
        <v>0.45</v>
      </c>
      <c r="K2373" s="1">
        <v>11.825138000000001</v>
      </c>
      <c r="L2373" s="1">
        <v>42.590274999999998</v>
      </c>
      <c r="M2373" s="1" t="s">
        <v>69</v>
      </c>
      <c r="N2373" s="1">
        <v>0</v>
      </c>
      <c r="O2373" s="1">
        <v>2.6272389999999999</v>
      </c>
      <c r="P2373" s="1">
        <v>23.381664000000001</v>
      </c>
      <c r="Q2373" s="1">
        <v>675</v>
      </c>
      <c r="R2373" s="1" t="s">
        <v>140</v>
      </c>
      <c r="S2373" s="1" t="s">
        <v>91</v>
      </c>
      <c r="T2373" s="1" t="s">
        <v>72</v>
      </c>
      <c r="U2373" s="1" t="s">
        <v>73</v>
      </c>
      <c r="X2373" s="1" t="s">
        <v>2752</v>
      </c>
      <c r="Z2373" s="1" t="s">
        <v>1419</v>
      </c>
      <c r="AA2373" s="1" t="s">
        <v>2753</v>
      </c>
      <c r="AJ2373" s="1" t="s">
        <v>76</v>
      </c>
      <c r="AK2373" s="1" t="s">
        <v>2754</v>
      </c>
      <c r="AL2373" s="1">
        <v>150000</v>
      </c>
      <c r="AM2373" s="1" t="s">
        <v>109</v>
      </c>
      <c r="AN2373" s="1" t="s">
        <v>4663</v>
      </c>
      <c r="AO2373" s="1" t="s">
        <v>4293</v>
      </c>
    </row>
    <row r="2374" spans="1:64" x14ac:dyDescent="0.5">
      <c r="A2374" s="1">
        <v>81</v>
      </c>
      <c r="B2374" s="1" t="s">
        <v>2749</v>
      </c>
      <c r="C2374" s="2">
        <v>43371</v>
      </c>
      <c r="D2374" s="1" t="s">
        <v>2750</v>
      </c>
      <c r="E2374" s="1" t="s">
        <v>2751</v>
      </c>
      <c r="F2374" s="1" t="s">
        <v>98</v>
      </c>
      <c r="G2374" s="1">
        <v>100</v>
      </c>
      <c r="H2374" s="1">
        <v>132</v>
      </c>
      <c r="I2374" s="1" t="s">
        <v>118</v>
      </c>
      <c r="J2374" s="1">
        <v>0.45</v>
      </c>
      <c r="K2374" s="1">
        <v>-6.4530960000000004</v>
      </c>
      <c r="L2374" s="1">
        <v>34.894539000000002</v>
      </c>
      <c r="M2374" s="1" t="s">
        <v>69</v>
      </c>
      <c r="N2374" s="1">
        <v>0</v>
      </c>
      <c r="O2374" s="1">
        <v>2.6272389999999999</v>
      </c>
      <c r="P2374" s="1">
        <v>23.381664000000001</v>
      </c>
      <c r="Q2374" s="1">
        <v>675</v>
      </c>
      <c r="R2374" s="1" t="s">
        <v>140</v>
      </c>
      <c r="S2374" s="1" t="s">
        <v>91</v>
      </c>
      <c r="T2374" s="1" t="s">
        <v>72</v>
      </c>
      <c r="U2374" s="1" t="s">
        <v>73</v>
      </c>
      <c r="X2374" s="1" t="s">
        <v>2752</v>
      </c>
      <c r="Z2374" s="1" t="s">
        <v>118</v>
      </c>
      <c r="AA2374" s="1" t="s">
        <v>2753</v>
      </c>
      <c r="AJ2374" s="1" t="s">
        <v>76</v>
      </c>
      <c r="AK2374" s="1" t="s">
        <v>2754</v>
      </c>
      <c r="AL2374" s="1">
        <v>150000</v>
      </c>
      <c r="AM2374" s="1" t="s">
        <v>109</v>
      </c>
      <c r="AN2374" s="1" t="s">
        <v>4663</v>
      </c>
      <c r="AO2374" s="1" t="s">
        <v>4293</v>
      </c>
    </row>
    <row r="2375" spans="1:64" x14ac:dyDescent="0.5">
      <c r="A2375" s="1">
        <v>631</v>
      </c>
      <c r="B2375" s="1" t="s">
        <v>2755</v>
      </c>
      <c r="C2375" s="2">
        <v>43572</v>
      </c>
      <c r="D2375" s="1" t="s">
        <v>2756</v>
      </c>
      <c r="E2375" s="1" t="s">
        <v>2757</v>
      </c>
      <c r="F2375" s="1" t="s">
        <v>283</v>
      </c>
      <c r="G2375" s="1">
        <v>100</v>
      </c>
      <c r="H2375" s="1">
        <v>3</v>
      </c>
      <c r="I2375" s="1" t="s">
        <v>719</v>
      </c>
      <c r="J2375" s="1">
        <v>80</v>
      </c>
      <c r="K2375" s="1">
        <v>33.939109999999999</v>
      </c>
      <c r="L2375" s="1">
        <v>67.709952999999999</v>
      </c>
      <c r="M2375" s="1" t="s">
        <v>114</v>
      </c>
      <c r="N2375" s="1">
        <v>0</v>
      </c>
      <c r="O2375" s="1">
        <v>25.384855999999999</v>
      </c>
      <c r="P2375" s="1">
        <v>68.458809000000002</v>
      </c>
      <c r="Q2375" s="1">
        <v>1779022.4</v>
      </c>
      <c r="R2375" s="1" t="s">
        <v>207</v>
      </c>
      <c r="S2375" s="1" t="s">
        <v>71</v>
      </c>
      <c r="T2375" s="1" t="s">
        <v>2758</v>
      </c>
      <c r="U2375" s="1" t="s">
        <v>2759</v>
      </c>
      <c r="X2375" s="1" t="s">
        <v>2760</v>
      </c>
      <c r="Y2375" s="1" t="s">
        <v>710</v>
      </c>
      <c r="Z2375" s="1" t="s">
        <v>719</v>
      </c>
      <c r="AA2375" s="1" t="s">
        <v>2761</v>
      </c>
      <c r="AB2375" s="1" t="s">
        <v>420</v>
      </c>
      <c r="AJ2375" s="1" t="s">
        <v>76</v>
      </c>
      <c r="AK2375" s="1" t="s">
        <v>2762</v>
      </c>
      <c r="AL2375" s="1">
        <v>2223778</v>
      </c>
      <c r="AM2375" s="1" t="s">
        <v>78</v>
      </c>
      <c r="AN2375" s="1" t="s">
        <v>4664</v>
      </c>
      <c r="AO2375" s="1" t="s">
        <v>4665</v>
      </c>
      <c r="AS2375" s="1">
        <v>1</v>
      </c>
      <c r="AT2375" s="1">
        <v>1</v>
      </c>
      <c r="AU2375" s="1">
        <v>1</v>
      </c>
      <c r="AV2375" s="1">
        <v>1</v>
      </c>
      <c r="BD2375" s="1">
        <v>1</v>
      </c>
      <c r="BE2375" s="1">
        <v>1</v>
      </c>
      <c r="BL2375" s="1" t="s">
        <v>2763</v>
      </c>
    </row>
    <row r="2376" spans="1:64" x14ac:dyDescent="0.5">
      <c r="A2376" s="1">
        <v>631</v>
      </c>
      <c r="B2376" s="1" t="s">
        <v>2755</v>
      </c>
      <c r="C2376" s="2">
        <v>43572</v>
      </c>
      <c r="D2376" s="1" t="s">
        <v>2756</v>
      </c>
      <c r="E2376" s="1" t="s">
        <v>2757</v>
      </c>
      <c r="F2376" s="1" t="s">
        <v>283</v>
      </c>
      <c r="G2376" s="1">
        <v>100</v>
      </c>
      <c r="H2376" s="1">
        <v>3</v>
      </c>
      <c r="I2376" s="1" t="s">
        <v>720</v>
      </c>
      <c r="J2376" s="1">
        <v>10</v>
      </c>
      <c r="K2376" s="1">
        <v>38.702573999999998</v>
      </c>
      <c r="L2376" s="1">
        <v>70.730098999999996</v>
      </c>
      <c r="M2376" s="1" t="s">
        <v>111</v>
      </c>
      <c r="N2376" s="1">
        <v>0</v>
      </c>
      <c r="O2376" s="1">
        <v>43.890490999999997</v>
      </c>
      <c r="P2376" s="1">
        <v>71.138231000000005</v>
      </c>
      <c r="Q2376" s="1">
        <v>222377.8</v>
      </c>
      <c r="R2376" s="1" t="s">
        <v>207</v>
      </c>
      <c r="S2376" s="1" t="s">
        <v>71</v>
      </c>
      <c r="T2376" s="1" t="s">
        <v>2758</v>
      </c>
      <c r="U2376" s="1" t="s">
        <v>2759</v>
      </c>
      <c r="X2376" s="1" t="s">
        <v>2760</v>
      </c>
      <c r="Y2376" s="1" t="s">
        <v>710</v>
      </c>
      <c r="Z2376" s="1" t="s">
        <v>720</v>
      </c>
      <c r="AA2376" s="1" t="s">
        <v>2761</v>
      </c>
      <c r="AB2376" s="1" t="s">
        <v>420</v>
      </c>
      <c r="AJ2376" s="1" t="s">
        <v>76</v>
      </c>
      <c r="AK2376" s="1" t="s">
        <v>2762</v>
      </c>
      <c r="AL2376" s="1">
        <v>2223778</v>
      </c>
      <c r="AM2376" s="1" t="s">
        <v>78</v>
      </c>
      <c r="AN2376" s="1" t="s">
        <v>4664</v>
      </c>
      <c r="AO2376" s="1" t="s">
        <v>4665</v>
      </c>
      <c r="AS2376" s="1">
        <v>1</v>
      </c>
      <c r="AT2376" s="1">
        <v>1</v>
      </c>
      <c r="AU2376" s="1">
        <v>1</v>
      </c>
      <c r="AV2376" s="1">
        <v>1</v>
      </c>
      <c r="BD2376" s="1">
        <v>1</v>
      </c>
      <c r="BE2376" s="1">
        <v>1</v>
      </c>
      <c r="BL2376" s="1" t="s">
        <v>2763</v>
      </c>
    </row>
    <row r="2377" spans="1:64" x14ac:dyDescent="0.5">
      <c r="A2377" s="1">
        <v>631</v>
      </c>
      <c r="B2377" s="1" t="s">
        <v>2755</v>
      </c>
      <c r="C2377" s="2">
        <v>43572</v>
      </c>
      <c r="D2377" s="1" t="s">
        <v>2756</v>
      </c>
      <c r="E2377" s="1" t="s">
        <v>2757</v>
      </c>
      <c r="F2377" s="1" t="s">
        <v>283</v>
      </c>
      <c r="G2377" s="1">
        <v>100</v>
      </c>
      <c r="H2377" s="1">
        <v>3</v>
      </c>
      <c r="I2377" s="1" t="s">
        <v>721</v>
      </c>
      <c r="J2377" s="1">
        <v>10</v>
      </c>
      <c r="K2377" s="1">
        <v>41.20438</v>
      </c>
      <c r="L2377" s="1">
        <v>74.766098</v>
      </c>
      <c r="M2377" s="1" t="s">
        <v>111</v>
      </c>
      <c r="N2377" s="1">
        <v>0</v>
      </c>
      <c r="O2377" s="1">
        <v>43.890490999999997</v>
      </c>
      <c r="P2377" s="1">
        <v>71.138231000000005</v>
      </c>
      <c r="Q2377" s="1">
        <v>222377.8</v>
      </c>
      <c r="R2377" s="1" t="s">
        <v>207</v>
      </c>
      <c r="S2377" s="1" t="s">
        <v>71</v>
      </c>
      <c r="T2377" s="1" t="s">
        <v>2758</v>
      </c>
      <c r="U2377" s="1" t="s">
        <v>2759</v>
      </c>
      <c r="X2377" s="1" t="s">
        <v>2760</v>
      </c>
      <c r="Y2377" s="1" t="s">
        <v>710</v>
      </c>
      <c r="Z2377" s="1" t="s">
        <v>721</v>
      </c>
      <c r="AA2377" s="1" t="s">
        <v>2761</v>
      </c>
      <c r="AB2377" s="1" t="s">
        <v>420</v>
      </c>
      <c r="AJ2377" s="1" t="s">
        <v>76</v>
      </c>
      <c r="AK2377" s="1" t="s">
        <v>2762</v>
      </c>
      <c r="AL2377" s="1">
        <v>2223778</v>
      </c>
      <c r="AM2377" s="1" t="s">
        <v>78</v>
      </c>
      <c r="AN2377" s="1" t="s">
        <v>4664</v>
      </c>
      <c r="AO2377" s="1" t="s">
        <v>4665</v>
      </c>
      <c r="AS2377" s="1">
        <v>1</v>
      </c>
      <c r="AT2377" s="1">
        <v>1</v>
      </c>
      <c r="AU2377" s="1">
        <v>1</v>
      </c>
      <c r="AV2377" s="1">
        <v>1</v>
      </c>
      <c r="BD2377" s="1">
        <v>1</v>
      </c>
      <c r="BE2377" s="1">
        <v>1</v>
      </c>
      <c r="BL2377" s="1" t="s">
        <v>2763</v>
      </c>
    </row>
    <row r="2378" spans="1:64" x14ac:dyDescent="0.5">
      <c r="A2378" s="1">
        <v>328</v>
      </c>
      <c r="B2378" s="1" t="s">
        <v>2764</v>
      </c>
      <c r="C2378" s="2">
        <v>43537</v>
      </c>
      <c r="D2378" s="1" t="s">
        <v>2765</v>
      </c>
      <c r="E2378" s="1" t="s">
        <v>2766</v>
      </c>
      <c r="F2378" s="1" t="s">
        <v>128</v>
      </c>
      <c r="G2378" s="1">
        <v>100</v>
      </c>
      <c r="H2378" s="1">
        <v>1</v>
      </c>
      <c r="I2378" s="1" t="s">
        <v>194</v>
      </c>
      <c r="J2378" s="1">
        <v>100</v>
      </c>
      <c r="K2378" s="1">
        <v>19.182435999999999</v>
      </c>
      <c r="L2378" s="1">
        <v>-72.434515000000005</v>
      </c>
      <c r="M2378" s="1" t="s">
        <v>195</v>
      </c>
      <c r="N2378" s="1">
        <v>0</v>
      </c>
      <c r="O2378" s="1">
        <v>25.14509</v>
      </c>
      <c r="P2378" s="1">
        <v>-80.396960000000007</v>
      </c>
      <c r="Q2378" s="1">
        <v>70000</v>
      </c>
      <c r="R2378" s="1" t="s">
        <v>1243</v>
      </c>
      <c r="S2378" s="1" t="s">
        <v>71</v>
      </c>
      <c r="T2378" s="1" t="s">
        <v>2767</v>
      </c>
      <c r="X2378" s="1" t="s">
        <v>236</v>
      </c>
      <c r="Y2378" s="1" t="s">
        <v>2768</v>
      </c>
      <c r="Z2378" s="1" t="s">
        <v>194</v>
      </c>
      <c r="AA2378" s="1" t="s">
        <v>973</v>
      </c>
      <c r="AJ2378" s="1" t="s">
        <v>76</v>
      </c>
      <c r="AL2378" s="1">
        <v>70000</v>
      </c>
      <c r="AM2378" s="1" t="s">
        <v>78</v>
      </c>
      <c r="AN2378" s="1" t="s">
        <v>4623</v>
      </c>
      <c r="AO2378" s="1" t="s">
        <v>4342</v>
      </c>
      <c r="AS2378" s="1">
        <v>1</v>
      </c>
      <c r="AT2378" s="1">
        <v>1</v>
      </c>
      <c r="AU2378" s="1">
        <v>1</v>
      </c>
      <c r="AV2378" s="1">
        <v>1</v>
      </c>
      <c r="AW2378" s="1">
        <v>1</v>
      </c>
      <c r="AX2378" s="1">
        <v>1</v>
      </c>
      <c r="AY2378" s="1">
        <v>1</v>
      </c>
      <c r="BA2378" s="1">
        <v>1</v>
      </c>
      <c r="BB2378" s="1">
        <v>1</v>
      </c>
      <c r="BI2378" s="1">
        <v>1</v>
      </c>
    </row>
    <row r="2379" spans="1:64" x14ac:dyDescent="0.5">
      <c r="A2379" s="1">
        <v>335</v>
      </c>
      <c r="B2379" s="1" t="s">
        <v>2769</v>
      </c>
      <c r="C2379" s="2">
        <v>43537</v>
      </c>
      <c r="D2379" s="1" t="s">
        <v>2770</v>
      </c>
      <c r="E2379" s="1" t="s">
        <v>2771</v>
      </c>
      <c r="F2379" s="1" t="s">
        <v>206</v>
      </c>
      <c r="G2379" s="1">
        <v>50</v>
      </c>
      <c r="H2379" s="1">
        <v>1</v>
      </c>
      <c r="I2379" s="1" t="s">
        <v>194</v>
      </c>
      <c r="J2379" s="1">
        <v>100</v>
      </c>
      <c r="K2379" s="1">
        <v>19.182435999999999</v>
      </c>
      <c r="L2379" s="1">
        <v>-72.434515000000005</v>
      </c>
      <c r="M2379" s="1" t="s">
        <v>195</v>
      </c>
      <c r="N2379" s="1">
        <v>0</v>
      </c>
      <c r="O2379" s="1">
        <v>25.14509</v>
      </c>
      <c r="P2379" s="1">
        <v>-80.396960000000007</v>
      </c>
      <c r="Q2379" s="1">
        <v>174700</v>
      </c>
      <c r="R2379" s="1" t="s">
        <v>559</v>
      </c>
      <c r="S2379" s="1" t="s">
        <v>71</v>
      </c>
      <c r="T2379" s="1" t="s">
        <v>2772</v>
      </c>
      <c r="X2379" s="1" t="s">
        <v>236</v>
      </c>
      <c r="Y2379" s="1" t="s">
        <v>2677</v>
      </c>
      <c r="Z2379" s="1" t="s">
        <v>194</v>
      </c>
      <c r="AA2379" s="1" t="s">
        <v>2773</v>
      </c>
      <c r="AJ2379" s="1" t="s">
        <v>76</v>
      </c>
      <c r="AL2379" s="1">
        <v>349400</v>
      </c>
      <c r="AM2379" s="1" t="s">
        <v>78</v>
      </c>
      <c r="AN2379" s="1" t="s">
        <v>4471</v>
      </c>
      <c r="AO2379" s="1" t="s">
        <v>4666</v>
      </c>
      <c r="AW2379" s="1">
        <v>1</v>
      </c>
      <c r="AX2379" s="1">
        <v>1</v>
      </c>
      <c r="AY2379" s="1">
        <v>1</v>
      </c>
      <c r="AZ2379" s="1">
        <v>1</v>
      </c>
    </row>
    <row r="2380" spans="1:64" x14ac:dyDescent="0.5">
      <c r="A2380" s="1">
        <v>335</v>
      </c>
      <c r="B2380" s="1" t="s">
        <v>2769</v>
      </c>
      <c r="C2380" s="2">
        <v>43537</v>
      </c>
      <c r="D2380" s="1" t="s">
        <v>2770</v>
      </c>
      <c r="E2380" s="1" t="s">
        <v>2771</v>
      </c>
      <c r="F2380" s="1" t="s">
        <v>127</v>
      </c>
      <c r="G2380" s="1">
        <v>50</v>
      </c>
      <c r="H2380" s="1">
        <v>1</v>
      </c>
      <c r="I2380" s="1" t="s">
        <v>194</v>
      </c>
      <c r="J2380" s="1">
        <v>100</v>
      </c>
      <c r="K2380" s="1">
        <v>19.182435999999999</v>
      </c>
      <c r="L2380" s="1">
        <v>-72.434515000000005</v>
      </c>
      <c r="M2380" s="1" t="s">
        <v>195</v>
      </c>
      <c r="N2380" s="1">
        <v>0</v>
      </c>
      <c r="O2380" s="1">
        <v>25.14509</v>
      </c>
      <c r="P2380" s="1">
        <v>-80.396960000000007</v>
      </c>
      <c r="Q2380" s="1">
        <v>174700</v>
      </c>
      <c r="R2380" s="1" t="s">
        <v>559</v>
      </c>
      <c r="S2380" s="1" t="s">
        <v>71</v>
      </c>
      <c r="T2380" s="1" t="s">
        <v>2772</v>
      </c>
      <c r="X2380" s="1" t="s">
        <v>236</v>
      </c>
      <c r="Y2380" s="1" t="s">
        <v>2677</v>
      </c>
      <c r="Z2380" s="1" t="s">
        <v>194</v>
      </c>
      <c r="AA2380" s="1" t="s">
        <v>2773</v>
      </c>
      <c r="AJ2380" s="1" t="s">
        <v>76</v>
      </c>
      <c r="AL2380" s="1">
        <v>349400</v>
      </c>
      <c r="AM2380" s="1" t="s">
        <v>78</v>
      </c>
      <c r="AN2380" s="1" t="s">
        <v>4471</v>
      </c>
      <c r="AO2380" s="1" t="s">
        <v>4666</v>
      </c>
      <c r="AW2380" s="1">
        <v>1</v>
      </c>
      <c r="AX2380" s="1">
        <v>1</v>
      </c>
      <c r="AY2380" s="1">
        <v>1</v>
      </c>
      <c r="AZ2380" s="1">
        <v>1</v>
      </c>
    </row>
    <row r="2381" spans="1:64" x14ac:dyDescent="0.5">
      <c r="A2381" s="1">
        <v>323</v>
      </c>
      <c r="B2381" s="1" t="s">
        <v>2774</v>
      </c>
      <c r="C2381" s="2">
        <v>43537</v>
      </c>
      <c r="D2381" s="1" t="s">
        <v>2775</v>
      </c>
      <c r="E2381" s="1" t="s">
        <v>2776</v>
      </c>
      <c r="F2381" s="1" t="s">
        <v>206</v>
      </c>
      <c r="G2381" s="1">
        <v>50</v>
      </c>
      <c r="H2381" s="1">
        <v>1</v>
      </c>
      <c r="I2381" s="1" t="s">
        <v>194</v>
      </c>
      <c r="J2381" s="1">
        <v>100</v>
      </c>
      <c r="K2381" s="1">
        <v>19.182435999999999</v>
      </c>
      <c r="L2381" s="1">
        <v>-72.434515000000005</v>
      </c>
      <c r="M2381" s="1" t="s">
        <v>195</v>
      </c>
      <c r="N2381" s="1">
        <v>0</v>
      </c>
      <c r="O2381" s="1">
        <v>25.14509</v>
      </c>
      <c r="P2381" s="1">
        <v>-80.396960000000007</v>
      </c>
      <c r="Q2381" s="1">
        <v>11250</v>
      </c>
      <c r="R2381" s="1" t="s">
        <v>1047</v>
      </c>
      <c r="S2381" s="1" t="s">
        <v>71</v>
      </c>
      <c r="T2381" s="1" t="s">
        <v>2777</v>
      </c>
      <c r="X2381" s="1" t="s">
        <v>236</v>
      </c>
      <c r="Y2381" s="1" t="s">
        <v>1049</v>
      </c>
      <c r="Z2381" s="1" t="s">
        <v>194</v>
      </c>
      <c r="AA2381" s="1" t="s">
        <v>2778</v>
      </c>
      <c r="AJ2381" s="1" t="s">
        <v>76</v>
      </c>
      <c r="AL2381" s="1">
        <v>22500</v>
      </c>
      <c r="AM2381" s="1" t="s">
        <v>78</v>
      </c>
      <c r="AN2381" s="1" t="s">
        <v>4667</v>
      </c>
      <c r="AO2381" s="1" t="s">
        <v>4349</v>
      </c>
      <c r="AS2381" s="1">
        <v>1</v>
      </c>
      <c r="AT2381" s="1">
        <v>1</v>
      </c>
      <c r="AU2381" s="1">
        <v>1</v>
      </c>
      <c r="AV2381" s="1">
        <v>1</v>
      </c>
      <c r="AW2381" s="1">
        <v>1</v>
      </c>
      <c r="AX2381" s="1">
        <v>1</v>
      </c>
      <c r="AY2381" s="1">
        <v>1</v>
      </c>
      <c r="AZ2381" s="1">
        <v>1</v>
      </c>
    </row>
    <row r="2382" spans="1:64" x14ac:dyDescent="0.5">
      <c r="A2382" s="1">
        <v>323</v>
      </c>
      <c r="B2382" s="1" t="s">
        <v>2774</v>
      </c>
      <c r="C2382" s="2">
        <v>43537</v>
      </c>
      <c r="D2382" s="1" t="s">
        <v>2775</v>
      </c>
      <c r="E2382" s="1" t="s">
        <v>2776</v>
      </c>
      <c r="F2382" s="1" t="s">
        <v>2779</v>
      </c>
      <c r="G2382" s="1">
        <v>50</v>
      </c>
      <c r="H2382" s="1">
        <v>1</v>
      </c>
      <c r="I2382" s="1" t="s">
        <v>194</v>
      </c>
      <c r="J2382" s="1">
        <v>100</v>
      </c>
      <c r="K2382" s="1">
        <v>19.182435999999999</v>
      </c>
      <c r="L2382" s="1">
        <v>-72.434515000000005</v>
      </c>
      <c r="M2382" s="1" t="s">
        <v>195</v>
      </c>
      <c r="N2382" s="1">
        <v>0</v>
      </c>
      <c r="O2382" s="1">
        <v>25.14509</v>
      </c>
      <c r="P2382" s="1">
        <v>-80.396960000000007</v>
      </c>
      <c r="Q2382" s="1">
        <v>11250</v>
      </c>
      <c r="R2382" s="1" t="s">
        <v>1047</v>
      </c>
      <c r="S2382" s="1" t="s">
        <v>71</v>
      </c>
      <c r="T2382" s="1" t="s">
        <v>2777</v>
      </c>
      <c r="X2382" s="1" t="s">
        <v>236</v>
      </c>
      <c r="Y2382" s="1" t="s">
        <v>1049</v>
      </c>
      <c r="Z2382" s="1" t="s">
        <v>194</v>
      </c>
      <c r="AA2382" s="1" t="s">
        <v>2778</v>
      </c>
      <c r="AJ2382" s="1" t="s">
        <v>76</v>
      </c>
      <c r="AL2382" s="1">
        <v>22500</v>
      </c>
      <c r="AM2382" s="1" t="s">
        <v>78</v>
      </c>
      <c r="AN2382" s="1" t="s">
        <v>4667</v>
      </c>
      <c r="AO2382" s="1" t="s">
        <v>4349</v>
      </c>
      <c r="AS2382" s="1">
        <v>1</v>
      </c>
      <c r="AT2382" s="1">
        <v>1</v>
      </c>
      <c r="AU2382" s="1">
        <v>1</v>
      </c>
      <c r="AV2382" s="1">
        <v>1</v>
      </c>
      <c r="AW2382" s="1">
        <v>1</v>
      </c>
      <c r="AX2382" s="1">
        <v>1</v>
      </c>
      <c r="AY2382" s="1">
        <v>1</v>
      </c>
      <c r="AZ2382" s="1">
        <v>1</v>
      </c>
    </row>
    <row r="2383" spans="1:64" x14ac:dyDescent="0.5">
      <c r="A2383" s="1">
        <v>342</v>
      </c>
      <c r="B2383" s="1" t="s">
        <v>2780</v>
      </c>
      <c r="C2383" s="2">
        <v>43355</v>
      </c>
      <c r="D2383" s="1" t="s">
        <v>2781</v>
      </c>
      <c r="F2383" s="1" t="s">
        <v>128</v>
      </c>
      <c r="G2383" s="1">
        <v>100</v>
      </c>
      <c r="H2383" s="1">
        <v>1</v>
      </c>
      <c r="I2383" s="1" t="s">
        <v>194</v>
      </c>
      <c r="J2383" s="1">
        <v>100</v>
      </c>
      <c r="K2383" s="1">
        <v>19.182435999999999</v>
      </c>
      <c r="L2383" s="1">
        <v>-72.434515000000005</v>
      </c>
      <c r="M2383" s="1" t="s">
        <v>195</v>
      </c>
      <c r="N2383" s="1">
        <v>0</v>
      </c>
      <c r="O2383" s="1">
        <v>25.14509</v>
      </c>
      <c r="P2383" s="1">
        <v>-80.396960000000007</v>
      </c>
      <c r="R2383" s="1" t="s">
        <v>559</v>
      </c>
      <c r="S2383" s="1" t="s">
        <v>71</v>
      </c>
      <c r="T2383" s="1" t="s">
        <v>2782</v>
      </c>
      <c r="X2383" s="1" t="s">
        <v>236</v>
      </c>
      <c r="Y2383" s="1" t="s">
        <v>2310</v>
      </c>
      <c r="Z2383" s="1" t="s">
        <v>194</v>
      </c>
      <c r="AA2383" s="1" t="s">
        <v>2311</v>
      </c>
      <c r="AJ2383" s="1" t="s">
        <v>76</v>
      </c>
      <c r="AM2383" s="1" t="s">
        <v>78</v>
      </c>
      <c r="AN2383" s="1" t="s">
        <v>4306</v>
      </c>
      <c r="AO2383" s="1" t="s">
        <v>4321</v>
      </c>
    </row>
    <row r="2384" spans="1:64" x14ac:dyDescent="0.5">
      <c r="A2384" s="1">
        <v>195</v>
      </c>
      <c r="B2384" s="1" t="s">
        <v>2783</v>
      </c>
      <c r="C2384" s="2">
        <v>43579</v>
      </c>
      <c r="D2384" s="1" t="s">
        <v>2784</v>
      </c>
      <c r="E2384" s="1" t="s">
        <v>2785</v>
      </c>
      <c r="F2384" s="1" t="s">
        <v>102</v>
      </c>
      <c r="G2384" s="1">
        <v>100</v>
      </c>
      <c r="H2384" s="1">
        <v>1</v>
      </c>
      <c r="I2384" s="1" t="s">
        <v>719</v>
      </c>
      <c r="J2384" s="1">
        <v>100</v>
      </c>
      <c r="K2384" s="1">
        <v>33.939109999999999</v>
      </c>
      <c r="L2384" s="1">
        <v>67.709952999999999</v>
      </c>
      <c r="M2384" s="1" t="s">
        <v>114</v>
      </c>
      <c r="N2384" s="1">
        <v>0</v>
      </c>
      <c r="O2384" s="1">
        <v>25.384855999999999</v>
      </c>
      <c r="P2384" s="1">
        <v>68.458809000000002</v>
      </c>
      <c r="Q2384" s="1">
        <v>17000000</v>
      </c>
      <c r="R2384" s="1" t="s">
        <v>90</v>
      </c>
      <c r="S2384" s="1" t="s">
        <v>91</v>
      </c>
      <c r="T2384" s="1" t="s">
        <v>2786</v>
      </c>
      <c r="U2384" s="1" t="s">
        <v>105</v>
      </c>
      <c r="W2384" s="1" t="s">
        <v>121</v>
      </c>
      <c r="X2384" s="1" t="s">
        <v>2787</v>
      </c>
      <c r="Z2384" s="1" t="s">
        <v>719</v>
      </c>
      <c r="AA2384" s="1" t="s">
        <v>2712</v>
      </c>
      <c r="AJ2384" s="1" t="s">
        <v>76</v>
      </c>
      <c r="AK2384" s="1" t="s">
        <v>2788</v>
      </c>
      <c r="AL2384" s="1">
        <v>17000000</v>
      </c>
      <c r="AM2384" s="1" t="s">
        <v>109</v>
      </c>
      <c r="AN2384" s="1" t="s">
        <v>4668</v>
      </c>
      <c r="AO2384" s="1" t="s">
        <v>4669</v>
      </c>
      <c r="AY2384" s="1">
        <v>1</v>
      </c>
    </row>
    <row r="2385" spans="1:64" x14ac:dyDescent="0.5">
      <c r="A2385" s="1">
        <v>196</v>
      </c>
      <c r="B2385" s="1" t="s">
        <v>2789</v>
      </c>
      <c r="C2385" s="2">
        <v>43579</v>
      </c>
      <c r="D2385" s="1" t="s">
        <v>2790</v>
      </c>
      <c r="E2385" s="1" t="s">
        <v>2791</v>
      </c>
      <c r="F2385" s="1" t="s">
        <v>102</v>
      </c>
      <c r="G2385" s="1">
        <v>100</v>
      </c>
      <c r="H2385" s="1">
        <v>1</v>
      </c>
      <c r="I2385" s="1" t="s">
        <v>719</v>
      </c>
      <c r="J2385" s="1">
        <v>100</v>
      </c>
      <c r="K2385" s="1">
        <v>33.939109999999999</v>
      </c>
      <c r="L2385" s="1">
        <v>67.709952999999999</v>
      </c>
      <c r="M2385" s="1" t="s">
        <v>114</v>
      </c>
      <c r="N2385" s="1">
        <v>0</v>
      </c>
      <c r="O2385" s="1">
        <v>25.384855999999999</v>
      </c>
      <c r="P2385" s="1">
        <v>68.458809000000002</v>
      </c>
      <c r="Q2385" s="1">
        <v>16149000</v>
      </c>
      <c r="R2385" s="1" t="s">
        <v>140</v>
      </c>
      <c r="S2385" s="1" t="s">
        <v>91</v>
      </c>
      <c r="T2385" s="1" t="s">
        <v>2792</v>
      </c>
      <c r="U2385" s="1" t="s">
        <v>105</v>
      </c>
      <c r="W2385" s="1" t="s">
        <v>121</v>
      </c>
      <c r="X2385" s="1" t="s">
        <v>2793</v>
      </c>
      <c r="Z2385" s="1" t="s">
        <v>719</v>
      </c>
      <c r="AA2385" s="1" t="s">
        <v>2712</v>
      </c>
      <c r="AJ2385" s="1" t="s">
        <v>76</v>
      </c>
      <c r="AK2385" s="1" t="s">
        <v>2794</v>
      </c>
      <c r="AL2385" s="1">
        <v>16149000</v>
      </c>
      <c r="AM2385" s="1" t="s">
        <v>109</v>
      </c>
      <c r="AN2385" s="1" t="s">
        <v>4670</v>
      </c>
      <c r="AO2385" s="1" t="s">
        <v>4669</v>
      </c>
      <c r="AY2385" s="1">
        <v>1</v>
      </c>
    </row>
    <row r="2386" spans="1:64" x14ac:dyDescent="0.5">
      <c r="A2386" s="1">
        <v>197</v>
      </c>
      <c r="B2386" s="1" t="s">
        <v>2795</v>
      </c>
      <c r="C2386" s="2">
        <v>43579</v>
      </c>
      <c r="D2386" s="1" t="s">
        <v>2796</v>
      </c>
      <c r="E2386" s="1" t="s">
        <v>2797</v>
      </c>
      <c r="F2386" s="1" t="s">
        <v>102</v>
      </c>
      <c r="G2386" s="1">
        <v>100</v>
      </c>
      <c r="H2386" s="1">
        <v>1</v>
      </c>
      <c r="I2386" s="1" t="s">
        <v>169</v>
      </c>
      <c r="J2386" s="1">
        <v>100</v>
      </c>
      <c r="K2386" s="1">
        <v>9.0819989999999997</v>
      </c>
      <c r="L2386" s="1">
        <v>8.6752769999999995</v>
      </c>
      <c r="M2386" s="1" t="s">
        <v>69</v>
      </c>
      <c r="N2386" s="1">
        <v>0</v>
      </c>
      <c r="O2386" s="1">
        <v>2.6272389999999999</v>
      </c>
      <c r="P2386" s="1">
        <v>23.381664000000001</v>
      </c>
      <c r="Q2386" s="1">
        <v>18000000</v>
      </c>
      <c r="R2386" s="1" t="s">
        <v>140</v>
      </c>
      <c r="S2386" s="1" t="s">
        <v>91</v>
      </c>
      <c r="T2386" s="1" t="s">
        <v>104</v>
      </c>
      <c r="U2386" s="1" t="s">
        <v>105</v>
      </c>
      <c r="W2386" s="1" t="s">
        <v>121</v>
      </c>
      <c r="X2386" s="1" t="s">
        <v>2798</v>
      </c>
      <c r="Z2386" s="1" t="s">
        <v>169</v>
      </c>
      <c r="AA2386" s="1" t="s">
        <v>1202</v>
      </c>
      <c r="AJ2386" s="1" t="s">
        <v>76</v>
      </c>
      <c r="AK2386" s="1" t="s">
        <v>2799</v>
      </c>
      <c r="AL2386" s="1">
        <v>18000000</v>
      </c>
      <c r="AM2386" s="1" t="s">
        <v>109</v>
      </c>
      <c r="AN2386" s="1" t="s">
        <v>4671</v>
      </c>
      <c r="AO2386" s="1" t="s">
        <v>4340</v>
      </c>
      <c r="AP2386" s="1">
        <v>6226104</v>
      </c>
      <c r="AR2386" s="1" t="s">
        <v>2800</v>
      </c>
      <c r="AY2386" s="1">
        <v>1</v>
      </c>
    </row>
    <row r="2387" spans="1:64" x14ac:dyDescent="0.5">
      <c r="A2387" s="1">
        <v>66</v>
      </c>
      <c r="B2387" s="1" t="s">
        <v>2801</v>
      </c>
      <c r="C2387" s="2">
        <v>43371</v>
      </c>
      <c r="D2387" s="1" t="s">
        <v>2802</v>
      </c>
      <c r="E2387" s="1" t="s">
        <v>2803</v>
      </c>
      <c r="F2387" s="1" t="s">
        <v>128</v>
      </c>
      <c r="G2387" s="1">
        <v>20</v>
      </c>
      <c r="H2387" s="1">
        <v>1</v>
      </c>
      <c r="I2387" s="1" t="s">
        <v>169</v>
      </c>
      <c r="J2387" s="1">
        <v>100</v>
      </c>
      <c r="K2387" s="1">
        <v>9.0819989999999997</v>
      </c>
      <c r="L2387" s="1">
        <v>8.6752769999999995</v>
      </c>
      <c r="M2387" s="1" t="s">
        <v>69</v>
      </c>
      <c r="N2387" s="1">
        <v>0</v>
      </c>
      <c r="O2387" s="1">
        <v>2.6272389999999999</v>
      </c>
      <c r="P2387" s="1">
        <v>23.381664000000001</v>
      </c>
      <c r="Q2387" s="1">
        <v>3988960</v>
      </c>
      <c r="R2387" s="1" t="s">
        <v>140</v>
      </c>
      <c r="S2387" s="1" t="s">
        <v>91</v>
      </c>
      <c r="T2387" s="1" t="s">
        <v>72</v>
      </c>
      <c r="U2387" s="1" t="s">
        <v>73</v>
      </c>
      <c r="X2387" s="1" t="s">
        <v>2804</v>
      </c>
      <c r="Z2387" s="1" t="s">
        <v>169</v>
      </c>
      <c r="AA2387" s="1" t="s">
        <v>1202</v>
      </c>
      <c r="AJ2387" s="1" t="s">
        <v>76</v>
      </c>
      <c r="AK2387" s="1" t="s">
        <v>2805</v>
      </c>
      <c r="AL2387" s="1">
        <v>19944800</v>
      </c>
      <c r="AM2387" s="1" t="s">
        <v>78</v>
      </c>
      <c r="AN2387" s="1" t="s">
        <v>4672</v>
      </c>
      <c r="AO2387" s="1" t="s">
        <v>4334</v>
      </c>
    </row>
    <row r="2388" spans="1:64" x14ac:dyDescent="0.5">
      <c r="A2388" s="1">
        <v>66</v>
      </c>
      <c r="B2388" s="1" t="s">
        <v>2801</v>
      </c>
      <c r="C2388" s="2">
        <v>43371</v>
      </c>
      <c r="D2388" s="1" t="s">
        <v>2802</v>
      </c>
      <c r="E2388" s="1" t="s">
        <v>2803</v>
      </c>
      <c r="F2388" s="1" t="s">
        <v>97</v>
      </c>
      <c r="G2388" s="1">
        <v>30</v>
      </c>
      <c r="H2388" s="1">
        <v>1</v>
      </c>
      <c r="I2388" s="1" t="s">
        <v>169</v>
      </c>
      <c r="J2388" s="1">
        <v>100</v>
      </c>
      <c r="K2388" s="1">
        <v>9.0819989999999997</v>
      </c>
      <c r="L2388" s="1">
        <v>8.6752769999999995</v>
      </c>
      <c r="M2388" s="1" t="s">
        <v>69</v>
      </c>
      <c r="N2388" s="1">
        <v>0</v>
      </c>
      <c r="O2388" s="1">
        <v>2.6272389999999999</v>
      </c>
      <c r="P2388" s="1">
        <v>23.381664000000001</v>
      </c>
      <c r="Q2388" s="1">
        <v>5983440</v>
      </c>
      <c r="R2388" s="1" t="s">
        <v>140</v>
      </c>
      <c r="S2388" s="1" t="s">
        <v>91</v>
      </c>
      <c r="T2388" s="1" t="s">
        <v>72</v>
      </c>
      <c r="U2388" s="1" t="s">
        <v>73</v>
      </c>
      <c r="X2388" s="1" t="s">
        <v>2804</v>
      </c>
      <c r="Z2388" s="1" t="s">
        <v>169</v>
      </c>
      <c r="AA2388" s="1" t="s">
        <v>1202</v>
      </c>
      <c r="AJ2388" s="1" t="s">
        <v>76</v>
      </c>
      <c r="AK2388" s="1" t="s">
        <v>2805</v>
      </c>
      <c r="AL2388" s="1">
        <v>19944800</v>
      </c>
      <c r="AM2388" s="1" t="s">
        <v>78</v>
      </c>
      <c r="AN2388" s="1" t="s">
        <v>4672</v>
      </c>
      <c r="AO2388" s="1" t="s">
        <v>4334</v>
      </c>
    </row>
    <row r="2389" spans="1:64" x14ac:dyDescent="0.5">
      <c r="A2389" s="1">
        <v>66</v>
      </c>
      <c r="B2389" s="1" t="s">
        <v>2801</v>
      </c>
      <c r="C2389" s="2">
        <v>43371</v>
      </c>
      <c r="D2389" s="1" t="s">
        <v>2802</v>
      </c>
      <c r="E2389" s="1" t="s">
        <v>2803</v>
      </c>
      <c r="F2389" s="1" t="s">
        <v>102</v>
      </c>
      <c r="G2389" s="1">
        <v>50</v>
      </c>
      <c r="H2389" s="1">
        <v>1</v>
      </c>
      <c r="I2389" s="1" t="s">
        <v>169</v>
      </c>
      <c r="J2389" s="1">
        <v>100</v>
      </c>
      <c r="K2389" s="1">
        <v>9.0819989999999997</v>
      </c>
      <c r="L2389" s="1">
        <v>8.6752769999999995</v>
      </c>
      <c r="M2389" s="1" t="s">
        <v>69</v>
      </c>
      <c r="N2389" s="1">
        <v>0</v>
      </c>
      <c r="O2389" s="1">
        <v>2.6272389999999999</v>
      </c>
      <c r="P2389" s="1">
        <v>23.381664000000001</v>
      </c>
      <c r="Q2389" s="1">
        <v>9972400</v>
      </c>
      <c r="R2389" s="1" t="s">
        <v>140</v>
      </c>
      <c r="S2389" s="1" t="s">
        <v>91</v>
      </c>
      <c r="T2389" s="1" t="s">
        <v>72</v>
      </c>
      <c r="U2389" s="1" t="s">
        <v>73</v>
      </c>
      <c r="X2389" s="1" t="s">
        <v>2804</v>
      </c>
      <c r="Z2389" s="1" t="s">
        <v>169</v>
      </c>
      <c r="AA2389" s="1" t="s">
        <v>1202</v>
      </c>
      <c r="AJ2389" s="1" t="s">
        <v>76</v>
      </c>
      <c r="AK2389" s="1" t="s">
        <v>2805</v>
      </c>
      <c r="AL2389" s="1">
        <v>19944800</v>
      </c>
      <c r="AM2389" s="1" t="s">
        <v>78</v>
      </c>
      <c r="AN2389" s="1" t="s">
        <v>4672</v>
      </c>
      <c r="AO2389" s="1" t="s">
        <v>4334</v>
      </c>
    </row>
    <row r="2390" spans="1:64" x14ac:dyDescent="0.5">
      <c r="A2390" s="1">
        <v>61</v>
      </c>
      <c r="B2390" s="1" t="s">
        <v>2806</v>
      </c>
      <c r="C2390" s="2">
        <v>43371</v>
      </c>
      <c r="D2390" s="1" t="s">
        <v>2807</v>
      </c>
      <c r="E2390" s="1" t="s">
        <v>2808</v>
      </c>
      <c r="F2390" s="1" t="s">
        <v>97</v>
      </c>
      <c r="G2390" s="1">
        <v>35</v>
      </c>
      <c r="H2390" s="1">
        <v>1</v>
      </c>
      <c r="I2390" s="1" t="s">
        <v>221</v>
      </c>
      <c r="J2390" s="1">
        <v>100</v>
      </c>
      <c r="K2390" s="1">
        <v>30.375319999999999</v>
      </c>
      <c r="L2390" s="1">
        <v>69.345116000000004</v>
      </c>
      <c r="M2390" s="1" t="s">
        <v>114</v>
      </c>
      <c r="N2390" s="1">
        <v>0</v>
      </c>
      <c r="O2390" s="1">
        <v>25.384855999999999</v>
      </c>
      <c r="P2390" s="1">
        <v>68.458809000000002</v>
      </c>
      <c r="Q2390" s="1">
        <v>7000000</v>
      </c>
      <c r="R2390" s="1" t="s">
        <v>90</v>
      </c>
      <c r="S2390" s="1" t="s">
        <v>91</v>
      </c>
      <c r="T2390" s="1" t="s">
        <v>72</v>
      </c>
      <c r="U2390" s="1" t="s">
        <v>73</v>
      </c>
      <c r="X2390" s="1" t="s">
        <v>2809</v>
      </c>
      <c r="Z2390" s="1" t="s">
        <v>221</v>
      </c>
      <c r="AA2390" s="1" t="s">
        <v>566</v>
      </c>
      <c r="AJ2390" s="1" t="s">
        <v>76</v>
      </c>
      <c r="AK2390" s="1" t="s">
        <v>2810</v>
      </c>
      <c r="AL2390" s="1">
        <v>20000000</v>
      </c>
      <c r="AM2390" s="1" t="s">
        <v>109</v>
      </c>
      <c r="AN2390" s="1" t="s">
        <v>4673</v>
      </c>
      <c r="AO2390" s="1" t="s">
        <v>4674</v>
      </c>
    </row>
    <row r="2391" spans="1:64" x14ac:dyDescent="0.5">
      <c r="A2391" s="1">
        <v>61</v>
      </c>
      <c r="B2391" s="1" t="s">
        <v>2806</v>
      </c>
      <c r="C2391" s="2">
        <v>43371</v>
      </c>
      <c r="D2391" s="1" t="s">
        <v>2807</v>
      </c>
      <c r="E2391" s="1" t="s">
        <v>2808</v>
      </c>
      <c r="F2391" s="1" t="s">
        <v>67</v>
      </c>
      <c r="G2391" s="1">
        <v>40</v>
      </c>
      <c r="H2391" s="1">
        <v>1</v>
      </c>
      <c r="I2391" s="1" t="s">
        <v>221</v>
      </c>
      <c r="J2391" s="1">
        <v>100</v>
      </c>
      <c r="K2391" s="1">
        <v>30.375319999999999</v>
      </c>
      <c r="L2391" s="1">
        <v>69.345116000000004</v>
      </c>
      <c r="M2391" s="1" t="s">
        <v>114</v>
      </c>
      <c r="N2391" s="1">
        <v>0</v>
      </c>
      <c r="O2391" s="1">
        <v>25.384855999999999</v>
      </c>
      <c r="P2391" s="1">
        <v>68.458809000000002</v>
      </c>
      <c r="Q2391" s="1">
        <v>8000000</v>
      </c>
      <c r="R2391" s="1" t="s">
        <v>90</v>
      </c>
      <c r="S2391" s="1" t="s">
        <v>91</v>
      </c>
      <c r="T2391" s="1" t="s">
        <v>72</v>
      </c>
      <c r="U2391" s="1" t="s">
        <v>73</v>
      </c>
      <c r="X2391" s="1" t="s">
        <v>2809</v>
      </c>
      <c r="Z2391" s="1" t="s">
        <v>221</v>
      </c>
      <c r="AA2391" s="1" t="s">
        <v>566</v>
      </c>
      <c r="AJ2391" s="1" t="s">
        <v>76</v>
      </c>
      <c r="AK2391" s="1" t="s">
        <v>2810</v>
      </c>
      <c r="AL2391" s="1">
        <v>20000000</v>
      </c>
      <c r="AM2391" s="1" t="s">
        <v>109</v>
      </c>
      <c r="AN2391" s="1" t="s">
        <v>4673</v>
      </c>
      <c r="AO2391" s="1" t="s">
        <v>4674</v>
      </c>
    </row>
    <row r="2392" spans="1:64" x14ac:dyDescent="0.5">
      <c r="A2392" s="1">
        <v>61</v>
      </c>
      <c r="B2392" s="1" t="s">
        <v>2806</v>
      </c>
      <c r="C2392" s="2">
        <v>43371</v>
      </c>
      <c r="D2392" s="1" t="s">
        <v>2807</v>
      </c>
      <c r="E2392" s="1" t="s">
        <v>2808</v>
      </c>
      <c r="F2392" s="1" t="s">
        <v>88</v>
      </c>
      <c r="G2392" s="1">
        <v>25</v>
      </c>
      <c r="H2392" s="1">
        <v>1</v>
      </c>
      <c r="I2392" s="1" t="s">
        <v>221</v>
      </c>
      <c r="J2392" s="1">
        <v>100</v>
      </c>
      <c r="K2392" s="1">
        <v>30.375319999999999</v>
      </c>
      <c r="L2392" s="1">
        <v>69.345116000000004</v>
      </c>
      <c r="M2392" s="1" t="s">
        <v>114</v>
      </c>
      <c r="N2392" s="1">
        <v>0</v>
      </c>
      <c r="O2392" s="1">
        <v>25.384855999999999</v>
      </c>
      <c r="P2392" s="1">
        <v>68.458809000000002</v>
      </c>
      <c r="Q2392" s="1">
        <v>5000000</v>
      </c>
      <c r="R2392" s="1" t="s">
        <v>90</v>
      </c>
      <c r="S2392" s="1" t="s">
        <v>91</v>
      </c>
      <c r="T2392" s="1" t="s">
        <v>72</v>
      </c>
      <c r="U2392" s="1" t="s">
        <v>73</v>
      </c>
      <c r="X2392" s="1" t="s">
        <v>2809</v>
      </c>
      <c r="Z2392" s="1" t="s">
        <v>221</v>
      </c>
      <c r="AA2392" s="1" t="s">
        <v>566</v>
      </c>
      <c r="AJ2392" s="1" t="s">
        <v>76</v>
      </c>
      <c r="AK2392" s="1" t="s">
        <v>2810</v>
      </c>
      <c r="AL2392" s="1">
        <v>20000000</v>
      </c>
      <c r="AM2392" s="1" t="s">
        <v>109</v>
      </c>
      <c r="AN2392" s="1" t="s">
        <v>4673</v>
      </c>
      <c r="AO2392" s="1" t="s">
        <v>4674</v>
      </c>
    </row>
    <row r="2393" spans="1:64" x14ac:dyDescent="0.5">
      <c r="A2393" s="1">
        <v>332</v>
      </c>
      <c r="B2393" s="1" t="s">
        <v>2811</v>
      </c>
      <c r="C2393" s="2">
        <v>43537</v>
      </c>
      <c r="D2393" s="1" t="s">
        <v>2812</v>
      </c>
      <c r="E2393" s="1" t="s">
        <v>2813</v>
      </c>
      <c r="F2393" s="1" t="s">
        <v>128</v>
      </c>
      <c r="G2393" s="1">
        <v>50</v>
      </c>
      <c r="H2393" s="1">
        <v>1</v>
      </c>
      <c r="I2393" s="1" t="s">
        <v>194</v>
      </c>
      <c r="J2393" s="1">
        <v>100</v>
      </c>
      <c r="K2393" s="1">
        <v>19.182435999999999</v>
      </c>
      <c r="L2393" s="1">
        <v>-72.434515000000005</v>
      </c>
      <c r="M2393" s="1" t="s">
        <v>195</v>
      </c>
      <c r="N2393" s="1">
        <v>0</v>
      </c>
      <c r="O2393" s="1">
        <v>25.14509</v>
      </c>
      <c r="P2393" s="1">
        <v>-80.396960000000007</v>
      </c>
      <c r="Q2393" s="1">
        <v>30000</v>
      </c>
      <c r="R2393" s="1" t="s">
        <v>1678</v>
      </c>
      <c r="S2393" s="1" t="s">
        <v>71</v>
      </c>
      <c r="T2393" s="1" t="s">
        <v>2814</v>
      </c>
      <c r="X2393" s="1" t="s">
        <v>236</v>
      </c>
      <c r="Y2393" s="1" t="s">
        <v>1680</v>
      </c>
      <c r="Z2393" s="1" t="s">
        <v>194</v>
      </c>
      <c r="AA2393" s="1" t="s">
        <v>661</v>
      </c>
      <c r="AJ2393" s="1" t="s">
        <v>76</v>
      </c>
      <c r="AL2393" s="1">
        <v>60000</v>
      </c>
      <c r="AM2393" s="1" t="s">
        <v>78</v>
      </c>
      <c r="AN2393" s="1" t="s">
        <v>4606</v>
      </c>
      <c r="AO2393" s="1" t="s">
        <v>4349</v>
      </c>
      <c r="AS2393" s="1">
        <v>1</v>
      </c>
      <c r="AT2393" s="1">
        <v>1</v>
      </c>
      <c r="AU2393" s="1">
        <v>1</v>
      </c>
      <c r="AV2393" s="1">
        <v>1</v>
      </c>
      <c r="AW2393" s="1">
        <v>1</v>
      </c>
      <c r="AX2393" s="1">
        <v>1</v>
      </c>
      <c r="AY2393" s="1">
        <v>1</v>
      </c>
      <c r="AZ2393" s="1">
        <v>1</v>
      </c>
      <c r="BA2393" s="1">
        <v>1</v>
      </c>
      <c r="BB2393" s="1">
        <v>1</v>
      </c>
    </row>
    <row r="2394" spans="1:64" x14ac:dyDescent="0.5">
      <c r="A2394" s="1">
        <v>332</v>
      </c>
      <c r="B2394" s="1" t="s">
        <v>2811</v>
      </c>
      <c r="C2394" s="2">
        <v>43537</v>
      </c>
      <c r="D2394" s="1" t="s">
        <v>2812</v>
      </c>
      <c r="E2394" s="1" t="s">
        <v>2813</v>
      </c>
      <c r="F2394" s="1" t="s">
        <v>127</v>
      </c>
      <c r="G2394" s="1">
        <v>50</v>
      </c>
      <c r="H2394" s="1">
        <v>1</v>
      </c>
      <c r="I2394" s="1" t="s">
        <v>194</v>
      </c>
      <c r="J2394" s="1">
        <v>100</v>
      </c>
      <c r="K2394" s="1">
        <v>19.182435999999999</v>
      </c>
      <c r="L2394" s="1">
        <v>-72.434515000000005</v>
      </c>
      <c r="M2394" s="1" t="s">
        <v>195</v>
      </c>
      <c r="N2394" s="1">
        <v>0</v>
      </c>
      <c r="O2394" s="1">
        <v>25.14509</v>
      </c>
      <c r="P2394" s="1">
        <v>-80.396960000000007</v>
      </c>
      <c r="Q2394" s="1">
        <v>30000</v>
      </c>
      <c r="R2394" s="1" t="s">
        <v>1678</v>
      </c>
      <c r="S2394" s="1" t="s">
        <v>71</v>
      </c>
      <c r="T2394" s="1" t="s">
        <v>2814</v>
      </c>
      <c r="X2394" s="1" t="s">
        <v>236</v>
      </c>
      <c r="Y2394" s="1" t="s">
        <v>1680</v>
      </c>
      <c r="Z2394" s="1" t="s">
        <v>194</v>
      </c>
      <c r="AA2394" s="1" t="s">
        <v>661</v>
      </c>
      <c r="AJ2394" s="1" t="s">
        <v>76</v>
      </c>
      <c r="AL2394" s="1">
        <v>60000</v>
      </c>
      <c r="AM2394" s="1" t="s">
        <v>78</v>
      </c>
      <c r="AN2394" s="1" t="s">
        <v>4606</v>
      </c>
      <c r="AO2394" s="1" t="s">
        <v>4349</v>
      </c>
      <c r="AS2394" s="1">
        <v>1</v>
      </c>
      <c r="AT2394" s="1">
        <v>1</v>
      </c>
      <c r="AU2394" s="1">
        <v>1</v>
      </c>
      <c r="AV2394" s="1">
        <v>1</v>
      </c>
      <c r="AW2394" s="1">
        <v>1</v>
      </c>
      <c r="AX2394" s="1">
        <v>1</v>
      </c>
      <c r="AY2394" s="1">
        <v>1</v>
      </c>
      <c r="AZ2394" s="1">
        <v>1</v>
      </c>
      <c r="BA2394" s="1">
        <v>1</v>
      </c>
      <c r="BB2394" s="1">
        <v>1</v>
      </c>
    </row>
    <row r="2395" spans="1:64" x14ac:dyDescent="0.5">
      <c r="A2395" s="1">
        <v>313</v>
      </c>
      <c r="B2395" s="1" t="s">
        <v>2815</v>
      </c>
      <c r="C2395" s="2">
        <v>43579</v>
      </c>
      <c r="D2395" s="1" t="s">
        <v>2816</v>
      </c>
      <c r="E2395" s="1" t="s">
        <v>2817</v>
      </c>
      <c r="F2395" s="1" t="s">
        <v>67</v>
      </c>
      <c r="G2395" s="1">
        <v>35</v>
      </c>
      <c r="H2395" s="1">
        <v>1</v>
      </c>
      <c r="I2395" s="1" t="s">
        <v>194</v>
      </c>
      <c r="J2395" s="1">
        <v>100</v>
      </c>
      <c r="K2395" s="1">
        <v>19.182435999999999</v>
      </c>
      <c r="L2395" s="1">
        <v>-72.434515000000005</v>
      </c>
      <c r="M2395" s="1" t="s">
        <v>195</v>
      </c>
      <c r="N2395" s="1">
        <v>0</v>
      </c>
      <c r="O2395" s="1">
        <v>25.14509</v>
      </c>
      <c r="P2395" s="1">
        <v>-80.396960000000007</v>
      </c>
      <c r="Q2395" s="1">
        <v>2277049.9500000002</v>
      </c>
      <c r="R2395" s="1" t="s">
        <v>2818</v>
      </c>
      <c r="S2395" s="1" t="s">
        <v>71</v>
      </c>
      <c r="T2395" s="1" t="s">
        <v>2819</v>
      </c>
      <c r="U2395" s="1" t="s">
        <v>2820</v>
      </c>
      <c r="W2395" s="1" t="s">
        <v>210</v>
      </c>
      <c r="X2395" s="1" t="s">
        <v>2821</v>
      </c>
      <c r="Y2395" s="1" t="s">
        <v>2822</v>
      </c>
      <c r="Z2395" s="1" t="s">
        <v>194</v>
      </c>
      <c r="AA2395" s="1" t="s">
        <v>2823</v>
      </c>
      <c r="AD2395" s="1" t="s">
        <v>2824</v>
      </c>
      <c r="AE2395" s="1" t="s">
        <v>2825</v>
      </c>
      <c r="AI2395" s="1" t="s">
        <v>2826</v>
      </c>
      <c r="AJ2395" s="1" t="s">
        <v>76</v>
      </c>
      <c r="AK2395" s="1" t="s">
        <v>2827</v>
      </c>
      <c r="AL2395" s="1">
        <v>6505857</v>
      </c>
      <c r="AM2395" s="1" t="s">
        <v>78</v>
      </c>
      <c r="AN2395" s="1" t="s">
        <v>4300</v>
      </c>
      <c r="AO2395" s="1" t="s">
        <v>4334</v>
      </c>
      <c r="AP2395" s="1">
        <v>58397</v>
      </c>
      <c r="AQ2395" s="1">
        <v>37057</v>
      </c>
      <c r="AR2395" s="1" t="s">
        <v>2828</v>
      </c>
      <c r="AS2395" s="1">
        <v>1</v>
      </c>
      <c r="AT2395" s="1">
        <v>1</v>
      </c>
      <c r="AW2395" s="1">
        <v>1</v>
      </c>
      <c r="AX2395" s="1">
        <v>1</v>
      </c>
      <c r="AY2395" s="1">
        <v>1</v>
      </c>
      <c r="AZ2395" s="1">
        <v>1</v>
      </c>
      <c r="BE2395" s="1">
        <v>1</v>
      </c>
      <c r="BL2395" s="1" t="s">
        <v>2829</v>
      </c>
    </row>
    <row r="2396" spans="1:64" x14ac:dyDescent="0.5">
      <c r="A2396" s="1">
        <v>313</v>
      </c>
      <c r="B2396" s="1" t="s">
        <v>2815</v>
      </c>
      <c r="C2396" s="2">
        <v>43579</v>
      </c>
      <c r="D2396" s="1" t="s">
        <v>2816</v>
      </c>
      <c r="E2396" s="1" t="s">
        <v>2817</v>
      </c>
      <c r="F2396" s="1" t="s">
        <v>128</v>
      </c>
      <c r="G2396" s="1">
        <v>30</v>
      </c>
      <c r="H2396" s="1">
        <v>1</v>
      </c>
      <c r="I2396" s="1" t="s">
        <v>194</v>
      </c>
      <c r="J2396" s="1">
        <v>100</v>
      </c>
      <c r="K2396" s="1">
        <v>19.182435999999999</v>
      </c>
      <c r="L2396" s="1">
        <v>-72.434515000000005</v>
      </c>
      <c r="M2396" s="1" t="s">
        <v>195</v>
      </c>
      <c r="N2396" s="1">
        <v>0</v>
      </c>
      <c r="O2396" s="1">
        <v>25.14509</v>
      </c>
      <c r="P2396" s="1">
        <v>-80.396960000000007</v>
      </c>
      <c r="Q2396" s="1">
        <v>1951757.1</v>
      </c>
      <c r="R2396" s="1" t="s">
        <v>2818</v>
      </c>
      <c r="S2396" s="1" t="s">
        <v>71</v>
      </c>
      <c r="T2396" s="1" t="s">
        <v>2819</v>
      </c>
      <c r="U2396" s="1" t="s">
        <v>2820</v>
      </c>
      <c r="W2396" s="1" t="s">
        <v>210</v>
      </c>
      <c r="X2396" s="1" t="s">
        <v>2821</v>
      </c>
      <c r="Y2396" s="1" t="s">
        <v>2822</v>
      </c>
      <c r="Z2396" s="1" t="s">
        <v>194</v>
      </c>
      <c r="AA2396" s="1" t="s">
        <v>2823</v>
      </c>
      <c r="AD2396" s="1" t="s">
        <v>2824</v>
      </c>
      <c r="AE2396" s="1" t="s">
        <v>2825</v>
      </c>
      <c r="AI2396" s="1" t="s">
        <v>2826</v>
      </c>
      <c r="AJ2396" s="1" t="s">
        <v>76</v>
      </c>
      <c r="AK2396" s="1" t="s">
        <v>2827</v>
      </c>
      <c r="AL2396" s="1">
        <v>6505857</v>
      </c>
      <c r="AM2396" s="1" t="s">
        <v>78</v>
      </c>
      <c r="AN2396" s="1" t="s">
        <v>4300</v>
      </c>
      <c r="AO2396" s="1" t="s">
        <v>4334</v>
      </c>
      <c r="AP2396" s="1">
        <v>58397</v>
      </c>
      <c r="AQ2396" s="1">
        <v>37057</v>
      </c>
      <c r="AR2396" s="1" t="s">
        <v>2828</v>
      </c>
      <c r="AS2396" s="1">
        <v>1</v>
      </c>
      <c r="AT2396" s="1">
        <v>1</v>
      </c>
      <c r="AW2396" s="1">
        <v>1</v>
      </c>
      <c r="AX2396" s="1">
        <v>1</v>
      </c>
      <c r="AY2396" s="1">
        <v>1</v>
      </c>
      <c r="AZ2396" s="1">
        <v>1</v>
      </c>
      <c r="BE2396" s="1">
        <v>1</v>
      </c>
      <c r="BL2396" s="1" t="s">
        <v>2829</v>
      </c>
    </row>
    <row r="2397" spans="1:64" x14ac:dyDescent="0.5">
      <c r="A2397" s="1">
        <v>313</v>
      </c>
      <c r="B2397" s="1" t="s">
        <v>2815</v>
      </c>
      <c r="C2397" s="2">
        <v>43579</v>
      </c>
      <c r="D2397" s="1" t="s">
        <v>2816</v>
      </c>
      <c r="E2397" s="1" t="s">
        <v>2817</v>
      </c>
      <c r="F2397" s="1" t="s">
        <v>129</v>
      </c>
      <c r="G2397" s="1">
        <v>35</v>
      </c>
      <c r="H2397" s="1">
        <v>1</v>
      </c>
      <c r="I2397" s="1" t="s">
        <v>194</v>
      </c>
      <c r="J2397" s="1">
        <v>100</v>
      </c>
      <c r="K2397" s="1">
        <v>19.182435999999999</v>
      </c>
      <c r="L2397" s="1">
        <v>-72.434515000000005</v>
      </c>
      <c r="M2397" s="1" t="s">
        <v>195</v>
      </c>
      <c r="N2397" s="1">
        <v>0</v>
      </c>
      <c r="O2397" s="1">
        <v>25.14509</v>
      </c>
      <c r="P2397" s="1">
        <v>-80.396960000000007</v>
      </c>
      <c r="Q2397" s="1">
        <v>2277049.9500000002</v>
      </c>
      <c r="R2397" s="1" t="s">
        <v>2818</v>
      </c>
      <c r="S2397" s="1" t="s">
        <v>71</v>
      </c>
      <c r="T2397" s="1" t="s">
        <v>2819</v>
      </c>
      <c r="U2397" s="1" t="s">
        <v>2820</v>
      </c>
      <c r="W2397" s="1" t="s">
        <v>210</v>
      </c>
      <c r="X2397" s="1" t="s">
        <v>2821</v>
      </c>
      <c r="Y2397" s="1" t="s">
        <v>2822</v>
      </c>
      <c r="Z2397" s="1" t="s">
        <v>194</v>
      </c>
      <c r="AA2397" s="1" t="s">
        <v>2823</v>
      </c>
      <c r="AD2397" s="1" t="s">
        <v>2824</v>
      </c>
      <c r="AE2397" s="1" t="s">
        <v>2825</v>
      </c>
      <c r="AI2397" s="1" t="s">
        <v>2826</v>
      </c>
      <c r="AJ2397" s="1" t="s">
        <v>76</v>
      </c>
      <c r="AK2397" s="1" t="s">
        <v>2827</v>
      </c>
      <c r="AL2397" s="1">
        <v>6505857</v>
      </c>
      <c r="AM2397" s="1" t="s">
        <v>78</v>
      </c>
      <c r="AN2397" s="1" t="s">
        <v>4300</v>
      </c>
      <c r="AO2397" s="1" t="s">
        <v>4334</v>
      </c>
      <c r="AP2397" s="1">
        <v>58397</v>
      </c>
      <c r="AQ2397" s="1">
        <v>37057</v>
      </c>
      <c r="AR2397" s="1" t="s">
        <v>2828</v>
      </c>
      <c r="AS2397" s="1">
        <v>1</v>
      </c>
      <c r="AT2397" s="1">
        <v>1</v>
      </c>
      <c r="AW2397" s="1">
        <v>1</v>
      </c>
      <c r="AX2397" s="1">
        <v>1</v>
      </c>
      <c r="AY2397" s="1">
        <v>1</v>
      </c>
      <c r="AZ2397" s="1">
        <v>1</v>
      </c>
      <c r="BE2397" s="1">
        <v>1</v>
      </c>
      <c r="BL2397" s="1" t="s">
        <v>2829</v>
      </c>
    </row>
    <row r="2398" spans="1:64" x14ac:dyDescent="0.5">
      <c r="A2398" s="1">
        <v>572</v>
      </c>
      <c r="B2398" s="1" t="s">
        <v>2830</v>
      </c>
      <c r="C2398" s="2">
        <v>43579</v>
      </c>
      <c r="D2398" s="1" t="s">
        <v>2831</v>
      </c>
      <c r="E2398" s="1" t="s">
        <v>2832</v>
      </c>
      <c r="F2398" s="1" t="s">
        <v>98</v>
      </c>
      <c r="G2398" s="1">
        <v>10</v>
      </c>
      <c r="H2398" s="1">
        <v>1</v>
      </c>
      <c r="I2398" s="1" t="s">
        <v>139</v>
      </c>
      <c r="J2398" s="1">
        <v>100</v>
      </c>
      <c r="K2398" s="1">
        <v>9.1449999999999996</v>
      </c>
      <c r="L2398" s="1">
        <v>40.489674000000001</v>
      </c>
      <c r="M2398" s="1" t="s">
        <v>69</v>
      </c>
      <c r="N2398" s="1">
        <v>0</v>
      </c>
      <c r="O2398" s="1">
        <v>2.6272389999999999</v>
      </c>
      <c r="P2398" s="1">
        <v>23.381664000000001</v>
      </c>
      <c r="Q2398" s="1">
        <v>1470000</v>
      </c>
      <c r="R2398" s="1" t="s">
        <v>287</v>
      </c>
      <c r="S2398" s="1" t="s">
        <v>91</v>
      </c>
      <c r="U2398" s="1" t="s">
        <v>182</v>
      </c>
      <c r="W2398" s="1" t="s">
        <v>183</v>
      </c>
      <c r="X2398" s="1" t="s">
        <v>2833</v>
      </c>
      <c r="Z2398" s="1" t="s">
        <v>139</v>
      </c>
      <c r="AA2398" s="1" t="s">
        <v>1743</v>
      </c>
      <c r="AJ2398" s="1" t="s">
        <v>76</v>
      </c>
      <c r="AK2398" s="1" t="s">
        <v>2834</v>
      </c>
      <c r="AL2398" s="1">
        <v>14700000</v>
      </c>
      <c r="AM2398" s="1" t="s">
        <v>78</v>
      </c>
      <c r="AN2398" s="1" t="s">
        <v>4675</v>
      </c>
      <c r="AO2398" s="1" t="s">
        <v>4336</v>
      </c>
      <c r="AQ2398" s="1">
        <v>14000000</v>
      </c>
    </row>
    <row r="2399" spans="1:64" x14ac:dyDescent="0.5">
      <c r="A2399" s="1">
        <v>572</v>
      </c>
      <c r="B2399" s="1" t="s">
        <v>2830</v>
      </c>
      <c r="C2399" s="2">
        <v>43579</v>
      </c>
      <c r="D2399" s="1" t="s">
        <v>2831</v>
      </c>
      <c r="E2399" s="1" t="s">
        <v>2832</v>
      </c>
      <c r="F2399" s="1" t="s">
        <v>129</v>
      </c>
      <c r="G2399" s="1">
        <v>20</v>
      </c>
      <c r="H2399" s="1">
        <v>1</v>
      </c>
      <c r="I2399" s="1" t="s">
        <v>139</v>
      </c>
      <c r="J2399" s="1">
        <v>100</v>
      </c>
      <c r="K2399" s="1">
        <v>9.1449999999999996</v>
      </c>
      <c r="L2399" s="1">
        <v>40.489674000000001</v>
      </c>
      <c r="M2399" s="1" t="s">
        <v>69</v>
      </c>
      <c r="N2399" s="1">
        <v>0</v>
      </c>
      <c r="O2399" s="1">
        <v>2.6272389999999999</v>
      </c>
      <c r="P2399" s="1">
        <v>23.381664000000001</v>
      </c>
      <c r="Q2399" s="1">
        <v>2940000</v>
      </c>
      <c r="R2399" s="1" t="s">
        <v>287</v>
      </c>
      <c r="S2399" s="1" t="s">
        <v>91</v>
      </c>
      <c r="U2399" s="1" t="s">
        <v>182</v>
      </c>
      <c r="W2399" s="1" t="s">
        <v>183</v>
      </c>
      <c r="X2399" s="1" t="s">
        <v>2833</v>
      </c>
      <c r="Z2399" s="1" t="s">
        <v>139</v>
      </c>
      <c r="AA2399" s="1" t="s">
        <v>1743</v>
      </c>
      <c r="AJ2399" s="1" t="s">
        <v>76</v>
      </c>
      <c r="AK2399" s="1" t="s">
        <v>2834</v>
      </c>
      <c r="AL2399" s="1">
        <v>14700000</v>
      </c>
      <c r="AM2399" s="1" t="s">
        <v>78</v>
      </c>
      <c r="AN2399" s="1" t="s">
        <v>4675</v>
      </c>
      <c r="AO2399" s="1" t="s">
        <v>4336</v>
      </c>
      <c r="AQ2399" s="1">
        <v>14000000</v>
      </c>
    </row>
    <row r="2400" spans="1:64" x14ac:dyDescent="0.5">
      <c r="A2400" s="1">
        <v>572</v>
      </c>
      <c r="B2400" s="1" t="s">
        <v>2830</v>
      </c>
      <c r="C2400" s="2">
        <v>43579</v>
      </c>
      <c r="D2400" s="1" t="s">
        <v>2831</v>
      </c>
      <c r="E2400" s="1" t="s">
        <v>2832</v>
      </c>
      <c r="F2400" s="1" t="s">
        <v>291</v>
      </c>
      <c r="G2400" s="1">
        <v>60</v>
      </c>
      <c r="H2400" s="1">
        <v>1</v>
      </c>
      <c r="I2400" s="1" t="s">
        <v>139</v>
      </c>
      <c r="J2400" s="1">
        <v>100</v>
      </c>
      <c r="K2400" s="1">
        <v>9.1449999999999996</v>
      </c>
      <c r="L2400" s="1">
        <v>40.489674000000001</v>
      </c>
      <c r="M2400" s="1" t="s">
        <v>69</v>
      </c>
      <c r="N2400" s="1">
        <v>0</v>
      </c>
      <c r="O2400" s="1">
        <v>2.6272389999999999</v>
      </c>
      <c r="P2400" s="1">
        <v>23.381664000000001</v>
      </c>
      <c r="Q2400" s="1">
        <v>8820000</v>
      </c>
      <c r="R2400" s="1" t="s">
        <v>287</v>
      </c>
      <c r="S2400" s="1" t="s">
        <v>91</v>
      </c>
      <c r="U2400" s="1" t="s">
        <v>182</v>
      </c>
      <c r="W2400" s="1" t="s">
        <v>183</v>
      </c>
      <c r="X2400" s="1" t="s">
        <v>2833</v>
      </c>
      <c r="Z2400" s="1" t="s">
        <v>139</v>
      </c>
      <c r="AA2400" s="1" t="s">
        <v>1743</v>
      </c>
      <c r="AJ2400" s="1" t="s">
        <v>76</v>
      </c>
      <c r="AK2400" s="1" t="s">
        <v>2834</v>
      </c>
      <c r="AL2400" s="1">
        <v>14700000</v>
      </c>
      <c r="AM2400" s="1" t="s">
        <v>78</v>
      </c>
      <c r="AN2400" s="1" t="s">
        <v>4675</v>
      </c>
      <c r="AO2400" s="1" t="s">
        <v>4336</v>
      </c>
      <c r="AQ2400" s="1">
        <v>14000000</v>
      </c>
    </row>
    <row r="2401" spans="1:64" x14ac:dyDescent="0.5">
      <c r="A2401" s="1">
        <v>572</v>
      </c>
      <c r="B2401" s="1" t="s">
        <v>2830</v>
      </c>
      <c r="C2401" s="2">
        <v>43579</v>
      </c>
      <c r="D2401" s="1" t="s">
        <v>2831</v>
      </c>
      <c r="E2401" s="1" t="s">
        <v>2832</v>
      </c>
      <c r="F2401" s="1" t="s">
        <v>127</v>
      </c>
      <c r="G2401" s="1">
        <v>5</v>
      </c>
      <c r="H2401" s="1">
        <v>1</v>
      </c>
      <c r="I2401" s="1" t="s">
        <v>139</v>
      </c>
      <c r="J2401" s="1">
        <v>100</v>
      </c>
      <c r="K2401" s="1">
        <v>9.1449999999999996</v>
      </c>
      <c r="L2401" s="1">
        <v>40.489674000000001</v>
      </c>
      <c r="M2401" s="1" t="s">
        <v>69</v>
      </c>
      <c r="N2401" s="1">
        <v>0</v>
      </c>
      <c r="O2401" s="1">
        <v>2.6272389999999999</v>
      </c>
      <c r="P2401" s="1">
        <v>23.381664000000001</v>
      </c>
      <c r="Q2401" s="1">
        <v>735000</v>
      </c>
      <c r="R2401" s="1" t="s">
        <v>287</v>
      </c>
      <c r="S2401" s="1" t="s">
        <v>91</v>
      </c>
      <c r="U2401" s="1" t="s">
        <v>182</v>
      </c>
      <c r="W2401" s="1" t="s">
        <v>183</v>
      </c>
      <c r="X2401" s="1" t="s">
        <v>2833</v>
      </c>
      <c r="Z2401" s="1" t="s">
        <v>139</v>
      </c>
      <c r="AA2401" s="1" t="s">
        <v>1743</v>
      </c>
      <c r="AJ2401" s="1" t="s">
        <v>76</v>
      </c>
      <c r="AK2401" s="1" t="s">
        <v>2834</v>
      </c>
      <c r="AL2401" s="1">
        <v>14700000</v>
      </c>
      <c r="AM2401" s="1" t="s">
        <v>78</v>
      </c>
      <c r="AN2401" s="1" t="s">
        <v>4675</v>
      </c>
      <c r="AO2401" s="1" t="s">
        <v>4336</v>
      </c>
      <c r="AQ2401" s="1">
        <v>14000000</v>
      </c>
    </row>
    <row r="2402" spans="1:64" x14ac:dyDescent="0.5">
      <c r="A2402" s="1">
        <v>572</v>
      </c>
      <c r="B2402" s="1" t="s">
        <v>2830</v>
      </c>
      <c r="C2402" s="2">
        <v>43579</v>
      </c>
      <c r="D2402" s="1" t="s">
        <v>2831</v>
      </c>
      <c r="E2402" s="1" t="s">
        <v>2832</v>
      </c>
      <c r="F2402" s="1" t="s">
        <v>81</v>
      </c>
      <c r="G2402" s="1">
        <v>5</v>
      </c>
      <c r="H2402" s="1">
        <v>1</v>
      </c>
      <c r="I2402" s="1" t="s">
        <v>139</v>
      </c>
      <c r="J2402" s="1">
        <v>100</v>
      </c>
      <c r="K2402" s="1">
        <v>9.1449999999999996</v>
      </c>
      <c r="L2402" s="1">
        <v>40.489674000000001</v>
      </c>
      <c r="M2402" s="1" t="s">
        <v>69</v>
      </c>
      <c r="N2402" s="1">
        <v>0</v>
      </c>
      <c r="O2402" s="1">
        <v>2.6272389999999999</v>
      </c>
      <c r="P2402" s="1">
        <v>23.381664000000001</v>
      </c>
      <c r="Q2402" s="1">
        <v>735000</v>
      </c>
      <c r="R2402" s="1" t="s">
        <v>287</v>
      </c>
      <c r="S2402" s="1" t="s">
        <v>91</v>
      </c>
      <c r="U2402" s="1" t="s">
        <v>182</v>
      </c>
      <c r="W2402" s="1" t="s">
        <v>183</v>
      </c>
      <c r="X2402" s="1" t="s">
        <v>2833</v>
      </c>
      <c r="Z2402" s="1" t="s">
        <v>139</v>
      </c>
      <c r="AA2402" s="1" t="s">
        <v>1743</v>
      </c>
      <c r="AJ2402" s="1" t="s">
        <v>76</v>
      </c>
      <c r="AK2402" s="1" t="s">
        <v>2834</v>
      </c>
      <c r="AL2402" s="1">
        <v>14700000</v>
      </c>
      <c r="AM2402" s="1" t="s">
        <v>78</v>
      </c>
      <c r="AN2402" s="1" t="s">
        <v>4675</v>
      </c>
      <c r="AO2402" s="1" t="s">
        <v>4336</v>
      </c>
      <c r="AQ2402" s="1">
        <v>14000000</v>
      </c>
    </row>
    <row r="2403" spans="1:64" x14ac:dyDescent="0.5">
      <c r="A2403" s="1">
        <v>424</v>
      </c>
      <c r="B2403" s="1" t="s">
        <v>2835</v>
      </c>
      <c r="C2403" s="2">
        <v>43579</v>
      </c>
      <c r="D2403" s="1" t="s">
        <v>2836</v>
      </c>
      <c r="E2403" s="1" t="s">
        <v>2837</v>
      </c>
      <c r="F2403" s="1" t="s">
        <v>129</v>
      </c>
      <c r="G2403" s="1">
        <v>40</v>
      </c>
      <c r="H2403" s="1">
        <v>1</v>
      </c>
      <c r="I2403" s="1" t="s">
        <v>331</v>
      </c>
      <c r="J2403" s="1">
        <v>100</v>
      </c>
      <c r="K2403" s="1">
        <v>9.3076899999999991</v>
      </c>
      <c r="L2403" s="1">
        <v>2.3158340000000002</v>
      </c>
      <c r="M2403" s="1" t="s">
        <v>69</v>
      </c>
      <c r="N2403" s="1">
        <v>0</v>
      </c>
      <c r="O2403" s="1">
        <v>2.6272389999999999</v>
      </c>
      <c r="P2403" s="1">
        <v>23.381664000000001</v>
      </c>
      <c r="Q2403" s="1">
        <v>1200000</v>
      </c>
      <c r="R2403" s="1" t="s">
        <v>440</v>
      </c>
      <c r="S2403" s="1" t="s">
        <v>71</v>
      </c>
      <c r="T2403" s="1" t="s">
        <v>2838</v>
      </c>
      <c r="U2403" s="1" t="s">
        <v>182</v>
      </c>
      <c r="W2403" s="1" t="s">
        <v>183</v>
      </c>
      <c r="X2403" s="1" t="s">
        <v>2839</v>
      </c>
      <c r="Y2403" s="1" t="s">
        <v>675</v>
      </c>
      <c r="Z2403" s="1" t="s">
        <v>331</v>
      </c>
      <c r="AA2403" s="1" t="s">
        <v>2840</v>
      </c>
      <c r="AE2403" s="1" t="s">
        <v>357</v>
      </c>
      <c r="AF2403" s="1" t="s">
        <v>275</v>
      </c>
      <c r="AH2403" s="1" t="s">
        <v>2841</v>
      </c>
      <c r="AI2403" s="1" t="s">
        <v>2842</v>
      </c>
      <c r="AJ2403" s="1" t="s">
        <v>76</v>
      </c>
      <c r="AK2403" s="1" t="s">
        <v>2843</v>
      </c>
      <c r="AL2403" s="1">
        <v>3000000</v>
      </c>
      <c r="AM2403" s="1" t="s">
        <v>78</v>
      </c>
      <c r="AN2403" s="1" t="s">
        <v>4676</v>
      </c>
      <c r="AO2403" s="1" t="s">
        <v>4649</v>
      </c>
      <c r="AP2403" s="1">
        <v>4722</v>
      </c>
      <c r="AQ2403" s="1">
        <v>1870</v>
      </c>
      <c r="AS2403" s="1">
        <v>1</v>
      </c>
      <c r="AT2403" s="1">
        <v>1</v>
      </c>
      <c r="AU2403" s="1">
        <v>1</v>
      </c>
      <c r="AV2403" s="1">
        <v>1</v>
      </c>
      <c r="BE2403" s="1">
        <v>1</v>
      </c>
      <c r="BL2403" s="1" t="s">
        <v>2844</v>
      </c>
    </row>
    <row r="2404" spans="1:64" x14ac:dyDescent="0.5">
      <c r="A2404" s="1">
        <v>424</v>
      </c>
      <c r="B2404" s="1" t="s">
        <v>2835</v>
      </c>
      <c r="C2404" s="2">
        <v>43579</v>
      </c>
      <c r="D2404" s="1" t="s">
        <v>2836</v>
      </c>
      <c r="E2404" s="1" t="s">
        <v>2837</v>
      </c>
      <c r="F2404" s="1" t="s">
        <v>291</v>
      </c>
      <c r="G2404" s="1">
        <v>50</v>
      </c>
      <c r="H2404" s="1">
        <v>1</v>
      </c>
      <c r="I2404" s="1" t="s">
        <v>331</v>
      </c>
      <c r="J2404" s="1">
        <v>100</v>
      </c>
      <c r="K2404" s="1">
        <v>9.3076899999999991</v>
      </c>
      <c r="L2404" s="1">
        <v>2.3158340000000002</v>
      </c>
      <c r="M2404" s="1" t="s">
        <v>69</v>
      </c>
      <c r="N2404" s="1">
        <v>0</v>
      </c>
      <c r="O2404" s="1">
        <v>2.6272389999999999</v>
      </c>
      <c r="P2404" s="1">
        <v>23.381664000000001</v>
      </c>
      <c r="Q2404" s="1">
        <v>1500000</v>
      </c>
      <c r="R2404" s="1" t="s">
        <v>440</v>
      </c>
      <c r="S2404" s="1" t="s">
        <v>71</v>
      </c>
      <c r="T2404" s="1" t="s">
        <v>2838</v>
      </c>
      <c r="U2404" s="1" t="s">
        <v>182</v>
      </c>
      <c r="W2404" s="1" t="s">
        <v>183</v>
      </c>
      <c r="X2404" s="1" t="s">
        <v>2839</v>
      </c>
      <c r="Y2404" s="1" t="s">
        <v>675</v>
      </c>
      <c r="Z2404" s="1" t="s">
        <v>331</v>
      </c>
      <c r="AA2404" s="1" t="s">
        <v>2840</v>
      </c>
      <c r="AE2404" s="1" t="s">
        <v>357</v>
      </c>
      <c r="AF2404" s="1" t="s">
        <v>275</v>
      </c>
      <c r="AH2404" s="1" t="s">
        <v>2841</v>
      </c>
      <c r="AI2404" s="1" t="s">
        <v>2842</v>
      </c>
      <c r="AJ2404" s="1" t="s">
        <v>76</v>
      </c>
      <c r="AK2404" s="1" t="s">
        <v>2843</v>
      </c>
      <c r="AL2404" s="1">
        <v>3000000</v>
      </c>
      <c r="AM2404" s="1" t="s">
        <v>78</v>
      </c>
      <c r="AN2404" s="1" t="s">
        <v>4676</v>
      </c>
      <c r="AO2404" s="1" t="s">
        <v>4649</v>
      </c>
      <c r="AP2404" s="1">
        <v>4722</v>
      </c>
      <c r="AQ2404" s="1">
        <v>1870</v>
      </c>
      <c r="AS2404" s="1">
        <v>1</v>
      </c>
      <c r="AT2404" s="1">
        <v>1</v>
      </c>
      <c r="AU2404" s="1">
        <v>1</v>
      </c>
      <c r="AV2404" s="1">
        <v>1</v>
      </c>
      <c r="BE2404" s="1">
        <v>1</v>
      </c>
      <c r="BL2404" s="1" t="s">
        <v>2844</v>
      </c>
    </row>
    <row r="2405" spans="1:64" x14ac:dyDescent="0.5">
      <c r="A2405" s="1">
        <v>424</v>
      </c>
      <c r="B2405" s="1" t="s">
        <v>2835</v>
      </c>
      <c r="C2405" s="2">
        <v>43579</v>
      </c>
      <c r="D2405" s="1" t="s">
        <v>2836</v>
      </c>
      <c r="E2405" s="1" t="s">
        <v>2837</v>
      </c>
      <c r="F2405" s="1" t="s">
        <v>81</v>
      </c>
      <c r="G2405" s="1">
        <v>10</v>
      </c>
      <c r="H2405" s="1">
        <v>1</v>
      </c>
      <c r="I2405" s="1" t="s">
        <v>331</v>
      </c>
      <c r="J2405" s="1">
        <v>100</v>
      </c>
      <c r="K2405" s="1">
        <v>9.3076899999999991</v>
      </c>
      <c r="L2405" s="1">
        <v>2.3158340000000002</v>
      </c>
      <c r="M2405" s="1" t="s">
        <v>69</v>
      </c>
      <c r="N2405" s="1">
        <v>0</v>
      </c>
      <c r="O2405" s="1">
        <v>2.6272389999999999</v>
      </c>
      <c r="P2405" s="1">
        <v>23.381664000000001</v>
      </c>
      <c r="Q2405" s="1">
        <v>300000</v>
      </c>
      <c r="R2405" s="1" t="s">
        <v>440</v>
      </c>
      <c r="S2405" s="1" t="s">
        <v>71</v>
      </c>
      <c r="T2405" s="1" t="s">
        <v>2838</v>
      </c>
      <c r="U2405" s="1" t="s">
        <v>182</v>
      </c>
      <c r="W2405" s="1" t="s">
        <v>183</v>
      </c>
      <c r="X2405" s="1" t="s">
        <v>2839</v>
      </c>
      <c r="Y2405" s="1" t="s">
        <v>675</v>
      </c>
      <c r="Z2405" s="1" t="s">
        <v>331</v>
      </c>
      <c r="AA2405" s="1" t="s">
        <v>2840</v>
      </c>
      <c r="AE2405" s="1" t="s">
        <v>357</v>
      </c>
      <c r="AF2405" s="1" t="s">
        <v>275</v>
      </c>
      <c r="AH2405" s="1" t="s">
        <v>2841</v>
      </c>
      <c r="AI2405" s="1" t="s">
        <v>2842</v>
      </c>
      <c r="AJ2405" s="1" t="s">
        <v>76</v>
      </c>
      <c r="AK2405" s="1" t="s">
        <v>2843</v>
      </c>
      <c r="AL2405" s="1">
        <v>3000000</v>
      </c>
      <c r="AM2405" s="1" t="s">
        <v>78</v>
      </c>
      <c r="AN2405" s="1" t="s">
        <v>4676</v>
      </c>
      <c r="AO2405" s="1" t="s">
        <v>4649</v>
      </c>
      <c r="AP2405" s="1">
        <v>4722</v>
      </c>
      <c r="AQ2405" s="1">
        <v>1870</v>
      </c>
      <c r="AS2405" s="1">
        <v>1</v>
      </c>
      <c r="AT2405" s="1">
        <v>1</v>
      </c>
      <c r="AU2405" s="1">
        <v>1</v>
      </c>
      <c r="AV2405" s="1">
        <v>1</v>
      </c>
      <c r="BE2405" s="1">
        <v>1</v>
      </c>
      <c r="BL2405" s="1" t="s">
        <v>2844</v>
      </c>
    </row>
    <row r="2406" spans="1:64" x14ac:dyDescent="0.5">
      <c r="A2406" s="1">
        <v>665</v>
      </c>
      <c r="B2406" s="1" t="s">
        <v>2845</v>
      </c>
      <c r="C2406" s="2">
        <v>43573</v>
      </c>
      <c r="D2406" s="1" t="s">
        <v>2846</v>
      </c>
      <c r="E2406" s="1" t="s">
        <v>2847</v>
      </c>
      <c r="F2406" s="1" t="s">
        <v>291</v>
      </c>
      <c r="G2406" s="1">
        <v>100</v>
      </c>
      <c r="H2406" s="1">
        <v>2</v>
      </c>
      <c r="I2406" s="1" t="s">
        <v>331</v>
      </c>
      <c r="J2406" s="1">
        <v>50</v>
      </c>
      <c r="K2406" s="1">
        <v>9.3076899999999991</v>
      </c>
      <c r="L2406" s="1">
        <v>2.3158340000000002</v>
      </c>
      <c r="M2406" s="1" t="s">
        <v>69</v>
      </c>
      <c r="N2406" s="1">
        <v>0</v>
      </c>
      <c r="O2406" s="1">
        <v>2.6272389999999999</v>
      </c>
      <c r="P2406" s="1">
        <v>23.381664000000001</v>
      </c>
      <c r="Q2406" s="1">
        <v>1500000</v>
      </c>
      <c r="R2406" s="1" t="s">
        <v>440</v>
      </c>
      <c r="S2406" s="1" t="s">
        <v>71</v>
      </c>
      <c r="T2406" s="1" t="s">
        <v>234</v>
      </c>
      <c r="U2406" s="1" t="s">
        <v>182</v>
      </c>
      <c r="X2406" s="1" t="s">
        <v>2848</v>
      </c>
      <c r="Z2406" s="1" t="s">
        <v>331</v>
      </c>
      <c r="AA2406" s="1" t="s">
        <v>2849</v>
      </c>
      <c r="AE2406" s="1" t="s">
        <v>357</v>
      </c>
      <c r="AF2406" s="1" t="s">
        <v>275</v>
      </c>
      <c r="AH2406" s="1" t="s">
        <v>2850</v>
      </c>
      <c r="AI2406" s="1" t="s">
        <v>2842</v>
      </c>
      <c r="AJ2406" s="1" t="s">
        <v>76</v>
      </c>
      <c r="AK2406" s="1" t="s">
        <v>2851</v>
      </c>
      <c r="AL2406" s="1">
        <v>3000000</v>
      </c>
      <c r="AM2406" s="1" t="s">
        <v>109</v>
      </c>
      <c r="AN2406" s="1" t="s">
        <v>4489</v>
      </c>
      <c r="AO2406" s="1" t="s">
        <v>4605</v>
      </c>
      <c r="AP2406" s="1">
        <v>45426</v>
      </c>
      <c r="AQ2406" s="1">
        <v>1119082</v>
      </c>
      <c r="AU2406" s="1">
        <v>1</v>
      </c>
      <c r="BL2406" s="1" t="s">
        <v>2852</v>
      </c>
    </row>
    <row r="2407" spans="1:64" x14ac:dyDescent="0.5">
      <c r="A2407" s="1">
        <v>665</v>
      </c>
      <c r="B2407" s="1" t="s">
        <v>2845</v>
      </c>
      <c r="C2407" s="2">
        <v>43573</v>
      </c>
      <c r="D2407" s="1" t="s">
        <v>2846</v>
      </c>
      <c r="E2407" s="1" t="s">
        <v>2847</v>
      </c>
      <c r="F2407" s="1" t="s">
        <v>291</v>
      </c>
      <c r="G2407" s="1">
        <v>100</v>
      </c>
      <c r="H2407" s="1">
        <v>2</v>
      </c>
      <c r="I2407" s="1" t="s">
        <v>156</v>
      </c>
      <c r="J2407" s="1">
        <v>50</v>
      </c>
      <c r="K2407" s="1">
        <v>17.570692000000001</v>
      </c>
      <c r="L2407" s="1">
        <v>-3.9961660000000001</v>
      </c>
      <c r="M2407" s="1" t="s">
        <v>69</v>
      </c>
      <c r="N2407" s="1">
        <v>0</v>
      </c>
      <c r="O2407" s="1">
        <v>2.6272389999999999</v>
      </c>
      <c r="P2407" s="1">
        <v>23.381664000000001</v>
      </c>
      <c r="Q2407" s="1">
        <v>1500000</v>
      </c>
      <c r="R2407" s="1" t="s">
        <v>440</v>
      </c>
      <c r="S2407" s="1" t="s">
        <v>71</v>
      </c>
      <c r="T2407" s="1" t="s">
        <v>234</v>
      </c>
      <c r="U2407" s="1" t="s">
        <v>182</v>
      </c>
      <c r="X2407" s="1" t="s">
        <v>2848</v>
      </c>
      <c r="Z2407" s="1" t="s">
        <v>156</v>
      </c>
      <c r="AA2407" s="1" t="s">
        <v>2849</v>
      </c>
      <c r="AE2407" s="1" t="s">
        <v>357</v>
      </c>
      <c r="AF2407" s="1" t="s">
        <v>275</v>
      </c>
      <c r="AH2407" s="1" t="s">
        <v>2850</v>
      </c>
      <c r="AI2407" s="1" t="s">
        <v>2842</v>
      </c>
      <c r="AJ2407" s="1" t="s">
        <v>76</v>
      </c>
      <c r="AK2407" s="1" t="s">
        <v>2851</v>
      </c>
      <c r="AL2407" s="1">
        <v>3000000</v>
      </c>
      <c r="AM2407" s="1" t="s">
        <v>109</v>
      </c>
      <c r="AN2407" s="1" t="s">
        <v>4489</v>
      </c>
      <c r="AO2407" s="1" t="s">
        <v>4605</v>
      </c>
      <c r="AP2407" s="1">
        <v>45426</v>
      </c>
      <c r="AQ2407" s="1">
        <v>1119082</v>
      </c>
      <c r="AU2407" s="1">
        <v>1</v>
      </c>
      <c r="BL2407" s="1" t="s">
        <v>2852</v>
      </c>
    </row>
    <row r="2408" spans="1:64" x14ac:dyDescent="0.5">
      <c r="A2408" s="1">
        <v>121</v>
      </c>
      <c r="B2408" s="1" t="s">
        <v>2853</v>
      </c>
      <c r="C2408" s="2">
        <v>43371</v>
      </c>
      <c r="D2408" s="1" t="s">
        <v>2854</v>
      </c>
      <c r="E2408" s="1" t="s">
        <v>2855</v>
      </c>
      <c r="F2408" s="1" t="s">
        <v>102</v>
      </c>
      <c r="G2408" s="1">
        <v>100</v>
      </c>
      <c r="H2408" s="1">
        <v>1</v>
      </c>
      <c r="I2408" s="1" t="s">
        <v>331</v>
      </c>
      <c r="J2408" s="1">
        <v>100</v>
      </c>
      <c r="K2408" s="1">
        <v>9.3076899999999991</v>
      </c>
      <c r="L2408" s="1">
        <v>2.3158340000000002</v>
      </c>
      <c r="M2408" s="1" t="s">
        <v>69</v>
      </c>
      <c r="N2408" s="1">
        <v>0</v>
      </c>
      <c r="O2408" s="1">
        <v>2.6272389999999999</v>
      </c>
      <c r="P2408" s="1">
        <v>23.381664000000001</v>
      </c>
      <c r="Q2408" s="1">
        <v>1708787</v>
      </c>
      <c r="R2408" s="1" t="s">
        <v>1605</v>
      </c>
      <c r="S2408" s="1" t="s">
        <v>71</v>
      </c>
      <c r="T2408" s="1" t="s">
        <v>72</v>
      </c>
      <c r="U2408" s="1" t="s">
        <v>73</v>
      </c>
      <c r="X2408" s="1" t="s">
        <v>2856</v>
      </c>
      <c r="Z2408" s="1" t="s">
        <v>331</v>
      </c>
      <c r="AA2408" s="1" t="s">
        <v>2857</v>
      </c>
      <c r="AJ2408" s="1" t="s">
        <v>76</v>
      </c>
      <c r="AK2408" s="1" t="s">
        <v>2858</v>
      </c>
      <c r="AL2408" s="1">
        <v>1708787</v>
      </c>
      <c r="AM2408" s="1" t="s">
        <v>109</v>
      </c>
      <c r="AN2408" s="1" t="s">
        <v>4677</v>
      </c>
      <c r="AO2408" s="1" t="s">
        <v>4563</v>
      </c>
    </row>
    <row r="2409" spans="1:64" x14ac:dyDescent="0.5">
      <c r="A2409" s="1">
        <v>120</v>
      </c>
      <c r="B2409" s="1" t="s">
        <v>2859</v>
      </c>
      <c r="C2409" s="2">
        <v>43371</v>
      </c>
      <c r="D2409" s="1" t="s">
        <v>2860</v>
      </c>
      <c r="E2409" s="1" t="s">
        <v>2861</v>
      </c>
      <c r="F2409" s="1" t="s">
        <v>102</v>
      </c>
      <c r="G2409" s="1">
        <v>100</v>
      </c>
      <c r="H2409" s="1">
        <v>1</v>
      </c>
      <c r="I2409" s="1" t="s">
        <v>68</v>
      </c>
      <c r="J2409" s="1">
        <v>100</v>
      </c>
      <c r="K2409" s="1">
        <v>12.238333000000001</v>
      </c>
      <c r="L2409" s="1">
        <v>-1.561593</v>
      </c>
      <c r="M2409" s="1" t="s">
        <v>69</v>
      </c>
      <c r="N2409" s="1">
        <v>0</v>
      </c>
      <c r="O2409" s="1">
        <v>2.6272389999999999</v>
      </c>
      <c r="P2409" s="1">
        <v>23.381664000000001</v>
      </c>
      <c r="Q2409" s="1">
        <v>894030</v>
      </c>
      <c r="R2409" s="1" t="s">
        <v>1605</v>
      </c>
      <c r="S2409" s="1" t="s">
        <v>71</v>
      </c>
      <c r="T2409" s="1" t="s">
        <v>72</v>
      </c>
      <c r="U2409" s="1" t="s">
        <v>73</v>
      </c>
      <c r="X2409" s="1" t="s">
        <v>2862</v>
      </c>
      <c r="Z2409" s="1" t="s">
        <v>68</v>
      </c>
      <c r="AA2409" s="1" t="s">
        <v>2863</v>
      </c>
      <c r="AJ2409" s="1" t="s">
        <v>76</v>
      </c>
      <c r="AK2409" s="1" t="s">
        <v>2864</v>
      </c>
      <c r="AL2409" s="1">
        <v>894030</v>
      </c>
      <c r="AM2409" s="1" t="s">
        <v>109</v>
      </c>
      <c r="AN2409" s="1" t="s">
        <v>4677</v>
      </c>
      <c r="AO2409" s="1" t="s">
        <v>4678</v>
      </c>
    </row>
    <row r="2410" spans="1:64" x14ac:dyDescent="0.5">
      <c r="A2410" s="1">
        <v>4</v>
      </c>
      <c r="B2410" s="1" t="s">
        <v>2865</v>
      </c>
      <c r="C2410" s="2">
        <v>43371</v>
      </c>
      <c r="D2410" s="1" t="s">
        <v>2866</v>
      </c>
      <c r="E2410" s="1" t="s">
        <v>2867</v>
      </c>
      <c r="F2410" s="1" t="s">
        <v>102</v>
      </c>
      <c r="G2410" s="1">
        <v>100</v>
      </c>
      <c r="H2410" s="1">
        <v>1</v>
      </c>
      <c r="I2410" s="1" t="s">
        <v>957</v>
      </c>
      <c r="J2410" s="1">
        <v>100</v>
      </c>
      <c r="K2410" s="1">
        <v>14.761664</v>
      </c>
      <c r="L2410" s="1">
        <v>-86.921640999999994</v>
      </c>
      <c r="M2410" s="1" t="s">
        <v>308</v>
      </c>
      <c r="N2410" s="1">
        <v>0</v>
      </c>
      <c r="O2410" s="1">
        <v>13.923406</v>
      </c>
      <c r="P2410" s="1">
        <v>-86.952798999999999</v>
      </c>
      <c r="Q2410" s="1">
        <v>18800000</v>
      </c>
      <c r="R2410" s="1" t="s">
        <v>2868</v>
      </c>
      <c r="S2410" s="1" t="s">
        <v>91</v>
      </c>
      <c r="T2410" s="1" t="s">
        <v>104</v>
      </c>
      <c r="U2410" s="1" t="s">
        <v>105</v>
      </c>
      <c r="X2410" s="1" t="s">
        <v>2869</v>
      </c>
      <c r="Z2410" s="1" t="s">
        <v>957</v>
      </c>
      <c r="AA2410" s="1" t="s">
        <v>2870</v>
      </c>
      <c r="AJ2410" s="1" t="s">
        <v>76</v>
      </c>
      <c r="AK2410" s="1" t="s">
        <v>2871</v>
      </c>
      <c r="AL2410" s="1">
        <v>18800000</v>
      </c>
      <c r="AM2410" s="1" t="s">
        <v>78</v>
      </c>
      <c r="AN2410" s="1" t="s">
        <v>4679</v>
      </c>
      <c r="AO2410" s="1" t="s">
        <v>4680</v>
      </c>
    </row>
    <row r="2411" spans="1:64" x14ac:dyDescent="0.5">
      <c r="A2411" s="1">
        <v>538</v>
      </c>
      <c r="B2411" s="1" t="s">
        <v>2872</v>
      </c>
      <c r="C2411" s="2">
        <v>43580</v>
      </c>
      <c r="D2411" s="1" t="s">
        <v>2873</v>
      </c>
      <c r="E2411" s="1" t="s">
        <v>2874</v>
      </c>
      <c r="F2411" s="1" t="s">
        <v>280</v>
      </c>
      <c r="G2411" s="1">
        <v>100</v>
      </c>
      <c r="H2411" s="1">
        <v>0</v>
      </c>
      <c r="M2411" s="1" t="s">
        <v>111</v>
      </c>
      <c r="N2411" s="1">
        <v>7.5</v>
      </c>
      <c r="O2411" s="1">
        <v>43.890490999999997</v>
      </c>
      <c r="P2411" s="1">
        <v>71.138231000000005</v>
      </c>
      <c r="Q2411" s="1">
        <v>225000</v>
      </c>
      <c r="R2411" s="1" t="s">
        <v>2875</v>
      </c>
      <c r="S2411" s="1" t="s">
        <v>91</v>
      </c>
      <c r="U2411" s="1" t="s">
        <v>182</v>
      </c>
      <c r="W2411" s="1" t="s">
        <v>183</v>
      </c>
      <c r="X2411" s="1" t="s">
        <v>2876</v>
      </c>
      <c r="Z2411" s="1" t="s">
        <v>111</v>
      </c>
      <c r="AJ2411" s="1" t="s">
        <v>76</v>
      </c>
      <c r="AK2411" s="1" t="s">
        <v>2877</v>
      </c>
      <c r="AL2411" s="1">
        <v>3000000</v>
      </c>
      <c r="AM2411" s="1" t="s">
        <v>78</v>
      </c>
      <c r="AN2411" s="1" t="s">
        <v>4584</v>
      </c>
      <c r="AO2411" s="1" t="s">
        <v>4681</v>
      </c>
      <c r="AS2411" s="1">
        <v>1</v>
      </c>
      <c r="AU2411" s="1">
        <v>1</v>
      </c>
    </row>
    <row r="2412" spans="1:64" x14ac:dyDescent="0.5">
      <c r="A2412" s="1">
        <v>538</v>
      </c>
      <c r="B2412" s="1" t="s">
        <v>2872</v>
      </c>
      <c r="C2412" s="2">
        <v>43580</v>
      </c>
      <c r="D2412" s="1" t="s">
        <v>2873</v>
      </c>
      <c r="E2412" s="1" t="s">
        <v>2874</v>
      </c>
      <c r="F2412" s="1" t="s">
        <v>280</v>
      </c>
      <c r="G2412" s="1">
        <v>100</v>
      </c>
      <c r="H2412" s="1">
        <v>0</v>
      </c>
      <c r="M2412" s="1" t="s">
        <v>110</v>
      </c>
      <c r="N2412" s="1">
        <v>15</v>
      </c>
      <c r="O2412" s="1">
        <v>26.625188000000001</v>
      </c>
      <c r="P2412" s="1">
        <v>6.809552</v>
      </c>
      <c r="Q2412" s="1">
        <v>450000</v>
      </c>
      <c r="R2412" s="1" t="s">
        <v>2875</v>
      </c>
      <c r="S2412" s="1" t="s">
        <v>91</v>
      </c>
      <c r="U2412" s="1" t="s">
        <v>182</v>
      </c>
      <c r="W2412" s="1" t="s">
        <v>183</v>
      </c>
      <c r="X2412" s="1" t="s">
        <v>2876</v>
      </c>
      <c r="Z2412" s="1" t="s">
        <v>110</v>
      </c>
      <c r="AJ2412" s="1" t="s">
        <v>76</v>
      </c>
      <c r="AK2412" s="1" t="s">
        <v>2877</v>
      </c>
      <c r="AL2412" s="1">
        <v>3000000</v>
      </c>
      <c r="AM2412" s="1" t="s">
        <v>78</v>
      </c>
      <c r="AN2412" s="1" t="s">
        <v>4584</v>
      </c>
      <c r="AO2412" s="1" t="s">
        <v>4681</v>
      </c>
      <c r="AS2412" s="1">
        <v>1</v>
      </c>
      <c r="AU2412" s="1">
        <v>1</v>
      </c>
    </row>
    <row r="2413" spans="1:64" x14ac:dyDescent="0.5">
      <c r="A2413" s="1">
        <v>538</v>
      </c>
      <c r="B2413" s="1" t="s">
        <v>2872</v>
      </c>
      <c r="C2413" s="2">
        <v>43580</v>
      </c>
      <c r="D2413" s="1" t="s">
        <v>2873</v>
      </c>
      <c r="E2413" s="1" t="s">
        <v>2874</v>
      </c>
      <c r="F2413" s="1" t="s">
        <v>280</v>
      </c>
      <c r="G2413" s="1">
        <v>100</v>
      </c>
      <c r="H2413" s="1">
        <v>0</v>
      </c>
      <c r="M2413" s="1" t="s">
        <v>307</v>
      </c>
      <c r="N2413" s="1">
        <v>10</v>
      </c>
      <c r="O2413" s="1">
        <v>48.122632000000003</v>
      </c>
      <c r="P2413" s="1">
        <v>30.108753</v>
      </c>
      <c r="Q2413" s="1">
        <v>300000</v>
      </c>
      <c r="R2413" s="1" t="s">
        <v>2875</v>
      </c>
      <c r="S2413" s="1" t="s">
        <v>91</v>
      </c>
      <c r="U2413" s="1" t="s">
        <v>182</v>
      </c>
      <c r="W2413" s="1" t="s">
        <v>183</v>
      </c>
      <c r="X2413" s="1" t="s">
        <v>2876</v>
      </c>
      <c r="Z2413" s="1" t="s">
        <v>307</v>
      </c>
      <c r="AJ2413" s="1" t="s">
        <v>76</v>
      </c>
      <c r="AK2413" s="1" t="s">
        <v>2877</v>
      </c>
      <c r="AL2413" s="1">
        <v>3000000</v>
      </c>
      <c r="AM2413" s="1" t="s">
        <v>78</v>
      </c>
      <c r="AN2413" s="1" t="s">
        <v>4584</v>
      </c>
      <c r="AO2413" s="1" t="s">
        <v>4681</v>
      </c>
      <c r="AS2413" s="1">
        <v>1</v>
      </c>
      <c r="AU2413" s="1">
        <v>1</v>
      </c>
    </row>
    <row r="2414" spans="1:64" x14ac:dyDescent="0.5">
      <c r="A2414" s="1">
        <v>538</v>
      </c>
      <c r="B2414" s="1" t="s">
        <v>2872</v>
      </c>
      <c r="C2414" s="2">
        <v>43580</v>
      </c>
      <c r="D2414" s="1" t="s">
        <v>2873</v>
      </c>
      <c r="E2414" s="1" t="s">
        <v>2874</v>
      </c>
      <c r="F2414" s="1" t="s">
        <v>280</v>
      </c>
      <c r="G2414" s="1">
        <v>100</v>
      </c>
      <c r="H2414" s="1">
        <v>0</v>
      </c>
      <c r="M2414" s="1" t="s">
        <v>69</v>
      </c>
      <c r="N2414" s="1">
        <v>15</v>
      </c>
      <c r="O2414" s="1">
        <v>2.6272389999999999</v>
      </c>
      <c r="P2414" s="1">
        <v>23.381664000000001</v>
      </c>
      <c r="Q2414" s="1">
        <v>450000</v>
      </c>
      <c r="R2414" s="1" t="s">
        <v>2875</v>
      </c>
      <c r="S2414" s="1" t="s">
        <v>91</v>
      </c>
      <c r="U2414" s="1" t="s">
        <v>182</v>
      </c>
      <c r="W2414" s="1" t="s">
        <v>183</v>
      </c>
      <c r="X2414" s="1" t="s">
        <v>2876</v>
      </c>
      <c r="Z2414" s="1" t="s">
        <v>69</v>
      </c>
      <c r="AJ2414" s="1" t="s">
        <v>76</v>
      </c>
      <c r="AK2414" s="1" t="s">
        <v>2877</v>
      </c>
      <c r="AL2414" s="1">
        <v>3000000</v>
      </c>
      <c r="AM2414" s="1" t="s">
        <v>78</v>
      </c>
      <c r="AN2414" s="1" t="s">
        <v>4584</v>
      </c>
      <c r="AO2414" s="1" t="s">
        <v>4681</v>
      </c>
      <c r="AS2414" s="1">
        <v>1</v>
      </c>
      <c r="AU2414" s="1">
        <v>1</v>
      </c>
    </row>
    <row r="2415" spans="1:64" x14ac:dyDescent="0.5">
      <c r="A2415" s="1">
        <v>538</v>
      </c>
      <c r="B2415" s="1" t="s">
        <v>2872</v>
      </c>
      <c r="C2415" s="2">
        <v>43580</v>
      </c>
      <c r="D2415" s="1" t="s">
        <v>2873</v>
      </c>
      <c r="E2415" s="1" t="s">
        <v>2874</v>
      </c>
      <c r="F2415" s="1" t="s">
        <v>280</v>
      </c>
      <c r="G2415" s="1">
        <v>100</v>
      </c>
      <c r="H2415" s="1">
        <v>0</v>
      </c>
      <c r="M2415" s="1" t="s">
        <v>114</v>
      </c>
      <c r="N2415" s="1">
        <v>7.5</v>
      </c>
      <c r="O2415" s="1">
        <v>25.384855999999999</v>
      </c>
      <c r="P2415" s="1">
        <v>68.458809000000002</v>
      </c>
      <c r="Q2415" s="1">
        <v>225000</v>
      </c>
      <c r="R2415" s="1" t="s">
        <v>2875</v>
      </c>
      <c r="S2415" s="1" t="s">
        <v>91</v>
      </c>
      <c r="U2415" s="1" t="s">
        <v>182</v>
      </c>
      <c r="W2415" s="1" t="s">
        <v>183</v>
      </c>
      <c r="X2415" s="1" t="s">
        <v>2876</v>
      </c>
      <c r="Z2415" s="1" t="s">
        <v>114</v>
      </c>
      <c r="AJ2415" s="1" t="s">
        <v>76</v>
      </c>
      <c r="AK2415" s="1" t="s">
        <v>2877</v>
      </c>
      <c r="AL2415" s="1">
        <v>3000000</v>
      </c>
      <c r="AM2415" s="1" t="s">
        <v>78</v>
      </c>
      <c r="AN2415" s="1" t="s">
        <v>4584</v>
      </c>
      <c r="AO2415" s="1" t="s">
        <v>4681</v>
      </c>
      <c r="AS2415" s="1">
        <v>1</v>
      </c>
      <c r="AU2415" s="1">
        <v>1</v>
      </c>
    </row>
    <row r="2416" spans="1:64" x14ac:dyDescent="0.5">
      <c r="A2416" s="1">
        <v>538</v>
      </c>
      <c r="B2416" s="1" t="s">
        <v>2872</v>
      </c>
      <c r="C2416" s="2">
        <v>43580</v>
      </c>
      <c r="D2416" s="1" t="s">
        <v>2873</v>
      </c>
      <c r="E2416" s="1" t="s">
        <v>2874</v>
      </c>
      <c r="F2416" s="1" t="s">
        <v>280</v>
      </c>
      <c r="G2416" s="1">
        <v>100</v>
      </c>
      <c r="H2416" s="1">
        <v>0</v>
      </c>
      <c r="M2416" s="1" t="s">
        <v>112</v>
      </c>
      <c r="N2416" s="1">
        <v>7.5</v>
      </c>
      <c r="O2416" s="1">
        <v>45.052331000000002</v>
      </c>
      <c r="P2416" s="1">
        <v>118.90412999999999</v>
      </c>
      <c r="Q2416" s="1">
        <v>225000</v>
      </c>
      <c r="R2416" s="1" t="s">
        <v>2875</v>
      </c>
      <c r="S2416" s="1" t="s">
        <v>91</v>
      </c>
      <c r="U2416" s="1" t="s">
        <v>182</v>
      </c>
      <c r="W2416" s="1" t="s">
        <v>183</v>
      </c>
      <c r="X2416" s="1" t="s">
        <v>2876</v>
      </c>
      <c r="Z2416" s="1" t="s">
        <v>112</v>
      </c>
      <c r="AJ2416" s="1" t="s">
        <v>76</v>
      </c>
      <c r="AK2416" s="1" t="s">
        <v>2877</v>
      </c>
      <c r="AL2416" s="1">
        <v>3000000</v>
      </c>
      <c r="AM2416" s="1" t="s">
        <v>78</v>
      </c>
      <c r="AN2416" s="1" t="s">
        <v>4584</v>
      </c>
      <c r="AO2416" s="1" t="s">
        <v>4681</v>
      </c>
      <c r="AS2416" s="1">
        <v>1</v>
      </c>
      <c r="AU2416" s="1">
        <v>1</v>
      </c>
    </row>
    <row r="2417" spans="1:57" x14ac:dyDescent="0.5">
      <c r="A2417" s="1">
        <v>538</v>
      </c>
      <c r="B2417" s="1" t="s">
        <v>2872</v>
      </c>
      <c r="C2417" s="2">
        <v>43580</v>
      </c>
      <c r="D2417" s="1" t="s">
        <v>2873</v>
      </c>
      <c r="E2417" s="1" t="s">
        <v>2874</v>
      </c>
      <c r="F2417" s="1" t="s">
        <v>280</v>
      </c>
      <c r="G2417" s="1">
        <v>100</v>
      </c>
      <c r="H2417" s="1">
        <v>0</v>
      </c>
      <c r="M2417" s="1" t="s">
        <v>84</v>
      </c>
      <c r="N2417" s="1">
        <v>15</v>
      </c>
      <c r="O2417" s="1">
        <v>-15.623037</v>
      </c>
      <c r="P2417" s="1">
        <v>-59.0625</v>
      </c>
      <c r="Q2417" s="1">
        <v>450000</v>
      </c>
      <c r="R2417" s="1" t="s">
        <v>2875</v>
      </c>
      <c r="S2417" s="1" t="s">
        <v>91</v>
      </c>
      <c r="U2417" s="1" t="s">
        <v>182</v>
      </c>
      <c r="W2417" s="1" t="s">
        <v>183</v>
      </c>
      <c r="X2417" s="1" t="s">
        <v>2876</v>
      </c>
      <c r="Z2417" s="1" t="s">
        <v>84</v>
      </c>
      <c r="AJ2417" s="1" t="s">
        <v>76</v>
      </c>
      <c r="AK2417" s="1" t="s">
        <v>2877</v>
      </c>
      <c r="AL2417" s="1">
        <v>3000000</v>
      </c>
      <c r="AM2417" s="1" t="s">
        <v>78</v>
      </c>
      <c r="AN2417" s="1" t="s">
        <v>4584</v>
      </c>
      <c r="AO2417" s="1" t="s">
        <v>4681</v>
      </c>
      <c r="AS2417" s="1">
        <v>1</v>
      </c>
      <c r="AU2417" s="1">
        <v>1</v>
      </c>
    </row>
    <row r="2418" spans="1:57" x14ac:dyDescent="0.5">
      <c r="A2418" s="1">
        <v>538</v>
      </c>
      <c r="B2418" s="1" t="s">
        <v>2872</v>
      </c>
      <c r="C2418" s="2">
        <v>43580</v>
      </c>
      <c r="D2418" s="1" t="s">
        <v>2873</v>
      </c>
      <c r="E2418" s="1" t="s">
        <v>2874</v>
      </c>
      <c r="F2418" s="1" t="s">
        <v>280</v>
      </c>
      <c r="G2418" s="1">
        <v>100</v>
      </c>
      <c r="H2418" s="1">
        <v>0</v>
      </c>
      <c r="M2418" s="1" t="s">
        <v>308</v>
      </c>
      <c r="N2418" s="1">
        <v>15</v>
      </c>
      <c r="O2418" s="1">
        <v>13.923406</v>
      </c>
      <c r="P2418" s="1">
        <v>-86.952798999999999</v>
      </c>
      <c r="Q2418" s="1">
        <v>450000</v>
      </c>
      <c r="R2418" s="1" t="s">
        <v>2875</v>
      </c>
      <c r="S2418" s="1" t="s">
        <v>91</v>
      </c>
      <c r="U2418" s="1" t="s">
        <v>182</v>
      </c>
      <c r="W2418" s="1" t="s">
        <v>183</v>
      </c>
      <c r="X2418" s="1" t="s">
        <v>2876</v>
      </c>
      <c r="Z2418" s="1" t="s">
        <v>308</v>
      </c>
      <c r="AJ2418" s="1" t="s">
        <v>76</v>
      </c>
      <c r="AK2418" s="1" t="s">
        <v>2877</v>
      </c>
      <c r="AL2418" s="1">
        <v>3000000</v>
      </c>
      <c r="AM2418" s="1" t="s">
        <v>78</v>
      </c>
      <c r="AN2418" s="1" t="s">
        <v>4584</v>
      </c>
      <c r="AO2418" s="1" t="s">
        <v>4681</v>
      </c>
      <c r="AS2418" s="1">
        <v>1</v>
      </c>
      <c r="AU2418" s="1">
        <v>1</v>
      </c>
    </row>
    <row r="2419" spans="1:57" x14ac:dyDescent="0.5">
      <c r="A2419" s="1">
        <v>538</v>
      </c>
      <c r="B2419" s="1" t="s">
        <v>2872</v>
      </c>
      <c r="C2419" s="2">
        <v>43580</v>
      </c>
      <c r="D2419" s="1" t="s">
        <v>2873</v>
      </c>
      <c r="E2419" s="1" t="s">
        <v>2874</v>
      </c>
      <c r="F2419" s="1" t="s">
        <v>280</v>
      </c>
      <c r="G2419" s="1">
        <v>100</v>
      </c>
      <c r="H2419" s="1">
        <v>0</v>
      </c>
      <c r="M2419" s="1" t="s">
        <v>113</v>
      </c>
      <c r="N2419" s="1">
        <v>7.5</v>
      </c>
      <c r="O2419" s="1">
        <v>10.278548000000001</v>
      </c>
      <c r="P2419" s="1">
        <v>102.006446</v>
      </c>
      <c r="Q2419" s="1">
        <v>225000</v>
      </c>
      <c r="R2419" s="1" t="s">
        <v>2875</v>
      </c>
      <c r="S2419" s="1" t="s">
        <v>91</v>
      </c>
      <c r="U2419" s="1" t="s">
        <v>182</v>
      </c>
      <c r="W2419" s="1" t="s">
        <v>183</v>
      </c>
      <c r="X2419" s="1" t="s">
        <v>2876</v>
      </c>
      <c r="Z2419" s="1" t="s">
        <v>113</v>
      </c>
      <c r="AJ2419" s="1" t="s">
        <v>76</v>
      </c>
      <c r="AK2419" s="1" t="s">
        <v>2877</v>
      </c>
      <c r="AL2419" s="1">
        <v>3000000</v>
      </c>
      <c r="AM2419" s="1" t="s">
        <v>78</v>
      </c>
      <c r="AN2419" s="1" t="s">
        <v>4584</v>
      </c>
      <c r="AO2419" s="1" t="s">
        <v>4681</v>
      </c>
      <c r="AS2419" s="1">
        <v>1</v>
      </c>
      <c r="AU2419" s="1">
        <v>1</v>
      </c>
    </row>
    <row r="2420" spans="1:57" x14ac:dyDescent="0.5">
      <c r="A2420" s="1">
        <v>293</v>
      </c>
      <c r="B2420" s="1" t="s">
        <v>2878</v>
      </c>
      <c r="C2420" s="2">
        <v>43537</v>
      </c>
      <c r="D2420" s="1" t="s">
        <v>2879</v>
      </c>
      <c r="E2420" s="1" t="s">
        <v>2880</v>
      </c>
      <c r="F2420" s="1" t="s">
        <v>128</v>
      </c>
      <c r="G2420" s="1">
        <v>30</v>
      </c>
      <c r="H2420" s="1">
        <v>1</v>
      </c>
      <c r="I2420" s="1" t="s">
        <v>194</v>
      </c>
      <c r="J2420" s="1">
        <v>100</v>
      </c>
      <c r="K2420" s="1">
        <v>19.182435999999999</v>
      </c>
      <c r="L2420" s="1">
        <v>-72.434515000000005</v>
      </c>
      <c r="M2420" s="1" t="s">
        <v>195</v>
      </c>
      <c r="N2420" s="1">
        <v>0</v>
      </c>
      <c r="O2420" s="1">
        <v>25.14509</v>
      </c>
      <c r="P2420" s="1">
        <v>-80.396960000000007</v>
      </c>
      <c r="Q2420" s="1">
        <v>450000</v>
      </c>
      <c r="R2420" s="1" t="s">
        <v>2336</v>
      </c>
      <c r="S2420" s="1" t="s">
        <v>71</v>
      </c>
      <c r="T2420" s="1" t="s">
        <v>2881</v>
      </c>
      <c r="X2420" s="1" t="s">
        <v>2882</v>
      </c>
      <c r="Y2420" s="1" t="s">
        <v>2353</v>
      </c>
      <c r="Z2420" s="1" t="s">
        <v>194</v>
      </c>
      <c r="AA2420" s="1" t="s">
        <v>2883</v>
      </c>
      <c r="AJ2420" s="1" t="s">
        <v>76</v>
      </c>
      <c r="AK2420" s="1" t="s">
        <v>2884</v>
      </c>
      <c r="AL2420" s="1">
        <v>1500000</v>
      </c>
      <c r="AM2420" s="1" t="s">
        <v>78</v>
      </c>
      <c r="AN2420" s="1" t="s">
        <v>4682</v>
      </c>
      <c r="AO2420" s="1" t="s">
        <v>4434</v>
      </c>
      <c r="AS2420" s="1">
        <v>1</v>
      </c>
      <c r="AT2420" s="1">
        <v>1</v>
      </c>
      <c r="AW2420" s="1">
        <v>1</v>
      </c>
      <c r="AX2420" s="1">
        <v>1</v>
      </c>
    </row>
    <row r="2421" spans="1:57" x14ac:dyDescent="0.5">
      <c r="A2421" s="1">
        <v>293</v>
      </c>
      <c r="B2421" s="1" t="s">
        <v>2878</v>
      </c>
      <c r="C2421" s="2">
        <v>43537</v>
      </c>
      <c r="D2421" s="1" t="s">
        <v>2879</v>
      </c>
      <c r="E2421" s="1" t="s">
        <v>2880</v>
      </c>
      <c r="F2421" s="1" t="s">
        <v>129</v>
      </c>
      <c r="G2421" s="1">
        <v>70</v>
      </c>
      <c r="H2421" s="1">
        <v>1</v>
      </c>
      <c r="I2421" s="1" t="s">
        <v>194</v>
      </c>
      <c r="J2421" s="1">
        <v>100</v>
      </c>
      <c r="K2421" s="1">
        <v>19.182435999999999</v>
      </c>
      <c r="L2421" s="1">
        <v>-72.434515000000005</v>
      </c>
      <c r="M2421" s="1" t="s">
        <v>195</v>
      </c>
      <c r="N2421" s="1">
        <v>0</v>
      </c>
      <c r="O2421" s="1">
        <v>25.14509</v>
      </c>
      <c r="P2421" s="1">
        <v>-80.396960000000007</v>
      </c>
      <c r="Q2421" s="1">
        <v>1050000</v>
      </c>
      <c r="R2421" s="1" t="s">
        <v>2336</v>
      </c>
      <c r="S2421" s="1" t="s">
        <v>71</v>
      </c>
      <c r="T2421" s="1" t="s">
        <v>2881</v>
      </c>
      <c r="X2421" s="1" t="s">
        <v>2882</v>
      </c>
      <c r="Y2421" s="1" t="s">
        <v>2353</v>
      </c>
      <c r="Z2421" s="1" t="s">
        <v>194</v>
      </c>
      <c r="AA2421" s="1" t="s">
        <v>2883</v>
      </c>
      <c r="AJ2421" s="1" t="s">
        <v>76</v>
      </c>
      <c r="AK2421" s="1" t="s">
        <v>2884</v>
      </c>
      <c r="AL2421" s="1">
        <v>1500000</v>
      </c>
      <c r="AM2421" s="1" t="s">
        <v>78</v>
      </c>
      <c r="AN2421" s="1" t="s">
        <v>4682</v>
      </c>
      <c r="AO2421" s="1" t="s">
        <v>4434</v>
      </c>
      <c r="AS2421" s="1">
        <v>1</v>
      </c>
      <c r="AT2421" s="1">
        <v>1</v>
      </c>
      <c r="AW2421" s="1">
        <v>1</v>
      </c>
      <c r="AX2421" s="1">
        <v>1</v>
      </c>
    </row>
    <row r="2422" spans="1:57" x14ac:dyDescent="0.5">
      <c r="A2422" s="1">
        <v>161</v>
      </c>
      <c r="B2422" s="1" t="s">
        <v>2885</v>
      </c>
      <c r="C2422" s="2">
        <v>43371</v>
      </c>
      <c r="D2422" s="1" t="s">
        <v>2886</v>
      </c>
      <c r="E2422" s="1" t="s">
        <v>2887</v>
      </c>
      <c r="F2422" s="1" t="s">
        <v>67</v>
      </c>
      <c r="G2422" s="1">
        <v>100</v>
      </c>
      <c r="H2422" s="1">
        <v>3</v>
      </c>
      <c r="I2422" s="1" t="s">
        <v>156</v>
      </c>
      <c r="J2422" s="1">
        <v>48.33</v>
      </c>
      <c r="K2422" s="1">
        <v>17.570692000000001</v>
      </c>
      <c r="L2422" s="1">
        <v>-3.9961660000000001</v>
      </c>
      <c r="M2422" s="1" t="s">
        <v>69</v>
      </c>
      <c r="N2422" s="1">
        <v>0</v>
      </c>
      <c r="O2422" s="1">
        <v>2.6272389999999999</v>
      </c>
      <c r="P2422" s="1">
        <v>23.381664000000001</v>
      </c>
      <c r="Q2422" s="1">
        <v>9666000</v>
      </c>
      <c r="R2422" s="1" t="s">
        <v>1482</v>
      </c>
      <c r="S2422" s="1" t="s">
        <v>91</v>
      </c>
      <c r="T2422" s="1" t="s">
        <v>72</v>
      </c>
      <c r="U2422" s="1" t="s">
        <v>73</v>
      </c>
      <c r="X2422" s="1" t="s">
        <v>2888</v>
      </c>
      <c r="Z2422" s="1" t="s">
        <v>156</v>
      </c>
      <c r="AA2422" s="1" t="s">
        <v>2889</v>
      </c>
      <c r="AJ2422" s="1" t="s">
        <v>76</v>
      </c>
      <c r="AK2422" s="1" t="s">
        <v>2890</v>
      </c>
      <c r="AL2422" s="1">
        <v>20000000</v>
      </c>
      <c r="AM2422" s="1" t="s">
        <v>109</v>
      </c>
      <c r="AN2422" s="1" t="s">
        <v>4683</v>
      </c>
      <c r="AO2422" s="1" t="s">
        <v>4309</v>
      </c>
    </row>
    <row r="2423" spans="1:57" x14ac:dyDescent="0.5">
      <c r="A2423" s="1">
        <v>161</v>
      </c>
      <c r="B2423" s="1" t="s">
        <v>2885</v>
      </c>
      <c r="C2423" s="2">
        <v>43371</v>
      </c>
      <c r="D2423" s="1" t="s">
        <v>2886</v>
      </c>
      <c r="E2423" s="1" t="s">
        <v>2887</v>
      </c>
      <c r="F2423" s="1" t="s">
        <v>67</v>
      </c>
      <c r="G2423" s="1">
        <v>100</v>
      </c>
      <c r="H2423" s="1">
        <v>3</v>
      </c>
      <c r="I2423" s="1" t="s">
        <v>68</v>
      </c>
      <c r="J2423" s="1">
        <v>29.44</v>
      </c>
      <c r="K2423" s="1">
        <v>12.238333000000001</v>
      </c>
      <c r="L2423" s="1">
        <v>-1.561593</v>
      </c>
      <c r="M2423" s="1" t="s">
        <v>69</v>
      </c>
      <c r="N2423" s="1">
        <v>0</v>
      </c>
      <c r="O2423" s="1">
        <v>2.6272389999999999</v>
      </c>
      <c r="P2423" s="1">
        <v>23.381664000000001</v>
      </c>
      <c r="Q2423" s="1">
        <v>5888000</v>
      </c>
      <c r="R2423" s="1" t="s">
        <v>1482</v>
      </c>
      <c r="S2423" s="1" t="s">
        <v>91</v>
      </c>
      <c r="T2423" s="1" t="s">
        <v>72</v>
      </c>
      <c r="U2423" s="1" t="s">
        <v>73</v>
      </c>
      <c r="X2423" s="1" t="s">
        <v>2888</v>
      </c>
      <c r="Z2423" s="1" t="s">
        <v>68</v>
      </c>
      <c r="AA2423" s="1" t="s">
        <v>2889</v>
      </c>
      <c r="AJ2423" s="1" t="s">
        <v>76</v>
      </c>
      <c r="AK2423" s="1" t="s">
        <v>2890</v>
      </c>
      <c r="AL2423" s="1">
        <v>20000000</v>
      </c>
      <c r="AM2423" s="1" t="s">
        <v>109</v>
      </c>
      <c r="AN2423" s="1" t="s">
        <v>4683</v>
      </c>
      <c r="AO2423" s="1" t="s">
        <v>4309</v>
      </c>
    </row>
    <row r="2424" spans="1:57" x14ac:dyDescent="0.5">
      <c r="A2424" s="1">
        <v>161</v>
      </c>
      <c r="B2424" s="1" t="s">
        <v>2885</v>
      </c>
      <c r="C2424" s="2">
        <v>43371</v>
      </c>
      <c r="D2424" s="1" t="s">
        <v>2886</v>
      </c>
      <c r="E2424" s="1" t="s">
        <v>2887</v>
      </c>
      <c r="F2424" s="1" t="s">
        <v>67</v>
      </c>
      <c r="G2424" s="1">
        <v>100</v>
      </c>
      <c r="H2424" s="1">
        <v>3</v>
      </c>
      <c r="I2424" s="1" t="s">
        <v>82</v>
      </c>
      <c r="J2424" s="1">
        <v>22.23</v>
      </c>
      <c r="K2424" s="1">
        <v>15.221447</v>
      </c>
      <c r="L2424" s="1">
        <v>-14.820880000000001</v>
      </c>
      <c r="M2424" s="1" t="s">
        <v>69</v>
      </c>
      <c r="N2424" s="1">
        <v>0</v>
      </c>
      <c r="O2424" s="1">
        <v>2.6272389999999999</v>
      </c>
      <c r="P2424" s="1">
        <v>23.381664000000001</v>
      </c>
      <c r="Q2424" s="1">
        <v>4446000</v>
      </c>
      <c r="R2424" s="1" t="s">
        <v>1482</v>
      </c>
      <c r="S2424" s="1" t="s">
        <v>91</v>
      </c>
      <c r="T2424" s="1" t="s">
        <v>72</v>
      </c>
      <c r="U2424" s="1" t="s">
        <v>73</v>
      </c>
      <c r="X2424" s="1" t="s">
        <v>2888</v>
      </c>
      <c r="Z2424" s="1" t="s">
        <v>82</v>
      </c>
      <c r="AA2424" s="1" t="s">
        <v>2889</v>
      </c>
      <c r="AJ2424" s="1" t="s">
        <v>76</v>
      </c>
      <c r="AK2424" s="1" t="s">
        <v>2890</v>
      </c>
      <c r="AL2424" s="1">
        <v>20000000</v>
      </c>
      <c r="AM2424" s="1" t="s">
        <v>109</v>
      </c>
      <c r="AN2424" s="1" t="s">
        <v>4683</v>
      </c>
      <c r="AO2424" s="1" t="s">
        <v>4309</v>
      </c>
    </row>
    <row r="2425" spans="1:57" x14ac:dyDescent="0.5">
      <c r="A2425" s="1">
        <v>490</v>
      </c>
      <c r="B2425" s="1" t="s">
        <v>2891</v>
      </c>
      <c r="C2425" s="2">
        <v>43441</v>
      </c>
      <c r="D2425" s="1" t="s">
        <v>2892</v>
      </c>
      <c r="E2425" s="1" t="s">
        <v>2893</v>
      </c>
      <c r="F2425" s="1" t="s">
        <v>128</v>
      </c>
      <c r="G2425" s="1">
        <v>50</v>
      </c>
      <c r="H2425" s="1">
        <v>1</v>
      </c>
      <c r="I2425" s="1" t="s">
        <v>499</v>
      </c>
      <c r="J2425" s="1">
        <v>100</v>
      </c>
      <c r="K2425" s="1">
        <v>-13.254308</v>
      </c>
      <c r="L2425" s="1">
        <v>34.301524999999998</v>
      </c>
      <c r="M2425" s="1" t="s">
        <v>69</v>
      </c>
      <c r="N2425" s="1">
        <v>0</v>
      </c>
      <c r="O2425" s="1">
        <v>2.6272389999999999</v>
      </c>
      <c r="P2425" s="1">
        <v>23.381664000000001</v>
      </c>
      <c r="R2425" s="1" t="s">
        <v>855</v>
      </c>
      <c r="S2425" s="1" t="s">
        <v>71</v>
      </c>
      <c r="X2425" s="1" t="s">
        <v>236</v>
      </c>
      <c r="Z2425" s="1" t="s">
        <v>499</v>
      </c>
      <c r="AA2425" s="1" t="s">
        <v>856</v>
      </c>
      <c r="AJ2425" s="1" t="s">
        <v>76</v>
      </c>
      <c r="AK2425" s="1" t="s">
        <v>2894</v>
      </c>
      <c r="AN2425" s="1" t="s">
        <v>4306</v>
      </c>
      <c r="AO2425" s="1" t="s">
        <v>4349</v>
      </c>
    </row>
    <row r="2426" spans="1:57" x14ac:dyDescent="0.5">
      <c r="A2426" s="1">
        <v>490</v>
      </c>
      <c r="B2426" s="1" t="s">
        <v>2891</v>
      </c>
      <c r="C2426" s="2">
        <v>43441</v>
      </c>
      <c r="D2426" s="1" t="s">
        <v>2892</v>
      </c>
      <c r="E2426" s="1" t="s">
        <v>2893</v>
      </c>
      <c r="F2426" s="1" t="s">
        <v>102</v>
      </c>
      <c r="G2426" s="1">
        <v>50</v>
      </c>
      <c r="H2426" s="1">
        <v>1</v>
      </c>
      <c r="I2426" s="1" t="s">
        <v>499</v>
      </c>
      <c r="J2426" s="1">
        <v>100</v>
      </c>
      <c r="K2426" s="1">
        <v>-13.254308</v>
      </c>
      <c r="L2426" s="1">
        <v>34.301524999999998</v>
      </c>
      <c r="M2426" s="1" t="s">
        <v>69</v>
      </c>
      <c r="N2426" s="1">
        <v>0</v>
      </c>
      <c r="O2426" s="1">
        <v>2.6272389999999999</v>
      </c>
      <c r="P2426" s="1">
        <v>23.381664000000001</v>
      </c>
      <c r="R2426" s="1" t="s">
        <v>855</v>
      </c>
      <c r="S2426" s="1" t="s">
        <v>71</v>
      </c>
      <c r="X2426" s="1" t="s">
        <v>236</v>
      </c>
      <c r="Z2426" s="1" t="s">
        <v>499</v>
      </c>
      <c r="AA2426" s="1" t="s">
        <v>856</v>
      </c>
      <c r="AJ2426" s="1" t="s">
        <v>76</v>
      </c>
      <c r="AK2426" s="1" t="s">
        <v>2894</v>
      </c>
      <c r="AN2426" s="1" t="s">
        <v>4306</v>
      </c>
      <c r="AO2426" s="1" t="s">
        <v>4349</v>
      </c>
    </row>
    <row r="2427" spans="1:57" x14ac:dyDescent="0.5">
      <c r="A2427" s="1">
        <v>14</v>
      </c>
      <c r="B2427" s="1" t="s">
        <v>2895</v>
      </c>
      <c r="C2427" s="2">
        <v>43536</v>
      </c>
      <c r="D2427" s="1" t="s">
        <v>2896</v>
      </c>
      <c r="E2427" s="1" t="s">
        <v>2897</v>
      </c>
      <c r="F2427" s="1" t="s">
        <v>281</v>
      </c>
      <c r="G2427" s="1">
        <v>20</v>
      </c>
      <c r="H2427" s="1">
        <v>1</v>
      </c>
      <c r="I2427" s="1" t="s">
        <v>179</v>
      </c>
      <c r="J2427" s="1">
        <v>100</v>
      </c>
      <c r="K2427" s="1">
        <v>-4.0383329999999997</v>
      </c>
      <c r="L2427" s="1">
        <v>21.758662999999999</v>
      </c>
      <c r="M2427" s="1" t="s">
        <v>69</v>
      </c>
      <c r="N2427" s="1">
        <v>0</v>
      </c>
      <c r="O2427" s="1">
        <v>2.6272389999999999</v>
      </c>
      <c r="P2427" s="1">
        <v>23.381664000000001</v>
      </c>
      <c r="Q2427" s="1">
        <v>588720</v>
      </c>
      <c r="R2427" s="1" t="s">
        <v>2898</v>
      </c>
      <c r="S2427" s="1" t="s">
        <v>71</v>
      </c>
      <c r="T2427" s="1" t="s">
        <v>104</v>
      </c>
      <c r="U2427" s="1" t="s">
        <v>105</v>
      </c>
      <c r="X2427" s="1" t="s">
        <v>236</v>
      </c>
      <c r="Z2427" s="1" t="s">
        <v>179</v>
      </c>
      <c r="AA2427" s="1" t="s">
        <v>1311</v>
      </c>
      <c r="AJ2427" s="1" t="s">
        <v>76</v>
      </c>
      <c r="AK2427" s="1" t="s">
        <v>2899</v>
      </c>
      <c r="AL2427" s="1">
        <v>2943600</v>
      </c>
      <c r="AM2427" s="1" t="s">
        <v>109</v>
      </c>
      <c r="AN2427" s="1" t="s">
        <v>4684</v>
      </c>
      <c r="AO2427" s="1" t="s">
        <v>4375</v>
      </c>
    </row>
    <row r="2428" spans="1:57" x14ac:dyDescent="0.5">
      <c r="A2428" s="1">
        <v>14</v>
      </c>
      <c r="B2428" s="1" t="s">
        <v>2895</v>
      </c>
      <c r="C2428" s="2">
        <v>43536</v>
      </c>
      <c r="D2428" s="1" t="s">
        <v>2896</v>
      </c>
      <c r="E2428" s="1" t="s">
        <v>2897</v>
      </c>
      <c r="F2428" s="1" t="s">
        <v>98</v>
      </c>
      <c r="G2428" s="1">
        <v>70</v>
      </c>
      <c r="H2428" s="1">
        <v>1</v>
      </c>
      <c r="I2428" s="1" t="s">
        <v>179</v>
      </c>
      <c r="J2428" s="1">
        <v>100</v>
      </c>
      <c r="K2428" s="1">
        <v>-4.0383329999999997</v>
      </c>
      <c r="L2428" s="1">
        <v>21.758662999999999</v>
      </c>
      <c r="M2428" s="1" t="s">
        <v>69</v>
      </c>
      <c r="N2428" s="1">
        <v>0</v>
      </c>
      <c r="O2428" s="1">
        <v>2.6272389999999999</v>
      </c>
      <c r="P2428" s="1">
        <v>23.381664000000001</v>
      </c>
      <c r="Q2428" s="1">
        <v>2060520</v>
      </c>
      <c r="R2428" s="1" t="s">
        <v>2898</v>
      </c>
      <c r="S2428" s="1" t="s">
        <v>71</v>
      </c>
      <c r="T2428" s="1" t="s">
        <v>104</v>
      </c>
      <c r="U2428" s="1" t="s">
        <v>105</v>
      </c>
      <c r="X2428" s="1" t="s">
        <v>236</v>
      </c>
      <c r="Z2428" s="1" t="s">
        <v>179</v>
      </c>
      <c r="AA2428" s="1" t="s">
        <v>1311</v>
      </c>
      <c r="AJ2428" s="1" t="s">
        <v>76</v>
      </c>
      <c r="AK2428" s="1" t="s">
        <v>2899</v>
      </c>
      <c r="AL2428" s="1">
        <v>2943600</v>
      </c>
      <c r="AM2428" s="1" t="s">
        <v>109</v>
      </c>
      <c r="AN2428" s="1" t="s">
        <v>4684</v>
      </c>
      <c r="AO2428" s="1" t="s">
        <v>4375</v>
      </c>
    </row>
    <row r="2429" spans="1:57" x14ac:dyDescent="0.5">
      <c r="A2429" s="1">
        <v>14</v>
      </c>
      <c r="B2429" s="1" t="s">
        <v>2895</v>
      </c>
      <c r="C2429" s="2">
        <v>43536</v>
      </c>
      <c r="D2429" s="1" t="s">
        <v>2896</v>
      </c>
      <c r="E2429" s="1" t="s">
        <v>2897</v>
      </c>
      <c r="F2429" s="1" t="s">
        <v>366</v>
      </c>
      <c r="G2429" s="1">
        <v>10</v>
      </c>
      <c r="H2429" s="1">
        <v>1</v>
      </c>
      <c r="I2429" s="1" t="s">
        <v>179</v>
      </c>
      <c r="J2429" s="1">
        <v>100</v>
      </c>
      <c r="K2429" s="1">
        <v>-4.0383329999999997</v>
      </c>
      <c r="L2429" s="1">
        <v>21.758662999999999</v>
      </c>
      <c r="M2429" s="1" t="s">
        <v>69</v>
      </c>
      <c r="N2429" s="1">
        <v>0</v>
      </c>
      <c r="O2429" s="1">
        <v>2.6272389999999999</v>
      </c>
      <c r="P2429" s="1">
        <v>23.381664000000001</v>
      </c>
      <c r="Q2429" s="1">
        <v>294360</v>
      </c>
      <c r="R2429" s="1" t="s">
        <v>2898</v>
      </c>
      <c r="S2429" s="1" t="s">
        <v>71</v>
      </c>
      <c r="T2429" s="1" t="s">
        <v>104</v>
      </c>
      <c r="U2429" s="1" t="s">
        <v>105</v>
      </c>
      <c r="X2429" s="1" t="s">
        <v>236</v>
      </c>
      <c r="Z2429" s="1" t="s">
        <v>179</v>
      </c>
      <c r="AA2429" s="1" t="s">
        <v>1311</v>
      </c>
      <c r="AJ2429" s="1" t="s">
        <v>76</v>
      </c>
      <c r="AK2429" s="1" t="s">
        <v>2899</v>
      </c>
      <c r="AL2429" s="1">
        <v>2943600</v>
      </c>
      <c r="AM2429" s="1" t="s">
        <v>109</v>
      </c>
      <c r="AN2429" s="1" t="s">
        <v>4684</v>
      </c>
      <c r="AO2429" s="1" t="s">
        <v>4375</v>
      </c>
    </row>
    <row r="2430" spans="1:57" x14ac:dyDescent="0.5">
      <c r="A2430" s="1">
        <v>319</v>
      </c>
      <c r="B2430" s="1" t="s">
        <v>2900</v>
      </c>
      <c r="C2430" s="2">
        <v>43563</v>
      </c>
      <c r="D2430" s="1" t="s">
        <v>2901</v>
      </c>
      <c r="E2430" s="1" t="s">
        <v>2902</v>
      </c>
      <c r="H2430" s="1">
        <v>1</v>
      </c>
      <c r="I2430" s="1" t="s">
        <v>194</v>
      </c>
      <c r="J2430" s="1">
        <v>100</v>
      </c>
      <c r="K2430" s="1">
        <v>19.182435999999999</v>
      </c>
      <c r="L2430" s="1">
        <v>-72.434515000000005</v>
      </c>
      <c r="M2430" s="1" t="s">
        <v>195</v>
      </c>
      <c r="N2430" s="1">
        <v>0</v>
      </c>
      <c r="O2430" s="1">
        <v>25.14509</v>
      </c>
      <c r="P2430" s="1">
        <v>-80.396960000000007</v>
      </c>
      <c r="Q2430" s="1">
        <v>500000</v>
      </c>
      <c r="R2430" s="1" t="s">
        <v>2903</v>
      </c>
      <c r="S2430" s="1" t="s">
        <v>71</v>
      </c>
      <c r="T2430" s="1" t="s">
        <v>2904</v>
      </c>
      <c r="U2430" s="1" t="s">
        <v>182</v>
      </c>
      <c r="X2430" s="1" t="s">
        <v>236</v>
      </c>
      <c r="Y2430" s="1" t="s">
        <v>2905</v>
      </c>
      <c r="Z2430" s="1" t="s">
        <v>194</v>
      </c>
      <c r="AA2430" s="1" t="s">
        <v>661</v>
      </c>
      <c r="AJ2430" s="1" t="s">
        <v>76</v>
      </c>
      <c r="AL2430" s="1">
        <v>500000</v>
      </c>
      <c r="AM2430" s="1" t="s">
        <v>78</v>
      </c>
      <c r="AN2430" s="1" t="s">
        <v>4685</v>
      </c>
      <c r="AO2430" s="1" t="s">
        <v>4342</v>
      </c>
      <c r="AS2430" s="1">
        <v>1</v>
      </c>
      <c r="AT2430" s="1">
        <v>1</v>
      </c>
      <c r="AU2430" s="1">
        <v>1</v>
      </c>
      <c r="AV2430" s="1">
        <v>1</v>
      </c>
      <c r="AW2430" s="1">
        <v>1</v>
      </c>
      <c r="AX2430" s="1">
        <v>1</v>
      </c>
      <c r="AY2430" s="1">
        <v>1</v>
      </c>
      <c r="AZ2430" s="1">
        <v>1</v>
      </c>
      <c r="BA2430" s="1">
        <v>1</v>
      </c>
      <c r="BB2430" s="1">
        <v>1</v>
      </c>
    </row>
    <row r="2431" spans="1:57" x14ac:dyDescent="0.5">
      <c r="A2431" s="1">
        <v>8</v>
      </c>
      <c r="B2431" s="1" t="s">
        <v>2906</v>
      </c>
      <c r="C2431" s="2">
        <v>43573</v>
      </c>
      <c r="D2431" s="1" t="s">
        <v>2907</v>
      </c>
      <c r="E2431" s="1" t="s">
        <v>2908</v>
      </c>
      <c r="F2431" s="1" t="s">
        <v>67</v>
      </c>
      <c r="G2431" s="1">
        <v>80</v>
      </c>
      <c r="H2431" s="1">
        <v>1</v>
      </c>
      <c r="I2431" s="1" t="s">
        <v>957</v>
      </c>
      <c r="J2431" s="1">
        <v>100</v>
      </c>
      <c r="K2431" s="1">
        <v>14.761664</v>
      </c>
      <c r="L2431" s="1">
        <v>-86.921640999999994</v>
      </c>
      <c r="M2431" s="1" t="s">
        <v>308</v>
      </c>
      <c r="N2431" s="1">
        <v>0</v>
      </c>
      <c r="O2431" s="1">
        <v>13.923406</v>
      </c>
      <c r="P2431" s="1">
        <v>-86.952798999999999</v>
      </c>
      <c r="Q2431" s="1">
        <v>10400000</v>
      </c>
      <c r="R2431" s="1" t="s">
        <v>440</v>
      </c>
      <c r="S2431" s="1" t="s">
        <v>71</v>
      </c>
      <c r="T2431" s="1" t="s">
        <v>104</v>
      </c>
      <c r="U2431" s="1" t="s">
        <v>105</v>
      </c>
      <c r="X2431" s="1" t="s">
        <v>2909</v>
      </c>
      <c r="Z2431" s="1" t="s">
        <v>957</v>
      </c>
      <c r="AA2431" s="1" t="s">
        <v>2910</v>
      </c>
      <c r="AI2431" s="1" t="s">
        <v>735</v>
      </c>
      <c r="AJ2431" s="1" t="s">
        <v>76</v>
      </c>
      <c r="AK2431" s="1" t="s">
        <v>2911</v>
      </c>
      <c r="AL2431" s="1">
        <v>13000000</v>
      </c>
      <c r="AM2431" s="1" t="s">
        <v>109</v>
      </c>
      <c r="AN2431" s="1" t="s">
        <v>4686</v>
      </c>
      <c r="AO2431" s="1" t="s">
        <v>4281</v>
      </c>
      <c r="AP2431" s="1">
        <v>10000</v>
      </c>
      <c r="AS2431" s="1">
        <v>1</v>
      </c>
      <c r="AT2431" s="1">
        <v>1</v>
      </c>
      <c r="AU2431" s="1">
        <v>1</v>
      </c>
      <c r="AV2431" s="1">
        <v>1</v>
      </c>
      <c r="BA2431" s="1">
        <v>1</v>
      </c>
      <c r="BB2431" s="1">
        <v>1</v>
      </c>
      <c r="BE2431" s="1">
        <v>1</v>
      </c>
    </row>
    <row r="2432" spans="1:57" x14ac:dyDescent="0.5">
      <c r="A2432" s="1">
        <v>8</v>
      </c>
      <c r="B2432" s="1" t="s">
        <v>2906</v>
      </c>
      <c r="C2432" s="2">
        <v>43573</v>
      </c>
      <c r="D2432" s="1" t="s">
        <v>2907</v>
      </c>
      <c r="E2432" s="1" t="s">
        <v>2908</v>
      </c>
      <c r="F2432" s="1" t="s">
        <v>88</v>
      </c>
      <c r="G2432" s="1">
        <v>20</v>
      </c>
      <c r="H2432" s="1">
        <v>1</v>
      </c>
      <c r="I2432" s="1" t="s">
        <v>957</v>
      </c>
      <c r="J2432" s="1">
        <v>100</v>
      </c>
      <c r="K2432" s="1">
        <v>14.761664</v>
      </c>
      <c r="L2432" s="1">
        <v>-86.921640999999994</v>
      </c>
      <c r="M2432" s="1" t="s">
        <v>308</v>
      </c>
      <c r="N2432" s="1">
        <v>0</v>
      </c>
      <c r="O2432" s="1">
        <v>13.923406</v>
      </c>
      <c r="P2432" s="1">
        <v>-86.952798999999999</v>
      </c>
      <c r="Q2432" s="1">
        <v>2600000</v>
      </c>
      <c r="R2432" s="1" t="s">
        <v>440</v>
      </c>
      <c r="S2432" s="1" t="s">
        <v>71</v>
      </c>
      <c r="T2432" s="1" t="s">
        <v>104</v>
      </c>
      <c r="U2432" s="1" t="s">
        <v>105</v>
      </c>
      <c r="X2432" s="1" t="s">
        <v>2909</v>
      </c>
      <c r="Z2432" s="1" t="s">
        <v>957</v>
      </c>
      <c r="AA2432" s="1" t="s">
        <v>2910</v>
      </c>
      <c r="AI2432" s="1" t="s">
        <v>735</v>
      </c>
      <c r="AJ2432" s="1" t="s">
        <v>76</v>
      </c>
      <c r="AK2432" s="1" t="s">
        <v>2911</v>
      </c>
      <c r="AL2432" s="1">
        <v>13000000</v>
      </c>
      <c r="AM2432" s="1" t="s">
        <v>109</v>
      </c>
      <c r="AN2432" s="1" t="s">
        <v>4686</v>
      </c>
      <c r="AO2432" s="1" t="s">
        <v>4281</v>
      </c>
      <c r="AP2432" s="1">
        <v>10000</v>
      </c>
      <c r="AS2432" s="1">
        <v>1</v>
      </c>
      <c r="AT2432" s="1">
        <v>1</v>
      </c>
      <c r="AU2432" s="1">
        <v>1</v>
      </c>
      <c r="AV2432" s="1">
        <v>1</v>
      </c>
      <c r="BA2432" s="1">
        <v>1</v>
      </c>
      <c r="BB2432" s="1">
        <v>1</v>
      </c>
      <c r="BE2432" s="1">
        <v>1</v>
      </c>
    </row>
    <row r="2433" spans="1:64" x14ac:dyDescent="0.5">
      <c r="A2433" s="1">
        <v>93</v>
      </c>
      <c r="B2433" s="1" t="s">
        <v>2912</v>
      </c>
      <c r="C2433" s="2">
        <v>43371</v>
      </c>
      <c r="D2433" s="1" t="s">
        <v>2913</v>
      </c>
      <c r="E2433" s="1" t="s">
        <v>2914</v>
      </c>
      <c r="F2433" s="1" t="s">
        <v>81</v>
      </c>
      <c r="G2433" s="1">
        <v>25</v>
      </c>
      <c r="H2433" s="1">
        <v>1</v>
      </c>
      <c r="I2433" s="1" t="s">
        <v>179</v>
      </c>
      <c r="J2433" s="1">
        <v>100</v>
      </c>
      <c r="K2433" s="1">
        <v>-4.0383329999999997</v>
      </c>
      <c r="L2433" s="1">
        <v>21.758662999999999</v>
      </c>
      <c r="M2433" s="1" t="s">
        <v>69</v>
      </c>
      <c r="N2433" s="1">
        <v>0</v>
      </c>
      <c r="O2433" s="1">
        <v>2.6272389999999999</v>
      </c>
      <c r="P2433" s="1">
        <v>23.381664000000001</v>
      </c>
      <c r="Q2433" s="1">
        <v>83516.75</v>
      </c>
      <c r="R2433" s="1" t="s">
        <v>2915</v>
      </c>
      <c r="S2433" s="1" t="s">
        <v>91</v>
      </c>
      <c r="T2433" s="1" t="s">
        <v>72</v>
      </c>
      <c r="U2433" s="1" t="s">
        <v>73</v>
      </c>
      <c r="X2433" s="1" t="s">
        <v>2916</v>
      </c>
      <c r="Z2433" s="1" t="s">
        <v>179</v>
      </c>
      <c r="AA2433" s="1" t="s">
        <v>1311</v>
      </c>
      <c r="AJ2433" s="1" t="s">
        <v>76</v>
      </c>
      <c r="AK2433" s="1" t="s">
        <v>2917</v>
      </c>
      <c r="AL2433" s="1">
        <v>334067</v>
      </c>
      <c r="AM2433" s="1" t="s">
        <v>109</v>
      </c>
      <c r="AN2433" s="1" t="s">
        <v>4687</v>
      </c>
      <c r="AO2433" s="1" t="s">
        <v>4285</v>
      </c>
    </row>
    <row r="2434" spans="1:64" x14ac:dyDescent="0.5">
      <c r="A2434" s="1">
        <v>93</v>
      </c>
      <c r="B2434" s="1" t="s">
        <v>2912</v>
      </c>
      <c r="C2434" s="2">
        <v>43371</v>
      </c>
      <c r="D2434" s="1" t="s">
        <v>2913</v>
      </c>
      <c r="E2434" s="1" t="s">
        <v>2914</v>
      </c>
      <c r="F2434" s="1" t="s">
        <v>128</v>
      </c>
      <c r="G2434" s="1">
        <v>50</v>
      </c>
      <c r="H2434" s="1">
        <v>1</v>
      </c>
      <c r="I2434" s="1" t="s">
        <v>179</v>
      </c>
      <c r="J2434" s="1">
        <v>100</v>
      </c>
      <c r="K2434" s="1">
        <v>-4.0383329999999997</v>
      </c>
      <c r="L2434" s="1">
        <v>21.758662999999999</v>
      </c>
      <c r="M2434" s="1" t="s">
        <v>69</v>
      </c>
      <c r="N2434" s="1">
        <v>0</v>
      </c>
      <c r="O2434" s="1">
        <v>2.6272389999999999</v>
      </c>
      <c r="P2434" s="1">
        <v>23.381664000000001</v>
      </c>
      <c r="Q2434" s="1">
        <v>167033.5</v>
      </c>
      <c r="R2434" s="1" t="s">
        <v>2915</v>
      </c>
      <c r="S2434" s="1" t="s">
        <v>91</v>
      </c>
      <c r="T2434" s="1" t="s">
        <v>72</v>
      </c>
      <c r="U2434" s="1" t="s">
        <v>73</v>
      </c>
      <c r="X2434" s="1" t="s">
        <v>2916</v>
      </c>
      <c r="Z2434" s="1" t="s">
        <v>179</v>
      </c>
      <c r="AA2434" s="1" t="s">
        <v>1311</v>
      </c>
      <c r="AJ2434" s="1" t="s">
        <v>76</v>
      </c>
      <c r="AK2434" s="1" t="s">
        <v>2917</v>
      </c>
      <c r="AL2434" s="1">
        <v>334067</v>
      </c>
      <c r="AM2434" s="1" t="s">
        <v>109</v>
      </c>
      <c r="AN2434" s="1" t="s">
        <v>4687</v>
      </c>
      <c r="AO2434" s="1" t="s">
        <v>4285</v>
      </c>
    </row>
    <row r="2435" spans="1:64" x14ac:dyDescent="0.5">
      <c r="A2435" s="1">
        <v>93</v>
      </c>
      <c r="B2435" s="1" t="s">
        <v>2912</v>
      </c>
      <c r="C2435" s="2">
        <v>43371</v>
      </c>
      <c r="D2435" s="1" t="s">
        <v>2913</v>
      </c>
      <c r="E2435" s="1" t="s">
        <v>2914</v>
      </c>
      <c r="F2435" s="1" t="s">
        <v>129</v>
      </c>
      <c r="G2435" s="1">
        <v>25</v>
      </c>
      <c r="H2435" s="1">
        <v>1</v>
      </c>
      <c r="I2435" s="1" t="s">
        <v>179</v>
      </c>
      <c r="J2435" s="1">
        <v>100</v>
      </c>
      <c r="K2435" s="1">
        <v>-4.0383329999999997</v>
      </c>
      <c r="L2435" s="1">
        <v>21.758662999999999</v>
      </c>
      <c r="M2435" s="1" t="s">
        <v>69</v>
      </c>
      <c r="N2435" s="1">
        <v>0</v>
      </c>
      <c r="O2435" s="1">
        <v>2.6272389999999999</v>
      </c>
      <c r="P2435" s="1">
        <v>23.381664000000001</v>
      </c>
      <c r="Q2435" s="1">
        <v>83516.75</v>
      </c>
      <c r="R2435" s="1" t="s">
        <v>2915</v>
      </c>
      <c r="S2435" s="1" t="s">
        <v>91</v>
      </c>
      <c r="T2435" s="1" t="s">
        <v>72</v>
      </c>
      <c r="U2435" s="1" t="s">
        <v>73</v>
      </c>
      <c r="X2435" s="1" t="s">
        <v>2916</v>
      </c>
      <c r="Z2435" s="1" t="s">
        <v>179</v>
      </c>
      <c r="AA2435" s="1" t="s">
        <v>1311</v>
      </c>
      <c r="AJ2435" s="1" t="s">
        <v>76</v>
      </c>
      <c r="AK2435" s="1" t="s">
        <v>2917</v>
      </c>
      <c r="AL2435" s="1">
        <v>334067</v>
      </c>
      <c r="AM2435" s="1" t="s">
        <v>109</v>
      </c>
      <c r="AN2435" s="1" t="s">
        <v>4687</v>
      </c>
      <c r="AO2435" s="1" t="s">
        <v>4285</v>
      </c>
    </row>
    <row r="2436" spans="1:64" x14ac:dyDescent="0.5">
      <c r="A2436" s="1">
        <v>304</v>
      </c>
      <c r="B2436" s="1" t="s">
        <v>2918</v>
      </c>
      <c r="C2436" s="2">
        <v>43579</v>
      </c>
      <c r="D2436" s="1" t="s">
        <v>2919</v>
      </c>
      <c r="E2436" s="1" t="s">
        <v>2920</v>
      </c>
      <c r="F2436" s="1" t="s">
        <v>67</v>
      </c>
      <c r="G2436" s="1">
        <v>25</v>
      </c>
      <c r="H2436" s="1">
        <v>3</v>
      </c>
      <c r="I2436" s="1" t="s">
        <v>89</v>
      </c>
      <c r="J2436" s="1">
        <v>44.16</v>
      </c>
      <c r="K2436" s="1">
        <v>6.8808540000000002</v>
      </c>
      <c r="L2436" s="1">
        <v>-1.167594</v>
      </c>
      <c r="M2436" s="1" t="s">
        <v>69</v>
      </c>
      <c r="N2436" s="1">
        <v>0</v>
      </c>
      <c r="O2436" s="1">
        <v>2.6272389999999999</v>
      </c>
      <c r="P2436" s="1">
        <v>23.381664000000001</v>
      </c>
      <c r="Q2436" s="1">
        <v>853986.5</v>
      </c>
      <c r="R2436" s="1" t="s">
        <v>1836</v>
      </c>
      <c r="S2436" s="1" t="s">
        <v>71</v>
      </c>
      <c r="T2436" s="1" t="s">
        <v>2921</v>
      </c>
      <c r="U2436" s="1" t="s">
        <v>2922</v>
      </c>
      <c r="W2436" s="1" t="s">
        <v>210</v>
      </c>
      <c r="X2436" s="1" t="s">
        <v>2923</v>
      </c>
      <c r="Y2436" s="1" t="s">
        <v>2924</v>
      </c>
      <c r="Z2436" s="1" t="s">
        <v>89</v>
      </c>
      <c r="AA2436" s="1" t="s">
        <v>2925</v>
      </c>
      <c r="AE2436" s="1" t="s">
        <v>379</v>
      </c>
      <c r="AI2436" s="1" t="s">
        <v>715</v>
      </c>
      <c r="AJ2436" s="1" t="s">
        <v>76</v>
      </c>
      <c r="AK2436" s="1" t="s">
        <v>2926</v>
      </c>
      <c r="AL2436" s="1">
        <v>7735385</v>
      </c>
      <c r="AM2436" s="1" t="s">
        <v>78</v>
      </c>
      <c r="AN2436" s="1" t="s">
        <v>4300</v>
      </c>
      <c r="AO2436" s="1" t="s">
        <v>4334</v>
      </c>
      <c r="AP2436" s="1">
        <v>90317</v>
      </c>
      <c r="AQ2436" s="1">
        <v>218523</v>
      </c>
      <c r="AR2436" s="1" t="s">
        <v>2927</v>
      </c>
      <c r="AS2436" s="1">
        <v>1</v>
      </c>
      <c r="AT2436" s="1">
        <v>1</v>
      </c>
      <c r="AU2436" s="1">
        <v>1</v>
      </c>
      <c r="AY2436" s="1">
        <v>1</v>
      </c>
      <c r="AZ2436" s="1">
        <v>1</v>
      </c>
      <c r="BE2436" s="1">
        <v>1</v>
      </c>
      <c r="BL2436" s="1" t="s">
        <v>2928</v>
      </c>
    </row>
    <row r="2437" spans="1:64" x14ac:dyDescent="0.5">
      <c r="A2437" s="1">
        <v>304</v>
      </c>
      <c r="B2437" s="1" t="s">
        <v>2918</v>
      </c>
      <c r="C2437" s="2">
        <v>43579</v>
      </c>
      <c r="D2437" s="1" t="s">
        <v>2919</v>
      </c>
      <c r="E2437" s="1" t="s">
        <v>2920</v>
      </c>
      <c r="F2437" s="1" t="s">
        <v>128</v>
      </c>
      <c r="G2437" s="1">
        <v>50</v>
      </c>
      <c r="H2437" s="1">
        <v>3</v>
      </c>
      <c r="I2437" s="1" t="s">
        <v>89</v>
      </c>
      <c r="J2437" s="1">
        <v>44.16</v>
      </c>
      <c r="K2437" s="1">
        <v>6.8808540000000002</v>
      </c>
      <c r="L2437" s="1">
        <v>-1.167594</v>
      </c>
      <c r="M2437" s="1" t="s">
        <v>69</v>
      </c>
      <c r="N2437" s="1">
        <v>0</v>
      </c>
      <c r="O2437" s="1">
        <v>2.6272389999999999</v>
      </c>
      <c r="P2437" s="1">
        <v>23.381664000000001</v>
      </c>
      <c r="Q2437" s="1">
        <v>1707973.01</v>
      </c>
      <c r="R2437" s="1" t="s">
        <v>1836</v>
      </c>
      <c r="S2437" s="1" t="s">
        <v>71</v>
      </c>
      <c r="T2437" s="1" t="s">
        <v>2921</v>
      </c>
      <c r="U2437" s="1" t="s">
        <v>2922</v>
      </c>
      <c r="W2437" s="1" t="s">
        <v>210</v>
      </c>
      <c r="X2437" s="1" t="s">
        <v>2923</v>
      </c>
      <c r="Y2437" s="1" t="s">
        <v>2924</v>
      </c>
      <c r="Z2437" s="1" t="s">
        <v>89</v>
      </c>
      <c r="AA2437" s="1" t="s">
        <v>2925</v>
      </c>
      <c r="AE2437" s="1" t="s">
        <v>379</v>
      </c>
      <c r="AI2437" s="1" t="s">
        <v>715</v>
      </c>
      <c r="AJ2437" s="1" t="s">
        <v>76</v>
      </c>
      <c r="AK2437" s="1" t="s">
        <v>2926</v>
      </c>
      <c r="AL2437" s="1">
        <v>7735385</v>
      </c>
      <c r="AM2437" s="1" t="s">
        <v>78</v>
      </c>
      <c r="AN2437" s="1" t="s">
        <v>4300</v>
      </c>
      <c r="AO2437" s="1" t="s">
        <v>4334</v>
      </c>
      <c r="AP2437" s="1">
        <v>90317</v>
      </c>
      <c r="AQ2437" s="1">
        <v>218523</v>
      </c>
      <c r="AR2437" s="1" t="s">
        <v>2927</v>
      </c>
      <c r="AS2437" s="1">
        <v>1</v>
      </c>
      <c r="AT2437" s="1">
        <v>1</v>
      </c>
      <c r="AU2437" s="1">
        <v>1</v>
      </c>
      <c r="AY2437" s="1">
        <v>1</v>
      </c>
      <c r="AZ2437" s="1">
        <v>1</v>
      </c>
      <c r="BE2437" s="1">
        <v>1</v>
      </c>
      <c r="BL2437" s="1" t="s">
        <v>2928</v>
      </c>
    </row>
    <row r="2438" spans="1:64" x14ac:dyDescent="0.5">
      <c r="A2438" s="1">
        <v>304</v>
      </c>
      <c r="B2438" s="1" t="s">
        <v>2918</v>
      </c>
      <c r="C2438" s="2">
        <v>43579</v>
      </c>
      <c r="D2438" s="1" t="s">
        <v>2919</v>
      </c>
      <c r="E2438" s="1" t="s">
        <v>2920</v>
      </c>
      <c r="F2438" s="1" t="s">
        <v>129</v>
      </c>
      <c r="G2438" s="1">
        <v>25</v>
      </c>
      <c r="H2438" s="1">
        <v>3</v>
      </c>
      <c r="I2438" s="1" t="s">
        <v>89</v>
      </c>
      <c r="J2438" s="1">
        <v>44.16</v>
      </c>
      <c r="K2438" s="1">
        <v>6.8808540000000002</v>
      </c>
      <c r="L2438" s="1">
        <v>-1.167594</v>
      </c>
      <c r="M2438" s="1" t="s">
        <v>69</v>
      </c>
      <c r="N2438" s="1">
        <v>0</v>
      </c>
      <c r="O2438" s="1">
        <v>2.6272389999999999</v>
      </c>
      <c r="P2438" s="1">
        <v>23.381664000000001</v>
      </c>
      <c r="Q2438" s="1">
        <v>853986.5</v>
      </c>
      <c r="R2438" s="1" t="s">
        <v>1836</v>
      </c>
      <c r="S2438" s="1" t="s">
        <v>71</v>
      </c>
      <c r="T2438" s="1" t="s">
        <v>2921</v>
      </c>
      <c r="U2438" s="1" t="s">
        <v>2922</v>
      </c>
      <c r="W2438" s="1" t="s">
        <v>210</v>
      </c>
      <c r="X2438" s="1" t="s">
        <v>2923</v>
      </c>
      <c r="Y2438" s="1" t="s">
        <v>2924</v>
      </c>
      <c r="Z2438" s="1" t="s">
        <v>89</v>
      </c>
      <c r="AA2438" s="1" t="s">
        <v>2925</v>
      </c>
      <c r="AE2438" s="1" t="s">
        <v>379</v>
      </c>
      <c r="AI2438" s="1" t="s">
        <v>715</v>
      </c>
      <c r="AJ2438" s="1" t="s">
        <v>76</v>
      </c>
      <c r="AK2438" s="1" t="s">
        <v>2926</v>
      </c>
      <c r="AL2438" s="1">
        <v>7735385</v>
      </c>
      <c r="AM2438" s="1" t="s">
        <v>78</v>
      </c>
      <c r="AN2438" s="1" t="s">
        <v>4300</v>
      </c>
      <c r="AO2438" s="1" t="s">
        <v>4334</v>
      </c>
      <c r="AP2438" s="1">
        <v>90317</v>
      </c>
      <c r="AQ2438" s="1">
        <v>218523</v>
      </c>
      <c r="AR2438" s="1" t="s">
        <v>2927</v>
      </c>
      <c r="AS2438" s="1">
        <v>1</v>
      </c>
      <c r="AT2438" s="1">
        <v>1</v>
      </c>
      <c r="AU2438" s="1">
        <v>1</v>
      </c>
      <c r="AY2438" s="1">
        <v>1</v>
      </c>
      <c r="AZ2438" s="1">
        <v>1</v>
      </c>
      <c r="BE2438" s="1">
        <v>1</v>
      </c>
      <c r="BL2438" s="1" t="s">
        <v>2928</v>
      </c>
    </row>
    <row r="2439" spans="1:64" x14ac:dyDescent="0.5">
      <c r="A2439" s="1">
        <v>304</v>
      </c>
      <c r="B2439" s="1" t="s">
        <v>2918</v>
      </c>
      <c r="C2439" s="2">
        <v>43579</v>
      </c>
      <c r="D2439" s="1" t="s">
        <v>2919</v>
      </c>
      <c r="E2439" s="1" t="s">
        <v>2920</v>
      </c>
      <c r="F2439" s="1" t="s">
        <v>67</v>
      </c>
      <c r="G2439" s="1">
        <v>25</v>
      </c>
      <c r="H2439" s="1">
        <v>3</v>
      </c>
      <c r="I2439" s="1" t="s">
        <v>499</v>
      </c>
      <c r="J2439" s="1">
        <v>22.6</v>
      </c>
      <c r="K2439" s="1">
        <v>-13.254308</v>
      </c>
      <c r="L2439" s="1">
        <v>34.301524999999998</v>
      </c>
      <c r="M2439" s="1" t="s">
        <v>69</v>
      </c>
      <c r="N2439" s="1">
        <v>0</v>
      </c>
      <c r="O2439" s="1">
        <v>2.6272389999999999</v>
      </c>
      <c r="P2439" s="1">
        <v>23.381664000000001</v>
      </c>
      <c r="Q2439" s="1">
        <v>437049.25</v>
      </c>
      <c r="R2439" s="1" t="s">
        <v>1836</v>
      </c>
      <c r="S2439" s="1" t="s">
        <v>71</v>
      </c>
      <c r="T2439" s="1" t="s">
        <v>2921</v>
      </c>
      <c r="U2439" s="1" t="s">
        <v>2922</v>
      </c>
      <c r="W2439" s="1" t="s">
        <v>210</v>
      </c>
      <c r="X2439" s="1" t="s">
        <v>2923</v>
      </c>
      <c r="Y2439" s="1" t="s">
        <v>2924</v>
      </c>
      <c r="Z2439" s="1" t="s">
        <v>499</v>
      </c>
      <c r="AA2439" s="1" t="s">
        <v>2925</v>
      </c>
      <c r="AE2439" s="1" t="s">
        <v>379</v>
      </c>
      <c r="AI2439" s="1" t="s">
        <v>715</v>
      </c>
      <c r="AJ2439" s="1" t="s">
        <v>76</v>
      </c>
      <c r="AK2439" s="1" t="s">
        <v>2926</v>
      </c>
      <c r="AL2439" s="1">
        <v>7735385</v>
      </c>
      <c r="AM2439" s="1" t="s">
        <v>78</v>
      </c>
      <c r="AN2439" s="1" t="s">
        <v>4300</v>
      </c>
      <c r="AO2439" s="1" t="s">
        <v>4334</v>
      </c>
      <c r="AP2439" s="1">
        <v>90317</v>
      </c>
      <c r="AQ2439" s="1">
        <v>218523</v>
      </c>
      <c r="AR2439" s="1" t="s">
        <v>2927</v>
      </c>
      <c r="AS2439" s="1">
        <v>1</v>
      </c>
      <c r="AT2439" s="1">
        <v>1</v>
      </c>
      <c r="AU2439" s="1">
        <v>1</v>
      </c>
      <c r="AY2439" s="1">
        <v>1</v>
      </c>
      <c r="AZ2439" s="1">
        <v>1</v>
      </c>
      <c r="BE2439" s="1">
        <v>1</v>
      </c>
      <c r="BL2439" s="1" t="s">
        <v>2928</v>
      </c>
    </row>
    <row r="2440" spans="1:64" x14ac:dyDescent="0.5">
      <c r="A2440" s="1">
        <v>304</v>
      </c>
      <c r="B2440" s="1" t="s">
        <v>2918</v>
      </c>
      <c r="C2440" s="2">
        <v>43579</v>
      </c>
      <c r="D2440" s="1" t="s">
        <v>2919</v>
      </c>
      <c r="E2440" s="1" t="s">
        <v>2920</v>
      </c>
      <c r="F2440" s="1" t="s">
        <v>128</v>
      </c>
      <c r="G2440" s="1">
        <v>50</v>
      </c>
      <c r="H2440" s="1">
        <v>3</v>
      </c>
      <c r="I2440" s="1" t="s">
        <v>499</v>
      </c>
      <c r="J2440" s="1">
        <v>22.6</v>
      </c>
      <c r="K2440" s="1">
        <v>-13.254308</v>
      </c>
      <c r="L2440" s="1">
        <v>34.301524999999998</v>
      </c>
      <c r="M2440" s="1" t="s">
        <v>69</v>
      </c>
      <c r="N2440" s="1">
        <v>0</v>
      </c>
      <c r="O2440" s="1">
        <v>2.6272389999999999</v>
      </c>
      <c r="P2440" s="1">
        <v>23.381664000000001</v>
      </c>
      <c r="Q2440" s="1">
        <v>874098.51</v>
      </c>
      <c r="R2440" s="1" t="s">
        <v>1836</v>
      </c>
      <c r="S2440" s="1" t="s">
        <v>71</v>
      </c>
      <c r="T2440" s="1" t="s">
        <v>2921</v>
      </c>
      <c r="U2440" s="1" t="s">
        <v>2922</v>
      </c>
      <c r="W2440" s="1" t="s">
        <v>210</v>
      </c>
      <c r="X2440" s="1" t="s">
        <v>2923</v>
      </c>
      <c r="Y2440" s="1" t="s">
        <v>2924</v>
      </c>
      <c r="Z2440" s="1" t="s">
        <v>499</v>
      </c>
      <c r="AA2440" s="1" t="s">
        <v>2925</v>
      </c>
      <c r="AE2440" s="1" t="s">
        <v>379</v>
      </c>
      <c r="AI2440" s="1" t="s">
        <v>715</v>
      </c>
      <c r="AJ2440" s="1" t="s">
        <v>76</v>
      </c>
      <c r="AK2440" s="1" t="s">
        <v>2926</v>
      </c>
      <c r="AL2440" s="1">
        <v>7735385</v>
      </c>
      <c r="AM2440" s="1" t="s">
        <v>78</v>
      </c>
      <c r="AN2440" s="1" t="s">
        <v>4300</v>
      </c>
      <c r="AO2440" s="1" t="s">
        <v>4334</v>
      </c>
      <c r="AP2440" s="1">
        <v>90317</v>
      </c>
      <c r="AQ2440" s="1">
        <v>218523</v>
      </c>
      <c r="AR2440" s="1" t="s">
        <v>2927</v>
      </c>
      <c r="AS2440" s="1">
        <v>1</v>
      </c>
      <c r="AT2440" s="1">
        <v>1</v>
      </c>
      <c r="AU2440" s="1">
        <v>1</v>
      </c>
      <c r="AY2440" s="1">
        <v>1</v>
      </c>
      <c r="AZ2440" s="1">
        <v>1</v>
      </c>
      <c r="BE2440" s="1">
        <v>1</v>
      </c>
      <c r="BL2440" s="1" t="s">
        <v>2928</v>
      </c>
    </row>
    <row r="2441" spans="1:64" x14ac:dyDescent="0.5">
      <c r="A2441" s="1">
        <v>304</v>
      </c>
      <c r="B2441" s="1" t="s">
        <v>2918</v>
      </c>
      <c r="C2441" s="2">
        <v>43579</v>
      </c>
      <c r="D2441" s="1" t="s">
        <v>2919</v>
      </c>
      <c r="E2441" s="1" t="s">
        <v>2920</v>
      </c>
      <c r="F2441" s="1" t="s">
        <v>129</v>
      </c>
      <c r="G2441" s="1">
        <v>25</v>
      </c>
      <c r="H2441" s="1">
        <v>3</v>
      </c>
      <c r="I2441" s="1" t="s">
        <v>499</v>
      </c>
      <c r="J2441" s="1">
        <v>22.6</v>
      </c>
      <c r="K2441" s="1">
        <v>-13.254308</v>
      </c>
      <c r="L2441" s="1">
        <v>34.301524999999998</v>
      </c>
      <c r="M2441" s="1" t="s">
        <v>69</v>
      </c>
      <c r="N2441" s="1">
        <v>0</v>
      </c>
      <c r="O2441" s="1">
        <v>2.6272389999999999</v>
      </c>
      <c r="P2441" s="1">
        <v>23.381664000000001</v>
      </c>
      <c r="Q2441" s="1">
        <v>437049.25</v>
      </c>
      <c r="R2441" s="1" t="s">
        <v>1836</v>
      </c>
      <c r="S2441" s="1" t="s">
        <v>71</v>
      </c>
      <c r="T2441" s="1" t="s">
        <v>2921</v>
      </c>
      <c r="U2441" s="1" t="s">
        <v>2922</v>
      </c>
      <c r="W2441" s="1" t="s">
        <v>210</v>
      </c>
      <c r="X2441" s="1" t="s">
        <v>2923</v>
      </c>
      <c r="Y2441" s="1" t="s">
        <v>2924</v>
      </c>
      <c r="Z2441" s="1" t="s">
        <v>499</v>
      </c>
      <c r="AA2441" s="1" t="s">
        <v>2925</v>
      </c>
      <c r="AE2441" s="1" t="s">
        <v>379</v>
      </c>
      <c r="AI2441" s="1" t="s">
        <v>715</v>
      </c>
      <c r="AJ2441" s="1" t="s">
        <v>76</v>
      </c>
      <c r="AK2441" s="1" t="s">
        <v>2926</v>
      </c>
      <c r="AL2441" s="1">
        <v>7735385</v>
      </c>
      <c r="AM2441" s="1" t="s">
        <v>78</v>
      </c>
      <c r="AN2441" s="1" t="s">
        <v>4300</v>
      </c>
      <c r="AO2441" s="1" t="s">
        <v>4334</v>
      </c>
      <c r="AP2441" s="1">
        <v>90317</v>
      </c>
      <c r="AQ2441" s="1">
        <v>218523</v>
      </c>
      <c r="AR2441" s="1" t="s">
        <v>2927</v>
      </c>
      <c r="AS2441" s="1">
        <v>1</v>
      </c>
      <c r="AT2441" s="1">
        <v>1</v>
      </c>
      <c r="AU2441" s="1">
        <v>1</v>
      </c>
      <c r="AY2441" s="1">
        <v>1</v>
      </c>
      <c r="AZ2441" s="1">
        <v>1</v>
      </c>
      <c r="BE2441" s="1">
        <v>1</v>
      </c>
      <c r="BL2441" s="1" t="s">
        <v>2928</v>
      </c>
    </row>
    <row r="2442" spans="1:64" x14ac:dyDescent="0.5">
      <c r="A2442" s="1">
        <v>304</v>
      </c>
      <c r="B2442" s="1" t="s">
        <v>2918</v>
      </c>
      <c r="C2442" s="2">
        <v>43579</v>
      </c>
      <c r="D2442" s="1" t="s">
        <v>2919</v>
      </c>
      <c r="E2442" s="1" t="s">
        <v>2920</v>
      </c>
      <c r="F2442" s="1" t="s">
        <v>67</v>
      </c>
      <c r="G2442" s="1">
        <v>25</v>
      </c>
      <c r="H2442" s="1">
        <v>3</v>
      </c>
      <c r="I2442" s="1" t="s">
        <v>152</v>
      </c>
      <c r="J2442" s="1">
        <v>33.24</v>
      </c>
      <c r="K2442" s="1">
        <v>-1.8655060000000001</v>
      </c>
      <c r="L2442" s="1">
        <v>29.917652</v>
      </c>
      <c r="M2442" s="1" t="s">
        <v>69</v>
      </c>
      <c r="N2442" s="1">
        <v>0</v>
      </c>
      <c r="O2442" s="1">
        <v>2.6272389999999999</v>
      </c>
      <c r="P2442" s="1">
        <v>23.381664000000001</v>
      </c>
      <c r="Q2442" s="1">
        <v>642810.49</v>
      </c>
      <c r="R2442" s="1" t="s">
        <v>1836</v>
      </c>
      <c r="S2442" s="1" t="s">
        <v>71</v>
      </c>
      <c r="T2442" s="1" t="s">
        <v>2921</v>
      </c>
      <c r="U2442" s="1" t="s">
        <v>2922</v>
      </c>
      <c r="W2442" s="1" t="s">
        <v>210</v>
      </c>
      <c r="X2442" s="1" t="s">
        <v>2923</v>
      </c>
      <c r="Y2442" s="1" t="s">
        <v>2924</v>
      </c>
      <c r="Z2442" s="1" t="s">
        <v>152</v>
      </c>
      <c r="AA2442" s="1" t="s">
        <v>2925</v>
      </c>
      <c r="AE2442" s="1" t="s">
        <v>379</v>
      </c>
      <c r="AI2442" s="1" t="s">
        <v>715</v>
      </c>
      <c r="AJ2442" s="1" t="s">
        <v>76</v>
      </c>
      <c r="AK2442" s="1" t="s">
        <v>2926</v>
      </c>
      <c r="AL2442" s="1">
        <v>7735385</v>
      </c>
      <c r="AM2442" s="1" t="s">
        <v>78</v>
      </c>
      <c r="AN2442" s="1" t="s">
        <v>4300</v>
      </c>
      <c r="AO2442" s="1" t="s">
        <v>4334</v>
      </c>
      <c r="AP2442" s="1">
        <v>90317</v>
      </c>
      <c r="AQ2442" s="1">
        <v>218523</v>
      </c>
      <c r="AR2442" s="1" t="s">
        <v>2927</v>
      </c>
      <c r="AS2442" s="1">
        <v>1</v>
      </c>
      <c r="AT2442" s="1">
        <v>1</v>
      </c>
      <c r="AU2442" s="1">
        <v>1</v>
      </c>
      <c r="AY2442" s="1">
        <v>1</v>
      </c>
      <c r="AZ2442" s="1">
        <v>1</v>
      </c>
      <c r="BE2442" s="1">
        <v>1</v>
      </c>
      <c r="BL2442" s="1" t="s">
        <v>2928</v>
      </c>
    </row>
    <row r="2443" spans="1:64" x14ac:dyDescent="0.5">
      <c r="A2443" s="1">
        <v>304</v>
      </c>
      <c r="B2443" s="1" t="s">
        <v>2918</v>
      </c>
      <c r="C2443" s="2">
        <v>43579</v>
      </c>
      <c r="D2443" s="1" t="s">
        <v>2919</v>
      </c>
      <c r="E2443" s="1" t="s">
        <v>2920</v>
      </c>
      <c r="F2443" s="1" t="s">
        <v>128</v>
      </c>
      <c r="G2443" s="1">
        <v>50</v>
      </c>
      <c r="H2443" s="1">
        <v>3</v>
      </c>
      <c r="I2443" s="1" t="s">
        <v>152</v>
      </c>
      <c r="J2443" s="1">
        <v>33.24</v>
      </c>
      <c r="K2443" s="1">
        <v>-1.8655060000000001</v>
      </c>
      <c r="L2443" s="1">
        <v>29.917652</v>
      </c>
      <c r="M2443" s="1" t="s">
        <v>69</v>
      </c>
      <c r="N2443" s="1">
        <v>0</v>
      </c>
      <c r="O2443" s="1">
        <v>2.6272389999999999</v>
      </c>
      <c r="P2443" s="1">
        <v>23.381664000000001</v>
      </c>
      <c r="Q2443" s="1">
        <v>1285620.99</v>
      </c>
      <c r="R2443" s="1" t="s">
        <v>1836</v>
      </c>
      <c r="S2443" s="1" t="s">
        <v>71</v>
      </c>
      <c r="T2443" s="1" t="s">
        <v>2921</v>
      </c>
      <c r="U2443" s="1" t="s">
        <v>2922</v>
      </c>
      <c r="W2443" s="1" t="s">
        <v>210</v>
      </c>
      <c r="X2443" s="1" t="s">
        <v>2923</v>
      </c>
      <c r="Y2443" s="1" t="s">
        <v>2924</v>
      </c>
      <c r="Z2443" s="1" t="s">
        <v>152</v>
      </c>
      <c r="AA2443" s="1" t="s">
        <v>2925</v>
      </c>
      <c r="AE2443" s="1" t="s">
        <v>379</v>
      </c>
      <c r="AI2443" s="1" t="s">
        <v>715</v>
      </c>
      <c r="AJ2443" s="1" t="s">
        <v>76</v>
      </c>
      <c r="AK2443" s="1" t="s">
        <v>2926</v>
      </c>
      <c r="AL2443" s="1">
        <v>7735385</v>
      </c>
      <c r="AM2443" s="1" t="s">
        <v>78</v>
      </c>
      <c r="AN2443" s="1" t="s">
        <v>4300</v>
      </c>
      <c r="AO2443" s="1" t="s">
        <v>4334</v>
      </c>
      <c r="AP2443" s="1">
        <v>90317</v>
      </c>
      <c r="AQ2443" s="1">
        <v>218523</v>
      </c>
      <c r="AR2443" s="1" t="s">
        <v>2927</v>
      </c>
      <c r="AS2443" s="1">
        <v>1</v>
      </c>
      <c r="AT2443" s="1">
        <v>1</v>
      </c>
      <c r="AU2443" s="1">
        <v>1</v>
      </c>
      <c r="AY2443" s="1">
        <v>1</v>
      </c>
      <c r="AZ2443" s="1">
        <v>1</v>
      </c>
      <c r="BE2443" s="1">
        <v>1</v>
      </c>
      <c r="BL2443" s="1" t="s">
        <v>2928</v>
      </c>
    </row>
    <row r="2444" spans="1:64" x14ac:dyDescent="0.5">
      <c r="A2444" s="1">
        <v>304</v>
      </c>
      <c r="B2444" s="1" t="s">
        <v>2918</v>
      </c>
      <c r="C2444" s="2">
        <v>43579</v>
      </c>
      <c r="D2444" s="1" t="s">
        <v>2919</v>
      </c>
      <c r="E2444" s="1" t="s">
        <v>2920</v>
      </c>
      <c r="F2444" s="1" t="s">
        <v>129</v>
      </c>
      <c r="G2444" s="1">
        <v>25</v>
      </c>
      <c r="H2444" s="1">
        <v>3</v>
      </c>
      <c r="I2444" s="1" t="s">
        <v>152</v>
      </c>
      <c r="J2444" s="1">
        <v>33.24</v>
      </c>
      <c r="K2444" s="1">
        <v>-1.8655060000000001</v>
      </c>
      <c r="L2444" s="1">
        <v>29.917652</v>
      </c>
      <c r="M2444" s="1" t="s">
        <v>69</v>
      </c>
      <c r="N2444" s="1">
        <v>0</v>
      </c>
      <c r="O2444" s="1">
        <v>2.6272389999999999</v>
      </c>
      <c r="P2444" s="1">
        <v>23.381664000000001</v>
      </c>
      <c r="Q2444" s="1">
        <v>642810.49</v>
      </c>
      <c r="R2444" s="1" t="s">
        <v>1836</v>
      </c>
      <c r="S2444" s="1" t="s">
        <v>71</v>
      </c>
      <c r="T2444" s="1" t="s">
        <v>2921</v>
      </c>
      <c r="U2444" s="1" t="s">
        <v>2922</v>
      </c>
      <c r="W2444" s="1" t="s">
        <v>210</v>
      </c>
      <c r="X2444" s="1" t="s">
        <v>2923</v>
      </c>
      <c r="Y2444" s="1" t="s">
        <v>2924</v>
      </c>
      <c r="Z2444" s="1" t="s">
        <v>152</v>
      </c>
      <c r="AA2444" s="1" t="s">
        <v>2925</v>
      </c>
      <c r="AE2444" s="1" t="s">
        <v>379</v>
      </c>
      <c r="AI2444" s="1" t="s">
        <v>715</v>
      </c>
      <c r="AJ2444" s="1" t="s">
        <v>76</v>
      </c>
      <c r="AK2444" s="1" t="s">
        <v>2926</v>
      </c>
      <c r="AL2444" s="1">
        <v>7735385</v>
      </c>
      <c r="AM2444" s="1" t="s">
        <v>78</v>
      </c>
      <c r="AN2444" s="1" t="s">
        <v>4300</v>
      </c>
      <c r="AO2444" s="1" t="s">
        <v>4334</v>
      </c>
      <c r="AP2444" s="1">
        <v>90317</v>
      </c>
      <c r="AQ2444" s="1">
        <v>218523</v>
      </c>
      <c r="AR2444" s="1" t="s">
        <v>2927</v>
      </c>
      <c r="AS2444" s="1">
        <v>1</v>
      </c>
      <c r="AT2444" s="1">
        <v>1</v>
      </c>
      <c r="AU2444" s="1">
        <v>1</v>
      </c>
      <c r="AY2444" s="1">
        <v>1</v>
      </c>
      <c r="AZ2444" s="1">
        <v>1</v>
      </c>
      <c r="BE2444" s="1">
        <v>1</v>
      </c>
      <c r="BL2444" s="1" t="s">
        <v>2928</v>
      </c>
    </row>
    <row r="2445" spans="1:64" x14ac:dyDescent="0.5">
      <c r="A2445" s="1">
        <v>536</v>
      </c>
      <c r="B2445" s="1" t="s">
        <v>2929</v>
      </c>
      <c r="C2445" s="2">
        <v>43579</v>
      </c>
      <c r="D2445" s="1" t="s">
        <v>2930</v>
      </c>
      <c r="E2445" s="1" t="s">
        <v>2931</v>
      </c>
      <c r="F2445" s="1" t="s">
        <v>127</v>
      </c>
      <c r="G2445" s="1">
        <v>20</v>
      </c>
      <c r="H2445" s="1">
        <v>1</v>
      </c>
      <c r="I2445" s="1" t="s">
        <v>331</v>
      </c>
      <c r="J2445" s="1">
        <v>100</v>
      </c>
      <c r="K2445" s="1">
        <v>9.3076899999999991</v>
      </c>
      <c r="L2445" s="1">
        <v>2.3158340000000002</v>
      </c>
      <c r="M2445" s="1" t="s">
        <v>69</v>
      </c>
      <c r="N2445" s="1">
        <v>0</v>
      </c>
      <c r="O2445" s="1">
        <v>2.6272389999999999</v>
      </c>
      <c r="P2445" s="1">
        <v>23.381664000000001</v>
      </c>
      <c r="Q2445" s="1">
        <v>1800000</v>
      </c>
      <c r="R2445" s="1" t="s">
        <v>1544</v>
      </c>
      <c r="S2445" s="1" t="s">
        <v>91</v>
      </c>
      <c r="T2445" s="1" t="s">
        <v>2932</v>
      </c>
      <c r="U2445" s="1" t="s">
        <v>182</v>
      </c>
      <c r="W2445" s="1" t="s">
        <v>183</v>
      </c>
      <c r="X2445" s="1" t="s">
        <v>2933</v>
      </c>
      <c r="Z2445" s="1" t="s">
        <v>331</v>
      </c>
      <c r="AA2445" s="1" t="s">
        <v>2934</v>
      </c>
      <c r="AJ2445" s="1" t="s">
        <v>76</v>
      </c>
      <c r="AK2445" s="1" t="s">
        <v>2935</v>
      </c>
      <c r="AL2445" s="1">
        <v>9000000</v>
      </c>
      <c r="AM2445" s="1" t="s">
        <v>78</v>
      </c>
      <c r="AN2445" s="1" t="s">
        <v>4688</v>
      </c>
      <c r="AO2445" s="1" t="s">
        <v>4649</v>
      </c>
      <c r="AU2445" s="1">
        <v>1</v>
      </c>
      <c r="AV2445" s="1">
        <v>1</v>
      </c>
      <c r="AW2445" s="1">
        <v>1</v>
      </c>
      <c r="AX2445" s="1">
        <v>1</v>
      </c>
      <c r="BF2445" s="1">
        <v>1</v>
      </c>
    </row>
    <row r="2446" spans="1:64" x14ac:dyDescent="0.5">
      <c r="A2446" s="1">
        <v>536</v>
      </c>
      <c r="B2446" s="1" t="s">
        <v>2929</v>
      </c>
      <c r="C2446" s="2">
        <v>43579</v>
      </c>
      <c r="D2446" s="1" t="s">
        <v>2930</v>
      </c>
      <c r="E2446" s="1" t="s">
        <v>2931</v>
      </c>
      <c r="F2446" s="1" t="s">
        <v>129</v>
      </c>
      <c r="G2446" s="1">
        <v>70</v>
      </c>
      <c r="H2446" s="1">
        <v>1</v>
      </c>
      <c r="I2446" s="1" t="s">
        <v>331</v>
      </c>
      <c r="J2446" s="1">
        <v>100</v>
      </c>
      <c r="K2446" s="1">
        <v>9.3076899999999991</v>
      </c>
      <c r="L2446" s="1">
        <v>2.3158340000000002</v>
      </c>
      <c r="M2446" s="1" t="s">
        <v>69</v>
      </c>
      <c r="N2446" s="1">
        <v>0</v>
      </c>
      <c r="O2446" s="1">
        <v>2.6272389999999999</v>
      </c>
      <c r="P2446" s="1">
        <v>23.381664000000001</v>
      </c>
      <c r="Q2446" s="1">
        <v>6300000</v>
      </c>
      <c r="R2446" s="1" t="s">
        <v>1544</v>
      </c>
      <c r="S2446" s="1" t="s">
        <v>91</v>
      </c>
      <c r="T2446" s="1" t="s">
        <v>2932</v>
      </c>
      <c r="U2446" s="1" t="s">
        <v>182</v>
      </c>
      <c r="W2446" s="1" t="s">
        <v>183</v>
      </c>
      <c r="X2446" s="1" t="s">
        <v>2933</v>
      </c>
      <c r="Z2446" s="1" t="s">
        <v>331</v>
      </c>
      <c r="AA2446" s="1" t="s">
        <v>2934</v>
      </c>
      <c r="AJ2446" s="1" t="s">
        <v>76</v>
      </c>
      <c r="AK2446" s="1" t="s">
        <v>2935</v>
      </c>
      <c r="AL2446" s="1">
        <v>9000000</v>
      </c>
      <c r="AM2446" s="1" t="s">
        <v>78</v>
      </c>
      <c r="AN2446" s="1" t="s">
        <v>4688</v>
      </c>
      <c r="AO2446" s="1" t="s">
        <v>4649</v>
      </c>
      <c r="AU2446" s="1">
        <v>1</v>
      </c>
      <c r="AV2446" s="1">
        <v>1</v>
      </c>
      <c r="AW2446" s="1">
        <v>1</v>
      </c>
      <c r="AX2446" s="1">
        <v>1</v>
      </c>
      <c r="BF2446" s="1">
        <v>1</v>
      </c>
    </row>
    <row r="2447" spans="1:64" x14ac:dyDescent="0.5">
      <c r="A2447" s="1">
        <v>536</v>
      </c>
      <c r="B2447" s="1" t="s">
        <v>2929</v>
      </c>
      <c r="C2447" s="2">
        <v>43579</v>
      </c>
      <c r="D2447" s="1" t="s">
        <v>2930</v>
      </c>
      <c r="E2447" s="1" t="s">
        <v>2931</v>
      </c>
      <c r="F2447" s="1" t="s">
        <v>81</v>
      </c>
      <c r="G2447" s="1">
        <v>10</v>
      </c>
      <c r="H2447" s="1">
        <v>1</v>
      </c>
      <c r="I2447" s="1" t="s">
        <v>331</v>
      </c>
      <c r="J2447" s="1">
        <v>100</v>
      </c>
      <c r="K2447" s="1">
        <v>9.3076899999999991</v>
      </c>
      <c r="L2447" s="1">
        <v>2.3158340000000002</v>
      </c>
      <c r="M2447" s="1" t="s">
        <v>69</v>
      </c>
      <c r="N2447" s="1">
        <v>0</v>
      </c>
      <c r="O2447" s="1">
        <v>2.6272389999999999</v>
      </c>
      <c r="P2447" s="1">
        <v>23.381664000000001</v>
      </c>
      <c r="Q2447" s="1">
        <v>900000</v>
      </c>
      <c r="R2447" s="1" t="s">
        <v>1544</v>
      </c>
      <c r="S2447" s="1" t="s">
        <v>91</v>
      </c>
      <c r="T2447" s="1" t="s">
        <v>2932</v>
      </c>
      <c r="U2447" s="1" t="s">
        <v>182</v>
      </c>
      <c r="W2447" s="1" t="s">
        <v>183</v>
      </c>
      <c r="X2447" s="1" t="s">
        <v>2933</v>
      </c>
      <c r="Z2447" s="1" t="s">
        <v>331</v>
      </c>
      <c r="AA2447" s="1" t="s">
        <v>2934</v>
      </c>
      <c r="AJ2447" s="1" t="s">
        <v>76</v>
      </c>
      <c r="AK2447" s="1" t="s">
        <v>2935</v>
      </c>
      <c r="AL2447" s="1">
        <v>9000000</v>
      </c>
      <c r="AM2447" s="1" t="s">
        <v>78</v>
      </c>
      <c r="AN2447" s="1" t="s">
        <v>4688</v>
      </c>
      <c r="AO2447" s="1" t="s">
        <v>4649</v>
      </c>
      <c r="AU2447" s="1">
        <v>1</v>
      </c>
      <c r="AV2447" s="1">
        <v>1</v>
      </c>
      <c r="AW2447" s="1">
        <v>1</v>
      </c>
      <c r="AX2447" s="1">
        <v>1</v>
      </c>
      <c r="BF2447" s="1">
        <v>1</v>
      </c>
    </row>
    <row r="2448" spans="1:64" x14ac:dyDescent="0.5">
      <c r="A2448" s="1">
        <v>557</v>
      </c>
      <c r="B2448" s="1" t="s">
        <v>2936</v>
      </c>
      <c r="C2448" s="2">
        <v>43579</v>
      </c>
      <c r="D2448" s="1" t="s">
        <v>2937</v>
      </c>
      <c r="E2448" s="1" t="s">
        <v>2938</v>
      </c>
      <c r="F2448" s="1" t="s">
        <v>98</v>
      </c>
      <c r="G2448" s="1">
        <v>30</v>
      </c>
      <c r="H2448" s="1">
        <v>1</v>
      </c>
      <c r="I2448" s="1" t="s">
        <v>179</v>
      </c>
      <c r="J2448" s="1">
        <v>100</v>
      </c>
      <c r="K2448" s="1">
        <v>-4.0383329999999997</v>
      </c>
      <c r="L2448" s="1">
        <v>21.758662999999999</v>
      </c>
      <c r="M2448" s="1" t="s">
        <v>69</v>
      </c>
      <c r="N2448" s="1">
        <v>0</v>
      </c>
      <c r="O2448" s="1">
        <v>2.6272389999999999</v>
      </c>
      <c r="P2448" s="1">
        <v>23.381664000000001</v>
      </c>
      <c r="Q2448" s="1">
        <v>3000000</v>
      </c>
      <c r="R2448" s="1" t="s">
        <v>459</v>
      </c>
      <c r="S2448" s="1" t="s">
        <v>71</v>
      </c>
      <c r="U2448" s="1" t="s">
        <v>182</v>
      </c>
      <c r="W2448" s="1" t="s">
        <v>183</v>
      </c>
      <c r="X2448" s="1" t="s">
        <v>2939</v>
      </c>
      <c r="Z2448" s="1" t="s">
        <v>179</v>
      </c>
      <c r="AA2448" s="1" t="s">
        <v>185</v>
      </c>
      <c r="AJ2448" s="1" t="s">
        <v>76</v>
      </c>
      <c r="AK2448" s="1" t="s">
        <v>2940</v>
      </c>
      <c r="AL2448" s="1">
        <v>10000000</v>
      </c>
      <c r="AM2448" s="1" t="s">
        <v>78</v>
      </c>
      <c r="AN2448" s="1" t="s">
        <v>4318</v>
      </c>
      <c r="AO2448" s="1" t="s">
        <v>4349</v>
      </c>
      <c r="AU2448" s="1">
        <v>1</v>
      </c>
      <c r="AV2448" s="1">
        <v>1</v>
      </c>
      <c r="AW2448" s="1">
        <v>1</v>
      </c>
      <c r="AX2448" s="1">
        <v>1</v>
      </c>
    </row>
    <row r="2449" spans="1:64" x14ac:dyDescent="0.5">
      <c r="A2449" s="1">
        <v>557</v>
      </c>
      <c r="B2449" s="1" t="s">
        <v>2936</v>
      </c>
      <c r="C2449" s="2">
        <v>43579</v>
      </c>
      <c r="D2449" s="1" t="s">
        <v>2937</v>
      </c>
      <c r="E2449" s="1" t="s">
        <v>2938</v>
      </c>
      <c r="F2449" s="1" t="s">
        <v>127</v>
      </c>
      <c r="G2449" s="1">
        <v>20</v>
      </c>
      <c r="H2449" s="1">
        <v>1</v>
      </c>
      <c r="I2449" s="1" t="s">
        <v>179</v>
      </c>
      <c r="J2449" s="1">
        <v>100</v>
      </c>
      <c r="K2449" s="1">
        <v>-4.0383329999999997</v>
      </c>
      <c r="L2449" s="1">
        <v>21.758662999999999</v>
      </c>
      <c r="M2449" s="1" t="s">
        <v>69</v>
      </c>
      <c r="N2449" s="1">
        <v>0</v>
      </c>
      <c r="O2449" s="1">
        <v>2.6272389999999999</v>
      </c>
      <c r="P2449" s="1">
        <v>23.381664000000001</v>
      </c>
      <c r="Q2449" s="1">
        <v>2000000</v>
      </c>
      <c r="R2449" s="1" t="s">
        <v>459</v>
      </c>
      <c r="S2449" s="1" t="s">
        <v>71</v>
      </c>
      <c r="U2449" s="1" t="s">
        <v>182</v>
      </c>
      <c r="W2449" s="1" t="s">
        <v>183</v>
      </c>
      <c r="X2449" s="1" t="s">
        <v>2939</v>
      </c>
      <c r="Z2449" s="1" t="s">
        <v>179</v>
      </c>
      <c r="AA2449" s="1" t="s">
        <v>185</v>
      </c>
      <c r="AJ2449" s="1" t="s">
        <v>76</v>
      </c>
      <c r="AK2449" s="1" t="s">
        <v>2940</v>
      </c>
      <c r="AL2449" s="1">
        <v>10000000</v>
      </c>
      <c r="AM2449" s="1" t="s">
        <v>78</v>
      </c>
      <c r="AN2449" s="1" t="s">
        <v>4318</v>
      </c>
      <c r="AO2449" s="1" t="s">
        <v>4349</v>
      </c>
      <c r="AU2449" s="1">
        <v>1</v>
      </c>
      <c r="AV2449" s="1">
        <v>1</v>
      </c>
      <c r="AW2449" s="1">
        <v>1</v>
      </c>
      <c r="AX2449" s="1">
        <v>1</v>
      </c>
    </row>
    <row r="2450" spans="1:64" x14ac:dyDescent="0.5">
      <c r="A2450" s="1">
        <v>557</v>
      </c>
      <c r="B2450" s="1" t="s">
        <v>2936</v>
      </c>
      <c r="C2450" s="2">
        <v>43579</v>
      </c>
      <c r="D2450" s="1" t="s">
        <v>2937</v>
      </c>
      <c r="E2450" s="1" t="s">
        <v>2938</v>
      </c>
      <c r="F2450" s="1" t="s">
        <v>129</v>
      </c>
      <c r="G2450" s="1">
        <v>50</v>
      </c>
      <c r="H2450" s="1">
        <v>1</v>
      </c>
      <c r="I2450" s="1" t="s">
        <v>179</v>
      </c>
      <c r="J2450" s="1">
        <v>100</v>
      </c>
      <c r="K2450" s="1">
        <v>-4.0383329999999997</v>
      </c>
      <c r="L2450" s="1">
        <v>21.758662999999999</v>
      </c>
      <c r="M2450" s="1" t="s">
        <v>69</v>
      </c>
      <c r="N2450" s="1">
        <v>0</v>
      </c>
      <c r="O2450" s="1">
        <v>2.6272389999999999</v>
      </c>
      <c r="P2450" s="1">
        <v>23.381664000000001</v>
      </c>
      <c r="Q2450" s="1">
        <v>5000000</v>
      </c>
      <c r="R2450" s="1" t="s">
        <v>459</v>
      </c>
      <c r="S2450" s="1" t="s">
        <v>71</v>
      </c>
      <c r="U2450" s="1" t="s">
        <v>182</v>
      </c>
      <c r="W2450" s="1" t="s">
        <v>183</v>
      </c>
      <c r="X2450" s="1" t="s">
        <v>2939</v>
      </c>
      <c r="Z2450" s="1" t="s">
        <v>179</v>
      </c>
      <c r="AA2450" s="1" t="s">
        <v>185</v>
      </c>
      <c r="AJ2450" s="1" t="s">
        <v>76</v>
      </c>
      <c r="AK2450" s="1" t="s">
        <v>2940</v>
      </c>
      <c r="AL2450" s="1">
        <v>10000000</v>
      </c>
      <c r="AM2450" s="1" t="s">
        <v>78</v>
      </c>
      <c r="AN2450" s="1" t="s">
        <v>4318</v>
      </c>
      <c r="AO2450" s="1" t="s">
        <v>4349</v>
      </c>
      <c r="AU2450" s="1">
        <v>1</v>
      </c>
      <c r="AV2450" s="1">
        <v>1</v>
      </c>
      <c r="AW2450" s="1">
        <v>1</v>
      </c>
      <c r="AX2450" s="1">
        <v>1</v>
      </c>
    </row>
    <row r="2451" spans="1:64" x14ac:dyDescent="0.5">
      <c r="A2451" s="1">
        <v>129</v>
      </c>
      <c r="B2451" s="1" t="s">
        <v>2941</v>
      </c>
      <c r="C2451" s="2">
        <v>43512</v>
      </c>
      <c r="D2451" s="1" t="s">
        <v>2942</v>
      </c>
      <c r="E2451" s="1" t="s">
        <v>2943</v>
      </c>
      <c r="F2451" s="1" t="s">
        <v>127</v>
      </c>
      <c r="G2451" s="1">
        <v>15</v>
      </c>
      <c r="H2451" s="1">
        <v>1</v>
      </c>
      <c r="I2451" s="1" t="s">
        <v>957</v>
      </c>
      <c r="J2451" s="1">
        <v>100</v>
      </c>
      <c r="K2451" s="1">
        <v>14.761664</v>
      </c>
      <c r="L2451" s="1">
        <v>-86.921640999999994</v>
      </c>
      <c r="M2451" s="1" t="s">
        <v>308</v>
      </c>
      <c r="N2451" s="1">
        <v>0</v>
      </c>
      <c r="O2451" s="1">
        <v>13.923406</v>
      </c>
      <c r="P2451" s="1">
        <v>-86.952798999999999</v>
      </c>
      <c r="Q2451" s="1">
        <v>1650000</v>
      </c>
      <c r="R2451" s="1" t="s">
        <v>287</v>
      </c>
      <c r="S2451" s="1" t="s">
        <v>91</v>
      </c>
      <c r="T2451" s="1" t="s">
        <v>72</v>
      </c>
      <c r="U2451" s="1" t="s">
        <v>73</v>
      </c>
      <c r="X2451" s="1" t="s">
        <v>2944</v>
      </c>
      <c r="Z2451" s="1" t="s">
        <v>957</v>
      </c>
      <c r="AJ2451" s="1" t="s">
        <v>76</v>
      </c>
      <c r="AK2451" s="1" t="s">
        <v>2945</v>
      </c>
      <c r="AL2451" s="1">
        <v>11000000</v>
      </c>
      <c r="AM2451" s="1" t="s">
        <v>78</v>
      </c>
      <c r="AN2451" s="1" t="s">
        <v>4689</v>
      </c>
      <c r="AO2451" s="1" t="s">
        <v>4690</v>
      </c>
      <c r="AS2451" s="1">
        <v>1</v>
      </c>
      <c r="AT2451" s="1">
        <v>1</v>
      </c>
      <c r="AU2451" s="1">
        <v>1</v>
      </c>
      <c r="AV2451" s="1">
        <v>1</v>
      </c>
      <c r="AW2451" s="1">
        <v>1</v>
      </c>
      <c r="AX2451" s="1">
        <v>1</v>
      </c>
      <c r="AY2451" s="1">
        <v>1</v>
      </c>
      <c r="AZ2451" s="1">
        <v>1</v>
      </c>
    </row>
    <row r="2452" spans="1:64" x14ac:dyDescent="0.5">
      <c r="A2452" s="1">
        <v>129</v>
      </c>
      <c r="B2452" s="1" t="s">
        <v>2941</v>
      </c>
      <c r="C2452" s="2">
        <v>43512</v>
      </c>
      <c r="D2452" s="1" t="s">
        <v>2942</v>
      </c>
      <c r="E2452" s="1" t="s">
        <v>2943</v>
      </c>
      <c r="F2452" s="1" t="s">
        <v>98</v>
      </c>
      <c r="G2452" s="1">
        <v>25</v>
      </c>
      <c r="H2452" s="1">
        <v>1</v>
      </c>
      <c r="I2452" s="1" t="s">
        <v>957</v>
      </c>
      <c r="J2452" s="1">
        <v>100</v>
      </c>
      <c r="K2452" s="1">
        <v>14.761664</v>
      </c>
      <c r="L2452" s="1">
        <v>-86.921640999999994</v>
      </c>
      <c r="M2452" s="1" t="s">
        <v>308</v>
      </c>
      <c r="N2452" s="1">
        <v>0</v>
      </c>
      <c r="O2452" s="1">
        <v>13.923406</v>
      </c>
      <c r="P2452" s="1">
        <v>-86.952798999999999</v>
      </c>
      <c r="Q2452" s="1">
        <v>2750000</v>
      </c>
      <c r="R2452" s="1" t="s">
        <v>287</v>
      </c>
      <c r="S2452" s="1" t="s">
        <v>91</v>
      </c>
      <c r="T2452" s="1" t="s">
        <v>72</v>
      </c>
      <c r="U2452" s="1" t="s">
        <v>73</v>
      </c>
      <c r="X2452" s="1" t="s">
        <v>2944</v>
      </c>
      <c r="Z2452" s="1" t="s">
        <v>957</v>
      </c>
      <c r="AJ2452" s="1" t="s">
        <v>76</v>
      </c>
      <c r="AK2452" s="1" t="s">
        <v>2945</v>
      </c>
      <c r="AL2452" s="1">
        <v>11000000</v>
      </c>
      <c r="AM2452" s="1" t="s">
        <v>78</v>
      </c>
      <c r="AN2452" s="1" t="s">
        <v>4689</v>
      </c>
      <c r="AO2452" s="1" t="s">
        <v>4690</v>
      </c>
      <c r="AS2452" s="1">
        <v>1</v>
      </c>
      <c r="AT2452" s="1">
        <v>1</v>
      </c>
      <c r="AU2452" s="1">
        <v>1</v>
      </c>
      <c r="AV2452" s="1">
        <v>1</v>
      </c>
      <c r="AW2452" s="1">
        <v>1</v>
      </c>
      <c r="AX2452" s="1">
        <v>1</v>
      </c>
      <c r="AY2452" s="1">
        <v>1</v>
      </c>
      <c r="AZ2452" s="1">
        <v>1</v>
      </c>
    </row>
    <row r="2453" spans="1:64" x14ac:dyDescent="0.5">
      <c r="A2453" s="1">
        <v>129</v>
      </c>
      <c r="B2453" s="1" t="s">
        <v>2941</v>
      </c>
      <c r="C2453" s="2">
        <v>43512</v>
      </c>
      <c r="D2453" s="1" t="s">
        <v>2942</v>
      </c>
      <c r="E2453" s="1" t="s">
        <v>2943</v>
      </c>
      <c r="F2453" s="1" t="s">
        <v>97</v>
      </c>
      <c r="G2453" s="1">
        <v>25</v>
      </c>
      <c r="H2453" s="1">
        <v>1</v>
      </c>
      <c r="I2453" s="1" t="s">
        <v>957</v>
      </c>
      <c r="J2453" s="1">
        <v>100</v>
      </c>
      <c r="K2453" s="1">
        <v>14.761664</v>
      </c>
      <c r="L2453" s="1">
        <v>-86.921640999999994</v>
      </c>
      <c r="M2453" s="1" t="s">
        <v>308</v>
      </c>
      <c r="N2453" s="1">
        <v>0</v>
      </c>
      <c r="O2453" s="1">
        <v>13.923406</v>
      </c>
      <c r="P2453" s="1">
        <v>-86.952798999999999</v>
      </c>
      <c r="Q2453" s="1">
        <v>2750000</v>
      </c>
      <c r="R2453" s="1" t="s">
        <v>287</v>
      </c>
      <c r="S2453" s="1" t="s">
        <v>91</v>
      </c>
      <c r="T2453" s="1" t="s">
        <v>72</v>
      </c>
      <c r="U2453" s="1" t="s">
        <v>73</v>
      </c>
      <c r="X2453" s="1" t="s">
        <v>2944</v>
      </c>
      <c r="Z2453" s="1" t="s">
        <v>957</v>
      </c>
      <c r="AJ2453" s="1" t="s">
        <v>76</v>
      </c>
      <c r="AK2453" s="1" t="s">
        <v>2945</v>
      </c>
      <c r="AL2453" s="1">
        <v>11000000</v>
      </c>
      <c r="AM2453" s="1" t="s">
        <v>78</v>
      </c>
      <c r="AN2453" s="1" t="s">
        <v>4689</v>
      </c>
      <c r="AO2453" s="1" t="s">
        <v>4690</v>
      </c>
      <c r="AS2453" s="1">
        <v>1</v>
      </c>
      <c r="AT2453" s="1">
        <v>1</v>
      </c>
      <c r="AU2453" s="1">
        <v>1</v>
      </c>
      <c r="AV2453" s="1">
        <v>1</v>
      </c>
      <c r="AW2453" s="1">
        <v>1</v>
      </c>
      <c r="AX2453" s="1">
        <v>1</v>
      </c>
      <c r="AY2453" s="1">
        <v>1</v>
      </c>
      <c r="AZ2453" s="1">
        <v>1</v>
      </c>
    </row>
    <row r="2454" spans="1:64" x14ac:dyDescent="0.5">
      <c r="A2454" s="1">
        <v>129</v>
      </c>
      <c r="B2454" s="1" t="s">
        <v>2941</v>
      </c>
      <c r="C2454" s="2">
        <v>43512</v>
      </c>
      <c r="D2454" s="1" t="s">
        <v>2942</v>
      </c>
      <c r="E2454" s="1" t="s">
        <v>2943</v>
      </c>
      <c r="F2454" s="1" t="s">
        <v>129</v>
      </c>
      <c r="G2454" s="1">
        <v>25</v>
      </c>
      <c r="H2454" s="1">
        <v>1</v>
      </c>
      <c r="I2454" s="1" t="s">
        <v>957</v>
      </c>
      <c r="J2454" s="1">
        <v>100</v>
      </c>
      <c r="K2454" s="1">
        <v>14.761664</v>
      </c>
      <c r="L2454" s="1">
        <v>-86.921640999999994</v>
      </c>
      <c r="M2454" s="1" t="s">
        <v>308</v>
      </c>
      <c r="N2454" s="1">
        <v>0</v>
      </c>
      <c r="O2454" s="1">
        <v>13.923406</v>
      </c>
      <c r="P2454" s="1">
        <v>-86.952798999999999</v>
      </c>
      <c r="Q2454" s="1">
        <v>2750000</v>
      </c>
      <c r="R2454" s="1" t="s">
        <v>287</v>
      </c>
      <c r="S2454" s="1" t="s">
        <v>91</v>
      </c>
      <c r="T2454" s="1" t="s">
        <v>72</v>
      </c>
      <c r="U2454" s="1" t="s">
        <v>73</v>
      </c>
      <c r="X2454" s="1" t="s">
        <v>2944</v>
      </c>
      <c r="Z2454" s="1" t="s">
        <v>957</v>
      </c>
      <c r="AJ2454" s="1" t="s">
        <v>76</v>
      </c>
      <c r="AK2454" s="1" t="s">
        <v>2945</v>
      </c>
      <c r="AL2454" s="1">
        <v>11000000</v>
      </c>
      <c r="AM2454" s="1" t="s">
        <v>78</v>
      </c>
      <c r="AN2454" s="1" t="s">
        <v>4689</v>
      </c>
      <c r="AO2454" s="1" t="s">
        <v>4690</v>
      </c>
      <c r="AS2454" s="1">
        <v>1</v>
      </c>
      <c r="AT2454" s="1">
        <v>1</v>
      </c>
      <c r="AU2454" s="1">
        <v>1</v>
      </c>
      <c r="AV2454" s="1">
        <v>1</v>
      </c>
      <c r="AW2454" s="1">
        <v>1</v>
      </c>
      <c r="AX2454" s="1">
        <v>1</v>
      </c>
      <c r="AY2454" s="1">
        <v>1</v>
      </c>
      <c r="AZ2454" s="1">
        <v>1</v>
      </c>
    </row>
    <row r="2455" spans="1:64" x14ac:dyDescent="0.5">
      <c r="A2455" s="1">
        <v>129</v>
      </c>
      <c r="B2455" s="1" t="s">
        <v>2941</v>
      </c>
      <c r="C2455" s="2">
        <v>43512</v>
      </c>
      <c r="D2455" s="1" t="s">
        <v>2942</v>
      </c>
      <c r="E2455" s="1" t="s">
        <v>2943</v>
      </c>
      <c r="F2455" s="1" t="s">
        <v>759</v>
      </c>
      <c r="G2455" s="1">
        <v>10</v>
      </c>
      <c r="H2455" s="1">
        <v>1</v>
      </c>
      <c r="I2455" s="1" t="s">
        <v>957</v>
      </c>
      <c r="J2455" s="1">
        <v>100</v>
      </c>
      <c r="K2455" s="1">
        <v>14.761664</v>
      </c>
      <c r="L2455" s="1">
        <v>-86.921640999999994</v>
      </c>
      <c r="M2455" s="1" t="s">
        <v>308</v>
      </c>
      <c r="N2455" s="1">
        <v>0</v>
      </c>
      <c r="O2455" s="1">
        <v>13.923406</v>
      </c>
      <c r="P2455" s="1">
        <v>-86.952798999999999</v>
      </c>
      <c r="Q2455" s="1">
        <v>1100000</v>
      </c>
      <c r="R2455" s="1" t="s">
        <v>287</v>
      </c>
      <c r="S2455" s="1" t="s">
        <v>91</v>
      </c>
      <c r="T2455" s="1" t="s">
        <v>72</v>
      </c>
      <c r="U2455" s="1" t="s">
        <v>73</v>
      </c>
      <c r="X2455" s="1" t="s">
        <v>2944</v>
      </c>
      <c r="Z2455" s="1" t="s">
        <v>957</v>
      </c>
      <c r="AJ2455" s="1" t="s">
        <v>76</v>
      </c>
      <c r="AK2455" s="1" t="s">
        <v>2945</v>
      </c>
      <c r="AL2455" s="1">
        <v>11000000</v>
      </c>
      <c r="AM2455" s="1" t="s">
        <v>78</v>
      </c>
      <c r="AN2455" s="1" t="s">
        <v>4689</v>
      </c>
      <c r="AO2455" s="1" t="s">
        <v>4690</v>
      </c>
      <c r="AS2455" s="1">
        <v>1</v>
      </c>
      <c r="AT2455" s="1">
        <v>1</v>
      </c>
      <c r="AU2455" s="1">
        <v>1</v>
      </c>
      <c r="AV2455" s="1">
        <v>1</v>
      </c>
      <c r="AW2455" s="1">
        <v>1</v>
      </c>
      <c r="AX2455" s="1">
        <v>1</v>
      </c>
      <c r="AY2455" s="1">
        <v>1</v>
      </c>
      <c r="AZ2455" s="1">
        <v>1</v>
      </c>
    </row>
    <row r="2456" spans="1:64" x14ac:dyDescent="0.5">
      <c r="A2456" s="1">
        <v>537</v>
      </c>
      <c r="B2456" s="1" t="s">
        <v>2946</v>
      </c>
      <c r="C2456" s="2">
        <v>43579</v>
      </c>
      <c r="D2456" s="1" t="s">
        <v>2947</v>
      </c>
      <c r="E2456" s="1" t="s">
        <v>2948</v>
      </c>
      <c r="F2456" s="1" t="s">
        <v>129</v>
      </c>
      <c r="G2456" s="1">
        <v>30</v>
      </c>
      <c r="H2456" s="1">
        <v>1</v>
      </c>
      <c r="I2456" s="1" t="s">
        <v>68</v>
      </c>
      <c r="J2456" s="1">
        <v>100</v>
      </c>
      <c r="K2456" s="1">
        <v>12.238333000000001</v>
      </c>
      <c r="L2456" s="1">
        <v>-1.561593</v>
      </c>
      <c r="M2456" s="1" t="s">
        <v>69</v>
      </c>
      <c r="N2456" s="1">
        <v>0</v>
      </c>
      <c r="O2456" s="1">
        <v>2.6272389999999999</v>
      </c>
      <c r="P2456" s="1">
        <v>23.381664000000001</v>
      </c>
      <c r="Q2456" s="1">
        <v>2958000</v>
      </c>
      <c r="R2456" s="1" t="s">
        <v>1275</v>
      </c>
      <c r="S2456" s="1" t="s">
        <v>91</v>
      </c>
      <c r="T2456" s="1" t="s">
        <v>2949</v>
      </c>
      <c r="U2456" s="1" t="s">
        <v>182</v>
      </c>
      <c r="W2456" s="1" t="s">
        <v>183</v>
      </c>
      <c r="X2456" s="1" t="s">
        <v>2950</v>
      </c>
      <c r="Z2456" s="1" t="s">
        <v>68</v>
      </c>
      <c r="AA2456" s="1" t="s">
        <v>1370</v>
      </c>
      <c r="AJ2456" s="1" t="s">
        <v>76</v>
      </c>
      <c r="AK2456" s="1" t="s">
        <v>2951</v>
      </c>
      <c r="AL2456" s="1">
        <v>9860000</v>
      </c>
      <c r="AM2456" s="1" t="s">
        <v>78</v>
      </c>
      <c r="AN2456" s="1" t="s">
        <v>4401</v>
      </c>
      <c r="AO2456" s="1" t="s">
        <v>4691</v>
      </c>
      <c r="AU2456" s="1">
        <v>1</v>
      </c>
      <c r="BL2456" s="1" t="s">
        <v>2952</v>
      </c>
    </row>
    <row r="2457" spans="1:64" x14ac:dyDescent="0.5">
      <c r="A2457" s="1">
        <v>537</v>
      </c>
      <c r="B2457" s="1" t="s">
        <v>2946</v>
      </c>
      <c r="C2457" s="2">
        <v>43579</v>
      </c>
      <c r="D2457" s="1" t="s">
        <v>2947</v>
      </c>
      <c r="E2457" s="1" t="s">
        <v>2948</v>
      </c>
      <c r="F2457" s="1" t="s">
        <v>127</v>
      </c>
      <c r="G2457" s="1">
        <v>15</v>
      </c>
      <c r="H2457" s="1">
        <v>1</v>
      </c>
      <c r="I2457" s="1" t="s">
        <v>68</v>
      </c>
      <c r="J2457" s="1">
        <v>100</v>
      </c>
      <c r="K2457" s="1">
        <v>12.238333000000001</v>
      </c>
      <c r="L2457" s="1">
        <v>-1.561593</v>
      </c>
      <c r="M2457" s="1" t="s">
        <v>69</v>
      </c>
      <c r="N2457" s="1">
        <v>0</v>
      </c>
      <c r="O2457" s="1">
        <v>2.6272389999999999</v>
      </c>
      <c r="P2457" s="1">
        <v>23.381664000000001</v>
      </c>
      <c r="Q2457" s="1">
        <v>1479000</v>
      </c>
      <c r="R2457" s="1" t="s">
        <v>1275</v>
      </c>
      <c r="S2457" s="1" t="s">
        <v>91</v>
      </c>
      <c r="T2457" s="1" t="s">
        <v>2949</v>
      </c>
      <c r="U2457" s="1" t="s">
        <v>182</v>
      </c>
      <c r="W2457" s="1" t="s">
        <v>183</v>
      </c>
      <c r="X2457" s="1" t="s">
        <v>2950</v>
      </c>
      <c r="Z2457" s="1" t="s">
        <v>68</v>
      </c>
      <c r="AA2457" s="1" t="s">
        <v>1370</v>
      </c>
      <c r="AJ2457" s="1" t="s">
        <v>76</v>
      </c>
      <c r="AK2457" s="1" t="s">
        <v>2951</v>
      </c>
      <c r="AL2457" s="1">
        <v>9860000</v>
      </c>
      <c r="AM2457" s="1" t="s">
        <v>78</v>
      </c>
      <c r="AN2457" s="1" t="s">
        <v>4401</v>
      </c>
      <c r="AO2457" s="1" t="s">
        <v>4691</v>
      </c>
      <c r="AU2457" s="1">
        <v>1</v>
      </c>
      <c r="BL2457" s="1" t="s">
        <v>2952</v>
      </c>
    </row>
    <row r="2458" spans="1:64" x14ac:dyDescent="0.5">
      <c r="A2458" s="1">
        <v>537</v>
      </c>
      <c r="B2458" s="1" t="s">
        <v>2946</v>
      </c>
      <c r="C2458" s="2">
        <v>43579</v>
      </c>
      <c r="D2458" s="1" t="s">
        <v>2947</v>
      </c>
      <c r="E2458" s="1" t="s">
        <v>2948</v>
      </c>
      <c r="F2458" s="1" t="s">
        <v>81</v>
      </c>
      <c r="G2458" s="1">
        <v>10</v>
      </c>
      <c r="H2458" s="1">
        <v>1</v>
      </c>
      <c r="I2458" s="1" t="s">
        <v>68</v>
      </c>
      <c r="J2458" s="1">
        <v>100</v>
      </c>
      <c r="K2458" s="1">
        <v>12.238333000000001</v>
      </c>
      <c r="L2458" s="1">
        <v>-1.561593</v>
      </c>
      <c r="M2458" s="1" t="s">
        <v>69</v>
      </c>
      <c r="N2458" s="1">
        <v>0</v>
      </c>
      <c r="O2458" s="1">
        <v>2.6272389999999999</v>
      </c>
      <c r="P2458" s="1">
        <v>23.381664000000001</v>
      </c>
      <c r="Q2458" s="1">
        <v>986000</v>
      </c>
      <c r="R2458" s="1" t="s">
        <v>1275</v>
      </c>
      <c r="S2458" s="1" t="s">
        <v>91</v>
      </c>
      <c r="T2458" s="1" t="s">
        <v>2949</v>
      </c>
      <c r="U2458" s="1" t="s">
        <v>182</v>
      </c>
      <c r="W2458" s="1" t="s">
        <v>183</v>
      </c>
      <c r="X2458" s="1" t="s">
        <v>2950</v>
      </c>
      <c r="Z2458" s="1" t="s">
        <v>68</v>
      </c>
      <c r="AA2458" s="1" t="s">
        <v>1370</v>
      </c>
      <c r="AJ2458" s="1" t="s">
        <v>76</v>
      </c>
      <c r="AK2458" s="1" t="s">
        <v>2951</v>
      </c>
      <c r="AL2458" s="1">
        <v>9860000</v>
      </c>
      <c r="AM2458" s="1" t="s">
        <v>78</v>
      </c>
      <c r="AN2458" s="1" t="s">
        <v>4401</v>
      </c>
      <c r="AO2458" s="1" t="s">
        <v>4691</v>
      </c>
      <c r="AU2458" s="1">
        <v>1</v>
      </c>
      <c r="BL2458" s="1" t="s">
        <v>2952</v>
      </c>
    </row>
    <row r="2459" spans="1:64" x14ac:dyDescent="0.5">
      <c r="A2459" s="1">
        <v>537</v>
      </c>
      <c r="B2459" s="1" t="s">
        <v>2946</v>
      </c>
      <c r="C2459" s="2">
        <v>43579</v>
      </c>
      <c r="D2459" s="1" t="s">
        <v>2947</v>
      </c>
      <c r="E2459" s="1" t="s">
        <v>2948</v>
      </c>
      <c r="F2459" s="1" t="s">
        <v>98</v>
      </c>
      <c r="G2459" s="1">
        <v>45</v>
      </c>
      <c r="H2459" s="1">
        <v>1</v>
      </c>
      <c r="I2459" s="1" t="s">
        <v>68</v>
      </c>
      <c r="J2459" s="1">
        <v>100</v>
      </c>
      <c r="K2459" s="1">
        <v>12.238333000000001</v>
      </c>
      <c r="L2459" s="1">
        <v>-1.561593</v>
      </c>
      <c r="M2459" s="1" t="s">
        <v>69</v>
      </c>
      <c r="N2459" s="1">
        <v>0</v>
      </c>
      <c r="O2459" s="1">
        <v>2.6272389999999999</v>
      </c>
      <c r="P2459" s="1">
        <v>23.381664000000001</v>
      </c>
      <c r="Q2459" s="1">
        <v>4437000</v>
      </c>
      <c r="R2459" s="1" t="s">
        <v>1275</v>
      </c>
      <c r="S2459" s="1" t="s">
        <v>91</v>
      </c>
      <c r="T2459" s="1" t="s">
        <v>2949</v>
      </c>
      <c r="U2459" s="1" t="s">
        <v>182</v>
      </c>
      <c r="W2459" s="1" t="s">
        <v>183</v>
      </c>
      <c r="X2459" s="1" t="s">
        <v>2950</v>
      </c>
      <c r="Z2459" s="1" t="s">
        <v>68</v>
      </c>
      <c r="AA2459" s="1" t="s">
        <v>1370</v>
      </c>
      <c r="AJ2459" s="1" t="s">
        <v>76</v>
      </c>
      <c r="AK2459" s="1" t="s">
        <v>2951</v>
      </c>
      <c r="AL2459" s="1">
        <v>9860000</v>
      </c>
      <c r="AM2459" s="1" t="s">
        <v>78</v>
      </c>
      <c r="AN2459" s="1" t="s">
        <v>4401</v>
      </c>
      <c r="AO2459" s="1" t="s">
        <v>4691</v>
      </c>
      <c r="AU2459" s="1">
        <v>1</v>
      </c>
      <c r="BL2459" s="1" t="s">
        <v>2952</v>
      </c>
    </row>
    <row r="2460" spans="1:64" x14ac:dyDescent="0.5">
      <c r="A2460" s="1">
        <v>289</v>
      </c>
      <c r="B2460" s="1" t="s">
        <v>2953</v>
      </c>
      <c r="C2460" s="2">
        <v>43579</v>
      </c>
      <c r="D2460" s="1" t="s">
        <v>2954</v>
      </c>
      <c r="E2460" s="1" t="s">
        <v>2955</v>
      </c>
      <c r="F2460" s="1" t="s">
        <v>129</v>
      </c>
      <c r="G2460" s="1">
        <v>100</v>
      </c>
      <c r="H2460" s="1">
        <v>1</v>
      </c>
      <c r="I2460" s="1" t="s">
        <v>194</v>
      </c>
      <c r="J2460" s="1">
        <v>100</v>
      </c>
      <c r="K2460" s="1">
        <v>19.182435999999999</v>
      </c>
      <c r="L2460" s="1">
        <v>-72.434515000000005</v>
      </c>
      <c r="M2460" s="1" t="s">
        <v>195</v>
      </c>
      <c r="N2460" s="1">
        <v>0</v>
      </c>
      <c r="O2460" s="1">
        <v>25.14509</v>
      </c>
      <c r="P2460" s="1">
        <v>-80.396960000000007</v>
      </c>
      <c r="Q2460" s="1">
        <v>8762000</v>
      </c>
      <c r="R2460" s="1" t="s">
        <v>2956</v>
      </c>
      <c r="S2460" s="1" t="s">
        <v>71</v>
      </c>
      <c r="T2460" s="1" t="s">
        <v>2957</v>
      </c>
      <c r="U2460" s="1" t="s">
        <v>2958</v>
      </c>
      <c r="W2460" s="1" t="s">
        <v>210</v>
      </c>
      <c r="X2460" s="1" t="s">
        <v>2959</v>
      </c>
      <c r="Y2460" s="1" t="s">
        <v>2960</v>
      </c>
      <c r="Z2460" s="1" t="s">
        <v>194</v>
      </c>
      <c r="AA2460" s="1" t="s">
        <v>2961</v>
      </c>
      <c r="AE2460" s="1" t="s">
        <v>2962</v>
      </c>
      <c r="AH2460" s="1" t="s">
        <v>2963</v>
      </c>
      <c r="AI2460" s="1" t="s">
        <v>2964</v>
      </c>
      <c r="AJ2460" s="1" t="s">
        <v>2965</v>
      </c>
      <c r="AK2460" s="1" t="s">
        <v>2966</v>
      </c>
      <c r="AL2460" s="1">
        <v>8762000</v>
      </c>
      <c r="AM2460" s="1" t="s">
        <v>78</v>
      </c>
      <c r="AN2460" s="1" t="s">
        <v>4444</v>
      </c>
      <c r="AO2460" s="1" t="s">
        <v>4434</v>
      </c>
      <c r="AP2460" s="1">
        <v>30000</v>
      </c>
      <c r="AQ2460" s="1">
        <v>225101</v>
      </c>
      <c r="AR2460" s="1" t="s">
        <v>2967</v>
      </c>
      <c r="AS2460" s="1">
        <v>1</v>
      </c>
      <c r="AT2460" s="1">
        <v>1</v>
      </c>
      <c r="AU2460" s="1">
        <v>1</v>
      </c>
      <c r="AV2460" s="1">
        <v>1</v>
      </c>
      <c r="AW2460" s="1">
        <v>1</v>
      </c>
      <c r="AX2460" s="1">
        <v>1</v>
      </c>
      <c r="AY2460" s="1">
        <v>1</v>
      </c>
      <c r="AZ2460" s="1">
        <v>1</v>
      </c>
      <c r="BD2460" s="1">
        <v>1</v>
      </c>
      <c r="BE2460" s="1">
        <v>1</v>
      </c>
      <c r="BL2460" s="1" t="s">
        <v>2968</v>
      </c>
    </row>
    <row r="2461" spans="1:64" x14ac:dyDescent="0.5">
      <c r="A2461" s="1">
        <v>173</v>
      </c>
      <c r="B2461" s="1" t="s">
        <v>2969</v>
      </c>
      <c r="C2461" s="2">
        <v>43371</v>
      </c>
      <c r="D2461" s="1" t="s">
        <v>2970</v>
      </c>
      <c r="E2461" s="1" t="s">
        <v>2971</v>
      </c>
      <c r="F2461" s="1" t="s">
        <v>283</v>
      </c>
      <c r="G2461" s="1">
        <v>30</v>
      </c>
      <c r="H2461" s="1">
        <v>2</v>
      </c>
      <c r="I2461" s="1" t="s">
        <v>169</v>
      </c>
      <c r="J2461" s="1">
        <v>50</v>
      </c>
      <c r="K2461" s="1">
        <v>9.0819989999999997</v>
      </c>
      <c r="L2461" s="1">
        <v>8.6752769999999995</v>
      </c>
      <c r="M2461" s="1" t="s">
        <v>69</v>
      </c>
      <c r="N2461" s="1">
        <v>0</v>
      </c>
      <c r="O2461" s="1">
        <v>2.6272389999999999</v>
      </c>
      <c r="P2461" s="1">
        <v>23.381664000000001</v>
      </c>
      <c r="Q2461" s="1">
        <v>251708.55</v>
      </c>
      <c r="R2461" s="1" t="s">
        <v>814</v>
      </c>
      <c r="S2461" s="1" t="s">
        <v>71</v>
      </c>
      <c r="T2461" s="1" t="s">
        <v>104</v>
      </c>
      <c r="U2461" s="1" t="s">
        <v>105</v>
      </c>
      <c r="X2461" s="1" t="s">
        <v>2972</v>
      </c>
      <c r="Z2461" s="1" t="s">
        <v>169</v>
      </c>
      <c r="AA2461" s="1" t="s">
        <v>2973</v>
      </c>
      <c r="AJ2461" s="1" t="s">
        <v>76</v>
      </c>
      <c r="AK2461" s="1" t="s">
        <v>2974</v>
      </c>
      <c r="AL2461" s="1">
        <v>1678057</v>
      </c>
      <c r="AM2461" s="1" t="s">
        <v>109</v>
      </c>
      <c r="AN2461" s="1" t="s">
        <v>4692</v>
      </c>
      <c r="AO2461" s="1" t="s">
        <v>4674</v>
      </c>
    </row>
    <row r="2462" spans="1:64" x14ac:dyDescent="0.5">
      <c r="A2462" s="1">
        <v>173</v>
      </c>
      <c r="B2462" s="1" t="s">
        <v>2969</v>
      </c>
      <c r="C2462" s="2">
        <v>43371</v>
      </c>
      <c r="D2462" s="1" t="s">
        <v>2970</v>
      </c>
      <c r="E2462" s="1" t="s">
        <v>2971</v>
      </c>
      <c r="F2462" s="1" t="s">
        <v>97</v>
      </c>
      <c r="G2462" s="1">
        <v>70</v>
      </c>
      <c r="H2462" s="1">
        <v>2</v>
      </c>
      <c r="I2462" s="1" t="s">
        <v>169</v>
      </c>
      <c r="J2462" s="1">
        <v>50</v>
      </c>
      <c r="K2462" s="1">
        <v>9.0819989999999997</v>
      </c>
      <c r="L2462" s="1">
        <v>8.6752769999999995</v>
      </c>
      <c r="M2462" s="1" t="s">
        <v>69</v>
      </c>
      <c r="N2462" s="1">
        <v>0</v>
      </c>
      <c r="O2462" s="1">
        <v>2.6272389999999999</v>
      </c>
      <c r="P2462" s="1">
        <v>23.381664000000001</v>
      </c>
      <c r="Q2462" s="1">
        <v>587319.94999999995</v>
      </c>
      <c r="R2462" s="1" t="s">
        <v>814</v>
      </c>
      <c r="S2462" s="1" t="s">
        <v>71</v>
      </c>
      <c r="T2462" s="1" t="s">
        <v>104</v>
      </c>
      <c r="U2462" s="1" t="s">
        <v>105</v>
      </c>
      <c r="X2462" s="1" t="s">
        <v>2972</v>
      </c>
      <c r="Z2462" s="1" t="s">
        <v>169</v>
      </c>
      <c r="AA2462" s="1" t="s">
        <v>2973</v>
      </c>
      <c r="AJ2462" s="1" t="s">
        <v>76</v>
      </c>
      <c r="AK2462" s="1" t="s">
        <v>2974</v>
      </c>
      <c r="AL2462" s="1">
        <v>1678057</v>
      </c>
      <c r="AM2462" s="1" t="s">
        <v>109</v>
      </c>
      <c r="AN2462" s="1" t="s">
        <v>4692</v>
      </c>
      <c r="AO2462" s="1" t="s">
        <v>4674</v>
      </c>
    </row>
    <row r="2463" spans="1:64" x14ac:dyDescent="0.5">
      <c r="A2463" s="1">
        <v>173</v>
      </c>
      <c r="B2463" s="1" t="s">
        <v>2969</v>
      </c>
      <c r="C2463" s="2">
        <v>43371</v>
      </c>
      <c r="D2463" s="1" t="s">
        <v>2970</v>
      </c>
      <c r="E2463" s="1" t="s">
        <v>2971</v>
      </c>
      <c r="F2463" s="1" t="s">
        <v>283</v>
      </c>
      <c r="G2463" s="1">
        <v>30</v>
      </c>
      <c r="H2463" s="1">
        <v>2</v>
      </c>
      <c r="I2463" s="1" t="s">
        <v>82</v>
      </c>
      <c r="J2463" s="1">
        <v>50</v>
      </c>
      <c r="K2463" s="1">
        <v>15.221447</v>
      </c>
      <c r="L2463" s="1">
        <v>-14.820880000000001</v>
      </c>
      <c r="M2463" s="1" t="s">
        <v>69</v>
      </c>
      <c r="N2463" s="1">
        <v>0</v>
      </c>
      <c r="O2463" s="1">
        <v>2.6272389999999999</v>
      </c>
      <c r="P2463" s="1">
        <v>23.381664000000001</v>
      </c>
      <c r="Q2463" s="1">
        <v>251708.55</v>
      </c>
      <c r="R2463" s="1" t="s">
        <v>814</v>
      </c>
      <c r="S2463" s="1" t="s">
        <v>71</v>
      </c>
      <c r="T2463" s="1" t="s">
        <v>104</v>
      </c>
      <c r="U2463" s="1" t="s">
        <v>105</v>
      </c>
      <c r="X2463" s="1" t="s">
        <v>2972</v>
      </c>
      <c r="Z2463" s="1" t="s">
        <v>82</v>
      </c>
      <c r="AA2463" s="1" t="s">
        <v>2973</v>
      </c>
      <c r="AJ2463" s="1" t="s">
        <v>76</v>
      </c>
      <c r="AK2463" s="1" t="s">
        <v>2974</v>
      </c>
      <c r="AL2463" s="1">
        <v>1678057</v>
      </c>
      <c r="AM2463" s="1" t="s">
        <v>109</v>
      </c>
      <c r="AN2463" s="1" t="s">
        <v>4692</v>
      </c>
      <c r="AO2463" s="1" t="s">
        <v>4674</v>
      </c>
    </row>
    <row r="2464" spans="1:64" x14ac:dyDescent="0.5">
      <c r="A2464" s="1">
        <v>173</v>
      </c>
      <c r="B2464" s="1" t="s">
        <v>2969</v>
      </c>
      <c r="C2464" s="2">
        <v>43371</v>
      </c>
      <c r="D2464" s="1" t="s">
        <v>2970</v>
      </c>
      <c r="E2464" s="1" t="s">
        <v>2971</v>
      </c>
      <c r="F2464" s="1" t="s">
        <v>97</v>
      </c>
      <c r="G2464" s="1">
        <v>70</v>
      </c>
      <c r="H2464" s="1">
        <v>2</v>
      </c>
      <c r="I2464" s="1" t="s">
        <v>82</v>
      </c>
      <c r="J2464" s="1">
        <v>50</v>
      </c>
      <c r="K2464" s="1">
        <v>15.221447</v>
      </c>
      <c r="L2464" s="1">
        <v>-14.820880000000001</v>
      </c>
      <c r="M2464" s="1" t="s">
        <v>69</v>
      </c>
      <c r="N2464" s="1">
        <v>0</v>
      </c>
      <c r="O2464" s="1">
        <v>2.6272389999999999</v>
      </c>
      <c r="P2464" s="1">
        <v>23.381664000000001</v>
      </c>
      <c r="Q2464" s="1">
        <v>587319.94999999995</v>
      </c>
      <c r="R2464" s="1" t="s">
        <v>814</v>
      </c>
      <c r="S2464" s="1" t="s">
        <v>71</v>
      </c>
      <c r="T2464" s="1" t="s">
        <v>104</v>
      </c>
      <c r="U2464" s="1" t="s">
        <v>105</v>
      </c>
      <c r="X2464" s="1" t="s">
        <v>2972</v>
      </c>
      <c r="Z2464" s="1" t="s">
        <v>82</v>
      </c>
      <c r="AA2464" s="1" t="s">
        <v>2973</v>
      </c>
      <c r="AJ2464" s="1" t="s">
        <v>76</v>
      </c>
      <c r="AK2464" s="1" t="s">
        <v>2974</v>
      </c>
      <c r="AL2464" s="1">
        <v>1678057</v>
      </c>
      <c r="AM2464" s="1" t="s">
        <v>109</v>
      </c>
      <c r="AN2464" s="1" t="s">
        <v>4692</v>
      </c>
      <c r="AO2464" s="1" t="s">
        <v>4674</v>
      </c>
    </row>
    <row r="2465" spans="1:50" x14ac:dyDescent="0.5">
      <c r="A2465" s="1">
        <v>616</v>
      </c>
      <c r="B2465" s="1" t="s">
        <v>2975</v>
      </c>
      <c r="C2465" s="2">
        <v>43580</v>
      </c>
      <c r="D2465" s="1" t="s">
        <v>2976</v>
      </c>
      <c r="E2465" s="1" t="s">
        <v>2977</v>
      </c>
      <c r="F2465" s="1" t="s">
        <v>291</v>
      </c>
      <c r="G2465" s="1">
        <v>25</v>
      </c>
      <c r="H2465" s="1">
        <v>1</v>
      </c>
      <c r="M2465" s="1" t="s">
        <v>308</v>
      </c>
      <c r="N2465" s="1">
        <v>11.76</v>
      </c>
      <c r="O2465" s="1">
        <v>13.923406</v>
      </c>
      <c r="P2465" s="1">
        <v>-86.952798999999999</v>
      </c>
      <c r="Q2465" s="1">
        <v>99960</v>
      </c>
      <c r="R2465" s="1" t="s">
        <v>287</v>
      </c>
      <c r="S2465" s="1" t="s">
        <v>91</v>
      </c>
      <c r="U2465" s="1" t="s">
        <v>182</v>
      </c>
      <c r="W2465" s="1" t="s">
        <v>183</v>
      </c>
      <c r="X2465" s="1" t="s">
        <v>2978</v>
      </c>
      <c r="Z2465" s="1" t="s">
        <v>308</v>
      </c>
      <c r="AA2465" s="1" t="s">
        <v>2979</v>
      </c>
      <c r="AJ2465" s="1" t="s">
        <v>76</v>
      </c>
      <c r="AK2465" s="1" t="s">
        <v>2980</v>
      </c>
      <c r="AL2465" s="1">
        <v>3400000</v>
      </c>
      <c r="AM2465" s="1" t="s">
        <v>78</v>
      </c>
      <c r="AN2465" s="1" t="s">
        <v>4405</v>
      </c>
      <c r="AO2465" s="1" t="s">
        <v>4637</v>
      </c>
      <c r="AU2465" s="1">
        <v>1</v>
      </c>
      <c r="AV2465" s="1">
        <v>1</v>
      </c>
      <c r="AW2465" s="1">
        <v>1</v>
      </c>
      <c r="AX2465" s="1">
        <v>1</v>
      </c>
    </row>
    <row r="2466" spans="1:50" x14ac:dyDescent="0.5">
      <c r="A2466" s="1">
        <v>616</v>
      </c>
      <c r="B2466" s="1" t="s">
        <v>2975</v>
      </c>
      <c r="C2466" s="2">
        <v>43580</v>
      </c>
      <c r="D2466" s="1" t="s">
        <v>2976</v>
      </c>
      <c r="E2466" s="1" t="s">
        <v>2977</v>
      </c>
      <c r="F2466" s="1" t="s">
        <v>98</v>
      </c>
      <c r="G2466" s="1">
        <v>75</v>
      </c>
      <c r="H2466" s="1">
        <v>1</v>
      </c>
      <c r="M2466" s="1" t="s">
        <v>308</v>
      </c>
      <c r="N2466" s="1">
        <v>11.76</v>
      </c>
      <c r="O2466" s="1">
        <v>13.923406</v>
      </c>
      <c r="P2466" s="1">
        <v>-86.952798999999999</v>
      </c>
      <c r="Q2466" s="1">
        <v>299880</v>
      </c>
      <c r="R2466" s="1" t="s">
        <v>287</v>
      </c>
      <c r="S2466" s="1" t="s">
        <v>91</v>
      </c>
      <c r="U2466" s="1" t="s">
        <v>182</v>
      </c>
      <c r="W2466" s="1" t="s">
        <v>183</v>
      </c>
      <c r="X2466" s="1" t="s">
        <v>2978</v>
      </c>
      <c r="Z2466" s="1" t="s">
        <v>308</v>
      </c>
      <c r="AA2466" s="1" t="s">
        <v>2979</v>
      </c>
      <c r="AJ2466" s="1" t="s">
        <v>76</v>
      </c>
      <c r="AK2466" s="1" t="s">
        <v>2980</v>
      </c>
      <c r="AL2466" s="1">
        <v>3400000</v>
      </c>
      <c r="AM2466" s="1" t="s">
        <v>78</v>
      </c>
      <c r="AN2466" s="1" t="s">
        <v>4405</v>
      </c>
      <c r="AO2466" s="1" t="s">
        <v>4637</v>
      </c>
      <c r="AU2466" s="1">
        <v>1</v>
      </c>
      <c r="AV2466" s="1">
        <v>1</v>
      </c>
      <c r="AW2466" s="1">
        <v>1</v>
      </c>
      <c r="AX2466" s="1">
        <v>1</v>
      </c>
    </row>
    <row r="2467" spans="1:50" x14ac:dyDescent="0.5">
      <c r="A2467" s="1">
        <v>616</v>
      </c>
      <c r="B2467" s="1" t="s">
        <v>2975</v>
      </c>
      <c r="C2467" s="2">
        <v>43580</v>
      </c>
      <c r="D2467" s="1" t="s">
        <v>2976</v>
      </c>
      <c r="E2467" s="1" t="s">
        <v>2977</v>
      </c>
      <c r="F2467" s="1" t="s">
        <v>291</v>
      </c>
      <c r="G2467" s="1">
        <v>25</v>
      </c>
      <c r="H2467" s="1">
        <v>1</v>
      </c>
      <c r="I2467" s="1" t="s">
        <v>959</v>
      </c>
      <c r="J2467" s="1">
        <v>88.24</v>
      </c>
      <c r="K2467" s="1">
        <v>13.794185000000001</v>
      </c>
      <c r="L2467" s="1">
        <v>-88.896529999999998</v>
      </c>
      <c r="M2467" s="1" t="s">
        <v>308</v>
      </c>
      <c r="N2467" s="1">
        <v>0</v>
      </c>
      <c r="O2467" s="1">
        <v>13.923406</v>
      </c>
      <c r="P2467" s="1">
        <v>-86.952798999999999</v>
      </c>
      <c r="Q2467" s="1">
        <v>750040</v>
      </c>
      <c r="R2467" s="1" t="s">
        <v>287</v>
      </c>
      <c r="S2467" s="1" t="s">
        <v>91</v>
      </c>
      <c r="U2467" s="1" t="s">
        <v>182</v>
      </c>
      <c r="W2467" s="1" t="s">
        <v>183</v>
      </c>
      <c r="X2467" s="1" t="s">
        <v>2978</v>
      </c>
      <c r="Z2467" s="1" t="s">
        <v>959</v>
      </c>
      <c r="AA2467" s="1" t="s">
        <v>2979</v>
      </c>
      <c r="AJ2467" s="1" t="s">
        <v>76</v>
      </c>
      <c r="AK2467" s="1" t="s">
        <v>2980</v>
      </c>
      <c r="AL2467" s="1">
        <v>3400000</v>
      </c>
      <c r="AM2467" s="1" t="s">
        <v>78</v>
      </c>
      <c r="AN2467" s="1" t="s">
        <v>4405</v>
      </c>
      <c r="AO2467" s="1" t="s">
        <v>4637</v>
      </c>
      <c r="AU2467" s="1">
        <v>1</v>
      </c>
      <c r="AV2467" s="1">
        <v>1</v>
      </c>
      <c r="AW2467" s="1">
        <v>1</v>
      </c>
      <c r="AX2467" s="1">
        <v>1</v>
      </c>
    </row>
    <row r="2468" spans="1:50" x14ac:dyDescent="0.5">
      <c r="A2468" s="1">
        <v>616</v>
      </c>
      <c r="B2468" s="1" t="s">
        <v>2975</v>
      </c>
      <c r="C2468" s="2">
        <v>43580</v>
      </c>
      <c r="D2468" s="1" t="s">
        <v>2976</v>
      </c>
      <c r="E2468" s="1" t="s">
        <v>2977</v>
      </c>
      <c r="F2468" s="1" t="s">
        <v>98</v>
      </c>
      <c r="G2468" s="1">
        <v>75</v>
      </c>
      <c r="H2468" s="1">
        <v>1</v>
      </c>
      <c r="I2468" s="1" t="s">
        <v>959</v>
      </c>
      <c r="J2468" s="1">
        <v>88.24</v>
      </c>
      <c r="K2468" s="1">
        <v>13.794185000000001</v>
      </c>
      <c r="L2468" s="1">
        <v>-88.896529999999998</v>
      </c>
      <c r="M2468" s="1" t="s">
        <v>308</v>
      </c>
      <c r="N2468" s="1">
        <v>0</v>
      </c>
      <c r="O2468" s="1">
        <v>13.923406</v>
      </c>
      <c r="P2468" s="1">
        <v>-86.952798999999999</v>
      </c>
      <c r="Q2468" s="1">
        <v>2250120</v>
      </c>
      <c r="R2468" s="1" t="s">
        <v>287</v>
      </c>
      <c r="S2468" s="1" t="s">
        <v>91</v>
      </c>
      <c r="U2468" s="1" t="s">
        <v>182</v>
      </c>
      <c r="W2468" s="1" t="s">
        <v>183</v>
      </c>
      <c r="X2468" s="1" t="s">
        <v>2978</v>
      </c>
      <c r="Z2468" s="1" t="s">
        <v>959</v>
      </c>
      <c r="AA2468" s="1" t="s">
        <v>2979</v>
      </c>
      <c r="AJ2468" s="1" t="s">
        <v>76</v>
      </c>
      <c r="AK2468" s="1" t="s">
        <v>2980</v>
      </c>
      <c r="AL2468" s="1">
        <v>3400000</v>
      </c>
      <c r="AM2468" s="1" t="s">
        <v>78</v>
      </c>
      <c r="AN2468" s="1" t="s">
        <v>4405</v>
      </c>
      <c r="AO2468" s="1" t="s">
        <v>4637</v>
      </c>
      <c r="AU2468" s="1">
        <v>1</v>
      </c>
      <c r="AV2468" s="1">
        <v>1</v>
      </c>
      <c r="AW2468" s="1">
        <v>1</v>
      </c>
      <c r="AX2468" s="1">
        <v>1</v>
      </c>
    </row>
    <row r="2469" spans="1:50" x14ac:dyDescent="0.5">
      <c r="A2469" s="1">
        <v>182</v>
      </c>
      <c r="B2469" s="1" t="s">
        <v>2981</v>
      </c>
      <c r="C2469" s="2">
        <v>43371</v>
      </c>
      <c r="D2469" s="1" t="s">
        <v>2982</v>
      </c>
      <c r="E2469" s="1" t="s">
        <v>2983</v>
      </c>
      <c r="F2469" s="1" t="s">
        <v>128</v>
      </c>
      <c r="G2469" s="1">
        <v>100</v>
      </c>
      <c r="H2469" s="1">
        <v>1</v>
      </c>
      <c r="I2469" s="1" t="s">
        <v>139</v>
      </c>
      <c r="J2469" s="1">
        <v>100</v>
      </c>
      <c r="K2469" s="1">
        <v>9.1449999999999996</v>
      </c>
      <c r="L2469" s="1">
        <v>40.489674000000001</v>
      </c>
      <c r="M2469" s="1" t="s">
        <v>69</v>
      </c>
      <c r="N2469" s="1">
        <v>0</v>
      </c>
      <c r="O2469" s="1">
        <v>2.6272389999999999</v>
      </c>
      <c r="P2469" s="1">
        <v>23.381664000000001</v>
      </c>
      <c r="Q2469" s="1">
        <v>19200000</v>
      </c>
      <c r="R2469" s="1" t="s">
        <v>1029</v>
      </c>
      <c r="S2469" s="1" t="s">
        <v>91</v>
      </c>
      <c r="T2469" s="1" t="s">
        <v>104</v>
      </c>
      <c r="U2469" s="1" t="s">
        <v>105</v>
      </c>
      <c r="X2469" s="1" t="s">
        <v>2984</v>
      </c>
      <c r="Z2469" s="1" t="s">
        <v>139</v>
      </c>
      <c r="AA2469" s="1" t="s">
        <v>1496</v>
      </c>
      <c r="AJ2469" s="1" t="s">
        <v>76</v>
      </c>
      <c r="AK2469" s="1" t="s">
        <v>2985</v>
      </c>
      <c r="AL2469" s="1">
        <v>19200000</v>
      </c>
      <c r="AM2469" s="1" t="s">
        <v>109</v>
      </c>
      <c r="AN2469" s="1" t="s">
        <v>4394</v>
      </c>
      <c r="AO2469" s="1" t="s">
        <v>4693</v>
      </c>
    </row>
    <row r="2470" spans="1:50" x14ac:dyDescent="0.5">
      <c r="A2470" s="1">
        <v>179</v>
      </c>
      <c r="B2470" s="1" t="s">
        <v>2986</v>
      </c>
      <c r="C2470" s="2">
        <v>43371</v>
      </c>
      <c r="D2470" s="1" t="s">
        <v>2987</v>
      </c>
      <c r="E2470" s="1" t="s">
        <v>2988</v>
      </c>
      <c r="F2470" s="1" t="s">
        <v>127</v>
      </c>
      <c r="G2470" s="1">
        <v>25</v>
      </c>
      <c r="H2470" s="1">
        <v>1</v>
      </c>
      <c r="I2470" s="1" t="s">
        <v>139</v>
      </c>
      <c r="J2470" s="1">
        <v>100</v>
      </c>
      <c r="K2470" s="1">
        <v>9.1449999999999996</v>
      </c>
      <c r="L2470" s="1">
        <v>40.489674000000001</v>
      </c>
      <c r="M2470" s="1" t="s">
        <v>69</v>
      </c>
      <c r="N2470" s="1">
        <v>0</v>
      </c>
      <c r="O2470" s="1">
        <v>2.6272389999999999</v>
      </c>
      <c r="P2470" s="1">
        <v>23.381664000000001</v>
      </c>
      <c r="Q2470" s="1">
        <v>1119271.75</v>
      </c>
      <c r="R2470" s="1" t="s">
        <v>253</v>
      </c>
      <c r="S2470" s="1" t="s">
        <v>71</v>
      </c>
      <c r="T2470" s="1" t="s">
        <v>104</v>
      </c>
      <c r="U2470" s="1" t="s">
        <v>105</v>
      </c>
      <c r="X2470" s="1" t="s">
        <v>2989</v>
      </c>
      <c r="Z2470" s="1" t="s">
        <v>139</v>
      </c>
      <c r="AA2470" s="1" t="s">
        <v>1496</v>
      </c>
      <c r="AJ2470" s="1" t="s">
        <v>76</v>
      </c>
      <c r="AK2470" s="1" t="s">
        <v>2990</v>
      </c>
      <c r="AL2470" s="1">
        <v>4477087</v>
      </c>
      <c r="AM2470" s="1" t="s">
        <v>78</v>
      </c>
      <c r="AN2470" s="1" t="s">
        <v>4694</v>
      </c>
      <c r="AO2470" s="1" t="s">
        <v>4695</v>
      </c>
    </row>
    <row r="2471" spans="1:50" x14ac:dyDescent="0.5">
      <c r="A2471" s="1">
        <v>179</v>
      </c>
      <c r="B2471" s="1" t="s">
        <v>2986</v>
      </c>
      <c r="C2471" s="2">
        <v>43371</v>
      </c>
      <c r="D2471" s="1" t="s">
        <v>2987</v>
      </c>
      <c r="E2471" s="1" t="s">
        <v>2988</v>
      </c>
      <c r="F2471" s="1" t="s">
        <v>97</v>
      </c>
      <c r="G2471" s="1">
        <v>25</v>
      </c>
      <c r="H2471" s="1">
        <v>1</v>
      </c>
      <c r="I2471" s="1" t="s">
        <v>139</v>
      </c>
      <c r="J2471" s="1">
        <v>100</v>
      </c>
      <c r="K2471" s="1">
        <v>9.1449999999999996</v>
      </c>
      <c r="L2471" s="1">
        <v>40.489674000000001</v>
      </c>
      <c r="M2471" s="1" t="s">
        <v>69</v>
      </c>
      <c r="N2471" s="1">
        <v>0</v>
      </c>
      <c r="O2471" s="1">
        <v>2.6272389999999999</v>
      </c>
      <c r="P2471" s="1">
        <v>23.381664000000001</v>
      </c>
      <c r="Q2471" s="1">
        <v>1119271.75</v>
      </c>
      <c r="R2471" s="1" t="s">
        <v>253</v>
      </c>
      <c r="S2471" s="1" t="s">
        <v>71</v>
      </c>
      <c r="T2471" s="1" t="s">
        <v>104</v>
      </c>
      <c r="U2471" s="1" t="s">
        <v>105</v>
      </c>
      <c r="X2471" s="1" t="s">
        <v>2989</v>
      </c>
      <c r="Z2471" s="1" t="s">
        <v>139</v>
      </c>
      <c r="AA2471" s="1" t="s">
        <v>1496</v>
      </c>
      <c r="AJ2471" s="1" t="s">
        <v>76</v>
      </c>
      <c r="AK2471" s="1" t="s">
        <v>2990</v>
      </c>
      <c r="AL2471" s="1">
        <v>4477087</v>
      </c>
      <c r="AM2471" s="1" t="s">
        <v>78</v>
      </c>
      <c r="AN2471" s="1" t="s">
        <v>4694</v>
      </c>
      <c r="AO2471" s="1" t="s">
        <v>4695</v>
      </c>
    </row>
    <row r="2472" spans="1:50" x14ac:dyDescent="0.5">
      <c r="A2472" s="1">
        <v>179</v>
      </c>
      <c r="B2472" s="1" t="s">
        <v>2986</v>
      </c>
      <c r="C2472" s="2">
        <v>43371</v>
      </c>
      <c r="D2472" s="1" t="s">
        <v>2987</v>
      </c>
      <c r="E2472" s="1" t="s">
        <v>2988</v>
      </c>
      <c r="F2472" s="1" t="s">
        <v>128</v>
      </c>
      <c r="G2472" s="1">
        <v>50</v>
      </c>
      <c r="H2472" s="1">
        <v>1</v>
      </c>
      <c r="I2472" s="1" t="s">
        <v>139</v>
      </c>
      <c r="J2472" s="1">
        <v>100</v>
      </c>
      <c r="K2472" s="1">
        <v>9.1449999999999996</v>
      </c>
      <c r="L2472" s="1">
        <v>40.489674000000001</v>
      </c>
      <c r="M2472" s="1" t="s">
        <v>69</v>
      </c>
      <c r="N2472" s="1">
        <v>0</v>
      </c>
      <c r="O2472" s="1">
        <v>2.6272389999999999</v>
      </c>
      <c r="P2472" s="1">
        <v>23.381664000000001</v>
      </c>
      <c r="Q2472" s="1">
        <v>2238543.5</v>
      </c>
      <c r="R2472" s="1" t="s">
        <v>253</v>
      </c>
      <c r="S2472" s="1" t="s">
        <v>71</v>
      </c>
      <c r="T2472" s="1" t="s">
        <v>104</v>
      </c>
      <c r="U2472" s="1" t="s">
        <v>105</v>
      </c>
      <c r="X2472" s="1" t="s">
        <v>2989</v>
      </c>
      <c r="Z2472" s="1" t="s">
        <v>139</v>
      </c>
      <c r="AA2472" s="1" t="s">
        <v>1496</v>
      </c>
      <c r="AJ2472" s="1" t="s">
        <v>76</v>
      </c>
      <c r="AK2472" s="1" t="s">
        <v>2990</v>
      </c>
      <c r="AL2472" s="1">
        <v>4477087</v>
      </c>
      <c r="AM2472" s="1" t="s">
        <v>78</v>
      </c>
      <c r="AN2472" s="1" t="s">
        <v>4694</v>
      </c>
      <c r="AO2472" s="1" t="s">
        <v>4695</v>
      </c>
    </row>
    <row r="2473" spans="1:50" x14ac:dyDescent="0.5">
      <c r="A2473" s="1">
        <v>158</v>
      </c>
      <c r="B2473" s="1" t="s">
        <v>2991</v>
      </c>
      <c r="C2473" s="2">
        <v>43371</v>
      </c>
      <c r="D2473" s="1" t="s">
        <v>2992</v>
      </c>
      <c r="E2473" s="1" t="s">
        <v>2993</v>
      </c>
      <c r="F2473" s="1" t="s">
        <v>67</v>
      </c>
      <c r="G2473" s="1">
        <v>100</v>
      </c>
      <c r="H2473" s="1">
        <v>0</v>
      </c>
      <c r="M2473" s="1" t="s">
        <v>112</v>
      </c>
      <c r="N2473" s="1">
        <v>7.5</v>
      </c>
      <c r="O2473" s="1">
        <v>45.052331000000002</v>
      </c>
      <c r="P2473" s="1">
        <v>118.90412999999999</v>
      </c>
      <c r="Q2473" s="1">
        <v>1470000</v>
      </c>
      <c r="R2473" s="1" t="s">
        <v>828</v>
      </c>
      <c r="S2473" s="1" t="s">
        <v>91</v>
      </c>
      <c r="T2473" s="1" t="s">
        <v>104</v>
      </c>
      <c r="U2473" s="1" t="s">
        <v>105</v>
      </c>
      <c r="X2473" s="1" t="s">
        <v>2994</v>
      </c>
      <c r="Z2473" s="1" t="s">
        <v>112</v>
      </c>
      <c r="AA2473" s="1" t="s">
        <v>639</v>
      </c>
      <c r="AJ2473" s="1" t="s">
        <v>76</v>
      </c>
      <c r="AK2473" s="1" t="s">
        <v>2995</v>
      </c>
      <c r="AL2473" s="1">
        <v>19600000</v>
      </c>
      <c r="AM2473" s="1" t="s">
        <v>109</v>
      </c>
      <c r="AN2473" s="1" t="s">
        <v>4696</v>
      </c>
      <c r="AO2473" s="1" t="s">
        <v>4309</v>
      </c>
    </row>
    <row r="2474" spans="1:50" x14ac:dyDescent="0.5">
      <c r="A2474" s="1">
        <v>158</v>
      </c>
      <c r="B2474" s="1" t="s">
        <v>2991</v>
      </c>
      <c r="C2474" s="2">
        <v>43371</v>
      </c>
      <c r="D2474" s="1" t="s">
        <v>2992</v>
      </c>
      <c r="E2474" s="1" t="s">
        <v>2993</v>
      </c>
      <c r="F2474" s="1" t="s">
        <v>67</v>
      </c>
      <c r="G2474" s="1">
        <v>100</v>
      </c>
      <c r="H2474" s="1">
        <v>0</v>
      </c>
      <c r="M2474" s="1" t="s">
        <v>308</v>
      </c>
      <c r="N2474" s="1">
        <v>5</v>
      </c>
      <c r="O2474" s="1">
        <v>13.923406</v>
      </c>
      <c r="P2474" s="1">
        <v>-86.952798999999999</v>
      </c>
      <c r="Q2474" s="1">
        <v>980000</v>
      </c>
      <c r="R2474" s="1" t="s">
        <v>828</v>
      </c>
      <c r="S2474" s="1" t="s">
        <v>91</v>
      </c>
      <c r="T2474" s="1" t="s">
        <v>104</v>
      </c>
      <c r="U2474" s="1" t="s">
        <v>105</v>
      </c>
      <c r="X2474" s="1" t="s">
        <v>2994</v>
      </c>
      <c r="Z2474" s="1" t="s">
        <v>308</v>
      </c>
      <c r="AA2474" s="1" t="s">
        <v>639</v>
      </c>
      <c r="AJ2474" s="1" t="s">
        <v>76</v>
      </c>
      <c r="AK2474" s="1" t="s">
        <v>2995</v>
      </c>
      <c r="AL2474" s="1">
        <v>19600000</v>
      </c>
      <c r="AM2474" s="1" t="s">
        <v>109</v>
      </c>
      <c r="AN2474" s="1" t="s">
        <v>4696</v>
      </c>
      <c r="AO2474" s="1" t="s">
        <v>4309</v>
      </c>
    </row>
    <row r="2475" spans="1:50" x14ac:dyDescent="0.5">
      <c r="A2475" s="1">
        <v>158</v>
      </c>
      <c r="B2475" s="1" t="s">
        <v>2991</v>
      </c>
      <c r="C2475" s="2">
        <v>43371</v>
      </c>
      <c r="D2475" s="1" t="s">
        <v>2992</v>
      </c>
      <c r="E2475" s="1" t="s">
        <v>2993</v>
      </c>
      <c r="F2475" s="1" t="s">
        <v>67</v>
      </c>
      <c r="G2475" s="1">
        <v>100</v>
      </c>
      <c r="H2475" s="1">
        <v>0</v>
      </c>
      <c r="M2475" s="1" t="s">
        <v>114</v>
      </c>
      <c r="N2475" s="1">
        <v>7.5</v>
      </c>
      <c r="O2475" s="1">
        <v>25.384855999999999</v>
      </c>
      <c r="P2475" s="1">
        <v>68.458809000000002</v>
      </c>
      <c r="Q2475" s="1">
        <v>1470000</v>
      </c>
      <c r="R2475" s="1" t="s">
        <v>828</v>
      </c>
      <c r="S2475" s="1" t="s">
        <v>91</v>
      </c>
      <c r="T2475" s="1" t="s">
        <v>104</v>
      </c>
      <c r="U2475" s="1" t="s">
        <v>105</v>
      </c>
      <c r="X2475" s="1" t="s">
        <v>2994</v>
      </c>
      <c r="Z2475" s="1" t="s">
        <v>114</v>
      </c>
      <c r="AA2475" s="1" t="s">
        <v>639</v>
      </c>
      <c r="AJ2475" s="1" t="s">
        <v>76</v>
      </c>
      <c r="AK2475" s="1" t="s">
        <v>2995</v>
      </c>
      <c r="AL2475" s="1">
        <v>19600000</v>
      </c>
      <c r="AM2475" s="1" t="s">
        <v>109</v>
      </c>
      <c r="AN2475" s="1" t="s">
        <v>4696</v>
      </c>
      <c r="AO2475" s="1" t="s">
        <v>4309</v>
      </c>
    </row>
    <row r="2476" spans="1:50" x14ac:dyDescent="0.5">
      <c r="A2476" s="1">
        <v>158</v>
      </c>
      <c r="B2476" s="1" t="s">
        <v>2991</v>
      </c>
      <c r="C2476" s="2">
        <v>43371</v>
      </c>
      <c r="D2476" s="1" t="s">
        <v>2992</v>
      </c>
      <c r="E2476" s="1" t="s">
        <v>2993</v>
      </c>
      <c r="F2476" s="1" t="s">
        <v>67</v>
      </c>
      <c r="G2476" s="1">
        <v>100</v>
      </c>
      <c r="H2476" s="1">
        <v>0</v>
      </c>
      <c r="M2476" s="1" t="s">
        <v>84</v>
      </c>
      <c r="N2476" s="1">
        <v>5</v>
      </c>
      <c r="O2476" s="1">
        <v>-15.623037</v>
      </c>
      <c r="P2476" s="1">
        <v>-59.0625</v>
      </c>
      <c r="Q2476" s="1">
        <v>980000</v>
      </c>
      <c r="R2476" s="1" t="s">
        <v>828</v>
      </c>
      <c r="S2476" s="1" t="s">
        <v>91</v>
      </c>
      <c r="T2476" s="1" t="s">
        <v>104</v>
      </c>
      <c r="U2476" s="1" t="s">
        <v>105</v>
      </c>
      <c r="X2476" s="1" t="s">
        <v>2994</v>
      </c>
      <c r="Z2476" s="1" t="s">
        <v>84</v>
      </c>
      <c r="AA2476" s="1" t="s">
        <v>639</v>
      </c>
      <c r="AJ2476" s="1" t="s">
        <v>76</v>
      </c>
      <c r="AK2476" s="1" t="s">
        <v>2995</v>
      </c>
      <c r="AL2476" s="1">
        <v>19600000</v>
      </c>
      <c r="AM2476" s="1" t="s">
        <v>109</v>
      </c>
      <c r="AN2476" s="1" t="s">
        <v>4696</v>
      </c>
      <c r="AO2476" s="1" t="s">
        <v>4309</v>
      </c>
    </row>
    <row r="2477" spans="1:50" x14ac:dyDescent="0.5">
      <c r="A2477" s="1">
        <v>158</v>
      </c>
      <c r="B2477" s="1" t="s">
        <v>2991</v>
      </c>
      <c r="C2477" s="2">
        <v>43371</v>
      </c>
      <c r="D2477" s="1" t="s">
        <v>2992</v>
      </c>
      <c r="E2477" s="1" t="s">
        <v>2993</v>
      </c>
      <c r="F2477" s="1" t="s">
        <v>67</v>
      </c>
      <c r="G2477" s="1">
        <v>100</v>
      </c>
      <c r="H2477" s="1">
        <v>0</v>
      </c>
      <c r="M2477" s="1" t="s">
        <v>110</v>
      </c>
      <c r="N2477" s="1">
        <v>30</v>
      </c>
      <c r="O2477" s="1">
        <v>26.625188000000001</v>
      </c>
      <c r="P2477" s="1">
        <v>6.809552</v>
      </c>
      <c r="Q2477" s="1">
        <v>5880000</v>
      </c>
      <c r="R2477" s="1" t="s">
        <v>828</v>
      </c>
      <c r="S2477" s="1" t="s">
        <v>91</v>
      </c>
      <c r="T2477" s="1" t="s">
        <v>104</v>
      </c>
      <c r="U2477" s="1" t="s">
        <v>105</v>
      </c>
      <c r="X2477" s="1" t="s">
        <v>2994</v>
      </c>
      <c r="Z2477" s="1" t="s">
        <v>110</v>
      </c>
      <c r="AA2477" s="1" t="s">
        <v>639</v>
      </c>
      <c r="AJ2477" s="1" t="s">
        <v>76</v>
      </c>
      <c r="AK2477" s="1" t="s">
        <v>2995</v>
      </c>
      <c r="AL2477" s="1">
        <v>19600000</v>
      </c>
      <c r="AM2477" s="1" t="s">
        <v>109</v>
      </c>
      <c r="AN2477" s="1" t="s">
        <v>4696</v>
      </c>
      <c r="AO2477" s="1" t="s">
        <v>4309</v>
      </c>
    </row>
    <row r="2478" spans="1:50" x14ac:dyDescent="0.5">
      <c r="A2478" s="1">
        <v>158</v>
      </c>
      <c r="B2478" s="1" t="s">
        <v>2991</v>
      </c>
      <c r="C2478" s="2">
        <v>43371</v>
      </c>
      <c r="D2478" s="1" t="s">
        <v>2992</v>
      </c>
      <c r="E2478" s="1" t="s">
        <v>2993</v>
      </c>
      <c r="F2478" s="1" t="s">
        <v>67</v>
      </c>
      <c r="G2478" s="1">
        <v>100</v>
      </c>
      <c r="H2478" s="1">
        <v>0</v>
      </c>
      <c r="M2478" s="1" t="s">
        <v>69</v>
      </c>
      <c r="N2478" s="1">
        <v>30</v>
      </c>
      <c r="O2478" s="1">
        <v>2.6272389999999999</v>
      </c>
      <c r="P2478" s="1">
        <v>23.381664000000001</v>
      </c>
      <c r="Q2478" s="1">
        <v>5880000</v>
      </c>
      <c r="R2478" s="1" t="s">
        <v>828</v>
      </c>
      <c r="S2478" s="1" t="s">
        <v>91</v>
      </c>
      <c r="T2478" s="1" t="s">
        <v>104</v>
      </c>
      <c r="U2478" s="1" t="s">
        <v>105</v>
      </c>
      <c r="X2478" s="1" t="s">
        <v>2994</v>
      </c>
      <c r="Z2478" s="1" t="s">
        <v>69</v>
      </c>
      <c r="AA2478" s="1" t="s">
        <v>639</v>
      </c>
      <c r="AJ2478" s="1" t="s">
        <v>76</v>
      </c>
      <c r="AK2478" s="1" t="s">
        <v>2995</v>
      </c>
      <c r="AL2478" s="1">
        <v>19600000</v>
      </c>
      <c r="AM2478" s="1" t="s">
        <v>109</v>
      </c>
      <c r="AN2478" s="1" t="s">
        <v>4696</v>
      </c>
      <c r="AO2478" s="1" t="s">
        <v>4309</v>
      </c>
    </row>
    <row r="2479" spans="1:50" x14ac:dyDescent="0.5">
      <c r="A2479" s="1">
        <v>158</v>
      </c>
      <c r="B2479" s="1" t="s">
        <v>2991</v>
      </c>
      <c r="C2479" s="2">
        <v>43371</v>
      </c>
      <c r="D2479" s="1" t="s">
        <v>2992</v>
      </c>
      <c r="E2479" s="1" t="s">
        <v>2993</v>
      </c>
      <c r="F2479" s="1" t="s">
        <v>67</v>
      </c>
      <c r="G2479" s="1">
        <v>100</v>
      </c>
      <c r="H2479" s="1">
        <v>0</v>
      </c>
      <c r="M2479" s="1" t="s">
        <v>113</v>
      </c>
      <c r="N2479" s="1">
        <v>7.5</v>
      </c>
      <c r="O2479" s="1">
        <v>10.278548000000001</v>
      </c>
      <c r="P2479" s="1">
        <v>102.006446</v>
      </c>
      <c r="Q2479" s="1">
        <v>1470000</v>
      </c>
      <c r="R2479" s="1" t="s">
        <v>828</v>
      </c>
      <c r="S2479" s="1" t="s">
        <v>91</v>
      </c>
      <c r="T2479" s="1" t="s">
        <v>104</v>
      </c>
      <c r="U2479" s="1" t="s">
        <v>105</v>
      </c>
      <c r="X2479" s="1" t="s">
        <v>2994</v>
      </c>
      <c r="Z2479" s="1" t="s">
        <v>113</v>
      </c>
      <c r="AA2479" s="1" t="s">
        <v>639</v>
      </c>
      <c r="AJ2479" s="1" t="s">
        <v>76</v>
      </c>
      <c r="AK2479" s="1" t="s">
        <v>2995</v>
      </c>
      <c r="AL2479" s="1">
        <v>19600000</v>
      </c>
      <c r="AM2479" s="1" t="s">
        <v>109</v>
      </c>
      <c r="AN2479" s="1" t="s">
        <v>4696</v>
      </c>
      <c r="AO2479" s="1" t="s">
        <v>4309</v>
      </c>
    </row>
    <row r="2480" spans="1:50" x14ac:dyDescent="0.5">
      <c r="A2480" s="1">
        <v>158</v>
      </c>
      <c r="B2480" s="1" t="s">
        <v>2991</v>
      </c>
      <c r="C2480" s="2">
        <v>43371</v>
      </c>
      <c r="D2480" s="1" t="s">
        <v>2992</v>
      </c>
      <c r="E2480" s="1" t="s">
        <v>2993</v>
      </c>
      <c r="F2480" s="1" t="s">
        <v>67</v>
      </c>
      <c r="G2480" s="1">
        <v>100</v>
      </c>
      <c r="H2480" s="1">
        <v>0</v>
      </c>
      <c r="M2480" s="1" t="s">
        <v>111</v>
      </c>
      <c r="N2480" s="1">
        <v>7.5</v>
      </c>
      <c r="O2480" s="1">
        <v>43.890490999999997</v>
      </c>
      <c r="P2480" s="1">
        <v>71.138231000000005</v>
      </c>
      <c r="Q2480" s="1">
        <v>1470000</v>
      </c>
      <c r="R2480" s="1" t="s">
        <v>828</v>
      </c>
      <c r="S2480" s="1" t="s">
        <v>91</v>
      </c>
      <c r="T2480" s="1" t="s">
        <v>104</v>
      </c>
      <c r="U2480" s="1" t="s">
        <v>105</v>
      </c>
      <c r="X2480" s="1" t="s">
        <v>2994</v>
      </c>
      <c r="Z2480" s="1" t="s">
        <v>111</v>
      </c>
      <c r="AA2480" s="1" t="s">
        <v>639</v>
      </c>
      <c r="AJ2480" s="1" t="s">
        <v>76</v>
      </c>
      <c r="AK2480" s="1" t="s">
        <v>2995</v>
      </c>
      <c r="AL2480" s="1">
        <v>19600000</v>
      </c>
      <c r="AM2480" s="1" t="s">
        <v>109</v>
      </c>
      <c r="AN2480" s="1" t="s">
        <v>4696</v>
      </c>
      <c r="AO2480" s="1" t="s">
        <v>4309</v>
      </c>
    </row>
    <row r="2481" spans="1:41" x14ac:dyDescent="0.5">
      <c r="A2481" s="1">
        <v>50</v>
      </c>
      <c r="B2481" s="1" t="s">
        <v>2996</v>
      </c>
      <c r="C2481" s="2">
        <v>43372</v>
      </c>
      <c r="D2481" s="1" t="s">
        <v>2997</v>
      </c>
      <c r="E2481" s="1" t="s">
        <v>2998</v>
      </c>
      <c r="F2481" s="1" t="s">
        <v>67</v>
      </c>
      <c r="G2481" s="1">
        <v>100</v>
      </c>
      <c r="H2481" s="1">
        <v>1</v>
      </c>
      <c r="I2481" s="1" t="s">
        <v>952</v>
      </c>
      <c r="J2481" s="1">
        <v>100</v>
      </c>
      <c r="K2481" s="1">
        <v>15.605589</v>
      </c>
      <c r="L2481" s="1">
        <v>-90.390001999999996</v>
      </c>
      <c r="M2481" s="1" t="s">
        <v>308</v>
      </c>
      <c r="N2481" s="1">
        <v>0</v>
      </c>
      <c r="O2481" s="1">
        <v>13.923406</v>
      </c>
      <c r="P2481" s="1">
        <v>-86.952798999999999</v>
      </c>
      <c r="Q2481" s="1">
        <v>10000000</v>
      </c>
      <c r="R2481" s="1" t="s">
        <v>828</v>
      </c>
      <c r="S2481" s="1" t="s">
        <v>91</v>
      </c>
      <c r="T2481" s="1" t="s">
        <v>72</v>
      </c>
      <c r="U2481" s="1" t="s">
        <v>73</v>
      </c>
      <c r="X2481" s="1" t="s">
        <v>2999</v>
      </c>
      <c r="Z2481" s="1" t="s">
        <v>952</v>
      </c>
      <c r="AA2481" s="1" t="s">
        <v>3000</v>
      </c>
      <c r="AJ2481" s="1" t="s">
        <v>76</v>
      </c>
      <c r="AK2481" s="1" t="s">
        <v>3001</v>
      </c>
      <c r="AL2481" s="1">
        <v>10000000</v>
      </c>
      <c r="AM2481" s="1" t="s">
        <v>78</v>
      </c>
      <c r="AN2481" s="1" t="s">
        <v>4697</v>
      </c>
      <c r="AO2481" s="1" t="s">
        <v>4698</v>
      </c>
    </row>
    <row r="2482" spans="1:41" x14ac:dyDescent="0.5">
      <c r="A2482" s="1">
        <v>162</v>
      </c>
      <c r="B2482" s="1" t="s">
        <v>3002</v>
      </c>
      <c r="C2482" s="2">
        <v>43579</v>
      </c>
      <c r="D2482" s="1" t="s">
        <v>3003</v>
      </c>
      <c r="E2482" s="1" t="s">
        <v>3004</v>
      </c>
      <c r="F2482" s="1" t="s">
        <v>128</v>
      </c>
      <c r="G2482" s="1">
        <v>20</v>
      </c>
      <c r="H2482" s="1">
        <v>41</v>
      </c>
      <c r="I2482" s="1" t="s">
        <v>692</v>
      </c>
      <c r="J2482" s="1">
        <v>2.41</v>
      </c>
      <c r="K2482" s="1">
        <v>17.074656000000001</v>
      </c>
      <c r="L2482" s="1">
        <v>-61.817520000000002</v>
      </c>
      <c r="M2482" s="1" t="s">
        <v>195</v>
      </c>
      <c r="N2482" s="1">
        <v>0</v>
      </c>
      <c r="O2482" s="1">
        <v>25.14509</v>
      </c>
      <c r="P2482" s="1">
        <v>-80.396960000000007</v>
      </c>
      <c r="Q2482" s="1">
        <v>96400</v>
      </c>
      <c r="R2482" s="1" t="s">
        <v>3005</v>
      </c>
      <c r="S2482" s="1" t="s">
        <v>91</v>
      </c>
      <c r="T2482" s="1" t="s">
        <v>104</v>
      </c>
      <c r="U2482" s="1" t="s">
        <v>105</v>
      </c>
      <c r="X2482" s="1" t="s">
        <v>3006</v>
      </c>
      <c r="Z2482" s="1" t="s">
        <v>692</v>
      </c>
      <c r="AA2482" s="1" t="s">
        <v>3007</v>
      </c>
      <c r="AJ2482" s="1" t="s">
        <v>76</v>
      </c>
      <c r="AK2482" s="1" t="s">
        <v>3008</v>
      </c>
      <c r="AL2482" s="1">
        <v>20000000</v>
      </c>
      <c r="AM2482" s="1" t="s">
        <v>109</v>
      </c>
      <c r="AN2482" s="1" t="s">
        <v>4699</v>
      </c>
      <c r="AO2482" s="1" t="s">
        <v>4482</v>
      </c>
    </row>
    <row r="2483" spans="1:41" x14ac:dyDescent="0.5">
      <c r="A2483" s="1">
        <v>162</v>
      </c>
      <c r="B2483" s="1" t="s">
        <v>3002</v>
      </c>
      <c r="C2483" s="2">
        <v>43579</v>
      </c>
      <c r="D2483" s="1" t="s">
        <v>3003</v>
      </c>
      <c r="E2483" s="1" t="s">
        <v>3004</v>
      </c>
      <c r="F2483" s="1" t="s">
        <v>88</v>
      </c>
      <c r="G2483" s="1">
        <v>6.5</v>
      </c>
      <c r="H2483" s="1">
        <v>41</v>
      </c>
      <c r="I2483" s="1" t="s">
        <v>692</v>
      </c>
      <c r="J2483" s="1">
        <v>2.41</v>
      </c>
      <c r="K2483" s="1">
        <v>17.074656000000001</v>
      </c>
      <c r="L2483" s="1">
        <v>-61.817520000000002</v>
      </c>
      <c r="M2483" s="1" t="s">
        <v>195</v>
      </c>
      <c r="N2483" s="1">
        <v>0</v>
      </c>
      <c r="O2483" s="1">
        <v>25.14509</v>
      </c>
      <c r="P2483" s="1">
        <v>-80.396960000000007</v>
      </c>
      <c r="Q2483" s="1">
        <v>31330</v>
      </c>
      <c r="R2483" s="1" t="s">
        <v>3005</v>
      </c>
      <c r="S2483" s="1" t="s">
        <v>91</v>
      </c>
      <c r="T2483" s="1" t="s">
        <v>104</v>
      </c>
      <c r="U2483" s="1" t="s">
        <v>105</v>
      </c>
      <c r="X2483" s="1" t="s">
        <v>3006</v>
      </c>
      <c r="Z2483" s="1" t="s">
        <v>692</v>
      </c>
      <c r="AA2483" s="1" t="s">
        <v>3007</v>
      </c>
      <c r="AJ2483" s="1" t="s">
        <v>76</v>
      </c>
      <c r="AK2483" s="1" t="s">
        <v>3008</v>
      </c>
      <c r="AL2483" s="1">
        <v>20000000</v>
      </c>
      <c r="AM2483" s="1" t="s">
        <v>109</v>
      </c>
      <c r="AN2483" s="1" t="s">
        <v>4699</v>
      </c>
      <c r="AO2483" s="1" t="s">
        <v>4482</v>
      </c>
    </row>
    <row r="2484" spans="1:41" x14ac:dyDescent="0.5">
      <c r="A2484" s="1">
        <v>162</v>
      </c>
      <c r="B2484" s="1" t="s">
        <v>3002</v>
      </c>
      <c r="C2484" s="2">
        <v>43579</v>
      </c>
      <c r="D2484" s="1" t="s">
        <v>3003</v>
      </c>
      <c r="E2484" s="1" t="s">
        <v>3004</v>
      </c>
      <c r="F2484" s="1" t="s">
        <v>1341</v>
      </c>
      <c r="G2484" s="1">
        <v>36</v>
      </c>
      <c r="H2484" s="1">
        <v>41</v>
      </c>
      <c r="I2484" s="1" t="s">
        <v>692</v>
      </c>
      <c r="J2484" s="1">
        <v>2.41</v>
      </c>
      <c r="K2484" s="1">
        <v>17.074656000000001</v>
      </c>
      <c r="L2484" s="1">
        <v>-61.817520000000002</v>
      </c>
      <c r="M2484" s="1" t="s">
        <v>195</v>
      </c>
      <c r="N2484" s="1">
        <v>0</v>
      </c>
      <c r="O2484" s="1">
        <v>25.14509</v>
      </c>
      <c r="P2484" s="1">
        <v>-80.396960000000007</v>
      </c>
      <c r="Q2484" s="1">
        <v>173520</v>
      </c>
      <c r="R2484" s="1" t="s">
        <v>3005</v>
      </c>
      <c r="S2484" s="1" t="s">
        <v>91</v>
      </c>
      <c r="T2484" s="1" t="s">
        <v>104</v>
      </c>
      <c r="U2484" s="1" t="s">
        <v>105</v>
      </c>
      <c r="X2484" s="1" t="s">
        <v>3006</v>
      </c>
      <c r="Z2484" s="1" t="s">
        <v>692</v>
      </c>
      <c r="AA2484" s="1" t="s">
        <v>3007</v>
      </c>
      <c r="AJ2484" s="1" t="s">
        <v>76</v>
      </c>
      <c r="AK2484" s="1" t="s">
        <v>3008</v>
      </c>
      <c r="AL2484" s="1">
        <v>20000000</v>
      </c>
      <c r="AM2484" s="1" t="s">
        <v>109</v>
      </c>
      <c r="AN2484" s="1" t="s">
        <v>4699</v>
      </c>
      <c r="AO2484" s="1" t="s">
        <v>4482</v>
      </c>
    </row>
    <row r="2485" spans="1:41" x14ac:dyDescent="0.5">
      <c r="A2485" s="1">
        <v>162</v>
      </c>
      <c r="B2485" s="1" t="s">
        <v>3002</v>
      </c>
      <c r="C2485" s="2">
        <v>43579</v>
      </c>
      <c r="D2485" s="1" t="s">
        <v>3003</v>
      </c>
      <c r="E2485" s="1" t="s">
        <v>3004</v>
      </c>
      <c r="F2485" s="1" t="s">
        <v>98</v>
      </c>
      <c r="G2485" s="1">
        <v>5</v>
      </c>
      <c r="H2485" s="1">
        <v>41</v>
      </c>
      <c r="I2485" s="1" t="s">
        <v>692</v>
      </c>
      <c r="J2485" s="1">
        <v>2.41</v>
      </c>
      <c r="K2485" s="1">
        <v>17.074656000000001</v>
      </c>
      <c r="L2485" s="1">
        <v>-61.817520000000002</v>
      </c>
      <c r="M2485" s="1" t="s">
        <v>195</v>
      </c>
      <c r="N2485" s="1">
        <v>0</v>
      </c>
      <c r="O2485" s="1">
        <v>25.14509</v>
      </c>
      <c r="P2485" s="1">
        <v>-80.396960000000007</v>
      </c>
      <c r="Q2485" s="1">
        <v>24100</v>
      </c>
      <c r="R2485" s="1" t="s">
        <v>3005</v>
      </c>
      <c r="S2485" s="1" t="s">
        <v>91</v>
      </c>
      <c r="T2485" s="1" t="s">
        <v>104</v>
      </c>
      <c r="U2485" s="1" t="s">
        <v>105</v>
      </c>
      <c r="X2485" s="1" t="s">
        <v>3006</v>
      </c>
      <c r="Z2485" s="1" t="s">
        <v>692</v>
      </c>
      <c r="AA2485" s="1" t="s">
        <v>3007</v>
      </c>
      <c r="AJ2485" s="1" t="s">
        <v>76</v>
      </c>
      <c r="AK2485" s="1" t="s">
        <v>3008</v>
      </c>
      <c r="AL2485" s="1">
        <v>20000000</v>
      </c>
      <c r="AM2485" s="1" t="s">
        <v>109</v>
      </c>
      <c r="AN2485" s="1" t="s">
        <v>4699</v>
      </c>
      <c r="AO2485" s="1" t="s">
        <v>4482</v>
      </c>
    </row>
    <row r="2486" spans="1:41" x14ac:dyDescent="0.5">
      <c r="A2486" s="1">
        <v>162</v>
      </c>
      <c r="B2486" s="1" t="s">
        <v>3002</v>
      </c>
      <c r="C2486" s="2">
        <v>43579</v>
      </c>
      <c r="D2486" s="1" t="s">
        <v>3003</v>
      </c>
      <c r="E2486" s="1" t="s">
        <v>3004</v>
      </c>
      <c r="F2486" s="1" t="s">
        <v>102</v>
      </c>
      <c r="G2486" s="1">
        <v>10</v>
      </c>
      <c r="H2486" s="1">
        <v>41</v>
      </c>
      <c r="I2486" s="1" t="s">
        <v>692</v>
      </c>
      <c r="J2486" s="1">
        <v>2.41</v>
      </c>
      <c r="K2486" s="1">
        <v>17.074656000000001</v>
      </c>
      <c r="L2486" s="1">
        <v>-61.817520000000002</v>
      </c>
      <c r="M2486" s="1" t="s">
        <v>195</v>
      </c>
      <c r="N2486" s="1">
        <v>0</v>
      </c>
      <c r="O2486" s="1">
        <v>25.14509</v>
      </c>
      <c r="P2486" s="1">
        <v>-80.396960000000007</v>
      </c>
      <c r="Q2486" s="1">
        <v>48200</v>
      </c>
      <c r="R2486" s="1" t="s">
        <v>3005</v>
      </c>
      <c r="S2486" s="1" t="s">
        <v>91</v>
      </c>
      <c r="T2486" s="1" t="s">
        <v>104</v>
      </c>
      <c r="U2486" s="1" t="s">
        <v>105</v>
      </c>
      <c r="X2486" s="1" t="s">
        <v>3006</v>
      </c>
      <c r="Z2486" s="1" t="s">
        <v>692</v>
      </c>
      <c r="AA2486" s="1" t="s">
        <v>3007</v>
      </c>
      <c r="AJ2486" s="1" t="s">
        <v>76</v>
      </c>
      <c r="AK2486" s="1" t="s">
        <v>3008</v>
      </c>
      <c r="AL2486" s="1">
        <v>20000000</v>
      </c>
      <c r="AM2486" s="1" t="s">
        <v>109</v>
      </c>
      <c r="AN2486" s="1" t="s">
        <v>4699</v>
      </c>
      <c r="AO2486" s="1" t="s">
        <v>4482</v>
      </c>
    </row>
    <row r="2487" spans="1:41" x14ac:dyDescent="0.5">
      <c r="A2487" s="1">
        <v>162</v>
      </c>
      <c r="B2487" s="1" t="s">
        <v>3002</v>
      </c>
      <c r="C2487" s="2">
        <v>43579</v>
      </c>
      <c r="D2487" s="1" t="s">
        <v>3003</v>
      </c>
      <c r="E2487" s="1" t="s">
        <v>3004</v>
      </c>
      <c r="F2487" s="1" t="s">
        <v>97</v>
      </c>
      <c r="G2487" s="1">
        <v>20</v>
      </c>
      <c r="H2487" s="1">
        <v>41</v>
      </c>
      <c r="I2487" s="1" t="s">
        <v>692</v>
      </c>
      <c r="J2487" s="1">
        <v>2.41</v>
      </c>
      <c r="K2487" s="1">
        <v>17.074656000000001</v>
      </c>
      <c r="L2487" s="1">
        <v>-61.817520000000002</v>
      </c>
      <c r="M2487" s="1" t="s">
        <v>195</v>
      </c>
      <c r="N2487" s="1">
        <v>0</v>
      </c>
      <c r="O2487" s="1">
        <v>25.14509</v>
      </c>
      <c r="P2487" s="1">
        <v>-80.396960000000007</v>
      </c>
      <c r="Q2487" s="1">
        <v>96400</v>
      </c>
      <c r="R2487" s="1" t="s">
        <v>3005</v>
      </c>
      <c r="S2487" s="1" t="s">
        <v>91</v>
      </c>
      <c r="T2487" s="1" t="s">
        <v>104</v>
      </c>
      <c r="U2487" s="1" t="s">
        <v>105</v>
      </c>
      <c r="X2487" s="1" t="s">
        <v>3006</v>
      </c>
      <c r="Z2487" s="1" t="s">
        <v>692</v>
      </c>
      <c r="AA2487" s="1" t="s">
        <v>3007</v>
      </c>
      <c r="AJ2487" s="1" t="s">
        <v>76</v>
      </c>
      <c r="AK2487" s="1" t="s">
        <v>3008</v>
      </c>
      <c r="AL2487" s="1">
        <v>20000000</v>
      </c>
      <c r="AM2487" s="1" t="s">
        <v>109</v>
      </c>
      <c r="AN2487" s="1" t="s">
        <v>4699</v>
      </c>
      <c r="AO2487" s="1" t="s">
        <v>4482</v>
      </c>
    </row>
    <row r="2488" spans="1:41" x14ac:dyDescent="0.5">
      <c r="A2488" s="1">
        <v>162</v>
      </c>
      <c r="B2488" s="1" t="s">
        <v>3002</v>
      </c>
      <c r="C2488" s="2">
        <v>43579</v>
      </c>
      <c r="D2488" s="1" t="s">
        <v>3003</v>
      </c>
      <c r="E2488" s="1" t="s">
        <v>3004</v>
      </c>
      <c r="F2488" s="1" t="s">
        <v>67</v>
      </c>
      <c r="G2488" s="1">
        <v>2.5</v>
      </c>
      <c r="H2488" s="1">
        <v>41</v>
      </c>
      <c r="I2488" s="1" t="s">
        <v>692</v>
      </c>
      <c r="J2488" s="1">
        <v>2.41</v>
      </c>
      <c r="K2488" s="1">
        <v>17.074656000000001</v>
      </c>
      <c r="L2488" s="1">
        <v>-61.817520000000002</v>
      </c>
      <c r="M2488" s="1" t="s">
        <v>195</v>
      </c>
      <c r="N2488" s="1">
        <v>0</v>
      </c>
      <c r="O2488" s="1">
        <v>25.14509</v>
      </c>
      <c r="P2488" s="1">
        <v>-80.396960000000007</v>
      </c>
      <c r="Q2488" s="1">
        <v>12050</v>
      </c>
      <c r="R2488" s="1" t="s">
        <v>3005</v>
      </c>
      <c r="S2488" s="1" t="s">
        <v>91</v>
      </c>
      <c r="T2488" s="1" t="s">
        <v>104</v>
      </c>
      <c r="U2488" s="1" t="s">
        <v>105</v>
      </c>
      <c r="X2488" s="1" t="s">
        <v>3006</v>
      </c>
      <c r="Z2488" s="1" t="s">
        <v>692</v>
      </c>
      <c r="AA2488" s="1" t="s">
        <v>3007</v>
      </c>
      <c r="AJ2488" s="1" t="s">
        <v>76</v>
      </c>
      <c r="AK2488" s="1" t="s">
        <v>3008</v>
      </c>
      <c r="AL2488" s="1">
        <v>20000000</v>
      </c>
      <c r="AM2488" s="1" t="s">
        <v>109</v>
      </c>
      <c r="AN2488" s="1" t="s">
        <v>4699</v>
      </c>
      <c r="AO2488" s="1" t="s">
        <v>4482</v>
      </c>
    </row>
    <row r="2489" spans="1:41" x14ac:dyDescent="0.5">
      <c r="A2489" s="1">
        <v>162</v>
      </c>
      <c r="B2489" s="1" t="s">
        <v>3002</v>
      </c>
      <c r="C2489" s="2">
        <v>43579</v>
      </c>
      <c r="D2489" s="1" t="s">
        <v>3003</v>
      </c>
      <c r="E2489" s="1" t="s">
        <v>3004</v>
      </c>
      <c r="F2489" s="1" t="s">
        <v>128</v>
      </c>
      <c r="G2489" s="1">
        <v>20</v>
      </c>
      <c r="H2489" s="1">
        <v>41</v>
      </c>
      <c r="I2489" s="1" t="s">
        <v>3009</v>
      </c>
      <c r="J2489" s="1">
        <v>2.42</v>
      </c>
      <c r="K2489" s="1">
        <v>-6.3149930000000003</v>
      </c>
      <c r="L2489" s="1">
        <v>143.95555100000001</v>
      </c>
      <c r="M2489" s="1" t="s">
        <v>1002</v>
      </c>
      <c r="N2489" s="1">
        <v>0</v>
      </c>
      <c r="O2489" s="1">
        <v>-11.711587</v>
      </c>
      <c r="P2489" s="1">
        <v>163.84307100000001</v>
      </c>
      <c r="Q2489" s="1">
        <v>96800</v>
      </c>
      <c r="R2489" s="1" t="s">
        <v>3005</v>
      </c>
      <c r="S2489" s="1" t="s">
        <v>91</v>
      </c>
      <c r="T2489" s="1" t="s">
        <v>104</v>
      </c>
      <c r="U2489" s="1" t="s">
        <v>105</v>
      </c>
      <c r="X2489" s="1" t="s">
        <v>3006</v>
      </c>
      <c r="Z2489" s="1" t="s">
        <v>3009</v>
      </c>
      <c r="AA2489" s="1" t="s">
        <v>3007</v>
      </c>
      <c r="AJ2489" s="1" t="s">
        <v>76</v>
      </c>
      <c r="AK2489" s="1" t="s">
        <v>3008</v>
      </c>
      <c r="AL2489" s="1">
        <v>20000000</v>
      </c>
      <c r="AM2489" s="1" t="s">
        <v>109</v>
      </c>
      <c r="AN2489" s="1" t="s">
        <v>4699</v>
      </c>
      <c r="AO2489" s="1" t="s">
        <v>4482</v>
      </c>
    </row>
    <row r="2490" spans="1:41" x14ac:dyDescent="0.5">
      <c r="A2490" s="1">
        <v>162</v>
      </c>
      <c r="B2490" s="1" t="s">
        <v>3002</v>
      </c>
      <c r="C2490" s="2">
        <v>43579</v>
      </c>
      <c r="D2490" s="1" t="s">
        <v>3003</v>
      </c>
      <c r="E2490" s="1" t="s">
        <v>3004</v>
      </c>
      <c r="F2490" s="1" t="s">
        <v>88</v>
      </c>
      <c r="G2490" s="1">
        <v>6.5</v>
      </c>
      <c r="H2490" s="1">
        <v>41</v>
      </c>
      <c r="I2490" s="1" t="s">
        <v>3009</v>
      </c>
      <c r="J2490" s="1">
        <v>2.42</v>
      </c>
      <c r="K2490" s="1">
        <v>-6.3149930000000003</v>
      </c>
      <c r="L2490" s="1">
        <v>143.95555100000001</v>
      </c>
      <c r="M2490" s="1" t="s">
        <v>1002</v>
      </c>
      <c r="N2490" s="1">
        <v>0</v>
      </c>
      <c r="O2490" s="1">
        <v>-11.711587</v>
      </c>
      <c r="P2490" s="1">
        <v>163.84307100000001</v>
      </c>
      <c r="Q2490" s="1">
        <v>31460</v>
      </c>
      <c r="R2490" s="1" t="s">
        <v>3005</v>
      </c>
      <c r="S2490" s="1" t="s">
        <v>91</v>
      </c>
      <c r="T2490" s="1" t="s">
        <v>104</v>
      </c>
      <c r="U2490" s="1" t="s">
        <v>105</v>
      </c>
      <c r="X2490" s="1" t="s">
        <v>3006</v>
      </c>
      <c r="Z2490" s="1" t="s">
        <v>3009</v>
      </c>
      <c r="AA2490" s="1" t="s">
        <v>3007</v>
      </c>
      <c r="AJ2490" s="1" t="s">
        <v>76</v>
      </c>
      <c r="AK2490" s="1" t="s">
        <v>3008</v>
      </c>
      <c r="AL2490" s="1">
        <v>20000000</v>
      </c>
      <c r="AM2490" s="1" t="s">
        <v>109</v>
      </c>
      <c r="AN2490" s="1" t="s">
        <v>4699</v>
      </c>
      <c r="AO2490" s="1" t="s">
        <v>4482</v>
      </c>
    </row>
    <row r="2491" spans="1:41" x14ac:dyDescent="0.5">
      <c r="A2491" s="1">
        <v>162</v>
      </c>
      <c r="B2491" s="1" t="s">
        <v>3002</v>
      </c>
      <c r="C2491" s="2">
        <v>43579</v>
      </c>
      <c r="D2491" s="1" t="s">
        <v>3003</v>
      </c>
      <c r="E2491" s="1" t="s">
        <v>3004</v>
      </c>
      <c r="F2491" s="1" t="s">
        <v>1341</v>
      </c>
      <c r="G2491" s="1">
        <v>36</v>
      </c>
      <c r="H2491" s="1">
        <v>41</v>
      </c>
      <c r="I2491" s="1" t="s">
        <v>3009</v>
      </c>
      <c r="J2491" s="1">
        <v>2.42</v>
      </c>
      <c r="K2491" s="1">
        <v>-6.3149930000000003</v>
      </c>
      <c r="L2491" s="1">
        <v>143.95555100000001</v>
      </c>
      <c r="M2491" s="1" t="s">
        <v>1002</v>
      </c>
      <c r="N2491" s="1">
        <v>0</v>
      </c>
      <c r="O2491" s="1">
        <v>-11.711587</v>
      </c>
      <c r="P2491" s="1">
        <v>163.84307100000001</v>
      </c>
      <c r="Q2491" s="1">
        <v>174240</v>
      </c>
      <c r="R2491" s="1" t="s">
        <v>3005</v>
      </c>
      <c r="S2491" s="1" t="s">
        <v>91</v>
      </c>
      <c r="T2491" s="1" t="s">
        <v>104</v>
      </c>
      <c r="U2491" s="1" t="s">
        <v>105</v>
      </c>
      <c r="X2491" s="1" t="s">
        <v>3006</v>
      </c>
      <c r="Z2491" s="1" t="s">
        <v>3009</v>
      </c>
      <c r="AA2491" s="1" t="s">
        <v>3007</v>
      </c>
      <c r="AJ2491" s="1" t="s">
        <v>76</v>
      </c>
      <c r="AK2491" s="1" t="s">
        <v>3008</v>
      </c>
      <c r="AL2491" s="1">
        <v>20000000</v>
      </c>
      <c r="AM2491" s="1" t="s">
        <v>109</v>
      </c>
      <c r="AN2491" s="1" t="s">
        <v>4699</v>
      </c>
      <c r="AO2491" s="1" t="s">
        <v>4482</v>
      </c>
    </row>
    <row r="2492" spans="1:41" x14ac:dyDescent="0.5">
      <c r="A2492" s="1">
        <v>162</v>
      </c>
      <c r="B2492" s="1" t="s">
        <v>3002</v>
      </c>
      <c r="C2492" s="2">
        <v>43579</v>
      </c>
      <c r="D2492" s="1" t="s">
        <v>3003</v>
      </c>
      <c r="E2492" s="1" t="s">
        <v>3004</v>
      </c>
      <c r="F2492" s="1" t="s">
        <v>98</v>
      </c>
      <c r="G2492" s="1">
        <v>5</v>
      </c>
      <c r="H2492" s="1">
        <v>41</v>
      </c>
      <c r="I2492" s="1" t="s">
        <v>3009</v>
      </c>
      <c r="J2492" s="1">
        <v>2.42</v>
      </c>
      <c r="K2492" s="1">
        <v>-6.3149930000000003</v>
      </c>
      <c r="L2492" s="1">
        <v>143.95555100000001</v>
      </c>
      <c r="M2492" s="1" t="s">
        <v>1002</v>
      </c>
      <c r="N2492" s="1">
        <v>0</v>
      </c>
      <c r="O2492" s="1">
        <v>-11.711587</v>
      </c>
      <c r="P2492" s="1">
        <v>163.84307100000001</v>
      </c>
      <c r="Q2492" s="1">
        <v>24200</v>
      </c>
      <c r="R2492" s="1" t="s">
        <v>3005</v>
      </c>
      <c r="S2492" s="1" t="s">
        <v>91</v>
      </c>
      <c r="T2492" s="1" t="s">
        <v>104</v>
      </c>
      <c r="U2492" s="1" t="s">
        <v>105</v>
      </c>
      <c r="X2492" s="1" t="s">
        <v>3006</v>
      </c>
      <c r="Z2492" s="1" t="s">
        <v>3009</v>
      </c>
      <c r="AA2492" s="1" t="s">
        <v>3007</v>
      </c>
      <c r="AJ2492" s="1" t="s">
        <v>76</v>
      </c>
      <c r="AK2492" s="1" t="s">
        <v>3008</v>
      </c>
      <c r="AL2492" s="1">
        <v>20000000</v>
      </c>
      <c r="AM2492" s="1" t="s">
        <v>109</v>
      </c>
      <c r="AN2492" s="1" t="s">
        <v>4699</v>
      </c>
      <c r="AO2492" s="1" t="s">
        <v>4482</v>
      </c>
    </row>
    <row r="2493" spans="1:41" x14ac:dyDescent="0.5">
      <c r="A2493" s="1">
        <v>162</v>
      </c>
      <c r="B2493" s="1" t="s">
        <v>3002</v>
      </c>
      <c r="C2493" s="2">
        <v>43579</v>
      </c>
      <c r="D2493" s="1" t="s">
        <v>3003</v>
      </c>
      <c r="E2493" s="1" t="s">
        <v>3004</v>
      </c>
      <c r="F2493" s="1" t="s">
        <v>102</v>
      </c>
      <c r="G2493" s="1">
        <v>10</v>
      </c>
      <c r="H2493" s="1">
        <v>41</v>
      </c>
      <c r="I2493" s="1" t="s">
        <v>3009</v>
      </c>
      <c r="J2493" s="1">
        <v>2.42</v>
      </c>
      <c r="K2493" s="1">
        <v>-6.3149930000000003</v>
      </c>
      <c r="L2493" s="1">
        <v>143.95555100000001</v>
      </c>
      <c r="M2493" s="1" t="s">
        <v>1002</v>
      </c>
      <c r="N2493" s="1">
        <v>0</v>
      </c>
      <c r="O2493" s="1">
        <v>-11.711587</v>
      </c>
      <c r="P2493" s="1">
        <v>163.84307100000001</v>
      </c>
      <c r="Q2493" s="1">
        <v>48400</v>
      </c>
      <c r="R2493" s="1" t="s">
        <v>3005</v>
      </c>
      <c r="S2493" s="1" t="s">
        <v>91</v>
      </c>
      <c r="T2493" s="1" t="s">
        <v>104</v>
      </c>
      <c r="U2493" s="1" t="s">
        <v>105</v>
      </c>
      <c r="X2493" s="1" t="s">
        <v>3006</v>
      </c>
      <c r="Z2493" s="1" t="s">
        <v>3009</v>
      </c>
      <c r="AA2493" s="1" t="s">
        <v>3007</v>
      </c>
      <c r="AJ2493" s="1" t="s">
        <v>76</v>
      </c>
      <c r="AK2493" s="1" t="s">
        <v>3008</v>
      </c>
      <c r="AL2493" s="1">
        <v>20000000</v>
      </c>
      <c r="AM2493" s="1" t="s">
        <v>109</v>
      </c>
      <c r="AN2493" s="1" t="s">
        <v>4699</v>
      </c>
      <c r="AO2493" s="1" t="s">
        <v>4482</v>
      </c>
    </row>
    <row r="2494" spans="1:41" x14ac:dyDescent="0.5">
      <c r="A2494" s="1">
        <v>162</v>
      </c>
      <c r="B2494" s="1" t="s">
        <v>3002</v>
      </c>
      <c r="C2494" s="2">
        <v>43579</v>
      </c>
      <c r="D2494" s="1" t="s">
        <v>3003</v>
      </c>
      <c r="E2494" s="1" t="s">
        <v>3004</v>
      </c>
      <c r="F2494" s="1" t="s">
        <v>97</v>
      </c>
      <c r="G2494" s="1">
        <v>20</v>
      </c>
      <c r="H2494" s="1">
        <v>41</v>
      </c>
      <c r="I2494" s="1" t="s">
        <v>3009</v>
      </c>
      <c r="J2494" s="1">
        <v>2.42</v>
      </c>
      <c r="K2494" s="1">
        <v>-6.3149930000000003</v>
      </c>
      <c r="L2494" s="1">
        <v>143.95555100000001</v>
      </c>
      <c r="M2494" s="1" t="s">
        <v>1002</v>
      </c>
      <c r="N2494" s="1">
        <v>0</v>
      </c>
      <c r="O2494" s="1">
        <v>-11.711587</v>
      </c>
      <c r="P2494" s="1">
        <v>163.84307100000001</v>
      </c>
      <c r="Q2494" s="1">
        <v>96800</v>
      </c>
      <c r="R2494" s="1" t="s">
        <v>3005</v>
      </c>
      <c r="S2494" s="1" t="s">
        <v>91</v>
      </c>
      <c r="T2494" s="1" t="s">
        <v>104</v>
      </c>
      <c r="U2494" s="1" t="s">
        <v>105</v>
      </c>
      <c r="X2494" s="1" t="s">
        <v>3006</v>
      </c>
      <c r="Z2494" s="1" t="s">
        <v>3009</v>
      </c>
      <c r="AA2494" s="1" t="s">
        <v>3007</v>
      </c>
      <c r="AJ2494" s="1" t="s">
        <v>76</v>
      </c>
      <c r="AK2494" s="1" t="s">
        <v>3008</v>
      </c>
      <c r="AL2494" s="1">
        <v>20000000</v>
      </c>
      <c r="AM2494" s="1" t="s">
        <v>109</v>
      </c>
      <c r="AN2494" s="1" t="s">
        <v>4699</v>
      </c>
      <c r="AO2494" s="1" t="s">
        <v>4482</v>
      </c>
    </row>
    <row r="2495" spans="1:41" x14ac:dyDescent="0.5">
      <c r="A2495" s="1">
        <v>162</v>
      </c>
      <c r="B2495" s="1" t="s">
        <v>3002</v>
      </c>
      <c r="C2495" s="2">
        <v>43579</v>
      </c>
      <c r="D2495" s="1" t="s">
        <v>3003</v>
      </c>
      <c r="E2495" s="1" t="s">
        <v>3004</v>
      </c>
      <c r="F2495" s="1" t="s">
        <v>67</v>
      </c>
      <c r="G2495" s="1">
        <v>2.5</v>
      </c>
      <c r="H2495" s="1">
        <v>41</v>
      </c>
      <c r="I2495" s="1" t="s">
        <v>3009</v>
      </c>
      <c r="J2495" s="1">
        <v>2.42</v>
      </c>
      <c r="K2495" s="1">
        <v>-6.3149930000000003</v>
      </c>
      <c r="L2495" s="1">
        <v>143.95555100000001</v>
      </c>
      <c r="M2495" s="1" t="s">
        <v>1002</v>
      </c>
      <c r="N2495" s="1">
        <v>0</v>
      </c>
      <c r="O2495" s="1">
        <v>-11.711587</v>
      </c>
      <c r="P2495" s="1">
        <v>163.84307100000001</v>
      </c>
      <c r="Q2495" s="1">
        <v>12100</v>
      </c>
      <c r="R2495" s="1" t="s">
        <v>3005</v>
      </c>
      <c r="S2495" s="1" t="s">
        <v>91</v>
      </c>
      <c r="T2495" s="1" t="s">
        <v>104</v>
      </c>
      <c r="U2495" s="1" t="s">
        <v>105</v>
      </c>
      <c r="X2495" s="1" t="s">
        <v>3006</v>
      </c>
      <c r="Z2495" s="1" t="s">
        <v>3009</v>
      </c>
      <c r="AA2495" s="1" t="s">
        <v>3007</v>
      </c>
      <c r="AJ2495" s="1" t="s">
        <v>76</v>
      </c>
      <c r="AK2495" s="1" t="s">
        <v>3008</v>
      </c>
      <c r="AL2495" s="1">
        <v>20000000</v>
      </c>
      <c r="AM2495" s="1" t="s">
        <v>109</v>
      </c>
      <c r="AN2495" s="1" t="s">
        <v>4699</v>
      </c>
      <c r="AO2495" s="1" t="s">
        <v>4482</v>
      </c>
    </row>
    <row r="2496" spans="1:41" x14ac:dyDescent="0.5">
      <c r="A2496" s="1">
        <v>162</v>
      </c>
      <c r="B2496" s="1" t="s">
        <v>3002</v>
      </c>
      <c r="C2496" s="2">
        <v>43579</v>
      </c>
      <c r="D2496" s="1" t="s">
        <v>3003</v>
      </c>
      <c r="E2496" s="1" t="s">
        <v>3004</v>
      </c>
      <c r="F2496" s="1" t="s">
        <v>128</v>
      </c>
      <c r="G2496" s="1">
        <v>20</v>
      </c>
      <c r="H2496" s="1">
        <v>41</v>
      </c>
      <c r="I2496" s="1" t="s">
        <v>694</v>
      </c>
      <c r="J2496" s="1">
        <v>2.41</v>
      </c>
      <c r="K2496" s="1">
        <v>15.414999</v>
      </c>
      <c r="L2496" s="1">
        <v>-61.370975000000001</v>
      </c>
      <c r="M2496" s="1" t="s">
        <v>195</v>
      </c>
      <c r="N2496" s="1">
        <v>0</v>
      </c>
      <c r="O2496" s="1">
        <v>25.14509</v>
      </c>
      <c r="P2496" s="1">
        <v>-80.396960000000007</v>
      </c>
      <c r="Q2496" s="1">
        <v>96400</v>
      </c>
      <c r="R2496" s="1" t="s">
        <v>3005</v>
      </c>
      <c r="S2496" s="1" t="s">
        <v>91</v>
      </c>
      <c r="T2496" s="1" t="s">
        <v>104</v>
      </c>
      <c r="U2496" s="1" t="s">
        <v>105</v>
      </c>
      <c r="X2496" s="1" t="s">
        <v>3006</v>
      </c>
      <c r="Z2496" s="1" t="s">
        <v>694</v>
      </c>
      <c r="AA2496" s="1" t="s">
        <v>3007</v>
      </c>
      <c r="AJ2496" s="1" t="s">
        <v>76</v>
      </c>
      <c r="AK2496" s="1" t="s">
        <v>3008</v>
      </c>
      <c r="AL2496" s="1">
        <v>20000000</v>
      </c>
      <c r="AM2496" s="1" t="s">
        <v>109</v>
      </c>
      <c r="AN2496" s="1" t="s">
        <v>4699</v>
      </c>
      <c r="AO2496" s="1" t="s">
        <v>4482</v>
      </c>
    </row>
    <row r="2497" spans="1:41" x14ac:dyDescent="0.5">
      <c r="A2497" s="1">
        <v>162</v>
      </c>
      <c r="B2497" s="1" t="s">
        <v>3002</v>
      </c>
      <c r="C2497" s="2">
        <v>43579</v>
      </c>
      <c r="D2497" s="1" t="s">
        <v>3003</v>
      </c>
      <c r="E2497" s="1" t="s">
        <v>3004</v>
      </c>
      <c r="F2497" s="1" t="s">
        <v>88</v>
      </c>
      <c r="G2497" s="1">
        <v>6.5</v>
      </c>
      <c r="H2497" s="1">
        <v>41</v>
      </c>
      <c r="I2497" s="1" t="s">
        <v>694</v>
      </c>
      <c r="J2497" s="1">
        <v>2.41</v>
      </c>
      <c r="K2497" s="1">
        <v>15.414999</v>
      </c>
      <c r="L2497" s="1">
        <v>-61.370975000000001</v>
      </c>
      <c r="M2497" s="1" t="s">
        <v>195</v>
      </c>
      <c r="N2497" s="1">
        <v>0</v>
      </c>
      <c r="O2497" s="1">
        <v>25.14509</v>
      </c>
      <c r="P2497" s="1">
        <v>-80.396960000000007</v>
      </c>
      <c r="Q2497" s="1">
        <v>31330</v>
      </c>
      <c r="R2497" s="1" t="s">
        <v>3005</v>
      </c>
      <c r="S2497" s="1" t="s">
        <v>91</v>
      </c>
      <c r="T2497" s="1" t="s">
        <v>104</v>
      </c>
      <c r="U2497" s="1" t="s">
        <v>105</v>
      </c>
      <c r="X2497" s="1" t="s">
        <v>3006</v>
      </c>
      <c r="Z2497" s="1" t="s">
        <v>694</v>
      </c>
      <c r="AA2497" s="1" t="s">
        <v>3007</v>
      </c>
      <c r="AJ2497" s="1" t="s">
        <v>76</v>
      </c>
      <c r="AK2497" s="1" t="s">
        <v>3008</v>
      </c>
      <c r="AL2497" s="1">
        <v>20000000</v>
      </c>
      <c r="AM2497" s="1" t="s">
        <v>109</v>
      </c>
      <c r="AN2497" s="1" t="s">
        <v>4699</v>
      </c>
      <c r="AO2497" s="1" t="s">
        <v>4482</v>
      </c>
    </row>
    <row r="2498" spans="1:41" x14ac:dyDescent="0.5">
      <c r="A2498" s="1">
        <v>162</v>
      </c>
      <c r="B2498" s="1" t="s">
        <v>3002</v>
      </c>
      <c r="C2498" s="2">
        <v>43579</v>
      </c>
      <c r="D2498" s="1" t="s">
        <v>3003</v>
      </c>
      <c r="E2498" s="1" t="s">
        <v>3004</v>
      </c>
      <c r="F2498" s="1" t="s">
        <v>1341</v>
      </c>
      <c r="G2498" s="1">
        <v>36</v>
      </c>
      <c r="H2498" s="1">
        <v>41</v>
      </c>
      <c r="I2498" s="1" t="s">
        <v>694</v>
      </c>
      <c r="J2498" s="1">
        <v>2.41</v>
      </c>
      <c r="K2498" s="1">
        <v>15.414999</v>
      </c>
      <c r="L2498" s="1">
        <v>-61.370975000000001</v>
      </c>
      <c r="M2498" s="1" t="s">
        <v>195</v>
      </c>
      <c r="N2498" s="1">
        <v>0</v>
      </c>
      <c r="O2498" s="1">
        <v>25.14509</v>
      </c>
      <c r="P2498" s="1">
        <v>-80.396960000000007</v>
      </c>
      <c r="Q2498" s="1">
        <v>173520</v>
      </c>
      <c r="R2498" s="1" t="s">
        <v>3005</v>
      </c>
      <c r="S2498" s="1" t="s">
        <v>91</v>
      </c>
      <c r="T2498" s="1" t="s">
        <v>104</v>
      </c>
      <c r="U2498" s="1" t="s">
        <v>105</v>
      </c>
      <c r="X2498" s="1" t="s">
        <v>3006</v>
      </c>
      <c r="Z2498" s="1" t="s">
        <v>694</v>
      </c>
      <c r="AA2498" s="1" t="s">
        <v>3007</v>
      </c>
      <c r="AJ2498" s="1" t="s">
        <v>76</v>
      </c>
      <c r="AK2498" s="1" t="s">
        <v>3008</v>
      </c>
      <c r="AL2498" s="1">
        <v>20000000</v>
      </c>
      <c r="AM2498" s="1" t="s">
        <v>109</v>
      </c>
      <c r="AN2498" s="1" t="s">
        <v>4699</v>
      </c>
      <c r="AO2498" s="1" t="s">
        <v>4482</v>
      </c>
    </row>
    <row r="2499" spans="1:41" x14ac:dyDescent="0.5">
      <c r="A2499" s="1">
        <v>162</v>
      </c>
      <c r="B2499" s="1" t="s">
        <v>3002</v>
      </c>
      <c r="C2499" s="2">
        <v>43579</v>
      </c>
      <c r="D2499" s="1" t="s">
        <v>3003</v>
      </c>
      <c r="E2499" s="1" t="s">
        <v>3004</v>
      </c>
      <c r="F2499" s="1" t="s">
        <v>98</v>
      </c>
      <c r="G2499" s="1">
        <v>5</v>
      </c>
      <c r="H2499" s="1">
        <v>41</v>
      </c>
      <c r="I2499" s="1" t="s">
        <v>694</v>
      </c>
      <c r="J2499" s="1">
        <v>2.41</v>
      </c>
      <c r="K2499" s="1">
        <v>15.414999</v>
      </c>
      <c r="L2499" s="1">
        <v>-61.370975000000001</v>
      </c>
      <c r="M2499" s="1" t="s">
        <v>195</v>
      </c>
      <c r="N2499" s="1">
        <v>0</v>
      </c>
      <c r="O2499" s="1">
        <v>25.14509</v>
      </c>
      <c r="P2499" s="1">
        <v>-80.396960000000007</v>
      </c>
      <c r="Q2499" s="1">
        <v>24100</v>
      </c>
      <c r="R2499" s="1" t="s">
        <v>3005</v>
      </c>
      <c r="S2499" s="1" t="s">
        <v>91</v>
      </c>
      <c r="T2499" s="1" t="s">
        <v>104</v>
      </c>
      <c r="U2499" s="1" t="s">
        <v>105</v>
      </c>
      <c r="X2499" s="1" t="s">
        <v>3006</v>
      </c>
      <c r="Z2499" s="1" t="s">
        <v>694</v>
      </c>
      <c r="AA2499" s="1" t="s">
        <v>3007</v>
      </c>
      <c r="AJ2499" s="1" t="s">
        <v>76</v>
      </c>
      <c r="AK2499" s="1" t="s">
        <v>3008</v>
      </c>
      <c r="AL2499" s="1">
        <v>20000000</v>
      </c>
      <c r="AM2499" s="1" t="s">
        <v>109</v>
      </c>
      <c r="AN2499" s="1" t="s">
        <v>4699</v>
      </c>
      <c r="AO2499" s="1" t="s">
        <v>4482</v>
      </c>
    </row>
    <row r="2500" spans="1:41" x14ac:dyDescent="0.5">
      <c r="A2500" s="1">
        <v>162</v>
      </c>
      <c r="B2500" s="1" t="s">
        <v>3002</v>
      </c>
      <c r="C2500" s="2">
        <v>43579</v>
      </c>
      <c r="D2500" s="1" t="s">
        <v>3003</v>
      </c>
      <c r="E2500" s="1" t="s">
        <v>3004</v>
      </c>
      <c r="F2500" s="1" t="s">
        <v>102</v>
      </c>
      <c r="G2500" s="1">
        <v>10</v>
      </c>
      <c r="H2500" s="1">
        <v>41</v>
      </c>
      <c r="I2500" s="1" t="s">
        <v>694</v>
      </c>
      <c r="J2500" s="1">
        <v>2.41</v>
      </c>
      <c r="K2500" s="1">
        <v>15.414999</v>
      </c>
      <c r="L2500" s="1">
        <v>-61.370975000000001</v>
      </c>
      <c r="M2500" s="1" t="s">
        <v>195</v>
      </c>
      <c r="N2500" s="1">
        <v>0</v>
      </c>
      <c r="O2500" s="1">
        <v>25.14509</v>
      </c>
      <c r="P2500" s="1">
        <v>-80.396960000000007</v>
      </c>
      <c r="Q2500" s="1">
        <v>48200</v>
      </c>
      <c r="R2500" s="1" t="s">
        <v>3005</v>
      </c>
      <c r="S2500" s="1" t="s">
        <v>91</v>
      </c>
      <c r="T2500" s="1" t="s">
        <v>104</v>
      </c>
      <c r="U2500" s="1" t="s">
        <v>105</v>
      </c>
      <c r="X2500" s="1" t="s">
        <v>3006</v>
      </c>
      <c r="Z2500" s="1" t="s">
        <v>694</v>
      </c>
      <c r="AA2500" s="1" t="s">
        <v>3007</v>
      </c>
      <c r="AJ2500" s="1" t="s">
        <v>76</v>
      </c>
      <c r="AK2500" s="1" t="s">
        <v>3008</v>
      </c>
      <c r="AL2500" s="1">
        <v>20000000</v>
      </c>
      <c r="AM2500" s="1" t="s">
        <v>109</v>
      </c>
      <c r="AN2500" s="1" t="s">
        <v>4699</v>
      </c>
      <c r="AO2500" s="1" t="s">
        <v>4482</v>
      </c>
    </row>
    <row r="2501" spans="1:41" x14ac:dyDescent="0.5">
      <c r="A2501" s="1">
        <v>162</v>
      </c>
      <c r="B2501" s="1" t="s">
        <v>3002</v>
      </c>
      <c r="C2501" s="2">
        <v>43579</v>
      </c>
      <c r="D2501" s="1" t="s">
        <v>3003</v>
      </c>
      <c r="E2501" s="1" t="s">
        <v>3004</v>
      </c>
      <c r="F2501" s="1" t="s">
        <v>97</v>
      </c>
      <c r="G2501" s="1">
        <v>20</v>
      </c>
      <c r="H2501" s="1">
        <v>41</v>
      </c>
      <c r="I2501" s="1" t="s">
        <v>694</v>
      </c>
      <c r="J2501" s="1">
        <v>2.41</v>
      </c>
      <c r="K2501" s="1">
        <v>15.414999</v>
      </c>
      <c r="L2501" s="1">
        <v>-61.370975000000001</v>
      </c>
      <c r="M2501" s="1" t="s">
        <v>195</v>
      </c>
      <c r="N2501" s="1">
        <v>0</v>
      </c>
      <c r="O2501" s="1">
        <v>25.14509</v>
      </c>
      <c r="P2501" s="1">
        <v>-80.396960000000007</v>
      </c>
      <c r="Q2501" s="1">
        <v>96400</v>
      </c>
      <c r="R2501" s="1" t="s">
        <v>3005</v>
      </c>
      <c r="S2501" s="1" t="s">
        <v>91</v>
      </c>
      <c r="T2501" s="1" t="s">
        <v>104</v>
      </c>
      <c r="U2501" s="1" t="s">
        <v>105</v>
      </c>
      <c r="X2501" s="1" t="s">
        <v>3006</v>
      </c>
      <c r="Z2501" s="1" t="s">
        <v>694</v>
      </c>
      <c r="AA2501" s="1" t="s">
        <v>3007</v>
      </c>
      <c r="AJ2501" s="1" t="s">
        <v>76</v>
      </c>
      <c r="AK2501" s="1" t="s">
        <v>3008</v>
      </c>
      <c r="AL2501" s="1">
        <v>20000000</v>
      </c>
      <c r="AM2501" s="1" t="s">
        <v>109</v>
      </c>
      <c r="AN2501" s="1" t="s">
        <v>4699</v>
      </c>
      <c r="AO2501" s="1" t="s">
        <v>4482</v>
      </c>
    </row>
    <row r="2502" spans="1:41" x14ac:dyDescent="0.5">
      <c r="A2502" s="1">
        <v>162</v>
      </c>
      <c r="B2502" s="1" t="s">
        <v>3002</v>
      </c>
      <c r="C2502" s="2">
        <v>43579</v>
      </c>
      <c r="D2502" s="1" t="s">
        <v>3003</v>
      </c>
      <c r="E2502" s="1" t="s">
        <v>3004</v>
      </c>
      <c r="F2502" s="1" t="s">
        <v>67</v>
      </c>
      <c r="G2502" s="1">
        <v>2.5</v>
      </c>
      <c r="H2502" s="1">
        <v>41</v>
      </c>
      <c r="I2502" s="1" t="s">
        <v>694</v>
      </c>
      <c r="J2502" s="1">
        <v>2.41</v>
      </c>
      <c r="K2502" s="1">
        <v>15.414999</v>
      </c>
      <c r="L2502" s="1">
        <v>-61.370975000000001</v>
      </c>
      <c r="M2502" s="1" t="s">
        <v>195</v>
      </c>
      <c r="N2502" s="1">
        <v>0</v>
      </c>
      <c r="O2502" s="1">
        <v>25.14509</v>
      </c>
      <c r="P2502" s="1">
        <v>-80.396960000000007</v>
      </c>
      <c r="Q2502" s="1">
        <v>12050</v>
      </c>
      <c r="R2502" s="1" t="s">
        <v>3005</v>
      </c>
      <c r="S2502" s="1" t="s">
        <v>91</v>
      </c>
      <c r="T2502" s="1" t="s">
        <v>104</v>
      </c>
      <c r="U2502" s="1" t="s">
        <v>105</v>
      </c>
      <c r="X2502" s="1" t="s">
        <v>3006</v>
      </c>
      <c r="Z2502" s="1" t="s">
        <v>694</v>
      </c>
      <c r="AA2502" s="1" t="s">
        <v>3007</v>
      </c>
      <c r="AJ2502" s="1" t="s">
        <v>76</v>
      </c>
      <c r="AK2502" s="1" t="s">
        <v>3008</v>
      </c>
      <c r="AL2502" s="1">
        <v>20000000</v>
      </c>
      <c r="AM2502" s="1" t="s">
        <v>109</v>
      </c>
      <c r="AN2502" s="1" t="s">
        <v>4699</v>
      </c>
      <c r="AO2502" s="1" t="s">
        <v>4482</v>
      </c>
    </row>
    <row r="2503" spans="1:41" x14ac:dyDescent="0.5">
      <c r="A2503" s="1">
        <v>162</v>
      </c>
      <c r="B2503" s="1" t="s">
        <v>3002</v>
      </c>
      <c r="C2503" s="2">
        <v>43579</v>
      </c>
      <c r="D2503" s="1" t="s">
        <v>3003</v>
      </c>
      <c r="E2503" s="1" t="s">
        <v>3004</v>
      </c>
      <c r="F2503" s="1" t="s">
        <v>128</v>
      </c>
      <c r="G2503" s="1">
        <v>20</v>
      </c>
      <c r="H2503" s="1">
        <v>41</v>
      </c>
      <c r="I2503" s="1" t="s">
        <v>118</v>
      </c>
      <c r="J2503" s="1">
        <v>2.42</v>
      </c>
      <c r="K2503" s="1">
        <v>-6.4530960000000004</v>
      </c>
      <c r="L2503" s="1">
        <v>34.894539000000002</v>
      </c>
      <c r="M2503" s="1" t="s">
        <v>69</v>
      </c>
      <c r="N2503" s="1">
        <v>0</v>
      </c>
      <c r="O2503" s="1">
        <v>2.6272389999999999</v>
      </c>
      <c r="P2503" s="1">
        <v>23.381664000000001</v>
      </c>
      <c r="Q2503" s="1">
        <v>96800</v>
      </c>
      <c r="R2503" s="1" t="s">
        <v>3005</v>
      </c>
      <c r="S2503" s="1" t="s">
        <v>91</v>
      </c>
      <c r="T2503" s="1" t="s">
        <v>104</v>
      </c>
      <c r="U2503" s="1" t="s">
        <v>105</v>
      </c>
      <c r="X2503" s="1" t="s">
        <v>3006</v>
      </c>
      <c r="Z2503" s="1" t="s">
        <v>118</v>
      </c>
      <c r="AA2503" s="1" t="s">
        <v>3007</v>
      </c>
      <c r="AJ2503" s="1" t="s">
        <v>76</v>
      </c>
      <c r="AK2503" s="1" t="s">
        <v>3008</v>
      </c>
      <c r="AL2503" s="1">
        <v>20000000</v>
      </c>
      <c r="AM2503" s="1" t="s">
        <v>109</v>
      </c>
      <c r="AN2503" s="1" t="s">
        <v>4699</v>
      </c>
      <c r="AO2503" s="1" t="s">
        <v>4482</v>
      </c>
    </row>
    <row r="2504" spans="1:41" x14ac:dyDescent="0.5">
      <c r="A2504" s="1">
        <v>162</v>
      </c>
      <c r="B2504" s="1" t="s">
        <v>3002</v>
      </c>
      <c r="C2504" s="2">
        <v>43579</v>
      </c>
      <c r="D2504" s="1" t="s">
        <v>3003</v>
      </c>
      <c r="E2504" s="1" t="s">
        <v>3004</v>
      </c>
      <c r="F2504" s="1" t="s">
        <v>88</v>
      </c>
      <c r="G2504" s="1">
        <v>6.5</v>
      </c>
      <c r="H2504" s="1">
        <v>41</v>
      </c>
      <c r="I2504" s="1" t="s">
        <v>118</v>
      </c>
      <c r="J2504" s="1">
        <v>2.42</v>
      </c>
      <c r="K2504" s="1">
        <v>-6.4530960000000004</v>
      </c>
      <c r="L2504" s="1">
        <v>34.894539000000002</v>
      </c>
      <c r="M2504" s="1" t="s">
        <v>69</v>
      </c>
      <c r="N2504" s="1">
        <v>0</v>
      </c>
      <c r="O2504" s="1">
        <v>2.6272389999999999</v>
      </c>
      <c r="P2504" s="1">
        <v>23.381664000000001</v>
      </c>
      <c r="Q2504" s="1">
        <v>31460</v>
      </c>
      <c r="R2504" s="1" t="s">
        <v>3005</v>
      </c>
      <c r="S2504" s="1" t="s">
        <v>91</v>
      </c>
      <c r="T2504" s="1" t="s">
        <v>104</v>
      </c>
      <c r="U2504" s="1" t="s">
        <v>105</v>
      </c>
      <c r="X2504" s="1" t="s">
        <v>3006</v>
      </c>
      <c r="Z2504" s="1" t="s">
        <v>118</v>
      </c>
      <c r="AA2504" s="1" t="s">
        <v>3007</v>
      </c>
      <c r="AJ2504" s="1" t="s">
        <v>76</v>
      </c>
      <c r="AK2504" s="1" t="s">
        <v>3008</v>
      </c>
      <c r="AL2504" s="1">
        <v>20000000</v>
      </c>
      <c r="AM2504" s="1" t="s">
        <v>109</v>
      </c>
      <c r="AN2504" s="1" t="s">
        <v>4699</v>
      </c>
      <c r="AO2504" s="1" t="s">
        <v>4482</v>
      </c>
    </row>
    <row r="2505" spans="1:41" x14ac:dyDescent="0.5">
      <c r="A2505" s="1">
        <v>162</v>
      </c>
      <c r="B2505" s="1" t="s">
        <v>3002</v>
      </c>
      <c r="C2505" s="2">
        <v>43579</v>
      </c>
      <c r="D2505" s="1" t="s">
        <v>3003</v>
      </c>
      <c r="E2505" s="1" t="s">
        <v>3004</v>
      </c>
      <c r="F2505" s="1" t="s">
        <v>1341</v>
      </c>
      <c r="G2505" s="1">
        <v>36</v>
      </c>
      <c r="H2505" s="1">
        <v>41</v>
      </c>
      <c r="I2505" s="1" t="s">
        <v>118</v>
      </c>
      <c r="J2505" s="1">
        <v>2.42</v>
      </c>
      <c r="K2505" s="1">
        <v>-6.4530960000000004</v>
      </c>
      <c r="L2505" s="1">
        <v>34.894539000000002</v>
      </c>
      <c r="M2505" s="1" t="s">
        <v>69</v>
      </c>
      <c r="N2505" s="1">
        <v>0</v>
      </c>
      <c r="O2505" s="1">
        <v>2.6272389999999999</v>
      </c>
      <c r="P2505" s="1">
        <v>23.381664000000001</v>
      </c>
      <c r="Q2505" s="1">
        <v>174240</v>
      </c>
      <c r="R2505" s="1" t="s">
        <v>3005</v>
      </c>
      <c r="S2505" s="1" t="s">
        <v>91</v>
      </c>
      <c r="T2505" s="1" t="s">
        <v>104</v>
      </c>
      <c r="U2505" s="1" t="s">
        <v>105</v>
      </c>
      <c r="X2505" s="1" t="s">
        <v>3006</v>
      </c>
      <c r="Z2505" s="1" t="s">
        <v>118</v>
      </c>
      <c r="AA2505" s="1" t="s">
        <v>3007</v>
      </c>
      <c r="AJ2505" s="1" t="s">
        <v>76</v>
      </c>
      <c r="AK2505" s="1" t="s">
        <v>3008</v>
      </c>
      <c r="AL2505" s="1">
        <v>20000000</v>
      </c>
      <c r="AM2505" s="1" t="s">
        <v>109</v>
      </c>
      <c r="AN2505" s="1" t="s">
        <v>4699</v>
      </c>
      <c r="AO2505" s="1" t="s">
        <v>4482</v>
      </c>
    </row>
    <row r="2506" spans="1:41" x14ac:dyDescent="0.5">
      <c r="A2506" s="1">
        <v>162</v>
      </c>
      <c r="B2506" s="1" t="s">
        <v>3002</v>
      </c>
      <c r="C2506" s="2">
        <v>43579</v>
      </c>
      <c r="D2506" s="1" t="s">
        <v>3003</v>
      </c>
      <c r="E2506" s="1" t="s">
        <v>3004</v>
      </c>
      <c r="F2506" s="1" t="s">
        <v>98</v>
      </c>
      <c r="G2506" s="1">
        <v>5</v>
      </c>
      <c r="H2506" s="1">
        <v>41</v>
      </c>
      <c r="I2506" s="1" t="s">
        <v>118</v>
      </c>
      <c r="J2506" s="1">
        <v>2.42</v>
      </c>
      <c r="K2506" s="1">
        <v>-6.4530960000000004</v>
      </c>
      <c r="L2506" s="1">
        <v>34.894539000000002</v>
      </c>
      <c r="M2506" s="1" t="s">
        <v>69</v>
      </c>
      <c r="N2506" s="1">
        <v>0</v>
      </c>
      <c r="O2506" s="1">
        <v>2.6272389999999999</v>
      </c>
      <c r="P2506" s="1">
        <v>23.381664000000001</v>
      </c>
      <c r="Q2506" s="1">
        <v>24200</v>
      </c>
      <c r="R2506" s="1" t="s">
        <v>3005</v>
      </c>
      <c r="S2506" s="1" t="s">
        <v>91</v>
      </c>
      <c r="T2506" s="1" t="s">
        <v>104</v>
      </c>
      <c r="U2506" s="1" t="s">
        <v>105</v>
      </c>
      <c r="X2506" s="1" t="s">
        <v>3006</v>
      </c>
      <c r="Z2506" s="1" t="s">
        <v>118</v>
      </c>
      <c r="AA2506" s="1" t="s">
        <v>3007</v>
      </c>
      <c r="AJ2506" s="1" t="s">
        <v>76</v>
      </c>
      <c r="AK2506" s="1" t="s">
        <v>3008</v>
      </c>
      <c r="AL2506" s="1">
        <v>20000000</v>
      </c>
      <c r="AM2506" s="1" t="s">
        <v>109</v>
      </c>
      <c r="AN2506" s="1" t="s">
        <v>4699</v>
      </c>
      <c r="AO2506" s="1" t="s">
        <v>4482</v>
      </c>
    </row>
    <row r="2507" spans="1:41" x14ac:dyDescent="0.5">
      <c r="A2507" s="1">
        <v>162</v>
      </c>
      <c r="B2507" s="1" t="s">
        <v>3002</v>
      </c>
      <c r="C2507" s="2">
        <v>43579</v>
      </c>
      <c r="D2507" s="1" t="s">
        <v>3003</v>
      </c>
      <c r="E2507" s="1" t="s">
        <v>3004</v>
      </c>
      <c r="F2507" s="1" t="s">
        <v>102</v>
      </c>
      <c r="G2507" s="1">
        <v>10</v>
      </c>
      <c r="H2507" s="1">
        <v>41</v>
      </c>
      <c r="I2507" s="1" t="s">
        <v>118</v>
      </c>
      <c r="J2507" s="1">
        <v>2.42</v>
      </c>
      <c r="K2507" s="1">
        <v>-6.4530960000000004</v>
      </c>
      <c r="L2507" s="1">
        <v>34.894539000000002</v>
      </c>
      <c r="M2507" s="1" t="s">
        <v>69</v>
      </c>
      <c r="N2507" s="1">
        <v>0</v>
      </c>
      <c r="O2507" s="1">
        <v>2.6272389999999999</v>
      </c>
      <c r="P2507" s="1">
        <v>23.381664000000001</v>
      </c>
      <c r="Q2507" s="1">
        <v>48400</v>
      </c>
      <c r="R2507" s="1" t="s">
        <v>3005</v>
      </c>
      <c r="S2507" s="1" t="s">
        <v>91</v>
      </c>
      <c r="T2507" s="1" t="s">
        <v>104</v>
      </c>
      <c r="U2507" s="1" t="s">
        <v>105</v>
      </c>
      <c r="X2507" s="1" t="s">
        <v>3006</v>
      </c>
      <c r="Z2507" s="1" t="s">
        <v>118</v>
      </c>
      <c r="AA2507" s="1" t="s">
        <v>3007</v>
      </c>
      <c r="AJ2507" s="1" t="s">
        <v>76</v>
      </c>
      <c r="AK2507" s="1" t="s">
        <v>3008</v>
      </c>
      <c r="AL2507" s="1">
        <v>20000000</v>
      </c>
      <c r="AM2507" s="1" t="s">
        <v>109</v>
      </c>
      <c r="AN2507" s="1" t="s">
        <v>4699</v>
      </c>
      <c r="AO2507" s="1" t="s">
        <v>4482</v>
      </c>
    </row>
    <row r="2508" spans="1:41" x14ac:dyDescent="0.5">
      <c r="A2508" s="1">
        <v>162</v>
      </c>
      <c r="B2508" s="1" t="s">
        <v>3002</v>
      </c>
      <c r="C2508" s="2">
        <v>43579</v>
      </c>
      <c r="D2508" s="1" t="s">
        <v>3003</v>
      </c>
      <c r="E2508" s="1" t="s">
        <v>3004</v>
      </c>
      <c r="F2508" s="1" t="s">
        <v>97</v>
      </c>
      <c r="G2508" s="1">
        <v>20</v>
      </c>
      <c r="H2508" s="1">
        <v>41</v>
      </c>
      <c r="I2508" s="1" t="s">
        <v>118</v>
      </c>
      <c r="J2508" s="1">
        <v>2.42</v>
      </c>
      <c r="K2508" s="1">
        <v>-6.4530960000000004</v>
      </c>
      <c r="L2508" s="1">
        <v>34.894539000000002</v>
      </c>
      <c r="M2508" s="1" t="s">
        <v>69</v>
      </c>
      <c r="N2508" s="1">
        <v>0</v>
      </c>
      <c r="O2508" s="1">
        <v>2.6272389999999999</v>
      </c>
      <c r="P2508" s="1">
        <v>23.381664000000001</v>
      </c>
      <c r="Q2508" s="1">
        <v>96800</v>
      </c>
      <c r="R2508" s="1" t="s">
        <v>3005</v>
      </c>
      <c r="S2508" s="1" t="s">
        <v>91</v>
      </c>
      <c r="T2508" s="1" t="s">
        <v>104</v>
      </c>
      <c r="U2508" s="1" t="s">
        <v>105</v>
      </c>
      <c r="X2508" s="1" t="s">
        <v>3006</v>
      </c>
      <c r="Z2508" s="1" t="s">
        <v>118</v>
      </c>
      <c r="AA2508" s="1" t="s">
        <v>3007</v>
      </c>
      <c r="AJ2508" s="1" t="s">
        <v>76</v>
      </c>
      <c r="AK2508" s="1" t="s">
        <v>3008</v>
      </c>
      <c r="AL2508" s="1">
        <v>20000000</v>
      </c>
      <c r="AM2508" s="1" t="s">
        <v>109</v>
      </c>
      <c r="AN2508" s="1" t="s">
        <v>4699</v>
      </c>
      <c r="AO2508" s="1" t="s">
        <v>4482</v>
      </c>
    </row>
    <row r="2509" spans="1:41" x14ac:dyDescent="0.5">
      <c r="A2509" s="1">
        <v>162</v>
      </c>
      <c r="B2509" s="1" t="s">
        <v>3002</v>
      </c>
      <c r="C2509" s="2">
        <v>43579</v>
      </c>
      <c r="D2509" s="1" t="s">
        <v>3003</v>
      </c>
      <c r="E2509" s="1" t="s">
        <v>3004</v>
      </c>
      <c r="F2509" s="1" t="s">
        <v>67</v>
      </c>
      <c r="G2509" s="1">
        <v>2.5</v>
      </c>
      <c r="H2509" s="1">
        <v>41</v>
      </c>
      <c r="I2509" s="1" t="s">
        <v>118</v>
      </c>
      <c r="J2509" s="1">
        <v>2.42</v>
      </c>
      <c r="K2509" s="1">
        <v>-6.4530960000000004</v>
      </c>
      <c r="L2509" s="1">
        <v>34.894539000000002</v>
      </c>
      <c r="M2509" s="1" t="s">
        <v>69</v>
      </c>
      <c r="N2509" s="1">
        <v>0</v>
      </c>
      <c r="O2509" s="1">
        <v>2.6272389999999999</v>
      </c>
      <c r="P2509" s="1">
        <v>23.381664000000001</v>
      </c>
      <c r="Q2509" s="1">
        <v>12100</v>
      </c>
      <c r="R2509" s="1" t="s">
        <v>3005</v>
      </c>
      <c r="S2509" s="1" t="s">
        <v>91</v>
      </c>
      <c r="T2509" s="1" t="s">
        <v>104</v>
      </c>
      <c r="U2509" s="1" t="s">
        <v>105</v>
      </c>
      <c r="X2509" s="1" t="s">
        <v>3006</v>
      </c>
      <c r="Z2509" s="1" t="s">
        <v>118</v>
      </c>
      <c r="AA2509" s="1" t="s">
        <v>3007</v>
      </c>
      <c r="AJ2509" s="1" t="s">
        <v>76</v>
      </c>
      <c r="AK2509" s="1" t="s">
        <v>3008</v>
      </c>
      <c r="AL2509" s="1">
        <v>20000000</v>
      </c>
      <c r="AM2509" s="1" t="s">
        <v>109</v>
      </c>
      <c r="AN2509" s="1" t="s">
        <v>4699</v>
      </c>
      <c r="AO2509" s="1" t="s">
        <v>4482</v>
      </c>
    </row>
    <row r="2510" spans="1:41" x14ac:dyDescent="0.5">
      <c r="A2510" s="1">
        <v>162</v>
      </c>
      <c r="B2510" s="1" t="s">
        <v>3002</v>
      </c>
      <c r="C2510" s="2">
        <v>43579</v>
      </c>
      <c r="D2510" s="1" t="s">
        <v>3003</v>
      </c>
      <c r="E2510" s="1" t="s">
        <v>3004</v>
      </c>
      <c r="F2510" s="1" t="s">
        <v>128</v>
      </c>
      <c r="G2510" s="1">
        <v>20</v>
      </c>
      <c r="H2510" s="1">
        <v>41</v>
      </c>
      <c r="I2510" s="1" t="s">
        <v>295</v>
      </c>
      <c r="J2510" s="1">
        <v>2.41</v>
      </c>
      <c r="K2510" s="1">
        <v>7.5172420000000004</v>
      </c>
      <c r="L2510" s="1">
        <v>80.779494</v>
      </c>
      <c r="M2510" s="1" t="s">
        <v>114</v>
      </c>
      <c r="N2510" s="1">
        <v>0</v>
      </c>
      <c r="O2510" s="1">
        <v>25.384855999999999</v>
      </c>
      <c r="P2510" s="1">
        <v>68.458809000000002</v>
      </c>
      <c r="Q2510" s="1">
        <v>96400</v>
      </c>
      <c r="R2510" s="1" t="s">
        <v>3005</v>
      </c>
      <c r="S2510" s="1" t="s">
        <v>91</v>
      </c>
      <c r="T2510" s="1" t="s">
        <v>104</v>
      </c>
      <c r="U2510" s="1" t="s">
        <v>105</v>
      </c>
      <c r="X2510" s="1" t="s">
        <v>3006</v>
      </c>
      <c r="Z2510" s="1" t="s">
        <v>295</v>
      </c>
      <c r="AA2510" s="1" t="s">
        <v>3007</v>
      </c>
      <c r="AJ2510" s="1" t="s">
        <v>76</v>
      </c>
      <c r="AK2510" s="1" t="s">
        <v>3008</v>
      </c>
      <c r="AL2510" s="1">
        <v>20000000</v>
      </c>
      <c r="AM2510" s="1" t="s">
        <v>109</v>
      </c>
      <c r="AN2510" s="1" t="s">
        <v>4699</v>
      </c>
      <c r="AO2510" s="1" t="s">
        <v>4482</v>
      </c>
    </row>
    <row r="2511" spans="1:41" x14ac:dyDescent="0.5">
      <c r="A2511" s="1">
        <v>162</v>
      </c>
      <c r="B2511" s="1" t="s">
        <v>3002</v>
      </c>
      <c r="C2511" s="2">
        <v>43579</v>
      </c>
      <c r="D2511" s="1" t="s">
        <v>3003</v>
      </c>
      <c r="E2511" s="1" t="s">
        <v>3004</v>
      </c>
      <c r="F2511" s="1" t="s">
        <v>88</v>
      </c>
      <c r="G2511" s="1">
        <v>6.5</v>
      </c>
      <c r="H2511" s="1">
        <v>41</v>
      </c>
      <c r="I2511" s="1" t="s">
        <v>295</v>
      </c>
      <c r="J2511" s="1">
        <v>2.41</v>
      </c>
      <c r="K2511" s="1">
        <v>7.5172420000000004</v>
      </c>
      <c r="L2511" s="1">
        <v>80.779494</v>
      </c>
      <c r="M2511" s="1" t="s">
        <v>114</v>
      </c>
      <c r="N2511" s="1">
        <v>0</v>
      </c>
      <c r="O2511" s="1">
        <v>25.384855999999999</v>
      </c>
      <c r="P2511" s="1">
        <v>68.458809000000002</v>
      </c>
      <c r="Q2511" s="1">
        <v>31330</v>
      </c>
      <c r="R2511" s="1" t="s">
        <v>3005</v>
      </c>
      <c r="S2511" s="1" t="s">
        <v>91</v>
      </c>
      <c r="T2511" s="1" t="s">
        <v>104</v>
      </c>
      <c r="U2511" s="1" t="s">
        <v>105</v>
      </c>
      <c r="X2511" s="1" t="s">
        <v>3006</v>
      </c>
      <c r="Z2511" s="1" t="s">
        <v>295</v>
      </c>
      <c r="AA2511" s="1" t="s">
        <v>3007</v>
      </c>
      <c r="AJ2511" s="1" t="s">
        <v>76</v>
      </c>
      <c r="AK2511" s="1" t="s">
        <v>3008</v>
      </c>
      <c r="AL2511" s="1">
        <v>20000000</v>
      </c>
      <c r="AM2511" s="1" t="s">
        <v>109</v>
      </c>
      <c r="AN2511" s="1" t="s">
        <v>4699</v>
      </c>
      <c r="AO2511" s="1" t="s">
        <v>4482</v>
      </c>
    </row>
    <row r="2512" spans="1:41" x14ac:dyDescent="0.5">
      <c r="A2512" s="1">
        <v>162</v>
      </c>
      <c r="B2512" s="1" t="s">
        <v>3002</v>
      </c>
      <c r="C2512" s="2">
        <v>43579</v>
      </c>
      <c r="D2512" s="1" t="s">
        <v>3003</v>
      </c>
      <c r="E2512" s="1" t="s">
        <v>3004</v>
      </c>
      <c r="F2512" s="1" t="s">
        <v>1341</v>
      </c>
      <c r="G2512" s="1">
        <v>36</v>
      </c>
      <c r="H2512" s="1">
        <v>41</v>
      </c>
      <c r="I2512" s="1" t="s">
        <v>295</v>
      </c>
      <c r="J2512" s="1">
        <v>2.41</v>
      </c>
      <c r="K2512" s="1">
        <v>7.5172420000000004</v>
      </c>
      <c r="L2512" s="1">
        <v>80.779494</v>
      </c>
      <c r="M2512" s="1" t="s">
        <v>114</v>
      </c>
      <c r="N2512" s="1">
        <v>0</v>
      </c>
      <c r="O2512" s="1">
        <v>25.384855999999999</v>
      </c>
      <c r="P2512" s="1">
        <v>68.458809000000002</v>
      </c>
      <c r="Q2512" s="1">
        <v>173520</v>
      </c>
      <c r="R2512" s="1" t="s">
        <v>3005</v>
      </c>
      <c r="S2512" s="1" t="s">
        <v>91</v>
      </c>
      <c r="T2512" s="1" t="s">
        <v>104</v>
      </c>
      <c r="U2512" s="1" t="s">
        <v>105</v>
      </c>
      <c r="X2512" s="1" t="s">
        <v>3006</v>
      </c>
      <c r="Z2512" s="1" t="s">
        <v>295</v>
      </c>
      <c r="AA2512" s="1" t="s">
        <v>3007</v>
      </c>
      <c r="AJ2512" s="1" t="s">
        <v>76</v>
      </c>
      <c r="AK2512" s="1" t="s">
        <v>3008</v>
      </c>
      <c r="AL2512" s="1">
        <v>20000000</v>
      </c>
      <c r="AM2512" s="1" t="s">
        <v>109</v>
      </c>
      <c r="AN2512" s="1" t="s">
        <v>4699</v>
      </c>
      <c r="AO2512" s="1" t="s">
        <v>4482</v>
      </c>
    </row>
    <row r="2513" spans="1:41" x14ac:dyDescent="0.5">
      <c r="A2513" s="1">
        <v>162</v>
      </c>
      <c r="B2513" s="1" t="s">
        <v>3002</v>
      </c>
      <c r="C2513" s="2">
        <v>43579</v>
      </c>
      <c r="D2513" s="1" t="s">
        <v>3003</v>
      </c>
      <c r="E2513" s="1" t="s">
        <v>3004</v>
      </c>
      <c r="F2513" s="1" t="s">
        <v>98</v>
      </c>
      <c r="G2513" s="1">
        <v>5</v>
      </c>
      <c r="H2513" s="1">
        <v>41</v>
      </c>
      <c r="I2513" s="1" t="s">
        <v>295</v>
      </c>
      <c r="J2513" s="1">
        <v>2.41</v>
      </c>
      <c r="K2513" s="1">
        <v>7.5172420000000004</v>
      </c>
      <c r="L2513" s="1">
        <v>80.779494</v>
      </c>
      <c r="M2513" s="1" t="s">
        <v>114</v>
      </c>
      <c r="N2513" s="1">
        <v>0</v>
      </c>
      <c r="O2513" s="1">
        <v>25.384855999999999</v>
      </c>
      <c r="P2513" s="1">
        <v>68.458809000000002</v>
      </c>
      <c r="Q2513" s="1">
        <v>24100</v>
      </c>
      <c r="R2513" s="1" t="s">
        <v>3005</v>
      </c>
      <c r="S2513" s="1" t="s">
        <v>91</v>
      </c>
      <c r="T2513" s="1" t="s">
        <v>104</v>
      </c>
      <c r="U2513" s="1" t="s">
        <v>105</v>
      </c>
      <c r="X2513" s="1" t="s">
        <v>3006</v>
      </c>
      <c r="Z2513" s="1" t="s">
        <v>295</v>
      </c>
      <c r="AA2513" s="1" t="s">
        <v>3007</v>
      </c>
      <c r="AJ2513" s="1" t="s">
        <v>76</v>
      </c>
      <c r="AK2513" s="1" t="s">
        <v>3008</v>
      </c>
      <c r="AL2513" s="1">
        <v>20000000</v>
      </c>
      <c r="AM2513" s="1" t="s">
        <v>109</v>
      </c>
      <c r="AN2513" s="1" t="s">
        <v>4699</v>
      </c>
      <c r="AO2513" s="1" t="s">
        <v>4482</v>
      </c>
    </row>
    <row r="2514" spans="1:41" x14ac:dyDescent="0.5">
      <c r="A2514" s="1">
        <v>162</v>
      </c>
      <c r="B2514" s="1" t="s">
        <v>3002</v>
      </c>
      <c r="C2514" s="2">
        <v>43579</v>
      </c>
      <c r="D2514" s="1" t="s">
        <v>3003</v>
      </c>
      <c r="E2514" s="1" t="s">
        <v>3004</v>
      </c>
      <c r="F2514" s="1" t="s">
        <v>102</v>
      </c>
      <c r="G2514" s="1">
        <v>10</v>
      </c>
      <c r="H2514" s="1">
        <v>41</v>
      </c>
      <c r="I2514" s="1" t="s">
        <v>295</v>
      </c>
      <c r="J2514" s="1">
        <v>2.41</v>
      </c>
      <c r="K2514" s="1">
        <v>7.5172420000000004</v>
      </c>
      <c r="L2514" s="1">
        <v>80.779494</v>
      </c>
      <c r="M2514" s="1" t="s">
        <v>114</v>
      </c>
      <c r="N2514" s="1">
        <v>0</v>
      </c>
      <c r="O2514" s="1">
        <v>25.384855999999999</v>
      </c>
      <c r="P2514" s="1">
        <v>68.458809000000002</v>
      </c>
      <c r="Q2514" s="1">
        <v>48200</v>
      </c>
      <c r="R2514" s="1" t="s">
        <v>3005</v>
      </c>
      <c r="S2514" s="1" t="s">
        <v>91</v>
      </c>
      <c r="T2514" s="1" t="s">
        <v>104</v>
      </c>
      <c r="U2514" s="1" t="s">
        <v>105</v>
      </c>
      <c r="X2514" s="1" t="s">
        <v>3006</v>
      </c>
      <c r="Z2514" s="1" t="s">
        <v>295</v>
      </c>
      <c r="AA2514" s="1" t="s">
        <v>3007</v>
      </c>
      <c r="AJ2514" s="1" t="s">
        <v>76</v>
      </c>
      <c r="AK2514" s="1" t="s">
        <v>3008</v>
      </c>
      <c r="AL2514" s="1">
        <v>20000000</v>
      </c>
      <c r="AM2514" s="1" t="s">
        <v>109</v>
      </c>
      <c r="AN2514" s="1" t="s">
        <v>4699</v>
      </c>
      <c r="AO2514" s="1" t="s">
        <v>4482</v>
      </c>
    </row>
    <row r="2515" spans="1:41" x14ac:dyDescent="0.5">
      <c r="A2515" s="1">
        <v>162</v>
      </c>
      <c r="B2515" s="1" t="s">
        <v>3002</v>
      </c>
      <c r="C2515" s="2">
        <v>43579</v>
      </c>
      <c r="D2515" s="1" t="s">
        <v>3003</v>
      </c>
      <c r="E2515" s="1" t="s">
        <v>3004</v>
      </c>
      <c r="F2515" s="1" t="s">
        <v>97</v>
      </c>
      <c r="G2515" s="1">
        <v>20</v>
      </c>
      <c r="H2515" s="1">
        <v>41</v>
      </c>
      <c r="I2515" s="1" t="s">
        <v>295</v>
      </c>
      <c r="J2515" s="1">
        <v>2.41</v>
      </c>
      <c r="K2515" s="1">
        <v>7.5172420000000004</v>
      </c>
      <c r="L2515" s="1">
        <v>80.779494</v>
      </c>
      <c r="M2515" s="1" t="s">
        <v>114</v>
      </c>
      <c r="N2515" s="1">
        <v>0</v>
      </c>
      <c r="O2515" s="1">
        <v>25.384855999999999</v>
      </c>
      <c r="P2515" s="1">
        <v>68.458809000000002</v>
      </c>
      <c r="Q2515" s="1">
        <v>96400</v>
      </c>
      <c r="R2515" s="1" t="s">
        <v>3005</v>
      </c>
      <c r="S2515" s="1" t="s">
        <v>91</v>
      </c>
      <c r="T2515" s="1" t="s">
        <v>104</v>
      </c>
      <c r="U2515" s="1" t="s">
        <v>105</v>
      </c>
      <c r="X2515" s="1" t="s">
        <v>3006</v>
      </c>
      <c r="Z2515" s="1" t="s">
        <v>295</v>
      </c>
      <c r="AA2515" s="1" t="s">
        <v>3007</v>
      </c>
      <c r="AJ2515" s="1" t="s">
        <v>76</v>
      </c>
      <c r="AK2515" s="1" t="s">
        <v>3008</v>
      </c>
      <c r="AL2515" s="1">
        <v>20000000</v>
      </c>
      <c r="AM2515" s="1" t="s">
        <v>109</v>
      </c>
      <c r="AN2515" s="1" t="s">
        <v>4699</v>
      </c>
      <c r="AO2515" s="1" t="s">
        <v>4482</v>
      </c>
    </row>
    <row r="2516" spans="1:41" x14ac:dyDescent="0.5">
      <c r="A2516" s="1">
        <v>162</v>
      </c>
      <c r="B2516" s="1" t="s">
        <v>3002</v>
      </c>
      <c r="C2516" s="2">
        <v>43579</v>
      </c>
      <c r="D2516" s="1" t="s">
        <v>3003</v>
      </c>
      <c r="E2516" s="1" t="s">
        <v>3004</v>
      </c>
      <c r="F2516" s="1" t="s">
        <v>67</v>
      </c>
      <c r="G2516" s="1">
        <v>2.5</v>
      </c>
      <c r="H2516" s="1">
        <v>41</v>
      </c>
      <c r="I2516" s="1" t="s">
        <v>295</v>
      </c>
      <c r="J2516" s="1">
        <v>2.41</v>
      </c>
      <c r="K2516" s="1">
        <v>7.5172420000000004</v>
      </c>
      <c r="L2516" s="1">
        <v>80.779494</v>
      </c>
      <c r="M2516" s="1" t="s">
        <v>114</v>
      </c>
      <c r="N2516" s="1">
        <v>0</v>
      </c>
      <c r="O2516" s="1">
        <v>25.384855999999999</v>
      </c>
      <c r="P2516" s="1">
        <v>68.458809000000002</v>
      </c>
      <c r="Q2516" s="1">
        <v>12050</v>
      </c>
      <c r="R2516" s="1" t="s">
        <v>3005</v>
      </c>
      <c r="S2516" s="1" t="s">
        <v>91</v>
      </c>
      <c r="T2516" s="1" t="s">
        <v>104</v>
      </c>
      <c r="U2516" s="1" t="s">
        <v>105</v>
      </c>
      <c r="X2516" s="1" t="s">
        <v>3006</v>
      </c>
      <c r="Z2516" s="1" t="s">
        <v>295</v>
      </c>
      <c r="AA2516" s="1" t="s">
        <v>3007</v>
      </c>
      <c r="AJ2516" s="1" t="s">
        <v>76</v>
      </c>
      <c r="AK2516" s="1" t="s">
        <v>3008</v>
      </c>
      <c r="AL2516" s="1">
        <v>20000000</v>
      </c>
      <c r="AM2516" s="1" t="s">
        <v>109</v>
      </c>
      <c r="AN2516" s="1" t="s">
        <v>4699</v>
      </c>
      <c r="AO2516" s="1" t="s">
        <v>4482</v>
      </c>
    </row>
    <row r="2517" spans="1:41" x14ac:dyDescent="0.5">
      <c r="A2517" s="1">
        <v>162</v>
      </c>
      <c r="B2517" s="1" t="s">
        <v>3002</v>
      </c>
      <c r="C2517" s="2">
        <v>43579</v>
      </c>
      <c r="D2517" s="1" t="s">
        <v>3003</v>
      </c>
      <c r="E2517" s="1" t="s">
        <v>3004</v>
      </c>
      <c r="F2517" s="1" t="s">
        <v>128</v>
      </c>
      <c r="G2517" s="1">
        <v>20</v>
      </c>
      <c r="H2517" s="1">
        <v>41</v>
      </c>
      <c r="I2517" s="1" t="s">
        <v>3010</v>
      </c>
      <c r="J2517" s="1">
        <v>2.42</v>
      </c>
      <c r="K2517" s="1">
        <v>-6.2879430000000003</v>
      </c>
      <c r="L2517" s="1">
        <v>176.320224</v>
      </c>
      <c r="M2517" s="1" t="s">
        <v>1002</v>
      </c>
      <c r="N2517" s="1">
        <v>0</v>
      </c>
      <c r="O2517" s="1">
        <v>-11.711587</v>
      </c>
      <c r="P2517" s="1">
        <v>163.84307100000001</v>
      </c>
      <c r="Q2517" s="1">
        <v>96800</v>
      </c>
      <c r="R2517" s="1" t="s">
        <v>3005</v>
      </c>
      <c r="S2517" s="1" t="s">
        <v>91</v>
      </c>
      <c r="T2517" s="1" t="s">
        <v>104</v>
      </c>
      <c r="U2517" s="1" t="s">
        <v>105</v>
      </c>
      <c r="X2517" s="1" t="s">
        <v>3006</v>
      </c>
      <c r="Z2517" s="1" t="s">
        <v>3010</v>
      </c>
      <c r="AA2517" s="1" t="s">
        <v>3007</v>
      </c>
      <c r="AJ2517" s="1" t="s">
        <v>76</v>
      </c>
      <c r="AK2517" s="1" t="s">
        <v>3008</v>
      </c>
      <c r="AL2517" s="1">
        <v>20000000</v>
      </c>
      <c r="AM2517" s="1" t="s">
        <v>109</v>
      </c>
      <c r="AN2517" s="1" t="s">
        <v>4699</v>
      </c>
      <c r="AO2517" s="1" t="s">
        <v>4482</v>
      </c>
    </row>
    <row r="2518" spans="1:41" x14ac:dyDescent="0.5">
      <c r="A2518" s="1">
        <v>162</v>
      </c>
      <c r="B2518" s="1" t="s">
        <v>3002</v>
      </c>
      <c r="C2518" s="2">
        <v>43579</v>
      </c>
      <c r="D2518" s="1" t="s">
        <v>3003</v>
      </c>
      <c r="E2518" s="1" t="s">
        <v>3004</v>
      </c>
      <c r="F2518" s="1" t="s">
        <v>88</v>
      </c>
      <c r="G2518" s="1">
        <v>6.5</v>
      </c>
      <c r="H2518" s="1">
        <v>41</v>
      </c>
      <c r="I2518" s="1" t="s">
        <v>3010</v>
      </c>
      <c r="J2518" s="1">
        <v>2.42</v>
      </c>
      <c r="K2518" s="1">
        <v>-6.2879430000000003</v>
      </c>
      <c r="L2518" s="1">
        <v>176.320224</v>
      </c>
      <c r="M2518" s="1" t="s">
        <v>1002</v>
      </c>
      <c r="N2518" s="1">
        <v>0</v>
      </c>
      <c r="O2518" s="1">
        <v>-11.711587</v>
      </c>
      <c r="P2518" s="1">
        <v>163.84307100000001</v>
      </c>
      <c r="Q2518" s="1">
        <v>31460</v>
      </c>
      <c r="R2518" s="1" t="s">
        <v>3005</v>
      </c>
      <c r="S2518" s="1" t="s">
        <v>91</v>
      </c>
      <c r="T2518" s="1" t="s">
        <v>104</v>
      </c>
      <c r="U2518" s="1" t="s">
        <v>105</v>
      </c>
      <c r="X2518" s="1" t="s">
        <v>3006</v>
      </c>
      <c r="Z2518" s="1" t="s">
        <v>3010</v>
      </c>
      <c r="AA2518" s="1" t="s">
        <v>3007</v>
      </c>
      <c r="AJ2518" s="1" t="s">
        <v>76</v>
      </c>
      <c r="AK2518" s="1" t="s">
        <v>3008</v>
      </c>
      <c r="AL2518" s="1">
        <v>20000000</v>
      </c>
      <c r="AM2518" s="1" t="s">
        <v>109</v>
      </c>
      <c r="AN2518" s="1" t="s">
        <v>4699</v>
      </c>
      <c r="AO2518" s="1" t="s">
        <v>4482</v>
      </c>
    </row>
    <row r="2519" spans="1:41" x14ac:dyDescent="0.5">
      <c r="A2519" s="1">
        <v>162</v>
      </c>
      <c r="B2519" s="1" t="s">
        <v>3002</v>
      </c>
      <c r="C2519" s="2">
        <v>43579</v>
      </c>
      <c r="D2519" s="1" t="s">
        <v>3003</v>
      </c>
      <c r="E2519" s="1" t="s">
        <v>3004</v>
      </c>
      <c r="F2519" s="1" t="s">
        <v>1341</v>
      </c>
      <c r="G2519" s="1">
        <v>36</v>
      </c>
      <c r="H2519" s="1">
        <v>41</v>
      </c>
      <c r="I2519" s="1" t="s">
        <v>3010</v>
      </c>
      <c r="J2519" s="1">
        <v>2.42</v>
      </c>
      <c r="K2519" s="1">
        <v>-6.2879430000000003</v>
      </c>
      <c r="L2519" s="1">
        <v>176.320224</v>
      </c>
      <c r="M2519" s="1" t="s">
        <v>1002</v>
      </c>
      <c r="N2519" s="1">
        <v>0</v>
      </c>
      <c r="O2519" s="1">
        <v>-11.711587</v>
      </c>
      <c r="P2519" s="1">
        <v>163.84307100000001</v>
      </c>
      <c r="Q2519" s="1">
        <v>174240</v>
      </c>
      <c r="R2519" s="1" t="s">
        <v>3005</v>
      </c>
      <c r="S2519" s="1" t="s">
        <v>91</v>
      </c>
      <c r="T2519" s="1" t="s">
        <v>104</v>
      </c>
      <c r="U2519" s="1" t="s">
        <v>105</v>
      </c>
      <c r="X2519" s="1" t="s">
        <v>3006</v>
      </c>
      <c r="Z2519" s="1" t="s">
        <v>3010</v>
      </c>
      <c r="AA2519" s="1" t="s">
        <v>3007</v>
      </c>
      <c r="AJ2519" s="1" t="s">
        <v>76</v>
      </c>
      <c r="AK2519" s="1" t="s">
        <v>3008</v>
      </c>
      <c r="AL2519" s="1">
        <v>20000000</v>
      </c>
      <c r="AM2519" s="1" t="s">
        <v>109</v>
      </c>
      <c r="AN2519" s="1" t="s">
        <v>4699</v>
      </c>
      <c r="AO2519" s="1" t="s">
        <v>4482</v>
      </c>
    </row>
    <row r="2520" spans="1:41" x14ac:dyDescent="0.5">
      <c r="A2520" s="1">
        <v>162</v>
      </c>
      <c r="B2520" s="1" t="s">
        <v>3002</v>
      </c>
      <c r="C2520" s="2">
        <v>43579</v>
      </c>
      <c r="D2520" s="1" t="s">
        <v>3003</v>
      </c>
      <c r="E2520" s="1" t="s">
        <v>3004</v>
      </c>
      <c r="F2520" s="1" t="s">
        <v>98</v>
      </c>
      <c r="G2520" s="1">
        <v>5</v>
      </c>
      <c r="H2520" s="1">
        <v>41</v>
      </c>
      <c r="I2520" s="1" t="s">
        <v>3010</v>
      </c>
      <c r="J2520" s="1">
        <v>2.42</v>
      </c>
      <c r="K2520" s="1">
        <v>-6.2879430000000003</v>
      </c>
      <c r="L2520" s="1">
        <v>176.320224</v>
      </c>
      <c r="M2520" s="1" t="s">
        <v>1002</v>
      </c>
      <c r="N2520" s="1">
        <v>0</v>
      </c>
      <c r="O2520" s="1">
        <v>-11.711587</v>
      </c>
      <c r="P2520" s="1">
        <v>163.84307100000001</v>
      </c>
      <c r="Q2520" s="1">
        <v>24200</v>
      </c>
      <c r="R2520" s="1" t="s">
        <v>3005</v>
      </c>
      <c r="S2520" s="1" t="s">
        <v>91</v>
      </c>
      <c r="T2520" s="1" t="s">
        <v>104</v>
      </c>
      <c r="U2520" s="1" t="s">
        <v>105</v>
      </c>
      <c r="X2520" s="1" t="s">
        <v>3006</v>
      </c>
      <c r="Z2520" s="1" t="s">
        <v>3010</v>
      </c>
      <c r="AA2520" s="1" t="s">
        <v>3007</v>
      </c>
      <c r="AJ2520" s="1" t="s">
        <v>76</v>
      </c>
      <c r="AK2520" s="1" t="s">
        <v>3008</v>
      </c>
      <c r="AL2520" s="1">
        <v>20000000</v>
      </c>
      <c r="AM2520" s="1" t="s">
        <v>109</v>
      </c>
      <c r="AN2520" s="1" t="s">
        <v>4699</v>
      </c>
      <c r="AO2520" s="1" t="s">
        <v>4482</v>
      </c>
    </row>
    <row r="2521" spans="1:41" x14ac:dyDescent="0.5">
      <c r="A2521" s="1">
        <v>162</v>
      </c>
      <c r="B2521" s="1" t="s">
        <v>3002</v>
      </c>
      <c r="C2521" s="2">
        <v>43579</v>
      </c>
      <c r="D2521" s="1" t="s">
        <v>3003</v>
      </c>
      <c r="E2521" s="1" t="s">
        <v>3004</v>
      </c>
      <c r="F2521" s="1" t="s">
        <v>102</v>
      </c>
      <c r="G2521" s="1">
        <v>10</v>
      </c>
      <c r="H2521" s="1">
        <v>41</v>
      </c>
      <c r="I2521" s="1" t="s">
        <v>3010</v>
      </c>
      <c r="J2521" s="1">
        <v>2.42</v>
      </c>
      <c r="K2521" s="1">
        <v>-6.2879430000000003</v>
      </c>
      <c r="L2521" s="1">
        <v>176.320224</v>
      </c>
      <c r="M2521" s="1" t="s">
        <v>1002</v>
      </c>
      <c r="N2521" s="1">
        <v>0</v>
      </c>
      <c r="O2521" s="1">
        <v>-11.711587</v>
      </c>
      <c r="P2521" s="1">
        <v>163.84307100000001</v>
      </c>
      <c r="Q2521" s="1">
        <v>48400</v>
      </c>
      <c r="R2521" s="1" t="s">
        <v>3005</v>
      </c>
      <c r="S2521" s="1" t="s">
        <v>91</v>
      </c>
      <c r="T2521" s="1" t="s">
        <v>104</v>
      </c>
      <c r="U2521" s="1" t="s">
        <v>105</v>
      </c>
      <c r="X2521" s="1" t="s">
        <v>3006</v>
      </c>
      <c r="Z2521" s="1" t="s">
        <v>3010</v>
      </c>
      <c r="AA2521" s="1" t="s">
        <v>3007</v>
      </c>
      <c r="AJ2521" s="1" t="s">
        <v>76</v>
      </c>
      <c r="AK2521" s="1" t="s">
        <v>3008</v>
      </c>
      <c r="AL2521" s="1">
        <v>20000000</v>
      </c>
      <c r="AM2521" s="1" t="s">
        <v>109</v>
      </c>
      <c r="AN2521" s="1" t="s">
        <v>4699</v>
      </c>
      <c r="AO2521" s="1" t="s">
        <v>4482</v>
      </c>
    </row>
    <row r="2522" spans="1:41" x14ac:dyDescent="0.5">
      <c r="A2522" s="1">
        <v>162</v>
      </c>
      <c r="B2522" s="1" t="s">
        <v>3002</v>
      </c>
      <c r="C2522" s="2">
        <v>43579</v>
      </c>
      <c r="D2522" s="1" t="s">
        <v>3003</v>
      </c>
      <c r="E2522" s="1" t="s">
        <v>3004</v>
      </c>
      <c r="F2522" s="1" t="s">
        <v>97</v>
      </c>
      <c r="G2522" s="1">
        <v>20</v>
      </c>
      <c r="H2522" s="1">
        <v>41</v>
      </c>
      <c r="I2522" s="1" t="s">
        <v>3010</v>
      </c>
      <c r="J2522" s="1">
        <v>2.42</v>
      </c>
      <c r="K2522" s="1">
        <v>-6.2879430000000003</v>
      </c>
      <c r="L2522" s="1">
        <v>176.320224</v>
      </c>
      <c r="M2522" s="1" t="s">
        <v>1002</v>
      </c>
      <c r="N2522" s="1">
        <v>0</v>
      </c>
      <c r="O2522" s="1">
        <v>-11.711587</v>
      </c>
      <c r="P2522" s="1">
        <v>163.84307100000001</v>
      </c>
      <c r="Q2522" s="1">
        <v>96800</v>
      </c>
      <c r="R2522" s="1" t="s">
        <v>3005</v>
      </c>
      <c r="S2522" s="1" t="s">
        <v>91</v>
      </c>
      <c r="T2522" s="1" t="s">
        <v>104</v>
      </c>
      <c r="U2522" s="1" t="s">
        <v>105</v>
      </c>
      <c r="X2522" s="1" t="s">
        <v>3006</v>
      </c>
      <c r="Z2522" s="1" t="s">
        <v>3010</v>
      </c>
      <c r="AA2522" s="1" t="s">
        <v>3007</v>
      </c>
      <c r="AJ2522" s="1" t="s">
        <v>76</v>
      </c>
      <c r="AK2522" s="1" t="s">
        <v>3008</v>
      </c>
      <c r="AL2522" s="1">
        <v>20000000</v>
      </c>
      <c r="AM2522" s="1" t="s">
        <v>109</v>
      </c>
      <c r="AN2522" s="1" t="s">
        <v>4699</v>
      </c>
      <c r="AO2522" s="1" t="s">
        <v>4482</v>
      </c>
    </row>
    <row r="2523" spans="1:41" x14ac:dyDescent="0.5">
      <c r="A2523" s="1">
        <v>162</v>
      </c>
      <c r="B2523" s="1" t="s">
        <v>3002</v>
      </c>
      <c r="C2523" s="2">
        <v>43579</v>
      </c>
      <c r="D2523" s="1" t="s">
        <v>3003</v>
      </c>
      <c r="E2523" s="1" t="s">
        <v>3004</v>
      </c>
      <c r="F2523" s="1" t="s">
        <v>67</v>
      </c>
      <c r="G2523" s="1">
        <v>2.5</v>
      </c>
      <c r="H2523" s="1">
        <v>41</v>
      </c>
      <c r="I2523" s="1" t="s">
        <v>3010</v>
      </c>
      <c r="J2523" s="1">
        <v>2.42</v>
      </c>
      <c r="K2523" s="1">
        <v>-6.2879430000000003</v>
      </c>
      <c r="L2523" s="1">
        <v>176.320224</v>
      </c>
      <c r="M2523" s="1" t="s">
        <v>1002</v>
      </c>
      <c r="N2523" s="1">
        <v>0</v>
      </c>
      <c r="O2523" s="1">
        <v>-11.711587</v>
      </c>
      <c r="P2523" s="1">
        <v>163.84307100000001</v>
      </c>
      <c r="Q2523" s="1">
        <v>12100</v>
      </c>
      <c r="R2523" s="1" t="s">
        <v>3005</v>
      </c>
      <c r="S2523" s="1" t="s">
        <v>91</v>
      </c>
      <c r="T2523" s="1" t="s">
        <v>104</v>
      </c>
      <c r="U2523" s="1" t="s">
        <v>105</v>
      </c>
      <c r="X2523" s="1" t="s">
        <v>3006</v>
      </c>
      <c r="Z2523" s="1" t="s">
        <v>3010</v>
      </c>
      <c r="AA2523" s="1" t="s">
        <v>3007</v>
      </c>
      <c r="AJ2523" s="1" t="s">
        <v>76</v>
      </c>
      <c r="AK2523" s="1" t="s">
        <v>3008</v>
      </c>
      <c r="AL2523" s="1">
        <v>20000000</v>
      </c>
      <c r="AM2523" s="1" t="s">
        <v>109</v>
      </c>
      <c r="AN2523" s="1" t="s">
        <v>4699</v>
      </c>
      <c r="AO2523" s="1" t="s">
        <v>4482</v>
      </c>
    </row>
    <row r="2524" spans="1:41" x14ac:dyDescent="0.5">
      <c r="A2524" s="1">
        <v>162</v>
      </c>
      <c r="B2524" s="1" t="s">
        <v>3002</v>
      </c>
      <c r="C2524" s="2">
        <v>43579</v>
      </c>
      <c r="D2524" s="1" t="s">
        <v>3003</v>
      </c>
      <c r="E2524" s="1" t="s">
        <v>3004</v>
      </c>
      <c r="F2524" s="1" t="s">
        <v>128</v>
      </c>
      <c r="G2524" s="1">
        <v>20</v>
      </c>
      <c r="H2524" s="1">
        <v>41</v>
      </c>
      <c r="I2524" s="1" t="s">
        <v>958</v>
      </c>
      <c r="J2524" s="1">
        <v>2.41</v>
      </c>
      <c r="K2524" s="1">
        <v>17.189876999999999</v>
      </c>
      <c r="L2524" s="1">
        <v>-88.497649999999993</v>
      </c>
      <c r="M2524" s="1" t="s">
        <v>84</v>
      </c>
      <c r="N2524" s="1">
        <v>0</v>
      </c>
      <c r="O2524" s="1">
        <v>-15.623037</v>
      </c>
      <c r="P2524" s="1">
        <v>-59.0625</v>
      </c>
      <c r="Q2524" s="1">
        <v>96400</v>
      </c>
      <c r="R2524" s="1" t="s">
        <v>3005</v>
      </c>
      <c r="S2524" s="1" t="s">
        <v>91</v>
      </c>
      <c r="T2524" s="1" t="s">
        <v>104</v>
      </c>
      <c r="U2524" s="1" t="s">
        <v>105</v>
      </c>
      <c r="X2524" s="1" t="s">
        <v>3006</v>
      </c>
      <c r="Z2524" s="1" t="s">
        <v>958</v>
      </c>
      <c r="AA2524" s="1" t="s">
        <v>3007</v>
      </c>
      <c r="AJ2524" s="1" t="s">
        <v>76</v>
      </c>
      <c r="AK2524" s="1" t="s">
        <v>3008</v>
      </c>
      <c r="AL2524" s="1">
        <v>20000000</v>
      </c>
      <c r="AM2524" s="1" t="s">
        <v>109</v>
      </c>
      <c r="AN2524" s="1" t="s">
        <v>4699</v>
      </c>
      <c r="AO2524" s="1" t="s">
        <v>4482</v>
      </c>
    </row>
    <row r="2525" spans="1:41" x14ac:dyDescent="0.5">
      <c r="A2525" s="1">
        <v>162</v>
      </c>
      <c r="B2525" s="1" t="s">
        <v>3002</v>
      </c>
      <c r="C2525" s="2">
        <v>43579</v>
      </c>
      <c r="D2525" s="1" t="s">
        <v>3003</v>
      </c>
      <c r="E2525" s="1" t="s">
        <v>3004</v>
      </c>
      <c r="F2525" s="1" t="s">
        <v>88</v>
      </c>
      <c r="G2525" s="1">
        <v>6.5</v>
      </c>
      <c r="H2525" s="1">
        <v>41</v>
      </c>
      <c r="I2525" s="1" t="s">
        <v>958</v>
      </c>
      <c r="J2525" s="1">
        <v>2.41</v>
      </c>
      <c r="K2525" s="1">
        <v>17.189876999999999</v>
      </c>
      <c r="L2525" s="1">
        <v>-88.497649999999993</v>
      </c>
      <c r="M2525" s="1" t="s">
        <v>84</v>
      </c>
      <c r="N2525" s="1">
        <v>0</v>
      </c>
      <c r="O2525" s="1">
        <v>-15.623037</v>
      </c>
      <c r="P2525" s="1">
        <v>-59.0625</v>
      </c>
      <c r="Q2525" s="1">
        <v>31330</v>
      </c>
      <c r="R2525" s="1" t="s">
        <v>3005</v>
      </c>
      <c r="S2525" s="1" t="s">
        <v>91</v>
      </c>
      <c r="T2525" s="1" t="s">
        <v>104</v>
      </c>
      <c r="U2525" s="1" t="s">
        <v>105</v>
      </c>
      <c r="X2525" s="1" t="s">
        <v>3006</v>
      </c>
      <c r="Z2525" s="1" t="s">
        <v>958</v>
      </c>
      <c r="AA2525" s="1" t="s">
        <v>3007</v>
      </c>
      <c r="AJ2525" s="1" t="s">
        <v>76</v>
      </c>
      <c r="AK2525" s="1" t="s">
        <v>3008</v>
      </c>
      <c r="AL2525" s="1">
        <v>20000000</v>
      </c>
      <c r="AM2525" s="1" t="s">
        <v>109</v>
      </c>
      <c r="AN2525" s="1" t="s">
        <v>4699</v>
      </c>
      <c r="AO2525" s="1" t="s">
        <v>4482</v>
      </c>
    </row>
    <row r="2526" spans="1:41" x14ac:dyDescent="0.5">
      <c r="A2526" s="1">
        <v>162</v>
      </c>
      <c r="B2526" s="1" t="s">
        <v>3002</v>
      </c>
      <c r="C2526" s="2">
        <v>43579</v>
      </c>
      <c r="D2526" s="1" t="s">
        <v>3003</v>
      </c>
      <c r="E2526" s="1" t="s">
        <v>3004</v>
      </c>
      <c r="F2526" s="1" t="s">
        <v>1341</v>
      </c>
      <c r="G2526" s="1">
        <v>36</v>
      </c>
      <c r="H2526" s="1">
        <v>41</v>
      </c>
      <c r="I2526" s="1" t="s">
        <v>958</v>
      </c>
      <c r="J2526" s="1">
        <v>2.41</v>
      </c>
      <c r="K2526" s="1">
        <v>17.189876999999999</v>
      </c>
      <c r="L2526" s="1">
        <v>-88.497649999999993</v>
      </c>
      <c r="M2526" s="1" t="s">
        <v>84</v>
      </c>
      <c r="N2526" s="1">
        <v>0</v>
      </c>
      <c r="O2526" s="1">
        <v>-15.623037</v>
      </c>
      <c r="P2526" s="1">
        <v>-59.0625</v>
      </c>
      <c r="Q2526" s="1">
        <v>173520</v>
      </c>
      <c r="R2526" s="1" t="s">
        <v>3005</v>
      </c>
      <c r="S2526" s="1" t="s">
        <v>91</v>
      </c>
      <c r="T2526" s="1" t="s">
        <v>104</v>
      </c>
      <c r="U2526" s="1" t="s">
        <v>105</v>
      </c>
      <c r="X2526" s="1" t="s">
        <v>3006</v>
      </c>
      <c r="Z2526" s="1" t="s">
        <v>958</v>
      </c>
      <c r="AA2526" s="1" t="s">
        <v>3007</v>
      </c>
      <c r="AJ2526" s="1" t="s">
        <v>76</v>
      </c>
      <c r="AK2526" s="1" t="s">
        <v>3008</v>
      </c>
      <c r="AL2526" s="1">
        <v>20000000</v>
      </c>
      <c r="AM2526" s="1" t="s">
        <v>109</v>
      </c>
      <c r="AN2526" s="1" t="s">
        <v>4699</v>
      </c>
      <c r="AO2526" s="1" t="s">
        <v>4482</v>
      </c>
    </row>
    <row r="2527" spans="1:41" x14ac:dyDescent="0.5">
      <c r="A2527" s="1">
        <v>162</v>
      </c>
      <c r="B2527" s="1" t="s">
        <v>3002</v>
      </c>
      <c r="C2527" s="2">
        <v>43579</v>
      </c>
      <c r="D2527" s="1" t="s">
        <v>3003</v>
      </c>
      <c r="E2527" s="1" t="s">
        <v>3004</v>
      </c>
      <c r="F2527" s="1" t="s">
        <v>98</v>
      </c>
      <c r="G2527" s="1">
        <v>5</v>
      </c>
      <c r="H2527" s="1">
        <v>41</v>
      </c>
      <c r="I2527" s="1" t="s">
        <v>958</v>
      </c>
      <c r="J2527" s="1">
        <v>2.41</v>
      </c>
      <c r="K2527" s="1">
        <v>17.189876999999999</v>
      </c>
      <c r="L2527" s="1">
        <v>-88.497649999999993</v>
      </c>
      <c r="M2527" s="1" t="s">
        <v>84</v>
      </c>
      <c r="N2527" s="1">
        <v>0</v>
      </c>
      <c r="O2527" s="1">
        <v>-15.623037</v>
      </c>
      <c r="P2527" s="1">
        <v>-59.0625</v>
      </c>
      <c r="Q2527" s="1">
        <v>24100</v>
      </c>
      <c r="R2527" s="1" t="s">
        <v>3005</v>
      </c>
      <c r="S2527" s="1" t="s">
        <v>91</v>
      </c>
      <c r="T2527" s="1" t="s">
        <v>104</v>
      </c>
      <c r="U2527" s="1" t="s">
        <v>105</v>
      </c>
      <c r="X2527" s="1" t="s">
        <v>3006</v>
      </c>
      <c r="Z2527" s="1" t="s">
        <v>958</v>
      </c>
      <c r="AA2527" s="1" t="s">
        <v>3007</v>
      </c>
      <c r="AJ2527" s="1" t="s">
        <v>76</v>
      </c>
      <c r="AK2527" s="1" t="s">
        <v>3008</v>
      </c>
      <c r="AL2527" s="1">
        <v>20000000</v>
      </c>
      <c r="AM2527" s="1" t="s">
        <v>109</v>
      </c>
      <c r="AN2527" s="1" t="s">
        <v>4699</v>
      </c>
      <c r="AO2527" s="1" t="s">
        <v>4482</v>
      </c>
    </row>
    <row r="2528" spans="1:41" x14ac:dyDescent="0.5">
      <c r="A2528" s="1">
        <v>162</v>
      </c>
      <c r="B2528" s="1" t="s">
        <v>3002</v>
      </c>
      <c r="C2528" s="2">
        <v>43579</v>
      </c>
      <c r="D2528" s="1" t="s">
        <v>3003</v>
      </c>
      <c r="E2528" s="1" t="s">
        <v>3004</v>
      </c>
      <c r="F2528" s="1" t="s">
        <v>102</v>
      </c>
      <c r="G2528" s="1">
        <v>10</v>
      </c>
      <c r="H2528" s="1">
        <v>41</v>
      </c>
      <c r="I2528" s="1" t="s">
        <v>958</v>
      </c>
      <c r="J2528" s="1">
        <v>2.41</v>
      </c>
      <c r="K2528" s="1">
        <v>17.189876999999999</v>
      </c>
      <c r="L2528" s="1">
        <v>-88.497649999999993</v>
      </c>
      <c r="M2528" s="1" t="s">
        <v>84</v>
      </c>
      <c r="N2528" s="1">
        <v>0</v>
      </c>
      <c r="O2528" s="1">
        <v>-15.623037</v>
      </c>
      <c r="P2528" s="1">
        <v>-59.0625</v>
      </c>
      <c r="Q2528" s="1">
        <v>48200</v>
      </c>
      <c r="R2528" s="1" t="s">
        <v>3005</v>
      </c>
      <c r="S2528" s="1" t="s">
        <v>91</v>
      </c>
      <c r="T2528" s="1" t="s">
        <v>104</v>
      </c>
      <c r="U2528" s="1" t="s">
        <v>105</v>
      </c>
      <c r="X2528" s="1" t="s">
        <v>3006</v>
      </c>
      <c r="Z2528" s="1" t="s">
        <v>958</v>
      </c>
      <c r="AA2528" s="1" t="s">
        <v>3007</v>
      </c>
      <c r="AJ2528" s="1" t="s">
        <v>76</v>
      </c>
      <c r="AK2528" s="1" t="s">
        <v>3008</v>
      </c>
      <c r="AL2528" s="1">
        <v>20000000</v>
      </c>
      <c r="AM2528" s="1" t="s">
        <v>109</v>
      </c>
      <c r="AN2528" s="1" t="s">
        <v>4699</v>
      </c>
      <c r="AO2528" s="1" t="s">
        <v>4482</v>
      </c>
    </row>
    <row r="2529" spans="1:41" x14ac:dyDescent="0.5">
      <c r="A2529" s="1">
        <v>162</v>
      </c>
      <c r="B2529" s="1" t="s">
        <v>3002</v>
      </c>
      <c r="C2529" s="2">
        <v>43579</v>
      </c>
      <c r="D2529" s="1" t="s">
        <v>3003</v>
      </c>
      <c r="E2529" s="1" t="s">
        <v>3004</v>
      </c>
      <c r="F2529" s="1" t="s">
        <v>97</v>
      </c>
      <c r="G2529" s="1">
        <v>20</v>
      </c>
      <c r="H2529" s="1">
        <v>41</v>
      </c>
      <c r="I2529" s="1" t="s">
        <v>958</v>
      </c>
      <c r="J2529" s="1">
        <v>2.41</v>
      </c>
      <c r="K2529" s="1">
        <v>17.189876999999999</v>
      </c>
      <c r="L2529" s="1">
        <v>-88.497649999999993</v>
      </c>
      <c r="M2529" s="1" t="s">
        <v>84</v>
      </c>
      <c r="N2529" s="1">
        <v>0</v>
      </c>
      <c r="O2529" s="1">
        <v>-15.623037</v>
      </c>
      <c r="P2529" s="1">
        <v>-59.0625</v>
      </c>
      <c r="Q2529" s="1">
        <v>96400</v>
      </c>
      <c r="R2529" s="1" t="s">
        <v>3005</v>
      </c>
      <c r="S2529" s="1" t="s">
        <v>91</v>
      </c>
      <c r="T2529" s="1" t="s">
        <v>104</v>
      </c>
      <c r="U2529" s="1" t="s">
        <v>105</v>
      </c>
      <c r="X2529" s="1" t="s">
        <v>3006</v>
      </c>
      <c r="Z2529" s="1" t="s">
        <v>958</v>
      </c>
      <c r="AA2529" s="1" t="s">
        <v>3007</v>
      </c>
      <c r="AJ2529" s="1" t="s">
        <v>76</v>
      </c>
      <c r="AK2529" s="1" t="s">
        <v>3008</v>
      </c>
      <c r="AL2529" s="1">
        <v>20000000</v>
      </c>
      <c r="AM2529" s="1" t="s">
        <v>109</v>
      </c>
      <c r="AN2529" s="1" t="s">
        <v>4699</v>
      </c>
      <c r="AO2529" s="1" t="s">
        <v>4482</v>
      </c>
    </row>
    <row r="2530" spans="1:41" x14ac:dyDescent="0.5">
      <c r="A2530" s="1">
        <v>162</v>
      </c>
      <c r="B2530" s="1" t="s">
        <v>3002</v>
      </c>
      <c r="C2530" s="2">
        <v>43579</v>
      </c>
      <c r="D2530" s="1" t="s">
        <v>3003</v>
      </c>
      <c r="E2530" s="1" t="s">
        <v>3004</v>
      </c>
      <c r="F2530" s="1" t="s">
        <v>67</v>
      </c>
      <c r="G2530" s="1">
        <v>2.5</v>
      </c>
      <c r="H2530" s="1">
        <v>41</v>
      </c>
      <c r="I2530" s="1" t="s">
        <v>958</v>
      </c>
      <c r="J2530" s="1">
        <v>2.41</v>
      </c>
      <c r="K2530" s="1">
        <v>17.189876999999999</v>
      </c>
      <c r="L2530" s="1">
        <v>-88.497649999999993</v>
      </c>
      <c r="M2530" s="1" t="s">
        <v>84</v>
      </c>
      <c r="N2530" s="1">
        <v>0</v>
      </c>
      <c r="O2530" s="1">
        <v>-15.623037</v>
      </c>
      <c r="P2530" s="1">
        <v>-59.0625</v>
      </c>
      <c r="Q2530" s="1">
        <v>12050</v>
      </c>
      <c r="R2530" s="1" t="s">
        <v>3005</v>
      </c>
      <c r="S2530" s="1" t="s">
        <v>91</v>
      </c>
      <c r="T2530" s="1" t="s">
        <v>104</v>
      </c>
      <c r="U2530" s="1" t="s">
        <v>105</v>
      </c>
      <c r="X2530" s="1" t="s">
        <v>3006</v>
      </c>
      <c r="Z2530" s="1" t="s">
        <v>958</v>
      </c>
      <c r="AA2530" s="1" t="s">
        <v>3007</v>
      </c>
      <c r="AJ2530" s="1" t="s">
        <v>76</v>
      </c>
      <c r="AK2530" s="1" t="s">
        <v>3008</v>
      </c>
      <c r="AL2530" s="1">
        <v>20000000</v>
      </c>
      <c r="AM2530" s="1" t="s">
        <v>109</v>
      </c>
      <c r="AN2530" s="1" t="s">
        <v>4699</v>
      </c>
      <c r="AO2530" s="1" t="s">
        <v>4482</v>
      </c>
    </row>
    <row r="2531" spans="1:41" x14ac:dyDescent="0.5">
      <c r="A2531" s="1">
        <v>162</v>
      </c>
      <c r="B2531" s="1" t="s">
        <v>3002</v>
      </c>
      <c r="C2531" s="2">
        <v>43579</v>
      </c>
      <c r="D2531" s="1" t="s">
        <v>3003</v>
      </c>
      <c r="E2531" s="1" t="s">
        <v>3004</v>
      </c>
      <c r="F2531" s="1" t="s">
        <v>128</v>
      </c>
      <c r="G2531" s="1">
        <v>20</v>
      </c>
      <c r="H2531" s="1">
        <v>41</v>
      </c>
      <c r="I2531" s="1" t="s">
        <v>1438</v>
      </c>
      <c r="J2531" s="1">
        <v>2.42</v>
      </c>
      <c r="K2531" s="1">
        <v>3.2027779999999999</v>
      </c>
      <c r="L2531" s="1">
        <v>73.220680000000002</v>
      </c>
      <c r="M2531" s="1" t="s">
        <v>114</v>
      </c>
      <c r="N2531" s="1">
        <v>0</v>
      </c>
      <c r="O2531" s="1">
        <v>25.384855999999999</v>
      </c>
      <c r="P2531" s="1">
        <v>68.458809000000002</v>
      </c>
      <c r="Q2531" s="1">
        <v>96800</v>
      </c>
      <c r="R2531" s="1" t="s">
        <v>3005</v>
      </c>
      <c r="S2531" s="1" t="s">
        <v>91</v>
      </c>
      <c r="T2531" s="1" t="s">
        <v>104</v>
      </c>
      <c r="U2531" s="1" t="s">
        <v>105</v>
      </c>
      <c r="X2531" s="1" t="s">
        <v>3006</v>
      </c>
      <c r="Z2531" s="1" t="s">
        <v>1438</v>
      </c>
      <c r="AA2531" s="1" t="s">
        <v>3007</v>
      </c>
      <c r="AJ2531" s="1" t="s">
        <v>76</v>
      </c>
      <c r="AK2531" s="1" t="s">
        <v>3008</v>
      </c>
      <c r="AL2531" s="1">
        <v>20000000</v>
      </c>
      <c r="AM2531" s="1" t="s">
        <v>109</v>
      </c>
      <c r="AN2531" s="1" t="s">
        <v>4699</v>
      </c>
      <c r="AO2531" s="1" t="s">
        <v>4482</v>
      </c>
    </row>
    <row r="2532" spans="1:41" x14ac:dyDescent="0.5">
      <c r="A2532" s="1">
        <v>162</v>
      </c>
      <c r="B2532" s="1" t="s">
        <v>3002</v>
      </c>
      <c r="C2532" s="2">
        <v>43579</v>
      </c>
      <c r="D2532" s="1" t="s">
        <v>3003</v>
      </c>
      <c r="E2532" s="1" t="s">
        <v>3004</v>
      </c>
      <c r="F2532" s="1" t="s">
        <v>88</v>
      </c>
      <c r="G2532" s="1">
        <v>6.5</v>
      </c>
      <c r="H2532" s="1">
        <v>41</v>
      </c>
      <c r="I2532" s="1" t="s">
        <v>1438</v>
      </c>
      <c r="J2532" s="1">
        <v>2.42</v>
      </c>
      <c r="K2532" s="1">
        <v>3.2027779999999999</v>
      </c>
      <c r="L2532" s="1">
        <v>73.220680000000002</v>
      </c>
      <c r="M2532" s="1" t="s">
        <v>114</v>
      </c>
      <c r="N2532" s="1">
        <v>0</v>
      </c>
      <c r="O2532" s="1">
        <v>25.384855999999999</v>
      </c>
      <c r="P2532" s="1">
        <v>68.458809000000002</v>
      </c>
      <c r="Q2532" s="1">
        <v>31460</v>
      </c>
      <c r="R2532" s="1" t="s">
        <v>3005</v>
      </c>
      <c r="S2532" s="1" t="s">
        <v>91</v>
      </c>
      <c r="T2532" s="1" t="s">
        <v>104</v>
      </c>
      <c r="U2532" s="1" t="s">
        <v>105</v>
      </c>
      <c r="X2532" s="1" t="s">
        <v>3006</v>
      </c>
      <c r="Z2532" s="1" t="s">
        <v>1438</v>
      </c>
      <c r="AA2532" s="1" t="s">
        <v>3007</v>
      </c>
      <c r="AJ2532" s="1" t="s">
        <v>76</v>
      </c>
      <c r="AK2532" s="1" t="s">
        <v>3008</v>
      </c>
      <c r="AL2532" s="1">
        <v>20000000</v>
      </c>
      <c r="AM2532" s="1" t="s">
        <v>109</v>
      </c>
      <c r="AN2532" s="1" t="s">
        <v>4699</v>
      </c>
      <c r="AO2532" s="1" t="s">
        <v>4482</v>
      </c>
    </row>
    <row r="2533" spans="1:41" x14ac:dyDescent="0.5">
      <c r="A2533" s="1">
        <v>162</v>
      </c>
      <c r="B2533" s="1" t="s">
        <v>3002</v>
      </c>
      <c r="C2533" s="2">
        <v>43579</v>
      </c>
      <c r="D2533" s="1" t="s">
        <v>3003</v>
      </c>
      <c r="E2533" s="1" t="s">
        <v>3004</v>
      </c>
      <c r="F2533" s="1" t="s">
        <v>1341</v>
      </c>
      <c r="G2533" s="1">
        <v>36</v>
      </c>
      <c r="H2533" s="1">
        <v>41</v>
      </c>
      <c r="I2533" s="1" t="s">
        <v>1438</v>
      </c>
      <c r="J2533" s="1">
        <v>2.42</v>
      </c>
      <c r="K2533" s="1">
        <v>3.2027779999999999</v>
      </c>
      <c r="L2533" s="1">
        <v>73.220680000000002</v>
      </c>
      <c r="M2533" s="1" t="s">
        <v>114</v>
      </c>
      <c r="N2533" s="1">
        <v>0</v>
      </c>
      <c r="O2533" s="1">
        <v>25.384855999999999</v>
      </c>
      <c r="P2533" s="1">
        <v>68.458809000000002</v>
      </c>
      <c r="Q2533" s="1">
        <v>174240</v>
      </c>
      <c r="R2533" s="1" t="s">
        <v>3005</v>
      </c>
      <c r="S2533" s="1" t="s">
        <v>91</v>
      </c>
      <c r="T2533" s="1" t="s">
        <v>104</v>
      </c>
      <c r="U2533" s="1" t="s">
        <v>105</v>
      </c>
      <c r="X2533" s="1" t="s">
        <v>3006</v>
      </c>
      <c r="Z2533" s="1" t="s">
        <v>1438</v>
      </c>
      <c r="AA2533" s="1" t="s">
        <v>3007</v>
      </c>
      <c r="AJ2533" s="1" t="s">
        <v>76</v>
      </c>
      <c r="AK2533" s="1" t="s">
        <v>3008</v>
      </c>
      <c r="AL2533" s="1">
        <v>20000000</v>
      </c>
      <c r="AM2533" s="1" t="s">
        <v>109</v>
      </c>
      <c r="AN2533" s="1" t="s">
        <v>4699</v>
      </c>
      <c r="AO2533" s="1" t="s">
        <v>4482</v>
      </c>
    </row>
    <row r="2534" spans="1:41" x14ac:dyDescent="0.5">
      <c r="A2534" s="1">
        <v>162</v>
      </c>
      <c r="B2534" s="1" t="s">
        <v>3002</v>
      </c>
      <c r="C2534" s="2">
        <v>43579</v>
      </c>
      <c r="D2534" s="1" t="s">
        <v>3003</v>
      </c>
      <c r="E2534" s="1" t="s">
        <v>3004</v>
      </c>
      <c r="F2534" s="1" t="s">
        <v>98</v>
      </c>
      <c r="G2534" s="1">
        <v>5</v>
      </c>
      <c r="H2534" s="1">
        <v>41</v>
      </c>
      <c r="I2534" s="1" t="s">
        <v>1438</v>
      </c>
      <c r="J2534" s="1">
        <v>2.42</v>
      </c>
      <c r="K2534" s="1">
        <v>3.2027779999999999</v>
      </c>
      <c r="L2534" s="1">
        <v>73.220680000000002</v>
      </c>
      <c r="M2534" s="1" t="s">
        <v>114</v>
      </c>
      <c r="N2534" s="1">
        <v>0</v>
      </c>
      <c r="O2534" s="1">
        <v>25.384855999999999</v>
      </c>
      <c r="P2534" s="1">
        <v>68.458809000000002</v>
      </c>
      <c r="Q2534" s="1">
        <v>24200</v>
      </c>
      <c r="R2534" s="1" t="s">
        <v>3005</v>
      </c>
      <c r="S2534" s="1" t="s">
        <v>91</v>
      </c>
      <c r="T2534" s="1" t="s">
        <v>104</v>
      </c>
      <c r="U2534" s="1" t="s">
        <v>105</v>
      </c>
      <c r="X2534" s="1" t="s">
        <v>3006</v>
      </c>
      <c r="Z2534" s="1" t="s">
        <v>1438</v>
      </c>
      <c r="AA2534" s="1" t="s">
        <v>3007</v>
      </c>
      <c r="AJ2534" s="1" t="s">
        <v>76</v>
      </c>
      <c r="AK2534" s="1" t="s">
        <v>3008</v>
      </c>
      <c r="AL2534" s="1">
        <v>20000000</v>
      </c>
      <c r="AM2534" s="1" t="s">
        <v>109</v>
      </c>
      <c r="AN2534" s="1" t="s">
        <v>4699</v>
      </c>
      <c r="AO2534" s="1" t="s">
        <v>4482</v>
      </c>
    </row>
    <row r="2535" spans="1:41" x14ac:dyDescent="0.5">
      <c r="A2535" s="1">
        <v>162</v>
      </c>
      <c r="B2535" s="1" t="s">
        <v>3002</v>
      </c>
      <c r="C2535" s="2">
        <v>43579</v>
      </c>
      <c r="D2535" s="1" t="s">
        <v>3003</v>
      </c>
      <c r="E2535" s="1" t="s">
        <v>3004</v>
      </c>
      <c r="F2535" s="1" t="s">
        <v>102</v>
      </c>
      <c r="G2535" s="1">
        <v>10</v>
      </c>
      <c r="H2535" s="1">
        <v>41</v>
      </c>
      <c r="I2535" s="1" t="s">
        <v>1438</v>
      </c>
      <c r="J2535" s="1">
        <v>2.42</v>
      </c>
      <c r="K2535" s="1">
        <v>3.2027779999999999</v>
      </c>
      <c r="L2535" s="1">
        <v>73.220680000000002</v>
      </c>
      <c r="M2535" s="1" t="s">
        <v>114</v>
      </c>
      <c r="N2535" s="1">
        <v>0</v>
      </c>
      <c r="O2535" s="1">
        <v>25.384855999999999</v>
      </c>
      <c r="P2535" s="1">
        <v>68.458809000000002</v>
      </c>
      <c r="Q2535" s="1">
        <v>48400</v>
      </c>
      <c r="R2535" s="1" t="s">
        <v>3005</v>
      </c>
      <c r="S2535" s="1" t="s">
        <v>91</v>
      </c>
      <c r="T2535" s="1" t="s">
        <v>104</v>
      </c>
      <c r="U2535" s="1" t="s">
        <v>105</v>
      </c>
      <c r="X2535" s="1" t="s">
        <v>3006</v>
      </c>
      <c r="Z2535" s="1" t="s">
        <v>1438</v>
      </c>
      <c r="AA2535" s="1" t="s">
        <v>3007</v>
      </c>
      <c r="AJ2535" s="1" t="s">
        <v>76</v>
      </c>
      <c r="AK2535" s="1" t="s">
        <v>3008</v>
      </c>
      <c r="AL2535" s="1">
        <v>20000000</v>
      </c>
      <c r="AM2535" s="1" t="s">
        <v>109</v>
      </c>
      <c r="AN2535" s="1" t="s">
        <v>4699</v>
      </c>
      <c r="AO2535" s="1" t="s">
        <v>4482</v>
      </c>
    </row>
    <row r="2536" spans="1:41" x14ac:dyDescent="0.5">
      <c r="A2536" s="1">
        <v>162</v>
      </c>
      <c r="B2536" s="1" t="s">
        <v>3002</v>
      </c>
      <c r="C2536" s="2">
        <v>43579</v>
      </c>
      <c r="D2536" s="1" t="s">
        <v>3003</v>
      </c>
      <c r="E2536" s="1" t="s">
        <v>3004</v>
      </c>
      <c r="F2536" s="1" t="s">
        <v>97</v>
      </c>
      <c r="G2536" s="1">
        <v>20</v>
      </c>
      <c r="H2536" s="1">
        <v>41</v>
      </c>
      <c r="I2536" s="1" t="s">
        <v>1438</v>
      </c>
      <c r="J2536" s="1">
        <v>2.42</v>
      </c>
      <c r="K2536" s="1">
        <v>3.2027779999999999</v>
      </c>
      <c r="L2536" s="1">
        <v>73.220680000000002</v>
      </c>
      <c r="M2536" s="1" t="s">
        <v>114</v>
      </c>
      <c r="N2536" s="1">
        <v>0</v>
      </c>
      <c r="O2536" s="1">
        <v>25.384855999999999</v>
      </c>
      <c r="P2536" s="1">
        <v>68.458809000000002</v>
      </c>
      <c r="Q2536" s="1">
        <v>96800</v>
      </c>
      <c r="R2536" s="1" t="s">
        <v>3005</v>
      </c>
      <c r="S2536" s="1" t="s">
        <v>91</v>
      </c>
      <c r="T2536" s="1" t="s">
        <v>104</v>
      </c>
      <c r="U2536" s="1" t="s">
        <v>105</v>
      </c>
      <c r="X2536" s="1" t="s">
        <v>3006</v>
      </c>
      <c r="Z2536" s="1" t="s">
        <v>1438</v>
      </c>
      <c r="AA2536" s="1" t="s">
        <v>3007</v>
      </c>
      <c r="AJ2536" s="1" t="s">
        <v>76</v>
      </c>
      <c r="AK2536" s="1" t="s">
        <v>3008</v>
      </c>
      <c r="AL2536" s="1">
        <v>20000000</v>
      </c>
      <c r="AM2536" s="1" t="s">
        <v>109</v>
      </c>
      <c r="AN2536" s="1" t="s">
        <v>4699</v>
      </c>
      <c r="AO2536" s="1" t="s">
        <v>4482</v>
      </c>
    </row>
    <row r="2537" spans="1:41" x14ac:dyDescent="0.5">
      <c r="A2537" s="1">
        <v>162</v>
      </c>
      <c r="B2537" s="1" t="s">
        <v>3002</v>
      </c>
      <c r="C2537" s="2">
        <v>43579</v>
      </c>
      <c r="D2537" s="1" t="s">
        <v>3003</v>
      </c>
      <c r="E2537" s="1" t="s">
        <v>3004</v>
      </c>
      <c r="F2537" s="1" t="s">
        <v>67</v>
      </c>
      <c r="G2537" s="1">
        <v>2.5</v>
      </c>
      <c r="H2537" s="1">
        <v>41</v>
      </c>
      <c r="I2537" s="1" t="s">
        <v>1438</v>
      </c>
      <c r="J2537" s="1">
        <v>2.42</v>
      </c>
      <c r="K2537" s="1">
        <v>3.2027779999999999</v>
      </c>
      <c r="L2537" s="1">
        <v>73.220680000000002</v>
      </c>
      <c r="M2537" s="1" t="s">
        <v>114</v>
      </c>
      <c r="N2537" s="1">
        <v>0</v>
      </c>
      <c r="O2537" s="1">
        <v>25.384855999999999</v>
      </c>
      <c r="P2537" s="1">
        <v>68.458809000000002</v>
      </c>
      <c r="Q2537" s="1">
        <v>12100</v>
      </c>
      <c r="R2537" s="1" t="s">
        <v>3005</v>
      </c>
      <c r="S2537" s="1" t="s">
        <v>91</v>
      </c>
      <c r="T2537" s="1" t="s">
        <v>104</v>
      </c>
      <c r="U2537" s="1" t="s">
        <v>105</v>
      </c>
      <c r="X2537" s="1" t="s">
        <v>3006</v>
      </c>
      <c r="Z2537" s="1" t="s">
        <v>1438</v>
      </c>
      <c r="AA2537" s="1" t="s">
        <v>3007</v>
      </c>
      <c r="AJ2537" s="1" t="s">
        <v>76</v>
      </c>
      <c r="AK2537" s="1" t="s">
        <v>3008</v>
      </c>
      <c r="AL2537" s="1">
        <v>20000000</v>
      </c>
      <c r="AM2537" s="1" t="s">
        <v>109</v>
      </c>
      <c r="AN2537" s="1" t="s">
        <v>4699</v>
      </c>
      <c r="AO2537" s="1" t="s">
        <v>4482</v>
      </c>
    </row>
    <row r="2538" spans="1:41" x14ac:dyDescent="0.5">
      <c r="A2538" s="1">
        <v>162</v>
      </c>
      <c r="B2538" s="1" t="s">
        <v>3002</v>
      </c>
      <c r="C2538" s="2">
        <v>43579</v>
      </c>
      <c r="D2538" s="1" t="s">
        <v>3003</v>
      </c>
      <c r="E2538" s="1" t="s">
        <v>3004</v>
      </c>
      <c r="F2538" s="1" t="s">
        <v>128</v>
      </c>
      <c r="G2538" s="1">
        <v>20</v>
      </c>
      <c r="H2538" s="1">
        <v>41</v>
      </c>
      <c r="I2538" s="1" t="s">
        <v>1406</v>
      </c>
      <c r="J2538" s="1">
        <v>2.42</v>
      </c>
      <c r="K2538" s="1">
        <v>-4.5034650000000003</v>
      </c>
      <c r="L2538" s="1">
        <v>55.375751999999999</v>
      </c>
      <c r="M2538" s="1" t="s">
        <v>69</v>
      </c>
      <c r="N2538" s="1">
        <v>0</v>
      </c>
      <c r="O2538" s="1">
        <v>2.6272389999999999</v>
      </c>
      <c r="P2538" s="1">
        <v>23.381664000000001</v>
      </c>
      <c r="Q2538" s="1">
        <v>96800</v>
      </c>
      <c r="R2538" s="1" t="s">
        <v>3005</v>
      </c>
      <c r="S2538" s="1" t="s">
        <v>91</v>
      </c>
      <c r="T2538" s="1" t="s">
        <v>104</v>
      </c>
      <c r="U2538" s="1" t="s">
        <v>105</v>
      </c>
      <c r="X2538" s="1" t="s">
        <v>3006</v>
      </c>
      <c r="Z2538" s="1" t="s">
        <v>1406</v>
      </c>
      <c r="AA2538" s="1" t="s">
        <v>3007</v>
      </c>
      <c r="AJ2538" s="1" t="s">
        <v>76</v>
      </c>
      <c r="AK2538" s="1" t="s">
        <v>3008</v>
      </c>
      <c r="AL2538" s="1">
        <v>20000000</v>
      </c>
      <c r="AM2538" s="1" t="s">
        <v>109</v>
      </c>
      <c r="AN2538" s="1" t="s">
        <v>4699</v>
      </c>
      <c r="AO2538" s="1" t="s">
        <v>4482</v>
      </c>
    </row>
    <row r="2539" spans="1:41" x14ac:dyDescent="0.5">
      <c r="A2539" s="1">
        <v>162</v>
      </c>
      <c r="B2539" s="1" t="s">
        <v>3002</v>
      </c>
      <c r="C2539" s="2">
        <v>43579</v>
      </c>
      <c r="D2539" s="1" t="s">
        <v>3003</v>
      </c>
      <c r="E2539" s="1" t="s">
        <v>3004</v>
      </c>
      <c r="F2539" s="1" t="s">
        <v>88</v>
      </c>
      <c r="G2539" s="1">
        <v>6.5</v>
      </c>
      <c r="H2539" s="1">
        <v>41</v>
      </c>
      <c r="I2539" s="1" t="s">
        <v>1406</v>
      </c>
      <c r="J2539" s="1">
        <v>2.42</v>
      </c>
      <c r="K2539" s="1">
        <v>-4.5034650000000003</v>
      </c>
      <c r="L2539" s="1">
        <v>55.375751999999999</v>
      </c>
      <c r="M2539" s="1" t="s">
        <v>69</v>
      </c>
      <c r="N2539" s="1">
        <v>0</v>
      </c>
      <c r="O2539" s="1">
        <v>2.6272389999999999</v>
      </c>
      <c r="P2539" s="1">
        <v>23.381664000000001</v>
      </c>
      <c r="Q2539" s="1">
        <v>31460</v>
      </c>
      <c r="R2539" s="1" t="s">
        <v>3005</v>
      </c>
      <c r="S2539" s="1" t="s">
        <v>91</v>
      </c>
      <c r="T2539" s="1" t="s">
        <v>104</v>
      </c>
      <c r="U2539" s="1" t="s">
        <v>105</v>
      </c>
      <c r="X2539" s="1" t="s">
        <v>3006</v>
      </c>
      <c r="Z2539" s="1" t="s">
        <v>1406</v>
      </c>
      <c r="AA2539" s="1" t="s">
        <v>3007</v>
      </c>
      <c r="AJ2539" s="1" t="s">
        <v>76</v>
      </c>
      <c r="AK2539" s="1" t="s">
        <v>3008</v>
      </c>
      <c r="AL2539" s="1">
        <v>20000000</v>
      </c>
      <c r="AM2539" s="1" t="s">
        <v>109</v>
      </c>
      <c r="AN2539" s="1" t="s">
        <v>4699</v>
      </c>
      <c r="AO2539" s="1" t="s">
        <v>4482</v>
      </c>
    </row>
    <row r="2540" spans="1:41" x14ac:dyDescent="0.5">
      <c r="A2540" s="1">
        <v>162</v>
      </c>
      <c r="B2540" s="1" t="s">
        <v>3002</v>
      </c>
      <c r="C2540" s="2">
        <v>43579</v>
      </c>
      <c r="D2540" s="1" t="s">
        <v>3003</v>
      </c>
      <c r="E2540" s="1" t="s">
        <v>3004</v>
      </c>
      <c r="F2540" s="1" t="s">
        <v>1341</v>
      </c>
      <c r="G2540" s="1">
        <v>36</v>
      </c>
      <c r="H2540" s="1">
        <v>41</v>
      </c>
      <c r="I2540" s="1" t="s">
        <v>1406</v>
      </c>
      <c r="J2540" s="1">
        <v>2.42</v>
      </c>
      <c r="K2540" s="1">
        <v>-4.5034650000000003</v>
      </c>
      <c r="L2540" s="1">
        <v>55.375751999999999</v>
      </c>
      <c r="M2540" s="1" t="s">
        <v>69</v>
      </c>
      <c r="N2540" s="1">
        <v>0</v>
      </c>
      <c r="O2540" s="1">
        <v>2.6272389999999999</v>
      </c>
      <c r="P2540" s="1">
        <v>23.381664000000001</v>
      </c>
      <c r="Q2540" s="1">
        <v>174240</v>
      </c>
      <c r="R2540" s="1" t="s">
        <v>3005</v>
      </c>
      <c r="S2540" s="1" t="s">
        <v>91</v>
      </c>
      <c r="T2540" s="1" t="s">
        <v>104</v>
      </c>
      <c r="U2540" s="1" t="s">
        <v>105</v>
      </c>
      <c r="X2540" s="1" t="s">
        <v>3006</v>
      </c>
      <c r="Z2540" s="1" t="s">
        <v>1406</v>
      </c>
      <c r="AA2540" s="1" t="s">
        <v>3007</v>
      </c>
      <c r="AJ2540" s="1" t="s">
        <v>76</v>
      </c>
      <c r="AK2540" s="1" t="s">
        <v>3008</v>
      </c>
      <c r="AL2540" s="1">
        <v>20000000</v>
      </c>
      <c r="AM2540" s="1" t="s">
        <v>109</v>
      </c>
      <c r="AN2540" s="1" t="s">
        <v>4699</v>
      </c>
      <c r="AO2540" s="1" t="s">
        <v>4482</v>
      </c>
    </row>
    <row r="2541" spans="1:41" x14ac:dyDescent="0.5">
      <c r="A2541" s="1">
        <v>162</v>
      </c>
      <c r="B2541" s="1" t="s">
        <v>3002</v>
      </c>
      <c r="C2541" s="2">
        <v>43579</v>
      </c>
      <c r="D2541" s="1" t="s">
        <v>3003</v>
      </c>
      <c r="E2541" s="1" t="s">
        <v>3004</v>
      </c>
      <c r="F2541" s="1" t="s">
        <v>98</v>
      </c>
      <c r="G2541" s="1">
        <v>5</v>
      </c>
      <c r="H2541" s="1">
        <v>41</v>
      </c>
      <c r="I2541" s="1" t="s">
        <v>1406</v>
      </c>
      <c r="J2541" s="1">
        <v>2.42</v>
      </c>
      <c r="K2541" s="1">
        <v>-4.5034650000000003</v>
      </c>
      <c r="L2541" s="1">
        <v>55.375751999999999</v>
      </c>
      <c r="M2541" s="1" t="s">
        <v>69</v>
      </c>
      <c r="N2541" s="1">
        <v>0</v>
      </c>
      <c r="O2541" s="1">
        <v>2.6272389999999999</v>
      </c>
      <c r="P2541" s="1">
        <v>23.381664000000001</v>
      </c>
      <c r="Q2541" s="1">
        <v>24200</v>
      </c>
      <c r="R2541" s="1" t="s">
        <v>3005</v>
      </c>
      <c r="S2541" s="1" t="s">
        <v>91</v>
      </c>
      <c r="T2541" s="1" t="s">
        <v>104</v>
      </c>
      <c r="U2541" s="1" t="s">
        <v>105</v>
      </c>
      <c r="X2541" s="1" t="s">
        <v>3006</v>
      </c>
      <c r="Z2541" s="1" t="s">
        <v>1406</v>
      </c>
      <c r="AA2541" s="1" t="s">
        <v>3007</v>
      </c>
      <c r="AJ2541" s="1" t="s">
        <v>76</v>
      </c>
      <c r="AK2541" s="1" t="s">
        <v>3008</v>
      </c>
      <c r="AL2541" s="1">
        <v>20000000</v>
      </c>
      <c r="AM2541" s="1" t="s">
        <v>109</v>
      </c>
      <c r="AN2541" s="1" t="s">
        <v>4699</v>
      </c>
      <c r="AO2541" s="1" t="s">
        <v>4482</v>
      </c>
    </row>
    <row r="2542" spans="1:41" x14ac:dyDescent="0.5">
      <c r="A2542" s="1">
        <v>162</v>
      </c>
      <c r="B2542" s="1" t="s">
        <v>3002</v>
      </c>
      <c r="C2542" s="2">
        <v>43579</v>
      </c>
      <c r="D2542" s="1" t="s">
        <v>3003</v>
      </c>
      <c r="E2542" s="1" t="s">
        <v>3004</v>
      </c>
      <c r="F2542" s="1" t="s">
        <v>102</v>
      </c>
      <c r="G2542" s="1">
        <v>10</v>
      </c>
      <c r="H2542" s="1">
        <v>41</v>
      </c>
      <c r="I2542" s="1" t="s">
        <v>1406</v>
      </c>
      <c r="J2542" s="1">
        <v>2.42</v>
      </c>
      <c r="K2542" s="1">
        <v>-4.5034650000000003</v>
      </c>
      <c r="L2542" s="1">
        <v>55.375751999999999</v>
      </c>
      <c r="M2542" s="1" t="s">
        <v>69</v>
      </c>
      <c r="N2542" s="1">
        <v>0</v>
      </c>
      <c r="O2542" s="1">
        <v>2.6272389999999999</v>
      </c>
      <c r="P2542" s="1">
        <v>23.381664000000001</v>
      </c>
      <c r="Q2542" s="1">
        <v>48400</v>
      </c>
      <c r="R2542" s="1" t="s">
        <v>3005</v>
      </c>
      <c r="S2542" s="1" t="s">
        <v>91</v>
      </c>
      <c r="T2542" s="1" t="s">
        <v>104</v>
      </c>
      <c r="U2542" s="1" t="s">
        <v>105</v>
      </c>
      <c r="X2542" s="1" t="s">
        <v>3006</v>
      </c>
      <c r="Z2542" s="1" t="s">
        <v>1406</v>
      </c>
      <c r="AA2542" s="1" t="s">
        <v>3007</v>
      </c>
      <c r="AJ2542" s="1" t="s">
        <v>76</v>
      </c>
      <c r="AK2542" s="1" t="s">
        <v>3008</v>
      </c>
      <c r="AL2542" s="1">
        <v>20000000</v>
      </c>
      <c r="AM2542" s="1" t="s">
        <v>109</v>
      </c>
      <c r="AN2542" s="1" t="s">
        <v>4699</v>
      </c>
      <c r="AO2542" s="1" t="s">
        <v>4482</v>
      </c>
    </row>
    <row r="2543" spans="1:41" x14ac:dyDescent="0.5">
      <c r="A2543" s="1">
        <v>162</v>
      </c>
      <c r="B2543" s="1" t="s">
        <v>3002</v>
      </c>
      <c r="C2543" s="2">
        <v>43579</v>
      </c>
      <c r="D2543" s="1" t="s">
        <v>3003</v>
      </c>
      <c r="E2543" s="1" t="s">
        <v>3004</v>
      </c>
      <c r="F2543" s="1" t="s">
        <v>97</v>
      </c>
      <c r="G2543" s="1">
        <v>20</v>
      </c>
      <c r="H2543" s="1">
        <v>41</v>
      </c>
      <c r="I2543" s="1" t="s">
        <v>1406</v>
      </c>
      <c r="J2543" s="1">
        <v>2.42</v>
      </c>
      <c r="K2543" s="1">
        <v>-4.5034650000000003</v>
      </c>
      <c r="L2543" s="1">
        <v>55.375751999999999</v>
      </c>
      <c r="M2543" s="1" t="s">
        <v>69</v>
      </c>
      <c r="N2543" s="1">
        <v>0</v>
      </c>
      <c r="O2543" s="1">
        <v>2.6272389999999999</v>
      </c>
      <c r="P2543" s="1">
        <v>23.381664000000001</v>
      </c>
      <c r="Q2543" s="1">
        <v>96800</v>
      </c>
      <c r="R2543" s="1" t="s">
        <v>3005</v>
      </c>
      <c r="S2543" s="1" t="s">
        <v>91</v>
      </c>
      <c r="T2543" s="1" t="s">
        <v>104</v>
      </c>
      <c r="U2543" s="1" t="s">
        <v>105</v>
      </c>
      <c r="X2543" s="1" t="s">
        <v>3006</v>
      </c>
      <c r="Z2543" s="1" t="s">
        <v>1406</v>
      </c>
      <c r="AA2543" s="1" t="s">
        <v>3007</v>
      </c>
      <c r="AJ2543" s="1" t="s">
        <v>76</v>
      </c>
      <c r="AK2543" s="1" t="s">
        <v>3008</v>
      </c>
      <c r="AL2543" s="1">
        <v>20000000</v>
      </c>
      <c r="AM2543" s="1" t="s">
        <v>109</v>
      </c>
      <c r="AN2543" s="1" t="s">
        <v>4699</v>
      </c>
      <c r="AO2543" s="1" t="s">
        <v>4482</v>
      </c>
    </row>
    <row r="2544" spans="1:41" x14ac:dyDescent="0.5">
      <c r="A2544" s="1">
        <v>162</v>
      </c>
      <c r="B2544" s="1" t="s">
        <v>3002</v>
      </c>
      <c r="C2544" s="2">
        <v>43579</v>
      </c>
      <c r="D2544" s="1" t="s">
        <v>3003</v>
      </c>
      <c r="E2544" s="1" t="s">
        <v>3004</v>
      </c>
      <c r="F2544" s="1" t="s">
        <v>67</v>
      </c>
      <c r="G2544" s="1">
        <v>2.5</v>
      </c>
      <c r="H2544" s="1">
        <v>41</v>
      </c>
      <c r="I2544" s="1" t="s">
        <v>1406</v>
      </c>
      <c r="J2544" s="1">
        <v>2.42</v>
      </c>
      <c r="K2544" s="1">
        <v>-4.5034650000000003</v>
      </c>
      <c r="L2544" s="1">
        <v>55.375751999999999</v>
      </c>
      <c r="M2544" s="1" t="s">
        <v>69</v>
      </c>
      <c r="N2544" s="1">
        <v>0</v>
      </c>
      <c r="O2544" s="1">
        <v>2.6272389999999999</v>
      </c>
      <c r="P2544" s="1">
        <v>23.381664000000001</v>
      </c>
      <c r="Q2544" s="1">
        <v>12100</v>
      </c>
      <c r="R2544" s="1" t="s">
        <v>3005</v>
      </c>
      <c r="S2544" s="1" t="s">
        <v>91</v>
      </c>
      <c r="T2544" s="1" t="s">
        <v>104</v>
      </c>
      <c r="U2544" s="1" t="s">
        <v>105</v>
      </c>
      <c r="X2544" s="1" t="s">
        <v>3006</v>
      </c>
      <c r="Z2544" s="1" t="s">
        <v>1406</v>
      </c>
      <c r="AA2544" s="1" t="s">
        <v>3007</v>
      </c>
      <c r="AJ2544" s="1" t="s">
        <v>76</v>
      </c>
      <c r="AK2544" s="1" t="s">
        <v>3008</v>
      </c>
      <c r="AL2544" s="1">
        <v>20000000</v>
      </c>
      <c r="AM2544" s="1" t="s">
        <v>109</v>
      </c>
      <c r="AN2544" s="1" t="s">
        <v>4699</v>
      </c>
      <c r="AO2544" s="1" t="s">
        <v>4482</v>
      </c>
    </row>
    <row r="2545" spans="1:41" x14ac:dyDescent="0.5">
      <c r="A2545" s="1">
        <v>162</v>
      </c>
      <c r="B2545" s="1" t="s">
        <v>3002</v>
      </c>
      <c r="C2545" s="2">
        <v>43579</v>
      </c>
      <c r="D2545" s="1" t="s">
        <v>3003</v>
      </c>
      <c r="E2545" s="1" t="s">
        <v>3004</v>
      </c>
      <c r="F2545" s="1" t="s">
        <v>128</v>
      </c>
      <c r="G2545" s="1">
        <v>20</v>
      </c>
      <c r="H2545" s="1">
        <v>41</v>
      </c>
      <c r="I2545" s="1" t="s">
        <v>1407</v>
      </c>
      <c r="J2545" s="1">
        <v>2.41</v>
      </c>
      <c r="K2545" s="1">
        <v>5.6238229999999998</v>
      </c>
      <c r="L2545" s="1">
        <v>-58.974781</v>
      </c>
      <c r="M2545" s="1" t="s">
        <v>84</v>
      </c>
      <c r="N2545" s="1">
        <v>0</v>
      </c>
      <c r="O2545" s="1">
        <v>-15.623037</v>
      </c>
      <c r="P2545" s="1">
        <v>-59.0625</v>
      </c>
      <c r="Q2545" s="1">
        <v>96400</v>
      </c>
      <c r="R2545" s="1" t="s">
        <v>3005</v>
      </c>
      <c r="S2545" s="1" t="s">
        <v>91</v>
      </c>
      <c r="T2545" s="1" t="s">
        <v>104</v>
      </c>
      <c r="U2545" s="1" t="s">
        <v>105</v>
      </c>
      <c r="X2545" s="1" t="s">
        <v>3006</v>
      </c>
      <c r="Z2545" s="1" t="s">
        <v>1407</v>
      </c>
      <c r="AA2545" s="1" t="s">
        <v>3007</v>
      </c>
      <c r="AJ2545" s="1" t="s">
        <v>76</v>
      </c>
      <c r="AK2545" s="1" t="s">
        <v>3008</v>
      </c>
      <c r="AL2545" s="1">
        <v>20000000</v>
      </c>
      <c r="AM2545" s="1" t="s">
        <v>109</v>
      </c>
      <c r="AN2545" s="1" t="s">
        <v>4699</v>
      </c>
      <c r="AO2545" s="1" t="s">
        <v>4482</v>
      </c>
    </row>
    <row r="2546" spans="1:41" x14ac:dyDescent="0.5">
      <c r="A2546" s="1">
        <v>162</v>
      </c>
      <c r="B2546" s="1" t="s">
        <v>3002</v>
      </c>
      <c r="C2546" s="2">
        <v>43579</v>
      </c>
      <c r="D2546" s="1" t="s">
        <v>3003</v>
      </c>
      <c r="E2546" s="1" t="s">
        <v>3004</v>
      </c>
      <c r="F2546" s="1" t="s">
        <v>88</v>
      </c>
      <c r="G2546" s="1">
        <v>6.5</v>
      </c>
      <c r="H2546" s="1">
        <v>41</v>
      </c>
      <c r="I2546" s="1" t="s">
        <v>1407</v>
      </c>
      <c r="J2546" s="1">
        <v>2.41</v>
      </c>
      <c r="K2546" s="1">
        <v>5.6238229999999998</v>
      </c>
      <c r="L2546" s="1">
        <v>-58.974781</v>
      </c>
      <c r="M2546" s="1" t="s">
        <v>84</v>
      </c>
      <c r="N2546" s="1">
        <v>0</v>
      </c>
      <c r="O2546" s="1">
        <v>-15.623037</v>
      </c>
      <c r="P2546" s="1">
        <v>-59.0625</v>
      </c>
      <c r="Q2546" s="1">
        <v>31330</v>
      </c>
      <c r="R2546" s="1" t="s">
        <v>3005</v>
      </c>
      <c r="S2546" s="1" t="s">
        <v>91</v>
      </c>
      <c r="T2546" s="1" t="s">
        <v>104</v>
      </c>
      <c r="U2546" s="1" t="s">
        <v>105</v>
      </c>
      <c r="X2546" s="1" t="s">
        <v>3006</v>
      </c>
      <c r="Z2546" s="1" t="s">
        <v>1407</v>
      </c>
      <c r="AA2546" s="1" t="s">
        <v>3007</v>
      </c>
      <c r="AJ2546" s="1" t="s">
        <v>76</v>
      </c>
      <c r="AK2546" s="1" t="s">
        <v>3008</v>
      </c>
      <c r="AL2546" s="1">
        <v>20000000</v>
      </c>
      <c r="AM2546" s="1" t="s">
        <v>109</v>
      </c>
      <c r="AN2546" s="1" t="s">
        <v>4699</v>
      </c>
      <c r="AO2546" s="1" t="s">
        <v>4482</v>
      </c>
    </row>
    <row r="2547" spans="1:41" x14ac:dyDescent="0.5">
      <c r="A2547" s="1">
        <v>162</v>
      </c>
      <c r="B2547" s="1" t="s">
        <v>3002</v>
      </c>
      <c r="C2547" s="2">
        <v>43579</v>
      </c>
      <c r="D2547" s="1" t="s">
        <v>3003</v>
      </c>
      <c r="E2547" s="1" t="s">
        <v>3004</v>
      </c>
      <c r="F2547" s="1" t="s">
        <v>1341</v>
      </c>
      <c r="G2547" s="1">
        <v>36</v>
      </c>
      <c r="H2547" s="1">
        <v>41</v>
      </c>
      <c r="I2547" s="1" t="s">
        <v>1407</v>
      </c>
      <c r="J2547" s="1">
        <v>2.41</v>
      </c>
      <c r="K2547" s="1">
        <v>5.6238229999999998</v>
      </c>
      <c r="L2547" s="1">
        <v>-58.974781</v>
      </c>
      <c r="M2547" s="1" t="s">
        <v>84</v>
      </c>
      <c r="N2547" s="1">
        <v>0</v>
      </c>
      <c r="O2547" s="1">
        <v>-15.623037</v>
      </c>
      <c r="P2547" s="1">
        <v>-59.0625</v>
      </c>
      <c r="Q2547" s="1">
        <v>173520</v>
      </c>
      <c r="R2547" s="1" t="s">
        <v>3005</v>
      </c>
      <c r="S2547" s="1" t="s">
        <v>91</v>
      </c>
      <c r="T2547" s="1" t="s">
        <v>104</v>
      </c>
      <c r="U2547" s="1" t="s">
        <v>105</v>
      </c>
      <c r="X2547" s="1" t="s">
        <v>3006</v>
      </c>
      <c r="Z2547" s="1" t="s">
        <v>1407</v>
      </c>
      <c r="AA2547" s="1" t="s">
        <v>3007</v>
      </c>
      <c r="AJ2547" s="1" t="s">
        <v>76</v>
      </c>
      <c r="AK2547" s="1" t="s">
        <v>3008</v>
      </c>
      <c r="AL2547" s="1">
        <v>20000000</v>
      </c>
      <c r="AM2547" s="1" t="s">
        <v>109</v>
      </c>
      <c r="AN2547" s="1" t="s">
        <v>4699</v>
      </c>
      <c r="AO2547" s="1" t="s">
        <v>4482</v>
      </c>
    </row>
    <row r="2548" spans="1:41" x14ac:dyDescent="0.5">
      <c r="A2548" s="1">
        <v>162</v>
      </c>
      <c r="B2548" s="1" t="s">
        <v>3002</v>
      </c>
      <c r="C2548" s="2">
        <v>43579</v>
      </c>
      <c r="D2548" s="1" t="s">
        <v>3003</v>
      </c>
      <c r="E2548" s="1" t="s">
        <v>3004</v>
      </c>
      <c r="F2548" s="1" t="s">
        <v>98</v>
      </c>
      <c r="G2548" s="1">
        <v>5</v>
      </c>
      <c r="H2548" s="1">
        <v>41</v>
      </c>
      <c r="I2548" s="1" t="s">
        <v>1407</v>
      </c>
      <c r="J2548" s="1">
        <v>2.41</v>
      </c>
      <c r="K2548" s="1">
        <v>5.6238229999999998</v>
      </c>
      <c r="L2548" s="1">
        <v>-58.974781</v>
      </c>
      <c r="M2548" s="1" t="s">
        <v>84</v>
      </c>
      <c r="N2548" s="1">
        <v>0</v>
      </c>
      <c r="O2548" s="1">
        <v>-15.623037</v>
      </c>
      <c r="P2548" s="1">
        <v>-59.0625</v>
      </c>
      <c r="Q2548" s="1">
        <v>24100</v>
      </c>
      <c r="R2548" s="1" t="s">
        <v>3005</v>
      </c>
      <c r="S2548" s="1" t="s">
        <v>91</v>
      </c>
      <c r="T2548" s="1" t="s">
        <v>104</v>
      </c>
      <c r="U2548" s="1" t="s">
        <v>105</v>
      </c>
      <c r="X2548" s="1" t="s">
        <v>3006</v>
      </c>
      <c r="Z2548" s="1" t="s">
        <v>1407</v>
      </c>
      <c r="AA2548" s="1" t="s">
        <v>3007</v>
      </c>
      <c r="AJ2548" s="1" t="s">
        <v>76</v>
      </c>
      <c r="AK2548" s="1" t="s">
        <v>3008</v>
      </c>
      <c r="AL2548" s="1">
        <v>20000000</v>
      </c>
      <c r="AM2548" s="1" t="s">
        <v>109</v>
      </c>
      <c r="AN2548" s="1" t="s">
        <v>4699</v>
      </c>
      <c r="AO2548" s="1" t="s">
        <v>4482</v>
      </c>
    </row>
    <row r="2549" spans="1:41" x14ac:dyDescent="0.5">
      <c r="A2549" s="1">
        <v>162</v>
      </c>
      <c r="B2549" s="1" t="s">
        <v>3002</v>
      </c>
      <c r="C2549" s="2">
        <v>43579</v>
      </c>
      <c r="D2549" s="1" t="s">
        <v>3003</v>
      </c>
      <c r="E2549" s="1" t="s">
        <v>3004</v>
      </c>
      <c r="F2549" s="1" t="s">
        <v>102</v>
      </c>
      <c r="G2549" s="1">
        <v>10</v>
      </c>
      <c r="H2549" s="1">
        <v>41</v>
      </c>
      <c r="I2549" s="1" t="s">
        <v>1407</v>
      </c>
      <c r="J2549" s="1">
        <v>2.41</v>
      </c>
      <c r="K2549" s="1">
        <v>5.6238229999999998</v>
      </c>
      <c r="L2549" s="1">
        <v>-58.974781</v>
      </c>
      <c r="M2549" s="1" t="s">
        <v>84</v>
      </c>
      <c r="N2549" s="1">
        <v>0</v>
      </c>
      <c r="O2549" s="1">
        <v>-15.623037</v>
      </c>
      <c r="P2549" s="1">
        <v>-59.0625</v>
      </c>
      <c r="Q2549" s="1">
        <v>48200</v>
      </c>
      <c r="R2549" s="1" t="s">
        <v>3005</v>
      </c>
      <c r="S2549" s="1" t="s">
        <v>91</v>
      </c>
      <c r="T2549" s="1" t="s">
        <v>104</v>
      </c>
      <c r="U2549" s="1" t="s">
        <v>105</v>
      </c>
      <c r="X2549" s="1" t="s">
        <v>3006</v>
      </c>
      <c r="Z2549" s="1" t="s">
        <v>1407</v>
      </c>
      <c r="AA2549" s="1" t="s">
        <v>3007</v>
      </c>
      <c r="AJ2549" s="1" t="s">
        <v>76</v>
      </c>
      <c r="AK2549" s="1" t="s">
        <v>3008</v>
      </c>
      <c r="AL2549" s="1">
        <v>20000000</v>
      </c>
      <c r="AM2549" s="1" t="s">
        <v>109</v>
      </c>
      <c r="AN2549" s="1" t="s">
        <v>4699</v>
      </c>
      <c r="AO2549" s="1" t="s">
        <v>4482</v>
      </c>
    </row>
    <row r="2550" spans="1:41" x14ac:dyDescent="0.5">
      <c r="A2550" s="1">
        <v>162</v>
      </c>
      <c r="B2550" s="1" t="s">
        <v>3002</v>
      </c>
      <c r="C2550" s="2">
        <v>43579</v>
      </c>
      <c r="D2550" s="1" t="s">
        <v>3003</v>
      </c>
      <c r="E2550" s="1" t="s">
        <v>3004</v>
      </c>
      <c r="F2550" s="1" t="s">
        <v>97</v>
      </c>
      <c r="G2550" s="1">
        <v>20</v>
      </c>
      <c r="H2550" s="1">
        <v>41</v>
      </c>
      <c r="I2550" s="1" t="s">
        <v>1407</v>
      </c>
      <c r="J2550" s="1">
        <v>2.41</v>
      </c>
      <c r="K2550" s="1">
        <v>5.6238229999999998</v>
      </c>
      <c r="L2550" s="1">
        <v>-58.974781</v>
      </c>
      <c r="M2550" s="1" t="s">
        <v>84</v>
      </c>
      <c r="N2550" s="1">
        <v>0</v>
      </c>
      <c r="O2550" s="1">
        <v>-15.623037</v>
      </c>
      <c r="P2550" s="1">
        <v>-59.0625</v>
      </c>
      <c r="Q2550" s="1">
        <v>96400</v>
      </c>
      <c r="R2550" s="1" t="s">
        <v>3005</v>
      </c>
      <c r="S2550" s="1" t="s">
        <v>91</v>
      </c>
      <c r="T2550" s="1" t="s">
        <v>104</v>
      </c>
      <c r="U2550" s="1" t="s">
        <v>105</v>
      </c>
      <c r="X2550" s="1" t="s">
        <v>3006</v>
      </c>
      <c r="Z2550" s="1" t="s">
        <v>1407</v>
      </c>
      <c r="AA2550" s="1" t="s">
        <v>3007</v>
      </c>
      <c r="AJ2550" s="1" t="s">
        <v>76</v>
      </c>
      <c r="AK2550" s="1" t="s">
        <v>3008</v>
      </c>
      <c r="AL2550" s="1">
        <v>20000000</v>
      </c>
      <c r="AM2550" s="1" t="s">
        <v>109</v>
      </c>
      <c r="AN2550" s="1" t="s">
        <v>4699</v>
      </c>
      <c r="AO2550" s="1" t="s">
        <v>4482</v>
      </c>
    </row>
    <row r="2551" spans="1:41" x14ac:dyDescent="0.5">
      <c r="A2551" s="1">
        <v>162</v>
      </c>
      <c r="B2551" s="1" t="s">
        <v>3002</v>
      </c>
      <c r="C2551" s="2">
        <v>43579</v>
      </c>
      <c r="D2551" s="1" t="s">
        <v>3003</v>
      </c>
      <c r="E2551" s="1" t="s">
        <v>3004</v>
      </c>
      <c r="F2551" s="1" t="s">
        <v>67</v>
      </c>
      <c r="G2551" s="1">
        <v>2.5</v>
      </c>
      <c r="H2551" s="1">
        <v>41</v>
      </c>
      <c r="I2551" s="1" t="s">
        <v>1407</v>
      </c>
      <c r="J2551" s="1">
        <v>2.41</v>
      </c>
      <c r="K2551" s="1">
        <v>5.6238229999999998</v>
      </c>
      <c r="L2551" s="1">
        <v>-58.974781</v>
      </c>
      <c r="M2551" s="1" t="s">
        <v>84</v>
      </c>
      <c r="N2551" s="1">
        <v>0</v>
      </c>
      <c r="O2551" s="1">
        <v>-15.623037</v>
      </c>
      <c r="P2551" s="1">
        <v>-59.0625</v>
      </c>
      <c r="Q2551" s="1">
        <v>12050</v>
      </c>
      <c r="R2551" s="1" t="s">
        <v>3005</v>
      </c>
      <c r="S2551" s="1" t="s">
        <v>91</v>
      </c>
      <c r="T2551" s="1" t="s">
        <v>104</v>
      </c>
      <c r="U2551" s="1" t="s">
        <v>105</v>
      </c>
      <c r="X2551" s="1" t="s">
        <v>3006</v>
      </c>
      <c r="Z2551" s="1" t="s">
        <v>1407</v>
      </c>
      <c r="AA2551" s="1" t="s">
        <v>3007</v>
      </c>
      <c r="AJ2551" s="1" t="s">
        <v>76</v>
      </c>
      <c r="AK2551" s="1" t="s">
        <v>3008</v>
      </c>
      <c r="AL2551" s="1">
        <v>20000000</v>
      </c>
      <c r="AM2551" s="1" t="s">
        <v>109</v>
      </c>
      <c r="AN2551" s="1" t="s">
        <v>4699</v>
      </c>
      <c r="AO2551" s="1" t="s">
        <v>4482</v>
      </c>
    </row>
    <row r="2552" spans="1:41" x14ac:dyDescent="0.5">
      <c r="A2552" s="1">
        <v>162</v>
      </c>
      <c r="B2552" s="1" t="s">
        <v>3002</v>
      </c>
      <c r="C2552" s="2">
        <v>43579</v>
      </c>
      <c r="D2552" s="1" t="s">
        <v>3003</v>
      </c>
      <c r="E2552" s="1" t="s">
        <v>3004</v>
      </c>
      <c r="F2552" s="1" t="s">
        <v>128</v>
      </c>
      <c r="G2552" s="1">
        <v>20</v>
      </c>
      <c r="H2552" s="1">
        <v>41</v>
      </c>
      <c r="I2552" s="1" t="s">
        <v>241</v>
      </c>
      <c r="J2552" s="1">
        <v>2.41</v>
      </c>
      <c r="K2552" s="1">
        <v>20.593682999999999</v>
      </c>
      <c r="L2552" s="1">
        <v>78.962883000000005</v>
      </c>
      <c r="M2552" s="1" t="s">
        <v>114</v>
      </c>
      <c r="N2552" s="1">
        <v>0</v>
      </c>
      <c r="O2552" s="1">
        <v>25.384855999999999</v>
      </c>
      <c r="P2552" s="1">
        <v>68.458809000000002</v>
      </c>
      <c r="Q2552" s="1">
        <v>96400</v>
      </c>
      <c r="R2552" s="1" t="s">
        <v>3005</v>
      </c>
      <c r="S2552" s="1" t="s">
        <v>91</v>
      </c>
      <c r="T2552" s="1" t="s">
        <v>104</v>
      </c>
      <c r="U2552" s="1" t="s">
        <v>105</v>
      </c>
      <c r="X2552" s="1" t="s">
        <v>3006</v>
      </c>
      <c r="Z2552" s="1" t="s">
        <v>241</v>
      </c>
      <c r="AA2552" s="1" t="s">
        <v>3007</v>
      </c>
      <c r="AJ2552" s="1" t="s">
        <v>76</v>
      </c>
      <c r="AK2552" s="1" t="s">
        <v>3008</v>
      </c>
      <c r="AL2552" s="1">
        <v>20000000</v>
      </c>
      <c r="AM2552" s="1" t="s">
        <v>109</v>
      </c>
      <c r="AN2552" s="1" t="s">
        <v>4699</v>
      </c>
      <c r="AO2552" s="1" t="s">
        <v>4482</v>
      </c>
    </row>
    <row r="2553" spans="1:41" x14ac:dyDescent="0.5">
      <c r="A2553" s="1">
        <v>162</v>
      </c>
      <c r="B2553" s="1" t="s">
        <v>3002</v>
      </c>
      <c r="C2553" s="2">
        <v>43579</v>
      </c>
      <c r="D2553" s="1" t="s">
        <v>3003</v>
      </c>
      <c r="E2553" s="1" t="s">
        <v>3004</v>
      </c>
      <c r="F2553" s="1" t="s">
        <v>88</v>
      </c>
      <c r="G2553" s="1">
        <v>6.5</v>
      </c>
      <c r="H2553" s="1">
        <v>41</v>
      </c>
      <c r="I2553" s="1" t="s">
        <v>241</v>
      </c>
      <c r="J2553" s="1">
        <v>2.41</v>
      </c>
      <c r="K2553" s="1">
        <v>20.593682999999999</v>
      </c>
      <c r="L2553" s="1">
        <v>78.962883000000005</v>
      </c>
      <c r="M2553" s="1" t="s">
        <v>114</v>
      </c>
      <c r="N2553" s="1">
        <v>0</v>
      </c>
      <c r="O2553" s="1">
        <v>25.384855999999999</v>
      </c>
      <c r="P2553" s="1">
        <v>68.458809000000002</v>
      </c>
      <c r="Q2553" s="1">
        <v>31330</v>
      </c>
      <c r="R2553" s="1" t="s">
        <v>3005</v>
      </c>
      <c r="S2553" s="1" t="s">
        <v>91</v>
      </c>
      <c r="T2553" s="1" t="s">
        <v>104</v>
      </c>
      <c r="U2553" s="1" t="s">
        <v>105</v>
      </c>
      <c r="X2553" s="1" t="s">
        <v>3006</v>
      </c>
      <c r="Z2553" s="1" t="s">
        <v>241</v>
      </c>
      <c r="AA2553" s="1" t="s">
        <v>3007</v>
      </c>
      <c r="AJ2553" s="1" t="s">
        <v>76</v>
      </c>
      <c r="AK2553" s="1" t="s">
        <v>3008</v>
      </c>
      <c r="AL2553" s="1">
        <v>20000000</v>
      </c>
      <c r="AM2553" s="1" t="s">
        <v>109</v>
      </c>
      <c r="AN2553" s="1" t="s">
        <v>4699</v>
      </c>
      <c r="AO2553" s="1" t="s">
        <v>4482</v>
      </c>
    </row>
    <row r="2554" spans="1:41" x14ac:dyDescent="0.5">
      <c r="A2554" s="1">
        <v>162</v>
      </c>
      <c r="B2554" s="1" t="s">
        <v>3002</v>
      </c>
      <c r="C2554" s="2">
        <v>43579</v>
      </c>
      <c r="D2554" s="1" t="s">
        <v>3003</v>
      </c>
      <c r="E2554" s="1" t="s">
        <v>3004</v>
      </c>
      <c r="F2554" s="1" t="s">
        <v>1341</v>
      </c>
      <c r="G2554" s="1">
        <v>36</v>
      </c>
      <c r="H2554" s="1">
        <v>41</v>
      </c>
      <c r="I2554" s="1" t="s">
        <v>241</v>
      </c>
      <c r="J2554" s="1">
        <v>2.41</v>
      </c>
      <c r="K2554" s="1">
        <v>20.593682999999999</v>
      </c>
      <c r="L2554" s="1">
        <v>78.962883000000005</v>
      </c>
      <c r="M2554" s="1" t="s">
        <v>114</v>
      </c>
      <c r="N2554" s="1">
        <v>0</v>
      </c>
      <c r="O2554" s="1">
        <v>25.384855999999999</v>
      </c>
      <c r="P2554" s="1">
        <v>68.458809000000002</v>
      </c>
      <c r="Q2554" s="1">
        <v>173520</v>
      </c>
      <c r="R2554" s="1" t="s">
        <v>3005</v>
      </c>
      <c r="S2554" s="1" t="s">
        <v>91</v>
      </c>
      <c r="T2554" s="1" t="s">
        <v>104</v>
      </c>
      <c r="U2554" s="1" t="s">
        <v>105</v>
      </c>
      <c r="X2554" s="1" t="s">
        <v>3006</v>
      </c>
      <c r="Z2554" s="1" t="s">
        <v>241</v>
      </c>
      <c r="AA2554" s="1" t="s">
        <v>3007</v>
      </c>
      <c r="AJ2554" s="1" t="s">
        <v>76</v>
      </c>
      <c r="AK2554" s="1" t="s">
        <v>3008</v>
      </c>
      <c r="AL2554" s="1">
        <v>20000000</v>
      </c>
      <c r="AM2554" s="1" t="s">
        <v>109</v>
      </c>
      <c r="AN2554" s="1" t="s">
        <v>4699</v>
      </c>
      <c r="AO2554" s="1" t="s">
        <v>4482</v>
      </c>
    </row>
    <row r="2555" spans="1:41" x14ac:dyDescent="0.5">
      <c r="A2555" s="1">
        <v>162</v>
      </c>
      <c r="B2555" s="1" t="s">
        <v>3002</v>
      </c>
      <c r="C2555" s="2">
        <v>43579</v>
      </c>
      <c r="D2555" s="1" t="s">
        <v>3003</v>
      </c>
      <c r="E2555" s="1" t="s">
        <v>3004</v>
      </c>
      <c r="F2555" s="1" t="s">
        <v>98</v>
      </c>
      <c r="G2555" s="1">
        <v>5</v>
      </c>
      <c r="H2555" s="1">
        <v>41</v>
      </c>
      <c r="I2555" s="1" t="s">
        <v>241</v>
      </c>
      <c r="J2555" s="1">
        <v>2.41</v>
      </c>
      <c r="K2555" s="1">
        <v>20.593682999999999</v>
      </c>
      <c r="L2555" s="1">
        <v>78.962883000000005</v>
      </c>
      <c r="M2555" s="1" t="s">
        <v>114</v>
      </c>
      <c r="N2555" s="1">
        <v>0</v>
      </c>
      <c r="O2555" s="1">
        <v>25.384855999999999</v>
      </c>
      <c r="P2555" s="1">
        <v>68.458809000000002</v>
      </c>
      <c r="Q2555" s="1">
        <v>24100</v>
      </c>
      <c r="R2555" s="1" t="s">
        <v>3005</v>
      </c>
      <c r="S2555" s="1" t="s">
        <v>91</v>
      </c>
      <c r="T2555" s="1" t="s">
        <v>104</v>
      </c>
      <c r="U2555" s="1" t="s">
        <v>105</v>
      </c>
      <c r="X2555" s="1" t="s">
        <v>3006</v>
      </c>
      <c r="Z2555" s="1" t="s">
        <v>241</v>
      </c>
      <c r="AA2555" s="1" t="s">
        <v>3007</v>
      </c>
      <c r="AJ2555" s="1" t="s">
        <v>76</v>
      </c>
      <c r="AK2555" s="1" t="s">
        <v>3008</v>
      </c>
      <c r="AL2555" s="1">
        <v>20000000</v>
      </c>
      <c r="AM2555" s="1" t="s">
        <v>109</v>
      </c>
      <c r="AN2555" s="1" t="s">
        <v>4699</v>
      </c>
      <c r="AO2555" s="1" t="s">
        <v>4482</v>
      </c>
    </row>
    <row r="2556" spans="1:41" x14ac:dyDescent="0.5">
      <c r="A2556" s="1">
        <v>162</v>
      </c>
      <c r="B2556" s="1" t="s">
        <v>3002</v>
      </c>
      <c r="C2556" s="2">
        <v>43579</v>
      </c>
      <c r="D2556" s="1" t="s">
        <v>3003</v>
      </c>
      <c r="E2556" s="1" t="s">
        <v>3004</v>
      </c>
      <c r="F2556" s="1" t="s">
        <v>102</v>
      </c>
      <c r="G2556" s="1">
        <v>10</v>
      </c>
      <c r="H2556" s="1">
        <v>41</v>
      </c>
      <c r="I2556" s="1" t="s">
        <v>241</v>
      </c>
      <c r="J2556" s="1">
        <v>2.41</v>
      </c>
      <c r="K2556" s="1">
        <v>20.593682999999999</v>
      </c>
      <c r="L2556" s="1">
        <v>78.962883000000005</v>
      </c>
      <c r="M2556" s="1" t="s">
        <v>114</v>
      </c>
      <c r="N2556" s="1">
        <v>0</v>
      </c>
      <c r="O2556" s="1">
        <v>25.384855999999999</v>
      </c>
      <c r="P2556" s="1">
        <v>68.458809000000002</v>
      </c>
      <c r="Q2556" s="1">
        <v>48200</v>
      </c>
      <c r="R2556" s="1" t="s">
        <v>3005</v>
      </c>
      <c r="S2556" s="1" t="s">
        <v>91</v>
      </c>
      <c r="T2556" s="1" t="s">
        <v>104</v>
      </c>
      <c r="U2556" s="1" t="s">
        <v>105</v>
      </c>
      <c r="X2556" s="1" t="s">
        <v>3006</v>
      </c>
      <c r="Z2556" s="1" t="s">
        <v>241</v>
      </c>
      <c r="AA2556" s="1" t="s">
        <v>3007</v>
      </c>
      <c r="AJ2556" s="1" t="s">
        <v>76</v>
      </c>
      <c r="AK2556" s="1" t="s">
        <v>3008</v>
      </c>
      <c r="AL2556" s="1">
        <v>20000000</v>
      </c>
      <c r="AM2556" s="1" t="s">
        <v>109</v>
      </c>
      <c r="AN2556" s="1" t="s">
        <v>4699</v>
      </c>
      <c r="AO2556" s="1" t="s">
        <v>4482</v>
      </c>
    </row>
    <row r="2557" spans="1:41" x14ac:dyDescent="0.5">
      <c r="A2557" s="1">
        <v>162</v>
      </c>
      <c r="B2557" s="1" t="s">
        <v>3002</v>
      </c>
      <c r="C2557" s="2">
        <v>43579</v>
      </c>
      <c r="D2557" s="1" t="s">
        <v>3003</v>
      </c>
      <c r="E2557" s="1" t="s">
        <v>3004</v>
      </c>
      <c r="F2557" s="1" t="s">
        <v>97</v>
      </c>
      <c r="G2557" s="1">
        <v>20</v>
      </c>
      <c r="H2557" s="1">
        <v>41</v>
      </c>
      <c r="I2557" s="1" t="s">
        <v>241</v>
      </c>
      <c r="J2557" s="1">
        <v>2.41</v>
      </c>
      <c r="K2557" s="1">
        <v>20.593682999999999</v>
      </c>
      <c r="L2557" s="1">
        <v>78.962883000000005</v>
      </c>
      <c r="M2557" s="1" t="s">
        <v>114</v>
      </c>
      <c r="N2557" s="1">
        <v>0</v>
      </c>
      <c r="O2557" s="1">
        <v>25.384855999999999</v>
      </c>
      <c r="P2557" s="1">
        <v>68.458809000000002</v>
      </c>
      <c r="Q2557" s="1">
        <v>96400</v>
      </c>
      <c r="R2557" s="1" t="s">
        <v>3005</v>
      </c>
      <c r="S2557" s="1" t="s">
        <v>91</v>
      </c>
      <c r="T2557" s="1" t="s">
        <v>104</v>
      </c>
      <c r="U2557" s="1" t="s">
        <v>105</v>
      </c>
      <c r="X2557" s="1" t="s">
        <v>3006</v>
      </c>
      <c r="Z2557" s="1" t="s">
        <v>241</v>
      </c>
      <c r="AA2557" s="1" t="s">
        <v>3007</v>
      </c>
      <c r="AJ2557" s="1" t="s">
        <v>76</v>
      </c>
      <c r="AK2557" s="1" t="s">
        <v>3008</v>
      </c>
      <c r="AL2557" s="1">
        <v>20000000</v>
      </c>
      <c r="AM2557" s="1" t="s">
        <v>109</v>
      </c>
      <c r="AN2557" s="1" t="s">
        <v>4699</v>
      </c>
      <c r="AO2557" s="1" t="s">
        <v>4482</v>
      </c>
    </row>
    <row r="2558" spans="1:41" x14ac:dyDescent="0.5">
      <c r="A2558" s="1">
        <v>162</v>
      </c>
      <c r="B2558" s="1" t="s">
        <v>3002</v>
      </c>
      <c r="C2558" s="2">
        <v>43579</v>
      </c>
      <c r="D2558" s="1" t="s">
        <v>3003</v>
      </c>
      <c r="E2558" s="1" t="s">
        <v>3004</v>
      </c>
      <c r="F2558" s="1" t="s">
        <v>67</v>
      </c>
      <c r="G2558" s="1">
        <v>2.5</v>
      </c>
      <c r="H2558" s="1">
        <v>41</v>
      </c>
      <c r="I2558" s="1" t="s">
        <v>241</v>
      </c>
      <c r="J2558" s="1">
        <v>2.41</v>
      </c>
      <c r="K2558" s="1">
        <v>20.593682999999999</v>
      </c>
      <c r="L2558" s="1">
        <v>78.962883000000005</v>
      </c>
      <c r="M2558" s="1" t="s">
        <v>114</v>
      </c>
      <c r="N2558" s="1">
        <v>0</v>
      </c>
      <c r="O2558" s="1">
        <v>25.384855999999999</v>
      </c>
      <c r="P2558" s="1">
        <v>68.458809000000002</v>
      </c>
      <c r="Q2558" s="1">
        <v>12050</v>
      </c>
      <c r="R2558" s="1" t="s">
        <v>3005</v>
      </c>
      <c r="S2558" s="1" t="s">
        <v>91</v>
      </c>
      <c r="T2558" s="1" t="s">
        <v>104</v>
      </c>
      <c r="U2558" s="1" t="s">
        <v>105</v>
      </c>
      <c r="X2558" s="1" t="s">
        <v>3006</v>
      </c>
      <c r="Z2558" s="1" t="s">
        <v>241</v>
      </c>
      <c r="AA2558" s="1" t="s">
        <v>3007</v>
      </c>
      <c r="AJ2558" s="1" t="s">
        <v>76</v>
      </c>
      <c r="AK2558" s="1" t="s">
        <v>3008</v>
      </c>
      <c r="AL2558" s="1">
        <v>20000000</v>
      </c>
      <c r="AM2558" s="1" t="s">
        <v>109</v>
      </c>
      <c r="AN2558" s="1" t="s">
        <v>4699</v>
      </c>
      <c r="AO2558" s="1" t="s">
        <v>4482</v>
      </c>
    </row>
    <row r="2559" spans="1:41" x14ac:dyDescent="0.5">
      <c r="A2559" s="1">
        <v>162</v>
      </c>
      <c r="B2559" s="1" t="s">
        <v>3002</v>
      </c>
      <c r="C2559" s="2">
        <v>43579</v>
      </c>
      <c r="D2559" s="1" t="s">
        <v>3003</v>
      </c>
      <c r="E2559" s="1" t="s">
        <v>3004</v>
      </c>
      <c r="F2559" s="1" t="s">
        <v>128</v>
      </c>
      <c r="G2559" s="1">
        <v>20</v>
      </c>
      <c r="H2559" s="1">
        <v>41</v>
      </c>
      <c r="I2559" s="1" t="s">
        <v>3011</v>
      </c>
      <c r="J2559" s="1">
        <v>3.41</v>
      </c>
      <c r="K2559" s="1">
        <v>-17.673888999999999</v>
      </c>
      <c r="L2559" s="1">
        <v>168.36517900000001</v>
      </c>
      <c r="M2559" s="1" t="s">
        <v>1002</v>
      </c>
      <c r="N2559" s="1">
        <v>0</v>
      </c>
      <c r="O2559" s="1">
        <v>-11.711587</v>
      </c>
      <c r="P2559" s="1">
        <v>163.84307100000001</v>
      </c>
      <c r="Q2559" s="1">
        <v>136400</v>
      </c>
      <c r="R2559" s="1" t="s">
        <v>3005</v>
      </c>
      <c r="S2559" s="1" t="s">
        <v>91</v>
      </c>
      <c r="T2559" s="1" t="s">
        <v>104</v>
      </c>
      <c r="U2559" s="1" t="s">
        <v>105</v>
      </c>
      <c r="X2559" s="1" t="s">
        <v>3006</v>
      </c>
      <c r="Z2559" s="1" t="s">
        <v>3011</v>
      </c>
      <c r="AA2559" s="1" t="s">
        <v>3007</v>
      </c>
      <c r="AJ2559" s="1" t="s">
        <v>76</v>
      </c>
      <c r="AK2559" s="1" t="s">
        <v>3008</v>
      </c>
      <c r="AL2559" s="1">
        <v>20000000</v>
      </c>
      <c r="AM2559" s="1" t="s">
        <v>109</v>
      </c>
      <c r="AN2559" s="1" t="s">
        <v>4699</v>
      </c>
      <c r="AO2559" s="1" t="s">
        <v>4482</v>
      </c>
    </row>
    <row r="2560" spans="1:41" x14ac:dyDescent="0.5">
      <c r="A2560" s="1">
        <v>162</v>
      </c>
      <c r="B2560" s="1" t="s">
        <v>3002</v>
      </c>
      <c r="C2560" s="2">
        <v>43579</v>
      </c>
      <c r="D2560" s="1" t="s">
        <v>3003</v>
      </c>
      <c r="E2560" s="1" t="s">
        <v>3004</v>
      </c>
      <c r="F2560" s="1" t="s">
        <v>88</v>
      </c>
      <c r="G2560" s="1">
        <v>6.5</v>
      </c>
      <c r="H2560" s="1">
        <v>41</v>
      </c>
      <c r="I2560" s="1" t="s">
        <v>3011</v>
      </c>
      <c r="J2560" s="1">
        <v>3.41</v>
      </c>
      <c r="K2560" s="1">
        <v>-17.673888999999999</v>
      </c>
      <c r="L2560" s="1">
        <v>168.36517900000001</v>
      </c>
      <c r="M2560" s="1" t="s">
        <v>1002</v>
      </c>
      <c r="N2560" s="1">
        <v>0</v>
      </c>
      <c r="O2560" s="1">
        <v>-11.711587</v>
      </c>
      <c r="P2560" s="1">
        <v>163.84307100000001</v>
      </c>
      <c r="Q2560" s="1">
        <v>44330</v>
      </c>
      <c r="R2560" s="1" t="s">
        <v>3005</v>
      </c>
      <c r="S2560" s="1" t="s">
        <v>91</v>
      </c>
      <c r="T2560" s="1" t="s">
        <v>104</v>
      </c>
      <c r="U2560" s="1" t="s">
        <v>105</v>
      </c>
      <c r="X2560" s="1" t="s">
        <v>3006</v>
      </c>
      <c r="Z2560" s="1" t="s">
        <v>3011</v>
      </c>
      <c r="AA2560" s="1" t="s">
        <v>3007</v>
      </c>
      <c r="AJ2560" s="1" t="s">
        <v>76</v>
      </c>
      <c r="AK2560" s="1" t="s">
        <v>3008</v>
      </c>
      <c r="AL2560" s="1">
        <v>20000000</v>
      </c>
      <c r="AM2560" s="1" t="s">
        <v>109</v>
      </c>
      <c r="AN2560" s="1" t="s">
        <v>4699</v>
      </c>
      <c r="AO2560" s="1" t="s">
        <v>4482</v>
      </c>
    </row>
    <row r="2561" spans="1:41" x14ac:dyDescent="0.5">
      <c r="A2561" s="1">
        <v>162</v>
      </c>
      <c r="B2561" s="1" t="s">
        <v>3002</v>
      </c>
      <c r="C2561" s="2">
        <v>43579</v>
      </c>
      <c r="D2561" s="1" t="s">
        <v>3003</v>
      </c>
      <c r="E2561" s="1" t="s">
        <v>3004</v>
      </c>
      <c r="F2561" s="1" t="s">
        <v>1341</v>
      </c>
      <c r="G2561" s="1">
        <v>36</v>
      </c>
      <c r="H2561" s="1">
        <v>41</v>
      </c>
      <c r="I2561" s="1" t="s">
        <v>3011</v>
      </c>
      <c r="J2561" s="1">
        <v>3.41</v>
      </c>
      <c r="K2561" s="1">
        <v>-17.673888999999999</v>
      </c>
      <c r="L2561" s="1">
        <v>168.36517900000001</v>
      </c>
      <c r="M2561" s="1" t="s">
        <v>1002</v>
      </c>
      <c r="N2561" s="1">
        <v>0</v>
      </c>
      <c r="O2561" s="1">
        <v>-11.711587</v>
      </c>
      <c r="P2561" s="1">
        <v>163.84307100000001</v>
      </c>
      <c r="Q2561" s="1">
        <v>245520</v>
      </c>
      <c r="R2561" s="1" t="s">
        <v>3005</v>
      </c>
      <c r="S2561" s="1" t="s">
        <v>91</v>
      </c>
      <c r="T2561" s="1" t="s">
        <v>104</v>
      </c>
      <c r="U2561" s="1" t="s">
        <v>105</v>
      </c>
      <c r="X2561" s="1" t="s">
        <v>3006</v>
      </c>
      <c r="Z2561" s="1" t="s">
        <v>3011</v>
      </c>
      <c r="AA2561" s="1" t="s">
        <v>3007</v>
      </c>
      <c r="AJ2561" s="1" t="s">
        <v>76</v>
      </c>
      <c r="AK2561" s="1" t="s">
        <v>3008</v>
      </c>
      <c r="AL2561" s="1">
        <v>20000000</v>
      </c>
      <c r="AM2561" s="1" t="s">
        <v>109</v>
      </c>
      <c r="AN2561" s="1" t="s">
        <v>4699</v>
      </c>
      <c r="AO2561" s="1" t="s">
        <v>4482</v>
      </c>
    </row>
    <row r="2562" spans="1:41" x14ac:dyDescent="0.5">
      <c r="A2562" s="1">
        <v>162</v>
      </c>
      <c r="B2562" s="1" t="s">
        <v>3002</v>
      </c>
      <c r="C2562" s="2">
        <v>43579</v>
      </c>
      <c r="D2562" s="1" t="s">
        <v>3003</v>
      </c>
      <c r="E2562" s="1" t="s">
        <v>3004</v>
      </c>
      <c r="F2562" s="1" t="s">
        <v>98</v>
      </c>
      <c r="G2562" s="1">
        <v>5</v>
      </c>
      <c r="H2562" s="1">
        <v>41</v>
      </c>
      <c r="I2562" s="1" t="s">
        <v>3011</v>
      </c>
      <c r="J2562" s="1">
        <v>3.41</v>
      </c>
      <c r="K2562" s="1">
        <v>-17.673888999999999</v>
      </c>
      <c r="L2562" s="1">
        <v>168.36517900000001</v>
      </c>
      <c r="M2562" s="1" t="s">
        <v>1002</v>
      </c>
      <c r="N2562" s="1">
        <v>0</v>
      </c>
      <c r="O2562" s="1">
        <v>-11.711587</v>
      </c>
      <c r="P2562" s="1">
        <v>163.84307100000001</v>
      </c>
      <c r="Q2562" s="1">
        <v>34100</v>
      </c>
      <c r="R2562" s="1" t="s">
        <v>3005</v>
      </c>
      <c r="S2562" s="1" t="s">
        <v>91</v>
      </c>
      <c r="T2562" s="1" t="s">
        <v>104</v>
      </c>
      <c r="U2562" s="1" t="s">
        <v>105</v>
      </c>
      <c r="X2562" s="1" t="s">
        <v>3006</v>
      </c>
      <c r="Z2562" s="1" t="s">
        <v>3011</v>
      </c>
      <c r="AA2562" s="1" t="s">
        <v>3007</v>
      </c>
      <c r="AJ2562" s="1" t="s">
        <v>76</v>
      </c>
      <c r="AK2562" s="1" t="s">
        <v>3008</v>
      </c>
      <c r="AL2562" s="1">
        <v>20000000</v>
      </c>
      <c r="AM2562" s="1" t="s">
        <v>109</v>
      </c>
      <c r="AN2562" s="1" t="s">
        <v>4699</v>
      </c>
      <c r="AO2562" s="1" t="s">
        <v>4482</v>
      </c>
    </row>
    <row r="2563" spans="1:41" x14ac:dyDescent="0.5">
      <c r="A2563" s="1">
        <v>162</v>
      </c>
      <c r="B2563" s="1" t="s">
        <v>3002</v>
      </c>
      <c r="C2563" s="2">
        <v>43579</v>
      </c>
      <c r="D2563" s="1" t="s">
        <v>3003</v>
      </c>
      <c r="E2563" s="1" t="s">
        <v>3004</v>
      </c>
      <c r="F2563" s="1" t="s">
        <v>102</v>
      </c>
      <c r="G2563" s="1">
        <v>10</v>
      </c>
      <c r="H2563" s="1">
        <v>41</v>
      </c>
      <c r="I2563" s="1" t="s">
        <v>3011</v>
      </c>
      <c r="J2563" s="1">
        <v>3.41</v>
      </c>
      <c r="K2563" s="1">
        <v>-17.673888999999999</v>
      </c>
      <c r="L2563" s="1">
        <v>168.36517900000001</v>
      </c>
      <c r="M2563" s="1" t="s">
        <v>1002</v>
      </c>
      <c r="N2563" s="1">
        <v>0</v>
      </c>
      <c r="O2563" s="1">
        <v>-11.711587</v>
      </c>
      <c r="P2563" s="1">
        <v>163.84307100000001</v>
      </c>
      <c r="Q2563" s="1">
        <v>68200</v>
      </c>
      <c r="R2563" s="1" t="s">
        <v>3005</v>
      </c>
      <c r="S2563" s="1" t="s">
        <v>91</v>
      </c>
      <c r="T2563" s="1" t="s">
        <v>104</v>
      </c>
      <c r="U2563" s="1" t="s">
        <v>105</v>
      </c>
      <c r="X2563" s="1" t="s">
        <v>3006</v>
      </c>
      <c r="Z2563" s="1" t="s">
        <v>3011</v>
      </c>
      <c r="AA2563" s="1" t="s">
        <v>3007</v>
      </c>
      <c r="AJ2563" s="1" t="s">
        <v>76</v>
      </c>
      <c r="AK2563" s="1" t="s">
        <v>3008</v>
      </c>
      <c r="AL2563" s="1">
        <v>20000000</v>
      </c>
      <c r="AM2563" s="1" t="s">
        <v>109</v>
      </c>
      <c r="AN2563" s="1" t="s">
        <v>4699</v>
      </c>
      <c r="AO2563" s="1" t="s">
        <v>4482</v>
      </c>
    </row>
    <row r="2564" spans="1:41" x14ac:dyDescent="0.5">
      <c r="A2564" s="1">
        <v>162</v>
      </c>
      <c r="B2564" s="1" t="s">
        <v>3002</v>
      </c>
      <c r="C2564" s="2">
        <v>43579</v>
      </c>
      <c r="D2564" s="1" t="s">
        <v>3003</v>
      </c>
      <c r="E2564" s="1" t="s">
        <v>3004</v>
      </c>
      <c r="F2564" s="1" t="s">
        <v>97</v>
      </c>
      <c r="G2564" s="1">
        <v>20</v>
      </c>
      <c r="H2564" s="1">
        <v>41</v>
      </c>
      <c r="I2564" s="1" t="s">
        <v>3011</v>
      </c>
      <c r="J2564" s="1">
        <v>3.41</v>
      </c>
      <c r="K2564" s="1">
        <v>-17.673888999999999</v>
      </c>
      <c r="L2564" s="1">
        <v>168.36517900000001</v>
      </c>
      <c r="M2564" s="1" t="s">
        <v>1002</v>
      </c>
      <c r="N2564" s="1">
        <v>0</v>
      </c>
      <c r="O2564" s="1">
        <v>-11.711587</v>
      </c>
      <c r="P2564" s="1">
        <v>163.84307100000001</v>
      </c>
      <c r="Q2564" s="1">
        <v>136400</v>
      </c>
      <c r="R2564" s="1" t="s">
        <v>3005</v>
      </c>
      <c r="S2564" s="1" t="s">
        <v>91</v>
      </c>
      <c r="T2564" s="1" t="s">
        <v>104</v>
      </c>
      <c r="U2564" s="1" t="s">
        <v>105</v>
      </c>
      <c r="X2564" s="1" t="s">
        <v>3006</v>
      </c>
      <c r="Z2564" s="1" t="s">
        <v>3011</v>
      </c>
      <c r="AA2564" s="1" t="s">
        <v>3007</v>
      </c>
      <c r="AJ2564" s="1" t="s">
        <v>76</v>
      </c>
      <c r="AK2564" s="1" t="s">
        <v>3008</v>
      </c>
      <c r="AL2564" s="1">
        <v>20000000</v>
      </c>
      <c r="AM2564" s="1" t="s">
        <v>109</v>
      </c>
      <c r="AN2564" s="1" t="s">
        <v>4699</v>
      </c>
      <c r="AO2564" s="1" t="s">
        <v>4482</v>
      </c>
    </row>
    <row r="2565" spans="1:41" x14ac:dyDescent="0.5">
      <c r="A2565" s="1">
        <v>162</v>
      </c>
      <c r="B2565" s="1" t="s">
        <v>3002</v>
      </c>
      <c r="C2565" s="2">
        <v>43579</v>
      </c>
      <c r="D2565" s="1" t="s">
        <v>3003</v>
      </c>
      <c r="E2565" s="1" t="s">
        <v>3004</v>
      </c>
      <c r="F2565" s="1" t="s">
        <v>67</v>
      </c>
      <c r="G2565" s="1">
        <v>2.5</v>
      </c>
      <c r="H2565" s="1">
        <v>41</v>
      </c>
      <c r="I2565" s="1" t="s">
        <v>3011</v>
      </c>
      <c r="J2565" s="1">
        <v>3.41</v>
      </c>
      <c r="K2565" s="1">
        <v>-17.673888999999999</v>
      </c>
      <c r="L2565" s="1">
        <v>168.36517900000001</v>
      </c>
      <c r="M2565" s="1" t="s">
        <v>1002</v>
      </c>
      <c r="N2565" s="1">
        <v>0</v>
      </c>
      <c r="O2565" s="1">
        <v>-11.711587</v>
      </c>
      <c r="P2565" s="1">
        <v>163.84307100000001</v>
      </c>
      <c r="Q2565" s="1">
        <v>17050</v>
      </c>
      <c r="R2565" s="1" t="s">
        <v>3005</v>
      </c>
      <c r="S2565" s="1" t="s">
        <v>91</v>
      </c>
      <c r="T2565" s="1" t="s">
        <v>104</v>
      </c>
      <c r="U2565" s="1" t="s">
        <v>105</v>
      </c>
      <c r="X2565" s="1" t="s">
        <v>3006</v>
      </c>
      <c r="Z2565" s="1" t="s">
        <v>3011</v>
      </c>
      <c r="AA2565" s="1" t="s">
        <v>3007</v>
      </c>
      <c r="AJ2565" s="1" t="s">
        <v>76</v>
      </c>
      <c r="AK2565" s="1" t="s">
        <v>3008</v>
      </c>
      <c r="AL2565" s="1">
        <v>20000000</v>
      </c>
      <c r="AM2565" s="1" t="s">
        <v>109</v>
      </c>
      <c r="AN2565" s="1" t="s">
        <v>4699</v>
      </c>
      <c r="AO2565" s="1" t="s">
        <v>4482</v>
      </c>
    </row>
    <row r="2566" spans="1:41" x14ac:dyDescent="0.5">
      <c r="A2566" s="1">
        <v>162</v>
      </c>
      <c r="B2566" s="1" t="s">
        <v>3002</v>
      </c>
      <c r="C2566" s="2">
        <v>43579</v>
      </c>
      <c r="D2566" s="1" t="s">
        <v>3003</v>
      </c>
      <c r="E2566" s="1" t="s">
        <v>3004</v>
      </c>
      <c r="F2566" s="1" t="s">
        <v>128</v>
      </c>
      <c r="G2566" s="1">
        <v>20</v>
      </c>
      <c r="H2566" s="1">
        <v>41</v>
      </c>
      <c r="I2566" s="1" t="s">
        <v>1447</v>
      </c>
      <c r="J2566" s="1">
        <v>2.41</v>
      </c>
      <c r="K2566" s="1">
        <v>-22.328474</v>
      </c>
      <c r="L2566" s="1">
        <v>24.684866</v>
      </c>
      <c r="M2566" s="1" t="s">
        <v>69</v>
      </c>
      <c r="N2566" s="1">
        <v>0</v>
      </c>
      <c r="O2566" s="1">
        <v>2.6272389999999999</v>
      </c>
      <c r="P2566" s="1">
        <v>23.381664000000001</v>
      </c>
      <c r="Q2566" s="1">
        <v>96400</v>
      </c>
      <c r="R2566" s="1" t="s">
        <v>3005</v>
      </c>
      <c r="S2566" s="1" t="s">
        <v>91</v>
      </c>
      <c r="T2566" s="1" t="s">
        <v>104</v>
      </c>
      <c r="U2566" s="1" t="s">
        <v>105</v>
      </c>
      <c r="X2566" s="1" t="s">
        <v>3006</v>
      </c>
      <c r="Z2566" s="1" t="s">
        <v>1447</v>
      </c>
      <c r="AA2566" s="1" t="s">
        <v>3007</v>
      </c>
      <c r="AJ2566" s="1" t="s">
        <v>76</v>
      </c>
      <c r="AK2566" s="1" t="s">
        <v>3008</v>
      </c>
      <c r="AL2566" s="1">
        <v>20000000</v>
      </c>
      <c r="AM2566" s="1" t="s">
        <v>109</v>
      </c>
      <c r="AN2566" s="1" t="s">
        <v>4699</v>
      </c>
      <c r="AO2566" s="1" t="s">
        <v>4482</v>
      </c>
    </row>
    <row r="2567" spans="1:41" x14ac:dyDescent="0.5">
      <c r="A2567" s="1">
        <v>162</v>
      </c>
      <c r="B2567" s="1" t="s">
        <v>3002</v>
      </c>
      <c r="C2567" s="2">
        <v>43579</v>
      </c>
      <c r="D2567" s="1" t="s">
        <v>3003</v>
      </c>
      <c r="E2567" s="1" t="s">
        <v>3004</v>
      </c>
      <c r="F2567" s="1" t="s">
        <v>88</v>
      </c>
      <c r="G2567" s="1">
        <v>6.5</v>
      </c>
      <c r="H2567" s="1">
        <v>41</v>
      </c>
      <c r="I2567" s="1" t="s">
        <v>1447</v>
      </c>
      <c r="J2567" s="1">
        <v>2.41</v>
      </c>
      <c r="K2567" s="1">
        <v>-22.328474</v>
      </c>
      <c r="L2567" s="1">
        <v>24.684866</v>
      </c>
      <c r="M2567" s="1" t="s">
        <v>69</v>
      </c>
      <c r="N2567" s="1">
        <v>0</v>
      </c>
      <c r="O2567" s="1">
        <v>2.6272389999999999</v>
      </c>
      <c r="P2567" s="1">
        <v>23.381664000000001</v>
      </c>
      <c r="Q2567" s="1">
        <v>31330</v>
      </c>
      <c r="R2567" s="1" t="s">
        <v>3005</v>
      </c>
      <c r="S2567" s="1" t="s">
        <v>91</v>
      </c>
      <c r="T2567" s="1" t="s">
        <v>104</v>
      </c>
      <c r="U2567" s="1" t="s">
        <v>105</v>
      </c>
      <c r="X2567" s="1" t="s">
        <v>3006</v>
      </c>
      <c r="Z2567" s="1" t="s">
        <v>1447</v>
      </c>
      <c r="AA2567" s="1" t="s">
        <v>3007</v>
      </c>
      <c r="AJ2567" s="1" t="s">
        <v>76</v>
      </c>
      <c r="AK2567" s="1" t="s">
        <v>3008</v>
      </c>
      <c r="AL2567" s="1">
        <v>20000000</v>
      </c>
      <c r="AM2567" s="1" t="s">
        <v>109</v>
      </c>
      <c r="AN2567" s="1" t="s">
        <v>4699</v>
      </c>
      <c r="AO2567" s="1" t="s">
        <v>4482</v>
      </c>
    </row>
    <row r="2568" spans="1:41" x14ac:dyDescent="0.5">
      <c r="A2568" s="1">
        <v>162</v>
      </c>
      <c r="B2568" s="1" t="s">
        <v>3002</v>
      </c>
      <c r="C2568" s="2">
        <v>43579</v>
      </c>
      <c r="D2568" s="1" t="s">
        <v>3003</v>
      </c>
      <c r="E2568" s="1" t="s">
        <v>3004</v>
      </c>
      <c r="F2568" s="1" t="s">
        <v>1341</v>
      </c>
      <c r="G2568" s="1">
        <v>36</v>
      </c>
      <c r="H2568" s="1">
        <v>41</v>
      </c>
      <c r="I2568" s="1" t="s">
        <v>1447</v>
      </c>
      <c r="J2568" s="1">
        <v>2.41</v>
      </c>
      <c r="K2568" s="1">
        <v>-22.328474</v>
      </c>
      <c r="L2568" s="1">
        <v>24.684866</v>
      </c>
      <c r="M2568" s="1" t="s">
        <v>69</v>
      </c>
      <c r="N2568" s="1">
        <v>0</v>
      </c>
      <c r="O2568" s="1">
        <v>2.6272389999999999</v>
      </c>
      <c r="P2568" s="1">
        <v>23.381664000000001</v>
      </c>
      <c r="Q2568" s="1">
        <v>173520</v>
      </c>
      <c r="R2568" s="1" t="s">
        <v>3005</v>
      </c>
      <c r="S2568" s="1" t="s">
        <v>91</v>
      </c>
      <c r="T2568" s="1" t="s">
        <v>104</v>
      </c>
      <c r="U2568" s="1" t="s">
        <v>105</v>
      </c>
      <c r="X2568" s="1" t="s">
        <v>3006</v>
      </c>
      <c r="Z2568" s="1" t="s">
        <v>1447</v>
      </c>
      <c r="AA2568" s="1" t="s">
        <v>3007</v>
      </c>
      <c r="AJ2568" s="1" t="s">
        <v>76</v>
      </c>
      <c r="AK2568" s="1" t="s">
        <v>3008</v>
      </c>
      <c r="AL2568" s="1">
        <v>20000000</v>
      </c>
      <c r="AM2568" s="1" t="s">
        <v>109</v>
      </c>
      <c r="AN2568" s="1" t="s">
        <v>4699</v>
      </c>
      <c r="AO2568" s="1" t="s">
        <v>4482</v>
      </c>
    </row>
    <row r="2569" spans="1:41" x14ac:dyDescent="0.5">
      <c r="A2569" s="1">
        <v>162</v>
      </c>
      <c r="B2569" s="1" t="s">
        <v>3002</v>
      </c>
      <c r="C2569" s="2">
        <v>43579</v>
      </c>
      <c r="D2569" s="1" t="s">
        <v>3003</v>
      </c>
      <c r="E2569" s="1" t="s">
        <v>3004</v>
      </c>
      <c r="F2569" s="1" t="s">
        <v>98</v>
      </c>
      <c r="G2569" s="1">
        <v>5</v>
      </c>
      <c r="H2569" s="1">
        <v>41</v>
      </c>
      <c r="I2569" s="1" t="s">
        <v>1447</v>
      </c>
      <c r="J2569" s="1">
        <v>2.41</v>
      </c>
      <c r="K2569" s="1">
        <v>-22.328474</v>
      </c>
      <c r="L2569" s="1">
        <v>24.684866</v>
      </c>
      <c r="M2569" s="1" t="s">
        <v>69</v>
      </c>
      <c r="N2569" s="1">
        <v>0</v>
      </c>
      <c r="O2569" s="1">
        <v>2.6272389999999999</v>
      </c>
      <c r="P2569" s="1">
        <v>23.381664000000001</v>
      </c>
      <c r="Q2569" s="1">
        <v>24100</v>
      </c>
      <c r="R2569" s="1" t="s">
        <v>3005</v>
      </c>
      <c r="S2569" s="1" t="s">
        <v>91</v>
      </c>
      <c r="T2569" s="1" t="s">
        <v>104</v>
      </c>
      <c r="U2569" s="1" t="s">
        <v>105</v>
      </c>
      <c r="X2569" s="1" t="s">
        <v>3006</v>
      </c>
      <c r="Z2569" s="1" t="s">
        <v>1447</v>
      </c>
      <c r="AA2569" s="1" t="s">
        <v>3007</v>
      </c>
      <c r="AJ2569" s="1" t="s">
        <v>76</v>
      </c>
      <c r="AK2569" s="1" t="s">
        <v>3008</v>
      </c>
      <c r="AL2569" s="1">
        <v>20000000</v>
      </c>
      <c r="AM2569" s="1" t="s">
        <v>109</v>
      </c>
      <c r="AN2569" s="1" t="s">
        <v>4699</v>
      </c>
      <c r="AO2569" s="1" t="s">
        <v>4482</v>
      </c>
    </row>
    <row r="2570" spans="1:41" x14ac:dyDescent="0.5">
      <c r="A2570" s="1">
        <v>162</v>
      </c>
      <c r="B2570" s="1" t="s">
        <v>3002</v>
      </c>
      <c r="C2570" s="2">
        <v>43579</v>
      </c>
      <c r="D2570" s="1" t="s">
        <v>3003</v>
      </c>
      <c r="E2570" s="1" t="s">
        <v>3004</v>
      </c>
      <c r="F2570" s="1" t="s">
        <v>102</v>
      </c>
      <c r="G2570" s="1">
        <v>10</v>
      </c>
      <c r="H2570" s="1">
        <v>41</v>
      </c>
      <c r="I2570" s="1" t="s">
        <v>1447</v>
      </c>
      <c r="J2570" s="1">
        <v>2.41</v>
      </c>
      <c r="K2570" s="1">
        <v>-22.328474</v>
      </c>
      <c r="L2570" s="1">
        <v>24.684866</v>
      </c>
      <c r="M2570" s="1" t="s">
        <v>69</v>
      </c>
      <c r="N2570" s="1">
        <v>0</v>
      </c>
      <c r="O2570" s="1">
        <v>2.6272389999999999</v>
      </c>
      <c r="P2570" s="1">
        <v>23.381664000000001</v>
      </c>
      <c r="Q2570" s="1">
        <v>48200</v>
      </c>
      <c r="R2570" s="1" t="s">
        <v>3005</v>
      </c>
      <c r="S2570" s="1" t="s">
        <v>91</v>
      </c>
      <c r="T2570" s="1" t="s">
        <v>104</v>
      </c>
      <c r="U2570" s="1" t="s">
        <v>105</v>
      </c>
      <c r="X2570" s="1" t="s">
        <v>3006</v>
      </c>
      <c r="Z2570" s="1" t="s">
        <v>1447</v>
      </c>
      <c r="AA2570" s="1" t="s">
        <v>3007</v>
      </c>
      <c r="AJ2570" s="1" t="s">
        <v>76</v>
      </c>
      <c r="AK2570" s="1" t="s">
        <v>3008</v>
      </c>
      <c r="AL2570" s="1">
        <v>20000000</v>
      </c>
      <c r="AM2570" s="1" t="s">
        <v>109</v>
      </c>
      <c r="AN2570" s="1" t="s">
        <v>4699</v>
      </c>
      <c r="AO2570" s="1" t="s">
        <v>4482</v>
      </c>
    </row>
    <row r="2571" spans="1:41" x14ac:dyDescent="0.5">
      <c r="A2571" s="1">
        <v>162</v>
      </c>
      <c r="B2571" s="1" t="s">
        <v>3002</v>
      </c>
      <c r="C2571" s="2">
        <v>43579</v>
      </c>
      <c r="D2571" s="1" t="s">
        <v>3003</v>
      </c>
      <c r="E2571" s="1" t="s">
        <v>3004</v>
      </c>
      <c r="F2571" s="1" t="s">
        <v>97</v>
      </c>
      <c r="G2571" s="1">
        <v>20</v>
      </c>
      <c r="H2571" s="1">
        <v>41</v>
      </c>
      <c r="I2571" s="1" t="s">
        <v>1447</v>
      </c>
      <c r="J2571" s="1">
        <v>2.41</v>
      </c>
      <c r="K2571" s="1">
        <v>-22.328474</v>
      </c>
      <c r="L2571" s="1">
        <v>24.684866</v>
      </c>
      <c r="M2571" s="1" t="s">
        <v>69</v>
      </c>
      <c r="N2571" s="1">
        <v>0</v>
      </c>
      <c r="O2571" s="1">
        <v>2.6272389999999999</v>
      </c>
      <c r="P2571" s="1">
        <v>23.381664000000001</v>
      </c>
      <c r="Q2571" s="1">
        <v>96400</v>
      </c>
      <c r="R2571" s="1" t="s">
        <v>3005</v>
      </c>
      <c r="S2571" s="1" t="s">
        <v>91</v>
      </c>
      <c r="T2571" s="1" t="s">
        <v>104</v>
      </c>
      <c r="U2571" s="1" t="s">
        <v>105</v>
      </c>
      <c r="X2571" s="1" t="s">
        <v>3006</v>
      </c>
      <c r="Z2571" s="1" t="s">
        <v>1447</v>
      </c>
      <c r="AA2571" s="1" t="s">
        <v>3007</v>
      </c>
      <c r="AJ2571" s="1" t="s">
        <v>76</v>
      </c>
      <c r="AK2571" s="1" t="s">
        <v>3008</v>
      </c>
      <c r="AL2571" s="1">
        <v>20000000</v>
      </c>
      <c r="AM2571" s="1" t="s">
        <v>109</v>
      </c>
      <c r="AN2571" s="1" t="s">
        <v>4699</v>
      </c>
      <c r="AO2571" s="1" t="s">
        <v>4482</v>
      </c>
    </row>
    <row r="2572" spans="1:41" x14ac:dyDescent="0.5">
      <c r="A2572" s="1">
        <v>162</v>
      </c>
      <c r="B2572" s="1" t="s">
        <v>3002</v>
      </c>
      <c r="C2572" s="2">
        <v>43579</v>
      </c>
      <c r="D2572" s="1" t="s">
        <v>3003</v>
      </c>
      <c r="E2572" s="1" t="s">
        <v>3004</v>
      </c>
      <c r="F2572" s="1" t="s">
        <v>67</v>
      </c>
      <c r="G2572" s="1">
        <v>2.5</v>
      </c>
      <c r="H2572" s="1">
        <v>41</v>
      </c>
      <c r="I2572" s="1" t="s">
        <v>1447</v>
      </c>
      <c r="J2572" s="1">
        <v>2.41</v>
      </c>
      <c r="K2572" s="1">
        <v>-22.328474</v>
      </c>
      <c r="L2572" s="1">
        <v>24.684866</v>
      </c>
      <c r="M2572" s="1" t="s">
        <v>69</v>
      </c>
      <c r="N2572" s="1">
        <v>0</v>
      </c>
      <c r="O2572" s="1">
        <v>2.6272389999999999</v>
      </c>
      <c r="P2572" s="1">
        <v>23.381664000000001</v>
      </c>
      <c r="Q2572" s="1">
        <v>12050</v>
      </c>
      <c r="R2572" s="1" t="s">
        <v>3005</v>
      </c>
      <c r="S2572" s="1" t="s">
        <v>91</v>
      </c>
      <c r="T2572" s="1" t="s">
        <v>104</v>
      </c>
      <c r="U2572" s="1" t="s">
        <v>105</v>
      </c>
      <c r="X2572" s="1" t="s">
        <v>3006</v>
      </c>
      <c r="Z2572" s="1" t="s">
        <v>1447</v>
      </c>
      <c r="AA2572" s="1" t="s">
        <v>3007</v>
      </c>
      <c r="AJ2572" s="1" t="s">
        <v>76</v>
      </c>
      <c r="AK2572" s="1" t="s">
        <v>3008</v>
      </c>
      <c r="AL2572" s="1">
        <v>20000000</v>
      </c>
      <c r="AM2572" s="1" t="s">
        <v>109</v>
      </c>
      <c r="AN2572" s="1" t="s">
        <v>4699</v>
      </c>
      <c r="AO2572" s="1" t="s">
        <v>4482</v>
      </c>
    </row>
    <row r="2573" spans="1:41" x14ac:dyDescent="0.5">
      <c r="A2573" s="1">
        <v>162</v>
      </c>
      <c r="B2573" s="1" t="s">
        <v>3002</v>
      </c>
      <c r="C2573" s="2">
        <v>43579</v>
      </c>
      <c r="D2573" s="1" t="s">
        <v>3003</v>
      </c>
      <c r="E2573" s="1" t="s">
        <v>3004</v>
      </c>
      <c r="F2573" s="1" t="s">
        <v>128</v>
      </c>
      <c r="G2573" s="1">
        <v>20</v>
      </c>
      <c r="H2573" s="1">
        <v>41</v>
      </c>
      <c r="I2573" s="1" t="s">
        <v>497</v>
      </c>
      <c r="J2573" s="1">
        <v>2.41</v>
      </c>
      <c r="K2573" s="1">
        <v>7.3697220000000003</v>
      </c>
      <c r="L2573" s="1">
        <v>12.354722000000001</v>
      </c>
      <c r="M2573" s="1" t="s">
        <v>69</v>
      </c>
      <c r="N2573" s="1">
        <v>0</v>
      </c>
      <c r="O2573" s="1">
        <v>2.6272389999999999</v>
      </c>
      <c r="P2573" s="1">
        <v>23.381664000000001</v>
      </c>
      <c r="Q2573" s="1">
        <v>96400</v>
      </c>
      <c r="R2573" s="1" t="s">
        <v>3005</v>
      </c>
      <c r="S2573" s="1" t="s">
        <v>91</v>
      </c>
      <c r="T2573" s="1" t="s">
        <v>104</v>
      </c>
      <c r="U2573" s="1" t="s">
        <v>105</v>
      </c>
      <c r="X2573" s="1" t="s">
        <v>3006</v>
      </c>
      <c r="Z2573" s="1" t="s">
        <v>497</v>
      </c>
      <c r="AA2573" s="1" t="s">
        <v>3007</v>
      </c>
      <c r="AJ2573" s="1" t="s">
        <v>76</v>
      </c>
      <c r="AK2573" s="1" t="s">
        <v>3008</v>
      </c>
      <c r="AL2573" s="1">
        <v>20000000</v>
      </c>
      <c r="AM2573" s="1" t="s">
        <v>109</v>
      </c>
      <c r="AN2573" s="1" t="s">
        <v>4699</v>
      </c>
      <c r="AO2573" s="1" t="s">
        <v>4482</v>
      </c>
    </row>
    <row r="2574" spans="1:41" x14ac:dyDescent="0.5">
      <c r="A2574" s="1">
        <v>162</v>
      </c>
      <c r="B2574" s="1" t="s">
        <v>3002</v>
      </c>
      <c r="C2574" s="2">
        <v>43579</v>
      </c>
      <c r="D2574" s="1" t="s">
        <v>3003</v>
      </c>
      <c r="E2574" s="1" t="s">
        <v>3004</v>
      </c>
      <c r="F2574" s="1" t="s">
        <v>88</v>
      </c>
      <c r="G2574" s="1">
        <v>6.5</v>
      </c>
      <c r="H2574" s="1">
        <v>41</v>
      </c>
      <c r="I2574" s="1" t="s">
        <v>497</v>
      </c>
      <c r="J2574" s="1">
        <v>2.41</v>
      </c>
      <c r="K2574" s="1">
        <v>7.3697220000000003</v>
      </c>
      <c r="L2574" s="1">
        <v>12.354722000000001</v>
      </c>
      <c r="M2574" s="1" t="s">
        <v>69</v>
      </c>
      <c r="N2574" s="1">
        <v>0</v>
      </c>
      <c r="O2574" s="1">
        <v>2.6272389999999999</v>
      </c>
      <c r="P2574" s="1">
        <v>23.381664000000001</v>
      </c>
      <c r="Q2574" s="1">
        <v>31330</v>
      </c>
      <c r="R2574" s="1" t="s">
        <v>3005</v>
      </c>
      <c r="S2574" s="1" t="s">
        <v>91</v>
      </c>
      <c r="T2574" s="1" t="s">
        <v>104</v>
      </c>
      <c r="U2574" s="1" t="s">
        <v>105</v>
      </c>
      <c r="X2574" s="1" t="s">
        <v>3006</v>
      </c>
      <c r="Z2574" s="1" t="s">
        <v>497</v>
      </c>
      <c r="AA2574" s="1" t="s">
        <v>3007</v>
      </c>
      <c r="AJ2574" s="1" t="s">
        <v>76</v>
      </c>
      <c r="AK2574" s="1" t="s">
        <v>3008</v>
      </c>
      <c r="AL2574" s="1">
        <v>20000000</v>
      </c>
      <c r="AM2574" s="1" t="s">
        <v>109</v>
      </c>
      <c r="AN2574" s="1" t="s">
        <v>4699</v>
      </c>
      <c r="AO2574" s="1" t="s">
        <v>4482</v>
      </c>
    </row>
    <row r="2575" spans="1:41" x14ac:dyDescent="0.5">
      <c r="A2575" s="1">
        <v>162</v>
      </c>
      <c r="B2575" s="1" t="s">
        <v>3002</v>
      </c>
      <c r="C2575" s="2">
        <v>43579</v>
      </c>
      <c r="D2575" s="1" t="s">
        <v>3003</v>
      </c>
      <c r="E2575" s="1" t="s">
        <v>3004</v>
      </c>
      <c r="F2575" s="1" t="s">
        <v>1341</v>
      </c>
      <c r="G2575" s="1">
        <v>36</v>
      </c>
      <c r="H2575" s="1">
        <v>41</v>
      </c>
      <c r="I2575" s="1" t="s">
        <v>497</v>
      </c>
      <c r="J2575" s="1">
        <v>2.41</v>
      </c>
      <c r="K2575" s="1">
        <v>7.3697220000000003</v>
      </c>
      <c r="L2575" s="1">
        <v>12.354722000000001</v>
      </c>
      <c r="M2575" s="1" t="s">
        <v>69</v>
      </c>
      <c r="N2575" s="1">
        <v>0</v>
      </c>
      <c r="O2575" s="1">
        <v>2.6272389999999999</v>
      </c>
      <c r="P2575" s="1">
        <v>23.381664000000001</v>
      </c>
      <c r="Q2575" s="1">
        <v>173520</v>
      </c>
      <c r="R2575" s="1" t="s">
        <v>3005</v>
      </c>
      <c r="S2575" s="1" t="s">
        <v>91</v>
      </c>
      <c r="T2575" s="1" t="s">
        <v>104</v>
      </c>
      <c r="U2575" s="1" t="s">
        <v>105</v>
      </c>
      <c r="X2575" s="1" t="s">
        <v>3006</v>
      </c>
      <c r="Z2575" s="1" t="s">
        <v>497</v>
      </c>
      <c r="AA2575" s="1" t="s">
        <v>3007</v>
      </c>
      <c r="AJ2575" s="1" t="s">
        <v>76</v>
      </c>
      <c r="AK2575" s="1" t="s">
        <v>3008</v>
      </c>
      <c r="AL2575" s="1">
        <v>20000000</v>
      </c>
      <c r="AM2575" s="1" t="s">
        <v>109</v>
      </c>
      <c r="AN2575" s="1" t="s">
        <v>4699</v>
      </c>
      <c r="AO2575" s="1" t="s">
        <v>4482</v>
      </c>
    </row>
    <row r="2576" spans="1:41" x14ac:dyDescent="0.5">
      <c r="A2576" s="1">
        <v>162</v>
      </c>
      <c r="B2576" s="1" t="s">
        <v>3002</v>
      </c>
      <c r="C2576" s="2">
        <v>43579</v>
      </c>
      <c r="D2576" s="1" t="s">
        <v>3003</v>
      </c>
      <c r="E2576" s="1" t="s">
        <v>3004</v>
      </c>
      <c r="F2576" s="1" t="s">
        <v>98</v>
      </c>
      <c r="G2576" s="1">
        <v>5</v>
      </c>
      <c r="H2576" s="1">
        <v>41</v>
      </c>
      <c r="I2576" s="1" t="s">
        <v>497</v>
      </c>
      <c r="J2576" s="1">
        <v>2.41</v>
      </c>
      <c r="K2576" s="1">
        <v>7.3697220000000003</v>
      </c>
      <c r="L2576" s="1">
        <v>12.354722000000001</v>
      </c>
      <c r="M2576" s="1" t="s">
        <v>69</v>
      </c>
      <c r="N2576" s="1">
        <v>0</v>
      </c>
      <c r="O2576" s="1">
        <v>2.6272389999999999</v>
      </c>
      <c r="P2576" s="1">
        <v>23.381664000000001</v>
      </c>
      <c r="Q2576" s="1">
        <v>24100</v>
      </c>
      <c r="R2576" s="1" t="s">
        <v>3005</v>
      </c>
      <c r="S2576" s="1" t="s">
        <v>91</v>
      </c>
      <c r="T2576" s="1" t="s">
        <v>104</v>
      </c>
      <c r="U2576" s="1" t="s">
        <v>105</v>
      </c>
      <c r="X2576" s="1" t="s">
        <v>3006</v>
      </c>
      <c r="Z2576" s="1" t="s">
        <v>497</v>
      </c>
      <c r="AA2576" s="1" t="s">
        <v>3007</v>
      </c>
      <c r="AJ2576" s="1" t="s">
        <v>76</v>
      </c>
      <c r="AK2576" s="1" t="s">
        <v>3008</v>
      </c>
      <c r="AL2576" s="1">
        <v>20000000</v>
      </c>
      <c r="AM2576" s="1" t="s">
        <v>109</v>
      </c>
      <c r="AN2576" s="1" t="s">
        <v>4699</v>
      </c>
      <c r="AO2576" s="1" t="s">
        <v>4482</v>
      </c>
    </row>
    <row r="2577" spans="1:41" x14ac:dyDescent="0.5">
      <c r="A2577" s="1">
        <v>162</v>
      </c>
      <c r="B2577" s="1" t="s">
        <v>3002</v>
      </c>
      <c r="C2577" s="2">
        <v>43579</v>
      </c>
      <c r="D2577" s="1" t="s">
        <v>3003</v>
      </c>
      <c r="E2577" s="1" t="s">
        <v>3004</v>
      </c>
      <c r="F2577" s="1" t="s">
        <v>102</v>
      </c>
      <c r="G2577" s="1">
        <v>10</v>
      </c>
      <c r="H2577" s="1">
        <v>41</v>
      </c>
      <c r="I2577" s="1" t="s">
        <v>497</v>
      </c>
      <c r="J2577" s="1">
        <v>2.41</v>
      </c>
      <c r="K2577" s="1">
        <v>7.3697220000000003</v>
      </c>
      <c r="L2577" s="1">
        <v>12.354722000000001</v>
      </c>
      <c r="M2577" s="1" t="s">
        <v>69</v>
      </c>
      <c r="N2577" s="1">
        <v>0</v>
      </c>
      <c r="O2577" s="1">
        <v>2.6272389999999999</v>
      </c>
      <c r="P2577" s="1">
        <v>23.381664000000001</v>
      </c>
      <c r="Q2577" s="1">
        <v>48200</v>
      </c>
      <c r="R2577" s="1" t="s">
        <v>3005</v>
      </c>
      <c r="S2577" s="1" t="s">
        <v>91</v>
      </c>
      <c r="T2577" s="1" t="s">
        <v>104</v>
      </c>
      <c r="U2577" s="1" t="s">
        <v>105</v>
      </c>
      <c r="X2577" s="1" t="s">
        <v>3006</v>
      </c>
      <c r="Z2577" s="1" t="s">
        <v>497</v>
      </c>
      <c r="AA2577" s="1" t="s">
        <v>3007</v>
      </c>
      <c r="AJ2577" s="1" t="s">
        <v>76</v>
      </c>
      <c r="AK2577" s="1" t="s">
        <v>3008</v>
      </c>
      <c r="AL2577" s="1">
        <v>20000000</v>
      </c>
      <c r="AM2577" s="1" t="s">
        <v>109</v>
      </c>
      <c r="AN2577" s="1" t="s">
        <v>4699</v>
      </c>
      <c r="AO2577" s="1" t="s">
        <v>4482</v>
      </c>
    </row>
    <row r="2578" spans="1:41" x14ac:dyDescent="0.5">
      <c r="A2578" s="1">
        <v>162</v>
      </c>
      <c r="B2578" s="1" t="s">
        <v>3002</v>
      </c>
      <c r="C2578" s="2">
        <v>43579</v>
      </c>
      <c r="D2578" s="1" t="s">
        <v>3003</v>
      </c>
      <c r="E2578" s="1" t="s">
        <v>3004</v>
      </c>
      <c r="F2578" s="1" t="s">
        <v>97</v>
      </c>
      <c r="G2578" s="1">
        <v>20</v>
      </c>
      <c r="H2578" s="1">
        <v>41</v>
      </c>
      <c r="I2578" s="1" t="s">
        <v>497</v>
      </c>
      <c r="J2578" s="1">
        <v>2.41</v>
      </c>
      <c r="K2578" s="1">
        <v>7.3697220000000003</v>
      </c>
      <c r="L2578" s="1">
        <v>12.354722000000001</v>
      </c>
      <c r="M2578" s="1" t="s">
        <v>69</v>
      </c>
      <c r="N2578" s="1">
        <v>0</v>
      </c>
      <c r="O2578" s="1">
        <v>2.6272389999999999</v>
      </c>
      <c r="P2578" s="1">
        <v>23.381664000000001</v>
      </c>
      <c r="Q2578" s="1">
        <v>96400</v>
      </c>
      <c r="R2578" s="1" t="s">
        <v>3005</v>
      </c>
      <c r="S2578" s="1" t="s">
        <v>91</v>
      </c>
      <c r="T2578" s="1" t="s">
        <v>104</v>
      </c>
      <c r="U2578" s="1" t="s">
        <v>105</v>
      </c>
      <c r="X2578" s="1" t="s">
        <v>3006</v>
      </c>
      <c r="Z2578" s="1" t="s">
        <v>497</v>
      </c>
      <c r="AA2578" s="1" t="s">
        <v>3007</v>
      </c>
      <c r="AJ2578" s="1" t="s">
        <v>76</v>
      </c>
      <c r="AK2578" s="1" t="s">
        <v>3008</v>
      </c>
      <c r="AL2578" s="1">
        <v>20000000</v>
      </c>
      <c r="AM2578" s="1" t="s">
        <v>109</v>
      </c>
      <c r="AN2578" s="1" t="s">
        <v>4699</v>
      </c>
      <c r="AO2578" s="1" t="s">
        <v>4482</v>
      </c>
    </row>
    <row r="2579" spans="1:41" x14ac:dyDescent="0.5">
      <c r="A2579" s="1">
        <v>162</v>
      </c>
      <c r="B2579" s="1" t="s">
        <v>3002</v>
      </c>
      <c r="C2579" s="2">
        <v>43579</v>
      </c>
      <c r="D2579" s="1" t="s">
        <v>3003</v>
      </c>
      <c r="E2579" s="1" t="s">
        <v>3004</v>
      </c>
      <c r="F2579" s="1" t="s">
        <v>67</v>
      </c>
      <c r="G2579" s="1">
        <v>2.5</v>
      </c>
      <c r="H2579" s="1">
        <v>41</v>
      </c>
      <c r="I2579" s="1" t="s">
        <v>497</v>
      </c>
      <c r="J2579" s="1">
        <v>2.41</v>
      </c>
      <c r="K2579" s="1">
        <v>7.3697220000000003</v>
      </c>
      <c r="L2579" s="1">
        <v>12.354722000000001</v>
      </c>
      <c r="M2579" s="1" t="s">
        <v>69</v>
      </c>
      <c r="N2579" s="1">
        <v>0</v>
      </c>
      <c r="O2579" s="1">
        <v>2.6272389999999999</v>
      </c>
      <c r="P2579" s="1">
        <v>23.381664000000001</v>
      </c>
      <c r="Q2579" s="1">
        <v>12050</v>
      </c>
      <c r="R2579" s="1" t="s">
        <v>3005</v>
      </c>
      <c r="S2579" s="1" t="s">
        <v>91</v>
      </c>
      <c r="T2579" s="1" t="s">
        <v>104</v>
      </c>
      <c r="U2579" s="1" t="s">
        <v>105</v>
      </c>
      <c r="X2579" s="1" t="s">
        <v>3006</v>
      </c>
      <c r="Z2579" s="1" t="s">
        <v>497</v>
      </c>
      <c r="AA2579" s="1" t="s">
        <v>3007</v>
      </c>
      <c r="AJ2579" s="1" t="s">
        <v>76</v>
      </c>
      <c r="AK2579" s="1" t="s">
        <v>3008</v>
      </c>
      <c r="AL2579" s="1">
        <v>20000000</v>
      </c>
      <c r="AM2579" s="1" t="s">
        <v>109</v>
      </c>
      <c r="AN2579" s="1" t="s">
        <v>4699</v>
      </c>
      <c r="AO2579" s="1" t="s">
        <v>4482</v>
      </c>
    </row>
    <row r="2580" spans="1:41" x14ac:dyDescent="0.5">
      <c r="A2580" s="1">
        <v>162</v>
      </c>
      <c r="B2580" s="1" t="s">
        <v>3002</v>
      </c>
      <c r="C2580" s="2">
        <v>43579</v>
      </c>
      <c r="D2580" s="1" t="s">
        <v>3003</v>
      </c>
      <c r="E2580" s="1" t="s">
        <v>3004</v>
      </c>
      <c r="F2580" s="1" t="s">
        <v>128</v>
      </c>
      <c r="G2580" s="1">
        <v>20</v>
      </c>
      <c r="H2580" s="1">
        <v>41</v>
      </c>
      <c r="I2580" s="1" t="s">
        <v>499</v>
      </c>
      <c r="J2580" s="1">
        <v>2.42</v>
      </c>
      <c r="K2580" s="1">
        <v>-13.254308</v>
      </c>
      <c r="L2580" s="1">
        <v>34.301524999999998</v>
      </c>
      <c r="M2580" s="1" t="s">
        <v>69</v>
      </c>
      <c r="N2580" s="1">
        <v>0</v>
      </c>
      <c r="O2580" s="1">
        <v>2.6272389999999999</v>
      </c>
      <c r="P2580" s="1">
        <v>23.381664000000001</v>
      </c>
      <c r="Q2580" s="1">
        <v>96800</v>
      </c>
      <c r="R2580" s="1" t="s">
        <v>3005</v>
      </c>
      <c r="S2580" s="1" t="s">
        <v>91</v>
      </c>
      <c r="T2580" s="1" t="s">
        <v>104</v>
      </c>
      <c r="U2580" s="1" t="s">
        <v>105</v>
      </c>
      <c r="X2580" s="1" t="s">
        <v>3006</v>
      </c>
      <c r="Z2580" s="1" t="s">
        <v>499</v>
      </c>
      <c r="AA2580" s="1" t="s">
        <v>3007</v>
      </c>
      <c r="AJ2580" s="1" t="s">
        <v>76</v>
      </c>
      <c r="AK2580" s="1" t="s">
        <v>3008</v>
      </c>
      <c r="AL2580" s="1">
        <v>20000000</v>
      </c>
      <c r="AM2580" s="1" t="s">
        <v>109</v>
      </c>
      <c r="AN2580" s="1" t="s">
        <v>4699</v>
      </c>
      <c r="AO2580" s="1" t="s">
        <v>4482</v>
      </c>
    </row>
    <row r="2581" spans="1:41" x14ac:dyDescent="0.5">
      <c r="A2581" s="1">
        <v>162</v>
      </c>
      <c r="B2581" s="1" t="s">
        <v>3002</v>
      </c>
      <c r="C2581" s="2">
        <v>43579</v>
      </c>
      <c r="D2581" s="1" t="s">
        <v>3003</v>
      </c>
      <c r="E2581" s="1" t="s">
        <v>3004</v>
      </c>
      <c r="F2581" s="1" t="s">
        <v>88</v>
      </c>
      <c r="G2581" s="1">
        <v>6.5</v>
      </c>
      <c r="H2581" s="1">
        <v>41</v>
      </c>
      <c r="I2581" s="1" t="s">
        <v>499</v>
      </c>
      <c r="J2581" s="1">
        <v>2.42</v>
      </c>
      <c r="K2581" s="1">
        <v>-13.254308</v>
      </c>
      <c r="L2581" s="1">
        <v>34.301524999999998</v>
      </c>
      <c r="M2581" s="1" t="s">
        <v>69</v>
      </c>
      <c r="N2581" s="1">
        <v>0</v>
      </c>
      <c r="O2581" s="1">
        <v>2.6272389999999999</v>
      </c>
      <c r="P2581" s="1">
        <v>23.381664000000001</v>
      </c>
      <c r="Q2581" s="1">
        <v>31460</v>
      </c>
      <c r="R2581" s="1" t="s">
        <v>3005</v>
      </c>
      <c r="S2581" s="1" t="s">
        <v>91</v>
      </c>
      <c r="T2581" s="1" t="s">
        <v>104</v>
      </c>
      <c r="U2581" s="1" t="s">
        <v>105</v>
      </c>
      <c r="X2581" s="1" t="s">
        <v>3006</v>
      </c>
      <c r="Z2581" s="1" t="s">
        <v>499</v>
      </c>
      <c r="AA2581" s="1" t="s">
        <v>3007</v>
      </c>
      <c r="AJ2581" s="1" t="s">
        <v>76</v>
      </c>
      <c r="AK2581" s="1" t="s">
        <v>3008</v>
      </c>
      <c r="AL2581" s="1">
        <v>20000000</v>
      </c>
      <c r="AM2581" s="1" t="s">
        <v>109</v>
      </c>
      <c r="AN2581" s="1" t="s">
        <v>4699</v>
      </c>
      <c r="AO2581" s="1" t="s">
        <v>4482</v>
      </c>
    </row>
    <row r="2582" spans="1:41" x14ac:dyDescent="0.5">
      <c r="A2582" s="1">
        <v>162</v>
      </c>
      <c r="B2582" s="1" t="s">
        <v>3002</v>
      </c>
      <c r="C2582" s="2">
        <v>43579</v>
      </c>
      <c r="D2582" s="1" t="s">
        <v>3003</v>
      </c>
      <c r="E2582" s="1" t="s">
        <v>3004</v>
      </c>
      <c r="F2582" s="1" t="s">
        <v>1341</v>
      </c>
      <c r="G2582" s="1">
        <v>36</v>
      </c>
      <c r="H2582" s="1">
        <v>41</v>
      </c>
      <c r="I2582" s="1" t="s">
        <v>499</v>
      </c>
      <c r="J2582" s="1">
        <v>2.42</v>
      </c>
      <c r="K2582" s="1">
        <v>-13.254308</v>
      </c>
      <c r="L2582" s="1">
        <v>34.301524999999998</v>
      </c>
      <c r="M2582" s="1" t="s">
        <v>69</v>
      </c>
      <c r="N2582" s="1">
        <v>0</v>
      </c>
      <c r="O2582" s="1">
        <v>2.6272389999999999</v>
      </c>
      <c r="P2582" s="1">
        <v>23.381664000000001</v>
      </c>
      <c r="Q2582" s="1">
        <v>174240</v>
      </c>
      <c r="R2582" s="1" t="s">
        <v>3005</v>
      </c>
      <c r="S2582" s="1" t="s">
        <v>91</v>
      </c>
      <c r="T2582" s="1" t="s">
        <v>104</v>
      </c>
      <c r="U2582" s="1" t="s">
        <v>105</v>
      </c>
      <c r="X2582" s="1" t="s">
        <v>3006</v>
      </c>
      <c r="Z2582" s="1" t="s">
        <v>499</v>
      </c>
      <c r="AA2582" s="1" t="s">
        <v>3007</v>
      </c>
      <c r="AJ2582" s="1" t="s">
        <v>76</v>
      </c>
      <c r="AK2582" s="1" t="s">
        <v>3008</v>
      </c>
      <c r="AL2582" s="1">
        <v>20000000</v>
      </c>
      <c r="AM2582" s="1" t="s">
        <v>109</v>
      </c>
      <c r="AN2582" s="1" t="s">
        <v>4699</v>
      </c>
      <c r="AO2582" s="1" t="s">
        <v>4482</v>
      </c>
    </row>
    <row r="2583" spans="1:41" x14ac:dyDescent="0.5">
      <c r="A2583" s="1">
        <v>162</v>
      </c>
      <c r="B2583" s="1" t="s">
        <v>3002</v>
      </c>
      <c r="C2583" s="2">
        <v>43579</v>
      </c>
      <c r="D2583" s="1" t="s">
        <v>3003</v>
      </c>
      <c r="E2583" s="1" t="s">
        <v>3004</v>
      </c>
      <c r="F2583" s="1" t="s">
        <v>98</v>
      </c>
      <c r="G2583" s="1">
        <v>5</v>
      </c>
      <c r="H2583" s="1">
        <v>41</v>
      </c>
      <c r="I2583" s="1" t="s">
        <v>499</v>
      </c>
      <c r="J2583" s="1">
        <v>2.42</v>
      </c>
      <c r="K2583" s="1">
        <v>-13.254308</v>
      </c>
      <c r="L2583" s="1">
        <v>34.301524999999998</v>
      </c>
      <c r="M2583" s="1" t="s">
        <v>69</v>
      </c>
      <c r="N2583" s="1">
        <v>0</v>
      </c>
      <c r="O2583" s="1">
        <v>2.6272389999999999</v>
      </c>
      <c r="P2583" s="1">
        <v>23.381664000000001</v>
      </c>
      <c r="Q2583" s="1">
        <v>24200</v>
      </c>
      <c r="R2583" s="1" t="s">
        <v>3005</v>
      </c>
      <c r="S2583" s="1" t="s">
        <v>91</v>
      </c>
      <c r="T2583" s="1" t="s">
        <v>104</v>
      </c>
      <c r="U2583" s="1" t="s">
        <v>105</v>
      </c>
      <c r="X2583" s="1" t="s">
        <v>3006</v>
      </c>
      <c r="Z2583" s="1" t="s">
        <v>499</v>
      </c>
      <c r="AA2583" s="1" t="s">
        <v>3007</v>
      </c>
      <c r="AJ2583" s="1" t="s">
        <v>76</v>
      </c>
      <c r="AK2583" s="1" t="s">
        <v>3008</v>
      </c>
      <c r="AL2583" s="1">
        <v>20000000</v>
      </c>
      <c r="AM2583" s="1" t="s">
        <v>109</v>
      </c>
      <c r="AN2583" s="1" t="s">
        <v>4699</v>
      </c>
      <c r="AO2583" s="1" t="s">
        <v>4482</v>
      </c>
    </row>
    <row r="2584" spans="1:41" x14ac:dyDescent="0.5">
      <c r="A2584" s="1">
        <v>162</v>
      </c>
      <c r="B2584" s="1" t="s">
        <v>3002</v>
      </c>
      <c r="C2584" s="2">
        <v>43579</v>
      </c>
      <c r="D2584" s="1" t="s">
        <v>3003</v>
      </c>
      <c r="E2584" s="1" t="s">
        <v>3004</v>
      </c>
      <c r="F2584" s="1" t="s">
        <v>102</v>
      </c>
      <c r="G2584" s="1">
        <v>10</v>
      </c>
      <c r="H2584" s="1">
        <v>41</v>
      </c>
      <c r="I2584" s="1" t="s">
        <v>499</v>
      </c>
      <c r="J2584" s="1">
        <v>2.42</v>
      </c>
      <c r="K2584" s="1">
        <v>-13.254308</v>
      </c>
      <c r="L2584" s="1">
        <v>34.301524999999998</v>
      </c>
      <c r="M2584" s="1" t="s">
        <v>69</v>
      </c>
      <c r="N2584" s="1">
        <v>0</v>
      </c>
      <c r="O2584" s="1">
        <v>2.6272389999999999</v>
      </c>
      <c r="P2584" s="1">
        <v>23.381664000000001</v>
      </c>
      <c r="Q2584" s="1">
        <v>48400</v>
      </c>
      <c r="R2584" s="1" t="s">
        <v>3005</v>
      </c>
      <c r="S2584" s="1" t="s">
        <v>91</v>
      </c>
      <c r="T2584" s="1" t="s">
        <v>104</v>
      </c>
      <c r="U2584" s="1" t="s">
        <v>105</v>
      </c>
      <c r="X2584" s="1" t="s">
        <v>3006</v>
      </c>
      <c r="Z2584" s="1" t="s">
        <v>499</v>
      </c>
      <c r="AA2584" s="1" t="s">
        <v>3007</v>
      </c>
      <c r="AJ2584" s="1" t="s">
        <v>76</v>
      </c>
      <c r="AK2584" s="1" t="s">
        <v>3008</v>
      </c>
      <c r="AL2584" s="1">
        <v>20000000</v>
      </c>
      <c r="AM2584" s="1" t="s">
        <v>109</v>
      </c>
      <c r="AN2584" s="1" t="s">
        <v>4699</v>
      </c>
      <c r="AO2584" s="1" t="s">
        <v>4482</v>
      </c>
    </row>
    <row r="2585" spans="1:41" x14ac:dyDescent="0.5">
      <c r="A2585" s="1">
        <v>162</v>
      </c>
      <c r="B2585" s="1" t="s">
        <v>3002</v>
      </c>
      <c r="C2585" s="2">
        <v>43579</v>
      </c>
      <c r="D2585" s="1" t="s">
        <v>3003</v>
      </c>
      <c r="E2585" s="1" t="s">
        <v>3004</v>
      </c>
      <c r="F2585" s="1" t="s">
        <v>97</v>
      </c>
      <c r="G2585" s="1">
        <v>20</v>
      </c>
      <c r="H2585" s="1">
        <v>41</v>
      </c>
      <c r="I2585" s="1" t="s">
        <v>499</v>
      </c>
      <c r="J2585" s="1">
        <v>2.42</v>
      </c>
      <c r="K2585" s="1">
        <v>-13.254308</v>
      </c>
      <c r="L2585" s="1">
        <v>34.301524999999998</v>
      </c>
      <c r="M2585" s="1" t="s">
        <v>69</v>
      </c>
      <c r="N2585" s="1">
        <v>0</v>
      </c>
      <c r="O2585" s="1">
        <v>2.6272389999999999</v>
      </c>
      <c r="P2585" s="1">
        <v>23.381664000000001</v>
      </c>
      <c r="Q2585" s="1">
        <v>96800</v>
      </c>
      <c r="R2585" s="1" t="s">
        <v>3005</v>
      </c>
      <c r="S2585" s="1" t="s">
        <v>91</v>
      </c>
      <c r="T2585" s="1" t="s">
        <v>104</v>
      </c>
      <c r="U2585" s="1" t="s">
        <v>105</v>
      </c>
      <c r="X2585" s="1" t="s">
        <v>3006</v>
      </c>
      <c r="Z2585" s="1" t="s">
        <v>499</v>
      </c>
      <c r="AA2585" s="1" t="s">
        <v>3007</v>
      </c>
      <c r="AJ2585" s="1" t="s">
        <v>76</v>
      </c>
      <c r="AK2585" s="1" t="s">
        <v>3008</v>
      </c>
      <c r="AL2585" s="1">
        <v>20000000</v>
      </c>
      <c r="AM2585" s="1" t="s">
        <v>109</v>
      </c>
      <c r="AN2585" s="1" t="s">
        <v>4699</v>
      </c>
      <c r="AO2585" s="1" t="s">
        <v>4482</v>
      </c>
    </row>
    <row r="2586" spans="1:41" x14ac:dyDescent="0.5">
      <c r="A2586" s="1">
        <v>162</v>
      </c>
      <c r="B2586" s="1" t="s">
        <v>3002</v>
      </c>
      <c r="C2586" s="2">
        <v>43579</v>
      </c>
      <c r="D2586" s="1" t="s">
        <v>3003</v>
      </c>
      <c r="E2586" s="1" t="s">
        <v>3004</v>
      </c>
      <c r="F2586" s="1" t="s">
        <v>67</v>
      </c>
      <c r="G2586" s="1">
        <v>2.5</v>
      </c>
      <c r="H2586" s="1">
        <v>41</v>
      </c>
      <c r="I2586" s="1" t="s">
        <v>499</v>
      </c>
      <c r="J2586" s="1">
        <v>2.42</v>
      </c>
      <c r="K2586" s="1">
        <v>-13.254308</v>
      </c>
      <c r="L2586" s="1">
        <v>34.301524999999998</v>
      </c>
      <c r="M2586" s="1" t="s">
        <v>69</v>
      </c>
      <c r="N2586" s="1">
        <v>0</v>
      </c>
      <c r="O2586" s="1">
        <v>2.6272389999999999</v>
      </c>
      <c r="P2586" s="1">
        <v>23.381664000000001</v>
      </c>
      <c r="Q2586" s="1">
        <v>12100</v>
      </c>
      <c r="R2586" s="1" t="s">
        <v>3005</v>
      </c>
      <c r="S2586" s="1" t="s">
        <v>91</v>
      </c>
      <c r="T2586" s="1" t="s">
        <v>104</v>
      </c>
      <c r="U2586" s="1" t="s">
        <v>105</v>
      </c>
      <c r="X2586" s="1" t="s">
        <v>3006</v>
      </c>
      <c r="Z2586" s="1" t="s">
        <v>499</v>
      </c>
      <c r="AA2586" s="1" t="s">
        <v>3007</v>
      </c>
      <c r="AJ2586" s="1" t="s">
        <v>76</v>
      </c>
      <c r="AK2586" s="1" t="s">
        <v>3008</v>
      </c>
      <c r="AL2586" s="1">
        <v>20000000</v>
      </c>
      <c r="AM2586" s="1" t="s">
        <v>109</v>
      </c>
      <c r="AN2586" s="1" t="s">
        <v>4699</v>
      </c>
      <c r="AO2586" s="1" t="s">
        <v>4482</v>
      </c>
    </row>
    <row r="2587" spans="1:41" x14ac:dyDescent="0.5">
      <c r="A2587" s="1">
        <v>162</v>
      </c>
      <c r="B2587" s="1" t="s">
        <v>3002</v>
      </c>
      <c r="C2587" s="2">
        <v>43579</v>
      </c>
      <c r="D2587" s="1" t="s">
        <v>3003</v>
      </c>
      <c r="E2587" s="1" t="s">
        <v>3004</v>
      </c>
      <c r="F2587" s="1" t="s">
        <v>128</v>
      </c>
      <c r="G2587" s="1">
        <v>20</v>
      </c>
      <c r="H2587" s="1">
        <v>41</v>
      </c>
      <c r="I2587" s="1" t="s">
        <v>693</v>
      </c>
      <c r="J2587" s="1">
        <v>2.42</v>
      </c>
      <c r="K2587" s="1">
        <v>13.254808000000001</v>
      </c>
      <c r="L2587" s="1">
        <v>-61.193764999999999</v>
      </c>
      <c r="M2587" s="1" t="s">
        <v>195</v>
      </c>
      <c r="N2587" s="1">
        <v>0</v>
      </c>
      <c r="O2587" s="1">
        <v>25.14509</v>
      </c>
      <c r="P2587" s="1">
        <v>-80.396960000000007</v>
      </c>
      <c r="Q2587" s="1">
        <v>96800</v>
      </c>
      <c r="R2587" s="1" t="s">
        <v>3005</v>
      </c>
      <c r="S2587" s="1" t="s">
        <v>91</v>
      </c>
      <c r="T2587" s="1" t="s">
        <v>104</v>
      </c>
      <c r="U2587" s="1" t="s">
        <v>105</v>
      </c>
      <c r="X2587" s="1" t="s">
        <v>3006</v>
      </c>
      <c r="Z2587" s="1" t="s">
        <v>693</v>
      </c>
      <c r="AA2587" s="1" t="s">
        <v>3007</v>
      </c>
      <c r="AJ2587" s="1" t="s">
        <v>76</v>
      </c>
      <c r="AK2587" s="1" t="s">
        <v>3008</v>
      </c>
      <c r="AL2587" s="1">
        <v>20000000</v>
      </c>
      <c r="AM2587" s="1" t="s">
        <v>109</v>
      </c>
      <c r="AN2587" s="1" t="s">
        <v>4699</v>
      </c>
      <c r="AO2587" s="1" t="s">
        <v>4482</v>
      </c>
    </row>
    <row r="2588" spans="1:41" x14ac:dyDescent="0.5">
      <c r="A2588" s="1">
        <v>162</v>
      </c>
      <c r="B2588" s="1" t="s">
        <v>3002</v>
      </c>
      <c r="C2588" s="2">
        <v>43579</v>
      </c>
      <c r="D2588" s="1" t="s">
        <v>3003</v>
      </c>
      <c r="E2588" s="1" t="s">
        <v>3004</v>
      </c>
      <c r="F2588" s="1" t="s">
        <v>88</v>
      </c>
      <c r="G2588" s="1">
        <v>6.5</v>
      </c>
      <c r="H2588" s="1">
        <v>41</v>
      </c>
      <c r="I2588" s="1" t="s">
        <v>693</v>
      </c>
      <c r="J2588" s="1">
        <v>2.42</v>
      </c>
      <c r="K2588" s="1">
        <v>13.254808000000001</v>
      </c>
      <c r="L2588" s="1">
        <v>-61.193764999999999</v>
      </c>
      <c r="M2588" s="1" t="s">
        <v>195</v>
      </c>
      <c r="N2588" s="1">
        <v>0</v>
      </c>
      <c r="O2588" s="1">
        <v>25.14509</v>
      </c>
      <c r="P2588" s="1">
        <v>-80.396960000000007</v>
      </c>
      <c r="Q2588" s="1">
        <v>31460</v>
      </c>
      <c r="R2588" s="1" t="s">
        <v>3005</v>
      </c>
      <c r="S2588" s="1" t="s">
        <v>91</v>
      </c>
      <c r="T2588" s="1" t="s">
        <v>104</v>
      </c>
      <c r="U2588" s="1" t="s">
        <v>105</v>
      </c>
      <c r="X2588" s="1" t="s">
        <v>3006</v>
      </c>
      <c r="Z2588" s="1" t="s">
        <v>693</v>
      </c>
      <c r="AA2588" s="1" t="s">
        <v>3007</v>
      </c>
      <c r="AJ2588" s="1" t="s">
        <v>76</v>
      </c>
      <c r="AK2588" s="1" t="s">
        <v>3008</v>
      </c>
      <c r="AL2588" s="1">
        <v>20000000</v>
      </c>
      <c r="AM2588" s="1" t="s">
        <v>109</v>
      </c>
      <c r="AN2588" s="1" t="s">
        <v>4699</v>
      </c>
      <c r="AO2588" s="1" t="s">
        <v>4482</v>
      </c>
    </row>
    <row r="2589" spans="1:41" x14ac:dyDescent="0.5">
      <c r="A2589" s="1">
        <v>162</v>
      </c>
      <c r="B2589" s="1" t="s">
        <v>3002</v>
      </c>
      <c r="C2589" s="2">
        <v>43579</v>
      </c>
      <c r="D2589" s="1" t="s">
        <v>3003</v>
      </c>
      <c r="E2589" s="1" t="s">
        <v>3004</v>
      </c>
      <c r="F2589" s="1" t="s">
        <v>1341</v>
      </c>
      <c r="G2589" s="1">
        <v>36</v>
      </c>
      <c r="H2589" s="1">
        <v>41</v>
      </c>
      <c r="I2589" s="1" t="s">
        <v>693</v>
      </c>
      <c r="J2589" s="1">
        <v>2.42</v>
      </c>
      <c r="K2589" s="1">
        <v>13.254808000000001</v>
      </c>
      <c r="L2589" s="1">
        <v>-61.193764999999999</v>
      </c>
      <c r="M2589" s="1" t="s">
        <v>195</v>
      </c>
      <c r="N2589" s="1">
        <v>0</v>
      </c>
      <c r="O2589" s="1">
        <v>25.14509</v>
      </c>
      <c r="P2589" s="1">
        <v>-80.396960000000007</v>
      </c>
      <c r="Q2589" s="1">
        <v>174240</v>
      </c>
      <c r="R2589" s="1" t="s">
        <v>3005</v>
      </c>
      <c r="S2589" s="1" t="s">
        <v>91</v>
      </c>
      <c r="T2589" s="1" t="s">
        <v>104</v>
      </c>
      <c r="U2589" s="1" t="s">
        <v>105</v>
      </c>
      <c r="X2589" s="1" t="s">
        <v>3006</v>
      </c>
      <c r="Z2589" s="1" t="s">
        <v>693</v>
      </c>
      <c r="AA2589" s="1" t="s">
        <v>3007</v>
      </c>
      <c r="AJ2589" s="1" t="s">
        <v>76</v>
      </c>
      <c r="AK2589" s="1" t="s">
        <v>3008</v>
      </c>
      <c r="AL2589" s="1">
        <v>20000000</v>
      </c>
      <c r="AM2589" s="1" t="s">
        <v>109</v>
      </c>
      <c r="AN2589" s="1" t="s">
        <v>4699</v>
      </c>
      <c r="AO2589" s="1" t="s">
        <v>4482</v>
      </c>
    </row>
    <row r="2590" spans="1:41" x14ac:dyDescent="0.5">
      <c r="A2590" s="1">
        <v>162</v>
      </c>
      <c r="B2590" s="1" t="s">
        <v>3002</v>
      </c>
      <c r="C2590" s="2">
        <v>43579</v>
      </c>
      <c r="D2590" s="1" t="s">
        <v>3003</v>
      </c>
      <c r="E2590" s="1" t="s">
        <v>3004</v>
      </c>
      <c r="F2590" s="1" t="s">
        <v>98</v>
      </c>
      <c r="G2590" s="1">
        <v>5</v>
      </c>
      <c r="H2590" s="1">
        <v>41</v>
      </c>
      <c r="I2590" s="1" t="s">
        <v>693</v>
      </c>
      <c r="J2590" s="1">
        <v>2.42</v>
      </c>
      <c r="K2590" s="1">
        <v>13.254808000000001</v>
      </c>
      <c r="L2590" s="1">
        <v>-61.193764999999999</v>
      </c>
      <c r="M2590" s="1" t="s">
        <v>195</v>
      </c>
      <c r="N2590" s="1">
        <v>0</v>
      </c>
      <c r="O2590" s="1">
        <v>25.14509</v>
      </c>
      <c r="P2590" s="1">
        <v>-80.396960000000007</v>
      </c>
      <c r="Q2590" s="1">
        <v>24200</v>
      </c>
      <c r="R2590" s="1" t="s">
        <v>3005</v>
      </c>
      <c r="S2590" s="1" t="s">
        <v>91</v>
      </c>
      <c r="T2590" s="1" t="s">
        <v>104</v>
      </c>
      <c r="U2590" s="1" t="s">
        <v>105</v>
      </c>
      <c r="X2590" s="1" t="s">
        <v>3006</v>
      </c>
      <c r="Z2590" s="1" t="s">
        <v>693</v>
      </c>
      <c r="AA2590" s="1" t="s">
        <v>3007</v>
      </c>
      <c r="AJ2590" s="1" t="s">
        <v>76</v>
      </c>
      <c r="AK2590" s="1" t="s">
        <v>3008</v>
      </c>
      <c r="AL2590" s="1">
        <v>20000000</v>
      </c>
      <c r="AM2590" s="1" t="s">
        <v>109</v>
      </c>
      <c r="AN2590" s="1" t="s">
        <v>4699</v>
      </c>
      <c r="AO2590" s="1" t="s">
        <v>4482</v>
      </c>
    </row>
    <row r="2591" spans="1:41" x14ac:dyDescent="0.5">
      <c r="A2591" s="1">
        <v>162</v>
      </c>
      <c r="B2591" s="1" t="s">
        <v>3002</v>
      </c>
      <c r="C2591" s="2">
        <v>43579</v>
      </c>
      <c r="D2591" s="1" t="s">
        <v>3003</v>
      </c>
      <c r="E2591" s="1" t="s">
        <v>3004</v>
      </c>
      <c r="F2591" s="1" t="s">
        <v>102</v>
      </c>
      <c r="G2591" s="1">
        <v>10</v>
      </c>
      <c r="H2591" s="1">
        <v>41</v>
      </c>
      <c r="I2591" s="1" t="s">
        <v>693</v>
      </c>
      <c r="J2591" s="1">
        <v>2.42</v>
      </c>
      <c r="K2591" s="1">
        <v>13.254808000000001</v>
      </c>
      <c r="L2591" s="1">
        <v>-61.193764999999999</v>
      </c>
      <c r="M2591" s="1" t="s">
        <v>195</v>
      </c>
      <c r="N2591" s="1">
        <v>0</v>
      </c>
      <c r="O2591" s="1">
        <v>25.14509</v>
      </c>
      <c r="P2591" s="1">
        <v>-80.396960000000007</v>
      </c>
      <c r="Q2591" s="1">
        <v>48400</v>
      </c>
      <c r="R2591" s="1" t="s">
        <v>3005</v>
      </c>
      <c r="S2591" s="1" t="s">
        <v>91</v>
      </c>
      <c r="T2591" s="1" t="s">
        <v>104</v>
      </c>
      <c r="U2591" s="1" t="s">
        <v>105</v>
      </c>
      <c r="X2591" s="1" t="s">
        <v>3006</v>
      </c>
      <c r="Z2591" s="1" t="s">
        <v>693</v>
      </c>
      <c r="AA2591" s="1" t="s">
        <v>3007</v>
      </c>
      <c r="AJ2591" s="1" t="s">
        <v>76</v>
      </c>
      <c r="AK2591" s="1" t="s">
        <v>3008</v>
      </c>
      <c r="AL2591" s="1">
        <v>20000000</v>
      </c>
      <c r="AM2591" s="1" t="s">
        <v>109</v>
      </c>
      <c r="AN2591" s="1" t="s">
        <v>4699</v>
      </c>
      <c r="AO2591" s="1" t="s">
        <v>4482</v>
      </c>
    </row>
    <row r="2592" spans="1:41" x14ac:dyDescent="0.5">
      <c r="A2592" s="1">
        <v>162</v>
      </c>
      <c r="B2592" s="1" t="s">
        <v>3002</v>
      </c>
      <c r="C2592" s="2">
        <v>43579</v>
      </c>
      <c r="D2592" s="1" t="s">
        <v>3003</v>
      </c>
      <c r="E2592" s="1" t="s">
        <v>3004</v>
      </c>
      <c r="F2592" s="1" t="s">
        <v>97</v>
      </c>
      <c r="G2592" s="1">
        <v>20</v>
      </c>
      <c r="H2592" s="1">
        <v>41</v>
      </c>
      <c r="I2592" s="1" t="s">
        <v>693</v>
      </c>
      <c r="J2592" s="1">
        <v>2.42</v>
      </c>
      <c r="K2592" s="1">
        <v>13.254808000000001</v>
      </c>
      <c r="L2592" s="1">
        <v>-61.193764999999999</v>
      </c>
      <c r="M2592" s="1" t="s">
        <v>195</v>
      </c>
      <c r="N2592" s="1">
        <v>0</v>
      </c>
      <c r="O2592" s="1">
        <v>25.14509</v>
      </c>
      <c r="P2592" s="1">
        <v>-80.396960000000007</v>
      </c>
      <c r="Q2592" s="1">
        <v>96800</v>
      </c>
      <c r="R2592" s="1" t="s">
        <v>3005</v>
      </c>
      <c r="S2592" s="1" t="s">
        <v>91</v>
      </c>
      <c r="T2592" s="1" t="s">
        <v>104</v>
      </c>
      <c r="U2592" s="1" t="s">
        <v>105</v>
      </c>
      <c r="X2592" s="1" t="s">
        <v>3006</v>
      </c>
      <c r="Z2592" s="1" t="s">
        <v>693</v>
      </c>
      <c r="AA2592" s="1" t="s">
        <v>3007</v>
      </c>
      <c r="AJ2592" s="1" t="s">
        <v>76</v>
      </c>
      <c r="AK2592" s="1" t="s">
        <v>3008</v>
      </c>
      <c r="AL2592" s="1">
        <v>20000000</v>
      </c>
      <c r="AM2592" s="1" t="s">
        <v>109</v>
      </c>
      <c r="AN2592" s="1" t="s">
        <v>4699</v>
      </c>
      <c r="AO2592" s="1" t="s">
        <v>4482</v>
      </c>
    </row>
    <row r="2593" spans="1:41" x14ac:dyDescent="0.5">
      <c r="A2593" s="1">
        <v>162</v>
      </c>
      <c r="B2593" s="1" t="s">
        <v>3002</v>
      </c>
      <c r="C2593" s="2">
        <v>43579</v>
      </c>
      <c r="D2593" s="1" t="s">
        <v>3003</v>
      </c>
      <c r="E2593" s="1" t="s">
        <v>3004</v>
      </c>
      <c r="F2593" s="1" t="s">
        <v>67</v>
      </c>
      <c r="G2593" s="1">
        <v>2.5</v>
      </c>
      <c r="H2593" s="1">
        <v>41</v>
      </c>
      <c r="I2593" s="1" t="s">
        <v>693</v>
      </c>
      <c r="J2593" s="1">
        <v>2.42</v>
      </c>
      <c r="K2593" s="1">
        <v>13.254808000000001</v>
      </c>
      <c r="L2593" s="1">
        <v>-61.193764999999999</v>
      </c>
      <c r="M2593" s="1" t="s">
        <v>195</v>
      </c>
      <c r="N2593" s="1">
        <v>0</v>
      </c>
      <c r="O2593" s="1">
        <v>25.14509</v>
      </c>
      <c r="P2593" s="1">
        <v>-80.396960000000007</v>
      </c>
      <c r="Q2593" s="1">
        <v>12100</v>
      </c>
      <c r="R2593" s="1" t="s">
        <v>3005</v>
      </c>
      <c r="S2593" s="1" t="s">
        <v>91</v>
      </c>
      <c r="T2593" s="1" t="s">
        <v>104</v>
      </c>
      <c r="U2593" s="1" t="s">
        <v>105</v>
      </c>
      <c r="X2593" s="1" t="s">
        <v>3006</v>
      </c>
      <c r="Z2593" s="1" t="s">
        <v>693</v>
      </c>
      <c r="AA2593" s="1" t="s">
        <v>3007</v>
      </c>
      <c r="AJ2593" s="1" t="s">
        <v>76</v>
      </c>
      <c r="AK2593" s="1" t="s">
        <v>3008</v>
      </c>
      <c r="AL2593" s="1">
        <v>20000000</v>
      </c>
      <c r="AM2593" s="1" t="s">
        <v>109</v>
      </c>
      <c r="AN2593" s="1" t="s">
        <v>4699</v>
      </c>
      <c r="AO2593" s="1" t="s">
        <v>4482</v>
      </c>
    </row>
    <row r="2594" spans="1:41" x14ac:dyDescent="0.5">
      <c r="A2594" s="1">
        <v>162</v>
      </c>
      <c r="B2594" s="1" t="s">
        <v>3002</v>
      </c>
      <c r="C2594" s="2">
        <v>43579</v>
      </c>
      <c r="D2594" s="1" t="s">
        <v>3003</v>
      </c>
      <c r="E2594" s="1" t="s">
        <v>3004</v>
      </c>
      <c r="F2594" s="1" t="s">
        <v>128</v>
      </c>
      <c r="G2594" s="1">
        <v>20</v>
      </c>
      <c r="H2594" s="1">
        <v>41</v>
      </c>
      <c r="I2594" s="1" t="s">
        <v>3012</v>
      </c>
      <c r="J2594" s="1">
        <v>2.41</v>
      </c>
      <c r="K2594" s="1">
        <v>-17.542178</v>
      </c>
      <c r="L2594" s="1">
        <v>177.91769400000001</v>
      </c>
      <c r="M2594" s="1" t="s">
        <v>1002</v>
      </c>
      <c r="N2594" s="1">
        <v>0</v>
      </c>
      <c r="O2594" s="1">
        <v>-11.711587</v>
      </c>
      <c r="P2594" s="1">
        <v>163.84307100000001</v>
      </c>
      <c r="Q2594" s="1">
        <v>96400</v>
      </c>
      <c r="R2594" s="1" t="s">
        <v>3005</v>
      </c>
      <c r="S2594" s="1" t="s">
        <v>91</v>
      </c>
      <c r="T2594" s="1" t="s">
        <v>104</v>
      </c>
      <c r="U2594" s="1" t="s">
        <v>105</v>
      </c>
      <c r="X2594" s="1" t="s">
        <v>3006</v>
      </c>
      <c r="Z2594" s="1" t="s">
        <v>3012</v>
      </c>
      <c r="AA2594" s="1" t="s">
        <v>3007</v>
      </c>
      <c r="AJ2594" s="1" t="s">
        <v>76</v>
      </c>
      <c r="AK2594" s="1" t="s">
        <v>3008</v>
      </c>
      <c r="AL2594" s="1">
        <v>20000000</v>
      </c>
      <c r="AM2594" s="1" t="s">
        <v>109</v>
      </c>
      <c r="AN2594" s="1" t="s">
        <v>4699</v>
      </c>
      <c r="AO2594" s="1" t="s">
        <v>4482</v>
      </c>
    </row>
    <row r="2595" spans="1:41" x14ac:dyDescent="0.5">
      <c r="A2595" s="1">
        <v>162</v>
      </c>
      <c r="B2595" s="1" t="s">
        <v>3002</v>
      </c>
      <c r="C2595" s="2">
        <v>43579</v>
      </c>
      <c r="D2595" s="1" t="s">
        <v>3003</v>
      </c>
      <c r="E2595" s="1" t="s">
        <v>3004</v>
      </c>
      <c r="F2595" s="1" t="s">
        <v>88</v>
      </c>
      <c r="G2595" s="1">
        <v>6.5</v>
      </c>
      <c r="H2595" s="1">
        <v>41</v>
      </c>
      <c r="I2595" s="1" t="s">
        <v>3012</v>
      </c>
      <c r="J2595" s="1">
        <v>2.41</v>
      </c>
      <c r="K2595" s="1">
        <v>-17.542178</v>
      </c>
      <c r="L2595" s="1">
        <v>177.91769400000001</v>
      </c>
      <c r="M2595" s="1" t="s">
        <v>1002</v>
      </c>
      <c r="N2595" s="1">
        <v>0</v>
      </c>
      <c r="O2595" s="1">
        <v>-11.711587</v>
      </c>
      <c r="P2595" s="1">
        <v>163.84307100000001</v>
      </c>
      <c r="Q2595" s="1">
        <v>31330</v>
      </c>
      <c r="R2595" s="1" t="s">
        <v>3005</v>
      </c>
      <c r="S2595" s="1" t="s">
        <v>91</v>
      </c>
      <c r="T2595" s="1" t="s">
        <v>104</v>
      </c>
      <c r="U2595" s="1" t="s">
        <v>105</v>
      </c>
      <c r="X2595" s="1" t="s">
        <v>3006</v>
      </c>
      <c r="Z2595" s="1" t="s">
        <v>3012</v>
      </c>
      <c r="AA2595" s="1" t="s">
        <v>3007</v>
      </c>
      <c r="AJ2595" s="1" t="s">
        <v>76</v>
      </c>
      <c r="AK2595" s="1" t="s">
        <v>3008</v>
      </c>
      <c r="AL2595" s="1">
        <v>20000000</v>
      </c>
      <c r="AM2595" s="1" t="s">
        <v>109</v>
      </c>
      <c r="AN2595" s="1" t="s">
        <v>4699</v>
      </c>
      <c r="AO2595" s="1" t="s">
        <v>4482</v>
      </c>
    </row>
    <row r="2596" spans="1:41" x14ac:dyDescent="0.5">
      <c r="A2596" s="1">
        <v>162</v>
      </c>
      <c r="B2596" s="1" t="s">
        <v>3002</v>
      </c>
      <c r="C2596" s="2">
        <v>43579</v>
      </c>
      <c r="D2596" s="1" t="s">
        <v>3003</v>
      </c>
      <c r="E2596" s="1" t="s">
        <v>3004</v>
      </c>
      <c r="F2596" s="1" t="s">
        <v>1341</v>
      </c>
      <c r="G2596" s="1">
        <v>36</v>
      </c>
      <c r="H2596" s="1">
        <v>41</v>
      </c>
      <c r="I2596" s="1" t="s">
        <v>3012</v>
      </c>
      <c r="J2596" s="1">
        <v>2.41</v>
      </c>
      <c r="K2596" s="1">
        <v>-17.542178</v>
      </c>
      <c r="L2596" s="1">
        <v>177.91769400000001</v>
      </c>
      <c r="M2596" s="1" t="s">
        <v>1002</v>
      </c>
      <c r="N2596" s="1">
        <v>0</v>
      </c>
      <c r="O2596" s="1">
        <v>-11.711587</v>
      </c>
      <c r="P2596" s="1">
        <v>163.84307100000001</v>
      </c>
      <c r="Q2596" s="1">
        <v>173520</v>
      </c>
      <c r="R2596" s="1" t="s">
        <v>3005</v>
      </c>
      <c r="S2596" s="1" t="s">
        <v>91</v>
      </c>
      <c r="T2596" s="1" t="s">
        <v>104</v>
      </c>
      <c r="U2596" s="1" t="s">
        <v>105</v>
      </c>
      <c r="X2596" s="1" t="s">
        <v>3006</v>
      </c>
      <c r="Z2596" s="1" t="s">
        <v>3012</v>
      </c>
      <c r="AA2596" s="1" t="s">
        <v>3007</v>
      </c>
      <c r="AJ2596" s="1" t="s">
        <v>76</v>
      </c>
      <c r="AK2596" s="1" t="s">
        <v>3008</v>
      </c>
      <c r="AL2596" s="1">
        <v>20000000</v>
      </c>
      <c r="AM2596" s="1" t="s">
        <v>109</v>
      </c>
      <c r="AN2596" s="1" t="s">
        <v>4699</v>
      </c>
      <c r="AO2596" s="1" t="s">
        <v>4482</v>
      </c>
    </row>
    <row r="2597" spans="1:41" x14ac:dyDescent="0.5">
      <c r="A2597" s="1">
        <v>162</v>
      </c>
      <c r="B2597" s="1" t="s">
        <v>3002</v>
      </c>
      <c r="C2597" s="2">
        <v>43579</v>
      </c>
      <c r="D2597" s="1" t="s">
        <v>3003</v>
      </c>
      <c r="E2597" s="1" t="s">
        <v>3004</v>
      </c>
      <c r="F2597" s="1" t="s">
        <v>98</v>
      </c>
      <c r="G2597" s="1">
        <v>5</v>
      </c>
      <c r="H2597" s="1">
        <v>41</v>
      </c>
      <c r="I2597" s="1" t="s">
        <v>3012</v>
      </c>
      <c r="J2597" s="1">
        <v>2.41</v>
      </c>
      <c r="K2597" s="1">
        <v>-17.542178</v>
      </c>
      <c r="L2597" s="1">
        <v>177.91769400000001</v>
      </c>
      <c r="M2597" s="1" t="s">
        <v>1002</v>
      </c>
      <c r="N2597" s="1">
        <v>0</v>
      </c>
      <c r="O2597" s="1">
        <v>-11.711587</v>
      </c>
      <c r="P2597" s="1">
        <v>163.84307100000001</v>
      </c>
      <c r="Q2597" s="1">
        <v>24100</v>
      </c>
      <c r="R2597" s="1" t="s">
        <v>3005</v>
      </c>
      <c r="S2597" s="1" t="s">
        <v>91</v>
      </c>
      <c r="T2597" s="1" t="s">
        <v>104</v>
      </c>
      <c r="U2597" s="1" t="s">
        <v>105</v>
      </c>
      <c r="X2597" s="1" t="s">
        <v>3006</v>
      </c>
      <c r="Z2597" s="1" t="s">
        <v>3012</v>
      </c>
      <c r="AA2597" s="1" t="s">
        <v>3007</v>
      </c>
      <c r="AJ2597" s="1" t="s">
        <v>76</v>
      </c>
      <c r="AK2597" s="1" t="s">
        <v>3008</v>
      </c>
      <c r="AL2597" s="1">
        <v>20000000</v>
      </c>
      <c r="AM2597" s="1" t="s">
        <v>109</v>
      </c>
      <c r="AN2597" s="1" t="s">
        <v>4699</v>
      </c>
      <c r="AO2597" s="1" t="s">
        <v>4482</v>
      </c>
    </row>
    <row r="2598" spans="1:41" x14ac:dyDescent="0.5">
      <c r="A2598" s="1">
        <v>162</v>
      </c>
      <c r="B2598" s="1" t="s">
        <v>3002</v>
      </c>
      <c r="C2598" s="2">
        <v>43579</v>
      </c>
      <c r="D2598" s="1" t="s">
        <v>3003</v>
      </c>
      <c r="E2598" s="1" t="s">
        <v>3004</v>
      </c>
      <c r="F2598" s="1" t="s">
        <v>102</v>
      </c>
      <c r="G2598" s="1">
        <v>10</v>
      </c>
      <c r="H2598" s="1">
        <v>41</v>
      </c>
      <c r="I2598" s="1" t="s">
        <v>3012</v>
      </c>
      <c r="J2598" s="1">
        <v>2.41</v>
      </c>
      <c r="K2598" s="1">
        <v>-17.542178</v>
      </c>
      <c r="L2598" s="1">
        <v>177.91769400000001</v>
      </c>
      <c r="M2598" s="1" t="s">
        <v>1002</v>
      </c>
      <c r="N2598" s="1">
        <v>0</v>
      </c>
      <c r="O2598" s="1">
        <v>-11.711587</v>
      </c>
      <c r="P2598" s="1">
        <v>163.84307100000001</v>
      </c>
      <c r="Q2598" s="1">
        <v>48200</v>
      </c>
      <c r="R2598" s="1" t="s">
        <v>3005</v>
      </c>
      <c r="S2598" s="1" t="s">
        <v>91</v>
      </c>
      <c r="T2598" s="1" t="s">
        <v>104</v>
      </c>
      <c r="U2598" s="1" t="s">
        <v>105</v>
      </c>
      <c r="X2598" s="1" t="s">
        <v>3006</v>
      </c>
      <c r="Z2598" s="1" t="s">
        <v>3012</v>
      </c>
      <c r="AA2598" s="1" t="s">
        <v>3007</v>
      </c>
      <c r="AJ2598" s="1" t="s">
        <v>76</v>
      </c>
      <c r="AK2598" s="1" t="s">
        <v>3008</v>
      </c>
      <c r="AL2598" s="1">
        <v>20000000</v>
      </c>
      <c r="AM2598" s="1" t="s">
        <v>109</v>
      </c>
      <c r="AN2598" s="1" t="s">
        <v>4699</v>
      </c>
      <c r="AO2598" s="1" t="s">
        <v>4482</v>
      </c>
    </row>
    <row r="2599" spans="1:41" x14ac:dyDescent="0.5">
      <c r="A2599" s="1">
        <v>162</v>
      </c>
      <c r="B2599" s="1" t="s">
        <v>3002</v>
      </c>
      <c r="C2599" s="2">
        <v>43579</v>
      </c>
      <c r="D2599" s="1" t="s">
        <v>3003</v>
      </c>
      <c r="E2599" s="1" t="s">
        <v>3004</v>
      </c>
      <c r="F2599" s="1" t="s">
        <v>97</v>
      </c>
      <c r="G2599" s="1">
        <v>20</v>
      </c>
      <c r="H2599" s="1">
        <v>41</v>
      </c>
      <c r="I2599" s="1" t="s">
        <v>3012</v>
      </c>
      <c r="J2599" s="1">
        <v>2.41</v>
      </c>
      <c r="K2599" s="1">
        <v>-17.542178</v>
      </c>
      <c r="L2599" s="1">
        <v>177.91769400000001</v>
      </c>
      <c r="M2599" s="1" t="s">
        <v>1002</v>
      </c>
      <c r="N2599" s="1">
        <v>0</v>
      </c>
      <c r="O2599" s="1">
        <v>-11.711587</v>
      </c>
      <c r="P2599" s="1">
        <v>163.84307100000001</v>
      </c>
      <c r="Q2599" s="1">
        <v>96400</v>
      </c>
      <c r="R2599" s="1" t="s">
        <v>3005</v>
      </c>
      <c r="S2599" s="1" t="s">
        <v>91</v>
      </c>
      <c r="T2599" s="1" t="s">
        <v>104</v>
      </c>
      <c r="U2599" s="1" t="s">
        <v>105</v>
      </c>
      <c r="X2599" s="1" t="s">
        <v>3006</v>
      </c>
      <c r="Z2599" s="1" t="s">
        <v>3012</v>
      </c>
      <c r="AA2599" s="1" t="s">
        <v>3007</v>
      </c>
      <c r="AJ2599" s="1" t="s">
        <v>76</v>
      </c>
      <c r="AK2599" s="1" t="s">
        <v>3008</v>
      </c>
      <c r="AL2599" s="1">
        <v>20000000</v>
      </c>
      <c r="AM2599" s="1" t="s">
        <v>109</v>
      </c>
      <c r="AN2599" s="1" t="s">
        <v>4699</v>
      </c>
      <c r="AO2599" s="1" t="s">
        <v>4482</v>
      </c>
    </row>
    <row r="2600" spans="1:41" x14ac:dyDescent="0.5">
      <c r="A2600" s="1">
        <v>162</v>
      </c>
      <c r="B2600" s="1" t="s">
        <v>3002</v>
      </c>
      <c r="C2600" s="2">
        <v>43579</v>
      </c>
      <c r="D2600" s="1" t="s">
        <v>3003</v>
      </c>
      <c r="E2600" s="1" t="s">
        <v>3004</v>
      </c>
      <c r="F2600" s="1" t="s">
        <v>67</v>
      </c>
      <c r="G2600" s="1">
        <v>2.5</v>
      </c>
      <c r="H2600" s="1">
        <v>41</v>
      </c>
      <c r="I2600" s="1" t="s">
        <v>3012</v>
      </c>
      <c r="J2600" s="1">
        <v>2.41</v>
      </c>
      <c r="K2600" s="1">
        <v>-17.542178</v>
      </c>
      <c r="L2600" s="1">
        <v>177.91769400000001</v>
      </c>
      <c r="M2600" s="1" t="s">
        <v>1002</v>
      </c>
      <c r="N2600" s="1">
        <v>0</v>
      </c>
      <c r="O2600" s="1">
        <v>-11.711587</v>
      </c>
      <c r="P2600" s="1">
        <v>163.84307100000001</v>
      </c>
      <c r="Q2600" s="1">
        <v>12050</v>
      </c>
      <c r="R2600" s="1" t="s">
        <v>3005</v>
      </c>
      <c r="S2600" s="1" t="s">
        <v>91</v>
      </c>
      <c r="T2600" s="1" t="s">
        <v>104</v>
      </c>
      <c r="U2600" s="1" t="s">
        <v>105</v>
      </c>
      <c r="X2600" s="1" t="s">
        <v>3006</v>
      </c>
      <c r="Z2600" s="1" t="s">
        <v>3012</v>
      </c>
      <c r="AA2600" s="1" t="s">
        <v>3007</v>
      </c>
      <c r="AJ2600" s="1" t="s">
        <v>76</v>
      </c>
      <c r="AK2600" s="1" t="s">
        <v>3008</v>
      </c>
      <c r="AL2600" s="1">
        <v>20000000</v>
      </c>
      <c r="AM2600" s="1" t="s">
        <v>109</v>
      </c>
      <c r="AN2600" s="1" t="s">
        <v>4699</v>
      </c>
      <c r="AO2600" s="1" t="s">
        <v>4482</v>
      </c>
    </row>
    <row r="2601" spans="1:41" x14ac:dyDescent="0.5">
      <c r="A2601" s="1">
        <v>162</v>
      </c>
      <c r="B2601" s="1" t="s">
        <v>3002</v>
      </c>
      <c r="C2601" s="2">
        <v>43579</v>
      </c>
      <c r="D2601" s="1" t="s">
        <v>3003</v>
      </c>
      <c r="E2601" s="1" t="s">
        <v>3004</v>
      </c>
      <c r="F2601" s="1" t="s">
        <v>128</v>
      </c>
      <c r="G2601" s="1">
        <v>20</v>
      </c>
      <c r="H2601" s="1">
        <v>41</v>
      </c>
      <c r="I2601" s="1" t="s">
        <v>3013</v>
      </c>
      <c r="J2601" s="1">
        <v>2.42</v>
      </c>
      <c r="K2601" s="1">
        <v>-0.52277799999999996</v>
      </c>
      <c r="L2601" s="1">
        <v>166.93150299999999</v>
      </c>
      <c r="M2601" s="1" t="s">
        <v>1002</v>
      </c>
      <c r="N2601" s="1">
        <v>0</v>
      </c>
      <c r="O2601" s="1">
        <v>-11.711587</v>
      </c>
      <c r="P2601" s="1">
        <v>163.84307100000001</v>
      </c>
      <c r="Q2601" s="1">
        <v>96800</v>
      </c>
      <c r="R2601" s="1" t="s">
        <v>3005</v>
      </c>
      <c r="S2601" s="1" t="s">
        <v>91</v>
      </c>
      <c r="T2601" s="1" t="s">
        <v>104</v>
      </c>
      <c r="U2601" s="1" t="s">
        <v>105</v>
      </c>
      <c r="X2601" s="1" t="s">
        <v>3006</v>
      </c>
      <c r="Z2601" s="1" t="s">
        <v>3013</v>
      </c>
      <c r="AA2601" s="1" t="s">
        <v>3007</v>
      </c>
      <c r="AJ2601" s="1" t="s">
        <v>76</v>
      </c>
      <c r="AK2601" s="1" t="s">
        <v>3008</v>
      </c>
      <c r="AL2601" s="1">
        <v>20000000</v>
      </c>
      <c r="AM2601" s="1" t="s">
        <v>109</v>
      </c>
      <c r="AN2601" s="1" t="s">
        <v>4699</v>
      </c>
      <c r="AO2601" s="1" t="s">
        <v>4482</v>
      </c>
    </row>
    <row r="2602" spans="1:41" x14ac:dyDescent="0.5">
      <c r="A2602" s="1">
        <v>162</v>
      </c>
      <c r="B2602" s="1" t="s">
        <v>3002</v>
      </c>
      <c r="C2602" s="2">
        <v>43579</v>
      </c>
      <c r="D2602" s="1" t="s">
        <v>3003</v>
      </c>
      <c r="E2602" s="1" t="s">
        <v>3004</v>
      </c>
      <c r="F2602" s="1" t="s">
        <v>88</v>
      </c>
      <c r="G2602" s="1">
        <v>6.5</v>
      </c>
      <c r="H2602" s="1">
        <v>41</v>
      </c>
      <c r="I2602" s="1" t="s">
        <v>3013</v>
      </c>
      <c r="J2602" s="1">
        <v>2.42</v>
      </c>
      <c r="K2602" s="1">
        <v>-0.52277799999999996</v>
      </c>
      <c r="L2602" s="1">
        <v>166.93150299999999</v>
      </c>
      <c r="M2602" s="1" t="s">
        <v>1002</v>
      </c>
      <c r="N2602" s="1">
        <v>0</v>
      </c>
      <c r="O2602" s="1">
        <v>-11.711587</v>
      </c>
      <c r="P2602" s="1">
        <v>163.84307100000001</v>
      </c>
      <c r="Q2602" s="1">
        <v>31460</v>
      </c>
      <c r="R2602" s="1" t="s">
        <v>3005</v>
      </c>
      <c r="S2602" s="1" t="s">
        <v>91</v>
      </c>
      <c r="T2602" s="1" t="s">
        <v>104</v>
      </c>
      <c r="U2602" s="1" t="s">
        <v>105</v>
      </c>
      <c r="X2602" s="1" t="s">
        <v>3006</v>
      </c>
      <c r="Z2602" s="1" t="s">
        <v>3013</v>
      </c>
      <c r="AA2602" s="1" t="s">
        <v>3007</v>
      </c>
      <c r="AJ2602" s="1" t="s">
        <v>76</v>
      </c>
      <c r="AK2602" s="1" t="s">
        <v>3008</v>
      </c>
      <c r="AL2602" s="1">
        <v>20000000</v>
      </c>
      <c r="AM2602" s="1" t="s">
        <v>109</v>
      </c>
      <c r="AN2602" s="1" t="s">
        <v>4699</v>
      </c>
      <c r="AO2602" s="1" t="s">
        <v>4482</v>
      </c>
    </row>
    <row r="2603" spans="1:41" x14ac:dyDescent="0.5">
      <c r="A2603" s="1">
        <v>162</v>
      </c>
      <c r="B2603" s="1" t="s">
        <v>3002</v>
      </c>
      <c r="C2603" s="2">
        <v>43579</v>
      </c>
      <c r="D2603" s="1" t="s">
        <v>3003</v>
      </c>
      <c r="E2603" s="1" t="s">
        <v>3004</v>
      </c>
      <c r="F2603" s="1" t="s">
        <v>1341</v>
      </c>
      <c r="G2603" s="1">
        <v>36</v>
      </c>
      <c r="H2603" s="1">
        <v>41</v>
      </c>
      <c r="I2603" s="1" t="s">
        <v>3013</v>
      </c>
      <c r="J2603" s="1">
        <v>2.42</v>
      </c>
      <c r="K2603" s="1">
        <v>-0.52277799999999996</v>
      </c>
      <c r="L2603" s="1">
        <v>166.93150299999999</v>
      </c>
      <c r="M2603" s="1" t="s">
        <v>1002</v>
      </c>
      <c r="N2603" s="1">
        <v>0</v>
      </c>
      <c r="O2603" s="1">
        <v>-11.711587</v>
      </c>
      <c r="P2603" s="1">
        <v>163.84307100000001</v>
      </c>
      <c r="Q2603" s="1">
        <v>174240</v>
      </c>
      <c r="R2603" s="1" t="s">
        <v>3005</v>
      </c>
      <c r="S2603" s="1" t="s">
        <v>91</v>
      </c>
      <c r="T2603" s="1" t="s">
        <v>104</v>
      </c>
      <c r="U2603" s="1" t="s">
        <v>105</v>
      </c>
      <c r="X2603" s="1" t="s">
        <v>3006</v>
      </c>
      <c r="Z2603" s="1" t="s">
        <v>3013</v>
      </c>
      <c r="AA2603" s="1" t="s">
        <v>3007</v>
      </c>
      <c r="AJ2603" s="1" t="s">
        <v>76</v>
      </c>
      <c r="AK2603" s="1" t="s">
        <v>3008</v>
      </c>
      <c r="AL2603" s="1">
        <v>20000000</v>
      </c>
      <c r="AM2603" s="1" t="s">
        <v>109</v>
      </c>
      <c r="AN2603" s="1" t="s">
        <v>4699</v>
      </c>
      <c r="AO2603" s="1" t="s">
        <v>4482</v>
      </c>
    </row>
    <row r="2604" spans="1:41" x14ac:dyDescent="0.5">
      <c r="A2604" s="1">
        <v>162</v>
      </c>
      <c r="B2604" s="1" t="s">
        <v>3002</v>
      </c>
      <c r="C2604" s="2">
        <v>43579</v>
      </c>
      <c r="D2604" s="1" t="s">
        <v>3003</v>
      </c>
      <c r="E2604" s="1" t="s">
        <v>3004</v>
      </c>
      <c r="F2604" s="1" t="s">
        <v>98</v>
      </c>
      <c r="G2604" s="1">
        <v>5</v>
      </c>
      <c r="H2604" s="1">
        <v>41</v>
      </c>
      <c r="I2604" s="1" t="s">
        <v>3013</v>
      </c>
      <c r="J2604" s="1">
        <v>2.42</v>
      </c>
      <c r="K2604" s="1">
        <v>-0.52277799999999996</v>
      </c>
      <c r="L2604" s="1">
        <v>166.93150299999999</v>
      </c>
      <c r="M2604" s="1" t="s">
        <v>1002</v>
      </c>
      <c r="N2604" s="1">
        <v>0</v>
      </c>
      <c r="O2604" s="1">
        <v>-11.711587</v>
      </c>
      <c r="P2604" s="1">
        <v>163.84307100000001</v>
      </c>
      <c r="Q2604" s="1">
        <v>24200</v>
      </c>
      <c r="R2604" s="1" t="s">
        <v>3005</v>
      </c>
      <c r="S2604" s="1" t="s">
        <v>91</v>
      </c>
      <c r="T2604" s="1" t="s">
        <v>104</v>
      </c>
      <c r="U2604" s="1" t="s">
        <v>105</v>
      </c>
      <c r="X2604" s="1" t="s">
        <v>3006</v>
      </c>
      <c r="Z2604" s="1" t="s">
        <v>3013</v>
      </c>
      <c r="AA2604" s="1" t="s">
        <v>3007</v>
      </c>
      <c r="AJ2604" s="1" t="s">
        <v>76</v>
      </c>
      <c r="AK2604" s="1" t="s">
        <v>3008</v>
      </c>
      <c r="AL2604" s="1">
        <v>20000000</v>
      </c>
      <c r="AM2604" s="1" t="s">
        <v>109</v>
      </c>
      <c r="AN2604" s="1" t="s">
        <v>4699</v>
      </c>
      <c r="AO2604" s="1" t="s">
        <v>4482</v>
      </c>
    </row>
    <row r="2605" spans="1:41" x14ac:dyDescent="0.5">
      <c r="A2605" s="1">
        <v>162</v>
      </c>
      <c r="B2605" s="1" t="s">
        <v>3002</v>
      </c>
      <c r="C2605" s="2">
        <v>43579</v>
      </c>
      <c r="D2605" s="1" t="s">
        <v>3003</v>
      </c>
      <c r="E2605" s="1" t="s">
        <v>3004</v>
      </c>
      <c r="F2605" s="1" t="s">
        <v>102</v>
      </c>
      <c r="G2605" s="1">
        <v>10</v>
      </c>
      <c r="H2605" s="1">
        <v>41</v>
      </c>
      <c r="I2605" s="1" t="s">
        <v>3013</v>
      </c>
      <c r="J2605" s="1">
        <v>2.42</v>
      </c>
      <c r="K2605" s="1">
        <v>-0.52277799999999996</v>
      </c>
      <c r="L2605" s="1">
        <v>166.93150299999999</v>
      </c>
      <c r="M2605" s="1" t="s">
        <v>1002</v>
      </c>
      <c r="N2605" s="1">
        <v>0</v>
      </c>
      <c r="O2605" s="1">
        <v>-11.711587</v>
      </c>
      <c r="P2605" s="1">
        <v>163.84307100000001</v>
      </c>
      <c r="Q2605" s="1">
        <v>48400</v>
      </c>
      <c r="R2605" s="1" t="s">
        <v>3005</v>
      </c>
      <c r="S2605" s="1" t="s">
        <v>91</v>
      </c>
      <c r="T2605" s="1" t="s">
        <v>104</v>
      </c>
      <c r="U2605" s="1" t="s">
        <v>105</v>
      </c>
      <c r="X2605" s="1" t="s">
        <v>3006</v>
      </c>
      <c r="Z2605" s="1" t="s">
        <v>3013</v>
      </c>
      <c r="AA2605" s="1" t="s">
        <v>3007</v>
      </c>
      <c r="AJ2605" s="1" t="s">
        <v>76</v>
      </c>
      <c r="AK2605" s="1" t="s">
        <v>3008</v>
      </c>
      <c r="AL2605" s="1">
        <v>20000000</v>
      </c>
      <c r="AM2605" s="1" t="s">
        <v>109</v>
      </c>
      <c r="AN2605" s="1" t="s">
        <v>4699</v>
      </c>
      <c r="AO2605" s="1" t="s">
        <v>4482</v>
      </c>
    </row>
    <row r="2606" spans="1:41" x14ac:dyDescent="0.5">
      <c r="A2606" s="1">
        <v>162</v>
      </c>
      <c r="B2606" s="1" t="s">
        <v>3002</v>
      </c>
      <c r="C2606" s="2">
        <v>43579</v>
      </c>
      <c r="D2606" s="1" t="s">
        <v>3003</v>
      </c>
      <c r="E2606" s="1" t="s">
        <v>3004</v>
      </c>
      <c r="F2606" s="1" t="s">
        <v>97</v>
      </c>
      <c r="G2606" s="1">
        <v>20</v>
      </c>
      <c r="H2606" s="1">
        <v>41</v>
      </c>
      <c r="I2606" s="1" t="s">
        <v>3013</v>
      </c>
      <c r="J2606" s="1">
        <v>2.42</v>
      </c>
      <c r="K2606" s="1">
        <v>-0.52277799999999996</v>
      </c>
      <c r="L2606" s="1">
        <v>166.93150299999999</v>
      </c>
      <c r="M2606" s="1" t="s">
        <v>1002</v>
      </c>
      <c r="N2606" s="1">
        <v>0</v>
      </c>
      <c r="O2606" s="1">
        <v>-11.711587</v>
      </c>
      <c r="P2606" s="1">
        <v>163.84307100000001</v>
      </c>
      <c r="Q2606" s="1">
        <v>96800</v>
      </c>
      <c r="R2606" s="1" t="s">
        <v>3005</v>
      </c>
      <c r="S2606" s="1" t="s">
        <v>91</v>
      </c>
      <c r="T2606" s="1" t="s">
        <v>104</v>
      </c>
      <c r="U2606" s="1" t="s">
        <v>105</v>
      </c>
      <c r="X2606" s="1" t="s">
        <v>3006</v>
      </c>
      <c r="Z2606" s="1" t="s">
        <v>3013</v>
      </c>
      <c r="AA2606" s="1" t="s">
        <v>3007</v>
      </c>
      <c r="AJ2606" s="1" t="s">
        <v>76</v>
      </c>
      <c r="AK2606" s="1" t="s">
        <v>3008</v>
      </c>
      <c r="AL2606" s="1">
        <v>20000000</v>
      </c>
      <c r="AM2606" s="1" t="s">
        <v>109</v>
      </c>
      <c r="AN2606" s="1" t="s">
        <v>4699</v>
      </c>
      <c r="AO2606" s="1" t="s">
        <v>4482</v>
      </c>
    </row>
    <row r="2607" spans="1:41" x14ac:dyDescent="0.5">
      <c r="A2607" s="1">
        <v>162</v>
      </c>
      <c r="B2607" s="1" t="s">
        <v>3002</v>
      </c>
      <c r="C2607" s="2">
        <v>43579</v>
      </c>
      <c r="D2607" s="1" t="s">
        <v>3003</v>
      </c>
      <c r="E2607" s="1" t="s">
        <v>3004</v>
      </c>
      <c r="F2607" s="1" t="s">
        <v>67</v>
      </c>
      <c r="G2607" s="1">
        <v>2.5</v>
      </c>
      <c r="H2607" s="1">
        <v>41</v>
      </c>
      <c r="I2607" s="1" t="s">
        <v>3013</v>
      </c>
      <c r="J2607" s="1">
        <v>2.42</v>
      </c>
      <c r="K2607" s="1">
        <v>-0.52277799999999996</v>
      </c>
      <c r="L2607" s="1">
        <v>166.93150299999999</v>
      </c>
      <c r="M2607" s="1" t="s">
        <v>1002</v>
      </c>
      <c r="N2607" s="1">
        <v>0</v>
      </c>
      <c r="O2607" s="1">
        <v>-11.711587</v>
      </c>
      <c r="P2607" s="1">
        <v>163.84307100000001</v>
      </c>
      <c r="Q2607" s="1">
        <v>12100</v>
      </c>
      <c r="R2607" s="1" t="s">
        <v>3005</v>
      </c>
      <c r="S2607" s="1" t="s">
        <v>91</v>
      </c>
      <c r="T2607" s="1" t="s">
        <v>104</v>
      </c>
      <c r="U2607" s="1" t="s">
        <v>105</v>
      </c>
      <c r="X2607" s="1" t="s">
        <v>3006</v>
      </c>
      <c r="Z2607" s="1" t="s">
        <v>3013</v>
      </c>
      <c r="AA2607" s="1" t="s">
        <v>3007</v>
      </c>
      <c r="AJ2607" s="1" t="s">
        <v>76</v>
      </c>
      <c r="AK2607" s="1" t="s">
        <v>3008</v>
      </c>
      <c r="AL2607" s="1">
        <v>20000000</v>
      </c>
      <c r="AM2607" s="1" t="s">
        <v>109</v>
      </c>
      <c r="AN2607" s="1" t="s">
        <v>4699</v>
      </c>
      <c r="AO2607" s="1" t="s">
        <v>4482</v>
      </c>
    </row>
    <row r="2608" spans="1:41" x14ac:dyDescent="0.5">
      <c r="A2608" s="1">
        <v>162</v>
      </c>
      <c r="B2608" s="1" t="s">
        <v>3002</v>
      </c>
      <c r="C2608" s="2">
        <v>43579</v>
      </c>
      <c r="D2608" s="1" t="s">
        <v>3003</v>
      </c>
      <c r="E2608" s="1" t="s">
        <v>3004</v>
      </c>
      <c r="F2608" s="1" t="s">
        <v>128</v>
      </c>
      <c r="G2608" s="1">
        <v>20</v>
      </c>
      <c r="H2608" s="1">
        <v>41</v>
      </c>
      <c r="I2608" s="1" t="s">
        <v>689</v>
      </c>
      <c r="J2608" s="1">
        <v>2.41</v>
      </c>
      <c r="K2608" s="1">
        <v>18.109580999999999</v>
      </c>
      <c r="L2608" s="1">
        <v>-77.297507999999993</v>
      </c>
      <c r="M2608" s="1" t="s">
        <v>195</v>
      </c>
      <c r="N2608" s="1">
        <v>0</v>
      </c>
      <c r="O2608" s="1">
        <v>25.14509</v>
      </c>
      <c r="P2608" s="1">
        <v>-80.396960000000007</v>
      </c>
      <c r="Q2608" s="1">
        <v>96400</v>
      </c>
      <c r="R2608" s="1" t="s">
        <v>3005</v>
      </c>
      <c r="S2608" s="1" t="s">
        <v>91</v>
      </c>
      <c r="T2608" s="1" t="s">
        <v>104</v>
      </c>
      <c r="U2608" s="1" t="s">
        <v>105</v>
      </c>
      <c r="X2608" s="1" t="s">
        <v>3006</v>
      </c>
      <c r="Z2608" s="1" t="s">
        <v>689</v>
      </c>
      <c r="AA2608" s="1" t="s">
        <v>3007</v>
      </c>
      <c r="AJ2608" s="1" t="s">
        <v>76</v>
      </c>
      <c r="AK2608" s="1" t="s">
        <v>3008</v>
      </c>
      <c r="AL2608" s="1">
        <v>20000000</v>
      </c>
      <c r="AM2608" s="1" t="s">
        <v>109</v>
      </c>
      <c r="AN2608" s="1" t="s">
        <v>4699</v>
      </c>
      <c r="AO2608" s="1" t="s">
        <v>4482</v>
      </c>
    </row>
    <row r="2609" spans="1:41" x14ac:dyDescent="0.5">
      <c r="A2609" s="1">
        <v>162</v>
      </c>
      <c r="B2609" s="1" t="s">
        <v>3002</v>
      </c>
      <c r="C2609" s="2">
        <v>43579</v>
      </c>
      <c r="D2609" s="1" t="s">
        <v>3003</v>
      </c>
      <c r="E2609" s="1" t="s">
        <v>3004</v>
      </c>
      <c r="F2609" s="1" t="s">
        <v>88</v>
      </c>
      <c r="G2609" s="1">
        <v>6.5</v>
      </c>
      <c r="H2609" s="1">
        <v>41</v>
      </c>
      <c r="I2609" s="1" t="s">
        <v>689</v>
      </c>
      <c r="J2609" s="1">
        <v>2.41</v>
      </c>
      <c r="K2609" s="1">
        <v>18.109580999999999</v>
      </c>
      <c r="L2609" s="1">
        <v>-77.297507999999993</v>
      </c>
      <c r="M2609" s="1" t="s">
        <v>195</v>
      </c>
      <c r="N2609" s="1">
        <v>0</v>
      </c>
      <c r="O2609" s="1">
        <v>25.14509</v>
      </c>
      <c r="P2609" s="1">
        <v>-80.396960000000007</v>
      </c>
      <c r="Q2609" s="1">
        <v>31330</v>
      </c>
      <c r="R2609" s="1" t="s">
        <v>3005</v>
      </c>
      <c r="S2609" s="1" t="s">
        <v>91</v>
      </c>
      <c r="T2609" s="1" t="s">
        <v>104</v>
      </c>
      <c r="U2609" s="1" t="s">
        <v>105</v>
      </c>
      <c r="X2609" s="1" t="s">
        <v>3006</v>
      </c>
      <c r="Z2609" s="1" t="s">
        <v>689</v>
      </c>
      <c r="AA2609" s="1" t="s">
        <v>3007</v>
      </c>
      <c r="AJ2609" s="1" t="s">
        <v>76</v>
      </c>
      <c r="AK2609" s="1" t="s">
        <v>3008</v>
      </c>
      <c r="AL2609" s="1">
        <v>20000000</v>
      </c>
      <c r="AM2609" s="1" t="s">
        <v>109</v>
      </c>
      <c r="AN2609" s="1" t="s">
        <v>4699</v>
      </c>
      <c r="AO2609" s="1" t="s">
        <v>4482</v>
      </c>
    </row>
    <row r="2610" spans="1:41" x14ac:dyDescent="0.5">
      <c r="A2610" s="1">
        <v>162</v>
      </c>
      <c r="B2610" s="1" t="s">
        <v>3002</v>
      </c>
      <c r="C2610" s="2">
        <v>43579</v>
      </c>
      <c r="D2610" s="1" t="s">
        <v>3003</v>
      </c>
      <c r="E2610" s="1" t="s">
        <v>3004</v>
      </c>
      <c r="F2610" s="1" t="s">
        <v>1341</v>
      </c>
      <c r="G2610" s="1">
        <v>36</v>
      </c>
      <c r="H2610" s="1">
        <v>41</v>
      </c>
      <c r="I2610" s="1" t="s">
        <v>689</v>
      </c>
      <c r="J2610" s="1">
        <v>2.41</v>
      </c>
      <c r="K2610" s="1">
        <v>18.109580999999999</v>
      </c>
      <c r="L2610" s="1">
        <v>-77.297507999999993</v>
      </c>
      <c r="M2610" s="1" t="s">
        <v>195</v>
      </c>
      <c r="N2610" s="1">
        <v>0</v>
      </c>
      <c r="O2610" s="1">
        <v>25.14509</v>
      </c>
      <c r="P2610" s="1">
        <v>-80.396960000000007</v>
      </c>
      <c r="Q2610" s="1">
        <v>173520</v>
      </c>
      <c r="R2610" s="1" t="s">
        <v>3005</v>
      </c>
      <c r="S2610" s="1" t="s">
        <v>91</v>
      </c>
      <c r="T2610" s="1" t="s">
        <v>104</v>
      </c>
      <c r="U2610" s="1" t="s">
        <v>105</v>
      </c>
      <c r="X2610" s="1" t="s">
        <v>3006</v>
      </c>
      <c r="Z2610" s="1" t="s">
        <v>689</v>
      </c>
      <c r="AA2610" s="1" t="s">
        <v>3007</v>
      </c>
      <c r="AJ2610" s="1" t="s">
        <v>76</v>
      </c>
      <c r="AK2610" s="1" t="s">
        <v>3008</v>
      </c>
      <c r="AL2610" s="1">
        <v>20000000</v>
      </c>
      <c r="AM2610" s="1" t="s">
        <v>109</v>
      </c>
      <c r="AN2610" s="1" t="s">
        <v>4699</v>
      </c>
      <c r="AO2610" s="1" t="s">
        <v>4482</v>
      </c>
    </row>
    <row r="2611" spans="1:41" x14ac:dyDescent="0.5">
      <c r="A2611" s="1">
        <v>162</v>
      </c>
      <c r="B2611" s="1" t="s">
        <v>3002</v>
      </c>
      <c r="C2611" s="2">
        <v>43579</v>
      </c>
      <c r="D2611" s="1" t="s">
        <v>3003</v>
      </c>
      <c r="E2611" s="1" t="s">
        <v>3004</v>
      </c>
      <c r="F2611" s="1" t="s">
        <v>98</v>
      </c>
      <c r="G2611" s="1">
        <v>5</v>
      </c>
      <c r="H2611" s="1">
        <v>41</v>
      </c>
      <c r="I2611" s="1" t="s">
        <v>689</v>
      </c>
      <c r="J2611" s="1">
        <v>2.41</v>
      </c>
      <c r="K2611" s="1">
        <v>18.109580999999999</v>
      </c>
      <c r="L2611" s="1">
        <v>-77.297507999999993</v>
      </c>
      <c r="M2611" s="1" t="s">
        <v>195</v>
      </c>
      <c r="N2611" s="1">
        <v>0</v>
      </c>
      <c r="O2611" s="1">
        <v>25.14509</v>
      </c>
      <c r="P2611" s="1">
        <v>-80.396960000000007</v>
      </c>
      <c r="Q2611" s="1">
        <v>24100</v>
      </c>
      <c r="R2611" s="1" t="s">
        <v>3005</v>
      </c>
      <c r="S2611" s="1" t="s">
        <v>91</v>
      </c>
      <c r="T2611" s="1" t="s">
        <v>104</v>
      </c>
      <c r="U2611" s="1" t="s">
        <v>105</v>
      </c>
      <c r="X2611" s="1" t="s">
        <v>3006</v>
      </c>
      <c r="Z2611" s="1" t="s">
        <v>689</v>
      </c>
      <c r="AA2611" s="1" t="s">
        <v>3007</v>
      </c>
      <c r="AJ2611" s="1" t="s">
        <v>76</v>
      </c>
      <c r="AK2611" s="1" t="s">
        <v>3008</v>
      </c>
      <c r="AL2611" s="1">
        <v>20000000</v>
      </c>
      <c r="AM2611" s="1" t="s">
        <v>109</v>
      </c>
      <c r="AN2611" s="1" t="s">
        <v>4699</v>
      </c>
      <c r="AO2611" s="1" t="s">
        <v>4482</v>
      </c>
    </row>
    <row r="2612" spans="1:41" x14ac:dyDescent="0.5">
      <c r="A2612" s="1">
        <v>162</v>
      </c>
      <c r="B2612" s="1" t="s">
        <v>3002</v>
      </c>
      <c r="C2612" s="2">
        <v>43579</v>
      </c>
      <c r="D2612" s="1" t="s">
        <v>3003</v>
      </c>
      <c r="E2612" s="1" t="s">
        <v>3004</v>
      </c>
      <c r="F2612" s="1" t="s">
        <v>102</v>
      </c>
      <c r="G2612" s="1">
        <v>10</v>
      </c>
      <c r="H2612" s="1">
        <v>41</v>
      </c>
      <c r="I2612" s="1" t="s">
        <v>689</v>
      </c>
      <c r="J2612" s="1">
        <v>2.41</v>
      </c>
      <c r="K2612" s="1">
        <v>18.109580999999999</v>
      </c>
      <c r="L2612" s="1">
        <v>-77.297507999999993</v>
      </c>
      <c r="M2612" s="1" t="s">
        <v>195</v>
      </c>
      <c r="N2612" s="1">
        <v>0</v>
      </c>
      <c r="O2612" s="1">
        <v>25.14509</v>
      </c>
      <c r="P2612" s="1">
        <v>-80.396960000000007</v>
      </c>
      <c r="Q2612" s="1">
        <v>48200</v>
      </c>
      <c r="R2612" s="1" t="s">
        <v>3005</v>
      </c>
      <c r="S2612" s="1" t="s">
        <v>91</v>
      </c>
      <c r="T2612" s="1" t="s">
        <v>104</v>
      </c>
      <c r="U2612" s="1" t="s">
        <v>105</v>
      </c>
      <c r="X2612" s="1" t="s">
        <v>3006</v>
      </c>
      <c r="Z2612" s="1" t="s">
        <v>689</v>
      </c>
      <c r="AA2612" s="1" t="s">
        <v>3007</v>
      </c>
      <c r="AJ2612" s="1" t="s">
        <v>76</v>
      </c>
      <c r="AK2612" s="1" t="s">
        <v>3008</v>
      </c>
      <c r="AL2612" s="1">
        <v>20000000</v>
      </c>
      <c r="AM2612" s="1" t="s">
        <v>109</v>
      </c>
      <c r="AN2612" s="1" t="s">
        <v>4699</v>
      </c>
      <c r="AO2612" s="1" t="s">
        <v>4482</v>
      </c>
    </row>
    <row r="2613" spans="1:41" x14ac:dyDescent="0.5">
      <c r="A2613" s="1">
        <v>162</v>
      </c>
      <c r="B2613" s="1" t="s">
        <v>3002</v>
      </c>
      <c r="C2613" s="2">
        <v>43579</v>
      </c>
      <c r="D2613" s="1" t="s">
        <v>3003</v>
      </c>
      <c r="E2613" s="1" t="s">
        <v>3004</v>
      </c>
      <c r="F2613" s="1" t="s">
        <v>97</v>
      </c>
      <c r="G2613" s="1">
        <v>20</v>
      </c>
      <c r="H2613" s="1">
        <v>41</v>
      </c>
      <c r="I2613" s="1" t="s">
        <v>689</v>
      </c>
      <c r="J2613" s="1">
        <v>2.41</v>
      </c>
      <c r="K2613" s="1">
        <v>18.109580999999999</v>
      </c>
      <c r="L2613" s="1">
        <v>-77.297507999999993</v>
      </c>
      <c r="M2613" s="1" t="s">
        <v>195</v>
      </c>
      <c r="N2613" s="1">
        <v>0</v>
      </c>
      <c r="O2613" s="1">
        <v>25.14509</v>
      </c>
      <c r="P2613" s="1">
        <v>-80.396960000000007</v>
      </c>
      <c r="Q2613" s="1">
        <v>96400</v>
      </c>
      <c r="R2613" s="1" t="s">
        <v>3005</v>
      </c>
      <c r="S2613" s="1" t="s">
        <v>91</v>
      </c>
      <c r="T2613" s="1" t="s">
        <v>104</v>
      </c>
      <c r="U2613" s="1" t="s">
        <v>105</v>
      </c>
      <c r="X2613" s="1" t="s">
        <v>3006</v>
      </c>
      <c r="Z2613" s="1" t="s">
        <v>689</v>
      </c>
      <c r="AA2613" s="1" t="s">
        <v>3007</v>
      </c>
      <c r="AJ2613" s="1" t="s">
        <v>76</v>
      </c>
      <c r="AK2613" s="1" t="s">
        <v>3008</v>
      </c>
      <c r="AL2613" s="1">
        <v>20000000</v>
      </c>
      <c r="AM2613" s="1" t="s">
        <v>109</v>
      </c>
      <c r="AN2613" s="1" t="s">
        <v>4699</v>
      </c>
      <c r="AO2613" s="1" t="s">
        <v>4482</v>
      </c>
    </row>
    <row r="2614" spans="1:41" x14ac:dyDescent="0.5">
      <c r="A2614" s="1">
        <v>162</v>
      </c>
      <c r="B2614" s="1" t="s">
        <v>3002</v>
      </c>
      <c r="C2614" s="2">
        <v>43579</v>
      </c>
      <c r="D2614" s="1" t="s">
        <v>3003</v>
      </c>
      <c r="E2614" s="1" t="s">
        <v>3004</v>
      </c>
      <c r="F2614" s="1" t="s">
        <v>67</v>
      </c>
      <c r="G2614" s="1">
        <v>2.5</v>
      </c>
      <c r="H2614" s="1">
        <v>41</v>
      </c>
      <c r="I2614" s="1" t="s">
        <v>689</v>
      </c>
      <c r="J2614" s="1">
        <v>2.41</v>
      </c>
      <c r="K2614" s="1">
        <v>18.109580999999999</v>
      </c>
      <c r="L2614" s="1">
        <v>-77.297507999999993</v>
      </c>
      <c r="M2614" s="1" t="s">
        <v>195</v>
      </c>
      <c r="N2614" s="1">
        <v>0</v>
      </c>
      <c r="O2614" s="1">
        <v>25.14509</v>
      </c>
      <c r="P2614" s="1">
        <v>-80.396960000000007</v>
      </c>
      <c r="Q2614" s="1">
        <v>12050</v>
      </c>
      <c r="R2614" s="1" t="s">
        <v>3005</v>
      </c>
      <c r="S2614" s="1" t="s">
        <v>91</v>
      </c>
      <c r="T2614" s="1" t="s">
        <v>104</v>
      </c>
      <c r="U2614" s="1" t="s">
        <v>105</v>
      </c>
      <c r="X2614" s="1" t="s">
        <v>3006</v>
      </c>
      <c r="Z2614" s="1" t="s">
        <v>689</v>
      </c>
      <c r="AA2614" s="1" t="s">
        <v>3007</v>
      </c>
      <c r="AJ2614" s="1" t="s">
        <v>76</v>
      </c>
      <c r="AK2614" s="1" t="s">
        <v>3008</v>
      </c>
      <c r="AL2614" s="1">
        <v>20000000</v>
      </c>
      <c r="AM2614" s="1" t="s">
        <v>109</v>
      </c>
      <c r="AN2614" s="1" t="s">
        <v>4699</v>
      </c>
      <c r="AO2614" s="1" t="s">
        <v>4482</v>
      </c>
    </row>
    <row r="2615" spans="1:41" x14ac:dyDescent="0.5">
      <c r="A2615" s="1">
        <v>162</v>
      </c>
      <c r="B2615" s="1" t="s">
        <v>3002</v>
      </c>
      <c r="C2615" s="2">
        <v>43579</v>
      </c>
      <c r="D2615" s="1" t="s">
        <v>3003</v>
      </c>
      <c r="E2615" s="1" t="s">
        <v>3004</v>
      </c>
      <c r="F2615" s="1" t="s">
        <v>128</v>
      </c>
      <c r="G2615" s="1">
        <v>20</v>
      </c>
      <c r="H2615" s="1">
        <v>41</v>
      </c>
      <c r="I2615" s="1" t="s">
        <v>691</v>
      </c>
      <c r="J2615" s="1">
        <v>2.41</v>
      </c>
      <c r="K2615" s="1">
        <v>17.326188999999999</v>
      </c>
      <c r="L2615" s="1">
        <v>-62.753518</v>
      </c>
      <c r="M2615" s="1" t="s">
        <v>195</v>
      </c>
      <c r="N2615" s="1">
        <v>0</v>
      </c>
      <c r="O2615" s="1">
        <v>25.14509</v>
      </c>
      <c r="P2615" s="1">
        <v>-80.396960000000007</v>
      </c>
      <c r="Q2615" s="1">
        <v>96400</v>
      </c>
      <c r="R2615" s="1" t="s">
        <v>3005</v>
      </c>
      <c r="S2615" s="1" t="s">
        <v>91</v>
      </c>
      <c r="T2615" s="1" t="s">
        <v>104</v>
      </c>
      <c r="U2615" s="1" t="s">
        <v>105</v>
      </c>
      <c r="X2615" s="1" t="s">
        <v>3006</v>
      </c>
      <c r="Z2615" s="1" t="s">
        <v>691</v>
      </c>
      <c r="AA2615" s="1" t="s">
        <v>3007</v>
      </c>
      <c r="AJ2615" s="1" t="s">
        <v>76</v>
      </c>
      <c r="AK2615" s="1" t="s">
        <v>3008</v>
      </c>
      <c r="AL2615" s="1">
        <v>20000000</v>
      </c>
      <c r="AM2615" s="1" t="s">
        <v>109</v>
      </c>
      <c r="AN2615" s="1" t="s">
        <v>4699</v>
      </c>
      <c r="AO2615" s="1" t="s">
        <v>4482</v>
      </c>
    </row>
    <row r="2616" spans="1:41" x14ac:dyDescent="0.5">
      <c r="A2616" s="1">
        <v>162</v>
      </c>
      <c r="B2616" s="1" t="s">
        <v>3002</v>
      </c>
      <c r="C2616" s="2">
        <v>43579</v>
      </c>
      <c r="D2616" s="1" t="s">
        <v>3003</v>
      </c>
      <c r="E2616" s="1" t="s">
        <v>3004</v>
      </c>
      <c r="F2616" s="1" t="s">
        <v>88</v>
      </c>
      <c r="G2616" s="1">
        <v>6.5</v>
      </c>
      <c r="H2616" s="1">
        <v>41</v>
      </c>
      <c r="I2616" s="1" t="s">
        <v>691</v>
      </c>
      <c r="J2616" s="1">
        <v>2.41</v>
      </c>
      <c r="K2616" s="1">
        <v>17.326188999999999</v>
      </c>
      <c r="L2616" s="1">
        <v>-62.753518</v>
      </c>
      <c r="M2616" s="1" t="s">
        <v>195</v>
      </c>
      <c r="N2616" s="1">
        <v>0</v>
      </c>
      <c r="O2616" s="1">
        <v>25.14509</v>
      </c>
      <c r="P2616" s="1">
        <v>-80.396960000000007</v>
      </c>
      <c r="Q2616" s="1">
        <v>31330</v>
      </c>
      <c r="R2616" s="1" t="s">
        <v>3005</v>
      </c>
      <c r="S2616" s="1" t="s">
        <v>91</v>
      </c>
      <c r="T2616" s="1" t="s">
        <v>104</v>
      </c>
      <c r="U2616" s="1" t="s">
        <v>105</v>
      </c>
      <c r="X2616" s="1" t="s">
        <v>3006</v>
      </c>
      <c r="Z2616" s="1" t="s">
        <v>691</v>
      </c>
      <c r="AA2616" s="1" t="s">
        <v>3007</v>
      </c>
      <c r="AJ2616" s="1" t="s">
        <v>76</v>
      </c>
      <c r="AK2616" s="1" t="s">
        <v>3008</v>
      </c>
      <c r="AL2616" s="1">
        <v>20000000</v>
      </c>
      <c r="AM2616" s="1" t="s">
        <v>109</v>
      </c>
      <c r="AN2616" s="1" t="s">
        <v>4699</v>
      </c>
      <c r="AO2616" s="1" t="s">
        <v>4482</v>
      </c>
    </row>
    <row r="2617" spans="1:41" x14ac:dyDescent="0.5">
      <c r="A2617" s="1">
        <v>162</v>
      </c>
      <c r="B2617" s="1" t="s">
        <v>3002</v>
      </c>
      <c r="C2617" s="2">
        <v>43579</v>
      </c>
      <c r="D2617" s="1" t="s">
        <v>3003</v>
      </c>
      <c r="E2617" s="1" t="s">
        <v>3004</v>
      </c>
      <c r="F2617" s="1" t="s">
        <v>1341</v>
      </c>
      <c r="G2617" s="1">
        <v>36</v>
      </c>
      <c r="H2617" s="1">
        <v>41</v>
      </c>
      <c r="I2617" s="1" t="s">
        <v>691</v>
      </c>
      <c r="J2617" s="1">
        <v>2.41</v>
      </c>
      <c r="K2617" s="1">
        <v>17.326188999999999</v>
      </c>
      <c r="L2617" s="1">
        <v>-62.753518</v>
      </c>
      <c r="M2617" s="1" t="s">
        <v>195</v>
      </c>
      <c r="N2617" s="1">
        <v>0</v>
      </c>
      <c r="O2617" s="1">
        <v>25.14509</v>
      </c>
      <c r="P2617" s="1">
        <v>-80.396960000000007</v>
      </c>
      <c r="Q2617" s="1">
        <v>173520</v>
      </c>
      <c r="R2617" s="1" t="s">
        <v>3005</v>
      </c>
      <c r="S2617" s="1" t="s">
        <v>91</v>
      </c>
      <c r="T2617" s="1" t="s">
        <v>104</v>
      </c>
      <c r="U2617" s="1" t="s">
        <v>105</v>
      </c>
      <c r="X2617" s="1" t="s">
        <v>3006</v>
      </c>
      <c r="Z2617" s="1" t="s">
        <v>691</v>
      </c>
      <c r="AA2617" s="1" t="s">
        <v>3007</v>
      </c>
      <c r="AJ2617" s="1" t="s">
        <v>76</v>
      </c>
      <c r="AK2617" s="1" t="s">
        <v>3008</v>
      </c>
      <c r="AL2617" s="1">
        <v>20000000</v>
      </c>
      <c r="AM2617" s="1" t="s">
        <v>109</v>
      </c>
      <c r="AN2617" s="1" t="s">
        <v>4699</v>
      </c>
      <c r="AO2617" s="1" t="s">
        <v>4482</v>
      </c>
    </row>
    <row r="2618" spans="1:41" x14ac:dyDescent="0.5">
      <c r="A2618" s="1">
        <v>162</v>
      </c>
      <c r="B2618" s="1" t="s">
        <v>3002</v>
      </c>
      <c r="C2618" s="2">
        <v>43579</v>
      </c>
      <c r="D2618" s="1" t="s">
        <v>3003</v>
      </c>
      <c r="E2618" s="1" t="s">
        <v>3004</v>
      </c>
      <c r="F2618" s="1" t="s">
        <v>98</v>
      </c>
      <c r="G2618" s="1">
        <v>5</v>
      </c>
      <c r="H2618" s="1">
        <v>41</v>
      </c>
      <c r="I2618" s="1" t="s">
        <v>691</v>
      </c>
      <c r="J2618" s="1">
        <v>2.41</v>
      </c>
      <c r="K2618" s="1">
        <v>17.326188999999999</v>
      </c>
      <c r="L2618" s="1">
        <v>-62.753518</v>
      </c>
      <c r="M2618" s="1" t="s">
        <v>195</v>
      </c>
      <c r="N2618" s="1">
        <v>0</v>
      </c>
      <c r="O2618" s="1">
        <v>25.14509</v>
      </c>
      <c r="P2618" s="1">
        <v>-80.396960000000007</v>
      </c>
      <c r="Q2618" s="1">
        <v>24100</v>
      </c>
      <c r="R2618" s="1" t="s">
        <v>3005</v>
      </c>
      <c r="S2618" s="1" t="s">
        <v>91</v>
      </c>
      <c r="T2618" s="1" t="s">
        <v>104</v>
      </c>
      <c r="U2618" s="1" t="s">
        <v>105</v>
      </c>
      <c r="X2618" s="1" t="s">
        <v>3006</v>
      </c>
      <c r="Z2618" s="1" t="s">
        <v>691</v>
      </c>
      <c r="AA2618" s="1" t="s">
        <v>3007</v>
      </c>
      <c r="AJ2618" s="1" t="s">
        <v>76</v>
      </c>
      <c r="AK2618" s="1" t="s">
        <v>3008</v>
      </c>
      <c r="AL2618" s="1">
        <v>20000000</v>
      </c>
      <c r="AM2618" s="1" t="s">
        <v>109</v>
      </c>
      <c r="AN2618" s="1" t="s">
        <v>4699</v>
      </c>
      <c r="AO2618" s="1" t="s">
        <v>4482</v>
      </c>
    </row>
    <row r="2619" spans="1:41" x14ac:dyDescent="0.5">
      <c r="A2619" s="1">
        <v>162</v>
      </c>
      <c r="B2619" s="1" t="s">
        <v>3002</v>
      </c>
      <c r="C2619" s="2">
        <v>43579</v>
      </c>
      <c r="D2619" s="1" t="s">
        <v>3003</v>
      </c>
      <c r="E2619" s="1" t="s">
        <v>3004</v>
      </c>
      <c r="F2619" s="1" t="s">
        <v>102</v>
      </c>
      <c r="G2619" s="1">
        <v>10</v>
      </c>
      <c r="H2619" s="1">
        <v>41</v>
      </c>
      <c r="I2619" s="1" t="s">
        <v>691</v>
      </c>
      <c r="J2619" s="1">
        <v>2.41</v>
      </c>
      <c r="K2619" s="1">
        <v>17.326188999999999</v>
      </c>
      <c r="L2619" s="1">
        <v>-62.753518</v>
      </c>
      <c r="M2619" s="1" t="s">
        <v>195</v>
      </c>
      <c r="N2619" s="1">
        <v>0</v>
      </c>
      <c r="O2619" s="1">
        <v>25.14509</v>
      </c>
      <c r="P2619" s="1">
        <v>-80.396960000000007</v>
      </c>
      <c r="Q2619" s="1">
        <v>48200</v>
      </c>
      <c r="R2619" s="1" t="s">
        <v>3005</v>
      </c>
      <c r="S2619" s="1" t="s">
        <v>91</v>
      </c>
      <c r="T2619" s="1" t="s">
        <v>104</v>
      </c>
      <c r="U2619" s="1" t="s">
        <v>105</v>
      </c>
      <c r="X2619" s="1" t="s">
        <v>3006</v>
      </c>
      <c r="Z2619" s="1" t="s">
        <v>691</v>
      </c>
      <c r="AA2619" s="1" t="s">
        <v>3007</v>
      </c>
      <c r="AJ2619" s="1" t="s">
        <v>76</v>
      </c>
      <c r="AK2619" s="1" t="s">
        <v>3008</v>
      </c>
      <c r="AL2619" s="1">
        <v>20000000</v>
      </c>
      <c r="AM2619" s="1" t="s">
        <v>109</v>
      </c>
      <c r="AN2619" s="1" t="s">
        <v>4699</v>
      </c>
      <c r="AO2619" s="1" t="s">
        <v>4482</v>
      </c>
    </row>
    <row r="2620" spans="1:41" x14ac:dyDescent="0.5">
      <c r="A2620" s="1">
        <v>162</v>
      </c>
      <c r="B2620" s="1" t="s">
        <v>3002</v>
      </c>
      <c r="C2620" s="2">
        <v>43579</v>
      </c>
      <c r="D2620" s="1" t="s">
        <v>3003</v>
      </c>
      <c r="E2620" s="1" t="s">
        <v>3004</v>
      </c>
      <c r="F2620" s="1" t="s">
        <v>97</v>
      </c>
      <c r="G2620" s="1">
        <v>20</v>
      </c>
      <c r="H2620" s="1">
        <v>41</v>
      </c>
      <c r="I2620" s="1" t="s">
        <v>691</v>
      </c>
      <c r="J2620" s="1">
        <v>2.41</v>
      </c>
      <c r="K2620" s="1">
        <v>17.326188999999999</v>
      </c>
      <c r="L2620" s="1">
        <v>-62.753518</v>
      </c>
      <c r="M2620" s="1" t="s">
        <v>195</v>
      </c>
      <c r="N2620" s="1">
        <v>0</v>
      </c>
      <c r="O2620" s="1">
        <v>25.14509</v>
      </c>
      <c r="P2620" s="1">
        <v>-80.396960000000007</v>
      </c>
      <c r="Q2620" s="1">
        <v>96400</v>
      </c>
      <c r="R2620" s="1" t="s">
        <v>3005</v>
      </c>
      <c r="S2620" s="1" t="s">
        <v>91</v>
      </c>
      <c r="T2620" s="1" t="s">
        <v>104</v>
      </c>
      <c r="U2620" s="1" t="s">
        <v>105</v>
      </c>
      <c r="X2620" s="1" t="s">
        <v>3006</v>
      </c>
      <c r="Z2620" s="1" t="s">
        <v>691</v>
      </c>
      <c r="AA2620" s="1" t="s">
        <v>3007</v>
      </c>
      <c r="AJ2620" s="1" t="s">
        <v>76</v>
      </c>
      <c r="AK2620" s="1" t="s">
        <v>3008</v>
      </c>
      <c r="AL2620" s="1">
        <v>20000000</v>
      </c>
      <c r="AM2620" s="1" t="s">
        <v>109</v>
      </c>
      <c r="AN2620" s="1" t="s">
        <v>4699</v>
      </c>
      <c r="AO2620" s="1" t="s">
        <v>4482</v>
      </c>
    </row>
    <row r="2621" spans="1:41" x14ac:dyDescent="0.5">
      <c r="A2621" s="1">
        <v>162</v>
      </c>
      <c r="B2621" s="1" t="s">
        <v>3002</v>
      </c>
      <c r="C2621" s="2">
        <v>43579</v>
      </c>
      <c r="D2621" s="1" t="s">
        <v>3003</v>
      </c>
      <c r="E2621" s="1" t="s">
        <v>3004</v>
      </c>
      <c r="F2621" s="1" t="s">
        <v>67</v>
      </c>
      <c r="G2621" s="1">
        <v>2.5</v>
      </c>
      <c r="H2621" s="1">
        <v>41</v>
      </c>
      <c r="I2621" s="1" t="s">
        <v>691</v>
      </c>
      <c r="J2621" s="1">
        <v>2.41</v>
      </c>
      <c r="K2621" s="1">
        <v>17.326188999999999</v>
      </c>
      <c r="L2621" s="1">
        <v>-62.753518</v>
      </c>
      <c r="M2621" s="1" t="s">
        <v>195</v>
      </c>
      <c r="N2621" s="1">
        <v>0</v>
      </c>
      <c r="O2621" s="1">
        <v>25.14509</v>
      </c>
      <c r="P2621" s="1">
        <v>-80.396960000000007</v>
      </c>
      <c r="Q2621" s="1">
        <v>12050</v>
      </c>
      <c r="R2621" s="1" t="s">
        <v>3005</v>
      </c>
      <c r="S2621" s="1" t="s">
        <v>91</v>
      </c>
      <c r="T2621" s="1" t="s">
        <v>104</v>
      </c>
      <c r="U2621" s="1" t="s">
        <v>105</v>
      </c>
      <c r="X2621" s="1" t="s">
        <v>3006</v>
      </c>
      <c r="Z2621" s="1" t="s">
        <v>691</v>
      </c>
      <c r="AA2621" s="1" t="s">
        <v>3007</v>
      </c>
      <c r="AJ2621" s="1" t="s">
        <v>76</v>
      </c>
      <c r="AK2621" s="1" t="s">
        <v>3008</v>
      </c>
      <c r="AL2621" s="1">
        <v>20000000</v>
      </c>
      <c r="AM2621" s="1" t="s">
        <v>109</v>
      </c>
      <c r="AN2621" s="1" t="s">
        <v>4699</v>
      </c>
      <c r="AO2621" s="1" t="s">
        <v>4482</v>
      </c>
    </row>
    <row r="2622" spans="1:41" x14ac:dyDescent="0.5">
      <c r="A2622" s="1">
        <v>162</v>
      </c>
      <c r="B2622" s="1" t="s">
        <v>3002</v>
      </c>
      <c r="C2622" s="2">
        <v>43579</v>
      </c>
      <c r="D2622" s="1" t="s">
        <v>3003</v>
      </c>
      <c r="E2622" s="1" t="s">
        <v>3004</v>
      </c>
      <c r="F2622" s="1" t="s">
        <v>128</v>
      </c>
      <c r="G2622" s="1">
        <v>20</v>
      </c>
      <c r="H2622" s="1">
        <v>41</v>
      </c>
      <c r="I2622" s="1" t="s">
        <v>1458</v>
      </c>
      <c r="J2622" s="1">
        <v>2.42</v>
      </c>
      <c r="K2622" s="1">
        <v>-22.957640000000001</v>
      </c>
      <c r="L2622" s="1">
        <v>18.490410000000001</v>
      </c>
      <c r="M2622" s="1" t="s">
        <v>69</v>
      </c>
      <c r="N2622" s="1">
        <v>0</v>
      </c>
      <c r="O2622" s="1">
        <v>2.6272389999999999</v>
      </c>
      <c r="P2622" s="1">
        <v>23.381664000000001</v>
      </c>
      <c r="Q2622" s="1">
        <v>96800</v>
      </c>
      <c r="R2622" s="1" t="s">
        <v>3005</v>
      </c>
      <c r="S2622" s="1" t="s">
        <v>91</v>
      </c>
      <c r="T2622" s="1" t="s">
        <v>104</v>
      </c>
      <c r="U2622" s="1" t="s">
        <v>105</v>
      </c>
      <c r="X2622" s="1" t="s">
        <v>3006</v>
      </c>
      <c r="Z2622" s="1" t="s">
        <v>1458</v>
      </c>
      <c r="AA2622" s="1" t="s">
        <v>3007</v>
      </c>
      <c r="AJ2622" s="1" t="s">
        <v>76</v>
      </c>
      <c r="AK2622" s="1" t="s">
        <v>3008</v>
      </c>
      <c r="AL2622" s="1">
        <v>20000000</v>
      </c>
      <c r="AM2622" s="1" t="s">
        <v>109</v>
      </c>
      <c r="AN2622" s="1" t="s">
        <v>4699</v>
      </c>
      <c r="AO2622" s="1" t="s">
        <v>4482</v>
      </c>
    </row>
    <row r="2623" spans="1:41" x14ac:dyDescent="0.5">
      <c r="A2623" s="1">
        <v>162</v>
      </c>
      <c r="B2623" s="1" t="s">
        <v>3002</v>
      </c>
      <c r="C2623" s="2">
        <v>43579</v>
      </c>
      <c r="D2623" s="1" t="s">
        <v>3003</v>
      </c>
      <c r="E2623" s="1" t="s">
        <v>3004</v>
      </c>
      <c r="F2623" s="1" t="s">
        <v>88</v>
      </c>
      <c r="G2623" s="1">
        <v>6.5</v>
      </c>
      <c r="H2623" s="1">
        <v>41</v>
      </c>
      <c r="I2623" s="1" t="s">
        <v>1458</v>
      </c>
      <c r="J2623" s="1">
        <v>2.42</v>
      </c>
      <c r="K2623" s="1">
        <v>-22.957640000000001</v>
      </c>
      <c r="L2623" s="1">
        <v>18.490410000000001</v>
      </c>
      <c r="M2623" s="1" t="s">
        <v>69</v>
      </c>
      <c r="N2623" s="1">
        <v>0</v>
      </c>
      <c r="O2623" s="1">
        <v>2.6272389999999999</v>
      </c>
      <c r="P2623" s="1">
        <v>23.381664000000001</v>
      </c>
      <c r="Q2623" s="1">
        <v>31460</v>
      </c>
      <c r="R2623" s="1" t="s">
        <v>3005</v>
      </c>
      <c r="S2623" s="1" t="s">
        <v>91</v>
      </c>
      <c r="T2623" s="1" t="s">
        <v>104</v>
      </c>
      <c r="U2623" s="1" t="s">
        <v>105</v>
      </c>
      <c r="X2623" s="1" t="s">
        <v>3006</v>
      </c>
      <c r="Z2623" s="1" t="s">
        <v>1458</v>
      </c>
      <c r="AA2623" s="1" t="s">
        <v>3007</v>
      </c>
      <c r="AJ2623" s="1" t="s">
        <v>76</v>
      </c>
      <c r="AK2623" s="1" t="s">
        <v>3008</v>
      </c>
      <c r="AL2623" s="1">
        <v>20000000</v>
      </c>
      <c r="AM2623" s="1" t="s">
        <v>109</v>
      </c>
      <c r="AN2623" s="1" t="s">
        <v>4699</v>
      </c>
      <c r="AO2623" s="1" t="s">
        <v>4482</v>
      </c>
    </row>
    <row r="2624" spans="1:41" x14ac:dyDescent="0.5">
      <c r="A2624" s="1">
        <v>162</v>
      </c>
      <c r="B2624" s="1" t="s">
        <v>3002</v>
      </c>
      <c r="C2624" s="2">
        <v>43579</v>
      </c>
      <c r="D2624" s="1" t="s">
        <v>3003</v>
      </c>
      <c r="E2624" s="1" t="s">
        <v>3004</v>
      </c>
      <c r="F2624" s="1" t="s">
        <v>1341</v>
      </c>
      <c r="G2624" s="1">
        <v>36</v>
      </c>
      <c r="H2624" s="1">
        <v>41</v>
      </c>
      <c r="I2624" s="1" t="s">
        <v>1458</v>
      </c>
      <c r="J2624" s="1">
        <v>2.42</v>
      </c>
      <c r="K2624" s="1">
        <v>-22.957640000000001</v>
      </c>
      <c r="L2624" s="1">
        <v>18.490410000000001</v>
      </c>
      <c r="M2624" s="1" t="s">
        <v>69</v>
      </c>
      <c r="N2624" s="1">
        <v>0</v>
      </c>
      <c r="O2624" s="1">
        <v>2.6272389999999999</v>
      </c>
      <c r="P2624" s="1">
        <v>23.381664000000001</v>
      </c>
      <c r="Q2624" s="1">
        <v>174240</v>
      </c>
      <c r="R2624" s="1" t="s">
        <v>3005</v>
      </c>
      <c r="S2624" s="1" t="s">
        <v>91</v>
      </c>
      <c r="T2624" s="1" t="s">
        <v>104</v>
      </c>
      <c r="U2624" s="1" t="s">
        <v>105</v>
      </c>
      <c r="X2624" s="1" t="s">
        <v>3006</v>
      </c>
      <c r="Z2624" s="1" t="s">
        <v>1458</v>
      </c>
      <c r="AA2624" s="1" t="s">
        <v>3007</v>
      </c>
      <c r="AJ2624" s="1" t="s">
        <v>76</v>
      </c>
      <c r="AK2624" s="1" t="s">
        <v>3008</v>
      </c>
      <c r="AL2624" s="1">
        <v>20000000</v>
      </c>
      <c r="AM2624" s="1" t="s">
        <v>109</v>
      </c>
      <c r="AN2624" s="1" t="s">
        <v>4699</v>
      </c>
      <c r="AO2624" s="1" t="s">
        <v>4482</v>
      </c>
    </row>
    <row r="2625" spans="1:41" x14ac:dyDescent="0.5">
      <c r="A2625" s="1">
        <v>162</v>
      </c>
      <c r="B2625" s="1" t="s">
        <v>3002</v>
      </c>
      <c r="C2625" s="2">
        <v>43579</v>
      </c>
      <c r="D2625" s="1" t="s">
        <v>3003</v>
      </c>
      <c r="E2625" s="1" t="s">
        <v>3004</v>
      </c>
      <c r="F2625" s="1" t="s">
        <v>98</v>
      </c>
      <c r="G2625" s="1">
        <v>5</v>
      </c>
      <c r="H2625" s="1">
        <v>41</v>
      </c>
      <c r="I2625" s="1" t="s">
        <v>1458</v>
      </c>
      <c r="J2625" s="1">
        <v>2.42</v>
      </c>
      <c r="K2625" s="1">
        <v>-22.957640000000001</v>
      </c>
      <c r="L2625" s="1">
        <v>18.490410000000001</v>
      </c>
      <c r="M2625" s="1" t="s">
        <v>69</v>
      </c>
      <c r="N2625" s="1">
        <v>0</v>
      </c>
      <c r="O2625" s="1">
        <v>2.6272389999999999</v>
      </c>
      <c r="P2625" s="1">
        <v>23.381664000000001</v>
      </c>
      <c r="Q2625" s="1">
        <v>24200</v>
      </c>
      <c r="R2625" s="1" t="s">
        <v>3005</v>
      </c>
      <c r="S2625" s="1" t="s">
        <v>91</v>
      </c>
      <c r="T2625" s="1" t="s">
        <v>104</v>
      </c>
      <c r="U2625" s="1" t="s">
        <v>105</v>
      </c>
      <c r="X2625" s="1" t="s">
        <v>3006</v>
      </c>
      <c r="Z2625" s="1" t="s">
        <v>1458</v>
      </c>
      <c r="AA2625" s="1" t="s">
        <v>3007</v>
      </c>
      <c r="AJ2625" s="1" t="s">
        <v>76</v>
      </c>
      <c r="AK2625" s="1" t="s">
        <v>3008</v>
      </c>
      <c r="AL2625" s="1">
        <v>20000000</v>
      </c>
      <c r="AM2625" s="1" t="s">
        <v>109</v>
      </c>
      <c r="AN2625" s="1" t="s">
        <v>4699</v>
      </c>
      <c r="AO2625" s="1" t="s">
        <v>4482</v>
      </c>
    </row>
    <row r="2626" spans="1:41" x14ac:dyDescent="0.5">
      <c r="A2626" s="1">
        <v>162</v>
      </c>
      <c r="B2626" s="1" t="s">
        <v>3002</v>
      </c>
      <c r="C2626" s="2">
        <v>43579</v>
      </c>
      <c r="D2626" s="1" t="s">
        <v>3003</v>
      </c>
      <c r="E2626" s="1" t="s">
        <v>3004</v>
      </c>
      <c r="F2626" s="1" t="s">
        <v>102</v>
      </c>
      <c r="G2626" s="1">
        <v>10</v>
      </c>
      <c r="H2626" s="1">
        <v>41</v>
      </c>
      <c r="I2626" s="1" t="s">
        <v>1458</v>
      </c>
      <c r="J2626" s="1">
        <v>2.42</v>
      </c>
      <c r="K2626" s="1">
        <v>-22.957640000000001</v>
      </c>
      <c r="L2626" s="1">
        <v>18.490410000000001</v>
      </c>
      <c r="M2626" s="1" t="s">
        <v>69</v>
      </c>
      <c r="N2626" s="1">
        <v>0</v>
      </c>
      <c r="O2626" s="1">
        <v>2.6272389999999999</v>
      </c>
      <c r="P2626" s="1">
        <v>23.381664000000001</v>
      </c>
      <c r="Q2626" s="1">
        <v>48400</v>
      </c>
      <c r="R2626" s="1" t="s">
        <v>3005</v>
      </c>
      <c r="S2626" s="1" t="s">
        <v>91</v>
      </c>
      <c r="T2626" s="1" t="s">
        <v>104</v>
      </c>
      <c r="U2626" s="1" t="s">
        <v>105</v>
      </c>
      <c r="X2626" s="1" t="s">
        <v>3006</v>
      </c>
      <c r="Z2626" s="1" t="s">
        <v>1458</v>
      </c>
      <c r="AA2626" s="1" t="s">
        <v>3007</v>
      </c>
      <c r="AJ2626" s="1" t="s">
        <v>76</v>
      </c>
      <c r="AK2626" s="1" t="s">
        <v>3008</v>
      </c>
      <c r="AL2626" s="1">
        <v>20000000</v>
      </c>
      <c r="AM2626" s="1" t="s">
        <v>109</v>
      </c>
      <c r="AN2626" s="1" t="s">
        <v>4699</v>
      </c>
      <c r="AO2626" s="1" t="s">
        <v>4482</v>
      </c>
    </row>
    <row r="2627" spans="1:41" x14ac:dyDescent="0.5">
      <c r="A2627" s="1">
        <v>162</v>
      </c>
      <c r="B2627" s="1" t="s">
        <v>3002</v>
      </c>
      <c r="C2627" s="2">
        <v>43579</v>
      </c>
      <c r="D2627" s="1" t="s">
        <v>3003</v>
      </c>
      <c r="E2627" s="1" t="s">
        <v>3004</v>
      </c>
      <c r="F2627" s="1" t="s">
        <v>97</v>
      </c>
      <c r="G2627" s="1">
        <v>20</v>
      </c>
      <c r="H2627" s="1">
        <v>41</v>
      </c>
      <c r="I2627" s="1" t="s">
        <v>1458</v>
      </c>
      <c r="J2627" s="1">
        <v>2.42</v>
      </c>
      <c r="K2627" s="1">
        <v>-22.957640000000001</v>
      </c>
      <c r="L2627" s="1">
        <v>18.490410000000001</v>
      </c>
      <c r="M2627" s="1" t="s">
        <v>69</v>
      </c>
      <c r="N2627" s="1">
        <v>0</v>
      </c>
      <c r="O2627" s="1">
        <v>2.6272389999999999</v>
      </c>
      <c r="P2627" s="1">
        <v>23.381664000000001</v>
      </c>
      <c r="Q2627" s="1">
        <v>96800</v>
      </c>
      <c r="R2627" s="1" t="s">
        <v>3005</v>
      </c>
      <c r="S2627" s="1" t="s">
        <v>91</v>
      </c>
      <c r="T2627" s="1" t="s">
        <v>104</v>
      </c>
      <c r="U2627" s="1" t="s">
        <v>105</v>
      </c>
      <c r="X2627" s="1" t="s">
        <v>3006</v>
      </c>
      <c r="Z2627" s="1" t="s">
        <v>1458</v>
      </c>
      <c r="AA2627" s="1" t="s">
        <v>3007</v>
      </c>
      <c r="AJ2627" s="1" t="s">
        <v>76</v>
      </c>
      <c r="AK2627" s="1" t="s">
        <v>3008</v>
      </c>
      <c r="AL2627" s="1">
        <v>20000000</v>
      </c>
      <c r="AM2627" s="1" t="s">
        <v>109</v>
      </c>
      <c r="AN2627" s="1" t="s">
        <v>4699</v>
      </c>
      <c r="AO2627" s="1" t="s">
        <v>4482</v>
      </c>
    </row>
    <row r="2628" spans="1:41" x14ac:dyDescent="0.5">
      <c r="A2628" s="1">
        <v>162</v>
      </c>
      <c r="B2628" s="1" t="s">
        <v>3002</v>
      </c>
      <c r="C2628" s="2">
        <v>43579</v>
      </c>
      <c r="D2628" s="1" t="s">
        <v>3003</v>
      </c>
      <c r="E2628" s="1" t="s">
        <v>3004</v>
      </c>
      <c r="F2628" s="1" t="s">
        <v>67</v>
      </c>
      <c r="G2628" s="1">
        <v>2.5</v>
      </c>
      <c r="H2628" s="1">
        <v>41</v>
      </c>
      <c r="I2628" s="1" t="s">
        <v>1458</v>
      </c>
      <c r="J2628" s="1">
        <v>2.42</v>
      </c>
      <c r="K2628" s="1">
        <v>-22.957640000000001</v>
      </c>
      <c r="L2628" s="1">
        <v>18.490410000000001</v>
      </c>
      <c r="M2628" s="1" t="s">
        <v>69</v>
      </c>
      <c r="N2628" s="1">
        <v>0</v>
      </c>
      <c r="O2628" s="1">
        <v>2.6272389999999999</v>
      </c>
      <c r="P2628" s="1">
        <v>23.381664000000001</v>
      </c>
      <c r="Q2628" s="1">
        <v>12100</v>
      </c>
      <c r="R2628" s="1" t="s">
        <v>3005</v>
      </c>
      <c r="S2628" s="1" t="s">
        <v>91</v>
      </c>
      <c r="T2628" s="1" t="s">
        <v>104</v>
      </c>
      <c r="U2628" s="1" t="s">
        <v>105</v>
      </c>
      <c r="X2628" s="1" t="s">
        <v>3006</v>
      </c>
      <c r="Z2628" s="1" t="s">
        <v>1458</v>
      </c>
      <c r="AA2628" s="1" t="s">
        <v>3007</v>
      </c>
      <c r="AJ2628" s="1" t="s">
        <v>76</v>
      </c>
      <c r="AK2628" s="1" t="s">
        <v>3008</v>
      </c>
      <c r="AL2628" s="1">
        <v>20000000</v>
      </c>
      <c r="AM2628" s="1" t="s">
        <v>109</v>
      </c>
      <c r="AN2628" s="1" t="s">
        <v>4699</v>
      </c>
      <c r="AO2628" s="1" t="s">
        <v>4482</v>
      </c>
    </row>
    <row r="2629" spans="1:41" x14ac:dyDescent="0.5">
      <c r="A2629" s="1">
        <v>162</v>
      </c>
      <c r="B2629" s="1" t="s">
        <v>3002</v>
      </c>
      <c r="C2629" s="2">
        <v>43579</v>
      </c>
      <c r="D2629" s="1" t="s">
        <v>3003</v>
      </c>
      <c r="E2629" s="1" t="s">
        <v>3004</v>
      </c>
      <c r="F2629" s="1" t="s">
        <v>128</v>
      </c>
      <c r="G2629" s="1">
        <v>20</v>
      </c>
      <c r="H2629" s="1">
        <v>41</v>
      </c>
      <c r="I2629" s="1" t="s">
        <v>690</v>
      </c>
      <c r="J2629" s="1">
        <v>2.41</v>
      </c>
      <c r="K2629" s="1">
        <v>13.897869</v>
      </c>
      <c r="L2629" s="1">
        <v>-60.968711999999996</v>
      </c>
      <c r="M2629" s="1" t="s">
        <v>195</v>
      </c>
      <c r="N2629" s="1">
        <v>0</v>
      </c>
      <c r="O2629" s="1">
        <v>25.14509</v>
      </c>
      <c r="P2629" s="1">
        <v>-80.396960000000007</v>
      </c>
      <c r="Q2629" s="1">
        <v>96400</v>
      </c>
      <c r="R2629" s="1" t="s">
        <v>3005</v>
      </c>
      <c r="S2629" s="1" t="s">
        <v>91</v>
      </c>
      <c r="T2629" s="1" t="s">
        <v>104</v>
      </c>
      <c r="U2629" s="1" t="s">
        <v>105</v>
      </c>
      <c r="X2629" s="1" t="s">
        <v>3006</v>
      </c>
      <c r="Z2629" s="1" t="s">
        <v>690</v>
      </c>
      <c r="AA2629" s="1" t="s">
        <v>3007</v>
      </c>
      <c r="AJ2629" s="1" t="s">
        <v>76</v>
      </c>
      <c r="AK2629" s="1" t="s">
        <v>3008</v>
      </c>
      <c r="AL2629" s="1">
        <v>20000000</v>
      </c>
      <c r="AM2629" s="1" t="s">
        <v>109</v>
      </c>
      <c r="AN2629" s="1" t="s">
        <v>4699</v>
      </c>
      <c r="AO2629" s="1" t="s">
        <v>4482</v>
      </c>
    </row>
    <row r="2630" spans="1:41" x14ac:dyDescent="0.5">
      <c r="A2630" s="1">
        <v>162</v>
      </c>
      <c r="B2630" s="1" t="s">
        <v>3002</v>
      </c>
      <c r="C2630" s="2">
        <v>43579</v>
      </c>
      <c r="D2630" s="1" t="s">
        <v>3003</v>
      </c>
      <c r="E2630" s="1" t="s">
        <v>3004</v>
      </c>
      <c r="F2630" s="1" t="s">
        <v>88</v>
      </c>
      <c r="G2630" s="1">
        <v>6.5</v>
      </c>
      <c r="H2630" s="1">
        <v>41</v>
      </c>
      <c r="I2630" s="1" t="s">
        <v>690</v>
      </c>
      <c r="J2630" s="1">
        <v>2.41</v>
      </c>
      <c r="K2630" s="1">
        <v>13.897869</v>
      </c>
      <c r="L2630" s="1">
        <v>-60.968711999999996</v>
      </c>
      <c r="M2630" s="1" t="s">
        <v>195</v>
      </c>
      <c r="N2630" s="1">
        <v>0</v>
      </c>
      <c r="O2630" s="1">
        <v>25.14509</v>
      </c>
      <c r="P2630" s="1">
        <v>-80.396960000000007</v>
      </c>
      <c r="Q2630" s="1">
        <v>31330</v>
      </c>
      <c r="R2630" s="1" t="s">
        <v>3005</v>
      </c>
      <c r="S2630" s="1" t="s">
        <v>91</v>
      </c>
      <c r="T2630" s="1" t="s">
        <v>104</v>
      </c>
      <c r="U2630" s="1" t="s">
        <v>105</v>
      </c>
      <c r="X2630" s="1" t="s">
        <v>3006</v>
      </c>
      <c r="Z2630" s="1" t="s">
        <v>690</v>
      </c>
      <c r="AA2630" s="1" t="s">
        <v>3007</v>
      </c>
      <c r="AJ2630" s="1" t="s">
        <v>76</v>
      </c>
      <c r="AK2630" s="1" t="s">
        <v>3008</v>
      </c>
      <c r="AL2630" s="1">
        <v>20000000</v>
      </c>
      <c r="AM2630" s="1" t="s">
        <v>109</v>
      </c>
      <c r="AN2630" s="1" t="s">
        <v>4699</v>
      </c>
      <c r="AO2630" s="1" t="s">
        <v>4482</v>
      </c>
    </row>
    <row r="2631" spans="1:41" x14ac:dyDescent="0.5">
      <c r="A2631" s="1">
        <v>162</v>
      </c>
      <c r="B2631" s="1" t="s">
        <v>3002</v>
      </c>
      <c r="C2631" s="2">
        <v>43579</v>
      </c>
      <c r="D2631" s="1" t="s">
        <v>3003</v>
      </c>
      <c r="E2631" s="1" t="s">
        <v>3004</v>
      </c>
      <c r="F2631" s="1" t="s">
        <v>1341</v>
      </c>
      <c r="G2631" s="1">
        <v>36</v>
      </c>
      <c r="H2631" s="1">
        <v>41</v>
      </c>
      <c r="I2631" s="1" t="s">
        <v>690</v>
      </c>
      <c r="J2631" s="1">
        <v>2.41</v>
      </c>
      <c r="K2631" s="1">
        <v>13.897869</v>
      </c>
      <c r="L2631" s="1">
        <v>-60.968711999999996</v>
      </c>
      <c r="M2631" s="1" t="s">
        <v>195</v>
      </c>
      <c r="N2631" s="1">
        <v>0</v>
      </c>
      <c r="O2631" s="1">
        <v>25.14509</v>
      </c>
      <c r="P2631" s="1">
        <v>-80.396960000000007</v>
      </c>
      <c r="Q2631" s="1">
        <v>173520</v>
      </c>
      <c r="R2631" s="1" t="s">
        <v>3005</v>
      </c>
      <c r="S2631" s="1" t="s">
        <v>91</v>
      </c>
      <c r="T2631" s="1" t="s">
        <v>104</v>
      </c>
      <c r="U2631" s="1" t="s">
        <v>105</v>
      </c>
      <c r="X2631" s="1" t="s">
        <v>3006</v>
      </c>
      <c r="Z2631" s="1" t="s">
        <v>690</v>
      </c>
      <c r="AA2631" s="1" t="s">
        <v>3007</v>
      </c>
      <c r="AJ2631" s="1" t="s">
        <v>76</v>
      </c>
      <c r="AK2631" s="1" t="s">
        <v>3008</v>
      </c>
      <c r="AL2631" s="1">
        <v>20000000</v>
      </c>
      <c r="AM2631" s="1" t="s">
        <v>109</v>
      </c>
      <c r="AN2631" s="1" t="s">
        <v>4699</v>
      </c>
      <c r="AO2631" s="1" t="s">
        <v>4482</v>
      </c>
    </row>
    <row r="2632" spans="1:41" x14ac:dyDescent="0.5">
      <c r="A2632" s="1">
        <v>162</v>
      </c>
      <c r="B2632" s="1" t="s">
        <v>3002</v>
      </c>
      <c r="C2632" s="2">
        <v>43579</v>
      </c>
      <c r="D2632" s="1" t="s">
        <v>3003</v>
      </c>
      <c r="E2632" s="1" t="s">
        <v>3004</v>
      </c>
      <c r="F2632" s="1" t="s">
        <v>98</v>
      </c>
      <c r="G2632" s="1">
        <v>5</v>
      </c>
      <c r="H2632" s="1">
        <v>41</v>
      </c>
      <c r="I2632" s="1" t="s">
        <v>690</v>
      </c>
      <c r="J2632" s="1">
        <v>2.41</v>
      </c>
      <c r="K2632" s="1">
        <v>13.897869</v>
      </c>
      <c r="L2632" s="1">
        <v>-60.968711999999996</v>
      </c>
      <c r="M2632" s="1" t="s">
        <v>195</v>
      </c>
      <c r="N2632" s="1">
        <v>0</v>
      </c>
      <c r="O2632" s="1">
        <v>25.14509</v>
      </c>
      <c r="P2632" s="1">
        <v>-80.396960000000007</v>
      </c>
      <c r="Q2632" s="1">
        <v>24100</v>
      </c>
      <c r="R2632" s="1" t="s">
        <v>3005</v>
      </c>
      <c r="S2632" s="1" t="s">
        <v>91</v>
      </c>
      <c r="T2632" s="1" t="s">
        <v>104</v>
      </c>
      <c r="U2632" s="1" t="s">
        <v>105</v>
      </c>
      <c r="X2632" s="1" t="s">
        <v>3006</v>
      </c>
      <c r="Z2632" s="1" t="s">
        <v>690</v>
      </c>
      <c r="AA2632" s="1" t="s">
        <v>3007</v>
      </c>
      <c r="AJ2632" s="1" t="s">
        <v>76</v>
      </c>
      <c r="AK2632" s="1" t="s">
        <v>3008</v>
      </c>
      <c r="AL2632" s="1">
        <v>20000000</v>
      </c>
      <c r="AM2632" s="1" t="s">
        <v>109</v>
      </c>
      <c r="AN2632" s="1" t="s">
        <v>4699</v>
      </c>
      <c r="AO2632" s="1" t="s">
        <v>4482</v>
      </c>
    </row>
    <row r="2633" spans="1:41" x14ac:dyDescent="0.5">
      <c r="A2633" s="1">
        <v>162</v>
      </c>
      <c r="B2633" s="1" t="s">
        <v>3002</v>
      </c>
      <c r="C2633" s="2">
        <v>43579</v>
      </c>
      <c r="D2633" s="1" t="s">
        <v>3003</v>
      </c>
      <c r="E2633" s="1" t="s">
        <v>3004</v>
      </c>
      <c r="F2633" s="1" t="s">
        <v>102</v>
      </c>
      <c r="G2633" s="1">
        <v>10</v>
      </c>
      <c r="H2633" s="1">
        <v>41</v>
      </c>
      <c r="I2633" s="1" t="s">
        <v>690</v>
      </c>
      <c r="J2633" s="1">
        <v>2.41</v>
      </c>
      <c r="K2633" s="1">
        <v>13.897869</v>
      </c>
      <c r="L2633" s="1">
        <v>-60.968711999999996</v>
      </c>
      <c r="M2633" s="1" t="s">
        <v>195</v>
      </c>
      <c r="N2633" s="1">
        <v>0</v>
      </c>
      <c r="O2633" s="1">
        <v>25.14509</v>
      </c>
      <c r="P2633" s="1">
        <v>-80.396960000000007</v>
      </c>
      <c r="Q2633" s="1">
        <v>48200</v>
      </c>
      <c r="R2633" s="1" t="s">
        <v>3005</v>
      </c>
      <c r="S2633" s="1" t="s">
        <v>91</v>
      </c>
      <c r="T2633" s="1" t="s">
        <v>104</v>
      </c>
      <c r="U2633" s="1" t="s">
        <v>105</v>
      </c>
      <c r="X2633" s="1" t="s">
        <v>3006</v>
      </c>
      <c r="Z2633" s="1" t="s">
        <v>690</v>
      </c>
      <c r="AA2633" s="1" t="s">
        <v>3007</v>
      </c>
      <c r="AJ2633" s="1" t="s">
        <v>76</v>
      </c>
      <c r="AK2633" s="1" t="s">
        <v>3008</v>
      </c>
      <c r="AL2633" s="1">
        <v>20000000</v>
      </c>
      <c r="AM2633" s="1" t="s">
        <v>109</v>
      </c>
      <c r="AN2633" s="1" t="s">
        <v>4699</v>
      </c>
      <c r="AO2633" s="1" t="s">
        <v>4482</v>
      </c>
    </row>
    <row r="2634" spans="1:41" x14ac:dyDescent="0.5">
      <c r="A2634" s="1">
        <v>162</v>
      </c>
      <c r="B2634" s="1" t="s">
        <v>3002</v>
      </c>
      <c r="C2634" s="2">
        <v>43579</v>
      </c>
      <c r="D2634" s="1" t="s">
        <v>3003</v>
      </c>
      <c r="E2634" s="1" t="s">
        <v>3004</v>
      </c>
      <c r="F2634" s="1" t="s">
        <v>97</v>
      </c>
      <c r="G2634" s="1">
        <v>20</v>
      </c>
      <c r="H2634" s="1">
        <v>41</v>
      </c>
      <c r="I2634" s="1" t="s">
        <v>690</v>
      </c>
      <c r="J2634" s="1">
        <v>2.41</v>
      </c>
      <c r="K2634" s="1">
        <v>13.897869</v>
      </c>
      <c r="L2634" s="1">
        <v>-60.968711999999996</v>
      </c>
      <c r="M2634" s="1" t="s">
        <v>195</v>
      </c>
      <c r="N2634" s="1">
        <v>0</v>
      </c>
      <c r="O2634" s="1">
        <v>25.14509</v>
      </c>
      <c r="P2634" s="1">
        <v>-80.396960000000007</v>
      </c>
      <c r="Q2634" s="1">
        <v>96400</v>
      </c>
      <c r="R2634" s="1" t="s">
        <v>3005</v>
      </c>
      <c r="S2634" s="1" t="s">
        <v>91</v>
      </c>
      <c r="T2634" s="1" t="s">
        <v>104</v>
      </c>
      <c r="U2634" s="1" t="s">
        <v>105</v>
      </c>
      <c r="X2634" s="1" t="s">
        <v>3006</v>
      </c>
      <c r="Z2634" s="1" t="s">
        <v>690</v>
      </c>
      <c r="AA2634" s="1" t="s">
        <v>3007</v>
      </c>
      <c r="AJ2634" s="1" t="s">
        <v>76</v>
      </c>
      <c r="AK2634" s="1" t="s">
        <v>3008</v>
      </c>
      <c r="AL2634" s="1">
        <v>20000000</v>
      </c>
      <c r="AM2634" s="1" t="s">
        <v>109</v>
      </c>
      <c r="AN2634" s="1" t="s">
        <v>4699</v>
      </c>
      <c r="AO2634" s="1" t="s">
        <v>4482</v>
      </c>
    </row>
    <row r="2635" spans="1:41" x14ac:dyDescent="0.5">
      <c r="A2635" s="1">
        <v>162</v>
      </c>
      <c r="B2635" s="1" t="s">
        <v>3002</v>
      </c>
      <c r="C2635" s="2">
        <v>43579</v>
      </c>
      <c r="D2635" s="1" t="s">
        <v>3003</v>
      </c>
      <c r="E2635" s="1" t="s">
        <v>3004</v>
      </c>
      <c r="F2635" s="1" t="s">
        <v>67</v>
      </c>
      <c r="G2635" s="1">
        <v>2.5</v>
      </c>
      <c r="H2635" s="1">
        <v>41</v>
      </c>
      <c r="I2635" s="1" t="s">
        <v>690</v>
      </c>
      <c r="J2635" s="1">
        <v>2.41</v>
      </c>
      <c r="K2635" s="1">
        <v>13.897869</v>
      </c>
      <c r="L2635" s="1">
        <v>-60.968711999999996</v>
      </c>
      <c r="M2635" s="1" t="s">
        <v>195</v>
      </c>
      <c r="N2635" s="1">
        <v>0</v>
      </c>
      <c r="O2635" s="1">
        <v>25.14509</v>
      </c>
      <c r="P2635" s="1">
        <v>-80.396960000000007</v>
      </c>
      <c r="Q2635" s="1">
        <v>12050</v>
      </c>
      <c r="R2635" s="1" t="s">
        <v>3005</v>
      </c>
      <c r="S2635" s="1" t="s">
        <v>91</v>
      </c>
      <c r="T2635" s="1" t="s">
        <v>104</v>
      </c>
      <c r="U2635" s="1" t="s">
        <v>105</v>
      </c>
      <c r="X2635" s="1" t="s">
        <v>3006</v>
      </c>
      <c r="Z2635" s="1" t="s">
        <v>690</v>
      </c>
      <c r="AA2635" s="1" t="s">
        <v>3007</v>
      </c>
      <c r="AJ2635" s="1" t="s">
        <v>76</v>
      </c>
      <c r="AK2635" s="1" t="s">
        <v>3008</v>
      </c>
      <c r="AL2635" s="1">
        <v>20000000</v>
      </c>
      <c r="AM2635" s="1" t="s">
        <v>109</v>
      </c>
      <c r="AN2635" s="1" t="s">
        <v>4699</v>
      </c>
      <c r="AO2635" s="1" t="s">
        <v>4482</v>
      </c>
    </row>
    <row r="2636" spans="1:41" x14ac:dyDescent="0.5">
      <c r="A2636" s="1">
        <v>162</v>
      </c>
      <c r="B2636" s="1" t="s">
        <v>3002</v>
      </c>
      <c r="C2636" s="2">
        <v>43579</v>
      </c>
      <c r="D2636" s="1" t="s">
        <v>3003</v>
      </c>
      <c r="E2636" s="1" t="s">
        <v>3004</v>
      </c>
      <c r="F2636" s="1" t="s">
        <v>128</v>
      </c>
      <c r="G2636" s="1">
        <v>20</v>
      </c>
      <c r="H2636" s="1">
        <v>41</v>
      </c>
      <c r="I2636" s="1" t="s">
        <v>220</v>
      </c>
      <c r="J2636" s="1">
        <v>2.41</v>
      </c>
      <c r="K2636" s="1">
        <v>-2.3559E-2</v>
      </c>
      <c r="L2636" s="1">
        <v>37.906193000000002</v>
      </c>
      <c r="M2636" s="1" t="s">
        <v>69</v>
      </c>
      <c r="N2636" s="1">
        <v>0</v>
      </c>
      <c r="O2636" s="1">
        <v>2.6272389999999999</v>
      </c>
      <c r="P2636" s="1">
        <v>23.381664000000001</v>
      </c>
      <c r="Q2636" s="1">
        <v>96400</v>
      </c>
      <c r="R2636" s="1" t="s">
        <v>3005</v>
      </c>
      <c r="S2636" s="1" t="s">
        <v>91</v>
      </c>
      <c r="T2636" s="1" t="s">
        <v>104</v>
      </c>
      <c r="U2636" s="1" t="s">
        <v>105</v>
      </c>
      <c r="X2636" s="1" t="s">
        <v>3006</v>
      </c>
      <c r="Z2636" s="1" t="s">
        <v>220</v>
      </c>
      <c r="AA2636" s="1" t="s">
        <v>3007</v>
      </c>
      <c r="AJ2636" s="1" t="s">
        <v>76</v>
      </c>
      <c r="AK2636" s="1" t="s">
        <v>3008</v>
      </c>
      <c r="AL2636" s="1">
        <v>20000000</v>
      </c>
      <c r="AM2636" s="1" t="s">
        <v>109</v>
      </c>
      <c r="AN2636" s="1" t="s">
        <v>4699</v>
      </c>
      <c r="AO2636" s="1" t="s">
        <v>4482</v>
      </c>
    </row>
    <row r="2637" spans="1:41" x14ac:dyDescent="0.5">
      <c r="A2637" s="1">
        <v>162</v>
      </c>
      <c r="B2637" s="1" t="s">
        <v>3002</v>
      </c>
      <c r="C2637" s="2">
        <v>43579</v>
      </c>
      <c r="D2637" s="1" t="s">
        <v>3003</v>
      </c>
      <c r="E2637" s="1" t="s">
        <v>3004</v>
      </c>
      <c r="F2637" s="1" t="s">
        <v>88</v>
      </c>
      <c r="G2637" s="1">
        <v>6.5</v>
      </c>
      <c r="H2637" s="1">
        <v>41</v>
      </c>
      <c r="I2637" s="1" t="s">
        <v>220</v>
      </c>
      <c r="J2637" s="1">
        <v>2.41</v>
      </c>
      <c r="K2637" s="1">
        <v>-2.3559E-2</v>
      </c>
      <c r="L2637" s="1">
        <v>37.906193000000002</v>
      </c>
      <c r="M2637" s="1" t="s">
        <v>69</v>
      </c>
      <c r="N2637" s="1">
        <v>0</v>
      </c>
      <c r="O2637" s="1">
        <v>2.6272389999999999</v>
      </c>
      <c r="P2637" s="1">
        <v>23.381664000000001</v>
      </c>
      <c r="Q2637" s="1">
        <v>31330</v>
      </c>
      <c r="R2637" s="1" t="s">
        <v>3005</v>
      </c>
      <c r="S2637" s="1" t="s">
        <v>91</v>
      </c>
      <c r="T2637" s="1" t="s">
        <v>104</v>
      </c>
      <c r="U2637" s="1" t="s">
        <v>105</v>
      </c>
      <c r="X2637" s="1" t="s">
        <v>3006</v>
      </c>
      <c r="Z2637" s="1" t="s">
        <v>220</v>
      </c>
      <c r="AA2637" s="1" t="s">
        <v>3007</v>
      </c>
      <c r="AJ2637" s="1" t="s">
        <v>76</v>
      </c>
      <c r="AK2637" s="1" t="s">
        <v>3008</v>
      </c>
      <c r="AL2637" s="1">
        <v>20000000</v>
      </c>
      <c r="AM2637" s="1" t="s">
        <v>109</v>
      </c>
      <c r="AN2637" s="1" t="s">
        <v>4699</v>
      </c>
      <c r="AO2637" s="1" t="s">
        <v>4482</v>
      </c>
    </row>
    <row r="2638" spans="1:41" x14ac:dyDescent="0.5">
      <c r="A2638" s="1">
        <v>162</v>
      </c>
      <c r="B2638" s="1" t="s">
        <v>3002</v>
      </c>
      <c r="C2638" s="2">
        <v>43579</v>
      </c>
      <c r="D2638" s="1" t="s">
        <v>3003</v>
      </c>
      <c r="E2638" s="1" t="s">
        <v>3004</v>
      </c>
      <c r="F2638" s="1" t="s">
        <v>1341</v>
      </c>
      <c r="G2638" s="1">
        <v>36</v>
      </c>
      <c r="H2638" s="1">
        <v>41</v>
      </c>
      <c r="I2638" s="1" t="s">
        <v>220</v>
      </c>
      <c r="J2638" s="1">
        <v>2.41</v>
      </c>
      <c r="K2638" s="1">
        <v>-2.3559E-2</v>
      </c>
      <c r="L2638" s="1">
        <v>37.906193000000002</v>
      </c>
      <c r="M2638" s="1" t="s">
        <v>69</v>
      </c>
      <c r="N2638" s="1">
        <v>0</v>
      </c>
      <c r="O2638" s="1">
        <v>2.6272389999999999</v>
      </c>
      <c r="P2638" s="1">
        <v>23.381664000000001</v>
      </c>
      <c r="Q2638" s="1">
        <v>173520</v>
      </c>
      <c r="R2638" s="1" t="s">
        <v>3005</v>
      </c>
      <c r="S2638" s="1" t="s">
        <v>91</v>
      </c>
      <c r="T2638" s="1" t="s">
        <v>104</v>
      </c>
      <c r="U2638" s="1" t="s">
        <v>105</v>
      </c>
      <c r="X2638" s="1" t="s">
        <v>3006</v>
      </c>
      <c r="Z2638" s="1" t="s">
        <v>220</v>
      </c>
      <c r="AA2638" s="1" t="s">
        <v>3007</v>
      </c>
      <c r="AJ2638" s="1" t="s">
        <v>76</v>
      </c>
      <c r="AK2638" s="1" t="s">
        <v>3008</v>
      </c>
      <c r="AL2638" s="1">
        <v>20000000</v>
      </c>
      <c r="AM2638" s="1" t="s">
        <v>109</v>
      </c>
      <c r="AN2638" s="1" t="s">
        <v>4699</v>
      </c>
      <c r="AO2638" s="1" t="s">
        <v>4482</v>
      </c>
    </row>
    <row r="2639" spans="1:41" x14ac:dyDescent="0.5">
      <c r="A2639" s="1">
        <v>162</v>
      </c>
      <c r="B2639" s="1" t="s">
        <v>3002</v>
      </c>
      <c r="C2639" s="2">
        <v>43579</v>
      </c>
      <c r="D2639" s="1" t="s">
        <v>3003</v>
      </c>
      <c r="E2639" s="1" t="s">
        <v>3004</v>
      </c>
      <c r="F2639" s="1" t="s">
        <v>98</v>
      </c>
      <c r="G2639" s="1">
        <v>5</v>
      </c>
      <c r="H2639" s="1">
        <v>41</v>
      </c>
      <c r="I2639" s="1" t="s">
        <v>220</v>
      </c>
      <c r="J2639" s="1">
        <v>2.41</v>
      </c>
      <c r="K2639" s="1">
        <v>-2.3559E-2</v>
      </c>
      <c r="L2639" s="1">
        <v>37.906193000000002</v>
      </c>
      <c r="M2639" s="1" t="s">
        <v>69</v>
      </c>
      <c r="N2639" s="1">
        <v>0</v>
      </c>
      <c r="O2639" s="1">
        <v>2.6272389999999999</v>
      </c>
      <c r="P2639" s="1">
        <v>23.381664000000001</v>
      </c>
      <c r="Q2639" s="1">
        <v>24100</v>
      </c>
      <c r="R2639" s="1" t="s">
        <v>3005</v>
      </c>
      <c r="S2639" s="1" t="s">
        <v>91</v>
      </c>
      <c r="T2639" s="1" t="s">
        <v>104</v>
      </c>
      <c r="U2639" s="1" t="s">
        <v>105</v>
      </c>
      <c r="X2639" s="1" t="s">
        <v>3006</v>
      </c>
      <c r="Z2639" s="1" t="s">
        <v>220</v>
      </c>
      <c r="AA2639" s="1" t="s">
        <v>3007</v>
      </c>
      <c r="AJ2639" s="1" t="s">
        <v>76</v>
      </c>
      <c r="AK2639" s="1" t="s">
        <v>3008</v>
      </c>
      <c r="AL2639" s="1">
        <v>20000000</v>
      </c>
      <c r="AM2639" s="1" t="s">
        <v>109</v>
      </c>
      <c r="AN2639" s="1" t="s">
        <v>4699</v>
      </c>
      <c r="AO2639" s="1" t="s">
        <v>4482</v>
      </c>
    </row>
    <row r="2640" spans="1:41" x14ac:dyDescent="0.5">
      <c r="A2640" s="1">
        <v>162</v>
      </c>
      <c r="B2640" s="1" t="s">
        <v>3002</v>
      </c>
      <c r="C2640" s="2">
        <v>43579</v>
      </c>
      <c r="D2640" s="1" t="s">
        <v>3003</v>
      </c>
      <c r="E2640" s="1" t="s">
        <v>3004</v>
      </c>
      <c r="F2640" s="1" t="s">
        <v>102</v>
      </c>
      <c r="G2640" s="1">
        <v>10</v>
      </c>
      <c r="H2640" s="1">
        <v>41</v>
      </c>
      <c r="I2640" s="1" t="s">
        <v>220</v>
      </c>
      <c r="J2640" s="1">
        <v>2.41</v>
      </c>
      <c r="K2640" s="1">
        <v>-2.3559E-2</v>
      </c>
      <c r="L2640" s="1">
        <v>37.906193000000002</v>
      </c>
      <c r="M2640" s="1" t="s">
        <v>69</v>
      </c>
      <c r="N2640" s="1">
        <v>0</v>
      </c>
      <c r="O2640" s="1">
        <v>2.6272389999999999</v>
      </c>
      <c r="P2640" s="1">
        <v>23.381664000000001</v>
      </c>
      <c r="Q2640" s="1">
        <v>48200</v>
      </c>
      <c r="R2640" s="1" t="s">
        <v>3005</v>
      </c>
      <c r="S2640" s="1" t="s">
        <v>91</v>
      </c>
      <c r="T2640" s="1" t="s">
        <v>104</v>
      </c>
      <c r="U2640" s="1" t="s">
        <v>105</v>
      </c>
      <c r="X2640" s="1" t="s">
        <v>3006</v>
      </c>
      <c r="Z2640" s="1" t="s">
        <v>220</v>
      </c>
      <c r="AA2640" s="1" t="s">
        <v>3007</v>
      </c>
      <c r="AJ2640" s="1" t="s">
        <v>76</v>
      </c>
      <c r="AK2640" s="1" t="s">
        <v>3008</v>
      </c>
      <c r="AL2640" s="1">
        <v>20000000</v>
      </c>
      <c r="AM2640" s="1" t="s">
        <v>109</v>
      </c>
      <c r="AN2640" s="1" t="s">
        <v>4699</v>
      </c>
      <c r="AO2640" s="1" t="s">
        <v>4482</v>
      </c>
    </row>
    <row r="2641" spans="1:41" x14ac:dyDescent="0.5">
      <c r="A2641" s="1">
        <v>162</v>
      </c>
      <c r="B2641" s="1" t="s">
        <v>3002</v>
      </c>
      <c r="C2641" s="2">
        <v>43579</v>
      </c>
      <c r="D2641" s="1" t="s">
        <v>3003</v>
      </c>
      <c r="E2641" s="1" t="s">
        <v>3004</v>
      </c>
      <c r="F2641" s="1" t="s">
        <v>97</v>
      </c>
      <c r="G2641" s="1">
        <v>20</v>
      </c>
      <c r="H2641" s="1">
        <v>41</v>
      </c>
      <c r="I2641" s="1" t="s">
        <v>220</v>
      </c>
      <c r="J2641" s="1">
        <v>2.41</v>
      </c>
      <c r="K2641" s="1">
        <v>-2.3559E-2</v>
      </c>
      <c r="L2641" s="1">
        <v>37.906193000000002</v>
      </c>
      <c r="M2641" s="1" t="s">
        <v>69</v>
      </c>
      <c r="N2641" s="1">
        <v>0</v>
      </c>
      <c r="O2641" s="1">
        <v>2.6272389999999999</v>
      </c>
      <c r="P2641" s="1">
        <v>23.381664000000001</v>
      </c>
      <c r="Q2641" s="1">
        <v>96400</v>
      </c>
      <c r="R2641" s="1" t="s">
        <v>3005</v>
      </c>
      <c r="S2641" s="1" t="s">
        <v>91</v>
      </c>
      <c r="T2641" s="1" t="s">
        <v>104</v>
      </c>
      <c r="U2641" s="1" t="s">
        <v>105</v>
      </c>
      <c r="X2641" s="1" t="s">
        <v>3006</v>
      </c>
      <c r="Z2641" s="1" t="s">
        <v>220</v>
      </c>
      <c r="AA2641" s="1" t="s">
        <v>3007</v>
      </c>
      <c r="AJ2641" s="1" t="s">
        <v>76</v>
      </c>
      <c r="AK2641" s="1" t="s">
        <v>3008</v>
      </c>
      <c r="AL2641" s="1">
        <v>20000000</v>
      </c>
      <c r="AM2641" s="1" t="s">
        <v>109</v>
      </c>
      <c r="AN2641" s="1" t="s">
        <v>4699</v>
      </c>
      <c r="AO2641" s="1" t="s">
        <v>4482</v>
      </c>
    </row>
    <row r="2642" spans="1:41" x14ac:dyDescent="0.5">
      <c r="A2642" s="1">
        <v>162</v>
      </c>
      <c r="B2642" s="1" t="s">
        <v>3002</v>
      </c>
      <c r="C2642" s="2">
        <v>43579</v>
      </c>
      <c r="D2642" s="1" t="s">
        <v>3003</v>
      </c>
      <c r="E2642" s="1" t="s">
        <v>3004</v>
      </c>
      <c r="F2642" s="1" t="s">
        <v>67</v>
      </c>
      <c r="G2642" s="1">
        <v>2.5</v>
      </c>
      <c r="H2642" s="1">
        <v>41</v>
      </c>
      <c r="I2642" s="1" t="s">
        <v>220</v>
      </c>
      <c r="J2642" s="1">
        <v>2.41</v>
      </c>
      <c r="K2642" s="1">
        <v>-2.3559E-2</v>
      </c>
      <c r="L2642" s="1">
        <v>37.906193000000002</v>
      </c>
      <c r="M2642" s="1" t="s">
        <v>69</v>
      </c>
      <c r="N2642" s="1">
        <v>0</v>
      </c>
      <c r="O2642" s="1">
        <v>2.6272389999999999</v>
      </c>
      <c r="P2642" s="1">
        <v>23.381664000000001</v>
      </c>
      <c r="Q2642" s="1">
        <v>12050</v>
      </c>
      <c r="R2642" s="1" t="s">
        <v>3005</v>
      </c>
      <c r="S2642" s="1" t="s">
        <v>91</v>
      </c>
      <c r="T2642" s="1" t="s">
        <v>104</v>
      </c>
      <c r="U2642" s="1" t="s">
        <v>105</v>
      </c>
      <c r="X2642" s="1" t="s">
        <v>3006</v>
      </c>
      <c r="Z2642" s="1" t="s">
        <v>220</v>
      </c>
      <c r="AA2642" s="1" t="s">
        <v>3007</v>
      </c>
      <c r="AJ2642" s="1" t="s">
        <v>76</v>
      </c>
      <c r="AK2642" s="1" t="s">
        <v>3008</v>
      </c>
      <c r="AL2642" s="1">
        <v>20000000</v>
      </c>
      <c r="AM2642" s="1" t="s">
        <v>109</v>
      </c>
      <c r="AN2642" s="1" t="s">
        <v>4699</v>
      </c>
      <c r="AO2642" s="1" t="s">
        <v>4482</v>
      </c>
    </row>
    <row r="2643" spans="1:41" x14ac:dyDescent="0.5">
      <c r="A2643" s="1">
        <v>162</v>
      </c>
      <c r="B2643" s="1" t="s">
        <v>3002</v>
      </c>
      <c r="C2643" s="2">
        <v>43579</v>
      </c>
      <c r="D2643" s="1" t="s">
        <v>3003</v>
      </c>
      <c r="E2643" s="1" t="s">
        <v>3004</v>
      </c>
      <c r="F2643" s="1" t="s">
        <v>128</v>
      </c>
      <c r="G2643" s="1">
        <v>20</v>
      </c>
      <c r="H2643" s="1">
        <v>41</v>
      </c>
      <c r="I2643" s="1" t="s">
        <v>3014</v>
      </c>
      <c r="J2643" s="1">
        <v>2.42</v>
      </c>
      <c r="K2643" s="1">
        <v>-8.1964579999999998</v>
      </c>
      <c r="L2643" s="1">
        <v>157.33702600000001</v>
      </c>
      <c r="M2643" s="1" t="s">
        <v>1002</v>
      </c>
      <c r="N2643" s="1">
        <v>0</v>
      </c>
      <c r="O2643" s="1">
        <v>-11.711587</v>
      </c>
      <c r="P2643" s="1">
        <v>163.84307100000001</v>
      </c>
      <c r="Q2643" s="1">
        <v>96800</v>
      </c>
      <c r="R2643" s="1" t="s">
        <v>3005</v>
      </c>
      <c r="S2643" s="1" t="s">
        <v>91</v>
      </c>
      <c r="T2643" s="1" t="s">
        <v>104</v>
      </c>
      <c r="U2643" s="1" t="s">
        <v>105</v>
      </c>
      <c r="X2643" s="1" t="s">
        <v>3006</v>
      </c>
      <c r="Z2643" s="1" t="s">
        <v>3014</v>
      </c>
      <c r="AA2643" s="1" t="s">
        <v>3007</v>
      </c>
      <c r="AJ2643" s="1" t="s">
        <v>76</v>
      </c>
      <c r="AK2643" s="1" t="s">
        <v>3008</v>
      </c>
      <c r="AL2643" s="1">
        <v>20000000</v>
      </c>
      <c r="AM2643" s="1" t="s">
        <v>109</v>
      </c>
      <c r="AN2643" s="1" t="s">
        <v>4699</v>
      </c>
      <c r="AO2643" s="1" t="s">
        <v>4482</v>
      </c>
    </row>
    <row r="2644" spans="1:41" x14ac:dyDescent="0.5">
      <c r="A2644" s="1">
        <v>162</v>
      </c>
      <c r="B2644" s="1" t="s">
        <v>3002</v>
      </c>
      <c r="C2644" s="2">
        <v>43579</v>
      </c>
      <c r="D2644" s="1" t="s">
        <v>3003</v>
      </c>
      <c r="E2644" s="1" t="s">
        <v>3004</v>
      </c>
      <c r="F2644" s="1" t="s">
        <v>88</v>
      </c>
      <c r="G2644" s="1">
        <v>6.5</v>
      </c>
      <c r="H2644" s="1">
        <v>41</v>
      </c>
      <c r="I2644" s="1" t="s">
        <v>3014</v>
      </c>
      <c r="J2644" s="1">
        <v>2.42</v>
      </c>
      <c r="K2644" s="1">
        <v>-8.1964579999999998</v>
      </c>
      <c r="L2644" s="1">
        <v>157.33702600000001</v>
      </c>
      <c r="M2644" s="1" t="s">
        <v>1002</v>
      </c>
      <c r="N2644" s="1">
        <v>0</v>
      </c>
      <c r="O2644" s="1">
        <v>-11.711587</v>
      </c>
      <c r="P2644" s="1">
        <v>163.84307100000001</v>
      </c>
      <c r="Q2644" s="1">
        <v>31460</v>
      </c>
      <c r="R2644" s="1" t="s">
        <v>3005</v>
      </c>
      <c r="S2644" s="1" t="s">
        <v>91</v>
      </c>
      <c r="T2644" s="1" t="s">
        <v>104</v>
      </c>
      <c r="U2644" s="1" t="s">
        <v>105</v>
      </c>
      <c r="X2644" s="1" t="s">
        <v>3006</v>
      </c>
      <c r="Z2644" s="1" t="s">
        <v>3014</v>
      </c>
      <c r="AA2644" s="1" t="s">
        <v>3007</v>
      </c>
      <c r="AJ2644" s="1" t="s">
        <v>76</v>
      </c>
      <c r="AK2644" s="1" t="s">
        <v>3008</v>
      </c>
      <c r="AL2644" s="1">
        <v>20000000</v>
      </c>
      <c r="AM2644" s="1" t="s">
        <v>109</v>
      </c>
      <c r="AN2644" s="1" t="s">
        <v>4699</v>
      </c>
      <c r="AO2644" s="1" t="s">
        <v>4482</v>
      </c>
    </row>
    <row r="2645" spans="1:41" x14ac:dyDescent="0.5">
      <c r="A2645" s="1">
        <v>162</v>
      </c>
      <c r="B2645" s="1" t="s">
        <v>3002</v>
      </c>
      <c r="C2645" s="2">
        <v>43579</v>
      </c>
      <c r="D2645" s="1" t="s">
        <v>3003</v>
      </c>
      <c r="E2645" s="1" t="s">
        <v>3004</v>
      </c>
      <c r="F2645" s="1" t="s">
        <v>1341</v>
      </c>
      <c r="G2645" s="1">
        <v>36</v>
      </c>
      <c r="H2645" s="1">
        <v>41</v>
      </c>
      <c r="I2645" s="1" t="s">
        <v>3014</v>
      </c>
      <c r="J2645" s="1">
        <v>2.42</v>
      </c>
      <c r="K2645" s="1">
        <v>-8.1964579999999998</v>
      </c>
      <c r="L2645" s="1">
        <v>157.33702600000001</v>
      </c>
      <c r="M2645" s="1" t="s">
        <v>1002</v>
      </c>
      <c r="N2645" s="1">
        <v>0</v>
      </c>
      <c r="O2645" s="1">
        <v>-11.711587</v>
      </c>
      <c r="P2645" s="1">
        <v>163.84307100000001</v>
      </c>
      <c r="Q2645" s="1">
        <v>174240</v>
      </c>
      <c r="R2645" s="1" t="s">
        <v>3005</v>
      </c>
      <c r="S2645" s="1" t="s">
        <v>91</v>
      </c>
      <c r="T2645" s="1" t="s">
        <v>104</v>
      </c>
      <c r="U2645" s="1" t="s">
        <v>105</v>
      </c>
      <c r="X2645" s="1" t="s">
        <v>3006</v>
      </c>
      <c r="Z2645" s="1" t="s">
        <v>3014</v>
      </c>
      <c r="AA2645" s="1" t="s">
        <v>3007</v>
      </c>
      <c r="AJ2645" s="1" t="s">
        <v>76</v>
      </c>
      <c r="AK2645" s="1" t="s">
        <v>3008</v>
      </c>
      <c r="AL2645" s="1">
        <v>20000000</v>
      </c>
      <c r="AM2645" s="1" t="s">
        <v>109</v>
      </c>
      <c r="AN2645" s="1" t="s">
        <v>4699</v>
      </c>
      <c r="AO2645" s="1" t="s">
        <v>4482</v>
      </c>
    </row>
    <row r="2646" spans="1:41" x14ac:dyDescent="0.5">
      <c r="A2646" s="1">
        <v>162</v>
      </c>
      <c r="B2646" s="1" t="s">
        <v>3002</v>
      </c>
      <c r="C2646" s="2">
        <v>43579</v>
      </c>
      <c r="D2646" s="1" t="s">
        <v>3003</v>
      </c>
      <c r="E2646" s="1" t="s">
        <v>3004</v>
      </c>
      <c r="F2646" s="1" t="s">
        <v>98</v>
      </c>
      <c r="G2646" s="1">
        <v>5</v>
      </c>
      <c r="H2646" s="1">
        <v>41</v>
      </c>
      <c r="I2646" s="1" t="s">
        <v>3014</v>
      </c>
      <c r="J2646" s="1">
        <v>2.42</v>
      </c>
      <c r="K2646" s="1">
        <v>-8.1964579999999998</v>
      </c>
      <c r="L2646" s="1">
        <v>157.33702600000001</v>
      </c>
      <c r="M2646" s="1" t="s">
        <v>1002</v>
      </c>
      <c r="N2646" s="1">
        <v>0</v>
      </c>
      <c r="O2646" s="1">
        <v>-11.711587</v>
      </c>
      <c r="P2646" s="1">
        <v>163.84307100000001</v>
      </c>
      <c r="Q2646" s="1">
        <v>24200</v>
      </c>
      <c r="R2646" s="1" t="s">
        <v>3005</v>
      </c>
      <c r="S2646" s="1" t="s">
        <v>91</v>
      </c>
      <c r="T2646" s="1" t="s">
        <v>104</v>
      </c>
      <c r="U2646" s="1" t="s">
        <v>105</v>
      </c>
      <c r="X2646" s="1" t="s">
        <v>3006</v>
      </c>
      <c r="Z2646" s="1" t="s">
        <v>3014</v>
      </c>
      <c r="AA2646" s="1" t="s">
        <v>3007</v>
      </c>
      <c r="AJ2646" s="1" t="s">
        <v>76</v>
      </c>
      <c r="AK2646" s="1" t="s">
        <v>3008</v>
      </c>
      <c r="AL2646" s="1">
        <v>20000000</v>
      </c>
      <c r="AM2646" s="1" t="s">
        <v>109</v>
      </c>
      <c r="AN2646" s="1" t="s">
        <v>4699</v>
      </c>
      <c r="AO2646" s="1" t="s">
        <v>4482</v>
      </c>
    </row>
    <row r="2647" spans="1:41" x14ac:dyDescent="0.5">
      <c r="A2647" s="1">
        <v>162</v>
      </c>
      <c r="B2647" s="1" t="s">
        <v>3002</v>
      </c>
      <c r="C2647" s="2">
        <v>43579</v>
      </c>
      <c r="D2647" s="1" t="s">
        <v>3003</v>
      </c>
      <c r="E2647" s="1" t="s">
        <v>3004</v>
      </c>
      <c r="F2647" s="1" t="s">
        <v>102</v>
      </c>
      <c r="G2647" s="1">
        <v>10</v>
      </c>
      <c r="H2647" s="1">
        <v>41</v>
      </c>
      <c r="I2647" s="1" t="s">
        <v>3014</v>
      </c>
      <c r="J2647" s="1">
        <v>2.42</v>
      </c>
      <c r="K2647" s="1">
        <v>-8.1964579999999998</v>
      </c>
      <c r="L2647" s="1">
        <v>157.33702600000001</v>
      </c>
      <c r="M2647" s="1" t="s">
        <v>1002</v>
      </c>
      <c r="N2647" s="1">
        <v>0</v>
      </c>
      <c r="O2647" s="1">
        <v>-11.711587</v>
      </c>
      <c r="P2647" s="1">
        <v>163.84307100000001</v>
      </c>
      <c r="Q2647" s="1">
        <v>48400</v>
      </c>
      <c r="R2647" s="1" t="s">
        <v>3005</v>
      </c>
      <c r="S2647" s="1" t="s">
        <v>91</v>
      </c>
      <c r="T2647" s="1" t="s">
        <v>104</v>
      </c>
      <c r="U2647" s="1" t="s">
        <v>105</v>
      </c>
      <c r="X2647" s="1" t="s">
        <v>3006</v>
      </c>
      <c r="Z2647" s="1" t="s">
        <v>3014</v>
      </c>
      <c r="AA2647" s="1" t="s">
        <v>3007</v>
      </c>
      <c r="AJ2647" s="1" t="s">
        <v>76</v>
      </c>
      <c r="AK2647" s="1" t="s">
        <v>3008</v>
      </c>
      <c r="AL2647" s="1">
        <v>20000000</v>
      </c>
      <c r="AM2647" s="1" t="s">
        <v>109</v>
      </c>
      <c r="AN2647" s="1" t="s">
        <v>4699</v>
      </c>
      <c r="AO2647" s="1" t="s">
        <v>4482</v>
      </c>
    </row>
    <row r="2648" spans="1:41" x14ac:dyDescent="0.5">
      <c r="A2648" s="1">
        <v>162</v>
      </c>
      <c r="B2648" s="1" t="s">
        <v>3002</v>
      </c>
      <c r="C2648" s="2">
        <v>43579</v>
      </c>
      <c r="D2648" s="1" t="s">
        <v>3003</v>
      </c>
      <c r="E2648" s="1" t="s">
        <v>3004</v>
      </c>
      <c r="F2648" s="1" t="s">
        <v>97</v>
      </c>
      <c r="G2648" s="1">
        <v>20</v>
      </c>
      <c r="H2648" s="1">
        <v>41</v>
      </c>
      <c r="I2648" s="1" t="s">
        <v>3014</v>
      </c>
      <c r="J2648" s="1">
        <v>2.42</v>
      </c>
      <c r="K2648" s="1">
        <v>-8.1964579999999998</v>
      </c>
      <c r="L2648" s="1">
        <v>157.33702600000001</v>
      </c>
      <c r="M2648" s="1" t="s">
        <v>1002</v>
      </c>
      <c r="N2648" s="1">
        <v>0</v>
      </c>
      <c r="O2648" s="1">
        <v>-11.711587</v>
      </c>
      <c r="P2648" s="1">
        <v>163.84307100000001</v>
      </c>
      <c r="Q2648" s="1">
        <v>96800</v>
      </c>
      <c r="R2648" s="1" t="s">
        <v>3005</v>
      </c>
      <c r="S2648" s="1" t="s">
        <v>91</v>
      </c>
      <c r="T2648" s="1" t="s">
        <v>104</v>
      </c>
      <c r="U2648" s="1" t="s">
        <v>105</v>
      </c>
      <c r="X2648" s="1" t="s">
        <v>3006</v>
      </c>
      <c r="Z2648" s="1" t="s">
        <v>3014</v>
      </c>
      <c r="AA2648" s="1" t="s">
        <v>3007</v>
      </c>
      <c r="AJ2648" s="1" t="s">
        <v>76</v>
      </c>
      <c r="AK2648" s="1" t="s">
        <v>3008</v>
      </c>
      <c r="AL2648" s="1">
        <v>20000000</v>
      </c>
      <c r="AM2648" s="1" t="s">
        <v>109</v>
      </c>
      <c r="AN2648" s="1" t="s">
        <v>4699</v>
      </c>
      <c r="AO2648" s="1" t="s">
        <v>4482</v>
      </c>
    </row>
    <row r="2649" spans="1:41" x14ac:dyDescent="0.5">
      <c r="A2649" s="1">
        <v>162</v>
      </c>
      <c r="B2649" s="1" t="s">
        <v>3002</v>
      </c>
      <c r="C2649" s="2">
        <v>43579</v>
      </c>
      <c r="D2649" s="1" t="s">
        <v>3003</v>
      </c>
      <c r="E2649" s="1" t="s">
        <v>3004</v>
      </c>
      <c r="F2649" s="1" t="s">
        <v>67</v>
      </c>
      <c r="G2649" s="1">
        <v>2.5</v>
      </c>
      <c r="H2649" s="1">
        <v>41</v>
      </c>
      <c r="I2649" s="1" t="s">
        <v>3014</v>
      </c>
      <c r="J2649" s="1">
        <v>2.42</v>
      </c>
      <c r="K2649" s="1">
        <v>-8.1964579999999998</v>
      </c>
      <c r="L2649" s="1">
        <v>157.33702600000001</v>
      </c>
      <c r="M2649" s="1" t="s">
        <v>1002</v>
      </c>
      <c r="N2649" s="1">
        <v>0</v>
      </c>
      <c r="O2649" s="1">
        <v>-11.711587</v>
      </c>
      <c r="P2649" s="1">
        <v>163.84307100000001</v>
      </c>
      <c r="Q2649" s="1">
        <v>12100</v>
      </c>
      <c r="R2649" s="1" t="s">
        <v>3005</v>
      </c>
      <c r="S2649" s="1" t="s">
        <v>91</v>
      </c>
      <c r="T2649" s="1" t="s">
        <v>104</v>
      </c>
      <c r="U2649" s="1" t="s">
        <v>105</v>
      </c>
      <c r="X2649" s="1" t="s">
        <v>3006</v>
      </c>
      <c r="Z2649" s="1" t="s">
        <v>3014</v>
      </c>
      <c r="AA2649" s="1" t="s">
        <v>3007</v>
      </c>
      <c r="AJ2649" s="1" t="s">
        <v>76</v>
      </c>
      <c r="AK2649" s="1" t="s">
        <v>3008</v>
      </c>
      <c r="AL2649" s="1">
        <v>20000000</v>
      </c>
      <c r="AM2649" s="1" t="s">
        <v>109</v>
      </c>
      <c r="AN2649" s="1" t="s">
        <v>4699</v>
      </c>
      <c r="AO2649" s="1" t="s">
        <v>4482</v>
      </c>
    </row>
    <row r="2650" spans="1:41" x14ac:dyDescent="0.5">
      <c r="A2650" s="1">
        <v>162</v>
      </c>
      <c r="B2650" s="1" t="s">
        <v>3002</v>
      </c>
      <c r="C2650" s="2">
        <v>43579</v>
      </c>
      <c r="D2650" s="1" t="s">
        <v>3003</v>
      </c>
      <c r="E2650" s="1" t="s">
        <v>3004</v>
      </c>
      <c r="F2650" s="1" t="s">
        <v>128</v>
      </c>
      <c r="G2650" s="1">
        <v>20</v>
      </c>
      <c r="H2650" s="1">
        <v>41</v>
      </c>
      <c r="I2650" s="1" t="s">
        <v>687</v>
      </c>
      <c r="J2650" s="1">
        <v>2.41</v>
      </c>
      <c r="K2650" s="1">
        <v>12.112926</v>
      </c>
      <c r="L2650" s="1">
        <v>-61.679377000000002</v>
      </c>
      <c r="M2650" s="1" t="s">
        <v>195</v>
      </c>
      <c r="N2650" s="1">
        <v>0</v>
      </c>
      <c r="O2650" s="1">
        <v>25.14509</v>
      </c>
      <c r="P2650" s="1">
        <v>-80.396960000000007</v>
      </c>
      <c r="Q2650" s="1">
        <v>96400</v>
      </c>
      <c r="R2650" s="1" t="s">
        <v>3005</v>
      </c>
      <c r="S2650" s="1" t="s">
        <v>91</v>
      </c>
      <c r="T2650" s="1" t="s">
        <v>104</v>
      </c>
      <c r="U2650" s="1" t="s">
        <v>105</v>
      </c>
      <c r="X2650" s="1" t="s">
        <v>3006</v>
      </c>
      <c r="Z2650" s="1" t="s">
        <v>687</v>
      </c>
      <c r="AA2650" s="1" t="s">
        <v>3007</v>
      </c>
      <c r="AJ2650" s="1" t="s">
        <v>76</v>
      </c>
      <c r="AK2650" s="1" t="s">
        <v>3008</v>
      </c>
      <c r="AL2650" s="1">
        <v>20000000</v>
      </c>
      <c r="AM2650" s="1" t="s">
        <v>109</v>
      </c>
      <c r="AN2650" s="1" t="s">
        <v>4699</v>
      </c>
      <c r="AO2650" s="1" t="s">
        <v>4482</v>
      </c>
    </row>
    <row r="2651" spans="1:41" x14ac:dyDescent="0.5">
      <c r="A2651" s="1">
        <v>162</v>
      </c>
      <c r="B2651" s="1" t="s">
        <v>3002</v>
      </c>
      <c r="C2651" s="2">
        <v>43579</v>
      </c>
      <c r="D2651" s="1" t="s">
        <v>3003</v>
      </c>
      <c r="E2651" s="1" t="s">
        <v>3004</v>
      </c>
      <c r="F2651" s="1" t="s">
        <v>88</v>
      </c>
      <c r="G2651" s="1">
        <v>6.5</v>
      </c>
      <c r="H2651" s="1">
        <v>41</v>
      </c>
      <c r="I2651" s="1" t="s">
        <v>687</v>
      </c>
      <c r="J2651" s="1">
        <v>2.41</v>
      </c>
      <c r="K2651" s="1">
        <v>12.112926</v>
      </c>
      <c r="L2651" s="1">
        <v>-61.679377000000002</v>
      </c>
      <c r="M2651" s="1" t="s">
        <v>195</v>
      </c>
      <c r="N2651" s="1">
        <v>0</v>
      </c>
      <c r="O2651" s="1">
        <v>25.14509</v>
      </c>
      <c r="P2651" s="1">
        <v>-80.396960000000007</v>
      </c>
      <c r="Q2651" s="1">
        <v>31330</v>
      </c>
      <c r="R2651" s="1" t="s">
        <v>3005</v>
      </c>
      <c r="S2651" s="1" t="s">
        <v>91</v>
      </c>
      <c r="T2651" s="1" t="s">
        <v>104</v>
      </c>
      <c r="U2651" s="1" t="s">
        <v>105</v>
      </c>
      <c r="X2651" s="1" t="s">
        <v>3006</v>
      </c>
      <c r="Z2651" s="1" t="s">
        <v>687</v>
      </c>
      <c r="AA2651" s="1" t="s">
        <v>3007</v>
      </c>
      <c r="AJ2651" s="1" t="s">
        <v>76</v>
      </c>
      <c r="AK2651" s="1" t="s">
        <v>3008</v>
      </c>
      <c r="AL2651" s="1">
        <v>20000000</v>
      </c>
      <c r="AM2651" s="1" t="s">
        <v>109</v>
      </c>
      <c r="AN2651" s="1" t="s">
        <v>4699</v>
      </c>
      <c r="AO2651" s="1" t="s">
        <v>4482</v>
      </c>
    </row>
    <row r="2652" spans="1:41" x14ac:dyDescent="0.5">
      <c r="A2652" s="1">
        <v>162</v>
      </c>
      <c r="B2652" s="1" t="s">
        <v>3002</v>
      </c>
      <c r="C2652" s="2">
        <v>43579</v>
      </c>
      <c r="D2652" s="1" t="s">
        <v>3003</v>
      </c>
      <c r="E2652" s="1" t="s">
        <v>3004</v>
      </c>
      <c r="F2652" s="1" t="s">
        <v>1341</v>
      </c>
      <c r="G2652" s="1">
        <v>36</v>
      </c>
      <c r="H2652" s="1">
        <v>41</v>
      </c>
      <c r="I2652" s="1" t="s">
        <v>687</v>
      </c>
      <c r="J2652" s="1">
        <v>2.41</v>
      </c>
      <c r="K2652" s="1">
        <v>12.112926</v>
      </c>
      <c r="L2652" s="1">
        <v>-61.679377000000002</v>
      </c>
      <c r="M2652" s="1" t="s">
        <v>195</v>
      </c>
      <c r="N2652" s="1">
        <v>0</v>
      </c>
      <c r="O2652" s="1">
        <v>25.14509</v>
      </c>
      <c r="P2652" s="1">
        <v>-80.396960000000007</v>
      </c>
      <c r="Q2652" s="1">
        <v>173520</v>
      </c>
      <c r="R2652" s="1" t="s">
        <v>3005</v>
      </c>
      <c r="S2652" s="1" t="s">
        <v>91</v>
      </c>
      <c r="T2652" s="1" t="s">
        <v>104</v>
      </c>
      <c r="U2652" s="1" t="s">
        <v>105</v>
      </c>
      <c r="X2652" s="1" t="s">
        <v>3006</v>
      </c>
      <c r="Z2652" s="1" t="s">
        <v>687</v>
      </c>
      <c r="AA2652" s="1" t="s">
        <v>3007</v>
      </c>
      <c r="AJ2652" s="1" t="s">
        <v>76</v>
      </c>
      <c r="AK2652" s="1" t="s">
        <v>3008</v>
      </c>
      <c r="AL2652" s="1">
        <v>20000000</v>
      </c>
      <c r="AM2652" s="1" t="s">
        <v>109</v>
      </c>
      <c r="AN2652" s="1" t="s">
        <v>4699</v>
      </c>
      <c r="AO2652" s="1" t="s">
        <v>4482</v>
      </c>
    </row>
    <row r="2653" spans="1:41" x14ac:dyDescent="0.5">
      <c r="A2653" s="1">
        <v>162</v>
      </c>
      <c r="B2653" s="1" t="s">
        <v>3002</v>
      </c>
      <c r="C2653" s="2">
        <v>43579</v>
      </c>
      <c r="D2653" s="1" t="s">
        <v>3003</v>
      </c>
      <c r="E2653" s="1" t="s">
        <v>3004</v>
      </c>
      <c r="F2653" s="1" t="s">
        <v>98</v>
      </c>
      <c r="G2653" s="1">
        <v>5</v>
      </c>
      <c r="H2653" s="1">
        <v>41</v>
      </c>
      <c r="I2653" s="1" t="s">
        <v>687</v>
      </c>
      <c r="J2653" s="1">
        <v>2.41</v>
      </c>
      <c r="K2653" s="1">
        <v>12.112926</v>
      </c>
      <c r="L2653" s="1">
        <v>-61.679377000000002</v>
      </c>
      <c r="M2653" s="1" t="s">
        <v>195</v>
      </c>
      <c r="N2653" s="1">
        <v>0</v>
      </c>
      <c r="O2653" s="1">
        <v>25.14509</v>
      </c>
      <c r="P2653" s="1">
        <v>-80.396960000000007</v>
      </c>
      <c r="Q2653" s="1">
        <v>24100</v>
      </c>
      <c r="R2653" s="1" t="s">
        <v>3005</v>
      </c>
      <c r="S2653" s="1" t="s">
        <v>91</v>
      </c>
      <c r="T2653" s="1" t="s">
        <v>104</v>
      </c>
      <c r="U2653" s="1" t="s">
        <v>105</v>
      </c>
      <c r="X2653" s="1" t="s">
        <v>3006</v>
      </c>
      <c r="Z2653" s="1" t="s">
        <v>687</v>
      </c>
      <c r="AA2653" s="1" t="s">
        <v>3007</v>
      </c>
      <c r="AJ2653" s="1" t="s">
        <v>76</v>
      </c>
      <c r="AK2653" s="1" t="s">
        <v>3008</v>
      </c>
      <c r="AL2653" s="1">
        <v>20000000</v>
      </c>
      <c r="AM2653" s="1" t="s">
        <v>109</v>
      </c>
      <c r="AN2653" s="1" t="s">
        <v>4699</v>
      </c>
      <c r="AO2653" s="1" t="s">
        <v>4482</v>
      </c>
    </row>
    <row r="2654" spans="1:41" x14ac:dyDescent="0.5">
      <c r="A2654" s="1">
        <v>162</v>
      </c>
      <c r="B2654" s="1" t="s">
        <v>3002</v>
      </c>
      <c r="C2654" s="2">
        <v>43579</v>
      </c>
      <c r="D2654" s="1" t="s">
        <v>3003</v>
      </c>
      <c r="E2654" s="1" t="s">
        <v>3004</v>
      </c>
      <c r="F2654" s="1" t="s">
        <v>102</v>
      </c>
      <c r="G2654" s="1">
        <v>10</v>
      </c>
      <c r="H2654" s="1">
        <v>41</v>
      </c>
      <c r="I2654" s="1" t="s">
        <v>687</v>
      </c>
      <c r="J2654" s="1">
        <v>2.41</v>
      </c>
      <c r="K2654" s="1">
        <v>12.112926</v>
      </c>
      <c r="L2654" s="1">
        <v>-61.679377000000002</v>
      </c>
      <c r="M2654" s="1" t="s">
        <v>195</v>
      </c>
      <c r="N2654" s="1">
        <v>0</v>
      </c>
      <c r="O2654" s="1">
        <v>25.14509</v>
      </c>
      <c r="P2654" s="1">
        <v>-80.396960000000007</v>
      </c>
      <c r="Q2654" s="1">
        <v>48200</v>
      </c>
      <c r="R2654" s="1" t="s">
        <v>3005</v>
      </c>
      <c r="S2654" s="1" t="s">
        <v>91</v>
      </c>
      <c r="T2654" s="1" t="s">
        <v>104</v>
      </c>
      <c r="U2654" s="1" t="s">
        <v>105</v>
      </c>
      <c r="X2654" s="1" t="s">
        <v>3006</v>
      </c>
      <c r="Z2654" s="1" t="s">
        <v>687</v>
      </c>
      <c r="AA2654" s="1" t="s">
        <v>3007</v>
      </c>
      <c r="AJ2654" s="1" t="s">
        <v>76</v>
      </c>
      <c r="AK2654" s="1" t="s">
        <v>3008</v>
      </c>
      <c r="AL2654" s="1">
        <v>20000000</v>
      </c>
      <c r="AM2654" s="1" t="s">
        <v>109</v>
      </c>
      <c r="AN2654" s="1" t="s">
        <v>4699</v>
      </c>
      <c r="AO2654" s="1" t="s">
        <v>4482</v>
      </c>
    </row>
    <row r="2655" spans="1:41" x14ac:dyDescent="0.5">
      <c r="A2655" s="1">
        <v>162</v>
      </c>
      <c r="B2655" s="1" t="s">
        <v>3002</v>
      </c>
      <c r="C2655" s="2">
        <v>43579</v>
      </c>
      <c r="D2655" s="1" t="s">
        <v>3003</v>
      </c>
      <c r="E2655" s="1" t="s">
        <v>3004</v>
      </c>
      <c r="F2655" s="1" t="s">
        <v>97</v>
      </c>
      <c r="G2655" s="1">
        <v>20</v>
      </c>
      <c r="H2655" s="1">
        <v>41</v>
      </c>
      <c r="I2655" s="1" t="s">
        <v>687</v>
      </c>
      <c r="J2655" s="1">
        <v>2.41</v>
      </c>
      <c r="K2655" s="1">
        <v>12.112926</v>
      </c>
      <c r="L2655" s="1">
        <v>-61.679377000000002</v>
      </c>
      <c r="M2655" s="1" t="s">
        <v>195</v>
      </c>
      <c r="N2655" s="1">
        <v>0</v>
      </c>
      <c r="O2655" s="1">
        <v>25.14509</v>
      </c>
      <c r="P2655" s="1">
        <v>-80.396960000000007</v>
      </c>
      <c r="Q2655" s="1">
        <v>96400</v>
      </c>
      <c r="R2655" s="1" t="s">
        <v>3005</v>
      </c>
      <c r="S2655" s="1" t="s">
        <v>91</v>
      </c>
      <c r="T2655" s="1" t="s">
        <v>104</v>
      </c>
      <c r="U2655" s="1" t="s">
        <v>105</v>
      </c>
      <c r="X2655" s="1" t="s">
        <v>3006</v>
      </c>
      <c r="Z2655" s="1" t="s">
        <v>687</v>
      </c>
      <c r="AA2655" s="1" t="s">
        <v>3007</v>
      </c>
      <c r="AJ2655" s="1" t="s">
        <v>76</v>
      </c>
      <c r="AK2655" s="1" t="s">
        <v>3008</v>
      </c>
      <c r="AL2655" s="1">
        <v>20000000</v>
      </c>
      <c r="AM2655" s="1" t="s">
        <v>109</v>
      </c>
      <c r="AN2655" s="1" t="s">
        <v>4699</v>
      </c>
      <c r="AO2655" s="1" t="s">
        <v>4482</v>
      </c>
    </row>
    <row r="2656" spans="1:41" x14ac:dyDescent="0.5">
      <c r="A2656" s="1">
        <v>162</v>
      </c>
      <c r="B2656" s="1" t="s">
        <v>3002</v>
      </c>
      <c r="C2656" s="2">
        <v>43579</v>
      </c>
      <c r="D2656" s="1" t="s">
        <v>3003</v>
      </c>
      <c r="E2656" s="1" t="s">
        <v>3004</v>
      </c>
      <c r="F2656" s="1" t="s">
        <v>67</v>
      </c>
      <c r="G2656" s="1">
        <v>2.5</v>
      </c>
      <c r="H2656" s="1">
        <v>41</v>
      </c>
      <c r="I2656" s="1" t="s">
        <v>687</v>
      </c>
      <c r="J2656" s="1">
        <v>2.41</v>
      </c>
      <c r="K2656" s="1">
        <v>12.112926</v>
      </c>
      <c r="L2656" s="1">
        <v>-61.679377000000002</v>
      </c>
      <c r="M2656" s="1" t="s">
        <v>195</v>
      </c>
      <c r="N2656" s="1">
        <v>0</v>
      </c>
      <c r="O2656" s="1">
        <v>25.14509</v>
      </c>
      <c r="P2656" s="1">
        <v>-80.396960000000007</v>
      </c>
      <c r="Q2656" s="1">
        <v>12050</v>
      </c>
      <c r="R2656" s="1" t="s">
        <v>3005</v>
      </c>
      <c r="S2656" s="1" t="s">
        <v>91</v>
      </c>
      <c r="T2656" s="1" t="s">
        <v>104</v>
      </c>
      <c r="U2656" s="1" t="s">
        <v>105</v>
      </c>
      <c r="X2656" s="1" t="s">
        <v>3006</v>
      </c>
      <c r="Z2656" s="1" t="s">
        <v>687</v>
      </c>
      <c r="AA2656" s="1" t="s">
        <v>3007</v>
      </c>
      <c r="AJ2656" s="1" t="s">
        <v>76</v>
      </c>
      <c r="AK2656" s="1" t="s">
        <v>3008</v>
      </c>
      <c r="AL2656" s="1">
        <v>20000000</v>
      </c>
      <c r="AM2656" s="1" t="s">
        <v>109</v>
      </c>
      <c r="AN2656" s="1" t="s">
        <v>4699</v>
      </c>
      <c r="AO2656" s="1" t="s">
        <v>4482</v>
      </c>
    </row>
    <row r="2657" spans="1:41" x14ac:dyDescent="0.5">
      <c r="A2657" s="1">
        <v>162</v>
      </c>
      <c r="B2657" s="1" t="s">
        <v>3002</v>
      </c>
      <c r="C2657" s="2">
        <v>43579</v>
      </c>
      <c r="D2657" s="1" t="s">
        <v>3003</v>
      </c>
      <c r="E2657" s="1" t="s">
        <v>3004</v>
      </c>
      <c r="F2657" s="1" t="s">
        <v>128</v>
      </c>
      <c r="G2657" s="1">
        <v>20</v>
      </c>
      <c r="H2657" s="1">
        <v>41</v>
      </c>
      <c r="I2657" s="1" t="s">
        <v>1425</v>
      </c>
      <c r="J2657" s="1">
        <v>2.42</v>
      </c>
      <c r="K2657" s="1">
        <v>4.2104840000000001</v>
      </c>
      <c r="L2657" s="1">
        <v>101.975769</v>
      </c>
      <c r="M2657" s="1" t="s">
        <v>113</v>
      </c>
      <c r="N2657" s="1">
        <v>0</v>
      </c>
      <c r="O2657" s="1">
        <v>10.278548000000001</v>
      </c>
      <c r="P2657" s="1">
        <v>102.006446</v>
      </c>
      <c r="Q2657" s="1">
        <v>96800</v>
      </c>
      <c r="R2657" s="1" t="s">
        <v>3005</v>
      </c>
      <c r="S2657" s="1" t="s">
        <v>91</v>
      </c>
      <c r="T2657" s="1" t="s">
        <v>104</v>
      </c>
      <c r="U2657" s="1" t="s">
        <v>105</v>
      </c>
      <c r="X2657" s="1" t="s">
        <v>3006</v>
      </c>
      <c r="Z2657" s="1" t="s">
        <v>1425</v>
      </c>
      <c r="AA2657" s="1" t="s">
        <v>3007</v>
      </c>
      <c r="AJ2657" s="1" t="s">
        <v>76</v>
      </c>
      <c r="AK2657" s="1" t="s">
        <v>3008</v>
      </c>
      <c r="AL2657" s="1">
        <v>20000000</v>
      </c>
      <c r="AM2657" s="1" t="s">
        <v>109</v>
      </c>
      <c r="AN2657" s="1" t="s">
        <v>4699</v>
      </c>
      <c r="AO2657" s="1" t="s">
        <v>4482</v>
      </c>
    </row>
    <row r="2658" spans="1:41" x14ac:dyDescent="0.5">
      <c r="A2658" s="1">
        <v>162</v>
      </c>
      <c r="B2658" s="1" t="s">
        <v>3002</v>
      </c>
      <c r="C2658" s="2">
        <v>43579</v>
      </c>
      <c r="D2658" s="1" t="s">
        <v>3003</v>
      </c>
      <c r="E2658" s="1" t="s">
        <v>3004</v>
      </c>
      <c r="F2658" s="1" t="s">
        <v>88</v>
      </c>
      <c r="G2658" s="1">
        <v>6.5</v>
      </c>
      <c r="H2658" s="1">
        <v>41</v>
      </c>
      <c r="I2658" s="1" t="s">
        <v>1425</v>
      </c>
      <c r="J2658" s="1">
        <v>2.42</v>
      </c>
      <c r="K2658" s="1">
        <v>4.2104840000000001</v>
      </c>
      <c r="L2658" s="1">
        <v>101.975769</v>
      </c>
      <c r="M2658" s="1" t="s">
        <v>113</v>
      </c>
      <c r="N2658" s="1">
        <v>0</v>
      </c>
      <c r="O2658" s="1">
        <v>10.278548000000001</v>
      </c>
      <c r="P2658" s="1">
        <v>102.006446</v>
      </c>
      <c r="Q2658" s="1">
        <v>31460</v>
      </c>
      <c r="R2658" s="1" t="s">
        <v>3005</v>
      </c>
      <c r="S2658" s="1" t="s">
        <v>91</v>
      </c>
      <c r="T2658" s="1" t="s">
        <v>104</v>
      </c>
      <c r="U2658" s="1" t="s">
        <v>105</v>
      </c>
      <c r="X2658" s="1" t="s">
        <v>3006</v>
      </c>
      <c r="Z2658" s="1" t="s">
        <v>1425</v>
      </c>
      <c r="AA2658" s="1" t="s">
        <v>3007</v>
      </c>
      <c r="AJ2658" s="1" t="s">
        <v>76</v>
      </c>
      <c r="AK2658" s="1" t="s">
        <v>3008</v>
      </c>
      <c r="AL2658" s="1">
        <v>20000000</v>
      </c>
      <c r="AM2658" s="1" t="s">
        <v>109</v>
      </c>
      <c r="AN2658" s="1" t="s">
        <v>4699</v>
      </c>
      <c r="AO2658" s="1" t="s">
        <v>4482</v>
      </c>
    </row>
    <row r="2659" spans="1:41" x14ac:dyDescent="0.5">
      <c r="A2659" s="1">
        <v>162</v>
      </c>
      <c r="B2659" s="1" t="s">
        <v>3002</v>
      </c>
      <c r="C2659" s="2">
        <v>43579</v>
      </c>
      <c r="D2659" s="1" t="s">
        <v>3003</v>
      </c>
      <c r="E2659" s="1" t="s">
        <v>3004</v>
      </c>
      <c r="F2659" s="1" t="s">
        <v>1341</v>
      </c>
      <c r="G2659" s="1">
        <v>36</v>
      </c>
      <c r="H2659" s="1">
        <v>41</v>
      </c>
      <c r="I2659" s="1" t="s">
        <v>1425</v>
      </c>
      <c r="J2659" s="1">
        <v>2.42</v>
      </c>
      <c r="K2659" s="1">
        <v>4.2104840000000001</v>
      </c>
      <c r="L2659" s="1">
        <v>101.975769</v>
      </c>
      <c r="M2659" s="1" t="s">
        <v>113</v>
      </c>
      <c r="N2659" s="1">
        <v>0</v>
      </c>
      <c r="O2659" s="1">
        <v>10.278548000000001</v>
      </c>
      <c r="P2659" s="1">
        <v>102.006446</v>
      </c>
      <c r="Q2659" s="1">
        <v>174240</v>
      </c>
      <c r="R2659" s="1" t="s">
        <v>3005</v>
      </c>
      <c r="S2659" s="1" t="s">
        <v>91</v>
      </c>
      <c r="T2659" s="1" t="s">
        <v>104</v>
      </c>
      <c r="U2659" s="1" t="s">
        <v>105</v>
      </c>
      <c r="X2659" s="1" t="s">
        <v>3006</v>
      </c>
      <c r="Z2659" s="1" t="s">
        <v>1425</v>
      </c>
      <c r="AA2659" s="1" t="s">
        <v>3007</v>
      </c>
      <c r="AJ2659" s="1" t="s">
        <v>76</v>
      </c>
      <c r="AK2659" s="1" t="s">
        <v>3008</v>
      </c>
      <c r="AL2659" s="1">
        <v>20000000</v>
      </c>
      <c r="AM2659" s="1" t="s">
        <v>109</v>
      </c>
      <c r="AN2659" s="1" t="s">
        <v>4699</v>
      </c>
      <c r="AO2659" s="1" t="s">
        <v>4482</v>
      </c>
    </row>
    <row r="2660" spans="1:41" x14ac:dyDescent="0.5">
      <c r="A2660" s="1">
        <v>162</v>
      </c>
      <c r="B2660" s="1" t="s">
        <v>3002</v>
      </c>
      <c r="C2660" s="2">
        <v>43579</v>
      </c>
      <c r="D2660" s="1" t="s">
        <v>3003</v>
      </c>
      <c r="E2660" s="1" t="s">
        <v>3004</v>
      </c>
      <c r="F2660" s="1" t="s">
        <v>98</v>
      </c>
      <c r="G2660" s="1">
        <v>5</v>
      </c>
      <c r="H2660" s="1">
        <v>41</v>
      </c>
      <c r="I2660" s="1" t="s">
        <v>1425</v>
      </c>
      <c r="J2660" s="1">
        <v>2.42</v>
      </c>
      <c r="K2660" s="1">
        <v>4.2104840000000001</v>
      </c>
      <c r="L2660" s="1">
        <v>101.975769</v>
      </c>
      <c r="M2660" s="1" t="s">
        <v>113</v>
      </c>
      <c r="N2660" s="1">
        <v>0</v>
      </c>
      <c r="O2660" s="1">
        <v>10.278548000000001</v>
      </c>
      <c r="P2660" s="1">
        <v>102.006446</v>
      </c>
      <c r="Q2660" s="1">
        <v>24200</v>
      </c>
      <c r="R2660" s="1" t="s">
        <v>3005</v>
      </c>
      <c r="S2660" s="1" t="s">
        <v>91</v>
      </c>
      <c r="T2660" s="1" t="s">
        <v>104</v>
      </c>
      <c r="U2660" s="1" t="s">
        <v>105</v>
      </c>
      <c r="X2660" s="1" t="s">
        <v>3006</v>
      </c>
      <c r="Z2660" s="1" t="s">
        <v>1425</v>
      </c>
      <c r="AA2660" s="1" t="s">
        <v>3007</v>
      </c>
      <c r="AJ2660" s="1" t="s">
        <v>76</v>
      </c>
      <c r="AK2660" s="1" t="s">
        <v>3008</v>
      </c>
      <c r="AL2660" s="1">
        <v>20000000</v>
      </c>
      <c r="AM2660" s="1" t="s">
        <v>109</v>
      </c>
      <c r="AN2660" s="1" t="s">
        <v>4699</v>
      </c>
      <c r="AO2660" s="1" t="s">
        <v>4482</v>
      </c>
    </row>
    <row r="2661" spans="1:41" x14ac:dyDescent="0.5">
      <c r="A2661" s="1">
        <v>162</v>
      </c>
      <c r="B2661" s="1" t="s">
        <v>3002</v>
      </c>
      <c r="C2661" s="2">
        <v>43579</v>
      </c>
      <c r="D2661" s="1" t="s">
        <v>3003</v>
      </c>
      <c r="E2661" s="1" t="s">
        <v>3004</v>
      </c>
      <c r="F2661" s="1" t="s">
        <v>102</v>
      </c>
      <c r="G2661" s="1">
        <v>10</v>
      </c>
      <c r="H2661" s="1">
        <v>41</v>
      </c>
      <c r="I2661" s="1" t="s">
        <v>1425</v>
      </c>
      <c r="J2661" s="1">
        <v>2.42</v>
      </c>
      <c r="K2661" s="1">
        <v>4.2104840000000001</v>
      </c>
      <c r="L2661" s="1">
        <v>101.975769</v>
      </c>
      <c r="M2661" s="1" t="s">
        <v>113</v>
      </c>
      <c r="N2661" s="1">
        <v>0</v>
      </c>
      <c r="O2661" s="1">
        <v>10.278548000000001</v>
      </c>
      <c r="P2661" s="1">
        <v>102.006446</v>
      </c>
      <c r="Q2661" s="1">
        <v>48400</v>
      </c>
      <c r="R2661" s="1" t="s">
        <v>3005</v>
      </c>
      <c r="S2661" s="1" t="s">
        <v>91</v>
      </c>
      <c r="T2661" s="1" t="s">
        <v>104</v>
      </c>
      <c r="U2661" s="1" t="s">
        <v>105</v>
      </c>
      <c r="X2661" s="1" t="s">
        <v>3006</v>
      </c>
      <c r="Z2661" s="1" t="s">
        <v>1425</v>
      </c>
      <c r="AA2661" s="1" t="s">
        <v>3007</v>
      </c>
      <c r="AJ2661" s="1" t="s">
        <v>76</v>
      </c>
      <c r="AK2661" s="1" t="s">
        <v>3008</v>
      </c>
      <c r="AL2661" s="1">
        <v>20000000</v>
      </c>
      <c r="AM2661" s="1" t="s">
        <v>109</v>
      </c>
      <c r="AN2661" s="1" t="s">
        <v>4699</v>
      </c>
      <c r="AO2661" s="1" t="s">
        <v>4482</v>
      </c>
    </row>
    <row r="2662" spans="1:41" x14ac:dyDescent="0.5">
      <c r="A2662" s="1">
        <v>162</v>
      </c>
      <c r="B2662" s="1" t="s">
        <v>3002</v>
      </c>
      <c r="C2662" s="2">
        <v>43579</v>
      </c>
      <c r="D2662" s="1" t="s">
        <v>3003</v>
      </c>
      <c r="E2662" s="1" t="s">
        <v>3004</v>
      </c>
      <c r="F2662" s="1" t="s">
        <v>97</v>
      </c>
      <c r="G2662" s="1">
        <v>20</v>
      </c>
      <c r="H2662" s="1">
        <v>41</v>
      </c>
      <c r="I2662" s="1" t="s">
        <v>1425</v>
      </c>
      <c r="J2662" s="1">
        <v>2.42</v>
      </c>
      <c r="K2662" s="1">
        <v>4.2104840000000001</v>
      </c>
      <c r="L2662" s="1">
        <v>101.975769</v>
      </c>
      <c r="M2662" s="1" t="s">
        <v>113</v>
      </c>
      <c r="N2662" s="1">
        <v>0</v>
      </c>
      <c r="O2662" s="1">
        <v>10.278548000000001</v>
      </c>
      <c r="P2662" s="1">
        <v>102.006446</v>
      </c>
      <c r="Q2662" s="1">
        <v>96800</v>
      </c>
      <c r="R2662" s="1" t="s">
        <v>3005</v>
      </c>
      <c r="S2662" s="1" t="s">
        <v>91</v>
      </c>
      <c r="T2662" s="1" t="s">
        <v>104</v>
      </c>
      <c r="U2662" s="1" t="s">
        <v>105</v>
      </c>
      <c r="X2662" s="1" t="s">
        <v>3006</v>
      </c>
      <c r="Z2662" s="1" t="s">
        <v>1425</v>
      </c>
      <c r="AA2662" s="1" t="s">
        <v>3007</v>
      </c>
      <c r="AJ2662" s="1" t="s">
        <v>76</v>
      </c>
      <c r="AK2662" s="1" t="s">
        <v>3008</v>
      </c>
      <c r="AL2662" s="1">
        <v>20000000</v>
      </c>
      <c r="AM2662" s="1" t="s">
        <v>109</v>
      </c>
      <c r="AN2662" s="1" t="s">
        <v>4699</v>
      </c>
      <c r="AO2662" s="1" t="s">
        <v>4482</v>
      </c>
    </row>
    <row r="2663" spans="1:41" x14ac:dyDescent="0.5">
      <c r="A2663" s="1">
        <v>162</v>
      </c>
      <c r="B2663" s="1" t="s">
        <v>3002</v>
      </c>
      <c r="C2663" s="2">
        <v>43579</v>
      </c>
      <c r="D2663" s="1" t="s">
        <v>3003</v>
      </c>
      <c r="E2663" s="1" t="s">
        <v>3004</v>
      </c>
      <c r="F2663" s="1" t="s">
        <v>67</v>
      </c>
      <c r="G2663" s="1">
        <v>2.5</v>
      </c>
      <c r="H2663" s="1">
        <v>41</v>
      </c>
      <c r="I2663" s="1" t="s">
        <v>1425</v>
      </c>
      <c r="J2663" s="1">
        <v>2.42</v>
      </c>
      <c r="K2663" s="1">
        <v>4.2104840000000001</v>
      </c>
      <c r="L2663" s="1">
        <v>101.975769</v>
      </c>
      <c r="M2663" s="1" t="s">
        <v>113</v>
      </c>
      <c r="N2663" s="1">
        <v>0</v>
      </c>
      <c r="O2663" s="1">
        <v>10.278548000000001</v>
      </c>
      <c r="P2663" s="1">
        <v>102.006446</v>
      </c>
      <c r="Q2663" s="1">
        <v>12100</v>
      </c>
      <c r="R2663" s="1" t="s">
        <v>3005</v>
      </c>
      <c r="S2663" s="1" t="s">
        <v>91</v>
      </c>
      <c r="T2663" s="1" t="s">
        <v>104</v>
      </c>
      <c r="U2663" s="1" t="s">
        <v>105</v>
      </c>
      <c r="X2663" s="1" t="s">
        <v>3006</v>
      </c>
      <c r="Z2663" s="1" t="s">
        <v>1425</v>
      </c>
      <c r="AA2663" s="1" t="s">
        <v>3007</v>
      </c>
      <c r="AJ2663" s="1" t="s">
        <v>76</v>
      </c>
      <c r="AK2663" s="1" t="s">
        <v>3008</v>
      </c>
      <c r="AL2663" s="1">
        <v>20000000</v>
      </c>
      <c r="AM2663" s="1" t="s">
        <v>109</v>
      </c>
      <c r="AN2663" s="1" t="s">
        <v>4699</v>
      </c>
      <c r="AO2663" s="1" t="s">
        <v>4482</v>
      </c>
    </row>
    <row r="2664" spans="1:41" x14ac:dyDescent="0.5">
      <c r="A2664" s="1">
        <v>162</v>
      </c>
      <c r="B2664" s="1" t="s">
        <v>3002</v>
      </c>
      <c r="C2664" s="2">
        <v>43579</v>
      </c>
      <c r="D2664" s="1" t="s">
        <v>3003</v>
      </c>
      <c r="E2664" s="1" t="s">
        <v>3004</v>
      </c>
      <c r="F2664" s="1" t="s">
        <v>128</v>
      </c>
      <c r="G2664" s="1">
        <v>20</v>
      </c>
      <c r="H2664" s="1">
        <v>41</v>
      </c>
      <c r="I2664" s="1" t="s">
        <v>1408</v>
      </c>
      <c r="J2664" s="1">
        <v>2.42</v>
      </c>
      <c r="K2664" s="1">
        <v>-20.348403999999999</v>
      </c>
      <c r="L2664" s="1">
        <v>57.552151000000002</v>
      </c>
      <c r="M2664" s="1" t="s">
        <v>69</v>
      </c>
      <c r="N2664" s="1">
        <v>0</v>
      </c>
      <c r="O2664" s="1">
        <v>2.6272389999999999</v>
      </c>
      <c r="P2664" s="1">
        <v>23.381664000000001</v>
      </c>
      <c r="Q2664" s="1">
        <v>96800</v>
      </c>
      <c r="R2664" s="1" t="s">
        <v>3005</v>
      </c>
      <c r="S2664" s="1" t="s">
        <v>91</v>
      </c>
      <c r="T2664" s="1" t="s">
        <v>104</v>
      </c>
      <c r="U2664" s="1" t="s">
        <v>105</v>
      </c>
      <c r="X2664" s="1" t="s">
        <v>3006</v>
      </c>
      <c r="Z2664" s="1" t="s">
        <v>1408</v>
      </c>
      <c r="AA2664" s="1" t="s">
        <v>3007</v>
      </c>
      <c r="AJ2664" s="1" t="s">
        <v>76</v>
      </c>
      <c r="AK2664" s="1" t="s">
        <v>3008</v>
      </c>
      <c r="AL2664" s="1">
        <v>20000000</v>
      </c>
      <c r="AM2664" s="1" t="s">
        <v>109</v>
      </c>
      <c r="AN2664" s="1" t="s">
        <v>4699</v>
      </c>
      <c r="AO2664" s="1" t="s">
        <v>4482</v>
      </c>
    </row>
    <row r="2665" spans="1:41" x14ac:dyDescent="0.5">
      <c r="A2665" s="1">
        <v>162</v>
      </c>
      <c r="B2665" s="1" t="s">
        <v>3002</v>
      </c>
      <c r="C2665" s="2">
        <v>43579</v>
      </c>
      <c r="D2665" s="1" t="s">
        <v>3003</v>
      </c>
      <c r="E2665" s="1" t="s">
        <v>3004</v>
      </c>
      <c r="F2665" s="1" t="s">
        <v>88</v>
      </c>
      <c r="G2665" s="1">
        <v>6.5</v>
      </c>
      <c r="H2665" s="1">
        <v>41</v>
      </c>
      <c r="I2665" s="1" t="s">
        <v>1408</v>
      </c>
      <c r="J2665" s="1">
        <v>2.42</v>
      </c>
      <c r="K2665" s="1">
        <v>-20.348403999999999</v>
      </c>
      <c r="L2665" s="1">
        <v>57.552151000000002</v>
      </c>
      <c r="M2665" s="1" t="s">
        <v>69</v>
      </c>
      <c r="N2665" s="1">
        <v>0</v>
      </c>
      <c r="O2665" s="1">
        <v>2.6272389999999999</v>
      </c>
      <c r="P2665" s="1">
        <v>23.381664000000001</v>
      </c>
      <c r="Q2665" s="1">
        <v>31460</v>
      </c>
      <c r="R2665" s="1" t="s">
        <v>3005</v>
      </c>
      <c r="S2665" s="1" t="s">
        <v>91</v>
      </c>
      <c r="T2665" s="1" t="s">
        <v>104</v>
      </c>
      <c r="U2665" s="1" t="s">
        <v>105</v>
      </c>
      <c r="X2665" s="1" t="s">
        <v>3006</v>
      </c>
      <c r="Z2665" s="1" t="s">
        <v>1408</v>
      </c>
      <c r="AA2665" s="1" t="s">
        <v>3007</v>
      </c>
      <c r="AJ2665" s="1" t="s">
        <v>76</v>
      </c>
      <c r="AK2665" s="1" t="s">
        <v>3008</v>
      </c>
      <c r="AL2665" s="1">
        <v>20000000</v>
      </c>
      <c r="AM2665" s="1" t="s">
        <v>109</v>
      </c>
      <c r="AN2665" s="1" t="s">
        <v>4699</v>
      </c>
      <c r="AO2665" s="1" t="s">
        <v>4482</v>
      </c>
    </row>
    <row r="2666" spans="1:41" x14ac:dyDescent="0.5">
      <c r="A2666" s="1">
        <v>162</v>
      </c>
      <c r="B2666" s="1" t="s">
        <v>3002</v>
      </c>
      <c r="C2666" s="2">
        <v>43579</v>
      </c>
      <c r="D2666" s="1" t="s">
        <v>3003</v>
      </c>
      <c r="E2666" s="1" t="s">
        <v>3004</v>
      </c>
      <c r="F2666" s="1" t="s">
        <v>1341</v>
      </c>
      <c r="G2666" s="1">
        <v>36</v>
      </c>
      <c r="H2666" s="1">
        <v>41</v>
      </c>
      <c r="I2666" s="1" t="s">
        <v>1408</v>
      </c>
      <c r="J2666" s="1">
        <v>2.42</v>
      </c>
      <c r="K2666" s="1">
        <v>-20.348403999999999</v>
      </c>
      <c r="L2666" s="1">
        <v>57.552151000000002</v>
      </c>
      <c r="M2666" s="1" t="s">
        <v>69</v>
      </c>
      <c r="N2666" s="1">
        <v>0</v>
      </c>
      <c r="O2666" s="1">
        <v>2.6272389999999999</v>
      </c>
      <c r="P2666" s="1">
        <v>23.381664000000001</v>
      </c>
      <c r="Q2666" s="1">
        <v>174240</v>
      </c>
      <c r="R2666" s="1" t="s">
        <v>3005</v>
      </c>
      <c r="S2666" s="1" t="s">
        <v>91</v>
      </c>
      <c r="T2666" s="1" t="s">
        <v>104</v>
      </c>
      <c r="U2666" s="1" t="s">
        <v>105</v>
      </c>
      <c r="X2666" s="1" t="s">
        <v>3006</v>
      </c>
      <c r="Z2666" s="1" t="s">
        <v>1408</v>
      </c>
      <c r="AA2666" s="1" t="s">
        <v>3007</v>
      </c>
      <c r="AJ2666" s="1" t="s">
        <v>76</v>
      </c>
      <c r="AK2666" s="1" t="s">
        <v>3008</v>
      </c>
      <c r="AL2666" s="1">
        <v>20000000</v>
      </c>
      <c r="AM2666" s="1" t="s">
        <v>109</v>
      </c>
      <c r="AN2666" s="1" t="s">
        <v>4699</v>
      </c>
      <c r="AO2666" s="1" t="s">
        <v>4482</v>
      </c>
    </row>
    <row r="2667" spans="1:41" x14ac:dyDescent="0.5">
      <c r="A2667" s="1">
        <v>162</v>
      </c>
      <c r="B2667" s="1" t="s">
        <v>3002</v>
      </c>
      <c r="C2667" s="2">
        <v>43579</v>
      </c>
      <c r="D2667" s="1" t="s">
        <v>3003</v>
      </c>
      <c r="E2667" s="1" t="s">
        <v>3004</v>
      </c>
      <c r="F2667" s="1" t="s">
        <v>98</v>
      </c>
      <c r="G2667" s="1">
        <v>5</v>
      </c>
      <c r="H2667" s="1">
        <v>41</v>
      </c>
      <c r="I2667" s="1" t="s">
        <v>1408</v>
      </c>
      <c r="J2667" s="1">
        <v>2.42</v>
      </c>
      <c r="K2667" s="1">
        <v>-20.348403999999999</v>
      </c>
      <c r="L2667" s="1">
        <v>57.552151000000002</v>
      </c>
      <c r="M2667" s="1" t="s">
        <v>69</v>
      </c>
      <c r="N2667" s="1">
        <v>0</v>
      </c>
      <c r="O2667" s="1">
        <v>2.6272389999999999</v>
      </c>
      <c r="P2667" s="1">
        <v>23.381664000000001</v>
      </c>
      <c r="Q2667" s="1">
        <v>24200</v>
      </c>
      <c r="R2667" s="1" t="s">
        <v>3005</v>
      </c>
      <c r="S2667" s="1" t="s">
        <v>91</v>
      </c>
      <c r="T2667" s="1" t="s">
        <v>104</v>
      </c>
      <c r="U2667" s="1" t="s">
        <v>105</v>
      </c>
      <c r="X2667" s="1" t="s">
        <v>3006</v>
      </c>
      <c r="Z2667" s="1" t="s">
        <v>1408</v>
      </c>
      <c r="AA2667" s="1" t="s">
        <v>3007</v>
      </c>
      <c r="AJ2667" s="1" t="s">
        <v>76</v>
      </c>
      <c r="AK2667" s="1" t="s">
        <v>3008</v>
      </c>
      <c r="AL2667" s="1">
        <v>20000000</v>
      </c>
      <c r="AM2667" s="1" t="s">
        <v>109</v>
      </c>
      <c r="AN2667" s="1" t="s">
        <v>4699</v>
      </c>
      <c r="AO2667" s="1" t="s">
        <v>4482</v>
      </c>
    </row>
    <row r="2668" spans="1:41" x14ac:dyDescent="0.5">
      <c r="A2668" s="1">
        <v>162</v>
      </c>
      <c r="B2668" s="1" t="s">
        <v>3002</v>
      </c>
      <c r="C2668" s="2">
        <v>43579</v>
      </c>
      <c r="D2668" s="1" t="s">
        <v>3003</v>
      </c>
      <c r="E2668" s="1" t="s">
        <v>3004</v>
      </c>
      <c r="F2668" s="1" t="s">
        <v>102</v>
      </c>
      <c r="G2668" s="1">
        <v>10</v>
      </c>
      <c r="H2668" s="1">
        <v>41</v>
      </c>
      <c r="I2668" s="1" t="s">
        <v>1408</v>
      </c>
      <c r="J2668" s="1">
        <v>2.42</v>
      </c>
      <c r="K2668" s="1">
        <v>-20.348403999999999</v>
      </c>
      <c r="L2668" s="1">
        <v>57.552151000000002</v>
      </c>
      <c r="M2668" s="1" t="s">
        <v>69</v>
      </c>
      <c r="N2668" s="1">
        <v>0</v>
      </c>
      <c r="O2668" s="1">
        <v>2.6272389999999999</v>
      </c>
      <c r="P2668" s="1">
        <v>23.381664000000001</v>
      </c>
      <c r="Q2668" s="1">
        <v>48400</v>
      </c>
      <c r="R2668" s="1" t="s">
        <v>3005</v>
      </c>
      <c r="S2668" s="1" t="s">
        <v>91</v>
      </c>
      <c r="T2668" s="1" t="s">
        <v>104</v>
      </c>
      <c r="U2668" s="1" t="s">
        <v>105</v>
      </c>
      <c r="X2668" s="1" t="s">
        <v>3006</v>
      </c>
      <c r="Z2668" s="1" t="s">
        <v>1408</v>
      </c>
      <c r="AA2668" s="1" t="s">
        <v>3007</v>
      </c>
      <c r="AJ2668" s="1" t="s">
        <v>76</v>
      </c>
      <c r="AK2668" s="1" t="s">
        <v>3008</v>
      </c>
      <c r="AL2668" s="1">
        <v>20000000</v>
      </c>
      <c r="AM2668" s="1" t="s">
        <v>109</v>
      </c>
      <c r="AN2668" s="1" t="s">
        <v>4699</v>
      </c>
      <c r="AO2668" s="1" t="s">
        <v>4482</v>
      </c>
    </row>
    <row r="2669" spans="1:41" x14ac:dyDescent="0.5">
      <c r="A2669" s="1">
        <v>162</v>
      </c>
      <c r="B2669" s="1" t="s">
        <v>3002</v>
      </c>
      <c r="C2669" s="2">
        <v>43579</v>
      </c>
      <c r="D2669" s="1" t="s">
        <v>3003</v>
      </c>
      <c r="E2669" s="1" t="s">
        <v>3004</v>
      </c>
      <c r="F2669" s="1" t="s">
        <v>97</v>
      </c>
      <c r="G2669" s="1">
        <v>20</v>
      </c>
      <c r="H2669" s="1">
        <v>41</v>
      </c>
      <c r="I2669" s="1" t="s">
        <v>1408</v>
      </c>
      <c r="J2669" s="1">
        <v>2.42</v>
      </c>
      <c r="K2669" s="1">
        <v>-20.348403999999999</v>
      </c>
      <c r="L2669" s="1">
        <v>57.552151000000002</v>
      </c>
      <c r="M2669" s="1" t="s">
        <v>69</v>
      </c>
      <c r="N2669" s="1">
        <v>0</v>
      </c>
      <c r="O2669" s="1">
        <v>2.6272389999999999</v>
      </c>
      <c r="P2669" s="1">
        <v>23.381664000000001</v>
      </c>
      <c r="Q2669" s="1">
        <v>96800</v>
      </c>
      <c r="R2669" s="1" t="s">
        <v>3005</v>
      </c>
      <c r="S2669" s="1" t="s">
        <v>91</v>
      </c>
      <c r="T2669" s="1" t="s">
        <v>104</v>
      </c>
      <c r="U2669" s="1" t="s">
        <v>105</v>
      </c>
      <c r="X2669" s="1" t="s">
        <v>3006</v>
      </c>
      <c r="Z2669" s="1" t="s">
        <v>1408</v>
      </c>
      <c r="AA2669" s="1" t="s">
        <v>3007</v>
      </c>
      <c r="AJ2669" s="1" t="s">
        <v>76</v>
      </c>
      <c r="AK2669" s="1" t="s">
        <v>3008</v>
      </c>
      <c r="AL2669" s="1">
        <v>20000000</v>
      </c>
      <c r="AM2669" s="1" t="s">
        <v>109</v>
      </c>
      <c r="AN2669" s="1" t="s">
        <v>4699</v>
      </c>
      <c r="AO2669" s="1" t="s">
        <v>4482</v>
      </c>
    </row>
    <row r="2670" spans="1:41" x14ac:dyDescent="0.5">
      <c r="A2670" s="1">
        <v>162</v>
      </c>
      <c r="B2670" s="1" t="s">
        <v>3002</v>
      </c>
      <c r="C2670" s="2">
        <v>43579</v>
      </c>
      <c r="D2670" s="1" t="s">
        <v>3003</v>
      </c>
      <c r="E2670" s="1" t="s">
        <v>3004</v>
      </c>
      <c r="F2670" s="1" t="s">
        <v>67</v>
      </c>
      <c r="G2670" s="1">
        <v>2.5</v>
      </c>
      <c r="H2670" s="1">
        <v>41</v>
      </c>
      <c r="I2670" s="1" t="s">
        <v>1408</v>
      </c>
      <c r="J2670" s="1">
        <v>2.42</v>
      </c>
      <c r="K2670" s="1">
        <v>-20.348403999999999</v>
      </c>
      <c r="L2670" s="1">
        <v>57.552151000000002</v>
      </c>
      <c r="M2670" s="1" t="s">
        <v>69</v>
      </c>
      <c r="N2670" s="1">
        <v>0</v>
      </c>
      <c r="O2670" s="1">
        <v>2.6272389999999999</v>
      </c>
      <c r="P2670" s="1">
        <v>23.381664000000001</v>
      </c>
      <c r="Q2670" s="1">
        <v>12100</v>
      </c>
      <c r="R2670" s="1" t="s">
        <v>3005</v>
      </c>
      <c r="S2670" s="1" t="s">
        <v>91</v>
      </c>
      <c r="T2670" s="1" t="s">
        <v>104</v>
      </c>
      <c r="U2670" s="1" t="s">
        <v>105</v>
      </c>
      <c r="X2670" s="1" t="s">
        <v>3006</v>
      </c>
      <c r="Z2670" s="1" t="s">
        <v>1408</v>
      </c>
      <c r="AA2670" s="1" t="s">
        <v>3007</v>
      </c>
      <c r="AJ2670" s="1" t="s">
        <v>76</v>
      </c>
      <c r="AK2670" s="1" t="s">
        <v>3008</v>
      </c>
      <c r="AL2670" s="1">
        <v>20000000</v>
      </c>
      <c r="AM2670" s="1" t="s">
        <v>109</v>
      </c>
      <c r="AN2670" s="1" t="s">
        <v>4699</v>
      </c>
      <c r="AO2670" s="1" t="s">
        <v>4482</v>
      </c>
    </row>
    <row r="2671" spans="1:41" x14ac:dyDescent="0.5">
      <c r="A2671" s="1">
        <v>162</v>
      </c>
      <c r="B2671" s="1" t="s">
        <v>3002</v>
      </c>
      <c r="C2671" s="2">
        <v>43579</v>
      </c>
      <c r="D2671" s="1" t="s">
        <v>3003</v>
      </c>
      <c r="E2671" s="1" t="s">
        <v>3004</v>
      </c>
      <c r="F2671" s="1" t="s">
        <v>128</v>
      </c>
      <c r="G2671" s="1">
        <v>20</v>
      </c>
      <c r="H2671" s="1">
        <v>41</v>
      </c>
      <c r="I2671" s="1" t="s">
        <v>393</v>
      </c>
      <c r="J2671" s="1">
        <v>2.42</v>
      </c>
      <c r="K2671" s="1">
        <v>-29.609987</v>
      </c>
      <c r="L2671" s="1">
        <v>28.233608</v>
      </c>
      <c r="M2671" s="1" t="s">
        <v>69</v>
      </c>
      <c r="N2671" s="1">
        <v>0</v>
      </c>
      <c r="O2671" s="1">
        <v>2.6272389999999999</v>
      </c>
      <c r="P2671" s="1">
        <v>23.381664000000001</v>
      </c>
      <c r="Q2671" s="1">
        <v>96800</v>
      </c>
      <c r="R2671" s="1" t="s">
        <v>3005</v>
      </c>
      <c r="S2671" s="1" t="s">
        <v>91</v>
      </c>
      <c r="T2671" s="1" t="s">
        <v>104</v>
      </c>
      <c r="U2671" s="1" t="s">
        <v>105</v>
      </c>
      <c r="X2671" s="1" t="s">
        <v>3006</v>
      </c>
      <c r="Z2671" s="1" t="s">
        <v>393</v>
      </c>
      <c r="AA2671" s="1" t="s">
        <v>3007</v>
      </c>
      <c r="AJ2671" s="1" t="s">
        <v>76</v>
      </c>
      <c r="AK2671" s="1" t="s">
        <v>3008</v>
      </c>
      <c r="AL2671" s="1">
        <v>20000000</v>
      </c>
      <c r="AM2671" s="1" t="s">
        <v>109</v>
      </c>
      <c r="AN2671" s="1" t="s">
        <v>4699</v>
      </c>
      <c r="AO2671" s="1" t="s">
        <v>4482</v>
      </c>
    </row>
    <row r="2672" spans="1:41" x14ac:dyDescent="0.5">
      <c r="A2672" s="1">
        <v>162</v>
      </c>
      <c r="B2672" s="1" t="s">
        <v>3002</v>
      </c>
      <c r="C2672" s="2">
        <v>43579</v>
      </c>
      <c r="D2672" s="1" t="s">
        <v>3003</v>
      </c>
      <c r="E2672" s="1" t="s">
        <v>3004</v>
      </c>
      <c r="F2672" s="1" t="s">
        <v>88</v>
      </c>
      <c r="G2672" s="1">
        <v>6.5</v>
      </c>
      <c r="H2672" s="1">
        <v>41</v>
      </c>
      <c r="I2672" s="1" t="s">
        <v>393</v>
      </c>
      <c r="J2672" s="1">
        <v>2.42</v>
      </c>
      <c r="K2672" s="1">
        <v>-29.609987</v>
      </c>
      <c r="L2672" s="1">
        <v>28.233608</v>
      </c>
      <c r="M2672" s="1" t="s">
        <v>69</v>
      </c>
      <c r="N2672" s="1">
        <v>0</v>
      </c>
      <c r="O2672" s="1">
        <v>2.6272389999999999</v>
      </c>
      <c r="P2672" s="1">
        <v>23.381664000000001</v>
      </c>
      <c r="Q2672" s="1">
        <v>31460</v>
      </c>
      <c r="R2672" s="1" t="s">
        <v>3005</v>
      </c>
      <c r="S2672" s="1" t="s">
        <v>91</v>
      </c>
      <c r="T2672" s="1" t="s">
        <v>104</v>
      </c>
      <c r="U2672" s="1" t="s">
        <v>105</v>
      </c>
      <c r="X2672" s="1" t="s">
        <v>3006</v>
      </c>
      <c r="Z2672" s="1" t="s">
        <v>393</v>
      </c>
      <c r="AA2672" s="1" t="s">
        <v>3007</v>
      </c>
      <c r="AJ2672" s="1" t="s">
        <v>76</v>
      </c>
      <c r="AK2672" s="1" t="s">
        <v>3008</v>
      </c>
      <c r="AL2672" s="1">
        <v>20000000</v>
      </c>
      <c r="AM2672" s="1" t="s">
        <v>109</v>
      </c>
      <c r="AN2672" s="1" t="s">
        <v>4699</v>
      </c>
      <c r="AO2672" s="1" t="s">
        <v>4482</v>
      </c>
    </row>
    <row r="2673" spans="1:41" x14ac:dyDescent="0.5">
      <c r="A2673" s="1">
        <v>162</v>
      </c>
      <c r="B2673" s="1" t="s">
        <v>3002</v>
      </c>
      <c r="C2673" s="2">
        <v>43579</v>
      </c>
      <c r="D2673" s="1" t="s">
        <v>3003</v>
      </c>
      <c r="E2673" s="1" t="s">
        <v>3004</v>
      </c>
      <c r="F2673" s="1" t="s">
        <v>1341</v>
      </c>
      <c r="G2673" s="1">
        <v>36</v>
      </c>
      <c r="H2673" s="1">
        <v>41</v>
      </c>
      <c r="I2673" s="1" t="s">
        <v>393</v>
      </c>
      <c r="J2673" s="1">
        <v>2.42</v>
      </c>
      <c r="K2673" s="1">
        <v>-29.609987</v>
      </c>
      <c r="L2673" s="1">
        <v>28.233608</v>
      </c>
      <c r="M2673" s="1" t="s">
        <v>69</v>
      </c>
      <c r="N2673" s="1">
        <v>0</v>
      </c>
      <c r="O2673" s="1">
        <v>2.6272389999999999</v>
      </c>
      <c r="P2673" s="1">
        <v>23.381664000000001</v>
      </c>
      <c r="Q2673" s="1">
        <v>174240</v>
      </c>
      <c r="R2673" s="1" t="s">
        <v>3005</v>
      </c>
      <c r="S2673" s="1" t="s">
        <v>91</v>
      </c>
      <c r="T2673" s="1" t="s">
        <v>104</v>
      </c>
      <c r="U2673" s="1" t="s">
        <v>105</v>
      </c>
      <c r="X2673" s="1" t="s">
        <v>3006</v>
      </c>
      <c r="Z2673" s="1" t="s">
        <v>393</v>
      </c>
      <c r="AA2673" s="1" t="s">
        <v>3007</v>
      </c>
      <c r="AJ2673" s="1" t="s">
        <v>76</v>
      </c>
      <c r="AK2673" s="1" t="s">
        <v>3008</v>
      </c>
      <c r="AL2673" s="1">
        <v>20000000</v>
      </c>
      <c r="AM2673" s="1" t="s">
        <v>109</v>
      </c>
      <c r="AN2673" s="1" t="s">
        <v>4699</v>
      </c>
      <c r="AO2673" s="1" t="s">
        <v>4482</v>
      </c>
    </row>
    <row r="2674" spans="1:41" x14ac:dyDescent="0.5">
      <c r="A2674" s="1">
        <v>162</v>
      </c>
      <c r="B2674" s="1" t="s">
        <v>3002</v>
      </c>
      <c r="C2674" s="2">
        <v>43579</v>
      </c>
      <c r="D2674" s="1" t="s">
        <v>3003</v>
      </c>
      <c r="E2674" s="1" t="s">
        <v>3004</v>
      </c>
      <c r="F2674" s="1" t="s">
        <v>98</v>
      </c>
      <c r="G2674" s="1">
        <v>5</v>
      </c>
      <c r="H2674" s="1">
        <v>41</v>
      </c>
      <c r="I2674" s="1" t="s">
        <v>393</v>
      </c>
      <c r="J2674" s="1">
        <v>2.42</v>
      </c>
      <c r="K2674" s="1">
        <v>-29.609987</v>
      </c>
      <c r="L2674" s="1">
        <v>28.233608</v>
      </c>
      <c r="M2674" s="1" t="s">
        <v>69</v>
      </c>
      <c r="N2674" s="1">
        <v>0</v>
      </c>
      <c r="O2674" s="1">
        <v>2.6272389999999999</v>
      </c>
      <c r="P2674" s="1">
        <v>23.381664000000001</v>
      </c>
      <c r="Q2674" s="1">
        <v>24200</v>
      </c>
      <c r="R2674" s="1" t="s">
        <v>3005</v>
      </c>
      <c r="S2674" s="1" t="s">
        <v>91</v>
      </c>
      <c r="T2674" s="1" t="s">
        <v>104</v>
      </c>
      <c r="U2674" s="1" t="s">
        <v>105</v>
      </c>
      <c r="X2674" s="1" t="s">
        <v>3006</v>
      </c>
      <c r="Z2674" s="1" t="s">
        <v>393</v>
      </c>
      <c r="AA2674" s="1" t="s">
        <v>3007</v>
      </c>
      <c r="AJ2674" s="1" t="s">
        <v>76</v>
      </c>
      <c r="AK2674" s="1" t="s">
        <v>3008</v>
      </c>
      <c r="AL2674" s="1">
        <v>20000000</v>
      </c>
      <c r="AM2674" s="1" t="s">
        <v>109</v>
      </c>
      <c r="AN2674" s="1" t="s">
        <v>4699</v>
      </c>
      <c r="AO2674" s="1" t="s">
        <v>4482</v>
      </c>
    </row>
    <row r="2675" spans="1:41" x14ac:dyDescent="0.5">
      <c r="A2675" s="1">
        <v>162</v>
      </c>
      <c r="B2675" s="1" t="s">
        <v>3002</v>
      </c>
      <c r="C2675" s="2">
        <v>43579</v>
      </c>
      <c r="D2675" s="1" t="s">
        <v>3003</v>
      </c>
      <c r="E2675" s="1" t="s">
        <v>3004</v>
      </c>
      <c r="F2675" s="1" t="s">
        <v>102</v>
      </c>
      <c r="G2675" s="1">
        <v>10</v>
      </c>
      <c r="H2675" s="1">
        <v>41</v>
      </c>
      <c r="I2675" s="1" t="s">
        <v>393</v>
      </c>
      <c r="J2675" s="1">
        <v>2.42</v>
      </c>
      <c r="K2675" s="1">
        <v>-29.609987</v>
      </c>
      <c r="L2675" s="1">
        <v>28.233608</v>
      </c>
      <c r="M2675" s="1" t="s">
        <v>69</v>
      </c>
      <c r="N2675" s="1">
        <v>0</v>
      </c>
      <c r="O2675" s="1">
        <v>2.6272389999999999</v>
      </c>
      <c r="P2675" s="1">
        <v>23.381664000000001</v>
      </c>
      <c r="Q2675" s="1">
        <v>48400</v>
      </c>
      <c r="R2675" s="1" t="s">
        <v>3005</v>
      </c>
      <c r="S2675" s="1" t="s">
        <v>91</v>
      </c>
      <c r="T2675" s="1" t="s">
        <v>104</v>
      </c>
      <c r="U2675" s="1" t="s">
        <v>105</v>
      </c>
      <c r="X2675" s="1" t="s">
        <v>3006</v>
      </c>
      <c r="Z2675" s="1" t="s">
        <v>393</v>
      </c>
      <c r="AA2675" s="1" t="s">
        <v>3007</v>
      </c>
      <c r="AJ2675" s="1" t="s">
        <v>76</v>
      </c>
      <c r="AK2675" s="1" t="s">
        <v>3008</v>
      </c>
      <c r="AL2675" s="1">
        <v>20000000</v>
      </c>
      <c r="AM2675" s="1" t="s">
        <v>109</v>
      </c>
      <c r="AN2675" s="1" t="s">
        <v>4699</v>
      </c>
      <c r="AO2675" s="1" t="s">
        <v>4482</v>
      </c>
    </row>
    <row r="2676" spans="1:41" x14ac:dyDescent="0.5">
      <c r="A2676" s="1">
        <v>162</v>
      </c>
      <c r="B2676" s="1" t="s">
        <v>3002</v>
      </c>
      <c r="C2676" s="2">
        <v>43579</v>
      </c>
      <c r="D2676" s="1" t="s">
        <v>3003</v>
      </c>
      <c r="E2676" s="1" t="s">
        <v>3004</v>
      </c>
      <c r="F2676" s="1" t="s">
        <v>97</v>
      </c>
      <c r="G2676" s="1">
        <v>20</v>
      </c>
      <c r="H2676" s="1">
        <v>41</v>
      </c>
      <c r="I2676" s="1" t="s">
        <v>393</v>
      </c>
      <c r="J2676" s="1">
        <v>2.42</v>
      </c>
      <c r="K2676" s="1">
        <v>-29.609987</v>
      </c>
      <c r="L2676" s="1">
        <v>28.233608</v>
      </c>
      <c r="M2676" s="1" t="s">
        <v>69</v>
      </c>
      <c r="N2676" s="1">
        <v>0</v>
      </c>
      <c r="O2676" s="1">
        <v>2.6272389999999999</v>
      </c>
      <c r="P2676" s="1">
        <v>23.381664000000001</v>
      </c>
      <c r="Q2676" s="1">
        <v>96800</v>
      </c>
      <c r="R2676" s="1" t="s">
        <v>3005</v>
      </c>
      <c r="S2676" s="1" t="s">
        <v>91</v>
      </c>
      <c r="T2676" s="1" t="s">
        <v>104</v>
      </c>
      <c r="U2676" s="1" t="s">
        <v>105</v>
      </c>
      <c r="X2676" s="1" t="s">
        <v>3006</v>
      </c>
      <c r="Z2676" s="1" t="s">
        <v>393</v>
      </c>
      <c r="AA2676" s="1" t="s">
        <v>3007</v>
      </c>
      <c r="AJ2676" s="1" t="s">
        <v>76</v>
      </c>
      <c r="AK2676" s="1" t="s">
        <v>3008</v>
      </c>
      <c r="AL2676" s="1">
        <v>20000000</v>
      </c>
      <c r="AM2676" s="1" t="s">
        <v>109</v>
      </c>
      <c r="AN2676" s="1" t="s">
        <v>4699</v>
      </c>
      <c r="AO2676" s="1" t="s">
        <v>4482</v>
      </c>
    </row>
    <row r="2677" spans="1:41" x14ac:dyDescent="0.5">
      <c r="A2677" s="1">
        <v>162</v>
      </c>
      <c r="B2677" s="1" t="s">
        <v>3002</v>
      </c>
      <c r="C2677" s="2">
        <v>43579</v>
      </c>
      <c r="D2677" s="1" t="s">
        <v>3003</v>
      </c>
      <c r="E2677" s="1" t="s">
        <v>3004</v>
      </c>
      <c r="F2677" s="1" t="s">
        <v>67</v>
      </c>
      <c r="G2677" s="1">
        <v>2.5</v>
      </c>
      <c r="H2677" s="1">
        <v>41</v>
      </c>
      <c r="I2677" s="1" t="s">
        <v>393</v>
      </c>
      <c r="J2677" s="1">
        <v>2.42</v>
      </c>
      <c r="K2677" s="1">
        <v>-29.609987</v>
      </c>
      <c r="L2677" s="1">
        <v>28.233608</v>
      </c>
      <c r="M2677" s="1" t="s">
        <v>69</v>
      </c>
      <c r="N2677" s="1">
        <v>0</v>
      </c>
      <c r="O2677" s="1">
        <v>2.6272389999999999</v>
      </c>
      <c r="P2677" s="1">
        <v>23.381664000000001</v>
      </c>
      <c r="Q2677" s="1">
        <v>12100</v>
      </c>
      <c r="R2677" s="1" t="s">
        <v>3005</v>
      </c>
      <c r="S2677" s="1" t="s">
        <v>91</v>
      </c>
      <c r="T2677" s="1" t="s">
        <v>104</v>
      </c>
      <c r="U2677" s="1" t="s">
        <v>105</v>
      </c>
      <c r="X2677" s="1" t="s">
        <v>3006</v>
      </c>
      <c r="Z2677" s="1" t="s">
        <v>393</v>
      </c>
      <c r="AA2677" s="1" t="s">
        <v>3007</v>
      </c>
      <c r="AJ2677" s="1" t="s">
        <v>76</v>
      </c>
      <c r="AK2677" s="1" t="s">
        <v>3008</v>
      </c>
      <c r="AL2677" s="1">
        <v>20000000</v>
      </c>
      <c r="AM2677" s="1" t="s">
        <v>109</v>
      </c>
      <c r="AN2677" s="1" t="s">
        <v>4699</v>
      </c>
      <c r="AO2677" s="1" t="s">
        <v>4482</v>
      </c>
    </row>
    <row r="2678" spans="1:41" x14ac:dyDescent="0.5">
      <c r="A2678" s="1">
        <v>162</v>
      </c>
      <c r="B2678" s="1" t="s">
        <v>3002</v>
      </c>
      <c r="C2678" s="2">
        <v>43579</v>
      </c>
      <c r="D2678" s="1" t="s">
        <v>3003</v>
      </c>
      <c r="E2678" s="1" t="s">
        <v>3004</v>
      </c>
      <c r="F2678" s="1" t="s">
        <v>128</v>
      </c>
      <c r="G2678" s="1">
        <v>20</v>
      </c>
      <c r="H2678" s="1">
        <v>41</v>
      </c>
      <c r="I2678" s="1" t="s">
        <v>398</v>
      </c>
      <c r="J2678" s="1">
        <v>2.42</v>
      </c>
      <c r="K2678" s="1">
        <v>-26.564709000000001</v>
      </c>
      <c r="L2678" s="1">
        <v>31.501491999999999</v>
      </c>
      <c r="M2678" s="1" t="s">
        <v>69</v>
      </c>
      <c r="N2678" s="1">
        <v>0</v>
      </c>
      <c r="O2678" s="1">
        <v>2.6272389999999999</v>
      </c>
      <c r="P2678" s="1">
        <v>23.381664000000001</v>
      </c>
      <c r="Q2678" s="1">
        <v>96800</v>
      </c>
      <c r="R2678" s="1" t="s">
        <v>3005</v>
      </c>
      <c r="S2678" s="1" t="s">
        <v>91</v>
      </c>
      <c r="T2678" s="1" t="s">
        <v>104</v>
      </c>
      <c r="U2678" s="1" t="s">
        <v>105</v>
      </c>
      <c r="X2678" s="1" t="s">
        <v>3006</v>
      </c>
      <c r="Z2678" s="1" t="s">
        <v>398</v>
      </c>
      <c r="AA2678" s="1" t="s">
        <v>3007</v>
      </c>
      <c r="AJ2678" s="1" t="s">
        <v>76</v>
      </c>
      <c r="AK2678" s="1" t="s">
        <v>3008</v>
      </c>
      <c r="AL2678" s="1">
        <v>20000000</v>
      </c>
      <c r="AM2678" s="1" t="s">
        <v>109</v>
      </c>
      <c r="AN2678" s="1" t="s">
        <v>4699</v>
      </c>
      <c r="AO2678" s="1" t="s">
        <v>4482</v>
      </c>
    </row>
    <row r="2679" spans="1:41" x14ac:dyDescent="0.5">
      <c r="A2679" s="1">
        <v>162</v>
      </c>
      <c r="B2679" s="1" t="s">
        <v>3002</v>
      </c>
      <c r="C2679" s="2">
        <v>43579</v>
      </c>
      <c r="D2679" s="1" t="s">
        <v>3003</v>
      </c>
      <c r="E2679" s="1" t="s">
        <v>3004</v>
      </c>
      <c r="F2679" s="1" t="s">
        <v>88</v>
      </c>
      <c r="G2679" s="1">
        <v>6.5</v>
      </c>
      <c r="H2679" s="1">
        <v>41</v>
      </c>
      <c r="I2679" s="1" t="s">
        <v>398</v>
      </c>
      <c r="J2679" s="1">
        <v>2.42</v>
      </c>
      <c r="K2679" s="1">
        <v>-26.564709000000001</v>
      </c>
      <c r="L2679" s="1">
        <v>31.501491999999999</v>
      </c>
      <c r="M2679" s="1" t="s">
        <v>69</v>
      </c>
      <c r="N2679" s="1">
        <v>0</v>
      </c>
      <c r="O2679" s="1">
        <v>2.6272389999999999</v>
      </c>
      <c r="P2679" s="1">
        <v>23.381664000000001</v>
      </c>
      <c r="Q2679" s="1">
        <v>31460</v>
      </c>
      <c r="R2679" s="1" t="s">
        <v>3005</v>
      </c>
      <c r="S2679" s="1" t="s">
        <v>91</v>
      </c>
      <c r="T2679" s="1" t="s">
        <v>104</v>
      </c>
      <c r="U2679" s="1" t="s">
        <v>105</v>
      </c>
      <c r="X2679" s="1" t="s">
        <v>3006</v>
      </c>
      <c r="Z2679" s="1" t="s">
        <v>398</v>
      </c>
      <c r="AA2679" s="1" t="s">
        <v>3007</v>
      </c>
      <c r="AJ2679" s="1" t="s">
        <v>76</v>
      </c>
      <c r="AK2679" s="1" t="s">
        <v>3008</v>
      </c>
      <c r="AL2679" s="1">
        <v>20000000</v>
      </c>
      <c r="AM2679" s="1" t="s">
        <v>109</v>
      </c>
      <c r="AN2679" s="1" t="s">
        <v>4699</v>
      </c>
      <c r="AO2679" s="1" t="s">
        <v>4482</v>
      </c>
    </row>
    <row r="2680" spans="1:41" x14ac:dyDescent="0.5">
      <c r="A2680" s="1">
        <v>162</v>
      </c>
      <c r="B2680" s="1" t="s">
        <v>3002</v>
      </c>
      <c r="C2680" s="2">
        <v>43579</v>
      </c>
      <c r="D2680" s="1" t="s">
        <v>3003</v>
      </c>
      <c r="E2680" s="1" t="s">
        <v>3004</v>
      </c>
      <c r="F2680" s="1" t="s">
        <v>1341</v>
      </c>
      <c r="G2680" s="1">
        <v>36</v>
      </c>
      <c r="H2680" s="1">
        <v>41</v>
      </c>
      <c r="I2680" s="1" t="s">
        <v>398</v>
      </c>
      <c r="J2680" s="1">
        <v>2.42</v>
      </c>
      <c r="K2680" s="1">
        <v>-26.564709000000001</v>
      </c>
      <c r="L2680" s="1">
        <v>31.501491999999999</v>
      </c>
      <c r="M2680" s="1" t="s">
        <v>69</v>
      </c>
      <c r="N2680" s="1">
        <v>0</v>
      </c>
      <c r="O2680" s="1">
        <v>2.6272389999999999</v>
      </c>
      <c r="P2680" s="1">
        <v>23.381664000000001</v>
      </c>
      <c r="Q2680" s="1">
        <v>174240</v>
      </c>
      <c r="R2680" s="1" t="s">
        <v>3005</v>
      </c>
      <c r="S2680" s="1" t="s">
        <v>91</v>
      </c>
      <c r="T2680" s="1" t="s">
        <v>104</v>
      </c>
      <c r="U2680" s="1" t="s">
        <v>105</v>
      </c>
      <c r="X2680" s="1" t="s">
        <v>3006</v>
      </c>
      <c r="Z2680" s="1" t="s">
        <v>398</v>
      </c>
      <c r="AA2680" s="1" t="s">
        <v>3007</v>
      </c>
      <c r="AJ2680" s="1" t="s">
        <v>76</v>
      </c>
      <c r="AK2680" s="1" t="s">
        <v>3008</v>
      </c>
      <c r="AL2680" s="1">
        <v>20000000</v>
      </c>
      <c r="AM2680" s="1" t="s">
        <v>109</v>
      </c>
      <c r="AN2680" s="1" t="s">
        <v>4699</v>
      </c>
      <c r="AO2680" s="1" t="s">
        <v>4482</v>
      </c>
    </row>
    <row r="2681" spans="1:41" x14ac:dyDescent="0.5">
      <c r="A2681" s="1">
        <v>162</v>
      </c>
      <c r="B2681" s="1" t="s">
        <v>3002</v>
      </c>
      <c r="C2681" s="2">
        <v>43579</v>
      </c>
      <c r="D2681" s="1" t="s">
        <v>3003</v>
      </c>
      <c r="E2681" s="1" t="s">
        <v>3004</v>
      </c>
      <c r="F2681" s="1" t="s">
        <v>98</v>
      </c>
      <c r="G2681" s="1">
        <v>5</v>
      </c>
      <c r="H2681" s="1">
        <v>41</v>
      </c>
      <c r="I2681" s="1" t="s">
        <v>398</v>
      </c>
      <c r="J2681" s="1">
        <v>2.42</v>
      </c>
      <c r="K2681" s="1">
        <v>-26.564709000000001</v>
      </c>
      <c r="L2681" s="1">
        <v>31.501491999999999</v>
      </c>
      <c r="M2681" s="1" t="s">
        <v>69</v>
      </c>
      <c r="N2681" s="1">
        <v>0</v>
      </c>
      <c r="O2681" s="1">
        <v>2.6272389999999999</v>
      </c>
      <c r="P2681" s="1">
        <v>23.381664000000001</v>
      </c>
      <c r="Q2681" s="1">
        <v>24200</v>
      </c>
      <c r="R2681" s="1" t="s">
        <v>3005</v>
      </c>
      <c r="S2681" s="1" t="s">
        <v>91</v>
      </c>
      <c r="T2681" s="1" t="s">
        <v>104</v>
      </c>
      <c r="U2681" s="1" t="s">
        <v>105</v>
      </c>
      <c r="X2681" s="1" t="s">
        <v>3006</v>
      </c>
      <c r="Z2681" s="1" t="s">
        <v>398</v>
      </c>
      <c r="AA2681" s="1" t="s">
        <v>3007</v>
      </c>
      <c r="AJ2681" s="1" t="s">
        <v>76</v>
      </c>
      <c r="AK2681" s="1" t="s">
        <v>3008</v>
      </c>
      <c r="AL2681" s="1">
        <v>20000000</v>
      </c>
      <c r="AM2681" s="1" t="s">
        <v>109</v>
      </c>
      <c r="AN2681" s="1" t="s">
        <v>4699</v>
      </c>
      <c r="AO2681" s="1" t="s">
        <v>4482</v>
      </c>
    </row>
    <row r="2682" spans="1:41" x14ac:dyDescent="0.5">
      <c r="A2682" s="1">
        <v>162</v>
      </c>
      <c r="B2682" s="1" t="s">
        <v>3002</v>
      </c>
      <c r="C2682" s="2">
        <v>43579</v>
      </c>
      <c r="D2682" s="1" t="s">
        <v>3003</v>
      </c>
      <c r="E2682" s="1" t="s">
        <v>3004</v>
      </c>
      <c r="F2682" s="1" t="s">
        <v>102</v>
      </c>
      <c r="G2682" s="1">
        <v>10</v>
      </c>
      <c r="H2682" s="1">
        <v>41</v>
      </c>
      <c r="I2682" s="1" t="s">
        <v>398</v>
      </c>
      <c r="J2682" s="1">
        <v>2.42</v>
      </c>
      <c r="K2682" s="1">
        <v>-26.564709000000001</v>
      </c>
      <c r="L2682" s="1">
        <v>31.501491999999999</v>
      </c>
      <c r="M2682" s="1" t="s">
        <v>69</v>
      </c>
      <c r="N2682" s="1">
        <v>0</v>
      </c>
      <c r="O2682" s="1">
        <v>2.6272389999999999</v>
      </c>
      <c r="P2682" s="1">
        <v>23.381664000000001</v>
      </c>
      <c r="Q2682" s="1">
        <v>48400</v>
      </c>
      <c r="R2682" s="1" t="s">
        <v>3005</v>
      </c>
      <c r="S2682" s="1" t="s">
        <v>91</v>
      </c>
      <c r="T2682" s="1" t="s">
        <v>104</v>
      </c>
      <c r="U2682" s="1" t="s">
        <v>105</v>
      </c>
      <c r="X2682" s="1" t="s">
        <v>3006</v>
      </c>
      <c r="Z2682" s="1" t="s">
        <v>398</v>
      </c>
      <c r="AA2682" s="1" t="s">
        <v>3007</v>
      </c>
      <c r="AJ2682" s="1" t="s">
        <v>76</v>
      </c>
      <c r="AK2682" s="1" t="s">
        <v>3008</v>
      </c>
      <c r="AL2682" s="1">
        <v>20000000</v>
      </c>
      <c r="AM2682" s="1" t="s">
        <v>109</v>
      </c>
      <c r="AN2682" s="1" t="s">
        <v>4699</v>
      </c>
      <c r="AO2682" s="1" t="s">
        <v>4482</v>
      </c>
    </row>
    <row r="2683" spans="1:41" x14ac:dyDescent="0.5">
      <c r="A2683" s="1">
        <v>162</v>
      </c>
      <c r="B2683" s="1" t="s">
        <v>3002</v>
      </c>
      <c r="C2683" s="2">
        <v>43579</v>
      </c>
      <c r="D2683" s="1" t="s">
        <v>3003</v>
      </c>
      <c r="E2683" s="1" t="s">
        <v>3004</v>
      </c>
      <c r="F2683" s="1" t="s">
        <v>97</v>
      </c>
      <c r="G2683" s="1">
        <v>20</v>
      </c>
      <c r="H2683" s="1">
        <v>41</v>
      </c>
      <c r="I2683" s="1" t="s">
        <v>398</v>
      </c>
      <c r="J2683" s="1">
        <v>2.42</v>
      </c>
      <c r="K2683" s="1">
        <v>-26.564709000000001</v>
      </c>
      <c r="L2683" s="1">
        <v>31.501491999999999</v>
      </c>
      <c r="M2683" s="1" t="s">
        <v>69</v>
      </c>
      <c r="N2683" s="1">
        <v>0</v>
      </c>
      <c r="O2683" s="1">
        <v>2.6272389999999999</v>
      </c>
      <c r="P2683" s="1">
        <v>23.381664000000001</v>
      </c>
      <c r="Q2683" s="1">
        <v>96800</v>
      </c>
      <c r="R2683" s="1" t="s">
        <v>3005</v>
      </c>
      <c r="S2683" s="1" t="s">
        <v>91</v>
      </c>
      <c r="T2683" s="1" t="s">
        <v>104</v>
      </c>
      <c r="U2683" s="1" t="s">
        <v>105</v>
      </c>
      <c r="X2683" s="1" t="s">
        <v>3006</v>
      </c>
      <c r="Z2683" s="1" t="s">
        <v>398</v>
      </c>
      <c r="AA2683" s="1" t="s">
        <v>3007</v>
      </c>
      <c r="AJ2683" s="1" t="s">
        <v>76</v>
      </c>
      <c r="AK2683" s="1" t="s">
        <v>3008</v>
      </c>
      <c r="AL2683" s="1">
        <v>20000000</v>
      </c>
      <c r="AM2683" s="1" t="s">
        <v>109</v>
      </c>
      <c r="AN2683" s="1" t="s">
        <v>4699</v>
      </c>
      <c r="AO2683" s="1" t="s">
        <v>4482</v>
      </c>
    </row>
    <row r="2684" spans="1:41" x14ac:dyDescent="0.5">
      <c r="A2684" s="1">
        <v>162</v>
      </c>
      <c r="B2684" s="1" t="s">
        <v>3002</v>
      </c>
      <c r="C2684" s="2">
        <v>43579</v>
      </c>
      <c r="D2684" s="1" t="s">
        <v>3003</v>
      </c>
      <c r="E2684" s="1" t="s">
        <v>3004</v>
      </c>
      <c r="F2684" s="1" t="s">
        <v>67</v>
      </c>
      <c r="G2684" s="1">
        <v>2.5</v>
      </c>
      <c r="H2684" s="1">
        <v>41</v>
      </c>
      <c r="I2684" s="1" t="s">
        <v>398</v>
      </c>
      <c r="J2684" s="1">
        <v>2.42</v>
      </c>
      <c r="K2684" s="1">
        <v>-26.564709000000001</v>
      </c>
      <c r="L2684" s="1">
        <v>31.501491999999999</v>
      </c>
      <c r="M2684" s="1" t="s">
        <v>69</v>
      </c>
      <c r="N2684" s="1">
        <v>0</v>
      </c>
      <c r="O2684" s="1">
        <v>2.6272389999999999</v>
      </c>
      <c r="P2684" s="1">
        <v>23.381664000000001</v>
      </c>
      <c r="Q2684" s="1">
        <v>12100</v>
      </c>
      <c r="R2684" s="1" t="s">
        <v>3005</v>
      </c>
      <c r="S2684" s="1" t="s">
        <v>91</v>
      </c>
      <c r="T2684" s="1" t="s">
        <v>104</v>
      </c>
      <c r="U2684" s="1" t="s">
        <v>105</v>
      </c>
      <c r="X2684" s="1" t="s">
        <v>3006</v>
      </c>
      <c r="Z2684" s="1" t="s">
        <v>398</v>
      </c>
      <c r="AA2684" s="1" t="s">
        <v>3007</v>
      </c>
      <c r="AJ2684" s="1" t="s">
        <v>76</v>
      </c>
      <c r="AK2684" s="1" t="s">
        <v>3008</v>
      </c>
      <c r="AL2684" s="1">
        <v>20000000</v>
      </c>
      <c r="AM2684" s="1" t="s">
        <v>109</v>
      </c>
      <c r="AN2684" s="1" t="s">
        <v>4699</v>
      </c>
      <c r="AO2684" s="1" t="s">
        <v>4482</v>
      </c>
    </row>
    <row r="2685" spans="1:41" x14ac:dyDescent="0.5">
      <c r="A2685" s="1">
        <v>162</v>
      </c>
      <c r="B2685" s="1" t="s">
        <v>3002</v>
      </c>
      <c r="C2685" s="2">
        <v>43579</v>
      </c>
      <c r="D2685" s="1" t="s">
        <v>3003</v>
      </c>
      <c r="E2685" s="1" t="s">
        <v>3004</v>
      </c>
      <c r="F2685" s="1" t="s">
        <v>128</v>
      </c>
      <c r="G2685" s="1">
        <v>20</v>
      </c>
      <c r="H2685" s="1">
        <v>41</v>
      </c>
      <c r="I2685" s="1" t="s">
        <v>1421</v>
      </c>
      <c r="J2685" s="1">
        <v>2.41</v>
      </c>
      <c r="K2685" s="1">
        <v>13.444526</v>
      </c>
      <c r="L2685" s="1">
        <v>-15.912853999999999</v>
      </c>
      <c r="M2685" s="1" t="s">
        <v>69</v>
      </c>
      <c r="N2685" s="1">
        <v>0</v>
      </c>
      <c r="O2685" s="1">
        <v>2.6272389999999999</v>
      </c>
      <c r="P2685" s="1">
        <v>23.381664000000001</v>
      </c>
      <c r="Q2685" s="1">
        <v>96400</v>
      </c>
      <c r="R2685" s="1" t="s">
        <v>3005</v>
      </c>
      <c r="S2685" s="1" t="s">
        <v>91</v>
      </c>
      <c r="T2685" s="1" t="s">
        <v>104</v>
      </c>
      <c r="U2685" s="1" t="s">
        <v>105</v>
      </c>
      <c r="X2685" s="1" t="s">
        <v>3006</v>
      </c>
      <c r="Z2685" s="1" t="s">
        <v>1421</v>
      </c>
      <c r="AA2685" s="1" t="s">
        <v>3007</v>
      </c>
      <c r="AJ2685" s="1" t="s">
        <v>76</v>
      </c>
      <c r="AK2685" s="1" t="s">
        <v>3008</v>
      </c>
      <c r="AL2685" s="1">
        <v>20000000</v>
      </c>
      <c r="AM2685" s="1" t="s">
        <v>109</v>
      </c>
      <c r="AN2685" s="1" t="s">
        <v>4699</v>
      </c>
      <c r="AO2685" s="1" t="s">
        <v>4482</v>
      </c>
    </row>
    <row r="2686" spans="1:41" x14ac:dyDescent="0.5">
      <c r="A2686" s="1">
        <v>162</v>
      </c>
      <c r="B2686" s="1" t="s">
        <v>3002</v>
      </c>
      <c r="C2686" s="2">
        <v>43579</v>
      </c>
      <c r="D2686" s="1" t="s">
        <v>3003</v>
      </c>
      <c r="E2686" s="1" t="s">
        <v>3004</v>
      </c>
      <c r="F2686" s="1" t="s">
        <v>88</v>
      </c>
      <c r="G2686" s="1">
        <v>6.5</v>
      </c>
      <c r="H2686" s="1">
        <v>41</v>
      </c>
      <c r="I2686" s="1" t="s">
        <v>1421</v>
      </c>
      <c r="J2686" s="1">
        <v>2.41</v>
      </c>
      <c r="K2686" s="1">
        <v>13.444526</v>
      </c>
      <c r="L2686" s="1">
        <v>-15.912853999999999</v>
      </c>
      <c r="M2686" s="1" t="s">
        <v>69</v>
      </c>
      <c r="N2686" s="1">
        <v>0</v>
      </c>
      <c r="O2686" s="1">
        <v>2.6272389999999999</v>
      </c>
      <c r="P2686" s="1">
        <v>23.381664000000001</v>
      </c>
      <c r="Q2686" s="1">
        <v>31330</v>
      </c>
      <c r="R2686" s="1" t="s">
        <v>3005</v>
      </c>
      <c r="S2686" s="1" t="s">
        <v>91</v>
      </c>
      <c r="T2686" s="1" t="s">
        <v>104</v>
      </c>
      <c r="U2686" s="1" t="s">
        <v>105</v>
      </c>
      <c r="X2686" s="1" t="s">
        <v>3006</v>
      </c>
      <c r="Z2686" s="1" t="s">
        <v>1421</v>
      </c>
      <c r="AA2686" s="1" t="s">
        <v>3007</v>
      </c>
      <c r="AJ2686" s="1" t="s">
        <v>76</v>
      </c>
      <c r="AK2686" s="1" t="s">
        <v>3008</v>
      </c>
      <c r="AL2686" s="1">
        <v>20000000</v>
      </c>
      <c r="AM2686" s="1" t="s">
        <v>109</v>
      </c>
      <c r="AN2686" s="1" t="s">
        <v>4699</v>
      </c>
      <c r="AO2686" s="1" t="s">
        <v>4482</v>
      </c>
    </row>
    <row r="2687" spans="1:41" x14ac:dyDescent="0.5">
      <c r="A2687" s="1">
        <v>162</v>
      </c>
      <c r="B2687" s="1" t="s">
        <v>3002</v>
      </c>
      <c r="C2687" s="2">
        <v>43579</v>
      </c>
      <c r="D2687" s="1" t="s">
        <v>3003</v>
      </c>
      <c r="E2687" s="1" t="s">
        <v>3004</v>
      </c>
      <c r="F2687" s="1" t="s">
        <v>1341</v>
      </c>
      <c r="G2687" s="1">
        <v>36</v>
      </c>
      <c r="H2687" s="1">
        <v>41</v>
      </c>
      <c r="I2687" s="1" t="s">
        <v>1421</v>
      </c>
      <c r="J2687" s="1">
        <v>2.41</v>
      </c>
      <c r="K2687" s="1">
        <v>13.444526</v>
      </c>
      <c r="L2687" s="1">
        <v>-15.912853999999999</v>
      </c>
      <c r="M2687" s="1" t="s">
        <v>69</v>
      </c>
      <c r="N2687" s="1">
        <v>0</v>
      </c>
      <c r="O2687" s="1">
        <v>2.6272389999999999</v>
      </c>
      <c r="P2687" s="1">
        <v>23.381664000000001</v>
      </c>
      <c r="Q2687" s="1">
        <v>173520</v>
      </c>
      <c r="R2687" s="1" t="s">
        <v>3005</v>
      </c>
      <c r="S2687" s="1" t="s">
        <v>91</v>
      </c>
      <c r="T2687" s="1" t="s">
        <v>104</v>
      </c>
      <c r="U2687" s="1" t="s">
        <v>105</v>
      </c>
      <c r="X2687" s="1" t="s">
        <v>3006</v>
      </c>
      <c r="Z2687" s="1" t="s">
        <v>1421</v>
      </c>
      <c r="AA2687" s="1" t="s">
        <v>3007</v>
      </c>
      <c r="AJ2687" s="1" t="s">
        <v>76</v>
      </c>
      <c r="AK2687" s="1" t="s">
        <v>3008</v>
      </c>
      <c r="AL2687" s="1">
        <v>20000000</v>
      </c>
      <c r="AM2687" s="1" t="s">
        <v>109</v>
      </c>
      <c r="AN2687" s="1" t="s">
        <v>4699</v>
      </c>
      <c r="AO2687" s="1" t="s">
        <v>4482</v>
      </c>
    </row>
    <row r="2688" spans="1:41" x14ac:dyDescent="0.5">
      <c r="A2688" s="1">
        <v>162</v>
      </c>
      <c r="B2688" s="1" t="s">
        <v>3002</v>
      </c>
      <c r="C2688" s="2">
        <v>43579</v>
      </c>
      <c r="D2688" s="1" t="s">
        <v>3003</v>
      </c>
      <c r="E2688" s="1" t="s">
        <v>3004</v>
      </c>
      <c r="F2688" s="1" t="s">
        <v>98</v>
      </c>
      <c r="G2688" s="1">
        <v>5</v>
      </c>
      <c r="H2688" s="1">
        <v>41</v>
      </c>
      <c r="I2688" s="1" t="s">
        <v>1421</v>
      </c>
      <c r="J2688" s="1">
        <v>2.41</v>
      </c>
      <c r="K2688" s="1">
        <v>13.444526</v>
      </c>
      <c r="L2688" s="1">
        <v>-15.912853999999999</v>
      </c>
      <c r="M2688" s="1" t="s">
        <v>69</v>
      </c>
      <c r="N2688" s="1">
        <v>0</v>
      </c>
      <c r="O2688" s="1">
        <v>2.6272389999999999</v>
      </c>
      <c r="P2688" s="1">
        <v>23.381664000000001</v>
      </c>
      <c r="Q2688" s="1">
        <v>24100</v>
      </c>
      <c r="R2688" s="1" t="s">
        <v>3005</v>
      </c>
      <c r="S2688" s="1" t="s">
        <v>91</v>
      </c>
      <c r="T2688" s="1" t="s">
        <v>104</v>
      </c>
      <c r="U2688" s="1" t="s">
        <v>105</v>
      </c>
      <c r="X2688" s="1" t="s">
        <v>3006</v>
      </c>
      <c r="Z2688" s="1" t="s">
        <v>1421</v>
      </c>
      <c r="AA2688" s="1" t="s">
        <v>3007</v>
      </c>
      <c r="AJ2688" s="1" t="s">
        <v>76</v>
      </c>
      <c r="AK2688" s="1" t="s">
        <v>3008</v>
      </c>
      <c r="AL2688" s="1">
        <v>20000000</v>
      </c>
      <c r="AM2688" s="1" t="s">
        <v>109</v>
      </c>
      <c r="AN2688" s="1" t="s">
        <v>4699</v>
      </c>
      <c r="AO2688" s="1" t="s">
        <v>4482</v>
      </c>
    </row>
    <row r="2689" spans="1:41" x14ac:dyDescent="0.5">
      <c r="A2689" s="1">
        <v>162</v>
      </c>
      <c r="B2689" s="1" t="s">
        <v>3002</v>
      </c>
      <c r="C2689" s="2">
        <v>43579</v>
      </c>
      <c r="D2689" s="1" t="s">
        <v>3003</v>
      </c>
      <c r="E2689" s="1" t="s">
        <v>3004</v>
      </c>
      <c r="F2689" s="1" t="s">
        <v>102</v>
      </c>
      <c r="G2689" s="1">
        <v>10</v>
      </c>
      <c r="H2689" s="1">
        <v>41</v>
      </c>
      <c r="I2689" s="1" t="s">
        <v>1421</v>
      </c>
      <c r="J2689" s="1">
        <v>2.41</v>
      </c>
      <c r="K2689" s="1">
        <v>13.444526</v>
      </c>
      <c r="L2689" s="1">
        <v>-15.912853999999999</v>
      </c>
      <c r="M2689" s="1" t="s">
        <v>69</v>
      </c>
      <c r="N2689" s="1">
        <v>0</v>
      </c>
      <c r="O2689" s="1">
        <v>2.6272389999999999</v>
      </c>
      <c r="P2689" s="1">
        <v>23.381664000000001</v>
      </c>
      <c r="Q2689" s="1">
        <v>48200</v>
      </c>
      <c r="R2689" s="1" t="s">
        <v>3005</v>
      </c>
      <c r="S2689" s="1" t="s">
        <v>91</v>
      </c>
      <c r="T2689" s="1" t="s">
        <v>104</v>
      </c>
      <c r="U2689" s="1" t="s">
        <v>105</v>
      </c>
      <c r="X2689" s="1" t="s">
        <v>3006</v>
      </c>
      <c r="Z2689" s="1" t="s">
        <v>1421</v>
      </c>
      <c r="AA2689" s="1" t="s">
        <v>3007</v>
      </c>
      <c r="AJ2689" s="1" t="s">
        <v>76</v>
      </c>
      <c r="AK2689" s="1" t="s">
        <v>3008</v>
      </c>
      <c r="AL2689" s="1">
        <v>20000000</v>
      </c>
      <c r="AM2689" s="1" t="s">
        <v>109</v>
      </c>
      <c r="AN2689" s="1" t="s">
        <v>4699</v>
      </c>
      <c r="AO2689" s="1" t="s">
        <v>4482</v>
      </c>
    </row>
    <row r="2690" spans="1:41" x14ac:dyDescent="0.5">
      <c r="A2690" s="1">
        <v>162</v>
      </c>
      <c r="B2690" s="1" t="s">
        <v>3002</v>
      </c>
      <c r="C2690" s="2">
        <v>43579</v>
      </c>
      <c r="D2690" s="1" t="s">
        <v>3003</v>
      </c>
      <c r="E2690" s="1" t="s">
        <v>3004</v>
      </c>
      <c r="F2690" s="1" t="s">
        <v>97</v>
      </c>
      <c r="G2690" s="1">
        <v>20</v>
      </c>
      <c r="H2690" s="1">
        <v>41</v>
      </c>
      <c r="I2690" s="1" t="s">
        <v>1421</v>
      </c>
      <c r="J2690" s="1">
        <v>2.41</v>
      </c>
      <c r="K2690" s="1">
        <v>13.444526</v>
      </c>
      <c r="L2690" s="1">
        <v>-15.912853999999999</v>
      </c>
      <c r="M2690" s="1" t="s">
        <v>69</v>
      </c>
      <c r="N2690" s="1">
        <v>0</v>
      </c>
      <c r="O2690" s="1">
        <v>2.6272389999999999</v>
      </c>
      <c r="P2690" s="1">
        <v>23.381664000000001</v>
      </c>
      <c r="Q2690" s="1">
        <v>96400</v>
      </c>
      <c r="R2690" s="1" t="s">
        <v>3005</v>
      </c>
      <c r="S2690" s="1" t="s">
        <v>91</v>
      </c>
      <c r="T2690" s="1" t="s">
        <v>104</v>
      </c>
      <c r="U2690" s="1" t="s">
        <v>105</v>
      </c>
      <c r="X2690" s="1" t="s">
        <v>3006</v>
      </c>
      <c r="Z2690" s="1" t="s">
        <v>1421</v>
      </c>
      <c r="AA2690" s="1" t="s">
        <v>3007</v>
      </c>
      <c r="AJ2690" s="1" t="s">
        <v>76</v>
      </c>
      <c r="AK2690" s="1" t="s">
        <v>3008</v>
      </c>
      <c r="AL2690" s="1">
        <v>20000000</v>
      </c>
      <c r="AM2690" s="1" t="s">
        <v>109</v>
      </c>
      <c r="AN2690" s="1" t="s">
        <v>4699</v>
      </c>
      <c r="AO2690" s="1" t="s">
        <v>4482</v>
      </c>
    </row>
    <row r="2691" spans="1:41" x14ac:dyDescent="0.5">
      <c r="A2691" s="1">
        <v>162</v>
      </c>
      <c r="B2691" s="1" t="s">
        <v>3002</v>
      </c>
      <c r="C2691" s="2">
        <v>43579</v>
      </c>
      <c r="D2691" s="1" t="s">
        <v>3003</v>
      </c>
      <c r="E2691" s="1" t="s">
        <v>3004</v>
      </c>
      <c r="F2691" s="1" t="s">
        <v>67</v>
      </c>
      <c r="G2691" s="1">
        <v>2.5</v>
      </c>
      <c r="H2691" s="1">
        <v>41</v>
      </c>
      <c r="I2691" s="1" t="s">
        <v>1421</v>
      </c>
      <c r="J2691" s="1">
        <v>2.41</v>
      </c>
      <c r="K2691" s="1">
        <v>13.444526</v>
      </c>
      <c r="L2691" s="1">
        <v>-15.912853999999999</v>
      </c>
      <c r="M2691" s="1" t="s">
        <v>69</v>
      </c>
      <c r="N2691" s="1">
        <v>0</v>
      </c>
      <c r="O2691" s="1">
        <v>2.6272389999999999</v>
      </c>
      <c r="P2691" s="1">
        <v>23.381664000000001</v>
      </c>
      <c r="Q2691" s="1">
        <v>12050</v>
      </c>
      <c r="R2691" s="1" t="s">
        <v>3005</v>
      </c>
      <c r="S2691" s="1" t="s">
        <v>91</v>
      </c>
      <c r="T2691" s="1" t="s">
        <v>104</v>
      </c>
      <c r="U2691" s="1" t="s">
        <v>105</v>
      </c>
      <c r="X2691" s="1" t="s">
        <v>3006</v>
      </c>
      <c r="Z2691" s="1" t="s">
        <v>1421</v>
      </c>
      <c r="AA2691" s="1" t="s">
        <v>3007</v>
      </c>
      <c r="AJ2691" s="1" t="s">
        <v>76</v>
      </c>
      <c r="AK2691" s="1" t="s">
        <v>3008</v>
      </c>
      <c r="AL2691" s="1">
        <v>20000000</v>
      </c>
      <c r="AM2691" s="1" t="s">
        <v>109</v>
      </c>
      <c r="AN2691" s="1" t="s">
        <v>4699</v>
      </c>
      <c r="AO2691" s="1" t="s">
        <v>4482</v>
      </c>
    </row>
    <row r="2692" spans="1:41" x14ac:dyDescent="0.5">
      <c r="A2692" s="1">
        <v>162</v>
      </c>
      <c r="B2692" s="1" t="s">
        <v>3002</v>
      </c>
      <c r="C2692" s="2">
        <v>43579</v>
      </c>
      <c r="D2692" s="1" t="s">
        <v>3003</v>
      </c>
      <c r="E2692" s="1" t="s">
        <v>3004</v>
      </c>
      <c r="F2692" s="1" t="s">
        <v>128</v>
      </c>
      <c r="G2692" s="1">
        <v>20</v>
      </c>
      <c r="H2692" s="1">
        <v>41</v>
      </c>
      <c r="I2692" s="1" t="s">
        <v>3015</v>
      </c>
      <c r="J2692" s="1">
        <v>2.41</v>
      </c>
      <c r="K2692" s="1">
        <v>-13.758365</v>
      </c>
      <c r="L2692" s="1">
        <v>-172.15946299999999</v>
      </c>
      <c r="M2692" s="1" t="s">
        <v>1002</v>
      </c>
      <c r="N2692" s="1">
        <v>0</v>
      </c>
      <c r="O2692" s="1">
        <v>-11.711587</v>
      </c>
      <c r="P2692" s="1">
        <v>163.84307100000001</v>
      </c>
      <c r="Q2692" s="1">
        <v>96400</v>
      </c>
      <c r="R2692" s="1" t="s">
        <v>3005</v>
      </c>
      <c r="S2692" s="1" t="s">
        <v>91</v>
      </c>
      <c r="T2692" s="1" t="s">
        <v>104</v>
      </c>
      <c r="U2692" s="1" t="s">
        <v>105</v>
      </c>
      <c r="X2692" s="1" t="s">
        <v>3006</v>
      </c>
      <c r="Z2692" s="1" t="s">
        <v>3015</v>
      </c>
      <c r="AA2692" s="1" t="s">
        <v>3007</v>
      </c>
      <c r="AJ2692" s="1" t="s">
        <v>76</v>
      </c>
      <c r="AK2692" s="1" t="s">
        <v>3008</v>
      </c>
      <c r="AL2692" s="1">
        <v>20000000</v>
      </c>
      <c r="AM2692" s="1" t="s">
        <v>109</v>
      </c>
      <c r="AN2692" s="1" t="s">
        <v>4699</v>
      </c>
      <c r="AO2692" s="1" t="s">
        <v>4482</v>
      </c>
    </row>
    <row r="2693" spans="1:41" x14ac:dyDescent="0.5">
      <c r="A2693" s="1">
        <v>162</v>
      </c>
      <c r="B2693" s="1" t="s">
        <v>3002</v>
      </c>
      <c r="C2693" s="2">
        <v>43579</v>
      </c>
      <c r="D2693" s="1" t="s">
        <v>3003</v>
      </c>
      <c r="E2693" s="1" t="s">
        <v>3004</v>
      </c>
      <c r="F2693" s="1" t="s">
        <v>88</v>
      </c>
      <c r="G2693" s="1">
        <v>6.5</v>
      </c>
      <c r="H2693" s="1">
        <v>41</v>
      </c>
      <c r="I2693" s="1" t="s">
        <v>3015</v>
      </c>
      <c r="J2693" s="1">
        <v>2.41</v>
      </c>
      <c r="K2693" s="1">
        <v>-13.758365</v>
      </c>
      <c r="L2693" s="1">
        <v>-172.15946299999999</v>
      </c>
      <c r="M2693" s="1" t="s">
        <v>1002</v>
      </c>
      <c r="N2693" s="1">
        <v>0</v>
      </c>
      <c r="O2693" s="1">
        <v>-11.711587</v>
      </c>
      <c r="P2693" s="1">
        <v>163.84307100000001</v>
      </c>
      <c r="Q2693" s="1">
        <v>31330</v>
      </c>
      <c r="R2693" s="1" t="s">
        <v>3005</v>
      </c>
      <c r="S2693" s="1" t="s">
        <v>91</v>
      </c>
      <c r="T2693" s="1" t="s">
        <v>104</v>
      </c>
      <c r="U2693" s="1" t="s">
        <v>105</v>
      </c>
      <c r="X2693" s="1" t="s">
        <v>3006</v>
      </c>
      <c r="Z2693" s="1" t="s">
        <v>3015</v>
      </c>
      <c r="AA2693" s="1" t="s">
        <v>3007</v>
      </c>
      <c r="AJ2693" s="1" t="s">
        <v>76</v>
      </c>
      <c r="AK2693" s="1" t="s">
        <v>3008</v>
      </c>
      <c r="AL2693" s="1">
        <v>20000000</v>
      </c>
      <c r="AM2693" s="1" t="s">
        <v>109</v>
      </c>
      <c r="AN2693" s="1" t="s">
        <v>4699</v>
      </c>
      <c r="AO2693" s="1" t="s">
        <v>4482</v>
      </c>
    </row>
    <row r="2694" spans="1:41" x14ac:dyDescent="0.5">
      <c r="A2694" s="1">
        <v>162</v>
      </c>
      <c r="B2694" s="1" t="s">
        <v>3002</v>
      </c>
      <c r="C2694" s="2">
        <v>43579</v>
      </c>
      <c r="D2694" s="1" t="s">
        <v>3003</v>
      </c>
      <c r="E2694" s="1" t="s">
        <v>3004</v>
      </c>
      <c r="F2694" s="1" t="s">
        <v>1341</v>
      </c>
      <c r="G2694" s="1">
        <v>36</v>
      </c>
      <c r="H2694" s="1">
        <v>41</v>
      </c>
      <c r="I2694" s="1" t="s">
        <v>3015</v>
      </c>
      <c r="J2694" s="1">
        <v>2.41</v>
      </c>
      <c r="K2694" s="1">
        <v>-13.758365</v>
      </c>
      <c r="L2694" s="1">
        <v>-172.15946299999999</v>
      </c>
      <c r="M2694" s="1" t="s">
        <v>1002</v>
      </c>
      <c r="N2694" s="1">
        <v>0</v>
      </c>
      <c r="O2694" s="1">
        <v>-11.711587</v>
      </c>
      <c r="P2694" s="1">
        <v>163.84307100000001</v>
      </c>
      <c r="Q2694" s="1">
        <v>173520</v>
      </c>
      <c r="R2694" s="1" t="s">
        <v>3005</v>
      </c>
      <c r="S2694" s="1" t="s">
        <v>91</v>
      </c>
      <c r="T2694" s="1" t="s">
        <v>104</v>
      </c>
      <c r="U2694" s="1" t="s">
        <v>105</v>
      </c>
      <c r="X2694" s="1" t="s">
        <v>3006</v>
      </c>
      <c r="Z2694" s="1" t="s">
        <v>3015</v>
      </c>
      <c r="AA2694" s="1" t="s">
        <v>3007</v>
      </c>
      <c r="AJ2694" s="1" t="s">
        <v>76</v>
      </c>
      <c r="AK2694" s="1" t="s">
        <v>3008</v>
      </c>
      <c r="AL2694" s="1">
        <v>20000000</v>
      </c>
      <c r="AM2694" s="1" t="s">
        <v>109</v>
      </c>
      <c r="AN2694" s="1" t="s">
        <v>4699</v>
      </c>
      <c r="AO2694" s="1" t="s">
        <v>4482</v>
      </c>
    </row>
    <row r="2695" spans="1:41" x14ac:dyDescent="0.5">
      <c r="A2695" s="1">
        <v>162</v>
      </c>
      <c r="B2695" s="1" t="s">
        <v>3002</v>
      </c>
      <c r="C2695" s="2">
        <v>43579</v>
      </c>
      <c r="D2695" s="1" t="s">
        <v>3003</v>
      </c>
      <c r="E2695" s="1" t="s">
        <v>3004</v>
      </c>
      <c r="F2695" s="1" t="s">
        <v>98</v>
      </c>
      <c r="G2695" s="1">
        <v>5</v>
      </c>
      <c r="H2695" s="1">
        <v>41</v>
      </c>
      <c r="I2695" s="1" t="s">
        <v>3015</v>
      </c>
      <c r="J2695" s="1">
        <v>2.41</v>
      </c>
      <c r="K2695" s="1">
        <v>-13.758365</v>
      </c>
      <c r="L2695" s="1">
        <v>-172.15946299999999</v>
      </c>
      <c r="M2695" s="1" t="s">
        <v>1002</v>
      </c>
      <c r="N2695" s="1">
        <v>0</v>
      </c>
      <c r="O2695" s="1">
        <v>-11.711587</v>
      </c>
      <c r="P2695" s="1">
        <v>163.84307100000001</v>
      </c>
      <c r="Q2695" s="1">
        <v>24100</v>
      </c>
      <c r="R2695" s="1" t="s">
        <v>3005</v>
      </c>
      <c r="S2695" s="1" t="s">
        <v>91</v>
      </c>
      <c r="T2695" s="1" t="s">
        <v>104</v>
      </c>
      <c r="U2695" s="1" t="s">
        <v>105</v>
      </c>
      <c r="X2695" s="1" t="s">
        <v>3006</v>
      </c>
      <c r="Z2695" s="1" t="s">
        <v>3015</v>
      </c>
      <c r="AA2695" s="1" t="s">
        <v>3007</v>
      </c>
      <c r="AJ2695" s="1" t="s">
        <v>76</v>
      </c>
      <c r="AK2695" s="1" t="s">
        <v>3008</v>
      </c>
      <c r="AL2695" s="1">
        <v>20000000</v>
      </c>
      <c r="AM2695" s="1" t="s">
        <v>109</v>
      </c>
      <c r="AN2695" s="1" t="s">
        <v>4699</v>
      </c>
      <c r="AO2695" s="1" t="s">
        <v>4482</v>
      </c>
    </row>
    <row r="2696" spans="1:41" x14ac:dyDescent="0.5">
      <c r="A2696" s="1">
        <v>162</v>
      </c>
      <c r="B2696" s="1" t="s">
        <v>3002</v>
      </c>
      <c r="C2696" s="2">
        <v>43579</v>
      </c>
      <c r="D2696" s="1" t="s">
        <v>3003</v>
      </c>
      <c r="E2696" s="1" t="s">
        <v>3004</v>
      </c>
      <c r="F2696" s="1" t="s">
        <v>102</v>
      </c>
      <c r="G2696" s="1">
        <v>10</v>
      </c>
      <c r="H2696" s="1">
        <v>41</v>
      </c>
      <c r="I2696" s="1" t="s">
        <v>3015</v>
      </c>
      <c r="J2696" s="1">
        <v>2.41</v>
      </c>
      <c r="K2696" s="1">
        <v>-13.758365</v>
      </c>
      <c r="L2696" s="1">
        <v>-172.15946299999999</v>
      </c>
      <c r="M2696" s="1" t="s">
        <v>1002</v>
      </c>
      <c r="N2696" s="1">
        <v>0</v>
      </c>
      <c r="O2696" s="1">
        <v>-11.711587</v>
      </c>
      <c r="P2696" s="1">
        <v>163.84307100000001</v>
      </c>
      <c r="Q2696" s="1">
        <v>48200</v>
      </c>
      <c r="R2696" s="1" t="s">
        <v>3005</v>
      </c>
      <c r="S2696" s="1" t="s">
        <v>91</v>
      </c>
      <c r="T2696" s="1" t="s">
        <v>104</v>
      </c>
      <c r="U2696" s="1" t="s">
        <v>105</v>
      </c>
      <c r="X2696" s="1" t="s">
        <v>3006</v>
      </c>
      <c r="Z2696" s="1" t="s">
        <v>3015</v>
      </c>
      <c r="AA2696" s="1" t="s">
        <v>3007</v>
      </c>
      <c r="AJ2696" s="1" t="s">
        <v>76</v>
      </c>
      <c r="AK2696" s="1" t="s">
        <v>3008</v>
      </c>
      <c r="AL2696" s="1">
        <v>20000000</v>
      </c>
      <c r="AM2696" s="1" t="s">
        <v>109</v>
      </c>
      <c r="AN2696" s="1" t="s">
        <v>4699</v>
      </c>
      <c r="AO2696" s="1" t="s">
        <v>4482</v>
      </c>
    </row>
    <row r="2697" spans="1:41" x14ac:dyDescent="0.5">
      <c r="A2697" s="1">
        <v>162</v>
      </c>
      <c r="B2697" s="1" t="s">
        <v>3002</v>
      </c>
      <c r="C2697" s="2">
        <v>43579</v>
      </c>
      <c r="D2697" s="1" t="s">
        <v>3003</v>
      </c>
      <c r="E2697" s="1" t="s">
        <v>3004</v>
      </c>
      <c r="F2697" s="1" t="s">
        <v>97</v>
      </c>
      <c r="G2697" s="1">
        <v>20</v>
      </c>
      <c r="H2697" s="1">
        <v>41</v>
      </c>
      <c r="I2697" s="1" t="s">
        <v>3015</v>
      </c>
      <c r="J2697" s="1">
        <v>2.41</v>
      </c>
      <c r="K2697" s="1">
        <v>-13.758365</v>
      </c>
      <c r="L2697" s="1">
        <v>-172.15946299999999</v>
      </c>
      <c r="M2697" s="1" t="s">
        <v>1002</v>
      </c>
      <c r="N2697" s="1">
        <v>0</v>
      </c>
      <c r="O2697" s="1">
        <v>-11.711587</v>
      </c>
      <c r="P2697" s="1">
        <v>163.84307100000001</v>
      </c>
      <c r="Q2697" s="1">
        <v>96400</v>
      </c>
      <c r="R2697" s="1" t="s">
        <v>3005</v>
      </c>
      <c r="S2697" s="1" t="s">
        <v>91</v>
      </c>
      <c r="T2697" s="1" t="s">
        <v>104</v>
      </c>
      <c r="U2697" s="1" t="s">
        <v>105</v>
      </c>
      <c r="X2697" s="1" t="s">
        <v>3006</v>
      </c>
      <c r="Z2697" s="1" t="s">
        <v>3015</v>
      </c>
      <c r="AA2697" s="1" t="s">
        <v>3007</v>
      </c>
      <c r="AJ2697" s="1" t="s">
        <v>76</v>
      </c>
      <c r="AK2697" s="1" t="s">
        <v>3008</v>
      </c>
      <c r="AL2697" s="1">
        <v>20000000</v>
      </c>
      <c r="AM2697" s="1" t="s">
        <v>109</v>
      </c>
      <c r="AN2697" s="1" t="s">
        <v>4699</v>
      </c>
      <c r="AO2697" s="1" t="s">
        <v>4482</v>
      </c>
    </row>
    <row r="2698" spans="1:41" x14ac:dyDescent="0.5">
      <c r="A2698" s="1">
        <v>162</v>
      </c>
      <c r="B2698" s="1" t="s">
        <v>3002</v>
      </c>
      <c r="C2698" s="2">
        <v>43579</v>
      </c>
      <c r="D2698" s="1" t="s">
        <v>3003</v>
      </c>
      <c r="E2698" s="1" t="s">
        <v>3004</v>
      </c>
      <c r="F2698" s="1" t="s">
        <v>67</v>
      </c>
      <c r="G2698" s="1">
        <v>2.5</v>
      </c>
      <c r="H2698" s="1">
        <v>41</v>
      </c>
      <c r="I2698" s="1" t="s">
        <v>3015</v>
      </c>
      <c r="J2698" s="1">
        <v>2.41</v>
      </c>
      <c r="K2698" s="1">
        <v>-13.758365</v>
      </c>
      <c r="L2698" s="1">
        <v>-172.15946299999999</v>
      </c>
      <c r="M2698" s="1" t="s">
        <v>1002</v>
      </c>
      <c r="N2698" s="1">
        <v>0</v>
      </c>
      <c r="O2698" s="1">
        <v>-11.711587</v>
      </c>
      <c r="P2698" s="1">
        <v>163.84307100000001</v>
      </c>
      <c r="Q2698" s="1">
        <v>12050</v>
      </c>
      <c r="R2698" s="1" t="s">
        <v>3005</v>
      </c>
      <c r="S2698" s="1" t="s">
        <v>91</v>
      </c>
      <c r="T2698" s="1" t="s">
        <v>104</v>
      </c>
      <c r="U2698" s="1" t="s">
        <v>105</v>
      </c>
      <c r="X2698" s="1" t="s">
        <v>3006</v>
      </c>
      <c r="Z2698" s="1" t="s">
        <v>3015</v>
      </c>
      <c r="AA2698" s="1" t="s">
        <v>3007</v>
      </c>
      <c r="AJ2698" s="1" t="s">
        <v>76</v>
      </c>
      <c r="AK2698" s="1" t="s">
        <v>3008</v>
      </c>
      <c r="AL2698" s="1">
        <v>20000000</v>
      </c>
      <c r="AM2698" s="1" t="s">
        <v>109</v>
      </c>
      <c r="AN2698" s="1" t="s">
        <v>4699</v>
      </c>
      <c r="AO2698" s="1" t="s">
        <v>4482</v>
      </c>
    </row>
    <row r="2699" spans="1:41" x14ac:dyDescent="0.5">
      <c r="A2699" s="1">
        <v>162</v>
      </c>
      <c r="B2699" s="1" t="s">
        <v>3002</v>
      </c>
      <c r="C2699" s="2">
        <v>43579</v>
      </c>
      <c r="D2699" s="1" t="s">
        <v>3003</v>
      </c>
      <c r="E2699" s="1" t="s">
        <v>3004</v>
      </c>
      <c r="F2699" s="1" t="s">
        <v>128</v>
      </c>
      <c r="G2699" s="1">
        <v>20</v>
      </c>
      <c r="H2699" s="1">
        <v>41</v>
      </c>
      <c r="I2699" s="1" t="s">
        <v>144</v>
      </c>
      <c r="J2699" s="1">
        <v>2.42</v>
      </c>
      <c r="K2699" s="1">
        <v>1.105402</v>
      </c>
      <c r="L2699" s="1">
        <v>32.520620000000001</v>
      </c>
      <c r="M2699" s="1" t="s">
        <v>69</v>
      </c>
      <c r="N2699" s="1">
        <v>0</v>
      </c>
      <c r="O2699" s="1">
        <v>2.6272389999999999</v>
      </c>
      <c r="P2699" s="1">
        <v>23.381664000000001</v>
      </c>
      <c r="Q2699" s="1">
        <v>96800</v>
      </c>
      <c r="R2699" s="1" t="s">
        <v>3005</v>
      </c>
      <c r="S2699" s="1" t="s">
        <v>91</v>
      </c>
      <c r="T2699" s="1" t="s">
        <v>104</v>
      </c>
      <c r="U2699" s="1" t="s">
        <v>105</v>
      </c>
      <c r="X2699" s="1" t="s">
        <v>3006</v>
      </c>
      <c r="Z2699" s="1" t="s">
        <v>144</v>
      </c>
      <c r="AA2699" s="1" t="s">
        <v>3007</v>
      </c>
      <c r="AJ2699" s="1" t="s">
        <v>76</v>
      </c>
      <c r="AK2699" s="1" t="s">
        <v>3008</v>
      </c>
      <c r="AL2699" s="1">
        <v>20000000</v>
      </c>
      <c r="AM2699" s="1" t="s">
        <v>109</v>
      </c>
      <c r="AN2699" s="1" t="s">
        <v>4699</v>
      </c>
      <c r="AO2699" s="1" t="s">
        <v>4482</v>
      </c>
    </row>
    <row r="2700" spans="1:41" x14ac:dyDescent="0.5">
      <c r="A2700" s="1">
        <v>162</v>
      </c>
      <c r="B2700" s="1" t="s">
        <v>3002</v>
      </c>
      <c r="C2700" s="2">
        <v>43579</v>
      </c>
      <c r="D2700" s="1" t="s">
        <v>3003</v>
      </c>
      <c r="E2700" s="1" t="s">
        <v>3004</v>
      </c>
      <c r="F2700" s="1" t="s">
        <v>88</v>
      </c>
      <c r="G2700" s="1">
        <v>6.5</v>
      </c>
      <c r="H2700" s="1">
        <v>41</v>
      </c>
      <c r="I2700" s="1" t="s">
        <v>144</v>
      </c>
      <c r="J2700" s="1">
        <v>2.42</v>
      </c>
      <c r="K2700" s="1">
        <v>1.105402</v>
      </c>
      <c r="L2700" s="1">
        <v>32.520620000000001</v>
      </c>
      <c r="M2700" s="1" t="s">
        <v>69</v>
      </c>
      <c r="N2700" s="1">
        <v>0</v>
      </c>
      <c r="O2700" s="1">
        <v>2.6272389999999999</v>
      </c>
      <c r="P2700" s="1">
        <v>23.381664000000001</v>
      </c>
      <c r="Q2700" s="1">
        <v>31460</v>
      </c>
      <c r="R2700" s="1" t="s">
        <v>3005</v>
      </c>
      <c r="S2700" s="1" t="s">
        <v>91</v>
      </c>
      <c r="T2700" s="1" t="s">
        <v>104</v>
      </c>
      <c r="U2700" s="1" t="s">
        <v>105</v>
      </c>
      <c r="X2700" s="1" t="s">
        <v>3006</v>
      </c>
      <c r="Z2700" s="1" t="s">
        <v>144</v>
      </c>
      <c r="AA2700" s="1" t="s">
        <v>3007</v>
      </c>
      <c r="AJ2700" s="1" t="s">
        <v>76</v>
      </c>
      <c r="AK2700" s="1" t="s">
        <v>3008</v>
      </c>
      <c r="AL2700" s="1">
        <v>20000000</v>
      </c>
      <c r="AM2700" s="1" t="s">
        <v>109</v>
      </c>
      <c r="AN2700" s="1" t="s">
        <v>4699</v>
      </c>
      <c r="AO2700" s="1" t="s">
        <v>4482</v>
      </c>
    </row>
    <row r="2701" spans="1:41" x14ac:dyDescent="0.5">
      <c r="A2701" s="1">
        <v>162</v>
      </c>
      <c r="B2701" s="1" t="s">
        <v>3002</v>
      </c>
      <c r="C2701" s="2">
        <v>43579</v>
      </c>
      <c r="D2701" s="1" t="s">
        <v>3003</v>
      </c>
      <c r="E2701" s="1" t="s">
        <v>3004</v>
      </c>
      <c r="F2701" s="1" t="s">
        <v>1341</v>
      </c>
      <c r="G2701" s="1">
        <v>36</v>
      </c>
      <c r="H2701" s="1">
        <v>41</v>
      </c>
      <c r="I2701" s="1" t="s">
        <v>144</v>
      </c>
      <c r="J2701" s="1">
        <v>2.42</v>
      </c>
      <c r="K2701" s="1">
        <v>1.105402</v>
      </c>
      <c r="L2701" s="1">
        <v>32.520620000000001</v>
      </c>
      <c r="M2701" s="1" t="s">
        <v>69</v>
      </c>
      <c r="N2701" s="1">
        <v>0</v>
      </c>
      <c r="O2701" s="1">
        <v>2.6272389999999999</v>
      </c>
      <c r="P2701" s="1">
        <v>23.381664000000001</v>
      </c>
      <c r="Q2701" s="1">
        <v>174240</v>
      </c>
      <c r="R2701" s="1" t="s">
        <v>3005</v>
      </c>
      <c r="S2701" s="1" t="s">
        <v>91</v>
      </c>
      <c r="T2701" s="1" t="s">
        <v>104</v>
      </c>
      <c r="U2701" s="1" t="s">
        <v>105</v>
      </c>
      <c r="X2701" s="1" t="s">
        <v>3006</v>
      </c>
      <c r="Z2701" s="1" t="s">
        <v>144</v>
      </c>
      <c r="AA2701" s="1" t="s">
        <v>3007</v>
      </c>
      <c r="AJ2701" s="1" t="s">
        <v>76</v>
      </c>
      <c r="AK2701" s="1" t="s">
        <v>3008</v>
      </c>
      <c r="AL2701" s="1">
        <v>20000000</v>
      </c>
      <c r="AM2701" s="1" t="s">
        <v>109</v>
      </c>
      <c r="AN2701" s="1" t="s">
        <v>4699</v>
      </c>
      <c r="AO2701" s="1" t="s">
        <v>4482</v>
      </c>
    </row>
    <row r="2702" spans="1:41" x14ac:dyDescent="0.5">
      <c r="A2702" s="1">
        <v>162</v>
      </c>
      <c r="B2702" s="1" t="s">
        <v>3002</v>
      </c>
      <c r="C2702" s="2">
        <v>43579</v>
      </c>
      <c r="D2702" s="1" t="s">
        <v>3003</v>
      </c>
      <c r="E2702" s="1" t="s">
        <v>3004</v>
      </c>
      <c r="F2702" s="1" t="s">
        <v>98</v>
      </c>
      <c r="G2702" s="1">
        <v>5</v>
      </c>
      <c r="H2702" s="1">
        <v>41</v>
      </c>
      <c r="I2702" s="1" t="s">
        <v>144</v>
      </c>
      <c r="J2702" s="1">
        <v>2.42</v>
      </c>
      <c r="K2702" s="1">
        <v>1.105402</v>
      </c>
      <c r="L2702" s="1">
        <v>32.520620000000001</v>
      </c>
      <c r="M2702" s="1" t="s">
        <v>69</v>
      </c>
      <c r="N2702" s="1">
        <v>0</v>
      </c>
      <c r="O2702" s="1">
        <v>2.6272389999999999</v>
      </c>
      <c r="P2702" s="1">
        <v>23.381664000000001</v>
      </c>
      <c r="Q2702" s="1">
        <v>24200</v>
      </c>
      <c r="R2702" s="1" t="s">
        <v>3005</v>
      </c>
      <c r="S2702" s="1" t="s">
        <v>91</v>
      </c>
      <c r="T2702" s="1" t="s">
        <v>104</v>
      </c>
      <c r="U2702" s="1" t="s">
        <v>105</v>
      </c>
      <c r="X2702" s="1" t="s">
        <v>3006</v>
      </c>
      <c r="Z2702" s="1" t="s">
        <v>144</v>
      </c>
      <c r="AA2702" s="1" t="s">
        <v>3007</v>
      </c>
      <c r="AJ2702" s="1" t="s">
        <v>76</v>
      </c>
      <c r="AK2702" s="1" t="s">
        <v>3008</v>
      </c>
      <c r="AL2702" s="1">
        <v>20000000</v>
      </c>
      <c r="AM2702" s="1" t="s">
        <v>109</v>
      </c>
      <c r="AN2702" s="1" t="s">
        <v>4699</v>
      </c>
      <c r="AO2702" s="1" t="s">
        <v>4482</v>
      </c>
    </row>
    <row r="2703" spans="1:41" x14ac:dyDescent="0.5">
      <c r="A2703" s="1">
        <v>162</v>
      </c>
      <c r="B2703" s="1" t="s">
        <v>3002</v>
      </c>
      <c r="C2703" s="2">
        <v>43579</v>
      </c>
      <c r="D2703" s="1" t="s">
        <v>3003</v>
      </c>
      <c r="E2703" s="1" t="s">
        <v>3004</v>
      </c>
      <c r="F2703" s="1" t="s">
        <v>102</v>
      </c>
      <c r="G2703" s="1">
        <v>10</v>
      </c>
      <c r="H2703" s="1">
        <v>41</v>
      </c>
      <c r="I2703" s="1" t="s">
        <v>144</v>
      </c>
      <c r="J2703" s="1">
        <v>2.42</v>
      </c>
      <c r="K2703" s="1">
        <v>1.105402</v>
      </c>
      <c r="L2703" s="1">
        <v>32.520620000000001</v>
      </c>
      <c r="M2703" s="1" t="s">
        <v>69</v>
      </c>
      <c r="N2703" s="1">
        <v>0</v>
      </c>
      <c r="O2703" s="1">
        <v>2.6272389999999999</v>
      </c>
      <c r="P2703" s="1">
        <v>23.381664000000001</v>
      </c>
      <c r="Q2703" s="1">
        <v>48400</v>
      </c>
      <c r="R2703" s="1" t="s">
        <v>3005</v>
      </c>
      <c r="S2703" s="1" t="s">
        <v>91</v>
      </c>
      <c r="T2703" s="1" t="s">
        <v>104</v>
      </c>
      <c r="U2703" s="1" t="s">
        <v>105</v>
      </c>
      <c r="X2703" s="1" t="s">
        <v>3006</v>
      </c>
      <c r="Z2703" s="1" t="s">
        <v>144</v>
      </c>
      <c r="AA2703" s="1" t="s">
        <v>3007</v>
      </c>
      <c r="AJ2703" s="1" t="s">
        <v>76</v>
      </c>
      <c r="AK2703" s="1" t="s">
        <v>3008</v>
      </c>
      <c r="AL2703" s="1">
        <v>20000000</v>
      </c>
      <c r="AM2703" s="1" t="s">
        <v>109</v>
      </c>
      <c r="AN2703" s="1" t="s">
        <v>4699</v>
      </c>
      <c r="AO2703" s="1" t="s">
        <v>4482</v>
      </c>
    </row>
    <row r="2704" spans="1:41" x14ac:dyDescent="0.5">
      <c r="A2704" s="1">
        <v>162</v>
      </c>
      <c r="B2704" s="1" t="s">
        <v>3002</v>
      </c>
      <c r="C2704" s="2">
        <v>43579</v>
      </c>
      <c r="D2704" s="1" t="s">
        <v>3003</v>
      </c>
      <c r="E2704" s="1" t="s">
        <v>3004</v>
      </c>
      <c r="F2704" s="1" t="s">
        <v>97</v>
      </c>
      <c r="G2704" s="1">
        <v>20</v>
      </c>
      <c r="H2704" s="1">
        <v>41</v>
      </c>
      <c r="I2704" s="1" t="s">
        <v>144</v>
      </c>
      <c r="J2704" s="1">
        <v>2.42</v>
      </c>
      <c r="K2704" s="1">
        <v>1.105402</v>
      </c>
      <c r="L2704" s="1">
        <v>32.520620000000001</v>
      </c>
      <c r="M2704" s="1" t="s">
        <v>69</v>
      </c>
      <c r="N2704" s="1">
        <v>0</v>
      </c>
      <c r="O2704" s="1">
        <v>2.6272389999999999</v>
      </c>
      <c r="P2704" s="1">
        <v>23.381664000000001</v>
      </c>
      <c r="Q2704" s="1">
        <v>96800</v>
      </c>
      <c r="R2704" s="1" t="s">
        <v>3005</v>
      </c>
      <c r="S2704" s="1" t="s">
        <v>91</v>
      </c>
      <c r="T2704" s="1" t="s">
        <v>104</v>
      </c>
      <c r="U2704" s="1" t="s">
        <v>105</v>
      </c>
      <c r="X2704" s="1" t="s">
        <v>3006</v>
      </c>
      <c r="Z2704" s="1" t="s">
        <v>144</v>
      </c>
      <c r="AA2704" s="1" t="s">
        <v>3007</v>
      </c>
      <c r="AJ2704" s="1" t="s">
        <v>76</v>
      </c>
      <c r="AK2704" s="1" t="s">
        <v>3008</v>
      </c>
      <c r="AL2704" s="1">
        <v>20000000</v>
      </c>
      <c r="AM2704" s="1" t="s">
        <v>109</v>
      </c>
      <c r="AN2704" s="1" t="s">
        <v>4699</v>
      </c>
      <c r="AO2704" s="1" t="s">
        <v>4482</v>
      </c>
    </row>
    <row r="2705" spans="1:41" x14ac:dyDescent="0.5">
      <c r="A2705" s="1">
        <v>162</v>
      </c>
      <c r="B2705" s="1" t="s">
        <v>3002</v>
      </c>
      <c r="C2705" s="2">
        <v>43579</v>
      </c>
      <c r="D2705" s="1" t="s">
        <v>3003</v>
      </c>
      <c r="E2705" s="1" t="s">
        <v>3004</v>
      </c>
      <c r="F2705" s="1" t="s">
        <v>67</v>
      </c>
      <c r="G2705" s="1">
        <v>2.5</v>
      </c>
      <c r="H2705" s="1">
        <v>41</v>
      </c>
      <c r="I2705" s="1" t="s">
        <v>144</v>
      </c>
      <c r="J2705" s="1">
        <v>2.42</v>
      </c>
      <c r="K2705" s="1">
        <v>1.105402</v>
      </c>
      <c r="L2705" s="1">
        <v>32.520620000000001</v>
      </c>
      <c r="M2705" s="1" t="s">
        <v>69</v>
      </c>
      <c r="N2705" s="1">
        <v>0</v>
      </c>
      <c r="O2705" s="1">
        <v>2.6272389999999999</v>
      </c>
      <c r="P2705" s="1">
        <v>23.381664000000001</v>
      </c>
      <c r="Q2705" s="1">
        <v>12100</v>
      </c>
      <c r="R2705" s="1" t="s">
        <v>3005</v>
      </c>
      <c r="S2705" s="1" t="s">
        <v>91</v>
      </c>
      <c r="T2705" s="1" t="s">
        <v>104</v>
      </c>
      <c r="U2705" s="1" t="s">
        <v>105</v>
      </c>
      <c r="X2705" s="1" t="s">
        <v>3006</v>
      </c>
      <c r="Z2705" s="1" t="s">
        <v>144</v>
      </c>
      <c r="AA2705" s="1" t="s">
        <v>3007</v>
      </c>
      <c r="AJ2705" s="1" t="s">
        <v>76</v>
      </c>
      <c r="AK2705" s="1" t="s">
        <v>3008</v>
      </c>
      <c r="AL2705" s="1">
        <v>20000000</v>
      </c>
      <c r="AM2705" s="1" t="s">
        <v>109</v>
      </c>
      <c r="AN2705" s="1" t="s">
        <v>4699</v>
      </c>
      <c r="AO2705" s="1" t="s">
        <v>4482</v>
      </c>
    </row>
    <row r="2706" spans="1:41" x14ac:dyDescent="0.5">
      <c r="A2706" s="1">
        <v>162</v>
      </c>
      <c r="B2706" s="1" t="s">
        <v>3002</v>
      </c>
      <c r="C2706" s="2">
        <v>43579</v>
      </c>
      <c r="D2706" s="1" t="s">
        <v>3003</v>
      </c>
      <c r="E2706" s="1" t="s">
        <v>3004</v>
      </c>
      <c r="F2706" s="1" t="s">
        <v>128</v>
      </c>
      <c r="G2706" s="1">
        <v>20</v>
      </c>
      <c r="H2706" s="1">
        <v>41</v>
      </c>
      <c r="I2706" s="1" t="s">
        <v>3016</v>
      </c>
      <c r="J2706" s="1">
        <v>2.41</v>
      </c>
      <c r="K2706" s="1">
        <v>-3.3704170000000002</v>
      </c>
      <c r="L2706" s="1">
        <v>-168.734039</v>
      </c>
      <c r="M2706" s="1" t="s">
        <v>1002</v>
      </c>
      <c r="N2706" s="1">
        <v>0</v>
      </c>
      <c r="O2706" s="1">
        <v>-11.711587</v>
      </c>
      <c r="P2706" s="1">
        <v>163.84307100000001</v>
      </c>
      <c r="Q2706" s="1">
        <v>96400</v>
      </c>
      <c r="R2706" s="1" t="s">
        <v>3005</v>
      </c>
      <c r="S2706" s="1" t="s">
        <v>91</v>
      </c>
      <c r="T2706" s="1" t="s">
        <v>104</v>
      </c>
      <c r="U2706" s="1" t="s">
        <v>105</v>
      </c>
      <c r="X2706" s="1" t="s">
        <v>3006</v>
      </c>
      <c r="Z2706" s="1" t="s">
        <v>3016</v>
      </c>
      <c r="AA2706" s="1" t="s">
        <v>3007</v>
      </c>
      <c r="AJ2706" s="1" t="s">
        <v>76</v>
      </c>
      <c r="AK2706" s="1" t="s">
        <v>3008</v>
      </c>
      <c r="AL2706" s="1">
        <v>20000000</v>
      </c>
      <c r="AM2706" s="1" t="s">
        <v>109</v>
      </c>
      <c r="AN2706" s="1" t="s">
        <v>4699</v>
      </c>
      <c r="AO2706" s="1" t="s">
        <v>4482</v>
      </c>
    </row>
    <row r="2707" spans="1:41" x14ac:dyDescent="0.5">
      <c r="A2707" s="1">
        <v>162</v>
      </c>
      <c r="B2707" s="1" t="s">
        <v>3002</v>
      </c>
      <c r="C2707" s="2">
        <v>43579</v>
      </c>
      <c r="D2707" s="1" t="s">
        <v>3003</v>
      </c>
      <c r="E2707" s="1" t="s">
        <v>3004</v>
      </c>
      <c r="F2707" s="1" t="s">
        <v>88</v>
      </c>
      <c r="G2707" s="1">
        <v>6.5</v>
      </c>
      <c r="H2707" s="1">
        <v>41</v>
      </c>
      <c r="I2707" s="1" t="s">
        <v>3016</v>
      </c>
      <c r="J2707" s="1">
        <v>2.41</v>
      </c>
      <c r="K2707" s="1">
        <v>-3.3704170000000002</v>
      </c>
      <c r="L2707" s="1">
        <v>-168.734039</v>
      </c>
      <c r="M2707" s="1" t="s">
        <v>1002</v>
      </c>
      <c r="N2707" s="1">
        <v>0</v>
      </c>
      <c r="O2707" s="1">
        <v>-11.711587</v>
      </c>
      <c r="P2707" s="1">
        <v>163.84307100000001</v>
      </c>
      <c r="Q2707" s="1">
        <v>31330</v>
      </c>
      <c r="R2707" s="1" t="s">
        <v>3005</v>
      </c>
      <c r="S2707" s="1" t="s">
        <v>91</v>
      </c>
      <c r="T2707" s="1" t="s">
        <v>104</v>
      </c>
      <c r="U2707" s="1" t="s">
        <v>105</v>
      </c>
      <c r="X2707" s="1" t="s">
        <v>3006</v>
      </c>
      <c r="Z2707" s="1" t="s">
        <v>3016</v>
      </c>
      <c r="AA2707" s="1" t="s">
        <v>3007</v>
      </c>
      <c r="AJ2707" s="1" t="s">
        <v>76</v>
      </c>
      <c r="AK2707" s="1" t="s">
        <v>3008</v>
      </c>
      <c r="AL2707" s="1">
        <v>20000000</v>
      </c>
      <c r="AM2707" s="1" t="s">
        <v>109</v>
      </c>
      <c r="AN2707" s="1" t="s">
        <v>4699</v>
      </c>
      <c r="AO2707" s="1" t="s">
        <v>4482</v>
      </c>
    </row>
    <row r="2708" spans="1:41" x14ac:dyDescent="0.5">
      <c r="A2708" s="1">
        <v>162</v>
      </c>
      <c r="B2708" s="1" t="s">
        <v>3002</v>
      </c>
      <c r="C2708" s="2">
        <v>43579</v>
      </c>
      <c r="D2708" s="1" t="s">
        <v>3003</v>
      </c>
      <c r="E2708" s="1" t="s">
        <v>3004</v>
      </c>
      <c r="F2708" s="1" t="s">
        <v>1341</v>
      </c>
      <c r="G2708" s="1">
        <v>36</v>
      </c>
      <c r="H2708" s="1">
        <v>41</v>
      </c>
      <c r="I2708" s="1" t="s">
        <v>3016</v>
      </c>
      <c r="J2708" s="1">
        <v>2.41</v>
      </c>
      <c r="K2708" s="1">
        <v>-3.3704170000000002</v>
      </c>
      <c r="L2708" s="1">
        <v>-168.734039</v>
      </c>
      <c r="M2708" s="1" t="s">
        <v>1002</v>
      </c>
      <c r="N2708" s="1">
        <v>0</v>
      </c>
      <c r="O2708" s="1">
        <v>-11.711587</v>
      </c>
      <c r="P2708" s="1">
        <v>163.84307100000001</v>
      </c>
      <c r="Q2708" s="1">
        <v>173520</v>
      </c>
      <c r="R2708" s="1" t="s">
        <v>3005</v>
      </c>
      <c r="S2708" s="1" t="s">
        <v>91</v>
      </c>
      <c r="T2708" s="1" t="s">
        <v>104</v>
      </c>
      <c r="U2708" s="1" t="s">
        <v>105</v>
      </c>
      <c r="X2708" s="1" t="s">
        <v>3006</v>
      </c>
      <c r="Z2708" s="1" t="s">
        <v>3016</v>
      </c>
      <c r="AA2708" s="1" t="s">
        <v>3007</v>
      </c>
      <c r="AJ2708" s="1" t="s">
        <v>76</v>
      </c>
      <c r="AK2708" s="1" t="s">
        <v>3008</v>
      </c>
      <c r="AL2708" s="1">
        <v>20000000</v>
      </c>
      <c r="AM2708" s="1" t="s">
        <v>109</v>
      </c>
      <c r="AN2708" s="1" t="s">
        <v>4699</v>
      </c>
      <c r="AO2708" s="1" t="s">
        <v>4482</v>
      </c>
    </row>
    <row r="2709" spans="1:41" x14ac:dyDescent="0.5">
      <c r="A2709" s="1">
        <v>162</v>
      </c>
      <c r="B2709" s="1" t="s">
        <v>3002</v>
      </c>
      <c r="C2709" s="2">
        <v>43579</v>
      </c>
      <c r="D2709" s="1" t="s">
        <v>3003</v>
      </c>
      <c r="E2709" s="1" t="s">
        <v>3004</v>
      </c>
      <c r="F2709" s="1" t="s">
        <v>98</v>
      </c>
      <c r="G2709" s="1">
        <v>5</v>
      </c>
      <c r="H2709" s="1">
        <v>41</v>
      </c>
      <c r="I2709" s="1" t="s">
        <v>3016</v>
      </c>
      <c r="J2709" s="1">
        <v>2.41</v>
      </c>
      <c r="K2709" s="1">
        <v>-3.3704170000000002</v>
      </c>
      <c r="L2709" s="1">
        <v>-168.734039</v>
      </c>
      <c r="M2709" s="1" t="s">
        <v>1002</v>
      </c>
      <c r="N2709" s="1">
        <v>0</v>
      </c>
      <c r="O2709" s="1">
        <v>-11.711587</v>
      </c>
      <c r="P2709" s="1">
        <v>163.84307100000001</v>
      </c>
      <c r="Q2709" s="1">
        <v>24100</v>
      </c>
      <c r="R2709" s="1" t="s">
        <v>3005</v>
      </c>
      <c r="S2709" s="1" t="s">
        <v>91</v>
      </c>
      <c r="T2709" s="1" t="s">
        <v>104</v>
      </c>
      <c r="U2709" s="1" t="s">
        <v>105</v>
      </c>
      <c r="X2709" s="1" t="s">
        <v>3006</v>
      </c>
      <c r="Z2709" s="1" t="s">
        <v>3016</v>
      </c>
      <c r="AA2709" s="1" t="s">
        <v>3007</v>
      </c>
      <c r="AJ2709" s="1" t="s">
        <v>76</v>
      </c>
      <c r="AK2709" s="1" t="s">
        <v>3008</v>
      </c>
      <c r="AL2709" s="1">
        <v>20000000</v>
      </c>
      <c r="AM2709" s="1" t="s">
        <v>109</v>
      </c>
      <c r="AN2709" s="1" t="s">
        <v>4699</v>
      </c>
      <c r="AO2709" s="1" t="s">
        <v>4482</v>
      </c>
    </row>
    <row r="2710" spans="1:41" x14ac:dyDescent="0.5">
      <c r="A2710" s="1">
        <v>162</v>
      </c>
      <c r="B2710" s="1" t="s">
        <v>3002</v>
      </c>
      <c r="C2710" s="2">
        <v>43579</v>
      </c>
      <c r="D2710" s="1" t="s">
        <v>3003</v>
      </c>
      <c r="E2710" s="1" t="s">
        <v>3004</v>
      </c>
      <c r="F2710" s="1" t="s">
        <v>102</v>
      </c>
      <c r="G2710" s="1">
        <v>10</v>
      </c>
      <c r="H2710" s="1">
        <v>41</v>
      </c>
      <c r="I2710" s="1" t="s">
        <v>3016</v>
      </c>
      <c r="J2710" s="1">
        <v>2.41</v>
      </c>
      <c r="K2710" s="1">
        <v>-3.3704170000000002</v>
      </c>
      <c r="L2710" s="1">
        <v>-168.734039</v>
      </c>
      <c r="M2710" s="1" t="s">
        <v>1002</v>
      </c>
      <c r="N2710" s="1">
        <v>0</v>
      </c>
      <c r="O2710" s="1">
        <v>-11.711587</v>
      </c>
      <c r="P2710" s="1">
        <v>163.84307100000001</v>
      </c>
      <c r="Q2710" s="1">
        <v>48200</v>
      </c>
      <c r="R2710" s="1" t="s">
        <v>3005</v>
      </c>
      <c r="S2710" s="1" t="s">
        <v>91</v>
      </c>
      <c r="T2710" s="1" t="s">
        <v>104</v>
      </c>
      <c r="U2710" s="1" t="s">
        <v>105</v>
      </c>
      <c r="X2710" s="1" t="s">
        <v>3006</v>
      </c>
      <c r="Z2710" s="1" t="s">
        <v>3016</v>
      </c>
      <c r="AA2710" s="1" t="s">
        <v>3007</v>
      </c>
      <c r="AJ2710" s="1" t="s">
        <v>76</v>
      </c>
      <c r="AK2710" s="1" t="s">
        <v>3008</v>
      </c>
      <c r="AL2710" s="1">
        <v>20000000</v>
      </c>
      <c r="AM2710" s="1" t="s">
        <v>109</v>
      </c>
      <c r="AN2710" s="1" t="s">
        <v>4699</v>
      </c>
      <c r="AO2710" s="1" t="s">
        <v>4482</v>
      </c>
    </row>
    <row r="2711" spans="1:41" x14ac:dyDescent="0.5">
      <c r="A2711" s="1">
        <v>162</v>
      </c>
      <c r="B2711" s="1" t="s">
        <v>3002</v>
      </c>
      <c r="C2711" s="2">
        <v>43579</v>
      </c>
      <c r="D2711" s="1" t="s">
        <v>3003</v>
      </c>
      <c r="E2711" s="1" t="s">
        <v>3004</v>
      </c>
      <c r="F2711" s="1" t="s">
        <v>97</v>
      </c>
      <c r="G2711" s="1">
        <v>20</v>
      </c>
      <c r="H2711" s="1">
        <v>41</v>
      </c>
      <c r="I2711" s="1" t="s">
        <v>3016</v>
      </c>
      <c r="J2711" s="1">
        <v>2.41</v>
      </c>
      <c r="K2711" s="1">
        <v>-3.3704170000000002</v>
      </c>
      <c r="L2711" s="1">
        <v>-168.734039</v>
      </c>
      <c r="M2711" s="1" t="s">
        <v>1002</v>
      </c>
      <c r="N2711" s="1">
        <v>0</v>
      </c>
      <c r="O2711" s="1">
        <v>-11.711587</v>
      </c>
      <c r="P2711" s="1">
        <v>163.84307100000001</v>
      </c>
      <c r="Q2711" s="1">
        <v>96400</v>
      </c>
      <c r="R2711" s="1" t="s">
        <v>3005</v>
      </c>
      <c r="S2711" s="1" t="s">
        <v>91</v>
      </c>
      <c r="T2711" s="1" t="s">
        <v>104</v>
      </c>
      <c r="U2711" s="1" t="s">
        <v>105</v>
      </c>
      <c r="X2711" s="1" t="s">
        <v>3006</v>
      </c>
      <c r="Z2711" s="1" t="s">
        <v>3016</v>
      </c>
      <c r="AA2711" s="1" t="s">
        <v>3007</v>
      </c>
      <c r="AJ2711" s="1" t="s">
        <v>76</v>
      </c>
      <c r="AK2711" s="1" t="s">
        <v>3008</v>
      </c>
      <c r="AL2711" s="1">
        <v>20000000</v>
      </c>
      <c r="AM2711" s="1" t="s">
        <v>109</v>
      </c>
      <c r="AN2711" s="1" t="s">
        <v>4699</v>
      </c>
      <c r="AO2711" s="1" t="s">
        <v>4482</v>
      </c>
    </row>
    <row r="2712" spans="1:41" x14ac:dyDescent="0.5">
      <c r="A2712" s="1">
        <v>162</v>
      </c>
      <c r="B2712" s="1" t="s">
        <v>3002</v>
      </c>
      <c r="C2712" s="2">
        <v>43579</v>
      </c>
      <c r="D2712" s="1" t="s">
        <v>3003</v>
      </c>
      <c r="E2712" s="1" t="s">
        <v>3004</v>
      </c>
      <c r="F2712" s="1" t="s">
        <v>67</v>
      </c>
      <c r="G2712" s="1">
        <v>2.5</v>
      </c>
      <c r="H2712" s="1">
        <v>41</v>
      </c>
      <c r="I2712" s="1" t="s">
        <v>3016</v>
      </c>
      <c r="J2712" s="1">
        <v>2.41</v>
      </c>
      <c r="K2712" s="1">
        <v>-3.3704170000000002</v>
      </c>
      <c r="L2712" s="1">
        <v>-168.734039</v>
      </c>
      <c r="M2712" s="1" t="s">
        <v>1002</v>
      </c>
      <c r="N2712" s="1">
        <v>0</v>
      </c>
      <c r="O2712" s="1">
        <v>-11.711587</v>
      </c>
      <c r="P2712" s="1">
        <v>163.84307100000001</v>
      </c>
      <c r="Q2712" s="1">
        <v>12050</v>
      </c>
      <c r="R2712" s="1" t="s">
        <v>3005</v>
      </c>
      <c r="S2712" s="1" t="s">
        <v>91</v>
      </c>
      <c r="T2712" s="1" t="s">
        <v>104</v>
      </c>
      <c r="U2712" s="1" t="s">
        <v>105</v>
      </c>
      <c r="X2712" s="1" t="s">
        <v>3006</v>
      </c>
      <c r="Z2712" s="1" t="s">
        <v>3016</v>
      </c>
      <c r="AA2712" s="1" t="s">
        <v>3007</v>
      </c>
      <c r="AJ2712" s="1" t="s">
        <v>76</v>
      </c>
      <c r="AK2712" s="1" t="s">
        <v>3008</v>
      </c>
      <c r="AL2712" s="1">
        <v>20000000</v>
      </c>
      <c r="AM2712" s="1" t="s">
        <v>109</v>
      </c>
      <c r="AN2712" s="1" t="s">
        <v>4699</v>
      </c>
      <c r="AO2712" s="1" t="s">
        <v>4482</v>
      </c>
    </row>
    <row r="2713" spans="1:41" x14ac:dyDescent="0.5">
      <c r="A2713" s="1">
        <v>162</v>
      </c>
      <c r="B2713" s="1" t="s">
        <v>3002</v>
      </c>
      <c r="C2713" s="2">
        <v>43579</v>
      </c>
      <c r="D2713" s="1" t="s">
        <v>3003</v>
      </c>
      <c r="E2713" s="1" t="s">
        <v>3004</v>
      </c>
      <c r="F2713" s="1" t="s">
        <v>128</v>
      </c>
      <c r="G2713" s="1">
        <v>20</v>
      </c>
      <c r="H2713" s="1">
        <v>41</v>
      </c>
      <c r="I2713" s="1" t="s">
        <v>151</v>
      </c>
      <c r="J2713" s="1">
        <v>2.42</v>
      </c>
      <c r="K2713" s="1">
        <v>8.5602839999999993</v>
      </c>
      <c r="L2713" s="1">
        <v>-11.791922</v>
      </c>
      <c r="M2713" s="1" t="s">
        <v>69</v>
      </c>
      <c r="N2713" s="1">
        <v>0</v>
      </c>
      <c r="O2713" s="1">
        <v>2.6272389999999999</v>
      </c>
      <c r="P2713" s="1">
        <v>23.381664000000001</v>
      </c>
      <c r="Q2713" s="1">
        <v>96800</v>
      </c>
      <c r="R2713" s="1" t="s">
        <v>3005</v>
      </c>
      <c r="S2713" s="1" t="s">
        <v>91</v>
      </c>
      <c r="T2713" s="1" t="s">
        <v>104</v>
      </c>
      <c r="U2713" s="1" t="s">
        <v>105</v>
      </c>
      <c r="X2713" s="1" t="s">
        <v>3006</v>
      </c>
      <c r="Z2713" s="1" t="s">
        <v>151</v>
      </c>
      <c r="AA2713" s="1" t="s">
        <v>3007</v>
      </c>
      <c r="AJ2713" s="1" t="s">
        <v>76</v>
      </c>
      <c r="AK2713" s="1" t="s">
        <v>3008</v>
      </c>
      <c r="AL2713" s="1">
        <v>20000000</v>
      </c>
      <c r="AM2713" s="1" t="s">
        <v>109</v>
      </c>
      <c r="AN2713" s="1" t="s">
        <v>4699</v>
      </c>
      <c r="AO2713" s="1" t="s">
        <v>4482</v>
      </c>
    </row>
    <row r="2714" spans="1:41" x14ac:dyDescent="0.5">
      <c r="A2714" s="1">
        <v>162</v>
      </c>
      <c r="B2714" s="1" t="s">
        <v>3002</v>
      </c>
      <c r="C2714" s="2">
        <v>43579</v>
      </c>
      <c r="D2714" s="1" t="s">
        <v>3003</v>
      </c>
      <c r="E2714" s="1" t="s">
        <v>3004</v>
      </c>
      <c r="F2714" s="1" t="s">
        <v>88</v>
      </c>
      <c r="G2714" s="1">
        <v>6.5</v>
      </c>
      <c r="H2714" s="1">
        <v>41</v>
      </c>
      <c r="I2714" s="1" t="s">
        <v>151</v>
      </c>
      <c r="J2714" s="1">
        <v>2.42</v>
      </c>
      <c r="K2714" s="1">
        <v>8.5602839999999993</v>
      </c>
      <c r="L2714" s="1">
        <v>-11.791922</v>
      </c>
      <c r="M2714" s="1" t="s">
        <v>69</v>
      </c>
      <c r="N2714" s="1">
        <v>0</v>
      </c>
      <c r="O2714" s="1">
        <v>2.6272389999999999</v>
      </c>
      <c r="P2714" s="1">
        <v>23.381664000000001</v>
      </c>
      <c r="Q2714" s="1">
        <v>31460</v>
      </c>
      <c r="R2714" s="1" t="s">
        <v>3005</v>
      </c>
      <c r="S2714" s="1" t="s">
        <v>91</v>
      </c>
      <c r="T2714" s="1" t="s">
        <v>104</v>
      </c>
      <c r="U2714" s="1" t="s">
        <v>105</v>
      </c>
      <c r="X2714" s="1" t="s">
        <v>3006</v>
      </c>
      <c r="Z2714" s="1" t="s">
        <v>151</v>
      </c>
      <c r="AA2714" s="1" t="s">
        <v>3007</v>
      </c>
      <c r="AJ2714" s="1" t="s">
        <v>76</v>
      </c>
      <c r="AK2714" s="1" t="s">
        <v>3008</v>
      </c>
      <c r="AL2714" s="1">
        <v>20000000</v>
      </c>
      <c r="AM2714" s="1" t="s">
        <v>109</v>
      </c>
      <c r="AN2714" s="1" t="s">
        <v>4699</v>
      </c>
      <c r="AO2714" s="1" t="s">
        <v>4482</v>
      </c>
    </row>
    <row r="2715" spans="1:41" x14ac:dyDescent="0.5">
      <c r="A2715" s="1">
        <v>162</v>
      </c>
      <c r="B2715" s="1" t="s">
        <v>3002</v>
      </c>
      <c r="C2715" s="2">
        <v>43579</v>
      </c>
      <c r="D2715" s="1" t="s">
        <v>3003</v>
      </c>
      <c r="E2715" s="1" t="s">
        <v>3004</v>
      </c>
      <c r="F2715" s="1" t="s">
        <v>1341</v>
      </c>
      <c r="G2715" s="1">
        <v>36</v>
      </c>
      <c r="H2715" s="1">
        <v>41</v>
      </c>
      <c r="I2715" s="1" t="s">
        <v>151</v>
      </c>
      <c r="J2715" s="1">
        <v>2.42</v>
      </c>
      <c r="K2715" s="1">
        <v>8.5602839999999993</v>
      </c>
      <c r="L2715" s="1">
        <v>-11.791922</v>
      </c>
      <c r="M2715" s="1" t="s">
        <v>69</v>
      </c>
      <c r="N2715" s="1">
        <v>0</v>
      </c>
      <c r="O2715" s="1">
        <v>2.6272389999999999</v>
      </c>
      <c r="P2715" s="1">
        <v>23.381664000000001</v>
      </c>
      <c r="Q2715" s="1">
        <v>174240</v>
      </c>
      <c r="R2715" s="1" t="s">
        <v>3005</v>
      </c>
      <c r="S2715" s="1" t="s">
        <v>91</v>
      </c>
      <c r="T2715" s="1" t="s">
        <v>104</v>
      </c>
      <c r="U2715" s="1" t="s">
        <v>105</v>
      </c>
      <c r="X2715" s="1" t="s">
        <v>3006</v>
      </c>
      <c r="Z2715" s="1" t="s">
        <v>151</v>
      </c>
      <c r="AA2715" s="1" t="s">
        <v>3007</v>
      </c>
      <c r="AJ2715" s="1" t="s">
        <v>76</v>
      </c>
      <c r="AK2715" s="1" t="s">
        <v>3008</v>
      </c>
      <c r="AL2715" s="1">
        <v>20000000</v>
      </c>
      <c r="AM2715" s="1" t="s">
        <v>109</v>
      </c>
      <c r="AN2715" s="1" t="s">
        <v>4699</v>
      </c>
      <c r="AO2715" s="1" t="s">
        <v>4482</v>
      </c>
    </row>
    <row r="2716" spans="1:41" x14ac:dyDescent="0.5">
      <c r="A2716" s="1">
        <v>162</v>
      </c>
      <c r="B2716" s="1" t="s">
        <v>3002</v>
      </c>
      <c r="C2716" s="2">
        <v>43579</v>
      </c>
      <c r="D2716" s="1" t="s">
        <v>3003</v>
      </c>
      <c r="E2716" s="1" t="s">
        <v>3004</v>
      </c>
      <c r="F2716" s="1" t="s">
        <v>98</v>
      </c>
      <c r="G2716" s="1">
        <v>5</v>
      </c>
      <c r="H2716" s="1">
        <v>41</v>
      </c>
      <c r="I2716" s="1" t="s">
        <v>151</v>
      </c>
      <c r="J2716" s="1">
        <v>2.42</v>
      </c>
      <c r="K2716" s="1">
        <v>8.5602839999999993</v>
      </c>
      <c r="L2716" s="1">
        <v>-11.791922</v>
      </c>
      <c r="M2716" s="1" t="s">
        <v>69</v>
      </c>
      <c r="N2716" s="1">
        <v>0</v>
      </c>
      <c r="O2716" s="1">
        <v>2.6272389999999999</v>
      </c>
      <c r="P2716" s="1">
        <v>23.381664000000001</v>
      </c>
      <c r="Q2716" s="1">
        <v>24200</v>
      </c>
      <c r="R2716" s="1" t="s">
        <v>3005</v>
      </c>
      <c r="S2716" s="1" t="s">
        <v>91</v>
      </c>
      <c r="T2716" s="1" t="s">
        <v>104</v>
      </c>
      <c r="U2716" s="1" t="s">
        <v>105</v>
      </c>
      <c r="X2716" s="1" t="s">
        <v>3006</v>
      </c>
      <c r="Z2716" s="1" t="s">
        <v>151</v>
      </c>
      <c r="AA2716" s="1" t="s">
        <v>3007</v>
      </c>
      <c r="AJ2716" s="1" t="s">
        <v>76</v>
      </c>
      <c r="AK2716" s="1" t="s">
        <v>3008</v>
      </c>
      <c r="AL2716" s="1">
        <v>20000000</v>
      </c>
      <c r="AM2716" s="1" t="s">
        <v>109</v>
      </c>
      <c r="AN2716" s="1" t="s">
        <v>4699</v>
      </c>
      <c r="AO2716" s="1" t="s">
        <v>4482</v>
      </c>
    </row>
    <row r="2717" spans="1:41" x14ac:dyDescent="0.5">
      <c r="A2717" s="1">
        <v>162</v>
      </c>
      <c r="B2717" s="1" t="s">
        <v>3002</v>
      </c>
      <c r="C2717" s="2">
        <v>43579</v>
      </c>
      <c r="D2717" s="1" t="s">
        <v>3003</v>
      </c>
      <c r="E2717" s="1" t="s">
        <v>3004</v>
      </c>
      <c r="F2717" s="1" t="s">
        <v>102</v>
      </c>
      <c r="G2717" s="1">
        <v>10</v>
      </c>
      <c r="H2717" s="1">
        <v>41</v>
      </c>
      <c r="I2717" s="1" t="s">
        <v>151</v>
      </c>
      <c r="J2717" s="1">
        <v>2.42</v>
      </c>
      <c r="K2717" s="1">
        <v>8.5602839999999993</v>
      </c>
      <c r="L2717" s="1">
        <v>-11.791922</v>
      </c>
      <c r="M2717" s="1" t="s">
        <v>69</v>
      </c>
      <c r="N2717" s="1">
        <v>0</v>
      </c>
      <c r="O2717" s="1">
        <v>2.6272389999999999</v>
      </c>
      <c r="P2717" s="1">
        <v>23.381664000000001</v>
      </c>
      <c r="Q2717" s="1">
        <v>48400</v>
      </c>
      <c r="R2717" s="1" t="s">
        <v>3005</v>
      </c>
      <c r="S2717" s="1" t="s">
        <v>91</v>
      </c>
      <c r="T2717" s="1" t="s">
        <v>104</v>
      </c>
      <c r="U2717" s="1" t="s">
        <v>105</v>
      </c>
      <c r="X2717" s="1" t="s">
        <v>3006</v>
      </c>
      <c r="Z2717" s="1" t="s">
        <v>151</v>
      </c>
      <c r="AA2717" s="1" t="s">
        <v>3007</v>
      </c>
      <c r="AJ2717" s="1" t="s">
        <v>76</v>
      </c>
      <c r="AK2717" s="1" t="s">
        <v>3008</v>
      </c>
      <c r="AL2717" s="1">
        <v>20000000</v>
      </c>
      <c r="AM2717" s="1" t="s">
        <v>109</v>
      </c>
      <c r="AN2717" s="1" t="s">
        <v>4699</v>
      </c>
      <c r="AO2717" s="1" t="s">
        <v>4482</v>
      </c>
    </row>
    <row r="2718" spans="1:41" x14ac:dyDescent="0.5">
      <c r="A2718" s="1">
        <v>162</v>
      </c>
      <c r="B2718" s="1" t="s">
        <v>3002</v>
      </c>
      <c r="C2718" s="2">
        <v>43579</v>
      </c>
      <c r="D2718" s="1" t="s">
        <v>3003</v>
      </c>
      <c r="E2718" s="1" t="s">
        <v>3004</v>
      </c>
      <c r="F2718" s="1" t="s">
        <v>97</v>
      </c>
      <c r="G2718" s="1">
        <v>20</v>
      </c>
      <c r="H2718" s="1">
        <v>41</v>
      </c>
      <c r="I2718" s="1" t="s">
        <v>151</v>
      </c>
      <c r="J2718" s="1">
        <v>2.42</v>
      </c>
      <c r="K2718" s="1">
        <v>8.5602839999999993</v>
      </c>
      <c r="L2718" s="1">
        <v>-11.791922</v>
      </c>
      <c r="M2718" s="1" t="s">
        <v>69</v>
      </c>
      <c r="N2718" s="1">
        <v>0</v>
      </c>
      <c r="O2718" s="1">
        <v>2.6272389999999999</v>
      </c>
      <c r="P2718" s="1">
        <v>23.381664000000001</v>
      </c>
      <c r="Q2718" s="1">
        <v>96800</v>
      </c>
      <c r="R2718" s="1" t="s">
        <v>3005</v>
      </c>
      <c r="S2718" s="1" t="s">
        <v>91</v>
      </c>
      <c r="T2718" s="1" t="s">
        <v>104</v>
      </c>
      <c r="U2718" s="1" t="s">
        <v>105</v>
      </c>
      <c r="X2718" s="1" t="s">
        <v>3006</v>
      </c>
      <c r="Z2718" s="1" t="s">
        <v>151</v>
      </c>
      <c r="AA2718" s="1" t="s">
        <v>3007</v>
      </c>
      <c r="AJ2718" s="1" t="s">
        <v>76</v>
      </c>
      <c r="AK2718" s="1" t="s">
        <v>3008</v>
      </c>
      <c r="AL2718" s="1">
        <v>20000000</v>
      </c>
      <c r="AM2718" s="1" t="s">
        <v>109</v>
      </c>
      <c r="AN2718" s="1" t="s">
        <v>4699</v>
      </c>
      <c r="AO2718" s="1" t="s">
        <v>4482</v>
      </c>
    </row>
    <row r="2719" spans="1:41" x14ac:dyDescent="0.5">
      <c r="A2719" s="1">
        <v>162</v>
      </c>
      <c r="B2719" s="1" t="s">
        <v>3002</v>
      </c>
      <c r="C2719" s="2">
        <v>43579</v>
      </c>
      <c r="D2719" s="1" t="s">
        <v>3003</v>
      </c>
      <c r="E2719" s="1" t="s">
        <v>3004</v>
      </c>
      <c r="F2719" s="1" t="s">
        <v>67</v>
      </c>
      <c r="G2719" s="1">
        <v>2.5</v>
      </c>
      <c r="H2719" s="1">
        <v>41</v>
      </c>
      <c r="I2719" s="1" t="s">
        <v>151</v>
      </c>
      <c r="J2719" s="1">
        <v>2.42</v>
      </c>
      <c r="K2719" s="1">
        <v>8.5602839999999993</v>
      </c>
      <c r="L2719" s="1">
        <v>-11.791922</v>
      </c>
      <c r="M2719" s="1" t="s">
        <v>69</v>
      </c>
      <c r="N2719" s="1">
        <v>0</v>
      </c>
      <c r="O2719" s="1">
        <v>2.6272389999999999</v>
      </c>
      <c r="P2719" s="1">
        <v>23.381664000000001</v>
      </c>
      <c r="Q2719" s="1">
        <v>12100</v>
      </c>
      <c r="R2719" s="1" t="s">
        <v>3005</v>
      </c>
      <c r="S2719" s="1" t="s">
        <v>91</v>
      </c>
      <c r="T2719" s="1" t="s">
        <v>104</v>
      </c>
      <c r="U2719" s="1" t="s">
        <v>105</v>
      </c>
      <c r="X2719" s="1" t="s">
        <v>3006</v>
      </c>
      <c r="Z2719" s="1" t="s">
        <v>151</v>
      </c>
      <c r="AA2719" s="1" t="s">
        <v>3007</v>
      </c>
      <c r="AJ2719" s="1" t="s">
        <v>76</v>
      </c>
      <c r="AK2719" s="1" t="s">
        <v>3008</v>
      </c>
      <c r="AL2719" s="1">
        <v>20000000</v>
      </c>
      <c r="AM2719" s="1" t="s">
        <v>109</v>
      </c>
      <c r="AN2719" s="1" t="s">
        <v>4699</v>
      </c>
      <c r="AO2719" s="1" t="s">
        <v>4482</v>
      </c>
    </row>
    <row r="2720" spans="1:41" x14ac:dyDescent="0.5">
      <c r="A2720" s="1">
        <v>162</v>
      </c>
      <c r="B2720" s="1" t="s">
        <v>3002</v>
      </c>
      <c r="C2720" s="2">
        <v>43579</v>
      </c>
      <c r="D2720" s="1" t="s">
        <v>3003</v>
      </c>
      <c r="E2720" s="1" t="s">
        <v>3004</v>
      </c>
      <c r="F2720" s="1" t="s">
        <v>128</v>
      </c>
      <c r="G2720" s="1">
        <v>20</v>
      </c>
      <c r="H2720" s="1">
        <v>41</v>
      </c>
      <c r="I2720" s="1" t="s">
        <v>155</v>
      </c>
      <c r="J2720" s="1">
        <v>2.42</v>
      </c>
      <c r="K2720" s="1">
        <v>-25.97325</v>
      </c>
      <c r="L2720" s="1">
        <v>32.572029999999998</v>
      </c>
      <c r="M2720" s="1" t="s">
        <v>69</v>
      </c>
      <c r="N2720" s="1">
        <v>0</v>
      </c>
      <c r="O2720" s="1">
        <v>2.6272389999999999</v>
      </c>
      <c r="P2720" s="1">
        <v>23.381664000000001</v>
      </c>
      <c r="Q2720" s="1">
        <v>96800</v>
      </c>
      <c r="R2720" s="1" t="s">
        <v>3005</v>
      </c>
      <c r="S2720" s="1" t="s">
        <v>91</v>
      </c>
      <c r="T2720" s="1" t="s">
        <v>104</v>
      </c>
      <c r="U2720" s="1" t="s">
        <v>105</v>
      </c>
      <c r="X2720" s="1" t="s">
        <v>3006</v>
      </c>
      <c r="Z2720" s="1" t="s">
        <v>155</v>
      </c>
      <c r="AA2720" s="1" t="s">
        <v>3007</v>
      </c>
      <c r="AJ2720" s="1" t="s">
        <v>76</v>
      </c>
      <c r="AK2720" s="1" t="s">
        <v>3008</v>
      </c>
      <c r="AL2720" s="1">
        <v>20000000</v>
      </c>
      <c r="AM2720" s="1" t="s">
        <v>109</v>
      </c>
      <c r="AN2720" s="1" t="s">
        <v>4699</v>
      </c>
      <c r="AO2720" s="1" t="s">
        <v>4482</v>
      </c>
    </row>
    <row r="2721" spans="1:41" x14ac:dyDescent="0.5">
      <c r="A2721" s="1">
        <v>162</v>
      </c>
      <c r="B2721" s="1" t="s">
        <v>3002</v>
      </c>
      <c r="C2721" s="2">
        <v>43579</v>
      </c>
      <c r="D2721" s="1" t="s">
        <v>3003</v>
      </c>
      <c r="E2721" s="1" t="s">
        <v>3004</v>
      </c>
      <c r="F2721" s="1" t="s">
        <v>88</v>
      </c>
      <c r="G2721" s="1">
        <v>6.5</v>
      </c>
      <c r="H2721" s="1">
        <v>41</v>
      </c>
      <c r="I2721" s="1" t="s">
        <v>155</v>
      </c>
      <c r="J2721" s="1">
        <v>2.42</v>
      </c>
      <c r="K2721" s="1">
        <v>-25.97325</v>
      </c>
      <c r="L2721" s="1">
        <v>32.572029999999998</v>
      </c>
      <c r="M2721" s="1" t="s">
        <v>69</v>
      </c>
      <c r="N2721" s="1">
        <v>0</v>
      </c>
      <c r="O2721" s="1">
        <v>2.6272389999999999</v>
      </c>
      <c r="P2721" s="1">
        <v>23.381664000000001</v>
      </c>
      <c r="Q2721" s="1">
        <v>31460</v>
      </c>
      <c r="R2721" s="1" t="s">
        <v>3005</v>
      </c>
      <c r="S2721" s="1" t="s">
        <v>91</v>
      </c>
      <c r="T2721" s="1" t="s">
        <v>104</v>
      </c>
      <c r="U2721" s="1" t="s">
        <v>105</v>
      </c>
      <c r="X2721" s="1" t="s">
        <v>3006</v>
      </c>
      <c r="Z2721" s="1" t="s">
        <v>155</v>
      </c>
      <c r="AA2721" s="1" t="s">
        <v>3007</v>
      </c>
      <c r="AJ2721" s="1" t="s">
        <v>76</v>
      </c>
      <c r="AK2721" s="1" t="s">
        <v>3008</v>
      </c>
      <c r="AL2721" s="1">
        <v>20000000</v>
      </c>
      <c r="AM2721" s="1" t="s">
        <v>109</v>
      </c>
      <c r="AN2721" s="1" t="s">
        <v>4699</v>
      </c>
      <c r="AO2721" s="1" t="s">
        <v>4482</v>
      </c>
    </row>
    <row r="2722" spans="1:41" x14ac:dyDescent="0.5">
      <c r="A2722" s="1">
        <v>162</v>
      </c>
      <c r="B2722" s="1" t="s">
        <v>3002</v>
      </c>
      <c r="C2722" s="2">
        <v>43579</v>
      </c>
      <c r="D2722" s="1" t="s">
        <v>3003</v>
      </c>
      <c r="E2722" s="1" t="s">
        <v>3004</v>
      </c>
      <c r="F2722" s="1" t="s">
        <v>1341</v>
      </c>
      <c r="G2722" s="1">
        <v>36</v>
      </c>
      <c r="H2722" s="1">
        <v>41</v>
      </c>
      <c r="I2722" s="1" t="s">
        <v>155</v>
      </c>
      <c r="J2722" s="1">
        <v>2.42</v>
      </c>
      <c r="K2722" s="1">
        <v>-25.97325</v>
      </c>
      <c r="L2722" s="1">
        <v>32.572029999999998</v>
      </c>
      <c r="M2722" s="1" t="s">
        <v>69</v>
      </c>
      <c r="N2722" s="1">
        <v>0</v>
      </c>
      <c r="O2722" s="1">
        <v>2.6272389999999999</v>
      </c>
      <c r="P2722" s="1">
        <v>23.381664000000001</v>
      </c>
      <c r="Q2722" s="1">
        <v>174240</v>
      </c>
      <c r="R2722" s="1" t="s">
        <v>3005</v>
      </c>
      <c r="S2722" s="1" t="s">
        <v>91</v>
      </c>
      <c r="T2722" s="1" t="s">
        <v>104</v>
      </c>
      <c r="U2722" s="1" t="s">
        <v>105</v>
      </c>
      <c r="X2722" s="1" t="s">
        <v>3006</v>
      </c>
      <c r="Z2722" s="1" t="s">
        <v>155</v>
      </c>
      <c r="AA2722" s="1" t="s">
        <v>3007</v>
      </c>
      <c r="AJ2722" s="1" t="s">
        <v>76</v>
      </c>
      <c r="AK2722" s="1" t="s">
        <v>3008</v>
      </c>
      <c r="AL2722" s="1">
        <v>20000000</v>
      </c>
      <c r="AM2722" s="1" t="s">
        <v>109</v>
      </c>
      <c r="AN2722" s="1" t="s">
        <v>4699</v>
      </c>
      <c r="AO2722" s="1" t="s">
        <v>4482</v>
      </c>
    </row>
    <row r="2723" spans="1:41" x14ac:dyDescent="0.5">
      <c r="A2723" s="1">
        <v>162</v>
      </c>
      <c r="B2723" s="1" t="s">
        <v>3002</v>
      </c>
      <c r="C2723" s="2">
        <v>43579</v>
      </c>
      <c r="D2723" s="1" t="s">
        <v>3003</v>
      </c>
      <c r="E2723" s="1" t="s">
        <v>3004</v>
      </c>
      <c r="F2723" s="1" t="s">
        <v>98</v>
      </c>
      <c r="G2723" s="1">
        <v>5</v>
      </c>
      <c r="H2723" s="1">
        <v>41</v>
      </c>
      <c r="I2723" s="1" t="s">
        <v>155</v>
      </c>
      <c r="J2723" s="1">
        <v>2.42</v>
      </c>
      <c r="K2723" s="1">
        <v>-25.97325</v>
      </c>
      <c r="L2723" s="1">
        <v>32.572029999999998</v>
      </c>
      <c r="M2723" s="1" t="s">
        <v>69</v>
      </c>
      <c r="N2723" s="1">
        <v>0</v>
      </c>
      <c r="O2723" s="1">
        <v>2.6272389999999999</v>
      </c>
      <c r="P2723" s="1">
        <v>23.381664000000001</v>
      </c>
      <c r="Q2723" s="1">
        <v>24200</v>
      </c>
      <c r="R2723" s="1" t="s">
        <v>3005</v>
      </c>
      <c r="S2723" s="1" t="s">
        <v>91</v>
      </c>
      <c r="T2723" s="1" t="s">
        <v>104</v>
      </c>
      <c r="U2723" s="1" t="s">
        <v>105</v>
      </c>
      <c r="X2723" s="1" t="s">
        <v>3006</v>
      </c>
      <c r="Z2723" s="1" t="s">
        <v>155</v>
      </c>
      <c r="AA2723" s="1" t="s">
        <v>3007</v>
      </c>
      <c r="AJ2723" s="1" t="s">
        <v>76</v>
      </c>
      <c r="AK2723" s="1" t="s">
        <v>3008</v>
      </c>
      <c r="AL2723" s="1">
        <v>20000000</v>
      </c>
      <c r="AM2723" s="1" t="s">
        <v>109</v>
      </c>
      <c r="AN2723" s="1" t="s">
        <v>4699</v>
      </c>
      <c r="AO2723" s="1" t="s">
        <v>4482</v>
      </c>
    </row>
    <row r="2724" spans="1:41" x14ac:dyDescent="0.5">
      <c r="A2724" s="1">
        <v>162</v>
      </c>
      <c r="B2724" s="1" t="s">
        <v>3002</v>
      </c>
      <c r="C2724" s="2">
        <v>43579</v>
      </c>
      <c r="D2724" s="1" t="s">
        <v>3003</v>
      </c>
      <c r="E2724" s="1" t="s">
        <v>3004</v>
      </c>
      <c r="F2724" s="1" t="s">
        <v>102</v>
      </c>
      <c r="G2724" s="1">
        <v>10</v>
      </c>
      <c r="H2724" s="1">
        <v>41</v>
      </c>
      <c r="I2724" s="1" t="s">
        <v>155</v>
      </c>
      <c r="J2724" s="1">
        <v>2.42</v>
      </c>
      <c r="K2724" s="1">
        <v>-25.97325</v>
      </c>
      <c r="L2724" s="1">
        <v>32.572029999999998</v>
      </c>
      <c r="M2724" s="1" t="s">
        <v>69</v>
      </c>
      <c r="N2724" s="1">
        <v>0</v>
      </c>
      <c r="O2724" s="1">
        <v>2.6272389999999999</v>
      </c>
      <c r="P2724" s="1">
        <v>23.381664000000001</v>
      </c>
      <c r="Q2724" s="1">
        <v>48400</v>
      </c>
      <c r="R2724" s="1" t="s">
        <v>3005</v>
      </c>
      <c r="S2724" s="1" t="s">
        <v>91</v>
      </c>
      <c r="T2724" s="1" t="s">
        <v>104</v>
      </c>
      <c r="U2724" s="1" t="s">
        <v>105</v>
      </c>
      <c r="X2724" s="1" t="s">
        <v>3006</v>
      </c>
      <c r="Z2724" s="1" t="s">
        <v>155</v>
      </c>
      <c r="AA2724" s="1" t="s">
        <v>3007</v>
      </c>
      <c r="AJ2724" s="1" t="s">
        <v>76</v>
      </c>
      <c r="AK2724" s="1" t="s">
        <v>3008</v>
      </c>
      <c r="AL2724" s="1">
        <v>20000000</v>
      </c>
      <c r="AM2724" s="1" t="s">
        <v>109</v>
      </c>
      <c r="AN2724" s="1" t="s">
        <v>4699</v>
      </c>
      <c r="AO2724" s="1" t="s">
        <v>4482</v>
      </c>
    </row>
    <row r="2725" spans="1:41" x14ac:dyDescent="0.5">
      <c r="A2725" s="1">
        <v>162</v>
      </c>
      <c r="B2725" s="1" t="s">
        <v>3002</v>
      </c>
      <c r="C2725" s="2">
        <v>43579</v>
      </c>
      <c r="D2725" s="1" t="s">
        <v>3003</v>
      </c>
      <c r="E2725" s="1" t="s">
        <v>3004</v>
      </c>
      <c r="F2725" s="1" t="s">
        <v>97</v>
      </c>
      <c r="G2725" s="1">
        <v>20</v>
      </c>
      <c r="H2725" s="1">
        <v>41</v>
      </c>
      <c r="I2725" s="1" t="s">
        <v>155</v>
      </c>
      <c r="J2725" s="1">
        <v>2.42</v>
      </c>
      <c r="K2725" s="1">
        <v>-25.97325</v>
      </c>
      <c r="L2725" s="1">
        <v>32.572029999999998</v>
      </c>
      <c r="M2725" s="1" t="s">
        <v>69</v>
      </c>
      <c r="N2725" s="1">
        <v>0</v>
      </c>
      <c r="O2725" s="1">
        <v>2.6272389999999999</v>
      </c>
      <c r="P2725" s="1">
        <v>23.381664000000001</v>
      </c>
      <c r="Q2725" s="1">
        <v>96800</v>
      </c>
      <c r="R2725" s="1" t="s">
        <v>3005</v>
      </c>
      <c r="S2725" s="1" t="s">
        <v>91</v>
      </c>
      <c r="T2725" s="1" t="s">
        <v>104</v>
      </c>
      <c r="U2725" s="1" t="s">
        <v>105</v>
      </c>
      <c r="X2725" s="1" t="s">
        <v>3006</v>
      </c>
      <c r="Z2725" s="1" t="s">
        <v>155</v>
      </c>
      <c r="AA2725" s="1" t="s">
        <v>3007</v>
      </c>
      <c r="AJ2725" s="1" t="s">
        <v>76</v>
      </c>
      <c r="AK2725" s="1" t="s">
        <v>3008</v>
      </c>
      <c r="AL2725" s="1">
        <v>20000000</v>
      </c>
      <c r="AM2725" s="1" t="s">
        <v>109</v>
      </c>
      <c r="AN2725" s="1" t="s">
        <v>4699</v>
      </c>
      <c r="AO2725" s="1" t="s">
        <v>4482</v>
      </c>
    </row>
    <row r="2726" spans="1:41" x14ac:dyDescent="0.5">
      <c r="A2726" s="1">
        <v>162</v>
      </c>
      <c r="B2726" s="1" t="s">
        <v>3002</v>
      </c>
      <c r="C2726" s="2">
        <v>43579</v>
      </c>
      <c r="D2726" s="1" t="s">
        <v>3003</v>
      </c>
      <c r="E2726" s="1" t="s">
        <v>3004</v>
      </c>
      <c r="F2726" s="1" t="s">
        <v>67</v>
      </c>
      <c r="G2726" s="1">
        <v>2.5</v>
      </c>
      <c r="H2726" s="1">
        <v>41</v>
      </c>
      <c r="I2726" s="1" t="s">
        <v>155</v>
      </c>
      <c r="J2726" s="1">
        <v>2.42</v>
      </c>
      <c r="K2726" s="1">
        <v>-25.97325</v>
      </c>
      <c r="L2726" s="1">
        <v>32.572029999999998</v>
      </c>
      <c r="M2726" s="1" t="s">
        <v>69</v>
      </c>
      <c r="N2726" s="1">
        <v>0</v>
      </c>
      <c r="O2726" s="1">
        <v>2.6272389999999999</v>
      </c>
      <c r="P2726" s="1">
        <v>23.381664000000001</v>
      </c>
      <c r="Q2726" s="1">
        <v>12100</v>
      </c>
      <c r="R2726" s="1" t="s">
        <v>3005</v>
      </c>
      <c r="S2726" s="1" t="s">
        <v>91</v>
      </c>
      <c r="T2726" s="1" t="s">
        <v>104</v>
      </c>
      <c r="U2726" s="1" t="s">
        <v>105</v>
      </c>
      <c r="X2726" s="1" t="s">
        <v>3006</v>
      </c>
      <c r="Z2726" s="1" t="s">
        <v>155</v>
      </c>
      <c r="AA2726" s="1" t="s">
        <v>3007</v>
      </c>
      <c r="AJ2726" s="1" t="s">
        <v>76</v>
      </c>
      <c r="AK2726" s="1" t="s">
        <v>3008</v>
      </c>
      <c r="AL2726" s="1">
        <v>20000000</v>
      </c>
      <c r="AM2726" s="1" t="s">
        <v>109</v>
      </c>
      <c r="AN2726" s="1" t="s">
        <v>4699</v>
      </c>
      <c r="AO2726" s="1" t="s">
        <v>4482</v>
      </c>
    </row>
    <row r="2727" spans="1:41" x14ac:dyDescent="0.5">
      <c r="A2727" s="1">
        <v>162</v>
      </c>
      <c r="B2727" s="1" t="s">
        <v>3002</v>
      </c>
      <c r="C2727" s="2">
        <v>43579</v>
      </c>
      <c r="D2727" s="1" t="s">
        <v>3003</v>
      </c>
      <c r="E2727" s="1" t="s">
        <v>3004</v>
      </c>
      <c r="F2727" s="1" t="s">
        <v>128</v>
      </c>
      <c r="G2727" s="1">
        <v>20</v>
      </c>
      <c r="H2727" s="1">
        <v>41</v>
      </c>
      <c r="I2727" s="1" t="s">
        <v>3017</v>
      </c>
      <c r="J2727" s="1">
        <v>2.42</v>
      </c>
      <c r="K2727" s="1">
        <v>-21.167665</v>
      </c>
      <c r="L2727" s="1">
        <v>-175.27284</v>
      </c>
      <c r="M2727" s="1" t="s">
        <v>1002</v>
      </c>
      <c r="N2727" s="1">
        <v>0</v>
      </c>
      <c r="O2727" s="1">
        <v>-11.711587</v>
      </c>
      <c r="P2727" s="1">
        <v>163.84307100000001</v>
      </c>
      <c r="Q2727" s="1">
        <v>96800</v>
      </c>
      <c r="R2727" s="1" t="s">
        <v>3005</v>
      </c>
      <c r="S2727" s="1" t="s">
        <v>91</v>
      </c>
      <c r="T2727" s="1" t="s">
        <v>104</v>
      </c>
      <c r="U2727" s="1" t="s">
        <v>105</v>
      </c>
      <c r="X2727" s="1" t="s">
        <v>3006</v>
      </c>
      <c r="Z2727" s="1" t="s">
        <v>3017</v>
      </c>
      <c r="AA2727" s="1" t="s">
        <v>3007</v>
      </c>
      <c r="AJ2727" s="1" t="s">
        <v>76</v>
      </c>
      <c r="AK2727" s="1" t="s">
        <v>3008</v>
      </c>
      <c r="AL2727" s="1">
        <v>20000000</v>
      </c>
      <c r="AM2727" s="1" t="s">
        <v>109</v>
      </c>
      <c r="AN2727" s="1" t="s">
        <v>4699</v>
      </c>
      <c r="AO2727" s="1" t="s">
        <v>4482</v>
      </c>
    </row>
    <row r="2728" spans="1:41" x14ac:dyDescent="0.5">
      <c r="A2728" s="1">
        <v>162</v>
      </c>
      <c r="B2728" s="1" t="s">
        <v>3002</v>
      </c>
      <c r="C2728" s="2">
        <v>43579</v>
      </c>
      <c r="D2728" s="1" t="s">
        <v>3003</v>
      </c>
      <c r="E2728" s="1" t="s">
        <v>3004</v>
      </c>
      <c r="F2728" s="1" t="s">
        <v>88</v>
      </c>
      <c r="G2728" s="1">
        <v>6.5</v>
      </c>
      <c r="H2728" s="1">
        <v>41</v>
      </c>
      <c r="I2728" s="1" t="s">
        <v>3017</v>
      </c>
      <c r="J2728" s="1">
        <v>2.42</v>
      </c>
      <c r="K2728" s="1">
        <v>-21.167665</v>
      </c>
      <c r="L2728" s="1">
        <v>-175.27284</v>
      </c>
      <c r="M2728" s="1" t="s">
        <v>1002</v>
      </c>
      <c r="N2728" s="1">
        <v>0</v>
      </c>
      <c r="O2728" s="1">
        <v>-11.711587</v>
      </c>
      <c r="P2728" s="1">
        <v>163.84307100000001</v>
      </c>
      <c r="Q2728" s="1">
        <v>31460</v>
      </c>
      <c r="R2728" s="1" t="s">
        <v>3005</v>
      </c>
      <c r="S2728" s="1" t="s">
        <v>91</v>
      </c>
      <c r="T2728" s="1" t="s">
        <v>104</v>
      </c>
      <c r="U2728" s="1" t="s">
        <v>105</v>
      </c>
      <c r="X2728" s="1" t="s">
        <v>3006</v>
      </c>
      <c r="Z2728" s="1" t="s">
        <v>3017</v>
      </c>
      <c r="AA2728" s="1" t="s">
        <v>3007</v>
      </c>
      <c r="AJ2728" s="1" t="s">
        <v>76</v>
      </c>
      <c r="AK2728" s="1" t="s">
        <v>3008</v>
      </c>
      <c r="AL2728" s="1">
        <v>20000000</v>
      </c>
      <c r="AM2728" s="1" t="s">
        <v>109</v>
      </c>
      <c r="AN2728" s="1" t="s">
        <v>4699</v>
      </c>
      <c r="AO2728" s="1" t="s">
        <v>4482</v>
      </c>
    </row>
    <row r="2729" spans="1:41" x14ac:dyDescent="0.5">
      <c r="A2729" s="1">
        <v>162</v>
      </c>
      <c r="B2729" s="1" t="s">
        <v>3002</v>
      </c>
      <c r="C2729" s="2">
        <v>43579</v>
      </c>
      <c r="D2729" s="1" t="s">
        <v>3003</v>
      </c>
      <c r="E2729" s="1" t="s">
        <v>3004</v>
      </c>
      <c r="F2729" s="1" t="s">
        <v>1341</v>
      </c>
      <c r="G2729" s="1">
        <v>36</v>
      </c>
      <c r="H2729" s="1">
        <v>41</v>
      </c>
      <c r="I2729" s="1" t="s">
        <v>3017</v>
      </c>
      <c r="J2729" s="1">
        <v>2.42</v>
      </c>
      <c r="K2729" s="1">
        <v>-21.167665</v>
      </c>
      <c r="L2729" s="1">
        <v>-175.27284</v>
      </c>
      <c r="M2729" s="1" t="s">
        <v>1002</v>
      </c>
      <c r="N2729" s="1">
        <v>0</v>
      </c>
      <c r="O2729" s="1">
        <v>-11.711587</v>
      </c>
      <c r="P2729" s="1">
        <v>163.84307100000001</v>
      </c>
      <c r="Q2729" s="1">
        <v>174240</v>
      </c>
      <c r="R2729" s="1" t="s">
        <v>3005</v>
      </c>
      <c r="S2729" s="1" t="s">
        <v>91</v>
      </c>
      <c r="T2729" s="1" t="s">
        <v>104</v>
      </c>
      <c r="U2729" s="1" t="s">
        <v>105</v>
      </c>
      <c r="X2729" s="1" t="s">
        <v>3006</v>
      </c>
      <c r="Z2729" s="1" t="s">
        <v>3017</v>
      </c>
      <c r="AA2729" s="1" t="s">
        <v>3007</v>
      </c>
      <c r="AJ2729" s="1" t="s">
        <v>76</v>
      </c>
      <c r="AK2729" s="1" t="s">
        <v>3008</v>
      </c>
      <c r="AL2729" s="1">
        <v>20000000</v>
      </c>
      <c r="AM2729" s="1" t="s">
        <v>109</v>
      </c>
      <c r="AN2729" s="1" t="s">
        <v>4699</v>
      </c>
      <c r="AO2729" s="1" t="s">
        <v>4482</v>
      </c>
    </row>
    <row r="2730" spans="1:41" x14ac:dyDescent="0.5">
      <c r="A2730" s="1">
        <v>162</v>
      </c>
      <c r="B2730" s="1" t="s">
        <v>3002</v>
      </c>
      <c r="C2730" s="2">
        <v>43579</v>
      </c>
      <c r="D2730" s="1" t="s">
        <v>3003</v>
      </c>
      <c r="E2730" s="1" t="s">
        <v>3004</v>
      </c>
      <c r="F2730" s="1" t="s">
        <v>98</v>
      </c>
      <c r="G2730" s="1">
        <v>5</v>
      </c>
      <c r="H2730" s="1">
        <v>41</v>
      </c>
      <c r="I2730" s="1" t="s">
        <v>3017</v>
      </c>
      <c r="J2730" s="1">
        <v>2.42</v>
      </c>
      <c r="K2730" s="1">
        <v>-21.167665</v>
      </c>
      <c r="L2730" s="1">
        <v>-175.27284</v>
      </c>
      <c r="M2730" s="1" t="s">
        <v>1002</v>
      </c>
      <c r="N2730" s="1">
        <v>0</v>
      </c>
      <c r="O2730" s="1">
        <v>-11.711587</v>
      </c>
      <c r="P2730" s="1">
        <v>163.84307100000001</v>
      </c>
      <c r="Q2730" s="1">
        <v>24200</v>
      </c>
      <c r="R2730" s="1" t="s">
        <v>3005</v>
      </c>
      <c r="S2730" s="1" t="s">
        <v>91</v>
      </c>
      <c r="T2730" s="1" t="s">
        <v>104</v>
      </c>
      <c r="U2730" s="1" t="s">
        <v>105</v>
      </c>
      <c r="X2730" s="1" t="s">
        <v>3006</v>
      </c>
      <c r="Z2730" s="1" t="s">
        <v>3017</v>
      </c>
      <c r="AA2730" s="1" t="s">
        <v>3007</v>
      </c>
      <c r="AJ2730" s="1" t="s">
        <v>76</v>
      </c>
      <c r="AK2730" s="1" t="s">
        <v>3008</v>
      </c>
      <c r="AL2730" s="1">
        <v>20000000</v>
      </c>
      <c r="AM2730" s="1" t="s">
        <v>109</v>
      </c>
      <c r="AN2730" s="1" t="s">
        <v>4699</v>
      </c>
      <c r="AO2730" s="1" t="s">
        <v>4482</v>
      </c>
    </row>
    <row r="2731" spans="1:41" x14ac:dyDescent="0.5">
      <c r="A2731" s="1">
        <v>162</v>
      </c>
      <c r="B2731" s="1" t="s">
        <v>3002</v>
      </c>
      <c r="C2731" s="2">
        <v>43579</v>
      </c>
      <c r="D2731" s="1" t="s">
        <v>3003</v>
      </c>
      <c r="E2731" s="1" t="s">
        <v>3004</v>
      </c>
      <c r="F2731" s="1" t="s">
        <v>102</v>
      </c>
      <c r="G2731" s="1">
        <v>10</v>
      </c>
      <c r="H2731" s="1">
        <v>41</v>
      </c>
      <c r="I2731" s="1" t="s">
        <v>3017</v>
      </c>
      <c r="J2731" s="1">
        <v>2.42</v>
      </c>
      <c r="K2731" s="1">
        <v>-21.167665</v>
      </c>
      <c r="L2731" s="1">
        <v>-175.27284</v>
      </c>
      <c r="M2731" s="1" t="s">
        <v>1002</v>
      </c>
      <c r="N2731" s="1">
        <v>0</v>
      </c>
      <c r="O2731" s="1">
        <v>-11.711587</v>
      </c>
      <c r="P2731" s="1">
        <v>163.84307100000001</v>
      </c>
      <c r="Q2731" s="1">
        <v>48400</v>
      </c>
      <c r="R2731" s="1" t="s">
        <v>3005</v>
      </c>
      <c r="S2731" s="1" t="s">
        <v>91</v>
      </c>
      <c r="T2731" s="1" t="s">
        <v>104</v>
      </c>
      <c r="U2731" s="1" t="s">
        <v>105</v>
      </c>
      <c r="X2731" s="1" t="s">
        <v>3006</v>
      </c>
      <c r="Z2731" s="1" t="s">
        <v>3017</v>
      </c>
      <c r="AA2731" s="1" t="s">
        <v>3007</v>
      </c>
      <c r="AJ2731" s="1" t="s">
        <v>76</v>
      </c>
      <c r="AK2731" s="1" t="s">
        <v>3008</v>
      </c>
      <c r="AL2731" s="1">
        <v>20000000</v>
      </c>
      <c r="AM2731" s="1" t="s">
        <v>109</v>
      </c>
      <c r="AN2731" s="1" t="s">
        <v>4699</v>
      </c>
      <c r="AO2731" s="1" t="s">
        <v>4482</v>
      </c>
    </row>
    <row r="2732" spans="1:41" x14ac:dyDescent="0.5">
      <c r="A2732" s="1">
        <v>162</v>
      </c>
      <c r="B2732" s="1" t="s">
        <v>3002</v>
      </c>
      <c r="C2732" s="2">
        <v>43579</v>
      </c>
      <c r="D2732" s="1" t="s">
        <v>3003</v>
      </c>
      <c r="E2732" s="1" t="s">
        <v>3004</v>
      </c>
      <c r="F2732" s="1" t="s">
        <v>97</v>
      </c>
      <c r="G2732" s="1">
        <v>20</v>
      </c>
      <c r="H2732" s="1">
        <v>41</v>
      </c>
      <c r="I2732" s="1" t="s">
        <v>3017</v>
      </c>
      <c r="J2732" s="1">
        <v>2.42</v>
      </c>
      <c r="K2732" s="1">
        <v>-21.167665</v>
      </c>
      <c r="L2732" s="1">
        <v>-175.27284</v>
      </c>
      <c r="M2732" s="1" t="s">
        <v>1002</v>
      </c>
      <c r="N2732" s="1">
        <v>0</v>
      </c>
      <c r="O2732" s="1">
        <v>-11.711587</v>
      </c>
      <c r="P2732" s="1">
        <v>163.84307100000001</v>
      </c>
      <c r="Q2732" s="1">
        <v>96800</v>
      </c>
      <c r="R2732" s="1" t="s">
        <v>3005</v>
      </c>
      <c r="S2732" s="1" t="s">
        <v>91</v>
      </c>
      <c r="T2732" s="1" t="s">
        <v>104</v>
      </c>
      <c r="U2732" s="1" t="s">
        <v>105</v>
      </c>
      <c r="X2732" s="1" t="s">
        <v>3006</v>
      </c>
      <c r="Z2732" s="1" t="s">
        <v>3017</v>
      </c>
      <c r="AA2732" s="1" t="s">
        <v>3007</v>
      </c>
      <c r="AJ2732" s="1" t="s">
        <v>76</v>
      </c>
      <c r="AK2732" s="1" t="s">
        <v>3008</v>
      </c>
      <c r="AL2732" s="1">
        <v>20000000</v>
      </c>
      <c r="AM2732" s="1" t="s">
        <v>109</v>
      </c>
      <c r="AN2732" s="1" t="s">
        <v>4699</v>
      </c>
      <c r="AO2732" s="1" t="s">
        <v>4482</v>
      </c>
    </row>
    <row r="2733" spans="1:41" x14ac:dyDescent="0.5">
      <c r="A2733" s="1">
        <v>162</v>
      </c>
      <c r="B2733" s="1" t="s">
        <v>3002</v>
      </c>
      <c r="C2733" s="2">
        <v>43579</v>
      </c>
      <c r="D2733" s="1" t="s">
        <v>3003</v>
      </c>
      <c r="E2733" s="1" t="s">
        <v>3004</v>
      </c>
      <c r="F2733" s="1" t="s">
        <v>67</v>
      </c>
      <c r="G2733" s="1">
        <v>2.5</v>
      </c>
      <c r="H2733" s="1">
        <v>41</v>
      </c>
      <c r="I2733" s="1" t="s">
        <v>3017</v>
      </c>
      <c r="J2733" s="1">
        <v>2.42</v>
      </c>
      <c r="K2733" s="1">
        <v>-21.167665</v>
      </c>
      <c r="L2733" s="1">
        <v>-175.27284</v>
      </c>
      <c r="M2733" s="1" t="s">
        <v>1002</v>
      </c>
      <c r="N2733" s="1">
        <v>0</v>
      </c>
      <c r="O2733" s="1">
        <v>-11.711587</v>
      </c>
      <c r="P2733" s="1">
        <v>163.84307100000001</v>
      </c>
      <c r="Q2733" s="1">
        <v>12100</v>
      </c>
      <c r="R2733" s="1" t="s">
        <v>3005</v>
      </c>
      <c r="S2733" s="1" t="s">
        <v>91</v>
      </c>
      <c r="T2733" s="1" t="s">
        <v>104</v>
      </c>
      <c r="U2733" s="1" t="s">
        <v>105</v>
      </c>
      <c r="X2733" s="1" t="s">
        <v>3006</v>
      </c>
      <c r="Z2733" s="1" t="s">
        <v>3017</v>
      </c>
      <c r="AA2733" s="1" t="s">
        <v>3007</v>
      </c>
      <c r="AJ2733" s="1" t="s">
        <v>76</v>
      </c>
      <c r="AK2733" s="1" t="s">
        <v>3008</v>
      </c>
      <c r="AL2733" s="1">
        <v>20000000</v>
      </c>
      <c r="AM2733" s="1" t="s">
        <v>109</v>
      </c>
      <c r="AN2733" s="1" t="s">
        <v>4699</v>
      </c>
      <c r="AO2733" s="1" t="s">
        <v>4482</v>
      </c>
    </row>
    <row r="2734" spans="1:41" x14ac:dyDescent="0.5">
      <c r="A2734" s="1">
        <v>162</v>
      </c>
      <c r="B2734" s="1" t="s">
        <v>3002</v>
      </c>
      <c r="C2734" s="2">
        <v>43579</v>
      </c>
      <c r="D2734" s="1" t="s">
        <v>3003</v>
      </c>
      <c r="E2734" s="1" t="s">
        <v>3004</v>
      </c>
      <c r="F2734" s="1" t="s">
        <v>128</v>
      </c>
      <c r="G2734" s="1">
        <v>20</v>
      </c>
      <c r="H2734" s="1">
        <v>41</v>
      </c>
      <c r="I2734" s="1" t="s">
        <v>153</v>
      </c>
      <c r="J2734" s="1">
        <v>2.41</v>
      </c>
      <c r="K2734" s="1">
        <v>-14.311909999999999</v>
      </c>
      <c r="L2734" s="1">
        <v>28.23479</v>
      </c>
      <c r="M2734" s="1" t="s">
        <v>69</v>
      </c>
      <c r="N2734" s="1">
        <v>0</v>
      </c>
      <c r="O2734" s="1">
        <v>2.6272389999999999</v>
      </c>
      <c r="P2734" s="1">
        <v>23.381664000000001</v>
      </c>
      <c r="Q2734" s="1">
        <v>96400</v>
      </c>
      <c r="R2734" s="1" t="s">
        <v>3005</v>
      </c>
      <c r="S2734" s="1" t="s">
        <v>91</v>
      </c>
      <c r="T2734" s="1" t="s">
        <v>104</v>
      </c>
      <c r="U2734" s="1" t="s">
        <v>105</v>
      </c>
      <c r="X2734" s="1" t="s">
        <v>3006</v>
      </c>
      <c r="Z2734" s="1" t="s">
        <v>153</v>
      </c>
      <c r="AA2734" s="1" t="s">
        <v>3007</v>
      </c>
      <c r="AJ2734" s="1" t="s">
        <v>76</v>
      </c>
      <c r="AK2734" s="1" t="s">
        <v>3008</v>
      </c>
      <c r="AL2734" s="1">
        <v>20000000</v>
      </c>
      <c r="AM2734" s="1" t="s">
        <v>109</v>
      </c>
      <c r="AN2734" s="1" t="s">
        <v>4699</v>
      </c>
      <c r="AO2734" s="1" t="s">
        <v>4482</v>
      </c>
    </row>
    <row r="2735" spans="1:41" x14ac:dyDescent="0.5">
      <c r="A2735" s="1">
        <v>162</v>
      </c>
      <c r="B2735" s="1" t="s">
        <v>3002</v>
      </c>
      <c r="C2735" s="2">
        <v>43579</v>
      </c>
      <c r="D2735" s="1" t="s">
        <v>3003</v>
      </c>
      <c r="E2735" s="1" t="s">
        <v>3004</v>
      </c>
      <c r="F2735" s="1" t="s">
        <v>88</v>
      </c>
      <c r="G2735" s="1">
        <v>6.5</v>
      </c>
      <c r="H2735" s="1">
        <v>41</v>
      </c>
      <c r="I2735" s="1" t="s">
        <v>153</v>
      </c>
      <c r="J2735" s="1">
        <v>2.41</v>
      </c>
      <c r="K2735" s="1">
        <v>-14.311909999999999</v>
      </c>
      <c r="L2735" s="1">
        <v>28.23479</v>
      </c>
      <c r="M2735" s="1" t="s">
        <v>69</v>
      </c>
      <c r="N2735" s="1">
        <v>0</v>
      </c>
      <c r="O2735" s="1">
        <v>2.6272389999999999</v>
      </c>
      <c r="P2735" s="1">
        <v>23.381664000000001</v>
      </c>
      <c r="Q2735" s="1">
        <v>31330</v>
      </c>
      <c r="R2735" s="1" t="s">
        <v>3005</v>
      </c>
      <c r="S2735" s="1" t="s">
        <v>91</v>
      </c>
      <c r="T2735" s="1" t="s">
        <v>104</v>
      </c>
      <c r="U2735" s="1" t="s">
        <v>105</v>
      </c>
      <c r="X2735" s="1" t="s">
        <v>3006</v>
      </c>
      <c r="Z2735" s="1" t="s">
        <v>153</v>
      </c>
      <c r="AA2735" s="1" t="s">
        <v>3007</v>
      </c>
      <c r="AJ2735" s="1" t="s">
        <v>76</v>
      </c>
      <c r="AK2735" s="1" t="s">
        <v>3008</v>
      </c>
      <c r="AL2735" s="1">
        <v>20000000</v>
      </c>
      <c r="AM2735" s="1" t="s">
        <v>109</v>
      </c>
      <c r="AN2735" s="1" t="s">
        <v>4699</v>
      </c>
      <c r="AO2735" s="1" t="s">
        <v>4482</v>
      </c>
    </row>
    <row r="2736" spans="1:41" x14ac:dyDescent="0.5">
      <c r="A2736" s="1">
        <v>162</v>
      </c>
      <c r="B2736" s="1" t="s">
        <v>3002</v>
      </c>
      <c r="C2736" s="2">
        <v>43579</v>
      </c>
      <c r="D2736" s="1" t="s">
        <v>3003</v>
      </c>
      <c r="E2736" s="1" t="s">
        <v>3004</v>
      </c>
      <c r="F2736" s="1" t="s">
        <v>1341</v>
      </c>
      <c r="G2736" s="1">
        <v>36</v>
      </c>
      <c r="H2736" s="1">
        <v>41</v>
      </c>
      <c r="I2736" s="1" t="s">
        <v>153</v>
      </c>
      <c r="J2736" s="1">
        <v>2.41</v>
      </c>
      <c r="K2736" s="1">
        <v>-14.311909999999999</v>
      </c>
      <c r="L2736" s="1">
        <v>28.23479</v>
      </c>
      <c r="M2736" s="1" t="s">
        <v>69</v>
      </c>
      <c r="N2736" s="1">
        <v>0</v>
      </c>
      <c r="O2736" s="1">
        <v>2.6272389999999999</v>
      </c>
      <c r="P2736" s="1">
        <v>23.381664000000001</v>
      </c>
      <c r="Q2736" s="1">
        <v>173520</v>
      </c>
      <c r="R2736" s="1" t="s">
        <v>3005</v>
      </c>
      <c r="S2736" s="1" t="s">
        <v>91</v>
      </c>
      <c r="T2736" s="1" t="s">
        <v>104</v>
      </c>
      <c r="U2736" s="1" t="s">
        <v>105</v>
      </c>
      <c r="X2736" s="1" t="s">
        <v>3006</v>
      </c>
      <c r="Z2736" s="1" t="s">
        <v>153</v>
      </c>
      <c r="AA2736" s="1" t="s">
        <v>3007</v>
      </c>
      <c r="AJ2736" s="1" t="s">
        <v>76</v>
      </c>
      <c r="AK2736" s="1" t="s">
        <v>3008</v>
      </c>
      <c r="AL2736" s="1">
        <v>20000000</v>
      </c>
      <c r="AM2736" s="1" t="s">
        <v>109</v>
      </c>
      <c r="AN2736" s="1" t="s">
        <v>4699</v>
      </c>
      <c r="AO2736" s="1" t="s">
        <v>4482</v>
      </c>
    </row>
    <row r="2737" spans="1:41" x14ac:dyDescent="0.5">
      <c r="A2737" s="1">
        <v>162</v>
      </c>
      <c r="B2737" s="1" t="s">
        <v>3002</v>
      </c>
      <c r="C2737" s="2">
        <v>43579</v>
      </c>
      <c r="D2737" s="1" t="s">
        <v>3003</v>
      </c>
      <c r="E2737" s="1" t="s">
        <v>3004</v>
      </c>
      <c r="F2737" s="1" t="s">
        <v>98</v>
      </c>
      <c r="G2737" s="1">
        <v>5</v>
      </c>
      <c r="H2737" s="1">
        <v>41</v>
      </c>
      <c r="I2737" s="1" t="s">
        <v>153</v>
      </c>
      <c r="J2737" s="1">
        <v>2.41</v>
      </c>
      <c r="K2737" s="1">
        <v>-14.311909999999999</v>
      </c>
      <c r="L2737" s="1">
        <v>28.23479</v>
      </c>
      <c r="M2737" s="1" t="s">
        <v>69</v>
      </c>
      <c r="N2737" s="1">
        <v>0</v>
      </c>
      <c r="O2737" s="1">
        <v>2.6272389999999999</v>
      </c>
      <c r="P2737" s="1">
        <v>23.381664000000001</v>
      </c>
      <c r="Q2737" s="1">
        <v>24100</v>
      </c>
      <c r="R2737" s="1" t="s">
        <v>3005</v>
      </c>
      <c r="S2737" s="1" t="s">
        <v>91</v>
      </c>
      <c r="T2737" s="1" t="s">
        <v>104</v>
      </c>
      <c r="U2737" s="1" t="s">
        <v>105</v>
      </c>
      <c r="X2737" s="1" t="s">
        <v>3006</v>
      </c>
      <c r="Z2737" s="1" t="s">
        <v>153</v>
      </c>
      <c r="AA2737" s="1" t="s">
        <v>3007</v>
      </c>
      <c r="AJ2737" s="1" t="s">
        <v>76</v>
      </c>
      <c r="AK2737" s="1" t="s">
        <v>3008</v>
      </c>
      <c r="AL2737" s="1">
        <v>20000000</v>
      </c>
      <c r="AM2737" s="1" t="s">
        <v>109</v>
      </c>
      <c r="AN2737" s="1" t="s">
        <v>4699</v>
      </c>
      <c r="AO2737" s="1" t="s">
        <v>4482</v>
      </c>
    </row>
    <row r="2738" spans="1:41" x14ac:dyDescent="0.5">
      <c r="A2738" s="1">
        <v>162</v>
      </c>
      <c r="B2738" s="1" t="s">
        <v>3002</v>
      </c>
      <c r="C2738" s="2">
        <v>43579</v>
      </c>
      <c r="D2738" s="1" t="s">
        <v>3003</v>
      </c>
      <c r="E2738" s="1" t="s">
        <v>3004</v>
      </c>
      <c r="F2738" s="1" t="s">
        <v>102</v>
      </c>
      <c r="G2738" s="1">
        <v>10</v>
      </c>
      <c r="H2738" s="1">
        <v>41</v>
      </c>
      <c r="I2738" s="1" t="s">
        <v>153</v>
      </c>
      <c r="J2738" s="1">
        <v>2.41</v>
      </c>
      <c r="K2738" s="1">
        <v>-14.311909999999999</v>
      </c>
      <c r="L2738" s="1">
        <v>28.23479</v>
      </c>
      <c r="M2738" s="1" t="s">
        <v>69</v>
      </c>
      <c r="N2738" s="1">
        <v>0</v>
      </c>
      <c r="O2738" s="1">
        <v>2.6272389999999999</v>
      </c>
      <c r="P2738" s="1">
        <v>23.381664000000001</v>
      </c>
      <c r="Q2738" s="1">
        <v>48200</v>
      </c>
      <c r="R2738" s="1" t="s">
        <v>3005</v>
      </c>
      <c r="S2738" s="1" t="s">
        <v>91</v>
      </c>
      <c r="T2738" s="1" t="s">
        <v>104</v>
      </c>
      <c r="U2738" s="1" t="s">
        <v>105</v>
      </c>
      <c r="X2738" s="1" t="s">
        <v>3006</v>
      </c>
      <c r="Z2738" s="1" t="s">
        <v>153</v>
      </c>
      <c r="AA2738" s="1" t="s">
        <v>3007</v>
      </c>
      <c r="AJ2738" s="1" t="s">
        <v>76</v>
      </c>
      <c r="AK2738" s="1" t="s">
        <v>3008</v>
      </c>
      <c r="AL2738" s="1">
        <v>20000000</v>
      </c>
      <c r="AM2738" s="1" t="s">
        <v>109</v>
      </c>
      <c r="AN2738" s="1" t="s">
        <v>4699</v>
      </c>
      <c r="AO2738" s="1" t="s">
        <v>4482</v>
      </c>
    </row>
    <row r="2739" spans="1:41" x14ac:dyDescent="0.5">
      <c r="A2739" s="1">
        <v>162</v>
      </c>
      <c r="B2739" s="1" t="s">
        <v>3002</v>
      </c>
      <c r="C2739" s="2">
        <v>43579</v>
      </c>
      <c r="D2739" s="1" t="s">
        <v>3003</v>
      </c>
      <c r="E2739" s="1" t="s">
        <v>3004</v>
      </c>
      <c r="F2739" s="1" t="s">
        <v>97</v>
      </c>
      <c r="G2739" s="1">
        <v>20</v>
      </c>
      <c r="H2739" s="1">
        <v>41</v>
      </c>
      <c r="I2739" s="1" t="s">
        <v>153</v>
      </c>
      <c r="J2739" s="1">
        <v>2.41</v>
      </c>
      <c r="K2739" s="1">
        <v>-14.311909999999999</v>
      </c>
      <c r="L2739" s="1">
        <v>28.23479</v>
      </c>
      <c r="M2739" s="1" t="s">
        <v>69</v>
      </c>
      <c r="N2739" s="1">
        <v>0</v>
      </c>
      <c r="O2739" s="1">
        <v>2.6272389999999999</v>
      </c>
      <c r="P2739" s="1">
        <v>23.381664000000001</v>
      </c>
      <c r="Q2739" s="1">
        <v>96400</v>
      </c>
      <c r="R2739" s="1" t="s">
        <v>3005</v>
      </c>
      <c r="S2739" s="1" t="s">
        <v>91</v>
      </c>
      <c r="T2739" s="1" t="s">
        <v>104</v>
      </c>
      <c r="U2739" s="1" t="s">
        <v>105</v>
      </c>
      <c r="X2739" s="1" t="s">
        <v>3006</v>
      </c>
      <c r="Z2739" s="1" t="s">
        <v>153</v>
      </c>
      <c r="AA2739" s="1" t="s">
        <v>3007</v>
      </c>
      <c r="AJ2739" s="1" t="s">
        <v>76</v>
      </c>
      <c r="AK2739" s="1" t="s">
        <v>3008</v>
      </c>
      <c r="AL2739" s="1">
        <v>20000000</v>
      </c>
      <c r="AM2739" s="1" t="s">
        <v>109</v>
      </c>
      <c r="AN2739" s="1" t="s">
        <v>4699</v>
      </c>
      <c r="AO2739" s="1" t="s">
        <v>4482</v>
      </c>
    </row>
    <row r="2740" spans="1:41" x14ac:dyDescent="0.5">
      <c r="A2740" s="1">
        <v>162</v>
      </c>
      <c r="B2740" s="1" t="s">
        <v>3002</v>
      </c>
      <c r="C2740" s="2">
        <v>43579</v>
      </c>
      <c r="D2740" s="1" t="s">
        <v>3003</v>
      </c>
      <c r="E2740" s="1" t="s">
        <v>3004</v>
      </c>
      <c r="F2740" s="1" t="s">
        <v>67</v>
      </c>
      <c r="G2740" s="1">
        <v>2.5</v>
      </c>
      <c r="H2740" s="1">
        <v>41</v>
      </c>
      <c r="I2740" s="1" t="s">
        <v>153</v>
      </c>
      <c r="J2740" s="1">
        <v>2.41</v>
      </c>
      <c r="K2740" s="1">
        <v>-14.311909999999999</v>
      </c>
      <c r="L2740" s="1">
        <v>28.23479</v>
      </c>
      <c r="M2740" s="1" t="s">
        <v>69</v>
      </c>
      <c r="N2740" s="1">
        <v>0</v>
      </c>
      <c r="O2740" s="1">
        <v>2.6272389999999999</v>
      </c>
      <c r="P2740" s="1">
        <v>23.381664000000001</v>
      </c>
      <c r="Q2740" s="1">
        <v>12050</v>
      </c>
      <c r="R2740" s="1" t="s">
        <v>3005</v>
      </c>
      <c r="S2740" s="1" t="s">
        <v>91</v>
      </c>
      <c r="T2740" s="1" t="s">
        <v>104</v>
      </c>
      <c r="U2740" s="1" t="s">
        <v>105</v>
      </c>
      <c r="X2740" s="1" t="s">
        <v>3006</v>
      </c>
      <c r="Z2740" s="1" t="s">
        <v>153</v>
      </c>
      <c r="AA2740" s="1" t="s">
        <v>3007</v>
      </c>
      <c r="AJ2740" s="1" t="s">
        <v>76</v>
      </c>
      <c r="AK2740" s="1" t="s">
        <v>3008</v>
      </c>
      <c r="AL2740" s="1">
        <v>20000000</v>
      </c>
      <c r="AM2740" s="1" t="s">
        <v>109</v>
      </c>
      <c r="AN2740" s="1" t="s">
        <v>4699</v>
      </c>
      <c r="AO2740" s="1" t="s">
        <v>4482</v>
      </c>
    </row>
    <row r="2741" spans="1:41" x14ac:dyDescent="0.5">
      <c r="A2741" s="1">
        <v>162</v>
      </c>
      <c r="B2741" s="1" t="s">
        <v>3002</v>
      </c>
      <c r="C2741" s="2">
        <v>43579</v>
      </c>
      <c r="D2741" s="1" t="s">
        <v>3003</v>
      </c>
      <c r="E2741" s="1" t="s">
        <v>3004</v>
      </c>
      <c r="F2741" s="1" t="s">
        <v>128</v>
      </c>
      <c r="G2741" s="1">
        <v>20</v>
      </c>
      <c r="H2741" s="1">
        <v>41</v>
      </c>
      <c r="I2741" s="1" t="s">
        <v>221</v>
      </c>
      <c r="J2741" s="1">
        <v>2.42</v>
      </c>
      <c r="K2741" s="1">
        <v>30.375319999999999</v>
      </c>
      <c r="L2741" s="1">
        <v>69.345116000000004</v>
      </c>
      <c r="M2741" s="1" t="s">
        <v>114</v>
      </c>
      <c r="N2741" s="1">
        <v>0</v>
      </c>
      <c r="O2741" s="1">
        <v>25.384855999999999</v>
      </c>
      <c r="P2741" s="1">
        <v>68.458809000000002</v>
      </c>
      <c r="Q2741" s="1">
        <v>96800</v>
      </c>
      <c r="R2741" s="1" t="s">
        <v>3005</v>
      </c>
      <c r="S2741" s="1" t="s">
        <v>91</v>
      </c>
      <c r="T2741" s="1" t="s">
        <v>104</v>
      </c>
      <c r="U2741" s="1" t="s">
        <v>105</v>
      </c>
      <c r="X2741" s="1" t="s">
        <v>3006</v>
      </c>
      <c r="Z2741" s="1" t="s">
        <v>221</v>
      </c>
      <c r="AA2741" s="1" t="s">
        <v>3007</v>
      </c>
      <c r="AJ2741" s="1" t="s">
        <v>76</v>
      </c>
      <c r="AK2741" s="1" t="s">
        <v>3008</v>
      </c>
      <c r="AL2741" s="1">
        <v>20000000</v>
      </c>
      <c r="AM2741" s="1" t="s">
        <v>109</v>
      </c>
      <c r="AN2741" s="1" t="s">
        <v>4699</v>
      </c>
      <c r="AO2741" s="1" t="s">
        <v>4482</v>
      </c>
    </row>
    <row r="2742" spans="1:41" x14ac:dyDescent="0.5">
      <c r="A2742" s="1">
        <v>162</v>
      </c>
      <c r="B2742" s="1" t="s">
        <v>3002</v>
      </c>
      <c r="C2742" s="2">
        <v>43579</v>
      </c>
      <c r="D2742" s="1" t="s">
        <v>3003</v>
      </c>
      <c r="E2742" s="1" t="s">
        <v>3004</v>
      </c>
      <c r="F2742" s="1" t="s">
        <v>88</v>
      </c>
      <c r="G2742" s="1">
        <v>6.5</v>
      </c>
      <c r="H2742" s="1">
        <v>41</v>
      </c>
      <c r="I2742" s="1" t="s">
        <v>221</v>
      </c>
      <c r="J2742" s="1">
        <v>2.42</v>
      </c>
      <c r="K2742" s="1">
        <v>30.375319999999999</v>
      </c>
      <c r="L2742" s="1">
        <v>69.345116000000004</v>
      </c>
      <c r="M2742" s="1" t="s">
        <v>114</v>
      </c>
      <c r="N2742" s="1">
        <v>0</v>
      </c>
      <c r="O2742" s="1">
        <v>25.384855999999999</v>
      </c>
      <c r="P2742" s="1">
        <v>68.458809000000002</v>
      </c>
      <c r="Q2742" s="1">
        <v>31460</v>
      </c>
      <c r="R2742" s="1" t="s">
        <v>3005</v>
      </c>
      <c r="S2742" s="1" t="s">
        <v>91</v>
      </c>
      <c r="T2742" s="1" t="s">
        <v>104</v>
      </c>
      <c r="U2742" s="1" t="s">
        <v>105</v>
      </c>
      <c r="X2742" s="1" t="s">
        <v>3006</v>
      </c>
      <c r="Z2742" s="1" t="s">
        <v>221</v>
      </c>
      <c r="AA2742" s="1" t="s">
        <v>3007</v>
      </c>
      <c r="AJ2742" s="1" t="s">
        <v>76</v>
      </c>
      <c r="AK2742" s="1" t="s">
        <v>3008</v>
      </c>
      <c r="AL2742" s="1">
        <v>20000000</v>
      </c>
      <c r="AM2742" s="1" t="s">
        <v>109</v>
      </c>
      <c r="AN2742" s="1" t="s">
        <v>4699</v>
      </c>
      <c r="AO2742" s="1" t="s">
        <v>4482</v>
      </c>
    </row>
    <row r="2743" spans="1:41" x14ac:dyDescent="0.5">
      <c r="A2743" s="1">
        <v>162</v>
      </c>
      <c r="B2743" s="1" t="s">
        <v>3002</v>
      </c>
      <c r="C2743" s="2">
        <v>43579</v>
      </c>
      <c r="D2743" s="1" t="s">
        <v>3003</v>
      </c>
      <c r="E2743" s="1" t="s">
        <v>3004</v>
      </c>
      <c r="F2743" s="1" t="s">
        <v>1341</v>
      </c>
      <c r="G2743" s="1">
        <v>36</v>
      </c>
      <c r="H2743" s="1">
        <v>41</v>
      </c>
      <c r="I2743" s="1" t="s">
        <v>221</v>
      </c>
      <c r="J2743" s="1">
        <v>2.42</v>
      </c>
      <c r="K2743" s="1">
        <v>30.375319999999999</v>
      </c>
      <c r="L2743" s="1">
        <v>69.345116000000004</v>
      </c>
      <c r="M2743" s="1" t="s">
        <v>114</v>
      </c>
      <c r="N2743" s="1">
        <v>0</v>
      </c>
      <c r="O2743" s="1">
        <v>25.384855999999999</v>
      </c>
      <c r="P2743" s="1">
        <v>68.458809000000002</v>
      </c>
      <c r="Q2743" s="1">
        <v>174240</v>
      </c>
      <c r="R2743" s="1" t="s">
        <v>3005</v>
      </c>
      <c r="S2743" s="1" t="s">
        <v>91</v>
      </c>
      <c r="T2743" s="1" t="s">
        <v>104</v>
      </c>
      <c r="U2743" s="1" t="s">
        <v>105</v>
      </c>
      <c r="X2743" s="1" t="s">
        <v>3006</v>
      </c>
      <c r="Z2743" s="1" t="s">
        <v>221</v>
      </c>
      <c r="AA2743" s="1" t="s">
        <v>3007</v>
      </c>
      <c r="AJ2743" s="1" t="s">
        <v>76</v>
      </c>
      <c r="AK2743" s="1" t="s">
        <v>3008</v>
      </c>
      <c r="AL2743" s="1">
        <v>20000000</v>
      </c>
      <c r="AM2743" s="1" t="s">
        <v>109</v>
      </c>
      <c r="AN2743" s="1" t="s">
        <v>4699</v>
      </c>
      <c r="AO2743" s="1" t="s">
        <v>4482</v>
      </c>
    </row>
    <row r="2744" spans="1:41" x14ac:dyDescent="0.5">
      <c r="A2744" s="1">
        <v>162</v>
      </c>
      <c r="B2744" s="1" t="s">
        <v>3002</v>
      </c>
      <c r="C2744" s="2">
        <v>43579</v>
      </c>
      <c r="D2744" s="1" t="s">
        <v>3003</v>
      </c>
      <c r="E2744" s="1" t="s">
        <v>3004</v>
      </c>
      <c r="F2744" s="1" t="s">
        <v>98</v>
      </c>
      <c r="G2744" s="1">
        <v>5</v>
      </c>
      <c r="H2744" s="1">
        <v>41</v>
      </c>
      <c r="I2744" s="1" t="s">
        <v>221</v>
      </c>
      <c r="J2744" s="1">
        <v>2.42</v>
      </c>
      <c r="K2744" s="1">
        <v>30.375319999999999</v>
      </c>
      <c r="L2744" s="1">
        <v>69.345116000000004</v>
      </c>
      <c r="M2744" s="1" t="s">
        <v>114</v>
      </c>
      <c r="N2744" s="1">
        <v>0</v>
      </c>
      <c r="O2744" s="1">
        <v>25.384855999999999</v>
      </c>
      <c r="P2744" s="1">
        <v>68.458809000000002</v>
      </c>
      <c r="Q2744" s="1">
        <v>24200</v>
      </c>
      <c r="R2744" s="1" t="s">
        <v>3005</v>
      </c>
      <c r="S2744" s="1" t="s">
        <v>91</v>
      </c>
      <c r="T2744" s="1" t="s">
        <v>104</v>
      </c>
      <c r="U2744" s="1" t="s">
        <v>105</v>
      </c>
      <c r="X2744" s="1" t="s">
        <v>3006</v>
      </c>
      <c r="Z2744" s="1" t="s">
        <v>221</v>
      </c>
      <c r="AA2744" s="1" t="s">
        <v>3007</v>
      </c>
      <c r="AJ2744" s="1" t="s">
        <v>76</v>
      </c>
      <c r="AK2744" s="1" t="s">
        <v>3008</v>
      </c>
      <c r="AL2744" s="1">
        <v>20000000</v>
      </c>
      <c r="AM2744" s="1" t="s">
        <v>109</v>
      </c>
      <c r="AN2744" s="1" t="s">
        <v>4699</v>
      </c>
      <c r="AO2744" s="1" t="s">
        <v>4482</v>
      </c>
    </row>
    <row r="2745" spans="1:41" x14ac:dyDescent="0.5">
      <c r="A2745" s="1">
        <v>162</v>
      </c>
      <c r="B2745" s="1" t="s">
        <v>3002</v>
      </c>
      <c r="C2745" s="2">
        <v>43579</v>
      </c>
      <c r="D2745" s="1" t="s">
        <v>3003</v>
      </c>
      <c r="E2745" s="1" t="s">
        <v>3004</v>
      </c>
      <c r="F2745" s="1" t="s">
        <v>102</v>
      </c>
      <c r="G2745" s="1">
        <v>10</v>
      </c>
      <c r="H2745" s="1">
        <v>41</v>
      </c>
      <c r="I2745" s="1" t="s">
        <v>221</v>
      </c>
      <c r="J2745" s="1">
        <v>2.42</v>
      </c>
      <c r="K2745" s="1">
        <v>30.375319999999999</v>
      </c>
      <c r="L2745" s="1">
        <v>69.345116000000004</v>
      </c>
      <c r="M2745" s="1" t="s">
        <v>114</v>
      </c>
      <c r="N2745" s="1">
        <v>0</v>
      </c>
      <c r="O2745" s="1">
        <v>25.384855999999999</v>
      </c>
      <c r="P2745" s="1">
        <v>68.458809000000002</v>
      </c>
      <c r="Q2745" s="1">
        <v>48400</v>
      </c>
      <c r="R2745" s="1" t="s">
        <v>3005</v>
      </c>
      <c r="S2745" s="1" t="s">
        <v>91</v>
      </c>
      <c r="T2745" s="1" t="s">
        <v>104</v>
      </c>
      <c r="U2745" s="1" t="s">
        <v>105</v>
      </c>
      <c r="X2745" s="1" t="s">
        <v>3006</v>
      </c>
      <c r="Z2745" s="1" t="s">
        <v>221</v>
      </c>
      <c r="AA2745" s="1" t="s">
        <v>3007</v>
      </c>
      <c r="AJ2745" s="1" t="s">
        <v>76</v>
      </c>
      <c r="AK2745" s="1" t="s">
        <v>3008</v>
      </c>
      <c r="AL2745" s="1">
        <v>20000000</v>
      </c>
      <c r="AM2745" s="1" t="s">
        <v>109</v>
      </c>
      <c r="AN2745" s="1" t="s">
        <v>4699</v>
      </c>
      <c r="AO2745" s="1" t="s">
        <v>4482</v>
      </c>
    </row>
    <row r="2746" spans="1:41" x14ac:dyDescent="0.5">
      <c r="A2746" s="1">
        <v>162</v>
      </c>
      <c r="B2746" s="1" t="s">
        <v>3002</v>
      </c>
      <c r="C2746" s="2">
        <v>43579</v>
      </c>
      <c r="D2746" s="1" t="s">
        <v>3003</v>
      </c>
      <c r="E2746" s="1" t="s">
        <v>3004</v>
      </c>
      <c r="F2746" s="1" t="s">
        <v>97</v>
      </c>
      <c r="G2746" s="1">
        <v>20</v>
      </c>
      <c r="H2746" s="1">
        <v>41</v>
      </c>
      <c r="I2746" s="1" t="s">
        <v>221</v>
      </c>
      <c r="J2746" s="1">
        <v>2.42</v>
      </c>
      <c r="K2746" s="1">
        <v>30.375319999999999</v>
      </c>
      <c r="L2746" s="1">
        <v>69.345116000000004</v>
      </c>
      <c r="M2746" s="1" t="s">
        <v>114</v>
      </c>
      <c r="N2746" s="1">
        <v>0</v>
      </c>
      <c r="O2746" s="1">
        <v>25.384855999999999</v>
      </c>
      <c r="P2746" s="1">
        <v>68.458809000000002</v>
      </c>
      <c r="Q2746" s="1">
        <v>96800</v>
      </c>
      <c r="R2746" s="1" t="s">
        <v>3005</v>
      </c>
      <c r="S2746" s="1" t="s">
        <v>91</v>
      </c>
      <c r="T2746" s="1" t="s">
        <v>104</v>
      </c>
      <c r="U2746" s="1" t="s">
        <v>105</v>
      </c>
      <c r="X2746" s="1" t="s">
        <v>3006</v>
      </c>
      <c r="Z2746" s="1" t="s">
        <v>221</v>
      </c>
      <c r="AA2746" s="1" t="s">
        <v>3007</v>
      </c>
      <c r="AJ2746" s="1" t="s">
        <v>76</v>
      </c>
      <c r="AK2746" s="1" t="s">
        <v>3008</v>
      </c>
      <c r="AL2746" s="1">
        <v>20000000</v>
      </c>
      <c r="AM2746" s="1" t="s">
        <v>109</v>
      </c>
      <c r="AN2746" s="1" t="s">
        <v>4699</v>
      </c>
      <c r="AO2746" s="1" t="s">
        <v>4482</v>
      </c>
    </row>
    <row r="2747" spans="1:41" x14ac:dyDescent="0.5">
      <c r="A2747" s="1">
        <v>162</v>
      </c>
      <c r="B2747" s="1" t="s">
        <v>3002</v>
      </c>
      <c r="C2747" s="2">
        <v>43579</v>
      </c>
      <c r="D2747" s="1" t="s">
        <v>3003</v>
      </c>
      <c r="E2747" s="1" t="s">
        <v>3004</v>
      </c>
      <c r="F2747" s="1" t="s">
        <v>67</v>
      </c>
      <c r="G2747" s="1">
        <v>2.5</v>
      </c>
      <c r="H2747" s="1">
        <v>41</v>
      </c>
      <c r="I2747" s="1" t="s">
        <v>221</v>
      </c>
      <c r="J2747" s="1">
        <v>2.42</v>
      </c>
      <c r="K2747" s="1">
        <v>30.375319999999999</v>
      </c>
      <c r="L2747" s="1">
        <v>69.345116000000004</v>
      </c>
      <c r="M2747" s="1" t="s">
        <v>114</v>
      </c>
      <c r="N2747" s="1">
        <v>0</v>
      </c>
      <c r="O2747" s="1">
        <v>25.384855999999999</v>
      </c>
      <c r="P2747" s="1">
        <v>68.458809000000002</v>
      </c>
      <c r="Q2747" s="1">
        <v>12100</v>
      </c>
      <c r="R2747" s="1" t="s">
        <v>3005</v>
      </c>
      <c r="S2747" s="1" t="s">
        <v>91</v>
      </c>
      <c r="T2747" s="1" t="s">
        <v>104</v>
      </c>
      <c r="U2747" s="1" t="s">
        <v>105</v>
      </c>
      <c r="X2747" s="1" t="s">
        <v>3006</v>
      </c>
      <c r="Z2747" s="1" t="s">
        <v>221</v>
      </c>
      <c r="AA2747" s="1" t="s">
        <v>3007</v>
      </c>
      <c r="AJ2747" s="1" t="s">
        <v>76</v>
      </c>
      <c r="AK2747" s="1" t="s">
        <v>3008</v>
      </c>
      <c r="AL2747" s="1">
        <v>20000000</v>
      </c>
      <c r="AM2747" s="1" t="s">
        <v>109</v>
      </c>
      <c r="AN2747" s="1" t="s">
        <v>4699</v>
      </c>
      <c r="AO2747" s="1" t="s">
        <v>4482</v>
      </c>
    </row>
    <row r="2748" spans="1:41" x14ac:dyDescent="0.5">
      <c r="A2748" s="1">
        <v>162</v>
      </c>
      <c r="B2748" s="1" t="s">
        <v>3002</v>
      </c>
      <c r="C2748" s="2">
        <v>43579</v>
      </c>
      <c r="D2748" s="1" t="s">
        <v>3003</v>
      </c>
      <c r="E2748" s="1" t="s">
        <v>3004</v>
      </c>
      <c r="F2748" s="1" t="s">
        <v>128</v>
      </c>
      <c r="G2748" s="1">
        <v>20</v>
      </c>
      <c r="H2748" s="1">
        <v>41</v>
      </c>
      <c r="I2748" s="1" t="s">
        <v>89</v>
      </c>
      <c r="J2748" s="1">
        <v>2.41</v>
      </c>
      <c r="K2748" s="1">
        <v>6.8808540000000002</v>
      </c>
      <c r="L2748" s="1">
        <v>-1.167594</v>
      </c>
      <c r="M2748" s="1" t="s">
        <v>69</v>
      </c>
      <c r="N2748" s="1">
        <v>0</v>
      </c>
      <c r="O2748" s="1">
        <v>2.6272389999999999</v>
      </c>
      <c r="P2748" s="1">
        <v>23.381664000000001</v>
      </c>
      <c r="Q2748" s="1">
        <v>96400</v>
      </c>
      <c r="R2748" s="1" t="s">
        <v>3005</v>
      </c>
      <c r="S2748" s="1" t="s">
        <v>91</v>
      </c>
      <c r="T2748" s="1" t="s">
        <v>104</v>
      </c>
      <c r="U2748" s="1" t="s">
        <v>105</v>
      </c>
      <c r="X2748" s="1" t="s">
        <v>3006</v>
      </c>
      <c r="Z2748" s="1" t="s">
        <v>89</v>
      </c>
      <c r="AA2748" s="1" t="s">
        <v>3007</v>
      </c>
      <c r="AJ2748" s="1" t="s">
        <v>76</v>
      </c>
      <c r="AK2748" s="1" t="s">
        <v>3008</v>
      </c>
      <c r="AL2748" s="1">
        <v>20000000</v>
      </c>
      <c r="AM2748" s="1" t="s">
        <v>109</v>
      </c>
      <c r="AN2748" s="1" t="s">
        <v>4699</v>
      </c>
      <c r="AO2748" s="1" t="s">
        <v>4482</v>
      </c>
    </row>
    <row r="2749" spans="1:41" x14ac:dyDescent="0.5">
      <c r="A2749" s="1">
        <v>162</v>
      </c>
      <c r="B2749" s="1" t="s">
        <v>3002</v>
      </c>
      <c r="C2749" s="2">
        <v>43579</v>
      </c>
      <c r="D2749" s="1" t="s">
        <v>3003</v>
      </c>
      <c r="E2749" s="1" t="s">
        <v>3004</v>
      </c>
      <c r="F2749" s="1" t="s">
        <v>88</v>
      </c>
      <c r="G2749" s="1">
        <v>6.5</v>
      </c>
      <c r="H2749" s="1">
        <v>41</v>
      </c>
      <c r="I2749" s="1" t="s">
        <v>89</v>
      </c>
      <c r="J2749" s="1">
        <v>2.41</v>
      </c>
      <c r="K2749" s="1">
        <v>6.8808540000000002</v>
      </c>
      <c r="L2749" s="1">
        <v>-1.167594</v>
      </c>
      <c r="M2749" s="1" t="s">
        <v>69</v>
      </c>
      <c r="N2749" s="1">
        <v>0</v>
      </c>
      <c r="O2749" s="1">
        <v>2.6272389999999999</v>
      </c>
      <c r="P2749" s="1">
        <v>23.381664000000001</v>
      </c>
      <c r="Q2749" s="1">
        <v>31330</v>
      </c>
      <c r="R2749" s="1" t="s">
        <v>3005</v>
      </c>
      <c r="S2749" s="1" t="s">
        <v>91</v>
      </c>
      <c r="T2749" s="1" t="s">
        <v>104</v>
      </c>
      <c r="U2749" s="1" t="s">
        <v>105</v>
      </c>
      <c r="X2749" s="1" t="s">
        <v>3006</v>
      </c>
      <c r="Z2749" s="1" t="s">
        <v>89</v>
      </c>
      <c r="AA2749" s="1" t="s">
        <v>3007</v>
      </c>
      <c r="AJ2749" s="1" t="s">
        <v>76</v>
      </c>
      <c r="AK2749" s="1" t="s">
        <v>3008</v>
      </c>
      <c r="AL2749" s="1">
        <v>20000000</v>
      </c>
      <c r="AM2749" s="1" t="s">
        <v>109</v>
      </c>
      <c r="AN2749" s="1" t="s">
        <v>4699</v>
      </c>
      <c r="AO2749" s="1" t="s">
        <v>4482</v>
      </c>
    </row>
    <row r="2750" spans="1:41" x14ac:dyDescent="0.5">
      <c r="A2750" s="1">
        <v>162</v>
      </c>
      <c r="B2750" s="1" t="s">
        <v>3002</v>
      </c>
      <c r="C2750" s="2">
        <v>43579</v>
      </c>
      <c r="D2750" s="1" t="s">
        <v>3003</v>
      </c>
      <c r="E2750" s="1" t="s">
        <v>3004</v>
      </c>
      <c r="F2750" s="1" t="s">
        <v>1341</v>
      </c>
      <c r="G2750" s="1">
        <v>36</v>
      </c>
      <c r="H2750" s="1">
        <v>41</v>
      </c>
      <c r="I2750" s="1" t="s">
        <v>89</v>
      </c>
      <c r="J2750" s="1">
        <v>2.41</v>
      </c>
      <c r="K2750" s="1">
        <v>6.8808540000000002</v>
      </c>
      <c r="L2750" s="1">
        <v>-1.167594</v>
      </c>
      <c r="M2750" s="1" t="s">
        <v>69</v>
      </c>
      <c r="N2750" s="1">
        <v>0</v>
      </c>
      <c r="O2750" s="1">
        <v>2.6272389999999999</v>
      </c>
      <c r="P2750" s="1">
        <v>23.381664000000001</v>
      </c>
      <c r="Q2750" s="1">
        <v>173520</v>
      </c>
      <c r="R2750" s="1" t="s">
        <v>3005</v>
      </c>
      <c r="S2750" s="1" t="s">
        <v>91</v>
      </c>
      <c r="T2750" s="1" t="s">
        <v>104</v>
      </c>
      <c r="U2750" s="1" t="s">
        <v>105</v>
      </c>
      <c r="X2750" s="1" t="s">
        <v>3006</v>
      </c>
      <c r="Z2750" s="1" t="s">
        <v>89</v>
      </c>
      <c r="AA2750" s="1" t="s">
        <v>3007</v>
      </c>
      <c r="AJ2750" s="1" t="s">
        <v>76</v>
      </c>
      <c r="AK2750" s="1" t="s">
        <v>3008</v>
      </c>
      <c r="AL2750" s="1">
        <v>20000000</v>
      </c>
      <c r="AM2750" s="1" t="s">
        <v>109</v>
      </c>
      <c r="AN2750" s="1" t="s">
        <v>4699</v>
      </c>
      <c r="AO2750" s="1" t="s">
        <v>4482</v>
      </c>
    </row>
    <row r="2751" spans="1:41" x14ac:dyDescent="0.5">
      <c r="A2751" s="1">
        <v>162</v>
      </c>
      <c r="B2751" s="1" t="s">
        <v>3002</v>
      </c>
      <c r="C2751" s="2">
        <v>43579</v>
      </c>
      <c r="D2751" s="1" t="s">
        <v>3003</v>
      </c>
      <c r="E2751" s="1" t="s">
        <v>3004</v>
      </c>
      <c r="F2751" s="1" t="s">
        <v>98</v>
      </c>
      <c r="G2751" s="1">
        <v>5</v>
      </c>
      <c r="H2751" s="1">
        <v>41</v>
      </c>
      <c r="I2751" s="1" t="s">
        <v>89</v>
      </c>
      <c r="J2751" s="1">
        <v>2.41</v>
      </c>
      <c r="K2751" s="1">
        <v>6.8808540000000002</v>
      </c>
      <c r="L2751" s="1">
        <v>-1.167594</v>
      </c>
      <c r="M2751" s="1" t="s">
        <v>69</v>
      </c>
      <c r="N2751" s="1">
        <v>0</v>
      </c>
      <c r="O2751" s="1">
        <v>2.6272389999999999</v>
      </c>
      <c r="P2751" s="1">
        <v>23.381664000000001</v>
      </c>
      <c r="Q2751" s="1">
        <v>24100</v>
      </c>
      <c r="R2751" s="1" t="s">
        <v>3005</v>
      </c>
      <c r="S2751" s="1" t="s">
        <v>91</v>
      </c>
      <c r="T2751" s="1" t="s">
        <v>104</v>
      </c>
      <c r="U2751" s="1" t="s">
        <v>105</v>
      </c>
      <c r="X2751" s="1" t="s">
        <v>3006</v>
      </c>
      <c r="Z2751" s="1" t="s">
        <v>89</v>
      </c>
      <c r="AA2751" s="1" t="s">
        <v>3007</v>
      </c>
      <c r="AJ2751" s="1" t="s">
        <v>76</v>
      </c>
      <c r="AK2751" s="1" t="s">
        <v>3008</v>
      </c>
      <c r="AL2751" s="1">
        <v>20000000</v>
      </c>
      <c r="AM2751" s="1" t="s">
        <v>109</v>
      </c>
      <c r="AN2751" s="1" t="s">
        <v>4699</v>
      </c>
      <c r="AO2751" s="1" t="s">
        <v>4482</v>
      </c>
    </row>
    <row r="2752" spans="1:41" x14ac:dyDescent="0.5">
      <c r="A2752" s="1">
        <v>162</v>
      </c>
      <c r="B2752" s="1" t="s">
        <v>3002</v>
      </c>
      <c r="C2752" s="2">
        <v>43579</v>
      </c>
      <c r="D2752" s="1" t="s">
        <v>3003</v>
      </c>
      <c r="E2752" s="1" t="s">
        <v>3004</v>
      </c>
      <c r="F2752" s="1" t="s">
        <v>102</v>
      </c>
      <c r="G2752" s="1">
        <v>10</v>
      </c>
      <c r="H2752" s="1">
        <v>41</v>
      </c>
      <c r="I2752" s="1" t="s">
        <v>89</v>
      </c>
      <c r="J2752" s="1">
        <v>2.41</v>
      </c>
      <c r="K2752" s="1">
        <v>6.8808540000000002</v>
      </c>
      <c r="L2752" s="1">
        <v>-1.167594</v>
      </c>
      <c r="M2752" s="1" t="s">
        <v>69</v>
      </c>
      <c r="N2752" s="1">
        <v>0</v>
      </c>
      <c r="O2752" s="1">
        <v>2.6272389999999999</v>
      </c>
      <c r="P2752" s="1">
        <v>23.381664000000001</v>
      </c>
      <c r="Q2752" s="1">
        <v>48200</v>
      </c>
      <c r="R2752" s="1" t="s">
        <v>3005</v>
      </c>
      <c r="S2752" s="1" t="s">
        <v>91</v>
      </c>
      <c r="T2752" s="1" t="s">
        <v>104</v>
      </c>
      <c r="U2752" s="1" t="s">
        <v>105</v>
      </c>
      <c r="X2752" s="1" t="s">
        <v>3006</v>
      </c>
      <c r="Z2752" s="1" t="s">
        <v>89</v>
      </c>
      <c r="AA2752" s="1" t="s">
        <v>3007</v>
      </c>
      <c r="AJ2752" s="1" t="s">
        <v>76</v>
      </c>
      <c r="AK2752" s="1" t="s">
        <v>3008</v>
      </c>
      <c r="AL2752" s="1">
        <v>20000000</v>
      </c>
      <c r="AM2752" s="1" t="s">
        <v>109</v>
      </c>
      <c r="AN2752" s="1" t="s">
        <v>4699</v>
      </c>
      <c r="AO2752" s="1" t="s">
        <v>4482</v>
      </c>
    </row>
    <row r="2753" spans="1:41" x14ac:dyDescent="0.5">
      <c r="A2753" s="1">
        <v>162</v>
      </c>
      <c r="B2753" s="1" t="s">
        <v>3002</v>
      </c>
      <c r="C2753" s="2">
        <v>43579</v>
      </c>
      <c r="D2753" s="1" t="s">
        <v>3003</v>
      </c>
      <c r="E2753" s="1" t="s">
        <v>3004</v>
      </c>
      <c r="F2753" s="1" t="s">
        <v>97</v>
      </c>
      <c r="G2753" s="1">
        <v>20</v>
      </c>
      <c r="H2753" s="1">
        <v>41</v>
      </c>
      <c r="I2753" s="1" t="s">
        <v>89</v>
      </c>
      <c r="J2753" s="1">
        <v>2.41</v>
      </c>
      <c r="K2753" s="1">
        <v>6.8808540000000002</v>
      </c>
      <c r="L2753" s="1">
        <v>-1.167594</v>
      </c>
      <c r="M2753" s="1" t="s">
        <v>69</v>
      </c>
      <c r="N2753" s="1">
        <v>0</v>
      </c>
      <c r="O2753" s="1">
        <v>2.6272389999999999</v>
      </c>
      <c r="P2753" s="1">
        <v>23.381664000000001</v>
      </c>
      <c r="Q2753" s="1">
        <v>96400</v>
      </c>
      <c r="R2753" s="1" t="s">
        <v>3005</v>
      </c>
      <c r="S2753" s="1" t="s">
        <v>91</v>
      </c>
      <c r="T2753" s="1" t="s">
        <v>104</v>
      </c>
      <c r="U2753" s="1" t="s">
        <v>105</v>
      </c>
      <c r="X2753" s="1" t="s">
        <v>3006</v>
      </c>
      <c r="Z2753" s="1" t="s">
        <v>89</v>
      </c>
      <c r="AA2753" s="1" t="s">
        <v>3007</v>
      </c>
      <c r="AJ2753" s="1" t="s">
        <v>76</v>
      </c>
      <c r="AK2753" s="1" t="s">
        <v>3008</v>
      </c>
      <c r="AL2753" s="1">
        <v>20000000</v>
      </c>
      <c r="AM2753" s="1" t="s">
        <v>109</v>
      </c>
      <c r="AN2753" s="1" t="s">
        <v>4699</v>
      </c>
      <c r="AO2753" s="1" t="s">
        <v>4482</v>
      </c>
    </row>
    <row r="2754" spans="1:41" x14ac:dyDescent="0.5">
      <c r="A2754" s="1">
        <v>162</v>
      </c>
      <c r="B2754" s="1" t="s">
        <v>3002</v>
      </c>
      <c r="C2754" s="2">
        <v>43579</v>
      </c>
      <c r="D2754" s="1" t="s">
        <v>3003</v>
      </c>
      <c r="E2754" s="1" t="s">
        <v>3004</v>
      </c>
      <c r="F2754" s="1" t="s">
        <v>67</v>
      </c>
      <c r="G2754" s="1">
        <v>2.5</v>
      </c>
      <c r="H2754" s="1">
        <v>41</v>
      </c>
      <c r="I2754" s="1" t="s">
        <v>89</v>
      </c>
      <c r="J2754" s="1">
        <v>2.41</v>
      </c>
      <c r="K2754" s="1">
        <v>6.8808540000000002</v>
      </c>
      <c r="L2754" s="1">
        <v>-1.167594</v>
      </c>
      <c r="M2754" s="1" t="s">
        <v>69</v>
      </c>
      <c r="N2754" s="1">
        <v>0</v>
      </c>
      <c r="O2754" s="1">
        <v>2.6272389999999999</v>
      </c>
      <c r="P2754" s="1">
        <v>23.381664000000001</v>
      </c>
      <c r="Q2754" s="1">
        <v>12050</v>
      </c>
      <c r="R2754" s="1" t="s">
        <v>3005</v>
      </c>
      <c r="S2754" s="1" t="s">
        <v>91</v>
      </c>
      <c r="T2754" s="1" t="s">
        <v>104</v>
      </c>
      <c r="U2754" s="1" t="s">
        <v>105</v>
      </c>
      <c r="X2754" s="1" t="s">
        <v>3006</v>
      </c>
      <c r="Z2754" s="1" t="s">
        <v>89</v>
      </c>
      <c r="AA2754" s="1" t="s">
        <v>3007</v>
      </c>
      <c r="AJ2754" s="1" t="s">
        <v>76</v>
      </c>
      <c r="AK2754" s="1" t="s">
        <v>3008</v>
      </c>
      <c r="AL2754" s="1">
        <v>20000000</v>
      </c>
      <c r="AM2754" s="1" t="s">
        <v>109</v>
      </c>
      <c r="AN2754" s="1" t="s">
        <v>4699</v>
      </c>
      <c r="AO2754" s="1" t="s">
        <v>4482</v>
      </c>
    </row>
    <row r="2755" spans="1:41" x14ac:dyDescent="0.5">
      <c r="A2755" s="1">
        <v>162</v>
      </c>
      <c r="B2755" s="1" t="s">
        <v>3002</v>
      </c>
      <c r="C2755" s="2">
        <v>43579</v>
      </c>
      <c r="D2755" s="1" t="s">
        <v>3003</v>
      </c>
      <c r="E2755" s="1" t="s">
        <v>3004</v>
      </c>
      <c r="F2755" s="1" t="s">
        <v>128</v>
      </c>
      <c r="G2755" s="1">
        <v>20</v>
      </c>
      <c r="H2755" s="1">
        <v>41</v>
      </c>
      <c r="I2755" s="1" t="s">
        <v>426</v>
      </c>
      <c r="J2755" s="1">
        <v>2.41</v>
      </c>
      <c r="K2755" s="1">
        <v>23.684994</v>
      </c>
      <c r="L2755" s="1">
        <v>90.356330999999997</v>
      </c>
      <c r="M2755" s="1" t="s">
        <v>114</v>
      </c>
      <c r="N2755" s="1">
        <v>0</v>
      </c>
      <c r="O2755" s="1">
        <v>25.384855999999999</v>
      </c>
      <c r="P2755" s="1">
        <v>68.458809000000002</v>
      </c>
      <c r="Q2755" s="1">
        <v>96400</v>
      </c>
      <c r="R2755" s="1" t="s">
        <v>3005</v>
      </c>
      <c r="S2755" s="1" t="s">
        <v>91</v>
      </c>
      <c r="T2755" s="1" t="s">
        <v>104</v>
      </c>
      <c r="U2755" s="1" t="s">
        <v>105</v>
      </c>
      <c r="X2755" s="1" t="s">
        <v>3006</v>
      </c>
      <c r="Z2755" s="1" t="s">
        <v>426</v>
      </c>
      <c r="AA2755" s="1" t="s">
        <v>3007</v>
      </c>
      <c r="AJ2755" s="1" t="s">
        <v>76</v>
      </c>
      <c r="AK2755" s="1" t="s">
        <v>3008</v>
      </c>
      <c r="AL2755" s="1">
        <v>20000000</v>
      </c>
      <c r="AM2755" s="1" t="s">
        <v>109</v>
      </c>
      <c r="AN2755" s="1" t="s">
        <v>4699</v>
      </c>
      <c r="AO2755" s="1" t="s">
        <v>4482</v>
      </c>
    </row>
    <row r="2756" spans="1:41" x14ac:dyDescent="0.5">
      <c r="A2756" s="1">
        <v>162</v>
      </c>
      <c r="B2756" s="1" t="s">
        <v>3002</v>
      </c>
      <c r="C2756" s="2">
        <v>43579</v>
      </c>
      <c r="D2756" s="1" t="s">
        <v>3003</v>
      </c>
      <c r="E2756" s="1" t="s">
        <v>3004</v>
      </c>
      <c r="F2756" s="1" t="s">
        <v>88</v>
      </c>
      <c r="G2756" s="1">
        <v>6.5</v>
      </c>
      <c r="H2756" s="1">
        <v>41</v>
      </c>
      <c r="I2756" s="1" t="s">
        <v>426</v>
      </c>
      <c r="J2756" s="1">
        <v>2.41</v>
      </c>
      <c r="K2756" s="1">
        <v>23.684994</v>
      </c>
      <c r="L2756" s="1">
        <v>90.356330999999997</v>
      </c>
      <c r="M2756" s="1" t="s">
        <v>114</v>
      </c>
      <c r="N2756" s="1">
        <v>0</v>
      </c>
      <c r="O2756" s="1">
        <v>25.384855999999999</v>
      </c>
      <c r="P2756" s="1">
        <v>68.458809000000002</v>
      </c>
      <c r="Q2756" s="1">
        <v>31330</v>
      </c>
      <c r="R2756" s="1" t="s">
        <v>3005</v>
      </c>
      <c r="S2756" s="1" t="s">
        <v>91</v>
      </c>
      <c r="T2756" s="1" t="s">
        <v>104</v>
      </c>
      <c r="U2756" s="1" t="s">
        <v>105</v>
      </c>
      <c r="X2756" s="1" t="s">
        <v>3006</v>
      </c>
      <c r="Z2756" s="1" t="s">
        <v>426</v>
      </c>
      <c r="AA2756" s="1" t="s">
        <v>3007</v>
      </c>
      <c r="AJ2756" s="1" t="s">
        <v>76</v>
      </c>
      <c r="AK2756" s="1" t="s">
        <v>3008</v>
      </c>
      <c r="AL2756" s="1">
        <v>20000000</v>
      </c>
      <c r="AM2756" s="1" t="s">
        <v>109</v>
      </c>
      <c r="AN2756" s="1" t="s">
        <v>4699</v>
      </c>
      <c r="AO2756" s="1" t="s">
        <v>4482</v>
      </c>
    </row>
    <row r="2757" spans="1:41" x14ac:dyDescent="0.5">
      <c r="A2757" s="1">
        <v>162</v>
      </c>
      <c r="B2757" s="1" t="s">
        <v>3002</v>
      </c>
      <c r="C2757" s="2">
        <v>43579</v>
      </c>
      <c r="D2757" s="1" t="s">
        <v>3003</v>
      </c>
      <c r="E2757" s="1" t="s">
        <v>3004</v>
      </c>
      <c r="F2757" s="1" t="s">
        <v>1341</v>
      </c>
      <c r="G2757" s="1">
        <v>36</v>
      </c>
      <c r="H2757" s="1">
        <v>41</v>
      </c>
      <c r="I2757" s="1" t="s">
        <v>426</v>
      </c>
      <c r="J2757" s="1">
        <v>2.41</v>
      </c>
      <c r="K2757" s="1">
        <v>23.684994</v>
      </c>
      <c r="L2757" s="1">
        <v>90.356330999999997</v>
      </c>
      <c r="M2757" s="1" t="s">
        <v>114</v>
      </c>
      <c r="N2757" s="1">
        <v>0</v>
      </c>
      <c r="O2757" s="1">
        <v>25.384855999999999</v>
      </c>
      <c r="P2757" s="1">
        <v>68.458809000000002</v>
      </c>
      <c r="Q2757" s="1">
        <v>173520</v>
      </c>
      <c r="R2757" s="1" t="s">
        <v>3005</v>
      </c>
      <c r="S2757" s="1" t="s">
        <v>91</v>
      </c>
      <c r="T2757" s="1" t="s">
        <v>104</v>
      </c>
      <c r="U2757" s="1" t="s">
        <v>105</v>
      </c>
      <c r="X2757" s="1" t="s">
        <v>3006</v>
      </c>
      <c r="Z2757" s="1" t="s">
        <v>426</v>
      </c>
      <c r="AA2757" s="1" t="s">
        <v>3007</v>
      </c>
      <c r="AJ2757" s="1" t="s">
        <v>76</v>
      </c>
      <c r="AK2757" s="1" t="s">
        <v>3008</v>
      </c>
      <c r="AL2757" s="1">
        <v>20000000</v>
      </c>
      <c r="AM2757" s="1" t="s">
        <v>109</v>
      </c>
      <c r="AN2757" s="1" t="s">
        <v>4699</v>
      </c>
      <c r="AO2757" s="1" t="s">
        <v>4482</v>
      </c>
    </row>
    <row r="2758" spans="1:41" x14ac:dyDescent="0.5">
      <c r="A2758" s="1">
        <v>162</v>
      </c>
      <c r="B2758" s="1" t="s">
        <v>3002</v>
      </c>
      <c r="C2758" s="2">
        <v>43579</v>
      </c>
      <c r="D2758" s="1" t="s">
        <v>3003</v>
      </c>
      <c r="E2758" s="1" t="s">
        <v>3004</v>
      </c>
      <c r="F2758" s="1" t="s">
        <v>98</v>
      </c>
      <c r="G2758" s="1">
        <v>5</v>
      </c>
      <c r="H2758" s="1">
        <v>41</v>
      </c>
      <c r="I2758" s="1" t="s">
        <v>426</v>
      </c>
      <c r="J2758" s="1">
        <v>2.41</v>
      </c>
      <c r="K2758" s="1">
        <v>23.684994</v>
      </c>
      <c r="L2758" s="1">
        <v>90.356330999999997</v>
      </c>
      <c r="M2758" s="1" t="s">
        <v>114</v>
      </c>
      <c r="N2758" s="1">
        <v>0</v>
      </c>
      <c r="O2758" s="1">
        <v>25.384855999999999</v>
      </c>
      <c r="P2758" s="1">
        <v>68.458809000000002</v>
      </c>
      <c r="Q2758" s="1">
        <v>24100</v>
      </c>
      <c r="R2758" s="1" t="s">
        <v>3005</v>
      </c>
      <c r="S2758" s="1" t="s">
        <v>91</v>
      </c>
      <c r="T2758" s="1" t="s">
        <v>104</v>
      </c>
      <c r="U2758" s="1" t="s">
        <v>105</v>
      </c>
      <c r="X2758" s="1" t="s">
        <v>3006</v>
      </c>
      <c r="Z2758" s="1" t="s">
        <v>426</v>
      </c>
      <c r="AA2758" s="1" t="s">
        <v>3007</v>
      </c>
      <c r="AJ2758" s="1" t="s">
        <v>76</v>
      </c>
      <c r="AK2758" s="1" t="s">
        <v>3008</v>
      </c>
      <c r="AL2758" s="1">
        <v>20000000</v>
      </c>
      <c r="AM2758" s="1" t="s">
        <v>109</v>
      </c>
      <c r="AN2758" s="1" t="s">
        <v>4699</v>
      </c>
      <c r="AO2758" s="1" t="s">
        <v>4482</v>
      </c>
    </row>
    <row r="2759" spans="1:41" x14ac:dyDescent="0.5">
      <c r="A2759" s="1">
        <v>162</v>
      </c>
      <c r="B2759" s="1" t="s">
        <v>3002</v>
      </c>
      <c r="C2759" s="2">
        <v>43579</v>
      </c>
      <c r="D2759" s="1" t="s">
        <v>3003</v>
      </c>
      <c r="E2759" s="1" t="s">
        <v>3004</v>
      </c>
      <c r="F2759" s="1" t="s">
        <v>102</v>
      </c>
      <c r="G2759" s="1">
        <v>10</v>
      </c>
      <c r="H2759" s="1">
        <v>41</v>
      </c>
      <c r="I2759" s="1" t="s">
        <v>426</v>
      </c>
      <c r="J2759" s="1">
        <v>2.41</v>
      </c>
      <c r="K2759" s="1">
        <v>23.684994</v>
      </c>
      <c r="L2759" s="1">
        <v>90.356330999999997</v>
      </c>
      <c r="M2759" s="1" t="s">
        <v>114</v>
      </c>
      <c r="N2759" s="1">
        <v>0</v>
      </c>
      <c r="O2759" s="1">
        <v>25.384855999999999</v>
      </c>
      <c r="P2759" s="1">
        <v>68.458809000000002</v>
      </c>
      <c r="Q2759" s="1">
        <v>48200</v>
      </c>
      <c r="R2759" s="1" t="s">
        <v>3005</v>
      </c>
      <c r="S2759" s="1" t="s">
        <v>91</v>
      </c>
      <c r="T2759" s="1" t="s">
        <v>104</v>
      </c>
      <c r="U2759" s="1" t="s">
        <v>105</v>
      </c>
      <c r="X2759" s="1" t="s">
        <v>3006</v>
      </c>
      <c r="Z2759" s="1" t="s">
        <v>426</v>
      </c>
      <c r="AA2759" s="1" t="s">
        <v>3007</v>
      </c>
      <c r="AJ2759" s="1" t="s">
        <v>76</v>
      </c>
      <c r="AK2759" s="1" t="s">
        <v>3008</v>
      </c>
      <c r="AL2759" s="1">
        <v>20000000</v>
      </c>
      <c r="AM2759" s="1" t="s">
        <v>109</v>
      </c>
      <c r="AN2759" s="1" t="s">
        <v>4699</v>
      </c>
      <c r="AO2759" s="1" t="s">
        <v>4482</v>
      </c>
    </row>
    <row r="2760" spans="1:41" x14ac:dyDescent="0.5">
      <c r="A2760" s="1">
        <v>162</v>
      </c>
      <c r="B2760" s="1" t="s">
        <v>3002</v>
      </c>
      <c r="C2760" s="2">
        <v>43579</v>
      </c>
      <c r="D2760" s="1" t="s">
        <v>3003</v>
      </c>
      <c r="E2760" s="1" t="s">
        <v>3004</v>
      </c>
      <c r="F2760" s="1" t="s">
        <v>97</v>
      </c>
      <c r="G2760" s="1">
        <v>20</v>
      </c>
      <c r="H2760" s="1">
        <v>41</v>
      </c>
      <c r="I2760" s="1" t="s">
        <v>426</v>
      </c>
      <c r="J2760" s="1">
        <v>2.41</v>
      </c>
      <c r="K2760" s="1">
        <v>23.684994</v>
      </c>
      <c r="L2760" s="1">
        <v>90.356330999999997</v>
      </c>
      <c r="M2760" s="1" t="s">
        <v>114</v>
      </c>
      <c r="N2760" s="1">
        <v>0</v>
      </c>
      <c r="O2760" s="1">
        <v>25.384855999999999</v>
      </c>
      <c r="P2760" s="1">
        <v>68.458809000000002</v>
      </c>
      <c r="Q2760" s="1">
        <v>96400</v>
      </c>
      <c r="R2760" s="1" t="s">
        <v>3005</v>
      </c>
      <c r="S2760" s="1" t="s">
        <v>91</v>
      </c>
      <c r="T2760" s="1" t="s">
        <v>104</v>
      </c>
      <c r="U2760" s="1" t="s">
        <v>105</v>
      </c>
      <c r="X2760" s="1" t="s">
        <v>3006</v>
      </c>
      <c r="Z2760" s="1" t="s">
        <v>426</v>
      </c>
      <c r="AA2760" s="1" t="s">
        <v>3007</v>
      </c>
      <c r="AJ2760" s="1" t="s">
        <v>76</v>
      </c>
      <c r="AK2760" s="1" t="s">
        <v>3008</v>
      </c>
      <c r="AL2760" s="1">
        <v>20000000</v>
      </c>
      <c r="AM2760" s="1" t="s">
        <v>109</v>
      </c>
      <c r="AN2760" s="1" t="s">
        <v>4699</v>
      </c>
      <c r="AO2760" s="1" t="s">
        <v>4482</v>
      </c>
    </row>
    <row r="2761" spans="1:41" x14ac:dyDescent="0.5">
      <c r="A2761" s="1">
        <v>162</v>
      </c>
      <c r="B2761" s="1" t="s">
        <v>3002</v>
      </c>
      <c r="C2761" s="2">
        <v>43579</v>
      </c>
      <c r="D2761" s="1" t="s">
        <v>3003</v>
      </c>
      <c r="E2761" s="1" t="s">
        <v>3004</v>
      </c>
      <c r="F2761" s="1" t="s">
        <v>67</v>
      </c>
      <c r="G2761" s="1">
        <v>2.5</v>
      </c>
      <c r="H2761" s="1">
        <v>41</v>
      </c>
      <c r="I2761" s="1" t="s">
        <v>426</v>
      </c>
      <c r="J2761" s="1">
        <v>2.41</v>
      </c>
      <c r="K2761" s="1">
        <v>23.684994</v>
      </c>
      <c r="L2761" s="1">
        <v>90.356330999999997</v>
      </c>
      <c r="M2761" s="1" t="s">
        <v>114</v>
      </c>
      <c r="N2761" s="1">
        <v>0</v>
      </c>
      <c r="O2761" s="1">
        <v>25.384855999999999</v>
      </c>
      <c r="P2761" s="1">
        <v>68.458809000000002</v>
      </c>
      <c r="Q2761" s="1">
        <v>12050</v>
      </c>
      <c r="R2761" s="1" t="s">
        <v>3005</v>
      </c>
      <c r="S2761" s="1" t="s">
        <v>91</v>
      </c>
      <c r="T2761" s="1" t="s">
        <v>104</v>
      </c>
      <c r="U2761" s="1" t="s">
        <v>105</v>
      </c>
      <c r="X2761" s="1" t="s">
        <v>3006</v>
      </c>
      <c r="Z2761" s="1" t="s">
        <v>426</v>
      </c>
      <c r="AA2761" s="1" t="s">
        <v>3007</v>
      </c>
      <c r="AJ2761" s="1" t="s">
        <v>76</v>
      </c>
      <c r="AK2761" s="1" t="s">
        <v>3008</v>
      </c>
      <c r="AL2761" s="1">
        <v>20000000</v>
      </c>
      <c r="AM2761" s="1" t="s">
        <v>109</v>
      </c>
      <c r="AN2761" s="1" t="s">
        <v>4699</v>
      </c>
      <c r="AO2761" s="1" t="s">
        <v>4482</v>
      </c>
    </row>
    <row r="2762" spans="1:41" x14ac:dyDescent="0.5">
      <c r="A2762" s="1">
        <v>162</v>
      </c>
      <c r="B2762" s="1" t="s">
        <v>3002</v>
      </c>
      <c r="C2762" s="2">
        <v>43579</v>
      </c>
      <c r="D2762" s="1" t="s">
        <v>3003</v>
      </c>
      <c r="E2762" s="1" t="s">
        <v>3004</v>
      </c>
      <c r="F2762" s="1" t="s">
        <v>128</v>
      </c>
      <c r="G2762" s="1">
        <v>20</v>
      </c>
      <c r="H2762" s="1">
        <v>41</v>
      </c>
      <c r="I2762" s="1" t="s">
        <v>312</v>
      </c>
      <c r="J2762" s="1">
        <v>2.41</v>
      </c>
      <c r="K2762" s="1">
        <v>-29.140993000000002</v>
      </c>
      <c r="L2762" s="1">
        <v>24.367459</v>
      </c>
      <c r="M2762" s="1" t="s">
        <v>69</v>
      </c>
      <c r="N2762" s="1">
        <v>0</v>
      </c>
      <c r="O2762" s="1">
        <v>2.6272389999999999</v>
      </c>
      <c r="P2762" s="1">
        <v>23.381664000000001</v>
      </c>
      <c r="Q2762" s="1">
        <v>96400</v>
      </c>
      <c r="R2762" s="1" t="s">
        <v>3005</v>
      </c>
      <c r="S2762" s="1" t="s">
        <v>91</v>
      </c>
      <c r="T2762" s="1" t="s">
        <v>104</v>
      </c>
      <c r="U2762" s="1" t="s">
        <v>105</v>
      </c>
      <c r="X2762" s="1" t="s">
        <v>3006</v>
      </c>
      <c r="Z2762" s="1" t="s">
        <v>312</v>
      </c>
      <c r="AA2762" s="1" t="s">
        <v>3007</v>
      </c>
      <c r="AJ2762" s="1" t="s">
        <v>76</v>
      </c>
      <c r="AK2762" s="1" t="s">
        <v>3008</v>
      </c>
      <c r="AL2762" s="1">
        <v>20000000</v>
      </c>
      <c r="AM2762" s="1" t="s">
        <v>109</v>
      </c>
      <c r="AN2762" s="1" t="s">
        <v>4699</v>
      </c>
      <c r="AO2762" s="1" t="s">
        <v>4482</v>
      </c>
    </row>
    <row r="2763" spans="1:41" x14ac:dyDescent="0.5">
      <c r="A2763" s="1">
        <v>162</v>
      </c>
      <c r="B2763" s="1" t="s">
        <v>3002</v>
      </c>
      <c r="C2763" s="2">
        <v>43579</v>
      </c>
      <c r="D2763" s="1" t="s">
        <v>3003</v>
      </c>
      <c r="E2763" s="1" t="s">
        <v>3004</v>
      </c>
      <c r="F2763" s="1" t="s">
        <v>88</v>
      </c>
      <c r="G2763" s="1">
        <v>6.5</v>
      </c>
      <c r="H2763" s="1">
        <v>41</v>
      </c>
      <c r="I2763" s="1" t="s">
        <v>312</v>
      </c>
      <c r="J2763" s="1">
        <v>2.41</v>
      </c>
      <c r="K2763" s="1">
        <v>-29.140993000000002</v>
      </c>
      <c r="L2763" s="1">
        <v>24.367459</v>
      </c>
      <c r="M2763" s="1" t="s">
        <v>69</v>
      </c>
      <c r="N2763" s="1">
        <v>0</v>
      </c>
      <c r="O2763" s="1">
        <v>2.6272389999999999</v>
      </c>
      <c r="P2763" s="1">
        <v>23.381664000000001</v>
      </c>
      <c r="Q2763" s="1">
        <v>31330</v>
      </c>
      <c r="R2763" s="1" t="s">
        <v>3005</v>
      </c>
      <c r="S2763" s="1" t="s">
        <v>91</v>
      </c>
      <c r="T2763" s="1" t="s">
        <v>104</v>
      </c>
      <c r="U2763" s="1" t="s">
        <v>105</v>
      </c>
      <c r="X2763" s="1" t="s">
        <v>3006</v>
      </c>
      <c r="Z2763" s="1" t="s">
        <v>312</v>
      </c>
      <c r="AA2763" s="1" t="s">
        <v>3007</v>
      </c>
      <c r="AJ2763" s="1" t="s">
        <v>76</v>
      </c>
      <c r="AK2763" s="1" t="s">
        <v>3008</v>
      </c>
      <c r="AL2763" s="1">
        <v>20000000</v>
      </c>
      <c r="AM2763" s="1" t="s">
        <v>109</v>
      </c>
      <c r="AN2763" s="1" t="s">
        <v>4699</v>
      </c>
      <c r="AO2763" s="1" t="s">
        <v>4482</v>
      </c>
    </row>
    <row r="2764" spans="1:41" x14ac:dyDescent="0.5">
      <c r="A2764" s="1">
        <v>162</v>
      </c>
      <c r="B2764" s="1" t="s">
        <v>3002</v>
      </c>
      <c r="C2764" s="2">
        <v>43579</v>
      </c>
      <c r="D2764" s="1" t="s">
        <v>3003</v>
      </c>
      <c r="E2764" s="1" t="s">
        <v>3004</v>
      </c>
      <c r="F2764" s="1" t="s">
        <v>1341</v>
      </c>
      <c r="G2764" s="1">
        <v>36</v>
      </c>
      <c r="H2764" s="1">
        <v>41</v>
      </c>
      <c r="I2764" s="1" t="s">
        <v>312</v>
      </c>
      <c r="J2764" s="1">
        <v>2.41</v>
      </c>
      <c r="K2764" s="1">
        <v>-29.140993000000002</v>
      </c>
      <c r="L2764" s="1">
        <v>24.367459</v>
      </c>
      <c r="M2764" s="1" t="s">
        <v>69</v>
      </c>
      <c r="N2764" s="1">
        <v>0</v>
      </c>
      <c r="O2764" s="1">
        <v>2.6272389999999999</v>
      </c>
      <c r="P2764" s="1">
        <v>23.381664000000001</v>
      </c>
      <c r="Q2764" s="1">
        <v>173520</v>
      </c>
      <c r="R2764" s="1" t="s">
        <v>3005</v>
      </c>
      <c r="S2764" s="1" t="s">
        <v>91</v>
      </c>
      <c r="T2764" s="1" t="s">
        <v>104</v>
      </c>
      <c r="U2764" s="1" t="s">
        <v>105</v>
      </c>
      <c r="X2764" s="1" t="s">
        <v>3006</v>
      </c>
      <c r="Z2764" s="1" t="s">
        <v>312</v>
      </c>
      <c r="AA2764" s="1" t="s">
        <v>3007</v>
      </c>
      <c r="AJ2764" s="1" t="s">
        <v>76</v>
      </c>
      <c r="AK2764" s="1" t="s">
        <v>3008</v>
      </c>
      <c r="AL2764" s="1">
        <v>20000000</v>
      </c>
      <c r="AM2764" s="1" t="s">
        <v>109</v>
      </c>
      <c r="AN2764" s="1" t="s">
        <v>4699</v>
      </c>
      <c r="AO2764" s="1" t="s">
        <v>4482</v>
      </c>
    </row>
    <row r="2765" spans="1:41" x14ac:dyDescent="0.5">
      <c r="A2765" s="1">
        <v>162</v>
      </c>
      <c r="B2765" s="1" t="s">
        <v>3002</v>
      </c>
      <c r="C2765" s="2">
        <v>43579</v>
      </c>
      <c r="D2765" s="1" t="s">
        <v>3003</v>
      </c>
      <c r="E2765" s="1" t="s">
        <v>3004</v>
      </c>
      <c r="F2765" s="1" t="s">
        <v>98</v>
      </c>
      <c r="G2765" s="1">
        <v>5</v>
      </c>
      <c r="H2765" s="1">
        <v>41</v>
      </c>
      <c r="I2765" s="1" t="s">
        <v>312</v>
      </c>
      <c r="J2765" s="1">
        <v>2.41</v>
      </c>
      <c r="K2765" s="1">
        <v>-29.140993000000002</v>
      </c>
      <c r="L2765" s="1">
        <v>24.367459</v>
      </c>
      <c r="M2765" s="1" t="s">
        <v>69</v>
      </c>
      <c r="N2765" s="1">
        <v>0</v>
      </c>
      <c r="O2765" s="1">
        <v>2.6272389999999999</v>
      </c>
      <c r="P2765" s="1">
        <v>23.381664000000001</v>
      </c>
      <c r="Q2765" s="1">
        <v>24100</v>
      </c>
      <c r="R2765" s="1" t="s">
        <v>3005</v>
      </c>
      <c r="S2765" s="1" t="s">
        <v>91</v>
      </c>
      <c r="T2765" s="1" t="s">
        <v>104</v>
      </c>
      <c r="U2765" s="1" t="s">
        <v>105</v>
      </c>
      <c r="X2765" s="1" t="s">
        <v>3006</v>
      </c>
      <c r="Z2765" s="1" t="s">
        <v>312</v>
      </c>
      <c r="AA2765" s="1" t="s">
        <v>3007</v>
      </c>
      <c r="AJ2765" s="1" t="s">
        <v>76</v>
      </c>
      <c r="AK2765" s="1" t="s">
        <v>3008</v>
      </c>
      <c r="AL2765" s="1">
        <v>20000000</v>
      </c>
      <c r="AM2765" s="1" t="s">
        <v>109</v>
      </c>
      <c r="AN2765" s="1" t="s">
        <v>4699</v>
      </c>
      <c r="AO2765" s="1" t="s">
        <v>4482</v>
      </c>
    </row>
    <row r="2766" spans="1:41" x14ac:dyDescent="0.5">
      <c r="A2766" s="1">
        <v>162</v>
      </c>
      <c r="B2766" s="1" t="s">
        <v>3002</v>
      </c>
      <c r="C2766" s="2">
        <v>43579</v>
      </c>
      <c r="D2766" s="1" t="s">
        <v>3003</v>
      </c>
      <c r="E2766" s="1" t="s">
        <v>3004</v>
      </c>
      <c r="F2766" s="1" t="s">
        <v>102</v>
      </c>
      <c r="G2766" s="1">
        <v>10</v>
      </c>
      <c r="H2766" s="1">
        <v>41</v>
      </c>
      <c r="I2766" s="1" t="s">
        <v>312</v>
      </c>
      <c r="J2766" s="1">
        <v>2.41</v>
      </c>
      <c r="K2766" s="1">
        <v>-29.140993000000002</v>
      </c>
      <c r="L2766" s="1">
        <v>24.367459</v>
      </c>
      <c r="M2766" s="1" t="s">
        <v>69</v>
      </c>
      <c r="N2766" s="1">
        <v>0</v>
      </c>
      <c r="O2766" s="1">
        <v>2.6272389999999999</v>
      </c>
      <c r="P2766" s="1">
        <v>23.381664000000001</v>
      </c>
      <c r="Q2766" s="1">
        <v>48200</v>
      </c>
      <c r="R2766" s="1" t="s">
        <v>3005</v>
      </c>
      <c r="S2766" s="1" t="s">
        <v>91</v>
      </c>
      <c r="T2766" s="1" t="s">
        <v>104</v>
      </c>
      <c r="U2766" s="1" t="s">
        <v>105</v>
      </c>
      <c r="X2766" s="1" t="s">
        <v>3006</v>
      </c>
      <c r="Z2766" s="1" t="s">
        <v>312</v>
      </c>
      <c r="AA2766" s="1" t="s">
        <v>3007</v>
      </c>
      <c r="AJ2766" s="1" t="s">
        <v>76</v>
      </c>
      <c r="AK2766" s="1" t="s">
        <v>3008</v>
      </c>
      <c r="AL2766" s="1">
        <v>20000000</v>
      </c>
      <c r="AM2766" s="1" t="s">
        <v>109</v>
      </c>
      <c r="AN2766" s="1" t="s">
        <v>4699</v>
      </c>
      <c r="AO2766" s="1" t="s">
        <v>4482</v>
      </c>
    </row>
    <row r="2767" spans="1:41" x14ac:dyDescent="0.5">
      <c r="A2767" s="1">
        <v>162</v>
      </c>
      <c r="B2767" s="1" t="s">
        <v>3002</v>
      </c>
      <c r="C2767" s="2">
        <v>43579</v>
      </c>
      <c r="D2767" s="1" t="s">
        <v>3003</v>
      </c>
      <c r="E2767" s="1" t="s">
        <v>3004</v>
      </c>
      <c r="F2767" s="1" t="s">
        <v>97</v>
      </c>
      <c r="G2767" s="1">
        <v>20</v>
      </c>
      <c r="H2767" s="1">
        <v>41</v>
      </c>
      <c r="I2767" s="1" t="s">
        <v>312</v>
      </c>
      <c r="J2767" s="1">
        <v>2.41</v>
      </c>
      <c r="K2767" s="1">
        <v>-29.140993000000002</v>
      </c>
      <c r="L2767" s="1">
        <v>24.367459</v>
      </c>
      <c r="M2767" s="1" t="s">
        <v>69</v>
      </c>
      <c r="N2767" s="1">
        <v>0</v>
      </c>
      <c r="O2767" s="1">
        <v>2.6272389999999999</v>
      </c>
      <c r="P2767" s="1">
        <v>23.381664000000001</v>
      </c>
      <c r="Q2767" s="1">
        <v>96400</v>
      </c>
      <c r="R2767" s="1" t="s">
        <v>3005</v>
      </c>
      <c r="S2767" s="1" t="s">
        <v>91</v>
      </c>
      <c r="T2767" s="1" t="s">
        <v>104</v>
      </c>
      <c r="U2767" s="1" t="s">
        <v>105</v>
      </c>
      <c r="X2767" s="1" t="s">
        <v>3006</v>
      </c>
      <c r="Z2767" s="1" t="s">
        <v>312</v>
      </c>
      <c r="AA2767" s="1" t="s">
        <v>3007</v>
      </c>
      <c r="AJ2767" s="1" t="s">
        <v>76</v>
      </c>
      <c r="AK2767" s="1" t="s">
        <v>3008</v>
      </c>
      <c r="AL2767" s="1">
        <v>20000000</v>
      </c>
      <c r="AM2767" s="1" t="s">
        <v>109</v>
      </c>
      <c r="AN2767" s="1" t="s">
        <v>4699</v>
      </c>
      <c r="AO2767" s="1" t="s">
        <v>4482</v>
      </c>
    </row>
    <row r="2768" spans="1:41" x14ac:dyDescent="0.5">
      <c r="A2768" s="1">
        <v>162</v>
      </c>
      <c r="B2768" s="1" t="s">
        <v>3002</v>
      </c>
      <c r="C2768" s="2">
        <v>43579</v>
      </c>
      <c r="D2768" s="1" t="s">
        <v>3003</v>
      </c>
      <c r="E2768" s="1" t="s">
        <v>3004</v>
      </c>
      <c r="F2768" s="1" t="s">
        <v>67</v>
      </c>
      <c r="G2768" s="1">
        <v>2.5</v>
      </c>
      <c r="H2768" s="1">
        <v>41</v>
      </c>
      <c r="I2768" s="1" t="s">
        <v>312</v>
      </c>
      <c r="J2768" s="1">
        <v>2.41</v>
      </c>
      <c r="K2768" s="1">
        <v>-29.140993000000002</v>
      </c>
      <c r="L2768" s="1">
        <v>24.367459</v>
      </c>
      <c r="M2768" s="1" t="s">
        <v>69</v>
      </c>
      <c r="N2768" s="1">
        <v>0</v>
      </c>
      <c r="O2768" s="1">
        <v>2.6272389999999999</v>
      </c>
      <c r="P2768" s="1">
        <v>23.381664000000001</v>
      </c>
      <c r="Q2768" s="1">
        <v>12050</v>
      </c>
      <c r="R2768" s="1" t="s">
        <v>3005</v>
      </c>
      <c r="S2768" s="1" t="s">
        <v>91</v>
      </c>
      <c r="T2768" s="1" t="s">
        <v>104</v>
      </c>
      <c r="U2768" s="1" t="s">
        <v>105</v>
      </c>
      <c r="X2768" s="1" t="s">
        <v>3006</v>
      </c>
      <c r="Z2768" s="1" t="s">
        <v>312</v>
      </c>
      <c r="AA2768" s="1" t="s">
        <v>3007</v>
      </c>
      <c r="AJ2768" s="1" t="s">
        <v>76</v>
      </c>
      <c r="AK2768" s="1" t="s">
        <v>3008</v>
      </c>
      <c r="AL2768" s="1">
        <v>20000000</v>
      </c>
      <c r="AM2768" s="1" t="s">
        <v>109</v>
      </c>
      <c r="AN2768" s="1" t="s">
        <v>4699</v>
      </c>
      <c r="AO2768" s="1" t="s">
        <v>4482</v>
      </c>
    </row>
    <row r="2769" spans="1:64" x14ac:dyDescent="0.5">
      <c r="A2769" s="1">
        <v>140</v>
      </c>
      <c r="B2769" s="1" t="s">
        <v>3018</v>
      </c>
      <c r="C2769" s="2">
        <v>43580</v>
      </c>
      <c r="D2769" s="1" t="s">
        <v>3019</v>
      </c>
      <c r="E2769" s="1" t="s">
        <v>3020</v>
      </c>
      <c r="F2769" s="1" t="s">
        <v>129</v>
      </c>
      <c r="G2769" s="1">
        <v>100</v>
      </c>
      <c r="H2769" s="1">
        <v>2</v>
      </c>
      <c r="I2769" s="1" t="s">
        <v>179</v>
      </c>
      <c r="J2769" s="1">
        <v>60</v>
      </c>
      <c r="K2769" s="1">
        <v>-4.0383329999999997</v>
      </c>
      <c r="L2769" s="1">
        <v>21.758662999999999</v>
      </c>
      <c r="M2769" s="1" t="s">
        <v>69</v>
      </c>
      <c r="N2769" s="1">
        <v>0</v>
      </c>
      <c r="O2769" s="1">
        <v>2.6272389999999999</v>
      </c>
      <c r="P2769" s="1">
        <v>23.381664000000001</v>
      </c>
      <c r="Q2769" s="1">
        <v>3000000</v>
      </c>
      <c r="R2769" s="1" t="s">
        <v>287</v>
      </c>
      <c r="S2769" s="1" t="s">
        <v>91</v>
      </c>
      <c r="T2769" s="1" t="s">
        <v>72</v>
      </c>
      <c r="U2769" s="1" t="s">
        <v>73</v>
      </c>
      <c r="W2769" s="1" t="s">
        <v>183</v>
      </c>
      <c r="X2769" s="1" t="s">
        <v>3021</v>
      </c>
      <c r="Z2769" s="1" t="s">
        <v>179</v>
      </c>
      <c r="AA2769" s="1" t="s">
        <v>3022</v>
      </c>
      <c r="AJ2769" s="1" t="s">
        <v>76</v>
      </c>
      <c r="AK2769" s="1" t="s">
        <v>3023</v>
      </c>
      <c r="AL2769" s="1">
        <v>5000000</v>
      </c>
      <c r="AM2769" s="1" t="s">
        <v>78</v>
      </c>
      <c r="AN2769" s="1" t="s">
        <v>4700</v>
      </c>
      <c r="AO2769" s="1" t="s">
        <v>4701</v>
      </c>
      <c r="AS2769" s="1">
        <v>1</v>
      </c>
      <c r="AU2769" s="1">
        <v>1</v>
      </c>
      <c r="AV2769" s="1">
        <v>1</v>
      </c>
    </row>
    <row r="2770" spans="1:64" x14ac:dyDescent="0.5">
      <c r="A2770" s="1">
        <v>140</v>
      </c>
      <c r="B2770" s="1" t="s">
        <v>3018</v>
      </c>
      <c r="C2770" s="2">
        <v>43580</v>
      </c>
      <c r="D2770" s="1" t="s">
        <v>3019</v>
      </c>
      <c r="E2770" s="1" t="s">
        <v>3020</v>
      </c>
      <c r="F2770" s="1" t="s">
        <v>129</v>
      </c>
      <c r="G2770" s="1">
        <v>100</v>
      </c>
      <c r="H2770" s="1">
        <v>2</v>
      </c>
      <c r="I2770" s="1" t="s">
        <v>156</v>
      </c>
      <c r="J2770" s="1">
        <v>40</v>
      </c>
      <c r="K2770" s="1">
        <v>17.570692000000001</v>
      </c>
      <c r="L2770" s="1">
        <v>-3.9961660000000001</v>
      </c>
      <c r="M2770" s="1" t="s">
        <v>69</v>
      </c>
      <c r="N2770" s="1">
        <v>0</v>
      </c>
      <c r="O2770" s="1">
        <v>2.6272389999999999</v>
      </c>
      <c r="P2770" s="1">
        <v>23.381664000000001</v>
      </c>
      <c r="Q2770" s="1">
        <v>2000000</v>
      </c>
      <c r="R2770" s="1" t="s">
        <v>287</v>
      </c>
      <c r="S2770" s="1" t="s">
        <v>91</v>
      </c>
      <c r="T2770" s="1" t="s">
        <v>72</v>
      </c>
      <c r="U2770" s="1" t="s">
        <v>73</v>
      </c>
      <c r="W2770" s="1" t="s">
        <v>183</v>
      </c>
      <c r="X2770" s="1" t="s">
        <v>3021</v>
      </c>
      <c r="Z2770" s="1" t="s">
        <v>156</v>
      </c>
      <c r="AA2770" s="1" t="s">
        <v>3022</v>
      </c>
      <c r="AJ2770" s="1" t="s">
        <v>76</v>
      </c>
      <c r="AK2770" s="1" t="s">
        <v>3023</v>
      </c>
      <c r="AL2770" s="1">
        <v>5000000</v>
      </c>
      <c r="AM2770" s="1" t="s">
        <v>78</v>
      </c>
      <c r="AN2770" s="1" t="s">
        <v>4700</v>
      </c>
      <c r="AO2770" s="1" t="s">
        <v>4701</v>
      </c>
      <c r="AS2770" s="1">
        <v>1</v>
      </c>
      <c r="AU2770" s="1">
        <v>1</v>
      </c>
      <c r="AV2770" s="1">
        <v>1</v>
      </c>
    </row>
    <row r="2771" spans="1:64" x14ac:dyDescent="0.5">
      <c r="A2771" s="1">
        <v>558</v>
      </c>
      <c r="B2771" s="1" t="s">
        <v>3024</v>
      </c>
      <c r="C2771" s="2">
        <v>43579</v>
      </c>
      <c r="D2771" s="1" t="s">
        <v>3025</v>
      </c>
      <c r="E2771" s="1" t="s">
        <v>3026</v>
      </c>
      <c r="F2771" s="1" t="s">
        <v>98</v>
      </c>
      <c r="G2771" s="1">
        <v>25</v>
      </c>
      <c r="H2771" s="1">
        <v>1</v>
      </c>
      <c r="I2771" s="1" t="s">
        <v>169</v>
      </c>
      <c r="J2771" s="1">
        <v>100</v>
      </c>
      <c r="K2771" s="1">
        <v>9.0819989999999997</v>
      </c>
      <c r="L2771" s="1">
        <v>8.6752769999999995</v>
      </c>
      <c r="M2771" s="1" t="s">
        <v>69</v>
      </c>
      <c r="N2771" s="1">
        <v>0</v>
      </c>
      <c r="O2771" s="1">
        <v>2.6272389999999999</v>
      </c>
      <c r="P2771" s="1">
        <v>23.381664000000001</v>
      </c>
      <c r="Q2771" s="1">
        <v>3000000</v>
      </c>
      <c r="R2771" s="1" t="s">
        <v>459</v>
      </c>
      <c r="S2771" s="1" t="s">
        <v>71</v>
      </c>
      <c r="U2771" s="1" t="s">
        <v>182</v>
      </c>
      <c r="W2771" s="1" t="s">
        <v>183</v>
      </c>
      <c r="X2771" s="1" t="s">
        <v>3027</v>
      </c>
      <c r="Z2771" s="1" t="s">
        <v>169</v>
      </c>
      <c r="AA2771" s="1" t="s">
        <v>289</v>
      </c>
      <c r="AJ2771" s="1" t="s">
        <v>76</v>
      </c>
      <c r="AK2771" s="1" t="s">
        <v>3028</v>
      </c>
      <c r="AL2771" s="1">
        <v>12000000</v>
      </c>
      <c r="AM2771" s="1" t="s">
        <v>78</v>
      </c>
      <c r="AN2771" s="1" t="s">
        <v>4328</v>
      </c>
      <c r="AO2771" s="1" t="s">
        <v>4319</v>
      </c>
      <c r="AP2771" s="1">
        <v>100000</v>
      </c>
      <c r="AQ2771" s="1">
        <v>400000</v>
      </c>
      <c r="AR2771" s="1" t="s">
        <v>3029</v>
      </c>
      <c r="AU2771" s="1">
        <v>1</v>
      </c>
      <c r="AV2771" s="1">
        <v>1</v>
      </c>
      <c r="BL2771" s="1" t="s">
        <v>3030</v>
      </c>
    </row>
    <row r="2772" spans="1:64" x14ac:dyDescent="0.5">
      <c r="A2772" s="1">
        <v>558</v>
      </c>
      <c r="B2772" s="1" t="s">
        <v>3024</v>
      </c>
      <c r="C2772" s="2">
        <v>43579</v>
      </c>
      <c r="D2772" s="1" t="s">
        <v>3025</v>
      </c>
      <c r="E2772" s="1" t="s">
        <v>3026</v>
      </c>
      <c r="F2772" s="1" t="s">
        <v>127</v>
      </c>
      <c r="G2772" s="1">
        <v>25</v>
      </c>
      <c r="H2772" s="1">
        <v>1</v>
      </c>
      <c r="I2772" s="1" t="s">
        <v>169</v>
      </c>
      <c r="J2772" s="1">
        <v>100</v>
      </c>
      <c r="K2772" s="1">
        <v>9.0819989999999997</v>
      </c>
      <c r="L2772" s="1">
        <v>8.6752769999999995</v>
      </c>
      <c r="M2772" s="1" t="s">
        <v>69</v>
      </c>
      <c r="N2772" s="1">
        <v>0</v>
      </c>
      <c r="O2772" s="1">
        <v>2.6272389999999999</v>
      </c>
      <c r="P2772" s="1">
        <v>23.381664000000001</v>
      </c>
      <c r="Q2772" s="1">
        <v>3000000</v>
      </c>
      <c r="R2772" s="1" t="s">
        <v>459</v>
      </c>
      <c r="S2772" s="1" t="s">
        <v>71</v>
      </c>
      <c r="U2772" s="1" t="s">
        <v>182</v>
      </c>
      <c r="W2772" s="1" t="s">
        <v>183</v>
      </c>
      <c r="X2772" s="1" t="s">
        <v>3027</v>
      </c>
      <c r="Z2772" s="1" t="s">
        <v>169</v>
      </c>
      <c r="AA2772" s="1" t="s">
        <v>289</v>
      </c>
      <c r="AJ2772" s="1" t="s">
        <v>76</v>
      </c>
      <c r="AK2772" s="1" t="s">
        <v>3028</v>
      </c>
      <c r="AL2772" s="1">
        <v>12000000</v>
      </c>
      <c r="AM2772" s="1" t="s">
        <v>78</v>
      </c>
      <c r="AN2772" s="1" t="s">
        <v>4328</v>
      </c>
      <c r="AO2772" s="1" t="s">
        <v>4319</v>
      </c>
      <c r="AP2772" s="1">
        <v>100000</v>
      </c>
      <c r="AQ2772" s="1">
        <v>400000</v>
      </c>
      <c r="AR2772" s="1" t="s">
        <v>3029</v>
      </c>
      <c r="AU2772" s="1">
        <v>1</v>
      </c>
      <c r="AV2772" s="1">
        <v>1</v>
      </c>
      <c r="BL2772" s="1" t="s">
        <v>3030</v>
      </c>
    </row>
    <row r="2773" spans="1:64" x14ac:dyDescent="0.5">
      <c r="A2773" s="1">
        <v>558</v>
      </c>
      <c r="B2773" s="1" t="s">
        <v>3024</v>
      </c>
      <c r="C2773" s="2">
        <v>43579</v>
      </c>
      <c r="D2773" s="1" t="s">
        <v>3025</v>
      </c>
      <c r="E2773" s="1" t="s">
        <v>3026</v>
      </c>
      <c r="F2773" s="1" t="s">
        <v>129</v>
      </c>
      <c r="G2773" s="1">
        <v>50</v>
      </c>
      <c r="H2773" s="1">
        <v>1</v>
      </c>
      <c r="I2773" s="1" t="s">
        <v>169</v>
      </c>
      <c r="J2773" s="1">
        <v>100</v>
      </c>
      <c r="K2773" s="1">
        <v>9.0819989999999997</v>
      </c>
      <c r="L2773" s="1">
        <v>8.6752769999999995</v>
      </c>
      <c r="M2773" s="1" t="s">
        <v>69</v>
      </c>
      <c r="N2773" s="1">
        <v>0</v>
      </c>
      <c r="O2773" s="1">
        <v>2.6272389999999999</v>
      </c>
      <c r="P2773" s="1">
        <v>23.381664000000001</v>
      </c>
      <c r="Q2773" s="1">
        <v>6000000</v>
      </c>
      <c r="R2773" s="1" t="s">
        <v>459</v>
      </c>
      <c r="S2773" s="1" t="s">
        <v>71</v>
      </c>
      <c r="U2773" s="1" t="s">
        <v>182</v>
      </c>
      <c r="W2773" s="1" t="s">
        <v>183</v>
      </c>
      <c r="X2773" s="1" t="s">
        <v>3027</v>
      </c>
      <c r="Z2773" s="1" t="s">
        <v>169</v>
      </c>
      <c r="AA2773" s="1" t="s">
        <v>289</v>
      </c>
      <c r="AJ2773" s="1" t="s">
        <v>76</v>
      </c>
      <c r="AK2773" s="1" t="s">
        <v>3028</v>
      </c>
      <c r="AL2773" s="1">
        <v>12000000</v>
      </c>
      <c r="AM2773" s="1" t="s">
        <v>78</v>
      </c>
      <c r="AN2773" s="1" t="s">
        <v>4328</v>
      </c>
      <c r="AO2773" s="1" t="s">
        <v>4319</v>
      </c>
      <c r="AP2773" s="1">
        <v>100000</v>
      </c>
      <c r="AQ2773" s="1">
        <v>400000</v>
      </c>
      <c r="AR2773" s="1" t="s">
        <v>3029</v>
      </c>
      <c r="AU2773" s="1">
        <v>1</v>
      </c>
      <c r="AV2773" s="1">
        <v>1</v>
      </c>
      <c r="BL2773" s="1" t="s">
        <v>3030</v>
      </c>
    </row>
    <row r="2774" spans="1:64" x14ac:dyDescent="0.5">
      <c r="A2774" s="1">
        <v>559</v>
      </c>
      <c r="B2774" s="1" t="s">
        <v>3031</v>
      </c>
      <c r="C2774" s="2">
        <v>43579</v>
      </c>
      <c r="D2774" s="1" t="s">
        <v>3032</v>
      </c>
      <c r="E2774" s="1" t="s">
        <v>3033</v>
      </c>
      <c r="F2774" s="1" t="s">
        <v>127</v>
      </c>
      <c r="G2774" s="1">
        <v>7</v>
      </c>
      <c r="H2774" s="1">
        <v>1</v>
      </c>
      <c r="I2774" s="1" t="s">
        <v>155</v>
      </c>
      <c r="J2774" s="1">
        <v>100</v>
      </c>
      <c r="K2774" s="1">
        <v>-25.97325</v>
      </c>
      <c r="L2774" s="1">
        <v>32.572029999999998</v>
      </c>
      <c r="M2774" s="1" t="s">
        <v>69</v>
      </c>
      <c r="N2774" s="1">
        <v>0</v>
      </c>
      <c r="O2774" s="1">
        <v>2.6272389999999999</v>
      </c>
      <c r="P2774" s="1">
        <v>23.381664000000001</v>
      </c>
      <c r="Q2774" s="1">
        <v>700000</v>
      </c>
      <c r="R2774" s="1" t="s">
        <v>459</v>
      </c>
      <c r="S2774" s="1" t="s">
        <v>71</v>
      </c>
      <c r="U2774" s="1" t="s">
        <v>182</v>
      </c>
      <c r="W2774" s="1" t="s">
        <v>183</v>
      </c>
      <c r="X2774" s="1" t="s">
        <v>3034</v>
      </c>
      <c r="Z2774" s="1" t="s">
        <v>155</v>
      </c>
      <c r="AA2774" s="1" t="s">
        <v>3035</v>
      </c>
      <c r="AJ2774" s="1" t="s">
        <v>76</v>
      </c>
      <c r="AK2774" s="1" t="s">
        <v>3036</v>
      </c>
      <c r="AL2774" s="1">
        <v>10000000</v>
      </c>
      <c r="AM2774" s="1" t="s">
        <v>78</v>
      </c>
      <c r="AN2774" s="1" t="s">
        <v>4302</v>
      </c>
      <c r="AO2774" s="1" t="s">
        <v>4406</v>
      </c>
      <c r="AP2774" s="1">
        <v>112000</v>
      </c>
      <c r="AR2774" s="1" t="s">
        <v>3037</v>
      </c>
      <c r="AU2774" s="1">
        <v>1</v>
      </c>
      <c r="AV2774" s="1">
        <v>1</v>
      </c>
      <c r="AW2774" s="1">
        <v>1</v>
      </c>
      <c r="AX2774" s="1">
        <v>1</v>
      </c>
      <c r="BE2774" s="1">
        <v>1</v>
      </c>
      <c r="BL2774" s="1" t="s">
        <v>3038</v>
      </c>
    </row>
    <row r="2775" spans="1:64" x14ac:dyDescent="0.5">
      <c r="A2775" s="1">
        <v>559</v>
      </c>
      <c r="B2775" s="1" t="s">
        <v>3031</v>
      </c>
      <c r="C2775" s="2">
        <v>43579</v>
      </c>
      <c r="D2775" s="1" t="s">
        <v>3032</v>
      </c>
      <c r="E2775" s="1" t="s">
        <v>3033</v>
      </c>
      <c r="F2775" s="1" t="s">
        <v>98</v>
      </c>
      <c r="G2775" s="1">
        <v>8</v>
      </c>
      <c r="H2775" s="1">
        <v>1</v>
      </c>
      <c r="I2775" s="1" t="s">
        <v>155</v>
      </c>
      <c r="J2775" s="1">
        <v>100</v>
      </c>
      <c r="K2775" s="1">
        <v>-25.97325</v>
      </c>
      <c r="L2775" s="1">
        <v>32.572029999999998</v>
      </c>
      <c r="M2775" s="1" t="s">
        <v>69</v>
      </c>
      <c r="N2775" s="1">
        <v>0</v>
      </c>
      <c r="O2775" s="1">
        <v>2.6272389999999999</v>
      </c>
      <c r="P2775" s="1">
        <v>23.381664000000001</v>
      </c>
      <c r="Q2775" s="1">
        <v>800000</v>
      </c>
      <c r="R2775" s="1" t="s">
        <v>459</v>
      </c>
      <c r="S2775" s="1" t="s">
        <v>71</v>
      </c>
      <c r="U2775" s="1" t="s">
        <v>182</v>
      </c>
      <c r="W2775" s="1" t="s">
        <v>183</v>
      </c>
      <c r="X2775" s="1" t="s">
        <v>3034</v>
      </c>
      <c r="Z2775" s="1" t="s">
        <v>155</v>
      </c>
      <c r="AA2775" s="1" t="s">
        <v>3035</v>
      </c>
      <c r="AJ2775" s="1" t="s">
        <v>76</v>
      </c>
      <c r="AK2775" s="1" t="s">
        <v>3036</v>
      </c>
      <c r="AL2775" s="1">
        <v>10000000</v>
      </c>
      <c r="AM2775" s="1" t="s">
        <v>78</v>
      </c>
      <c r="AN2775" s="1" t="s">
        <v>4302</v>
      </c>
      <c r="AO2775" s="1" t="s">
        <v>4406</v>
      </c>
      <c r="AP2775" s="1">
        <v>112000</v>
      </c>
      <c r="AR2775" s="1" t="s">
        <v>3037</v>
      </c>
      <c r="AU2775" s="1">
        <v>1</v>
      </c>
      <c r="AV2775" s="1">
        <v>1</v>
      </c>
      <c r="AW2775" s="1">
        <v>1</v>
      </c>
      <c r="AX2775" s="1">
        <v>1</v>
      </c>
      <c r="BE2775" s="1">
        <v>1</v>
      </c>
      <c r="BL2775" s="1" t="s">
        <v>3038</v>
      </c>
    </row>
    <row r="2776" spans="1:64" x14ac:dyDescent="0.5">
      <c r="A2776" s="1">
        <v>559</v>
      </c>
      <c r="B2776" s="1" t="s">
        <v>3031</v>
      </c>
      <c r="C2776" s="2">
        <v>43579</v>
      </c>
      <c r="D2776" s="1" t="s">
        <v>3032</v>
      </c>
      <c r="E2776" s="1" t="s">
        <v>3033</v>
      </c>
      <c r="F2776" s="1" t="s">
        <v>129</v>
      </c>
      <c r="G2776" s="1">
        <v>85</v>
      </c>
      <c r="H2776" s="1">
        <v>1</v>
      </c>
      <c r="I2776" s="1" t="s">
        <v>155</v>
      </c>
      <c r="J2776" s="1">
        <v>100</v>
      </c>
      <c r="K2776" s="1">
        <v>-25.97325</v>
      </c>
      <c r="L2776" s="1">
        <v>32.572029999999998</v>
      </c>
      <c r="M2776" s="1" t="s">
        <v>69</v>
      </c>
      <c r="N2776" s="1">
        <v>0</v>
      </c>
      <c r="O2776" s="1">
        <v>2.6272389999999999</v>
      </c>
      <c r="P2776" s="1">
        <v>23.381664000000001</v>
      </c>
      <c r="Q2776" s="1">
        <v>8500000</v>
      </c>
      <c r="R2776" s="1" t="s">
        <v>459</v>
      </c>
      <c r="S2776" s="1" t="s">
        <v>71</v>
      </c>
      <c r="U2776" s="1" t="s">
        <v>182</v>
      </c>
      <c r="W2776" s="1" t="s">
        <v>183</v>
      </c>
      <c r="X2776" s="1" t="s">
        <v>3034</v>
      </c>
      <c r="Z2776" s="1" t="s">
        <v>155</v>
      </c>
      <c r="AA2776" s="1" t="s">
        <v>3035</v>
      </c>
      <c r="AJ2776" s="1" t="s">
        <v>76</v>
      </c>
      <c r="AK2776" s="1" t="s">
        <v>3036</v>
      </c>
      <c r="AL2776" s="1">
        <v>10000000</v>
      </c>
      <c r="AM2776" s="1" t="s">
        <v>78</v>
      </c>
      <c r="AN2776" s="1" t="s">
        <v>4302</v>
      </c>
      <c r="AO2776" s="1" t="s">
        <v>4406</v>
      </c>
      <c r="AP2776" s="1">
        <v>112000</v>
      </c>
      <c r="AR2776" s="1" t="s">
        <v>3037</v>
      </c>
      <c r="AU2776" s="1">
        <v>1</v>
      </c>
      <c r="AV2776" s="1">
        <v>1</v>
      </c>
      <c r="AW2776" s="1">
        <v>1</v>
      </c>
      <c r="AX2776" s="1">
        <v>1</v>
      </c>
      <c r="BE2776" s="1">
        <v>1</v>
      </c>
      <c r="BL2776" s="1" t="s">
        <v>3038</v>
      </c>
    </row>
    <row r="2777" spans="1:64" x14ac:dyDescent="0.5">
      <c r="A2777" s="1">
        <v>488</v>
      </c>
      <c r="B2777" s="1" t="s">
        <v>3039</v>
      </c>
      <c r="C2777" s="2">
        <v>43440</v>
      </c>
      <c r="D2777" s="1" t="s">
        <v>3040</v>
      </c>
      <c r="E2777" s="1" t="s">
        <v>3041</v>
      </c>
      <c r="F2777" s="1" t="s">
        <v>283</v>
      </c>
      <c r="G2777" s="1">
        <v>100</v>
      </c>
      <c r="H2777" s="1">
        <v>4</v>
      </c>
      <c r="I2777" s="1" t="s">
        <v>89</v>
      </c>
      <c r="J2777" s="1">
        <v>23</v>
      </c>
      <c r="K2777" s="1">
        <v>6.8808540000000002</v>
      </c>
      <c r="L2777" s="1">
        <v>-1.167594</v>
      </c>
      <c r="M2777" s="1" t="s">
        <v>69</v>
      </c>
      <c r="N2777" s="1">
        <v>0</v>
      </c>
      <c r="O2777" s="1">
        <v>2.6272389999999999</v>
      </c>
      <c r="P2777" s="1">
        <v>23.381664000000001</v>
      </c>
      <c r="Q2777" s="1">
        <v>1352768</v>
      </c>
      <c r="R2777" s="1" t="s">
        <v>511</v>
      </c>
      <c r="S2777" s="1" t="s">
        <v>71</v>
      </c>
      <c r="T2777" s="1" t="s">
        <v>234</v>
      </c>
      <c r="U2777" s="1" t="s">
        <v>3042</v>
      </c>
      <c r="X2777" s="1" t="s">
        <v>3043</v>
      </c>
      <c r="Z2777" s="1" t="s">
        <v>89</v>
      </c>
      <c r="AA2777" s="1" t="s">
        <v>3044</v>
      </c>
      <c r="AJ2777" s="1" t="s">
        <v>76</v>
      </c>
      <c r="AK2777" s="1" t="s">
        <v>3045</v>
      </c>
      <c r="AL2777" s="1">
        <v>5881600</v>
      </c>
      <c r="AM2777" s="1" t="s">
        <v>109</v>
      </c>
      <c r="AN2777" s="1" t="s">
        <v>4702</v>
      </c>
      <c r="AO2777" s="1" t="s">
        <v>4703</v>
      </c>
      <c r="AP2777" s="1">
        <v>485000</v>
      </c>
    </row>
    <row r="2778" spans="1:64" x14ac:dyDescent="0.5">
      <c r="A2778" s="1">
        <v>488</v>
      </c>
      <c r="B2778" s="1" t="s">
        <v>3039</v>
      </c>
      <c r="C2778" s="2">
        <v>43440</v>
      </c>
      <c r="D2778" s="1" t="s">
        <v>3040</v>
      </c>
      <c r="E2778" s="1" t="s">
        <v>3041</v>
      </c>
      <c r="F2778" s="1" t="s">
        <v>283</v>
      </c>
      <c r="G2778" s="1">
        <v>100</v>
      </c>
      <c r="H2778" s="1">
        <v>4</v>
      </c>
      <c r="I2778" s="1" t="s">
        <v>156</v>
      </c>
      <c r="J2778" s="1">
        <v>27</v>
      </c>
      <c r="K2778" s="1">
        <v>17.570692000000001</v>
      </c>
      <c r="L2778" s="1">
        <v>-3.9961660000000001</v>
      </c>
      <c r="M2778" s="1" t="s">
        <v>69</v>
      </c>
      <c r="N2778" s="1">
        <v>0</v>
      </c>
      <c r="O2778" s="1">
        <v>2.6272389999999999</v>
      </c>
      <c r="P2778" s="1">
        <v>23.381664000000001</v>
      </c>
      <c r="Q2778" s="1">
        <v>1588032</v>
      </c>
      <c r="R2778" s="1" t="s">
        <v>511</v>
      </c>
      <c r="S2778" s="1" t="s">
        <v>71</v>
      </c>
      <c r="T2778" s="1" t="s">
        <v>234</v>
      </c>
      <c r="U2778" s="1" t="s">
        <v>3042</v>
      </c>
      <c r="X2778" s="1" t="s">
        <v>3043</v>
      </c>
      <c r="Z2778" s="1" t="s">
        <v>156</v>
      </c>
      <c r="AA2778" s="1" t="s">
        <v>3044</v>
      </c>
      <c r="AJ2778" s="1" t="s">
        <v>76</v>
      </c>
      <c r="AK2778" s="1" t="s">
        <v>3045</v>
      </c>
      <c r="AL2778" s="1">
        <v>5881600</v>
      </c>
      <c r="AM2778" s="1" t="s">
        <v>109</v>
      </c>
      <c r="AN2778" s="1" t="s">
        <v>4702</v>
      </c>
      <c r="AO2778" s="1" t="s">
        <v>4703</v>
      </c>
      <c r="AP2778" s="1">
        <v>485000</v>
      </c>
    </row>
    <row r="2779" spans="1:64" x14ac:dyDescent="0.5">
      <c r="A2779" s="1">
        <v>488</v>
      </c>
      <c r="B2779" s="1" t="s">
        <v>3039</v>
      </c>
      <c r="C2779" s="2">
        <v>43440</v>
      </c>
      <c r="D2779" s="1" t="s">
        <v>3040</v>
      </c>
      <c r="E2779" s="1" t="s">
        <v>3041</v>
      </c>
      <c r="F2779" s="1" t="s">
        <v>283</v>
      </c>
      <c r="G2779" s="1">
        <v>100</v>
      </c>
      <c r="H2779" s="1">
        <v>4</v>
      </c>
      <c r="I2779" s="1" t="s">
        <v>118</v>
      </c>
      <c r="J2779" s="1">
        <v>23</v>
      </c>
      <c r="K2779" s="1">
        <v>-6.4530960000000004</v>
      </c>
      <c r="L2779" s="1">
        <v>34.894539000000002</v>
      </c>
      <c r="M2779" s="1" t="s">
        <v>69</v>
      </c>
      <c r="N2779" s="1">
        <v>0</v>
      </c>
      <c r="O2779" s="1">
        <v>2.6272389999999999</v>
      </c>
      <c r="P2779" s="1">
        <v>23.381664000000001</v>
      </c>
      <c r="Q2779" s="1">
        <v>1352768</v>
      </c>
      <c r="R2779" s="1" t="s">
        <v>511</v>
      </c>
      <c r="S2779" s="1" t="s">
        <v>71</v>
      </c>
      <c r="T2779" s="1" t="s">
        <v>234</v>
      </c>
      <c r="U2779" s="1" t="s">
        <v>3042</v>
      </c>
      <c r="X2779" s="1" t="s">
        <v>3043</v>
      </c>
      <c r="Z2779" s="1" t="s">
        <v>118</v>
      </c>
      <c r="AA2779" s="1" t="s">
        <v>3044</v>
      </c>
      <c r="AJ2779" s="1" t="s">
        <v>76</v>
      </c>
      <c r="AK2779" s="1" t="s">
        <v>3045</v>
      </c>
      <c r="AL2779" s="1">
        <v>5881600</v>
      </c>
      <c r="AM2779" s="1" t="s">
        <v>109</v>
      </c>
      <c r="AN2779" s="1" t="s">
        <v>4702</v>
      </c>
      <c r="AO2779" s="1" t="s">
        <v>4703</v>
      </c>
      <c r="AP2779" s="1">
        <v>485000</v>
      </c>
    </row>
    <row r="2780" spans="1:64" x14ac:dyDescent="0.5">
      <c r="A2780" s="1">
        <v>488</v>
      </c>
      <c r="B2780" s="1" t="s">
        <v>3039</v>
      </c>
      <c r="C2780" s="2">
        <v>43440</v>
      </c>
      <c r="D2780" s="1" t="s">
        <v>3040</v>
      </c>
      <c r="E2780" s="1" t="s">
        <v>3041</v>
      </c>
      <c r="F2780" s="1" t="s">
        <v>283</v>
      </c>
      <c r="G2780" s="1">
        <v>100</v>
      </c>
      <c r="H2780" s="1">
        <v>4</v>
      </c>
      <c r="I2780" s="1" t="s">
        <v>139</v>
      </c>
      <c r="J2780" s="1">
        <v>27</v>
      </c>
      <c r="K2780" s="1">
        <v>9.1449999999999996</v>
      </c>
      <c r="L2780" s="1">
        <v>40.489674000000001</v>
      </c>
      <c r="M2780" s="1" t="s">
        <v>69</v>
      </c>
      <c r="N2780" s="1">
        <v>0</v>
      </c>
      <c r="O2780" s="1">
        <v>2.6272389999999999</v>
      </c>
      <c r="P2780" s="1">
        <v>23.381664000000001</v>
      </c>
      <c r="Q2780" s="1">
        <v>1588032</v>
      </c>
      <c r="R2780" s="1" t="s">
        <v>511</v>
      </c>
      <c r="S2780" s="1" t="s">
        <v>71</v>
      </c>
      <c r="T2780" s="1" t="s">
        <v>234</v>
      </c>
      <c r="U2780" s="1" t="s">
        <v>3042</v>
      </c>
      <c r="X2780" s="1" t="s">
        <v>3043</v>
      </c>
      <c r="Z2780" s="1" t="s">
        <v>139</v>
      </c>
      <c r="AA2780" s="1" t="s">
        <v>3044</v>
      </c>
      <c r="AJ2780" s="1" t="s">
        <v>76</v>
      </c>
      <c r="AK2780" s="1" t="s">
        <v>3045</v>
      </c>
      <c r="AL2780" s="1">
        <v>5881600</v>
      </c>
      <c r="AM2780" s="1" t="s">
        <v>109</v>
      </c>
      <c r="AN2780" s="1" t="s">
        <v>4702</v>
      </c>
      <c r="AO2780" s="1" t="s">
        <v>4703</v>
      </c>
      <c r="AP2780" s="1">
        <v>485000</v>
      </c>
    </row>
    <row r="2781" spans="1:64" x14ac:dyDescent="0.5">
      <c r="A2781" s="1">
        <v>216</v>
      </c>
      <c r="B2781" s="1" t="s">
        <v>3046</v>
      </c>
      <c r="C2781" s="2">
        <v>43371</v>
      </c>
      <c r="D2781" s="1" t="s">
        <v>3047</v>
      </c>
      <c r="E2781" s="1" t="s">
        <v>3048</v>
      </c>
      <c r="F2781" s="1" t="s">
        <v>127</v>
      </c>
      <c r="G2781" s="1">
        <v>20</v>
      </c>
      <c r="H2781" s="1">
        <v>5</v>
      </c>
      <c r="I2781" s="1" t="s">
        <v>139</v>
      </c>
      <c r="J2781" s="1">
        <v>25</v>
      </c>
      <c r="K2781" s="1">
        <v>9.1449999999999996</v>
      </c>
      <c r="L2781" s="1">
        <v>40.489674000000001</v>
      </c>
      <c r="M2781" s="1" t="s">
        <v>69</v>
      </c>
      <c r="N2781" s="1">
        <v>0</v>
      </c>
      <c r="O2781" s="1">
        <v>2.6272389999999999</v>
      </c>
      <c r="P2781" s="1">
        <v>23.381664000000001</v>
      </c>
      <c r="Q2781" s="1">
        <v>400000</v>
      </c>
      <c r="R2781" s="1" t="s">
        <v>984</v>
      </c>
      <c r="S2781" s="1" t="s">
        <v>91</v>
      </c>
      <c r="T2781" s="1" t="s">
        <v>104</v>
      </c>
      <c r="U2781" s="1" t="s">
        <v>105</v>
      </c>
      <c r="X2781" s="1" t="s">
        <v>3049</v>
      </c>
      <c r="Z2781" s="1" t="s">
        <v>139</v>
      </c>
      <c r="AA2781" s="1" t="s">
        <v>3050</v>
      </c>
      <c r="AJ2781" s="1" t="s">
        <v>76</v>
      </c>
      <c r="AK2781" s="1" t="s">
        <v>3051</v>
      </c>
      <c r="AL2781" s="1">
        <v>8000000</v>
      </c>
      <c r="AM2781" s="1" t="s">
        <v>109</v>
      </c>
      <c r="AN2781" s="1" t="s">
        <v>4704</v>
      </c>
      <c r="AO2781" s="1" t="s">
        <v>4332</v>
      </c>
    </row>
    <row r="2782" spans="1:64" x14ac:dyDescent="0.5">
      <c r="A2782" s="1">
        <v>216</v>
      </c>
      <c r="B2782" s="1" t="s">
        <v>3046</v>
      </c>
      <c r="C2782" s="2">
        <v>43371</v>
      </c>
      <c r="D2782" s="1" t="s">
        <v>3047</v>
      </c>
      <c r="E2782" s="1" t="s">
        <v>3048</v>
      </c>
      <c r="F2782" s="1" t="s">
        <v>98</v>
      </c>
      <c r="G2782" s="1">
        <v>20</v>
      </c>
      <c r="H2782" s="1">
        <v>5</v>
      </c>
      <c r="I2782" s="1" t="s">
        <v>139</v>
      </c>
      <c r="J2782" s="1">
        <v>25</v>
      </c>
      <c r="K2782" s="1">
        <v>9.1449999999999996</v>
      </c>
      <c r="L2782" s="1">
        <v>40.489674000000001</v>
      </c>
      <c r="M2782" s="1" t="s">
        <v>69</v>
      </c>
      <c r="N2782" s="1">
        <v>0</v>
      </c>
      <c r="O2782" s="1">
        <v>2.6272389999999999</v>
      </c>
      <c r="P2782" s="1">
        <v>23.381664000000001</v>
      </c>
      <c r="Q2782" s="1">
        <v>400000</v>
      </c>
      <c r="R2782" s="1" t="s">
        <v>984</v>
      </c>
      <c r="S2782" s="1" t="s">
        <v>91</v>
      </c>
      <c r="T2782" s="1" t="s">
        <v>104</v>
      </c>
      <c r="U2782" s="1" t="s">
        <v>105</v>
      </c>
      <c r="X2782" s="1" t="s">
        <v>3049</v>
      </c>
      <c r="Z2782" s="1" t="s">
        <v>139</v>
      </c>
      <c r="AA2782" s="1" t="s">
        <v>3050</v>
      </c>
      <c r="AJ2782" s="1" t="s">
        <v>76</v>
      </c>
      <c r="AK2782" s="1" t="s">
        <v>3051</v>
      </c>
      <c r="AL2782" s="1">
        <v>8000000</v>
      </c>
      <c r="AM2782" s="1" t="s">
        <v>109</v>
      </c>
      <c r="AN2782" s="1" t="s">
        <v>4704</v>
      </c>
      <c r="AO2782" s="1" t="s">
        <v>4332</v>
      </c>
    </row>
    <row r="2783" spans="1:64" x14ac:dyDescent="0.5">
      <c r="A2783" s="1">
        <v>216</v>
      </c>
      <c r="B2783" s="1" t="s">
        <v>3046</v>
      </c>
      <c r="C2783" s="2">
        <v>43371</v>
      </c>
      <c r="D2783" s="1" t="s">
        <v>3047</v>
      </c>
      <c r="E2783" s="1" t="s">
        <v>3048</v>
      </c>
      <c r="F2783" s="1" t="s">
        <v>128</v>
      </c>
      <c r="G2783" s="1">
        <v>60</v>
      </c>
      <c r="H2783" s="1">
        <v>5</v>
      </c>
      <c r="I2783" s="1" t="s">
        <v>139</v>
      </c>
      <c r="J2783" s="1">
        <v>25</v>
      </c>
      <c r="K2783" s="1">
        <v>9.1449999999999996</v>
      </c>
      <c r="L2783" s="1">
        <v>40.489674000000001</v>
      </c>
      <c r="M2783" s="1" t="s">
        <v>69</v>
      </c>
      <c r="N2783" s="1">
        <v>0</v>
      </c>
      <c r="O2783" s="1">
        <v>2.6272389999999999</v>
      </c>
      <c r="P2783" s="1">
        <v>23.381664000000001</v>
      </c>
      <c r="Q2783" s="1">
        <v>1200000</v>
      </c>
      <c r="R2783" s="1" t="s">
        <v>984</v>
      </c>
      <c r="S2783" s="1" t="s">
        <v>91</v>
      </c>
      <c r="T2783" s="1" t="s">
        <v>104</v>
      </c>
      <c r="U2783" s="1" t="s">
        <v>105</v>
      </c>
      <c r="X2783" s="1" t="s">
        <v>3049</v>
      </c>
      <c r="Z2783" s="1" t="s">
        <v>139</v>
      </c>
      <c r="AA2783" s="1" t="s">
        <v>3050</v>
      </c>
      <c r="AJ2783" s="1" t="s">
        <v>76</v>
      </c>
      <c r="AK2783" s="1" t="s">
        <v>3051</v>
      </c>
      <c r="AL2783" s="1">
        <v>8000000</v>
      </c>
      <c r="AM2783" s="1" t="s">
        <v>109</v>
      </c>
      <c r="AN2783" s="1" t="s">
        <v>4704</v>
      </c>
      <c r="AO2783" s="1" t="s">
        <v>4332</v>
      </c>
    </row>
    <row r="2784" spans="1:64" x14ac:dyDescent="0.5">
      <c r="A2784" s="1">
        <v>216</v>
      </c>
      <c r="B2784" s="1" t="s">
        <v>3046</v>
      </c>
      <c r="C2784" s="2">
        <v>43371</v>
      </c>
      <c r="D2784" s="1" t="s">
        <v>3047</v>
      </c>
      <c r="E2784" s="1" t="s">
        <v>3048</v>
      </c>
      <c r="F2784" s="1" t="s">
        <v>127</v>
      </c>
      <c r="G2784" s="1">
        <v>20</v>
      </c>
      <c r="H2784" s="1">
        <v>5</v>
      </c>
      <c r="I2784" s="1" t="s">
        <v>156</v>
      </c>
      <c r="J2784" s="1">
        <v>8</v>
      </c>
      <c r="K2784" s="1">
        <v>17.570692000000001</v>
      </c>
      <c r="L2784" s="1">
        <v>-3.9961660000000001</v>
      </c>
      <c r="M2784" s="1" t="s">
        <v>69</v>
      </c>
      <c r="N2784" s="1">
        <v>0</v>
      </c>
      <c r="O2784" s="1">
        <v>2.6272389999999999</v>
      </c>
      <c r="P2784" s="1">
        <v>23.381664000000001</v>
      </c>
      <c r="Q2784" s="1">
        <v>128000</v>
      </c>
      <c r="R2784" s="1" t="s">
        <v>984</v>
      </c>
      <c r="S2784" s="1" t="s">
        <v>91</v>
      </c>
      <c r="T2784" s="1" t="s">
        <v>104</v>
      </c>
      <c r="U2784" s="1" t="s">
        <v>105</v>
      </c>
      <c r="X2784" s="1" t="s">
        <v>3049</v>
      </c>
      <c r="Z2784" s="1" t="s">
        <v>156</v>
      </c>
      <c r="AA2784" s="1" t="s">
        <v>3050</v>
      </c>
      <c r="AJ2784" s="1" t="s">
        <v>76</v>
      </c>
      <c r="AK2784" s="1" t="s">
        <v>3051</v>
      </c>
      <c r="AL2784" s="1">
        <v>8000000</v>
      </c>
      <c r="AM2784" s="1" t="s">
        <v>109</v>
      </c>
      <c r="AN2784" s="1" t="s">
        <v>4704</v>
      </c>
      <c r="AO2784" s="1" t="s">
        <v>4332</v>
      </c>
    </row>
    <row r="2785" spans="1:62" x14ac:dyDescent="0.5">
      <c r="A2785" s="1">
        <v>216</v>
      </c>
      <c r="B2785" s="1" t="s">
        <v>3046</v>
      </c>
      <c r="C2785" s="2">
        <v>43371</v>
      </c>
      <c r="D2785" s="1" t="s">
        <v>3047</v>
      </c>
      <c r="E2785" s="1" t="s">
        <v>3048</v>
      </c>
      <c r="F2785" s="1" t="s">
        <v>98</v>
      </c>
      <c r="G2785" s="1">
        <v>20</v>
      </c>
      <c r="H2785" s="1">
        <v>5</v>
      </c>
      <c r="I2785" s="1" t="s">
        <v>156</v>
      </c>
      <c r="J2785" s="1">
        <v>8</v>
      </c>
      <c r="K2785" s="1">
        <v>17.570692000000001</v>
      </c>
      <c r="L2785" s="1">
        <v>-3.9961660000000001</v>
      </c>
      <c r="M2785" s="1" t="s">
        <v>69</v>
      </c>
      <c r="N2785" s="1">
        <v>0</v>
      </c>
      <c r="O2785" s="1">
        <v>2.6272389999999999</v>
      </c>
      <c r="P2785" s="1">
        <v>23.381664000000001</v>
      </c>
      <c r="Q2785" s="1">
        <v>128000</v>
      </c>
      <c r="R2785" s="1" t="s">
        <v>984</v>
      </c>
      <c r="S2785" s="1" t="s">
        <v>91</v>
      </c>
      <c r="T2785" s="1" t="s">
        <v>104</v>
      </c>
      <c r="U2785" s="1" t="s">
        <v>105</v>
      </c>
      <c r="X2785" s="1" t="s">
        <v>3049</v>
      </c>
      <c r="Z2785" s="1" t="s">
        <v>156</v>
      </c>
      <c r="AA2785" s="1" t="s">
        <v>3050</v>
      </c>
      <c r="AJ2785" s="1" t="s">
        <v>76</v>
      </c>
      <c r="AK2785" s="1" t="s">
        <v>3051</v>
      </c>
      <c r="AL2785" s="1">
        <v>8000000</v>
      </c>
      <c r="AM2785" s="1" t="s">
        <v>109</v>
      </c>
      <c r="AN2785" s="1" t="s">
        <v>4704</v>
      </c>
      <c r="AO2785" s="1" t="s">
        <v>4332</v>
      </c>
    </row>
    <row r="2786" spans="1:62" x14ac:dyDescent="0.5">
      <c r="A2786" s="1">
        <v>216</v>
      </c>
      <c r="B2786" s="1" t="s">
        <v>3046</v>
      </c>
      <c r="C2786" s="2">
        <v>43371</v>
      </c>
      <c r="D2786" s="1" t="s">
        <v>3047</v>
      </c>
      <c r="E2786" s="1" t="s">
        <v>3048</v>
      </c>
      <c r="F2786" s="1" t="s">
        <v>128</v>
      </c>
      <c r="G2786" s="1">
        <v>60</v>
      </c>
      <c r="H2786" s="1">
        <v>5</v>
      </c>
      <c r="I2786" s="1" t="s">
        <v>156</v>
      </c>
      <c r="J2786" s="1">
        <v>8</v>
      </c>
      <c r="K2786" s="1">
        <v>17.570692000000001</v>
      </c>
      <c r="L2786" s="1">
        <v>-3.9961660000000001</v>
      </c>
      <c r="M2786" s="1" t="s">
        <v>69</v>
      </c>
      <c r="N2786" s="1">
        <v>0</v>
      </c>
      <c r="O2786" s="1">
        <v>2.6272389999999999</v>
      </c>
      <c r="P2786" s="1">
        <v>23.381664000000001</v>
      </c>
      <c r="Q2786" s="1">
        <v>384000</v>
      </c>
      <c r="R2786" s="1" t="s">
        <v>984</v>
      </c>
      <c r="S2786" s="1" t="s">
        <v>91</v>
      </c>
      <c r="T2786" s="1" t="s">
        <v>104</v>
      </c>
      <c r="U2786" s="1" t="s">
        <v>105</v>
      </c>
      <c r="X2786" s="1" t="s">
        <v>3049</v>
      </c>
      <c r="Z2786" s="1" t="s">
        <v>156</v>
      </c>
      <c r="AA2786" s="1" t="s">
        <v>3050</v>
      </c>
      <c r="AJ2786" s="1" t="s">
        <v>76</v>
      </c>
      <c r="AK2786" s="1" t="s">
        <v>3051</v>
      </c>
      <c r="AL2786" s="1">
        <v>8000000</v>
      </c>
      <c r="AM2786" s="1" t="s">
        <v>109</v>
      </c>
      <c r="AN2786" s="1" t="s">
        <v>4704</v>
      </c>
      <c r="AO2786" s="1" t="s">
        <v>4332</v>
      </c>
    </row>
    <row r="2787" spans="1:62" x14ac:dyDescent="0.5">
      <c r="A2787" s="1">
        <v>216</v>
      </c>
      <c r="B2787" s="1" t="s">
        <v>3046</v>
      </c>
      <c r="C2787" s="2">
        <v>43371</v>
      </c>
      <c r="D2787" s="1" t="s">
        <v>3047</v>
      </c>
      <c r="E2787" s="1" t="s">
        <v>3048</v>
      </c>
      <c r="F2787" s="1" t="s">
        <v>127</v>
      </c>
      <c r="G2787" s="1">
        <v>20</v>
      </c>
      <c r="H2787" s="1">
        <v>5</v>
      </c>
      <c r="I2787" s="1" t="s">
        <v>89</v>
      </c>
      <c r="J2787" s="1">
        <v>16</v>
      </c>
      <c r="K2787" s="1">
        <v>6.8808540000000002</v>
      </c>
      <c r="L2787" s="1">
        <v>-1.167594</v>
      </c>
      <c r="M2787" s="1" t="s">
        <v>69</v>
      </c>
      <c r="N2787" s="1">
        <v>0</v>
      </c>
      <c r="O2787" s="1">
        <v>2.6272389999999999</v>
      </c>
      <c r="P2787" s="1">
        <v>23.381664000000001</v>
      </c>
      <c r="Q2787" s="1">
        <v>256000</v>
      </c>
      <c r="R2787" s="1" t="s">
        <v>984</v>
      </c>
      <c r="S2787" s="1" t="s">
        <v>91</v>
      </c>
      <c r="T2787" s="1" t="s">
        <v>104</v>
      </c>
      <c r="U2787" s="1" t="s">
        <v>105</v>
      </c>
      <c r="X2787" s="1" t="s">
        <v>3049</v>
      </c>
      <c r="Z2787" s="1" t="s">
        <v>89</v>
      </c>
      <c r="AA2787" s="1" t="s">
        <v>3050</v>
      </c>
      <c r="AJ2787" s="1" t="s">
        <v>76</v>
      </c>
      <c r="AK2787" s="1" t="s">
        <v>3051</v>
      </c>
      <c r="AL2787" s="1">
        <v>8000000</v>
      </c>
      <c r="AM2787" s="1" t="s">
        <v>109</v>
      </c>
      <c r="AN2787" s="1" t="s">
        <v>4704</v>
      </c>
      <c r="AO2787" s="1" t="s">
        <v>4332</v>
      </c>
    </row>
    <row r="2788" spans="1:62" x14ac:dyDescent="0.5">
      <c r="A2788" s="1">
        <v>216</v>
      </c>
      <c r="B2788" s="1" t="s">
        <v>3046</v>
      </c>
      <c r="C2788" s="2">
        <v>43371</v>
      </c>
      <c r="D2788" s="1" t="s">
        <v>3047</v>
      </c>
      <c r="E2788" s="1" t="s">
        <v>3048</v>
      </c>
      <c r="F2788" s="1" t="s">
        <v>98</v>
      </c>
      <c r="G2788" s="1">
        <v>20</v>
      </c>
      <c r="H2788" s="1">
        <v>5</v>
      </c>
      <c r="I2788" s="1" t="s">
        <v>89</v>
      </c>
      <c r="J2788" s="1">
        <v>16</v>
      </c>
      <c r="K2788" s="1">
        <v>6.8808540000000002</v>
      </c>
      <c r="L2788" s="1">
        <v>-1.167594</v>
      </c>
      <c r="M2788" s="1" t="s">
        <v>69</v>
      </c>
      <c r="N2788" s="1">
        <v>0</v>
      </c>
      <c r="O2788" s="1">
        <v>2.6272389999999999</v>
      </c>
      <c r="P2788" s="1">
        <v>23.381664000000001</v>
      </c>
      <c r="Q2788" s="1">
        <v>256000</v>
      </c>
      <c r="R2788" s="1" t="s">
        <v>984</v>
      </c>
      <c r="S2788" s="1" t="s">
        <v>91</v>
      </c>
      <c r="T2788" s="1" t="s">
        <v>104</v>
      </c>
      <c r="U2788" s="1" t="s">
        <v>105</v>
      </c>
      <c r="X2788" s="1" t="s">
        <v>3049</v>
      </c>
      <c r="Z2788" s="1" t="s">
        <v>89</v>
      </c>
      <c r="AA2788" s="1" t="s">
        <v>3050</v>
      </c>
      <c r="AJ2788" s="1" t="s">
        <v>76</v>
      </c>
      <c r="AK2788" s="1" t="s">
        <v>3051</v>
      </c>
      <c r="AL2788" s="1">
        <v>8000000</v>
      </c>
      <c r="AM2788" s="1" t="s">
        <v>109</v>
      </c>
      <c r="AN2788" s="1" t="s">
        <v>4704</v>
      </c>
      <c r="AO2788" s="1" t="s">
        <v>4332</v>
      </c>
    </row>
    <row r="2789" spans="1:62" x14ac:dyDescent="0.5">
      <c r="A2789" s="1">
        <v>216</v>
      </c>
      <c r="B2789" s="1" t="s">
        <v>3046</v>
      </c>
      <c r="C2789" s="2">
        <v>43371</v>
      </c>
      <c r="D2789" s="1" t="s">
        <v>3047</v>
      </c>
      <c r="E2789" s="1" t="s">
        <v>3048</v>
      </c>
      <c r="F2789" s="1" t="s">
        <v>128</v>
      </c>
      <c r="G2789" s="1">
        <v>60</v>
      </c>
      <c r="H2789" s="1">
        <v>5</v>
      </c>
      <c r="I2789" s="1" t="s">
        <v>89</v>
      </c>
      <c r="J2789" s="1">
        <v>16</v>
      </c>
      <c r="K2789" s="1">
        <v>6.8808540000000002</v>
      </c>
      <c r="L2789" s="1">
        <v>-1.167594</v>
      </c>
      <c r="M2789" s="1" t="s">
        <v>69</v>
      </c>
      <c r="N2789" s="1">
        <v>0</v>
      </c>
      <c r="O2789" s="1">
        <v>2.6272389999999999</v>
      </c>
      <c r="P2789" s="1">
        <v>23.381664000000001</v>
      </c>
      <c r="Q2789" s="1">
        <v>768000</v>
      </c>
      <c r="R2789" s="1" t="s">
        <v>984</v>
      </c>
      <c r="S2789" s="1" t="s">
        <v>91</v>
      </c>
      <c r="T2789" s="1" t="s">
        <v>104</v>
      </c>
      <c r="U2789" s="1" t="s">
        <v>105</v>
      </c>
      <c r="X2789" s="1" t="s">
        <v>3049</v>
      </c>
      <c r="Z2789" s="1" t="s">
        <v>89</v>
      </c>
      <c r="AA2789" s="1" t="s">
        <v>3050</v>
      </c>
      <c r="AJ2789" s="1" t="s">
        <v>76</v>
      </c>
      <c r="AK2789" s="1" t="s">
        <v>3051</v>
      </c>
      <c r="AL2789" s="1">
        <v>8000000</v>
      </c>
      <c r="AM2789" s="1" t="s">
        <v>109</v>
      </c>
      <c r="AN2789" s="1" t="s">
        <v>4704</v>
      </c>
      <c r="AO2789" s="1" t="s">
        <v>4332</v>
      </c>
    </row>
    <row r="2790" spans="1:62" x14ac:dyDescent="0.5">
      <c r="A2790" s="1">
        <v>216</v>
      </c>
      <c r="B2790" s="1" t="s">
        <v>3046</v>
      </c>
      <c r="C2790" s="2">
        <v>43371</v>
      </c>
      <c r="D2790" s="1" t="s">
        <v>3047</v>
      </c>
      <c r="E2790" s="1" t="s">
        <v>3048</v>
      </c>
      <c r="F2790" s="1" t="s">
        <v>127</v>
      </c>
      <c r="G2790" s="1">
        <v>20</v>
      </c>
      <c r="H2790" s="1">
        <v>5</v>
      </c>
      <c r="I2790" s="1" t="s">
        <v>499</v>
      </c>
      <c r="J2790" s="1">
        <v>37</v>
      </c>
      <c r="K2790" s="1">
        <v>-13.254308</v>
      </c>
      <c r="L2790" s="1">
        <v>34.301524999999998</v>
      </c>
      <c r="M2790" s="1" t="s">
        <v>69</v>
      </c>
      <c r="N2790" s="1">
        <v>0</v>
      </c>
      <c r="O2790" s="1">
        <v>2.6272389999999999</v>
      </c>
      <c r="P2790" s="1">
        <v>23.381664000000001</v>
      </c>
      <c r="Q2790" s="1">
        <v>592000</v>
      </c>
      <c r="R2790" s="1" t="s">
        <v>984</v>
      </c>
      <c r="S2790" s="1" t="s">
        <v>91</v>
      </c>
      <c r="T2790" s="1" t="s">
        <v>104</v>
      </c>
      <c r="U2790" s="1" t="s">
        <v>105</v>
      </c>
      <c r="X2790" s="1" t="s">
        <v>3049</v>
      </c>
      <c r="Z2790" s="1" t="s">
        <v>499</v>
      </c>
      <c r="AA2790" s="1" t="s">
        <v>3050</v>
      </c>
      <c r="AJ2790" s="1" t="s">
        <v>76</v>
      </c>
      <c r="AK2790" s="1" t="s">
        <v>3051</v>
      </c>
      <c r="AL2790" s="1">
        <v>8000000</v>
      </c>
      <c r="AM2790" s="1" t="s">
        <v>109</v>
      </c>
      <c r="AN2790" s="1" t="s">
        <v>4704</v>
      </c>
      <c r="AO2790" s="1" t="s">
        <v>4332</v>
      </c>
    </row>
    <row r="2791" spans="1:62" x14ac:dyDescent="0.5">
      <c r="A2791" s="1">
        <v>216</v>
      </c>
      <c r="B2791" s="1" t="s">
        <v>3046</v>
      </c>
      <c r="C2791" s="2">
        <v>43371</v>
      </c>
      <c r="D2791" s="1" t="s">
        <v>3047</v>
      </c>
      <c r="E2791" s="1" t="s">
        <v>3048</v>
      </c>
      <c r="F2791" s="1" t="s">
        <v>98</v>
      </c>
      <c r="G2791" s="1">
        <v>20</v>
      </c>
      <c r="H2791" s="1">
        <v>5</v>
      </c>
      <c r="I2791" s="1" t="s">
        <v>499</v>
      </c>
      <c r="J2791" s="1">
        <v>37</v>
      </c>
      <c r="K2791" s="1">
        <v>-13.254308</v>
      </c>
      <c r="L2791" s="1">
        <v>34.301524999999998</v>
      </c>
      <c r="M2791" s="1" t="s">
        <v>69</v>
      </c>
      <c r="N2791" s="1">
        <v>0</v>
      </c>
      <c r="O2791" s="1">
        <v>2.6272389999999999</v>
      </c>
      <c r="P2791" s="1">
        <v>23.381664000000001</v>
      </c>
      <c r="Q2791" s="1">
        <v>592000</v>
      </c>
      <c r="R2791" s="1" t="s">
        <v>984</v>
      </c>
      <c r="S2791" s="1" t="s">
        <v>91</v>
      </c>
      <c r="T2791" s="1" t="s">
        <v>104</v>
      </c>
      <c r="U2791" s="1" t="s">
        <v>105</v>
      </c>
      <c r="X2791" s="1" t="s">
        <v>3049</v>
      </c>
      <c r="Z2791" s="1" t="s">
        <v>499</v>
      </c>
      <c r="AA2791" s="1" t="s">
        <v>3050</v>
      </c>
      <c r="AJ2791" s="1" t="s">
        <v>76</v>
      </c>
      <c r="AK2791" s="1" t="s">
        <v>3051</v>
      </c>
      <c r="AL2791" s="1">
        <v>8000000</v>
      </c>
      <c r="AM2791" s="1" t="s">
        <v>109</v>
      </c>
      <c r="AN2791" s="1" t="s">
        <v>4704</v>
      </c>
      <c r="AO2791" s="1" t="s">
        <v>4332</v>
      </c>
    </row>
    <row r="2792" spans="1:62" x14ac:dyDescent="0.5">
      <c r="A2792" s="1">
        <v>216</v>
      </c>
      <c r="B2792" s="1" t="s">
        <v>3046</v>
      </c>
      <c r="C2792" s="2">
        <v>43371</v>
      </c>
      <c r="D2792" s="1" t="s">
        <v>3047</v>
      </c>
      <c r="E2792" s="1" t="s">
        <v>3048</v>
      </c>
      <c r="F2792" s="1" t="s">
        <v>128</v>
      </c>
      <c r="G2792" s="1">
        <v>60</v>
      </c>
      <c r="H2792" s="1">
        <v>5</v>
      </c>
      <c r="I2792" s="1" t="s">
        <v>499</v>
      </c>
      <c r="J2792" s="1">
        <v>37</v>
      </c>
      <c r="K2792" s="1">
        <v>-13.254308</v>
      </c>
      <c r="L2792" s="1">
        <v>34.301524999999998</v>
      </c>
      <c r="M2792" s="1" t="s">
        <v>69</v>
      </c>
      <c r="N2792" s="1">
        <v>0</v>
      </c>
      <c r="O2792" s="1">
        <v>2.6272389999999999</v>
      </c>
      <c r="P2792" s="1">
        <v>23.381664000000001</v>
      </c>
      <c r="Q2792" s="1">
        <v>1776000</v>
      </c>
      <c r="R2792" s="1" t="s">
        <v>984</v>
      </c>
      <c r="S2792" s="1" t="s">
        <v>91</v>
      </c>
      <c r="T2792" s="1" t="s">
        <v>104</v>
      </c>
      <c r="U2792" s="1" t="s">
        <v>105</v>
      </c>
      <c r="X2792" s="1" t="s">
        <v>3049</v>
      </c>
      <c r="Z2792" s="1" t="s">
        <v>499</v>
      </c>
      <c r="AA2792" s="1" t="s">
        <v>3050</v>
      </c>
      <c r="AJ2792" s="1" t="s">
        <v>76</v>
      </c>
      <c r="AK2792" s="1" t="s">
        <v>3051</v>
      </c>
      <c r="AL2792" s="1">
        <v>8000000</v>
      </c>
      <c r="AM2792" s="1" t="s">
        <v>109</v>
      </c>
      <c r="AN2792" s="1" t="s">
        <v>4704</v>
      </c>
      <c r="AO2792" s="1" t="s">
        <v>4332</v>
      </c>
    </row>
    <row r="2793" spans="1:62" x14ac:dyDescent="0.5">
      <c r="A2793" s="1">
        <v>216</v>
      </c>
      <c r="B2793" s="1" t="s">
        <v>3046</v>
      </c>
      <c r="C2793" s="2">
        <v>43371</v>
      </c>
      <c r="D2793" s="1" t="s">
        <v>3047</v>
      </c>
      <c r="E2793" s="1" t="s">
        <v>3048</v>
      </c>
      <c r="F2793" s="1" t="s">
        <v>127</v>
      </c>
      <c r="G2793" s="1">
        <v>20</v>
      </c>
      <c r="H2793" s="1">
        <v>5</v>
      </c>
      <c r="I2793" s="1" t="s">
        <v>1053</v>
      </c>
      <c r="J2793" s="1">
        <v>14</v>
      </c>
      <c r="K2793" s="1">
        <v>17.607787999999999</v>
      </c>
      <c r="L2793" s="1">
        <v>8.0816660000000002</v>
      </c>
      <c r="M2793" s="1" t="s">
        <v>69</v>
      </c>
      <c r="N2793" s="1">
        <v>0</v>
      </c>
      <c r="O2793" s="1">
        <v>2.6272389999999999</v>
      </c>
      <c r="P2793" s="1">
        <v>23.381664000000001</v>
      </c>
      <c r="Q2793" s="1">
        <v>224000</v>
      </c>
      <c r="R2793" s="1" t="s">
        <v>984</v>
      </c>
      <c r="S2793" s="1" t="s">
        <v>91</v>
      </c>
      <c r="T2793" s="1" t="s">
        <v>104</v>
      </c>
      <c r="U2793" s="1" t="s">
        <v>105</v>
      </c>
      <c r="X2793" s="1" t="s">
        <v>3049</v>
      </c>
      <c r="Z2793" s="1" t="s">
        <v>1053</v>
      </c>
      <c r="AA2793" s="1" t="s">
        <v>3050</v>
      </c>
      <c r="AJ2793" s="1" t="s">
        <v>76</v>
      </c>
      <c r="AK2793" s="1" t="s">
        <v>3051</v>
      </c>
      <c r="AL2793" s="1">
        <v>8000000</v>
      </c>
      <c r="AM2793" s="1" t="s">
        <v>109</v>
      </c>
      <c r="AN2793" s="1" t="s">
        <v>4704</v>
      </c>
      <c r="AO2793" s="1" t="s">
        <v>4332</v>
      </c>
    </row>
    <row r="2794" spans="1:62" x14ac:dyDescent="0.5">
      <c r="A2794" s="1">
        <v>216</v>
      </c>
      <c r="B2794" s="1" t="s">
        <v>3046</v>
      </c>
      <c r="C2794" s="2">
        <v>43371</v>
      </c>
      <c r="D2794" s="1" t="s">
        <v>3047</v>
      </c>
      <c r="E2794" s="1" t="s">
        <v>3048</v>
      </c>
      <c r="F2794" s="1" t="s">
        <v>98</v>
      </c>
      <c r="G2794" s="1">
        <v>20</v>
      </c>
      <c r="H2794" s="1">
        <v>5</v>
      </c>
      <c r="I2794" s="1" t="s">
        <v>1053</v>
      </c>
      <c r="J2794" s="1">
        <v>14</v>
      </c>
      <c r="K2794" s="1">
        <v>17.607787999999999</v>
      </c>
      <c r="L2794" s="1">
        <v>8.0816660000000002</v>
      </c>
      <c r="M2794" s="1" t="s">
        <v>69</v>
      </c>
      <c r="N2794" s="1">
        <v>0</v>
      </c>
      <c r="O2794" s="1">
        <v>2.6272389999999999</v>
      </c>
      <c r="P2794" s="1">
        <v>23.381664000000001</v>
      </c>
      <c r="Q2794" s="1">
        <v>224000</v>
      </c>
      <c r="R2794" s="1" t="s">
        <v>984</v>
      </c>
      <c r="S2794" s="1" t="s">
        <v>91</v>
      </c>
      <c r="T2794" s="1" t="s">
        <v>104</v>
      </c>
      <c r="U2794" s="1" t="s">
        <v>105</v>
      </c>
      <c r="X2794" s="1" t="s">
        <v>3049</v>
      </c>
      <c r="Z2794" s="1" t="s">
        <v>1053</v>
      </c>
      <c r="AA2794" s="1" t="s">
        <v>3050</v>
      </c>
      <c r="AJ2794" s="1" t="s">
        <v>76</v>
      </c>
      <c r="AK2794" s="1" t="s">
        <v>3051</v>
      </c>
      <c r="AL2794" s="1">
        <v>8000000</v>
      </c>
      <c r="AM2794" s="1" t="s">
        <v>109</v>
      </c>
      <c r="AN2794" s="1" t="s">
        <v>4704</v>
      </c>
      <c r="AO2794" s="1" t="s">
        <v>4332</v>
      </c>
    </row>
    <row r="2795" spans="1:62" x14ac:dyDescent="0.5">
      <c r="A2795" s="1">
        <v>216</v>
      </c>
      <c r="B2795" s="1" t="s">
        <v>3046</v>
      </c>
      <c r="C2795" s="2">
        <v>43371</v>
      </c>
      <c r="D2795" s="1" t="s">
        <v>3047</v>
      </c>
      <c r="E2795" s="1" t="s">
        <v>3048</v>
      </c>
      <c r="F2795" s="1" t="s">
        <v>128</v>
      </c>
      <c r="G2795" s="1">
        <v>60</v>
      </c>
      <c r="H2795" s="1">
        <v>5</v>
      </c>
      <c r="I2795" s="1" t="s">
        <v>1053</v>
      </c>
      <c r="J2795" s="1">
        <v>14</v>
      </c>
      <c r="K2795" s="1">
        <v>17.607787999999999</v>
      </c>
      <c r="L2795" s="1">
        <v>8.0816660000000002</v>
      </c>
      <c r="M2795" s="1" t="s">
        <v>69</v>
      </c>
      <c r="N2795" s="1">
        <v>0</v>
      </c>
      <c r="O2795" s="1">
        <v>2.6272389999999999</v>
      </c>
      <c r="P2795" s="1">
        <v>23.381664000000001</v>
      </c>
      <c r="Q2795" s="1">
        <v>672000</v>
      </c>
      <c r="R2795" s="1" t="s">
        <v>984</v>
      </c>
      <c r="S2795" s="1" t="s">
        <v>91</v>
      </c>
      <c r="T2795" s="1" t="s">
        <v>104</v>
      </c>
      <c r="U2795" s="1" t="s">
        <v>105</v>
      </c>
      <c r="X2795" s="1" t="s">
        <v>3049</v>
      </c>
      <c r="Z2795" s="1" t="s">
        <v>1053</v>
      </c>
      <c r="AA2795" s="1" t="s">
        <v>3050</v>
      </c>
      <c r="AJ2795" s="1" t="s">
        <v>76</v>
      </c>
      <c r="AK2795" s="1" t="s">
        <v>3051</v>
      </c>
      <c r="AL2795" s="1">
        <v>8000000</v>
      </c>
      <c r="AM2795" s="1" t="s">
        <v>109</v>
      </c>
      <c r="AN2795" s="1" t="s">
        <v>4704</v>
      </c>
      <c r="AO2795" s="1" t="s">
        <v>4332</v>
      </c>
    </row>
    <row r="2796" spans="1:62" x14ac:dyDescent="0.5">
      <c r="A2796" s="1">
        <v>446</v>
      </c>
      <c r="B2796" s="1" t="s">
        <v>3052</v>
      </c>
      <c r="C2796" s="2">
        <v>43579</v>
      </c>
      <c r="D2796" s="1" t="s">
        <v>3053</v>
      </c>
      <c r="E2796" s="1" t="s">
        <v>3054</v>
      </c>
      <c r="F2796" s="1" t="s">
        <v>127</v>
      </c>
      <c r="G2796" s="1">
        <v>25</v>
      </c>
      <c r="H2796" s="1">
        <v>1</v>
      </c>
      <c r="I2796" s="1" t="s">
        <v>952</v>
      </c>
      <c r="J2796" s="1">
        <v>100</v>
      </c>
      <c r="K2796" s="1">
        <v>15.605589</v>
      </c>
      <c r="L2796" s="1">
        <v>-90.390001999999996</v>
      </c>
      <c r="M2796" s="1" t="s">
        <v>308</v>
      </c>
      <c r="N2796" s="1">
        <v>0</v>
      </c>
      <c r="O2796" s="1">
        <v>13.923406</v>
      </c>
      <c r="P2796" s="1">
        <v>-86.952798999999999</v>
      </c>
      <c r="Q2796" s="1">
        <v>3800000</v>
      </c>
      <c r="R2796" s="1" t="s">
        <v>3055</v>
      </c>
      <c r="S2796" s="1" t="s">
        <v>71</v>
      </c>
      <c r="T2796" s="1" t="s">
        <v>3056</v>
      </c>
      <c r="U2796" s="1" t="s">
        <v>182</v>
      </c>
      <c r="W2796" s="1" t="s">
        <v>210</v>
      </c>
      <c r="X2796" s="1" t="s">
        <v>3057</v>
      </c>
      <c r="Z2796" s="1" t="s">
        <v>952</v>
      </c>
      <c r="AA2796" s="1" t="s">
        <v>3058</v>
      </c>
      <c r="AJ2796" s="1" t="s">
        <v>76</v>
      </c>
      <c r="AK2796" s="1" t="s">
        <v>3059</v>
      </c>
      <c r="AL2796" s="1">
        <v>15200000</v>
      </c>
      <c r="AM2796" s="1" t="s">
        <v>78</v>
      </c>
      <c r="AN2796" s="1" t="s">
        <v>4444</v>
      </c>
      <c r="AO2796" s="1" t="s">
        <v>4334</v>
      </c>
      <c r="AP2796" s="1">
        <v>240000</v>
      </c>
      <c r="AQ2796" s="1">
        <v>250000</v>
      </c>
      <c r="AR2796" s="1" t="s">
        <v>3060</v>
      </c>
      <c r="AS2796" s="1">
        <v>1</v>
      </c>
      <c r="AU2796" s="1">
        <v>1</v>
      </c>
      <c r="AY2796" s="1">
        <v>1</v>
      </c>
      <c r="AZ2796" s="1">
        <v>1</v>
      </c>
      <c r="BJ2796" s="1">
        <v>1</v>
      </c>
    </row>
    <row r="2797" spans="1:62" x14ac:dyDescent="0.5">
      <c r="A2797" s="1">
        <v>446</v>
      </c>
      <c r="B2797" s="1" t="s">
        <v>3052</v>
      </c>
      <c r="C2797" s="2">
        <v>43579</v>
      </c>
      <c r="D2797" s="1" t="s">
        <v>3053</v>
      </c>
      <c r="E2797" s="1" t="s">
        <v>3054</v>
      </c>
      <c r="F2797" s="1" t="s">
        <v>129</v>
      </c>
      <c r="G2797" s="1">
        <v>50</v>
      </c>
      <c r="H2797" s="1">
        <v>1</v>
      </c>
      <c r="I2797" s="1" t="s">
        <v>952</v>
      </c>
      <c r="J2797" s="1">
        <v>100</v>
      </c>
      <c r="K2797" s="1">
        <v>15.605589</v>
      </c>
      <c r="L2797" s="1">
        <v>-90.390001999999996</v>
      </c>
      <c r="M2797" s="1" t="s">
        <v>308</v>
      </c>
      <c r="N2797" s="1">
        <v>0</v>
      </c>
      <c r="O2797" s="1">
        <v>13.923406</v>
      </c>
      <c r="P2797" s="1">
        <v>-86.952798999999999</v>
      </c>
      <c r="Q2797" s="1">
        <v>7600000</v>
      </c>
      <c r="R2797" s="1" t="s">
        <v>3055</v>
      </c>
      <c r="S2797" s="1" t="s">
        <v>71</v>
      </c>
      <c r="T2797" s="1" t="s">
        <v>3056</v>
      </c>
      <c r="U2797" s="1" t="s">
        <v>182</v>
      </c>
      <c r="W2797" s="1" t="s">
        <v>210</v>
      </c>
      <c r="X2797" s="1" t="s">
        <v>3057</v>
      </c>
      <c r="Z2797" s="1" t="s">
        <v>952</v>
      </c>
      <c r="AA2797" s="1" t="s">
        <v>3058</v>
      </c>
      <c r="AJ2797" s="1" t="s">
        <v>76</v>
      </c>
      <c r="AK2797" s="1" t="s">
        <v>3059</v>
      </c>
      <c r="AL2797" s="1">
        <v>15200000</v>
      </c>
      <c r="AM2797" s="1" t="s">
        <v>78</v>
      </c>
      <c r="AN2797" s="1" t="s">
        <v>4444</v>
      </c>
      <c r="AO2797" s="1" t="s">
        <v>4334</v>
      </c>
      <c r="AP2797" s="1">
        <v>240000</v>
      </c>
      <c r="AQ2797" s="1">
        <v>250000</v>
      </c>
      <c r="AR2797" s="1" t="s">
        <v>3060</v>
      </c>
      <c r="AS2797" s="1">
        <v>1</v>
      </c>
      <c r="AU2797" s="1">
        <v>1</v>
      </c>
      <c r="AY2797" s="1">
        <v>1</v>
      </c>
      <c r="AZ2797" s="1">
        <v>1</v>
      </c>
      <c r="BJ2797" s="1">
        <v>1</v>
      </c>
    </row>
    <row r="2798" spans="1:62" x14ac:dyDescent="0.5">
      <c r="A2798" s="1">
        <v>446</v>
      </c>
      <c r="B2798" s="1" t="s">
        <v>3052</v>
      </c>
      <c r="C2798" s="2">
        <v>43579</v>
      </c>
      <c r="D2798" s="1" t="s">
        <v>3053</v>
      </c>
      <c r="E2798" s="1" t="s">
        <v>3054</v>
      </c>
      <c r="F2798" s="1" t="s">
        <v>128</v>
      </c>
      <c r="G2798" s="1">
        <v>25</v>
      </c>
      <c r="H2798" s="1">
        <v>1</v>
      </c>
      <c r="I2798" s="1" t="s">
        <v>952</v>
      </c>
      <c r="J2798" s="1">
        <v>100</v>
      </c>
      <c r="K2798" s="1">
        <v>15.605589</v>
      </c>
      <c r="L2798" s="1">
        <v>-90.390001999999996</v>
      </c>
      <c r="M2798" s="1" t="s">
        <v>308</v>
      </c>
      <c r="N2798" s="1">
        <v>0</v>
      </c>
      <c r="O2798" s="1">
        <v>13.923406</v>
      </c>
      <c r="P2798" s="1">
        <v>-86.952798999999999</v>
      </c>
      <c r="Q2798" s="1">
        <v>3800000</v>
      </c>
      <c r="R2798" s="1" t="s">
        <v>3055</v>
      </c>
      <c r="S2798" s="1" t="s">
        <v>71</v>
      </c>
      <c r="T2798" s="1" t="s">
        <v>3056</v>
      </c>
      <c r="U2798" s="1" t="s">
        <v>182</v>
      </c>
      <c r="W2798" s="1" t="s">
        <v>210</v>
      </c>
      <c r="X2798" s="1" t="s">
        <v>3057</v>
      </c>
      <c r="Z2798" s="1" t="s">
        <v>952</v>
      </c>
      <c r="AA2798" s="1" t="s">
        <v>3058</v>
      </c>
      <c r="AJ2798" s="1" t="s">
        <v>76</v>
      </c>
      <c r="AK2798" s="1" t="s">
        <v>3059</v>
      </c>
      <c r="AL2798" s="1">
        <v>15200000</v>
      </c>
      <c r="AM2798" s="1" t="s">
        <v>78</v>
      </c>
      <c r="AN2798" s="1" t="s">
        <v>4444</v>
      </c>
      <c r="AO2798" s="1" t="s">
        <v>4334</v>
      </c>
      <c r="AP2798" s="1">
        <v>240000</v>
      </c>
      <c r="AQ2798" s="1">
        <v>250000</v>
      </c>
      <c r="AR2798" s="1" t="s">
        <v>3060</v>
      </c>
      <c r="AS2798" s="1">
        <v>1</v>
      </c>
      <c r="AU2798" s="1">
        <v>1</v>
      </c>
      <c r="AY2798" s="1">
        <v>1</v>
      </c>
      <c r="AZ2798" s="1">
        <v>1</v>
      </c>
      <c r="BJ2798" s="1">
        <v>1</v>
      </c>
    </row>
    <row r="2799" spans="1:62" x14ac:dyDescent="0.5">
      <c r="A2799" s="1">
        <v>546</v>
      </c>
      <c r="B2799" s="1" t="s">
        <v>3061</v>
      </c>
      <c r="C2799" s="2">
        <v>43579</v>
      </c>
      <c r="D2799" s="1" t="s">
        <v>3062</v>
      </c>
      <c r="E2799" s="1" t="s">
        <v>3063</v>
      </c>
      <c r="F2799" s="1" t="s">
        <v>291</v>
      </c>
      <c r="G2799" s="1">
        <v>75</v>
      </c>
      <c r="H2799" s="1">
        <v>1</v>
      </c>
      <c r="I2799" s="1" t="s">
        <v>957</v>
      </c>
      <c r="J2799" s="1">
        <v>100</v>
      </c>
      <c r="K2799" s="1">
        <v>14.761664</v>
      </c>
      <c r="L2799" s="1">
        <v>-86.921640999999994</v>
      </c>
      <c r="M2799" s="1" t="s">
        <v>308</v>
      </c>
      <c r="N2799" s="1">
        <v>0</v>
      </c>
      <c r="O2799" s="1">
        <v>13.923406</v>
      </c>
      <c r="P2799" s="1">
        <v>-86.952798999999999</v>
      </c>
      <c r="Q2799" s="1">
        <v>3934455.75</v>
      </c>
      <c r="R2799" s="1" t="s">
        <v>3064</v>
      </c>
      <c r="S2799" s="1" t="s">
        <v>91</v>
      </c>
      <c r="U2799" s="1" t="s">
        <v>182</v>
      </c>
      <c r="W2799" s="1" t="s">
        <v>183</v>
      </c>
      <c r="X2799" s="1" t="s">
        <v>3065</v>
      </c>
      <c r="Z2799" s="1" t="s">
        <v>957</v>
      </c>
      <c r="AA2799" s="1" t="s">
        <v>965</v>
      </c>
      <c r="AJ2799" s="1" t="s">
        <v>76</v>
      </c>
      <c r="AK2799" s="1" t="s">
        <v>3066</v>
      </c>
      <c r="AL2799" s="1">
        <v>5245941</v>
      </c>
      <c r="AM2799" s="1" t="s">
        <v>78</v>
      </c>
      <c r="AN2799" s="1" t="s">
        <v>4328</v>
      </c>
      <c r="AO2799" s="1" t="s">
        <v>4446</v>
      </c>
      <c r="BF2799" s="1">
        <v>1</v>
      </c>
    </row>
    <row r="2800" spans="1:62" x14ac:dyDescent="0.5">
      <c r="A2800" s="1">
        <v>546</v>
      </c>
      <c r="B2800" s="1" t="s">
        <v>3061</v>
      </c>
      <c r="C2800" s="2">
        <v>43579</v>
      </c>
      <c r="D2800" s="1" t="s">
        <v>3062</v>
      </c>
      <c r="E2800" s="1" t="s">
        <v>3063</v>
      </c>
      <c r="F2800" s="1" t="s">
        <v>281</v>
      </c>
      <c r="G2800" s="1">
        <v>10</v>
      </c>
      <c r="H2800" s="1">
        <v>1</v>
      </c>
      <c r="I2800" s="1" t="s">
        <v>957</v>
      </c>
      <c r="J2800" s="1">
        <v>100</v>
      </c>
      <c r="K2800" s="1">
        <v>14.761664</v>
      </c>
      <c r="L2800" s="1">
        <v>-86.921640999999994</v>
      </c>
      <c r="M2800" s="1" t="s">
        <v>308</v>
      </c>
      <c r="N2800" s="1">
        <v>0</v>
      </c>
      <c r="O2800" s="1">
        <v>13.923406</v>
      </c>
      <c r="P2800" s="1">
        <v>-86.952798999999999</v>
      </c>
      <c r="Q2800" s="1">
        <v>524594.1</v>
      </c>
      <c r="R2800" s="1" t="s">
        <v>3064</v>
      </c>
      <c r="S2800" s="1" t="s">
        <v>91</v>
      </c>
      <c r="U2800" s="1" t="s">
        <v>182</v>
      </c>
      <c r="W2800" s="1" t="s">
        <v>183</v>
      </c>
      <c r="X2800" s="1" t="s">
        <v>3065</v>
      </c>
      <c r="Z2800" s="1" t="s">
        <v>957</v>
      </c>
      <c r="AA2800" s="1" t="s">
        <v>965</v>
      </c>
      <c r="AJ2800" s="1" t="s">
        <v>76</v>
      </c>
      <c r="AK2800" s="1" t="s">
        <v>3066</v>
      </c>
      <c r="AL2800" s="1">
        <v>5245941</v>
      </c>
      <c r="AM2800" s="1" t="s">
        <v>78</v>
      </c>
      <c r="AN2800" s="1" t="s">
        <v>4328</v>
      </c>
      <c r="AO2800" s="1" t="s">
        <v>4446</v>
      </c>
      <c r="BF2800" s="1">
        <v>1</v>
      </c>
    </row>
    <row r="2801" spans="1:64" x14ac:dyDescent="0.5">
      <c r="A2801" s="1">
        <v>546</v>
      </c>
      <c r="B2801" s="1" t="s">
        <v>3061</v>
      </c>
      <c r="C2801" s="2">
        <v>43579</v>
      </c>
      <c r="D2801" s="1" t="s">
        <v>3062</v>
      </c>
      <c r="E2801" s="1" t="s">
        <v>3063</v>
      </c>
      <c r="F2801" s="1" t="s">
        <v>98</v>
      </c>
      <c r="G2801" s="1">
        <v>15</v>
      </c>
      <c r="H2801" s="1">
        <v>1</v>
      </c>
      <c r="I2801" s="1" t="s">
        <v>957</v>
      </c>
      <c r="J2801" s="1">
        <v>100</v>
      </c>
      <c r="K2801" s="1">
        <v>14.761664</v>
      </c>
      <c r="L2801" s="1">
        <v>-86.921640999999994</v>
      </c>
      <c r="M2801" s="1" t="s">
        <v>308</v>
      </c>
      <c r="N2801" s="1">
        <v>0</v>
      </c>
      <c r="O2801" s="1">
        <v>13.923406</v>
      </c>
      <c r="P2801" s="1">
        <v>-86.952798999999999</v>
      </c>
      <c r="Q2801" s="1">
        <v>786891.15</v>
      </c>
      <c r="R2801" s="1" t="s">
        <v>3064</v>
      </c>
      <c r="S2801" s="1" t="s">
        <v>91</v>
      </c>
      <c r="U2801" s="1" t="s">
        <v>182</v>
      </c>
      <c r="W2801" s="1" t="s">
        <v>183</v>
      </c>
      <c r="X2801" s="1" t="s">
        <v>3065</v>
      </c>
      <c r="Z2801" s="1" t="s">
        <v>957</v>
      </c>
      <c r="AA2801" s="1" t="s">
        <v>965</v>
      </c>
      <c r="AJ2801" s="1" t="s">
        <v>76</v>
      </c>
      <c r="AK2801" s="1" t="s">
        <v>3066</v>
      </c>
      <c r="AL2801" s="1">
        <v>5245941</v>
      </c>
      <c r="AM2801" s="1" t="s">
        <v>78</v>
      </c>
      <c r="AN2801" s="1" t="s">
        <v>4328</v>
      </c>
      <c r="AO2801" s="1" t="s">
        <v>4446</v>
      </c>
      <c r="BF2801" s="1">
        <v>1</v>
      </c>
    </row>
    <row r="2802" spans="1:64" x14ac:dyDescent="0.5">
      <c r="A2802" s="1">
        <v>28</v>
      </c>
      <c r="B2802" s="1" t="s">
        <v>3067</v>
      </c>
      <c r="C2802" s="2">
        <v>43371</v>
      </c>
      <c r="D2802" s="1" t="s">
        <v>3068</v>
      </c>
      <c r="E2802" s="1" t="s">
        <v>3069</v>
      </c>
      <c r="F2802" s="1" t="s">
        <v>67</v>
      </c>
      <c r="G2802" s="1">
        <v>100</v>
      </c>
      <c r="H2802" s="1">
        <v>1</v>
      </c>
      <c r="I2802" s="1" t="s">
        <v>89</v>
      </c>
      <c r="J2802" s="1">
        <v>100</v>
      </c>
      <c r="K2802" s="1">
        <v>6.8808540000000002</v>
      </c>
      <c r="L2802" s="1">
        <v>-1.167594</v>
      </c>
      <c r="M2802" s="1" t="s">
        <v>69</v>
      </c>
      <c r="N2802" s="1">
        <v>0</v>
      </c>
      <c r="O2802" s="1">
        <v>2.6272389999999999</v>
      </c>
      <c r="P2802" s="1">
        <v>23.381664000000001</v>
      </c>
      <c r="Q2802" s="1">
        <v>15000000</v>
      </c>
      <c r="R2802" s="1" t="s">
        <v>90</v>
      </c>
      <c r="S2802" s="1" t="s">
        <v>91</v>
      </c>
      <c r="T2802" s="1" t="s">
        <v>104</v>
      </c>
      <c r="U2802" s="1" t="s">
        <v>105</v>
      </c>
      <c r="X2802" s="1" t="s">
        <v>3070</v>
      </c>
      <c r="Z2802" s="1" t="s">
        <v>89</v>
      </c>
      <c r="AA2802" s="1" t="s">
        <v>3071</v>
      </c>
      <c r="AJ2802" s="1" t="s">
        <v>76</v>
      </c>
      <c r="AK2802" s="1" t="s">
        <v>3072</v>
      </c>
      <c r="AL2802" s="1">
        <v>15000000</v>
      </c>
      <c r="AM2802" s="1" t="s">
        <v>109</v>
      </c>
      <c r="AN2802" s="1" t="s">
        <v>4705</v>
      </c>
      <c r="AO2802" s="1" t="s">
        <v>4706</v>
      </c>
    </row>
    <row r="2803" spans="1:64" x14ac:dyDescent="0.5">
      <c r="A2803" s="1">
        <v>278</v>
      </c>
      <c r="B2803" s="1" t="s">
        <v>3073</v>
      </c>
      <c r="C2803" s="2">
        <v>43563</v>
      </c>
      <c r="D2803" s="1" t="s">
        <v>3074</v>
      </c>
      <c r="E2803" s="1" t="s">
        <v>3075</v>
      </c>
      <c r="F2803" s="1" t="s">
        <v>128</v>
      </c>
      <c r="G2803" s="1">
        <v>25</v>
      </c>
      <c r="H2803" s="1">
        <v>1</v>
      </c>
      <c r="I2803" s="1" t="s">
        <v>118</v>
      </c>
      <c r="J2803" s="1">
        <v>100</v>
      </c>
      <c r="K2803" s="1">
        <v>-6.4530960000000004</v>
      </c>
      <c r="L2803" s="1">
        <v>34.894539000000002</v>
      </c>
      <c r="M2803" s="1" t="s">
        <v>69</v>
      </c>
      <c r="N2803" s="1">
        <v>0</v>
      </c>
      <c r="O2803" s="1">
        <v>2.6272389999999999</v>
      </c>
      <c r="P2803" s="1">
        <v>23.381664000000001</v>
      </c>
      <c r="Q2803" s="1">
        <v>2721912.75</v>
      </c>
      <c r="R2803" s="1" t="s">
        <v>617</v>
      </c>
      <c r="S2803" s="1" t="s">
        <v>71</v>
      </c>
      <c r="T2803" s="1" t="s">
        <v>3076</v>
      </c>
      <c r="U2803" s="1" t="s">
        <v>182</v>
      </c>
      <c r="X2803" s="1" t="s">
        <v>3077</v>
      </c>
      <c r="Y2803" s="1" t="s">
        <v>3078</v>
      </c>
      <c r="Z2803" s="1" t="s">
        <v>118</v>
      </c>
      <c r="AA2803" s="1" t="s">
        <v>3079</v>
      </c>
      <c r="AE2803" s="1" t="s">
        <v>3080</v>
      </c>
      <c r="AH2803" s="1" t="s">
        <v>714</v>
      </c>
      <c r="AI2803" s="1" t="s">
        <v>3081</v>
      </c>
      <c r="AJ2803" s="1" t="s">
        <v>76</v>
      </c>
      <c r="AL2803" s="1">
        <v>10887651</v>
      </c>
      <c r="AM2803" s="1" t="s">
        <v>78</v>
      </c>
      <c r="AN2803" s="1" t="s">
        <v>4707</v>
      </c>
      <c r="AO2803" s="1" t="s">
        <v>4708</v>
      </c>
      <c r="AP2803" s="1">
        <v>683081</v>
      </c>
      <c r="AQ2803" s="1">
        <v>1175052</v>
      </c>
      <c r="AS2803" s="1">
        <v>1</v>
      </c>
      <c r="AT2803" s="1">
        <v>1</v>
      </c>
      <c r="AU2803" s="1">
        <v>1</v>
      </c>
      <c r="AV2803" s="1">
        <v>1</v>
      </c>
      <c r="AY2803" s="1">
        <v>1</v>
      </c>
      <c r="AZ2803" s="1">
        <v>1</v>
      </c>
    </row>
    <row r="2804" spans="1:64" x14ac:dyDescent="0.5">
      <c r="A2804" s="1">
        <v>278</v>
      </c>
      <c r="B2804" s="1" t="s">
        <v>3073</v>
      </c>
      <c r="C2804" s="2">
        <v>43563</v>
      </c>
      <c r="D2804" s="1" t="s">
        <v>3074</v>
      </c>
      <c r="E2804" s="1" t="s">
        <v>3075</v>
      </c>
      <c r="F2804" s="1" t="s">
        <v>88</v>
      </c>
      <c r="G2804" s="1">
        <v>30</v>
      </c>
      <c r="H2804" s="1">
        <v>1</v>
      </c>
      <c r="I2804" s="1" t="s">
        <v>118</v>
      </c>
      <c r="J2804" s="1">
        <v>100</v>
      </c>
      <c r="K2804" s="1">
        <v>-6.4530960000000004</v>
      </c>
      <c r="L2804" s="1">
        <v>34.894539000000002</v>
      </c>
      <c r="M2804" s="1" t="s">
        <v>69</v>
      </c>
      <c r="N2804" s="1">
        <v>0</v>
      </c>
      <c r="O2804" s="1">
        <v>2.6272389999999999</v>
      </c>
      <c r="P2804" s="1">
        <v>23.381664000000001</v>
      </c>
      <c r="Q2804" s="1">
        <v>3266295.3</v>
      </c>
      <c r="R2804" s="1" t="s">
        <v>617</v>
      </c>
      <c r="S2804" s="1" t="s">
        <v>71</v>
      </c>
      <c r="T2804" s="1" t="s">
        <v>3076</v>
      </c>
      <c r="U2804" s="1" t="s">
        <v>182</v>
      </c>
      <c r="X2804" s="1" t="s">
        <v>3077</v>
      </c>
      <c r="Y2804" s="1" t="s">
        <v>3078</v>
      </c>
      <c r="Z2804" s="1" t="s">
        <v>118</v>
      </c>
      <c r="AA2804" s="1" t="s">
        <v>3079</v>
      </c>
      <c r="AE2804" s="1" t="s">
        <v>3080</v>
      </c>
      <c r="AH2804" s="1" t="s">
        <v>714</v>
      </c>
      <c r="AI2804" s="1" t="s">
        <v>3081</v>
      </c>
      <c r="AJ2804" s="1" t="s">
        <v>76</v>
      </c>
      <c r="AL2804" s="1">
        <v>10887651</v>
      </c>
      <c r="AM2804" s="1" t="s">
        <v>78</v>
      </c>
      <c r="AN2804" s="1" t="s">
        <v>4707</v>
      </c>
      <c r="AO2804" s="1" t="s">
        <v>4708</v>
      </c>
      <c r="AP2804" s="1">
        <v>683081</v>
      </c>
      <c r="AQ2804" s="1">
        <v>1175052</v>
      </c>
      <c r="AS2804" s="1">
        <v>1</v>
      </c>
      <c r="AT2804" s="1">
        <v>1</v>
      </c>
      <c r="AU2804" s="1">
        <v>1</v>
      </c>
      <c r="AV2804" s="1">
        <v>1</v>
      </c>
      <c r="AY2804" s="1">
        <v>1</v>
      </c>
      <c r="AZ2804" s="1">
        <v>1</v>
      </c>
    </row>
    <row r="2805" spans="1:64" x14ac:dyDescent="0.5">
      <c r="A2805" s="1">
        <v>278</v>
      </c>
      <c r="B2805" s="1" t="s">
        <v>3073</v>
      </c>
      <c r="C2805" s="2">
        <v>43563</v>
      </c>
      <c r="D2805" s="1" t="s">
        <v>3074</v>
      </c>
      <c r="E2805" s="1" t="s">
        <v>3075</v>
      </c>
      <c r="F2805" s="1" t="s">
        <v>129</v>
      </c>
      <c r="G2805" s="1">
        <v>30</v>
      </c>
      <c r="H2805" s="1">
        <v>1</v>
      </c>
      <c r="I2805" s="1" t="s">
        <v>118</v>
      </c>
      <c r="J2805" s="1">
        <v>100</v>
      </c>
      <c r="K2805" s="1">
        <v>-6.4530960000000004</v>
      </c>
      <c r="L2805" s="1">
        <v>34.894539000000002</v>
      </c>
      <c r="M2805" s="1" t="s">
        <v>69</v>
      </c>
      <c r="N2805" s="1">
        <v>0</v>
      </c>
      <c r="O2805" s="1">
        <v>2.6272389999999999</v>
      </c>
      <c r="P2805" s="1">
        <v>23.381664000000001</v>
      </c>
      <c r="Q2805" s="1">
        <v>3266295.3</v>
      </c>
      <c r="R2805" s="1" t="s">
        <v>617</v>
      </c>
      <c r="S2805" s="1" t="s">
        <v>71</v>
      </c>
      <c r="T2805" s="1" t="s">
        <v>3076</v>
      </c>
      <c r="U2805" s="1" t="s">
        <v>182</v>
      </c>
      <c r="X2805" s="1" t="s">
        <v>3077</v>
      </c>
      <c r="Y2805" s="1" t="s">
        <v>3078</v>
      </c>
      <c r="Z2805" s="1" t="s">
        <v>118</v>
      </c>
      <c r="AA2805" s="1" t="s">
        <v>3079</v>
      </c>
      <c r="AE2805" s="1" t="s">
        <v>3080</v>
      </c>
      <c r="AH2805" s="1" t="s">
        <v>714</v>
      </c>
      <c r="AI2805" s="1" t="s">
        <v>3081</v>
      </c>
      <c r="AJ2805" s="1" t="s">
        <v>76</v>
      </c>
      <c r="AL2805" s="1">
        <v>10887651</v>
      </c>
      <c r="AM2805" s="1" t="s">
        <v>78</v>
      </c>
      <c r="AN2805" s="1" t="s">
        <v>4707</v>
      </c>
      <c r="AO2805" s="1" t="s">
        <v>4708</v>
      </c>
      <c r="AP2805" s="1">
        <v>683081</v>
      </c>
      <c r="AQ2805" s="1">
        <v>1175052</v>
      </c>
      <c r="AS2805" s="1">
        <v>1</v>
      </c>
      <c r="AT2805" s="1">
        <v>1</v>
      </c>
      <c r="AU2805" s="1">
        <v>1</v>
      </c>
      <c r="AV2805" s="1">
        <v>1</v>
      </c>
      <c r="AY2805" s="1">
        <v>1</v>
      </c>
      <c r="AZ2805" s="1">
        <v>1</v>
      </c>
    </row>
    <row r="2806" spans="1:64" x14ac:dyDescent="0.5">
      <c r="A2806" s="1">
        <v>278</v>
      </c>
      <c r="B2806" s="1" t="s">
        <v>3073</v>
      </c>
      <c r="C2806" s="2">
        <v>43563</v>
      </c>
      <c r="D2806" s="1" t="s">
        <v>3074</v>
      </c>
      <c r="E2806" s="1" t="s">
        <v>3075</v>
      </c>
      <c r="F2806" s="1" t="s">
        <v>127</v>
      </c>
      <c r="G2806" s="1">
        <v>15</v>
      </c>
      <c r="H2806" s="1">
        <v>1</v>
      </c>
      <c r="I2806" s="1" t="s">
        <v>118</v>
      </c>
      <c r="J2806" s="1">
        <v>100</v>
      </c>
      <c r="K2806" s="1">
        <v>-6.4530960000000004</v>
      </c>
      <c r="L2806" s="1">
        <v>34.894539000000002</v>
      </c>
      <c r="M2806" s="1" t="s">
        <v>69</v>
      </c>
      <c r="N2806" s="1">
        <v>0</v>
      </c>
      <c r="O2806" s="1">
        <v>2.6272389999999999</v>
      </c>
      <c r="P2806" s="1">
        <v>23.381664000000001</v>
      </c>
      <c r="Q2806" s="1">
        <v>1633147.65</v>
      </c>
      <c r="R2806" s="1" t="s">
        <v>617</v>
      </c>
      <c r="S2806" s="1" t="s">
        <v>71</v>
      </c>
      <c r="T2806" s="1" t="s">
        <v>3076</v>
      </c>
      <c r="U2806" s="1" t="s">
        <v>182</v>
      </c>
      <c r="X2806" s="1" t="s">
        <v>3077</v>
      </c>
      <c r="Y2806" s="1" t="s">
        <v>3078</v>
      </c>
      <c r="Z2806" s="1" t="s">
        <v>118</v>
      </c>
      <c r="AA2806" s="1" t="s">
        <v>3079</v>
      </c>
      <c r="AE2806" s="1" t="s">
        <v>3080</v>
      </c>
      <c r="AH2806" s="1" t="s">
        <v>714</v>
      </c>
      <c r="AI2806" s="1" t="s">
        <v>3081</v>
      </c>
      <c r="AJ2806" s="1" t="s">
        <v>76</v>
      </c>
      <c r="AL2806" s="1">
        <v>10887651</v>
      </c>
      <c r="AM2806" s="1" t="s">
        <v>78</v>
      </c>
      <c r="AN2806" s="1" t="s">
        <v>4707</v>
      </c>
      <c r="AO2806" s="1" t="s">
        <v>4708</v>
      </c>
      <c r="AP2806" s="1">
        <v>683081</v>
      </c>
      <c r="AQ2806" s="1">
        <v>1175052</v>
      </c>
      <c r="AS2806" s="1">
        <v>1</v>
      </c>
      <c r="AT2806" s="1">
        <v>1</v>
      </c>
      <c r="AU2806" s="1">
        <v>1</v>
      </c>
      <c r="AV2806" s="1">
        <v>1</v>
      </c>
      <c r="AY2806" s="1">
        <v>1</v>
      </c>
      <c r="AZ2806" s="1">
        <v>1</v>
      </c>
    </row>
    <row r="2807" spans="1:64" x14ac:dyDescent="0.5">
      <c r="A2807" s="1">
        <v>368</v>
      </c>
      <c r="B2807" s="1" t="s">
        <v>3082</v>
      </c>
      <c r="C2807" s="2">
        <v>43560</v>
      </c>
      <c r="D2807" s="1" t="s">
        <v>3083</v>
      </c>
      <c r="E2807" s="1" t="s">
        <v>3084</v>
      </c>
      <c r="F2807" s="1" t="s">
        <v>67</v>
      </c>
      <c r="G2807" s="1">
        <v>10</v>
      </c>
      <c r="H2807" s="1">
        <v>1</v>
      </c>
      <c r="I2807" s="1" t="s">
        <v>1053</v>
      </c>
      <c r="J2807" s="1">
        <v>100</v>
      </c>
      <c r="K2807" s="1">
        <v>17.607787999999999</v>
      </c>
      <c r="L2807" s="1">
        <v>8.0816660000000002</v>
      </c>
      <c r="M2807" s="1" t="s">
        <v>69</v>
      </c>
      <c r="N2807" s="1">
        <v>0</v>
      </c>
      <c r="O2807" s="1">
        <v>2.6272389999999999</v>
      </c>
      <c r="P2807" s="1">
        <v>23.381664000000001</v>
      </c>
      <c r="Q2807" s="1">
        <v>71409.399999999994</v>
      </c>
      <c r="R2807" s="1" t="s">
        <v>2259</v>
      </c>
      <c r="S2807" s="1" t="s">
        <v>71</v>
      </c>
      <c r="U2807" s="1" t="s">
        <v>2597</v>
      </c>
      <c r="X2807" s="1" t="s">
        <v>3085</v>
      </c>
      <c r="Z2807" s="1" t="s">
        <v>1053</v>
      </c>
      <c r="AA2807" s="1" t="s">
        <v>3086</v>
      </c>
      <c r="AJ2807" s="1" t="s">
        <v>3087</v>
      </c>
      <c r="AL2807" s="1">
        <v>714094</v>
      </c>
      <c r="AM2807" s="1" t="s">
        <v>78</v>
      </c>
      <c r="AN2807" s="1" t="s">
        <v>4624</v>
      </c>
      <c r="AO2807" s="1" t="s">
        <v>4709</v>
      </c>
      <c r="AP2807" s="1">
        <v>8440</v>
      </c>
      <c r="AQ2807" s="1">
        <v>23000</v>
      </c>
      <c r="AR2807" s="1" t="s">
        <v>3088</v>
      </c>
      <c r="AS2807" s="1">
        <v>1</v>
      </c>
      <c r="AW2807" s="1">
        <v>1</v>
      </c>
      <c r="AX2807" s="1">
        <v>1</v>
      </c>
      <c r="AY2807" s="1">
        <v>1</v>
      </c>
      <c r="AZ2807" s="1">
        <v>1</v>
      </c>
      <c r="BL2807" s="1" t="s">
        <v>3089</v>
      </c>
    </row>
    <row r="2808" spans="1:64" x14ac:dyDescent="0.5">
      <c r="A2808" s="1">
        <v>368</v>
      </c>
      <c r="B2808" s="1" t="s">
        <v>3082</v>
      </c>
      <c r="C2808" s="2">
        <v>43560</v>
      </c>
      <c r="D2808" s="1" t="s">
        <v>3083</v>
      </c>
      <c r="E2808" s="1" t="s">
        <v>3084</v>
      </c>
      <c r="F2808" s="1" t="s">
        <v>3090</v>
      </c>
      <c r="G2808" s="1">
        <v>10</v>
      </c>
      <c r="H2808" s="1">
        <v>1</v>
      </c>
      <c r="I2808" s="1" t="s">
        <v>1053</v>
      </c>
      <c r="J2808" s="1">
        <v>100</v>
      </c>
      <c r="K2808" s="1">
        <v>17.607787999999999</v>
      </c>
      <c r="L2808" s="1">
        <v>8.0816660000000002</v>
      </c>
      <c r="M2808" s="1" t="s">
        <v>69</v>
      </c>
      <c r="N2808" s="1">
        <v>0</v>
      </c>
      <c r="O2808" s="1">
        <v>2.6272389999999999</v>
      </c>
      <c r="P2808" s="1">
        <v>23.381664000000001</v>
      </c>
      <c r="Q2808" s="1">
        <v>71409.399999999994</v>
      </c>
      <c r="R2808" s="1" t="s">
        <v>2259</v>
      </c>
      <c r="S2808" s="1" t="s">
        <v>71</v>
      </c>
      <c r="U2808" s="1" t="s">
        <v>2597</v>
      </c>
      <c r="X2808" s="1" t="s">
        <v>3085</v>
      </c>
      <c r="Z2808" s="1" t="s">
        <v>1053</v>
      </c>
      <c r="AA2808" s="1" t="s">
        <v>3086</v>
      </c>
      <c r="AJ2808" s="1" t="s">
        <v>3087</v>
      </c>
      <c r="AL2808" s="1">
        <v>714094</v>
      </c>
      <c r="AM2808" s="1" t="s">
        <v>78</v>
      </c>
      <c r="AN2808" s="1" t="s">
        <v>4624</v>
      </c>
      <c r="AO2808" s="1" t="s">
        <v>4709</v>
      </c>
      <c r="AP2808" s="1">
        <v>8440</v>
      </c>
      <c r="AQ2808" s="1">
        <v>23000</v>
      </c>
      <c r="AR2808" s="1" t="s">
        <v>3088</v>
      </c>
      <c r="AS2808" s="1">
        <v>1</v>
      </c>
      <c r="AW2808" s="1">
        <v>1</v>
      </c>
      <c r="AX2808" s="1">
        <v>1</v>
      </c>
      <c r="AY2808" s="1">
        <v>1</v>
      </c>
      <c r="AZ2808" s="1">
        <v>1</v>
      </c>
      <c r="BL2808" s="1" t="s">
        <v>3089</v>
      </c>
    </row>
    <row r="2809" spans="1:64" x14ac:dyDescent="0.5">
      <c r="A2809" s="1">
        <v>368</v>
      </c>
      <c r="B2809" s="1" t="s">
        <v>3082</v>
      </c>
      <c r="C2809" s="2">
        <v>43560</v>
      </c>
      <c r="D2809" s="1" t="s">
        <v>3083</v>
      </c>
      <c r="E2809" s="1" t="s">
        <v>3084</v>
      </c>
      <c r="F2809" s="1" t="s">
        <v>88</v>
      </c>
      <c r="G2809" s="1">
        <v>20</v>
      </c>
      <c r="H2809" s="1">
        <v>1</v>
      </c>
      <c r="I2809" s="1" t="s">
        <v>1053</v>
      </c>
      <c r="J2809" s="1">
        <v>100</v>
      </c>
      <c r="K2809" s="1">
        <v>17.607787999999999</v>
      </c>
      <c r="L2809" s="1">
        <v>8.0816660000000002</v>
      </c>
      <c r="M2809" s="1" t="s">
        <v>69</v>
      </c>
      <c r="N2809" s="1">
        <v>0</v>
      </c>
      <c r="O2809" s="1">
        <v>2.6272389999999999</v>
      </c>
      <c r="P2809" s="1">
        <v>23.381664000000001</v>
      </c>
      <c r="Q2809" s="1">
        <v>142818.79999999999</v>
      </c>
      <c r="R2809" s="1" t="s">
        <v>2259</v>
      </c>
      <c r="S2809" s="1" t="s">
        <v>71</v>
      </c>
      <c r="U2809" s="1" t="s">
        <v>2597</v>
      </c>
      <c r="X2809" s="1" t="s">
        <v>3085</v>
      </c>
      <c r="Z2809" s="1" t="s">
        <v>1053</v>
      </c>
      <c r="AA2809" s="1" t="s">
        <v>3086</v>
      </c>
      <c r="AJ2809" s="1" t="s">
        <v>3087</v>
      </c>
      <c r="AL2809" s="1">
        <v>714094</v>
      </c>
      <c r="AM2809" s="1" t="s">
        <v>78</v>
      </c>
      <c r="AN2809" s="1" t="s">
        <v>4624</v>
      </c>
      <c r="AO2809" s="1" t="s">
        <v>4709</v>
      </c>
      <c r="AP2809" s="1">
        <v>8440</v>
      </c>
      <c r="AQ2809" s="1">
        <v>23000</v>
      </c>
      <c r="AR2809" s="1" t="s">
        <v>3088</v>
      </c>
      <c r="AS2809" s="1">
        <v>1</v>
      </c>
      <c r="AW2809" s="1">
        <v>1</v>
      </c>
      <c r="AX2809" s="1">
        <v>1</v>
      </c>
      <c r="AY2809" s="1">
        <v>1</v>
      </c>
      <c r="AZ2809" s="1">
        <v>1</v>
      </c>
      <c r="BL2809" s="1" t="s">
        <v>3089</v>
      </c>
    </row>
    <row r="2810" spans="1:64" x14ac:dyDescent="0.5">
      <c r="A2810" s="1">
        <v>368</v>
      </c>
      <c r="B2810" s="1" t="s">
        <v>3082</v>
      </c>
      <c r="C2810" s="2">
        <v>43560</v>
      </c>
      <c r="D2810" s="1" t="s">
        <v>3083</v>
      </c>
      <c r="E2810" s="1" t="s">
        <v>3084</v>
      </c>
      <c r="F2810" s="1" t="s">
        <v>128</v>
      </c>
      <c r="G2810" s="1">
        <v>20</v>
      </c>
      <c r="H2810" s="1">
        <v>1</v>
      </c>
      <c r="I2810" s="1" t="s">
        <v>1053</v>
      </c>
      <c r="J2810" s="1">
        <v>100</v>
      </c>
      <c r="K2810" s="1">
        <v>17.607787999999999</v>
      </c>
      <c r="L2810" s="1">
        <v>8.0816660000000002</v>
      </c>
      <c r="M2810" s="1" t="s">
        <v>69</v>
      </c>
      <c r="N2810" s="1">
        <v>0</v>
      </c>
      <c r="O2810" s="1">
        <v>2.6272389999999999</v>
      </c>
      <c r="P2810" s="1">
        <v>23.381664000000001</v>
      </c>
      <c r="Q2810" s="1">
        <v>142818.79999999999</v>
      </c>
      <c r="R2810" s="1" t="s">
        <v>2259</v>
      </c>
      <c r="S2810" s="1" t="s">
        <v>71</v>
      </c>
      <c r="U2810" s="1" t="s">
        <v>2597</v>
      </c>
      <c r="X2810" s="1" t="s">
        <v>3085</v>
      </c>
      <c r="Z2810" s="1" t="s">
        <v>1053</v>
      </c>
      <c r="AA2810" s="1" t="s">
        <v>3086</v>
      </c>
      <c r="AJ2810" s="1" t="s">
        <v>3087</v>
      </c>
      <c r="AL2810" s="1">
        <v>714094</v>
      </c>
      <c r="AM2810" s="1" t="s">
        <v>78</v>
      </c>
      <c r="AN2810" s="1" t="s">
        <v>4624</v>
      </c>
      <c r="AO2810" s="1" t="s">
        <v>4709</v>
      </c>
      <c r="AP2810" s="1">
        <v>8440</v>
      </c>
      <c r="AQ2810" s="1">
        <v>23000</v>
      </c>
      <c r="AR2810" s="1" t="s">
        <v>3088</v>
      </c>
      <c r="AS2810" s="1">
        <v>1</v>
      </c>
      <c r="AW2810" s="1">
        <v>1</v>
      </c>
      <c r="AX2810" s="1">
        <v>1</v>
      </c>
      <c r="AY2810" s="1">
        <v>1</v>
      </c>
      <c r="AZ2810" s="1">
        <v>1</v>
      </c>
      <c r="BL2810" s="1" t="s">
        <v>3089</v>
      </c>
    </row>
    <row r="2811" spans="1:64" x14ac:dyDescent="0.5">
      <c r="A2811" s="1">
        <v>368</v>
      </c>
      <c r="B2811" s="1" t="s">
        <v>3082</v>
      </c>
      <c r="C2811" s="2">
        <v>43560</v>
      </c>
      <c r="D2811" s="1" t="s">
        <v>3083</v>
      </c>
      <c r="E2811" s="1" t="s">
        <v>3084</v>
      </c>
      <c r="F2811" s="1" t="s">
        <v>206</v>
      </c>
      <c r="G2811" s="1">
        <v>30</v>
      </c>
      <c r="H2811" s="1">
        <v>1</v>
      </c>
      <c r="I2811" s="1" t="s">
        <v>1053</v>
      </c>
      <c r="J2811" s="1">
        <v>100</v>
      </c>
      <c r="K2811" s="1">
        <v>17.607787999999999</v>
      </c>
      <c r="L2811" s="1">
        <v>8.0816660000000002</v>
      </c>
      <c r="M2811" s="1" t="s">
        <v>69</v>
      </c>
      <c r="N2811" s="1">
        <v>0</v>
      </c>
      <c r="O2811" s="1">
        <v>2.6272389999999999</v>
      </c>
      <c r="P2811" s="1">
        <v>23.381664000000001</v>
      </c>
      <c r="Q2811" s="1">
        <v>214228.2</v>
      </c>
      <c r="R2811" s="1" t="s">
        <v>2259</v>
      </c>
      <c r="S2811" s="1" t="s">
        <v>71</v>
      </c>
      <c r="U2811" s="1" t="s">
        <v>2597</v>
      </c>
      <c r="X2811" s="1" t="s">
        <v>3085</v>
      </c>
      <c r="Z2811" s="1" t="s">
        <v>1053</v>
      </c>
      <c r="AA2811" s="1" t="s">
        <v>3086</v>
      </c>
      <c r="AJ2811" s="1" t="s">
        <v>3087</v>
      </c>
      <c r="AL2811" s="1">
        <v>714094</v>
      </c>
      <c r="AM2811" s="1" t="s">
        <v>78</v>
      </c>
      <c r="AN2811" s="1" t="s">
        <v>4624</v>
      </c>
      <c r="AO2811" s="1" t="s">
        <v>4709</v>
      </c>
      <c r="AP2811" s="1">
        <v>8440</v>
      </c>
      <c r="AQ2811" s="1">
        <v>23000</v>
      </c>
      <c r="AR2811" s="1" t="s">
        <v>3088</v>
      </c>
      <c r="AS2811" s="1">
        <v>1</v>
      </c>
      <c r="AW2811" s="1">
        <v>1</v>
      </c>
      <c r="AX2811" s="1">
        <v>1</v>
      </c>
      <c r="AY2811" s="1">
        <v>1</v>
      </c>
      <c r="AZ2811" s="1">
        <v>1</v>
      </c>
      <c r="BL2811" s="1" t="s">
        <v>3089</v>
      </c>
    </row>
    <row r="2812" spans="1:64" x14ac:dyDescent="0.5">
      <c r="A2812" s="1">
        <v>368</v>
      </c>
      <c r="B2812" s="1" t="s">
        <v>3082</v>
      </c>
      <c r="C2812" s="2">
        <v>43560</v>
      </c>
      <c r="D2812" s="1" t="s">
        <v>3083</v>
      </c>
      <c r="E2812" s="1" t="s">
        <v>3084</v>
      </c>
      <c r="F2812" s="1" t="s">
        <v>129</v>
      </c>
      <c r="G2812" s="1">
        <v>10</v>
      </c>
      <c r="H2812" s="1">
        <v>1</v>
      </c>
      <c r="I2812" s="1" t="s">
        <v>1053</v>
      </c>
      <c r="J2812" s="1">
        <v>100</v>
      </c>
      <c r="K2812" s="1">
        <v>17.607787999999999</v>
      </c>
      <c r="L2812" s="1">
        <v>8.0816660000000002</v>
      </c>
      <c r="M2812" s="1" t="s">
        <v>69</v>
      </c>
      <c r="N2812" s="1">
        <v>0</v>
      </c>
      <c r="O2812" s="1">
        <v>2.6272389999999999</v>
      </c>
      <c r="P2812" s="1">
        <v>23.381664000000001</v>
      </c>
      <c r="Q2812" s="1">
        <v>71409.399999999994</v>
      </c>
      <c r="R2812" s="1" t="s">
        <v>2259</v>
      </c>
      <c r="S2812" s="1" t="s">
        <v>71</v>
      </c>
      <c r="U2812" s="1" t="s">
        <v>2597</v>
      </c>
      <c r="X2812" s="1" t="s">
        <v>3085</v>
      </c>
      <c r="Z2812" s="1" t="s">
        <v>1053</v>
      </c>
      <c r="AA2812" s="1" t="s">
        <v>3086</v>
      </c>
      <c r="AJ2812" s="1" t="s">
        <v>3087</v>
      </c>
      <c r="AL2812" s="1">
        <v>714094</v>
      </c>
      <c r="AM2812" s="1" t="s">
        <v>78</v>
      </c>
      <c r="AN2812" s="1" t="s">
        <v>4624</v>
      </c>
      <c r="AO2812" s="1" t="s">
        <v>4709</v>
      </c>
      <c r="AP2812" s="1">
        <v>8440</v>
      </c>
      <c r="AQ2812" s="1">
        <v>23000</v>
      </c>
      <c r="AR2812" s="1" t="s">
        <v>3088</v>
      </c>
      <c r="AS2812" s="1">
        <v>1</v>
      </c>
      <c r="AW2812" s="1">
        <v>1</v>
      </c>
      <c r="AX2812" s="1">
        <v>1</v>
      </c>
      <c r="AY2812" s="1">
        <v>1</v>
      </c>
      <c r="AZ2812" s="1">
        <v>1</v>
      </c>
      <c r="BL2812" s="1" t="s">
        <v>3089</v>
      </c>
    </row>
    <row r="2813" spans="1:64" x14ac:dyDescent="0.5">
      <c r="A2813" s="1">
        <v>175</v>
      </c>
      <c r="B2813" s="1" t="s">
        <v>3091</v>
      </c>
      <c r="C2813" s="2">
        <v>43371</v>
      </c>
      <c r="D2813" s="1" t="s">
        <v>3092</v>
      </c>
      <c r="E2813" s="1" t="s">
        <v>3093</v>
      </c>
      <c r="F2813" s="1" t="s">
        <v>129</v>
      </c>
      <c r="G2813" s="1">
        <v>80</v>
      </c>
      <c r="H2813" s="1">
        <v>1</v>
      </c>
      <c r="I2813" s="1" t="s">
        <v>156</v>
      </c>
      <c r="J2813" s="1">
        <v>100</v>
      </c>
      <c r="K2813" s="1">
        <v>17.570692000000001</v>
      </c>
      <c r="L2813" s="1">
        <v>-3.9961660000000001</v>
      </c>
      <c r="M2813" s="1" t="s">
        <v>69</v>
      </c>
      <c r="N2813" s="1">
        <v>0</v>
      </c>
      <c r="O2813" s="1">
        <v>2.6272389999999999</v>
      </c>
      <c r="P2813" s="1">
        <v>23.381664000000001</v>
      </c>
      <c r="Q2813" s="1">
        <v>1097892</v>
      </c>
      <c r="R2813" s="1" t="s">
        <v>3094</v>
      </c>
      <c r="S2813" s="1" t="s">
        <v>71</v>
      </c>
      <c r="T2813" s="1" t="s">
        <v>104</v>
      </c>
      <c r="U2813" s="1" t="s">
        <v>105</v>
      </c>
      <c r="X2813" s="1" t="s">
        <v>3095</v>
      </c>
      <c r="Z2813" s="1" t="s">
        <v>156</v>
      </c>
      <c r="AA2813" s="1" t="s">
        <v>837</v>
      </c>
      <c r="AJ2813" s="1" t="s">
        <v>76</v>
      </c>
      <c r="AK2813" s="1" t="s">
        <v>3096</v>
      </c>
      <c r="AL2813" s="1">
        <v>1372365</v>
      </c>
      <c r="AM2813" s="1" t="s">
        <v>109</v>
      </c>
      <c r="AN2813" s="1" t="s">
        <v>4710</v>
      </c>
      <c r="AO2813" s="1" t="s">
        <v>4711</v>
      </c>
    </row>
    <row r="2814" spans="1:64" x14ac:dyDescent="0.5">
      <c r="A2814" s="1">
        <v>175</v>
      </c>
      <c r="B2814" s="1" t="s">
        <v>3091</v>
      </c>
      <c r="C2814" s="2">
        <v>43371</v>
      </c>
      <c r="D2814" s="1" t="s">
        <v>3092</v>
      </c>
      <c r="E2814" s="1" t="s">
        <v>3093</v>
      </c>
      <c r="F2814" s="1" t="s">
        <v>98</v>
      </c>
      <c r="G2814" s="1">
        <v>20</v>
      </c>
      <c r="H2814" s="1">
        <v>1</v>
      </c>
      <c r="I2814" s="1" t="s">
        <v>156</v>
      </c>
      <c r="J2814" s="1">
        <v>100</v>
      </c>
      <c r="K2814" s="1">
        <v>17.570692000000001</v>
      </c>
      <c r="L2814" s="1">
        <v>-3.9961660000000001</v>
      </c>
      <c r="M2814" s="1" t="s">
        <v>69</v>
      </c>
      <c r="N2814" s="1">
        <v>0</v>
      </c>
      <c r="O2814" s="1">
        <v>2.6272389999999999</v>
      </c>
      <c r="P2814" s="1">
        <v>23.381664000000001</v>
      </c>
      <c r="Q2814" s="1">
        <v>274473</v>
      </c>
      <c r="R2814" s="1" t="s">
        <v>3094</v>
      </c>
      <c r="S2814" s="1" t="s">
        <v>71</v>
      </c>
      <c r="T2814" s="1" t="s">
        <v>104</v>
      </c>
      <c r="U2814" s="1" t="s">
        <v>105</v>
      </c>
      <c r="X2814" s="1" t="s">
        <v>3095</v>
      </c>
      <c r="Z2814" s="1" t="s">
        <v>156</v>
      </c>
      <c r="AA2814" s="1" t="s">
        <v>837</v>
      </c>
      <c r="AJ2814" s="1" t="s">
        <v>76</v>
      </c>
      <c r="AK2814" s="1" t="s">
        <v>3096</v>
      </c>
      <c r="AL2814" s="1">
        <v>1372365</v>
      </c>
      <c r="AM2814" s="1" t="s">
        <v>109</v>
      </c>
      <c r="AN2814" s="1" t="s">
        <v>4710</v>
      </c>
      <c r="AO2814" s="1" t="s">
        <v>4711</v>
      </c>
    </row>
    <row r="2815" spans="1:64" x14ac:dyDescent="0.5">
      <c r="A2815" s="1">
        <v>237</v>
      </c>
      <c r="B2815" s="1" t="s">
        <v>3097</v>
      </c>
      <c r="C2815" s="2">
        <v>43536</v>
      </c>
      <c r="D2815" s="1" t="s">
        <v>3098</v>
      </c>
      <c r="E2815" s="1" t="s">
        <v>3099</v>
      </c>
      <c r="F2815" s="1" t="s">
        <v>127</v>
      </c>
      <c r="G2815" s="1">
        <v>60</v>
      </c>
      <c r="H2815" s="1">
        <v>1</v>
      </c>
      <c r="I2815" s="1" t="s">
        <v>194</v>
      </c>
      <c r="J2815" s="1">
        <v>100</v>
      </c>
      <c r="K2815" s="1">
        <v>19.182435999999999</v>
      </c>
      <c r="L2815" s="1">
        <v>-72.434515000000005</v>
      </c>
      <c r="M2815" s="1" t="s">
        <v>195</v>
      </c>
      <c r="N2815" s="1">
        <v>0</v>
      </c>
      <c r="O2815" s="1">
        <v>25.14509</v>
      </c>
      <c r="P2815" s="1">
        <v>-80.396960000000007</v>
      </c>
      <c r="Q2815" s="1">
        <v>467852.4</v>
      </c>
      <c r="R2815" s="1" t="s">
        <v>2956</v>
      </c>
      <c r="S2815" s="1" t="s">
        <v>71</v>
      </c>
      <c r="T2815" s="1" t="s">
        <v>104</v>
      </c>
      <c r="U2815" s="1" t="s">
        <v>105</v>
      </c>
      <c r="X2815" s="1" t="s">
        <v>3100</v>
      </c>
      <c r="Z2815" s="1" t="s">
        <v>194</v>
      </c>
      <c r="AA2815" s="1" t="s">
        <v>941</v>
      </c>
      <c r="AJ2815" s="1" t="s">
        <v>76</v>
      </c>
      <c r="AK2815" s="1" t="s">
        <v>3101</v>
      </c>
      <c r="AL2815" s="1">
        <v>779754</v>
      </c>
      <c r="AM2815" s="1" t="s">
        <v>109</v>
      </c>
      <c r="AN2815" s="1" t="s">
        <v>4712</v>
      </c>
      <c r="AO2815" s="1" t="s">
        <v>4713</v>
      </c>
      <c r="AP2815" s="1">
        <v>9900</v>
      </c>
      <c r="AR2815" s="1" t="s">
        <v>3102</v>
      </c>
      <c r="AS2815" s="1">
        <v>1</v>
      </c>
      <c r="AT2815" s="1">
        <v>1</v>
      </c>
      <c r="AW2815" s="1">
        <v>1</v>
      </c>
      <c r="AX2815" s="1">
        <v>1</v>
      </c>
    </row>
    <row r="2816" spans="1:64" x14ac:dyDescent="0.5">
      <c r="A2816" s="1">
        <v>237</v>
      </c>
      <c r="B2816" s="1" t="s">
        <v>3097</v>
      </c>
      <c r="C2816" s="2">
        <v>43536</v>
      </c>
      <c r="D2816" s="1" t="s">
        <v>3098</v>
      </c>
      <c r="E2816" s="1" t="s">
        <v>3099</v>
      </c>
      <c r="F2816" s="1" t="s">
        <v>128</v>
      </c>
      <c r="G2816" s="1">
        <v>40</v>
      </c>
      <c r="H2816" s="1">
        <v>1</v>
      </c>
      <c r="I2816" s="1" t="s">
        <v>194</v>
      </c>
      <c r="J2816" s="1">
        <v>100</v>
      </c>
      <c r="K2816" s="1">
        <v>19.182435999999999</v>
      </c>
      <c r="L2816" s="1">
        <v>-72.434515000000005</v>
      </c>
      <c r="M2816" s="1" t="s">
        <v>195</v>
      </c>
      <c r="N2816" s="1">
        <v>0</v>
      </c>
      <c r="O2816" s="1">
        <v>25.14509</v>
      </c>
      <c r="P2816" s="1">
        <v>-80.396960000000007</v>
      </c>
      <c r="Q2816" s="1">
        <v>311901.59999999998</v>
      </c>
      <c r="R2816" s="1" t="s">
        <v>2956</v>
      </c>
      <c r="S2816" s="1" t="s">
        <v>71</v>
      </c>
      <c r="T2816" s="1" t="s">
        <v>104</v>
      </c>
      <c r="U2816" s="1" t="s">
        <v>105</v>
      </c>
      <c r="X2816" s="1" t="s">
        <v>3100</v>
      </c>
      <c r="Z2816" s="1" t="s">
        <v>194</v>
      </c>
      <c r="AA2816" s="1" t="s">
        <v>941</v>
      </c>
      <c r="AJ2816" s="1" t="s">
        <v>76</v>
      </c>
      <c r="AK2816" s="1" t="s">
        <v>3101</v>
      </c>
      <c r="AL2816" s="1">
        <v>779754</v>
      </c>
      <c r="AM2816" s="1" t="s">
        <v>109</v>
      </c>
      <c r="AN2816" s="1" t="s">
        <v>4712</v>
      </c>
      <c r="AO2816" s="1" t="s">
        <v>4713</v>
      </c>
      <c r="AP2816" s="1">
        <v>9900</v>
      </c>
      <c r="AR2816" s="1" t="s">
        <v>3102</v>
      </c>
      <c r="AS2816" s="1">
        <v>1</v>
      </c>
      <c r="AT2816" s="1">
        <v>1</v>
      </c>
      <c r="AW2816" s="1">
        <v>1</v>
      </c>
      <c r="AX2816" s="1">
        <v>1</v>
      </c>
    </row>
    <row r="2817" spans="1:64" x14ac:dyDescent="0.5">
      <c r="A2817" s="1">
        <v>597</v>
      </c>
      <c r="B2817" s="1" t="s">
        <v>3103</v>
      </c>
      <c r="C2817" s="2">
        <v>43579</v>
      </c>
      <c r="D2817" s="1" t="s">
        <v>3104</v>
      </c>
      <c r="E2817" s="1" t="s">
        <v>3105</v>
      </c>
      <c r="F2817" s="1" t="s">
        <v>262</v>
      </c>
      <c r="G2817" s="1">
        <v>40</v>
      </c>
      <c r="H2817" s="1">
        <v>1</v>
      </c>
      <c r="I2817" s="1" t="s">
        <v>952</v>
      </c>
      <c r="J2817" s="1">
        <v>100</v>
      </c>
      <c r="K2817" s="1">
        <v>15.605589</v>
      </c>
      <c r="L2817" s="1">
        <v>-90.390001999999996</v>
      </c>
      <c r="M2817" s="1" t="s">
        <v>308</v>
      </c>
      <c r="N2817" s="1">
        <v>0</v>
      </c>
      <c r="O2817" s="1">
        <v>13.923406</v>
      </c>
      <c r="P2817" s="1">
        <v>-86.952798999999999</v>
      </c>
      <c r="Q2817" s="1">
        <v>2671200</v>
      </c>
      <c r="R2817" s="1" t="s">
        <v>806</v>
      </c>
      <c r="S2817" s="1" t="s">
        <v>71</v>
      </c>
      <c r="T2817" s="1" t="s">
        <v>3106</v>
      </c>
      <c r="U2817" s="1" t="s">
        <v>3107</v>
      </c>
      <c r="W2817" s="1" t="s">
        <v>183</v>
      </c>
      <c r="X2817" s="1" t="s">
        <v>3108</v>
      </c>
      <c r="Y2817" s="1" t="s">
        <v>3109</v>
      </c>
      <c r="Z2817" s="1" t="s">
        <v>952</v>
      </c>
      <c r="AA2817" s="1" t="s">
        <v>3110</v>
      </c>
      <c r="AF2817" s="1" t="s">
        <v>3111</v>
      </c>
      <c r="AH2817" s="1" t="s">
        <v>3112</v>
      </c>
      <c r="AI2817" s="1" t="s">
        <v>3113</v>
      </c>
      <c r="AJ2817" s="1" t="s">
        <v>76</v>
      </c>
      <c r="AK2817" s="1" t="s">
        <v>3114</v>
      </c>
      <c r="AL2817" s="1">
        <v>6678000</v>
      </c>
      <c r="AM2817" s="1" t="s">
        <v>78</v>
      </c>
      <c r="AN2817" s="1" t="s">
        <v>4714</v>
      </c>
      <c r="AO2817" s="1" t="s">
        <v>4446</v>
      </c>
      <c r="AP2817" s="1">
        <v>6800</v>
      </c>
      <c r="AQ2817" s="1">
        <v>2000000</v>
      </c>
      <c r="AR2817" s="1" t="s">
        <v>3115</v>
      </c>
      <c r="AS2817" s="1">
        <v>1</v>
      </c>
      <c r="AT2817" s="1">
        <v>1</v>
      </c>
      <c r="AU2817" s="1">
        <v>1</v>
      </c>
      <c r="AV2817" s="1">
        <v>1</v>
      </c>
      <c r="AW2817" s="1">
        <v>1</v>
      </c>
      <c r="AX2817" s="1">
        <v>1</v>
      </c>
      <c r="BD2817" s="1">
        <v>1</v>
      </c>
      <c r="BE2817" s="1">
        <v>1</v>
      </c>
      <c r="BJ2817" s="1" t="s">
        <v>3116</v>
      </c>
      <c r="BL2817" s="1" t="s">
        <v>3117</v>
      </c>
    </row>
    <row r="2818" spans="1:64" x14ac:dyDescent="0.5">
      <c r="A2818" s="1">
        <v>597</v>
      </c>
      <c r="B2818" s="1" t="s">
        <v>3103</v>
      </c>
      <c r="C2818" s="2">
        <v>43579</v>
      </c>
      <c r="D2818" s="1" t="s">
        <v>3104</v>
      </c>
      <c r="E2818" s="1" t="s">
        <v>3105</v>
      </c>
      <c r="F2818" s="1" t="s">
        <v>81</v>
      </c>
      <c r="G2818" s="1">
        <v>20</v>
      </c>
      <c r="H2818" s="1">
        <v>1</v>
      </c>
      <c r="I2818" s="1" t="s">
        <v>952</v>
      </c>
      <c r="J2818" s="1">
        <v>100</v>
      </c>
      <c r="K2818" s="1">
        <v>15.605589</v>
      </c>
      <c r="L2818" s="1">
        <v>-90.390001999999996</v>
      </c>
      <c r="M2818" s="1" t="s">
        <v>308</v>
      </c>
      <c r="N2818" s="1">
        <v>0</v>
      </c>
      <c r="O2818" s="1">
        <v>13.923406</v>
      </c>
      <c r="P2818" s="1">
        <v>-86.952798999999999</v>
      </c>
      <c r="Q2818" s="1">
        <v>1335600</v>
      </c>
      <c r="R2818" s="1" t="s">
        <v>806</v>
      </c>
      <c r="S2818" s="1" t="s">
        <v>71</v>
      </c>
      <c r="T2818" s="1" t="s">
        <v>3106</v>
      </c>
      <c r="U2818" s="1" t="s">
        <v>3107</v>
      </c>
      <c r="W2818" s="1" t="s">
        <v>183</v>
      </c>
      <c r="X2818" s="1" t="s">
        <v>3108</v>
      </c>
      <c r="Y2818" s="1" t="s">
        <v>3109</v>
      </c>
      <c r="Z2818" s="1" t="s">
        <v>952</v>
      </c>
      <c r="AA2818" s="1" t="s">
        <v>3110</v>
      </c>
      <c r="AF2818" s="1" t="s">
        <v>3111</v>
      </c>
      <c r="AH2818" s="1" t="s">
        <v>3112</v>
      </c>
      <c r="AI2818" s="1" t="s">
        <v>3113</v>
      </c>
      <c r="AJ2818" s="1" t="s">
        <v>76</v>
      </c>
      <c r="AK2818" s="1" t="s">
        <v>3114</v>
      </c>
      <c r="AL2818" s="1">
        <v>6678000</v>
      </c>
      <c r="AM2818" s="1" t="s">
        <v>78</v>
      </c>
      <c r="AN2818" s="1" t="s">
        <v>4714</v>
      </c>
      <c r="AO2818" s="1" t="s">
        <v>4446</v>
      </c>
      <c r="AP2818" s="1">
        <v>6800</v>
      </c>
      <c r="AQ2818" s="1">
        <v>2000000</v>
      </c>
      <c r="AR2818" s="1" t="s">
        <v>3115</v>
      </c>
      <c r="AS2818" s="1">
        <v>1</v>
      </c>
      <c r="AT2818" s="1">
        <v>1</v>
      </c>
      <c r="AU2818" s="1">
        <v>1</v>
      </c>
      <c r="AV2818" s="1">
        <v>1</v>
      </c>
      <c r="AW2818" s="1">
        <v>1</v>
      </c>
      <c r="AX2818" s="1">
        <v>1</v>
      </c>
      <c r="BD2818" s="1">
        <v>1</v>
      </c>
      <c r="BE2818" s="1">
        <v>1</v>
      </c>
      <c r="BJ2818" s="1" t="s">
        <v>3116</v>
      </c>
      <c r="BL2818" s="1" t="s">
        <v>3117</v>
      </c>
    </row>
    <row r="2819" spans="1:64" x14ac:dyDescent="0.5">
      <c r="A2819" s="1">
        <v>597</v>
      </c>
      <c r="B2819" s="1" t="s">
        <v>3103</v>
      </c>
      <c r="C2819" s="2">
        <v>43579</v>
      </c>
      <c r="D2819" s="1" t="s">
        <v>3104</v>
      </c>
      <c r="E2819" s="1" t="s">
        <v>3105</v>
      </c>
      <c r="F2819" s="1" t="s">
        <v>97</v>
      </c>
      <c r="G2819" s="1">
        <v>10</v>
      </c>
      <c r="H2819" s="1">
        <v>1</v>
      </c>
      <c r="I2819" s="1" t="s">
        <v>952</v>
      </c>
      <c r="J2819" s="1">
        <v>100</v>
      </c>
      <c r="K2819" s="1">
        <v>15.605589</v>
      </c>
      <c r="L2819" s="1">
        <v>-90.390001999999996</v>
      </c>
      <c r="M2819" s="1" t="s">
        <v>308</v>
      </c>
      <c r="N2819" s="1">
        <v>0</v>
      </c>
      <c r="O2819" s="1">
        <v>13.923406</v>
      </c>
      <c r="P2819" s="1">
        <v>-86.952798999999999</v>
      </c>
      <c r="Q2819" s="1">
        <v>667800</v>
      </c>
      <c r="R2819" s="1" t="s">
        <v>806</v>
      </c>
      <c r="S2819" s="1" t="s">
        <v>71</v>
      </c>
      <c r="T2819" s="1" t="s">
        <v>3106</v>
      </c>
      <c r="U2819" s="1" t="s">
        <v>3107</v>
      </c>
      <c r="W2819" s="1" t="s">
        <v>183</v>
      </c>
      <c r="X2819" s="1" t="s">
        <v>3108</v>
      </c>
      <c r="Y2819" s="1" t="s">
        <v>3109</v>
      </c>
      <c r="Z2819" s="1" t="s">
        <v>952</v>
      </c>
      <c r="AA2819" s="1" t="s">
        <v>3110</v>
      </c>
      <c r="AF2819" s="1" t="s">
        <v>3111</v>
      </c>
      <c r="AH2819" s="1" t="s">
        <v>3112</v>
      </c>
      <c r="AI2819" s="1" t="s">
        <v>3113</v>
      </c>
      <c r="AJ2819" s="1" t="s">
        <v>76</v>
      </c>
      <c r="AK2819" s="1" t="s">
        <v>3114</v>
      </c>
      <c r="AL2819" s="1">
        <v>6678000</v>
      </c>
      <c r="AM2819" s="1" t="s">
        <v>78</v>
      </c>
      <c r="AN2819" s="1" t="s">
        <v>4714</v>
      </c>
      <c r="AO2819" s="1" t="s">
        <v>4446</v>
      </c>
      <c r="AP2819" s="1">
        <v>6800</v>
      </c>
      <c r="AQ2819" s="1">
        <v>2000000</v>
      </c>
      <c r="AR2819" s="1" t="s">
        <v>3115</v>
      </c>
      <c r="AS2819" s="1">
        <v>1</v>
      </c>
      <c r="AT2819" s="1">
        <v>1</v>
      </c>
      <c r="AU2819" s="1">
        <v>1</v>
      </c>
      <c r="AV2819" s="1">
        <v>1</v>
      </c>
      <c r="AW2819" s="1">
        <v>1</v>
      </c>
      <c r="AX2819" s="1">
        <v>1</v>
      </c>
      <c r="BD2819" s="1">
        <v>1</v>
      </c>
      <c r="BE2819" s="1">
        <v>1</v>
      </c>
      <c r="BJ2819" s="1" t="s">
        <v>3116</v>
      </c>
      <c r="BL2819" s="1" t="s">
        <v>3117</v>
      </c>
    </row>
    <row r="2820" spans="1:64" x14ac:dyDescent="0.5">
      <c r="A2820" s="1">
        <v>597</v>
      </c>
      <c r="B2820" s="1" t="s">
        <v>3103</v>
      </c>
      <c r="C2820" s="2">
        <v>43579</v>
      </c>
      <c r="D2820" s="1" t="s">
        <v>3104</v>
      </c>
      <c r="E2820" s="1" t="s">
        <v>3105</v>
      </c>
      <c r="F2820" s="1" t="s">
        <v>281</v>
      </c>
      <c r="G2820" s="1">
        <v>30</v>
      </c>
      <c r="H2820" s="1">
        <v>1</v>
      </c>
      <c r="I2820" s="1" t="s">
        <v>952</v>
      </c>
      <c r="J2820" s="1">
        <v>100</v>
      </c>
      <c r="K2820" s="1">
        <v>15.605589</v>
      </c>
      <c r="L2820" s="1">
        <v>-90.390001999999996</v>
      </c>
      <c r="M2820" s="1" t="s">
        <v>308</v>
      </c>
      <c r="N2820" s="1">
        <v>0</v>
      </c>
      <c r="O2820" s="1">
        <v>13.923406</v>
      </c>
      <c r="P2820" s="1">
        <v>-86.952798999999999</v>
      </c>
      <c r="Q2820" s="1">
        <v>2003400</v>
      </c>
      <c r="R2820" s="1" t="s">
        <v>806</v>
      </c>
      <c r="S2820" s="1" t="s">
        <v>71</v>
      </c>
      <c r="T2820" s="1" t="s">
        <v>3106</v>
      </c>
      <c r="U2820" s="1" t="s">
        <v>3107</v>
      </c>
      <c r="W2820" s="1" t="s">
        <v>183</v>
      </c>
      <c r="X2820" s="1" t="s">
        <v>3108</v>
      </c>
      <c r="Y2820" s="1" t="s">
        <v>3109</v>
      </c>
      <c r="Z2820" s="1" t="s">
        <v>952</v>
      </c>
      <c r="AA2820" s="1" t="s">
        <v>3110</v>
      </c>
      <c r="AF2820" s="1" t="s">
        <v>3111</v>
      </c>
      <c r="AH2820" s="1" t="s">
        <v>3112</v>
      </c>
      <c r="AI2820" s="1" t="s">
        <v>3113</v>
      </c>
      <c r="AJ2820" s="1" t="s">
        <v>76</v>
      </c>
      <c r="AK2820" s="1" t="s">
        <v>3114</v>
      </c>
      <c r="AL2820" s="1">
        <v>6678000</v>
      </c>
      <c r="AM2820" s="1" t="s">
        <v>78</v>
      </c>
      <c r="AN2820" s="1" t="s">
        <v>4714</v>
      </c>
      <c r="AO2820" s="1" t="s">
        <v>4446</v>
      </c>
      <c r="AP2820" s="1">
        <v>6800</v>
      </c>
      <c r="AQ2820" s="1">
        <v>2000000</v>
      </c>
      <c r="AR2820" s="1" t="s">
        <v>3115</v>
      </c>
      <c r="AS2820" s="1">
        <v>1</v>
      </c>
      <c r="AT2820" s="1">
        <v>1</v>
      </c>
      <c r="AU2820" s="1">
        <v>1</v>
      </c>
      <c r="AV2820" s="1">
        <v>1</v>
      </c>
      <c r="AW2820" s="1">
        <v>1</v>
      </c>
      <c r="AX2820" s="1">
        <v>1</v>
      </c>
      <c r="BD2820" s="1">
        <v>1</v>
      </c>
      <c r="BE2820" s="1">
        <v>1</v>
      </c>
      <c r="BJ2820" s="1" t="s">
        <v>3116</v>
      </c>
      <c r="BL2820" s="1" t="s">
        <v>3117</v>
      </c>
    </row>
    <row r="2821" spans="1:64" x14ac:dyDescent="0.5">
      <c r="A2821" s="1">
        <v>506</v>
      </c>
      <c r="B2821" s="1" t="s">
        <v>3118</v>
      </c>
      <c r="C2821" s="2">
        <v>43441</v>
      </c>
      <c r="D2821" s="1" t="s">
        <v>3119</v>
      </c>
      <c r="E2821" s="1" t="s">
        <v>3120</v>
      </c>
      <c r="F2821" s="1" t="s">
        <v>759</v>
      </c>
      <c r="G2821" s="1">
        <v>20</v>
      </c>
      <c r="H2821" s="1">
        <v>1</v>
      </c>
      <c r="I2821" s="1" t="s">
        <v>312</v>
      </c>
      <c r="J2821" s="1">
        <v>100</v>
      </c>
      <c r="K2821" s="1">
        <v>-29.140993000000002</v>
      </c>
      <c r="L2821" s="1">
        <v>24.367459</v>
      </c>
      <c r="M2821" s="1" t="s">
        <v>69</v>
      </c>
      <c r="N2821" s="1">
        <v>0</v>
      </c>
      <c r="O2821" s="1">
        <v>2.6272389999999999</v>
      </c>
      <c r="P2821" s="1">
        <v>23.381664000000001</v>
      </c>
      <c r="R2821" s="1" t="s">
        <v>313</v>
      </c>
      <c r="S2821" s="1" t="s">
        <v>71</v>
      </c>
      <c r="X2821" s="1" t="s">
        <v>236</v>
      </c>
      <c r="Z2821" s="1" t="s">
        <v>312</v>
      </c>
      <c r="AA2821" s="1" t="s">
        <v>314</v>
      </c>
      <c r="AJ2821" s="1" t="s">
        <v>76</v>
      </c>
      <c r="AK2821" s="1" t="s">
        <v>3121</v>
      </c>
      <c r="AM2821" s="1" t="s">
        <v>78</v>
      </c>
      <c r="AN2821" s="1" t="s">
        <v>4306</v>
      </c>
      <c r="AO2821" s="1" t="s">
        <v>4307</v>
      </c>
    </row>
    <row r="2822" spans="1:64" x14ac:dyDescent="0.5">
      <c r="A2822" s="1">
        <v>506</v>
      </c>
      <c r="B2822" s="1" t="s">
        <v>3118</v>
      </c>
      <c r="C2822" s="2">
        <v>43441</v>
      </c>
      <c r="D2822" s="1" t="s">
        <v>3119</v>
      </c>
      <c r="E2822" s="1" t="s">
        <v>3120</v>
      </c>
      <c r="F2822" s="1" t="s">
        <v>262</v>
      </c>
      <c r="G2822" s="1">
        <v>20</v>
      </c>
      <c r="H2822" s="1">
        <v>1</v>
      </c>
      <c r="I2822" s="1" t="s">
        <v>312</v>
      </c>
      <c r="J2822" s="1">
        <v>100</v>
      </c>
      <c r="K2822" s="1">
        <v>-29.140993000000002</v>
      </c>
      <c r="L2822" s="1">
        <v>24.367459</v>
      </c>
      <c r="M2822" s="1" t="s">
        <v>69</v>
      </c>
      <c r="N2822" s="1">
        <v>0</v>
      </c>
      <c r="O2822" s="1">
        <v>2.6272389999999999</v>
      </c>
      <c r="P2822" s="1">
        <v>23.381664000000001</v>
      </c>
      <c r="R2822" s="1" t="s">
        <v>313</v>
      </c>
      <c r="S2822" s="1" t="s">
        <v>71</v>
      </c>
      <c r="X2822" s="1" t="s">
        <v>236</v>
      </c>
      <c r="Z2822" s="1" t="s">
        <v>312</v>
      </c>
      <c r="AA2822" s="1" t="s">
        <v>314</v>
      </c>
      <c r="AJ2822" s="1" t="s">
        <v>76</v>
      </c>
      <c r="AK2822" s="1" t="s">
        <v>3121</v>
      </c>
      <c r="AM2822" s="1" t="s">
        <v>78</v>
      </c>
      <c r="AN2822" s="1" t="s">
        <v>4306</v>
      </c>
      <c r="AO2822" s="1" t="s">
        <v>4307</v>
      </c>
    </row>
    <row r="2823" spans="1:64" x14ac:dyDescent="0.5">
      <c r="A2823" s="1">
        <v>506</v>
      </c>
      <c r="B2823" s="1" t="s">
        <v>3118</v>
      </c>
      <c r="C2823" s="2">
        <v>43441</v>
      </c>
      <c r="D2823" s="1" t="s">
        <v>3119</v>
      </c>
      <c r="E2823" s="1" t="s">
        <v>3120</v>
      </c>
      <c r="F2823" s="1" t="s">
        <v>283</v>
      </c>
      <c r="G2823" s="1">
        <v>20</v>
      </c>
      <c r="H2823" s="1">
        <v>1</v>
      </c>
      <c r="I2823" s="1" t="s">
        <v>312</v>
      </c>
      <c r="J2823" s="1">
        <v>100</v>
      </c>
      <c r="K2823" s="1">
        <v>-29.140993000000002</v>
      </c>
      <c r="L2823" s="1">
        <v>24.367459</v>
      </c>
      <c r="M2823" s="1" t="s">
        <v>69</v>
      </c>
      <c r="N2823" s="1">
        <v>0</v>
      </c>
      <c r="O2823" s="1">
        <v>2.6272389999999999</v>
      </c>
      <c r="P2823" s="1">
        <v>23.381664000000001</v>
      </c>
      <c r="R2823" s="1" t="s">
        <v>313</v>
      </c>
      <c r="S2823" s="1" t="s">
        <v>71</v>
      </c>
      <c r="X2823" s="1" t="s">
        <v>236</v>
      </c>
      <c r="Z2823" s="1" t="s">
        <v>312</v>
      </c>
      <c r="AA2823" s="1" t="s">
        <v>314</v>
      </c>
      <c r="AJ2823" s="1" t="s">
        <v>76</v>
      </c>
      <c r="AK2823" s="1" t="s">
        <v>3121</v>
      </c>
      <c r="AM2823" s="1" t="s">
        <v>78</v>
      </c>
      <c r="AN2823" s="1" t="s">
        <v>4306</v>
      </c>
      <c r="AO2823" s="1" t="s">
        <v>4307</v>
      </c>
    </row>
    <row r="2824" spans="1:64" x14ac:dyDescent="0.5">
      <c r="A2824" s="1">
        <v>506</v>
      </c>
      <c r="B2824" s="1" t="s">
        <v>3118</v>
      </c>
      <c r="C2824" s="2">
        <v>43441</v>
      </c>
      <c r="D2824" s="1" t="s">
        <v>3119</v>
      </c>
      <c r="E2824" s="1" t="s">
        <v>3120</v>
      </c>
      <c r="F2824" s="1" t="s">
        <v>80</v>
      </c>
      <c r="G2824" s="1">
        <v>20</v>
      </c>
      <c r="H2824" s="1">
        <v>1</v>
      </c>
      <c r="I2824" s="1" t="s">
        <v>312</v>
      </c>
      <c r="J2824" s="1">
        <v>100</v>
      </c>
      <c r="K2824" s="1">
        <v>-29.140993000000002</v>
      </c>
      <c r="L2824" s="1">
        <v>24.367459</v>
      </c>
      <c r="M2824" s="1" t="s">
        <v>69</v>
      </c>
      <c r="N2824" s="1">
        <v>0</v>
      </c>
      <c r="O2824" s="1">
        <v>2.6272389999999999</v>
      </c>
      <c r="P2824" s="1">
        <v>23.381664000000001</v>
      </c>
      <c r="R2824" s="1" t="s">
        <v>313</v>
      </c>
      <c r="S2824" s="1" t="s">
        <v>71</v>
      </c>
      <c r="X2824" s="1" t="s">
        <v>236</v>
      </c>
      <c r="Z2824" s="1" t="s">
        <v>312</v>
      </c>
      <c r="AA2824" s="1" t="s">
        <v>314</v>
      </c>
      <c r="AJ2824" s="1" t="s">
        <v>76</v>
      </c>
      <c r="AK2824" s="1" t="s">
        <v>3121</v>
      </c>
      <c r="AM2824" s="1" t="s">
        <v>78</v>
      </c>
      <c r="AN2824" s="1" t="s">
        <v>4306</v>
      </c>
      <c r="AO2824" s="1" t="s">
        <v>4307</v>
      </c>
    </row>
    <row r="2825" spans="1:64" x14ac:dyDescent="0.5">
      <c r="A2825" s="1">
        <v>506</v>
      </c>
      <c r="B2825" s="1" t="s">
        <v>3118</v>
      </c>
      <c r="C2825" s="2">
        <v>43441</v>
      </c>
      <c r="D2825" s="1" t="s">
        <v>3119</v>
      </c>
      <c r="E2825" s="1" t="s">
        <v>3120</v>
      </c>
      <c r="F2825" s="1" t="s">
        <v>291</v>
      </c>
      <c r="G2825" s="1">
        <v>20</v>
      </c>
      <c r="H2825" s="1">
        <v>1</v>
      </c>
      <c r="I2825" s="1" t="s">
        <v>312</v>
      </c>
      <c r="J2825" s="1">
        <v>100</v>
      </c>
      <c r="K2825" s="1">
        <v>-29.140993000000002</v>
      </c>
      <c r="L2825" s="1">
        <v>24.367459</v>
      </c>
      <c r="M2825" s="1" t="s">
        <v>69</v>
      </c>
      <c r="N2825" s="1">
        <v>0</v>
      </c>
      <c r="O2825" s="1">
        <v>2.6272389999999999</v>
      </c>
      <c r="P2825" s="1">
        <v>23.381664000000001</v>
      </c>
      <c r="R2825" s="1" t="s">
        <v>313</v>
      </c>
      <c r="S2825" s="1" t="s">
        <v>71</v>
      </c>
      <c r="X2825" s="1" t="s">
        <v>236</v>
      </c>
      <c r="Z2825" s="1" t="s">
        <v>312</v>
      </c>
      <c r="AA2825" s="1" t="s">
        <v>314</v>
      </c>
      <c r="AJ2825" s="1" t="s">
        <v>76</v>
      </c>
      <c r="AK2825" s="1" t="s">
        <v>3121</v>
      </c>
      <c r="AM2825" s="1" t="s">
        <v>78</v>
      </c>
      <c r="AN2825" s="1" t="s">
        <v>4306</v>
      </c>
      <c r="AO2825" s="1" t="s">
        <v>4307</v>
      </c>
    </row>
    <row r="2826" spans="1:64" x14ac:dyDescent="0.5">
      <c r="A2826" s="1">
        <v>84</v>
      </c>
      <c r="B2826" s="1" t="s">
        <v>3122</v>
      </c>
      <c r="C2826" s="2">
        <v>43372</v>
      </c>
      <c r="D2826" s="1" t="s">
        <v>3123</v>
      </c>
      <c r="E2826" s="1" t="s">
        <v>3124</v>
      </c>
      <c r="F2826" s="1" t="s">
        <v>88</v>
      </c>
      <c r="G2826" s="1">
        <v>50</v>
      </c>
      <c r="H2826" s="1">
        <v>1</v>
      </c>
      <c r="I2826" s="1" t="s">
        <v>89</v>
      </c>
      <c r="J2826" s="1">
        <v>100</v>
      </c>
      <c r="K2826" s="1">
        <v>6.8808540000000002</v>
      </c>
      <c r="L2826" s="1">
        <v>-1.167594</v>
      </c>
      <c r="M2826" s="1" t="s">
        <v>69</v>
      </c>
      <c r="N2826" s="1">
        <v>0</v>
      </c>
      <c r="O2826" s="1">
        <v>2.6272389999999999</v>
      </c>
      <c r="P2826" s="1">
        <v>23.381664000000001</v>
      </c>
      <c r="Q2826" s="1">
        <v>5384676</v>
      </c>
      <c r="R2826" s="1" t="s">
        <v>3125</v>
      </c>
      <c r="S2826" s="1" t="s">
        <v>71</v>
      </c>
      <c r="T2826" s="1" t="s">
        <v>72</v>
      </c>
      <c r="U2826" s="1" t="s">
        <v>73</v>
      </c>
      <c r="X2826" s="1" t="s">
        <v>3126</v>
      </c>
      <c r="Z2826" s="1" t="s">
        <v>89</v>
      </c>
      <c r="AA2826" s="1" t="s">
        <v>93</v>
      </c>
      <c r="AJ2826" s="1" t="s">
        <v>76</v>
      </c>
      <c r="AK2826" s="1" t="s">
        <v>3127</v>
      </c>
      <c r="AL2826" s="1">
        <v>10769352</v>
      </c>
      <c r="AM2826" s="1" t="s">
        <v>78</v>
      </c>
      <c r="AN2826" s="1" t="s">
        <v>4715</v>
      </c>
      <c r="AO2826" s="1" t="s">
        <v>4349</v>
      </c>
    </row>
    <row r="2827" spans="1:64" x14ac:dyDescent="0.5">
      <c r="A2827" s="1">
        <v>84</v>
      </c>
      <c r="B2827" s="1" t="s">
        <v>3122</v>
      </c>
      <c r="C2827" s="2">
        <v>43372</v>
      </c>
      <c r="D2827" s="1" t="s">
        <v>3123</v>
      </c>
      <c r="E2827" s="1" t="s">
        <v>3124</v>
      </c>
      <c r="F2827" s="1" t="s">
        <v>98</v>
      </c>
      <c r="G2827" s="1">
        <v>25</v>
      </c>
      <c r="H2827" s="1">
        <v>1</v>
      </c>
      <c r="I2827" s="1" t="s">
        <v>89</v>
      </c>
      <c r="J2827" s="1">
        <v>100</v>
      </c>
      <c r="K2827" s="1">
        <v>6.8808540000000002</v>
      </c>
      <c r="L2827" s="1">
        <v>-1.167594</v>
      </c>
      <c r="M2827" s="1" t="s">
        <v>69</v>
      </c>
      <c r="N2827" s="1">
        <v>0</v>
      </c>
      <c r="O2827" s="1">
        <v>2.6272389999999999</v>
      </c>
      <c r="P2827" s="1">
        <v>23.381664000000001</v>
      </c>
      <c r="Q2827" s="1">
        <v>2692338</v>
      </c>
      <c r="R2827" s="1" t="s">
        <v>3125</v>
      </c>
      <c r="S2827" s="1" t="s">
        <v>71</v>
      </c>
      <c r="T2827" s="1" t="s">
        <v>72</v>
      </c>
      <c r="U2827" s="1" t="s">
        <v>73</v>
      </c>
      <c r="X2827" s="1" t="s">
        <v>3126</v>
      </c>
      <c r="Z2827" s="1" t="s">
        <v>89</v>
      </c>
      <c r="AA2827" s="1" t="s">
        <v>93</v>
      </c>
      <c r="AJ2827" s="1" t="s">
        <v>76</v>
      </c>
      <c r="AK2827" s="1" t="s">
        <v>3127</v>
      </c>
      <c r="AL2827" s="1">
        <v>10769352</v>
      </c>
      <c r="AM2827" s="1" t="s">
        <v>78</v>
      </c>
      <c r="AN2827" s="1" t="s">
        <v>4715</v>
      </c>
      <c r="AO2827" s="1" t="s">
        <v>4349</v>
      </c>
    </row>
    <row r="2828" spans="1:64" x14ac:dyDescent="0.5">
      <c r="A2828" s="1">
        <v>84</v>
      </c>
      <c r="B2828" s="1" t="s">
        <v>3122</v>
      </c>
      <c r="C2828" s="2">
        <v>43372</v>
      </c>
      <c r="D2828" s="1" t="s">
        <v>3123</v>
      </c>
      <c r="E2828" s="1" t="s">
        <v>3124</v>
      </c>
      <c r="F2828" s="1" t="s">
        <v>80</v>
      </c>
      <c r="G2828" s="1">
        <v>25</v>
      </c>
      <c r="H2828" s="1">
        <v>1</v>
      </c>
      <c r="I2828" s="1" t="s">
        <v>89</v>
      </c>
      <c r="J2828" s="1">
        <v>100</v>
      </c>
      <c r="K2828" s="1">
        <v>6.8808540000000002</v>
      </c>
      <c r="L2828" s="1">
        <v>-1.167594</v>
      </c>
      <c r="M2828" s="1" t="s">
        <v>69</v>
      </c>
      <c r="N2828" s="1">
        <v>0</v>
      </c>
      <c r="O2828" s="1">
        <v>2.6272389999999999</v>
      </c>
      <c r="P2828" s="1">
        <v>23.381664000000001</v>
      </c>
      <c r="Q2828" s="1">
        <v>2692338</v>
      </c>
      <c r="R2828" s="1" t="s">
        <v>3125</v>
      </c>
      <c r="S2828" s="1" t="s">
        <v>71</v>
      </c>
      <c r="T2828" s="1" t="s">
        <v>72</v>
      </c>
      <c r="U2828" s="1" t="s">
        <v>73</v>
      </c>
      <c r="X2828" s="1" t="s">
        <v>3126</v>
      </c>
      <c r="Z2828" s="1" t="s">
        <v>89</v>
      </c>
      <c r="AA2828" s="1" t="s">
        <v>93</v>
      </c>
      <c r="AJ2828" s="1" t="s">
        <v>76</v>
      </c>
      <c r="AK2828" s="1" t="s">
        <v>3127</v>
      </c>
      <c r="AL2828" s="1">
        <v>10769352</v>
      </c>
      <c r="AM2828" s="1" t="s">
        <v>78</v>
      </c>
      <c r="AN2828" s="1" t="s">
        <v>4715</v>
      </c>
      <c r="AO2828" s="1" t="s">
        <v>4349</v>
      </c>
    </row>
    <row r="2829" spans="1:64" x14ac:dyDescent="0.5">
      <c r="A2829" s="1">
        <v>429</v>
      </c>
      <c r="B2829" s="1" t="s">
        <v>3128</v>
      </c>
      <c r="C2829" s="2">
        <v>43514</v>
      </c>
      <c r="D2829" s="1" t="s">
        <v>3129</v>
      </c>
      <c r="E2829" s="1" t="s">
        <v>3130</v>
      </c>
      <c r="F2829" s="1" t="s">
        <v>237</v>
      </c>
      <c r="G2829" s="1">
        <v>33.299999999999997</v>
      </c>
      <c r="H2829" s="1">
        <v>1</v>
      </c>
      <c r="I2829" s="1" t="s">
        <v>118</v>
      </c>
      <c r="J2829" s="1">
        <v>100</v>
      </c>
      <c r="K2829" s="1">
        <v>-6.4530960000000004</v>
      </c>
      <c r="L2829" s="1">
        <v>34.894539000000002</v>
      </c>
      <c r="M2829" s="1" t="s">
        <v>69</v>
      </c>
      <c r="N2829" s="1">
        <v>0</v>
      </c>
      <c r="O2829" s="1">
        <v>2.6272389999999999</v>
      </c>
      <c r="P2829" s="1">
        <v>23.381664000000001</v>
      </c>
      <c r="Q2829" s="1">
        <v>4524076.0599999996</v>
      </c>
      <c r="R2829" s="1" t="s">
        <v>226</v>
      </c>
      <c r="S2829" s="1" t="s">
        <v>71</v>
      </c>
      <c r="T2829" s="1" t="s">
        <v>234</v>
      </c>
      <c r="U2829" s="1" t="s">
        <v>3131</v>
      </c>
      <c r="X2829" s="1" t="s">
        <v>3132</v>
      </c>
      <c r="Z2829" s="1" t="s">
        <v>118</v>
      </c>
      <c r="AA2829" s="1" t="s">
        <v>3133</v>
      </c>
      <c r="AE2829" s="1" t="s">
        <v>3134</v>
      </c>
      <c r="AI2829" s="1" t="s">
        <v>380</v>
      </c>
      <c r="AJ2829" s="1" t="s">
        <v>76</v>
      </c>
      <c r="AL2829" s="1">
        <v>13585814</v>
      </c>
      <c r="AM2829" s="1" t="s">
        <v>78</v>
      </c>
      <c r="AN2829" s="1" t="s">
        <v>4471</v>
      </c>
      <c r="AO2829" s="1" t="s">
        <v>4434</v>
      </c>
      <c r="AP2829" s="1">
        <v>473500</v>
      </c>
      <c r="AS2829" s="1">
        <v>1</v>
      </c>
      <c r="AU2829" s="1">
        <v>1</v>
      </c>
      <c r="AW2829" s="1">
        <v>1</v>
      </c>
      <c r="AX2829" s="1">
        <v>1</v>
      </c>
      <c r="BE2829" s="1">
        <v>1</v>
      </c>
    </row>
    <row r="2830" spans="1:64" x14ac:dyDescent="0.5">
      <c r="A2830" s="1">
        <v>429</v>
      </c>
      <c r="B2830" s="1" t="s">
        <v>3128</v>
      </c>
      <c r="C2830" s="2">
        <v>43514</v>
      </c>
      <c r="D2830" s="1" t="s">
        <v>3129</v>
      </c>
      <c r="E2830" s="1" t="s">
        <v>3130</v>
      </c>
      <c r="F2830" s="1" t="s">
        <v>206</v>
      </c>
      <c r="G2830" s="1">
        <v>33.4</v>
      </c>
      <c r="H2830" s="1">
        <v>1</v>
      </c>
      <c r="I2830" s="1" t="s">
        <v>118</v>
      </c>
      <c r="J2830" s="1">
        <v>100</v>
      </c>
      <c r="K2830" s="1">
        <v>-6.4530960000000004</v>
      </c>
      <c r="L2830" s="1">
        <v>34.894539000000002</v>
      </c>
      <c r="M2830" s="1" t="s">
        <v>69</v>
      </c>
      <c r="N2830" s="1">
        <v>0</v>
      </c>
      <c r="O2830" s="1">
        <v>2.6272389999999999</v>
      </c>
      <c r="P2830" s="1">
        <v>23.381664000000001</v>
      </c>
      <c r="Q2830" s="1">
        <v>4537661.88</v>
      </c>
      <c r="R2830" s="1" t="s">
        <v>226</v>
      </c>
      <c r="S2830" s="1" t="s">
        <v>71</v>
      </c>
      <c r="T2830" s="1" t="s">
        <v>234</v>
      </c>
      <c r="U2830" s="1" t="s">
        <v>3131</v>
      </c>
      <c r="X2830" s="1" t="s">
        <v>3132</v>
      </c>
      <c r="Z2830" s="1" t="s">
        <v>118</v>
      </c>
      <c r="AA2830" s="1" t="s">
        <v>3133</v>
      </c>
      <c r="AE2830" s="1" t="s">
        <v>3134</v>
      </c>
      <c r="AI2830" s="1" t="s">
        <v>380</v>
      </c>
      <c r="AJ2830" s="1" t="s">
        <v>76</v>
      </c>
      <c r="AL2830" s="1">
        <v>13585814</v>
      </c>
      <c r="AM2830" s="1" t="s">
        <v>78</v>
      </c>
      <c r="AN2830" s="1" t="s">
        <v>4471</v>
      </c>
      <c r="AO2830" s="1" t="s">
        <v>4434</v>
      </c>
      <c r="AP2830" s="1">
        <v>473500</v>
      </c>
      <c r="AS2830" s="1">
        <v>1</v>
      </c>
      <c r="AU2830" s="1">
        <v>1</v>
      </c>
      <c r="AW2830" s="1">
        <v>1</v>
      </c>
      <c r="AX2830" s="1">
        <v>1</v>
      </c>
      <c r="BE2830" s="1">
        <v>1</v>
      </c>
    </row>
    <row r="2831" spans="1:64" x14ac:dyDescent="0.5">
      <c r="A2831" s="1">
        <v>429</v>
      </c>
      <c r="B2831" s="1" t="s">
        <v>3128</v>
      </c>
      <c r="C2831" s="2">
        <v>43514</v>
      </c>
      <c r="D2831" s="1" t="s">
        <v>3129</v>
      </c>
      <c r="E2831" s="1" t="s">
        <v>3130</v>
      </c>
      <c r="F2831" s="1" t="s">
        <v>129</v>
      </c>
      <c r="G2831" s="1">
        <v>33.299999999999997</v>
      </c>
      <c r="H2831" s="1">
        <v>1</v>
      </c>
      <c r="I2831" s="1" t="s">
        <v>118</v>
      </c>
      <c r="J2831" s="1">
        <v>100</v>
      </c>
      <c r="K2831" s="1">
        <v>-6.4530960000000004</v>
      </c>
      <c r="L2831" s="1">
        <v>34.894539000000002</v>
      </c>
      <c r="M2831" s="1" t="s">
        <v>69</v>
      </c>
      <c r="N2831" s="1">
        <v>0</v>
      </c>
      <c r="O2831" s="1">
        <v>2.6272389999999999</v>
      </c>
      <c r="P2831" s="1">
        <v>23.381664000000001</v>
      </c>
      <c r="Q2831" s="1">
        <v>4524076.0599999996</v>
      </c>
      <c r="R2831" s="1" t="s">
        <v>226</v>
      </c>
      <c r="S2831" s="1" t="s">
        <v>71</v>
      </c>
      <c r="T2831" s="1" t="s">
        <v>234</v>
      </c>
      <c r="U2831" s="1" t="s">
        <v>3131</v>
      </c>
      <c r="X2831" s="1" t="s">
        <v>3132</v>
      </c>
      <c r="Z2831" s="1" t="s">
        <v>118</v>
      </c>
      <c r="AA2831" s="1" t="s">
        <v>3133</v>
      </c>
      <c r="AE2831" s="1" t="s">
        <v>3134</v>
      </c>
      <c r="AI2831" s="1" t="s">
        <v>380</v>
      </c>
      <c r="AJ2831" s="1" t="s">
        <v>76</v>
      </c>
      <c r="AL2831" s="1">
        <v>13585814</v>
      </c>
      <c r="AM2831" s="1" t="s">
        <v>78</v>
      </c>
      <c r="AN2831" s="1" t="s">
        <v>4471</v>
      </c>
      <c r="AO2831" s="1" t="s">
        <v>4434</v>
      </c>
      <c r="AP2831" s="1">
        <v>473500</v>
      </c>
      <c r="AS2831" s="1">
        <v>1</v>
      </c>
      <c r="AU2831" s="1">
        <v>1</v>
      </c>
      <c r="AW2831" s="1">
        <v>1</v>
      </c>
      <c r="AX2831" s="1">
        <v>1</v>
      </c>
      <c r="BE2831" s="1">
        <v>1</v>
      </c>
    </row>
    <row r="2832" spans="1:64" x14ac:dyDescent="0.5">
      <c r="A2832" s="1">
        <v>252</v>
      </c>
      <c r="B2832" s="1" t="s">
        <v>3135</v>
      </c>
      <c r="C2832" s="2">
        <v>43579</v>
      </c>
      <c r="D2832" s="1" t="s">
        <v>3136</v>
      </c>
      <c r="E2832" s="1" t="s">
        <v>3137</v>
      </c>
      <c r="F2832" s="1" t="s">
        <v>127</v>
      </c>
      <c r="G2832" s="1">
        <v>50</v>
      </c>
      <c r="H2832" s="1">
        <v>1</v>
      </c>
      <c r="I2832" s="1" t="s">
        <v>118</v>
      </c>
      <c r="J2832" s="1">
        <v>100</v>
      </c>
      <c r="K2832" s="1">
        <v>-6.4530960000000004</v>
      </c>
      <c r="L2832" s="1">
        <v>34.894539000000002</v>
      </c>
      <c r="M2832" s="1" t="s">
        <v>69</v>
      </c>
      <c r="N2832" s="1">
        <v>0</v>
      </c>
      <c r="O2832" s="1">
        <v>2.6272389999999999</v>
      </c>
      <c r="P2832" s="1">
        <v>23.381664000000001</v>
      </c>
      <c r="Q2832" s="1">
        <v>947271.5</v>
      </c>
      <c r="R2832" s="1" t="s">
        <v>3138</v>
      </c>
      <c r="S2832" s="1" t="s">
        <v>71</v>
      </c>
      <c r="T2832" s="1" t="s">
        <v>3139</v>
      </c>
      <c r="U2832" s="1" t="s">
        <v>105</v>
      </c>
      <c r="W2832" s="1" t="s">
        <v>121</v>
      </c>
      <c r="X2832" s="1" t="s">
        <v>3140</v>
      </c>
      <c r="Z2832" s="1" t="s">
        <v>118</v>
      </c>
      <c r="AA2832" s="1" t="s">
        <v>3141</v>
      </c>
      <c r="AJ2832" s="1" t="s">
        <v>76</v>
      </c>
      <c r="AK2832" s="1" t="s">
        <v>3142</v>
      </c>
      <c r="AL2832" s="1">
        <v>1894543</v>
      </c>
      <c r="AM2832" s="1" t="s">
        <v>109</v>
      </c>
      <c r="AN2832" s="1" t="s">
        <v>4607</v>
      </c>
      <c r="AO2832" s="1" t="s">
        <v>4544</v>
      </c>
      <c r="AP2832" s="1">
        <v>3512</v>
      </c>
      <c r="AR2832" s="1" t="s">
        <v>3143</v>
      </c>
      <c r="AS2832" s="1">
        <v>1</v>
      </c>
      <c r="AT2832" s="1">
        <v>1</v>
      </c>
      <c r="AY2832" s="1">
        <v>1</v>
      </c>
      <c r="AZ2832" s="1">
        <v>1</v>
      </c>
      <c r="BE2832" s="1">
        <v>1</v>
      </c>
      <c r="BL2832" s="1" t="s">
        <v>3144</v>
      </c>
    </row>
    <row r="2833" spans="1:64" x14ac:dyDescent="0.5">
      <c r="A2833" s="1">
        <v>252</v>
      </c>
      <c r="B2833" s="1" t="s">
        <v>3135</v>
      </c>
      <c r="C2833" s="2">
        <v>43579</v>
      </c>
      <c r="D2833" s="1" t="s">
        <v>3136</v>
      </c>
      <c r="E2833" s="1" t="s">
        <v>3137</v>
      </c>
      <c r="F2833" s="1" t="s">
        <v>128</v>
      </c>
      <c r="G2833" s="1">
        <v>50</v>
      </c>
      <c r="H2833" s="1">
        <v>1</v>
      </c>
      <c r="I2833" s="1" t="s">
        <v>118</v>
      </c>
      <c r="J2833" s="1">
        <v>100</v>
      </c>
      <c r="K2833" s="1">
        <v>-6.4530960000000004</v>
      </c>
      <c r="L2833" s="1">
        <v>34.894539000000002</v>
      </c>
      <c r="M2833" s="1" t="s">
        <v>69</v>
      </c>
      <c r="N2833" s="1">
        <v>0</v>
      </c>
      <c r="O2833" s="1">
        <v>2.6272389999999999</v>
      </c>
      <c r="P2833" s="1">
        <v>23.381664000000001</v>
      </c>
      <c r="Q2833" s="1">
        <v>947271.5</v>
      </c>
      <c r="R2833" s="1" t="s">
        <v>3138</v>
      </c>
      <c r="S2833" s="1" t="s">
        <v>71</v>
      </c>
      <c r="T2833" s="1" t="s">
        <v>3139</v>
      </c>
      <c r="U2833" s="1" t="s">
        <v>105</v>
      </c>
      <c r="W2833" s="1" t="s">
        <v>121</v>
      </c>
      <c r="X2833" s="1" t="s">
        <v>3140</v>
      </c>
      <c r="Z2833" s="1" t="s">
        <v>118</v>
      </c>
      <c r="AA2833" s="1" t="s">
        <v>3141</v>
      </c>
      <c r="AJ2833" s="1" t="s">
        <v>76</v>
      </c>
      <c r="AK2833" s="1" t="s">
        <v>3142</v>
      </c>
      <c r="AL2833" s="1">
        <v>1894543</v>
      </c>
      <c r="AM2833" s="1" t="s">
        <v>109</v>
      </c>
      <c r="AN2833" s="1" t="s">
        <v>4607</v>
      </c>
      <c r="AO2833" s="1" t="s">
        <v>4544</v>
      </c>
      <c r="AP2833" s="1">
        <v>3512</v>
      </c>
      <c r="AR2833" s="1" t="s">
        <v>3143</v>
      </c>
      <c r="AS2833" s="1">
        <v>1</v>
      </c>
      <c r="AT2833" s="1">
        <v>1</v>
      </c>
      <c r="AY2833" s="1">
        <v>1</v>
      </c>
      <c r="AZ2833" s="1">
        <v>1</v>
      </c>
      <c r="BE2833" s="1">
        <v>1</v>
      </c>
      <c r="BL2833" s="1" t="s">
        <v>3144</v>
      </c>
    </row>
    <row r="2834" spans="1:64" x14ac:dyDescent="0.5">
      <c r="A2834" s="1">
        <v>235</v>
      </c>
      <c r="B2834" s="1" t="s">
        <v>3145</v>
      </c>
      <c r="C2834" s="2">
        <v>43371</v>
      </c>
      <c r="D2834" s="1" t="s">
        <v>3146</v>
      </c>
      <c r="E2834" s="1" t="s">
        <v>3147</v>
      </c>
      <c r="F2834" s="1" t="s">
        <v>283</v>
      </c>
      <c r="G2834" s="1">
        <v>20</v>
      </c>
      <c r="H2834" s="1">
        <v>5</v>
      </c>
      <c r="M2834" s="1" t="s">
        <v>110</v>
      </c>
      <c r="N2834" s="1">
        <v>7.5</v>
      </c>
      <c r="O2834" s="1">
        <v>26.625188000000001</v>
      </c>
      <c r="P2834" s="1">
        <v>6.809552</v>
      </c>
      <c r="Q2834" s="1">
        <v>32700</v>
      </c>
      <c r="R2834" s="1" t="s">
        <v>3138</v>
      </c>
      <c r="S2834" s="1" t="s">
        <v>71</v>
      </c>
      <c r="T2834" s="1" t="s">
        <v>104</v>
      </c>
      <c r="U2834" s="1" t="s">
        <v>105</v>
      </c>
      <c r="X2834" s="1" t="s">
        <v>3148</v>
      </c>
      <c r="Z2834" s="1" t="s">
        <v>110</v>
      </c>
      <c r="AA2834" s="1" t="s">
        <v>3149</v>
      </c>
      <c r="AJ2834" s="1" t="s">
        <v>76</v>
      </c>
      <c r="AK2834" s="1" t="s">
        <v>3150</v>
      </c>
      <c r="AL2834" s="1">
        <v>2180000</v>
      </c>
      <c r="AM2834" s="1" t="s">
        <v>109</v>
      </c>
      <c r="AN2834" s="1" t="s">
        <v>4716</v>
      </c>
      <c r="AO2834" s="1" t="s">
        <v>4430</v>
      </c>
    </row>
    <row r="2835" spans="1:64" x14ac:dyDescent="0.5">
      <c r="A2835" s="1">
        <v>235</v>
      </c>
      <c r="B2835" s="1" t="s">
        <v>3145</v>
      </c>
      <c r="C2835" s="2">
        <v>43371</v>
      </c>
      <c r="D2835" s="1" t="s">
        <v>3146</v>
      </c>
      <c r="E2835" s="1" t="s">
        <v>3147</v>
      </c>
      <c r="F2835" s="1" t="s">
        <v>127</v>
      </c>
      <c r="G2835" s="1">
        <v>80</v>
      </c>
      <c r="H2835" s="1">
        <v>5</v>
      </c>
      <c r="M2835" s="1" t="s">
        <v>110</v>
      </c>
      <c r="N2835" s="1">
        <v>7.5</v>
      </c>
      <c r="O2835" s="1">
        <v>26.625188000000001</v>
      </c>
      <c r="P2835" s="1">
        <v>6.809552</v>
      </c>
      <c r="Q2835" s="1">
        <v>130800</v>
      </c>
      <c r="R2835" s="1" t="s">
        <v>3138</v>
      </c>
      <c r="S2835" s="1" t="s">
        <v>71</v>
      </c>
      <c r="T2835" s="1" t="s">
        <v>104</v>
      </c>
      <c r="U2835" s="1" t="s">
        <v>105</v>
      </c>
      <c r="X2835" s="1" t="s">
        <v>3148</v>
      </c>
      <c r="Z2835" s="1" t="s">
        <v>110</v>
      </c>
      <c r="AA2835" s="1" t="s">
        <v>3149</v>
      </c>
      <c r="AJ2835" s="1" t="s">
        <v>76</v>
      </c>
      <c r="AK2835" s="1" t="s">
        <v>3150</v>
      </c>
      <c r="AL2835" s="1">
        <v>2180000</v>
      </c>
      <c r="AM2835" s="1" t="s">
        <v>109</v>
      </c>
      <c r="AN2835" s="1" t="s">
        <v>4716</v>
      </c>
      <c r="AO2835" s="1" t="s">
        <v>4430</v>
      </c>
    </row>
    <row r="2836" spans="1:64" x14ac:dyDescent="0.5">
      <c r="A2836" s="1">
        <v>235</v>
      </c>
      <c r="B2836" s="1" t="s">
        <v>3145</v>
      </c>
      <c r="C2836" s="2">
        <v>43371</v>
      </c>
      <c r="D2836" s="1" t="s">
        <v>3146</v>
      </c>
      <c r="E2836" s="1" t="s">
        <v>3147</v>
      </c>
      <c r="F2836" s="1" t="s">
        <v>283</v>
      </c>
      <c r="G2836" s="1">
        <v>20</v>
      </c>
      <c r="H2836" s="1">
        <v>5</v>
      </c>
      <c r="M2836" s="1" t="s">
        <v>69</v>
      </c>
      <c r="N2836" s="1">
        <v>7.5</v>
      </c>
      <c r="O2836" s="1">
        <v>2.6272389999999999</v>
      </c>
      <c r="P2836" s="1">
        <v>23.381664000000001</v>
      </c>
      <c r="Q2836" s="1">
        <v>32700</v>
      </c>
      <c r="R2836" s="1" t="s">
        <v>3138</v>
      </c>
      <c r="S2836" s="1" t="s">
        <v>71</v>
      </c>
      <c r="T2836" s="1" t="s">
        <v>104</v>
      </c>
      <c r="U2836" s="1" t="s">
        <v>105</v>
      </c>
      <c r="X2836" s="1" t="s">
        <v>3148</v>
      </c>
      <c r="Z2836" s="1" t="s">
        <v>69</v>
      </c>
      <c r="AA2836" s="1" t="s">
        <v>3149</v>
      </c>
      <c r="AJ2836" s="1" t="s">
        <v>76</v>
      </c>
      <c r="AK2836" s="1" t="s">
        <v>3150</v>
      </c>
      <c r="AL2836" s="1">
        <v>2180000</v>
      </c>
      <c r="AM2836" s="1" t="s">
        <v>109</v>
      </c>
      <c r="AN2836" s="1" t="s">
        <v>4716</v>
      </c>
      <c r="AO2836" s="1" t="s">
        <v>4430</v>
      </c>
    </row>
    <row r="2837" spans="1:64" x14ac:dyDescent="0.5">
      <c r="A2837" s="1">
        <v>235</v>
      </c>
      <c r="B2837" s="1" t="s">
        <v>3145</v>
      </c>
      <c r="C2837" s="2">
        <v>43371</v>
      </c>
      <c r="D2837" s="1" t="s">
        <v>3146</v>
      </c>
      <c r="E2837" s="1" t="s">
        <v>3147</v>
      </c>
      <c r="F2837" s="1" t="s">
        <v>127</v>
      </c>
      <c r="G2837" s="1">
        <v>80</v>
      </c>
      <c r="H2837" s="1">
        <v>5</v>
      </c>
      <c r="M2837" s="1" t="s">
        <v>69</v>
      </c>
      <c r="N2837" s="1">
        <v>7.5</v>
      </c>
      <c r="O2837" s="1">
        <v>2.6272389999999999</v>
      </c>
      <c r="P2837" s="1">
        <v>23.381664000000001</v>
      </c>
      <c r="Q2837" s="1">
        <v>130800</v>
      </c>
      <c r="R2837" s="1" t="s">
        <v>3138</v>
      </c>
      <c r="S2837" s="1" t="s">
        <v>71</v>
      </c>
      <c r="T2837" s="1" t="s">
        <v>104</v>
      </c>
      <c r="U2837" s="1" t="s">
        <v>105</v>
      </c>
      <c r="X2837" s="1" t="s">
        <v>3148</v>
      </c>
      <c r="Z2837" s="1" t="s">
        <v>69</v>
      </c>
      <c r="AA2837" s="1" t="s">
        <v>3149</v>
      </c>
      <c r="AJ2837" s="1" t="s">
        <v>76</v>
      </c>
      <c r="AK2837" s="1" t="s">
        <v>3150</v>
      </c>
      <c r="AL2837" s="1">
        <v>2180000</v>
      </c>
      <c r="AM2837" s="1" t="s">
        <v>109</v>
      </c>
      <c r="AN2837" s="1" t="s">
        <v>4716</v>
      </c>
      <c r="AO2837" s="1" t="s">
        <v>4430</v>
      </c>
    </row>
    <row r="2838" spans="1:64" x14ac:dyDescent="0.5">
      <c r="A2838" s="1">
        <v>235</v>
      </c>
      <c r="B2838" s="1" t="s">
        <v>3145</v>
      </c>
      <c r="C2838" s="2">
        <v>43371</v>
      </c>
      <c r="D2838" s="1" t="s">
        <v>3146</v>
      </c>
      <c r="E2838" s="1" t="s">
        <v>3147</v>
      </c>
      <c r="F2838" s="1" t="s">
        <v>283</v>
      </c>
      <c r="G2838" s="1">
        <v>20</v>
      </c>
      <c r="H2838" s="1">
        <v>5</v>
      </c>
      <c r="I2838" s="1" t="s">
        <v>118</v>
      </c>
      <c r="J2838" s="1">
        <v>20</v>
      </c>
      <c r="K2838" s="1">
        <v>-6.4530960000000004</v>
      </c>
      <c r="L2838" s="1">
        <v>34.894539000000002</v>
      </c>
      <c r="M2838" s="1" t="s">
        <v>69</v>
      </c>
      <c r="N2838" s="1">
        <v>0</v>
      </c>
      <c r="O2838" s="1">
        <v>2.6272389999999999</v>
      </c>
      <c r="P2838" s="1">
        <v>23.381664000000001</v>
      </c>
      <c r="Q2838" s="1">
        <v>87200</v>
      </c>
      <c r="R2838" s="1" t="s">
        <v>3138</v>
      </c>
      <c r="S2838" s="1" t="s">
        <v>71</v>
      </c>
      <c r="T2838" s="1" t="s">
        <v>104</v>
      </c>
      <c r="U2838" s="1" t="s">
        <v>105</v>
      </c>
      <c r="X2838" s="1" t="s">
        <v>3148</v>
      </c>
      <c r="Z2838" s="1" t="s">
        <v>118</v>
      </c>
      <c r="AA2838" s="1" t="s">
        <v>3149</v>
      </c>
      <c r="AJ2838" s="1" t="s">
        <v>76</v>
      </c>
      <c r="AK2838" s="1" t="s">
        <v>3150</v>
      </c>
      <c r="AL2838" s="1">
        <v>2180000</v>
      </c>
      <c r="AM2838" s="1" t="s">
        <v>109</v>
      </c>
      <c r="AN2838" s="1" t="s">
        <v>4716</v>
      </c>
      <c r="AO2838" s="1" t="s">
        <v>4430</v>
      </c>
    </row>
    <row r="2839" spans="1:64" x14ac:dyDescent="0.5">
      <c r="A2839" s="1">
        <v>235</v>
      </c>
      <c r="B2839" s="1" t="s">
        <v>3145</v>
      </c>
      <c r="C2839" s="2">
        <v>43371</v>
      </c>
      <c r="D2839" s="1" t="s">
        <v>3146</v>
      </c>
      <c r="E2839" s="1" t="s">
        <v>3147</v>
      </c>
      <c r="F2839" s="1" t="s">
        <v>127</v>
      </c>
      <c r="G2839" s="1">
        <v>80</v>
      </c>
      <c r="H2839" s="1">
        <v>5</v>
      </c>
      <c r="I2839" s="1" t="s">
        <v>118</v>
      </c>
      <c r="J2839" s="1">
        <v>20</v>
      </c>
      <c r="K2839" s="1">
        <v>-6.4530960000000004</v>
      </c>
      <c r="L2839" s="1">
        <v>34.894539000000002</v>
      </c>
      <c r="M2839" s="1" t="s">
        <v>69</v>
      </c>
      <c r="N2839" s="1">
        <v>0</v>
      </c>
      <c r="O2839" s="1">
        <v>2.6272389999999999</v>
      </c>
      <c r="P2839" s="1">
        <v>23.381664000000001</v>
      </c>
      <c r="Q2839" s="1">
        <v>348800</v>
      </c>
      <c r="R2839" s="1" t="s">
        <v>3138</v>
      </c>
      <c r="S2839" s="1" t="s">
        <v>71</v>
      </c>
      <c r="T2839" s="1" t="s">
        <v>104</v>
      </c>
      <c r="U2839" s="1" t="s">
        <v>105</v>
      </c>
      <c r="X2839" s="1" t="s">
        <v>3148</v>
      </c>
      <c r="Z2839" s="1" t="s">
        <v>118</v>
      </c>
      <c r="AA2839" s="1" t="s">
        <v>3149</v>
      </c>
      <c r="AJ2839" s="1" t="s">
        <v>76</v>
      </c>
      <c r="AK2839" s="1" t="s">
        <v>3150</v>
      </c>
      <c r="AL2839" s="1">
        <v>2180000</v>
      </c>
      <c r="AM2839" s="1" t="s">
        <v>109</v>
      </c>
      <c r="AN2839" s="1" t="s">
        <v>4716</v>
      </c>
      <c r="AO2839" s="1" t="s">
        <v>4430</v>
      </c>
    </row>
    <row r="2840" spans="1:64" x14ac:dyDescent="0.5">
      <c r="A2840" s="1">
        <v>235</v>
      </c>
      <c r="B2840" s="1" t="s">
        <v>3145</v>
      </c>
      <c r="C2840" s="2">
        <v>43371</v>
      </c>
      <c r="D2840" s="1" t="s">
        <v>3146</v>
      </c>
      <c r="E2840" s="1" t="s">
        <v>3147</v>
      </c>
      <c r="F2840" s="1" t="s">
        <v>283</v>
      </c>
      <c r="G2840" s="1">
        <v>20</v>
      </c>
      <c r="H2840" s="1">
        <v>5</v>
      </c>
      <c r="I2840" s="1" t="s">
        <v>139</v>
      </c>
      <c r="J2840" s="1">
        <v>20</v>
      </c>
      <c r="K2840" s="1">
        <v>9.1449999999999996</v>
      </c>
      <c r="L2840" s="1">
        <v>40.489674000000001</v>
      </c>
      <c r="M2840" s="1" t="s">
        <v>69</v>
      </c>
      <c r="N2840" s="1">
        <v>0</v>
      </c>
      <c r="O2840" s="1">
        <v>2.6272389999999999</v>
      </c>
      <c r="P2840" s="1">
        <v>23.381664000000001</v>
      </c>
      <c r="Q2840" s="1">
        <v>87200</v>
      </c>
      <c r="R2840" s="1" t="s">
        <v>3138</v>
      </c>
      <c r="S2840" s="1" t="s">
        <v>71</v>
      </c>
      <c r="T2840" s="1" t="s">
        <v>104</v>
      </c>
      <c r="U2840" s="1" t="s">
        <v>105</v>
      </c>
      <c r="X2840" s="1" t="s">
        <v>3148</v>
      </c>
      <c r="Z2840" s="1" t="s">
        <v>139</v>
      </c>
      <c r="AA2840" s="1" t="s">
        <v>3149</v>
      </c>
      <c r="AJ2840" s="1" t="s">
        <v>76</v>
      </c>
      <c r="AK2840" s="1" t="s">
        <v>3150</v>
      </c>
      <c r="AL2840" s="1">
        <v>2180000</v>
      </c>
      <c r="AM2840" s="1" t="s">
        <v>109</v>
      </c>
      <c r="AN2840" s="1" t="s">
        <v>4716</v>
      </c>
      <c r="AO2840" s="1" t="s">
        <v>4430</v>
      </c>
    </row>
    <row r="2841" spans="1:64" x14ac:dyDescent="0.5">
      <c r="A2841" s="1">
        <v>235</v>
      </c>
      <c r="B2841" s="1" t="s">
        <v>3145</v>
      </c>
      <c r="C2841" s="2">
        <v>43371</v>
      </c>
      <c r="D2841" s="1" t="s">
        <v>3146</v>
      </c>
      <c r="E2841" s="1" t="s">
        <v>3147</v>
      </c>
      <c r="F2841" s="1" t="s">
        <v>127</v>
      </c>
      <c r="G2841" s="1">
        <v>80</v>
      </c>
      <c r="H2841" s="1">
        <v>5</v>
      </c>
      <c r="I2841" s="1" t="s">
        <v>139</v>
      </c>
      <c r="J2841" s="1">
        <v>20</v>
      </c>
      <c r="K2841" s="1">
        <v>9.1449999999999996</v>
      </c>
      <c r="L2841" s="1">
        <v>40.489674000000001</v>
      </c>
      <c r="M2841" s="1" t="s">
        <v>69</v>
      </c>
      <c r="N2841" s="1">
        <v>0</v>
      </c>
      <c r="O2841" s="1">
        <v>2.6272389999999999</v>
      </c>
      <c r="P2841" s="1">
        <v>23.381664000000001</v>
      </c>
      <c r="Q2841" s="1">
        <v>348800</v>
      </c>
      <c r="R2841" s="1" t="s">
        <v>3138</v>
      </c>
      <c r="S2841" s="1" t="s">
        <v>71</v>
      </c>
      <c r="T2841" s="1" t="s">
        <v>104</v>
      </c>
      <c r="U2841" s="1" t="s">
        <v>105</v>
      </c>
      <c r="X2841" s="1" t="s">
        <v>3148</v>
      </c>
      <c r="Z2841" s="1" t="s">
        <v>139</v>
      </c>
      <c r="AA2841" s="1" t="s">
        <v>3149</v>
      </c>
      <c r="AJ2841" s="1" t="s">
        <v>76</v>
      </c>
      <c r="AK2841" s="1" t="s">
        <v>3150</v>
      </c>
      <c r="AL2841" s="1">
        <v>2180000</v>
      </c>
      <c r="AM2841" s="1" t="s">
        <v>109</v>
      </c>
      <c r="AN2841" s="1" t="s">
        <v>4716</v>
      </c>
      <c r="AO2841" s="1" t="s">
        <v>4430</v>
      </c>
    </row>
    <row r="2842" spans="1:64" x14ac:dyDescent="0.5">
      <c r="A2842" s="1">
        <v>235</v>
      </c>
      <c r="B2842" s="1" t="s">
        <v>3145</v>
      </c>
      <c r="C2842" s="2">
        <v>43371</v>
      </c>
      <c r="D2842" s="1" t="s">
        <v>3146</v>
      </c>
      <c r="E2842" s="1" t="s">
        <v>3147</v>
      </c>
      <c r="F2842" s="1" t="s">
        <v>283</v>
      </c>
      <c r="G2842" s="1">
        <v>20</v>
      </c>
      <c r="H2842" s="1">
        <v>5</v>
      </c>
      <c r="I2842" s="1" t="s">
        <v>144</v>
      </c>
      <c r="J2842" s="1">
        <v>20</v>
      </c>
      <c r="K2842" s="1">
        <v>1.105402</v>
      </c>
      <c r="L2842" s="1">
        <v>32.520620000000001</v>
      </c>
      <c r="M2842" s="1" t="s">
        <v>69</v>
      </c>
      <c r="N2842" s="1">
        <v>0</v>
      </c>
      <c r="O2842" s="1">
        <v>2.6272389999999999</v>
      </c>
      <c r="P2842" s="1">
        <v>23.381664000000001</v>
      </c>
      <c r="Q2842" s="1">
        <v>87200</v>
      </c>
      <c r="R2842" s="1" t="s">
        <v>3138</v>
      </c>
      <c r="S2842" s="1" t="s">
        <v>71</v>
      </c>
      <c r="T2842" s="1" t="s">
        <v>104</v>
      </c>
      <c r="U2842" s="1" t="s">
        <v>105</v>
      </c>
      <c r="X2842" s="1" t="s">
        <v>3148</v>
      </c>
      <c r="Z2842" s="1" t="s">
        <v>144</v>
      </c>
      <c r="AA2842" s="1" t="s">
        <v>3149</v>
      </c>
      <c r="AJ2842" s="1" t="s">
        <v>76</v>
      </c>
      <c r="AK2842" s="1" t="s">
        <v>3150</v>
      </c>
      <c r="AL2842" s="1">
        <v>2180000</v>
      </c>
      <c r="AM2842" s="1" t="s">
        <v>109</v>
      </c>
      <c r="AN2842" s="1" t="s">
        <v>4716</v>
      </c>
      <c r="AO2842" s="1" t="s">
        <v>4430</v>
      </c>
    </row>
    <row r="2843" spans="1:64" x14ac:dyDescent="0.5">
      <c r="A2843" s="1">
        <v>235</v>
      </c>
      <c r="B2843" s="1" t="s">
        <v>3145</v>
      </c>
      <c r="C2843" s="2">
        <v>43371</v>
      </c>
      <c r="D2843" s="1" t="s">
        <v>3146</v>
      </c>
      <c r="E2843" s="1" t="s">
        <v>3147</v>
      </c>
      <c r="F2843" s="1" t="s">
        <v>127</v>
      </c>
      <c r="G2843" s="1">
        <v>80</v>
      </c>
      <c r="H2843" s="1">
        <v>5</v>
      </c>
      <c r="I2843" s="1" t="s">
        <v>144</v>
      </c>
      <c r="J2843" s="1">
        <v>20</v>
      </c>
      <c r="K2843" s="1">
        <v>1.105402</v>
      </c>
      <c r="L2843" s="1">
        <v>32.520620000000001</v>
      </c>
      <c r="M2843" s="1" t="s">
        <v>69</v>
      </c>
      <c r="N2843" s="1">
        <v>0</v>
      </c>
      <c r="O2843" s="1">
        <v>2.6272389999999999</v>
      </c>
      <c r="P2843" s="1">
        <v>23.381664000000001</v>
      </c>
      <c r="Q2843" s="1">
        <v>348800</v>
      </c>
      <c r="R2843" s="1" t="s">
        <v>3138</v>
      </c>
      <c r="S2843" s="1" t="s">
        <v>71</v>
      </c>
      <c r="T2843" s="1" t="s">
        <v>104</v>
      </c>
      <c r="U2843" s="1" t="s">
        <v>105</v>
      </c>
      <c r="X2843" s="1" t="s">
        <v>3148</v>
      </c>
      <c r="Z2843" s="1" t="s">
        <v>144</v>
      </c>
      <c r="AA2843" s="1" t="s">
        <v>3149</v>
      </c>
      <c r="AJ2843" s="1" t="s">
        <v>76</v>
      </c>
      <c r="AK2843" s="1" t="s">
        <v>3150</v>
      </c>
      <c r="AL2843" s="1">
        <v>2180000</v>
      </c>
      <c r="AM2843" s="1" t="s">
        <v>109</v>
      </c>
      <c r="AN2843" s="1" t="s">
        <v>4716</v>
      </c>
      <c r="AO2843" s="1" t="s">
        <v>4430</v>
      </c>
    </row>
    <row r="2844" spans="1:64" x14ac:dyDescent="0.5">
      <c r="A2844" s="1">
        <v>235</v>
      </c>
      <c r="B2844" s="1" t="s">
        <v>3145</v>
      </c>
      <c r="C2844" s="2">
        <v>43371</v>
      </c>
      <c r="D2844" s="1" t="s">
        <v>3146</v>
      </c>
      <c r="E2844" s="1" t="s">
        <v>3147</v>
      </c>
      <c r="F2844" s="1" t="s">
        <v>283</v>
      </c>
      <c r="G2844" s="1">
        <v>20</v>
      </c>
      <c r="H2844" s="1">
        <v>5</v>
      </c>
      <c r="I2844" s="1" t="s">
        <v>156</v>
      </c>
      <c r="J2844" s="1">
        <v>15</v>
      </c>
      <c r="K2844" s="1">
        <v>17.570692000000001</v>
      </c>
      <c r="L2844" s="1">
        <v>-3.9961660000000001</v>
      </c>
      <c r="M2844" s="1" t="s">
        <v>69</v>
      </c>
      <c r="N2844" s="1">
        <v>0</v>
      </c>
      <c r="O2844" s="1">
        <v>2.6272389999999999</v>
      </c>
      <c r="P2844" s="1">
        <v>23.381664000000001</v>
      </c>
      <c r="Q2844" s="1">
        <v>65400</v>
      </c>
      <c r="R2844" s="1" t="s">
        <v>3138</v>
      </c>
      <c r="S2844" s="1" t="s">
        <v>71</v>
      </c>
      <c r="T2844" s="1" t="s">
        <v>104</v>
      </c>
      <c r="U2844" s="1" t="s">
        <v>105</v>
      </c>
      <c r="X2844" s="1" t="s">
        <v>3148</v>
      </c>
      <c r="Z2844" s="1" t="s">
        <v>156</v>
      </c>
      <c r="AA2844" s="1" t="s">
        <v>3149</v>
      </c>
      <c r="AJ2844" s="1" t="s">
        <v>76</v>
      </c>
      <c r="AK2844" s="1" t="s">
        <v>3150</v>
      </c>
      <c r="AL2844" s="1">
        <v>2180000</v>
      </c>
      <c r="AM2844" s="1" t="s">
        <v>109</v>
      </c>
      <c r="AN2844" s="1" t="s">
        <v>4716</v>
      </c>
      <c r="AO2844" s="1" t="s">
        <v>4430</v>
      </c>
    </row>
    <row r="2845" spans="1:64" x14ac:dyDescent="0.5">
      <c r="A2845" s="1">
        <v>235</v>
      </c>
      <c r="B2845" s="1" t="s">
        <v>3145</v>
      </c>
      <c r="C2845" s="2">
        <v>43371</v>
      </c>
      <c r="D2845" s="1" t="s">
        <v>3146</v>
      </c>
      <c r="E2845" s="1" t="s">
        <v>3147</v>
      </c>
      <c r="F2845" s="1" t="s">
        <v>127</v>
      </c>
      <c r="G2845" s="1">
        <v>80</v>
      </c>
      <c r="H2845" s="1">
        <v>5</v>
      </c>
      <c r="I2845" s="1" t="s">
        <v>156</v>
      </c>
      <c r="J2845" s="1">
        <v>15</v>
      </c>
      <c r="K2845" s="1">
        <v>17.570692000000001</v>
      </c>
      <c r="L2845" s="1">
        <v>-3.9961660000000001</v>
      </c>
      <c r="M2845" s="1" t="s">
        <v>69</v>
      </c>
      <c r="N2845" s="1">
        <v>0</v>
      </c>
      <c r="O2845" s="1">
        <v>2.6272389999999999</v>
      </c>
      <c r="P2845" s="1">
        <v>23.381664000000001</v>
      </c>
      <c r="Q2845" s="1">
        <v>261600</v>
      </c>
      <c r="R2845" s="1" t="s">
        <v>3138</v>
      </c>
      <c r="S2845" s="1" t="s">
        <v>71</v>
      </c>
      <c r="T2845" s="1" t="s">
        <v>104</v>
      </c>
      <c r="U2845" s="1" t="s">
        <v>105</v>
      </c>
      <c r="X2845" s="1" t="s">
        <v>3148</v>
      </c>
      <c r="Z2845" s="1" t="s">
        <v>156</v>
      </c>
      <c r="AA2845" s="1" t="s">
        <v>3149</v>
      </c>
      <c r="AJ2845" s="1" t="s">
        <v>76</v>
      </c>
      <c r="AK2845" s="1" t="s">
        <v>3150</v>
      </c>
      <c r="AL2845" s="1">
        <v>2180000</v>
      </c>
      <c r="AM2845" s="1" t="s">
        <v>109</v>
      </c>
      <c r="AN2845" s="1" t="s">
        <v>4716</v>
      </c>
      <c r="AO2845" s="1" t="s">
        <v>4430</v>
      </c>
    </row>
    <row r="2846" spans="1:64" x14ac:dyDescent="0.5">
      <c r="A2846" s="1">
        <v>235</v>
      </c>
      <c r="B2846" s="1" t="s">
        <v>3145</v>
      </c>
      <c r="C2846" s="2">
        <v>43371</v>
      </c>
      <c r="D2846" s="1" t="s">
        <v>3146</v>
      </c>
      <c r="E2846" s="1" t="s">
        <v>3147</v>
      </c>
      <c r="F2846" s="1" t="s">
        <v>283</v>
      </c>
      <c r="G2846" s="1">
        <v>20</v>
      </c>
      <c r="H2846" s="1">
        <v>5</v>
      </c>
      <c r="I2846" s="1" t="s">
        <v>152</v>
      </c>
      <c r="J2846" s="1">
        <v>10</v>
      </c>
      <c r="K2846" s="1">
        <v>-1.8655060000000001</v>
      </c>
      <c r="L2846" s="1">
        <v>29.917652</v>
      </c>
      <c r="M2846" s="1" t="s">
        <v>69</v>
      </c>
      <c r="N2846" s="1">
        <v>0</v>
      </c>
      <c r="O2846" s="1">
        <v>2.6272389999999999</v>
      </c>
      <c r="P2846" s="1">
        <v>23.381664000000001</v>
      </c>
      <c r="Q2846" s="1">
        <v>43600</v>
      </c>
      <c r="R2846" s="1" t="s">
        <v>3138</v>
      </c>
      <c r="S2846" s="1" t="s">
        <v>71</v>
      </c>
      <c r="T2846" s="1" t="s">
        <v>104</v>
      </c>
      <c r="U2846" s="1" t="s">
        <v>105</v>
      </c>
      <c r="X2846" s="1" t="s">
        <v>3148</v>
      </c>
      <c r="Z2846" s="1" t="s">
        <v>152</v>
      </c>
      <c r="AA2846" s="1" t="s">
        <v>3149</v>
      </c>
      <c r="AJ2846" s="1" t="s">
        <v>76</v>
      </c>
      <c r="AK2846" s="1" t="s">
        <v>3150</v>
      </c>
      <c r="AL2846" s="1">
        <v>2180000</v>
      </c>
      <c r="AM2846" s="1" t="s">
        <v>109</v>
      </c>
      <c r="AN2846" s="1" t="s">
        <v>4716</v>
      </c>
      <c r="AO2846" s="1" t="s">
        <v>4430</v>
      </c>
    </row>
    <row r="2847" spans="1:64" x14ac:dyDescent="0.5">
      <c r="A2847" s="1">
        <v>235</v>
      </c>
      <c r="B2847" s="1" t="s">
        <v>3145</v>
      </c>
      <c r="C2847" s="2">
        <v>43371</v>
      </c>
      <c r="D2847" s="1" t="s">
        <v>3146</v>
      </c>
      <c r="E2847" s="1" t="s">
        <v>3147</v>
      </c>
      <c r="F2847" s="1" t="s">
        <v>127</v>
      </c>
      <c r="G2847" s="1">
        <v>80</v>
      </c>
      <c r="H2847" s="1">
        <v>5</v>
      </c>
      <c r="I2847" s="1" t="s">
        <v>152</v>
      </c>
      <c r="J2847" s="1">
        <v>10</v>
      </c>
      <c r="K2847" s="1">
        <v>-1.8655060000000001</v>
      </c>
      <c r="L2847" s="1">
        <v>29.917652</v>
      </c>
      <c r="M2847" s="1" t="s">
        <v>69</v>
      </c>
      <c r="N2847" s="1">
        <v>0</v>
      </c>
      <c r="O2847" s="1">
        <v>2.6272389999999999</v>
      </c>
      <c r="P2847" s="1">
        <v>23.381664000000001</v>
      </c>
      <c r="Q2847" s="1">
        <v>174400</v>
      </c>
      <c r="R2847" s="1" t="s">
        <v>3138</v>
      </c>
      <c r="S2847" s="1" t="s">
        <v>71</v>
      </c>
      <c r="T2847" s="1" t="s">
        <v>104</v>
      </c>
      <c r="U2847" s="1" t="s">
        <v>105</v>
      </c>
      <c r="X2847" s="1" t="s">
        <v>3148</v>
      </c>
      <c r="Z2847" s="1" t="s">
        <v>152</v>
      </c>
      <c r="AA2847" s="1" t="s">
        <v>3149</v>
      </c>
      <c r="AJ2847" s="1" t="s">
        <v>76</v>
      </c>
      <c r="AK2847" s="1" t="s">
        <v>3150</v>
      </c>
      <c r="AL2847" s="1">
        <v>2180000</v>
      </c>
      <c r="AM2847" s="1" t="s">
        <v>109</v>
      </c>
      <c r="AN2847" s="1" t="s">
        <v>4716</v>
      </c>
      <c r="AO2847" s="1" t="s">
        <v>4430</v>
      </c>
    </row>
    <row r="2848" spans="1:64" x14ac:dyDescent="0.5">
      <c r="A2848" s="1">
        <v>617</v>
      </c>
      <c r="B2848" s="1" t="s">
        <v>3151</v>
      </c>
      <c r="C2848" s="2">
        <v>43579</v>
      </c>
      <c r="D2848" s="1" t="s">
        <v>3152</v>
      </c>
      <c r="E2848" s="1" t="s">
        <v>3153</v>
      </c>
      <c r="F2848" s="1" t="s">
        <v>127</v>
      </c>
      <c r="G2848" s="1">
        <v>48</v>
      </c>
      <c r="H2848" s="1">
        <v>1</v>
      </c>
      <c r="I2848" s="1" t="s">
        <v>194</v>
      </c>
      <c r="J2848" s="1">
        <v>100</v>
      </c>
      <c r="K2848" s="1">
        <v>19.182435999999999</v>
      </c>
      <c r="L2848" s="1">
        <v>-72.434515000000005</v>
      </c>
      <c r="M2848" s="1" t="s">
        <v>195</v>
      </c>
      <c r="N2848" s="1">
        <v>0</v>
      </c>
      <c r="O2848" s="1">
        <v>25.14509</v>
      </c>
      <c r="P2848" s="1">
        <v>-80.396960000000007</v>
      </c>
      <c r="Q2848" s="1">
        <v>7200000</v>
      </c>
      <c r="R2848" s="1" t="s">
        <v>1715</v>
      </c>
      <c r="S2848" s="1" t="s">
        <v>71</v>
      </c>
      <c r="T2848" s="1" t="s">
        <v>3154</v>
      </c>
      <c r="U2848" s="1" t="s">
        <v>182</v>
      </c>
      <c r="W2848" s="1" t="s">
        <v>183</v>
      </c>
      <c r="X2848" s="1" t="s">
        <v>3155</v>
      </c>
      <c r="Z2848" s="1" t="s">
        <v>194</v>
      </c>
      <c r="AA2848" s="1" t="s">
        <v>3156</v>
      </c>
      <c r="AJ2848" s="1" t="s">
        <v>76</v>
      </c>
      <c r="AK2848" s="1" t="s">
        <v>3157</v>
      </c>
      <c r="AL2848" s="1">
        <v>15000000</v>
      </c>
      <c r="AM2848" s="1" t="s">
        <v>78</v>
      </c>
      <c r="AN2848" s="1" t="s">
        <v>4717</v>
      </c>
      <c r="AO2848" s="1" t="s">
        <v>4336</v>
      </c>
      <c r="AP2848" s="1">
        <v>205014</v>
      </c>
      <c r="AR2848" s="1" t="s">
        <v>3158</v>
      </c>
      <c r="AS2848" s="1">
        <v>1</v>
      </c>
      <c r="AT2848" s="1">
        <v>1</v>
      </c>
      <c r="AU2848" s="1">
        <v>1</v>
      </c>
      <c r="AW2848" s="1">
        <v>1</v>
      </c>
      <c r="BL2848" s="1" t="s">
        <v>3159</v>
      </c>
    </row>
    <row r="2849" spans="1:64" x14ac:dyDescent="0.5">
      <c r="A2849" s="1">
        <v>617</v>
      </c>
      <c r="B2849" s="1" t="s">
        <v>3151</v>
      </c>
      <c r="C2849" s="2">
        <v>43579</v>
      </c>
      <c r="D2849" s="1" t="s">
        <v>3152</v>
      </c>
      <c r="E2849" s="1" t="s">
        <v>3153</v>
      </c>
      <c r="F2849" s="1" t="s">
        <v>97</v>
      </c>
      <c r="G2849" s="1">
        <v>25</v>
      </c>
      <c r="H2849" s="1">
        <v>1</v>
      </c>
      <c r="I2849" s="1" t="s">
        <v>194</v>
      </c>
      <c r="J2849" s="1">
        <v>100</v>
      </c>
      <c r="K2849" s="1">
        <v>19.182435999999999</v>
      </c>
      <c r="L2849" s="1">
        <v>-72.434515000000005</v>
      </c>
      <c r="M2849" s="1" t="s">
        <v>195</v>
      </c>
      <c r="N2849" s="1">
        <v>0</v>
      </c>
      <c r="O2849" s="1">
        <v>25.14509</v>
      </c>
      <c r="P2849" s="1">
        <v>-80.396960000000007</v>
      </c>
      <c r="Q2849" s="1">
        <v>3750000</v>
      </c>
      <c r="R2849" s="1" t="s">
        <v>1715</v>
      </c>
      <c r="S2849" s="1" t="s">
        <v>71</v>
      </c>
      <c r="T2849" s="1" t="s">
        <v>3154</v>
      </c>
      <c r="U2849" s="1" t="s">
        <v>182</v>
      </c>
      <c r="W2849" s="1" t="s">
        <v>183</v>
      </c>
      <c r="X2849" s="1" t="s">
        <v>3155</v>
      </c>
      <c r="Z2849" s="1" t="s">
        <v>194</v>
      </c>
      <c r="AA2849" s="1" t="s">
        <v>3156</v>
      </c>
      <c r="AJ2849" s="1" t="s">
        <v>76</v>
      </c>
      <c r="AK2849" s="1" t="s">
        <v>3157</v>
      </c>
      <c r="AL2849" s="1">
        <v>15000000</v>
      </c>
      <c r="AM2849" s="1" t="s">
        <v>78</v>
      </c>
      <c r="AN2849" s="1" t="s">
        <v>4717</v>
      </c>
      <c r="AO2849" s="1" t="s">
        <v>4336</v>
      </c>
      <c r="AP2849" s="1">
        <v>205014</v>
      </c>
      <c r="AR2849" s="1" t="s">
        <v>3158</v>
      </c>
      <c r="AS2849" s="1">
        <v>1</v>
      </c>
      <c r="AT2849" s="1">
        <v>1</v>
      </c>
      <c r="AU2849" s="1">
        <v>1</v>
      </c>
      <c r="AW2849" s="1">
        <v>1</v>
      </c>
      <c r="BL2849" s="1" t="s">
        <v>3159</v>
      </c>
    </row>
    <row r="2850" spans="1:64" x14ac:dyDescent="0.5">
      <c r="A2850" s="1">
        <v>617</v>
      </c>
      <c r="B2850" s="1" t="s">
        <v>3151</v>
      </c>
      <c r="C2850" s="2">
        <v>43579</v>
      </c>
      <c r="D2850" s="1" t="s">
        <v>3152</v>
      </c>
      <c r="E2850" s="1" t="s">
        <v>3153</v>
      </c>
      <c r="F2850" s="1" t="s">
        <v>80</v>
      </c>
      <c r="G2850" s="1">
        <v>11</v>
      </c>
      <c r="H2850" s="1">
        <v>1</v>
      </c>
      <c r="I2850" s="1" t="s">
        <v>194</v>
      </c>
      <c r="J2850" s="1">
        <v>100</v>
      </c>
      <c r="K2850" s="1">
        <v>19.182435999999999</v>
      </c>
      <c r="L2850" s="1">
        <v>-72.434515000000005</v>
      </c>
      <c r="M2850" s="1" t="s">
        <v>195</v>
      </c>
      <c r="N2850" s="1">
        <v>0</v>
      </c>
      <c r="O2850" s="1">
        <v>25.14509</v>
      </c>
      <c r="P2850" s="1">
        <v>-80.396960000000007</v>
      </c>
      <c r="Q2850" s="1">
        <v>1650000</v>
      </c>
      <c r="R2850" s="1" t="s">
        <v>1715</v>
      </c>
      <c r="S2850" s="1" t="s">
        <v>71</v>
      </c>
      <c r="T2850" s="1" t="s">
        <v>3154</v>
      </c>
      <c r="U2850" s="1" t="s">
        <v>182</v>
      </c>
      <c r="W2850" s="1" t="s">
        <v>183</v>
      </c>
      <c r="X2850" s="1" t="s">
        <v>3155</v>
      </c>
      <c r="Z2850" s="1" t="s">
        <v>194</v>
      </c>
      <c r="AA2850" s="1" t="s">
        <v>3156</v>
      </c>
      <c r="AJ2850" s="1" t="s">
        <v>76</v>
      </c>
      <c r="AK2850" s="1" t="s">
        <v>3157</v>
      </c>
      <c r="AL2850" s="1">
        <v>15000000</v>
      </c>
      <c r="AM2850" s="1" t="s">
        <v>78</v>
      </c>
      <c r="AN2850" s="1" t="s">
        <v>4717</v>
      </c>
      <c r="AO2850" s="1" t="s">
        <v>4336</v>
      </c>
      <c r="AP2850" s="1">
        <v>205014</v>
      </c>
      <c r="AR2850" s="1" t="s">
        <v>3158</v>
      </c>
      <c r="AS2850" s="1">
        <v>1</v>
      </c>
      <c r="AT2850" s="1">
        <v>1</v>
      </c>
      <c r="AU2850" s="1">
        <v>1</v>
      </c>
      <c r="AW2850" s="1">
        <v>1</v>
      </c>
      <c r="BL2850" s="1" t="s">
        <v>3159</v>
      </c>
    </row>
    <row r="2851" spans="1:64" x14ac:dyDescent="0.5">
      <c r="A2851" s="1">
        <v>617</v>
      </c>
      <c r="B2851" s="1" t="s">
        <v>3151</v>
      </c>
      <c r="C2851" s="2">
        <v>43579</v>
      </c>
      <c r="D2851" s="1" t="s">
        <v>3152</v>
      </c>
      <c r="E2851" s="1" t="s">
        <v>3153</v>
      </c>
      <c r="F2851" s="1" t="s">
        <v>283</v>
      </c>
      <c r="G2851" s="1">
        <v>13</v>
      </c>
      <c r="H2851" s="1">
        <v>1</v>
      </c>
      <c r="I2851" s="1" t="s">
        <v>194</v>
      </c>
      <c r="J2851" s="1">
        <v>100</v>
      </c>
      <c r="K2851" s="1">
        <v>19.182435999999999</v>
      </c>
      <c r="L2851" s="1">
        <v>-72.434515000000005</v>
      </c>
      <c r="M2851" s="1" t="s">
        <v>195</v>
      </c>
      <c r="N2851" s="1">
        <v>0</v>
      </c>
      <c r="O2851" s="1">
        <v>25.14509</v>
      </c>
      <c r="P2851" s="1">
        <v>-80.396960000000007</v>
      </c>
      <c r="Q2851" s="1">
        <v>1950000</v>
      </c>
      <c r="R2851" s="1" t="s">
        <v>1715</v>
      </c>
      <c r="S2851" s="1" t="s">
        <v>71</v>
      </c>
      <c r="T2851" s="1" t="s">
        <v>3154</v>
      </c>
      <c r="U2851" s="1" t="s">
        <v>182</v>
      </c>
      <c r="W2851" s="1" t="s">
        <v>183</v>
      </c>
      <c r="X2851" s="1" t="s">
        <v>3155</v>
      </c>
      <c r="Z2851" s="1" t="s">
        <v>194</v>
      </c>
      <c r="AA2851" s="1" t="s">
        <v>3156</v>
      </c>
      <c r="AJ2851" s="1" t="s">
        <v>76</v>
      </c>
      <c r="AK2851" s="1" t="s">
        <v>3157</v>
      </c>
      <c r="AL2851" s="1">
        <v>15000000</v>
      </c>
      <c r="AM2851" s="1" t="s">
        <v>78</v>
      </c>
      <c r="AN2851" s="1" t="s">
        <v>4717</v>
      </c>
      <c r="AO2851" s="1" t="s">
        <v>4336</v>
      </c>
      <c r="AP2851" s="1">
        <v>205014</v>
      </c>
      <c r="AR2851" s="1" t="s">
        <v>3158</v>
      </c>
      <c r="AS2851" s="1">
        <v>1</v>
      </c>
      <c r="AT2851" s="1">
        <v>1</v>
      </c>
      <c r="AU2851" s="1">
        <v>1</v>
      </c>
      <c r="AW2851" s="1">
        <v>1</v>
      </c>
      <c r="BL2851" s="1" t="s">
        <v>3159</v>
      </c>
    </row>
    <row r="2852" spans="1:64" x14ac:dyDescent="0.5">
      <c r="A2852" s="1">
        <v>617</v>
      </c>
      <c r="B2852" s="1" t="s">
        <v>3151</v>
      </c>
      <c r="C2852" s="2">
        <v>43579</v>
      </c>
      <c r="D2852" s="1" t="s">
        <v>3152</v>
      </c>
      <c r="E2852" s="1" t="s">
        <v>3153</v>
      </c>
      <c r="F2852" s="1" t="s">
        <v>98</v>
      </c>
      <c r="G2852" s="1">
        <v>3</v>
      </c>
      <c r="H2852" s="1">
        <v>1</v>
      </c>
      <c r="I2852" s="1" t="s">
        <v>194</v>
      </c>
      <c r="J2852" s="1">
        <v>100</v>
      </c>
      <c r="K2852" s="1">
        <v>19.182435999999999</v>
      </c>
      <c r="L2852" s="1">
        <v>-72.434515000000005</v>
      </c>
      <c r="M2852" s="1" t="s">
        <v>195</v>
      </c>
      <c r="N2852" s="1">
        <v>0</v>
      </c>
      <c r="O2852" s="1">
        <v>25.14509</v>
      </c>
      <c r="P2852" s="1">
        <v>-80.396960000000007</v>
      </c>
      <c r="Q2852" s="1">
        <v>450000</v>
      </c>
      <c r="R2852" s="1" t="s">
        <v>1715</v>
      </c>
      <c r="S2852" s="1" t="s">
        <v>71</v>
      </c>
      <c r="T2852" s="1" t="s">
        <v>3154</v>
      </c>
      <c r="U2852" s="1" t="s">
        <v>182</v>
      </c>
      <c r="W2852" s="1" t="s">
        <v>183</v>
      </c>
      <c r="X2852" s="1" t="s">
        <v>3155</v>
      </c>
      <c r="Z2852" s="1" t="s">
        <v>194</v>
      </c>
      <c r="AA2852" s="1" t="s">
        <v>3156</v>
      </c>
      <c r="AJ2852" s="1" t="s">
        <v>76</v>
      </c>
      <c r="AK2852" s="1" t="s">
        <v>3157</v>
      </c>
      <c r="AL2852" s="1">
        <v>15000000</v>
      </c>
      <c r="AM2852" s="1" t="s">
        <v>78</v>
      </c>
      <c r="AN2852" s="1" t="s">
        <v>4717</v>
      </c>
      <c r="AO2852" s="1" t="s">
        <v>4336</v>
      </c>
      <c r="AP2852" s="1">
        <v>205014</v>
      </c>
      <c r="AR2852" s="1" t="s">
        <v>3158</v>
      </c>
      <c r="AS2852" s="1">
        <v>1</v>
      </c>
      <c r="AT2852" s="1">
        <v>1</v>
      </c>
      <c r="AU2852" s="1">
        <v>1</v>
      </c>
      <c r="AW2852" s="1">
        <v>1</v>
      </c>
      <c r="BL2852" s="1" t="s">
        <v>3159</v>
      </c>
    </row>
    <row r="2853" spans="1:64" x14ac:dyDescent="0.5">
      <c r="A2853" s="1">
        <v>316</v>
      </c>
      <c r="B2853" s="1" t="s">
        <v>3160</v>
      </c>
      <c r="C2853" s="2">
        <v>43579</v>
      </c>
      <c r="D2853" s="1" t="s">
        <v>3161</v>
      </c>
      <c r="E2853" s="1" t="s">
        <v>3162</v>
      </c>
      <c r="F2853" s="1" t="s">
        <v>67</v>
      </c>
      <c r="G2853" s="1">
        <v>26</v>
      </c>
      <c r="H2853" s="1">
        <v>1</v>
      </c>
      <c r="I2853" s="1" t="s">
        <v>194</v>
      </c>
      <c r="J2853" s="1">
        <v>100</v>
      </c>
      <c r="K2853" s="1">
        <v>19.182435999999999</v>
      </c>
      <c r="L2853" s="1">
        <v>-72.434515000000005</v>
      </c>
      <c r="M2853" s="1" t="s">
        <v>195</v>
      </c>
      <c r="N2853" s="1">
        <v>0</v>
      </c>
      <c r="O2853" s="1">
        <v>25.14509</v>
      </c>
      <c r="P2853" s="1">
        <v>-80.396960000000007</v>
      </c>
      <c r="Q2853" s="1">
        <v>2146441.44</v>
      </c>
      <c r="R2853" s="1" t="s">
        <v>196</v>
      </c>
      <c r="S2853" s="1" t="s">
        <v>71</v>
      </c>
      <c r="T2853" s="1" t="s">
        <v>3163</v>
      </c>
      <c r="U2853" s="1" t="s">
        <v>182</v>
      </c>
      <c r="W2853" s="1" t="s">
        <v>210</v>
      </c>
      <c r="X2853" s="1" t="s">
        <v>236</v>
      </c>
      <c r="Y2853" s="1" t="s">
        <v>200</v>
      </c>
      <c r="Z2853" s="1" t="s">
        <v>194</v>
      </c>
      <c r="AA2853" s="1" t="s">
        <v>3164</v>
      </c>
      <c r="AJ2853" s="1" t="s">
        <v>76</v>
      </c>
      <c r="AK2853" s="1" t="s">
        <v>3165</v>
      </c>
      <c r="AL2853" s="1">
        <v>8255544</v>
      </c>
      <c r="AM2853" s="1" t="s">
        <v>78</v>
      </c>
      <c r="AN2853" s="1" t="s">
        <v>4718</v>
      </c>
      <c r="AO2853" s="1" t="s">
        <v>4434</v>
      </c>
      <c r="AS2853" s="1">
        <v>1</v>
      </c>
      <c r="AT2853" s="1">
        <v>1</v>
      </c>
      <c r="AU2853" s="1">
        <v>1</v>
      </c>
      <c r="AV2853" s="1">
        <v>1</v>
      </c>
      <c r="AW2853" s="1">
        <v>1</v>
      </c>
      <c r="AX2853" s="1">
        <v>1</v>
      </c>
      <c r="AY2853" s="1">
        <v>1</v>
      </c>
      <c r="AZ2853" s="1">
        <v>1</v>
      </c>
      <c r="BE2853" s="1">
        <v>1</v>
      </c>
    </row>
    <row r="2854" spans="1:64" x14ac:dyDescent="0.5">
      <c r="A2854" s="1">
        <v>316</v>
      </c>
      <c r="B2854" s="1" t="s">
        <v>3160</v>
      </c>
      <c r="C2854" s="2">
        <v>43579</v>
      </c>
      <c r="D2854" s="1" t="s">
        <v>3161</v>
      </c>
      <c r="E2854" s="1" t="s">
        <v>3162</v>
      </c>
      <c r="F2854" s="1" t="s">
        <v>128</v>
      </c>
      <c r="G2854" s="1">
        <v>27</v>
      </c>
      <c r="H2854" s="1">
        <v>1</v>
      </c>
      <c r="I2854" s="1" t="s">
        <v>194</v>
      </c>
      <c r="J2854" s="1">
        <v>100</v>
      </c>
      <c r="K2854" s="1">
        <v>19.182435999999999</v>
      </c>
      <c r="L2854" s="1">
        <v>-72.434515000000005</v>
      </c>
      <c r="M2854" s="1" t="s">
        <v>195</v>
      </c>
      <c r="N2854" s="1">
        <v>0</v>
      </c>
      <c r="O2854" s="1">
        <v>25.14509</v>
      </c>
      <c r="P2854" s="1">
        <v>-80.396960000000007</v>
      </c>
      <c r="Q2854" s="1">
        <v>2228996.88</v>
      </c>
      <c r="R2854" s="1" t="s">
        <v>196</v>
      </c>
      <c r="S2854" s="1" t="s">
        <v>71</v>
      </c>
      <c r="T2854" s="1" t="s">
        <v>3163</v>
      </c>
      <c r="U2854" s="1" t="s">
        <v>182</v>
      </c>
      <c r="W2854" s="1" t="s">
        <v>210</v>
      </c>
      <c r="X2854" s="1" t="s">
        <v>236</v>
      </c>
      <c r="Y2854" s="1" t="s">
        <v>200</v>
      </c>
      <c r="Z2854" s="1" t="s">
        <v>194</v>
      </c>
      <c r="AA2854" s="1" t="s">
        <v>3164</v>
      </c>
      <c r="AJ2854" s="1" t="s">
        <v>76</v>
      </c>
      <c r="AK2854" s="1" t="s">
        <v>3165</v>
      </c>
      <c r="AL2854" s="1">
        <v>8255544</v>
      </c>
      <c r="AM2854" s="1" t="s">
        <v>78</v>
      </c>
      <c r="AN2854" s="1" t="s">
        <v>4718</v>
      </c>
      <c r="AO2854" s="1" t="s">
        <v>4434</v>
      </c>
      <c r="AS2854" s="1">
        <v>1</v>
      </c>
      <c r="AT2854" s="1">
        <v>1</v>
      </c>
      <c r="AU2854" s="1">
        <v>1</v>
      </c>
      <c r="AV2854" s="1">
        <v>1</v>
      </c>
      <c r="AW2854" s="1">
        <v>1</v>
      </c>
      <c r="AX2854" s="1">
        <v>1</v>
      </c>
      <c r="AY2854" s="1">
        <v>1</v>
      </c>
      <c r="AZ2854" s="1">
        <v>1</v>
      </c>
      <c r="BE2854" s="1">
        <v>1</v>
      </c>
    </row>
    <row r="2855" spans="1:64" x14ac:dyDescent="0.5">
      <c r="A2855" s="1">
        <v>316</v>
      </c>
      <c r="B2855" s="1" t="s">
        <v>3160</v>
      </c>
      <c r="C2855" s="2">
        <v>43579</v>
      </c>
      <c r="D2855" s="1" t="s">
        <v>3161</v>
      </c>
      <c r="E2855" s="1" t="s">
        <v>3162</v>
      </c>
      <c r="F2855" s="1" t="s">
        <v>129</v>
      </c>
      <c r="G2855" s="1">
        <v>47</v>
      </c>
      <c r="H2855" s="1">
        <v>1</v>
      </c>
      <c r="I2855" s="1" t="s">
        <v>194</v>
      </c>
      <c r="J2855" s="1">
        <v>100</v>
      </c>
      <c r="K2855" s="1">
        <v>19.182435999999999</v>
      </c>
      <c r="L2855" s="1">
        <v>-72.434515000000005</v>
      </c>
      <c r="M2855" s="1" t="s">
        <v>195</v>
      </c>
      <c r="N2855" s="1">
        <v>0</v>
      </c>
      <c r="O2855" s="1">
        <v>25.14509</v>
      </c>
      <c r="P2855" s="1">
        <v>-80.396960000000007</v>
      </c>
      <c r="Q2855" s="1">
        <v>3880105.68</v>
      </c>
      <c r="R2855" s="1" t="s">
        <v>196</v>
      </c>
      <c r="S2855" s="1" t="s">
        <v>71</v>
      </c>
      <c r="T2855" s="1" t="s">
        <v>3163</v>
      </c>
      <c r="U2855" s="1" t="s">
        <v>182</v>
      </c>
      <c r="W2855" s="1" t="s">
        <v>210</v>
      </c>
      <c r="X2855" s="1" t="s">
        <v>236</v>
      </c>
      <c r="Y2855" s="1" t="s">
        <v>200</v>
      </c>
      <c r="Z2855" s="1" t="s">
        <v>194</v>
      </c>
      <c r="AA2855" s="1" t="s">
        <v>3164</v>
      </c>
      <c r="AJ2855" s="1" t="s">
        <v>76</v>
      </c>
      <c r="AK2855" s="1" t="s">
        <v>3165</v>
      </c>
      <c r="AL2855" s="1">
        <v>8255544</v>
      </c>
      <c r="AM2855" s="1" t="s">
        <v>78</v>
      </c>
      <c r="AN2855" s="1" t="s">
        <v>4718</v>
      </c>
      <c r="AO2855" s="1" t="s">
        <v>4434</v>
      </c>
      <c r="AS2855" s="1">
        <v>1</v>
      </c>
      <c r="AT2855" s="1">
        <v>1</v>
      </c>
      <c r="AU2855" s="1">
        <v>1</v>
      </c>
      <c r="AV2855" s="1">
        <v>1</v>
      </c>
      <c r="AW2855" s="1">
        <v>1</v>
      </c>
      <c r="AX2855" s="1">
        <v>1</v>
      </c>
      <c r="AY2855" s="1">
        <v>1</v>
      </c>
      <c r="AZ2855" s="1">
        <v>1</v>
      </c>
      <c r="BE2855" s="1">
        <v>1</v>
      </c>
    </row>
    <row r="2856" spans="1:64" x14ac:dyDescent="0.5">
      <c r="A2856" s="1">
        <v>358</v>
      </c>
      <c r="B2856" s="1" t="s">
        <v>3166</v>
      </c>
      <c r="C2856" s="2">
        <v>43536</v>
      </c>
      <c r="D2856" s="1" t="s">
        <v>3167</v>
      </c>
      <c r="E2856" s="1" t="s">
        <v>3168</v>
      </c>
      <c r="F2856" s="1" t="s">
        <v>67</v>
      </c>
      <c r="G2856" s="1">
        <v>9.1</v>
      </c>
      <c r="H2856" s="1">
        <v>6</v>
      </c>
      <c r="I2856" s="1" t="s">
        <v>586</v>
      </c>
      <c r="J2856" s="1">
        <v>11</v>
      </c>
      <c r="K2856" s="1">
        <v>12.565678999999999</v>
      </c>
      <c r="L2856" s="1">
        <v>104.990967</v>
      </c>
      <c r="M2856" s="1" t="s">
        <v>113</v>
      </c>
      <c r="N2856" s="1">
        <v>0</v>
      </c>
      <c r="O2856" s="1">
        <v>10.278548000000001</v>
      </c>
      <c r="P2856" s="1">
        <v>102.006446</v>
      </c>
      <c r="Q2856" s="1">
        <v>129786.18</v>
      </c>
      <c r="R2856" s="1" t="s">
        <v>3169</v>
      </c>
      <c r="S2856" s="1" t="s">
        <v>71</v>
      </c>
      <c r="T2856" s="1" t="s">
        <v>3170</v>
      </c>
      <c r="U2856" s="1" t="s">
        <v>3171</v>
      </c>
      <c r="X2856" s="1" t="s">
        <v>3172</v>
      </c>
      <c r="Y2856" s="1" t="s">
        <v>3173</v>
      </c>
      <c r="Z2856" s="1" t="s">
        <v>586</v>
      </c>
      <c r="AA2856" s="1" t="s">
        <v>3174</v>
      </c>
      <c r="AD2856" s="1" t="s">
        <v>2462</v>
      </c>
      <c r="AE2856" s="1" t="s">
        <v>3175</v>
      </c>
      <c r="AI2856" s="1" t="s">
        <v>3176</v>
      </c>
      <c r="AJ2856" s="1" t="s">
        <v>3177</v>
      </c>
      <c r="AK2856" s="1" t="s">
        <v>3178</v>
      </c>
      <c r="AL2856" s="1">
        <v>12965652</v>
      </c>
      <c r="AM2856" s="1" t="s">
        <v>78</v>
      </c>
      <c r="AN2856" s="1" t="s">
        <v>4719</v>
      </c>
      <c r="AO2856" s="1" t="s">
        <v>4334</v>
      </c>
      <c r="AP2856" s="1">
        <v>4100000</v>
      </c>
      <c r="AR2856" s="1" t="s">
        <v>3179</v>
      </c>
      <c r="AS2856" s="1">
        <v>1</v>
      </c>
      <c r="AU2856" s="1">
        <v>1</v>
      </c>
      <c r="AV2856" s="1">
        <v>1</v>
      </c>
      <c r="AW2856" s="1">
        <v>1</v>
      </c>
      <c r="AX2856" s="1">
        <v>1</v>
      </c>
      <c r="AY2856" s="1">
        <v>1</v>
      </c>
      <c r="AZ2856" s="1">
        <v>1</v>
      </c>
      <c r="BL2856" s="1" t="s">
        <v>3180</v>
      </c>
    </row>
    <row r="2857" spans="1:64" x14ac:dyDescent="0.5">
      <c r="A2857" s="1">
        <v>358</v>
      </c>
      <c r="B2857" s="1" t="s">
        <v>3166</v>
      </c>
      <c r="C2857" s="2">
        <v>43536</v>
      </c>
      <c r="D2857" s="1" t="s">
        <v>3167</v>
      </c>
      <c r="E2857" s="1" t="s">
        <v>3168</v>
      </c>
      <c r="F2857" s="1" t="s">
        <v>128</v>
      </c>
      <c r="G2857" s="1">
        <v>9.1</v>
      </c>
      <c r="H2857" s="1">
        <v>6</v>
      </c>
      <c r="I2857" s="1" t="s">
        <v>586</v>
      </c>
      <c r="J2857" s="1">
        <v>11</v>
      </c>
      <c r="K2857" s="1">
        <v>12.565678999999999</v>
      </c>
      <c r="L2857" s="1">
        <v>104.990967</v>
      </c>
      <c r="M2857" s="1" t="s">
        <v>113</v>
      </c>
      <c r="N2857" s="1">
        <v>0</v>
      </c>
      <c r="O2857" s="1">
        <v>10.278548000000001</v>
      </c>
      <c r="P2857" s="1">
        <v>102.006446</v>
      </c>
      <c r="Q2857" s="1">
        <v>129786.18</v>
      </c>
      <c r="R2857" s="1" t="s">
        <v>3169</v>
      </c>
      <c r="S2857" s="1" t="s">
        <v>71</v>
      </c>
      <c r="T2857" s="1" t="s">
        <v>3170</v>
      </c>
      <c r="U2857" s="1" t="s">
        <v>3171</v>
      </c>
      <c r="X2857" s="1" t="s">
        <v>3172</v>
      </c>
      <c r="Y2857" s="1" t="s">
        <v>3173</v>
      </c>
      <c r="Z2857" s="1" t="s">
        <v>586</v>
      </c>
      <c r="AA2857" s="1" t="s">
        <v>3174</v>
      </c>
      <c r="AD2857" s="1" t="s">
        <v>2462</v>
      </c>
      <c r="AE2857" s="1" t="s">
        <v>3175</v>
      </c>
      <c r="AI2857" s="1" t="s">
        <v>3176</v>
      </c>
      <c r="AJ2857" s="1" t="s">
        <v>3177</v>
      </c>
      <c r="AK2857" s="1" t="s">
        <v>3178</v>
      </c>
      <c r="AL2857" s="1">
        <v>12965652</v>
      </c>
      <c r="AM2857" s="1" t="s">
        <v>78</v>
      </c>
      <c r="AN2857" s="1" t="s">
        <v>4719</v>
      </c>
      <c r="AO2857" s="1" t="s">
        <v>4334</v>
      </c>
      <c r="AP2857" s="1">
        <v>4100000</v>
      </c>
      <c r="AR2857" s="1" t="s">
        <v>3179</v>
      </c>
      <c r="AS2857" s="1">
        <v>1</v>
      </c>
      <c r="AU2857" s="1">
        <v>1</v>
      </c>
      <c r="AV2857" s="1">
        <v>1</v>
      </c>
      <c r="AW2857" s="1">
        <v>1</v>
      </c>
      <c r="AX2857" s="1">
        <v>1</v>
      </c>
      <c r="AY2857" s="1">
        <v>1</v>
      </c>
      <c r="AZ2857" s="1">
        <v>1</v>
      </c>
      <c r="BL2857" s="1" t="s">
        <v>3180</v>
      </c>
    </row>
    <row r="2858" spans="1:64" x14ac:dyDescent="0.5">
      <c r="A2858" s="1">
        <v>358</v>
      </c>
      <c r="B2858" s="1" t="s">
        <v>3166</v>
      </c>
      <c r="C2858" s="2">
        <v>43536</v>
      </c>
      <c r="D2858" s="1" t="s">
        <v>3167</v>
      </c>
      <c r="E2858" s="1" t="s">
        <v>3168</v>
      </c>
      <c r="F2858" s="1" t="s">
        <v>98</v>
      </c>
      <c r="G2858" s="1">
        <v>62.2</v>
      </c>
      <c r="H2858" s="1">
        <v>6</v>
      </c>
      <c r="I2858" s="1" t="s">
        <v>586</v>
      </c>
      <c r="J2858" s="1">
        <v>11</v>
      </c>
      <c r="K2858" s="1">
        <v>12.565678999999999</v>
      </c>
      <c r="L2858" s="1">
        <v>104.990967</v>
      </c>
      <c r="M2858" s="1" t="s">
        <v>113</v>
      </c>
      <c r="N2858" s="1">
        <v>0</v>
      </c>
      <c r="O2858" s="1">
        <v>10.278548000000001</v>
      </c>
      <c r="P2858" s="1">
        <v>102.006446</v>
      </c>
      <c r="Q2858" s="1">
        <v>887109.91</v>
      </c>
      <c r="R2858" s="1" t="s">
        <v>3169</v>
      </c>
      <c r="S2858" s="1" t="s">
        <v>71</v>
      </c>
      <c r="T2858" s="1" t="s">
        <v>3170</v>
      </c>
      <c r="U2858" s="1" t="s">
        <v>3171</v>
      </c>
      <c r="X2858" s="1" t="s">
        <v>3172</v>
      </c>
      <c r="Y2858" s="1" t="s">
        <v>3173</v>
      </c>
      <c r="Z2858" s="1" t="s">
        <v>586</v>
      </c>
      <c r="AA2858" s="1" t="s">
        <v>3174</v>
      </c>
      <c r="AD2858" s="1" t="s">
        <v>2462</v>
      </c>
      <c r="AE2858" s="1" t="s">
        <v>3175</v>
      </c>
      <c r="AI2858" s="1" t="s">
        <v>3176</v>
      </c>
      <c r="AJ2858" s="1" t="s">
        <v>3177</v>
      </c>
      <c r="AK2858" s="1" t="s">
        <v>3178</v>
      </c>
      <c r="AL2858" s="1">
        <v>12965652</v>
      </c>
      <c r="AM2858" s="1" t="s">
        <v>78</v>
      </c>
      <c r="AN2858" s="1" t="s">
        <v>4719</v>
      </c>
      <c r="AO2858" s="1" t="s">
        <v>4334</v>
      </c>
      <c r="AP2858" s="1">
        <v>4100000</v>
      </c>
      <c r="AR2858" s="1" t="s">
        <v>3179</v>
      </c>
      <c r="AS2858" s="1">
        <v>1</v>
      </c>
      <c r="AU2858" s="1">
        <v>1</v>
      </c>
      <c r="AV2858" s="1">
        <v>1</v>
      </c>
      <c r="AW2858" s="1">
        <v>1</v>
      </c>
      <c r="AX2858" s="1">
        <v>1</v>
      </c>
      <c r="AY2858" s="1">
        <v>1</v>
      </c>
      <c r="AZ2858" s="1">
        <v>1</v>
      </c>
      <c r="BL2858" s="1" t="s">
        <v>3180</v>
      </c>
    </row>
    <row r="2859" spans="1:64" x14ac:dyDescent="0.5">
      <c r="A2859" s="1">
        <v>358</v>
      </c>
      <c r="B2859" s="1" t="s">
        <v>3166</v>
      </c>
      <c r="C2859" s="2">
        <v>43536</v>
      </c>
      <c r="D2859" s="1" t="s">
        <v>3167</v>
      </c>
      <c r="E2859" s="1" t="s">
        <v>3168</v>
      </c>
      <c r="F2859" s="1" t="s">
        <v>97</v>
      </c>
      <c r="G2859" s="1">
        <v>11.3</v>
      </c>
      <c r="H2859" s="1">
        <v>6</v>
      </c>
      <c r="I2859" s="1" t="s">
        <v>586</v>
      </c>
      <c r="J2859" s="1">
        <v>11</v>
      </c>
      <c r="K2859" s="1">
        <v>12.565678999999999</v>
      </c>
      <c r="L2859" s="1">
        <v>104.990967</v>
      </c>
      <c r="M2859" s="1" t="s">
        <v>113</v>
      </c>
      <c r="N2859" s="1">
        <v>0</v>
      </c>
      <c r="O2859" s="1">
        <v>10.278548000000001</v>
      </c>
      <c r="P2859" s="1">
        <v>102.006446</v>
      </c>
      <c r="Q2859" s="1">
        <v>161163.04999999999</v>
      </c>
      <c r="R2859" s="1" t="s">
        <v>3169</v>
      </c>
      <c r="S2859" s="1" t="s">
        <v>71</v>
      </c>
      <c r="T2859" s="1" t="s">
        <v>3170</v>
      </c>
      <c r="U2859" s="1" t="s">
        <v>3171</v>
      </c>
      <c r="X2859" s="1" t="s">
        <v>3172</v>
      </c>
      <c r="Y2859" s="1" t="s">
        <v>3173</v>
      </c>
      <c r="Z2859" s="1" t="s">
        <v>586</v>
      </c>
      <c r="AA2859" s="1" t="s">
        <v>3174</v>
      </c>
      <c r="AD2859" s="1" t="s">
        <v>2462</v>
      </c>
      <c r="AE2859" s="1" t="s">
        <v>3175</v>
      </c>
      <c r="AI2859" s="1" t="s">
        <v>3176</v>
      </c>
      <c r="AJ2859" s="1" t="s">
        <v>3177</v>
      </c>
      <c r="AK2859" s="1" t="s">
        <v>3178</v>
      </c>
      <c r="AL2859" s="1">
        <v>12965652</v>
      </c>
      <c r="AM2859" s="1" t="s">
        <v>78</v>
      </c>
      <c r="AN2859" s="1" t="s">
        <v>4719</v>
      </c>
      <c r="AO2859" s="1" t="s">
        <v>4334</v>
      </c>
      <c r="AP2859" s="1">
        <v>4100000</v>
      </c>
      <c r="AR2859" s="1" t="s">
        <v>3179</v>
      </c>
      <c r="AS2859" s="1">
        <v>1</v>
      </c>
      <c r="AU2859" s="1">
        <v>1</v>
      </c>
      <c r="AV2859" s="1">
        <v>1</v>
      </c>
      <c r="AW2859" s="1">
        <v>1</v>
      </c>
      <c r="AX2859" s="1">
        <v>1</v>
      </c>
      <c r="AY2859" s="1">
        <v>1</v>
      </c>
      <c r="AZ2859" s="1">
        <v>1</v>
      </c>
      <c r="BL2859" s="1" t="s">
        <v>3180</v>
      </c>
    </row>
    <row r="2860" spans="1:64" x14ac:dyDescent="0.5">
      <c r="A2860" s="1">
        <v>358</v>
      </c>
      <c r="B2860" s="1" t="s">
        <v>3166</v>
      </c>
      <c r="C2860" s="2">
        <v>43536</v>
      </c>
      <c r="D2860" s="1" t="s">
        <v>3167</v>
      </c>
      <c r="E2860" s="1" t="s">
        <v>3168</v>
      </c>
      <c r="F2860" s="1" t="s">
        <v>127</v>
      </c>
      <c r="G2860" s="1">
        <v>8.3000000000000007</v>
      </c>
      <c r="H2860" s="1">
        <v>6</v>
      </c>
      <c r="I2860" s="1" t="s">
        <v>586</v>
      </c>
      <c r="J2860" s="1">
        <v>11</v>
      </c>
      <c r="K2860" s="1">
        <v>12.565678999999999</v>
      </c>
      <c r="L2860" s="1">
        <v>104.990967</v>
      </c>
      <c r="M2860" s="1" t="s">
        <v>113</v>
      </c>
      <c r="N2860" s="1">
        <v>0</v>
      </c>
      <c r="O2860" s="1">
        <v>10.278548000000001</v>
      </c>
      <c r="P2860" s="1">
        <v>102.006446</v>
      </c>
      <c r="Q2860" s="1">
        <v>118376.4</v>
      </c>
      <c r="R2860" s="1" t="s">
        <v>3169</v>
      </c>
      <c r="S2860" s="1" t="s">
        <v>71</v>
      </c>
      <c r="T2860" s="1" t="s">
        <v>3170</v>
      </c>
      <c r="U2860" s="1" t="s">
        <v>3171</v>
      </c>
      <c r="X2860" s="1" t="s">
        <v>3172</v>
      </c>
      <c r="Y2860" s="1" t="s">
        <v>3173</v>
      </c>
      <c r="Z2860" s="1" t="s">
        <v>586</v>
      </c>
      <c r="AA2860" s="1" t="s">
        <v>3174</v>
      </c>
      <c r="AD2860" s="1" t="s">
        <v>2462</v>
      </c>
      <c r="AE2860" s="1" t="s">
        <v>3175</v>
      </c>
      <c r="AI2860" s="1" t="s">
        <v>3176</v>
      </c>
      <c r="AJ2860" s="1" t="s">
        <v>3177</v>
      </c>
      <c r="AK2860" s="1" t="s">
        <v>3178</v>
      </c>
      <c r="AL2860" s="1">
        <v>12965652</v>
      </c>
      <c r="AM2860" s="1" t="s">
        <v>78</v>
      </c>
      <c r="AN2860" s="1" t="s">
        <v>4719</v>
      </c>
      <c r="AO2860" s="1" t="s">
        <v>4334</v>
      </c>
      <c r="AP2860" s="1">
        <v>4100000</v>
      </c>
      <c r="AR2860" s="1" t="s">
        <v>3179</v>
      </c>
      <c r="AS2860" s="1">
        <v>1</v>
      </c>
      <c r="AU2860" s="1">
        <v>1</v>
      </c>
      <c r="AV2860" s="1">
        <v>1</v>
      </c>
      <c r="AW2860" s="1">
        <v>1</v>
      </c>
      <c r="AX2860" s="1">
        <v>1</v>
      </c>
      <c r="AY2860" s="1">
        <v>1</v>
      </c>
      <c r="AZ2860" s="1">
        <v>1</v>
      </c>
      <c r="BL2860" s="1" t="s">
        <v>3180</v>
      </c>
    </row>
    <row r="2861" spans="1:64" x14ac:dyDescent="0.5">
      <c r="A2861" s="1">
        <v>358</v>
      </c>
      <c r="B2861" s="1" t="s">
        <v>3166</v>
      </c>
      <c r="C2861" s="2">
        <v>43536</v>
      </c>
      <c r="D2861" s="1" t="s">
        <v>3167</v>
      </c>
      <c r="E2861" s="1" t="s">
        <v>3168</v>
      </c>
      <c r="F2861" s="1" t="s">
        <v>67</v>
      </c>
      <c r="G2861" s="1">
        <v>9.1</v>
      </c>
      <c r="H2861" s="1">
        <v>6</v>
      </c>
      <c r="I2861" s="1" t="s">
        <v>139</v>
      </c>
      <c r="J2861" s="1">
        <v>29</v>
      </c>
      <c r="K2861" s="1">
        <v>9.1449999999999996</v>
      </c>
      <c r="L2861" s="1">
        <v>40.489674000000001</v>
      </c>
      <c r="M2861" s="1" t="s">
        <v>69</v>
      </c>
      <c r="N2861" s="1">
        <v>0</v>
      </c>
      <c r="O2861" s="1">
        <v>2.6272389999999999</v>
      </c>
      <c r="P2861" s="1">
        <v>23.381664000000001</v>
      </c>
      <c r="Q2861" s="1">
        <v>342163.56</v>
      </c>
      <c r="R2861" s="1" t="s">
        <v>3169</v>
      </c>
      <c r="S2861" s="1" t="s">
        <v>71</v>
      </c>
      <c r="T2861" s="1" t="s">
        <v>3170</v>
      </c>
      <c r="U2861" s="1" t="s">
        <v>3171</v>
      </c>
      <c r="X2861" s="1" t="s">
        <v>3172</v>
      </c>
      <c r="Y2861" s="1" t="s">
        <v>3173</v>
      </c>
      <c r="Z2861" s="1" t="s">
        <v>139</v>
      </c>
      <c r="AA2861" s="1" t="s">
        <v>3174</v>
      </c>
      <c r="AD2861" s="1" t="s">
        <v>2462</v>
      </c>
      <c r="AE2861" s="1" t="s">
        <v>3175</v>
      </c>
      <c r="AI2861" s="1" t="s">
        <v>3176</v>
      </c>
      <c r="AJ2861" s="1" t="s">
        <v>3177</v>
      </c>
      <c r="AK2861" s="1" t="s">
        <v>3178</v>
      </c>
      <c r="AL2861" s="1">
        <v>12965652</v>
      </c>
      <c r="AM2861" s="1" t="s">
        <v>78</v>
      </c>
      <c r="AN2861" s="1" t="s">
        <v>4719</v>
      </c>
      <c r="AO2861" s="1" t="s">
        <v>4334</v>
      </c>
      <c r="AP2861" s="1">
        <v>4100000</v>
      </c>
      <c r="AR2861" s="1" t="s">
        <v>3179</v>
      </c>
      <c r="AS2861" s="1">
        <v>1</v>
      </c>
      <c r="AU2861" s="1">
        <v>1</v>
      </c>
      <c r="AV2861" s="1">
        <v>1</v>
      </c>
      <c r="AW2861" s="1">
        <v>1</v>
      </c>
      <c r="AX2861" s="1">
        <v>1</v>
      </c>
      <c r="AY2861" s="1">
        <v>1</v>
      </c>
      <c r="AZ2861" s="1">
        <v>1</v>
      </c>
      <c r="BL2861" s="1" t="s">
        <v>3180</v>
      </c>
    </row>
    <row r="2862" spans="1:64" x14ac:dyDescent="0.5">
      <c r="A2862" s="1">
        <v>358</v>
      </c>
      <c r="B2862" s="1" t="s">
        <v>3166</v>
      </c>
      <c r="C2862" s="2">
        <v>43536</v>
      </c>
      <c r="D2862" s="1" t="s">
        <v>3167</v>
      </c>
      <c r="E2862" s="1" t="s">
        <v>3168</v>
      </c>
      <c r="F2862" s="1" t="s">
        <v>128</v>
      </c>
      <c r="G2862" s="1">
        <v>9.1</v>
      </c>
      <c r="H2862" s="1">
        <v>6</v>
      </c>
      <c r="I2862" s="1" t="s">
        <v>139</v>
      </c>
      <c r="J2862" s="1">
        <v>29</v>
      </c>
      <c r="K2862" s="1">
        <v>9.1449999999999996</v>
      </c>
      <c r="L2862" s="1">
        <v>40.489674000000001</v>
      </c>
      <c r="M2862" s="1" t="s">
        <v>69</v>
      </c>
      <c r="N2862" s="1">
        <v>0</v>
      </c>
      <c r="O2862" s="1">
        <v>2.6272389999999999</v>
      </c>
      <c r="P2862" s="1">
        <v>23.381664000000001</v>
      </c>
      <c r="Q2862" s="1">
        <v>342163.56</v>
      </c>
      <c r="R2862" s="1" t="s">
        <v>3169</v>
      </c>
      <c r="S2862" s="1" t="s">
        <v>71</v>
      </c>
      <c r="T2862" s="1" t="s">
        <v>3170</v>
      </c>
      <c r="U2862" s="1" t="s">
        <v>3171</v>
      </c>
      <c r="X2862" s="1" t="s">
        <v>3172</v>
      </c>
      <c r="Y2862" s="1" t="s">
        <v>3173</v>
      </c>
      <c r="Z2862" s="1" t="s">
        <v>139</v>
      </c>
      <c r="AA2862" s="1" t="s">
        <v>3174</v>
      </c>
      <c r="AD2862" s="1" t="s">
        <v>2462</v>
      </c>
      <c r="AE2862" s="1" t="s">
        <v>3175</v>
      </c>
      <c r="AI2862" s="1" t="s">
        <v>3176</v>
      </c>
      <c r="AJ2862" s="1" t="s">
        <v>3177</v>
      </c>
      <c r="AK2862" s="1" t="s">
        <v>3178</v>
      </c>
      <c r="AL2862" s="1">
        <v>12965652</v>
      </c>
      <c r="AM2862" s="1" t="s">
        <v>78</v>
      </c>
      <c r="AN2862" s="1" t="s">
        <v>4719</v>
      </c>
      <c r="AO2862" s="1" t="s">
        <v>4334</v>
      </c>
      <c r="AP2862" s="1">
        <v>4100000</v>
      </c>
      <c r="AR2862" s="1" t="s">
        <v>3179</v>
      </c>
      <c r="AS2862" s="1">
        <v>1</v>
      </c>
      <c r="AU2862" s="1">
        <v>1</v>
      </c>
      <c r="AV2862" s="1">
        <v>1</v>
      </c>
      <c r="AW2862" s="1">
        <v>1</v>
      </c>
      <c r="AX2862" s="1">
        <v>1</v>
      </c>
      <c r="AY2862" s="1">
        <v>1</v>
      </c>
      <c r="AZ2862" s="1">
        <v>1</v>
      </c>
      <c r="BL2862" s="1" t="s">
        <v>3180</v>
      </c>
    </row>
    <row r="2863" spans="1:64" x14ac:dyDescent="0.5">
      <c r="A2863" s="1">
        <v>358</v>
      </c>
      <c r="B2863" s="1" t="s">
        <v>3166</v>
      </c>
      <c r="C2863" s="2">
        <v>43536</v>
      </c>
      <c r="D2863" s="1" t="s">
        <v>3167</v>
      </c>
      <c r="E2863" s="1" t="s">
        <v>3168</v>
      </c>
      <c r="F2863" s="1" t="s">
        <v>98</v>
      </c>
      <c r="G2863" s="1">
        <v>62.2</v>
      </c>
      <c r="H2863" s="1">
        <v>6</v>
      </c>
      <c r="I2863" s="1" t="s">
        <v>139</v>
      </c>
      <c r="J2863" s="1">
        <v>29</v>
      </c>
      <c r="K2863" s="1">
        <v>9.1449999999999996</v>
      </c>
      <c r="L2863" s="1">
        <v>40.489674000000001</v>
      </c>
      <c r="M2863" s="1" t="s">
        <v>69</v>
      </c>
      <c r="N2863" s="1">
        <v>0</v>
      </c>
      <c r="O2863" s="1">
        <v>2.6272389999999999</v>
      </c>
      <c r="P2863" s="1">
        <v>23.381664000000001</v>
      </c>
      <c r="Q2863" s="1">
        <v>2338744.31</v>
      </c>
      <c r="R2863" s="1" t="s">
        <v>3169</v>
      </c>
      <c r="S2863" s="1" t="s">
        <v>71</v>
      </c>
      <c r="T2863" s="1" t="s">
        <v>3170</v>
      </c>
      <c r="U2863" s="1" t="s">
        <v>3171</v>
      </c>
      <c r="X2863" s="1" t="s">
        <v>3172</v>
      </c>
      <c r="Y2863" s="1" t="s">
        <v>3173</v>
      </c>
      <c r="Z2863" s="1" t="s">
        <v>139</v>
      </c>
      <c r="AA2863" s="1" t="s">
        <v>3174</v>
      </c>
      <c r="AD2863" s="1" t="s">
        <v>2462</v>
      </c>
      <c r="AE2863" s="1" t="s">
        <v>3175</v>
      </c>
      <c r="AI2863" s="1" t="s">
        <v>3176</v>
      </c>
      <c r="AJ2863" s="1" t="s">
        <v>3177</v>
      </c>
      <c r="AK2863" s="1" t="s">
        <v>3178</v>
      </c>
      <c r="AL2863" s="1">
        <v>12965652</v>
      </c>
      <c r="AM2863" s="1" t="s">
        <v>78</v>
      </c>
      <c r="AN2863" s="1" t="s">
        <v>4719</v>
      </c>
      <c r="AO2863" s="1" t="s">
        <v>4334</v>
      </c>
      <c r="AP2863" s="1">
        <v>4100000</v>
      </c>
      <c r="AR2863" s="1" t="s">
        <v>3179</v>
      </c>
      <c r="AS2863" s="1">
        <v>1</v>
      </c>
      <c r="AU2863" s="1">
        <v>1</v>
      </c>
      <c r="AV2863" s="1">
        <v>1</v>
      </c>
      <c r="AW2863" s="1">
        <v>1</v>
      </c>
      <c r="AX2863" s="1">
        <v>1</v>
      </c>
      <c r="AY2863" s="1">
        <v>1</v>
      </c>
      <c r="AZ2863" s="1">
        <v>1</v>
      </c>
      <c r="BL2863" s="1" t="s">
        <v>3180</v>
      </c>
    </row>
    <row r="2864" spans="1:64" x14ac:dyDescent="0.5">
      <c r="A2864" s="1">
        <v>358</v>
      </c>
      <c r="B2864" s="1" t="s">
        <v>3166</v>
      </c>
      <c r="C2864" s="2">
        <v>43536</v>
      </c>
      <c r="D2864" s="1" t="s">
        <v>3167</v>
      </c>
      <c r="E2864" s="1" t="s">
        <v>3168</v>
      </c>
      <c r="F2864" s="1" t="s">
        <v>97</v>
      </c>
      <c r="G2864" s="1">
        <v>11.3</v>
      </c>
      <c r="H2864" s="1">
        <v>6</v>
      </c>
      <c r="I2864" s="1" t="s">
        <v>139</v>
      </c>
      <c r="J2864" s="1">
        <v>29</v>
      </c>
      <c r="K2864" s="1">
        <v>9.1449999999999996</v>
      </c>
      <c r="L2864" s="1">
        <v>40.489674000000001</v>
      </c>
      <c r="M2864" s="1" t="s">
        <v>69</v>
      </c>
      <c r="N2864" s="1">
        <v>0</v>
      </c>
      <c r="O2864" s="1">
        <v>2.6272389999999999</v>
      </c>
      <c r="P2864" s="1">
        <v>23.381664000000001</v>
      </c>
      <c r="Q2864" s="1">
        <v>424884.42</v>
      </c>
      <c r="R2864" s="1" t="s">
        <v>3169</v>
      </c>
      <c r="S2864" s="1" t="s">
        <v>71</v>
      </c>
      <c r="T2864" s="1" t="s">
        <v>3170</v>
      </c>
      <c r="U2864" s="1" t="s">
        <v>3171</v>
      </c>
      <c r="X2864" s="1" t="s">
        <v>3172</v>
      </c>
      <c r="Y2864" s="1" t="s">
        <v>3173</v>
      </c>
      <c r="Z2864" s="1" t="s">
        <v>139</v>
      </c>
      <c r="AA2864" s="1" t="s">
        <v>3174</v>
      </c>
      <c r="AD2864" s="1" t="s">
        <v>2462</v>
      </c>
      <c r="AE2864" s="1" t="s">
        <v>3175</v>
      </c>
      <c r="AI2864" s="1" t="s">
        <v>3176</v>
      </c>
      <c r="AJ2864" s="1" t="s">
        <v>3177</v>
      </c>
      <c r="AK2864" s="1" t="s">
        <v>3178</v>
      </c>
      <c r="AL2864" s="1">
        <v>12965652</v>
      </c>
      <c r="AM2864" s="1" t="s">
        <v>78</v>
      </c>
      <c r="AN2864" s="1" t="s">
        <v>4719</v>
      </c>
      <c r="AO2864" s="1" t="s">
        <v>4334</v>
      </c>
      <c r="AP2864" s="1">
        <v>4100000</v>
      </c>
      <c r="AR2864" s="1" t="s">
        <v>3179</v>
      </c>
      <c r="AS2864" s="1">
        <v>1</v>
      </c>
      <c r="AU2864" s="1">
        <v>1</v>
      </c>
      <c r="AV2864" s="1">
        <v>1</v>
      </c>
      <c r="AW2864" s="1">
        <v>1</v>
      </c>
      <c r="AX2864" s="1">
        <v>1</v>
      </c>
      <c r="AY2864" s="1">
        <v>1</v>
      </c>
      <c r="AZ2864" s="1">
        <v>1</v>
      </c>
      <c r="BL2864" s="1" t="s">
        <v>3180</v>
      </c>
    </row>
    <row r="2865" spans="1:64" x14ac:dyDescent="0.5">
      <c r="A2865" s="1">
        <v>358</v>
      </c>
      <c r="B2865" s="1" t="s">
        <v>3166</v>
      </c>
      <c r="C2865" s="2">
        <v>43536</v>
      </c>
      <c r="D2865" s="1" t="s">
        <v>3167</v>
      </c>
      <c r="E2865" s="1" t="s">
        <v>3168</v>
      </c>
      <c r="F2865" s="1" t="s">
        <v>127</v>
      </c>
      <c r="G2865" s="1">
        <v>8.3000000000000007</v>
      </c>
      <c r="H2865" s="1">
        <v>6</v>
      </c>
      <c r="I2865" s="1" t="s">
        <v>139</v>
      </c>
      <c r="J2865" s="1">
        <v>29</v>
      </c>
      <c r="K2865" s="1">
        <v>9.1449999999999996</v>
      </c>
      <c r="L2865" s="1">
        <v>40.489674000000001</v>
      </c>
      <c r="M2865" s="1" t="s">
        <v>69</v>
      </c>
      <c r="N2865" s="1">
        <v>0</v>
      </c>
      <c r="O2865" s="1">
        <v>2.6272389999999999</v>
      </c>
      <c r="P2865" s="1">
        <v>23.381664000000001</v>
      </c>
      <c r="Q2865" s="1">
        <v>312083.24</v>
      </c>
      <c r="R2865" s="1" t="s">
        <v>3169</v>
      </c>
      <c r="S2865" s="1" t="s">
        <v>71</v>
      </c>
      <c r="T2865" s="1" t="s">
        <v>3170</v>
      </c>
      <c r="U2865" s="1" t="s">
        <v>3171</v>
      </c>
      <c r="X2865" s="1" t="s">
        <v>3172</v>
      </c>
      <c r="Y2865" s="1" t="s">
        <v>3173</v>
      </c>
      <c r="Z2865" s="1" t="s">
        <v>139</v>
      </c>
      <c r="AA2865" s="1" t="s">
        <v>3174</v>
      </c>
      <c r="AD2865" s="1" t="s">
        <v>2462</v>
      </c>
      <c r="AE2865" s="1" t="s">
        <v>3175</v>
      </c>
      <c r="AI2865" s="1" t="s">
        <v>3176</v>
      </c>
      <c r="AJ2865" s="1" t="s">
        <v>3177</v>
      </c>
      <c r="AK2865" s="1" t="s">
        <v>3178</v>
      </c>
      <c r="AL2865" s="1">
        <v>12965652</v>
      </c>
      <c r="AM2865" s="1" t="s">
        <v>78</v>
      </c>
      <c r="AN2865" s="1" t="s">
        <v>4719</v>
      </c>
      <c r="AO2865" s="1" t="s">
        <v>4334</v>
      </c>
      <c r="AP2865" s="1">
        <v>4100000</v>
      </c>
      <c r="AR2865" s="1" t="s">
        <v>3179</v>
      </c>
      <c r="AS2865" s="1">
        <v>1</v>
      </c>
      <c r="AU2865" s="1">
        <v>1</v>
      </c>
      <c r="AV2865" s="1">
        <v>1</v>
      </c>
      <c r="AW2865" s="1">
        <v>1</v>
      </c>
      <c r="AX2865" s="1">
        <v>1</v>
      </c>
      <c r="AY2865" s="1">
        <v>1</v>
      </c>
      <c r="AZ2865" s="1">
        <v>1</v>
      </c>
      <c r="BL2865" s="1" t="s">
        <v>3180</v>
      </c>
    </row>
    <row r="2866" spans="1:64" x14ac:dyDescent="0.5">
      <c r="A2866" s="1">
        <v>358</v>
      </c>
      <c r="B2866" s="1" t="s">
        <v>3166</v>
      </c>
      <c r="C2866" s="2">
        <v>43536</v>
      </c>
      <c r="D2866" s="1" t="s">
        <v>3167</v>
      </c>
      <c r="E2866" s="1" t="s">
        <v>3168</v>
      </c>
      <c r="F2866" s="1" t="s">
        <v>67</v>
      </c>
      <c r="G2866" s="1">
        <v>9.1</v>
      </c>
      <c r="H2866" s="1">
        <v>6</v>
      </c>
      <c r="I2866" s="1" t="s">
        <v>890</v>
      </c>
      <c r="J2866" s="1">
        <v>8</v>
      </c>
      <c r="K2866" s="1">
        <v>-10.151092999999999</v>
      </c>
      <c r="L2866" s="1">
        <v>-75.311132000000001</v>
      </c>
      <c r="M2866" s="1" t="s">
        <v>84</v>
      </c>
      <c r="N2866" s="1">
        <v>0</v>
      </c>
      <c r="O2866" s="1">
        <v>-15.623037</v>
      </c>
      <c r="P2866" s="1">
        <v>-59.0625</v>
      </c>
      <c r="Q2866" s="1">
        <v>94389.95</v>
      </c>
      <c r="R2866" s="1" t="s">
        <v>3169</v>
      </c>
      <c r="S2866" s="1" t="s">
        <v>71</v>
      </c>
      <c r="T2866" s="1" t="s">
        <v>3170</v>
      </c>
      <c r="U2866" s="1" t="s">
        <v>3171</v>
      </c>
      <c r="X2866" s="1" t="s">
        <v>3172</v>
      </c>
      <c r="Y2866" s="1" t="s">
        <v>3173</v>
      </c>
      <c r="Z2866" s="1" t="s">
        <v>890</v>
      </c>
      <c r="AA2866" s="1" t="s">
        <v>3174</v>
      </c>
      <c r="AD2866" s="1" t="s">
        <v>2462</v>
      </c>
      <c r="AE2866" s="1" t="s">
        <v>3175</v>
      </c>
      <c r="AI2866" s="1" t="s">
        <v>3176</v>
      </c>
      <c r="AJ2866" s="1" t="s">
        <v>3177</v>
      </c>
      <c r="AK2866" s="1" t="s">
        <v>3178</v>
      </c>
      <c r="AL2866" s="1">
        <v>12965652</v>
      </c>
      <c r="AM2866" s="1" t="s">
        <v>78</v>
      </c>
      <c r="AN2866" s="1" t="s">
        <v>4719</v>
      </c>
      <c r="AO2866" s="1" t="s">
        <v>4334</v>
      </c>
      <c r="AP2866" s="1">
        <v>4100000</v>
      </c>
      <c r="AR2866" s="1" t="s">
        <v>3179</v>
      </c>
      <c r="AS2866" s="1">
        <v>1</v>
      </c>
      <c r="AU2866" s="1">
        <v>1</v>
      </c>
      <c r="AV2866" s="1">
        <v>1</v>
      </c>
      <c r="AW2866" s="1">
        <v>1</v>
      </c>
      <c r="AX2866" s="1">
        <v>1</v>
      </c>
      <c r="AY2866" s="1">
        <v>1</v>
      </c>
      <c r="AZ2866" s="1">
        <v>1</v>
      </c>
      <c r="BL2866" s="1" t="s">
        <v>3180</v>
      </c>
    </row>
    <row r="2867" spans="1:64" x14ac:dyDescent="0.5">
      <c r="A2867" s="1">
        <v>358</v>
      </c>
      <c r="B2867" s="1" t="s">
        <v>3166</v>
      </c>
      <c r="C2867" s="2">
        <v>43536</v>
      </c>
      <c r="D2867" s="1" t="s">
        <v>3167</v>
      </c>
      <c r="E2867" s="1" t="s">
        <v>3168</v>
      </c>
      <c r="F2867" s="1" t="s">
        <v>128</v>
      </c>
      <c r="G2867" s="1">
        <v>9.1</v>
      </c>
      <c r="H2867" s="1">
        <v>6</v>
      </c>
      <c r="I2867" s="1" t="s">
        <v>890</v>
      </c>
      <c r="J2867" s="1">
        <v>8</v>
      </c>
      <c r="K2867" s="1">
        <v>-10.151092999999999</v>
      </c>
      <c r="L2867" s="1">
        <v>-75.311132000000001</v>
      </c>
      <c r="M2867" s="1" t="s">
        <v>84</v>
      </c>
      <c r="N2867" s="1">
        <v>0</v>
      </c>
      <c r="O2867" s="1">
        <v>-15.623037</v>
      </c>
      <c r="P2867" s="1">
        <v>-59.0625</v>
      </c>
      <c r="Q2867" s="1">
        <v>94389.95</v>
      </c>
      <c r="R2867" s="1" t="s">
        <v>3169</v>
      </c>
      <c r="S2867" s="1" t="s">
        <v>71</v>
      </c>
      <c r="T2867" s="1" t="s">
        <v>3170</v>
      </c>
      <c r="U2867" s="1" t="s">
        <v>3171</v>
      </c>
      <c r="X2867" s="1" t="s">
        <v>3172</v>
      </c>
      <c r="Y2867" s="1" t="s">
        <v>3173</v>
      </c>
      <c r="Z2867" s="1" t="s">
        <v>890</v>
      </c>
      <c r="AA2867" s="1" t="s">
        <v>3174</v>
      </c>
      <c r="AD2867" s="1" t="s">
        <v>2462</v>
      </c>
      <c r="AE2867" s="1" t="s">
        <v>3175</v>
      </c>
      <c r="AI2867" s="1" t="s">
        <v>3176</v>
      </c>
      <c r="AJ2867" s="1" t="s">
        <v>3177</v>
      </c>
      <c r="AK2867" s="1" t="s">
        <v>3178</v>
      </c>
      <c r="AL2867" s="1">
        <v>12965652</v>
      </c>
      <c r="AM2867" s="1" t="s">
        <v>78</v>
      </c>
      <c r="AN2867" s="1" t="s">
        <v>4719</v>
      </c>
      <c r="AO2867" s="1" t="s">
        <v>4334</v>
      </c>
      <c r="AP2867" s="1">
        <v>4100000</v>
      </c>
      <c r="AR2867" s="1" t="s">
        <v>3179</v>
      </c>
      <c r="AS2867" s="1">
        <v>1</v>
      </c>
      <c r="AU2867" s="1">
        <v>1</v>
      </c>
      <c r="AV2867" s="1">
        <v>1</v>
      </c>
      <c r="AW2867" s="1">
        <v>1</v>
      </c>
      <c r="AX2867" s="1">
        <v>1</v>
      </c>
      <c r="AY2867" s="1">
        <v>1</v>
      </c>
      <c r="AZ2867" s="1">
        <v>1</v>
      </c>
      <c r="BL2867" s="1" t="s">
        <v>3180</v>
      </c>
    </row>
    <row r="2868" spans="1:64" x14ac:dyDescent="0.5">
      <c r="A2868" s="1">
        <v>358</v>
      </c>
      <c r="B2868" s="1" t="s">
        <v>3166</v>
      </c>
      <c r="C2868" s="2">
        <v>43536</v>
      </c>
      <c r="D2868" s="1" t="s">
        <v>3167</v>
      </c>
      <c r="E2868" s="1" t="s">
        <v>3168</v>
      </c>
      <c r="F2868" s="1" t="s">
        <v>98</v>
      </c>
      <c r="G2868" s="1">
        <v>62.2</v>
      </c>
      <c r="H2868" s="1">
        <v>6</v>
      </c>
      <c r="I2868" s="1" t="s">
        <v>890</v>
      </c>
      <c r="J2868" s="1">
        <v>8</v>
      </c>
      <c r="K2868" s="1">
        <v>-10.151092999999999</v>
      </c>
      <c r="L2868" s="1">
        <v>-75.311132000000001</v>
      </c>
      <c r="M2868" s="1" t="s">
        <v>84</v>
      </c>
      <c r="N2868" s="1">
        <v>0</v>
      </c>
      <c r="O2868" s="1">
        <v>-15.623037</v>
      </c>
      <c r="P2868" s="1">
        <v>-59.0625</v>
      </c>
      <c r="Q2868" s="1">
        <v>645170.84</v>
      </c>
      <c r="R2868" s="1" t="s">
        <v>3169</v>
      </c>
      <c r="S2868" s="1" t="s">
        <v>71</v>
      </c>
      <c r="T2868" s="1" t="s">
        <v>3170</v>
      </c>
      <c r="U2868" s="1" t="s">
        <v>3171</v>
      </c>
      <c r="X2868" s="1" t="s">
        <v>3172</v>
      </c>
      <c r="Y2868" s="1" t="s">
        <v>3173</v>
      </c>
      <c r="Z2868" s="1" t="s">
        <v>890</v>
      </c>
      <c r="AA2868" s="1" t="s">
        <v>3174</v>
      </c>
      <c r="AD2868" s="1" t="s">
        <v>2462</v>
      </c>
      <c r="AE2868" s="1" t="s">
        <v>3175</v>
      </c>
      <c r="AI2868" s="1" t="s">
        <v>3176</v>
      </c>
      <c r="AJ2868" s="1" t="s">
        <v>3177</v>
      </c>
      <c r="AK2868" s="1" t="s">
        <v>3178</v>
      </c>
      <c r="AL2868" s="1">
        <v>12965652</v>
      </c>
      <c r="AM2868" s="1" t="s">
        <v>78</v>
      </c>
      <c r="AN2868" s="1" t="s">
        <v>4719</v>
      </c>
      <c r="AO2868" s="1" t="s">
        <v>4334</v>
      </c>
      <c r="AP2868" s="1">
        <v>4100000</v>
      </c>
      <c r="AR2868" s="1" t="s">
        <v>3179</v>
      </c>
      <c r="AS2868" s="1">
        <v>1</v>
      </c>
      <c r="AU2868" s="1">
        <v>1</v>
      </c>
      <c r="AV2868" s="1">
        <v>1</v>
      </c>
      <c r="AW2868" s="1">
        <v>1</v>
      </c>
      <c r="AX2868" s="1">
        <v>1</v>
      </c>
      <c r="AY2868" s="1">
        <v>1</v>
      </c>
      <c r="AZ2868" s="1">
        <v>1</v>
      </c>
      <c r="BL2868" s="1" t="s">
        <v>3180</v>
      </c>
    </row>
    <row r="2869" spans="1:64" x14ac:dyDescent="0.5">
      <c r="A2869" s="1">
        <v>358</v>
      </c>
      <c r="B2869" s="1" t="s">
        <v>3166</v>
      </c>
      <c r="C2869" s="2">
        <v>43536</v>
      </c>
      <c r="D2869" s="1" t="s">
        <v>3167</v>
      </c>
      <c r="E2869" s="1" t="s">
        <v>3168</v>
      </c>
      <c r="F2869" s="1" t="s">
        <v>97</v>
      </c>
      <c r="G2869" s="1">
        <v>11.3</v>
      </c>
      <c r="H2869" s="1">
        <v>6</v>
      </c>
      <c r="I2869" s="1" t="s">
        <v>890</v>
      </c>
      <c r="J2869" s="1">
        <v>8</v>
      </c>
      <c r="K2869" s="1">
        <v>-10.151092999999999</v>
      </c>
      <c r="L2869" s="1">
        <v>-75.311132000000001</v>
      </c>
      <c r="M2869" s="1" t="s">
        <v>84</v>
      </c>
      <c r="N2869" s="1">
        <v>0</v>
      </c>
      <c r="O2869" s="1">
        <v>-15.623037</v>
      </c>
      <c r="P2869" s="1">
        <v>-59.0625</v>
      </c>
      <c r="Q2869" s="1">
        <v>117209.49</v>
      </c>
      <c r="R2869" s="1" t="s">
        <v>3169</v>
      </c>
      <c r="S2869" s="1" t="s">
        <v>71</v>
      </c>
      <c r="T2869" s="1" t="s">
        <v>3170</v>
      </c>
      <c r="U2869" s="1" t="s">
        <v>3171</v>
      </c>
      <c r="X2869" s="1" t="s">
        <v>3172</v>
      </c>
      <c r="Y2869" s="1" t="s">
        <v>3173</v>
      </c>
      <c r="Z2869" s="1" t="s">
        <v>890</v>
      </c>
      <c r="AA2869" s="1" t="s">
        <v>3174</v>
      </c>
      <c r="AD2869" s="1" t="s">
        <v>2462</v>
      </c>
      <c r="AE2869" s="1" t="s">
        <v>3175</v>
      </c>
      <c r="AI2869" s="1" t="s">
        <v>3176</v>
      </c>
      <c r="AJ2869" s="1" t="s">
        <v>3177</v>
      </c>
      <c r="AK2869" s="1" t="s">
        <v>3178</v>
      </c>
      <c r="AL2869" s="1">
        <v>12965652</v>
      </c>
      <c r="AM2869" s="1" t="s">
        <v>78</v>
      </c>
      <c r="AN2869" s="1" t="s">
        <v>4719</v>
      </c>
      <c r="AO2869" s="1" t="s">
        <v>4334</v>
      </c>
      <c r="AP2869" s="1">
        <v>4100000</v>
      </c>
      <c r="AR2869" s="1" t="s">
        <v>3179</v>
      </c>
      <c r="AS2869" s="1">
        <v>1</v>
      </c>
      <c r="AU2869" s="1">
        <v>1</v>
      </c>
      <c r="AV2869" s="1">
        <v>1</v>
      </c>
      <c r="AW2869" s="1">
        <v>1</v>
      </c>
      <c r="AX2869" s="1">
        <v>1</v>
      </c>
      <c r="AY2869" s="1">
        <v>1</v>
      </c>
      <c r="AZ2869" s="1">
        <v>1</v>
      </c>
      <c r="BL2869" s="1" t="s">
        <v>3180</v>
      </c>
    </row>
    <row r="2870" spans="1:64" x14ac:dyDescent="0.5">
      <c r="A2870" s="1">
        <v>358</v>
      </c>
      <c r="B2870" s="1" t="s">
        <v>3166</v>
      </c>
      <c r="C2870" s="2">
        <v>43536</v>
      </c>
      <c r="D2870" s="1" t="s">
        <v>3167</v>
      </c>
      <c r="E2870" s="1" t="s">
        <v>3168</v>
      </c>
      <c r="F2870" s="1" t="s">
        <v>127</v>
      </c>
      <c r="G2870" s="1">
        <v>8.3000000000000007</v>
      </c>
      <c r="H2870" s="1">
        <v>6</v>
      </c>
      <c r="I2870" s="1" t="s">
        <v>890</v>
      </c>
      <c r="J2870" s="1">
        <v>8</v>
      </c>
      <c r="K2870" s="1">
        <v>-10.151092999999999</v>
      </c>
      <c r="L2870" s="1">
        <v>-75.311132000000001</v>
      </c>
      <c r="M2870" s="1" t="s">
        <v>84</v>
      </c>
      <c r="N2870" s="1">
        <v>0</v>
      </c>
      <c r="O2870" s="1">
        <v>-15.623037</v>
      </c>
      <c r="P2870" s="1">
        <v>-59.0625</v>
      </c>
      <c r="Q2870" s="1">
        <v>86091.93</v>
      </c>
      <c r="R2870" s="1" t="s">
        <v>3169</v>
      </c>
      <c r="S2870" s="1" t="s">
        <v>71</v>
      </c>
      <c r="T2870" s="1" t="s">
        <v>3170</v>
      </c>
      <c r="U2870" s="1" t="s">
        <v>3171</v>
      </c>
      <c r="X2870" s="1" t="s">
        <v>3172</v>
      </c>
      <c r="Y2870" s="1" t="s">
        <v>3173</v>
      </c>
      <c r="Z2870" s="1" t="s">
        <v>890</v>
      </c>
      <c r="AA2870" s="1" t="s">
        <v>3174</v>
      </c>
      <c r="AD2870" s="1" t="s">
        <v>2462</v>
      </c>
      <c r="AE2870" s="1" t="s">
        <v>3175</v>
      </c>
      <c r="AI2870" s="1" t="s">
        <v>3176</v>
      </c>
      <c r="AJ2870" s="1" t="s">
        <v>3177</v>
      </c>
      <c r="AK2870" s="1" t="s">
        <v>3178</v>
      </c>
      <c r="AL2870" s="1">
        <v>12965652</v>
      </c>
      <c r="AM2870" s="1" t="s">
        <v>78</v>
      </c>
      <c r="AN2870" s="1" t="s">
        <v>4719</v>
      </c>
      <c r="AO2870" s="1" t="s">
        <v>4334</v>
      </c>
      <c r="AP2870" s="1">
        <v>4100000</v>
      </c>
      <c r="AR2870" s="1" t="s">
        <v>3179</v>
      </c>
      <c r="AS2870" s="1">
        <v>1</v>
      </c>
      <c r="AU2870" s="1">
        <v>1</v>
      </c>
      <c r="AV2870" s="1">
        <v>1</v>
      </c>
      <c r="AW2870" s="1">
        <v>1</v>
      </c>
      <c r="AX2870" s="1">
        <v>1</v>
      </c>
      <c r="AY2870" s="1">
        <v>1</v>
      </c>
      <c r="AZ2870" s="1">
        <v>1</v>
      </c>
      <c r="BL2870" s="1" t="s">
        <v>3180</v>
      </c>
    </row>
    <row r="2871" spans="1:64" x14ac:dyDescent="0.5">
      <c r="A2871" s="1">
        <v>358</v>
      </c>
      <c r="B2871" s="1" t="s">
        <v>3166</v>
      </c>
      <c r="C2871" s="2">
        <v>43536</v>
      </c>
      <c r="D2871" s="1" t="s">
        <v>3167</v>
      </c>
      <c r="E2871" s="1" t="s">
        <v>3168</v>
      </c>
      <c r="F2871" s="1" t="s">
        <v>67</v>
      </c>
      <c r="G2871" s="1">
        <v>9.1</v>
      </c>
      <c r="H2871" s="1">
        <v>6</v>
      </c>
      <c r="I2871" s="1" t="s">
        <v>493</v>
      </c>
      <c r="J2871" s="1">
        <v>18</v>
      </c>
      <c r="K2871" s="1">
        <v>-0.78927499999999995</v>
      </c>
      <c r="L2871" s="1">
        <v>113.92132599999999</v>
      </c>
      <c r="M2871" s="1" t="s">
        <v>113</v>
      </c>
      <c r="N2871" s="1">
        <v>0</v>
      </c>
      <c r="O2871" s="1">
        <v>10.278548000000001</v>
      </c>
      <c r="P2871" s="1">
        <v>102.006446</v>
      </c>
      <c r="Q2871" s="1">
        <v>212377.38</v>
      </c>
      <c r="R2871" s="1" t="s">
        <v>3169</v>
      </c>
      <c r="S2871" s="1" t="s">
        <v>71</v>
      </c>
      <c r="T2871" s="1" t="s">
        <v>3170</v>
      </c>
      <c r="U2871" s="1" t="s">
        <v>3171</v>
      </c>
      <c r="X2871" s="1" t="s">
        <v>3172</v>
      </c>
      <c r="Y2871" s="1" t="s">
        <v>3173</v>
      </c>
      <c r="Z2871" s="1" t="s">
        <v>493</v>
      </c>
      <c r="AA2871" s="1" t="s">
        <v>3174</v>
      </c>
      <c r="AD2871" s="1" t="s">
        <v>2462</v>
      </c>
      <c r="AE2871" s="1" t="s">
        <v>3175</v>
      </c>
      <c r="AI2871" s="1" t="s">
        <v>3176</v>
      </c>
      <c r="AJ2871" s="1" t="s">
        <v>3177</v>
      </c>
      <c r="AK2871" s="1" t="s">
        <v>3178</v>
      </c>
      <c r="AL2871" s="1">
        <v>12965652</v>
      </c>
      <c r="AM2871" s="1" t="s">
        <v>78</v>
      </c>
      <c r="AN2871" s="1" t="s">
        <v>4719</v>
      </c>
      <c r="AO2871" s="1" t="s">
        <v>4334</v>
      </c>
      <c r="AP2871" s="1">
        <v>4100000</v>
      </c>
      <c r="AR2871" s="1" t="s">
        <v>3179</v>
      </c>
      <c r="AS2871" s="1">
        <v>1</v>
      </c>
      <c r="AU2871" s="1">
        <v>1</v>
      </c>
      <c r="AV2871" s="1">
        <v>1</v>
      </c>
      <c r="AW2871" s="1">
        <v>1</v>
      </c>
      <c r="AX2871" s="1">
        <v>1</v>
      </c>
      <c r="AY2871" s="1">
        <v>1</v>
      </c>
      <c r="AZ2871" s="1">
        <v>1</v>
      </c>
      <c r="BL2871" s="1" t="s">
        <v>3180</v>
      </c>
    </row>
    <row r="2872" spans="1:64" x14ac:dyDescent="0.5">
      <c r="A2872" s="1">
        <v>358</v>
      </c>
      <c r="B2872" s="1" t="s">
        <v>3166</v>
      </c>
      <c r="C2872" s="2">
        <v>43536</v>
      </c>
      <c r="D2872" s="1" t="s">
        <v>3167</v>
      </c>
      <c r="E2872" s="1" t="s">
        <v>3168</v>
      </c>
      <c r="F2872" s="1" t="s">
        <v>128</v>
      </c>
      <c r="G2872" s="1">
        <v>9.1</v>
      </c>
      <c r="H2872" s="1">
        <v>6</v>
      </c>
      <c r="I2872" s="1" t="s">
        <v>493</v>
      </c>
      <c r="J2872" s="1">
        <v>18</v>
      </c>
      <c r="K2872" s="1">
        <v>-0.78927499999999995</v>
      </c>
      <c r="L2872" s="1">
        <v>113.92132599999999</v>
      </c>
      <c r="M2872" s="1" t="s">
        <v>113</v>
      </c>
      <c r="N2872" s="1">
        <v>0</v>
      </c>
      <c r="O2872" s="1">
        <v>10.278548000000001</v>
      </c>
      <c r="P2872" s="1">
        <v>102.006446</v>
      </c>
      <c r="Q2872" s="1">
        <v>212377.38</v>
      </c>
      <c r="R2872" s="1" t="s">
        <v>3169</v>
      </c>
      <c r="S2872" s="1" t="s">
        <v>71</v>
      </c>
      <c r="T2872" s="1" t="s">
        <v>3170</v>
      </c>
      <c r="U2872" s="1" t="s">
        <v>3171</v>
      </c>
      <c r="X2872" s="1" t="s">
        <v>3172</v>
      </c>
      <c r="Y2872" s="1" t="s">
        <v>3173</v>
      </c>
      <c r="Z2872" s="1" t="s">
        <v>493</v>
      </c>
      <c r="AA2872" s="1" t="s">
        <v>3174</v>
      </c>
      <c r="AD2872" s="1" t="s">
        <v>2462</v>
      </c>
      <c r="AE2872" s="1" t="s">
        <v>3175</v>
      </c>
      <c r="AI2872" s="1" t="s">
        <v>3176</v>
      </c>
      <c r="AJ2872" s="1" t="s">
        <v>3177</v>
      </c>
      <c r="AK2872" s="1" t="s">
        <v>3178</v>
      </c>
      <c r="AL2872" s="1">
        <v>12965652</v>
      </c>
      <c r="AM2872" s="1" t="s">
        <v>78</v>
      </c>
      <c r="AN2872" s="1" t="s">
        <v>4719</v>
      </c>
      <c r="AO2872" s="1" t="s">
        <v>4334</v>
      </c>
      <c r="AP2872" s="1">
        <v>4100000</v>
      </c>
      <c r="AR2872" s="1" t="s">
        <v>3179</v>
      </c>
      <c r="AS2872" s="1">
        <v>1</v>
      </c>
      <c r="AU2872" s="1">
        <v>1</v>
      </c>
      <c r="AV2872" s="1">
        <v>1</v>
      </c>
      <c r="AW2872" s="1">
        <v>1</v>
      </c>
      <c r="AX2872" s="1">
        <v>1</v>
      </c>
      <c r="AY2872" s="1">
        <v>1</v>
      </c>
      <c r="AZ2872" s="1">
        <v>1</v>
      </c>
      <c r="BL2872" s="1" t="s">
        <v>3180</v>
      </c>
    </row>
    <row r="2873" spans="1:64" x14ac:dyDescent="0.5">
      <c r="A2873" s="1">
        <v>358</v>
      </c>
      <c r="B2873" s="1" t="s">
        <v>3166</v>
      </c>
      <c r="C2873" s="2">
        <v>43536</v>
      </c>
      <c r="D2873" s="1" t="s">
        <v>3167</v>
      </c>
      <c r="E2873" s="1" t="s">
        <v>3168</v>
      </c>
      <c r="F2873" s="1" t="s">
        <v>98</v>
      </c>
      <c r="G2873" s="1">
        <v>62.2</v>
      </c>
      <c r="H2873" s="1">
        <v>6</v>
      </c>
      <c r="I2873" s="1" t="s">
        <v>493</v>
      </c>
      <c r="J2873" s="1">
        <v>18</v>
      </c>
      <c r="K2873" s="1">
        <v>-0.78927499999999995</v>
      </c>
      <c r="L2873" s="1">
        <v>113.92132599999999</v>
      </c>
      <c r="M2873" s="1" t="s">
        <v>113</v>
      </c>
      <c r="N2873" s="1">
        <v>0</v>
      </c>
      <c r="O2873" s="1">
        <v>10.278548000000001</v>
      </c>
      <c r="P2873" s="1">
        <v>102.006446</v>
      </c>
      <c r="Q2873" s="1">
        <v>1451634.4</v>
      </c>
      <c r="R2873" s="1" t="s">
        <v>3169</v>
      </c>
      <c r="S2873" s="1" t="s">
        <v>71</v>
      </c>
      <c r="T2873" s="1" t="s">
        <v>3170</v>
      </c>
      <c r="U2873" s="1" t="s">
        <v>3171</v>
      </c>
      <c r="X2873" s="1" t="s">
        <v>3172</v>
      </c>
      <c r="Y2873" s="1" t="s">
        <v>3173</v>
      </c>
      <c r="Z2873" s="1" t="s">
        <v>493</v>
      </c>
      <c r="AA2873" s="1" t="s">
        <v>3174</v>
      </c>
      <c r="AD2873" s="1" t="s">
        <v>2462</v>
      </c>
      <c r="AE2873" s="1" t="s">
        <v>3175</v>
      </c>
      <c r="AI2873" s="1" t="s">
        <v>3176</v>
      </c>
      <c r="AJ2873" s="1" t="s">
        <v>3177</v>
      </c>
      <c r="AK2873" s="1" t="s">
        <v>3178</v>
      </c>
      <c r="AL2873" s="1">
        <v>12965652</v>
      </c>
      <c r="AM2873" s="1" t="s">
        <v>78</v>
      </c>
      <c r="AN2873" s="1" t="s">
        <v>4719</v>
      </c>
      <c r="AO2873" s="1" t="s">
        <v>4334</v>
      </c>
      <c r="AP2873" s="1">
        <v>4100000</v>
      </c>
      <c r="AR2873" s="1" t="s">
        <v>3179</v>
      </c>
      <c r="AS2873" s="1">
        <v>1</v>
      </c>
      <c r="AU2873" s="1">
        <v>1</v>
      </c>
      <c r="AV2873" s="1">
        <v>1</v>
      </c>
      <c r="AW2873" s="1">
        <v>1</v>
      </c>
      <c r="AX2873" s="1">
        <v>1</v>
      </c>
      <c r="AY2873" s="1">
        <v>1</v>
      </c>
      <c r="AZ2873" s="1">
        <v>1</v>
      </c>
      <c r="BL2873" s="1" t="s">
        <v>3180</v>
      </c>
    </row>
    <row r="2874" spans="1:64" x14ac:dyDescent="0.5">
      <c r="A2874" s="1">
        <v>358</v>
      </c>
      <c r="B2874" s="1" t="s">
        <v>3166</v>
      </c>
      <c r="C2874" s="2">
        <v>43536</v>
      </c>
      <c r="D2874" s="1" t="s">
        <v>3167</v>
      </c>
      <c r="E2874" s="1" t="s">
        <v>3168</v>
      </c>
      <c r="F2874" s="1" t="s">
        <v>97</v>
      </c>
      <c r="G2874" s="1">
        <v>11.3</v>
      </c>
      <c r="H2874" s="1">
        <v>6</v>
      </c>
      <c r="I2874" s="1" t="s">
        <v>493</v>
      </c>
      <c r="J2874" s="1">
        <v>18</v>
      </c>
      <c r="K2874" s="1">
        <v>-0.78927499999999995</v>
      </c>
      <c r="L2874" s="1">
        <v>113.92132599999999</v>
      </c>
      <c r="M2874" s="1" t="s">
        <v>113</v>
      </c>
      <c r="N2874" s="1">
        <v>0</v>
      </c>
      <c r="O2874" s="1">
        <v>10.278548000000001</v>
      </c>
      <c r="P2874" s="1">
        <v>102.006446</v>
      </c>
      <c r="Q2874" s="1">
        <v>263721.36</v>
      </c>
      <c r="R2874" s="1" t="s">
        <v>3169</v>
      </c>
      <c r="S2874" s="1" t="s">
        <v>71</v>
      </c>
      <c r="T2874" s="1" t="s">
        <v>3170</v>
      </c>
      <c r="U2874" s="1" t="s">
        <v>3171</v>
      </c>
      <c r="X2874" s="1" t="s">
        <v>3172</v>
      </c>
      <c r="Y2874" s="1" t="s">
        <v>3173</v>
      </c>
      <c r="Z2874" s="1" t="s">
        <v>493</v>
      </c>
      <c r="AA2874" s="1" t="s">
        <v>3174</v>
      </c>
      <c r="AD2874" s="1" t="s">
        <v>2462</v>
      </c>
      <c r="AE2874" s="1" t="s">
        <v>3175</v>
      </c>
      <c r="AI2874" s="1" t="s">
        <v>3176</v>
      </c>
      <c r="AJ2874" s="1" t="s">
        <v>3177</v>
      </c>
      <c r="AK2874" s="1" t="s">
        <v>3178</v>
      </c>
      <c r="AL2874" s="1">
        <v>12965652</v>
      </c>
      <c r="AM2874" s="1" t="s">
        <v>78</v>
      </c>
      <c r="AN2874" s="1" t="s">
        <v>4719</v>
      </c>
      <c r="AO2874" s="1" t="s">
        <v>4334</v>
      </c>
      <c r="AP2874" s="1">
        <v>4100000</v>
      </c>
      <c r="AR2874" s="1" t="s">
        <v>3179</v>
      </c>
      <c r="AS2874" s="1">
        <v>1</v>
      </c>
      <c r="AU2874" s="1">
        <v>1</v>
      </c>
      <c r="AV2874" s="1">
        <v>1</v>
      </c>
      <c r="AW2874" s="1">
        <v>1</v>
      </c>
      <c r="AX2874" s="1">
        <v>1</v>
      </c>
      <c r="AY2874" s="1">
        <v>1</v>
      </c>
      <c r="AZ2874" s="1">
        <v>1</v>
      </c>
      <c r="BL2874" s="1" t="s">
        <v>3180</v>
      </c>
    </row>
    <row r="2875" spans="1:64" x14ac:dyDescent="0.5">
      <c r="A2875" s="1">
        <v>358</v>
      </c>
      <c r="B2875" s="1" t="s">
        <v>3166</v>
      </c>
      <c r="C2875" s="2">
        <v>43536</v>
      </c>
      <c r="D2875" s="1" t="s">
        <v>3167</v>
      </c>
      <c r="E2875" s="1" t="s">
        <v>3168</v>
      </c>
      <c r="F2875" s="1" t="s">
        <v>127</v>
      </c>
      <c r="G2875" s="1">
        <v>8.3000000000000007</v>
      </c>
      <c r="H2875" s="1">
        <v>6</v>
      </c>
      <c r="I2875" s="1" t="s">
        <v>493</v>
      </c>
      <c r="J2875" s="1">
        <v>18</v>
      </c>
      <c r="K2875" s="1">
        <v>-0.78927499999999995</v>
      </c>
      <c r="L2875" s="1">
        <v>113.92132599999999</v>
      </c>
      <c r="M2875" s="1" t="s">
        <v>113</v>
      </c>
      <c r="N2875" s="1">
        <v>0</v>
      </c>
      <c r="O2875" s="1">
        <v>10.278548000000001</v>
      </c>
      <c r="P2875" s="1">
        <v>102.006446</v>
      </c>
      <c r="Q2875" s="1">
        <v>193706.84</v>
      </c>
      <c r="R2875" s="1" t="s">
        <v>3169</v>
      </c>
      <c r="S2875" s="1" t="s">
        <v>71</v>
      </c>
      <c r="T2875" s="1" t="s">
        <v>3170</v>
      </c>
      <c r="U2875" s="1" t="s">
        <v>3171</v>
      </c>
      <c r="X2875" s="1" t="s">
        <v>3172</v>
      </c>
      <c r="Y2875" s="1" t="s">
        <v>3173</v>
      </c>
      <c r="Z2875" s="1" t="s">
        <v>493</v>
      </c>
      <c r="AA2875" s="1" t="s">
        <v>3174</v>
      </c>
      <c r="AD2875" s="1" t="s">
        <v>2462</v>
      </c>
      <c r="AE2875" s="1" t="s">
        <v>3175</v>
      </c>
      <c r="AI2875" s="1" t="s">
        <v>3176</v>
      </c>
      <c r="AJ2875" s="1" t="s">
        <v>3177</v>
      </c>
      <c r="AK2875" s="1" t="s">
        <v>3178</v>
      </c>
      <c r="AL2875" s="1">
        <v>12965652</v>
      </c>
      <c r="AM2875" s="1" t="s">
        <v>78</v>
      </c>
      <c r="AN2875" s="1" t="s">
        <v>4719</v>
      </c>
      <c r="AO2875" s="1" t="s">
        <v>4334</v>
      </c>
      <c r="AP2875" s="1">
        <v>4100000</v>
      </c>
      <c r="AR2875" s="1" t="s">
        <v>3179</v>
      </c>
      <c r="AS2875" s="1">
        <v>1</v>
      </c>
      <c r="AU2875" s="1">
        <v>1</v>
      </c>
      <c r="AV2875" s="1">
        <v>1</v>
      </c>
      <c r="AW2875" s="1">
        <v>1</v>
      </c>
      <c r="AX2875" s="1">
        <v>1</v>
      </c>
      <c r="AY2875" s="1">
        <v>1</v>
      </c>
      <c r="AZ2875" s="1">
        <v>1</v>
      </c>
      <c r="BL2875" s="1" t="s">
        <v>3180</v>
      </c>
    </row>
    <row r="2876" spans="1:64" x14ac:dyDescent="0.5">
      <c r="A2876" s="1">
        <v>358</v>
      </c>
      <c r="B2876" s="1" t="s">
        <v>3166</v>
      </c>
      <c r="C2876" s="2">
        <v>43536</v>
      </c>
      <c r="D2876" s="1" t="s">
        <v>3167</v>
      </c>
      <c r="E2876" s="1" t="s">
        <v>3168</v>
      </c>
      <c r="F2876" s="1" t="s">
        <v>67</v>
      </c>
      <c r="G2876" s="1">
        <v>9.1</v>
      </c>
      <c r="H2876" s="1">
        <v>6</v>
      </c>
      <c r="I2876" s="1" t="s">
        <v>1458</v>
      </c>
      <c r="J2876" s="1">
        <v>17</v>
      </c>
      <c r="K2876" s="1">
        <v>-22.957640000000001</v>
      </c>
      <c r="L2876" s="1">
        <v>18.490410000000001</v>
      </c>
      <c r="M2876" s="1" t="s">
        <v>69</v>
      </c>
      <c r="N2876" s="1">
        <v>0</v>
      </c>
      <c r="O2876" s="1">
        <v>2.6272389999999999</v>
      </c>
      <c r="P2876" s="1">
        <v>23.381664000000001</v>
      </c>
      <c r="Q2876" s="1">
        <v>200578.64</v>
      </c>
      <c r="R2876" s="1" t="s">
        <v>3169</v>
      </c>
      <c r="S2876" s="1" t="s">
        <v>71</v>
      </c>
      <c r="T2876" s="1" t="s">
        <v>3170</v>
      </c>
      <c r="U2876" s="1" t="s">
        <v>3171</v>
      </c>
      <c r="X2876" s="1" t="s">
        <v>3172</v>
      </c>
      <c r="Y2876" s="1" t="s">
        <v>3173</v>
      </c>
      <c r="Z2876" s="1" t="s">
        <v>1458</v>
      </c>
      <c r="AA2876" s="1" t="s">
        <v>3174</v>
      </c>
      <c r="AD2876" s="1" t="s">
        <v>2462</v>
      </c>
      <c r="AE2876" s="1" t="s">
        <v>3175</v>
      </c>
      <c r="AI2876" s="1" t="s">
        <v>3176</v>
      </c>
      <c r="AJ2876" s="1" t="s">
        <v>3177</v>
      </c>
      <c r="AK2876" s="1" t="s">
        <v>3178</v>
      </c>
      <c r="AL2876" s="1">
        <v>12965652</v>
      </c>
      <c r="AM2876" s="1" t="s">
        <v>78</v>
      </c>
      <c r="AN2876" s="1" t="s">
        <v>4719</v>
      </c>
      <c r="AO2876" s="1" t="s">
        <v>4334</v>
      </c>
      <c r="AP2876" s="1">
        <v>4100000</v>
      </c>
      <c r="AR2876" s="1" t="s">
        <v>3179</v>
      </c>
      <c r="AS2876" s="1">
        <v>1</v>
      </c>
      <c r="AU2876" s="1">
        <v>1</v>
      </c>
      <c r="AV2876" s="1">
        <v>1</v>
      </c>
      <c r="AW2876" s="1">
        <v>1</v>
      </c>
      <c r="AX2876" s="1">
        <v>1</v>
      </c>
      <c r="AY2876" s="1">
        <v>1</v>
      </c>
      <c r="AZ2876" s="1">
        <v>1</v>
      </c>
      <c r="BL2876" s="1" t="s">
        <v>3180</v>
      </c>
    </row>
    <row r="2877" spans="1:64" x14ac:dyDescent="0.5">
      <c r="A2877" s="1">
        <v>358</v>
      </c>
      <c r="B2877" s="1" t="s">
        <v>3166</v>
      </c>
      <c r="C2877" s="2">
        <v>43536</v>
      </c>
      <c r="D2877" s="1" t="s">
        <v>3167</v>
      </c>
      <c r="E2877" s="1" t="s">
        <v>3168</v>
      </c>
      <c r="F2877" s="1" t="s">
        <v>128</v>
      </c>
      <c r="G2877" s="1">
        <v>9.1</v>
      </c>
      <c r="H2877" s="1">
        <v>6</v>
      </c>
      <c r="I2877" s="1" t="s">
        <v>1458</v>
      </c>
      <c r="J2877" s="1">
        <v>17</v>
      </c>
      <c r="K2877" s="1">
        <v>-22.957640000000001</v>
      </c>
      <c r="L2877" s="1">
        <v>18.490410000000001</v>
      </c>
      <c r="M2877" s="1" t="s">
        <v>69</v>
      </c>
      <c r="N2877" s="1">
        <v>0</v>
      </c>
      <c r="O2877" s="1">
        <v>2.6272389999999999</v>
      </c>
      <c r="P2877" s="1">
        <v>23.381664000000001</v>
      </c>
      <c r="Q2877" s="1">
        <v>200578.64</v>
      </c>
      <c r="R2877" s="1" t="s">
        <v>3169</v>
      </c>
      <c r="S2877" s="1" t="s">
        <v>71</v>
      </c>
      <c r="T2877" s="1" t="s">
        <v>3170</v>
      </c>
      <c r="U2877" s="1" t="s">
        <v>3171</v>
      </c>
      <c r="X2877" s="1" t="s">
        <v>3172</v>
      </c>
      <c r="Y2877" s="1" t="s">
        <v>3173</v>
      </c>
      <c r="Z2877" s="1" t="s">
        <v>1458</v>
      </c>
      <c r="AA2877" s="1" t="s">
        <v>3174</v>
      </c>
      <c r="AD2877" s="1" t="s">
        <v>2462</v>
      </c>
      <c r="AE2877" s="1" t="s">
        <v>3175</v>
      </c>
      <c r="AI2877" s="1" t="s">
        <v>3176</v>
      </c>
      <c r="AJ2877" s="1" t="s">
        <v>3177</v>
      </c>
      <c r="AK2877" s="1" t="s">
        <v>3178</v>
      </c>
      <c r="AL2877" s="1">
        <v>12965652</v>
      </c>
      <c r="AM2877" s="1" t="s">
        <v>78</v>
      </c>
      <c r="AN2877" s="1" t="s">
        <v>4719</v>
      </c>
      <c r="AO2877" s="1" t="s">
        <v>4334</v>
      </c>
      <c r="AP2877" s="1">
        <v>4100000</v>
      </c>
      <c r="AR2877" s="1" t="s">
        <v>3179</v>
      </c>
      <c r="AS2877" s="1">
        <v>1</v>
      </c>
      <c r="AU2877" s="1">
        <v>1</v>
      </c>
      <c r="AV2877" s="1">
        <v>1</v>
      </c>
      <c r="AW2877" s="1">
        <v>1</v>
      </c>
      <c r="AX2877" s="1">
        <v>1</v>
      </c>
      <c r="AY2877" s="1">
        <v>1</v>
      </c>
      <c r="AZ2877" s="1">
        <v>1</v>
      </c>
      <c r="BL2877" s="1" t="s">
        <v>3180</v>
      </c>
    </row>
    <row r="2878" spans="1:64" x14ac:dyDescent="0.5">
      <c r="A2878" s="1">
        <v>358</v>
      </c>
      <c r="B2878" s="1" t="s">
        <v>3166</v>
      </c>
      <c r="C2878" s="2">
        <v>43536</v>
      </c>
      <c r="D2878" s="1" t="s">
        <v>3167</v>
      </c>
      <c r="E2878" s="1" t="s">
        <v>3168</v>
      </c>
      <c r="F2878" s="1" t="s">
        <v>98</v>
      </c>
      <c r="G2878" s="1">
        <v>62.2</v>
      </c>
      <c r="H2878" s="1">
        <v>6</v>
      </c>
      <c r="I2878" s="1" t="s">
        <v>1458</v>
      </c>
      <c r="J2878" s="1">
        <v>17</v>
      </c>
      <c r="K2878" s="1">
        <v>-22.957640000000001</v>
      </c>
      <c r="L2878" s="1">
        <v>18.490410000000001</v>
      </c>
      <c r="M2878" s="1" t="s">
        <v>69</v>
      </c>
      <c r="N2878" s="1">
        <v>0</v>
      </c>
      <c r="O2878" s="1">
        <v>2.6272389999999999</v>
      </c>
      <c r="P2878" s="1">
        <v>23.381664000000001</v>
      </c>
      <c r="Q2878" s="1">
        <v>1370988.04</v>
      </c>
      <c r="R2878" s="1" t="s">
        <v>3169</v>
      </c>
      <c r="S2878" s="1" t="s">
        <v>71</v>
      </c>
      <c r="T2878" s="1" t="s">
        <v>3170</v>
      </c>
      <c r="U2878" s="1" t="s">
        <v>3171</v>
      </c>
      <c r="X2878" s="1" t="s">
        <v>3172</v>
      </c>
      <c r="Y2878" s="1" t="s">
        <v>3173</v>
      </c>
      <c r="Z2878" s="1" t="s">
        <v>1458</v>
      </c>
      <c r="AA2878" s="1" t="s">
        <v>3174</v>
      </c>
      <c r="AD2878" s="1" t="s">
        <v>2462</v>
      </c>
      <c r="AE2878" s="1" t="s">
        <v>3175</v>
      </c>
      <c r="AI2878" s="1" t="s">
        <v>3176</v>
      </c>
      <c r="AJ2878" s="1" t="s">
        <v>3177</v>
      </c>
      <c r="AK2878" s="1" t="s">
        <v>3178</v>
      </c>
      <c r="AL2878" s="1">
        <v>12965652</v>
      </c>
      <c r="AM2878" s="1" t="s">
        <v>78</v>
      </c>
      <c r="AN2878" s="1" t="s">
        <v>4719</v>
      </c>
      <c r="AO2878" s="1" t="s">
        <v>4334</v>
      </c>
      <c r="AP2878" s="1">
        <v>4100000</v>
      </c>
      <c r="AR2878" s="1" t="s">
        <v>3179</v>
      </c>
      <c r="AS2878" s="1">
        <v>1</v>
      </c>
      <c r="AU2878" s="1">
        <v>1</v>
      </c>
      <c r="AV2878" s="1">
        <v>1</v>
      </c>
      <c r="AW2878" s="1">
        <v>1</v>
      </c>
      <c r="AX2878" s="1">
        <v>1</v>
      </c>
      <c r="AY2878" s="1">
        <v>1</v>
      </c>
      <c r="AZ2878" s="1">
        <v>1</v>
      </c>
      <c r="BL2878" s="1" t="s">
        <v>3180</v>
      </c>
    </row>
    <row r="2879" spans="1:64" x14ac:dyDescent="0.5">
      <c r="A2879" s="1">
        <v>358</v>
      </c>
      <c r="B2879" s="1" t="s">
        <v>3166</v>
      </c>
      <c r="C2879" s="2">
        <v>43536</v>
      </c>
      <c r="D2879" s="1" t="s">
        <v>3167</v>
      </c>
      <c r="E2879" s="1" t="s">
        <v>3168</v>
      </c>
      <c r="F2879" s="1" t="s">
        <v>97</v>
      </c>
      <c r="G2879" s="1">
        <v>11.3</v>
      </c>
      <c r="H2879" s="1">
        <v>6</v>
      </c>
      <c r="I2879" s="1" t="s">
        <v>1458</v>
      </c>
      <c r="J2879" s="1">
        <v>17</v>
      </c>
      <c r="K2879" s="1">
        <v>-22.957640000000001</v>
      </c>
      <c r="L2879" s="1">
        <v>18.490410000000001</v>
      </c>
      <c r="M2879" s="1" t="s">
        <v>69</v>
      </c>
      <c r="N2879" s="1">
        <v>0</v>
      </c>
      <c r="O2879" s="1">
        <v>2.6272389999999999</v>
      </c>
      <c r="P2879" s="1">
        <v>23.381664000000001</v>
      </c>
      <c r="Q2879" s="1">
        <v>249070.17</v>
      </c>
      <c r="R2879" s="1" t="s">
        <v>3169</v>
      </c>
      <c r="S2879" s="1" t="s">
        <v>71</v>
      </c>
      <c r="T2879" s="1" t="s">
        <v>3170</v>
      </c>
      <c r="U2879" s="1" t="s">
        <v>3171</v>
      </c>
      <c r="X2879" s="1" t="s">
        <v>3172</v>
      </c>
      <c r="Y2879" s="1" t="s">
        <v>3173</v>
      </c>
      <c r="Z2879" s="1" t="s">
        <v>1458</v>
      </c>
      <c r="AA2879" s="1" t="s">
        <v>3174</v>
      </c>
      <c r="AD2879" s="1" t="s">
        <v>2462</v>
      </c>
      <c r="AE2879" s="1" t="s">
        <v>3175</v>
      </c>
      <c r="AI2879" s="1" t="s">
        <v>3176</v>
      </c>
      <c r="AJ2879" s="1" t="s">
        <v>3177</v>
      </c>
      <c r="AK2879" s="1" t="s">
        <v>3178</v>
      </c>
      <c r="AL2879" s="1">
        <v>12965652</v>
      </c>
      <c r="AM2879" s="1" t="s">
        <v>78</v>
      </c>
      <c r="AN2879" s="1" t="s">
        <v>4719</v>
      </c>
      <c r="AO2879" s="1" t="s">
        <v>4334</v>
      </c>
      <c r="AP2879" s="1">
        <v>4100000</v>
      </c>
      <c r="AR2879" s="1" t="s">
        <v>3179</v>
      </c>
      <c r="AS2879" s="1">
        <v>1</v>
      </c>
      <c r="AU2879" s="1">
        <v>1</v>
      </c>
      <c r="AV2879" s="1">
        <v>1</v>
      </c>
      <c r="AW2879" s="1">
        <v>1</v>
      </c>
      <c r="AX2879" s="1">
        <v>1</v>
      </c>
      <c r="AY2879" s="1">
        <v>1</v>
      </c>
      <c r="AZ2879" s="1">
        <v>1</v>
      </c>
      <c r="BL2879" s="1" t="s">
        <v>3180</v>
      </c>
    </row>
    <row r="2880" spans="1:64" x14ac:dyDescent="0.5">
      <c r="A2880" s="1">
        <v>358</v>
      </c>
      <c r="B2880" s="1" t="s">
        <v>3166</v>
      </c>
      <c r="C2880" s="2">
        <v>43536</v>
      </c>
      <c r="D2880" s="1" t="s">
        <v>3167</v>
      </c>
      <c r="E2880" s="1" t="s">
        <v>3168</v>
      </c>
      <c r="F2880" s="1" t="s">
        <v>127</v>
      </c>
      <c r="G2880" s="1">
        <v>8.3000000000000007</v>
      </c>
      <c r="H2880" s="1">
        <v>6</v>
      </c>
      <c r="I2880" s="1" t="s">
        <v>1458</v>
      </c>
      <c r="J2880" s="1">
        <v>17</v>
      </c>
      <c r="K2880" s="1">
        <v>-22.957640000000001</v>
      </c>
      <c r="L2880" s="1">
        <v>18.490410000000001</v>
      </c>
      <c r="M2880" s="1" t="s">
        <v>69</v>
      </c>
      <c r="N2880" s="1">
        <v>0</v>
      </c>
      <c r="O2880" s="1">
        <v>2.6272389999999999</v>
      </c>
      <c r="P2880" s="1">
        <v>23.381664000000001</v>
      </c>
      <c r="Q2880" s="1">
        <v>182945.35</v>
      </c>
      <c r="R2880" s="1" t="s">
        <v>3169</v>
      </c>
      <c r="S2880" s="1" t="s">
        <v>71</v>
      </c>
      <c r="T2880" s="1" t="s">
        <v>3170</v>
      </c>
      <c r="U2880" s="1" t="s">
        <v>3171</v>
      </c>
      <c r="X2880" s="1" t="s">
        <v>3172</v>
      </c>
      <c r="Y2880" s="1" t="s">
        <v>3173</v>
      </c>
      <c r="Z2880" s="1" t="s">
        <v>1458</v>
      </c>
      <c r="AA2880" s="1" t="s">
        <v>3174</v>
      </c>
      <c r="AD2880" s="1" t="s">
        <v>2462</v>
      </c>
      <c r="AE2880" s="1" t="s">
        <v>3175</v>
      </c>
      <c r="AI2880" s="1" t="s">
        <v>3176</v>
      </c>
      <c r="AJ2880" s="1" t="s">
        <v>3177</v>
      </c>
      <c r="AK2880" s="1" t="s">
        <v>3178</v>
      </c>
      <c r="AL2880" s="1">
        <v>12965652</v>
      </c>
      <c r="AM2880" s="1" t="s">
        <v>78</v>
      </c>
      <c r="AN2880" s="1" t="s">
        <v>4719</v>
      </c>
      <c r="AO2880" s="1" t="s">
        <v>4334</v>
      </c>
      <c r="AP2880" s="1">
        <v>4100000</v>
      </c>
      <c r="AR2880" s="1" t="s">
        <v>3179</v>
      </c>
      <c r="AS2880" s="1">
        <v>1</v>
      </c>
      <c r="AU2880" s="1">
        <v>1</v>
      </c>
      <c r="AV2880" s="1">
        <v>1</v>
      </c>
      <c r="AW2880" s="1">
        <v>1</v>
      </c>
      <c r="AX2880" s="1">
        <v>1</v>
      </c>
      <c r="AY2880" s="1">
        <v>1</v>
      </c>
      <c r="AZ2880" s="1">
        <v>1</v>
      </c>
      <c r="BL2880" s="1" t="s">
        <v>3180</v>
      </c>
    </row>
    <row r="2881" spans="1:64" x14ac:dyDescent="0.5">
      <c r="A2881" s="1">
        <v>358</v>
      </c>
      <c r="B2881" s="1" t="s">
        <v>3166</v>
      </c>
      <c r="C2881" s="2">
        <v>43536</v>
      </c>
      <c r="D2881" s="1" t="s">
        <v>3167</v>
      </c>
      <c r="E2881" s="1" t="s">
        <v>3168</v>
      </c>
      <c r="F2881" s="1" t="s">
        <v>67</v>
      </c>
      <c r="G2881" s="1">
        <v>9.1</v>
      </c>
      <c r="H2881" s="1">
        <v>6</v>
      </c>
      <c r="I2881" s="1" t="s">
        <v>194</v>
      </c>
      <c r="J2881" s="1">
        <v>17</v>
      </c>
      <c r="K2881" s="1">
        <v>19.182435999999999</v>
      </c>
      <c r="L2881" s="1">
        <v>-72.434515000000005</v>
      </c>
      <c r="M2881" s="1" t="s">
        <v>195</v>
      </c>
      <c r="N2881" s="1">
        <v>0</v>
      </c>
      <c r="O2881" s="1">
        <v>25.14509</v>
      </c>
      <c r="P2881" s="1">
        <v>-80.396960000000007</v>
      </c>
      <c r="Q2881" s="1">
        <v>200578.64</v>
      </c>
      <c r="R2881" s="1" t="s">
        <v>3169</v>
      </c>
      <c r="S2881" s="1" t="s">
        <v>71</v>
      </c>
      <c r="T2881" s="1" t="s">
        <v>3170</v>
      </c>
      <c r="U2881" s="1" t="s">
        <v>3171</v>
      </c>
      <c r="X2881" s="1" t="s">
        <v>3172</v>
      </c>
      <c r="Y2881" s="1" t="s">
        <v>3173</v>
      </c>
      <c r="Z2881" s="1" t="s">
        <v>194</v>
      </c>
      <c r="AA2881" s="1" t="s">
        <v>3174</v>
      </c>
      <c r="AD2881" s="1" t="s">
        <v>2462</v>
      </c>
      <c r="AE2881" s="1" t="s">
        <v>3175</v>
      </c>
      <c r="AI2881" s="1" t="s">
        <v>3176</v>
      </c>
      <c r="AJ2881" s="1" t="s">
        <v>3177</v>
      </c>
      <c r="AK2881" s="1" t="s">
        <v>3178</v>
      </c>
      <c r="AL2881" s="1">
        <v>12965652</v>
      </c>
      <c r="AM2881" s="1" t="s">
        <v>78</v>
      </c>
      <c r="AN2881" s="1" t="s">
        <v>4719</v>
      </c>
      <c r="AO2881" s="1" t="s">
        <v>4334</v>
      </c>
      <c r="AP2881" s="1">
        <v>4100000</v>
      </c>
      <c r="AR2881" s="1" t="s">
        <v>3179</v>
      </c>
      <c r="AS2881" s="1">
        <v>1</v>
      </c>
      <c r="AU2881" s="1">
        <v>1</v>
      </c>
      <c r="AV2881" s="1">
        <v>1</v>
      </c>
      <c r="AW2881" s="1">
        <v>1</v>
      </c>
      <c r="AX2881" s="1">
        <v>1</v>
      </c>
      <c r="AY2881" s="1">
        <v>1</v>
      </c>
      <c r="AZ2881" s="1">
        <v>1</v>
      </c>
      <c r="BL2881" s="1" t="s">
        <v>3180</v>
      </c>
    </row>
    <row r="2882" spans="1:64" x14ac:dyDescent="0.5">
      <c r="A2882" s="1">
        <v>358</v>
      </c>
      <c r="B2882" s="1" t="s">
        <v>3166</v>
      </c>
      <c r="C2882" s="2">
        <v>43536</v>
      </c>
      <c r="D2882" s="1" t="s">
        <v>3167</v>
      </c>
      <c r="E2882" s="1" t="s">
        <v>3168</v>
      </c>
      <c r="F2882" s="1" t="s">
        <v>128</v>
      </c>
      <c r="G2882" s="1">
        <v>9.1</v>
      </c>
      <c r="H2882" s="1">
        <v>6</v>
      </c>
      <c r="I2882" s="1" t="s">
        <v>194</v>
      </c>
      <c r="J2882" s="1">
        <v>17</v>
      </c>
      <c r="K2882" s="1">
        <v>19.182435999999999</v>
      </c>
      <c r="L2882" s="1">
        <v>-72.434515000000005</v>
      </c>
      <c r="M2882" s="1" t="s">
        <v>195</v>
      </c>
      <c r="N2882" s="1">
        <v>0</v>
      </c>
      <c r="O2882" s="1">
        <v>25.14509</v>
      </c>
      <c r="P2882" s="1">
        <v>-80.396960000000007</v>
      </c>
      <c r="Q2882" s="1">
        <v>200578.64</v>
      </c>
      <c r="R2882" s="1" t="s">
        <v>3169</v>
      </c>
      <c r="S2882" s="1" t="s">
        <v>71</v>
      </c>
      <c r="T2882" s="1" t="s">
        <v>3170</v>
      </c>
      <c r="U2882" s="1" t="s">
        <v>3171</v>
      </c>
      <c r="X2882" s="1" t="s">
        <v>3172</v>
      </c>
      <c r="Y2882" s="1" t="s">
        <v>3173</v>
      </c>
      <c r="Z2882" s="1" t="s">
        <v>194</v>
      </c>
      <c r="AA2882" s="1" t="s">
        <v>3174</v>
      </c>
      <c r="AD2882" s="1" t="s">
        <v>2462</v>
      </c>
      <c r="AE2882" s="1" t="s">
        <v>3175</v>
      </c>
      <c r="AI2882" s="1" t="s">
        <v>3176</v>
      </c>
      <c r="AJ2882" s="1" t="s">
        <v>3177</v>
      </c>
      <c r="AK2882" s="1" t="s">
        <v>3178</v>
      </c>
      <c r="AL2882" s="1">
        <v>12965652</v>
      </c>
      <c r="AM2882" s="1" t="s">
        <v>78</v>
      </c>
      <c r="AN2882" s="1" t="s">
        <v>4719</v>
      </c>
      <c r="AO2882" s="1" t="s">
        <v>4334</v>
      </c>
      <c r="AP2882" s="1">
        <v>4100000</v>
      </c>
      <c r="AR2882" s="1" t="s">
        <v>3179</v>
      </c>
      <c r="AS2882" s="1">
        <v>1</v>
      </c>
      <c r="AU2882" s="1">
        <v>1</v>
      </c>
      <c r="AV2882" s="1">
        <v>1</v>
      </c>
      <c r="AW2882" s="1">
        <v>1</v>
      </c>
      <c r="AX2882" s="1">
        <v>1</v>
      </c>
      <c r="AY2882" s="1">
        <v>1</v>
      </c>
      <c r="AZ2882" s="1">
        <v>1</v>
      </c>
      <c r="BL2882" s="1" t="s">
        <v>3180</v>
      </c>
    </row>
    <row r="2883" spans="1:64" x14ac:dyDescent="0.5">
      <c r="A2883" s="1">
        <v>358</v>
      </c>
      <c r="B2883" s="1" t="s">
        <v>3166</v>
      </c>
      <c r="C2883" s="2">
        <v>43536</v>
      </c>
      <c r="D2883" s="1" t="s">
        <v>3167</v>
      </c>
      <c r="E2883" s="1" t="s">
        <v>3168</v>
      </c>
      <c r="F2883" s="1" t="s">
        <v>98</v>
      </c>
      <c r="G2883" s="1">
        <v>62.2</v>
      </c>
      <c r="H2883" s="1">
        <v>6</v>
      </c>
      <c r="I2883" s="1" t="s">
        <v>194</v>
      </c>
      <c r="J2883" s="1">
        <v>17</v>
      </c>
      <c r="K2883" s="1">
        <v>19.182435999999999</v>
      </c>
      <c r="L2883" s="1">
        <v>-72.434515000000005</v>
      </c>
      <c r="M2883" s="1" t="s">
        <v>195</v>
      </c>
      <c r="N2883" s="1">
        <v>0</v>
      </c>
      <c r="O2883" s="1">
        <v>25.14509</v>
      </c>
      <c r="P2883" s="1">
        <v>-80.396960000000007</v>
      </c>
      <c r="Q2883" s="1">
        <v>1370988.04</v>
      </c>
      <c r="R2883" s="1" t="s">
        <v>3169</v>
      </c>
      <c r="S2883" s="1" t="s">
        <v>71</v>
      </c>
      <c r="T2883" s="1" t="s">
        <v>3170</v>
      </c>
      <c r="U2883" s="1" t="s">
        <v>3171</v>
      </c>
      <c r="X2883" s="1" t="s">
        <v>3172</v>
      </c>
      <c r="Y2883" s="1" t="s">
        <v>3173</v>
      </c>
      <c r="Z2883" s="1" t="s">
        <v>194</v>
      </c>
      <c r="AA2883" s="1" t="s">
        <v>3174</v>
      </c>
      <c r="AD2883" s="1" t="s">
        <v>2462</v>
      </c>
      <c r="AE2883" s="1" t="s">
        <v>3175</v>
      </c>
      <c r="AI2883" s="1" t="s">
        <v>3176</v>
      </c>
      <c r="AJ2883" s="1" t="s">
        <v>3177</v>
      </c>
      <c r="AK2883" s="1" t="s">
        <v>3178</v>
      </c>
      <c r="AL2883" s="1">
        <v>12965652</v>
      </c>
      <c r="AM2883" s="1" t="s">
        <v>78</v>
      </c>
      <c r="AN2883" s="1" t="s">
        <v>4719</v>
      </c>
      <c r="AO2883" s="1" t="s">
        <v>4334</v>
      </c>
      <c r="AP2883" s="1">
        <v>4100000</v>
      </c>
      <c r="AR2883" s="1" t="s">
        <v>3179</v>
      </c>
      <c r="AS2883" s="1">
        <v>1</v>
      </c>
      <c r="AU2883" s="1">
        <v>1</v>
      </c>
      <c r="AV2883" s="1">
        <v>1</v>
      </c>
      <c r="AW2883" s="1">
        <v>1</v>
      </c>
      <c r="AX2883" s="1">
        <v>1</v>
      </c>
      <c r="AY2883" s="1">
        <v>1</v>
      </c>
      <c r="AZ2883" s="1">
        <v>1</v>
      </c>
      <c r="BL2883" s="1" t="s">
        <v>3180</v>
      </c>
    </row>
    <row r="2884" spans="1:64" x14ac:dyDescent="0.5">
      <c r="A2884" s="1">
        <v>358</v>
      </c>
      <c r="B2884" s="1" t="s">
        <v>3166</v>
      </c>
      <c r="C2884" s="2">
        <v>43536</v>
      </c>
      <c r="D2884" s="1" t="s">
        <v>3167</v>
      </c>
      <c r="E2884" s="1" t="s">
        <v>3168</v>
      </c>
      <c r="F2884" s="1" t="s">
        <v>97</v>
      </c>
      <c r="G2884" s="1">
        <v>11.3</v>
      </c>
      <c r="H2884" s="1">
        <v>6</v>
      </c>
      <c r="I2884" s="1" t="s">
        <v>194</v>
      </c>
      <c r="J2884" s="1">
        <v>17</v>
      </c>
      <c r="K2884" s="1">
        <v>19.182435999999999</v>
      </c>
      <c r="L2884" s="1">
        <v>-72.434515000000005</v>
      </c>
      <c r="M2884" s="1" t="s">
        <v>195</v>
      </c>
      <c r="N2884" s="1">
        <v>0</v>
      </c>
      <c r="O2884" s="1">
        <v>25.14509</v>
      </c>
      <c r="P2884" s="1">
        <v>-80.396960000000007</v>
      </c>
      <c r="Q2884" s="1">
        <v>249070.17</v>
      </c>
      <c r="R2884" s="1" t="s">
        <v>3169</v>
      </c>
      <c r="S2884" s="1" t="s">
        <v>71</v>
      </c>
      <c r="T2884" s="1" t="s">
        <v>3170</v>
      </c>
      <c r="U2884" s="1" t="s">
        <v>3171</v>
      </c>
      <c r="X2884" s="1" t="s">
        <v>3172</v>
      </c>
      <c r="Y2884" s="1" t="s">
        <v>3173</v>
      </c>
      <c r="Z2884" s="1" t="s">
        <v>194</v>
      </c>
      <c r="AA2884" s="1" t="s">
        <v>3174</v>
      </c>
      <c r="AD2884" s="1" t="s">
        <v>2462</v>
      </c>
      <c r="AE2884" s="1" t="s">
        <v>3175</v>
      </c>
      <c r="AI2884" s="1" t="s">
        <v>3176</v>
      </c>
      <c r="AJ2884" s="1" t="s">
        <v>3177</v>
      </c>
      <c r="AK2884" s="1" t="s">
        <v>3178</v>
      </c>
      <c r="AL2884" s="1">
        <v>12965652</v>
      </c>
      <c r="AM2884" s="1" t="s">
        <v>78</v>
      </c>
      <c r="AN2884" s="1" t="s">
        <v>4719</v>
      </c>
      <c r="AO2884" s="1" t="s">
        <v>4334</v>
      </c>
      <c r="AP2884" s="1">
        <v>4100000</v>
      </c>
      <c r="AR2884" s="1" t="s">
        <v>3179</v>
      </c>
      <c r="AS2884" s="1">
        <v>1</v>
      </c>
      <c r="AU2884" s="1">
        <v>1</v>
      </c>
      <c r="AV2884" s="1">
        <v>1</v>
      </c>
      <c r="AW2884" s="1">
        <v>1</v>
      </c>
      <c r="AX2884" s="1">
        <v>1</v>
      </c>
      <c r="AY2884" s="1">
        <v>1</v>
      </c>
      <c r="AZ2884" s="1">
        <v>1</v>
      </c>
      <c r="BL2884" s="1" t="s">
        <v>3180</v>
      </c>
    </row>
    <row r="2885" spans="1:64" x14ac:dyDescent="0.5">
      <c r="A2885" s="1">
        <v>358</v>
      </c>
      <c r="B2885" s="1" t="s">
        <v>3166</v>
      </c>
      <c r="C2885" s="2">
        <v>43536</v>
      </c>
      <c r="D2885" s="1" t="s">
        <v>3167</v>
      </c>
      <c r="E2885" s="1" t="s">
        <v>3168</v>
      </c>
      <c r="F2885" s="1" t="s">
        <v>127</v>
      </c>
      <c r="G2885" s="1">
        <v>8.3000000000000007</v>
      </c>
      <c r="H2885" s="1">
        <v>6</v>
      </c>
      <c r="I2885" s="1" t="s">
        <v>194</v>
      </c>
      <c r="J2885" s="1">
        <v>17</v>
      </c>
      <c r="K2885" s="1">
        <v>19.182435999999999</v>
      </c>
      <c r="L2885" s="1">
        <v>-72.434515000000005</v>
      </c>
      <c r="M2885" s="1" t="s">
        <v>195</v>
      </c>
      <c r="N2885" s="1">
        <v>0</v>
      </c>
      <c r="O2885" s="1">
        <v>25.14509</v>
      </c>
      <c r="P2885" s="1">
        <v>-80.396960000000007</v>
      </c>
      <c r="Q2885" s="1">
        <v>182945.35</v>
      </c>
      <c r="R2885" s="1" t="s">
        <v>3169</v>
      </c>
      <c r="S2885" s="1" t="s">
        <v>71</v>
      </c>
      <c r="T2885" s="1" t="s">
        <v>3170</v>
      </c>
      <c r="U2885" s="1" t="s">
        <v>3171</v>
      </c>
      <c r="X2885" s="1" t="s">
        <v>3172</v>
      </c>
      <c r="Y2885" s="1" t="s">
        <v>3173</v>
      </c>
      <c r="Z2885" s="1" t="s">
        <v>194</v>
      </c>
      <c r="AA2885" s="1" t="s">
        <v>3174</v>
      </c>
      <c r="AD2885" s="1" t="s">
        <v>2462</v>
      </c>
      <c r="AE2885" s="1" t="s">
        <v>3175</v>
      </c>
      <c r="AI2885" s="1" t="s">
        <v>3176</v>
      </c>
      <c r="AJ2885" s="1" t="s">
        <v>3177</v>
      </c>
      <c r="AK2885" s="1" t="s">
        <v>3178</v>
      </c>
      <c r="AL2885" s="1">
        <v>12965652</v>
      </c>
      <c r="AM2885" s="1" t="s">
        <v>78</v>
      </c>
      <c r="AN2885" s="1" t="s">
        <v>4719</v>
      </c>
      <c r="AO2885" s="1" t="s">
        <v>4334</v>
      </c>
      <c r="AP2885" s="1">
        <v>4100000</v>
      </c>
      <c r="AR2885" s="1" t="s">
        <v>3179</v>
      </c>
      <c r="AS2885" s="1">
        <v>1</v>
      </c>
      <c r="AU2885" s="1">
        <v>1</v>
      </c>
      <c r="AV2885" s="1">
        <v>1</v>
      </c>
      <c r="AW2885" s="1">
        <v>1</v>
      </c>
      <c r="AX2885" s="1">
        <v>1</v>
      </c>
      <c r="AY2885" s="1">
        <v>1</v>
      </c>
      <c r="AZ2885" s="1">
        <v>1</v>
      </c>
      <c r="BL2885" s="1" t="s">
        <v>3180</v>
      </c>
    </row>
    <row r="2886" spans="1:64" x14ac:dyDescent="0.5">
      <c r="A2886" s="1">
        <v>397</v>
      </c>
      <c r="B2886" s="1" t="s">
        <v>3181</v>
      </c>
      <c r="C2886" s="2">
        <v>43357</v>
      </c>
      <c r="D2886" s="1" t="s">
        <v>3182</v>
      </c>
      <c r="F2886" s="1" t="s">
        <v>129</v>
      </c>
      <c r="G2886" s="1">
        <v>50</v>
      </c>
      <c r="H2886" s="1">
        <v>1</v>
      </c>
      <c r="I2886" s="1" t="s">
        <v>221</v>
      </c>
      <c r="J2886" s="1">
        <v>100</v>
      </c>
      <c r="K2886" s="1">
        <v>30.375319999999999</v>
      </c>
      <c r="L2886" s="1">
        <v>69.345116000000004</v>
      </c>
      <c r="M2886" s="1" t="s">
        <v>114</v>
      </c>
      <c r="N2886" s="1">
        <v>0</v>
      </c>
      <c r="O2886" s="1">
        <v>25.384855999999999</v>
      </c>
      <c r="P2886" s="1">
        <v>68.458809000000002</v>
      </c>
      <c r="Q2886" s="1">
        <v>143850.5</v>
      </c>
      <c r="R2886" s="1" t="s">
        <v>253</v>
      </c>
      <c r="S2886" s="1" t="s">
        <v>71</v>
      </c>
      <c r="X2886" s="1" t="s">
        <v>236</v>
      </c>
      <c r="Z2886" s="1" t="s">
        <v>221</v>
      </c>
      <c r="AA2886" s="1" t="s">
        <v>3183</v>
      </c>
      <c r="AJ2886" s="1" t="s">
        <v>76</v>
      </c>
      <c r="AL2886" s="1">
        <v>287701</v>
      </c>
      <c r="AM2886" s="1" t="s">
        <v>109</v>
      </c>
      <c r="AN2886" s="1" t="s">
        <v>4720</v>
      </c>
      <c r="AO2886" s="1" t="s">
        <v>4721</v>
      </c>
    </row>
    <row r="2887" spans="1:64" x14ac:dyDescent="0.5">
      <c r="A2887" s="1">
        <v>397</v>
      </c>
      <c r="B2887" s="1" t="s">
        <v>3181</v>
      </c>
      <c r="C2887" s="2">
        <v>43357</v>
      </c>
      <c r="D2887" s="1" t="s">
        <v>3182</v>
      </c>
      <c r="F2887" s="1" t="s">
        <v>206</v>
      </c>
      <c r="G2887" s="1">
        <v>50</v>
      </c>
      <c r="H2887" s="1">
        <v>1</v>
      </c>
      <c r="I2887" s="1" t="s">
        <v>221</v>
      </c>
      <c r="J2887" s="1">
        <v>100</v>
      </c>
      <c r="K2887" s="1">
        <v>30.375319999999999</v>
      </c>
      <c r="L2887" s="1">
        <v>69.345116000000004</v>
      </c>
      <c r="M2887" s="1" t="s">
        <v>114</v>
      </c>
      <c r="N2887" s="1">
        <v>0</v>
      </c>
      <c r="O2887" s="1">
        <v>25.384855999999999</v>
      </c>
      <c r="P2887" s="1">
        <v>68.458809000000002</v>
      </c>
      <c r="Q2887" s="1">
        <v>143850.5</v>
      </c>
      <c r="R2887" s="1" t="s">
        <v>253</v>
      </c>
      <c r="S2887" s="1" t="s">
        <v>71</v>
      </c>
      <c r="X2887" s="1" t="s">
        <v>236</v>
      </c>
      <c r="Z2887" s="1" t="s">
        <v>221</v>
      </c>
      <c r="AA2887" s="1" t="s">
        <v>3183</v>
      </c>
      <c r="AJ2887" s="1" t="s">
        <v>76</v>
      </c>
      <c r="AL2887" s="1">
        <v>287701</v>
      </c>
      <c r="AM2887" s="1" t="s">
        <v>109</v>
      </c>
      <c r="AN2887" s="1" t="s">
        <v>4720</v>
      </c>
      <c r="AO2887" s="1" t="s">
        <v>4721</v>
      </c>
    </row>
    <row r="2888" spans="1:64" x14ac:dyDescent="0.5">
      <c r="A2888" s="1">
        <v>181</v>
      </c>
      <c r="B2888" s="1" t="s">
        <v>3184</v>
      </c>
      <c r="C2888" s="2">
        <v>43560</v>
      </c>
      <c r="D2888" s="1" t="s">
        <v>3185</v>
      </c>
      <c r="E2888" s="1" t="s">
        <v>3186</v>
      </c>
      <c r="F2888" s="1" t="s">
        <v>102</v>
      </c>
      <c r="G2888" s="1">
        <v>25</v>
      </c>
      <c r="H2888" s="1">
        <v>5</v>
      </c>
      <c r="M2888" s="1" t="s">
        <v>113</v>
      </c>
      <c r="N2888" s="1">
        <v>2.5</v>
      </c>
      <c r="O2888" s="1">
        <v>10.278548000000001</v>
      </c>
      <c r="P2888" s="1">
        <v>102.006446</v>
      </c>
      <c r="Q2888" s="1">
        <v>62891.88</v>
      </c>
      <c r="R2888" s="1" t="s">
        <v>319</v>
      </c>
      <c r="S2888" s="1" t="s">
        <v>71</v>
      </c>
      <c r="T2888" s="1" t="s">
        <v>72</v>
      </c>
      <c r="U2888" s="1" t="s">
        <v>73</v>
      </c>
      <c r="X2888" s="1" t="s">
        <v>3187</v>
      </c>
      <c r="Z2888" s="1" t="s">
        <v>113</v>
      </c>
      <c r="AJ2888" s="1" t="s">
        <v>76</v>
      </c>
      <c r="AK2888" s="1" t="s">
        <v>3188</v>
      </c>
      <c r="AL2888" s="1">
        <v>10062700</v>
      </c>
      <c r="AM2888" s="1" t="s">
        <v>109</v>
      </c>
      <c r="AN2888" s="1" t="s">
        <v>4722</v>
      </c>
      <c r="AO2888" s="1" t="s">
        <v>4281</v>
      </c>
      <c r="AS2888" s="1">
        <v>1</v>
      </c>
      <c r="AT2888" s="1">
        <v>1</v>
      </c>
      <c r="AU2888" s="1">
        <v>1</v>
      </c>
      <c r="AV2888" s="1">
        <v>1</v>
      </c>
      <c r="AW2888" s="1">
        <v>1</v>
      </c>
      <c r="AX2888" s="1">
        <v>1</v>
      </c>
      <c r="AY2888" s="1">
        <v>1</v>
      </c>
      <c r="AZ2888" s="1">
        <v>1</v>
      </c>
      <c r="BA2888" s="1">
        <v>1</v>
      </c>
      <c r="BB2888" s="1">
        <v>1</v>
      </c>
    </row>
    <row r="2889" spans="1:64" x14ac:dyDescent="0.5">
      <c r="A2889" s="1">
        <v>181</v>
      </c>
      <c r="B2889" s="1" t="s">
        <v>3184</v>
      </c>
      <c r="C2889" s="2">
        <v>43560</v>
      </c>
      <c r="D2889" s="1" t="s">
        <v>3185</v>
      </c>
      <c r="E2889" s="1" t="s">
        <v>3186</v>
      </c>
      <c r="F2889" s="1" t="s">
        <v>128</v>
      </c>
      <c r="G2889" s="1">
        <v>25</v>
      </c>
      <c r="H2889" s="1">
        <v>5</v>
      </c>
      <c r="M2889" s="1" t="s">
        <v>113</v>
      </c>
      <c r="N2889" s="1">
        <v>2.5</v>
      </c>
      <c r="O2889" s="1">
        <v>10.278548000000001</v>
      </c>
      <c r="P2889" s="1">
        <v>102.006446</v>
      </c>
      <c r="Q2889" s="1">
        <v>62891.88</v>
      </c>
      <c r="R2889" s="1" t="s">
        <v>319</v>
      </c>
      <c r="S2889" s="1" t="s">
        <v>71</v>
      </c>
      <c r="T2889" s="1" t="s">
        <v>72</v>
      </c>
      <c r="U2889" s="1" t="s">
        <v>73</v>
      </c>
      <c r="X2889" s="1" t="s">
        <v>3187</v>
      </c>
      <c r="Z2889" s="1" t="s">
        <v>113</v>
      </c>
      <c r="AJ2889" s="1" t="s">
        <v>76</v>
      </c>
      <c r="AK2889" s="1" t="s">
        <v>3188</v>
      </c>
      <c r="AL2889" s="1">
        <v>10062700</v>
      </c>
      <c r="AM2889" s="1" t="s">
        <v>109</v>
      </c>
      <c r="AN2889" s="1" t="s">
        <v>4722</v>
      </c>
      <c r="AO2889" s="1" t="s">
        <v>4281</v>
      </c>
      <c r="AS2889" s="1">
        <v>1</v>
      </c>
      <c r="AT2889" s="1">
        <v>1</v>
      </c>
      <c r="AU2889" s="1">
        <v>1</v>
      </c>
      <c r="AV2889" s="1">
        <v>1</v>
      </c>
      <c r="AW2889" s="1">
        <v>1</v>
      </c>
      <c r="AX2889" s="1">
        <v>1</v>
      </c>
      <c r="AY2889" s="1">
        <v>1</v>
      </c>
      <c r="AZ2889" s="1">
        <v>1</v>
      </c>
      <c r="BA2889" s="1">
        <v>1</v>
      </c>
      <c r="BB2889" s="1">
        <v>1</v>
      </c>
    </row>
    <row r="2890" spans="1:64" x14ac:dyDescent="0.5">
      <c r="A2890" s="1">
        <v>181</v>
      </c>
      <c r="B2890" s="1" t="s">
        <v>3184</v>
      </c>
      <c r="C2890" s="2">
        <v>43560</v>
      </c>
      <c r="D2890" s="1" t="s">
        <v>3185</v>
      </c>
      <c r="E2890" s="1" t="s">
        <v>3186</v>
      </c>
      <c r="F2890" s="1" t="s">
        <v>127</v>
      </c>
      <c r="G2890" s="1">
        <v>25</v>
      </c>
      <c r="H2890" s="1">
        <v>5</v>
      </c>
      <c r="M2890" s="1" t="s">
        <v>113</v>
      </c>
      <c r="N2890" s="1">
        <v>2.5</v>
      </c>
      <c r="O2890" s="1">
        <v>10.278548000000001</v>
      </c>
      <c r="P2890" s="1">
        <v>102.006446</v>
      </c>
      <c r="Q2890" s="1">
        <v>62891.88</v>
      </c>
      <c r="R2890" s="1" t="s">
        <v>319</v>
      </c>
      <c r="S2890" s="1" t="s">
        <v>71</v>
      </c>
      <c r="T2890" s="1" t="s">
        <v>72</v>
      </c>
      <c r="U2890" s="1" t="s">
        <v>73</v>
      </c>
      <c r="X2890" s="1" t="s">
        <v>3187</v>
      </c>
      <c r="Z2890" s="1" t="s">
        <v>113</v>
      </c>
      <c r="AJ2890" s="1" t="s">
        <v>76</v>
      </c>
      <c r="AK2890" s="1" t="s">
        <v>3188</v>
      </c>
      <c r="AL2890" s="1">
        <v>10062700</v>
      </c>
      <c r="AM2890" s="1" t="s">
        <v>109</v>
      </c>
      <c r="AN2890" s="1" t="s">
        <v>4722</v>
      </c>
      <c r="AO2890" s="1" t="s">
        <v>4281</v>
      </c>
      <c r="AS2890" s="1">
        <v>1</v>
      </c>
      <c r="AT2890" s="1">
        <v>1</v>
      </c>
      <c r="AU2890" s="1">
        <v>1</v>
      </c>
      <c r="AV2890" s="1">
        <v>1</v>
      </c>
      <c r="AW2890" s="1">
        <v>1</v>
      </c>
      <c r="AX2890" s="1">
        <v>1</v>
      </c>
      <c r="AY2890" s="1">
        <v>1</v>
      </c>
      <c r="AZ2890" s="1">
        <v>1</v>
      </c>
      <c r="BA2890" s="1">
        <v>1</v>
      </c>
      <c r="BB2890" s="1">
        <v>1</v>
      </c>
    </row>
    <row r="2891" spans="1:64" x14ac:dyDescent="0.5">
      <c r="A2891" s="1">
        <v>181</v>
      </c>
      <c r="B2891" s="1" t="s">
        <v>3184</v>
      </c>
      <c r="C2891" s="2">
        <v>43560</v>
      </c>
      <c r="D2891" s="1" t="s">
        <v>3185</v>
      </c>
      <c r="E2891" s="1" t="s">
        <v>3186</v>
      </c>
      <c r="F2891" s="1" t="s">
        <v>67</v>
      </c>
      <c r="G2891" s="1">
        <v>25</v>
      </c>
      <c r="H2891" s="1">
        <v>5</v>
      </c>
      <c r="M2891" s="1" t="s">
        <v>113</v>
      </c>
      <c r="N2891" s="1">
        <v>2.5</v>
      </c>
      <c r="O2891" s="1">
        <v>10.278548000000001</v>
      </c>
      <c r="P2891" s="1">
        <v>102.006446</v>
      </c>
      <c r="Q2891" s="1">
        <v>62891.88</v>
      </c>
      <c r="R2891" s="1" t="s">
        <v>319</v>
      </c>
      <c r="S2891" s="1" t="s">
        <v>71</v>
      </c>
      <c r="T2891" s="1" t="s">
        <v>72</v>
      </c>
      <c r="U2891" s="1" t="s">
        <v>73</v>
      </c>
      <c r="X2891" s="1" t="s">
        <v>3187</v>
      </c>
      <c r="Z2891" s="1" t="s">
        <v>113</v>
      </c>
      <c r="AJ2891" s="1" t="s">
        <v>76</v>
      </c>
      <c r="AK2891" s="1" t="s">
        <v>3188</v>
      </c>
      <c r="AL2891" s="1">
        <v>10062700</v>
      </c>
      <c r="AM2891" s="1" t="s">
        <v>109</v>
      </c>
      <c r="AN2891" s="1" t="s">
        <v>4722</v>
      </c>
      <c r="AO2891" s="1" t="s">
        <v>4281</v>
      </c>
      <c r="AS2891" s="1">
        <v>1</v>
      </c>
      <c r="AT2891" s="1">
        <v>1</v>
      </c>
      <c r="AU2891" s="1">
        <v>1</v>
      </c>
      <c r="AV2891" s="1">
        <v>1</v>
      </c>
      <c r="AW2891" s="1">
        <v>1</v>
      </c>
      <c r="AX2891" s="1">
        <v>1</v>
      </c>
      <c r="AY2891" s="1">
        <v>1</v>
      </c>
      <c r="AZ2891" s="1">
        <v>1</v>
      </c>
      <c r="BA2891" s="1">
        <v>1</v>
      </c>
      <c r="BB2891" s="1">
        <v>1</v>
      </c>
    </row>
    <row r="2892" spans="1:64" x14ac:dyDescent="0.5">
      <c r="A2892" s="1">
        <v>181</v>
      </c>
      <c r="B2892" s="1" t="s">
        <v>3184</v>
      </c>
      <c r="C2892" s="2">
        <v>43560</v>
      </c>
      <c r="D2892" s="1" t="s">
        <v>3185</v>
      </c>
      <c r="E2892" s="1" t="s">
        <v>3186</v>
      </c>
      <c r="F2892" s="1" t="s">
        <v>102</v>
      </c>
      <c r="G2892" s="1">
        <v>25</v>
      </c>
      <c r="H2892" s="1">
        <v>5</v>
      </c>
      <c r="M2892" s="1" t="s">
        <v>114</v>
      </c>
      <c r="N2892" s="1">
        <v>2.5</v>
      </c>
      <c r="O2892" s="1">
        <v>25.384855999999999</v>
      </c>
      <c r="P2892" s="1">
        <v>68.458809000000002</v>
      </c>
      <c r="Q2892" s="1">
        <v>62891.88</v>
      </c>
      <c r="R2892" s="1" t="s">
        <v>319</v>
      </c>
      <c r="S2892" s="1" t="s">
        <v>71</v>
      </c>
      <c r="T2892" s="1" t="s">
        <v>72</v>
      </c>
      <c r="U2892" s="1" t="s">
        <v>73</v>
      </c>
      <c r="X2892" s="1" t="s">
        <v>3187</v>
      </c>
      <c r="Z2892" s="1" t="s">
        <v>114</v>
      </c>
      <c r="AJ2892" s="1" t="s">
        <v>76</v>
      </c>
      <c r="AK2892" s="1" t="s">
        <v>3188</v>
      </c>
      <c r="AL2892" s="1">
        <v>10062700</v>
      </c>
      <c r="AM2892" s="1" t="s">
        <v>109</v>
      </c>
      <c r="AN2892" s="1" t="s">
        <v>4722</v>
      </c>
      <c r="AO2892" s="1" t="s">
        <v>4281</v>
      </c>
      <c r="AS2892" s="1">
        <v>1</v>
      </c>
      <c r="AT2892" s="1">
        <v>1</v>
      </c>
      <c r="AU2892" s="1">
        <v>1</v>
      </c>
      <c r="AV2892" s="1">
        <v>1</v>
      </c>
      <c r="AW2892" s="1">
        <v>1</v>
      </c>
      <c r="AX2892" s="1">
        <v>1</v>
      </c>
      <c r="AY2892" s="1">
        <v>1</v>
      </c>
      <c r="AZ2892" s="1">
        <v>1</v>
      </c>
      <c r="BA2892" s="1">
        <v>1</v>
      </c>
      <c r="BB2892" s="1">
        <v>1</v>
      </c>
    </row>
    <row r="2893" spans="1:64" x14ac:dyDescent="0.5">
      <c r="A2893" s="1">
        <v>181</v>
      </c>
      <c r="B2893" s="1" t="s">
        <v>3184</v>
      </c>
      <c r="C2893" s="2">
        <v>43560</v>
      </c>
      <c r="D2893" s="1" t="s">
        <v>3185</v>
      </c>
      <c r="E2893" s="1" t="s">
        <v>3186</v>
      </c>
      <c r="F2893" s="1" t="s">
        <v>128</v>
      </c>
      <c r="G2893" s="1">
        <v>25</v>
      </c>
      <c r="H2893" s="1">
        <v>5</v>
      </c>
      <c r="M2893" s="1" t="s">
        <v>114</v>
      </c>
      <c r="N2893" s="1">
        <v>2.5</v>
      </c>
      <c r="O2893" s="1">
        <v>25.384855999999999</v>
      </c>
      <c r="P2893" s="1">
        <v>68.458809000000002</v>
      </c>
      <c r="Q2893" s="1">
        <v>62891.88</v>
      </c>
      <c r="R2893" s="1" t="s">
        <v>319</v>
      </c>
      <c r="S2893" s="1" t="s">
        <v>71</v>
      </c>
      <c r="T2893" s="1" t="s">
        <v>72</v>
      </c>
      <c r="U2893" s="1" t="s">
        <v>73</v>
      </c>
      <c r="X2893" s="1" t="s">
        <v>3187</v>
      </c>
      <c r="Z2893" s="1" t="s">
        <v>114</v>
      </c>
      <c r="AJ2893" s="1" t="s">
        <v>76</v>
      </c>
      <c r="AK2893" s="1" t="s">
        <v>3188</v>
      </c>
      <c r="AL2893" s="1">
        <v>10062700</v>
      </c>
      <c r="AM2893" s="1" t="s">
        <v>109</v>
      </c>
      <c r="AN2893" s="1" t="s">
        <v>4722</v>
      </c>
      <c r="AO2893" s="1" t="s">
        <v>4281</v>
      </c>
      <c r="AS2893" s="1">
        <v>1</v>
      </c>
      <c r="AT2893" s="1">
        <v>1</v>
      </c>
      <c r="AU2893" s="1">
        <v>1</v>
      </c>
      <c r="AV2893" s="1">
        <v>1</v>
      </c>
      <c r="AW2893" s="1">
        <v>1</v>
      </c>
      <c r="AX2893" s="1">
        <v>1</v>
      </c>
      <c r="AY2893" s="1">
        <v>1</v>
      </c>
      <c r="AZ2893" s="1">
        <v>1</v>
      </c>
      <c r="BA2893" s="1">
        <v>1</v>
      </c>
      <c r="BB2893" s="1">
        <v>1</v>
      </c>
    </row>
    <row r="2894" spans="1:64" x14ac:dyDescent="0.5">
      <c r="A2894" s="1">
        <v>181</v>
      </c>
      <c r="B2894" s="1" t="s">
        <v>3184</v>
      </c>
      <c r="C2894" s="2">
        <v>43560</v>
      </c>
      <c r="D2894" s="1" t="s">
        <v>3185</v>
      </c>
      <c r="E2894" s="1" t="s">
        <v>3186</v>
      </c>
      <c r="F2894" s="1" t="s">
        <v>127</v>
      </c>
      <c r="G2894" s="1">
        <v>25</v>
      </c>
      <c r="H2894" s="1">
        <v>5</v>
      </c>
      <c r="M2894" s="1" t="s">
        <v>114</v>
      </c>
      <c r="N2894" s="1">
        <v>2.5</v>
      </c>
      <c r="O2894" s="1">
        <v>25.384855999999999</v>
      </c>
      <c r="P2894" s="1">
        <v>68.458809000000002</v>
      </c>
      <c r="Q2894" s="1">
        <v>62891.88</v>
      </c>
      <c r="R2894" s="1" t="s">
        <v>319</v>
      </c>
      <c r="S2894" s="1" t="s">
        <v>71</v>
      </c>
      <c r="T2894" s="1" t="s">
        <v>72</v>
      </c>
      <c r="U2894" s="1" t="s">
        <v>73</v>
      </c>
      <c r="X2894" s="1" t="s">
        <v>3187</v>
      </c>
      <c r="Z2894" s="1" t="s">
        <v>114</v>
      </c>
      <c r="AJ2894" s="1" t="s">
        <v>76</v>
      </c>
      <c r="AK2894" s="1" t="s">
        <v>3188</v>
      </c>
      <c r="AL2894" s="1">
        <v>10062700</v>
      </c>
      <c r="AM2894" s="1" t="s">
        <v>109</v>
      </c>
      <c r="AN2894" s="1" t="s">
        <v>4722</v>
      </c>
      <c r="AO2894" s="1" t="s">
        <v>4281</v>
      </c>
      <c r="AS2894" s="1">
        <v>1</v>
      </c>
      <c r="AT2894" s="1">
        <v>1</v>
      </c>
      <c r="AU2894" s="1">
        <v>1</v>
      </c>
      <c r="AV2894" s="1">
        <v>1</v>
      </c>
      <c r="AW2894" s="1">
        <v>1</v>
      </c>
      <c r="AX2894" s="1">
        <v>1</v>
      </c>
      <c r="AY2894" s="1">
        <v>1</v>
      </c>
      <c r="AZ2894" s="1">
        <v>1</v>
      </c>
      <c r="BA2894" s="1">
        <v>1</v>
      </c>
      <c r="BB2894" s="1">
        <v>1</v>
      </c>
    </row>
    <row r="2895" spans="1:64" x14ac:dyDescent="0.5">
      <c r="A2895" s="1">
        <v>181</v>
      </c>
      <c r="B2895" s="1" t="s">
        <v>3184</v>
      </c>
      <c r="C2895" s="2">
        <v>43560</v>
      </c>
      <c r="D2895" s="1" t="s">
        <v>3185</v>
      </c>
      <c r="E2895" s="1" t="s">
        <v>3186</v>
      </c>
      <c r="F2895" s="1" t="s">
        <v>67</v>
      </c>
      <c r="G2895" s="1">
        <v>25</v>
      </c>
      <c r="H2895" s="1">
        <v>5</v>
      </c>
      <c r="M2895" s="1" t="s">
        <v>114</v>
      </c>
      <c r="N2895" s="1">
        <v>2.5</v>
      </c>
      <c r="O2895" s="1">
        <v>25.384855999999999</v>
      </c>
      <c r="P2895" s="1">
        <v>68.458809000000002</v>
      </c>
      <c r="Q2895" s="1">
        <v>62891.88</v>
      </c>
      <c r="R2895" s="1" t="s">
        <v>319</v>
      </c>
      <c r="S2895" s="1" t="s">
        <v>71</v>
      </c>
      <c r="T2895" s="1" t="s">
        <v>72</v>
      </c>
      <c r="U2895" s="1" t="s">
        <v>73</v>
      </c>
      <c r="X2895" s="1" t="s">
        <v>3187</v>
      </c>
      <c r="Z2895" s="1" t="s">
        <v>114</v>
      </c>
      <c r="AJ2895" s="1" t="s">
        <v>76</v>
      </c>
      <c r="AK2895" s="1" t="s">
        <v>3188</v>
      </c>
      <c r="AL2895" s="1">
        <v>10062700</v>
      </c>
      <c r="AM2895" s="1" t="s">
        <v>109</v>
      </c>
      <c r="AN2895" s="1" t="s">
        <v>4722</v>
      </c>
      <c r="AO2895" s="1" t="s">
        <v>4281</v>
      </c>
      <c r="AS2895" s="1">
        <v>1</v>
      </c>
      <c r="AT2895" s="1">
        <v>1</v>
      </c>
      <c r="AU2895" s="1">
        <v>1</v>
      </c>
      <c r="AV2895" s="1">
        <v>1</v>
      </c>
      <c r="AW2895" s="1">
        <v>1</v>
      </c>
      <c r="AX2895" s="1">
        <v>1</v>
      </c>
      <c r="AY2895" s="1">
        <v>1</v>
      </c>
      <c r="AZ2895" s="1">
        <v>1</v>
      </c>
      <c r="BA2895" s="1">
        <v>1</v>
      </c>
      <c r="BB2895" s="1">
        <v>1</v>
      </c>
    </row>
    <row r="2896" spans="1:64" x14ac:dyDescent="0.5">
      <c r="A2896" s="1">
        <v>181</v>
      </c>
      <c r="B2896" s="1" t="s">
        <v>3184</v>
      </c>
      <c r="C2896" s="2">
        <v>43560</v>
      </c>
      <c r="D2896" s="1" t="s">
        <v>3185</v>
      </c>
      <c r="E2896" s="1" t="s">
        <v>3186</v>
      </c>
      <c r="F2896" s="1" t="s">
        <v>102</v>
      </c>
      <c r="G2896" s="1">
        <v>25</v>
      </c>
      <c r="H2896" s="1">
        <v>5</v>
      </c>
      <c r="M2896" s="1" t="s">
        <v>112</v>
      </c>
      <c r="N2896" s="1">
        <v>2.5</v>
      </c>
      <c r="O2896" s="1">
        <v>45.052331000000002</v>
      </c>
      <c r="P2896" s="1">
        <v>118.90412999999999</v>
      </c>
      <c r="Q2896" s="1">
        <v>62891.88</v>
      </c>
      <c r="R2896" s="1" t="s">
        <v>319</v>
      </c>
      <c r="S2896" s="1" t="s">
        <v>71</v>
      </c>
      <c r="T2896" s="1" t="s">
        <v>72</v>
      </c>
      <c r="U2896" s="1" t="s">
        <v>73</v>
      </c>
      <c r="X2896" s="1" t="s">
        <v>3187</v>
      </c>
      <c r="Z2896" s="1" t="s">
        <v>112</v>
      </c>
      <c r="AJ2896" s="1" t="s">
        <v>76</v>
      </c>
      <c r="AK2896" s="1" t="s">
        <v>3188</v>
      </c>
      <c r="AL2896" s="1">
        <v>10062700</v>
      </c>
      <c r="AM2896" s="1" t="s">
        <v>109</v>
      </c>
      <c r="AN2896" s="1" t="s">
        <v>4722</v>
      </c>
      <c r="AO2896" s="1" t="s">
        <v>4281</v>
      </c>
      <c r="AS2896" s="1">
        <v>1</v>
      </c>
      <c r="AT2896" s="1">
        <v>1</v>
      </c>
      <c r="AU2896" s="1">
        <v>1</v>
      </c>
      <c r="AV2896" s="1">
        <v>1</v>
      </c>
      <c r="AW2896" s="1">
        <v>1</v>
      </c>
      <c r="AX2896" s="1">
        <v>1</v>
      </c>
      <c r="AY2896" s="1">
        <v>1</v>
      </c>
      <c r="AZ2896" s="1">
        <v>1</v>
      </c>
      <c r="BA2896" s="1">
        <v>1</v>
      </c>
      <c r="BB2896" s="1">
        <v>1</v>
      </c>
    </row>
    <row r="2897" spans="1:54" x14ac:dyDescent="0.5">
      <c r="A2897" s="1">
        <v>181</v>
      </c>
      <c r="B2897" s="1" t="s">
        <v>3184</v>
      </c>
      <c r="C2897" s="2">
        <v>43560</v>
      </c>
      <c r="D2897" s="1" t="s">
        <v>3185</v>
      </c>
      <c r="E2897" s="1" t="s">
        <v>3186</v>
      </c>
      <c r="F2897" s="1" t="s">
        <v>128</v>
      </c>
      <c r="G2897" s="1">
        <v>25</v>
      </c>
      <c r="H2897" s="1">
        <v>5</v>
      </c>
      <c r="M2897" s="1" t="s">
        <v>112</v>
      </c>
      <c r="N2897" s="1">
        <v>2.5</v>
      </c>
      <c r="O2897" s="1">
        <v>45.052331000000002</v>
      </c>
      <c r="P2897" s="1">
        <v>118.90412999999999</v>
      </c>
      <c r="Q2897" s="1">
        <v>62891.88</v>
      </c>
      <c r="R2897" s="1" t="s">
        <v>319</v>
      </c>
      <c r="S2897" s="1" t="s">
        <v>71</v>
      </c>
      <c r="T2897" s="1" t="s">
        <v>72</v>
      </c>
      <c r="U2897" s="1" t="s">
        <v>73</v>
      </c>
      <c r="X2897" s="1" t="s">
        <v>3187</v>
      </c>
      <c r="Z2897" s="1" t="s">
        <v>112</v>
      </c>
      <c r="AJ2897" s="1" t="s">
        <v>76</v>
      </c>
      <c r="AK2897" s="1" t="s">
        <v>3188</v>
      </c>
      <c r="AL2897" s="1">
        <v>10062700</v>
      </c>
      <c r="AM2897" s="1" t="s">
        <v>109</v>
      </c>
      <c r="AN2897" s="1" t="s">
        <v>4722</v>
      </c>
      <c r="AO2897" s="1" t="s">
        <v>4281</v>
      </c>
      <c r="AS2897" s="1">
        <v>1</v>
      </c>
      <c r="AT2897" s="1">
        <v>1</v>
      </c>
      <c r="AU2897" s="1">
        <v>1</v>
      </c>
      <c r="AV2897" s="1">
        <v>1</v>
      </c>
      <c r="AW2897" s="1">
        <v>1</v>
      </c>
      <c r="AX2897" s="1">
        <v>1</v>
      </c>
      <c r="AY2897" s="1">
        <v>1</v>
      </c>
      <c r="AZ2897" s="1">
        <v>1</v>
      </c>
      <c r="BA2897" s="1">
        <v>1</v>
      </c>
      <c r="BB2897" s="1">
        <v>1</v>
      </c>
    </row>
    <row r="2898" spans="1:54" x14ac:dyDescent="0.5">
      <c r="A2898" s="1">
        <v>181</v>
      </c>
      <c r="B2898" s="1" t="s">
        <v>3184</v>
      </c>
      <c r="C2898" s="2">
        <v>43560</v>
      </c>
      <c r="D2898" s="1" t="s">
        <v>3185</v>
      </c>
      <c r="E2898" s="1" t="s">
        <v>3186</v>
      </c>
      <c r="F2898" s="1" t="s">
        <v>127</v>
      </c>
      <c r="G2898" s="1">
        <v>25</v>
      </c>
      <c r="H2898" s="1">
        <v>5</v>
      </c>
      <c r="M2898" s="1" t="s">
        <v>112</v>
      </c>
      <c r="N2898" s="1">
        <v>2.5</v>
      </c>
      <c r="O2898" s="1">
        <v>45.052331000000002</v>
      </c>
      <c r="P2898" s="1">
        <v>118.90412999999999</v>
      </c>
      <c r="Q2898" s="1">
        <v>62891.88</v>
      </c>
      <c r="R2898" s="1" t="s">
        <v>319</v>
      </c>
      <c r="S2898" s="1" t="s">
        <v>71</v>
      </c>
      <c r="T2898" s="1" t="s">
        <v>72</v>
      </c>
      <c r="U2898" s="1" t="s">
        <v>73</v>
      </c>
      <c r="X2898" s="1" t="s">
        <v>3187</v>
      </c>
      <c r="Z2898" s="1" t="s">
        <v>112</v>
      </c>
      <c r="AJ2898" s="1" t="s">
        <v>76</v>
      </c>
      <c r="AK2898" s="1" t="s">
        <v>3188</v>
      </c>
      <c r="AL2898" s="1">
        <v>10062700</v>
      </c>
      <c r="AM2898" s="1" t="s">
        <v>109</v>
      </c>
      <c r="AN2898" s="1" t="s">
        <v>4722</v>
      </c>
      <c r="AO2898" s="1" t="s">
        <v>4281</v>
      </c>
      <c r="AS2898" s="1">
        <v>1</v>
      </c>
      <c r="AT2898" s="1">
        <v>1</v>
      </c>
      <c r="AU2898" s="1">
        <v>1</v>
      </c>
      <c r="AV2898" s="1">
        <v>1</v>
      </c>
      <c r="AW2898" s="1">
        <v>1</v>
      </c>
      <c r="AX2898" s="1">
        <v>1</v>
      </c>
      <c r="AY2898" s="1">
        <v>1</v>
      </c>
      <c r="AZ2898" s="1">
        <v>1</v>
      </c>
      <c r="BA2898" s="1">
        <v>1</v>
      </c>
      <c r="BB2898" s="1">
        <v>1</v>
      </c>
    </row>
    <row r="2899" spans="1:54" x14ac:dyDescent="0.5">
      <c r="A2899" s="1">
        <v>181</v>
      </c>
      <c r="B2899" s="1" t="s">
        <v>3184</v>
      </c>
      <c r="C2899" s="2">
        <v>43560</v>
      </c>
      <c r="D2899" s="1" t="s">
        <v>3185</v>
      </c>
      <c r="E2899" s="1" t="s">
        <v>3186</v>
      </c>
      <c r="F2899" s="1" t="s">
        <v>67</v>
      </c>
      <c r="G2899" s="1">
        <v>25</v>
      </c>
      <c r="H2899" s="1">
        <v>5</v>
      </c>
      <c r="M2899" s="1" t="s">
        <v>112</v>
      </c>
      <c r="N2899" s="1">
        <v>2.5</v>
      </c>
      <c r="O2899" s="1">
        <v>45.052331000000002</v>
      </c>
      <c r="P2899" s="1">
        <v>118.90412999999999</v>
      </c>
      <c r="Q2899" s="1">
        <v>62891.88</v>
      </c>
      <c r="R2899" s="1" t="s">
        <v>319</v>
      </c>
      <c r="S2899" s="1" t="s">
        <v>71</v>
      </c>
      <c r="T2899" s="1" t="s">
        <v>72</v>
      </c>
      <c r="U2899" s="1" t="s">
        <v>73</v>
      </c>
      <c r="X2899" s="1" t="s">
        <v>3187</v>
      </c>
      <c r="Z2899" s="1" t="s">
        <v>112</v>
      </c>
      <c r="AJ2899" s="1" t="s">
        <v>76</v>
      </c>
      <c r="AK2899" s="1" t="s">
        <v>3188</v>
      </c>
      <c r="AL2899" s="1">
        <v>10062700</v>
      </c>
      <c r="AM2899" s="1" t="s">
        <v>109</v>
      </c>
      <c r="AN2899" s="1" t="s">
        <v>4722</v>
      </c>
      <c r="AO2899" s="1" t="s">
        <v>4281</v>
      </c>
      <c r="AS2899" s="1">
        <v>1</v>
      </c>
      <c r="AT2899" s="1">
        <v>1</v>
      </c>
      <c r="AU2899" s="1">
        <v>1</v>
      </c>
      <c r="AV2899" s="1">
        <v>1</v>
      </c>
      <c r="AW2899" s="1">
        <v>1</v>
      </c>
      <c r="AX2899" s="1">
        <v>1</v>
      </c>
      <c r="AY2899" s="1">
        <v>1</v>
      </c>
      <c r="AZ2899" s="1">
        <v>1</v>
      </c>
      <c r="BA2899" s="1">
        <v>1</v>
      </c>
      <c r="BB2899" s="1">
        <v>1</v>
      </c>
    </row>
    <row r="2900" spans="1:54" x14ac:dyDescent="0.5">
      <c r="A2900" s="1">
        <v>181</v>
      </c>
      <c r="B2900" s="1" t="s">
        <v>3184</v>
      </c>
      <c r="C2900" s="2">
        <v>43560</v>
      </c>
      <c r="D2900" s="1" t="s">
        <v>3185</v>
      </c>
      <c r="E2900" s="1" t="s">
        <v>3186</v>
      </c>
      <c r="F2900" s="1" t="s">
        <v>102</v>
      </c>
      <c r="G2900" s="1">
        <v>25</v>
      </c>
      <c r="H2900" s="1">
        <v>5</v>
      </c>
      <c r="M2900" s="1" t="s">
        <v>308</v>
      </c>
      <c r="N2900" s="1">
        <v>5</v>
      </c>
      <c r="O2900" s="1">
        <v>13.923406</v>
      </c>
      <c r="P2900" s="1">
        <v>-86.952798999999999</v>
      </c>
      <c r="Q2900" s="1">
        <v>125783.75</v>
      </c>
      <c r="R2900" s="1" t="s">
        <v>319</v>
      </c>
      <c r="S2900" s="1" t="s">
        <v>71</v>
      </c>
      <c r="T2900" s="1" t="s">
        <v>72</v>
      </c>
      <c r="U2900" s="1" t="s">
        <v>73</v>
      </c>
      <c r="X2900" s="1" t="s">
        <v>3187</v>
      </c>
      <c r="Z2900" s="1" t="s">
        <v>308</v>
      </c>
      <c r="AJ2900" s="1" t="s">
        <v>76</v>
      </c>
      <c r="AK2900" s="1" t="s">
        <v>3188</v>
      </c>
      <c r="AL2900" s="1">
        <v>10062700</v>
      </c>
      <c r="AM2900" s="1" t="s">
        <v>109</v>
      </c>
      <c r="AN2900" s="1" t="s">
        <v>4722</v>
      </c>
      <c r="AO2900" s="1" t="s">
        <v>4281</v>
      </c>
      <c r="AS2900" s="1">
        <v>1</v>
      </c>
      <c r="AT2900" s="1">
        <v>1</v>
      </c>
      <c r="AU2900" s="1">
        <v>1</v>
      </c>
      <c r="AV2900" s="1">
        <v>1</v>
      </c>
      <c r="AW2900" s="1">
        <v>1</v>
      </c>
      <c r="AX2900" s="1">
        <v>1</v>
      </c>
      <c r="AY2900" s="1">
        <v>1</v>
      </c>
      <c r="AZ2900" s="1">
        <v>1</v>
      </c>
      <c r="BA2900" s="1">
        <v>1</v>
      </c>
      <c r="BB2900" s="1">
        <v>1</v>
      </c>
    </row>
    <row r="2901" spans="1:54" x14ac:dyDescent="0.5">
      <c r="A2901" s="1">
        <v>181</v>
      </c>
      <c r="B2901" s="1" t="s">
        <v>3184</v>
      </c>
      <c r="C2901" s="2">
        <v>43560</v>
      </c>
      <c r="D2901" s="1" t="s">
        <v>3185</v>
      </c>
      <c r="E2901" s="1" t="s">
        <v>3186</v>
      </c>
      <c r="F2901" s="1" t="s">
        <v>128</v>
      </c>
      <c r="G2901" s="1">
        <v>25</v>
      </c>
      <c r="H2901" s="1">
        <v>5</v>
      </c>
      <c r="M2901" s="1" t="s">
        <v>308</v>
      </c>
      <c r="N2901" s="1">
        <v>5</v>
      </c>
      <c r="O2901" s="1">
        <v>13.923406</v>
      </c>
      <c r="P2901" s="1">
        <v>-86.952798999999999</v>
      </c>
      <c r="Q2901" s="1">
        <v>125783.75</v>
      </c>
      <c r="R2901" s="1" t="s">
        <v>319</v>
      </c>
      <c r="S2901" s="1" t="s">
        <v>71</v>
      </c>
      <c r="T2901" s="1" t="s">
        <v>72</v>
      </c>
      <c r="U2901" s="1" t="s">
        <v>73</v>
      </c>
      <c r="X2901" s="1" t="s">
        <v>3187</v>
      </c>
      <c r="Z2901" s="1" t="s">
        <v>308</v>
      </c>
      <c r="AJ2901" s="1" t="s">
        <v>76</v>
      </c>
      <c r="AK2901" s="1" t="s">
        <v>3188</v>
      </c>
      <c r="AL2901" s="1">
        <v>10062700</v>
      </c>
      <c r="AM2901" s="1" t="s">
        <v>109</v>
      </c>
      <c r="AN2901" s="1" t="s">
        <v>4722</v>
      </c>
      <c r="AO2901" s="1" t="s">
        <v>4281</v>
      </c>
      <c r="AS2901" s="1">
        <v>1</v>
      </c>
      <c r="AT2901" s="1">
        <v>1</v>
      </c>
      <c r="AU2901" s="1">
        <v>1</v>
      </c>
      <c r="AV2901" s="1">
        <v>1</v>
      </c>
      <c r="AW2901" s="1">
        <v>1</v>
      </c>
      <c r="AX2901" s="1">
        <v>1</v>
      </c>
      <c r="AY2901" s="1">
        <v>1</v>
      </c>
      <c r="AZ2901" s="1">
        <v>1</v>
      </c>
      <c r="BA2901" s="1">
        <v>1</v>
      </c>
      <c r="BB2901" s="1">
        <v>1</v>
      </c>
    </row>
    <row r="2902" spans="1:54" x14ac:dyDescent="0.5">
      <c r="A2902" s="1">
        <v>181</v>
      </c>
      <c r="B2902" s="1" t="s">
        <v>3184</v>
      </c>
      <c r="C2902" s="2">
        <v>43560</v>
      </c>
      <c r="D2902" s="1" t="s">
        <v>3185</v>
      </c>
      <c r="E2902" s="1" t="s">
        <v>3186</v>
      </c>
      <c r="F2902" s="1" t="s">
        <v>127</v>
      </c>
      <c r="G2902" s="1">
        <v>25</v>
      </c>
      <c r="H2902" s="1">
        <v>5</v>
      </c>
      <c r="M2902" s="1" t="s">
        <v>308</v>
      </c>
      <c r="N2902" s="1">
        <v>5</v>
      </c>
      <c r="O2902" s="1">
        <v>13.923406</v>
      </c>
      <c r="P2902" s="1">
        <v>-86.952798999999999</v>
      </c>
      <c r="Q2902" s="1">
        <v>125783.75</v>
      </c>
      <c r="R2902" s="1" t="s">
        <v>319</v>
      </c>
      <c r="S2902" s="1" t="s">
        <v>71</v>
      </c>
      <c r="T2902" s="1" t="s">
        <v>72</v>
      </c>
      <c r="U2902" s="1" t="s">
        <v>73</v>
      </c>
      <c r="X2902" s="1" t="s">
        <v>3187</v>
      </c>
      <c r="Z2902" s="1" t="s">
        <v>308</v>
      </c>
      <c r="AJ2902" s="1" t="s">
        <v>76</v>
      </c>
      <c r="AK2902" s="1" t="s">
        <v>3188</v>
      </c>
      <c r="AL2902" s="1">
        <v>10062700</v>
      </c>
      <c r="AM2902" s="1" t="s">
        <v>109</v>
      </c>
      <c r="AN2902" s="1" t="s">
        <v>4722</v>
      </c>
      <c r="AO2902" s="1" t="s">
        <v>4281</v>
      </c>
      <c r="AS2902" s="1">
        <v>1</v>
      </c>
      <c r="AT2902" s="1">
        <v>1</v>
      </c>
      <c r="AU2902" s="1">
        <v>1</v>
      </c>
      <c r="AV2902" s="1">
        <v>1</v>
      </c>
      <c r="AW2902" s="1">
        <v>1</v>
      </c>
      <c r="AX2902" s="1">
        <v>1</v>
      </c>
      <c r="AY2902" s="1">
        <v>1</v>
      </c>
      <c r="AZ2902" s="1">
        <v>1</v>
      </c>
      <c r="BA2902" s="1">
        <v>1</v>
      </c>
      <c r="BB2902" s="1">
        <v>1</v>
      </c>
    </row>
    <row r="2903" spans="1:54" x14ac:dyDescent="0.5">
      <c r="A2903" s="1">
        <v>181</v>
      </c>
      <c r="B2903" s="1" t="s">
        <v>3184</v>
      </c>
      <c r="C2903" s="2">
        <v>43560</v>
      </c>
      <c r="D2903" s="1" t="s">
        <v>3185</v>
      </c>
      <c r="E2903" s="1" t="s">
        <v>3186</v>
      </c>
      <c r="F2903" s="1" t="s">
        <v>67</v>
      </c>
      <c r="G2903" s="1">
        <v>25</v>
      </c>
      <c r="H2903" s="1">
        <v>5</v>
      </c>
      <c r="M2903" s="1" t="s">
        <v>308</v>
      </c>
      <c r="N2903" s="1">
        <v>5</v>
      </c>
      <c r="O2903" s="1">
        <v>13.923406</v>
      </c>
      <c r="P2903" s="1">
        <v>-86.952798999999999</v>
      </c>
      <c r="Q2903" s="1">
        <v>125783.75</v>
      </c>
      <c r="R2903" s="1" t="s">
        <v>319</v>
      </c>
      <c r="S2903" s="1" t="s">
        <v>71</v>
      </c>
      <c r="T2903" s="1" t="s">
        <v>72</v>
      </c>
      <c r="U2903" s="1" t="s">
        <v>73</v>
      </c>
      <c r="X2903" s="1" t="s">
        <v>3187</v>
      </c>
      <c r="Z2903" s="1" t="s">
        <v>308</v>
      </c>
      <c r="AJ2903" s="1" t="s">
        <v>76</v>
      </c>
      <c r="AK2903" s="1" t="s">
        <v>3188</v>
      </c>
      <c r="AL2903" s="1">
        <v>10062700</v>
      </c>
      <c r="AM2903" s="1" t="s">
        <v>109</v>
      </c>
      <c r="AN2903" s="1" t="s">
        <v>4722</v>
      </c>
      <c r="AO2903" s="1" t="s">
        <v>4281</v>
      </c>
      <c r="AS2903" s="1">
        <v>1</v>
      </c>
      <c r="AT2903" s="1">
        <v>1</v>
      </c>
      <c r="AU2903" s="1">
        <v>1</v>
      </c>
      <c r="AV2903" s="1">
        <v>1</v>
      </c>
      <c r="AW2903" s="1">
        <v>1</v>
      </c>
      <c r="AX2903" s="1">
        <v>1</v>
      </c>
      <c r="AY2903" s="1">
        <v>1</v>
      </c>
      <c r="AZ2903" s="1">
        <v>1</v>
      </c>
      <c r="BA2903" s="1">
        <v>1</v>
      </c>
      <c r="BB2903" s="1">
        <v>1</v>
      </c>
    </row>
    <row r="2904" spans="1:54" x14ac:dyDescent="0.5">
      <c r="A2904" s="1">
        <v>181</v>
      </c>
      <c r="B2904" s="1" t="s">
        <v>3184</v>
      </c>
      <c r="C2904" s="2">
        <v>43560</v>
      </c>
      <c r="D2904" s="1" t="s">
        <v>3185</v>
      </c>
      <c r="E2904" s="1" t="s">
        <v>3186</v>
      </c>
      <c r="F2904" s="1" t="s">
        <v>102</v>
      </c>
      <c r="G2904" s="1">
        <v>25</v>
      </c>
      <c r="H2904" s="1">
        <v>5</v>
      </c>
      <c r="M2904" s="1" t="s">
        <v>69</v>
      </c>
      <c r="N2904" s="1">
        <v>20.6</v>
      </c>
      <c r="O2904" s="1">
        <v>2.6272389999999999</v>
      </c>
      <c r="P2904" s="1">
        <v>23.381664000000001</v>
      </c>
      <c r="Q2904" s="1">
        <v>518229.05</v>
      </c>
      <c r="R2904" s="1" t="s">
        <v>319</v>
      </c>
      <c r="S2904" s="1" t="s">
        <v>71</v>
      </c>
      <c r="T2904" s="1" t="s">
        <v>72</v>
      </c>
      <c r="U2904" s="1" t="s">
        <v>73</v>
      </c>
      <c r="X2904" s="1" t="s">
        <v>3187</v>
      </c>
      <c r="Z2904" s="1" t="s">
        <v>69</v>
      </c>
      <c r="AJ2904" s="1" t="s">
        <v>76</v>
      </c>
      <c r="AK2904" s="1" t="s">
        <v>3188</v>
      </c>
      <c r="AL2904" s="1">
        <v>10062700</v>
      </c>
      <c r="AM2904" s="1" t="s">
        <v>109</v>
      </c>
      <c r="AN2904" s="1" t="s">
        <v>4722</v>
      </c>
      <c r="AO2904" s="1" t="s">
        <v>4281</v>
      </c>
      <c r="AS2904" s="1">
        <v>1</v>
      </c>
      <c r="AT2904" s="1">
        <v>1</v>
      </c>
      <c r="AU2904" s="1">
        <v>1</v>
      </c>
      <c r="AV2904" s="1">
        <v>1</v>
      </c>
      <c r="AW2904" s="1">
        <v>1</v>
      </c>
      <c r="AX2904" s="1">
        <v>1</v>
      </c>
      <c r="AY2904" s="1">
        <v>1</v>
      </c>
      <c r="AZ2904" s="1">
        <v>1</v>
      </c>
      <c r="BA2904" s="1">
        <v>1</v>
      </c>
      <c r="BB2904" s="1">
        <v>1</v>
      </c>
    </row>
    <row r="2905" spans="1:54" x14ac:dyDescent="0.5">
      <c r="A2905" s="1">
        <v>181</v>
      </c>
      <c r="B2905" s="1" t="s">
        <v>3184</v>
      </c>
      <c r="C2905" s="2">
        <v>43560</v>
      </c>
      <c r="D2905" s="1" t="s">
        <v>3185</v>
      </c>
      <c r="E2905" s="1" t="s">
        <v>3186</v>
      </c>
      <c r="F2905" s="1" t="s">
        <v>128</v>
      </c>
      <c r="G2905" s="1">
        <v>25</v>
      </c>
      <c r="H2905" s="1">
        <v>5</v>
      </c>
      <c r="M2905" s="1" t="s">
        <v>69</v>
      </c>
      <c r="N2905" s="1">
        <v>20.6</v>
      </c>
      <c r="O2905" s="1">
        <v>2.6272389999999999</v>
      </c>
      <c r="P2905" s="1">
        <v>23.381664000000001</v>
      </c>
      <c r="Q2905" s="1">
        <v>518229.05</v>
      </c>
      <c r="R2905" s="1" t="s">
        <v>319</v>
      </c>
      <c r="S2905" s="1" t="s">
        <v>71</v>
      </c>
      <c r="T2905" s="1" t="s">
        <v>72</v>
      </c>
      <c r="U2905" s="1" t="s">
        <v>73</v>
      </c>
      <c r="X2905" s="1" t="s">
        <v>3187</v>
      </c>
      <c r="Z2905" s="1" t="s">
        <v>69</v>
      </c>
      <c r="AJ2905" s="1" t="s">
        <v>76</v>
      </c>
      <c r="AK2905" s="1" t="s">
        <v>3188</v>
      </c>
      <c r="AL2905" s="1">
        <v>10062700</v>
      </c>
      <c r="AM2905" s="1" t="s">
        <v>109</v>
      </c>
      <c r="AN2905" s="1" t="s">
        <v>4722</v>
      </c>
      <c r="AO2905" s="1" t="s">
        <v>4281</v>
      </c>
      <c r="AS2905" s="1">
        <v>1</v>
      </c>
      <c r="AT2905" s="1">
        <v>1</v>
      </c>
      <c r="AU2905" s="1">
        <v>1</v>
      </c>
      <c r="AV2905" s="1">
        <v>1</v>
      </c>
      <c r="AW2905" s="1">
        <v>1</v>
      </c>
      <c r="AX2905" s="1">
        <v>1</v>
      </c>
      <c r="AY2905" s="1">
        <v>1</v>
      </c>
      <c r="AZ2905" s="1">
        <v>1</v>
      </c>
      <c r="BA2905" s="1">
        <v>1</v>
      </c>
      <c r="BB2905" s="1">
        <v>1</v>
      </c>
    </row>
    <row r="2906" spans="1:54" x14ac:dyDescent="0.5">
      <c r="A2906" s="1">
        <v>181</v>
      </c>
      <c r="B2906" s="1" t="s">
        <v>3184</v>
      </c>
      <c r="C2906" s="2">
        <v>43560</v>
      </c>
      <c r="D2906" s="1" t="s">
        <v>3185</v>
      </c>
      <c r="E2906" s="1" t="s">
        <v>3186</v>
      </c>
      <c r="F2906" s="1" t="s">
        <v>127</v>
      </c>
      <c r="G2906" s="1">
        <v>25</v>
      </c>
      <c r="H2906" s="1">
        <v>5</v>
      </c>
      <c r="M2906" s="1" t="s">
        <v>69</v>
      </c>
      <c r="N2906" s="1">
        <v>20.6</v>
      </c>
      <c r="O2906" s="1">
        <v>2.6272389999999999</v>
      </c>
      <c r="P2906" s="1">
        <v>23.381664000000001</v>
      </c>
      <c r="Q2906" s="1">
        <v>518229.05</v>
      </c>
      <c r="R2906" s="1" t="s">
        <v>319</v>
      </c>
      <c r="S2906" s="1" t="s">
        <v>71</v>
      </c>
      <c r="T2906" s="1" t="s">
        <v>72</v>
      </c>
      <c r="U2906" s="1" t="s">
        <v>73</v>
      </c>
      <c r="X2906" s="1" t="s">
        <v>3187</v>
      </c>
      <c r="Z2906" s="1" t="s">
        <v>69</v>
      </c>
      <c r="AJ2906" s="1" t="s">
        <v>76</v>
      </c>
      <c r="AK2906" s="1" t="s">
        <v>3188</v>
      </c>
      <c r="AL2906" s="1">
        <v>10062700</v>
      </c>
      <c r="AM2906" s="1" t="s">
        <v>109</v>
      </c>
      <c r="AN2906" s="1" t="s">
        <v>4722</v>
      </c>
      <c r="AO2906" s="1" t="s">
        <v>4281</v>
      </c>
      <c r="AS2906" s="1">
        <v>1</v>
      </c>
      <c r="AT2906" s="1">
        <v>1</v>
      </c>
      <c r="AU2906" s="1">
        <v>1</v>
      </c>
      <c r="AV2906" s="1">
        <v>1</v>
      </c>
      <c r="AW2906" s="1">
        <v>1</v>
      </c>
      <c r="AX2906" s="1">
        <v>1</v>
      </c>
      <c r="AY2906" s="1">
        <v>1</v>
      </c>
      <c r="AZ2906" s="1">
        <v>1</v>
      </c>
      <c r="BA2906" s="1">
        <v>1</v>
      </c>
      <c r="BB2906" s="1">
        <v>1</v>
      </c>
    </row>
    <row r="2907" spans="1:54" x14ac:dyDescent="0.5">
      <c r="A2907" s="1">
        <v>181</v>
      </c>
      <c r="B2907" s="1" t="s">
        <v>3184</v>
      </c>
      <c r="C2907" s="2">
        <v>43560</v>
      </c>
      <c r="D2907" s="1" t="s">
        <v>3185</v>
      </c>
      <c r="E2907" s="1" t="s">
        <v>3186</v>
      </c>
      <c r="F2907" s="1" t="s">
        <v>67</v>
      </c>
      <c r="G2907" s="1">
        <v>25</v>
      </c>
      <c r="H2907" s="1">
        <v>5</v>
      </c>
      <c r="M2907" s="1" t="s">
        <v>69</v>
      </c>
      <c r="N2907" s="1">
        <v>20.6</v>
      </c>
      <c r="O2907" s="1">
        <v>2.6272389999999999</v>
      </c>
      <c r="P2907" s="1">
        <v>23.381664000000001</v>
      </c>
      <c r="Q2907" s="1">
        <v>518229.05</v>
      </c>
      <c r="R2907" s="1" t="s">
        <v>319</v>
      </c>
      <c r="S2907" s="1" t="s">
        <v>71</v>
      </c>
      <c r="T2907" s="1" t="s">
        <v>72</v>
      </c>
      <c r="U2907" s="1" t="s">
        <v>73</v>
      </c>
      <c r="X2907" s="1" t="s">
        <v>3187</v>
      </c>
      <c r="Z2907" s="1" t="s">
        <v>69</v>
      </c>
      <c r="AJ2907" s="1" t="s">
        <v>76</v>
      </c>
      <c r="AK2907" s="1" t="s">
        <v>3188</v>
      </c>
      <c r="AL2907" s="1">
        <v>10062700</v>
      </c>
      <c r="AM2907" s="1" t="s">
        <v>109</v>
      </c>
      <c r="AN2907" s="1" t="s">
        <v>4722</v>
      </c>
      <c r="AO2907" s="1" t="s">
        <v>4281</v>
      </c>
      <c r="AS2907" s="1">
        <v>1</v>
      </c>
      <c r="AT2907" s="1">
        <v>1</v>
      </c>
      <c r="AU2907" s="1">
        <v>1</v>
      </c>
      <c r="AV2907" s="1">
        <v>1</v>
      </c>
      <c r="AW2907" s="1">
        <v>1</v>
      </c>
      <c r="AX2907" s="1">
        <v>1</v>
      </c>
      <c r="AY2907" s="1">
        <v>1</v>
      </c>
      <c r="AZ2907" s="1">
        <v>1</v>
      </c>
      <c r="BA2907" s="1">
        <v>1</v>
      </c>
      <c r="BB2907" s="1">
        <v>1</v>
      </c>
    </row>
    <row r="2908" spans="1:54" x14ac:dyDescent="0.5">
      <c r="A2908" s="1">
        <v>181</v>
      </c>
      <c r="B2908" s="1" t="s">
        <v>3184</v>
      </c>
      <c r="C2908" s="2">
        <v>43560</v>
      </c>
      <c r="D2908" s="1" t="s">
        <v>3185</v>
      </c>
      <c r="E2908" s="1" t="s">
        <v>3186</v>
      </c>
      <c r="F2908" s="1" t="s">
        <v>102</v>
      </c>
      <c r="G2908" s="1">
        <v>25</v>
      </c>
      <c r="H2908" s="1">
        <v>5</v>
      </c>
      <c r="M2908" s="1" t="s">
        <v>111</v>
      </c>
      <c r="N2908" s="1">
        <v>2.5</v>
      </c>
      <c r="O2908" s="1">
        <v>43.890490999999997</v>
      </c>
      <c r="P2908" s="1">
        <v>71.138231000000005</v>
      </c>
      <c r="Q2908" s="1">
        <v>62891.88</v>
      </c>
      <c r="R2908" s="1" t="s">
        <v>319</v>
      </c>
      <c r="S2908" s="1" t="s">
        <v>71</v>
      </c>
      <c r="T2908" s="1" t="s">
        <v>72</v>
      </c>
      <c r="U2908" s="1" t="s">
        <v>73</v>
      </c>
      <c r="X2908" s="1" t="s">
        <v>3187</v>
      </c>
      <c r="Z2908" s="1" t="s">
        <v>111</v>
      </c>
      <c r="AJ2908" s="1" t="s">
        <v>76</v>
      </c>
      <c r="AK2908" s="1" t="s">
        <v>3188</v>
      </c>
      <c r="AL2908" s="1">
        <v>10062700</v>
      </c>
      <c r="AM2908" s="1" t="s">
        <v>109</v>
      </c>
      <c r="AN2908" s="1" t="s">
        <v>4722</v>
      </c>
      <c r="AO2908" s="1" t="s">
        <v>4281</v>
      </c>
      <c r="AS2908" s="1">
        <v>1</v>
      </c>
      <c r="AT2908" s="1">
        <v>1</v>
      </c>
      <c r="AU2908" s="1">
        <v>1</v>
      </c>
      <c r="AV2908" s="1">
        <v>1</v>
      </c>
      <c r="AW2908" s="1">
        <v>1</v>
      </c>
      <c r="AX2908" s="1">
        <v>1</v>
      </c>
      <c r="AY2908" s="1">
        <v>1</v>
      </c>
      <c r="AZ2908" s="1">
        <v>1</v>
      </c>
      <c r="BA2908" s="1">
        <v>1</v>
      </c>
      <c r="BB2908" s="1">
        <v>1</v>
      </c>
    </row>
    <row r="2909" spans="1:54" x14ac:dyDescent="0.5">
      <c r="A2909" s="1">
        <v>181</v>
      </c>
      <c r="B2909" s="1" t="s">
        <v>3184</v>
      </c>
      <c r="C2909" s="2">
        <v>43560</v>
      </c>
      <c r="D2909" s="1" t="s">
        <v>3185</v>
      </c>
      <c r="E2909" s="1" t="s">
        <v>3186</v>
      </c>
      <c r="F2909" s="1" t="s">
        <v>128</v>
      </c>
      <c r="G2909" s="1">
        <v>25</v>
      </c>
      <c r="H2909" s="1">
        <v>5</v>
      </c>
      <c r="M2909" s="1" t="s">
        <v>111</v>
      </c>
      <c r="N2909" s="1">
        <v>2.5</v>
      </c>
      <c r="O2909" s="1">
        <v>43.890490999999997</v>
      </c>
      <c r="P2909" s="1">
        <v>71.138231000000005</v>
      </c>
      <c r="Q2909" s="1">
        <v>62891.88</v>
      </c>
      <c r="R2909" s="1" t="s">
        <v>319</v>
      </c>
      <c r="S2909" s="1" t="s">
        <v>71</v>
      </c>
      <c r="T2909" s="1" t="s">
        <v>72</v>
      </c>
      <c r="U2909" s="1" t="s">
        <v>73</v>
      </c>
      <c r="X2909" s="1" t="s">
        <v>3187</v>
      </c>
      <c r="Z2909" s="1" t="s">
        <v>111</v>
      </c>
      <c r="AJ2909" s="1" t="s">
        <v>76</v>
      </c>
      <c r="AK2909" s="1" t="s">
        <v>3188</v>
      </c>
      <c r="AL2909" s="1">
        <v>10062700</v>
      </c>
      <c r="AM2909" s="1" t="s">
        <v>109</v>
      </c>
      <c r="AN2909" s="1" t="s">
        <v>4722</v>
      </c>
      <c r="AO2909" s="1" t="s">
        <v>4281</v>
      </c>
      <c r="AS2909" s="1">
        <v>1</v>
      </c>
      <c r="AT2909" s="1">
        <v>1</v>
      </c>
      <c r="AU2909" s="1">
        <v>1</v>
      </c>
      <c r="AV2909" s="1">
        <v>1</v>
      </c>
      <c r="AW2909" s="1">
        <v>1</v>
      </c>
      <c r="AX2909" s="1">
        <v>1</v>
      </c>
      <c r="AY2909" s="1">
        <v>1</v>
      </c>
      <c r="AZ2909" s="1">
        <v>1</v>
      </c>
      <c r="BA2909" s="1">
        <v>1</v>
      </c>
      <c r="BB2909" s="1">
        <v>1</v>
      </c>
    </row>
    <row r="2910" spans="1:54" x14ac:dyDescent="0.5">
      <c r="A2910" s="1">
        <v>181</v>
      </c>
      <c r="B2910" s="1" t="s">
        <v>3184</v>
      </c>
      <c r="C2910" s="2">
        <v>43560</v>
      </c>
      <c r="D2910" s="1" t="s">
        <v>3185</v>
      </c>
      <c r="E2910" s="1" t="s">
        <v>3186</v>
      </c>
      <c r="F2910" s="1" t="s">
        <v>127</v>
      </c>
      <c r="G2910" s="1">
        <v>25</v>
      </c>
      <c r="H2910" s="1">
        <v>5</v>
      </c>
      <c r="M2910" s="1" t="s">
        <v>111</v>
      </c>
      <c r="N2910" s="1">
        <v>2.5</v>
      </c>
      <c r="O2910" s="1">
        <v>43.890490999999997</v>
      </c>
      <c r="P2910" s="1">
        <v>71.138231000000005</v>
      </c>
      <c r="Q2910" s="1">
        <v>62891.88</v>
      </c>
      <c r="R2910" s="1" t="s">
        <v>319</v>
      </c>
      <c r="S2910" s="1" t="s">
        <v>71</v>
      </c>
      <c r="T2910" s="1" t="s">
        <v>72</v>
      </c>
      <c r="U2910" s="1" t="s">
        <v>73</v>
      </c>
      <c r="X2910" s="1" t="s">
        <v>3187</v>
      </c>
      <c r="Z2910" s="1" t="s">
        <v>111</v>
      </c>
      <c r="AJ2910" s="1" t="s">
        <v>76</v>
      </c>
      <c r="AK2910" s="1" t="s">
        <v>3188</v>
      </c>
      <c r="AL2910" s="1">
        <v>10062700</v>
      </c>
      <c r="AM2910" s="1" t="s">
        <v>109</v>
      </c>
      <c r="AN2910" s="1" t="s">
        <v>4722</v>
      </c>
      <c r="AO2910" s="1" t="s">
        <v>4281</v>
      </c>
      <c r="AS2910" s="1">
        <v>1</v>
      </c>
      <c r="AT2910" s="1">
        <v>1</v>
      </c>
      <c r="AU2910" s="1">
        <v>1</v>
      </c>
      <c r="AV2910" s="1">
        <v>1</v>
      </c>
      <c r="AW2910" s="1">
        <v>1</v>
      </c>
      <c r="AX2910" s="1">
        <v>1</v>
      </c>
      <c r="AY2910" s="1">
        <v>1</v>
      </c>
      <c r="AZ2910" s="1">
        <v>1</v>
      </c>
      <c r="BA2910" s="1">
        <v>1</v>
      </c>
      <c r="BB2910" s="1">
        <v>1</v>
      </c>
    </row>
    <row r="2911" spans="1:54" x14ac:dyDescent="0.5">
      <c r="A2911" s="1">
        <v>181</v>
      </c>
      <c r="B2911" s="1" t="s">
        <v>3184</v>
      </c>
      <c r="C2911" s="2">
        <v>43560</v>
      </c>
      <c r="D2911" s="1" t="s">
        <v>3185</v>
      </c>
      <c r="E2911" s="1" t="s">
        <v>3186</v>
      </c>
      <c r="F2911" s="1" t="s">
        <v>67</v>
      </c>
      <c r="G2911" s="1">
        <v>25</v>
      </c>
      <c r="H2911" s="1">
        <v>5</v>
      </c>
      <c r="M2911" s="1" t="s">
        <v>111</v>
      </c>
      <c r="N2911" s="1">
        <v>2.5</v>
      </c>
      <c r="O2911" s="1">
        <v>43.890490999999997</v>
      </c>
      <c r="P2911" s="1">
        <v>71.138231000000005</v>
      </c>
      <c r="Q2911" s="1">
        <v>62891.88</v>
      </c>
      <c r="R2911" s="1" t="s">
        <v>319</v>
      </c>
      <c r="S2911" s="1" t="s">
        <v>71</v>
      </c>
      <c r="T2911" s="1" t="s">
        <v>72</v>
      </c>
      <c r="U2911" s="1" t="s">
        <v>73</v>
      </c>
      <c r="X2911" s="1" t="s">
        <v>3187</v>
      </c>
      <c r="Z2911" s="1" t="s">
        <v>111</v>
      </c>
      <c r="AJ2911" s="1" t="s">
        <v>76</v>
      </c>
      <c r="AK2911" s="1" t="s">
        <v>3188</v>
      </c>
      <c r="AL2911" s="1">
        <v>10062700</v>
      </c>
      <c r="AM2911" s="1" t="s">
        <v>109</v>
      </c>
      <c r="AN2911" s="1" t="s">
        <v>4722</v>
      </c>
      <c r="AO2911" s="1" t="s">
        <v>4281</v>
      </c>
      <c r="AS2911" s="1">
        <v>1</v>
      </c>
      <c r="AT2911" s="1">
        <v>1</v>
      </c>
      <c r="AU2911" s="1">
        <v>1</v>
      </c>
      <c r="AV2911" s="1">
        <v>1</v>
      </c>
      <c r="AW2911" s="1">
        <v>1</v>
      </c>
      <c r="AX2911" s="1">
        <v>1</v>
      </c>
      <c r="AY2911" s="1">
        <v>1</v>
      </c>
      <c r="AZ2911" s="1">
        <v>1</v>
      </c>
      <c r="BA2911" s="1">
        <v>1</v>
      </c>
      <c r="BB2911" s="1">
        <v>1</v>
      </c>
    </row>
    <row r="2912" spans="1:54" x14ac:dyDescent="0.5">
      <c r="A2912" s="1">
        <v>181</v>
      </c>
      <c r="B2912" s="1" t="s">
        <v>3184</v>
      </c>
      <c r="C2912" s="2">
        <v>43560</v>
      </c>
      <c r="D2912" s="1" t="s">
        <v>3185</v>
      </c>
      <c r="E2912" s="1" t="s">
        <v>3186</v>
      </c>
      <c r="F2912" s="1" t="s">
        <v>102</v>
      </c>
      <c r="G2912" s="1">
        <v>25</v>
      </c>
      <c r="H2912" s="1">
        <v>5</v>
      </c>
      <c r="M2912" s="1" t="s">
        <v>110</v>
      </c>
      <c r="N2912" s="1">
        <v>20.6</v>
      </c>
      <c r="O2912" s="1">
        <v>26.625188000000001</v>
      </c>
      <c r="P2912" s="1">
        <v>6.809552</v>
      </c>
      <c r="Q2912" s="1">
        <v>518229.05</v>
      </c>
      <c r="R2912" s="1" t="s">
        <v>319</v>
      </c>
      <c r="S2912" s="1" t="s">
        <v>71</v>
      </c>
      <c r="T2912" s="1" t="s">
        <v>72</v>
      </c>
      <c r="U2912" s="1" t="s">
        <v>73</v>
      </c>
      <c r="X2912" s="1" t="s">
        <v>3187</v>
      </c>
      <c r="Z2912" s="1" t="s">
        <v>110</v>
      </c>
      <c r="AJ2912" s="1" t="s">
        <v>76</v>
      </c>
      <c r="AK2912" s="1" t="s">
        <v>3188</v>
      </c>
      <c r="AL2912" s="1">
        <v>10062700</v>
      </c>
      <c r="AM2912" s="1" t="s">
        <v>109</v>
      </c>
      <c r="AN2912" s="1" t="s">
        <v>4722</v>
      </c>
      <c r="AO2912" s="1" t="s">
        <v>4281</v>
      </c>
      <c r="AS2912" s="1">
        <v>1</v>
      </c>
      <c r="AT2912" s="1">
        <v>1</v>
      </c>
      <c r="AU2912" s="1">
        <v>1</v>
      </c>
      <c r="AV2912" s="1">
        <v>1</v>
      </c>
      <c r="AW2912" s="1">
        <v>1</v>
      </c>
      <c r="AX2912" s="1">
        <v>1</v>
      </c>
      <c r="AY2912" s="1">
        <v>1</v>
      </c>
      <c r="AZ2912" s="1">
        <v>1</v>
      </c>
      <c r="BA2912" s="1">
        <v>1</v>
      </c>
      <c r="BB2912" s="1">
        <v>1</v>
      </c>
    </row>
    <row r="2913" spans="1:54" x14ac:dyDescent="0.5">
      <c r="A2913" s="1">
        <v>181</v>
      </c>
      <c r="B2913" s="1" t="s">
        <v>3184</v>
      </c>
      <c r="C2913" s="2">
        <v>43560</v>
      </c>
      <c r="D2913" s="1" t="s">
        <v>3185</v>
      </c>
      <c r="E2913" s="1" t="s">
        <v>3186</v>
      </c>
      <c r="F2913" s="1" t="s">
        <v>128</v>
      </c>
      <c r="G2913" s="1">
        <v>25</v>
      </c>
      <c r="H2913" s="1">
        <v>5</v>
      </c>
      <c r="M2913" s="1" t="s">
        <v>110</v>
      </c>
      <c r="N2913" s="1">
        <v>20.6</v>
      </c>
      <c r="O2913" s="1">
        <v>26.625188000000001</v>
      </c>
      <c r="P2913" s="1">
        <v>6.809552</v>
      </c>
      <c r="Q2913" s="1">
        <v>518229.05</v>
      </c>
      <c r="R2913" s="1" t="s">
        <v>319</v>
      </c>
      <c r="S2913" s="1" t="s">
        <v>71</v>
      </c>
      <c r="T2913" s="1" t="s">
        <v>72</v>
      </c>
      <c r="U2913" s="1" t="s">
        <v>73</v>
      </c>
      <c r="X2913" s="1" t="s">
        <v>3187</v>
      </c>
      <c r="Z2913" s="1" t="s">
        <v>110</v>
      </c>
      <c r="AJ2913" s="1" t="s">
        <v>76</v>
      </c>
      <c r="AK2913" s="1" t="s">
        <v>3188</v>
      </c>
      <c r="AL2913" s="1">
        <v>10062700</v>
      </c>
      <c r="AM2913" s="1" t="s">
        <v>109</v>
      </c>
      <c r="AN2913" s="1" t="s">
        <v>4722</v>
      </c>
      <c r="AO2913" s="1" t="s">
        <v>4281</v>
      </c>
      <c r="AS2913" s="1">
        <v>1</v>
      </c>
      <c r="AT2913" s="1">
        <v>1</v>
      </c>
      <c r="AU2913" s="1">
        <v>1</v>
      </c>
      <c r="AV2913" s="1">
        <v>1</v>
      </c>
      <c r="AW2913" s="1">
        <v>1</v>
      </c>
      <c r="AX2913" s="1">
        <v>1</v>
      </c>
      <c r="AY2913" s="1">
        <v>1</v>
      </c>
      <c r="AZ2913" s="1">
        <v>1</v>
      </c>
      <c r="BA2913" s="1">
        <v>1</v>
      </c>
      <c r="BB2913" s="1">
        <v>1</v>
      </c>
    </row>
    <row r="2914" spans="1:54" x14ac:dyDescent="0.5">
      <c r="A2914" s="1">
        <v>181</v>
      </c>
      <c r="B2914" s="1" t="s">
        <v>3184</v>
      </c>
      <c r="C2914" s="2">
        <v>43560</v>
      </c>
      <c r="D2914" s="1" t="s">
        <v>3185</v>
      </c>
      <c r="E2914" s="1" t="s">
        <v>3186</v>
      </c>
      <c r="F2914" s="1" t="s">
        <v>127</v>
      </c>
      <c r="G2914" s="1">
        <v>25</v>
      </c>
      <c r="H2914" s="1">
        <v>5</v>
      </c>
      <c r="M2914" s="1" t="s">
        <v>110</v>
      </c>
      <c r="N2914" s="1">
        <v>20.6</v>
      </c>
      <c r="O2914" s="1">
        <v>26.625188000000001</v>
      </c>
      <c r="P2914" s="1">
        <v>6.809552</v>
      </c>
      <c r="Q2914" s="1">
        <v>518229.05</v>
      </c>
      <c r="R2914" s="1" t="s">
        <v>319</v>
      </c>
      <c r="S2914" s="1" t="s">
        <v>71</v>
      </c>
      <c r="T2914" s="1" t="s">
        <v>72</v>
      </c>
      <c r="U2914" s="1" t="s">
        <v>73</v>
      </c>
      <c r="X2914" s="1" t="s">
        <v>3187</v>
      </c>
      <c r="Z2914" s="1" t="s">
        <v>110</v>
      </c>
      <c r="AJ2914" s="1" t="s">
        <v>76</v>
      </c>
      <c r="AK2914" s="1" t="s">
        <v>3188</v>
      </c>
      <c r="AL2914" s="1">
        <v>10062700</v>
      </c>
      <c r="AM2914" s="1" t="s">
        <v>109</v>
      </c>
      <c r="AN2914" s="1" t="s">
        <v>4722</v>
      </c>
      <c r="AO2914" s="1" t="s">
        <v>4281</v>
      </c>
      <c r="AS2914" s="1">
        <v>1</v>
      </c>
      <c r="AT2914" s="1">
        <v>1</v>
      </c>
      <c r="AU2914" s="1">
        <v>1</v>
      </c>
      <c r="AV2914" s="1">
        <v>1</v>
      </c>
      <c r="AW2914" s="1">
        <v>1</v>
      </c>
      <c r="AX2914" s="1">
        <v>1</v>
      </c>
      <c r="AY2914" s="1">
        <v>1</v>
      </c>
      <c r="AZ2914" s="1">
        <v>1</v>
      </c>
      <c r="BA2914" s="1">
        <v>1</v>
      </c>
      <c r="BB2914" s="1">
        <v>1</v>
      </c>
    </row>
    <row r="2915" spans="1:54" x14ac:dyDescent="0.5">
      <c r="A2915" s="1">
        <v>181</v>
      </c>
      <c r="B2915" s="1" t="s">
        <v>3184</v>
      </c>
      <c r="C2915" s="2">
        <v>43560</v>
      </c>
      <c r="D2915" s="1" t="s">
        <v>3185</v>
      </c>
      <c r="E2915" s="1" t="s">
        <v>3186</v>
      </c>
      <c r="F2915" s="1" t="s">
        <v>67</v>
      </c>
      <c r="G2915" s="1">
        <v>25</v>
      </c>
      <c r="H2915" s="1">
        <v>5</v>
      </c>
      <c r="M2915" s="1" t="s">
        <v>110</v>
      </c>
      <c r="N2915" s="1">
        <v>20.6</v>
      </c>
      <c r="O2915" s="1">
        <v>26.625188000000001</v>
      </c>
      <c r="P2915" s="1">
        <v>6.809552</v>
      </c>
      <c r="Q2915" s="1">
        <v>518229.05</v>
      </c>
      <c r="R2915" s="1" t="s">
        <v>319</v>
      </c>
      <c r="S2915" s="1" t="s">
        <v>71</v>
      </c>
      <c r="T2915" s="1" t="s">
        <v>72</v>
      </c>
      <c r="U2915" s="1" t="s">
        <v>73</v>
      </c>
      <c r="X2915" s="1" t="s">
        <v>3187</v>
      </c>
      <c r="Z2915" s="1" t="s">
        <v>110</v>
      </c>
      <c r="AJ2915" s="1" t="s">
        <v>76</v>
      </c>
      <c r="AK2915" s="1" t="s">
        <v>3188</v>
      </c>
      <c r="AL2915" s="1">
        <v>10062700</v>
      </c>
      <c r="AM2915" s="1" t="s">
        <v>109</v>
      </c>
      <c r="AN2915" s="1" t="s">
        <v>4722</v>
      </c>
      <c r="AO2915" s="1" t="s">
        <v>4281</v>
      </c>
      <c r="AS2915" s="1">
        <v>1</v>
      </c>
      <c r="AT2915" s="1">
        <v>1</v>
      </c>
      <c r="AU2915" s="1">
        <v>1</v>
      </c>
      <c r="AV2915" s="1">
        <v>1</v>
      </c>
      <c r="AW2915" s="1">
        <v>1</v>
      </c>
      <c r="AX2915" s="1">
        <v>1</v>
      </c>
      <c r="AY2915" s="1">
        <v>1</v>
      </c>
      <c r="AZ2915" s="1">
        <v>1</v>
      </c>
      <c r="BA2915" s="1">
        <v>1</v>
      </c>
      <c r="BB2915" s="1">
        <v>1</v>
      </c>
    </row>
    <row r="2916" spans="1:54" x14ac:dyDescent="0.5">
      <c r="A2916" s="1">
        <v>181</v>
      </c>
      <c r="B2916" s="1" t="s">
        <v>3184</v>
      </c>
      <c r="C2916" s="2">
        <v>43560</v>
      </c>
      <c r="D2916" s="1" t="s">
        <v>3185</v>
      </c>
      <c r="E2916" s="1" t="s">
        <v>3186</v>
      </c>
      <c r="F2916" s="1" t="s">
        <v>102</v>
      </c>
      <c r="G2916" s="1">
        <v>25</v>
      </c>
      <c r="H2916" s="1">
        <v>5</v>
      </c>
      <c r="M2916" s="1" t="s">
        <v>84</v>
      </c>
      <c r="N2916" s="1">
        <v>5</v>
      </c>
      <c r="O2916" s="1">
        <v>-15.623037</v>
      </c>
      <c r="P2916" s="1">
        <v>-59.0625</v>
      </c>
      <c r="Q2916" s="1">
        <v>125783.75</v>
      </c>
      <c r="R2916" s="1" t="s">
        <v>319</v>
      </c>
      <c r="S2916" s="1" t="s">
        <v>71</v>
      </c>
      <c r="T2916" s="1" t="s">
        <v>72</v>
      </c>
      <c r="U2916" s="1" t="s">
        <v>73</v>
      </c>
      <c r="X2916" s="1" t="s">
        <v>3187</v>
      </c>
      <c r="Z2916" s="1" t="s">
        <v>84</v>
      </c>
      <c r="AJ2916" s="1" t="s">
        <v>76</v>
      </c>
      <c r="AK2916" s="1" t="s">
        <v>3188</v>
      </c>
      <c r="AL2916" s="1">
        <v>10062700</v>
      </c>
      <c r="AM2916" s="1" t="s">
        <v>109</v>
      </c>
      <c r="AN2916" s="1" t="s">
        <v>4722</v>
      </c>
      <c r="AO2916" s="1" t="s">
        <v>4281</v>
      </c>
      <c r="AS2916" s="1">
        <v>1</v>
      </c>
      <c r="AT2916" s="1">
        <v>1</v>
      </c>
      <c r="AU2916" s="1">
        <v>1</v>
      </c>
      <c r="AV2916" s="1">
        <v>1</v>
      </c>
      <c r="AW2916" s="1">
        <v>1</v>
      </c>
      <c r="AX2916" s="1">
        <v>1</v>
      </c>
      <c r="AY2916" s="1">
        <v>1</v>
      </c>
      <c r="AZ2916" s="1">
        <v>1</v>
      </c>
      <c r="BA2916" s="1">
        <v>1</v>
      </c>
      <c r="BB2916" s="1">
        <v>1</v>
      </c>
    </row>
    <row r="2917" spans="1:54" x14ac:dyDescent="0.5">
      <c r="A2917" s="1">
        <v>181</v>
      </c>
      <c r="B2917" s="1" t="s">
        <v>3184</v>
      </c>
      <c r="C2917" s="2">
        <v>43560</v>
      </c>
      <c r="D2917" s="1" t="s">
        <v>3185</v>
      </c>
      <c r="E2917" s="1" t="s">
        <v>3186</v>
      </c>
      <c r="F2917" s="1" t="s">
        <v>128</v>
      </c>
      <c r="G2917" s="1">
        <v>25</v>
      </c>
      <c r="H2917" s="1">
        <v>5</v>
      </c>
      <c r="M2917" s="1" t="s">
        <v>84</v>
      </c>
      <c r="N2917" s="1">
        <v>5</v>
      </c>
      <c r="O2917" s="1">
        <v>-15.623037</v>
      </c>
      <c r="P2917" s="1">
        <v>-59.0625</v>
      </c>
      <c r="Q2917" s="1">
        <v>125783.75</v>
      </c>
      <c r="R2917" s="1" t="s">
        <v>319</v>
      </c>
      <c r="S2917" s="1" t="s">
        <v>71</v>
      </c>
      <c r="T2917" s="1" t="s">
        <v>72</v>
      </c>
      <c r="U2917" s="1" t="s">
        <v>73</v>
      </c>
      <c r="X2917" s="1" t="s">
        <v>3187</v>
      </c>
      <c r="Z2917" s="1" t="s">
        <v>84</v>
      </c>
      <c r="AJ2917" s="1" t="s">
        <v>76</v>
      </c>
      <c r="AK2917" s="1" t="s">
        <v>3188</v>
      </c>
      <c r="AL2917" s="1">
        <v>10062700</v>
      </c>
      <c r="AM2917" s="1" t="s">
        <v>109</v>
      </c>
      <c r="AN2917" s="1" t="s">
        <v>4722</v>
      </c>
      <c r="AO2917" s="1" t="s">
        <v>4281</v>
      </c>
      <c r="AS2917" s="1">
        <v>1</v>
      </c>
      <c r="AT2917" s="1">
        <v>1</v>
      </c>
      <c r="AU2917" s="1">
        <v>1</v>
      </c>
      <c r="AV2917" s="1">
        <v>1</v>
      </c>
      <c r="AW2917" s="1">
        <v>1</v>
      </c>
      <c r="AX2917" s="1">
        <v>1</v>
      </c>
      <c r="AY2917" s="1">
        <v>1</v>
      </c>
      <c r="AZ2917" s="1">
        <v>1</v>
      </c>
      <c r="BA2917" s="1">
        <v>1</v>
      </c>
      <c r="BB2917" s="1">
        <v>1</v>
      </c>
    </row>
    <row r="2918" spans="1:54" x14ac:dyDescent="0.5">
      <c r="A2918" s="1">
        <v>181</v>
      </c>
      <c r="B2918" s="1" t="s">
        <v>3184</v>
      </c>
      <c r="C2918" s="2">
        <v>43560</v>
      </c>
      <c r="D2918" s="1" t="s">
        <v>3185</v>
      </c>
      <c r="E2918" s="1" t="s">
        <v>3186</v>
      </c>
      <c r="F2918" s="1" t="s">
        <v>127</v>
      </c>
      <c r="G2918" s="1">
        <v>25</v>
      </c>
      <c r="H2918" s="1">
        <v>5</v>
      </c>
      <c r="M2918" s="1" t="s">
        <v>84</v>
      </c>
      <c r="N2918" s="1">
        <v>5</v>
      </c>
      <c r="O2918" s="1">
        <v>-15.623037</v>
      </c>
      <c r="P2918" s="1">
        <v>-59.0625</v>
      </c>
      <c r="Q2918" s="1">
        <v>125783.75</v>
      </c>
      <c r="R2918" s="1" t="s">
        <v>319</v>
      </c>
      <c r="S2918" s="1" t="s">
        <v>71</v>
      </c>
      <c r="T2918" s="1" t="s">
        <v>72</v>
      </c>
      <c r="U2918" s="1" t="s">
        <v>73</v>
      </c>
      <c r="X2918" s="1" t="s">
        <v>3187</v>
      </c>
      <c r="Z2918" s="1" t="s">
        <v>84</v>
      </c>
      <c r="AJ2918" s="1" t="s">
        <v>76</v>
      </c>
      <c r="AK2918" s="1" t="s">
        <v>3188</v>
      </c>
      <c r="AL2918" s="1">
        <v>10062700</v>
      </c>
      <c r="AM2918" s="1" t="s">
        <v>109</v>
      </c>
      <c r="AN2918" s="1" t="s">
        <v>4722</v>
      </c>
      <c r="AO2918" s="1" t="s">
        <v>4281</v>
      </c>
      <c r="AS2918" s="1">
        <v>1</v>
      </c>
      <c r="AT2918" s="1">
        <v>1</v>
      </c>
      <c r="AU2918" s="1">
        <v>1</v>
      </c>
      <c r="AV2918" s="1">
        <v>1</v>
      </c>
      <c r="AW2918" s="1">
        <v>1</v>
      </c>
      <c r="AX2918" s="1">
        <v>1</v>
      </c>
      <c r="AY2918" s="1">
        <v>1</v>
      </c>
      <c r="AZ2918" s="1">
        <v>1</v>
      </c>
      <c r="BA2918" s="1">
        <v>1</v>
      </c>
      <c r="BB2918" s="1">
        <v>1</v>
      </c>
    </row>
    <row r="2919" spans="1:54" x14ac:dyDescent="0.5">
      <c r="A2919" s="1">
        <v>181</v>
      </c>
      <c r="B2919" s="1" t="s">
        <v>3184</v>
      </c>
      <c r="C2919" s="2">
        <v>43560</v>
      </c>
      <c r="D2919" s="1" t="s">
        <v>3185</v>
      </c>
      <c r="E2919" s="1" t="s">
        <v>3186</v>
      </c>
      <c r="F2919" s="1" t="s">
        <v>67</v>
      </c>
      <c r="G2919" s="1">
        <v>25</v>
      </c>
      <c r="H2919" s="1">
        <v>5</v>
      </c>
      <c r="M2919" s="1" t="s">
        <v>84</v>
      </c>
      <c r="N2919" s="1">
        <v>5</v>
      </c>
      <c r="O2919" s="1">
        <v>-15.623037</v>
      </c>
      <c r="P2919" s="1">
        <v>-59.0625</v>
      </c>
      <c r="Q2919" s="1">
        <v>125783.75</v>
      </c>
      <c r="R2919" s="1" t="s">
        <v>319</v>
      </c>
      <c r="S2919" s="1" t="s">
        <v>71</v>
      </c>
      <c r="T2919" s="1" t="s">
        <v>72</v>
      </c>
      <c r="U2919" s="1" t="s">
        <v>73</v>
      </c>
      <c r="X2919" s="1" t="s">
        <v>3187</v>
      </c>
      <c r="Z2919" s="1" t="s">
        <v>84</v>
      </c>
      <c r="AJ2919" s="1" t="s">
        <v>76</v>
      </c>
      <c r="AK2919" s="1" t="s">
        <v>3188</v>
      </c>
      <c r="AL2919" s="1">
        <v>10062700</v>
      </c>
      <c r="AM2919" s="1" t="s">
        <v>109</v>
      </c>
      <c r="AN2919" s="1" t="s">
        <v>4722</v>
      </c>
      <c r="AO2919" s="1" t="s">
        <v>4281</v>
      </c>
      <c r="AS2919" s="1">
        <v>1</v>
      </c>
      <c r="AT2919" s="1">
        <v>1</v>
      </c>
      <c r="AU2919" s="1">
        <v>1</v>
      </c>
      <c r="AV2919" s="1">
        <v>1</v>
      </c>
      <c r="AW2919" s="1">
        <v>1</v>
      </c>
      <c r="AX2919" s="1">
        <v>1</v>
      </c>
      <c r="AY2919" s="1">
        <v>1</v>
      </c>
      <c r="AZ2919" s="1">
        <v>1</v>
      </c>
      <c r="BA2919" s="1">
        <v>1</v>
      </c>
      <c r="BB2919" s="1">
        <v>1</v>
      </c>
    </row>
    <row r="2920" spans="1:54" x14ac:dyDescent="0.5">
      <c r="A2920" s="1">
        <v>181</v>
      </c>
      <c r="B2920" s="1" t="s">
        <v>3184</v>
      </c>
      <c r="C2920" s="2">
        <v>43560</v>
      </c>
      <c r="D2920" s="1" t="s">
        <v>3185</v>
      </c>
      <c r="E2920" s="1" t="s">
        <v>3186</v>
      </c>
      <c r="F2920" s="1" t="s">
        <v>102</v>
      </c>
      <c r="G2920" s="1">
        <v>25</v>
      </c>
      <c r="H2920" s="1">
        <v>5</v>
      </c>
      <c r="I2920" s="1" t="s">
        <v>194</v>
      </c>
      <c r="J2920" s="1">
        <v>6.52</v>
      </c>
      <c r="K2920" s="1">
        <v>19.182435999999999</v>
      </c>
      <c r="L2920" s="1">
        <v>-72.434515000000005</v>
      </c>
      <c r="M2920" s="1" t="s">
        <v>195</v>
      </c>
      <c r="N2920" s="1">
        <v>0</v>
      </c>
      <c r="O2920" s="1">
        <v>25.14509</v>
      </c>
      <c r="P2920" s="1">
        <v>-80.396960000000007</v>
      </c>
      <c r="Q2920" s="1">
        <v>164022.01</v>
      </c>
      <c r="R2920" s="1" t="s">
        <v>319</v>
      </c>
      <c r="S2920" s="1" t="s">
        <v>71</v>
      </c>
      <c r="T2920" s="1" t="s">
        <v>72</v>
      </c>
      <c r="U2920" s="1" t="s">
        <v>73</v>
      </c>
      <c r="X2920" s="1" t="s">
        <v>3187</v>
      </c>
      <c r="Z2920" s="1" t="s">
        <v>194</v>
      </c>
      <c r="AJ2920" s="1" t="s">
        <v>76</v>
      </c>
      <c r="AK2920" s="1" t="s">
        <v>3188</v>
      </c>
      <c r="AL2920" s="1">
        <v>10062700</v>
      </c>
      <c r="AM2920" s="1" t="s">
        <v>109</v>
      </c>
      <c r="AN2920" s="1" t="s">
        <v>4722</v>
      </c>
      <c r="AO2920" s="1" t="s">
        <v>4281</v>
      </c>
      <c r="AS2920" s="1">
        <v>1</v>
      </c>
      <c r="AT2920" s="1">
        <v>1</v>
      </c>
      <c r="AU2920" s="1">
        <v>1</v>
      </c>
      <c r="AV2920" s="1">
        <v>1</v>
      </c>
      <c r="AW2920" s="1">
        <v>1</v>
      </c>
      <c r="AX2920" s="1">
        <v>1</v>
      </c>
      <c r="AY2920" s="1">
        <v>1</v>
      </c>
      <c r="AZ2920" s="1">
        <v>1</v>
      </c>
      <c r="BA2920" s="1">
        <v>1</v>
      </c>
      <c r="BB2920" s="1">
        <v>1</v>
      </c>
    </row>
    <row r="2921" spans="1:54" x14ac:dyDescent="0.5">
      <c r="A2921" s="1">
        <v>181</v>
      </c>
      <c r="B2921" s="1" t="s">
        <v>3184</v>
      </c>
      <c r="C2921" s="2">
        <v>43560</v>
      </c>
      <c r="D2921" s="1" t="s">
        <v>3185</v>
      </c>
      <c r="E2921" s="1" t="s">
        <v>3186</v>
      </c>
      <c r="F2921" s="1" t="s">
        <v>128</v>
      </c>
      <c r="G2921" s="1">
        <v>25</v>
      </c>
      <c r="H2921" s="1">
        <v>5</v>
      </c>
      <c r="I2921" s="1" t="s">
        <v>194</v>
      </c>
      <c r="J2921" s="1">
        <v>6.52</v>
      </c>
      <c r="K2921" s="1">
        <v>19.182435999999999</v>
      </c>
      <c r="L2921" s="1">
        <v>-72.434515000000005</v>
      </c>
      <c r="M2921" s="1" t="s">
        <v>195</v>
      </c>
      <c r="N2921" s="1">
        <v>0</v>
      </c>
      <c r="O2921" s="1">
        <v>25.14509</v>
      </c>
      <c r="P2921" s="1">
        <v>-80.396960000000007</v>
      </c>
      <c r="Q2921" s="1">
        <v>164022.01</v>
      </c>
      <c r="R2921" s="1" t="s">
        <v>319</v>
      </c>
      <c r="S2921" s="1" t="s">
        <v>71</v>
      </c>
      <c r="T2921" s="1" t="s">
        <v>72</v>
      </c>
      <c r="U2921" s="1" t="s">
        <v>73</v>
      </c>
      <c r="X2921" s="1" t="s">
        <v>3187</v>
      </c>
      <c r="Z2921" s="1" t="s">
        <v>194</v>
      </c>
      <c r="AJ2921" s="1" t="s">
        <v>76</v>
      </c>
      <c r="AK2921" s="1" t="s">
        <v>3188</v>
      </c>
      <c r="AL2921" s="1">
        <v>10062700</v>
      </c>
      <c r="AM2921" s="1" t="s">
        <v>109</v>
      </c>
      <c r="AN2921" s="1" t="s">
        <v>4722</v>
      </c>
      <c r="AO2921" s="1" t="s">
        <v>4281</v>
      </c>
      <c r="AS2921" s="1">
        <v>1</v>
      </c>
      <c r="AT2921" s="1">
        <v>1</v>
      </c>
      <c r="AU2921" s="1">
        <v>1</v>
      </c>
      <c r="AV2921" s="1">
        <v>1</v>
      </c>
      <c r="AW2921" s="1">
        <v>1</v>
      </c>
      <c r="AX2921" s="1">
        <v>1</v>
      </c>
      <c r="AY2921" s="1">
        <v>1</v>
      </c>
      <c r="AZ2921" s="1">
        <v>1</v>
      </c>
      <c r="BA2921" s="1">
        <v>1</v>
      </c>
      <c r="BB2921" s="1">
        <v>1</v>
      </c>
    </row>
    <row r="2922" spans="1:54" x14ac:dyDescent="0.5">
      <c r="A2922" s="1">
        <v>181</v>
      </c>
      <c r="B2922" s="1" t="s">
        <v>3184</v>
      </c>
      <c r="C2922" s="2">
        <v>43560</v>
      </c>
      <c r="D2922" s="1" t="s">
        <v>3185</v>
      </c>
      <c r="E2922" s="1" t="s">
        <v>3186</v>
      </c>
      <c r="F2922" s="1" t="s">
        <v>127</v>
      </c>
      <c r="G2922" s="1">
        <v>25</v>
      </c>
      <c r="H2922" s="1">
        <v>5</v>
      </c>
      <c r="I2922" s="1" t="s">
        <v>194</v>
      </c>
      <c r="J2922" s="1">
        <v>6.52</v>
      </c>
      <c r="K2922" s="1">
        <v>19.182435999999999</v>
      </c>
      <c r="L2922" s="1">
        <v>-72.434515000000005</v>
      </c>
      <c r="M2922" s="1" t="s">
        <v>195</v>
      </c>
      <c r="N2922" s="1">
        <v>0</v>
      </c>
      <c r="O2922" s="1">
        <v>25.14509</v>
      </c>
      <c r="P2922" s="1">
        <v>-80.396960000000007</v>
      </c>
      <c r="Q2922" s="1">
        <v>164022.01</v>
      </c>
      <c r="R2922" s="1" t="s">
        <v>319</v>
      </c>
      <c r="S2922" s="1" t="s">
        <v>71</v>
      </c>
      <c r="T2922" s="1" t="s">
        <v>72</v>
      </c>
      <c r="U2922" s="1" t="s">
        <v>73</v>
      </c>
      <c r="X2922" s="1" t="s">
        <v>3187</v>
      </c>
      <c r="Z2922" s="1" t="s">
        <v>194</v>
      </c>
      <c r="AJ2922" s="1" t="s">
        <v>76</v>
      </c>
      <c r="AK2922" s="1" t="s">
        <v>3188</v>
      </c>
      <c r="AL2922" s="1">
        <v>10062700</v>
      </c>
      <c r="AM2922" s="1" t="s">
        <v>109</v>
      </c>
      <c r="AN2922" s="1" t="s">
        <v>4722</v>
      </c>
      <c r="AO2922" s="1" t="s">
        <v>4281</v>
      </c>
      <c r="AS2922" s="1">
        <v>1</v>
      </c>
      <c r="AT2922" s="1">
        <v>1</v>
      </c>
      <c r="AU2922" s="1">
        <v>1</v>
      </c>
      <c r="AV2922" s="1">
        <v>1</v>
      </c>
      <c r="AW2922" s="1">
        <v>1</v>
      </c>
      <c r="AX2922" s="1">
        <v>1</v>
      </c>
      <c r="AY2922" s="1">
        <v>1</v>
      </c>
      <c r="AZ2922" s="1">
        <v>1</v>
      </c>
      <c r="BA2922" s="1">
        <v>1</v>
      </c>
      <c r="BB2922" s="1">
        <v>1</v>
      </c>
    </row>
    <row r="2923" spans="1:54" x14ac:dyDescent="0.5">
      <c r="A2923" s="1">
        <v>181</v>
      </c>
      <c r="B2923" s="1" t="s">
        <v>3184</v>
      </c>
      <c r="C2923" s="2">
        <v>43560</v>
      </c>
      <c r="D2923" s="1" t="s">
        <v>3185</v>
      </c>
      <c r="E2923" s="1" t="s">
        <v>3186</v>
      </c>
      <c r="F2923" s="1" t="s">
        <v>67</v>
      </c>
      <c r="G2923" s="1">
        <v>25</v>
      </c>
      <c r="H2923" s="1">
        <v>5</v>
      </c>
      <c r="I2923" s="1" t="s">
        <v>194</v>
      </c>
      <c r="J2923" s="1">
        <v>6.52</v>
      </c>
      <c r="K2923" s="1">
        <v>19.182435999999999</v>
      </c>
      <c r="L2923" s="1">
        <v>-72.434515000000005</v>
      </c>
      <c r="M2923" s="1" t="s">
        <v>195</v>
      </c>
      <c r="N2923" s="1">
        <v>0</v>
      </c>
      <c r="O2923" s="1">
        <v>25.14509</v>
      </c>
      <c r="P2923" s="1">
        <v>-80.396960000000007</v>
      </c>
      <c r="Q2923" s="1">
        <v>164022.01</v>
      </c>
      <c r="R2923" s="1" t="s">
        <v>319</v>
      </c>
      <c r="S2923" s="1" t="s">
        <v>71</v>
      </c>
      <c r="T2923" s="1" t="s">
        <v>72</v>
      </c>
      <c r="U2923" s="1" t="s">
        <v>73</v>
      </c>
      <c r="X2923" s="1" t="s">
        <v>3187</v>
      </c>
      <c r="Z2923" s="1" t="s">
        <v>194</v>
      </c>
      <c r="AJ2923" s="1" t="s">
        <v>76</v>
      </c>
      <c r="AK2923" s="1" t="s">
        <v>3188</v>
      </c>
      <c r="AL2923" s="1">
        <v>10062700</v>
      </c>
      <c r="AM2923" s="1" t="s">
        <v>109</v>
      </c>
      <c r="AN2923" s="1" t="s">
        <v>4722</v>
      </c>
      <c r="AO2923" s="1" t="s">
        <v>4281</v>
      </c>
      <c r="AS2923" s="1">
        <v>1</v>
      </c>
      <c r="AT2923" s="1">
        <v>1</v>
      </c>
      <c r="AU2923" s="1">
        <v>1</v>
      </c>
      <c r="AV2923" s="1">
        <v>1</v>
      </c>
      <c r="AW2923" s="1">
        <v>1</v>
      </c>
      <c r="AX2923" s="1">
        <v>1</v>
      </c>
      <c r="AY2923" s="1">
        <v>1</v>
      </c>
      <c r="AZ2923" s="1">
        <v>1</v>
      </c>
      <c r="BA2923" s="1">
        <v>1</v>
      </c>
      <c r="BB2923" s="1">
        <v>1</v>
      </c>
    </row>
    <row r="2924" spans="1:54" x14ac:dyDescent="0.5">
      <c r="A2924" s="1">
        <v>181</v>
      </c>
      <c r="B2924" s="1" t="s">
        <v>3184</v>
      </c>
      <c r="C2924" s="2">
        <v>43560</v>
      </c>
      <c r="D2924" s="1" t="s">
        <v>3185</v>
      </c>
      <c r="E2924" s="1" t="s">
        <v>3186</v>
      </c>
      <c r="F2924" s="1" t="s">
        <v>102</v>
      </c>
      <c r="G2924" s="1">
        <v>25</v>
      </c>
      <c r="H2924" s="1">
        <v>5</v>
      </c>
      <c r="I2924" s="1" t="s">
        <v>220</v>
      </c>
      <c r="J2924" s="1">
        <v>5.01</v>
      </c>
      <c r="K2924" s="1">
        <v>-2.3559E-2</v>
      </c>
      <c r="L2924" s="1">
        <v>37.906193000000002</v>
      </c>
      <c r="M2924" s="1" t="s">
        <v>69</v>
      </c>
      <c r="N2924" s="1">
        <v>0</v>
      </c>
      <c r="O2924" s="1">
        <v>2.6272389999999999</v>
      </c>
      <c r="P2924" s="1">
        <v>23.381664000000001</v>
      </c>
      <c r="Q2924" s="1">
        <v>126035.32</v>
      </c>
      <c r="R2924" s="1" t="s">
        <v>319</v>
      </c>
      <c r="S2924" s="1" t="s">
        <v>71</v>
      </c>
      <c r="T2924" s="1" t="s">
        <v>72</v>
      </c>
      <c r="U2924" s="1" t="s">
        <v>73</v>
      </c>
      <c r="X2924" s="1" t="s">
        <v>3187</v>
      </c>
      <c r="Z2924" s="1" t="s">
        <v>220</v>
      </c>
      <c r="AJ2924" s="1" t="s">
        <v>76</v>
      </c>
      <c r="AK2924" s="1" t="s">
        <v>3188</v>
      </c>
      <c r="AL2924" s="1">
        <v>10062700</v>
      </c>
      <c r="AM2924" s="1" t="s">
        <v>109</v>
      </c>
      <c r="AN2924" s="1" t="s">
        <v>4722</v>
      </c>
      <c r="AO2924" s="1" t="s">
        <v>4281</v>
      </c>
      <c r="AS2924" s="1">
        <v>1</v>
      </c>
      <c r="AT2924" s="1">
        <v>1</v>
      </c>
      <c r="AU2924" s="1">
        <v>1</v>
      </c>
      <c r="AV2924" s="1">
        <v>1</v>
      </c>
      <c r="AW2924" s="1">
        <v>1</v>
      </c>
      <c r="AX2924" s="1">
        <v>1</v>
      </c>
      <c r="AY2924" s="1">
        <v>1</v>
      </c>
      <c r="AZ2924" s="1">
        <v>1</v>
      </c>
      <c r="BA2924" s="1">
        <v>1</v>
      </c>
      <c r="BB2924" s="1">
        <v>1</v>
      </c>
    </row>
    <row r="2925" spans="1:54" x14ac:dyDescent="0.5">
      <c r="A2925" s="1">
        <v>181</v>
      </c>
      <c r="B2925" s="1" t="s">
        <v>3184</v>
      </c>
      <c r="C2925" s="2">
        <v>43560</v>
      </c>
      <c r="D2925" s="1" t="s">
        <v>3185</v>
      </c>
      <c r="E2925" s="1" t="s">
        <v>3186</v>
      </c>
      <c r="F2925" s="1" t="s">
        <v>128</v>
      </c>
      <c r="G2925" s="1">
        <v>25</v>
      </c>
      <c r="H2925" s="1">
        <v>5</v>
      </c>
      <c r="I2925" s="1" t="s">
        <v>220</v>
      </c>
      <c r="J2925" s="1">
        <v>5.01</v>
      </c>
      <c r="K2925" s="1">
        <v>-2.3559E-2</v>
      </c>
      <c r="L2925" s="1">
        <v>37.906193000000002</v>
      </c>
      <c r="M2925" s="1" t="s">
        <v>69</v>
      </c>
      <c r="N2925" s="1">
        <v>0</v>
      </c>
      <c r="O2925" s="1">
        <v>2.6272389999999999</v>
      </c>
      <c r="P2925" s="1">
        <v>23.381664000000001</v>
      </c>
      <c r="Q2925" s="1">
        <v>126035.32</v>
      </c>
      <c r="R2925" s="1" t="s">
        <v>319</v>
      </c>
      <c r="S2925" s="1" t="s">
        <v>71</v>
      </c>
      <c r="T2925" s="1" t="s">
        <v>72</v>
      </c>
      <c r="U2925" s="1" t="s">
        <v>73</v>
      </c>
      <c r="X2925" s="1" t="s">
        <v>3187</v>
      </c>
      <c r="Z2925" s="1" t="s">
        <v>220</v>
      </c>
      <c r="AJ2925" s="1" t="s">
        <v>76</v>
      </c>
      <c r="AK2925" s="1" t="s">
        <v>3188</v>
      </c>
      <c r="AL2925" s="1">
        <v>10062700</v>
      </c>
      <c r="AM2925" s="1" t="s">
        <v>109</v>
      </c>
      <c r="AN2925" s="1" t="s">
        <v>4722</v>
      </c>
      <c r="AO2925" s="1" t="s">
        <v>4281</v>
      </c>
      <c r="AS2925" s="1">
        <v>1</v>
      </c>
      <c r="AT2925" s="1">
        <v>1</v>
      </c>
      <c r="AU2925" s="1">
        <v>1</v>
      </c>
      <c r="AV2925" s="1">
        <v>1</v>
      </c>
      <c r="AW2925" s="1">
        <v>1</v>
      </c>
      <c r="AX2925" s="1">
        <v>1</v>
      </c>
      <c r="AY2925" s="1">
        <v>1</v>
      </c>
      <c r="AZ2925" s="1">
        <v>1</v>
      </c>
      <c r="BA2925" s="1">
        <v>1</v>
      </c>
      <c r="BB2925" s="1">
        <v>1</v>
      </c>
    </row>
    <row r="2926" spans="1:54" x14ac:dyDescent="0.5">
      <c r="A2926" s="1">
        <v>181</v>
      </c>
      <c r="B2926" s="1" t="s">
        <v>3184</v>
      </c>
      <c r="C2926" s="2">
        <v>43560</v>
      </c>
      <c r="D2926" s="1" t="s">
        <v>3185</v>
      </c>
      <c r="E2926" s="1" t="s">
        <v>3186</v>
      </c>
      <c r="F2926" s="1" t="s">
        <v>127</v>
      </c>
      <c r="G2926" s="1">
        <v>25</v>
      </c>
      <c r="H2926" s="1">
        <v>5</v>
      </c>
      <c r="I2926" s="1" t="s">
        <v>220</v>
      </c>
      <c r="J2926" s="1">
        <v>5.01</v>
      </c>
      <c r="K2926" s="1">
        <v>-2.3559E-2</v>
      </c>
      <c r="L2926" s="1">
        <v>37.906193000000002</v>
      </c>
      <c r="M2926" s="1" t="s">
        <v>69</v>
      </c>
      <c r="N2926" s="1">
        <v>0</v>
      </c>
      <c r="O2926" s="1">
        <v>2.6272389999999999</v>
      </c>
      <c r="P2926" s="1">
        <v>23.381664000000001</v>
      </c>
      <c r="Q2926" s="1">
        <v>126035.32</v>
      </c>
      <c r="R2926" s="1" t="s">
        <v>319</v>
      </c>
      <c r="S2926" s="1" t="s">
        <v>71</v>
      </c>
      <c r="T2926" s="1" t="s">
        <v>72</v>
      </c>
      <c r="U2926" s="1" t="s">
        <v>73</v>
      </c>
      <c r="X2926" s="1" t="s">
        <v>3187</v>
      </c>
      <c r="Z2926" s="1" t="s">
        <v>220</v>
      </c>
      <c r="AJ2926" s="1" t="s">
        <v>76</v>
      </c>
      <c r="AK2926" s="1" t="s">
        <v>3188</v>
      </c>
      <c r="AL2926" s="1">
        <v>10062700</v>
      </c>
      <c r="AM2926" s="1" t="s">
        <v>109</v>
      </c>
      <c r="AN2926" s="1" t="s">
        <v>4722</v>
      </c>
      <c r="AO2926" s="1" t="s">
        <v>4281</v>
      </c>
      <c r="AS2926" s="1">
        <v>1</v>
      </c>
      <c r="AT2926" s="1">
        <v>1</v>
      </c>
      <c r="AU2926" s="1">
        <v>1</v>
      </c>
      <c r="AV2926" s="1">
        <v>1</v>
      </c>
      <c r="AW2926" s="1">
        <v>1</v>
      </c>
      <c r="AX2926" s="1">
        <v>1</v>
      </c>
      <c r="AY2926" s="1">
        <v>1</v>
      </c>
      <c r="AZ2926" s="1">
        <v>1</v>
      </c>
      <c r="BA2926" s="1">
        <v>1</v>
      </c>
      <c r="BB2926" s="1">
        <v>1</v>
      </c>
    </row>
    <row r="2927" spans="1:54" x14ac:dyDescent="0.5">
      <c r="A2927" s="1">
        <v>181</v>
      </c>
      <c r="B2927" s="1" t="s">
        <v>3184</v>
      </c>
      <c r="C2927" s="2">
        <v>43560</v>
      </c>
      <c r="D2927" s="1" t="s">
        <v>3185</v>
      </c>
      <c r="E2927" s="1" t="s">
        <v>3186</v>
      </c>
      <c r="F2927" s="1" t="s">
        <v>67</v>
      </c>
      <c r="G2927" s="1">
        <v>25</v>
      </c>
      <c r="H2927" s="1">
        <v>5</v>
      </c>
      <c r="I2927" s="1" t="s">
        <v>220</v>
      </c>
      <c r="J2927" s="1">
        <v>5.01</v>
      </c>
      <c r="K2927" s="1">
        <v>-2.3559E-2</v>
      </c>
      <c r="L2927" s="1">
        <v>37.906193000000002</v>
      </c>
      <c r="M2927" s="1" t="s">
        <v>69</v>
      </c>
      <c r="N2927" s="1">
        <v>0</v>
      </c>
      <c r="O2927" s="1">
        <v>2.6272389999999999</v>
      </c>
      <c r="P2927" s="1">
        <v>23.381664000000001</v>
      </c>
      <c r="Q2927" s="1">
        <v>126035.32</v>
      </c>
      <c r="R2927" s="1" t="s">
        <v>319</v>
      </c>
      <c r="S2927" s="1" t="s">
        <v>71</v>
      </c>
      <c r="T2927" s="1" t="s">
        <v>72</v>
      </c>
      <c r="U2927" s="1" t="s">
        <v>73</v>
      </c>
      <c r="X2927" s="1" t="s">
        <v>3187</v>
      </c>
      <c r="Z2927" s="1" t="s">
        <v>220</v>
      </c>
      <c r="AJ2927" s="1" t="s">
        <v>76</v>
      </c>
      <c r="AK2927" s="1" t="s">
        <v>3188</v>
      </c>
      <c r="AL2927" s="1">
        <v>10062700</v>
      </c>
      <c r="AM2927" s="1" t="s">
        <v>109</v>
      </c>
      <c r="AN2927" s="1" t="s">
        <v>4722</v>
      </c>
      <c r="AO2927" s="1" t="s">
        <v>4281</v>
      </c>
      <c r="AS2927" s="1">
        <v>1</v>
      </c>
      <c r="AT2927" s="1">
        <v>1</v>
      </c>
      <c r="AU2927" s="1">
        <v>1</v>
      </c>
      <c r="AV2927" s="1">
        <v>1</v>
      </c>
      <c r="AW2927" s="1">
        <v>1</v>
      </c>
      <c r="AX2927" s="1">
        <v>1</v>
      </c>
      <c r="AY2927" s="1">
        <v>1</v>
      </c>
      <c r="AZ2927" s="1">
        <v>1</v>
      </c>
      <c r="BA2927" s="1">
        <v>1</v>
      </c>
      <c r="BB2927" s="1">
        <v>1</v>
      </c>
    </row>
    <row r="2928" spans="1:54" x14ac:dyDescent="0.5">
      <c r="A2928" s="1">
        <v>181</v>
      </c>
      <c r="B2928" s="1" t="s">
        <v>3184</v>
      </c>
      <c r="C2928" s="2">
        <v>43560</v>
      </c>
      <c r="D2928" s="1" t="s">
        <v>3185</v>
      </c>
      <c r="E2928" s="1" t="s">
        <v>3186</v>
      </c>
      <c r="F2928" s="1" t="s">
        <v>102</v>
      </c>
      <c r="G2928" s="1">
        <v>25</v>
      </c>
      <c r="H2928" s="1">
        <v>5</v>
      </c>
      <c r="I2928" s="1" t="s">
        <v>241</v>
      </c>
      <c r="J2928" s="1">
        <v>14.04</v>
      </c>
      <c r="K2928" s="1">
        <v>20.593682999999999</v>
      </c>
      <c r="L2928" s="1">
        <v>78.962883000000005</v>
      </c>
      <c r="M2928" s="1" t="s">
        <v>114</v>
      </c>
      <c r="N2928" s="1">
        <v>0</v>
      </c>
      <c r="O2928" s="1">
        <v>25.384855999999999</v>
      </c>
      <c r="P2928" s="1">
        <v>68.458809000000002</v>
      </c>
      <c r="Q2928" s="1">
        <v>353200.77</v>
      </c>
      <c r="R2928" s="1" t="s">
        <v>319</v>
      </c>
      <c r="S2928" s="1" t="s">
        <v>71</v>
      </c>
      <c r="T2928" s="1" t="s">
        <v>72</v>
      </c>
      <c r="U2928" s="1" t="s">
        <v>73</v>
      </c>
      <c r="X2928" s="1" t="s">
        <v>3187</v>
      </c>
      <c r="Z2928" s="1" t="s">
        <v>241</v>
      </c>
      <c r="AJ2928" s="1" t="s">
        <v>76</v>
      </c>
      <c r="AK2928" s="1" t="s">
        <v>3188</v>
      </c>
      <c r="AL2928" s="1">
        <v>10062700</v>
      </c>
      <c r="AM2928" s="1" t="s">
        <v>109</v>
      </c>
      <c r="AN2928" s="1" t="s">
        <v>4722</v>
      </c>
      <c r="AO2928" s="1" t="s">
        <v>4281</v>
      </c>
      <c r="AS2928" s="1">
        <v>1</v>
      </c>
      <c r="AT2928" s="1">
        <v>1</v>
      </c>
      <c r="AU2928" s="1">
        <v>1</v>
      </c>
      <c r="AV2928" s="1">
        <v>1</v>
      </c>
      <c r="AW2928" s="1">
        <v>1</v>
      </c>
      <c r="AX2928" s="1">
        <v>1</v>
      </c>
      <c r="AY2928" s="1">
        <v>1</v>
      </c>
      <c r="AZ2928" s="1">
        <v>1</v>
      </c>
      <c r="BA2928" s="1">
        <v>1</v>
      </c>
      <c r="BB2928" s="1">
        <v>1</v>
      </c>
    </row>
    <row r="2929" spans="1:57" x14ac:dyDescent="0.5">
      <c r="A2929" s="1">
        <v>181</v>
      </c>
      <c r="B2929" s="1" t="s">
        <v>3184</v>
      </c>
      <c r="C2929" s="2">
        <v>43560</v>
      </c>
      <c r="D2929" s="1" t="s">
        <v>3185</v>
      </c>
      <c r="E2929" s="1" t="s">
        <v>3186</v>
      </c>
      <c r="F2929" s="1" t="s">
        <v>128</v>
      </c>
      <c r="G2929" s="1">
        <v>25</v>
      </c>
      <c r="H2929" s="1">
        <v>5</v>
      </c>
      <c r="I2929" s="1" t="s">
        <v>241</v>
      </c>
      <c r="J2929" s="1">
        <v>14.04</v>
      </c>
      <c r="K2929" s="1">
        <v>20.593682999999999</v>
      </c>
      <c r="L2929" s="1">
        <v>78.962883000000005</v>
      </c>
      <c r="M2929" s="1" t="s">
        <v>114</v>
      </c>
      <c r="N2929" s="1">
        <v>0</v>
      </c>
      <c r="O2929" s="1">
        <v>25.384855999999999</v>
      </c>
      <c r="P2929" s="1">
        <v>68.458809000000002</v>
      </c>
      <c r="Q2929" s="1">
        <v>353200.77</v>
      </c>
      <c r="R2929" s="1" t="s">
        <v>319</v>
      </c>
      <c r="S2929" s="1" t="s">
        <v>71</v>
      </c>
      <c r="T2929" s="1" t="s">
        <v>72</v>
      </c>
      <c r="U2929" s="1" t="s">
        <v>73</v>
      </c>
      <c r="X2929" s="1" t="s">
        <v>3187</v>
      </c>
      <c r="Z2929" s="1" t="s">
        <v>241</v>
      </c>
      <c r="AJ2929" s="1" t="s">
        <v>76</v>
      </c>
      <c r="AK2929" s="1" t="s">
        <v>3188</v>
      </c>
      <c r="AL2929" s="1">
        <v>10062700</v>
      </c>
      <c r="AM2929" s="1" t="s">
        <v>109</v>
      </c>
      <c r="AN2929" s="1" t="s">
        <v>4722</v>
      </c>
      <c r="AO2929" s="1" t="s">
        <v>4281</v>
      </c>
      <c r="AS2929" s="1">
        <v>1</v>
      </c>
      <c r="AT2929" s="1">
        <v>1</v>
      </c>
      <c r="AU2929" s="1">
        <v>1</v>
      </c>
      <c r="AV2929" s="1">
        <v>1</v>
      </c>
      <c r="AW2929" s="1">
        <v>1</v>
      </c>
      <c r="AX2929" s="1">
        <v>1</v>
      </c>
      <c r="AY2929" s="1">
        <v>1</v>
      </c>
      <c r="AZ2929" s="1">
        <v>1</v>
      </c>
      <c r="BA2929" s="1">
        <v>1</v>
      </c>
      <c r="BB2929" s="1">
        <v>1</v>
      </c>
    </row>
    <row r="2930" spans="1:57" x14ac:dyDescent="0.5">
      <c r="A2930" s="1">
        <v>181</v>
      </c>
      <c r="B2930" s="1" t="s">
        <v>3184</v>
      </c>
      <c r="C2930" s="2">
        <v>43560</v>
      </c>
      <c r="D2930" s="1" t="s">
        <v>3185</v>
      </c>
      <c r="E2930" s="1" t="s">
        <v>3186</v>
      </c>
      <c r="F2930" s="1" t="s">
        <v>127</v>
      </c>
      <c r="G2930" s="1">
        <v>25</v>
      </c>
      <c r="H2930" s="1">
        <v>5</v>
      </c>
      <c r="I2930" s="1" t="s">
        <v>241</v>
      </c>
      <c r="J2930" s="1">
        <v>14.04</v>
      </c>
      <c r="K2930" s="1">
        <v>20.593682999999999</v>
      </c>
      <c r="L2930" s="1">
        <v>78.962883000000005</v>
      </c>
      <c r="M2930" s="1" t="s">
        <v>114</v>
      </c>
      <c r="N2930" s="1">
        <v>0</v>
      </c>
      <c r="O2930" s="1">
        <v>25.384855999999999</v>
      </c>
      <c r="P2930" s="1">
        <v>68.458809000000002</v>
      </c>
      <c r="Q2930" s="1">
        <v>353200.77</v>
      </c>
      <c r="R2930" s="1" t="s">
        <v>319</v>
      </c>
      <c r="S2930" s="1" t="s">
        <v>71</v>
      </c>
      <c r="T2930" s="1" t="s">
        <v>72</v>
      </c>
      <c r="U2930" s="1" t="s">
        <v>73</v>
      </c>
      <c r="X2930" s="1" t="s">
        <v>3187</v>
      </c>
      <c r="Z2930" s="1" t="s">
        <v>241</v>
      </c>
      <c r="AJ2930" s="1" t="s">
        <v>76</v>
      </c>
      <c r="AK2930" s="1" t="s">
        <v>3188</v>
      </c>
      <c r="AL2930" s="1">
        <v>10062700</v>
      </c>
      <c r="AM2930" s="1" t="s">
        <v>109</v>
      </c>
      <c r="AN2930" s="1" t="s">
        <v>4722</v>
      </c>
      <c r="AO2930" s="1" t="s">
        <v>4281</v>
      </c>
      <c r="AS2930" s="1">
        <v>1</v>
      </c>
      <c r="AT2930" s="1">
        <v>1</v>
      </c>
      <c r="AU2930" s="1">
        <v>1</v>
      </c>
      <c r="AV2930" s="1">
        <v>1</v>
      </c>
      <c r="AW2930" s="1">
        <v>1</v>
      </c>
      <c r="AX2930" s="1">
        <v>1</v>
      </c>
      <c r="AY2930" s="1">
        <v>1</v>
      </c>
      <c r="AZ2930" s="1">
        <v>1</v>
      </c>
      <c r="BA2930" s="1">
        <v>1</v>
      </c>
      <c r="BB2930" s="1">
        <v>1</v>
      </c>
    </row>
    <row r="2931" spans="1:57" x14ac:dyDescent="0.5">
      <c r="A2931" s="1">
        <v>181</v>
      </c>
      <c r="B2931" s="1" t="s">
        <v>3184</v>
      </c>
      <c r="C2931" s="2">
        <v>43560</v>
      </c>
      <c r="D2931" s="1" t="s">
        <v>3185</v>
      </c>
      <c r="E2931" s="1" t="s">
        <v>3186</v>
      </c>
      <c r="F2931" s="1" t="s">
        <v>67</v>
      </c>
      <c r="G2931" s="1">
        <v>25</v>
      </c>
      <c r="H2931" s="1">
        <v>5</v>
      </c>
      <c r="I2931" s="1" t="s">
        <v>241</v>
      </c>
      <c r="J2931" s="1">
        <v>14.04</v>
      </c>
      <c r="K2931" s="1">
        <v>20.593682999999999</v>
      </c>
      <c r="L2931" s="1">
        <v>78.962883000000005</v>
      </c>
      <c r="M2931" s="1" t="s">
        <v>114</v>
      </c>
      <c r="N2931" s="1">
        <v>0</v>
      </c>
      <c r="O2931" s="1">
        <v>25.384855999999999</v>
      </c>
      <c r="P2931" s="1">
        <v>68.458809000000002</v>
      </c>
      <c r="Q2931" s="1">
        <v>353200.77</v>
      </c>
      <c r="R2931" s="1" t="s">
        <v>319</v>
      </c>
      <c r="S2931" s="1" t="s">
        <v>71</v>
      </c>
      <c r="T2931" s="1" t="s">
        <v>72</v>
      </c>
      <c r="U2931" s="1" t="s">
        <v>73</v>
      </c>
      <c r="X2931" s="1" t="s">
        <v>3187</v>
      </c>
      <c r="Z2931" s="1" t="s">
        <v>241</v>
      </c>
      <c r="AJ2931" s="1" t="s">
        <v>76</v>
      </c>
      <c r="AK2931" s="1" t="s">
        <v>3188</v>
      </c>
      <c r="AL2931" s="1">
        <v>10062700</v>
      </c>
      <c r="AM2931" s="1" t="s">
        <v>109</v>
      </c>
      <c r="AN2931" s="1" t="s">
        <v>4722</v>
      </c>
      <c r="AO2931" s="1" t="s">
        <v>4281</v>
      </c>
      <c r="AS2931" s="1">
        <v>1</v>
      </c>
      <c r="AT2931" s="1">
        <v>1</v>
      </c>
      <c r="AU2931" s="1">
        <v>1</v>
      </c>
      <c r="AV2931" s="1">
        <v>1</v>
      </c>
      <c r="AW2931" s="1">
        <v>1</v>
      </c>
      <c r="AX2931" s="1">
        <v>1</v>
      </c>
      <c r="AY2931" s="1">
        <v>1</v>
      </c>
      <c r="AZ2931" s="1">
        <v>1</v>
      </c>
      <c r="BA2931" s="1">
        <v>1</v>
      </c>
      <c r="BB2931" s="1">
        <v>1</v>
      </c>
    </row>
    <row r="2932" spans="1:57" x14ac:dyDescent="0.5">
      <c r="A2932" s="1">
        <v>181</v>
      </c>
      <c r="B2932" s="1" t="s">
        <v>3184</v>
      </c>
      <c r="C2932" s="2">
        <v>43560</v>
      </c>
      <c r="D2932" s="1" t="s">
        <v>3185</v>
      </c>
      <c r="E2932" s="1" t="s">
        <v>3186</v>
      </c>
      <c r="F2932" s="1" t="s">
        <v>102</v>
      </c>
      <c r="G2932" s="1">
        <v>25</v>
      </c>
      <c r="H2932" s="1">
        <v>5</v>
      </c>
      <c r="I2932" s="1" t="s">
        <v>144</v>
      </c>
      <c r="J2932" s="1">
        <v>8.2200000000000006</v>
      </c>
      <c r="K2932" s="1">
        <v>1.105402</v>
      </c>
      <c r="L2932" s="1">
        <v>32.520620000000001</v>
      </c>
      <c r="M2932" s="1" t="s">
        <v>69</v>
      </c>
      <c r="N2932" s="1">
        <v>0</v>
      </c>
      <c r="O2932" s="1">
        <v>2.6272389999999999</v>
      </c>
      <c r="P2932" s="1">
        <v>23.381664000000001</v>
      </c>
      <c r="Q2932" s="1">
        <v>206788.49</v>
      </c>
      <c r="R2932" s="1" t="s">
        <v>319</v>
      </c>
      <c r="S2932" s="1" t="s">
        <v>71</v>
      </c>
      <c r="T2932" s="1" t="s">
        <v>72</v>
      </c>
      <c r="U2932" s="1" t="s">
        <v>73</v>
      </c>
      <c r="X2932" s="1" t="s">
        <v>3187</v>
      </c>
      <c r="Z2932" s="1" t="s">
        <v>144</v>
      </c>
      <c r="AJ2932" s="1" t="s">
        <v>76</v>
      </c>
      <c r="AK2932" s="1" t="s">
        <v>3188</v>
      </c>
      <c r="AL2932" s="1">
        <v>10062700</v>
      </c>
      <c r="AM2932" s="1" t="s">
        <v>109</v>
      </c>
      <c r="AN2932" s="1" t="s">
        <v>4722</v>
      </c>
      <c r="AO2932" s="1" t="s">
        <v>4281</v>
      </c>
      <c r="AS2932" s="1">
        <v>1</v>
      </c>
      <c r="AT2932" s="1">
        <v>1</v>
      </c>
      <c r="AU2932" s="1">
        <v>1</v>
      </c>
      <c r="AV2932" s="1">
        <v>1</v>
      </c>
      <c r="AW2932" s="1">
        <v>1</v>
      </c>
      <c r="AX2932" s="1">
        <v>1</v>
      </c>
      <c r="AY2932" s="1">
        <v>1</v>
      </c>
      <c r="AZ2932" s="1">
        <v>1</v>
      </c>
      <c r="BA2932" s="1">
        <v>1</v>
      </c>
      <c r="BB2932" s="1">
        <v>1</v>
      </c>
    </row>
    <row r="2933" spans="1:57" x14ac:dyDescent="0.5">
      <c r="A2933" s="1">
        <v>181</v>
      </c>
      <c r="B2933" s="1" t="s">
        <v>3184</v>
      </c>
      <c r="C2933" s="2">
        <v>43560</v>
      </c>
      <c r="D2933" s="1" t="s">
        <v>3185</v>
      </c>
      <c r="E2933" s="1" t="s">
        <v>3186</v>
      </c>
      <c r="F2933" s="1" t="s">
        <v>128</v>
      </c>
      <c r="G2933" s="1">
        <v>25</v>
      </c>
      <c r="H2933" s="1">
        <v>5</v>
      </c>
      <c r="I2933" s="1" t="s">
        <v>144</v>
      </c>
      <c r="J2933" s="1">
        <v>8.2200000000000006</v>
      </c>
      <c r="K2933" s="1">
        <v>1.105402</v>
      </c>
      <c r="L2933" s="1">
        <v>32.520620000000001</v>
      </c>
      <c r="M2933" s="1" t="s">
        <v>69</v>
      </c>
      <c r="N2933" s="1">
        <v>0</v>
      </c>
      <c r="O2933" s="1">
        <v>2.6272389999999999</v>
      </c>
      <c r="P2933" s="1">
        <v>23.381664000000001</v>
      </c>
      <c r="Q2933" s="1">
        <v>206788.49</v>
      </c>
      <c r="R2933" s="1" t="s">
        <v>319</v>
      </c>
      <c r="S2933" s="1" t="s">
        <v>71</v>
      </c>
      <c r="T2933" s="1" t="s">
        <v>72</v>
      </c>
      <c r="U2933" s="1" t="s">
        <v>73</v>
      </c>
      <c r="X2933" s="1" t="s">
        <v>3187</v>
      </c>
      <c r="Z2933" s="1" t="s">
        <v>144</v>
      </c>
      <c r="AJ2933" s="1" t="s">
        <v>76</v>
      </c>
      <c r="AK2933" s="1" t="s">
        <v>3188</v>
      </c>
      <c r="AL2933" s="1">
        <v>10062700</v>
      </c>
      <c r="AM2933" s="1" t="s">
        <v>109</v>
      </c>
      <c r="AN2933" s="1" t="s">
        <v>4722</v>
      </c>
      <c r="AO2933" s="1" t="s">
        <v>4281</v>
      </c>
      <c r="AS2933" s="1">
        <v>1</v>
      </c>
      <c r="AT2933" s="1">
        <v>1</v>
      </c>
      <c r="AU2933" s="1">
        <v>1</v>
      </c>
      <c r="AV2933" s="1">
        <v>1</v>
      </c>
      <c r="AW2933" s="1">
        <v>1</v>
      </c>
      <c r="AX2933" s="1">
        <v>1</v>
      </c>
      <c r="AY2933" s="1">
        <v>1</v>
      </c>
      <c r="AZ2933" s="1">
        <v>1</v>
      </c>
      <c r="BA2933" s="1">
        <v>1</v>
      </c>
      <c r="BB2933" s="1">
        <v>1</v>
      </c>
    </row>
    <row r="2934" spans="1:57" x14ac:dyDescent="0.5">
      <c r="A2934" s="1">
        <v>181</v>
      </c>
      <c r="B2934" s="1" t="s">
        <v>3184</v>
      </c>
      <c r="C2934" s="2">
        <v>43560</v>
      </c>
      <c r="D2934" s="1" t="s">
        <v>3185</v>
      </c>
      <c r="E2934" s="1" t="s">
        <v>3186</v>
      </c>
      <c r="F2934" s="1" t="s">
        <v>127</v>
      </c>
      <c r="G2934" s="1">
        <v>25</v>
      </c>
      <c r="H2934" s="1">
        <v>5</v>
      </c>
      <c r="I2934" s="1" t="s">
        <v>144</v>
      </c>
      <c r="J2934" s="1">
        <v>8.2200000000000006</v>
      </c>
      <c r="K2934" s="1">
        <v>1.105402</v>
      </c>
      <c r="L2934" s="1">
        <v>32.520620000000001</v>
      </c>
      <c r="M2934" s="1" t="s">
        <v>69</v>
      </c>
      <c r="N2934" s="1">
        <v>0</v>
      </c>
      <c r="O2934" s="1">
        <v>2.6272389999999999</v>
      </c>
      <c r="P2934" s="1">
        <v>23.381664000000001</v>
      </c>
      <c r="Q2934" s="1">
        <v>206788.49</v>
      </c>
      <c r="R2934" s="1" t="s">
        <v>319</v>
      </c>
      <c r="S2934" s="1" t="s">
        <v>71</v>
      </c>
      <c r="T2934" s="1" t="s">
        <v>72</v>
      </c>
      <c r="U2934" s="1" t="s">
        <v>73</v>
      </c>
      <c r="X2934" s="1" t="s">
        <v>3187</v>
      </c>
      <c r="Z2934" s="1" t="s">
        <v>144</v>
      </c>
      <c r="AJ2934" s="1" t="s">
        <v>76</v>
      </c>
      <c r="AK2934" s="1" t="s">
        <v>3188</v>
      </c>
      <c r="AL2934" s="1">
        <v>10062700</v>
      </c>
      <c r="AM2934" s="1" t="s">
        <v>109</v>
      </c>
      <c r="AN2934" s="1" t="s">
        <v>4722</v>
      </c>
      <c r="AO2934" s="1" t="s">
        <v>4281</v>
      </c>
      <c r="AS2934" s="1">
        <v>1</v>
      </c>
      <c r="AT2934" s="1">
        <v>1</v>
      </c>
      <c r="AU2934" s="1">
        <v>1</v>
      </c>
      <c r="AV2934" s="1">
        <v>1</v>
      </c>
      <c r="AW2934" s="1">
        <v>1</v>
      </c>
      <c r="AX2934" s="1">
        <v>1</v>
      </c>
      <c r="AY2934" s="1">
        <v>1</v>
      </c>
      <c r="AZ2934" s="1">
        <v>1</v>
      </c>
      <c r="BA2934" s="1">
        <v>1</v>
      </c>
      <c r="BB2934" s="1">
        <v>1</v>
      </c>
    </row>
    <row r="2935" spans="1:57" x14ac:dyDescent="0.5">
      <c r="A2935" s="1">
        <v>181</v>
      </c>
      <c r="B2935" s="1" t="s">
        <v>3184</v>
      </c>
      <c r="C2935" s="2">
        <v>43560</v>
      </c>
      <c r="D2935" s="1" t="s">
        <v>3185</v>
      </c>
      <c r="E2935" s="1" t="s">
        <v>3186</v>
      </c>
      <c r="F2935" s="1" t="s">
        <v>67</v>
      </c>
      <c r="G2935" s="1">
        <v>25</v>
      </c>
      <c r="H2935" s="1">
        <v>5</v>
      </c>
      <c r="I2935" s="1" t="s">
        <v>144</v>
      </c>
      <c r="J2935" s="1">
        <v>8.2200000000000006</v>
      </c>
      <c r="K2935" s="1">
        <v>1.105402</v>
      </c>
      <c r="L2935" s="1">
        <v>32.520620000000001</v>
      </c>
      <c r="M2935" s="1" t="s">
        <v>69</v>
      </c>
      <c r="N2935" s="1">
        <v>0</v>
      </c>
      <c r="O2935" s="1">
        <v>2.6272389999999999</v>
      </c>
      <c r="P2935" s="1">
        <v>23.381664000000001</v>
      </c>
      <c r="Q2935" s="1">
        <v>206788.49</v>
      </c>
      <c r="R2935" s="1" t="s">
        <v>319</v>
      </c>
      <c r="S2935" s="1" t="s">
        <v>71</v>
      </c>
      <c r="T2935" s="1" t="s">
        <v>72</v>
      </c>
      <c r="U2935" s="1" t="s">
        <v>73</v>
      </c>
      <c r="X2935" s="1" t="s">
        <v>3187</v>
      </c>
      <c r="Z2935" s="1" t="s">
        <v>144</v>
      </c>
      <c r="AJ2935" s="1" t="s">
        <v>76</v>
      </c>
      <c r="AK2935" s="1" t="s">
        <v>3188</v>
      </c>
      <c r="AL2935" s="1">
        <v>10062700</v>
      </c>
      <c r="AM2935" s="1" t="s">
        <v>109</v>
      </c>
      <c r="AN2935" s="1" t="s">
        <v>4722</v>
      </c>
      <c r="AO2935" s="1" t="s">
        <v>4281</v>
      </c>
      <c r="AS2935" s="1">
        <v>1</v>
      </c>
      <c r="AT2935" s="1">
        <v>1</v>
      </c>
      <c r="AU2935" s="1">
        <v>1</v>
      </c>
      <c r="AV2935" s="1">
        <v>1</v>
      </c>
      <c r="AW2935" s="1">
        <v>1</v>
      </c>
      <c r="AX2935" s="1">
        <v>1</v>
      </c>
      <c r="AY2935" s="1">
        <v>1</v>
      </c>
      <c r="AZ2935" s="1">
        <v>1</v>
      </c>
      <c r="BA2935" s="1">
        <v>1</v>
      </c>
      <c r="BB2935" s="1">
        <v>1</v>
      </c>
    </row>
    <row r="2936" spans="1:57" x14ac:dyDescent="0.5">
      <c r="A2936" s="1">
        <v>181</v>
      </c>
      <c r="B2936" s="1" t="s">
        <v>3184</v>
      </c>
      <c r="C2936" s="2">
        <v>43560</v>
      </c>
      <c r="D2936" s="1" t="s">
        <v>3185</v>
      </c>
      <c r="E2936" s="1" t="s">
        <v>3186</v>
      </c>
      <c r="F2936" s="1" t="s">
        <v>102</v>
      </c>
      <c r="G2936" s="1">
        <v>25</v>
      </c>
      <c r="H2936" s="1">
        <v>5</v>
      </c>
      <c r="I2936" s="1" t="s">
        <v>312</v>
      </c>
      <c r="J2936" s="1">
        <v>5.01</v>
      </c>
      <c r="K2936" s="1">
        <v>-29.140993000000002</v>
      </c>
      <c r="L2936" s="1">
        <v>24.367459</v>
      </c>
      <c r="M2936" s="1" t="s">
        <v>69</v>
      </c>
      <c r="N2936" s="1">
        <v>0</v>
      </c>
      <c r="O2936" s="1">
        <v>2.6272389999999999</v>
      </c>
      <c r="P2936" s="1">
        <v>23.381664000000001</v>
      </c>
      <c r="Q2936" s="1">
        <v>126035.32</v>
      </c>
      <c r="R2936" s="1" t="s">
        <v>319</v>
      </c>
      <c r="S2936" s="1" t="s">
        <v>71</v>
      </c>
      <c r="T2936" s="1" t="s">
        <v>72</v>
      </c>
      <c r="U2936" s="1" t="s">
        <v>73</v>
      </c>
      <c r="X2936" s="1" t="s">
        <v>3187</v>
      </c>
      <c r="Z2936" s="1" t="s">
        <v>312</v>
      </c>
      <c r="AJ2936" s="1" t="s">
        <v>76</v>
      </c>
      <c r="AK2936" s="1" t="s">
        <v>3188</v>
      </c>
      <c r="AL2936" s="1">
        <v>10062700</v>
      </c>
      <c r="AM2936" s="1" t="s">
        <v>109</v>
      </c>
      <c r="AN2936" s="1" t="s">
        <v>4722</v>
      </c>
      <c r="AO2936" s="1" t="s">
        <v>4281</v>
      </c>
      <c r="AS2936" s="1">
        <v>1</v>
      </c>
      <c r="AT2936" s="1">
        <v>1</v>
      </c>
      <c r="AU2936" s="1">
        <v>1</v>
      </c>
      <c r="AV2936" s="1">
        <v>1</v>
      </c>
      <c r="AW2936" s="1">
        <v>1</v>
      </c>
      <c r="AX2936" s="1">
        <v>1</v>
      </c>
      <c r="AY2936" s="1">
        <v>1</v>
      </c>
      <c r="AZ2936" s="1">
        <v>1</v>
      </c>
      <c r="BA2936" s="1">
        <v>1</v>
      </c>
      <c r="BB2936" s="1">
        <v>1</v>
      </c>
    </row>
    <row r="2937" spans="1:57" x14ac:dyDescent="0.5">
      <c r="A2937" s="1">
        <v>181</v>
      </c>
      <c r="B2937" s="1" t="s">
        <v>3184</v>
      </c>
      <c r="C2937" s="2">
        <v>43560</v>
      </c>
      <c r="D2937" s="1" t="s">
        <v>3185</v>
      </c>
      <c r="E2937" s="1" t="s">
        <v>3186</v>
      </c>
      <c r="F2937" s="1" t="s">
        <v>128</v>
      </c>
      <c r="G2937" s="1">
        <v>25</v>
      </c>
      <c r="H2937" s="1">
        <v>5</v>
      </c>
      <c r="I2937" s="1" t="s">
        <v>312</v>
      </c>
      <c r="J2937" s="1">
        <v>5.01</v>
      </c>
      <c r="K2937" s="1">
        <v>-29.140993000000002</v>
      </c>
      <c r="L2937" s="1">
        <v>24.367459</v>
      </c>
      <c r="M2937" s="1" t="s">
        <v>69</v>
      </c>
      <c r="N2937" s="1">
        <v>0</v>
      </c>
      <c r="O2937" s="1">
        <v>2.6272389999999999</v>
      </c>
      <c r="P2937" s="1">
        <v>23.381664000000001</v>
      </c>
      <c r="Q2937" s="1">
        <v>126035.32</v>
      </c>
      <c r="R2937" s="1" t="s">
        <v>319</v>
      </c>
      <c r="S2937" s="1" t="s">
        <v>71</v>
      </c>
      <c r="T2937" s="1" t="s">
        <v>72</v>
      </c>
      <c r="U2937" s="1" t="s">
        <v>73</v>
      </c>
      <c r="X2937" s="1" t="s">
        <v>3187</v>
      </c>
      <c r="Z2937" s="1" t="s">
        <v>312</v>
      </c>
      <c r="AJ2937" s="1" t="s">
        <v>76</v>
      </c>
      <c r="AK2937" s="1" t="s">
        <v>3188</v>
      </c>
      <c r="AL2937" s="1">
        <v>10062700</v>
      </c>
      <c r="AM2937" s="1" t="s">
        <v>109</v>
      </c>
      <c r="AN2937" s="1" t="s">
        <v>4722</v>
      </c>
      <c r="AO2937" s="1" t="s">
        <v>4281</v>
      </c>
      <c r="AS2937" s="1">
        <v>1</v>
      </c>
      <c r="AT2937" s="1">
        <v>1</v>
      </c>
      <c r="AU2937" s="1">
        <v>1</v>
      </c>
      <c r="AV2937" s="1">
        <v>1</v>
      </c>
      <c r="AW2937" s="1">
        <v>1</v>
      </c>
      <c r="AX2937" s="1">
        <v>1</v>
      </c>
      <c r="AY2937" s="1">
        <v>1</v>
      </c>
      <c r="AZ2937" s="1">
        <v>1</v>
      </c>
      <c r="BA2937" s="1">
        <v>1</v>
      </c>
      <c r="BB2937" s="1">
        <v>1</v>
      </c>
    </row>
    <row r="2938" spans="1:57" x14ac:dyDescent="0.5">
      <c r="A2938" s="1">
        <v>181</v>
      </c>
      <c r="B2938" s="1" t="s">
        <v>3184</v>
      </c>
      <c r="C2938" s="2">
        <v>43560</v>
      </c>
      <c r="D2938" s="1" t="s">
        <v>3185</v>
      </c>
      <c r="E2938" s="1" t="s">
        <v>3186</v>
      </c>
      <c r="F2938" s="1" t="s">
        <v>127</v>
      </c>
      <c r="G2938" s="1">
        <v>25</v>
      </c>
      <c r="H2938" s="1">
        <v>5</v>
      </c>
      <c r="I2938" s="1" t="s">
        <v>312</v>
      </c>
      <c r="J2938" s="1">
        <v>5.01</v>
      </c>
      <c r="K2938" s="1">
        <v>-29.140993000000002</v>
      </c>
      <c r="L2938" s="1">
        <v>24.367459</v>
      </c>
      <c r="M2938" s="1" t="s">
        <v>69</v>
      </c>
      <c r="N2938" s="1">
        <v>0</v>
      </c>
      <c r="O2938" s="1">
        <v>2.6272389999999999</v>
      </c>
      <c r="P2938" s="1">
        <v>23.381664000000001</v>
      </c>
      <c r="Q2938" s="1">
        <v>126035.32</v>
      </c>
      <c r="R2938" s="1" t="s">
        <v>319</v>
      </c>
      <c r="S2938" s="1" t="s">
        <v>71</v>
      </c>
      <c r="T2938" s="1" t="s">
        <v>72</v>
      </c>
      <c r="U2938" s="1" t="s">
        <v>73</v>
      </c>
      <c r="X2938" s="1" t="s">
        <v>3187</v>
      </c>
      <c r="Z2938" s="1" t="s">
        <v>312</v>
      </c>
      <c r="AJ2938" s="1" t="s">
        <v>76</v>
      </c>
      <c r="AK2938" s="1" t="s">
        <v>3188</v>
      </c>
      <c r="AL2938" s="1">
        <v>10062700</v>
      </c>
      <c r="AM2938" s="1" t="s">
        <v>109</v>
      </c>
      <c r="AN2938" s="1" t="s">
        <v>4722</v>
      </c>
      <c r="AO2938" s="1" t="s">
        <v>4281</v>
      </c>
      <c r="AS2938" s="1">
        <v>1</v>
      </c>
      <c r="AT2938" s="1">
        <v>1</v>
      </c>
      <c r="AU2938" s="1">
        <v>1</v>
      </c>
      <c r="AV2938" s="1">
        <v>1</v>
      </c>
      <c r="AW2938" s="1">
        <v>1</v>
      </c>
      <c r="AX2938" s="1">
        <v>1</v>
      </c>
      <c r="AY2938" s="1">
        <v>1</v>
      </c>
      <c r="AZ2938" s="1">
        <v>1</v>
      </c>
      <c r="BA2938" s="1">
        <v>1</v>
      </c>
      <c r="BB2938" s="1">
        <v>1</v>
      </c>
    </row>
    <row r="2939" spans="1:57" x14ac:dyDescent="0.5">
      <c r="A2939" s="1">
        <v>181</v>
      </c>
      <c r="B2939" s="1" t="s">
        <v>3184</v>
      </c>
      <c r="C2939" s="2">
        <v>43560</v>
      </c>
      <c r="D2939" s="1" t="s">
        <v>3185</v>
      </c>
      <c r="E2939" s="1" t="s">
        <v>3186</v>
      </c>
      <c r="F2939" s="1" t="s">
        <v>67</v>
      </c>
      <c r="G2939" s="1">
        <v>25</v>
      </c>
      <c r="H2939" s="1">
        <v>5</v>
      </c>
      <c r="I2939" s="1" t="s">
        <v>312</v>
      </c>
      <c r="J2939" s="1">
        <v>5.01</v>
      </c>
      <c r="K2939" s="1">
        <v>-29.140993000000002</v>
      </c>
      <c r="L2939" s="1">
        <v>24.367459</v>
      </c>
      <c r="M2939" s="1" t="s">
        <v>69</v>
      </c>
      <c r="N2939" s="1">
        <v>0</v>
      </c>
      <c r="O2939" s="1">
        <v>2.6272389999999999</v>
      </c>
      <c r="P2939" s="1">
        <v>23.381664000000001</v>
      </c>
      <c r="Q2939" s="1">
        <v>126035.32</v>
      </c>
      <c r="R2939" s="1" t="s">
        <v>319</v>
      </c>
      <c r="S2939" s="1" t="s">
        <v>71</v>
      </c>
      <c r="T2939" s="1" t="s">
        <v>72</v>
      </c>
      <c r="U2939" s="1" t="s">
        <v>73</v>
      </c>
      <c r="X2939" s="1" t="s">
        <v>3187</v>
      </c>
      <c r="Z2939" s="1" t="s">
        <v>312</v>
      </c>
      <c r="AJ2939" s="1" t="s">
        <v>76</v>
      </c>
      <c r="AK2939" s="1" t="s">
        <v>3188</v>
      </c>
      <c r="AL2939" s="1">
        <v>10062700</v>
      </c>
      <c r="AM2939" s="1" t="s">
        <v>109</v>
      </c>
      <c r="AN2939" s="1" t="s">
        <v>4722</v>
      </c>
      <c r="AO2939" s="1" t="s">
        <v>4281</v>
      </c>
      <c r="AS2939" s="1">
        <v>1</v>
      </c>
      <c r="AT2939" s="1">
        <v>1</v>
      </c>
      <c r="AU2939" s="1">
        <v>1</v>
      </c>
      <c r="AV2939" s="1">
        <v>1</v>
      </c>
      <c r="AW2939" s="1">
        <v>1</v>
      </c>
      <c r="AX2939" s="1">
        <v>1</v>
      </c>
      <c r="AY2939" s="1">
        <v>1</v>
      </c>
      <c r="AZ2939" s="1">
        <v>1</v>
      </c>
      <c r="BA2939" s="1">
        <v>1</v>
      </c>
      <c r="BB2939" s="1">
        <v>1</v>
      </c>
    </row>
    <row r="2940" spans="1:57" x14ac:dyDescent="0.5">
      <c r="A2940" s="1">
        <v>74</v>
      </c>
      <c r="B2940" s="1" t="s">
        <v>3189</v>
      </c>
      <c r="C2940" s="2">
        <v>43579</v>
      </c>
      <c r="D2940" s="1" t="s">
        <v>3190</v>
      </c>
      <c r="E2940" s="1" t="s">
        <v>3191</v>
      </c>
      <c r="F2940" s="1" t="s">
        <v>98</v>
      </c>
      <c r="G2940" s="1">
        <v>100</v>
      </c>
      <c r="H2940" s="1">
        <v>1</v>
      </c>
      <c r="I2940" s="1" t="s">
        <v>118</v>
      </c>
      <c r="J2940" s="1">
        <v>100</v>
      </c>
      <c r="K2940" s="1">
        <v>-6.4530960000000004</v>
      </c>
      <c r="L2940" s="1">
        <v>34.894539000000002</v>
      </c>
      <c r="M2940" s="1" t="s">
        <v>69</v>
      </c>
      <c r="N2940" s="1">
        <v>0</v>
      </c>
      <c r="O2940" s="1">
        <v>2.6272389999999999</v>
      </c>
      <c r="P2940" s="1">
        <v>23.381664000000001</v>
      </c>
      <c r="Q2940" s="1">
        <v>10000000</v>
      </c>
      <c r="R2940" s="1" t="s">
        <v>90</v>
      </c>
      <c r="S2940" s="1" t="s">
        <v>91</v>
      </c>
      <c r="T2940" s="1" t="s">
        <v>3192</v>
      </c>
      <c r="U2940" s="1" t="s">
        <v>73</v>
      </c>
      <c r="W2940" s="1" t="s">
        <v>121</v>
      </c>
      <c r="X2940" s="1" t="s">
        <v>3193</v>
      </c>
      <c r="Z2940" s="1" t="s">
        <v>118</v>
      </c>
      <c r="AA2940" s="1" t="s">
        <v>123</v>
      </c>
      <c r="AJ2940" s="1" t="s">
        <v>76</v>
      </c>
      <c r="AK2940" s="1" t="s">
        <v>3194</v>
      </c>
      <c r="AL2940" s="1">
        <v>10000000</v>
      </c>
      <c r="AM2940" s="1" t="s">
        <v>78</v>
      </c>
      <c r="AN2940" s="1" t="s">
        <v>4723</v>
      </c>
      <c r="AO2940" s="1" t="s">
        <v>4571</v>
      </c>
      <c r="AP2940" s="1">
        <v>3500000</v>
      </c>
      <c r="AR2940" s="1" t="s">
        <v>3195</v>
      </c>
      <c r="AY2940" s="1">
        <v>1</v>
      </c>
      <c r="AZ2940" s="1">
        <v>1</v>
      </c>
      <c r="BD2940" s="1">
        <v>1</v>
      </c>
      <c r="BE2940" s="1">
        <v>1</v>
      </c>
    </row>
    <row r="2941" spans="1:57" x14ac:dyDescent="0.5">
      <c r="A2941" s="1">
        <v>475</v>
      </c>
      <c r="B2941" s="1" t="s">
        <v>3196</v>
      </c>
      <c r="C2941" s="2">
        <v>43580</v>
      </c>
      <c r="D2941" s="1" t="s">
        <v>3197</v>
      </c>
      <c r="E2941" s="1" t="s">
        <v>3198</v>
      </c>
      <c r="F2941" s="1" t="s">
        <v>129</v>
      </c>
      <c r="G2941" s="1">
        <v>50</v>
      </c>
      <c r="H2941" s="1">
        <v>5</v>
      </c>
      <c r="I2941" s="1" t="s">
        <v>89</v>
      </c>
      <c r="J2941" s="1">
        <v>20</v>
      </c>
      <c r="K2941" s="1">
        <v>6.8808540000000002</v>
      </c>
      <c r="L2941" s="1">
        <v>-1.167594</v>
      </c>
      <c r="M2941" s="1" t="s">
        <v>69</v>
      </c>
      <c r="N2941" s="1">
        <v>0</v>
      </c>
      <c r="O2941" s="1">
        <v>2.6272389999999999</v>
      </c>
      <c r="P2941" s="1">
        <v>23.381664000000001</v>
      </c>
      <c r="Q2941" s="1">
        <v>1942961.9</v>
      </c>
      <c r="R2941" s="1" t="s">
        <v>226</v>
      </c>
      <c r="S2941" s="1" t="s">
        <v>71</v>
      </c>
      <c r="U2941" s="1" t="s">
        <v>182</v>
      </c>
      <c r="W2941" s="1" t="s">
        <v>121</v>
      </c>
      <c r="X2941" s="1" t="s">
        <v>236</v>
      </c>
      <c r="Z2941" s="1" t="s">
        <v>89</v>
      </c>
      <c r="AA2941" s="1" t="s">
        <v>3199</v>
      </c>
      <c r="AJ2941" s="1" t="s">
        <v>76</v>
      </c>
      <c r="AK2941" s="1" t="s">
        <v>3200</v>
      </c>
      <c r="AL2941" s="1">
        <v>19429619</v>
      </c>
      <c r="AN2941" s="1" t="s">
        <v>4724</v>
      </c>
      <c r="AO2941" s="1" t="s">
        <v>4725</v>
      </c>
      <c r="AP2941" s="1">
        <v>1850000</v>
      </c>
      <c r="AS2941" s="1">
        <v>1</v>
      </c>
      <c r="AU2941" s="1">
        <v>1</v>
      </c>
      <c r="AY2941" s="1">
        <v>1</v>
      </c>
      <c r="AZ2941" s="1">
        <v>1</v>
      </c>
      <c r="BD2941" s="1">
        <v>1</v>
      </c>
      <c r="BE2941" s="1">
        <v>1</v>
      </c>
    </row>
    <row r="2942" spans="1:57" x14ac:dyDescent="0.5">
      <c r="A2942" s="1">
        <v>475</v>
      </c>
      <c r="B2942" s="1" t="s">
        <v>3196</v>
      </c>
      <c r="C2942" s="2">
        <v>43580</v>
      </c>
      <c r="D2942" s="1" t="s">
        <v>3197</v>
      </c>
      <c r="E2942" s="1" t="s">
        <v>3198</v>
      </c>
      <c r="F2942" s="1" t="s">
        <v>206</v>
      </c>
      <c r="G2942" s="1">
        <v>50</v>
      </c>
      <c r="H2942" s="1">
        <v>5</v>
      </c>
      <c r="I2942" s="1" t="s">
        <v>89</v>
      </c>
      <c r="J2942" s="1">
        <v>20</v>
      </c>
      <c r="K2942" s="1">
        <v>6.8808540000000002</v>
      </c>
      <c r="L2942" s="1">
        <v>-1.167594</v>
      </c>
      <c r="M2942" s="1" t="s">
        <v>69</v>
      </c>
      <c r="N2942" s="1">
        <v>0</v>
      </c>
      <c r="O2942" s="1">
        <v>2.6272389999999999</v>
      </c>
      <c r="P2942" s="1">
        <v>23.381664000000001</v>
      </c>
      <c r="Q2942" s="1">
        <v>1942961.9</v>
      </c>
      <c r="R2942" s="1" t="s">
        <v>226</v>
      </c>
      <c r="S2942" s="1" t="s">
        <v>71</v>
      </c>
      <c r="U2942" s="1" t="s">
        <v>182</v>
      </c>
      <c r="W2942" s="1" t="s">
        <v>121</v>
      </c>
      <c r="X2942" s="1" t="s">
        <v>236</v>
      </c>
      <c r="Z2942" s="1" t="s">
        <v>89</v>
      </c>
      <c r="AA2942" s="1" t="s">
        <v>3199</v>
      </c>
      <c r="AJ2942" s="1" t="s">
        <v>76</v>
      </c>
      <c r="AK2942" s="1" t="s">
        <v>3200</v>
      </c>
      <c r="AL2942" s="1">
        <v>19429619</v>
      </c>
      <c r="AN2942" s="1" t="s">
        <v>4724</v>
      </c>
      <c r="AO2942" s="1" t="s">
        <v>4725</v>
      </c>
      <c r="AP2942" s="1">
        <v>1850000</v>
      </c>
      <c r="AS2942" s="1">
        <v>1</v>
      </c>
      <c r="AU2942" s="1">
        <v>1</v>
      </c>
      <c r="AY2942" s="1">
        <v>1</v>
      </c>
      <c r="AZ2942" s="1">
        <v>1</v>
      </c>
      <c r="BD2942" s="1">
        <v>1</v>
      </c>
      <c r="BE2942" s="1">
        <v>1</v>
      </c>
    </row>
    <row r="2943" spans="1:57" x14ac:dyDescent="0.5">
      <c r="A2943" s="1">
        <v>475</v>
      </c>
      <c r="B2943" s="1" t="s">
        <v>3196</v>
      </c>
      <c r="C2943" s="2">
        <v>43580</v>
      </c>
      <c r="D2943" s="1" t="s">
        <v>3197</v>
      </c>
      <c r="E2943" s="1" t="s">
        <v>3198</v>
      </c>
      <c r="F2943" s="1" t="s">
        <v>129</v>
      </c>
      <c r="G2943" s="1">
        <v>50</v>
      </c>
      <c r="H2943" s="1">
        <v>5</v>
      </c>
      <c r="I2943" s="1" t="s">
        <v>139</v>
      </c>
      <c r="J2943" s="1">
        <v>20</v>
      </c>
      <c r="K2943" s="1">
        <v>9.1449999999999996</v>
      </c>
      <c r="L2943" s="1">
        <v>40.489674000000001</v>
      </c>
      <c r="M2943" s="1" t="s">
        <v>69</v>
      </c>
      <c r="N2943" s="1">
        <v>0</v>
      </c>
      <c r="O2943" s="1">
        <v>2.6272389999999999</v>
      </c>
      <c r="P2943" s="1">
        <v>23.381664000000001</v>
      </c>
      <c r="Q2943" s="1">
        <v>1942961.9</v>
      </c>
      <c r="R2943" s="1" t="s">
        <v>226</v>
      </c>
      <c r="S2943" s="1" t="s">
        <v>71</v>
      </c>
      <c r="U2943" s="1" t="s">
        <v>182</v>
      </c>
      <c r="W2943" s="1" t="s">
        <v>121</v>
      </c>
      <c r="X2943" s="1" t="s">
        <v>236</v>
      </c>
      <c r="Z2943" s="1" t="s">
        <v>139</v>
      </c>
      <c r="AA2943" s="1" t="s">
        <v>3199</v>
      </c>
      <c r="AJ2943" s="1" t="s">
        <v>76</v>
      </c>
      <c r="AK2943" s="1" t="s">
        <v>3200</v>
      </c>
      <c r="AL2943" s="1">
        <v>19429619</v>
      </c>
      <c r="AN2943" s="1" t="s">
        <v>4724</v>
      </c>
      <c r="AO2943" s="1" t="s">
        <v>4725</v>
      </c>
      <c r="AP2943" s="1">
        <v>1850000</v>
      </c>
      <c r="AS2943" s="1">
        <v>1</v>
      </c>
      <c r="AU2943" s="1">
        <v>1</v>
      </c>
      <c r="AY2943" s="1">
        <v>1</v>
      </c>
      <c r="AZ2943" s="1">
        <v>1</v>
      </c>
      <c r="BD2943" s="1">
        <v>1</v>
      </c>
      <c r="BE2943" s="1">
        <v>1</v>
      </c>
    </row>
    <row r="2944" spans="1:57" x14ac:dyDescent="0.5">
      <c r="A2944" s="1">
        <v>475</v>
      </c>
      <c r="B2944" s="1" t="s">
        <v>3196</v>
      </c>
      <c r="C2944" s="2">
        <v>43580</v>
      </c>
      <c r="D2944" s="1" t="s">
        <v>3197</v>
      </c>
      <c r="E2944" s="1" t="s">
        <v>3198</v>
      </c>
      <c r="F2944" s="1" t="s">
        <v>206</v>
      </c>
      <c r="G2944" s="1">
        <v>50</v>
      </c>
      <c r="H2944" s="1">
        <v>5</v>
      </c>
      <c r="I2944" s="1" t="s">
        <v>139</v>
      </c>
      <c r="J2944" s="1">
        <v>20</v>
      </c>
      <c r="K2944" s="1">
        <v>9.1449999999999996</v>
      </c>
      <c r="L2944" s="1">
        <v>40.489674000000001</v>
      </c>
      <c r="M2944" s="1" t="s">
        <v>69</v>
      </c>
      <c r="N2944" s="1">
        <v>0</v>
      </c>
      <c r="O2944" s="1">
        <v>2.6272389999999999</v>
      </c>
      <c r="P2944" s="1">
        <v>23.381664000000001</v>
      </c>
      <c r="Q2944" s="1">
        <v>1942961.9</v>
      </c>
      <c r="R2944" s="1" t="s">
        <v>226</v>
      </c>
      <c r="S2944" s="1" t="s">
        <v>71</v>
      </c>
      <c r="U2944" s="1" t="s">
        <v>182</v>
      </c>
      <c r="W2944" s="1" t="s">
        <v>121</v>
      </c>
      <c r="X2944" s="1" t="s">
        <v>236</v>
      </c>
      <c r="Z2944" s="1" t="s">
        <v>139</v>
      </c>
      <c r="AA2944" s="1" t="s">
        <v>3199</v>
      </c>
      <c r="AJ2944" s="1" t="s">
        <v>76</v>
      </c>
      <c r="AK2944" s="1" t="s">
        <v>3200</v>
      </c>
      <c r="AL2944" s="1">
        <v>19429619</v>
      </c>
      <c r="AN2944" s="1" t="s">
        <v>4724</v>
      </c>
      <c r="AO2944" s="1" t="s">
        <v>4725</v>
      </c>
      <c r="AP2944" s="1">
        <v>1850000</v>
      </c>
      <c r="AS2944" s="1">
        <v>1</v>
      </c>
      <c r="AU2944" s="1">
        <v>1</v>
      </c>
      <c r="AY2944" s="1">
        <v>1</v>
      </c>
      <c r="AZ2944" s="1">
        <v>1</v>
      </c>
      <c r="BD2944" s="1">
        <v>1</v>
      </c>
      <c r="BE2944" s="1">
        <v>1</v>
      </c>
    </row>
    <row r="2945" spans="1:64" x14ac:dyDescent="0.5">
      <c r="A2945" s="1">
        <v>475</v>
      </c>
      <c r="B2945" s="1" t="s">
        <v>3196</v>
      </c>
      <c r="C2945" s="2">
        <v>43580</v>
      </c>
      <c r="D2945" s="1" t="s">
        <v>3197</v>
      </c>
      <c r="E2945" s="1" t="s">
        <v>3198</v>
      </c>
      <c r="F2945" s="1" t="s">
        <v>129</v>
      </c>
      <c r="G2945" s="1">
        <v>50</v>
      </c>
      <c r="H2945" s="1">
        <v>5</v>
      </c>
      <c r="I2945" s="1" t="s">
        <v>426</v>
      </c>
      <c r="J2945" s="1">
        <v>20</v>
      </c>
      <c r="K2945" s="1">
        <v>23.684994</v>
      </c>
      <c r="L2945" s="1">
        <v>90.356330999999997</v>
      </c>
      <c r="M2945" s="1" t="s">
        <v>114</v>
      </c>
      <c r="N2945" s="1">
        <v>0</v>
      </c>
      <c r="O2945" s="1">
        <v>25.384855999999999</v>
      </c>
      <c r="P2945" s="1">
        <v>68.458809000000002</v>
      </c>
      <c r="Q2945" s="1">
        <v>1942961.9</v>
      </c>
      <c r="R2945" s="1" t="s">
        <v>226</v>
      </c>
      <c r="S2945" s="1" t="s">
        <v>71</v>
      </c>
      <c r="U2945" s="1" t="s">
        <v>182</v>
      </c>
      <c r="W2945" s="1" t="s">
        <v>121</v>
      </c>
      <c r="X2945" s="1" t="s">
        <v>236</v>
      </c>
      <c r="Z2945" s="1" t="s">
        <v>426</v>
      </c>
      <c r="AA2945" s="1" t="s">
        <v>3199</v>
      </c>
      <c r="AJ2945" s="1" t="s">
        <v>76</v>
      </c>
      <c r="AK2945" s="1" t="s">
        <v>3200</v>
      </c>
      <c r="AL2945" s="1">
        <v>19429619</v>
      </c>
      <c r="AN2945" s="1" t="s">
        <v>4724</v>
      </c>
      <c r="AO2945" s="1" t="s">
        <v>4725</v>
      </c>
      <c r="AP2945" s="1">
        <v>1850000</v>
      </c>
      <c r="AS2945" s="1">
        <v>1</v>
      </c>
      <c r="AU2945" s="1">
        <v>1</v>
      </c>
      <c r="AY2945" s="1">
        <v>1</v>
      </c>
      <c r="AZ2945" s="1">
        <v>1</v>
      </c>
      <c r="BD2945" s="1">
        <v>1</v>
      </c>
      <c r="BE2945" s="1">
        <v>1</v>
      </c>
    </row>
    <row r="2946" spans="1:64" x14ac:dyDescent="0.5">
      <c r="A2946" s="1">
        <v>475</v>
      </c>
      <c r="B2946" s="1" t="s">
        <v>3196</v>
      </c>
      <c r="C2946" s="2">
        <v>43580</v>
      </c>
      <c r="D2946" s="1" t="s">
        <v>3197</v>
      </c>
      <c r="E2946" s="1" t="s">
        <v>3198</v>
      </c>
      <c r="F2946" s="1" t="s">
        <v>206</v>
      </c>
      <c r="G2946" s="1">
        <v>50</v>
      </c>
      <c r="H2946" s="1">
        <v>5</v>
      </c>
      <c r="I2946" s="1" t="s">
        <v>426</v>
      </c>
      <c r="J2946" s="1">
        <v>20</v>
      </c>
      <c r="K2946" s="1">
        <v>23.684994</v>
      </c>
      <c r="L2946" s="1">
        <v>90.356330999999997</v>
      </c>
      <c r="M2946" s="1" t="s">
        <v>114</v>
      </c>
      <c r="N2946" s="1">
        <v>0</v>
      </c>
      <c r="O2946" s="1">
        <v>25.384855999999999</v>
      </c>
      <c r="P2946" s="1">
        <v>68.458809000000002</v>
      </c>
      <c r="Q2946" s="1">
        <v>1942961.9</v>
      </c>
      <c r="R2946" s="1" t="s">
        <v>226</v>
      </c>
      <c r="S2946" s="1" t="s">
        <v>71</v>
      </c>
      <c r="U2946" s="1" t="s">
        <v>182</v>
      </c>
      <c r="W2946" s="1" t="s">
        <v>121</v>
      </c>
      <c r="X2946" s="1" t="s">
        <v>236</v>
      </c>
      <c r="Z2946" s="1" t="s">
        <v>426</v>
      </c>
      <c r="AA2946" s="1" t="s">
        <v>3199</v>
      </c>
      <c r="AJ2946" s="1" t="s">
        <v>76</v>
      </c>
      <c r="AK2946" s="1" t="s">
        <v>3200</v>
      </c>
      <c r="AL2946" s="1">
        <v>19429619</v>
      </c>
      <c r="AN2946" s="1" t="s">
        <v>4724</v>
      </c>
      <c r="AO2946" s="1" t="s">
        <v>4725</v>
      </c>
      <c r="AP2946" s="1">
        <v>1850000</v>
      </c>
      <c r="AS2946" s="1">
        <v>1</v>
      </c>
      <c r="AU2946" s="1">
        <v>1</v>
      </c>
      <c r="AY2946" s="1">
        <v>1</v>
      </c>
      <c r="AZ2946" s="1">
        <v>1</v>
      </c>
      <c r="BD2946" s="1">
        <v>1</v>
      </c>
      <c r="BE2946" s="1">
        <v>1</v>
      </c>
    </row>
    <row r="2947" spans="1:64" x14ac:dyDescent="0.5">
      <c r="A2947" s="1">
        <v>475</v>
      </c>
      <c r="B2947" s="1" t="s">
        <v>3196</v>
      </c>
      <c r="C2947" s="2">
        <v>43580</v>
      </c>
      <c r="D2947" s="1" t="s">
        <v>3197</v>
      </c>
      <c r="E2947" s="1" t="s">
        <v>3198</v>
      </c>
      <c r="F2947" s="1" t="s">
        <v>129</v>
      </c>
      <c r="G2947" s="1">
        <v>50</v>
      </c>
      <c r="H2947" s="1">
        <v>5</v>
      </c>
      <c r="I2947" s="1" t="s">
        <v>156</v>
      </c>
      <c r="J2947" s="1">
        <v>20</v>
      </c>
      <c r="K2947" s="1">
        <v>17.570692000000001</v>
      </c>
      <c r="L2947" s="1">
        <v>-3.9961660000000001</v>
      </c>
      <c r="M2947" s="1" t="s">
        <v>69</v>
      </c>
      <c r="N2947" s="1">
        <v>0</v>
      </c>
      <c r="O2947" s="1">
        <v>2.6272389999999999</v>
      </c>
      <c r="P2947" s="1">
        <v>23.381664000000001</v>
      </c>
      <c r="Q2947" s="1">
        <v>1942961.9</v>
      </c>
      <c r="R2947" s="1" t="s">
        <v>226</v>
      </c>
      <c r="S2947" s="1" t="s">
        <v>71</v>
      </c>
      <c r="U2947" s="1" t="s">
        <v>182</v>
      </c>
      <c r="W2947" s="1" t="s">
        <v>121</v>
      </c>
      <c r="X2947" s="1" t="s">
        <v>236</v>
      </c>
      <c r="Z2947" s="1" t="s">
        <v>156</v>
      </c>
      <c r="AA2947" s="1" t="s">
        <v>3199</v>
      </c>
      <c r="AJ2947" s="1" t="s">
        <v>76</v>
      </c>
      <c r="AK2947" s="1" t="s">
        <v>3200</v>
      </c>
      <c r="AL2947" s="1">
        <v>19429619</v>
      </c>
      <c r="AN2947" s="1" t="s">
        <v>4724</v>
      </c>
      <c r="AO2947" s="1" t="s">
        <v>4725</v>
      </c>
      <c r="AP2947" s="1">
        <v>1850000</v>
      </c>
      <c r="AS2947" s="1">
        <v>1</v>
      </c>
      <c r="AU2947" s="1">
        <v>1</v>
      </c>
      <c r="AY2947" s="1">
        <v>1</v>
      </c>
      <c r="AZ2947" s="1">
        <v>1</v>
      </c>
      <c r="BD2947" s="1">
        <v>1</v>
      </c>
      <c r="BE2947" s="1">
        <v>1</v>
      </c>
    </row>
    <row r="2948" spans="1:64" x14ac:dyDescent="0.5">
      <c r="A2948" s="1">
        <v>475</v>
      </c>
      <c r="B2948" s="1" t="s">
        <v>3196</v>
      </c>
      <c r="C2948" s="2">
        <v>43580</v>
      </c>
      <c r="D2948" s="1" t="s">
        <v>3197</v>
      </c>
      <c r="E2948" s="1" t="s">
        <v>3198</v>
      </c>
      <c r="F2948" s="1" t="s">
        <v>206</v>
      </c>
      <c r="G2948" s="1">
        <v>50</v>
      </c>
      <c r="H2948" s="1">
        <v>5</v>
      </c>
      <c r="I2948" s="1" t="s">
        <v>156</v>
      </c>
      <c r="J2948" s="1">
        <v>20</v>
      </c>
      <c r="K2948" s="1">
        <v>17.570692000000001</v>
      </c>
      <c r="L2948" s="1">
        <v>-3.9961660000000001</v>
      </c>
      <c r="M2948" s="1" t="s">
        <v>69</v>
      </c>
      <c r="N2948" s="1">
        <v>0</v>
      </c>
      <c r="O2948" s="1">
        <v>2.6272389999999999</v>
      </c>
      <c r="P2948" s="1">
        <v>23.381664000000001</v>
      </c>
      <c r="Q2948" s="1">
        <v>1942961.9</v>
      </c>
      <c r="R2948" s="1" t="s">
        <v>226</v>
      </c>
      <c r="S2948" s="1" t="s">
        <v>71</v>
      </c>
      <c r="U2948" s="1" t="s">
        <v>182</v>
      </c>
      <c r="W2948" s="1" t="s">
        <v>121</v>
      </c>
      <c r="X2948" s="1" t="s">
        <v>236</v>
      </c>
      <c r="Z2948" s="1" t="s">
        <v>156</v>
      </c>
      <c r="AA2948" s="1" t="s">
        <v>3199</v>
      </c>
      <c r="AJ2948" s="1" t="s">
        <v>76</v>
      </c>
      <c r="AK2948" s="1" t="s">
        <v>3200</v>
      </c>
      <c r="AL2948" s="1">
        <v>19429619</v>
      </c>
      <c r="AN2948" s="1" t="s">
        <v>4724</v>
      </c>
      <c r="AO2948" s="1" t="s">
        <v>4725</v>
      </c>
      <c r="AP2948" s="1">
        <v>1850000</v>
      </c>
      <c r="AS2948" s="1">
        <v>1</v>
      </c>
      <c r="AU2948" s="1">
        <v>1</v>
      </c>
      <c r="AY2948" s="1">
        <v>1</v>
      </c>
      <c r="AZ2948" s="1">
        <v>1</v>
      </c>
      <c r="BD2948" s="1">
        <v>1</v>
      </c>
      <c r="BE2948" s="1">
        <v>1</v>
      </c>
    </row>
    <row r="2949" spans="1:64" x14ac:dyDescent="0.5">
      <c r="A2949" s="1">
        <v>475</v>
      </c>
      <c r="B2949" s="1" t="s">
        <v>3196</v>
      </c>
      <c r="C2949" s="2">
        <v>43580</v>
      </c>
      <c r="D2949" s="1" t="s">
        <v>3197</v>
      </c>
      <c r="E2949" s="1" t="s">
        <v>3198</v>
      </c>
      <c r="F2949" s="1" t="s">
        <v>129</v>
      </c>
      <c r="G2949" s="1">
        <v>50</v>
      </c>
      <c r="H2949" s="1">
        <v>5</v>
      </c>
      <c r="I2949" s="1" t="s">
        <v>154</v>
      </c>
      <c r="J2949" s="1">
        <v>20</v>
      </c>
      <c r="K2949" s="1">
        <v>-19.166689999999999</v>
      </c>
      <c r="L2949" s="1">
        <v>29.516362000000001</v>
      </c>
      <c r="M2949" s="1" t="s">
        <v>69</v>
      </c>
      <c r="N2949" s="1">
        <v>0</v>
      </c>
      <c r="O2949" s="1">
        <v>2.6272389999999999</v>
      </c>
      <c r="P2949" s="1">
        <v>23.381664000000001</v>
      </c>
      <c r="Q2949" s="1">
        <v>1942961.9</v>
      </c>
      <c r="R2949" s="1" t="s">
        <v>226</v>
      </c>
      <c r="S2949" s="1" t="s">
        <v>71</v>
      </c>
      <c r="U2949" s="1" t="s">
        <v>182</v>
      </c>
      <c r="W2949" s="1" t="s">
        <v>121</v>
      </c>
      <c r="X2949" s="1" t="s">
        <v>236</v>
      </c>
      <c r="Z2949" s="1" t="s">
        <v>154</v>
      </c>
      <c r="AA2949" s="1" t="s">
        <v>3199</v>
      </c>
      <c r="AJ2949" s="1" t="s">
        <v>76</v>
      </c>
      <c r="AK2949" s="1" t="s">
        <v>3200</v>
      </c>
      <c r="AL2949" s="1">
        <v>19429619</v>
      </c>
      <c r="AN2949" s="1" t="s">
        <v>4724</v>
      </c>
      <c r="AO2949" s="1" t="s">
        <v>4725</v>
      </c>
      <c r="AP2949" s="1">
        <v>1850000</v>
      </c>
      <c r="AS2949" s="1">
        <v>1</v>
      </c>
      <c r="AU2949" s="1">
        <v>1</v>
      </c>
      <c r="AY2949" s="1">
        <v>1</v>
      </c>
      <c r="AZ2949" s="1">
        <v>1</v>
      </c>
      <c r="BD2949" s="1">
        <v>1</v>
      </c>
      <c r="BE2949" s="1">
        <v>1</v>
      </c>
    </row>
    <row r="2950" spans="1:64" x14ac:dyDescent="0.5">
      <c r="A2950" s="1">
        <v>475</v>
      </c>
      <c r="B2950" s="1" t="s">
        <v>3196</v>
      </c>
      <c r="C2950" s="2">
        <v>43580</v>
      </c>
      <c r="D2950" s="1" t="s">
        <v>3197</v>
      </c>
      <c r="E2950" s="1" t="s">
        <v>3198</v>
      </c>
      <c r="F2950" s="1" t="s">
        <v>206</v>
      </c>
      <c r="G2950" s="1">
        <v>50</v>
      </c>
      <c r="H2950" s="1">
        <v>5</v>
      </c>
      <c r="I2950" s="1" t="s">
        <v>154</v>
      </c>
      <c r="J2950" s="1">
        <v>20</v>
      </c>
      <c r="K2950" s="1">
        <v>-19.166689999999999</v>
      </c>
      <c r="L2950" s="1">
        <v>29.516362000000001</v>
      </c>
      <c r="M2950" s="1" t="s">
        <v>69</v>
      </c>
      <c r="N2950" s="1">
        <v>0</v>
      </c>
      <c r="O2950" s="1">
        <v>2.6272389999999999</v>
      </c>
      <c r="P2950" s="1">
        <v>23.381664000000001</v>
      </c>
      <c r="Q2950" s="1">
        <v>1942961.9</v>
      </c>
      <c r="R2950" s="1" t="s">
        <v>226</v>
      </c>
      <c r="S2950" s="1" t="s">
        <v>71</v>
      </c>
      <c r="U2950" s="1" t="s">
        <v>182</v>
      </c>
      <c r="W2950" s="1" t="s">
        <v>121</v>
      </c>
      <c r="X2950" s="1" t="s">
        <v>236</v>
      </c>
      <c r="Z2950" s="1" t="s">
        <v>154</v>
      </c>
      <c r="AA2950" s="1" t="s">
        <v>3199</v>
      </c>
      <c r="AJ2950" s="1" t="s">
        <v>76</v>
      </c>
      <c r="AK2950" s="1" t="s">
        <v>3200</v>
      </c>
      <c r="AL2950" s="1">
        <v>19429619</v>
      </c>
      <c r="AN2950" s="1" t="s">
        <v>4724</v>
      </c>
      <c r="AO2950" s="1" t="s">
        <v>4725</v>
      </c>
      <c r="AP2950" s="1">
        <v>1850000</v>
      </c>
      <c r="AS2950" s="1">
        <v>1</v>
      </c>
      <c r="AU2950" s="1">
        <v>1</v>
      </c>
      <c r="AY2950" s="1">
        <v>1</v>
      </c>
      <c r="AZ2950" s="1">
        <v>1</v>
      </c>
      <c r="BD2950" s="1">
        <v>1</v>
      </c>
      <c r="BE2950" s="1">
        <v>1</v>
      </c>
    </row>
    <row r="2951" spans="1:64" x14ac:dyDescent="0.5">
      <c r="A2951" s="1">
        <v>356</v>
      </c>
      <c r="B2951" s="1" t="s">
        <v>3201</v>
      </c>
      <c r="C2951" s="2">
        <v>43579</v>
      </c>
      <c r="D2951" s="1" t="s">
        <v>3202</v>
      </c>
      <c r="E2951" s="1" t="s">
        <v>3203</v>
      </c>
      <c r="F2951" s="1" t="s">
        <v>128</v>
      </c>
      <c r="G2951" s="1">
        <v>25</v>
      </c>
      <c r="H2951" s="1">
        <v>1</v>
      </c>
      <c r="I2951" s="1" t="s">
        <v>952</v>
      </c>
      <c r="J2951" s="1">
        <v>100</v>
      </c>
      <c r="K2951" s="1">
        <v>15.605589</v>
      </c>
      <c r="L2951" s="1">
        <v>-90.390001999999996</v>
      </c>
      <c r="M2951" s="1" t="s">
        <v>308</v>
      </c>
      <c r="N2951" s="1">
        <v>0</v>
      </c>
      <c r="O2951" s="1">
        <v>13.923406</v>
      </c>
      <c r="P2951" s="1">
        <v>-86.952798999999999</v>
      </c>
      <c r="Q2951" s="1">
        <v>2575000</v>
      </c>
      <c r="R2951" s="1" t="s">
        <v>3204</v>
      </c>
      <c r="S2951" s="1" t="s">
        <v>71</v>
      </c>
      <c r="T2951" s="1" t="s">
        <v>3205</v>
      </c>
      <c r="U2951" s="1" t="s">
        <v>3206</v>
      </c>
      <c r="W2951" s="1" t="s">
        <v>210</v>
      </c>
      <c r="X2951" s="1" t="s">
        <v>3207</v>
      </c>
      <c r="Y2951" s="1" t="s">
        <v>3208</v>
      </c>
      <c r="Z2951" s="1" t="s">
        <v>952</v>
      </c>
      <c r="AA2951" s="1" t="s">
        <v>3209</v>
      </c>
      <c r="AE2951" s="1" t="s">
        <v>1218</v>
      </c>
      <c r="AH2951" s="1" t="s">
        <v>1350</v>
      </c>
      <c r="AI2951" s="1" t="s">
        <v>3210</v>
      </c>
      <c r="AJ2951" s="1" t="s">
        <v>76</v>
      </c>
      <c r="AK2951" s="1" t="s">
        <v>3211</v>
      </c>
      <c r="AL2951" s="1">
        <v>10300000</v>
      </c>
      <c r="AM2951" s="1" t="s">
        <v>78</v>
      </c>
      <c r="AN2951" s="1" t="s">
        <v>4726</v>
      </c>
      <c r="AO2951" s="1" t="s">
        <v>4727</v>
      </c>
      <c r="AP2951" s="1">
        <v>1600000</v>
      </c>
      <c r="AQ2951" s="1">
        <v>1800000</v>
      </c>
      <c r="AR2951" s="1" t="s">
        <v>3212</v>
      </c>
      <c r="AS2951" s="1">
        <v>1</v>
      </c>
      <c r="AU2951" s="1">
        <v>1</v>
      </c>
      <c r="AV2951" s="1">
        <v>1</v>
      </c>
      <c r="AW2951" s="1">
        <v>1</v>
      </c>
      <c r="AX2951" s="1">
        <v>1</v>
      </c>
      <c r="AY2951" s="1">
        <v>1</v>
      </c>
      <c r="AZ2951" s="1">
        <v>1</v>
      </c>
      <c r="BE2951" s="1">
        <v>1</v>
      </c>
      <c r="BJ2951" s="1" t="s">
        <v>3213</v>
      </c>
      <c r="BL2951" s="1" t="s">
        <v>3214</v>
      </c>
    </row>
    <row r="2952" spans="1:64" x14ac:dyDescent="0.5">
      <c r="A2952" s="1">
        <v>356</v>
      </c>
      <c r="B2952" s="1" t="s">
        <v>3201</v>
      </c>
      <c r="C2952" s="2">
        <v>43579</v>
      </c>
      <c r="D2952" s="1" t="s">
        <v>3202</v>
      </c>
      <c r="E2952" s="1" t="s">
        <v>3203</v>
      </c>
      <c r="F2952" s="1" t="s">
        <v>127</v>
      </c>
      <c r="G2952" s="1">
        <v>25</v>
      </c>
      <c r="H2952" s="1">
        <v>1</v>
      </c>
      <c r="I2952" s="1" t="s">
        <v>952</v>
      </c>
      <c r="J2952" s="1">
        <v>100</v>
      </c>
      <c r="K2952" s="1">
        <v>15.605589</v>
      </c>
      <c r="L2952" s="1">
        <v>-90.390001999999996</v>
      </c>
      <c r="M2952" s="1" t="s">
        <v>308</v>
      </c>
      <c r="N2952" s="1">
        <v>0</v>
      </c>
      <c r="O2952" s="1">
        <v>13.923406</v>
      </c>
      <c r="P2952" s="1">
        <v>-86.952798999999999</v>
      </c>
      <c r="Q2952" s="1">
        <v>2575000</v>
      </c>
      <c r="R2952" s="1" t="s">
        <v>3204</v>
      </c>
      <c r="S2952" s="1" t="s">
        <v>71</v>
      </c>
      <c r="T2952" s="1" t="s">
        <v>3205</v>
      </c>
      <c r="U2952" s="1" t="s">
        <v>3206</v>
      </c>
      <c r="W2952" s="1" t="s">
        <v>210</v>
      </c>
      <c r="X2952" s="1" t="s">
        <v>3207</v>
      </c>
      <c r="Y2952" s="1" t="s">
        <v>3208</v>
      </c>
      <c r="Z2952" s="1" t="s">
        <v>952</v>
      </c>
      <c r="AA2952" s="1" t="s">
        <v>3209</v>
      </c>
      <c r="AE2952" s="1" t="s">
        <v>1218</v>
      </c>
      <c r="AH2952" s="1" t="s">
        <v>1350</v>
      </c>
      <c r="AI2952" s="1" t="s">
        <v>3210</v>
      </c>
      <c r="AJ2952" s="1" t="s">
        <v>76</v>
      </c>
      <c r="AK2952" s="1" t="s">
        <v>3211</v>
      </c>
      <c r="AL2952" s="1">
        <v>10300000</v>
      </c>
      <c r="AM2952" s="1" t="s">
        <v>78</v>
      </c>
      <c r="AN2952" s="1" t="s">
        <v>4726</v>
      </c>
      <c r="AO2952" s="1" t="s">
        <v>4727</v>
      </c>
      <c r="AP2952" s="1">
        <v>1600000</v>
      </c>
      <c r="AQ2952" s="1">
        <v>1800000</v>
      </c>
      <c r="AR2952" s="1" t="s">
        <v>3212</v>
      </c>
      <c r="AS2952" s="1">
        <v>1</v>
      </c>
      <c r="AU2952" s="1">
        <v>1</v>
      </c>
      <c r="AV2952" s="1">
        <v>1</v>
      </c>
      <c r="AW2952" s="1">
        <v>1</v>
      </c>
      <c r="AX2952" s="1">
        <v>1</v>
      </c>
      <c r="AY2952" s="1">
        <v>1</v>
      </c>
      <c r="AZ2952" s="1">
        <v>1</v>
      </c>
      <c r="BE2952" s="1">
        <v>1</v>
      </c>
      <c r="BJ2952" s="1" t="s">
        <v>3213</v>
      </c>
      <c r="BL2952" s="1" t="s">
        <v>3214</v>
      </c>
    </row>
    <row r="2953" spans="1:64" x14ac:dyDescent="0.5">
      <c r="A2953" s="1">
        <v>356</v>
      </c>
      <c r="B2953" s="1" t="s">
        <v>3201</v>
      </c>
      <c r="C2953" s="2">
        <v>43579</v>
      </c>
      <c r="D2953" s="1" t="s">
        <v>3202</v>
      </c>
      <c r="E2953" s="1" t="s">
        <v>3203</v>
      </c>
      <c r="F2953" s="1" t="s">
        <v>129</v>
      </c>
      <c r="G2953" s="1">
        <v>50</v>
      </c>
      <c r="H2953" s="1">
        <v>1</v>
      </c>
      <c r="I2953" s="1" t="s">
        <v>952</v>
      </c>
      <c r="J2953" s="1">
        <v>100</v>
      </c>
      <c r="K2953" s="1">
        <v>15.605589</v>
      </c>
      <c r="L2953" s="1">
        <v>-90.390001999999996</v>
      </c>
      <c r="M2953" s="1" t="s">
        <v>308</v>
      </c>
      <c r="N2953" s="1">
        <v>0</v>
      </c>
      <c r="O2953" s="1">
        <v>13.923406</v>
      </c>
      <c r="P2953" s="1">
        <v>-86.952798999999999</v>
      </c>
      <c r="Q2953" s="1">
        <v>5150000</v>
      </c>
      <c r="R2953" s="1" t="s">
        <v>3204</v>
      </c>
      <c r="S2953" s="1" t="s">
        <v>71</v>
      </c>
      <c r="T2953" s="1" t="s">
        <v>3205</v>
      </c>
      <c r="U2953" s="1" t="s">
        <v>3206</v>
      </c>
      <c r="W2953" s="1" t="s">
        <v>210</v>
      </c>
      <c r="X2953" s="1" t="s">
        <v>3207</v>
      </c>
      <c r="Y2953" s="1" t="s">
        <v>3208</v>
      </c>
      <c r="Z2953" s="1" t="s">
        <v>952</v>
      </c>
      <c r="AA2953" s="1" t="s">
        <v>3209</v>
      </c>
      <c r="AE2953" s="1" t="s">
        <v>1218</v>
      </c>
      <c r="AH2953" s="1" t="s">
        <v>1350</v>
      </c>
      <c r="AI2953" s="1" t="s">
        <v>3210</v>
      </c>
      <c r="AJ2953" s="1" t="s">
        <v>76</v>
      </c>
      <c r="AK2953" s="1" t="s">
        <v>3211</v>
      </c>
      <c r="AL2953" s="1">
        <v>10300000</v>
      </c>
      <c r="AM2953" s="1" t="s">
        <v>78</v>
      </c>
      <c r="AN2953" s="1" t="s">
        <v>4726</v>
      </c>
      <c r="AO2953" s="1" t="s">
        <v>4727</v>
      </c>
      <c r="AP2953" s="1">
        <v>1600000</v>
      </c>
      <c r="AQ2953" s="1">
        <v>1800000</v>
      </c>
      <c r="AR2953" s="1" t="s">
        <v>3212</v>
      </c>
      <c r="AS2953" s="1">
        <v>1</v>
      </c>
      <c r="AU2953" s="1">
        <v>1</v>
      </c>
      <c r="AV2953" s="1">
        <v>1</v>
      </c>
      <c r="AW2953" s="1">
        <v>1</v>
      </c>
      <c r="AX2953" s="1">
        <v>1</v>
      </c>
      <c r="AY2953" s="1">
        <v>1</v>
      </c>
      <c r="AZ2953" s="1">
        <v>1</v>
      </c>
      <c r="BE2953" s="1">
        <v>1</v>
      </c>
      <c r="BJ2953" s="1" t="s">
        <v>3213</v>
      </c>
      <c r="BL2953" s="1" t="s">
        <v>3214</v>
      </c>
    </row>
    <row r="2954" spans="1:64" x14ac:dyDescent="0.5">
      <c r="A2954" s="1">
        <v>155</v>
      </c>
      <c r="B2954" s="1" t="s">
        <v>3215</v>
      </c>
      <c r="C2954" s="2">
        <v>43371</v>
      </c>
      <c r="D2954" s="1" t="s">
        <v>3216</v>
      </c>
      <c r="E2954" s="1" t="s">
        <v>3217</v>
      </c>
      <c r="F2954" s="1" t="s">
        <v>128</v>
      </c>
      <c r="G2954" s="1">
        <v>33</v>
      </c>
      <c r="H2954" s="1">
        <v>13</v>
      </c>
      <c r="I2954" s="1" t="s">
        <v>153</v>
      </c>
      <c r="J2954" s="1">
        <v>3.8</v>
      </c>
      <c r="K2954" s="1">
        <v>-14.311909999999999</v>
      </c>
      <c r="L2954" s="1">
        <v>28.23479</v>
      </c>
      <c r="M2954" s="1" t="s">
        <v>69</v>
      </c>
      <c r="N2954" s="1">
        <v>0</v>
      </c>
      <c r="O2954" s="1">
        <v>2.6272389999999999</v>
      </c>
      <c r="P2954" s="1">
        <v>23.381664000000001</v>
      </c>
      <c r="Q2954" s="1">
        <v>514140</v>
      </c>
      <c r="R2954" s="1" t="s">
        <v>90</v>
      </c>
      <c r="S2954" s="1" t="s">
        <v>91</v>
      </c>
      <c r="T2954" s="1" t="s">
        <v>104</v>
      </c>
      <c r="U2954" s="1" t="s">
        <v>105</v>
      </c>
      <c r="X2954" s="1" t="s">
        <v>3218</v>
      </c>
      <c r="Z2954" s="1" t="s">
        <v>153</v>
      </c>
      <c r="AA2954" s="1" t="s">
        <v>3219</v>
      </c>
      <c r="AJ2954" s="1" t="s">
        <v>76</v>
      </c>
      <c r="AK2954" s="1" t="s">
        <v>3220</v>
      </c>
      <c r="AL2954" s="1">
        <v>41000000</v>
      </c>
      <c r="AM2954" s="1" t="s">
        <v>109</v>
      </c>
      <c r="AN2954" s="1" t="s">
        <v>4292</v>
      </c>
      <c r="AO2954" s="1" t="s">
        <v>4309</v>
      </c>
    </row>
    <row r="2955" spans="1:64" x14ac:dyDescent="0.5">
      <c r="A2955" s="1">
        <v>155</v>
      </c>
      <c r="B2955" s="1" t="s">
        <v>3215</v>
      </c>
      <c r="C2955" s="2">
        <v>43371</v>
      </c>
      <c r="D2955" s="1" t="s">
        <v>3216</v>
      </c>
      <c r="E2955" s="1" t="s">
        <v>3217</v>
      </c>
      <c r="F2955" s="1" t="s">
        <v>67</v>
      </c>
      <c r="G2955" s="1">
        <v>67</v>
      </c>
      <c r="H2955" s="1">
        <v>13</v>
      </c>
      <c r="I2955" s="1" t="s">
        <v>153</v>
      </c>
      <c r="J2955" s="1">
        <v>3.8</v>
      </c>
      <c r="K2955" s="1">
        <v>-14.311909999999999</v>
      </c>
      <c r="L2955" s="1">
        <v>28.23479</v>
      </c>
      <c r="M2955" s="1" t="s">
        <v>69</v>
      </c>
      <c r="N2955" s="1">
        <v>0</v>
      </c>
      <c r="O2955" s="1">
        <v>2.6272389999999999</v>
      </c>
      <c r="P2955" s="1">
        <v>23.381664000000001</v>
      </c>
      <c r="Q2955" s="1">
        <v>1043860</v>
      </c>
      <c r="R2955" s="1" t="s">
        <v>90</v>
      </c>
      <c r="S2955" s="1" t="s">
        <v>91</v>
      </c>
      <c r="T2955" s="1" t="s">
        <v>104</v>
      </c>
      <c r="U2955" s="1" t="s">
        <v>105</v>
      </c>
      <c r="X2955" s="1" t="s">
        <v>3218</v>
      </c>
      <c r="Z2955" s="1" t="s">
        <v>153</v>
      </c>
      <c r="AA2955" s="1" t="s">
        <v>3219</v>
      </c>
      <c r="AJ2955" s="1" t="s">
        <v>76</v>
      </c>
      <c r="AK2955" s="1" t="s">
        <v>3220</v>
      </c>
      <c r="AL2955" s="1">
        <v>41000000</v>
      </c>
      <c r="AM2955" s="1" t="s">
        <v>109</v>
      </c>
      <c r="AN2955" s="1" t="s">
        <v>4292</v>
      </c>
      <c r="AO2955" s="1" t="s">
        <v>4309</v>
      </c>
    </row>
    <row r="2956" spans="1:64" x14ac:dyDescent="0.5">
      <c r="A2956" s="1">
        <v>155</v>
      </c>
      <c r="B2956" s="1" t="s">
        <v>3215</v>
      </c>
      <c r="C2956" s="2">
        <v>43371</v>
      </c>
      <c r="D2956" s="1" t="s">
        <v>3216</v>
      </c>
      <c r="E2956" s="1" t="s">
        <v>3217</v>
      </c>
      <c r="F2956" s="1" t="s">
        <v>128</v>
      </c>
      <c r="G2956" s="1">
        <v>33</v>
      </c>
      <c r="H2956" s="1">
        <v>13</v>
      </c>
      <c r="I2956" s="1" t="s">
        <v>179</v>
      </c>
      <c r="J2956" s="1">
        <v>18.739999999999998</v>
      </c>
      <c r="K2956" s="1">
        <v>-4.0383329999999997</v>
      </c>
      <c r="L2956" s="1">
        <v>21.758662999999999</v>
      </c>
      <c r="M2956" s="1" t="s">
        <v>69</v>
      </c>
      <c r="N2956" s="1">
        <v>0</v>
      </c>
      <c r="O2956" s="1">
        <v>2.6272389999999999</v>
      </c>
      <c r="P2956" s="1">
        <v>23.381664000000001</v>
      </c>
      <c r="Q2956" s="1">
        <v>2535522</v>
      </c>
      <c r="R2956" s="1" t="s">
        <v>90</v>
      </c>
      <c r="S2956" s="1" t="s">
        <v>91</v>
      </c>
      <c r="T2956" s="1" t="s">
        <v>104</v>
      </c>
      <c r="U2956" s="1" t="s">
        <v>105</v>
      </c>
      <c r="X2956" s="1" t="s">
        <v>3218</v>
      </c>
      <c r="Z2956" s="1" t="s">
        <v>179</v>
      </c>
      <c r="AA2956" s="1" t="s">
        <v>3219</v>
      </c>
      <c r="AJ2956" s="1" t="s">
        <v>76</v>
      </c>
      <c r="AK2956" s="1" t="s">
        <v>3220</v>
      </c>
      <c r="AL2956" s="1">
        <v>41000000</v>
      </c>
      <c r="AM2956" s="1" t="s">
        <v>109</v>
      </c>
      <c r="AN2956" s="1" t="s">
        <v>4292</v>
      </c>
      <c r="AO2956" s="1" t="s">
        <v>4309</v>
      </c>
    </row>
    <row r="2957" spans="1:64" x14ac:dyDescent="0.5">
      <c r="A2957" s="1">
        <v>155</v>
      </c>
      <c r="B2957" s="1" t="s">
        <v>3215</v>
      </c>
      <c r="C2957" s="2">
        <v>43371</v>
      </c>
      <c r="D2957" s="1" t="s">
        <v>3216</v>
      </c>
      <c r="E2957" s="1" t="s">
        <v>3217</v>
      </c>
      <c r="F2957" s="1" t="s">
        <v>67</v>
      </c>
      <c r="G2957" s="1">
        <v>67</v>
      </c>
      <c r="H2957" s="1">
        <v>13</v>
      </c>
      <c r="I2957" s="1" t="s">
        <v>179</v>
      </c>
      <c r="J2957" s="1">
        <v>18.739999999999998</v>
      </c>
      <c r="K2957" s="1">
        <v>-4.0383329999999997</v>
      </c>
      <c r="L2957" s="1">
        <v>21.758662999999999</v>
      </c>
      <c r="M2957" s="1" t="s">
        <v>69</v>
      </c>
      <c r="N2957" s="1">
        <v>0</v>
      </c>
      <c r="O2957" s="1">
        <v>2.6272389999999999</v>
      </c>
      <c r="P2957" s="1">
        <v>23.381664000000001</v>
      </c>
      <c r="Q2957" s="1">
        <v>5147878</v>
      </c>
      <c r="R2957" s="1" t="s">
        <v>90</v>
      </c>
      <c r="S2957" s="1" t="s">
        <v>91</v>
      </c>
      <c r="T2957" s="1" t="s">
        <v>104</v>
      </c>
      <c r="U2957" s="1" t="s">
        <v>105</v>
      </c>
      <c r="X2957" s="1" t="s">
        <v>3218</v>
      </c>
      <c r="Z2957" s="1" t="s">
        <v>179</v>
      </c>
      <c r="AA2957" s="1" t="s">
        <v>3219</v>
      </c>
      <c r="AJ2957" s="1" t="s">
        <v>76</v>
      </c>
      <c r="AK2957" s="1" t="s">
        <v>3220</v>
      </c>
      <c r="AL2957" s="1">
        <v>41000000</v>
      </c>
      <c r="AM2957" s="1" t="s">
        <v>109</v>
      </c>
      <c r="AN2957" s="1" t="s">
        <v>4292</v>
      </c>
      <c r="AO2957" s="1" t="s">
        <v>4309</v>
      </c>
    </row>
    <row r="2958" spans="1:64" x14ac:dyDescent="0.5">
      <c r="A2958" s="1">
        <v>155</v>
      </c>
      <c r="B2958" s="1" t="s">
        <v>3215</v>
      </c>
      <c r="C2958" s="2">
        <v>43371</v>
      </c>
      <c r="D2958" s="1" t="s">
        <v>3216</v>
      </c>
      <c r="E2958" s="1" t="s">
        <v>3217</v>
      </c>
      <c r="F2958" s="1" t="s">
        <v>128</v>
      </c>
      <c r="G2958" s="1">
        <v>33</v>
      </c>
      <c r="H2958" s="1">
        <v>13</v>
      </c>
      <c r="I2958" s="1" t="s">
        <v>144</v>
      </c>
      <c r="J2958" s="1">
        <v>10.06</v>
      </c>
      <c r="K2958" s="1">
        <v>1.105402</v>
      </c>
      <c r="L2958" s="1">
        <v>32.520620000000001</v>
      </c>
      <c r="M2958" s="1" t="s">
        <v>69</v>
      </c>
      <c r="N2958" s="1">
        <v>0</v>
      </c>
      <c r="O2958" s="1">
        <v>2.6272389999999999</v>
      </c>
      <c r="P2958" s="1">
        <v>23.381664000000001</v>
      </c>
      <c r="Q2958" s="1">
        <v>1361118</v>
      </c>
      <c r="R2958" s="1" t="s">
        <v>90</v>
      </c>
      <c r="S2958" s="1" t="s">
        <v>91</v>
      </c>
      <c r="T2958" s="1" t="s">
        <v>104</v>
      </c>
      <c r="U2958" s="1" t="s">
        <v>105</v>
      </c>
      <c r="X2958" s="1" t="s">
        <v>3218</v>
      </c>
      <c r="Z2958" s="1" t="s">
        <v>144</v>
      </c>
      <c r="AA2958" s="1" t="s">
        <v>3219</v>
      </c>
      <c r="AJ2958" s="1" t="s">
        <v>76</v>
      </c>
      <c r="AK2958" s="1" t="s">
        <v>3220</v>
      </c>
      <c r="AL2958" s="1">
        <v>41000000</v>
      </c>
      <c r="AM2958" s="1" t="s">
        <v>109</v>
      </c>
      <c r="AN2958" s="1" t="s">
        <v>4292</v>
      </c>
      <c r="AO2958" s="1" t="s">
        <v>4309</v>
      </c>
    </row>
    <row r="2959" spans="1:64" x14ac:dyDescent="0.5">
      <c r="A2959" s="1">
        <v>155</v>
      </c>
      <c r="B2959" s="1" t="s">
        <v>3215</v>
      </c>
      <c r="C2959" s="2">
        <v>43371</v>
      </c>
      <c r="D2959" s="1" t="s">
        <v>3216</v>
      </c>
      <c r="E2959" s="1" t="s">
        <v>3217</v>
      </c>
      <c r="F2959" s="1" t="s">
        <v>67</v>
      </c>
      <c r="G2959" s="1">
        <v>67</v>
      </c>
      <c r="H2959" s="1">
        <v>13</v>
      </c>
      <c r="I2959" s="1" t="s">
        <v>144</v>
      </c>
      <c r="J2959" s="1">
        <v>10.06</v>
      </c>
      <c r="K2959" s="1">
        <v>1.105402</v>
      </c>
      <c r="L2959" s="1">
        <v>32.520620000000001</v>
      </c>
      <c r="M2959" s="1" t="s">
        <v>69</v>
      </c>
      <c r="N2959" s="1">
        <v>0</v>
      </c>
      <c r="O2959" s="1">
        <v>2.6272389999999999</v>
      </c>
      <c r="P2959" s="1">
        <v>23.381664000000001</v>
      </c>
      <c r="Q2959" s="1">
        <v>2763482</v>
      </c>
      <c r="R2959" s="1" t="s">
        <v>90</v>
      </c>
      <c r="S2959" s="1" t="s">
        <v>91</v>
      </c>
      <c r="T2959" s="1" t="s">
        <v>104</v>
      </c>
      <c r="U2959" s="1" t="s">
        <v>105</v>
      </c>
      <c r="X2959" s="1" t="s">
        <v>3218</v>
      </c>
      <c r="Z2959" s="1" t="s">
        <v>144</v>
      </c>
      <c r="AA2959" s="1" t="s">
        <v>3219</v>
      </c>
      <c r="AJ2959" s="1" t="s">
        <v>76</v>
      </c>
      <c r="AK2959" s="1" t="s">
        <v>3220</v>
      </c>
      <c r="AL2959" s="1">
        <v>41000000</v>
      </c>
      <c r="AM2959" s="1" t="s">
        <v>109</v>
      </c>
      <c r="AN2959" s="1" t="s">
        <v>4292</v>
      </c>
      <c r="AO2959" s="1" t="s">
        <v>4309</v>
      </c>
    </row>
    <row r="2960" spans="1:64" x14ac:dyDescent="0.5">
      <c r="A2960" s="1">
        <v>155</v>
      </c>
      <c r="B2960" s="1" t="s">
        <v>3215</v>
      </c>
      <c r="C2960" s="2">
        <v>43371</v>
      </c>
      <c r="D2960" s="1" t="s">
        <v>3216</v>
      </c>
      <c r="E2960" s="1" t="s">
        <v>3217</v>
      </c>
      <c r="F2960" s="1" t="s">
        <v>128</v>
      </c>
      <c r="G2960" s="1">
        <v>33</v>
      </c>
      <c r="H2960" s="1">
        <v>13</v>
      </c>
      <c r="I2960" s="1" t="s">
        <v>698</v>
      </c>
      <c r="J2960" s="1">
        <v>8.6999999999999993</v>
      </c>
      <c r="K2960" s="1">
        <v>6.6111110000000002</v>
      </c>
      <c r="L2960" s="1">
        <v>20.939444000000002</v>
      </c>
      <c r="M2960" s="1" t="s">
        <v>69</v>
      </c>
      <c r="N2960" s="1">
        <v>0</v>
      </c>
      <c r="O2960" s="1">
        <v>2.6272389999999999</v>
      </c>
      <c r="P2960" s="1">
        <v>23.381664000000001</v>
      </c>
      <c r="Q2960" s="1">
        <v>1177110</v>
      </c>
      <c r="R2960" s="1" t="s">
        <v>90</v>
      </c>
      <c r="S2960" s="1" t="s">
        <v>91</v>
      </c>
      <c r="T2960" s="1" t="s">
        <v>104</v>
      </c>
      <c r="U2960" s="1" t="s">
        <v>105</v>
      </c>
      <c r="X2960" s="1" t="s">
        <v>3218</v>
      </c>
      <c r="Z2960" s="1" t="s">
        <v>698</v>
      </c>
      <c r="AA2960" s="1" t="s">
        <v>3219</v>
      </c>
      <c r="AJ2960" s="1" t="s">
        <v>76</v>
      </c>
      <c r="AK2960" s="1" t="s">
        <v>3220</v>
      </c>
      <c r="AL2960" s="1">
        <v>41000000</v>
      </c>
      <c r="AM2960" s="1" t="s">
        <v>109</v>
      </c>
      <c r="AN2960" s="1" t="s">
        <v>4292</v>
      </c>
      <c r="AO2960" s="1" t="s">
        <v>4309</v>
      </c>
    </row>
    <row r="2961" spans="1:41" x14ac:dyDescent="0.5">
      <c r="A2961" s="1">
        <v>155</v>
      </c>
      <c r="B2961" s="1" t="s">
        <v>3215</v>
      </c>
      <c r="C2961" s="2">
        <v>43371</v>
      </c>
      <c r="D2961" s="1" t="s">
        <v>3216</v>
      </c>
      <c r="E2961" s="1" t="s">
        <v>3217</v>
      </c>
      <c r="F2961" s="1" t="s">
        <v>67</v>
      </c>
      <c r="G2961" s="1">
        <v>67</v>
      </c>
      <c r="H2961" s="1">
        <v>13</v>
      </c>
      <c r="I2961" s="1" t="s">
        <v>698</v>
      </c>
      <c r="J2961" s="1">
        <v>8.6999999999999993</v>
      </c>
      <c r="K2961" s="1">
        <v>6.6111110000000002</v>
      </c>
      <c r="L2961" s="1">
        <v>20.939444000000002</v>
      </c>
      <c r="M2961" s="1" t="s">
        <v>69</v>
      </c>
      <c r="N2961" s="1">
        <v>0</v>
      </c>
      <c r="O2961" s="1">
        <v>2.6272389999999999</v>
      </c>
      <c r="P2961" s="1">
        <v>23.381664000000001</v>
      </c>
      <c r="Q2961" s="1">
        <v>2389890</v>
      </c>
      <c r="R2961" s="1" t="s">
        <v>90</v>
      </c>
      <c r="S2961" s="1" t="s">
        <v>91</v>
      </c>
      <c r="T2961" s="1" t="s">
        <v>104</v>
      </c>
      <c r="U2961" s="1" t="s">
        <v>105</v>
      </c>
      <c r="X2961" s="1" t="s">
        <v>3218</v>
      </c>
      <c r="Z2961" s="1" t="s">
        <v>698</v>
      </c>
      <c r="AA2961" s="1" t="s">
        <v>3219</v>
      </c>
      <c r="AJ2961" s="1" t="s">
        <v>76</v>
      </c>
      <c r="AK2961" s="1" t="s">
        <v>3220</v>
      </c>
      <c r="AL2961" s="1">
        <v>41000000</v>
      </c>
      <c r="AM2961" s="1" t="s">
        <v>109</v>
      </c>
      <c r="AN2961" s="1" t="s">
        <v>4292</v>
      </c>
      <c r="AO2961" s="1" t="s">
        <v>4309</v>
      </c>
    </row>
    <row r="2962" spans="1:41" x14ac:dyDescent="0.5">
      <c r="A2962" s="1">
        <v>155</v>
      </c>
      <c r="B2962" s="1" t="s">
        <v>3215</v>
      </c>
      <c r="C2962" s="2">
        <v>43371</v>
      </c>
      <c r="D2962" s="1" t="s">
        <v>3216</v>
      </c>
      <c r="E2962" s="1" t="s">
        <v>3217</v>
      </c>
      <c r="F2962" s="1" t="s">
        <v>128</v>
      </c>
      <c r="G2962" s="1">
        <v>33</v>
      </c>
      <c r="H2962" s="1">
        <v>13</v>
      </c>
      <c r="I2962" s="1" t="s">
        <v>385</v>
      </c>
      <c r="J2962" s="1">
        <v>1.39</v>
      </c>
      <c r="K2962" s="1">
        <v>8.0529410000000006</v>
      </c>
      <c r="L2962" s="1">
        <v>29.518585999999999</v>
      </c>
      <c r="M2962" s="1" t="s">
        <v>69</v>
      </c>
      <c r="N2962" s="1">
        <v>0</v>
      </c>
      <c r="O2962" s="1">
        <v>2.6272389999999999</v>
      </c>
      <c r="P2962" s="1">
        <v>23.381664000000001</v>
      </c>
      <c r="Q2962" s="1">
        <v>188067</v>
      </c>
      <c r="R2962" s="1" t="s">
        <v>90</v>
      </c>
      <c r="S2962" s="1" t="s">
        <v>91</v>
      </c>
      <c r="T2962" s="1" t="s">
        <v>104</v>
      </c>
      <c r="U2962" s="1" t="s">
        <v>105</v>
      </c>
      <c r="X2962" s="1" t="s">
        <v>3218</v>
      </c>
      <c r="Z2962" s="1" t="s">
        <v>385</v>
      </c>
      <c r="AA2962" s="1" t="s">
        <v>3219</v>
      </c>
      <c r="AJ2962" s="1" t="s">
        <v>76</v>
      </c>
      <c r="AK2962" s="1" t="s">
        <v>3220</v>
      </c>
      <c r="AL2962" s="1">
        <v>41000000</v>
      </c>
      <c r="AM2962" s="1" t="s">
        <v>109</v>
      </c>
      <c r="AN2962" s="1" t="s">
        <v>4292</v>
      </c>
      <c r="AO2962" s="1" t="s">
        <v>4309</v>
      </c>
    </row>
    <row r="2963" spans="1:41" x14ac:dyDescent="0.5">
      <c r="A2963" s="1">
        <v>155</v>
      </c>
      <c r="B2963" s="1" t="s">
        <v>3215</v>
      </c>
      <c r="C2963" s="2">
        <v>43371</v>
      </c>
      <c r="D2963" s="1" t="s">
        <v>3216</v>
      </c>
      <c r="E2963" s="1" t="s">
        <v>3217</v>
      </c>
      <c r="F2963" s="1" t="s">
        <v>67</v>
      </c>
      <c r="G2963" s="1">
        <v>67</v>
      </c>
      <c r="H2963" s="1">
        <v>13</v>
      </c>
      <c r="I2963" s="1" t="s">
        <v>385</v>
      </c>
      <c r="J2963" s="1">
        <v>1.39</v>
      </c>
      <c r="K2963" s="1">
        <v>8.0529410000000006</v>
      </c>
      <c r="L2963" s="1">
        <v>29.518585999999999</v>
      </c>
      <c r="M2963" s="1" t="s">
        <v>69</v>
      </c>
      <c r="N2963" s="1">
        <v>0</v>
      </c>
      <c r="O2963" s="1">
        <v>2.6272389999999999</v>
      </c>
      <c r="P2963" s="1">
        <v>23.381664000000001</v>
      </c>
      <c r="Q2963" s="1">
        <v>381833</v>
      </c>
      <c r="R2963" s="1" t="s">
        <v>90</v>
      </c>
      <c r="S2963" s="1" t="s">
        <v>91</v>
      </c>
      <c r="T2963" s="1" t="s">
        <v>104</v>
      </c>
      <c r="U2963" s="1" t="s">
        <v>105</v>
      </c>
      <c r="X2963" s="1" t="s">
        <v>3218</v>
      </c>
      <c r="Z2963" s="1" t="s">
        <v>385</v>
      </c>
      <c r="AA2963" s="1" t="s">
        <v>3219</v>
      </c>
      <c r="AJ2963" s="1" t="s">
        <v>76</v>
      </c>
      <c r="AK2963" s="1" t="s">
        <v>3220</v>
      </c>
      <c r="AL2963" s="1">
        <v>41000000</v>
      </c>
      <c r="AM2963" s="1" t="s">
        <v>109</v>
      </c>
      <c r="AN2963" s="1" t="s">
        <v>4292</v>
      </c>
      <c r="AO2963" s="1" t="s">
        <v>4309</v>
      </c>
    </row>
    <row r="2964" spans="1:41" x14ac:dyDescent="0.5">
      <c r="A2964" s="1">
        <v>155</v>
      </c>
      <c r="B2964" s="1" t="s">
        <v>3215</v>
      </c>
      <c r="C2964" s="2">
        <v>43371</v>
      </c>
      <c r="D2964" s="1" t="s">
        <v>3216</v>
      </c>
      <c r="E2964" s="1" t="s">
        <v>3217</v>
      </c>
      <c r="F2964" s="1" t="s">
        <v>128</v>
      </c>
      <c r="G2964" s="1">
        <v>33</v>
      </c>
      <c r="H2964" s="1">
        <v>13</v>
      </c>
      <c r="I2964" s="1" t="s">
        <v>118</v>
      </c>
      <c r="J2964" s="1">
        <v>9.1300000000000008</v>
      </c>
      <c r="K2964" s="1">
        <v>-6.4530960000000004</v>
      </c>
      <c r="L2964" s="1">
        <v>34.894539000000002</v>
      </c>
      <c r="M2964" s="1" t="s">
        <v>69</v>
      </c>
      <c r="N2964" s="1">
        <v>0</v>
      </c>
      <c r="O2964" s="1">
        <v>2.6272389999999999</v>
      </c>
      <c r="P2964" s="1">
        <v>23.381664000000001</v>
      </c>
      <c r="Q2964" s="1">
        <v>1235289</v>
      </c>
      <c r="R2964" s="1" t="s">
        <v>90</v>
      </c>
      <c r="S2964" s="1" t="s">
        <v>91</v>
      </c>
      <c r="T2964" s="1" t="s">
        <v>104</v>
      </c>
      <c r="U2964" s="1" t="s">
        <v>105</v>
      </c>
      <c r="X2964" s="1" t="s">
        <v>3218</v>
      </c>
      <c r="Z2964" s="1" t="s">
        <v>118</v>
      </c>
      <c r="AA2964" s="1" t="s">
        <v>3219</v>
      </c>
      <c r="AJ2964" s="1" t="s">
        <v>76</v>
      </c>
      <c r="AK2964" s="1" t="s">
        <v>3220</v>
      </c>
      <c r="AL2964" s="1">
        <v>41000000</v>
      </c>
      <c r="AM2964" s="1" t="s">
        <v>109</v>
      </c>
      <c r="AN2964" s="1" t="s">
        <v>4292</v>
      </c>
      <c r="AO2964" s="1" t="s">
        <v>4309</v>
      </c>
    </row>
    <row r="2965" spans="1:41" x14ac:dyDescent="0.5">
      <c r="A2965" s="1">
        <v>155</v>
      </c>
      <c r="B2965" s="1" t="s">
        <v>3215</v>
      </c>
      <c r="C2965" s="2">
        <v>43371</v>
      </c>
      <c r="D2965" s="1" t="s">
        <v>3216</v>
      </c>
      <c r="E2965" s="1" t="s">
        <v>3217</v>
      </c>
      <c r="F2965" s="1" t="s">
        <v>67</v>
      </c>
      <c r="G2965" s="1">
        <v>67</v>
      </c>
      <c r="H2965" s="1">
        <v>13</v>
      </c>
      <c r="I2965" s="1" t="s">
        <v>118</v>
      </c>
      <c r="J2965" s="1">
        <v>9.1300000000000008</v>
      </c>
      <c r="K2965" s="1">
        <v>-6.4530960000000004</v>
      </c>
      <c r="L2965" s="1">
        <v>34.894539000000002</v>
      </c>
      <c r="M2965" s="1" t="s">
        <v>69</v>
      </c>
      <c r="N2965" s="1">
        <v>0</v>
      </c>
      <c r="O2965" s="1">
        <v>2.6272389999999999</v>
      </c>
      <c r="P2965" s="1">
        <v>23.381664000000001</v>
      </c>
      <c r="Q2965" s="1">
        <v>2508011</v>
      </c>
      <c r="R2965" s="1" t="s">
        <v>90</v>
      </c>
      <c r="S2965" s="1" t="s">
        <v>91</v>
      </c>
      <c r="T2965" s="1" t="s">
        <v>104</v>
      </c>
      <c r="U2965" s="1" t="s">
        <v>105</v>
      </c>
      <c r="X2965" s="1" t="s">
        <v>3218</v>
      </c>
      <c r="Z2965" s="1" t="s">
        <v>118</v>
      </c>
      <c r="AA2965" s="1" t="s">
        <v>3219</v>
      </c>
      <c r="AJ2965" s="1" t="s">
        <v>76</v>
      </c>
      <c r="AK2965" s="1" t="s">
        <v>3220</v>
      </c>
      <c r="AL2965" s="1">
        <v>41000000</v>
      </c>
      <c r="AM2965" s="1" t="s">
        <v>109</v>
      </c>
      <c r="AN2965" s="1" t="s">
        <v>4292</v>
      </c>
      <c r="AO2965" s="1" t="s">
        <v>4309</v>
      </c>
    </row>
    <row r="2966" spans="1:41" x14ac:dyDescent="0.5">
      <c r="A2966" s="1">
        <v>155</v>
      </c>
      <c r="B2966" s="1" t="s">
        <v>3215</v>
      </c>
      <c r="C2966" s="2">
        <v>43371</v>
      </c>
      <c r="D2966" s="1" t="s">
        <v>3216</v>
      </c>
      <c r="E2966" s="1" t="s">
        <v>3217</v>
      </c>
      <c r="F2966" s="1" t="s">
        <v>128</v>
      </c>
      <c r="G2966" s="1">
        <v>33</v>
      </c>
      <c r="H2966" s="1">
        <v>13</v>
      </c>
      <c r="I2966" s="1" t="s">
        <v>498</v>
      </c>
      <c r="J2966" s="1">
        <v>11.11</v>
      </c>
      <c r="K2966" s="1">
        <v>-18.766946999999998</v>
      </c>
      <c r="L2966" s="1">
        <v>46.869106000000002</v>
      </c>
      <c r="M2966" s="1" t="s">
        <v>69</v>
      </c>
      <c r="N2966" s="1">
        <v>0</v>
      </c>
      <c r="O2966" s="1">
        <v>2.6272389999999999</v>
      </c>
      <c r="P2966" s="1">
        <v>23.381664000000001</v>
      </c>
      <c r="Q2966" s="1">
        <v>1503183</v>
      </c>
      <c r="R2966" s="1" t="s">
        <v>90</v>
      </c>
      <c r="S2966" s="1" t="s">
        <v>91</v>
      </c>
      <c r="T2966" s="1" t="s">
        <v>104</v>
      </c>
      <c r="U2966" s="1" t="s">
        <v>105</v>
      </c>
      <c r="X2966" s="1" t="s">
        <v>3218</v>
      </c>
      <c r="Z2966" s="1" t="s">
        <v>498</v>
      </c>
      <c r="AA2966" s="1" t="s">
        <v>3219</v>
      </c>
      <c r="AJ2966" s="1" t="s">
        <v>76</v>
      </c>
      <c r="AK2966" s="1" t="s">
        <v>3220</v>
      </c>
      <c r="AL2966" s="1">
        <v>41000000</v>
      </c>
      <c r="AM2966" s="1" t="s">
        <v>109</v>
      </c>
      <c r="AN2966" s="1" t="s">
        <v>4292</v>
      </c>
      <c r="AO2966" s="1" t="s">
        <v>4309</v>
      </c>
    </row>
    <row r="2967" spans="1:41" x14ac:dyDescent="0.5">
      <c r="A2967" s="1">
        <v>155</v>
      </c>
      <c r="B2967" s="1" t="s">
        <v>3215</v>
      </c>
      <c r="C2967" s="2">
        <v>43371</v>
      </c>
      <c r="D2967" s="1" t="s">
        <v>3216</v>
      </c>
      <c r="E2967" s="1" t="s">
        <v>3217</v>
      </c>
      <c r="F2967" s="1" t="s">
        <v>67</v>
      </c>
      <c r="G2967" s="1">
        <v>67</v>
      </c>
      <c r="H2967" s="1">
        <v>13</v>
      </c>
      <c r="I2967" s="1" t="s">
        <v>498</v>
      </c>
      <c r="J2967" s="1">
        <v>11.11</v>
      </c>
      <c r="K2967" s="1">
        <v>-18.766946999999998</v>
      </c>
      <c r="L2967" s="1">
        <v>46.869106000000002</v>
      </c>
      <c r="M2967" s="1" t="s">
        <v>69</v>
      </c>
      <c r="N2967" s="1">
        <v>0</v>
      </c>
      <c r="O2967" s="1">
        <v>2.6272389999999999</v>
      </c>
      <c r="P2967" s="1">
        <v>23.381664000000001</v>
      </c>
      <c r="Q2967" s="1">
        <v>3051917</v>
      </c>
      <c r="R2967" s="1" t="s">
        <v>90</v>
      </c>
      <c r="S2967" s="1" t="s">
        <v>91</v>
      </c>
      <c r="T2967" s="1" t="s">
        <v>104</v>
      </c>
      <c r="U2967" s="1" t="s">
        <v>105</v>
      </c>
      <c r="X2967" s="1" t="s">
        <v>3218</v>
      </c>
      <c r="Z2967" s="1" t="s">
        <v>498</v>
      </c>
      <c r="AA2967" s="1" t="s">
        <v>3219</v>
      </c>
      <c r="AJ2967" s="1" t="s">
        <v>76</v>
      </c>
      <c r="AK2967" s="1" t="s">
        <v>3220</v>
      </c>
      <c r="AL2967" s="1">
        <v>41000000</v>
      </c>
      <c r="AM2967" s="1" t="s">
        <v>109</v>
      </c>
      <c r="AN2967" s="1" t="s">
        <v>4292</v>
      </c>
      <c r="AO2967" s="1" t="s">
        <v>4309</v>
      </c>
    </row>
    <row r="2968" spans="1:41" x14ac:dyDescent="0.5">
      <c r="A2968" s="1">
        <v>155</v>
      </c>
      <c r="B2968" s="1" t="s">
        <v>3215</v>
      </c>
      <c r="C2968" s="2">
        <v>43371</v>
      </c>
      <c r="D2968" s="1" t="s">
        <v>3216</v>
      </c>
      <c r="E2968" s="1" t="s">
        <v>3217</v>
      </c>
      <c r="F2968" s="1" t="s">
        <v>128</v>
      </c>
      <c r="G2968" s="1">
        <v>33</v>
      </c>
      <c r="H2968" s="1">
        <v>13</v>
      </c>
      <c r="I2968" s="1" t="s">
        <v>82</v>
      </c>
      <c r="J2968" s="1">
        <v>4.07</v>
      </c>
      <c r="K2968" s="1">
        <v>15.221447</v>
      </c>
      <c r="L2968" s="1">
        <v>-14.820880000000001</v>
      </c>
      <c r="M2968" s="1" t="s">
        <v>69</v>
      </c>
      <c r="N2968" s="1">
        <v>0</v>
      </c>
      <c r="O2968" s="1">
        <v>2.6272389999999999</v>
      </c>
      <c r="P2968" s="1">
        <v>23.381664000000001</v>
      </c>
      <c r="Q2968" s="1">
        <v>550671</v>
      </c>
      <c r="R2968" s="1" t="s">
        <v>90</v>
      </c>
      <c r="S2968" s="1" t="s">
        <v>91</v>
      </c>
      <c r="T2968" s="1" t="s">
        <v>104</v>
      </c>
      <c r="U2968" s="1" t="s">
        <v>105</v>
      </c>
      <c r="X2968" s="1" t="s">
        <v>3218</v>
      </c>
      <c r="Z2968" s="1" t="s">
        <v>82</v>
      </c>
      <c r="AA2968" s="1" t="s">
        <v>3219</v>
      </c>
      <c r="AJ2968" s="1" t="s">
        <v>76</v>
      </c>
      <c r="AK2968" s="1" t="s">
        <v>3220</v>
      </c>
      <c r="AL2968" s="1">
        <v>41000000</v>
      </c>
      <c r="AM2968" s="1" t="s">
        <v>109</v>
      </c>
      <c r="AN2968" s="1" t="s">
        <v>4292</v>
      </c>
      <c r="AO2968" s="1" t="s">
        <v>4309</v>
      </c>
    </row>
    <row r="2969" spans="1:41" x14ac:dyDescent="0.5">
      <c r="A2969" s="1">
        <v>155</v>
      </c>
      <c r="B2969" s="1" t="s">
        <v>3215</v>
      </c>
      <c r="C2969" s="2">
        <v>43371</v>
      </c>
      <c r="D2969" s="1" t="s">
        <v>3216</v>
      </c>
      <c r="E2969" s="1" t="s">
        <v>3217</v>
      </c>
      <c r="F2969" s="1" t="s">
        <v>67</v>
      </c>
      <c r="G2969" s="1">
        <v>67</v>
      </c>
      <c r="H2969" s="1">
        <v>13</v>
      </c>
      <c r="I2969" s="1" t="s">
        <v>82</v>
      </c>
      <c r="J2969" s="1">
        <v>4.07</v>
      </c>
      <c r="K2969" s="1">
        <v>15.221447</v>
      </c>
      <c r="L2969" s="1">
        <v>-14.820880000000001</v>
      </c>
      <c r="M2969" s="1" t="s">
        <v>69</v>
      </c>
      <c r="N2969" s="1">
        <v>0</v>
      </c>
      <c r="O2969" s="1">
        <v>2.6272389999999999</v>
      </c>
      <c r="P2969" s="1">
        <v>23.381664000000001</v>
      </c>
      <c r="Q2969" s="1">
        <v>1118029</v>
      </c>
      <c r="R2969" s="1" t="s">
        <v>90</v>
      </c>
      <c r="S2969" s="1" t="s">
        <v>91</v>
      </c>
      <c r="T2969" s="1" t="s">
        <v>104</v>
      </c>
      <c r="U2969" s="1" t="s">
        <v>105</v>
      </c>
      <c r="X2969" s="1" t="s">
        <v>3218</v>
      </c>
      <c r="Z2969" s="1" t="s">
        <v>82</v>
      </c>
      <c r="AA2969" s="1" t="s">
        <v>3219</v>
      </c>
      <c r="AJ2969" s="1" t="s">
        <v>76</v>
      </c>
      <c r="AK2969" s="1" t="s">
        <v>3220</v>
      </c>
      <c r="AL2969" s="1">
        <v>41000000</v>
      </c>
      <c r="AM2969" s="1" t="s">
        <v>109</v>
      </c>
      <c r="AN2969" s="1" t="s">
        <v>4292</v>
      </c>
      <c r="AO2969" s="1" t="s">
        <v>4309</v>
      </c>
    </row>
    <row r="2970" spans="1:41" x14ac:dyDescent="0.5">
      <c r="A2970" s="1">
        <v>155</v>
      </c>
      <c r="B2970" s="1" t="s">
        <v>3215</v>
      </c>
      <c r="C2970" s="2">
        <v>43371</v>
      </c>
      <c r="D2970" s="1" t="s">
        <v>3216</v>
      </c>
      <c r="E2970" s="1" t="s">
        <v>3217</v>
      </c>
      <c r="F2970" s="1" t="s">
        <v>128</v>
      </c>
      <c r="G2970" s="1">
        <v>33</v>
      </c>
      <c r="H2970" s="1">
        <v>13</v>
      </c>
      <c r="I2970" s="1" t="s">
        <v>374</v>
      </c>
      <c r="J2970" s="1">
        <v>5.43</v>
      </c>
      <c r="K2970" s="1">
        <v>-3.3730560000000001</v>
      </c>
      <c r="L2970" s="1">
        <v>29.918886000000001</v>
      </c>
      <c r="M2970" s="1" t="s">
        <v>69</v>
      </c>
      <c r="N2970" s="1">
        <v>0</v>
      </c>
      <c r="O2970" s="1">
        <v>2.6272389999999999</v>
      </c>
      <c r="P2970" s="1">
        <v>23.381664000000001</v>
      </c>
      <c r="Q2970" s="1">
        <v>734679</v>
      </c>
      <c r="R2970" s="1" t="s">
        <v>90</v>
      </c>
      <c r="S2970" s="1" t="s">
        <v>91</v>
      </c>
      <c r="T2970" s="1" t="s">
        <v>104</v>
      </c>
      <c r="U2970" s="1" t="s">
        <v>105</v>
      </c>
      <c r="X2970" s="1" t="s">
        <v>3218</v>
      </c>
      <c r="Z2970" s="1" t="s">
        <v>374</v>
      </c>
      <c r="AA2970" s="1" t="s">
        <v>3219</v>
      </c>
      <c r="AJ2970" s="1" t="s">
        <v>76</v>
      </c>
      <c r="AK2970" s="1" t="s">
        <v>3220</v>
      </c>
      <c r="AL2970" s="1">
        <v>41000000</v>
      </c>
      <c r="AM2970" s="1" t="s">
        <v>109</v>
      </c>
      <c r="AN2970" s="1" t="s">
        <v>4292</v>
      </c>
      <c r="AO2970" s="1" t="s">
        <v>4309</v>
      </c>
    </row>
    <row r="2971" spans="1:41" x14ac:dyDescent="0.5">
      <c r="A2971" s="1">
        <v>155</v>
      </c>
      <c r="B2971" s="1" t="s">
        <v>3215</v>
      </c>
      <c r="C2971" s="2">
        <v>43371</v>
      </c>
      <c r="D2971" s="1" t="s">
        <v>3216</v>
      </c>
      <c r="E2971" s="1" t="s">
        <v>3217</v>
      </c>
      <c r="F2971" s="1" t="s">
        <v>67</v>
      </c>
      <c r="G2971" s="1">
        <v>67</v>
      </c>
      <c r="H2971" s="1">
        <v>13</v>
      </c>
      <c r="I2971" s="1" t="s">
        <v>374</v>
      </c>
      <c r="J2971" s="1">
        <v>5.43</v>
      </c>
      <c r="K2971" s="1">
        <v>-3.3730560000000001</v>
      </c>
      <c r="L2971" s="1">
        <v>29.918886000000001</v>
      </c>
      <c r="M2971" s="1" t="s">
        <v>69</v>
      </c>
      <c r="N2971" s="1">
        <v>0</v>
      </c>
      <c r="O2971" s="1">
        <v>2.6272389999999999</v>
      </c>
      <c r="P2971" s="1">
        <v>23.381664000000001</v>
      </c>
      <c r="Q2971" s="1">
        <v>1491621</v>
      </c>
      <c r="R2971" s="1" t="s">
        <v>90</v>
      </c>
      <c r="S2971" s="1" t="s">
        <v>91</v>
      </c>
      <c r="T2971" s="1" t="s">
        <v>104</v>
      </c>
      <c r="U2971" s="1" t="s">
        <v>105</v>
      </c>
      <c r="X2971" s="1" t="s">
        <v>3218</v>
      </c>
      <c r="Z2971" s="1" t="s">
        <v>374</v>
      </c>
      <c r="AA2971" s="1" t="s">
        <v>3219</v>
      </c>
      <c r="AJ2971" s="1" t="s">
        <v>76</v>
      </c>
      <c r="AK2971" s="1" t="s">
        <v>3220</v>
      </c>
      <c r="AL2971" s="1">
        <v>41000000</v>
      </c>
      <c r="AM2971" s="1" t="s">
        <v>109</v>
      </c>
      <c r="AN2971" s="1" t="s">
        <v>4292</v>
      </c>
      <c r="AO2971" s="1" t="s">
        <v>4309</v>
      </c>
    </row>
    <row r="2972" spans="1:41" x14ac:dyDescent="0.5">
      <c r="A2972" s="1">
        <v>155</v>
      </c>
      <c r="B2972" s="1" t="s">
        <v>3215</v>
      </c>
      <c r="C2972" s="2">
        <v>43371</v>
      </c>
      <c r="D2972" s="1" t="s">
        <v>3216</v>
      </c>
      <c r="E2972" s="1" t="s">
        <v>3217</v>
      </c>
      <c r="F2972" s="1" t="s">
        <v>128</v>
      </c>
      <c r="G2972" s="1">
        <v>33</v>
      </c>
      <c r="H2972" s="1">
        <v>13</v>
      </c>
      <c r="I2972" s="1" t="s">
        <v>730</v>
      </c>
      <c r="J2972" s="1">
        <v>6.06</v>
      </c>
      <c r="K2972" s="1">
        <v>15.454166000000001</v>
      </c>
      <c r="L2972" s="1">
        <v>18.732206000000001</v>
      </c>
      <c r="M2972" s="1" t="s">
        <v>69</v>
      </c>
      <c r="N2972" s="1">
        <v>0</v>
      </c>
      <c r="O2972" s="1">
        <v>2.6272389999999999</v>
      </c>
      <c r="P2972" s="1">
        <v>23.381664000000001</v>
      </c>
      <c r="Q2972" s="1">
        <v>819918</v>
      </c>
      <c r="R2972" s="1" t="s">
        <v>90</v>
      </c>
      <c r="S2972" s="1" t="s">
        <v>91</v>
      </c>
      <c r="T2972" s="1" t="s">
        <v>104</v>
      </c>
      <c r="U2972" s="1" t="s">
        <v>105</v>
      </c>
      <c r="X2972" s="1" t="s">
        <v>3218</v>
      </c>
      <c r="Z2972" s="1" t="s">
        <v>730</v>
      </c>
      <c r="AA2972" s="1" t="s">
        <v>3219</v>
      </c>
      <c r="AJ2972" s="1" t="s">
        <v>76</v>
      </c>
      <c r="AK2972" s="1" t="s">
        <v>3220</v>
      </c>
      <c r="AL2972" s="1">
        <v>41000000</v>
      </c>
      <c r="AM2972" s="1" t="s">
        <v>109</v>
      </c>
      <c r="AN2972" s="1" t="s">
        <v>4292</v>
      </c>
      <c r="AO2972" s="1" t="s">
        <v>4309</v>
      </c>
    </row>
    <row r="2973" spans="1:41" x14ac:dyDescent="0.5">
      <c r="A2973" s="1">
        <v>155</v>
      </c>
      <c r="B2973" s="1" t="s">
        <v>3215</v>
      </c>
      <c r="C2973" s="2">
        <v>43371</v>
      </c>
      <c r="D2973" s="1" t="s">
        <v>3216</v>
      </c>
      <c r="E2973" s="1" t="s">
        <v>3217</v>
      </c>
      <c r="F2973" s="1" t="s">
        <v>67</v>
      </c>
      <c r="G2973" s="1">
        <v>67</v>
      </c>
      <c r="H2973" s="1">
        <v>13</v>
      </c>
      <c r="I2973" s="1" t="s">
        <v>730</v>
      </c>
      <c r="J2973" s="1">
        <v>6.06</v>
      </c>
      <c r="K2973" s="1">
        <v>15.454166000000001</v>
      </c>
      <c r="L2973" s="1">
        <v>18.732206000000001</v>
      </c>
      <c r="M2973" s="1" t="s">
        <v>69</v>
      </c>
      <c r="N2973" s="1">
        <v>0</v>
      </c>
      <c r="O2973" s="1">
        <v>2.6272389999999999</v>
      </c>
      <c r="P2973" s="1">
        <v>23.381664000000001</v>
      </c>
      <c r="Q2973" s="1">
        <v>1664682</v>
      </c>
      <c r="R2973" s="1" t="s">
        <v>90</v>
      </c>
      <c r="S2973" s="1" t="s">
        <v>91</v>
      </c>
      <c r="T2973" s="1" t="s">
        <v>104</v>
      </c>
      <c r="U2973" s="1" t="s">
        <v>105</v>
      </c>
      <c r="X2973" s="1" t="s">
        <v>3218</v>
      </c>
      <c r="Z2973" s="1" t="s">
        <v>730</v>
      </c>
      <c r="AA2973" s="1" t="s">
        <v>3219</v>
      </c>
      <c r="AJ2973" s="1" t="s">
        <v>76</v>
      </c>
      <c r="AK2973" s="1" t="s">
        <v>3220</v>
      </c>
      <c r="AL2973" s="1">
        <v>41000000</v>
      </c>
      <c r="AM2973" s="1" t="s">
        <v>109</v>
      </c>
      <c r="AN2973" s="1" t="s">
        <v>4292</v>
      </c>
      <c r="AO2973" s="1" t="s">
        <v>4309</v>
      </c>
    </row>
    <row r="2974" spans="1:41" x14ac:dyDescent="0.5">
      <c r="A2974" s="1">
        <v>155</v>
      </c>
      <c r="B2974" s="1" t="s">
        <v>3215</v>
      </c>
      <c r="C2974" s="2">
        <v>43371</v>
      </c>
      <c r="D2974" s="1" t="s">
        <v>3216</v>
      </c>
      <c r="E2974" s="1" t="s">
        <v>3217</v>
      </c>
      <c r="F2974" s="1" t="s">
        <v>128</v>
      </c>
      <c r="G2974" s="1">
        <v>33</v>
      </c>
      <c r="H2974" s="1">
        <v>13</v>
      </c>
      <c r="I2974" s="1" t="s">
        <v>1434</v>
      </c>
      <c r="J2974" s="1">
        <v>7.18</v>
      </c>
      <c r="K2974" s="1">
        <v>21.007891000000001</v>
      </c>
      <c r="L2974" s="1">
        <v>-10.940835</v>
      </c>
      <c r="M2974" s="1" t="s">
        <v>69</v>
      </c>
      <c r="N2974" s="1">
        <v>0</v>
      </c>
      <c r="O2974" s="1">
        <v>2.6272389999999999</v>
      </c>
      <c r="P2974" s="1">
        <v>23.381664000000001</v>
      </c>
      <c r="Q2974" s="1">
        <v>971454</v>
      </c>
      <c r="R2974" s="1" t="s">
        <v>90</v>
      </c>
      <c r="S2974" s="1" t="s">
        <v>91</v>
      </c>
      <c r="T2974" s="1" t="s">
        <v>104</v>
      </c>
      <c r="U2974" s="1" t="s">
        <v>105</v>
      </c>
      <c r="X2974" s="1" t="s">
        <v>3218</v>
      </c>
      <c r="Z2974" s="1" t="s">
        <v>1434</v>
      </c>
      <c r="AA2974" s="1" t="s">
        <v>3219</v>
      </c>
      <c r="AJ2974" s="1" t="s">
        <v>76</v>
      </c>
      <c r="AK2974" s="1" t="s">
        <v>3220</v>
      </c>
      <c r="AL2974" s="1">
        <v>41000000</v>
      </c>
      <c r="AM2974" s="1" t="s">
        <v>109</v>
      </c>
      <c r="AN2974" s="1" t="s">
        <v>4292</v>
      </c>
      <c r="AO2974" s="1" t="s">
        <v>4309</v>
      </c>
    </row>
    <row r="2975" spans="1:41" x14ac:dyDescent="0.5">
      <c r="A2975" s="1">
        <v>155</v>
      </c>
      <c r="B2975" s="1" t="s">
        <v>3215</v>
      </c>
      <c r="C2975" s="2">
        <v>43371</v>
      </c>
      <c r="D2975" s="1" t="s">
        <v>3216</v>
      </c>
      <c r="E2975" s="1" t="s">
        <v>3217</v>
      </c>
      <c r="F2975" s="1" t="s">
        <v>67</v>
      </c>
      <c r="G2975" s="1">
        <v>67</v>
      </c>
      <c r="H2975" s="1">
        <v>13</v>
      </c>
      <c r="I2975" s="1" t="s">
        <v>1434</v>
      </c>
      <c r="J2975" s="1">
        <v>7.18</v>
      </c>
      <c r="K2975" s="1">
        <v>21.007891000000001</v>
      </c>
      <c r="L2975" s="1">
        <v>-10.940835</v>
      </c>
      <c r="M2975" s="1" t="s">
        <v>69</v>
      </c>
      <c r="N2975" s="1">
        <v>0</v>
      </c>
      <c r="O2975" s="1">
        <v>2.6272389999999999</v>
      </c>
      <c r="P2975" s="1">
        <v>23.381664000000001</v>
      </c>
      <c r="Q2975" s="1">
        <v>1972346</v>
      </c>
      <c r="R2975" s="1" t="s">
        <v>90</v>
      </c>
      <c r="S2975" s="1" t="s">
        <v>91</v>
      </c>
      <c r="T2975" s="1" t="s">
        <v>104</v>
      </c>
      <c r="U2975" s="1" t="s">
        <v>105</v>
      </c>
      <c r="X2975" s="1" t="s">
        <v>3218</v>
      </c>
      <c r="Z2975" s="1" t="s">
        <v>1434</v>
      </c>
      <c r="AA2975" s="1" t="s">
        <v>3219</v>
      </c>
      <c r="AJ2975" s="1" t="s">
        <v>76</v>
      </c>
      <c r="AK2975" s="1" t="s">
        <v>3220</v>
      </c>
      <c r="AL2975" s="1">
        <v>41000000</v>
      </c>
      <c r="AM2975" s="1" t="s">
        <v>109</v>
      </c>
      <c r="AN2975" s="1" t="s">
        <v>4292</v>
      </c>
      <c r="AO2975" s="1" t="s">
        <v>4309</v>
      </c>
    </row>
    <row r="2976" spans="1:41" x14ac:dyDescent="0.5">
      <c r="A2976" s="1">
        <v>155</v>
      </c>
      <c r="B2976" s="1" t="s">
        <v>3215</v>
      </c>
      <c r="C2976" s="2">
        <v>43371</v>
      </c>
      <c r="D2976" s="1" t="s">
        <v>3216</v>
      </c>
      <c r="E2976" s="1" t="s">
        <v>3217</v>
      </c>
      <c r="F2976" s="1" t="s">
        <v>128</v>
      </c>
      <c r="G2976" s="1">
        <v>33</v>
      </c>
      <c r="H2976" s="1">
        <v>13</v>
      </c>
      <c r="I2976" s="1" t="s">
        <v>151</v>
      </c>
      <c r="J2976" s="1">
        <v>6.88</v>
      </c>
      <c r="K2976" s="1">
        <v>8.5602839999999993</v>
      </c>
      <c r="L2976" s="1">
        <v>-11.791922</v>
      </c>
      <c r="M2976" s="1" t="s">
        <v>69</v>
      </c>
      <c r="N2976" s="1">
        <v>0</v>
      </c>
      <c r="O2976" s="1">
        <v>2.6272389999999999</v>
      </c>
      <c r="P2976" s="1">
        <v>23.381664000000001</v>
      </c>
      <c r="Q2976" s="1">
        <v>930864</v>
      </c>
      <c r="R2976" s="1" t="s">
        <v>90</v>
      </c>
      <c r="S2976" s="1" t="s">
        <v>91</v>
      </c>
      <c r="T2976" s="1" t="s">
        <v>104</v>
      </c>
      <c r="U2976" s="1" t="s">
        <v>105</v>
      </c>
      <c r="X2976" s="1" t="s">
        <v>3218</v>
      </c>
      <c r="Z2976" s="1" t="s">
        <v>151</v>
      </c>
      <c r="AA2976" s="1" t="s">
        <v>3219</v>
      </c>
      <c r="AJ2976" s="1" t="s">
        <v>76</v>
      </c>
      <c r="AK2976" s="1" t="s">
        <v>3220</v>
      </c>
      <c r="AL2976" s="1">
        <v>41000000</v>
      </c>
      <c r="AM2976" s="1" t="s">
        <v>109</v>
      </c>
      <c r="AN2976" s="1" t="s">
        <v>4292</v>
      </c>
      <c r="AO2976" s="1" t="s">
        <v>4309</v>
      </c>
    </row>
    <row r="2977" spans="1:57" x14ac:dyDescent="0.5">
      <c r="A2977" s="1">
        <v>155</v>
      </c>
      <c r="B2977" s="1" t="s">
        <v>3215</v>
      </c>
      <c r="C2977" s="2">
        <v>43371</v>
      </c>
      <c r="D2977" s="1" t="s">
        <v>3216</v>
      </c>
      <c r="E2977" s="1" t="s">
        <v>3217</v>
      </c>
      <c r="F2977" s="1" t="s">
        <v>67</v>
      </c>
      <c r="G2977" s="1">
        <v>67</v>
      </c>
      <c r="H2977" s="1">
        <v>13</v>
      </c>
      <c r="I2977" s="1" t="s">
        <v>151</v>
      </c>
      <c r="J2977" s="1">
        <v>6.88</v>
      </c>
      <c r="K2977" s="1">
        <v>8.5602839999999993</v>
      </c>
      <c r="L2977" s="1">
        <v>-11.791922</v>
      </c>
      <c r="M2977" s="1" t="s">
        <v>69</v>
      </c>
      <c r="N2977" s="1">
        <v>0</v>
      </c>
      <c r="O2977" s="1">
        <v>2.6272389999999999</v>
      </c>
      <c r="P2977" s="1">
        <v>23.381664000000001</v>
      </c>
      <c r="Q2977" s="1">
        <v>1889936</v>
      </c>
      <c r="R2977" s="1" t="s">
        <v>90</v>
      </c>
      <c r="S2977" s="1" t="s">
        <v>91</v>
      </c>
      <c r="T2977" s="1" t="s">
        <v>104</v>
      </c>
      <c r="U2977" s="1" t="s">
        <v>105</v>
      </c>
      <c r="X2977" s="1" t="s">
        <v>3218</v>
      </c>
      <c r="Z2977" s="1" t="s">
        <v>151</v>
      </c>
      <c r="AA2977" s="1" t="s">
        <v>3219</v>
      </c>
      <c r="AJ2977" s="1" t="s">
        <v>76</v>
      </c>
      <c r="AK2977" s="1" t="s">
        <v>3220</v>
      </c>
      <c r="AL2977" s="1">
        <v>41000000</v>
      </c>
      <c r="AM2977" s="1" t="s">
        <v>109</v>
      </c>
      <c r="AN2977" s="1" t="s">
        <v>4292</v>
      </c>
      <c r="AO2977" s="1" t="s">
        <v>4309</v>
      </c>
    </row>
    <row r="2978" spans="1:57" x14ac:dyDescent="0.5">
      <c r="A2978" s="1">
        <v>155</v>
      </c>
      <c r="B2978" s="1" t="s">
        <v>3215</v>
      </c>
      <c r="C2978" s="2">
        <v>43371</v>
      </c>
      <c r="D2978" s="1" t="s">
        <v>3216</v>
      </c>
      <c r="E2978" s="1" t="s">
        <v>3217</v>
      </c>
      <c r="F2978" s="1" t="s">
        <v>128</v>
      </c>
      <c r="G2978" s="1">
        <v>33</v>
      </c>
      <c r="H2978" s="1">
        <v>13</v>
      </c>
      <c r="I2978" s="1" t="s">
        <v>331</v>
      </c>
      <c r="J2978" s="1">
        <v>7.45</v>
      </c>
      <c r="K2978" s="1">
        <v>9.3076899999999991</v>
      </c>
      <c r="L2978" s="1">
        <v>2.3158340000000002</v>
      </c>
      <c r="M2978" s="1" t="s">
        <v>69</v>
      </c>
      <c r="N2978" s="1">
        <v>0</v>
      </c>
      <c r="O2978" s="1">
        <v>2.6272389999999999</v>
      </c>
      <c r="P2978" s="1">
        <v>23.381664000000001</v>
      </c>
      <c r="Q2978" s="1">
        <v>1007985</v>
      </c>
      <c r="R2978" s="1" t="s">
        <v>90</v>
      </c>
      <c r="S2978" s="1" t="s">
        <v>91</v>
      </c>
      <c r="T2978" s="1" t="s">
        <v>104</v>
      </c>
      <c r="U2978" s="1" t="s">
        <v>105</v>
      </c>
      <c r="X2978" s="1" t="s">
        <v>3218</v>
      </c>
      <c r="Z2978" s="1" t="s">
        <v>331</v>
      </c>
      <c r="AA2978" s="1" t="s">
        <v>3219</v>
      </c>
      <c r="AJ2978" s="1" t="s">
        <v>76</v>
      </c>
      <c r="AK2978" s="1" t="s">
        <v>3220</v>
      </c>
      <c r="AL2978" s="1">
        <v>41000000</v>
      </c>
      <c r="AM2978" s="1" t="s">
        <v>109</v>
      </c>
      <c r="AN2978" s="1" t="s">
        <v>4292</v>
      </c>
      <c r="AO2978" s="1" t="s">
        <v>4309</v>
      </c>
    </row>
    <row r="2979" spans="1:57" x14ac:dyDescent="0.5">
      <c r="A2979" s="1">
        <v>155</v>
      </c>
      <c r="B2979" s="1" t="s">
        <v>3215</v>
      </c>
      <c r="C2979" s="2">
        <v>43371</v>
      </c>
      <c r="D2979" s="1" t="s">
        <v>3216</v>
      </c>
      <c r="E2979" s="1" t="s">
        <v>3217</v>
      </c>
      <c r="F2979" s="1" t="s">
        <v>67</v>
      </c>
      <c r="G2979" s="1">
        <v>67</v>
      </c>
      <c r="H2979" s="1">
        <v>13</v>
      </c>
      <c r="I2979" s="1" t="s">
        <v>331</v>
      </c>
      <c r="J2979" s="1">
        <v>7.45</v>
      </c>
      <c r="K2979" s="1">
        <v>9.3076899999999991</v>
      </c>
      <c r="L2979" s="1">
        <v>2.3158340000000002</v>
      </c>
      <c r="M2979" s="1" t="s">
        <v>69</v>
      </c>
      <c r="N2979" s="1">
        <v>0</v>
      </c>
      <c r="O2979" s="1">
        <v>2.6272389999999999</v>
      </c>
      <c r="P2979" s="1">
        <v>23.381664000000001</v>
      </c>
      <c r="Q2979" s="1">
        <v>2046515</v>
      </c>
      <c r="R2979" s="1" t="s">
        <v>90</v>
      </c>
      <c r="S2979" s="1" t="s">
        <v>91</v>
      </c>
      <c r="T2979" s="1" t="s">
        <v>104</v>
      </c>
      <c r="U2979" s="1" t="s">
        <v>105</v>
      </c>
      <c r="X2979" s="1" t="s">
        <v>3218</v>
      </c>
      <c r="Z2979" s="1" t="s">
        <v>331</v>
      </c>
      <c r="AA2979" s="1" t="s">
        <v>3219</v>
      </c>
      <c r="AJ2979" s="1" t="s">
        <v>76</v>
      </c>
      <c r="AK2979" s="1" t="s">
        <v>3220</v>
      </c>
      <c r="AL2979" s="1">
        <v>41000000</v>
      </c>
      <c r="AM2979" s="1" t="s">
        <v>109</v>
      </c>
      <c r="AN2979" s="1" t="s">
        <v>4292</v>
      </c>
      <c r="AO2979" s="1" t="s">
        <v>4309</v>
      </c>
    </row>
    <row r="2980" spans="1:57" x14ac:dyDescent="0.5">
      <c r="A2980" s="1">
        <v>146</v>
      </c>
      <c r="B2980" s="1" t="s">
        <v>3221</v>
      </c>
      <c r="C2980" s="2">
        <v>43579</v>
      </c>
      <c r="D2980" s="1" t="s">
        <v>3222</v>
      </c>
      <c r="E2980" s="1" t="s">
        <v>3223</v>
      </c>
      <c r="F2980" s="1" t="s">
        <v>67</v>
      </c>
      <c r="G2980" s="1">
        <v>100</v>
      </c>
      <c r="H2980" s="1">
        <v>1</v>
      </c>
      <c r="M2980" s="1" t="s">
        <v>69</v>
      </c>
      <c r="N2980" s="1">
        <v>40</v>
      </c>
      <c r="O2980" s="1">
        <v>2.6272389999999999</v>
      </c>
      <c r="P2980" s="1">
        <v>23.381664000000001</v>
      </c>
      <c r="Q2980" s="1">
        <v>2000000</v>
      </c>
      <c r="R2980" s="1" t="s">
        <v>828</v>
      </c>
      <c r="S2980" s="1" t="s">
        <v>91</v>
      </c>
      <c r="T2980" s="1" t="s">
        <v>3224</v>
      </c>
      <c r="U2980" s="1" t="s">
        <v>73</v>
      </c>
      <c r="W2980" s="1" t="s">
        <v>121</v>
      </c>
      <c r="X2980" s="1" t="s">
        <v>3225</v>
      </c>
      <c r="Z2980" s="1" t="s">
        <v>69</v>
      </c>
      <c r="AA2980" s="1" t="s">
        <v>941</v>
      </c>
      <c r="AJ2980" s="1" t="s">
        <v>76</v>
      </c>
      <c r="AK2980" s="1" t="s">
        <v>3226</v>
      </c>
      <c r="AL2980" s="1">
        <v>5000000</v>
      </c>
      <c r="AM2980" s="1" t="s">
        <v>109</v>
      </c>
      <c r="AN2980" s="1" t="s">
        <v>4728</v>
      </c>
      <c r="AO2980" s="1" t="s">
        <v>4597</v>
      </c>
      <c r="AS2980" s="1">
        <v>1</v>
      </c>
      <c r="AW2980" s="1">
        <v>1</v>
      </c>
      <c r="AX2980" s="1">
        <v>1</v>
      </c>
      <c r="AY2980" s="1">
        <v>1</v>
      </c>
      <c r="AZ2980" s="1">
        <v>1</v>
      </c>
      <c r="BD2980" s="1">
        <v>1</v>
      </c>
      <c r="BE2980" s="1">
        <v>1</v>
      </c>
    </row>
    <row r="2981" spans="1:57" x14ac:dyDescent="0.5">
      <c r="A2981" s="1">
        <v>146</v>
      </c>
      <c r="B2981" s="1" t="s">
        <v>3221</v>
      </c>
      <c r="C2981" s="2">
        <v>43579</v>
      </c>
      <c r="D2981" s="1" t="s">
        <v>3222</v>
      </c>
      <c r="E2981" s="1" t="s">
        <v>3223</v>
      </c>
      <c r="F2981" s="1" t="s">
        <v>67</v>
      </c>
      <c r="G2981" s="1">
        <v>100</v>
      </c>
      <c r="H2981" s="1">
        <v>1</v>
      </c>
      <c r="M2981" s="1" t="s">
        <v>110</v>
      </c>
      <c r="N2981" s="1">
        <v>40</v>
      </c>
      <c r="O2981" s="1">
        <v>26.625188000000001</v>
      </c>
      <c r="P2981" s="1">
        <v>6.809552</v>
      </c>
      <c r="Q2981" s="1">
        <v>2000000</v>
      </c>
      <c r="R2981" s="1" t="s">
        <v>828</v>
      </c>
      <c r="S2981" s="1" t="s">
        <v>91</v>
      </c>
      <c r="T2981" s="1" t="s">
        <v>3224</v>
      </c>
      <c r="U2981" s="1" t="s">
        <v>73</v>
      </c>
      <c r="W2981" s="1" t="s">
        <v>121</v>
      </c>
      <c r="X2981" s="1" t="s">
        <v>3225</v>
      </c>
      <c r="Z2981" s="1" t="s">
        <v>110</v>
      </c>
      <c r="AA2981" s="1" t="s">
        <v>941</v>
      </c>
      <c r="AJ2981" s="1" t="s">
        <v>76</v>
      </c>
      <c r="AK2981" s="1" t="s">
        <v>3226</v>
      </c>
      <c r="AL2981" s="1">
        <v>5000000</v>
      </c>
      <c r="AM2981" s="1" t="s">
        <v>109</v>
      </c>
      <c r="AN2981" s="1" t="s">
        <v>4728</v>
      </c>
      <c r="AO2981" s="1" t="s">
        <v>4597</v>
      </c>
      <c r="AS2981" s="1">
        <v>1</v>
      </c>
      <c r="AW2981" s="1">
        <v>1</v>
      </c>
      <c r="AX2981" s="1">
        <v>1</v>
      </c>
      <c r="AY2981" s="1">
        <v>1</v>
      </c>
      <c r="AZ2981" s="1">
        <v>1</v>
      </c>
      <c r="BD2981" s="1">
        <v>1</v>
      </c>
      <c r="BE2981" s="1">
        <v>1</v>
      </c>
    </row>
    <row r="2982" spans="1:57" x14ac:dyDescent="0.5">
      <c r="A2982" s="1">
        <v>146</v>
      </c>
      <c r="B2982" s="1" t="s">
        <v>3221</v>
      </c>
      <c r="C2982" s="2">
        <v>43579</v>
      </c>
      <c r="D2982" s="1" t="s">
        <v>3222</v>
      </c>
      <c r="E2982" s="1" t="s">
        <v>3223</v>
      </c>
      <c r="F2982" s="1" t="s">
        <v>67</v>
      </c>
      <c r="G2982" s="1">
        <v>100</v>
      </c>
      <c r="H2982" s="1">
        <v>1</v>
      </c>
      <c r="I2982" s="1" t="s">
        <v>194</v>
      </c>
      <c r="J2982" s="1">
        <v>20</v>
      </c>
      <c r="K2982" s="1">
        <v>19.182435999999999</v>
      </c>
      <c r="L2982" s="1">
        <v>-72.434515000000005</v>
      </c>
      <c r="M2982" s="1" t="s">
        <v>195</v>
      </c>
      <c r="N2982" s="1">
        <v>0</v>
      </c>
      <c r="O2982" s="1">
        <v>25.14509</v>
      </c>
      <c r="P2982" s="1">
        <v>-80.396960000000007</v>
      </c>
      <c r="Q2982" s="1">
        <v>1000000</v>
      </c>
      <c r="R2982" s="1" t="s">
        <v>828</v>
      </c>
      <c r="S2982" s="1" t="s">
        <v>91</v>
      </c>
      <c r="T2982" s="1" t="s">
        <v>3224</v>
      </c>
      <c r="U2982" s="1" t="s">
        <v>73</v>
      </c>
      <c r="W2982" s="1" t="s">
        <v>121</v>
      </c>
      <c r="X2982" s="1" t="s">
        <v>3225</v>
      </c>
      <c r="Z2982" s="1" t="s">
        <v>194</v>
      </c>
      <c r="AA2982" s="1" t="s">
        <v>941</v>
      </c>
      <c r="AJ2982" s="1" t="s">
        <v>76</v>
      </c>
      <c r="AK2982" s="1" t="s">
        <v>3226</v>
      </c>
      <c r="AL2982" s="1">
        <v>5000000</v>
      </c>
      <c r="AM2982" s="1" t="s">
        <v>109</v>
      </c>
      <c r="AN2982" s="1" t="s">
        <v>4728</v>
      </c>
      <c r="AO2982" s="1" t="s">
        <v>4597</v>
      </c>
      <c r="AS2982" s="1">
        <v>1</v>
      </c>
      <c r="AW2982" s="1">
        <v>1</v>
      </c>
      <c r="AX2982" s="1">
        <v>1</v>
      </c>
      <c r="AY2982" s="1">
        <v>1</v>
      </c>
      <c r="AZ2982" s="1">
        <v>1</v>
      </c>
      <c r="BD2982" s="1">
        <v>1</v>
      </c>
      <c r="BE2982" s="1">
        <v>1</v>
      </c>
    </row>
    <row r="2983" spans="1:57" x14ac:dyDescent="0.5">
      <c r="A2983" s="1">
        <v>154</v>
      </c>
      <c r="B2983" s="1" t="s">
        <v>3227</v>
      </c>
      <c r="C2983" s="2">
        <v>43371</v>
      </c>
      <c r="D2983" s="1" t="s">
        <v>3228</v>
      </c>
      <c r="E2983" s="1" t="s">
        <v>3229</v>
      </c>
      <c r="F2983" s="1" t="s">
        <v>67</v>
      </c>
      <c r="G2983" s="1">
        <v>100</v>
      </c>
      <c r="H2983" s="1">
        <v>13</v>
      </c>
      <c r="I2983" s="1" t="s">
        <v>497</v>
      </c>
      <c r="J2983" s="1">
        <v>4.34</v>
      </c>
      <c r="K2983" s="1">
        <v>7.3697220000000003</v>
      </c>
      <c r="L2983" s="1">
        <v>12.354722000000001</v>
      </c>
      <c r="M2983" s="1" t="s">
        <v>69</v>
      </c>
      <c r="N2983" s="1">
        <v>0</v>
      </c>
      <c r="O2983" s="1">
        <v>2.6272389999999999</v>
      </c>
      <c r="P2983" s="1">
        <v>23.381664000000001</v>
      </c>
      <c r="Q2983" s="1">
        <v>1258600</v>
      </c>
      <c r="R2983" s="1" t="s">
        <v>1275</v>
      </c>
      <c r="S2983" s="1" t="s">
        <v>91</v>
      </c>
      <c r="T2983" s="1" t="s">
        <v>104</v>
      </c>
      <c r="U2983" s="1" t="s">
        <v>105</v>
      </c>
      <c r="X2983" s="1" t="s">
        <v>3230</v>
      </c>
      <c r="Z2983" s="1" t="s">
        <v>497</v>
      </c>
      <c r="AA2983" s="1" t="s">
        <v>3231</v>
      </c>
      <c r="AJ2983" s="1" t="s">
        <v>76</v>
      </c>
      <c r="AK2983" s="1" t="s">
        <v>3232</v>
      </c>
      <c r="AL2983" s="1">
        <v>29000000</v>
      </c>
      <c r="AM2983" s="1" t="s">
        <v>109</v>
      </c>
      <c r="AN2983" s="1" t="s">
        <v>4729</v>
      </c>
      <c r="AO2983" s="1" t="s">
        <v>4290</v>
      </c>
    </row>
    <row r="2984" spans="1:57" x14ac:dyDescent="0.5">
      <c r="A2984" s="1">
        <v>154</v>
      </c>
      <c r="B2984" s="1" t="s">
        <v>3227</v>
      </c>
      <c r="C2984" s="2">
        <v>43371</v>
      </c>
      <c r="D2984" s="1" t="s">
        <v>3228</v>
      </c>
      <c r="E2984" s="1" t="s">
        <v>3229</v>
      </c>
      <c r="F2984" s="1" t="s">
        <v>67</v>
      </c>
      <c r="G2984" s="1">
        <v>100</v>
      </c>
      <c r="H2984" s="1">
        <v>13</v>
      </c>
      <c r="I2984" s="1" t="s">
        <v>1162</v>
      </c>
      <c r="J2984" s="1">
        <v>6.87</v>
      </c>
      <c r="K2984" s="1">
        <v>10.785546</v>
      </c>
      <c r="L2984" s="1">
        <v>-11.029862</v>
      </c>
      <c r="M2984" s="1" t="s">
        <v>69</v>
      </c>
      <c r="N2984" s="1">
        <v>0</v>
      </c>
      <c r="O2984" s="1">
        <v>2.6272389999999999</v>
      </c>
      <c r="P2984" s="1">
        <v>23.381664000000001</v>
      </c>
      <c r="Q2984" s="1">
        <v>1992300</v>
      </c>
      <c r="R2984" s="1" t="s">
        <v>1275</v>
      </c>
      <c r="S2984" s="1" t="s">
        <v>91</v>
      </c>
      <c r="T2984" s="1" t="s">
        <v>104</v>
      </c>
      <c r="U2984" s="1" t="s">
        <v>105</v>
      </c>
      <c r="X2984" s="1" t="s">
        <v>3230</v>
      </c>
      <c r="Z2984" s="1" t="s">
        <v>1162</v>
      </c>
      <c r="AA2984" s="1" t="s">
        <v>3231</v>
      </c>
      <c r="AJ2984" s="1" t="s">
        <v>76</v>
      </c>
      <c r="AK2984" s="1" t="s">
        <v>3232</v>
      </c>
      <c r="AL2984" s="1">
        <v>29000000</v>
      </c>
      <c r="AM2984" s="1" t="s">
        <v>109</v>
      </c>
      <c r="AN2984" s="1" t="s">
        <v>4729</v>
      </c>
      <c r="AO2984" s="1" t="s">
        <v>4290</v>
      </c>
    </row>
    <row r="2985" spans="1:57" x14ac:dyDescent="0.5">
      <c r="A2985" s="1">
        <v>154</v>
      </c>
      <c r="B2985" s="1" t="s">
        <v>3227</v>
      </c>
      <c r="C2985" s="2">
        <v>43371</v>
      </c>
      <c r="D2985" s="1" t="s">
        <v>3228</v>
      </c>
      <c r="E2985" s="1" t="s">
        <v>3229</v>
      </c>
      <c r="F2985" s="1" t="s">
        <v>67</v>
      </c>
      <c r="G2985" s="1">
        <v>100</v>
      </c>
      <c r="H2985" s="1">
        <v>13</v>
      </c>
      <c r="I2985" s="1" t="s">
        <v>82</v>
      </c>
      <c r="J2985" s="1">
        <v>2.68</v>
      </c>
      <c r="K2985" s="1">
        <v>15.221447</v>
      </c>
      <c r="L2985" s="1">
        <v>-14.820880000000001</v>
      </c>
      <c r="M2985" s="1" t="s">
        <v>69</v>
      </c>
      <c r="N2985" s="1">
        <v>0</v>
      </c>
      <c r="O2985" s="1">
        <v>2.6272389999999999</v>
      </c>
      <c r="P2985" s="1">
        <v>23.381664000000001</v>
      </c>
      <c r="Q2985" s="1">
        <v>777200</v>
      </c>
      <c r="R2985" s="1" t="s">
        <v>1275</v>
      </c>
      <c r="S2985" s="1" t="s">
        <v>91</v>
      </c>
      <c r="T2985" s="1" t="s">
        <v>104</v>
      </c>
      <c r="U2985" s="1" t="s">
        <v>105</v>
      </c>
      <c r="X2985" s="1" t="s">
        <v>3230</v>
      </c>
      <c r="Z2985" s="1" t="s">
        <v>82</v>
      </c>
      <c r="AA2985" s="1" t="s">
        <v>3231</v>
      </c>
      <c r="AJ2985" s="1" t="s">
        <v>76</v>
      </c>
      <c r="AK2985" s="1" t="s">
        <v>3232</v>
      </c>
      <c r="AL2985" s="1">
        <v>29000000</v>
      </c>
      <c r="AM2985" s="1" t="s">
        <v>109</v>
      </c>
      <c r="AN2985" s="1" t="s">
        <v>4729</v>
      </c>
      <c r="AO2985" s="1" t="s">
        <v>4290</v>
      </c>
    </row>
    <row r="2986" spans="1:57" x14ac:dyDescent="0.5">
      <c r="A2986" s="1">
        <v>154</v>
      </c>
      <c r="B2986" s="1" t="s">
        <v>3227</v>
      </c>
      <c r="C2986" s="2">
        <v>43371</v>
      </c>
      <c r="D2986" s="1" t="s">
        <v>3228</v>
      </c>
      <c r="E2986" s="1" t="s">
        <v>3229</v>
      </c>
      <c r="F2986" s="1" t="s">
        <v>67</v>
      </c>
      <c r="G2986" s="1">
        <v>100</v>
      </c>
      <c r="H2986" s="1">
        <v>13</v>
      </c>
      <c r="I2986" s="1" t="s">
        <v>151</v>
      </c>
      <c r="J2986" s="1">
        <v>3.05</v>
      </c>
      <c r="K2986" s="1">
        <v>8.5602839999999993</v>
      </c>
      <c r="L2986" s="1">
        <v>-11.791922</v>
      </c>
      <c r="M2986" s="1" t="s">
        <v>69</v>
      </c>
      <c r="N2986" s="1">
        <v>0</v>
      </c>
      <c r="O2986" s="1">
        <v>2.6272389999999999</v>
      </c>
      <c r="P2986" s="1">
        <v>23.381664000000001</v>
      </c>
      <c r="Q2986" s="1">
        <v>884500</v>
      </c>
      <c r="R2986" s="1" t="s">
        <v>1275</v>
      </c>
      <c r="S2986" s="1" t="s">
        <v>91</v>
      </c>
      <c r="T2986" s="1" t="s">
        <v>104</v>
      </c>
      <c r="U2986" s="1" t="s">
        <v>105</v>
      </c>
      <c r="X2986" s="1" t="s">
        <v>3230</v>
      </c>
      <c r="Z2986" s="1" t="s">
        <v>151</v>
      </c>
      <c r="AA2986" s="1" t="s">
        <v>3231</v>
      </c>
      <c r="AJ2986" s="1" t="s">
        <v>76</v>
      </c>
      <c r="AK2986" s="1" t="s">
        <v>3232</v>
      </c>
      <c r="AL2986" s="1">
        <v>29000000</v>
      </c>
      <c r="AM2986" s="1" t="s">
        <v>109</v>
      </c>
      <c r="AN2986" s="1" t="s">
        <v>4729</v>
      </c>
      <c r="AO2986" s="1" t="s">
        <v>4290</v>
      </c>
    </row>
    <row r="2987" spans="1:57" x14ac:dyDescent="0.5">
      <c r="A2987" s="1">
        <v>154</v>
      </c>
      <c r="B2987" s="1" t="s">
        <v>3227</v>
      </c>
      <c r="C2987" s="2">
        <v>43371</v>
      </c>
      <c r="D2987" s="1" t="s">
        <v>3228</v>
      </c>
      <c r="E2987" s="1" t="s">
        <v>3229</v>
      </c>
      <c r="F2987" s="1" t="s">
        <v>67</v>
      </c>
      <c r="G2987" s="1">
        <v>100</v>
      </c>
      <c r="H2987" s="1">
        <v>13</v>
      </c>
      <c r="I2987" s="1" t="s">
        <v>118</v>
      </c>
      <c r="J2987" s="1">
        <v>3.46</v>
      </c>
      <c r="K2987" s="1">
        <v>-6.4530960000000004</v>
      </c>
      <c r="L2987" s="1">
        <v>34.894539000000002</v>
      </c>
      <c r="M2987" s="1" t="s">
        <v>69</v>
      </c>
      <c r="N2987" s="1">
        <v>0</v>
      </c>
      <c r="O2987" s="1">
        <v>2.6272389999999999</v>
      </c>
      <c r="P2987" s="1">
        <v>23.381664000000001</v>
      </c>
      <c r="Q2987" s="1">
        <v>1003400</v>
      </c>
      <c r="R2987" s="1" t="s">
        <v>1275</v>
      </c>
      <c r="S2987" s="1" t="s">
        <v>91</v>
      </c>
      <c r="T2987" s="1" t="s">
        <v>104</v>
      </c>
      <c r="U2987" s="1" t="s">
        <v>105</v>
      </c>
      <c r="X2987" s="1" t="s">
        <v>3230</v>
      </c>
      <c r="Z2987" s="1" t="s">
        <v>118</v>
      </c>
      <c r="AA2987" s="1" t="s">
        <v>3231</v>
      </c>
      <c r="AJ2987" s="1" t="s">
        <v>76</v>
      </c>
      <c r="AK2987" s="1" t="s">
        <v>3232</v>
      </c>
      <c r="AL2987" s="1">
        <v>29000000</v>
      </c>
      <c r="AM2987" s="1" t="s">
        <v>109</v>
      </c>
      <c r="AN2987" s="1" t="s">
        <v>4729</v>
      </c>
      <c r="AO2987" s="1" t="s">
        <v>4290</v>
      </c>
    </row>
    <row r="2988" spans="1:57" x14ac:dyDescent="0.5">
      <c r="A2988" s="1">
        <v>154</v>
      </c>
      <c r="B2988" s="1" t="s">
        <v>3227</v>
      </c>
      <c r="C2988" s="2">
        <v>43371</v>
      </c>
      <c r="D2988" s="1" t="s">
        <v>3228</v>
      </c>
      <c r="E2988" s="1" t="s">
        <v>3229</v>
      </c>
      <c r="F2988" s="1" t="s">
        <v>67</v>
      </c>
      <c r="G2988" s="1">
        <v>100</v>
      </c>
      <c r="H2988" s="1">
        <v>13</v>
      </c>
      <c r="I2988" s="1" t="s">
        <v>179</v>
      </c>
      <c r="J2988" s="1">
        <v>26.83</v>
      </c>
      <c r="K2988" s="1">
        <v>-4.0383329999999997</v>
      </c>
      <c r="L2988" s="1">
        <v>21.758662999999999</v>
      </c>
      <c r="M2988" s="1" t="s">
        <v>69</v>
      </c>
      <c r="N2988" s="1">
        <v>0</v>
      </c>
      <c r="O2988" s="1">
        <v>2.6272389999999999</v>
      </c>
      <c r="P2988" s="1">
        <v>23.381664000000001</v>
      </c>
      <c r="Q2988" s="1">
        <v>7780700</v>
      </c>
      <c r="R2988" s="1" t="s">
        <v>1275</v>
      </c>
      <c r="S2988" s="1" t="s">
        <v>91</v>
      </c>
      <c r="T2988" s="1" t="s">
        <v>104</v>
      </c>
      <c r="U2988" s="1" t="s">
        <v>105</v>
      </c>
      <c r="X2988" s="1" t="s">
        <v>3230</v>
      </c>
      <c r="Z2988" s="1" t="s">
        <v>179</v>
      </c>
      <c r="AA2988" s="1" t="s">
        <v>3231</v>
      </c>
      <c r="AJ2988" s="1" t="s">
        <v>76</v>
      </c>
      <c r="AK2988" s="1" t="s">
        <v>3232</v>
      </c>
      <c r="AL2988" s="1">
        <v>29000000</v>
      </c>
      <c r="AM2988" s="1" t="s">
        <v>109</v>
      </c>
      <c r="AN2988" s="1" t="s">
        <v>4729</v>
      </c>
      <c r="AO2988" s="1" t="s">
        <v>4290</v>
      </c>
    </row>
    <row r="2989" spans="1:57" x14ac:dyDescent="0.5">
      <c r="A2989" s="1">
        <v>154</v>
      </c>
      <c r="B2989" s="1" t="s">
        <v>3227</v>
      </c>
      <c r="C2989" s="2">
        <v>43371</v>
      </c>
      <c r="D2989" s="1" t="s">
        <v>3228</v>
      </c>
      <c r="E2989" s="1" t="s">
        <v>3229</v>
      </c>
      <c r="F2989" s="1" t="s">
        <v>67</v>
      </c>
      <c r="G2989" s="1">
        <v>100</v>
      </c>
      <c r="H2989" s="1">
        <v>13</v>
      </c>
      <c r="I2989" s="1" t="s">
        <v>156</v>
      </c>
      <c r="J2989" s="1">
        <v>5.52</v>
      </c>
      <c r="K2989" s="1">
        <v>17.570692000000001</v>
      </c>
      <c r="L2989" s="1">
        <v>-3.9961660000000001</v>
      </c>
      <c r="M2989" s="1" t="s">
        <v>69</v>
      </c>
      <c r="N2989" s="1">
        <v>0</v>
      </c>
      <c r="O2989" s="1">
        <v>2.6272389999999999</v>
      </c>
      <c r="P2989" s="1">
        <v>23.381664000000001</v>
      </c>
      <c r="Q2989" s="1">
        <v>1600800</v>
      </c>
      <c r="R2989" s="1" t="s">
        <v>1275</v>
      </c>
      <c r="S2989" s="1" t="s">
        <v>91</v>
      </c>
      <c r="T2989" s="1" t="s">
        <v>104</v>
      </c>
      <c r="U2989" s="1" t="s">
        <v>105</v>
      </c>
      <c r="X2989" s="1" t="s">
        <v>3230</v>
      </c>
      <c r="Z2989" s="1" t="s">
        <v>156</v>
      </c>
      <c r="AA2989" s="1" t="s">
        <v>3231</v>
      </c>
      <c r="AJ2989" s="1" t="s">
        <v>76</v>
      </c>
      <c r="AK2989" s="1" t="s">
        <v>3232</v>
      </c>
      <c r="AL2989" s="1">
        <v>29000000</v>
      </c>
      <c r="AM2989" s="1" t="s">
        <v>109</v>
      </c>
      <c r="AN2989" s="1" t="s">
        <v>4729</v>
      </c>
      <c r="AO2989" s="1" t="s">
        <v>4290</v>
      </c>
    </row>
    <row r="2990" spans="1:57" x14ac:dyDescent="0.5">
      <c r="A2990" s="1">
        <v>154</v>
      </c>
      <c r="B2990" s="1" t="s">
        <v>3227</v>
      </c>
      <c r="C2990" s="2">
        <v>43371</v>
      </c>
      <c r="D2990" s="1" t="s">
        <v>3228</v>
      </c>
      <c r="E2990" s="1" t="s">
        <v>3229</v>
      </c>
      <c r="F2990" s="1" t="s">
        <v>67</v>
      </c>
      <c r="G2990" s="1">
        <v>100</v>
      </c>
      <c r="H2990" s="1">
        <v>13</v>
      </c>
      <c r="I2990" s="1" t="s">
        <v>641</v>
      </c>
      <c r="J2990" s="1">
        <v>6.25</v>
      </c>
      <c r="K2990" s="1">
        <v>6.8214699999999997</v>
      </c>
      <c r="L2990" s="1">
        <v>-5.2798499999999997</v>
      </c>
      <c r="M2990" s="1" t="s">
        <v>69</v>
      </c>
      <c r="N2990" s="1">
        <v>0</v>
      </c>
      <c r="O2990" s="1">
        <v>2.6272389999999999</v>
      </c>
      <c r="P2990" s="1">
        <v>23.381664000000001</v>
      </c>
      <c r="Q2990" s="1">
        <v>1812500</v>
      </c>
      <c r="R2990" s="1" t="s">
        <v>1275</v>
      </c>
      <c r="S2990" s="1" t="s">
        <v>91</v>
      </c>
      <c r="T2990" s="1" t="s">
        <v>104</v>
      </c>
      <c r="U2990" s="1" t="s">
        <v>105</v>
      </c>
      <c r="X2990" s="1" t="s">
        <v>3230</v>
      </c>
      <c r="Z2990" s="1" t="s">
        <v>641</v>
      </c>
      <c r="AA2990" s="1" t="s">
        <v>3231</v>
      </c>
      <c r="AJ2990" s="1" t="s">
        <v>76</v>
      </c>
      <c r="AK2990" s="1" t="s">
        <v>3232</v>
      </c>
      <c r="AL2990" s="1">
        <v>29000000</v>
      </c>
      <c r="AM2990" s="1" t="s">
        <v>109</v>
      </c>
      <c r="AN2990" s="1" t="s">
        <v>4729</v>
      </c>
      <c r="AO2990" s="1" t="s">
        <v>4290</v>
      </c>
    </row>
    <row r="2991" spans="1:57" x14ac:dyDescent="0.5">
      <c r="A2991" s="1">
        <v>154</v>
      </c>
      <c r="B2991" s="1" t="s">
        <v>3227</v>
      </c>
      <c r="C2991" s="2">
        <v>43371</v>
      </c>
      <c r="D2991" s="1" t="s">
        <v>3228</v>
      </c>
      <c r="E2991" s="1" t="s">
        <v>3229</v>
      </c>
      <c r="F2991" s="1" t="s">
        <v>67</v>
      </c>
      <c r="G2991" s="1">
        <v>100</v>
      </c>
      <c r="H2991" s="1">
        <v>13</v>
      </c>
      <c r="I2991" s="1" t="s">
        <v>169</v>
      </c>
      <c r="J2991" s="1">
        <v>16.100000000000001</v>
      </c>
      <c r="K2991" s="1">
        <v>9.0819989999999997</v>
      </c>
      <c r="L2991" s="1">
        <v>8.6752769999999995</v>
      </c>
      <c r="M2991" s="1" t="s">
        <v>69</v>
      </c>
      <c r="N2991" s="1">
        <v>0</v>
      </c>
      <c r="O2991" s="1">
        <v>2.6272389999999999</v>
      </c>
      <c r="P2991" s="1">
        <v>23.381664000000001</v>
      </c>
      <c r="Q2991" s="1">
        <v>4669000</v>
      </c>
      <c r="R2991" s="1" t="s">
        <v>1275</v>
      </c>
      <c r="S2991" s="1" t="s">
        <v>91</v>
      </c>
      <c r="T2991" s="1" t="s">
        <v>104</v>
      </c>
      <c r="U2991" s="1" t="s">
        <v>105</v>
      </c>
      <c r="X2991" s="1" t="s">
        <v>3230</v>
      </c>
      <c r="Z2991" s="1" t="s">
        <v>169</v>
      </c>
      <c r="AA2991" s="1" t="s">
        <v>3231</v>
      </c>
      <c r="AJ2991" s="1" t="s">
        <v>76</v>
      </c>
      <c r="AK2991" s="1" t="s">
        <v>3232</v>
      </c>
      <c r="AL2991" s="1">
        <v>29000000</v>
      </c>
      <c r="AM2991" s="1" t="s">
        <v>109</v>
      </c>
      <c r="AN2991" s="1" t="s">
        <v>4729</v>
      </c>
      <c r="AO2991" s="1" t="s">
        <v>4290</v>
      </c>
    </row>
    <row r="2992" spans="1:57" x14ac:dyDescent="0.5">
      <c r="A2992" s="1">
        <v>154</v>
      </c>
      <c r="B2992" s="1" t="s">
        <v>3227</v>
      </c>
      <c r="C2992" s="2">
        <v>43371</v>
      </c>
      <c r="D2992" s="1" t="s">
        <v>3228</v>
      </c>
      <c r="E2992" s="1" t="s">
        <v>3229</v>
      </c>
      <c r="F2992" s="1" t="s">
        <v>67</v>
      </c>
      <c r="G2992" s="1">
        <v>100</v>
      </c>
      <c r="H2992" s="1">
        <v>13</v>
      </c>
      <c r="I2992" s="1" t="s">
        <v>68</v>
      </c>
      <c r="J2992" s="1">
        <v>3.71</v>
      </c>
      <c r="K2992" s="1">
        <v>12.238333000000001</v>
      </c>
      <c r="L2992" s="1">
        <v>-1.561593</v>
      </c>
      <c r="M2992" s="1" t="s">
        <v>69</v>
      </c>
      <c r="N2992" s="1">
        <v>0</v>
      </c>
      <c r="O2992" s="1">
        <v>2.6272389999999999</v>
      </c>
      <c r="P2992" s="1">
        <v>23.381664000000001</v>
      </c>
      <c r="Q2992" s="1">
        <v>1075900</v>
      </c>
      <c r="R2992" s="1" t="s">
        <v>1275</v>
      </c>
      <c r="S2992" s="1" t="s">
        <v>91</v>
      </c>
      <c r="T2992" s="1" t="s">
        <v>104</v>
      </c>
      <c r="U2992" s="1" t="s">
        <v>105</v>
      </c>
      <c r="X2992" s="1" t="s">
        <v>3230</v>
      </c>
      <c r="Z2992" s="1" t="s">
        <v>68</v>
      </c>
      <c r="AA2992" s="1" t="s">
        <v>3231</v>
      </c>
      <c r="AJ2992" s="1" t="s">
        <v>76</v>
      </c>
      <c r="AK2992" s="1" t="s">
        <v>3232</v>
      </c>
      <c r="AL2992" s="1">
        <v>29000000</v>
      </c>
      <c r="AM2992" s="1" t="s">
        <v>109</v>
      </c>
      <c r="AN2992" s="1" t="s">
        <v>4729</v>
      </c>
      <c r="AO2992" s="1" t="s">
        <v>4290</v>
      </c>
    </row>
    <row r="2993" spans="1:64" x14ac:dyDescent="0.5">
      <c r="A2993" s="1">
        <v>154</v>
      </c>
      <c r="B2993" s="1" t="s">
        <v>3227</v>
      </c>
      <c r="C2993" s="2">
        <v>43371</v>
      </c>
      <c r="D2993" s="1" t="s">
        <v>3228</v>
      </c>
      <c r="E2993" s="1" t="s">
        <v>3229</v>
      </c>
      <c r="F2993" s="1" t="s">
        <v>67</v>
      </c>
      <c r="G2993" s="1">
        <v>100</v>
      </c>
      <c r="H2993" s="1">
        <v>13</v>
      </c>
      <c r="I2993" s="1" t="s">
        <v>220</v>
      </c>
      <c r="J2993" s="1">
        <v>8.5399999999999991</v>
      </c>
      <c r="K2993" s="1">
        <v>-2.3559E-2</v>
      </c>
      <c r="L2993" s="1">
        <v>37.906193000000002</v>
      </c>
      <c r="M2993" s="1" t="s">
        <v>69</v>
      </c>
      <c r="N2993" s="1">
        <v>0</v>
      </c>
      <c r="O2993" s="1">
        <v>2.6272389999999999</v>
      </c>
      <c r="P2993" s="1">
        <v>23.381664000000001</v>
      </c>
      <c r="Q2993" s="1">
        <v>2476600</v>
      </c>
      <c r="R2993" s="1" t="s">
        <v>1275</v>
      </c>
      <c r="S2993" s="1" t="s">
        <v>91</v>
      </c>
      <c r="T2993" s="1" t="s">
        <v>104</v>
      </c>
      <c r="U2993" s="1" t="s">
        <v>105</v>
      </c>
      <c r="X2993" s="1" t="s">
        <v>3230</v>
      </c>
      <c r="Z2993" s="1" t="s">
        <v>220</v>
      </c>
      <c r="AA2993" s="1" t="s">
        <v>3231</v>
      </c>
      <c r="AJ2993" s="1" t="s">
        <v>76</v>
      </c>
      <c r="AK2993" s="1" t="s">
        <v>3232</v>
      </c>
      <c r="AL2993" s="1">
        <v>29000000</v>
      </c>
      <c r="AM2993" s="1" t="s">
        <v>109</v>
      </c>
      <c r="AN2993" s="1" t="s">
        <v>4729</v>
      </c>
      <c r="AO2993" s="1" t="s">
        <v>4290</v>
      </c>
    </row>
    <row r="2994" spans="1:64" x14ac:dyDescent="0.5">
      <c r="A2994" s="1">
        <v>154</v>
      </c>
      <c r="B2994" s="1" t="s">
        <v>3227</v>
      </c>
      <c r="C2994" s="2">
        <v>43371</v>
      </c>
      <c r="D2994" s="1" t="s">
        <v>3228</v>
      </c>
      <c r="E2994" s="1" t="s">
        <v>3229</v>
      </c>
      <c r="F2994" s="1" t="s">
        <v>67</v>
      </c>
      <c r="G2994" s="1">
        <v>100</v>
      </c>
      <c r="H2994" s="1">
        <v>13</v>
      </c>
      <c r="I2994" s="1" t="s">
        <v>1053</v>
      </c>
      <c r="J2994" s="1">
        <v>6.52</v>
      </c>
      <c r="K2994" s="1">
        <v>17.607787999999999</v>
      </c>
      <c r="L2994" s="1">
        <v>8.0816660000000002</v>
      </c>
      <c r="M2994" s="1" t="s">
        <v>69</v>
      </c>
      <c r="N2994" s="1">
        <v>0</v>
      </c>
      <c r="O2994" s="1">
        <v>2.6272389999999999</v>
      </c>
      <c r="P2994" s="1">
        <v>23.381664000000001</v>
      </c>
      <c r="Q2994" s="1">
        <v>1890800</v>
      </c>
      <c r="R2994" s="1" t="s">
        <v>1275</v>
      </c>
      <c r="S2994" s="1" t="s">
        <v>91</v>
      </c>
      <c r="T2994" s="1" t="s">
        <v>104</v>
      </c>
      <c r="U2994" s="1" t="s">
        <v>105</v>
      </c>
      <c r="X2994" s="1" t="s">
        <v>3230</v>
      </c>
      <c r="Z2994" s="1" t="s">
        <v>1053</v>
      </c>
      <c r="AA2994" s="1" t="s">
        <v>3231</v>
      </c>
      <c r="AJ2994" s="1" t="s">
        <v>76</v>
      </c>
      <c r="AK2994" s="1" t="s">
        <v>3232</v>
      </c>
      <c r="AL2994" s="1">
        <v>29000000</v>
      </c>
      <c r="AM2994" s="1" t="s">
        <v>109</v>
      </c>
      <c r="AN2994" s="1" t="s">
        <v>4729</v>
      </c>
      <c r="AO2994" s="1" t="s">
        <v>4290</v>
      </c>
    </row>
    <row r="2995" spans="1:64" x14ac:dyDescent="0.5">
      <c r="A2995" s="1">
        <v>154</v>
      </c>
      <c r="B2995" s="1" t="s">
        <v>3227</v>
      </c>
      <c r="C2995" s="2">
        <v>43371</v>
      </c>
      <c r="D2995" s="1" t="s">
        <v>3228</v>
      </c>
      <c r="E2995" s="1" t="s">
        <v>3229</v>
      </c>
      <c r="F2995" s="1" t="s">
        <v>67</v>
      </c>
      <c r="G2995" s="1">
        <v>100</v>
      </c>
      <c r="H2995" s="1">
        <v>13</v>
      </c>
      <c r="I2995" s="1" t="s">
        <v>155</v>
      </c>
      <c r="J2995" s="1">
        <v>6.13</v>
      </c>
      <c r="K2995" s="1">
        <v>-25.97325</v>
      </c>
      <c r="L2995" s="1">
        <v>32.572029999999998</v>
      </c>
      <c r="M2995" s="1" t="s">
        <v>69</v>
      </c>
      <c r="N2995" s="1">
        <v>0</v>
      </c>
      <c r="O2995" s="1">
        <v>2.6272389999999999</v>
      </c>
      <c r="P2995" s="1">
        <v>23.381664000000001</v>
      </c>
      <c r="Q2995" s="1">
        <v>1777700</v>
      </c>
      <c r="R2995" s="1" t="s">
        <v>1275</v>
      </c>
      <c r="S2995" s="1" t="s">
        <v>91</v>
      </c>
      <c r="T2995" s="1" t="s">
        <v>104</v>
      </c>
      <c r="U2995" s="1" t="s">
        <v>105</v>
      </c>
      <c r="X2995" s="1" t="s">
        <v>3230</v>
      </c>
      <c r="Z2995" s="1" t="s">
        <v>155</v>
      </c>
      <c r="AA2995" s="1" t="s">
        <v>3231</v>
      </c>
      <c r="AJ2995" s="1" t="s">
        <v>76</v>
      </c>
      <c r="AK2995" s="1" t="s">
        <v>3232</v>
      </c>
      <c r="AL2995" s="1">
        <v>29000000</v>
      </c>
      <c r="AM2995" s="1" t="s">
        <v>109</v>
      </c>
      <c r="AN2995" s="1" t="s">
        <v>4729</v>
      </c>
      <c r="AO2995" s="1" t="s">
        <v>4290</v>
      </c>
    </row>
    <row r="2996" spans="1:64" x14ac:dyDescent="0.5">
      <c r="A2996" s="1">
        <v>137</v>
      </c>
      <c r="B2996" s="1" t="s">
        <v>3233</v>
      </c>
      <c r="C2996" s="2">
        <v>43372</v>
      </c>
      <c r="D2996" s="1" t="s">
        <v>3234</v>
      </c>
      <c r="E2996" s="1" t="s">
        <v>3235</v>
      </c>
      <c r="F2996" s="1" t="s">
        <v>67</v>
      </c>
      <c r="G2996" s="1">
        <v>100</v>
      </c>
      <c r="H2996" s="1">
        <v>0</v>
      </c>
      <c r="M2996" s="1" t="s">
        <v>114</v>
      </c>
      <c r="N2996" s="1">
        <v>5.75</v>
      </c>
      <c r="O2996" s="1">
        <v>25.384855999999999</v>
      </c>
      <c r="P2996" s="1">
        <v>68.458809000000002</v>
      </c>
      <c r="Q2996" s="1">
        <v>115000</v>
      </c>
      <c r="R2996" s="1" t="s">
        <v>103</v>
      </c>
      <c r="S2996" s="1" t="s">
        <v>91</v>
      </c>
      <c r="T2996" s="1" t="s">
        <v>72</v>
      </c>
      <c r="U2996" s="1" t="s">
        <v>73</v>
      </c>
      <c r="X2996" s="1" t="s">
        <v>3236</v>
      </c>
      <c r="Z2996" s="1" t="s">
        <v>114</v>
      </c>
      <c r="AJ2996" s="1" t="s">
        <v>76</v>
      </c>
      <c r="AK2996" s="1" t="s">
        <v>3237</v>
      </c>
      <c r="AL2996" s="1">
        <v>2000000</v>
      </c>
      <c r="AM2996" s="1" t="s">
        <v>78</v>
      </c>
      <c r="AN2996" s="1" t="s">
        <v>4433</v>
      </c>
      <c r="AO2996" s="1" t="s">
        <v>4730</v>
      </c>
    </row>
    <row r="2997" spans="1:64" x14ac:dyDescent="0.5">
      <c r="A2997" s="1">
        <v>137</v>
      </c>
      <c r="B2997" s="1" t="s">
        <v>3233</v>
      </c>
      <c r="C2997" s="2">
        <v>43372</v>
      </c>
      <c r="D2997" s="1" t="s">
        <v>3234</v>
      </c>
      <c r="E2997" s="1" t="s">
        <v>3235</v>
      </c>
      <c r="F2997" s="1" t="s">
        <v>67</v>
      </c>
      <c r="G2997" s="1">
        <v>100</v>
      </c>
      <c r="H2997" s="1">
        <v>0</v>
      </c>
      <c r="M2997" s="1" t="s">
        <v>111</v>
      </c>
      <c r="N2997" s="1">
        <v>5.75</v>
      </c>
      <c r="O2997" s="1">
        <v>43.890490999999997</v>
      </c>
      <c r="P2997" s="1">
        <v>71.138231000000005</v>
      </c>
      <c r="Q2997" s="1">
        <v>115000</v>
      </c>
      <c r="R2997" s="1" t="s">
        <v>103</v>
      </c>
      <c r="S2997" s="1" t="s">
        <v>91</v>
      </c>
      <c r="T2997" s="1" t="s">
        <v>72</v>
      </c>
      <c r="U2997" s="1" t="s">
        <v>73</v>
      </c>
      <c r="X2997" s="1" t="s">
        <v>3236</v>
      </c>
      <c r="Z2997" s="1" t="s">
        <v>111</v>
      </c>
      <c r="AJ2997" s="1" t="s">
        <v>76</v>
      </c>
      <c r="AK2997" s="1" t="s">
        <v>3237</v>
      </c>
      <c r="AL2997" s="1">
        <v>2000000</v>
      </c>
      <c r="AM2997" s="1" t="s">
        <v>78</v>
      </c>
      <c r="AN2997" s="1" t="s">
        <v>4433</v>
      </c>
      <c r="AO2997" s="1" t="s">
        <v>4730</v>
      </c>
    </row>
    <row r="2998" spans="1:64" x14ac:dyDescent="0.5">
      <c r="A2998" s="1">
        <v>137</v>
      </c>
      <c r="B2998" s="1" t="s">
        <v>3233</v>
      </c>
      <c r="C2998" s="2">
        <v>43372</v>
      </c>
      <c r="D2998" s="1" t="s">
        <v>3234</v>
      </c>
      <c r="E2998" s="1" t="s">
        <v>3235</v>
      </c>
      <c r="F2998" s="1" t="s">
        <v>67</v>
      </c>
      <c r="G2998" s="1">
        <v>100</v>
      </c>
      <c r="H2998" s="1">
        <v>0</v>
      </c>
      <c r="M2998" s="1" t="s">
        <v>84</v>
      </c>
      <c r="N2998" s="1">
        <v>4.5</v>
      </c>
      <c r="O2998" s="1">
        <v>-15.623037</v>
      </c>
      <c r="P2998" s="1">
        <v>-59.0625</v>
      </c>
      <c r="Q2998" s="1">
        <v>90000</v>
      </c>
      <c r="R2998" s="1" t="s">
        <v>103</v>
      </c>
      <c r="S2998" s="1" t="s">
        <v>91</v>
      </c>
      <c r="T2998" s="1" t="s">
        <v>72</v>
      </c>
      <c r="U2998" s="1" t="s">
        <v>73</v>
      </c>
      <c r="X2998" s="1" t="s">
        <v>3236</v>
      </c>
      <c r="Z2998" s="1" t="s">
        <v>84</v>
      </c>
      <c r="AJ2998" s="1" t="s">
        <v>76</v>
      </c>
      <c r="AK2998" s="1" t="s">
        <v>3237</v>
      </c>
      <c r="AL2998" s="1">
        <v>2000000</v>
      </c>
      <c r="AM2998" s="1" t="s">
        <v>78</v>
      </c>
      <c r="AN2998" s="1" t="s">
        <v>4433</v>
      </c>
      <c r="AO2998" s="1" t="s">
        <v>4730</v>
      </c>
    </row>
    <row r="2999" spans="1:64" x14ac:dyDescent="0.5">
      <c r="A2999" s="1">
        <v>137</v>
      </c>
      <c r="B2999" s="1" t="s">
        <v>3233</v>
      </c>
      <c r="C2999" s="2">
        <v>43372</v>
      </c>
      <c r="D2999" s="1" t="s">
        <v>3234</v>
      </c>
      <c r="E2999" s="1" t="s">
        <v>3235</v>
      </c>
      <c r="F2999" s="1" t="s">
        <v>67</v>
      </c>
      <c r="G2999" s="1">
        <v>100</v>
      </c>
      <c r="H2999" s="1">
        <v>0</v>
      </c>
      <c r="M2999" s="1" t="s">
        <v>69</v>
      </c>
      <c r="N2999" s="1">
        <v>34</v>
      </c>
      <c r="O2999" s="1">
        <v>2.6272389999999999</v>
      </c>
      <c r="P2999" s="1">
        <v>23.381664000000001</v>
      </c>
      <c r="Q2999" s="1">
        <v>680000</v>
      </c>
      <c r="R2999" s="1" t="s">
        <v>103</v>
      </c>
      <c r="S2999" s="1" t="s">
        <v>91</v>
      </c>
      <c r="T2999" s="1" t="s">
        <v>72</v>
      </c>
      <c r="U2999" s="1" t="s">
        <v>73</v>
      </c>
      <c r="X2999" s="1" t="s">
        <v>3236</v>
      </c>
      <c r="Z2999" s="1" t="s">
        <v>69</v>
      </c>
      <c r="AJ2999" s="1" t="s">
        <v>76</v>
      </c>
      <c r="AK2999" s="1" t="s">
        <v>3237</v>
      </c>
      <c r="AL2999" s="1">
        <v>2000000</v>
      </c>
      <c r="AM2999" s="1" t="s">
        <v>78</v>
      </c>
      <c r="AN2999" s="1" t="s">
        <v>4433</v>
      </c>
      <c r="AO2999" s="1" t="s">
        <v>4730</v>
      </c>
    </row>
    <row r="3000" spans="1:64" x14ac:dyDescent="0.5">
      <c r="A3000" s="1">
        <v>137</v>
      </c>
      <c r="B3000" s="1" t="s">
        <v>3233</v>
      </c>
      <c r="C3000" s="2">
        <v>43372</v>
      </c>
      <c r="D3000" s="1" t="s">
        <v>3234</v>
      </c>
      <c r="E3000" s="1" t="s">
        <v>3235</v>
      </c>
      <c r="F3000" s="1" t="s">
        <v>67</v>
      </c>
      <c r="G3000" s="1">
        <v>100</v>
      </c>
      <c r="H3000" s="1">
        <v>0</v>
      </c>
      <c r="M3000" s="1" t="s">
        <v>113</v>
      </c>
      <c r="N3000" s="1">
        <v>5.75</v>
      </c>
      <c r="O3000" s="1">
        <v>10.278548000000001</v>
      </c>
      <c r="P3000" s="1">
        <v>102.006446</v>
      </c>
      <c r="Q3000" s="1">
        <v>115000</v>
      </c>
      <c r="R3000" s="1" t="s">
        <v>103</v>
      </c>
      <c r="S3000" s="1" t="s">
        <v>91</v>
      </c>
      <c r="T3000" s="1" t="s">
        <v>72</v>
      </c>
      <c r="U3000" s="1" t="s">
        <v>73</v>
      </c>
      <c r="X3000" s="1" t="s">
        <v>3236</v>
      </c>
      <c r="Z3000" s="1" t="s">
        <v>113</v>
      </c>
      <c r="AJ3000" s="1" t="s">
        <v>76</v>
      </c>
      <c r="AK3000" s="1" t="s">
        <v>3237</v>
      </c>
      <c r="AL3000" s="1">
        <v>2000000</v>
      </c>
      <c r="AM3000" s="1" t="s">
        <v>78</v>
      </c>
      <c r="AN3000" s="1" t="s">
        <v>4433</v>
      </c>
      <c r="AO3000" s="1" t="s">
        <v>4730</v>
      </c>
    </row>
    <row r="3001" spans="1:64" x14ac:dyDescent="0.5">
      <c r="A3001" s="1">
        <v>137</v>
      </c>
      <c r="B3001" s="1" t="s">
        <v>3233</v>
      </c>
      <c r="C3001" s="2">
        <v>43372</v>
      </c>
      <c r="D3001" s="1" t="s">
        <v>3234</v>
      </c>
      <c r="E3001" s="1" t="s">
        <v>3235</v>
      </c>
      <c r="F3001" s="1" t="s">
        <v>67</v>
      </c>
      <c r="G3001" s="1">
        <v>100</v>
      </c>
      <c r="H3001" s="1">
        <v>0</v>
      </c>
      <c r="M3001" s="1" t="s">
        <v>308</v>
      </c>
      <c r="N3001" s="1">
        <v>4.5</v>
      </c>
      <c r="O3001" s="1">
        <v>13.923406</v>
      </c>
      <c r="P3001" s="1">
        <v>-86.952798999999999</v>
      </c>
      <c r="Q3001" s="1">
        <v>90000</v>
      </c>
      <c r="R3001" s="1" t="s">
        <v>103</v>
      </c>
      <c r="S3001" s="1" t="s">
        <v>91</v>
      </c>
      <c r="T3001" s="1" t="s">
        <v>72</v>
      </c>
      <c r="U3001" s="1" t="s">
        <v>73</v>
      </c>
      <c r="X3001" s="1" t="s">
        <v>3236</v>
      </c>
      <c r="Z3001" s="1" t="s">
        <v>308</v>
      </c>
      <c r="AJ3001" s="1" t="s">
        <v>76</v>
      </c>
      <c r="AK3001" s="1" t="s">
        <v>3237</v>
      </c>
      <c r="AL3001" s="1">
        <v>2000000</v>
      </c>
      <c r="AM3001" s="1" t="s">
        <v>78</v>
      </c>
      <c r="AN3001" s="1" t="s">
        <v>4433</v>
      </c>
      <c r="AO3001" s="1" t="s">
        <v>4730</v>
      </c>
    </row>
    <row r="3002" spans="1:64" x14ac:dyDescent="0.5">
      <c r="A3002" s="1">
        <v>137</v>
      </c>
      <c r="B3002" s="1" t="s">
        <v>3233</v>
      </c>
      <c r="C3002" s="2">
        <v>43372</v>
      </c>
      <c r="D3002" s="1" t="s">
        <v>3234</v>
      </c>
      <c r="E3002" s="1" t="s">
        <v>3235</v>
      </c>
      <c r="F3002" s="1" t="s">
        <v>67</v>
      </c>
      <c r="G3002" s="1">
        <v>100</v>
      </c>
      <c r="H3002" s="1">
        <v>0</v>
      </c>
      <c r="M3002" s="1" t="s">
        <v>110</v>
      </c>
      <c r="N3002" s="1">
        <v>34</v>
      </c>
      <c r="O3002" s="1">
        <v>26.625188000000001</v>
      </c>
      <c r="P3002" s="1">
        <v>6.809552</v>
      </c>
      <c r="Q3002" s="1">
        <v>680000</v>
      </c>
      <c r="R3002" s="1" t="s">
        <v>103</v>
      </c>
      <c r="S3002" s="1" t="s">
        <v>91</v>
      </c>
      <c r="T3002" s="1" t="s">
        <v>72</v>
      </c>
      <c r="U3002" s="1" t="s">
        <v>73</v>
      </c>
      <c r="X3002" s="1" t="s">
        <v>3236</v>
      </c>
      <c r="Z3002" s="1" t="s">
        <v>110</v>
      </c>
      <c r="AJ3002" s="1" t="s">
        <v>76</v>
      </c>
      <c r="AK3002" s="1" t="s">
        <v>3237</v>
      </c>
      <c r="AL3002" s="1">
        <v>2000000</v>
      </c>
      <c r="AM3002" s="1" t="s">
        <v>78</v>
      </c>
      <c r="AN3002" s="1" t="s">
        <v>4433</v>
      </c>
      <c r="AO3002" s="1" t="s">
        <v>4730</v>
      </c>
    </row>
    <row r="3003" spans="1:64" x14ac:dyDescent="0.5">
      <c r="A3003" s="1">
        <v>137</v>
      </c>
      <c r="B3003" s="1" t="s">
        <v>3233</v>
      </c>
      <c r="C3003" s="2">
        <v>43372</v>
      </c>
      <c r="D3003" s="1" t="s">
        <v>3234</v>
      </c>
      <c r="E3003" s="1" t="s">
        <v>3235</v>
      </c>
      <c r="F3003" s="1" t="s">
        <v>67</v>
      </c>
      <c r="G3003" s="1">
        <v>100</v>
      </c>
      <c r="H3003" s="1">
        <v>0</v>
      </c>
      <c r="M3003" s="1" t="s">
        <v>112</v>
      </c>
      <c r="N3003" s="1">
        <v>5.75</v>
      </c>
      <c r="O3003" s="1">
        <v>45.052331000000002</v>
      </c>
      <c r="P3003" s="1">
        <v>118.90412999999999</v>
      </c>
      <c r="Q3003" s="1">
        <v>115000</v>
      </c>
      <c r="R3003" s="1" t="s">
        <v>103</v>
      </c>
      <c r="S3003" s="1" t="s">
        <v>91</v>
      </c>
      <c r="T3003" s="1" t="s">
        <v>72</v>
      </c>
      <c r="U3003" s="1" t="s">
        <v>73</v>
      </c>
      <c r="X3003" s="1" t="s">
        <v>3236</v>
      </c>
      <c r="Z3003" s="1" t="s">
        <v>112</v>
      </c>
      <c r="AJ3003" s="1" t="s">
        <v>76</v>
      </c>
      <c r="AK3003" s="1" t="s">
        <v>3237</v>
      </c>
      <c r="AL3003" s="1">
        <v>2000000</v>
      </c>
      <c r="AM3003" s="1" t="s">
        <v>78</v>
      </c>
      <c r="AN3003" s="1" t="s">
        <v>4433</v>
      </c>
      <c r="AO3003" s="1" t="s">
        <v>4730</v>
      </c>
    </row>
    <row r="3004" spans="1:64" x14ac:dyDescent="0.5">
      <c r="A3004" s="1">
        <v>145</v>
      </c>
      <c r="B3004" s="1" t="s">
        <v>3238</v>
      </c>
      <c r="C3004" s="2">
        <v>43579</v>
      </c>
      <c r="D3004" s="1" t="s">
        <v>3239</v>
      </c>
      <c r="E3004" s="1" t="s">
        <v>3240</v>
      </c>
      <c r="F3004" s="1" t="s">
        <v>67</v>
      </c>
      <c r="G3004" s="1">
        <v>100</v>
      </c>
      <c r="H3004" s="1">
        <v>0</v>
      </c>
      <c r="M3004" s="1" t="s">
        <v>112</v>
      </c>
      <c r="N3004" s="1">
        <v>5</v>
      </c>
      <c r="O3004" s="1">
        <v>45.052331000000002</v>
      </c>
      <c r="P3004" s="1">
        <v>118.90412999999999</v>
      </c>
      <c r="Q3004" s="1">
        <v>750000</v>
      </c>
      <c r="R3004" s="1" t="s">
        <v>828</v>
      </c>
      <c r="S3004" s="1" t="s">
        <v>91</v>
      </c>
      <c r="T3004" s="1" t="s">
        <v>3241</v>
      </c>
      <c r="U3004" s="1" t="s">
        <v>105</v>
      </c>
      <c r="W3004" s="1" t="s">
        <v>121</v>
      </c>
      <c r="X3004" s="1" t="s">
        <v>3242</v>
      </c>
      <c r="Z3004" s="1" t="s">
        <v>112</v>
      </c>
      <c r="AJ3004" s="1" t="s">
        <v>76</v>
      </c>
      <c r="AK3004" s="1" t="s">
        <v>3243</v>
      </c>
      <c r="AL3004" s="1">
        <v>15000000</v>
      </c>
      <c r="AM3004" s="1" t="s">
        <v>109</v>
      </c>
      <c r="AN3004" s="1" t="s">
        <v>4423</v>
      </c>
      <c r="AO3004" s="1" t="s">
        <v>4293</v>
      </c>
      <c r="AS3004" s="1">
        <v>1</v>
      </c>
      <c r="AW3004" s="1">
        <v>1</v>
      </c>
      <c r="AX3004" s="1">
        <v>1</v>
      </c>
      <c r="AY3004" s="1">
        <v>1</v>
      </c>
      <c r="AZ3004" s="1">
        <v>1</v>
      </c>
      <c r="BD3004" s="1">
        <v>1</v>
      </c>
      <c r="BE3004" s="1">
        <v>1</v>
      </c>
      <c r="BL3004" s="1" t="s">
        <v>3244</v>
      </c>
    </row>
    <row r="3005" spans="1:64" x14ac:dyDescent="0.5">
      <c r="A3005" s="1">
        <v>145</v>
      </c>
      <c r="B3005" s="1" t="s">
        <v>3238</v>
      </c>
      <c r="C3005" s="2">
        <v>43579</v>
      </c>
      <c r="D3005" s="1" t="s">
        <v>3239</v>
      </c>
      <c r="E3005" s="1" t="s">
        <v>3240</v>
      </c>
      <c r="F3005" s="1" t="s">
        <v>67</v>
      </c>
      <c r="G3005" s="1">
        <v>100</v>
      </c>
      <c r="H3005" s="1">
        <v>0</v>
      </c>
      <c r="M3005" s="1" t="s">
        <v>69</v>
      </c>
      <c r="N3005" s="1">
        <v>40</v>
      </c>
      <c r="O3005" s="1">
        <v>2.6272389999999999</v>
      </c>
      <c r="P3005" s="1">
        <v>23.381664000000001</v>
      </c>
      <c r="Q3005" s="1">
        <v>6000000</v>
      </c>
      <c r="R3005" s="1" t="s">
        <v>828</v>
      </c>
      <c r="S3005" s="1" t="s">
        <v>91</v>
      </c>
      <c r="T3005" s="1" t="s">
        <v>3241</v>
      </c>
      <c r="U3005" s="1" t="s">
        <v>105</v>
      </c>
      <c r="W3005" s="1" t="s">
        <v>121</v>
      </c>
      <c r="X3005" s="1" t="s">
        <v>3242</v>
      </c>
      <c r="Z3005" s="1" t="s">
        <v>69</v>
      </c>
      <c r="AJ3005" s="1" t="s">
        <v>76</v>
      </c>
      <c r="AK3005" s="1" t="s">
        <v>3243</v>
      </c>
      <c r="AL3005" s="1">
        <v>15000000</v>
      </c>
      <c r="AM3005" s="1" t="s">
        <v>109</v>
      </c>
      <c r="AN3005" s="1" t="s">
        <v>4423</v>
      </c>
      <c r="AO3005" s="1" t="s">
        <v>4293</v>
      </c>
      <c r="AS3005" s="1">
        <v>1</v>
      </c>
      <c r="AW3005" s="1">
        <v>1</v>
      </c>
      <c r="AX3005" s="1">
        <v>1</v>
      </c>
      <c r="AY3005" s="1">
        <v>1</v>
      </c>
      <c r="AZ3005" s="1">
        <v>1</v>
      </c>
      <c r="BD3005" s="1">
        <v>1</v>
      </c>
      <c r="BE3005" s="1">
        <v>1</v>
      </c>
      <c r="BL3005" s="1" t="s">
        <v>3244</v>
      </c>
    </row>
    <row r="3006" spans="1:64" x14ac:dyDescent="0.5">
      <c r="A3006" s="1">
        <v>145</v>
      </c>
      <c r="B3006" s="1" t="s">
        <v>3238</v>
      </c>
      <c r="C3006" s="2">
        <v>43579</v>
      </c>
      <c r="D3006" s="1" t="s">
        <v>3239</v>
      </c>
      <c r="E3006" s="1" t="s">
        <v>3240</v>
      </c>
      <c r="F3006" s="1" t="s">
        <v>67</v>
      </c>
      <c r="G3006" s="1">
        <v>100</v>
      </c>
      <c r="H3006" s="1">
        <v>0</v>
      </c>
      <c r="M3006" s="1" t="s">
        <v>111</v>
      </c>
      <c r="N3006" s="1">
        <v>5</v>
      </c>
      <c r="O3006" s="1">
        <v>43.890490999999997</v>
      </c>
      <c r="P3006" s="1">
        <v>71.138231000000005</v>
      </c>
      <c r="Q3006" s="1">
        <v>750000</v>
      </c>
      <c r="R3006" s="1" t="s">
        <v>828</v>
      </c>
      <c r="S3006" s="1" t="s">
        <v>91</v>
      </c>
      <c r="T3006" s="1" t="s">
        <v>3241</v>
      </c>
      <c r="U3006" s="1" t="s">
        <v>105</v>
      </c>
      <c r="W3006" s="1" t="s">
        <v>121</v>
      </c>
      <c r="X3006" s="1" t="s">
        <v>3242</v>
      </c>
      <c r="Z3006" s="1" t="s">
        <v>111</v>
      </c>
      <c r="AJ3006" s="1" t="s">
        <v>76</v>
      </c>
      <c r="AK3006" s="1" t="s">
        <v>3243</v>
      </c>
      <c r="AL3006" s="1">
        <v>15000000</v>
      </c>
      <c r="AM3006" s="1" t="s">
        <v>109</v>
      </c>
      <c r="AN3006" s="1" t="s">
        <v>4423</v>
      </c>
      <c r="AO3006" s="1" t="s">
        <v>4293</v>
      </c>
      <c r="AS3006" s="1">
        <v>1</v>
      </c>
      <c r="AW3006" s="1">
        <v>1</v>
      </c>
      <c r="AX3006" s="1">
        <v>1</v>
      </c>
      <c r="AY3006" s="1">
        <v>1</v>
      </c>
      <c r="AZ3006" s="1">
        <v>1</v>
      </c>
      <c r="BD3006" s="1">
        <v>1</v>
      </c>
      <c r="BE3006" s="1">
        <v>1</v>
      </c>
      <c r="BL3006" s="1" t="s">
        <v>3244</v>
      </c>
    </row>
    <row r="3007" spans="1:64" x14ac:dyDescent="0.5">
      <c r="A3007" s="1">
        <v>145</v>
      </c>
      <c r="B3007" s="1" t="s">
        <v>3238</v>
      </c>
      <c r="C3007" s="2">
        <v>43579</v>
      </c>
      <c r="D3007" s="1" t="s">
        <v>3239</v>
      </c>
      <c r="E3007" s="1" t="s">
        <v>3240</v>
      </c>
      <c r="F3007" s="1" t="s">
        <v>67</v>
      </c>
      <c r="G3007" s="1">
        <v>100</v>
      </c>
      <c r="H3007" s="1">
        <v>0</v>
      </c>
      <c r="M3007" s="1" t="s">
        <v>114</v>
      </c>
      <c r="N3007" s="1">
        <v>5</v>
      </c>
      <c r="O3007" s="1">
        <v>25.384855999999999</v>
      </c>
      <c r="P3007" s="1">
        <v>68.458809000000002</v>
      </c>
      <c r="Q3007" s="1">
        <v>750000</v>
      </c>
      <c r="R3007" s="1" t="s">
        <v>828</v>
      </c>
      <c r="S3007" s="1" t="s">
        <v>91</v>
      </c>
      <c r="T3007" s="1" t="s">
        <v>3241</v>
      </c>
      <c r="U3007" s="1" t="s">
        <v>105</v>
      </c>
      <c r="W3007" s="1" t="s">
        <v>121</v>
      </c>
      <c r="X3007" s="1" t="s">
        <v>3242</v>
      </c>
      <c r="Z3007" s="1" t="s">
        <v>114</v>
      </c>
      <c r="AJ3007" s="1" t="s">
        <v>76</v>
      </c>
      <c r="AK3007" s="1" t="s">
        <v>3243</v>
      </c>
      <c r="AL3007" s="1">
        <v>15000000</v>
      </c>
      <c r="AM3007" s="1" t="s">
        <v>109</v>
      </c>
      <c r="AN3007" s="1" t="s">
        <v>4423</v>
      </c>
      <c r="AO3007" s="1" t="s">
        <v>4293</v>
      </c>
      <c r="AS3007" s="1">
        <v>1</v>
      </c>
      <c r="AW3007" s="1">
        <v>1</v>
      </c>
      <c r="AX3007" s="1">
        <v>1</v>
      </c>
      <c r="AY3007" s="1">
        <v>1</v>
      </c>
      <c r="AZ3007" s="1">
        <v>1</v>
      </c>
      <c r="BD3007" s="1">
        <v>1</v>
      </c>
      <c r="BE3007" s="1">
        <v>1</v>
      </c>
      <c r="BL3007" s="1" t="s">
        <v>3244</v>
      </c>
    </row>
    <row r="3008" spans="1:64" x14ac:dyDescent="0.5">
      <c r="A3008" s="1">
        <v>145</v>
      </c>
      <c r="B3008" s="1" t="s">
        <v>3238</v>
      </c>
      <c r="C3008" s="2">
        <v>43579</v>
      </c>
      <c r="D3008" s="1" t="s">
        <v>3239</v>
      </c>
      <c r="E3008" s="1" t="s">
        <v>3240</v>
      </c>
      <c r="F3008" s="1" t="s">
        <v>67</v>
      </c>
      <c r="G3008" s="1">
        <v>100</v>
      </c>
      <c r="H3008" s="1">
        <v>0</v>
      </c>
      <c r="M3008" s="1" t="s">
        <v>113</v>
      </c>
      <c r="N3008" s="1">
        <v>5</v>
      </c>
      <c r="O3008" s="1">
        <v>10.278548000000001</v>
      </c>
      <c r="P3008" s="1">
        <v>102.006446</v>
      </c>
      <c r="Q3008" s="1">
        <v>750000</v>
      </c>
      <c r="R3008" s="1" t="s">
        <v>828</v>
      </c>
      <c r="S3008" s="1" t="s">
        <v>91</v>
      </c>
      <c r="T3008" s="1" t="s">
        <v>3241</v>
      </c>
      <c r="U3008" s="1" t="s">
        <v>105</v>
      </c>
      <c r="W3008" s="1" t="s">
        <v>121</v>
      </c>
      <c r="X3008" s="1" t="s">
        <v>3242</v>
      </c>
      <c r="Z3008" s="1" t="s">
        <v>113</v>
      </c>
      <c r="AJ3008" s="1" t="s">
        <v>76</v>
      </c>
      <c r="AK3008" s="1" t="s">
        <v>3243</v>
      </c>
      <c r="AL3008" s="1">
        <v>15000000</v>
      </c>
      <c r="AM3008" s="1" t="s">
        <v>109</v>
      </c>
      <c r="AN3008" s="1" t="s">
        <v>4423</v>
      </c>
      <c r="AO3008" s="1" t="s">
        <v>4293</v>
      </c>
      <c r="AS3008" s="1">
        <v>1</v>
      </c>
      <c r="AW3008" s="1">
        <v>1</v>
      </c>
      <c r="AX3008" s="1">
        <v>1</v>
      </c>
      <c r="AY3008" s="1">
        <v>1</v>
      </c>
      <c r="AZ3008" s="1">
        <v>1</v>
      </c>
      <c r="BD3008" s="1">
        <v>1</v>
      </c>
      <c r="BE3008" s="1">
        <v>1</v>
      </c>
      <c r="BL3008" s="1" t="s">
        <v>3244</v>
      </c>
    </row>
    <row r="3009" spans="1:64" x14ac:dyDescent="0.5">
      <c r="A3009" s="1">
        <v>145</v>
      </c>
      <c r="B3009" s="1" t="s">
        <v>3238</v>
      </c>
      <c r="C3009" s="2">
        <v>43579</v>
      </c>
      <c r="D3009" s="1" t="s">
        <v>3239</v>
      </c>
      <c r="E3009" s="1" t="s">
        <v>3240</v>
      </c>
      <c r="F3009" s="1" t="s">
        <v>67</v>
      </c>
      <c r="G3009" s="1">
        <v>100</v>
      </c>
      <c r="H3009" s="1">
        <v>0</v>
      </c>
      <c r="M3009" s="1" t="s">
        <v>110</v>
      </c>
      <c r="N3009" s="1">
        <v>40</v>
      </c>
      <c r="O3009" s="1">
        <v>26.625188000000001</v>
      </c>
      <c r="P3009" s="1">
        <v>6.809552</v>
      </c>
      <c r="Q3009" s="1">
        <v>6000000</v>
      </c>
      <c r="R3009" s="1" t="s">
        <v>828</v>
      </c>
      <c r="S3009" s="1" t="s">
        <v>91</v>
      </c>
      <c r="T3009" s="1" t="s">
        <v>3241</v>
      </c>
      <c r="U3009" s="1" t="s">
        <v>105</v>
      </c>
      <c r="W3009" s="1" t="s">
        <v>121</v>
      </c>
      <c r="X3009" s="1" t="s">
        <v>3242</v>
      </c>
      <c r="Z3009" s="1" t="s">
        <v>110</v>
      </c>
      <c r="AJ3009" s="1" t="s">
        <v>76</v>
      </c>
      <c r="AK3009" s="1" t="s">
        <v>3243</v>
      </c>
      <c r="AL3009" s="1">
        <v>15000000</v>
      </c>
      <c r="AM3009" s="1" t="s">
        <v>109</v>
      </c>
      <c r="AN3009" s="1" t="s">
        <v>4423</v>
      </c>
      <c r="AO3009" s="1" t="s">
        <v>4293</v>
      </c>
      <c r="AS3009" s="1">
        <v>1</v>
      </c>
      <c r="AW3009" s="1">
        <v>1</v>
      </c>
      <c r="AX3009" s="1">
        <v>1</v>
      </c>
      <c r="AY3009" s="1">
        <v>1</v>
      </c>
      <c r="AZ3009" s="1">
        <v>1</v>
      </c>
      <c r="BD3009" s="1">
        <v>1</v>
      </c>
      <c r="BE3009" s="1">
        <v>1</v>
      </c>
      <c r="BL3009" s="1" t="s">
        <v>3244</v>
      </c>
    </row>
    <row r="3010" spans="1:64" x14ac:dyDescent="0.5">
      <c r="A3010" s="1">
        <v>389</v>
      </c>
      <c r="B3010" s="1" t="s">
        <v>3245</v>
      </c>
      <c r="C3010" s="2">
        <v>43357</v>
      </c>
      <c r="D3010" s="1" t="s">
        <v>3246</v>
      </c>
      <c r="F3010" s="1" t="s">
        <v>127</v>
      </c>
      <c r="G3010" s="1">
        <v>50</v>
      </c>
      <c r="H3010" s="1">
        <v>1</v>
      </c>
      <c r="I3010" s="1" t="s">
        <v>221</v>
      </c>
      <c r="J3010" s="1">
        <v>100</v>
      </c>
      <c r="K3010" s="1">
        <v>30.375319999999999</v>
      </c>
      <c r="L3010" s="1">
        <v>69.345116000000004</v>
      </c>
      <c r="M3010" s="1" t="s">
        <v>114</v>
      </c>
      <c r="N3010" s="1">
        <v>0</v>
      </c>
      <c r="O3010" s="1">
        <v>25.384855999999999</v>
      </c>
      <c r="P3010" s="1">
        <v>68.458809000000002</v>
      </c>
      <c r="Q3010" s="1">
        <v>675000</v>
      </c>
      <c r="R3010" s="1" t="s">
        <v>253</v>
      </c>
      <c r="S3010" s="1" t="s">
        <v>71</v>
      </c>
      <c r="T3010" s="1" t="s">
        <v>3247</v>
      </c>
      <c r="X3010" s="1" t="s">
        <v>3248</v>
      </c>
      <c r="Z3010" s="1" t="s">
        <v>221</v>
      </c>
      <c r="AA3010" s="1" t="s">
        <v>3249</v>
      </c>
      <c r="AJ3010" s="1" t="s">
        <v>76</v>
      </c>
      <c r="AL3010" s="1">
        <v>1350000</v>
      </c>
      <c r="AM3010" s="1" t="s">
        <v>78</v>
      </c>
      <c r="AN3010" s="1" t="s">
        <v>4731</v>
      </c>
      <c r="AO3010" s="1" t="s">
        <v>4732</v>
      </c>
    </row>
    <row r="3011" spans="1:64" x14ac:dyDescent="0.5">
      <c r="A3011" s="1">
        <v>389</v>
      </c>
      <c r="B3011" s="1" t="s">
        <v>3245</v>
      </c>
      <c r="C3011" s="2">
        <v>43357</v>
      </c>
      <c r="D3011" s="1" t="s">
        <v>3246</v>
      </c>
      <c r="F3011" s="1" t="s">
        <v>129</v>
      </c>
      <c r="G3011" s="1">
        <v>50</v>
      </c>
      <c r="H3011" s="1">
        <v>1</v>
      </c>
      <c r="I3011" s="1" t="s">
        <v>221</v>
      </c>
      <c r="J3011" s="1">
        <v>100</v>
      </c>
      <c r="K3011" s="1">
        <v>30.375319999999999</v>
      </c>
      <c r="L3011" s="1">
        <v>69.345116000000004</v>
      </c>
      <c r="M3011" s="1" t="s">
        <v>114</v>
      </c>
      <c r="N3011" s="1">
        <v>0</v>
      </c>
      <c r="O3011" s="1">
        <v>25.384855999999999</v>
      </c>
      <c r="P3011" s="1">
        <v>68.458809000000002</v>
      </c>
      <c r="Q3011" s="1">
        <v>675000</v>
      </c>
      <c r="R3011" s="1" t="s">
        <v>253</v>
      </c>
      <c r="S3011" s="1" t="s">
        <v>71</v>
      </c>
      <c r="T3011" s="1" t="s">
        <v>3247</v>
      </c>
      <c r="X3011" s="1" t="s">
        <v>3248</v>
      </c>
      <c r="Z3011" s="1" t="s">
        <v>221</v>
      </c>
      <c r="AA3011" s="1" t="s">
        <v>3249</v>
      </c>
      <c r="AJ3011" s="1" t="s">
        <v>76</v>
      </c>
      <c r="AL3011" s="1">
        <v>1350000</v>
      </c>
      <c r="AM3011" s="1" t="s">
        <v>78</v>
      </c>
      <c r="AN3011" s="1" t="s">
        <v>4731</v>
      </c>
      <c r="AO3011" s="1" t="s">
        <v>4732</v>
      </c>
    </row>
    <row r="3012" spans="1:64" x14ac:dyDescent="0.5">
      <c r="A3012" s="1">
        <v>325</v>
      </c>
      <c r="B3012" s="1" t="s">
        <v>3250</v>
      </c>
      <c r="C3012" s="2">
        <v>43537</v>
      </c>
      <c r="D3012" s="1" t="s">
        <v>3251</v>
      </c>
      <c r="E3012" s="1" t="s">
        <v>3252</v>
      </c>
      <c r="F3012" s="1" t="s">
        <v>2779</v>
      </c>
      <c r="G3012" s="1">
        <v>50</v>
      </c>
      <c r="H3012" s="1">
        <v>1</v>
      </c>
      <c r="I3012" s="1" t="s">
        <v>194</v>
      </c>
      <c r="J3012" s="1">
        <v>100</v>
      </c>
      <c r="K3012" s="1">
        <v>19.182435999999999</v>
      </c>
      <c r="L3012" s="1">
        <v>-72.434515000000005</v>
      </c>
      <c r="M3012" s="1" t="s">
        <v>195</v>
      </c>
      <c r="N3012" s="1">
        <v>0</v>
      </c>
      <c r="O3012" s="1">
        <v>25.14509</v>
      </c>
      <c r="P3012" s="1">
        <v>-80.396960000000007</v>
      </c>
      <c r="Q3012" s="1">
        <v>30000</v>
      </c>
      <c r="R3012" s="1" t="s">
        <v>1047</v>
      </c>
      <c r="S3012" s="1" t="s">
        <v>71</v>
      </c>
      <c r="T3012" s="1" t="s">
        <v>3253</v>
      </c>
      <c r="X3012" s="1" t="s">
        <v>236</v>
      </c>
      <c r="Y3012" s="1" t="s">
        <v>1049</v>
      </c>
      <c r="Z3012" s="1" t="s">
        <v>194</v>
      </c>
      <c r="AA3012" s="1" t="s">
        <v>3254</v>
      </c>
      <c r="AJ3012" s="1" t="s">
        <v>76</v>
      </c>
      <c r="AL3012" s="1">
        <v>60000</v>
      </c>
      <c r="AM3012" s="1" t="s">
        <v>78</v>
      </c>
      <c r="AN3012" s="1" t="s">
        <v>4624</v>
      </c>
      <c r="AO3012" s="1" t="s">
        <v>4730</v>
      </c>
      <c r="AS3012" s="1">
        <v>1</v>
      </c>
      <c r="AW3012" s="1">
        <v>1</v>
      </c>
      <c r="AX3012" s="1">
        <v>1</v>
      </c>
      <c r="AY3012" s="1">
        <v>1</v>
      </c>
    </row>
    <row r="3013" spans="1:64" x14ac:dyDescent="0.5">
      <c r="A3013" s="1">
        <v>325</v>
      </c>
      <c r="B3013" s="1" t="s">
        <v>3250</v>
      </c>
      <c r="C3013" s="2">
        <v>43537</v>
      </c>
      <c r="D3013" s="1" t="s">
        <v>3251</v>
      </c>
      <c r="E3013" s="1" t="s">
        <v>3252</v>
      </c>
      <c r="F3013" s="1" t="s">
        <v>206</v>
      </c>
      <c r="G3013" s="1">
        <v>50</v>
      </c>
      <c r="H3013" s="1">
        <v>1</v>
      </c>
      <c r="I3013" s="1" t="s">
        <v>194</v>
      </c>
      <c r="J3013" s="1">
        <v>100</v>
      </c>
      <c r="K3013" s="1">
        <v>19.182435999999999</v>
      </c>
      <c r="L3013" s="1">
        <v>-72.434515000000005</v>
      </c>
      <c r="M3013" s="1" t="s">
        <v>195</v>
      </c>
      <c r="N3013" s="1">
        <v>0</v>
      </c>
      <c r="O3013" s="1">
        <v>25.14509</v>
      </c>
      <c r="P3013" s="1">
        <v>-80.396960000000007</v>
      </c>
      <c r="Q3013" s="1">
        <v>30000</v>
      </c>
      <c r="R3013" s="1" t="s">
        <v>1047</v>
      </c>
      <c r="S3013" s="1" t="s">
        <v>71</v>
      </c>
      <c r="T3013" s="1" t="s">
        <v>3253</v>
      </c>
      <c r="X3013" s="1" t="s">
        <v>236</v>
      </c>
      <c r="Y3013" s="1" t="s">
        <v>1049</v>
      </c>
      <c r="Z3013" s="1" t="s">
        <v>194</v>
      </c>
      <c r="AA3013" s="1" t="s">
        <v>3254</v>
      </c>
      <c r="AJ3013" s="1" t="s">
        <v>76</v>
      </c>
      <c r="AL3013" s="1">
        <v>60000</v>
      </c>
      <c r="AM3013" s="1" t="s">
        <v>78</v>
      </c>
      <c r="AN3013" s="1" t="s">
        <v>4624</v>
      </c>
      <c r="AO3013" s="1" t="s">
        <v>4730</v>
      </c>
      <c r="AS3013" s="1">
        <v>1</v>
      </c>
      <c r="AW3013" s="1">
        <v>1</v>
      </c>
      <c r="AX3013" s="1">
        <v>1</v>
      </c>
      <c r="AY3013" s="1">
        <v>1</v>
      </c>
    </row>
    <row r="3014" spans="1:64" x14ac:dyDescent="0.5">
      <c r="A3014" s="1">
        <v>675</v>
      </c>
      <c r="B3014" s="1" t="s">
        <v>3255</v>
      </c>
      <c r="C3014" s="2">
        <v>43580</v>
      </c>
      <c r="D3014" s="1" t="s">
        <v>3256</v>
      </c>
      <c r="E3014" s="1" t="s">
        <v>3257</v>
      </c>
      <c r="F3014" s="1" t="s">
        <v>81</v>
      </c>
      <c r="G3014" s="1">
        <v>25</v>
      </c>
      <c r="H3014" s="1">
        <v>1</v>
      </c>
      <c r="I3014" s="1" t="s">
        <v>156</v>
      </c>
      <c r="J3014" s="1">
        <v>100</v>
      </c>
      <c r="K3014" s="1">
        <v>17.570692000000001</v>
      </c>
      <c r="L3014" s="1">
        <v>-3.9961660000000001</v>
      </c>
      <c r="M3014" s="1" t="s">
        <v>69</v>
      </c>
      <c r="N3014" s="1">
        <v>0</v>
      </c>
      <c r="O3014" s="1">
        <v>2.6272389999999999</v>
      </c>
      <c r="P3014" s="1">
        <v>23.381664000000001</v>
      </c>
      <c r="Q3014" s="1">
        <v>4500000</v>
      </c>
      <c r="R3014" s="1" t="s">
        <v>928</v>
      </c>
      <c r="S3014" s="1" t="s">
        <v>91</v>
      </c>
      <c r="T3014" s="1" t="s">
        <v>234</v>
      </c>
      <c r="U3014" s="1" t="s">
        <v>182</v>
      </c>
      <c r="W3014" s="1" t="s">
        <v>183</v>
      </c>
      <c r="X3014" s="1" t="s">
        <v>3258</v>
      </c>
      <c r="Z3014" s="1" t="s">
        <v>156</v>
      </c>
      <c r="AJ3014" s="1" t="s">
        <v>76</v>
      </c>
      <c r="AK3014" s="1" t="s">
        <v>3259</v>
      </c>
      <c r="AL3014" s="1">
        <v>18000000</v>
      </c>
      <c r="AM3014" s="1" t="s">
        <v>78</v>
      </c>
      <c r="AN3014" s="1" t="s">
        <v>4733</v>
      </c>
      <c r="AO3014" s="1" t="s">
        <v>4434</v>
      </c>
      <c r="AS3014" s="1">
        <v>1</v>
      </c>
      <c r="AT3014" s="1">
        <v>1</v>
      </c>
      <c r="AU3014" s="1">
        <v>1</v>
      </c>
      <c r="AV3014" s="1">
        <v>1</v>
      </c>
      <c r="AW3014" s="1">
        <v>1</v>
      </c>
      <c r="AX3014" s="1">
        <v>1</v>
      </c>
    </row>
    <row r="3015" spans="1:64" x14ac:dyDescent="0.5">
      <c r="A3015" s="1">
        <v>675</v>
      </c>
      <c r="B3015" s="1" t="s">
        <v>3255</v>
      </c>
      <c r="C3015" s="2">
        <v>43580</v>
      </c>
      <c r="D3015" s="1" t="s">
        <v>3256</v>
      </c>
      <c r="E3015" s="1" t="s">
        <v>3257</v>
      </c>
      <c r="F3015" s="1" t="s">
        <v>129</v>
      </c>
      <c r="G3015" s="1">
        <v>25</v>
      </c>
      <c r="H3015" s="1">
        <v>1</v>
      </c>
      <c r="I3015" s="1" t="s">
        <v>156</v>
      </c>
      <c r="J3015" s="1">
        <v>100</v>
      </c>
      <c r="K3015" s="1">
        <v>17.570692000000001</v>
      </c>
      <c r="L3015" s="1">
        <v>-3.9961660000000001</v>
      </c>
      <c r="M3015" s="1" t="s">
        <v>69</v>
      </c>
      <c r="N3015" s="1">
        <v>0</v>
      </c>
      <c r="O3015" s="1">
        <v>2.6272389999999999</v>
      </c>
      <c r="P3015" s="1">
        <v>23.381664000000001</v>
      </c>
      <c r="Q3015" s="1">
        <v>4500000</v>
      </c>
      <c r="R3015" s="1" t="s">
        <v>928</v>
      </c>
      <c r="S3015" s="1" t="s">
        <v>91</v>
      </c>
      <c r="T3015" s="1" t="s">
        <v>234</v>
      </c>
      <c r="U3015" s="1" t="s">
        <v>182</v>
      </c>
      <c r="W3015" s="1" t="s">
        <v>183</v>
      </c>
      <c r="X3015" s="1" t="s">
        <v>3258</v>
      </c>
      <c r="Z3015" s="1" t="s">
        <v>156</v>
      </c>
      <c r="AJ3015" s="1" t="s">
        <v>76</v>
      </c>
      <c r="AK3015" s="1" t="s">
        <v>3259</v>
      </c>
      <c r="AL3015" s="1">
        <v>18000000</v>
      </c>
      <c r="AM3015" s="1" t="s">
        <v>78</v>
      </c>
      <c r="AN3015" s="1" t="s">
        <v>4733</v>
      </c>
      <c r="AO3015" s="1" t="s">
        <v>4434</v>
      </c>
      <c r="AS3015" s="1">
        <v>1</v>
      </c>
      <c r="AT3015" s="1">
        <v>1</v>
      </c>
      <c r="AU3015" s="1">
        <v>1</v>
      </c>
      <c r="AV3015" s="1">
        <v>1</v>
      </c>
      <c r="AW3015" s="1">
        <v>1</v>
      </c>
      <c r="AX3015" s="1">
        <v>1</v>
      </c>
    </row>
    <row r="3016" spans="1:64" x14ac:dyDescent="0.5">
      <c r="A3016" s="1">
        <v>675</v>
      </c>
      <c r="B3016" s="1" t="s">
        <v>3255</v>
      </c>
      <c r="C3016" s="2">
        <v>43580</v>
      </c>
      <c r="D3016" s="1" t="s">
        <v>3256</v>
      </c>
      <c r="E3016" s="1" t="s">
        <v>3257</v>
      </c>
      <c r="F3016" s="1" t="s">
        <v>98</v>
      </c>
      <c r="G3016" s="1">
        <v>50</v>
      </c>
      <c r="H3016" s="1">
        <v>1</v>
      </c>
      <c r="I3016" s="1" t="s">
        <v>156</v>
      </c>
      <c r="J3016" s="1">
        <v>100</v>
      </c>
      <c r="K3016" s="1">
        <v>17.570692000000001</v>
      </c>
      <c r="L3016" s="1">
        <v>-3.9961660000000001</v>
      </c>
      <c r="M3016" s="1" t="s">
        <v>69</v>
      </c>
      <c r="N3016" s="1">
        <v>0</v>
      </c>
      <c r="O3016" s="1">
        <v>2.6272389999999999</v>
      </c>
      <c r="P3016" s="1">
        <v>23.381664000000001</v>
      </c>
      <c r="Q3016" s="1">
        <v>9000000</v>
      </c>
      <c r="R3016" s="1" t="s">
        <v>928</v>
      </c>
      <c r="S3016" s="1" t="s">
        <v>91</v>
      </c>
      <c r="T3016" s="1" t="s">
        <v>234</v>
      </c>
      <c r="U3016" s="1" t="s">
        <v>182</v>
      </c>
      <c r="W3016" s="1" t="s">
        <v>183</v>
      </c>
      <c r="X3016" s="1" t="s">
        <v>3258</v>
      </c>
      <c r="Z3016" s="1" t="s">
        <v>156</v>
      </c>
      <c r="AJ3016" s="1" t="s">
        <v>76</v>
      </c>
      <c r="AK3016" s="1" t="s">
        <v>3259</v>
      </c>
      <c r="AL3016" s="1">
        <v>18000000</v>
      </c>
      <c r="AM3016" s="1" t="s">
        <v>78</v>
      </c>
      <c r="AN3016" s="1" t="s">
        <v>4733</v>
      </c>
      <c r="AO3016" s="1" t="s">
        <v>4434</v>
      </c>
      <c r="AS3016" s="1">
        <v>1</v>
      </c>
      <c r="AT3016" s="1">
        <v>1</v>
      </c>
      <c r="AU3016" s="1">
        <v>1</v>
      </c>
      <c r="AV3016" s="1">
        <v>1</v>
      </c>
      <c r="AW3016" s="1">
        <v>1</v>
      </c>
      <c r="AX3016" s="1">
        <v>1</v>
      </c>
    </row>
    <row r="3017" spans="1:64" x14ac:dyDescent="0.5">
      <c r="A3017" s="1">
        <v>448</v>
      </c>
      <c r="B3017" s="1" t="s">
        <v>3260</v>
      </c>
      <c r="C3017" s="2">
        <v>43514</v>
      </c>
      <c r="D3017" s="1" t="s">
        <v>3261</v>
      </c>
      <c r="E3017" s="1" t="s">
        <v>3262</v>
      </c>
      <c r="F3017" s="1" t="s">
        <v>206</v>
      </c>
      <c r="G3017" s="1">
        <v>14.25</v>
      </c>
      <c r="H3017" s="1">
        <v>1</v>
      </c>
      <c r="I3017" s="1" t="s">
        <v>586</v>
      </c>
      <c r="J3017" s="1">
        <v>100</v>
      </c>
      <c r="K3017" s="1">
        <v>12.565678999999999</v>
      </c>
      <c r="L3017" s="1">
        <v>104.990967</v>
      </c>
      <c r="M3017" s="1" t="s">
        <v>113</v>
      </c>
      <c r="N3017" s="1">
        <v>0</v>
      </c>
      <c r="O3017" s="1">
        <v>10.278548000000001</v>
      </c>
      <c r="P3017" s="1">
        <v>102.006446</v>
      </c>
      <c r="Q3017" s="1">
        <v>284928.75</v>
      </c>
      <c r="R3017" s="1" t="s">
        <v>450</v>
      </c>
      <c r="S3017" s="1" t="s">
        <v>71</v>
      </c>
      <c r="T3017" s="1" t="s">
        <v>3263</v>
      </c>
      <c r="U3017" s="1" t="s">
        <v>3264</v>
      </c>
      <c r="X3017" s="1" t="s">
        <v>3265</v>
      </c>
      <c r="Y3017" s="1" t="s">
        <v>1192</v>
      </c>
      <c r="Z3017" s="1" t="s">
        <v>586</v>
      </c>
      <c r="AA3017" s="1" t="s">
        <v>3266</v>
      </c>
      <c r="AD3017" s="1" t="s">
        <v>3267</v>
      </c>
      <c r="AE3017" s="1" t="s">
        <v>186</v>
      </c>
      <c r="AH3017" s="1" t="s">
        <v>215</v>
      </c>
      <c r="AI3017" s="1" t="s">
        <v>3268</v>
      </c>
      <c r="AJ3017" s="1" t="s">
        <v>3269</v>
      </c>
      <c r="AK3017" s="1" t="s">
        <v>3270</v>
      </c>
      <c r="AL3017" s="1">
        <v>1999500</v>
      </c>
      <c r="AM3017" s="1" t="s">
        <v>109</v>
      </c>
      <c r="AN3017" s="1" t="s">
        <v>4734</v>
      </c>
      <c r="AO3017" s="1" t="s">
        <v>4577</v>
      </c>
      <c r="AP3017" s="1">
        <v>38032</v>
      </c>
      <c r="AQ3017" s="1">
        <v>167995</v>
      </c>
      <c r="AR3017" s="1" t="s">
        <v>3271</v>
      </c>
      <c r="AS3017" s="1">
        <v>1</v>
      </c>
      <c r="AT3017" s="1">
        <v>1</v>
      </c>
      <c r="AU3017" s="1">
        <v>1</v>
      </c>
      <c r="AV3017" s="1">
        <v>1</v>
      </c>
      <c r="AY3017" s="1">
        <v>1</v>
      </c>
      <c r="AZ3017" s="1">
        <v>1</v>
      </c>
      <c r="BA3017" s="1">
        <v>1</v>
      </c>
      <c r="BB3017" s="1">
        <v>1</v>
      </c>
      <c r="BE3017" s="1">
        <v>1</v>
      </c>
      <c r="BJ3017" s="1">
        <v>1</v>
      </c>
      <c r="BL3017" s="1" t="s">
        <v>3272</v>
      </c>
    </row>
    <row r="3018" spans="1:64" x14ac:dyDescent="0.5">
      <c r="A3018" s="1">
        <v>448</v>
      </c>
      <c r="B3018" s="1" t="s">
        <v>3260</v>
      </c>
      <c r="C3018" s="2">
        <v>43514</v>
      </c>
      <c r="D3018" s="1" t="s">
        <v>3261</v>
      </c>
      <c r="E3018" s="1" t="s">
        <v>3262</v>
      </c>
      <c r="F3018" s="1" t="s">
        <v>129</v>
      </c>
      <c r="G3018" s="1">
        <v>14.5</v>
      </c>
      <c r="H3018" s="1">
        <v>1</v>
      </c>
      <c r="I3018" s="1" t="s">
        <v>586</v>
      </c>
      <c r="J3018" s="1">
        <v>100</v>
      </c>
      <c r="K3018" s="1">
        <v>12.565678999999999</v>
      </c>
      <c r="L3018" s="1">
        <v>104.990967</v>
      </c>
      <c r="M3018" s="1" t="s">
        <v>113</v>
      </c>
      <c r="N3018" s="1">
        <v>0</v>
      </c>
      <c r="O3018" s="1">
        <v>10.278548000000001</v>
      </c>
      <c r="P3018" s="1">
        <v>102.006446</v>
      </c>
      <c r="Q3018" s="1">
        <v>289927.5</v>
      </c>
      <c r="R3018" s="1" t="s">
        <v>450</v>
      </c>
      <c r="S3018" s="1" t="s">
        <v>71</v>
      </c>
      <c r="T3018" s="1" t="s">
        <v>3263</v>
      </c>
      <c r="U3018" s="1" t="s">
        <v>3264</v>
      </c>
      <c r="X3018" s="1" t="s">
        <v>3265</v>
      </c>
      <c r="Y3018" s="1" t="s">
        <v>1192</v>
      </c>
      <c r="Z3018" s="1" t="s">
        <v>586</v>
      </c>
      <c r="AA3018" s="1" t="s">
        <v>3266</v>
      </c>
      <c r="AD3018" s="1" t="s">
        <v>3267</v>
      </c>
      <c r="AE3018" s="1" t="s">
        <v>186</v>
      </c>
      <c r="AH3018" s="1" t="s">
        <v>215</v>
      </c>
      <c r="AI3018" s="1" t="s">
        <v>3268</v>
      </c>
      <c r="AJ3018" s="1" t="s">
        <v>3269</v>
      </c>
      <c r="AK3018" s="1" t="s">
        <v>3270</v>
      </c>
      <c r="AL3018" s="1">
        <v>1999500</v>
      </c>
      <c r="AM3018" s="1" t="s">
        <v>109</v>
      </c>
      <c r="AN3018" s="1" t="s">
        <v>4734</v>
      </c>
      <c r="AO3018" s="1" t="s">
        <v>4577</v>
      </c>
      <c r="AP3018" s="1">
        <v>38032</v>
      </c>
      <c r="AQ3018" s="1">
        <v>167995</v>
      </c>
      <c r="AR3018" s="1" t="s">
        <v>3271</v>
      </c>
      <c r="AS3018" s="1">
        <v>1</v>
      </c>
      <c r="AT3018" s="1">
        <v>1</v>
      </c>
      <c r="AU3018" s="1">
        <v>1</v>
      </c>
      <c r="AV3018" s="1">
        <v>1</v>
      </c>
      <c r="AY3018" s="1">
        <v>1</v>
      </c>
      <c r="AZ3018" s="1">
        <v>1</v>
      </c>
      <c r="BA3018" s="1">
        <v>1</v>
      </c>
      <c r="BB3018" s="1">
        <v>1</v>
      </c>
      <c r="BE3018" s="1">
        <v>1</v>
      </c>
      <c r="BJ3018" s="1">
        <v>1</v>
      </c>
      <c r="BL3018" s="1" t="s">
        <v>3272</v>
      </c>
    </row>
    <row r="3019" spans="1:64" x14ac:dyDescent="0.5">
      <c r="A3019" s="1">
        <v>448</v>
      </c>
      <c r="B3019" s="1" t="s">
        <v>3260</v>
      </c>
      <c r="C3019" s="2">
        <v>43514</v>
      </c>
      <c r="D3019" s="1" t="s">
        <v>3261</v>
      </c>
      <c r="E3019" s="1" t="s">
        <v>3262</v>
      </c>
      <c r="F3019" s="1" t="s">
        <v>67</v>
      </c>
      <c r="G3019" s="1">
        <v>14.25</v>
      </c>
      <c r="H3019" s="1">
        <v>1</v>
      </c>
      <c r="I3019" s="1" t="s">
        <v>586</v>
      </c>
      <c r="J3019" s="1">
        <v>100</v>
      </c>
      <c r="K3019" s="1">
        <v>12.565678999999999</v>
      </c>
      <c r="L3019" s="1">
        <v>104.990967</v>
      </c>
      <c r="M3019" s="1" t="s">
        <v>113</v>
      </c>
      <c r="N3019" s="1">
        <v>0</v>
      </c>
      <c r="O3019" s="1">
        <v>10.278548000000001</v>
      </c>
      <c r="P3019" s="1">
        <v>102.006446</v>
      </c>
      <c r="Q3019" s="1">
        <v>284928.75</v>
      </c>
      <c r="R3019" s="1" t="s">
        <v>450</v>
      </c>
      <c r="S3019" s="1" t="s">
        <v>71</v>
      </c>
      <c r="T3019" s="1" t="s">
        <v>3263</v>
      </c>
      <c r="U3019" s="1" t="s">
        <v>3264</v>
      </c>
      <c r="X3019" s="1" t="s">
        <v>3265</v>
      </c>
      <c r="Y3019" s="1" t="s">
        <v>1192</v>
      </c>
      <c r="Z3019" s="1" t="s">
        <v>586</v>
      </c>
      <c r="AA3019" s="1" t="s">
        <v>3266</v>
      </c>
      <c r="AD3019" s="1" t="s">
        <v>3267</v>
      </c>
      <c r="AE3019" s="1" t="s">
        <v>186</v>
      </c>
      <c r="AH3019" s="1" t="s">
        <v>215</v>
      </c>
      <c r="AI3019" s="1" t="s">
        <v>3268</v>
      </c>
      <c r="AJ3019" s="1" t="s">
        <v>3269</v>
      </c>
      <c r="AK3019" s="1" t="s">
        <v>3270</v>
      </c>
      <c r="AL3019" s="1">
        <v>1999500</v>
      </c>
      <c r="AM3019" s="1" t="s">
        <v>109</v>
      </c>
      <c r="AN3019" s="1" t="s">
        <v>4734</v>
      </c>
      <c r="AO3019" s="1" t="s">
        <v>4577</v>
      </c>
      <c r="AP3019" s="1">
        <v>38032</v>
      </c>
      <c r="AQ3019" s="1">
        <v>167995</v>
      </c>
      <c r="AR3019" s="1" t="s">
        <v>3271</v>
      </c>
      <c r="AS3019" s="1">
        <v>1</v>
      </c>
      <c r="AT3019" s="1">
        <v>1</v>
      </c>
      <c r="AU3019" s="1">
        <v>1</v>
      </c>
      <c r="AV3019" s="1">
        <v>1</v>
      </c>
      <c r="AY3019" s="1">
        <v>1</v>
      </c>
      <c r="AZ3019" s="1">
        <v>1</v>
      </c>
      <c r="BA3019" s="1">
        <v>1</v>
      </c>
      <c r="BB3019" s="1">
        <v>1</v>
      </c>
      <c r="BE3019" s="1">
        <v>1</v>
      </c>
      <c r="BJ3019" s="1">
        <v>1</v>
      </c>
      <c r="BL3019" s="1" t="s">
        <v>3272</v>
      </c>
    </row>
    <row r="3020" spans="1:64" x14ac:dyDescent="0.5">
      <c r="A3020" s="1">
        <v>448</v>
      </c>
      <c r="B3020" s="1" t="s">
        <v>3260</v>
      </c>
      <c r="C3020" s="2">
        <v>43514</v>
      </c>
      <c r="D3020" s="1" t="s">
        <v>3261</v>
      </c>
      <c r="E3020" s="1" t="s">
        <v>3262</v>
      </c>
      <c r="F3020" s="1" t="s">
        <v>127</v>
      </c>
      <c r="G3020" s="1">
        <v>14.25</v>
      </c>
      <c r="H3020" s="1">
        <v>1</v>
      </c>
      <c r="I3020" s="1" t="s">
        <v>586</v>
      </c>
      <c r="J3020" s="1">
        <v>100</v>
      </c>
      <c r="K3020" s="1">
        <v>12.565678999999999</v>
      </c>
      <c r="L3020" s="1">
        <v>104.990967</v>
      </c>
      <c r="M3020" s="1" t="s">
        <v>113</v>
      </c>
      <c r="N3020" s="1">
        <v>0</v>
      </c>
      <c r="O3020" s="1">
        <v>10.278548000000001</v>
      </c>
      <c r="P3020" s="1">
        <v>102.006446</v>
      </c>
      <c r="Q3020" s="1">
        <v>284928.75</v>
      </c>
      <c r="R3020" s="1" t="s">
        <v>450</v>
      </c>
      <c r="S3020" s="1" t="s">
        <v>71</v>
      </c>
      <c r="T3020" s="1" t="s">
        <v>3263</v>
      </c>
      <c r="U3020" s="1" t="s">
        <v>3264</v>
      </c>
      <c r="X3020" s="1" t="s">
        <v>3265</v>
      </c>
      <c r="Y3020" s="1" t="s">
        <v>1192</v>
      </c>
      <c r="Z3020" s="1" t="s">
        <v>586</v>
      </c>
      <c r="AA3020" s="1" t="s">
        <v>3266</v>
      </c>
      <c r="AD3020" s="1" t="s">
        <v>3267</v>
      </c>
      <c r="AE3020" s="1" t="s">
        <v>186</v>
      </c>
      <c r="AH3020" s="1" t="s">
        <v>215</v>
      </c>
      <c r="AI3020" s="1" t="s">
        <v>3268</v>
      </c>
      <c r="AJ3020" s="1" t="s">
        <v>3269</v>
      </c>
      <c r="AK3020" s="1" t="s">
        <v>3270</v>
      </c>
      <c r="AL3020" s="1">
        <v>1999500</v>
      </c>
      <c r="AM3020" s="1" t="s">
        <v>109</v>
      </c>
      <c r="AN3020" s="1" t="s">
        <v>4734</v>
      </c>
      <c r="AO3020" s="1" t="s">
        <v>4577</v>
      </c>
      <c r="AP3020" s="1">
        <v>38032</v>
      </c>
      <c r="AQ3020" s="1">
        <v>167995</v>
      </c>
      <c r="AR3020" s="1" t="s">
        <v>3271</v>
      </c>
      <c r="AS3020" s="1">
        <v>1</v>
      </c>
      <c r="AT3020" s="1">
        <v>1</v>
      </c>
      <c r="AU3020" s="1">
        <v>1</v>
      </c>
      <c r="AV3020" s="1">
        <v>1</v>
      </c>
      <c r="AY3020" s="1">
        <v>1</v>
      </c>
      <c r="AZ3020" s="1">
        <v>1</v>
      </c>
      <c r="BA3020" s="1">
        <v>1</v>
      </c>
      <c r="BB3020" s="1">
        <v>1</v>
      </c>
      <c r="BE3020" s="1">
        <v>1</v>
      </c>
      <c r="BJ3020" s="1">
        <v>1</v>
      </c>
      <c r="BL3020" s="1" t="s">
        <v>3272</v>
      </c>
    </row>
    <row r="3021" spans="1:64" x14ac:dyDescent="0.5">
      <c r="A3021" s="1">
        <v>448</v>
      </c>
      <c r="B3021" s="1" t="s">
        <v>3260</v>
      </c>
      <c r="C3021" s="2">
        <v>43514</v>
      </c>
      <c r="D3021" s="1" t="s">
        <v>3261</v>
      </c>
      <c r="E3021" s="1" t="s">
        <v>3262</v>
      </c>
      <c r="F3021" s="1" t="s">
        <v>262</v>
      </c>
      <c r="G3021" s="1">
        <v>14.25</v>
      </c>
      <c r="H3021" s="1">
        <v>1</v>
      </c>
      <c r="I3021" s="1" t="s">
        <v>586</v>
      </c>
      <c r="J3021" s="1">
        <v>100</v>
      </c>
      <c r="K3021" s="1">
        <v>12.565678999999999</v>
      </c>
      <c r="L3021" s="1">
        <v>104.990967</v>
      </c>
      <c r="M3021" s="1" t="s">
        <v>113</v>
      </c>
      <c r="N3021" s="1">
        <v>0</v>
      </c>
      <c r="O3021" s="1">
        <v>10.278548000000001</v>
      </c>
      <c r="P3021" s="1">
        <v>102.006446</v>
      </c>
      <c r="Q3021" s="1">
        <v>284928.75</v>
      </c>
      <c r="R3021" s="1" t="s">
        <v>450</v>
      </c>
      <c r="S3021" s="1" t="s">
        <v>71</v>
      </c>
      <c r="T3021" s="1" t="s">
        <v>3263</v>
      </c>
      <c r="U3021" s="1" t="s">
        <v>3264</v>
      </c>
      <c r="X3021" s="1" t="s">
        <v>3265</v>
      </c>
      <c r="Y3021" s="1" t="s">
        <v>1192</v>
      </c>
      <c r="Z3021" s="1" t="s">
        <v>586</v>
      </c>
      <c r="AA3021" s="1" t="s">
        <v>3266</v>
      </c>
      <c r="AD3021" s="1" t="s">
        <v>3267</v>
      </c>
      <c r="AE3021" s="1" t="s">
        <v>186</v>
      </c>
      <c r="AH3021" s="1" t="s">
        <v>215</v>
      </c>
      <c r="AI3021" s="1" t="s">
        <v>3268</v>
      </c>
      <c r="AJ3021" s="1" t="s">
        <v>3269</v>
      </c>
      <c r="AK3021" s="1" t="s">
        <v>3270</v>
      </c>
      <c r="AL3021" s="1">
        <v>1999500</v>
      </c>
      <c r="AM3021" s="1" t="s">
        <v>109</v>
      </c>
      <c r="AN3021" s="1" t="s">
        <v>4734</v>
      </c>
      <c r="AO3021" s="1" t="s">
        <v>4577</v>
      </c>
      <c r="AP3021" s="1">
        <v>38032</v>
      </c>
      <c r="AQ3021" s="1">
        <v>167995</v>
      </c>
      <c r="AR3021" s="1" t="s">
        <v>3271</v>
      </c>
      <c r="AS3021" s="1">
        <v>1</v>
      </c>
      <c r="AT3021" s="1">
        <v>1</v>
      </c>
      <c r="AU3021" s="1">
        <v>1</v>
      </c>
      <c r="AV3021" s="1">
        <v>1</v>
      </c>
      <c r="AY3021" s="1">
        <v>1</v>
      </c>
      <c r="AZ3021" s="1">
        <v>1</v>
      </c>
      <c r="BA3021" s="1">
        <v>1</v>
      </c>
      <c r="BB3021" s="1">
        <v>1</v>
      </c>
      <c r="BE3021" s="1">
        <v>1</v>
      </c>
      <c r="BJ3021" s="1">
        <v>1</v>
      </c>
      <c r="BL3021" s="1" t="s">
        <v>3272</v>
      </c>
    </row>
    <row r="3022" spans="1:64" x14ac:dyDescent="0.5">
      <c r="A3022" s="1">
        <v>448</v>
      </c>
      <c r="B3022" s="1" t="s">
        <v>3260</v>
      </c>
      <c r="C3022" s="2">
        <v>43514</v>
      </c>
      <c r="D3022" s="1" t="s">
        <v>3261</v>
      </c>
      <c r="E3022" s="1" t="s">
        <v>3262</v>
      </c>
      <c r="F3022" s="1" t="s">
        <v>237</v>
      </c>
      <c r="G3022" s="1">
        <v>14.25</v>
      </c>
      <c r="H3022" s="1">
        <v>1</v>
      </c>
      <c r="I3022" s="1" t="s">
        <v>586</v>
      </c>
      <c r="J3022" s="1">
        <v>100</v>
      </c>
      <c r="K3022" s="1">
        <v>12.565678999999999</v>
      </c>
      <c r="L3022" s="1">
        <v>104.990967</v>
      </c>
      <c r="M3022" s="1" t="s">
        <v>113</v>
      </c>
      <c r="N3022" s="1">
        <v>0</v>
      </c>
      <c r="O3022" s="1">
        <v>10.278548000000001</v>
      </c>
      <c r="P3022" s="1">
        <v>102.006446</v>
      </c>
      <c r="Q3022" s="1">
        <v>284928.75</v>
      </c>
      <c r="R3022" s="1" t="s">
        <v>450</v>
      </c>
      <c r="S3022" s="1" t="s">
        <v>71</v>
      </c>
      <c r="T3022" s="1" t="s">
        <v>3263</v>
      </c>
      <c r="U3022" s="1" t="s">
        <v>3264</v>
      </c>
      <c r="X3022" s="1" t="s">
        <v>3265</v>
      </c>
      <c r="Y3022" s="1" t="s">
        <v>1192</v>
      </c>
      <c r="Z3022" s="1" t="s">
        <v>586</v>
      </c>
      <c r="AA3022" s="1" t="s">
        <v>3266</v>
      </c>
      <c r="AD3022" s="1" t="s">
        <v>3267</v>
      </c>
      <c r="AE3022" s="1" t="s">
        <v>186</v>
      </c>
      <c r="AH3022" s="1" t="s">
        <v>215</v>
      </c>
      <c r="AI3022" s="1" t="s">
        <v>3268</v>
      </c>
      <c r="AJ3022" s="1" t="s">
        <v>3269</v>
      </c>
      <c r="AK3022" s="1" t="s">
        <v>3270</v>
      </c>
      <c r="AL3022" s="1">
        <v>1999500</v>
      </c>
      <c r="AM3022" s="1" t="s">
        <v>109</v>
      </c>
      <c r="AN3022" s="1" t="s">
        <v>4734</v>
      </c>
      <c r="AO3022" s="1" t="s">
        <v>4577</v>
      </c>
      <c r="AP3022" s="1">
        <v>38032</v>
      </c>
      <c r="AQ3022" s="1">
        <v>167995</v>
      </c>
      <c r="AR3022" s="1" t="s">
        <v>3271</v>
      </c>
      <c r="AS3022" s="1">
        <v>1</v>
      </c>
      <c r="AT3022" s="1">
        <v>1</v>
      </c>
      <c r="AU3022" s="1">
        <v>1</v>
      </c>
      <c r="AV3022" s="1">
        <v>1</v>
      </c>
      <c r="AY3022" s="1">
        <v>1</v>
      </c>
      <c r="AZ3022" s="1">
        <v>1</v>
      </c>
      <c r="BA3022" s="1">
        <v>1</v>
      </c>
      <c r="BB3022" s="1">
        <v>1</v>
      </c>
      <c r="BE3022" s="1">
        <v>1</v>
      </c>
      <c r="BJ3022" s="1">
        <v>1</v>
      </c>
      <c r="BL3022" s="1" t="s">
        <v>3272</v>
      </c>
    </row>
    <row r="3023" spans="1:64" x14ac:dyDescent="0.5">
      <c r="A3023" s="1">
        <v>448</v>
      </c>
      <c r="B3023" s="1" t="s">
        <v>3260</v>
      </c>
      <c r="C3023" s="2">
        <v>43514</v>
      </c>
      <c r="D3023" s="1" t="s">
        <v>3261</v>
      </c>
      <c r="E3023" s="1" t="s">
        <v>3262</v>
      </c>
      <c r="F3023" s="1" t="s">
        <v>81</v>
      </c>
      <c r="G3023" s="1">
        <v>14.25</v>
      </c>
      <c r="H3023" s="1">
        <v>1</v>
      </c>
      <c r="I3023" s="1" t="s">
        <v>586</v>
      </c>
      <c r="J3023" s="1">
        <v>100</v>
      </c>
      <c r="K3023" s="1">
        <v>12.565678999999999</v>
      </c>
      <c r="L3023" s="1">
        <v>104.990967</v>
      </c>
      <c r="M3023" s="1" t="s">
        <v>113</v>
      </c>
      <c r="N3023" s="1">
        <v>0</v>
      </c>
      <c r="O3023" s="1">
        <v>10.278548000000001</v>
      </c>
      <c r="P3023" s="1">
        <v>102.006446</v>
      </c>
      <c r="Q3023" s="1">
        <v>284928.75</v>
      </c>
      <c r="R3023" s="1" t="s">
        <v>450</v>
      </c>
      <c r="S3023" s="1" t="s">
        <v>71</v>
      </c>
      <c r="T3023" s="1" t="s">
        <v>3263</v>
      </c>
      <c r="U3023" s="1" t="s">
        <v>3264</v>
      </c>
      <c r="X3023" s="1" t="s">
        <v>3265</v>
      </c>
      <c r="Y3023" s="1" t="s">
        <v>1192</v>
      </c>
      <c r="Z3023" s="1" t="s">
        <v>586</v>
      </c>
      <c r="AA3023" s="1" t="s">
        <v>3266</v>
      </c>
      <c r="AD3023" s="1" t="s">
        <v>3267</v>
      </c>
      <c r="AE3023" s="1" t="s">
        <v>186</v>
      </c>
      <c r="AH3023" s="1" t="s">
        <v>215</v>
      </c>
      <c r="AI3023" s="1" t="s">
        <v>3268</v>
      </c>
      <c r="AJ3023" s="1" t="s">
        <v>3269</v>
      </c>
      <c r="AK3023" s="1" t="s">
        <v>3270</v>
      </c>
      <c r="AL3023" s="1">
        <v>1999500</v>
      </c>
      <c r="AM3023" s="1" t="s">
        <v>109</v>
      </c>
      <c r="AN3023" s="1" t="s">
        <v>4734</v>
      </c>
      <c r="AO3023" s="1" t="s">
        <v>4577</v>
      </c>
      <c r="AP3023" s="1">
        <v>38032</v>
      </c>
      <c r="AQ3023" s="1">
        <v>167995</v>
      </c>
      <c r="AR3023" s="1" t="s">
        <v>3271</v>
      </c>
      <c r="AS3023" s="1">
        <v>1</v>
      </c>
      <c r="AT3023" s="1">
        <v>1</v>
      </c>
      <c r="AU3023" s="1">
        <v>1</v>
      </c>
      <c r="AV3023" s="1">
        <v>1</v>
      </c>
      <c r="AY3023" s="1">
        <v>1</v>
      </c>
      <c r="AZ3023" s="1">
        <v>1</v>
      </c>
      <c r="BA3023" s="1">
        <v>1</v>
      </c>
      <c r="BB3023" s="1">
        <v>1</v>
      </c>
      <c r="BE3023" s="1">
        <v>1</v>
      </c>
      <c r="BJ3023" s="1">
        <v>1</v>
      </c>
      <c r="BL3023" s="1" t="s">
        <v>3272</v>
      </c>
    </row>
    <row r="3024" spans="1:64" x14ac:dyDescent="0.5">
      <c r="A3024" s="1">
        <v>257</v>
      </c>
      <c r="B3024" s="1" t="s">
        <v>3273</v>
      </c>
      <c r="C3024" s="2">
        <v>43579</v>
      </c>
      <c r="D3024" s="1" t="s">
        <v>3274</v>
      </c>
      <c r="E3024" s="1" t="s">
        <v>3275</v>
      </c>
      <c r="F3024" s="1" t="s">
        <v>129</v>
      </c>
      <c r="G3024" s="1">
        <v>51.7</v>
      </c>
      <c r="H3024" s="1">
        <v>1</v>
      </c>
      <c r="I3024" s="1" t="s">
        <v>586</v>
      </c>
      <c r="J3024" s="1">
        <v>100</v>
      </c>
      <c r="K3024" s="1">
        <v>12.565678999999999</v>
      </c>
      <c r="L3024" s="1">
        <v>104.990967</v>
      </c>
      <c r="M3024" s="1" t="s">
        <v>113</v>
      </c>
      <c r="N3024" s="1">
        <v>0</v>
      </c>
      <c r="O3024" s="1">
        <v>10.278548000000001</v>
      </c>
      <c r="P3024" s="1">
        <v>102.006446</v>
      </c>
      <c r="Q3024" s="1">
        <v>1031466.18</v>
      </c>
      <c r="R3024" s="1" t="s">
        <v>450</v>
      </c>
      <c r="S3024" s="1" t="s">
        <v>71</v>
      </c>
      <c r="T3024" s="1" t="s">
        <v>104</v>
      </c>
      <c r="U3024" s="1" t="s">
        <v>105</v>
      </c>
      <c r="W3024" s="1" t="s">
        <v>121</v>
      </c>
      <c r="X3024" s="1" t="s">
        <v>3276</v>
      </c>
      <c r="Z3024" s="1" t="s">
        <v>586</v>
      </c>
      <c r="AA3024" s="1" t="s">
        <v>3277</v>
      </c>
      <c r="AJ3024" s="1" t="s">
        <v>76</v>
      </c>
      <c r="AK3024" s="1" t="s">
        <v>3278</v>
      </c>
      <c r="AL3024" s="1">
        <v>1995099</v>
      </c>
      <c r="AM3024" s="1" t="s">
        <v>330</v>
      </c>
      <c r="AN3024" s="1" t="s">
        <v>4609</v>
      </c>
      <c r="AO3024" s="1" t="s">
        <v>4577</v>
      </c>
    </row>
    <row r="3025" spans="1:64" x14ac:dyDescent="0.5">
      <c r="A3025" s="1">
        <v>257</v>
      </c>
      <c r="B3025" s="1" t="s">
        <v>3273</v>
      </c>
      <c r="C3025" s="2">
        <v>43579</v>
      </c>
      <c r="D3025" s="1" t="s">
        <v>3274</v>
      </c>
      <c r="E3025" s="1" t="s">
        <v>3275</v>
      </c>
      <c r="F3025" s="1" t="s">
        <v>67</v>
      </c>
      <c r="G3025" s="1">
        <v>48.3</v>
      </c>
      <c r="H3025" s="1">
        <v>1</v>
      </c>
      <c r="I3025" s="1" t="s">
        <v>586</v>
      </c>
      <c r="J3025" s="1">
        <v>100</v>
      </c>
      <c r="K3025" s="1">
        <v>12.565678999999999</v>
      </c>
      <c r="L3025" s="1">
        <v>104.990967</v>
      </c>
      <c r="M3025" s="1" t="s">
        <v>113</v>
      </c>
      <c r="N3025" s="1">
        <v>0</v>
      </c>
      <c r="O3025" s="1">
        <v>10.278548000000001</v>
      </c>
      <c r="P3025" s="1">
        <v>102.006446</v>
      </c>
      <c r="Q3025" s="1">
        <v>963632.82</v>
      </c>
      <c r="R3025" s="1" t="s">
        <v>450</v>
      </c>
      <c r="S3025" s="1" t="s">
        <v>71</v>
      </c>
      <c r="T3025" s="1" t="s">
        <v>104</v>
      </c>
      <c r="U3025" s="1" t="s">
        <v>105</v>
      </c>
      <c r="W3025" s="1" t="s">
        <v>121</v>
      </c>
      <c r="X3025" s="1" t="s">
        <v>3276</v>
      </c>
      <c r="Z3025" s="1" t="s">
        <v>586</v>
      </c>
      <c r="AA3025" s="1" t="s">
        <v>3277</v>
      </c>
      <c r="AJ3025" s="1" t="s">
        <v>76</v>
      </c>
      <c r="AK3025" s="1" t="s">
        <v>3278</v>
      </c>
      <c r="AL3025" s="1">
        <v>1995099</v>
      </c>
      <c r="AM3025" s="1" t="s">
        <v>330</v>
      </c>
      <c r="AN3025" s="1" t="s">
        <v>4609</v>
      </c>
      <c r="AO3025" s="1" t="s">
        <v>4577</v>
      </c>
    </row>
    <row r="3026" spans="1:64" x14ac:dyDescent="0.5">
      <c r="A3026" s="1">
        <v>529</v>
      </c>
      <c r="B3026" s="1" t="s">
        <v>3279</v>
      </c>
      <c r="C3026" s="2">
        <v>43579</v>
      </c>
      <c r="D3026" s="1" t="s">
        <v>3280</v>
      </c>
      <c r="E3026" s="1" t="s">
        <v>3281</v>
      </c>
      <c r="F3026" s="1" t="s">
        <v>129</v>
      </c>
      <c r="G3026" s="1">
        <v>70</v>
      </c>
      <c r="H3026" s="1">
        <v>1</v>
      </c>
      <c r="I3026" s="1" t="s">
        <v>169</v>
      </c>
      <c r="J3026" s="1">
        <v>100</v>
      </c>
      <c r="K3026" s="1">
        <v>9.0819989999999997</v>
      </c>
      <c r="L3026" s="1">
        <v>8.6752769999999995</v>
      </c>
      <c r="M3026" s="1" t="s">
        <v>69</v>
      </c>
      <c r="N3026" s="1">
        <v>0</v>
      </c>
      <c r="O3026" s="1">
        <v>2.6272389999999999</v>
      </c>
      <c r="P3026" s="1">
        <v>23.381664000000001</v>
      </c>
      <c r="Q3026" s="1">
        <v>13965000</v>
      </c>
      <c r="R3026" s="1" t="s">
        <v>394</v>
      </c>
      <c r="S3026" s="1" t="s">
        <v>91</v>
      </c>
      <c r="T3026" s="1" t="s">
        <v>234</v>
      </c>
      <c r="U3026" s="1" t="s">
        <v>182</v>
      </c>
      <c r="W3026" s="1" t="s">
        <v>183</v>
      </c>
      <c r="X3026" s="1" t="s">
        <v>3282</v>
      </c>
      <c r="Z3026" s="1" t="s">
        <v>169</v>
      </c>
      <c r="AA3026" s="1" t="s">
        <v>289</v>
      </c>
      <c r="AJ3026" s="1" t="s">
        <v>76</v>
      </c>
      <c r="AK3026" s="1" t="s">
        <v>3283</v>
      </c>
      <c r="AL3026" s="1">
        <v>19950000</v>
      </c>
      <c r="AM3026" s="1" t="s">
        <v>78</v>
      </c>
      <c r="AN3026" s="1" t="s">
        <v>4584</v>
      </c>
      <c r="AO3026" s="1" t="s">
        <v>4319</v>
      </c>
      <c r="AP3026" s="1">
        <v>2600000</v>
      </c>
      <c r="AR3026" s="1" t="s">
        <v>3284</v>
      </c>
      <c r="AS3026" s="1">
        <v>1</v>
      </c>
      <c r="AU3026" s="1">
        <v>1</v>
      </c>
      <c r="AV3026" s="1">
        <v>1</v>
      </c>
      <c r="AW3026" s="1">
        <v>1</v>
      </c>
      <c r="BD3026" s="1">
        <v>1</v>
      </c>
      <c r="BE3026" s="1">
        <v>1</v>
      </c>
      <c r="BL3026" s="1" t="s">
        <v>3285</v>
      </c>
    </row>
    <row r="3027" spans="1:64" x14ac:dyDescent="0.5">
      <c r="A3027" s="1">
        <v>529</v>
      </c>
      <c r="B3027" s="1" t="s">
        <v>3279</v>
      </c>
      <c r="C3027" s="2">
        <v>43579</v>
      </c>
      <c r="D3027" s="1" t="s">
        <v>3280</v>
      </c>
      <c r="E3027" s="1" t="s">
        <v>3281</v>
      </c>
      <c r="F3027" s="1" t="s">
        <v>127</v>
      </c>
      <c r="G3027" s="1">
        <v>20</v>
      </c>
      <c r="H3027" s="1">
        <v>1</v>
      </c>
      <c r="I3027" s="1" t="s">
        <v>169</v>
      </c>
      <c r="J3027" s="1">
        <v>100</v>
      </c>
      <c r="K3027" s="1">
        <v>9.0819989999999997</v>
      </c>
      <c r="L3027" s="1">
        <v>8.6752769999999995</v>
      </c>
      <c r="M3027" s="1" t="s">
        <v>69</v>
      </c>
      <c r="N3027" s="1">
        <v>0</v>
      </c>
      <c r="O3027" s="1">
        <v>2.6272389999999999</v>
      </c>
      <c r="P3027" s="1">
        <v>23.381664000000001</v>
      </c>
      <c r="Q3027" s="1">
        <v>3990000</v>
      </c>
      <c r="R3027" s="1" t="s">
        <v>394</v>
      </c>
      <c r="S3027" s="1" t="s">
        <v>91</v>
      </c>
      <c r="T3027" s="1" t="s">
        <v>234</v>
      </c>
      <c r="U3027" s="1" t="s">
        <v>182</v>
      </c>
      <c r="W3027" s="1" t="s">
        <v>183</v>
      </c>
      <c r="X3027" s="1" t="s">
        <v>3282</v>
      </c>
      <c r="Z3027" s="1" t="s">
        <v>169</v>
      </c>
      <c r="AA3027" s="1" t="s">
        <v>289</v>
      </c>
      <c r="AJ3027" s="1" t="s">
        <v>76</v>
      </c>
      <c r="AK3027" s="1" t="s">
        <v>3283</v>
      </c>
      <c r="AL3027" s="1">
        <v>19950000</v>
      </c>
      <c r="AM3027" s="1" t="s">
        <v>78</v>
      </c>
      <c r="AN3027" s="1" t="s">
        <v>4584</v>
      </c>
      <c r="AO3027" s="1" t="s">
        <v>4319</v>
      </c>
      <c r="AP3027" s="1">
        <v>2600000</v>
      </c>
      <c r="AR3027" s="1" t="s">
        <v>3284</v>
      </c>
      <c r="AS3027" s="1">
        <v>1</v>
      </c>
      <c r="AU3027" s="1">
        <v>1</v>
      </c>
      <c r="AV3027" s="1">
        <v>1</v>
      </c>
      <c r="AW3027" s="1">
        <v>1</v>
      </c>
      <c r="BD3027" s="1">
        <v>1</v>
      </c>
      <c r="BE3027" s="1">
        <v>1</v>
      </c>
      <c r="BL3027" s="1" t="s">
        <v>3285</v>
      </c>
    </row>
    <row r="3028" spans="1:64" x14ac:dyDescent="0.5">
      <c r="A3028" s="1">
        <v>529</v>
      </c>
      <c r="B3028" s="1" t="s">
        <v>3279</v>
      </c>
      <c r="C3028" s="2">
        <v>43579</v>
      </c>
      <c r="D3028" s="1" t="s">
        <v>3280</v>
      </c>
      <c r="E3028" s="1" t="s">
        <v>3281</v>
      </c>
      <c r="F3028" s="1" t="s">
        <v>98</v>
      </c>
      <c r="G3028" s="1">
        <v>10</v>
      </c>
      <c r="H3028" s="1">
        <v>1</v>
      </c>
      <c r="I3028" s="1" t="s">
        <v>169</v>
      </c>
      <c r="J3028" s="1">
        <v>100</v>
      </c>
      <c r="K3028" s="1">
        <v>9.0819989999999997</v>
      </c>
      <c r="L3028" s="1">
        <v>8.6752769999999995</v>
      </c>
      <c r="M3028" s="1" t="s">
        <v>69</v>
      </c>
      <c r="N3028" s="1">
        <v>0</v>
      </c>
      <c r="O3028" s="1">
        <v>2.6272389999999999</v>
      </c>
      <c r="P3028" s="1">
        <v>23.381664000000001</v>
      </c>
      <c r="Q3028" s="1">
        <v>1995000</v>
      </c>
      <c r="R3028" s="1" t="s">
        <v>394</v>
      </c>
      <c r="S3028" s="1" t="s">
        <v>91</v>
      </c>
      <c r="T3028" s="1" t="s">
        <v>234</v>
      </c>
      <c r="U3028" s="1" t="s">
        <v>182</v>
      </c>
      <c r="W3028" s="1" t="s">
        <v>183</v>
      </c>
      <c r="X3028" s="1" t="s">
        <v>3282</v>
      </c>
      <c r="Z3028" s="1" t="s">
        <v>169</v>
      </c>
      <c r="AA3028" s="1" t="s">
        <v>289</v>
      </c>
      <c r="AJ3028" s="1" t="s">
        <v>76</v>
      </c>
      <c r="AK3028" s="1" t="s">
        <v>3283</v>
      </c>
      <c r="AL3028" s="1">
        <v>19950000</v>
      </c>
      <c r="AM3028" s="1" t="s">
        <v>78</v>
      </c>
      <c r="AN3028" s="1" t="s">
        <v>4584</v>
      </c>
      <c r="AO3028" s="1" t="s">
        <v>4319</v>
      </c>
      <c r="AP3028" s="1">
        <v>2600000</v>
      </c>
      <c r="AR3028" s="1" t="s">
        <v>3284</v>
      </c>
      <c r="AS3028" s="1">
        <v>1</v>
      </c>
      <c r="AU3028" s="1">
        <v>1</v>
      </c>
      <c r="AV3028" s="1">
        <v>1</v>
      </c>
      <c r="AW3028" s="1">
        <v>1</v>
      </c>
      <c r="BD3028" s="1">
        <v>1</v>
      </c>
      <c r="BE3028" s="1">
        <v>1</v>
      </c>
      <c r="BL3028" s="1" t="s">
        <v>3285</v>
      </c>
    </row>
    <row r="3029" spans="1:64" x14ac:dyDescent="0.5">
      <c r="A3029" s="1">
        <v>610</v>
      </c>
      <c r="B3029" s="1" t="s">
        <v>3286</v>
      </c>
      <c r="C3029" s="2">
        <v>43579</v>
      </c>
      <c r="D3029" s="1" t="s">
        <v>3287</v>
      </c>
      <c r="E3029" s="1" t="s">
        <v>3288</v>
      </c>
      <c r="F3029" s="1" t="s">
        <v>98</v>
      </c>
      <c r="G3029" s="1">
        <v>20</v>
      </c>
      <c r="H3029" s="1">
        <v>1</v>
      </c>
      <c r="I3029" s="1" t="s">
        <v>500</v>
      </c>
      <c r="J3029" s="1">
        <v>100</v>
      </c>
      <c r="K3029" s="1">
        <v>51.19171</v>
      </c>
      <c r="L3029" s="1">
        <v>7.0523000000000002E-2</v>
      </c>
      <c r="M3029" s="1" t="s">
        <v>113</v>
      </c>
      <c r="N3029" s="1">
        <v>0</v>
      </c>
      <c r="O3029" s="1">
        <v>10.278548000000001</v>
      </c>
      <c r="P3029" s="1">
        <v>102.006446</v>
      </c>
      <c r="Q3029" s="1">
        <v>3600000</v>
      </c>
      <c r="R3029" s="1" t="s">
        <v>1623</v>
      </c>
      <c r="S3029" s="1" t="s">
        <v>71</v>
      </c>
      <c r="T3029" s="1" t="s">
        <v>3289</v>
      </c>
      <c r="U3029" s="1" t="s">
        <v>3290</v>
      </c>
      <c r="W3029" s="1" t="s">
        <v>183</v>
      </c>
      <c r="X3029" s="1" t="s">
        <v>3291</v>
      </c>
      <c r="Y3029" s="1" t="s">
        <v>1627</v>
      </c>
      <c r="Z3029" s="1" t="s">
        <v>500</v>
      </c>
      <c r="AA3029" s="1" t="s">
        <v>3292</v>
      </c>
      <c r="AH3029" s="1" t="s">
        <v>3293</v>
      </c>
      <c r="AJ3029" s="1" t="s">
        <v>3294</v>
      </c>
      <c r="AK3029" s="1" t="s">
        <v>3295</v>
      </c>
      <c r="AL3029" s="1">
        <v>18000000</v>
      </c>
      <c r="AM3029" s="1" t="s">
        <v>78</v>
      </c>
      <c r="AN3029" s="1" t="s">
        <v>4735</v>
      </c>
      <c r="AO3029" s="1" t="s">
        <v>4736</v>
      </c>
      <c r="AP3029" s="1">
        <v>85000</v>
      </c>
      <c r="AQ3029" s="1">
        <v>270000</v>
      </c>
      <c r="AR3029" s="1" t="s">
        <v>3296</v>
      </c>
      <c r="AS3029" s="1">
        <v>1</v>
      </c>
      <c r="AT3029" s="1">
        <v>1</v>
      </c>
      <c r="AU3029" s="1">
        <v>1</v>
      </c>
      <c r="AV3029" s="1">
        <v>1</v>
      </c>
      <c r="BE3029" s="1">
        <v>1</v>
      </c>
      <c r="BL3029" s="1" t="s">
        <v>3297</v>
      </c>
    </row>
    <row r="3030" spans="1:64" x14ac:dyDescent="0.5">
      <c r="A3030" s="1">
        <v>610</v>
      </c>
      <c r="B3030" s="1" t="s">
        <v>3286</v>
      </c>
      <c r="C3030" s="2">
        <v>43579</v>
      </c>
      <c r="D3030" s="1" t="s">
        <v>3287</v>
      </c>
      <c r="E3030" s="1" t="s">
        <v>3288</v>
      </c>
      <c r="F3030" s="1" t="s">
        <v>291</v>
      </c>
      <c r="G3030" s="1">
        <v>10</v>
      </c>
      <c r="H3030" s="1">
        <v>1</v>
      </c>
      <c r="I3030" s="1" t="s">
        <v>500</v>
      </c>
      <c r="J3030" s="1">
        <v>100</v>
      </c>
      <c r="K3030" s="1">
        <v>51.19171</v>
      </c>
      <c r="L3030" s="1">
        <v>7.0523000000000002E-2</v>
      </c>
      <c r="M3030" s="1" t="s">
        <v>113</v>
      </c>
      <c r="N3030" s="1">
        <v>0</v>
      </c>
      <c r="O3030" s="1">
        <v>10.278548000000001</v>
      </c>
      <c r="P3030" s="1">
        <v>102.006446</v>
      </c>
      <c r="Q3030" s="1">
        <v>1800000</v>
      </c>
      <c r="R3030" s="1" t="s">
        <v>1623</v>
      </c>
      <c r="S3030" s="1" t="s">
        <v>71</v>
      </c>
      <c r="T3030" s="1" t="s">
        <v>3289</v>
      </c>
      <c r="U3030" s="1" t="s">
        <v>3290</v>
      </c>
      <c r="W3030" s="1" t="s">
        <v>183</v>
      </c>
      <c r="X3030" s="1" t="s">
        <v>3291</v>
      </c>
      <c r="Y3030" s="1" t="s">
        <v>1627</v>
      </c>
      <c r="Z3030" s="1" t="s">
        <v>500</v>
      </c>
      <c r="AA3030" s="1" t="s">
        <v>3292</v>
      </c>
      <c r="AH3030" s="1" t="s">
        <v>3293</v>
      </c>
      <c r="AJ3030" s="1" t="s">
        <v>3294</v>
      </c>
      <c r="AK3030" s="1" t="s">
        <v>3295</v>
      </c>
      <c r="AL3030" s="1">
        <v>18000000</v>
      </c>
      <c r="AM3030" s="1" t="s">
        <v>78</v>
      </c>
      <c r="AN3030" s="1" t="s">
        <v>4735</v>
      </c>
      <c r="AO3030" s="1" t="s">
        <v>4736</v>
      </c>
      <c r="AP3030" s="1">
        <v>85000</v>
      </c>
      <c r="AQ3030" s="1">
        <v>270000</v>
      </c>
      <c r="AR3030" s="1" t="s">
        <v>3296</v>
      </c>
      <c r="AS3030" s="1">
        <v>1</v>
      </c>
      <c r="AT3030" s="1">
        <v>1</v>
      </c>
      <c r="AU3030" s="1">
        <v>1</v>
      </c>
      <c r="AV3030" s="1">
        <v>1</v>
      </c>
      <c r="BE3030" s="1">
        <v>1</v>
      </c>
      <c r="BL3030" s="1" t="s">
        <v>3297</v>
      </c>
    </row>
    <row r="3031" spans="1:64" x14ac:dyDescent="0.5">
      <c r="A3031" s="1">
        <v>610</v>
      </c>
      <c r="B3031" s="1" t="s">
        <v>3286</v>
      </c>
      <c r="C3031" s="2">
        <v>43579</v>
      </c>
      <c r="D3031" s="1" t="s">
        <v>3287</v>
      </c>
      <c r="E3031" s="1" t="s">
        <v>3288</v>
      </c>
      <c r="F3031" s="1" t="s">
        <v>281</v>
      </c>
      <c r="G3031" s="1">
        <v>10</v>
      </c>
      <c r="H3031" s="1">
        <v>1</v>
      </c>
      <c r="I3031" s="1" t="s">
        <v>500</v>
      </c>
      <c r="J3031" s="1">
        <v>100</v>
      </c>
      <c r="K3031" s="1">
        <v>51.19171</v>
      </c>
      <c r="L3031" s="1">
        <v>7.0523000000000002E-2</v>
      </c>
      <c r="M3031" s="1" t="s">
        <v>113</v>
      </c>
      <c r="N3031" s="1">
        <v>0</v>
      </c>
      <c r="O3031" s="1">
        <v>10.278548000000001</v>
      </c>
      <c r="P3031" s="1">
        <v>102.006446</v>
      </c>
      <c r="Q3031" s="1">
        <v>1800000</v>
      </c>
      <c r="R3031" s="1" t="s">
        <v>1623</v>
      </c>
      <c r="S3031" s="1" t="s">
        <v>71</v>
      </c>
      <c r="T3031" s="1" t="s">
        <v>3289</v>
      </c>
      <c r="U3031" s="1" t="s">
        <v>3290</v>
      </c>
      <c r="W3031" s="1" t="s">
        <v>183</v>
      </c>
      <c r="X3031" s="1" t="s">
        <v>3291</v>
      </c>
      <c r="Y3031" s="1" t="s">
        <v>1627</v>
      </c>
      <c r="Z3031" s="1" t="s">
        <v>500</v>
      </c>
      <c r="AA3031" s="1" t="s">
        <v>3292</v>
      </c>
      <c r="AH3031" s="1" t="s">
        <v>3293</v>
      </c>
      <c r="AJ3031" s="1" t="s">
        <v>3294</v>
      </c>
      <c r="AK3031" s="1" t="s">
        <v>3295</v>
      </c>
      <c r="AL3031" s="1">
        <v>18000000</v>
      </c>
      <c r="AM3031" s="1" t="s">
        <v>78</v>
      </c>
      <c r="AN3031" s="1" t="s">
        <v>4735</v>
      </c>
      <c r="AO3031" s="1" t="s">
        <v>4736</v>
      </c>
      <c r="AP3031" s="1">
        <v>85000</v>
      </c>
      <c r="AQ3031" s="1">
        <v>270000</v>
      </c>
      <c r="AR3031" s="1" t="s">
        <v>3296</v>
      </c>
      <c r="AS3031" s="1">
        <v>1</v>
      </c>
      <c r="AT3031" s="1">
        <v>1</v>
      </c>
      <c r="AU3031" s="1">
        <v>1</v>
      </c>
      <c r="AV3031" s="1">
        <v>1</v>
      </c>
      <c r="BE3031" s="1">
        <v>1</v>
      </c>
      <c r="BL3031" s="1" t="s">
        <v>3297</v>
      </c>
    </row>
    <row r="3032" spans="1:64" x14ac:dyDescent="0.5">
      <c r="A3032" s="1">
        <v>610</v>
      </c>
      <c r="B3032" s="1" t="s">
        <v>3286</v>
      </c>
      <c r="C3032" s="2">
        <v>43579</v>
      </c>
      <c r="D3032" s="1" t="s">
        <v>3287</v>
      </c>
      <c r="E3032" s="1" t="s">
        <v>3288</v>
      </c>
      <c r="F3032" s="1" t="s">
        <v>127</v>
      </c>
      <c r="G3032" s="1">
        <v>10</v>
      </c>
      <c r="H3032" s="1">
        <v>1</v>
      </c>
      <c r="I3032" s="1" t="s">
        <v>500</v>
      </c>
      <c r="J3032" s="1">
        <v>100</v>
      </c>
      <c r="K3032" s="1">
        <v>51.19171</v>
      </c>
      <c r="L3032" s="1">
        <v>7.0523000000000002E-2</v>
      </c>
      <c r="M3032" s="1" t="s">
        <v>113</v>
      </c>
      <c r="N3032" s="1">
        <v>0</v>
      </c>
      <c r="O3032" s="1">
        <v>10.278548000000001</v>
      </c>
      <c r="P3032" s="1">
        <v>102.006446</v>
      </c>
      <c r="Q3032" s="1">
        <v>1800000</v>
      </c>
      <c r="R3032" s="1" t="s">
        <v>1623</v>
      </c>
      <c r="S3032" s="1" t="s">
        <v>71</v>
      </c>
      <c r="T3032" s="1" t="s">
        <v>3289</v>
      </c>
      <c r="U3032" s="1" t="s">
        <v>3290</v>
      </c>
      <c r="W3032" s="1" t="s">
        <v>183</v>
      </c>
      <c r="X3032" s="1" t="s">
        <v>3291</v>
      </c>
      <c r="Y3032" s="1" t="s">
        <v>1627</v>
      </c>
      <c r="Z3032" s="1" t="s">
        <v>500</v>
      </c>
      <c r="AA3032" s="1" t="s">
        <v>3292</v>
      </c>
      <c r="AH3032" s="1" t="s">
        <v>3293</v>
      </c>
      <c r="AJ3032" s="1" t="s">
        <v>3294</v>
      </c>
      <c r="AK3032" s="1" t="s">
        <v>3295</v>
      </c>
      <c r="AL3032" s="1">
        <v>18000000</v>
      </c>
      <c r="AM3032" s="1" t="s">
        <v>78</v>
      </c>
      <c r="AN3032" s="1" t="s">
        <v>4735</v>
      </c>
      <c r="AO3032" s="1" t="s">
        <v>4736</v>
      </c>
      <c r="AP3032" s="1">
        <v>85000</v>
      </c>
      <c r="AQ3032" s="1">
        <v>270000</v>
      </c>
      <c r="AR3032" s="1" t="s">
        <v>3296</v>
      </c>
      <c r="AS3032" s="1">
        <v>1</v>
      </c>
      <c r="AT3032" s="1">
        <v>1</v>
      </c>
      <c r="AU3032" s="1">
        <v>1</v>
      </c>
      <c r="AV3032" s="1">
        <v>1</v>
      </c>
      <c r="BE3032" s="1">
        <v>1</v>
      </c>
      <c r="BL3032" s="1" t="s">
        <v>3297</v>
      </c>
    </row>
    <row r="3033" spans="1:64" x14ac:dyDescent="0.5">
      <c r="A3033" s="1">
        <v>610</v>
      </c>
      <c r="B3033" s="1" t="s">
        <v>3286</v>
      </c>
      <c r="C3033" s="2">
        <v>43579</v>
      </c>
      <c r="D3033" s="1" t="s">
        <v>3287</v>
      </c>
      <c r="E3033" s="1" t="s">
        <v>3288</v>
      </c>
      <c r="F3033" s="1" t="s">
        <v>129</v>
      </c>
      <c r="G3033" s="1">
        <v>50</v>
      </c>
      <c r="H3033" s="1">
        <v>1</v>
      </c>
      <c r="I3033" s="1" t="s">
        <v>500</v>
      </c>
      <c r="J3033" s="1">
        <v>100</v>
      </c>
      <c r="K3033" s="1">
        <v>51.19171</v>
      </c>
      <c r="L3033" s="1">
        <v>7.0523000000000002E-2</v>
      </c>
      <c r="M3033" s="1" t="s">
        <v>113</v>
      </c>
      <c r="N3033" s="1">
        <v>0</v>
      </c>
      <c r="O3033" s="1">
        <v>10.278548000000001</v>
      </c>
      <c r="P3033" s="1">
        <v>102.006446</v>
      </c>
      <c r="Q3033" s="1">
        <v>9000000</v>
      </c>
      <c r="R3033" s="1" t="s">
        <v>1623</v>
      </c>
      <c r="S3033" s="1" t="s">
        <v>71</v>
      </c>
      <c r="T3033" s="1" t="s">
        <v>3289</v>
      </c>
      <c r="U3033" s="1" t="s">
        <v>3290</v>
      </c>
      <c r="W3033" s="1" t="s">
        <v>183</v>
      </c>
      <c r="X3033" s="1" t="s">
        <v>3291</v>
      </c>
      <c r="Y3033" s="1" t="s">
        <v>1627</v>
      </c>
      <c r="Z3033" s="1" t="s">
        <v>500</v>
      </c>
      <c r="AA3033" s="1" t="s">
        <v>3292</v>
      </c>
      <c r="AH3033" s="1" t="s">
        <v>3293</v>
      </c>
      <c r="AJ3033" s="1" t="s">
        <v>3294</v>
      </c>
      <c r="AK3033" s="1" t="s">
        <v>3295</v>
      </c>
      <c r="AL3033" s="1">
        <v>18000000</v>
      </c>
      <c r="AM3033" s="1" t="s">
        <v>78</v>
      </c>
      <c r="AN3033" s="1" t="s">
        <v>4735</v>
      </c>
      <c r="AO3033" s="1" t="s">
        <v>4736</v>
      </c>
      <c r="AP3033" s="1">
        <v>85000</v>
      </c>
      <c r="AQ3033" s="1">
        <v>270000</v>
      </c>
      <c r="AR3033" s="1" t="s">
        <v>3296</v>
      </c>
      <c r="AS3033" s="1">
        <v>1</v>
      </c>
      <c r="AT3033" s="1">
        <v>1</v>
      </c>
      <c r="AU3033" s="1">
        <v>1</v>
      </c>
      <c r="AV3033" s="1">
        <v>1</v>
      </c>
      <c r="BE3033" s="1">
        <v>1</v>
      </c>
      <c r="BL3033" s="1" t="s">
        <v>3297</v>
      </c>
    </row>
    <row r="3034" spans="1:64" x14ac:dyDescent="0.5">
      <c r="A3034" s="1">
        <v>49</v>
      </c>
      <c r="B3034" s="1" t="s">
        <v>3298</v>
      </c>
      <c r="C3034" s="2">
        <v>43579</v>
      </c>
      <c r="D3034" s="1" t="s">
        <v>3299</v>
      </c>
      <c r="E3034" s="1" t="s">
        <v>3300</v>
      </c>
      <c r="F3034" s="1" t="s">
        <v>97</v>
      </c>
      <c r="G3034" s="1">
        <v>45</v>
      </c>
      <c r="H3034" s="1">
        <v>1</v>
      </c>
      <c r="I3034" s="1" t="s">
        <v>169</v>
      </c>
      <c r="J3034" s="1">
        <v>100</v>
      </c>
      <c r="K3034" s="1">
        <v>9.0819989999999997</v>
      </c>
      <c r="L3034" s="1">
        <v>8.6752769999999995</v>
      </c>
      <c r="M3034" s="1" t="s">
        <v>69</v>
      </c>
      <c r="N3034" s="1">
        <v>0</v>
      </c>
      <c r="O3034" s="1">
        <v>2.6272389999999999</v>
      </c>
      <c r="P3034" s="1">
        <v>23.381664000000001</v>
      </c>
      <c r="Q3034" s="1">
        <v>6412500</v>
      </c>
      <c r="R3034" s="1" t="s">
        <v>394</v>
      </c>
      <c r="S3034" s="1" t="s">
        <v>91</v>
      </c>
      <c r="T3034" s="1" t="s">
        <v>72</v>
      </c>
      <c r="U3034" s="1" t="s">
        <v>73</v>
      </c>
      <c r="W3034" s="1" t="s">
        <v>121</v>
      </c>
      <c r="X3034" s="1" t="s">
        <v>3301</v>
      </c>
      <c r="Z3034" s="1" t="s">
        <v>169</v>
      </c>
      <c r="AA3034" s="1" t="s">
        <v>3302</v>
      </c>
      <c r="AJ3034" s="1" t="s">
        <v>76</v>
      </c>
      <c r="AK3034" s="1" t="s">
        <v>3303</v>
      </c>
      <c r="AL3034" s="1">
        <v>14250000</v>
      </c>
      <c r="AM3034" s="1" t="s">
        <v>109</v>
      </c>
      <c r="AN3034" s="1" t="s">
        <v>4737</v>
      </c>
      <c r="AO3034" s="1" t="s">
        <v>4281</v>
      </c>
      <c r="AP3034" s="1">
        <v>42000000</v>
      </c>
      <c r="AR3034" s="1" t="s">
        <v>3304</v>
      </c>
      <c r="AS3034" s="1">
        <v>1</v>
      </c>
      <c r="AT3034" s="1">
        <v>1</v>
      </c>
      <c r="AY3034" s="1">
        <v>1</v>
      </c>
      <c r="AZ3034" s="1">
        <v>1</v>
      </c>
      <c r="BE3034" s="1">
        <v>1</v>
      </c>
    </row>
    <row r="3035" spans="1:64" x14ac:dyDescent="0.5">
      <c r="A3035" s="1">
        <v>49</v>
      </c>
      <c r="B3035" s="1" t="s">
        <v>3298</v>
      </c>
      <c r="C3035" s="2">
        <v>43579</v>
      </c>
      <c r="D3035" s="1" t="s">
        <v>3299</v>
      </c>
      <c r="E3035" s="1" t="s">
        <v>3300</v>
      </c>
      <c r="F3035" s="1" t="s">
        <v>98</v>
      </c>
      <c r="G3035" s="1">
        <v>10</v>
      </c>
      <c r="H3035" s="1">
        <v>1</v>
      </c>
      <c r="I3035" s="1" t="s">
        <v>169</v>
      </c>
      <c r="J3035" s="1">
        <v>100</v>
      </c>
      <c r="K3035" s="1">
        <v>9.0819989999999997</v>
      </c>
      <c r="L3035" s="1">
        <v>8.6752769999999995</v>
      </c>
      <c r="M3035" s="1" t="s">
        <v>69</v>
      </c>
      <c r="N3035" s="1">
        <v>0</v>
      </c>
      <c r="O3035" s="1">
        <v>2.6272389999999999</v>
      </c>
      <c r="P3035" s="1">
        <v>23.381664000000001</v>
      </c>
      <c r="Q3035" s="1">
        <v>1425000</v>
      </c>
      <c r="R3035" s="1" t="s">
        <v>394</v>
      </c>
      <c r="S3035" s="1" t="s">
        <v>91</v>
      </c>
      <c r="T3035" s="1" t="s">
        <v>72</v>
      </c>
      <c r="U3035" s="1" t="s">
        <v>73</v>
      </c>
      <c r="W3035" s="1" t="s">
        <v>121</v>
      </c>
      <c r="X3035" s="1" t="s">
        <v>3301</v>
      </c>
      <c r="Z3035" s="1" t="s">
        <v>169</v>
      </c>
      <c r="AA3035" s="1" t="s">
        <v>3302</v>
      </c>
      <c r="AJ3035" s="1" t="s">
        <v>76</v>
      </c>
      <c r="AK3035" s="1" t="s">
        <v>3303</v>
      </c>
      <c r="AL3035" s="1">
        <v>14250000</v>
      </c>
      <c r="AM3035" s="1" t="s">
        <v>109</v>
      </c>
      <c r="AN3035" s="1" t="s">
        <v>4737</v>
      </c>
      <c r="AO3035" s="1" t="s">
        <v>4281</v>
      </c>
      <c r="AP3035" s="1">
        <v>42000000</v>
      </c>
      <c r="AR3035" s="1" t="s">
        <v>3304</v>
      </c>
      <c r="AS3035" s="1">
        <v>1</v>
      </c>
      <c r="AT3035" s="1">
        <v>1</v>
      </c>
      <c r="AY3035" s="1">
        <v>1</v>
      </c>
      <c r="AZ3035" s="1">
        <v>1</v>
      </c>
      <c r="BE3035" s="1">
        <v>1</v>
      </c>
    </row>
    <row r="3036" spans="1:64" x14ac:dyDescent="0.5">
      <c r="A3036" s="1">
        <v>49</v>
      </c>
      <c r="B3036" s="1" t="s">
        <v>3298</v>
      </c>
      <c r="C3036" s="2">
        <v>43579</v>
      </c>
      <c r="D3036" s="1" t="s">
        <v>3299</v>
      </c>
      <c r="E3036" s="1" t="s">
        <v>3300</v>
      </c>
      <c r="F3036" s="1" t="s">
        <v>102</v>
      </c>
      <c r="G3036" s="1">
        <v>45</v>
      </c>
      <c r="H3036" s="1">
        <v>1</v>
      </c>
      <c r="I3036" s="1" t="s">
        <v>169</v>
      </c>
      <c r="J3036" s="1">
        <v>100</v>
      </c>
      <c r="K3036" s="1">
        <v>9.0819989999999997</v>
      </c>
      <c r="L3036" s="1">
        <v>8.6752769999999995</v>
      </c>
      <c r="M3036" s="1" t="s">
        <v>69</v>
      </c>
      <c r="N3036" s="1">
        <v>0</v>
      </c>
      <c r="O3036" s="1">
        <v>2.6272389999999999</v>
      </c>
      <c r="P3036" s="1">
        <v>23.381664000000001</v>
      </c>
      <c r="Q3036" s="1">
        <v>6412500</v>
      </c>
      <c r="R3036" s="1" t="s">
        <v>394</v>
      </c>
      <c r="S3036" s="1" t="s">
        <v>91</v>
      </c>
      <c r="T3036" s="1" t="s">
        <v>72</v>
      </c>
      <c r="U3036" s="1" t="s">
        <v>73</v>
      </c>
      <c r="W3036" s="1" t="s">
        <v>121</v>
      </c>
      <c r="X3036" s="1" t="s">
        <v>3301</v>
      </c>
      <c r="Z3036" s="1" t="s">
        <v>169</v>
      </c>
      <c r="AA3036" s="1" t="s">
        <v>3302</v>
      </c>
      <c r="AJ3036" s="1" t="s">
        <v>76</v>
      </c>
      <c r="AK3036" s="1" t="s">
        <v>3303</v>
      </c>
      <c r="AL3036" s="1">
        <v>14250000</v>
      </c>
      <c r="AM3036" s="1" t="s">
        <v>109</v>
      </c>
      <c r="AN3036" s="1" t="s">
        <v>4737</v>
      </c>
      <c r="AO3036" s="1" t="s">
        <v>4281</v>
      </c>
      <c r="AP3036" s="1">
        <v>42000000</v>
      </c>
      <c r="AR3036" s="1" t="s">
        <v>3304</v>
      </c>
      <c r="AS3036" s="1">
        <v>1</v>
      </c>
      <c r="AT3036" s="1">
        <v>1</v>
      </c>
      <c r="AY3036" s="1">
        <v>1</v>
      </c>
      <c r="AZ3036" s="1">
        <v>1</v>
      </c>
      <c r="BE3036" s="1">
        <v>1</v>
      </c>
    </row>
    <row r="3037" spans="1:64" x14ac:dyDescent="0.5">
      <c r="A3037" s="1">
        <v>82</v>
      </c>
      <c r="B3037" s="1" t="s">
        <v>3305</v>
      </c>
      <c r="C3037" s="2">
        <v>43372</v>
      </c>
      <c r="D3037" s="1" t="s">
        <v>3306</v>
      </c>
      <c r="E3037" s="1" t="s">
        <v>3307</v>
      </c>
      <c r="F3037" s="1" t="s">
        <v>127</v>
      </c>
      <c r="G3037" s="1">
        <v>90</v>
      </c>
      <c r="H3037" s="1">
        <v>1</v>
      </c>
      <c r="I3037" s="1" t="s">
        <v>89</v>
      </c>
      <c r="J3037" s="1">
        <v>100</v>
      </c>
      <c r="K3037" s="1">
        <v>6.8808540000000002</v>
      </c>
      <c r="L3037" s="1">
        <v>-1.167594</v>
      </c>
      <c r="M3037" s="1" t="s">
        <v>69</v>
      </c>
      <c r="N3037" s="1">
        <v>0</v>
      </c>
      <c r="O3037" s="1">
        <v>2.6272389999999999</v>
      </c>
      <c r="P3037" s="1">
        <v>23.381664000000001</v>
      </c>
      <c r="Q3037" s="1">
        <v>8740800</v>
      </c>
      <c r="R3037" s="1" t="s">
        <v>3308</v>
      </c>
      <c r="S3037" s="1" t="s">
        <v>71</v>
      </c>
      <c r="T3037" s="1" t="s">
        <v>3309</v>
      </c>
      <c r="U3037" s="1" t="s">
        <v>73</v>
      </c>
      <c r="X3037" s="1" t="s">
        <v>3310</v>
      </c>
      <c r="Z3037" s="1" t="s">
        <v>89</v>
      </c>
      <c r="AA3037" s="1" t="s">
        <v>93</v>
      </c>
      <c r="AJ3037" s="1" t="s">
        <v>76</v>
      </c>
      <c r="AK3037" s="1" t="s">
        <v>3311</v>
      </c>
      <c r="AL3037" s="1">
        <v>9712000</v>
      </c>
      <c r="AM3037" s="1" t="s">
        <v>78</v>
      </c>
      <c r="AN3037" s="1" t="s">
        <v>4738</v>
      </c>
      <c r="AO3037" s="1" t="s">
        <v>4334</v>
      </c>
    </row>
    <row r="3038" spans="1:64" x14ac:dyDescent="0.5">
      <c r="A3038" s="1">
        <v>82</v>
      </c>
      <c r="B3038" s="1" t="s">
        <v>3305</v>
      </c>
      <c r="C3038" s="2">
        <v>43372</v>
      </c>
      <c r="D3038" s="1" t="s">
        <v>3306</v>
      </c>
      <c r="E3038" s="1" t="s">
        <v>3307</v>
      </c>
      <c r="F3038" s="1" t="s">
        <v>98</v>
      </c>
      <c r="G3038" s="1">
        <v>10</v>
      </c>
      <c r="H3038" s="1">
        <v>1</v>
      </c>
      <c r="I3038" s="1" t="s">
        <v>89</v>
      </c>
      <c r="J3038" s="1">
        <v>100</v>
      </c>
      <c r="K3038" s="1">
        <v>6.8808540000000002</v>
      </c>
      <c r="L3038" s="1">
        <v>-1.167594</v>
      </c>
      <c r="M3038" s="1" t="s">
        <v>69</v>
      </c>
      <c r="N3038" s="1">
        <v>0</v>
      </c>
      <c r="O3038" s="1">
        <v>2.6272389999999999</v>
      </c>
      <c r="P3038" s="1">
        <v>23.381664000000001</v>
      </c>
      <c r="Q3038" s="1">
        <v>971200</v>
      </c>
      <c r="R3038" s="1" t="s">
        <v>3308</v>
      </c>
      <c r="S3038" s="1" t="s">
        <v>71</v>
      </c>
      <c r="T3038" s="1" t="s">
        <v>3309</v>
      </c>
      <c r="U3038" s="1" t="s">
        <v>73</v>
      </c>
      <c r="X3038" s="1" t="s">
        <v>3310</v>
      </c>
      <c r="Z3038" s="1" t="s">
        <v>89</v>
      </c>
      <c r="AA3038" s="1" t="s">
        <v>93</v>
      </c>
      <c r="AJ3038" s="1" t="s">
        <v>76</v>
      </c>
      <c r="AK3038" s="1" t="s">
        <v>3311</v>
      </c>
      <c r="AL3038" s="1">
        <v>9712000</v>
      </c>
      <c r="AM3038" s="1" t="s">
        <v>78</v>
      </c>
      <c r="AN3038" s="1" t="s">
        <v>4738</v>
      </c>
      <c r="AO3038" s="1" t="s">
        <v>4334</v>
      </c>
    </row>
    <row r="3039" spans="1:64" x14ac:dyDescent="0.5">
      <c r="A3039" s="1">
        <v>234</v>
      </c>
      <c r="B3039" s="1" t="s">
        <v>3312</v>
      </c>
      <c r="C3039" s="2">
        <v>43372</v>
      </c>
      <c r="D3039" s="1" t="s">
        <v>3313</v>
      </c>
      <c r="E3039" s="1" t="s">
        <v>3314</v>
      </c>
      <c r="F3039" s="1" t="s">
        <v>67</v>
      </c>
      <c r="G3039" s="1">
        <v>96</v>
      </c>
      <c r="H3039" s="1">
        <v>2</v>
      </c>
      <c r="I3039" s="1" t="s">
        <v>225</v>
      </c>
      <c r="J3039" s="1">
        <v>96</v>
      </c>
      <c r="K3039" s="1">
        <v>-16.290154000000001</v>
      </c>
      <c r="L3039" s="1">
        <v>-63.588653999999998</v>
      </c>
      <c r="M3039" s="1" t="s">
        <v>84</v>
      </c>
      <c r="N3039" s="1">
        <v>0</v>
      </c>
      <c r="O3039" s="1">
        <v>-15.623037</v>
      </c>
      <c r="P3039" s="1">
        <v>-59.0625</v>
      </c>
      <c r="Q3039" s="1">
        <v>460383.44</v>
      </c>
      <c r="R3039" s="1" t="s">
        <v>2744</v>
      </c>
      <c r="S3039" s="1" t="s">
        <v>71</v>
      </c>
      <c r="T3039" s="1" t="s">
        <v>104</v>
      </c>
      <c r="U3039" s="1" t="s">
        <v>105</v>
      </c>
      <c r="X3039" s="1" t="s">
        <v>3315</v>
      </c>
      <c r="Z3039" s="1" t="s">
        <v>225</v>
      </c>
      <c r="AA3039" s="1" t="s">
        <v>3316</v>
      </c>
      <c r="AJ3039" s="1" t="s">
        <v>76</v>
      </c>
      <c r="AK3039" s="1" t="s">
        <v>3317</v>
      </c>
      <c r="AL3039" s="1">
        <v>499548</v>
      </c>
      <c r="AM3039" s="1" t="s">
        <v>109</v>
      </c>
      <c r="AN3039" s="1" t="s">
        <v>4739</v>
      </c>
      <c r="AO3039" s="1" t="s">
        <v>4740</v>
      </c>
    </row>
    <row r="3040" spans="1:64" x14ac:dyDescent="0.5">
      <c r="A3040" s="1">
        <v>234</v>
      </c>
      <c r="B3040" s="1" t="s">
        <v>3312</v>
      </c>
      <c r="C3040" s="2">
        <v>43372</v>
      </c>
      <c r="D3040" s="1" t="s">
        <v>3313</v>
      </c>
      <c r="E3040" s="1" t="s">
        <v>3314</v>
      </c>
      <c r="F3040" s="1" t="s">
        <v>80</v>
      </c>
      <c r="G3040" s="1">
        <v>4</v>
      </c>
      <c r="H3040" s="1">
        <v>2</v>
      </c>
      <c r="I3040" s="1" t="s">
        <v>225</v>
      </c>
      <c r="J3040" s="1">
        <v>96</v>
      </c>
      <c r="K3040" s="1">
        <v>-16.290154000000001</v>
      </c>
      <c r="L3040" s="1">
        <v>-63.588653999999998</v>
      </c>
      <c r="M3040" s="1" t="s">
        <v>84</v>
      </c>
      <c r="N3040" s="1">
        <v>0</v>
      </c>
      <c r="O3040" s="1">
        <v>-15.623037</v>
      </c>
      <c r="P3040" s="1">
        <v>-59.0625</v>
      </c>
      <c r="Q3040" s="1">
        <v>19182.64</v>
      </c>
      <c r="R3040" s="1" t="s">
        <v>2744</v>
      </c>
      <c r="S3040" s="1" t="s">
        <v>71</v>
      </c>
      <c r="T3040" s="1" t="s">
        <v>104</v>
      </c>
      <c r="U3040" s="1" t="s">
        <v>105</v>
      </c>
      <c r="X3040" s="1" t="s">
        <v>3315</v>
      </c>
      <c r="Z3040" s="1" t="s">
        <v>225</v>
      </c>
      <c r="AA3040" s="1" t="s">
        <v>3316</v>
      </c>
      <c r="AJ3040" s="1" t="s">
        <v>76</v>
      </c>
      <c r="AK3040" s="1" t="s">
        <v>3317</v>
      </c>
      <c r="AL3040" s="1">
        <v>499548</v>
      </c>
      <c r="AM3040" s="1" t="s">
        <v>109</v>
      </c>
      <c r="AN3040" s="1" t="s">
        <v>4739</v>
      </c>
      <c r="AO3040" s="1" t="s">
        <v>4740</v>
      </c>
    </row>
    <row r="3041" spans="1:60" x14ac:dyDescent="0.5">
      <c r="A3041" s="1">
        <v>234</v>
      </c>
      <c r="B3041" s="1" t="s">
        <v>3312</v>
      </c>
      <c r="C3041" s="2">
        <v>43372</v>
      </c>
      <c r="D3041" s="1" t="s">
        <v>3313</v>
      </c>
      <c r="E3041" s="1" t="s">
        <v>3314</v>
      </c>
      <c r="F3041" s="1" t="s">
        <v>67</v>
      </c>
      <c r="G3041" s="1">
        <v>96</v>
      </c>
      <c r="H3041" s="1">
        <v>2</v>
      </c>
      <c r="I3041" s="1" t="s">
        <v>645</v>
      </c>
      <c r="J3041" s="1">
        <v>4</v>
      </c>
      <c r="K3041" s="1">
        <v>56.130367</v>
      </c>
      <c r="L3041" s="1">
        <v>-106.346771</v>
      </c>
      <c r="M3041" s="1" t="s">
        <v>646</v>
      </c>
      <c r="N3041" s="1">
        <v>0</v>
      </c>
      <c r="O3041" s="1">
        <v>56.130367</v>
      </c>
      <c r="P3041" s="1">
        <v>-106.346771</v>
      </c>
      <c r="Q3041" s="1">
        <v>19182.64</v>
      </c>
      <c r="R3041" s="1" t="s">
        <v>2744</v>
      </c>
      <c r="S3041" s="1" t="s">
        <v>71</v>
      </c>
      <c r="T3041" s="1" t="s">
        <v>104</v>
      </c>
      <c r="U3041" s="1" t="s">
        <v>105</v>
      </c>
      <c r="X3041" s="1" t="s">
        <v>3315</v>
      </c>
      <c r="Z3041" s="1" t="s">
        <v>645</v>
      </c>
      <c r="AA3041" s="1" t="s">
        <v>3316</v>
      </c>
      <c r="AJ3041" s="1" t="s">
        <v>76</v>
      </c>
      <c r="AK3041" s="1" t="s">
        <v>3317</v>
      </c>
      <c r="AL3041" s="1">
        <v>499548</v>
      </c>
      <c r="AM3041" s="1" t="s">
        <v>109</v>
      </c>
      <c r="AN3041" s="1" t="s">
        <v>4739</v>
      </c>
      <c r="AO3041" s="1" t="s">
        <v>4740</v>
      </c>
    </row>
    <row r="3042" spans="1:60" x14ac:dyDescent="0.5">
      <c r="A3042" s="1">
        <v>234</v>
      </c>
      <c r="B3042" s="1" t="s">
        <v>3312</v>
      </c>
      <c r="C3042" s="2">
        <v>43372</v>
      </c>
      <c r="D3042" s="1" t="s">
        <v>3313</v>
      </c>
      <c r="E3042" s="1" t="s">
        <v>3314</v>
      </c>
      <c r="F3042" s="1" t="s">
        <v>80</v>
      </c>
      <c r="G3042" s="1">
        <v>4</v>
      </c>
      <c r="H3042" s="1">
        <v>2</v>
      </c>
      <c r="I3042" s="1" t="s">
        <v>645</v>
      </c>
      <c r="J3042" s="1">
        <v>4</v>
      </c>
      <c r="K3042" s="1">
        <v>56.130367</v>
      </c>
      <c r="L3042" s="1">
        <v>-106.346771</v>
      </c>
      <c r="M3042" s="1" t="s">
        <v>646</v>
      </c>
      <c r="N3042" s="1">
        <v>0</v>
      </c>
      <c r="O3042" s="1">
        <v>56.130367</v>
      </c>
      <c r="P3042" s="1">
        <v>-106.346771</v>
      </c>
      <c r="Q3042" s="1">
        <v>799.28</v>
      </c>
      <c r="R3042" s="1" t="s">
        <v>2744</v>
      </c>
      <c r="S3042" s="1" t="s">
        <v>71</v>
      </c>
      <c r="T3042" s="1" t="s">
        <v>104</v>
      </c>
      <c r="U3042" s="1" t="s">
        <v>105</v>
      </c>
      <c r="X3042" s="1" t="s">
        <v>3315</v>
      </c>
      <c r="Z3042" s="1" t="s">
        <v>645</v>
      </c>
      <c r="AA3042" s="1" t="s">
        <v>3316</v>
      </c>
      <c r="AJ3042" s="1" t="s">
        <v>76</v>
      </c>
      <c r="AK3042" s="1" t="s">
        <v>3317</v>
      </c>
      <c r="AL3042" s="1">
        <v>499548</v>
      </c>
      <c r="AM3042" s="1" t="s">
        <v>109</v>
      </c>
      <c r="AN3042" s="1" t="s">
        <v>4739</v>
      </c>
      <c r="AO3042" s="1" t="s">
        <v>4740</v>
      </c>
    </row>
    <row r="3043" spans="1:60" x14ac:dyDescent="0.5">
      <c r="A3043" s="1">
        <v>402</v>
      </c>
      <c r="B3043" s="1" t="s">
        <v>3318</v>
      </c>
      <c r="C3043" s="2">
        <v>43514</v>
      </c>
      <c r="D3043" s="1" t="s">
        <v>3319</v>
      </c>
      <c r="E3043" s="1" t="s">
        <v>3320</v>
      </c>
      <c r="F3043" s="1" t="s">
        <v>128</v>
      </c>
      <c r="G3043" s="1">
        <v>50</v>
      </c>
      <c r="H3043" s="1">
        <v>1</v>
      </c>
      <c r="I3043" s="1" t="s">
        <v>144</v>
      </c>
      <c r="J3043" s="1">
        <v>100</v>
      </c>
      <c r="K3043" s="1">
        <v>1.105402</v>
      </c>
      <c r="L3043" s="1">
        <v>32.520620000000001</v>
      </c>
      <c r="M3043" s="1" t="s">
        <v>69</v>
      </c>
      <c r="N3043" s="1">
        <v>0</v>
      </c>
      <c r="O3043" s="1">
        <v>2.6272389999999999</v>
      </c>
      <c r="P3043" s="1">
        <v>23.381664000000001</v>
      </c>
      <c r="R3043" s="1" t="s">
        <v>3321</v>
      </c>
      <c r="S3043" s="1" t="s">
        <v>71</v>
      </c>
      <c r="X3043" s="1" t="s">
        <v>3322</v>
      </c>
      <c r="Z3043" s="1" t="s">
        <v>144</v>
      </c>
      <c r="AA3043" s="1" t="s">
        <v>3323</v>
      </c>
      <c r="AJ3043" s="1" t="s">
        <v>76</v>
      </c>
      <c r="AM3043" s="1" t="s">
        <v>78</v>
      </c>
      <c r="AN3043" s="1" t="s">
        <v>4741</v>
      </c>
      <c r="AO3043" s="1" t="s">
        <v>4742</v>
      </c>
      <c r="AW3043" s="1">
        <v>1</v>
      </c>
      <c r="AX3043" s="1">
        <v>1</v>
      </c>
      <c r="AY3043" s="1">
        <v>1</v>
      </c>
      <c r="AZ3043" s="1">
        <v>1</v>
      </c>
      <c r="BD3043" s="1">
        <v>1</v>
      </c>
      <c r="BE3043" s="1">
        <v>1</v>
      </c>
    </row>
    <row r="3044" spans="1:60" x14ac:dyDescent="0.5">
      <c r="A3044" s="1">
        <v>402</v>
      </c>
      <c r="B3044" s="1" t="s">
        <v>3318</v>
      </c>
      <c r="C3044" s="2">
        <v>43514</v>
      </c>
      <c r="D3044" s="1" t="s">
        <v>3319</v>
      </c>
      <c r="E3044" s="1" t="s">
        <v>3320</v>
      </c>
      <c r="F3044" s="1" t="s">
        <v>206</v>
      </c>
      <c r="G3044" s="1">
        <v>50</v>
      </c>
      <c r="H3044" s="1">
        <v>1</v>
      </c>
      <c r="I3044" s="1" t="s">
        <v>144</v>
      </c>
      <c r="J3044" s="1">
        <v>100</v>
      </c>
      <c r="K3044" s="1">
        <v>1.105402</v>
      </c>
      <c r="L3044" s="1">
        <v>32.520620000000001</v>
      </c>
      <c r="M3044" s="1" t="s">
        <v>69</v>
      </c>
      <c r="N3044" s="1">
        <v>0</v>
      </c>
      <c r="O3044" s="1">
        <v>2.6272389999999999</v>
      </c>
      <c r="P3044" s="1">
        <v>23.381664000000001</v>
      </c>
      <c r="R3044" s="1" t="s">
        <v>3321</v>
      </c>
      <c r="S3044" s="1" t="s">
        <v>71</v>
      </c>
      <c r="X3044" s="1" t="s">
        <v>3322</v>
      </c>
      <c r="Z3044" s="1" t="s">
        <v>144</v>
      </c>
      <c r="AA3044" s="1" t="s">
        <v>3323</v>
      </c>
      <c r="AJ3044" s="1" t="s">
        <v>76</v>
      </c>
      <c r="AM3044" s="1" t="s">
        <v>78</v>
      </c>
      <c r="AN3044" s="1" t="s">
        <v>4741</v>
      </c>
      <c r="AO3044" s="1" t="s">
        <v>4742</v>
      </c>
      <c r="AW3044" s="1">
        <v>1</v>
      </c>
      <c r="AX3044" s="1">
        <v>1</v>
      </c>
      <c r="AY3044" s="1">
        <v>1</v>
      </c>
      <c r="AZ3044" s="1">
        <v>1</v>
      </c>
      <c r="BD3044" s="1">
        <v>1</v>
      </c>
      <c r="BE3044" s="1">
        <v>1</v>
      </c>
    </row>
    <row r="3045" spans="1:60" x14ac:dyDescent="0.5">
      <c r="A3045" s="1">
        <v>334</v>
      </c>
      <c r="B3045" s="1" t="s">
        <v>3324</v>
      </c>
      <c r="C3045" s="2">
        <v>43537</v>
      </c>
      <c r="D3045" s="1" t="s">
        <v>3325</v>
      </c>
      <c r="E3045" s="1" t="s">
        <v>3326</v>
      </c>
      <c r="F3045" s="1" t="s">
        <v>67</v>
      </c>
      <c r="G3045" s="1">
        <v>100</v>
      </c>
      <c r="H3045" s="1">
        <v>1</v>
      </c>
      <c r="I3045" s="1" t="s">
        <v>194</v>
      </c>
      <c r="J3045" s="1">
        <v>100</v>
      </c>
      <c r="K3045" s="1">
        <v>19.182435999999999</v>
      </c>
      <c r="L3045" s="1">
        <v>-72.434515000000005</v>
      </c>
      <c r="M3045" s="1" t="s">
        <v>195</v>
      </c>
      <c r="N3045" s="1">
        <v>0</v>
      </c>
      <c r="O3045" s="1">
        <v>25.14509</v>
      </c>
      <c r="P3045" s="1">
        <v>-80.396960000000007</v>
      </c>
      <c r="Q3045" s="1">
        <v>45000</v>
      </c>
      <c r="R3045" s="1" t="s">
        <v>559</v>
      </c>
      <c r="S3045" s="1" t="s">
        <v>71</v>
      </c>
      <c r="T3045" s="1" t="s">
        <v>3327</v>
      </c>
      <c r="X3045" s="1" t="s">
        <v>236</v>
      </c>
      <c r="Y3045" s="1" t="s">
        <v>2677</v>
      </c>
      <c r="Z3045" s="1" t="s">
        <v>194</v>
      </c>
      <c r="AA3045" s="1" t="s">
        <v>3328</v>
      </c>
      <c r="AJ3045" s="1" t="s">
        <v>76</v>
      </c>
      <c r="AL3045" s="1">
        <v>45000</v>
      </c>
      <c r="AM3045" s="1" t="s">
        <v>78</v>
      </c>
      <c r="AN3045" s="1" t="s">
        <v>4743</v>
      </c>
      <c r="AO3045" s="1" t="s">
        <v>4730</v>
      </c>
      <c r="AU3045" s="1">
        <v>1</v>
      </c>
      <c r="AV3045" s="1">
        <v>1</v>
      </c>
      <c r="AW3045" s="1">
        <v>1</v>
      </c>
      <c r="AX3045" s="1">
        <v>1</v>
      </c>
      <c r="AY3045" s="1">
        <v>1</v>
      </c>
    </row>
    <row r="3046" spans="1:60" x14ac:dyDescent="0.5">
      <c r="A3046" s="1">
        <v>484</v>
      </c>
      <c r="B3046" s="1" t="s">
        <v>3329</v>
      </c>
      <c r="C3046" s="2">
        <v>43440</v>
      </c>
      <c r="D3046" s="1" t="s">
        <v>3330</v>
      </c>
      <c r="E3046" s="1" t="s">
        <v>3331</v>
      </c>
      <c r="F3046" s="1" t="s">
        <v>128</v>
      </c>
      <c r="G3046" s="1">
        <v>33.340000000000003</v>
      </c>
      <c r="H3046" s="1">
        <v>3</v>
      </c>
      <c r="I3046" s="1" t="s">
        <v>641</v>
      </c>
      <c r="J3046" s="1">
        <v>33.340000000000003</v>
      </c>
      <c r="K3046" s="1">
        <v>6.8214699999999997</v>
      </c>
      <c r="L3046" s="1">
        <v>-5.2798499999999997</v>
      </c>
      <c r="M3046" s="1" t="s">
        <v>69</v>
      </c>
      <c r="N3046" s="1">
        <v>0</v>
      </c>
      <c r="O3046" s="1">
        <v>2.6272389999999999</v>
      </c>
      <c r="P3046" s="1">
        <v>23.381664000000001</v>
      </c>
      <c r="R3046" s="1" t="s">
        <v>2605</v>
      </c>
      <c r="S3046" s="1" t="s">
        <v>71</v>
      </c>
      <c r="X3046" s="1" t="s">
        <v>236</v>
      </c>
      <c r="Z3046" s="1" t="s">
        <v>641</v>
      </c>
      <c r="AA3046" s="1" t="s">
        <v>3332</v>
      </c>
      <c r="AJ3046" s="1" t="s">
        <v>76</v>
      </c>
      <c r="AK3046" s="1" t="s">
        <v>3333</v>
      </c>
      <c r="AM3046" s="1" t="s">
        <v>78</v>
      </c>
      <c r="AN3046" s="1" t="s">
        <v>4414</v>
      </c>
      <c r="AO3046" s="1" t="s">
        <v>4349</v>
      </c>
    </row>
    <row r="3047" spans="1:60" x14ac:dyDescent="0.5">
      <c r="A3047" s="1">
        <v>484</v>
      </c>
      <c r="B3047" s="1" t="s">
        <v>3329</v>
      </c>
      <c r="C3047" s="2">
        <v>43440</v>
      </c>
      <c r="D3047" s="1" t="s">
        <v>3330</v>
      </c>
      <c r="E3047" s="1" t="s">
        <v>3331</v>
      </c>
      <c r="F3047" s="1" t="s">
        <v>102</v>
      </c>
      <c r="G3047" s="1">
        <v>33.33</v>
      </c>
      <c r="H3047" s="1">
        <v>3</v>
      </c>
      <c r="I3047" s="1" t="s">
        <v>641</v>
      </c>
      <c r="J3047" s="1">
        <v>33.340000000000003</v>
      </c>
      <c r="K3047" s="1">
        <v>6.8214699999999997</v>
      </c>
      <c r="L3047" s="1">
        <v>-5.2798499999999997</v>
      </c>
      <c r="M3047" s="1" t="s">
        <v>69</v>
      </c>
      <c r="N3047" s="1">
        <v>0</v>
      </c>
      <c r="O3047" s="1">
        <v>2.6272389999999999</v>
      </c>
      <c r="P3047" s="1">
        <v>23.381664000000001</v>
      </c>
      <c r="R3047" s="1" t="s">
        <v>2605</v>
      </c>
      <c r="S3047" s="1" t="s">
        <v>71</v>
      </c>
      <c r="X3047" s="1" t="s">
        <v>236</v>
      </c>
      <c r="Z3047" s="1" t="s">
        <v>641</v>
      </c>
      <c r="AA3047" s="1" t="s">
        <v>3332</v>
      </c>
      <c r="AJ3047" s="1" t="s">
        <v>76</v>
      </c>
      <c r="AK3047" s="1" t="s">
        <v>3333</v>
      </c>
      <c r="AM3047" s="1" t="s">
        <v>78</v>
      </c>
      <c r="AN3047" s="1" t="s">
        <v>4414</v>
      </c>
      <c r="AO3047" s="1" t="s">
        <v>4349</v>
      </c>
    </row>
    <row r="3048" spans="1:60" x14ac:dyDescent="0.5">
      <c r="A3048" s="1">
        <v>484</v>
      </c>
      <c r="B3048" s="1" t="s">
        <v>3329</v>
      </c>
      <c r="C3048" s="2">
        <v>43440</v>
      </c>
      <c r="D3048" s="1" t="s">
        <v>3330</v>
      </c>
      <c r="E3048" s="1" t="s">
        <v>3331</v>
      </c>
      <c r="F3048" s="1" t="s">
        <v>127</v>
      </c>
      <c r="G3048" s="1">
        <v>33.33</v>
      </c>
      <c r="H3048" s="1">
        <v>3</v>
      </c>
      <c r="I3048" s="1" t="s">
        <v>641</v>
      </c>
      <c r="J3048" s="1">
        <v>33.340000000000003</v>
      </c>
      <c r="K3048" s="1">
        <v>6.8214699999999997</v>
      </c>
      <c r="L3048" s="1">
        <v>-5.2798499999999997</v>
      </c>
      <c r="M3048" s="1" t="s">
        <v>69</v>
      </c>
      <c r="N3048" s="1">
        <v>0</v>
      </c>
      <c r="O3048" s="1">
        <v>2.6272389999999999</v>
      </c>
      <c r="P3048" s="1">
        <v>23.381664000000001</v>
      </c>
      <c r="R3048" s="1" t="s">
        <v>2605</v>
      </c>
      <c r="S3048" s="1" t="s">
        <v>71</v>
      </c>
      <c r="X3048" s="1" t="s">
        <v>236</v>
      </c>
      <c r="Z3048" s="1" t="s">
        <v>641</v>
      </c>
      <c r="AA3048" s="1" t="s">
        <v>3332</v>
      </c>
      <c r="AJ3048" s="1" t="s">
        <v>76</v>
      </c>
      <c r="AK3048" s="1" t="s">
        <v>3333</v>
      </c>
      <c r="AM3048" s="1" t="s">
        <v>78</v>
      </c>
      <c r="AN3048" s="1" t="s">
        <v>4414</v>
      </c>
      <c r="AO3048" s="1" t="s">
        <v>4349</v>
      </c>
    </row>
    <row r="3049" spans="1:60" x14ac:dyDescent="0.5">
      <c r="A3049" s="1">
        <v>484</v>
      </c>
      <c r="B3049" s="1" t="s">
        <v>3329</v>
      </c>
      <c r="C3049" s="2">
        <v>43440</v>
      </c>
      <c r="D3049" s="1" t="s">
        <v>3330</v>
      </c>
      <c r="E3049" s="1" t="s">
        <v>3331</v>
      </c>
      <c r="F3049" s="1" t="s">
        <v>128</v>
      </c>
      <c r="G3049" s="1">
        <v>33.340000000000003</v>
      </c>
      <c r="H3049" s="1">
        <v>3</v>
      </c>
      <c r="I3049" s="1" t="s">
        <v>497</v>
      </c>
      <c r="J3049" s="1">
        <v>33.33</v>
      </c>
      <c r="K3049" s="1">
        <v>7.3697220000000003</v>
      </c>
      <c r="L3049" s="1">
        <v>12.354722000000001</v>
      </c>
      <c r="M3049" s="1" t="s">
        <v>69</v>
      </c>
      <c r="N3049" s="1">
        <v>0</v>
      </c>
      <c r="O3049" s="1">
        <v>2.6272389999999999</v>
      </c>
      <c r="P3049" s="1">
        <v>23.381664000000001</v>
      </c>
      <c r="R3049" s="1" t="s">
        <v>2605</v>
      </c>
      <c r="S3049" s="1" t="s">
        <v>71</v>
      </c>
      <c r="X3049" s="1" t="s">
        <v>236</v>
      </c>
      <c r="Z3049" s="1" t="s">
        <v>497</v>
      </c>
      <c r="AA3049" s="1" t="s">
        <v>3332</v>
      </c>
      <c r="AJ3049" s="1" t="s">
        <v>76</v>
      </c>
      <c r="AK3049" s="1" t="s">
        <v>3333</v>
      </c>
      <c r="AM3049" s="1" t="s">
        <v>78</v>
      </c>
      <c r="AN3049" s="1" t="s">
        <v>4414</v>
      </c>
      <c r="AO3049" s="1" t="s">
        <v>4349</v>
      </c>
    </row>
    <row r="3050" spans="1:60" x14ac:dyDescent="0.5">
      <c r="A3050" s="1">
        <v>484</v>
      </c>
      <c r="B3050" s="1" t="s">
        <v>3329</v>
      </c>
      <c r="C3050" s="2">
        <v>43440</v>
      </c>
      <c r="D3050" s="1" t="s">
        <v>3330</v>
      </c>
      <c r="E3050" s="1" t="s">
        <v>3331</v>
      </c>
      <c r="F3050" s="1" t="s">
        <v>102</v>
      </c>
      <c r="G3050" s="1">
        <v>33.33</v>
      </c>
      <c r="H3050" s="1">
        <v>3</v>
      </c>
      <c r="I3050" s="1" t="s">
        <v>497</v>
      </c>
      <c r="J3050" s="1">
        <v>33.33</v>
      </c>
      <c r="K3050" s="1">
        <v>7.3697220000000003</v>
      </c>
      <c r="L3050" s="1">
        <v>12.354722000000001</v>
      </c>
      <c r="M3050" s="1" t="s">
        <v>69</v>
      </c>
      <c r="N3050" s="1">
        <v>0</v>
      </c>
      <c r="O3050" s="1">
        <v>2.6272389999999999</v>
      </c>
      <c r="P3050" s="1">
        <v>23.381664000000001</v>
      </c>
      <c r="R3050" s="1" t="s">
        <v>2605</v>
      </c>
      <c r="S3050" s="1" t="s">
        <v>71</v>
      </c>
      <c r="X3050" s="1" t="s">
        <v>236</v>
      </c>
      <c r="Z3050" s="1" t="s">
        <v>497</v>
      </c>
      <c r="AA3050" s="1" t="s">
        <v>3332</v>
      </c>
      <c r="AJ3050" s="1" t="s">
        <v>76</v>
      </c>
      <c r="AK3050" s="1" t="s">
        <v>3333</v>
      </c>
      <c r="AM3050" s="1" t="s">
        <v>78</v>
      </c>
      <c r="AN3050" s="1" t="s">
        <v>4414</v>
      </c>
      <c r="AO3050" s="1" t="s">
        <v>4349</v>
      </c>
    </row>
    <row r="3051" spans="1:60" x14ac:dyDescent="0.5">
      <c r="A3051" s="1">
        <v>484</v>
      </c>
      <c r="B3051" s="1" t="s">
        <v>3329</v>
      </c>
      <c r="C3051" s="2">
        <v>43440</v>
      </c>
      <c r="D3051" s="1" t="s">
        <v>3330</v>
      </c>
      <c r="E3051" s="1" t="s">
        <v>3331</v>
      </c>
      <c r="F3051" s="1" t="s">
        <v>127</v>
      </c>
      <c r="G3051" s="1">
        <v>33.33</v>
      </c>
      <c r="H3051" s="1">
        <v>3</v>
      </c>
      <c r="I3051" s="1" t="s">
        <v>497</v>
      </c>
      <c r="J3051" s="1">
        <v>33.33</v>
      </c>
      <c r="K3051" s="1">
        <v>7.3697220000000003</v>
      </c>
      <c r="L3051" s="1">
        <v>12.354722000000001</v>
      </c>
      <c r="M3051" s="1" t="s">
        <v>69</v>
      </c>
      <c r="N3051" s="1">
        <v>0</v>
      </c>
      <c r="O3051" s="1">
        <v>2.6272389999999999</v>
      </c>
      <c r="P3051" s="1">
        <v>23.381664000000001</v>
      </c>
      <c r="R3051" s="1" t="s">
        <v>2605</v>
      </c>
      <c r="S3051" s="1" t="s">
        <v>71</v>
      </c>
      <c r="X3051" s="1" t="s">
        <v>236</v>
      </c>
      <c r="Z3051" s="1" t="s">
        <v>497</v>
      </c>
      <c r="AA3051" s="1" t="s">
        <v>3332</v>
      </c>
      <c r="AJ3051" s="1" t="s">
        <v>76</v>
      </c>
      <c r="AK3051" s="1" t="s">
        <v>3333</v>
      </c>
      <c r="AM3051" s="1" t="s">
        <v>78</v>
      </c>
      <c r="AN3051" s="1" t="s">
        <v>4414</v>
      </c>
      <c r="AO3051" s="1" t="s">
        <v>4349</v>
      </c>
    </row>
    <row r="3052" spans="1:60" x14ac:dyDescent="0.5">
      <c r="A3052" s="1">
        <v>484</v>
      </c>
      <c r="B3052" s="1" t="s">
        <v>3329</v>
      </c>
      <c r="C3052" s="2">
        <v>43440</v>
      </c>
      <c r="D3052" s="1" t="s">
        <v>3330</v>
      </c>
      <c r="E3052" s="1" t="s">
        <v>3331</v>
      </c>
      <c r="F3052" s="1" t="s">
        <v>128</v>
      </c>
      <c r="G3052" s="1">
        <v>33.340000000000003</v>
      </c>
      <c r="H3052" s="1">
        <v>3</v>
      </c>
      <c r="I3052" s="1" t="s">
        <v>89</v>
      </c>
      <c r="J3052" s="1">
        <v>33.33</v>
      </c>
      <c r="K3052" s="1">
        <v>6.8808540000000002</v>
      </c>
      <c r="L3052" s="1">
        <v>-1.167594</v>
      </c>
      <c r="M3052" s="1" t="s">
        <v>69</v>
      </c>
      <c r="N3052" s="1">
        <v>0</v>
      </c>
      <c r="O3052" s="1">
        <v>2.6272389999999999</v>
      </c>
      <c r="P3052" s="1">
        <v>23.381664000000001</v>
      </c>
      <c r="R3052" s="1" t="s">
        <v>2605</v>
      </c>
      <c r="S3052" s="1" t="s">
        <v>71</v>
      </c>
      <c r="X3052" s="1" t="s">
        <v>236</v>
      </c>
      <c r="Z3052" s="1" t="s">
        <v>89</v>
      </c>
      <c r="AA3052" s="1" t="s">
        <v>3332</v>
      </c>
      <c r="AJ3052" s="1" t="s">
        <v>76</v>
      </c>
      <c r="AK3052" s="1" t="s">
        <v>3333</v>
      </c>
      <c r="AM3052" s="1" t="s">
        <v>78</v>
      </c>
      <c r="AN3052" s="1" t="s">
        <v>4414</v>
      </c>
      <c r="AO3052" s="1" t="s">
        <v>4349</v>
      </c>
    </row>
    <row r="3053" spans="1:60" x14ac:dyDescent="0.5">
      <c r="A3053" s="1">
        <v>484</v>
      </c>
      <c r="B3053" s="1" t="s">
        <v>3329</v>
      </c>
      <c r="C3053" s="2">
        <v>43440</v>
      </c>
      <c r="D3053" s="1" t="s">
        <v>3330</v>
      </c>
      <c r="E3053" s="1" t="s">
        <v>3331</v>
      </c>
      <c r="F3053" s="1" t="s">
        <v>102</v>
      </c>
      <c r="G3053" s="1">
        <v>33.33</v>
      </c>
      <c r="H3053" s="1">
        <v>3</v>
      </c>
      <c r="I3053" s="1" t="s">
        <v>89</v>
      </c>
      <c r="J3053" s="1">
        <v>33.33</v>
      </c>
      <c r="K3053" s="1">
        <v>6.8808540000000002</v>
      </c>
      <c r="L3053" s="1">
        <v>-1.167594</v>
      </c>
      <c r="M3053" s="1" t="s">
        <v>69</v>
      </c>
      <c r="N3053" s="1">
        <v>0</v>
      </c>
      <c r="O3053" s="1">
        <v>2.6272389999999999</v>
      </c>
      <c r="P3053" s="1">
        <v>23.381664000000001</v>
      </c>
      <c r="R3053" s="1" t="s">
        <v>2605</v>
      </c>
      <c r="S3053" s="1" t="s">
        <v>71</v>
      </c>
      <c r="X3053" s="1" t="s">
        <v>236</v>
      </c>
      <c r="Z3053" s="1" t="s">
        <v>89</v>
      </c>
      <c r="AA3053" s="1" t="s">
        <v>3332</v>
      </c>
      <c r="AJ3053" s="1" t="s">
        <v>76</v>
      </c>
      <c r="AK3053" s="1" t="s">
        <v>3333</v>
      </c>
      <c r="AM3053" s="1" t="s">
        <v>78</v>
      </c>
      <c r="AN3053" s="1" t="s">
        <v>4414</v>
      </c>
      <c r="AO3053" s="1" t="s">
        <v>4349</v>
      </c>
    </row>
    <row r="3054" spans="1:60" x14ac:dyDescent="0.5">
      <c r="A3054" s="1">
        <v>484</v>
      </c>
      <c r="B3054" s="1" t="s">
        <v>3329</v>
      </c>
      <c r="C3054" s="2">
        <v>43440</v>
      </c>
      <c r="D3054" s="1" t="s">
        <v>3330</v>
      </c>
      <c r="E3054" s="1" t="s">
        <v>3331</v>
      </c>
      <c r="F3054" s="1" t="s">
        <v>127</v>
      </c>
      <c r="G3054" s="1">
        <v>33.33</v>
      </c>
      <c r="H3054" s="1">
        <v>3</v>
      </c>
      <c r="I3054" s="1" t="s">
        <v>89</v>
      </c>
      <c r="J3054" s="1">
        <v>33.33</v>
      </c>
      <c r="K3054" s="1">
        <v>6.8808540000000002</v>
      </c>
      <c r="L3054" s="1">
        <v>-1.167594</v>
      </c>
      <c r="M3054" s="1" t="s">
        <v>69</v>
      </c>
      <c r="N3054" s="1">
        <v>0</v>
      </c>
      <c r="O3054" s="1">
        <v>2.6272389999999999</v>
      </c>
      <c r="P3054" s="1">
        <v>23.381664000000001</v>
      </c>
      <c r="R3054" s="1" t="s">
        <v>2605</v>
      </c>
      <c r="S3054" s="1" t="s">
        <v>71</v>
      </c>
      <c r="X3054" s="1" t="s">
        <v>236</v>
      </c>
      <c r="Z3054" s="1" t="s">
        <v>89</v>
      </c>
      <c r="AA3054" s="1" t="s">
        <v>3332</v>
      </c>
      <c r="AJ3054" s="1" t="s">
        <v>76</v>
      </c>
      <c r="AK3054" s="1" t="s">
        <v>3333</v>
      </c>
      <c r="AM3054" s="1" t="s">
        <v>78</v>
      </c>
      <c r="AN3054" s="1" t="s">
        <v>4414</v>
      </c>
      <c r="AO3054" s="1" t="s">
        <v>4349</v>
      </c>
    </row>
    <row r="3055" spans="1:60" x14ac:dyDescent="0.5">
      <c r="A3055" s="1">
        <v>583</v>
      </c>
      <c r="B3055" s="1" t="s">
        <v>3334</v>
      </c>
      <c r="C3055" s="2">
        <v>43579</v>
      </c>
      <c r="D3055" s="1" t="s">
        <v>3335</v>
      </c>
      <c r="E3055" s="1" t="s">
        <v>3336</v>
      </c>
      <c r="F3055" s="1" t="s">
        <v>280</v>
      </c>
      <c r="G3055" s="1">
        <v>100</v>
      </c>
      <c r="H3055" s="1">
        <v>1</v>
      </c>
      <c r="I3055" s="1" t="s">
        <v>1074</v>
      </c>
      <c r="J3055" s="1">
        <v>100</v>
      </c>
      <c r="K3055" s="1">
        <v>5.7863959999999999</v>
      </c>
      <c r="L3055" s="1">
        <v>47.325853000000002</v>
      </c>
      <c r="M3055" s="1" t="s">
        <v>69</v>
      </c>
      <c r="N3055" s="1">
        <v>0</v>
      </c>
      <c r="O3055" s="1">
        <v>2.6272389999999999</v>
      </c>
      <c r="P3055" s="1">
        <v>23.381664000000001</v>
      </c>
      <c r="Q3055" s="1">
        <v>4300000</v>
      </c>
      <c r="R3055" s="1" t="s">
        <v>529</v>
      </c>
      <c r="S3055" s="1" t="s">
        <v>71</v>
      </c>
      <c r="T3055" s="1" t="s">
        <v>234</v>
      </c>
      <c r="U3055" s="1" t="s">
        <v>182</v>
      </c>
      <c r="W3055" s="1" t="s">
        <v>183</v>
      </c>
      <c r="X3055" s="1" t="s">
        <v>3337</v>
      </c>
      <c r="Z3055" s="1" t="s">
        <v>1074</v>
      </c>
      <c r="AA3055" s="1" t="s">
        <v>3338</v>
      </c>
      <c r="AJ3055" s="1" t="s">
        <v>76</v>
      </c>
      <c r="AK3055" s="1" t="s">
        <v>3339</v>
      </c>
      <c r="AL3055" s="1">
        <v>4300000</v>
      </c>
      <c r="AM3055" s="1" t="s">
        <v>78</v>
      </c>
      <c r="AN3055" s="1" t="s">
        <v>4744</v>
      </c>
      <c r="AO3055" s="1" t="s">
        <v>4325</v>
      </c>
      <c r="AP3055" s="1">
        <v>140000</v>
      </c>
      <c r="AR3055" s="1" t="s">
        <v>3340</v>
      </c>
      <c r="AS3055" s="1">
        <v>1</v>
      </c>
      <c r="AT3055" s="1">
        <v>1</v>
      </c>
      <c r="AU3055" s="1">
        <v>1</v>
      </c>
      <c r="AV3055" s="1">
        <v>1</v>
      </c>
      <c r="AW3055" s="1">
        <v>1</v>
      </c>
      <c r="AX3055" s="1">
        <v>1</v>
      </c>
      <c r="AY3055" s="1">
        <v>1</v>
      </c>
      <c r="AZ3055" s="1">
        <v>1</v>
      </c>
      <c r="BA3055" s="1">
        <v>1</v>
      </c>
      <c r="BB3055" s="1">
        <v>1</v>
      </c>
      <c r="BE3055" s="1">
        <v>1</v>
      </c>
      <c r="BH3055" s="1">
        <v>1</v>
      </c>
    </row>
    <row r="3056" spans="1:60" x14ac:dyDescent="0.5">
      <c r="A3056" s="1">
        <v>560</v>
      </c>
      <c r="B3056" s="1" t="s">
        <v>3341</v>
      </c>
      <c r="C3056" s="2">
        <v>43579</v>
      </c>
      <c r="D3056" s="1" t="s">
        <v>3342</v>
      </c>
      <c r="E3056" s="1" t="s">
        <v>3343</v>
      </c>
      <c r="F3056" s="1" t="s">
        <v>280</v>
      </c>
      <c r="G3056" s="1">
        <v>100</v>
      </c>
      <c r="H3056" s="1">
        <v>1</v>
      </c>
      <c r="I3056" s="1" t="s">
        <v>1074</v>
      </c>
      <c r="J3056" s="1">
        <v>100</v>
      </c>
      <c r="K3056" s="1">
        <v>5.7863959999999999</v>
      </c>
      <c r="L3056" s="1">
        <v>47.325853000000002</v>
      </c>
      <c r="M3056" s="1" t="s">
        <v>69</v>
      </c>
      <c r="N3056" s="1">
        <v>0</v>
      </c>
      <c r="O3056" s="1">
        <v>2.6272389999999999</v>
      </c>
      <c r="P3056" s="1">
        <v>23.381664000000001</v>
      </c>
      <c r="Q3056" s="1">
        <v>3800000</v>
      </c>
      <c r="R3056" s="1" t="s">
        <v>459</v>
      </c>
      <c r="S3056" s="1" t="s">
        <v>71</v>
      </c>
      <c r="U3056" s="1" t="s">
        <v>182</v>
      </c>
      <c r="W3056" s="1" t="s">
        <v>183</v>
      </c>
      <c r="X3056" s="1" t="s">
        <v>3344</v>
      </c>
      <c r="Z3056" s="1" t="s">
        <v>1074</v>
      </c>
      <c r="AA3056" s="1" t="s">
        <v>3345</v>
      </c>
      <c r="AJ3056" s="1" t="s">
        <v>76</v>
      </c>
      <c r="AK3056" s="1" t="s">
        <v>3346</v>
      </c>
      <c r="AL3056" s="1">
        <v>3800000</v>
      </c>
      <c r="AM3056" s="1" t="s">
        <v>78</v>
      </c>
      <c r="AN3056" s="1" t="s">
        <v>4745</v>
      </c>
      <c r="AO3056" s="1" t="s">
        <v>4325</v>
      </c>
      <c r="AP3056" s="1">
        <v>96000</v>
      </c>
      <c r="AR3056" s="1" t="s">
        <v>3347</v>
      </c>
      <c r="BH3056" s="1">
        <v>1</v>
      </c>
    </row>
    <row r="3057" spans="1:64" x14ac:dyDescent="0.5">
      <c r="A3057" s="1">
        <v>500</v>
      </c>
      <c r="B3057" s="1" t="s">
        <v>3348</v>
      </c>
      <c r="C3057" s="2">
        <v>43441</v>
      </c>
      <c r="D3057" s="1" t="s">
        <v>3349</v>
      </c>
      <c r="E3057" s="1" t="s">
        <v>3350</v>
      </c>
      <c r="F3057" s="1" t="s">
        <v>80</v>
      </c>
      <c r="G3057" s="1">
        <v>33.33</v>
      </c>
      <c r="H3057" s="1">
        <v>1</v>
      </c>
      <c r="I3057" s="1" t="s">
        <v>890</v>
      </c>
      <c r="J3057" s="1">
        <v>100</v>
      </c>
      <c r="K3057" s="1">
        <v>-10.151092999999999</v>
      </c>
      <c r="L3057" s="1">
        <v>-75.311132000000001</v>
      </c>
      <c r="M3057" s="1" t="s">
        <v>84</v>
      </c>
      <c r="N3057" s="1">
        <v>0</v>
      </c>
      <c r="O3057" s="1">
        <v>-15.623037</v>
      </c>
      <c r="P3057" s="1">
        <v>-59.0625</v>
      </c>
      <c r="R3057" s="1" t="s">
        <v>3351</v>
      </c>
      <c r="S3057" s="1" t="s">
        <v>71</v>
      </c>
      <c r="X3057" s="1" t="s">
        <v>236</v>
      </c>
      <c r="Z3057" s="1" t="s">
        <v>890</v>
      </c>
      <c r="AA3057" s="1" t="s">
        <v>3352</v>
      </c>
      <c r="AJ3057" s="1" t="s">
        <v>76</v>
      </c>
      <c r="AK3057" s="1" t="s">
        <v>3353</v>
      </c>
      <c r="AM3057" s="1" t="s">
        <v>78</v>
      </c>
      <c r="AN3057" s="1" t="s">
        <v>4306</v>
      </c>
      <c r="AO3057" s="1" t="s">
        <v>4307</v>
      </c>
    </row>
    <row r="3058" spans="1:64" x14ac:dyDescent="0.5">
      <c r="A3058" s="1">
        <v>500</v>
      </c>
      <c r="B3058" s="1" t="s">
        <v>3348</v>
      </c>
      <c r="C3058" s="2">
        <v>43441</v>
      </c>
      <c r="D3058" s="1" t="s">
        <v>3349</v>
      </c>
      <c r="E3058" s="1" t="s">
        <v>3350</v>
      </c>
      <c r="F3058" s="1" t="s">
        <v>97</v>
      </c>
      <c r="G3058" s="1">
        <v>33.340000000000003</v>
      </c>
      <c r="H3058" s="1">
        <v>1</v>
      </c>
      <c r="I3058" s="1" t="s">
        <v>890</v>
      </c>
      <c r="J3058" s="1">
        <v>100</v>
      </c>
      <c r="K3058" s="1">
        <v>-10.151092999999999</v>
      </c>
      <c r="L3058" s="1">
        <v>-75.311132000000001</v>
      </c>
      <c r="M3058" s="1" t="s">
        <v>84</v>
      </c>
      <c r="N3058" s="1">
        <v>0</v>
      </c>
      <c r="O3058" s="1">
        <v>-15.623037</v>
      </c>
      <c r="P3058" s="1">
        <v>-59.0625</v>
      </c>
      <c r="R3058" s="1" t="s">
        <v>3351</v>
      </c>
      <c r="S3058" s="1" t="s">
        <v>71</v>
      </c>
      <c r="X3058" s="1" t="s">
        <v>236</v>
      </c>
      <c r="Z3058" s="1" t="s">
        <v>890</v>
      </c>
      <c r="AA3058" s="1" t="s">
        <v>3352</v>
      </c>
      <c r="AJ3058" s="1" t="s">
        <v>76</v>
      </c>
      <c r="AK3058" s="1" t="s">
        <v>3353</v>
      </c>
      <c r="AM3058" s="1" t="s">
        <v>78</v>
      </c>
      <c r="AN3058" s="1" t="s">
        <v>4306</v>
      </c>
      <c r="AO3058" s="1" t="s">
        <v>4307</v>
      </c>
    </row>
    <row r="3059" spans="1:64" x14ac:dyDescent="0.5">
      <c r="A3059" s="1">
        <v>500</v>
      </c>
      <c r="B3059" s="1" t="s">
        <v>3348</v>
      </c>
      <c r="C3059" s="2">
        <v>43441</v>
      </c>
      <c r="D3059" s="1" t="s">
        <v>3349</v>
      </c>
      <c r="E3059" s="1" t="s">
        <v>3350</v>
      </c>
      <c r="F3059" s="1" t="s">
        <v>3090</v>
      </c>
      <c r="G3059" s="1">
        <v>33.33</v>
      </c>
      <c r="H3059" s="1">
        <v>1</v>
      </c>
      <c r="I3059" s="1" t="s">
        <v>890</v>
      </c>
      <c r="J3059" s="1">
        <v>100</v>
      </c>
      <c r="K3059" s="1">
        <v>-10.151092999999999</v>
      </c>
      <c r="L3059" s="1">
        <v>-75.311132000000001</v>
      </c>
      <c r="M3059" s="1" t="s">
        <v>84</v>
      </c>
      <c r="N3059" s="1">
        <v>0</v>
      </c>
      <c r="O3059" s="1">
        <v>-15.623037</v>
      </c>
      <c r="P3059" s="1">
        <v>-59.0625</v>
      </c>
      <c r="R3059" s="1" t="s">
        <v>3351</v>
      </c>
      <c r="S3059" s="1" t="s">
        <v>71</v>
      </c>
      <c r="X3059" s="1" t="s">
        <v>236</v>
      </c>
      <c r="Z3059" s="1" t="s">
        <v>890</v>
      </c>
      <c r="AA3059" s="1" t="s">
        <v>3352</v>
      </c>
      <c r="AJ3059" s="1" t="s">
        <v>76</v>
      </c>
      <c r="AK3059" s="1" t="s">
        <v>3353</v>
      </c>
      <c r="AM3059" s="1" t="s">
        <v>78</v>
      </c>
      <c r="AN3059" s="1" t="s">
        <v>4306</v>
      </c>
      <c r="AO3059" s="1" t="s">
        <v>4307</v>
      </c>
    </row>
    <row r="3060" spans="1:64" x14ac:dyDescent="0.5">
      <c r="A3060" s="1">
        <v>502</v>
      </c>
      <c r="B3060" s="1" t="s">
        <v>3354</v>
      </c>
      <c r="C3060" s="2">
        <v>43441</v>
      </c>
      <c r="D3060" s="1" t="s">
        <v>3355</v>
      </c>
      <c r="E3060" s="1" t="s">
        <v>3356</v>
      </c>
      <c r="F3060" s="1" t="s">
        <v>97</v>
      </c>
      <c r="G3060" s="1">
        <v>33.340000000000003</v>
      </c>
      <c r="H3060" s="1">
        <v>1</v>
      </c>
      <c r="I3060" s="1" t="s">
        <v>156</v>
      </c>
      <c r="J3060" s="1">
        <v>100</v>
      </c>
      <c r="K3060" s="1">
        <v>17.570692000000001</v>
      </c>
      <c r="L3060" s="1">
        <v>-3.9961660000000001</v>
      </c>
      <c r="M3060" s="1" t="s">
        <v>69</v>
      </c>
      <c r="N3060" s="1">
        <v>0</v>
      </c>
      <c r="O3060" s="1">
        <v>2.6272389999999999</v>
      </c>
      <c r="P3060" s="1">
        <v>23.381664000000001</v>
      </c>
      <c r="Q3060" s="1">
        <v>88135.29</v>
      </c>
      <c r="R3060" s="1" t="s">
        <v>3351</v>
      </c>
      <c r="S3060" s="1" t="s">
        <v>71</v>
      </c>
      <c r="T3060" s="1" t="s">
        <v>72</v>
      </c>
      <c r="U3060" s="1" t="s">
        <v>73</v>
      </c>
      <c r="X3060" s="1" t="s">
        <v>236</v>
      </c>
      <c r="Z3060" s="1" t="s">
        <v>156</v>
      </c>
      <c r="AA3060" s="1" t="s">
        <v>3357</v>
      </c>
      <c r="AJ3060" s="1" t="s">
        <v>76</v>
      </c>
      <c r="AK3060" s="1" t="s">
        <v>3358</v>
      </c>
      <c r="AL3060" s="1">
        <v>264353</v>
      </c>
      <c r="AM3060" s="1" t="s">
        <v>109</v>
      </c>
      <c r="AN3060" s="1" t="s">
        <v>4360</v>
      </c>
      <c r="AO3060" s="1" t="s">
        <v>4375</v>
      </c>
    </row>
    <row r="3061" spans="1:64" x14ac:dyDescent="0.5">
      <c r="A3061" s="1">
        <v>502</v>
      </c>
      <c r="B3061" s="1" t="s">
        <v>3354</v>
      </c>
      <c r="C3061" s="2">
        <v>43441</v>
      </c>
      <c r="D3061" s="1" t="s">
        <v>3355</v>
      </c>
      <c r="E3061" s="1" t="s">
        <v>3356</v>
      </c>
      <c r="F3061" s="1" t="s">
        <v>283</v>
      </c>
      <c r="G3061" s="1">
        <v>33.33</v>
      </c>
      <c r="H3061" s="1">
        <v>1</v>
      </c>
      <c r="I3061" s="1" t="s">
        <v>156</v>
      </c>
      <c r="J3061" s="1">
        <v>100</v>
      </c>
      <c r="K3061" s="1">
        <v>17.570692000000001</v>
      </c>
      <c r="L3061" s="1">
        <v>-3.9961660000000001</v>
      </c>
      <c r="M3061" s="1" t="s">
        <v>69</v>
      </c>
      <c r="N3061" s="1">
        <v>0</v>
      </c>
      <c r="O3061" s="1">
        <v>2.6272389999999999</v>
      </c>
      <c r="P3061" s="1">
        <v>23.381664000000001</v>
      </c>
      <c r="Q3061" s="1">
        <v>88108.85</v>
      </c>
      <c r="R3061" s="1" t="s">
        <v>3351</v>
      </c>
      <c r="S3061" s="1" t="s">
        <v>71</v>
      </c>
      <c r="T3061" s="1" t="s">
        <v>72</v>
      </c>
      <c r="U3061" s="1" t="s">
        <v>73</v>
      </c>
      <c r="X3061" s="1" t="s">
        <v>236</v>
      </c>
      <c r="Z3061" s="1" t="s">
        <v>156</v>
      </c>
      <c r="AA3061" s="1" t="s">
        <v>3357</v>
      </c>
      <c r="AJ3061" s="1" t="s">
        <v>76</v>
      </c>
      <c r="AK3061" s="1" t="s">
        <v>3358</v>
      </c>
      <c r="AL3061" s="1">
        <v>264353</v>
      </c>
      <c r="AM3061" s="1" t="s">
        <v>109</v>
      </c>
      <c r="AN3061" s="1" t="s">
        <v>4360</v>
      </c>
      <c r="AO3061" s="1" t="s">
        <v>4375</v>
      </c>
    </row>
    <row r="3062" spans="1:64" x14ac:dyDescent="0.5">
      <c r="A3062" s="1">
        <v>502</v>
      </c>
      <c r="B3062" s="1" t="s">
        <v>3354</v>
      </c>
      <c r="C3062" s="2">
        <v>43441</v>
      </c>
      <c r="D3062" s="1" t="s">
        <v>3355</v>
      </c>
      <c r="E3062" s="1" t="s">
        <v>3356</v>
      </c>
      <c r="F3062" s="1" t="s">
        <v>67</v>
      </c>
      <c r="G3062" s="1">
        <v>33.33</v>
      </c>
      <c r="H3062" s="1">
        <v>1</v>
      </c>
      <c r="I3062" s="1" t="s">
        <v>156</v>
      </c>
      <c r="J3062" s="1">
        <v>100</v>
      </c>
      <c r="K3062" s="1">
        <v>17.570692000000001</v>
      </c>
      <c r="L3062" s="1">
        <v>-3.9961660000000001</v>
      </c>
      <c r="M3062" s="1" t="s">
        <v>69</v>
      </c>
      <c r="N3062" s="1">
        <v>0</v>
      </c>
      <c r="O3062" s="1">
        <v>2.6272389999999999</v>
      </c>
      <c r="P3062" s="1">
        <v>23.381664000000001</v>
      </c>
      <c r="Q3062" s="1">
        <v>88108.85</v>
      </c>
      <c r="R3062" s="1" t="s">
        <v>3351</v>
      </c>
      <c r="S3062" s="1" t="s">
        <v>71</v>
      </c>
      <c r="T3062" s="1" t="s">
        <v>72</v>
      </c>
      <c r="U3062" s="1" t="s">
        <v>73</v>
      </c>
      <c r="X3062" s="1" t="s">
        <v>236</v>
      </c>
      <c r="Z3062" s="1" t="s">
        <v>156</v>
      </c>
      <c r="AA3062" s="1" t="s">
        <v>3357</v>
      </c>
      <c r="AJ3062" s="1" t="s">
        <v>76</v>
      </c>
      <c r="AK3062" s="1" t="s">
        <v>3358</v>
      </c>
      <c r="AL3062" s="1">
        <v>264353</v>
      </c>
      <c r="AM3062" s="1" t="s">
        <v>109</v>
      </c>
      <c r="AN3062" s="1" t="s">
        <v>4360</v>
      </c>
      <c r="AO3062" s="1" t="s">
        <v>4375</v>
      </c>
    </row>
    <row r="3063" spans="1:64" x14ac:dyDescent="0.5">
      <c r="A3063" s="1">
        <v>503</v>
      </c>
      <c r="B3063" s="1" t="s">
        <v>3359</v>
      </c>
      <c r="C3063" s="2">
        <v>43441</v>
      </c>
      <c r="D3063" s="1" t="s">
        <v>3360</v>
      </c>
      <c r="E3063" s="1" t="s">
        <v>3361</v>
      </c>
      <c r="F3063" s="1" t="s">
        <v>283</v>
      </c>
      <c r="G3063" s="1">
        <v>100</v>
      </c>
      <c r="H3063" s="1">
        <v>1</v>
      </c>
      <c r="I3063" s="1" t="s">
        <v>1468</v>
      </c>
      <c r="J3063" s="1">
        <v>100</v>
      </c>
      <c r="K3063" s="1">
        <v>23.634501</v>
      </c>
      <c r="L3063" s="1">
        <v>-102.55278800000001</v>
      </c>
      <c r="M3063" s="1" t="s">
        <v>308</v>
      </c>
      <c r="N3063" s="1">
        <v>0</v>
      </c>
      <c r="O3063" s="1">
        <v>13.923406</v>
      </c>
      <c r="P3063" s="1">
        <v>-86.952798999999999</v>
      </c>
      <c r="R3063" s="1" t="s">
        <v>3351</v>
      </c>
      <c r="S3063" s="1" t="s">
        <v>71</v>
      </c>
      <c r="T3063" s="1" t="s">
        <v>3362</v>
      </c>
      <c r="X3063" s="1" t="s">
        <v>236</v>
      </c>
      <c r="Z3063" s="1" t="s">
        <v>1468</v>
      </c>
      <c r="AA3063" s="1" t="s">
        <v>3363</v>
      </c>
      <c r="AJ3063" s="1" t="s">
        <v>76</v>
      </c>
      <c r="AK3063" s="1" t="s">
        <v>3364</v>
      </c>
      <c r="AM3063" s="1" t="s">
        <v>78</v>
      </c>
      <c r="AN3063" s="1" t="s">
        <v>4306</v>
      </c>
      <c r="AO3063" s="1" t="s">
        <v>4307</v>
      </c>
    </row>
    <row r="3064" spans="1:64" x14ac:dyDescent="0.5">
      <c r="A3064" s="1">
        <v>385</v>
      </c>
      <c r="B3064" s="1" t="s">
        <v>3365</v>
      </c>
      <c r="C3064" s="2">
        <v>43579</v>
      </c>
      <c r="D3064" s="1" t="s">
        <v>3366</v>
      </c>
      <c r="E3064" s="1" t="s">
        <v>3367</v>
      </c>
      <c r="F3064" s="1" t="s">
        <v>127</v>
      </c>
      <c r="G3064" s="1">
        <v>20</v>
      </c>
      <c r="H3064" s="1">
        <v>3</v>
      </c>
      <c r="I3064" s="1" t="s">
        <v>153</v>
      </c>
      <c r="J3064" s="1">
        <v>33.4</v>
      </c>
      <c r="K3064" s="1">
        <v>-14.311909999999999</v>
      </c>
      <c r="L3064" s="1">
        <v>28.23479</v>
      </c>
      <c r="M3064" s="1" t="s">
        <v>69</v>
      </c>
      <c r="N3064" s="1">
        <v>0</v>
      </c>
      <c r="O3064" s="1">
        <v>2.6272389999999999</v>
      </c>
      <c r="P3064" s="1">
        <v>23.381664000000001</v>
      </c>
      <c r="Q3064" s="1">
        <v>1670000</v>
      </c>
      <c r="R3064" s="1" t="s">
        <v>440</v>
      </c>
      <c r="S3064" s="1" t="s">
        <v>71</v>
      </c>
      <c r="T3064" s="1" t="s">
        <v>3368</v>
      </c>
      <c r="U3064" s="1" t="s">
        <v>182</v>
      </c>
      <c r="W3064" s="1" t="s">
        <v>210</v>
      </c>
      <c r="X3064" s="1" t="s">
        <v>3369</v>
      </c>
      <c r="Y3064" s="1" t="s">
        <v>675</v>
      </c>
      <c r="Z3064" s="1" t="s">
        <v>153</v>
      </c>
      <c r="AA3064" s="1" t="s">
        <v>3370</v>
      </c>
      <c r="AD3064" s="1" t="s">
        <v>676</v>
      </c>
      <c r="AE3064" s="1" t="s">
        <v>2463</v>
      </c>
      <c r="AI3064" s="1" t="s">
        <v>3371</v>
      </c>
      <c r="AJ3064" s="1" t="s">
        <v>76</v>
      </c>
      <c r="AK3064" s="1" t="s">
        <v>3372</v>
      </c>
      <c r="AL3064" s="1">
        <v>25000000</v>
      </c>
      <c r="AM3064" s="1" t="s">
        <v>78</v>
      </c>
      <c r="AN3064" s="1" t="s">
        <v>4444</v>
      </c>
      <c r="AO3064" s="1" t="s">
        <v>4746</v>
      </c>
      <c r="AP3064" s="1">
        <v>230000</v>
      </c>
      <c r="AQ3064" s="1">
        <v>345000</v>
      </c>
      <c r="AR3064" s="1" t="s">
        <v>3373</v>
      </c>
      <c r="AS3064" s="1">
        <v>1</v>
      </c>
      <c r="AU3064" s="1">
        <v>1</v>
      </c>
      <c r="AY3064" s="1">
        <v>1</v>
      </c>
      <c r="BL3064" s="1" t="s">
        <v>3374</v>
      </c>
    </row>
    <row r="3065" spans="1:64" x14ac:dyDescent="0.5">
      <c r="A3065" s="1">
        <v>385</v>
      </c>
      <c r="B3065" s="1" t="s">
        <v>3365</v>
      </c>
      <c r="C3065" s="2">
        <v>43579</v>
      </c>
      <c r="D3065" s="1" t="s">
        <v>3366</v>
      </c>
      <c r="E3065" s="1" t="s">
        <v>3367</v>
      </c>
      <c r="F3065" s="1" t="s">
        <v>262</v>
      </c>
      <c r="G3065" s="1">
        <v>20</v>
      </c>
      <c r="H3065" s="1">
        <v>3</v>
      </c>
      <c r="I3065" s="1" t="s">
        <v>153</v>
      </c>
      <c r="J3065" s="1">
        <v>33.4</v>
      </c>
      <c r="K3065" s="1">
        <v>-14.311909999999999</v>
      </c>
      <c r="L3065" s="1">
        <v>28.23479</v>
      </c>
      <c r="M3065" s="1" t="s">
        <v>69</v>
      </c>
      <c r="N3065" s="1">
        <v>0</v>
      </c>
      <c r="O3065" s="1">
        <v>2.6272389999999999</v>
      </c>
      <c r="P3065" s="1">
        <v>23.381664000000001</v>
      </c>
      <c r="Q3065" s="1">
        <v>1670000</v>
      </c>
      <c r="R3065" s="1" t="s">
        <v>440</v>
      </c>
      <c r="S3065" s="1" t="s">
        <v>71</v>
      </c>
      <c r="T3065" s="1" t="s">
        <v>3368</v>
      </c>
      <c r="U3065" s="1" t="s">
        <v>182</v>
      </c>
      <c r="W3065" s="1" t="s">
        <v>210</v>
      </c>
      <c r="X3065" s="1" t="s">
        <v>3369</v>
      </c>
      <c r="Y3065" s="1" t="s">
        <v>675</v>
      </c>
      <c r="Z3065" s="1" t="s">
        <v>153</v>
      </c>
      <c r="AA3065" s="1" t="s">
        <v>3370</v>
      </c>
      <c r="AD3065" s="1" t="s">
        <v>676</v>
      </c>
      <c r="AE3065" s="1" t="s">
        <v>2463</v>
      </c>
      <c r="AI3065" s="1" t="s">
        <v>3371</v>
      </c>
      <c r="AJ3065" s="1" t="s">
        <v>76</v>
      </c>
      <c r="AK3065" s="1" t="s">
        <v>3372</v>
      </c>
      <c r="AL3065" s="1">
        <v>25000000</v>
      </c>
      <c r="AM3065" s="1" t="s">
        <v>78</v>
      </c>
      <c r="AN3065" s="1" t="s">
        <v>4444</v>
      </c>
      <c r="AO3065" s="1" t="s">
        <v>4746</v>
      </c>
      <c r="AP3065" s="1">
        <v>230000</v>
      </c>
      <c r="AQ3065" s="1">
        <v>345000</v>
      </c>
      <c r="AR3065" s="1" t="s">
        <v>3373</v>
      </c>
      <c r="AS3065" s="1">
        <v>1</v>
      </c>
      <c r="AU3065" s="1">
        <v>1</v>
      </c>
      <c r="AY3065" s="1">
        <v>1</v>
      </c>
      <c r="BL3065" s="1" t="s">
        <v>3374</v>
      </c>
    </row>
    <row r="3066" spans="1:64" x14ac:dyDescent="0.5">
      <c r="A3066" s="1">
        <v>385</v>
      </c>
      <c r="B3066" s="1" t="s">
        <v>3365</v>
      </c>
      <c r="C3066" s="2">
        <v>43579</v>
      </c>
      <c r="D3066" s="1" t="s">
        <v>3366</v>
      </c>
      <c r="E3066" s="1" t="s">
        <v>3367</v>
      </c>
      <c r="F3066" s="1" t="s">
        <v>67</v>
      </c>
      <c r="G3066" s="1">
        <v>20</v>
      </c>
      <c r="H3066" s="1">
        <v>3</v>
      </c>
      <c r="I3066" s="1" t="s">
        <v>153</v>
      </c>
      <c r="J3066" s="1">
        <v>33.4</v>
      </c>
      <c r="K3066" s="1">
        <v>-14.311909999999999</v>
      </c>
      <c r="L3066" s="1">
        <v>28.23479</v>
      </c>
      <c r="M3066" s="1" t="s">
        <v>69</v>
      </c>
      <c r="N3066" s="1">
        <v>0</v>
      </c>
      <c r="O3066" s="1">
        <v>2.6272389999999999</v>
      </c>
      <c r="P3066" s="1">
        <v>23.381664000000001</v>
      </c>
      <c r="Q3066" s="1">
        <v>1670000</v>
      </c>
      <c r="R3066" s="1" t="s">
        <v>440</v>
      </c>
      <c r="S3066" s="1" t="s">
        <v>71</v>
      </c>
      <c r="T3066" s="1" t="s">
        <v>3368</v>
      </c>
      <c r="U3066" s="1" t="s">
        <v>182</v>
      </c>
      <c r="W3066" s="1" t="s">
        <v>210</v>
      </c>
      <c r="X3066" s="1" t="s">
        <v>3369</v>
      </c>
      <c r="Y3066" s="1" t="s">
        <v>675</v>
      </c>
      <c r="Z3066" s="1" t="s">
        <v>153</v>
      </c>
      <c r="AA3066" s="1" t="s">
        <v>3370</v>
      </c>
      <c r="AD3066" s="1" t="s">
        <v>676</v>
      </c>
      <c r="AE3066" s="1" t="s">
        <v>2463</v>
      </c>
      <c r="AI3066" s="1" t="s">
        <v>3371</v>
      </c>
      <c r="AJ3066" s="1" t="s">
        <v>76</v>
      </c>
      <c r="AK3066" s="1" t="s">
        <v>3372</v>
      </c>
      <c r="AL3066" s="1">
        <v>25000000</v>
      </c>
      <c r="AM3066" s="1" t="s">
        <v>78</v>
      </c>
      <c r="AN3066" s="1" t="s">
        <v>4444</v>
      </c>
      <c r="AO3066" s="1" t="s">
        <v>4746</v>
      </c>
      <c r="AP3066" s="1">
        <v>230000</v>
      </c>
      <c r="AQ3066" s="1">
        <v>345000</v>
      </c>
      <c r="AR3066" s="1" t="s">
        <v>3373</v>
      </c>
      <c r="AS3066" s="1">
        <v>1</v>
      </c>
      <c r="AU3066" s="1">
        <v>1</v>
      </c>
      <c r="AY3066" s="1">
        <v>1</v>
      </c>
      <c r="BL3066" s="1" t="s">
        <v>3374</v>
      </c>
    </row>
    <row r="3067" spans="1:64" x14ac:dyDescent="0.5">
      <c r="A3067" s="1">
        <v>385</v>
      </c>
      <c r="B3067" s="1" t="s">
        <v>3365</v>
      </c>
      <c r="C3067" s="2">
        <v>43579</v>
      </c>
      <c r="D3067" s="1" t="s">
        <v>3366</v>
      </c>
      <c r="E3067" s="1" t="s">
        <v>3367</v>
      </c>
      <c r="F3067" s="1" t="s">
        <v>206</v>
      </c>
      <c r="G3067" s="1">
        <v>20</v>
      </c>
      <c r="H3067" s="1">
        <v>3</v>
      </c>
      <c r="I3067" s="1" t="s">
        <v>153</v>
      </c>
      <c r="J3067" s="1">
        <v>33.4</v>
      </c>
      <c r="K3067" s="1">
        <v>-14.311909999999999</v>
      </c>
      <c r="L3067" s="1">
        <v>28.23479</v>
      </c>
      <c r="M3067" s="1" t="s">
        <v>69</v>
      </c>
      <c r="N3067" s="1">
        <v>0</v>
      </c>
      <c r="O3067" s="1">
        <v>2.6272389999999999</v>
      </c>
      <c r="P3067" s="1">
        <v>23.381664000000001</v>
      </c>
      <c r="Q3067" s="1">
        <v>1670000</v>
      </c>
      <c r="R3067" s="1" t="s">
        <v>440</v>
      </c>
      <c r="S3067" s="1" t="s">
        <v>71</v>
      </c>
      <c r="T3067" s="1" t="s">
        <v>3368</v>
      </c>
      <c r="U3067" s="1" t="s">
        <v>182</v>
      </c>
      <c r="W3067" s="1" t="s">
        <v>210</v>
      </c>
      <c r="X3067" s="1" t="s">
        <v>3369</v>
      </c>
      <c r="Y3067" s="1" t="s">
        <v>675</v>
      </c>
      <c r="Z3067" s="1" t="s">
        <v>153</v>
      </c>
      <c r="AA3067" s="1" t="s">
        <v>3370</v>
      </c>
      <c r="AD3067" s="1" t="s">
        <v>676</v>
      </c>
      <c r="AE3067" s="1" t="s">
        <v>2463</v>
      </c>
      <c r="AI3067" s="1" t="s">
        <v>3371</v>
      </c>
      <c r="AJ3067" s="1" t="s">
        <v>76</v>
      </c>
      <c r="AK3067" s="1" t="s">
        <v>3372</v>
      </c>
      <c r="AL3067" s="1">
        <v>25000000</v>
      </c>
      <c r="AM3067" s="1" t="s">
        <v>78</v>
      </c>
      <c r="AN3067" s="1" t="s">
        <v>4444</v>
      </c>
      <c r="AO3067" s="1" t="s">
        <v>4746</v>
      </c>
      <c r="AP3067" s="1">
        <v>230000</v>
      </c>
      <c r="AQ3067" s="1">
        <v>345000</v>
      </c>
      <c r="AR3067" s="1" t="s">
        <v>3373</v>
      </c>
      <c r="AS3067" s="1">
        <v>1</v>
      </c>
      <c r="AU3067" s="1">
        <v>1</v>
      </c>
      <c r="AY3067" s="1">
        <v>1</v>
      </c>
      <c r="BL3067" s="1" t="s">
        <v>3374</v>
      </c>
    </row>
    <row r="3068" spans="1:64" x14ac:dyDescent="0.5">
      <c r="A3068" s="1">
        <v>385</v>
      </c>
      <c r="B3068" s="1" t="s">
        <v>3365</v>
      </c>
      <c r="C3068" s="2">
        <v>43579</v>
      </c>
      <c r="D3068" s="1" t="s">
        <v>3366</v>
      </c>
      <c r="E3068" s="1" t="s">
        <v>3367</v>
      </c>
      <c r="F3068" s="1" t="s">
        <v>97</v>
      </c>
      <c r="G3068" s="1">
        <v>20</v>
      </c>
      <c r="H3068" s="1">
        <v>3</v>
      </c>
      <c r="I3068" s="1" t="s">
        <v>153</v>
      </c>
      <c r="J3068" s="1">
        <v>33.4</v>
      </c>
      <c r="K3068" s="1">
        <v>-14.311909999999999</v>
      </c>
      <c r="L3068" s="1">
        <v>28.23479</v>
      </c>
      <c r="M3068" s="1" t="s">
        <v>69</v>
      </c>
      <c r="N3068" s="1">
        <v>0</v>
      </c>
      <c r="O3068" s="1">
        <v>2.6272389999999999</v>
      </c>
      <c r="P3068" s="1">
        <v>23.381664000000001</v>
      </c>
      <c r="Q3068" s="1">
        <v>1670000</v>
      </c>
      <c r="R3068" s="1" t="s">
        <v>440</v>
      </c>
      <c r="S3068" s="1" t="s">
        <v>71</v>
      </c>
      <c r="T3068" s="1" t="s">
        <v>3368</v>
      </c>
      <c r="U3068" s="1" t="s">
        <v>182</v>
      </c>
      <c r="W3068" s="1" t="s">
        <v>210</v>
      </c>
      <c r="X3068" s="1" t="s">
        <v>3369</v>
      </c>
      <c r="Y3068" s="1" t="s">
        <v>675</v>
      </c>
      <c r="Z3068" s="1" t="s">
        <v>153</v>
      </c>
      <c r="AA3068" s="1" t="s">
        <v>3370</v>
      </c>
      <c r="AD3068" s="1" t="s">
        <v>676</v>
      </c>
      <c r="AE3068" s="1" t="s">
        <v>2463</v>
      </c>
      <c r="AI3068" s="1" t="s">
        <v>3371</v>
      </c>
      <c r="AJ3068" s="1" t="s">
        <v>76</v>
      </c>
      <c r="AK3068" s="1" t="s">
        <v>3372</v>
      </c>
      <c r="AL3068" s="1">
        <v>25000000</v>
      </c>
      <c r="AM3068" s="1" t="s">
        <v>78</v>
      </c>
      <c r="AN3068" s="1" t="s">
        <v>4444</v>
      </c>
      <c r="AO3068" s="1" t="s">
        <v>4746</v>
      </c>
      <c r="AP3068" s="1">
        <v>230000</v>
      </c>
      <c r="AQ3068" s="1">
        <v>345000</v>
      </c>
      <c r="AR3068" s="1" t="s">
        <v>3373</v>
      </c>
      <c r="AS3068" s="1">
        <v>1</v>
      </c>
      <c r="AU3068" s="1">
        <v>1</v>
      </c>
      <c r="AY3068" s="1">
        <v>1</v>
      </c>
      <c r="BL3068" s="1" t="s">
        <v>3374</v>
      </c>
    </row>
    <row r="3069" spans="1:64" x14ac:dyDescent="0.5">
      <c r="A3069" s="1">
        <v>385</v>
      </c>
      <c r="B3069" s="1" t="s">
        <v>3365</v>
      </c>
      <c r="C3069" s="2">
        <v>43579</v>
      </c>
      <c r="D3069" s="1" t="s">
        <v>3366</v>
      </c>
      <c r="E3069" s="1" t="s">
        <v>3367</v>
      </c>
      <c r="F3069" s="1" t="s">
        <v>127</v>
      </c>
      <c r="G3069" s="1">
        <v>20</v>
      </c>
      <c r="H3069" s="1">
        <v>3</v>
      </c>
      <c r="I3069" s="1" t="s">
        <v>499</v>
      </c>
      <c r="J3069" s="1">
        <v>33.299999999999997</v>
      </c>
      <c r="K3069" s="1">
        <v>-13.254308</v>
      </c>
      <c r="L3069" s="1">
        <v>34.301524999999998</v>
      </c>
      <c r="M3069" s="1" t="s">
        <v>69</v>
      </c>
      <c r="N3069" s="1">
        <v>0</v>
      </c>
      <c r="O3069" s="1">
        <v>2.6272389999999999</v>
      </c>
      <c r="P3069" s="1">
        <v>23.381664000000001</v>
      </c>
      <c r="Q3069" s="1">
        <v>1665000</v>
      </c>
      <c r="R3069" s="1" t="s">
        <v>440</v>
      </c>
      <c r="S3069" s="1" t="s">
        <v>71</v>
      </c>
      <c r="T3069" s="1" t="s">
        <v>3368</v>
      </c>
      <c r="U3069" s="1" t="s">
        <v>182</v>
      </c>
      <c r="W3069" s="1" t="s">
        <v>210</v>
      </c>
      <c r="X3069" s="1" t="s">
        <v>3369</v>
      </c>
      <c r="Y3069" s="1" t="s">
        <v>675</v>
      </c>
      <c r="Z3069" s="1" t="s">
        <v>499</v>
      </c>
      <c r="AA3069" s="1" t="s">
        <v>3370</v>
      </c>
      <c r="AD3069" s="1" t="s">
        <v>676</v>
      </c>
      <c r="AE3069" s="1" t="s">
        <v>2463</v>
      </c>
      <c r="AI3069" s="1" t="s">
        <v>3371</v>
      </c>
      <c r="AJ3069" s="1" t="s">
        <v>76</v>
      </c>
      <c r="AK3069" s="1" t="s">
        <v>3372</v>
      </c>
      <c r="AL3069" s="1">
        <v>25000000</v>
      </c>
      <c r="AM3069" s="1" t="s">
        <v>78</v>
      </c>
      <c r="AN3069" s="1" t="s">
        <v>4444</v>
      </c>
      <c r="AO3069" s="1" t="s">
        <v>4746</v>
      </c>
      <c r="AP3069" s="1">
        <v>230000</v>
      </c>
      <c r="AQ3069" s="1">
        <v>345000</v>
      </c>
      <c r="AR3069" s="1" t="s">
        <v>3373</v>
      </c>
      <c r="AS3069" s="1">
        <v>1</v>
      </c>
      <c r="AU3069" s="1">
        <v>1</v>
      </c>
      <c r="AY3069" s="1">
        <v>1</v>
      </c>
      <c r="BL3069" s="1" t="s">
        <v>3374</v>
      </c>
    </row>
    <row r="3070" spans="1:64" x14ac:dyDescent="0.5">
      <c r="A3070" s="1">
        <v>385</v>
      </c>
      <c r="B3070" s="1" t="s">
        <v>3365</v>
      </c>
      <c r="C3070" s="2">
        <v>43579</v>
      </c>
      <c r="D3070" s="1" t="s">
        <v>3366</v>
      </c>
      <c r="E3070" s="1" t="s">
        <v>3367</v>
      </c>
      <c r="F3070" s="1" t="s">
        <v>262</v>
      </c>
      <c r="G3070" s="1">
        <v>20</v>
      </c>
      <c r="H3070" s="1">
        <v>3</v>
      </c>
      <c r="I3070" s="1" t="s">
        <v>499</v>
      </c>
      <c r="J3070" s="1">
        <v>33.299999999999997</v>
      </c>
      <c r="K3070" s="1">
        <v>-13.254308</v>
      </c>
      <c r="L3070" s="1">
        <v>34.301524999999998</v>
      </c>
      <c r="M3070" s="1" t="s">
        <v>69</v>
      </c>
      <c r="N3070" s="1">
        <v>0</v>
      </c>
      <c r="O3070" s="1">
        <v>2.6272389999999999</v>
      </c>
      <c r="P3070" s="1">
        <v>23.381664000000001</v>
      </c>
      <c r="Q3070" s="1">
        <v>1665000</v>
      </c>
      <c r="R3070" s="1" t="s">
        <v>440</v>
      </c>
      <c r="S3070" s="1" t="s">
        <v>71</v>
      </c>
      <c r="T3070" s="1" t="s">
        <v>3368</v>
      </c>
      <c r="U3070" s="1" t="s">
        <v>182</v>
      </c>
      <c r="W3070" s="1" t="s">
        <v>210</v>
      </c>
      <c r="X3070" s="1" t="s">
        <v>3369</v>
      </c>
      <c r="Y3070" s="1" t="s">
        <v>675</v>
      </c>
      <c r="Z3070" s="1" t="s">
        <v>499</v>
      </c>
      <c r="AA3070" s="1" t="s">
        <v>3370</v>
      </c>
      <c r="AD3070" s="1" t="s">
        <v>676</v>
      </c>
      <c r="AE3070" s="1" t="s">
        <v>2463</v>
      </c>
      <c r="AI3070" s="1" t="s">
        <v>3371</v>
      </c>
      <c r="AJ3070" s="1" t="s">
        <v>76</v>
      </c>
      <c r="AK3070" s="1" t="s">
        <v>3372</v>
      </c>
      <c r="AL3070" s="1">
        <v>25000000</v>
      </c>
      <c r="AM3070" s="1" t="s">
        <v>78</v>
      </c>
      <c r="AN3070" s="1" t="s">
        <v>4444</v>
      </c>
      <c r="AO3070" s="1" t="s">
        <v>4746</v>
      </c>
      <c r="AP3070" s="1">
        <v>230000</v>
      </c>
      <c r="AQ3070" s="1">
        <v>345000</v>
      </c>
      <c r="AR3070" s="1" t="s">
        <v>3373</v>
      </c>
      <c r="AS3070" s="1">
        <v>1</v>
      </c>
      <c r="AU3070" s="1">
        <v>1</v>
      </c>
      <c r="AY3070" s="1">
        <v>1</v>
      </c>
      <c r="BL3070" s="1" t="s">
        <v>3374</v>
      </c>
    </row>
    <row r="3071" spans="1:64" x14ac:dyDescent="0.5">
      <c r="A3071" s="1">
        <v>385</v>
      </c>
      <c r="B3071" s="1" t="s">
        <v>3365</v>
      </c>
      <c r="C3071" s="2">
        <v>43579</v>
      </c>
      <c r="D3071" s="1" t="s">
        <v>3366</v>
      </c>
      <c r="E3071" s="1" t="s">
        <v>3367</v>
      </c>
      <c r="F3071" s="1" t="s">
        <v>67</v>
      </c>
      <c r="G3071" s="1">
        <v>20</v>
      </c>
      <c r="H3071" s="1">
        <v>3</v>
      </c>
      <c r="I3071" s="1" t="s">
        <v>499</v>
      </c>
      <c r="J3071" s="1">
        <v>33.299999999999997</v>
      </c>
      <c r="K3071" s="1">
        <v>-13.254308</v>
      </c>
      <c r="L3071" s="1">
        <v>34.301524999999998</v>
      </c>
      <c r="M3071" s="1" t="s">
        <v>69</v>
      </c>
      <c r="N3071" s="1">
        <v>0</v>
      </c>
      <c r="O3071" s="1">
        <v>2.6272389999999999</v>
      </c>
      <c r="P3071" s="1">
        <v>23.381664000000001</v>
      </c>
      <c r="Q3071" s="1">
        <v>1665000</v>
      </c>
      <c r="R3071" s="1" t="s">
        <v>440</v>
      </c>
      <c r="S3071" s="1" t="s">
        <v>71</v>
      </c>
      <c r="T3071" s="1" t="s">
        <v>3368</v>
      </c>
      <c r="U3071" s="1" t="s">
        <v>182</v>
      </c>
      <c r="W3071" s="1" t="s">
        <v>210</v>
      </c>
      <c r="X3071" s="1" t="s">
        <v>3369</v>
      </c>
      <c r="Y3071" s="1" t="s">
        <v>675</v>
      </c>
      <c r="Z3071" s="1" t="s">
        <v>499</v>
      </c>
      <c r="AA3071" s="1" t="s">
        <v>3370</v>
      </c>
      <c r="AD3071" s="1" t="s">
        <v>676</v>
      </c>
      <c r="AE3071" s="1" t="s">
        <v>2463</v>
      </c>
      <c r="AI3071" s="1" t="s">
        <v>3371</v>
      </c>
      <c r="AJ3071" s="1" t="s">
        <v>76</v>
      </c>
      <c r="AK3071" s="1" t="s">
        <v>3372</v>
      </c>
      <c r="AL3071" s="1">
        <v>25000000</v>
      </c>
      <c r="AM3071" s="1" t="s">
        <v>78</v>
      </c>
      <c r="AN3071" s="1" t="s">
        <v>4444</v>
      </c>
      <c r="AO3071" s="1" t="s">
        <v>4746</v>
      </c>
      <c r="AP3071" s="1">
        <v>230000</v>
      </c>
      <c r="AQ3071" s="1">
        <v>345000</v>
      </c>
      <c r="AR3071" s="1" t="s">
        <v>3373</v>
      </c>
      <c r="AS3071" s="1">
        <v>1</v>
      </c>
      <c r="AU3071" s="1">
        <v>1</v>
      </c>
      <c r="AY3071" s="1">
        <v>1</v>
      </c>
      <c r="BL3071" s="1" t="s">
        <v>3374</v>
      </c>
    </row>
    <row r="3072" spans="1:64" x14ac:dyDescent="0.5">
      <c r="A3072" s="1">
        <v>385</v>
      </c>
      <c r="B3072" s="1" t="s">
        <v>3365</v>
      </c>
      <c r="C3072" s="2">
        <v>43579</v>
      </c>
      <c r="D3072" s="1" t="s">
        <v>3366</v>
      </c>
      <c r="E3072" s="1" t="s">
        <v>3367</v>
      </c>
      <c r="F3072" s="1" t="s">
        <v>206</v>
      </c>
      <c r="G3072" s="1">
        <v>20</v>
      </c>
      <c r="H3072" s="1">
        <v>3</v>
      </c>
      <c r="I3072" s="1" t="s">
        <v>499</v>
      </c>
      <c r="J3072" s="1">
        <v>33.299999999999997</v>
      </c>
      <c r="K3072" s="1">
        <v>-13.254308</v>
      </c>
      <c r="L3072" s="1">
        <v>34.301524999999998</v>
      </c>
      <c r="M3072" s="1" t="s">
        <v>69</v>
      </c>
      <c r="N3072" s="1">
        <v>0</v>
      </c>
      <c r="O3072" s="1">
        <v>2.6272389999999999</v>
      </c>
      <c r="P3072" s="1">
        <v>23.381664000000001</v>
      </c>
      <c r="Q3072" s="1">
        <v>1665000</v>
      </c>
      <c r="R3072" s="1" t="s">
        <v>440</v>
      </c>
      <c r="S3072" s="1" t="s">
        <v>71</v>
      </c>
      <c r="T3072" s="1" t="s">
        <v>3368</v>
      </c>
      <c r="U3072" s="1" t="s">
        <v>182</v>
      </c>
      <c r="W3072" s="1" t="s">
        <v>210</v>
      </c>
      <c r="X3072" s="1" t="s">
        <v>3369</v>
      </c>
      <c r="Y3072" s="1" t="s">
        <v>675</v>
      </c>
      <c r="Z3072" s="1" t="s">
        <v>499</v>
      </c>
      <c r="AA3072" s="1" t="s">
        <v>3370</v>
      </c>
      <c r="AD3072" s="1" t="s">
        <v>676</v>
      </c>
      <c r="AE3072" s="1" t="s">
        <v>2463</v>
      </c>
      <c r="AI3072" s="1" t="s">
        <v>3371</v>
      </c>
      <c r="AJ3072" s="1" t="s">
        <v>76</v>
      </c>
      <c r="AK3072" s="1" t="s">
        <v>3372</v>
      </c>
      <c r="AL3072" s="1">
        <v>25000000</v>
      </c>
      <c r="AM3072" s="1" t="s">
        <v>78</v>
      </c>
      <c r="AN3072" s="1" t="s">
        <v>4444</v>
      </c>
      <c r="AO3072" s="1" t="s">
        <v>4746</v>
      </c>
      <c r="AP3072" s="1">
        <v>230000</v>
      </c>
      <c r="AQ3072" s="1">
        <v>345000</v>
      </c>
      <c r="AR3072" s="1" t="s">
        <v>3373</v>
      </c>
      <c r="AS3072" s="1">
        <v>1</v>
      </c>
      <c r="AU3072" s="1">
        <v>1</v>
      </c>
      <c r="AY3072" s="1">
        <v>1</v>
      </c>
      <c r="BL3072" s="1" t="s">
        <v>3374</v>
      </c>
    </row>
    <row r="3073" spans="1:64" x14ac:dyDescent="0.5">
      <c r="A3073" s="1">
        <v>385</v>
      </c>
      <c r="B3073" s="1" t="s">
        <v>3365</v>
      </c>
      <c r="C3073" s="2">
        <v>43579</v>
      </c>
      <c r="D3073" s="1" t="s">
        <v>3366</v>
      </c>
      <c r="E3073" s="1" t="s">
        <v>3367</v>
      </c>
      <c r="F3073" s="1" t="s">
        <v>97</v>
      </c>
      <c r="G3073" s="1">
        <v>20</v>
      </c>
      <c r="H3073" s="1">
        <v>3</v>
      </c>
      <c r="I3073" s="1" t="s">
        <v>499</v>
      </c>
      <c r="J3073" s="1">
        <v>33.299999999999997</v>
      </c>
      <c r="K3073" s="1">
        <v>-13.254308</v>
      </c>
      <c r="L3073" s="1">
        <v>34.301524999999998</v>
      </c>
      <c r="M3073" s="1" t="s">
        <v>69</v>
      </c>
      <c r="N3073" s="1">
        <v>0</v>
      </c>
      <c r="O3073" s="1">
        <v>2.6272389999999999</v>
      </c>
      <c r="P3073" s="1">
        <v>23.381664000000001</v>
      </c>
      <c r="Q3073" s="1">
        <v>1665000</v>
      </c>
      <c r="R3073" s="1" t="s">
        <v>440</v>
      </c>
      <c r="S3073" s="1" t="s">
        <v>71</v>
      </c>
      <c r="T3073" s="1" t="s">
        <v>3368</v>
      </c>
      <c r="U3073" s="1" t="s">
        <v>182</v>
      </c>
      <c r="W3073" s="1" t="s">
        <v>210</v>
      </c>
      <c r="X3073" s="1" t="s">
        <v>3369</v>
      </c>
      <c r="Y3073" s="1" t="s">
        <v>675</v>
      </c>
      <c r="Z3073" s="1" t="s">
        <v>499</v>
      </c>
      <c r="AA3073" s="1" t="s">
        <v>3370</v>
      </c>
      <c r="AD3073" s="1" t="s">
        <v>676</v>
      </c>
      <c r="AE3073" s="1" t="s">
        <v>2463</v>
      </c>
      <c r="AI3073" s="1" t="s">
        <v>3371</v>
      </c>
      <c r="AJ3073" s="1" t="s">
        <v>76</v>
      </c>
      <c r="AK3073" s="1" t="s">
        <v>3372</v>
      </c>
      <c r="AL3073" s="1">
        <v>25000000</v>
      </c>
      <c r="AM3073" s="1" t="s">
        <v>78</v>
      </c>
      <c r="AN3073" s="1" t="s">
        <v>4444</v>
      </c>
      <c r="AO3073" s="1" t="s">
        <v>4746</v>
      </c>
      <c r="AP3073" s="1">
        <v>230000</v>
      </c>
      <c r="AQ3073" s="1">
        <v>345000</v>
      </c>
      <c r="AR3073" s="1" t="s">
        <v>3373</v>
      </c>
      <c r="AS3073" s="1">
        <v>1</v>
      </c>
      <c r="AU3073" s="1">
        <v>1</v>
      </c>
      <c r="AY3073" s="1">
        <v>1</v>
      </c>
      <c r="BL3073" s="1" t="s">
        <v>3374</v>
      </c>
    </row>
    <row r="3074" spans="1:64" x14ac:dyDescent="0.5">
      <c r="A3074" s="1">
        <v>385</v>
      </c>
      <c r="B3074" s="1" t="s">
        <v>3365</v>
      </c>
      <c r="C3074" s="2">
        <v>43579</v>
      </c>
      <c r="D3074" s="1" t="s">
        <v>3366</v>
      </c>
      <c r="E3074" s="1" t="s">
        <v>3367</v>
      </c>
      <c r="F3074" s="1" t="s">
        <v>127</v>
      </c>
      <c r="G3074" s="1">
        <v>20</v>
      </c>
      <c r="H3074" s="1">
        <v>3</v>
      </c>
      <c r="I3074" s="1" t="s">
        <v>155</v>
      </c>
      <c r="J3074" s="1">
        <v>33.299999999999997</v>
      </c>
      <c r="K3074" s="1">
        <v>-25.97325</v>
      </c>
      <c r="L3074" s="1">
        <v>32.572029999999998</v>
      </c>
      <c r="M3074" s="1" t="s">
        <v>69</v>
      </c>
      <c r="N3074" s="1">
        <v>0</v>
      </c>
      <c r="O3074" s="1">
        <v>2.6272389999999999</v>
      </c>
      <c r="P3074" s="1">
        <v>23.381664000000001</v>
      </c>
      <c r="Q3074" s="1">
        <v>1665000</v>
      </c>
      <c r="R3074" s="1" t="s">
        <v>440</v>
      </c>
      <c r="S3074" s="1" t="s">
        <v>71</v>
      </c>
      <c r="T3074" s="1" t="s">
        <v>3368</v>
      </c>
      <c r="U3074" s="1" t="s">
        <v>182</v>
      </c>
      <c r="W3074" s="1" t="s">
        <v>210</v>
      </c>
      <c r="X3074" s="1" t="s">
        <v>3369</v>
      </c>
      <c r="Y3074" s="1" t="s">
        <v>675</v>
      </c>
      <c r="Z3074" s="1" t="s">
        <v>155</v>
      </c>
      <c r="AA3074" s="1" t="s">
        <v>3370</v>
      </c>
      <c r="AD3074" s="1" t="s">
        <v>676</v>
      </c>
      <c r="AE3074" s="1" t="s">
        <v>2463</v>
      </c>
      <c r="AI3074" s="1" t="s">
        <v>3371</v>
      </c>
      <c r="AJ3074" s="1" t="s">
        <v>76</v>
      </c>
      <c r="AK3074" s="1" t="s">
        <v>3372</v>
      </c>
      <c r="AL3074" s="1">
        <v>25000000</v>
      </c>
      <c r="AM3074" s="1" t="s">
        <v>78</v>
      </c>
      <c r="AN3074" s="1" t="s">
        <v>4444</v>
      </c>
      <c r="AO3074" s="1" t="s">
        <v>4746</v>
      </c>
      <c r="AP3074" s="1">
        <v>230000</v>
      </c>
      <c r="AQ3074" s="1">
        <v>345000</v>
      </c>
      <c r="AR3074" s="1" t="s">
        <v>3373</v>
      </c>
      <c r="AS3074" s="1">
        <v>1</v>
      </c>
      <c r="AU3074" s="1">
        <v>1</v>
      </c>
      <c r="AY3074" s="1">
        <v>1</v>
      </c>
      <c r="BL3074" s="1" t="s">
        <v>3374</v>
      </c>
    </row>
    <row r="3075" spans="1:64" x14ac:dyDescent="0.5">
      <c r="A3075" s="1">
        <v>385</v>
      </c>
      <c r="B3075" s="1" t="s">
        <v>3365</v>
      </c>
      <c r="C3075" s="2">
        <v>43579</v>
      </c>
      <c r="D3075" s="1" t="s">
        <v>3366</v>
      </c>
      <c r="E3075" s="1" t="s">
        <v>3367</v>
      </c>
      <c r="F3075" s="1" t="s">
        <v>262</v>
      </c>
      <c r="G3075" s="1">
        <v>20</v>
      </c>
      <c r="H3075" s="1">
        <v>3</v>
      </c>
      <c r="I3075" s="1" t="s">
        <v>155</v>
      </c>
      <c r="J3075" s="1">
        <v>33.299999999999997</v>
      </c>
      <c r="K3075" s="1">
        <v>-25.97325</v>
      </c>
      <c r="L3075" s="1">
        <v>32.572029999999998</v>
      </c>
      <c r="M3075" s="1" t="s">
        <v>69</v>
      </c>
      <c r="N3075" s="1">
        <v>0</v>
      </c>
      <c r="O3075" s="1">
        <v>2.6272389999999999</v>
      </c>
      <c r="P3075" s="1">
        <v>23.381664000000001</v>
      </c>
      <c r="Q3075" s="1">
        <v>1665000</v>
      </c>
      <c r="R3075" s="1" t="s">
        <v>440</v>
      </c>
      <c r="S3075" s="1" t="s">
        <v>71</v>
      </c>
      <c r="T3075" s="1" t="s">
        <v>3368</v>
      </c>
      <c r="U3075" s="1" t="s">
        <v>182</v>
      </c>
      <c r="W3075" s="1" t="s">
        <v>210</v>
      </c>
      <c r="X3075" s="1" t="s">
        <v>3369</v>
      </c>
      <c r="Y3075" s="1" t="s">
        <v>675</v>
      </c>
      <c r="Z3075" s="1" t="s">
        <v>155</v>
      </c>
      <c r="AA3075" s="1" t="s">
        <v>3370</v>
      </c>
      <c r="AD3075" s="1" t="s">
        <v>676</v>
      </c>
      <c r="AE3075" s="1" t="s">
        <v>2463</v>
      </c>
      <c r="AI3075" s="1" t="s">
        <v>3371</v>
      </c>
      <c r="AJ3075" s="1" t="s">
        <v>76</v>
      </c>
      <c r="AK3075" s="1" t="s">
        <v>3372</v>
      </c>
      <c r="AL3075" s="1">
        <v>25000000</v>
      </c>
      <c r="AM3075" s="1" t="s">
        <v>78</v>
      </c>
      <c r="AN3075" s="1" t="s">
        <v>4444</v>
      </c>
      <c r="AO3075" s="1" t="s">
        <v>4746</v>
      </c>
      <c r="AP3075" s="1">
        <v>230000</v>
      </c>
      <c r="AQ3075" s="1">
        <v>345000</v>
      </c>
      <c r="AR3075" s="1" t="s">
        <v>3373</v>
      </c>
      <c r="AS3075" s="1">
        <v>1</v>
      </c>
      <c r="AU3075" s="1">
        <v>1</v>
      </c>
      <c r="AY3075" s="1">
        <v>1</v>
      </c>
      <c r="BL3075" s="1" t="s">
        <v>3374</v>
      </c>
    </row>
    <row r="3076" spans="1:64" x14ac:dyDescent="0.5">
      <c r="A3076" s="1">
        <v>385</v>
      </c>
      <c r="B3076" s="1" t="s">
        <v>3365</v>
      </c>
      <c r="C3076" s="2">
        <v>43579</v>
      </c>
      <c r="D3076" s="1" t="s">
        <v>3366</v>
      </c>
      <c r="E3076" s="1" t="s">
        <v>3367</v>
      </c>
      <c r="F3076" s="1" t="s">
        <v>67</v>
      </c>
      <c r="G3076" s="1">
        <v>20</v>
      </c>
      <c r="H3076" s="1">
        <v>3</v>
      </c>
      <c r="I3076" s="1" t="s">
        <v>155</v>
      </c>
      <c r="J3076" s="1">
        <v>33.299999999999997</v>
      </c>
      <c r="K3076" s="1">
        <v>-25.97325</v>
      </c>
      <c r="L3076" s="1">
        <v>32.572029999999998</v>
      </c>
      <c r="M3076" s="1" t="s">
        <v>69</v>
      </c>
      <c r="N3076" s="1">
        <v>0</v>
      </c>
      <c r="O3076" s="1">
        <v>2.6272389999999999</v>
      </c>
      <c r="P3076" s="1">
        <v>23.381664000000001</v>
      </c>
      <c r="Q3076" s="1">
        <v>1665000</v>
      </c>
      <c r="R3076" s="1" t="s">
        <v>440</v>
      </c>
      <c r="S3076" s="1" t="s">
        <v>71</v>
      </c>
      <c r="T3076" s="1" t="s">
        <v>3368</v>
      </c>
      <c r="U3076" s="1" t="s">
        <v>182</v>
      </c>
      <c r="W3076" s="1" t="s">
        <v>210</v>
      </c>
      <c r="X3076" s="1" t="s">
        <v>3369</v>
      </c>
      <c r="Y3076" s="1" t="s">
        <v>675</v>
      </c>
      <c r="Z3076" s="1" t="s">
        <v>155</v>
      </c>
      <c r="AA3076" s="1" t="s">
        <v>3370</v>
      </c>
      <c r="AD3076" s="1" t="s">
        <v>676</v>
      </c>
      <c r="AE3076" s="1" t="s">
        <v>2463</v>
      </c>
      <c r="AI3076" s="1" t="s">
        <v>3371</v>
      </c>
      <c r="AJ3076" s="1" t="s">
        <v>76</v>
      </c>
      <c r="AK3076" s="1" t="s">
        <v>3372</v>
      </c>
      <c r="AL3076" s="1">
        <v>25000000</v>
      </c>
      <c r="AM3076" s="1" t="s">
        <v>78</v>
      </c>
      <c r="AN3076" s="1" t="s">
        <v>4444</v>
      </c>
      <c r="AO3076" s="1" t="s">
        <v>4746</v>
      </c>
      <c r="AP3076" s="1">
        <v>230000</v>
      </c>
      <c r="AQ3076" s="1">
        <v>345000</v>
      </c>
      <c r="AR3076" s="1" t="s">
        <v>3373</v>
      </c>
      <c r="AS3076" s="1">
        <v>1</v>
      </c>
      <c r="AU3076" s="1">
        <v>1</v>
      </c>
      <c r="AY3076" s="1">
        <v>1</v>
      </c>
      <c r="BL3076" s="1" t="s">
        <v>3374</v>
      </c>
    </row>
    <row r="3077" spans="1:64" x14ac:dyDescent="0.5">
      <c r="A3077" s="1">
        <v>385</v>
      </c>
      <c r="B3077" s="1" t="s">
        <v>3365</v>
      </c>
      <c r="C3077" s="2">
        <v>43579</v>
      </c>
      <c r="D3077" s="1" t="s">
        <v>3366</v>
      </c>
      <c r="E3077" s="1" t="s">
        <v>3367</v>
      </c>
      <c r="F3077" s="1" t="s">
        <v>206</v>
      </c>
      <c r="G3077" s="1">
        <v>20</v>
      </c>
      <c r="H3077" s="1">
        <v>3</v>
      </c>
      <c r="I3077" s="1" t="s">
        <v>155</v>
      </c>
      <c r="J3077" s="1">
        <v>33.299999999999997</v>
      </c>
      <c r="K3077" s="1">
        <v>-25.97325</v>
      </c>
      <c r="L3077" s="1">
        <v>32.572029999999998</v>
      </c>
      <c r="M3077" s="1" t="s">
        <v>69</v>
      </c>
      <c r="N3077" s="1">
        <v>0</v>
      </c>
      <c r="O3077" s="1">
        <v>2.6272389999999999</v>
      </c>
      <c r="P3077" s="1">
        <v>23.381664000000001</v>
      </c>
      <c r="Q3077" s="1">
        <v>1665000</v>
      </c>
      <c r="R3077" s="1" t="s">
        <v>440</v>
      </c>
      <c r="S3077" s="1" t="s">
        <v>71</v>
      </c>
      <c r="T3077" s="1" t="s">
        <v>3368</v>
      </c>
      <c r="U3077" s="1" t="s">
        <v>182</v>
      </c>
      <c r="W3077" s="1" t="s">
        <v>210</v>
      </c>
      <c r="X3077" s="1" t="s">
        <v>3369</v>
      </c>
      <c r="Y3077" s="1" t="s">
        <v>675</v>
      </c>
      <c r="Z3077" s="1" t="s">
        <v>155</v>
      </c>
      <c r="AA3077" s="1" t="s">
        <v>3370</v>
      </c>
      <c r="AD3077" s="1" t="s">
        <v>676</v>
      </c>
      <c r="AE3077" s="1" t="s">
        <v>2463</v>
      </c>
      <c r="AI3077" s="1" t="s">
        <v>3371</v>
      </c>
      <c r="AJ3077" s="1" t="s">
        <v>76</v>
      </c>
      <c r="AK3077" s="1" t="s">
        <v>3372</v>
      </c>
      <c r="AL3077" s="1">
        <v>25000000</v>
      </c>
      <c r="AM3077" s="1" t="s">
        <v>78</v>
      </c>
      <c r="AN3077" s="1" t="s">
        <v>4444</v>
      </c>
      <c r="AO3077" s="1" t="s">
        <v>4746</v>
      </c>
      <c r="AP3077" s="1">
        <v>230000</v>
      </c>
      <c r="AQ3077" s="1">
        <v>345000</v>
      </c>
      <c r="AR3077" s="1" t="s">
        <v>3373</v>
      </c>
      <c r="AS3077" s="1">
        <v>1</v>
      </c>
      <c r="AU3077" s="1">
        <v>1</v>
      </c>
      <c r="AY3077" s="1">
        <v>1</v>
      </c>
      <c r="BL3077" s="1" t="s">
        <v>3374</v>
      </c>
    </row>
    <row r="3078" spans="1:64" x14ac:dyDescent="0.5">
      <c r="A3078" s="1">
        <v>385</v>
      </c>
      <c r="B3078" s="1" t="s">
        <v>3365</v>
      </c>
      <c r="C3078" s="2">
        <v>43579</v>
      </c>
      <c r="D3078" s="1" t="s">
        <v>3366</v>
      </c>
      <c r="E3078" s="1" t="s">
        <v>3367</v>
      </c>
      <c r="F3078" s="1" t="s">
        <v>97</v>
      </c>
      <c r="G3078" s="1">
        <v>20</v>
      </c>
      <c r="H3078" s="1">
        <v>3</v>
      </c>
      <c r="I3078" s="1" t="s">
        <v>155</v>
      </c>
      <c r="J3078" s="1">
        <v>33.299999999999997</v>
      </c>
      <c r="K3078" s="1">
        <v>-25.97325</v>
      </c>
      <c r="L3078" s="1">
        <v>32.572029999999998</v>
      </c>
      <c r="M3078" s="1" t="s">
        <v>69</v>
      </c>
      <c r="N3078" s="1">
        <v>0</v>
      </c>
      <c r="O3078" s="1">
        <v>2.6272389999999999</v>
      </c>
      <c r="P3078" s="1">
        <v>23.381664000000001</v>
      </c>
      <c r="Q3078" s="1">
        <v>1665000</v>
      </c>
      <c r="R3078" s="1" t="s">
        <v>440</v>
      </c>
      <c r="S3078" s="1" t="s">
        <v>71</v>
      </c>
      <c r="T3078" s="1" t="s">
        <v>3368</v>
      </c>
      <c r="U3078" s="1" t="s">
        <v>182</v>
      </c>
      <c r="W3078" s="1" t="s">
        <v>210</v>
      </c>
      <c r="X3078" s="1" t="s">
        <v>3369</v>
      </c>
      <c r="Y3078" s="1" t="s">
        <v>675</v>
      </c>
      <c r="Z3078" s="1" t="s">
        <v>155</v>
      </c>
      <c r="AA3078" s="1" t="s">
        <v>3370</v>
      </c>
      <c r="AD3078" s="1" t="s">
        <v>676</v>
      </c>
      <c r="AE3078" s="1" t="s">
        <v>2463</v>
      </c>
      <c r="AI3078" s="1" t="s">
        <v>3371</v>
      </c>
      <c r="AJ3078" s="1" t="s">
        <v>76</v>
      </c>
      <c r="AK3078" s="1" t="s">
        <v>3372</v>
      </c>
      <c r="AL3078" s="1">
        <v>25000000</v>
      </c>
      <c r="AM3078" s="1" t="s">
        <v>78</v>
      </c>
      <c r="AN3078" s="1" t="s">
        <v>4444</v>
      </c>
      <c r="AO3078" s="1" t="s">
        <v>4746</v>
      </c>
      <c r="AP3078" s="1">
        <v>230000</v>
      </c>
      <c r="AQ3078" s="1">
        <v>345000</v>
      </c>
      <c r="AR3078" s="1" t="s">
        <v>3373</v>
      </c>
      <c r="AS3078" s="1">
        <v>1</v>
      </c>
      <c r="AU3078" s="1">
        <v>1</v>
      </c>
      <c r="AY3078" s="1">
        <v>1</v>
      </c>
      <c r="BL3078" s="1" t="s">
        <v>3374</v>
      </c>
    </row>
    <row r="3079" spans="1:64" x14ac:dyDescent="0.5">
      <c r="A3079" s="1">
        <v>608</v>
      </c>
      <c r="B3079" s="1" t="s">
        <v>3375</v>
      </c>
      <c r="C3079" s="2">
        <v>43579</v>
      </c>
      <c r="D3079" s="1" t="s">
        <v>3376</v>
      </c>
      <c r="E3079" s="1" t="s">
        <v>3377</v>
      </c>
      <c r="F3079" s="1" t="s">
        <v>280</v>
      </c>
      <c r="G3079" s="1">
        <v>100</v>
      </c>
      <c r="H3079" s="1">
        <v>1</v>
      </c>
      <c r="I3079" s="1" t="s">
        <v>385</v>
      </c>
      <c r="J3079" s="1">
        <v>100</v>
      </c>
      <c r="K3079" s="1">
        <v>8.0529410000000006</v>
      </c>
      <c r="L3079" s="1">
        <v>29.518585999999999</v>
      </c>
      <c r="M3079" s="1" t="s">
        <v>69</v>
      </c>
      <c r="N3079" s="1">
        <v>0</v>
      </c>
      <c r="O3079" s="1">
        <v>2.6272389999999999</v>
      </c>
      <c r="P3079" s="1">
        <v>23.381664000000001</v>
      </c>
      <c r="Q3079" s="1">
        <v>800000</v>
      </c>
      <c r="R3079" s="1" t="s">
        <v>440</v>
      </c>
      <c r="S3079" s="1" t="s">
        <v>71</v>
      </c>
      <c r="T3079" s="1" t="s">
        <v>234</v>
      </c>
      <c r="U3079" s="1" t="s">
        <v>182</v>
      </c>
      <c r="W3079" s="1" t="s">
        <v>183</v>
      </c>
      <c r="X3079" s="1" t="s">
        <v>3378</v>
      </c>
      <c r="Y3079" s="1" t="s">
        <v>3379</v>
      </c>
      <c r="Z3079" s="1" t="s">
        <v>385</v>
      </c>
      <c r="AA3079" s="1" t="s">
        <v>3380</v>
      </c>
      <c r="AH3079" s="1" t="s">
        <v>3381</v>
      </c>
      <c r="AJ3079" s="1" t="s">
        <v>76</v>
      </c>
      <c r="AK3079" s="1" t="s">
        <v>3382</v>
      </c>
      <c r="AL3079" s="1">
        <v>800000</v>
      </c>
      <c r="AM3079" s="1" t="s">
        <v>109</v>
      </c>
      <c r="AN3079" s="1" t="s">
        <v>4747</v>
      </c>
      <c r="AO3079" s="1" t="s">
        <v>4573</v>
      </c>
      <c r="AP3079" s="1">
        <v>28395</v>
      </c>
      <c r="AQ3079" s="1">
        <v>111560</v>
      </c>
      <c r="AR3079" s="1" t="s">
        <v>3383</v>
      </c>
      <c r="AS3079" s="1">
        <v>1</v>
      </c>
      <c r="AU3079" s="1">
        <v>1</v>
      </c>
      <c r="AY3079" s="1">
        <v>1</v>
      </c>
      <c r="BH3079" s="1">
        <v>1</v>
      </c>
      <c r="BL3079" s="1" t="s">
        <v>3384</v>
      </c>
    </row>
    <row r="3080" spans="1:64" x14ac:dyDescent="0.5">
      <c r="A3080" s="1">
        <v>668</v>
      </c>
      <c r="B3080" s="1" t="s">
        <v>3385</v>
      </c>
      <c r="C3080" s="2">
        <v>43579</v>
      </c>
      <c r="D3080" s="1" t="s">
        <v>3386</v>
      </c>
      <c r="E3080" s="1" t="s">
        <v>3387</v>
      </c>
      <c r="F3080" s="1" t="s">
        <v>283</v>
      </c>
      <c r="G3080" s="1">
        <v>10</v>
      </c>
      <c r="H3080" s="1">
        <v>1</v>
      </c>
      <c r="I3080" s="1" t="s">
        <v>295</v>
      </c>
      <c r="J3080" s="1">
        <v>100</v>
      </c>
      <c r="K3080" s="1">
        <v>7.5172420000000004</v>
      </c>
      <c r="L3080" s="1">
        <v>80.779494</v>
      </c>
      <c r="M3080" s="1" t="s">
        <v>114</v>
      </c>
      <c r="N3080" s="1">
        <v>0</v>
      </c>
      <c r="O3080" s="1">
        <v>25.384855999999999</v>
      </c>
      <c r="P3080" s="1">
        <v>68.458809000000002</v>
      </c>
      <c r="Q3080" s="1">
        <v>1085000</v>
      </c>
      <c r="R3080" s="1" t="s">
        <v>1166</v>
      </c>
      <c r="S3080" s="1" t="s">
        <v>71</v>
      </c>
      <c r="T3080" s="1" t="s">
        <v>3388</v>
      </c>
      <c r="U3080" s="1" t="s">
        <v>182</v>
      </c>
      <c r="W3080" s="1" t="s">
        <v>1168</v>
      </c>
      <c r="X3080" s="1" t="s">
        <v>3389</v>
      </c>
      <c r="Y3080" s="1" t="s">
        <v>3390</v>
      </c>
      <c r="Z3080" s="1" t="s">
        <v>295</v>
      </c>
      <c r="AA3080" s="1" t="s">
        <v>3391</v>
      </c>
      <c r="AB3080" s="1" t="s">
        <v>420</v>
      </c>
      <c r="AJ3080" s="1" t="s">
        <v>76</v>
      </c>
      <c r="AL3080" s="1">
        <v>10850000</v>
      </c>
      <c r="AM3080" s="1" t="s">
        <v>78</v>
      </c>
      <c r="AN3080" s="1" t="s">
        <v>4748</v>
      </c>
      <c r="AO3080" s="1" t="s">
        <v>4446</v>
      </c>
      <c r="AS3080" s="1">
        <v>1</v>
      </c>
      <c r="AT3080" s="1">
        <v>1</v>
      </c>
      <c r="BJ3080" s="1" t="s">
        <v>3392</v>
      </c>
      <c r="BL3080" s="1" t="s">
        <v>3393</v>
      </c>
    </row>
    <row r="3081" spans="1:64" x14ac:dyDescent="0.5">
      <c r="A3081" s="1">
        <v>668</v>
      </c>
      <c r="B3081" s="1" t="s">
        <v>3385</v>
      </c>
      <c r="C3081" s="2">
        <v>43579</v>
      </c>
      <c r="D3081" s="1" t="s">
        <v>3386</v>
      </c>
      <c r="E3081" s="1" t="s">
        <v>3387</v>
      </c>
      <c r="F3081" s="1" t="s">
        <v>98</v>
      </c>
      <c r="G3081" s="1">
        <v>40</v>
      </c>
      <c r="H3081" s="1">
        <v>1</v>
      </c>
      <c r="I3081" s="1" t="s">
        <v>295</v>
      </c>
      <c r="J3081" s="1">
        <v>100</v>
      </c>
      <c r="K3081" s="1">
        <v>7.5172420000000004</v>
      </c>
      <c r="L3081" s="1">
        <v>80.779494</v>
      </c>
      <c r="M3081" s="1" t="s">
        <v>114</v>
      </c>
      <c r="N3081" s="1">
        <v>0</v>
      </c>
      <c r="O3081" s="1">
        <v>25.384855999999999</v>
      </c>
      <c r="P3081" s="1">
        <v>68.458809000000002</v>
      </c>
      <c r="Q3081" s="1">
        <v>4340000</v>
      </c>
      <c r="R3081" s="1" t="s">
        <v>1166</v>
      </c>
      <c r="S3081" s="1" t="s">
        <v>71</v>
      </c>
      <c r="T3081" s="1" t="s">
        <v>3388</v>
      </c>
      <c r="U3081" s="1" t="s">
        <v>182</v>
      </c>
      <c r="W3081" s="1" t="s">
        <v>1168</v>
      </c>
      <c r="X3081" s="1" t="s">
        <v>3389</v>
      </c>
      <c r="Y3081" s="1" t="s">
        <v>3390</v>
      </c>
      <c r="Z3081" s="1" t="s">
        <v>295</v>
      </c>
      <c r="AA3081" s="1" t="s">
        <v>3391</v>
      </c>
      <c r="AB3081" s="1" t="s">
        <v>420</v>
      </c>
      <c r="AJ3081" s="1" t="s">
        <v>76</v>
      </c>
      <c r="AL3081" s="1">
        <v>10850000</v>
      </c>
      <c r="AM3081" s="1" t="s">
        <v>78</v>
      </c>
      <c r="AN3081" s="1" t="s">
        <v>4748</v>
      </c>
      <c r="AO3081" s="1" t="s">
        <v>4446</v>
      </c>
      <c r="AS3081" s="1">
        <v>1</v>
      </c>
      <c r="AT3081" s="1">
        <v>1</v>
      </c>
      <c r="BJ3081" s="1" t="s">
        <v>3392</v>
      </c>
      <c r="BL3081" s="1" t="s">
        <v>3393</v>
      </c>
    </row>
    <row r="3082" spans="1:64" x14ac:dyDescent="0.5">
      <c r="A3082" s="1">
        <v>668</v>
      </c>
      <c r="B3082" s="1" t="s">
        <v>3385</v>
      </c>
      <c r="C3082" s="2">
        <v>43579</v>
      </c>
      <c r="D3082" s="1" t="s">
        <v>3386</v>
      </c>
      <c r="E3082" s="1" t="s">
        <v>3387</v>
      </c>
      <c r="F3082" s="1" t="s">
        <v>281</v>
      </c>
      <c r="G3082" s="1">
        <v>40</v>
      </c>
      <c r="H3082" s="1">
        <v>1</v>
      </c>
      <c r="I3082" s="1" t="s">
        <v>295</v>
      </c>
      <c r="J3082" s="1">
        <v>100</v>
      </c>
      <c r="K3082" s="1">
        <v>7.5172420000000004</v>
      </c>
      <c r="L3082" s="1">
        <v>80.779494</v>
      </c>
      <c r="M3082" s="1" t="s">
        <v>114</v>
      </c>
      <c r="N3082" s="1">
        <v>0</v>
      </c>
      <c r="O3082" s="1">
        <v>25.384855999999999</v>
      </c>
      <c r="P3082" s="1">
        <v>68.458809000000002</v>
      </c>
      <c r="Q3082" s="1">
        <v>4340000</v>
      </c>
      <c r="R3082" s="1" t="s">
        <v>1166</v>
      </c>
      <c r="S3082" s="1" t="s">
        <v>71</v>
      </c>
      <c r="T3082" s="1" t="s">
        <v>3388</v>
      </c>
      <c r="U3082" s="1" t="s">
        <v>182</v>
      </c>
      <c r="W3082" s="1" t="s">
        <v>1168</v>
      </c>
      <c r="X3082" s="1" t="s">
        <v>3389</v>
      </c>
      <c r="Y3082" s="1" t="s">
        <v>3390</v>
      </c>
      <c r="Z3082" s="1" t="s">
        <v>295</v>
      </c>
      <c r="AA3082" s="1" t="s">
        <v>3391</v>
      </c>
      <c r="AB3082" s="1" t="s">
        <v>420</v>
      </c>
      <c r="AJ3082" s="1" t="s">
        <v>76</v>
      </c>
      <c r="AL3082" s="1">
        <v>10850000</v>
      </c>
      <c r="AM3082" s="1" t="s">
        <v>78</v>
      </c>
      <c r="AN3082" s="1" t="s">
        <v>4748</v>
      </c>
      <c r="AO3082" s="1" t="s">
        <v>4446</v>
      </c>
      <c r="AS3082" s="1">
        <v>1</v>
      </c>
      <c r="AT3082" s="1">
        <v>1</v>
      </c>
      <c r="BJ3082" s="1" t="s">
        <v>3392</v>
      </c>
      <c r="BL3082" s="1" t="s">
        <v>3393</v>
      </c>
    </row>
    <row r="3083" spans="1:64" x14ac:dyDescent="0.5">
      <c r="A3083" s="1">
        <v>668</v>
      </c>
      <c r="B3083" s="1" t="s">
        <v>3385</v>
      </c>
      <c r="C3083" s="2">
        <v>43579</v>
      </c>
      <c r="D3083" s="1" t="s">
        <v>3386</v>
      </c>
      <c r="E3083" s="1" t="s">
        <v>3387</v>
      </c>
      <c r="F3083" s="1" t="s">
        <v>262</v>
      </c>
      <c r="G3083" s="1">
        <v>10</v>
      </c>
      <c r="H3083" s="1">
        <v>1</v>
      </c>
      <c r="I3083" s="1" t="s">
        <v>295</v>
      </c>
      <c r="J3083" s="1">
        <v>100</v>
      </c>
      <c r="K3083" s="1">
        <v>7.5172420000000004</v>
      </c>
      <c r="L3083" s="1">
        <v>80.779494</v>
      </c>
      <c r="M3083" s="1" t="s">
        <v>114</v>
      </c>
      <c r="N3083" s="1">
        <v>0</v>
      </c>
      <c r="O3083" s="1">
        <v>25.384855999999999</v>
      </c>
      <c r="P3083" s="1">
        <v>68.458809000000002</v>
      </c>
      <c r="Q3083" s="1">
        <v>1085000</v>
      </c>
      <c r="R3083" s="1" t="s">
        <v>1166</v>
      </c>
      <c r="S3083" s="1" t="s">
        <v>71</v>
      </c>
      <c r="T3083" s="1" t="s">
        <v>3388</v>
      </c>
      <c r="U3083" s="1" t="s">
        <v>182</v>
      </c>
      <c r="W3083" s="1" t="s">
        <v>1168</v>
      </c>
      <c r="X3083" s="1" t="s">
        <v>3389</v>
      </c>
      <c r="Y3083" s="1" t="s">
        <v>3390</v>
      </c>
      <c r="Z3083" s="1" t="s">
        <v>295</v>
      </c>
      <c r="AA3083" s="1" t="s">
        <v>3391</v>
      </c>
      <c r="AB3083" s="1" t="s">
        <v>420</v>
      </c>
      <c r="AJ3083" s="1" t="s">
        <v>76</v>
      </c>
      <c r="AL3083" s="1">
        <v>10850000</v>
      </c>
      <c r="AM3083" s="1" t="s">
        <v>78</v>
      </c>
      <c r="AN3083" s="1" t="s">
        <v>4748</v>
      </c>
      <c r="AO3083" s="1" t="s">
        <v>4446</v>
      </c>
      <c r="AS3083" s="1">
        <v>1</v>
      </c>
      <c r="AT3083" s="1">
        <v>1</v>
      </c>
      <c r="BJ3083" s="1" t="s">
        <v>3392</v>
      </c>
      <c r="BL3083" s="1" t="s">
        <v>3393</v>
      </c>
    </row>
    <row r="3084" spans="1:64" x14ac:dyDescent="0.5">
      <c r="A3084" s="1">
        <v>333</v>
      </c>
      <c r="B3084" s="1" t="s">
        <v>3394</v>
      </c>
      <c r="C3084" s="2">
        <v>43537</v>
      </c>
      <c r="D3084" s="1" t="s">
        <v>3395</v>
      </c>
      <c r="E3084" s="1" t="s">
        <v>3396</v>
      </c>
      <c r="F3084" s="1" t="s">
        <v>129</v>
      </c>
      <c r="G3084" s="1">
        <v>50</v>
      </c>
      <c r="H3084" s="1">
        <v>1</v>
      </c>
      <c r="I3084" s="1" t="s">
        <v>194</v>
      </c>
      <c r="J3084" s="1">
        <v>100</v>
      </c>
      <c r="K3084" s="1">
        <v>19.182435999999999</v>
      </c>
      <c r="L3084" s="1">
        <v>-72.434515000000005</v>
      </c>
      <c r="M3084" s="1" t="s">
        <v>195</v>
      </c>
      <c r="N3084" s="1">
        <v>0</v>
      </c>
      <c r="O3084" s="1">
        <v>25.14509</v>
      </c>
      <c r="P3084" s="1">
        <v>-80.396960000000007</v>
      </c>
      <c r="Q3084" s="1">
        <v>25000</v>
      </c>
      <c r="R3084" s="1" t="s">
        <v>559</v>
      </c>
      <c r="S3084" s="1" t="s">
        <v>71</v>
      </c>
      <c r="T3084" s="1" t="s">
        <v>3397</v>
      </c>
      <c r="X3084" s="1" t="s">
        <v>236</v>
      </c>
      <c r="Y3084" s="1" t="s">
        <v>2677</v>
      </c>
      <c r="Z3084" s="1" t="s">
        <v>194</v>
      </c>
      <c r="AA3084" s="1" t="s">
        <v>2532</v>
      </c>
      <c r="AJ3084" s="1" t="s">
        <v>76</v>
      </c>
      <c r="AL3084" s="1">
        <v>50000</v>
      </c>
      <c r="AM3084" s="1" t="s">
        <v>78</v>
      </c>
      <c r="AN3084" s="1" t="s">
        <v>4749</v>
      </c>
      <c r="AO3084" s="1" t="s">
        <v>4750</v>
      </c>
      <c r="AS3084" s="1">
        <v>1</v>
      </c>
      <c r="AZ3084" s="1">
        <v>1</v>
      </c>
    </row>
    <row r="3085" spans="1:64" x14ac:dyDescent="0.5">
      <c r="A3085" s="1">
        <v>333</v>
      </c>
      <c r="B3085" s="1" t="s">
        <v>3394</v>
      </c>
      <c r="C3085" s="2">
        <v>43537</v>
      </c>
      <c r="D3085" s="1" t="s">
        <v>3395</v>
      </c>
      <c r="E3085" s="1" t="s">
        <v>3396</v>
      </c>
      <c r="F3085" s="1" t="s">
        <v>128</v>
      </c>
      <c r="G3085" s="1">
        <v>50</v>
      </c>
      <c r="H3085" s="1">
        <v>1</v>
      </c>
      <c r="I3085" s="1" t="s">
        <v>194</v>
      </c>
      <c r="J3085" s="1">
        <v>100</v>
      </c>
      <c r="K3085" s="1">
        <v>19.182435999999999</v>
      </c>
      <c r="L3085" s="1">
        <v>-72.434515000000005</v>
      </c>
      <c r="M3085" s="1" t="s">
        <v>195</v>
      </c>
      <c r="N3085" s="1">
        <v>0</v>
      </c>
      <c r="O3085" s="1">
        <v>25.14509</v>
      </c>
      <c r="P3085" s="1">
        <v>-80.396960000000007</v>
      </c>
      <c r="Q3085" s="1">
        <v>25000</v>
      </c>
      <c r="R3085" s="1" t="s">
        <v>559</v>
      </c>
      <c r="S3085" s="1" t="s">
        <v>71</v>
      </c>
      <c r="T3085" s="1" t="s">
        <v>3397</v>
      </c>
      <c r="X3085" s="1" t="s">
        <v>236</v>
      </c>
      <c r="Y3085" s="1" t="s">
        <v>2677</v>
      </c>
      <c r="Z3085" s="1" t="s">
        <v>194</v>
      </c>
      <c r="AA3085" s="1" t="s">
        <v>2532</v>
      </c>
      <c r="AJ3085" s="1" t="s">
        <v>76</v>
      </c>
      <c r="AL3085" s="1">
        <v>50000</v>
      </c>
      <c r="AM3085" s="1" t="s">
        <v>78</v>
      </c>
      <c r="AN3085" s="1" t="s">
        <v>4749</v>
      </c>
      <c r="AO3085" s="1" t="s">
        <v>4750</v>
      </c>
      <c r="AS3085" s="1">
        <v>1</v>
      </c>
      <c r="AZ3085" s="1">
        <v>1</v>
      </c>
    </row>
    <row r="3086" spans="1:64" x14ac:dyDescent="0.5">
      <c r="A3086" s="1">
        <v>210</v>
      </c>
      <c r="B3086" s="1" t="s">
        <v>3398</v>
      </c>
      <c r="C3086" s="2">
        <v>43372</v>
      </c>
      <c r="D3086" s="1" t="s">
        <v>3399</v>
      </c>
      <c r="E3086" s="1" t="s">
        <v>3400</v>
      </c>
      <c r="F3086" s="1" t="s">
        <v>98</v>
      </c>
      <c r="G3086" s="1">
        <v>100</v>
      </c>
      <c r="H3086" s="1">
        <v>4</v>
      </c>
      <c r="I3086" s="1" t="s">
        <v>426</v>
      </c>
      <c r="J3086" s="1">
        <v>25</v>
      </c>
      <c r="K3086" s="1">
        <v>23.684994</v>
      </c>
      <c r="L3086" s="1">
        <v>90.356330999999997</v>
      </c>
      <c r="M3086" s="1" t="s">
        <v>114</v>
      </c>
      <c r="N3086" s="1">
        <v>0</v>
      </c>
      <c r="O3086" s="1">
        <v>25.384855999999999</v>
      </c>
      <c r="P3086" s="1">
        <v>68.458809000000002</v>
      </c>
      <c r="Q3086" s="1">
        <v>206250</v>
      </c>
      <c r="R3086" s="1" t="s">
        <v>140</v>
      </c>
      <c r="S3086" s="1" t="s">
        <v>91</v>
      </c>
      <c r="T3086" s="1" t="s">
        <v>72</v>
      </c>
      <c r="U3086" s="1" t="s">
        <v>73</v>
      </c>
      <c r="X3086" s="1" t="s">
        <v>3401</v>
      </c>
      <c r="Z3086" s="1" t="s">
        <v>426</v>
      </c>
      <c r="AA3086" s="1" t="s">
        <v>3402</v>
      </c>
      <c r="AJ3086" s="1" t="s">
        <v>76</v>
      </c>
      <c r="AK3086" s="1" t="s">
        <v>3403</v>
      </c>
      <c r="AL3086" s="1">
        <v>825000</v>
      </c>
      <c r="AM3086" s="1" t="s">
        <v>109</v>
      </c>
      <c r="AN3086" s="1" t="s">
        <v>4663</v>
      </c>
      <c r="AO3086" s="1" t="s">
        <v>4751</v>
      </c>
    </row>
    <row r="3087" spans="1:64" x14ac:dyDescent="0.5">
      <c r="A3087" s="1">
        <v>210</v>
      </c>
      <c r="B3087" s="1" t="s">
        <v>3398</v>
      </c>
      <c r="C3087" s="2">
        <v>43372</v>
      </c>
      <c r="D3087" s="1" t="s">
        <v>3399</v>
      </c>
      <c r="E3087" s="1" t="s">
        <v>3400</v>
      </c>
      <c r="F3087" s="1" t="s">
        <v>98</v>
      </c>
      <c r="G3087" s="1">
        <v>100</v>
      </c>
      <c r="H3087" s="1">
        <v>4</v>
      </c>
      <c r="I3087" s="1" t="s">
        <v>155</v>
      </c>
      <c r="J3087" s="1">
        <v>25</v>
      </c>
      <c r="K3087" s="1">
        <v>-25.97325</v>
      </c>
      <c r="L3087" s="1">
        <v>32.572029999999998</v>
      </c>
      <c r="M3087" s="1" t="s">
        <v>69</v>
      </c>
      <c r="N3087" s="1">
        <v>0</v>
      </c>
      <c r="O3087" s="1">
        <v>2.6272389999999999</v>
      </c>
      <c r="P3087" s="1">
        <v>23.381664000000001</v>
      </c>
      <c r="Q3087" s="1">
        <v>206250</v>
      </c>
      <c r="R3087" s="1" t="s">
        <v>140</v>
      </c>
      <c r="S3087" s="1" t="s">
        <v>91</v>
      </c>
      <c r="T3087" s="1" t="s">
        <v>72</v>
      </c>
      <c r="U3087" s="1" t="s">
        <v>73</v>
      </c>
      <c r="X3087" s="1" t="s">
        <v>3401</v>
      </c>
      <c r="Z3087" s="1" t="s">
        <v>155</v>
      </c>
      <c r="AA3087" s="1" t="s">
        <v>3402</v>
      </c>
      <c r="AJ3087" s="1" t="s">
        <v>76</v>
      </c>
      <c r="AK3087" s="1" t="s">
        <v>3403</v>
      </c>
      <c r="AL3087" s="1">
        <v>825000</v>
      </c>
      <c r="AM3087" s="1" t="s">
        <v>109</v>
      </c>
      <c r="AN3087" s="1" t="s">
        <v>4663</v>
      </c>
      <c r="AO3087" s="1" t="s">
        <v>4751</v>
      </c>
    </row>
    <row r="3088" spans="1:64" x14ac:dyDescent="0.5">
      <c r="A3088" s="1">
        <v>210</v>
      </c>
      <c r="B3088" s="1" t="s">
        <v>3398</v>
      </c>
      <c r="C3088" s="2">
        <v>43372</v>
      </c>
      <c r="D3088" s="1" t="s">
        <v>3399</v>
      </c>
      <c r="E3088" s="1" t="s">
        <v>3400</v>
      </c>
      <c r="F3088" s="1" t="s">
        <v>98</v>
      </c>
      <c r="G3088" s="1">
        <v>100</v>
      </c>
      <c r="H3088" s="1">
        <v>4</v>
      </c>
      <c r="I3088" s="1" t="s">
        <v>500</v>
      </c>
      <c r="J3088" s="1">
        <v>25</v>
      </c>
      <c r="K3088" s="1">
        <v>51.19171</v>
      </c>
      <c r="L3088" s="1">
        <v>7.0523000000000002E-2</v>
      </c>
      <c r="M3088" s="1" t="s">
        <v>113</v>
      </c>
      <c r="N3088" s="1">
        <v>0</v>
      </c>
      <c r="O3088" s="1">
        <v>10.278548000000001</v>
      </c>
      <c r="P3088" s="1">
        <v>102.006446</v>
      </c>
      <c r="Q3088" s="1">
        <v>206250</v>
      </c>
      <c r="R3088" s="1" t="s">
        <v>140</v>
      </c>
      <c r="S3088" s="1" t="s">
        <v>91</v>
      </c>
      <c r="T3088" s="1" t="s">
        <v>72</v>
      </c>
      <c r="U3088" s="1" t="s">
        <v>73</v>
      </c>
      <c r="X3088" s="1" t="s">
        <v>3401</v>
      </c>
      <c r="Z3088" s="1" t="s">
        <v>500</v>
      </c>
      <c r="AA3088" s="1" t="s">
        <v>3402</v>
      </c>
      <c r="AJ3088" s="1" t="s">
        <v>76</v>
      </c>
      <c r="AK3088" s="1" t="s">
        <v>3403</v>
      </c>
      <c r="AL3088" s="1">
        <v>825000</v>
      </c>
      <c r="AM3088" s="1" t="s">
        <v>109</v>
      </c>
      <c r="AN3088" s="1" t="s">
        <v>4663</v>
      </c>
      <c r="AO3088" s="1" t="s">
        <v>4751</v>
      </c>
    </row>
    <row r="3089" spans="1:64" x14ac:dyDescent="0.5">
      <c r="A3089" s="1">
        <v>210</v>
      </c>
      <c r="B3089" s="1" t="s">
        <v>3398</v>
      </c>
      <c r="C3089" s="2">
        <v>43372</v>
      </c>
      <c r="D3089" s="1" t="s">
        <v>3399</v>
      </c>
      <c r="E3089" s="1" t="s">
        <v>3400</v>
      </c>
      <c r="F3089" s="1" t="s">
        <v>98</v>
      </c>
      <c r="G3089" s="1">
        <v>100</v>
      </c>
      <c r="H3089" s="1">
        <v>4</v>
      </c>
      <c r="I3089" s="1" t="s">
        <v>139</v>
      </c>
      <c r="J3089" s="1">
        <v>25</v>
      </c>
      <c r="K3089" s="1">
        <v>9.1449999999999996</v>
      </c>
      <c r="L3089" s="1">
        <v>40.489674000000001</v>
      </c>
      <c r="M3089" s="1" t="s">
        <v>69</v>
      </c>
      <c r="N3089" s="1">
        <v>0</v>
      </c>
      <c r="O3089" s="1">
        <v>2.6272389999999999</v>
      </c>
      <c r="P3089" s="1">
        <v>23.381664000000001</v>
      </c>
      <c r="Q3089" s="1">
        <v>206250</v>
      </c>
      <c r="R3089" s="1" t="s">
        <v>140</v>
      </c>
      <c r="S3089" s="1" t="s">
        <v>91</v>
      </c>
      <c r="T3089" s="1" t="s">
        <v>72</v>
      </c>
      <c r="U3089" s="1" t="s">
        <v>73</v>
      </c>
      <c r="X3089" s="1" t="s">
        <v>3401</v>
      </c>
      <c r="Z3089" s="1" t="s">
        <v>139</v>
      </c>
      <c r="AA3089" s="1" t="s">
        <v>3402</v>
      </c>
      <c r="AJ3089" s="1" t="s">
        <v>76</v>
      </c>
      <c r="AK3089" s="1" t="s">
        <v>3403</v>
      </c>
      <c r="AL3089" s="1">
        <v>825000</v>
      </c>
      <c r="AM3089" s="1" t="s">
        <v>109</v>
      </c>
      <c r="AN3089" s="1" t="s">
        <v>4663</v>
      </c>
      <c r="AO3089" s="1" t="s">
        <v>4751</v>
      </c>
    </row>
    <row r="3090" spans="1:64" x14ac:dyDescent="0.5">
      <c r="A3090" s="1">
        <v>9</v>
      </c>
      <c r="B3090" s="1" t="s">
        <v>3404</v>
      </c>
      <c r="C3090" s="2">
        <v>43372</v>
      </c>
      <c r="D3090" s="1" t="s">
        <v>3405</v>
      </c>
      <c r="E3090" s="1" t="s">
        <v>3406</v>
      </c>
      <c r="F3090" s="1" t="s">
        <v>128</v>
      </c>
      <c r="G3090" s="1">
        <v>60</v>
      </c>
      <c r="H3090" s="1">
        <v>1</v>
      </c>
      <c r="I3090" s="1" t="s">
        <v>156</v>
      </c>
      <c r="J3090" s="1">
        <v>100</v>
      </c>
      <c r="K3090" s="1">
        <v>17.570692000000001</v>
      </c>
      <c r="L3090" s="1">
        <v>-3.9961660000000001</v>
      </c>
      <c r="M3090" s="1" t="s">
        <v>69</v>
      </c>
      <c r="N3090" s="1">
        <v>0</v>
      </c>
      <c r="O3090" s="1">
        <v>2.6272389999999999</v>
      </c>
      <c r="P3090" s="1">
        <v>23.381664000000001</v>
      </c>
      <c r="Q3090" s="1">
        <v>11400000</v>
      </c>
      <c r="R3090" s="1" t="s">
        <v>2903</v>
      </c>
      <c r="S3090" s="1" t="s">
        <v>71</v>
      </c>
      <c r="T3090" s="1" t="s">
        <v>3407</v>
      </c>
      <c r="U3090" s="1" t="s">
        <v>105</v>
      </c>
      <c r="X3090" s="1" t="s">
        <v>3408</v>
      </c>
      <c r="Z3090" s="1" t="s">
        <v>156</v>
      </c>
      <c r="AA3090" s="1" t="s">
        <v>305</v>
      </c>
      <c r="AJ3090" s="1" t="s">
        <v>76</v>
      </c>
      <c r="AK3090" s="1" t="s">
        <v>3409</v>
      </c>
      <c r="AL3090" s="1">
        <v>19000000</v>
      </c>
      <c r="AM3090" s="1" t="s">
        <v>78</v>
      </c>
      <c r="AN3090" s="1" t="s">
        <v>4752</v>
      </c>
      <c r="AO3090" s="1" t="s">
        <v>4321</v>
      </c>
    </row>
    <row r="3091" spans="1:64" x14ac:dyDescent="0.5">
      <c r="A3091" s="1">
        <v>9</v>
      </c>
      <c r="B3091" s="1" t="s">
        <v>3404</v>
      </c>
      <c r="C3091" s="2">
        <v>43372</v>
      </c>
      <c r="D3091" s="1" t="s">
        <v>3405</v>
      </c>
      <c r="E3091" s="1" t="s">
        <v>3406</v>
      </c>
      <c r="F3091" s="1" t="s">
        <v>127</v>
      </c>
      <c r="G3091" s="1">
        <v>20</v>
      </c>
      <c r="H3091" s="1">
        <v>1</v>
      </c>
      <c r="I3091" s="1" t="s">
        <v>156</v>
      </c>
      <c r="J3091" s="1">
        <v>100</v>
      </c>
      <c r="K3091" s="1">
        <v>17.570692000000001</v>
      </c>
      <c r="L3091" s="1">
        <v>-3.9961660000000001</v>
      </c>
      <c r="M3091" s="1" t="s">
        <v>69</v>
      </c>
      <c r="N3091" s="1">
        <v>0</v>
      </c>
      <c r="O3091" s="1">
        <v>2.6272389999999999</v>
      </c>
      <c r="P3091" s="1">
        <v>23.381664000000001</v>
      </c>
      <c r="Q3091" s="1">
        <v>3800000</v>
      </c>
      <c r="R3091" s="1" t="s">
        <v>2903</v>
      </c>
      <c r="S3091" s="1" t="s">
        <v>71</v>
      </c>
      <c r="T3091" s="1" t="s">
        <v>3407</v>
      </c>
      <c r="U3091" s="1" t="s">
        <v>105</v>
      </c>
      <c r="X3091" s="1" t="s">
        <v>3408</v>
      </c>
      <c r="Z3091" s="1" t="s">
        <v>156</v>
      </c>
      <c r="AA3091" s="1" t="s">
        <v>305</v>
      </c>
      <c r="AJ3091" s="1" t="s">
        <v>76</v>
      </c>
      <c r="AK3091" s="1" t="s">
        <v>3409</v>
      </c>
      <c r="AL3091" s="1">
        <v>19000000</v>
      </c>
      <c r="AM3091" s="1" t="s">
        <v>78</v>
      </c>
      <c r="AN3091" s="1" t="s">
        <v>4752</v>
      </c>
      <c r="AO3091" s="1" t="s">
        <v>4321</v>
      </c>
    </row>
    <row r="3092" spans="1:64" x14ac:dyDescent="0.5">
      <c r="A3092" s="1">
        <v>9</v>
      </c>
      <c r="B3092" s="1" t="s">
        <v>3404</v>
      </c>
      <c r="C3092" s="2">
        <v>43372</v>
      </c>
      <c r="D3092" s="1" t="s">
        <v>3405</v>
      </c>
      <c r="E3092" s="1" t="s">
        <v>3406</v>
      </c>
      <c r="F3092" s="1" t="s">
        <v>97</v>
      </c>
      <c r="G3092" s="1">
        <v>10</v>
      </c>
      <c r="H3092" s="1">
        <v>1</v>
      </c>
      <c r="I3092" s="1" t="s">
        <v>156</v>
      </c>
      <c r="J3092" s="1">
        <v>100</v>
      </c>
      <c r="K3092" s="1">
        <v>17.570692000000001</v>
      </c>
      <c r="L3092" s="1">
        <v>-3.9961660000000001</v>
      </c>
      <c r="M3092" s="1" t="s">
        <v>69</v>
      </c>
      <c r="N3092" s="1">
        <v>0</v>
      </c>
      <c r="O3092" s="1">
        <v>2.6272389999999999</v>
      </c>
      <c r="P3092" s="1">
        <v>23.381664000000001</v>
      </c>
      <c r="Q3092" s="1">
        <v>1900000</v>
      </c>
      <c r="R3092" s="1" t="s">
        <v>2903</v>
      </c>
      <c r="S3092" s="1" t="s">
        <v>71</v>
      </c>
      <c r="T3092" s="1" t="s">
        <v>3407</v>
      </c>
      <c r="U3092" s="1" t="s">
        <v>105</v>
      </c>
      <c r="X3092" s="1" t="s">
        <v>3408</v>
      </c>
      <c r="Z3092" s="1" t="s">
        <v>156</v>
      </c>
      <c r="AA3092" s="1" t="s">
        <v>305</v>
      </c>
      <c r="AJ3092" s="1" t="s">
        <v>76</v>
      </c>
      <c r="AK3092" s="1" t="s">
        <v>3409</v>
      </c>
      <c r="AL3092" s="1">
        <v>19000000</v>
      </c>
      <c r="AM3092" s="1" t="s">
        <v>78</v>
      </c>
      <c r="AN3092" s="1" t="s">
        <v>4752</v>
      </c>
      <c r="AO3092" s="1" t="s">
        <v>4321</v>
      </c>
    </row>
    <row r="3093" spans="1:64" x14ac:dyDescent="0.5">
      <c r="A3093" s="1">
        <v>9</v>
      </c>
      <c r="B3093" s="1" t="s">
        <v>3404</v>
      </c>
      <c r="C3093" s="2">
        <v>43372</v>
      </c>
      <c r="D3093" s="1" t="s">
        <v>3405</v>
      </c>
      <c r="E3093" s="1" t="s">
        <v>3406</v>
      </c>
      <c r="F3093" s="1" t="s">
        <v>67</v>
      </c>
      <c r="G3093" s="1">
        <v>10</v>
      </c>
      <c r="H3093" s="1">
        <v>1</v>
      </c>
      <c r="I3093" s="1" t="s">
        <v>156</v>
      </c>
      <c r="J3093" s="1">
        <v>100</v>
      </c>
      <c r="K3093" s="1">
        <v>17.570692000000001</v>
      </c>
      <c r="L3093" s="1">
        <v>-3.9961660000000001</v>
      </c>
      <c r="M3093" s="1" t="s">
        <v>69</v>
      </c>
      <c r="N3093" s="1">
        <v>0</v>
      </c>
      <c r="O3093" s="1">
        <v>2.6272389999999999</v>
      </c>
      <c r="P3093" s="1">
        <v>23.381664000000001</v>
      </c>
      <c r="Q3093" s="1">
        <v>1900000</v>
      </c>
      <c r="R3093" s="1" t="s">
        <v>2903</v>
      </c>
      <c r="S3093" s="1" t="s">
        <v>71</v>
      </c>
      <c r="T3093" s="1" t="s">
        <v>3407</v>
      </c>
      <c r="U3093" s="1" t="s">
        <v>105</v>
      </c>
      <c r="X3093" s="1" t="s">
        <v>3408</v>
      </c>
      <c r="Z3093" s="1" t="s">
        <v>156</v>
      </c>
      <c r="AA3093" s="1" t="s">
        <v>305</v>
      </c>
      <c r="AJ3093" s="1" t="s">
        <v>76</v>
      </c>
      <c r="AK3093" s="1" t="s">
        <v>3409</v>
      </c>
      <c r="AL3093" s="1">
        <v>19000000</v>
      </c>
      <c r="AM3093" s="1" t="s">
        <v>78</v>
      </c>
      <c r="AN3093" s="1" t="s">
        <v>4752</v>
      </c>
      <c r="AO3093" s="1" t="s">
        <v>4321</v>
      </c>
    </row>
    <row r="3094" spans="1:64" x14ac:dyDescent="0.5">
      <c r="A3094" s="1">
        <v>469</v>
      </c>
      <c r="B3094" s="1" t="s">
        <v>3410</v>
      </c>
      <c r="C3094" s="2">
        <v>43579</v>
      </c>
      <c r="D3094" s="1" t="s">
        <v>3411</v>
      </c>
      <c r="E3094" s="1" t="s">
        <v>3412</v>
      </c>
      <c r="F3094" s="1" t="s">
        <v>237</v>
      </c>
      <c r="G3094" s="1">
        <v>20</v>
      </c>
      <c r="H3094" s="1">
        <v>1</v>
      </c>
      <c r="I3094" s="1" t="s">
        <v>719</v>
      </c>
      <c r="J3094" s="1">
        <v>100</v>
      </c>
      <c r="K3094" s="1">
        <v>33.939109999999999</v>
      </c>
      <c r="L3094" s="1">
        <v>67.709952999999999</v>
      </c>
      <c r="M3094" s="1" t="s">
        <v>114</v>
      </c>
      <c r="N3094" s="1">
        <v>0</v>
      </c>
      <c r="O3094" s="1">
        <v>25.384855999999999</v>
      </c>
      <c r="P3094" s="1">
        <v>68.458809000000002</v>
      </c>
      <c r="Q3094" s="1">
        <v>3000000</v>
      </c>
      <c r="R3094" s="1" t="s">
        <v>1029</v>
      </c>
      <c r="S3094" s="1" t="s">
        <v>91</v>
      </c>
      <c r="T3094" s="1" t="s">
        <v>3413</v>
      </c>
      <c r="U3094" s="1" t="s">
        <v>649</v>
      </c>
      <c r="W3094" s="1" t="s">
        <v>121</v>
      </c>
      <c r="X3094" s="1" t="s">
        <v>3414</v>
      </c>
      <c r="Z3094" s="1" t="s">
        <v>719</v>
      </c>
      <c r="AJ3094" s="1" t="s">
        <v>76</v>
      </c>
      <c r="AK3094" s="1" t="s">
        <v>3415</v>
      </c>
      <c r="AL3094" s="1">
        <v>15000000</v>
      </c>
      <c r="AM3094" s="1" t="s">
        <v>109</v>
      </c>
      <c r="AN3094" s="1" t="s">
        <v>4308</v>
      </c>
      <c r="AO3094" s="1" t="s">
        <v>4669</v>
      </c>
      <c r="AS3094" s="1">
        <v>1</v>
      </c>
      <c r="AT3094" s="1">
        <v>1</v>
      </c>
      <c r="AU3094" s="1">
        <v>1</v>
      </c>
      <c r="AV3094" s="1">
        <v>1</v>
      </c>
      <c r="AW3094" s="1">
        <v>1</v>
      </c>
      <c r="AX3094" s="1">
        <v>1</v>
      </c>
      <c r="AY3094" s="1">
        <v>1</v>
      </c>
      <c r="AZ3094" s="1">
        <v>1</v>
      </c>
      <c r="BE3094" s="1">
        <v>1</v>
      </c>
    </row>
    <row r="3095" spans="1:64" x14ac:dyDescent="0.5">
      <c r="A3095" s="1">
        <v>469</v>
      </c>
      <c r="B3095" s="1" t="s">
        <v>3410</v>
      </c>
      <c r="C3095" s="2">
        <v>43579</v>
      </c>
      <c r="D3095" s="1" t="s">
        <v>3411</v>
      </c>
      <c r="E3095" s="1" t="s">
        <v>3412</v>
      </c>
      <c r="F3095" s="1" t="s">
        <v>206</v>
      </c>
      <c r="G3095" s="1">
        <v>20</v>
      </c>
      <c r="H3095" s="1">
        <v>1</v>
      </c>
      <c r="I3095" s="1" t="s">
        <v>719</v>
      </c>
      <c r="J3095" s="1">
        <v>100</v>
      </c>
      <c r="K3095" s="1">
        <v>33.939109999999999</v>
      </c>
      <c r="L3095" s="1">
        <v>67.709952999999999</v>
      </c>
      <c r="M3095" s="1" t="s">
        <v>114</v>
      </c>
      <c r="N3095" s="1">
        <v>0</v>
      </c>
      <c r="O3095" s="1">
        <v>25.384855999999999</v>
      </c>
      <c r="P3095" s="1">
        <v>68.458809000000002</v>
      </c>
      <c r="Q3095" s="1">
        <v>3000000</v>
      </c>
      <c r="R3095" s="1" t="s">
        <v>1029</v>
      </c>
      <c r="S3095" s="1" t="s">
        <v>91</v>
      </c>
      <c r="T3095" s="1" t="s">
        <v>3413</v>
      </c>
      <c r="U3095" s="1" t="s">
        <v>649</v>
      </c>
      <c r="W3095" s="1" t="s">
        <v>121</v>
      </c>
      <c r="X3095" s="1" t="s">
        <v>3414</v>
      </c>
      <c r="Z3095" s="1" t="s">
        <v>719</v>
      </c>
      <c r="AJ3095" s="1" t="s">
        <v>76</v>
      </c>
      <c r="AK3095" s="1" t="s">
        <v>3415</v>
      </c>
      <c r="AL3095" s="1">
        <v>15000000</v>
      </c>
      <c r="AM3095" s="1" t="s">
        <v>109</v>
      </c>
      <c r="AN3095" s="1" t="s">
        <v>4308</v>
      </c>
      <c r="AO3095" s="1" t="s">
        <v>4669</v>
      </c>
      <c r="AS3095" s="1">
        <v>1</v>
      </c>
      <c r="AT3095" s="1">
        <v>1</v>
      </c>
      <c r="AU3095" s="1">
        <v>1</v>
      </c>
      <c r="AV3095" s="1">
        <v>1</v>
      </c>
      <c r="AW3095" s="1">
        <v>1</v>
      </c>
      <c r="AX3095" s="1">
        <v>1</v>
      </c>
      <c r="AY3095" s="1">
        <v>1</v>
      </c>
      <c r="AZ3095" s="1">
        <v>1</v>
      </c>
      <c r="BE3095" s="1">
        <v>1</v>
      </c>
    </row>
    <row r="3096" spans="1:64" x14ac:dyDescent="0.5">
      <c r="A3096" s="1">
        <v>469</v>
      </c>
      <c r="B3096" s="1" t="s">
        <v>3410</v>
      </c>
      <c r="C3096" s="2">
        <v>43579</v>
      </c>
      <c r="D3096" s="1" t="s">
        <v>3411</v>
      </c>
      <c r="E3096" s="1" t="s">
        <v>3412</v>
      </c>
      <c r="F3096" s="1" t="s">
        <v>98</v>
      </c>
      <c r="G3096" s="1">
        <v>20</v>
      </c>
      <c r="H3096" s="1">
        <v>1</v>
      </c>
      <c r="I3096" s="1" t="s">
        <v>719</v>
      </c>
      <c r="J3096" s="1">
        <v>100</v>
      </c>
      <c r="K3096" s="1">
        <v>33.939109999999999</v>
      </c>
      <c r="L3096" s="1">
        <v>67.709952999999999</v>
      </c>
      <c r="M3096" s="1" t="s">
        <v>114</v>
      </c>
      <c r="N3096" s="1">
        <v>0</v>
      </c>
      <c r="O3096" s="1">
        <v>25.384855999999999</v>
      </c>
      <c r="P3096" s="1">
        <v>68.458809000000002</v>
      </c>
      <c r="Q3096" s="1">
        <v>3000000</v>
      </c>
      <c r="R3096" s="1" t="s">
        <v>1029</v>
      </c>
      <c r="S3096" s="1" t="s">
        <v>91</v>
      </c>
      <c r="T3096" s="1" t="s">
        <v>3413</v>
      </c>
      <c r="U3096" s="1" t="s">
        <v>649</v>
      </c>
      <c r="W3096" s="1" t="s">
        <v>121</v>
      </c>
      <c r="X3096" s="1" t="s">
        <v>3414</v>
      </c>
      <c r="Z3096" s="1" t="s">
        <v>719</v>
      </c>
      <c r="AJ3096" s="1" t="s">
        <v>76</v>
      </c>
      <c r="AK3096" s="1" t="s">
        <v>3415</v>
      </c>
      <c r="AL3096" s="1">
        <v>15000000</v>
      </c>
      <c r="AM3096" s="1" t="s">
        <v>109</v>
      </c>
      <c r="AN3096" s="1" t="s">
        <v>4308</v>
      </c>
      <c r="AO3096" s="1" t="s">
        <v>4669</v>
      </c>
      <c r="AS3096" s="1">
        <v>1</v>
      </c>
      <c r="AT3096" s="1">
        <v>1</v>
      </c>
      <c r="AU3096" s="1">
        <v>1</v>
      </c>
      <c r="AV3096" s="1">
        <v>1</v>
      </c>
      <c r="AW3096" s="1">
        <v>1</v>
      </c>
      <c r="AX3096" s="1">
        <v>1</v>
      </c>
      <c r="AY3096" s="1">
        <v>1</v>
      </c>
      <c r="AZ3096" s="1">
        <v>1</v>
      </c>
      <c r="BE3096" s="1">
        <v>1</v>
      </c>
    </row>
    <row r="3097" spans="1:64" x14ac:dyDescent="0.5">
      <c r="A3097" s="1">
        <v>469</v>
      </c>
      <c r="B3097" s="1" t="s">
        <v>3410</v>
      </c>
      <c r="C3097" s="2">
        <v>43579</v>
      </c>
      <c r="D3097" s="1" t="s">
        <v>3411</v>
      </c>
      <c r="E3097" s="1" t="s">
        <v>3412</v>
      </c>
      <c r="F3097" s="1" t="s">
        <v>262</v>
      </c>
      <c r="G3097" s="1">
        <v>20</v>
      </c>
      <c r="H3097" s="1">
        <v>1</v>
      </c>
      <c r="I3097" s="1" t="s">
        <v>719</v>
      </c>
      <c r="J3097" s="1">
        <v>100</v>
      </c>
      <c r="K3097" s="1">
        <v>33.939109999999999</v>
      </c>
      <c r="L3097" s="1">
        <v>67.709952999999999</v>
      </c>
      <c r="M3097" s="1" t="s">
        <v>114</v>
      </c>
      <c r="N3097" s="1">
        <v>0</v>
      </c>
      <c r="O3097" s="1">
        <v>25.384855999999999</v>
      </c>
      <c r="P3097" s="1">
        <v>68.458809000000002</v>
      </c>
      <c r="Q3097" s="1">
        <v>3000000</v>
      </c>
      <c r="R3097" s="1" t="s">
        <v>1029</v>
      </c>
      <c r="S3097" s="1" t="s">
        <v>91</v>
      </c>
      <c r="T3097" s="1" t="s">
        <v>3413</v>
      </c>
      <c r="U3097" s="1" t="s">
        <v>649</v>
      </c>
      <c r="W3097" s="1" t="s">
        <v>121</v>
      </c>
      <c r="X3097" s="1" t="s">
        <v>3414</v>
      </c>
      <c r="Z3097" s="1" t="s">
        <v>719</v>
      </c>
      <c r="AJ3097" s="1" t="s">
        <v>76</v>
      </c>
      <c r="AK3097" s="1" t="s">
        <v>3415</v>
      </c>
      <c r="AL3097" s="1">
        <v>15000000</v>
      </c>
      <c r="AM3097" s="1" t="s">
        <v>109</v>
      </c>
      <c r="AN3097" s="1" t="s">
        <v>4308</v>
      </c>
      <c r="AO3097" s="1" t="s">
        <v>4669</v>
      </c>
      <c r="AS3097" s="1">
        <v>1</v>
      </c>
      <c r="AT3097" s="1">
        <v>1</v>
      </c>
      <c r="AU3097" s="1">
        <v>1</v>
      </c>
      <c r="AV3097" s="1">
        <v>1</v>
      </c>
      <c r="AW3097" s="1">
        <v>1</v>
      </c>
      <c r="AX3097" s="1">
        <v>1</v>
      </c>
      <c r="AY3097" s="1">
        <v>1</v>
      </c>
      <c r="AZ3097" s="1">
        <v>1</v>
      </c>
      <c r="BE3097" s="1">
        <v>1</v>
      </c>
    </row>
    <row r="3098" spans="1:64" x14ac:dyDescent="0.5">
      <c r="A3098" s="1">
        <v>469</v>
      </c>
      <c r="B3098" s="1" t="s">
        <v>3410</v>
      </c>
      <c r="C3098" s="2">
        <v>43579</v>
      </c>
      <c r="D3098" s="1" t="s">
        <v>3411</v>
      </c>
      <c r="E3098" s="1" t="s">
        <v>3412</v>
      </c>
      <c r="F3098" s="1" t="s">
        <v>127</v>
      </c>
      <c r="G3098" s="1">
        <v>20</v>
      </c>
      <c r="H3098" s="1">
        <v>1</v>
      </c>
      <c r="I3098" s="1" t="s">
        <v>719</v>
      </c>
      <c r="J3098" s="1">
        <v>100</v>
      </c>
      <c r="K3098" s="1">
        <v>33.939109999999999</v>
      </c>
      <c r="L3098" s="1">
        <v>67.709952999999999</v>
      </c>
      <c r="M3098" s="1" t="s">
        <v>114</v>
      </c>
      <c r="N3098" s="1">
        <v>0</v>
      </c>
      <c r="O3098" s="1">
        <v>25.384855999999999</v>
      </c>
      <c r="P3098" s="1">
        <v>68.458809000000002</v>
      </c>
      <c r="Q3098" s="1">
        <v>3000000</v>
      </c>
      <c r="R3098" s="1" t="s">
        <v>1029</v>
      </c>
      <c r="S3098" s="1" t="s">
        <v>91</v>
      </c>
      <c r="T3098" s="1" t="s">
        <v>3413</v>
      </c>
      <c r="U3098" s="1" t="s">
        <v>649</v>
      </c>
      <c r="W3098" s="1" t="s">
        <v>121</v>
      </c>
      <c r="X3098" s="1" t="s">
        <v>3414</v>
      </c>
      <c r="Z3098" s="1" t="s">
        <v>719</v>
      </c>
      <c r="AJ3098" s="1" t="s">
        <v>76</v>
      </c>
      <c r="AK3098" s="1" t="s">
        <v>3415</v>
      </c>
      <c r="AL3098" s="1">
        <v>15000000</v>
      </c>
      <c r="AM3098" s="1" t="s">
        <v>109</v>
      </c>
      <c r="AN3098" s="1" t="s">
        <v>4308</v>
      </c>
      <c r="AO3098" s="1" t="s">
        <v>4669</v>
      </c>
      <c r="AS3098" s="1">
        <v>1</v>
      </c>
      <c r="AT3098" s="1">
        <v>1</v>
      </c>
      <c r="AU3098" s="1">
        <v>1</v>
      </c>
      <c r="AV3098" s="1">
        <v>1</v>
      </c>
      <c r="AW3098" s="1">
        <v>1</v>
      </c>
      <c r="AX3098" s="1">
        <v>1</v>
      </c>
      <c r="AY3098" s="1">
        <v>1</v>
      </c>
      <c r="AZ3098" s="1">
        <v>1</v>
      </c>
      <c r="BE3098" s="1">
        <v>1</v>
      </c>
    </row>
    <row r="3099" spans="1:64" x14ac:dyDescent="0.5">
      <c r="A3099" s="1">
        <v>629</v>
      </c>
      <c r="B3099" s="1" t="s">
        <v>3416</v>
      </c>
      <c r="C3099" s="2">
        <v>43537</v>
      </c>
      <c r="D3099" s="1" t="s">
        <v>3417</v>
      </c>
      <c r="E3099" s="1" t="s">
        <v>3418</v>
      </c>
      <c r="F3099" s="1" t="s">
        <v>129</v>
      </c>
      <c r="G3099" s="1">
        <v>33</v>
      </c>
      <c r="H3099" s="1">
        <v>1</v>
      </c>
      <c r="I3099" s="1" t="s">
        <v>194</v>
      </c>
      <c r="J3099" s="1">
        <v>100</v>
      </c>
      <c r="K3099" s="1">
        <v>19.182435999999999</v>
      </c>
      <c r="L3099" s="1">
        <v>-72.434515000000005</v>
      </c>
      <c r="M3099" s="1" t="s">
        <v>195</v>
      </c>
      <c r="N3099" s="1">
        <v>0</v>
      </c>
      <c r="O3099" s="1">
        <v>25.14509</v>
      </c>
      <c r="P3099" s="1">
        <v>-80.396960000000007</v>
      </c>
      <c r="Q3099" s="1">
        <v>163548</v>
      </c>
      <c r="R3099" s="1" t="s">
        <v>637</v>
      </c>
      <c r="S3099" s="1" t="s">
        <v>71</v>
      </c>
      <c r="T3099" s="1" t="s">
        <v>3419</v>
      </c>
      <c r="U3099" s="1" t="s">
        <v>1972</v>
      </c>
      <c r="X3099" s="1" t="s">
        <v>236</v>
      </c>
      <c r="Y3099" s="1" t="s">
        <v>3420</v>
      </c>
      <c r="Z3099" s="1" t="s">
        <v>194</v>
      </c>
      <c r="AA3099" s="1" t="s">
        <v>3421</v>
      </c>
      <c r="AJ3099" s="1" t="s">
        <v>76</v>
      </c>
      <c r="AK3099" s="1" t="s">
        <v>3422</v>
      </c>
      <c r="AL3099" s="1">
        <v>495600</v>
      </c>
      <c r="AM3099" s="1" t="s">
        <v>109</v>
      </c>
      <c r="AN3099" s="1" t="s">
        <v>4753</v>
      </c>
      <c r="AO3099" s="1" t="s">
        <v>4754</v>
      </c>
      <c r="AS3099" s="1">
        <v>1</v>
      </c>
      <c r="AT3099" s="1">
        <v>1</v>
      </c>
      <c r="AU3099" s="1">
        <v>1</v>
      </c>
      <c r="AV3099" s="1">
        <v>1</v>
      </c>
      <c r="AW3099" s="1">
        <v>1</v>
      </c>
      <c r="AX3099" s="1">
        <v>1</v>
      </c>
      <c r="AY3099" s="1">
        <v>1</v>
      </c>
      <c r="AZ3099" s="1">
        <v>1</v>
      </c>
      <c r="BA3099" s="1">
        <v>1</v>
      </c>
      <c r="BB3099" s="1">
        <v>1</v>
      </c>
      <c r="BI3099" s="1">
        <v>1</v>
      </c>
    </row>
    <row r="3100" spans="1:64" x14ac:dyDescent="0.5">
      <c r="A3100" s="1">
        <v>629</v>
      </c>
      <c r="B3100" s="1" t="s">
        <v>3416</v>
      </c>
      <c r="C3100" s="2">
        <v>43537</v>
      </c>
      <c r="D3100" s="1" t="s">
        <v>3417</v>
      </c>
      <c r="E3100" s="1" t="s">
        <v>3418</v>
      </c>
      <c r="F3100" s="1" t="s">
        <v>206</v>
      </c>
      <c r="G3100" s="1">
        <v>33</v>
      </c>
      <c r="H3100" s="1">
        <v>1</v>
      </c>
      <c r="I3100" s="1" t="s">
        <v>194</v>
      </c>
      <c r="J3100" s="1">
        <v>100</v>
      </c>
      <c r="K3100" s="1">
        <v>19.182435999999999</v>
      </c>
      <c r="L3100" s="1">
        <v>-72.434515000000005</v>
      </c>
      <c r="M3100" s="1" t="s">
        <v>195</v>
      </c>
      <c r="N3100" s="1">
        <v>0</v>
      </c>
      <c r="O3100" s="1">
        <v>25.14509</v>
      </c>
      <c r="P3100" s="1">
        <v>-80.396960000000007</v>
      </c>
      <c r="Q3100" s="1">
        <v>163548</v>
      </c>
      <c r="R3100" s="1" t="s">
        <v>637</v>
      </c>
      <c r="S3100" s="1" t="s">
        <v>71</v>
      </c>
      <c r="T3100" s="1" t="s">
        <v>3419</v>
      </c>
      <c r="U3100" s="1" t="s">
        <v>1972</v>
      </c>
      <c r="X3100" s="1" t="s">
        <v>236</v>
      </c>
      <c r="Y3100" s="1" t="s">
        <v>3420</v>
      </c>
      <c r="Z3100" s="1" t="s">
        <v>194</v>
      </c>
      <c r="AA3100" s="1" t="s">
        <v>3421</v>
      </c>
      <c r="AJ3100" s="1" t="s">
        <v>76</v>
      </c>
      <c r="AK3100" s="1" t="s">
        <v>3422</v>
      </c>
      <c r="AL3100" s="1">
        <v>495600</v>
      </c>
      <c r="AM3100" s="1" t="s">
        <v>109</v>
      </c>
      <c r="AN3100" s="1" t="s">
        <v>4753</v>
      </c>
      <c r="AO3100" s="1" t="s">
        <v>4754</v>
      </c>
      <c r="AS3100" s="1">
        <v>1</v>
      </c>
      <c r="AT3100" s="1">
        <v>1</v>
      </c>
      <c r="AU3100" s="1">
        <v>1</v>
      </c>
      <c r="AV3100" s="1">
        <v>1</v>
      </c>
      <c r="AW3100" s="1">
        <v>1</v>
      </c>
      <c r="AX3100" s="1">
        <v>1</v>
      </c>
      <c r="AY3100" s="1">
        <v>1</v>
      </c>
      <c r="AZ3100" s="1">
        <v>1</v>
      </c>
      <c r="BA3100" s="1">
        <v>1</v>
      </c>
      <c r="BB3100" s="1">
        <v>1</v>
      </c>
      <c r="BI3100" s="1">
        <v>1</v>
      </c>
    </row>
    <row r="3101" spans="1:64" x14ac:dyDescent="0.5">
      <c r="A3101" s="1">
        <v>629</v>
      </c>
      <c r="B3101" s="1" t="s">
        <v>3416</v>
      </c>
      <c r="C3101" s="2">
        <v>43537</v>
      </c>
      <c r="D3101" s="1" t="s">
        <v>3417</v>
      </c>
      <c r="E3101" s="1" t="s">
        <v>3418</v>
      </c>
      <c r="F3101" s="1" t="s">
        <v>127</v>
      </c>
      <c r="G3101" s="1">
        <v>34</v>
      </c>
      <c r="H3101" s="1">
        <v>1</v>
      </c>
      <c r="I3101" s="1" t="s">
        <v>194</v>
      </c>
      <c r="J3101" s="1">
        <v>100</v>
      </c>
      <c r="K3101" s="1">
        <v>19.182435999999999</v>
      </c>
      <c r="L3101" s="1">
        <v>-72.434515000000005</v>
      </c>
      <c r="M3101" s="1" t="s">
        <v>195</v>
      </c>
      <c r="N3101" s="1">
        <v>0</v>
      </c>
      <c r="O3101" s="1">
        <v>25.14509</v>
      </c>
      <c r="P3101" s="1">
        <v>-80.396960000000007</v>
      </c>
      <c r="Q3101" s="1">
        <v>168504</v>
      </c>
      <c r="R3101" s="1" t="s">
        <v>637</v>
      </c>
      <c r="S3101" s="1" t="s">
        <v>71</v>
      </c>
      <c r="T3101" s="1" t="s">
        <v>3419</v>
      </c>
      <c r="U3101" s="1" t="s">
        <v>1972</v>
      </c>
      <c r="X3101" s="1" t="s">
        <v>236</v>
      </c>
      <c r="Y3101" s="1" t="s">
        <v>3420</v>
      </c>
      <c r="Z3101" s="1" t="s">
        <v>194</v>
      </c>
      <c r="AA3101" s="1" t="s">
        <v>3421</v>
      </c>
      <c r="AJ3101" s="1" t="s">
        <v>76</v>
      </c>
      <c r="AK3101" s="1" t="s">
        <v>3422</v>
      </c>
      <c r="AL3101" s="1">
        <v>495600</v>
      </c>
      <c r="AM3101" s="1" t="s">
        <v>109</v>
      </c>
      <c r="AN3101" s="1" t="s">
        <v>4753</v>
      </c>
      <c r="AO3101" s="1" t="s">
        <v>4754</v>
      </c>
      <c r="AS3101" s="1">
        <v>1</v>
      </c>
      <c r="AT3101" s="1">
        <v>1</v>
      </c>
      <c r="AU3101" s="1">
        <v>1</v>
      </c>
      <c r="AV3101" s="1">
        <v>1</v>
      </c>
      <c r="AW3101" s="1">
        <v>1</v>
      </c>
      <c r="AX3101" s="1">
        <v>1</v>
      </c>
      <c r="AY3101" s="1">
        <v>1</v>
      </c>
      <c r="AZ3101" s="1">
        <v>1</v>
      </c>
      <c r="BA3101" s="1">
        <v>1</v>
      </c>
      <c r="BB3101" s="1">
        <v>1</v>
      </c>
      <c r="BI3101" s="1">
        <v>1</v>
      </c>
    </row>
    <row r="3102" spans="1:64" x14ac:dyDescent="0.5">
      <c r="A3102" s="1">
        <v>290</v>
      </c>
      <c r="B3102" s="1" t="s">
        <v>3423</v>
      </c>
      <c r="C3102" s="2">
        <v>43579</v>
      </c>
      <c r="D3102" s="1" t="s">
        <v>3424</v>
      </c>
      <c r="E3102" s="1" t="s">
        <v>3425</v>
      </c>
      <c r="F3102" s="1" t="s">
        <v>128</v>
      </c>
      <c r="G3102" s="1">
        <v>50</v>
      </c>
      <c r="H3102" s="1">
        <v>5</v>
      </c>
      <c r="I3102" s="1" t="s">
        <v>89</v>
      </c>
      <c r="J3102" s="1">
        <v>21.74</v>
      </c>
      <c r="K3102" s="1">
        <v>6.8808540000000002</v>
      </c>
      <c r="L3102" s="1">
        <v>-1.167594</v>
      </c>
      <c r="M3102" s="1" t="s">
        <v>69</v>
      </c>
      <c r="N3102" s="1">
        <v>0</v>
      </c>
      <c r="O3102" s="1">
        <v>2.6272389999999999</v>
      </c>
      <c r="P3102" s="1">
        <v>23.381664000000001</v>
      </c>
      <c r="Q3102" s="1">
        <v>7088630.2699999996</v>
      </c>
      <c r="R3102" s="1" t="s">
        <v>226</v>
      </c>
      <c r="S3102" s="1" t="s">
        <v>71</v>
      </c>
      <c r="T3102" s="1" t="s">
        <v>3426</v>
      </c>
      <c r="U3102" s="1" t="s">
        <v>3427</v>
      </c>
      <c r="W3102" s="1" t="s">
        <v>210</v>
      </c>
      <c r="X3102" s="1" t="s">
        <v>3428</v>
      </c>
      <c r="Y3102" s="1" t="s">
        <v>3429</v>
      </c>
      <c r="Z3102" s="1" t="s">
        <v>89</v>
      </c>
      <c r="AA3102" s="1" t="s">
        <v>3430</v>
      </c>
      <c r="AE3102" s="1" t="s">
        <v>3134</v>
      </c>
      <c r="AI3102" s="1" t="s">
        <v>380</v>
      </c>
      <c r="AJ3102" s="1" t="s">
        <v>76</v>
      </c>
      <c r="AL3102" s="1">
        <v>65212790</v>
      </c>
      <c r="AM3102" s="1" t="s">
        <v>78</v>
      </c>
      <c r="AN3102" s="1" t="s">
        <v>4755</v>
      </c>
      <c r="AO3102" s="1" t="s">
        <v>4648</v>
      </c>
      <c r="AP3102" s="1">
        <v>4731000</v>
      </c>
      <c r="AQ3102" s="1">
        <v>5833000</v>
      </c>
      <c r="AR3102" s="1" t="s">
        <v>3431</v>
      </c>
      <c r="AS3102" s="1">
        <v>1</v>
      </c>
      <c r="AT3102" s="1">
        <v>1</v>
      </c>
      <c r="AU3102" s="1">
        <v>1</v>
      </c>
      <c r="AV3102" s="1">
        <v>1</v>
      </c>
      <c r="AW3102" s="1">
        <v>1</v>
      </c>
      <c r="AX3102" s="1">
        <v>1</v>
      </c>
      <c r="AY3102" s="1">
        <v>1</v>
      </c>
      <c r="AZ3102" s="1">
        <v>1</v>
      </c>
      <c r="BL3102" s="1" t="s">
        <v>3432</v>
      </c>
    </row>
    <row r="3103" spans="1:64" x14ac:dyDescent="0.5">
      <c r="A3103" s="1">
        <v>290</v>
      </c>
      <c r="B3103" s="1" t="s">
        <v>3423</v>
      </c>
      <c r="C3103" s="2">
        <v>43579</v>
      </c>
      <c r="D3103" s="1" t="s">
        <v>3424</v>
      </c>
      <c r="E3103" s="1" t="s">
        <v>3425</v>
      </c>
      <c r="F3103" s="1" t="s">
        <v>129</v>
      </c>
      <c r="G3103" s="1">
        <v>50</v>
      </c>
      <c r="H3103" s="1">
        <v>5</v>
      </c>
      <c r="I3103" s="1" t="s">
        <v>89</v>
      </c>
      <c r="J3103" s="1">
        <v>21.74</v>
      </c>
      <c r="K3103" s="1">
        <v>6.8808540000000002</v>
      </c>
      <c r="L3103" s="1">
        <v>-1.167594</v>
      </c>
      <c r="M3103" s="1" t="s">
        <v>69</v>
      </c>
      <c r="N3103" s="1">
        <v>0</v>
      </c>
      <c r="O3103" s="1">
        <v>2.6272389999999999</v>
      </c>
      <c r="P3103" s="1">
        <v>23.381664000000001</v>
      </c>
      <c r="Q3103" s="1">
        <v>7088630.2699999996</v>
      </c>
      <c r="R3103" s="1" t="s">
        <v>226</v>
      </c>
      <c r="S3103" s="1" t="s">
        <v>71</v>
      </c>
      <c r="T3103" s="1" t="s">
        <v>3426</v>
      </c>
      <c r="U3103" s="1" t="s">
        <v>3427</v>
      </c>
      <c r="W3103" s="1" t="s">
        <v>210</v>
      </c>
      <c r="X3103" s="1" t="s">
        <v>3428</v>
      </c>
      <c r="Y3103" s="1" t="s">
        <v>3429</v>
      </c>
      <c r="Z3103" s="1" t="s">
        <v>89</v>
      </c>
      <c r="AA3103" s="1" t="s">
        <v>3430</v>
      </c>
      <c r="AE3103" s="1" t="s">
        <v>3134</v>
      </c>
      <c r="AI3103" s="1" t="s">
        <v>380</v>
      </c>
      <c r="AJ3103" s="1" t="s">
        <v>76</v>
      </c>
      <c r="AL3103" s="1">
        <v>65212790</v>
      </c>
      <c r="AM3103" s="1" t="s">
        <v>78</v>
      </c>
      <c r="AN3103" s="1" t="s">
        <v>4755</v>
      </c>
      <c r="AO3103" s="1" t="s">
        <v>4648</v>
      </c>
      <c r="AP3103" s="1">
        <v>4731000</v>
      </c>
      <c r="AQ3103" s="1">
        <v>5833000</v>
      </c>
      <c r="AR3103" s="1" t="s">
        <v>3431</v>
      </c>
      <c r="AS3103" s="1">
        <v>1</v>
      </c>
      <c r="AT3103" s="1">
        <v>1</v>
      </c>
      <c r="AU3103" s="1">
        <v>1</v>
      </c>
      <c r="AV3103" s="1">
        <v>1</v>
      </c>
      <c r="AW3103" s="1">
        <v>1</v>
      </c>
      <c r="AX3103" s="1">
        <v>1</v>
      </c>
      <c r="AY3103" s="1">
        <v>1</v>
      </c>
      <c r="AZ3103" s="1">
        <v>1</v>
      </c>
      <c r="BL3103" s="1" t="s">
        <v>3432</v>
      </c>
    </row>
    <row r="3104" spans="1:64" x14ac:dyDescent="0.5">
      <c r="A3104" s="1">
        <v>290</v>
      </c>
      <c r="B3104" s="1" t="s">
        <v>3423</v>
      </c>
      <c r="C3104" s="2">
        <v>43579</v>
      </c>
      <c r="D3104" s="1" t="s">
        <v>3424</v>
      </c>
      <c r="E3104" s="1" t="s">
        <v>3425</v>
      </c>
      <c r="F3104" s="1" t="s">
        <v>128</v>
      </c>
      <c r="G3104" s="1">
        <v>50</v>
      </c>
      <c r="H3104" s="1">
        <v>5</v>
      </c>
      <c r="I3104" s="1" t="s">
        <v>426</v>
      </c>
      <c r="J3104" s="1">
        <v>26.57</v>
      </c>
      <c r="K3104" s="1">
        <v>23.684994</v>
      </c>
      <c r="L3104" s="1">
        <v>90.356330999999997</v>
      </c>
      <c r="M3104" s="1" t="s">
        <v>114</v>
      </c>
      <c r="N3104" s="1">
        <v>0</v>
      </c>
      <c r="O3104" s="1">
        <v>25.384855999999999</v>
      </c>
      <c r="P3104" s="1">
        <v>68.458809000000002</v>
      </c>
      <c r="Q3104" s="1">
        <v>8663519.1500000004</v>
      </c>
      <c r="R3104" s="1" t="s">
        <v>226</v>
      </c>
      <c r="S3104" s="1" t="s">
        <v>71</v>
      </c>
      <c r="T3104" s="1" t="s">
        <v>3426</v>
      </c>
      <c r="U3104" s="1" t="s">
        <v>3427</v>
      </c>
      <c r="W3104" s="1" t="s">
        <v>210</v>
      </c>
      <c r="X3104" s="1" t="s">
        <v>3428</v>
      </c>
      <c r="Y3104" s="1" t="s">
        <v>3429</v>
      </c>
      <c r="Z3104" s="1" t="s">
        <v>426</v>
      </c>
      <c r="AA3104" s="1" t="s">
        <v>3430</v>
      </c>
      <c r="AE3104" s="1" t="s">
        <v>3134</v>
      </c>
      <c r="AI3104" s="1" t="s">
        <v>380</v>
      </c>
      <c r="AJ3104" s="1" t="s">
        <v>76</v>
      </c>
      <c r="AL3104" s="1">
        <v>65212790</v>
      </c>
      <c r="AM3104" s="1" t="s">
        <v>78</v>
      </c>
      <c r="AN3104" s="1" t="s">
        <v>4755</v>
      </c>
      <c r="AO3104" s="1" t="s">
        <v>4648</v>
      </c>
      <c r="AP3104" s="1">
        <v>4731000</v>
      </c>
      <c r="AQ3104" s="1">
        <v>5833000</v>
      </c>
      <c r="AR3104" s="1" t="s">
        <v>3431</v>
      </c>
      <c r="AS3104" s="1">
        <v>1</v>
      </c>
      <c r="AT3104" s="1">
        <v>1</v>
      </c>
      <c r="AU3104" s="1">
        <v>1</v>
      </c>
      <c r="AV3104" s="1">
        <v>1</v>
      </c>
      <c r="AW3104" s="1">
        <v>1</v>
      </c>
      <c r="AX3104" s="1">
        <v>1</v>
      </c>
      <c r="AY3104" s="1">
        <v>1</v>
      </c>
      <c r="AZ3104" s="1">
        <v>1</v>
      </c>
      <c r="BL3104" s="1" t="s">
        <v>3432</v>
      </c>
    </row>
    <row r="3105" spans="1:64" x14ac:dyDescent="0.5">
      <c r="A3105" s="1">
        <v>290</v>
      </c>
      <c r="B3105" s="1" t="s">
        <v>3423</v>
      </c>
      <c r="C3105" s="2">
        <v>43579</v>
      </c>
      <c r="D3105" s="1" t="s">
        <v>3424</v>
      </c>
      <c r="E3105" s="1" t="s">
        <v>3425</v>
      </c>
      <c r="F3105" s="1" t="s">
        <v>129</v>
      </c>
      <c r="G3105" s="1">
        <v>50</v>
      </c>
      <c r="H3105" s="1">
        <v>5</v>
      </c>
      <c r="I3105" s="1" t="s">
        <v>426</v>
      </c>
      <c r="J3105" s="1">
        <v>26.57</v>
      </c>
      <c r="K3105" s="1">
        <v>23.684994</v>
      </c>
      <c r="L3105" s="1">
        <v>90.356330999999997</v>
      </c>
      <c r="M3105" s="1" t="s">
        <v>114</v>
      </c>
      <c r="N3105" s="1">
        <v>0</v>
      </c>
      <c r="O3105" s="1">
        <v>25.384855999999999</v>
      </c>
      <c r="P3105" s="1">
        <v>68.458809000000002</v>
      </c>
      <c r="Q3105" s="1">
        <v>8663519.1500000004</v>
      </c>
      <c r="R3105" s="1" t="s">
        <v>226</v>
      </c>
      <c r="S3105" s="1" t="s">
        <v>71</v>
      </c>
      <c r="T3105" s="1" t="s">
        <v>3426</v>
      </c>
      <c r="U3105" s="1" t="s">
        <v>3427</v>
      </c>
      <c r="W3105" s="1" t="s">
        <v>210</v>
      </c>
      <c r="X3105" s="1" t="s">
        <v>3428</v>
      </c>
      <c r="Y3105" s="1" t="s">
        <v>3429</v>
      </c>
      <c r="Z3105" s="1" t="s">
        <v>426</v>
      </c>
      <c r="AA3105" s="1" t="s">
        <v>3430</v>
      </c>
      <c r="AE3105" s="1" t="s">
        <v>3134</v>
      </c>
      <c r="AI3105" s="1" t="s">
        <v>380</v>
      </c>
      <c r="AJ3105" s="1" t="s">
        <v>76</v>
      </c>
      <c r="AL3105" s="1">
        <v>65212790</v>
      </c>
      <c r="AM3105" s="1" t="s">
        <v>78</v>
      </c>
      <c r="AN3105" s="1" t="s">
        <v>4755</v>
      </c>
      <c r="AO3105" s="1" t="s">
        <v>4648</v>
      </c>
      <c r="AP3105" s="1">
        <v>4731000</v>
      </c>
      <c r="AQ3105" s="1">
        <v>5833000</v>
      </c>
      <c r="AR3105" s="1" t="s">
        <v>3431</v>
      </c>
      <c r="AS3105" s="1">
        <v>1</v>
      </c>
      <c r="AT3105" s="1">
        <v>1</v>
      </c>
      <c r="AU3105" s="1">
        <v>1</v>
      </c>
      <c r="AV3105" s="1">
        <v>1</v>
      </c>
      <c r="AW3105" s="1">
        <v>1</v>
      </c>
      <c r="AX3105" s="1">
        <v>1</v>
      </c>
      <c r="AY3105" s="1">
        <v>1</v>
      </c>
      <c r="AZ3105" s="1">
        <v>1</v>
      </c>
      <c r="BL3105" s="1" t="s">
        <v>3432</v>
      </c>
    </row>
    <row r="3106" spans="1:64" x14ac:dyDescent="0.5">
      <c r="A3106" s="1">
        <v>290</v>
      </c>
      <c r="B3106" s="1" t="s">
        <v>3423</v>
      </c>
      <c r="C3106" s="2">
        <v>43579</v>
      </c>
      <c r="D3106" s="1" t="s">
        <v>3424</v>
      </c>
      <c r="E3106" s="1" t="s">
        <v>3425</v>
      </c>
      <c r="F3106" s="1" t="s">
        <v>128</v>
      </c>
      <c r="G3106" s="1">
        <v>50</v>
      </c>
      <c r="H3106" s="1">
        <v>5</v>
      </c>
      <c r="I3106" s="1" t="s">
        <v>194</v>
      </c>
      <c r="J3106" s="1">
        <v>11.06</v>
      </c>
      <c r="K3106" s="1">
        <v>19.182435999999999</v>
      </c>
      <c r="L3106" s="1">
        <v>-72.434515000000005</v>
      </c>
      <c r="M3106" s="1" t="s">
        <v>195</v>
      </c>
      <c r="N3106" s="1">
        <v>0</v>
      </c>
      <c r="O3106" s="1">
        <v>25.14509</v>
      </c>
      <c r="P3106" s="1">
        <v>-80.396960000000007</v>
      </c>
      <c r="Q3106" s="1">
        <v>3606267.29</v>
      </c>
      <c r="R3106" s="1" t="s">
        <v>226</v>
      </c>
      <c r="S3106" s="1" t="s">
        <v>71</v>
      </c>
      <c r="T3106" s="1" t="s">
        <v>3426</v>
      </c>
      <c r="U3106" s="1" t="s">
        <v>3427</v>
      </c>
      <c r="W3106" s="1" t="s">
        <v>210</v>
      </c>
      <c r="X3106" s="1" t="s">
        <v>3428</v>
      </c>
      <c r="Y3106" s="1" t="s">
        <v>3429</v>
      </c>
      <c r="Z3106" s="1" t="s">
        <v>194</v>
      </c>
      <c r="AA3106" s="1" t="s">
        <v>3430</v>
      </c>
      <c r="AE3106" s="1" t="s">
        <v>3134</v>
      </c>
      <c r="AI3106" s="1" t="s">
        <v>380</v>
      </c>
      <c r="AJ3106" s="1" t="s">
        <v>76</v>
      </c>
      <c r="AL3106" s="1">
        <v>65212790</v>
      </c>
      <c r="AM3106" s="1" t="s">
        <v>78</v>
      </c>
      <c r="AN3106" s="1" t="s">
        <v>4755</v>
      </c>
      <c r="AO3106" s="1" t="s">
        <v>4648</v>
      </c>
      <c r="AP3106" s="1">
        <v>4731000</v>
      </c>
      <c r="AQ3106" s="1">
        <v>5833000</v>
      </c>
      <c r="AR3106" s="1" t="s">
        <v>3431</v>
      </c>
      <c r="AS3106" s="1">
        <v>1</v>
      </c>
      <c r="AT3106" s="1">
        <v>1</v>
      </c>
      <c r="AU3106" s="1">
        <v>1</v>
      </c>
      <c r="AV3106" s="1">
        <v>1</v>
      </c>
      <c r="AW3106" s="1">
        <v>1</v>
      </c>
      <c r="AX3106" s="1">
        <v>1</v>
      </c>
      <c r="AY3106" s="1">
        <v>1</v>
      </c>
      <c r="AZ3106" s="1">
        <v>1</v>
      </c>
      <c r="BL3106" s="1" t="s">
        <v>3432</v>
      </c>
    </row>
    <row r="3107" spans="1:64" x14ac:dyDescent="0.5">
      <c r="A3107" s="1">
        <v>290</v>
      </c>
      <c r="B3107" s="1" t="s">
        <v>3423</v>
      </c>
      <c r="C3107" s="2">
        <v>43579</v>
      </c>
      <c r="D3107" s="1" t="s">
        <v>3424</v>
      </c>
      <c r="E3107" s="1" t="s">
        <v>3425</v>
      </c>
      <c r="F3107" s="1" t="s">
        <v>129</v>
      </c>
      <c r="G3107" s="1">
        <v>50</v>
      </c>
      <c r="H3107" s="1">
        <v>5</v>
      </c>
      <c r="I3107" s="1" t="s">
        <v>194</v>
      </c>
      <c r="J3107" s="1">
        <v>11.06</v>
      </c>
      <c r="K3107" s="1">
        <v>19.182435999999999</v>
      </c>
      <c r="L3107" s="1">
        <v>-72.434515000000005</v>
      </c>
      <c r="M3107" s="1" t="s">
        <v>195</v>
      </c>
      <c r="N3107" s="1">
        <v>0</v>
      </c>
      <c r="O3107" s="1">
        <v>25.14509</v>
      </c>
      <c r="P3107" s="1">
        <v>-80.396960000000007</v>
      </c>
      <c r="Q3107" s="1">
        <v>3606267.29</v>
      </c>
      <c r="R3107" s="1" t="s">
        <v>226</v>
      </c>
      <c r="S3107" s="1" t="s">
        <v>71</v>
      </c>
      <c r="T3107" s="1" t="s">
        <v>3426</v>
      </c>
      <c r="U3107" s="1" t="s">
        <v>3427</v>
      </c>
      <c r="W3107" s="1" t="s">
        <v>210</v>
      </c>
      <c r="X3107" s="1" t="s">
        <v>3428</v>
      </c>
      <c r="Y3107" s="1" t="s">
        <v>3429</v>
      </c>
      <c r="Z3107" s="1" t="s">
        <v>194</v>
      </c>
      <c r="AA3107" s="1" t="s">
        <v>3430</v>
      </c>
      <c r="AE3107" s="1" t="s">
        <v>3134</v>
      </c>
      <c r="AI3107" s="1" t="s">
        <v>380</v>
      </c>
      <c r="AJ3107" s="1" t="s">
        <v>76</v>
      </c>
      <c r="AL3107" s="1">
        <v>65212790</v>
      </c>
      <c r="AM3107" s="1" t="s">
        <v>78</v>
      </c>
      <c r="AN3107" s="1" t="s">
        <v>4755</v>
      </c>
      <c r="AO3107" s="1" t="s">
        <v>4648</v>
      </c>
      <c r="AP3107" s="1">
        <v>4731000</v>
      </c>
      <c r="AQ3107" s="1">
        <v>5833000</v>
      </c>
      <c r="AR3107" s="1" t="s">
        <v>3431</v>
      </c>
      <c r="AS3107" s="1">
        <v>1</v>
      </c>
      <c r="AT3107" s="1">
        <v>1</v>
      </c>
      <c r="AU3107" s="1">
        <v>1</v>
      </c>
      <c r="AV3107" s="1">
        <v>1</v>
      </c>
      <c r="AW3107" s="1">
        <v>1</v>
      </c>
      <c r="AX3107" s="1">
        <v>1</v>
      </c>
      <c r="AY3107" s="1">
        <v>1</v>
      </c>
      <c r="AZ3107" s="1">
        <v>1</v>
      </c>
      <c r="BL3107" s="1" t="s">
        <v>3432</v>
      </c>
    </row>
    <row r="3108" spans="1:64" x14ac:dyDescent="0.5">
      <c r="A3108" s="1">
        <v>290</v>
      </c>
      <c r="B3108" s="1" t="s">
        <v>3423</v>
      </c>
      <c r="C3108" s="2">
        <v>43579</v>
      </c>
      <c r="D3108" s="1" t="s">
        <v>3424</v>
      </c>
      <c r="E3108" s="1" t="s">
        <v>3425</v>
      </c>
      <c r="F3108" s="1" t="s">
        <v>128</v>
      </c>
      <c r="G3108" s="1">
        <v>50</v>
      </c>
      <c r="H3108" s="1">
        <v>5</v>
      </c>
      <c r="I3108" s="1" t="s">
        <v>82</v>
      </c>
      <c r="J3108" s="1">
        <v>17.89</v>
      </c>
      <c r="K3108" s="1">
        <v>15.221447</v>
      </c>
      <c r="L3108" s="1">
        <v>-14.820880000000001</v>
      </c>
      <c r="M3108" s="1" t="s">
        <v>69</v>
      </c>
      <c r="N3108" s="1">
        <v>0</v>
      </c>
      <c r="O3108" s="1">
        <v>2.6272389999999999</v>
      </c>
      <c r="P3108" s="1">
        <v>23.381664000000001</v>
      </c>
      <c r="Q3108" s="1">
        <v>5833284.0700000003</v>
      </c>
      <c r="R3108" s="1" t="s">
        <v>226</v>
      </c>
      <c r="S3108" s="1" t="s">
        <v>71</v>
      </c>
      <c r="T3108" s="1" t="s">
        <v>3426</v>
      </c>
      <c r="U3108" s="1" t="s">
        <v>3427</v>
      </c>
      <c r="W3108" s="1" t="s">
        <v>210</v>
      </c>
      <c r="X3108" s="1" t="s">
        <v>3428</v>
      </c>
      <c r="Y3108" s="1" t="s">
        <v>3429</v>
      </c>
      <c r="Z3108" s="1" t="s">
        <v>82</v>
      </c>
      <c r="AA3108" s="1" t="s">
        <v>3430</v>
      </c>
      <c r="AE3108" s="1" t="s">
        <v>3134</v>
      </c>
      <c r="AI3108" s="1" t="s">
        <v>380</v>
      </c>
      <c r="AJ3108" s="1" t="s">
        <v>76</v>
      </c>
      <c r="AL3108" s="1">
        <v>65212790</v>
      </c>
      <c r="AM3108" s="1" t="s">
        <v>78</v>
      </c>
      <c r="AN3108" s="1" t="s">
        <v>4755</v>
      </c>
      <c r="AO3108" s="1" t="s">
        <v>4648</v>
      </c>
      <c r="AP3108" s="1">
        <v>4731000</v>
      </c>
      <c r="AQ3108" s="1">
        <v>5833000</v>
      </c>
      <c r="AR3108" s="1" t="s">
        <v>3431</v>
      </c>
      <c r="AS3108" s="1">
        <v>1</v>
      </c>
      <c r="AT3108" s="1">
        <v>1</v>
      </c>
      <c r="AU3108" s="1">
        <v>1</v>
      </c>
      <c r="AV3108" s="1">
        <v>1</v>
      </c>
      <c r="AW3108" s="1">
        <v>1</v>
      </c>
      <c r="AX3108" s="1">
        <v>1</v>
      </c>
      <c r="AY3108" s="1">
        <v>1</v>
      </c>
      <c r="AZ3108" s="1">
        <v>1</v>
      </c>
      <c r="BL3108" s="1" t="s">
        <v>3432</v>
      </c>
    </row>
    <row r="3109" spans="1:64" x14ac:dyDescent="0.5">
      <c r="A3109" s="1">
        <v>290</v>
      </c>
      <c r="B3109" s="1" t="s">
        <v>3423</v>
      </c>
      <c r="C3109" s="2">
        <v>43579</v>
      </c>
      <c r="D3109" s="1" t="s">
        <v>3424</v>
      </c>
      <c r="E3109" s="1" t="s">
        <v>3425</v>
      </c>
      <c r="F3109" s="1" t="s">
        <v>129</v>
      </c>
      <c r="G3109" s="1">
        <v>50</v>
      </c>
      <c r="H3109" s="1">
        <v>5</v>
      </c>
      <c r="I3109" s="1" t="s">
        <v>82</v>
      </c>
      <c r="J3109" s="1">
        <v>17.89</v>
      </c>
      <c r="K3109" s="1">
        <v>15.221447</v>
      </c>
      <c r="L3109" s="1">
        <v>-14.820880000000001</v>
      </c>
      <c r="M3109" s="1" t="s">
        <v>69</v>
      </c>
      <c r="N3109" s="1">
        <v>0</v>
      </c>
      <c r="O3109" s="1">
        <v>2.6272389999999999</v>
      </c>
      <c r="P3109" s="1">
        <v>23.381664000000001</v>
      </c>
      <c r="Q3109" s="1">
        <v>5833284.0700000003</v>
      </c>
      <c r="R3109" s="1" t="s">
        <v>226</v>
      </c>
      <c r="S3109" s="1" t="s">
        <v>71</v>
      </c>
      <c r="T3109" s="1" t="s">
        <v>3426</v>
      </c>
      <c r="U3109" s="1" t="s">
        <v>3427</v>
      </c>
      <c r="W3109" s="1" t="s">
        <v>210</v>
      </c>
      <c r="X3109" s="1" t="s">
        <v>3428</v>
      </c>
      <c r="Y3109" s="1" t="s">
        <v>3429</v>
      </c>
      <c r="Z3109" s="1" t="s">
        <v>82</v>
      </c>
      <c r="AA3109" s="1" t="s">
        <v>3430</v>
      </c>
      <c r="AE3109" s="1" t="s">
        <v>3134</v>
      </c>
      <c r="AI3109" s="1" t="s">
        <v>380</v>
      </c>
      <c r="AJ3109" s="1" t="s">
        <v>76</v>
      </c>
      <c r="AL3109" s="1">
        <v>65212790</v>
      </c>
      <c r="AM3109" s="1" t="s">
        <v>78</v>
      </c>
      <c r="AN3109" s="1" t="s">
        <v>4755</v>
      </c>
      <c r="AO3109" s="1" t="s">
        <v>4648</v>
      </c>
      <c r="AP3109" s="1">
        <v>4731000</v>
      </c>
      <c r="AQ3109" s="1">
        <v>5833000</v>
      </c>
      <c r="AR3109" s="1" t="s">
        <v>3431</v>
      </c>
      <c r="AS3109" s="1">
        <v>1</v>
      </c>
      <c r="AT3109" s="1">
        <v>1</v>
      </c>
      <c r="AU3109" s="1">
        <v>1</v>
      </c>
      <c r="AV3109" s="1">
        <v>1</v>
      </c>
      <c r="AW3109" s="1">
        <v>1</v>
      </c>
      <c r="AX3109" s="1">
        <v>1</v>
      </c>
      <c r="AY3109" s="1">
        <v>1</v>
      </c>
      <c r="AZ3109" s="1">
        <v>1</v>
      </c>
      <c r="BL3109" s="1" t="s">
        <v>3432</v>
      </c>
    </row>
    <row r="3110" spans="1:64" x14ac:dyDescent="0.5">
      <c r="A3110" s="1">
        <v>290</v>
      </c>
      <c r="B3110" s="1" t="s">
        <v>3423</v>
      </c>
      <c r="C3110" s="2">
        <v>43579</v>
      </c>
      <c r="D3110" s="1" t="s">
        <v>3424</v>
      </c>
      <c r="E3110" s="1" t="s">
        <v>3425</v>
      </c>
      <c r="F3110" s="1" t="s">
        <v>128</v>
      </c>
      <c r="G3110" s="1">
        <v>50</v>
      </c>
      <c r="H3110" s="1">
        <v>5</v>
      </c>
      <c r="I3110" s="1" t="s">
        <v>169</v>
      </c>
      <c r="J3110" s="1">
        <v>22.74</v>
      </c>
      <c r="K3110" s="1">
        <v>9.0819989999999997</v>
      </c>
      <c r="L3110" s="1">
        <v>8.6752769999999995</v>
      </c>
      <c r="M3110" s="1" t="s">
        <v>69</v>
      </c>
      <c r="N3110" s="1">
        <v>0</v>
      </c>
      <c r="O3110" s="1">
        <v>2.6272389999999999</v>
      </c>
      <c r="P3110" s="1">
        <v>23.381664000000001</v>
      </c>
      <c r="Q3110" s="1">
        <v>7414694.2199999997</v>
      </c>
      <c r="R3110" s="1" t="s">
        <v>226</v>
      </c>
      <c r="S3110" s="1" t="s">
        <v>71</v>
      </c>
      <c r="T3110" s="1" t="s">
        <v>3426</v>
      </c>
      <c r="U3110" s="1" t="s">
        <v>3427</v>
      </c>
      <c r="W3110" s="1" t="s">
        <v>210</v>
      </c>
      <c r="X3110" s="1" t="s">
        <v>3428</v>
      </c>
      <c r="Y3110" s="1" t="s">
        <v>3429</v>
      </c>
      <c r="Z3110" s="1" t="s">
        <v>169</v>
      </c>
      <c r="AA3110" s="1" t="s">
        <v>3430</v>
      </c>
      <c r="AE3110" s="1" t="s">
        <v>3134</v>
      </c>
      <c r="AI3110" s="1" t="s">
        <v>380</v>
      </c>
      <c r="AJ3110" s="1" t="s">
        <v>76</v>
      </c>
      <c r="AL3110" s="1">
        <v>65212790</v>
      </c>
      <c r="AM3110" s="1" t="s">
        <v>78</v>
      </c>
      <c r="AN3110" s="1" t="s">
        <v>4755</v>
      </c>
      <c r="AO3110" s="1" t="s">
        <v>4648</v>
      </c>
      <c r="AP3110" s="1">
        <v>4731000</v>
      </c>
      <c r="AQ3110" s="1">
        <v>5833000</v>
      </c>
      <c r="AR3110" s="1" t="s">
        <v>3431</v>
      </c>
      <c r="AS3110" s="1">
        <v>1</v>
      </c>
      <c r="AT3110" s="1">
        <v>1</v>
      </c>
      <c r="AU3110" s="1">
        <v>1</v>
      </c>
      <c r="AV3110" s="1">
        <v>1</v>
      </c>
      <c r="AW3110" s="1">
        <v>1</v>
      </c>
      <c r="AX3110" s="1">
        <v>1</v>
      </c>
      <c r="AY3110" s="1">
        <v>1</v>
      </c>
      <c r="AZ3110" s="1">
        <v>1</v>
      </c>
      <c r="BL3110" s="1" t="s">
        <v>3432</v>
      </c>
    </row>
    <row r="3111" spans="1:64" x14ac:dyDescent="0.5">
      <c r="A3111" s="1">
        <v>290</v>
      </c>
      <c r="B3111" s="1" t="s">
        <v>3423</v>
      </c>
      <c r="C3111" s="2">
        <v>43579</v>
      </c>
      <c r="D3111" s="1" t="s">
        <v>3424</v>
      </c>
      <c r="E3111" s="1" t="s">
        <v>3425</v>
      </c>
      <c r="F3111" s="1" t="s">
        <v>129</v>
      </c>
      <c r="G3111" s="1">
        <v>50</v>
      </c>
      <c r="H3111" s="1">
        <v>5</v>
      </c>
      <c r="I3111" s="1" t="s">
        <v>169</v>
      </c>
      <c r="J3111" s="1">
        <v>22.74</v>
      </c>
      <c r="K3111" s="1">
        <v>9.0819989999999997</v>
      </c>
      <c r="L3111" s="1">
        <v>8.6752769999999995</v>
      </c>
      <c r="M3111" s="1" t="s">
        <v>69</v>
      </c>
      <c r="N3111" s="1">
        <v>0</v>
      </c>
      <c r="O3111" s="1">
        <v>2.6272389999999999</v>
      </c>
      <c r="P3111" s="1">
        <v>23.381664000000001</v>
      </c>
      <c r="Q3111" s="1">
        <v>7414694.2199999997</v>
      </c>
      <c r="R3111" s="1" t="s">
        <v>226</v>
      </c>
      <c r="S3111" s="1" t="s">
        <v>71</v>
      </c>
      <c r="T3111" s="1" t="s">
        <v>3426</v>
      </c>
      <c r="U3111" s="1" t="s">
        <v>3427</v>
      </c>
      <c r="W3111" s="1" t="s">
        <v>210</v>
      </c>
      <c r="X3111" s="1" t="s">
        <v>3428</v>
      </c>
      <c r="Y3111" s="1" t="s">
        <v>3429</v>
      </c>
      <c r="Z3111" s="1" t="s">
        <v>169</v>
      </c>
      <c r="AA3111" s="1" t="s">
        <v>3430</v>
      </c>
      <c r="AE3111" s="1" t="s">
        <v>3134</v>
      </c>
      <c r="AI3111" s="1" t="s">
        <v>380</v>
      </c>
      <c r="AJ3111" s="1" t="s">
        <v>76</v>
      </c>
      <c r="AL3111" s="1">
        <v>65212790</v>
      </c>
      <c r="AM3111" s="1" t="s">
        <v>78</v>
      </c>
      <c r="AN3111" s="1" t="s">
        <v>4755</v>
      </c>
      <c r="AO3111" s="1" t="s">
        <v>4648</v>
      </c>
      <c r="AP3111" s="1">
        <v>4731000</v>
      </c>
      <c r="AQ3111" s="1">
        <v>5833000</v>
      </c>
      <c r="AR3111" s="1" t="s">
        <v>3431</v>
      </c>
      <c r="AS3111" s="1">
        <v>1</v>
      </c>
      <c r="AT3111" s="1">
        <v>1</v>
      </c>
      <c r="AU3111" s="1">
        <v>1</v>
      </c>
      <c r="AV3111" s="1">
        <v>1</v>
      </c>
      <c r="AW3111" s="1">
        <v>1</v>
      </c>
      <c r="AX3111" s="1">
        <v>1</v>
      </c>
      <c r="AY3111" s="1">
        <v>1</v>
      </c>
      <c r="AZ3111" s="1">
        <v>1</v>
      </c>
      <c r="BL3111" s="1" t="s">
        <v>3432</v>
      </c>
    </row>
    <row r="3112" spans="1:64" x14ac:dyDescent="0.5">
      <c r="A3112" s="1">
        <v>581</v>
      </c>
      <c r="B3112" s="1" t="s">
        <v>3433</v>
      </c>
      <c r="C3112" s="2">
        <v>43579</v>
      </c>
      <c r="D3112" s="1" t="s">
        <v>3434</v>
      </c>
      <c r="E3112" s="1" t="s">
        <v>3435</v>
      </c>
      <c r="F3112" s="1" t="s">
        <v>129</v>
      </c>
      <c r="G3112" s="1">
        <v>28</v>
      </c>
      <c r="H3112" s="1">
        <v>1</v>
      </c>
      <c r="I3112" s="1" t="s">
        <v>426</v>
      </c>
      <c r="J3112" s="1">
        <v>100</v>
      </c>
      <c r="K3112" s="1">
        <v>23.684994</v>
      </c>
      <c r="L3112" s="1">
        <v>90.356330999999997</v>
      </c>
      <c r="M3112" s="1" t="s">
        <v>114</v>
      </c>
      <c r="N3112" s="1">
        <v>0</v>
      </c>
      <c r="O3112" s="1">
        <v>25.384855999999999</v>
      </c>
      <c r="P3112" s="1">
        <v>68.458809000000002</v>
      </c>
      <c r="Q3112" s="1">
        <v>8400000</v>
      </c>
      <c r="R3112" s="1" t="s">
        <v>1029</v>
      </c>
      <c r="S3112" s="1" t="s">
        <v>91</v>
      </c>
      <c r="T3112" s="1" t="s">
        <v>3436</v>
      </c>
      <c r="U3112" s="1" t="s">
        <v>182</v>
      </c>
      <c r="W3112" s="1" t="s">
        <v>183</v>
      </c>
      <c r="X3112" s="1" t="s">
        <v>3437</v>
      </c>
      <c r="Y3112" s="1" t="s">
        <v>3438</v>
      </c>
      <c r="Z3112" s="1" t="s">
        <v>426</v>
      </c>
      <c r="AA3112" s="1" t="s">
        <v>3439</v>
      </c>
      <c r="AE3112" s="1" t="s">
        <v>3440</v>
      </c>
      <c r="AJ3112" s="1" t="s">
        <v>3441</v>
      </c>
      <c r="AK3112" s="1" t="s">
        <v>3442</v>
      </c>
      <c r="AL3112" s="1">
        <v>30000000</v>
      </c>
      <c r="AM3112" s="1" t="s">
        <v>78</v>
      </c>
      <c r="AN3112" s="1" t="s">
        <v>4756</v>
      </c>
      <c r="AO3112" s="1" t="s">
        <v>4757</v>
      </c>
      <c r="AP3112" s="1">
        <v>14000000</v>
      </c>
      <c r="AR3112" s="1" t="s">
        <v>3443</v>
      </c>
      <c r="AS3112" s="1">
        <v>1</v>
      </c>
      <c r="AT3112" s="1">
        <v>1</v>
      </c>
      <c r="AU3112" s="1">
        <v>1</v>
      </c>
      <c r="AV3112" s="1">
        <v>1</v>
      </c>
      <c r="AW3112" s="1">
        <v>1</v>
      </c>
      <c r="AX3112" s="1">
        <v>1</v>
      </c>
      <c r="AY3112" s="1">
        <v>1</v>
      </c>
      <c r="AZ3112" s="1">
        <v>1</v>
      </c>
      <c r="BD3112" s="1">
        <v>1</v>
      </c>
      <c r="BE3112" s="1">
        <v>1</v>
      </c>
      <c r="BL3112" s="1" t="s">
        <v>3444</v>
      </c>
    </row>
    <row r="3113" spans="1:64" x14ac:dyDescent="0.5">
      <c r="A3113" s="1">
        <v>581</v>
      </c>
      <c r="B3113" s="1" t="s">
        <v>3433</v>
      </c>
      <c r="C3113" s="2">
        <v>43579</v>
      </c>
      <c r="D3113" s="1" t="s">
        <v>3434</v>
      </c>
      <c r="E3113" s="1" t="s">
        <v>3435</v>
      </c>
      <c r="F3113" s="1" t="s">
        <v>128</v>
      </c>
      <c r="G3113" s="1">
        <v>15</v>
      </c>
      <c r="H3113" s="1">
        <v>1</v>
      </c>
      <c r="I3113" s="1" t="s">
        <v>426</v>
      </c>
      <c r="J3113" s="1">
        <v>100</v>
      </c>
      <c r="K3113" s="1">
        <v>23.684994</v>
      </c>
      <c r="L3113" s="1">
        <v>90.356330999999997</v>
      </c>
      <c r="M3113" s="1" t="s">
        <v>114</v>
      </c>
      <c r="N3113" s="1">
        <v>0</v>
      </c>
      <c r="O3113" s="1">
        <v>25.384855999999999</v>
      </c>
      <c r="P3113" s="1">
        <v>68.458809000000002</v>
      </c>
      <c r="Q3113" s="1">
        <v>4500000</v>
      </c>
      <c r="R3113" s="1" t="s">
        <v>1029</v>
      </c>
      <c r="S3113" s="1" t="s">
        <v>91</v>
      </c>
      <c r="T3113" s="1" t="s">
        <v>3436</v>
      </c>
      <c r="U3113" s="1" t="s">
        <v>182</v>
      </c>
      <c r="W3113" s="1" t="s">
        <v>183</v>
      </c>
      <c r="X3113" s="1" t="s">
        <v>3437</v>
      </c>
      <c r="Y3113" s="1" t="s">
        <v>3438</v>
      </c>
      <c r="Z3113" s="1" t="s">
        <v>426</v>
      </c>
      <c r="AA3113" s="1" t="s">
        <v>3439</v>
      </c>
      <c r="AE3113" s="1" t="s">
        <v>3440</v>
      </c>
      <c r="AJ3113" s="1" t="s">
        <v>3441</v>
      </c>
      <c r="AK3113" s="1" t="s">
        <v>3442</v>
      </c>
      <c r="AL3113" s="1">
        <v>30000000</v>
      </c>
      <c r="AM3113" s="1" t="s">
        <v>78</v>
      </c>
      <c r="AN3113" s="1" t="s">
        <v>4756</v>
      </c>
      <c r="AO3113" s="1" t="s">
        <v>4757</v>
      </c>
      <c r="AP3113" s="1">
        <v>14000000</v>
      </c>
      <c r="AR3113" s="1" t="s">
        <v>3443</v>
      </c>
      <c r="AS3113" s="1">
        <v>1</v>
      </c>
      <c r="AT3113" s="1">
        <v>1</v>
      </c>
      <c r="AU3113" s="1">
        <v>1</v>
      </c>
      <c r="AV3113" s="1">
        <v>1</v>
      </c>
      <c r="AW3113" s="1">
        <v>1</v>
      </c>
      <c r="AX3113" s="1">
        <v>1</v>
      </c>
      <c r="AY3113" s="1">
        <v>1</v>
      </c>
      <c r="AZ3113" s="1">
        <v>1</v>
      </c>
      <c r="BD3113" s="1">
        <v>1</v>
      </c>
      <c r="BE3113" s="1">
        <v>1</v>
      </c>
      <c r="BL3113" s="1" t="s">
        <v>3444</v>
      </c>
    </row>
    <row r="3114" spans="1:64" x14ac:dyDescent="0.5">
      <c r="A3114" s="1">
        <v>581</v>
      </c>
      <c r="B3114" s="1" t="s">
        <v>3433</v>
      </c>
      <c r="C3114" s="2">
        <v>43579</v>
      </c>
      <c r="D3114" s="1" t="s">
        <v>3434</v>
      </c>
      <c r="E3114" s="1" t="s">
        <v>3435</v>
      </c>
      <c r="F3114" s="1" t="s">
        <v>127</v>
      </c>
      <c r="G3114" s="1">
        <v>25</v>
      </c>
      <c r="H3114" s="1">
        <v>1</v>
      </c>
      <c r="I3114" s="1" t="s">
        <v>426</v>
      </c>
      <c r="J3114" s="1">
        <v>100</v>
      </c>
      <c r="K3114" s="1">
        <v>23.684994</v>
      </c>
      <c r="L3114" s="1">
        <v>90.356330999999997</v>
      </c>
      <c r="M3114" s="1" t="s">
        <v>114</v>
      </c>
      <c r="N3114" s="1">
        <v>0</v>
      </c>
      <c r="O3114" s="1">
        <v>25.384855999999999</v>
      </c>
      <c r="P3114" s="1">
        <v>68.458809000000002</v>
      </c>
      <c r="Q3114" s="1">
        <v>7500000</v>
      </c>
      <c r="R3114" s="1" t="s">
        <v>1029</v>
      </c>
      <c r="S3114" s="1" t="s">
        <v>91</v>
      </c>
      <c r="T3114" s="1" t="s">
        <v>3436</v>
      </c>
      <c r="U3114" s="1" t="s">
        <v>182</v>
      </c>
      <c r="W3114" s="1" t="s">
        <v>183</v>
      </c>
      <c r="X3114" s="1" t="s">
        <v>3437</v>
      </c>
      <c r="Y3114" s="1" t="s">
        <v>3438</v>
      </c>
      <c r="Z3114" s="1" t="s">
        <v>426</v>
      </c>
      <c r="AA3114" s="1" t="s">
        <v>3439</v>
      </c>
      <c r="AE3114" s="1" t="s">
        <v>3440</v>
      </c>
      <c r="AJ3114" s="1" t="s">
        <v>3441</v>
      </c>
      <c r="AK3114" s="1" t="s">
        <v>3442</v>
      </c>
      <c r="AL3114" s="1">
        <v>30000000</v>
      </c>
      <c r="AM3114" s="1" t="s">
        <v>78</v>
      </c>
      <c r="AN3114" s="1" t="s">
        <v>4756</v>
      </c>
      <c r="AO3114" s="1" t="s">
        <v>4757</v>
      </c>
      <c r="AP3114" s="1">
        <v>14000000</v>
      </c>
      <c r="AR3114" s="1" t="s">
        <v>3443</v>
      </c>
      <c r="AS3114" s="1">
        <v>1</v>
      </c>
      <c r="AT3114" s="1">
        <v>1</v>
      </c>
      <c r="AU3114" s="1">
        <v>1</v>
      </c>
      <c r="AV3114" s="1">
        <v>1</v>
      </c>
      <c r="AW3114" s="1">
        <v>1</v>
      </c>
      <c r="AX3114" s="1">
        <v>1</v>
      </c>
      <c r="AY3114" s="1">
        <v>1</v>
      </c>
      <c r="AZ3114" s="1">
        <v>1</v>
      </c>
      <c r="BD3114" s="1">
        <v>1</v>
      </c>
      <c r="BE3114" s="1">
        <v>1</v>
      </c>
      <c r="BL3114" s="1" t="s">
        <v>3444</v>
      </c>
    </row>
    <row r="3115" spans="1:64" x14ac:dyDescent="0.5">
      <c r="A3115" s="1">
        <v>581</v>
      </c>
      <c r="B3115" s="1" t="s">
        <v>3433</v>
      </c>
      <c r="C3115" s="2">
        <v>43579</v>
      </c>
      <c r="D3115" s="1" t="s">
        <v>3434</v>
      </c>
      <c r="E3115" s="1" t="s">
        <v>3435</v>
      </c>
      <c r="F3115" s="1" t="s">
        <v>67</v>
      </c>
      <c r="G3115" s="1">
        <v>10</v>
      </c>
      <c r="H3115" s="1">
        <v>1</v>
      </c>
      <c r="I3115" s="1" t="s">
        <v>426</v>
      </c>
      <c r="J3115" s="1">
        <v>100</v>
      </c>
      <c r="K3115" s="1">
        <v>23.684994</v>
      </c>
      <c r="L3115" s="1">
        <v>90.356330999999997</v>
      </c>
      <c r="M3115" s="1" t="s">
        <v>114</v>
      </c>
      <c r="N3115" s="1">
        <v>0</v>
      </c>
      <c r="O3115" s="1">
        <v>25.384855999999999</v>
      </c>
      <c r="P3115" s="1">
        <v>68.458809000000002</v>
      </c>
      <c r="Q3115" s="1">
        <v>3000000</v>
      </c>
      <c r="R3115" s="1" t="s">
        <v>1029</v>
      </c>
      <c r="S3115" s="1" t="s">
        <v>91</v>
      </c>
      <c r="T3115" s="1" t="s">
        <v>3436</v>
      </c>
      <c r="U3115" s="1" t="s">
        <v>182</v>
      </c>
      <c r="W3115" s="1" t="s">
        <v>183</v>
      </c>
      <c r="X3115" s="1" t="s">
        <v>3437</v>
      </c>
      <c r="Y3115" s="1" t="s">
        <v>3438</v>
      </c>
      <c r="Z3115" s="1" t="s">
        <v>426</v>
      </c>
      <c r="AA3115" s="1" t="s">
        <v>3439</v>
      </c>
      <c r="AE3115" s="1" t="s">
        <v>3440</v>
      </c>
      <c r="AJ3115" s="1" t="s">
        <v>3441</v>
      </c>
      <c r="AK3115" s="1" t="s">
        <v>3442</v>
      </c>
      <c r="AL3115" s="1">
        <v>30000000</v>
      </c>
      <c r="AM3115" s="1" t="s">
        <v>78</v>
      </c>
      <c r="AN3115" s="1" t="s">
        <v>4756</v>
      </c>
      <c r="AO3115" s="1" t="s">
        <v>4757</v>
      </c>
      <c r="AP3115" s="1">
        <v>14000000</v>
      </c>
      <c r="AR3115" s="1" t="s">
        <v>3443</v>
      </c>
      <c r="AS3115" s="1">
        <v>1</v>
      </c>
      <c r="AT3115" s="1">
        <v>1</v>
      </c>
      <c r="AU3115" s="1">
        <v>1</v>
      </c>
      <c r="AV3115" s="1">
        <v>1</v>
      </c>
      <c r="AW3115" s="1">
        <v>1</v>
      </c>
      <c r="AX3115" s="1">
        <v>1</v>
      </c>
      <c r="AY3115" s="1">
        <v>1</v>
      </c>
      <c r="AZ3115" s="1">
        <v>1</v>
      </c>
      <c r="BD3115" s="1">
        <v>1</v>
      </c>
      <c r="BE3115" s="1">
        <v>1</v>
      </c>
      <c r="BL3115" s="1" t="s">
        <v>3444</v>
      </c>
    </row>
    <row r="3116" spans="1:64" x14ac:dyDescent="0.5">
      <c r="A3116" s="1">
        <v>581</v>
      </c>
      <c r="B3116" s="1" t="s">
        <v>3433</v>
      </c>
      <c r="C3116" s="2">
        <v>43579</v>
      </c>
      <c r="D3116" s="1" t="s">
        <v>3434</v>
      </c>
      <c r="E3116" s="1" t="s">
        <v>3435</v>
      </c>
      <c r="F3116" s="1" t="s">
        <v>97</v>
      </c>
      <c r="G3116" s="1">
        <v>12</v>
      </c>
      <c r="H3116" s="1">
        <v>1</v>
      </c>
      <c r="I3116" s="1" t="s">
        <v>426</v>
      </c>
      <c r="J3116" s="1">
        <v>100</v>
      </c>
      <c r="K3116" s="1">
        <v>23.684994</v>
      </c>
      <c r="L3116" s="1">
        <v>90.356330999999997</v>
      </c>
      <c r="M3116" s="1" t="s">
        <v>114</v>
      </c>
      <c r="N3116" s="1">
        <v>0</v>
      </c>
      <c r="O3116" s="1">
        <v>25.384855999999999</v>
      </c>
      <c r="P3116" s="1">
        <v>68.458809000000002</v>
      </c>
      <c r="Q3116" s="1">
        <v>3600000</v>
      </c>
      <c r="R3116" s="1" t="s">
        <v>1029</v>
      </c>
      <c r="S3116" s="1" t="s">
        <v>91</v>
      </c>
      <c r="T3116" s="1" t="s">
        <v>3436</v>
      </c>
      <c r="U3116" s="1" t="s">
        <v>182</v>
      </c>
      <c r="W3116" s="1" t="s">
        <v>183</v>
      </c>
      <c r="X3116" s="1" t="s">
        <v>3437</v>
      </c>
      <c r="Y3116" s="1" t="s">
        <v>3438</v>
      </c>
      <c r="Z3116" s="1" t="s">
        <v>426</v>
      </c>
      <c r="AA3116" s="1" t="s">
        <v>3439</v>
      </c>
      <c r="AE3116" s="1" t="s">
        <v>3440</v>
      </c>
      <c r="AJ3116" s="1" t="s">
        <v>3441</v>
      </c>
      <c r="AK3116" s="1" t="s">
        <v>3442</v>
      </c>
      <c r="AL3116" s="1">
        <v>30000000</v>
      </c>
      <c r="AM3116" s="1" t="s">
        <v>78</v>
      </c>
      <c r="AN3116" s="1" t="s">
        <v>4756</v>
      </c>
      <c r="AO3116" s="1" t="s">
        <v>4757</v>
      </c>
      <c r="AP3116" s="1">
        <v>14000000</v>
      </c>
      <c r="AR3116" s="1" t="s">
        <v>3443</v>
      </c>
      <c r="AS3116" s="1">
        <v>1</v>
      </c>
      <c r="AT3116" s="1">
        <v>1</v>
      </c>
      <c r="AU3116" s="1">
        <v>1</v>
      </c>
      <c r="AV3116" s="1">
        <v>1</v>
      </c>
      <c r="AW3116" s="1">
        <v>1</v>
      </c>
      <c r="AX3116" s="1">
        <v>1</v>
      </c>
      <c r="AY3116" s="1">
        <v>1</v>
      </c>
      <c r="AZ3116" s="1">
        <v>1</v>
      </c>
      <c r="BD3116" s="1">
        <v>1</v>
      </c>
      <c r="BE3116" s="1">
        <v>1</v>
      </c>
      <c r="BL3116" s="1" t="s">
        <v>3444</v>
      </c>
    </row>
    <row r="3117" spans="1:64" x14ac:dyDescent="0.5">
      <c r="A3117" s="1">
        <v>581</v>
      </c>
      <c r="B3117" s="1" t="s">
        <v>3433</v>
      </c>
      <c r="C3117" s="2">
        <v>43579</v>
      </c>
      <c r="D3117" s="1" t="s">
        <v>3434</v>
      </c>
      <c r="E3117" s="1" t="s">
        <v>3435</v>
      </c>
      <c r="F3117" s="1" t="s">
        <v>291</v>
      </c>
      <c r="G3117" s="1">
        <v>5</v>
      </c>
      <c r="H3117" s="1">
        <v>1</v>
      </c>
      <c r="I3117" s="1" t="s">
        <v>426</v>
      </c>
      <c r="J3117" s="1">
        <v>100</v>
      </c>
      <c r="K3117" s="1">
        <v>23.684994</v>
      </c>
      <c r="L3117" s="1">
        <v>90.356330999999997</v>
      </c>
      <c r="M3117" s="1" t="s">
        <v>114</v>
      </c>
      <c r="N3117" s="1">
        <v>0</v>
      </c>
      <c r="O3117" s="1">
        <v>25.384855999999999</v>
      </c>
      <c r="P3117" s="1">
        <v>68.458809000000002</v>
      </c>
      <c r="Q3117" s="1">
        <v>1500000</v>
      </c>
      <c r="R3117" s="1" t="s">
        <v>1029</v>
      </c>
      <c r="S3117" s="1" t="s">
        <v>91</v>
      </c>
      <c r="T3117" s="1" t="s">
        <v>3436</v>
      </c>
      <c r="U3117" s="1" t="s">
        <v>182</v>
      </c>
      <c r="W3117" s="1" t="s">
        <v>183</v>
      </c>
      <c r="X3117" s="1" t="s">
        <v>3437</v>
      </c>
      <c r="Y3117" s="1" t="s">
        <v>3438</v>
      </c>
      <c r="Z3117" s="1" t="s">
        <v>426</v>
      </c>
      <c r="AA3117" s="1" t="s">
        <v>3439</v>
      </c>
      <c r="AE3117" s="1" t="s">
        <v>3440</v>
      </c>
      <c r="AJ3117" s="1" t="s">
        <v>3441</v>
      </c>
      <c r="AK3117" s="1" t="s">
        <v>3442</v>
      </c>
      <c r="AL3117" s="1">
        <v>30000000</v>
      </c>
      <c r="AM3117" s="1" t="s">
        <v>78</v>
      </c>
      <c r="AN3117" s="1" t="s">
        <v>4756</v>
      </c>
      <c r="AO3117" s="1" t="s">
        <v>4757</v>
      </c>
      <c r="AP3117" s="1">
        <v>14000000</v>
      </c>
      <c r="AR3117" s="1" t="s">
        <v>3443</v>
      </c>
      <c r="AS3117" s="1">
        <v>1</v>
      </c>
      <c r="AT3117" s="1">
        <v>1</v>
      </c>
      <c r="AU3117" s="1">
        <v>1</v>
      </c>
      <c r="AV3117" s="1">
        <v>1</v>
      </c>
      <c r="AW3117" s="1">
        <v>1</v>
      </c>
      <c r="AX3117" s="1">
        <v>1</v>
      </c>
      <c r="AY3117" s="1">
        <v>1</v>
      </c>
      <c r="AZ3117" s="1">
        <v>1</v>
      </c>
      <c r="BD3117" s="1">
        <v>1</v>
      </c>
      <c r="BE3117" s="1">
        <v>1</v>
      </c>
      <c r="BL3117" s="1" t="s">
        <v>3444</v>
      </c>
    </row>
    <row r="3118" spans="1:64" x14ac:dyDescent="0.5">
      <c r="A3118" s="1">
        <v>581</v>
      </c>
      <c r="B3118" s="1" t="s">
        <v>3433</v>
      </c>
      <c r="C3118" s="2">
        <v>43579</v>
      </c>
      <c r="D3118" s="1" t="s">
        <v>3434</v>
      </c>
      <c r="E3118" s="1" t="s">
        <v>3435</v>
      </c>
      <c r="F3118" s="1" t="s">
        <v>98</v>
      </c>
      <c r="G3118" s="1">
        <v>5</v>
      </c>
      <c r="H3118" s="1">
        <v>1</v>
      </c>
      <c r="I3118" s="1" t="s">
        <v>426</v>
      </c>
      <c r="J3118" s="1">
        <v>100</v>
      </c>
      <c r="K3118" s="1">
        <v>23.684994</v>
      </c>
      <c r="L3118" s="1">
        <v>90.356330999999997</v>
      </c>
      <c r="M3118" s="1" t="s">
        <v>114</v>
      </c>
      <c r="N3118" s="1">
        <v>0</v>
      </c>
      <c r="O3118" s="1">
        <v>25.384855999999999</v>
      </c>
      <c r="P3118" s="1">
        <v>68.458809000000002</v>
      </c>
      <c r="Q3118" s="1">
        <v>1500000</v>
      </c>
      <c r="R3118" s="1" t="s">
        <v>1029</v>
      </c>
      <c r="S3118" s="1" t="s">
        <v>91</v>
      </c>
      <c r="T3118" s="1" t="s">
        <v>3436</v>
      </c>
      <c r="U3118" s="1" t="s">
        <v>182</v>
      </c>
      <c r="W3118" s="1" t="s">
        <v>183</v>
      </c>
      <c r="X3118" s="1" t="s">
        <v>3437</v>
      </c>
      <c r="Y3118" s="1" t="s">
        <v>3438</v>
      </c>
      <c r="Z3118" s="1" t="s">
        <v>426</v>
      </c>
      <c r="AA3118" s="1" t="s">
        <v>3439</v>
      </c>
      <c r="AE3118" s="1" t="s">
        <v>3440</v>
      </c>
      <c r="AJ3118" s="1" t="s">
        <v>3441</v>
      </c>
      <c r="AK3118" s="1" t="s">
        <v>3442</v>
      </c>
      <c r="AL3118" s="1">
        <v>30000000</v>
      </c>
      <c r="AM3118" s="1" t="s">
        <v>78</v>
      </c>
      <c r="AN3118" s="1" t="s">
        <v>4756</v>
      </c>
      <c r="AO3118" s="1" t="s">
        <v>4757</v>
      </c>
      <c r="AP3118" s="1">
        <v>14000000</v>
      </c>
      <c r="AR3118" s="1" t="s">
        <v>3443</v>
      </c>
      <c r="AS3118" s="1">
        <v>1</v>
      </c>
      <c r="AT3118" s="1">
        <v>1</v>
      </c>
      <c r="AU3118" s="1">
        <v>1</v>
      </c>
      <c r="AV3118" s="1">
        <v>1</v>
      </c>
      <c r="AW3118" s="1">
        <v>1</v>
      </c>
      <c r="AX3118" s="1">
        <v>1</v>
      </c>
      <c r="AY3118" s="1">
        <v>1</v>
      </c>
      <c r="AZ3118" s="1">
        <v>1</v>
      </c>
      <c r="BD3118" s="1">
        <v>1</v>
      </c>
      <c r="BE3118" s="1">
        <v>1</v>
      </c>
      <c r="BL3118" s="1" t="s">
        <v>3444</v>
      </c>
    </row>
    <row r="3119" spans="1:64" x14ac:dyDescent="0.5">
      <c r="A3119" s="1">
        <v>106</v>
      </c>
      <c r="B3119" s="1" t="s">
        <v>3445</v>
      </c>
      <c r="C3119" s="2">
        <v>43579</v>
      </c>
      <c r="D3119" s="1" t="s">
        <v>3446</v>
      </c>
      <c r="E3119" s="1" t="s">
        <v>3447</v>
      </c>
      <c r="F3119" s="1" t="s">
        <v>97</v>
      </c>
      <c r="G3119" s="1">
        <v>19</v>
      </c>
      <c r="H3119" s="1">
        <v>3</v>
      </c>
      <c r="I3119" s="1" t="s">
        <v>645</v>
      </c>
      <c r="J3119" s="1">
        <v>6</v>
      </c>
      <c r="K3119" s="1">
        <v>56.130367</v>
      </c>
      <c r="L3119" s="1">
        <v>-106.346771</v>
      </c>
      <c r="M3119" s="1" t="s">
        <v>646</v>
      </c>
      <c r="N3119" s="1">
        <v>0</v>
      </c>
      <c r="O3119" s="1">
        <v>56.130367</v>
      </c>
      <c r="P3119" s="1">
        <v>-106.346771</v>
      </c>
      <c r="Q3119" s="1">
        <v>47952.08</v>
      </c>
      <c r="R3119" s="1" t="s">
        <v>2744</v>
      </c>
      <c r="S3119" s="1" t="s">
        <v>71</v>
      </c>
      <c r="T3119" s="1" t="s">
        <v>3448</v>
      </c>
      <c r="U3119" s="1" t="s">
        <v>73</v>
      </c>
      <c r="W3119" s="1" t="s">
        <v>210</v>
      </c>
      <c r="X3119" s="1" t="s">
        <v>3449</v>
      </c>
      <c r="Y3119" s="1" t="s">
        <v>3450</v>
      </c>
      <c r="Z3119" s="1" t="s">
        <v>645</v>
      </c>
      <c r="AA3119" s="1" t="s">
        <v>3451</v>
      </c>
      <c r="AE3119" s="1" t="s">
        <v>2326</v>
      </c>
      <c r="AH3119" s="1" t="s">
        <v>215</v>
      </c>
      <c r="AI3119" s="1" t="s">
        <v>3452</v>
      </c>
      <c r="AJ3119" s="1" t="s">
        <v>76</v>
      </c>
      <c r="AK3119" s="1" t="s">
        <v>3453</v>
      </c>
      <c r="AL3119" s="1">
        <v>4206323</v>
      </c>
      <c r="AM3119" s="1" t="s">
        <v>78</v>
      </c>
      <c r="AN3119" s="1" t="s">
        <v>4758</v>
      </c>
      <c r="AO3119" s="1" t="s">
        <v>4334</v>
      </c>
      <c r="AP3119" s="1">
        <v>68029</v>
      </c>
      <c r="AR3119" s="1" t="s">
        <v>3454</v>
      </c>
      <c r="AS3119" s="1">
        <v>1</v>
      </c>
      <c r="AT3119" s="1">
        <v>1</v>
      </c>
      <c r="AU3119" s="1">
        <v>1</v>
      </c>
      <c r="AW3119" s="1">
        <v>1</v>
      </c>
      <c r="AX3119" s="1">
        <v>1</v>
      </c>
      <c r="AY3119" s="1">
        <v>1</v>
      </c>
      <c r="AZ3119" s="1">
        <v>1</v>
      </c>
      <c r="BJ3119" s="1">
        <v>1</v>
      </c>
    </row>
    <row r="3120" spans="1:64" x14ac:dyDescent="0.5">
      <c r="A3120" s="1">
        <v>106</v>
      </c>
      <c r="B3120" s="1" t="s">
        <v>3445</v>
      </c>
      <c r="C3120" s="2">
        <v>43579</v>
      </c>
      <c r="D3120" s="1" t="s">
        <v>3446</v>
      </c>
      <c r="E3120" s="1" t="s">
        <v>3447</v>
      </c>
      <c r="F3120" s="1" t="s">
        <v>80</v>
      </c>
      <c r="G3120" s="1">
        <v>6</v>
      </c>
      <c r="H3120" s="1">
        <v>3</v>
      </c>
      <c r="I3120" s="1" t="s">
        <v>645</v>
      </c>
      <c r="J3120" s="1">
        <v>6</v>
      </c>
      <c r="K3120" s="1">
        <v>56.130367</v>
      </c>
      <c r="L3120" s="1">
        <v>-106.346771</v>
      </c>
      <c r="M3120" s="1" t="s">
        <v>646</v>
      </c>
      <c r="N3120" s="1">
        <v>0</v>
      </c>
      <c r="O3120" s="1">
        <v>56.130367</v>
      </c>
      <c r="P3120" s="1">
        <v>-106.346771</v>
      </c>
      <c r="Q3120" s="1">
        <v>15142.76</v>
      </c>
      <c r="R3120" s="1" t="s">
        <v>2744</v>
      </c>
      <c r="S3120" s="1" t="s">
        <v>71</v>
      </c>
      <c r="T3120" s="1" t="s">
        <v>3448</v>
      </c>
      <c r="U3120" s="1" t="s">
        <v>73</v>
      </c>
      <c r="W3120" s="1" t="s">
        <v>210</v>
      </c>
      <c r="X3120" s="1" t="s">
        <v>3449</v>
      </c>
      <c r="Y3120" s="1" t="s">
        <v>3450</v>
      </c>
      <c r="Z3120" s="1" t="s">
        <v>645</v>
      </c>
      <c r="AA3120" s="1" t="s">
        <v>3451</v>
      </c>
      <c r="AE3120" s="1" t="s">
        <v>2326</v>
      </c>
      <c r="AH3120" s="1" t="s">
        <v>215</v>
      </c>
      <c r="AI3120" s="1" t="s">
        <v>3452</v>
      </c>
      <c r="AJ3120" s="1" t="s">
        <v>76</v>
      </c>
      <c r="AK3120" s="1" t="s">
        <v>3453</v>
      </c>
      <c r="AL3120" s="1">
        <v>4206323</v>
      </c>
      <c r="AM3120" s="1" t="s">
        <v>78</v>
      </c>
      <c r="AN3120" s="1" t="s">
        <v>4758</v>
      </c>
      <c r="AO3120" s="1" t="s">
        <v>4334</v>
      </c>
      <c r="AP3120" s="1">
        <v>68029</v>
      </c>
      <c r="AR3120" s="1" t="s">
        <v>3454</v>
      </c>
      <c r="AS3120" s="1">
        <v>1</v>
      </c>
      <c r="AT3120" s="1">
        <v>1</v>
      </c>
      <c r="AU3120" s="1">
        <v>1</v>
      </c>
      <c r="AW3120" s="1">
        <v>1</v>
      </c>
      <c r="AX3120" s="1">
        <v>1</v>
      </c>
      <c r="AY3120" s="1">
        <v>1</v>
      </c>
      <c r="AZ3120" s="1">
        <v>1</v>
      </c>
      <c r="BJ3120" s="1">
        <v>1</v>
      </c>
    </row>
    <row r="3121" spans="1:62" x14ac:dyDescent="0.5">
      <c r="A3121" s="1">
        <v>106</v>
      </c>
      <c r="B3121" s="1" t="s">
        <v>3445</v>
      </c>
      <c r="C3121" s="2">
        <v>43579</v>
      </c>
      <c r="D3121" s="1" t="s">
        <v>3446</v>
      </c>
      <c r="E3121" s="1" t="s">
        <v>3447</v>
      </c>
      <c r="F3121" s="1" t="s">
        <v>67</v>
      </c>
      <c r="G3121" s="1">
        <v>44</v>
      </c>
      <c r="H3121" s="1">
        <v>3</v>
      </c>
      <c r="I3121" s="1" t="s">
        <v>645</v>
      </c>
      <c r="J3121" s="1">
        <v>6</v>
      </c>
      <c r="K3121" s="1">
        <v>56.130367</v>
      </c>
      <c r="L3121" s="1">
        <v>-106.346771</v>
      </c>
      <c r="M3121" s="1" t="s">
        <v>646</v>
      </c>
      <c r="N3121" s="1">
        <v>0</v>
      </c>
      <c r="O3121" s="1">
        <v>56.130367</v>
      </c>
      <c r="P3121" s="1">
        <v>-106.346771</v>
      </c>
      <c r="Q3121" s="1">
        <v>111046.93</v>
      </c>
      <c r="R3121" s="1" t="s">
        <v>2744</v>
      </c>
      <c r="S3121" s="1" t="s">
        <v>71</v>
      </c>
      <c r="T3121" s="1" t="s">
        <v>3448</v>
      </c>
      <c r="U3121" s="1" t="s">
        <v>73</v>
      </c>
      <c r="W3121" s="1" t="s">
        <v>210</v>
      </c>
      <c r="X3121" s="1" t="s">
        <v>3449</v>
      </c>
      <c r="Y3121" s="1" t="s">
        <v>3450</v>
      </c>
      <c r="Z3121" s="1" t="s">
        <v>645</v>
      </c>
      <c r="AA3121" s="1" t="s">
        <v>3451</v>
      </c>
      <c r="AE3121" s="1" t="s">
        <v>2326</v>
      </c>
      <c r="AH3121" s="1" t="s">
        <v>215</v>
      </c>
      <c r="AI3121" s="1" t="s">
        <v>3452</v>
      </c>
      <c r="AJ3121" s="1" t="s">
        <v>76</v>
      </c>
      <c r="AK3121" s="1" t="s">
        <v>3453</v>
      </c>
      <c r="AL3121" s="1">
        <v>4206323</v>
      </c>
      <c r="AM3121" s="1" t="s">
        <v>78</v>
      </c>
      <c r="AN3121" s="1" t="s">
        <v>4758</v>
      </c>
      <c r="AO3121" s="1" t="s">
        <v>4334</v>
      </c>
      <c r="AP3121" s="1">
        <v>68029</v>
      </c>
      <c r="AR3121" s="1" t="s">
        <v>3454</v>
      </c>
      <c r="AS3121" s="1">
        <v>1</v>
      </c>
      <c r="AT3121" s="1">
        <v>1</v>
      </c>
      <c r="AU3121" s="1">
        <v>1</v>
      </c>
      <c r="AW3121" s="1">
        <v>1</v>
      </c>
      <c r="AX3121" s="1">
        <v>1</v>
      </c>
      <c r="AY3121" s="1">
        <v>1</v>
      </c>
      <c r="AZ3121" s="1">
        <v>1</v>
      </c>
      <c r="BJ3121" s="1">
        <v>1</v>
      </c>
    </row>
    <row r="3122" spans="1:62" x14ac:dyDescent="0.5">
      <c r="A3122" s="1">
        <v>106</v>
      </c>
      <c r="B3122" s="1" t="s">
        <v>3445</v>
      </c>
      <c r="C3122" s="2">
        <v>43579</v>
      </c>
      <c r="D3122" s="1" t="s">
        <v>3446</v>
      </c>
      <c r="E3122" s="1" t="s">
        <v>3447</v>
      </c>
      <c r="F3122" s="1" t="s">
        <v>98</v>
      </c>
      <c r="G3122" s="1">
        <v>27</v>
      </c>
      <c r="H3122" s="1">
        <v>3</v>
      </c>
      <c r="I3122" s="1" t="s">
        <v>645</v>
      </c>
      <c r="J3122" s="1">
        <v>6</v>
      </c>
      <c r="K3122" s="1">
        <v>56.130367</v>
      </c>
      <c r="L3122" s="1">
        <v>-106.346771</v>
      </c>
      <c r="M3122" s="1" t="s">
        <v>646</v>
      </c>
      <c r="N3122" s="1">
        <v>0</v>
      </c>
      <c r="O3122" s="1">
        <v>56.130367</v>
      </c>
      <c r="P3122" s="1">
        <v>-106.346771</v>
      </c>
      <c r="Q3122" s="1">
        <v>68142.429999999993</v>
      </c>
      <c r="R3122" s="1" t="s">
        <v>2744</v>
      </c>
      <c r="S3122" s="1" t="s">
        <v>71</v>
      </c>
      <c r="T3122" s="1" t="s">
        <v>3448</v>
      </c>
      <c r="U3122" s="1" t="s">
        <v>73</v>
      </c>
      <c r="W3122" s="1" t="s">
        <v>210</v>
      </c>
      <c r="X3122" s="1" t="s">
        <v>3449</v>
      </c>
      <c r="Y3122" s="1" t="s">
        <v>3450</v>
      </c>
      <c r="Z3122" s="1" t="s">
        <v>645</v>
      </c>
      <c r="AA3122" s="1" t="s">
        <v>3451</v>
      </c>
      <c r="AE3122" s="1" t="s">
        <v>2326</v>
      </c>
      <c r="AH3122" s="1" t="s">
        <v>215</v>
      </c>
      <c r="AI3122" s="1" t="s">
        <v>3452</v>
      </c>
      <c r="AJ3122" s="1" t="s">
        <v>76</v>
      </c>
      <c r="AK3122" s="1" t="s">
        <v>3453</v>
      </c>
      <c r="AL3122" s="1">
        <v>4206323</v>
      </c>
      <c r="AM3122" s="1" t="s">
        <v>78</v>
      </c>
      <c r="AN3122" s="1" t="s">
        <v>4758</v>
      </c>
      <c r="AO3122" s="1" t="s">
        <v>4334</v>
      </c>
      <c r="AP3122" s="1">
        <v>68029</v>
      </c>
      <c r="AR3122" s="1" t="s">
        <v>3454</v>
      </c>
      <c r="AS3122" s="1">
        <v>1</v>
      </c>
      <c r="AT3122" s="1">
        <v>1</v>
      </c>
      <c r="AU3122" s="1">
        <v>1</v>
      </c>
      <c r="AW3122" s="1">
        <v>1</v>
      </c>
      <c r="AX3122" s="1">
        <v>1</v>
      </c>
      <c r="AY3122" s="1">
        <v>1</v>
      </c>
      <c r="AZ3122" s="1">
        <v>1</v>
      </c>
      <c r="BJ3122" s="1">
        <v>1</v>
      </c>
    </row>
    <row r="3123" spans="1:62" x14ac:dyDescent="0.5">
      <c r="A3123" s="1">
        <v>106</v>
      </c>
      <c r="B3123" s="1" t="s">
        <v>3445</v>
      </c>
      <c r="C3123" s="2">
        <v>43579</v>
      </c>
      <c r="D3123" s="1" t="s">
        <v>3446</v>
      </c>
      <c r="E3123" s="1" t="s">
        <v>3447</v>
      </c>
      <c r="F3123" s="1" t="s">
        <v>127</v>
      </c>
      <c r="G3123" s="1">
        <v>4</v>
      </c>
      <c r="H3123" s="1">
        <v>3</v>
      </c>
      <c r="I3123" s="1" t="s">
        <v>645</v>
      </c>
      <c r="J3123" s="1">
        <v>6</v>
      </c>
      <c r="K3123" s="1">
        <v>56.130367</v>
      </c>
      <c r="L3123" s="1">
        <v>-106.346771</v>
      </c>
      <c r="M3123" s="1" t="s">
        <v>646</v>
      </c>
      <c r="N3123" s="1">
        <v>0</v>
      </c>
      <c r="O3123" s="1">
        <v>56.130367</v>
      </c>
      <c r="P3123" s="1">
        <v>-106.346771</v>
      </c>
      <c r="Q3123" s="1">
        <v>10095.18</v>
      </c>
      <c r="R3123" s="1" t="s">
        <v>2744</v>
      </c>
      <c r="S3123" s="1" t="s">
        <v>71</v>
      </c>
      <c r="T3123" s="1" t="s">
        <v>3448</v>
      </c>
      <c r="U3123" s="1" t="s">
        <v>73</v>
      </c>
      <c r="W3123" s="1" t="s">
        <v>210</v>
      </c>
      <c r="X3123" s="1" t="s">
        <v>3449</v>
      </c>
      <c r="Y3123" s="1" t="s">
        <v>3450</v>
      </c>
      <c r="Z3123" s="1" t="s">
        <v>645</v>
      </c>
      <c r="AA3123" s="1" t="s">
        <v>3451</v>
      </c>
      <c r="AE3123" s="1" t="s">
        <v>2326</v>
      </c>
      <c r="AH3123" s="1" t="s">
        <v>215</v>
      </c>
      <c r="AI3123" s="1" t="s">
        <v>3452</v>
      </c>
      <c r="AJ3123" s="1" t="s">
        <v>76</v>
      </c>
      <c r="AK3123" s="1" t="s">
        <v>3453</v>
      </c>
      <c r="AL3123" s="1">
        <v>4206323</v>
      </c>
      <c r="AM3123" s="1" t="s">
        <v>78</v>
      </c>
      <c r="AN3123" s="1" t="s">
        <v>4758</v>
      </c>
      <c r="AO3123" s="1" t="s">
        <v>4334</v>
      </c>
      <c r="AP3123" s="1">
        <v>68029</v>
      </c>
      <c r="AR3123" s="1" t="s">
        <v>3454</v>
      </c>
      <c r="AS3123" s="1">
        <v>1</v>
      </c>
      <c r="AT3123" s="1">
        <v>1</v>
      </c>
      <c r="AU3123" s="1">
        <v>1</v>
      </c>
      <c r="AW3123" s="1">
        <v>1</v>
      </c>
      <c r="AX3123" s="1">
        <v>1</v>
      </c>
      <c r="AY3123" s="1">
        <v>1</v>
      </c>
      <c r="AZ3123" s="1">
        <v>1</v>
      </c>
      <c r="BJ3123" s="1">
        <v>1</v>
      </c>
    </row>
    <row r="3124" spans="1:62" x14ac:dyDescent="0.5">
      <c r="A3124" s="1">
        <v>106</v>
      </c>
      <c r="B3124" s="1" t="s">
        <v>3445</v>
      </c>
      <c r="C3124" s="2">
        <v>43579</v>
      </c>
      <c r="D3124" s="1" t="s">
        <v>3446</v>
      </c>
      <c r="E3124" s="1" t="s">
        <v>3447</v>
      </c>
      <c r="F3124" s="1" t="s">
        <v>97</v>
      </c>
      <c r="G3124" s="1">
        <v>19</v>
      </c>
      <c r="H3124" s="1">
        <v>3</v>
      </c>
      <c r="I3124" s="1" t="s">
        <v>588</v>
      </c>
      <c r="J3124" s="1">
        <v>45</v>
      </c>
      <c r="K3124" s="1">
        <v>28.394856999999998</v>
      </c>
      <c r="L3124" s="1">
        <v>84.124008000000003</v>
      </c>
      <c r="M3124" s="1" t="s">
        <v>114</v>
      </c>
      <c r="N3124" s="1">
        <v>0</v>
      </c>
      <c r="O3124" s="1">
        <v>25.384855999999999</v>
      </c>
      <c r="P3124" s="1">
        <v>68.458809000000002</v>
      </c>
      <c r="Q3124" s="1">
        <v>359640.62</v>
      </c>
      <c r="R3124" s="1" t="s">
        <v>2744</v>
      </c>
      <c r="S3124" s="1" t="s">
        <v>71</v>
      </c>
      <c r="T3124" s="1" t="s">
        <v>3448</v>
      </c>
      <c r="U3124" s="1" t="s">
        <v>73</v>
      </c>
      <c r="W3124" s="1" t="s">
        <v>210</v>
      </c>
      <c r="X3124" s="1" t="s">
        <v>3449</v>
      </c>
      <c r="Y3124" s="1" t="s">
        <v>3450</v>
      </c>
      <c r="Z3124" s="1" t="s">
        <v>588</v>
      </c>
      <c r="AA3124" s="1" t="s">
        <v>3451</v>
      </c>
      <c r="AE3124" s="1" t="s">
        <v>2326</v>
      </c>
      <c r="AH3124" s="1" t="s">
        <v>215</v>
      </c>
      <c r="AI3124" s="1" t="s">
        <v>3452</v>
      </c>
      <c r="AJ3124" s="1" t="s">
        <v>76</v>
      </c>
      <c r="AK3124" s="1" t="s">
        <v>3453</v>
      </c>
      <c r="AL3124" s="1">
        <v>4206323</v>
      </c>
      <c r="AM3124" s="1" t="s">
        <v>78</v>
      </c>
      <c r="AN3124" s="1" t="s">
        <v>4758</v>
      </c>
      <c r="AO3124" s="1" t="s">
        <v>4334</v>
      </c>
      <c r="AP3124" s="1">
        <v>68029</v>
      </c>
      <c r="AR3124" s="1" t="s">
        <v>3454</v>
      </c>
      <c r="AS3124" s="1">
        <v>1</v>
      </c>
      <c r="AT3124" s="1">
        <v>1</v>
      </c>
      <c r="AU3124" s="1">
        <v>1</v>
      </c>
      <c r="AW3124" s="1">
        <v>1</v>
      </c>
      <c r="AX3124" s="1">
        <v>1</v>
      </c>
      <c r="AY3124" s="1">
        <v>1</v>
      </c>
      <c r="AZ3124" s="1">
        <v>1</v>
      </c>
      <c r="BJ3124" s="1">
        <v>1</v>
      </c>
    </row>
    <row r="3125" spans="1:62" x14ac:dyDescent="0.5">
      <c r="A3125" s="1">
        <v>106</v>
      </c>
      <c r="B3125" s="1" t="s">
        <v>3445</v>
      </c>
      <c r="C3125" s="2">
        <v>43579</v>
      </c>
      <c r="D3125" s="1" t="s">
        <v>3446</v>
      </c>
      <c r="E3125" s="1" t="s">
        <v>3447</v>
      </c>
      <c r="F3125" s="1" t="s">
        <v>80</v>
      </c>
      <c r="G3125" s="1">
        <v>6</v>
      </c>
      <c r="H3125" s="1">
        <v>3</v>
      </c>
      <c r="I3125" s="1" t="s">
        <v>588</v>
      </c>
      <c r="J3125" s="1">
        <v>45</v>
      </c>
      <c r="K3125" s="1">
        <v>28.394856999999998</v>
      </c>
      <c r="L3125" s="1">
        <v>84.124008000000003</v>
      </c>
      <c r="M3125" s="1" t="s">
        <v>114</v>
      </c>
      <c r="N3125" s="1">
        <v>0</v>
      </c>
      <c r="O3125" s="1">
        <v>25.384855999999999</v>
      </c>
      <c r="P3125" s="1">
        <v>68.458809000000002</v>
      </c>
      <c r="Q3125" s="1">
        <v>113570.72</v>
      </c>
      <c r="R3125" s="1" t="s">
        <v>2744</v>
      </c>
      <c r="S3125" s="1" t="s">
        <v>71</v>
      </c>
      <c r="T3125" s="1" t="s">
        <v>3448</v>
      </c>
      <c r="U3125" s="1" t="s">
        <v>73</v>
      </c>
      <c r="W3125" s="1" t="s">
        <v>210</v>
      </c>
      <c r="X3125" s="1" t="s">
        <v>3449</v>
      </c>
      <c r="Y3125" s="1" t="s">
        <v>3450</v>
      </c>
      <c r="Z3125" s="1" t="s">
        <v>588</v>
      </c>
      <c r="AA3125" s="1" t="s">
        <v>3451</v>
      </c>
      <c r="AE3125" s="1" t="s">
        <v>2326</v>
      </c>
      <c r="AH3125" s="1" t="s">
        <v>215</v>
      </c>
      <c r="AI3125" s="1" t="s">
        <v>3452</v>
      </c>
      <c r="AJ3125" s="1" t="s">
        <v>76</v>
      </c>
      <c r="AK3125" s="1" t="s">
        <v>3453</v>
      </c>
      <c r="AL3125" s="1">
        <v>4206323</v>
      </c>
      <c r="AM3125" s="1" t="s">
        <v>78</v>
      </c>
      <c r="AN3125" s="1" t="s">
        <v>4758</v>
      </c>
      <c r="AO3125" s="1" t="s">
        <v>4334</v>
      </c>
      <c r="AP3125" s="1">
        <v>68029</v>
      </c>
      <c r="AR3125" s="1" t="s">
        <v>3454</v>
      </c>
      <c r="AS3125" s="1">
        <v>1</v>
      </c>
      <c r="AT3125" s="1">
        <v>1</v>
      </c>
      <c r="AU3125" s="1">
        <v>1</v>
      </c>
      <c r="AW3125" s="1">
        <v>1</v>
      </c>
      <c r="AX3125" s="1">
        <v>1</v>
      </c>
      <c r="AY3125" s="1">
        <v>1</v>
      </c>
      <c r="AZ3125" s="1">
        <v>1</v>
      </c>
      <c r="BJ3125" s="1">
        <v>1</v>
      </c>
    </row>
    <row r="3126" spans="1:62" x14ac:dyDescent="0.5">
      <c r="A3126" s="1">
        <v>106</v>
      </c>
      <c r="B3126" s="1" t="s">
        <v>3445</v>
      </c>
      <c r="C3126" s="2">
        <v>43579</v>
      </c>
      <c r="D3126" s="1" t="s">
        <v>3446</v>
      </c>
      <c r="E3126" s="1" t="s">
        <v>3447</v>
      </c>
      <c r="F3126" s="1" t="s">
        <v>67</v>
      </c>
      <c r="G3126" s="1">
        <v>44</v>
      </c>
      <c r="H3126" s="1">
        <v>3</v>
      </c>
      <c r="I3126" s="1" t="s">
        <v>588</v>
      </c>
      <c r="J3126" s="1">
        <v>45</v>
      </c>
      <c r="K3126" s="1">
        <v>28.394856999999998</v>
      </c>
      <c r="L3126" s="1">
        <v>84.124008000000003</v>
      </c>
      <c r="M3126" s="1" t="s">
        <v>114</v>
      </c>
      <c r="N3126" s="1">
        <v>0</v>
      </c>
      <c r="O3126" s="1">
        <v>25.384855999999999</v>
      </c>
      <c r="P3126" s="1">
        <v>68.458809000000002</v>
      </c>
      <c r="Q3126" s="1">
        <v>832851.95</v>
      </c>
      <c r="R3126" s="1" t="s">
        <v>2744</v>
      </c>
      <c r="S3126" s="1" t="s">
        <v>71</v>
      </c>
      <c r="T3126" s="1" t="s">
        <v>3448</v>
      </c>
      <c r="U3126" s="1" t="s">
        <v>73</v>
      </c>
      <c r="W3126" s="1" t="s">
        <v>210</v>
      </c>
      <c r="X3126" s="1" t="s">
        <v>3449</v>
      </c>
      <c r="Y3126" s="1" t="s">
        <v>3450</v>
      </c>
      <c r="Z3126" s="1" t="s">
        <v>588</v>
      </c>
      <c r="AA3126" s="1" t="s">
        <v>3451</v>
      </c>
      <c r="AE3126" s="1" t="s">
        <v>2326</v>
      </c>
      <c r="AH3126" s="1" t="s">
        <v>215</v>
      </c>
      <c r="AI3126" s="1" t="s">
        <v>3452</v>
      </c>
      <c r="AJ3126" s="1" t="s">
        <v>76</v>
      </c>
      <c r="AK3126" s="1" t="s">
        <v>3453</v>
      </c>
      <c r="AL3126" s="1">
        <v>4206323</v>
      </c>
      <c r="AM3126" s="1" t="s">
        <v>78</v>
      </c>
      <c r="AN3126" s="1" t="s">
        <v>4758</v>
      </c>
      <c r="AO3126" s="1" t="s">
        <v>4334</v>
      </c>
      <c r="AP3126" s="1">
        <v>68029</v>
      </c>
      <c r="AR3126" s="1" t="s">
        <v>3454</v>
      </c>
      <c r="AS3126" s="1">
        <v>1</v>
      </c>
      <c r="AT3126" s="1">
        <v>1</v>
      </c>
      <c r="AU3126" s="1">
        <v>1</v>
      </c>
      <c r="AW3126" s="1">
        <v>1</v>
      </c>
      <c r="AX3126" s="1">
        <v>1</v>
      </c>
      <c r="AY3126" s="1">
        <v>1</v>
      </c>
      <c r="AZ3126" s="1">
        <v>1</v>
      </c>
      <c r="BJ3126" s="1">
        <v>1</v>
      </c>
    </row>
    <row r="3127" spans="1:62" x14ac:dyDescent="0.5">
      <c r="A3127" s="1">
        <v>106</v>
      </c>
      <c r="B3127" s="1" t="s">
        <v>3445</v>
      </c>
      <c r="C3127" s="2">
        <v>43579</v>
      </c>
      <c r="D3127" s="1" t="s">
        <v>3446</v>
      </c>
      <c r="E3127" s="1" t="s">
        <v>3447</v>
      </c>
      <c r="F3127" s="1" t="s">
        <v>98</v>
      </c>
      <c r="G3127" s="1">
        <v>27</v>
      </c>
      <c r="H3127" s="1">
        <v>3</v>
      </c>
      <c r="I3127" s="1" t="s">
        <v>588</v>
      </c>
      <c r="J3127" s="1">
        <v>45</v>
      </c>
      <c r="K3127" s="1">
        <v>28.394856999999998</v>
      </c>
      <c r="L3127" s="1">
        <v>84.124008000000003</v>
      </c>
      <c r="M3127" s="1" t="s">
        <v>114</v>
      </c>
      <c r="N3127" s="1">
        <v>0</v>
      </c>
      <c r="O3127" s="1">
        <v>25.384855999999999</v>
      </c>
      <c r="P3127" s="1">
        <v>68.458809000000002</v>
      </c>
      <c r="Q3127" s="1">
        <v>511068.24</v>
      </c>
      <c r="R3127" s="1" t="s">
        <v>2744</v>
      </c>
      <c r="S3127" s="1" t="s">
        <v>71</v>
      </c>
      <c r="T3127" s="1" t="s">
        <v>3448</v>
      </c>
      <c r="U3127" s="1" t="s">
        <v>73</v>
      </c>
      <c r="W3127" s="1" t="s">
        <v>210</v>
      </c>
      <c r="X3127" s="1" t="s">
        <v>3449</v>
      </c>
      <c r="Y3127" s="1" t="s">
        <v>3450</v>
      </c>
      <c r="Z3127" s="1" t="s">
        <v>588</v>
      </c>
      <c r="AA3127" s="1" t="s">
        <v>3451</v>
      </c>
      <c r="AE3127" s="1" t="s">
        <v>2326</v>
      </c>
      <c r="AH3127" s="1" t="s">
        <v>215</v>
      </c>
      <c r="AI3127" s="1" t="s">
        <v>3452</v>
      </c>
      <c r="AJ3127" s="1" t="s">
        <v>76</v>
      </c>
      <c r="AK3127" s="1" t="s">
        <v>3453</v>
      </c>
      <c r="AL3127" s="1">
        <v>4206323</v>
      </c>
      <c r="AM3127" s="1" t="s">
        <v>78</v>
      </c>
      <c r="AN3127" s="1" t="s">
        <v>4758</v>
      </c>
      <c r="AO3127" s="1" t="s">
        <v>4334</v>
      </c>
      <c r="AP3127" s="1">
        <v>68029</v>
      </c>
      <c r="AR3127" s="1" t="s">
        <v>3454</v>
      </c>
      <c r="AS3127" s="1">
        <v>1</v>
      </c>
      <c r="AT3127" s="1">
        <v>1</v>
      </c>
      <c r="AU3127" s="1">
        <v>1</v>
      </c>
      <c r="AW3127" s="1">
        <v>1</v>
      </c>
      <c r="AX3127" s="1">
        <v>1</v>
      </c>
      <c r="AY3127" s="1">
        <v>1</v>
      </c>
      <c r="AZ3127" s="1">
        <v>1</v>
      </c>
      <c r="BJ3127" s="1">
        <v>1</v>
      </c>
    </row>
    <row r="3128" spans="1:62" x14ac:dyDescent="0.5">
      <c r="A3128" s="1">
        <v>106</v>
      </c>
      <c r="B3128" s="1" t="s">
        <v>3445</v>
      </c>
      <c r="C3128" s="2">
        <v>43579</v>
      </c>
      <c r="D3128" s="1" t="s">
        <v>3446</v>
      </c>
      <c r="E3128" s="1" t="s">
        <v>3447</v>
      </c>
      <c r="F3128" s="1" t="s">
        <v>127</v>
      </c>
      <c r="G3128" s="1">
        <v>4</v>
      </c>
      <c r="H3128" s="1">
        <v>3</v>
      </c>
      <c r="I3128" s="1" t="s">
        <v>588</v>
      </c>
      <c r="J3128" s="1">
        <v>45</v>
      </c>
      <c r="K3128" s="1">
        <v>28.394856999999998</v>
      </c>
      <c r="L3128" s="1">
        <v>84.124008000000003</v>
      </c>
      <c r="M3128" s="1" t="s">
        <v>114</v>
      </c>
      <c r="N3128" s="1">
        <v>0</v>
      </c>
      <c r="O3128" s="1">
        <v>25.384855999999999</v>
      </c>
      <c r="P3128" s="1">
        <v>68.458809000000002</v>
      </c>
      <c r="Q3128" s="1">
        <v>75713.81</v>
      </c>
      <c r="R3128" s="1" t="s">
        <v>2744</v>
      </c>
      <c r="S3128" s="1" t="s">
        <v>71</v>
      </c>
      <c r="T3128" s="1" t="s">
        <v>3448</v>
      </c>
      <c r="U3128" s="1" t="s">
        <v>73</v>
      </c>
      <c r="W3128" s="1" t="s">
        <v>210</v>
      </c>
      <c r="X3128" s="1" t="s">
        <v>3449</v>
      </c>
      <c r="Y3128" s="1" t="s">
        <v>3450</v>
      </c>
      <c r="Z3128" s="1" t="s">
        <v>588</v>
      </c>
      <c r="AA3128" s="1" t="s">
        <v>3451</v>
      </c>
      <c r="AE3128" s="1" t="s">
        <v>2326</v>
      </c>
      <c r="AH3128" s="1" t="s">
        <v>215</v>
      </c>
      <c r="AI3128" s="1" t="s">
        <v>3452</v>
      </c>
      <c r="AJ3128" s="1" t="s">
        <v>76</v>
      </c>
      <c r="AK3128" s="1" t="s">
        <v>3453</v>
      </c>
      <c r="AL3128" s="1">
        <v>4206323</v>
      </c>
      <c r="AM3128" s="1" t="s">
        <v>78</v>
      </c>
      <c r="AN3128" s="1" t="s">
        <v>4758</v>
      </c>
      <c r="AO3128" s="1" t="s">
        <v>4334</v>
      </c>
      <c r="AP3128" s="1">
        <v>68029</v>
      </c>
      <c r="AR3128" s="1" t="s">
        <v>3454</v>
      </c>
      <c r="AS3128" s="1">
        <v>1</v>
      </c>
      <c r="AT3128" s="1">
        <v>1</v>
      </c>
      <c r="AU3128" s="1">
        <v>1</v>
      </c>
      <c r="AW3128" s="1">
        <v>1</v>
      </c>
      <c r="AX3128" s="1">
        <v>1</v>
      </c>
      <c r="AY3128" s="1">
        <v>1</v>
      </c>
      <c r="AZ3128" s="1">
        <v>1</v>
      </c>
      <c r="BJ3128" s="1">
        <v>1</v>
      </c>
    </row>
    <row r="3129" spans="1:62" x14ac:dyDescent="0.5">
      <c r="A3129" s="1">
        <v>106</v>
      </c>
      <c r="B3129" s="1" t="s">
        <v>3445</v>
      </c>
      <c r="C3129" s="2">
        <v>43579</v>
      </c>
      <c r="D3129" s="1" t="s">
        <v>3446</v>
      </c>
      <c r="E3129" s="1" t="s">
        <v>3447</v>
      </c>
      <c r="F3129" s="1" t="s">
        <v>97</v>
      </c>
      <c r="G3129" s="1">
        <v>19</v>
      </c>
      <c r="H3129" s="1">
        <v>3</v>
      </c>
      <c r="I3129" s="1" t="s">
        <v>1432</v>
      </c>
      <c r="J3129" s="1">
        <v>49</v>
      </c>
      <c r="K3129" s="1">
        <v>13.318655</v>
      </c>
      <c r="L3129" s="1">
        <v>108.3681</v>
      </c>
      <c r="M3129" s="1" t="s">
        <v>113</v>
      </c>
      <c r="N3129" s="1">
        <v>0</v>
      </c>
      <c r="O3129" s="1">
        <v>10.278548000000001</v>
      </c>
      <c r="P3129" s="1">
        <v>102.006446</v>
      </c>
      <c r="Q3129" s="1">
        <v>391608.67</v>
      </c>
      <c r="R3129" s="1" t="s">
        <v>2744</v>
      </c>
      <c r="S3129" s="1" t="s">
        <v>71</v>
      </c>
      <c r="T3129" s="1" t="s">
        <v>3448</v>
      </c>
      <c r="U3129" s="1" t="s">
        <v>73</v>
      </c>
      <c r="W3129" s="1" t="s">
        <v>210</v>
      </c>
      <c r="X3129" s="1" t="s">
        <v>3449</v>
      </c>
      <c r="Y3129" s="1" t="s">
        <v>3450</v>
      </c>
      <c r="Z3129" s="1" t="s">
        <v>1432</v>
      </c>
      <c r="AA3129" s="1" t="s">
        <v>3451</v>
      </c>
      <c r="AE3129" s="1" t="s">
        <v>2326</v>
      </c>
      <c r="AH3129" s="1" t="s">
        <v>215</v>
      </c>
      <c r="AI3129" s="1" t="s">
        <v>3452</v>
      </c>
      <c r="AJ3129" s="1" t="s">
        <v>76</v>
      </c>
      <c r="AK3129" s="1" t="s">
        <v>3453</v>
      </c>
      <c r="AL3129" s="1">
        <v>4206323</v>
      </c>
      <c r="AM3129" s="1" t="s">
        <v>78</v>
      </c>
      <c r="AN3129" s="1" t="s">
        <v>4758</v>
      </c>
      <c r="AO3129" s="1" t="s">
        <v>4334</v>
      </c>
      <c r="AP3129" s="1">
        <v>68029</v>
      </c>
      <c r="AR3129" s="1" t="s">
        <v>3454</v>
      </c>
      <c r="AS3129" s="1">
        <v>1</v>
      </c>
      <c r="AT3129" s="1">
        <v>1</v>
      </c>
      <c r="AU3129" s="1">
        <v>1</v>
      </c>
      <c r="AW3129" s="1">
        <v>1</v>
      </c>
      <c r="AX3129" s="1">
        <v>1</v>
      </c>
      <c r="AY3129" s="1">
        <v>1</v>
      </c>
      <c r="AZ3129" s="1">
        <v>1</v>
      </c>
      <c r="BJ3129" s="1">
        <v>1</v>
      </c>
    </row>
    <row r="3130" spans="1:62" x14ac:dyDescent="0.5">
      <c r="A3130" s="1">
        <v>106</v>
      </c>
      <c r="B3130" s="1" t="s">
        <v>3445</v>
      </c>
      <c r="C3130" s="2">
        <v>43579</v>
      </c>
      <c r="D3130" s="1" t="s">
        <v>3446</v>
      </c>
      <c r="E3130" s="1" t="s">
        <v>3447</v>
      </c>
      <c r="F3130" s="1" t="s">
        <v>80</v>
      </c>
      <c r="G3130" s="1">
        <v>6</v>
      </c>
      <c r="H3130" s="1">
        <v>3</v>
      </c>
      <c r="I3130" s="1" t="s">
        <v>1432</v>
      </c>
      <c r="J3130" s="1">
        <v>49</v>
      </c>
      <c r="K3130" s="1">
        <v>13.318655</v>
      </c>
      <c r="L3130" s="1">
        <v>108.3681</v>
      </c>
      <c r="M3130" s="1" t="s">
        <v>113</v>
      </c>
      <c r="N3130" s="1">
        <v>0</v>
      </c>
      <c r="O3130" s="1">
        <v>10.278548000000001</v>
      </c>
      <c r="P3130" s="1">
        <v>102.006446</v>
      </c>
      <c r="Q3130" s="1">
        <v>123665.9</v>
      </c>
      <c r="R3130" s="1" t="s">
        <v>2744</v>
      </c>
      <c r="S3130" s="1" t="s">
        <v>71</v>
      </c>
      <c r="T3130" s="1" t="s">
        <v>3448</v>
      </c>
      <c r="U3130" s="1" t="s">
        <v>73</v>
      </c>
      <c r="W3130" s="1" t="s">
        <v>210</v>
      </c>
      <c r="X3130" s="1" t="s">
        <v>3449</v>
      </c>
      <c r="Y3130" s="1" t="s">
        <v>3450</v>
      </c>
      <c r="Z3130" s="1" t="s">
        <v>1432</v>
      </c>
      <c r="AA3130" s="1" t="s">
        <v>3451</v>
      </c>
      <c r="AE3130" s="1" t="s">
        <v>2326</v>
      </c>
      <c r="AH3130" s="1" t="s">
        <v>215</v>
      </c>
      <c r="AI3130" s="1" t="s">
        <v>3452</v>
      </c>
      <c r="AJ3130" s="1" t="s">
        <v>76</v>
      </c>
      <c r="AK3130" s="1" t="s">
        <v>3453</v>
      </c>
      <c r="AL3130" s="1">
        <v>4206323</v>
      </c>
      <c r="AM3130" s="1" t="s">
        <v>78</v>
      </c>
      <c r="AN3130" s="1" t="s">
        <v>4758</v>
      </c>
      <c r="AO3130" s="1" t="s">
        <v>4334</v>
      </c>
      <c r="AP3130" s="1">
        <v>68029</v>
      </c>
      <c r="AR3130" s="1" t="s">
        <v>3454</v>
      </c>
      <c r="AS3130" s="1">
        <v>1</v>
      </c>
      <c r="AT3130" s="1">
        <v>1</v>
      </c>
      <c r="AU3130" s="1">
        <v>1</v>
      </c>
      <c r="AW3130" s="1">
        <v>1</v>
      </c>
      <c r="AX3130" s="1">
        <v>1</v>
      </c>
      <c r="AY3130" s="1">
        <v>1</v>
      </c>
      <c r="AZ3130" s="1">
        <v>1</v>
      </c>
      <c r="BJ3130" s="1">
        <v>1</v>
      </c>
    </row>
    <row r="3131" spans="1:62" x14ac:dyDescent="0.5">
      <c r="A3131" s="1">
        <v>106</v>
      </c>
      <c r="B3131" s="1" t="s">
        <v>3445</v>
      </c>
      <c r="C3131" s="2">
        <v>43579</v>
      </c>
      <c r="D3131" s="1" t="s">
        <v>3446</v>
      </c>
      <c r="E3131" s="1" t="s">
        <v>3447</v>
      </c>
      <c r="F3131" s="1" t="s">
        <v>67</v>
      </c>
      <c r="G3131" s="1">
        <v>44</v>
      </c>
      <c r="H3131" s="1">
        <v>3</v>
      </c>
      <c r="I3131" s="1" t="s">
        <v>1432</v>
      </c>
      <c r="J3131" s="1">
        <v>49</v>
      </c>
      <c r="K3131" s="1">
        <v>13.318655</v>
      </c>
      <c r="L3131" s="1">
        <v>108.3681</v>
      </c>
      <c r="M3131" s="1" t="s">
        <v>113</v>
      </c>
      <c r="N3131" s="1">
        <v>0</v>
      </c>
      <c r="O3131" s="1">
        <v>10.278548000000001</v>
      </c>
      <c r="P3131" s="1">
        <v>102.006446</v>
      </c>
      <c r="Q3131" s="1">
        <v>906883.24</v>
      </c>
      <c r="R3131" s="1" t="s">
        <v>2744</v>
      </c>
      <c r="S3131" s="1" t="s">
        <v>71</v>
      </c>
      <c r="T3131" s="1" t="s">
        <v>3448</v>
      </c>
      <c r="U3131" s="1" t="s">
        <v>73</v>
      </c>
      <c r="W3131" s="1" t="s">
        <v>210</v>
      </c>
      <c r="X3131" s="1" t="s">
        <v>3449</v>
      </c>
      <c r="Y3131" s="1" t="s">
        <v>3450</v>
      </c>
      <c r="Z3131" s="1" t="s">
        <v>1432</v>
      </c>
      <c r="AA3131" s="1" t="s">
        <v>3451</v>
      </c>
      <c r="AE3131" s="1" t="s">
        <v>2326</v>
      </c>
      <c r="AH3131" s="1" t="s">
        <v>215</v>
      </c>
      <c r="AI3131" s="1" t="s">
        <v>3452</v>
      </c>
      <c r="AJ3131" s="1" t="s">
        <v>76</v>
      </c>
      <c r="AK3131" s="1" t="s">
        <v>3453</v>
      </c>
      <c r="AL3131" s="1">
        <v>4206323</v>
      </c>
      <c r="AM3131" s="1" t="s">
        <v>78</v>
      </c>
      <c r="AN3131" s="1" t="s">
        <v>4758</v>
      </c>
      <c r="AO3131" s="1" t="s">
        <v>4334</v>
      </c>
      <c r="AP3131" s="1">
        <v>68029</v>
      </c>
      <c r="AR3131" s="1" t="s">
        <v>3454</v>
      </c>
      <c r="AS3131" s="1">
        <v>1</v>
      </c>
      <c r="AT3131" s="1">
        <v>1</v>
      </c>
      <c r="AU3131" s="1">
        <v>1</v>
      </c>
      <c r="AW3131" s="1">
        <v>1</v>
      </c>
      <c r="AX3131" s="1">
        <v>1</v>
      </c>
      <c r="AY3131" s="1">
        <v>1</v>
      </c>
      <c r="AZ3131" s="1">
        <v>1</v>
      </c>
      <c r="BJ3131" s="1">
        <v>1</v>
      </c>
    </row>
    <row r="3132" spans="1:62" x14ac:dyDescent="0.5">
      <c r="A3132" s="1">
        <v>106</v>
      </c>
      <c r="B3132" s="1" t="s">
        <v>3445</v>
      </c>
      <c r="C3132" s="2">
        <v>43579</v>
      </c>
      <c r="D3132" s="1" t="s">
        <v>3446</v>
      </c>
      <c r="E3132" s="1" t="s">
        <v>3447</v>
      </c>
      <c r="F3132" s="1" t="s">
        <v>98</v>
      </c>
      <c r="G3132" s="1">
        <v>27</v>
      </c>
      <c r="H3132" s="1">
        <v>3</v>
      </c>
      <c r="I3132" s="1" t="s">
        <v>1432</v>
      </c>
      <c r="J3132" s="1">
        <v>49</v>
      </c>
      <c r="K3132" s="1">
        <v>13.318655</v>
      </c>
      <c r="L3132" s="1">
        <v>108.3681</v>
      </c>
      <c r="M3132" s="1" t="s">
        <v>113</v>
      </c>
      <c r="N3132" s="1">
        <v>0</v>
      </c>
      <c r="O3132" s="1">
        <v>10.278548000000001</v>
      </c>
      <c r="P3132" s="1">
        <v>102.006446</v>
      </c>
      <c r="Q3132" s="1">
        <v>556496.53</v>
      </c>
      <c r="R3132" s="1" t="s">
        <v>2744</v>
      </c>
      <c r="S3132" s="1" t="s">
        <v>71</v>
      </c>
      <c r="T3132" s="1" t="s">
        <v>3448</v>
      </c>
      <c r="U3132" s="1" t="s">
        <v>73</v>
      </c>
      <c r="W3132" s="1" t="s">
        <v>210</v>
      </c>
      <c r="X3132" s="1" t="s">
        <v>3449</v>
      </c>
      <c r="Y3132" s="1" t="s">
        <v>3450</v>
      </c>
      <c r="Z3132" s="1" t="s">
        <v>1432</v>
      </c>
      <c r="AA3132" s="1" t="s">
        <v>3451</v>
      </c>
      <c r="AE3132" s="1" t="s">
        <v>2326</v>
      </c>
      <c r="AH3132" s="1" t="s">
        <v>215</v>
      </c>
      <c r="AI3132" s="1" t="s">
        <v>3452</v>
      </c>
      <c r="AJ3132" s="1" t="s">
        <v>76</v>
      </c>
      <c r="AK3132" s="1" t="s">
        <v>3453</v>
      </c>
      <c r="AL3132" s="1">
        <v>4206323</v>
      </c>
      <c r="AM3132" s="1" t="s">
        <v>78</v>
      </c>
      <c r="AN3132" s="1" t="s">
        <v>4758</v>
      </c>
      <c r="AO3132" s="1" t="s">
        <v>4334</v>
      </c>
      <c r="AP3132" s="1">
        <v>68029</v>
      </c>
      <c r="AR3132" s="1" t="s">
        <v>3454</v>
      </c>
      <c r="AS3132" s="1">
        <v>1</v>
      </c>
      <c r="AT3132" s="1">
        <v>1</v>
      </c>
      <c r="AU3132" s="1">
        <v>1</v>
      </c>
      <c r="AW3132" s="1">
        <v>1</v>
      </c>
      <c r="AX3132" s="1">
        <v>1</v>
      </c>
      <c r="AY3132" s="1">
        <v>1</v>
      </c>
      <c r="AZ3132" s="1">
        <v>1</v>
      </c>
      <c r="BJ3132" s="1">
        <v>1</v>
      </c>
    </row>
    <row r="3133" spans="1:62" x14ac:dyDescent="0.5">
      <c r="A3133" s="1">
        <v>106</v>
      </c>
      <c r="B3133" s="1" t="s">
        <v>3445</v>
      </c>
      <c r="C3133" s="2">
        <v>43579</v>
      </c>
      <c r="D3133" s="1" t="s">
        <v>3446</v>
      </c>
      <c r="E3133" s="1" t="s">
        <v>3447</v>
      </c>
      <c r="F3133" s="1" t="s">
        <v>127</v>
      </c>
      <c r="G3133" s="1">
        <v>4</v>
      </c>
      <c r="H3133" s="1">
        <v>3</v>
      </c>
      <c r="I3133" s="1" t="s">
        <v>1432</v>
      </c>
      <c r="J3133" s="1">
        <v>49</v>
      </c>
      <c r="K3133" s="1">
        <v>13.318655</v>
      </c>
      <c r="L3133" s="1">
        <v>108.3681</v>
      </c>
      <c r="M3133" s="1" t="s">
        <v>113</v>
      </c>
      <c r="N3133" s="1">
        <v>0</v>
      </c>
      <c r="O3133" s="1">
        <v>10.278548000000001</v>
      </c>
      <c r="P3133" s="1">
        <v>102.006446</v>
      </c>
      <c r="Q3133" s="1">
        <v>82443.929999999993</v>
      </c>
      <c r="R3133" s="1" t="s">
        <v>2744</v>
      </c>
      <c r="S3133" s="1" t="s">
        <v>71</v>
      </c>
      <c r="T3133" s="1" t="s">
        <v>3448</v>
      </c>
      <c r="U3133" s="1" t="s">
        <v>73</v>
      </c>
      <c r="W3133" s="1" t="s">
        <v>210</v>
      </c>
      <c r="X3133" s="1" t="s">
        <v>3449</v>
      </c>
      <c r="Y3133" s="1" t="s">
        <v>3450</v>
      </c>
      <c r="Z3133" s="1" t="s">
        <v>1432</v>
      </c>
      <c r="AA3133" s="1" t="s">
        <v>3451</v>
      </c>
      <c r="AE3133" s="1" t="s">
        <v>2326</v>
      </c>
      <c r="AH3133" s="1" t="s">
        <v>215</v>
      </c>
      <c r="AI3133" s="1" t="s">
        <v>3452</v>
      </c>
      <c r="AJ3133" s="1" t="s">
        <v>76</v>
      </c>
      <c r="AK3133" s="1" t="s">
        <v>3453</v>
      </c>
      <c r="AL3133" s="1">
        <v>4206323</v>
      </c>
      <c r="AM3133" s="1" t="s">
        <v>78</v>
      </c>
      <c r="AN3133" s="1" t="s">
        <v>4758</v>
      </c>
      <c r="AO3133" s="1" t="s">
        <v>4334</v>
      </c>
      <c r="AP3133" s="1">
        <v>68029</v>
      </c>
      <c r="AR3133" s="1" t="s">
        <v>3454</v>
      </c>
      <c r="AS3133" s="1">
        <v>1</v>
      </c>
      <c r="AT3133" s="1">
        <v>1</v>
      </c>
      <c r="AU3133" s="1">
        <v>1</v>
      </c>
      <c r="AW3133" s="1">
        <v>1</v>
      </c>
      <c r="AX3133" s="1">
        <v>1</v>
      </c>
      <c r="AY3133" s="1">
        <v>1</v>
      </c>
      <c r="AZ3133" s="1">
        <v>1</v>
      </c>
      <c r="BJ3133" s="1">
        <v>1</v>
      </c>
    </row>
    <row r="3134" spans="1:62" x14ac:dyDescent="0.5">
      <c r="A3134" s="1">
        <v>208</v>
      </c>
      <c r="B3134" s="1" t="s">
        <v>3455</v>
      </c>
      <c r="C3134" s="2">
        <v>43372</v>
      </c>
      <c r="D3134" s="1" t="s">
        <v>3456</v>
      </c>
      <c r="E3134" s="1" t="s">
        <v>3457</v>
      </c>
      <c r="F3134" s="1" t="s">
        <v>102</v>
      </c>
      <c r="G3134" s="1">
        <v>100</v>
      </c>
      <c r="H3134" s="1">
        <v>17</v>
      </c>
      <c r="I3134" s="1" t="s">
        <v>1435</v>
      </c>
      <c r="J3134" s="1">
        <v>5.88</v>
      </c>
      <c r="K3134" s="1">
        <v>11.721634</v>
      </c>
      <c r="L3134" s="1">
        <v>-15.035075000000001</v>
      </c>
      <c r="M3134" s="1" t="s">
        <v>69</v>
      </c>
      <c r="N3134" s="1">
        <v>0</v>
      </c>
      <c r="O3134" s="1">
        <v>2.6272389999999999</v>
      </c>
      <c r="P3134" s="1">
        <v>23.381664000000001</v>
      </c>
      <c r="Q3134" s="1">
        <v>1176000</v>
      </c>
      <c r="R3134" s="1" t="s">
        <v>1356</v>
      </c>
      <c r="S3134" s="1" t="s">
        <v>91</v>
      </c>
      <c r="T3134" s="1" t="s">
        <v>72</v>
      </c>
      <c r="U3134" s="1" t="s">
        <v>73</v>
      </c>
      <c r="X3134" s="1" t="s">
        <v>3458</v>
      </c>
      <c r="Z3134" s="1" t="s">
        <v>1435</v>
      </c>
      <c r="AA3134" s="1" t="s">
        <v>3459</v>
      </c>
      <c r="AJ3134" s="1" t="s">
        <v>76</v>
      </c>
      <c r="AK3134" s="1" t="s">
        <v>3460</v>
      </c>
      <c r="AL3134" s="1">
        <v>20000000</v>
      </c>
      <c r="AM3134" s="1" t="s">
        <v>109</v>
      </c>
      <c r="AN3134" s="1" t="s">
        <v>4625</v>
      </c>
      <c r="AO3134" s="1" t="s">
        <v>4375</v>
      </c>
    </row>
    <row r="3135" spans="1:62" x14ac:dyDescent="0.5">
      <c r="A3135" s="1">
        <v>208</v>
      </c>
      <c r="B3135" s="1" t="s">
        <v>3455</v>
      </c>
      <c r="C3135" s="2">
        <v>43372</v>
      </c>
      <c r="D3135" s="1" t="s">
        <v>3456</v>
      </c>
      <c r="E3135" s="1" t="s">
        <v>3457</v>
      </c>
      <c r="F3135" s="1" t="s">
        <v>102</v>
      </c>
      <c r="G3135" s="1">
        <v>100</v>
      </c>
      <c r="H3135" s="1">
        <v>17</v>
      </c>
      <c r="I3135" s="1" t="s">
        <v>1421</v>
      </c>
      <c r="J3135" s="1">
        <v>5.88</v>
      </c>
      <c r="K3135" s="1">
        <v>13.444526</v>
      </c>
      <c r="L3135" s="1">
        <v>-15.912853999999999</v>
      </c>
      <c r="M3135" s="1" t="s">
        <v>69</v>
      </c>
      <c r="N3135" s="1">
        <v>0</v>
      </c>
      <c r="O3135" s="1">
        <v>2.6272389999999999</v>
      </c>
      <c r="P3135" s="1">
        <v>23.381664000000001</v>
      </c>
      <c r="Q3135" s="1">
        <v>1176000</v>
      </c>
      <c r="R3135" s="1" t="s">
        <v>1356</v>
      </c>
      <c r="S3135" s="1" t="s">
        <v>91</v>
      </c>
      <c r="T3135" s="1" t="s">
        <v>72</v>
      </c>
      <c r="U3135" s="1" t="s">
        <v>73</v>
      </c>
      <c r="X3135" s="1" t="s">
        <v>3458</v>
      </c>
      <c r="Z3135" s="1" t="s">
        <v>1421</v>
      </c>
      <c r="AA3135" s="1" t="s">
        <v>3459</v>
      </c>
      <c r="AJ3135" s="1" t="s">
        <v>76</v>
      </c>
      <c r="AK3135" s="1" t="s">
        <v>3460</v>
      </c>
      <c r="AL3135" s="1">
        <v>20000000</v>
      </c>
      <c r="AM3135" s="1" t="s">
        <v>109</v>
      </c>
      <c r="AN3135" s="1" t="s">
        <v>4625</v>
      </c>
      <c r="AO3135" s="1" t="s">
        <v>4375</v>
      </c>
    </row>
    <row r="3136" spans="1:62" x14ac:dyDescent="0.5">
      <c r="A3136" s="1">
        <v>208</v>
      </c>
      <c r="B3136" s="1" t="s">
        <v>3455</v>
      </c>
      <c r="C3136" s="2">
        <v>43372</v>
      </c>
      <c r="D3136" s="1" t="s">
        <v>3456</v>
      </c>
      <c r="E3136" s="1" t="s">
        <v>3457</v>
      </c>
      <c r="F3136" s="1" t="s">
        <v>102</v>
      </c>
      <c r="G3136" s="1">
        <v>100</v>
      </c>
      <c r="H3136" s="1">
        <v>17</v>
      </c>
      <c r="I3136" s="1" t="s">
        <v>1434</v>
      </c>
      <c r="J3136" s="1">
        <v>5.88</v>
      </c>
      <c r="K3136" s="1">
        <v>21.007891000000001</v>
      </c>
      <c r="L3136" s="1">
        <v>-10.940835</v>
      </c>
      <c r="M3136" s="1" t="s">
        <v>69</v>
      </c>
      <c r="N3136" s="1">
        <v>0</v>
      </c>
      <c r="O3136" s="1">
        <v>2.6272389999999999</v>
      </c>
      <c r="P3136" s="1">
        <v>23.381664000000001</v>
      </c>
      <c r="Q3136" s="1">
        <v>1176000</v>
      </c>
      <c r="R3136" s="1" t="s">
        <v>1356</v>
      </c>
      <c r="S3136" s="1" t="s">
        <v>91</v>
      </c>
      <c r="T3136" s="1" t="s">
        <v>72</v>
      </c>
      <c r="U3136" s="1" t="s">
        <v>73</v>
      </c>
      <c r="X3136" s="1" t="s">
        <v>3458</v>
      </c>
      <c r="Z3136" s="1" t="s">
        <v>1434</v>
      </c>
      <c r="AA3136" s="1" t="s">
        <v>3459</v>
      </c>
      <c r="AJ3136" s="1" t="s">
        <v>76</v>
      </c>
      <c r="AK3136" s="1" t="s">
        <v>3460</v>
      </c>
      <c r="AL3136" s="1">
        <v>20000000</v>
      </c>
      <c r="AM3136" s="1" t="s">
        <v>109</v>
      </c>
      <c r="AN3136" s="1" t="s">
        <v>4625</v>
      </c>
      <c r="AO3136" s="1" t="s">
        <v>4375</v>
      </c>
    </row>
    <row r="3137" spans="1:41" x14ac:dyDescent="0.5">
      <c r="A3137" s="1">
        <v>208</v>
      </c>
      <c r="B3137" s="1" t="s">
        <v>3455</v>
      </c>
      <c r="C3137" s="2">
        <v>43372</v>
      </c>
      <c r="D3137" s="1" t="s">
        <v>3456</v>
      </c>
      <c r="E3137" s="1" t="s">
        <v>3457</v>
      </c>
      <c r="F3137" s="1" t="s">
        <v>102</v>
      </c>
      <c r="G3137" s="1">
        <v>100</v>
      </c>
      <c r="H3137" s="1">
        <v>17</v>
      </c>
      <c r="I3137" s="1" t="s">
        <v>179</v>
      </c>
      <c r="J3137" s="1">
        <v>5.88</v>
      </c>
      <c r="K3137" s="1">
        <v>-4.0383329999999997</v>
      </c>
      <c r="L3137" s="1">
        <v>21.758662999999999</v>
      </c>
      <c r="M3137" s="1" t="s">
        <v>69</v>
      </c>
      <c r="N3137" s="1">
        <v>0</v>
      </c>
      <c r="O3137" s="1">
        <v>2.6272389999999999</v>
      </c>
      <c r="P3137" s="1">
        <v>23.381664000000001</v>
      </c>
      <c r="Q3137" s="1">
        <v>1176000</v>
      </c>
      <c r="R3137" s="1" t="s">
        <v>1356</v>
      </c>
      <c r="S3137" s="1" t="s">
        <v>91</v>
      </c>
      <c r="T3137" s="1" t="s">
        <v>72</v>
      </c>
      <c r="U3137" s="1" t="s">
        <v>73</v>
      </c>
      <c r="X3137" s="1" t="s">
        <v>3458</v>
      </c>
      <c r="Z3137" s="1" t="s">
        <v>179</v>
      </c>
      <c r="AA3137" s="1" t="s">
        <v>3459</v>
      </c>
      <c r="AJ3137" s="1" t="s">
        <v>76</v>
      </c>
      <c r="AK3137" s="1" t="s">
        <v>3460</v>
      </c>
      <c r="AL3137" s="1">
        <v>20000000</v>
      </c>
      <c r="AM3137" s="1" t="s">
        <v>109</v>
      </c>
      <c r="AN3137" s="1" t="s">
        <v>4625</v>
      </c>
      <c r="AO3137" s="1" t="s">
        <v>4375</v>
      </c>
    </row>
    <row r="3138" spans="1:41" x14ac:dyDescent="0.5">
      <c r="A3138" s="1">
        <v>208</v>
      </c>
      <c r="B3138" s="1" t="s">
        <v>3455</v>
      </c>
      <c r="C3138" s="2">
        <v>43372</v>
      </c>
      <c r="D3138" s="1" t="s">
        <v>3456</v>
      </c>
      <c r="E3138" s="1" t="s">
        <v>3457</v>
      </c>
      <c r="F3138" s="1" t="s">
        <v>102</v>
      </c>
      <c r="G3138" s="1">
        <v>100</v>
      </c>
      <c r="H3138" s="1">
        <v>17</v>
      </c>
      <c r="I3138" s="1" t="s">
        <v>499</v>
      </c>
      <c r="J3138" s="1">
        <v>5.88</v>
      </c>
      <c r="K3138" s="1">
        <v>-13.254308</v>
      </c>
      <c r="L3138" s="1">
        <v>34.301524999999998</v>
      </c>
      <c r="M3138" s="1" t="s">
        <v>69</v>
      </c>
      <c r="N3138" s="1">
        <v>0</v>
      </c>
      <c r="O3138" s="1">
        <v>2.6272389999999999</v>
      </c>
      <c r="P3138" s="1">
        <v>23.381664000000001</v>
      </c>
      <c r="Q3138" s="1">
        <v>1176000</v>
      </c>
      <c r="R3138" s="1" t="s">
        <v>1356</v>
      </c>
      <c r="S3138" s="1" t="s">
        <v>91</v>
      </c>
      <c r="T3138" s="1" t="s">
        <v>72</v>
      </c>
      <c r="U3138" s="1" t="s">
        <v>73</v>
      </c>
      <c r="X3138" s="1" t="s">
        <v>3458</v>
      </c>
      <c r="Z3138" s="1" t="s">
        <v>499</v>
      </c>
      <c r="AA3138" s="1" t="s">
        <v>3459</v>
      </c>
      <c r="AJ3138" s="1" t="s">
        <v>76</v>
      </c>
      <c r="AK3138" s="1" t="s">
        <v>3460</v>
      </c>
      <c r="AL3138" s="1">
        <v>20000000</v>
      </c>
      <c r="AM3138" s="1" t="s">
        <v>109</v>
      </c>
      <c r="AN3138" s="1" t="s">
        <v>4625</v>
      </c>
      <c r="AO3138" s="1" t="s">
        <v>4375</v>
      </c>
    </row>
    <row r="3139" spans="1:41" x14ac:dyDescent="0.5">
      <c r="A3139" s="1">
        <v>208</v>
      </c>
      <c r="B3139" s="1" t="s">
        <v>3455</v>
      </c>
      <c r="C3139" s="2">
        <v>43372</v>
      </c>
      <c r="D3139" s="1" t="s">
        <v>3456</v>
      </c>
      <c r="E3139" s="1" t="s">
        <v>3457</v>
      </c>
      <c r="F3139" s="1" t="s">
        <v>102</v>
      </c>
      <c r="G3139" s="1">
        <v>100</v>
      </c>
      <c r="H3139" s="1">
        <v>17</v>
      </c>
      <c r="I3139" s="1" t="s">
        <v>730</v>
      </c>
      <c r="J3139" s="1">
        <v>5.88</v>
      </c>
      <c r="K3139" s="1">
        <v>15.454166000000001</v>
      </c>
      <c r="L3139" s="1">
        <v>18.732206000000001</v>
      </c>
      <c r="M3139" s="1" t="s">
        <v>69</v>
      </c>
      <c r="N3139" s="1">
        <v>0</v>
      </c>
      <c r="O3139" s="1">
        <v>2.6272389999999999</v>
      </c>
      <c r="P3139" s="1">
        <v>23.381664000000001</v>
      </c>
      <c r="Q3139" s="1">
        <v>1176000</v>
      </c>
      <c r="R3139" s="1" t="s">
        <v>1356</v>
      </c>
      <c r="S3139" s="1" t="s">
        <v>91</v>
      </c>
      <c r="T3139" s="1" t="s">
        <v>72</v>
      </c>
      <c r="U3139" s="1" t="s">
        <v>73</v>
      </c>
      <c r="X3139" s="1" t="s">
        <v>3458</v>
      </c>
      <c r="Z3139" s="1" t="s">
        <v>730</v>
      </c>
      <c r="AA3139" s="1" t="s">
        <v>3459</v>
      </c>
      <c r="AJ3139" s="1" t="s">
        <v>76</v>
      </c>
      <c r="AK3139" s="1" t="s">
        <v>3460</v>
      </c>
      <c r="AL3139" s="1">
        <v>20000000</v>
      </c>
      <c r="AM3139" s="1" t="s">
        <v>109</v>
      </c>
      <c r="AN3139" s="1" t="s">
        <v>4625</v>
      </c>
      <c r="AO3139" s="1" t="s">
        <v>4375</v>
      </c>
    </row>
    <row r="3140" spans="1:41" x14ac:dyDescent="0.5">
      <c r="A3140" s="1">
        <v>208</v>
      </c>
      <c r="B3140" s="1" t="s">
        <v>3455</v>
      </c>
      <c r="C3140" s="2">
        <v>43372</v>
      </c>
      <c r="D3140" s="1" t="s">
        <v>3456</v>
      </c>
      <c r="E3140" s="1" t="s">
        <v>3457</v>
      </c>
      <c r="F3140" s="1" t="s">
        <v>102</v>
      </c>
      <c r="G3140" s="1">
        <v>100</v>
      </c>
      <c r="H3140" s="1">
        <v>17</v>
      </c>
      <c r="I3140" s="1" t="s">
        <v>89</v>
      </c>
      <c r="J3140" s="1">
        <v>5.88</v>
      </c>
      <c r="K3140" s="1">
        <v>6.8808540000000002</v>
      </c>
      <c r="L3140" s="1">
        <v>-1.167594</v>
      </c>
      <c r="M3140" s="1" t="s">
        <v>69</v>
      </c>
      <c r="N3140" s="1">
        <v>0</v>
      </c>
      <c r="O3140" s="1">
        <v>2.6272389999999999</v>
      </c>
      <c r="P3140" s="1">
        <v>23.381664000000001</v>
      </c>
      <c r="Q3140" s="1">
        <v>1176000</v>
      </c>
      <c r="R3140" s="1" t="s">
        <v>1356</v>
      </c>
      <c r="S3140" s="1" t="s">
        <v>91</v>
      </c>
      <c r="T3140" s="1" t="s">
        <v>72</v>
      </c>
      <c r="U3140" s="1" t="s">
        <v>73</v>
      </c>
      <c r="X3140" s="1" t="s">
        <v>3458</v>
      </c>
      <c r="Z3140" s="1" t="s">
        <v>89</v>
      </c>
      <c r="AA3140" s="1" t="s">
        <v>3459</v>
      </c>
      <c r="AJ3140" s="1" t="s">
        <v>76</v>
      </c>
      <c r="AK3140" s="1" t="s">
        <v>3460</v>
      </c>
      <c r="AL3140" s="1">
        <v>20000000</v>
      </c>
      <c r="AM3140" s="1" t="s">
        <v>109</v>
      </c>
      <c r="AN3140" s="1" t="s">
        <v>4625</v>
      </c>
      <c r="AO3140" s="1" t="s">
        <v>4375</v>
      </c>
    </row>
    <row r="3141" spans="1:41" x14ac:dyDescent="0.5">
      <c r="A3141" s="1">
        <v>208</v>
      </c>
      <c r="B3141" s="1" t="s">
        <v>3455</v>
      </c>
      <c r="C3141" s="2">
        <v>43372</v>
      </c>
      <c r="D3141" s="1" t="s">
        <v>3456</v>
      </c>
      <c r="E3141" s="1" t="s">
        <v>3457</v>
      </c>
      <c r="F3141" s="1" t="s">
        <v>102</v>
      </c>
      <c r="G3141" s="1">
        <v>100</v>
      </c>
      <c r="H3141" s="1">
        <v>17</v>
      </c>
      <c r="I3141" s="1" t="s">
        <v>1450</v>
      </c>
      <c r="J3141" s="1">
        <v>5.88</v>
      </c>
      <c r="K3141" s="1">
        <v>-0.228021</v>
      </c>
      <c r="L3141" s="1">
        <v>15.827659000000001</v>
      </c>
      <c r="M3141" s="1" t="s">
        <v>69</v>
      </c>
      <c r="N3141" s="1">
        <v>0</v>
      </c>
      <c r="O3141" s="1">
        <v>2.6272389999999999</v>
      </c>
      <c r="P3141" s="1">
        <v>23.381664000000001</v>
      </c>
      <c r="Q3141" s="1">
        <v>1176000</v>
      </c>
      <c r="R3141" s="1" t="s">
        <v>1356</v>
      </c>
      <c r="S3141" s="1" t="s">
        <v>91</v>
      </c>
      <c r="T3141" s="1" t="s">
        <v>72</v>
      </c>
      <c r="U3141" s="1" t="s">
        <v>73</v>
      </c>
      <c r="X3141" s="1" t="s">
        <v>3458</v>
      </c>
      <c r="Z3141" s="1" t="s">
        <v>1450</v>
      </c>
      <c r="AA3141" s="1" t="s">
        <v>3459</v>
      </c>
      <c r="AJ3141" s="1" t="s">
        <v>76</v>
      </c>
      <c r="AK3141" s="1" t="s">
        <v>3460</v>
      </c>
      <c r="AL3141" s="1">
        <v>20000000</v>
      </c>
      <c r="AM3141" s="1" t="s">
        <v>109</v>
      </c>
      <c r="AN3141" s="1" t="s">
        <v>4625</v>
      </c>
      <c r="AO3141" s="1" t="s">
        <v>4375</v>
      </c>
    </row>
    <row r="3142" spans="1:41" x14ac:dyDescent="0.5">
      <c r="A3142" s="1">
        <v>208</v>
      </c>
      <c r="B3142" s="1" t="s">
        <v>3455</v>
      </c>
      <c r="C3142" s="2">
        <v>43372</v>
      </c>
      <c r="D3142" s="1" t="s">
        <v>3456</v>
      </c>
      <c r="E3142" s="1" t="s">
        <v>3457</v>
      </c>
      <c r="F3142" s="1" t="s">
        <v>102</v>
      </c>
      <c r="G3142" s="1">
        <v>100</v>
      </c>
      <c r="H3142" s="1">
        <v>17</v>
      </c>
      <c r="I3142" s="1" t="s">
        <v>641</v>
      </c>
      <c r="J3142" s="1">
        <v>5.88</v>
      </c>
      <c r="K3142" s="1">
        <v>6.8214699999999997</v>
      </c>
      <c r="L3142" s="1">
        <v>-5.2798499999999997</v>
      </c>
      <c r="M3142" s="1" t="s">
        <v>69</v>
      </c>
      <c r="N3142" s="1">
        <v>0</v>
      </c>
      <c r="O3142" s="1">
        <v>2.6272389999999999</v>
      </c>
      <c r="P3142" s="1">
        <v>23.381664000000001</v>
      </c>
      <c r="Q3142" s="1">
        <v>1176000</v>
      </c>
      <c r="R3142" s="1" t="s">
        <v>1356</v>
      </c>
      <c r="S3142" s="1" t="s">
        <v>91</v>
      </c>
      <c r="T3142" s="1" t="s">
        <v>72</v>
      </c>
      <c r="U3142" s="1" t="s">
        <v>73</v>
      </c>
      <c r="X3142" s="1" t="s">
        <v>3458</v>
      </c>
      <c r="Z3142" s="1" t="s">
        <v>641</v>
      </c>
      <c r="AA3142" s="1" t="s">
        <v>3459</v>
      </c>
      <c r="AJ3142" s="1" t="s">
        <v>76</v>
      </c>
      <c r="AK3142" s="1" t="s">
        <v>3460</v>
      </c>
      <c r="AL3142" s="1">
        <v>20000000</v>
      </c>
      <c r="AM3142" s="1" t="s">
        <v>109</v>
      </c>
      <c r="AN3142" s="1" t="s">
        <v>4625</v>
      </c>
      <c r="AO3142" s="1" t="s">
        <v>4375</v>
      </c>
    </row>
    <row r="3143" spans="1:41" x14ac:dyDescent="0.5">
      <c r="A3143" s="1">
        <v>208</v>
      </c>
      <c r="B3143" s="1" t="s">
        <v>3455</v>
      </c>
      <c r="C3143" s="2">
        <v>43372</v>
      </c>
      <c r="D3143" s="1" t="s">
        <v>3456</v>
      </c>
      <c r="E3143" s="1" t="s">
        <v>3457</v>
      </c>
      <c r="F3143" s="1" t="s">
        <v>102</v>
      </c>
      <c r="G3143" s="1">
        <v>100</v>
      </c>
      <c r="H3143" s="1">
        <v>17</v>
      </c>
      <c r="I3143" s="1" t="s">
        <v>1053</v>
      </c>
      <c r="J3143" s="1">
        <v>5.88</v>
      </c>
      <c r="K3143" s="1">
        <v>17.607787999999999</v>
      </c>
      <c r="L3143" s="1">
        <v>8.0816660000000002</v>
      </c>
      <c r="M3143" s="1" t="s">
        <v>69</v>
      </c>
      <c r="N3143" s="1">
        <v>0</v>
      </c>
      <c r="O3143" s="1">
        <v>2.6272389999999999</v>
      </c>
      <c r="P3143" s="1">
        <v>23.381664000000001</v>
      </c>
      <c r="Q3143" s="1">
        <v>1176000</v>
      </c>
      <c r="R3143" s="1" t="s">
        <v>1356</v>
      </c>
      <c r="S3143" s="1" t="s">
        <v>91</v>
      </c>
      <c r="T3143" s="1" t="s">
        <v>72</v>
      </c>
      <c r="U3143" s="1" t="s">
        <v>73</v>
      </c>
      <c r="X3143" s="1" t="s">
        <v>3458</v>
      </c>
      <c r="Z3143" s="1" t="s">
        <v>1053</v>
      </c>
      <c r="AA3143" s="1" t="s">
        <v>3459</v>
      </c>
      <c r="AJ3143" s="1" t="s">
        <v>76</v>
      </c>
      <c r="AK3143" s="1" t="s">
        <v>3460</v>
      </c>
      <c r="AL3143" s="1">
        <v>20000000</v>
      </c>
      <c r="AM3143" s="1" t="s">
        <v>109</v>
      </c>
      <c r="AN3143" s="1" t="s">
        <v>4625</v>
      </c>
      <c r="AO3143" s="1" t="s">
        <v>4375</v>
      </c>
    </row>
    <row r="3144" spans="1:41" x14ac:dyDescent="0.5">
      <c r="A3144" s="1">
        <v>208</v>
      </c>
      <c r="B3144" s="1" t="s">
        <v>3455</v>
      </c>
      <c r="C3144" s="2">
        <v>43372</v>
      </c>
      <c r="D3144" s="1" t="s">
        <v>3456</v>
      </c>
      <c r="E3144" s="1" t="s">
        <v>3457</v>
      </c>
      <c r="F3144" s="1" t="s">
        <v>102</v>
      </c>
      <c r="G3144" s="1">
        <v>100</v>
      </c>
      <c r="H3144" s="1">
        <v>17</v>
      </c>
      <c r="I3144" s="1" t="s">
        <v>1162</v>
      </c>
      <c r="J3144" s="1">
        <v>5.88</v>
      </c>
      <c r="K3144" s="1">
        <v>10.785546</v>
      </c>
      <c r="L3144" s="1">
        <v>-11.029862</v>
      </c>
      <c r="M3144" s="1" t="s">
        <v>69</v>
      </c>
      <c r="N3144" s="1">
        <v>0</v>
      </c>
      <c r="O3144" s="1">
        <v>2.6272389999999999</v>
      </c>
      <c r="P3144" s="1">
        <v>23.381664000000001</v>
      </c>
      <c r="Q3144" s="1">
        <v>1176000</v>
      </c>
      <c r="R3144" s="1" t="s">
        <v>1356</v>
      </c>
      <c r="S3144" s="1" t="s">
        <v>91</v>
      </c>
      <c r="T3144" s="1" t="s">
        <v>72</v>
      </c>
      <c r="U3144" s="1" t="s">
        <v>73</v>
      </c>
      <c r="X3144" s="1" t="s">
        <v>3458</v>
      </c>
      <c r="Z3144" s="1" t="s">
        <v>1162</v>
      </c>
      <c r="AA3144" s="1" t="s">
        <v>3459</v>
      </c>
      <c r="AJ3144" s="1" t="s">
        <v>76</v>
      </c>
      <c r="AK3144" s="1" t="s">
        <v>3460</v>
      </c>
      <c r="AL3144" s="1">
        <v>20000000</v>
      </c>
      <c r="AM3144" s="1" t="s">
        <v>109</v>
      </c>
      <c r="AN3144" s="1" t="s">
        <v>4625</v>
      </c>
      <c r="AO3144" s="1" t="s">
        <v>4375</v>
      </c>
    </row>
    <row r="3145" spans="1:41" x14ac:dyDescent="0.5">
      <c r="A3145" s="1">
        <v>208</v>
      </c>
      <c r="B3145" s="1" t="s">
        <v>3455</v>
      </c>
      <c r="C3145" s="2">
        <v>43372</v>
      </c>
      <c r="D3145" s="1" t="s">
        <v>3456</v>
      </c>
      <c r="E3145" s="1" t="s">
        <v>3457</v>
      </c>
      <c r="F3145" s="1" t="s">
        <v>102</v>
      </c>
      <c r="G3145" s="1">
        <v>100</v>
      </c>
      <c r="H3145" s="1">
        <v>17</v>
      </c>
      <c r="I3145" s="1" t="s">
        <v>698</v>
      </c>
      <c r="J3145" s="1">
        <v>5.88</v>
      </c>
      <c r="K3145" s="1">
        <v>6.6111110000000002</v>
      </c>
      <c r="L3145" s="1">
        <v>20.939444000000002</v>
      </c>
      <c r="M3145" s="1" t="s">
        <v>69</v>
      </c>
      <c r="N3145" s="1">
        <v>0</v>
      </c>
      <c r="O3145" s="1">
        <v>2.6272389999999999</v>
      </c>
      <c r="P3145" s="1">
        <v>23.381664000000001</v>
      </c>
      <c r="Q3145" s="1">
        <v>1176000</v>
      </c>
      <c r="R3145" s="1" t="s">
        <v>1356</v>
      </c>
      <c r="S3145" s="1" t="s">
        <v>91</v>
      </c>
      <c r="T3145" s="1" t="s">
        <v>72</v>
      </c>
      <c r="U3145" s="1" t="s">
        <v>73</v>
      </c>
      <c r="X3145" s="1" t="s">
        <v>3458</v>
      </c>
      <c r="Z3145" s="1" t="s">
        <v>698</v>
      </c>
      <c r="AA3145" s="1" t="s">
        <v>3459</v>
      </c>
      <c r="AJ3145" s="1" t="s">
        <v>76</v>
      </c>
      <c r="AK3145" s="1" t="s">
        <v>3460</v>
      </c>
      <c r="AL3145" s="1">
        <v>20000000</v>
      </c>
      <c r="AM3145" s="1" t="s">
        <v>109</v>
      </c>
      <c r="AN3145" s="1" t="s">
        <v>4625</v>
      </c>
      <c r="AO3145" s="1" t="s">
        <v>4375</v>
      </c>
    </row>
    <row r="3146" spans="1:41" x14ac:dyDescent="0.5">
      <c r="A3146" s="1">
        <v>208</v>
      </c>
      <c r="B3146" s="1" t="s">
        <v>3455</v>
      </c>
      <c r="C3146" s="2">
        <v>43372</v>
      </c>
      <c r="D3146" s="1" t="s">
        <v>3456</v>
      </c>
      <c r="E3146" s="1" t="s">
        <v>3457</v>
      </c>
      <c r="F3146" s="1" t="s">
        <v>102</v>
      </c>
      <c r="G3146" s="1">
        <v>100</v>
      </c>
      <c r="H3146" s="1">
        <v>17</v>
      </c>
      <c r="I3146" s="1" t="s">
        <v>497</v>
      </c>
      <c r="J3146" s="1">
        <v>5.88</v>
      </c>
      <c r="K3146" s="1">
        <v>7.3697220000000003</v>
      </c>
      <c r="L3146" s="1">
        <v>12.354722000000001</v>
      </c>
      <c r="M3146" s="1" t="s">
        <v>69</v>
      </c>
      <c r="N3146" s="1">
        <v>0</v>
      </c>
      <c r="O3146" s="1">
        <v>2.6272389999999999</v>
      </c>
      <c r="P3146" s="1">
        <v>23.381664000000001</v>
      </c>
      <c r="Q3146" s="1">
        <v>1176000</v>
      </c>
      <c r="R3146" s="1" t="s">
        <v>1356</v>
      </c>
      <c r="S3146" s="1" t="s">
        <v>91</v>
      </c>
      <c r="T3146" s="1" t="s">
        <v>72</v>
      </c>
      <c r="U3146" s="1" t="s">
        <v>73</v>
      </c>
      <c r="X3146" s="1" t="s">
        <v>3458</v>
      </c>
      <c r="Z3146" s="1" t="s">
        <v>497</v>
      </c>
      <c r="AA3146" s="1" t="s">
        <v>3459</v>
      </c>
      <c r="AJ3146" s="1" t="s">
        <v>76</v>
      </c>
      <c r="AK3146" s="1" t="s">
        <v>3460</v>
      </c>
      <c r="AL3146" s="1">
        <v>20000000</v>
      </c>
      <c r="AM3146" s="1" t="s">
        <v>109</v>
      </c>
      <c r="AN3146" s="1" t="s">
        <v>4625</v>
      </c>
      <c r="AO3146" s="1" t="s">
        <v>4375</v>
      </c>
    </row>
    <row r="3147" spans="1:41" x14ac:dyDescent="0.5">
      <c r="A3147" s="1">
        <v>208</v>
      </c>
      <c r="B3147" s="1" t="s">
        <v>3455</v>
      </c>
      <c r="C3147" s="2">
        <v>43372</v>
      </c>
      <c r="D3147" s="1" t="s">
        <v>3456</v>
      </c>
      <c r="E3147" s="1" t="s">
        <v>3457</v>
      </c>
      <c r="F3147" s="1" t="s">
        <v>102</v>
      </c>
      <c r="G3147" s="1">
        <v>100</v>
      </c>
      <c r="H3147" s="1">
        <v>17</v>
      </c>
      <c r="I3147" s="1" t="s">
        <v>68</v>
      </c>
      <c r="J3147" s="1">
        <v>5.88</v>
      </c>
      <c r="K3147" s="1">
        <v>12.238333000000001</v>
      </c>
      <c r="L3147" s="1">
        <v>-1.561593</v>
      </c>
      <c r="M3147" s="1" t="s">
        <v>69</v>
      </c>
      <c r="N3147" s="1">
        <v>0</v>
      </c>
      <c r="O3147" s="1">
        <v>2.6272389999999999</v>
      </c>
      <c r="P3147" s="1">
        <v>23.381664000000001</v>
      </c>
      <c r="Q3147" s="1">
        <v>1176000</v>
      </c>
      <c r="R3147" s="1" t="s">
        <v>1356</v>
      </c>
      <c r="S3147" s="1" t="s">
        <v>91</v>
      </c>
      <c r="T3147" s="1" t="s">
        <v>72</v>
      </c>
      <c r="U3147" s="1" t="s">
        <v>73</v>
      </c>
      <c r="X3147" s="1" t="s">
        <v>3458</v>
      </c>
      <c r="Z3147" s="1" t="s">
        <v>68</v>
      </c>
      <c r="AA3147" s="1" t="s">
        <v>3459</v>
      </c>
      <c r="AJ3147" s="1" t="s">
        <v>76</v>
      </c>
      <c r="AK3147" s="1" t="s">
        <v>3460</v>
      </c>
      <c r="AL3147" s="1">
        <v>20000000</v>
      </c>
      <c r="AM3147" s="1" t="s">
        <v>109</v>
      </c>
      <c r="AN3147" s="1" t="s">
        <v>4625</v>
      </c>
      <c r="AO3147" s="1" t="s">
        <v>4375</v>
      </c>
    </row>
    <row r="3148" spans="1:41" x14ac:dyDescent="0.5">
      <c r="A3148" s="1">
        <v>208</v>
      </c>
      <c r="B3148" s="1" t="s">
        <v>3455</v>
      </c>
      <c r="C3148" s="2">
        <v>43372</v>
      </c>
      <c r="D3148" s="1" t="s">
        <v>3456</v>
      </c>
      <c r="E3148" s="1" t="s">
        <v>3457</v>
      </c>
      <c r="F3148" s="1" t="s">
        <v>102</v>
      </c>
      <c r="G3148" s="1">
        <v>100</v>
      </c>
      <c r="H3148" s="1">
        <v>17</v>
      </c>
      <c r="I3148" s="1" t="s">
        <v>480</v>
      </c>
      <c r="J3148" s="1">
        <v>5.88</v>
      </c>
      <c r="K3148" s="1">
        <v>8.5029109999999992</v>
      </c>
      <c r="L3148" s="1">
        <v>0.982742</v>
      </c>
      <c r="M3148" s="1" t="s">
        <v>69</v>
      </c>
      <c r="N3148" s="1">
        <v>0</v>
      </c>
      <c r="O3148" s="1">
        <v>2.6272389999999999</v>
      </c>
      <c r="P3148" s="1">
        <v>23.381664000000001</v>
      </c>
      <c r="Q3148" s="1">
        <v>1176000</v>
      </c>
      <c r="R3148" s="1" t="s">
        <v>1356</v>
      </c>
      <c r="S3148" s="1" t="s">
        <v>91</v>
      </c>
      <c r="T3148" s="1" t="s">
        <v>72</v>
      </c>
      <c r="U3148" s="1" t="s">
        <v>73</v>
      </c>
      <c r="X3148" s="1" t="s">
        <v>3458</v>
      </c>
      <c r="Z3148" s="1" t="s">
        <v>480</v>
      </c>
      <c r="AA3148" s="1" t="s">
        <v>3459</v>
      </c>
      <c r="AJ3148" s="1" t="s">
        <v>76</v>
      </c>
      <c r="AK3148" s="1" t="s">
        <v>3460</v>
      </c>
      <c r="AL3148" s="1">
        <v>20000000</v>
      </c>
      <c r="AM3148" s="1" t="s">
        <v>109</v>
      </c>
      <c r="AN3148" s="1" t="s">
        <v>4625</v>
      </c>
      <c r="AO3148" s="1" t="s">
        <v>4375</v>
      </c>
    </row>
    <row r="3149" spans="1:41" x14ac:dyDescent="0.5">
      <c r="A3149" s="1">
        <v>208</v>
      </c>
      <c r="B3149" s="1" t="s">
        <v>3455</v>
      </c>
      <c r="C3149" s="2">
        <v>43372</v>
      </c>
      <c r="D3149" s="1" t="s">
        <v>3456</v>
      </c>
      <c r="E3149" s="1" t="s">
        <v>3457</v>
      </c>
      <c r="F3149" s="1" t="s">
        <v>102</v>
      </c>
      <c r="G3149" s="1">
        <v>100</v>
      </c>
      <c r="H3149" s="1">
        <v>17</v>
      </c>
      <c r="I3149" s="1" t="s">
        <v>82</v>
      </c>
      <c r="J3149" s="1">
        <v>5.88</v>
      </c>
      <c r="K3149" s="1">
        <v>15.221447</v>
      </c>
      <c r="L3149" s="1">
        <v>-14.820880000000001</v>
      </c>
      <c r="M3149" s="1" t="s">
        <v>69</v>
      </c>
      <c r="N3149" s="1">
        <v>0</v>
      </c>
      <c r="O3149" s="1">
        <v>2.6272389999999999</v>
      </c>
      <c r="P3149" s="1">
        <v>23.381664000000001</v>
      </c>
      <c r="Q3149" s="1">
        <v>1176000</v>
      </c>
      <c r="R3149" s="1" t="s">
        <v>1356</v>
      </c>
      <c r="S3149" s="1" t="s">
        <v>91</v>
      </c>
      <c r="T3149" s="1" t="s">
        <v>72</v>
      </c>
      <c r="U3149" s="1" t="s">
        <v>73</v>
      </c>
      <c r="X3149" s="1" t="s">
        <v>3458</v>
      </c>
      <c r="Z3149" s="1" t="s">
        <v>82</v>
      </c>
      <c r="AA3149" s="1" t="s">
        <v>3459</v>
      </c>
      <c r="AJ3149" s="1" t="s">
        <v>76</v>
      </c>
      <c r="AK3149" s="1" t="s">
        <v>3460</v>
      </c>
      <c r="AL3149" s="1">
        <v>20000000</v>
      </c>
      <c r="AM3149" s="1" t="s">
        <v>109</v>
      </c>
      <c r="AN3149" s="1" t="s">
        <v>4625</v>
      </c>
      <c r="AO3149" s="1" t="s">
        <v>4375</v>
      </c>
    </row>
    <row r="3150" spans="1:41" x14ac:dyDescent="0.5">
      <c r="A3150" s="1">
        <v>208</v>
      </c>
      <c r="B3150" s="1" t="s">
        <v>3455</v>
      </c>
      <c r="C3150" s="2">
        <v>43372</v>
      </c>
      <c r="D3150" s="1" t="s">
        <v>3456</v>
      </c>
      <c r="E3150" s="1" t="s">
        <v>3457</v>
      </c>
      <c r="F3150" s="1" t="s">
        <v>102</v>
      </c>
      <c r="G3150" s="1">
        <v>100</v>
      </c>
      <c r="H3150" s="1">
        <v>17</v>
      </c>
      <c r="I3150" s="1" t="s">
        <v>331</v>
      </c>
      <c r="J3150" s="1">
        <v>5.92</v>
      </c>
      <c r="K3150" s="1">
        <v>9.3076899999999991</v>
      </c>
      <c r="L3150" s="1">
        <v>2.3158340000000002</v>
      </c>
      <c r="M3150" s="1" t="s">
        <v>69</v>
      </c>
      <c r="N3150" s="1">
        <v>0</v>
      </c>
      <c r="O3150" s="1">
        <v>2.6272389999999999</v>
      </c>
      <c r="P3150" s="1">
        <v>23.381664000000001</v>
      </c>
      <c r="Q3150" s="1">
        <v>1184000</v>
      </c>
      <c r="R3150" s="1" t="s">
        <v>1356</v>
      </c>
      <c r="S3150" s="1" t="s">
        <v>91</v>
      </c>
      <c r="T3150" s="1" t="s">
        <v>72</v>
      </c>
      <c r="U3150" s="1" t="s">
        <v>73</v>
      </c>
      <c r="X3150" s="1" t="s">
        <v>3458</v>
      </c>
      <c r="Z3150" s="1" t="s">
        <v>331</v>
      </c>
      <c r="AA3150" s="1" t="s">
        <v>3459</v>
      </c>
      <c r="AJ3150" s="1" t="s">
        <v>76</v>
      </c>
      <c r="AK3150" s="1" t="s">
        <v>3460</v>
      </c>
      <c r="AL3150" s="1">
        <v>20000000</v>
      </c>
      <c r="AM3150" s="1" t="s">
        <v>109</v>
      </c>
      <c r="AN3150" s="1" t="s">
        <v>4625</v>
      </c>
      <c r="AO3150" s="1" t="s">
        <v>4375</v>
      </c>
    </row>
    <row r="3151" spans="1:41" x14ac:dyDescent="0.5">
      <c r="A3151" s="1">
        <v>207</v>
      </c>
      <c r="B3151" s="1" t="s">
        <v>3461</v>
      </c>
      <c r="C3151" s="2">
        <v>43372</v>
      </c>
      <c r="D3151" s="1" t="s">
        <v>3462</v>
      </c>
      <c r="E3151" s="1" t="s">
        <v>3463</v>
      </c>
      <c r="F3151" s="1" t="s">
        <v>102</v>
      </c>
      <c r="G3151" s="1">
        <v>100</v>
      </c>
      <c r="H3151" s="1">
        <v>0</v>
      </c>
      <c r="M3151" s="1" t="s">
        <v>110</v>
      </c>
      <c r="N3151" s="1">
        <v>33.299999999999997</v>
      </c>
      <c r="O3151" s="1">
        <v>26.625188000000001</v>
      </c>
      <c r="P3151" s="1">
        <v>6.809552</v>
      </c>
      <c r="Q3151" s="1">
        <v>6660000</v>
      </c>
      <c r="R3151" s="1" t="s">
        <v>1356</v>
      </c>
      <c r="S3151" s="1" t="s">
        <v>91</v>
      </c>
      <c r="T3151" s="1" t="s">
        <v>72</v>
      </c>
      <c r="U3151" s="1" t="s">
        <v>73</v>
      </c>
      <c r="X3151" s="1" t="s">
        <v>3464</v>
      </c>
      <c r="Z3151" s="1" t="s">
        <v>110</v>
      </c>
      <c r="AA3151" s="1" t="s">
        <v>639</v>
      </c>
      <c r="AJ3151" s="1" t="s">
        <v>76</v>
      </c>
      <c r="AK3151" s="1" t="s">
        <v>3465</v>
      </c>
      <c r="AL3151" s="1">
        <v>20000000</v>
      </c>
      <c r="AM3151" s="1" t="s">
        <v>109</v>
      </c>
      <c r="AN3151" s="1" t="s">
        <v>4625</v>
      </c>
      <c r="AO3151" s="1" t="s">
        <v>4375</v>
      </c>
    </row>
    <row r="3152" spans="1:41" x14ac:dyDescent="0.5">
      <c r="A3152" s="1">
        <v>207</v>
      </c>
      <c r="B3152" s="1" t="s">
        <v>3461</v>
      </c>
      <c r="C3152" s="2">
        <v>43372</v>
      </c>
      <c r="D3152" s="1" t="s">
        <v>3462</v>
      </c>
      <c r="E3152" s="1" t="s">
        <v>3463</v>
      </c>
      <c r="F3152" s="1" t="s">
        <v>102</v>
      </c>
      <c r="G3152" s="1">
        <v>100</v>
      </c>
      <c r="H3152" s="1">
        <v>0</v>
      </c>
      <c r="M3152" s="1" t="s">
        <v>111</v>
      </c>
      <c r="N3152" s="1">
        <v>4.2</v>
      </c>
      <c r="O3152" s="1">
        <v>43.890490999999997</v>
      </c>
      <c r="P3152" s="1">
        <v>71.138231000000005</v>
      </c>
      <c r="Q3152" s="1">
        <v>840000</v>
      </c>
      <c r="R3152" s="1" t="s">
        <v>1356</v>
      </c>
      <c r="S3152" s="1" t="s">
        <v>91</v>
      </c>
      <c r="T3152" s="1" t="s">
        <v>72</v>
      </c>
      <c r="U3152" s="1" t="s">
        <v>73</v>
      </c>
      <c r="X3152" s="1" t="s">
        <v>3464</v>
      </c>
      <c r="Z3152" s="1" t="s">
        <v>111</v>
      </c>
      <c r="AA3152" s="1" t="s">
        <v>639</v>
      </c>
      <c r="AJ3152" s="1" t="s">
        <v>76</v>
      </c>
      <c r="AK3152" s="1" t="s">
        <v>3465</v>
      </c>
      <c r="AL3152" s="1">
        <v>20000000</v>
      </c>
      <c r="AM3152" s="1" t="s">
        <v>109</v>
      </c>
      <c r="AN3152" s="1" t="s">
        <v>4625</v>
      </c>
      <c r="AO3152" s="1" t="s">
        <v>4375</v>
      </c>
    </row>
    <row r="3153" spans="1:64" x14ac:dyDescent="0.5">
      <c r="A3153" s="1">
        <v>207</v>
      </c>
      <c r="B3153" s="1" t="s">
        <v>3461</v>
      </c>
      <c r="C3153" s="2">
        <v>43372</v>
      </c>
      <c r="D3153" s="1" t="s">
        <v>3462</v>
      </c>
      <c r="E3153" s="1" t="s">
        <v>3463</v>
      </c>
      <c r="F3153" s="1" t="s">
        <v>102</v>
      </c>
      <c r="G3153" s="1">
        <v>100</v>
      </c>
      <c r="H3153" s="1">
        <v>0</v>
      </c>
      <c r="M3153" s="1" t="s">
        <v>84</v>
      </c>
      <c r="N3153" s="1">
        <v>8.35</v>
      </c>
      <c r="O3153" s="1">
        <v>-15.623037</v>
      </c>
      <c r="P3153" s="1">
        <v>-59.0625</v>
      </c>
      <c r="Q3153" s="1">
        <v>1670000</v>
      </c>
      <c r="R3153" s="1" t="s">
        <v>1356</v>
      </c>
      <c r="S3153" s="1" t="s">
        <v>91</v>
      </c>
      <c r="T3153" s="1" t="s">
        <v>72</v>
      </c>
      <c r="U3153" s="1" t="s">
        <v>73</v>
      </c>
      <c r="X3153" s="1" t="s">
        <v>3464</v>
      </c>
      <c r="Z3153" s="1" t="s">
        <v>84</v>
      </c>
      <c r="AA3153" s="1" t="s">
        <v>639</v>
      </c>
      <c r="AJ3153" s="1" t="s">
        <v>76</v>
      </c>
      <c r="AK3153" s="1" t="s">
        <v>3465</v>
      </c>
      <c r="AL3153" s="1">
        <v>20000000</v>
      </c>
      <c r="AM3153" s="1" t="s">
        <v>109</v>
      </c>
      <c r="AN3153" s="1" t="s">
        <v>4625</v>
      </c>
      <c r="AO3153" s="1" t="s">
        <v>4375</v>
      </c>
    </row>
    <row r="3154" spans="1:64" x14ac:dyDescent="0.5">
      <c r="A3154" s="1">
        <v>207</v>
      </c>
      <c r="B3154" s="1" t="s">
        <v>3461</v>
      </c>
      <c r="C3154" s="2">
        <v>43372</v>
      </c>
      <c r="D3154" s="1" t="s">
        <v>3462</v>
      </c>
      <c r="E3154" s="1" t="s">
        <v>3463</v>
      </c>
      <c r="F3154" s="1" t="s">
        <v>102</v>
      </c>
      <c r="G3154" s="1">
        <v>100</v>
      </c>
      <c r="H3154" s="1">
        <v>0</v>
      </c>
      <c r="M3154" s="1" t="s">
        <v>114</v>
      </c>
      <c r="N3154" s="1">
        <v>4.2</v>
      </c>
      <c r="O3154" s="1">
        <v>25.384855999999999</v>
      </c>
      <c r="P3154" s="1">
        <v>68.458809000000002</v>
      </c>
      <c r="Q3154" s="1">
        <v>840000</v>
      </c>
      <c r="R3154" s="1" t="s">
        <v>1356</v>
      </c>
      <c r="S3154" s="1" t="s">
        <v>91</v>
      </c>
      <c r="T3154" s="1" t="s">
        <v>72</v>
      </c>
      <c r="U3154" s="1" t="s">
        <v>73</v>
      </c>
      <c r="X3154" s="1" t="s">
        <v>3464</v>
      </c>
      <c r="Z3154" s="1" t="s">
        <v>114</v>
      </c>
      <c r="AA3154" s="1" t="s">
        <v>639</v>
      </c>
      <c r="AJ3154" s="1" t="s">
        <v>76</v>
      </c>
      <c r="AK3154" s="1" t="s">
        <v>3465</v>
      </c>
      <c r="AL3154" s="1">
        <v>20000000</v>
      </c>
      <c r="AM3154" s="1" t="s">
        <v>109</v>
      </c>
      <c r="AN3154" s="1" t="s">
        <v>4625</v>
      </c>
      <c r="AO3154" s="1" t="s">
        <v>4375</v>
      </c>
    </row>
    <row r="3155" spans="1:64" x14ac:dyDescent="0.5">
      <c r="A3155" s="1">
        <v>207</v>
      </c>
      <c r="B3155" s="1" t="s">
        <v>3461</v>
      </c>
      <c r="C3155" s="2">
        <v>43372</v>
      </c>
      <c r="D3155" s="1" t="s">
        <v>3462</v>
      </c>
      <c r="E3155" s="1" t="s">
        <v>3463</v>
      </c>
      <c r="F3155" s="1" t="s">
        <v>102</v>
      </c>
      <c r="G3155" s="1">
        <v>100</v>
      </c>
      <c r="H3155" s="1">
        <v>0</v>
      </c>
      <c r="M3155" s="1" t="s">
        <v>113</v>
      </c>
      <c r="N3155" s="1">
        <v>4.0999999999999996</v>
      </c>
      <c r="O3155" s="1">
        <v>10.278548000000001</v>
      </c>
      <c r="P3155" s="1">
        <v>102.006446</v>
      </c>
      <c r="Q3155" s="1">
        <v>820000</v>
      </c>
      <c r="R3155" s="1" t="s">
        <v>1356</v>
      </c>
      <c r="S3155" s="1" t="s">
        <v>91</v>
      </c>
      <c r="T3155" s="1" t="s">
        <v>72</v>
      </c>
      <c r="U3155" s="1" t="s">
        <v>73</v>
      </c>
      <c r="X3155" s="1" t="s">
        <v>3464</v>
      </c>
      <c r="Z3155" s="1" t="s">
        <v>113</v>
      </c>
      <c r="AA3155" s="1" t="s">
        <v>639</v>
      </c>
      <c r="AJ3155" s="1" t="s">
        <v>76</v>
      </c>
      <c r="AK3155" s="1" t="s">
        <v>3465</v>
      </c>
      <c r="AL3155" s="1">
        <v>20000000</v>
      </c>
      <c r="AM3155" s="1" t="s">
        <v>109</v>
      </c>
      <c r="AN3155" s="1" t="s">
        <v>4625</v>
      </c>
      <c r="AO3155" s="1" t="s">
        <v>4375</v>
      </c>
    </row>
    <row r="3156" spans="1:64" x14ac:dyDescent="0.5">
      <c r="A3156" s="1">
        <v>207</v>
      </c>
      <c r="B3156" s="1" t="s">
        <v>3461</v>
      </c>
      <c r="C3156" s="2">
        <v>43372</v>
      </c>
      <c r="D3156" s="1" t="s">
        <v>3462</v>
      </c>
      <c r="E3156" s="1" t="s">
        <v>3463</v>
      </c>
      <c r="F3156" s="1" t="s">
        <v>102</v>
      </c>
      <c r="G3156" s="1">
        <v>100</v>
      </c>
      <c r="H3156" s="1">
        <v>0</v>
      </c>
      <c r="M3156" s="1" t="s">
        <v>69</v>
      </c>
      <c r="N3156" s="1">
        <v>33.299999999999997</v>
      </c>
      <c r="O3156" s="1">
        <v>2.6272389999999999</v>
      </c>
      <c r="P3156" s="1">
        <v>23.381664000000001</v>
      </c>
      <c r="Q3156" s="1">
        <v>6660000</v>
      </c>
      <c r="R3156" s="1" t="s">
        <v>1356</v>
      </c>
      <c r="S3156" s="1" t="s">
        <v>91</v>
      </c>
      <c r="T3156" s="1" t="s">
        <v>72</v>
      </c>
      <c r="U3156" s="1" t="s">
        <v>73</v>
      </c>
      <c r="X3156" s="1" t="s">
        <v>3464</v>
      </c>
      <c r="Z3156" s="1" t="s">
        <v>69</v>
      </c>
      <c r="AA3156" s="1" t="s">
        <v>639</v>
      </c>
      <c r="AJ3156" s="1" t="s">
        <v>76</v>
      </c>
      <c r="AK3156" s="1" t="s">
        <v>3465</v>
      </c>
      <c r="AL3156" s="1">
        <v>20000000</v>
      </c>
      <c r="AM3156" s="1" t="s">
        <v>109</v>
      </c>
      <c r="AN3156" s="1" t="s">
        <v>4625</v>
      </c>
      <c r="AO3156" s="1" t="s">
        <v>4375</v>
      </c>
    </row>
    <row r="3157" spans="1:64" x14ac:dyDescent="0.5">
      <c r="A3157" s="1">
        <v>207</v>
      </c>
      <c r="B3157" s="1" t="s">
        <v>3461</v>
      </c>
      <c r="C3157" s="2">
        <v>43372</v>
      </c>
      <c r="D3157" s="1" t="s">
        <v>3462</v>
      </c>
      <c r="E3157" s="1" t="s">
        <v>3463</v>
      </c>
      <c r="F3157" s="1" t="s">
        <v>102</v>
      </c>
      <c r="G3157" s="1">
        <v>100</v>
      </c>
      <c r="H3157" s="1">
        <v>0</v>
      </c>
      <c r="M3157" s="1" t="s">
        <v>112</v>
      </c>
      <c r="N3157" s="1">
        <v>4.2</v>
      </c>
      <c r="O3157" s="1">
        <v>45.052331000000002</v>
      </c>
      <c r="P3157" s="1">
        <v>118.90412999999999</v>
      </c>
      <c r="Q3157" s="1">
        <v>840000</v>
      </c>
      <c r="R3157" s="1" t="s">
        <v>1356</v>
      </c>
      <c r="S3157" s="1" t="s">
        <v>91</v>
      </c>
      <c r="T3157" s="1" t="s">
        <v>72</v>
      </c>
      <c r="U3157" s="1" t="s">
        <v>73</v>
      </c>
      <c r="X3157" s="1" t="s">
        <v>3464</v>
      </c>
      <c r="Z3157" s="1" t="s">
        <v>112</v>
      </c>
      <c r="AA3157" s="1" t="s">
        <v>639</v>
      </c>
      <c r="AJ3157" s="1" t="s">
        <v>76</v>
      </c>
      <c r="AK3157" s="1" t="s">
        <v>3465</v>
      </c>
      <c r="AL3157" s="1">
        <v>20000000</v>
      </c>
      <c r="AM3157" s="1" t="s">
        <v>109</v>
      </c>
      <c r="AN3157" s="1" t="s">
        <v>4625</v>
      </c>
      <c r="AO3157" s="1" t="s">
        <v>4375</v>
      </c>
    </row>
    <row r="3158" spans="1:64" x14ac:dyDescent="0.5">
      <c r="A3158" s="1">
        <v>207</v>
      </c>
      <c r="B3158" s="1" t="s">
        <v>3461</v>
      </c>
      <c r="C3158" s="2">
        <v>43372</v>
      </c>
      <c r="D3158" s="1" t="s">
        <v>3462</v>
      </c>
      <c r="E3158" s="1" t="s">
        <v>3463</v>
      </c>
      <c r="F3158" s="1" t="s">
        <v>102</v>
      </c>
      <c r="G3158" s="1">
        <v>100</v>
      </c>
      <c r="H3158" s="1">
        <v>0</v>
      </c>
      <c r="M3158" s="1" t="s">
        <v>308</v>
      </c>
      <c r="N3158" s="1">
        <v>8.35</v>
      </c>
      <c r="O3158" s="1">
        <v>13.923406</v>
      </c>
      <c r="P3158" s="1">
        <v>-86.952798999999999</v>
      </c>
      <c r="Q3158" s="1">
        <v>1670000</v>
      </c>
      <c r="R3158" s="1" t="s">
        <v>1356</v>
      </c>
      <c r="S3158" s="1" t="s">
        <v>91</v>
      </c>
      <c r="T3158" s="1" t="s">
        <v>72</v>
      </c>
      <c r="U3158" s="1" t="s">
        <v>73</v>
      </c>
      <c r="X3158" s="1" t="s">
        <v>3464</v>
      </c>
      <c r="Z3158" s="1" t="s">
        <v>308</v>
      </c>
      <c r="AA3158" s="1" t="s">
        <v>639</v>
      </c>
      <c r="AJ3158" s="1" t="s">
        <v>76</v>
      </c>
      <c r="AK3158" s="1" t="s">
        <v>3465</v>
      </c>
      <c r="AL3158" s="1">
        <v>20000000</v>
      </c>
      <c r="AM3158" s="1" t="s">
        <v>109</v>
      </c>
      <c r="AN3158" s="1" t="s">
        <v>4625</v>
      </c>
      <c r="AO3158" s="1" t="s">
        <v>4375</v>
      </c>
    </row>
    <row r="3159" spans="1:64" x14ac:dyDescent="0.5">
      <c r="A3159" s="1">
        <v>329</v>
      </c>
      <c r="B3159" s="1" t="s">
        <v>3466</v>
      </c>
      <c r="C3159" s="2">
        <v>43537</v>
      </c>
      <c r="D3159" s="1" t="s">
        <v>3467</v>
      </c>
      <c r="E3159" s="1" t="s">
        <v>3468</v>
      </c>
      <c r="F3159" s="1" t="s">
        <v>97</v>
      </c>
      <c r="G3159" s="1">
        <v>50</v>
      </c>
      <c r="H3159" s="1">
        <v>1</v>
      </c>
      <c r="I3159" s="1" t="s">
        <v>194</v>
      </c>
      <c r="J3159" s="1">
        <v>100</v>
      </c>
      <c r="K3159" s="1">
        <v>19.182435999999999</v>
      </c>
      <c r="L3159" s="1">
        <v>-72.434515000000005</v>
      </c>
      <c r="M3159" s="1" t="s">
        <v>195</v>
      </c>
      <c r="N3159" s="1">
        <v>0</v>
      </c>
      <c r="O3159" s="1">
        <v>25.14509</v>
      </c>
      <c r="P3159" s="1">
        <v>-80.396960000000007</v>
      </c>
      <c r="Q3159" s="1">
        <v>87500</v>
      </c>
      <c r="R3159" s="1" t="s">
        <v>1678</v>
      </c>
      <c r="S3159" s="1" t="s">
        <v>71</v>
      </c>
      <c r="T3159" s="1" t="s">
        <v>3469</v>
      </c>
      <c r="X3159" s="1" t="s">
        <v>236</v>
      </c>
      <c r="Y3159" s="1" t="s">
        <v>1680</v>
      </c>
      <c r="Z3159" s="1" t="s">
        <v>194</v>
      </c>
      <c r="AA3159" s="1" t="s">
        <v>661</v>
      </c>
      <c r="AJ3159" s="1" t="s">
        <v>76</v>
      </c>
      <c r="AL3159" s="1">
        <v>175000</v>
      </c>
      <c r="AM3159" s="1" t="s">
        <v>78</v>
      </c>
      <c r="AN3159" s="1" t="s">
        <v>4759</v>
      </c>
      <c r="AO3159" s="1" t="s">
        <v>4665</v>
      </c>
      <c r="AS3159" s="1">
        <v>1</v>
      </c>
      <c r="AT3159" s="1">
        <v>1</v>
      </c>
      <c r="AU3159" s="1">
        <v>1</v>
      </c>
      <c r="AV3159" s="1">
        <v>1</v>
      </c>
      <c r="AW3159" s="1">
        <v>1</v>
      </c>
      <c r="AX3159" s="1">
        <v>1</v>
      </c>
      <c r="AY3159" s="1">
        <v>1</v>
      </c>
      <c r="BA3159" s="1">
        <v>1</v>
      </c>
      <c r="BB3159" s="1">
        <v>1</v>
      </c>
    </row>
    <row r="3160" spans="1:64" x14ac:dyDescent="0.5">
      <c r="A3160" s="1">
        <v>329</v>
      </c>
      <c r="B3160" s="1" t="s">
        <v>3466</v>
      </c>
      <c r="C3160" s="2">
        <v>43537</v>
      </c>
      <c r="D3160" s="1" t="s">
        <v>3467</v>
      </c>
      <c r="E3160" s="1" t="s">
        <v>3468</v>
      </c>
      <c r="F3160" s="1" t="s">
        <v>206</v>
      </c>
      <c r="G3160" s="1">
        <v>10</v>
      </c>
      <c r="H3160" s="1">
        <v>1</v>
      </c>
      <c r="I3160" s="1" t="s">
        <v>194</v>
      </c>
      <c r="J3160" s="1">
        <v>100</v>
      </c>
      <c r="K3160" s="1">
        <v>19.182435999999999</v>
      </c>
      <c r="L3160" s="1">
        <v>-72.434515000000005</v>
      </c>
      <c r="M3160" s="1" t="s">
        <v>195</v>
      </c>
      <c r="N3160" s="1">
        <v>0</v>
      </c>
      <c r="O3160" s="1">
        <v>25.14509</v>
      </c>
      <c r="P3160" s="1">
        <v>-80.396960000000007</v>
      </c>
      <c r="Q3160" s="1">
        <v>17500</v>
      </c>
      <c r="R3160" s="1" t="s">
        <v>1678</v>
      </c>
      <c r="S3160" s="1" t="s">
        <v>71</v>
      </c>
      <c r="T3160" s="1" t="s">
        <v>3469</v>
      </c>
      <c r="X3160" s="1" t="s">
        <v>236</v>
      </c>
      <c r="Y3160" s="1" t="s">
        <v>1680</v>
      </c>
      <c r="Z3160" s="1" t="s">
        <v>194</v>
      </c>
      <c r="AA3160" s="1" t="s">
        <v>661</v>
      </c>
      <c r="AJ3160" s="1" t="s">
        <v>76</v>
      </c>
      <c r="AL3160" s="1">
        <v>175000</v>
      </c>
      <c r="AM3160" s="1" t="s">
        <v>78</v>
      </c>
      <c r="AN3160" s="1" t="s">
        <v>4759</v>
      </c>
      <c r="AO3160" s="1" t="s">
        <v>4665</v>
      </c>
      <c r="AS3160" s="1">
        <v>1</v>
      </c>
      <c r="AT3160" s="1">
        <v>1</v>
      </c>
      <c r="AU3160" s="1">
        <v>1</v>
      </c>
      <c r="AV3160" s="1">
        <v>1</v>
      </c>
      <c r="AW3160" s="1">
        <v>1</v>
      </c>
      <c r="AX3160" s="1">
        <v>1</v>
      </c>
      <c r="AY3160" s="1">
        <v>1</v>
      </c>
      <c r="BA3160" s="1">
        <v>1</v>
      </c>
      <c r="BB3160" s="1">
        <v>1</v>
      </c>
    </row>
    <row r="3161" spans="1:64" x14ac:dyDescent="0.5">
      <c r="A3161" s="1">
        <v>329</v>
      </c>
      <c r="B3161" s="1" t="s">
        <v>3466</v>
      </c>
      <c r="C3161" s="2">
        <v>43537</v>
      </c>
      <c r="D3161" s="1" t="s">
        <v>3467</v>
      </c>
      <c r="E3161" s="1" t="s">
        <v>3468</v>
      </c>
      <c r="F3161" s="1" t="s">
        <v>67</v>
      </c>
      <c r="G3161" s="1">
        <v>10</v>
      </c>
      <c r="H3161" s="1">
        <v>1</v>
      </c>
      <c r="I3161" s="1" t="s">
        <v>194</v>
      </c>
      <c r="J3161" s="1">
        <v>100</v>
      </c>
      <c r="K3161" s="1">
        <v>19.182435999999999</v>
      </c>
      <c r="L3161" s="1">
        <v>-72.434515000000005</v>
      </c>
      <c r="M3161" s="1" t="s">
        <v>195</v>
      </c>
      <c r="N3161" s="1">
        <v>0</v>
      </c>
      <c r="O3161" s="1">
        <v>25.14509</v>
      </c>
      <c r="P3161" s="1">
        <v>-80.396960000000007</v>
      </c>
      <c r="Q3161" s="1">
        <v>17500</v>
      </c>
      <c r="R3161" s="1" t="s">
        <v>1678</v>
      </c>
      <c r="S3161" s="1" t="s">
        <v>71</v>
      </c>
      <c r="T3161" s="1" t="s">
        <v>3469</v>
      </c>
      <c r="X3161" s="1" t="s">
        <v>236</v>
      </c>
      <c r="Y3161" s="1" t="s">
        <v>1680</v>
      </c>
      <c r="Z3161" s="1" t="s">
        <v>194</v>
      </c>
      <c r="AA3161" s="1" t="s">
        <v>661</v>
      </c>
      <c r="AJ3161" s="1" t="s">
        <v>76</v>
      </c>
      <c r="AL3161" s="1">
        <v>175000</v>
      </c>
      <c r="AM3161" s="1" t="s">
        <v>78</v>
      </c>
      <c r="AN3161" s="1" t="s">
        <v>4759</v>
      </c>
      <c r="AO3161" s="1" t="s">
        <v>4665</v>
      </c>
      <c r="AS3161" s="1">
        <v>1</v>
      </c>
      <c r="AT3161" s="1">
        <v>1</v>
      </c>
      <c r="AU3161" s="1">
        <v>1</v>
      </c>
      <c r="AV3161" s="1">
        <v>1</v>
      </c>
      <c r="AW3161" s="1">
        <v>1</v>
      </c>
      <c r="AX3161" s="1">
        <v>1</v>
      </c>
      <c r="AY3161" s="1">
        <v>1</v>
      </c>
      <c r="BA3161" s="1">
        <v>1</v>
      </c>
      <c r="BB3161" s="1">
        <v>1</v>
      </c>
    </row>
    <row r="3162" spans="1:64" x14ac:dyDescent="0.5">
      <c r="A3162" s="1">
        <v>329</v>
      </c>
      <c r="B3162" s="1" t="s">
        <v>3466</v>
      </c>
      <c r="C3162" s="2">
        <v>43537</v>
      </c>
      <c r="D3162" s="1" t="s">
        <v>3467</v>
      </c>
      <c r="E3162" s="1" t="s">
        <v>3468</v>
      </c>
      <c r="F3162" s="1" t="s">
        <v>88</v>
      </c>
      <c r="G3162" s="1">
        <v>10</v>
      </c>
      <c r="H3162" s="1">
        <v>1</v>
      </c>
      <c r="I3162" s="1" t="s">
        <v>194</v>
      </c>
      <c r="J3162" s="1">
        <v>100</v>
      </c>
      <c r="K3162" s="1">
        <v>19.182435999999999</v>
      </c>
      <c r="L3162" s="1">
        <v>-72.434515000000005</v>
      </c>
      <c r="M3162" s="1" t="s">
        <v>195</v>
      </c>
      <c r="N3162" s="1">
        <v>0</v>
      </c>
      <c r="O3162" s="1">
        <v>25.14509</v>
      </c>
      <c r="P3162" s="1">
        <v>-80.396960000000007</v>
      </c>
      <c r="Q3162" s="1">
        <v>17500</v>
      </c>
      <c r="R3162" s="1" t="s">
        <v>1678</v>
      </c>
      <c r="S3162" s="1" t="s">
        <v>71</v>
      </c>
      <c r="T3162" s="1" t="s">
        <v>3469</v>
      </c>
      <c r="X3162" s="1" t="s">
        <v>236</v>
      </c>
      <c r="Y3162" s="1" t="s">
        <v>1680</v>
      </c>
      <c r="Z3162" s="1" t="s">
        <v>194</v>
      </c>
      <c r="AA3162" s="1" t="s">
        <v>661</v>
      </c>
      <c r="AJ3162" s="1" t="s">
        <v>76</v>
      </c>
      <c r="AL3162" s="1">
        <v>175000</v>
      </c>
      <c r="AM3162" s="1" t="s">
        <v>78</v>
      </c>
      <c r="AN3162" s="1" t="s">
        <v>4759</v>
      </c>
      <c r="AO3162" s="1" t="s">
        <v>4665</v>
      </c>
      <c r="AS3162" s="1">
        <v>1</v>
      </c>
      <c r="AT3162" s="1">
        <v>1</v>
      </c>
      <c r="AU3162" s="1">
        <v>1</v>
      </c>
      <c r="AV3162" s="1">
        <v>1</v>
      </c>
      <c r="AW3162" s="1">
        <v>1</v>
      </c>
      <c r="AX3162" s="1">
        <v>1</v>
      </c>
      <c r="AY3162" s="1">
        <v>1</v>
      </c>
      <c r="BA3162" s="1">
        <v>1</v>
      </c>
      <c r="BB3162" s="1">
        <v>1</v>
      </c>
    </row>
    <row r="3163" spans="1:64" x14ac:dyDescent="0.5">
      <c r="A3163" s="1">
        <v>329</v>
      </c>
      <c r="B3163" s="1" t="s">
        <v>3466</v>
      </c>
      <c r="C3163" s="2">
        <v>43537</v>
      </c>
      <c r="D3163" s="1" t="s">
        <v>3467</v>
      </c>
      <c r="E3163" s="1" t="s">
        <v>3468</v>
      </c>
      <c r="F3163" s="1" t="s">
        <v>81</v>
      </c>
      <c r="G3163" s="1">
        <v>10</v>
      </c>
      <c r="H3163" s="1">
        <v>1</v>
      </c>
      <c r="I3163" s="1" t="s">
        <v>194</v>
      </c>
      <c r="J3163" s="1">
        <v>100</v>
      </c>
      <c r="K3163" s="1">
        <v>19.182435999999999</v>
      </c>
      <c r="L3163" s="1">
        <v>-72.434515000000005</v>
      </c>
      <c r="M3163" s="1" t="s">
        <v>195</v>
      </c>
      <c r="N3163" s="1">
        <v>0</v>
      </c>
      <c r="O3163" s="1">
        <v>25.14509</v>
      </c>
      <c r="P3163" s="1">
        <v>-80.396960000000007</v>
      </c>
      <c r="Q3163" s="1">
        <v>17500</v>
      </c>
      <c r="R3163" s="1" t="s">
        <v>1678</v>
      </c>
      <c r="S3163" s="1" t="s">
        <v>71</v>
      </c>
      <c r="T3163" s="1" t="s">
        <v>3469</v>
      </c>
      <c r="X3163" s="1" t="s">
        <v>236</v>
      </c>
      <c r="Y3163" s="1" t="s">
        <v>1680</v>
      </c>
      <c r="Z3163" s="1" t="s">
        <v>194</v>
      </c>
      <c r="AA3163" s="1" t="s">
        <v>661</v>
      </c>
      <c r="AJ3163" s="1" t="s">
        <v>76</v>
      </c>
      <c r="AL3163" s="1">
        <v>175000</v>
      </c>
      <c r="AM3163" s="1" t="s">
        <v>78</v>
      </c>
      <c r="AN3163" s="1" t="s">
        <v>4759</v>
      </c>
      <c r="AO3163" s="1" t="s">
        <v>4665</v>
      </c>
      <c r="AS3163" s="1">
        <v>1</v>
      </c>
      <c r="AT3163" s="1">
        <v>1</v>
      </c>
      <c r="AU3163" s="1">
        <v>1</v>
      </c>
      <c r="AV3163" s="1">
        <v>1</v>
      </c>
      <c r="AW3163" s="1">
        <v>1</v>
      </c>
      <c r="AX3163" s="1">
        <v>1</v>
      </c>
      <c r="AY3163" s="1">
        <v>1</v>
      </c>
      <c r="BA3163" s="1">
        <v>1</v>
      </c>
      <c r="BB3163" s="1">
        <v>1</v>
      </c>
    </row>
    <row r="3164" spans="1:64" x14ac:dyDescent="0.5">
      <c r="A3164" s="1">
        <v>329</v>
      </c>
      <c r="B3164" s="1" t="s">
        <v>3466</v>
      </c>
      <c r="C3164" s="2">
        <v>43537</v>
      </c>
      <c r="D3164" s="1" t="s">
        <v>3467</v>
      </c>
      <c r="E3164" s="1" t="s">
        <v>3468</v>
      </c>
      <c r="F3164" s="1" t="s">
        <v>129</v>
      </c>
      <c r="G3164" s="1">
        <v>10</v>
      </c>
      <c r="H3164" s="1">
        <v>1</v>
      </c>
      <c r="I3164" s="1" t="s">
        <v>194</v>
      </c>
      <c r="J3164" s="1">
        <v>100</v>
      </c>
      <c r="K3164" s="1">
        <v>19.182435999999999</v>
      </c>
      <c r="L3164" s="1">
        <v>-72.434515000000005</v>
      </c>
      <c r="M3164" s="1" t="s">
        <v>195</v>
      </c>
      <c r="N3164" s="1">
        <v>0</v>
      </c>
      <c r="O3164" s="1">
        <v>25.14509</v>
      </c>
      <c r="P3164" s="1">
        <v>-80.396960000000007</v>
      </c>
      <c r="Q3164" s="1">
        <v>17500</v>
      </c>
      <c r="R3164" s="1" t="s">
        <v>1678</v>
      </c>
      <c r="S3164" s="1" t="s">
        <v>71</v>
      </c>
      <c r="T3164" s="1" t="s">
        <v>3469</v>
      </c>
      <c r="X3164" s="1" t="s">
        <v>236</v>
      </c>
      <c r="Y3164" s="1" t="s">
        <v>1680</v>
      </c>
      <c r="Z3164" s="1" t="s">
        <v>194</v>
      </c>
      <c r="AA3164" s="1" t="s">
        <v>661</v>
      </c>
      <c r="AJ3164" s="1" t="s">
        <v>76</v>
      </c>
      <c r="AL3164" s="1">
        <v>175000</v>
      </c>
      <c r="AM3164" s="1" t="s">
        <v>78</v>
      </c>
      <c r="AN3164" s="1" t="s">
        <v>4759</v>
      </c>
      <c r="AO3164" s="1" t="s">
        <v>4665</v>
      </c>
      <c r="AS3164" s="1">
        <v>1</v>
      </c>
      <c r="AT3164" s="1">
        <v>1</v>
      </c>
      <c r="AU3164" s="1">
        <v>1</v>
      </c>
      <c r="AV3164" s="1">
        <v>1</v>
      </c>
      <c r="AW3164" s="1">
        <v>1</v>
      </c>
      <c r="AX3164" s="1">
        <v>1</v>
      </c>
      <c r="AY3164" s="1">
        <v>1</v>
      </c>
      <c r="BA3164" s="1">
        <v>1</v>
      </c>
      <c r="BB3164" s="1">
        <v>1</v>
      </c>
    </row>
    <row r="3165" spans="1:64" x14ac:dyDescent="0.5">
      <c r="A3165" s="1">
        <v>116</v>
      </c>
      <c r="B3165" s="1" t="s">
        <v>3470</v>
      </c>
      <c r="C3165" s="2">
        <v>43579</v>
      </c>
      <c r="D3165" s="1" t="s">
        <v>3471</v>
      </c>
      <c r="E3165" s="1" t="s">
        <v>3472</v>
      </c>
      <c r="F3165" s="1" t="s">
        <v>98</v>
      </c>
      <c r="G3165" s="1">
        <v>10</v>
      </c>
      <c r="H3165" s="1">
        <v>1</v>
      </c>
      <c r="I3165" s="1" t="s">
        <v>385</v>
      </c>
      <c r="J3165" s="1">
        <v>100</v>
      </c>
      <c r="K3165" s="1">
        <v>8.0529410000000006</v>
      </c>
      <c r="L3165" s="1">
        <v>29.518585999999999</v>
      </c>
      <c r="M3165" s="1" t="s">
        <v>69</v>
      </c>
      <c r="N3165" s="1">
        <v>0</v>
      </c>
      <c r="O3165" s="1">
        <v>2.6272389999999999</v>
      </c>
      <c r="P3165" s="1">
        <v>23.381664000000001</v>
      </c>
      <c r="Q3165" s="1">
        <v>5050000</v>
      </c>
      <c r="R3165" s="1" t="s">
        <v>287</v>
      </c>
      <c r="S3165" s="1" t="s">
        <v>91</v>
      </c>
      <c r="T3165" s="1" t="s">
        <v>3473</v>
      </c>
      <c r="U3165" s="1" t="s">
        <v>73</v>
      </c>
      <c r="W3165" s="1" t="s">
        <v>121</v>
      </c>
      <c r="X3165" s="1" t="s">
        <v>3474</v>
      </c>
      <c r="Z3165" s="1" t="s">
        <v>385</v>
      </c>
      <c r="AA3165" s="1" t="s">
        <v>1022</v>
      </c>
      <c r="AJ3165" s="1" t="s">
        <v>76</v>
      </c>
      <c r="AK3165" s="1" t="s">
        <v>3475</v>
      </c>
      <c r="AL3165" s="1">
        <v>50500000</v>
      </c>
      <c r="AM3165" s="1" t="s">
        <v>78</v>
      </c>
      <c r="AN3165" s="1" t="s">
        <v>4760</v>
      </c>
      <c r="AO3165" s="1" t="s">
        <v>4761</v>
      </c>
      <c r="AP3165" s="1">
        <v>850</v>
      </c>
      <c r="AR3165" s="1" t="s">
        <v>3476</v>
      </c>
      <c r="AS3165" s="1">
        <v>1</v>
      </c>
      <c r="AT3165" s="1">
        <v>1</v>
      </c>
      <c r="AY3165" s="1">
        <v>1</v>
      </c>
      <c r="AZ3165" s="1">
        <v>1</v>
      </c>
      <c r="BD3165" s="1">
        <v>1</v>
      </c>
      <c r="BE3165" s="1">
        <v>1</v>
      </c>
      <c r="BL3165" s="1" t="s">
        <v>3477</v>
      </c>
    </row>
    <row r="3166" spans="1:64" x14ac:dyDescent="0.5">
      <c r="A3166" s="1">
        <v>116</v>
      </c>
      <c r="B3166" s="1" t="s">
        <v>3470</v>
      </c>
      <c r="C3166" s="2">
        <v>43579</v>
      </c>
      <c r="D3166" s="1" t="s">
        <v>3471</v>
      </c>
      <c r="E3166" s="1" t="s">
        <v>3472</v>
      </c>
      <c r="F3166" s="1" t="s">
        <v>129</v>
      </c>
      <c r="G3166" s="1">
        <v>30</v>
      </c>
      <c r="H3166" s="1">
        <v>1</v>
      </c>
      <c r="I3166" s="1" t="s">
        <v>385</v>
      </c>
      <c r="J3166" s="1">
        <v>100</v>
      </c>
      <c r="K3166" s="1">
        <v>8.0529410000000006</v>
      </c>
      <c r="L3166" s="1">
        <v>29.518585999999999</v>
      </c>
      <c r="M3166" s="1" t="s">
        <v>69</v>
      </c>
      <c r="N3166" s="1">
        <v>0</v>
      </c>
      <c r="O3166" s="1">
        <v>2.6272389999999999</v>
      </c>
      <c r="P3166" s="1">
        <v>23.381664000000001</v>
      </c>
      <c r="Q3166" s="1">
        <v>15150000</v>
      </c>
      <c r="R3166" s="1" t="s">
        <v>287</v>
      </c>
      <c r="S3166" s="1" t="s">
        <v>91</v>
      </c>
      <c r="T3166" s="1" t="s">
        <v>3473</v>
      </c>
      <c r="U3166" s="1" t="s">
        <v>73</v>
      </c>
      <c r="W3166" s="1" t="s">
        <v>121</v>
      </c>
      <c r="X3166" s="1" t="s">
        <v>3474</v>
      </c>
      <c r="Z3166" s="1" t="s">
        <v>385</v>
      </c>
      <c r="AA3166" s="1" t="s">
        <v>1022</v>
      </c>
      <c r="AJ3166" s="1" t="s">
        <v>76</v>
      </c>
      <c r="AK3166" s="1" t="s">
        <v>3475</v>
      </c>
      <c r="AL3166" s="1">
        <v>50500000</v>
      </c>
      <c r="AM3166" s="1" t="s">
        <v>78</v>
      </c>
      <c r="AN3166" s="1" t="s">
        <v>4760</v>
      </c>
      <c r="AO3166" s="1" t="s">
        <v>4761</v>
      </c>
      <c r="AP3166" s="1">
        <v>850</v>
      </c>
      <c r="AR3166" s="1" t="s">
        <v>3476</v>
      </c>
      <c r="AS3166" s="1">
        <v>1</v>
      </c>
      <c r="AT3166" s="1">
        <v>1</v>
      </c>
      <c r="AY3166" s="1">
        <v>1</v>
      </c>
      <c r="AZ3166" s="1">
        <v>1</v>
      </c>
      <c r="BD3166" s="1">
        <v>1</v>
      </c>
      <c r="BE3166" s="1">
        <v>1</v>
      </c>
      <c r="BL3166" s="1" t="s">
        <v>3477</v>
      </c>
    </row>
    <row r="3167" spans="1:64" x14ac:dyDescent="0.5">
      <c r="A3167" s="1">
        <v>116</v>
      </c>
      <c r="B3167" s="1" t="s">
        <v>3470</v>
      </c>
      <c r="C3167" s="2">
        <v>43579</v>
      </c>
      <c r="D3167" s="1" t="s">
        <v>3471</v>
      </c>
      <c r="E3167" s="1" t="s">
        <v>3472</v>
      </c>
      <c r="F3167" s="1" t="s">
        <v>127</v>
      </c>
      <c r="G3167" s="1">
        <v>60</v>
      </c>
      <c r="H3167" s="1">
        <v>1</v>
      </c>
      <c r="I3167" s="1" t="s">
        <v>385</v>
      </c>
      <c r="J3167" s="1">
        <v>100</v>
      </c>
      <c r="K3167" s="1">
        <v>8.0529410000000006</v>
      </c>
      <c r="L3167" s="1">
        <v>29.518585999999999</v>
      </c>
      <c r="M3167" s="1" t="s">
        <v>69</v>
      </c>
      <c r="N3167" s="1">
        <v>0</v>
      </c>
      <c r="O3167" s="1">
        <v>2.6272389999999999</v>
      </c>
      <c r="P3167" s="1">
        <v>23.381664000000001</v>
      </c>
      <c r="Q3167" s="1">
        <v>30300000</v>
      </c>
      <c r="R3167" s="1" t="s">
        <v>287</v>
      </c>
      <c r="S3167" s="1" t="s">
        <v>91</v>
      </c>
      <c r="T3167" s="1" t="s">
        <v>3473</v>
      </c>
      <c r="U3167" s="1" t="s">
        <v>73</v>
      </c>
      <c r="W3167" s="1" t="s">
        <v>121</v>
      </c>
      <c r="X3167" s="1" t="s">
        <v>3474</v>
      </c>
      <c r="Z3167" s="1" t="s">
        <v>385</v>
      </c>
      <c r="AA3167" s="1" t="s">
        <v>1022</v>
      </c>
      <c r="AJ3167" s="1" t="s">
        <v>76</v>
      </c>
      <c r="AK3167" s="1" t="s">
        <v>3475</v>
      </c>
      <c r="AL3167" s="1">
        <v>50500000</v>
      </c>
      <c r="AM3167" s="1" t="s">
        <v>78</v>
      </c>
      <c r="AN3167" s="1" t="s">
        <v>4760</v>
      </c>
      <c r="AO3167" s="1" t="s">
        <v>4761</v>
      </c>
      <c r="AP3167" s="1">
        <v>850</v>
      </c>
      <c r="AR3167" s="1" t="s">
        <v>3476</v>
      </c>
      <c r="AS3167" s="1">
        <v>1</v>
      </c>
      <c r="AT3167" s="1">
        <v>1</v>
      </c>
      <c r="AY3167" s="1">
        <v>1</v>
      </c>
      <c r="AZ3167" s="1">
        <v>1</v>
      </c>
      <c r="BD3167" s="1">
        <v>1</v>
      </c>
      <c r="BE3167" s="1">
        <v>1</v>
      </c>
      <c r="BL3167" s="1" t="s">
        <v>3477</v>
      </c>
    </row>
    <row r="3168" spans="1:64" x14ac:dyDescent="0.5">
      <c r="A3168" s="1">
        <v>275</v>
      </c>
      <c r="B3168" s="1" t="s">
        <v>3478</v>
      </c>
      <c r="C3168" s="2">
        <v>43563</v>
      </c>
      <c r="D3168" s="1" t="s">
        <v>3479</v>
      </c>
      <c r="E3168" s="1" t="s">
        <v>3480</v>
      </c>
      <c r="F3168" s="1" t="s">
        <v>127</v>
      </c>
      <c r="G3168" s="1">
        <v>70</v>
      </c>
      <c r="H3168" s="1">
        <v>1</v>
      </c>
      <c r="I3168" s="1" t="s">
        <v>385</v>
      </c>
      <c r="J3168" s="1">
        <v>100</v>
      </c>
      <c r="K3168" s="1">
        <v>8.0529410000000006</v>
      </c>
      <c r="L3168" s="1">
        <v>29.518585999999999</v>
      </c>
      <c r="M3168" s="1" t="s">
        <v>69</v>
      </c>
      <c r="N3168" s="1">
        <v>0</v>
      </c>
      <c r="O3168" s="1">
        <v>2.6272389999999999</v>
      </c>
      <c r="P3168" s="1">
        <v>23.381664000000001</v>
      </c>
      <c r="R3168" s="1" t="s">
        <v>1715</v>
      </c>
      <c r="S3168" s="1" t="s">
        <v>71</v>
      </c>
      <c r="T3168" s="1" t="s">
        <v>3481</v>
      </c>
      <c r="U3168" s="1" t="s">
        <v>182</v>
      </c>
      <c r="X3168" s="1" t="s">
        <v>236</v>
      </c>
      <c r="Z3168" s="1" t="s">
        <v>385</v>
      </c>
      <c r="AA3168" s="1" t="s">
        <v>3482</v>
      </c>
      <c r="AJ3168" s="1" t="s">
        <v>76</v>
      </c>
      <c r="AM3168" s="1" t="s">
        <v>78</v>
      </c>
      <c r="AN3168" s="1" t="s">
        <v>4646</v>
      </c>
      <c r="AO3168" s="1" t="s">
        <v>4321</v>
      </c>
    </row>
    <row r="3169" spans="1:64" x14ac:dyDescent="0.5">
      <c r="A3169" s="1">
        <v>275</v>
      </c>
      <c r="B3169" s="1" t="s">
        <v>3478</v>
      </c>
      <c r="C3169" s="2">
        <v>43563</v>
      </c>
      <c r="D3169" s="1" t="s">
        <v>3479</v>
      </c>
      <c r="E3169" s="1" t="s">
        <v>3480</v>
      </c>
      <c r="F3169" s="1" t="s">
        <v>129</v>
      </c>
      <c r="G3169" s="1">
        <v>15</v>
      </c>
      <c r="H3169" s="1">
        <v>1</v>
      </c>
      <c r="I3169" s="1" t="s">
        <v>385</v>
      </c>
      <c r="J3169" s="1">
        <v>100</v>
      </c>
      <c r="K3169" s="1">
        <v>8.0529410000000006</v>
      </c>
      <c r="L3169" s="1">
        <v>29.518585999999999</v>
      </c>
      <c r="M3169" s="1" t="s">
        <v>69</v>
      </c>
      <c r="N3169" s="1">
        <v>0</v>
      </c>
      <c r="O3169" s="1">
        <v>2.6272389999999999</v>
      </c>
      <c r="P3169" s="1">
        <v>23.381664000000001</v>
      </c>
      <c r="R3169" s="1" t="s">
        <v>1715</v>
      </c>
      <c r="S3169" s="1" t="s">
        <v>71</v>
      </c>
      <c r="T3169" s="1" t="s">
        <v>3481</v>
      </c>
      <c r="U3169" s="1" t="s">
        <v>182</v>
      </c>
      <c r="X3169" s="1" t="s">
        <v>236</v>
      </c>
      <c r="Z3169" s="1" t="s">
        <v>385</v>
      </c>
      <c r="AA3169" s="1" t="s">
        <v>3482</v>
      </c>
      <c r="AJ3169" s="1" t="s">
        <v>76</v>
      </c>
      <c r="AM3169" s="1" t="s">
        <v>78</v>
      </c>
      <c r="AN3169" s="1" t="s">
        <v>4646</v>
      </c>
      <c r="AO3169" s="1" t="s">
        <v>4321</v>
      </c>
    </row>
    <row r="3170" spans="1:64" x14ac:dyDescent="0.5">
      <c r="A3170" s="1">
        <v>275</v>
      </c>
      <c r="B3170" s="1" t="s">
        <v>3478</v>
      </c>
      <c r="C3170" s="2">
        <v>43563</v>
      </c>
      <c r="D3170" s="1" t="s">
        <v>3479</v>
      </c>
      <c r="E3170" s="1" t="s">
        <v>3480</v>
      </c>
      <c r="F3170" s="1" t="s">
        <v>97</v>
      </c>
      <c r="G3170" s="1">
        <v>15</v>
      </c>
      <c r="H3170" s="1">
        <v>1</v>
      </c>
      <c r="I3170" s="1" t="s">
        <v>385</v>
      </c>
      <c r="J3170" s="1">
        <v>100</v>
      </c>
      <c r="K3170" s="1">
        <v>8.0529410000000006</v>
      </c>
      <c r="L3170" s="1">
        <v>29.518585999999999</v>
      </c>
      <c r="M3170" s="1" t="s">
        <v>69</v>
      </c>
      <c r="N3170" s="1">
        <v>0</v>
      </c>
      <c r="O3170" s="1">
        <v>2.6272389999999999</v>
      </c>
      <c r="P3170" s="1">
        <v>23.381664000000001</v>
      </c>
      <c r="R3170" s="1" t="s">
        <v>1715</v>
      </c>
      <c r="S3170" s="1" t="s">
        <v>71</v>
      </c>
      <c r="T3170" s="1" t="s">
        <v>3481</v>
      </c>
      <c r="U3170" s="1" t="s">
        <v>182</v>
      </c>
      <c r="X3170" s="1" t="s">
        <v>236</v>
      </c>
      <c r="Z3170" s="1" t="s">
        <v>385</v>
      </c>
      <c r="AA3170" s="1" t="s">
        <v>3482</v>
      </c>
      <c r="AJ3170" s="1" t="s">
        <v>76</v>
      </c>
      <c r="AM3170" s="1" t="s">
        <v>78</v>
      </c>
      <c r="AN3170" s="1" t="s">
        <v>4646</v>
      </c>
      <c r="AO3170" s="1" t="s">
        <v>4321</v>
      </c>
    </row>
    <row r="3171" spans="1:64" x14ac:dyDescent="0.5">
      <c r="A3171" s="1">
        <v>461</v>
      </c>
      <c r="B3171" s="1" t="s">
        <v>3483</v>
      </c>
      <c r="C3171" s="2">
        <v>43579</v>
      </c>
      <c r="D3171" s="1" t="s">
        <v>3484</v>
      </c>
      <c r="E3171" s="1" t="s">
        <v>3485</v>
      </c>
      <c r="F3171" s="1" t="s">
        <v>127</v>
      </c>
      <c r="G3171" s="1">
        <v>25</v>
      </c>
      <c r="H3171" s="1">
        <v>1</v>
      </c>
      <c r="I3171" s="1" t="s">
        <v>719</v>
      </c>
      <c r="J3171" s="1">
        <v>100</v>
      </c>
      <c r="K3171" s="1">
        <v>33.939109999999999</v>
      </c>
      <c r="L3171" s="1">
        <v>67.709952999999999</v>
      </c>
      <c r="M3171" s="1" t="s">
        <v>114</v>
      </c>
      <c r="N3171" s="1">
        <v>0</v>
      </c>
      <c r="O3171" s="1">
        <v>25.384855999999999</v>
      </c>
      <c r="P3171" s="1">
        <v>68.458809000000002</v>
      </c>
      <c r="Q3171" s="1">
        <v>2631446.5</v>
      </c>
      <c r="R3171" s="1" t="s">
        <v>3486</v>
      </c>
      <c r="S3171" s="1" t="s">
        <v>71</v>
      </c>
      <c r="T3171" s="1" t="s">
        <v>3487</v>
      </c>
      <c r="U3171" s="1" t="s">
        <v>182</v>
      </c>
      <c r="W3171" s="1" t="s">
        <v>210</v>
      </c>
      <c r="X3171" s="1" t="s">
        <v>3488</v>
      </c>
      <c r="Y3171" s="1" t="s">
        <v>3489</v>
      </c>
      <c r="Z3171" s="1" t="s">
        <v>719</v>
      </c>
      <c r="AA3171" s="1" t="s">
        <v>3490</v>
      </c>
      <c r="AB3171" s="1" t="s">
        <v>420</v>
      </c>
      <c r="AJ3171" s="1" t="s">
        <v>3491</v>
      </c>
      <c r="AK3171" s="1" t="s">
        <v>3492</v>
      </c>
      <c r="AL3171" s="1">
        <v>10525786</v>
      </c>
      <c r="AM3171" s="1" t="s">
        <v>78</v>
      </c>
      <c r="AN3171" s="1" t="s">
        <v>4762</v>
      </c>
      <c r="AO3171" s="1" t="s">
        <v>4763</v>
      </c>
      <c r="AP3171" s="1">
        <v>61705</v>
      </c>
      <c r="AQ3171" s="1">
        <v>59895</v>
      </c>
      <c r="AR3171" s="1" t="s">
        <v>3493</v>
      </c>
      <c r="AS3171" s="1">
        <v>1</v>
      </c>
      <c r="AT3171" s="1">
        <v>1</v>
      </c>
      <c r="AW3171" s="1">
        <v>1</v>
      </c>
      <c r="AX3171" s="1">
        <v>1</v>
      </c>
      <c r="AY3171" s="1">
        <v>1</v>
      </c>
      <c r="BD3171" s="1">
        <v>1</v>
      </c>
      <c r="BE3171" s="1">
        <v>1</v>
      </c>
      <c r="BJ3171" s="1" t="s">
        <v>3494</v>
      </c>
      <c r="BL3171" s="1" t="s">
        <v>3495</v>
      </c>
    </row>
    <row r="3172" spans="1:64" x14ac:dyDescent="0.5">
      <c r="A3172" s="1">
        <v>461</v>
      </c>
      <c r="B3172" s="1" t="s">
        <v>3483</v>
      </c>
      <c r="C3172" s="2">
        <v>43579</v>
      </c>
      <c r="D3172" s="1" t="s">
        <v>3484</v>
      </c>
      <c r="E3172" s="1" t="s">
        <v>3485</v>
      </c>
      <c r="F3172" s="1" t="s">
        <v>67</v>
      </c>
      <c r="G3172" s="1">
        <v>25</v>
      </c>
      <c r="H3172" s="1">
        <v>1</v>
      </c>
      <c r="I3172" s="1" t="s">
        <v>719</v>
      </c>
      <c r="J3172" s="1">
        <v>100</v>
      </c>
      <c r="K3172" s="1">
        <v>33.939109999999999</v>
      </c>
      <c r="L3172" s="1">
        <v>67.709952999999999</v>
      </c>
      <c r="M3172" s="1" t="s">
        <v>114</v>
      </c>
      <c r="N3172" s="1">
        <v>0</v>
      </c>
      <c r="O3172" s="1">
        <v>25.384855999999999</v>
      </c>
      <c r="P3172" s="1">
        <v>68.458809000000002</v>
      </c>
      <c r="Q3172" s="1">
        <v>2631446.5</v>
      </c>
      <c r="R3172" s="1" t="s">
        <v>3486</v>
      </c>
      <c r="S3172" s="1" t="s">
        <v>71</v>
      </c>
      <c r="T3172" s="1" t="s">
        <v>3487</v>
      </c>
      <c r="U3172" s="1" t="s">
        <v>182</v>
      </c>
      <c r="W3172" s="1" t="s">
        <v>210</v>
      </c>
      <c r="X3172" s="1" t="s">
        <v>3488</v>
      </c>
      <c r="Y3172" s="1" t="s">
        <v>3489</v>
      </c>
      <c r="Z3172" s="1" t="s">
        <v>719</v>
      </c>
      <c r="AA3172" s="1" t="s">
        <v>3490</v>
      </c>
      <c r="AB3172" s="1" t="s">
        <v>420</v>
      </c>
      <c r="AJ3172" s="1" t="s">
        <v>3491</v>
      </c>
      <c r="AK3172" s="1" t="s">
        <v>3492</v>
      </c>
      <c r="AL3172" s="1">
        <v>10525786</v>
      </c>
      <c r="AM3172" s="1" t="s">
        <v>78</v>
      </c>
      <c r="AN3172" s="1" t="s">
        <v>4762</v>
      </c>
      <c r="AO3172" s="1" t="s">
        <v>4763</v>
      </c>
      <c r="AP3172" s="1">
        <v>61705</v>
      </c>
      <c r="AQ3172" s="1">
        <v>59895</v>
      </c>
      <c r="AR3172" s="1" t="s">
        <v>3493</v>
      </c>
      <c r="AS3172" s="1">
        <v>1</v>
      </c>
      <c r="AT3172" s="1">
        <v>1</v>
      </c>
      <c r="AW3172" s="1">
        <v>1</v>
      </c>
      <c r="AX3172" s="1">
        <v>1</v>
      </c>
      <c r="AY3172" s="1">
        <v>1</v>
      </c>
      <c r="BD3172" s="1">
        <v>1</v>
      </c>
      <c r="BE3172" s="1">
        <v>1</v>
      </c>
      <c r="BJ3172" s="1" t="s">
        <v>3494</v>
      </c>
      <c r="BL3172" s="1" t="s">
        <v>3495</v>
      </c>
    </row>
    <row r="3173" spans="1:64" x14ac:dyDescent="0.5">
      <c r="A3173" s="1">
        <v>461</v>
      </c>
      <c r="B3173" s="1" t="s">
        <v>3483</v>
      </c>
      <c r="C3173" s="2">
        <v>43579</v>
      </c>
      <c r="D3173" s="1" t="s">
        <v>3484</v>
      </c>
      <c r="E3173" s="1" t="s">
        <v>3485</v>
      </c>
      <c r="F3173" s="1" t="s">
        <v>97</v>
      </c>
      <c r="G3173" s="1">
        <v>25</v>
      </c>
      <c r="H3173" s="1">
        <v>1</v>
      </c>
      <c r="I3173" s="1" t="s">
        <v>719</v>
      </c>
      <c r="J3173" s="1">
        <v>100</v>
      </c>
      <c r="K3173" s="1">
        <v>33.939109999999999</v>
      </c>
      <c r="L3173" s="1">
        <v>67.709952999999999</v>
      </c>
      <c r="M3173" s="1" t="s">
        <v>114</v>
      </c>
      <c r="N3173" s="1">
        <v>0</v>
      </c>
      <c r="O3173" s="1">
        <v>25.384855999999999</v>
      </c>
      <c r="P3173" s="1">
        <v>68.458809000000002</v>
      </c>
      <c r="Q3173" s="1">
        <v>2631446.5</v>
      </c>
      <c r="R3173" s="1" t="s">
        <v>3486</v>
      </c>
      <c r="S3173" s="1" t="s">
        <v>71</v>
      </c>
      <c r="T3173" s="1" t="s">
        <v>3487</v>
      </c>
      <c r="U3173" s="1" t="s">
        <v>182</v>
      </c>
      <c r="W3173" s="1" t="s">
        <v>210</v>
      </c>
      <c r="X3173" s="1" t="s">
        <v>3488</v>
      </c>
      <c r="Y3173" s="1" t="s">
        <v>3489</v>
      </c>
      <c r="Z3173" s="1" t="s">
        <v>719</v>
      </c>
      <c r="AA3173" s="1" t="s">
        <v>3490</v>
      </c>
      <c r="AB3173" s="1" t="s">
        <v>420</v>
      </c>
      <c r="AJ3173" s="1" t="s">
        <v>3491</v>
      </c>
      <c r="AK3173" s="1" t="s">
        <v>3492</v>
      </c>
      <c r="AL3173" s="1">
        <v>10525786</v>
      </c>
      <c r="AM3173" s="1" t="s">
        <v>78</v>
      </c>
      <c r="AN3173" s="1" t="s">
        <v>4762</v>
      </c>
      <c r="AO3173" s="1" t="s">
        <v>4763</v>
      </c>
      <c r="AP3173" s="1">
        <v>61705</v>
      </c>
      <c r="AQ3173" s="1">
        <v>59895</v>
      </c>
      <c r="AR3173" s="1" t="s">
        <v>3493</v>
      </c>
      <c r="AS3173" s="1">
        <v>1</v>
      </c>
      <c r="AT3173" s="1">
        <v>1</v>
      </c>
      <c r="AW3173" s="1">
        <v>1</v>
      </c>
      <c r="AX3173" s="1">
        <v>1</v>
      </c>
      <c r="AY3173" s="1">
        <v>1</v>
      </c>
      <c r="BD3173" s="1">
        <v>1</v>
      </c>
      <c r="BE3173" s="1">
        <v>1</v>
      </c>
      <c r="BJ3173" s="1" t="s">
        <v>3494</v>
      </c>
      <c r="BL3173" s="1" t="s">
        <v>3495</v>
      </c>
    </row>
    <row r="3174" spans="1:64" x14ac:dyDescent="0.5">
      <c r="A3174" s="1">
        <v>461</v>
      </c>
      <c r="B3174" s="1" t="s">
        <v>3483</v>
      </c>
      <c r="C3174" s="2">
        <v>43579</v>
      </c>
      <c r="D3174" s="1" t="s">
        <v>3484</v>
      </c>
      <c r="E3174" s="1" t="s">
        <v>3485</v>
      </c>
      <c r="F3174" s="1" t="s">
        <v>206</v>
      </c>
      <c r="G3174" s="1">
        <v>25</v>
      </c>
      <c r="H3174" s="1">
        <v>1</v>
      </c>
      <c r="I3174" s="1" t="s">
        <v>719</v>
      </c>
      <c r="J3174" s="1">
        <v>100</v>
      </c>
      <c r="K3174" s="1">
        <v>33.939109999999999</v>
      </c>
      <c r="L3174" s="1">
        <v>67.709952999999999</v>
      </c>
      <c r="M3174" s="1" t="s">
        <v>114</v>
      </c>
      <c r="N3174" s="1">
        <v>0</v>
      </c>
      <c r="O3174" s="1">
        <v>25.384855999999999</v>
      </c>
      <c r="P3174" s="1">
        <v>68.458809000000002</v>
      </c>
      <c r="Q3174" s="1">
        <v>2631446.5</v>
      </c>
      <c r="R3174" s="1" t="s">
        <v>3486</v>
      </c>
      <c r="S3174" s="1" t="s">
        <v>71</v>
      </c>
      <c r="T3174" s="1" t="s">
        <v>3487</v>
      </c>
      <c r="U3174" s="1" t="s">
        <v>182</v>
      </c>
      <c r="W3174" s="1" t="s">
        <v>210</v>
      </c>
      <c r="X3174" s="1" t="s">
        <v>3488</v>
      </c>
      <c r="Y3174" s="1" t="s">
        <v>3489</v>
      </c>
      <c r="Z3174" s="1" t="s">
        <v>719</v>
      </c>
      <c r="AA3174" s="1" t="s">
        <v>3490</v>
      </c>
      <c r="AB3174" s="1" t="s">
        <v>420</v>
      </c>
      <c r="AJ3174" s="1" t="s">
        <v>3491</v>
      </c>
      <c r="AK3174" s="1" t="s">
        <v>3492</v>
      </c>
      <c r="AL3174" s="1">
        <v>10525786</v>
      </c>
      <c r="AM3174" s="1" t="s">
        <v>78</v>
      </c>
      <c r="AN3174" s="1" t="s">
        <v>4762</v>
      </c>
      <c r="AO3174" s="1" t="s">
        <v>4763</v>
      </c>
      <c r="AP3174" s="1">
        <v>61705</v>
      </c>
      <c r="AQ3174" s="1">
        <v>59895</v>
      </c>
      <c r="AR3174" s="1" t="s">
        <v>3493</v>
      </c>
      <c r="AS3174" s="1">
        <v>1</v>
      </c>
      <c r="AT3174" s="1">
        <v>1</v>
      </c>
      <c r="AW3174" s="1">
        <v>1</v>
      </c>
      <c r="AX3174" s="1">
        <v>1</v>
      </c>
      <c r="AY3174" s="1">
        <v>1</v>
      </c>
      <c r="BD3174" s="1">
        <v>1</v>
      </c>
      <c r="BE3174" s="1">
        <v>1</v>
      </c>
      <c r="BJ3174" s="1" t="s">
        <v>3494</v>
      </c>
      <c r="BL3174" s="1" t="s">
        <v>3495</v>
      </c>
    </row>
    <row r="3175" spans="1:64" x14ac:dyDescent="0.5">
      <c r="A3175" s="1">
        <v>618</v>
      </c>
      <c r="B3175" s="1" t="s">
        <v>3496</v>
      </c>
      <c r="C3175" s="2">
        <v>43579</v>
      </c>
      <c r="D3175" s="1" t="s">
        <v>3497</v>
      </c>
      <c r="E3175" s="1" t="s">
        <v>3498</v>
      </c>
      <c r="F3175" s="1" t="s">
        <v>129</v>
      </c>
      <c r="G3175" s="1">
        <v>60</v>
      </c>
      <c r="H3175" s="1">
        <v>1</v>
      </c>
      <c r="I3175" s="1" t="s">
        <v>155</v>
      </c>
      <c r="J3175" s="1">
        <v>100</v>
      </c>
      <c r="K3175" s="1">
        <v>-25.97325</v>
      </c>
      <c r="L3175" s="1">
        <v>32.572029999999998</v>
      </c>
      <c r="M3175" s="1" t="s">
        <v>69</v>
      </c>
      <c r="N3175" s="1">
        <v>0</v>
      </c>
      <c r="O3175" s="1">
        <v>2.6272389999999999</v>
      </c>
      <c r="P3175" s="1">
        <v>23.381664000000001</v>
      </c>
      <c r="Q3175" s="1">
        <v>45000000</v>
      </c>
      <c r="R3175" s="1" t="s">
        <v>1029</v>
      </c>
      <c r="S3175" s="1" t="s">
        <v>91</v>
      </c>
      <c r="T3175" s="1" t="s">
        <v>3499</v>
      </c>
      <c r="U3175" s="1" t="s">
        <v>182</v>
      </c>
      <c r="W3175" s="1" t="s">
        <v>183</v>
      </c>
      <c r="X3175" s="1" t="s">
        <v>3500</v>
      </c>
      <c r="Z3175" s="1" t="s">
        <v>155</v>
      </c>
      <c r="AA3175" s="1" t="s">
        <v>403</v>
      </c>
      <c r="AJ3175" s="1" t="s">
        <v>76</v>
      </c>
      <c r="AK3175" s="1" t="s">
        <v>3501</v>
      </c>
      <c r="AL3175" s="1">
        <v>75000000</v>
      </c>
      <c r="AM3175" s="1" t="s">
        <v>78</v>
      </c>
      <c r="AN3175" s="1" t="s">
        <v>4764</v>
      </c>
      <c r="AO3175" s="1" t="s">
        <v>4305</v>
      </c>
    </row>
    <row r="3176" spans="1:64" x14ac:dyDescent="0.5">
      <c r="A3176" s="1">
        <v>618</v>
      </c>
      <c r="B3176" s="1" t="s">
        <v>3496</v>
      </c>
      <c r="C3176" s="2">
        <v>43579</v>
      </c>
      <c r="D3176" s="1" t="s">
        <v>3497</v>
      </c>
      <c r="E3176" s="1" t="s">
        <v>3498</v>
      </c>
      <c r="F3176" s="1" t="s">
        <v>98</v>
      </c>
      <c r="G3176" s="1">
        <v>20</v>
      </c>
      <c r="H3176" s="1">
        <v>1</v>
      </c>
      <c r="I3176" s="1" t="s">
        <v>155</v>
      </c>
      <c r="J3176" s="1">
        <v>100</v>
      </c>
      <c r="K3176" s="1">
        <v>-25.97325</v>
      </c>
      <c r="L3176" s="1">
        <v>32.572029999999998</v>
      </c>
      <c r="M3176" s="1" t="s">
        <v>69</v>
      </c>
      <c r="N3176" s="1">
        <v>0</v>
      </c>
      <c r="O3176" s="1">
        <v>2.6272389999999999</v>
      </c>
      <c r="P3176" s="1">
        <v>23.381664000000001</v>
      </c>
      <c r="Q3176" s="1">
        <v>15000000</v>
      </c>
      <c r="R3176" s="1" t="s">
        <v>1029</v>
      </c>
      <c r="S3176" s="1" t="s">
        <v>91</v>
      </c>
      <c r="T3176" s="1" t="s">
        <v>3499</v>
      </c>
      <c r="U3176" s="1" t="s">
        <v>182</v>
      </c>
      <c r="W3176" s="1" t="s">
        <v>183</v>
      </c>
      <c r="X3176" s="1" t="s">
        <v>3500</v>
      </c>
      <c r="Z3176" s="1" t="s">
        <v>155</v>
      </c>
      <c r="AA3176" s="1" t="s">
        <v>403</v>
      </c>
      <c r="AJ3176" s="1" t="s">
        <v>76</v>
      </c>
      <c r="AK3176" s="1" t="s">
        <v>3501</v>
      </c>
      <c r="AL3176" s="1">
        <v>75000000</v>
      </c>
      <c r="AM3176" s="1" t="s">
        <v>78</v>
      </c>
      <c r="AN3176" s="1" t="s">
        <v>4764</v>
      </c>
      <c r="AO3176" s="1" t="s">
        <v>4305</v>
      </c>
    </row>
    <row r="3177" spans="1:64" x14ac:dyDescent="0.5">
      <c r="A3177" s="1">
        <v>618</v>
      </c>
      <c r="B3177" s="1" t="s">
        <v>3496</v>
      </c>
      <c r="C3177" s="2">
        <v>43579</v>
      </c>
      <c r="D3177" s="1" t="s">
        <v>3497</v>
      </c>
      <c r="E3177" s="1" t="s">
        <v>3498</v>
      </c>
      <c r="F3177" s="1" t="s">
        <v>81</v>
      </c>
      <c r="G3177" s="1">
        <v>5</v>
      </c>
      <c r="H3177" s="1">
        <v>1</v>
      </c>
      <c r="I3177" s="1" t="s">
        <v>155</v>
      </c>
      <c r="J3177" s="1">
        <v>100</v>
      </c>
      <c r="K3177" s="1">
        <v>-25.97325</v>
      </c>
      <c r="L3177" s="1">
        <v>32.572029999999998</v>
      </c>
      <c r="M3177" s="1" t="s">
        <v>69</v>
      </c>
      <c r="N3177" s="1">
        <v>0</v>
      </c>
      <c r="O3177" s="1">
        <v>2.6272389999999999</v>
      </c>
      <c r="P3177" s="1">
        <v>23.381664000000001</v>
      </c>
      <c r="Q3177" s="1">
        <v>3750000</v>
      </c>
      <c r="R3177" s="1" t="s">
        <v>1029</v>
      </c>
      <c r="S3177" s="1" t="s">
        <v>91</v>
      </c>
      <c r="T3177" s="1" t="s">
        <v>3499</v>
      </c>
      <c r="U3177" s="1" t="s">
        <v>182</v>
      </c>
      <c r="W3177" s="1" t="s">
        <v>183</v>
      </c>
      <c r="X3177" s="1" t="s">
        <v>3500</v>
      </c>
      <c r="Z3177" s="1" t="s">
        <v>155</v>
      </c>
      <c r="AA3177" s="1" t="s">
        <v>403</v>
      </c>
      <c r="AJ3177" s="1" t="s">
        <v>76</v>
      </c>
      <c r="AK3177" s="1" t="s">
        <v>3501</v>
      </c>
      <c r="AL3177" s="1">
        <v>75000000</v>
      </c>
      <c r="AM3177" s="1" t="s">
        <v>78</v>
      </c>
      <c r="AN3177" s="1" t="s">
        <v>4764</v>
      </c>
      <c r="AO3177" s="1" t="s">
        <v>4305</v>
      </c>
    </row>
    <row r="3178" spans="1:64" x14ac:dyDescent="0.5">
      <c r="A3178" s="1">
        <v>618</v>
      </c>
      <c r="B3178" s="1" t="s">
        <v>3496</v>
      </c>
      <c r="C3178" s="2">
        <v>43579</v>
      </c>
      <c r="D3178" s="1" t="s">
        <v>3497</v>
      </c>
      <c r="E3178" s="1" t="s">
        <v>3498</v>
      </c>
      <c r="F3178" s="1" t="s">
        <v>127</v>
      </c>
      <c r="G3178" s="1">
        <v>15</v>
      </c>
      <c r="H3178" s="1">
        <v>1</v>
      </c>
      <c r="I3178" s="1" t="s">
        <v>155</v>
      </c>
      <c r="J3178" s="1">
        <v>100</v>
      </c>
      <c r="K3178" s="1">
        <v>-25.97325</v>
      </c>
      <c r="L3178" s="1">
        <v>32.572029999999998</v>
      </c>
      <c r="M3178" s="1" t="s">
        <v>69</v>
      </c>
      <c r="N3178" s="1">
        <v>0</v>
      </c>
      <c r="O3178" s="1">
        <v>2.6272389999999999</v>
      </c>
      <c r="P3178" s="1">
        <v>23.381664000000001</v>
      </c>
      <c r="Q3178" s="1">
        <v>11250000</v>
      </c>
      <c r="R3178" s="1" t="s">
        <v>1029</v>
      </c>
      <c r="S3178" s="1" t="s">
        <v>91</v>
      </c>
      <c r="T3178" s="1" t="s">
        <v>3499</v>
      </c>
      <c r="U3178" s="1" t="s">
        <v>182</v>
      </c>
      <c r="W3178" s="1" t="s">
        <v>183</v>
      </c>
      <c r="X3178" s="1" t="s">
        <v>3500</v>
      </c>
      <c r="Z3178" s="1" t="s">
        <v>155</v>
      </c>
      <c r="AA3178" s="1" t="s">
        <v>403</v>
      </c>
      <c r="AJ3178" s="1" t="s">
        <v>76</v>
      </c>
      <c r="AK3178" s="1" t="s">
        <v>3501</v>
      </c>
      <c r="AL3178" s="1">
        <v>75000000</v>
      </c>
      <c r="AM3178" s="1" t="s">
        <v>78</v>
      </c>
      <c r="AN3178" s="1" t="s">
        <v>4764</v>
      </c>
      <c r="AO3178" s="1" t="s">
        <v>4305</v>
      </c>
    </row>
    <row r="3179" spans="1:64" x14ac:dyDescent="0.5">
      <c r="A3179" s="1">
        <v>671</v>
      </c>
      <c r="B3179" s="1" t="s">
        <v>3502</v>
      </c>
      <c r="C3179" s="2">
        <v>43579</v>
      </c>
      <c r="D3179" s="1" t="s">
        <v>3503</v>
      </c>
      <c r="E3179" s="1" t="s">
        <v>3504</v>
      </c>
      <c r="F3179" s="1" t="s">
        <v>67</v>
      </c>
      <c r="G3179" s="1">
        <v>100</v>
      </c>
      <c r="H3179" s="1">
        <v>1</v>
      </c>
      <c r="I3179" s="1" t="s">
        <v>139</v>
      </c>
      <c r="J3179" s="1">
        <v>100</v>
      </c>
      <c r="K3179" s="1">
        <v>9.1449999999999996</v>
      </c>
      <c r="L3179" s="1">
        <v>40.489674000000001</v>
      </c>
      <c r="M3179" s="1" t="s">
        <v>69</v>
      </c>
      <c r="N3179" s="1">
        <v>0</v>
      </c>
      <c r="O3179" s="1">
        <v>2.6272389999999999</v>
      </c>
      <c r="P3179" s="1">
        <v>23.381664000000001</v>
      </c>
      <c r="Q3179" s="1">
        <v>1200000</v>
      </c>
      <c r="R3179" s="1" t="s">
        <v>1166</v>
      </c>
      <c r="S3179" s="1" t="s">
        <v>71</v>
      </c>
      <c r="U3179" s="1" t="s">
        <v>3505</v>
      </c>
      <c r="W3179" s="1" t="s">
        <v>1168</v>
      </c>
      <c r="X3179" s="1" t="s">
        <v>3506</v>
      </c>
      <c r="Y3179" s="1" t="s">
        <v>3507</v>
      </c>
      <c r="Z3179" s="1" t="s">
        <v>139</v>
      </c>
      <c r="AA3179" s="1" t="s">
        <v>3508</v>
      </c>
      <c r="AB3179" s="1" t="s">
        <v>420</v>
      </c>
      <c r="AJ3179" s="1" t="s">
        <v>76</v>
      </c>
      <c r="AL3179" s="1">
        <v>1200000</v>
      </c>
      <c r="AM3179" s="1" t="s">
        <v>78</v>
      </c>
      <c r="AN3179" s="1" t="s">
        <v>4765</v>
      </c>
      <c r="AO3179" s="1" t="s">
        <v>4334</v>
      </c>
      <c r="AS3179" s="1">
        <v>1</v>
      </c>
      <c r="AT3179" s="1">
        <v>1</v>
      </c>
      <c r="BE3179" s="1">
        <v>1</v>
      </c>
      <c r="BL3179" s="1" t="s">
        <v>3509</v>
      </c>
    </row>
    <row r="3180" spans="1:64" x14ac:dyDescent="0.5">
      <c r="A3180" s="1">
        <v>676</v>
      </c>
      <c r="B3180" s="1" t="s">
        <v>3510</v>
      </c>
      <c r="C3180" s="2">
        <v>43580</v>
      </c>
      <c r="D3180" s="1" t="s">
        <v>3511</v>
      </c>
      <c r="E3180" s="1" t="s">
        <v>3512</v>
      </c>
      <c r="F3180" s="1" t="s">
        <v>291</v>
      </c>
      <c r="G3180" s="1">
        <v>70</v>
      </c>
      <c r="H3180" s="1">
        <v>1</v>
      </c>
      <c r="I3180" s="1" t="s">
        <v>426</v>
      </c>
      <c r="J3180" s="1">
        <v>100</v>
      </c>
      <c r="K3180" s="1">
        <v>23.684994</v>
      </c>
      <c r="L3180" s="1">
        <v>90.356330999999997</v>
      </c>
      <c r="M3180" s="1" t="s">
        <v>114</v>
      </c>
      <c r="N3180" s="1">
        <v>0</v>
      </c>
      <c r="O3180" s="1">
        <v>25.384855999999999</v>
      </c>
      <c r="P3180" s="1">
        <v>68.458809000000002</v>
      </c>
      <c r="Q3180" s="1">
        <v>2800000</v>
      </c>
      <c r="R3180" s="1" t="s">
        <v>3513</v>
      </c>
      <c r="S3180" s="1" t="s">
        <v>91</v>
      </c>
      <c r="T3180" s="1" t="s">
        <v>234</v>
      </c>
      <c r="U3180" s="1" t="s">
        <v>182</v>
      </c>
      <c r="W3180" s="1" t="s">
        <v>183</v>
      </c>
      <c r="X3180" s="1" t="s">
        <v>3514</v>
      </c>
      <c r="Z3180" s="1" t="s">
        <v>426</v>
      </c>
      <c r="AJ3180" s="1" t="s">
        <v>76</v>
      </c>
      <c r="AK3180" s="1" t="s">
        <v>3515</v>
      </c>
      <c r="AL3180" s="1">
        <v>4000000</v>
      </c>
      <c r="AM3180" s="1" t="s">
        <v>78</v>
      </c>
      <c r="AN3180" s="1" t="s">
        <v>4651</v>
      </c>
      <c r="AO3180" s="1" t="s">
        <v>4766</v>
      </c>
      <c r="AP3180" s="1">
        <v>116000</v>
      </c>
      <c r="AS3180" s="1">
        <v>1</v>
      </c>
      <c r="AU3180" s="1">
        <v>1</v>
      </c>
      <c r="AW3180" s="1">
        <v>1</v>
      </c>
    </row>
    <row r="3181" spans="1:64" x14ac:dyDescent="0.5">
      <c r="A3181" s="1">
        <v>676</v>
      </c>
      <c r="B3181" s="1" t="s">
        <v>3510</v>
      </c>
      <c r="C3181" s="2">
        <v>43580</v>
      </c>
      <c r="D3181" s="1" t="s">
        <v>3511</v>
      </c>
      <c r="E3181" s="1" t="s">
        <v>3512</v>
      </c>
      <c r="F3181" s="1" t="s">
        <v>282</v>
      </c>
      <c r="G3181" s="1">
        <v>15</v>
      </c>
      <c r="H3181" s="1">
        <v>1</v>
      </c>
      <c r="I3181" s="1" t="s">
        <v>426</v>
      </c>
      <c r="J3181" s="1">
        <v>100</v>
      </c>
      <c r="K3181" s="1">
        <v>23.684994</v>
      </c>
      <c r="L3181" s="1">
        <v>90.356330999999997</v>
      </c>
      <c r="M3181" s="1" t="s">
        <v>114</v>
      </c>
      <c r="N3181" s="1">
        <v>0</v>
      </c>
      <c r="O3181" s="1">
        <v>25.384855999999999</v>
      </c>
      <c r="P3181" s="1">
        <v>68.458809000000002</v>
      </c>
      <c r="Q3181" s="1">
        <v>600000</v>
      </c>
      <c r="R3181" s="1" t="s">
        <v>3513</v>
      </c>
      <c r="S3181" s="1" t="s">
        <v>91</v>
      </c>
      <c r="T3181" s="1" t="s">
        <v>234</v>
      </c>
      <c r="U3181" s="1" t="s">
        <v>182</v>
      </c>
      <c r="W3181" s="1" t="s">
        <v>183</v>
      </c>
      <c r="X3181" s="1" t="s">
        <v>3514</v>
      </c>
      <c r="Z3181" s="1" t="s">
        <v>426</v>
      </c>
      <c r="AJ3181" s="1" t="s">
        <v>76</v>
      </c>
      <c r="AK3181" s="1" t="s">
        <v>3515</v>
      </c>
      <c r="AL3181" s="1">
        <v>4000000</v>
      </c>
      <c r="AM3181" s="1" t="s">
        <v>78</v>
      </c>
      <c r="AN3181" s="1" t="s">
        <v>4651</v>
      </c>
      <c r="AO3181" s="1" t="s">
        <v>4766</v>
      </c>
      <c r="AP3181" s="1">
        <v>116000</v>
      </c>
      <c r="AS3181" s="1">
        <v>1</v>
      </c>
      <c r="AU3181" s="1">
        <v>1</v>
      </c>
      <c r="AW3181" s="1">
        <v>1</v>
      </c>
    </row>
    <row r="3182" spans="1:64" x14ac:dyDescent="0.5">
      <c r="A3182" s="1">
        <v>676</v>
      </c>
      <c r="B3182" s="1" t="s">
        <v>3510</v>
      </c>
      <c r="C3182" s="2">
        <v>43580</v>
      </c>
      <c r="D3182" s="1" t="s">
        <v>3511</v>
      </c>
      <c r="E3182" s="1" t="s">
        <v>3512</v>
      </c>
      <c r="F3182" s="1" t="s">
        <v>98</v>
      </c>
      <c r="G3182" s="1">
        <v>15</v>
      </c>
      <c r="H3182" s="1">
        <v>1</v>
      </c>
      <c r="I3182" s="1" t="s">
        <v>426</v>
      </c>
      <c r="J3182" s="1">
        <v>100</v>
      </c>
      <c r="K3182" s="1">
        <v>23.684994</v>
      </c>
      <c r="L3182" s="1">
        <v>90.356330999999997</v>
      </c>
      <c r="M3182" s="1" t="s">
        <v>114</v>
      </c>
      <c r="N3182" s="1">
        <v>0</v>
      </c>
      <c r="O3182" s="1">
        <v>25.384855999999999</v>
      </c>
      <c r="P3182" s="1">
        <v>68.458809000000002</v>
      </c>
      <c r="Q3182" s="1">
        <v>600000</v>
      </c>
      <c r="R3182" s="1" t="s">
        <v>3513</v>
      </c>
      <c r="S3182" s="1" t="s">
        <v>91</v>
      </c>
      <c r="T3182" s="1" t="s">
        <v>234</v>
      </c>
      <c r="U3182" s="1" t="s">
        <v>182</v>
      </c>
      <c r="W3182" s="1" t="s">
        <v>183</v>
      </c>
      <c r="X3182" s="1" t="s">
        <v>3514</v>
      </c>
      <c r="Z3182" s="1" t="s">
        <v>426</v>
      </c>
      <c r="AJ3182" s="1" t="s">
        <v>76</v>
      </c>
      <c r="AK3182" s="1" t="s">
        <v>3515</v>
      </c>
      <c r="AL3182" s="1">
        <v>4000000</v>
      </c>
      <c r="AM3182" s="1" t="s">
        <v>78</v>
      </c>
      <c r="AN3182" s="1" t="s">
        <v>4651</v>
      </c>
      <c r="AO3182" s="1" t="s">
        <v>4766</v>
      </c>
      <c r="AP3182" s="1">
        <v>116000</v>
      </c>
      <c r="AS3182" s="1">
        <v>1</v>
      </c>
      <c r="AU3182" s="1">
        <v>1</v>
      </c>
      <c r="AW3182" s="1">
        <v>1</v>
      </c>
    </row>
    <row r="3183" spans="1:64" x14ac:dyDescent="0.5">
      <c r="A3183" s="1">
        <v>366</v>
      </c>
      <c r="B3183" s="1" t="s">
        <v>3516</v>
      </c>
      <c r="C3183" s="2">
        <v>43560</v>
      </c>
      <c r="D3183" s="1" t="s">
        <v>3517</v>
      </c>
      <c r="E3183" s="1" t="s">
        <v>3518</v>
      </c>
      <c r="F3183" s="1" t="s">
        <v>129</v>
      </c>
      <c r="G3183" s="1">
        <v>20</v>
      </c>
      <c r="H3183" s="1">
        <v>1</v>
      </c>
      <c r="I3183" s="1" t="s">
        <v>221</v>
      </c>
      <c r="J3183" s="1">
        <v>100</v>
      </c>
      <c r="K3183" s="1">
        <v>30.375319999999999</v>
      </c>
      <c r="L3183" s="1">
        <v>69.345116000000004</v>
      </c>
      <c r="M3183" s="1" t="s">
        <v>114</v>
      </c>
      <c r="N3183" s="1">
        <v>0</v>
      </c>
      <c r="O3183" s="1">
        <v>25.384855999999999</v>
      </c>
      <c r="P3183" s="1">
        <v>68.458809000000002</v>
      </c>
      <c r="Q3183" s="1">
        <v>82971.600000000006</v>
      </c>
      <c r="R3183" s="1" t="s">
        <v>2259</v>
      </c>
      <c r="S3183" s="1" t="s">
        <v>71</v>
      </c>
      <c r="T3183" s="1" t="s">
        <v>3519</v>
      </c>
      <c r="U3183" s="1" t="s">
        <v>2597</v>
      </c>
      <c r="X3183" s="1" t="s">
        <v>3520</v>
      </c>
      <c r="Z3183" s="1" t="s">
        <v>221</v>
      </c>
      <c r="AA3183" s="1" t="s">
        <v>3521</v>
      </c>
      <c r="AJ3183" s="1" t="s">
        <v>76</v>
      </c>
      <c r="AL3183" s="1">
        <v>414858</v>
      </c>
      <c r="AM3183" s="1" t="s">
        <v>78</v>
      </c>
      <c r="AN3183" s="1" t="s">
        <v>4767</v>
      </c>
      <c r="AO3183" s="1" t="s">
        <v>4317</v>
      </c>
      <c r="AP3183" s="1">
        <v>26400</v>
      </c>
      <c r="AQ3183" s="1">
        <v>73600</v>
      </c>
      <c r="AS3183" s="1">
        <v>1</v>
      </c>
      <c r="AT3183" s="1">
        <v>1</v>
      </c>
      <c r="AY3183" s="1">
        <v>1</v>
      </c>
      <c r="AZ3183" s="1">
        <v>1</v>
      </c>
      <c r="BL3183" s="1" t="s">
        <v>3522</v>
      </c>
    </row>
    <row r="3184" spans="1:64" x14ac:dyDescent="0.5">
      <c r="A3184" s="1">
        <v>366</v>
      </c>
      <c r="B3184" s="1" t="s">
        <v>3516</v>
      </c>
      <c r="C3184" s="2">
        <v>43560</v>
      </c>
      <c r="D3184" s="1" t="s">
        <v>3517</v>
      </c>
      <c r="E3184" s="1" t="s">
        <v>3518</v>
      </c>
      <c r="F3184" s="1" t="s">
        <v>206</v>
      </c>
      <c r="G3184" s="1">
        <v>10</v>
      </c>
      <c r="H3184" s="1">
        <v>1</v>
      </c>
      <c r="I3184" s="1" t="s">
        <v>221</v>
      </c>
      <c r="J3184" s="1">
        <v>100</v>
      </c>
      <c r="K3184" s="1">
        <v>30.375319999999999</v>
      </c>
      <c r="L3184" s="1">
        <v>69.345116000000004</v>
      </c>
      <c r="M3184" s="1" t="s">
        <v>114</v>
      </c>
      <c r="N3184" s="1">
        <v>0</v>
      </c>
      <c r="O3184" s="1">
        <v>25.384855999999999</v>
      </c>
      <c r="P3184" s="1">
        <v>68.458809000000002</v>
      </c>
      <c r="Q3184" s="1">
        <v>41485.800000000003</v>
      </c>
      <c r="R3184" s="1" t="s">
        <v>2259</v>
      </c>
      <c r="S3184" s="1" t="s">
        <v>71</v>
      </c>
      <c r="T3184" s="1" t="s">
        <v>3519</v>
      </c>
      <c r="U3184" s="1" t="s">
        <v>2597</v>
      </c>
      <c r="X3184" s="1" t="s">
        <v>3520</v>
      </c>
      <c r="Z3184" s="1" t="s">
        <v>221</v>
      </c>
      <c r="AA3184" s="1" t="s">
        <v>3521</v>
      </c>
      <c r="AJ3184" s="1" t="s">
        <v>76</v>
      </c>
      <c r="AL3184" s="1">
        <v>414858</v>
      </c>
      <c r="AM3184" s="1" t="s">
        <v>78</v>
      </c>
      <c r="AN3184" s="1" t="s">
        <v>4767</v>
      </c>
      <c r="AO3184" s="1" t="s">
        <v>4317</v>
      </c>
      <c r="AP3184" s="1">
        <v>26400</v>
      </c>
      <c r="AQ3184" s="1">
        <v>73600</v>
      </c>
      <c r="AS3184" s="1">
        <v>1</v>
      </c>
      <c r="AT3184" s="1">
        <v>1</v>
      </c>
      <c r="AY3184" s="1">
        <v>1</v>
      </c>
      <c r="AZ3184" s="1">
        <v>1</v>
      </c>
      <c r="BL3184" s="1" t="s">
        <v>3522</v>
      </c>
    </row>
    <row r="3185" spans="1:64" x14ac:dyDescent="0.5">
      <c r="A3185" s="1">
        <v>366</v>
      </c>
      <c r="B3185" s="1" t="s">
        <v>3516</v>
      </c>
      <c r="C3185" s="2">
        <v>43560</v>
      </c>
      <c r="D3185" s="1" t="s">
        <v>3517</v>
      </c>
      <c r="E3185" s="1" t="s">
        <v>3518</v>
      </c>
      <c r="F3185" s="1" t="s">
        <v>128</v>
      </c>
      <c r="G3185" s="1">
        <v>55</v>
      </c>
      <c r="H3185" s="1">
        <v>1</v>
      </c>
      <c r="I3185" s="1" t="s">
        <v>221</v>
      </c>
      <c r="J3185" s="1">
        <v>100</v>
      </c>
      <c r="K3185" s="1">
        <v>30.375319999999999</v>
      </c>
      <c r="L3185" s="1">
        <v>69.345116000000004</v>
      </c>
      <c r="M3185" s="1" t="s">
        <v>114</v>
      </c>
      <c r="N3185" s="1">
        <v>0</v>
      </c>
      <c r="O3185" s="1">
        <v>25.384855999999999</v>
      </c>
      <c r="P3185" s="1">
        <v>68.458809000000002</v>
      </c>
      <c r="Q3185" s="1">
        <v>228171.9</v>
      </c>
      <c r="R3185" s="1" t="s">
        <v>2259</v>
      </c>
      <c r="S3185" s="1" t="s">
        <v>71</v>
      </c>
      <c r="T3185" s="1" t="s">
        <v>3519</v>
      </c>
      <c r="U3185" s="1" t="s">
        <v>2597</v>
      </c>
      <c r="X3185" s="1" t="s">
        <v>3520</v>
      </c>
      <c r="Z3185" s="1" t="s">
        <v>221</v>
      </c>
      <c r="AA3185" s="1" t="s">
        <v>3521</v>
      </c>
      <c r="AJ3185" s="1" t="s">
        <v>76</v>
      </c>
      <c r="AL3185" s="1">
        <v>414858</v>
      </c>
      <c r="AM3185" s="1" t="s">
        <v>78</v>
      </c>
      <c r="AN3185" s="1" t="s">
        <v>4767</v>
      </c>
      <c r="AO3185" s="1" t="s">
        <v>4317</v>
      </c>
      <c r="AP3185" s="1">
        <v>26400</v>
      </c>
      <c r="AQ3185" s="1">
        <v>73600</v>
      </c>
      <c r="AS3185" s="1">
        <v>1</v>
      </c>
      <c r="AT3185" s="1">
        <v>1</v>
      </c>
      <c r="AY3185" s="1">
        <v>1</v>
      </c>
      <c r="AZ3185" s="1">
        <v>1</v>
      </c>
      <c r="BL3185" s="1" t="s">
        <v>3522</v>
      </c>
    </row>
    <row r="3186" spans="1:64" x14ac:dyDescent="0.5">
      <c r="A3186" s="1">
        <v>366</v>
      </c>
      <c r="B3186" s="1" t="s">
        <v>3516</v>
      </c>
      <c r="C3186" s="2">
        <v>43560</v>
      </c>
      <c r="D3186" s="1" t="s">
        <v>3517</v>
      </c>
      <c r="E3186" s="1" t="s">
        <v>3518</v>
      </c>
      <c r="F3186" s="1" t="s">
        <v>127</v>
      </c>
      <c r="G3186" s="1">
        <v>15</v>
      </c>
      <c r="H3186" s="1">
        <v>1</v>
      </c>
      <c r="I3186" s="1" t="s">
        <v>221</v>
      </c>
      <c r="J3186" s="1">
        <v>100</v>
      </c>
      <c r="K3186" s="1">
        <v>30.375319999999999</v>
      </c>
      <c r="L3186" s="1">
        <v>69.345116000000004</v>
      </c>
      <c r="M3186" s="1" t="s">
        <v>114</v>
      </c>
      <c r="N3186" s="1">
        <v>0</v>
      </c>
      <c r="O3186" s="1">
        <v>25.384855999999999</v>
      </c>
      <c r="P3186" s="1">
        <v>68.458809000000002</v>
      </c>
      <c r="Q3186" s="1">
        <v>62228.7</v>
      </c>
      <c r="R3186" s="1" t="s">
        <v>2259</v>
      </c>
      <c r="S3186" s="1" t="s">
        <v>71</v>
      </c>
      <c r="T3186" s="1" t="s">
        <v>3519</v>
      </c>
      <c r="U3186" s="1" t="s">
        <v>2597</v>
      </c>
      <c r="X3186" s="1" t="s">
        <v>3520</v>
      </c>
      <c r="Z3186" s="1" t="s">
        <v>221</v>
      </c>
      <c r="AA3186" s="1" t="s">
        <v>3521</v>
      </c>
      <c r="AJ3186" s="1" t="s">
        <v>76</v>
      </c>
      <c r="AL3186" s="1">
        <v>414858</v>
      </c>
      <c r="AM3186" s="1" t="s">
        <v>78</v>
      </c>
      <c r="AN3186" s="1" t="s">
        <v>4767</v>
      </c>
      <c r="AO3186" s="1" t="s">
        <v>4317</v>
      </c>
      <c r="AP3186" s="1">
        <v>26400</v>
      </c>
      <c r="AQ3186" s="1">
        <v>73600</v>
      </c>
      <c r="AS3186" s="1">
        <v>1</v>
      </c>
      <c r="AT3186" s="1">
        <v>1</v>
      </c>
      <c r="AY3186" s="1">
        <v>1</v>
      </c>
      <c r="AZ3186" s="1">
        <v>1</v>
      </c>
      <c r="BL3186" s="1" t="s">
        <v>3522</v>
      </c>
    </row>
    <row r="3187" spans="1:64" x14ac:dyDescent="0.5">
      <c r="A3187" s="1">
        <v>183</v>
      </c>
      <c r="B3187" s="1" t="s">
        <v>3523</v>
      </c>
      <c r="C3187" s="2">
        <v>43579</v>
      </c>
      <c r="D3187" s="1" t="s">
        <v>3524</v>
      </c>
      <c r="E3187" s="1" t="s">
        <v>3525</v>
      </c>
      <c r="F3187" s="1" t="s">
        <v>98</v>
      </c>
      <c r="G3187" s="1">
        <v>10</v>
      </c>
      <c r="H3187" s="1">
        <v>1</v>
      </c>
      <c r="I3187" s="1" t="s">
        <v>118</v>
      </c>
      <c r="J3187" s="1">
        <v>100</v>
      </c>
      <c r="K3187" s="1">
        <v>-6.4530960000000004</v>
      </c>
      <c r="L3187" s="1">
        <v>34.894539000000002</v>
      </c>
      <c r="M3187" s="1" t="s">
        <v>69</v>
      </c>
      <c r="N3187" s="1">
        <v>0</v>
      </c>
      <c r="O3187" s="1">
        <v>2.6272389999999999</v>
      </c>
      <c r="P3187" s="1">
        <v>23.381664000000001</v>
      </c>
      <c r="Q3187" s="1">
        <v>6300000</v>
      </c>
      <c r="R3187" s="1" t="s">
        <v>3526</v>
      </c>
      <c r="S3187" s="1" t="s">
        <v>91</v>
      </c>
      <c r="T3187" s="1" t="s">
        <v>104</v>
      </c>
      <c r="U3187" s="1" t="s">
        <v>105</v>
      </c>
      <c r="W3187" s="1" t="s">
        <v>121</v>
      </c>
      <c r="X3187" s="1" t="s">
        <v>3527</v>
      </c>
      <c r="Z3187" s="1" t="s">
        <v>118</v>
      </c>
      <c r="AA3187" s="1" t="s">
        <v>123</v>
      </c>
      <c r="AJ3187" s="1" t="s">
        <v>76</v>
      </c>
      <c r="AK3187" s="1" t="s">
        <v>3528</v>
      </c>
      <c r="AL3187" s="1">
        <v>63000000</v>
      </c>
      <c r="AM3187" s="1" t="s">
        <v>109</v>
      </c>
      <c r="AN3187" s="1" t="s">
        <v>4294</v>
      </c>
      <c r="AO3187" s="1" t="s">
        <v>4768</v>
      </c>
      <c r="AS3187" s="1">
        <v>1</v>
      </c>
      <c r="AY3187" s="1">
        <v>1</v>
      </c>
      <c r="AZ3187" s="1">
        <v>1</v>
      </c>
      <c r="BD3187" s="1">
        <v>1</v>
      </c>
      <c r="BE3187" s="1">
        <v>1</v>
      </c>
      <c r="BL3187" s="1" t="s">
        <v>3529</v>
      </c>
    </row>
    <row r="3188" spans="1:64" x14ac:dyDescent="0.5">
      <c r="A3188" s="1">
        <v>183</v>
      </c>
      <c r="B3188" s="1" t="s">
        <v>3523</v>
      </c>
      <c r="C3188" s="2">
        <v>43579</v>
      </c>
      <c r="D3188" s="1" t="s">
        <v>3524</v>
      </c>
      <c r="E3188" s="1" t="s">
        <v>3525</v>
      </c>
      <c r="F3188" s="1" t="s">
        <v>127</v>
      </c>
      <c r="G3188" s="1">
        <v>40</v>
      </c>
      <c r="H3188" s="1">
        <v>1</v>
      </c>
      <c r="I3188" s="1" t="s">
        <v>118</v>
      </c>
      <c r="J3188" s="1">
        <v>100</v>
      </c>
      <c r="K3188" s="1">
        <v>-6.4530960000000004</v>
      </c>
      <c r="L3188" s="1">
        <v>34.894539000000002</v>
      </c>
      <c r="M3188" s="1" t="s">
        <v>69</v>
      </c>
      <c r="N3188" s="1">
        <v>0</v>
      </c>
      <c r="O3188" s="1">
        <v>2.6272389999999999</v>
      </c>
      <c r="P3188" s="1">
        <v>23.381664000000001</v>
      </c>
      <c r="Q3188" s="1">
        <v>25200000</v>
      </c>
      <c r="R3188" s="1" t="s">
        <v>3526</v>
      </c>
      <c r="S3188" s="1" t="s">
        <v>91</v>
      </c>
      <c r="T3188" s="1" t="s">
        <v>104</v>
      </c>
      <c r="U3188" s="1" t="s">
        <v>105</v>
      </c>
      <c r="W3188" s="1" t="s">
        <v>121</v>
      </c>
      <c r="X3188" s="1" t="s">
        <v>3527</v>
      </c>
      <c r="Z3188" s="1" t="s">
        <v>118</v>
      </c>
      <c r="AA3188" s="1" t="s">
        <v>123</v>
      </c>
      <c r="AJ3188" s="1" t="s">
        <v>76</v>
      </c>
      <c r="AK3188" s="1" t="s">
        <v>3528</v>
      </c>
      <c r="AL3188" s="1">
        <v>63000000</v>
      </c>
      <c r="AM3188" s="1" t="s">
        <v>109</v>
      </c>
      <c r="AN3188" s="1" t="s">
        <v>4294</v>
      </c>
      <c r="AO3188" s="1" t="s">
        <v>4768</v>
      </c>
      <c r="AS3188" s="1">
        <v>1</v>
      </c>
      <c r="AY3188" s="1">
        <v>1</v>
      </c>
      <c r="AZ3188" s="1">
        <v>1</v>
      </c>
      <c r="BD3188" s="1">
        <v>1</v>
      </c>
      <c r="BE3188" s="1">
        <v>1</v>
      </c>
      <c r="BL3188" s="1" t="s">
        <v>3529</v>
      </c>
    </row>
    <row r="3189" spans="1:64" x14ac:dyDescent="0.5">
      <c r="A3189" s="1">
        <v>183</v>
      </c>
      <c r="B3189" s="1" t="s">
        <v>3523</v>
      </c>
      <c r="C3189" s="2">
        <v>43579</v>
      </c>
      <c r="D3189" s="1" t="s">
        <v>3524</v>
      </c>
      <c r="E3189" s="1" t="s">
        <v>3525</v>
      </c>
      <c r="F3189" s="1" t="s">
        <v>128</v>
      </c>
      <c r="G3189" s="1">
        <v>50</v>
      </c>
      <c r="H3189" s="1">
        <v>1</v>
      </c>
      <c r="I3189" s="1" t="s">
        <v>118</v>
      </c>
      <c r="J3189" s="1">
        <v>100</v>
      </c>
      <c r="K3189" s="1">
        <v>-6.4530960000000004</v>
      </c>
      <c r="L3189" s="1">
        <v>34.894539000000002</v>
      </c>
      <c r="M3189" s="1" t="s">
        <v>69</v>
      </c>
      <c r="N3189" s="1">
        <v>0</v>
      </c>
      <c r="O3189" s="1">
        <v>2.6272389999999999</v>
      </c>
      <c r="P3189" s="1">
        <v>23.381664000000001</v>
      </c>
      <c r="Q3189" s="1">
        <v>31500000</v>
      </c>
      <c r="R3189" s="1" t="s">
        <v>3526</v>
      </c>
      <c r="S3189" s="1" t="s">
        <v>91</v>
      </c>
      <c r="T3189" s="1" t="s">
        <v>104</v>
      </c>
      <c r="U3189" s="1" t="s">
        <v>105</v>
      </c>
      <c r="W3189" s="1" t="s">
        <v>121</v>
      </c>
      <c r="X3189" s="1" t="s">
        <v>3527</v>
      </c>
      <c r="Z3189" s="1" t="s">
        <v>118</v>
      </c>
      <c r="AA3189" s="1" t="s">
        <v>123</v>
      </c>
      <c r="AJ3189" s="1" t="s">
        <v>76</v>
      </c>
      <c r="AK3189" s="1" t="s">
        <v>3528</v>
      </c>
      <c r="AL3189" s="1">
        <v>63000000</v>
      </c>
      <c r="AM3189" s="1" t="s">
        <v>109</v>
      </c>
      <c r="AN3189" s="1" t="s">
        <v>4294</v>
      </c>
      <c r="AO3189" s="1" t="s">
        <v>4768</v>
      </c>
      <c r="AS3189" s="1">
        <v>1</v>
      </c>
      <c r="AY3189" s="1">
        <v>1</v>
      </c>
      <c r="AZ3189" s="1">
        <v>1</v>
      </c>
      <c r="BD3189" s="1">
        <v>1</v>
      </c>
      <c r="BE3189" s="1">
        <v>1</v>
      </c>
      <c r="BL3189" s="1" t="s">
        <v>3529</v>
      </c>
    </row>
    <row r="3190" spans="1:64" x14ac:dyDescent="0.5">
      <c r="A3190" s="1">
        <v>85</v>
      </c>
      <c r="B3190" s="1" t="s">
        <v>3530</v>
      </c>
      <c r="C3190" s="2">
        <v>43372</v>
      </c>
      <c r="D3190" s="1" t="s">
        <v>3531</v>
      </c>
      <c r="E3190" s="1" t="s">
        <v>3532</v>
      </c>
      <c r="F3190" s="1" t="s">
        <v>128</v>
      </c>
      <c r="G3190" s="1">
        <v>40</v>
      </c>
      <c r="H3190" s="1">
        <v>1</v>
      </c>
      <c r="I3190" s="1" t="s">
        <v>156</v>
      </c>
      <c r="J3190" s="1">
        <v>100</v>
      </c>
      <c r="K3190" s="1">
        <v>17.570692000000001</v>
      </c>
      <c r="L3190" s="1">
        <v>-3.9961660000000001</v>
      </c>
      <c r="M3190" s="1" t="s">
        <v>69</v>
      </c>
      <c r="N3190" s="1">
        <v>0</v>
      </c>
      <c r="O3190" s="1">
        <v>2.6272389999999999</v>
      </c>
      <c r="P3190" s="1">
        <v>23.381664000000001</v>
      </c>
      <c r="Q3190" s="1">
        <v>8000000</v>
      </c>
      <c r="R3190" s="1" t="s">
        <v>90</v>
      </c>
      <c r="S3190" s="1" t="s">
        <v>91</v>
      </c>
      <c r="T3190" s="1" t="s">
        <v>72</v>
      </c>
      <c r="U3190" s="1" t="s">
        <v>73</v>
      </c>
      <c r="X3190" s="1" t="s">
        <v>3533</v>
      </c>
      <c r="Z3190" s="1" t="s">
        <v>156</v>
      </c>
      <c r="AA3190" s="1" t="s">
        <v>837</v>
      </c>
      <c r="AJ3190" s="1" t="s">
        <v>76</v>
      </c>
      <c r="AK3190" s="1" t="s">
        <v>3534</v>
      </c>
      <c r="AL3190" s="1">
        <v>20000000</v>
      </c>
      <c r="AM3190" s="1" t="s">
        <v>78</v>
      </c>
      <c r="AN3190" s="1" t="s">
        <v>4769</v>
      </c>
      <c r="AO3190" s="1" t="s">
        <v>4342</v>
      </c>
    </row>
    <row r="3191" spans="1:64" x14ac:dyDescent="0.5">
      <c r="A3191" s="1">
        <v>85</v>
      </c>
      <c r="B3191" s="1" t="s">
        <v>3530</v>
      </c>
      <c r="C3191" s="2">
        <v>43372</v>
      </c>
      <c r="D3191" s="1" t="s">
        <v>3531</v>
      </c>
      <c r="E3191" s="1" t="s">
        <v>3532</v>
      </c>
      <c r="F3191" s="1" t="s">
        <v>127</v>
      </c>
      <c r="G3191" s="1">
        <v>60</v>
      </c>
      <c r="H3191" s="1">
        <v>1</v>
      </c>
      <c r="I3191" s="1" t="s">
        <v>156</v>
      </c>
      <c r="J3191" s="1">
        <v>100</v>
      </c>
      <c r="K3191" s="1">
        <v>17.570692000000001</v>
      </c>
      <c r="L3191" s="1">
        <v>-3.9961660000000001</v>
      </c>
      <c r="M3191" s="1" t="s">
        <v>69</v>
      </c>
      <c r="N3191" s="1">
        <v>0</v>
      </c>
      <c r="O3191" s="1">
        <v>2.6272389999999999</v>
      </c>
      <c r="P3191" s="1">
        <v>23.381664000000001</v>
      </c>
      <c r="Q3191" s="1">
        <v>12000000</v>
      </c>
      <c r="R3191" s="1" t="s">
        <v>90</v>
      </c>
      <c r="S3191" s="1" t="s">
        <v>91</v>
      </c>
      <c r="T3191" s="1" t="s">
        <v>72</v>
      </c>
      <c r="U3191" s="1" t="s">
        <v>73</v>
      </c>
      <c r="X3191" s="1" t="s">
        <v>3533</v>
      </c>
      <c r="Z3191" s="1" t="s">
        <v>156</v>
      </c>
      <c r="AA3191" s="1" t="s">
        <v>837</v>
      </c>
      <c r="AJ3191" s="1" t="s">
        <v>76</v>
      </c>
      <c r="AK3191" s="1" t="s">
        <v>3534</v>
      </c>
      <c r="AL3191" s="1">
        <v>20000000</v>
      </c>
      <c r="AM3191" s="1" t="s">
        <v>78</v>
      </c>
      <c r="AN3191" s="1" t="s">
        <v>4769</v>
      </c>
      <c r="AO3191" s="1" t="s">
        <v>4342</v>
      </c>
    </row>
    <row r="3192" spans="1:64" x14ac:dyDescent="0.5">
      <c r="A3192" s="1">
        <v>577</v>
      </c>
      <c r="B3192" s="1" t="s">
        <v>3535</v>
      </c>
      <c r="C3192" s="2">
        <v>43579</v>
      </c>
      <c r="D3192" s="1" t="s">
        <v>3536</v>
      </c>
      <c r="E3192" s="1" t="s">
        <v>3537</v>
      </c>
      <c r="F3192" s="1" t="s">
        <v>291</v>
      </c>
      <c r="G3192" s="1">
        <v>60</v>
      </c>
      <c r="H3192" s="1">
        <v>1</v>
      </c>
      <c r="I3192" s="1" t="s">
        <v>957</v>
      </c>
      <c r="J3192" s="1">
        <v>100</v>
      </c>
      <c r="K3192" s="1">
        <v>14.761664</v>
      </c>
      <c r="L3192" s="1">
        <v>-86.921640999999994</v>
      </c>
      <c r="M3192" s="1" t="s">
        <v>308</v>
      </c>
      <c r="N3192" s="1">
        <v>0</v>
      </c>
      <c r="O3192" s="1">
        <v>13.923406</v>
      </c>
      <c r="P3192" s="1">
        <v>-86.952798999999999</v>
      </c>
      <c r="Q3192" s="1">
        <v>1800000</v>
      </c>
      <c r="R3192" s="1" t="s">
        <v>3538</v>
      </c>
      <c r="S3192" s="1" t="s">
        <v>91</v>
      </c>
      <c r="U3192" s="1" t="s">
        <v>182</v>
      </c>
      <c r="W3192" s="1" t="s">
        <v>183</v>
      </c>
      <c r="X3192" s="1" t="s">
        <v>3539</v>
      </c>
      <c r="Z3192" s="1" t="s">
        <v>957</v>
      </c>
      <c r="AA3192" s="1" t="s">
        <v>3540</v>
      </c>
      <c r="AJ3192" s="1" t="s">
        <v>76</v>
      </c>
      <c r="AK3192" s="1" t="s">
        <v>3541</v>
      </c>
      <c r="AL3192" s="1">
        <v>3000000</v>
      </c>
      <c r="AM3192" s="1" t="s">
        <v>78</v>
      </c>
      <c r="AN3192" s="1" t="s">
        <v>4770</v>
      </c>
      <c r="AO3192" s="1" t="s">
        <v>4446</v>
      </c>
      <c r="BF3192" s="1">
        <v>1</v>
      </c>
    </row>
    <row r="3193" spans="1:64" x14ac:dyDescent="0.5">
      <c r="A3193" s="1">
        <v>577</v>
      </c>
      <c r="B3193" s="1" t="s">
        <v>3535</v>
      </c>
      <c r="C3193" s="2">
        <v>43579</v>
      </c>
      <c r="D3193" s="1" t="s">
        <v>3536</v>
      </c>
      <c r="E3193" s="1" t="s">
        <v>3537</v>
      </c>
      <c r="F3193" s="1" t="s">
        <v>281</v>
      </c>
      <c r="G3193" s="1">
        <v>40</v>
      </c>
      <c r="H3193" s="1">
        <v>1</v>
      </c>
      <c r="I3193" s="1" t="s">
        <v>957</v>
      </c>
      <c r="J3193" s="1">
        <v>100</v>
      </c>
      <c r="K3193" s="1">
        <v>14.761664</v>
      </c>
      <c r="L3193" s="1">
        <v>-86.921640999999994</v>
      </c>
      <c r="M3193" s="1" t="s">
        <v>308</v>
      </c>
      <c r="N3193" s="1">
        <v>0</v>
      </c>
      <c r="O3193" s="1">
        <v>13.923406</v>
      </c>
      <c r="P3193" s="1">
        <v>-86.952798999999999</v>
      </c>
      <c r="Q3193" s="1">
        <v>1200000</v>
      </c>
      <c r="R3193" s="1" t="s">
        <v>3538</v>
      </c>
      <c r="S3193" s="1" t="s">
        <v>91</v>
      </c>
      <c r="U3193" s="1" t="s">
        <v>182</v>
      </c>
      <c r="W3193" s="1" t="s">
        <v>183</v>
      </c>
      <c r="X3193" s="1" t="s">
        <v>3539</v>
      </c>
      <c r="Z3193" s="1" t="s">
        <v>957</v>
      </c>
      <c r="AA3193" s="1" t="s">
        <v>3540</v>
      </c>
      <c r="AJ3193" s="1" t="s">
        <v>76</v>
      </c>
      <c r="AK3193" s="1" t="s">
        <v>3541</v>
      </c>
      <c r="AL3193" s="1">
        <v>3000000</v>
      </c>
      <c r="AM3193" s="1" t="s">
        <v>78</v>
      </c>
      <c r="AN3193" s="1" t="s">
        <v>4770</v>
      </c>
      <c r="AO3193" s="1" t="s">
        <v>4446</v>
      </c>
      <c r="BF3193" s="1">
        <v>1</v>
      </c>
    </row>
    <row r="3194" spans="1:64" x14ac:dyDescent="0.5">
      <c r="A3194" s="1">
        <v>578</v>
      </c>
      <c r="B3194" s="1" t="s">
        <v>3542</v>
      </c>
      <c r="C3194" s="2">
        <v>43579</v>
      </c>
      <c r="D3194" s="1" t="s">
        <v>3543</v>
      </c>
      <c r="E3194" s="1" t="s">
        <v>3544</v>
      </c>
      <c r="F3194" s="1" t="s">
        <v>291</v>
      </c>
      <c r="G3194" s="1">
        <v>30</v>
      </c>
      <c r="H3194" s="1">
        <v>1</v>
      </c>
      <c r="I3194" s="1" t="s">
        <v>952</v>
      </c>
      <c r="J3194" s="1">
        <v>100</v>
      </c>
      <c r="K3194" s="1">
        <v>15.605589</v>
      </c>
      <c r="L3194" s="1">
        <v>-90.390001999999996</v>
      </c>
      <c r="M3194" s="1" t="s">
        <v>308</v>
      </c>
      <c r="N3194" s="1">
        <v>0</v>
      </c>
      <c r="O3194" s="1">
        <v>13.923406</v>
      </c>
      <c r="P3194" s="1">
        <v>-86.952798999999999</v>
      </c>
      <c r="Q3194" s="1">
        <v>750000</v>
      </c>
      <c r="R3194" s="1" t="s">
        <v>3538</v>
      </c>
      <c r="S3194" s="1" t="s">
        <v>91</v>
      </c>
      <c r="U3194" s="1" t="s">
        <v>182</v>
      </c>
      <c r="W3194" s="1" t="s">
        <v>183</v>
      </c>
      <c r="X3194" s="1" t="s">
        <v>3545</v>
      </c>
      <c r="Z3194" s="1" t="s">
        <v>952</v>
      </c>
      <c r="AA3194" s="1" t="s">
        <v>3546</v>
      </c>
      <c r="AJ3194" s="1" t="s">
        <v>76</v>
      </c>
      <c r="AK3194" s="1" t="s">
        <v>3547</v>
      </c>
      <c r="AL3194" s="1">
        <v>2500000</v>
      </c>
      <c r="AM3194" s="1" t="s">
        <v>78</v>
      </c>
      <c r="AN3194" s="1" t="s">
        <v>4584</v>
      </c>
      <c r="AO3194" s="1" t="s">
        <v>4500</v>
      </c>
    </row>
    <row r="3195" spans="1:64" x14ac:dyDescent="0.5">
      <c r="A3195" s="1">
        <v>578</v>
      </c>
      <c r="B3195" s="1" t="s">
        <v>3542</v>
      </c>
      <c r="C3195" s="2">
        <v>43579</v>
      </c>
      <c r="D3195" s="1" t="s">
        <v>3543</v>
      </c>
      <c r="E3195" s="1" t="s">
        <v>3544</v>
      </c>
      <c r="F3195" s="1" t="s">
        <v>281</v>
      </c>
      <c r="G3195" s="1">
        <v>70</v>
      </c>
      <c r="H3195" s="1">
        <v>1</v>
      </c>
      <c r="I3195" s="1" t="s">
        <v>952</v>
      </c>
      <c r="J3195" s="1">
        <v>100</v>
      </c>
      <c r="K3195" s="1">
        <v>15.605589</v>
      </c>
      <c r="L3195" s="1">
        <v>-90.390001999999996</v>
      </c>
      <c r="M3195" s="1" t="s">
        <v>308</v>
      </c>
      <c r="N3195" s="1">
        <v>0</v>
      </c>
      <c r="O3195" s="1">
        <v>13.923406</v>
      </c>
      <c r="P3195" s="1">
        <v>-86.952798999999999</v>
      </c>
      <c r="Q3195" s="1">
        <v>1750000</v>
      </c>
      <c r="R3195" s="1" t="s">
        <v>3538</v>
      </c>
      <c r="S3195" s="1" t="s">
        <v>91</v>
      </c>
      <c r="U3195" s="1" t="s">
        <v>182</v>
      </c>
      <c r="W3195" s="1" t="s">
        <v>183</v>
      </c>
      <c r="X3195" s="1" t="s">
        <v>3545</v>
      </c>
      <c r="Z3195" s="1" t="s">
        <v>952</v>
      </c>
      <c r="AA3195" s="1" t="s">
        <v>3546</v>
      </c>
      <c r="AJ3195" s="1" t="s">
        <v>76</v>
      </c>
      <c r="AK3195" s="1" t="s">
        <v>3547</v>
      </c>
      <c r="AL3195" s="1">
        <v>2500000</v>
      </c>
      <c r="AM3195" s="1" t="s">
        <v>78</v>
      </c>
      <c r="AN3195" s="1" t="s">
        <v>4584</v>
      </c>
      <c r="AO3195" s="1" t="s">
        <v>4500</v>
      </c>
    </row>
    <row r="3196" spans="1:64" x14ac:dyDescent="0.5">
      <c r="A3196" s="1">
        <v>535</v>
      </c>
      <c r="B3196" s="1" t="s">
        <v>3548</v>
      </c>
      <c r="C3196" s="2">
        <v>43579</v>
      </c>
      <c r="D3196" s="1" t="s">
        <v>3549</v>
      </c>
      <c r="E3196" s="1" t="s">
        <v>3550</v>
      </c>
      <c r="F3196" s="1" t="s">
        <v>283</v>
      </c>
      <c r="G3196" s="1">
        <v>97</v>
      </c>
      <c r="H3196" s="1">
        <v>1</v>
      </c>
      <c r="I3196" s="1" t="s">
        <v>68</v>
      </c>
      <c r="J3196" s="1">
        <v>100</v>
      </c>
      <c r="K3196" s="1">
        <v>12.238333000000001</v>
      </c>
      <c r="L3196" s="1">
        <v>-1.561593</v>
      </c>
      <c r="M3196" s="1" t="s">
        <v>69</v>
      </c>
      <c r="N3196" s="1">
        <v>0</v>
      </c>
      <c r="O3196" s="1">
        <v>2.6272389999999999</v>
      </c>
      <c r="P3196" s="1">
        <v>23.381664000000001</v>
      </c>
      <c r="Q3196" s="1">
        <v>48500000</v>
      </c>
      <c r="R3196" s="1" t="s">
        <v>3551</v>
      </c>
      <c r="S3196" s="1" t="s">
        <v>91</v>
      </c>
      <c r="U3196" s="1" t="s">
        <v>182</v>
      </c>
      <c r="W3196" s="1" t="s">
        <v>183</v>
      </c>
      <c r="X3196" s="1" t="s">
        <v>3552</v>
      </c>
      <c r="Z3196" s="1" t="s">
        <v>68</v>
      </c>
      <c r="AA3196" s="1" t="s">
        <v>1370</v>
      </c>
      <c r="AJ3196" s="1" t="s">
        <v>76</v>
      </c>
      <c r="AK3196" s="1" t="s">
        <v>3553</v>
      </c>
      <c r="AL3196" s="1">
        <v>50000000</v>
      </c>
      <c r="AM3196" s="1" t="s">
        <v>78</v>
      </c>
      <c r="AN3196" s="1" t="s">
        <v>4771</v>
      </c>
      <c r="AO3196" s="1" t="s">
        <v>4772</v>
      </c>
      <c r="AP3196" s="1">
        <v>105000</v>
      </c>
      <c r="AR3196" s="1" t="s">
        <v>3554</v>
      </c>
      <c r="AS3196" s="1">
        <v>1</v>
      </c>
      <c r="AT3196" s="1">
        <v>1</v>
      </c>
      <c r="AU3196" s="1">
        <v>1</v>
      </c>
      <c r="AV3196" s="1">
        <v>1</v>
      </c>
      <c r="AW3196" s="1">
        <v>1</v>
      </c>
      <c r="AX3196" s="1">
        <v>1</v>
      </c>
      <c r="BL3196" s="1" t="s">
        <v>3555</v>
      </c>
    </row>
    <row r="3197" spans="1:64" x14ac:dyDescent="0.5">
      <c r="A3197" s="1">
        <v>535</v>
      </c>
      <c r="B3197" s="1" t="s">
        <v>3548</v>
      </c>
      <c r="C3197" s="2">
        <v>43579</v>
      </c>
      <c r="D3197" s="1" t="s">
        <v>3549</v>
      </c>
      <c r="E3197" s="1" t="s">
        <v>3550</v>
      </c>
      <c r="F3197" s="1" t="s">
        <v>98</v>
      </c>
      <c r="G3197" s="1">
        <v>3</v>
      </c>
      <c r="H3197" s="1">
        <v>1</v>
      </c>
      <c r="I3197" s="1" t="s">
        <v>68</v>
      </c>
      <c r="J3197" s="1">
        <v>100</v>
      </c>
      <c r="K3197" s="1">
        <v>12.238333000000001</v>
      </c>
      <c r="L3197" s="1">
        <v>-1.561593</v>
      </c>
      <c r="M3197" s="1" t="s">
        <v>69</v>
      </c>
      <c r="N3197" s="1">
        <v>0</v>
      </c>
      <c r="O3197" s="1">
        <v>2.6272389999999999</v>
      </c>
      <c r="P3197" s="1">
        <v>23.381664000000001</v>
      </c>
      <c r="Q3197" s="1">
        <v>1500000</v>
      </c>
      <c r="R3197" s="1" t="s">
        <v>3551</v>
      </c>
      <c r="S3197" s="1" t="s">
        <v>91</v>
      </c>
      <c r="U3197" s="1" t="s">
        <v>182</v>
      </c>
      <c r="W3197" s="1" t="s">
        <v>183</v>
      </c>
      <c r="X3197" s="1" t="s">
        <v>3552</v>
      </c>
      <c r="Z3197" s="1" t="s">
        <v>68</v>
      </c>
      <c r="AA3197" s="1" t="s">
        <v>1370</v>
      </c>
      <c r="AJ3197" s="1" t="s">
        <v>76</v>
      </c>
      <c r="AK3197" s="1" t="s">
        <v>3553</v>
      </c>
      <c r="AL3197" s="1">
        <v>50000000</v>
      </c>
      <c r="AM3197" s="1" t="s">
        <v>78</v>
      </c>
      <c r="AN3197" s="1" t="s">
        <v>4771</v>
      </c>
      <c r="AO3197" s="1" t="s">
        <v>4772</v>
      </c>
      <c r="AP3197" s="1">
        <v>105000</v>
      </c>
      <c r="AR3197" s="1" t="s">
        <v>3554</v>
      </c>
      <c r="AS3197" s="1">
        <v>1</v>
      </c>
      <c r="AT3197" s="1">
        <v>1</v>
      </c>
      <c r="AU3197" s="1">
        <v>1</v>
      </c>
      <c r="AV3197" s="1">
        <v>1</v>
      </c>
      <c r="AW3197" s="1">
        <v>1</v>
      </c>
      <c r="AX3197" s="1">
        <v>1</v>
      </c>
      <c r="BL3197" s="1" t="s">
        <v>3555</v>
      </c>
    </row>
    <row r="3198" spans="1:64" x14ac:dyDescent="0.5">
      <c r="A3198" s="1">
        <v>224</v>
      </c>
      <c r="B3198" s="1" t="s">
        <v>3556</v>
      </c>
      <c r="C3198" s="2">
        <v>43372</v>
      </c>
      <c r="D3198" s="1" t="s">
        <v>3557</v>
      </c>
      <c r="E3198" s="1" t="s">
        <v>3558</v>
      </c>
      <c r="F3198" s="1" t="s">
        <v>102</v>
      </c>
      <c r="G3198" s="1">
        <v>100</v>
      </c>
      <c r="H3198" s="1">
        <v>0</v>
      </c>
      <c r="M3198" s="1" t="s">
        <v>307</v>
      </c>
      <c r="N3198" s="1">
        <v>16</v>
      </c>
      <c r="O3198" s="1">
        <v>48.122632000000003</v>
      </c>
      <c r="P3198" s="1">
        <v>30.108753</v>
      </c>
      <c r="Q3198" s="1">
        <v>363200</v>
      </c>
      <c r="R3198" s="1" t="s">
        <v>140</v>
      </c>
      <c r="S3198" s="1" t="s">
        <v>91</v>
      </c>
      <c r="T3198" s="1" t="s">
        <v>104</v>
      </c>
      <c r="U3198" s="1" t="s">
        <v>105</v>
      </c>
      <c r="X3198" s="1" t="s">
        <v>3559</v>
      </c>
      <c r="Z3198" s="1" t="s">
        <v>307</v>
      </c>
      <c r="AA3198" s="1" t="s">
        <v>639</v>
      </c>
      <c r="AJ3198" s="1" t="s">
        <v>76</v>
      </c>
      <c r="AK3198" s="1" t="s">
        <v>3560</v>
      </c>
      <c r="AL3198" s="1">
        <v>2270000</v>
      </c>
      <c r="AM3198" s="1" t="s">
        <v>109</v>
      </c>
      <c r="AN3198" s="1" t="s">
        <v>4773</v>
      </c>
      <c r="AO3198" s="1" t="s">
        <v>4430</v>
      </c>
    </row>
    <row r="3199" spans="1:64" x14ac:dyDescent="0.5">
      <c r="A3199" s="1">
        <v>224</v>
      </c>
      <c r="B3199" s="1" t="s">
        <v>3556</v>
      </c>
      <c r="C3199" s="2">
        <v>43372</v>
      </c>
      <c r="D3199" s="1" t="s">
        <v>3557</v>
      </c>
      <c r="E3199" s="1" t="s">
        <v>3558</v>
      </c>
      <c r="F3199" s="1" t="s">
        <v>102</v>
      </c>
      <c r="G3199" s="1">
        <v>100</v>
      </c>
      <c r="H3199" s="1">
        <v>0</v>
      </c>
      <c r="M3199" s="1" t="s">
        <v>111</v>
      </c>
      <c r="N3199" s="1">
        <v>10.25</v>
      </c>
      <c r="O3199" s="1">
        <v>43.890490999999997</v>
      </c>
      <c r="P3199" s="1">
        <v>71.138231000000005</v>
      </c>
      <c r="Q3199" s="1">
        <v>232675</v>
      </c>
      <c r="R3199" s="1" t="s">
        <v>140</v>
      </c>
      <c r="S3199" s="1" t="s">
        <v>91</v>
      </c>
      <c r="T3199" s="1" t="s">
        <v>104</v>
      </c>
      <c r="U3199" s="1" t="s">
        <v>105</v>
      </c>
      <c r="X3199" s="1" t="s">
        <v>3559</v>
      </c>
      <c r="Z3199" s="1" t="s">
        <v>111</v>
      </c>
      <c r="AA3199" s="1" t="s">
        <v>639</v>
      </c>
      <c r="AJ3199" s="1" t="s">
        <v>76</v>
      </c>
      <c r="AK3199" s="1" t="s">
        <v>3560</v>
      </c>
      <c r="AL3199" s="1">
        <v>2270000</v>
      </c>
      <c r="AM3199" s="1" t="s">
        <v>109</v>
      </c>
      <c r="AN3199" s="1" t="s">
        <v>4773</v>
      </c>
      <c r="AO3199" s="1" t="s">
        <v>4430</v>
      </c>
    </row>
    <row r="3200" spans="1:64" x14ac:dyDescent="0.5">
      <c r="A3200" s="1">
        <v>224</v>
      </c>
      <c r="B3200" s="1" t="s">
        <v>3556</v>
      </c>
      <c r="C3200" s="2">
        <v>43372</v>
      </c>
      <c r="D3200" s="1" t="s">
        <v>3557</v>
      </c>
      <c r="E3200" s="1" t="s">
        <v>3558</v>
      </c>
      <c r="F3200" s="1" t="s">
        <v>102</v>
      </c>
      <c r="G3200" s="1">
        <v>100</v>
      </c>
      <c r="H3200" s="1">
        <v>0</v>
      </c>
      <c r="M3200" s="1" t="s">
        <v>110</v>
      </c>
      <c r="N3200" s="1">
        <v>21.5</v>
      </c>
      <c r="O3200" s="1">
        <v>26.625188000000001</v>
      </c>
      <c r="P3200" s="1">
        <v>6.809552</v>
      </c>
      <c r="Q3200" s="1">
        <v>488050</v>
      </c>
      <c r="R3200" s="1" t="s">
        <v>140</v>
      </c>
      <c r="S3200" s="1" t="s">
        <v>91</v>
      </c>
      <c r="T3200" s="1" t="s">
        <v>104</v>
      </c>
      <c r="U3200" s="1" t="s">
        <v>105</v>
      </c>
      <c r="X3200" s="1" t="s">
        <v>3559</v>
      </c>
      <c r="Z3200" s="1" t="s">
        <v>110</v>
      </c>
      <c r="AA3200" s="1" t="s">
        <v>639</v>
      </c>
      <c r="AJ3200" s="1" t="s">
        <v>76</v>
      </c>
      <c r="AK3200" s="1" t="s">
        <v>3560</v>
      </c>
      <c r="AL3200" s="1">
        <v>2270000</v>
      </c>
      <c r="AM3200" s="1" t="s">
        <v>109</v>
      </c>
      <c r="AN3200" s="1" t="s">
        <v>4773</v>
      </c>
      <c r="AO3200" s="1" t="s">
        <v>4430</v>
      </c>
    </row>
    <row r="3201" spans="1:52" x14ac:dyDescent="0.5">
      <c r="A3201" s="1">
        <v>224</v>
      </c>
      <c r="B3201" s="1" t="s">
        <v>3556</v>
      </c>
      <c r="C3201" s="2">
        <v>43372</v>
      </c>
      <c r="D3201" s="1" t="s">
        <v>3557</v>
      </c>
      <c r="E3201" s="1" t="s">
        <v>3558</v>
      </c>
      <c r="F3201" s="1" t="s">
        <v>102</v>
      </c>
      <c r="G3201" s="1">
        <v>100</v>
      </c>
      <c r="H3201" s="1">
        <v>0</v>
      </c>
      <c r="M3201" s="1" t="s">
        <v>114</v>
      </c>
      <c r="N3201" s="1">
        <v>10.25</v>
      </c>
      <c r="O3201" s="1">
        <v>25.384855999999999</v>
      </c>
      <c r="P3201" s="1">
        <v>68.458809000000002</v>
      </c>
      <c r="Q3201" s="1">
        <v>232675</v>
      </c>
      <c r="R3201" s="1" t="s">
        <v>140</v>
      </c>
      <c r="S3201" s="1" t="s">
        <v>91</v>
      </c>
      <c r="T3201" s="1" t="s">
        <v>104</v>
      </c>
      <c r="U3201" s="1" t="s">
        <v>105</v>
      </c>
      <c r="X3201" s="1" t="s">
        <v>3559</v>
      </c>
      <c r="Z3201" s="1" t="s">
        <v>114</v>
      </c>
      <c r="AA3201" s="1" t="s">
        <v>639</v>
      </c>
      <c r="AJ3201" s="1" t="s">
        <v>76</v>
      </c>
      <c r="AK3201" s="1" t="s">
        <v>3560</v>
      </c>
      <c r="AL3201" s="1">
        <v>2270000</v>
      </c>
      <c r="AM3201" s="1" t="s">
        <v>109</v>
      </c>
      <c r="AN3201" s="1" t="s">
        <v>4773</v>
      </c>
      <c r="AO3201" s="1" t="s">
        <v>4430</v>
      </c>
    </row>
    <row r="3202" spans="1:52" x14ac:dyDescent="0.5">
      <c r="A3202" s="1">
        <v>224</v>
      </c>
      <c r="B3202" s="1" t="s">
        <v>3556</v>
      </c>
      <c r="C3202" s="2">
        <v>43372</v>
      </c>
      <c r="D3202" s="1" t="s">
        <v>3557</v>
      </c>
      <c r="E3202" s="1" t="s">
        <v>3558</v>
      </c>
      <c r="F3202" s="1" t="s">
        <v>102</v>
      </c>
      <c r="G3202" s="1">
        <v>100</v>
      </c>
      <c r="H3202" s="1">
        <v>0</v>
      </c>
      <c r="M3202" s="1" t="s">
        <v>69</v>
      </c>
      <c r="N3202" s="1">
        <v>21.5</v>
      </c>
      <c r="O3202" s="1">
        <v>2.6272389999999999</v>
      </c>
      <c r="P3202" s="1">
        <v>23.381664000000001</v>
      </c>
      <c r="Q3202" s="1">
        <v>488050</v>
      </c>
      <c r="R3202" s="1" t="s">
        <v>140</v>
      </c>
      <c r="S3202" s="1" t="s">
        <v>91</v>
      </c>
      <c r="T3202" s="1" t="s">
        <v>104</v>
      </c>
      <c r="U3202" s="1" t="s">
        <v>105</v>
      </c>
      <c r="X3202" s="1" t="s">
        <v>3559</v>
      </c>
      <c r="Z3202" s="1" t="s">
        <v>69</v>
      </c>
      <c r="AA3202" s="1" t="s">
        <v>639</v>
      </c>
      <c r="AJ3202" s="1" t="s">
        <v>76</v>
      </c>
      <c r="AK3202" s="1" t="s">
        <v>3560</v>
      </c>
      <c r="AL3202" s="1">
        <v>2270000</v>
      </c>
      <c r="AM3202" s="1" t="s">
        <v>109</v>
      </c>
      <c r="AN3202" s="1" t="s">
        <v>4773</v>
      </c>
      <c r="AO3202" s="1" t="s">
        <v>4430</v>
      </c>
    </row>
    <row r="3203" spans="1:52" x14ac:dyDescent="0.5">
      <c r="A3203" s="1">
        <v>224</v>
      </c>
      <c r="B3203" s="1" t="s">
        <v>3556</v>
      </c>
      <c r="C3203" s="2">
        <v>43372</v>
      </c>
      <c r="D3203" s="1" t="s">
        <v>3557</v>
      </c>
      <c r="E3203" s="1" t="s">
        <v>3558</v>
      </c>
      <c r="F3203" s="1" t="s">
        <v>102</v>
      </c>
      <c r="G3203" s="1">
        <v>100</v>
      </c>
      <c r="H3203" s="1">
        <v>0</v>
      </c>
      <c r="M3203" s="1" t="s">
        <v>112</v>
      </c>
      <c r="N3203" s="1">
        <v>10.25</v>
      </c>
      <c r="O3203" s="1">
        <v>45.052331000000002</v>
      </c>
      <c r="P3203" s="1">
        <v>118.90412999999999</v>
      </c>
      <c r="Q3203" s="1">
        <v>232675</v>
      </c>
      <c r="R3203" s="1" t="s">
        <v>140</v>
      </c>
      <c r="S3203" s="1" t="s">
        <v>91</v>
      </c>
      <c r="T3203" s="1" t="s">
        <v>104</v>
      </c>
      <c r="U3203" s="1" t="s">
        <v>105</v>
      </c>
      <c r="X3203" s="1" t="s">
        <v>3559</v>
      </c>
      <c r="Z3203" s="1" t="s">
        <v>112</v>
      </c>
      <c r="AA3203" s="1" t="s">
        <v>639</v>
      </c>
      <c r="AJ3203" s="1" t="s">
        <v>76</v>
      </c>
      <c r="AK3203" s="1" t="s">
        <v>3560</v>
      </c>
      <c r="AL3203" s="1">
        <v>2270000</v>
      </c>
      <c r="AM3203" s="1" t="s">
        <v>109</v>
      </c>
      <c r="AN3203" s="1" t="s">
        <v>4773</v>
      </c>
      <c r="AO3203" s="1" t="s">
        <v>4430</v>
      </c>
    </row>
    <row r="3204" spans="1:52" x14ac:dyDescent="0.5">
      <c r="A3204" s="1">
        <v>224</v>
      </c>
      <c r="B3204" s="1" t="s">
        <v>3556</v>
      </c>
      <c r="C3204" s="2">
        <v>43372</v>
      </c>
      <c r="D3204" s="1" t="s">
        <v>3557</v>
      </c>
      <c r="E3204" s="1" t="s">
        <v>3558</v>
      </c>
      <c r="F3204" s="1" t="s">
        <v>102</v>
      </c>
      <c r="G3204" s="1">
        <v>100</v>
      </c>
      <c r="H3204" s="1">
        <v>0</v>
      </c>
      <c r="M3204" s="1" t="s">
        <v>113</v>
      </c>
      <c r="N3204" s="1">
        <v>10.25</v>
      </c>
      <c r="O3204" s="1">
        <v>10.278548000000001</v>
      </c>
      <c r="P3204" s="1">
        <v>102.006446</v>
      </c>
      <c r="Q3204" s="1">
        <v>232675</v>
      </c>
      <c r="R3204" s="1" t="s">
        <v>140</v>
      </c>
      <c r="S3204" s="1" t="s">
        <v>91</v>
      </c>
      <c r="T3204" s="1" t="s">
        <v>104</v>
      </c>
      <c r="U3204" s="1" t="s">
        <v>105</v>
      </c>
      <c r="X3204" s="1" t="s">
        <v>3559</v>
      </c>
      <c r="Z3204" s="1" t="s">
        <v>113</v>
      </c>
      <c r="AA3204" s="1" t="s">
        <v>639</v>
      </c>
      <c r="AJ3204" s="1" t="s">
        <v>76</v>
      </c>
      <c r="AK3204" s="1" t="s">
        <v>3560</v>
      </c>
      <c r="AL3204" s="1">
        <v>2270000</v>
      </c>
      <c r="AM3204" s="1" t="s">
        <v>109</v>
      </c>
      <c r="AN3204" s="1" t="s">
        <v>4773</v>
      </c>
      <c r="AO3204" s="1" t="s">
        <v>4430</v>
      </c>
    </row>
    <row r="3205" spans="1:52" x14ac:dyDescent="0.5">
      <c r="A3205" s="1">
        <v>227</v>
      </c>
      <c r="B3205" s="1" t="s">
        <v>3561</v>
      </c>
      <c r="C3205" s="2">
        <v>43372</v>
      </c>
      <c r="D3205" s="1" t="s">
        <v>3562</v>
      </c>
      <c r="E3205" s="1" t="s">
        <v>3563</v>
      </c>
      <c r="F3205" s="1" t="s">
        <v>102</v>
      </c>
      <c r="G3205" s="1">
        <v>100</v>
      </c>
      <c r="H3205" s="1">
        <v>3</v>
      </c>
      <c r="I3205" s="1" t="s">
        <v>221</v>
      </c>
      <c r="J3205" s="1">
        <v>75</v>
      </c>
      <c r="K3205" s="1">
        <v>30.375319999999999</v>
      </c>
      <c r="L3205" s="1">
        <v>69.345116000000004</v>
      </c>
      <c r="M3205" s="1" t="s">
        <v>114</v>
      </c>
      <c r="N3205" s="1">
        <v>0</v>
      </c>
      <c r="O3205" s="1">
        <v>25.384855999999999</v>
      </c>
      <c r="P3205" s="1">
        <v>68.458809000000002</v>
      </c>
      <c r="Q3205" s="1">
        <v>13500000</v>
      </c>
      <c r="R3205" s="1" t="s">
        <v>140</v>
      </c>
      <c r="S3205" s="1" t="s">
        <v>91</v>
      </c>
      <c r="T3205" s="1" t="s">
        <v>104</v>
      </c>
      <c r="U3205" s="1" t="s">
        <v>105</v>
      </c>
      <c r="X3205" s="1" t="s">
        <v>3564</v>
      </c>
      <c r="Z3205" s="1" t="s">
        <v>221</v>
      </c>
      <c r="AA3205" s="1" t="s">
        <v>3565</v>
      </c>
      <c r="AJ3205" s="1" t="s">
        <v>76</v>
      </c>
      <c r="AK3205" s="1" t="s">
        <v>3566</v>
      </c>
      <c r="AL3205" s="1">
        <v>18000000</v>
      </c>
      <c r="AM3205" s="1" t="s">
        <v>109</v>
      </c>
      <c r="AN3205" s="1" t="s">
        <v>4774</v>
      </c>
      <c r="AO3205" s="1" t="s">
        <v>4430</v>
      </c>
    </row>
    <row r="3206" spans="1:52" x14ac:dyDescent="0.5">
      <c r="A3206" s="1">
        <v>227</v>
      </c>
      <c r="B3206" s="1" t="s">
        <v>3561</v>
      </c>
      <c r="C3206" s="2">
        <v>43372</v>
      </c>
      <c r="D3206" s="1" t="s">
        <v>3562</v>
      </c>
      <c r="E3206" s="1" t="s">
        <v>3563</v>
      </c>
      <c r="F3206" s="1" t="s">
        <v>102</v>
      </c>
      <c r="G3206" s="1">
        <v>100</v>
      </c>
      <c r="H3206" s="1">
        <v>3</v>
      </c>
      <c r="I3206" s="1" t="s">
        <v>730</v>
      </c>
      <c r="J3206" s="1">
        <v>10</v>
      </c>
      <c r="K3206" s="1">
        <v>15.454166000000001</v>
      </c>
      <c r="L3206" s="1">
        <v>18.732206000000001</v>
      </c>
      <c r="M3206" s="1" t="s">
        <v>69</v>
      </c>
      <c r="N3206" s="1">
        <v>0</v>
      </c>
      <c r="O3206" s="1">
        <v>2.6272389999999999</v>
      </c>
      <c r="P3206" s="1">
        <v>23.381664000000001</v>
      </c>
      <c r="Q3206" s="1">
        <v>1800000</v>
      </c>
      <c r="R3206" s="1" t="s">
        <v>140</v>
      </c>
      <c r="S3206" s="1" t="s">
        <v>91</v>
      </c>
      <c r="T3206" s="1" t="s">
        <v>104</v>
      </c>
      <c r="U3206" s="1" t="s">
        <v>105</v>
      </c>
      <c r="X3206" s="1" t="s">
        <v>3564</v>
      </c>
      <c r="Z3206" s="1" t="s">
        <v>730</v>
      </c>
      <c r="AA3206" s="1" t="s">
        <v>3565</v>
      </c>
      <c r="AJ3206" s="1" t="s">
        <v>76</v>
      </c>
      <c r="AK3206" s="1" t="s">
        <v>3566</v>
      </c>
      <c r="AL3206" s="1">
        <v>18000000</v>
      </c>
      <c r="AM3206" s="1" t="s">
        <v>109</v>
      </c>
      <c r="AN3206" s="1" t="s">
        <v>4774</v>
      </c>
      <c r="AO3206" s="1" t="s">
        <v>4430</v>
      </c>
    </row>
    <row r="3207" spans="1:52" x14ac:dyDescent="0.5">
      <c r="A3207" s="1">
        <v>227</v>
      </c>
      <c r="B3207" s="1" t="s">
        <v>3561</v>
      </c>
      <c r="C3207" s="2">
        <v>43372</v>
      </c>
      <c r="D3207" s="1" t="s">
        <v>3562</v>
      </c>
      <c r="E3207" s="1" t="s">
        <v>3563</v>
      </c>
      <c r="F3207" s="1" t="s">
        <v>102</v>
      </c>
      <c r="G3207" s="1">
        <v>100</v>
      </c>
      <c r="H3207" s="1">
        <v>3</v>
      </c>
      <c r="I3207" s="1" t="s">
        <v>179</v>
      </c>
      <c r="J3207" s="1">
        <v>15</v>
      </c>
      <c r="K3207" s="1">
        <v>-4.0383329999999997</v>
      </c>
      <c r="L3207" s="1">
        <v>21.758662999999999</v>
      </c>
      <c r="M3207" s="1" t="s">
        <v>69</v>
      </c>
      <c r="N3207" s="1">
        <v>0</v>
      </c>
      <c r="O3207" s="1">
        <v>2.6272389999999999</v>
      </c>
      <c r="P3207" s="1">
        <v>23.381664000000001</v>
      </c>
      <c r="Q3207" s="1">
        <v>2700000</v>
      </c>
      <c r="R3207" s="1" t="s">
        <v>140</v>
      </c>
      <c r="S3207" s="1" t="s">
        <v>91</v>
      </c>
      <c r="T3207" s="1" t="s">
        <v>104</v>
      </c>
      <c r="U3207" s="1" t="s">
        <v>105</v>
      </c>
      <c r="X3207" s="1" t="s">
        <v>3564</v>
      </c>
      <c r="Z3207" s="1" t="s">
        <v>179</v>
      </c>
      <c r="AA3207" s="1" t="s">
        <v>3565</v>
      </c>
      <c r="AJ3207" s="1" t="s">
        <v>76</v>
      </c>
      <c r="AK3207" s="1" t="s">
        <v>3566</v>
      </c>
      <c r="AL3207" s="1">
        <v>18000000</v>
      </c>
      <c r="AM3207" s="1" t="s">
        <v>109</v>
      </c>
      <c r="AN3207" s="1" t="s">
        <v>4774</v>
      </c>
      <c r="AO3207" s="1" t="s">
        <v>4430</v>
      </c>
    </row>
    <row r="3208" spans="1:52" x14ac:dyDescent="0.5">
      <c r="A3208" s="1">
        <v>230</v>
      </c>
      <c r="B3208" s="1" t="s">
        <v>3567</v>
      </c>
      <c r="C3208" s="2">
        <v>43372</v>
      </c>
      <c r="D3208" s="1" t="s">
        <v>3568</v>
      </c>
      <c r="E3208" s="1" t="s">
        <v>3569</v>
      </c>
      <c r="F3208" s="1" t="s">
        <v>102</v>
      </c>
      <c r="G3208" s="1">
        <v>100</v>
      </c>
      <c r="H3208" s="1">
        <v>0</v>
      </c>
      <c r="M3208" s="1" t="s">
        <v>113</v>
      </c>
      <c r="N3208" s="1">
        <v>18.75</v>
      </c>
      <c r="O3208" s="1">
        <v>10.278548000000001</v>
      </c>
      <c r="P3208" s="1">
        <v>102.006446</v>
      </c>
      <c r="Q3208" s="1">
        <v>3750000</v>
      </c>
      <c r="R3208" s="1" t="s">
        <v>140</v>
      </c>
      <c r="S3208" s="1" t="s">
        <v>91</v>
      </c>
      <c r="T3208" s="1" t="s">
        <v>104</v>
      </c>
      <c r="U3208" s="1" t="s">
        <v>105</v>
      </c>
      <c r="X3208" s="1" t="s">
        <v>3570</v>
      </c>
      <c r="Z3208" s="1" t="s">
        <v>113</v>
      </c>
      <c r="AA3208" s="1" t="s">
        <v>107</v>
      </c>
      <c r="AJ3208" s="1" t="s">
        <v>76</v>
      </c>
      <c r="AK3208" s="1" t="s">
        <v>3571</v>
      </c>
      <c r="AL3208" s="1">
        <v>20000000</v>
      </c>
      <c r="AM3208" s="1" t="s">
        <v>109</v>
      </c>
      <c r="AN3208" s="1" t="s">
        <v>4774</v>
      </c>
      <c r="AO3208" s="1" t="s">
        <v>4669</v>
      </c>
    </row>
    <row r="3209" spans="1:52" x14ac:dyDescent="0.5">
      <c r="A3209" s="1">
        <v>230</v>
      </c>
      <c r="B3209" s="1" t="s">
        <v>3567</v>
      </c>
      <c r="C3209" s="2">
        <v>43372</v>
      </c>
      <c r="D3209" s="1" t="s">
        <v>3568</v>
      </c>
      <c r="E3209" s="1" t="s">
        <v>3569</v>
      </c>
      <c r="F3209" s="1" t="s">
        <v>102</v>
      </c>
      <c r="G3209" s="1">
        <v>100</v>
      </c>
      <c r="H3209" s="1">
        <v>0</v>
      </c>
      <c r="M3209" s="1" t="s">
        <v>112</v>
      </c>
      <c r="N3209" s="1">
        <v>18.75</v>
      </c>
      <c r="O3209" s="1">
        <v>45.052331000000002</v>
      </c>
      <c r="P3209" s="1">
        <v>118.90412999999999</v>
      </c>
      <c r="Q3209" s="1">
        <v>3750000</v>
      </c>
      <c r="R3209" s="1" t="s">
        <v>140</v>
      </c>
      <c r="S3209" s="1" t="s">
        <v>91</v>
      </c>
      <c r="T3209" s="1" t="s">
        <v>104</v>
      </c>
      <c r="U3209" s="1" t="s">
        <v>105</v>
      </c>
      <c r="X3209" s="1" t="s">
        <v>3570</v>
      </c>
      <c r="Z3209" s="1" t="s">
        <v>112</v>
      </c>
      <c r="AA3209" s="1" t="s">
        <v>107</v>
      </c>
      <c r="AJ3209" s="1" t="s">
        <v>76</v>
      </c>
      <c r="AK3209" s="1" t="s">
        <v>3571</v>
      </c>
      <c r="AL3209" s="1">
        <v>20000000</v>
      </c>
      <c r="AM3209" s="1" t="s">
        <v>109</v>
      </c>
      <c r="AN3209" s="1" t="s">
        <v>4774</v>
      </c>
      <c r="AO3209" s="1" t="s">
        <v>4669</v>
      </c>
    </row>
    <row r="3210" spans="1:52" x14ac:dyDescent="0.5">
      <c r="A3210" s="1">
        <v>230</v>
      </c>
      <c r="B3210" s="1" t="s">
        <v>3567</v>
      </c>
      <c r="C3210" s="2">
        <v>43372</v>
      </c>
      <c r="D3210" s="1" t="s">
        <v>3568</v>
      </c>
      <c r="E3210" s="1" t="s">
        <v>3569</v>
      </c>
      <c r="F3210" s="1" t="s">
        <v>102</v>
      </c>
      <c r="G3210" s="1">
        <v>100</v>
      </c>
      <c r="H3210" s="1">
        <v>0</v>
      </c>
      <c r="M3210" s="1" t="s">
        <v>111</v>
      </c>
      <c r="N3210" s="1">
        <v>18.75</v>
      </c>
      <c r="O3210" s="1">
        <v>43.890490999999997</v>
      </c>
      <c r="P3210" s="1">
        <v>71.138231000000005</v>
      </c>
      <c r="Q3210" s="1">
        <v>3750000</v>
      </c>
      <c r="R3210" s="1" t="s">
        <v>140</v>
      </c>
      <c r="S3210" s="1" t="s">
        <v>91</v>
      </c>
      <c r="T3210" s="1" t="s">
        <v>104</v>
      </c>
      <c r="U3210" s="1" t="s">
        <v>105</v>
      </c>
      <c r="X3210" s="1" t="s">
        <v>3570</v>
      </c>
      <c r="Z3210" s="1" t="s">
        <v>111</v>
      </c>
      <c r="AA3210" s="1" t="s">
        <v>107</v>
      </c>
      <c r="AJ3210" s="1" t="s">
        <v>76</v>
      </c>
      <c r="AK3210" s="1" t="s">
        <v>3571</v>
      </c>
      <c r="AL3210" s="1">
        <v>20000000</v>
      </c>
      <c r="AM3210" s="1" t="s">
        <v>109</v>
      </c>
      <c r="AN3210" s="1" t="s">
        <v>4774</v>
      </c>
      <c r="AO3210" s="1" t="s">
        <v>4669</v>
      </c>
    </row>
    <row r="3211" spans="1:52" x14ac:dyDescent="0.5">
      <c r="A3211" s="1">
        <v>230</v>
      </c>
      <c r="B3211" s="1" t="s">
        <v>3567</v>
      </c>
      <c r="C3211" s="2">
        <v>43372</v>
      </c>
      <c r="D3211" s="1" t="s">
        <v>3568</v>
      </c>
      <c r="E3211" s="1" t="s">
        <v>3569</v>
      </c>
      <c r="F3211" s="1" t="s">
        <v>102</v>
      </c>
      <c r="G3211" s="1">
        <v>100</v>
      </c>
      <c r="H3211" s="1">
        <v>0</v>
      </c>
      <c r="M3211" s="1" t="s">
        <v>114</v>
      </c>
      <c r="N3211" s="1">
        <v>18.75</v>
      </c>
      <c r="O3211" s="1">
        <v>25.384855999999999</v>
      </c>
      <c r="P3211" s="1">
        <v>68.458809000000002</v>
      </c>
      <c r="Q3211" s="1">
        <v>3750000</v>
      </c>
      <c r="R3211" s="1" t="s">
        <v>140</v>
      </c>
      <c r="S3211" s="1" t="s">
        <v>91</v>
      </c>
      <c r="T3211" s="1" t="s">
        <v>104</v>
      </c>
      <c r="U3211" s="1" t="s">
        <v>105</v>
      </c>
      <c r="X3211" s="1" t="s">
        <v>3570</v>
      </c>
      <c r="Z3211" s="1" t="s">
        <v>114</v>
      </c>
      <c r="AA3211" s="1" t="s">
        <v>107</v>
      </c>
      <c r="AJ3211" s="1" t="s">
        <v>76</v>
      </c>
      <c r="AK3211" s="1" t="s">
        <v>3571</v>
      </c>
      <c r="AL3211" s="1">
        <v>20000000</v>
      </c>
      <c r="AM3211" s="1" t="s">
        <v>109</v>
      </c>
      <c r="AN3211" s="1" t="s">
        <v>4774</v>
      </c>
      <c r="AO3211" s="1" t="s">
        <v>4669</v>
      </c>
    </row>
    <row r="3212" spans="1:52" x14ac:dyDescent="0.5">
      <c r="A3212" s="1">
        <v>230</v>
      </c>
      <c r="B3212" s="1" t="s">
        <v>3567</v>
      </c>
      <c r="C3212" s="2">
        <v>43372</v>
      </c>
      <c r="D3212" s="1" t="s">
        <v>3568</v>
      </c>
      <c r="E3212" s="1" t="s">
        <v>3569</v>
      </c>
      <c r="F3212" s="1" t="s">
        <v>102</v>
      </c>
      <c r="G3212" s="1">
        <v>100</v>
      </c>
      <c r="H3212" s="1">
        <v>0</v>
      </c>
      <c r="M3212" s="1" t="s">
        <v>110</v>
      </c>
      <c r="N3212" s="1">
        <v>12.5</v>
      </c>
      <c r="O3212" s="1">
        <v>26.625188000000001</v>
      </c>
      <c r="P3212" s="1">
        <v>6.809552</v>
      </c>
      <c r="Q3212" s="1">
        <v>2500000</v>
      </c>
      <c r="R3212" s="1" t="s">
        <v>140</v>
      </c>
      <c r="S3212" s="1" t="s">
        <v>91</v>
      </c>
      <c r="T3212" s="1" t="s">
        <v>104</v>
      </c>
      <c r="U3212" s="1" t="s">
        <v>105</v>
      </c>
      <c r="X3212" s="1" t="s">
        <v>3570</v>
      </c>
      <c r="Z3212" s="1" t="s">
        <v>110</v>
      </c>
      <c r="AA3212" s="1" t="s">
        <v>107</v>
      </c>
      <c r="AJ3212" s="1" t="s">
        <v>76</v>
      </c>
      <c r="AK3212" s="1" t="s">
        <v>3571</v>
      </c>
      <c r="AL3212" s="1">
        <v>20000000</v>
      </c>
      <c r="AM3212" s="1" t="s">
        <v>109</v>
      </c>
      <c r="AN3212" s="1" t="s">
        <v>4774</v>
      </c>
      <c r="AO3212" s="1" t="s">
        <v>4669</v>
      </c>
    </row>
    <row r="3213" spans="1:52" x14ac:dyDescent="0.5">
      <c r="A3213" s="1">
        <v>230</v>
      </c>
      <c r="B3213" s="1" t="s">
        <v>3567</v>
      </c>
      <c r="C3213" s="2">
        <v>43372</v>
      </c>
      <c r="D3213" s="1" t="s">
        <v>3568</v>
      </c>
      <c r="E3213" s="1" t="s">
        <v>3569</v>
      </c>
      <c r="F3213" s="1" t="s">
        <v>102</v>
      </c>
      <c r="G3213" s="1">
        <v>100</v>
      </c>
      <c r="H3213" s="1">
        <v>0</v>
      </c>
      <c r="M3213" s="1" t="s">
        <v>69</v>
      </c>
      <c r="N3213" s="1">
        <v>12.5</v>
      </c>
      <c r="O3213" s="1">
        <v>2.6272389999999999</v>
      </c>
      <c r="P3213" s="1">
        <v>23.381664000000001</v>
      </c>
      <c r="Q3213" s="1">
        <v>2500000</v>
      </c>
      <c r="R3213" s="1" t="s">
        <v>140</v>
      </c>
      <c r="S3213" s="1" t="s">
        <v>91</v>
      </c>
      <c r="T3213" s="1" t="s">
        <v>104</v>
      </c>
      <c r="U3213" s="1" t="s">
        <v>105</v>
      </c>
      <c r="X3213" s="1" t="s">
        <v>3570</v>
      </c>
      <c r="Z3213" s="1" t="s">
        <v>69</v>
      </c>
      <c r="AA3213" s="1" t="s">
        <v>107</v>
      </c>
      <c r="AJ3213" s="1" t="s">
        <v>76</v>
      </c>
      <c r="AK3213" s="1" t="s">
        <v>3571</v>
      </c>
      <c r="AL3213" s="1">
        <v>20000000</v>
      </c>
      <c r="AM3213" s="1" t="s">
        <v>109</v>
      </c>
      <c r="AN3213" s="1" t="s">
        <v>4774</v>
      </c>
      <c r="AO3213" s="1" t="s">
        <v>4669</v>
      </c>
    </row>
    <row r="3214" spans="1:52" x14ac:dyDescent="0.5">
      <c r="A3214" s="1">
        <v>114</v>
      </c>
      <c r="B3214" s="1" t="s">
        <v>3572</v>
      </c>
      <c r="C3214" s="2">
        <v>43530</v>
      </c>
      <c r="D3214" s="1" t="s">
        <v>3573</v>
      </c>
      <c r="E3214" s="1" t="s">
        <v>3574</v>
      </c>
      <c r="F3214" s="1" t="s">
        <v>129</v>
      </c>
      <c r="G3214" s="1">
        <v>45</v>
      </c>
      <c r="H3214" s="1">
        <v>1</v>
      </c>
      <c r="I3214" s="1" t="s">
        <v>169</v>
      </c>
      <c r="J3214" s="1">
        <v>100</v>
      </c>
      <c r="K3214" s="1">
        <v>9.0819989999999997</v>
      </c>
      <c r="L3214" s="1">
        <v>8.6752769999999995</v>
      </c>
      <c r="M3214" s="1" t="s">
        <v>69</v>
      </c>
      <c r="N3214" s="1">
        <v>0</v>
      </c>
      <c r="O3214" s="1">
        <v>2.6272389999999999</v>
      </c>
      <c r="P3214" s="1">
        <v>23.381664000000001</v>
      </c>
      <c r="Q3214" s="1">
        <v>5557500</v>
      </c>
      <c r="R3214" s="1" t="s">
        <v>226</v>
      </c>
      <c r="S3214" s="1" t="s">
        <v>71</v>
      </c>
      <c r="T3214" s="1" t="s">
        <v>72</v>
      </c>
      <c r="U3214" s="1" t="s">
        <v>73</v>
      </c>
      <c r="X3214" s="1" t="s">
        <v>3575</v>
      </c>
      <c r="Z3214" s="1" t="s">
        <v>169</v>
      </c>
      <c r="AA3214" s="1" t="s">
        <v>3576</v>
      </c>
      <c r="AJ3214" s="1" t="s">
        <v>76</v>
      </c>
      <c r="AK3214" s="1" t="s">
        <v>3577</v>
      </c>
      <c r="AL3214" s="1">
        <v>12350000</v>
      </c>
      <c r="AM3214" s="1" t="s">
        <v>78</v>
      </c>
      <c r="AN3214" s="1" t="s">
        <v>4559</v>
      </c>
      <c r="AO3214" s="1" t="s">
        <v>4384</v>
      </c>
      <c r="AS3214" s="1">
        <v>1</v>
      </c>
      <c r="AT3214" s="1">
        <v>1</v>
      </c>
      <c r="AU3214" s="1">
        <v>1</v>
      </c>
      <c r="AY3214" s="1">
        <v>1</v>
      </c>
      <c r="AZ3214" s="1">
        <v>1</v>
      </c>
    </row>
    <row r="3215" spans="1:52" x14ac:dyDescent="0.5">
      <c r="A3215" s="1">
        <v>114</v>
      </c>
      <c r="B3215" s="1" t="s">
        <v>3572</v>
      </c>
      <c r="C3215" s="2">
        <v>43530</v>
      </c>
      <c r="D3215" s="1" t="s">
        <v>3573</v>
      </c>
      <c r="E3215" s="1" t="s">
        <v>3574</v>
      </c>
      <c r="F3215" s="1" t="s">
        <v>127</v>
      </c>
      <c r="G3215" s="1">
        <v>45</v>
      </c>
      <c r="H3215" s="1">
        <v>1</v>
      </c>
      <c r="I3215" s="1" t="s">
        <v>169</v>
      </c>
      <c r="J3215" s="1">
        <v>100</v>
      </c>
      <c r="K3215" s="1">
        <v>9.0819989999999997</v>
      </c>
      <c r="L3215" s="1">
        <v>8.6752769999999995</v>
      </c>
      <c r="M3215" s="1" t="s">
        <v>69</v>
      </c>
      <c r="N3215" s="1">
        <v>0</v>
      </c>
      <c r="O3215" s="1">
        <v>2.6272389999999999</v>
      </c>
      <c r="P3215" s="1">
        <v>23.381664000000001</v>
      </c>
      <c r="Q3215" s="1">
        <v>5557500</v>
      </c>
      <c r="R3215" s="1" t="s">
        <v>226</v>
      </c>
      <c r="S3215" s="1" t="s">
        <v>71</v>
      </c>
      <c r="T3215" s="1" t="s">
        <v>72</v>
      </c>
      <c r="U3215" s="1" t="s">
        <v>73</v>
      </c>
      <c r="X3215" s="1" t="s">
        <v>3575</v>
      </c>
      <c r="Z3215" s="1" t="s">
        <v>169</v>
      </c>
      <c r="AA3215" s="1" t="s">
        <v>3576</v>
      </c>
      <c r="AJ3215" s="1" t="s">
        <v>76</v>
      </c>
      <c r="AK3215" s="1" t="s">
        <v>3577</v>
      </c>
      <c r="AL3215" s="1">
        <v>12350000</v>
      </c>
      <c r="AM3215" s="1" t="s">
        <v>78</v>
      </c>
      <c r="AN3215" s="1" t="s">
        <v>4559</v>
      </c>
      <c r="AO3215" s="1" t="s">
        <v>4384</v>
      </c>
      <c r="AS3215" s="1">
        <v>1</v>
      </c>
      <c r="AT3215" s="1">
        <v>1</v>
      </c>
      <c r="AU3215" s="1">
        <v>1</v>
      </c>
      <c r="AY3215" s="1">
        <v>1</v>
      </c>
      <c r="AZ3215" s="1">
        <v>1</v>
      </c>
    </row>
    <row r="3216" spans="1:52" x14ac:dyDescent="0.5">
      <c r="A3216" s="1">
        <v>114</v>
      </c>
      <c r="B3216" s="1" t="s">
        <v>3572</v>
      </c>
      <c r="C3216" s="2">
        <v>43530</v>
      </c>
      <c r="D3216" s="1" t="s">
        <v>3573</v>
      </c>
      <c r="E3216" s="1" t="s">
        <v>3574</v>
      </c>
      <c r="F3216" s="1" t="s">
        <v>128</v>
      </c>
      <c r="G3216" s="1">
        <v>10</v>
      </c>
      <c r="H3216" s="1">
        <v>1</v>
      </c>
      <c r="I3216" s="1" t="s">
        <v>169</v>
      </c>
      <c r="J3216" s="1">
        <v>100</v>
      </c>
      <c r="K3216" s="1">
        <v>9.0819989999999997</v>
      </c>
      <c r="L3216" s="1">
        <v>8.6752769999999995</v>
      </c>
      <c r="M3216" s="1" t="s">
        <v>69</v>
      </c>
      <c r="N3216" s="1">
        <v>0</v>
      </c>
      <c r="O3216" s="1">
        <v>2.6272389999999999</v>
      </c>
      <c r="P3216" s="1">
        <v>23.381664000000001</v>
      </c>
      <c r="Q3216" s="1">
        <v>1235000</v>
      </c>
      <c r="R3216" s="1" t="s">
        <v>226</v>
      </c>
      <c r="S3216" s="1" t="s">
        <v>71</v>
      </c>
      <c r="T3216" s="1" t="s">
        <v>72</v>
      </c>
      <c r="U3216" s="1" t="s">
        <v>73</v>
      </c>
      <c r="X3216" s="1" t="s">
        <v>3575</v>
      </c>
      <c r="Z3216" s="1" t="s">
        <v>169</v>
      </c>
      <c r="AA3216" s="1" t="s">
        <v>3576</v>
      </c>
      <c r="AJ3216" s="1" t="s">
        <v>76</v>
      </c>
      <c r="AK3216" s="1" t="s">
        <v>3577</v>
      </c>
      <c r="AL3216" s="1">
        <v>12350000</v>
      </c>
      <c r="AM3216" s="1" t="s">
        <v>78</v>
      </c>
      <c r="AN3216" s="1" t="s">
        <v>4559</v>
      </c>
      <c r="AO3216" s="1" t="s">
        <v>4384</v>
      </c>
      <c r="AS3216" s="1">
        <v>1</v>
      </c>
      <c r="AT3216" s="1">
        <v>1</v>
      </c>
      <c r="AU3216" s="1">
        <v>1</v>
      </c>
      <c r="AY3216" s="1">
        <v>1</v>
      </c>
      <c r="AZ3216" s="1">
        <v>1</v>
      </c>
    </row>
    <row r="3217" spans="1:41" x14ac:dyDescent="0.5">
      <c r="A3217" s="1">
        <v>72</v>
      </c>
      <c r="B3217" s="1" t="s">
        <v>3578</v>
      </c>
      <c r="C3217" s="2">
        <v>43372</v>
      </c>
      <c r="D3217" s="1" t="s">
        <v>3579</v>
      </c>
      <c r="E3217" s="1" t="s">
        <v>3580</v>
      </c>
      <c r="F3217" s="1" t="s">
        <v>283</v>
      </c>
      <c r="G3217" s="1">
        <v>50</v>
      </c>
      <c r="H3217" s="1">
        <v>1</v>
      </c>
      <c r="I3217" s="1" t="s">
        <v>68</v>
      </c>
      <c r="J3217" s="1">
        <v>100</v>
      </c>
      <c r="K3217" s="1">
        <v>12.238333000000001</v>
      </c>
      <c r="L3217" s="1">
        <v>-1.561593</v>
      </c>
      <c r="M3217" s="1" t="s">
        <v>69</v>
      </c>
      <c r="N3217" s="1">
        <v>0</v>
      </c>
      <c r="O3217" s="1">
        <v>2.6272389999999999</v>
      </c>
      <c r="P3217" s="1">
        <v>23.381664000000001</v>
      </c>
      <c r="Q3217" s="1">
        <v>5000000</v>
      </c>
      <c r="R3217" s="1" t="s">
        <v>828</v>
      </c>
      <c r="S3217" s="1" t="s">
        <v>91</v>
      </c>
      <c r="T3217" s="1" t="s">
        <v>72</v>
      </c>
      <c r="U3217" s="1" t="s">
        <v>73</v>
      </c>
      <c r="X3217" s="1" t="s">
        <v>3581</v>
      </c>
      <c r="Z3217" s="1" t="s">
        <v>68</v>
      </c>
      <c r="AA3217" s="1" t="s">
        <v>2863</v>
      </c>
      <c r="AJ3217" s="1" t="s">
        <v>76</v>
      </c>
      <c r="AK3217" s="1" t="s">
        <v>3582</v>
      </c>
      <c r="AL3217" s="1">
        <v>10000000</v>
      </c>
      <c r="AM3217" s="1" t="s">
        <v>109</v>
      </c>
      <c r="AN3217" s="1" t="s">
        <v>4775</v>
      </c>
      <c r="AO3217" s="1" t="s">
        <v>4353</v>
      </c>
    </row>
    <row r="3218" spans="1:41" x14ac:dyDescent="0.5">
      <c r="A3218" s="1">
        <v>72</v>
      </c>
      <c r="B3218" s="1" t="s">
        <v>3578</v>
      </c>
      <c r="C3218" s="2">
        <v>43372</v>
      </c>
      <c r="D3218" s="1" t="s">
        <v>3579</v>
      </c>
      <c r="E3218" s="1" t="s">
        <v>3580</v>
      </c>
      <c r="F3218" s="1" t="s">
        <v>67</v>
      </c>
      <c r="G3218" s="1">
        <v>50</v>
      </c>
      <c r="H3218" s="1">
        <v>1</v>
      </c>
      <c r="I3218" s="1" t="s">
        <v>68</v>
      </c>
      <c r="J3218" s="1">
        <v>100</v>
      </c>
      <c r="K3218" s="1">
        <v>12.238333000000001</v>
      </c>
      <c r="L3218" s="1">
        <v>-1.561593</v>
      </c>
      <c r="M3218" s="1" t="s">
        <v>69</v>
      </c>
      <c r="N3218" s="1">
        <v>0</v>
      </c>
      <c r="O3218" s="1">
        <v>2.6272389999999999</v>
      </c>
      <c r="P3218" s="1">
        <v>23.381664000000001</v>
      </c>
      <c r="Q3218" s="1">
        <v>5000000</v>
      </c>
      <c r="R3218" s="1" t="s">
        <v>828</v>
      </c>
      <c r="S3218" s="1" t="s">
        <v>91</v>
      </c>
      <c r="T3218" s="1" t="s">
        <v>72</v>
      </c>
      <c r="U3218" s="1" t="s">
        <v>73</v>
      </c>
      <c r="X3218" s="1" t="s">
        <v>3581</v>
      </c>
      <c r="Z3218" s="1" t="s">
        <v>68</v>
      </c>
      <c r="AA3218" s="1" t="s">
        <v>2863</v>
      </c>
      <c r="AJ3218" s="1" t="s">
        <v>76</v>
      </c>
      <c r="AK3218" s="1" t="s">
        <v>3582</v>
      </c>
      <c r="AL3218" s="1">
        <v>10000000</v>
      </c>
      <c r="AM3218" s="1" t="s">
        <v>109</v>
      </c>
      <c r="AN3218" s="1" t="s">
        <v>4775</v>
      </c>
      <c r="AO3218" s="1" t="s">
        <v>4353</v>
      </c>
    </row>
    <row r="3219" spans="1:41" x14ac:dyDescent="0.5">
      <c r="A3219" s="1">
        <v>94</v>
      </c>
      <c r="B3219" s="1" t="s">
        <v>3583</v>
      </c>
      <c r="C3219" s="2">
        <v>43372</v>
      </c>
      <c r="D3219" s="1" t="s">
        <v>3584</v>
      </c>
      <c r="E3219" s="1" t="s">
        <v>3585</v>
      </c>
      <c r="F3219" s="1" t="s">
        <v>98</v>
      </c>
      <c r="G3219" s="1">
        <v>100</v>
      </c>
      <c r="H3219" s="1">
        <v>0</v>
      </c>
      <c r="M3219" s="1" t="s">
        <v>114</v>
      </c>
      <c r="N3219" s="1">
        <v>5</v>
      </c>
      <c r="O3219" s="1">
        <v>25.384855999999999</v>
      </c>
      <c r="P3219" s="1">
        <v>68.458809000000002</v>
      </c>
      <c r="Q3219" s="1">
        <v>3750</v>
      </c>
      <c r="R3219" s="1" t="s">
        <v>1329</v>
      </c>
      <c r="S3219" s="1" t="s">
        <v>71</v>
      </c>
      <c r="T3219" s="1" t="s">
        <v>72</v>
      </c>
      <c r="U3219" s="1" t="s">
        <v>73</v>
      </c>
      <c r="X3219" s="1" t="s">
        <v>3586</v>
      </c>
      <c r="Z3219" s="1" t="s">
        <v>114</v>
      </c>
      <c r="AA3219" s="1" t="s">
        <v>639</v>
      </c>
      <c r="AJ3219" s="1" t="s">
        <v>76</v>
      </c>
      <c r="AK3219" s="1" t="s">
        <v>3587</v>
      </c>
      <c r="AL3219" s="1">
        <v>75000</v>
      </c>
      <c r="AM3219" s="1" t="s">
        <v>109</v>
      </c>
      <c r="AN3219" s="1" t="s">
        <v>4776</v>
      </c>
      <c r="AO3219" s="1" t="s">
        <v>4597</v>
      </c>
    </row>
    <row r="3220" spans="1:41" x14ac:dyDescent="0.5">
      <c r="A3220" s="1">
        <v>94</v>
      </c>
      <c r="B3220" s="1" t="s">
        <v>3583</v>
      </c>
      <c r="C3220" s="2">
        <v>43372</v>
      </c>
      <c r="D3220" s="1" t="s">
        <v>3584</v>
      </c>
      <c r="E3220" s="1" t="s">
        <v>3585</v>
      </c>
      <c r="F3220" s="1" t="s">
        <v>98</v>
      </c>
      <c r="G3220" s="1">
        <v>100</v>
      </c>
      <c r="H3220" s="1">
        <v>0</v>
      </c>
      <c r="M3220" s="1" t="s">
        <v>69</v>
      </c>
      <c r="N3220" s="1">
        <v>12.5</v>
      </c>
      <c r="O3220" s="1">
        <v>2.6272389999999999</v>
      </c>
      <c r="P3220" s="1">
        <v>23.381664000000001</v>
      </c>
      <c r="Q3220" s="1">
        <v>9375</v>
      </c>
      <c r="R3220" s="1" t="s">
        <v>1329</v>
      </c>
      <c r="S3220" s="1" t="s">
        <v>71</v>
      </c>
      <c r="T3220" s="1" t="s">
        <v>72</v>
      </c>
      <c r="U3220" s="1" t="s">
        <v>73</v>
      </c>
      <c r="X3220" s="1" t="s">
        <v>3586</v>
      </c>
      <c r="Z3220" s="1" t="s">
        <v>69</v>
      </c>
      <c r="AA3220" s="1" t="s">
        <v>639</v>
      </c>
      <c r="AJ3220" s="1" t="s">
        <v>76</v>
      </c>
      <c r="AK3220" s="1" t="s">
        <v>3587</v>
      </c>
      <c r="AL3220" s="1">
        <v>75000</v>
      </c>
      <c r="AM3220" s="1" t="s">
        <v>109</v>
      </c>
      <c r="AN3220" s="1" t="s">
        <v>4776</v>
      </c>
      <c r="AO3220" s="1" t="s">
        <v>4597</v>
      </c>
    </row>
    <row r="3221" spans="1:41" x14ac:dyDescent="0.5">
      <c r="A3221" s="1">
        <v>94</v>
      </c>
      <c r="B3221" s="1" t="s">
        <v>3583</v>
      </c>
      <c r="C3221" s="2">
        <v>43372</v>
      </c>
      <c r="D3221" s="1" t="s">
        <v>3584</v>
      </c>
      <c r="E3221" s="1" t="s">
        <v>3585</v>
      </c>
      <c r="F3221" s="1" t="s">
        <v>98</v>
      </c>
      <c r="G3221" s="1">
        <v>100</v>
      </c>
      <c r="H3221" s="1">
        <v>0</v>
      </c>
      <c r="M3221" s="1" t="s">
        <v>308</v>
      </c>
      <c r="N3221" s="1">
        <v>27.5</v>
      </c>
      <c r="O3221" s="1">
        <v>13.923406</v>
      </c>
      <c r="P3221" s="1">
        <v>-86.952798999999999</v>
      </c>
      <c r="Q3221" s="1">
        <v>20625</v>
      </c>
      <c r="R3221" s="1" t="s">
        <v>1329</v>
      </c>
      <c r="S3221" s="1" t="s">
        <v>71</v>
      </c>
      <c r="T3221" s="1" t="s">
        <v>72</v>
      </c>
      <c r="U3221" s="1" t="s">
        <v>73</v>
      </c>
      <c r="X3221" s="1" t="s">
        <v>3586</v>
      </c>
      <c r="Z3221" s="1" t="s">
        <v>308</v>
      </c>
      <c r="AA3221" s="1" t="s">
        <v>639</v>
      </c>
      <c r="AJ3221" s="1" t="s">
        <v>76</v>
      </c>
      <c r="AK3221" s="1" t="s">
        <v>3587</v>
      </c>
      <c r="AL3221" s="1">
        <v>75000</v>
      </c>
      <c r="AM3221" s="1" t="s">
        <v>109</v>
      </c>
      <c r="AN3221" s="1" t="s">
        <v>4776</v>
      </c>
      <c r="AO3221" s="1" t="s">
        <v>4597</v>
      </c>
    </row>
    <row r="3222" spans="1:41" x14ac:dyDescent="0.5">
      <c r="A3222" s="1">
        <v>94</v>
      </c>
      <c r="B3222" s="1" t="s">
        <v>3583</v>
      </c>
      <c r="C3222" s="2">
        <v>43372</v>
      </c>
      <c r="D3222" s="1" t="s">
        <v>3584</v>
      </c>
      <c r="E3222" s="1" t="s">
        <v>3585</v>
      </c>
      <c r="F3222" s="1" t="s">
        <v>98</v>
      </c>
      <c r="G3222" s="1">
        <v>100</v>
      </c>
      <c r="H3222" s="1">
        <v>0</v>
      </c>
      <c r="M3222" s="1" t="s">
        <v>111</v>
      </c>
      <c r="N3222" s="1">
        <v>5</v>
      </c>
      <c r="O3222" s="1">
        <v>43.890490999999997</v>
      </c>
      <c r="P3222" s="1">
        <v>71.138231000000005</v>
      </c>
      <c r="Q3222" s="1">
        <v>3750</v>
      </c>
      <c r="R3222" s="1" t="s">
        <v>1329</v>
      </c>
      <c r="S3222" s="1" t="s">
        <v>71</v>
      </c>
      <c r="T3222" s="1" t="s">
        <v>72</v>
      </c>
      <c r="U3222" s="1" t="s">
        <v>73</v>
      </c>
      <c r="X3222" s="1" t="s">
        <v>3586</v>
      </c>
      <c r="Z3222" s="1" t="s">
        <v>111</v>
      </c>
      <c r="AA3222" s="1" t="s">
        <v>639</v>
      </c>
      <c r="AJ3222" s="1" t="s">
        <v>76</v>
      </c>
      <c r="AK3222" s="1" t="s">
        <v>3587</v>
      </c>
      <c r="AL3222" s="1">
        <v>75000</v>
      </c>
      <c r="AM3222" s="1" t="s">
        <v>109</v>
      </c>
      <c r="AN3222" s="1" t="s">
        <v>4776</v>
      </c>
      <c r="AO3222" s="1" t="s">
        <v>4597</v>
      </c>
    </row>
    <row r="3223" spans="1:41" x14ac:dyDescent="0.5">
      <c r="A3223" s="1">
        <v>94</v>
      </c>
      <c r="B3223" s="1" t="s">
        <v>3583</v>
      </c>
      <c r="C3223" s="2">
        <v>43372</v>
      </c>
      <c r="D3223" s="1" t="s">
        <v>3584</v>
      </c>
      <c r="E3223" s="1" t="s">
        <v>3585</v>
      </c>
      <c r="F3223" s="1" t="s">
        <v>98</v>
      </c>
      <c r="G3223" s="1">
        <v>100</v>
      </c>
      <c r="H3223" s="1">
        <v>0</v>
      </c>
      <c r="M3223" s="1" t="s">
        <v>84</v>
      </c>
      <c r="N3223" s="1">
        <v>27.5</v>
      </c>
      <c r="O3223" s="1">
        <v>-15.623037</v>
      </c>
      <c r="P3223" s="1">
        <v>-59.0625</v>
      </c>
      <c r="Q3223" s="1">
        <v>20625</v>
      </c>
      <c r="R3223" s="1" t="s">
        <v>1329</v>
      </c>
      <c r="S3223" s="1" t="s">
        <v>71</v>
      </c>
      <c r="T3223" s="1" t="s">
        <v>72</v>
      </c>
      <c r="U3223" s="1" t="s">
        <v>73</v>
      </c>
      <c r="X3223" s="1" t="s">
        <v>3586</v>
      </c>
      <c r="Z3223" s="1" t="s">
        <v>84</v>
      </c>
      <c r="AA3223" s="1" t="s">
        <v>639</v>
      </c>
      <c r="AJ3223" s="1" t="s">
        <v>76</v>
      </c>
      <c r="AK3223" s="1" t="s">
        <v>3587</v>
      </c>
      <c r="AL3223" s="1">
        <v>75000</v>
      </c>
      <c r="AM3223" s="1" t="s">
        <v>109</v>
      </c>
      <c r="AN3223" s="1" t="s">
        <v>4776</v>
      </c>
      <c r="AO3223" s="1" t="s">
        <v>4597</v>
      </c>
    </row>
    <row r="3224" spans="1:41" x14ac:dyDescent="0.5">
      <c r="A3224" s="1">
        <v>94</v>
      </c>
      <c r="B3224" s="1" t="s">
        <v>3583</v>
      </c>
      <c r="C3224" s="2">
        <v>43372</v>
      </c>
      <c r="D3224" s="1" t="s">
        <v>3584</v>
      </c>
      <c r="E3224" s="1" t="s">
        <v>3585</v>
      </c>
      <c r="F3224" s="1" t="s">
        <v>98</v>
      </c>
      <c r="G3224" s="1">
        <v>100</v>
      </c>
      <c r="H3224" s="1">
        <v>0</v>
      </c>
      <c r="M3224" s="1" t="s">
        <v>112</v>
      </c>
      <c r="N3224" s="1">
        <v>5</v>
      </c>
      <c r="O3224" s="1">
        <v>45.052331000000002</v>
      </c>
      <c r="P3224" s="1">
        <v>118.90412999999999</v>
      </c>
      <c r="Q3224" s="1">
        <v>3750</v>
      </c>
      <c r="R3224" s="1" t="s">
        <v>1329</v>
      </c>
      <c r="S3224" s="1" t="s">
        <v>71</v>
      </c>
      <c r="T3224" s="1" t="s">
        <v>72</v>
      </c>
      <c r="U3224" s="1" t="s">
        <v>73</v>
      </c>
      <c r="X3224" s="1" t="s">
        <v>3586</v>
      </c>
      <c r="Z3224" s="1" t="s">
        <v>112</v>
      </c>
      <c r="AA3224" s="1" t="s">
        <v>639</v>
      </c>
      <c r="AJ3224" s="1" t="s">
        <v>76</v>
      </c>
      <c r="AK3224" s="1" t="s">
        <v>3587</v>
      </c>
      <c r="AL3224" s="1">
        <v>75000</v>
      </c>
      <c r="AM3224" s="1" t="s">
        <v>109</v>
      </c>
      <c r="AN3224" s="1" t="s">
        <v>4776</v>
      </c>
      <c r="AO3224" s="1" t="s">
        <v>4597</v>
      </c>
    </row>
    <row r="3225" spans="1:41" x14ac:dyDescent="0.5">
      <c r="A3225" s="1">
        <v>94</v>
      </c>
      <c r="B3225" s="1" t="s">
        <v>3583</v>
      </c>
      <c r="C3225" s="2">
        <v>43372</v>
      </c>
      <c r="D3225" s="1" t="s">
        <v>3584</v>
      </c>
      <c r="E3225" s="1" t="s">
        <v>3585</v>
      </c>
      <c r="F3225" s="1" t="s">
        <v>98</v>
      </c>
      <c r="G3225" s="1">
        <v>100</v>
      </c>
      <c r="H3225" s="1">
        <v>0</v>
      </c>
      <c r="M3225" s="1" t="s">
        <v>110</v>
      </c>
      <c r="N3225" s="1">
        <v>12.5</v>
      </c>
      <c r="O3225" s="1">
        <v>26.625188000000001</v>
      </c>
      <c r="P3225" s="1">
        <v>6.809552</v>
      </c>
      <c r="Q3225" s="1">
        <v>9375</v>
      </c>
      <c r="R3225" s="1" t="s">
        <v>1329</v>
      </c>
      <c r="S3225" s="1" t="s">
        <v>71</v>
      </c>
      <c r="T3225" s="1" t="s">
        <v>72</v>
      </c>
      <c r="U3225" s="1" t="s">
        <v>73</v>
      </c>
      <c r="X3225" s="1" t="s">
        <v>3586</v>
      </c>
      <c r="Z3225" s="1" t="s">
        <v>110</v>
      </c>
      <c r="AA3225" s="1" t="s">
        <v>639</v>
      </c>
      <c r="AJ3225" s="1" t="s">
        <v>76</v>
      </c>
      <c r="AK3225" s="1" t="s">
        <v>3587</v>
      </c>
      <c r="AL3225" s="1">
        <v>75000</v>
      </c>
      <c r="AM3225" s="1" t="s">
        <v>109</v>
      </c>
      <c r="AN3225" s="1" t="s">
        <v>4776</v>
      </c>
      <c r="AO3225" s="1" t="s">
        <v>4597</v>
      </c>
    </row>
    <row r="3226" spans="1:41" x14ac:dyDescent="0.5">
      <c r="A3226" s="1">
        <v>94</v>
      </c>
      <c r="B3226" s="1" t="s">
        <v>3583</v>
      </c>
      <c r="C3226" s="2">
        <v>43372</v>
      </c>
      <c r="D3226" s="1" t="s">
        <v>3584</v>
      </c>
      <c r="E3226" s="1" t="s">
        <v>3585</v>
      </c>
      <c r="F3226" s="1" t="s">
        <v>98</v>
      </c>
      <c r="G3226" s="1">
        <v>100</v>
      </c>
      <c r="H3226" s="1">
        <v>0</v>
      </c>
      <c r="M3226" s="1" t="s">
        <v>113</v>
      </c>
      <c r="N3226" s="1">
        <v>5</v>
      </c>
      <c r="O3226" s="1">
        <v>10.278548000000001</v>
      </c>
      <c r="P3226" s="1">
        <v>102.006446</v>
      </c>
      <c r="Q3226" s="1">
        <v>3750</v>
      </c>
      <c r="R3226" s="1" t="s">
        <v>1329</v>
      </c>
      <c r="S3226" s="1" t="s">
        <v>71</v>
      </c>
      <c r="T3226" s="1" t="s">
        <v>72</v>
      </c>
      <c r="U3226" s="1" t="s">
        <v>73</v>
      </c>
      <c r="X3226" s="1" t="s">
        <v>3586</v>
      </c>
      <c r="Z3226" s="1" t="s">
        <v>113</v>
      </c>
      <c r="AA3226" s="1" t="s">
        <v>639</v>
      </c>
      <c r="AJ3226" s="1" t="s">
        <v>76</v>
      </c>
      <c r="AK3226" s="1" t="s">
        <v>3587</v>
      </c>
      <c r="AL3226" s="1">
        <v>75000</v>
      </c>
      <c r="AM3226" s="1" t="s">
        <v>109</v>
      </c>
      <c r="AN3226" s="1" t="s">
        <v>4776</v>
      </c>
      <c r="AO3226" s="1" t="s">
        <v>4597</v>
      </c>
    </row>
    <row r="3227" spans="1:41" x14ac:dyDescent="0.5">
      <c r="A3227" s="1">
        <v>204</v>
      </c>
      <c r="B3227" s="1" t="s">
        <v>3588</v>
      </c>
      <c r="C3227" s="2">
        <v>43372</v>
      </c>
      <c r="D3227" s="1" t="s">
        <v>3589</v>
      </c>
      <c r="E3227" s="1" t="s">
        <v>3590</v>
      </c>
      <c r="F3227" s="1" t="s">
        <v>759</v>
      </c>
      <c r="G3227" s="1">
        <v>50</v>
      </c>
      <c r="H3227" s="1">
        <v>148</v>
      </c>
      <c r="I3227" s="1" t="s">
        <v>689</v>
      </c>
      <c r="J3227" s="1">
        <v>0.63</v>
      </c>
      <c r="K3227" s="1">
        <v>18.109580999999999</v>
      </c>
      <c r="L3227" s="1">
        <v>-77.297507999999993</v>
      </c>
      <c r="M3227" s="1" t="s">
        <v>195</v>
      </c>
      <c r="N3227" s="1">
        <v>0</v>
      </c>
      <c r="O3227" s="1">
        <v>25.14509</v>
      </c>
      <c r="P3227" s="1">
        <v>-80.396960000000007</v>
      </c>
      <c r="Q3227" s="1">
        <v>1071</v>
      </c>
      <c r="R3227" s="1" t="s">
        <v>2207</v>
      </c>
      <c r="S3227" s="1" t="s">
        <v>91</v>
      </c>
      <c r="T3227" s="1" t="s">
        <v>72</v>
      </c>
      <c r="U3227" s="1" t="s">
        <v>73</v>
      </c>
      <c r="X3227" s="1" t="s">
        <v>3591</v>
      </c>
      <c r="Z3227" s="1" t="s">
        <v>689</v>
      </c>
      <c r="AA3227" s="1" t="s">
        <v>3592</v>
      </c>
      <c r="AJ3227" s="1" t="s">
        <v>76</v>
      </c>
      <c r="AK3227" s="1" t="s">
        <v>3593</v>
      </c>
      <c r="AL3227" s="1">
        <v>340000</v>
      </c>
      <c r="AM3227" s="1" t="s">
        <v>109</v>
      </c>
      <c r="AN3227" s="1" t="s">
        <v>4777</v>
      </c>
      <c r="AO3227" s="1" t="s">
        <v>4778</v>
      </c>
    </row>
    <row r="3228" spans="1:41" x14ac:dyDescent="0.5">
      <c r="A3228" s="1">
        <v>204</v>
      </c>
      <c r="B3228" s="1" t="s">
        <v>3588</v>
      </c>
      <c r="C3228" s="2">
        <v>43372</v>
      </c>
      <c r="D3228" s="1" t="s">
        <v>3589</v>
      </c>
      <c r="E3228" s="1" t="s">
        <v>3590</v>
      </c>
      <c r="F3228" s="1" t="s">
        <v>81</v>
      </c>
      <c r="G3228" s="1">
        <v>50</v>
      </c>
      <c r="H3228" s="1">
        <v>148</v>
      </c>
      <c r="I3228" s="1" t="s">
        <v>689</v>
      </c>
      <c r="J3228" s="1">
        <v>0.63</v>
      </c>
      <c r="K3228" s="1">
        <v>18.109580999999999</v>
      </c>
      <c r="L3228" s="1">
        <v>-77.297507999999993</v>
      </c>
      <c r="M3228" s="1" t="s">
        <v>195</v>
      </c>
      <c r="N3228" s="1">
        <v>0</v>
      </c>
      <c r="O3228" s="1">
        <v>25.14509</v>
      </c>
      <c r="P3228" s="1">
        <v>-80.396960000000007</v>
      </c>
      <c r="Q3228" s="1">
        <v>1071</v>
      </c>
      <c r="R3228" s="1" t="s">
        <v>2207</v>
      </c>
      <c r="S3228" s="1" t="s">
        <v>91</v>
      </c>
      <c r="T3228" s="1" t="s">
        <v>72</v>
      </c>
      <c r="U3228" s="1" t="s">
        <v>73</v>
      </c>
      <c r="X3228" s="1" t="s">
        <v>3591</v>
      </c>
      <c r="Z3228" s="1" t="s">
        <v>689</v>
      </c>
      <c r="AA3228" s="1" t="s">
        <v>3592</v>
      </c>
      <c r="AJ3228" s="1" t="s">
        <v>76</v>
      </c>
      <c r="AK3228" s="1" t="s">
        <v>3593</v>
      </c>
      <c r="AL3228" s="1">
        <v>340000</v>
      </c>
      <c r="AM3228" s="1" t="s">
        <v>109</v>
      </c>
      <c r="AN3228" s="1" t="s">
        <v>4777</v>
      </c>
      <c r="AO3228" s="1" t="s">
        <v>4778</v>
      </c>
    </row>
    <row r="3229" spans="1:41" x14ac:dyDescent="0.5">
      <c r="A3229" s="1">
        <v>204</v>
      </c>
      <c r="B3229" s="1" t="s">
        <v>3588</v>
      </c>
      <c r="C3229" s="2">
        <v>43372</v>
      </c>
      <c r="D3229" s="1" t="s">
        <v>3589</v>
      </c>
      <c r="E3229" s="1" t="s">
        <v>3590</v>
      </c>
      <c r="F3229" s="1" t="s">
        <v>759</v>
      </c>
      <c r="G3229" s="1">
        <v>50</v>
      </c>
      <c r="H3229" s="1">
        <v>148</v>
      </c>
      <c r="I3229" s="1" t="s">
        <v>1422</v>
      </c>
      <c r="J3229" s="1">
        <v>0.63</v>
      </c>
      <c r="K3229" s="1">
        <v>-35.675148</v>
      </c>
      <c r="L3229" s="1">
        <v>-71.542968999999999</v>
      </c>
      <c r="M3229" s="1" t="s">
        <v>84</v>
      </c>
      <c r="N3229" s="1">
        <v>0</v>
      </c>
      <c r="O3229" s="1">
        <v>-15.623037</v>
      </c>
      <c r="P3229" s="1">
        <v>-59.0625</v>
      </c>
      <c r="Q3229" s="1">
        <v>1071</v>
      </c>
      <c r="R3229" s="1" t="s">
        <v>2207</v>
      </c>
      <c r="S3229" s="1" t="s">
        <v>91</v>
      </c>
      <c r="T3229" s="1" t="s">
        <v>72</v>
      </c>
      <c r="U3229" s="1" t="s">
        <v>73</v>
      </c>
      <c r="X3229" s="1" t="s">
        <v>3591</v>
      </c>
      <c r="Z3229" s="1" t="s">
        <v>1422</v>
      </c>
      <c r="AA3229" s="1" t="s">
        <v>3592</v>
      </c>
      <c r="AJ3229" s="1" t="s">
        <v>76</v>
      </c>
      <c r="AK3229" s="1" t="s">
        <v>3593</v>
      </c>
      <c r="AL3229" s="1">
        <v>340000</v>
      </c>
      <c r="AM3229" s="1" t="s">
        <v>109</v>
      </c>
      <c r="AN3229" s="1" t="s">
        <v>4777</v>
      </c>
      <c r="AO3229" s="1" t="s">
        <v>4778</v>
      </c>
    </row>
    <row r="3230" spans="1:41" x14ac:dyDescent="0.5">
      <c r="A3230" s="1">
        <v>204</v>
      </c>
      <c r="B3230" s="1" t="s">
        <v>3588</v>
      </c>
      <c r="C3230" s="2">
        <v>43372</v>
      </c>
      <c r="D3230" s="1" t="s">
        <v>3589</v>
      </c>
      <c r="E3230" s="1" t="s">
        <v>3590</v>
      </c>
      <c r="F3230" s="1" t="s">
        <v>81</v>
      </c>
      <c r="G3230" s="1">
        <v>50</v>
      </c>
      <c r="H3230" s="1">
        <v>148</v>
      </c>
      <c r="I3230" s="1" t="s">
        <v>1422</v>
      </c>
      <c r="J3230" s="1">
        <v>0.63</v>
      </c>
      <c r="K3230" s="1">
        <v>-35.675148</v>
      </c>
      <c r="L3230" s="1">
        <v>-71.542968999999999</v>
      </c>
      <c r="M3230" s="1" t="s">
        <v>84</v>
      </c>
      <c r="N3230" s="1">
        <v>0</v>
      </c>
      <c r="O3230" s="1">
        <v>-15.623037</v>
      </c>
      <c r="P3230" s="1">
        <v>-59.0625</v>
      </c>
      <c r="Q3230" s="1">
        <v>1071</v>
      </c>
      <c r="R3230" s="1" t="s">
        <v>2207</v>
      </c>
      <c r="S3230" s="1" t="s">
        <v>91</v>
      </c>
      <c r="T3230" s="1" t="s">
        <v>72</v>
      </c>
      <c r="U3230" s="1" t="s">
        <v>73</v>
      </c>
      <c r="X3230" s="1" t="s">
        <v>3591</v>
      </c>
      <c r="Z3230" s="1" t="s">
        <v>1422</v>
      </c>
      <c r="AA3230" s="1" t="s">
        <v>3592</v>
      </c>
      <c r="AJ3230" s="1" t="s">
        <v>76</v>
      </c>
      <c r="AK3230" s="1" t="s">
        <v>3593</v>
      </c>
      <c r="AL3230" s="1">
        <v>340000</v>
      </c>
      <c r="AM3230" s="1" t="s">
        <v>109</v>
      </c>
      <c r="AN3230" s="1" t="s">
        <v>4777</v>
      </c>
      <c r="AO3230" s="1" t="s">
        <v>4778</v>
      </c>
    </row>
    <row r="3231" spans="1:41" x14ac:dyDescent="0.5">
      <c r="A3231" s="1">
        <v>204</v>
      </c>
      <c r="B3231" s="1" t="s">
        <v>3588</v>
      </c>
      <c r="C3231" s="2">
        <v>43372</v>
      </c>
      <c r="D3231" s="1" t="s">
        <v>3589</v>
      </c>
      <c r="E3231" s="1" t="s">
        <v>3590</v>
      </c>
      <c r="F3231" s="1" t="s">
        <v>759</v>
      </c>
      <c r="G3231" s="1">
        <v>50</v>
      </c>
      <c r="H3231" s="1">
        <v>148</v>
      </c>
      <c r="I3231" s="1" t="s">
        <v>3594</v>
      </c>
      <c r="J3231" s="1">
        <v>1.25</v>
      </c>
      <c r="K3231" s="1">
        <v>7.1314739999999999</v>
      </c>
      <c r="L3231" s="1">
        <v>171.18447900000001</v>
      </c>
      <c r="M3231" s="1" t="s">
        <v>1002</v>
      </c>
      <c r="N3231" s="1">
        <v>0</v>
      </c>
      <c r="O3231" s="1">
        <v>-11.711587</v>
      </c>
      <c r="P3231" s="1">
        <v>163.84307100000001</v>
      </c>
      <c r="Q3231" s="1">
        <v>2125</v>
      </c>
      <c r="R3231" s="1" t="s">
        <v>2207</v>
      </c>
      <c r="S3231" s="1" t="s">
        <v>91</v>
      </c>
      <c r="T3231" s="1" t="s">
        <v>72</v>
      </c>
      <c r="U3231" s="1" t="s">
        <v>73</v>
      </c>
      <c r="X3231" s="1" t="s">
        <v>3591</v>
      </c>
      <c r="Z3231" s="1" t="s">
        <v>3594</v>
      </c>
      <c r="AA3231" s="1" t="s">
        <v>3592</v>
      </c>
      <c r="AJ3231" s="1" t="s">
        <v>76</v>
      </c>
      <c r="AK3231" s="1" t="s">
        <v>3593</v>
      </c>
      <c r="AL3231" s="1">
        <v>340000</v>
      </c>
      <c r="AM3231" s="1" t="s">
        <v>109</v>
      </c>
      <c r="AN3231" s="1" t="s">
        <v>4777</v>
      </c>
      <c r="AO3231" s="1" t="s">
        <v>4778</v>
      </c>
    </row>
    <row r="3232" spans="1:41" x14ac:dyDescent="0.5">
      <c r="A3232" s="1">
        <v>204</v>
      </c>
      <c r="B3232" s="1" t="s">
        <v>3588</v>
      </c>
      <c r="C3232" s="2">
        <v>43372</v>
      </c>
      <c r="D3232" s="1" t="s">
        <v>3589</v>
      </c>
      <c r="E3232" s="1" t="s">
        <v>3590</v>
      </c>
      <c r="F3232" s="1" t="s">
        <v>81</v>
      </c>
      <c r="G3232" s="1">
        <v>50</v>
      </c>
      <c r="H3232" s="1">
        <v>148</v>
      </c>
      <c r="I3232" s="1" t="s">
        <v>3594</v>
      </c>
      <c r="J3232" s="1">
        <v>1.25</v>
      </c>
      <c r="K3232" s="1">
        <v>7.1314739999999999</v>
      </c>
      <c r="L3232" s="1">
        <v>171.18447900000001</v>
      </c>
      <c r="M3232" s="1" t="s">
        <v>1002</v>
      </c>
      <c r="N3232" s="1">
        <v>0</v>
      </c>
      <c r="O3232" s="1">
        <v>-11.711587</v>
      </c>
      <c r="P3232" s="1">
        <v>163.84307100000001</v>
      </c>
      <c r="Q3232" s="1">
        <v>2125</v>
      </c>
      <c r="R3232" s="1" t="s">
        <v>2207</v>
      </c>
      <c r="S3232" s="1" t="s">
        <v>91</v>
      </c>
      <c r="T3232" s="1" t="s">
        <v>72</v>
      </c>
      <c r="U3232" s="1" t="s">
        <v>73</v>
      </c>
      <c r="X3232" s="1" t="s">
        <v>3591</v>
      </c>
      <c r="Z3232" s="1" t="s">
        <v>3594</v>
      </c>
      <c r="AA3232" s="1" t="s">
        <v>3592</v>
      </c>
      <c r="AJ3232" s="1" t="s">
        <v>76</v>
      </c>
      <c r="AK3232" s="1" t="s">
        <v>3593</v>
      </c>
      <c r="AL3232" s="1">
        <v>340000</v>
      </c>
      <c r="AM3232" s="1" t="s">
        <v>109</v>
      </c>
      <c r="AN3232" s="1" t="s">
        <v>4777</v>
      </c>
      <c r="AO3232" s="1" t="s">
        <v>4778</v>
      </c>
    </row>
    <row r="3233" spans="1:41" x14ac:dyDescent="0.5">
      <c r="A3233" s="1">
        <v>204</v>
      </c>
      <c r="B3233" s="1" t="s">
        <v>3588</v>
      </c>
      <c r="C3233" s="2">
        <v>43372</v>
      </c>
      <c r="D3233" s="1" t="s">
        <v>3589</v>
      </c>
      <c r="E3233" s="1" t="s">
        <v>3590</v>
      </c>
      <c r="F3233" s="1" t="s">
        <v>759</v>
      </c>
      <c r="G3233" s="1">
        <v>50</v>
      </c>
      <c r="H3233" s="1">
        <v>148</v>
      </c>
      <c r="I3233" s="1" t="s">
        <v>1436</v>
      </c>
      <c r="J3233" s="1">
        <v>2.2200000000000002</v>
      </c>
      <c r="K3233" s="1">
        <v>41.608635</v>
      </c>
      <c r="L3233" s="1">
        <v>21.745274999999999</v>
      </c>
      <c r="M3233" s="1" t="s">
        <v>307</v>
      </c>
      <c r="N3233" s="1">
        <v>0</v>
      </c>
      <c r="O3233" s="1">
        <v>48.122632000000003</v>
      </c>
      <c r="P3233" s="1">
        <v>30.108753</v>
      </c>
      <c r="Q3233" s="1">
        <v>3774</v>
      </c>
      <c r="R3233" s="1" t="s">
        <v>2207</v>
      </c>
      <c r="S3233" s="1" t="s">
        <v>91</v>
      </c>
      <c r="T3233" s="1" t="s">
        <v>72</v>
      </c>
      <c r="U3233" s="1" t="s">
        <v>73</v>
      </c>
      <c r="X3233" s="1" t="s">
        <v>3591</v>
      </c>
      <c r="Z3233" s="1" t="s">
        <v>1436</v>
      </c>
      <c r="AA3233" s="1" t="s">
        <v>3592</v>
      </c>
      <c r="AJ3233" s="1" t="s">
        <v>76</v>
      </c>
      <c r="AK3233" s="1" t="s">
        <v>3593</v>
      </c>
      <c r="AL3233" s="1">
        <v>340000</v>
      </c>
      <c r="AM3233" s="1" t="s">
        <v>109</v>
      </c>
      <c r="AN3233" s="1" t="s">
        <v>4777</v>
      </c>
      <c r="AO3233" s="1" t="s">
        <v>4778</v>
      </c>
    </row>
    <row r="3234" spans="1:41" x14ac:dyDescent="0.5">
      <c r="A3234" s="1">
        <v>204</v>
      </c>
      <c r="B3234" s="1" t="s">
        <v>3588</v>
      </c>
      <c r="C3234" s="2">
        <v>43372</v>
      </c>
      <c r="D3234" s="1" t="s">
        <v>3589</v>
      </c>
      <c r="E3234" s="1" t="s">
        <v>3590</v>
      </c>
      <c r="F3234" s="1" t="s">
        <v>81</v>
      </c>
      <c r="G3234" s="1">
        <v>50</v>
      </c>
      <c r="H3234" s="1">
        <v>148</v>
      </c>
      <c r="I3234" s="1" t="s">
        <v>1436</v>
      </c>
      <c r="J3234" s="1">
        <v>2.2200000000000002</v>
      </c>
      <c r="K3234" s="1">
        <v>41.608635</v>
      </c>
      <c r="L3234" s="1">
        <v>21.745274999999999</v>
      </c>
      <c r="M3234" s="1" t="s">
        <v>307</v>
      </c>
      <c r="N3234" s="1">
        <v>0</v>
      </c>
      <c r="O3234" s="1">
        <v>48.122632000000003</v>
      </c>
      <c r="P3234" s="1">
        <v>30.108753</v>
      </c>
      <c r="Q3234" s="1">
        <v>3774</v>
      </c>
      <c r="R3234" s="1" t="s">
        <v>2207</v>
      </c>
      <c r="S3234" s="1" t="s">
        <v>91</v>
      </c>
      <c r="T3234" s="1" t="s">
        <v>72</v>
      </c>
      <c r="U3234" s="1" t="s">
        <v>73</v>
      </c>
      <c r="X3234" s="1" t="s">
        <v>3591</v>
      </c>
      <c r="Z3234" s="1" t="s">
        <v>1436</v>
      </c>
      <c r="AA3234" s="1" t="s">
        <v>3592</v>
      </c>
      <c r="AJ3234" s="1" t="s">
        <v>76</v>
      </c>
      <c r="AK3234" s="1" t="s">
        <v>3593</v>
      </c>
      <c r="AL3234" s="1">
        <v>340000</v>
      </c>
      <c r="AM3234" s="1" t="s">
        <v>109</v>
      </c>
      <c r="AN3234" s="1" t="s">
        <v>4777</v>
      </c>
      <c r="AO3234" s="1" t="s">
        <v>4778</v>
      </c>
    </row>
    <row r="3235" spans="1:41" x14ac:dyDescent="0.5">
      <c r="A3235" s="1">
        <v>204</v>
      </c>
      <c r="B3235" s="1" t="s">
        <v>3588</v>
      </c>
      <c r="C3235" s="2">
        <v>43372</v>
      </c>
      <c r="D3235" s="1" t="s">
        <v>3589</v>
      </c>
      <c r="E3235" s="1" t="s">
        <v>3590</v>
      </c>
      <c r="F3235" s="1" t="s">
        <v>759</v>
      </c>
      <c r="G3235" s="1">
        <v>50</v>
      </c>
      <c r="H3235" s="1">
        <v>148</v>
      </c>
      <c r="I3235" s="1" t="s">
        <v>683</v>
      </c>
      <c r="J3235" s="1">
        <v>0.63</v>
      </c>
      <c r="K3235" s="1">
        <v>18.220554</v>
      </c>
      <c r="L3235" s="1">
        <v>-63.068615000000001</v>
      </c>
      <c r="M3235" s="1" t="s">
        <v>195</v>
      </c>
      <c r="N3235" s="1">
        <v>0</v>
      </c>
      <c r="O3235" s="1">
        <v>25.14509</v>
      </c>
      <c r="P3235" s="1">
        <v>-80.396960000000007</v>
      </c>
      <c r="Q3235" s="1">
        <v>1071</v>
      </c>
      <c r="R3235" s="1" t="s">
        <v>2207</v>
      </c>
      <c r="S3235" s="1" t="s">
        <v>91</v>
      </c>
      <c r="T3235" s="1" t="s">
        <v>72</v>
      </c>
      <c r="U3235" s="1" t="s">
        <v>73</v>
      </c>
      <c r="X3235" s="1" t="s">
        <v>3591</v>
      </c>
      <c r="Z3235" s="1" t="s">
        <v>683</v>
      </c>
      <c r="AA3235" s="1" t="s">
        <v>3592</v>
      </c>
      <c r="AJ3235" s="1" t="s">
        <v>76</v>
      </c>
      <c r="AK3235" s="1" t="s">
        <v>3593</v>
      </c>
      <c r="AL3235" s="1">
        <v>340000</v>
      </c>
      <c r="AM3235" s="1" t="s">
        <v>109</v>
      </c>
      <c r="AN3235" s="1" t="s">
        <v>4777</v>
      </c>
      <c r="AO3235" s="1" t="s">
        <v>4778</v>
      </c>
    </row>
    <row r="3236" spans="1:41" x14ac:dyDescent="0.5">
      <c r="A3236" s="1">
        <v>204</v>
      </c>
      <c r="B3236" s="1" t="s">
        <v>3588</v>
      </c>
      <c r="C3236" s="2">
        <v>43372</v>
      </c>
      <c r="D3236" s="1" t="s">
        <v>3589</v>
      </c>
      <c r="E3236" s="1" t="s">
        <v>3590</v>
      </c>
      <c r="F3236" s="1" t="s">
        <v>81</v>
      </c>
      <c r="G3236" s="1">
        <v>50</v>
      </c>
      <c r="H3236" s="1">
        <v>148</v>
      </c>
      <c r="I3236" s="1" t="s">
        <v>683</v>
      </c>
      <c r="J3236" s="1">
        <v>0.63</v>
      </c>
      <c r="K3236" s="1">
        <v>18.220554</v>
      </c>
      <c r="L3236" s="1">
        <v>-63.068615000000001</v>
      </c>
      <c r="M3236" s="1" t="s">
        <v>195</v>
      </c>
      <c r="N3236" s="1">
        <v>0</v>
      </c>
      <c r="O3236" s="1">
        <v>25.14509</v>
      </c>
      <c r="P3236" s="1">
        <v>-80.396960000000007</v>
      </c>
      <c r="Q3236" s="1">
        <v>1071</v>
      </c>
      <c r="R3236" s="1" t="s">
        <v>2207</v>
      </c>
      <c r="S3236" s="1" t="s">
        <v>91</v>
      </c>
      <c r="T3236" s="1" t="s">
        <v>72</v>
      </c>
      <c r="U3236" s="1" t="s">
        <v>73</v>
      </c>
      <c r="X3236" s="1" t="s">
        <v>3591</v>
      </c>
      <c r="Z3236" s="1" t="s">
        <v>683</v>
      </c>
      <c r="AA3236" s="1" t="s">
        <v>3592</v>
      </c>
      <c r="AJ3236" s="1" t="s">
        <v>76</v>
      </c>
      <c r="AK3236" s="1" t="s">
        <v>3593</v>
      </c>
      <c r="AL3236" s="1">
        <v>340000</v>
      </c>
      <c r="AM3236" s="1" t="s">
        <v>109</v>
      </c>
      <c r="AN3236" s="1" t="s">
        <v>4777</v>
      </c>
      <c r="AO3236" s="1" t="s">
        <v>4778</v>
      </c>
    </row>
    <row r="3237" spans="1:41" x14ac:dyDescent="0.5">
      <c r="A3237" s="1">
        <v>204</v>
      </c>
      <c r="B3237" s="1" t="s">
        <v>3588</v>
      </c>
      <c r="C3237" s="2">
        <v>43372</v>
      </c>
      <c r="D3237" s="1" t="s">
        <v>3589</v>
      </c>
      <c r="E3237" s="1" t="s">
        <v>3590</v>
      </c>
      <c r="F3237" s="1" t="s">
        <v>759</v>
      </c>
      <c r="G3237" s="1">
        <v>50</v>
      </c>
      <c r="H3237" s="1">
        <v>148</v>
      </c>
      <c r="I3237" s="1" t="s">
        <v>1470</v>
      </c>
      <c r="J3237" s="1">
        <v>0.63</v>
      </c>
      <c r="K3237" s="1">
        <v>-38.416096000000003</v>
      </c>
      <c r="L3237" s="1">
        <v>-63.616672999999999</v>
      </c>
      <c r="M3237" s="1" t="s">
        <v>84</v>
      </c>
      <c r="N3237" s="1">
        <v>0</v>
      </c>
      <c r="O3237" s="1">
        <v>-15.623037</v>
      </c>
      <c r="P3237" s="1">
        <v>-59.0625</v>
      </c>
      <c r="Q3237" s="1">
        <v>1071</v>
      </c>
      <c r="R3237" s="1" t="s">
        <v>2207</v>
      </c>
      <c r="S3237" s="1" t="s">
        <v>91</v>
      </c>
      <c r="T3237" s="1" t="s">
        <v>72</v>
      </c>
      <c r="U3237" s="1" t="s">
        <v>73</v>
      </c>
      <c r="X3237" s="1" t="s">
        <v>3591</v>
      </c>
      <c r="Z3237" s="1" t="s">
        <v>1470</v>
      </c>
      <c r="AA3237" s="1" t="s">
        <v>3592</v>
      </c>
      <c r="AJ3237" s="1" t="s">
        <v>76</v>
      </c>
      <c r="AK3237" s="1" t="s">
        <v>3593</v>
      </c>
      <c r="AL3237" s="1">
        <v>340000</v>
      </c>
      <c r="AM3237" s="1" t="s">
        <v>109</v>
      </c>
      <c r="AN3237" s="1" t="s">
        <v>4777</v>
      </c>
      <c r="AO3237" s="1" t="s">
        <v>4778</v>
      </c>
    </row>
    <row r="3238" spans="1:41" x14ac:dyDescent="0.5">
      <c r="A3238" s="1">
        <v>204</v>
      </c>
      <c r="B3238" s="1" t="s">
        <v>3588</v>
      </c>
      <c r="C3238" s="2">
        <v>43372</v>
      </c>
      <c r="D3238" s="1" t="s">
        <v>3589</v>
      </c>
      <c r="E3238" s="1" t="s">
        <v>3590</v>
      </c>
      <c r="F3238" s="1" t="s">
        <v>81</v>
      </c>
      <c r="G3238" s="1">
        <v>50</v>
      </c>
      <c r="H3238" s="1">
        <v>148</v>
      </c>
      <c r="I3238" s="1" t="s">
        <v>1470</v>
      </c>
      <c r="J3238" s="1">
        <v>0.63</v>
      </c>
      <c r="K3238" s="1">
        <v>-38.416096000000003</v>
      </c>
      <c r="L3238" s="1">
        <v>-63.616672999999999</v>
      </c>
      <c r="M3238" s="1" t="s">
        <v>84</v>
      </c>
      <c r="N3238" s="1">
        <v>0</v>
      </c>
      <c r="O3238" s="1">
        <v>-15.623037</v>
      </c>
      <c r="P3238" s="1">
        <v>-59.0625</v>
      </c>
      <c r="Q3238" s="1">
        <v>1071</v>
      </c>
      <c r="R3238" s="1" t="s">
        <v>2207</v>
      </c>
      <c r="S3238" s="1" t="s">
        <v>91</v>
      </c>
      <c r="T3238" s="1" t="s">
        <v>72</v>
      </c>
      <c r="U3238" s="1" t="s">
        <v>73</v>
      </c>
      <c r="X3238" s="1" t="s">
        <v>3591</v>
      </c>
      <c r="Z3238" s="1" t="s">
        <v>1470</v>
      </c>
      <c r="AA3238" s="1" t="s">
        <v>3592</v>
      </c>
      <c r="AJ3238" s="1" t="s">
        <v>76</v>
      </c>
      <c r="AK3238" s="1" t="s">
        <v>3593</v>
      </c>
      <c r="AL3238" s="1">
        <v>340000</v>
      </c>
      <c r="AM3238" s="1" t="s">
        <v>109</v>
      </c>
      <c r="AN3238" s="1" t="s">
        <v>4777</v>
      </c>
      <c r="AO3238" s="1" t="s">
        <v>4778</v>
      </c>
    </row>
    <row r="3239" spans="1:41" x14ac:dyDescent="0.5">
      <c r="A3239" s="1">
        <v>204</v>
      </c>
      <c r="B3239" s="1" t="s">
        <v>3588</v>
      </c>
      <c r="C3239" s="2">
        <v>43372</v>
      </c>
      <c r="D3239" s="1" t="s">
        <v>3589</v>
      </c>
      <c r="E3239" s="1" t="s">
        <v>3590</v>
      </c>
      <c r="F3239" s="1" t="s">
        <v>759</v>
      </c>
      <c r="G3239" s="1">
        <v>50</v>
      </c>
      <c r="H3239" s="1">
        <v>148</v>
      </c>
      <c r="I3239" s="1" t="s">
        <v>3012</v>
      </c>
      <c r="J3239" s="1">
        <v>1.25</v>
      </c>
      <c r="K3239" s="1">
        <v>-17.542178</v>
      </c>
      <c r="L3239" s="1">
        <v>177.91769400000001</v>
      </c>
      <c r="M3239" s="1" t="s">
        <v>1002</v>
      </c>
      <c r="N3239" s="1">
        <v>0</v>
      </c>
      <c r="O3239" s="1">
        <v>-11.711587</v>
      </c>
      <c r="P3239" s="1">
        <v>163.84307100000001</v>
      </c>
      <c r="Q3239" s="1">
        <v>2125</v>
      </c>
      <c r="R3239" s="1" t="s">
        <v>2207</v>
      </c>
      <c r="S3239" s="1" t="s">
        <v>91</v>
      </c>
      <c r="T3239" s="1" t="s">
        <v>72</v>
      </c>
      <c r="U3239" s="1" t="s">
        <v>73</v>
      </c>
      <c r="X3239" s="1" t="s">
        <v>3591</v>
      </c>
      <c r="Z3239" s="1" t="s">
        <v>3012</v>
      </c>
      <c r="AA3239" s="1" t="s">
        <v>3592</v>
      </c>
      <c r="AJ3239" s="1" t="s">
        <v>76</v>
      </c>
      <c r="AK3239" s="1" t="s">
        <v>3593</v>
      </c>
      <c r="AL3239" s="1">
        <v>340000</v>
      </c>
      <c r="AM3239" s="1" t="s">
        <v>109</v>
      </c>
      <c r="AN3239" s="1" t="s">
        <v>4777</v>
      </c>
      <c r="AO3239" s="1" t="s">
        <v>4778</v>
      </c>
    </row>
    <row r="3240" spans="1:41" x14ac:dyDescent="0.5">
      <c r="A3240" s="1">
        <v>204</v>
      </c>
      <c r="B3240" s="1" t="s">
        <v>3588</v>
      </c>
      <c r="C3240" s="2">
        <v>43372</v>
      </c>
      <c r="D3240" s="1" t="s">
        <v>3589</v>
      </c>
      <c r="E3240" s="1" t="s">
        <v>3590</v>
      </c>
      <c r="F3240" s="1" t="s">
        <v>81</v>
      </c>
      <c r="G3240" s="1">
        <v>50</v>
      </c>
      <c r="H3240" s="1">
        <v>148</v>
      </c>
      <c r="I3240" s="1" t="s">
        <v>3012</v>
      </c>
      <c r="J3240" s="1">
        <v>1.25</v>
      </c>
      <c r="K3240" s="1">
        <v>-17.542178</v>
      </c>
      <c r="L3240" s="1">
        <v>177.91769400000001</v>
      </c>
      <c r="M3240" s="1" t="s">
        <v>1002</v>
      </c>
      <c r="N3240" s="1">
        <v>0</v>
      </c>
      <c r="O3240" s="1">
        <v>-11.711587</v>
      </c>
      <c r="P3240" s="1">
        <v>163.84307100000001</v>
      </c>
      <c r="Q3240" s="1">
        <v>2125</v>
      </c>
      <c r="R3240" s="1" t="s">
        <v>2207</v>
      </c>
      <c r="S3240" s="1" t="s">
        <v>91</v>
      </c>
      <c r="T3240" s="1" t="s">
        <v>72</v>
      </c>
      <c r="U3240" s="1" t="s">
        <v>73</v>
      </c>
      <c r="X3240" s="1" t="s">
        <v>3591</v>
      </c>
      <c r="Z3240" s="1" t="s">
        <v>3012</v>
      </c>
      <c r="AA3240" s="1" t="s">
        <v>3592</v>
      </c>
      <c r="AJ3240" s="1" t="s">
        <v>76</v>
      </c>
      <c r="AK3240" s="1" t="s">
        <v>3593</v>
      </c>
      <c r="AL3240" s="1">
        <v>340000</v>
      </c>
      <c r="AM3240" s="1" t="s">
        <v>109</v>
      </c>
      <c r="AN3240" s="1" t="s">
        <v>4777</v>
      </c>
      <c r="AO3240" s="1" t="s">
        <v>4778</v>
      </c>
    </row>
    <row r="3241" spans="1:41" x14ac:dyDescent="0.5">
      <c r="A3241" s="1">
        <v>204</v>
      </c>
      <c r="B3241" s="1" t="s">
        <v>3588</v>
      </c>
      <c r="C3241" s="2">
        <v>43372</v>
      </c>
      <c r="D3241" s="1" t="s">
        <v>3589</v>
      </c>
      <c r="E3241" s="1" t="s">
        <v>3590</v>
      </c>
      <c r="F3241" s="1" t="s">
        <v>759</v>
      </c>
      <c r="G3241" s="1">
        <v>50</v>
      </c>
      <c r="H3241" s="1">
        <v>148</v>
      </c>
      <c r="I3241" s="1" t="s">
        <v>1409</v>
      </c>
      <c r="J3241" s="1">
        <v>0.56000000000000005</v>
      </c>
      <c r="K3241" s="1">
        <v>32.674683999999999</v>
      </c>
      <c r="L3241" s="1">
        <v>-83.250659999999996</v>
      </c>
      <c r="M3241" s="1" t="s">
        <v>268</v>
      </c>
      <c r="N3241" s="1">
        <v>0</v>
      </c>
      <c r="O3241" s="1">
        <v>37.477907000000002</v>
      </c>
      <c r="P3241" s="1">
        <v>39.411562000000004</v>
      </c>
      <c r="Q3241" s="1">
        <v>952</v>
      </c>
      <c r="R3241" s="1" t="s">
        <v>2207</v>
      </c>
      <c r="S3241" s="1" t="s">
        <v>91</v>
      </c>
      <c r="T3241" s="1" t="s">
        <v>72</v>
      </c>
      <c r="U3241" s="1" t="s">
        <v>73</v>
      </c>
      <c r="X3241" s="1" t="s">
        <v>3591</v>
      </c>
      <c r="Z3241" s="1" t="s">
        <v>1409</v>
      </c>
      <c r="AA3241" s="1" t="s">
        <v>3592</v>
      </c>
      <c r="AJ3241" s="1" t="s">
        <v>76</v>
      </c>
      <c r="AK3241" s="1" t="s">
        <v>3593</v>
      </c>
      <c r="AL3241" s="1">
        <v>340000</v>
      </c>
      <c r="AM3241" s="1" t="s">
        <v>109</v>
      </c>
      <c r="AN3241" s="1" t="s">
        <v>4777</v>
      </c>
      <c r="AO3241" s="1" t="s">
        <v>4778</v>
      </c>
    </row>
    <row r="3242" spans="1:41" x14ac:dyDescent="0.5">
      <c r="A3242" s="1">
        <v>204</v>
      </c>
      <c r="B3242" s="1" t="s">
        <v>3588</v>
      </c>
      <c r="C3242" s="2">
        <v>43372</v>
      </c>
      <c r="D3242" s="1" t="s">
        <v>3589</v>
      </c>
      <c r="E3242" s="1" t="s">
        <v>3590</v>
      </c>
      <c r="F3242" s="1" t="s">
        <v>81</v>
      </c>
      <c r="G3242" s="1">
        <v>50</v>
      </c>
      <c r="H3242" s="1">
        <v>148</v>
      </c>
      <c r="I3242" s="1" t="s">
        <v>1409</v>
      </c>
      <c r="J3242" s="1">
        <v>0.56000000000000005</v>
      </c>
      <c r="K3242" s="1">
        <v>32.674683999999999</v>
      </c>
      <c r="L3242" s="1">
        <v>-83.250659999999996</v>
      </c>
      <c r="M3242" s="1" t="s">
        <v>268</v>
      </c>
      <c r="N3242" s="1">
        <v>0</v>
      </c>
      <c r="O3242" s="1">
        <v>37.477907000000002</v>
      </c>
      <c r="P3242" s="1">
        <v>39.411562000000004</v>
      </c>
      <c r="Q3242" s="1">
        <v>952</v>
      </c>
      <c r="R3242" s="1" t="s">
        <v>2207</v>
      </c>
      <c r="S3242" s="1" t="s">
        <v>91</v>
      </c>
      <c r="T3242" s="1" t="s">
        <v>72</v>
      </c>
      <c r="U3242" s="1" t="s">
        <v>73</v>
      </c>
      <c r="X3242" s="1" t="s">
        <v>3591</v>
      </c>
      <c r="Z3242" s="1" t="s">
        <v>1409</v>
      </c>
      <c r="AA3242" s="1" t="s">
        <v>3592</v>
      </c>
      <c r="AJ3242" s="1" t="s">
        <v>76</v>
      </c>
      <c r="AK3242" s="1" t="s">
        <v>3593</v>
      </c>
      <c r="AL3242" s="1">
        <v>340000</v>
      </c>
      <c r="AM3242" s="1" t="s">
        <v>109</v>
      </c>
      <c r="AN3242" s="1" t="s">
        <v>4777</v>
      </c>
      <c r="AO3242" s="1" t="s">
        <v>4778</v>
      </c>
    </row>
    <row r="3243" spans="1:41" x14ac:dyDescent="0.5">
      <c r="A3243" s="1">
        <v>204</v>
      </c>
      <c r="B3243" s="1" t="s">
        <v>3588</v>
      </c>
      <c r="C3243" s="2">
        <v>43372</v>
      </c>
      <c r="D3243" s="1" t="s">
        <v>3589</v>
      </c>
      <c r="E3243" s="1" t="s">
        <v>3590</v>
      </c>
      <c r="F3243" s="1" t="s">
        <v>759</v>
      </c>
      <c r="G3243" s="1">
        <v>50</v>
      </c>
      <c r="H3243" s="1">
        <v>148</v>
      </c>
      <c r="I3243" s="1" t="s">
        <v>1445</v>
      </c>
      <c r="J3243" s="1">
        <v>0.63</v>
      </c>
      <c r="K3243" s="1">
        <v>8.5379810000000003</v>
      </c>
      <c r="L3243" s="1">
        <v>-80.782127000000003</v>
      </c>
      <c r="M3243" s="1" t="s">
        <v>308</v>
      </c>
      <c r="N3243" s="1">
        <v>0</v>
      </c>
      <c r="O3243" s="1">
        <v>13.923406</v>
      </c>
      <c r="P3243" s="1">
        <v>-86.952798999999999</v>
      </c>
      <c r="Q3243" s="1">
        <v>1071</v>
      </c>
      <c r="R3243" s="1" t="s">
        <v>2207</v>
      </c>
      <c r="S3243" s="1" t="s">
        <v>91</v>
      </c>
      <c r="T3243" s="1" t="s">
        <v>72</v>
      </c>
      <c r="U3243" s="1" t="s">
        <v>73</v>
      </c>
      <c r="X3243" s="1" t="s">
        <v>3591</v>
      </c>
      <c r="Z3243" s="1" t="s">
        <v>1445</v>
      </c>
      <c r="AA3243" s="1" t="s">
        <v>3592</v>
      </c>
      <c r="AJ3243" s="1" t="s">
        <v>76</v>
      </c>
      <c r="AK3243" s="1" t="s">
        <v>3593</v>
      </c>
      <c r="AL3243" s="1">
        <v>340000</v>
      </c>
      <c r="AM3243" s="1" t="s">
        <v>109</v>
      </c>
      <c r="AN3243" s="1" t="s">
        <v>4777</v>
      </c>
      <c r="AO3243" s="1" t="s">
        <v>4778</v>
      </c>
    </row>
    <row r="3244" spans="1:41" x14ac:dyDescent="0.5">
      <c r="A3244" s="1">
        <v>204</v>
      </c>
      <c r="B3244" s="1" t="s">
        <v>3588</v>
      </c>
      <c r="C3244" s="2">
        <v>43372</v>
      </c>
      <c r="D3244" s="1" t="s">
        <v>3589</v>
      </c>
      <c r="E3244" s="1" t="s">
        <v>3590</v>
      </c>
      <c r="F3244" s="1" t="s">
        <v>81</v>
      </c>
      <c r="G3244" s="1">
        <v>50</v>
      </c>
      <c r="H3244" s="1">
        <v>148</v>
      </c>
      <c r="I3244" s="1" t="s">
        <v>1445</v>
      </c>
      <c r="J3244" s="1">
        <v>0.63</v>
      </c>
      <c r="K3244" s="1">
        <v>8.5379810000000003</v>
      </c>
      <c r="L3244" s="1">
        <v>-80.782127000000003</v>
      </c>
      <c r="M3244" s="1" t="s">
        <v>308</v>
      </c>
      <c r="N3244" s="1">
        <v>0</v>
      </c>
      <c r="O3244" s="1">
        <v>13.923406</v>
      </c>
      <c r="P3244" s="1">
        <v>-86.952798999999999</v>
      </c>
      <c r="Q3244" s="1">
        <v>1071</v>
      </c>
      <c r="R3244" s="1" t="s">
        <v>2207</v>
      </c>
      <c r="S3244" s="1" t="s">
        <v>91</v>
      </c>
      <c r="T3244" s="1" t="s">
        <v>72</v>
      </c>
      <c r="U3244" s="1" t="s">
        <v>73</v>
      </c>
      <c r="X3244" s="1" t="s">
        <v>3591</v>
      </c>
      <c r="Z3244" s="1" t="s">
        <v>1445</v>
      </c>
      <c r="AA3244" s="1" t="s">
        <v>3592</v>
      </c>
      <c r="AJ3244" s="1" t="s">
        <v>76</v>
      </c>
      <c r="AK3244" s="1" t="s">
        <v>3593</v>
      </c>
      <c r="AL3244" s="1">
        <v>340000</v>
      </c>
      <c r="AM3244" s="1" t="s">
        <v>109</v>
      </c>
      <c r="AN3244" s="1" t="s">
        <v>4777</v>
      </c>
      <c r="AO3244" s="1" t="s">
        <v>4778</v>
      </c>
    </row>
    <row r="3245" spans="1:41" x14ac:dyDescent="0.5">
      <c r="A3245" s="1">
        <v>204</v>
      </c>
      <c r="B3245" s="1" t="s">
        <v>3588</v>
      </c>
      <c r="C3245" s="2">
        <v>43372</v>
      </c>
      <c r="D3245" s="1" t="s">
        <v>3589</v>
      </c>
      <c r="E3245" s="1" t="s">
        <v>3590</v>
      </c>
      <c r="F3245" s="1" t="s">
        <v>759</v>
      </c>
      <c r="G3245" s="1">
        <v>50</v>
      </c>
      <c r="H3245" s="1">
        <v>148</v>
      </c>
      <c r="I3245" s="1" t="s">
        <v>3014</v>
      </c>
      <c r="J3245" s="1">
        <v>1.25</v>
      </c>
      <c r="K3245" s="1">
        <v>-8.1964579999999998</v>
      </c>
      <c r="L3245" s="1">
        <v>157.33702600000001</v>
      </c>
      <c r="M3245" s="1" t="s">
        <v>1002</v>
      </c>
      <c r="N3245" s="1">
        <v>0</v>
      </c>
      <c r="O3245" s="1">
        <v>-11.711587</v>
      </c>
      <c r="P3245" s="1">
        <v>163.84307100000001</v>
      </c>
      <c r="Q3245" s="1">
        <v>2125</v>
      </c>
      <c r="R3245" s="1" t="s">
        <v>2207</v>
      </c>
      <c r="S3245" s="1" t="s">
        <v>91</v>
      </c>
      <c r="T3245" s="1" t="s">
        <v>72</v>
      </c>
      <c r="U3245" s="1" t="s">
        <v>73</v>
      </c>
      <c r="X3245" s="1" t="s">
        <v>3591</v>
      </c>
      <c r="Z3245" s="1" t="s">
        <v>3014</v>
      </c>
      <c r="AA3245" s="1" t="s">
        <v>3592</v>
      </c>
      <c r="AJ3245" s="1" t="s">
        <v>76</v>
      </c>
      <c r="AK3245" s="1" t="s">
        <v>3593</v>
      </c>
      <c r="AL3245" s="1">
        <v>340000</v>
      </c>
      <c r="AM3245" s="1" t="s">
        <v>109</v>
      </c>
      <c r="AN3245" s="1" t="s">
        <v>4777</v>
      </c>
      <c r="AO3245" s="1" t="s">
        <v>4778</v>
      </c>
    </row>
    <row r="3246" spans="1:41" x14ac:dyDescent="0.5">
      <c r="A3246" s="1">
        <v>204</v>
      </c>
      <c r="B3246" s="1" t="s">
        <v>3588</v>
      </c>
      <c r="C3246" s="2">
        <v>43372</v>
      </c>
      <c r="D3246" s="1" t="s">
        <v>3589</v>
      </c>
      <c r="E3246" s="1" t="s">
        <v>3590</v>
      </c>
      <c r="F3246" s="1" t="s">
        <v>81</v>
      </c>
      <c r="G3246" s="1">
        <v>50</v>
      </c>
      <c r="H3246" s="1">
        <v>148</v>
      </c>
      <c r="I3246" s="1" t="s">
        <v>3014</v>
      </c>
      <c r="J3246" s="1">
        <v>1.25</v>
      </c>
      <c r="K3246" s="1">
        <v>-8.1964579999999998</v>
      </c>
      <c r="L3246" s="1">
        <v>157.33702600000001</v>
      </c>
      <c r="M3246" s="1" t="s">
        <v>1002</v>
      </c>
      <c r="N3246" s="1">
        <v>0</v>
      </c>
      <c r="O3246" s="1">
        <v>-11.711587</v>
      </c>
      <c r="P3246" s="1">
        <v>163.84307100000001</v>
      </c>
      <c r="Q3246" s="1">
        <v>2125</v>
      </c>
      <c r="R3246" s="1" t="s">
        <v>2207</v>
      </c>
      <c r="S3246" s="1" t="s">
        <v>91</v>
      </c>
      <c r="T3246" s="1" t="s">
        <v>72</v>
      </c>
      <c r="U3246" s="1" t="s">
        <v>73</v>
      </c>
      <c r="X3246" s="1" t="s">
        <v>3591</v>
      </c>
      <c r="Z3246" s="1" t="s">
        <v>3014</v>
      </c>
      <c r="AA3246" s="1" t="s">
        <v>3592</v>
      </c>
      <c r="AJ3246" s="1" t="s">
        <v>76</v>
      </c>
      <c r="AK3246" s="1" t="s">
        <v>3593</v>
      </c>
      <c r="AL3246" s="1">
        <v>340000</v>
      </c>
      <c r="AM3246" s="1" t="s">
        <v>109</v>
      </c>
      <c r="AN3246" s="1" t="s">
        <v>4777</v>
      </c>
      <c r="AO3246" s="1" t="s">
        <v>4778</v>
      </c>
    </row>
    <row r="3247" spans="1:41" x14ac:dyDescent="0.5">
      <c r="A3247" s="1">
        <v>204</v>
      </c>
      <c r="B3247" s="1" t="s">
        <v>3588</v>
      </c>
      <c r="C3247" s="2">
        <v>43372</v>
      </c>
      <c r="D3247" s="1" t="s">
        <v>3589</v>
      </c>
      <c r="E3247" s="1" t="s">
        <v>3590</v>
      </c>
      <c r="F3247" s="1" t="s">
        <v>759</v>
      </c>
      <c r="G3247" s="1">
        <v>50</v>
      </c>
      <c r="H3247" s="1">
        <v>148</v>
      </c>
      <c r="I3247" s="1" t="s">
        <v>500</v>
      </c>
      <c r="J3247" s="1">
        <v>0.56000000000000005</v>
      </c>
      <c r="K3247" s="1">
        <v>51.19171</v>
      </c>
      <c r="L3247" s="1">
        <v>7.0523000000000002E-2</v>
      </c>
      <c r="M3247" s="1" t="s">
        <v>113</v>
      </c>
      <c r="N3247" s="1">
        <v>0</v>
      </c>
      <c r="O3247" s="1">
        <v>10.278548000000001</v>
      </c>
      <c r="P3247" s="1">
        <v>102.006446</v>
      </c>
      <c r="Q3247" s="1">
        <v>952</v>
      </c>
      <c r="R3247" s="1" t="s">
        <v>2207</v>
      </c>
      <c r="S3247" s="1" t="s">
        <v>91</v>
      </c>
      <c r="T3247" s="1" t="s">
        <v>72</v>
      </c>
      <c r="U3247" s="1" t="s">
        <v>73</v>
      </c>
      <c r="X3247" s="1" t="s">
        <v>3591</v>
      </c>
      <c r="Z3247" s="1" t="s">
        <v>500</v>
      </c>
      <c r="AA3247" s="1" t="s">
        <v>3592</v>
      </c>
      <c r="AJ3247" s="1" t="s">
        <v>76</v>
      </c>
      <c r="AK3247" s="1" t="s">
        <v>3593</v>
      </c>
      <c r="AL3247" s="1">
        <v>340000</v>
      </c>
      <c r="AM3247" s="1" t="s">
        <v>109</v>
      </c>
      <c r="AN3247" s="1" t="s">
        <v>4777</v>
      </c>
      <c r="AO3247" s="1" t="s">
        <v>4778</v>
      </c>
    </row>
    <row r="3248" spans="1:41" x14ac:dyDescent="0.5">
      <c r="A3248" s="1">
        <v>204</v>
      </c>
      <c r="B3248" s="1" t="s">
        <v>3588</v>
      </c>
      <c r="C3248" s="2">
        <v>43372</v>
      </c>
      <c r="D3248" s="1" t="s">
        <v>3589</v>
      </c>
      <c r="E3248" s="1" t="s">
        <v>3590</v>
      </c>
      <c r="F3248" s="1" t="s">
        <v>81</v>
      </c>
      <c r="G3248" s="1">
        <v>50</v>
      </c>
      <c r="H3248" s="1">
        <v>148</v>
      </c>
      <c r="I3248" s="1" t="s">
        <v>500</v>
      </c>
      <c r="J3248" s="1">
        <v>0.56000000000000005</v>
      </c>
      <c r="K3248" s="1">
        <v>51.19171</v>
      </c>
      <c r="L3248" s="1">
        <v>7.0523000000000002E-2</v>
      </c>
      <c r="M3248" s="1" t="s">
        <v>113</v>
      </c>
      <c r="N3248" s="1">
        <v>0</v>
      </c>
      <c r="O3248" s="1">
        <v>10.278548000000001</v>
      </c>
      <c r="P3248" s="1">
        <v>102.006446</v>
      </c>
      <c r="Q3248" s="1">
        <v>952</v>
      </c>
      <c r="R3248" s="1" t="s">
        <v>2207</v>
      </c>
      <c r="S3248" s="1" t="s">
        <v>91</v>
      </c>
      <c r="T3248" s="1" t="s">
        <v>72</v>
      </c>
      <c r="U3248" s="1" t="s">
        <v>73</v>
      </c>
      <c r="X3248" s="1" t="s">
        <v>3591</v>
      </c>
      <c r="Z3248" s="1" t="s">
        <v>500</v>
      </c>
      <c r="AA3248" s="1" t="s">
        <v>3592</v>
      </c>
      <c r="AJ3248" s="1" t="s">
        <v>76</v>
      </c>
      <c r="AK3248" s="1" t="s">
        <v>3593</v>
      </c>
      <c r="AL3248" s="1">
        <v>340000</v>
      </c>
      <c r="AM3248" s="1" t="s">
        <v>109</v>
      </c>
      <c r="AN3248" s="1" t="s">
        <v>4777</v>
      </c>
      <c r="AO3248" s="1" t="s">
        <v>4778</v>
      </c>
    </row>
    <row r="3249" spans="1:41" x14ac:dyDescent="0.5">
      <c r="A3249" s="1">
        <v>204</v>
      </c>
      <c r="B3249" s="1" t="s">
        <v>3588</v>
      </c>
      <c r="C3249" s="2">
        <v>43372</v>
      </c>
      <c r="D3249" s="1" t="s">
        <v>3589</v>
      </c>
      <c r="E3249" s="1" t="s">
        <v>3590</v>
      </c>
      <c r="F3249" s="1" t="s">
        <v>759</v>
      </c>
      <c r="G3249" s="1">
        <v>50</v>
      </c>
      <c r="H3249" s="1">
        <v>148</v>
      </c>
      <c r="I3249" s="1" t="s">
        <v>194</v>
      </c>
      <c r="J3249" s="1">
        <v>0.63</v>
      </c>
      <c r="K3249" s="1">
        <v>19.182435999999999</v>
      </c>
      <c r="L3249" s="1">
        <v>-72.434515000000005</v>
      </c>
      <c r="M3249" s="1" t="s">
        <v>195</v>
      </c>
      <c r="N3249" s="1">
        <v>0</v>
      </c>
      <c r="O3249" s="1">
        <v>25.14509</v>
      </c>
      <c r="P3249" s="1">
        <v>-80.396960000000007</v>
      </c>
      <c r="Q3249" s="1">
        <v>1071</v>
      </c>
      <c r="R3249" s="1" t="s">
        <v>2207</v>
      </c>
      <c r="S3249" s="1" t="s">
        <v>91</v>
      </c>
      <c r="T3249" s="1" t="s">
        <v>72</v>
      </c>
      <c r="U3249" s="1" t="s">
        <v>73</v>
      </c>
      <c r="X3249" s="1" t="s">
        <v>3591</v>
      </c>
      <c r="Z3249" s="1" t="s">
        <v>194</v>
      </c>
      <c r="AA3249" s="1" t="s">
        <v>3592</v>
      </c>
      <c r="AJ3249" s="1" t="s">
        <v>76</v>
      </c>
      <c r="AK3249" s="1" t="s">
        <v>3593</v>
      </c>
      <c r="AL3249" s="1">
        <v>340000</v>
      </c>
      <c r="AM3249" s="1" t="s">
        <v>109</v>
      </c>
      <c r="AN3249" s="1" t="s">
        <v>4777</v>
      </c>
      <c r="AO3249" s="1" t="s">
        <v>4778</v>
      </c>
    </row>
    <row r="3250" spans="1:41" x14ac:dyDescent="0.5">
      <c r="A3250" s="1">
        <v>204</v>
      </c>
      <c r="B3250" s="1" t="s">
        <v>3588</v>
      </c>
      <c r="C3250" s="2">
        <v>43372</v>
      </c>
      <c r="D3250" s="1" t="s">
        <v>3589</v>
      </c>
      <c r="E3250" s="1" t="s">
        <v>3590</v>
      </c>
      <c r="F3250" s="1" t="s">
        <v>81</v>
      </c>
      <c r="G3250" s="1">
        <v>50</v>
      </c>
      <c r="H3250" s="1">
        <v>148</v>
      </c>
      <c r="I3250" s="1" t="s">
        <v>194</v>
      </c>
      <c r="J3250" s="1">
        <v>0.63</v>
      </c>
      <c r="K3250" s="1">
        <v>19.182435999999999</v>
      </c>
      <c r="L3250" s="1">
        <v>-72.434515000000005</v>
      </c>
      <c r="M3250" s="1" t="s">
        <v>195</v>
      </c>
      <c r="N3250" s="1">
        <v>0</v>
      </c>
      <c r="O3250" s="1">
        <v>25.14509</v>
      </c>
      <c r="P3250" s="1">
        <v>-80.396960000000007</v>
      </c>
      <c r="Q3250" s="1">
        <v>1071</v>
      </c>
      <c r="R3250" s="1" t="s">
        <v>2207</v>
      </c>
      <c r="S3250" s="1" t="s">
        <v>91</v>
      </c>
      <c r="T3250" s="1" t="s">
        <v>72</v>
      </c>
      <c r="U3250" s="1" t="s">
        <v>73</v>
      </c>
      <c r="X3250" s="1" t="s">
        <v>3591</v>
      </c>
      <c r="Z3250" s="1" t="s">
        <v>194</v>
      </c>
      <c r="AA3250" s="1" t="s">
        <v>3592</v>
      </c>
      <c r="AJ3250" s="1" t="s">
        <v>76</v>
      </c>
      <c r="AK3250" s="1" t="s">
        <v>3593</v>
      </c>
      <c r="AL3250" s="1">
        <v>340000</v>
      </c>
      <c r="AM3250" s="1" t="s">
        <v>109</v>
      </c>
      <c r="AN3250" s="1" t="s">
        <v>4777</v>
      </c>
      <c r="AO3250" s="1" t="s">
        <v>4778</v>
      </c>
    </row>
    <row r="3251" spans="1:41" x14ac:dyDescent="0.5">
      <c r="A3251" s="1">
        <v>204</v>
      </c>
      <c r="B3251" s="1" t="s">
        <v>3588</v>
      </c>
      <c r="C3251" s="2">
        <v>43372</v>
      </c>
      <c r="D3251" s="1" t="s">
        <v>3589</v>
      </c>
      <c r="E3251" s="1" t="s">
        <v>3590</v>
      </c>
      <c r="F3251" s="1" t="s">
        <v>759</v>
      </c>
      <c r="G3251" s="1">
        <v>50</v>
      </c>
      <c r="H3251" s="1">
        <v>148</v>
      </c>
      <c r="I3251" s="1" t="s">
        <v>692</v>
      </c>
      <c r="J3251" s="1">
        <v>0.63</v>
      </c>
      <c r="K3251" s="1">
        <v>17.074656000000001</v>
      </c>
      <c r="L3251" s="1">
        <v>-61.817520000000002</v>
      </c>
      <c r="M3251" s="1" t="s">
        <v>195</v>
      </c>
      <c r="N3251" s="1">
        <v>0</v>
      </c>
      <c r="O3251" s="1">
        <v>25.14509</v>
      </c>
      <c r="P3251" s="1">
        <v>-80.396960000000007</v>
      </c>
      <c r="Q3251" s="1">
        <v>1071</v>
      </c>
      <c r="R3251" s="1" t="s">
        <v>2207</v>
      </c>
      <c r="S3251" s="1" t="s">
        <v>91</v>
      </c>
      <c r="T3251" s="1" t="s">
        <v>72</v>
      </c>
      <c r="U3251" s="1" t="s">
        <v>73</v>
      </c>
      <c r="X3251" s="1" t="s">
        <v>3591</v>
      </c>
      <c r="Z3251" s="1" t="s">
        <v>692</v>
      </c>
      <c r="AA3251" s="1" t="s">
        <v>3592</v>
      </c>
      <c r="AJ3251" s="1" t="s">
        <v>76</v>
      </c>
      <c r="AK3251" s="1" t="s">
        <v>3593</v>
      </c>
      <c r="AL3251" s="1">
        <v>340000</v>
      </c>
      <c r="AM3251" s="1" t="s">
        <v>109</v>
      </c>
      <c r="AN3251" s="1" t="s">
        <v>4777</v>
      </c>
      <c r="AO3251" s="1" t="s">
        <v>4778</v>
      </c>
    </row>
    <row r="3252" spans="1:41" x14ac:dyDescent="0.5">
      <c r="A3252" s="1">
        <v>204</v>
      </c>
      <c r="B3252" s="1" t="s">
        <v>3588</v>
      </c>
      <c r="C3252" s="2">
        <v>43372</v>
      </c>
      <c r="D3252" s="1" t="s">
        <v>3589</v>
      </c>
      <c r="E3252" s="1" t="s">
        <v>3590</v>
      </c>
      <c r="F3252" s="1" t="s">
        <v>81</v>
      </c>
      <c r="G3252" s="1">
        <v>50</v>
      </c>
      <c r="H3252" s="1">
        <v>148</v>
      </c>
      <c r="I3252" s="1" t="s">
        <v>692</v>
      </c>
      <c r="J3252" s="1">
        <v>0.63</v>
      </c>
      <c r="K3252" s="1">
        <v>17.074656000000001</v>
      </c>
      <c r="L3252" s="1">
        <v>-61.817520000000002</v>
      </c>
      <c r="M3252" s="1" t="s">
        <v>195</v>
      </c>
      <c r="N3252" s="1">
        <v>0</v>
      </c>
      <c r="O3252" s="1">
        <v>25.14509</v>
      </c>
      <c r="P3252" s="1">
        <v>-80.396960000000007</v>
      </c>
      <c r="Q3252" s="1">
        <v>1071</v>
      </c>
      <c r="R3252" s="1" t="s">
        <v>2207</v>
      </c>
      <c r="S3252" s="1" t="s">
        <v>91</v>
      </c>
      <c r="T3252" s="1" t="s">
        <v>72</v>
      </c>
      <c r="U3252" s="1" t="s">
        <v>73</v>
      </c>
      <c r="X3252" s="1" t="s">
        <v>3591</v>
      </c>
      <c r="Z3252" s="1" t="s">
        <v>692</v>
      </c>
      <c r="AA3252" s="1" t="s">
        <v>3592</v>
      </c>
      <c r="AJ3252" s="1" t="s">
        <v>76</v>
      </c>
      <c r="AK3252" s="1" t="s">
        <v>3593</v>
      </c>
      <c r="AL3252" s="1">
        <v>340000</v>
      </c>
      <c r="AM3252" s="1" t="s">
        <v>109</v>
      </c>
      <c r="AN3252" s="1" t="s">
        <v>4777</v>
      </c>
      <c r="AO3252" s="1" t="s">
        <v>4778</v>
      </c>
    </row>
    <row r="3253" spans="1:41" x14ac:dyDescent="0.5">
      <c r="A3253" s="1">
        <v>204</v>
      </c>
      <c r="B3253" s="1" t="s">
        <v>3588</v>
      </c>
      <c r="C3253" s="2">
        <v>43372</v>
      </c>
      <c r="D3253" s="1" t="s">
        <v>3589</v>
      </c>
      <c r="E3253" s="1" t="s">
        <v>3590</v>
      </c>
      <c r="F3253" s="1" t="s">
        <v>759</v>
      </c>
      <c r="G3253" s="1">
        <v>50</v>
      </c>
      <c r="H3253" s="1">
        <v>148</v>
      </c>
      <c r="I3253" s="1" t="s">
        <v>1461</v>
      </c>
      <c r="J3253" s="1">
        <v>0.56000000000000005</v>
      </c>
      <c r="K3253" s="1">
        <v>27.514161999999999</v>
      </c>
      <c r="L3253" s="1">
        <v>90.433600999999996</v>
      </c>
      <c r="M3253" s="1" t="s">
        <v>114</v>
      </c>
      <c r="N3253" s="1">
        <v>0</v>
      </c>
      <c r="O3253" s="1">
        <v>25.384855999999999</v>
      </c>
      <c r="P3253" s="1">
        <v>68.458809000000002</v>
      </c>
      <c r="Q3253" s="1">
        <v>952</v>
      </c>
      <c r="R3253" s="1" t="s">
        <v>2207</v>
      </c>
      <c r="S3253" s="1" t="s">
        <v>91</v>
      </c>
      <c r="T3253" s="1" t="s">
        <v>72</v>
      </c>
      <c r="U3253" s="1" t="s">
        <v>73</v>
      </c>
      <c r="X3253" s="1" t="s">
        <v>3591</v>
      </c>
      <c r="Z3253" s="1" t="s">
        <v>1461</v>
      </c>
      <c r="AA3253" s="1" t="s">
        <v>3592</v>
      </c>
      <c r="AJ3253" s="1" t="s">
        <v>76</v>
      </c>
      <c r="AK3253" s="1" t="s">
        <v>3593</v>
      </c>
      <c r="AL3253" s="1">
        <v>340000</v>
      </c>
      <c r="AM3253" s="1" t="s">
        <v>109</v>
      </c>
      <c r="AN3253" s="1" t="s">
        <v>4777</v>
      </c>
      <c r="AO3253" s="1" t="s">
        <v>4778</v>
      </c>
    </row>
    <row r="3254" spans="1:41" x14ac:dyDescent="0.5">
      <c r="A3254" s="1">
        <v>204</v>
      </c>
      <c r="B3254" s="1" t="s">
        <v>3588</v>
      </c>
      <c r="C3254" s="2">
        <v>43372</v>
      </c>
      <c r="D3254" s="1" t="s">
        <v>3589</v>
      </c>
      <c r="E3254" s="1" t="s">
        <v>3590</v>
      </c>
      <c r="F3254" s="1" t="s">
        <v>81</v>
      </c>
      <c r="G3254" s="1">
        <v>50</v>
      </c>
      <c r="H3254" s="1">
        <v>148</v>
      </c>
      <c r="I3254" s="1" t="s">
        <v>1461</v>
      </c>
      <c r="J3254" s="1">
        <v>0.56000000000000005</v>
      </c>
      <c r="K3254" s="1">
        <v>27.514161999999999</v>
      </c>
      <c r="L3254" s="1">
        <v>90.433600999999996</v>
      </c>
      <c r="M3254" s="1" t="s">
        <v>114</v>
      </c>
      <c r="N3254" s="1">
        <v>0</v>
      </c>
      <c r="O3254" s="1">
        <v>25.384855999999999</v>
      </c>
      <c r="P3254" s="1">
        <v>68.458809000000002</v>
      </c>
      <c r="Q3254" s="1">
        <v>952</v>
      </c>
      <c r="R3254" s="1" t="s">
        <v>2207</v>
      </c>
      <c r="S3254" s="1" t="s">
        <v>91</v>
      </c>
      <c r="T3254" s="1" t="s">
        <v>72</v>
      </c>
      <c r="U3254" s="1" t="s">
        <v>73</v>
      </c>
      <c r="X3254" s="1" t="s">
        <v>3591</v>
      </c>
      <c r="Z3254" s="1" t="s">
        <v>1461</v>
      </c>
      <c r="AA3254" s="1" t="s">
        <v>3592</v>
      </c>
      <c r="AJ3254" s="1" t="s">
        <v>76</v>
      </c>
      <c r="AK3254" s="1" t="s">
        <v>3593</v>
      </c>
      <c r="AL3254" s="1">
        <v>340000</v>
      </c>
      <c r="AM3254" s="1" t="s">
        <v>109</v>
      </c>
      <c r="AN3254" s="1" t="s">
        <v>4777</v>
      </c>
      <c r="AO3254" s="1" t="s">
        <v>4778</v>
      </c>
    </row>
    <row r="3255" spans="1:41" x14ac:dyDescent="0.5">
      <c r="A3255" s="1">
        <v>204</v>
      </c>
      <c r="B3255" s="1" t="s">
        <v>3588</v>
      </c>
      <c r="C3255" s="2">
        <v>43372</v>
      </c>
      <c r="D3255" s="1" t="s">
        <v>3589</v>
      </c>
      <c r="E3255" s="1" t="s">
        <v>3590</v>
      </c>
      <c r="F3255" s="1" t="s">
        <v>759</v>
      </c>
      <c r="G3255" s="1">
        <v>50</v>
      </c>
      <c r="H3255" s="1">
        <v>148</v>
      </c>
      <c r="I3255" s="1" t="s">
        <v>1466</v>
      </c>
      <c r="J3255" s="1">
        <v>2.2200000000000002</v>
      </c>
      <c r="K3255" s="1">
        <v>47.411633000000002</v>
      </c>
      <c r="L3255" s="1">
        <v>28.369883999999999</v>
      </c>
      <c r="M3255" s="1" t="s">
        <v>307</v>
      </c>
      <c r="N3255" s="1">
        <v>0</v>
      </c>
      <c r="O3255" s="1">
        <v>48.122632000000003</v>
      </c>
      <c r="P3255" s="1">
        <v>30.108753</v>
      </c>
      <c r="Q3255" s="1">
        <v>3774</v>
      </c>
      <c r="R3255" s="1" t="s">
        <v>2207</v>
      </c>
      <c r="S3255" s="1" t="s">
        <v>91</v>
      </c>
      <c r="T3255" s="1" t="s">
        <v>72</v>
      </c>
      <c r="U3255" s="1" t="s">
        <v>73</v>
      </c>
      <c r="X3255" s="1" t="s">
        <v>3591</v>
      </c>
      <c r="Z3255" s="1" t="s">
        <v>1466</v>
      </c>
      <c r="AA3255" s="1" t="s">
        <v>3592</v>
      </c>
      <c r="AJ3255" s="1" t="s">
        <v>76</v>
      </c>
      <c r="AK3255" s="1" t="s">
        <v>3593</v>
      </c>
      <c r="AL3255" s="1">
        <v>340000</v>
      </c>
      <c r="AM3255" s="1" t="s">
        <v>109</v>
      </c>
      <c r="AN3255" s="1" t="s">
        <v>4777</v>
      </c>
      <c r="AO3255" s="1" t="s">
        <v>4778</v>
      </c>
    </row>
    <row r="3256" spans="1:41" x14ac:dyDescent="0.5">
      <c r="A3256" s="1">
        <v>204</v>
      </c>
      <c r="B3256" s="1" t="s">
        <v>3588</v>
      </c>
      <c r="C3256" s="2">
        <v>43372</v>
      </c>
      <c r="D3256" s="1" t="s">
        <v>3589</v>
      </c>
      <c r="E3256" s="1" t="s">
        <v>3590</v>
      </c>
      <c r="F3256" s="1" t="s">
        <v>81</v>
      </c>
      <c r="G3256" s="1">
        <v>50</v>
      </c>
      <c r="H3256" s="1">
        <v>148</v>
      </c>
      <c r="I3256" s="1" t="s">
        <v>1466</v>
      </c>
      <c r="J3256" s="1">
        <v>2.2200000000000002</v>
      </c>
      <c r="K3256" s="1">
        <v>47.411633000000002</v>
      </c>
      <c r="L3256" s="1">
        <v>28.369883999999999</v>
      </c>
      <c r="M3256" s="1" t="s">
        <v>307</v>
      </c>
      <c r="N3256" s="1">
        <v>0</v>
      </c>
      <c r="O3256" s="1">
        <v>48.122632000000003</v>
      </c>
      <c r="P3256" s="1">
        <v>30.108753</v>
      </c>
      <c r="Q3256" s="1">
        <v>3774</v>
      </c>
      <c r="R3256" s="1" t="s">
        <v>2207</v>
      </c>
      <c r="S3256" s="1" t="s">
        <v>91</v>
      </c>
      <c r="T3256" s="1" t="s">
        <v>72</v>
      </c>
      <c r="U3256" s="1" t="s">
        <v>73</v>
      </c>
      <c r="X3256" s="1" t="s">
        <v>3591</v>
      </c>
      <c r="Z3256" s="1" t="s">
        <v>1466</v>
      </c>
      <c r="AA3256" s="1" t="s">
        <v>3592</v>
      </c>
      <c r="AJ3256" s="1" t="s">
        <v>76</v>
      </c>
      <c r="AK3256" s="1" t="s">
        <v>3593</v>
      </c>
      <c r="AL3256" s="1">
        <v>340000</v>
      </c>
      <c r="AM3256" s="1" t="s">
        <v>109</v>
      </c>
      <c r="AN3256" s="1" t="s">
        <v>4777</v>
      </c>
      <c r="AO3256" s="1" t="s">
        <v>4778</v>
      </c>
    </row>
    <row r="3257" spans="1:41" x14ac:dyDescent="0.5">
      <c r="A3257" s="1">
        <v>204</v>
      </c>
      <c r="B3257" s="1" t="s">
        <v>3588</v>
      </c>
      <c r="C3257" s="2">
        <v>43372</v>
      </c>
      <c r="D3257" s="1" t="s">
        <v>3589</v>
      </c>
      <c r="E3257" s="1" t="s">
        <v>3590</v>
      </c>
      <c r="F3257" s="1" t="s">
        <v>759</v>
      </c>
      <c r="G3257" s="1">
        <v>50</v>
      </c>
      <c r="H3257" s="1">
        <v>148</v>
      </c>
      <c r="I3257" s="1" t="s">
        <v>68</v>
      </c>
      <c r="J3257" s="1">
        <v>0.36</v>
      </c>
      <c r="K3257" s="1">
        <v>12.238333000000001</v>
      </c>
      <c r="L3257" s="1">
        <v>-1.561593</v>
      </c>
      <c r="M3257" s="1" t="s">
        <v>69</v>
      </c>
      <c r="N3257" s="1">
        <v>0</v>
      </c>
      <c r="O3257" s="1">
        <v>2.6272389999999999</v>
      </c>
      <c r="P3257" s="1">
        <v>23.381664000000001</v>
      </c>
      <c r="Q3257" s="1">
        <v>612</v>
      </c>
      <c r="R3257" s="1" t="s">
        <v>2207</v>
      </c>
      <c r="S3257" s="1" t="s">
        <v>91</v>
      </c>
      <c r="T3257" s="1" t="s">
        <v>72</v>
      </c>
      <c r="U3257" s="1" t="s">
        <v>73</v>
      </c>
      <c r="X3257" s="1" t="s">
        <v>3591</v>
      </c>
      <c r="Z3257" s="1" t="s">
        <v>68</v>
      </c>
      <c r="AA3257" s="1" t="s">
        <v>3592</v>
      </c>
      <c r="AJ3257" s="1" t="s">
        <v>76</v>
      </c>
      <c r="AK3257" s="1" t="s">
        <v>3593</v>
      </c>
      <c r="AL3257" s="1">
        <v>340000</v>
      </c>
      <c r="AM3257" s="1" t="s">
        <v>109</v>
      </c>
      <c r="AN3257" s="1" t="s">
        <v>4777</v>
      </c>
      <c r="AO3257" s="1" t="s">
        <v>4778</v>
      </c>
    </row>
    <row r="3258" spans="1:41" x14ac:dyDescent="0.5">
      <c r="A3258" s="1">
        <v>204</v>
      </c>
      <c r="B3258" s="1" t="s">
        <v>3588</v>
      </c>
      <c r="C3258" s="2">
        <v>43372</v>
      </c>
      <c r="D3258" s="1" t="s">
        <v>3589</v>
      </c>
      <c r="E3258" s="1" t="s">
        <v>3590</v>
      </c>
      <c r="F3258" s="1" t="s">
        <v>81</v>
      </c>
      <c r="G3258" s="1">
        <v>50</v>
      </c>
      <c r="H3258" s="1">
        <v>148</v>
      </c>
      <c r="I3258" s="1" t="s">
        <v>68</v>
      </c>
      <c r="J3258" s="1">
        <v>0.36</v>
      </c>
      <c r="K3258" s="1">
        <v>12.238333000000001</v>
      </c>
      <c r="L3258" s="1">
        <v>-1.561593</v>
      </c>
      <c r="M3258" s="1" t="s">
        <v>69</v>
      </c>
      <c r="N3258" s="1">
        <v>0</v>
      </c>
      <c r="O3258" s="1">
        <v>2.6272389999999999</v>
      </c>
      <c r="P3258" s="1">
        <v>23.381664000000001</v>
      </c>
      <c r="Q3258" s="1">
        <v>612</v>
      </c>
      <c r="R3258" s="1" t="s">
        <v>2207</v>
      </c>
      <c r="S3258" s="1" t="s">
        <v>91</v>
      </c>
      <c r="T3258" s="1" t="s">
        <v>72</v>
      </c>
      <c r="U3258" s="1" t="s">
        <v>73</v>
      </c>
      <c r="X3258" s="1" t="s">
        <v>3591</v>
      </c>
      <c r="Z3258" s="1" t="s">
        <v>68</v>
      </c>
      <c r="AA3258" s="1" t="s">
        <v>3592</v>
      </c>
      <c r="AJ3258" s="1" t="s">
        <v>76</v>
      </c>
      <c r="AK3258" s="1" t="s">
        <v>3593</v>
      </c>
      <c r="AL3258" s="1">
        <v>340000</v>
      </c>
      <c r="AM3258" s="1" t="s">
        <v>109</v>
      </c>
      <c r="AN3258" s="1" t="s">
        <v>4777</v>
      </c>
      <c r="AO3258" s="1" t="s">
        <v>4778</v>
      </c>
    </row>
    <row r="3259" spans="1:41" x14ac:dyDescent="0.5">
      <c r="A3259" s="1">
        <v>204</v>
      </c>
      <c r="B3259" s="1" t="s">
        <v>3588</v>
      </c>
      <c r="C3259" s="2">
        <v>43372</v>
      </c>
      <c r="D3259" s="1" t="s">
        <v>3589</v>
      </c>
      <c r="E3259" s="1" t="s">
        <v>3590</v>
      </c>
      <c r="F3259" s="1" t="s">
        <v>759</v>
      </c>
      <c r="G3259" s="1">
        <v>50</v>
      </c>
      <c r="H3259" s="1">
        <v>148</v>
      </c>
      <c r="I3259" s="1" t="s">
        <v>1418</v>
      </c>
      <c r="J3259" s="1">
        <v>2.2200000000000002</v>
      </c>
      <c r="K3259" s="1">
        <v>53.709808000000002</v>
      </c>
      <c r="L3259" s="1">
        <v>27.953388</v>
      </c>
      <c r="M3259" s="1" t="s">
        <v>307</v>
      </c>
      <c r="N3259" s="1">
        <v>0</v>
      </c>
      <c r="O3259" s="1">
        <v>48.122632000000003</v>
      </c>
      <c r="P3259" s="1">
        <v>30.108753</v>
      </c>
      <c r="Q3259" s="1">
        <v>3774</v>
      </c>
      <c r="R3259" s="1" t="s">
        <v>2207</v>
      </c>
      <c r="S3259" s="1" t="s">
        <v>91</v>
      </c>
      <c r="T3259" s="1" t="s">
        <v>72</v>
      </c>
      <c r="U3259" s="1" t="s">
        <v>73</v>
      </c>
      <c r="X3259" s="1" t="s">
        <v>3591</v>
      </c>
      <c r="Z3259" s="1" t="s">
        <v>1418</v>
      </c>
      <c r="AA3259" s="1" t="s">
        <v>3592</v>
      </c>
      <c r="AJ3259" s="1" t="s">
        <v>76</v>
      </c>
      <c r="AK3259" s="1" t="s">
        <v>3593</v>
      </c>
      <c r="AL3259" s="1">
        <v>340000</v>
      </c>
      <c r="AM3259" s="1" t="s">
        <v>109</v>
      </c>
      <c r="AN3259" s="1" t="s">
        <v>4777</v>
      </c>
      <c r="AO3259" s="1" t="s">
        <v>4778</v>
      </c>
    </row>
    <row r="3260" spans="1:41" x14ac:dyDescent="0.5">
      <c r="A3260" s="1">
        <v>204</v>
      </c>
      <c r="B3260" s="1" t="s">
        <v>3588</v>
      </c>
      <c r="C3260" s="2">
        <v>43372</v>
      </c>
      <c r="D3260" s="1" t="s">
        <v>3589</v>
      </c>
      <c r="E3260" s="1" t="s">
        <v>3590</v>
      </c>
      <c r="F3260" s="1" t="s">
        <v>81</v>
      </c>
      <c r="G3260" s="1">
        <v>50</v>
      </c>
      <c r="H3260" s="1">
        <v>148</v>
      </c>
      <c r="I3260" s="1" t="s">
        <v>1418</v>
      </c>
      <c r="J3260" s="1">
        <v>2.2200000000000002</v>
      </c>
      <c r="K3260" s="1">
        <v>53.709808000000002</v>
      </c>
      <c r="L3260" s="1">
        <v>27.953388</v>
      </c>
      <c r="M3260" s="1" t="s">
        <v>307</v>
      </c>
      <c r="N3260" s="1">
        <v>0</v>
      </c>
      <c r="O3260" s="1">
        <v>48.122632000000003</v>
      </c>
      <c r="P3260" s="1">
        <v>30.108753</v>
      </c>
      <c r="Q3260" s="1">
        <v>3774</v>
      </c>
      <c r="R3260" s="1" t="s">
        <v>2207</v>
      </c>
      <c r="S3260" s="1" t="s">
        <v>91</v>
      </c>
      <c r="T3260" s="1" t="s">
        <v>72</v>
      </c>
      <c r="U3260" s="1" t="s">
        <v>73</v>
      </c>
      <c r="X3260" s="1" t="s">
        <v>3591</v>
      </c>
      <c r="Z3260" s="1" t="s">
        <v>1418</v>
      </c>
      <c r="AA3260" s="1" t="s">
        <v>3592</v>
      </c>
      <c r="AJ3260" s="1" t="s">
        <v>76</v>
      </c>
      <c r="AK3260" s="1" t="s">
        <v>3593</v>
      </c>
      <c r="AL3260" s="1">
        <v>340000</v>
      </c>
      <c r="AM3260" s="1" t="s">
        <v>109</v>
      </c>
      <c r="AN3260" s="1" t="s">
        <v>4777</v>
      </c>
      <c r="AO3260" s="1" t="s">
        <v>4778</v>
      </c>
    </row>
    <row r="3261" spans="1:41" x14ac:dyDescent="0.5">
      <c r="A3261" s="1">
        <v>204</v>
      </c>
      <c r="B3261" s="1" t="s">
        <v>3588</v>
      </c>
      <c r="C3261" s="2">
        <v>43372</v>
      </c>
      <c r="D3261" s="1" t="s">
        <v>3589</v>
      </c>
      <c r="E3261" s="1" t="s">
        <v>3590</v>
      </c>
      <c r="F3261" s="1" t="s">
        <v>759</v>
      </c>
      <c r="G3261" s="1">
        <v>50</v>
      </c>
      <c r="H3261" s="1">
        <v>148</v>
      </c>
      <c r="I3261" s="1" t="s">
        <v>1424</v>
      </c>
      <c r="J3261" s="1">
        <v>0.56000000000000005</v>
      </c>
      <c r="K3261" s="1">
        <v>37.663997999999999</v>
      </c>
      <c r="L3261" s="1">
        <v>127.97846199999999</v>
      </c>
      <c r="M3261" s="1" t="s">
        <v>112</v>
      </c>
      <c r="N3261" s="1">
        <v>0</v>
      </c>
      <c r="O3261" s="1">
        <v>45.052331000000002</v>
      </c>
      <c r="P3261" s="1">
        <v>118.90412999999999</v>
      </c>
      <c r="Q3261" s="1">
        <v>952</v>
      </c>
      <c r="R3261" s="1" t="s">
        <v>2207</v>
      </c>
      <c r="S3261" s="1" t="s">
        <v>91</v>
      </c>
      <c r="T3261" s="1" t="s">
        <v>72</v>
      </c>
      <c r="U3261" s="1" t="s">
        <v>73</v>
      </c>
      <c r="X3261" s="1" t="s">
        <v>3591</v>
      </c>
      <c r="Z3261" s="1" t="s">
        <v>1424</v>
      </c>
      <c r="AA3261" s="1" t="s">
        <v>3592</v>
      </c>
      <c r="AJ3261" s="1" t="s">
        <v>76</v>
      </c>
      <c r="AK3261" s="1" t="s">
        <v>3593</v>
      </c>
      <c r="AL3261" s="1">
        <v>340000</v>
      </c>
      <c r="AM3261" s="1" t="s">
        <v>109</v>
      </c>
      <c r="AN3261" s="1" t="s">
        <v>4777</v>
      </c>
      <c r="AO3261" s="1" t="s">
        <v>4778</v>
      </c>
    </row>
    <row r="3262" spans="1:41" x14ac:dyDescent="0.5">
      <c r="A3262" s="1">
        <v>204</v>
      </c>
      <c r="B3262" s="1" t="s">
        <v>3588</v>
      </c>
      <c r="C3262" s="2">
        <v>43372</v>
      </c>
      <c r="D3262" s="1" t="s">
        <v>3589</v>
      </c>
      <c r="E3262" s="1" t="s">
        <v>3590</v>
      </c>
      <c r="F3262" s="1" t="s">
        <v>81</v>
      </c>
      <c r="G3262" s="1">
        <v>50</v>
      </c>
      <c r="H3262" s="1">
        <v>148</v>
      </c>
      <c r="I3262" s="1" t="s">
        <v>1424</v>
      </c>
      <c r="J3262" s="1">
        <v>0.56000000000000005</v>
      </c>
      <c r="K3262" s="1">
        <v>37.663997999999999</v>
      </c>
      <c r="L3262" s="1">
        <v>127.97846199999999</v>
      </c>
      <c r="M3262" s="1" t="s">
        <v>112</v>
      </c>
      <c r="N3262" s="1">
        <v>0</v>
      </c>
      <c r="O3262" s="1">
        <v>45.052331000000002</v>
      </c>
      <c r="P3262" s="1">
        <v>118.90412999999999</v>
      </c>
      <c r="Q3262" s="1">
        <v>952</v>
      </c>
      <c r="R3262" s="1" t="s">
        <v>2207</v>
      </c>
      <c r="S3262" s="1" t="s">
        <v>91</v>
      </c>
      <c r="T3262" s="1" t="s">
        <v>72</v>
      </c>
      <c r="U3262" s="1" t="s">
        <v>73</v>
      </c>
      <c r="X3262" s="1" t="s">
        <v>3591</v>
      </c>
      <c r="Z3262" s="1" t="s">
        <v>1424</v>
      </c>
      <c r="AA3262" s="1" t="s">
        <v>3592</v>
      </c>
      <c r="AJ3262" s="1" t="s">
        <v>76</v>
      </c>
      <c r="AK3262" s="1" t="s">
        <v>3593</v>
      </c>
      <c r="AL3262" s="1">
        <v>340000</v>
      </c>
      <c r="AM3262" s="1" t="s">
        <v>109</v>
      </c>
      <c r="AN3262" s="1" t="s">
        <v>4777</v>
      </c>
      <c r="AO3262" s="1" t="s">
        <v>4778</v>
      </c>
    </row>
    <row r="3263" spans="1:41" x14ac:dyDescent="0.5">
      <c r="A3263" s="1">
        <v>204</v>
      </c>
      <c r="B3263" s="1" t="s">
        <v>3588</v>
      </c>
      <c r="C3263" s="2">
        <v>43372</v>
      </c>
      <c r="D3263" s="1" t="s">
        <v>3589</v>
      </c>
      <c r="E3263" s="1" t="s">
        <v>3590</v>
      </c>
      <c r="F3263" s="1" t="s">
        <v>759</v>
      </c>
      <c r="G3263" s="1">
        <v>50</v>
      </c>
      <c r="H3263" s="1">
        <v>148</v>
      </c>
      <c r="I3263" s="1" t="s">
        <v>1465</v>
      </c>
      <c r="J3263" s="1">
        <v>2.2200000000000002</v>
      </c>
      <c r="K3263" s="1">
        <v>42.665439999999997</v>
      </c>
      <c r="L3263" s="1">
        <v>21.165319</v>
      </c>
      <c r="M3263" s="1" t="s">
        <v>307</v>
      </c>
      <c r="N3263" s="1">
        <v>0</v>
      </c>
      <c r="O3263" s="1">
        <v>48.122632000000003</v>
      </c>
      <c r="P3263" s="1">
        <v>30.108753</v>
      </c>
      <c r="Q3263" s="1">
        <v>3774</v>
      </c>
      <c r="R3263" s="1" t="s">
        <v>2207</v>
      </c>
      <c r="S3263" s="1" t="s">
        <v>91</v>
      </c>
      <c r="T3263" s="1" t="s">
        <v>72</v>
      </c>
      <c r="U3263" s="1" t="s">
        <v>73</v>
      </c>
      <c r="X3263" s="1" t="s">
        <v>3591</v>
      </c>
      <c r="Z3263" s="1" t="s">
        <v>1465</v>
      </c>
      <c r="AA3263" s="1" t="s">
        <v>3592</v>
      </c>
      <c r="AJ3263" s="1" t="s">
        <v>76</v>
      </c>
      <c r="AK3263" s="1" t="s">
        <v>3593</v>
      </c>
      <c r="AL3263" s="1">
        <v>340000</v>
      </c>
      <c r="AM3263" s="1" t="s">
        <v>109</v>
      </c>
      <c r="AN3263" s="1" t="s">
        <v>4777</v>
      </c>
      <c r="AO3263" s="1" t="s">
        <v>4778</v>
      </c>
    </row>
    <row r="3264" spans="1:41" x14ac:dyDescent="0.5">
      <c r="A3264" s="1">
        <v>204</v>
      </c>
      <c r="B3264" s="1" t="s">
        <v>3588</v>
      </c>
      <c r="C3264" s="2">
        <v>43372</v>
      </c>
      <c r="D3264" s="1" t="s">
        <v>3589</v>
      </c>
      <c r="E3264" s="1" t="s">
        <v>3590</v>
      </c>
      <c r="F3264" s="1" t="s">
        <v>81</v>
      </c>
      <c r="G3264" s="1">
        <v>50</v>
      </c>
      <c r="H3264" s="1">
        <v>148</v>
      </c>
      <c r="I3264" s="1" t="s">
        <v>1465</v>
      </c>
      <c r="J3264" s="1">
        <v>2.2200000000000002</v>
      </c>
      <c r="K3264" s="1">
        <v>42.665439999999997</v>
      </c>
      <c r="L3264" s="1">
        <v>21.165319</v>
      </c>
      <c r="M3264" s="1" t="s">
        <v>307</v>
      </c>
      <c r="N3264" s="1">
        <v>0</v>
      </c>
      <c r="O3264" s="1">
        <v>48.122632000000003</v>
      </c>
      <c r="P3264" s="1">
        <v>30.108753</v>
      </c>
      <c r="Q3264" s="1">
        <v>3774</v>
      </c>
      <c r="R3264" s="1" t="s">
        <v>2207</v>
      </c>
      <c r="S3264" s="1" t="s">
        <v>91</v>
      </c>
      <c r="T3264" s="1" t="s">
        <v>72</v>
      </c>
      <c r="U3264" s="1" t="s">
        <v>73</v>
      </c>
      <c r="X3264" s="1" t="s">
        <v>3591</v>
      </c>
      <c r="Z3264" s="1" t="s">
        <v>1465</v>
      </c>
      <c r="AA3264" s="1" t="s">
        <v>3592</v>
      </c>
      <c r="AJ3264" s="1" t="s">
        <v>76</v>
      </c>
      <c r="AK3264" s="1" t="s">
        <v>3593</v>
      </c>
      <c r="AL3264" s="1">
        <v>340000</v>
      </c>
      <c r="AM3264" s="1" t="s">
        <v>109</v>
      </c>
      <c r="AN3264" s="1" t="s">
        <v>4777</v>
      </c>
      <c r="AO3264" s="1" t="s">
        <v>4778</v>
      </c>
    </row>
    <row r="3265" spans="1:41" x14ac:dyDescent="0.5">
      <c r="A3265" s="1">
        <v>204</v>
      </c>
      <c r="B3265" s="1" t="s">
        <v>3588</v>
      </c>
      <c r="C3265" s="2">
        <v>43372</v>
      </c>
      <c r="D3265" s="1" t="s">
        <v>3589</v>
      </c>
      <c r="E3265" s="1" t="s">
        <v>3590</v>
      </c>
      <c r="F3265" s="1" t="s">
        <v>759</v>
      </c>
      <c r="G3265" s="1">
        <v>50</v>
      </c>
      <c r="H3265" s="1">
        <v>148</v>
      </c>
      <c r="I3265" s="1" t="s">
        <v>1407</v>
      </c>
      <c r="J3265" s="1">
        <v>0.63</v>
      </c>
      <c r="K3265" s="1">
        <v>5.6238229999999998</v>
      </c>
      <c r="L3265" s="1">
        <v>-58.974781</v>
      </c>
      <c r="M3265" s="1" t="s">
        <v>84</v>
      </c>
      <c r="N3265" s="1">
        <v>0</v>
      </c>
      <c r="O3265" s="1">
        <v>-15.623037</v>
      </c>
      <c r="P3265" s="1">
        <v>-59.0625</v>
      </c>
      <c r="Q3265" s="1">
        <v>1071</v>
      </c>
      <c r="R3265" s="1" t="s">
        <v>2207</v>
      </c>
      <c r="S3265" s="1" t="s">
        <v>91</v>
      </c>
      <c r="T3265" s="1" t="s">
        <v>72</v>
      </c>
      <c r="U3265" s="1" t="s">
        <v>73</v>
      </c>
      <c r="X3265" s="1" t="s">
        <v>3591</v>
      </c>
      <c r="Z3265" s="1" t="s">
        <v>1407</v>
      </c>
      <c r="AA3265" s="1" t="s">
        <v>3592</v>
      </c>
      <c r="AJ3265" s="1" t="s">
        <v>76</v>
      </c>
      <c r="AK3265" s="1" t="s">
        <v>3593</v>
      </c>
      <c r="AL3265" s="1">
        <v>340000</v>
      </c>
      <c r="AM3265" s="1" t="s">
        <v>109</v>
      </c>
      <c r="AN3265" s="1" t="s">
        <v>4777</v>
      </c>
      <c r="AO3265" s="1" t="s">
        <v>4778</v>
      </c>
    </row>
    <row r="3266" spans="1:41" x14ac:dyDescent="0.5">
      <c r="A3266" s="1">
        <v>204</v>
      </c>
      <c r="B3266" s="1" t="s">
        <v>3588</v>
      </c>
      <c r="C3266" s="2">
        <v>43372</v>
      </c>
      <c r="D3266" s="1" t="s">
        <v>3589</v>
      </c>
      <c r="E3266" s="1" t="s">
        <v>3590</v>
      </c>
      <c r="F3266" s="1" t="s">
        <v>81</v>
      </c>
      <c r="G3266" s="1">
        <v>50</v>
      </c>
      <c r="H3266" s="1">
        <v>148</v>
      </c>
      <c r="I3266" s="1" t="s">
        <v>1407</v>
      </c>
      <c r="J3266" s="1">
        <v>0.63</v>
      </c>
      <c r="K3266" s="1">
        <v>5.6238229999999998</v>
      </c>
      <c r="L3266" s="1">
        <v>-58.974781</v>
      </c>
      <c r="M3266" s="1" t="s">
        <v>84</v>
      </c>
      <c r="N3266" s="1">
        <v>0</v>
      </c>
      <c r="O3266" s="1">
        <v>-15.623037</v>
      </c>
      <c r="P3266" s="1">
        <v>-59.0625</v>
      </c>
      <c r="Q3266" s="1">
        <v>1071</v>
      </c>
      <c r="R3266" s="1" t="s">
        <v>2207</v>
      </c>
      <c r="S3266" s="1" t="s">
        <v>91</v>
      </c>
      <c r="T3266" s="1" t="s">
        <v>72</v>
      </c>
      <c r="U3266" s="1" t="s">
        <v>73</v>
      </c>
      <c r="X3266" s="1" t="s">
        <v>3591</v>
      </c>
      <c r="Z3266" s="1" t="s">
        <v>1407</v>
      </c>
      <c r="AA3266" s="1" t="s">
        <v>3592</v>
      </c>
      <c r="AJ3266" s="1" t="s">
        <v>76</v>
      </c>
      <c r="AK3266" s="1" t="s">
        <v>3593</v>
      </c>
      <c r="AL3266" s="1">
        <v>340000</v>
      </c>
      <c r="AM3266" s="1" t="s">
        <v>109</v>
      </c>
      <c r="AN3266" s="1" t="s">
        <v>4777</v>
      </c>
      <c r="AO3266" s="1" t="s">
        <v>4778</v>
      </c>
    </row>
    <row r="3267" spans="1:41" x14ac:dyDescent="0.5">
      <c r="A3267" s="1">
        <v>204</v>
      </c>
      <c r="B3267" s="1" t="s">
        <v>3588</v>
      </c>
      <c r="C3267" s="2">
        <v>43372</v>
      </c>
      <c r="D3267" s="1" t="s">
        <v>3589</v>
      </c>
      <c r="E3267" s="1" t="s">
        <v>3590</v>
      </c>
      <c r="F3267" s="1" t="s">
        <v>759</v>
      </c>
      <c r="G3267" s="1">
        <v>50</v>
      </c>
      <c r="H3267" s="1">
        <v>148</v>
      </c>
      <c r="I3267" s="1" t="s">
        <v>1419</v>
      </c>
      <c r="J3267" s="1">
        <v>0.36</v>
      </c>
      <c r="K3267" s="1">
        <v>11.825138000000001</v>
      </c>
      <c r="L3267" s="1">
        <v>42.590274999999998</v>
      </c>
      <c r="M3267" s="1" t="s">
        <v>69</v>
      </c>
      <c r="N3267" s="1">
        <v>0</v>
      </c>
      <c r="O3267" s="1">
        <v>2.6272389999999999</v>
      </c>
      <c r="P3267" s="1">
        <v>23.381664000000001</v>
      </c>
      <c r="Q3267" s="1">
        <v>612</v>
      </c>
      <c r="R3267" s="1" t="s">
        <v>2207</v>
      </c>
      <c r="S3267" s="1" t="s">
        <v>91</v>
      </c>
      <c r="T3267" s="1" t="s">
        <v>72</v>
      </c>
      <c r="U3267" s="1" t="s">
        <v>73</v>
      </c>
      <c r="X3267" s="1" t="s">
        <v>3591</v>
      </c>
      <c r="Z3267" s="1" t="s">
        <v>1419</v>
      </c>
      <c r="AA3267" s="1" t="s">
        <v>3592</v>
      </c>
      <c r="AJ3267" s="1" t="s">
        <v>76</v>
      </c>
      <c r="AK3267" s="1" t="s">
        <v>3593</v>
      </c>
      <c r="AL3267" s="1">
        <v>340000</v>
      </c>
      <c r="AM3267" s="1" t="s">
        <v>109</v>
      </c>
      <c r="AN3267" s="1" t="s">
        <v>4777</v>
      </c>
      <c r="AO3267" s="1" t="s">
        <v>4778</v>
      </c>
    </row>
    <row r="3268" spans="1:41" x14ac:dyDescent="0.5">
      <c r="A3268" s="1">
        <v>204</v>
      </c>
      <c r="B3268" s="1" t="s">
        <v>3588</v>
      </c>
      <c r="C3268" s="2">
        <v>43372</v>
      </c>
      <c r="D3268" s="1" t="s">
        <v>3589</v>
      </c>
      <c r="E3268" s="1" t="s">
        <v>3590</v>
      </c>
      <c r="F3268" s="1" t="s">
        <v>81</v>
      </c>
      <c r="G3268" s="1">
        <v>50</v>
      </c>
      <c r="H3268" s="1">
        <v>148</v>
      </c>
      <c r="I3268" s="1" t="s">
        <v>1419</v>
      </c>
      <c r="J3268" s="1">
        <v>0.36</v>
      </c>
      <c r="K3268" s="1">
        <v>11.825138000000001</v>
      </c>
      <c r="L3268" s="1">
        <v>42.590274999999998</v>
      </c>
      <c r="M3268" s="1" t="s">
        <v>69</v>
      </c>
      <c r="N3268" s="1">
        <v>0</v>
      </c>
      <c r="O3268" s="1">
        <v>2.6272389999999999</v>
      </c>
      <c r="P3268" s="1">
        <v>23.381664000000001</v>
      </c>
      <c r="Q3268" s="1">
        <v>612</v>
      </c>
      <c r="R3268" s="1" t="s">
        <v>2207</v>
      </c>
      <c r="S3268" s="1" t="s">
        <v>91</v>
      </c>
      <c r="T3268" s="1" t="s">
        <v>72</v>
      </c>
      <c r="U3268" s="1" t="s">
        <v>73</v>
      </c>
      <c r="X3268" s="1" t="s">
        <v>3591</v>
      </c>
      <c r="Z3268" s="1" t="s">
        <v>1419</v>
      </c>
      <c r="AA3268" s="1" t="s">
        <v>3592</v>
      </c>
      <c r="AJ3268" s="1" t="s">
        <v>76</v>
      </c>
      <c r="AK3268" s="1" t="s">
        <v>3593</v>
      </c>
      <c r="AL3268" s="1">
        <v>340000</v>
      </c>
      <c r="AM3268" s="1" t="s">
        <v>109</v>
      </c>
      <c r="AN3268" s="1" t="s">
        <v>4777</v>
      </c>
      <c r="AO3268" s="1" t="s">
        <v>4778</v>
      </c>
    </row>
    <row r="3269" spans="1:41" x14ac:dyDescent="0.5">
      <c r="A3269" s="1">
        <v>204</v>
      </c>
      <c r="B3269" s="1" t="s">
        <v>3588</v>
      </c>
      <c r="C3269" s="2">
        <v>43372</v>
      </c>
      <c r="D3269" s="1" t="s">
        <v>3589</v>
      </c>
      <c r="E3269" s="1" t="s">
        <v>3590</v>
      </c>
      <c r="F3269" s="1" t="s">
        <v>759</v>
      </c>
      <c r="G3269" s="1">
        <v>50</v>
      </c>
      <c r="H3269" s="1">
        <v>148</v>
      </c>
      <c r="I3269" s="1" t="s">
        <v>1447</v>
      </c>
      <c r="J3269" s="1">
        <v>0.36</v>
      </c>
      <c r="K3269" s="1">
        <v>-22.328474</v>
      </c>
      <c r="L3269" s="1">
        <v>24.684866</v>
      </c>
      <c r="M3269" s="1" t="s">
        <v>69</v>
      </c>
      <c r="N3269" s="1">
        <v>0</v>
      </c>
      <c r="O3269" s="1">
        <v>2.6272389999999999</v>
      </c>
      <c r="P3269" s="1">
        <v>23.381664000000001</v>
      </c>
      <c r="Q3269" s="1">
        <v>612</v>
      </c>
      <c r="R3269" s="1" t="s">
        <v>2207</v>
      </c>
      <c r="S3269" s="1" t="s">
        <v>91</v>
      </c>
      <c r="T3269" s="1" t="s">
        <v>72</v>
      </c>
      <c r="U3269" s="1" t="s">
        <v>73</v>
      </c>
      <c r="X3269" s="1" t="s">
        <v>3591</v>
      </c>
      <c r="Z3269" s="1" t="s">
        <v>1447</v>
      </c>
      <c r="AA3269" s="1" t="s">
        <v>3592</v>
      </c>
      <c r="AJ3269" s="1" t="s">
        <v>76</v>
      </c>
      <c r="AK3269" s="1" t="s">
        <v>3593</v>
      </c>
      <c r="AL3269" s="1">
        <v>340000</v>
      </c>
      <c r="AM3269" s="1" t="s">
        <v>109</v>
      </c>
      <c r="AN3269" s="1" t="s">
        <v>4777</v>
      </c>
      <c r="AO3269" s="1" t="s">
        <v>4778</v>
      </c>
    </row>
    <row r="3270" spans="1:41" x14ac:dyDescent="0.5">
      <c r="A3270" s="1">
        <v>204</v>
      </c>
      <c r="B3270" s="1" t="s">
        <v>3588</v>
      </c>
      <c r="C3270" s="2">
        <v>43372</v>
      </c>
      <c r="D3270" s="1" t="s">
        <v>3589</v>
      </c>
      <c r="E3270" s="1" t="s">
        <v>3590</v>
      </c>
      <c r="F3270" s="1" t="s">
        <v>81</v>
      </c>
      <c r="G3270" s="1">
        <v>50</v>
      </c>
      <c r="H3270" s="1">
        <v>148</v>
      </c>
      <c r="I3270" s="1" t="s">
        <v>1447</v>
      </c>
      <c r="J3270" s="1">
        <v>0.36</v>
      </c>
      <c r="K3270" s="1">
        <v>-22.328474</v>
      </c>
      <c r="L3270" s="1">
        <v>24.684866</v>
      </c>
      <c r="M3270" s="1" t="s">
        <v>69</v>
      </c>
      <c r="N3270" s="1">
        <v>0</v>
      </c>
      <c r="O3270" s="1">
        <v>2.6272389999999999</v>
      </c>
      <c r="P3270" s="1">
        <v>23.381664000000001</v>
      </c>
      <c r="Q3270" s="1">
        <v>612</v>
      </c>
      <c r="R3270" s="1" t="s">
        <v>2207</v>
      </c>
      <c r="S3270" s="1" t="s">
        <v>91</v>
      </c>
      <c r="T3270" s="1" t="s">
        <v>72</v>
      </c>
      <c r="U3270" s="1" t="s">
        <v>73</v>
      </c>
      <c r="X3270" s="1" t="s">
        <v>3591</v>
      </c>
      <c r="Z3270" s="1" t="s">
        <v>1447</v>
      </c>
      <c r="AA3270" s="1" t="s">
        <v>3592</v>
      </c>
      <c r="AJ3270" s="1" t="s">
        <v>76</v>
      </c>
      <c r="AK3270" s="1" t="s">
        <v>3593</v>
      </c>
      <c r="AL3270" s="1">
        <v>340000</v>
      </c>
      <c r="AM3270" s="1" t="s">
        <v>109</v>
      </c>
      <c r="AN3270" s="1" t="s">
        <v>4777</v>
      </c>
      <c r="AO3270" s="1" t="s">
        <v>4778</v>
      </c>
    </row>
    <row r="3271" spans="1:41" x14ac:dyDescent="0.5">
      <c r="A3271" s="1">
        <v>204</v>
      </c>
      <c r="B3271" s="1" t="s">
        <v>3588</v>
      </c>
      <c r="C3271" s="2">
        <v>43372</v>
      </c>
      <c r="D3271" s="1" t="s">
        <v>3589</v>
      </c>
      <c r="E3271" s="1" t="s">
        <v>3590</v>
      </c>
      <c r="F3271" s="1" t="s">
        <v>759</v>
      </c>
      <c r="G3271" s="1">
        <v>50</v>
      </c>
      <c r="H3271" s="1">
        <v>148</v>
      </c>
      <c r="I3271" s="1" t="s">
        <v>89</v>
      </c>
      <c r="J3271" s="1">
        <v>0.36</v>
      </c>
      <c r="K3271" s="1">
        <v>6.8808540000000002</v>
      </c>
      <c r="L3271" s="1">
        <v>-1.167594</v>
      </c>
      <c r="M3271" s="1" t="s">
        <v>69</v>
      </c>
      <c r="N3271" s="1">
        <v>0</v>
      </c>
      <c r="O3271" s="1">
        <v>2.6272389999999999</v>
      </c>
      <c r="P3271" s="1">
        <v>23.381664000000001</v>
      </c>
      <c r="Q3271" s="1">
        <v>612</v>
      </c>
      <c r="R3271" s="1" t="s">
        <v>2207</v>
      </c>
      <c r="S3271" s="1" t="s">
        <v>91</v>
      </c>
      <c r="T3271" s="1" t="s">
        <v>72</v>
      </c>
      <c r="U3271" s="1" t="s">
        <v>73</v>
      </c>
      <c r="X3271" s="1" t="s">
        <v>3591</v>
      </c>
      <c r="Z3271" s="1" t="s">
        <v>89</v>
      </c>
      <c r="AA3271" s="1" t="s">
        <v>3592</v>
      </c>
      <c r="AJ3271" s="1" t="s">
        <v>76</v>
      </c>
      <c r="AK3271" s="1" t="s">
        <v>3593</v>
      </c>
      <c r="AL3271" s="1">
        <v>340000</v>
      </c>
      <c r="AM3271" s="1" t="s">
        <v>109</v>
      </c>
      <c r="AN3271" s="1" t="s">
        <v>4777</v>
      </c>
      <c r="AO3271" s="1" t="s">
        <v>4778</v>
      </c>
    </row>
    <row r="3272" spans="1:41" x14ac:dyDescent="0.5">
      <c r="A3272" s="1">
        <v>204</v>
      </c>
      <c r="B3272" s="1" t="s">
        <v>3588</v>
      </c>
      <c r="C3272" s="2">
        <v>43372</v>
      </c>
      <c r="D3272" s="1" t="s">
        <v>3589</v>
      </c>
      <c r="E3272" s="1" t="s">
        <v>3590</v>
      </c>
      <c r="F3272" s="1" t="s">
        <v>81</v>
      </c>
      <c r="G3272" s="1">
        <v>50</v>
      </c>
      <c r="H3272" s="1">
        <v>148</v>
      </c>
      <c r="I3272" s="1" t="s">
        <v>89</v>
      </c>
      <c r="J3272" s="1">
        <v>0.36</v>
      </c>
      <c r="K3272" s="1">
        <v>6.8808540000000002</v>
      </c>
      <c r="L3272" s="1">
        <v>-1.167594</v>
      </c>
      <c r="M3272" s="1" t="s">
        <v>69</v>
      </c>
      <c r="N3272" s="1">
        <v>0</v>
      </c>
      <c r="O3272" s="1">
        <v>2.6272389999999999</v>
      </c>
      <c r="P3272" s="1">
        <v>23.381664000000001</v>
      </c>
      <c r="Q3272" s="1">
        <v>612</v>
      </c>
      <c r="R3272" s="1" t="s">
        <v>2207</v>
      </c>
      <c r="S3272" s="1" t="s">
        <v>91</v>
      </c>
      <c r="T3272" s="1" t="s">
        <v>72</v>
      </c>
      <c r="U3272" s="1" t="s">
        <v>73</v>
      </c>
      <c r="X3272" s="1" t="s">
        <v>3591</v>
      </c>
      <c r="Z3272" s="1" t="s">
        <v>89</v>
      </c>
      <c r="AA3272" s="1" t="s">
        <v>3592</v>
      </c>
      <c r="AJ3272" s="1" t="s">
        <v>76</v>
      </c>
      <c r="AK3272" s="1" t="s">
        <v>3593</v>
      </c>
      <c r="AL3272" s="1">
        <v>340000</v>
      </c>
      <c r="AM3272" s="1" t="s">
        <v>109</v>
      </c>
      <c r="AN3272" s="1" t="s">
        <v>4777</v>
      </c>
      <c r="AO3272" s="1" t="s">
        <v>4778</v>
      </c>
    </row>
    <row r="3273" spans="1:41" x14ac:dyDescent="0.5">
      <c r="A3273" s="1">
        <v>204</v>
      </c>
      <c r="B3273" s="1" t="s">
        <v>3588</v>
      </c>
      <c r="C3273" s="2">
        <v>43372</v>
      </c>
      <c r="D3273" s="1" t="s">
        <v>3589</v>
      </c>
      <c r="E3273" s="1" t="s">
        <v>3590</v>
      </c>
      <c r="F3273" s="1" t="s">
        <v>759</v>
      </c>
      <c r="G3273" s="1">
        <v>50</v>
      </c>
      <c r="H3273" s="1">
        <v>148</v>
      </c>
      <c r="I3273" s="1" t="s">
        <v>1448</v>
      </c>
      <c r="J3273" s="1">
        <v>0.36</v>
      </c>
      <c r="K3273" s="1">
        <v>-11.6455</v>
      </c>
      <c r="L3273" s="1">
        <v>43.333302000000003</v>
      </c>
      <c r="M3273" s="1" t="s">
        <v>69</v>
      </c>
      <c r="N3273" s="1">
        <v>0</v>
      </c>
      <c r="O3273" s="1">
        <v>2.6272389999999999</v>
      </c>
      <c r="P3273" s="1">
        <v>23.381664000000001</v>
      </c>
      <c r="Q3273" s="1">
        <v>612</v>
      </c>
      <c r="R3273" s="1" t="s">
        <v>2207</v>
      </c>
      <c r="S3273" s="1" t="s">
        <v>91</v>
      </c>
      <c r="T3273" s="1" t="s">
        <v>72</v>
      </c>
      <c r="U3273" s="1" t="s">
        <v>73</v>
      </c>
      <c r="X3273" s="1" t="s">
        <v>3591</v>
      </c>
      <c r="Z3273" s="1" t="s">
        <v>1448</v>
      </c>
      <c r="AA3273" s="1" t="s">
        <v>3592</v>
      </c>
      <c r="AJ3273" s="1" t="s">
        <v>76</v>
      </c>
      <c r="AK3273" s="1" t="s">
        <v>3593</v>
      </c>
      <c r="AL3273" s="1">
        <v>340000</v>
      </c>
      <c r="AM3273" s="1" t="s">
        <v>109</v>
      </c>
      <c r="AN3273" s="1" t="s">
        <v>4777</v>
      </c>
      <c r="AO3273" s="1" t="s">
        <v>4778</v>
      </c>
    </row>
    <row r="3274" spans="1:41" x14ac:dyDescent="0.5">
      <c r="A3274" s="1">
        <v>204</v>
      </c>
      <c r="B3274" s="1" t="s">
        <v>3588</v>
      </c>
      <c r="C3274" s="2">
        <v>43372</v>
      </c>
      <c r="D3274" s="1" t="s">
        <v>3589</v>
      </c>
      <c r="E3274" s="1" t="s">
        <v>3590</v>
      </c>
      <c r="F3274" s="1" t="s">
        <v>81</v>
      </c>
      <c r="G3274" s="1">
        <v>50</v>
      </c>
      <c r="H3274" s="1">
        <v>148</v>
      </c>
      <c r="I3274" s="1" t="s">
        <v>1448</v>
      </c>
      <c r="J3274" s="1">
        <v>0.36</v>
      </c>
      <c r="K3274" s="1">
        <v>-11.6455</v>
      </c>
      <c r="L3274" s="1">
        <v>43.333302000000003</v>
      </c>
      <c r="M3274" s="1" t="s">
        <v>69</v>
      </c>
      <c r="N3274" s="1">
        <v>0</v>
      </c>
      <c r="O3274" s="1">
        <v>2.6272389999999999</v>
      </c>
      <c r="P3274" s="1">
        <v>23.381664000000001</v>
      </c>
      <c r="Q3274" s="1">
        <v>612</v>
      </c>
      <c r="R3274" s="1" t="s">
        <v>2207</v>
      </c>
      <c r="S3274" s="1" t="s">
        <v>91</v>
      </c>
      <c r="T3274" s="1" t="s">
        <v>72</v>
      </c>
      <c r="U3274" s="1" t="s">
        <v>73</v>
      </c>
      <c r="X3274" s="1" t="s">
        <v>3591</v>
      </c>
      <c r="Z3274" s="1" t="s">
        <v>1448</v>
      </c>
      <c r="AA3274" s="1" t="s">
        <v>3592</v>
      </c>
      <c r="AJ3274" s="1" t="s">
        <v>76</v>
      </c>
      <c r="AK3274" s="1" t="s">
        <v>3593</v>
      </c>
      <c r="AL3274" s="1">
        <v>340000</v>
      </c>
      <c r="AM3274" s="1" t="s">
        <v>109</v>
      </c>
      <c r="AN3274" s="1" t="s">
        <v>4777</v>
      </c>
      <c r="AO3274" s="1" t="s">
        <v>4778</v>
      </c>
    </row>
    <row r="3275" spans="1:41" x14ac:dyDescent="0.5">
      <c r="A3275" s="1">
        <v>204</v>
      </c>
      <c r="B3275" s="1" t="s">
        <v>3588</v>
      </c>
      <c r="C3275" s="2">
        <v>43372</v>
      </c>
      <c r="D3275" s="1" t="s">
        <v>3589</v>
      </c>
      <c r="E3275" s="1" t="s">
        <v>3590</v>
      </c>
      <c r="F3275" s="1" t="s">
        <v>759</v>
      </c>
      <c r="G3275" s="1">
        <v>50</v>
      </c>
      <c r="H3275" s="1">
        <v>148</v>
      </c>
      <c r="I3275" s="1" t="s">
        <v>1053</v>
      </c>
      <c r="J3275" s="1">
        <v>0.36</v>
      </c>
      <c r="K3275" s="1">
        <v>17.607787999999999</v>
      </c>
      <c r="L3275" s="1">
        <v>8.0816660000000002</v>
      </c>
      <c r="M3275" s="1" t="s">
        <v>69</v>
      </c>
      <c r="N3275" s="1">
        <v>0</v>
      </c>
      <c r="O3275" s="1">
        <v>2.6272389999999999</v>
      </c>
      <c r="P3275" s="1">
        <v>23.381664000000001</v>
      </c>
      <c r="Q3275" s="1">
        <v>612</v>
      </c>
      <c r="R3275" s="1" t="s">
        <v>2207</v>
      </c>
      <c r="S3275" s="1" t="s">
        <v>91</v>
      </c>
      <c r="T3275" s="1" t="s">
        <v>72</v>
      </c>
      <c r="U3275" s="1" t="s">
        <v>73</v>
      </c>
      <c r="X3275" s="1" t="s">
        <v>3591</v>
      </c>
      <c r="Z3275" s="1" t="s">
        <v>1053</v>
      </c>
      <c r="AA3275" s="1" t="s">
        <v>3592</v>
      </c>
      <c r="AJ3275" s="1" t="s">
        <v>76</v>
      </c>
      <c r="AK3275" s="1" t="s">
        <v>3593</v>
      </c>
      <c r="AL3275" s="1">
        <v>340000</v>
      </c>
      <c r="AM3275" s="1" t="s">
        <v>109</v>
      </c>
      <c r="AN3275" s="1" t="s">
        <v>4777</v>
      </c>
      <c r="AO3275" s="1" t="s">
        <v>4778</v>
      </c>
    </row>
    <row r="3276" spans="1:41" x14ac:dyDescent="0.5">
      <c r="A3276" s="1">
        <v>204</v>
      </c>
      <c r="B3276" s="1" t="s">
        <v>3588</v>
      </c>
      <c r="C3276" s="2">
        <v>43372</v>
      </c>
      <c r="D3276" s="1" t="s">
        <v>3589</v>
      </c>
      <c r="E3276" s="1" t="s">
        <v>3590</v>
      </c>
      <c r="F3276" s="1" t="s">
        <v>81</v>
      </c>
      <c r="G3276" s="1">
        <v>50</v>
      </c>
      <c r="H3276" s="1">
        <v>148</v>
      </c>
      <c r="I3276" s="1" t="s">
        <v>1053</v>
      </c>
      <c r="J3276" s="1">
        <v>0.36</v>
      </c>
      <c r="K3276" s="1">
        <v>17.607787999999999</v>
      </c>
      <c r="L3276" s="1">
        <v>8.0816660000000002</v>
      </c>
      <c r="M3276" s="1" t="s">
        <v>69</v>
      </c>
      <c r="N3276" s="1">
        <v>0</v>
      </c>
      <c r="O3276" s="1">
        <v>2.6272389999999999</v>
      </c>
      <c r="P3276" s="1">
        <v>23.381664000000001</v>
      </c>
      <c r="Q3276" s="1">
        <v>612</v>
      </c>
      <c r="R3276" s="1" t="s">
        <v>2207</v>
      </c>
      <c r="S3276" s="1" t="s">
        <v>91</v>
      </c>
      <c r="T3276" s="1" t="s">
        <v>72</v>
      </c>
      <c r="U3276" s="1" t="s">
        <v>73</v>
      </c>
      <c r="X3276" s="1" t="s">
        <v>3591</v>
      </c>
      <c r="Z3276" s="1" t="s">
        <v>1053</v>
      </c>
      <c r="AA3276" s="1" t="s">
        <v>3592</v>
      </c>
      <c r="AJ3276" s="1" t="s">
        <v>76</v>
      </c>
      <c r="AK3276" s="1" t="s">
        <v>3593</v>
      </c>
      <c r="AL3276" s="1">
        <v>340000</v>
      </c>
      <c r="AM3276" s="1" t="s">
        <v>109</v>
      </c>
      <c r="AN3276" s="1" t="s">
        <v>4777</v>
      </c>
      <c r="AO3276" s="1" t="s">
        <v>4778</v>
      </c>
    </row>
    <row r="3277" spans="1:41" x14ac:dyDescent="0.5">
      <c r="A3277" s="1">
        <v>204</v>
      </c>
      <c r="B3277" s="1" t="s">
        <v>3588</v>
      </c>
      <c r="C3277" s="2">
        <v>43372</v>
      </c>
      <c r="D3277" s="1" t="s">
        <v>3589</v>
      </c>
      <c r="E3277" s="1" t="s">
        <v>3590</v>
      </c>
      <c r="F3277" s="1" t="s">
        <v>759</v>
      </c>
      <c r="G3277" s="1">
        <v>50</v>
      </c>
      <c r="H3277" s="1">
        <v>148</v>
      </c>
      <c r="I3277" s="1" t="s">
        <v>3011</v>
      </c>
      <c r="J3277" s="1">
        <v>1.25</v>
      </c>
      <c r="K3277" s="1">
        <v>-17.673888999999999</v>
      </c>
      <c r="L3277" s="1">
        <v>168.36517900000001</v>
      </c>
      <c r="M3277" s="1" t="s">
        <v>1002</v>
      </c>
      <c r="N3277" s="1">
        <v>0</v>
      </c>
      <c r="O3277" s="1">
        <v>-11.711587</v>
      </c>
      <c r="P3277" s="1">
        <v>163.84307100000001</v>
      </c>
      <c r="Q3277" s="1">
        <v>2125</v>
      </c>
      <c r="R3277" s="1" t="s">
        <v>2207</v>
      </c>
      <c r="S3277" s="1" t="s">
        <v>91</v>
      </c>
      <c r="T3277" s="1" t="s">
        <v>72</v>
      </c>
      <c r="U3277" s="1" t="s">
        <v>73</v>
      </c>
      <c r="X3277" s="1" t="s">
        <v>3591</v>
      </c>
      <c r="Z3277" s="1" t="s">
        <v>3011</v>
      </c>
      <c r="AA3277" s="1" t="s">
        <v>3592</v>
      </c>
      <c r="AJ3277" s="1" t="s">
        <v>76</v>
      </c>
      <c r="AK3277" s="1" t="s">
        <v>3593</v>
      </c>
      <c r="AL3277" s="1">
        <v>340000</v>
      </c>
      <c r="AM3277" s="1" t="s">
        <v>109</v>
      </c>
      <c r="AN3277" s="1" t="s">
        <v>4777</v>
      </c>
      <c r="AO3277" s="1" t="s">
        <v>4778</v>
      </c>
    </row>
    <row r="3278" spans="1:41" x14ac:dyDescent="0.5">
      <c r="A3278" s="1">
        <v>204</v>
      </c>
      <c r="B3278" s="1" t="s">
        <v>3588</v>
      </c>
      <c r="C3278" s="2">
        <v>43372</v>
      </c>
      <c r="D3278" s="1" t="s">
        <v>3589</v>
      </c>
      <c r="E3278" s="1" t="s">
        <v>3590</v>
      </c>
      <c r="F3278" s="1" t="s">
        <v>81</v>
      </c>
      <c r="G3278" s="1">
        <v>50</v>
      </c>
      <c r="H3278" s="1">
        <v>148</v>
      </c>
      <c r="I3278" s="1" t="s">
        <v>3011</v>
      </c>
      <c r="J3278" s="1">
        <v>1.25</v>
      </c>
      <c r="K3278" s="1">
        <v>-17.673888999999999</v>
      </c>
      <c r="L3278" s="1">
        <v>168.36517900000001</v>
      </c>
      <c r="M3278" s="1" t="s">
        <v>1002</v>
      </c>
      <c r="N3278" s="1">
        <v>0</v>
      </c>
      <c r="O3278" s="1">
        <v>-11.711587</v>
      </c>
      <c r="P3278" s="1">
        <v>163.84307100000001</v>
      </c>
      <c r="Q3278" s="1">
        <v>2125</v>
      </c>
      <c r="R3278" s="1" t="s">
        <v>2207</v>
      </c>
      <c r="S3278" s="1" t="s">
        <v>91</v>
      </c>
      <c r="T3278" s="1" t="s">
        <v>72</v>
      </c>
      <c r="U3278" s="1" t="s">
        <v>73</v>
      </c>
      <c r="X3278" s="1" t="s">
        <v>3591</v>
      </c>
      <c r="Z3278" s="1" t="s">
        <v>3011</v>
      </c>
      <c r="AA3278" s="1" t="s">
        <v>3592</v>
      </c>
      <c r="AJ3278" s="1" t="s">
        <v>76</v>
      </c>
      <c r="AK3278" s="1" t="s">
        <v>3593</v>
      </c>
      <c r="AL3278" s="1">
        <v>340000</v>
      </c>
      <c r="AM3278" s="1" t="s">
        <v>109</v>
      </c>
      <c r="AN3278" s="1" t="s">
        <v>4777</v>
      </c>
      <c r="AO3278" s="1" t="s">
        <v>4778</v>
      </c>
    </row>
    <row r="3279" spans="1:41" x14ac:dyDescent="0.5">
      <c r="A3279" s="1">
        <v>204</v>
      </c>
      <c r="B3279" s="1" t="s">
        <v>3588</v>
      </c>
      <c r="C3279" s="2">
        <v>43372</v>
      </c>
      <c r="D3279" s="1" t="s">
        <v>3589</v>
      </c>
      <c r="E3279" s="1" t="s">
        <v>3590</v>
      </c>
      <c r="F3279" s="1" t="s">
        <v>759</v>
      </c>
      <c r="G3279" s="1">
        <v>50</v>
      </c>
      <c r="H3279" s="1">
        <v>148</v>
      </c>
      <c r="I3279" s="1" t="s">
        <v>1469</v>
      </c>
      <c r="J3279" s="1">
        <v>0.56000000000000005</v>
      </c>
      <c r="K3279" s="1">
        <v>32.427909999999997</v>
      </c>
      <c r="L3279" s="1">
        <v>53.688046</v>
      </c>
      <c r="M3279" s="1" t="s">
        <v>114</v>
      </c>
      <c r="N3279" s="1">
        <v>0</v>
      </c>
      <c r="O3279" s="1">
        <v>25.384855999999999</v>
      </c>
      <c r="P3279" s="1">
        <v>68.458809000000002</v>
      </c>
      <c r="Q3279" s="1">
        <v>952</v>
      </c>
      <c r="R3279" s="1" t="s">
        <v>2207</v>
      </c>
      <c r="S3279" s="1" t="s">
        <v>91</v>
      </c>
      <c r="T3279" s="1" t="s">
        <v>72</v>
      </c>
      <c r="U3279" s="1" t="s">
        <v>73</v>
      </c>
      <c r="X3279" s="1" t="s">
        <v>3591</v>
      </c>
      <c r="Z3279" s="1" t="s">
        <v>1469</v>
      </c>
      <c r="AA3279" s="1" t="s">
        <v>3592</v>
      </c>
      <c r="AJ3279" s="1" t="s">
        <v>76</v>
      </c>
      <c r="AK3279" s="1" t="s">
        <v>3593</v>
      </c>
      <c r="AL3279" s="1">
        <v>340000</v>
      </c>
      <c r="AM3279" s="1" t="s">
        <v>109</v>
      </c>
      <c r="AN3279" s="1" t="s">
        <v>4777</v>
      </c>
      <c r="AO3279" s="1" t="s">
        <v>4778</v>
      </c>
    </row>
    <row r="3280" spans="1:41" x14ac:dyDescent="0.5">
      <c r="A3280" s="1">
        <v>204</v>
      </c>
      <c r="B3280" s="1" t="s">
        <v>3588</v>
      </c>
      <c r="C3280" s="2">
        <v>43372</v>
      </c>
      <c r="D3280" s="1" t="s">
        <v>3589</v>
      </c>
      <c r="E3280" s="1" t="s">
        <v>3590</v>
      </c>
      <c r="F3280" s="1" t="s">
        <v>81</v>
      </c>
      <c r="G3280" s="1">
        <v>50</v>
      </c>
      <c r="H3280" s="1">
        <v>148</v>
      </c>
      <c r="I3280" s="1" t="s">
        <v>1469</v>
      </c>
      <c r="J3280" s="1">
        <v>0.56000000000000005</v>
      </c>
      <c r="K3280" s="1">
        <v>32.427909999999997</v>
      </c>
      <c r="L3280" s="1">
        <v>53.688046</v>
      </c>
      <c r="M3280" s="1" t="s">
        <v>114</v>
      </c>
      <c r="N3280" s="1">
        <v>0</v>
      </c>
      <c r="O3280" s="1">
        <v>25.384855999999999</v>
      </c>
      <c r="P3280" s="1">
        <v>68.458809000000002</v>
      </c>
      <c r="Q3280" s="1">
        <v>952</v>
      </c>
      <c r="R3280" s="1" t="s">
        <v>2207</v>
      </c>
      <c r="S3280" s="1" t="s">
        <v>91</v>
      </c>
      <c r="T3280" s="1" t="s">
        <v>72</v>
      </c>
      <c r="U3280" s="1" t="s">
        <v>73</v>
      </c>
      <c r="X3280" s="1" t="s">
        <v>3591</v>
      </c>
      <c r="Z3280" s="1" t="s">
        <v>1469</v>
      </c>
      <c r="AA3280" s="1" t="s">
        <v>3592</v>
      </c>
      <c r="AJ3280" s="1" t="s">
        <v>76</v>
      </c>
      <c r="AK3280" s="1" t="s">
        <v>3593</v>
      </c>
      <c r="AL3280" s="1">
        <v>340000</v>
      </c>
      <c r="AM3280" s="1" t="s">
        <v>109</v>
      </c>
      <c r="AN3280" s="1" t="s">
        <v>4777</v>
      </c>
      <c r="AO3280" s="1" t="s">
        <v>4778</v>
      </c>
    </row>
    <row r="3281" spans="1:41" x14ac:dyDescent="0.5">
      <c r="A3281" s="1">
        <v>204</v>
      </c>
      <c r="B3281" s="1" t="s">
        <v>3588</v>
      </c>
      <c r="C3281" s="2">
        <v>43372</v>
      </c>
      <c r="D3281" s="1" t="s">
        <v>3589</v>
      </c>
      <c r="E3281" s="1" t="s">
        <v>3590</v>
      </c>
      <c r="F3281" s="1" t="s">
        <v>759</v>
      </c>
      <c r="G3281" s="1">
        <v>50</v>
      </c>
      <c r="H3281" s="1">
        <v>148</v>
      </c>
      <c r="I3281" s="1" t="s">
        <v>179</v>
      </c>
      <c r="J3281" s="1">
        <v>0.36</v>
      </c>
      <c r="K3281" s="1">
        <v>-4.0383329999999997</v>
      </c>
      <c r="L3281" s="1">
        <v>21.758662999999999</v>
      </c>
      <c r="M3281" s="1" t="s">
        <v>69</v>
      </c>
      <c r="N3281" s="1">
        <v>0</v>
      </c>
      <c r="O3281" s="1">
        <v>2.6272389999999999</v>
      </c>
      <c r="P3281" s="1">
        <v>23.381664000000001</v>
      </c>
      <c r="Q3281" s="1">
        <v>612</v>
      </c>
      <c r="R3281" s="1" t="s">
        <v>2207</v>
      </c>
      <c r="S3281" s="1" t="s">
        <v>91</v>
      </c>
      <c r="T3281" s="1" t="s">
        <v>72</v>
      </c>
      <c r="U3281" s="1" t="s">
        <v>73</v>
      </c>
      <c r="X3281" s="1" t="s">
        <v>3591</v>
      </c>
      <c r="Z3281" s="1" t="s">
        <v>179</v>
      </c>
      <c r="AA3281" s="1" t="s">
        <v>3592</v>
      </c>
      <c r="AJ3281" s="1" t="s">
        <v>76</v>
      </c>
      <c r="AK3281" s="1" t="s">
        <v>3593</v>
      </c>
      <c r="AL3281" s="1">
        <v>340000</v>
      </c>
      <c r="AM3281" s="1" t="s">
        <v>109</v>
      </c>
      <c r="AN3281" s="1" t="s">
        <v>4777</v>
      </c>
      <c r="AO3281" s="1" t="s">
        <v>4778</v>
      </c>
    </row>
    <row r="3282" spans="1:41" x14ac:dyDescent="0.5">
      <c r="A3282" s="1">
        <v>204</v>
      </c>
      <c r="B3282" s="1" t="s">
        <v>3588</v>
      </c>
      <c r="C3282" s="2">
        <v>43372</v>
      </c>
      <c r="D3282" s="1" t="s">
        <v>3589</v>
      </c>
      <c r="E3282" s="1" t="s">
        <v>3590</v>
      </c>
      <c r="F3282" s="1" t="s">
        <v>81</v>
      </c>
      <c r="G3282" s="1">
        <v>50</v>
      </c>
      <c r="H3282" s="1">
        <v>148</v>
      </c>
      <c r="I3282" s="1" t="s">
        <v>179</v>
      </c>
      <c r="J3282" s="1">
        <v>0.36</v>
      </c>
      <c r="K3282" s="1">
        <v>-4.0383329999999997</v>
      </c>
      <c r="L3282" s="1">
        <v>21.758662999999999</v>
      </c>
      <c r="M3282" s="1" t="s">
        <v>69</v>
      </c>
      <c r="N3282" s="1">
        <v>0</v>
      </c>
      <c r="O3282" s="1">
        <v>2.6272389999999999</v>
      </c>
      <c r="P3282" s="1">
        <v>23.381664000000001</v>
      </c>
      <c r="Q3282" s="1">
        <v>612</v>
      </c>
      <c r="R3282" s="1" t="s">
        <v>2207</v>
      </c>
      <c r="S3282" s="1" t="s">
        <v>91</v>
      </c>
      <c r="T3282" s="1" t="s">
        <v>72</v>
      </c>
      <c r="U3282" s="1" t="s">
        <v>73</v>
      </c>
      <c r="X3282" s="1" t="s">
        <v>3591</v>
      </c>
      <c r="Z3282" s="1" t="s">
        <v>179</v>
      </c>
      <c r="AA3282" s="1" t="s">
        <v>3592</v>
      </c>
      <c r="AJ3282" s="1" t="s">
        <v>76</v>
      </c>
      <c r="AK3282" s="1" t="s">
        <v>3593</v>
      </c>
      <c r="AL3282" s="1">
        <v>340000</v>
      </c>
      <c r="AM3282" s="1" t="s">
        <v>109</v>
      </c>
      <c r="AN3282" s="1" t="s">
        <v>4777</v>
      </c>
      <c r="AO3282" s="1" t="s">
        <v>4778</v>
      </c>
    </row>
    <row r="3283" spans="1:41" x14ac:dyDescent="0.5">
      <c r="A3283" s="1">
        <v>204</v>
      </c>
      <c r="B3283" s="1" t="s">
        <v>3588</v>
      </c>
      <c r="C3283" s="2">
        <v>43372</v>
      </c>
      <c r="D3283" s="1" t="s">
        <v>3589</v>
      </c>
      <c r="E3283" s="1" t="s">
        <v>3590</v>
      </c>
      <c r="F3283" s="1" t="s">
        <v>759</v>
      </c>
      <c r="G3283" s="1">
        <v>50</v>
      </c>
      <c r="H3283" s="1">
        <v>148</v>
      </c>
      <c r="I3283" s="1" t="s">
        <v>1443</v>
      </c>
      <c r="J3283" s="1">
        <v>0.63</v>
      </c>
      <c r="K3283" s="1">
        <v>9.7489170000000005</v>
      </c>
      <c r="L3283" s="1">
        <v>-83.753426000000005</v>
      </c>
      <c r="M3283" s="1" t="s">
        <v>308</v>
      </c>
      <c r="N3283" s="1">
        <v>0</v>
      </c>
      <c r="O3283" s="1">
        <v>13.923406</v>
      </c>
      <c r="P3283" s="1">
        <v>-86.952798999999999</v>
      </c>
      <c r="Q3283" s="1">
        <v>1071</v>
      </c>
      <c r="R3283" s="1" t="s">
        <v>2207</v>
      </c>
      <c r="S3283" s="1" t="s">
        <v>91</v>
      </c>
      <c r="T3283" s="1" t="s">
        <v>72</v>
      </c>
      <c r="U3283" s="1" t="s">
        <v>73</v>
      </c>
      <c r="X3283" s="1" t="s">
        <v>3591</v>
      </c>
      <c r="Z3283" s="1" t="s">
        <v>1443</v>
      </c>
      <c r="AA3283" s="1" t="s">
        <v>3592</v>
      </c>
      <c r="AJ3283" s="1" t="s">
        <v>76</v>
      </c>
      <c r="AK3283" s="1" t="s">
        <v>3593</v>
      </c>
      <c r="AL3283" s="1">
        <v>340000</v>
      </c>
      <c r="AM3283" s="1" t="s">
        <v>109</v>
      </c>
      <c r="AN3283" s="1" t="s">
        <v>4777</v>
      </c>
      <c r="AO3283" s="1" t="s">
        <v>4778</v>
      </c>
    </row>
    <row r="3284" spans="1:41" x14ac:dyDescent="0.5">
      <c r="A3284" s="1">
        <v>204</v>
      </c>
      <c r="B3284" s="1" t="s">
        <v>3588</v>
      </c>
      <c r="C3284" s="2">
        <v>43372</v>
      </c>
      <c r="D3284" s="1" t="s">
        <v>3589</v>
      </c>
      <c r="E3284" s="1" t="s">
        <v>3590</v>
      </c>
      <c r="F3284" s="1" t="s">
        <v>81</v>
      </c>
      <c r="G3284" s="1">
        <v>50</v>
      </c>
      <c r="H3284" s="1">
        <v>148</v>
      </c>
      <c r="I3284" s="1" t="s">
        <v>1443</v>
      </c>
      <c r="J3284" s="1">
        <v>0.63</v>
      </c>
      <c r="K3284" s="1">
        <v>9.7489170000000005</v>
      </c>
      <c r="L3284" s="1">
        <v>-83.753426000000005</v>
      </c>
      <c r="M3284" s="1" t="s">
        <v>308</v>
      </c>
      <c r="N3284" s="1">
        <v>0</v>
      </c>
      <c r="O3284" s="1">
        <v>13.923406</v>
      </c>
      <c r="P3284" s="1">
        <v>-86.952798999999999</v>
      </c>
      <c r="Q3284" s="1">
        <v>1071</v>
      </c>
      <c r="R3284" s="1" t="s">
        <v>2207</v>
      </c>
      <c r="S3284" s="1" t="s">
        <v>91</v>
      </c>
      <c r="T3284" s="1" t="s">
        <v>72</v>
      </c>
      <c r="U3284" s="1" t="s">
        <v>73</v>
      </c>
      <c r="X3284" s="1" t="s">
        <v>3591</v>
      </c>
      <c r="Z3284" s="1" t="s">
        <v>1443</v>
      </c>
      <c r="AA3284" s="1" t="s">
        <v>3592</v>
      </c>
      <c r="AJ3284" s="1" t="s">
        <v>76</v>
      </c>
      <c r="AK3284" s="1" t="s">
        <v>3593</v>
      </c>
      <c r="AL3284" s="1">
        <v>340000</v>
      </c>
      <c r="AM3284" s="1" t="s">
        <v>109</v>
      </c>
      <c r="AN3284" s="1" t="s">
        <v>4777</v>
      </c>
      <c r="AO3284" s="1" t="s">
        <v>4778</v>
      </c>
    </row>
    <row r="3285" spans="1:41" x14ac:dyDescent="0.5">
      <c r="A3285" s="1">
        <v>204</v>
      </c>
      <c r="B3285" s="1" t="s">
        <v>3588</v>
      </c>
      <c r="C3285" s="2">
        <v>43372</v>
      </c>
      <c r="D3285" s="1" t="s">
        <v>3589</v>
      </c>
      <c r="E3285" s="1" t="s">
        <v>3590</v>
      </c>
      <c r="F3285" s="1" t="s">
        <v>759</v>
      </c>
      <c r="G3285" s="1">
        <v>50</v>
      </c>
      <c r="H3285" s="1">
        <v>148</v>
      </c>
      <c r="I3285" s="1" t="s">
        <v>1421</v>
      </c>
      <c r="J3285" s="1">
        <v>0.36</v>
      </c>
      <c r="K3285" s="1">
        <v>13.444526</v>
      </c>
      <c r="L3285" s="1">
        <v>-15.912853999999999</v>
      </c>
      <c r="M3285" s="1" t="s">
        <v>69</v>
      </c>
      <c r="N3285" s="1">
        <v>0</v>
      </c>
      <c r="O3285" s="1">
        <v>2.6272389999999999</v>
      </c>
      <c r="P3285" s="1">
        <v>23.381664000000001</v>
      </c>
      <c r="Q3285" s="1">
        <v>612</v>
      </c>
      <c r="R3285" s="1" t="s">
        <v>2207</v>
      </c>
      <c r="S3285" s="1" t="s">
        <v>91</v>
      </c>
      <c r="T3285" s="1" t="s">
        <v>72</v>
      </c>
      <c r="U3285" s="1" t="s">
        <v>73</v>
      </c>
      <c r="X3285" s="1" t="s">
        <v>3591</v>
      </c>
      <c r="Z3285" s="1" t="s">
        <v>1421</v>
      </c>
      <c r="AA3285" s="1" t="s">
        <v>3592</v>
      </c>
      <c r="AJ3285" s="1" t="s">
        <v>76</v>
      </c>
      <c r="AK3285" s="1" t="s">
        <v>3593</v>
      </c>
      <c r="AL3285" s="1">
        <v>340000</v>
      </c>
      <c r="AM3285" s="1" t="s">
        <v>109</v>
      </c>
      <c r="AN3285" s="1" t="s">
        <v>4777</v>
      </c>
      <c r="AO3285" s="1" t="s">
        <v>4778</v>
      </c>
    </row>
    <row r="3286" spans="1:41" x14ac:dyDescent="0.5">
      <c r="A3286" s="1">
        <v>204</v>
      </c>
      <c r="B3286" s="1" t="s">
        <v>3588</v>
      </c>
      <c r="C3286" s="2">
        <v>43372</v>
      </c>
      <c r="D3286" s="1" t="s">
        <v>3589</v>
      </c>
      <c r="E3286" s="1" t="s">
        <v>3590</v>
      </c>
      <c r="F3286" s="1" t="s">
        <v>81</v>
      </c>
      <c r="G3286" s="1">
        <v>50</v>
      </c>
      <c r="H3286" s="1">
        <v>148</v>
      </c>
      <c r="I3286" s="1" t="s">
        <v>1421</v>
      </c>
      <c r="J3286" s="1">
        <v>0.36</v>
      </c>
      <c r="K3286" s="1">
        <v>13.444526</v>
      </c>
      <c r="L3286" s="1">
        <v>-15.912853999999999</v>
      </c>
      <c r="M3286" s="1" t="s">
        <v>69</v>
      </c>
      <c r="N3286" s="1">
        <v>0</v>
      </c>
      <c r="O3286" s="1">
        <v>2.6272389999999999</v>
      </c>
      <c r="P3286" s="1">
        <v>23.381664000000001</v>
      </c>
      <c r="Q3286" s="1">
        <v>612</v>
      </c>
      <c r="R3286" s="1" t="s">
        <v>2207</v>
      </c>
      <c r="S3286" s="1" t="s">
        <v>91</v>
      </c>
      <c r="T3286" s="1" t="s">
        <v>72</v>
      </c>
      <c r="U3286" s="1" t="s">
        <v>73</v>
      </c>
      <c r="X3286" s="1" t="s">
        <v>3591</v>
      </c>
      <c r="Z3286" s="1" t="s">
        <v>1421</v>
      </c>
      <c r="AA3286" s="1" t="s">
        <v>3592</v>
      </c>
      <c r="AJ3286" s="1" t="s">
        <v>76</v>
      </c>
      <c r="AK3286" s="1" t="s">
        <v>3593</v>
      </c>
      <c r="AL3286" s="1">
        <v>340000</v>
      </c>
      <c r="AM3286" s="1" t="s">
        <v>109</v>
      </c>
      <c r="AN3286" s="1" t="s">
        <v>4777</v>
      </c>
      <c r="AO3286" s="1" t="s">
        <v>4778</v>
      </c>
    </row>
    <row r="3287" spans="1:41" x14ac:dyDescent="0.5">
      <c r="A3287" s="1">
        <v>204</v>
      </c>
      <c r="B3287" s="1" t="s">
        <v>3588</v>
      </c>
      <c r="C3287" s="2">
        <v>43372</v>
      </c>
      <c r="D3287" s="1" t="s">
        <v>3589</v>
      </c>
      <c r="E3287" s="1" t="s">
        <v>3590</v>
      </c>
      <c r="F3287" s="1" t="s">
        <v>759</v>
      </c>
      <c r="G3287" s="1">
        <v>50</v>
      </c>
      <c r="H3287" s="1">
        <v>148</v>
      </c>
      <c r="I3287" s="1" t="s">
        <v>82</v>
      </c>
      <c r="J3287" s="1">
        <v>0.36</v>
      </c>
      <c r="K3287" s="1">
        <v>15.221447</v>
      </c>
      <c r="L3287" s="1">
        <v>-14.820880000000001</v>
      </c>
      <c r="M3287" s="1" t="s">
        <v>69</v>
      </c>
      <c r="N3287" s="1">
        <v>0</v>
      </c>
      <c r="O3287" s="1">
        <v>2.6272389999999999</v>
      </c>
      <c r="P3287" s="1">
        <v>23.381664000000001</v>
      </c>
      <c r="Q3287" s="1">
        <v>612</v>
      </c>
      <c r="R3287" s="1" t="s">
        <v>2207</v>
      </c>
      <c r="S3287" s="1" t="s">
        <v>91</v>
      </c>
      <c r="T3287" s="1" t="s">
        <v>72</v>
      </c>
      <c r="U3287" s="1" t="s">
        <v>73</v>
      </c>
      <c r="X3287" s="1" t="s">
        <v>3591</v>
      </c>
      <c r="Z3287" s="1" t="s">
        <v>82</v>
      </c>
      <c r="AA3287" s="1" t="s">
        <v>3592</v>
      </c>
      <c r="AJ3287" s="1" t="s">
        <v>76</v>
      </c>
      <c r="AK3287" s="1" t="s">
        <v>3593</v>
      </c>
      <c r="AL3287" s="1">
        <v>340000</v>
      </c>
      <c r="AM3287" s="1" t="s">
        <v>109</v>
      </c>
      <c r="AN3287" s="1" t="s">
        <v>4777</v>
      </c>
      <c r="AO3287" s="1" t="s">
        <v>4778</v>
      </c>
    </row>
    <row r="3288" spans="1:41" x14ac:dyDescent="0.5">
      <c r="A3288" s="1">
        <v>204</v>
      </c>
      <c r="B3288" s="1" t="s">
        <v>3588</v>
      </c>
      <c r="C3288" s="2">
        <v>43372</v>
      </c>
      <c r="D3288" s="1" t="s">
        <v>3589</v>
      </c>
      <c r="E3288" s="1" t="s">
        <v>3590</v>
      </c>
      <c r="F3288" s="1" t="s">
        <v>81</v>
      </c>
      <c r="G3288" s="1">
        <v>50</v>
      </c>
      <c r="H3288" s="1">
        <v>148</v>
      </c>
      <c r="I3288" s="1" t="s">
        <v>82</v>
      </c>
      <c r="J3288" s="1">
        <v>0.36</v>
      </c>
      <c r="K3288" s="1">
        <v>15.221447</v>
      </c>
      <c r="L3288" s="1">
        <v>-14.820880000000001</v>
      </c>
      <c r="M3288" s="1" t="s">
        <v>69</v>
      </c>
      <c r="N3288" s="1">
        <v>0</v>
      </c>
      <c r="O3288" s="1">
        <v>2.6272389999999999</v>
      </c>
      <c r="P3288" s="1">
        <v>23.381664000000001</v>
      </c>
      <c r="Q3288" s="1">
        <v>612</v>
      </c>
      <c r="R3288" s="1" t="s">
        <v>2207</v>
      </c>
      <c r="S3288" s="1" t="s">
        <v>91</v>
      </c>
      <c r="T3288" s="1" t="s">
        <v>72</v>
      </c>
      <c r="U3288" s="1" t="s">
        <v>73</v>
      </c>
      <c r="X3288" s="1" t="s">
        <v>3591</v>
      </c>
      <c r="Z3288" s="1" t="s">
        <v>82</v>
      </c>
      <c r="AA3288" s="1" t="s">
        <v>3592</v>
      </c>
      <c r="AJ3288" s="1" t="s">
        <v>76</v>
      </c>
      <c r="AK3288" s="1" t="s">
        <v>3593</v>
      </c>
      <c r="AL3288" s="1">
        <v>340000</v>
      </c>
      <c r="AM3288" s="1" t="s">
        <v>109</v>
      </c>
      <c r="AN3288" s="1" t="s">
        <v>4777</v>
      </c>
      <c r="AO3288" s="1" t="s">
        <v>4778</v>
      </c>
    </row>
    <row r="3289" spans="1:41" x14ac:dyDescent="0.5">
      <c r="A3289" s="1">
        <v>204</v>
      </c>
      <c r="B3289" s="1" t="s">
        <v>3588</v>
      </c>
      <c r="C3289" s="2">
        <v>43372</v>
      </c>
      <c r="D3289" s="1" t="s">
        <v>3589</v>
      </c>
      <c r="E3289" s="1" t="s">
        <v>3590</v>
      </c>
      <c r="F3289" s="1" t="s">
        <v>759</v>
      </c>
      <c r="G3289" s="1">
        <v>50</v>
      </c>
      <c r="H3289" s="1">
        <v>148</v>
      </c>
      <c r="I3289" s="1" t="s">
        <v>1457</v>
      </c>
      <c r="J3289" s="1">
        <v>0.56000000000000005</v>
      </c>
      <c r="K3289" s="1">
        <v>40.143104999999998</v>
      </c>
      <c r="L3289" s="1">
        <v>47.576926999999998</v>
      </c>
      <c r="M3289" s="1" t="s">
        <v>268</v>
      </c>
      <c r="N3289" s="1">
        <v>0</v>
      </c>
      <c r="O3289" s="1">
        <v>37.477907000000002</v>
      </c>
      <c r="P3289" s="1">
        <v>39.411562000000004</v>
      </c>
      <c r="Q3289" s="1">
        <v>952</v>
      </c>
      <c r="R3289" s="1" t="s">
        <v>2207</v>
      </c>
      <c r="S3289" s="1" t="s">
        <v>91</v>
      </c>
      <c r="T3289" s="1" t="s">
        <v>72</v>
      </c>
      <c r="U3289" s="1" t="s">
        <v>73</v>
      </c>
      <c r="X3289" s="1" t="s">
        <v>3591</v>
      </c>
      <c r="Z3289" s="1" t="s">
        <v>1457</v>
      </c>
      <c r="AA3289" s="1" t="s">
        <v>3592</v>
      </c>
      <c r="AJ3289" s="1" t="s">
        <v>76</v>
      </c>
      <c r="AK3289" s="1" t="s">
        <v>3593</v>
      </c>
      <c r="AL3289" s="1">
        <v>340000</v>
      </c>
      <c r="AM3289" s="1" t="s">
        <v>109</v>
      </c>
      <c r="AN3289" s="1" t="s">
        <v>4777</v>
      </c>
      <c r="AO3289" s="1" t="s">
        <v>4778</v>
      </c>
    </row>
    <row r="3290" spans="1:41" x14ac:dyDescent="0.5">
      <c r="A3290" s="1">
        <v>204</v>
      </c>
      <c r="B3290" s="1" t="s">
        <v>3588</v>
      </c>
      <c r="C3290" s="2">
        <v>43372</v>
      </c>
      <c r="D3290" s="1" t="s">
        <v>3589</v>
      </c>
      <c r="E3290" s="1" t="s">
        <v>3590</v>
      </c>
      <c r="F3290" s="1" t="s">
        <v>81</v>
      </c>
      <c r="G3290" s="1">
        <v>50</v>
      </c>
      <c r="H3290" s="1">
        <v>148</v>
      </c>
      <c r="I3290" s="1" t="s">
        <v>1457</v>
      </c>
      <c r="J3290" s="1">
        <v>0.56000000000000005</v>
      </c>
      <c r="K3290" s="1">
        <v>40.143104999999998</v>
      </c>
      <c r="L3290" s="1">
        <v>47.576926999999998</v>
      </c>
      <c r="M3290" s="1" t="s">
        <v>268</v>
      </c>
      <c r="N3290" s="1">
        <v>0</v>
      </c>
      <c r="O3290" s="1">
        <v>37.477907000000002</v>
      </c>
      <c r="P3290" s="1">
        <v>39.411562000000004</v>
      </c>
      <c r="Q3290" s="1">
        <v>952</v>
      </c>
      <c r="R3290" s="1" t="s">
        <v>2207</v>
      </c>
      <c r="S3290" s="1" t="s">
        <v>91</v>
      </c>
      <c r="T3290" s="1" t="s">
        <v>72</v>
      </c>
      <c r="U3290" s="1" t="s">
        <v>73</v>
      </c>
      <c r="X3290" s="1" t="s">
        <v>3591</v>
      </c>
      <c r="Z3290" s="1" t="s">
        <v>1457</v>
      </c>
      <c r="AA3290" s="1" t="s">
        <v>3592</v>
      </c>
      <c r="AJ3290" s="1" t="s">
        <v>76</v>
      </c>
      <c r="AK3290" s="1" t="s">
        <v>3593</v>
      </c>
      <c r="AL3290" s="1">
        <v>340000</v>
      </c>
      <c r="AM3290" s="1" t="s">
        <v>109</v>
      </c>
      <c r="AN3290" s="1" t="s">
        <v>4777</v>
      </c>
      <c r="AO3290" s="1" t="s">
        <v>4778</v>
      </c>
    </row>
    <row r="3291" spans="1:41" x14ac:dyDescent="0.5">
      <c r="A3291" s="1">
        <v>204</v>
      </c>
      <c r="B3291" s="1" t="s">
        <v>3588</v>
      </c>
      <c r="C3291" s="2">
        <v>43372</v>
      </c>
      <c r="D3291" s="1" t="s">
        <v>3589</v>
      </c>
      <c r="E3291" s="1" t="s">
        <v>3590</v>
      </c>
      <c r="F3291" s="1" t="s">
        <v>759</v>
      </c>
      <c r="G3291" s="1">
        <v>50</v>
      </c>
      <c r="H3291" s="1">
        <v>148</v>
      </c>
      <c r="I3291" s="1" t="s">
        <v>1429</v>
      </c>
      <c r="J3291" s="1">
        <v>2.2200000000000002</v>
      </c>
      <c r="K3291" s="1">
        <v>42.708678999999997</v>
      </c>
      <c r="L3291" s="1">
        <v>19.374389999999998</v>
      </c>
      <c r="M3291" s="1" t="s">
        <v>307</v>
      </c>
      <c r="N3291" s="1">
        <v>0</v>
      </c>
      <c r="O3291" s="1">
        <v>48.122632000000003</v>
      </c>
      <c r="P3291" s="1">
        <v>30.108753</v>
      </c>
      <c r="Q3291" s="1">
        <v>3774</v>
      </c>
      <c r="R3291" s="1" t="s">
        <v>2207</v>
      </c>
      <c r="S3291" s="1" t="s">
        <v>91</v>
      </c>
      <c r="T3291" s="1" t="s">
        <v>72</v>
      </c>
      <c r="U3291" s="1" t="s">
        <v>73</v>
      </c>
      <c r="X3291" s="1" t="s">
        <v>3591</v>
      </c>
      <c r="Z3291" s="1" t="s">
        <v>1429</v>
      </c>
      <c r="AA3291" s="1" t="s">
        <v>3592</v>
      </c>
      <c r="AJ3291" s="1" t="s">
        <v>76</v>
      </c>
      <c r="AK3291" s="1" t="s">
        <v>3593</v>
      </c>
      <c r="AL3291" s="1">
        <v>340000</v>
      </c>
      <c r="AM3291" s="1" t="s">
        <v>109</v>
      </c>
      <c r="AN3291" s="1" t="s">
        <v>4777</v>
      </c>
      <c r="AO3291" s="1" t="s">
        <v>4778</v>
      </c>
    </row>
    <row r="3292" spans="1:41" x14ac:dyDescent="0.5">
      <c r="A3292" s="1">
        <v>204</v>
      </c>
      <c r="B3292" s="1" t="s">
        <v>3588</v>
      </c>
      <c r="C3292" s="2">
        <v>43372</v>
      </c>
      <c r="D3292" s="1" t="s">
        <v>3589</v>
      </c>
      <c r="E3292" s="1" t="s">
        <v>3590</v>
      </c>
      <c r="F3292" s="1" t="s">
        <v>81</v>
      </c>
      <c r="G3292" s="1">
        <v>50</v>
      </c>
      <c r="H3292" s="1">
        <v>148</v>
      </c>
      <c r="I3292" s="1" t="s">
        <v>1429</v>
      </c>
      <c r="J3292" s="1">
        <v>2.2200000000000002</v>
      </c>
      <c r="K3292" s="1">
        <v>42.708678999999997</v>
      </c>
      <c r="L3292" s="1">
        <v>19.374389999999998</v>
      </c>
      <c r="M3292" s="1" t="s">
        <v>307</v>
      </c>
      <c r="N3292" s="1">
        <v>0</v>
      </c>
      <c r="O3292" s="1">
        <v>48.122632000000003</v>
      </c>
      <c r="P3292" s="1">
        <v>30.108753</v>
      </c>
      <c r="Q3292" s="1">
        <v>3774</v>
      </c>
      <c r="R3292" s="1" t="s">
        <v>2207</v>
      </c>
      <c r="S3292" s="1" t="s">
        <v>91</v>
      </c>
      <c r="T3292" s="1" t="s">
        <v>72</v>
      </c>
      <c r="U3292" s="1" t="s">
        <v>73</v>
      </c>
      <c r="X3292" s="1" t="s">
        <v>3591</v>
      </c>
      <c r="Z3292" s="1" t="s">
        <v>1429</v>
      </c>
      <c r="AA3292" s="1" t="s">
        <v>3592</v>
      </c>
      <c r="AJ3292" s="1" t="s">
        <v>76</v>
      </c>
      <c r="AK3292" s="1" t="s">
        <v>3593</v>
      </c>
      <c r="AL3292" s="1">
        <v>340000</v>
      </c>
      <c r="AM3292" s="1" t="s">
        <v>109</v>
      </c>
      <c r="AN3292" s="1" t="s">
        <v>4777</v>
      </c>
      <c r="AO3292" s="1" t="s">
        <v>4778</v>
      </c>
    </row>
    <row r="3293" spans="1:41" x14ac:dyDescent="0.5">
      <c r="A3293" s="1">
        <v>204</v>
      </c>
      <c r="B3293" s="1" t="s">
        <v>3588</v>
      </c>
      <c r="C3293" s="2">
        <v>43372</v>
      </c>
      <c r="D3293" s="1" t="s">
        <v>3589</v>
      </c>
      <c r="E3293" s="1" t="s">
        <v>3590</v>
      </c>
      <c r="F3293" s="1" t="s">
        <v>759</v>
      </c>
      <c r="G3293" s="1">
        <v>50</v>
      </c>
      <c r="H3293" s="1">
        <v>148</v>
      </c>
      <c r="I3293" s="1" t="s">
        <v>1408</v>
      </c>
      <c r="J3293" s="1">
        <v>0.36</v>
      </c>
      <c r="K3293" s="1">
        <v>-20.348403999999999</v>
      </c>
      <c r="L3293" s="1">
        <v>57.552151000000002</v>
      </c>
      <c r="M3293" s="1" t="s">
        <v>69</v>
      </c>
      <c r="N3293" s="1">
        <v>0</v>
      </c>
      <c r="O3293" s="1">
        <v>2.6272389999999999</v>
      </c>
      <c r="P3293" s="1">
        <v>23.381664000000001</v>
      </c>
      <c r="Q3293" s="1">
        <v>612</v>
      </c>
      <c r="R3293" s="1" t="s">
        <v>2207</v>
      </c>
      <c r="S3293" s="1" t="s">
        <v>91</v>
      </c>
      <c r="T3293" s="1" t="s">
        <v>72</v>
      </c>
      <c r="U3293" s="1" t="s">
        <v>73</v>
      </c>
      <c r="X3293" s="1" t="s">
        <v>3591</v>
      </c>
      <c r="Z3293" s="1" t="s">
        <v>1408</v>
      </c>
      <c r="AA3293" s="1" t="s">
        <v>3592</v>
      </c>
      <c r="AJ3293" s="1" t="s">
        <v>76</v>
      </c>
      <c r="AK3293" s="1" t="s">
        <v>3593</v>
      </c>
      <c r="AL3293" s="1">
        <v>340000</v>
      </c>
      <c r="AM3293" s="1" t="s">
        <v>109</v>
      </c>
      <c r="AN3293" s="1" t="s">
        <v>4777</v>
      </c>
      <c r="AO3293" s="1" t="s">
        <v>4778</v>
      </c>
    </row>
    <row r="3294" spans="1:41" x14ac:dyDescent="0.5">
      <c r="A3294" s="1">
        <v>204</v>
      </c>
      <c r="B3294" s="1" t="s">
        <v>3588</v>
      </c>
      <c r="C3294" s="2">
        <v>43372</v>
      </c>
      <c r="D3294" s="1" t="s">
        <v>3589</v>
      </c>
      <c r="E3294" s="1" t="s">
        <v>3590</v>
      </c>
      <c r="F3294" s="1" t="s">
        <v>81</v>
      </c>
      <c r="G3294" s="1">
        <v>50</v>
      </c>
      <c r="H3294" s="1">
        <v>148</v>
      </c>
      <c r="I3294" s="1" t="s">
        <v>1408</v>
      </c>
      <c r="J3294" s="1">
        <v>0.36</v>
      </c>
      <c r="K3294" s="1">
        <v>-20.348403999999999</v>
      </c>
      <c r="L3294" s="1">
        <v>57.552151000000002</v>
      </c>
      <c r="M3294" s="1" t="s">
        <v>69</v>
      </c>
      <c r="N3294" s="1">
        <v>0</v>
      </c>
      <c r="O3294" s="1">
        <v>2.6272389999999999</v>
      </c>
      <c r="P3294" s="1">
        <v>23.381664000000001</v>
      </c>
      <c r="Q3294" s="1">
        <v>612</v>
      </c>
      <c r="R3294" s="1" t="s">
        <v>2207</v>
      </c>
      <c r="S3294" s="1" t="s">
        <v>91</v>
      </c>
      <c r="T3294" s="1" t="s">
        <v>72</v>
      </c>
      <c r="U3294" s="1" t="s">
        <v>73</v>
      </c>
      <c r="X3294" s="1" t="s">
        <v>3591</v>
      </c>
      <c r="Z3294" s="1" t="s">
        <v>1408</v>
      </c>
      <c r="AA3294" s="1" t="s">
        <v>3592</v>
      </c>
      <c r="AJ3294" s="1" t="s">
        <v>76</v>
      </c>
      <c r="AK3294" s="1" t="s">
        <v>3593</v>
      </c>
      <c r="AL3294" s="1">
        <v>340000</v>
      </c>
      <c r="AM3294" s="1" t="s">
        <v>109</v>
      </c>
      <c r="AN3294" s="1" t="s">
        <v>4777</v>
      </c>
      <c r="AO3294" s="1" t="s">
        <v>4778</v>
      </c>
    </row>
    <row r="3295" spans="1:41" x14ac:dyDescent="0.5">
      <c r="A3295" s="1">
        <v>204</v>
      </c>
      <c r="B3295" s="1" t="s">
        <v>3588</v>
      </c>
      <c r="C3295" s="2">
        <v>43372</v>
      </c>
      <c r="D3295" s="1" t="s">
        <v>3589</v>
      </c>
      <c r="E3295" s="1" t="s">
        <v>3590</v>
      </c>
      <c r="F3295" s="1" t="s">
        <v>759</v>
      </c>
      <c r="G3295" s="1">
        <v>50</v>
      </c>
      <c r="H3295" s="1">
        <v>148</v>
      </c>
      <c r="I3295" s="1" t="s">
        <v>600</v>
      </c>
      <c r="J3295" s="1">
        <v>0.56000000000000005</v>
      </c>
      <c r="K3295" s="1">
        <v>21.916222000000001</v>
      </c>
      <c r="L3295" s="1">
        <v>95.955971000000005</v>
      </c>
      <c r="M3295" s="1" t="s">
        <v>113</v>
      </c>
      <c r="N3295" s="1">
        <v>0</v>
      </c>
      <c r="O3295" s="1">
        <v>10.278548000000001</v>
      </c>
      <c r="P3295" s="1">
        <v>102.006446</v>
      </c>
      <c r="Q3295" s="1">
        <v>952</v>
      </c>
      <c r="R3295" s="1" t="s">
        <v>2207</v>
      </c>
      <c r="S3295" s="1" t="s">
        <v>91</v>
      </c>
      <c r="T3295" s="1" t="s">
        <v>72</v>
      </c>
      <c r="U3295" s="1" t="s">
        <v>73</v>
      </c>
      <c r="X3295" s="1" t="s">
        <v>3591</v>
      </c>
      <c r="Z3295" s="1" t="s">
        <v>600</v>
      </c>
      <c r="AA3295" s="1" t="s">
        <v>3592</v>
      </c>
      <c r="AJ3295" s="1" t="s">
        <v>76</v>
      </c>
      <c r="AK3295" s="1" t="s">
        <v>3593</v>
      </c>
      <c r="AL3295" s="1">
        <v>340000</v>
      </c>
      <c r="AM3295" s="1" t="s">
        <v>109</v>
      </c>
      <c r="AN3295" s="1" t="s">
        <v>4777</v>
      </c>
      <c r="AO3295" s="1" t="s">
        <v>4778</v>
      </c>
    </row>
    <row r="3296" spans="1:41" x14ac:dyDescent="0.5">
      <c r="A3296" s="1">
        <v>204</v>
      </c>
      <c r="B3296" s="1" t="s">
        <v>3588</v>
      </c>
      <c r="C3296" s="2">
        <v>43372</v>
      </c>
      <c r="D3296" s="1" t="s">
        <v>3589</v>
      </c>
      <c r="E3296" s="1" t="s">
        <v>3590</v>
      </c>
      <c r="F3296" s="1" t="s">
        <v>81</v>
      </c>
      <c r="G3296" s="1">
        <v>50</v>
      </c>
      <c r="H3296" s="1">
        <v>148</v>
      </c>
      <c r="I3296" s="1" t="s">
        <v>600</v>
      </c>
      <c r="J3296" s="1">
        <v>0.56000000000000005</v>
      </c>
      <c r="K3296" s="1">
        <v>21.916222000000001</v>
      </c>
      <c r="L3296" s="1">
        <v>95.955971000000005</v>
      </c>
      <c r="M3296" s="1" t="s">
        <v>113</v>
      </c>
      <c r="N3296" s="1">
        <v>0</v>
      </c>
      <c r="O3296" s="1">
        <v>10.278548000000001</v>
      </c>
      <c r="P3296" s="1">
        <v>102.006446</v>
      </c>
      <c r="Q3296" s="1">
        <v>952</v>
      </c>
      <c r="R3296" s="1" t="s">
        <v>2207</v>
      </c>
      <c r="S3296" s="1" t="s">
        <v>91</v>
      </c>
      <c r="T3296" s="1" t="s">
        <v>72</v>
      </c>
      <c r="U3296" s="1" t="s">
        <v>73</v>
      </c>
      <c r="X3296" s="1" t="s">
        <v>3591</v>
      </c>
      <c r="Z3296" s="1" t="s">
        <v>600</v>
      </c>
      <c r="AA3296" s="1" t="s">
        <v>3592</v>
      </c>
      <c r="AJ3296" s="1" t="s">
        <v>76</v>
      </c>
      <c r="AK3296" s="1" t="s">
        <v>3593</v>
      </c>
      <c r="AL3296" s="1">
        <v>340000</v>
      </c>
      <c r="AM3296" s="1" t="s">
        <v>109</v>
      </c>
      <c r="AN3296" s="1" t="s">
        <v>4777</v>
      </c>
      <c r="AO3296" s="1" t="s">
        <v>4778</v>
      </c>
    </row>
    <row r="3297" spans="1:41" x14ac:dyDescent="0.5">
      <c r="A3297" s="1">
        <v>204</v>
      </c>
      <c r="B3297" s="1" t="s">
        <v>3588</v>
      </c>
      <c r="C3297" s="2">
        <v>43372</v>
      </c>
      <c r="D3297" s="1" t="s">
        <v>3589</v>
      </c>
      <c r="E3297" s="1" t="s">
        <v>3590</v>
      </c>
      <c r="F3297" s="1" t="s">
        <v>759</v>
      </c>
      <c r="G3297" s="1">
        <v>50</v>
      </c>
      <c r="H3297" s="1">
        <v>148</v>
      </c>
      <c r="I3297" s="1" t="s">
        <v>1463</v>
      </c>
      <c r="J3297" s="1">
        <v>0.36</v>
      </c>
      <c r="K3297" s="1">
        <v>-23.5349</v>
      </c>
      <c r="L3297" s="1">
        <v>-52.5901</v>
      </c>
      <c r="M3297" s="1" t="s">
        <v>69</v>
      </c>
      <c r="N3297" s="1">
        <v>0</v>
      </c>
      <c r="O3297" s="1">
        <v>2.6272389999999999</v>
      </c>
      <c r="P3297" s="1">
        <v>23.381664000000001</v>
      </c>
      <c r="Q3297" s="1">
        <v>612</v>
      </c>
      <c r="R3297" s="1" t="s">
        <v>2207</v>
      </c>
      <c r="S3297" s="1" t="s">
        <v>91</v>
      </c>
      <c r="T3297" s="1" t="s">
        <v>72</v>
      </c>
      <c r="U3297" s="1" t="s">
        <v>73</v>
      </c>
      <c r="X3297" s="1" t="s">
        <v>3591</v>
      </c>
      <c r="Z3297" s="1" t="s">
        <v>1463</v>
      </c>
      <c r="AA3297" s="1" t="s">
        <v>3592</v>
      </c>
      <c r="AJ3297" s="1" t="s">
        <v>76</v>
      </c>
      <c r="AK3297" s="1" t="s">
        <v>3593</v>
      </c>
      <c r="AL3297" s="1">
        <v>340000</v>
      </c>
      <c r="AM3297" s="1" t="s">
        <v>109</v>
      </c>
      <c r="AN3297" s="1" t="s">
        <v>4777</v>
      </c>
      <c r="AO3297" s="1" t="s">
        <v>4778</v>
      </c>
    </row>
    <row r="3298" spans="1:41" x14ac:dyDescent="0.5">
      <c r="A3298" s="1">
        <v>204</v>
      </c>
      <c r="B3298" s="1" t="s">
        <v>3588</v>
      </c>
      <c r="C3298" s="2">
        <v>43372</v>
      </c>
      <c r="D3298" s="1" t="s">
        <v>3589</v>
      </c>
      <c r="E3298" s="1" t="s">
        <v>3590</v>
      </c>
      <c r="F3298" s="1" t="s">
        <v>81</v>
      </c>
      <c r="G3298" s="1">
        <v>50</v>
      </c>
      <c r="H3298" s="1">
        <v>148</v>
      </c>
      <c r="I3298" s="1" t="s">
        <v>1463</v>
      </c>
      <c r="J3298" s="1">
        <v>0.36</v>
      </c>
      <c r="K3298" s="1">
        <v>-23.5349</v>
      </c>
      <c r="L3298" s="1">
        <v>-52.5901</v>
      </c>
      <c r="M3298" s="1" t="s">
        <v>69</v>
      </c>
      <c r="N3298" s="1">
        <v>0</v>
      </c>
      <c r="O3298" s="1">
        <v>2.6272389999999999</v>
      </c>
      <c r="P3298" s="1">
        <v>23.381664000000001</v>
      </c>
      <c r="Q3298" s="1">
        <v>612</v>
      </c>
      <c r="R3298" s="1" t="s">
        <v>2207</v>
      </c>
      <c r="S3298" s="1" t="s">
        <v>91</v>
      </c>
      <c r="T3298" s="1" t="s">
        <v>72</v>
      </c>
      <c r="U3298" s="1" t="s">
        <v>73</v>
      </c>
      <c r="X3298" s="1" t="s">
        <v>3591</v>
      </c>
      <c r="Z3298" s="1" t="s">
        <v>1463</v>
      </c>
      <c r="AA3298" s="1" t="s">
        <v>3592</v>
      </c>
      <c r="AJ3298" s="1" t="s">
        <v>76</v>
      </c>
      <c r="AK3298" s="1" t="s">
        <v>3593</v>
      </c>
      <c r="AL3298" s="1">
        <v>340000</v>
      </c>
      <c r="AM3298" s="1" t="s">
        <v>109</v>
      </c>
      <c r="AN3298" s="1" t="s">
        <v>4777</v>
      </c>
      <c r="AO3298" s="1" t="s">
        <v>4778</v>
      </c>
    </row>
    <row r="3299" spans="1:41" x14ac:dyDescent="0.5">
      <c r="A3299" s="1">
        <v>204</v>
      </c>
      <c r="B3299" s="1" t="s">
        <v>3588</v>
      </c>
      <c r="C3299" s="2">
        <v>43372</v>
      </c>
      <c r="D3299" s="1" t="s">
        <v>3589</v>
      </c>
      <c r="E3299" s="1" t="s">
        <v>3590</v>
      </c>
      <c r="F3299" s="1" t="s">
        <v>759</v>
      </c>
      <c r="G3299" s="1">
        <v>50</v>
      </c>
      <c r="H3299" s="1">
        <v>148</v>
      </c>
      <c r="I3299" s="1" t="s">
        <v>1425</v>
      </c>
      <c r="J3299" s="1">
        <v>0.56000000000000005</v>
      </c>
      <c r="K3299" s="1">
        <v>4.2104840000000001</v>
      </c>
      <c r="L3299" s="1">
        <v>101.975769</v>
      </c>
      <c r="M3299" s="1" t="s">
        <v>113</v>
      </c>
      <c r="N3299" s="1">
        <v>0</v>
      </c>
      <c r="O3299" s="1">
        <v>10.278548000000001</v>
      </c>
      <c r="P3299" s="1">
        <v>102.006446</v>
      </c>
      <c r="Q3299" s="1">
        <v>952</v>
      </c>
      <c r="R3299" s="1" t="s">
        <v>2207</v>
      </c>
      <c r="S3299" s="1" t="s">
        <v>91</v>
      </c>
      <c r="T3299" s="1" t="s">
        <v>72</v>
      </c>
      <c r="U3299" s="1" t="s">
        <v>73</v>
      </c>
      <c r="X3299" s="1" t="s">
        <v>3591</v>
      </c>
      <c r="Z3299" s="1" t="s">
        <v>1425</v>
      </c>
      <c r="AA3299" s="1" t="s">
        <v>3592</v>
      </c>
      <c r="AJ3299" s="1" t="s">
        <v>76</v>
      </c>
      <c r="AK3299" s="1" t="s">
        <v>3593</v>
      </c>
      <c r="AL3299" s="1">
        <v>340000</v>
      </c>
      <c r="AM3299" s="1" t="s">
        <v>109</v>
      </c>
      <c r="AN3299" s="1" t="s">
        <v>4777</v>
      </c>
      <c r="AO3299" s="1" t="s">
        <v>4778</v>
      </c>
    </row>
    <row r="3300" spans="1:41" x14ac:dyDescent="0.5">
      <c r="A3300" s="1">
        <v>204</v>
      </c>
      <c r="B3300" s="1" t="s">
        <v>3588</v>
      </c>
      <c r="C3300" s="2">
        <v>43372</v>
      </c>
      <c r="D3300" s="1" t="s">
        <v>3589</v>
      </c>
      <c r="E3300" s="1" t="s">
        <v>3590</v>
      </c>
      <c r="F3300" s="1" t="s">
        <v>81</v>
      </c>
      <c r="G3300" s="1">
        <v>50</v>
      </c>
      <c r="H3300" s="1">
        <v>148</v>
      </c>
      <c r="I3300" s="1" t="s">
        <v>1425</v>
      </c>
      <c r="J3300" s="1">
        <v>0.56000000000000005</v>
      </c>
      <c r="K3300" s="1">
        <v>4.2104840000000001</v>
      </c>
      <c r="L3300" s="1">
        <v>101.975769</v>
      </c>
      <c r="M3300" s="1" t="s">
        <v>113</v>
      </c>
      <c r="N3300" s="1">
        <v>0</v>
      </c>
      <c r="O3300" s="1">
        <v>10.278548000000001</v>
      </c>
      <c r="P3300" s="1">
        <v>102.006446</v>
      </c>
      <c r="Q3300" s="1">
        <v>952</v>
      </c>
      <c r="R3300" s="1" t="s">
        <v>2207</v>
      </c>
      <c r="S3300" s="1" t="s">
        <v>91</v>
      </c>
      <c r="T3300" s="1" t="s">
        <v>72</v>
      </c>
      <c r="U3300" s="1" t="s">
        <v>73</v>
      </c>
      <c r="X3300" s="1" t="s">
        <v>3591</v>
      </c>
      <c r="Z3300" s="1" t="s">
        <v>1425</v>
      </c>
      <c r="AA3300" s="1" t="s">
        <v>3592</v>
      </c>
      <c r="AJ3300" s="1" t="s">
        <v>76</v>
      </c>
      <c r="AK3300" s="1" t="s">
        <v>3593</v>
      </c>
      <c r="AL3300" s="1">
        <v>340000</v>
      </c>
      <c r="AM3300" s="1" t="s">
        <v>109</v>
      </c>
      <c r="AN3300" s="1" t="s">
        <v>4777</v>
      </c>
      <c r="AO3300" s="1" t="s">
        <v>4778</v>
      </c>
    </row>
    <row r="3301" spans="1:41" x14ac:dyDescent="0.5">
      <c r="A3301" s="1">
        <v>204</v>
      </c>
      <c r="B3301" s="1" t="s">
        <v>3588</v>
      </c>
      <c r="C3301" s="2">
        <v>43372</v>
      </c>
      <c r="D3301" s="1" t="s">
        <v>3589</v>
      </c>
      <c r="E3301" s="1" t="s">
        <v>3590</v>
      </c>
      <c r="F3301" s="1" t="s">
        <v>759</v>
      </c>
      <c r="G3301" s="1">
        <v>50</v>
      </c>
      <c r="H3301" s="1">
        <v>148</v>
      </c>
      <c r="I3301" s="1" t="s">
        <v>493</v>
      </c>
      <c r="J3301" s="1">
        <v>0.56000000000000005</v>
      </c>
      <c r="K3301" s="1">
        <v>-0.78927499999999995</v>
      </c>
      <c r="L3301" s="1">
        <v>113.92132599999999</v>
      </c>
      <c r="M3301" s="1" t="s">
        <v>113</v>
      </c>
      <c r="N3301" s="1">
        <v>0</v>
      </c>
      <c r="O3301" s="1">
        <v>10.278548000000001</v>
      </c>
      <c r="P3301" s="1">
        <v>102.006446</v>
      </c>
      <c r="Q3301" s="1">
        <v>952</v>
      </c>
      <c r="R3301" s="1" t="s">
        <v>2207</v>
      </c>
      <c r="S3301" s="1" t="s">
        <v>91</v>
      </c>
      <c r="T3301" s="1" t="s">
        <v>72</v>
      </c>
      <c r="U3301" s="1" t="s">
        <v>73</v>
      </c>
      <c r="X3301" s="1" t="s">
        <v>3591</v>
      </c>
      <c r="Z3301" s="1" t="s">
        <v>493</v>
      </c>
      <c r="AA3301" s="1" t="s">
        <v>3592</v>
      </c>
      <c r="AJ3301" s="1" t="s">
        <v>76</v>
      </c>
      <c r="AK3301" s="1" t="s">
        <v>3593</v>
      </c>
      <c r="AL3301" s="1">
        <v>340000</v>
      </c>
      <c r="AM3301" s="1" t="s">
        <v>109</v>
      </c>
      <c r="AN3301" s="1" t="s">
        <v>4777</v>
      </c>
      <c r="AO3301" s="1" t="s">
        <v>4778</v>
      </c>
    </row>
    <row r="3302" spans="1:41" x14ac:dyDescent="0.5">
      <c r="A3302" s="1">
        <v>204</v>
      </c>
      <c r="B3302" s="1" t="s">
        <v>3588</v>
      </c>
      <c r="C3302" s="2">
        <v>43372</v>
      </c>
      <c r="D3302" s="1" t="s">
        <v>3589</v>
      </c>
      <c r="E3302" s="1" t="s">
        <v>3590</v>
      </c>
      <c r="F3302" s="1" t="s">
        <v>81</v>
      </c>
      <c r="G3302" s="1">
        <v>50</v>
      </c>
      <c r="H3302" s="1">
        <v>148</v>
      </c>
      <c r="I3302" s="1" t="s">
        <v>493</v>
      </c>
      <c r="J3302" s="1">
        <v>0.56000000000000005</v>
      </c>
      <c r="K3302" s="1">
        <v>-0.78927499999999995</v>
      </c>
      <c r="L3302" s="1">
        <v>113.92132599999999</v>
      </c>
      <c r="M3302" s="1" t="s">
        <v>113</v>
      </c>
      <c r="N3302" s="1">
        <v>0</v>
      </c>
      <c r="O3302" s="1">
        <v>10.278548000000001</v>
      </c>
      <c r="P3302" s="1">
        <v>102.006446</v>
      </c>
      <c r="Q3302" s="1">
        <v>952</v>
      </c>
      <c r="R3302" s="1" t="s">
        <v>2207</v>
      </c>
      <c r="S3302" s="1" t="s">
        <v>91</v>
      </c>
      <c r="T3302" s="1" t="s">
        <v>72</v>
      </c>
      <c r="U3302" s="1" t="s">
        <v>73</v>
      </c>
      <c r="X3302" s="1" t="s">
        <v>3591</v>
      </c>
      <c r="Z3302" s="1" t="s">
        <v>493</v>
      </c>
      <c r="AA3302" s="1" t="s">
        <v>3592</v>
      </c>
      <c r="AJ3302" s="1" t="s">
        <v>76</v>
      </c>
      <c r="AK3302" s="1" t="s">
        <v>3593</v>
      </c>
      <c r="AL3302" s="1">
        <v>340000</v>
      </c>
      <c r="AM3302" s="1" t="s">
        <v>109</v>
      </c>
      <c r="AN3302" s="1" t="s">
        <v>4777</v>
      </c>
      <c r="AO3302" s="1" t="s">
        <v>4778</v>
      </c>
    </row>
    <row r="3303" spans="1:41" x14ac:dyDescent="0.5">
      <c r="A3303" s="1">
        <v>204</v>
      </c>
      <c r="B3303" s="1" t="s">
        <v>3588</v>
      </c>
      <c r="C3303" s="2">
        <v>43372</v>
      </c>
      <c r="D3303" s="1" t="s">
        <v>3589</v>
      </c>
      <c r="E3303" s="1" t="s">
        <v>3590</v>
      </c>
      <c r="F3303" s="1" t="s">
        <v>759</v>
      </c>
      <c r="G3303" s="1">
        <v>50</v>
      </c>
      <c r="H3303" s="1">
        <v>148</v>
      </c>
      <c r="I3303" s="1" t="s">
        <v>763</v>
      </c>
      <c r="J3303" s="1">
        <v>0.56000000000000005</v>
      </c>
      <c r="K3303" s="1">
        <v>31.952162000000001</v>
      </c>
      <c r="L3303" s="1">
        <v>35.233153999999999</v>
      </c>
      <c r="M3303" s="1" t="s">
        <v>268</v>
      </c>
      <c r="N3303" s="1">
        <v>0</v>
      </c>
      <c r="O3303" s="1">
        <v>37.477907000000002</v>
      </c>
      <c r="P3303" s="1">
        <v>39.411562000000004</v>
      </c>
      <c r="Q3303" s="1">
        <v>952</v>
      </c>
      <c r="R3303" s="1" t="s">
        <v>2207</v>
      </c>
      <c r="S3303" s="1" t="s">
        <v>91</v>
      </c>
      <c r="T3303" s="1" t="s">
        <v>72</v>
      </c>
      <c r="U3303" s="1" t="s">
        <v>73</v>
      </c>
      <c r="X3303" s="1" t="s">
        <v>3591</v>
      </c>
      <c r="Z3303" s="1" t="s">
        <v>763</v>
      </c>
      <c r="AA3303" s="1" t="s">
        <v>3592</v>
      </c>
      <c r="AJ3303" s="1" t="s">
        <v>76</v>
      </c>
      <c r="AK3303" s="1" t="s">
        <v>3593</v>
      </c>
      <c r="AL3303" s="1">
        <v>340000</v>
      </c>
      <c r="AM3303" s="1" t="s">
        <v>109</v>
      </c>
      <c r="AN3303" s="1" t="s">
        <v>4777</v>
      </c>
      <c r="AO3303" s="1" t="s">
        <v>4778</v>
      </c>
    </row>
    <row r="3304" spans="1:41" x14ac:dyDescent="0.5">
      <c r="A3304" s="1">
        <v>204</v>
      </c>
      <c r="B3304" s="1" t="s">
        <v>3588</v>
      </c>
      <c r="C3304" s="2">
        <v>43372</v>
      </c>
      <c r="D3304" s="1" t="s">
        <v>3589</v>
      </c>
      <c r="E3304" s="1" t="s">
        <v>3590</v>
      </c>
      <c r="F3304" s="1" t="s">
        <v>81</v>
      </c>
      <c r="G3304" s="1">
        <v>50</v>
      </c>
      <c r="H3304" s="1">
        <v>148</v>
      </c>
      <c r="I3304" s="1" t="s">
        <v>763</v>
      </c>
      <c r="J3304" s="1">
        <v>0.56000000000000005</v>
      </c>
      <c r="K3304" s="1">
        <v>31.952162000000001</v>
      </c>
      <c r="L3304" s="1">
        <v>35.233153999999999</v>
      </c>
      <c r="M3304" s="1" t="s">
        <v>268</v>
      </c>
      <c r="N3304" s="1">
        <v>0</v>
      </c>
      <c r="O3304" s="1">
        <v>37.477907000000002</v>
      </c>
      <c r="P3304" s="1">
        <v>39.411562000000004</v>
      </c>
      <c r="Q3304" s="1">
        <v>952</v>
      </c>
      <c r="R3304" s="1" t="s">
        <v>2207</v>
      </c>
      <c r="S3304" s="1" t="s">
        <v>91</v>
      </c>
      <c r="T3304" s="1" t="s">
        <v>72</v>
      </c>
      <c r="U3304" s="1" t="s">
        <v>73</v>
      </c>
      <c r="X3304" s="1" t="s">
        <v>3591</v>
      </c>
      <c r="Z3304" s="1" t="s">
        <v>763</v>
      </c>
      <c r="AA3304" s="1" t="s">
        <v>3592</v>
      </c>
      <c r="AJ3304" s="1" t="s">
        <v>76</v>
      </c>
      <c r="AK3304" s="1" t="s">
        <v>3593</v>
      </c>
      <c r="AL3304" s="1">
        <v>340000</v>
      </c>
      <c r="AM3304" s="1" t="s">
        <v>109</v>
      </c>
      <c r="AN3304" s="1" t="s">
        <v>4777</v>
      </c>
      <c r="AO3304" s="1" t="s">
        <v>4778</v>
      </c>
    </row>
    <row r="3305" spans="1:41" x14ac:dyDescent="0.5">
      <c r="A3305" s="1">
        <v>204</v>
      </c>
      <c r="B3305" s="1" t="s">
        <v>3588</v>
      </c>
      <c r="C3305" s="2">
        <v>43372</v>
      </c>
      <c r="D3305" s="1" t="s">
        <v>3589</v>
      </c>
      <c r="E3305" s="1" t="s">
        <v>3590</v>
      </c>
      <c r="F3305" s="1" t="s">
        <v>759</v>
      </c>
      <c r="G3305" s="1">
        <v>50</v>
      </c>
      <c r="H3305" s="1">
        <v>148</v>
      </c>
      <c r="I3305" s="1" t="s">
        <v>118</v>
      </c>
      <c r="J3305" s="1">
        <v>0.36</v>
      </c>
      <c r="K3305" s="1">
        <v>-6.4530960000000004</v>
      </c>
      <c r="L3305" s="1">
        <v>34.894539000000002</v>
      </c>
      <c r="M3305" s="1" t="s">
        <v>69</v>
      </c>
      <c r="N3305" s="1">
        <v>0</v>
      </c>
      <c r="O3305" s="1">
        <v>2.6272389999999999</v>
      </c>
      <c r="P3305" s="1">
        <v>23.381664000000001</v>
      </c>
      <c r="Q3305" s="1">
        <v>612</v>
      </c>
      <c r="R3305" s="1" t="s">
        <v>2207</v>
      </c>
      <c r="S3305" s="1" t="s">
        <v>91</v>
      </c>
      <c r="T3305" s="1" t="s">
        <v>72</v>
      </c>
      <c r="U3305" s="1" t="s">
        <v>73</v>
      </c>
      <c r="X3305" s="1" t="s">
        <v>3591</v>
      </c>
      <c r="Z3305" s="1" t="s">
        <v>118</v>
      </c>
      <c r="AA3305" s="1" t="s">
        <v>3592</v>
      </c>
      <c r="AJ3305" s="1" t="s">
        <v>76</v>
      </c>
      <c r="AK3305" s="1" t="s">
        <v>3593</v>
      </c>
      <c r="AL3305" s="1">
        <v>340000</v>
      </c>
      <c r="AM3305" s="1" t="s">
        <v>109</v>
      </c>
      <c r="AN3305" s="1" t="s">
        <v>4777</v>
      </c>
      <c r="AO3305" s="1" t="s">
        <v>4778</v>
      </c>
    </row>
    <row r="3306" spans="1:41" x14ac:dyDescent="0.5">
      <c r="A3306" s="1">
        <v>204</v>
      </c>
      <c r="B3306" s="1" t="s">
        <v>3588</v>
      </c>
      <c r="C3306" s="2">
        <v>43372</v>
      </c>
      <c r="D3306" s="1" t="s">
        <v>3589</v>
      </c>
      <c r="E3306" s="1" t="s">
        <v>3590</v>
      </c>
      <c r="F3306" s="1" t="s">
        <v>81</v>
      </c>
      <c r="G3306" s="1">
        <v>50</v>
      </c>
      <c r="H3306" s="1">
        <v>148</v>
      </c>
      <c r="I3306" s="1" t="s">
        <v>118</v>
      </c>
      <c r="J3306" s="1">
        <v>0.36</v>
      </c>
      <c r="K3306" s="1">
        <v>-6.4530960000000004</v>
      </c>
      <c r="L3306" s="1">
        <v>34.894539000000002</v>
      </c>
      <c r="M3306" s="1" t="s">
        <v>69</v>
      </c>
      <c r="N3306" s="1">
        <v>0</v>
      </c>
      <c r="O3306" s="1">
        <v>2.6272389999999999</v>
      </c>
      <c r="P3306" s="1">
        <v>23.381664000000001</v>
      </c>
      <c r="Q3306" s="1">
        <v>612</v>
      </c>
      <c r="R3306" s="1" t="s">
        <v>2207</v>
      </c>
      <c r="S3306" s="1" t="s">
        <v>91</v>
      </c>
      <c r="T3306" s="1" t="s">
        <v>72</v>
      </c>
      <c r="U3306" s="1" t="s">
        <v>73</v>
      </c>
      <c r="X3306" s="1" t="s">
        <v>3591</v>
      </c>
      <c r="Z3306" s="1" t="s">
        <v>118</v>
      </c>
      <c r="AA3306" s="1" t="s">
        <v>3592</v>
      </c>
      <c r="AJ3306" s="1" t="s">
        <v>76</v>
      </c>
      <c r="AK3306" s="1" t="s">
        <v>3593</v>
      </c>
      <c r="AL3306" s="1">
        <v>340000</v>
      </c>
      <c r="AM3306" s="1" t="s">
        <v>109</v>
      </c>
      <c r="AN3306" s="1" t="s">
        <v>4777</v>
      </c>
      <c r="AO3306" s="1" t="s">
        <v>4778</v>
      </c>
    </row>
    <row r="3307" spans="1:41" x14ac:dyDescent="0.5">
      <c r="A3307" s="1">
        <v>204</v>
      </c>
      <c r="B3307" s="1" t="s">
        <v>3588</v>
      </c>
      <c r="C3307" s="2">
        <v>43372</v>
      </c>
      <c r="D3307" s="1" t="s">
        <v>3589</v>
      </c>
      <c r="E3307" s="1" t="s">
        <v>3590</v>
      </c>
      <c r="F3307" s="1" t="s">
        <v>759</v>
      </c>
      <c r="G3307" s="1">
        <v>50</v>
      </c>
      <c r="H3307" s="1">
        <v>148</v>
      </c>
      <c r="I3307" s="1" t="s">
        <v>1440</v>
      </c>
      <c r="J3307" s="1">
        <v>0.36</v>
      </c>
      <c r="K3307" s="1">
        <v>15.339</v>
      </c>
      <c r="L3307" s="1">
        <v>38.937111000000002</v>
      </c>
      <c r="M3307" s="1" t="s">
        <v>69</v>
      </c>
      <c r="N3307" s="1">
        <v>0</v>
      </c>
      <c r="O3307" s="1">
        <v>2.6272389999999999</v>
      </c>
      <c r="P3307" s="1">
        <v>23.381664000000001</v>
      </c>
      <c r="Q3307" s="1">
        <v>612</v>
      </c>
      <c r="R3307" s="1" t="s">
        <v>2207</v>
      </c>
      <c r="S3307" s="1" t="s">
        <v>91</v>
      </c>
      <c r="T3307" s="1" t="s">
        <v>72</v>
      </c>
      <c r="U3307" s="1" t="s">
        <v>73</v>
      </c>
      <c r="X3307" s="1" t="s">
        <v>3591</v>
      </c>
      <c r="Z3307" s="1" t="s">
        <v>1440</v>
      </c>
      <c r="AA3307" s="1" t="s">
        <v>3592</v>
      </c>
      <c r="AJ3307" s="1" t="s">
        <v>76</v>
      </c>
      <c r="AK3307" s="1" t="s">
        <v>3593</v>
      </c>
      <c r="AL3307" s="1">
        <v>340000</v>
      </c>
      <c r="AM3307" s="1" t="s">
        <v>109</v>
      </c>
      <c r="AN3307" s="1" t="s">
        <v>4777</v>
      </c>
      <c r="AO3307" s="1" t="s">
        <v>4778</v>
      </c>
    </row>
    <row r="3308" spans="1:41" x14ac:dyDescent="0.5">
      <c r="A3308" s="1">
        <v>204</v>
      </c>
      <c r="B3308" s="1" t="s">
        <v>3588</v>
      </c>
      <c r="C3308" s="2">
        <v>43372</v>
      </c>
      <c r="D3308" s="1" t="s">
        <v>3589</v>
      </c>
      <c r="E3308" s="1" t="s">
        <v>3590</v>
      </c>
      <c r="F3308" s="1" t="s">
        <v>81</v>
      </c>
      <c r="G3308" s="1">
        <v>50</v>
      </c>
      <c r="H3308" s="1">
        <v>148</v>
      </c>
      <c r="I3308" s="1" t="s">
        <v>1440</v>
      </c>
      <c r="J3308" s="1">
        <v>0.36</v>
      </c>
      <c r="K3308" s="1">
        <v>15.339</v>
      </c>
      <c r="L3308" s="1">
        <v>38.937111000000002</v>
      </c>
      <c r="M3308" s="1" t="s">
        <v>69</v>
      </c>
      <c r="N3308" s="1">
        <v>0</v>
      </c>
      <c r="O3308" s="1">
        <v>2.6272389999999999</v>
      </c>
      <c r="P3308" s="1">
        <v>23.381664000000001</v>
      </c>
      <c r="Q3308" s="1">
        <v>612</v>
      </c>
      <c r="R3308" s="1" t="s">
        <v>2207</v>
      </c>
      <c r="S3308" s="1" t="s">
        <v>91</v>
      </c>
      <c r="T3308" s="1" t="s">
        <v>72</v>
      </c>
      <c r="U3308" s="1" t="s">
        <v>73</v>
      </c>
      <c r="X3308" s="1" t="s">
        <v>3591</v>
      </c>
      <c r="Z3308" s="1" t="s">
        <v>1440</v>
      </c>
      <c r="AA3308" s="1" t="s">
        <v>3592</v>
      </c>
      <c r="AJ3308" s="1" t="s">
        <v>76</v>
      </c>
      <c r="AK3308" s="1" t="s">
        <v>3593</v>
      </c>
      <c r="AL3308" s="1">
        <v>340000</v>
      </c>
      <c r="AM3308" s="1" t="s">
        <v>109</v>
      </c>
      <c r="AN3308" s="1" t="s">
        <v>4777</v>
      </c>
      <c r="AO3308" s="1" t="s">
        <v>4778</v>
      </c>
    </row>
    <row r="3309" spans="1:41" x14ac:dyDescent="0.5">
      <c r="A3309" s="1">
        <v>204</v>
      </c>
      <c r="B3309" s="1" t="s">
        <v>3588</v>
      </c>
      <c r="C3309" s="2">
        <v>43372</v>
      </c>
      <c r="D3309" s="1" t="s">
        <v>3589</v>
      </c>
      <c r="E3309" s="1" t="s">
        <v>3590</v>
      </c>
      <c r="F3309" s="1" t="s">
        <v>759</v>
      </c>
      <c r="G3309" s="1">
        <v>50</v>
      </c>
      <c r="H3309" s="1">
        <v>148</v>
      </c>
      <c r="I3309" s="1" t="s">
        <v>331</v>
      </c>
      <c r="J3309" s="1">
        <v>0.36</v>
      </c>
      <c r="K3309" s="1">
        <v>9.3076899999999991</v>
      </c>
      <c r="L3309" s="1">
        <v>2.3158340000000002</v>
      </c>
      <c r="M3309" s="1" t="s">
        <v>69</v>
      </c>
      <c r="N3309" s="1">
        <v>0</v>
      </c>
      <c r="O3309" s="1">
        <v>2.6272389999999999</v>
      </c>
      <c r="P3309" s="1">
        <v>23.381664000000001</v>
      </c>
      <c r="Q3309" s="1">
        <v>612</v>
      </c>
      <c r="R3309" s="1" t="s">
        <v>2207</v>
      </c>
      <c r="S3309" s="1" t="s">
        <v>91</v>
      </c>
      <c r="T3309" s="1" t="s">
        <v>72</v>
      </c>
      <c r="U3309" s="1" t="s">
        <v>73</v>
      </c>
      <c r="X3309" s="1" t="s">
        <v>3591</v>
      </c>
      <c r="Z3309" s="1" t="s">
        <v>331</v>
      </c>
      <c r="AA3309" s="1" t="s">
        <v>3592</v>
      </c>
      <c r="AJ3309" s="1" t="s">
        <v>76</v>
      </c>
      <c r="AK3309" s="1" t="s">
        <v>3593</v>
      </c>
      <c r="AL3309" s="1">
        <v>340000</v>
      </c>
      <c r="AM3309" s="1" t="s">
        <v>109</v>
      </c>
      <c r="AN3309" s="1" t="s">
        <v>4777</v>
      </c>
      <c r="AO3309" s="1" t="s">
        <v>4778</v>
      </c>
    </row>
    <row r="3310" spans="1:41" x14ac:dyDescent="0.5">
      <c r="A3310" s="1">
        <v>204</v>
      </c>
      <c r="B3310" s="1" t="s">
        <v>3588</v>
      </c>
      <c r="C3310" s="2">
        <v>43372</v>
      </c>
      <c r="D3310" s="1" t="s">
        <v>3589</v>
      </c>
      <c r="E3310" s="1" t="s">
        <v>3590</v>
      </c>
      <c r="F3310" s="1" t="s">
        <v>81</v>
      </c>
      <c r="G3310" s="1">
        <v>50</v>
      </c>
      <c r="H3310" s="1">
        <v>148</v>
      </c>
      <c r="I3310" s="1" t="s">
        <v>331</v>
      </c>
      <c r="J3310" s="1">
        <v>0.36</v>
      </c>
      <c r="K3310" s="1">
        <v>9.3076899999999991</v>
      </c>
      <c r="L3310" s="1">
        <v>2.3158340000000002</v>
      </c>
      <c r="M3310" s="1" t="s">
        <v>69</v>
      </c>
      <c r="N3310" s="1">
        <v>0</v>
      </c>
      <c r="O3310" s="1">
        <v>2.6272389999999999</v>
      </c>
      <c r="P3310" s="1">
        <v>23.381664000000001</v>
      </c>
      <c r="Q3310" s="1">
        <v>612</v>
      </c>
      <c r="R3310" s="1" t="s">
        <v>2207</v>
      </c>
      <c r="S3310" s="1" t="s">
        <v>91</v>
      </c>
      <c r="T3310" s="1" t="s">
        <v>72</v>
      </c>
      <c r="U3310" s="1" t="s">
        <v>73</v>
      </c>
      <c r="X3310" s="1" t="s">
        <v>3591</v>
      </c>
      <c r="Z3310" s="1" t="s">
        <v>331</v>
      </c>
      <c r="AA3310" s="1" t="s">
        <v>3592</v>
      </c>
      <c r="AJ3310" s="1" t="s">
        <v>76</v>
      </c>
      <c r="AK3310" s="1" t="s">
        <v>3593</v>
      </c>
      <c r="AL3310" s="1">
        <v>340000</v>
      </c>
      <c r="AM3310" s="1" t="s">
        <v>109</v>
      </c>
      <c r="AN3310" s="1" t="s">
        <v>4777</v>
      </c>
      <c r="AO3310" s="1" t="s">
        <v>4778</v>
      </c>
    </row>
    <row r="3311" spans="1:41" x14ac:dyDescent="0.5">
      <c r="A3311" s="1">
        <v>204</v>
      </c>
      <c r="B3311" s="1" t="s">
        <v>3588</v>
      </c>
      <c r="C3311" s="2">
        <v>43372</v>
      </c>
      <c r="D3311" s="1" t="s">
        <v>3589</v>
      </c>
      <c r="E3311" s="1" t="s">
        <v>3590</v>
      </c>
      <c r="F3311" s="1" t="s">
        <v>759</v>
      </c>
      <c r="G3311" s="1">
        <v>50</v>
      </c>
      <c r="H3311" s="1">
        <v>148</v>
      </c>
      <c r="I3311" s="1" t="s">
        <v>3016</v>
      </c>
      <c r="J3311" s="1">
        <v>1.25</v>
      </c>
      <c r="K3311" s="1">
        <v>-3.3704170000000002</v>
      </c>
      <c r="L3311" s="1">
        <v>-168.734039</v>
      </c>
      <c r="M3311" s="1" t="s">
        <v>1002</v>
      </c>
      <c r="N3311" s="1">
        <v>0</v>
      </c>
      <c r="O3311" s="1">
        <v>-11.711587</v>
      </c>
      <c r="P3311" s="1">
        <v>163.84307100000001</v>
      </c>
      <c r="Q3311" s="1">
        <v>2125</v>
      </c>
      <c r="R3311" s="1" t="s">
        <v>2207</v>
      </c>
      <c r="S3311" s="1" t="s">
        <v>91</v>
      </c>
      <c r="T3311" s="1" t="s">
        <v>72</v>
      </c>
      <c r="U3311" s="1" t="s">
        <v>73</v>
      </c>
      <c r="X3311" s="1" t="s">
        <v>3591</v>
      </c>
      <c r="Z3311" s="1" t="s">
        <v>3016</v>
      </c>
      <c r="AA3311" s="1" t="s">
        <v>3592</v>
      </c>
      <c r="AJ3311" s="1" t="s">
        <v>76</v>
      </c>
      <c r="AK3311" s="1" t="s">
        <v>3593</v>
      </c>
      <c r="AL3311" s="1">
        <v>340000</v>
      </c>
      <c r="AM3311" s="1" t="s">
        <v>109</v>
      </c>
      <c r="AN3311" s="1" t="s">
        <v>4777</v>
      </c>
      <c r="AO3311" s="1" t="s">
        <v>4778</v>
      </c>
    </row>
    <row r="3312" spans="1:41" x14ac:dyDescent="0.5">
      <c r="A3312" s="1">
        <v>204</v>
      </c>
      <c r="B3312" s="1" t="s">
        <v>3588</v>
      </c>
      <c r="C3312" s="2">
        <v>43372</v>
      </c>
      <c r="D3312" s="1" t="s">
        <v>3589</v>
      </c>
      <c r="E3312" s="1" t="s">
        <v>3590</v>
      </c>
      <c r="F3312" s="1" t="s">
        <v>81</v>
      </c>
      <c r="G3312" s="1">
        <v>50</v>
      </c>
      <c r="H3312" s="1">
        <v>148</v>
      </c>
      <c r="I3312" s="1" t="s">
        <v>3016</v>
      </c>
      <c r="J3312" s="1">
        <v>1.25</v>
      </c>
      <c r="K3312" s="1">
        <v>-3.3704170000000002</v>
      </c>
      <c r="L3312" s="1">
        <v>-168.734039</v>
      </c>
      <c r="M3312" s="1" t="s">
        <v>1002</v>
      </c>
      <c r="N3312" s="1">
        <v>0</v>
      </c>
      <c r="O3312" s="1">
        <v>-11.711587</v>
      </c>
      <c r="P3312" s="1">
        <v>163.84307100000001</v>
      </c>
      <c r="Q3312" s="1">
        <v>2125</v>
      </c>
      <c r="R3312" s="1" t="s">
        <v>2207</v>
      </c>
      <c r="S3312" s="1" t="s">
        <v>91</v>
      </c>
      <c r="T3312" s="1" t="s">
        <v>72</v>
      </c>
      <c r="U3312" s="1" t="s">
        <v>73</v>
      </c>
      <c r="X3312" s="1" t="s">
        <v>3591</v>
      </c>
      <c r="Z3312" s="1" t="s">
        <v>3016</v>
      </c>
      <c r="AA3312" s="1" t="s">
        <v>3592</v>
      </c>
      <c r="AJ3312" s="1" t="s">
        <v>76</v>
      </c>
      <c r="AK3312" s="1" t="s">
        <v>3593</v>
      </c>
      <c r="AL3312" s="1">
        <v>340000</v>
      </c>
      <c r="AM3312" s="1" t="s">
        <v>109</v>
      </c>
      <c r="AN3312" s="1" t="s">
        <v>4777</v>
      </c>
      <c r="AO3312" s="1" t="s">
        <v>4778</v>
      </c>
    </row>
    <row r="3313" spans="1:41" x14ac:dyDescent="0.5">
      <c r="A3313" s="1">
        <v>204</v>
      </c>
      <c r="B3313" s="1" t="s">
        <v>3588</v>
      </c>
      <c r="C3313" s="2">
        <v>43372</v>
      </c>
      <c r="D3313" s="1" t="s">
        <v>3589</v>
      </c>
      <c r="E3313" s="1" t="s">
        <v>3590</v>
      </c>
      <c r="F3313" s="1" t="s">
        <v>759</v>
      </c>
      <c r="G3313" s="1">
        <v>50</v>
      </c>
      <c r="H3313" s="1">
        <v>148</v>
      </c>
      <c r="I3313" s="1" t="s">
        <v>139</v>
      </c>
      <c r="J3313" s="1">
        <v>0.36</v>
      </c>
      <c r="K3313" s="1">
        <v>9.1449999999999996</v>
      </c>
      <c r="L3313" s="1">
        <v>40.489674000000001</v>
      </c>
      <c r="M3313" s="1" t="s">
        <v>69</v>
      </c>
      <c r="N3313" s="1">
        <v>0</v>
      </c>
      <c r="O3313" s="1">
        <v>2.6272389999999999</v>
      </c>
      <c r="P3313" s="1">
        <v>23.381664000000001</v>
      </c>
      <c r="Q3313" s="1">
        <v>612</v>
      </c>
      <c r="R3313" s="1" t="s">
        <v>2207</v>
      </c>
      <c r="S3313" s="1" t="s">
        <v>91</v>
      </c>
      <c r="T3313" s="1" t="s">
        <v>72</v>
      </c>
      <c r="U3313" s="1" t="s">
        <v>73</v>
      </c>
      <c r="X3313" s="1" t="s">
        <v>3591</v>
      </c>
      <c r="Z3313" s="1" t="s">
        <v>139</v>
      </c>
      <c r="AA3313" s="1" t="s">
        <v>3592</v>
      </c>
      <c r="AJ3313" s="1" t="s">
        <v>76</v>
      </c>
      <c r="AK3313" s="1" t="s">
        <v>3593</v>
      </c>
      <c r="AL3313" s="1">
        <v>340000</v>
      </c>
      <c r="AM3313" s="1" t="s">
        <v>109</v>
      </c>
      <c r="AN3313" s="1" t="s">
        <v>4777</v>
      </c>
      <c r="AO3313" s="1" t="s">
        <v>4778</v>
      </c>
    </row>
    <row r="3314" spans="1:41" x14ac:dyDescent="0.5">
      <c r="A3314" s="1">
        <v>204</v>
      </c>
      <c r="B3314" s="1" t="s">
        <v>3588</v>
      </c>
      <c r="C3314" s="2">
        <v>43372</v>
      </c>
      <c r="D3314" s="1" t="s">
        <v>3589</v>
      </c>
      <c r="E3314" s="1" t="s">
        <v>3590</v>
      </c>
      <c r="F3314" s="1" t="s">
        <v>81</v>
      </c>
      <c r="G3314" s="1">
        <v>50</v>
      </c>
      <c r="H3314" s="1">
        <v>148</v>
      </c>
      <c r="I3314" s="1" t="s">
        <v>139</v>
      </c>
      <c r="J3314" s="1">
        <v>0.36</v>
      </c>
      <c r="K3314" s="1">
        <v>9.1449999999999996</v>
      </c>
      <c r="L3314" s="1">
        <v>40.489674000000001</v>
      </c>
      <c r="M3314" s="1" t="s">
        <v>69</v>
      </c>
      <c r="N3314" s="1">
        <v>0</v>
      </c>
      <c r="O3314" s="1">
        <v>2.6272389999999999</v>
      </c>
      <c r="P3314" s="1">
        <v>23.381664000000001</v>
      </c>
      <c r="Q3314" s="1">
        <v>612</v>
      </c>
      <c r="R3314" s="1" t="s">
        <v>2207</v>
      </c>
      <c r="S3314" s="1" t="s">
        <v>91</v>
      </c>
      <c r="T3314" s="1" t="s">
        <v>72</v>
      </c>
      <c r="U3314" s="1" t="s">
        <v>73</v>
      </c>
      <c r="X3314" s="1" t="s">
        <v>3591</v>
      </c>
      <c r="Z3314" s="1" t="s">
        <v>139</v>
      </c>
      <c r="AA3314" s="1" t="s">
        <v>3592</v>
      </c>
      <c r="AJ3314" s="1" t="s">
        <v>76</v>
      </c>
      <c r="AK3314" s="1" t="s">
        <v>3593</v>
      </c>
      <c r="AL3314" s="1">
        <v>340000</v>
      </c>
      <c r="AM3314" s="1" t="s">
        <v>109</v>
      </c>
      <c r="AN3314" s="1" t="s">
        <v>4777</v>
      </c>
      <c r="AO3314" s="1" t="s">
        <v>4778</v>
      </c>
    </row>
    <row r="3315" spans="1:41" x14ac:dyDescent="0.5">
      <c r="A3315" s="1">
        <v>204</v>
      </c>
      <c r="B3315" s="1" t="s">
        <v>3588</v>
      </c>
      <c r="C3315" s="2">
        <v>43372</v>
      </c>
      <c r="D3315" s="1" t="s">
        <v>3589</v>
      </c>
      <c r="E3315" s="1" t="s">
        <v>3590</v>
      </c>
      <c r="F3315" s="1" t="s">
        <v>759</v>
      </c>
      <c r="G3315" s="1">
        <v>50</v>
      </c>
      <c r="H3315" s="1">
        <v>148</v>
      </c>
      <c r="I3315" s="1" t="s">
        <v>693</v>
      </c>
      <c r="J3315" s="1">
        <v>0.63</v>
      </c>
      <c r="K3315" s="1">
        <v>13.254808000000001</v>
      </c>
      <c r="L3315" s="1">
        <v>-61.193764999999999</v>
      </c>
      <c r="M3315" s="1" t="s">
        <v>195</v>
      </c>
      <c r="N3315" s="1">
        <v>0</v>
      </c>
      <c r="O3315" s="1">
        <v>25.14509</v>
      </c>
      <c r="P3315" s="1">
        <v>-80.396960000000007</v>
      </c>
      <c r="Q3315" s="1">
        <v>1071</v>
      </c>
      <c r="R3315" s="1" t="s">
        <v>2207</v>
      </c>
      <c r="S3315" s="1" t="s">
        <v>91</v>
      </c>
      <c r="T3315" s="1" t="s">
        <v>72</v>
      </c>
      <c r="U3315" s="1" t="s">
        <v>73</v>
      </c>
      <c r="X3315" s="1" t="s">
        <v>3591</v>
      </c>
      <c r="Z3315" s="1" t="s">
        <v>693</v>
      </c>
      <c r="AA3315" s="1" t="s">
        <v>3592</v>
      </c>
      <c r="AJ3315" s="1" t="s">
        <v>76</v>
      </c>
      <c r="AK3315" s="1" t="s">
        <v>3593</v>
      </c>
      <c r="AL3315" s="1">
        <v>340000</v>
      </c>
      <c r="AM3315" s="1" t="s">
        <v>109</v>
      </c>
      <c r="AN3315" s="1" t="s">
        <v>4777</v>
      </c>
      <c r="AO3315" s="1" t="s">
        <v>4778</v>
      </c>
    </row>
    <row r="3316" spans="1:41" x14ac:dyDescent="0.5">
      <c r="A3316" s="1">
        <v>204</v>
      </c>
      <c r="B3316" s="1" t="s">
        <v>3588</v>
      </c>
      <c r="C3316" s="2">
        <v>43372</v>
      </c>
      <c r="D3316" s="1" t="s">
        <v>3589</v>
      </c>
      <c r="E3316" s="1" t="s">
        <v>3590</v>
      </c>
      <c r="F3316" s="1" t="s">
        <v>81</v>
      </c>
      <c r="G3316" s="1">
        <v>50</v>
      </c>
      <c r="H3316" s="1">
        <v>148</v>
      </c>
      <c r="I3316" s="1" t="s">
        <v>693</v>
      </c>
      <c r="J3316" s="1">
        <v>0.63</v>
      </c>
      <c r="K3316" s="1">
        <v>13.254808000000001</v>
      </c>
      <c r="L3316" s="1">
        <v>-61.193764999999999</v>
      </c>
      <c r="M3316" s="1" t="s">
        <v>195</v>
      </c>
      <c r="N3316" s="1">
        <v>0</v>
      </c>
      <c r="O3316" s="1">
        <v>25.14509</v>
      </c>
      <c r="P3316" s="1">
        <v>-80.396960000000007</v>
      </c>
      <c r="Q3316" s="1">
        <v>1071</v>
      </c>
      <c r="R3316" s="1" t="s">
        <v>2207</v>
      </c>
      <c r="S3316" s="1" t="s">
        <v>91</v>
      </c>
      <c r="T3316" s="1" t="s">
        <v>72</v>
      </c>
      <c r="U3316" s="1" t="s">
        <v>73</v>
      </c>
      <c r="X3316" s="1" t="s">
        <v>3591</v>
      </c>
      <c r="Z3316" s="1" t="s">
        <v>693</v>
      </c>
      <c r="AA3316" s="1" t="s">
        <v>3592</v>
      </c>
      <c r="AJ3316" s="1" t="s">
        <v>76</v>
      </c>
      <c r="AK3316" s="1" t="s">
        <v>3593</v>
      </c>
      <c r="AL3316" s="1">
        <v>340000</v>
      </c>
      <c r="AM3316" s="1" t="s">
        <v>109</v>
      </c>
      <c r="AN3316" s="1" t="s">
        <v>4777</v>
      </c>
      <c r="AO3316" s="1" t="s">
        <v>4778</v>
      </c>
    </row>
    <row r="3317" spans="1:41" x14ac:dyDescent="0.5">
      <c r="A3317" s="1">
        <v>204</v>
      </c>
      <c r="B3317" s="1" t="s">
        <v>3588</v>
      </c>
      <c r="C3317" s="2">
        <v>43372</v>
      </c>
      <c r="D3317" s="1" t="s">
        <v>3589</v>
      </c>
      <c r="E3317" s="1" t="s">
        <v>3590</v>
      </c>
      <c r="F3317" s="1" t="s">
        <v>759</v>
      </c>
      <c r="G3317" s="1">
        <v>50</v>
      </c>
      <c r="H3317" s="1">
        <v>148</v>
      </c>
      <c r="I3317" s="1" t="s">
        <v>312</v>
      </c>
      <c r="J3317" s="1">
        <v>0.36</v>
      </c>
      <c r="K3317" s="1">
        <v>-29.140993000000002</v>
      </c>
      <c r="L3317" s="1">
        <v>24.367459</v>
      </c>
      <c r="M3317" s="1" t="s">
        <v>69</v>
      </c>
      <c r="N3317" s="1">
        <v>0</v>
      </c>
      <c r="O3317" s="1">
        <v>2.6272389999999999</v>
      </c>
      <c r="P3317" s="1">
        <v>23.381664000000001</v>
      </c>
      <c r="Q3317" s="1">
        <v>612</v>
      </c>
      <c r="R3317" s="1" t="s">
        <v>2207</v>
      </c>
      <c r="S3317" s="1" t="s">
        <v>91</v>
      </c>
      <c r="T3317" s="1" t="s">
        <v>72</v>
      </c>
      <c r="U3317" s="1" t="s">
        <v>73</v>
      </c>
      <c r="X3317" s="1" t="s">
        <v>3591</v>
      </c>
      <c r="Z3317" s="1" t="s">
        <v>312</v>
      </c>
      <c r="AA3317" s="1" t="s">
        <v>3592</v>
      </c>
      <c r="AJ3317" s="1" t="s">
        <v>76</v>
      </c>
      <c r="AK3317" s="1" t="s">
        <v>3593</v>
      </c>
      <c r="AL3317" s="1">
        <v>340000</v>
      </c>
      <c r="AM3317" s="1" t="s">
        <v>109</v>
      </c>
      <c r="AN3317" s="1" t="s">
        <v>4777</v>
      </c>
      <c r="AO3317" s="1" t="s">
        <v>4778</v>
      </c>
    </row>
    <row r="3318" spans="1:41" x14ac:dyDescent="0.5">
      <c r="A3318" s="1">
        <v>204</v>
      </c>
      <c r="B3318" s="1" t="s">
        <v>3588</v>
      </c>
      <c r="C3318" s="2">
        <v>43372</v>
      </c>
      <c r="D3318" s="1" t="s">
        <v>3589</v>
      </c>
      <c r="E3318" s="1" t="s">
        <v>3590</v>
      </c>
      <c r="F3318" s="1" t="s">
        <v>81</v>
      </c>
      <c r="G3318" s="1">
        <v>50</v>
      </c>
      <c r="H3318" s="1">
        <v>148</v>
      </c>
      <c r="I3318" s="1" t="s">
        <v>312</v>
      </c>
      <c r="J3318" s="1">
        <v>0.36</v>
      </c>
      <c r="K3318" s="1">
        <v>-29.140993000000002</v>
      </c>
      <c r="L3318" s="1">
        <v>24.367459</v>
      </c>
      <c r="M3318" s="1" t="s">
        <v>69</v>
      </c>
      <c r="N3318" s="1">
        <v>0</v>
      </c>
      <c r="O3318" s="1">
        <v>2.6272389999999999</v>
      </c>
      <c r="P3318" s="1">
        <v>23.381664000000001</v>
      </c>
      <c r="Q3318" s="1">
        <v>612</v>
      </c>
      <c r="R3318" s="1" t="s">
        <v>2207</v>
      </c>
      <c r="S3318" s="1" t="s">
        <v>91</v>
      </c>
      <c r="T3318" s="1" t="s">
        <v>72</v>
      </c>
      <c r="U3318" s="1" t="s">
        <v>73</v>
      </c>
      <c r="X3318" s="1" t="s">
        <v>3591</v>
      </c>
      <c r="Z3318" s="1" t="s">
        <v>312</v>
      </c>
      <c r="AA3318" s="1" t="s">
        <v>3592</v>
      </c>
      <c r="AJ3318" s="1" t="s">
        <v>76</v>
      </c>
      <c r="AK3318" s="1" t="s">
        <v>3593</v>
      </c>
      <c r="AL3318" s="1">
        <v>340000</v>
      </c>
      <c r="AM3318" s="1" t="s">
        <v>109</v>
      </c>
      <c r="AN3318" s="1" t="s">
        <v>4777</v>
      </c>
      <c r="AO3318" s="1" t="s">
        <v>4778</v>
      </c>
    </row>
    <row r="3319" spans="1:41" x14ac:dyDescent="0.5">
      <c r="A3319" s="1">
        <v>204</v>
      </c>
      <c r="B3319" s="1" t="s">
        <v>3588</v>
      </c>
      <c r="C3319" s="2">
        <v>43372</v>
      </c>
      <c r="D3319" s="1" t="s">
        <v>3589</v>
      </c>
      <c r="E3319" s="1" t="s">
        <v>3590</v>
      </c>
      <c r="F3319" s="1" t="s">
        <v>759</v>
      </c>
      <c r="G3319" s="1">
        <v>50</v>
      </c>
      <c r="H3319" s="1">
        <v>148</v>
      </c>
      <c r="I3319" s="1" t="s">
        <v>1431</v>
      </c>
      <c r="J3319" s="1">
        <v>0.56000000000000005</v>
      </c>
      <c r="K3319" s="1">
        <v>15.660392</v>
      </c>
      <c r="L3319" s="1">
        <v>101.520053</v>
      </c>
      <c r="M3319" s="1" t="s">
        <v>113</v>
      </c>
      <c r="N3319" s="1">
        <v>0</v>
      </c>
      <c r="O3319" s="1">
        <v>10.278548000000001</v>
      </c>
      <c r="P3319" s="1">
        <v>102.006446</v>
      </c>
      <c r="Q3319" s="1">
        <v>952</v>
      </c>
      <c r="R3319" s="1" t="s">
        <v>2207</v>
      </c>
      <c r="S3319" s="1" t="s">
        <v>91</v>
      </c>
      <c r="T3319" s="1" t="s">
        <v>72</v>
      </c>
      <c r="U3319" s="1" t="s">
        <v>73</v>
      </c>
      <c r="X3319" s="1" t="s">
        <v>3591</v>
      </c>
      <c r="Z3319" s="1" t="s">
        <v>1431</v>
      </c>
      <c r="AA3319" s="1" t="s">
        <v>3592</v>
      </c>
      <c r="AJ3319" s="1" t="s">
        <v>76</v>
      </c>
      <c r="AK3319" s="1" t="s">
        <v>3593</v>
      </c>
      <c r="AL3319" s="1">
        <v>340000</v>
      </c>
      <c r="AM3319" s="1" t="s">
        <v>109</v>
      </c>
      <c r="AN3319" s="1" t="s">
        <v>4777</v>
      </c>
      <c r="AO3319" s="1" t="s">
        <v>4778</v>
      </c>
    </row>
    <row r="3320" spans="1:41" x14ac:dyDescent="0.5">
      <c r="A3320" s="1">
        <v>204</v>
      </c>
      <c r="B3320" s="1" t="s">
        <v>3588</v>
      </c>
      <c r="C3320" s="2">
        <v>43372</v>
      </c>
      <c r="D3320" s="1" t="s">
        <v>3589</v>
      </c>
      <c r="E3320" s="1" t="s">
        <v>3590</v>
      </c>
      <c r="F3320" s="1" t="s">
        <v>81</v>
      </c>
      <c r="G3320" s="1">
        <v>50</v>
      </c>
      <c r="H3320" s="1">
        <v>148</v>
      </c>
      <c r="I3320" s="1" t="s">
        <v>1431</v>
      </c>
      <c r="J3320" s="1">
        <v>0.56000000000000005</v>
      </c>
      <c r="K3320" s="1">
        <v>15.660392</v>
      </c>
      <c r="L3320" s="1">
        <v>101.520053</v>
      </c>
      <c r="M3320" s="1" t="s">
        <v>113</v>
      </c>
      <c r="N3320" s="1">
        <v>0</v>
      </c>
      <c r="O3320" s="1">
        <v>10.278548000000001</v>
      </c>
      <c r="P3320" s="1">
        <v>102.006446</v>
      </c>
      <c r="Q3320" s="1">
        <v>952</v>
      </c>
      <c r="R3320" s="1" t="s">
        <v>2207</v>
      </c>
      <c r="S3320" s="1" t="s">
        <v>91</v>
      </c>
      <c r="T3320" s="1" t="s">
        <v>72</v>
      </c>
      <c r="U3320" s="1" t="s">
        <v>73</v>
      </c>
      <c r="X3320" s="1" t="s">
        <v>3591</v>
      </c>
      <c r="Z3320" s="1" t="s">
        <v>1431</v>
      </c>
      <c r="AA3320" s="1" t="s">
        <v>3592</v>
      </c>
      <c r="AJ3320" s="1" t="s">
        <v>76</v>
      </c>
      <c r="AK3320" s="1" t="s">
        <v>3593</v>
      </c>
      <c r="AL3320" s="1">
        <v>340000</v>
      </c>
      <c r="AM3320" s="1" t="s">
        <v>109</v>
      </c>
      <c r="AN3320" s="1" t="s">
        <v>4777</v>
      </c>
      <c r="AO3320" s="1" t="s">
        <v>4778</v>
      </c>
    </row>
    <row r="3321" spans="1:41" x14ac:dyDescent="0.5">
      <c r="A3321" s="1">
        <v>204</v>
      </c>
      <c r="B3321" s="1" t="s">
        <v>3588</v>
      </c>
      <c r="C3321" s="2">
        <v>43372</v>
      </c>
      <c r="D3321" s="1" t="s">
        <v>3589</v>
      </c>
      <c r="E3321" s="1" t="s">
        <v>3590</v>
      </c>
      <c r="F3321" s="1" t="s">
        <v>759</v>
      </c>
      <c r="G3321" s="1">
        <v>50</v>
      </c>
      <c r="H3321" s="1">
        <v>148</v>
      </c>
      <c r="I3321" s="1" t="s">
        <v>151</v>
      </c>
      <c r="J3321" s="1">
        <v>0.36</v>
      </c>
      <c r="K3321" s="1">
        <v>8.5602839999999993</v>
      </c>
      <c r="L3321" s="1">
        <v>-11.791922</v>
      </c>
      <c r="M3321" s="1" t="s">
        <v>69</v>
      </c>
      <c r="N3321" s="1">
        <v>0</v>
      </c>
      <c r="O3321" s="1">
        <v>2.6272389999999999</v>
      </c>
      <c r="P3321" s="1">
        <v>23.381664000000001</v>
      </c>
      <c r="Q3321" s="1">
        <v>612</v>
      </c>
      <c r="R3321" s="1" t="s">
        <v>2207</v>
      </c>
      <c r="S3321" s="1" t="s">
        <v>91</v>
      </c>
      <c r="T3321" s="1" t="s">
        <v>72</v>
      </c>
      <c r="U3321" s="1" t="s">
        <v>73</v>
      </c>
      <c r="X3321" s="1" t="s">
        <v>3591</v>
      </c>
      <c r="Z3321" s="1" t="s">
        <v>151</v>
      </c>
      <c r="AA3321" s="1" t="s">
        <v>3592</v>
      </c>
      <c r="AJ3321" s="1" t="s">
        <v>76</v>
      </c>
      <c r="AK3321" s="1" t="s">
        <v>3593</v>
      </c>
      <c r="AL3321" s="1">
        <v>340000</v>
      </c>
      <c r="AM3321" s="1" t="s">
        <v>109</v>
      </c>
      <c r="AN3321" s="1" t="s">
        <v>4777</v>
      </c>
      <c r="AO3321" s="1" t="s">
        <v>4778</v>
      </c>
    </row>
    <row r="3322" spans="1:41" x14ac:dyDescent="0.5">
      <c r="A3322" s="1">
        <v>204</v>
      </c>
      <c r="B3322" s="1" t="s">
        <v>3588</v>
      </c>
      <c r="C3322" s="2">
        <v>43372</v>
      </c>
      <c r="D3322" s="1" t="s">
        <v>3589</v>
      </c>
      <c r="E3322" s="1" t="s">
        <v>3590</v>
      </c>
      <c r="F3322" s="1" t="s">
        <v>81</v>
      </c>
      <c r="G3322" s="1">
        <v>50</v>
      </c>
      <c r="H3322" s="1">
        <v>148</v>
      </c>
      <c r="I3322" s="1" t="s">
        <v>151</v>
      </c>
      <c r="J3322" s="1">
        <v>0.36</v>
      </c>
      <c r="K3322" s="1">
        <v>8.5602839999999993</v>
      </c>
      <c r="L3322" s="1">
        <v>-11.791922</v>
      </c>
      <c r="M3322" s="1" t="s">
        <v>69</v>
      </c>
      <c r="N3322" s="1">
        <v>0</v>
      </c>
      <c r="O3322" s="1">
        <v>2.6272389999999999</v>
      </c>
      <c r="P3322" s="1">
        <v>23.381664000000001</v>
      </c>
      <c r="Q3322" s="1">
        <v>612</v>
      </c>
      <c r="R3322" s="1" t="s">
        <v>2207</v>
      </c>
      <c r="S3322" s="1" t="s">
        <v>91</v>
      </c>
      <c r="T3322" s="1" t="s">
        <v>72</v>
      </c>
      <c r="U3322" s="1" t="s">
        <v>73</v>
      </c>
      <c r="X3322" s="1" t="s">
        <v>3591</v>
      </c>
      <c r="Z3322" s="1" t="s">
        <v>151</v>
      </c>
      <c r="AA3322" s="1" t="s">
        <v>3592</v>
      </c>
      <c r="AJ3322" s="1" t="s">
        <v>76</v>
      </c>
      <c r="AK3322" s="1" t="s">
        <v>3593</v>
      </c>
      <c r="AL3322" s="1">
        <v>340000</v>
      </c>
      <c r="AM3322" s="1" t="s">
        <v>109</v>
      </c>
      <c r="AN3322" s="1" t="s">
        <v>4777</v>
      </c>
      <c r="AO3322" s="1" t="s">
        <v>4778</v>
      </c>
    </row>
    <row r="3323" spans="1:41" x14ac:dyDescent="0.5">
      <c r="A3323" s="1">
        <v>204</v>
      </c>
      <c r="B3323" s="1" t="s">
        <v>3588</v>
      </c>
      <c r="C3323" s="2">
        <v>43372</v>
      </c>
      <c r="D3323" s="1" t="s">
        <v>3589</v>
      </c>
      <c r="E3323" s="1" t="s">
        <v>3590</v>
      </c>
      <c r="F3323" s="1" t="s">
        <v>759</v>
      </c>
      <c r="G3323" s="1">
        <v>50</v>
      </c>
      <c r="H3323" s="1">
        <v>148</v>
      </c>
      <c r="I3323" s="1" t="s">
        <v>1462</v>
      </c>
      <c r="J3323" s="1">
        <v>0.56000000000000005</v>
      </c>
      <c r="K3323" s="1">
        <v>33.223190000000002</v>
      </c>
      <c r="L3323" s="1">
        <v>43.679290999999999</v>
      </c>
      <c r="M3323" s="1" t="s">
        <v>268</v>
      </c>
      <c r="N3323" s="1">
        <v>0</v>
      </c>
      <c r="O3323" s="1">
        <v>37.477907000000002</v>
      </c>
      <c r="P3323" s="1">
        <v>39.411562000000004</v>
      </c>
      <c r="Q3323" s="1">
        <v>952</v>
      </c>
      <c r="R3323" s="1" t="s">
        <v>2207</v>
      </c>
      <c r="S3323" s="1" t="s">
        <v>91</v>
      </c>
      <c r="T3323" s="1" t="s">
        <v>72</v>
      </c>
      <c r="U3323" s="1" t="s">
        <v>73</v>
      </c>
      <c r="X3323" s="1" t="s">
        <v>3591</v>
      </c>
      <c r="Z3323" s="1" t="s">
        <v>1462</v>
      </c>
      <c r="AA3323" s="1" t="s">
        <v>3592</v>
      </c>
      <c r="AJ3323" s="1" t="s">
        <v>76</v>
      </c>
      <c r="AK3323" s="1" t="s">
        <v>3593</v>
      </c>
      <c r="AL3323" s="1">
        <v>340000</v>
      </c>
      <c r="AM3323" s="1" t="s">
        <v>109</v>
      </c>
      <c r="AN3323" s="1" t="s">
        <v>4777</v>
      </c>
      <c r="AO3323" s="1" t="s">
        <v>4778</v>
      </c>
    </row>
    <row r="3324" spans="1:41" x14ac:dyDescent="0.5">
      <c r="A3324" s="1">
        <v>204</v>
      </c>
      <c r="B3324" s="1" t="s">
        <v>3588</v>
      </c>
      <c r="C3324" s="2">
        <v>43372</v>
      </c>
      <c r="D3324" s="1" t="s">
        <v>3589</v>
      </c>
      <c r="E3324" s="1" t="s">
        <v>3590</v>
      </c>
      <c r="F3324" s="1" t="s">
        <v>81</v>
      </c>
      <c r="G3324" s="1">
        <v>50</v>
      </c>
      <c r="H3324" s="1">
        <v>148</v>
      </c>
      <c r="I3324" s="1" t="s">
        <v>1462</v>
      </c>
      <c r="J3324" s="1">
        <v>0.56000000000000005</v>
      </c>
      <c r="K3324" s="1">
        <v>33.223190000000002</v>
      </c>
      <c r="L3324" s="1">
        <v>43.679290999999999</v>
      </c>
      <c r="M3324" s="1" t="s">
        <v>268</v>
      </c>
      <c r="N3324" s="1">
        <v>0</v>
      </c>
      <c r="O3324" s="1">
        <v>37.477907000000002</v>
      </c>
      <c r="P3324" s="1">
        <v>39.411562000000004</v>
      </c>
      <c r="Q3324" s="1">
        <v>952</v>
      </c>
      <c r="R3324" s="1" t="s">
        <v>2207</v>
      </c>
      <c r="S3324" s="1" t="s">
        <v>91</v>
      </c>
      <c r="T3324" s="1" t="s">
        <v>72</v>
      </c>
      <c r="U3324" s="1" t="s">
        <v>73</v>
      </c>
      <c r="X3324" s="1" t="s">
        <v>3591</v>
      </c>
      <c r="Z3324" s="1" t="s">
        <v>1462</v>
      </c>
      <c r="AA3324" s="1" t="s">
        <v>3592</v>
      </c>
      <c r="AJ3324" s="1" t="s">
        <v>76</v>
      </c>
      <c r="AK3324" s="1" t="s">
        <v>3593</v>
      </c>
      <c r="AL3324" s="1">
        <v>340000</v>
      </c>
      <c r="AM3324" s="1" t="s">
        <v>109</v>
      </c>
      <c r="AN3324" s="1" t="s">
        <v>4777</v>
      </c>
      <c r="AO3324" s="1" t="s">
        <v>4778</v>
      </c>
    </row>
    <row r="3325" spans="1:41" x14ac:dyDescent="0.5">
      <c r="A3325" s="1">
        <v>204</v>
      </c>
      <c r="B3325" s="1" t="s">
        <v>3588</v>
      </c>
      <c r="C3325" s="2">
        <v>43372</v>
      </c>
      <c r="D3325" s="1" t="s">
        <v>3589</v>
      </c>
      <c r="E3325" s="1" t="s">
        <v>3590</v>
      </c>
      <c r="F3325" s="1" t="s">
        <v>759</v>
      </c>
      <c r="G3325" s="1">
        <v>50</v>
      </c>
      <c r="H3325" s="1">
        <v>148</v>
      </c>
      <c r="I3325" s="1" t="s">
        <v>1441</v>
      </c>
      <c r="J3325" s="1">
        <v>0.56000000000000005</v>
      </c>
      <c r="K3325" s="1">
        <v>41.834051000000002</v>
      </c>
      <c r="L3325" s="1">
        <v>63.179886000000003</v>
      </c>
      <c r="M3325" s="1" t="s">
        <v>111</v>
      </c>
      <c r="N3325" s="1">
        <v>0</v>
      </c>
      <c r="O3325" s="1">
        <v>43.890490999999997</v>
      </c>
      <c r="P3325" s="1">
        <v>71.138231000000005</v>
      </c>
      <c r="Q3325" s="1">
        <v>952</v>
      </c>
      <c r="R3325" s="1" t="s">
        <v>2207</v>
      </c>
      <c r="S3325" s="1" t="s">
        <v>91</v>
      </c>
      <c r="T3325" s="1" t="s">
        <v>72</v>
      </c>
      <c r="U3325" s="1" t="s">
        <v>73</v>
      </c>
      <c r="X3325" s="1" t="s">
        <v>3591</v>
      </c>
      <c r="Z3325" s="1" t="s">
        <v>1441</v>
      </c>
      <c r="AA3325" s="1" t="s">
        <v>3592</v>
      </c>
      <c r="AJ3325" s="1" t="s">
        <v>76</v>
      </c>
      <c r="AK3325" s="1" t="s">
        <v>3593</v>
      </c>
      <c r="AL3325" s="1">
        <v>340000</v>
      </c>
      <c r="AM3325" s="1" t="s">
        <v>109</v>
      </c>
      <c r="AN3325" s="1" t="s">
        <v>4777</v>
      </c>
      <c r="AO3325" s="1" t="s">
        <v>4778</v>
      </c>
    </row>
    <row r="3326" spans="1:41" x14ac:dyDescent="0.5">
      <c r="A3326" s="1">
        <v>204</v>
      </c>
      <c r="B3326" s="1" t="s">
        <v>3588</v>
      </c>
      <c r="C3326" s="2">
        <v>43372</v>
      </c>
      <c r="D3326" s="1" t="s">
        <v>3589</v>
      </c>
      <c r="E3326" s="1" t="s">
        <v>3590</v>
      </c>
      <c r="F3326" s="1" t="s">
        <v>81</v>
      </c>
      <c r="G3326" s="1">
        <v>50</v>
      </c>
      <c r="H3326" s="1">
        <v>148</v>
      </c>
      <c r="I3326" s="1" t="s">
        <v>1441</v>
      </c>
      <c r="J3326" s="1">
        <v>0.56000000000000005</v>
      </c>
      <c r="K3326" s="1">
        <v>41.834051000000002</v>
      </c>
      <c r="L3326" s="1">
        <v>63.179886000000003</v>
      </c>
      <c r="M3326" s="1" t="s">
        <v>111</v>
      </c>
      <c r="N3326" s="1">
        <v>0</v>
      </c>
      <c r="O3326" s="1">
        <v>43.890490999999997</v>
      </c>
      <c r="P3326" s="1">
        <v>71.138231000000005</v>
      </c>
      <c r="Q3326" s="1">
        <v>952</v>
      </c>
      <c r="R3326" s="1" t="s">
        <v>2207</v>
      </c>
      <c r="S3326" s="1" t="s">
        <v>91</v>
      </c>
      <c r="T3326" s="1" t="s">
        <v>72</v>
      </c>
      <c r="U3326" s="1" t="s">
        <v>73</v>
      </c>
      <c r="X3326" s="1" t="s">
        <v>3591</v>
      </c>
      <c r="Z3326" s="1" t="s">
        <v>1441</v>
      </c>
      <c r="AA3326" s="1" t="s">
        <v>3592</v>
      </c>
      <c r="AJ3326" s="1" t="s">
        <v>76</v>
      </c>
      <c r="AK3326" s="1" t="s">
        <v>3593</v>
      </c>
      <c r="AL3326" s="1">
        <v>340000</v>
      </c>
      <c r="AM3326" s="1" t="s">
        <v>109</v>
      </c>
      <c r="AN3326" s="1" t="s">
        <v>4777</v>
      </c>
      <c r="AO3326" s="1" t="s">
        <v>4778</v>
      </c>
    </row>
    <row r="3327" spans="1:41" x14ac:dyDescent="0.5">
      <c r="A3327" s="1">
        <v>204</v>
      </c>
      <c r="B3327" s="1" t="s">
        <v>3588</v>
      </c>
      <c r="C3327" s="2">
        <v>43372</v>
      </c>
      <c r="D3327" s="1" t="s">
        <v>3589</v>
      </c>
      <c r="E3327" s="1" t="s">
        <v>3590</v>
      </c>
      <c r="F3327" s="1" t="s">
        <v>759</v>
      </c>
      <c r="G3327" s="1">
        <v>50</v>
      </c>
      <c r="H3327" s="1">
        <v>148</v>
      </c>
      <c r="I3327" s="1" t="s">
        <v>426</v>
      </c>
      <c r="J3327" s="1">
        <v>0.56000000000000005</v>
      </c>
      <c r="K3327" s="1">
        <v>23.684994</v>
      </c>
      <c r="L3327" s="1">
        <v>90.356330999999997</v>
      </c>
      <c r="M3327" s="1" t="s">
        <v>114</v>
      </c>
      <c r="N3327" s="1">
        <v>0</v>
      </c>
      <c r="O3327" s="1">
        <v>25.384855999999999</v>
      </c>
      <c r="P3327" s="1">
        <v>68.458809000000002</v>
      </c>
      <c r="Q3327" s="1">
        <v>952</v>
      </c>
      <c r="R3327" s="1" t="s">
        <v>2207</v>
      </c>
      <c r="S3327" s="1" t="s">
        <v>91</v>
      </c>
      <c r="T3327" s="1" t="s">
        <v>72</v>
      </c>
      <c r="U3327" s="1" t="s">
        <v>73</v>
      </c>
      <c r="X3327" s="1" t="s">
        <v>3591</v>
      </c>
      <c r="Z3327" s="1" t="s">
        <v>426</v>
      </c>
      <c r="AA3327" s="1" t="s">
        <v>3592</v>
      </c>
      <c r="AJ3327" s="1" t="s">
        <v>76</v>
      </c>
      <c r="AK3327" s="1" t="s">
        <v>3593</v>
      </c>
      <c r="AL3327" s="1">
        <v>340000</v>
      </c>
      <c r="AM3327" s="1" t="s">
        <v>109</v>
      </c>
      <c r="AN3327" s="1" t="s">
        <v>4777</v>
      </c>
      <c r="AO3327" s="1" t="s">
        <v>4778</v>
      </c>
    </row>
    <row r="3328" spans="1:41" x14ac:dyDescent="0.5">
      <c r="A3328" s="1">
        <v>204</v>
      </c>
      <c r="B3328" s="1" t="s">
        <v>3588</v>
      </c>
      <c r="C3328" s="2">
        <v>43372</v>
      </c>
      <c r="D3328" s="1" t="s">
        <v>3589</v>
      </c>
      <c r="E3328" s="1" t="s">
        <v>3590</v>
      </c>
      <c r="F3328" s="1" t="s">
        <v>81</v>
      </c>
      <c r="G3328" s="1">
        <v>50</v>
      </c>
      <c r="H3328" s="1">
        <v>148</v>
      </c>
      <c r="I3328" s="1" t="s">
        <v>426</v>
      </c>
      <c r="J3328" s="1">
        <v>0.56000000000000005</v>
      </c>
      <c r="K3328" s="1">
        <v>23.684994</v>
      </c>
      <c r="L3328" s="1">
        <v>90.356330999999997</v>
      </c>
      <c r="M3328" s="1" t="s">
        <v>114</v>
      </c>
      <c r="N3328" s="1">
        <v>0</v>
      </c>
      <c r="O3328" s="1">
        <v>25.384855999999999</v>
      </c>
      <c r="P3328" s="1">
        <v>68.458809000000002</v>
      </c>
      <c r="Q3328" s="1">
        <v>952</v>
      </c>
      <c r="R3328" s="1" t="s">
        <v>2207</v>
      </c>
      <c r="S3328" s="1" t="s">
        <v>91</v>
      </c>
      <c r="T3328" s="1" t="s">
        <v>72</v>
      </c>
      <c r="U3328" s="1" t="s">
        <v>73</v>
      </c>
      <c r="X3328" s="1" t="s">
        <v>3591</v>
      </c>
      <c r="Z3328" s="1" t="s">
        <v>426</v>
      </c>
      <c r="AA3328" s="1" t="s">
        <v>3592</v>
      </c>
      <c r="AJ3328" s="1" t="s">
        <v>76</v>
      </c>
      <c r="AK3328" s="1" t="s">
        <v>3593</v>
      </c>
      <c r="AL3328" s="1">
        <v>340000</v>
      </c>
      <c r="AM3328" s="1" t="s">
        <v>109</v>
      </c>
      <c r="AN3328" s="1" t="s">
        <v>4777</v>
      </c>
      <c r="AO3328" s="1" t="s">
        <v>4778</v>
      </c>
    </row>
    <row r="3329" spans="1:41" x14ac:dyDescent="0.5">
      <c r="A3329" s="1">
        <v>204</v>
      </c>
      <c r="B3329" s="1" t="s">
        <v>3588</v>
      </c>
      <c r="C3329" s="2">
        <v>43372</v>
      </c>
      <c r="D3329" s="1" t="s">
        <v>3589</v>
      </c>
      <c r="E3329" s="1" t="s">
        <v>3590</v>
      </c>
      <c r="F3329" s="1" t="s">
        <v>759</v>
      </c>
      <c r="G3329" s="1">
        <v>50</v>
      </c>
      <c r="H3329" s="1">
        <v>148</v>
      </c>
      <c r="I3329" s="1" t="s">
        <v>1435</v>
      </c>
      <c r="J3329" s="1">
        <v>0.36</v>
      </c>
      <c r="K3329" s="1">
        <v>11.721634</v>
      </c>
      <c r="L3329" s="1">
        <v>-15.035075000000001</v>
      </c>
      <c r="M3329" s="1" t="s">
        <v>69</v>
      </c>
      <c r="N3329" s="1">
        <v>0</v>
      </c>
      <c r="O3329" s="1">
        <v>2.6272389999999999</v>
      </c>
      <c r="P3329" s="1">
        <v>23.381664000000001</v>
      </c>
      <c r="Q3329" s="1">
        <v>612</v>
      </c>
      <c r="R3329" s="1" t="s">
        <v>2207</v>
      </c>
      <c r="S3329" s="1" t="s">
        <v>91</v>
      </c>
      <c r="T3329" s="1" t="s">
        <v>72</v>
      </c>
      <c r="U3329" s="1" t="s">
        <v>73</v>
      </c>
      <c r="X3329" s="1" t="s">
        <v>3591</v>
      </c>
      <c r="Z3329" s="1" t="s">
        <v>1435</v>
      </c>
      <c r="AA3329" s="1" t="s">
        <v>3592</v>
      </c>
      <c r="AJ3329" s="1" t="s">
        <v>76</v>
      </c>
      <c r="AK3329" s="1" t="s">
        <v>3593</v>
      </c>
      <c r="AL3329" s="1">
        <v>340000</v>
      </c>
      <c r="AM3329" s="1" t="s">
        <v>109</v>
      </c>
      <c r="AN3329" s="1" t="s">
        <v>4777</v>
      </c>
      <c r="AO3329" s="1" t="s">
        <v>4778</v>
      </c>
    </row>
    <row r="3330" spans="1:41" x14ac:dyDescent="0.5">
      <c r="A3330" s="1">
        <v>204</v>
      </c>
      <c r="B3330" s="1" t="s">
        <v>3588</v>
      </c>
      <c r="C3330" s="2">
        <v>43372</v>
      </c>
      <c r="D3330" s="1" t="s">
        <v>3589</v>
      </c>
      <c r="E3330" s="1" t="s">
        <v>3590</v>
      </c>
      <c r="F3330" s="1" t="s">
        <v>81</v>
      </c>
      <c r="G3330" s="1">
        <v>50</v>
      </c>
      <c r="H3330" s="1">
        <v>148</v>
      </c>
      <c r="I3330" s="1" t="s">
        <v>1435</v>
      </c>
      <c r="J3330" s="1">
        <v>0.36</v>
      </c>
      <c r="K3330" s="1">
        <v>11.721634</v>
      </c>
      <c r="L3330" s="1">
        <v>-15.035075000000001</v>
      </c>
      <c r="M3330" s="1" t="s">
        <v>69</v>
      </c>
      <c r="N3330" s="1">
        <v>0</v>
      </c>
      <c r="O3330" s="1">
        <v>2.6272389999999999</v>
      </c>
      <c r="P3330" s="1">
        <v>23.381664000000001</v>
      </c>
      <c r="Q3330" s="1">
        <v>612</v>
      </c>
      <c r="R3330" s="1" t="s">
        <v>2207</v>
      </c>
      <c r="S3330" s="1" t="s">
        <v>91</v>
      </c>
      <c r="T3330" s="1" t="s">
        <v>72</v>
      </c>
      <c r="U3330" s="1" t="s">
        <v>73</v>
      </c>
      <c r="X3330" s="1" t="s">
        <v>3591</v>
      </c>
      <c r="Z3330" s="1" t="s">
        <v>1435</v>
      </c>
      <c r="AA3330" s="1" t="s">
        <v>3592</v>
      </c>
      <c r="AJ3330" s="1" t="s">
        <v>76</v>
      </c>
      <c r="AK3330" s="1" t="s">
        <v>3593</v>
      </c>
      <c r="AL3330" s="1">
        <v>340000</v>
      </c>
      <c r="AM3330" s="1" t="s">
        <v>109</v>
      </c>
      <c r="AN3330" s="1" t="s">
        <v>4777</v>
      </c>
      <c r="AO3330" s="1" t="s">
        <v>4778</v>
      </c>
    </row>
    <row r="3331" spans="1:41" x14ac:dyDescent="0.5">
      <c r="A3331" s="1">
        <v>204</v>
      </c>
      <c r="B3331" s="1" t="s">
        <v>3588</v>
      </c>
      <c r="C3331" s="2">
        <v>43372</v>
      </c>
      <c r="D3331" s="1" t="s">
        <v>3589</v>
      </c>
      <c r="E3331" s="1" t="s">
        <v>3590</v>
      </c>
      <c r="F3331" s="1" t="s">
        <v>759</v>
      </c>
      <c r="G3331" s="1">
        <v>50</v>
      </c>
      <c r="H3331" s="1">
        <v>148</v>
      </c>
      <c r="I3331" s="1" t="s">
        <v>480</v>
      </c>
      <c r="J3331" s="1">
        <v>0.36</v>
      </c>
      <c r="K3331" s="1">
        <v>8.5029109999999992</v>
      </c>
      <c r="L3331" s="1">
        <v>0.982742</v>
      </c>
      <c r="M3331" s="1" t="s">
        <v>69</v>
      </c>
      <c r="N3331" s="1">
        <v>0</v>
      </c>
      <c r="O3331" s="1">
        <v>2.6272389999999999</v>
      </c>
      <c r="P3331" s="1">
        <v>23.381664000000001</v>
      </c>
      <c r="Q3331" s="1">
        <v>612</v>
      </c>
      <c r="R3331" s="1" t="s">
        <v>2207</v>
      </c>
      <c r="S3331" s="1" t="s">
        <v>91</v>
      </c>
      <c r="T3331" s="1" t="s">
        <v>72</v>
      </c>
      <c r="U3331" s="1" t="s">
        <v>73</v>
      </c>
      <c r="X3331" s="1" t="s">
        <v>3591</v>
      </c>
      <c r="Z3331" s="1" t="s">
        <v>480</v>
      </c>
      <c r="AA3331" s="1" t="s">
        <v>3592</v>
      </c>
      <c r="AJ3331" s="1" t="s">
        <v>76</v>
      </c>
      <c r="AK3331" s="1" t="s">
        <v>3593</v>
      </c>
      <c r="AL3331" s="1">
        <v>340000</v>
      </c>
      <c r="AM3331" s="1" t="s">
        <v>109</v>
      </c>
      <c r="AN3331" s="1" t="s">
        <v>4777</v>
      </c>
      <c r="AO3331" s="1" t="s">
        <v>4778</v>
      </c>
    </row>
    <row r="3332" spans="1:41" x14ac:dyDescent="0.5">
      <c r="A3332" s="1">
        <v>204</v>
      </c>
      <c r="B3332" s="1" t="s">
        <v>3588</v>
      </c>
      <c r="C3332" s="2">
        <v>43372</v>
      </c>
      <c r="D3332" s="1" t="s">
        <v>3589</v>
      </c>
      <c r="E3332" s="1" t="s">
        <v>3590</v>
      </c>
      <c r="F3332" s="1" t="s">
        <v>81</v>
      </c>
      <c r="G3332" s="1">
        <v>50</v>
      </c>
      <c r="H3332" s="1">
        <v>148</v>
      </c>
      <c r="I3332" s="1" t="s">
        <v>480</v>
      </c>
      <c r="J3332" s="1">
        <v>0.36</v>
      </c>
      <c r="K3332" s="1">
        <v>8.5029109999999992</v>
      </c>
      <c r="L3332" s="1">
        <v>0.982742</v>
      </c>
      <c r="M3332" s="1" t="s">
        <v>69</v>
      </c>
      <c r="N3332" s="1">
        <v>0</v>
      </c>
      <c r="O3332" s="1">
        <v>2.6272389999999999</v>
      </c>
      <c r="P3332" s="1">
        <v>23.381664000000001</v>
      </c>
      <c r="Q3332" s="1">
        <v>612</v>
      </c>
      <c r="R3332" s="1" t="s">
        <v>2207</v>
      </c>
      <c r="S3332" s="1" t="s">
        <v>91</v>
      </c>
      <c r="T3332" s="1" t="s">
        <v>72</v>
      </c>
      <c r="U3332" s="1" t="s">
        <v>73</v>
      </c>
      <c r="X3332" s="1" t="s">
        <v>3591</v>
      </c>
      <c r="Z3332" s="1" t="s">
        <v>480</v>
      </c>
      <c r="AA3332" s="1" t="s">
        <v>3592</v>
      </c>
      <c r="AJ3332" s="1" t="s">
        <v>76</v>
      </c>
      <c r="AK3332" s="1" t="s">
        <v>3593</v>
      </c>
      <c r="AL3332" s="1">
        <v>340000</v>
      </c>
      <c r="AM3332" s="1" t="s">
        <v>109</v>
      </c>
      <c r="AN3332" s="1" t="s">
        <v>4777</v>
      </c>
      <c r="AO3332" s="1" t="s">
        <v>4778</v>
      </c>
    </row>
    <row r="3333" spans="1:41" x14ac:dyDescent="0.5">
      <c r="A3333" s="1">
        <v>204</v>
      </c>
      <c r="B3333" s="1" t="s">
        <v>3588</v>
      </c>
      <c r="C3333" s="2">
        <v>43372</v>
      </c>
      <c r="D3333" s="1" t="s">
        <v>3589</v>
      </c>
      <c r="E3333" s="1" t="s">
        <v>3590</v>
      </c>
      <c r="F3333" s="1" t="s">
        <v>759</v>
      </c>
      <c r="G3333" s="1">
        <v>50</v>
      </c>
      <c r="H3333" s="1">
        <v>148</v>
      </c>
      <c r="I3333" s="1" t="s">
        <v>1430</v>
      </c>
      <c r="J3333" s="1">
        <v>0.63</v>
      </c>
      <c r="K3333" s="1">
        <v>-14.235004</v>
      </c>
      <c r="L3333" s="1">
        <v>-51.925282000000003</v>
      </c>
      <c r="M3333" s="1" t="s">
        <v>84</v>
      </c>
      <c r="N3333" s="1">
        <v>0</v>
      </c>
      <c r="O3333" s="1">
        <v>-15.623037</v>
      </c>
      <c r="P3333" s="1">
        <v>-59.0625</v>
      </c>
      <c r="Q3333" s="1">
        <v>1071</v>
      </c>
      <c r="R3333" s="1" t="s">
        <v>2207</v>
      </c>
      <c r="S3333" s="1" t="s">
        <v>91</v>
      </c>
      <c r="T3333" s="1" t="s">
        <v>72</v>
      </c>
      <c r="U3333" s="1" t="s">
        <v>73</v>
      </c>
      <c r="X3333" s="1" t="s">
        <v>3591</v>
      </c>
      <c r="Z3333" s="1" t="s">
        <v>1430</v>
      </c>
      <c r="AA3333" s="1" t="s">
        <v>3592</v>
      </c>
      <c r="AJ3333" s="1" t="s">
        <v>76</v>
      </c>
      <c r="AK3333" s="1" t="s">
        <v>3593</v>
      </c>
      <c r="AL3333" s="1">
        <v>340000</v>
      </c>
      <c r="AM3333" s="1" t="s">
        <v>109</v>
      </c>
      <c r="AN3333" s="1" t="s">
        <v>4777</v>
      </c>
      <c r="AO3333" s="1" t="s">
        <v>4778</v>
      </c>
    </row>
    <row r="3334" spans="1:41" x14ac:dyDescent="0.5">
      <c r="A3334" s="1">
        <v>204</v>
      </c>
      <c r="B3334" s="1" t="s">
        <v>3588</v>
      </c>
      <c r="C3334" s="2">
        <v>43372</v>
      </c>
      <c r="D3334" s="1" t="s">
        <v>3589</v>
      </c>
      <c r="E3334" s="1" t="s">
        <v>3590</v>
      </c>
      <c r="F3334" s="1" t="s">
        <v>81</v>
      </c>
      <c r="G3334" s="1">
        <v>50</v>
      </c>
      <c r="H3334" s="1">
        <v>148</v>
      </c>
      <c r="I3334" s="1" t="s">
        <v>1430</v>
      </c>
      <c r="J3334" s="1">
        <v>0.63</v>
      </c>
      <c r="K3334" s="1">
        <v>-14.235004</v>
      </c>
      <c r="L3334" s="1">
        <v>-51.925282000000003</v>
      </c>
      <c r="M3334" s="1" t="s">
        <v>84</v>
      </c>
      <c r="N3334" s="1">
        <v>0</v>
      </c>
      <c r="O3334" s="1">
        <v>-15.623037</v>
      </c>
      <c r="P3334" s="1">
        <v>-59.0625</v>
      </c>
      <c r="Q3334" s="1">
        <v>1071</v>
      </c>
      <c r="R3334" s="1" t="s">
        <v>2207</v>
      </c>
      <c r="S3334" s="1" t="s">
        <v>91</v>
      </c>
      <c r="T3334" s="1" t="s">
        <v>72</v>
      </c>
      <c r="U3334" s="1" t="s">
        <v>73</v>
      </c>
      <c r="X3334" s="1" t="s">
        <v>3591</v>
      </c>
      <c r="Z3334" s="1" t="s">
        <v>1430</v>
      </c>
      <c r="AA3334" s="1" t="s">
        <v>3592</v>
      </c>
      <c r="AJ3334" s="1" t="s">
        <v>76</v>
      </c>
      <c r="AK3334" s="1" t="s">
        <v>3593</v>
      </c>
      <c r="AL3334" s="1">
        <v>340000</v>
      </c>
      <c r="AM3334" s="1" t="s">
        <v>109</v>
      </c>
      <c r="AN3334" s="1" t="s">
        <v>4777</v>
      </c>
      <c r="AO3334" s="1" t="s">
        <v>4778</v>
      </c>
    </row>
    <row r="3335" spans="1:41" x14ac:dyDescent="0.5">
      <c r="A3335" s="1">
        <v>204</v>
      </c>
      <c r="B3335" s="1" t="s">
        <v>3588</v>
      </c>
      <c r="C3335" s="2">
        <v>43372</v>
      </c>
      <c r="D3335" s="1" t="s">
        <v>3589</v>
      </c>
      <c r="E3335" s="1" t="s">
        <v>3590</v>
      </c>
      <c r="F3335" s="1" t="s">
        <v>759</v>
      </c>
      <c r="G3335" s="1">
        <v>50</v>
      </c>
      <c r="H3335" s="1">
        <v>148</v>
      </c>
      <c r="I3335" s="1" t="s">
        <v>1468</v>
      </c>
      <c r="J3335" s="1">
        <v>0.63</v>
      </c>
      <c r="K3335" s="1">
        <v>23.634501</v>
      </c>
      <c r="L3335" s="1">
        <v>-102.55278800000001</v>
      </c>
      <c r="M3335" s="1" t="s">
        <v>308</v>
      </c>
      <c r="N3335" s="1">
        <v>0</v>
      </c>
      <c r="O3335" s="1">
        <v>13.923406</v>
      </c>
      <c r="P3335" s="1">
        <v>-86.952798999999999</v>
      </c>
      <c r="Q3335" s="1">
        <v>1071</v>
      </c>
      <c r="R3335" s="1" t="s">
        <v>2207</v>
      </c>
      <c r="S3335" s="1" t="s">
        <v>91</v>
      </c>
      <c r="T3335" s="1" t="s">
        <v>72</v>
      </c>
      <c r="U3335" s="1" t="s">
        <v>73</v>
      </c>
      <c r="X3335" s="1" t="s">
        <v>3591</v>
      </c>
      <c r="Z3335" s="1" t="s">
        <v>1468</v>
      </c>
      <c r="AA3335" s="1" t="s">
        <v>3592</v>
      </c>
      <c r="AJ3335" s="1" t="s">
        <v>76</v>
      </c>
      <c r="AK3335" s="1" t="s">
        <v>3593</v>
      </c>
      <c r="AL3335" s="1">
        <v>340000</v>
      </c>
      <c r="AM3335" s="1" t="s">
        <v>109</v>
      </c>
      <c r="AN3335" s="1" t="s">
        <v>4777</v>
      </c>
      <c r="AO3335" s="1" t="s">
        <v>4778</v>
      </c>
    </row>
    <row r="3336" spans="1:41" x14ac:dyDescent="0.5">
      <c r="A3336" s="1">
        <v>204</v>
      </c>
      <c r="B3336" s="1" t="s">
        <v>3588</v>
      </c>
      <c r="C3336" s="2">
        <v>43372</v>
      </c>
      <c r="D3336" s="1" t="s">
        <v>3589</v>
      </c>
      <c r="E3336" s="1" t="s">
        <v>3590</v>
      </c>
      <c r="F3336" s="1" t="s">
        <v>81</v>
      </c>
      <c r="G3336" s="1">
        <v>50</v>
      </c>
      <c r="H3336" s="1">
        <v>148</v>
      </c>
      <c r="I3336" s="1" t="s">
        <v>1468</v>
      </c>
      <c r="J3336" s="1">
        <v>0.63</v>
      </c>
      <c r="K3336" s="1">
        <v>23.634501</v>
      </c>
      <c r="L3336" s="1">
        <v>-102.55278800000001</v>
      </c>
      <c r="M3336" s="1" t="s">
        <v>308</v>
      </c>
      <c r="N3336" s="1">
        <v>0</v>
      </c>
      <c r="O3336" s="1">
        <v>13.923406</v>
      </c>
      <c r="P3336" s="1">
        <v>-86.952798999999999</v>
      </c>
      <c r="Q3336" s="1">
        <v>1071</v>
      </c>
      <c r="R3336" s="1" t="s">
        <v>2207</v>
      </c>
      <c r="S3336" s="1" t="s">
        <v>91</v>
      </c>
      <c r="T3336" s="1" t="s">
        <v>72</v>
      </c>
      <c r="U3336" s="1" t="s">
        <v>73</v>
      </c>
      <c r="X3336" s="1" t="s">
        <v>3591</v>
      </c>
      <c r="Z3336" s="1" t="s">
        <v>1468</v>
      </c>
      <c r="AA3336" s="1" t="s">
        <v>3592</v>
      </c>
      <c r="AJ3336" s="1" t="s">
        <v>76</v>
      </c>
      <c r="AK3336" s="1" t="s">
        <v>3593</v>
      </c>
      <c r="AL3336" s="1">
        <v>340000</v>
      </c>
      <c r="AM3336" s="1" t="s">
        <v>109</v>
      </c>
      <c r="AN3336" s="1" t="s">
        <v>4777</v>
      </c>
      <c r="AO3336" s="1" t="s">
        <v>4778</v>
      </c>
    </row>
    <row r="3337" spans="1:41" x14ac:dyDescent="0.5">
      <c r="A3337" s="1">
        <v>204</v>
      </c>
      <c r="B3337" s="1" t="s">
        <v>3588</v>
      </c>
      <c r="C3337" s="2">
        <v>43372</v>
      </c>
      <c r="D3337" s="1" t="s">
        <v>3589</v>
      </c>
      <c r="E3337" s="1" t="s">
        <v>3590</v>
      </c>
      <c r="F3337" s="1" t="s">
        <v>759</v>
      </c>
      <c r="G3337" s="1">
        <v>50</v>
      </c>
      <c r="H3337" s="1">
        <v>148</v>
      </c>
      <c r="I3337" s="1" t="s">
        <v>1449</v>
      </c>
      <c r="J3337" s="1">
        <v>0.63</v>
      </c>
      <c r="K3337" s="1">
        <v>-23.236211000000001</v>
      </c>
      <c r="L3337" s="1">
        <v>-58.391024000000002</v>
      </c>
      <c r="M3337" s="1" t="s">
        <v>84</v>
      </c>
      <c r="N3337" s="1">
        <v>0</v>
      </c>
      <c r="O3337" s="1">
        <v>-15.623037</v>
      </c>
      <c r="P3337" s="1">
        <v>-59.0625</v>
      </c>
      <c r="Q3337" s="1">
        <v>1071</v>
      </c>
      <c r="R3337" s="1" t="s">
        <v>2207</v>
      </c>
      <c r="S3337" s="1" t="s">
        <v>91</v>
      </c>
      <c r="T3337" s="1" t="s">
        <v>72</v>
      </c>
      <c r="U3337" s="1" t="s">
        <v>73</v>
      </c>
      <c r="X3337" s="1" t="s">
        <v>3591</v>
      </c>
      <c r="Z3337" s="1" t="s">
        <v>1449</v>
      </c>
      <c r="AA3337" s="1" t="s">
        <v>3592</v>
      </c>
      <c r="AJ3337" s="1" t="s">
        <v>76</v>
      </c>
      <c r="AK3337" s="1" t="s">
        <v>3593</v>
      </c>
      <c r="AL3337" s="1">
        <v>340000</v>
      </c>
      <c r="AM3337" s="1" t="s">
        <v>109</v>
      </c>
      <c r="AN3337" s="1" t="s">
        <v>4777</v>
      </c>
      <c r="AO3337" s="1" t="s">
        <v>4778</v>
      </c>
    </row>
    <row r="3338" spans="1:41" x14ac:dyDescent="0.5">
      <c r="A3338" s="1">
        <v>204</v>
      </c>
      <c r="B3338" s="1" t="s">
        <v>3588</v>
      </c>
      <c r="C3338" s="2">
        <v>43372</v>
      </c>
      <c r="D3338" s="1" t="s">
        <v>3589</v>
      </c>
      <c r="E3338" s="1" t="s">
        <v>3590</v>
      </c>
      <c r="F3338" s="1" t="s">
        <v>81</v>
      </c>
      <c r="G3338" s="1">
        <v>50</v>
      </c>
      <c r="H3338" s="1">
        <v>148</v>
      </c>
      <c r="I3338" s="1" t="s">
        <v>1449</v>
      </c>
      <c r="J3338" s="1">
        <v>0.63</v>
      </c>
      <c r="K3338" s="1">
        <v>-23.236211000000001</v>
      </c>
      <c r="L3338" s="1">
        <v>-58.391024000000002</v>
      </c>
      <c r="M3338" s="1" t="s">
        <v>84</v>
      </c>
      <c r="N3338" s="1">
        <v>0</v>
      </c>
      <c r="O3338" s="1">
        <v>-15.623037</v>
      </c>
      <c r="P3338" s="1">
        <v>-59.0625</v>
      </c>
      <c r="Q3338" s="1">
        <v>1071</v>
      </c>
      <c r="R3338" s="1" t="s">
        <v>2207</v>
      </c>
      <c r="S3338" s="1" t="s">
        <v>91</v>
      </c>
      <c r="T3338" s="1" t="s">
        <v>72</v>
      </c>
      <c r="U3338" s="1" t="s">
        <v>73</v>
      </c>
      <c r="X3338" s="1" t="s">
        <v>3591</v>
      </c>
      <c r="Z3338" s="1" t="s">
        <v>1449</v>
      </c>
      <c r="AA3338" s="1" t="s">
        <v>3592</v>
      </c>
      <c r="AJ3338" s="1" t="s">
        <v>76</v>
      </c>
      <c r="AK3338" s="1" t="s">
        <v>3593</v>
      </c>
      <c r="AL3338" s="1">
        <v>340000</v>
      </c>
      <c r="AM3338" s="1" t="s">
        <v>109</v>
      </c>
      <c r="AN3338" s="1" t="s">
        <v>4777</v>
      </c>
      <c r="AO3338" s="1" t="s">
        <v>4778</v>
      </c>
    </row>
    <row r="3339" spans="1:41" x14ac:dyDescent="0.5">
      <c r="A3339" s="1">
        <v>204</v>
      </c>
      <c r="B3339" s="1" t="s">
        <v>3588</v>
      </c>
      <c r="C3339" s="2">
        <v>43372</v>
      </c>
      <c r="D3339" s="1" t="s">
        <v>3589</v>
      </c>
      <c r="E3339" s="1" t="s">
        <v>3590</v>
      </c>
      <c r="F3339" s="1" t="s">
        <v>759</v>
      </c>
      <c r="G3339" s="1">
        <v>50</v>
      </c>
      <c r="H3339" s="1">
        <v>148</v>
      </c>
      <c r="I3339" s="1" t="s">
        <v>169</v>
      </c>
      <c r="J3339" s="1">
        <v>0.36</v>
      </c>
      <c r="K3339" s="1">
        <v>9.0819989999999997</v>
      </c>
      <c r="L3339" s="1">
        <v>8.6752769999999995</v>
      </c>
      <c r="M3339" s="1" t="s">
        <v>69</v>
      </c>
      <c r="N3339" s="1">
        <v>0</v>
      </c>
      <c r="O3339" s="1">
        <v>2.6272389999999999</v>
      </c>
      <c r="P3339" s="1">
        <v>23.381664000000001</v>
      </c>
      <c r="Q3339" s="1">
        <v>612</v>
      </c>
      <c r="R3339" s="1" t="s">
        <v>2207</v>
      </c>
      <c r="S3339" s="1" t="s">
        <v>91</v>
      </c>
      <c r="T3339" s="1" t="s">
        <v>72</v>
      </c>
      <c r="U3339" s="1" t="s">
        <v>73</v>
      </c>
      <c r="X3339" s="1" t="s">
        <v>3591</v>
      </c>
      <c r="Z3339" s="1" t="s">
        <v>169</v>
      </c>
      <c r="AA3339" s="1" t="s">
        <v>3592</v>
      </c>
      <c r="AJ3339" s="1" t="s">
        <v>76</v>
      </c>
      <c r="AK3339" s="1" t="s">
        <v>3593</v>
      </c>
      <c r="AL3339" s="1">
        <v>340000</v>
      </c>
      <c r="AM3339" s="1" t="s">
        <v>109</v>
      </c>
      <c r="AN3339" s="1" t="s">
        <v>4777</v>
      </c>
      <c r="AO3339" s="1" t="s">
        <v>4778</v>
      </c>
    </row>
    <row r="3340" spans="1:41" x14ac:dyDescent="0.5">
      <c r="A3340" s="1">
        <v>204</v>
      </c>
      <c r="B3340" s="1" t="s">
        <v>3588</v>
      </c>
      <c r="C3340" s="2">
        <v>43372</v>
      </c>
      <c r="D3340" s="1" t="s">
        <v>3589</v>
      </c>
      <c r="E3340" s="1" t="s">
        <v>3590</v>
      </c>
      <c r="F3340" s="1" t="s">
        <v>81</v>
      </c>
      <c r="G3340" s="1">
        <v>50</v>
      </c>
      <c r="H3340" s="1">
        <v>148</v>
      </c>
      <c r="I3340" s="1" t="s">
        <v>169</v>
      </c>
      <c r="J3340" s="1">
        <v>0.36</v>
      </c>
      <c r="K3340" s="1">
        <v>9.0819989999999997</v>
      </c>
      <c r="L3340" s="1">
        <v>8.6752769999999995</v>
      </c>
      <c r="M3340" s="1" t="s">
        <v>69</v>
      </c>
      <c r="N3340" s="1">
        <v>0</v>
      </c>
      <c r="O3340" s="1">
        <v>2.6272389999999999</v>
      </c>
      <c r="P3340" s="1">
        <v>23.381664000000001</v>
      </c>
      <c r="Q3340" s="1">
        <v>612</v>
      </c>
      <c r="R3340" s="1" t="s">
        <v>2207</v>
      </c>
      <c r="S3340" s="1" t="s">
        <v>91</v>
      </c>
      <c r="T3340" s="1" t="s">
        <v>72</v>
      </c>
      <c r="U3340" s="1" t="s">
        <v>73</v>
      </c>
      <c r="X3340" s="1" t="s">
        <v>3591</v>
      </c>
      <c r="Z3340" s="1" t="s">
        <v>169</v>
      </c>
      <c r="AA3340" s="1" t="s">
        <v>3592</v>
      </c>
      <c r="AJ3340" s="1" t="s">
        <v>76</v>
      </c>
      <c r="AK3340" s="1" t="s">
        <v>3593</v>
      </c>
      <c r="AL3340" s="1">
        <v>340000</v>
      </c>
      <c r="AM3340" s="1" t="s">
        <v>109</v>
      </c>
      <c r="AN3340" s="1" t="s">
        <v>4777</v>
      </c>
      <c r="AO3340" s="1" t="s">
        <v>4778</v>
      </c>
    </row>
    <row r="3341" spans="1:41" x14ac:dyDescent="0.5">
      <c r="A3341" s="1">
        <v>204</v>
      </c>
      <c r="B3341" s="1" t="s">
        <v>3588</v>
      </c>
      <c r="C3341" s="2">
        <v>43372</v>
      </c>
      <c r="D3341" s="1" t="s">
        <v>3589</v>
      </c>
      <c r="E3341" s="1" t="s">
        <v>3590</v>
      </c>
      <c r="F3341" s="1" t="s">
        <v>759</v>
      </c>
      <c r="G3341" s="1">
        <v>50</v>
      </c>
      <c r="H3341" s="1">
        <v>148</v>
      </c>
      <c r="I3341" s="1" t="s">
        <v>221</v>
      </c>
      <c r="J3341" s="1">
        <v>0.56000000000000005</v>
      </c>
      <c r="K3341" s="1">
        <v>30.375319999999999</v>
      </c>
      <c r="L3341" s="1">
        <v>69.345116000000004</v>
      </c>
      <c r="M3341" s="1" t="s">
        <v>114</v>
      </c>
      <c r="N3341" s="1">
        <v>0</v>
      </c>
      <c r="O3341" s="1">
        <v>25.384855999999999</v>
      </c>
      <c r="P3341" s="1">
        <v>68.458809000000002</v>
      </c>
      <c r="Q3341" s="1">
        <v>952</v>
      </c>
      <c r="R3341" s="1" t="s">
        <v>2207</v>
      </c>
      <c r="S3341" s="1" t="s">
        <v>91</v>
      </c>
      <c r="T3341" s="1" t="s">
        <v>72</v>
      </c>
      <c r="U3341" s="1" t="s">
        <v>73</v>
      </c>
      <c r="X3341" s="1" t="s">
        <v>3591</v>
      </c>
      <c r="Z3341" s="1" t="s">
        <v>221</v>
      </c>
      <c r="AA3341" s="1" t="s">
        <v>3592</v>
      </c>
      <c r="AJ3341" s="1" t="s">
        <v>76</v>
      </c>
      <c r="AK3341" s="1" t="s">
        <v>3593</v>
      </c>
      <c r="AL3341" s="1">
        <v>340000</v>
      </c>
      <c r="AM3341" s="1" t="s">
        <v>109</v>
      </c>
      <c r="AN3341" s="1" t="s">
        <v>4777</v>
      </c>
      <c r="AO3341" s="1" t="s">
        <v>4778</v>
      </c>
    </row>
    <row r="3342" spans="1:41" x14ac:dyDescent="0.5">
      <c r="A3342" s="1">
        <v>204</v>
      </c>
      <c r="B3342" s="1" t="s">
        <v>3588</v>
      </c>
      <c r="C3342" s="2">
        <v>43372</v>
      </c>
      <c r="D3342" s="1" t="s">
        <v>3589</v>
      </c>
      <c r="E3342" s="1" t="s">
        <v>3590</v>
      </c>
      <c r="F3342" s="1" t="s">
        <v>81</v>
      </c>
      <c r="G3342" s="1">
        <v>50</v>
      </c>
      <c r="H3342" s="1">
        <v>148</v>
      </c>
      <c r="I3342" s="1" t="s">
        <v>221</v>
      </c>
      <c r="J3342" s="1">
        <v>0.56000000000000005</v>
      </c>
      <c r="K3342" s="1">
        <v>30.375319999999999</v>
      </c>
      <c r="L3342" s="1">
        <v>69.345116000000004</v>
      </c>
      <c r="M3342" s="1" t="s">
        <v>114</v>
      </c>
      <c r="N3342" s="1">
        <v>0</v>
      </c>
      <c r="O3342" s="1">
        <v>25.384855999999999</v>
      </c>
      <c r="P3342" s="1">
        <v>68.458809000000002</v>
      </c>
      <c r="Q3342" s="1">
        <v>952</v>
      </c>
      <c r="R3342" s="1" t="s">
        <v>2207</v>
      </c>
      <c r="S3342" s="1" t="s">
        <v>91</v>
      </c>
      <c r="T3342" s="1" t="s">
        <v>72</v>
      </c>
      <c r="U3342" s="1" t="s">
        <v>73</v>
      </c>
      <c r="X3342" s="1" t="s">
        <v>3591</v>
      </c>
      <c r="Z3342" s="1" t="s">
        <v>221</v>
      </c>
      <c r="AA3342" s="1" t="s">
        <v>3592</v>
      </c>
      <c r="AJ3342" s="1" t="s">
        <v>76</v>
      </c>
      <c r="AK3342" s="1" t="s">
        <v>3593</v>
      </c>
      <c r="AL3342" s="1">
        <v>340000</v>
      </c>
      <c r="AM3342" s="1" t="s">
        <v>109</v>
      </c>
      <c r="AN3342" s="1" t="s">
        <v>4777</v>
      </c>
      <c r="AO3342" s="1" t="s">
        <v>4778</v>
      </c>
    </row>
    <row r="3343" spans="1:41" x14ac:dyDescent="0.5">
      <c r="A3343" s="1">
        <v>204</v>
      </c>
      <c r="B3343" s="1" t="s">
        <v>3588</v>
      </c>
      <c r="C3343" s="2">
        <v>43372</v>
      </c>
      <c r="D3343" s="1" t="s">
        <v>3589</v>
      </c>
      <c r="E3343" s="1" t="s">
        <v>3590</v>
      </c>
      <c r="F3343" s="1" t="s">
        <v>759</v>
      </c>
      <c r="G3343" s="1">
        <v>50</v>
      </c>
      <c r="H3343" s="1">
        <v>148</v>
      </c>
      <c r="I3343" s="1" t="s">
        <v>1428</v>
      </c>
      <c r="J3343" s="1">
        <v>0.56000000000000005</v>
      </c>
      <c r="K3343" s="1">
        <v>35.014473000000002</v>
      </c>
      <c r="L3343" s="1">
        <v>38.494354000000001</v>
      </c>
      <c r="M3343" s="1" t="s">
        <v>268</v>
      </c>
      <c r="N3343" s="1">
        <v>0</v>
      </c>
      <c r="O3343" s="1">
        <v>37.477907000000002</v>
      </c>
      <c r="P3343" s="1">
        <v>39.411562000000004</v>
      </c>
      <c r="Q3343" s="1">
        <v>952</v>
      </c>
      <c r="R3343" s="1" t="s">
        <v>2207</v>
      </c>
      <c r="S3343" s="1" t="s">
        <v>91</v>
      </c>
      <c r="T3343" s="1" t="s">
        <v>72</v>
      </c>
      <c r="U3343" s="1" t="s">
        <v>73</v>
      </c>
      <c r="X3343" s="1" t="s">
        <v>3591</v>
      </c>
      <c r="Z3343" s="1" t="s">
        <v>1428</v>
      </c>
      <c r="AA3343" s="1" t="s">
        <v>3592</v>
      </c>
      <c r="AJ3343" s="1" t="s">
        <v>76</v>
      </c>
      <c r="AK3343" s="1" t="s">
        <v>3593</v>
      </c>
      <c r="AL3343" s="1">
        <v>340000</v>
      </c>
      <c r="AM3343" s="1" t="s">
        <v>109</v>
      </c>
      <c r="AN3343" s="1" t="s">
        <v>4777</v>
      </c>
      <c r="AO3343" s="1" t="s">
        <v>4778</v>
      </c>
    </row>
    <row r="3344" spans="1:41" x14ac:dyDescent="0.5">
      <c r="A3344" s="1">
        <v>204</v>
      </c>
      <c r="B3344" s="1" t="s">
        <v>3588</v>
      </c>
      <c r="C3344" s="2">
        <v>43372</v>
      </c>
      <c r="D3344" s="1" t="s">
        <v>3589</v>
      </c>
      <c r="E3344" s="1" t="s">
        <v>3590</v>
      </c>
      <c r="F3344" s="1" t="s">
        <v>81</v>
      </c>
      <c r="G3344" s="1">
        <v>50</v>
      </c>
      <c r="H3344" s="1">
        <v>148</v>
      </c>
      <c r="I3344" s="1" t="s">
        <v>1428</v>
      </c>
      <c r="J3344" s="1">
        <v>0.56000000000000005</v>
      </c>
      <c r="K3344" s="1">
        <v>35.014473000000002</v>
      </c>
      <c r="L3344" s="1">
        <v>38.494354000000001</v>
      </c>
      <c r="M3344" s="1" t="s">
        <v>268</v>
      </c>
      <c r="N3344" s="1">
        <v>0</v>
      </c>
      <c r="O3344" s="1">
        <v>37.477907000000002</v>
      </c>
      <c r="P3344" s="1">
        <v>39.411562000000004</v>
      </c>
      <c r="Q3344" s="1">
        <v>952</v>
      </c>
      <c r="R3344" s="1" t="s">
        <v>2207</v>
      </c>
      <c r="S3344" s="1" t="s">
        <v>91</v>
      </c>
      <c r="T3344" s="1" t="s">
        <v>72</v>
      </c>
      <c r="U3344" s="1" t="s">
        <v>73</v>
      </c>
      <c r="X3344" s="1" t="s">
        <v>3591</v>
      </c>
      <c r="Z3344" s="1" t="s">
        <v>1428</v>
      </c>
      <c r="AA3344" s="1" t="s">
        <v>3592</v>
      </c>
      <c r="AJ3344" s="1" t="s">
        <v>76</v>
      </c>
      <c r="AK3344" s="1" t="s">
        <v>3593</v>
      </c>
      <c r="AL3344" s="1">
        <v>340000</v>
      </c>
      <c r="AM3344" s="1" t="s">
        <v>109</v>
      </c>
      <c r="AN3344" s="1" t="s">
        <v>4777</v>
      </c>
      <c r="AO3344" s="1" t="s">
        <v>4778</v>
      </c>
    </row>
    <row r="3345" spans="1:41" x14ac:dyDescent="0.5">
      <c r="A3345" s="1">
        <v>204</v>
      </c>
      <c r="B3345" s="1" t="s">
        <v>3588</v>
      </c>
      <c r="C3345" s="2">
        <v>43372</v>
      </c>
      <c r="D3345" s="1" t="s">
        <v>3589</v>
      </c>
      <c r="E3345" s="1" t="s">
        <v>3590</v>
      </c>
      <c r="F3345" s="1" t="s">
        <v>759</v>
      </c>
      <c r="G3345" s="1">
        <v>50</v>
      </c>
      <c r="H3345" s="1">
        <v>148</v>
      </c>
      <c r="I3345" s="1" t="s">
        <v>1438</v>
      </c>
      <c r="J3345" s="1">
        <v>0.56000000000000005</v>
      </c>
      <c r="K3345" s="1">
        <v>3.2027779999999999</v>
      </c>
      <c r="L3345" s="1">
        <v>73.220680000000002</v>
      </c>
      <c r="M3345" s="1" t="s">
        <v>114</v>
      </c>
      <c r="N3345" s="1">
        <v>0</v>
      </c>
      <c r="O3345" s="1">
        <v>25.384855999999999</v>
      </c>
      <c r="P3345" s="1">
        <v>68.458809000000002</v>
      </c>
      <c r="Q3345" s="1">
        <v>952</v>
      </c>
      <c r="R3345" s="1" t="s">
        <v>2207</v>
      </c>
      <c r="S3345" s="1" t="s">
        <v>91</v>
      </c>
      <c r="T3345" s="1" t="s">
        <v>72</v>
      </c>
      <c r="U3345" s="1" t="s">
        <v>73</v>
      </c>
      <c r="X3345" s="1" t="s">
        <v>3591</v>
      </c>
      <c r="Z3345" s="1" t="s">
        <v>1438</v>
      </c>
      <c r="AA3345" s="1" t="s">
        <v>3592</v>
      </c>
      <c r="AJ3345" s="1" t="s">
        <v>76</v>
      </c>
      <c r="AK3345" s="1" t="s">
        <v>3593</v>
      </c>
      <c r="AL3345" s="1">
        <v>340000</v>
      </c>
      <c r="AM3345" s="1" t="s">
        <v>109</v>
      </c>
      <c r="AN3345" s="1" t="s">
        <v>4777</v>
      </c>
      <c r="AO3345" s="1" t="s">
        <v>4778</v>
      </c>
    </row>
    <row r="3346" spans="1:41" x14ac:dyDescent="0.5">
      <c r="A3346" s="1">
        <v>204</v>
      </c>
      <c r="B3346" s="1" t="s">
        <v>3588</v>
      </c>
      <c r="C3346" s="2">
        <v>43372</v>
      </c>
      <c r="D3346" s="1" t="s">
        <v>3589</v>
      </c>
      <c r="E3346" s="1" t="s">
        <v>3590</v>
      </c>
      <c r="F3346" s="1" t="s">
        <v>81</v>
      </c>
      <c r="G3346" s="1">
        <v>50</v>
      </c>
      <c r="H3346" s="1">
        <v>148</v>
      </c>
      <c r="I3346" s="1" t="s">
        <v>1438</v>
      </c>
      <c r="J3346" s="1">
        <v>0.56000000000000005</v>
      </c>
      <c r="K3346" s="1">
        <v>3.2027779999999999</v>
      </c>
      <c r="L3346" s="1">
        <v>73.220680000000002</v>
      </c>
      <c r="M3346" s="1" t="s">
        <v>114</v>
      </c>
      <c r="N3346" s="1">
        <v>0</v>
      </c>
      <c r="O3346" s="1">
        <v>25.384855999999999</v>
      </c>
      <c r="P3346" s="1">
        <v>68.458809000000002</v>
      </c>
      <c r="Q3346" s="1">
        <v>952</v>
      </c>
      <c r="R3346" s="1" t="s">
        <v>2207</v>
      </c>
      <c r="S3346" s="1" t="s">
        <v>91</v>
      </c>
      <c r="T3346" s="1" t="s">
        <v>72</v>
      </c>
      <c r="U3346" s="1" t="s">
        <v>73</v>
      </c>
      <c r="X3346" s="1" t="s">
        <v>3591</v>
      </c>
      <c r="Z3346" s="1" t="s">
        <v>1438</v>
      </c>
      <c r="AA3346" s="1" t="s">
        <v>3592</v>
      </c>
      <c r="AJ3346" s="1" t="s">
        <v>76</v>
      </c>
      <c r="AK3346" s="1" t="s">
        <v>3593</v>
      </c>
      <c r="AL3346" s="1">
        <v>340000</v>
      </c>
      <c r="AM3346" s="1" t="s">
        <v>109</v>
      </c>
      <c r="AN3346" s="1" t="s">
        <v>4777</v>
      </c>
      <c r="AO3346" s="1" t="s">
        <v>4778</v>
      </c>
    </row>
    <row r="3347" spans="1:41" x14ac:dyDescent="0.5">
      <c r="A3347" s="1">
        <v>204</v>
      </c>
      <c r="B3347" s="1" t="s">
        <v>3588</v>
      </c>
      <c r="C3347" s="2">
        <v>43372</v>
      </c>
      <c r="D3347" s="1" t="s">
        <v>3589</v>
      </c>
      <c r="E3347" s="1" t="s">
        <v>3590</v>
      </c>
      <c r="F3347" s="1" t="s">
        <v>759</v>
      </c>
      <c r="G3347" s="1">
        <v>50</v>
      </c>
      <c r="H3347" s="1">
        <v>148</v>
      </c>
      <c r="I3347" s="1" t="s">
        <v>3595</v>
      </c>
      <c r="J3347" s="1">
        <v>1.25</v>
      </c>
      <c r="K3347" s="1">
        <v>-13.285568</v>
      </c>
      <c r="L3347" s="1">
        <v>-176.20812100000001</v>
      </c>
      <c r="M3347" s="1" t="s">
        <v>1002</v>
      </c>
      <c r="N3347" s="1">
        <v>0</v>
      </c>
      <c r="O3347" s="1">
        <v>-11.711587</v>
      </c>
      <c r="P3347" s="1">
        <v>163.84307100000001</v>
      </c>
      <c r="Q3347" s="1">
        <v>2125</v>
      </c>
      <c r="R3347" s="1" t="s">
        <v>2207</v>
      </c>
      <c r="S3347" s="1" t="s">
        <v>91</v>
      </c>
      <c r="T3347" s="1" t="s">
        <v>72</v>
      </c>
      <c r="U3347" s="1" t="s">
        <v>73</v>
      </c>
      <c r="X3347" s="1" t="s">
        <v>3591</v>
      </c>
      <c r="Z3347" s="1" t="s">
        <v>3595</v>
      </c>
      <c r="AA3347" s="1" t="s">
        <v>3592</v>
      </c>
      <c r="AJ3347" s="1" t="s">
        <v>76</v>
      </c>
      <c r="AK3347" s="1" t="s">
        <v>3593</v>
      </c>
      <c r="AL3347" s="1">
        <v>340000</v>
      </c>
      <c r="AM3347" s="1" t="s">
        <v>109</v>
      </c>
      <c r="AN3347" s="1" t="s">
        <v>4777</v>
      </c>
      <c r="AO3347" s="1" t="s">
        <v>4778</v>
      </c>
    </row>
    <row r="3348" spans="1:41" x14ac:dyDescent="0.5">
      <c r="A3348" s="1">
        <v>204</v>
      </c>
      <c r="B3348" s="1" t="s">
        <v>3588</v>
      </c>
      <c r="C3348" s="2">
        <v>43372</v>
      </c>
      <c r="D3348" s="1" t="s">
        <v>3589</v>
      </c>
      <c r="E3348" s="1" t="s">
        <v>3590</v>
      </c>
      <c r="F3348" s="1" t="s">
        <v>81</v>
      </c>
      <c r="G3348" s="1">
        <v>50</v>
      </c>
      <c r="H3348" s="1">
        <v>148</v>
      </c>
      <c r="I3348" s="1" t="s">
        <v>3595</v>
      </c>
      <c r="J3348" s="1">
        <v>1.25</v>
      </c>
      <c r="K3348" s="1">
        <v>-13.285568</v>
      </c>
      <c r="L3348" s="1">
        <v>-176.20812100000001</v>
      </c>
      <c r="M3348" s="1" t="s">
        <v>1002</v>
      </c>
      <c r="N3348" s="1">
        <v>0</v>
      </c>
      <c r="O3348" s="1">
        <v>-11.711587</v>
      </c>
      <c r="P3348" s="1">
        <v>163.84307100000001</v>
      </c>
      <c r="Q3348" s="1">
        <v>2125</v>
      </c>
      <c r="R3348" s="1" t="s">
        <v>2207</v>
      </c>
      <c r="S3348" s="1" t="s">
        <v>91</v>
      </c>
      <c r="T3348" s="1" t="s">
        <v>72</v>
      </c>
      <c r="U3348" s="1" t="s">
        <v>73</v>
      </c>
      <c r="X3348" s="1" t="s">
        <v>3591</v>
      </c>
      <c r="Z3348" s="1" t="s">
        <v>3595</v>
      </c>
      <c r="AA3348" s="1" t="s">
        <v>3592</v>
      </c>
      <c r="AJ3348" s="1" t="s">
        <v>76</v>
      </c>
      <c r="AK3348" s="1" t="s">
        <v>3593</v>
      </c>
      <c r="AL3348" s="1">
        <v>340000</v>
      </c>
      <c r="AM3348" s="1" t="s">
        <v>109</v>
      </c>
      <c r="AN3348" s="1" t="s">
        <v>4777</v>
      </c>
      <c r="AO3348" s="1" t="s">
        <v>4778</v>
      </c>
    </row>
    <row r="3349" spans="1:41" x14ac:dyDescent="0.5">
      <c r="A3349" s="1">
        <v>204</v>
      </c>
      <c r="B3349" s="1" t="s">
        <v>3588</v>
      </c>
      <c r="C3349" s="2">
        <v>43372</v>
      </c>
      <c r="D3349" s="1" t="s">
        <v>3589</v>
      </c>
      <c r="E3349" s="1" t="s">
        <v>3590</v>
      </c>
      <c r="F3349" s="1" t="s">
        <v>759</v>
      </c>
      <c r="G3349" s="1">
        <v>50</v>
      </c>
      <c r="H3349" s="1">
        <v>148</v>
      </c>
      <c r="I3349" s="1" t="s">
        <v>393</v>
      </c>
      <c r="J3349" s="1">
        <v>0.36</v>
      </c>
      <c r="K3349" s="1">
        <v>-29.609987</v>
      </c>
      <c r="L3349" s="1">
        <v>28.233608</v>
      </c>
      <c r="M3349" s="1" t="s">
        <v>69</v>
      </c>
      <c r="N3349" s="1">
        <v>0</v>
      </c>
      <c r="O3349" s="1">
        <v>2.6272389999999999</v>
      </c>
      <c r="P3349" s="1">
        <v>23.381664000000001</v>
      </c>
      <c r="Q3349" s="1">
        <v>612</v>
      </c>
      <c r="R3349" s="1" t="s">
        <v>2207</v>
      </c>
      <c r="S3349" s="1" t="s">
        <v>91</v>
      </c>
      <c r="T3349" s="1" t="s">
        <v>72</v>
      </c>
      <c r="U3349" s="1" t="s">
        <v>73</v>
      </c>
      <c r="X3349" s="1" t="s">
        <v>3591</v>
      </c>
      <c r="Z3349" s="1" t="s">
        <v>393</v>
      </c>
      <c r="AA3349" s="1" t="s">
        <v>3592</v>
      </c>
      <c r="AJ3349" s="1" t="s">
        <v>76</v>
      </c>
      <c r="AK3349" s="1" t="s">
        <v>3593</v>
      </c>
      <c r="AL3349" s="1">
        <v>340000</v>
      </c>
      <c r="AM3349" s="1" t="s">
        <v>109</v>
      </c>
      <c r="AN3349" s="1" t="s">
        <v>4777</v>
      </c>
      <c r="AO3349" s="1" t="s">
        <v>4778</v>
      </c>
    </row>
    <row r="3350" spans="1:41" x14ac:dyDescent="0.5">
      <c r="A3350" s="1">
        <v>204</v>
      </c>
      <c r="B3350" s="1" t="s">
        <v>3588</v>
      </c>
      <c r="C3350" s="2">
        <v>43372</v>
      </c>
      <c r="D3350" s="1" t="s">
        <v>3589</v>
      </c>
      <c r="E3350" s="1" t="s">
        <v>3590</v>
      </c>
      <c r="F3350" s="1" t="s">
        <v>81</v>
      </c>
      <c r="G3350" s="1">
        <v>50</v>
      </c>
      <c r="H3350" s="1">
        <v>148</v>
      </c>
      <c r="I3350" s="1" t="s">
        <v>393</v>
      </c>
      <c r="J3350" s="1">
        <v>0.36</v>
      </c>
      <c r="K3350" s="1">
        <v>-29.609987</v>
      </c>
      <c r="L3350" s="1">
        <v>28.233608</v>
      </c>
      <c r="M3350" s="1" t="s">
        <v>69</v>
      </c>
      <c r="N3350" s="1">
        <v>0</v>
      </c>
      <c r="O3350" s="1">
        <v>2.6272389999999999</v>
      </c>
      <c r="P3350" s="1">
        <v>23.381664000000001</v>
      </c>
      <c r="Q3350" s="1">
        <v>612</v>
      </c>
      <c r="R3350" s="1" t="s">
        <v>2207</v>
      </c>
      <c r="S3350" s="1" t="s">
        <v>91</v>
      </c>
      <c r="T3350" s="1" t="s">
        <v>72</v>
      </c>
      <c r="U3350" s="1" t="s">
        <v>73</v>
      </c>
      <c r="X3350" s="1" t="s">
        <v>3591</v>
      </c>
      <c r="Z3350" s="1" t="s">
        <v>393</v>
      </c>
      <c r="AA3350" s="1" t="s">
        <v>3592</v>
      </c>
      <c r="AJ3350" s="1" t="s">
        <v>76</v>
      </c>
      <c r="AK3350" s="1" t="s">
        <v>3593</v>
      </c>
      <c r="AL3350" s="1">
        <v>340000</v>
      </c>
      <c r="AM3350" s="1" t="s">
        <v>109</v>
      </c>
      <c r="AN3350" s="1" t="s">
        <v>4777</v>
      </c>
      <c r="AO3350" s="1" t="s">
        <v>4778</v>
      </c>
    </row>
    <row r="3351" spans="1:41" x14ac:dyDescent="0.5">
      <c r="A3351" s="1">
        <v>204</v>
      </c>
      <c r="B3351" s="1" t="s">
        <v>3588</v>
      </c>
      <c r="C3351" s="2">
        <v>43372</v>
      </c>
      <c r="D3351" s="1" t="s">
        <v>3589</v>
      </c>
      <c r="E3351" s="1" t="s">
        <v>3590</v>
      </c>
      <c r="F3351" s="1" t="s">
        <v>759</v>
      </c>
      <c r="G3351" s="1">
        <v>50</v>
      </c>
      <c r="H3351" s="1">
        <v>148</v>
      </c>
      <c r="I3351" s="1" t="s">
        <v>587</v>
      </c>
      <c r="J3351" s="1">
        <v>0.36</v>
      </c>
      <c r="K3351" s="1">
        <v>26.820553</v>
      </c>
      <c r="L3351" s="1">
        <v>30.802498</v>
      </c>
      <c r="M3351" s="1" t="s">
        <v>110</v>
      </c>
      <c r="N3351" s="1">
        <v>0</v>
      </c>
      <c r="O3351" s="1">
        <v>26.625188000000001</v>
      </c>
      <c r="P3351" s="1">
        <v>6.809552</v>
      </c>
      <c r="Q3351" s="1">
        <v>612</v>
      </c>
      <c r="R3351" s="1" t="s">
        <v>2207</v>
      </c>
      <c r="S3351" s="1" t="s">
        <v>91</v>
      </c>
      <c r="T3351" s="1" t="s">
        <v>72</v>
      </c>
      <c r="U3351" s="1" t="s">
        <v>73</v>
      </c>
      <c r="X3351" s="1" t="s">
        <v>3591</v>
      </c>
      <c r="Z3351" s="1" t="s">
        <v>587</v>
      </c>
      <c r="AA3351" s="1" t="s">
        <v>3592</v>
      </c>
      <c r="AJ3351" s="1" t="s">
        <v>76</v>
      </c>
      <c r="AK3351" s="1" t="s">
        <v>3593</v>
      </c>
      <c r="AL3351" s="1">
        <v>340000</v>
      </c>
      <c r="AM3351" s="1" t="s">
        <v>109</v>
      </c>
      <c r="AN3351" s="1" t="s">
        <v>4777</v>
      </c>
      <c r="AO3351" s="1" t="s">
        <v>4778</v>
      </c>
    </row>
    <row r="3352" spans="1:41" x14ac:dyDescent="0.5">
      <c r="A3352" s="1">
        <v>204</v>
      </c>
      <c r="B3352" s="1" t="s">
        <v>3588</v>
      </c>
      <c r="C3352" s="2">
        <v>43372</v>
      </c>
      <c r="D3352" s="1" t="s">
        <v>3589</v>
      </c>
      <c r="E3352" s="1" t="s">
        <v>3590</v>
      </c>
      <c r="F3352" s="1" t="s">
        <v>81</v>
      </c>
      <c r="G3352" s="1">
        <v>50</v>
      </c>
      <c r="H3352" s="1">
        <v>148</v>
      </c>
      <c r="I3352" s="1" t="s">
        <v>587</v>
      </c>
      <c r="J3352" s="1">
        <v>0.36</v>
      </c>
      <c r="K3352" s="1">
        <v>26.820553</v>
      </c>
      <c r="L3352" s="1">
        <v>30.802498</v>
      </c>
      <c r="M3352" s="1" t="s">
        <v>110</v>
      </c>
      <c r="N3352" s="1">
        <v>0</v>
      </c>
      <c r="O3352" s="1">
        <v>26.625188000000001</v>
      </c>
      <c r="P3352" s="1">
        <v>6.809552</v>
      </c>
      <c r="Q3352" s="1">
        <v>612</v>
      </c>
      <c r="R3352" s="1" t="s">
        <v>2207</v>
      </c>
      <c r="S3352" s="1" t="s">
        <v>91</v>
      </c>
      <c r="T3352" s="1" t="s">
        <v>72</v>
      </c>
      <c r="U3352" s="1" t="s">
        <v>73</v>
      </c>
      <c r="X3352" s="1" t="s">
        <v>3591</v>
      </c>
      <c r="Z3352" s="1" t="s">
        <v>587</v>
      </c>
      <c r="AA3352" s="1" t="s">
        <v>3592</v>
      </c>
      <c r="AJ3352" s="1" t="s">
        <v>76</v>
      </c>
      <c r="AK3352" s="1" t="s">
        <v>3593</v>
      </c>
      <c r="AL3352" s="1">
        <v>340000</v>
      </c>
      <c r="AM3352" s="1" t="s">
        <v>109</v>
      </c>
      <c r="AN3352" s="1" t="s">
        <v>4777</v>
      </c>
      <c r="AO3352" s="1" t="s">
        <v>4778</v>
      </c>
    </row>
    <row r="3353" spans="1:41" x14ac:dyDescent="0.5">
      <c r="A3353" s="1">
        <v>204</v>
      </c>
      <c r="B3353" s="1" t="s">
        <v>3588</v>
      </c>
      <c r="C3353" s="2">
        <v>43372</v>
      </c>
      <c r="D3353" s="1" t="s">
        <v>3589</v>
      </c>
      <c r="E3353" s="1" t="s">
        <v>3590</v>
      </c>
      <c r="F3353" s="1" t="s">
        <v>759</v>
      </c>
      <c r="G3353" s="1">
        <v>50</v>
      </c>
      <c r="H3353" s="1">
        <v>148</v>
      </c>
      <c r="I3353" s="1" t="s">
        <v>1437</v>
      </c>
      <c r="J3353" s="1">
        <v>2.2200000000000002</v>
      </c>
      <c r="K3353" s="1">
        <v>43.915886</v>
      </c>
      <c r="L3353" s="1">
        <v>17.679075000000001</v>
      </c>
      <c r="M3353" s="1" t="s">
        <v>307</v>
      </c>
      <c r="N3353" s="1">
        <v>0</v>
      </c>
      <c r="O3353" s="1">
        <v>48.122632000000003</v>
      </c>
      <c r="P3353" s="1">
        <v>30.108753</v>
      </c>
      <c r="Q3353" s="1">
        <v>3774</v>
      </c>
      <c r="R3353" s="1" t="s">
        <v>2207</v>
      </c>
      <c r="S3353" s="1" t="s">
        <v>91</v>
      </c>
      <c r="T3353" s="1" t="s">
        <v>72</v>
      </c>
      <c r="U3353" s="1" t="s">
        <v>73</v>
      </c>
      <c r="X3353" s="1" t="s">
        <v>3591</v>
      </c>
      <c r="Z3353" s="1" t="s">
        <v>1437</v>
      </c>
      <c r="AA3353" s="1" t="s">
        <v>3592</v>
      </c>
      <c r="AJ3353" s="1" t="s">
        <v>76</v>
      </c>
      <c r="AK3353" s="1" t="s">
        <v>3593</v>
      </c>
      <c r="AL3353" s="1">
        <v>340000</v>
      </c>
      <c r="AM3353" s="1" t="s">
        <v>109</v>
      </c>
      <c r="AN3353" s="1" t="s">
        <v>4777</v>
      </c>
      <c r="AO3353" s="1" t="s">
        <v>4778</v>
      </c>
    </row>
    <row r="3354" spans="1:41" x14ac:dyDescent="0.5">
      <c r="A3354" s="1">
        <v>204</v>
      </c>
      <c r="B3354" s="1" t="s">
        <v>3588</v>
      </c>
      <c r="C3354" s="2">
        <v>43372</v>
      </c>
      <c r="D3354" s="1" t="s">
        <v>3589</v>
      </c>
      <c r="E3354" s="1" t="s">
        <v>3590</v>
      </c>
      <c r="F3354" s="1" t="s">
        <v>81</v>
      </c>
      <c r="G3354" s="1">
        <v>50</v>
      </c>
      <c r="H3354" s="1">
        <v>148</v>
      </c>
      <c r="I3354" s="1" t="s">
        <v>1437</v>
      </c>
      <c r="J3354" s="1">
        <v>2.2200000000000002</v>
      </c>
      <c r="K3354" s="1">
        <v>43.915886</v>
      </c>
      <c r="L3354" s="1">
        <v>17.679075000000001</v>
      </c>
      <c r="M3354" s="1" t="s">
        <v>307</v>
      </c>
      <c r="N3354" s="1">
        <v>0</v>
      </c>
      <c r="O3354" s="1">
        <v>48.122632000000003</v>
      </c>
      <c r="P3354" s="1">
        <v>30.108753</v>
      </c>
      <c r="Q3354" s="1">
        <v>3774</v>
      </c>
      <c r="R3354" s="1" t="s">
        <v>2207</v>
      </c>
      <c r="S3354" s="1" t="s">
        <v>91</v>
      </c>
      <c r="T3354" s="1" t="s">
        <v>72</v>
      </c>
      <c r="U3354" s="1" t="s">
        <v>73</v>
      </c>
      <c r="X3354" s="1" t="s">
        <v>3591</v>
      </c>
      <c r="Z3354" s="1" t="s">
        <v>1437</v>
      </c>
      <c r="AA3354" s="1" t="s">
        <v>3592</v>
      </c>
      <c r="AJ3354" s="1" t="s">
        <v>76</v>
      </c>
      <c r="AK3354" s="1" t="s">
        <v>3593</v>
      </c>
      <c r="AL3354" s="1">
        <v>340000</v>
      </c>
      <c r="AM3354" s="1" t="s">
        <v>109</v>
      </c>
      <c r="AN3354" s="1" t="s">
        <v>4777</v>
      </c>
      <c r="AO3354" s="1" t="s">
        <v>4778</v>
      </c>
    </row>
    <row r="3355" spans="1:41" x14ac:dyDescent="0.5">
      <c r="A3355" s="1">
        <v>204</v>
      </c>
      <c r="B3355" s="1" t="s">
        <v>3588</v>
      </c>
      <c r="C3355" s="2">
        <v>43372</v>
      </c>
      <c r="D3355" s="1" t="s">
        <v>3589</v>
      </c>
      <c r="E3355" s="1" t="s">
        <v>3590</v>
      </c>
      <c r="F3355" s="1" t="s">
        <v>759</v>
      </c>
      <c r="G3355" s="1">
        <v>50</v>
      </c>
      <c r="H3355" s="1">
        <v>148</v>
      </c>
      <c r="I3355" s="1" t="s">
        <v>3596</v>
      </c>
      <c r="J3355" s="1">
        <v>1.25</v>
      </c>
      <c r="K3355" s="1">
        <v>-21.236736000000001</v>
      </c>
      <c r="L3355" s="1">
        <v>-159.77766399999999</v>
      </c>
      <c r="M3355" s="1" t="s">
        <v>1002</v>
      </c>
      <c r="N3355" s="1">
        <v>0</v>
      </c>
      <c r="O3355" s="1">
        <v>-11.711587</v>
      </c>
      <c r="P3355" s="1">
        <v>163.84307100000001</v>
      </c>
      <c r="Q3355" s="1">
        <v>2125</v>
      </c>
      <c r="R3355" s="1" t="s">
        <v>2207</v>
      </c>
      <c r="S3355" s="1" t="s">
        <v>91</v>
      </c>
      <c r="T3355" s="1" t="s">
        <v>72</v>
      </c>
      <c r="U3355" s="1" t="s">
        <v>73</v>
      </c>
      <c r="X3355" s="1" t="s">
        <v>3591</v>
      </c>
      <c r="Z3355" s="1" t="s">
        <v>3596</v>
      </c>
      <c r="AA3355" s="1" t="s">
        <v>3592</v>
      </c>
      <c r="AJ3355" s="1" t="s">
        <v>76</v>
      </c>
      <c r="AK3355" s="1" t="s">
        <v>3593</v>
      </c>
      <c r="AL3355" s="1">
        <v>340000</v>
      </c>
      <c r="AM3355" s="1" t="s">
        <v>109</v>
      </c>
      <c r="AN3355" s="1" t="s">
        <v>4777</v>
      </c>
      <c r="AO3355" s="1" t="s">
        <v>4778</v>
      </c>
    </row>
    <row r="3356" spans="1:41" x14ac:dyDescent="0.5">
      <c r="A3356" s="1">
        <v>204</v>
      </c>
      <c r="B3356" s="1" t="s">
        <v>3588</v>
      </c>
      <c r="C3356" s="2">
        <v>43372</v>
      </c>
      <c r="D3356" s="1" t="s">
        <v>3589</v>
      </c>
      <c r="E3356" s="1" t="s">
        <v>3590</v>
      </c>
      <c r="F3356" s="1" t="s">
        <v>81</v>
      </c>
      <c r="G3356" s="1">
        <v>50</v>
      </c>
      <c r="H3356" s="1">
        <v>148</v>
      </c>
      <c r="I3356" s="1" t="s">
        <v>3596</v>
      </c>
      <c r="J3356" s="1">
        <v>1.25</v>
      </c>
      <c r="K3356" s="1">
        <v>-21.236736000000001</v>
      </c>
      <c r="L3356" s="1">
        <v>-159.77766399999999</v>
      </c>
      <c r="M3356" s="1" t="s">
        <v>1002</v>
      </c>
      <c r="N3356" s="1">
        <v>0</v>
      </c>
      <c r="O3356" s="1">
        <v>-11.711587</v>
      </c>
      <c r="P3356" s="1">
        <v>163.84307100000001</v>
      </c>
      <c r="Q3356" s="1">
        <v>2125</v>
      </c>
      <c r="R3356" s="1" t="s">
        <v>2207</v>
      </c>
      <c r="S3356" s="1" t="s">
        <v>91</v>
      </c>
      <c r="T3356" s="1" t="s">
        <v>72</v>
      </c>
      <c r="U3356" s="1" t="s">
        <v>73</v>
      </c>
      <c r="X3356" s="1" t="s">
        <v>3591</v>
      </c>
      <c r="Z3356" s="1" t="s">
        <v>3596</v>
      </c>
      <c r="AA3356" s="1" t="s">
        <v>3592</v>
      </c>
      <c r="AJ3356" s="1" t="s">
        <v>76</v>
      </c>
      <c r="AK3356" s="1" t="s">
        <v>3593</v>
      </c>
      <c r="AL3356" s="1">
        <v>340000</v>
      </c>
      <c r="AM3356" s="1" t="s">
        <v>109</v>
      </c>
      <c r="AN3356" s="1" t="s">
        <v>4777</v>
      </c>
      <c r="AO3356" s="1" t="s">
        <v>4778</v>
      </c>
    </row>
    <row r="3357" spans="1:41" x14ac:dyDescent="0.5">
      <c r="A3357" s="1">
        <v>204</v>
      </c>
      <c r="B3357" s="1" t="s">
        <v>3588</v>
      </c>
      <c r="C3357" s="2">
        <v>43372</v>
      </c>
      <c r="D3357" s="1" t="s">
        <v>3589</v>
      </c>
      <c r="E3357" s="1" t="s">
        <v>3590</v>
      </c>
      <c r="F3357" s="1" t="s">
        <v>759</v>
      </c>
      <c r="G3357" s="1">
        <v>50</v>
      </c>
      <c r="H3357" s="1">
        <v>148</v>
      </c>
      <c r="I3357" s="1" t="s">
        <v>497</v>
      </c>
      <c r="J3357" s="1">
        <v>0.36</v>
      </c>
      <c r="K3357" s="1">
        <v>7.3697220000000003</v>
      </c>
      <c r="L3357" s="1">
        <v>12.354722000000001</v>
      </c>
      <c r="M3357" s="1" t="s">
        <v>69</v>
      </c>
      <c r="N3357" s="1">
        <v>0</v>
      </c>
      <c r="O3357" s="1">
        <v>2.6272389999999999</v>
      </c>
      <c r="P3357" s="1">
        <v>23.381664000000001</v>
      </c>
      <c r="Q3357" s="1">
        <v>612</v>
      </c>
      <c r="R3357" s="1" t="s">
        <v>2207</v>
      </c>
      <c r="S3357" s="1" t="s">
        <v>91</v>
      </c>
      <c r="T3357" s="1" t="s">
        <v>72</v>
      </c>
      <c r="U3357" s="1" t="s">
        <v>73</v>
      </c>
      <c r="X3357" s="1" t="s">
        <v>3591</v>
      </c>
      <c r="Z3357" s="1" t="s">
        <v>497</v>
      </c>
      <c r="AA3357" s="1" t="s">
        <v>3592</v>
      </c>
      <c r="AJ3357" s="1" t="s">
        <v>76</v>
      </c>
      <c r="AK3357" s="1" t="s">
        <v>3593</v>
      </c>
      <c r="AL3357" s="1">
        <v>340000</v>
      </c>
      <c r="AM3357" s="1" t="s">
        <v>109</v>
      </c>
      <c r="AN3357" s="1" t="s">
        <v>4777</v>
      </c>
      <c r="AO3357" s="1" t="s">
        <v>4778</v>
      </c>
    </row>
    <row r="3358" spans="1:41" x14ac:dyDescent="0.5">
      <c r="A3358" s="1">
        <v>204</v>
      </c>
      <c r="B3358" s="1" t="s">
        <v>3588</v>
      </c>
      <c r="C3358" s="2">
        <v>43372</v>
      </c>
      <c r="D3358" s="1" t="s">
        <v>3589</v>
      </c>
      <c r="E3358" s="1" t="s">
        <v>3590</v>
      </c>
      <c r="F3358" s="1" t="s">
        <v>81</v>
      </c>
      <c r="G3358" s="1">
        <v>50</v>
      </c>
      <c r="H3358" s="1">
        <v>148</v>
      </c>
      <c r="I3358" s="1" t="s">
        <v>497</v>
      </c>
      <c r="J3358" s="1">
        <v>0.36</v>
      </c>
      <c r="K3358" s="1">
        <v>7.3697220000000003</v>
      </c>
      <c r="L3358" s="1">
        <v>12.354722000000001</v>
      </c>
      <c r="M3358" s="1" t="s">
        <v>69</v>
      </c>
      <c r="N3358" s="1">
        <v>0</v>
      </c>
      <c r="O3358" s="1">
        <v>2.6272389999999999</v>
      </c>
      <c r="P3358" s="1">
        <v>23.381664000000001</v>
      </c>
      <c r="Q3358" s="1">
        <v>612</v>
      </c>
      <c r="R3358" s="1" t="s">
        <v>2207</v>
      </c>
      <c r="S3358" s="1" t="s">
        <v>91</v>
      </c>
      <c r="T3358" s="1" t="s">
        <v>72</v>
      </c>
      <c r="U3358" s="1" t="s">
        <v>73</v>
      </c>
      <c r="X3358" s="1" t="s">
        <v>3591</v>
      </c>
      <c r="Z3358" s="1" t="s">
        <v>497</v>
      </c>
      <c r="AA3358" s="1" t="s">
        <v>3592</v>
      </c>
      <c r="AJ3358" s="1" t="s">
        <v>76</v>
      </c>
      <c r="AK3358" s="1" t="s">
        <v>3593</v>
      </c>
      <c r="AL3358" s="1">
        <v>340000</v>
      </c>
      <c r="AM3358" s="1" t="s">
        <v>109</v>
      </c>
      <c r="AN3358" s="1" t="s">
        <v>4777</v>
      </c>
      <c r="AO3358" s="1" t="s">
        <v>4778</v>
      </c>
    </row>
    <row r="3359" spans="1:41" x14ac:dyDescent="0.5">
      <c r="A3359" s="1">
        <v>204</v>
      </c>
      <c r="B3359" s="1" t="s">
        <v>3588</v>
      </c>
      <c r="C3359" s="2">
        <v>43372</v>
      </c>
      <c r="D3359" s="1" t="s">
        <v>3589</v>
      </c>
      <c r="E3359" s="1" t="s">
        <v>3590</v>
      </c>
      <c r="F3359" s="1" t="s">
        <v>759</v>
      </c>
      <c r="G3359" s="1">
        <v>50</v>
      </c>
      <c r="H3359" s="1">
        <v>148</v>
      </c>
      <c r="I3359" s="1" t="s">
        <v>730</v>
      </c>
      <c r="J3359" s="1">
        <v>0.36</v>
      </c>
      <c r="K3359" s="1">
        <v>15.454166000000001</v>
      </c>
      <c r="L3359" s="1">
        <v>18.732206000000001</v>
      </c>
      <c r="M3359" s="1" t="s">
        <v>69</v>
      </c>
      <c r="N3359" s="1">
        <v>0</v>
      </c>
      <c r="O3359" s="1">
        <v>2.6272389999999999</v>
      </c>
      <c r="P3359" s="1">
        <v>23.381664000000001</v>
      </c>
      <c r="Q3359" s="1">
        <v>612</v>
      </c>
      <c r="R3359" s="1" t="s">
        <v>2207</v>
      </c>
      <c r="S3359" s="1" t="s">
        <v>91</v>
      </c>
      <c r="T3359" s="1" t="s">
        <v>72</v>
      </c>
      <c r="U3359" s="1" t="s">
        <v>73</v>
      </c>
      <c r="X3359" s="1" t="s">
        <v>3591</v>
      </c>
      <c r="Z3359" s="1" t="s">
        <v>730</v>
      </c>
      <c r="AA3359" s="1" t="s">
        <v>3592</v>
      </c>
      <c r="AJ3359" s="1" t="s">
        <v>76</v>
      </c>
      <c r="AK3359" s="1" t="s">
        <v>3593</v>
      </c>
      <c r="AL3359" s="1">
        <v>340000</v>
      </c>
      <c r="AM3359" s="1" t="s">
        <v>109</v>
      </c>
      <c r="AN3359" s="1" t="s">
        <v>4777</v>
      </c>
      <c r="AO3359" s="1" t="s">
        <v>4778</v>
      </c>
    </row>
    <row r="3360" spans="1:41" x14ac:dyDescent="0.5">
      <c r="A3360" s="1">
        <v>204</v>
      </c>
      <c r="B3360" s="1" t="s">
        <v>3588</v>
      </c>
      <c r="C3360" s="2">
        <v>43372</v>
      </c>
      <c r="D3360" s="1" t="s">
        <v>3589</v>
      </c>
      <c r="E3360" s="1" t="s">
        <v>3590</v>
      </c>
      <c r="F3360" s="1" t="s">
        <v>81</v>
      </c>
      <c r="G3360" s="1">
        <v>50</v>
      </c>
      <c r="H3360" s="1">
        <v>148</v>
      </c>
      <c r="I3360" s="1" t="s">
        <v>730</v>
      </c>
      <c r="J3360" s="1">
        <v>0.36</v>
      </c>
      <c r="K3360" s="1">
        <v>15.454166000000001</v>
      </c>
      <c r="L3360" s="1">
        <v>18.732206000000001</v>
      </c>
      <c r="M3360" s="1" t="s">
        <v>69</v>
      </c>
      <c r="N3360" s="1">
        <v>0</v>
      </c>
      <c r="O3360" s="1">
        <v>2.6272389999999999</v>
      </c>
      <c r="P3360" s="1">
        <v>23.381664000000001</v>
      </c>
      <c r="Q3360" s="1">
        <v>612</v>
      </c>
      <c r="R3360" s="1" t="s">
        <v>2207</v>
      </c>
      <c r="S3360" s="1" t="s">
        <v>91</v>
      </c>
      <c r="T3360" s="1" t="s">
        <v>72</v>
      </c>
      <c r="U3360" s="1" t="s">
        <v>73</v>
      </c>
      <c r="X3360" s="1" t="s">
        <v>3591</v>
      </c>
      <c r="Z3360" s="1" t="s">
        <v>730</v>
      </c>
      <c r="AA3360" s="1" t="s">
        <v>3592</v>
      </c>
      <c r="AJ3360" s="1" t="s">
        <v>76</v>
      </c>
      <c r="AK3360" s="1" t="s">
        <v>3593</v>
      </c>
      <c r="AL3360" s="1">
        <v>340000</v>
      </c>
      <c r="AM3360" s="1" t="s">
        <v>109</v>
      </c>
      <c r="AN3360" s="1" t="s">
        <v>4777</v>
      </c>
      <c r="AO3360" s="1" t="s">
        <v>4778</v>
      </c>
    </row>
    <row r="3361" spans="1:41" x14ac:dyDescent="0.5">
      <c r="A3361" s="1">
        <v>204</v>
      </c>
      <c r="B3361" s="1" t="s">
        <v>3588</v>
      </c>
      <c r="C3361" s="2">
        <v>43372</v>
      </c>
      <c r="D3361" s="1" t="s">
        <v>3589</v>
      </c>
      <c r="E3361" s="1" t="s">
        <v>3590</v>
      </c>
      <c r="F3361" s="1" t="s">
        <v>759</v>
      </c>
      <c r="G3361" s="1">
        <v>50</v>
      </c>
      <c r="H3361" s="1">
        <v>148</v>
      </c>
      <c r="I3361" s="1" t="s">
        <v>687</v>
      </c>
      <c r="J3361" s="1">
        <v>0.63</v>
      </c>
      <c r="K3361" s="1">
        <v>12.112926</v>
      </c>
      <c r="L3361" s="1">
        <v>-61.679377000000002</v>
      </c>
      <c r="M3361" s="1" t="s">
        <v>195</v>
      </c>
      <c r="N3361" s="1">
        <v>0</v>
      </c>
      <c r="O3361" s="1">
        <v>25.14509</v>
      </c>
      <c r="P3361" s="1">
        <v>-80.396960000000007</v>
      </c>
      <c r="Q3361" s="1">
        <v>1071</v>
      </c>
      <c r="R3361" s="1" t="s">
        <v>2207</v>
      </c>
      <c r="S3361" s="1" t="s">
        <v>91</v>
      </c>
      <c r="T3361" s="1" t="s">
        <v>72</v>
      </c>
      <c r="U3361" s="1" t="s">
        <v>73</v>
      </c>
      <c r="X3361" s="1" t="s">
        <v>3591</v>
      </c>
      <c r="Z3361" s="1" t="s">
        <v>687</v>
      </c>
      <c r="AA3361" s="1" t="s">
        <v>3592</v>
      </c>
      <c r="AJ3361" s="1" t="s">
        <v>76</v>
      </c>
      <c r="AK3361" s="1" t="s">
        <v>3593</v>
      </c>
      <c r="AL3361" s="1">
        <v>340000</v>
      </c>
      <c r="AM3361" s="1" t="s">
        <v>109</v>
      </c>
      <c r="AN3361" s="1" t="s">
        <v>4777</v>
      </c>
      <c r="AO3361" s="1" t="s">
        <v>4778</v>
      </c>
    </row>
    <row r="3362" spans="1:41" x14ac:dyDescent="0.5">
      <c r="A3362" s="1">
        <v>204</v>
      </c>
      <c r="B3362" s="1" t="s">
        <v>3588</v>
      </c>
      <c r="C3362" s="2">
        <v>43372</v>
      </c>
      <c r="D3362" s="1" t="s">
        <v>3589</v>
      </c>
      <c r="E3362" s="1" t="s">
        <v>3590</v>
      </c>
      <c r="F3362" s="1" t="s">
        <v>81</v>
      </c>
      <c r="G3362" s="1">
        <v>50</v>
      </c>
      <c r="H3362" s="1">
        <v>148</v>
      </c>
      <c r="I3362" s="1" t="s">
        <v>687</v>
      </c>
      <c r="J3362" s="1">
        <v>0.63</v>
      </c>
      <c r="K3362" s="1">
        <v>12.112926</v>
      </c>
      <c r="L3362" s="1">
        <v>-61.679377000000002</v>
      </c>
      <c r="M3362" s="1" t="s">
        <v>195</v>
      </c>
      <c r="N3362" s="1">
        <v>0</v>
      </c>
      <c r="O3362" s="1">
        <v>25.14509</v>
      </c>
      <c r="P3362" s="1">
        <v>-80.396960000000007</v>
      </c>
      <c r="Q3362" s="1">
        <v>1071</v>
      </c>
      <c r="R3362" s="1" t="s">
        <v>2207</v>
      </c>
      <c r="S3362" s="1" t="s">
        <v>91</v>
      </c>
      <c r="T3362" s="1" t="s">
        <v>72</v>
      </c>
      <c r="U3362" s="1" t="s">
        <v>73</v>
      </c>
      <c r="X3362" s="1" t="s">
        <v>3591</v>
      </c>
      <c r="Z3362" s="1" t="s">
        <v>687</v>
      </c>
      <c r="AA3362" s="1" t="s">
        <v>3592</v>
      </c>
      <c r="AJ3362" s="1" t="s">
        <v>76</v>
      </c>
      <c r="AK3362" s="1" t="s">
        <v>3593</v>
      </c>
      <c r="AL3362" s="1">
        <v>340000</v>
      </c>
      <c r="AM3362" s="1" t="s">
        <v>109</v>
      </c>
      <c r="AN3362" s="1" t="s">
        <v>4777</v>
      </c>
      <c r="AO3362" s="1" t="s">
        <v>4778</v>
      </c>
    </row>
    <row r="3363" spans="1:41" x14ac:dyDescent="0.5">
      <c r="A3363" s="1">
        <v>204</v>
      </c>
      <c r="B3363" s="1" t="s">
        <v>3588</v>
      </c>
      <c r="C3363" s="2">
        <v>43372</v>
      </c>
      <c r="D3363" s="1" t="s">
        <v>3589</v>
      </c>
      <c r="E3363" s="1" t="s">
        <v>3590</v>
      </c>
      <c r="F3363" s="1" t="s">
        <v>759</v>
      </c>
      <c r="G3363" s="1">
        <v>50</v>
      </c>
      <c r="H3363" s="1">
        <v>148</v>
      </c>
      <c r="I3363" s="1" t="s">
        <v>1433</v>
      </c>
      <c r="J3363" s="1">
        <v>0.36</v>
      </c>
      <c r="K3363" s="1">
        <v>34.207649000000004</v>
      </c>
      <c r="L3363" s="1">
        <v>9.465427</v>
      </c>
      <c r="M3363" s="1" t="s">
        <v>110</v>
      </c>
      <c r="N3363" s="1">
        <v>0</v>
      </c>
      <c r="O3363" s="1">
        <v>26.625188000000001</v>
      </c>
      <c r="P3363" s="1">
        <v>6.809552</v>
      </c>
      <c r="Q3363" s="1">
        <v>612</v>
      </c>
      <c r="R3363" s="1" t="s">
        <v>2207</v>
      </c>
      <c r="S3363" s="1" t="s">
        <v>91</v>
      </c>
      <c r="T3363" s="1" t="s">
        <v>72</v>
      </c>
      <c r="U3363" s="1" t="s">
        <v>73</v>
      </c>
      <c r="X3363" s="1" t="s">
        <v>3591</v>
      </c>
      <c r="Z3363" s="1" t="s">
        <v>1433</v>
      </c>
      <c r="AA3363" s="1" t="s">
        <v>3592</v>
      </c>
      <c r="AJ3363" s="1" t="s">
        <v>76</v>
      </c>
      <c r="AK3363" s="1" t="s">
        <v>3593</v>
      </c>
      <c r="AL3363" s="1">
        <v>340000</v>
      </c>
      <c r="AM3363" s="1" t="s">
        <v>109</v>
      </c>
      <c r="AN3363" s="1" t="s">
        <v>4777</v>
      </c>
      <c r="AO3363" s="1" t="s">
        <v>4778</v>
      </c>
    </row>
    <row r="3364" spans="1:41" x14ac:dyDescent="0.5">
      <c r="A3364" s="1">
        <v>204</v>
      </c>
      <c r="B3364" s="1" t="s">
        <v>3588</v>
      </c>
      <c r="C3364" s="2">
        <v>43372</v>
      </c>
      <c r="D3364" s="1" t="s">
        <v>3589</v>
      </c>
      <c r="E3364" s="1" t="s">
        <v>3590</v>
      </c>
      <c r="F3364" s="1" t="s">
        <v>81</v>
      </c>
      <c r="G3364" s="1">
        <v>50</v>
      </c>
      <c r="H3364" s="1">
        <v>148</v>
      </c>
      <c r="I3364" s="1" t="s">
        <v>1433</v>
      </c>
      <c r="J3364" s="1">
        <v>0.36</v>
      </c>
      <c r="K3364" s="1">
        <v>34.207649000000004</v>
      </c>
      <c r="L3364" s="1">
        <v>9.465427</v>
      </c>
      <c r="M3364" s="1" t="s">
        <v>110</v>
      </c>
      <c r="N3364" s="1">
        <v>0</v>
      </c>
      <c r="O3364" s="1">
        <v>26.625188000000001</v>
      </c>
      <c r="P3364" s="1">
        <v>6.809552</v>
      </c>
      <c r="Q3364" s="1">
        <v>612</v>
      </c>
      <c r="R3364" s="1" t="s">
        <v>2207</v>
      </c>
      <c r="S3364" s="1" t="s">
        <v>91</v>
      </c>
      <c r="T3364" s="1" t="s">
        <v>72</v>
      </c>
      <c r="U3364" s="1" t="s">
        <v>73</v>
      </c>
      <c r="X3364" s="1" t="s">
        <v>3591</v>
      </c>
      <c r="Z3364" s="1" t="s">
        <v>1433</v>
      </c>
      <c r="AA3364" s="1" t="s">
        <v>3592</v>
      </c>
      <c r="AJ3364" s="1" t="s">
        <v>76</v>
      </c>
      <c r="AK3364" s="1" t="s">
        <v>3593</v>
      </c>
      <c r="AL3364" s="1">
        <v>340000</v>
      </c>
      <c r="AM3364" s="1" t="s">
        <v>109</v>
      </c>
      <c r="AN3364" s="1" t="s">
        <v>4777</v>
      </c>
      <c r="AO3364" s="1" t="s">
        <v>4778</v>
      </c>
    </row>
    <row r="3365" spans="1:41" x14ac:dyDescent="0.5">
      <c r="A3365" s="1">
        <v>204</v>
      </c>
      <c r="B3365" s="1" t="s">
        <v>3588</v>
      </c>
      <c r="C3365" s="2">
        <v>43372</v>
      </c>
      <c r="D3365" s="1" t="s">
        <v>3589</v>
      </c>
      <c r="E3365" s="1" t="s">
        <v>3590</v>
      </c>
      <c r="F3365" s="1" t="s">
        <v>759</v>
      </c>
      <c r="G3365" s="1">
        <v>50</v>
      </c>
      <c r="H3365" s="1">
        <v>148</v>
      </c>
      <c r="I3365" s="1" t="s">
        <v>1416</v>
      </c>
      <c r="J3365" s="1">
        <v>0.56000000000000005</v>
      </c>
      <c r="K3365" s="1">
        <v>-8.8191640000000007</v>
      </c>
      <c r="L3365" s="1">
        <v>125.86583299999999</v>
      </c>
      <c r="M3365" s="1" t="s">
        <v>113</v>
      </c>
      <c r="N3365" s="1">
        <v>0</v>
      </c>
      <c r="O3365" s="1">
        <v>10.278548000000001</v>
      </c>
      <c r="P3365" s="1">
        <v>102.006446</v>
      </c>
      <c r="Q3365" s="1">
        <v>952</v>
      </c>
      <c r="R3365" s="1" t="s">
        <v>2207</v>
      </c>
      <c r="S3365" s="1" t="s">
        <v>91</v>
      </c>
      <c r="T3365" s="1" t="s">
        <v>72</v>
      </c>
      <c r="U3365" s="1" t="s">
        <v>73</v>
      </c>
      <c r="X3365" s="1" t="s">
        <v>3591</v>
      </c>
      <c r="Z3365" s="1" t="s">
        <v>1416</v>
      </c>
      <c r="AA3365" s="1" t="s">
        <v>3592</v>
      </c>
      <c r="AJ3365" s="1" t="s">
        <v>76</v>
      </c>
      <c r="AK3365" s="1" t="s">
        <v>3593</v>
      </c>
      <c r="AL3365" s="1">
        <v>340000</v>
      </c>
      <c r="AM3365" s="1" t="s">
        <v>109</v>
      </c>
      <c r="AN3365" s="1" t="s">
        <v>4777</v>
      </c>
      <c r="AO3365" s="1" t="s">
        <v>4778</v>
      </c>
    </row>
    <row r="3366" spans="1:41" x14ac:dyDescent="0.5">
      <c r="A3366" s="1">
        <v>204</v>
      </c>
      <c r="B3366" s="1" t="s">
        <v>3588</v>
      </c>
      <c r="C3366" s="2">
        <v>43372</v>
      </c>
      <c r="D3366" s="1" t="s">
        <v>3589</v>
      </c>
      <c r="E3366" s="1" t="s">
        <v>3590</v>
      </c>
      <c r="F3366" s="1" t="s">
        <v>81</v>
      </c>
      <c r="G3366" s="1">
        <v>50</v>
      </c>
      <c r="H3366" s="1">
        <v>148</v>
      </c>
      <c r="I3366" s="1" t="s">
        <v>1416</v>
      </c>
      <c r="J3366" s="1">
        <v>0.56000000000000005</v>
      </c>
      <c r="K3366" s="1">
        <v>-8.8191640000000007</v>
      </c>
      <c r="L3366" s="1">
        <v>125.86583299999999</v>
      </c>
      <c r="M3366" s="1" t="s">
        <v>113</v>
      </c>
      <c r="N3366" s="1">
        <v>0</v>
      </c>
      <c r="O3366" s="1">
        <v>10.278548000000001</v>
      </c>
      <c r="P3366" s="1">
        <v>102.006446</v>
      </c>
      <c r="Q3366" s="1">
        <v>952</v>
      </c>
      <c r="R3366" s="1" t="s">
        <v>2207</v>
      </c>
      <c r="S3366" s="1" t="s">
        <v>91</v>
      </c>
      <c r="T3366" s="1" t="s">
        <v>72</v>
      </c>
      <c r="U3366" s="1" t="s">
        <v>73</v>
      </c>
      <c r="X3366" s="1" t="s">
        <v>3591</v>
      </c>
      <c r="Z3366" s="1" t="s">
        <v>1416</v>
      </c>
      <c r="AA3366" s="1" t="s">
        <v>3592</v>
      </c>
      <c r="AJ3366" s="1" t="s">
        <v>76</v>
      </c>
      <c r="AK3366" s="1" t="s">
        <v>3593</v>
      </c>
      <c r="AL3366" s="1">
        <v>340000</v>
      </c>
      <c r="AM3366" s="1" t="s">
        <v>109</v>
      </c>
      <c r="AN3366" s="1" t="s">
        <v>4777</v>
      </c>
      <c r="AO3366" s="1" t="s">
        <v>4778</v>
      </c>
    </row>
    <row r="3367" spans="1:41" x14ac:dyDescent="0.5">
      <c r="A3367" s="1">
        <v>204</v>
      </c>
      <c r="B3367" s="1" t="s">
        <v>3588</v>
      </c>
      <c r="C3367" s="2">
        <v>43372</v>
      </c>
      <c r="D3367" s="1" t="s">
        <v>3589</v>
      </c>
      <c r="E3367" s="1" t="s">
        <v>3590</v>
      </c>
      <c r="F3367" s="1" t="s">
        <v>759</v>
      </c>
      <c r="G3367" s="1">
        <v>50</v>
      </c>
      <c r="H3367" s="1">
        <v>148</v>
      </c>
      <c r="I3367" s="1" t="s">
        <v>83</v>
      </c>
      <c r="J3367" s="1">
        <v>0.63</v>
      </c>
      <c r="K3367" s="1">
        <v>-1.8312390000000001</v>
      </c>
      <c r="L3367" s="1">
        <v>-78.183402999999998</v>
      </c>
      <c r="M3367" s="1" t="s">
        <v>84</v>
      </c>
      <c r="N3367" s="1">
        <v>0</v>
      </c>
      <c r="O3367" s="1">
        <v>-15.623037</v>
      </c>
      <c r="P3367" s="1">
        <v>-59.0625</v>
      </c>
      <c r="Q3367" s="1">
        <v>1071</v>
      </c>
      <c r="R3367" s="1" t="s">
        <v>2207</v>
      </c>
      <c r="S3367" s="1" t="s">
        <v>91</v>
      </c>
      <c r="T3367" s="1" t="s">
        <v>72</v>
      </c>
      <c r="U3367" s="1" t="s">
        <v>73</v>
      </c>
      <c r="X3367" s="1" t="s">
        <v>3591</v>
      </c>
      <c r="Z3367" s="1" t="s">
        <v>83</v>
      </c>
      <c r="AA3367" s="1" t="s">
        <v>3592</v>
      </c>
      <c r="AJ3367" s="1" t="s">
        <v>76</v>
      </c>
      <c r="AK3367" s="1" t="s">
        <v>3593</v>
      </c>
      <c r="AL3367" s="1">
        <v>340000</v>
      </c>
      <c r="AM3367" s="1" t="s">
        <v>109</v>
      </c>
      <c r="AN3367" s="1" t="s">
        <v>4777</v>
      </c>
      <c r="AO3367" s="1" t="s">
        <v>4778</v>
      </c>
    </row>
    <row r="3368" spans="1:41" x14ac:dyDescent="0.5">
      <c r="A3368" s="1">
        <v>204</v>
      </c>
      <c r="B3368" s="1" t="s">
        <v>3588</v>
      </c>
      <c r="C3368" s="2">
        <v>43372</v>
      </c>
      <c r="D3368" s="1" t="s">
        <v>3589</v>
      </c>
      <c r="E3368" s="1" t="s">
        <v>3590</v>
      </c>
      <c r="F3368" s="1" t="s">
        <v>81</v>
      </c>
      <c r="G3368" s="1">
        <v>50</v>
      </c>
      <c r="H3368" s="1">
        <v>148</v>
      </c>
      <c r="I3368" s="1" t="s">
        <v>83</v>
      </c>
      <c r="J3368" s="1">
        <v>0.63</v>
      </c>
      <c r="K3368" s="1">
        <v>-1.8312390000000001</v>
      </c>
      <c r="L3368" s="1">
        <v>-78.183402999999998</v>
      </c>
      <c r="M3368" s="1" t="s">
        <v>84</v>
      </c>
      <c r="N3368" s="1">
        <v>0</v>
      </c>
      <c r="O3368" s="1">
        <v>-15.623037</v>
      </c>
      <c r="P3368" s="1">
        <v>-59.0625</v>
      </c>
      <c r="Q3368" s="1">
        <v>1071</v>
      </c>
      <c r="R3368" s="1" t="s">
        <v>2207</v>
      </c>
      <c r="S3368" s="1" t="s">
        <v>91</v>
      </c>
      <c r="T3368" s="1" t="s">
        <v>72</v>
      </c>
      <c r="U3368" s="1" t="s">
        <v>73</v>
      </c>
      <c r="X3368" s="1" t="s">
        <v>3591</v>
      </c>
      <c r="Z3368" s="1" t="s">
        <v>83</v>
      </c>
      <c r="AA3368" s="1" t="s">
        <v>3592</v>
      </c>
      <c r="AJ3368" s="1" t="s">
        <v>76</v>
      </c>
      <c r="AK3368" s="1" t="s">
        <v>3593</v>
      </c>
      <c r="AL3368" s="1">
        <v>340000</v>
      </c>
      <c r="AM3368" s="1" t="s">
        <v>109</v>
      </c>
      <c r="AN3368" s="1" t="s">
        <v>4777</v>
      </c>
      <c r="AO3368" s="1" t="s">
        <v>4778</v>
      </c>
    </row>
    <row r="3369" spans="1:41" x14ac:dyDescent="0.5">
      <c r="A3369" s="1">
        <v>204</v>
      </c>
      <c r="B3369" s="1" t="s">
        <v>3588</v>
      </c>
      <c r="C3369" s="2">
        <v>43372</v>
      </c>
      <c r="D3369" s="1" t="s">
        <v>3589</v>
      </c>
      <c r="E3369" s="1" t="s">
        <v>3590</v>
      </c>
      <c r="F3369" s="1" t="s">
        <v>759</v>
      </c>
      <c r="G3369" s="1">
        <v>50</v>
      </c>
      <c r="H3369" s="1">
        <v>148</v>
      </c>
      <c r="I3369" s="1" t="s">
        <v>1162</v>
      </c>
      <c r="J3369" s="1">
        <v>0.36</v>
      </c>
      <c r="K3369" s="1">
        <v>10.785546</v>
      </c>
      <c r="L3369" s="1">
        <v>-11.029862</v>
      </c>
      <c r="M3369" s="1" t="s">
        <v>69</v>
      </c>
      <c r="N3369" s="1">
        <v>0</v>
      </c>
      <c r="O3369" s="1">
        <v>2.6272389999999999</v>
      </c>
      <c r="P3369" s="1">
        <v>23.381664000000001</v>
      </c>
      <c r="Q3369" s="1">
        <v>612</v>
      </c>
      <c r="R3369" s="1" t="s">
        <v>2207</v>
      </c>
      <c r="S3369" s="1" t="s">
        <v>91</v>
      </c>
      <c r="T3369" s="1" t="s">
        <v>72</v>
      </c>
      <c r="U3369" s="1" t="s">
        <v>73</v>
      </c>
      <c r="X3369" s="1" t="s">
        <v>3591</v>
      </c>
      <c r="Z3369" s="1" t="s">
        <v>1162</v>
      </c>
      <c r="AA3369" s="1" t="s">
        <v>3592</v>
      </c>
      <c r="AJ3369" s="1" t="s">
        <v>76</v>
      </c>
      <c r="AK3369" s="1" t="s">
        <v>3593</v>
      </c>
      <c r="AL3369" s="1">
        <v>340000</v>
      </c>
      <c r="AM3369" s="1" t="s">
        <v>109</v>
      </c>
      <c r="AN3369" s="1" t="s">
        <v>4777</v>
      </c>
      <c r="AO3369" s="1" t="s">
        <v>4778</v>
      </c>
    </row>
    <row r="3370" spans="1:41" x14ac:dyDescent="0.5">
      <c r="A3370" s="1">
        <v>204</v>
      </c>
      <c r="B3370" s="1" t="s">
        <v>3588</v>
      </c>
      <c r="C3370" s="2">
        <v>43372</v>
      </c>
      <c r="D3370" s="1" t="s">
        <v>3589</v>
      </c>
      <c r="E3370" s="1" t="s">
        <v>3590</v>
      </c>
      <c r="F3370" s="1" t="s">
        <v>81</v>
      </c>
      <c r="G3370" s="1">
        <v>50</v>
      </c>
      <c r="H3370" s="1">
        <v>148</v>
      </c>
      <c r="I3370" s="1" t="s">
        <v>1162</v>
      </c>
      <c r="J3370" s="1">
        <v>0.36</v>
      </c>
      <c r="K3370" s="1">
        <v>10.785546</v>
      </c>
      <c r="L3370" s="1">
        <v>-11.029862</v>
      </c>
      <c r="M3370" s="1" t="s">
        <v>69</v>
      </c>
      <c r="N3370" s="1">
        <v>0</v>
      </c>
      <c r="O3370" s="1">
        <v>2.6272389999999999</v>
      </c>
      <c r="P3370" s="1">
        <v>23.381664000000001</v>
      </c>
      <c r="Q3370" s="1">
        <v>612</v>
      </c>
      <c r="R3370" s="1" t="s">
        <v>2207</v>
      </c>
      <c r="S3370" s="1" t="s">
        <v>91</v>
      </c>
      <c r="T3370" s="1" t="s">
        <v>72</v>
      </c>
      <c r="U3370" s="1" t="s">
        <v>73</v>
      </c>
      <c r="X3370" s="1" t="s">
        <v>3591</v>
      </c>
      <c r="Z3370" s="1" t="s">
        <v>1162</v>
      </c>
      <c r="AA3370" s="1" t="s">
        <v>3592</v>
      </c>
      <c r="AJ3370" s="1" t="s">
        <v>76</v>
      </c>
      <c r="AK3370" s="1" t="s">
        <v>3593</v>
      </c>
      <c r="AL3370" s="1">
        <v>340000</v>
      </c>
      <c r="AM3370" s="1" t="s">
        <v>109</v>
      </c>
      <c r="AN3370" s="1" t="s">
        <v>4777</v>
      </c>
      <c r="AO3370" s="1" t="s">
        <v>4778</v>
      </c>
    </row>
    <row r="3371" spans="1:41" x14ac:dyDescent="0.5">
      <c r="A3371" s="1">
        <v>204</v>
      </c>
      <c r="B3371" s="1" t="s">
        <v>3588</v>
      </c>
      <c r="C3371" s="2">
        <v>43372</v>
      </c>
      <c r="D3371" s="1" t="s">
        <v>3589</v>
      </c>
      <c r="E3371" s="1" t="s">
        <v>3590</v>
      </c>
      <c r="F3371" s="1" t="s">
        <v>759</v>
      </c>
      <c r="G3371" s="1">
        <v>50</v>
      </c>
      <c r="H3371" s="1">
        <v>148</v>
      </c>
      <c r="I3371" s="1" t="s">
        <v>952</v>
      </c>
      <c r="J3371" s="1">
        <v>0.63</v>
      </c>
      <c r="K3371" s="1">
        <v>15.605589</v>
      </c>
      <c r="L3371" s="1">
        <v>-90.390001999999996</v>
      </c>
      <c r="M3371" s="1" t="s">
        <v>308</v>
      </c>
      <c r="N3371" s="1">
        <v>0</v>
      </c>
      <c r="O3371" s="1">
        <v>13.923406</v>
      </c>
      <c r="P3371" s="1">
        <v>-86.952798999999999</v>
      </c>
      <c r="Q3371" s="1">
        <v>1071</v>
      </c>
      <c r="R3371" s="1" t="s">
        <v>2207</v>
      </c>
      <c r="S3371" s="1" t="s">
        <v>91</v>
      </c>
      <c r="T3371" s="1" t="s">
        <v>72</v>
      </c>
      <c r="U3371" s="1" t="s">
        <v>73</v>
      </c>
      <c r="X3371" s="1" t="s">
        <v>3591</v>
      </c>
      <c r="Z3371" s="1" t="s">
        <v>952</v>
      </c>
      <c r="AA3371" s="1" t="s">
        <v>3592</v>
      </c>
      <c r="AJ3371" s="1" t="s">
        <v>76</v>
      </c>
      <c r="AK3371" s="1" t="s">
        <v>3593</v>
      </c>
      <c r="AL3371" s="1">
        <v>340000</v>
      </c>
      <c r="AM3371" s="1" t="s">
        <v>109</v>
      </c>
      <c r="AN3371" s="1" t="s">
        <v>4777</v>
      </c>
      <c r="AO3371" s="1" t="s">
        <v>4778</v>
      </c>
    </row>
    <row r="3372" spans="1:41" x14ac:dyDescent="0.5">
      <c r="A3372" s="1">
        <v>204</v>
      </c>
      <c r="B3372" s="1" t="s">
        <v>3588</v>
      </c>
      <c r="C3372" s="2">
        <v>43372</v>
      </c>
      <c r="D3372" s="1" t="s">
        <v>3589</v>
      </c>
      <c r="E3372" s="1" t="s">
        <v>3590</v>
      </c>
      <c r="F3372" s="1" t="s">
        <v>81</v>
      </c>
      <c r="G3372" s="1">
        <v>50</v>
      </c>
      <c r="H3372" s="1">
        <v>148</v>
      </c>
      <c r="I3372" s="1" t="s">
        <v>952</v>
      </c>
      <c r="J3372" s="1">
        <v>0.63</v>
      </c>
      <c r="K3372" s="1">
        <v>15.605589</v>
      </c>
      <c r="L3372" s="1">
        <v>-90.390001999999996</v>
      </c>
      <c r="M3372" s="1" t="s">
        <v>308</v>
      </c>
      <c r="N3372" s="1">
        <v>0</v>
      </c>
      <c r="O3372" s="1">
        <v>13.923406</v>
      </c>
      <c r="P3372" s="1">
        <v>-86.952798999999999</v>
      </c>
      <c r="Q3372" s="1">
        <v>1071</v>
      </c>
      <c r="R3372" s="1" t="s">
        <v>2207</v>
      </c>
      <c r="S3372" s="1" t="s">
        <v>91</v>
      </c>
      <c r="T3372" s="1" t="s">
        <v>72</v>
      </c>
      <c r="U3372" s="1" t="s">
        <v>73</v>
      </c>
      <c r="X3372" s="1" t="s">
        <v>3591</v>
      </c>
      <c r="Z3372" s="1" t="s">
        <v>952</v>
      </c>
      <c r="AA3372" s="1" t="s">
        <v>3592</v>
      </c>
      <c r="AJ3372" s="1" t="s">
        <v>76</v>
      </c>
      <c r="AK3372" s="1" t="s">
        <v>3593</v>
      </c>
      <c r="AL3372" s="1">
        <v>340000</v>
      </c>
      <c r="AM3372" s="1" t="s">
        <v>109</v>
      </c>
      <c r="AN3372" s="1" t="s">
        <v>4777</v>
      </c>
      <c r="AO3372" s="1" t="s">
        <v>4778</v>
      </c>
    </row>
    <row r="3373" spans="1:41" x14ac:dyDescent="0.5">
      <c r="A3373" s="1">
        <v>204</v>
      </c>
      <c r="B3373" s="1" t="s">
        <v>3588</v>
      </c>
      <c r="C3373" s="2">
        <v>43372</v>
      </c>
      <c r="D3373" s="1" t="s">
        <v>3589</v>
      </c>
      <c r="E3373" s="1" t="s">
        <v>3590</v>
      </c>
      <c r="F3373" s="1" t="s">
        <v>759</v>
      </c>
      <c r="G3373" s="1">
        <v>50</v>
      </c>
      <c r="H3373" s="1">
        <v>148</v>
      </c>
      <c r="I3373" s="1" t="s">
        <v>589</v>
      </c>
      <c r="J3373" s="1">
        <v>0.56000000000000005</v>
      </c>
      <c r="K3373" s="1">
        <v>35.861660000000001</v>
      </c>
      <c r="L3373" s="1">
        <v>104.195396</v>
      </c>
      <c r="M3373" s="1" t="s">
        <v>112</v>
      </c>
      <c r="N3373" s="1">
        <v>0</v>
      </c>
      <c r="O3373" s="1">
        <v>45.052331000000002</v>
      </c>
      <c r="P3373" s="1">
        <v>118.90412999999999</v>
      </c>
      <c r="Q3373" s="1">
        <v>952</v>
      </c>
      <c r="R3373" s="1" t="s">
        <v>2207</v>
      </c>
      <c r="S3373" s="1" t="s">
        <v>91</v>
      </c>
      <c r="T3373" s="1" t="s">
        <v>72</v>
      </c>
      <c r="U3373" s="1" t="s">
        <v>73</v>
      </c>
      <c r="X3373" s="1" t="s">
        <v>3591</v>
      </c>
      <c r="Z3373" s="1" t="s">
        <v>589</v>
      </c>
      <c r="AA3373" s="1" t="s">
        <v>3592</v>
      </c>
      <c r="AJ3373" s="1" t="s">
        <v>76</v>
      </c>
      <c r="AK3373" s="1" t="s">
        <v>3593</v>
      </c>
      <c r="AL3373" s="1">
        <v>340000</v>
      </c>
      <c r="AM3373" s="1" t="s">
        <v>109</v>
      </c>
      <c r="AN3373" s="1" t="s">
        <v>4777</v>
      </c>
      <c r="AO3373" s="1" t="s">
        <v>4778</v>
      </c>
    </row>
    <row r="3374" spans="1:41" x14ac:dyDescent="0.5">
      <c r="A3374" s="1">
        <v>204</v>
      </c>
      <c r="B3374" s="1" t="s">
        <v>3588</v>
      </c>
      <c r="C3374" s="2">
        <v>43372</v>
      </c>
      <c r="D3374" s="1" t="s">
        <v>3589</v>
      </c>
      <c r="E3374" s="1" t="s">
        <v>3590</v>
      </c>
      <c r="F3374" s="1" t="s">
        <v>81</v>
      </c>
      <c r="G3374" s="1">
        <v>50</v>
      </c>
      <c r="H3374" s="1">
        <v>148</v>
      </c>
      <c r="I3374" s="1" t="s">
        <v>589</v>
      </c>
      <c r="J3374" s="1">
        <v>0.56000000000000005</v>
      </c>
      <c r="K3374" s="1">
        <v>35.861660000000001</v>
      </c>
      <c r="L3374" s="1">
        <v>104.195396</v>
      </c>
      <c r="M3374" s="1" t="s">
        <v>112</v>
      </c>
      <c r="N3374" s="1">
        <v>0</v>
      </c>
      <c r="O3374" s="1">
        <v>45.052331000000002</v>
      </c>
      <c r="P3374" s="1">
        <v>118.90412999999999</v>
      </c>
      <c r="Q3374" s="1">
        <v>952</v>
      </c>
      <c r="R3374" s="1" t="s">
        <v>2207</v>
      </c>
      <c r="S3374" s="1" t="s">
        <v>91</v>
      </c>
      <c r="T3374" s="1" t="s">
        <v>72</v>
      </c>
      <c r="U3374" s="1" t="s">
        <v>73</v>
      </c>
      <c r="X3374" s="1" t="s">
        <v>3591</v>
      </c>
      <c r="Z3374" s="1" t="s">
        <v>589</v>
      </c>
      <c r="AA3374" s="1" t="s">
        <v>3592</v>
      </c>
      <c r="AJ3374" s="1" t="s">
        <v>76</v>
      </c>
      <c r="AK3374" s="1" t="s">
        <v>3593</v>
      </c>
      <c r="AL3374" s="1">
        <v>340000</v>
      </c>
      <c r="AM3374" s="1" t="s">
        <v>109</v>
      </c>
      <c r="AN3374" s="1" t="s">
        <v>4777</v>
      </c>
      <c r="AO3374" s="1" t="s">
        <v>4778</v>
      </c>
    </row>
    <row r="3375" spans="1:41" x14ac:dyDescent="0.5">
      <c r="A3375" s="1">
        <v>204</v>
      </c>
      <c r="B3375" s="1" t="s">
        <v>3588</v>
      </c>
      <c r="C3375" s="2">
        <v>43372</v>
      </c>
      <c r="D3375" s="1" t="s">
        <v>3589</v>
      </c>
      <c r="E3375" s="1" t="s">
        <v>3590</v>
      </c>
      <c r="F3375" s="1" t="s">
        <v>759</v>
      </c>
      <c r="G3375" s="1">
        <v>50</v>
      </c>
      <c r="H3375" s="1">
        <v>148</v>
      </c>
      <c r="I3375" s="1" t="s">
        <v>1450</v>
      </c>
      <c r="J3375" s="1">
        <v>0.36</v>
      </c>
      <c r="K3375" s="1">
        <v>-0.228021</v>
      </c>
      <c r="L3375" s="1">
        <v>15.827659000000001</v>
      </c>
      <c r="M3375" s="1" t="s">
        <v>69</v>
      </c>
      <c r="N3375" s="1">
        <v>0</v>
      </c>
      <c r="O3375" s="1">
        <v>2.6272389999999999</v>
      </c>
      <c r="P3375" s="1">
        <v>23.381664000000001</v>
      </c>
      <c r="Q3375" s="1">
        <v>612</v>
      </c>
      <c r="R3375" s="1" t="s">
        <v>2207</v>
      </c>
      <c r="S3375" s="1" t="s">
        <v>91</v>
      </c>
      <c r="T3375" s="1" t="s">
        <v>72</v>
      </c>
      <c r="U3375" s="1" t="s">
        <v>73</v>
      </c>
      <c r="X3375" s="1" t="s">
        <v>3591</v>
      </c>
      <c r="Z3375" s="1" t="s">
        <v>1450</v>
      </c>
      <c r="AA3375" s="1" t="s">
        <v>3592</v>
      </c>
      <c r="AJ3375" s="1" t="s">
        <v>76</v>
      </c>
      <c r="AK3375" s="1" t="s">
        <v>3593</v>
      </c>
      <c r="AL3375" s="1">
        <v>340000</v>
      </c>
      <c r="AM3375" s="1" t="s">
        <v>109</v>
      </c>
      <c r="AN3375" s="1" t="s">
        <v>4777</v>
      </c>
      <c r="AO3375" s="1" t="s">
        <v>4778</v>
      </c>
    </row>
    <row r="3376" spans="1:41" x14ac:dyDescent="0.5">
      <c r="A3376" s="1">
        <v>204</v>
      </c>
      <c r="B3376" s="1" t="s">
        <v>3588</v>
      </c>
      <c r="C3376" s="2">
        <v>43372</v>
      </c>
      <c r="D3376" s="1" t="s">
        <v>3589</v>
      </c>
      <c r="E3376" s="1" t="s">
        <v>3590</v>
      </c>
      <c r="F3376" s="1" t="s">
        <v>81</v>
      </c>
      <c r="G3376" s="1">
        <v>50</v>
      </c>
      <c r="H3376" s="1">
        <v>148</v>
      </c>
      <c r="I3376" s="1" t="s">
        <v>1450</v>
      </c>
      <c r="J3376" s="1">
        <v>0.36</v>
      </c>
      <c r="K3376" s="1">
        <v>-0.228021</v>
      </c>
      <c r="L3376" s="1">
        <v>15.827659000000001</v>
      </c>
      <c r="M3376" s="1" t="s">
        <v>69</v>
      </c>
      <c r="N3376" s="1">
        <v>0</v>
      </c>
      <c r="O3376" s="1">
        <v>2.6272389999999999</v>
      </c>
      <c r="P3376" s="1">
        <v>23.381664000000001</v>
      </c>
      <c r="Q3376" s="1">
        <v>612</v>
      </c>
      <c r="R3376" s="1" t="s">
        <v>2207</v>
      </c>
      <c r="S3376" s="1" t="s">
        <v>91</v>
      </c>
      <c r="T3376" s="1" t="s">
        <v>72</v>
      </c>
      <c r="U3376" s="1" t="s">
        <v>73</v>
      </c>
      <c r="X3376" s="1" t="s">
        <v>3591</v>
      </c>
      <c r="Z3376" s="1" t="s">
        <v>1450</v>
      </c>
      <c r="AA3376" s="1" t="s">
        <v>3592</v>
      </c>
      <c r="AJ3376" s="1" t="s">
        <v>76</v>
      </c>
      <c r="AK3376" s="1" t="s">
        <v>3593</v>
      </c>
      <c r="AL3376" s="1">
        <v>340000</v>
      </c>
      <c r="AM3376" s="1" t="s">
        <v>109</v>
      </c>
      <c r="AN3376" s="1" t="s">
        <v>4777</v>
      </c>
      <c r="AO3376" s="1" t="s">
        <v>4778</v>
      </c>
    </row>
    <row r="3377" spans="1:41" x14ac:dyDescent="0.5">
      <c r="A3377" s="1">
        <v>204</v>
      </c>
      <c r="B3377" s="1" t="s">
        <v>3588</v>
      </c>
      <c r="C3377" s="2">
        <v>43372</v>
      </c>
      <c r="D3377" s="1" t="s">
        <v>3589</v>
      </c>
      <c r="E3377" s="1" t="s">
        <v>3590</v>
      </c>
      <c r="F3377" s="1" t="s">
        <v>759</v>
      </c>
      <c r="G3377" s="1">
        <v>50</v>
      </c>
      <c r="H3377" s="1">
        <v>148</v>
      </c>
      <c r="I3377" s="1" t="s">
        <v>1454</v>
      </c>
      <c r="J3377" s="1">
        <v>0.63</v>
      </c>
      <c r="K3377" s="1">
        <v>3.919305</v>
      </c>
      <c r="L3377" s="1">
        <v>-56.027782000000002</v>
      </c>
      <c r="M3377" s="1" t="s">
        <v>195</v>
      </c>
      <c r="N3377" s="1">
        <v>0</v>
      </c>
      <c r="O3377" s="1">
        <v>25.14509</v>
      </c>
      <c r="P3377" s="1">
        <v>-80.396960000000007</v>
      </c>
      <c r="Q3377" s="1">
        <v>1071</v>
      </c>
      <c r="R3377" s="1" t="s">
        <v>2207</v>
      </c>
      <c r="S3377" s="1" t="s">
        <v>91</v>
      </c>
      <c r="T3377" s="1" t="s">
        <v>72</v>
      </c>
      <c r="U3377" s="1" t="s">
        <v>73</v>
      </c>
      <c r="X3377" s="1" t="s">
        <v>3591</v>
      </c>
      <c r="Z3377" s="1" t="s">
        <v>1454</v>
      </c>
      <c r="AA3377" s="1" t="s">
        <v>3592</v>
      </c>
      <c r="AJ3377" s="1" t="s">
        <v>76</v>
      </c>
      <c r="AK3377" s="1" t="s">
        <v>3593</v>
      </c>
      <c r="AL3377" s="1">
        <v>340000</v>
      </c>
      <c r="AM3377" s="1" t="s">
        <v>109</v>
      </c>
      <c r="AN3377" s="1" t="s">
        <v>4777</v>
      </c>
      <c r="AO3377" s="1" t="s">
        <v>4778</v>
      </c>
    </row>
    <row r="3378" spans="1:41" x14ac:dyDescent="0.5">
      <c r="A3378" s="1">
        <v>204</v>
      </c>
      <c r="B3378" s="1" t="s">
        <v>3588</v>
      </c>
      <c r="C3378" s="2">
        <v>43372</v>
      </c>
      <c r="D3378" s="1" t="s">
        <v>3589</v>
      </c>
      <c r="E3378" s="1" t="s">
        <v>3590</v>
      </c>
      <c r="F3378" s="1" t="s">
        <v>81</v>
      </c>
      <c r="G3378" s="1">
        <v>50</v>
      </c>
      <c r="H3378" s="1">
        <v>148</v>
      </c>
      <c r="I3378" s="1" t="s">
        <v>1454</v>
      </c>
      <c r="J3378" s="1">
        <v>0.63</v>
      </c>
      <c r="K3378" s="1">
        <v>3.919305</v>
      </c>
      <c r="L3378" s="1">
        <v>-56.027782000000002</v>
      </c>
      <c r="M3378" s="1" t="s">
        <v>195</v>
      </c>
      <c r="N3378" s="1">
        <v>0</v>
      </c>
      <c r="O3378" s="1">
        <v>25.14509</v>
      </c>
      <c r="P3378" s="1">
        <v>-80.396960000000007</v>
      </c>
      <c r="Q3378" s="1">
        <v>1071</v>
      </c>
      <c r="R3378" s="1" t="s">
        <v>2207</v>
      </c>
      <c r="S3378" s="1" t="s">
        <v>91</v>
      </c>
      <c r="T3378" s="1" t="s">
        <v>72</v>
      </c>
      <c r="U3378" s="1" t="s">
        <v>73</v>
      </c>
      <c r="X3378" s="1" t="s">
        <v>3591</v>
      </c>
      <c r="Z3378" s="1" t="s">
        <v>1454</v>
      </c>
      <c r="AA3378" s="1" t="s">
        <v>3592</v>
      </c>
      <c r="AJ3378" s="1" t="s">
        <v>76</v>
      </c>
      <c r="AK3378" s="1" t="s">
        <v>3593</v>
      </c>
      <c r="AL3378" s="1">
        <v>340000</v>
      </c>
      <c r="AM3378" s="1" t="s">
        <v>109</v>
      </c>
      <c r="AN3378" s="1" t="s">
        <v>4777</v>
      </c>
      <c r="AO3378" s="1" t="s">
        <v>4778</v>
      </c>
    </row>
    <row r="3379" spans="1:41" x14ac:dyDescent="0.5">
      <c r="A3379" s="1">
        <v>204</v>
      </c>
      <c r="B3379" s="1" t="s">
        <v>3588</v>
      </c>
      <c r="C3379" s="2">
        <v>43372</v>
      </c>
      <c r="D3379" s="1" t="s">
        <v>3589</v>
      </c>
      <c r="E3379" s="1" t="s">
        <v>3590</v>
      </c>
      <c r="F3379" s="1" t="s">
        <v>759</v>
      </c>
      <c r="G3379" s="1">
        <v>50</v>
      </c>
      <c r="H3379" s="1">
        <v>148</v>
      </c>
      <c r="I3379" s="1" t="s">
        <v>1459</v>
      </c>
      <c r="J3379" s="1">
        <v>0.36</v>
      </c>
      <c r="K3379" s="1">
        <v>32.892220000000002</v>
      </c>
      <c r="L3379" s="1">
        <v>13.173080000000001</v>
      </c>
      <c r="M3379" s="1" t="s">
        <v>110</v>
      </c>
      <c r="N3379" s="1">
        <v>0</v>
      </c>
      <c r="O3379" s="1">
        <v>26.625188000000001</v>
      </c>
      <c r="P3379" s="1">
        <v>6.809552</v>
      </c>
      <c r="Q3379" s="1">
        <v>612</v>
      </c>
      <c r="R3379" s="1" t="s">
        <v>2207</v>
      </c>
      <c r="S3379" s="1" t="s">
        <v>91</v>
      </c>
      <c r="T3379" s="1" t="s">
        <v>72</v>
      </c>
      <c r="U3379" s="1" t="s">
        <v>73</v>
      </c>
      <c r="X3379" s="1" t="s">
        <v>3591</v>
      </c>
      <c r="Z3379" s="1" t="s">
        <v>1459</v>
      </c>
      <c r="AA3379" s="1" t="s">
        <v>3592</v>
      </c>
      <c r="AJ3379" s="1" t="s">
        <v>76</v>
      </c>
      <c r="AK3379" s="1" t="s">
        <v>3593</v>
      </c>
      <c r="AL3379" s="1">
        <v>340000</v>
      </c>
      <c r="AM3379" s="1" t="s">
        <v>109</v>
      </c>
      <c r="AN3379" s="1" t="s">
        <v>4777</v>
      </c>
      <c r="AO3379" s="1" t="s">
        <v>4778</v>
      </c>
    </row>
    <row r="3380" spans="1:41" x14ac:dyDescent="0.5">
      <c r="A3380" s="1">
        <v>204</v>
      </c>
      <c r="B3380" s="1" t="s">
        <v>3588</v>
      </c>
      <c r="C3380" s="2">
        <v>43372</v>
      </c>
      <c r="D3380" s="1" t="s">
        <v>3589</v>
      </c>
      <c r="E3380" s="1" t="s">
        <v>3590</v>
      </c>
      <c r="F3380" s="1" t="s">
        <v>81</v>
      </c>
      <c r="G3380" s="1">
        <v>50</v>
      </c>
      <c r="H3380" s="1">
        <v>148</v>
      </c>
      <c r="I3380" s="1" t="s">
        <v>1459</v>
      </c>
      <c r="J3380" s="1">
        <v>0.36</v>
      </c>
      <c r="K3380" s="1">
        <v>32.892220000000002</v>
      </c>
      <c r="L3380" s="1">
        <v>13.173080000000001</v>
      </c>
      <c r="M3380" s="1" t="s">
        <v>110</v>
      </c>
      <c r="N3380" s="1">
        <v>0</v>
      </c>
      <c r="O3380" s="1">
        <v>26.625188000000001</v>
      </c>
      <c r="P3380" s="1">
        <v>6.809552</v>
      </c>
      <c r="Q3380" s="1">
        <v>612</v>
      </c>
      <c r="R3380" s="1" t="s">
        <v>2207</v>
      </c>
      <c r="S3380" s="1" t="s">
        <v>91</v>
      </c>
      <c r="T3380" s="1" t="s">
        <v>72</v>
      </c>
      <c r="U3380" s="1" t="s">
        <v>73</v>
      </c>
      <c r="X3380" s="1" t="s">
        <v>3591</v>
      </c>
      <c r="Z3380" s="1" t="s">
        <v>1459</v>
      </c>
      <c r="AA3380" s="1" t="s">
        <v>3592</v>
      </c>
      <c r="AJ3380" s="1" t="s">
        <v>76</v>
      </c>
      <c r="AK3380" s="1" t="s">
        <v>3593</v>
      </c>
      <c r="AL3380" s="1">
        <v>340000</v>
      </c>
      <c r="AM3380" s="1" t="s">
        <v>109</v>
      </c>
      <c r="AN3380" s="1" t="s">
        <v>4777</v>
      </c>
      <c r="AO3380" s="1" t="s">
        <v>4778</v>
      </c>
    </row>
    <row r="3381" spans="1:41" x14ac:dyDescent="0.5">
      <c r="A3381" s="1">
        <v>204</v>
      </c>
      <c r="B3381" s="1" t="s">
        <v>3588</v>
      </c>
      <c r="C3381" s="2">
        <v>43372</v>
      </c>
      <c r="D3381" s="1" t="s">
        <v>3589</v>
      </c>
      <c r="E3381" s="1" t="s">
        <v>3590</v>
      </c>
      <c r="F3381" s="1" t="s">
        <v>759</v>
      </c>
      <c r="G3381" s="1">
        <v>50</v>
      </c>
      <c r="H3381" s="1">
        <v>148</v>
      </c>
      <c r="I3381" s="1" t="s">
        <v>3597</v>
      </c>
      <c r="J3381" s="1">
        <v>1.25</v>
      </c>
      <c r="K3381" s="1">
        <v>7.5149800000000004</v>
      </c>
      <c r="L3381" s="1">
        <v>134.58251999999999</v>
      </c>
      <c r="M3381" s="1" t="s">
        <v>1002</v>
      </c>
      <c r="N3381" s="1">
        <v>0</v>
      </c>
      <c r="O3381" s="1">
        <v>-11.711587</v>
      </c>
      <c r="P3381" s="1">
        <v>163.84307100000001</v>
      </c>
      <c r="Q3381" s="1">
        <v>2125</v>
      </c>
      <c r="R3381" s="1" t="s">
        <v>2207</v>
      </c>
      <c r="S3381" s="1" t="s">
        <v>91</v>
      </c>
      <c r="T3381" s="1" t="s">
        <v>72</v>
      </c>
      <c r="U3381" s="1" t="s">
        <v>73</v>
      </c>
      <c r="X3381" s="1" t="s">
        <v>3591</v>
      </c>
      <c r="Z3381" s="1" t="s">
        <v>3597</v>
      </c>
      <c r="AA3381" s="1" t="s">
        <v>3592</v>
      </c>
      <c r="AJ3381" s="1" t="s">
        <v>76</v>
      </c>
      <c r="AK3381" s="1" t="s">
        <v>3593</v>
      </c>
      <c r="AL3381" s="1">
        <v>340000</v>
      </c>
      <c r="AM3381" s="1" t="s">
        <v>109</v>
      </c>
      <c r="AN3381" s="1" t="s">
        <v>4777</v>
      </c>
      <c r="AO3381" s="1" t="s">
        <v>4778</v>
      </c>
    </row>
    <row r="3382" spans="1:41" x14ac:dyDescent="0.5">
      <c r="A3382" s="1">
        <v>204</v>
      </c>
      <c r="B3382" s="1" t="s">
        <v>3588</v>
      </c>
      <c r="C3382" s="2">
        <v>43372</v>
      </c>
      <c r="D3382" s="1" t="s">
        <v>3589</v>
      </c>
      <c r="E3382" s="1" t="s">
        <v>3590</v>
      </c>
      <c r="F3382" s="1" t="s">
        <v>81</v>
      </c>
      <c r="G3382" s="1">
        <v>50</v>
      </c>
      <c r="H3382" s="1">
        <v>148</v>
      </c>
      <c r="I3382" s="1" t="s">
        <v>3597</v>
      </c>
      <c r="J3382" s="1">
        <v>1.25</v>
      </c>
      <c r="K3382" s="1">
        <v>7.5149800000000004</v>
      </c>
      <c r="L3382" s="1">
        <v>134.58251999999999</v>
      </c>
      <c r="M3382" s="1" t="s">
        <v>1002</v>
      </c>
      <c r="N3382" s="1">
        <v>0</v>
      </c>
      <c r="O3382" s="1">
        <v>-11.711587</v>
      </c>
      <c r="P3382" s="1">
        <v>163.84307100000001</v>
      </c>
      <c r="Q3382" s="1">
        <v>2125</v>
      </c>
      <c r="R3382" s="1" t="s">
        <v>2207</v>
      </c>
      <c r="S3382" s="1" t="s">
        <v>91</v>
      </c>
      <c r="T3382" s="1" t="s">
        <v>72</v>
      </c>
      <c r="U3382" s="1" t="s">
        <v>73</v>
      </c>
      <c r="X3382" s="1" t="s">
        <v>3591</v>
      </c>
      <c r="Z3382" s="1" t="s">
        <v>3597</v>
      </c>
      <c r="AA3382" s="1" t="s">
        <v>3592</v>
      </c>
      <c r="AJ3382" s="1" t="s">
        <v>76</v>
      </c>
      <c r="AK3382" s="1" t="s">
        <v>3593</v>
      </c>
      <c r="AL3382" s="1">
        <v>340000</v>
      </c>
      <c r="AM3382" s="1" t="s">
        <v>109</v>
      </c>
      <c r="AN3382" s="1" t="s">
        <v>4777</v>
      </c>
      <c r="AO3382" s="1" t="s">
        <v>4778</v>
      </c>
    </row>
    <row r="3383" spans="1:41" x14ac:dyDescent="0.5">
      <c r="A3383" s="1">
        <v>204</v>
      </c>
      <c r="B3383" s="1" t="s">
        <v>3588</v>
      </c>
      <c r="C3383" s="2">
        <v>43372</v>
      </c>
      <c r="D3383" s="1" t="s">
        <v>3589</v>
      </c>
      <c r="E3383" s="1" t="s">
        <v>3590</v>
      </c>
      <c r="F3383" s="1" t="s">
        <v>759</v>
      </c>
      <c r="G3383" s="1">
        <v>50</v>
      </c>
      <c r="H3383" s="1">
        <v>148</v>
      </c>
      <c r="I3383" s="1" t="s">
        <v>267</v>
      </c>
      <c r="J3383" s="1">
        <v>0.56000000000000005</v>
      </c>
      <c r="K3383" s="1">
        <v>30.585163000000001</v>
      </c>
      <c r="L3383" s="1">
        <v>36.238415000000003</v>
      </c>
      <c r="M3383" s="1" t="s">
        <v>268</v>
      </c>
      <c r="N3383" s="1">
        <v>0</v>
      </c>
      <c r="O3383" s="1">
        <v>37.477907000000002</v>
      </c>
      <c r="P3383" s="1">
        <v>39.411562000000004</v>
      </c>
      <c r="Q3383" s="1">
        <v>952</v>
      </c>
      <c r="R3383" s="1" t="s">
        <v>2207</v>
      </c>
      <c r="S3383" s="1" t="s">
        <v>91</v>
      </c>
      <c r="T3383" s="1" t="s">
        <v>72</v>
      </c>
      <c r="U3383" s="1" t="s">
        <v>73</v>
      </c>
      <c r="X3383" s="1" t="s">
        <v>3591</v>
      </c>
      <c r="Z3383" s="1" t="s">
        <v>267</v>
      </c>
      <c r="AA3383" s="1" t="s">
        <v>3592</v>
      </c>
      <c r="AJ3383" s="1" t="s">
        <v>76</v>
      </c>
      <c r="AK3383" s="1" t="s">
        <v>3593</v>
      </c>
      <c r="AL3383" s="1">
        <v>340000</v>
      </c>
      <c r="AM3383" s="1" t="s">
        <v>109</v>
      </c>
      <c r="AN3383" s="1" t="s">
        <v>4777</v>
      </c>
      <c r="AO3383" s="1" t="s">
        <v>4778</v>
      </c>
    </row>
    <row r="3384" spans="1:41" x14ac:dyDescent="0.5">
      <c r="A3384" s="1">
        <v>204</v>
      </c>
      <c r="B3384" s="1" t="s">
        <v>3588</v>
      </c>
      <c r="C3384" s="2">
        <v>43372</v>
      </c>
      <c r="D3384" s="1" t="s">
        <v>3589</v>
      </c>
      <c r="E3384" s="1" t="s">
        <v>3590</v>
      </c>
      <c r="F3384" s="1" t="s">
        <v>81</v>
      </c>
      <c r="G3384" s="1">
        <v>50</v>
      </c>
      <c r="H3384" s="1">
        <v>148</v>
      </c>
      <c r="I3384" s="1" t="s">
        <v>267</v>
      </c>
      <c r="J3384" s="1">
        <v>0.56000000000000005</v>
      </c>
      <c r="K3384" s="1">
        <v>30.585163000000001</v>
      </c>
      <c r="L3384" s="1">
        <v>36.238415000000003</v>
      </c>
      <c r="M3384" s="1" t="s">
        <v>268</v>
      </c>
      <c r="N3384" s="1">
        <v>0</v>
      </c>
      <c r="O3384" s="1">
        <v>37.477907000000002</v>
      </c>
      <c r="P3384" s="1">
        <v>39.411562000000004</v>
      </c>
      <c r="Q3384" s="1">
        <v>952</v>
      </c>
      <c r="R3384" s="1" t="s">
        <v>2207</v>
      </c>
      <c r="S3384" s="1" t="s">
        <v>91</v>
      </c>
      <c r="T3384" s="1" t="s">
        <v>72</v>
      </c>
      <c r="U3384" s="1" t="s">
        <v>73</v>
      </c>
      <c r="X3384" s="1" t="s">
        <v>3591</v>
      </c>
      <c r="Z3384" s="1" t="s">
        <v>267</v>
      </c>
      <c r="AA3384" s="1" t="s">
        <v>3592</v>
      </c>
      <c r="AJ3384" s="1" t="s">
        <v>76</v>
      </c>
      <c r="AK3384" s="1" t="s">
        <v>3593</v>
      </c>
      <c r="AL3384" s="1">
        <v>340000</v>
      </c>
      <c r="AM3384" s="1" t="s">
        <v>109</v>
      </c>
      <c r="AN3384" s="1" t="s">
        <v>4777</v>
      </c>
      <c r="AO3384" s="1" t="s">
        <v>4778</v>
      </c>
    </row>
    <row r="3385" spans="1:41" x14ac:dyDescent="0.5">
      <c r="A3385" s="1">
        <v>204</v>
      </c>
      <c r="B3385" s="1" t="s">
        <v>3588</v>
      </c>
      <c r="C3385" s="2">
        <v>43372</v>
      </c>
      <c r="D3385" s="1" t="s">
        <v>3589</v>
      </c>
      <c r="E3385" s="1" t="s">
        <v>3590</v>
      </c>
      <c r="F3385" s="1" t="s">
        <v>759</v>
      </c>
      <c r="G3385" s="1">
        <v>50</v>
      </c>
      <c r="H3385" s="1">
        <v>148</v>
      </c>
      <c r="I3385" s="1" t="s">
        <v>1446</v>
      </c>
      <c r="J3385" s="1">
        <v>0.56000000000000005</v>
      </c>
      <c r="K3385" s="1">
        <v>-3.3090799999999998</v>
      </c>
      <c r="L3385" s="1">
        <v>28.102360000000001</v>
      </c>
      <c r="M3385" s="1" t="s">
        <v>113</v>
      </c>
      <c r="N3385" s="1">
        <v>0</v>
      </c>
      <c r="O3385" s="1">
        <v>10.278548000000001</v>
      </c>
      <c r="P3385" s="1">
        <v>102.006446</v>
      </c>
      <c r="Q3385" s="1">
        <v>952</v>
      </c>
      <c r="R3385" s="1" t="s">
        <v>2207</v>
      </c>
      <c r="S3385" s="1" t="s">
        <v>91</v>
      </c>
      <c r="T3385" s="1" t="s">
        <v>72</v>
      </c>
      <c r="U3385" s="1" t="s">
        <v>73</v>
      </c>
      <c r="X3385" s="1" t="s">
        <v>3591</v>
      </c>
      <c r="Z3385" s="1" t="s">
        <v>1446</v>
      </c>
      <c r="AA3385" s="1" t="s">
        <v>3592</v>
      </c>
      <c r="AJ3385" s="1" t="s">
        <v>76</v>
      </c>
      <c r="AK3385" s="1" t="s">
        <v>3593</v>
      </c>
      <c r="AL3385" s="1">
        <v>340000</v>
      </c>
      <c r="AM3385" s="1" t="s">
        <v>109</v>
      </c>
      <c r="AN3385" s="1" t="s">
        <v>4777</v>
      </c>
      <c r="AO3385" s="1" t="s">
        <v>4778</v>
      </c>
    </row>
    <row r="3386" spans="1:41" x14ac:dyDescent="0.5">
      <c r="A3386" s="1">
        <v>204</v>
      </c>
      <c r="B3386" s="1" t="s">
        <v>3588</v>
      </c>
      <c r="C3386" s="2">
        <v>43372</v>
      </c>
      <c r="D3386" s="1" t="s">
        <v>3589</v>
      </c>
      <c r="E3386" s="1" t="s">
        <v>3590</v>
      </c>
      <c r="F3386" s="1" t="s">
        <v>81</v>
      </c>
      <c r="G3386" s="1">
        <v>50</v>
      </c>
      <c r="H3386" s="1">
        <v>148</v>
      </c>
      <c r="I3386" s="1" t="s">
        <v>1446</v>
      </c>
      <c r="J3386" s="1">
        <v>0.56000000000000005</v>
      </c>
      <c r="K3386" s="1">
        <v>-3.3090799999999998</v>
      </c>
      <c r="L3386" s="1">
        <v>28.102360000000001</v>
      </c>
      <c r="M3386" s="1" t="s">
        <v>113</v>
      </c>
      <c r="N3386" s="1">
        <v>0</v>
      </c>
      <c r="O3386" s="1">
        <v>10.278548000000001</v>
      </c>
      <c r="P3386" s="1">
        <v>102.006446</v>
      </c>
      <c r="Q3386" s="1">
        <v>952</v>
      </c>
      <c r="R3386" s="1" t="s">
        <v>2207</v>
      </c>
      <c r="S3386" s="1" t="s">
        <v>91</v>
      </c>
      <c r="T3386" s="1" t="s">
        <v>72</v>
      </c>
      <c r="U3386" s="1" t="s">
        <v>73</v>
      </c>
      <c r="X3386" s="1" t="s">
        <v>3591</v>
      </c>
      <c r="Z3386" s="1" t="s">
        <v>1446</v>
      </c>
      <c r="AA3386" s="1" t="s">
        <v>3592</v>
      </c>
      <c r="AJ3386" s="1" t="s">
        <v>76</v>
      </c>
      <c r="AK3386" s="1" t="s">
        <v>3593</v>
      </c>
      <c r="AL3386" s="1">
        <v>340000</v>
      </c>
      <c r="AM3386" s="1" t="s">
        <v>109</v>
      </c>
      <c r="AN3386" s="1" t="s">
        <v>4777</v>
      </c>
      <c r="AO3386" s="1" t="s">
        <v>4778</v>
      </c>
    </row>
    <row r="3387" spans="1:41" x14ac:dyDescent="0.5">
      <c r="A3387" s="1">
        <v>204</v>
      </c>
      <c r="B3387" s="1" t="s">
        <v>3588</v>
      </c>
      <c r="C3387" s="2">
        <v>43372</v>
      </c>
      <c r="D3387" s="1" t="s">
        <v>3589</v>
      </c>
      <c r="E3387" s="1" t="s">
        <v>3590</v>
      </c>
      <c r="F3387" s="1" t="s">
        <v>759</v>
      </c>
      <c r="G3387" s="1">
        <v>50</v>
      </c>
      <c r="H3387" s="1">
        <v>148</v>
      </c>
      <c r="I3387" s="1" t="s">
        <v>1458</v>
      </c>
      <c r="J3387" s="1">
        <v>0.36</v>
      </c>
      <c r="K3387" s="1">
        <v>-22.957640000000001</v>
      </c>
      <c r="L3387" s="1">
        <v>18.490410000000001</v>
      </c>
      <c r="M3387" s="1" t="s">
        <v>69</v>
      </c>
      <c r="N3387" s="1">
        <v>0</v>
      </c>
      <c r="O3387" s="1">
        <v>2.6272389999999999</v>
      </c>
      <c r="P3387" s="1">
        <v>23.381664000000001</v>
      </c>
      <c r="Q3387" s="1">
        <v>612</v>
      </c>
      <c r="R3387" s="1" t="s">
        <v>2207</v>
      </c>
      <c r="S3387" s="1" t="s">
        <v>91</v>
      </c>
      <c r="T3387" s="1" t="s">
        <v>72</v>
      </c>
      <c r="U3387" s="1" t="s">
        <v>73</v>
      </c>
      <c r="X3387" s="1" t="s">
        <v>3591</v>
      </c>
      <c r="Z3387" s="1" t="s">
        <v>1458</v>
      </c>
      <c r="AA3387" s="1" t="s">
        <v>3592</v>
      </c>
      <c r="AJ3387" s="1" t="s">
        <v>76</v>
      </c>
      <c r="AK3387" s="1" t="s">
        <v>3593</v>
      </c>
      <c r="AL3387" s="1">
        <v>340000</v>
      </c>
      <c r="AM3387" s="1" t="s">
        <v>109</v>
      </c>
      <c r="AN3387" s="1" t="s">
        <v>4777</v>
      </c>
      <c r="AO3387" s="1" t="s">
        <v>4778</v>
      </c>
    </row>
    <row r="3388" spans="1:41" x14ac:dyDescent="0.5">
      <c r="A3388" s="1">
        <v>204</v>
      </c>
      <c r="B3388" s="1" t="s">
        <v>3588</v>
      </c>
      <c r="C3388" s="2">
        <v>43372</v>
      </c>
      <c r="D3388" s="1" t="s">
        <v>3589</v>
      </c>
      <c r="E3388" s="1" t="s">
        <v>3590</v>
      </c>
      <c r="F3388" s="1" t="s">
        <v>81</v>
      </c>
      <c r="G3388" s="1">
        <v>50</v>
      </c>
      <c r="H3388" s="1">
        <v>148</v>
      </c>
      <c r="I3388" s="1" t="s">
        <v>1458</v>
      </c>
      <c r="J3388" s="1">
        <v>0.36</v>
      </c>
      <c r="K3388" s="1">
        <v>-22.957640000000001</v>
      </c>
      <c r="L3388" s="1">
        <v>18.490410000000001</v>
      </c>
      <c r="M3388" s="1" t="s">
        <v>69</v>
      </c>
      <c r="N3388" s="1">
        <v>0</v>
      </c>
      <c r="O3388" s="1">
        <v>2.6272389999999999</v>
      </c>
      <c r="P3388" s="1">
        <v>23.381664000000001</v>
      </c>
      <c r="Q3388" s="1">
        <v>612</v>
      </c>
      <c r="R3388" s="1" t="s">
        <v>2207</v>
      </c>
      <c r="S3388" s="1" t="s">
        <v>91</v>
      </c>
      <c r="T3388" s="1" t="s">
        <v>72</v>
      </c>
      <c r="U3388" s="1" t="s">
        <v>73</v>
      </c>
      <c r="X3388" s="1" t="s">
        <v>3591</v>
      </c>
      <c r="Z3388" s="1" t="s">
        <v>1458</v>
      </c>
      <c r="AA3388" s="1" t="s">
        <v>3592</v>
      </c>
      <c r="AJ3388" s="1" t="s">
        <v>76</v>
      </c>
      <c r="AK3388" s="1" t="s">
        <v>3593</v>
      </c>
      <c r="AL3388" s="1">
        <v>340000</v>
      </c>
      <c r="AM3388" s="1" t="s">
        <v>109</v>
      </c>
      <c r="AN3388" s="1" t="s">
        <v>4777</v>
      </c>
      <c r="AO3388" s="1" t="s">
        <v>4778</v>
      </c>
    </row>
    <row r="3389" spans="1:41" x14ac:dyDescent="0.5">
      <c r="A3389" s="1">
        <v>204</v>
      </c>
      <c r="B3389" s="1" t="s">
        <v>3588</v>
      </c>
      <c r="C3389" s="2">
        <v>43372</v>
      </c>
      <c r="D3389" s="1" t="s">
        <v>3589</v>
      </c>
      <c r="E3389" s="1" t="s">
        <v>3590</v>
      </c>
      <c r="F3389" s="1" t="s">
        <v>759</v>
      </c>
      <c r="G3389" s="1">
        <v>50</v>
      </c>
      <c r="H3389" s="1">
        <v>148</v>
      </c>
      <c r="I3389" s="1" t="s">
        <v>499</v>
      </c>
      <c r="J3389" s="1">
        <v>0.36</v>
      </c>
      <c r="K3389" s="1">
        <v>-13.254308</v>
      </c>
      <c r="L3389" s="1">
        <v>34.301524999999998</v>
      </c>
      <c r="M3389" s="1" t="s">
        <v>69</v>
      </c>
      <c r="N3389" s="1">
        <v>0</v>
      </c>
      <c r="O3389" s="1">
        <v>2.6272389999999999</v>
      </c>
      <c r="P3389" s="1">
        <v>23.381664000000001</v>
      </c>
      <c r="Q3389" s="1">
        <v>612</v>
      </c>
      <c r="R3389" s="1" t="s">
        <v>2207</v>
      </c>
      <c r="S3389" s="1" t="s">
        <v>91</v>
      </c>
      <c r="T3389" s="1" t="s">
        <v>72</v>
      </c>
      <c r="U3389" s="1" t="s">
        <v>73</v>
      </c>
      <c r="X3389" s="1" t="s">
        <v>3591</v>
      </c>
      <c r="Z3389" s="1" t="s">
        <v>499</v>
      </c>
      <c r="AA3389" s="1" t="s">
        <v>3592</v>
      </c>
      <c r="AJ3389" s="1" t="s">
        <v>76</v>
      </c>
      <c r="AK3389" s="1" t="s">
        <v>3593</v>
      </c>
      <c r="AL3389" s="1">
        <v>340000</v>
      </c>
      <c r="AM3389" s="1" t="s">
        <v>109</v>
      </c>
      <c r="AN3389" s="1" t="s">
        <v>4777</v>
      </c>
      <c r="AO3389" s="1" t="s">
        <v>4778</v>
      </c>
    </row>
    <row r="3390" spans="1:41" x14ac:dyDescent="0.5">
      <c r="A3390" s="1">
        <v>204</v>
      </c>
      <c r="B3390" s="1" t="s">
        <v>3588</v>
      </c>
      <c r="C3390" s="2">
        <v>43372</v>
      </c>
      <c r="D3390" s="1" t="s">
        <v>3589</v>
      </c>
      <c r="E3390" s="1" t="s">
        <v>3590</v>
      </c>
      <c r="F3390" s="1" t="s">
        <v>81</v>
      </c>
      <c r="G3390" s="1">
        <v>50</v>
      </c>
      <c r="H3390" s="1">
        <v>148</v>
      </c>
      <c r="I3390" s="1" t="s">
        <v>499</v>
      </c>
      <c r="J3390" s="1">
        <v>0.36</v>
      </c>
      <c r="K3390" s="1">
        <v>-13.254308</v>
      </c>
      <c r="L3390" s="1">
        <v>34.301524999999998</v>
      </c>
      <c r="M3390" s="1" t="s">
        <v>69</v>
      </c>
      <c r="N3390" s="1">
        <v>0</v>
      </c>
      <c r="O3390" s="1">
        <v>2.6272389999999999</v>
      </c>
      <c r="P3390" s="1">
        <v>23.381664000000001</v>
      </c>
      <c r="Q3390" s="1">
        <v>612</v>
      </c>
      <c r="R3390" s="1" t="s">
        <v>2207</v>
      </c>
      <c r="S3390" s="1" t="s">
        <v>91</v>
      </c>
      <c r="T3390" s="1" t="s">
        <v>72</v>
      </c>
      <c r="U3390" s="1" t="s">
        <v>73</v>
      </c>
      <c r="X3390" s="1" t="s">
        <v>3591</v>
      </c>
      <c r="Z3390" s="1" t="s">
        <v>499</v>
      </c>
      <c r="AA3390" s="1" t="s">
        <v>3592</v>
      </c>
      <c r="AJ3390" s="1" t="s">
        <v>76</v>
      </c>
      <c r="AK3390" s="1" t="s">
        <v>3593</v>
      </c>
      <c r="AL3390" s="1">
        <v>340000</v>
      </c>
      <c r="AM3390" s="1" t="s">
        <v>109</v>
      </c>
      <c r="AN3390" s="1" t="s">
        <v>4777</v>
      </c>
      <c r="AO3390" s="1" t="s">
        <v>4778</v>
      </c>
    </row>
    <row r="3391" spans="1:41" x14ac:dyDescent="0.5">
      <c r="A3391" s="1">
        <v>204</v>
      </c>
      <c r="B3391" s="1" t="s">
        <v>3588</v>
      </c>
      <c r="C3391" s="2">
        <v>43372</v>
      </c>
      <c r="D3391" s="1" t="s">
        <v>3589</v>
      </c>
      <c r="E3391" s="1" t="s">
        <v>3590</v>
      </c>
      <c r="F3391" s="1" t="s">
        <v>759</v>
      </c>
      <c r="G3391" s="1">
        <v>50</v>
      </c>
      <c r="H3391" s="1">
        <v>148</v>
      </c>
      <c r="I3391" s="1" t="s">
        <v>688</v>
      </c>
      <c r="J3391" s="1">
        <v>0.63</v>
      </c>
      <c r="K3391" s="1">
        <v>16.742498000000001</v>
      </c>
      <c r="L3391" s="1">
        <v>-62.187365999999997</v>
      </c>
      <c r="M3391" s="1" t="s">
        <v>195</v>
      </c>
      <c r="N3391" s="1">
        <v>0</v>
      </c>
      <c r="O3391" s="1">
        <v>25.14509</v>
      </c>
      <c r="P3391" s="1">
        <v>-80.396960000000007</v>
      </c>
      <c r="Q3391" s="1">
        <v>1071</v>
      </c>
      <c r="R3391" s="1" t="s">
        <v>2207</v>
      </c>
      <c r="S3391" s="1" t="s">
        <v>91</v>
      </c>
      <c r="T3391" s="1" t="s">
        <v>72</v>
      </c>
      <c r="U3391" s="1" t="s">
        <v>73</v>
      </c>
      <c r="X3391" s="1" t="s">
        <v>3591</v>
      </c>
      <c r="Z3391" s="1" t="s">
        <v>688</v>
      </c>
      <c r="AA3391" s="1" t="s">
        <v>3592</v>
      </c>
      <c r="AJ3391" s="1" t="s">
        <v>76</v>
      </c>
      <c r="AK3391" s="1" t="s">
        <v>3593</v>
      </c>
      <c r="AL3391" s="1">
        <v>340000</v>
      </c>
      <c r="AM3391" s="1" t="s">
        <v>109</v>
      </c>
      <c r="AN3391" s="1" t="s">
        <v>4777</v>
      </c>
      <c r="AO3391" s="1" t="s">
        <v>4778</v>
      </c>
    </row>
    <row r="3392" spans="1:41" x14ac:dyDescent="0.5">
      <c r="A3392" s="1">
        <v>204</v>
      </c>
      <c r="B3392" s="1" t="s">
        <v>3588</v>
      </c>
      <c r="C3392" s="2">
        <v>43372</v>
      </c>
      <c r="D3392" s="1" t="s">
        <v>3589</v>
      </c>
      <c r="E3392" s="1" t="s">
        <v>3590</v>
      </c>
      <c r="F3392" s="1" t="s">
        <v>81</v>
      </c>
      <c r="G3392" s="1">
        <v>50</v>
      </c>
      <c r="H3392" s="1">
        <v>148</v>
      </c>
      <c r="I3392" s="1" t="s">
        <v>688</v>
      </c>
      <c r="J3392" s="1">
        <v>0.63</v>
      </c>
      <c r="K3392" s="1">
        <v>16.742498000000001</v>
      </c>
      <c r="L3392" s="1">
        <v>-62.187365999999997</v>
      </c>
      <c r="M3392" s="1" t="s">
        <v>195</v>
      </c>
      <c r="N3392" s="1">
        <v>0</v>
      </c>
      <c r="O3392" s="1">
        <v>25.14509</v>
      </c>
      <c r="P3392" s="1">
        <v>-80.396960000000007</v>
      </c>
      <c r="Q3392" s="1">
        <v>1071</v>
      </c>
      <c r="R3392" s="1" t="s">
        <v>2207</v>
      </c>
      <c r="S3392" s="1" t="s">
        <v>91</v>
      </c>
      <c r="T3392" s="1" t="s">
        <v>72</v>
      </c>
      <c r="U3392" s="1" t="s">
        <v>73</v>
      </c>
      <c r="X3392" s="1" t="s">
        <v>3591</v>
      </c>
      <c r="Z3392" s="1" t="s">
        <v>688</v>
      </c>
      <c r="AA3392" s="1" t="s">
        <v>3592</v>
      </c>
      <c r="AJ3392" s="1" t="s">
        <v>76</v>
      </c>
      <c r="AK3392" s="1" t="s">
        <v>3593</v>
      </c>
      <c r="AL3392" s="1">
        <v>340000</v>
      </c>
      <c r="AM3392" s="1" t="s">
        <v>109</v>
      </c>
      <c r="AN3392" s="1" t="s">
        <v>4777</v>
      </c>
      <c r="AO3392" s="1" t="s">
        <v>4778</v>
      </c>
    </row>
    <row r="3393" spans="1:41" x14ac:dyDescent="0.5">
      <c r="A3393" s="1">
        <v>204</v>
      </c>
      <c r="B3393" s="1" t="s">
        <v>3588</v>
      </c>
      <c r="C3393" s="2">
        <v>43372</v>
      </c>
      <c r="D3393" s="1" t="s">
        <v>3589</v>
      </c>
      <c r="E3393" s="1" t="s">
        <v>3590</v>
      </c>
      <c r="F3393" s="1" t="s">
        <v>759</v>
      </c>
      <c r="G3393" s="1">
        <v>50</v>
      </c>
      <c r="H3393" s="1">
        <v>148</v>
      </c>
      <c r="I3393" s="1" t="s">
        <v>690</v>
      </c>
      <c r="J3393" s="1">
        <v>0.63</v>
      </c>
      <c r="K3393" s="1">
        <v>13.897869</v>
      </c>
      <c r="L3393" s="1">
        <v>-60.968711999999996</v>
      </c>
      <c r="M3393" s="1" t="s">
        <v>195</v>
      </c>
      <c r="N3393" s="1">
        <v>0</v>
      </c>
      <c r="O3393" s="1">
        <v>25.14509</v>
      </c>
      <c r="P3393" s="1">
        <v>-80.396960000000007</v>
      </c>
      <c r="Q3393" s="1">
        <v>1071</v>
      </c>
      <c r="R3393" s="1" t="s">
        <v>2207</v>
      </c>
      <c r="S3393" s="1" t="s">
        <v>91</v>
      </c>
      <c r="T3393" s="1" t="s">
        <v>72</v>
      </c>
      <c r="U3393" s="1" t="s">
        <v>73</v>
      </c>
      <c r="X3393" s="1" t="s">
        <v>3591</v>
      </c>
      <c r="Z3393" s="1" t="s">
        <v>690</v>
      </c>
      <c r="AA3393" s="1" t="s">
        <v>3592</v>
      </c>
      <c r="AJ3393" s="1" t="s">
        <v>76</v>
      </c>
      <c r="AK3393" s="1" t="s">
        <v>3593</v>
      </c>
      <c r="AL3393" s="1">
        <v>340000</v>
      </c>
      <c r="AM3393" s="1" t="s">
        <v>109</v>
      </c>
      <c r="AN3393" s="1" t="s">
        <v>4777</v>
      </c>
      <c r="AO3393" s="1" t="s">
        <v>4778</v>
      </c>
    </row>
    <row r="3394" spans="1:41" x14ac:dyDescent="0.5">
      <c r="A3394" s="1">
        <v>204</v>
      </c>
      <c r="B3394" s="1" t="s">
        <v>3588</v>
      </c>
      <c r="C3394" s="2">
        <v>43372</v>
      </c>
      <c r="D3394" s="1" t="s">
        <v>3589</v>
      </c>
      <c r="E3394" s="1" t="s">
        <v>3590</v>
      </c>
      <c r="F3394" s="1" t="s">
        <v>81</v>
      </c>
      <c r="G3394" s="1">
        <v>50</v>
      </c>
      <c r="H3394" s="1">
        <v>148</v>
      </c>
      <c r="I3394" s="1" t="s">
        <v>690</v>
      </c>
      <c r="J3394" s="1">
        <v>0.63</v>
      </c>
      <c r="K3394" s="1">
        <v>13.897869</v>
      </c>
      <c r="L3394" s="1">
        <v>-60.968711999999996</v>
      </c>
      <c r="M3394" s="1" t="s">
        <v>195</v>
      </c>
      <c r="N3394" s="1">
        <v>0</v>
      </c>
      <c r="O3394" s="1">
        <v>25.14509</v>
      </c>
      <c r="P3394" s="1">
        <v>-80.396960000000007</v>
      </c>
      <c r="Q3394" s="1">
        <v>1071</v>
      </c>
      <c r="R3394" s="1" t="s">
        <v>2207</v>
      </c>
      <c r="S3394" s="1" t="s">
        <v>91</v>
      </c>
      <c r="T3394" s="1" t="s">
        <v>72</v>
      </c>
      <c r="U3394" s="1" t="s">
        <v>73</v>
      </c>
      <c r="X3394" s="1" t="s">
        <v>3591</v>
      </c>
      <c r="Z3394" s="1" t="s">
        <v>690</v>
      </c>
      <c r="AA3394" s="1" t="s">
        <v>3592</v>
      </c>
      <c r="AJ3394" s="1" t="s">
        <v>76</v>
      </c>
      <c r="AK3394" s="1" t="s">
        <v>3593</v>
      </c>
      <c r="AL3394" s="1">
        <v>340000</v>
      </c>
      <c r="AM3394" s="1" t="s">
        <v>109</v>
      </c>
      <c r="AN3394" s="1" t="s">
        <v>4777</v>
      </c>
      <c r="AO3394" s="1" t="s">
        <v>4778</v>
      </c>
    </row>
    <row r="3395" spans="1:41" x14ac:dyDescent="0.5">
      <c r="A3395" s="1">
        <v>204</v>
      </c>
      <c r="B3395" s="1" t="s">
        <v>3588</v>
      </c>
      <c r="C3395" s="2">
        <v>43372</v>
      </c>
      <c r="D3395" s="1" t="s">
        <v>3589</v>
      </c>
      <c r="E3395" s="1" t="s">
        <v>3590</v>
      </c>
      <c r="F3395" s="1" t="s">
        <v>759</v>
      </c>
      <c r="G3395" s="1">
        <v>50</v>
      </c>
      <c r="H3395" s="1">
        <v>148</v>
      </c>
      <c r="I3395" s="1" t="s">
        <v>156</v>
      </c>
      <c r="J3395" s="1">
        <v>0.36</v>
      </c>
      <c r="K3395" s="1">
        <v>17.570692000000001</v>
      </c>
      <c r="L3395" s="1">
        <v>-3.9961660000000001</v>
      </c>
      <c r="M3395" s="1" t="s">
        <v>69</v>
      </c>
      <c r="N3395" s="1">
        <v>0</v>
      </c>
      <c r="O3395" s="1">
        <v>2.6272389999999999</v>
      </c>
      <c r="P3395" s="1">
        <v>23.381664000000001</v>
      </c>
      <c r="Q3395" s="1">
        <v>612</v>
      </c>
      <c r="R3395" s="1" t="s">
        <v>2207</v>
      </c>
      <c r="S3395" s="1" t="s">
        <v>91</v>
      </c>
      <c r="T3395" s="1" t="s">
        <v>72</v>
      </c>
      <c r="U3395" s="1" t="s">
        <v>73</v>
      </c>
      <c r="X3395" s="1" t="s">
        <v>3591</v>
      </c>
      <c r="Z3395" s="1" t="s">
        <v>156</v>
      </c>
      <c r="AA3395" s="1" t="s">
        <v>3592</v>
      </c>
      <c r="AJ3395" s="1" t="s">
        <v>76</v>
      </c>
      <c r="AK3395" s="1" t="s">
        <v>3593</v>
      </c>
      <c r="AL3395" s="1">
        <v>340000</v>
      </c>
      <c r="AM3395" s="1" t="s">
        <v>109</v>
      </c>
      <c r="AN3395" s="1" t="s">
        <v>4777</v>
      </c>
      <c r="AO3395" s="1" t="s">
        <v>4778</v>
      </c>
    </row>
    <row r="3396" spans="1:41" x14ac:dyDescent="0.5">
      <c r="A3396" s="1">
        <v>204</v>
      </c>
      <c r="B3396" s="1" t="s">
        <v>3588</v>
      </c>
      <c r="C3396" s="2">
        <v>43372</v>
      </c>
      <c r="D3396" s="1" t="s">
        <v>3589</v>
      </c>
      <c r="E3396" s="1" t="s">
        <v>3590</v>
      </c>
      <c r="F3396" s="1" t="s">
        <v>81</v>
      </c>
      <c r="G3396" s="1">
        <v>50</v>
      </c>
      <c r="H3396" s="1">
        <v>148</v>
      </c>
      <c r="I3396" s="1" t="s">
        <v>156</v>
      </c>
      <c r="J3396" s="1">
        <v>0.36</v>
      </c>
      <c r="K3396" s="1">
        <v>17.570692000000001</v>
      </c>
      <c r="L3396" s="1">
        <v>-3.9961660000000001</v>
      </c>
      <c r="M3396" s="1" t="s">
        <v>69</v>
      </c>
      <c r="N3396" s="1">
        <v>0</v>
      </c>
      <c r="O3396" s="1">
        <v>2.6272389999999999</v>
      </c>
      <c r="P3396" s="1">
        <v>23.381664000000001</v>
      </c>
      <c r="Q3396" s="1">
        <v>612</v>
      </c>
      <c r="R3396" s="1" t="s">
        <v>2207</v>
      </c>
      <c r="S3396" s="1" t="s">
        <v>91</v>
      </c>
      <c r="T3396" s="1" t="s">
        <v>72</v>
      </c>
      <c r="U3396" s="1" t="s">
        <v>73</v>
      </c>
      <c r="X3396" s="1" t="s">
        <v>3591</v>
      </c>
      <c r="Z3396" s="1" t="s">
        <v>156</v>
      </c>
      <c r="AA3396" s="1" t="s">
        <v>3592</v>
      </c>
      <c r="AJ3396" s="1" t="s">
        <v>76</v>
      </c>
      <c r="AK3396" s="1" t="s">
        <v>3593</v>
      </c>
      <c r="AL3396" s="1">
        <v>340000</v>
      </c>
      <c r="AM3396" s="1" t="s">
        <v>109</v>
      </c>
      <c r="AN3396" s="1" t="s">
        <v>4777</v>
      </c>
      <c r="AO3396" s="1" t="s">
        <v>4778</v>
      </c>
    </row>
    <row r="3397" spans="1:41" x14ac:dyDescent="0.5">
      <c r="A3397" s="1">
        <v>204</v>
      </c>
      <c r="B3397" s="1" t="s">
        <v>3588</v>
      </c>
      <c r="C3397" s="2">
        <v>43372</v>
      </c>
      <c r="D3397" s="1" t="s">
        <v>3589</v>
      </c>
      <c r="E3397" s="1" t="s">
        <v>3590</v>
      </c>
      <c r="F3397" s="1" t="s">
        <v>759</v>
      </c>
      <c r="G3397" s="1">
        <v>50</v>
      </c>
      <c r="H3397" s="1">
        <v>148</v>
      </c>
      <c r="I3397" s="1" t="s">
        <v>1453</v>
      </c>
      <c r="J3397" s="1">
        <v>0.36</v>
      </c>
      <c r="K3397" s="1">
        <v>-37.384836</v>
      </c>
      <c r="L3397" s="1">
        <v>-12.58666</v>
      </c>
      <c r="M3397" s="1" t="s">
        <v>195</v>
      </c>
      <c r="N3397" s="1">
        <v>0</v>
      </c>
      <c r="O3397" s="1">
        <v>25.14509</v>
      </c>
      <c r="P3397" s="1">
        <v>-80.396960000000007</v>
      </c>
      <c r="Q3397" s="1">
        <v>612</v>
      </c>
      <c r="R3397" s="1" t="s">
        <v>2207</v>
      </c>
      <c r="S3397" s="1" t="s">
        <v>91</v>
      </c>
      <c r="T3397" s="1" t="s">
        <v>72</v>
      </c>
      <c r="U3397" s="1" t="s">
        <v>73</v>
      </c>
      <c r="X3397" s="1" t="s">
        <v>3591</v>
      </c>
      <c r="Z3397" s="1" t="s">
        <v>1453</v>
      </c>
      <c r="AA3397" s="1" t="s">
        <v>3592</v>
      </c>
      <c r="AJ3397" s="1" t="s">
        <v>76</v>
      </c>
      <c r="AK3397" s="1" t="s">
        <v>3593</v>
      </c>
      <c r="AL3397" s="1">
        <v>340000</v>
      </c>
      <c r="AM3397" s="1" t="s">
        <v>109</v>
      </c>
      <c r="AN3397" s="1" t="s">
        <v>4777</v>
      </c>
      <c r="AO3397" s="1" t="s">
        <v>4778</v>
      </c>
    </row>
    <row r="3398" spans="1:41" x14ac:dyDescent="0.5">
      <c r="A3398" s="1">
        <v>204</v>
      </c>
      <c r="B3398" s="1" t="s">
        <v>3588</v>
      </c>
      <c r="C3398" s="2">
        <v>43372</v>
      </c>
      <c r="D3398" s="1" t="s">
        <v>3589</v>
      </c>
      <c r="E3398" s="1" t="s">
        <v>3590</v>
      </c>
      <c r="F3398" s="1" t="s">
        <v>81</v>
      </c>
      <c r="G3398" s="1">
        <v>50</v>
      </c>
      <c r="H3398" s="1">
        <v>148</v>
      </c>
      <c r="I3398" s="1" t="s">
        <v>1453</v>
      </c>
      <c r="J3398" s="1">
        <v>0.36</v>
      </c>
      <c r="K3398" s="1">
        <v>-37.384836</v>
      </c>
      <c r="L3398" s="1">
        <v>-12.58666</v>
      </c>
      <c r="M3398" s="1" t="s">
        <v>195</v>
      </c>
      <c r="N3398" s="1">
        <v>0</v>
      </c>
      <c r="O3398" s="1">
        <v>25.14509</v>
      </c>
      <c r="P3398" s="1">
        <v>-80.396960000000007</v>
      </c>
      <c r="Q3398" s="1">
        <v>612</v>
      </c>
      <c r="R3398" s="1" t="s">
        <v>2207</v>
      </c>
      <c r="S3398" s="1" t="s">
        <v>91</v>
      </c>
      <c r="T3398" s="1" t="s">
        <v>72</v>
      </c>
      <c r="U3398" s="1" t="s">
        <v>73</v>
      </c>
      <c r="X3398" s="1" t="s">
        <v>3591</v>
      </c>
      <c r="Z3398" s="1" t="s">
        <v>1453</v>
      </c>
      <c r="AA3398" s="1" t="s">
        <v>3592</v>
      </c>
      <c r="AJ3398" s="1" t="s">
        <v>76</v>
      </c>
      <c r="AK3398" s="1" t="s">
        <v>3593</v>
      </c>
      <c r="AL3398" s="1">
        <v>340000</v>
      </c>
      <c r="AM3398" s="1" t="s">
        <v>109</v>
      </c>
      <c r="AN3398" s="1" t="s">
        <v>4777</v>
      </c>
      <c r="AO3398" s="1" t="s">
        <v>4778</v>
      </c>
    </row>
    <row r="3399" spans="1:41" x14ac:dyDescent="0.5">
      <c r="A3399" s="1">
        <v>204</v>
      </c>
      <c r="B3399" s="1" t="s">
        <v>3588</v>
      </c>
      <c r="C3399" s="2">
        <v>43372</v>
      </c>
      <c r="D3399" s="1" t="s">
        <v>3589</v>
      </c>
      <c r="E3399" s="1" t="s">
        <v>3590</v>
      </c>
      <c r="F3399" s="1" t="s">
        <v>759</v>
      </c>
      <c r="G3399" s="1">
        <v>50</v>
      </c>
      <c r="H3399" s="1">
        <v>148</v>
      </c>
      <c r="I3399" s="1" t="s">
        <v>1432</v>
      </c>
      <c r="J3399" s="1">
        <v>0.56000000000000005</v>
      </c>
      <c r="K3399" s="1">
        <v>13.318655</v>
      </c>
      <c r="L3399" s="1">
        <v>108.3681</v>
      </c>
      <c r="M3399" s="1" t="s">
        <v>113</v>
      </c>
      <c r="N3399" s="1">
        <v>0</v>
      </c>
      <c r="O3399" s="1">
        <v>10.278548000000001</v>
      </c>
      <c r="P3399" s="1">
        <v>102.006446</v>
      </c>
      <c r="Q3399" s="1">
        <v>952</v>
      </c>
      <c r="R3399" s="1" t="s">
        <v>2207</v>
      </c>
      <c r="S3399" s="1" t="s">
        <v>91</v>
      </c>
      <c r="T3399" s="1" t="s">
        <v>72</v>
      </c>
      <c r="U3399" s="1" t="s">
        <v>73</v>
      </c>
      <c r="X3399" s="1" t="s">
        <v>3591</v>
      </c>
      <c r="Z3399" s="1" t="s">
        <v>1432</v>
      </c>
      <c r="AA3399" s="1" t="s">
        <v>3592</v>
      </c>
      <c r="AJ3399" s="1" t="s">
        <v>76</v>
      </c>
      <c r="AK3399" s="1" t="s">
        <v>3593</v>
      </c>
      <c r="AL3399" s="1">
        <v>340000</v>
      </c>
      <c r="AM3399" s="1" t="s">
        <v>109</v>
      </c>
      <c r="AN3399" s="1" t="s">
        <v>4777</v>
      </c>
      <c r="AO3399" s="1" t="s">
        <v>4778</v>
      </c>
    </row>
    <row r="3400" spans="1:41" x14ac:dyDescent="0.5">
      <c r="A3400" s="1">
        <v>204</v>
      </c>
      <c r="B3400" s="1" t="s">
        <v>3588</v>
      </c>
      <c r="C3400" s="2">
        <v>43372</v>
      </c>
      <c r="D3400" s="1" t="s">
        <v>3589</v>
      </c>
      <c r="E3400" s="1" t="s">
        <v>3590</v>
      </c>
      <c r="F3400" s="1" t="s">
        <v>81</v>
      </c>
      <c r="G3400" s="1">
        <v>50</v>
      </c>
      <c r="H3400" s="1">
        <v>148</v>
      </c>
      <c r="I3400" s="1" t="s">
        <v>1432</v>
      </c>
      <c r="J3400" s="1">
        <v>0.56000000000000005</v>
      </c>
      <c r="K3400" s="1">
        <v>13.318655</v>
      </c>
      <c r="L3400" s="1">
        <v>108.3681</v>
      </c>
      <c r="M3400" s="1" t="s">
        <v>113</v>
      </c>
      <c r="N3400" s="1">
        <v>0</v>
      </c>
      <c r="O3400" s="1">
        <v>10.278548000000001</v>
      </c>
      <c r="P3400" s="1">
        <v>102.006446</v>
      </c>
      <c r="Q3400" s="1">
        <v>952</v>
      </c>
      <c r="R3400" s="1" t="s">
        <v>2207</v>
      </c>
      <c r="S3400" s="1" t="s">
        <v>91</v>
      </c>
      <c r="T3400" s="1" t="s">
        <v>72</v>
      </c>
      <c r="U3400" s="1" t="s">
        <v>73</v>
      </c>
      <c r="X3400" s="1" t="s">
        <v>3591</v>
      </c>
      <c r="Z3400" s="1" t="s">
        <v>1432</v>
      </c>
      <c r="AA3400" s="1" t="s">
        <v>3592</v>
      </c>
      <c r="AJ3400" s="1" t="s">
        <v>76</v>
      </c>
      <c r="AK3400" s="1" t="s">
        <v>3593</v>
      </c>
      <c r="AL3400" s="1">
        <v>340000</v>
      </c>
      <c r="AM3400" s="1" t="s">
        <v>109</v>
      </c>
      <c r="AN3400" s="1" t="s">
        <v>4777</v>
      </c>
      <c r="AO3400" s="1" t="s">
        <v>4778</v>
      </c>
    </row>
    <row r="3401" spans="1:41" x14ac:dyDescent="0.5">
      <c r="A3401" s="1">
        <v>204</v>
      </c>
      <c r="B3401" s="1" t="s">
        <v>3588</v>
      </c>
      <c r="C3401" s="2">
        <v>43372</v>
      </c>
      <c r="D3401" s="1" t="s">
        <v>3589</v>
      </c>
      <c r="E3401" s="1" t="s">
        <v>3590</v>
      </c>
      <c r="F3401" s="1" t="s">
        <v>759</v>
      </c>
      <c r="G3401" s="1">
        <v>50</v>
      </c>
      <c r="H3401" s="1">
        <v>148</v>
      </c>
      <c r="I3401" s="1" t="s">
        <v>144</v>
      </c>
      <c r="J3401" s="1">
        <v>0.36</v>
      </c>
      <c r="K3401" s="1">
        <v>1.105402</v>
      </c>
      <c r="L3401" s="1">
        <v>32.520620000000001</v>
      </c>
      <c r="M3401" s="1" t="s">
        <v>69</v>
      </c>
      <c r="N3401" s="1">
        <v>0</v>
      </c>
      <c r="O3401" s="1">
        <v>2.6272389999999999</v>
      </c>
      <c r="P3401" s="1">
        <v>23.381664000000001</v>
      </c>
      <c r="Q3401" s="1">
        <v>612</v>
      </c>
      <c r="R3401" s="1" t="s">
        <v>2207</v>
      </c>
      <c r="S3401" s="1" t="s">
        <v>91</v>
      </c>
      <c r="T3401" s="1" t="s">
        <v>72</v>
      </c>
      <c r="U3401" s="1" t="s">
        <v>73</v>
      </c>
      <c r="X3401" s="1" t="s">
        <v>3591</v>
      </c>
      <c r="Z3401" s="1" t="s">
        <v>144</v>
      </c>
      <c r="AA3401" s="1" t="s">
        <v>3592</v>
      </c>
      <c r="AJ3401" s="1" t="s">
        <v>76</v>
      </c>
      <c r="AK3401" s="1" t="s">
        <v>3593</v>
      </c>
      <c r="AL3401" s="1">
        <v>340000</v>
      </c>
      <c r="AM3401" s="1" t="s">
        <v>109</v>
      </c>
      <c r="AN3401" s="1" t="s">
        <v>4777</v>
      </c>
      <c r="AO3401" s="1" t="s">
        <v>4778</v>
      </c>
    </row>
    <row r="3402" spans="1:41" x14ac:dyDescent="0.5">
      <c r="A3402" s="1">
        <v>204</v>
      </c>
      <c r="B3402" s="1" t="s">
        <v>3588</v>
      </c>
      <c r="C3402" s="2">
        <v>43372</v>
      </c>
      <c r="D3402" s="1" t="s">
        <v>3589</v>
      </c>
      <c r="E3402" s="1" t="s">
        <v>3590</v>
      </c>
      <c r="F3402" s="1" t="s">
        <v>81</v>
      </c>
      <c r="G3402" s="1">
        <v>50</v>
      </c>
      <c r="H3402" s="1">
        <v>148</v>
      </c>
      <c r="I3402" s="1" t="s">
        <v>144</v>
      </c>
      <c r="J3402" s="1">
        <v>0.36</v>
      </c>
      <c r="K3402" s="1">
        <v>1.105402</v>
      </c>
      <c r="L3402" s="1">
        <v>32.520620000000001</v>
      </c>
      <c r="M3402" s="1" t="s">
        <v>69</v>
      </c>
      <c r="N3402" s="1">
        <v>0</v>
      </c>
      <c r="O3402" s="1">
        <v>2.6272389999999999</v>
      </c>
      <c r="P3402" s="1">
        <v>23.381664000000001</v>
      </c>
      <c r="Q3402" s="1">
        <v>612</v>
      </c>
      <c r="R3402" s="1" t="s">
        <v>2207</v>
      </c>
      <c r="S3402" s="1" t="s">
        <v>91</v>
      </c>
      <c r="T3402" s="1" t="s">
        <v>72</v>
      </c>
      <c r="U3402" s="1" t="s">
        <v>73</v>
      </c>
      <c r="X3402" s="1" t="s">
        <v>3591</v>
      </c>
      <c r="Z3402" s="1" t="s">
        <v>144</v>
      </c>
      <c r="AA3402" s="1" t="s">
        <v>3592</v>
      </c>
      <c r="AJ3402" s="1" t="s">
        <v>76</v>
      </c>
      <c r="AK3402" s="1" t="s">
        <v>3593</v>
      </c>
      <c r="AL3402" s="1">
        <v>340000</v>
      </c>
      <c r="AM3402" s="1" t="s">
        <v>109</v>
      </c>
      <c r="AN3402" s="1" t="s">
        <v>4777</v>
      </c>
      <c r="AO3402" s="1" t="s">
        <v>4778</v>
      </c>
    </row>
    <row r="3403" spans="1:41" x14ac:dyDescent="0.5">
      <c r="A3403" s="1">
        <v>204</v>
      </c>
      <c r="B3403" s="1" t="s">
        <v>3588</v>
      </c>
      <c r="C3403" s="2">
        <v>43372</v>
      </c>
      <c r="D3403" s="1" t="s">
        <v>3589</v>
      </c>
      <c r="E3403" s="1" t="s">
        <v>3590</v>
      </c>
      <c r="F3403" s="1" t="s">
        <v>759</v>
      </c>
      <c r="G3403" s="1">
        <v>50</v>
      </c>
      <c r="H3403" s="1">
        <v>148</v>
      </c>
      <c r="I3403" s="1" t="s">
        <v>698</v>
      </c>
      <c r="J3403" s="1">
        <v>0.36</v>
      </c>
      <c r="K3403" s="1">
        <v>6.6111110000000002</v>
      </c>
      <c r="L3403" s="1">
        <v>20.939444000000002</v>
      </c>
      <c r="M3403" s="1" t="s">
        <v>69</v>
      </c>
      <c r="N3403" s="1">
        <v>0</v>
      </c>
      <c r="O3403" s="1">
        <v>2.6272389999999999</v>
      </c>
      <c r="P3403" s="1">
        <v>23.381664000000001</v>
      </c>
      <c r="Q3403" s="1">
        <v>612</v>
      </c>
      <c r="R3403" s="1" t="s">
        <v>2207</v>
      </c>
      <c r="S3403" s="1" t="s">
        <v>91</v>
      </c>
      <c r="T3403" s="1" t="s">
        <v>72</v>
      </c>
      <c r="U3403" s="1" t="s">
        <v>73</v>
      </c>
      <c r="X3403" s="1" t="s">
        <v>3591</v>
      </c>
      <c r="Z3403" s="1" t="s">
        <v>698</v>
      </c>
      <c r="AA3403" s="1" t="s">
        <v>3592</v>
      </c>
      <c r="AJ3403" s="1" t="s">
        <v>76</v>
      </c>
      <c r="AK3403" s="1" t="s">
        <v>3593</v>
      </c>
      <c r="AL3403" s="1">
        <v>340000</v>
      </c>
      <c r="AM3403" s="1" t="s">
        <v>109</v>
      </c>
      <c r="AN3403" s="1" t="s">
        <v>4777</v>
      </c>
      <c r="AO3403" s="1" t="s">
        <v>4778</v>
      </c>
    </row>
    <row r="3404" spans="1:41" x14ac:dyDescent="0.5">
      <c r="A3404" s="1">
        <v>204</v>
      </c>
      <c r="B3404" s="1" t="s">
        <v>3588</v>
      </c>
      <c r="C3404" s="2">
        <v>43372</v>
      </c>
      <c r="D3404" s="1" t="s">
        <v>3589</v>
      </c>
      <c r="E3404" s="1" t="s">
        <v>3590</v>
      </c>
      <c r="F3404" s="1" t="s">
        <v>81</v>
      </c>
      <c r="G3404" s="1">
        <v>50</v>
      </c>
      <c r="H3404" s="1">
        <v>148</v>
      </c>
      <c r="I3404" s="1" t="s">
        <v>698</v>
      </c>
      <c r="J3404" s="1">
        <v>0.36</v>
      </c>
      <c r="K3404" s="1">
        <v>6.6111110000000002</v>
      </c>
      <c r="L3404" s="1">
        <v>20.939444000000002</v>
      </c>
      <c r="M3404" s="1" t="s">
        <v>69</v>
      </c>
      <c r="N3404" s="1">
        <v>0</v>
      </c>
      <c r="O3404" s="1">
        <v>2.6272389999999999</v>
      </c>
      <c r="P3404" s="1">
        <v>23.381664000000001</v>
      </c>
      <c r="Q3404" s="1">
        <v>612</v>
      </c>
      <c r="R3404" s="1" t="s">
        <v>2207</v>
      </c>
      <c r="S3404" s="1" t="s">
        <v>91</v>
      </c>
      <c r="T3404" s="1" t="s">
        <v>72</v>
      </c>
      <c r="U3404" s="1" t="s">
        <v>73</v>
      </c>
      <c r="X3404" s="1" t="s">
        <v>3591</v>
      </c>
      <c r="Z3404" s="1" t="s">
        <v>698</v>
      </c>
      <c r="AA3404" s="1" t="s">
        <v>3592</v>
      </c>
      <c r="AJ3404" s="1" t="s">
        <v>76</v>
      </c>
      <c r="AK3404" s="1" t="s">
        <v>3593</v>
      </c>
      <c r="AL3404" s="1">
        <v>340000</v>
      </c>
      <c r="AM3404" s="1" t="s">
        <v>109</v>
      </c>
      <c r="AN3404" s="1" t="s">
        <v>4777</v>
      </c>
      <c r="AO3404" s="1" t="s">
        <v>4778</v>
      </c>
    </row>
    <row r="3405" spans="1:41" x14ac:dyDescent="0.5">
      <c r="A3405" s="1">
        <v>204</v>
      </c>
      <c r="B3405" s="1" t="s">
        <v>3588</v>
      </c>
      <c r="C3405" s="2">
        <v>43372</v>
      </c>
      <c r="D3405" s="1" t="s">
        <v>3589</v>
      </c>
      <c r="E3405" s="1" t="s">
        <v>3590</v>
      </c>
      <c r="F3405" s="1" t="s">
        <v>759</v>
      </c>
      <c r="G3405" s="1">
        <v>50</v>
      </c>
      <c r="H3405" s="1">
        <v>148</v>
      </c>
      <c r="I3405" s="1" t="s">
        <v>1074</v>
      </c>
      <c r="J3405" s="1">
        <v>0.36</v>
      </c>
      <c r="K3405" s="1">
        <v>5.7863959999999999</v>
      </c>
      <c r="L3405" s="1">
        <v>47.325853000000002</v>
      </c>
      <c r="M3405" s="1" t="s">
        <v>69</v>
      </c>
      <c r="N3405" s="1">
        <v>0</v>
      </c>
      <c r="O3405" s="1">
        <v>2.6272389999999999</v>
      </c>
      <c r="P3405" s="1">
        <v>23.381664000000001</v>
      </c>
      <c r="Q3405" s="1">
        <v>612</v>
      </c>
      <c r="R3405" s="1" t="s">
        <v>2207</v>
      </c>
      <c r="S3405" s="1" t="s">
        <v>91</v>
      </c>
      <c r="T3405" s="1" t="s">
        <v>72</v>
      </c>
      <c r="U3405" s="1" t="s">
        <v>73</v>
      </c>
      <c r="X3405" s="1" t="s">
        <v>3591</v>
      </c>
      <c r="Z3405" s="1" t="s">
        <v>1074</v>
      </c>
      <c r="AA3405" s="1" t="s">
        <v>3592</v>
      </c>
      <c r="AJ3405" s="1" t="s">
        <v>76</v>
      </c>
      <c r="AK3405" s="1" t="s">
        <v>3593</v>
      </c>
      <c r="AL3405" s="1">
        <v>340000</v>
      </c>
      <c r="AM3405" s="1" t="s">
        <v>109</v>
      </c>
      <c r="AN3405" s="1" t="s">
        <v>4777</v>
      </c>
      <c r="AO3405" s="1" t="s">
        <v>4778</v>
      </c>
    </row>
    <row r="3406" spans="1:41" x14ac:dyDescent="0.5">
      <c r="A3406" s="1">
        <v>204</v>
      </c>
      <c r="B3406" s="1" t="s">
        <v>3588</v>
      </c>
      <c r="C3406" s="2">
        <v>43372</v>
      </c>
      <c r="D3406" s="1" t="s">
        <v>3589</v>
      </c>
      <c r="E3406" s="1" t="s">
        <v>3590</v>
      </c>
      <c r="F3406" s="1" t="s">
        <v>81</v>
      </c>
      <c r="G3406" s="1">
        <v>50</v>
      </c>
      <c r="H3406" s="1">
        <v>148</v>
      </c>
      <c r="I3406" s="1" t="s">
        <v>1074</v>
      </c>
      <c r="J3406" s="1">
        <v>0.36</v>
      </c>
      <c r="K3406" s="1">
        <v>5.7863959999999999</v>
      </c>
      <c r="L3406" s="1">
        <v>47.325853000000002</v>
      </c>
      <c r="M3406" s="1" t="s">
        <v>69</v>
      </c>
      <c r="N3406" s="1">
        <v>0</v>
      </c>
      <c r="O3406" s="1">
        <v>2.6272389999999999</v>
      </c>
      <c r="P3406" s="1">
        <v>23.381664000000001</v>
      </c>
      <c r="Q3406" s="1">
        <v>612</v>
      </c>
      <c r="R3406" s="1" t="s">
        <v>2207</v>
      </c>
      <c r="S3406" s="1" t="s">
        <v>91</v>
      </c>
      <c r="T3406" s="1" t="s">
        <v>72</v>
      </c>
      <c r="U3406" s="1" t="s">
        <v>73</v>
      </c>
      <c r="X3406" s="1" t="s">
        <v>3591</v>
      </c>
      <c r="Z3406" s="1" t="s">
        <v>1074</v>
      </c>
      <c r="AA3406" s="1" t="s">
        <v>3592</v>
      </c>
      <c r="AJ3406" s="1" t="s">
        <v>76</v>
      </c>
      <c r="AK3406" s="1" t="s">
        <v>3593</v>
      </c>
      <c r="AL3406" s="1">
        <v>340000</v>
      </c>
      <c r="AM3406" s="1" t="s">
        <v>109</v>
      </c>
      <c r="AN3406" s="1" t="s">
        <v>4777</v>
      </c>
      <c r="AO3406" s="1" t="s">
        <v>4778</v>
      </c>
    </row>
    <row r="3407" spans="1:41" x14ac:dyDescent="0.5">
      <c r="A3407" s="1">
        <v>204</v>
      </c>
      <c r="B3407" s="1" t="s">
        <v>3588</v>
      </c>
      <c r="C3407" s="2">
        <v>43372</v>
      </c>
      <c r="D3407" s="1" t="s">
        <v>3589</v>
      </c>
      <c r="E3407" s="1" t="s">
        <v>3590</v>
      </c>
      <c r="F3407" s="1" t="s">
        <v>759</v>
      </c>
      <c r="G3407" s="1">
        <v>50</v>
      </c>
      <c r="H3407" s="1">
        <v>148</v>
      </c>
      <c r="I3407" s="1" t="s">
        <v>1467</v>
      </c>
      <c r="J3407" s="1">
        <v>0.56000000000000005</v>
      </c>
      <c r="K3407" s="1">
        <v>48.019573000000001</v>
      </c>
      <c r="L3407" s="1">
        <v>66.923682999999997</v>
      </c>
      <c r="M3407" s="1" t="s">
        <v>111</v>
      </c>
      <c r="N3407" s="1">
        <v>0</v>
      </c>
      <c r="O3407" s="1">
        <v>43.890490999999997</v>
      </c>
      <c r="P3407" s="1">
        <v>71.138231000000005</v>
      </c>
      <c r="Q3407" s="1">
        <v>952</v>
      </c>
      <c r="R3407" s="1" t="s">
        <v>2207</v>
      </c>
      <c r="S3407" s="1" t="s">
        <v>91</v>
      </c>
      <c r="T3407" s="1" t="s">
        <v>72</v>
      </c>
      <c r="U3407" s="1" t="s">
        <v>73</v>
      </c>
      <c r="X3407" s="1" t="s">
        <v>3591</v>
      </c>
      <c r="Z3407" s="1" t="s">
        <v>1467</v>
      </c>
      <c r="AA3407" s="1" t="s">
        <v>3592</v>
      </c>
      <c r="AJ3407" s="1" t="s">
        <v>76</v>
      </c>
      <c r="AK3407" s="1" t="s">
        <v>3593</v>
      </c>
      <c r="AL3407" s="1">
        <v>340000</v>
      </c>
      <c r="AM3407" s="1" t="s">
        <v>109</v>
      </c>
      <c r="AN3407" s="1" t="s">
        <v>4777</v>
      </c>
      <c r="AO3407" s="1" t="s">
        <v>4778</v>
      </c>
    </row>
    <row r="3408" spans="1:41" x14ac:dyDescent="0.5">
      <c r="A3408" s="1">
        <v>204</v>
      </c>
      <c r="B3408" s="1" t="s">
        <v>3588</v>
      </c>
      <c r="C3408" s="2">
        <v>43372</v>
      </c>
      <c r="D3408" s="1" t="s">
        <v>3589</v>
      </c>
      <c r="E3408" s="1" t="s">
        <v>3590</v>
      </c>
      <c r="F3408" s="1" t="s">
        <v>81</v>
      </c>
      <c r="G3408" s="1">
        <v>50</v>
      </c>
      <c r="H3408" s="1">
        <v>148</v>
      </c>
      <c r="I3408" s="1" t="s">
        <v>1467</v>
      </c>
      <c r="J3408" s="1">
        <v>0.56000000000000005</v>
      </c>
      <c r="K3408" s="1">
        <v>48.019573000000001</v>
      </c>
      <c r="L3408" s="1">
        <v>66.923682999999997</v>
      </c>
      <c r="M3408" s="1" t="s">
        <v>111</v>
      </c>
      <c r="N3408" s="1">
        <v>0</v>
      </c>
      <c r="O3408" s="1">
        <v>43.890490999999997</v>
      </c>
      <c r="P3408" s="1">
        <v>71.138231000000005</v>
      </c>
      <c r="Q3408" s="1">
        <v>952</v>
      </c>
      <c r="R3408" s="1" t="s">
        <v>2207</v>
      </c>
      <c r="S3408" s="1" t="s">
        <v>91</v>
      </c>
      <c r="T3408" s="1" t="s">
        <v>72</v>
      </c>
      <c r="U3408" s="1" t="s">
        <v>73</v>
      </c>
      <c r="X3408" s="1" t="s">
        <v>3591</v>
      </c>
      <c r="Z3408" s="1" t="s">
        <v>1467</v>
      </c>
      <c r="AA3408" s="1" t="s">
        <v>3592</v>
      </c>
      <c r="AJ3408" s="1" t="s">
        <v>76</v>
      </c>
      <c r="AK3408" s="1" t="s">
        <v>3593</v>
      </c>
      <c r="AL3408" s="1">
        <v>340000</v>
      </c>
      <c r="AM3408" s="1" t="s">
        <v>109</v>
      </c>
      <c r="AN3408" s="1" t="s">
        <v>4777</v>
      </c>
      <c r="AO3408" s="1" t="s">
        <v>4778</v>
      </c>
    </row>
    <row r="3409" spans="1:41" x14ac:dyDescent="0.5">
      <c r="A3409" s="1">
        <v>204</v>
      </c>
      <c r="B3409" s="1" t="s">
        <v>3588</v>
      </c>
      <c r="C3409" s="2">
        <v>43372</v>
      </c>
      <c r="D3409" s="1" t="s">
        <v>3589</v>
      </c>
      <c r="E3409" s="1" t="s">
        <v>3590</v>
      </c>
      <c r="F3409" s="1" t="s">
        <v>759</v>
      </c>
      <c r="G3409" s="1">
        <v>50</v>
      </c>
      <c r="H3409" s="1">
        <v>148</v>
      </c>
      <c r="I3409" s="1" t="s">
        <v>385</v>
      </c>
      <c r="J3409" s="1">
        <v>0.36</v>
      </c>
      <c r="K3409" s="1">
        <v>8.0529410000000006</v>
      </c>
      <c r="L3409" s="1">
        <v>29.518585999999999</v>
      </c>
      <c r="M3409" s="1" t="s">
        <v>69</v>
      </c>
      <c r="N3409" s="1">
        <v>0</v>
      </c>
      <c r="O3409" s="1">
        <v>2.6272389999999999</v>
      </c>
      <c r="P3409" s="1">
        <v>23.381664000000001</v>
      </c>
      <c r="Q3409" s="1">
        <v>612</v>
      </c>
      <c r="R3409" s="1" t="s">
        <v>2207</v>
      </c>
      <c r="S3409" s="1" t="s">
        <v>91</v>
      </c>
      <c r="T3409" s="1" t="s">
        <v>72</v>
      </c>
      <c r="U3409" s="1" t="s">
        <v>73</v>
      </c>
      <c r="X3409" s="1" t="s">
        <v>3591</v>
      </c>
      <c r="Z3409" s="1" t="s">
        <v>385</v>
      </c>
      <c r="AA3409" s="1" t="s">
        <v>3592</v>
      </c>
      <c r="AJ3409" s="1" t="s">
        <v>76</v>
      </c>
      <c r="AK3409" s="1" t="s">
        <v>3593</v>
      </c>
      <c r="AL3409" s="1">
        <v>340000</v>
      </c>
      <c r="AM3409" s="1" t="s">
        <v>109</v>
      </c>
      <c r="AN3409" s="1" t="s">
        <v>4777</v>
      </c>
      <c r="AO3409" s="1" t="s">
        <v>4778</v>
      </c>
    </row>
    <row r="3410" spans="1:41" x14ac:dyDescent="0.5">
      <c r="A3410" s="1">
        <v>204</v>
      </c>
      <c r="B3410" s="1" t="s">
        <v>3588</v>
      </c>
      <c r="C3410" s="2">
        <v>43372</v>
      </c>
      <c r="D3410" s="1" t="s">
        <v>3589</v>
      </c>
      <c r="E3410" s="1" t="s">
        <v>3590</v>
      </c>
      <c r="F3410" s="1" t="s">
        <v>81</v>
      </c>
      <c r="G3410" s="1">
        <v>50</v>
      </c>
      <c r="H3410" s="1">
        <v>148</v>
      </c>
      <c r="I3410" s="1" t="s">
        <v>385</v>
      </c>
      <c r="J3410" s="1">
        <v>0.36</v>
      </c>
      <c r="K3410" s="1">
        <v>8.0529410000000006</v>
      </c>
      <c r="L3410" s="1">
        <v>29.518585999999999</v>
      </c>
      <c r="M3410" s="1" t="s">
        <v>69</v>
      </c>
      <c r="N3410" s="1">
        <v>0</v>
      </c>
      <c r="O3410" s="1">
        <v>2.6272389999999999</v>
      </c>
      <c r="P3410" s="1">
        <v>23.381664000000001</v>
      </c>
      <c r="Q3410" s="1">
        <v>612</v>
      </c>
      <c r="R3410" s="1" t="s">
        <v>2207</v>
      </c>
      <c r="S3410" s="1" t="s">
        <v>91</v>
      </c>
      <c r="T3410" s="1" t="s">
        <v>72</v>
      </c>
      <c r="U3410" s="1" t="s">
        <v>73</v>
      </c>
      <c r="X3410" s="1" t="s">
        <v>3591</v>
      </c>
      <c r="Z3410" s="1" t="s">
        <v>385</v>
      </c>
      <c r="AA3410" s="1" t="s">
        <v>3592</v>
      </c>
      <c r="AJ3410" s="1" t="s">
        <v>76</v>
      </c>
      <c r="AK3410" s="1" t="s">
        <v>3593</v>
      </c>
      <c r="AL3410" s="1">
        <v>340000</v>
      </c>
      <c r="AM3410" s="1" t="s">
        <v>109</v>
      </c>
      <c r="AN3410" s="1" t="s">
        <v>4777</v>
      </c>
      <c r="AO3410" s="1" t="s">
        <v>4778</v>
      </c>
    </row>
    <row r="3411" spans="1:41" x14ac:dyDescent="0.5">
      <c r="A3411" s="1">
        <v>204</v>
      </c>
      <c r="B3411" s="1" t="s">
        <v>3588</v>
      </c>
      <c r="C3411" s="2">
        <v>43372</v>
      </c>
      <c r="D3411" s="1" t="s">
        <v>3589</v>
      </c>
      <c r="E3411" s="1" t="s">
        <v>3590</v>
      </c>
      <c r="F3411" s="1" t="s">
        <v>759</v>
      </c>
      <c r="G3411" s="1">
        <v>50</v>
      </c>
      <c r="H3411" s="1">
        <v>148</v>
      </c>
      <c r="I3411" s="1" t="s">
        <v>1426</v>
      </c>
      <c r="J3411" s="1">
        <v>0.56000000000000005</v>
      </c>
      <c r="K3411" s="1">
        <v>46.862495000000003</v>
      </c>
      <c r="L3411" s="1">
        <v>103.84665699999999</v>
      </c>
      <c r="M3411" s="1" t="s">
        <v>112</v>
      </c>
      <c r="N3411" s="1">
        <v>0</v>
      </c>
      <c r="O3411" s="1">
        <v>45.052331000000002</v>
      </c>
      <c r="P3411" s="1">
        <v>118.90412999999999</v>
      </c>
      <c r="Q3411" s="1">
        <v>952</v>
      </c>
      <c r="R3411" s="1" t="s">
        <v>2207</v>
      </c>
      <c r="S3411" s="1" t="s">
        <v>91</v>
      </c>
      <c r="T3411" s="1" t="s">
        <v>72</v>
      </c>
      <c r="U3411" s="1" t="s">
        <v>73</v>
      </c>
      <c r="X3411" s="1" t="s">
        <v>3591</v>
      </c>
      <c r="Z3411" s="1" t="s">
        <v>1426</v>
      </c>
      <c r="AA3411" s="1" t="s">
        <v>3592</v>
      </c>
      <c r="AJ3411" s="1" t="s">
        <v>76</v>
      </c>
      <c r="AK3411" s="1" t="s">
        <v>3593</v>
      </c>
      <c r="AL3411" s="1">
        <v>340000</v>
      </c>
      <c r="AM3411" s="1" t="s">
        <v>109</v>
      </c>
      <c r="AN3411" s="1" t="s">
        <v>4777</v>
      </c>
      <c r="AO3411" s="1" t="s">
        <v>4778</v>
      </c>
    </row>
    <row r="3412" spans="1:41" x14ac:dyDescent="0.5">
      <c r="A3412" s="1">
        <v>204</v>
      </c>
      <c r="B3412" s="1" t="s">
        <v>3588</v>
      </c>
      <c r="C3412" s="2">
        <v>43372</v>
      </c>
      <c r="D3412" s="1" t="s">
        <v>3589</v>
      </c>
      <c r="E3412" s="1" t="s">
        <v>3590</v>
      </c>
      <c r="F3412" s="1" t="s">
        <v>81</v>
      </c>
      <c r="G3412" s="1">
        <v>50</v>
      </c>
      <c r="H3412" s="1">
        <v>148</v>
      </c>
      <c r="I3412" s="1" t="s">
        <v>1426</v>
      </c>
      <c r="J3412" s="1">
        <v>0.56000000000000005</v>
      </c>
      <c r="K3412" s="1">
        <v>46.862495000000003</v>
      </c>
      <c r="L3412" s="1">
        <v>103.84665699999999</v>
      </c>
      <c r="M3412" s="1" t="s">
        <v>112</v>
      </c>
      <c r="N3412" s="1">
        <v>0</v>
      </c>
      <c r="O3412" s="1">
        <v>45.052331000000002</v>
      </c>
      <c r="P3412" s="1">
        <v>118.90412999999999</v>
      </c>
      <c r="Q3412" s="1">
        <v>952</v>
      </c>
      <c r="R3412" s="1" t="s">
        <v>2207</v>
      </c>
      <c r="S3412" s="1" t="s">
        <v>91</v>
      </c>
      <c r="T3412" s="1" t="s">
        <v>72</v>
      </c>
      <c r="U3412" s="1" t="s">
        <v>73</v>
      </c>
      <c r="X3412" s="1" t="s">
        <v>3591</v>
      </c>
      <c r="Z3412" s="1" t="s">
        <v>1426</v>
      </c>
      <c r="AA3412" s="1" t="s">
        <v>3592</v>
      </c>
      <c r="AJ3412" s="1" t="s">
        <v>76</v>
      </c>
      <c r="AK3412" s="1" t="s">
        <v>3593</v>
      </c>
      <c r="AL3412" s="1">
        <v>340000</v>
      </c>
      <c r="AM3412" s="1" t="s">
        <v>109</v>
      </c>
      <c r="AN3412" s="1" t="s">
        <v>4777</v>
      </c>
      <c r="AO3412" s="1" t="s">
        <v>4778</v>
      </c>
    </row>
    <row r="3413" spans="1:41" x14ac:dyDescent="0.5">
      <c r="A3413" s="1">
        <v>204</v>
      </c>
      <c r="B3413" s="1" t="s">
        <v>3588</v>
      </c>
      <c r="C3413" s="2">
        <v>43372</v>
      </c>
      <c r="D3413" s="1" t="s">
        <v>3589</v>
      </c>
      <c r="E3413" s="1" t="s">
        <v>3590</v>
      </c>
      <c r="F3413" s="1" t="s">
        <v>759</v>
      </c>
      <c r="G3413" s="1">
        <v>50</v>
      </c>
      <c r="H3413" s="1">
        <v>148</v>
      </c>
      <c r="I3413" s="1" t="s">
        <v>890</v>
      </c>
      <c r="J3413" s="1">
        <v>0.63</v>
      </c>
      <c r="K3413" s="1">
        <v>-10.151092999999999</v>
      </c>
      <c r="L3413" s="1">
        <v>-75.311132000000001</v>
      </c>
      <c r="M3413" s="1" t="s">
        <v>84</v>
      </c>
      <c r="N3413" s="1">
        <v>0</v>
      </c>
      <c r="O3413" s="1">
        <v>-15.623037</v>
      </c>
      <c r="P3413" s="1">
        <v>-59.0625</v>
      </c>
      <c r="Q3413" s="1">
        <v>1071</v>
      </c>
      <c r="R3413" s="1" t="s">
        <v>2207</v>
      </c>
      <c r="S3413" s="1" t="s">
        <v>91</v>
      </c>
      <c r="T3413" s="1" t="s">
        <v>72</v>
      </c>
      <c r="U3413" s="1" t="s">
        <v>73</v>
      </c>
      <c r="X3413" s="1" t="s">
        <v>3591</v>
      </c>
      <c r="Z3413" s="1" t="s">
        <v>890</v>
      </c>
      <c r="AA3413" s="1" t="s">
        <v>3592</v>
      </c>
      <c r="AJ3413" s="1" t="s">
        <v>76</v>
      </c>
      <c r="AK3413" s="1" t="s">
        <v>3593</v>
      </c>
      <c r="AL3413" s="1">
        <v>340000</v>
      </c>
      <c r="AM3413" s="1" t="s">
        <v>109</v>
      </c>
      <c r="AN3413" s="1" t="s">
        <v>4777</v>
      </c>
      <c r="AO3413" s="1" t="s">
        <v>4778</v>
      </c>
    </row>
    <row r="3414" spans="1:41" x14ac:dyDescent="0.5">
      <c r="A3414" s="1">
        <v>204</v>
      </c>
      <c r="B3414" s="1" t="s">
        <v>3588</v>
      </c>
      <c r="C3414" s="2">
        <v>43372</v>
      </c>
      <c r="D3414" s="1" t="s">
        <v>3589</v>
      </c>
      <c r="E3414" s="1" t="s">
        <v>3590</v>
      </c>
      <c r="F3414" s="1" t="s">
        <v>81</v>
      </c>
      <c r="G3414" s="1">
        <v>50</v>
      </c>
      <c r="H3414" s="1">
        <v>148</v>
      </c>
      <c r="I3414" s="1" t="s">
        <v>890</v>
      </c>
      <c r="J3414" s="1">
        <v>0.63</v>
      </c>
      <c r="K3414" s="1">
        <v>-10.151092999999999</v>
      </c>
      <c r="L3414" s="1">
        <v>-75.311132000000001</v>
      </c>
      <c r="M3414" s="1" t="s">
        <v>84</v>
      </c>
      <c r="N3414" s="1">
        <v>0</v>
      </c>
      <c r="O3414" s="1">
        <v>-15.623037</v>
      </c>
      <c r="P3414" s="1">
        <v>-59.0625</v>
      </c>
      <c r="Q3414" s="1">
        <v>1071</v>
      </c>
      <c r="R3414" s="1" t="s">
        <v>2207</v>
      </c>
      <c r="S3414" s="1" t="s">
        <v>91</v>
      </c>
      <c r="T3414" s="1" t="s">
        <v>72</v>
      </c>
      <c r="U3414" s="1" t="s">
        <v>73</v>
      </c>
      <c r="X3414" s="1" t="s">
        <v>3591</v>
      </c>
      <c r="Z3414" s="1" t="s">
        <v>890</v>
      </c>
      <c r="AA3414" s="1" t="s">
        <v>3592</v>
      </c>
      <c r="AJ3414" s="1" t="s">
        <v>76</v>
      </c>
      <c r="AK3414" s="1" t="s">
        <v>3593</v>
      </c>
      <c r="AL3414" s="1">
        <v>340000</v>
      </c>
      <c r="AM3414" s="1" t="s">
        <v>109</v>
      </c>
      <c r="AN3414" s="1" t="s">
        <v>4777</v>
      </c>
      <c r="AO3414" s="1" t="s">
        <v>4778</v>
      </c>
    </row>
    <row r="3415" spans="1:41" x14ac:dyDescent="0.5">
      <c r="A3415" s="1">
        <v>204</v>
      </c>
      <c r="B3415" s="1" t="s">
        <v>3588</v>
      </c>
      <c r="C3415" s="2">
        <v>43372</v>
      </c>
      <c r="D3415" s="1" t="s">
        <v>3589</v>
      </c>
      <c r="E3415" s="1" t="s">
        <v>3590</v>
      </c>
      <c r="F3415" s="1" t="s">
        <v>759</v>
      </c>
      <c r="G3415" s="1">
        <v>50</v>
      </c>
      <c r="H3415" s="1">
        <v>148</v>
      </c>
      <c r="I3415" s="1" t="s">
        <v>1427</v>
      </c>
      <c r="J3415" s="1">
        <v>0.36</v>
      </c>
      <c r="K3415" s="1">
        <v>13.178000000000001</v>
      </c>
      <c r="L3415" s="1">
        <v>30.231000999999999</v>
      </c>
      <c r="M3415" s="1" t="s">
        <v>110</v>
      </c>
      <c r="N3415" s="1">
        <v>0</v>
      </c>
      <c r="O3415" s="1">
        <v>26.625188000000001</v>
      </c>
      <c r="P3415" s="1">
        <v>6.809552</v>
      </c>
      <c r="Q3415" s="1">
        <v>612</v>
      </c>
      <c r="R3415" s="1" t="s">
        <v>2207</v>
      </c>
      <c r="S3415" s="1" t="s">
        <v>91</v>
      </c>
      <c r="T3415" s="1" t="s">
        <v>72</v>
      </c>
      <c r="U3415" s="1" t="s">
        <v>73</v>
      </c>
      <c r="X3415" s="1" t="s">
        <v>3591</v>
      </c>
      <c r="Z3415" s="1" t="s">
        <v>1427</v>
      </c>
      <c r="AA3415" s="1" t="s">
        <v>3592</v>
      </c>
      <c r="AJ3415" s="1" t="s">
        <v>76</v>
      </c>
      <c r="AK3415" s="1" t="s">
        <v>3593</v>
      </c>
      <c r="AL3415" s="1">
        <v>340000</v>
      </c>
      <c r="AM3415" s="1" t="s">
        <v>109</v>
      </c>
      <c r="AN3415" s="1" t="s">
        <v>4777</v>
      </c>
      <c r="AO3415" s="1" t="s">
        <v>4778</v>
      </c>
    </row>
    <row r="3416" spans="1:41" x14ac:dyDescent="0.5">
      <c r="A3416" s="1">
        <v>204</v>
      </c>
      <c r="B3416" s="1" t="s">
        <v>3588</v>
      </c>
      <c r="C3416" s="2">
        <v>43372</v>
      </c>
      <c r="D3416" s="1" t="s">
        <v>3589</v>
      </c>
      <c r="E3416" s="1" t="s">
        <v>3590</v>
      </c>
      <c r="F3416" s="1" t="s">
        <v>81</v>
      </c>
      <c r="G3416" s="1">
        <v>50</v>
      </c>
      <c r="H3416" s="1">
        <v>148</v>
      </c>
      <c r="I3416" s="1" t="s">
        <v>1427</v>
      </c>
      <c r="J3416" s="1">
        <v>0.36</v>
      </c>
      <c r="K3416" s="1">
        <v>13.178000000000001</v>
      </c>
      <c r="L3416" s="1">
        <v>30.231000999999999</v>
      </c>
      <c r="M3416" s="1" t="s">
        <v>110</v>
      </c>
      <c r="N3416" s="1">
        <v>0</v>
      </c>
      <c r="O3416" s="1">
        <v>26.625188000000001</v>
      </c>
      <c r="P3416" s="1">
        <v>6.809552</v>
      </c>
      <c r="Q3416" s="1">
        <v>612</v>
      </c>
      <c r="R3416" s="1" t="s">
        <v>2207</v>
      </c>
      <c r="S3416" s="1" t="s">
        <v>91</v>
      </c>
      <c r="T3416" s="1" t="s">
        <v>72</v>
      </c>
      <c r="U3416" s="1" t="s">
        <v>73</v>
      </c>
      <c r="X3416" s="1" t="s">
        <v>3591</v>
      </c>
      <c r="Z3416" s="1" t="s">
        <v>1427</v>
      </c>
      <c r="AA3416" s="1" t="s">
        <v>3592</v>
      </c>
      <c r="AJ3416" s="1" t="s">
        <v>76</v>
      </c>
      <c r="AK3416" s="1" t="s">
        <v>3593</v>
      </c>
      <c r="AL3416" s="1">
        <v>340000</v>
      </c>
      <c r="AM3416" s="1" t="s">
        <v>109</v>
      </c>
      <c r="AN3416" s="1" t="s">
        <v>4777</v>
      </c>
      <c r="AO3416" s="1" t="s">
        <v>4778</v>
      </c>
    </row>
    <row r="3417" spans="1:41" x14ac:dyDescent="0.5">
      <c r="A3417" s="1">
        <v>204</v>
      </c>
      <c r="B3417" s="1" t="s">
        <v>3588</v>
      </c>
      <c r="C3417" s="2">
        <v>43372</v>
      </c>
      <c r="D3417" s="1" t="s">
        <v>3589</v>
      </c>
      <c r="E3417" s="1" t="s">
        <v>3590</v>
      </c>
      <c r="F3417" s="1" t="s">
        <v>759</v>
      </c>
      <c r="G3417" s="1">
        <v>50</v>
      </c>
      <c r="H3417" s="1">
        <v>148</v>
      </c>
      <c r="I3417" s="1" t="s">
        <v>155</v>
      </c>
      <c r="J3417" s="1">
        <v>0.36</v>
      </c>
      <c r="K3417" s="1">
        <v>-25.97325</v>
      </c>
      <c r="L3417" s="1">
        <v>32.572029999999998</v>
      </c>
      <c r="M3417" s="1" t="s">
        <v>69</v>
      </c>
      <c r="N3417" s="1">
        <v>0</v>
      </c>
      <c r="O3417" s="1">
        <v>2.6272389999999999</v>
      </c>
      <c r="P3417" s="1">
        <v>23.381664000000001</v>
      </c>
      <c r="Q3417" s="1">
        <v>612</v>
      </c>
      <c r="R3417" s="1" t="s">
        <v>2207</v>
      </c>
      <c r="S3417" s="1" t="s">
        <v>91</v>
      </c>
      <c r="T3417" s="1" t="s">
        <v>72</v>
      </c>
      <c r="U3417" s="1" t="s">
        <v>73</v>
      </c>
      <c r="X3417" s="1" t="s">
        <v>3591</v>
      </c>
      <c r="Z3417" s="1" t="s">
        <v>155</v>
      </c>
      <c r="AA3417" s="1" t="s">
        <v>3592</v>
      </c>
      <c r="AJ3417" s="1" t="s">
        <v>76</v>
      </c>
      <c r="AK3417" s="1" t="s">
        <v>3593</v>
      </c>
      <c r="AL3417" s="1">
        <v>340000</v>
      </c>
      <c r="AM3417" s="1" t="s">
        <v>109</v>
      </c>
      <c r="AN3417" s="1" t="s">
        <v>4777</v>
      </c>
      <c r="AO3417" s="1" t="s">
        <v>4778</v>
      </c>
    </row>
    <row r="3418" spans="1:41" x14ac:dyDescent="0.5">
      <c r="A3418" s="1">
        <v>204</v>
      </c>
      <c r="B3418" s="1" t="s">
        <v>3588</v>
      </c>
      <c r="C3418" s="2">
        <v>43372</v>
      </c>
      <c r="D3418" s="1" t="s">
        <v>3589</v>
      </c>
      <c r="E3418" s="1" t="s">
        <v>3590</v>
      </c>
      <c r="F3418" s="1" t="s">
        <v>81</v>
      </c>
      <c r="G3418" s="1">
        <v>50</v>
      </c>
      <c r="H3418" s="1">
        <v>148</v>
      </c>
      <c r="I3418" s="1" t="s">
        <v>155</v>
      </c>
      <c r="J3418" s="1">
        <v>0.36</v>
      </c>
      <c r="K3418" s="1">
        <v>-25.97325</v>
      </c>
      <c r="L3418" s="1">
        <v>32.572029999999998</v>
      </c>
      <c r="M3418" s="1" t="s">
        <v>69</v>
      </c>
      <c r="N3418" s="1">
        <v>0</v>
      </c>
      <c r="O3418" s="1">
        <v>2.6272389999999999</v>
      </c>
      <c r="P3418" s="1">
        <v>23.381664000000001</v>
      </c>
      <c r="Q3418" s="1">
        <v>612</v>
      </c>
      <c r="R3418" s="1" t="s">
        <v>2207</v>
      </c>
      <c r="S3418" s="1" t="s">
        <v>91</v>
      </c>
      <c r="T3418" s="1" t="s">
        <v>72</v>
      </c>
      <c r="U3418" s="1" t="s">
        <v>73</v>
      </c>
      <c r="X3418" s="1" t="s">
        <v>3591</v>
      </c>
      <c r="Z3418" s="1" t="s">
        <v>155</v>
      </c>
      <c r="AA3418" s="1" t="s">
        <v>3592</v>
      </c>
      <c r="AJ3418" s="1" t="s">
        <v>76</v>
      </c>
      <c r="AK3418" s="1" t="s">
        <v>3593</v>
      </c>
      <c r="AL3418" s="1">
        <v>340000</v>
      </c>
      <c r="AM3418" s="1" t="s">
        <v>109</v>
      </c>
      <c r="AN3418" s="1" t="s">
        <v>4777</v>
      </c>
      <c r="AO3418" s="1" t="s">
        <v>4778</v>
      </c>
    </row>
    <row r="3419" spans="1:41" x14ac:dyDescent="0.5">
      <c r="A3419" s="1">
        <v>204</v>
      </c>
      <c r="B3419" s="1" t="s">
        <v>3588</v>
      </c>
      <c r="C3419" s="2">
        <v>43372</v>
      </c>
      <c r="D3419" s="1" t="s">
        <v>3589</v>
      </c>
      <c r="E3419" s="1" t="s">
        <v>3590</v>
      </c>
      <c r="F3419" s="1" t="s">
        <v>759</v>
      </c>
      <c r="G3419" s="1">
        <v>50</v>
      </c>
      <c r="H3419" s="1">
        <v>148</v>
      </c>
      <c r="I3419" s="1" t="s">
        <v>1411</v>
      </c>
      <c r="J3419" s="1">
        <v>0.56000000000000005</v>
      </c>
      <c r="K3419" s="1">
        <v>40.069099000000001</v>
      </c>
      <c r="L3419" s="1">
        <v>45.038189000000003</v>
      </c>
      <c r="M3419" s="1" t="s">
        <v>268</v>
      </c>
      <c r="N3419" s="1">
        <v>0</v>
      </c>
      <c r="O3419" s="1">
        <v>37.477907000000002</v>
      </c>
      <c r="P3419" s="1">
        <v>39.411562000000004</v>
      </c>
      <c r="Q3419" s="1">
        <v>952</v>
      </c>
      <c r="R3419" s="1" t="s">
        <v>2207</v>
      </c>
      <c r="S3419" s="1" t="s">
        <v>91</v>
      </c>
      <c r="T3419" s="1" t="s">
        <v>72</v>
      </c>
      <c r="U3419" s="1" t="s">
        <v>73</v>
      </c>
      <c r="X3419" s="1" t="s">
        <v>3591</v>
      </c>
      <c r="Z3419" s="1" t="s">
        <v>1411</v>
      </c>
      <c r="AA3419" s="1" t="s">
        <v>3592</v>
      </c>
      <c r="AJ3419" s="1" t="s">
        <v>76</v>
      </c>
      <c r="AK3419" s="1" t="s">
        <v>3593</v>
      </c>
      <c r="AL3419" s="1">
        <v>340000</v>
      </c>
      <c r="AM3419" s="1" t="s">
        <v>109</v>
      </c>
      <c r="AN3419" s="1" t="s">
        <v>4777</v>
      </c>
      <c r="AO3419" s="1" t="s">
        <v>4778</v>
      </c>
    </row>
    <row r="3420" spans="1:41" x14ac:dyDescent="0.5">
      <c r="A3420" s="1">
        <v>204</v>
      </c>
      <c r="B3420" s="1" t="s">
        <v>3588</v>
      </c>
      <c r="C3420" s="2">
        <v>43372</v>
      </c>
      <c r="D3420" s="1" t="s">
        <v>3589</v>
      </c>
      <c r="E3420" s="1" t="s">
        <v>3590</v>
      </c>
      <c r="F3420" s="1" t="s">
        <v>81</v>
      </c>
      <c r="G3420" s="1">
        <v>50</v>
      </c>
      <c r="H3420" s="1">
        <v>148</v>
      </c>
      <c r="I3420" s="1" t="s">
        <v>1411</v>
      </c>
      <c r="J3420" s="1">
        <v>0.56000000000000005</v>
      </c>
      <c r="K3420" s="1">
        <v>40.069099000000001</v>
      </c>
      <c r="L3420" s="1">
        <v>45.038189000000003</v>
      </c>
      <c r="M3420" s="1" t="s">
        <v>268</v>
      </c>
      <c r="N3420" s="1">
        <v>0</v>
      </c>
      <c r="O3420" s="1">
        <v>37.477907000000002</v>
      </c>
      <c r="P3420" s="1">
        <v>39.411562000000004</v>
      </c>
      <c r="Q3420" s="1">
        <v>952</v>
      </c>
      <c r="R3420" s="1" t="s">
        <v>2207</v>
      </c>
      <c r="S3420" s="1" t="s">
        <v>91</v>
      </c>
      <c r="T3420" s="1" t="s">
        <v>72</v>
      </c>
      <c r="U3420" s="1" t="s">
        <v>73</v>
      </c>
      <c r="X3420" s="1" t="s">
        <v>3591</v>
      </c>
      <c r="Z3420" s="1" t="s">
        <v>1411</v>
      </c>
      <c r="AA3420" s="1" t="s">
        <v>3592</v>
      </c>
      <c r="AJ3420" s="1" t="s">
        <v>76</v>
      </c>
      <c r="AK3420" s="1" t="s">
        <v>3593</v>
      </c>
      <c r="AL3420" s="1">
        <v>340000</v>
      </c>
      <c r="AM3420" s="1" t="s">
        <v>109</v>
      </c>
      <c r="AN3420" s="1" t="s">
        <v>4777</v>
      </c>
      <c r="AO3420" s="1" t="s">
        <v>4778</v>
      </c>
    </row>
    <row r="3421" spans="1:41" x14ac:dyDescent="0.5">
      <c r="A3421" s="1">
        <v>204</v>
      </c>
      <c r="B3421" s="1" t="s">
        <v>3588</v>
      </c>
      <c r="C3421" s="2">
        <v>43372</v>
      </c>
      <c r="D3421" s="1" t="s">
        <v>3589</v>
      </c>
      <c r="E3421" s="1" t="s">
        <v>3590</v>
      </c>
      <c r="F3421" s="1" t="s">
        <v>759</v>
      </c>
      <c r="G3421" s="1">
        <v>50</v>
      </c>
      <c r="H3421" s="1">
        <v>148</v>
      </c>
      <c r="I3421" s="1" t="s">
        <v>3598</v>
      </c>
      <c r="J3421" s="1">
        <v>1.25</v>
      </c>
      <c r="K3421" s="1">
        <v>-19.054445000000001</v>
      </c>
      <c r="L3421" s="1">
        <v>-169.867233</v>
      </c>
      <c r="M3421" s="1" t="s">
        <v>1002</v>
      </c>
      <c r="N3421" s="1">
        <v>0</v>
      </c>
      <c r="O3421" s="1">
        <v>-11.711587</v>
      </c>
      <c r="P3421" s="1">
        <v>163.84307100000001</v>
      </c>
      <c r="Q3421" s="1">
        <v>2125</v>
      </c>
      <c r="R3421" s="1" t="s">
        <v>2207</v>
      </c>
      <c r="S3421" s="1" t="s">
        <v>91</v>
      </c>
      <c r="T3421" s="1" t="s">
        <v>72</v>
      </c>
      <c r="U3421" s="1" t="s">
        <v>73</v>
      </c>
      <c r="X3421" s="1" t="s">
        <v>3591</v>
      </c>
      <c r="Z3421" s="1" t="s">
        <v>3598</v>
      </c>
      <c r="AA3421" s="1" t="s">
        <v>3592</v>
      </c>
      <c r="AJ3421" s="1" t="s">
        <v>76</v>
      </c>
      <c r="AK3421" s="1" t="s">
        <v>3593</v>
      </c>
      <c r="AL3421" s="1">
        <v>340000</v>
      </c>
      <c r="AM3421" s="1" t="s">
        <v>109</v>
      </c>
      <c r="AN3421" s="1" t="s">
        <v>4777</v>
      </c>
      <c r="AO3421" s="1" t="s">
        <v>4778</v>
      </c>
    </row>
    <row r="3422" spans="1:41" x14ac:dyDescent="0.5">
      <c r="A3422" s="1">
        <v>204</v>
      </c>
      <c r="B3422" s="1" t="s">
        <v>3588</v>
      </c>
      <c r="C3422" s="2">
        <v>43372</v>
      </c>
      <c r="D3422" s="1" t="s">
        <v>3589</v>
      </c>
      <c r="E3422" s="1" t="s">
        <v>3590</v>
      </c>
      <c r="F3422" s="1" t="s">
        <v>81</v>
      </c>
      <c r="G3422" s="1">
        <v>50</v>
      </c>
      <c r="H3422" s="1">
        <v>148</v>
      </c>
      <c r="I3422" s="1" t="s">
        <v>3598</v>
      </c>
      <c r="J3422" s="1">
        <v>1.25</v>
      </c>
      <c r="K3422" s="1">
        <v>-19.054445000000001</v>
      </c>
      <c r="L3422" s="1">
        <v>-169.867233</v>
      </c>
      <c r="M3422" s="1" t="s">
        <v>1002</v>
      </c>
      <c r="N3422" s="1">
        <v>0</v>
      </c>
      <c r="O3422" s="1">
        <v>-11.711587</v>
      </c>
      <c r="P3422" s="1">
        <v>163.84307100000001</v>
      </c>
      <c r="Q3422" s="1">
        <v>2125</v>
      </c>
      <c r="R3422" s="1" t="s">
        <v>2207</v>
      </c>
      <c r="S3422" s="1" t="s">
        <v>91</v>
      </c>
      <c r="T3422" s="1" t="s">
        <v>72</v>
      </c>
      <c r="U3422" s="1" t="s">
        <v>73</v>
      </c>
      <c r="X3422" s="1" t="s">
        <v>3591</v>
      </c>
      <c r="Z3422" s="1" t="s">
        <v>3598</v>
      </c>
      <c r="AA3422" s="1" t="s">
        <v>3592</v>
      </c>
      <c r="AJ3422" s="1" t="s">
        <v>76</v>
      </c>
      <c r="AK3422" s="1" t="s">
        <v>3593</v>
      </c>
      <c r="AL3422" s="1">
        <v>340000</v>
      </c>
      <c r="AM3422" s="1" t="s">
        <v>109</v>
      </c>
      <c r="AN3422" s="1" t="s">
        <v>4777</v>
      </c>
      <c r="AO3422" s="1" t="s">
        <v>4778</v>
      </c>
    </row>
    <row r="3423" spans="1:41" x14ac:dyDescent="0.5">
      <c r="A3423" s="1">
        <v>204</v>
      </c>
      <c r="B3423" s="1" t="s">
        <v>3588</v>
      </c>
      <c r="C3423" s="2">
        <v>43372</v>
      </c>
      <c r="D3423" s="1" t="s">
        <v>3589</v>
      </c>
      <c r="E3423" s="1" t="s">
        <v>3590</v>
      </c>
      <c r="F3423" s="1" t="s">
        <v>759</v>
      </c>
      <c r="G3423" s="1">
        <v>50</v>
      </c>
      <c r="H3423" s="1">
        <v>148</v>
      </c>
      <c r="I3423" s="1" t="s">
        <v>1412</v>
      </c>
      <c r="J3423" s="1">
        <v>0.63</v>
      </c>
      <c r="K3423" s="1">
        <v>-33.121091999999997</v>
      </c>
      <c r="L3423" s="1">
        <v>-55.900528000000001</v>
      </c>
      <c r="M3423" s="1" t="s">
        <v>84</v>
      </c>
      <c r="N3423" s="1">
        <v>0</v>
      </c>
      <c r="O3423" s="1">
        <v>-15.623037</v>
      </c>
      <c r="P3423" s="1">
        <v>-59.0625</v>
      </c>
      <c r="Q3423" s="1">
        <v>1071</v>
      </c>
      <c r="R3423" s="1" t="s">
        <v>2207</v>
      </c>
      <c r="S3423" s="1" t="s">
        <v>91</v>
      </c>
      <c r="T3423" s="1" t="s">
        <v>72</v>
      </c>
      <c r="U3423" s="1" t="s">
        <v>73</v>
      </c>
      <c r="X3423" s="1" t="s">
        <v>3591</v>
      </c>
      <c r="Z3423" s="1" t="s">
        <v>1412</v>
      </c>
      <c r="AA3423" s="1" t="s">
        <v>3592</v>
      </c>
      <c r="AJ3423" s="1" t="s">
        <v>76</v>
      </c>
      <c r="AK3423" s="1" t="s">
        <v>3593</v>
      </c>
      <c r="AL3423" s="1">
        <v>340000</v>
      </c>
      <c r="AM3423" s="1" t="s">
        <v>109</v>
      </c>
      <c r="AN3423" s="1" t="s">
        <v>4777</v>
      </c>
      <c r="AO3423" s="1" t="s">
        <v>4778</v>
      </c>
    </row>
    <row r="3424" spans="1:41" x14ac:dyDescent="0.5">
      <c r="A3424" s="1">
        <v>204</v>
      </c>
      <c r="B3424" s="1" t="s">
        <v>3588</v>
      </c>
      <c r="C3424" s="2">
        <v>43372</v>
      </c>
      <c r="D3424" s="1" t="s">
        <v>3589</v>
      </c>
      <c r="E3424" s="1" t="s">
        <v>3590</v>
      </c>
      <c r="F3424" s="1" t="s">
        <v>81</v>
      </c>
      <c r="G3424" s="1">
        <v>50</v>
      </c>
      <c r="H3424" s="1">
        <v>148</v>
      </c>
      <c r="I3424" s="1" t="s">
        <v>1412</v>
      </c>
      <c r="J3424" s="1">
        <v>0.63</v>
      </c>
      <c r="K3424" s="1">
        <v>-33.121091999999997</v>
      </c>
      <c r="L3424" s="1">
        <v>-55.900528000000001</v>
      </c>
      <c r="M3424" s="1" t="s">
        <v>84</v>
      </c>
      <c r="N3424" s="1">
        <v>0</v>
      </c>
      <c r="O3424" s="1">
        <v>-15.623037</v>
      </c>
      <c r="P3424" s="1">
        <v>-59.0625</v>
      </c>
      <c r="Q3424" s="1">
        <v>1071</v>
      </c>
      <c r="R3424" s="1" t="s">
        <v>2207</v>
      </c>
      <c r="S3424" s="1" t="s">
        <v>91</v>
      </c>
      <c r="T3424" s="1" t="s">
        <v>72</v>
      </c>
      <c r="U3424" s="1" t="s">
        <v>73</v>
      </c>
      <c r="X3424" s="1" t="s">
        <v>3591</v>
      </c>
      <c r="Z3424" s="1" t="s">
        <v>1412</v>
      </c>
      <c r="AA3424" s="1" t="s">
        <v>3592</v>
      </c>
      <c r="AJ3424" s="1" t="s">
        <v>76</v>
      </c>
      <c r="AK3424" s="1" t="s">
        <v>3593</v>
      </c>
      <c r="AL3424" s="1">
        <v>340000</v>
      </c>
      <c r="AM3424" s="1" t="s">
        <v>109</v>
      </c>
      <c r="AN3424" s="1" t="s">
        <v>4777</v>
      </c>
      <c r="AO3424" s="1" t="s">
        <v>4778</v>
      </c>
    </row>
    <row r="3425" spans="1:41" x14ac:dyDescent="0.5">
      <c r="A3425" s="1">
        <v>204</v>
      </c>
      <c r="B3425" s="1" t="s">
        <v>3588</v>
      </c>
      <c r="C3425" s="2">
        <v>43372</v>
      </c>
      <c r="D3425" s="1" t="s">
        <v>3589</v>
      </c>
      <c r="E3425" s="1" t="s">
        <v>3590</v>
      </c>
      <c r="F3425" s="1" t="s">
        <v>759</v>
      </c>
      <c r="G3425" s="1">
        <v>50</v>
      </c>
      <c r="H3425" s="1">
        <v>148</v>
      </c>
      <c r="I3425" s="1" t="s">
        <v>3015</v>
      </c>
      <c r="J3425" s="1">
        <v>1.25</v>
      </c>
      <c r="K3425" s="1">
        <v>-13.758365</v>
      </c>
      <c r="L3425" s="1">
        <v>-172.15946299999999</v>
      </c>
      <c r="M3425" s="1" t="s">
        <v>1002</v>
      </c>
      <c r="N3425" s="1">
        <v>0</v>
      </c>
      <c r="O3425" s="1">
        <v>-11.711587</v>
      </c>
      <c r="P3425" s="1">
        <v>163.84307100000001</v>
      </c>
      <c r="Q3425" s="1">
        <v>2125</v>
      </c>
      <c r="R3425" s="1" t="s">
        <v>2207</v>
      </c>
      <c r="S3425" s="1" t="s">
        <v>91</v>
      </c>
      <c r="T3425" s="1" t="s">
        <v>72</v>
      </c>
      <c r="U3425" s="1" t="s">
        <v>73</v>
      </c>
      <c r="X3425" s="1" t="s">
        <v>3591</v>
      </c>
      <c r="Z3425" s="1" t="s">
        <v>3015</v>
      </c>
      <c r="AA3425" s="1" t="s">
        <v>3592</v>
      </c>
      <c r="AJ3425" s="1" t="s">
        <v>76</v>
      </c>
      <c r="AK3425" s="1" t="s">
        <v>3593</v>
      </c>
      <c r="AL3425" s="1">
        <v>340000</v>
      </c>
      <c r="AM3425" s="1" t="s">
        <v>109</v>
      </c>
      <c r="AN3425" s="1" t="s">
        <v>4777</v>
      </c>
      <c r="AO3425" s="1" t="s">
        <v>4778</v>
      </c>
    </row>
    <row r="3426" spans="1:41" x14ac:dyDescent="0.5">
      <c r="A3426" s="1">
        <v>204</v>
      </c>
      <c r="B3426" s="1" t="s">
        <v>3588</v>
      </c>
      <c r="C3426" s="2">
        <v>43372</v>
      </c>
      <c r="D3426" s="1" t="s">
        <v>3589</v>
      </c>
      <c r="E3426" s="1" t="s">
        <v>3590</v>
      </c>
      <c r="F3426" s="1" t="s">
        <v>81</v>
      </c>
      <c r="G3426" s="1">
        <v>50</v>
      </c>
      <c r="H3426" s="1">
        <v>148</v>
      </c>
      <c r="I3426" s="1" t="s">
        <v>3015</v>
      </c>
      <c r="J3426" s="1">
        <v>1.25</v>
      </c>
      <c r="K3426" s="1">
        <v>-13.758365</v>
      </c>
      <c r="L3426" s="1">
        <v>-172.15946299999999</v>
      </c>
      <c r="M3426" s="1" t="s">
        <v>1002</v>
      </c>
      <c r="N3426" s="1">
        <v>0</v>
      </c>
      <c r="O3426" s="1">
        <v>-11.711587</v>
      </c>
      <c r="P3426" s="1">
        <v>163.84307100000001</v>
      </c>
      <c r="Q3426" s="1">
        <v>2125</v>
      </c>
      <c r="R3426" s="1" t="s">
        <v>2207</v>
      </c>
      <c r="S3426" s="1" t="s">
        <v>91</v>
      </c>
      <c r="T3426" s="1" t="s">
        <v>72</v>
      </c>
      <c r="U3426" s="1" t="s">
        <v>73</v>
      </c>
      <c r="X3426" s="1" t="s">
        <v>3591</v>
      </c>
      <c r="Z3426" s="1" t="s">
        <v>3015</v>
      </c>
      <c r="AA3426" s="1" t="s">
        <v>3592</v>
      </c>
      <c r="AJ3426" s="1" t="s">
        <v>76</v>
      </c>
      <c r="AK3426" s="1" t="s">
        <v>3593</v>
      </c>
      <c r="AL3426" s="1">
        <v>340000</v>
      </c>
      <c r="AM3426" s="1" t="s">
        <v>109</v>
      </c>
      <c r="AN3426" s="1" t="s">
        <v>4777</v>
      </c>
      <c r="AO3426" s="1" t="s">
        <v>4778</v>
      </c>
    </row>
    <row r="3427" spans="1:41" x14ac:dyDescent="0.5">
      <c r="A3427" s="1">
        <v>204</v>
      </c>
      <c r="B3427" s="1" t="s">
        <v>3588</v>
      </c>
      <c r="C3427" s="2">
        <v>43372</v>
      </c>
      <c r="D3427" s="1" t="s">
        <v>3589</v>
      </c>
      <c r="E3427" s="1" t="s">
        <v>3590</v>
      </c>
      <c r="F3427" s="1" t="s">
        <v>759</v>
      </c>
      <c r="G3427" s="1">
        <v>50</v>
      </c>
      <c r="H3427" s="1">
        <v>148</v>
      </c>
      <c r="I3427" s="1" t="s">
        <v>721</v>
      </c>
      <c r="J3427" s="1">
        <v>0.56000000000000005</v>
      </c>
      <c r="K3427" s="1">
        <v>41.20438</v>
      </c>
      <c r="L3427" s="1">
        <v>74.766098</v>
      </c>
      <c r="M3427" s="1" t="s">
        <v>111</v>
      </c>
      <c r="N3427" s="1">
        <v>0</v>
      </c>
      <c r="O3427" s="1">
        <v>43.890490999999997</v>
      </c>
      <c r="P3427" s="1">
        <v>71.138231000000005</v>
      </c>
      <c r="Q3427" s="1">
        <v>952</v>
      </c>
      <c r="R3427" s="1" t="s">
        <v>2207</v>
      </c>
      <c r="S3427" s="1" t="s">
        <v>91</v>
      </c>
      <c r="T3427" s="1" t="s">
        <v>72</v>
      </c>
      <c r="U3427" s="1" t="s">
        <v>73</v>
      </c>
      <c r="X3427" s="1" t="s">
        <v>3591</v>
      </c>
      <c r="Z3427" s="1" t="s">
        <v>721</v>
      </c>
      <c r="AA3427" s="1" t="s">
        <v>3592</v>
      </c>
      <c r="AJ3427" s="1" t="s">
        <v>76</v>
      </c>
      <c r="AK3427" s="1" t="s">
        <v>3593</v>
      </c>
      <c r="AL3427" s="1">
        <v>340000</v>
      </c>
      <c r="AM3427" s="1" t="s">
        <v>109</v>
      </c>
      <c r="AN3427" s="1" t="s">
        <v>4777</v>
      </c>
      <c r="AO3427" s="1" t="s">
        <v>4778</v>
      </c>
    </row>
    <row r="3428" spans="1:41" x14ac:dyDescent="0.5">
      <c r="A3428" s="1">
        <v>204</v>
      </c>
      <c r="B3428" s="1" t="s">
        <v>3588</v>
      </c>
      <c r="C3428" s="2">
        <v>43372</v>
      </c>
      <c r="D3428" s="1" t="s">
        <v>3589</v>
      </c>
      <c r="E3428" s="1" t="s">
        <v>3590</v>
      </c>
      <c r="F3428" s="1" t="s">
        <v>81</v>
      </c>
      <c r="G3428" s="1">
        <v>50</v>
      </c>
      <c r="H3428" s="1">
        <v>148</v>
      </c>
      <c r="I3428" s="1" t="s">
        <v>721</v>
      </c>
      <c r="J3428" s="1">
        <v>0.56000000000000005</v>
      </c>
      <c r="K3428" s="1">
        <v>41.20438</v>
      </c>
      <c r="L3428" s="1">
        <v>74.766098</v>
      </c>
      <c r="M3428" s="1" t="s">
        <v>111</v>
      </c>
      <c r="N3428" s="1">
        <v>0</v>
      </c>
      <c r="O3428" s="1">
        <v>43.890490999999997</v>
      </c>
      <c r="P3428" s="1">
        <v>71.138231000000005</v>
      </c>
      <c r="Q3428" s="1">
        <v>952</v>
      </c>
      <c r="R3428" s="1" t="s">
        <v>2207</v>
      </c>
      <c r="S3428" s="1" t="s">
        <v>91</v>
      </c>
      <c r="T3428" s="1" t="s">
        <v>72</v>
      </c>
      <c r="U3428" s="1" t="s">
        <v>73</v>
      </c>
      <c r="X3428" s="1" t="s">
        <v>3591</v>
      </c>
      <c r="Z3428" s="1" t="s">
        <v>721</v>
      </c>
      <c r="AA3428" s="1" t="s">
        <v>3592</v>
      </c>
      <c r="AJ3428" s="1" t="s">
        <v>76</v>
      </c>
      <c r="AK3428" s="1" t="s">
        <v>3593</v>
      </c>
      <c r="AL3428" s="1">
        <v>340000</v>
      </c>
      <c r="AM3428" s="1" t="s">
        <v>109</v>
      </c>
      <c r="AN3428" s="1" t="s">
        <v>4777</v>
      </c>
      <c r="AO3428" s="1" t="s">
        <v>4778</v>
      </c>
    </row>
    <row r="3429" spans="1:41" x14ac:dyDescent="0.5">
      <c r="A3429" s="1">
        <v>204</v>
      </c>
      <c r="B3429" s="1" t="s">
        <v>3588</v>
      </c>
      <c r="C3429" s="2">
        <v>43372</v>
      </c>
      <c r="D3429" s="1" t="s">
        <v>3589</v>
      </c>
      <c r="E3429" s="1" t="s">
        <v>3590</v>
      </c>
      <c r="F3429" s="1" t="s">
        <v>759</v>
      </c>
      <c r="G3429" s="1">
        <v>50</v>
      </c>
      <c r="H3429" s="1">
        <v>148</v>
      </c>
      <c r="I3429" s="1" t="s">
        <v>641</v>
      </c>
      <c r="J3429" s="1">
        <v>0.36</v>
      </c>
      <c r="K3429" s="1">
        <v>6.8214699999999997</v>
      </c>
      <c r="L3429" s="1">
        <v>-5.2798499999999997</v>
      </c>
      <c r="M3429" s="1" t="s">
        <v>69</v>
      </c>
      <c r="N3429" s="1">
        <v>0</v>
      </c>
      <c r="O3429" s="1">
        <v>2.6272389999999999</v>
      </c>
      <c r="P3429" s="1">
        <v>23.381664000000001</v>
      </c>
      <c r="Q3429" s="1">
        <v>612</v>
      </c>
      <c r="R3429" s="1" t="s">
        <v>2207</v>
      </c>
      <c r="S3429" s="1" t="s">
        <v>91</v>
      </c>
      <c r="T3429" s="1" t="s">
        <v>72</v>
      </c>
      <c r="U3429" s="1" t="s">
        <v>73</v>
      </c>
      <c r="X3429" s="1" t="s">
        <v>3591</v>
      </c>
      <c r="Z3429" s="1" t="s">
        <v>641</v>
      </c>
      <c r="AA3429" s="1" t="s">
        <v>3592</v>
      </c>
      <c r="AJ3429" s="1" t="s">
        <v>76</v>
      </c>
      <c r="AK3429" s="1" t="s">
        <v>3593</v>
      </c>
      <c r="AL3429" s="1">
        <v>340000</v>
      </c>
      <c r="AM3429" s="1" t="s">
        <v>109</v>
      </c>
      <c r="AN3429" s="1" t="s">
        <v>4777</v>
      </c>
      <c r="AO3429" s="1" t="s">
        <v>4778</v>
      </c>
    </row>
    <row r="3430" spans="1:41" x14ac:dyDescent="0.5">
      <c r="A3430" s="1">
        <v>204</v>
      </c>
      <c r="B3430" s="1" t="s">
        <v>3588</v>
      </c>
      <c r="C3430" s="2">
        <v>43372</v>
      </c>
      <c r="D3430" s="1" t="s">
        <v>3589</v>
      </c>
      <c r="E3430" s="1" t="s">
        <v>3590</v>
      </c>
      <c r="F3430" s="1" t="s">
        <v>81</v>
      </c>
      <c r="G3430" s="1">
        <v>50</v>
      </c>
      <c r="H3430" s="1">
        <v>148</v>
      </c>
      <c r="I3430" s="1" t="s">
        <v>641</v>
      </c>
      <c r="J3430" s="1">
        <v>0.36</v>
      </c>
      <c r="K3430" s="1">
        <v>6.8214699999999997</v>
      </c>
      <c r="L3430" s="1">
        <v>-5.2798499999999997</v>
      </c>
      <c r="M3430" s="1" t="s">
        <v>69</v>
      </c>
      <c r="N3430" s="1">
        <v>0</v>
      </c>
      <c r="O3430" s="1">
        <v>2.6272389999999999</v>
      </c>
      <c r="P3430" s="1">
        <v>23.381664000000001</v>
      </c>
      <c r="Q3430" s="1">
        <v>612</v>
      </c>
      <c r="R3430" s="1" t="s">
        <v>2207</v>
      </c>
      <c r="S3430" s="1" t="s">
        <v>91</v>
      </c>
      <c r="T3430" s="1" t="s">
        <v>72</v>
      </c>
      <c r="U3430" s="1" t="s">
        <v>73</v>
      </c>
      <c r="X3430" s="1" t="s">
        <v>3591</v>
      </c>
      <c r="Z3430" s="1" t="s">
        <v>641</v>
      </c>
      <c r="AA3430" s="1" t="s">
        <v>3592</v>
      </c>
      <c r="AJ3430" s="1" t="s">
        <v>76</v>
      </c>
      <c r="AK3430" s="1" t="s">
        <v>3593</v>
      </c>
      <c r="AL3430" s="1">
        <v>340000</v>
      </c>
      <c r="AM3430" s="1" t="s">
        <v>109</v>
      </c>
      <c r="AN3430" s="1" t="s">
        <v>4777</v>
      </c>
      <c r="AO3430" s="1" t="s">
        <v>4778</v>
      </c>
    </row>
    <row r="3431" spans="1:41" x14ac:dyDescent="0.5">
      <c r="A3431" s="1">
        <v>204</v>
      </c>
      <c r="B3431" s="1" t="s">
        <v>3588</v>
      </c>
      <c r="C3431" s="2">
        <v>43372</v>
      </c>
      <c r="D3431" s="1" t="s">
        <v>3589</v>
      </c>
      <c r="E3431" s="1" t="s">
        <v>3590</v>
      </c>
      <c r="F3431" s="1" t="s">
        <v>759</v>
      </c>
      <c r="G3431" s="1">
        <v>50</v>
      </c>
      <c r="H3431" s="1">
        <v>148</v>
      </c>
      <c r="I3431" s="1" t="s">
        <v>241</v>
      </c>
      <c r="J3431" s="1">
        <v>0.56000000000000005</v>
      </c>
      <c r="K3431" s="1">
        <v>20.593682999999999</v>
      </c>
      <c r="L3431" s="1">
        <v>78.962883000000005</v>
      </c>
      <c r="M3431" s="1" t="s">
        <v>114</v>
      </c>
      <c r="N3431" s="1">
        <v>0</v>
      </c>
      <c r="O3431" s="1">
        <v>25.384855999999999</v>
      </c>
      <c r="P3431" s="1">
        <v>68.458809000000002</v>
      </c>
      <c r="Q3431" s="1">
        <v>952</v>
      </c>
      <c r="R3431" s="1" t="s">
        <v>2207</v>
      </c>
      <c r="S3431" s="1" t="s">
        <v>91</v>
      </c>
      <c r="T3431" s="1" t="s">
        <v>72</v>
      </c>
      <c r="U3431" s="1" t="s">
        <v>73</v>
      </c>
      <c r="X3431" s="1" t="s">
        <v>3591</v>
      </c>
      <c r="Z3431" s="1" t="s">
        <v>241</v>
      </c>
      <c r="AA3431" s="1" t="s">
        <v>3592</v>
      </c>
      <c r="AJ3431" s="1" t="s">
        <v>76</v>
      </c>
      <c r="AK3431" s="1" t="s">
        <v>3593</v>
      </c>
      <c r="AL3431" s="1">
        <v>340000</v>
      </c>
      <c r="AM3431" s="1" t="s">
        <v>109</v>
      </c>
      <c r="AN3431" s="1" t="s">
        <v>4777</v>
      </c>
      <c r="AO3431" s="1" t="s">
        <v>4778</v>
      </c>
    </row>
    <row r="3432" spans="1:41" x14ac:dyDescent="0.5">
      <c r="A3432" s="1">
        <v>204</v>
      </c>
      <c r="B3432" s="1" t="s">
        <v>3588</v>
      </c>
      <c r="C3432" s="2">
        <v>43372</v>
      </c>
      <c r="D3432" s="1" t="s">
        <v>3589</v>
      </c>
      <c r="E3432" s="1" t="s">
        <v>3590</v>
      </c>
      <c r="F3432" s="1" t="s">
        <v>81</v>
      </c>
      <c r="G3432" s="1">
        <v>50</v>
      </c>
      <c r="H3432" s="1">
        <v>148</v>
      </c>
      <c r="I3432" s="1" t="s">
        <v>241</v>
      </c>
      <c r="J3432" s="1">
        <v>0.56000000000000005</v>
      </c>
      <c r="K3432" s="1">
        <v>20.593682999999999</v>
      </c>
      <c r="L3432" s="1">
        <v>78.962883000000005</v>
      </c>
      <c r="M3432" s="1" t="s">
        <v>114</v>
      </c>
      <c r="N3432" s="1">
        <v>0</v>
      </c>
      <c r="O3432" s="1">
        <v>25.384855999999999</v>
      </c>
      <c r="P3432" s="1">
        <v>68.458809000000002</v>
      </c>
      <c r="Q3432" s="1">
        <v>952</v>
      </c>
      <c r="R3432" s="1" t="s">
        <v>2207</v>
      </c>
      <c r="S3432" s="1" t="s">
        <v>91</v>
      </c>
      <c r="T3432" s="1" t="s">
        <v>72</v>
      </c>
      <c r="U3432" s="1" t="s">
        <v>73</v>
      </c>
      <c r="X3432" s="1" t="s">
        <v>3591</v>
      </c>
      <c r="Z3432" s="1" t="s">
        <v>241</v>
      </c>
      <c r="AA3432" s="1" t="s">
        <v>3592</v>
      </c>
      <c r="AJ3432" s="1" t="s">
        <v>76</v>
      </c>
      <c r="AK3432" s="1" t="s">
        <v>3593</v>
      </c>
      <c r="AL3432" s="1">
        <v>340000</v>
      </c>
      <c r="AM3432" s="1" t="s">
        <v>109</v>
      </c>
      <c r="AN3432" s="1" t="s">
        <v>4777</v>
      </c>
      <c r="AO3432" s="1" t="s">
        <v>4778</v>
      </c>
    </row>
    <row r="3433" spans="1:41" x14ac:dyDescent="0.5">
      <c r="A3433" s="1">
        <v>204</v>
      </c>
      <c r="B3433" s="1" t="s">
        <v>3588</v>
      </c>
      <c r="C3433" s="2">
        <v>43372</v>
      </c>
      <c r="D3433" s="1" t="s">
        <v>3589</v>
      </c>
      <c r="E3433" s="1" t="s">
        <v>3590</v>
      </c>
      <c r="F3433" s="1" t="s">
        <v>759</v>
      </c>
      <c r="G3433" s="1">
        <v>50</v>
      </c>
      <c r="H3433" s="1">
        <v>148</v>
      </c>
      <c r="I3433" s="1" t="s">
        <v>398</v>
      </c>
      <c r="J3433" s="1">
        <v>0.36</v>
      </c>
      <c r="K3433" s="1">
        <v>-26.564709000000001</v>
      </c>
      <c r="L3433" s="1">
        <v>31.501491999999999</v>
      </c>
      <c r="M3433" s="1" t="s">
        <v>69</v>
      </c>
      <c r="N3433" s="1">
        <v>0</v>
      </c>
      <c r="O3433" s="1">
        <v>2.6272389999999999</v>
      </c>
      <c r="P3433" s="1">
        <v>23.381664000000001</v>
      </c>
      <c r="Q3433" s="1">
        <v>612</v>
      </c>
      <c r="R3433" s="1" t="s">
        <v>2207</v>
      </c>
      <c r="S3433" s="1" t="s">
        <v>91</v>
      </c>
      <c r="T3433" s="1" t="s">
        <v>72</v>
      </c>
      <c r="U3433" s="1" t="s">
        <v>73</v>
      </c>
      <c r="X3433" s="1" t="s">
        <v>3591</v>
      </c>
      <c r="Z3433" s="1" t="s">
        <v>398</v>
      </c>
      <c r="AA3433" s="1" t="s">
        <v>3592</v>
      </c>
      <c r="AJ3433" s="1" t="s">
        <v>76</v>
      </c>
      <c r="AK3433" s="1" t="s">
        <v>3593</v>
      </c>
      <c r="AL3433" s="1">
        <v>340000</v>
      </c>
      <c r="AM3433" s="1" t="s">
        <v>109</v>
      </c>
      <c r="AN3433" s="1" t="s">
        <v>4777</v>
      </c>
      <c r="AO3433" s="1" t="s">
        <v>4778</v>
      </c>
    </row>
    <row r="3434" spans="1:41" x14ac:dyDescent="0.5">
      <c r="A3434" s="1">
        <v>204</v>
      </c>
      <c r="B3434" s="1" t="s">
        <v>3588</v>
      </c>
      <c r="C3434" s="2">
        <v>43372</v>
      </c>
      <c r="D3434" s="1" t="s">
        <v>3589</v>
      </c>
      <c r="E3434" s="1" t="s">
        <v>3590</v>
      </c>
      <c r="F3434" s="1" t="s">
        <v>81</v>
      </c>
      <c r="G3434" s="1">
        <v>50</v>
      </c>
      <c r="H3434" s="1">
        <v>148</v>
      </c>
      <c r="I3434" s="1" t="s">
        <v>398</v>
      </c>
      <c r="J3434" s="1">
        <v>0.36</v>
      </c>
      <c r="K3434" s="1">
        <v>-26.564709000000001</v>
      </c>
      <c r="L3434" s="1">
        <v>31.501491999999999</v>
      </c>
      <c r="M3434" s="1" t="s">
        <v>69</v>
      </c>
      <c r="N3434" s="1">
        <v>0</v>
      </c>
      <c r="O3434" s="1">
        <v>2.6272389999999999</v>
      </c>
      <c r="P3434" s="1">
        <v>23.381664000000001</v>
      </c>
      <c r="Q3434" s="1">
        <v>612</v>
      </c>
      <c r="R3434" s="1" t="s">
        <v>2207</v>
      </c>
      <c r="S3434" s="1" t="s">
        <v>91</v>
      </c>
      <c r="T3434" s="1" t="s">
        <v>72</v>
      </c>
      <c r="U3434" s="1" t="s">
        <v>73</v>
      </c>
      <c r="X3434" s="1" t="s">
        <v>3591</v>
      </c>
      <c r="Z3434" s="1" t="s">
        <v>398</v>
      </c>
      <c r="AA3434" s="1" t="s">
        <v>3592</v>
      </c>
      <c r="AJ3434" s="1" t="s">
        <v>76</v>
      </c>
      <c r="AK3434" s="1" t="s">
        <v>3593</v>
      </c>
      <c r="AL3434" s="1">
        <v>340000</v>
      </c>
      <c r="AM3434" s="1" t="s">
        <v>109</v>
      </c>
      <c r="AN3434" s="1" t="s">
        <v>4777</v>
      </c>
      <c r="AO3434" s="1" t="s">
        <v>4778</v>
      </c>
    </row>
    <row r="3435" spans="1:41" x14ac:dyDescent="0.5">
      <c r="A3435" s="1">
        <v>204</v>
      </c>
      <c r="B3435" s="1" t="s">
        <v>3588</v>
      </c>
      <c r="C3435" s="2">
        <v>43372</v>
      </c>
      <c r="D3435" s="1" t="s">
        <v>3589</v>
      </c>
      <c r="E3435" s="1" t="s">
        <v>3590</v>
      </c>
      <c r="F3435" s="1" t="s">
        <v>759</v>
      </c>
      <c r="G3435" s="1">
        <v>50</v>
      </c>
      <c r="H3435" s="1">
        <v>148</v>
      </c>
      <c r="I3435" s="1" t="s">
        <v>1455</v>
      </c>
      <c r="J3435" s="1">
        <v>0.63</v>
      </c>
      <c r="K3435" s="1">
        <v>4.5708679999999999</v>
      </c>
      <c r="L3435" s="1">
        <v>-74.297332999999995</v>
      </c>
      <c r="M3435" s="1" t="s">
        <v>84</v>
      </c>
      <c r="N3435" s="1">
        <v>0</v>
      </c>
      <c r="O3435" s="1">
        <v>-15.623037</v>
      </c>
      <c r="P3435" s="1">
        <v>-59.0625</v>
      </c>
      <c r="Q3435" s="1">
        <v>1071</v>
      </c>
      <c r="R3435" s="1" t="s">
        <v>2207</v>
      </c>
      <c r="S3435" s="1" t="s">
        <v>91</v>
      </c>
      <c r="T3435" s="1" t="s">
        <v>72</v>
      </c>
      <c r="U3435" s="1" t="s">
        <v>73</v>
      </c>
      <c r="X3435" s="1" t="s">
        <v>3591</v>
      </c>
      <c r="Z3435" s="1" t="s">
        <v>1455</v>
      </c>
      <c r="AA3435" s="1" t="s">
        <v>3592</v>
      </c>
      <c r="AJ3435" s="1" t="s">
        <v>76</v>
      </c>
      <c r="AK3435" s="1" t="s">
        <v>3593</v>
      </c>
      <c r="AL3435" s="1">
        <v>340000</v>
      </c>
      <c r="AM3435" s="1" t="s">
        <v>109</v>
      </c>
      <c r="AN3435" s="1" t="s">
        <v>4777</v>
      </c>
      <c r="AO3435" s="1" t="s">
        <v>4778</v>
      </c>
    </row>
    <row r="3436" spans="1:41" x14ac:dyDescent="0.5">
      <c r="A3436" s="1">
        <v>204</v>
      </c>
      <c r="B3436" s="1" t="s">
        <v>3588</v>
      </c>
      <c r="C3436" s="2">
        <v>43372</v>
      </c>
      <c r="D3436" s="1" t="s">
        <v>3589</v>
      </c>
      <c r="E3436" s="1" t="s">
        <v>3590</v>
      </c>
      <c r="F3436" s="1" t="s">
        <v>81</v>
      </c>
      <c r="G3436" s="1">
        <v>50</v>
      </c>
      <c r="H3436" s="1">
        <v>148</v>
      </c>
      <c r="I3436" s="1" t="s">
        <v>1455</v>
      </c>
      <c r="J3436" s="1">
        <v>0.63</v>
      </c>
      <c r="K3436" s="1">
        <v>4.5708679999999999</v>
      </c>
      <c r="L3436" s="1">
        <v>-74.297332999999995</v>
      </c>
      <c r="M3436" s="1" t="s">
        <v>84</v>
      </c>
      <c r="N3436" s="1">
        <v>0</v>
      </c>
      <c r="O3436" s="1">
        <v>-15.623037</v>
      </c>
      <c r="P3436" s="1">
        <v>-59.0625</v>
      </c>
      <c r="Q3436" s="1">
        <v>1071</v>
      </c>
      <c r="R3436" s="1" t="s">
        <v>2207</v>
      </c>
      <c r="S3436" s="1" t="s">
        <v>91</v>
      </c>
      <c r="T3436" s="1" t="s">
        <v>72</v>
      </c>
      <c r="U3436" s="1" t="s">
        <v>73</v>
      </c>
      <c r="X3436" s="1" t="s">
        <v>3591</v>
      </c>
      <c r="Z3436" s="1" t="s">
        <v>1455</v>
      </c>
      <c r="AA3436" s="1" t="s">
        <v>3592</v>
      </c>
      <c r="AJ3436" s="1" t="s">
        <v>76</v>
      </c>
      <c r="AK3436" s="1" t="s">
        <v>3593</v>
      </c>
      <c r="AL3436" s="1">
        <v>340000</v>
      </c>
      <c r="AM3436" s="1" t="s">
        <v>109</v>
      </c>
      <c r="AN3436" s="1" t="s">
        <v>4777</v>
      </c>
      <c r="AO3436" s="1" t="s">
        <v>4778</v>
      </c>
    </row>
    <row r="3437" spans="1:41" x14ac:dyDescent="0.5">
      <c r="A3437" s="1">
        <v>204</v>
      </c>
      <c r="B3437" s="1" t="s">
        <v>3588</v>
      </c>
      <c r="C3437" s="2">
        <v>43372</v>
      </c>
      <c r="D3437" s="1" t="s">
        <v>3589</v>
      </c>
      <c r="E3437" s="1" t="s">
        <v>3590</v>
      </c>
      <c r="F3437" s="1" t="s">
        <v>759</v>
      </c>
      <c r="G3437" s="1">
        <v>50</v>
      </c>
      <c r="H3437" s="1">
        <v>148</v>
      </c>
      <c r="I3437" s="1" t="s">
        <v>1420</v>
      </c>
      <c r="J3437" s="1">
        <v>0.36</v>
      </c>
      <c r="K3437" s="1">
        <v>28.033885999999999</v>
      </c>
      <c r="L3437" s="1">
        <v>1.659626</v>
      </c>
      <c r="M3437" s="1" t="s">
        <v>110</v>
      </c>
      <c r="N3437" s="1">
        <v>0</v>
      </c>
      <c r="O3437" s="1">
        <v>26.625188000000001</v>
      </c>
      <c r="P3437" s="1">
        <v>6.809552</v>
      </c>
      <c r="Q3437" s="1">
        <v>612</v>
      </c>
      <c r="R3437" s="1" t="s">
        <v>2207</v>
      </c>
      <c r="S3437" s="1" t="s">
        <v>91</v>
      </c>
      <c r="T3437" s="1" t="s">
        <v>72</v>
      </c>
      <c r="U3437" s="1" t="s">
        <v>73</v>
      </c>
      <c r="X3437" s="1" t="s">
        <v>3591</v>
      </c>
      <c r="Z3437" s="1" t="s">
        <v>1420</v>
      </c>
      <c r="AA3437" s="1" t="s">
        <v>3592</v>
      </c>
      <c r="AJ3437" s="1" t="s">
        <v>76</v>
      </c>
      <c r="AK3437" s="1" t="s">
        <v>3593</v>
      </c>
      <c r="AL3437" s="1">
        <v>340000</v>
      </c>
      <c r="AM3437" s="1" t="s">
        <v>109</v>
      </c>
      <c r="AN3437" s="1" t="s">
        <v>4777</v>
      </c>
      <c r="AO3437" s="1" t="s">
        <v>4778</v>
      </c>
    </row>
    <row r="3438" spans="1:41" x14ac:dyDescent="0.5">
      <c r="A3438" s="1">
        <v>204</v>
      </c>
      <c r="B3438" s="1" t="s">
        <v>3588</v>
      </c>
      <c r="C3438" s="2">
        <v>43372</v>
      </c>
      <c r="D3438" s="1" t="s">
        <v>3589</v>
      </c>
      <c r="E3438" s="1" t="s">
        <v>3590</v>
      </c>
      <c r="F3438" s="1" t="s">
        <v>81</v>
      </c>
      <c r="G3438" s="1">
        <v>50</v>
      </c>
      <c r="H3438" s="1">
        <v>148</v>
      </c>
      <c r="I3438" s="1" t="s">
        <v>1420</v>
      </c>
      <c r="J3438" s="1">
        <v>0.36</v>
      </c>
      <c r="K3438" s="1">
        <v>28.033885999999999</v>
      </c>
      <c r="L3438" s="1">
        <v>1.659626</v>
      </c>
      <c r="M3438" s="1" t="s">
        <v>110</v>
      </c>
      <c r="N3438" s="1">
        <v>0</v>
      </c>
      <c r="O3438" s="1">
        <v>26.625188000000001</v>
      </c>
      <c r="P3438" s="1">
        <v>6.809552</v>
      </c>
      <c r="Q3438" s="1">
        <v>612</v>
      </c>
      <c r="R3438" s="1" t="s">
        <v>2207</v>
      </c>
      <c r="S3438" s="1" t="s">
        <v>91</v>
      </c>
      <c r="T3438" s="1" t="s">
        <v>72</v>
      </c>
      <c r="U3438" s="1" t="s">
        <v>73</v>
      </c>
      <c r="X3438" s="1" t="s">
        <v>3591</v>
      </c>
      <c r="Z3438" s="1" t="s">
        <v>1420</v>
      </c>
      <c r="AA3438" s="1" t="s">
        <v>3592</v>
      </c>
      <c r="AJ3438" s="1" t="s">
        <v>76</v>
      </c>
      <c r="AK3438" s="1" t="s">
        <v>3593</v>
      </c>
      <c r="AL3438" s="1">
        <v>340000</v>
      </c>
      <c r="AM3438" s="1" t="s">
        <v>109</v>
      </c>
      <c r="AN3438" s="1" t="s">
        <v>4777</v>
      </c>
      <c r="AO3438" s="1" t="s">
        <v>4778</v>
      </c>
    </row>
    <row r="3439" spans="1:41" x14ac:dyDescent="0.5">
      <c r="A3439" s="1">
        <v>204</v>
      </c>
      <c r="B3439" s="1" t="s">
        <v>3588</v>
      </c>
      <c r="C3439" s="2">
        <v>43372</v>
      </c>
      <c r="D3439" s="1" t="s">
        <v>3589</v>
      </c>
      <c r="E3439" s="1" t="s">
        <v>3590</v>
      </c>
      <c r="F3439" s="1" t="s">
        <v>759</v>
      </c>
      <c r="G3439" s="1">
        <v>50</v>
      </c>
      <c r="H3439" s="1">
        <v>148</v>
      </c>
      <c r="I3439" s="1" t="s">
        <v>588</v>
      </c>
      <c r="J3439" s="1">
        <v>0.56000000000000005</v>
      </c>
      <c r="K3439" s="1">
        <v>28.394856999999998</v>
      </c>
      <c r="L3439" s="1">
        <v>84.124008000000003</v>
      </c>
      <c r="M3439" s="1" t="s">
        <v>114</v>
      </c>
      <c r="N3439" s="1">
        <v>0</v>
      </c>
      <c r="O3439" s="1">
        <v>25.384855999999999</v>
      </c>
      <c r="P3439" s="1">
        <v>68.458809000000002</v>
      </c>
      <c r="Q3439" s="1">
        <v>952</v>
      </c>
      <c r="R3439" s="1" t="s">
        <v>2207</v>
      </c>
      <c r="S3439" s="1" t="s">
        <v>91</v>
      </c>
      <c r="T3439" s="1" t="s">
        <v>72</v>
      </c>
      <c r="U3439" s="1" t="s">
        <v>73</v>
      </c>
      <c r="X3439" s="1" t="s">
        <v>3591</v>
      </c>
      <c r="Z3439" s="1" t="s">
        <v>588</v>
      </c>
      <c r="AA3439" s="1" t="s">
        <v>3592</v>
      </c>
      <c r="AJ3439" s="1" t="s">
        <v>76</v>
      </c>
      <c r="AK3439" s="1" t="s">
        <v>3593</v>
      </c>
      <c r="AL3439" s="1">
        <v>340000</v>
      </c>
      <c r="AM3439" s="1" t="s">
        <v>109</v>
      </c>
      <c r="AN3439" s="1" t="s">
        <v>4777</v>
      </c>
      <c r="AO3439" s="1" t="s">
        <v>4778</v>
      </c>
    </row>
    <row r="3440" spans="1:41" x14ac:dyDescent="0.5">
      <c r="A3440" s="1">
        <v>204</v>
      </c>
      <c r="B3440" s="1" t="s">
        <v>3588</v>
      </c>
      <c r="C3440" s="2">
        <v>43372</v>
      </c>
      <c r="D3440" s="1" t="s">
        <v>3589</v>
      </c>
      <c r="E3440" s="1" t="s">
        <v>3590</v>
      </c>
      <c r="F3440" s="1" t="s">
        <v>81</v>
      </c>
      <c r="G3440" s="1">
        <v>50</v>
      </c>
      <c r="H3440" s="1">
        <v>148</v>
      </c>
      <c r="I3440" s="1" t="s">
        <v>588</v>
      </c>
      <c r="J3440" s="1">
        <v>0.56000000000000005</v>
      </c>
      <c r="K3440" s="1">
        <v>28.394856999999998</v>
      </c>
      <c r="L3440" s="1">
        <v>84.124008000000003</v>
      </c>
      <c r="M3440" s="1" t="s">
        <v>114</v>
      </c>
      <c r="N3440" s="1">
        <v>0</v>
      </c>
      <c r="O3440" s="1">
        <v>25.384855999999999</v>
      </c>
      <c r="P3440" s="1">
        <v>68.458809000000002</v>
      </c>
      <c r="Q3440" s="1">
        <v>952</v>
      </c>
      <c r="R3440" s="1" t="s">
        <v>2207</v>
      </c>
      <c r="S3440" s="1" t="s">
        <v>91</v>
      </c>
      <c r="T3440" s="1" t="s">
        <v>72</v>
      </c>
      <c r="U3440" s="1" t="s">
        <v>73</v>
      </c>
      <c r="X3440" s="1" t="s">
        <v>3591</v>
      </c>
      <c r="Z3440" s="1" t="s">
        <v>588</v>
      </c>
      <c r="AA3440" s="1" t="s">
        <v>3592</v>
      </c>
      <c r="AJ3440" s="1" t="s">
        <v>76</v>
      </c>
      <c r="AK3440" s="1" t="s">
        <v>3593</v>
      </c>
      <c r="AL3440" s="1">
        <v>340000</v>
      </c>
      <c r="AM3440" s="1" t="s">
        <v>109</v>
      </c>
      <c r="AN3440" s="1" t="s">
        <v>4777</v>
      </c>
      <c r="AO3440" s="1" t="s">
        <v>4778</v>
      </c>
    </row>
    <row r="3441" spans="1:41" x14ac:dyDescent="0.5">
      <c r="A3441" s="1">
        <v>204</v>
      </c>
      <c r="B3441" s="1" t="s">
        <v>3588</v>
      </c>
      <c r="C3441" s="2">
        <v>43372</v>
      </c>
      <c r="D3441" s="1" t="s">
        <v>3589</v>
      </c>
      <c r="E3441" s="1" t="s">
        <v>3590</v>
      </c>
      <c r="F3441" s="1" t="s">
        <v>759</v>
      </c>
      <c r="G3441" s="1">
        <v>50</v>
      </c>
      <c r="H3441" s="1">
        <v>148</v>
      </c>
      <c r="I3441" s="1" t="s">
        <v>295</v>
      </c>
      <c r="J3441" s="1">
        <v>0.56000000000000005</v>
      </c>
      <c r="K3441" s="1">
        <v>7.5172420000000004</v>
      </c>
      <c r="L3441" s="1">
        <v>80.779494</v>
      </c>
      <c r="M3441" s="1" t="s">
        <v>114</v>
      </c>
      <c r="N3441" s="1">
        <v>0</v>
      </c>
      <c r="O3441" s="1">
        <v>25.384855999999999</v>
      </c>
      <c r="P3441" s="1">
        <v>68.458809000000002</v>
      </c>
      <c r="Q3441" s="1">
        <v>952</v>
      </c>
      <c r="R3441" s="1" t="s">
        <v>2207</v>
      </c>
      <c r="S3441" s="1" t="s">
        <v>91</v>
      </c>
      <c r="T3441" s="1" t="s">
        <v>72</v>
      </c>
      <c r="U3441" s="1" t="s">
        <v>73</v>
      </c>
      <c r="X3441" s="1" t="s">
        <v>3591</v>
      </c>
      <c r="Z3441" s="1" t="s">
        <v>295</v>
      </c>
      <c r="AA3441" s="1" t="s">
        <v>3592</v>
      </c>
      <c r="AJ3441" s="1" t="s">
        <v>76</v>
      </c>
      <c r="AK3441" s="1" t="s">
        <v>3593</v>
      </c>
      <c r="AL3441" s="1">
        <v>340000</v>
      </c>
      <c r="AM3441" s="1" t="s">
        <v>109</v>
      </c>
      <c r="AN3441" s="1" t="s">
        <v>4777</v>
      </c>
      <c r="AO3441" s="1" t="s">
        <v>4778</v>
      </c>
    </row>
    <row r="3442" spans="1:41" x14ac:dyDescent="0.5">
      <c r="A3442" s="1">
        <v>204</v>
      </c>
      <c r="B3442" s="1" t="s">
        <v>3588</v>
      </c>
      <c r="C3442" s="2">
        <v>43372</v>
      </c>
      <c r="D3442" s="1" t="s">
        <v>3589</v>
      </c>
      <c r="E3442" s="1" t="s">
        <v>3590</v>
      </c>
      <c r="F3442" s="1" t="s">
        <v>81</v>
      </c>
      <c r="G3442" s="1">
        <v>50</v>
      </c>
      <c r="H3442" s="1">
        <v>148</v>
      </c>
      <c r="I3442" s="1" t="s">
        <v>295</v>
      </c>
      <c r="J3442" s="1">
        <v>0.56000000000000005</v>
      </c>
      <c r="K3442" s="1">
        <v>7.5172420000000004</v>
      </c>
      <c r="L3442" s="1">
        <v>80.779494</v>
      </c>
      <c r="M3442" s="1" t="s">
        <v>114</v>
      </c>
      <c r="N3442" s="1">
        <v>0</v>
      </c>
      <c r="O3442" s="1">
        <v>25.384855999999999</v>
      </c>
      <c r="P3442" s="1">
        <v>68.458809000000002</v>
      </c>
      <c r="Q3442" s="1">
        <v>952</v>
      </c>
      <c r="R3442" s="1" t="s">
        <v>2207</v>
      </c>
      <c r="S3442" s="1" t="s">
        <v>91</v>
      </c>
      <c r="T3442" s="1" t="s">
        <v>72</v>
      </c>
      <c r="U3442" s="1" t="s">
        <v>73</v>
      </c>
      <c r="X3442" s="1" t="s">
        <v>3591</v>
      </c>
      <c r="Z3442" s="1" t="s">
        <v>295</v>
      </c>
      <c r="AA3442" s="1" t="s">
        <v>3592</v>
      </c>
      <c r="AJ3442" s="1" t="s">
        <v>76</v>
      </c>
      <c r="AK3442" s="1" t="s">
        <v>3593</v>
      </c>
      <c r="AL3442" s="1">
        <v>340000</v>
      </c>
      <c r="AM3442" s="1" t="s">
        <v>109</v>
      </c>
      <c r="AN3442" s="1" t="s">
        <v>4777</v>
      </c>
      <c r="AO3442" s="1" t="s">
        <v>4778</v>
      </c>
    </row>
    <row r="3443" spans="1:41" x14ac:dyDescent="0.5">
      <c r="A3443" s="1">
        <v>204</v>
      </c>
      <c r="B3443" s="1" t="s">
        <v>3588</v>
      </c>
      <c r="C3443" s="2">
        <v>43372</v>
      </c>
      <c r="D3443" s="1" t="s">
        <v>3589</v>
      </c>
      <c r="E3443" s="1" t="s">
        <v>3590</v>
      </c>
      <c r="F3443" s="1" t="s">
        <v>759</v>
      </c>
      <c r="G3443" s="1">
        <v>50</v>
      </c>
      <c r="H3443" s="1">
        <v>148</v>
      </c>
      <c r="I3443" s="1" t="s">
        <v>325</v>
      </c>
      <c r="J3443" s="1">
        <v>0.36</v>
      </c>
      <c r="K3443" s="1">
        <v>6.4280549999999996</v>
      </c>
      <c r="L3443" s="1">
        <v>-9.4294989999999999</v>
      </c>
      <c r="M3443" s="1" t="s">
        <v>69</v>
      </c>
      <c r="N3443" s="1">
        <v>0</v>
      </c>
      <c r="O3443" s="1">
        <v>2.6272389999999999</v>
      </c>
      <c r="P3443" s="1">
        <v>23.381664000000001</v>
      </c>
      <c r="Q3443" s="1">
        <v>612</v>
      </c>
      <c r="R3443" s="1" t="s">
        <v>2207</v>
      </c>
      <c r="S3443" s="1" t="s">
        <v>91</v>
      </c>
      <c r="T3443" s="1" t="s">
        <v>72</v>
      </c>
      <c r="U3443" s="1" t="s">
        <v>73</v>
      </c>
      <c r="X3443" s="1" t="s">
        <v>3591</v>
      </c>
      <c r="Z3443" s="1" t="s">
        <v>325</v>
      </c>
      <c r="AA3443" s="1" t="s">
        <v>3592</v>
      </c>
      <c r="AJ3443" s="1" t="s">
        <v>76</v>
      </c>
      <c r="AK3443" s="1" t="s">
        <v>3593</v>
      </c>
      <c r="AL3443" s="1">
        <v>340000</v>
      </c>
      <c r="AM3443" s="1" t="s">
        <v>109</v>
      </c>
      <c r="AN3443" s="1" t="s">
        <v>4777</v>
      </c>
      <c r="AO3443" s="1" t="s">
        <v>4778</v>
      </c>
    </row>
    <row r="3444" spans="1:41" x14ac:dyDescent="0.5">
      <c r="A3444" s="1">
        <v>204</v>
      </c>
      <c r="B3444" s="1" t="s">
        <v>3588</v>
      </c>
      <c r="C3444" s="2">
        <v>43372</v>
      </c>
      <c r="D3444" s="1" t="s">
        <v>3589</v>
      </c>
      <c r="E3444" s="1" t="s">
        <v>3590</v>
      </c>
      <c r="F3444" s="1" t="s">
        <v>81</v>
      </c>
      <c r="G3444" s="1">
        <v>50</v>
      </c>
      <c r="H3444" s="1">
        <v>148</v>
      </c>
      <c r="I3444" s="1" t="s">
        <v>325</v>
      </c>
      <c r="J3444" s="1">
        <v>0.36</v>
      </c>
      <c r="K3444" s="1">
        <v>6.4280549999999996</v>
      </c>
      <c r="L3444" s="1">
        <v>-9.4294989999999999</v>
      </c>
      <c r="M3444" s="1" t="s">
        <v>69</v>
      </c>
      <c r="N3444" s="1">
        <v>0</v>
      </c>
      <c r="O3444" s="1">
        <v>2.6272389999999999</v>
      </c>
      <c r="P3444" s="1">
        <v>23.381664000000001</v>
      </c>
      <c r="Q3444" s="1">
        <v>612</v>
      </c>
      <c r="R3444" s="1" t="s">
        <v>2207</v>
      </c>
      <c r="S3444" s="1" t="s">
        <v>91</v>
      </c>
      <c r="T3444" s="1" t="s">
        <v>72</v>
      </c>
      <c r="U3444" s="1" t="s">
        <v>73</v>
      </c>
      <c r="X3444" s="1" t="s">
        <v>3591</v>
      </c>
      <c r="Z3444" s="1" t="s">
        <v>325</v>
      </c>
      <c r="AA3444" s="1" t="s">
        <v>3592</v>
      </c>
      <c r="AJ3444" s="1" t="s">
        <v>76</v>
      </c>
      <c r="AK3444" s="1" t="s">
        <v>3593</v>
      </c>
      <c r="AL3444" s="1">
        <v>340000</v>
      </c>
      <c r="AM3444" s="1" t="s">
        <v>109</v>
      </c>
      <c r="AN3444" s="1" t="s">
        <v>4777</v>
      </c>
      <c r="AO3444" s="1" t="s">
        <v>4778</v>
      </c>
    </row>
    <row r="3445" spans="1:41" x14ac:dyDescent="0.5">
      <c r="A3445" s="1">
        <v>204</v>
      </c>
      <c r="B3445" s="1" t="s">
        <v>3588</v>
      </c>
      <c r="C3445" s="2">
        <v>43372</v>
      </c>
      <c r="D3445" s="1" t="s">
        <v>3589</v>
      </c>
      <c r="E3445" s="1" t="s">
        <v>3590</v>
      </c>
      <c r="F3445" s="1" t="s">
        <v>759</v>
      </c>
      <c r="G3445" s="1">
        <v>50</v>
      </c>
      <c r="H3445" s="1">
        <v>148</v>
      </c>
      <c r="I3445" s="1" t="s">
        <v>1417</v>
      </c>
      <c r="J3445" s="1">
        <v>0.36</v>
      </c>
      <c r="K3445" s="1">
        <v>-11.202692000000001</v>
      </c>
      <c r="L3445" s="1">
        <v>17.873885999999999</v>
      </c>
      <c r="M3445" s="1" t="s">
        <v>69</v>
      </c>
      <c r="N3445" s="1">
        <v>0</v>
      </c>
      <c r="O3445" s="1">
        <v>2.6272389999999999</v>
      </c>
      <c r="P3445" s="1">
        <v>23.381664000000001</v>
      </c>
      <c r="Q3445" s="1">
        <v>612</v>
      </c>
      <c r="R3445" s="1" t="s">
        <v>2207</v>
      </c>
      <c r="S3445" s="1" t="s">
        <v>91</v>
      </c>
      <c r="T3445" s="1" t="s">
        <v>72</v>
      </c>
      <c r="U3445" s="1" t="s">
        <v>73</v>
      </c>
      <c r="X3445" s="1" t="s">
        <v>3591</v>
      </c>
      <c r="Z3445" s="1" t="s">
        <v>1417</v>
      </c>
      <c r="AA3445" s="1" t="s">
        <v>3592</v>
      </c>
      <c r="AJ3445" s="1" t="s">
        <v>76</v>
      </c>
      <c r="AK3445" s="1" t="s">
        <v>3593</v>
      </c>
      <c r="AL3445" s="1">
        <v>340000</v>
      </c>
      <c r="AM3445" s="1" t="s">
        <v>109</v>
      </c>
      <c r="AN3445" s="1" t="s">
        <v>4777</v>
      </c>
      <c r="AO3445" s="1" t="s">
        <v>4778</v>
      </c>
    </row>
    <row r="3446" spans="1:41" x14ac:dyDescent="0.5">
      <c r="A3446" s="1">
        <v>204</v>
      </c>
      <c r="B3446" s="1" t="s">
        <v>3588</v>
      </c>
      <c r="C3446" s="2">
        <v>43372</v>
      </c>
      <c r="D3446" s="1" t="s">
        <v>3589</v>
      </c>
      <c r="E3446" s="1" t="s">
        <v>3590</v>
      </c>
      <c r="F3446" s="1" t="s">
        <v>81</v>
      </c>
      <c r="G3446" s="1">
        <v>50</v>
      </c>
      <c r="H3446" s="1">
        <v>148</v>
      </c>
      <c r="I3446" s="1" t="s">
        <v>1417</v>
      </c>
      <c r="J3446" s="1">
        <v>0.36</v>
      </c>
      <c r="K3446" s="1">
        <v>-11.202692000000001</v>
      </c>
      <c r="L3446" s="1">
        <v>17.873885999999999</v>
      </c>
      <c r="M3446" s="1" t="s">
        <v>69</v>
      </c>
      <c r="N3446" s="1">
        <v>0</v>
      </c>
      <c r="O3446" s="1">
        <v>2.6272389999999999</v>
      </c>
      <c r="P3446" s="1">
        <v>23.381664000000001</v>
      </c>
      <c r="Q3446" s="1">
        <v>612</v>
      </c>
      <c r="R3446" s="1" t="s">
        <v>2207</v>
      </c>
      <c r="S3446" s="1" t="s">
        <v>91</v>
      </c>
      <c r="T3446" s="1" t="s">
        <v>72</v>
      </c>
      <c r="U3446" s="1" t="s">
        <v>73</v>
      </c>
      <c r="X3446" s="1" t="s">
        <v>3591</v>
      </c>
      <c r="Z3446" s="1" t="s">
        <v>1417</v>
      </c>
      <c r="AA3446" s="1" t="s">
        <v>3592</v>
      </c>
      <c r="AJ3446" s="1" t="s">
        <v>76</v>
      </c>
      <c r="AK3446" s="1" t="s">
        <v>3593</v>
      </c>
      <c r="AL3446" s="1">
        <v>340000</v>
      </c>
      <c r="AM3446" s="1" t="s">
        <v>109</v>
      </c>
      <c r="AN3446" s="1" t="s">
        <v>4777</v>
      </c>
      <c r="AO3446" s="1" t="s">
        <v>4778</v>
      </c>
    </row>
    <row r="3447" spans="1:41" x14ac:dyDescent="0.5">
      <c r="A3447" s="1">
        <v>204</v>
      </c>
      <c r="B3447" s="1" t="s">
        <v>3588</v>
      </c>
      <c r="C3447" s="2">
        <v>43372</v>
      </c>
      <c r="D3447" s="1" t="s">
        <v>3589</v>
      </c>
      <c r="E3447" s="1" t="s">
        <v>3590</v>
      </c>
      <c r="F3447" s="1" t="s">
        <v>759</v>
      </c>
      <c r="G3447" s="1">
        <v>50</v>
      </c>
      <c r="H3447" s="1">
        <v>148</v>
      </c>
      <c r="I3447" s="1" t="s">
        <v>498</v>
      </c>
      <c r="J3447" s="1">
        <v>0.36</v>
      </c>
      <c r="K3447" s="1">
        <v>-18.766946999999998</v>
      </c>
      <c r="L3447" s="1">
        <v>46.869106000000002</v>
      </c>
      <c r="M3447" s="1" t="s">
        <v>69</v>
      </c>
      <c r="N3447" s="1">
        <v>0</v>
      </c>
      <c r="O3447" s="1">
        <v>2.6272389999999999</v>
      </c>
      <c r="P3447" s="1">
        <v>23.381664000000001</v>
      </c>
      <c r="Q3447" s="1">
        <v>612</v>
      </c>
      <c r="R3447" s="1" t="s">
        <v>2207</v>
      </c>
      <c r="S3447" s="1" t="s">
        <v>91</v>
      </c>
      <c r="T3447" s="1" t="s">
        <v>72</v>
      </c>
      <c r="U3447" s="1" t="s">
        <v>73</v>
      </c>
      <c r="X3447" s="1" t="s">
        <v>3591</v>
      </c>
      <c r="Z3447" s="1" t="s">
        <v>498</v>
      </c>
      <c r="AA3447" s="1" t="s">
        <v>3592</v>
      </c>
      <c r="AJ3447" s="1" t="s">
        <v>76</v>
      </c>
      <c r="AK3447" s="1" t="s">
        <v>3593</v>
      </c>
      <c r="AL3447" s="1">
        <v>340000</v>
      </c>
      <c r="AM3447" s="1" t="s">
        <v>109</v>
      </c>
      <c r="AN3447" s="1" t="s">
        <v>4777</v>
      </c>
      <c r="AO3447" s="1" t="s">
        <v>4778</v>
      </c>
    </row>
    <row r="3448" spans="1:41" x14ac:dyDescent="0.5">
      <c r="A3448" s="1">
        <v>204</v>
      </c>
      <c r="B3448" s="1" t="s">
        <v>3588</v>
      </c>
      <c r="C3448" s="2">
        <v>43372</v>
      </c>
      <c r="D3448" s="1" t="s">
        <v>3589</v>
      </c>
      <c r="E3448" s="1" t="s">
        <v>3590</v>
      </c>
      <c r="F3448" s="1" t="s">
        <v>81</v>
      </c>
      <c r="G3448" s="1">
        <v>50</v>
      </c>
      <c r="H3448" s="1">
        <v>148</v>
      </c>
      <c r="I3448" s="1" t="s">
        <v>498</v>
      </c>
      <c r="J3448" s="1">
        <v>0.36</v>
      </c>
      <c r="K3448" s="1">
        <v>-18.766946999999998</v>
      </c>
      <c r="L3448" s="1">
        <v>46.869106000000002</v>
      </c>
      <c r="M3448" s="1" t="s">
        <v>69</v>
      </c>
      <c r="N3448" s="1">
        <v>0</v>
      </c>
      <c r="O3448" s="1">
        <v>2.6272389999999999</v>
      </c>
      <c r="P3448" s="1">
        <v>23.381664000000001</v>
      </c>
      <c r="Q3448" s="1">
        <v>612</v>
      </c>
      <c r="R3448" s="1" t="s">
        <v>2207</v>
      </c>
      <c r="S3448" s="1" t="s">
        <v>91</v>
      </c>
      <c r="T3448" s="1" t="s">
        <v>72</v>
      </c>
      <c r="U3448" s="1" t="s">
        <v>73</v>
      </c>
      <c r="X3448" s="1" t="s">
        <v>3591</v>
      </c>
      <c r="Z3448" s="1" t="s">
        <v>498</v>
      </c>
      <c r="AA3448" s="1" t="s">
        <v>3592</v>
      </c>
      <c r="AJ3448" s="1" t="s">
        <v>76</v>
      </c>
      <c r="AK3448" s="1" t="s">
        <v>3593</v>
      </c>
      <c r="AL3448" s="1">
        <v>340000</v>
      </c>
      <c r="AM3448" s="1" t="s">
        <v>109</v>
      </c>
      <c r="AN3448" s="1" t="s">
        <v>4777</v>
      </c>
      <c r="AO3448" s="1" t="s">
        <v>4778</v>
      </c>
    </row>
    <row r="3449" spans="1:41" x14ac:dyDescent="0.5">
      <c r="A3449" s="1">
        <v>204</v>
      </c>
      <c r="B3449" s="1" t="s">
        <v>3588</v>
      </c>
      <c r="C3449" s="2">
        <v>43372</v>
      </c>
      <c r="D3449" s="1" t="s">
        <v>3589</v>
      </c>
      <c r="E3449" s="1" t="s">
        <v>3590</v>
      </c>
      <c r="F3449" s="1" t="s">
        <v>759</v>
      </c>
      <c r="G3449" s="1">
        <v>50</v>
      </c>
      <c r="H3449" s="1">
        <v>148</v>
      </c>
      <c r="I3449" s="1" t="s">
        <v>1456</v>
      </c>
      <c r="J3449" s="1">
        <v>2.2400000000000002</v>
      </c>
      <c r="K3449" s="1">
        <v>49.395662000000002</v>
      </c>
      <c r="L3449" s="1">
        <v>30.980983999999999</v>
      </c>
      <c r="M3449" s="1" t="s">
        <v>307</v>
      </c>
      <c r="N3449" s="1">
        <v>0</v>
      </c>
      <c r="O3449" s="1">
        <v>48.122632000000003</v>
      </c>
      <c r="P3449" s="1">
        <v>30.108753</v>
      </c>
      <c r="Q3449" s="1">
        <v>3808</v>
      </c>
      <c r="R3449" s="1" t="s">
        <v>2207</v>
      </c>
      <c r="S3449" s="1" t="s">
        <v>91</v>
      </c>
      <c r="T3449" s="1" t="s">
        <v>72</v>
      </c>
      <c r="U3449" s="1" t="s">
        <v>73</v>
      </c>
      <c r="X3449" s="1" t="s">
        <v>3591</v>
      </c>
      <c r="Z3449" s="1" t="s">
        <v>1456</v>
      </c>
      <c r="AA3449" s="1" t="s">
        <v>3592</v>
      </c>
      <c r="AJ3449" s="1" t="s">
        <v>76</v>
      </c>
      <c r="AK3449" s="1" t="s">
        <v>3593</v>
      </c>
      <c r="AL3449" s="1">
        <v>340000</v>
      </c>
      <c r="AM3449" s="1" t="s">
        <v>109</v>
      </c>
      <c r="AN3449" s="1" t="s">
        <v>4777</v>
      </c>
      <c r="AO3449" s="1" t="s">
        <v>4778</v>
      </c>
    </row>
    <row r="3450" spans="1:41" x14ac:dyDescent="0.5">
      <c r="A3450" s="1">
        <v>204</v>
      </c>
      <c r="B3450" s="1" t="s">
        <v>3588</v>
      </c>
      <c r="C3450" s="2">
        <v>43372</v>
      </c>
      <c r="D3450" s="1" t="s">
        <v>3589</v>
      </c>
      <c r="E3450" s="1" t="s">
        <v>3590</v>
      </c>
      <c r="F3450" s="1" t="s">
        <v>81</v>
      </c>
      <c r="G3450" s="1">
        <v>50</v>
      </c>
      <c r="H3450" s="1">
        <v>148</v>
      </c>
      <c r="I3450" s="1" t="s">
        <v>1456</v>
      </c>
      <c r="J3450" s="1">
        <v>2.2400000000000002</v>
      </c>
      <c r="K3450" s="1">
        <v>49.395662000000002</v>
      </c>
      <c r="L3450" s="1">
        <v>30.980983999999999</v>
      </c>
      <c r="M3450" s="1" t="s">
        <v>307</v>
      </c>
      <c r="N3450" s="1">
        <v>0</v>
      </c>
      <c r="O3450" s="1">
        <v>48.122632000000003</v>
      </c>
      <c r="P3450" s="1">
        <v>30.108753</v>
      </c>
      <c r="Q3450" s="1">
        <v>3808</v>
      </c>
      <c r="R3450" s="1" t="s">
        <v>2207</v>
      </c>
      <c r="S3450" s="1" t="s">
        <v>91</v>
      </c>
      <c r="T3450" s="1" t="s">
        <v>72</v>
      </c>
      <c r="U3450" s="1" t="s">
        <v>73</v>
      </c>
      <c r="X3450" s="1" t="s">
        <v>3591</v>
      </c>
      <c r="Z3450" s="1" t="s">
        <v>1456</v>
      </c>
      <c r="AA3450" s="1" t="s">
        <v>3592</v>
      </c>
      <c r="AJ3450" s="1" t="s">
        <v>76</v>
      </c>
      <c r="AK3450" s="1" t="s">
        <v>3593</v>
      </c>
      <c r="AL3450" s="1">
        <v>340000</v>
      </c>
      <c r="AM3450" s="1" t="s">
        <v>109</v>
      </c>
      <c r="AN3450" s="1" t="s">
        <v>4777</v>
      </c>
      <c r="AO3450" s="1" t="s">
        <v>4778</v>
      </c>
    </row>
    <row r="3451" spans="1:41" x14ac:dyDescent="0.5">
      <c r="A3451" s="1">
        <v>204</v>
      </c>
      <c r="B3451" s="1" t="s">
        <v>3588</v>
      </c>
      <c r="C3451" s="2">
        <v>43372</v>
      </c>
      <c r="D3451" s="1" t="s">
        <v>3589</v>
      </c>
      <c r="E3451" s="1" t="s">
        <v>3590</v>
      </c>
      <c r="F3451" s="1" t="s">
        <v>759</v>
      </c>
      <c r="G3451" s="1">
        <v>50</v>
      </c>
      <c r="H3451" s="1">
        <v>148</v>
      </c>
      <c r="I3451" s="1" t="s">
        <v>720</v>
      </c>
      <c r="J3451" s="1">
        <v>0.56000000000000005</v>
      </c>
      <c r="K3451" s="1">
        <v>38.702573999999998</v>
      </c>
      <c r="L3451" s="1">
        <v>70.730098999999996</v>
      </c>
      <c r="M3451" s="1" t="s">
        <v>111</v>
      </c>
      <c r="N3451" s="1">
        <v>0</v>
      </c>
      <c r="O3451" s="1">
        <v>43.890490999999997</v>
      </c>
      <c r="P3451" s="1">
        <v>71.138231000000005</v>
      </c>
      <c r="Q3451" s="1">
        <v>952</v>
      </c>
      <c r="R3451" s="1" t="s">
        <v>2207</v>
      </c>
      <c r="S3451" s="1" t="s">
        <v>91</v>
      </c>
      <c r="T3451" s="1" t="s">
        <v>72</v>
      </c>
      <c r="U3451" s="1" t="s">
        <v>73</v>
      </c>
      <c r="X3451" s="1" t="s">
        <v>3591</v>
      </c>
      <c r="Z3451" s="1" t="s">
        <v>720</v>
      </c>
      <c r="AA3451" s="1" t="s">
        <v>3592</v>
      </c>
      <c r="AJ3451" s="1" t="s">
        <v>76</v>
      </c>
      <c r="AK3451" s="1" t="s">
        <v>3593</v>
      </c>
      <c r="AL3451" s="1">
        <v>340000</v>
      </c>
      <c r="AM3451" s="1" t="s">
        <v>109</v>
      </c>
      <c r="AN3451" s="1" t="s">
        <v>4777</v>
      </c>
      <c r="AO3451" s="1" t="s">
        <v>4778</v>
      </c>
    </row>
    <row r="3452" spans="1:41" x14ac:dyDescent="0.5">
      <c r="A3452" s="1">
        <v>204</v>
      </c>
      <c r="B3452" s="1" t="s">
        <v>3588</v>
      </c>
      <c r="C3452" s="2">
        <v>43372</v>
      </c>
      <c r="D3452" s="1" t="s">
        <v>3589</v>
      </c>
      <c r="E3452" s="1" t="s">
        <v>3590</v>
      </c>
      <c r="F3452" s="1" t="s">
        <v>81</v>
      </c>
      <c r="G3452" s="1">
        <v>50</v>
      </c>
      <c r="H3452" s="1">
        <v>148</v>
      </c>
      <c r="I3452" s="1" t="s">
        <v>720</v>
      </c>
      <c r="J3452" s="1">
        <v>0.56000000000000005</v>
      </c>
      <c r="K3452" s="1">
        <v>38.702573999999998</v>
      </c>
      <c r="L3452" s="1">
        <v>70.730098999999996</v>
      </c>
      <c r="M3452" s="1" t="s">
        <v>111</v>
      </c>
      <c r="N3452" s="1">
        <v>0</v>
      </c>
      <c r="O3452" s="1">
        <v>43.890490999999997</v>
      </c>
      <c r="P3452" s="1">
        <v>71.138231000000005</v>
      </c>
      <c r="Q3452" s="1">
        <v>952</v>
      </c>
      <c r="R3452" s="1" t="s">
        <v>2207</v>
      </c>
      <c r="S3452" s="1" t="s">
        <v>91</v>
      </c>
      <c r="T3452" s="1" t="s">
        <v>72</v>
      </c>
      <c r="U3452" s="1" t="s">
        <v>73</v>
      </c>
      <c r="X3452" s="1" t="s">
        <v>3591</v>
      </c>
      <c r="Z3452" s="1" t="s">
        <v>720</v>
      </c>
      <c r="AA3452" s="1" t="s">
        <v>3592</v>
      </c>
      <c r="AJ3452" s="1" t="s">
        <v>76</v>
      </c>
      <c r="AK3452" s="1" t="s">
        <v>3593</v>
      </c>
      <c r="AL3452" s="1">
        <v>340000</v>
      </c>
      <c r="AM3452" s="1" t="s">
        <v>109</v>
      </c>
      <c r="AN3452" s="1" t="s">
        <v>4777</v>
      </c>
      <c r="AO3452" s="1" t="s">
        <v>4778</v>
      </c>
    </row>
    <row r="3453" spans="1:41" x14ac:dyDescent="0.5">
      <c r="A3453" s="1">
        <v>204</v>
      </c>
      <c r="B3453" s="1" t="s">
        <v>3588</v>
      </c>
      <c r="C3453" s="2">
        <v>43372</v>
      </c>
      <c r="D3453" s="1" t="s">
        <v>3589</v>
      </c>
      <c r="E3453" s="1" t="s">
        <v>3590</v>
      </c>
      <c r="F3453" s="1" t="s">
        <v>759</v>
      </c>
      <c r="G3453" s="1">
        <v>50</v>
      </c>
      <c r="H3453" s="1">
        <v>148</v>
      </c>
      <c r="I3453" s="1" t="s">
        <v>1452</v>
      </c>
      <c r="J3453" s="1">
        <v>0.47</v>
      </c>
      <c r="K3453" s="1">
        <v>7.0767740000000003</v>
      </c>
      <c r="L3453" s="1">
        <v>-66.091605000000001</v>
      </c>
      <c r="M3453" s="1" t="s">
        <v>84</v>
      </c>
      <c r="N3453" s="1">
        <v>0</v>
      </c>
      <c r="O3453" s="1">
        <v>-15.623037</v>
      </c>
      <c r="P3453" s="1">
        <v>-59.0625</v>
      </c>
      <c r="Q3453" s="1">
        <v>799</v>
      </c>
      <c r="R3453" s="1" t="s">
        <v>2207</v>
      </c>
      <c r="S3453" s="1" t="s">
        <v>91</v>
      </c>
      <c r="T3453" s="1" t="s">
        <v>72</v>
      </c>
      <c r="U3453" s="1" t="s">
        <v>73</v>
      </c>
      <c r="X3453" s="1" t="s">
        <v>3591</v>
      </c>
      <c r="Z3453" s="1" t="s">
        <v>1452</v>
      </c>
      <c r="AA3453" s="1" t="s">
        <v>3592</v>
      </c>
      <c r="AJ3453" s="1" t="s">
        <v>76</v>
      </c>
      <c r="AK3453" s="1" t="s">
        <v>3593</v>
      </c>
      <c r="AL3453" s="1">
        <v>340000</v>
      </c>
      <c r="AM3453" s="1" t="s">
        <v>109</v>
      </c>
      <c r="AN3453" s="1" t="s">
        <v>4777</v>
      </c>
      <c r="AO3453" s="1" t="s">
        <v>4778</v>
      </c>
    </row>
    <row r="3454" spans="1:41" x14ac:dyDescent="0.5">
      <c r="A3454" s="1">
        <v>204</v>
      </c>
      <c r="B3454" s="1" t="s">
        <v>3588</v>
      </c>
      <c r="C3454" s="2">
        <v>43372</v>
      </c>
      <c r="D3454" s="1" t="s">
        <v>3589</v>
      </c>
      <c r="E3454" s="1" t="s">
        <v>3590</v>
      </c>
      <c r="F3454" s="1" t="s">
        <v>81</v>
      </c>
      <c r="G3454" s="1">
        <v>50</v>
      </c>
      <c r="H3454" s="1">
        <v>148</v>
      </c>
      <c r="I3454" s="1" t="s">
        <v>1452</v>
      </c>
      <c r="J3454" s="1">
        <v>0.47</v>
      </c>
      <c r="K3454" s="1">
        <v>7.0767740000000003</v>
      </c>
      <c r="L3454" s="1">
        <v>-66.091605000000001</v>
      </c>
      <c r="M3454" s="1" t="s">
        <v>84</v>
      </c>
      <c r="N3454" s="1">
        <v>0</v>
      </c>
      <c r="O3454" s="1">
        <v>-15.623037</v>
      </c>
      <c r="P3454" s="1">
        <v>-59.0625</v>
      </c>
      <c r="Q3454" s="1">
        <v>799</v>
      </c>
      <c r="R3454" s="1" t="s">
        <v>2207</v>
      </c>
      <c r="S3454" s="1" t="s">
        <v>91</v>
      </c>
      <c r="T3454" s="1" t="s">
        <v>72</v>
      </c>
      <c r="U3454" s="1" t="s">
        <v>73</v>
      </c>
      <c r="X3454" s="1" t="s">
        <v>3591</v>
      </c>
      <c r="Z3454" s="1" t="s">
        <v>1452</v>
      </c>
      <c r="AA3454" s="1" t="s">
        <v>3592</v>
      </c>
      <c r="AJ3454" s="1" t="s">
        <v>76</v>
      </c>
      <c r="AK3454" s="1" t="s">
        <v>3593</v>
      </c>
      <c r="AL3454" s="1">
        <v>340000</v>
      </c>
      <c r="AM3454" s="1" t="s">
        <v>109</v>
      </c>
      <c r="AN3454" s="1" t="s">
        <v>4777</v>
      </c>
      <c r="AO3454" s="1" t="s">
        <v>4778</v>
      </c>
    </row>
    <row r="3455" spans="1:41" x14ac:dyDescent="0.5">
      <c r="A3455" s="1">
        <v>204</v>
      </c>
      <c r="B3455" s="1" t="s">
        <v>3588</v>
      </c>
      <c r="C3455" s="2">
        <v>43372</v>
      </c>
      <c r="D3455" s="1" t="s">
        <v>3589</v>
      </c>
      <c r="E3455" s="1" t="s">
        <v>3590</v>
      </c>
      <c r="F3455" s="1" t="s">
        <v>759</v>
      </c>
      <c r="G3455" s="1">
        <v>50</v>
      </c>
      <c r="H3455" s="1">
        <v>148</v>
      </c>
      <c r="I3455" s="1" t="s">
        <v>3599</v>
      </c>
      <c r="J3455" s="1">
        <v>1.25</v>
      </c>
      <c r="K3455" s="1">
        <v>33.793737</v>
      </c>
      <c r="L3455" s="1">
        <v>-118.020923</v>
      </c>
      <c r="M3455" s="1" t="s">
        <v>1002</v>
      </c>
      <c r="N3455" s="1">
        <v>0</v>
      </c>
      <c r="O3455" s="1">
        <v>-11.711587</v>
      </c>
      <c r="P3455" s="1">
        <v>163.84307100000001</v>
      </c>
      <c r="Q3455" s="1">
        <v>2125</v>
      </c>
      <c r="R3455" s="1" t="s">
        <v>2207</v>
      </c>
      <c r="S3455" s="1" t="s">
        <v>91</v>
      </c>
      <c r="T3455" s="1" t="s">
        <v>72</v>
      </c>
      <c r="U3455" s="1" t="s">
        <v>73</v>
      </c>
      <c r="X3455" s="1" t="s">
        <v>3591</v>
      </c>
      <c r="Z3455" s="1" t="s">
        <v>3599</v>
      </c>
      <c r="AA3455" s="1" t="s">
        <v>3592</v>
      </c>
      <c r="AJ3455" s="1" t="s">
        <v>76</v>
      </c>
      <c r="AK3455" s="1" t="s">
        <v>3593</v>
      </c>
      <c r="AL3455" s="1">
        <v>340000</v>
      </c>
      <c r="AM3455" s="1" t="s">
        <v>109</v>
      </c>
      <c r="AN3455" s="1" t="s">
        <v>4777</v>
      </c>
      <c r="AO3455" s="1" t="s">
        <v>4778</v>
      </c>
    </row>
    <row r="3456" spans="1:41" x14ac:dyDescent="0.5">
      <c r="A3456" s="1">
        <v>204</v>
      </c>
      <c r="B3456" s="1" t="s">
        <v>3588</v>
      </c>
      <c r="C3456" s="2">
        <v>43372</v>
      </c>
      <c r="D3456" s="1" t="s">
        <v>3589</v>
      </c>
      <c r="E3456" s="1" t="s">
        <v>3590</v>
      </c>
      <c r="F3456" s="1" t="s">
        <v>81</v>
      </c>
      <c r="G3456" s="1">
        <v>50</v>
      </c>
      <c r="H3456" s="1">
        <v>148</v>
      </c>
      <c r="I3456" s="1" t="s">
        <v>3599</v>
      </c>
      <c r="J3456" s="1">
        <v>1.25</v>
      </c>
      <c r="K3456" s="1">
        <v>33.793737</v>
      </c>
      <c r="L3456" s="1">
        <v>-118.020923</v>
      </c>
      <c r="M3456" s="1" t="s">
        <v>1002</v>
      </c>
      <c r="N3456" s="1">
        <v>0</v>
      </c>
      <c r="O3456" s="1">
        <v>-11.711587</v>
      </c>
      <c r="P3456" s="1">
        <v>163.84307100000001</v>
      </c>
      <c r="Q3456" s="1">
        <v>2125</v>
      </c>
      <c r="R3456" s="1" t="s">
        <v>2207</v>
      </c>
      <c r="S3456" s="1" t="s">
        <v>91</v>
      </c>
      <c r="T3456" s="1" t="s">
        <v>72</v>
      </c>
      <c r="U3456" s="1" t="s">
        <v>73</v>
      </c>
      <c r="X3456" s="1" t="s">
        <v>3591</v>
      </c>
      <c r="Z3456" s="1" t="s">
        <v>3599</v>
      </c>
      <c r="AA3456" s="1" t="s">
        <v>3592</v>
      </c>
      <c r="AJ3456" s="1" t="s">
        <v>76</v>
      </c>
      <c r="AK3456" s="1" t="s">
        <v>3593</v>
      </c>
      <c r="AL3456" s="1">
        <v>340000</v>
      </c>
      <c r="AM3456" s="1" t="s">
        <v>109</v>
      </c>
      <c r="AN3456" s="1" t="s">
        <v>4777</v>
      </c>
      <c r="AO3456" s="1" t="s">
        <v>4778</v>
      </c>
    </row>
    <row r="3457" spans="1:41" x14ac:dyDescent="0.5">
      <c r="A3457" s="1">
        <v>204</v>
      </c>
      <c r="B3457" s="1" t="s">
        <v>3588</v>
      </c>
      <c r="C3457" s="2">
        <v>43372</v>
      </c>
      <c r="D3457" s="1" t="s">
        <v>3589</v>
      </c>
      <c r="E3457" s="1" t="s">
        <v>3590</v>
      </c>
      <c r="F3457" s="1" t="s">
        <v>759</v>
      </c>
      <c r="G3457" s="1">
        <v>50</v>
      </c>
      <c r="H3457" s="1">
        <v>148</v>
      </c>
      <c r="I3457" s="1" t="s">
        <v>1444</v>
      </c>
      <c r="J3457" s="1">
        <v>2.2200000000000002</v>
      </c>
      <c r="K3457" s="1">
        <v>44.226737</v>
      </c>
      <c r="L3457" s="1">
        <v>20.795300000000001</v>
      </c>
      <c r="M3457" s="1" t="s">
        <v>307</v>
      </c>
      <c r="N3457" s="1">
        <v>0</v>
      </c>
      <c r="O3457" s="1">
        <v>48.122632000000003</v>
      </c>
      <c r="P3457" s="1">
        <v>30.108753</v>
      </c>
      <c r="Q3457" s="1">
        <v>3774</v>
      </c>
      <c r="R3457" s="1" t="s">
        <v>2207</v>
      </c>
      <c r="S3457" s="1" t="s">
        <v>91</v>
      </c>
      <c r="T3457" s="1" t="s">
        <v>72</v>
      </c>
      <c r="U3457" s="1" t="s">
        <v>73</v>
      </c>
      <c r="X3457" s="1" t="s">
        <v>3591</v>
      </c>
      <c r="Z3457" s="1" t="s">
        <v>1444</v>
      </c>
      <c r="AA3457" s="1" t="s">
        <v>3592</v>
      </c>
      <c r="AJ3457" s="1" t="s">
        <v>76</v>
      </c>
      <c r="AK3457" s="1" t="s">
        <v>3593</v>
      </c>
      <c r="AL3457" s="1">
        <v>340000</v>
      </c>
      <c r="AM3457" s="1" t="s">
        <v>109</v>
      </c>
      <c r="AN3457" s="1" t="s">
        <v>4777</v>
      </c>
      <c r="AO3457" s="1" t="s">
        <v>4778</v>
      </c>
    </row>
    <row r="3458" spans="1:41" x14ac:dyDescent="0.5">
      <c r="A3458" s="1">
        <v>204</v>
      </c>
      <c r="B3458" s="1" t="s">
        <v>3588</v>
      </c>
      <c r="C3458" s="2">
        <v>43372</v>
      </c>
      <c r="D3458" s="1" t="s">
        <v>3589</v>
      </c>
      <c r="E3458" s="1" t="s">
        <v>3590</v>
      </c>
      <c r="F3458" s="1" t="s">
        <v>81</v>
      </c>
      <c r="G3458" s="1">
        <v>50</v>
      </c>
      <c r="H3458" s="1">
        <v>148</v>
      </c>
      <c r="I3458" s="1" t="s">
        <v>1444</v>
      </c>
      <c r="J3458" s="1">
        <v>2.2200000000000002</v>
      </c>
      <c r="K3458" s="1">
        <v>44.226737</v>
      </c>
      <c r="L3458" s="1">
        <v>20.795300000000001</v>
      </c>
      <c r="M3458" s="1" t="s">
        <v>307</v>
      </c>
      <c r="N3458" s="1">
        <v>0</v>
      </c>
      <c r="O3458" s="1">
        <v>48.122632000000003</v>
      </c>
      <c r="P3458" s="1">
        <v>30.108753</v>
      </c>
      <c r="Q3458" s="1">
        <v>3774</v>
      </c>
      <c r="R3458" s="1" t="s">
        <v>2207</v>
      </c>
      <c r="S3458" s="1" t="s">
        <v>91</v>
      </c>
      <c r="T3458" s="1" t="s">
        <v>72</v>
      </c>
      <c r="U3458" s="1" t="s">
        <v>73</v>
      </c>
      <c r="X3458" s="1" t="s">
        <v>3591</v>
      </c>
      <c r="Z3458" s="1" t="s">
        <v>1444</v>
      </c>
      <c r="AA3458" s="1" t="s">
        <v>3592</v>
      </c>
      <c r="AJ3458" s="1" t="s">
        <v>76</v>
      </c>
      <c r="AK3458" s="1" t="s">
        <v>3593</v>
      </c>
      <c r="AL3458" s="1">
        <v>340000</v>
      </c>
      <c r="AM3458" s="1" t="s">
        <v>109</v>
      </c>
      <c r="AN3458" s="1" t="s">
        <v>4777</v>
      </c>
      <c r="AO3458" s="1" t="s">
        <v>4778</v>
      </c>
    </row>
    <row r="3459" spans="1:41" x14ac:dyDescent="0.5">
      <c r="A3459" s="1">
        <v>204</v>
      </c>
      <c r="B3459" s="1" t="s">
        <v>3588</v>
      </c>
      <c r="C3459" s="2">
        <v>43372</v>
      </c>
      <c r="D3459" s="1" t="s">
        <v>3589</v>
      </c>
      <c r="E3459" s="1" t="s">
        <v>3590</v>
      </c>
      <c r="F3459" s="1" t="s">
        <v>759</v>
      </c>
      <c r="G3459" s="1">
        <v>50</v>
      </c>
      <c r="H3459" s="1">
        <v>148</v>
      </c>
      <c r="I3459" s="1" t="s">
        <v>1415</v>
      </c>
      <c r="J3459" s="1">
        <v>0.36</v>
      </c>
      <c r="K3459" s="1">
        <v>14.916700000000001</v>
      </c>
      <c r="L3459" s="1">
        <v>-23.5075</v>
      </c>
      <c r="M3459" s="1" t="s">
        <v>69</v>
      </c>
      <c r="N3459" s="1">
        <v>0</v>
      </c>
      <c r="O3459" s="1">
        <v>2.6272389999999999</v>
      </c>
      <c r="P3459" s="1">
        <v>23.381664000000001</v>
      </c>
      <c r="Q3459" s="1">
        <v>612</v>
      </c>
      <c r="R3459" s="1" t="s">
        <v>2207</v>
      </c>
      <c r="S3459" s="1" t="s">
        <v>91</v>
      </c>
      <c r="T3459" s="1" t="s">
        <v>72</v>
      </c>
      <c r="U3459" s="1" t="s">
        <v>73</v>
      </c>
      <c r="X3459" s="1" t="s">
        <v>3591</v>
      </c>
      <c r="Z3459" s="1" t="s">
        <v>1415</v>
      </c>
      <c r="AA3459" s="1" t="s">
        <v>3592</v>
      </c>
      <c r="AJ3459" s="1" t="s">
        <v>76</v>
      </c>
      <c r="AK3459" s="1" t="s">
        <v>3593</v>
      </c>
      <c r="AL3459" s="1">
        <v>340000</v>
      </c>
      <c r="AM3459" s="1" t="s">
        <v>109</v>
      </c>
      <c r="AN3459" s="1" t="s">
        <v>4777</v>
      </c>
      <c r="AO3459" s="1" t="s">
        <v>4778</v>
      </c>
    </row>
    <row r="3460" spans="1:41" x14ac:dyDescent="0.5">
      <c r="A3460" s="1">
        <v>204</v>
      </c>
      <c r="B3460" s="1" t="s">
        <v>3588</v>
      </c>
      <c r="C3460" s="2">
        <v>43372</v>
      </c>
      <c r="D3460" s="1" t="s">
        <v>3589</v>
      </c>
      <c r="E3460" s="1" t="s">
        <v>3590</v>
      </c>
      <c r="F3460" s="1" t="s">
        <v>81</v>
      </c>
      <c r="G3460" s="1">
        <v>50</v>
      </c>
      <c r="H3460" s="1">
        <v>148</v>
      </c>
      <c r="I3460" s="1" t="s">
        <v>1415</v>
      </c>
      <c r="J3460" s="1">
        <v>0.36</v>
      </c>
      <c r="K3460" s="1">
        <v>14.916700000000001</v>
      </c>
      <c r="L3460" s="1">
        <v>-23.5075</v>
      </c>
      <c r="M3460" s="1" t="s">
        <v>69</v>
      </c>
      <c r="N3460" s="1">
        <v>0</v>
      </c>
      <c r="O3460" s="1">
        <v>2.6272389999999999</v>
      </c>
      <c r="P3460" s="1">
        <v>23.381664000000001</v>
      </c>
      <c r="Q3460" s="1">
        <v>612</v>
      </c>
      <c r="R3460" s="1" t="s">
        <v>2207</v>
      </c>
      <c r="S3460" s="1" t="s">
        <v>91</v>
      </c>
      <c r="T3460" s="1" t="s">
        <v>72</v>
      </c>
      <c r="U3460" s="1" t="s">
        <v>73</v>
      </c>
      <c r="X3460" s="1" t="s">
        <v>3591</v>
      </c>
      <c r="Z3460" s="1" t="s">
        <v>1415</v>
      </c>
      <c r="AA3460" s="1" t="s">
        <v>3592</v>
      </c>
      <c r="AJ3460" s="1" t="s">
        <v>76</v>
      </c>
      <c r="AK3460" s="1" t="s">
        <v>3593</v>
      </c>
      <c r="AL3460" s="1">
        <v>340000</v>
      </c>
      <c r="AM3460" s="1" t="s">
        <v>109</v>
      </c>
      <c r="AN3460" s="1" t="s">
        <v>4777</v>
      </c>
      <c r="AO3460" s="1" t="s">
        <v>4778</v>
      </c>
    </row>
    <row r="3461" spans="1:41" x14ac:dyDescent="0.5">
      <c r="A3461" s="1">
        <v>204</v>
      </c>
      <c r="B3461" s="1" t="s">
        <v>3588</v>
      </c>
      <c r="C3461" s="2">
        <v>43372</v>
      </c>
      <c r="D3461" s="1" t="s">
        <v>3589</v>
      </c>
      <c r="E3461" s="1" t="s">
        <v>3590</v>
      </c>
      <c r="F3461" s="1" t="s">
        <v>759</v>
      </c>
      <c r="G3461" s="1">
        <v>50</v>
      </c>
      <c r="H3461" s="1">
        <v>148</v>
      </c>
      <c r="I3461" s="1" t="s">
        <v>3600</v>
      </c>
      <c r="J3461" s="1">
        <v>1.25</v>
      </c>
      <c r="K3461" s="1">
        <v>8.4665300000000006</v>
      </c>
      <c r="L3461" s="1">
        <v>150.545151</v>
      </c>
      <c r="M3461" s="1" t="s">
        <v>1002</v>
      </c>
      <c r="N3461" s="1">
        <v>0</v>
      </c>
      <c r="O3461" s="1">
        <v>-11.711587</v>
      </c>
      <c r="P3461" s="1">
        <v>163.84307100000001</v>
      </c>
      <c r="Q3461" s="1">
        <v>2125</v>
      </c>
      <c r="R3461" s="1" t="s">
        <v>2207</v>
      </c>
      <c r="S3461" s="1" t="s">
        <v>91</v>
      </c>
      <c r="T3461" s="1" t="s">
        <v>72</v>
      </c>
      <c r="U3461" s="1" t="s">
        <v>73</v>
      </c>
      <c r="X3461" s="1" t="s">
        <v>3591</v>
      </c>
      <c r="Z3461" s="1" t="s">
        <v>3600</v>
      </c>
      <c r="AA3461" s="1" t="s">
        <v>3592</v>
      </c>
      <c r="AJ3461" s="1" t="s">
        <v>76</v>
      </c>
      <c r="AK3461" s="1" t="s">
        <v>3593</v>
      </c>
      <c r="AL3461" s="1">
        <v>340000</v>
      </c>
      <c r="AM3461" s="1" t="s">
        <v>109</v>
      </c>
      <c r="AN3461" s="1" t="s">
        <v>4777</v>
      </c>
      <c r="AO3461" s="1" t="s">
        <v>4778</v>
      </c>
    </row>
    <row r="3462" spans="1:41" x14ac:dyDescent="0.5">
      <c r="A3462" s="1">
        <v>204</v>
      </c>
      <c r="B3462" s="1" t="s">
        <v>3588</v>
      </c>
      <c r="C3462" s="2">
        <v>43372</v>
      </c>
      <c r="D3462" s="1" t="s">
        <v>3589</v>
      </c>
      <c r="E3462" s="1" t="s">
        <v>3590</v>
      </c>
      <c r="F3462" s="1" t="s">
        <v>81</v>
      </c>
      <c r="G3462" s="1">
        <v>50</v>
      </c>
      <c r="H3462" s="1">
        <v>148</v>
      </c>
      <c r="I3462" s="1" t="s">
        <v>3600</v>
      </c>
      <c r="J3462" s="1">
        <v>1.25</v>
      </c>
      <c r="K3462" s="1">
        <v>8.4665300000000006</v>
      </c>
      <c r="L3462" s="1">
        <v>150.545151</v>
      </c>
      <c r="M3462" s="1" t="s">
        <v>1002</v>
      </c>
      <c r="N3462" s="1">
        <v>0</v>
      </c>
      <c r="O3462" s="1">
        <v>-11.711587</v>
      </c>
      <c r="P3462" s="1">
        <v>163.84307100000001</v>
      </c>
      <c r="Q3462" s="1">
        <v>2125</v>
      </c>
      <c r="R3462" s="1" t="s">
        <v>2207</v>
      </c>
      <c r="S3462" s="1" t="s">
        <v>91</v>
      </c>
      <c r="T3462" s="1" t="s">
        <v>72</v>
      </c>
      <c r="U3462" s="1" t="s">
        <v>73</v>
      </c>
      <c r="X3462" s="1" t="s">
        <v>3591</v>
      </c>
      <c r="Z3462" s="1" t="s">
        <v>3600</v>
      </c>
      <c r="AA3462" s="1" t="s">
        <v>3592</v>
      </c>
      <c r="AJ3462" s="1" t="s">
        <v>76</v>
      </c>
      <c r="AK3462" s="1" t="s">
        <v>3593</v>
      </c>
      <c r="AL3462" s="1">
        <v>340000</v>
      </c>
      <c r="AM3462" s="1" t="s">
        <v>109</v>
      </c>
      <c r="AN3462" s="1" t="s">
        <v>4777</v>
      </c>
      <c r="AO3462" s="1" t="s">
        <v>4778</v>
      </c>
    </row>
    <row r="3463" spans="1:41" x14ac:dyDescent="0.5">
      <c r="A3463" s="1">
        <v>204</v>
      </c>
      <c r="B3463" s="1" t="s">
        <v>3588</v>
      </c>
      <c r="C3463" s="2">
        <v>43372</v>
      </c>
      <c r="D3463" s="1" t="s">
        <v>3589</v>
      </c>
      <c r="E3463" s="1" t="s">
        <v>3590</v>
      </c>
      <c r="F3463" s="1" t="s">
        <v>759</v>
      </c>
      <c r="G3463" s="1">
        <v>50</v>
      </c>
      <c r="H3463" s="1">
        <v>148</v>
      </c>
      <c r="I3463" s="1" t="s">
        <v>694</v>
      </c>
      <c r="J3463" s="1">
        <v>0.63</v>
      </c>
      <c r="K3463" s="1">
        <v>15.414999</v>
      </c>
      <c r="L3463" s="1">
        <v>-61.370975000000001</v>
      </c>
      <c r="M3463" s="1" t="s">
        <v>195</v>
      </c>
      <c r="N3463" s="1">
        <v>0</v>
      </c>
      <c r="O3463" s="1">
        <v>25.14509</v>
      </c>
      <c r="P3463" s="1">
        <v>-80.396960000000007</v>
      </c>
      <c r="Q3463" s="1">
        <v>1071</v>
      </c>
      <c r="R3463" s="1" t="s">
        <v>2207</v>
      </c>
      <c r="S3463" s="1" t="s">
        <v>91</v>
      </c>
      <c r="T3463" s="1" t="s">
        <v>72</v>
      </c>
      <c r="U3463" s="1" t="s">
        <v>73</v>
      </c>
      <c r="X3463" s="1" t="s">
        <v>3591</v>
      </c>
      <c r="Z3463" s="1" t="s">
        <v>694</v>
      </c>
      <c r="AA3463" s="1" t="s">
        <v>3592</v>
      </c>
      <c r="AJ3463" s="1" t="s">
        <v>76</v>
      </c>
      <c r="AK3463" s="1" t="s">
        <v>3593</v>
      </c>
      <c r="AL3463" s="1">
        <v>340000</v>
      </c>
      <c r="AM3463" s="1" t="s">
        <v>109</v>
      </c>
      <c r="AN3463" s="1" t="s">
        <v>4777</v>
      </c>
      <c r="AO3463" s="1" t="s">
        <v>4778</v>
      </c>
    </row>
    <row r="3464" spans="1:41" x14ac:dyDescent="0.5">
      <c r="A3464" s="1">
        <v>204</v>
      </c>
      <c r="B3464" s="1" t="s">
        <v>3588</v>
      </c>
      <c r="C3464" s="2">
        <v>43372</v>
      </c>
      <c r="D3464" s="1" t="s">
        <v>3589</v>
      </c>
      <c r="E3464" s="1" t="s">
        <v>3590</v>
      </c>
      <c r="F3464" s="1" t="s">
        <v>81</v>
      </c>
      <c r="G3464" s="1">
        <v>50</v>
      </c>
      <c r="H3464" s="1">
        <v>148</v>
      </c>
      <c r="I3464" s="1" t="s">
        <v>694</v>
      </c>
      <c r="J3464" s="1">
        <v>0.63</v>
      </c>
      <c r="K3464" s="1">
        <v>15.414999</v>
      </c>
      <c r="L3464" s="1">
        <v>-61.370975000000001</v>
      </c>
      <c r="M3464" s="1" t="s">
        <v>195</v>
      </c>
      <c r="N3464" s="1">
        <v>0</v>
      </c>
      <c r="O3464" s="1">
        <v>25.14509</v>
      </c>
      <c r="P3464" s="1">
        <v>-80.396960000000007</v>
      </c>
      <c r="Q3464" s="1">
        <v>1071</v>
      </c>
      <c r="R3464" s="1" t="s">
        <v>2207</v>
      </c>
      <c r="S3464" s="1" t="s">
        <v>91</v>
      </c>
      <c r="T3464" s="1" t="s">
        <v>72</v>
      </c>
      <c r="U3464" s="1" t="s">
        <v>73</v>
      </c>
      <c r="X3464" s="1" t="s">
        <v>3591</v>
      </c>
      <c r="Z3464" s="1" t="s">
        <v>694</v>
      </c>
      <c r="AA3464" s="1" t="s">
        <v>3592</v>
      </c>
      <c r="AJ3464" s="1" t="s">
        <v>76</v>
      </c>
      <c r="AK3464" s="1" t="s">
        <v>3593</v>
      </c>
      <c r="AL3464" s="1">
        <v>340000</v>
      </c>
      <c r="AM3464" s="1" t="s">
        <v>109</v>
      </c>
      <c r="AN3464" s="1" t="s">
        <v>4777</v>
      </c>
      <c r="AO3464" s="1" t="s">
        <v>4778</v>
      </c>
    </row>
    <row r="3465" spans="1:41" x14ac:dyDescent="0.5">
      <c r="A3465" s="1">
        <v>204</v>
      </c>
      <c r="B3465" s="1" t="s">
        <v>3588</v>
      </c>
      <c r="C3465" s="2">
        <v>43372</v>
      </c>
      <c r="D3465" s="1" t="s">
        <v>3589</v>
      </c>
      <c r="E3465" s="1" t="s">
        <v>3590</v>
      </c>
      <c r="F3465" s="1" t="s">
        <v>759</v>
      </c>
      <c r="G3465" s="1">
        <v>50</v>
      </c>
      <c r="H3465" s="1">
        <v>148</v>
      </c>
      <c r="I3465" s="1" t="s">
        <v>152</v>
      </c>
      <c r="J3465" s="1">
        <v>0.36</v>
      </c>
      <c r="K3465" s="1">
        <v>-1.8655060000000001</v>
      </c>
      <c r="L3465" s="1">
        <v>29.917652</v>
      </c>
      <c r="M3465" s="1" t="s">
        <v>69</v>
      </c>
      <c r="N3465" s="1">
        <v>0</v>
      </c>
      <c r="O3465" s="1">
        <v>2.6272389999999999</v>
      </c>
      <c r="P3465" s="1">
        <v>23.381664000000001</v>
      </c>
      <c r="Q3465" s="1">
        <v>612</v>
      </c>
      <c r="R3465" s="1" t="s">
        <v>2207</v>
      </c>
      <c r="S3465" s="1" t="s">
        <v>91</v>
      </c>
      <c r="T3465" s="1" t="s">
        <v>72</v>
      </c>
      <c r="U3465" s="1" t="s">
        <v>73</v>
      </c>
      <c r="X3465" s="1" t="s">
        <v>3591</v>
      </c>
      <c r="Z3465" s="1" t="s">
        <v>152</v>
      </c>
      <c r="AA3465" s="1" t="s">
        <v>3592</v>
      </c>
      <c r="AJ3465" s="1" t="s">
        <v>76</v>
      </c>
      <c r="AK3465" s="1" t="s">
        <v>3593</v>
      </c>
      <c r="AL3465" s="1">
        <v>340000</v>
      </c>
      <c r="AM3465" s="1" t="s">
        <v>109</v>
      </c>
      <c r="AN3465" s="1" t="s">
        <v>4777</v>
      </c>
      <c r="AO3465" s="1" t="s">
        <v>4778</v>
      </c>
    </row>
    <row r="3466" spans="1:41" x14ac:dyDescent="0.5">
      <c r="A3466" s="1">
        <v>204</v>
      </c>
      <c r="B3466" s="1" t="s">
        <v>3588</v>
      </c>
      <c r="C3466" s="2">
        <v>43372</v>
      </c>
      <c r="D3466" s="1" t="s">
        <v>3589</v>
      </c>
      <c r="E3466" s="1" t="s">
        <v>3590</v>
      </c>
      <c r="F3466" s="1" t="s">
        <v>81</v>
      </c>
      <c r="G3466" s="1">
        <v>50</v>
      </c>
      <c r="H3466" s="1">
        <v>148</v>
      </c>
      <c r="I3466" s="1" t="s">
        <v>152</v>
      </c>
      <c r="J3466" s="1">
        <v>0.36</v>
      </c>
      <c r="K3466" s="1">
        <v>-1.8655060000000001</v>
      </c>
      <c r="L3466" s="1">
        <v>29.917652</v>
      </c>
      <c r="M3466" s="1" t="s">
        <v>69</v>
      </c>
      <c r="N3466" s="1">
        <v>0</v>
      </c>
      <c r="O3466" s="1">
        <v>2.6272389999999999</v>
      </c>
      <c r="P3466" s="1">
        <v>23.381664000000001</v>
      </c>
      <c r="Q3466" s="1">
        <v>612</v>
      </c>
      <c r="R3466" s="1" t="s">
        <v>2207</v>
      </c>
      <c r="S3466" s="1" t="s">
        <v>91</v>
      </c>
      <c r="T3466" s="1" t="s">
        <v>72</v>
      </c>
      <c r="U3466" s="1" t="s">
        <v>73</v>
      </c>
      <c r="X3466" s="1" t="s">
        <v>3591</v>
      </c>
      <c r="Z3466" s="1" t="s">
        <v>152</v>
      </c>
      <c r="AA3466" s="1" t="s">
        <v>3592</v>
      </c>
      <c r="AJ3466" s="1" t="s">
        <v>76</v>
      </c>
      <c r="AK3466" s="1" t="s">
        <v>3593</v>
      </c>
      <c r="AL3466" s="1">
        <v>340000</v>
      </c>
      <c r="AM3466" s="1" t="s">
        <v>109</v>
      </c>
      <c r="AN3466" s="1" t="s">
        <v>4777</v>
      </c>
      <c r="AO3466" s="1" t="s">
        <v>4778</v>
      </c>
    </row>
    <row r="3467" spans="1:41" x14ac:dyDescent="0.5">
      <c r="A3467" s="1">
        <v>204</v>
      </c>
      <c r="B3467" s="1" t="s">
        <v>3588</v>
      </c>
      <c r="C3467" s="2">
        <v>43372</v>
      </c>
      <c r="D3467" s="1" t="s">
        <v>3589</v>
      </c>
      <c r="E3467" s="1" t="s">
        <v>3590</v>
      </c>
      <c r="F3467" s="1" t="s">
        <v>759</v>
      </c>
      <c r="G3467" s="1">
        <v>50</v>
      </c>
      <c r="H3467" s="1">
        <v>148</v>
      </c>
      <c r="I3467" s="1" t="s">
        <v>1410</v>
      </c>
      <c r="J3467" s="1">
        <v>0.56000000000000005</v>
      </c>
      <c r="K3467" s="1">
        <v>39.240085000000001</v>
      </c>
      <c r="L3467" s="1">
        <v>59.093667000000003</v>
      </c>
      <c r="M3467" s="1" t="s">
        <v>111</v>
      </c>
      <c r="N3467" s="1">
        <v>0</v>
      </c>
      <c r="O3467" s="1">
        <v>43.890490999999997</v>
      </c>
      <c r="P3467" s="1">
        <v>71.138231000000005</v>
      </c>
      <c r="Q3467" s="1">
        <v>952</v>
      </c>
      <c r="R3467" s="1" t="s">
        <v>2207</v>
      </c>
      <c r="S3467" s="1" t="s">
        <v>91</v>
      </c>
      <c r="T3467" s="1" t="s">
        <v>72</v>
      </c>
      <c r="U3467" s="1" t="s">
        <v>73</v>
      </c>
      <c r="X3467" s="1" t="s">
        <v>3591</v>
      </c>
      <c r="Z3467" s="1" t="s">
        <v>1410</v>
      </c>
      <c r="AA3467" s="1" t="s">
        <v>3592</v>
      </c>
      <c r="AJ3467" s="1" t="s">
        <v>76</v>
      </c>
      <c r="AK3467" s="1" t="s">
        <v>3593</v>
      </c>
      <c r="AL3467" s="1">
        <v>340000</v>
      </c>
      <c r="AM3467" s="1" t="s">
        <v>109</v>
      </c>
      <c r="AN3467" s="1" t="s">
        <v>4777</v>
      </c>
      <c r="AO3467" s="1" t="s">
        <v>4778</v>
      </c>
    </row>
    <row r="3468" spans="1:41" x14ac:dyDescent="0.5">
      <c r="A3468" s="1">
        <v>204</v>
      </c>
      <c r="B3468" s="1" t="s">
        <v>3588</v>
      </c>
      <c r="C3468" s="2">
        <v>43372</v>
      </c>
      <c r="D3468" s="1" t="s">
        <v>3589</v>
      </c>
      <c r="E3468" s="1" t="s">
        <v>3590</v>
      </c>
      <c r="F3468" s="1" t="s">
        <v>81</v>
      </c>
      <c r="G3468" s="1">
        <v>50</v>
      </c>
      <c r="H3468" s="1">
        <v>148</v>
      </c>
      <c r="I3468" s="1" t="s">
        <v>1410</v>
      </c>
      <c r="J3468" s="1">
        <v>0.56000000000000005</v>
      </c>
      <c r="K3468" s="1">
        <v>39.240085000000001</v>
      </c>
      <c r="L3468" s="1">
        <v>59.093667000000003</v>
      </c>
      <c r="M3468" s="1" t="s">
        <v>111</v>
      </c>
      <c r="N3468" s="1">
        <v>0</v>
      </c>
      <c r="O3468" s="1">
        <v>43.890490999999997</v>
      </c>
      <c r="P3468" s="1">
        <v>71.138231000000005</v>
      </c>
      <c r="Q3468" s="1">
        <v>952</v>
      </c>
      <c r="R3468" s="1" t="s">
        <v>2207</v>
      </c>
      <c r="S3468" s="1" t="s">
        <v>91</v>
      </c>
      <c r="T3468" s="1" t="s">
        <v>72</v>
      </c>
      <c r="U3468" s="1" t="s">
        <v>73</v>
      </c>
      <c r="X3468" s="1" t="s">
        <v>3591</v>
      </c>
      <c r="Z3468" s="1" t="s">
        <v>1410</v>
      </c>
      <c r="AA3468" s="1" t="s">
        <v>3592</v>
      </c>
      <c r="AJ3468" s="1" t="s">
        <v>76</v>
      </c>
      <c r="AK3468" s="1" t="s">
        <v>3593</v>
      </c>
      <c r="AL3468" s="1">
        <v>340000</v>
      </c>
      <c r="AM3468" s="1" t="s">
        <v>109</v>
      </c>
      <c r="AN3468" s="1" t="s">
        <v>4777</v>
      </c>
      <c r="AO3468" s="1" t="s">
        <v>4778</v>
      </c>
    </row>
    <row r="3469" spans="1:41" x14ac:dyDescent="0.5">
      <c r="A3469" s="1">
        <v>204</v>
      </c>
      <c r="B3469" s="1" t="s">
        <v>3588</v>
      </c>
      <c r="C3469" s="2">
        <v>43372</v>
      </c>
      <c r="D3469" s="1" t="s">
        <v>3589</v>
      </c>
      <c r="E3469" s="1" t="s">
        <v>3590</v>
      </c>
      <c r="F3469" s="1" t="s">
        <v>759</v>
      </c>
      <c r="G3469" s="1">
        <v>50</v>
      </c>
      <c r="H3469" s="1">
        <v>148</v>
      </c>
      <c r="I3469" s="1" t="s">
        <v>374</v>
      </c>
      <c r="J3469" s="1">
        <v>0.36</v>
      </c>
      <c r="K3469" s="1">
        <v>-3.3730560000000001</v>
      </c>
      <c r="L3469" s="1">
        <v>29.918886000000001</v>
      </c>
      <c r="M3469" s="1" t="s">
        <v>69</v>
      </c>
      <c r="N3469" s="1">
        <v>0</v>
      </c>
      <c r="O3469" s="1">
        <v>2.6272389999999999</v>
      </c>
      <c r="P3469" s="1">
        <v>23.381664000000001</v>
      </c>
      <c r="Q3469" s="1">
        <v>612</v>
      </c>
      <c r="R3469" s="1" t="s">
        <v>2207</v>
      </c>
      <c r="S3469" s="1" t="s">
        <v>91</v>
      </c>
      <c r="T3469" s="1" t="s">
        <v>72</v>
      </c>
      <c r="U3469" s="1" t="s">
        <v>73</v>
      </c>
      <c r="X3469" s="1" t="s">
        <v>3591</v>
      </c>
      <c r="Z3469" s="1" t="s">
        <v>374</v>
      </c>
      <c r="AA3469" s="1" t="s">
        <v>3592</v>
      </c>
      <c r="AJ3469" s="1" t="s">
        <v>76</v>
      </c>
      <c r="AK3469" s="1" t="s">
        <v>3593</v>
      </c>
      <c r="AL3469" s="1">
        <v>340000</v>
      </c>
      <c r="AM3469" s="1" t="s">
        <v>109</v>
      </c>
      <c r="AN3469" s="1" t="s">
        <v>4777</v>
      </c>
      <c r="AO3469" s="1" t="s">
        <v>4778</v>
      </c>
    </row>
    <row r="3470" spans="1:41" x14ac:dyDescent="0.5">
      <c r="A3470" s="1">
        <v>204</v>
      </c>
      <c r="B3470" s="1" t="s">
        <v>3588</v>
      </c>
      <c r="C3470" s="2">
        <v>43372</v>
      </c>
      <c r="D3470" s="1" t="s">
        <v>3589</v>
      </c>
      <c r="E3470" s="1" t="s">
        <v>3590</v>
      </c>
      <c r="F3470" s="1" t="s">
        <v>81</v>
      </c>
      <c r="G3470" s="1">
        <v>50</v>
      </c>
      <c r="H3470" s="1">
        <v>148</v>
      </c>
      <c r="I3470" s="1" t="s">
        <v>374</v>
      </c>
      <c r="J3470" s="1">
        <v>0.36</v>
      </c>
      <c r="K3470" s="1">
        <v>-3.3730560000000001</v>
      </c>
      <c r="L3470" s="1">
        <v>29.918886000000001</v>
      </c>
      <c r="M3470" s="1" t="s">
        <v>69</v>
      </c>
      <c r="N3470" s="1">
        <v>0</v>
      </c>
      <c r="O3470" s="1">
        <v>2.6272389999999999</v>
      </c>
      <c r="P3470" s="1">
        <v>23.381664000000001</v>
      </c>
      <c r="Q3470" s="1">
        <v>612</v>
      </c>
      <c r="R3470" s="1" t="s">
        <v>2207</v>
      </c>
      <c r="S3470" s="1" t="s">
        <v>91</v>
      </c>
      <c r="T3470" s="1" t="s">
        <v>72</v>
      </c>
      <c r="U3470" s="1" t="s">
        <v>73</v>
      </c>
      <c r="X3470" s="1" t="s">
        <v>3591</v>
      </c>
      <c r="Z3470" s="1" t="s">
        <v>374</v>
      </c>
      <c r="AA3470" s="1" t="s">
        <v>3592</v>
      </c>
      <c r="AJ3470" s="1" t="s">
        <v>76</v>
      </c>
      <c r="AK3470" s="1" t="s">
        <v>3593</v>
      </c>
      <c r="AL3470" s="1">
        <v>340000</v>
      </c>
      <c r="AM3470" s="1" t="s">
        <v>109</v>
      </c>
      <c r="AN3470" s="1" t="s">
        <v>4777</v>
      </c>
      <c r="AO3470" s="1" t="s">
        <v>4778</v>
      </c>
    </row>
    <row r="3471" spans="1:41" x14ac:dyDescent="0.5">
      <c r="A3471" s="1">
        <v>204</v>
      </c>
      <c r="B3471" s="1" t="s">
        <v>3588</v>
      </c>
      <c r="C3471" s="2">
        <v>43372</v>
      </c>
      <c r="D3471" s="1" t="s">
        <v>3589</v>
      </c>
      <c r="E3471" s="1" t="s">
        <v>3590</v>
      </c>
      <c r="F3471" s="1" t="s">
        <v>759</v>
      </c>
      <c r="G3471" s="1">
        <v>50</v>
      </c>
      <c r="H3471" s="1">
        <v>148</v>
      </c>
      <c r="I3471" s="1" t="s">
        <v>225</v>
      </c>
      <c r="J3471" s="1">
        <v>0.63</v>
      </c>
      <c r="K3471" s="1">
        <v>-16.290154000000001</v>
      </c>
      <c r="L3471" s="1">
        <v>-63.588653999999998</v>
      </c>
      <c r="M3471" s="1" t="s">
        <v>84</v>
      </c>
      <c r="N3471" s="1">
        <v>0</v>
      </c>
      <c r="O3471" s="1">
        <v>-15.623037</v>
      </c>
      <c r="P3471" s="1">
        <v>-59.0625</v>
      </c>
      <c r="Q3471" s="1">
        <v>1071</v>
      </c>
      <c r="R3471" s="1" t="s">
        <v>2207</v>
      </c>
      <c r="S3471" s="1" t="s">
        <v>91</v>
      </c>
      <c r="T3471" s="1" t="s">
        <v>72</v>
      </c>
      <c r="U3471" s="1" t="s">
        <v>73</v>
      </c>
      <c r="X3471" s="1" t="s">
        <v>3591</v>
      </c>
      <c r="Z3471" s="1" t="s">
        <v>225</v>
      </c>
      <c r="AA3471" s="1" t="s">
        <v>3592</v>
      </c>
      <c r="AJ3471" s="1" t="s">
        <v>76</v>
      </c>
      <c r="AK3471" s="1" t="s">
        <v>3593</v>
      </c>
      <c r="AL3471" s="1">
        <v>340000</v>
      </c>
      <c r="AM3471" s="1" t="s">
        <v>109</v>
      </c>
      <c r="AN3471" s="1" t="s">
        <v>4777</v>
      </c>
      <c r="AO3471" s="1" t="s">
        <v>4778</v>
      </c>
    </row>
    <row r="3472" spans="1:41" x14ac:dyDescent="0.5">
      <c r="A3472" s="1">
        <v>204</v>
      </c>
      <c r="B3472" s="1" t="s">
        <v>3588</v>
      </c>
      <c r="C3472" s="2">
        <v>43372</v>
      </c>
      <c r="D3472" s="1" t="s">
        <v>3589</v>
      </c>
      <c r="E3472" s="1" t="s">
        <v>3590</v>
      </c>
      <c r="F3472" s="1" t="s">
        <v>81</v>
      </c>
      <c r="G3472" s="1">
        <v>50</v>
      </c>
      <c r="H3472" s="1">
        <v>148</v>
      </c>
      <c r="I3472" s="1" t="s">
        <v>225</v>
      </c>
      <c r="J3472" s="1">
        <v>0.63</v>
      </c>
      <c r="K3472" s="1">
        <v>-16.290154000000001</v>
      </c>
      <c r="L3472" s="1">
        <v>-63.588653999999998</v>
      </c>
      <c r="M3472" s="1" t="s">
        <v>84</v>
      </c>
      <c r="N3472" s="1">
        <v>0</v>
      </c>
      <c r="O3472" s="1">
        <v>-15.623037</v>
      </c>
      <c r="P3472" s="1">
        <v>-59.0625</v>
      </c>
      <c r="Q3472" s="1">
        <v>1071</v>
      </c>
      <c r="R3472" s="1" t="s">
        <v>2207</v>
      </c>
      <c r="S3472" s="1" t="s">
        <v>91</v>
      </c>
      <c r="T3472" s="1" t="s">
        <v>72</v>
      </c>
      <c r="U3472" s="1" t="s">
        <v>73</v>
      </c>
      <c r="X3472" s="1" t="s">
        <v>3591</v>
      </c>
      <c r="Z3472" s="1" t="s">
        <v>225</v>
      </c>
      <c r="AA3472" s="1" t="s">
        <v>3592</v>
      </c>
      <c r="AJ3472" s="1" t="s">
        <v>76</v>
      </c>
      <c r="AK3472" s="1" t="s">
        <v>3593</v>
      </c>
      <c r="AL3472" s="1">
        <v>340000</v>
      </c>
      <c r="AM3472" s="1" t="s">
        <v>109</v>
      </c>
      <c r="AN3472" s="1" t="s">
        <v>4777</v>
      </c>
      <c r="AO3472" s="1" t="s">
        <v>4778</v>
      </c>
    </row>
    <row r="3473" spans="1:41" x14ac:dyDescent="0.5">
      <c r="A3473" s="1">
        <v>204</v>
      </c>
      <c r="B3473" s="1" t="s">
        <v>3588</v>
      </c>
      <c r="C3473" s="2">
        <v>43372</v>
      </c>
      <c r="D3473" s="1" t="s">
        <v>3589</v>
      </c>
      <c r="E3473" s="1" t="s">
        <v>3590</v>
      </c>
      <c r="F3473" s="1" t="s">
        <v>759</v>
      </c>
      <c r="G3473" s="1">
        <v>50</v>
      </c>
      <c r="H3473" s="1">
        <v>148</v>
      </c>
      <c r="I3473" s="1" t="s">
        <v>1460</v>
      </c>
      <c r="J3473" s="1">
        <v>0.56000000000000005</v>
      </c>
      <c r="K3473" s="1">
        <v>39.061414999999997</v>
      </c>
      <c r="L3473" s="1">
        <v>35.124581999999997</v>
      </c>
      <c r="M3473" s="1" t="s">
        <v>268</v>
      </c>
      <c r="N3473" s="1">
        <v>0</v>
      </c>
      <c r="O3473" s="1">
        <v>37.477907000000002</v>
      </c>
      <c r="P3473" s="1">
        <v>39.411562000000004</v>
      </c>
      <c r="Q3473" s="1">
        <v>952</v>
      </c>
      <c r="R3473" s="1" t="s">
        <v>2207</v>
      </c>
      <c r="S3473" s="1" t="s">
        <v>91</v>
      </c>
      <c r="T3473" s="1" t="s">
        <v>72</v>
      </c>
      <c r="U3473" s="1" t="s">
        <v>73</v>
      </c>
      <c r="X3473" s="1" t="s">
        <v>3591</v>
      </c>
      <c r="Z3473" s="1" t="s">
        <v>1460</v>
      </c>
      <c r="AA3473" s="1" t="s">
        <v>3592</v>
      </c>
      <c r="AJ3473" s="1" t="s">
        <v>76</v>
      </c>
      <c r="AK3473" s="1" t="s">
        <v>3593</v>
      </c>
      <c r="AL3473" s="1">
        <v>340000</v>
      </c>
      <c r="AM3473" s="1" t="s">
        <v>109</v>
      </c>
      <c r="AN3473" s="1" t="s">
        <v>4777</v>
      </c>
      <c r="AO3473" s="1" t="s">
        <v>4778</v>
      </c>
    </row>
    <row r="3474" spans="1:41" x14ac:dyDescent="0.5">
      <c r="A3474" s="1">
        <v>204</v>
      </c>
      <c r="B3474" s="1" t="s">
        <v>3588</v>
      </c>
      <c r="C3474" s="2">
        <v>43372</v>
      </c>
      <c r="D3474" s="1" t="s">
        <v>3589</v>
      </c>
      <c r="E3474" s="1" t="s">
        <v>3590</v>
      </c>
      <c r="F3474" s="1" t="s">
        <v>81</v>
      </c>
      <c r="G3474" s="1">
        <v>50</v>
      </c>
      <c r="H3474" s="1">
        <v>148</v>
      </c>
      <c r="I3474" s="1" t="s">
        <v>1460</v>
      </c>
      <c r="J3474" s="1">
        <v>0.56000000000000005</v>
      </c>
      <c r="K3474" s="1">
        <v>39.061414999999997</v>
      </c>
      <c r="L3474" s="1">
        <v>35.124581999999997</v>
      </c>
      <c r="M3474" s="1" t="s">
        <v>268</v>
      </c>
      <c r="N3474" s="1">
        <v>0</v>
      </c>
      <c r="O3474" s="1">
        <v>37.477907000000002</v>
      </c>
      <c r="P3474" s="1">
        <v>39.411562000000004</v>
      </c>
      <c r="Q3474" s="1">
        <v>952</v>
      </c>
      <c r="R3474" s="1" t="s">
        <v>2207</v>
      </c>
      <c r="S3474" s="1" t="s">
        <v>91</v>
      </c>
      <c r="T3474" s="1" t="s">
        <v>72</v>
      </c>
      <c r="U3474" s="1" t="s">
        <v>73</v>
      </c>
      <c r="X3474" s="1" t="s">
        <v>3591</v>
      </c>
      <c r="Z3474" s="1" t="s">
        <v>1460</v>
      </c>
      <c r="AA3474" s="1" t="s">
        <v>3592</v>
      </c>
      <c r="AJ3474" s="1" t="s">
        <v>76</v>
      </c>
      <c r="AK3474" s="1" t="s">
        <v>3593</v>
      </c>
      <c r="AL3474" s="1">
        <v>340000</v>
      </c>
      <c r="AM3474" s="1" t="s">
        <v>109</v>
      </c>
      <c r="AN3474" s="1" t="s">
        <v>4777</v>
      </c>
      <c r="AO3474" s="1" t="s">
        <v>4778</v>
      </c>
    </row>
    <row r="3475" spans="1:41" x14ac:dyDescent="0.5">
      <c r="A3475" s="1">
        <v>204</v>
      </c>
      <c r="B3475" s="1" t="s">
        <v>3588</v>
      </c>
      <c r="C3475" s="2">
        <v>43372</v>
      </c>
      <c r="D3475" s="1" t="s">
        <v>3589</v>
      </c>
      <c r="E3475" s="1" t="s">
        <v>3590</v>
      </c>
      <c r="F3475" s="1" t="s">
        <v>759</v>
      </c>
      <c r="G3475" s="1">
        <v>50</v>
      </c>
      <c r="H3475" s="1">
        <v>148</v>
      </c>
      <c r="I3475" s="1" t="s">
        <v>691</v>
      </c>
      <c r="J3475" s="1">
        <v>0.63</v>
      </c>
      <c r="K3475" s="1">
        <v>17.326188999999999</v>
      </c>
      <c r="L3475" s="1">
        <v>-62.753518</v>
      </c>
      <c r="M3475" s="1" t="s">
        <v>195</v>
      </c>
      <c r="N3475" s="1">
        <v>0</v>
      </c>
      <c r="O3475" s="1">
        <v>25.14509</v>
      </c>
      <c r="P3475" s="1">
        <v>-80.396960000000007</v>
      </c>
      <c r="Q3475" s="1">
        <v>1071</v>
      </c>
      <c r="R3475" s="1" t="s">
        <v>2207</v>
      </c>
      <c r="S3475" s="1" t="s">
        <v>91</v>
      </c>
      <c r="T3475" s="1" t="s">
        <v>72</v>
      </c>
      <c r="U3475" s="1" t="s">
        <v>73</v>
      </c>
      <c r="X3475" s="1" t="s">
        <v>3591</v>
      </c>
      <c r="Z3475" s="1" t="s">
        <v>691</v>
      </c>
      <c r="AA3475" s="1" t="s">
        <v>3592</v>
      </c>
      <c r="AJ3475" s="1" t="s">
        <v>76</v>
      </c>
      <c r="AK3475" s="1" t="s">
        <v>3593</v>
      </c>
      <c r="AL3475" s="1">
        <v>340000</v>
      </c>
      <c r="AM3475" s="1" t="s">
        <v>109</v>
      </c>
      <c r="AN3475" s="1" t="s">
        <v>4777</v>
      </c>
      <c r="AO3475" s="1" t="s">
        <v>4778</v>
      </c>
    </row>
    <row r="3476" spans="1:41" x14ac:dyDescent="0.5">
      <c r="A3476" s="1">
        <v>204</v>
      </c>
      <c r="B3476" s="1" t="s">
        <v>3588</v>
      </c>
      <c r="C3476" s="2">
        <v>43372</v>
      </c>
      <c r="D3476" s="1" t="s">
        <v>3589</v>
      </c>
      <c r="E3476" s="1" t="s">
        <v>3590</v>
      </c>
      <c r="F3476" s="1" t="s">
        <v>81</v>
      </c>
      <c r="G3476" s="1">
        <v>50</v>
      </c>
      <c r="H3476" s="1">
        <v>148</v>
      </c>
      <c r="I3476" s="1" t="s">
        <v>691</v>
      </c>
      <c r="J3476" s="1">
        <v>0.63</v>
      </c>
      <c r="K3476" s="1">
        <v>17.326188999999999</v>
      </c>
      <c r="L3476" s="1">
        <v>-62.753518</v>
      </c>
      <c r="M3476" s="1" t="s">
        <v>195</v>
      </c>
      <c r="N3476" s="1">
        <v>0</v>
      </c>
      <c r="O3476" s="1">
        <v>25.14509</v>
      </c>
      <c r="P3476" s="1">
        <v>-80.396960000000007</v>
      </c>
      <c r="Q3476" s="1">
        <v>1071</v>
      </c>
      <c r="R3476" s="1" t="s">
        <v>2207</v>
      </c>
      <c r="S3476" s="1" t="s">
        <v>91</v>
      </c>
      <c r="T3476" s="1" t="s">
        <v>72</v>
      </c>
      <c r="U3476" s="1" t="s">
        <v>73</v>
      </c>
      <c r="X3476" s="1" t="s">
        <v>3591</v>
      </c>
      <c r="Z3476" s="1" t="s">
        <v>691</v>
      </c>
      <c r="AA3476" s="1" t="s">
        <v>3592</v>
      </c>
      <c r="AJ3476" s="1" t="s">
        <v>76</v>
      </c>
      <c r="AK3476" s="1" t="s">
        <v>3593</v>
      </c>
      <c r="AL3476" s="1">
        <v>340000</v>
      </c>
      <c r="AM3476" s="1" t="s">
        <v>109</v>
      </c>
      <c r="AN3476" s="1" t="s">
        <v>4777</v>
      </c>
      <c r="AO3476" s="1" t="s">
        <v>4778</v>
      </c>
    </row>
    <row r="3477" spans="1:41" x14ac:dyDescent="0.5">
      <c r="A3477" s="1">
        <v>204</v>
      </c>
      <c r="B3477" s="1" t="s">
        <v>3588</v>
      </c>
      <c r="C3477" s="2">
        <v>43372</v>
      </c>
      <c r="D3477" s="1" t="s">
        <v>3589</v>
      </c>
      <c r="E3477" s="1" t="s">
        <v>3590</v>
      </c>
      <c r="F3477" s="1" t="s">
        <v>759</v>
      </c>
      <c r="G3477" s="1">
        <v>50</v>
      </c>
      <c r="H3477" s="1">
        <v>148</v>
      </c>
      <c r="I3477" s="1" t="s">
        <v>719</v>
      </c>
      <c r="J3477" s="1">
        <v>0.56000000000000005</v>
      </c>
      <c r="K3477" s="1">
        <v>33.939109999999999</v>
      </c>
      <c r="L3477" s="1">
        <v>67.709952999999999</v>
      </c>
      <c r="M3477" s="1" t="s">
        <v>114</v>
      </c>
      <c r="N3477" s="1">
        <v>0</v>
      </c>
      <c r="O3477" s="1">
        <v>25.384855999999999</v>
      </c>
      <c r="P3477" s="1">
        <v>68.458809000000002</v>
      </c>
      <c r="Q3477" s="1">
        <v>952</v>
      </c>
      <c r="R3477" s="1" t="s">
        <v>2207</v>
      </c>
      <c r="S3477" s="1" t="s">
        <v>91</v>
      </c>
      <c r="T3477" s="1" t="s">
        <v>72</v>
      </c>
      <c r="U3477" s="1" t="s">
        <v>73</v>
      </c>
      <c r="X3477" s="1" t="s">
        <v>3591</v>
      </c>
      <c r="Z3477" s="1" t="s">
        <v>719</v>
      </c>
      <c r="AA3477" s="1" t="s">
        <v>3592</v>
      </c>
      <c r="AJ3477" s="1" t="s">
        <v>76</v>
      </c>
      <c r="AK3477" s="1" t="s">
        <v>3593</v>
      </c>
      <c r="AL3477" s="1">
        <v>340000</v>
      </c>
      <c r="AM3477" s="1" t="s">
        <v>109</v>
      </c>
      <c r="AN3477" s="1" t="s">
        <v>4777</v>
      </c>
      <c r="AO3477" s="1" t="s">
        <v>4778</v>
      </c>
    </row>
    <row r="3478" spans="1:41" x14ac:dyDescent="0.5">
      <c r="A3478" s="1">
        <v>204</v>
      </c>
      <c r="B3478" s="1" t="s">
        <v>3588</v>
      </c>
      <c r="C3478" s="2">
        <v>43372</v>
      </c>
      <c r="D3478" s="1" t="s">
        <v>3589</v>
      </c>
      <c r="E3478" s="1" t="s">
        <v>3590</v>
      </c>
      <c r="F3478" s="1" t="s">
        <v>81</v>
      </c>
      <c r="G3478" s="1">
        <v>50</v>
      </c>
      <c r="H3478" s="1">
        <v>148</v>
      </c>
      <c r="I3478" s="1" t="s">
        <v>719</v>
      </c>
      <c r="J3478" s="1">
        <v>0.56000000000000005</v>
      </c>
      <c r="K3478" s="1">
        <v>33.939109999999999</v>
      </c>
      <c r="L3478" s="1">
        <v>67.709952999999999</v>
      </c>
      <c r="M3478" s="1" t="s">
        <v>114</v>
      </c>
      <c r="N3478" s="1">
        <v>0</v>
      </c>
      <c r="O3478" s="1">
        <v>25.384855999999999</v>
      </c>
      <c r="P3478" s="1">
        <v>68.458809000000002</v>
      </c>
      <c r="Q3478" s="1">
        <v>952</v>
      </c>
      <c r="R3478" s="1" t="s">
        <v>2207</v>
      </c>
      <c r="S3478" s="1" t="s">
        <v>91</v>
      </c>
      <c r="T3478" s="1" t="s">
        <v>72</v>
      </c>
      <c r="U3478" s="1" t="s">
        <v>73</v>
      </c>
      <c r="X3478" s="1" t="s">
        <v>3591</v>
      </c>
      <c r="Z3478" s="1" t="s">
        <v>719</v>
      </c>
      <c r="AA3478" s="1" t="s">
        <v>3592</v>
      </c>
      <c r="AJ3478" s="1" t="s">
        <v>76</v>
      </c>
      <c r="AK3478" s="1" t="s">
        <v>3593</v>
      </c>
      <c r="AL3478" s="1">
        <v>340000</v>
      </c>
      <c r="AM3478" s="1" t="s">
        <v>109</v>
      </c>
      <c r="AN3478" s="1" t="s">
        <v>4777</v>
      </c>
      <c r="AO3478" s="1" t="s">
        <v>4778</v>
      </c>
    </row>
    <row r="3479" spans="1:41" x14ac:dyDescent="0.5">
      <c r="A3479" s="1">
        <v>204</v>
      </c>
      <c r="B3479" s="1" t="s">
        <v>3588</v>
      </c>
      <c r="C3479" s="2">
        <v>43372</v>
      </c>
      <c r="D3479" s="1" t="s">
        <v>3589</v>
      </c>
      <c r="E3479" s="1" t="s">
        <v>3590</v>
      </c>
      <c r="F3479" s="1" t="s">
        <v>759</v>
      </c>
      <c r="G3479" s="1">
        <v>50</v>
      </c>
      <c r="H3479" s="1">
        <v>148</v>
      </c>
      <c r="I3479" s="1" t="s">
        <v>1439</v>
      </c>
      <c r="J3479" s="1">
        <v>2.2200000000000002</v>
      </c>
      <c r="K3479" s="1">
        <v>41.153331999999999</v>
      </c>
      <c r="L3479" s="1">
        <v>20.168330999999998</v>
      </c>
      <c r="M3479" s="1" t="s">
        <v>307</v>
      </c>
      <c r="N3479" s="1">
        <v>0</v>
      </c>
      <c r="O3479" s="1">
        <v>48.122632000000003</v>
      </c>
      <c r="P3479" s="1">
        <v>30.108753</v>
      </c>
      <c r="Q3479" s="1">
        <v>3774</v>
      </c>
      <c r="R3479" s="1" t="s">
        <v>2207</v>
      </c>
      <c r="S3479" s="1" t="s">
        <v>91</v>
      </c>
      <c r="T3479" s="1" t="s">
        <v>72</v>
      </c>
      <c r="U3479" s="1" t="s">
        <v>73</v>
      </c>
      <c r="X3479" s="1" t="s">
        <v>3591</v>
      </c>
      <c r="Z3479" s="1" t="s">
        <v>1439</v>
      </c>
      <c r="AA3479" s="1" t="s">
        <v>3592</v>
      </c>
      <c r="AJ3479" s="1" t="s">
        <v>76</v>
      </c>
      <c r="AK3479" s="1" t="s">
        <v>3593</v>
      </c>
      <c r="AL3479" s="1">
        <v>340000</v>
      </c>
      <c r="AM3479" s="1" t="s">
        <v>109</v>
      </c>
      <c r="AN3479" s="1" t="s">
        <v>4777</v>
      </c>
      <c r="AO3479" s="1" t="s">
        <v>4778</v>
      </c>
    </row>
    <row r="3480" spans="1:41" x14ac:dyDescent="0.5">
      <c r="A3480" s="1">
        <v>204</v>
      </c>
      <c r="B3480" s="1" t="s">
        <v>3588</v>
      </c>
      <c r="C3480" s="2">
        <v>43372</v>
      </c>
      <c r="D3480" s="1" t="s">
        <v>3589</v>
      </c>
      <c r="E3480" s="1" t="s">
        <v>3590</v>
      </c>
      <c r="F3480" s="1" t="s">
        <v>81</v>
      </c>
      <c r="G3480" s="1">
        <v>50</v>
      </c>
      <c r="H3480" s="1">
        <v>148</v>
      </c>
      <c r="I3480" s="1" t="s">
        <v>1439</v>
      </c>
      <c r="J3480" s="1">
        <v>2.2200000000000002</v>
      </c>
      <c r="K3480" s="1">
        <v>41.153331999999999</v>
      </c>
      <c r="L3480" s="1">
        <v>20.168330999999998</v>
      </c>
      <c r="M3480" s="1" t="s">
        <v>307</v>
      </c>
      <c r="N3480" s="1">
        <v>0</v>
      </c>
      <c r="O3480" s="1">
        <v>48.122632000000003</v>
      </c>
      <c r="P3480" s="1">
        <v>30.108753</v>
      </c>
      <c r="Q3480" s="1">
        <v>3774</v>
      </c>
      <c r="R3480" s="1" t="s">
        <v>2207</v>
      </c>
      <c r="S3480" s="1" t="s">
        <v>91</v>
      </c>
      <c r="T3480" s="1" t="s">
        <v>72</v>
      </c>
      <c r="U3480" s="1" t="s">
        <v>73</v>
      </c>
      <c r="X3480" s="1" t="s">
        <v>3591</v>
      </c>
      <c r="Z3480" s="1" t="s">
        <v>1439</v>
      </c>
      <c r="AA3480" s="1" t="s">
        <v>3592</v>
      </c>
      <c r="AJ3480" s="1" t="s">
        <v>76</v>
      </c>
      <c r="AK3480" s="1" t="s">
        <v>3593</v>
      </c>
      <c r="AL3480" s="1">
        <v>340000</v>
      </c>
      <c r="AM3480" s="1" t="s">
        <v>109</v>
      </c>
      <c r="AN3480" s="1" t="s">
        <v>4777</v>
      </c>
      <c r="AO3480" s="1" t="s">
        <v>4778</v>
      </c>
    </row>
    <row r="3481" spans="1:41" x14ac:dyDescent="0.5">
      <c r="A3481" s="1">
        <v>204</v>
      </c>
      <c r="B3481" s="1" t="s">
        <v>3588</v>
      </c>
      <c r="C3481" s="2">
        <v>43372</v>
      </c>
      <c r="D3481" s="1" t="s">
        <v>3589</v>
      </c>
      <c r="E3481" s="1" t="s">
        <v>3590</v>
      </c>
      <c r="F3481" s="1" t="s">
        <v>759</v>
      </c>
      <c r="G3481" s="1">
        <v>50</v>
      </c>
      <c r="H3481" s="1">
        <v>148</v>
      </c>
      <c r="I3481" s="1" t="s">
        <v>3013</v>
      </c>
      <c r="J3481" s="1">
        <v>1.25</v>
      </c>
      <c r="K3481" s="1">
        <v>-0.52277799999999996</v>
      </c>
      <c r="L3481" s="1">
        <v>166.93150299999999</v>
      </c>
      <c r="M3481" s="1" t="s">
        <v>1002</v>
      </c>
      <c r="N3481" s="1">
        <v>0</v>
      </c>
      <c r="O3481" s="1">
        <v>-11.711587</v>
      </c>
      <c r="P3481" s="1">
        <v>163.84307100000001</v>
      </c>
      <c r="Q3481" s="1">
        <v>2125</v>
      </c>
      <c r="R3481" s="1" t="s">
        <v>2207</v>
      </c>
      <c r="S3481" s="1" t="s">
        <v>91</v>
      </c>
      <c r="T3481" s="1" t="s">
        <v>72</v>
      </c>
      <c r="U3481" s="1" t="s">
        <v>73</v>
      </c>
      <c r="X3481" s="1" t="s">
        <v>3591</v>
      </c>
      <c r="Z3481" s="1" t="s">
        <v>3013</v>
      </c>
      <c r="AA3481" s="1" t="s">
        <v>3592</v>
      </c>
      <c r="AJ3481" s="1" t="s">
        <v>76</v>
      </c>
      <c r="AK3481" s="1" t="s">
        <v>3593</v>
      </c>
      <c r="AL3481" s="1">
        <v>340000</v>
      </c>
      <c r="AM3481" s="1" t="s">
        <v>109</v>
      </c>
      <c r="AN3481" s="1" t="s">
        <v>4777</v>
      </c>
      <c r="AO3481" s="1" t="s">
        <v>4778</v>
      </c>
    </row>
    <row r="3482" spans="1:41" x14ac:dyDescent="0.5">
      <c r="A3482" s="1">
        <v>204</v>
      </c>
      <c r="B3482" s="1" t="s">
        <v>3588</v>
      </c>
      <c r="C3482" s="2">
        <v>43372</v>
      </c>
      <c r="D3482" s="1" t="s">
        <v>3589</v>
      </c>
      <c r="E3482" s="1" t="s">
        <v>3590</v>
      </c>
      <c r="F3482" s="1" t="s">
        <v>81</v>
      </c>
      <c r="G3482" s="1">
        <v>50</v>
      </c>
      <c r="H3482" s="1">
        <v>148</v>
      </c>
      <c r="I3482" s="1" t="s">
        <v>3013</v>
      </c>
      <c r="J3482" s="1">
        <v>1.25</v>
      </c>
      <c r="K3482" s="1">
        <v>-0.52277799999999996</v>
      </c>
      <c r="L3482" s="1">
        <v>166.93150299999999</v>
      </c>
      <c r="M3482" s="1" t="s">
        <v>1002</v>
      </c>
      <c r="N3482" s="1">
        <v>0</v>
      </c>
      <c r="O3482" s="1">
        <v>-11.711587</v>
      </c>
      <c r="P3482" s="1">
        <v>163.84307100000001</v>
      </c>
      <c r="Q3482" s="1">
        <v>2125</v>
      </c>
      <c r="R3482" s="1" t="s">
        <v>2207</v>
      </c>
      <c r="S3482" s="1" t="s">
        <v>91</v>
      </c>
      <c r="T3482" s="1" t="s">
        <v>72</v>
      </c>
      <c r="U3482" s="1" t="s">
        <v>73</v>
      </c>
      <c r="X3482" s="1" t="s">
        <v>3591</v>
      </c>
      <c r="Z3482" s="1" t="s">
        <v>3013</v>
      </c>
      <c r="AA3482" s="1" t="s">
        <v>3592</v>
      </c>
      <c r="AJ3482" s="1" t="s">
        <v>76</v>
      </c>
      <c r="AK3482" s="1" t="s">
        <v>3593</v>
      </c>
      <c r="AL3482" s="1">
        <v>340000</v>
      </c>
      <c r="AM3482" s="1" t="s">
        <v>109</v>
      </c>
      <c r="AN3482" s="1" t="s">
        <v>4777</v>
      </c>
      <c r="AO3482" s="1" t="s">
        <v>4778</v>
      </c>
    </row>
    <row r="3483" spans="1:41" x14ac:dyDescent="0.5">
      <c r="A3483" s="1">
        <v>204</v>
      </c>
      <c r="B3483" s="1" t="s">
        <v>3588</v>
      </c>
      <c r="C3483" s="2">
        <v>43372</v>
      </c>
      <c r="D3483" s="1" t="s">
        <v>3589</v>
      </c>
      <c r="E3483" s="1" t="s">
        <v>3590</v>
      </c>
      <c r="F3483" s="1" t="s">
        <v>759</v>
      </c>
      <c r="G3483" s="1">
        <v>50</v>
      </c>
      <c r="H3483" s="1">
        <v>148</v>
      </c>
      <c r="I3483" s="1" t="s">
        <v>1442</v>
      </c>
      <c r="J3483" s="1">
        <v>0.63</v>
      </c>
      <c r="K3483" s="1">
        <v>18.735693000000001</v>
      </c>
      <c r="L3483" s="1">
        <v>-70.162650999999997</v>
      </c>
      <c r="M3483" s="1" t="s">
        <v>195</v>
      </c>
      <c r="N3483" s="1">
        <v>0</v>
      </c>
      <c r="O3483" s="1">
        <v>25.14509</v>
      </c>
      <c r="P3483" s="1">
        <v>-80.396960000000007</v>
      </c>
      <c r="Q3483" s="1">
        <v>1071</v>
      </c>
      <c r="R3483" s="1" t="s">
        <v>2207</v>
      </c>
      <c r="S3483" s="1" t="s">
        <v>91</v>
      </c>
      <c r="T3483" s="1" t="s">
        <v>72</v>
      </c>
      <c r="U3483" s="1" t="s">
        <v>73</v>
      </c>
      <c r="X3483" s="1" t="s">
        <v>3591</v>
      </c>
      <c r="Z3483" s="1" t="s">
        <v>1442</v>
      </c>
      <c r="AA3483" s="1" t="s">
        <v>3592</v>
      </c>
      <c r="AJ3483" s="1" t="s">
        <v>76</v>
      </c>
      <c r="AK3483" s="1" t="s">
        <v>3593</v>
      </c>
      <c r="AL3483" s="1">
        <v>340000</v>
      </c>
      <c r="AM3483" s="1" t="s">
        <v>109</v>
      </c>
      <c r="AN3483" s="1" t="s">
        <v>4777</v>
      </c>
      <c r="AO3483" s="1" t="s">
        <v>4778</v>
      </c>
    </row>
    <row r="3484" spans="1:41" x14ac:dyDescent="0.5">
      <c r="A3484" s="1">
        <v>204</v>
      </c>
      <c r="B3484" s="1" t="s">
        <v>3588</v>
      </c>
      <c r="C3484" s="2">
        <v>43372</v>
      </c>
      <c r="D3484" s="1" t="s">
        <v>3589</v>
      </c>
      <c r="E3484" s="1" t="s">
        <v>3590</v>
      </c>
      <c r="F3484" s="1" t="s">
        <v>81</v>
      </c>
      <c r="G3484" s="1">
        <v>50</v>
      </c>
      <c r="H3484" s="1">
        <v>148</v>
      </c>
      <c r="I3484" s="1" t="s">
        <v>1442</v>
      </c>
      <c r="J3484" s="1">
        <v>0.63</v>
      </c>
      <c r="K3484" s="1">
        <v>18.735693000000001</v>
      </c>
      <c r="L3484" s="1">
        <v>-70.162650999999997</v>
      </c>
      <c r="M3484" s="1" t="s">
        <v>195</v>
      </c>
      <c r="N3484" s="1">
        <v>0</v>
      </c>
      <c r="O3484" s="1">
        <v>25.14509</v>
      </c>
      <c r="P3484" s="1">
        <v>-80.396960000000007</v>
      </c>
      <c r="Q3484" s="1">
        <v>1071</v>
      </c>
      <c r="R3484" s="1" t="s">
        <v>2207</v>
      </c>
      <c r="S3484" s="1" t="s">
        <v>91</v>
      </c>
      <c r="T3484" s="1" t="s">
        <v>72</v>
      </c>
      <c r="U3484" s="1" t="s">
        <v>73</v>
      </c>
      <c r="X3484" s="1" t="s">
        <v>3591</v>
      </c>
      <c r="Z3484" s="1" t="s">
        <v>1442</v>
      </c>
      <c r="AA3484" s="1" t="s">
        <v>3592</v>
      </c>
      <c r="AJ3484" s="1" t="s">
        <v>76</v>
      </c>
      <c r="AK3484" s="1" t="s">
        <v>3593</v>
      </c>
      <c r="AL3484" s="1">
        <v>340000</v>
      </c>
      <c r="AM3484" s="1" t="s">
        <v>109</v>
      </c>
      <c r="AN3484" s="1" t="s">
        <v>4777</v>
      </c>
      <c r="AO3484" s="1" t="s">
        <v>4778</v>
      </c>
    </row>
    <row r="3485" spans="1:41" x14ac:dyDescent="0.5">
      <c r="A3485" s="1">
        <v>204</v>
      </c>
      <c r="B3485" s="1" t="s">
        <v>3588</v>
      </c>
      <c r="C3485" s="2">
        <v>43372</v>
      </c>
      <c r="D3485" s="1" t="s">
        <v>3589</v>
      </c>
      <c r="E3485" s="1" t="s">
        <v>3590</v>
      </c>
      <c r="F3485" s="1" t="s">
        <v>759</v>
      </c>
      <c r="G3485" s="1">
        <v>50</v>
      </c>
      <c r="H3485" s="1">
        <v>148</v>
      </c>
      <c r="I3485" s="1" t="s">
        <v>1434</v>
      </c>
      <c r="J3485" s="1">
        <v>0.36</v>
      </c>
      <c r="K3485" s="1">
        <v>21.007891000000001</v>
      </c>
      <c r="L3485" s="1">
        <v>-10.940835</v>
      </c>
      <c r="M3485" s="1" t="s">
        <v>69</v>
      </c>
      <c r="N3485" s="1">
        <v>0</v>
      </c>
      <c r="O3485" s="1">
        <v>2.6272389999999999</v>
      </c>
      <c r="P3485" s="1">
        <v>23.381664000000001</v>
      </c>
      <c r="Q3485" s="1">
        <v>612</v>
      </c>
      <c r="R3485" s="1" t="s">
        <v>2207</v>
      </c>
      <c r="S3485" s="1" t="s">
        <v>91</v>
      </c>
      <c r="T3485" s="1" t="s">
        <v>72</v>
      </c>
      <c r="U3485" s="1" t="s">
        <v>73</v>
      </c>
      <c r="X3485" s="1" t="s">
        <v>3591</v>
      </c>
      <c r="Z3485" s="1" t="s">
        <v>1434</v>
      </c>
      <c r="AA3485" s="1" t="s">
        <v>3592</v>
      </c>
      <c r="AJ3485" s="1" t="s">
        <v>76</v>
      </c>
      <c r="AK3485" s="1" t="s">
        <v>3593</v>
      </c>
      <c r="AL3485" s="1">
        <v>340000</v>
      </c>
      <c r="AM3485" s="1" t="s">
        <v>109</v>
      </c>
      <c r="AN3485" s="1" t="s">
        <v>4777</v>
      </c>
      <c r="AO3485" s="1" t="s">
        <v>4778</v>
      </c>
    </row>
    <row r="3486" spans="1:41" x14ac:dyDescent="0.5">
      <c r="A3486" s="1">
        <v>204</v>
      </c>
      <c r="B3486" s="1" t="s">
        <v>3588</v>
      </c>
      <c r="C3486" s="2">
        <v>43372</v>
      </c>
      <c r="D3486" s="1" t="s">
        <v>3589</v>
      </c>
      <c r="E3486" s="1" t="s">
        <v>3590</v>
      </c>
      <c r="F3486" s="1" t="s">
        <v>81</v>
      </c>
      <c r="G3486" s="1">
        <v>50</v>
      </c>
      <c r="H3486" s="1">
        <v>148</v>
      </c>
      <c r="I3486" s="1" t="s">
        <v>1434</v>
      </c>
      <c r="J3486" s="1">
        <v>0.36</v>
      </c>
      <c r="K3486" s="1">
        <v>21.007891000000001</v>
      </c>
      <c r="L3486" s="1">
        <v>-10.940835</v>
      </c>
      <c r="M3486" s="1" t="s">
        <v>69</v>
      </c>
      <c r="N3486" s="1">
        <v>0</v>
      </c>
      <c r="O3486" s="1">
        <v>2.6272389999999999</v>
      </c>
      <c r="P3486" s="1">
        <v>23.381664000000001</v>
      </c>
      <c r="Q3486" s="1">
        <v>612</v>
      </c>
      <c r="R3486" s="1" t="s">
        <v>2207</v>
      </c>
      <c r="S3486" s="1" t="s">
        <v>91</v>
      </c>
      <c r="T3486" s="1" t="s">
        <v>72</v>
      </c>
      <c r="U3486" s="1" t="s">
        <v>73</v>
      </c>
      <c r="X3486" s="1" t="s">
        <v>3591</v>
      </c>
      <c r="Z3486" s="1" t="s">
        <v>1434</v>
      </c>
      <c r="AA3486" s="1" t="s">
        <v>3592</v>
      </c>
      <c r="AJ3486" s="1" t="s">
        <v>76</v>
      </c>
      <c r="AK3486" s="1" t="s">
        <v>3593</v>
      </c>
      <c r="AL3486" s="1">
        <v>340000</v>
      </c>
      <c r="AM3486" s="1" t="s">
        <v>109</v>
      </c>
      <c r="AN3486" s="1" t="s">
        <v>4777</v>
      </c>
      <c r="AO3486" s="1" t="s">
        <v>4778</v>
      </c>
    </row>
    <row r="3487" spans="1:41" x14ac:dyDescent="0.5">
      <c r="A3487" s="1">
        <v>204</v>
      </c>
      <c r="B3487" s="1" t="s">
        <v>3588</v>
      </c>
      <c r="C3487" s="2">
        <v>43372</v>
      </c>
      <c r="D3487" s="1" t="s">
        <v>3589</v>
      </c>
      <c r="E3487" s="1" t="s">
        <v>3590</v>
      </c>
      <c r="F3487" s="1" t="s">
        <v>759</v>
      </c>
      <c r="G3487" s="1">
        <v>50</v>
      </c>
      <c r="H3487" s="1">
        <v>148</v>
      </c>
      <c r="I3487" s="1" t="s">
        <v>1464</v>
      </c>
      <c r="J3487" s="1">
        <v>0.56000000000000005</v>
      </c>
      <c r="K3487" s="1">
        <v>33.854720999999998</v>
      </c>
      <c r="L3487" s="1">
        <v>35.862285999999997</v>
      </c>
      <c r="M3487" s="1" t="s">
        <v>268</v>
      </c>
      <c r="N3487" s="1">
        <v>0</v>
      </c>
      <c r="O3487" s="1">
        <v>37.477907000000002</v>
      </c>
      <c r="P3487" s="1">
        <v>39.411562000000004</v>
      </c>
      <c r="Q3487" s="1">
        <v>952</v>
      </c>
      <c r="R3487" s="1" t="s">
        <v>2207</v>
      </c>
      <c r="S3487" s="1" t="s">
        <v>91</v>
      </c>
      <c r="T3487" s="1" t="s">
        <v>72</v>
      </c>
      <c r="U3487" s="1" t="s">
        <v>73</v>
      </c>
      <c r="X3487" s="1" t="s">
        <v>3591</v>
      </c>
      <c r="Z3487" s="1" t="s">
        <v>1464</v>
      </c>
      <c r="AA3487" s="1" t="s">
        <v>3592</v>
      </c>
      <c r="AJ3487" s="1" t="s">
        <v>76</v>
      </c>
      <c r="AK3487" s="1" t="s">
        <v>3593</v>
      </c>
      <c r="AL3487" s="1">
        <v>340000</v>
      </c>
      <c r="AM3487" s="1" t="s">
        <v>109</v>
      </c>
      <c r="AN3487" s="1" t="s">
        <v>4777</v>
      </c>
      <c r="AO3487" s="1" t="s">
        <v>4778</v>
      </c>
    </row>
    <row r="3488" spans="1:41" x14ac:dyDescent="0.5">
      <c r="A3488" s="1">
        <v>204</v>
      </c>
      <c r="B3488" s="1" t="s">
        <v>3588</v>
      </c>
      <c r="C3488" s="2">
        <v>43372</v>
      </c>
      <c r="D3488" s="1" t="s">
        <v>3589</v>
      </c>
      <c r="E3488" s="1" t="s">
        <v>3590</v>
      </c>
      <c r="F3488" s="1" t="s">
        <v>81</v>
      </c>
      <c r="G3488" s="1">
        <v>50</v>
      </c>
      <c r="H3488" s="1">
        <v>148</v>
      </c>
      <c r="I3488" s="1" t="s">
        <v>1464</v>
      </c>
      <c r="J3488" s="1">
        <v>0.56000000000000005</v>
      </c>
      <c r="K3488" s="1">
        <v>33.854720999999998</v>
      </c>
      <c r="L3488" s="1">
        <v>35.862285999999997</v>
      </c>
      <c r="M3488" s="1" t="s">
        <v>268</v>
      </c>
      <c r="N3488" s="1">
        <v>0</v>
      </c>
      <c r="O3488" s="1">
        <v>37.477907000000002</v>
      </c>
      <c r="P3488" s="1">
        <v>39.411562000000004</v>
      </c>
      <c r="Q3488" s="1">
        <v>952</v>
      </c>
      <c r="R3488" s="1" t="s">
        <v>2207</v>
      </c>
      <c r="S3488" s="1" t="s">
        <v>91</v>
      </c>
      <c r="T3488" s="1" t="s">
        <v>72</v>
      </c>
      <c r="U3488" s="1" t="s">
        <v>73</v>
      </c>
      <c r="X3488" s="1" t="s">
        <v>3591</v>
      </c>
      <c r="Z3488" s="1" t="s">
        <v>1464</v>
      </c>
      <c r="AA3488" s="1" t="s">
        <v>3592</v>
      </c>
      <c r="AJ3488" s="1" t="s">
        <v>76</v>
      </c>
      <c r="AK3488" s="1" t="s">
        <v>3593</v>
      </c>
      <c r="AL3488" s="1">
        <v>340000</v>
      </c>
      <c r="AM3488" s="1" t="s">
        <v>109</v>
      </c>
      <c r="AN3488" s="1" t="s">
        <v>4777</v>
      </c>
      <c r="AO3488" s="1" t="s">
        <v>4778</v>
      </c>
    </row>
    <row r="3489" spans="1:41" x14ac:dyDescent="0.5">
      <c r="A3489" s="1">
        <v>204</v>
      </c>
      <c r="B3489" s="1" t="s">
        <v>3588</v>
      </c>
      <c r="C3489" s="2">
        <v>43372</v>
      </c>
      <c r="D3489" s="1" t="s">
        <v>3589</v>
      </c>
      <c r="E3489" s="1" t="s">
        <v>3590</v>
      </c>
      <c r="F3489" s="1" t="s">
        <v>759</v>
      </c>
      <c r="G3489" s="1">
        <v>50</v>
      </c>
      <c r="H3489" s="1">
        <v>148</v>
      </c>
      <c r="I3489" s="1" t="s">
        <v>1413</v>
      </c>
      <c r="J3489" s="1">
        <v>0.63</v>
      </c>
      <c r="K3489" s="1">
        <v>12.865416</v>
      </c>
      <c r="L3489" s="1">
        <v>-85.207229999999996</v>
      </c>
      <c r="M3489" s="1" t="s">
        <v>308</v>
      </c>
      <c r="N3489" s="1">
        <v>0</v>
      </c>
      <c r="O3489" s="1">
        <v>13.923406</v>
      </c>
      <c r="P3489" s="1">
        <v>-86.952798999999999</v>
      </c>
      <c r="Q3489" s="1">
        <v>1071</v>
      </c>
      <c r="R3489" s="1" t="s">
        <v>2207</v>
      </c>
      <c r="S3489" s="1" t="s">
        <v>91</v>
      </c>
      <c r="T3489" s="1" t="s">
        <v>72</v>
      </c>
      <c r="U3489" s="1" t="s">
        <v>73</v>
      </c>
      <c r="X3489" s="1" t="s">
        <v>3591</v>
      </c>
      <c r="Z3489" s="1" t="s">
        <v>1413</v>
      </c>
      <c r="AA3489" s="1" t="s">
        <v>3592</v>
      </c>
      <c r="AJ3489" s="1" t="s">
        <v>76</v>
      </c>
      <c r="AK3489" s="1" t="s">
        <v>3593</v>
      </c>
      <c r="AL3489" s="1">
        <v>340000</v>
      </c>
      <c r="AM3489" s="1" t="s">
        <v>109</v>
      </c>
      <c r="AN3489" s="1" t="s">
        <v>4777</v>
      </c>
      <c r="AO3489" s="1" t="s">
        <v>4778</v>
      </c>
    </row>
    <row r="3490" spans="1:41" x14ac:dyDescent="0.5">
      <c r="A3490" s="1">
        <v>204</v>
      </c>
      <c r="B3490" s="1" t="s">
        <v>3588</v>
      </c>
      <c r="C3490" s="2">
        <v>43372</v>
      </c>
      <c r="D3490" s="1" t="s">
        <v>3589</v>
      </c>
      <c r="E3490" s="1" t="s">
        <v>3590</v>
      </c>
      <c r="F3490" s="1" t="s">
        <v>81</v>
      </c>
      <c r="G3490" s="1">
        <v>50</v>
      </c>
      <c r="H3490" s="1">
        <v>148</v>
      </c>
      <c r="I3490" s="1" t="s">
        <v>1413</v>
      </c>
      <c r="J3490" s="1">
        <v>0.63</v>
      </c>
      <c r="K3490" s="1">
        <v>12.865416</v>
      </c>
      <c r="L3490" s="1">
        <v>-85.207229999999996</v>
      </c>
      <c r="M3490" s="1" t="s">
        <v>308</v>
      </c>
      <c r="N3490" s="1">
        <v>0</v>
      </c>
      <c r="O3490" s="1">
        <v>13.923406</v>
      </c>
      <c r="P3490" s="1">
        <v>-86.952798999999999</v>
      </c>
      <c r="Q3490" s="1">
        <v>1071</v>
      </c>
      <c r="R3490" s="1" t="s">
        <v>2207</v>
      </c>
      <c r="S3490" s="1" t="s">
        <v>91</v>
      </c>
      <c r="T3490" s="1" t="s">
        <v>72</v>
      </c>
      <c r="U3490" s="1" t="s">
        <v>73</v>
      </c>
      <c r="X3490" s="1" t="s">
        <v>3591</v>
      </c>
      <c r="Z3490" s="1" t="s">
        <v>1413</v>
      </c>
      <c r="AA3490" s="1" t="s">
        <v>3592</v>
      </c>
      <c r="AJ3490" s="1" t="s">
        <v>76</v>
      </c>
      <c r="AK3490" s="1" t="s">
        <v>3593</v>
      </c>
      <c r="AL3490" s="1">
        <v>340000</v>
      </c>
      <c r="AM3490" s="1" t="s">
        <v>109</v>
      </c>
      <c r="AN3490" s="1" t="s">
        <v>4777</v>
      </c>
      <c r="AO3490" s="1" t="s">
        <v>4778</v>
      </c>
    </row>
    <row r="3491" spans="1:41" x14ac:dyDescent="0.5">
      <c r="A3491" s="1">
        <v>204</v>
      </c>
      <c r="B3491" s="1" t="s">
        <v>3588</v>
      </c>
      <c r="C3491" s="2">
        <v>43372</v>
      </c>
      <c r="D3491" s="1" t="s">
        <v>3589</v>
      </c>
      <c r="E3491" s="1" t="s">
        <v>3590</v>
      </c>
      <c r="F3491" s="1" t="s">
        <v>759</v>
      </c>
      <c r="G3491" s="1">
        <v>50</v>
      </c>
      <c r="H3491" s="1">
        <v>148</v>
      </c>
      <c r="I3491" s="1" t="s">
        <v>469</v>
      </c>
      <c r="J3491" s="1">
        <v>0.4</v>
      </c>
      <c r="K3491" s="1">
        <v>15.744085999999999</v>
      </c>
      <c r="L3491" s="1">
        <v>47.666449999999998</v>
      </c>
      <c r="M3491" s="1" t="s">
        <v>268</v>
      </c>
      <c r="N3491" s="1">
        <v>0</v>
      </c>
      <c r="O3491" s="1">
        <v>37.477907000000002</v>
      </c>
      <c r="P3491" s="1">
        <v>39.411562000000004</v>
      </c>
      <c r="Q3491" s="1">
        <v>680</v>
      </c>
      <c r="R3491" s="1" t="s">
        <v>2207</v>
      </c>
      <c r="S3491" s="1" t="s">
        <v>91</v>
      </c>
      <c r="T3491" s="1" t="s">
        <v>72</v>
      </c>
      <c r="U3491" s="1" t="s">
        <v>73</v>
      </c>
      <c r="X3491" s="1" t="s">
        <v>3591</v>
      </c>
      <c r="Z3491" s="1" t="s">
        <v>469</v>
      </c>
      <c r="AA3491" s="1" t="s">
        <v>3592</v>
      </c>
      <c r="AJ3491" s="1" t="s">
        <v>76</v>
      </c>
      <c r="AK3491" s="1" t="s">
        <v>3593</v>
      </c>
      <c r="AL3491" s="1">
        <v>340000</v>
      </c>
      <c r="AM3491" s="1" t="s">
        <v>109</v>
      </c>
      <c r="AN3491" s="1" t="s">
        <v>4777</v>
      </c>
      <c r="AO3491" s="1" t="s">
        <v>4778</v>
      </c>
    </row>
    <row r="3492" spans="1:41" x14ac:dyDescent="0.5">
      <c r="A3492" s="1">
        <v>204</v>
      </c>
      <c r="B3492" s="1" t="s">
        <v>3588</v>
      </c>
      <c r="C3492" s="2">
        <v>43372</v>
      </c>
      <c r="D3492" s="1" t="s">
        <v>3589</v>
      </c>
      <c r="E3492" s="1" t="s">
        <v>3590</v>
      </c>
      <c r="F3492" s="1" t="s">
        <v>81</v>
      </c>
      <c r="G3492" s="1">
        <v>50</v>
      </c>
      <c r="H3492" s="1">
        <v>148</v>
      </c>
      <c r="I3492" s="1" t="s">
        <v>469</v>
      </c>
      <c r="J3492" s="1">
        <v>0.4</v>
      </c>
      <c r="K3492" s="1">
        <v>15.744085999999999</v>
      </c>
      <c r="L3492" s="1">
        <v>47.666449999999998</v>
      </c>
      <c r="M3492" s="1" t="s">
        <v>268</v>
      </c>
      <c r="N3492" s="1">
        <v>0</v>
      </c>
      <c r="O3492" s="1">
        <v>37.477907000000002</v>
      </c>
      <c r="P3492" s="1">
        <v>39.411562000000004</v>
      </c>
      <c r="Q3492" s="1">
        <v>680</v>
      </c>
      <c r="R3492" s="1" t="s">
        <v>2207</v>
      </c>
      <c r="S3492" s="1" t="s">
        <v>91</v>
      </c>
      <c r="T3492" s="1" t="s">
        <v>72</v>
      </c>
      <c r="U3492" s="1" t="s">
        <v>73</v>
      </c>
      <c r="X3492" s="1" t="s">
        <v>3591</v>
      </c>
      <c r="Z3492" s="1" t="s">
        <v>469</v>
      </c>
      <c r="AA3492" s="1" t="s">
        <v>3592</v>
      </c>
      <c r="AJ3492" s="1" t="s">
        <v>76</v>
      </c>
      <c r="AK3492" s="1" t="s">
        <v>3593</v>
      </c>
      <c r="AL3492" s="1">
        <v>340000</v>
      </c>
      <c r="AM3492" s="1" t="s">
        <v>109</v>
      </c>
      <c r="AN3492" s="1" t="s">
        <v>4777</v>
      </c>
      <c r="AO3492" s="1" t="s">
        <v>4778</v>
      </c>
    </row>
    <row r="3493" spans="1:41" x14ac:dyDescent="0.5">
      <c r="A3493" s="1">
        <v>204</v>
      </c>
      <c r="B3493" s="1" t="s">
        <v>3588</v>
      </c>
      <c r="C3493" s="2">
        <v>43372</v>
      </c>
      <c r="D3493" s="1" t="s">
        <v>3589</v>
      </c>
      <c r="E3493" s="1" t="s">
        <v>3590</v>
      </c>
      <c r="F3493" s="1" t="s">
        <v>759</v>
      </c>
      <c r="G3493" s="1">
        <v>50</v>
      </c>
      <c r="H3493" s="1">
        <v>148</v>
      </c>
      <c r="I3493" s="1" t="s">
        <v>958</v>
      </c>
      <c r="J3493" s="1">
        <v>0.63</v>
      </c>
      <c r="K3493" s="1">
        <v>17.189876999999999</v>
      </c>
      <c r="L3493" s="1">
        <v>-88.497649999999993</v>
      </c>
      <c r="M3493" s="1" t="s">
        <v>84</v>
      </c>
      <c r="N3493" s="1">
        <v>0</v>
      </c>
      <c r="O3493" s="1">
        <v>-15.623037</v>
      </c>
      <c r="P3493" s="1">
        <v>-59.0625</v>
      </c>
      <c r="Q3493" s="1">
        <v>1071</v>
      </c>
      <c r="R3493" s="1" t="s">
        <v>2207</v>
      </c>
      <c r="S3493" s="1" t="s">
        <v>91</v>
      </c>
      <c r="T3493" s="1" t="s">
        <v>72</v>
      </c>
      <c r="U3493" s="1" t="s">
        <v>73</v>
      </c>
      <c r="X3493" s="1" t="s">
        <v>3591</v>
      </c>
      <c r="Z3493" s="1" t="s">
        <v>958</v>
      </c>
      <c r="AA3493" s="1" t="s">
        <v>3592</v>
      </c>
      <c r="AJ3493" s="1" t="s">
        <v>76</v>
      </c>
      <c r="AK3493" s="1" t="s">
        <v>3593</v>
      </c>
      <c r="AL3493" s="1">
        <v>340000</v>
      </c>
      <c r="AM3493" s="1" t="s">
        <v>109</v>
      </c>
      <c r="AN3493" s="1" t="s">
        <v>4777</v>
      </c>
      <c r="AO3493" s="1" t="s">
        <v>4778</v>
      </c>
    </row>
    <row r="3494" spans="1:41" x14ac:dyDescent="0.5">
      <c r="A3494" s="1">
        <v>204</v>
      </c>
      <c r="B3494" s="1" t="s">
        <v>3588</v>
      </c>
      <c r="C3494" s="2">
        <v>43372</v>
      </c>
      <c r="D3494" s="1" t="s">
        <v>3589</v>
      </c>
      <c r="E3494" s="1" t="s">
        <v>3590</v>
      </c>
      <c r="F3494" s="1" t="s">
        <v>81</v>
      </c>
      <c r="G3494" s="1">
        <v>50</v>
      </c>
      <c r="H3494" s="1">
        <v>148</v>
      </c>
      <c r="I3494" s="1" t="s">
        <v>958</v>
      </c>
      <c r="J3494" s="1">
        <v>0.63</v>
      </c>
      <c r="K3494" s="1">
        <v>17.189876999999999</v>
      </c>
      <c r="L3494" s="1">
        <v>-88.497649999999993</v>
      </c>
      <c r="M3494" s="1" t="s">
        <v>84</v>
      </c>
      <c r="N3494" s="1">
        <v>0</v>
      </c>
      <c r="O3494" s="1">
        <v>-15.623037</v>
      </c>
      <c r="P3494" s="1">
        <v>-59.0625</v>
      </c>
      <c r="Q3494" s="1">
        <v>1071</v>
      </c>
      <c r="R3494" s="1" t="s">
        <v>2207</v>
      </c>
      <c r="S3494" s="1" t="s">
        <v>91</v>
      </c>
      <c r="T3494" s="1" t="s">
        <v>72</v>
      </c>
      <c r="U3494" s="1" t="s">
        <v>73</v>
      </c>
      <c r="X3494" s="1" t="s">
        <v>3591</v>
      </c>
      <c r="Z3494" s="1" t="s">
        <v>958</v>
      </c>
      <c r="AA3494" s="1" t="s">
        <v>3592</v>
      </c>
      <c r="AJ3494" s="1" t="s">
        <v>76</v>
      </c>
      <c r="AK3494" s="1" t="s">
        <v>3593</v>
      </c>
      <c r="AL3494" s="1">
        <v>340000</v>
      </c>
      <c r="AM3494" s="1" t="s">
        <v>109</v>
      </c>
      <c r="AN3494" s="1" t="s">
        <v>4777</v>
      </c>
      <c r="AO3494" s="1" t="s">
        <v>4778</v>
      </c>
    </row>
    <row r="3495" spans="1:41" x14ac:dyDescent="0.5">
      <c r="A3495" s="1">
        <v>204</v>
      </c>
      <c r="B3495" s="1" t="s">
        <v>3588</v>
      </c>
      <c r="C3495" s="2">
        <v>43372</v>
      </c>
      <c r="D3495" s="1" t="s">
        <v>3589</v>
      </c>
      <c r="E3495" s="1" t="s">
        <v>3590</v>
      </c>
      <c r="F3495" s="1" t="s">
        <v>759</v>
      </c>
      <c r="G3495" s="1">
        <v>50</v>
      </c>
      <c r="H3495" s="1">
        <v>148</v>
      </c>
      <c r="I3495" s="1" t="s">
        <v>1451</v>
      </c>
      <c r="J3495" s="1">
        <v>0.36</v>
      </c>
      <c r="K3495" s="1">
        <v>3.75298</v>
      </c>
      <c r="L3495" s="1">
        <v>8.7740799999999997</v>
      </c>
      <c r="M3495" s="1" t="s">
        <v>69</v>
      </c>
      <c r="N3495" s="1">
        <v>0</v>
      </c>
      <c r="O3495" s="1">
        <v>2.6272389999999999</v>
      </c>
      <c r="P3495" s="1">
        <v>23.381664000000001</v>
      </c>
      <c r="Q3495" s="1">
        <v>612</v>
      </c>
      <c r="R3495" s="1" t="s">
        <v>2207</v>
      </c>
      <c r="S3495" s="1" t="s">
        <v>91</v>
      </c>
      <c r="T3495" s="1" t="s">
        <v>72</v>
      </c>
      <c r="U3495" s="1" t="s">
        <v>73</v>
      </c>
      <c r="X3495" s="1" t="s">
        <v>3591</v>
      </c>
      <c r="Z3495" s="1" t="s">
        <v>1451</v>
      </c>
      <c r="AA3495" s="1" t="s">
        <v>3592</v>
      </c>
      <c r="AJ3495" s="1" t="s">
        <v>76</v>
      </c>
      <c r="AK3495" s="1" t="s">
        <v>3593</v>
      </c>
      <c r="AL3495" s="1">
        <v>340000</v>
      </c>
      <c r="AM3495" s="1" t="s">
        <v>109</v>
      </c>
      <c r="AN3495" s="1" t="s">
        <v>4777</v>
      </c>
      <c r="AO3495" s="1" t="s">
        <v>4778</v>
      </c>
    </row>
    <row r="3496" spans="1:41" x14ac:dyDescent="0.5">
      <c r="A3496" s="1">
        <v>204</v>
      </c>
      <c r="B3496" s="1" t="s">
        <v>3588</v>
      </c>
      <c r="C3496" s="2">
        <v>43372</v>
      </c>
      <c r="D3496" s="1" t="s">
        <v>3589</v>
      </c>
      <c r="E3496" s="1" t="s">
        <v>3590</v>
      </c>
      <c r="F3496" s="1" t="s">
        <v>81</v>
      </c>
      <c r="G3496" s="1">
        <v>50</v>
      </c>
      <c r="H3496" s="1">
        <v>148</v>
      </c>
      <c r="I3496" s="1" t="s">
        <v>1451</v>
      </c>
      <c r="J3496" s="1">
        <v>0.36</v>
      </c>
      <c r="K3496" s="1">
        <v>3.75298</v>
      </c>
      <c r="L3496" s="1">
        <v>8.7740799999999997</v>
      </c>
      <c r="M3496" s="1" t="s">
        <v>69</v>
      </c>
      <c r="N3496" s="1">
        <v>0</v>
      </c>
      <c r="O3496" s="1">
        <v>2.6272389999999999</v>
      </c>
      <c r="P3496" s="1">
        <v>23.381664000000001</v>
      </c>
      <c r="Q3496" s="1">
        <v>612</v>
      </c>
      <c r="R3496" s="1" t="s">
        <v>2207</v>
      </c>
      <c r="S3496" s="1" t="s">
        <v>91</v>
      </c>
      <c r="T3496" s="1" t="s">
        <v>72</v>
      </c>
      <c r="U3496" s="1" t="s">
        <v>73</v>
      </c>
      <c r="X3496" s="1" t="s">
        <v>3591</v>
      </c>
      <c r="Z3496" s="1" t="s">
        <v>1451</v>
      </c>
      <c r="AA3496" s="1" t="s">
        <v>3592</v>
      </c>
      <c r="AJ3496" s="1" t="s">
        <v>76</v>
      </c>
      <c r="AK3496" s="1" t="s">
        <v>3593</v>
      </c>
      <c r="AL3496" s="1">
        <v>340000</v>
      </c>
      <c r="AM3496" s="1" t="s">
        <v>109</v>
      </c>
      <c r="AN3496" s="1" t="s">
        <v>4777</v>
      </c>
      <c r="AO3496" s="1" t="s">
        <v>4778</v>
      </c>
    </row>
    <row r="3497" spans="1:41" x14ac:dyDescent="0.5">
      <c r="A3497" s="1">
        <v>204</v>
      </c>
      <c r="B3497" s="1" t="s">
        <v>3588</v>
      </c>
      <c r="C3497" s="2">
        <v>43372</v>
      </c>
      <c r="D3497" s="1" t="s">
        <v>3589</v>
      </c>
      <c r="E3497" s="1" t="s">
        <v>3590</v>
      </c>
      <c r="F3497" s="1" t="s">
        <v>759</v>
      </c>
      <c r="G3497" s="1">
        <v>50</v>
      </c>
      <c r="H3497" s="1">
        <v>148</v>
      </c>
      <c r="I3497" s="1" t="s">
        <v>3017</v>
      </c>
      <c r="J3497" s="1">
        <v>1.25</v>
      </c>
      <c r="K3497" s="1">
        <v>-21.167665</v>
      </c>
      <c r="L3497" s="1">
        <v>-175.27284</v>
      </c>
      <c r="M3497" s="1" t="s">
        <v>1002</v>
      </c>
      <c r="N3497" s="1">
        <v>0</v>
      </c>
      <c r="O3497" s="1">
        <v>-11.711587</v>
      </c>
      <c r="P3497" s="1">
        <v>163.84307100000001</v>
      </c>
      <c r="Q3497" s="1">
        <v>2125</v>
      </c>
      <c r="R3497" s="1" t="s">
        <v>2207</v>
      </c>
      <c r="S3497" s="1" t="s">
        <v>91</v>
      </c>
      <c r="T3497" s="1" t="s">
        <v>72</v>
      </c>
      <c r="U3497" s="1" t="s">
        <v>73</v>
      </c>
      <c r="X3497" s="1" t="s">
        <v>3591</v>
      </c>
      <c r="Z3497" s="1" t="s">
        <v>3017</v>
      </c>
      <c r="AA3497" s="1" t="s">
        <v>3592</v>
      </c>
      <c r="AJ3497" s="1" t="s">
        <v>76</v>
      </c>
      <c r="AK3497" s="1" t="s">
        <v>3593</v>
      </c>
      <c r="AL3497" s="1">
        <v>340000</v>
      </c>
      <c r="AM3497" s="1" t="s">
        <v>109</v>
      </c>
      <c r="AN3497" s="1" t="s">
        <v>4777</v>
      </c>
      <c r="AO3497" s="1" t="s">
        <v>4778</v>
      </c>
    </row>
    <row r="3498" spans="1:41" x14ac:dyDescent="0.5">
      <c r="A3498" s="1">
        <v>204</v>
      </c>
      <c r="B3498" s="1" t="s">
        <v>3588</v>
      </c>
      <c r="C3498" s="2">
        <v>43372</v>
      </c>
      <c r="D3498" s="1" t="s">
        <v>3589</v>
      </c>
      <c r="E3498" s="1" t="s">
        <v>3590</v>
      </c>
      <c r="F3498" s="1" t="s">
        <v>81</v>
      </c>
      <c r="G3498" s="1">
        <v>50</v>
      </c>
      <c r="H3498" s="1">
        <v>148</v>
      </c>
      <c r="I3498" s="1" t="s">
        <v>3017</v>
      </c>
      <c r="J3498" s="1">
        <v>1.25</v>
      </c>
      <c r="K3498" s="1">
        <v>-21.167665</v>
      </c>
      <c r="L3498" s="1">
        <v>-175.27284</v>
      </c>
      <c r="M3498" s="1" t="s">
        <v>1002</v>
      </c>
      <c r="N3498" s="1">
        <v>0</v>
      </c>
      <c r="O3498" s="1">
        <v>-11.711587</v>
      </c>
      <c r="P3498" s="1">
        <v>163.84307100000001</v>
      </c>
      <c r="Q3498" s="1">
        <v>2125</v>
      </c>
      <c r="R3498" s="1" t="s">
        <v>2207</v>
      </c>
      <c r="S3498" s="1" t="s">
        <v>91</v>
      </c>
      <c r="T3498" s="1" t="s">
        <v>72</v>
      </c>
      <c r="U3498" s="1" t="s">
        <v>73</v>
      </c>
      <c r="X3498" s="1" t="s">
        <v>3591</v>
      </c>
      <c r="Z3498" s="1" t="s">
        <v>3017</v>
      </c>
      <c r="AA3498" s="1" t="s">
        <v>3592</v>
      </c>
      <c r="AJ3498" s="1" t="s">
        <v>76</v>
      </c>
      <c r="AK3498" s="1" t="s">
        <v>3593</v>
      </c>
      <c r="AL3498" s="1">
        <v>340000</v>
      </c>
      <c r="AM3498" s="1" t="s">
        <v>109</v>
      </c>
      <c r="AN3498" s="1" t="s">
        <v>4777</v>
      </c>
      <c r="AO3498" s="1" t="s">
        <v>4778</v>
      </c>
    </row>
    <row r="3499" spans="1:41" x14ac:dyDescent="0.5">
      <c r="A3499" s="1">
        <v>204</v>
      </c>
      <c r="B3499" s="1" t="s">
        <v>3588</v>
      </c>
      <c r="C3499" s="2">
        <v>43372</v>
      </c>
      <c r="D3499" s="1" t="s">
        <v>3589</v>
      </c>
      <c r="E3499" s="1" t="s">
        <v>3590</v>
      </c>
      <c r="F3499" s="1" t="s">
        <v>759</v>
      </c>
      <c r="G3499" s="1">
        <v>50</v>
      </c>
      <c r="H3499" s="1">
        <v>148</v>
      </c>
      <c r="I3499" s="1" t="s">
        <v>3009</v>
      </c>
      <c r="J3499" s="1">
        <v>1.25</v>
      </c>
      <c r="K3499" s="1">
        <v>-6.3149930000000003</v>
      </c>
      <c r="L3499" s="1">
        <v>143.95555100000001</v>
      </c>
      <c r="M3499" s="1" t="s">
        <v>1002</v>
      </c>
      <c r="N3499" s="1">
        <v>0</v>
      </c>
      <c r="O3499" s="1">
        <v>-11.711587</v>
      </c>
      <c r="P3499" s="1">
        <v>163.84307100000001</v>
      </c>
      <c r="Q3499" s="1">
        <v>2125</v>
      </c>
      <c r="R3499" s="1" t="s">
        <v>2207</v>
      </c>
      <c r="S3499" s="1" t="s">
        <v>91</v>
      </c>
      <c r="T3499" s="1" t="s">
        <v>72</v>
      </c>
      <c r="U3499" s="1" t="s">
        <v>73</v>
      </c>
      <c r="X3499" s="1" t="s">
        <v>3591</v>
      </c>
      <c r="Z3499" s="1" t="s">
        <v>3009</v>
      </c>
      <c r="AA3499" s="1" t="s">
        <v>3592</v>
      </c>
      <c r="AJ3499" s="1" t="s">
        <v>76</v>
      </c>
      <c r="AK3499" s="1" t="s">
        <v>3593</v>
      </c>
      <c r="AL3499" s="1">
        <v>340000</v>
      </c>
      <c r="AM3499" s="1" t="s">
        <v>109</v>
      </c>
      <c r="AN3499" s="1" t="s">
        <v>4777</v>
      </c>
      <c r="AO3499" s="1" t="s">
        <v>4778</v>
      </c>
    </row>
    <row r="3500" spans="1:41" x14ac:dyDescent="0.5">
      <c r="A3500" s="1">
        <v>204</v>
      </c>
      <c r="B3500" s="1" t="s">
        <v>3588</v>
      </c>
      <c r="C3500" s="2">
        <v>43372</v>
      </c>
      <c r="D3500" s="1" t="s">
        <v>3589</v>
      </c>
      <c r="E3500" s="1" t="s">
        <v>3590</v>
      </c>
      <c r="F3500" s="1" t="s">
        <v>81</v>
      </c>
      <c r="G3500" s="1">
        <v>50</v>
      </c>
      <c r="H3500" s="1">
        <v>148</v>
      </c>
      <c r="I3500" s="1" t="s">
        <v>3009</v>
      </c>
      <c r="J3500" s="1">
        <v>1.25</v>
      </c>
      <c r="K3500" s="1">
        <v>-6.3149930000000003</v>
      </c>
      <c r="L3500" s="1">
        <v>143.95555100000001</v>
      </c>
      <c r="M3500" s="1" t="s">
        <v>1002</v>
      </c>
      <c r="N3500" s="1">
        <v>0</v>
      </c>
      <c r="O3500" s="1">
        <v>-11.711587</v>
      </c>
      <c r="P3500" s="1">
        <v>163.84307100000001</v>
      </c>
      <c r="Q3500" s="1">
        <v>2125</v>
      </c>
      <c r="R3500" s="1" t="s">
        <v>2207</v>
      </c>
      <c r="S3500" s="1" t="s">
        <v>91</v>
      </c>
      <c r="T3500" s="1" t="s">
        <v>72</v>
      </c>
      <c r="U3500" s="1" t="s">
        <v>73</v>
      </c>
      <c r="X3500" s="1" t="s">
        <v>3591</v>
      </c>
      <c r="Z3500" s="1" t="s">
        <v>3009</v>
      </c>
      <c r="AA3500" s="1" t="s">
        <v>3592</v>
      </c>
      <c r="AJ3500" s="1" t="s">
        <v>76</v>
      </c>
      <c r="AK3500" s="1" t="s">
        <v>3593</v>
      </c>
      <c r="AL3500" s="1">
        <v>340000</v>
      </c>
      <c r="AM3500" s="1" t="s">
        <v>109</v>
      </c>
      <c r="AN3500" s="1" t="s">
        <v>4777</v>
      </c>
      <c r="AO3500" s="1" t="s">
        <v>4778</v>
      </c>
    </row>
    <row r="3501" spans="1:41" x14ac:dyDescent="0.5">
      <c r="A3501" s="1">
        <v>204</v>
      </c>
      <c r="B3501" s="1" t="s">
        <v>3588</v>
      </c>
      <c r="C3501" s="2">
        <v>43372</v>
      </c>
      <c r="D3501" s="1" t="s">
        <v>3589</v>
      </c>
      <c r="E3501" s="1" t="s">
        <v>3590</v>
      </c>
      <c r="F3501" s="1" t="s">
        <v>759</v>
      </c>
      <c r="G3501" s="1">
        <v>50</v>
      </c>
      <c r="H3501" s="1">
        <v>148</v>
      </c>
      <c r="I3501" s="1" t="s">
        <v>1423</v>
      </c>
      <c r="J3501" s="1">
        <v>0.36</v>
      </c>
      <c r="K3501" s="1">
        <v>-0.59094500000000005</v>
      </c>
      <c r="L3501" s="1">
        <v>11.797237000000001</v>
      </c>
      <c r="M3501" s="1" t="s">
        <v>69</v>
      </c>
      <c r="N3501" s="1">
        <v>0</v>
      </c>
      <c r="O3501" s="1">
        <v>2.6272389999999999</v>
      </c>
      <c r="P3501" s="1">
        <v>23.381664000000001</v>
      </c>
      <c r="Q3501" s="1">
        <v>612</v>
      </c>
      <c r="R3501" s="1" t="s">
        <v>2207</v>
      </c>
      <c r="S3501" s="1" t="s">
        <v>91</v>
      </c>
      <c r="T3501" s="1" t="s">
        <v>72</v>
      </c>
      <c r="U3501" s="1" t="s">
        <v>73</v>
      </c>
      <c r="X3501" s="1" t="s">
        <v>3591</v>
      </c>
      <c r="Z3501" s="1" t="s">
        <v>1423</v>
      </c>
      <c r="AA3501" s="1" t="s">
        <v>3592</v>
      </c>
      <c r="AJ3501" s="1" t="s">
        <v>76</v>
      </c>
      <c r="AK3501" s="1" t="s">
        <v>3593</v>
      </c>
      <c r="AL3501" s="1">
        <v>340000</v>
      </c>
      <c r="AM3501" s="1" t="s">
        <v>109</v>
      </c>
      <c r="AN3501" s="1" t="s">
        <v>4777</v>
      </c>
      <c r="AO3501" s="1" t="s">
        <v>4778</v>
      </c>
    </row>
    <row r="3502" spans="1:41" x14ac:dyDescent="0.5">
      <c r="A3502" s="1">
        <v>204</v>
      </c>
      <c r="B3502" s="1" t="s">
        <v>3588</v>
      </c>
      <c r="C3502" s="2">
        <v>43372</v>
      </c>
      <c r="D3502" s="1" t="s">
        <v>3589</v>
      </c>
      <c r="E3502" s="1" t="s">
        <v>3590</v>
      </c>
      <c r="F3502" s="1" t="s">
        <v>81</v>
      </c>
      <c r="G3502" s="1">
        <v>50</v>
      </c>
      <c r="H3502" s="1">
        <v>148</v>
      </c>
      <c r="I3502" s="1" t="s">
        <v>1423</v>
      </c>
      <c r="J3502" s="1">
        <v>0.36</v>
      </c>
      <c r="K3502" s="1">
        <v>-0.59094500000000005</v>
      </c>
      <c r="L3502" s="1">
        <v>11.797237000000001</v>
      </c>
      <c r="M3502" s="1" t="s">
        <v>69</v>
      </c>
      <c r="N3502" s="1">
        <v>0</v>
      </c>
      <c r="O3502" s="1">
        <v>2.6272389999999999</v>
      </c>
      <c r="P3502" s="1">
        <v>23.381664000000001</v>
      </c>
      <c r="Q3502" s="1">
        <v>612</v>
      </c>
      <c r="R3502" s="1" t="s">
        <v>2207</v>
      </c>
      <c r="S3502" s="1" t="s">
        <v>91</v>
      </c>
      <c r="T3502" s="1" t="s">
        <v>72</v>
      </c>
      <c r="U3502" s="1" t="s">
        <v>73</v>
      </c>
      <c r="X3502" s="1" t="s">
        <v>3591</v>
      </c>
      <c r="Z3502" s="1" t="s">
        <v>1423</v>
      </c>
      <c r="AA3502" s="1" t="s">
        <v>3592</v>
      </c>
      <c r="AJ3502" s="1" t="s">
        <v>76</v>
      </c>
      <c r="AK3502" s="1" t="s">
        <v>3593</v>
      </c>
      <c r="AL3502" s="1">
        <v>340000</v>
      </c>
      <c r="AM3502" s="1" t="s">
        <v>109</v>
      </c>
      <c r="AN3502" s="1" t="s">
        <v>4777</v>
      </c>
      <c r="AO3502" s="1" t="s">
        <v>4778</v>
      </c>
    </row>
    <row r="3503" spans="1:41" x14ac:dyDescent="0.5">
      <c r="A3503" s="1">
        <v>204</v>
      </c>
      <c r="B3503" s="1" t="s">
        <v>3588</v>
      </c>
      <c r="C3503" s="2">
        <v>43372</v>
      </c>
      <c r="D3503" s="1" t="s">
        <v>3589</v>
      </c>
      <c r="E3503" s="1" t="s">
        <v>3590</v>
      </c>
      <c r="F3503" s="1" t="s">
        <v>759</v>
      </c>
      <c r="G3503" s="1">
        <v>50</v>
      </c>
      <c r="H3503" s="1">
        <v>148</v>
      </c>
      <c r="I3503" s="1" t="s">
        <v>154</v>
      </c>
      <c r="J3503" s="1">
        <v>0.56000000000000005</v>
      </c>
      <c r="K3503" s="1">
        <v>-19.166689999999999</v>
      </c>
      <c r="L3503" s="1">
        <v>29.516362000000001</v>
      </c>
      <c r="M3503" s="1" t="s">
        <v>69</v>
      </c>
      <c r="N3503" s="1">
        <v>0</v>
      </c>
      <c r="O3503" s="1">
        <v>2.6272389999999999</v>
      </c>
      <c r="P3503" s="1">
        <v>23.381664000000001</v>
      </c>
      <c r="Q3503" s="1">
        <v>952</v>
      </c>
      <c r="R3503" s="1" t="s">
        <v>2207</v>
      </c>
      <c r="S3503" s="1" t="s">
        <v>91</v>
      </c>
      <c r="T3503" s="1" t="s">
        <v>72</v>
      </c>
      <c r="U3503" s="1" t="s">
        <v>73</v>
      </c>
      <c r="X3503" s="1" t="s">
        <v>3591</v>
      </c>
      <c r="Z3503" s="1" t="s">
        <v>154</v>
      </c>
      <c r="AA3503" s="1" t="s">
        <v>3592</v>
      </c>
      <c r="AJ3503" s="1" t="s">
        <v>76</v>
      </c>
      <c r="AK3503" s="1" t="s">
        <v>3593</v>
      </c>
      <c r="AL3503" s="1">
        <v>340000</v>
      </c>
      <c r="AM3503" s="1" t="s">
        <v>109</v>
      </c>
      <c r="AN3503" s="1" t="s">
        <v>4777</v>
      </c>
      <c r="AO3503" s="1" t="s">
        <v>4778</v>
      </c>
    </row>
    <row r="3504" spans="1:41" x14ac:dyDescent="0.5">
      <c r="A3504" s="1">
        <v>204</v>
      </c>
      <c r="B3504" s="1" t="s">
        <v>3588</v>
      </c>
      <c r="C3504" s="2">
        <v>43372</v>
      </c>
      <c r="D3504" s="1" t="s">
        <v>3589</v>
      </c>
      <c r="E3504" s="1" t="s">
        <v>3590</v>
      </c>
      <c r="F3504" s="1" t="s">
        <v>81</v>
      </c>
      <c r="G3504" s="1">
        <v>50</v>
      </c>
      <c r="H3504" s="1">
        <v>148</v>
      </c>
      <c r="I3504" s="1" t="s">
        <v>154</v>
      </c>
      <c r="J3504" s="1">
        <v>0.56000000000000005</v>
      </c>
      <c r="K3504" s="1">
        <v>-19.166689999999999</v>
      </c>
      <c r="L3504" s="1">
        <v>29.516362000000001</v>
      </c>
      <c r="M3504" s="1" t="s">
        <v>69</v>
      </c>
      <c r="N3504" s="1">
        <v>0</v>
      </c>
      <c r="O3504" s="1">
        <v>2.6272389999999999</v>
      </c>
      <c r="P3504" s="1">
        <v>23.381664000000001</v>
      </c>
      <c r="Q3504" s="1">
        <v>952</v>
      </c>
      <c r="R3504" s="1" t="s">
        <v>2207</v>
      </c>
      <c r="S3504" s="1" t="s">
        <v>91</v>
      </c>
      <c r="T3504" s="1" t="s">
        <v>72</v>
      </c>
      <c r="U3504" s="1" t="s">
        <v>73</v>
      </c>
      <c r="X3504" s="1" t="s">
        <v>3591</v>
      </c>
      <c r="Z3504" s="1" t="s">
        <v>154</v>
      </c>
      <c r="AA3504" s="1" t="s">
        <v>3592</v>
      </c>
      <c r="AJ3504" s="1" t="s">
        <v>76</v>
      </c>
      <c r="AK3504" s="1" t="s">
        <v>3593</v>
      </c>
      <c r="AL3504" s="1">
        <v>340000</v>
      </c>
      <c r="AM3504" s="1" t="s">
        <v>109</v>
      </c>
      <c r="AN3504" s="1" t="s">
        <v>4777</v>
      </c>
      <c r="AO3504" s="1" t="s">
        <v>4778</v>
      </c>
    </row>
    <row r="3505" spans="1:41" x14ac:dyDescent="0.5">
      <c r="A3505" s="1">
        <v>204</v>
      </c>
      <c r="B3505" s="1" t="s">
        <v>3588</v>
      </c>
      <c r="C3505" s="2">
        <v>43372</v>
      </c>
      <c r="D3505" s="1" t="s">
        <v>3589</v>
      </c>
      <c r="E3505" s="1" t="s">
        <v>3590</v>
      </c>
      <c r="F3505" s="1" t="s">
        <v>759</v>
      </c>
      <c r="G3505" s="1">
        <v>50</v>
      </c>
      <c r="H3505" s="1">
        <v>148</v>
      </c>
      <c r="I3505" s="1" t="s">
        <v>586</v>
      </c>
      <c r="J3505" s="1">
        <v>0.56000000000000005</v>
      </c>
      <c r="K3505" s="1">
        <v>12.565678999999999</v>
      </c>
      <c r="L3505" s="1">
        <v>104.990967</v>
      </c>
      <c r="M3505" s="1" t="s">
        <v>113</v>
      </c>
      <c r="N3505" s="1">
        <v>0</v>
      </c>
      <c r="O3505" s="1">
        <v>10.278548000000001</v>
      </c>
      <c r="P3505" s="1">
        <v>102.006446</v>
      </c>
      <c r="Q3505" s="1">
        <v>952</v>
      </c>
      <c r="R3505" s="1" t="s">
        <v>2207</v>
      </c>
      <c r="S3505" s="1" t="s">
        <v>91</v>
      </c>
      <c r="T3505" s="1" t="s">
        <v>72</v>
      </c>
      <c r="U3505" s="1" t="s">
        <v>73</v>
      </c>
      <c r="X3505" s="1" t="s">
        <v>3591</v>
      </c>
      <c r="Z3505" s="1" t="s">
        <v>586</v>
      </c>
      <c r="AA3505" s="1" t="s">
        <v>3592</v>
      </c>
      <c r="AJ3505" s="1" t="s">
        <v>76</v>
      </c>
      <c r="AK3505" s="1" t="s">
        <v>3593</v>
      </c>
      <c r="AL3505" s="1">
        <v>340000</v>
      </c>
      <c r="AM3505" s="1" t="s">
        <v>109</v>
      </c>
      <c r="AN3505" s="1" t="s">
        <v>4777</v>
      </c>
      <c r="AO3505" s="1" t="s">
        <v>4778</v>
      </c>
    </row>
    <row r="3506" spans="1:41" x14ac:dyDescent="0.5">
      <c r="A3506" s="1">
        <v>204</v>
      </c>
      <c r="B3506" s="1" t="s">
        <v>3588</v>
      </c>
      <c r="C3506" s="2">
        <v>43372</v>
      </c>
      <c r="D3506" s="1" t="s">
        <v>3589</v>
      </c>
      <c r="E3506" s="1" t="s">
        <v>3590</v>
      </c>
      <c r="F3506" s="1" t="s">
        <v>81</v>
      </c>
      <c r="G3506" s="1">
        <v>50</v>
      </c>
      <c r="H3506" s="1">
        <v>148</v>
      </c>
      <c r="I3506" s="1" t="s">
        <v>586</v>
      </c>
      <c r="J3506" s="1">
        <v>0.56000000000000005</v>
      </c>
      <c r="K3506" s="1">
        <v>12.565678999999999</v>
      </c>
      <c r="L3506" s="1">
        <v>104.990967</v>
      </c>
      <c r="M3506" s="1" t="s">
        <v>113</v>
      </c>
      <c r="N3506" s="1">
        <v>0</v>
      </c>
      <c r="O3506" s="1">
        <v>10.278548000000001</v>
      </c>
      <c r="P3506" s="1">
        <v>102.006446</v>
      </c>
      <c r="Q3506" s="1">
        <v>952</v>
      </c>
      <c r="R3506" s="1" t="s">
        <v>2207</v>
      </c>
      <c r="S3506" s="1" t="s">
        <v>91</v>
      </c>
      <c r="T3506" s="1" t="s">
        <v>72</v>
      </c>
      <c r="U3506" s="1" t="s">
        <v>73</v>
      </c>
      <c r="X3506" s="1" t="s">
        <v>3591</v>
      </c>
      <c r="Z3506" s="1" t="s">
        <v>586</v>
      </c>
      <c r="AA3506" s="1" t="s">
        <v>3592</v>
      </c>
      <c r="AJ3506" s="1" t="s">
        <v>76</v>
      </c>
      <c r="AK3506" s="1" t="s">
        <v>3593</v>
      </c>
      <c r="AL3506" s="1">
        <v>340000</v>
      </c>
      <c r="AM3506" s="1" t="s">
        <v>109</v>
      </c>
      <c r="AN3506" s="1" t="s">
        <v>4777</v>
      </c>
      <c r="AO3506" s="1" t="s">
        <v>4778</v>
      </c>
    </row>
    <row r="3507" spans="1:41" x14ac:dyDescent="0.5">
      <c r="A3507" s="1">
        <v>204</v>
      </c>
      <c r="B3507" s="1" t="s">
        <v>3588</v>
      </c>
      <c r="C3507" s="2">
        <v>43372</v>
      </c>
      <c r="D3507" s="1" t="s">
        <v>3589</v>
      </c>
      <c r="E3507" s="1" t="s">
        <v>3590</v>
      </c>
      <c r="F3507" s="1" t="s">
        <v>759</v>
      </c>
      <c r="G3507" s="1">
        <v>50</v>
      </c>
      <c r="H3507" s="1">
        <v>148</v>
      </c>
      <c r="I3507" s="1" t="s">
        <v>220</v>
      </c>
      <c r="J3507" s="1">
        <v>0.36</v>
      </c>
      <c r="K3507" s="1">
        <v>-2.3559E-2</v>
      </c>
      <c r="L3507" s="1">
        <v>37.906193000000002</v>
      </c>
      <c r="M3507" s="1" t="s">
        <v>69</v>
      </c>
      <c r="N3507" s="1">
        <v>0</v>
      </c>
      <c r="O3507" s="1">
        <v>2.6272389999999999</v>
      </c>
      <c r="P3507" s="1">
        <v>23.381664000000001</v>
      </c>
      <c r="Q3507" s="1">
        <v>612</v>
      </c>
      <c r="R3507" s="1" t="s">
        <v>2207</v>
      </c>
      <c r="S3507" s="1" t="s">
        <v>91</v>
      </c>
      <c r="T3507" s="1" t="s">
        <v>72</v>
      </c>
      <c r="U3507" s="1" t="s">
        <v>73</v>
      </c>
      <c r="X3507" s="1" t="s">
        <v>3591</v>
      </c>
      <c r="Z3507" s="1" t="s">
        <v>220</v>
      </c>
      <c r="AA3507" s="1" t="s">
        <v>3592</v>
      </c>
      <c r="AJ3507" s="1" t="s">
        <v>76</v>
      </c>
      <c r="AK3507" s="1" t="s">
        <v>3593</v>
      </c>
      <c r="AL3507" s="1">
        <v>340000</v>
      </c>
      <c r="AM3507" s="1" t="s">
        <v>109</v>
      </c>
      <c r="AN3507" s="1" t="s">
        <v>4777</v>
      </c>
      <c r="AO3507" s="1" t="s">
        <v>4778</v>
      </c>
    </row>
    <row r="3508" spans="1:41" x14ac:dyDescent="0.5">
      <c r="A3508" s="1">
        <v>204</v>
      </c>
      <c r="B3508" s="1" t="s">
        <v>3588</v>
      </c>
      <c r="C3508" s="2">
        <v>43372</v>
      </c>
      <c r="D3508" s="1" t="s">
        <v>3589</v>
      </c>
      <c r="E3508" s="1" t="s">
        <v>3590</v>
      </c>
      <c r="F3508" s="1" t="s">
        <v>81</v>
      </c>
      <c r="G3508" s="1">
        <v>50</v>
      </c>
      <c r="H3508" s="1">
        <v>148</v>
      </c>
      <c r="I3508" s="1" t="s">
        <v>220</v>
      </c>
      <c r="J3508" s="1">
        <v>0.36</v>
      </c>
      <c r="K3508" s="1">
        <v>-2.3559E-2</v>
      </c>
      <c r="L3508" s="1">
        <v>37.906193000000002</v>
      </c>
      <c r="M3508" s="1" t="s">
        <v>69</v>
      </c>
      <c r="N3508" s="1">
        <v>0</v>
      </c>
      <c r="O3508" s="1">
        <v>2.6272389999999999</v>
      </c>
      <c r="P3508" s="1">
        <v>23.381664000000001</v>
      </c>
      <c r="Q3508" s="1">
        <v>612</v>
      </c>
      <c r="R3508" s="1" t="s">
        <v>2207</v>
      </c>
      <c r="S3508" s="1" t="s">
        <v>91</v>
      </c>
      <c r="T3508" s="1" t="s">
        <v>72</v>
      </c>
      <c r="U3508" s="1" t="s">
        <v>73</v>
      </c>
      <c r="X3508" s="1" t="s">
        <v>3591</v>
      </c>
      <c r="Z3508" s="1" t="s">
        <v>220</v>
      </c>
      <c r="AA3508" s="1" t="s">
        <v>3592</v>
      </c>
      <c r="AJ3508" s="1" t="s">
        <v>76</v>
      </c>
      <c r="AK3508" s="1" t="s">
        <v>3593</v>
      </c>
      <c r="AL3508" s="1">
        <v>340000</v>
      </c>
      <c r="AM3508" s="1" t="s">
        <v>109</v>
      </c>
      <c r="AN3508" s="1" t="s">
        <v>4777</v>
      </c>
      <c r="AO3508" s="1" t="s">
        <v>4778</v>
      </c>
    </row>
    <row r="3509" spans="1:41" x14ac:dyDescent="0.5">
      <c r="A3509" s="1">
        <v>204</v>
      </c>
      <c r="B3509" s="1" t="s">
        <v>3588</v>
      </c>
      <c r="C3509" s="2">
        <v>43372</v>
      </c>
      <c r="D3509" s="1" t="s">
        <v>3589</v>
      </c>
      <c r="E3509" s="1" t="s">
        <v>3590</v>
      </c>
      <c r="F3509" s="1" t="s">
        <v>759</v>
      </c>
      <c r="G3509" s="1">
        <v>50</v>
      </c>
      <c r="H3509" s="1">
        <v>148</v>
      </c>
      <c r="I3509" s="1" t="s">
        <v>1414</v>
      </c>
      <c r="J3509" s="1">
        <v>0.63</v>
      </c>
      <c r="K3509" s="1">
        <v>21.521757000000001</v>
      </c>
      <c r="L3509" s="1">
        <v>-77.781165999999999</v>
      </c>
      <c r="M3509" s="1" t="s">
        <v>195</v>
      </c>
      <c r="N3509" s="1">
        <v>0</v>
      </c>
      <c r="O3509" s="1">
        <v>25.14509</v>
      </c>
      <c r="P3509" s="1">
        <v>-80.396960000000007</v>
      </c>
      <c r="Q3509" s="1">
        <v>1071</v>
      </c>
      <c r="R3509" s="1" t="s">
        <v>2207</v>
      </c>
      <c r="S3509" s="1" t="s">
        <v>91</v>
      </c>
      <c r="T3509" s="1" t="s">
        <v>72</v>
      </c>
      <c r="U3509" s="1" t="s">
        <v>73</v>
      </c>
      <c r="X3509" s="1" t="s">
        <v>3591</v>
      </c>
      <c r="Z3509" s="1" t="s">
        <v>1414</v>
      </c>
      <c r="AA3509" s="1" t="s">
        <v>3592</v>
      </c>
      <c r="AJ3509" s="1" t="s">
        <v>76</v>
      </c>
      <c r="AK3509" s="1" t="s">
        <v>3593</v>
      </c>
      <c r="AL3509" s="1">
        <v>340000</v>
      </c>
      <c r="AM3509" s="1" t="s">
        <v>109</v>
      </c>
      <c r="AN3509" s="1" t="s">
        <v>4777</v>
      </c>
      <c r="AO3509" s="1" t="s">
        <v>4778</v>
      </c>
    </row>
    <row r="3510" spans="1:41" x14ac:dyDescent="0.5">
      <c r="A3510" s="1">
        <v>204</v>
      </c>
      <c r="B3510" s="1" t="s">
        <v>3588</v>
      </c>
      <c r="C3510" s="2">
        <v>43372</v>
      </c>
      <c r="D3510" s="1" t="s">
        <v>3589</v>
      </c>
      <c r="E3510" s="1" t="s">
        <v>3590</v>
      </c>
      <c r="F3510" s="1" t="s">
        <v>81</v>
      </c>
      <c r="G3510" s="1">
        <v>50</v>
      </c>
      <c r="H3510" s="1">
        <v>148</v>
      </c>
      <c r="I3510" s="1" t="s">
        <v>1414</v>
      </c>
      <c r="J3510" s="1">
        <v>0.63</v>
      </c>
      <c r="K3510" s="1">
        <v>21.521757000000001</v>
      </c>
      <c r="L3510" s="1">
        <v>-77.781165999999999</v>
      </c>
      <c r="M3510" s="1" t="s">
        <v>195</v>
      </c>
      <c r="N3510" s="1">
        <v>0</v>
      </c>
      <c r="O3510" s="1">
        <v>25.14509</v>
      </c>
      <c r="P3510" s="1">
        <v>-80.396960000000007</v>
      </c>
      <c r="Q3510" s="1">
        <v>1071</v>
      </c>
      <c r="R3510" s="1" t="s">
        <v>2207</v>
      </c>
      <c r="S3510" s="1" t="s">
        <v>91</v>
      </c>
      <c r="T3510" s="1" t="s">
        <v>72</v>
      </c>
      <c r="U3510" s="1" t="s">
        <v>73</v>
      </c>
      <c r="X3510" s="1" t="s">
        <v>3591</v>
      </c>
      <c r="Z3510" s="1" t="s">
        <v>1414</v>
      </c>
      <c r="AA3510" s="1" t="s">
        <v>3592</v>
      </c>
      <c r="AJ3510" s="1" t="s">
        <v>76</v>
      </c>
      <c r="AK3510" s="1" t="s">
        <v>3593</v>
      </c>
      <c r="AL3510" s="1">
        <v>340000</v>
      </c>
      <c r="AM3510" s="1" t="s">
        <v>109</v>
      </c>
      <c r="AN3510" s="1" t="s">
        <v>4777</v>
      </c>
      <c r="AO3510" s="1" t="s">
        <v>4778</v>
      </c>
    </row>
    <row r="3511" spans="1:41" x14ac:dyDescent="0.5">
      <c r="A3511" s="1">
        <v>204</v>
      </c>
      <c r="B3511" s="1" t="s">
        <v>3588</v>
      </c>
      <c r="C3511" s="2">
        <v>43372</v>
      </c>
      <c r="D3511" s="1" t="s">
        <v>3589</v>
      </c>
      <c r="E3511" s="1" t="s">
        <v>3590</v>
      </c>
      <c r="F3511" s="1" t="s">
        <v>759</v>
      </c>
      <c r="G3511" s="1">
        <v>50</v>
      </c>
      <c r="H3511" s="1">
        <v>148</v>
      </c>
      <c r="I3511" s="1" t="s">
        <v>1176</v>
      </c>
      <c r="J3511" s="1">
        <v>0.36</v>
      </c>
      <c r="K3511" s="1">
        <v>31.791702000000001</v>
      </c>
      <c r="L3511" s="1">
        <v>-7.0926200000000001</v>
      </c>
      <c r="M3511" s="1" t="s">
        <v>110</v>
      </c>
      <c r="N3511" s="1">
        <v>0</v>
      </c>
      <c r="O3511" s="1">
        <v>26.625188000000001</v>
      </c>
      <c r="P3511" s="1">
        <v>6.809552</v>
      </c>
      <c r="Q3511" s="1">
        <v>612</v>
      </c>
      <c r="R3511" s="1" t="s">
        <v>2207</v>
      </c>
      <c r="S3511" s="1" t="s">
        <v>91</v>
      </c>
      <c r="T3511" s="1" t="s">
        <v>72</v>
      </c>
      <c r="U3511" s="1" t="s">
        <v>73</v>
      </c>
      <c r="X3511" s="1" t="s">
        <v>3591</v>
      </c>
      <c r="Z3511" s="1" t="s">
        <v>1176</v>
      </c>
      <c r="AA3511" s="1" t="s">
        <v>3592</v>
      </c>
      <c r="AJ3511" s="1" t="s">
        <v>76</v>
      </c>
      <c r="AK3511" s="1" t="s">
        <v>3593</v>
      </c>
      <c r="AL3511" s="1">
        <v>340000</v>
      </c>
      <c r="AM3511" s="1" t="s">
        <v>109</v>
      </c>
      <c r="AN3511" s="1" t="s">
        <v>4777</v>
      </c>
      <c r="AO3511" s="1" t="s">
        <v>4778</v>
      </c>
    </row>
    <row r="3512" spans="1:41" x14ac:dyDescent="0.5">
      <c r="A3512" s="1">
        <v>204</v>
      </c>
      <c r="B3512" s="1" t="s">
        <v>3588</v>
      </c>
      <c r="C3512" s="2">
        <v>43372</v>
      </c>
      <c r="D3512" s="1" t="s">
        <v>3589</v>
      </c>
      <c r="E3512" s="1" t="s">
        <v>3590</v>
      </c>
      <c r="F3512" s="1" t="s">
        <v>81</v>
      </c>
      <c r="G3512" s="1">
        <v>50</v>
      </c>
      <c r="H3512" s="1">
        <v>148</v>
      </c>
      <c r="I3512" s="1" t="s">
        <v>1176</v>
      </c>
      <c r="J3512" s="1">
        <v>0.36</v>
      </c>
      <c r="K3512" s="1">
        <v>31.791702000000001</v>
      </c>
      <c r="L3512" s="1">
        <v>-7.0926200000000001</v>
      </c>
      <c r="M3512" s="1" t="s">
        <v>110</v>
      </c>
      <c r="N3512" s="1">
        <v>0</v>
      </c>
      <c r="O3512" s="1">
        <v>26.625188000000001</v>
      </c>
      <c r="P3512" s="1">
        <v>6.809552</v>
      </c>
      <c r="Q3512" s="1">
        <v>612</v>
      </c>
      <c r="R3512" s="1" t="s">
        <v>2207</v>
      </c>
      <c r="S3512" s="1" t="s">
        <v>91</v>
      </c>
      <c r="T3512" s="1" t="s">
        <v>72</v>
      </c>
      <c r="U3512" s="1" t="s">
        <v>73</v>
      </c>
      <c r="X3512" s="1" t="s">
        <v>3591</v>
      </c>
      <c r="Z3512" s="1" t="s">
        <v>1176</v>
      </c>
      <c r="AA3512" s="1" t="s">
        <v>3592</v>
      </c>
      <c r="AJ3512" s="1" t="s">
        <v>76</v>
      </c>
      <c r="AK3512" s="1" t="s">
        <v>3593</v>
      </c>
      <c r="AL3512" s="1">
        <v>340000</v>
      </c>
      <c r="AM3512" s="1" t="s">
        <v>109</v>
      </c>
      <c r="AN3512" s="1" t="s">
        <v>4777</v>
      </c>
      <c r="AO3512" s="1" t="s">
        <v>4778</v>
      </c>
    </row>
    <row r="3513" spans="1:41" x14ac:dyDescent="0.5">
      <c r="A3513" s="1">
        <v>204</v>
      </c>
      <c r="B3513" s="1" t="s">
        <v>3588</v>
      </c>
      <c r="C3513" s="2">
        <v>43372</v>
      </c>
      <c r="D3513" s="1" t="s">
        <v>3589</v>
      </c>
      <c r="E3513" s="1" t="s">
        <v>3590</v>
      </c>
      <c r="F3513" s="1" t="s">
        <v>759</v>
      </c>
      <c r="G3513" s="1">
        <v>50</v>
      </c>
      <c r="H3513" s="1">
        <v>148</v>
      </c>
      <c r="I3513" s="1" t="s">
        <v>1406</v>
      </c>
      <c r="J3513" s="1">
        <v>0.36</v>
      </c>
      <c r="K3513" s="1">
        <v>-4.5034650000000003</v>
      </c>
      <c r="L3513" s="1">
        <v>55.375751999999999</v>
      </c>
      <c r="M3513" s="1" t="s">
        <v>69</v>
      </c>
      <c r="N3513" s="1">
        <v>0</v>
      </c>
      <c r="O3513" s="1">
        <v>2.6272389999999999</v>
      </c>
      <c r="P3513" s="1">
        <v>23.381664000000001</v>
      </c>
      <c r="Q3513" s="1">
        <v>612</v>
      </c>
      <c r="R3513" s="1" t="s">
        <v>2207</v>
      </c>
      <c r="S3513" s="1" t="s">
        <v>91</v>
      </c>
      <c r="T3513" s="1" t="s">
        <v>72</v>
      </c>
      <c r="U3513" s="1" t="s">
        <v>73</v>
      </c>
      <c r="X3513" s="1" t="s">
        <v>3591</v>
      </c>
      <c r="Z3513" s="1" t="s">
        <v>1406</v>
      </c>
      <c r="AA3513" s="1" t="s">
        <v>3592</v>
      </c>
      <c r="AJ3513" s="1" t="s">
        <v>76</v>
      </c>
      <c r="AK3513" s="1" t="s">
        <v>3593</v>
      </c>
      <c r="AL3513" s="1">
        <v>340000</v>
      </c>
      <c r="AM3513" s="1" t="s">
        <v>109</v>
      </c>
      <c r="AN3513" s="1" t="s">
        <v>4777</v>
      </c>
      <c r="AO3513" s="1" t="s">
        <v>4778</v>
      </c>
    </row>
    <row r="3514" spans="1:41" x14ac:dyDescent="0.5">
      <c r="A3514" s="1">
        <v>204</v>
      </c>
      <c r="B3514" s="1" t="s">
        <v>3588</v>
      </c>
      <c r="C3514" s="2">
        <v>43372</v>
      </c>
      <c r="D3514" s="1" t="s">
        <v>3589</v>
      </c>
      <c r="E3514" s="1" t="s">
        <v>3590</v>
      </c>
      <c r="F3514" s="1" t="s">
        <v>81</v>
      </c>
      <c r="G3514" s="1">
        <v>50</v>
      </c>
      <c r="H3514" s="1">
        <v>148</v>
      </c>
      <c r="I3514" s="1" t="s">
        <v>1406</v>
      </c>
      <c r="J3514" s="1">
        <v>0.36</v>
      </c>
      <c r="K3514" s="1">
        <v>-4.5034650000000003</v>
      </c>
      <c r="L3514" s="1">
        <v>55.375751999999999</v>
      </c>
      <c r="M3514" s="1" t="s">
        <v>69</v>
      </c>
      <c r="N3514" s="1">
        <v>0</v>
      </c>
      <c r="O3514" s="1">
        <v>2.6272389999999999</v>
      </c>
      <c r="P3514" s="1">
        <v>23.381664000000001</v>
      </c>
      <c r="Q3514" s="1">
        <v>612</v>
      </c>
      <c r="R3514" s="1" t="s">
        <v>2207</v>
      </c>
      <c r="S3514" s="1" t="s">
        <v>91</v>
      </c>
      <c r="T3514" s="1" t="s">
        <v>72</v>
      </c>
      <c r="U3514" s="1" t="s">
        <v>73</v>
      </c>
      <c r="X3514" s="1" t="s">
        <v>3591</v>
      </c>
      <c r="Z3514" s="1" t="s">
        <v>1406</v>
      </c>
      <c r="AA3514" s="1" t="s">
        <v>3592</v>
      </c>
      <c r="AJ3514" s="1" t="s">
        <v>76</v>
      </c>
      <c r="AK3514" s="1" t="s">
        <v>3593</v>
      </c>
      <c r="AL3514" s="1">
        <v>340000</v>
      </c>
      <c r="AM3514" s="1" t="s">
        <v>109</v>
      </c>
      <c r="AN3514" s="1" t="s">
        <v>4777</v>
      </c>
      <c r="AO3514" s="1" t="s">
        <v>4778</v>
      </c>
    </row>
    <row r="3515" spans="1:41" x14ac:dyDescent="0.5">
      <c r="A3515" s="1">
        <v>204</v>
      </c>
      <c r="B3515" s="1" t="s">
        <v>3588</v>
      </c>
      <c r="C3515" s="2">
        <v>43372</v>
      </c>
      <c r="D3515" s="1" t="s">
        <v>3589</v>
      </c>
      <c r="E3515" s="1" t="s">
        <v>3590</v>
      </c>
      <c r="F3515" s="1" t="s">
        <v>759</v>
      </c>
      <c r="G3515" s="1">
        <v>50</v>
      </c>
      <c r="H3515" s="1">
        <v>148</v>
      </c>
      <c r="I3515" s="1" t="s">
        <v>3010</v>
      </c>
      <c r="J3515" s="1">
        <v>1.25</v>
      </c>
      <c r="K3515" s="1">
        <v>-6.2879430000000003</v>
      </c>
      <c r="L3515" s="1">
        <v>176.320224</v>
      </c>
      <c r="M3515" s="1" t="s">
        <v>1002</v>
      </c>
      <c r="N3515" s="1">
        <v>0</v>
      </c>
      <c r="O3515" s="1">
        <v>-11.711587</v>
      </c>
      <c r="P3515" s="1">
        <v>163.84307100000001</v>
      </c>
      <c r="Q3515" s="1">
        <v>2125</v>
      </c>
      <c r="R3515" s="1" t="s">
        <v>2207</v>
      </c>
      <c r="S3515" s="1" t="s">
        <v>91</v>
      </c>
      <c r="T3515" s="1" t="s">
        <v>72</v>
      </c>
      <c r="U3515" s="1" t="s">
        <v>73</v>
      </c>
      <c r="X3515" s="1" t="s">
        <v>3591</v>
      </c>
      <c r="Z3515" s="1" t="s">
        <v>3010</v>
      </c>
      <c r="AA3515" s="1" t="s">
        <v>3592</v>
      </c>
      <c r="AJ3515" s="1" t="s">
        <v>76</v>
      </c>
      <c r="AK3515" s="1" t="s">
        <v>3593</v>
      </c>
      <c r="AL3515" s="1">
        <v>340000</v>
      </c>
      <c r="AM3515" s="1" t="s">
        <v>109</v>
      </c>
      <c r="AN3515" s="1" t="s">
        <v>4777</v>
      </c>
      <c r="AO3515" s="1" t="s">
        <v>4778</v>
      </c>
    </row>
    <row r="3516" spans="1:41" x14ac:dyDescent="0.5">
      <c r="A3516" s="1">
        <v>204</v>
      </c>
      <c r="B3516" s="1" t="s">
        <v>3588</v>
      </c>
      <c r="C3516" s="2">
        <v>43372</v>
      </c>
      <c r="D3516" s="1" t="s">
        <v>3589</v>
      </c>
      <c r="E3516" s="1" t="s">
        <v>3590</v>
      </c>
      <c r="F3516" s="1" t="s">
        <v>81</v>
      </c>
      <c r="G3516" s="1">
        <v>50</v>
      </c>
      <c r="H3516" s="1">
        <v>148</v>
      </c>
      <c r="I3516" s="1" t="s">
        <v>3010</v>
      </c>
      <c r="J3516" s="1">
        <v>1.25</v>
      </c>
      <c r="K3516" s="1">
        <v>-6.2879430000000003</v>
      </c>
      <c r="L3516" s="1">
        <v>176.320224</v>
      </c>
      <c r="M3516" s="1" t="s">
        <v>1002</v>
      </c>
      <c r="N3516" s="1">
        <v>0</v>
      </c>
      <c r="O3516" s="1">
        <v>-11.711587</v>
      </c>
      <c r="P3516" s="1">
        <v>163.84307100000001</v>
      </c>
      <c r="Q3516" s="1">
        <v>2125</v>
      </c>
      <c r="R3516" s="1" t="s">
        <v>2207</v>
      </c>
      <c r="S3516" s="1" t="s">
        <v>91</v>
      </c>
      <c r="T3516" s="1" t="s">
        <v>72</v>
      </c>
      <c r="U3516" s="1" t="s">
        <v>73</v>
      </c>
      <c r="X3516" s="1" t="s">
        <v>3591</v>
      </c>
      <c r="Z3516" s="1" t="s">
        <v>3010</v>
      </c>
      <c r="AA3516" s="1" t="s">
        <v>3592</v>
      </c>
      <c r="AJ3516" s="1" t="s">
        <v>76</v>
      </c>
      <c r="AK3516" s="1" t="s">
        <v>3593</v>
      </c>
      <c r="AL3516" s="1">
        <v>340000</v>
      </c>
      <c r="AM3516" s="1" t="s">
        <v>109</v>
      </c>
      <c r="AN3516" s="1" t="s">
        <v>4777</v>
      </c>
      <c r="AO3516" s="1" t="s">
        <v>4778</v>
      </c>
    </row>
    <row r="3517" spans="1:41" x14ac:dyDescent="0.5">
      <c r="A3517" s="1">
        <v>204</v>
      </c>
      <c r="B3517" s="1" t="s">
        <v>3588</v>
      </c>
      <c r="C3517" s="2">
        <v>43372</v>
      </c>
      <c r="D3517" s="1" t="s">
        <v>3589</v>
      </c>
      <c r="E3517" s="1" t="s">
        <v>3590</v>
      </c>
      <c r="F3517" s="1" t="s">
        <v>759</v>
      </c>
      <c r="G3517" s="1">
        <v>50</v>
      </c>
      <c r="H3517" s="1">
        <v>148</v>
      </c>
      <c r="I3517" s="1" t="s">
        <v>153</v>
      </c>
      <c r="J3517" s="1">
        <v>0.36</v>
      </c>
      <c r="K3517" s="1">
        <v>-14.311909999999999</v>
      </c>
      <c r="L3517" s="1">
        <v>28.23479</v>
      </c>
      <c r="M3517" s="1" t="s">
        <v>69</v>
      </c>
      <c r="N3517" s="1">
        <v>0</v>
      </c>
      <c r="O3517" s="1">
        <v>2.6272389999999999</v>
      </c>
      <c r="P3517" s="1">
        <v>23.381664000000001</v>
      </c>
      <c r="Q3517" s="1">
        <v>612</v>
      </c>
      <c r="R3517" s="1" t="s">
        <v>2207</v>
      </c>
      <c r="S3517" s="1" t="s">
        <v>91</v>
      </c>
      <c r="T3517" s="1" t="s">
        <v>72</v>
      </c>
      <c r="U3517" s="1" t="s">
        <v>73</v>
      </c>
      <c r="X3517" s="1" t="s">
        <v>3591</v>
      </c>
      <c r="Z3517" s="1" t="s">
        <v>153</v>
      </c>
      <c r="AA3517" s="1" t="s">
        <v>3592</v>
      </c>
      <c r="AJ3517" s="1" t="s">
        <v>76</v>
      </c>
      <c r="AK3517" s="1" t="s">
        <v>3593</v>
      </c>
      <c r="AL3517" s="1">
        <v>340000</v>
      </c>
      <c r="AM3517" s="1" t="s">
        <v>109</v>
      </c>
      <c r="AN3517" s="1" t="s">
        <v>4777</v>
      </c>
      <c r="AO3517" s="1" t="s">
        <v>4778</v>
      </c>
    </row>
    <row r="3518" spans="1:41" x14ac:dyDescent="0.5">
      <c r="A3518" s="1">
        <v>204</v>
      </c>
      <c r="B3518" s="1" t="s">
        <v>3588</v>
      </c>
      <c r="C3518" s="2">
        <v>43372</v>
      </c>
      <c r="D3518" s="1" t="s">
        <v>3589</v>
      </c>
      <c r="E3518" s="1" t="s">
        <v>3590</v>
      </c>
      <c r="F3518" s="1" t="s">
        <v>81</v>
      </c>
      <c r="G3518" s="1">
        <v>50</v>
      </c>
      <c r="H3518" s="1">
        <v>148</v>
      </c>
      <c r="I3518" s="1" t="s">
        <v>153</v>
      </c>
      <c r="J3518" s="1">
        <v>0.36</v>
      </c>
      <c r="K3518" s="1">
        <v>-14.311909999999999</v>
      </c>
      <c r="L3518" s="1">
        <v>28.23479</v>
      </c>
      <c r="M3518" s="1" t="s">
        <v>69</v>
      </c>
      <c r="N3518" s="1">
        <v>0</v>
      </c>
      <c r="O3518" s="1">
        <v>2.6272389999999999</v>
      </c>
      <c r="P3518" s="1">
        <v>23.381664000000001</v>
      </c>
      <c r="Q3518" s="1">
        <v>612</v>
      </c>
      <c r="R3518" s="1" t="s">
        <v>2207</v>
      </c>
      <c r="S3518" s="1" t="s">
        <v>91</v>
      </c>
      <c r="T3518" s="1" t="s">
        <v>72</v>
      </c>
      <c r="U3518" s="1" t="s">
        <v>73</v>
      </c>
      <c r="X3518" s="1" t="s">
        <v>3591</v>
      </c>
      <c r="Z3518" s="1" t="s">
        <v>153</v>
      </c>
      <c r="AA3518" s="1" t="s">
        <v>3592</v>
      </c>
      <c r="AJ3518" s="1" t="s">
        <v>76</v>
      </c>
      <c r="AK3518" s="1" t="s">
        <v>3593</v>
      </c>
      <c r="AL3518" s="1">
        <v>340000</v>
      </c>
      <c r="AM3518" s="1" t="s">
        <v>109</v>
      </c>
      <c r="AN3518" s="1" t="s">
        <v>4777</v>
      </c>
      <c r="AO3518" s="1" t="s">
        <v>4778</v>
      </c>
    </row>
    <row r="3519" spans="1:41" x14ac:dyDescent="0.5">
      <c r="A3519" s="1">
        <v>204</v>
      </c>
      <c r="B3519" s="1" t="s">
        <v>3588</v>
      </c>
      <c r="C3519" s="2">
        <v>43372</v>
      </c>
      <c r="D3519" s="1" t="s">
        <v>3589</v>
      </c>
      <c r="E3519" s="1" t="s">
        <v>3590</v>
      </c>
      <c r="F3519" s="1" t="s">
        <v>759</v>
      </c>
      <c r="G3519" s="1">
        <v>50</v>
      </c>
      <c r="H3519" s="1">
        <v>148</v>
      </c>
      <c r="I3519" s="1" t="s">
        <v>959</v>
      </c>
      <c r="J3519" s="1">
        <v>0.63</v>
      </c>
      <c r="K3519" s="1">
        <v>13.794185000000001</v>
      </c>
      <c r="L3519" s="1">
        <v>-88.896529999999998</v>
      </c>
      <c r="M3519" s="1" t="s">
        <v>308</v>
      </c>
      <c r="N3519" s="1">
        <v>0</v>
      </c>
      <c r="O3519" s="1">
        <v>13.923406</v>
      </c>
      <c r="P3519" s="1">
        <v>-86.952798999999999</v>
      </c>
      <c r="Q3519" s="1">
        <v>1071</v>
      </c>
      <c r="R3519" s="1" t="s">
        <v>2207</v>
      </c>
      <c r="S3519" s="1" t="s">
        <v>91</v>
      </c>
      <c r="T3519" s="1" t="s">
        <v>72</v>
      </c>
      <c r="U3519" s="1" t="s">
        <v>73</v>
      </c>
      <c r="X3519" s="1" t="s">
        <v>3591</v>
      </c>
      <c r="Z3519" s="1" t="s">
        <v>959</v>
      </c>
      <c r="AA3519" s="1" t="s">
        <v>3592</v>
      </c>
      <c r="AJ3519" s="1" t="s">
        <v>76</v>
      </c>
      <c r="AK3519" s="1" t="s">
        <v>3593</v>
      </c>
      <c r="AL3519" s="1">
        <v>340000</v>
      </c>
      <c r="AM3519" s="1" t="s">
        <v>109</v>
      </c>
      <c r="AN3519" s="1" t="s">
        <v>4777</v>
      </c>
      <c r="AO3519" s="1" t="s">
        <v>4778</v>
      </c>
    </row>
    <row r="3520" spans="1:41" x14ac:dyDescent="0.5">
      <c r="A3520" s="1">
        <v>204</v>
      </c>
      <c r="B3520" s="1" t="s">
        <v>3588</v>
      </c>
      <c r="C3520" s="2">
        <v>43372</v>
      </c>
      <c r="D3520" s="1" t="s">
        <v>3589</v>
      </c>
      <c r="E3520" s="1" t="s">
        <v>3590</v>
      </c>
      <c r="F3520" s="1" t="s">
        <v>81</v>
      </c>
      <c r="G3520" s="1">
        <v>50</v>
      </c>
      <c r="H3520" s="1">
        <v>148</v>
      </c>
      <c r="I3520" s="1" t="s">
        <v>959</v>
      </c>
      <c r="J3520" s="1">
        <v>0.63</v>
      </c>
      <c r="K3520" s="1">
        <v>13.794185000000001</v>
      </c>
      <c r="L3520" s="1">
        <v>-88.896529999999998</v>
      </c>
      <c r="M3520" s="1" t="s">
        <v>308</v>
      </c>
      <c r="N3520" s="1">
        <v>0</v>
      </c>
      <c r="O3520" s="1">
        <v>13.923406</v>
      </c>
      <c r="P3520" s="1">
        <v>-86.952798999999999</v>
      </c>
      <c r="Q3520" s="1">
        <v>1071</v>
      </c>
      <c r="R3520" s="1" t="s">
        <v>2207</v>
      </c>
      <c r="S3520" s="1" t="s">
        <v>91</v>
      </c>
      <c r="T3520" s="1" t="s">
        <v>72</v>
      </c>
      <c r="U3520" s="1" t="s">
        <v>73</v>
      </c>
      <c r="X3520" s="1" t="s">
        <v>3591</v>
      </c>
      <c r="Z3520" s="1" t="s">
        <v>959</v>
      </c>
      <c r="AA3520" s="1" t="s">
        <v>3592</v>
      </c>
      <c r="AJ3520" s="1" t="s">
        <v>76</v>
      </c>
      <c r="AK3520" s="1" t="s">
        <v>3593</v>
      </c>
      <c r="AL3520" s="1">
        <v>340000</v>
      </c>
      <c r="AM3520" s="1" t="s">
        <v>109</v>
      </c>
      <c r="AN3520" s="1" t="s">
        <v>4777</v>
      </c>
      <c r="AO3520" s="1" t="s">
        <v>4778</v>
      </c>
    </row>
    <row r="3521" spans="1:64" x14ac:dyDescent="0.5">
      <c r="A3521" s="1">
        <v>204</v>
      </c>
      <c r="B3521" s="1" t="s">
        <v>3588</v>
      </c>
      <c r="C3521" s="2">
        <v>43372</v>
      </c>
      <c r="D3521" s="1" t="s">
        <v>3589</v>
      </c>
      <c r="E3521" s="1" t="s">
        <v>3590</v>
      </c>
      <c r="F3521" s="1" t="s">
        <v>759</v>
      </c>
      <c r="G3521" s="1">
        <v>50</v>
      </c>
      <c r="H3521" s="1">
        <v>148</v>
      </c>
      <c r="I3521" s="1" t="s">
        <v>957</v>
      </c>
      <c r="J3521" s="1">
        <v>0.63</v>
      </c>
      <c r="K3521" s="1">
        <v>14.761664</v>
      </c>
      <c r="L3521" s="1">
        <v>-86.921640999999994</v>
      </c>
      <c r="M3521" s="1" t="s">
        <v>308</v>
      </c>
      <c r="N3521" s="1">
        <v>0</v>
      </c>
      <c r="O3521" s="1">
        <v>13.923406</v>
      </c>
      <c r="P3521" s="1">
        <v>-86.952798999999999</v>
      </c>
      <c r="Q3521" s="1">
        <v>1071</v>
      </c>
      <c r="R3521" s="1" t="s">
        <v>2207</v>
      </c>
      <c r="S3521" s="1" t="s">
        <v>91</v>
      </c>
      <c r="T3521" s="1" t="s">
        <v>72</v>
      </c>
      <c r="U3521" s="1" t="s">
        <v>73</v>
      </c>
      <c r="X3521" s="1" t="s">
        <v>3591</v>
      </c>
      <c r="Z3521" s="1" t="s">
        <v>957</v>
      </c>
      <c r="AA3521" s="1" t="s">
        <v>3592</v>
      </c>
      <c r="AJ3521" s="1" t="s">
        <v>76</v>
      </c>
      <c r="AK3521" s="1" t="s">
        <v>3593</v>
      </c>
      <c r="AL3521" s="1">
        <v>340000</v>
      </c>
      <c r="AM3521" s="1" t="s">
        <v>109</v>
      </c>
      <c r="AN3521" s="1" t="s">
        <v>4777</v>
      </c>
      <c r="AO3521" s="1" t="s">
        <v>4778</v>
      </c>
    </row>
    <row r="3522" spans="1:64" x14ac:dyDescent="0.5">
      <c r="A3522" s="1">
        <v>204</v>
      </c>
      <c r="B3522" s="1" t="s">
        <v>3588</v>
      </c>
      <c r="C3522" s="2">
        <v>43372</v>
      </c>
      <c r="D3522" s="1" t="s">
        <v>3589</v>
      </c>
      <c r="E3522" s="1" t="s">
        <v>3590</v>
      </c>
      <c r="F3522" s="1" t="s">
        <v>81</v>
      </c>
      <c r="G3522" s="1">
        <v>50</v>
      </c>
      <c r="H3522" s="1">
        <v>148</v>
      </c>
      <c r="I3522" s="1" t="s">
        <v>957</v>
      </c>
      <c r="J3522" s="1">
        <v>0.63</v>
      </c>
      <c r="K3522" s="1">
        <v>14.761664</v>
      </c>
      <c r="L3522" s="1">
        <v>-86.921640999999994</v>
      </c>
      <c r="M3522" s="1" t="s">
        <v>308</v>
      </c>
      <c r="N3522" s="1">
        <v>0</v>
      </c>
      <c r="O3522" s="1">
        <v>13.923406</v>
      </c>
      <c r="P3522" s="1">
        <v>-86.952798999999999</v>
      </c>
      <c r="Q3522" s="1">
        <v>1071</v>
      </c>
      <c r="R3522" s="1" t="s">
        <v>2207</v>
      </c>
      <c r="S3522" s="1" t="s">
        <v>91</v>
      </c>
      <c r="T3522" s="1" t="s">
        <v>72</v>
      </c>
      <c r="U3522" s="1" t="s">
        <v>73</v>
      </c>
      <c r="X3522" s="1" t="s">
        <v>3591</v>
      </c>
      <c r="Z3522" s="1" t="s">
        <v>957</v>
      </c>
      <c r="AA3522" s="1" t="s">
        <v>3592</v>
      </c>
      <c r="AJ3522" s="1" t="s">
        <v>76</v>
      </c>
      <c r="AK3522" s="1" t="s">
        <v>3593</v>
      </c>
      <c r="AL3522" s="1">
        <v>340000</v>
      </c>
      <c r="AM3522" s="1" t="s">
        <v>109</v>
      </c>
      <c r="AN3522" s="1" t="s">
        <v>4777</v>
      </c>
      <c r="AO3522" s="1" t="s">
        <v>4778</v>
      </c>
    </row>
    <row r="3523" spans="1:64" x14ac:dyDescent="0.5">
      <c r="A3523" s="1">
        <v>312</v>
      </c>
      <c r="B3523" s="1" t="s">
        <v>3601</v>
      </c>
      <c r="C3523" s="2">
        <v>43579</v>
      </c>
      <c r="D3523" s="1" t="s">
        <v>3602</v>
      </c>
      <c r="E3523" s="1" t="s">
        <v>3603</v>
      </c>
      <c r="F3523" s="1" t="s">
        <v>129</v>
      </c>
      <c r="G3523" s="1">
        <v>50</v>
      </c>
      <c r="H3523" s="1">
        <v>1</v>
      </c>
      <c r="I3523" s="1" t="s">
        <v>194</v>
      </c>
      <c r="J3523" s="1">
        <v>100</v>
      </c>
      <c r="K3523" s="1">
        <v>19.182435999999999</v>
      </c>
      <c r="L3523" s="1">
        <v>-72.434515000000005</v>
      </c>
      <c r="M3523" s="1" t="s">
        <v>195</v>
      </c>
      <c r="N3523" s="1">
        <v>0</v>
      </c>
      <c r="O3523" s="1">
        <v>25.14509</v>
      </c>
      <c r="P3523" s="1">
        <v>-80.396960000000007</v>
      </c>
      <c r="Q3523" s="1">
        <v>6396744</v>
      </c>
      <c r="R3523" s="1" t="s">
        <v>2903</v>
      </c>
      <c r="S3523" s="1" t="s">
        <v>71</v>
      </c>
      <c r="T3523" s="1" t="s">
        <v>3604</v>
      </c>
      <c r="U3523" s="1" t="s">
        <v>3605</v>
      </c>
      <c r="W3523" s="1" t="s">
        <v>210</v>
      </c>
      <c r="X3523" s="1" t="s">
        <v>3606</v>
      </c>
      <c r="Y3523" s="1" t="s">
        <v>3607</v>
      </c>
      <c r="Z3523" s="1" t="s">
        <v>194</v>
      </c>
      <c r="AA3523" s="1" t="s">
        <v>3608</v>
      </c>
      <c r="AD3523" s="1" t="s">
        <v>2462</v>
      </c>
      <c r="AE3523" s="1" t="s">
        <v>3609</v>
      </c>
      <c r="AH3523" s="1" t="s">
        <v>1012</v>
      </c>
      <c r="AI3523" s="1" t="s">
        <v>3610</v>
      </c>
      <c r="AJ3523" s="1" t="s">
        <v>3611</v>
      </c>
      <c r="AK3523" s="1" t="s">
        <v>3612</v>
      </c>
      <c r="AL3523" s="1">
        <v>12793488</v>
      </c>
      <c r="AM3523" s="1" t="s">
        <v>78</v>
      </c>
      <c r="AN3523" s="1" t="s">
        <v>4779</v>
      </c>
      <c r="AO3523" s="1" t="s">
        <v>4301</v>
      </c>
      <c r="AP3523" s="1">
        <v>535970</v>
      </c>
      <c r="AQ3523" s="1">
        <v>1050922</v>
      </c>
      <c r="AR3523" s="1" t="s">
        <v>3613</v>
      </c>
      <c r="AS3523" s="1">
        <v>1</v>
      </c>
      <c r="AT3523" s="1">
        <v>1</v>
      </c>
      <c r="AU3523" s="1">
        <v>1</v>
      </c>
      <c r="AV3523" s="1">
        <v>1</v>
      </c>
      <c r="AW3523" s="1">
        <v>1</v>
      </c>
      <c r="AX3523" s="1">
        <v>1</v>
      </c>
      <c r="AY3523" s="1">
        <v>1</v>
      </c>
      <c r="AZ3523" s="1">
        <v>1</v>
      </c>
      <c r="BD3523" s="1">
        <v>1</v>
      </c>
      <c r="BE3523" s="1">
        <v>1</v>
      </c>
      <c r="BL3523" s="1" t="s">
        <v>3614</v>
      </c>
    </row>
    <row r="3524" spans="1:64" x14ac:dyDescent="0.5">
      <c r="A3524" s="1">
        <v>312</v>
      </c>
      <c r="B3524" s="1" t="s">
        <v>3601</v>
      </c>
      <c r="C3524" s="2">
        <v>43579</v>
      </c>
      <c r="D3524" s="1" t="s">
        <v>3602</v>
      </c>
      <c r="E3524" s="1" t="s">
        <v>3603</v>
      </c>
      <c r="F3524" s="1" t="s">
        <v>128</v>
      </c>
      <c r="G3524" s="1">
        <v>50</v>
      </c>
      <c r="H3524" s="1">
        <v>1</v>
      </c>
      <c r="I3524" s="1" t="s">
        <v>194</v>
      </c>
      <c r="J3524" s="1">
        <v>100</v>
      </c>
      <c r="K3524" s="1">
        <v>19.182435999999999</v>
      </c>
      <c r="L3524" s="1">
        <v>-72.434515000000005</v>
      </c>
      <c r="M3524" s="1" t="s">
        <v>195</v>
      </c>
      <c r="N3524" s="1">
        <v>0</v>
      </c>
      <c r="O3524" s="1">
        <v>25.14509</v>
      </c>
      <c r="P3524" s="1">
        <v>-80.396960000000007</v>
      </c>
      <c r="Q3524" s="1">
        <v>6396744</v>
      </c>
      <c r="R3524" s="1" t="s">
        <v>2903</v>
      </c>
      <c r="S3524" s="1" t="s">
        <v>71</v>
      </c>
      <c r="T3524" s="1" t="s">
        <v>3604</v>
      </c>
      <c r="U3524" s="1" t="s">
        <v>3605</v>
      </c>
      <c r="W3524" s="1" t="s">
        <v>210</v>
      </c>
      <c r="X3524" s="1" t="s">
        <v>3606</v>
      </c>
      <c r="Y3524" s="1" t="s">
        <v>3607</v>
      </c>
      <c r="Z3524" s="1" t="s">
        <v>194</v>
      </c>
      <c r="AA3524" s="1" t="s">
        <v>3608</v>
      </c>
      <c r="AD3524" s="1" t="s">
        <v>2462</v>
      </c>
      <c r="AE3524" s="1" t="s">
        <v>3609</v>
      </c>
      <c r="AH3524" s="1" t="s">
        <v>1012</v>
      </c>
      <c r="AI3524" s="1" t="s">
        <v>3610</v>
      </c>
      <c r="AJ3524" s="1" t="s">
        <v>3611</v>
      </c>
      <c r="AK3524" s="1" t="s">
        <v>3612</v>
      </c>
      <c r="AL3524" s="1">
        <v>12793488</v>
      </c>
      <c r="AM3524" s="1" t="s">
        <v>78</v>
      </c>
      <c r="AN3524" s="1" t="s">
        <v>4779</v>
      </c>
      <c r="AO3524" s="1" t="s">
        <v>4301</v>
      </c>
      <c r="AP3524" s="1">
        <v>535970</v>
      </c>
      <c r="AQ3524" s="1">
        <v>1050922</v>
      </c>
      <c r="AR3524" s="1" t="s">
        <v>3613</v>
      </c>
      <c r="AS3524" s="1">
        <v>1</v>
      </c>
      <c r="AT3524" s="1">
        <v>1</v>
      </c>
      <c r="AU3524" s="1">
        <v>1</v>
      </c>
      <c r="AV3524" s="1">
        <v>1</v>
      </c>
      <c r="AW3524" s="1">
        <v>1</v>
      </c>
      <c r="AX3524" s="1">
        <v>1</v>
      </c>
      <c r="AY3524" s="1">
        <v>1</v>
      </c>
      <c r="AZ3524" s="1">
        <v>1</v>
      </c>
      <c r="BD3524" s="1">
        <v>1</v>
      </c>
      <c r="BE3524" s="1">
        <v>1</v>
      </c>
      <c r="BL3524" s="1" t="s">
        <v>3614</v>
      </c>
    </row>
    <row r="3525" spans="1:64" x14ac:dyDescent="0.5">
      <c r="A3525" s="1">
        <v>317</v>
      </c>
      <c r="B3525" s="1" t="s">
        <v>3615</v>
      </c>
      <c r="C3525" s="2">
        <v>43563</v>
      </c>
      <c r="D3525" s="1" t="s">
        <v>3616</v>
      </c>
      <c r="E3525" s="1" t="s">
        <v>3617</v>
      </c>
      <c r="F3525" s="1" t="s">
        <v>128</v>
      </c>
      <c r="G3525" s="1">
        <v>100</v>
      </c>
      <c r="H3525" s="1">
        <v>1</v>
      </c>
      <c r="I3525" s="1" t="s">
        <v>194</v>
      </c>
      <c r="J3525" s="1">
        <v>100</v>
      </c>
      <c r="K3525" s="1">
        <v>19.182435999999999</v>
      </c>
      <c r="L3525" s="1">
        <v>-72.434515000000005</v>
      </c>
      <c r="M3525" s="1" t="s">
        <v>195</v>
      </c>
      <c r="N3525" s="1">
        <v>0</v>
      </c>
      <c r="O3525" s="1">
        <v>25.14509</v>
      </c>
      <c r="P3525" s="1">
        <v>-80.396960000000007</v>
      </c>
      <c r="Q3525" s="1">
        <v>4000000</v>
      </c>
      <c r="R3525" s="1" t="s">
        <v>196</v>
      </c>
      <c r="S3525" s="1" t="s">
        <v>71</v>
      </c>
      <c r="T3525" s="1" t="s">
        <v>3618</v>
      </c>
      <c r="U3525" s="1" t="s">
        <v>182</v>
      </c>
      <c r="X3525" s="1" t="s">
        <v>236</v>
      </c>
      <c r="Y3525" s="1" t="s">
        <v>200</v>
      </c>
      <c r="Z3525" s="1" t="s">
        <v>194</v>
      </c>
      <c r="AA3525" s="1" t="s">
        <v>3619</v>
      </c>
      <c r="AJ3525" s="1" t="s">
        <v>76</v>
      </c>
      <c r="AL3525" s="1">
        <v>4000000</v>
      </c>
      <c r="AM3525" s="1" t="s">
        <v>78</v>
      </c>
      <c r="AN3525" s="1" t="s">
        <v>4623</v>
      </c>
      <c r="AO3525" s="1" t="s">
        <v>4325</v>
      </c>
      <c r="AS3525" s="1">
        <v>1</v>
      </c>
      <c r="AT3525" s="1">
        <v>1</v>
      </c>
      <c r="AU3525" s="1">
        <v>1</v>
      </c>
      <c r="AV3525" s="1">
        <v>1</v>
      </c>
      <c r="AW3525" s="1">
        <v>1</v>
      </c>
      <c r="AX3525" s="1">
        <v>1</v>
      </c>
      <c r="AY3525" s="1">
        <v>1</v>
      </c>
      <c r="AZ3525" s="1">
        <v>1</v>
      </c>
      <c r="BA3525" s="1">
        <v>1</v>
      </c>
      <c r="BB3525" s="1">
        <v>1</v>
      </c>
      <c r="BF3525" s="1">
        <v>1</v>
      </c>
      <c r="BI3525" s="1">
        <v>1</v>
      </c>
    </row>
    <row r="3526" spans="1:64" x14ac:dyDescent="0.5">
      <c r="A3526" s="1">
        <v>291</v>
      </c>
      <c r="B3526" s="1" t="s">
        <v>3620</v>
      </c>
      <c r="C3526" s="2">
        <v>43537</v>
      </c>
      <c r="D3526" s="1" t="s">
        <v>3621</v>
      </c>
      <c r="E3526" s="1" t="s">
        <v>3622</v>
      </c>
      <c r="F3526" s="1" t="s">
        <v>129</v>
      </c>
      <c r="G3526" s="1">
        <v>50</v>
      </c>
      <c r="H3526" s="1">
        <v>1</v>
      </c>
      <c r="I3526" s="1" t="s">
        <v>194</v>
      </c>
      <c r="J3526" s="1">
        <v>100</v>
      </c>
      <c r="K3526" s="1">
        <v>19.182435999999999</v>
      </c>
      <c r="L3526" s="1">
        <v>-72.434515000000005</v>
      </c>
      <c r="M3526" s="1" t="s">
        <v>195</v>
      </c>
      <c r="N3526" s="1">
        <v>0</v>
      </c>
      <c r="O3526" s="1">
        <v>25.14509</v>
      </c>
      <c r="P3526" s="1">
        <v>-80.396960000000007</v>
      </c>
      <c r="Q3526" s="1">
        <v>500000</v>
      </c>
      <c r="R3526" s="1" t="s">
        <v>2336</v>
      </c>
      <c r="S3526" s="1" t="s">
        <v>71</v>
      </c>
      <c r="T3526" s="1" t="s">
        <v>3623</v>
      </c>
      <c r="X3526" s="1" t="s">
        <v>236</v>
      </c>
      <c r="Y3526" s="1" t="s">
        <v>2353</v>
      </c>
      <c r="Z3526" s="1" t="s">
        <v>194</v>
      </c>
      <c r="AA3526" s="1" t="s">
        <v>3624</v>
      </c>
      <c r="AJ3526" s="1" t="s">
        <v>76</v>
      </c>
      <c r="AL3526" s="1">
        <v>1000000</v>
      </c>
      <c r="AM3526" s="1" t="s">
        <v>109</v>
      </c>
      <c r="AN3526" s="1" t="s">
        <v>4780</v>
      </c>
      <c r="AO3526" s="1" t="s">
        <v>4730</v>
      </c>
      <c r="AS3526" s="1">
        <v>1</v>
      </c>
      <c r="AT3526" s="1">
        <v>1</v>
      </c>
      <c r="AW3526" s="1">
        <v>1</v>
      </c>
      <c r="AX3526" s="1">
        <v>1</v>
      </c>
      <c r="AY3526" s="1">
        <v>1</v>
      </c>
      <c r="AZ3526" s="1">
        <v>1</v>
      </c>
    </row>
    <row r="3527" spans="1:64" x14ac:dyDescent="0.5">
      <c r="A3527" s="1">
        <v>291</v>
      </c>
      <c r="B3527" s="1" t="s">
        <v>3620</v>
      </c>
      <c r="C3527" s="2">
        <v>43537</v>
      </c>
      <c r="D3527" s="1" t="s">
        <v>3621</v>
      </c>
      <c r="E3527" s="1" t="s">
        <v>3622</v>
      </c>
      <c r="F3527" s="1" t="s">
        <v>128</v>
      </c>
      <c r="G3527" s="1">
        <v>50</v>
      </c>
      <c r="H3527" s="1">
        <v>1</v>
      </c>
      <c r="I3527" s="1" t="s">
        <v>194</v>
      </c>
      <c r="J3527" s="1">
        <v>100</v>
      </c>
      <c r="K3527" s="1">
        <v>19.182435999999999</v>
      </c>
      <c r="L3527" s="1">
        <v>-72.434515000000005</v>
      </c>
      <c r="M3527" s="1" t="s">
        <v>195</v>
      </c>
      <c r="N3527" s="1">
        <v>0</v>
      </c>
      <c r="O3527" s="1">
        <v>25.14509</v>
      </c>
      <c r="P3527" s="1">
        <v>-80.396960000000007</v>
      </c>
      <c r="Q3527" s="1">
        <v>500000</v>
      </c>
      <c r="R3527" s="1" t="s">
        <v>2336</v>
      </c>
      <c r="S3527" s="1" t="s">
        <v>71</v>
      </c>
      <c r="T3527" s="1" t="s">
        <v>3623</v>
      </c>
      <c r="X3527" s="1" t="s">
        <v>236</v>
      </c>
      <c r="Y3527" s="1" t="s">
        <v>2353</v>
      </c>
      <c r="Z3527" s="1" t="s">
        <v>194</v>
      </c>
      <c r="AA3527" s="1" t="s">
        <v>3624</v>
      </c>
      <c r="AJ3527" s="1" t="s">
        <v>76</v>
      </c>
      <c r="AL3527" s="1">
        <v>1000000</v>
      </c>
      <c r="AM3527" s="1" t="s">
        <v>109</v>
      </c>
      <c r="AN3527" s="1" t="s">
        <v>4780</v>
      </c>
      <c r="AO3527" s="1" t="s">
        <v>4730</v>
      </c>
      <c r="AS3527" s="1">
        <v>1</v>
      </c>
      <c r="AT3527" s="1">
        <v>1</v>
      </c>
      <c r="AW3527" s="1">
        <v>1</v>
      </c>
      <c r="AX3527" s="1">
        <v>1</v>
      </c>
      <c r="AY3527" s="1">
        <v>1</v>
      </c>
      <c r="AZ3527" s="1">
        <v>1</v>
      </c>
    </row>
    <row r="3528" spans="1:64" x14ac:dyDescent="0.5">
      <c r="A3528" s="1">
        <v>548</v>
      </c>
      <c r="B3528" s="1" t="s">
        <v>3625</v>
      </c>
      <c r="C3528" s="2">
        <v>43579</v>
      </c>
      <c r="D3528" s="1" t="s">
        <v>3626</v>
      </c>
      <c r="E3528" s="1" t="s">
        <v>3627</v>
      </c>
      <c r="F3528" s="1" t="s">
        <v>127</v>
      </c>
      <c r="G3528" s="1">
        <v>30</v>
      </c>
      <c r="H3528" s="1">
        <v>1</v>
      </c>
      <c r="I3528" s="1" t="s">
        <v>155</v>
      </c>
      <c r="J3528" s="1">
        <v>100</v>
      </c>
      <c r="K3528" s="1">
        <v>-25.97325</v>
      </c>
      <c r="L3528" s="1">
        <v>32.572029999999998</v>
      </c>
      <c r="M3528" s="1" t="s">
        <v>69</v>
      </c>
      <c r="N3528" s="1">
        <v>0</v>
      </c>
      <c r="O3528" s="1">
        <v>2.6272389999999999</v>
      </c>
      <c r="P3528" s="1">
        <v>23.381664000000001</v>
      </c>
      <c r="Q3528" s="1">
        <v>5547000</v>
      </c>
      <c r="R3528" s="1" t="s">
        <v>3628</v>
      </c>
      <c r="S3528" s="1" t="s">
        <v>91</v>
      </c>
      <c r="U3528" s="1" t="s">
        <v>182</v>
      </c>
      <c r="W3528" s="1" t="s">
        <v>183</v>
      </c>
      <c r="X3528" s="1" t="s">
        <v>3629</v>
      </c>
      <c r="Z3528" s="1" t="s">
        <v>155</v>
      </c>
      <c r="AA3528" s="1" t="s">
        <v>403</v>
      </c>
      <c r="AJ3528" s="1" t="s">
        <v>76</v>
      </c>
      <c r="AK3528" s="1" t="s">
        <v>3630</v>
      </c>
      <c r="AL3528" s="1">
        <v>18490000</v>
      </c>
      <c r="AM3528" s="1" t="s">
        <v>78</v>
      </c>
      <c r="AN3528" s="1" t="s">
        <v>4302</v>
      </c>
      <c r="AO3528" s="1" t="s">
        <v>4588</v>
      </c>
      <c r="AS3528" s="1">
        <v>1</v>
      </c>
      <c r="AU3528" s="1">
        <v>1</v>
      </c>
    </row>
    <row r="3529" spans="1:64" x14ac:dyDescent="0.5">
      <c r="A3529" s="1">
        <v>548</v>
      </c>
      <c r="B3529" s="1" t="s">
        <v>3625</v>
      </c>
      <c r="C3529" s="2">
        <v>43579</v>
      </c>
      <c r="D3529" s="1" t="s">
        <v>3626</v>
      </c>
      <c r="E3529" s="1" t="s">
        <v>3627</v>
      </c>
      <c r="F3529" s="1" t="s">
        <v>129</v>
      </c>
      <c r="G3529" s="1">
        <v>24</v>
      </c>
      <c r="H3529" s="1">
        <v>1</v>
      </c>
      <c r="I3529" s="1" t="s">
        <v>155</v>
      </c>
      <c r="J3529" s="1">
        <v>100</v>
      </c>
      <c r="K3529" s="1">
        <v>-25.97325</v>
      </c>
      <c r="L3529" s="1">
        <v>32.572029999999998</v>
      </c>
      <c r="M3529" s="1" t="s">
        <v>69</v>
      </c>
      <c r="N3529" s="1">
        <v>0</v>
      </c>
      <c r="O3529" s="1">
        <v>2.6272389999999999</v>
      </c>
      <c r="P3529" s="1">
        <v>23.381664000000001</v>
      </c>
      <c r="Q3529" s="1">
        <v>4437600</v>
      </c>
      <c r="R3529" s="1" t="s">
        <v>3628</v>
      </c>
      <c r="S3529" s="1" t="s">
        <v>91</v>
      </c>
      <c r="U3529" s="1" t="s">
        <v>182</v>
      </c>
      <c r="W3529" s="1" t="s">
        <v>183</v>
      </c>
      <c r="X3529" s="1" t="s">
        <v>3629</v>
      </c>
      <c r="Z3529" s="1" t="s">
        <v>155</v>
      </c>
      <c r="AA3529" s="1" t="s">
        <v>403</v>
      </c>
      <c r="AJ3529" s="1" t="s">
        <v>76</v>
      </c>
      <c r="AK3529" s="1" t="s">
        <v>3630</v>
      </c>
      <c r="AL3529" s="1">
        <v>18490000</v>
      </c>
      <c r="AM3529" s="1" t="s">
        <v>78</v>
      </c>
      <c r="AN3529" s="1" t="s">
        <v>4302</v>
      </c>
      <c r="AO3529" s="1" t="s">
        <v>4588</v>
      </c>
      <c r="AS3529" s="1">
        <v>1</v>
      </c>
      <c r="AU3529" s="1">
        <v>1</v>
      </c>
    </row>
    <row r="3530" spans="1:64" x14ac:dyDescent="0.5">
      <c r="A3530" s="1">
        <v>548</v>
      </c>
      <c r="B3530" s="1" t="s">
        <v>3625</v>
      </c>
      <c r="C3530" s="2">
        <v>43579</v>
      </c>
      <c r="D3530" s="1" t="s">
        <v>3626</v>
      </c>
      <c r="E3530" s="1" t="s">
        <v>3627</v>
      </c>
      <c r="F3530" s="1" t="s">
        <v>291</v>
      </c>
      <c r="G3530" s="1">
        <v>23</v>
      </c>
      <c r="H3530" s="1">
        <v>1</v>
      </c>
      <c r="I3530" s="1" t="s">
        <v>155</v>
      </c>
      <c r="J3530" s="1">
        <v>100</v>
      </c>
      <c r="K3530" s="1">
        <v>-25.97325</v>
      </c>
      <c r="L3530" s="1">
        <v>32.572029999999998</v>
      </c>
      <c r="M3530" s="1" t="s">
        <v>69</v>
      </c>
      <c r="N3530" s="1">
        <v>0</v>
      </c>
      <c r="O3530" s="1">
        <v>2.6272389999999999</v>
      </c>
      <c r="P3530" s="1">
        <v>23.381664000000001</v>
      </c>
      <c r="Q3530" s="1">
        <v>4252700</v>
      </c>
      <c r="R3530" s="1" t="s">
        <v>3628</v>
      </c>
      <c r="S3530" s="1" t="s">
        <v>91</v>
      </c>
      <c r="U3530" s="1" t="s">
        <v>182</v>
      </c>
      <c r="W3530" s="1" t="s">
        <v>183</v>
      </c>
      <c r="X3530" s="1" t="s">
        <v>3629</v>
      </c>
      <c r="Z3530" s="1" t="s">
        <v>155</v>
      </c>
      <c r="AA3530" s="1" t="s">
        <v>403</v>
      </c>
      <c r="AJ3530" s="1" t="s">
        <v>76</v>
      </c>
      <c r="AK3530" s="1" t="s">
        <v>3630</v>
      </c>
      <c r="AL3530" s="1">
        <v>18490000</v>
      </c>
      <c r="AM3530" s="1" t="s">
        <v>78</v>
      </c>
      <c r="AN3530" s="1" t="s">
        <v>4302</v>
      </c>
      <c r="AO3530" s="1" t="s">
        <v>4588</v>
      </c>
      <c r="AS3530" s="1">
        <v>1</v>
      </c>
      <c r="AU3530" s="1">
        <v>1</v>
      </c>
    </row>
    <row r="3531" spans="1:64" x14ac:dyDescent="0.5">
      <c r="A3531" s="1">
        <v>548</v>
      </c>
      <c r="B3531" s="1" t="s">
        <v>3625</v>
      </c>
      <c r="C3531" s="2">
        <v>43579</v>
      </c>
      <c r="D3531" s="1" t="s">
        <v>3626</v>
      </c>
      <c r="E3531" s="1" t="s">
        <v>3627</v>
      </c>
      <c r="F3531" s="1" t="s">
        <v>98</v>
      </c>
      <c r="G3531" s="1">
        <v>23</v>
      </c>
      <c r="H3531" s="1">
        <v>1</v>
      </c>
      <c r="I3531" s="1" t="s">
        <v>155</v>
      </c>
      <c r="J3531" s="1">
        <v>100</v>
      </c>
      <c r="K3531" s="1">
        <v>-25.97325</v>
      </c>
      <c r="L3531" s="1">
        <v>32.572029999999998</v>
      </c>
      <c r="M3531" s="1" t="s">
        <v>69</v>
      </c>
      <c r="N3531" s="1">
        <v>0</v>
      </c>
      <c r="O3531" s="1">
        <v>2.6272389999999999</v>
      </c>
      <c r="P3531" s="1">
        <v>23.381664000000001</v>
      </c>
      <c r="Q3531" s="1">
        <v>4252700</v>
      </c>
      <c r="R3531" s="1" t="s">
        <v>3628</v>
      </c>
      <c r="S3531" s="1" t="s">
        <v>91</v>
      </c>
      <c r="U3531" s="1" t="s">
        <v>182</v>
      </c>
      <c r="W3531" s="1" t="s">
        <v>183</v>
      </c>
      <c r="X3531" s="1" t="s">
        <v>3629</v>
      </c>
      <c r="Z3531" s="1" t="s">
        <v>155</v>
      </c>
      <c r="AA3531" s="1" t="s">
        <v>403</v>
      </c>
      <c r="AJ3531" s="1" t="s">
        <v>76</v>
      </c>
      <c r="AK3531" s="1" t="s">
        <v>3630</v>
      </c>
      <c r="AL3531" s="1">
        <v>18490000</v>
      </c>
      <c r="AM3531" s="1" t="s">
        <v>78</v>
      </c>
      <c r="AN3531" s="1" t="s">
        <v>4302</v>
      </c>
      <c r="AO3531" s="1" t="s">
        <v>4588</v>
      </c>
      <c r="AS3531" s="1">
        <v>1</v>
      </c>
      <c r="AU3531" s="1">
        <v>1</v>
      </c>
    </row>
    <row r="3532" spans="1:64" x14ac:dyDescent="0.5">
      <c r="A3532" s="1">
        <v>238</v>
      </c>
      <c r="B3532" s="1" t="s">
        <v>3631</v>
      </c>
      <c r="C3532" s="2">
        <v>43536</v>
      </c>
      <c r="D3532" s="1" t="s">
        <v>3632</v>
      </c>
      <c r="E3532" s="1" t="s">
        <v>3633</v>
      </c>
      <c r="F3532" s="1" t="s">
        <v>127</v>
      </c>
      <c r="G3532" s="1">
        <v>90</v>
      </c>
      <c r="H3532" s="1">
        <v>1</v>
      </c>
      <c r="I3532" s="1" t="s">
        <v>194</v>
      </c>
      <c r="J3532" s="1">
        <v>100</v>
      </c>
      <c r="K3532" s="1">
        <v>19.182435999999999</v>
      </c>
      <c r="L3532" s="1">
        <v>-72.434515000000005</v>
      </c>
      <c r="M3532" s="1" t="s">
        <v>195</v>
      </c>
      <c r="N3532" s="1">
        <v>0</v>
      </c>
      <c r="O3532" s="1">
        <v>25.14509</v>
      </c>
      <c r="P3532" s="1">
        <v>-80.396960000000007</v>
      </c>
      <c r="Q3532" s="1">
        <v>1478664</v>
      </c>
      <c r="R3532" s="1" t="s">
        <v>3094</v>
      </c>
      <c r="S3532" s="1" t="s">
        <v>71</v>
      </c>
      <c r="T3532" s="1" t="s">
        <v>3634</v>
      </c>
      <c r="U3532" s="1" t="s">
        <v>105</v>
      </c>
      <c r="X3532" s="1" t="s">
        <v>3635</v>
      </c>
      <c r="Y3532" s="1" t="s">
        <v>3636</v>
      </c>
      <c r="Z3532" s="1" t="s">
        <v>194</v>
      </c>
      <c r="AA3532" s="1" t="s">
        <v>941</v>
      </c>
      <c r="AJ3532" s="1" t="s">
        <v>76</v>
      </c>
      <c r="AK3532" s="1" t="s">
        <v>3637</v>
      </c>
      <c r="AL3532" s="1">
        <v>1642960</v>
      </c>
      <c r="AM3532" s="1" t="s">
        <v>109</v>
      </c>
      <c r="AN3532" s="1" t="s">
        <v>4781</v>
      </c>
      <c r="AO3532" s="1" t="s">
        <v>4332</v>
      </c>
      <c r="AP3532" s="1">
        <v>697</v>
      </c>
      <c r="AS3532" s="1">
        <v>1</v>
      </c>
      <c r="AT3532" s="1">
        <v>1</v>
      </c>
    </row>
    <row r="3533" spans="1:64" x14ac:dyDescent="0.5">
      <c r="A3533" s="1">
        <v>238</v>
      </c>
      <c r="B3533" s="1" t="s">
        <v>3631</v>
      </c>
      <c r="C3533" s="2">
        <v>43536</v>
      </c>
      <c r="D3533" s="1" t="s">
        <v>3632</v>
      </c>
      <c r="E3533" s="1" t="s">
        <v>3633</v>
      </c>
      <c r="F3533" s="1" t="s">
        <v>97</v>
      </c>
      <c r="G3533" s="1">
        <v>10</v>
      </c>
      <c r="H3533" s="1">
        <v>1</v>
      </c>
      <c r="I3533" s="1" t="s">
        <v>194</v>
      </c>
      <c r="J3533" s="1">
        <v>100</v>
      </c>
      <c r="K3533" s="1">
        <v>19.182435999999999</v>
      </c>
      <c r="L3533" s="1">
        <v>-72.434515000000005</v>
      </c>
      <c r="M3533" s="1" t="s">
        <v>195</v>
      </c>
      <c r="N3533" s="1">
        <v>0</v>
      </c>
      <c r="O3533" s="1">
        <v>25.14509</v>
      </c>
      <c r="P3533" s="1">
        <v>-80.396960000000007</v>
      </c>
      <c r="Q3533" s="1">
        <v>164296</v>
      </c>
      <c r="R3533" s="1" t="s">
        <v>3094</v>
      </c>
      <c r="S3533" s="1" t="s">
        <v>71</v>
      </c>
      <c r="T3533" s="1" t="s">
        <v>3634</v>
      </c>
      <c r="U3533" s="1" t="s">
        <v>105</v>
      </c>
      <c r="X3533" s="1" t="s">
        <v>3635</v>
      </c>
      <c r="Y3533" s="1" t="s">
        <v>3636</v>
      </c>
      <c r="Z3533" s="1" t="s">
        <v>194</v>
      </c>
      <c r="AA3533" s="1" t="s">
        <v>941</v>
      </c>
      <c r="AJ3533" s="1" t="s">
        <v>76</v>
      </c>
      <c r="AK3533" s="1" t="s">
        <v>3637</v>
      </c>
      <c r="AL3533" s="1">
        <v>1642960</v>
      </c>
      <c r="AM3533" s="1" t="s">
        <v>109</v>
      </c>
      <c r="AN3533" s="1" t="s">
        <v>4781</v>
      </c>
      <c r="AO3533" s="1" t="s">
        <v>4332</v>
      </c>
      <c r="AP3533" s="1">
        <v>697</v>
      </c>
      <c r="AS3533" s="1">
        <v>1</v>
      </c>
      <c r="AT3533" s="1">
        <v>1</v>
      </c>
    </row>
    <row r="3534" spans="1:64" x14ac:dyDescent="0.5">
      <c r="A3534" s="1">
        <v>363</v>
      </c>
      <c r="B3534" s="1" t="s">
        <v>3638</v>
      </c>
      <c r="C3534" s="2">
        <v>43560</v>
      </c>
      <c r="D3534" s="1" t="s">
        <v>3639</v>
      </c>
      <c r="E3534" s="1" t="s">
        <v>3640</v>
      </c>
      <c r="F3534" s="1" t="s">
        <v>97</v>
      </c>
      <c r="G3534" s="1">
        <v>20</v>
      </c>
      <c r="H3534" s="1">
        <v>1</v>
      </c>
      <c r="I3534" s="1" t="s">
        <v>719</v>
      </c>
      <c r="J3534" s="1">
        <v>100</v>
      </c>
      <c r="K3534" s="1">
        <v>33.939109999999999</v>
      </c>
      <c r="L3534" s="1">
        <v>67.709952999999999</v>
      </c>
      <c r="M3534" s="1" t="s">
        <v>114</v>
      </c>
      <c r="N3534" s="1">
        <v>0</v>
      </c>
      <c r="O3534" s="1">
        <v>25.384855999999999</v>
      </c>
      <c r="P3534" s="1">
        <v>68.458809000000002</v>
      </c>
      <c r="Q3534" s="1">
        <v>100000</v>
      </c>
      <c r="R3534" s="1" t="s">
        <v>2259</v>
      </c>
      <c r="S3534" s="1" t="s">
        <v>71</v>
      </c>
      <c r="U3534" s="1" t="s">
        <v>2597</v>
      </c>
      <c r="X3534" s="1" t="s">
        <v>3641</v>
      </c>
      <c r="Z3534" s="1" t="s">
        <v>719</v>
      </c>
      <c r="AA3534" s="1" t="s">
        <v>3642</v>
      </c>
      <c r="AB3534" s="1" t="s">
        <v>420</v>
      </c>
      <c r="AJ3534" s="1" t="s">
        <v>76</v>
      </c>
      <c r="AL3534" s="1">
        <v>500000</v>
      </c>
      <c r="AM3534" s="1" t="s">
        <v>78</v>
      </c>
      <c r="AN3534" s="1" t="s">
        <v>4445</v>
      </c>
      <c r="AO3534" s="1" t="s">
        <v>4384</v>
      </c>
      <c r="AP3534" s="1">
        <v>20010</v>
      </c>
      <c r="AQ3534" s="1">
        <v>200000</v>
      </c>
      <c r="AR3534" s="1" t="s">
        <v>3643</v>
      </c>
      <c r="AS3534" s="1">
        <v>1</v>
      </c>
      <c r="AU3534" s="1">
        <v>1</v>
      </c>
      <c r="AV3534" s="1">
        <v>1</v>
      </c>
      <c r="AW3534" s="1">
        <v>1</v>
      </c>
      <c r="AX3534" s="1">
        <v>1</v>
      </c>
      <c r="BL3534" s="1" t="s">
        <v>3644</v>
      </c>
    </row>
    <row r="3535" spans="1:64" x14ac:dyDescent="0.5">
      <c r="A3535" s="1">
        <v>363</v>
      </c>
      <c r="B3535" s="1" t="s">
        <v>3638</v>
      </c>
      <c r="C3535" s="2">
        <v>43560</v>
      </c>
      <c r="D3535" s="1" t="s">
        <v>3639</v>
      </c>
      <c r="E3535" s="1" t="s">
        <v>3640</v>
      </c>
      <c r="F3535" s="1" t="s">
        <v>2779</v>
      </c>
      <c r="G3535" s="1">
        <v>10</v>
      </c>
      <c r="H3535" s="1">
        <v>1</v>
      </c>
      <c r="I3535" s="1" t="s">
        <v>719</v>
      </c>
      <c r="J3535" s="1">
        <v>100</v>
      </c>
      <c r="K3535" s="1">
        <v>33.939109999999999</v>
      </c>
      <c r="L3535" s="1">
        <v>67.709952999999999</v>
      </c>
      <c r="M3535" s="1" t="s">
        <v>114</v>
      </c>
      <c r="N3535" s="1">
        <v>0</v>
      </c>
      <c r="O3535" s="1">
        <v>25.384855999999999</v>
      </c>
      <c r="P3535" s="1">
        <v>68.458809000000002</v>
      </c>
      <c r="Q3535" s="1">
        <v>50000</v>
      </c>
      <c r="R3535" s="1" t="s">
        <v>2259</v>
      </c>
      <c r="S3535" s="1" t="s">
        <v>71</v>
      </c>
      <c r="U3535" s="1" t="s">
        <v>2597</v>
      </c>
      <c r="X3535" s="1" t="s">
        <v>3641</v>
      </c>
      <c r="Z3535" s="1" t="s">
        <v>719</v>
      </c>
      <c r="AA3535" s="1" t="s">
        <v>3642</v>
      </c>
      <c r="AB3535" s="1" t="s">
        <v>420</v>
      </c>
      <c r="AJ3535" s="1" t="s">
        <v>76</v>
      </c>
      <c r="AL3535" s="1">
        <v>500000</v>
      </c>
      <c r="AM3535" s="1" t="s">
        <v>78</v>
      </c>
      <c r="AN3535" s="1" t="s">
        <v>4445</v>
      </c>
      <c r="AO3535" s="1" t="s">
        <v>4384</v>
      </c>
      <c r="AP3535" s="1">
        <v>20010</v>
      </c>
      <c r="AQ3535" s="1">
        <v>200000</v>
      </c>
      <c r="AR3535" s="1" t="s">
        <v>3643</v>
      </c>
      <c r="AS3535" s="1">
        <v>1</v>
      </c>
      <c r="AU3535" s="1">
        <v>1</v>
      </c>
      <c r="AV3535" s="1">
        <v>1</v>
      </c>
      <c r="AW3535" s="1">
        <v>1</v>
      </c>
      <c r="AX3535" s="1">
        <v>1</v>
      </c>
      <c r="BL3535" s="1" t="s">
        <v>3644</v>
      </c>
    </row>
    <row r="3536" spans="1:64" x14ac:dyDescent="0.5">
      <c r="A3536" s="1">
        <v>363</v>
      </c>
      <c r="B3536" s="1" t="s">
        <v>3638</v>
      </c>
      <c r="C3536" s="2">
        <v>43560</v>
      </c>
      <c r="D3536" s="1" t="s">
        <v>3639</v>
      </c>
      <c r="E3536" s="1" t="s">
        <v>3640</v>
      </c>
      <c r="F3536" s="1" t="s">
        <v>128</v>
      </c>
      <c r="G3536" s="1">
        <v>40</v>
      </c>
      <c r="H3536" s="1">
        <v>1</v>
      </c>
      <c r="I3536" s="1" t="s">
        <v>719</v>
      </c>
      <c r="J3536" s="1">
        <v>100</v>
      </c>
      <c r="K3536" s="1">
        <v>33.939109999999999</v>
      </c>
      <c r="L3536" s="1">
        <v>67.709952999999999</v>
      </c>
      <c r="M3536" s="1" t="s">
        <v>114</v>
      </c>
      <c r="N3536" s="1">
        <v>0</v>
      </c>
      <c r="O3536" s="1">
        <v>25.384855999999999</v>
      </c>
      <c r="P3536" s="1">
        <v>68.458809000000002</v>
      </c>
      <c r="Q3536" s="1">
        <v>200000</v>
      </c>
      <c r="R3536" s="1" t="s">
        <v>2259</v>
      </c>
      <c r="S3536" s="1" t="s">
        <v>71</v>
      </c>
      <c r="U3536" s="1" t="s">
        <v>2597</v>
      </c>
      <c r="X3536" s="1" t="s">
        <v>3641</v>
      </c>
      <c r="Z3536" s="1" t="s">
        <v>719</v>
      </c>
      <c r="AA3536" s="1" t="s">
        <v>3642</v>
      </c>
      <c r="AB3536" s="1" t="s">
        <v>420</v>
      </c>
      <c r="AJ3536" s="1" t="s">
        <v>76</v>
      </c>
      <c r="AL3536" s="1">
        <v>500000</v>
      </c>
      <c r="AM3536" s="1" t="s">
        <v>78</v>
      </c>
      <c r="AN3536" s="1" t="s">
        <v>4445</v>
      </c>
      <c r="AO3536" s="1" t="s">
        <v>4384</v>
      </c>
      <c r="AP3536" s="1">
        <v>20010</v>
      </c>
      <c r="AQ3536" s="1">
        <v>200000</v>
      </c>
      <c r="AR3536" s="1" t="s">
        <v>3643</v>
      </c>
      <c r="AS3536" s="1">
        <v>1</v>
      </c>
      <c r="AU3536" s="1">
        <v>1</v>
      </c>
      <c r="AV3536" s="1">
        <v>1</v>
      </c>
      <c r="AW3536" s="1">
        <v>1</v>
      </c>
      <c r="AX3536" s="1">
        <v>1</v>
      </c>
      <c r="BL3536" s="1" t="s">
        <v>3644</v>
      </c>
    </row>
    <row r="3537" spans="1:64" x14ac:dyDescent="0.5">
      <c r="A3537" s="1">
        <v>363</v>
      </c>
      <c r="B3537" s="1" t="s">
        <v>3638</v>
      </c>
      <c r="C3537" s="2">
        <v>43560</v>
      </c>
      <c r="D3537" s="1" t="s">
        <v>3639</v>
      </c>
      <c r="E3537" s="1" t="s">
        <v>3640</v>
      </c>
      <c r="F3537" s="1" t="s">
        <v>283</v>
      </c>
      <c r="G3537" s="1">
        <v>20</v>
      </c>
      <c r="H3537" s="1">
        <v>1</v>
      </c>
      <c r="I3537" s="1" t="s">
        <v>719</v>
      </c>
      <c r="J3537" s="1">
        <v>100</v>
      </c>
      <c r="K3537" s="1">
        <v>33.939109999999999</v>
      </c>
      <c r="L3537" s="1">
        <v>67.709952999999999</v>
      </c>
      <c r="M3537" s="1" t="s">
        <v>114</v>
      </c>
      <c r="N3537" s="1">
        <v>0</v>
      </c>
      <c r="O3537" s="1">
        <v>25.384855999999999</v>
      </c>
      <c r="P3537" s="1">
        <v>68.458809000000002</v>
      </c>
      <c r="Q3537" s="1">
        <v>100000</v>
      </c>
      <c r="R3537" s="1" t="s">
        <v>2259</v>
      </c>
      <c r="S3537" s="1" t="s">
        <v>71</v>
      </c>
      <c r="U3537" s="1" t="s">
        <v>2597</v>
      </c>
      <c r="X3537" s="1" t="s">
        <v>3641</v>
      </c>
      <c r="Z3537" s="1" t="s">
        <v>719</v>
      </c>
      <c r="AA3537" s="1" t="s">
        <v>3642</v>
      </c>
      <c r="AB3537" s="1" t="s">
        <v>420</v>
      </c>
      <c r="AJ3537" s="1" t="s">
        <v>76</v>
      </c>
      <c r="AL3537" s="1">
        <v>500000</v>
      </c>
      <c r="AM3537" s="1" t="s">
        <v>78</v>
      </c>
      <c r="AN3537" s="1" t="s">
        <v>4445</v>
      </c>
      <c r="AO3537" s="1" t="s">
        <v>4384</v>
      </c>
      <c r="AP3537" s="1">
        <v>20010</v>
      </c>
      <c r="AQ3537" s="1">
        <v>200000</v>
      </c>
      <c r="AR3537" s="1" t="s">
        <v>3643</v>
      </c>
      <c r="AS3537" s="1">
        <v>1</v>
      </c>
      <c r="AU3537" s="1">
        <v>1</v>
      </c>
      <c r="AV3537" s="1">
        <v>1</v>
      </c>
      <c r="AW3537" s="1">
        <v>1</v>
      </c>
      <c r="AX3537" s="1">
        <v>1</v>
      </c>
      <c r="BL3537" s="1" t="s">
        <v>3644</v>
      </c>
    </row>
    <row r="3538" spans="1:64" x14ac:dyDescent="0.5">
      <c r="A3538" s="1">
        <v>363</v>
      </c>
      <c r="B3538" s="1" t="s">
        <v>3638</v>
      </c>
      <c r="C3538" s="2">
        <v>43560</v>
      </c>
      <c r="D3538" s="1" t="s">
        <v>3639</v>
      </c>
      <c r="E3538" s="1" t="s">
        <v>3640</v>
      </c>
      <c r="F3538" s="1" t="s">
        <v>291</v>
      </c>
      <c r="G3538" s="1">
        <v>10</v>
      </c>
      <c r="H3538" s="1">
        <v>1</v>
      </c>
      <c r="I3538" s="1" t="s">
        <v>719</v>
      </c>
      <c r="J3538" s="1">
        <v>100</v>
      </c>
      <c r="K3538" s="1">
        <v>33.939109999999999</v>
      </c>
      <c r="L3538" s="1">
        <v>67.709952999999999</v>
      </c>
      <c r="M3538" s="1" t="s">
        <v>114</v>
      </c>
      <c r="N3538" s="1">
        <v>0</v>
      </c>
      <c r="O3538" s="1">
        <v>25.384855999999999</v>
      </c>
      <c r="P3538" s="1">
        <v>68.458809000000002</v>
      </c>
      <c r="Q3538" s="1">
        <v>50000</v>
      </c>
      <c r="R3538" s="1" t="s">
        <v>2259</v>
      </c>
      <c r="S3538" s="1" t="s">
        <v>71</v>
      </c>
      <c r="U3538" s="1" t="s">
        <v>2597</v>
      </c>
      <c r="X3538" s="1" t="s">
        <v>3641</v>
      </c>
      <c r="Z3538" s="1" t="s">
        <v>719</v>
      </c>
      <c r="AA3538" s="1" t="s">
        <v>3642</v>
      </c>
      <c r="AB3538" s="1" t="s">
        <v>420</v>
      </c>
      <c r="AJ3538" s="1" t="s">
        <v>76</v>
      </c>
      <c r="AL3538" s="1">
        <v>500000</v>
      </c>
      <c r="AM3538" s="1" t="s">
        <v>78</v>
      </c>
      <c r="AN3538" s="1" t="s">
        <v>4445</v>
      </c>
      <c r="AO3538" s="1" t="s">
        <v>4384</v>
      </c>
      <c r="AP3538" s="1">
        <v>20010</v>
      </c>
      <c r="AQ3538" s="1">
        <v>200000</v>
      </c>
      <c r="AR3538" s="1" t="s">
        <v>3643</v>
      </c>
      <c r="AS3538" s="1">
        <v>1</v>
      </c>
      <c r="AU3538" s="1">
        <v>1</v>
      </c>
      <c r="AV3538" s="1">
        <v>1</v>
      </c>
      <c r="AW3538" s="1">
        <v>1</v>
      </c>
      <c r="AX3538" s="1">
        <v>1</v>
      </c>
      <c r="BL3538" s="1" t="s">
        <v>3644</v>
      </c>
    </row>
    <row r="3539" spans="1:64" x14ac:dyDescent="0.5">
      <c r="A3539" s="1">
        <v>673</v>
      </c>
      <c r="B3539" s="1" t="s">
        <v>3645</v>
      </c>
      <c r="C3539" s="2">
        <v>43579</v>
      </c>
      <c r="D3539" s="1" t="s">
        <v>3646</v>
      </c>
      <c r="E3539" s="1" t="s">
        <v>3647</v>
      </c>
      <c r="F3539" s="1" t="s">
        <v>98</v>
      </c>
      <c r="G3539" s="1">
        <v>20</v>
      </c>
      <c r="H3539" s="1">
        <v>1</v>
      </c>
      <c r="I3539" s="1" t="s">
        <v>118</v>
      </c>
      <c r="J3539" s="1">
        <v>100</v>
      </c>
      <c r="K3539" s="1">
        <v>-6.4530960000000004</v>
      </c>
      <c r="L3539" s="1">
        <v>34.894539000000002</v>
      </c>
      <c r="M3539" s="1" t="s">
        <v>69</v>
      </c>
      <c r="N3539" s="1">
        <v>0</v>
      </c>
      <c r="O3539" s="1">
        <v>2.6272389999999999</v>
      </c>
      <c r="P3539" s="1">
        <v>23.381664000000001</v>
      </c>
      <c r="Q3539" s="1">
        <v>619680.4</v>
      </c>
      <c r="R3539" s="1" t="s">
        <v>529</v>
      </c>
      <c r="S3539" s="1" t="s">
        <v>71</v>
      </c>
      <c r="T3539" s="1" t="s">
        <v>3648</v>
      </c>
      <c r="W3539" s="1" t="s">
        <v>121</v>
      </c>
      <c r="X3539" s="1" t="s">
        <v>3649</v>
      </c>
      <c r="Z3539" s="1" t="s">
        <v>118</v>
      </c>
      <c r="AA3539" s="1" t="s">
        <v>3650</v>
      </c>
      <c r="AJ3539" s="1" t="s">
        <v>76</v>
      </c>
      <c r="AK3539" s="1" t="s">
        <v>3651</v>
      </c>
      <c r="AL3539" s="1">
        <v>3098402</v>
      </c>
      <c r="AM3539" s="1" t="s">
        <v>109</v>
      </c>
      <c r="AN3539" s="1" t="s">
        <v>4782</v>
      </c>
      <c r="AO3539" s="1" t="s">
        <v>4387</v>
      </c>
      <c r="AP3539" s="1">
        <v>177000</v>
      </c>
      <c r="AR3539" s="1" t="s">
        <v>3652</v>
      </c>
      <c r="AS3539" s="1">
        <v>1</v>
      </c>
      <c r="AY3539" s="1">
        <v>1</v>
      </c>
      <c r="AZ3539" s="1">
        <v>1</v>
      </c>
      <c r="BL3539" s="1" t="s">
        <v>3653</v>
      </c>
    </row>
    <row r="3540" spans="1:64" x14ac:dyDescent="0.5">
      <c r="A3540" s="1">
        <v>673</v>
      </c>
      <c r="B3540" s="1" t="s">
        <v>3645</v>
      </c>
      <c r="C3540" s="2">
        <v>43579</v>
      </c>
      <c r="D3540" s="1" t="s">
        <v>3646</v>
      </c>
      <c r="E3540" s="1" t="s">
        <v>3647</v>
      </c>
      <c r="F3540" s="1" t="s">
        <v>97</v>
      </c>
      <c r="G3540" s="1">
        <v>20</v>
      </c>
      <c r="H3540" s="1">
        <v>1</v>
      </c>
      <c r="I3540" s="1" t="s">
        <v>118</v>
      </c>
      <c r="J3540" s="1">
        <v>100</v>
      </c>
      <c r="K3540" s="1">
        <v>-6.4530960000000004</v>
      </c>
      <c r="L3540" s="1">
        <v>34.894539000000002</v>
      </c>
      <c r="M3540" s="1" t="s">
        <v>69</v>
      </c>
      <c r="N3540" s="1">
        <v>0</v>
      </c>
      <c r="O3540" s="1">
        <v>2.6272389999999999</v>
      </c>
      <c r="P3540" s="1">
        <v>23.381664000000001</v>
      </c>
      <c r="Q3540" s="1">
        <v>619680.4</v>
      </c>
      <c r="R3540" s="1" t="s">
        <v>529</v>
      </c>
      <c r="S3540" s="1" t="s">
        <v>71</v>
      </c>
      <c r="T3540" s="1" t="s">
        <v>3648</v>
      </c>
      <c r="W3540" s="1" t="s">
        <v>121</v>
      </c>
      <c r="X3540" s="1" t="s">
        <v>3649</v>
      </c>
      <c r="Z3540" s="1" t="s">
        <v>118</v>
      </c>
      <c r="AA3540" s="1" t="s">
        <v>3650</v>
      </c>
      <c r="AJ3540" s="1" t="s">
        <v>76</v>
      </c>
      <c r="AK3540" s="1" t="s">
        <v>3651</v>
      </c>
      <c r="AL3540" s="1">
        <v>3098402</v>
      </c>
      <c r="AM3540" s="1" t="s">
        <v>109</v>
      </c>
      <c r="AN3540" s="1" t="s">
        <v>4782</v>
      </c>
      <c r="AO3540" s="1" t="s">
        <v>4387</v>
      </c>
      <c r="AP3540" s="1">
        <v>177000</v>
      </c>
      <c r="AR3540" s="1" t="s">
        <v>3652</v>
      </c>
      <c r="AS3540" s="1">
        <v>1</v>
      </c>
      <c r="AY3540" s="1">
        <v>1</v>
      </c>
      <c r="AZ3540" s="1">
        <v>1</v>
      </c>
      <c r="BL3540" s="1" t="s">
        <v>3653</v>
      </c>
    </row>
    <row r="3541" spans="1:64" x14ac:dyDescent="0.5">
      <c r="A3541" s="1">
        <v>673</v>
      </c>
      <c r="B3541" s="1" t="s">
        <v>3645</v>
      </c>
      <c r="C3541" s="2">
        <v>43579</v>
      </c>
      <c r="D3541" s="1" t="s">
        <v>3646</v>
      </c>
      <c r="E3541" s="1" t="s">
        <v>3647</v>
      </c>
      <c r="F3541" s="1" t="s">
        <v>127</v>
      </c>
      <c r="G3541" s="1">
        <v>30</v>
      </c>
      <c r="H3541" s="1">
        <v>1</v>
      </c>
      <c r="I3541" s="1" t="s">
        <v>118</v>
      </c>
      <c r="J3541" s="1">
        <v>100</v>
      </c>
      <c r="K3541" s="1">
        <v>-6.4530960000000004</v>
      </c>
      <c r="L3541" s="1">
        <v>34.894539000000002</v>
      </c>
      <c r="M3541" s="1" t="s">
        <v>69</v>
      </c>
      <c r="N3541" s="1">
        <v>0</v>
      </c>
      <c r="O3541" s="1">
        <v>2.6272389999999999</v>
      </c>
      <c r="P3541" s="1">
        <v>23.381664000000001</v>
      </c>
      <c r="Q3541" s="1">
        <v>929520.6</v>
      </c>
      <c r="R3541" s="1" t="s">
        <v>529</v>
      </c>
      <c r="S3541" s="1" t="s">
        <v>71</v>
      </c>
      <c r="T3541" s="1" t="s">
        <v>3648</v>
      </c>
      <c r="W3541" s="1" t="s">
        <v>121</v>
      </c>
      <c r="X3541" s="1" t="s">
        <v>3649</v>
      </c>
      <c r="Z3541" s="1" t="s">
        <v>118</v>
      </c>
      <c r="AA3541" s="1" t="s">
        <v>3650</v>
      </c>
      <c r="AJ3541" s="1" t="s">
        <v>76</v>
      </c>
      <c r="AK3541" s="1" t="s">
        <v>3651</v>
      </c>
      <c r="AL3541" s="1">
        <v>3098402</v>
      </c>
      <c r="AM3541" s="1" t="s">
        <v>109</v>
      </c>
      <c r="AN3541" s="1" t="s">
        <v>4782</v>
      </c>
      <c r="AO3541" s="1" t="s">
        <v>4387</v>
      </c>
      <c r="AP3541" s="1">
        <v>177000</v>
      </c>
      <c r="AR3541" s="1" t="s">
        <v>3652</v>
      </c>
      <c r="AS3541" s="1">
        <v>1</v>
      </c>
      <c r="AY3541" s="1">
        <v>1</v>
      </c>
      <c r="AZ3541" s="1">
        <v>1</v>
      </c>
      <c r="BL3541" s="1" t="s">
        <v>3653</v>
      </c>
    </row>
    <row r="3542" spans="1:64" x14ac:dyDescent="0.5">
      <c r="A3542" s="1">
        <v>673</v>
      </c>
      <c r="B3542" s="1" t="s">
        <v>3645</v>
      </c>
      <c r="C3542" s="2">
        <v>43579</v>
      </c>
      <c r="D3542" s="1" t="s">
        <v>3646</v>
      </c>
      <c r="E3542" s="1" t="s">
        <v>3647</v>
      </c>
      <c r="F3542" s="1" t="s">
        <v>67</v>
      </c>
      <c r="G3542" s="1">
        <v>30</v>
      </c>
      <c r="H3542" s="1">
        <v>1</v>
      </c>
      <c r="I3542" s="1" t="s">
        <v>118</v>
      </c>
      <c r="J3542" s="1">
        <v>100</v>
      </c>
      <c r="K3542" s="1">
        <v>-6.4530960000000004</v>
      </c>
      <c r="L3542" s="1">
        <v>34.894539000000002</v>
      </c>
      <c r="M3542" s="1" t="s">
        <v>69</v>
      </c>
      <c r="N3542" s="1">
        <v>0</v>
      </c>
      <c r="O3542" s="1">
        <v>2.6272389999999999</v>
      </c>
      <c r="P3542" s="1">
        <v>23.381664000000001</v>
      </c>
      <c r="Q3542" s="1">
        <v>929520.6</v>
      </c>
      <c r="R3542" s="1" t="s">
        <v>529</v>
      </c>
      <c r="S3542" s="1" t="s">
        <v>71</v>
      </c>
      <c r="T3542" s="1" t="s">
        <v>3648</v>
      </c>
      <c r="W3542" s="1" t="s">
        <v>121</v>
      </c>
      <c r="X3542" s="1" t="s">
        <v>3649</v>
      </c>
      <c r="Z3542" s="1" t="s">
        <v>118</v>
      </c>
      <c r="AA3542" s="1" t="s">
        <v>3650</v>
      </c>
      <c r="AJ3542" s="1" t="s">
        <v>76</v>
      </c>
      <c r="AK3542" s="1" t="s">
        <v>3651</v>
      </c>
      <c r="AL3542" s="1">
        <v>3098402</v>
      </c>
      <c r="AM3542" s="1" t="s">
        <v>109</v>
      </c>
      <c r="AN3542" s="1" t="s">
        <v>4782</v>
      </c>
      <c r="AO3542" s="1" t="s">
        <v>4387</v>
      </c>
      <c r="AP3542" s="1">
        <v>177000</v>
      </c>
      <c r="AR3542" s="1" t="s">
        <v>3652</v>
      </c>
      <c r="AS3542" s="1">
        <v>1</v>
      </c>
      <c r="AY3542" s="1">
        <v>1</v>
      </c>
      <c r="AZ3542" s="1">
        <v>1</v>
      </c>
      <c r="BL3542" s="1" t="s">
        <v>3653</v>
      </c>
    </row>
    <row r="3543" spans="1:64" x14ac:dyDescent="0.5">
      <c r="A3543" s="1">
        <v>163</v>
      </c>
      <c r="B3543" s="1" t="s">
        <v>3654</v>
      </c>
      <c r="C3543" s="2">
        <v>43372</v>
      </c>
      <c r="D3543" s="1" t="s">
        <v>3655</v>
      </c>
      <c r="E3543" s="1" t="s">
        <v>3656</v>
      </c>
      <c r="F3543" s="1" t="s">
        <v>129</v>
      </c>
      <c r="G3543" s="1">
        <v>66</v>
      </c>
      <c r="H3543" s="1">
        <v>5</v>
      </c>
      <c r="I3543" s="1" t="s">
        <v>118</v>
      </c>
      <c r="J3543" s="1">
        <v>15</v>
      </c>
      <c r="K3543" s="1">
        <v>-6.4530960000000004</v>
      </c>
      <c r="L3543" s="1">
        <v>34.894539000000002</v>
      </c>
      <c r="M3543" s="1" t="s">
        <v>69</v>
      </c>
      <c r="N3543" s="1">
        <v>0</v>
      </c>
      <c r="O3543" s="1">
        <v>2.6272389999999999</v>
      </c>
      <c r="P3543" s="1">
        <v>23.381664000000001</v>
      </c>
      <c r="Q3543" s="1">
        <v>594000</v>
      </c>
      <c r="R3543" s="1" t="s">
        <v>1336</v>
      </c>
      <c r="S3543" s="1" t="s">
        <v>91</v>
      </c>
      <c r="T3543" s="1" t="s">
        <v>104</v>
      </c>
      <c r="U3543" s="1" t="s">
        <v>105</v>
      </c>
      <c r="X3543" s="1" t="s">
        <v>3657</v>
      </c>
      <c r="Z3543" s="1" t="s">
        <v>118</v>
      </c>
      <c r="AA3543" s="1" t="s">
        <v>3658</v>
      </c>
      <c r="AJ3543" s="1" t="s">
        <v>76</v>
      </c>
      <c r="AK3543" s="1" t="s">
        <v>3659</v>
      </c>
      <c r="AL3543" s="1">
        <v>6000000</v>
      </c>
      <c r="AM3543" s="1" t="s">
        <v>109</v>
      </c>
      <c r="AN3543" s="1" t="s">
        <v>4783</v>
      </c>
      <c r="AO3543" s="1" t="s">
        <v>4577</v>
      </c>
    </row>
    <row r="3544" spans="1:64" x14ac:dyDescent="0.5">
      <c r="A3544" s="1">
        <v>163</v>
      </c>
      <c r="B3544" s="1" t="s">
        <v>3654</v>
      </c>
      <c r="C3544" s="2">
        <v>43372</v>
      </c>
      <c r="D3544" s="1" t="s">
        <v>3655</v>
      </c>
      <c r="E3544" s="1" t="s">
        <v>3656</v>
      </c>
      <c r="F3544" s="1" t="s">
        <v>81</v>
      </c>
      <c r="G3544" s="1">
        <v>34</v>
      </c>
      <c r="H3544" s="1">
        <v>5</v>
      </c>
      <c r="I3544" s="1" t="s">
        <v>118</v>
      </c>
      <c r="J3544" s="1">
        <v>15</v>
      </c>
      <c r="K3544" s="1">
        <v>-6.4530960000000004</v>
      </c>
      <c r="L3544" s="1">
        <v>34.894539000000002</v>
      </c>
      <c r="M3544" s="1" t="s">
        <v>69</v>
      </c>
      <c r="N3544" s="1">
        <v>0</v>
      </c>
      <c r="O3544" s="1">
        <v>2.6272389999999999</v>
      </c>
      <c r="P3544" s="1">
        <v>23.381664000000001</v>
      </c>
      <c r="Q3544" s="1">
        <v>306000</v>
      </c>
      <c r="R3544" s="1" t="s">
        <v>1336</v>
      </c>
      <c r="S3544" s="1" t="s">
        <v>91</v>
      </c>
      <c r="T3544" s="1" t="s">
        <v>104</v>
      </c>
      <c r="U3544" s="1" t="s">
        <v>105</v>
      </c>
      <c r="X3544" s="1" t="s">
        <v>3657</v>
      </c>
      <c r="Z3544" s="1" t="s">
        <v>118</v>
      </c>
      <c r="AA3544" s="1" t="s">
        <v>3658</v>
      </c>
      <c r="AJ3544" s="1" t="s">
        <v>76</v>
      </c>
      <c r="AK3544" s="1" t="s">
        <v>3659</v>
      </c>
      <c r="AL3544" s="1">
        <v>6000000</v>
      </c>
      <c r="AM3544" s="1" t="s">
        <v>109</v>
      </c>
      <c r="AN3544" s="1" t="s">
        <v>4783</v>
      </c>
      <c r="AO3544" s="1" t="s">
        <v>4577</v>
      </c>
    </row>
    <row r="3545" spans="1:64" x14ac:dyDescent="0.5">
      <c r="A3545" s="1">
        <v>163</v>
      </c>
      <c r="B3545" s="1" t="s">
        <v>3654</v>
      </c>
      <c r="C3545" s="2">
        <v>43372</v>
      </c>
      <c r="D3545" s="1" t="s">
        <v>3655</v>
      </c>
      <c r="E3545" s="1" t="s">
        <v>3656</v>
      </c>
      <c r="F3545" s="1" t="s">
        <v>129</v>
      </c>
      <c r="G3545" s="1">
        <v>66</v>
      </c>
      <c r="H3545" s="1">
        <v>5</v>
      </c>
      <c r="I3545" s="1" t="s">
        <v>426</v>
      </c>
      <c r="J3545" s="1">
        <v>35</v>
      </c>
      <c r="K3545" s="1">
        <v>23.684994</v>
      </c>
      <c r="L3545" s="1">
        <v>90.356330999999997</v>
      </c>
      <c r="M3545" s="1" t="s">
        <v>114</v>
      </c>
      <c r="N3545" s="1">
        <v>0</v>
      </c>
      <c r="O3545" s="1">
        <v>25.384855999999999</v>
      </c>
      <c r="P3545" s="1">
        <v>68.458809000000002</v>
      </c>
      <c r="Q3545" s="1">
        <v>1386000</v>
      </c>
      <c r="R3545" s="1" t="s">
        <v>1336</v>
      </c>
      <c r="S3545" s="1" t="s">
        <v>91</v>
      </c>
      <c r="T3545" s="1" t="s">
        <v>104</v>
      </c>
      <c r="U3545" s="1" t="s">
        <v>105</v>
      </c>
      <c r="X3545" s="1" t="s">
        <v>3657</v>
      </c>
      <c r="Z3545" s="1" t="s">
        <v>426</v>
      </c>
      <c r="AA3545" s="1" t="s">
        <v>3658</v>
      </c>
      <c r="AJ3545" s="1" t="s">
        <v>76</v>
      </c>
      <c r="AK3545" s="1" t="s">
        <v>3659</v>
      </c>
      <c r="AL3545" s="1">
        <v>6000000</v>
      </c>
      <c r="AM3545" s="1" t="s">
        <v>109</v>
      </c>
      <c r="AN3545" s="1" t="s">
        <v>4783</v>
      </c>
      <c r="AO3545" s="1" t="s">
        <v>4577</v>
      </c>
    </row>
    <row r="3546" spans="1:64" x14ac:dyDescent="0.5">
      <c r="A3546" s="1">
        <v>163</v>
      </c>
      <c r="B3546" s="1" t="s">
        <v>3654</v>
      </c>
      <c r="C3546" s="2">
        <v>43372</v>
      </c>
      <c r="D3546" s="1" t="s">
        <v>3655</v>
      </c>
      <c r="E3546" s="1" t="s">
        <v>3656</v>
      </c>
      <c r="F3546" s="1" t="s">
        <v>81</v>
      </c>
      <c r="G3546" s="1">
        <v>34</v>
      </c>
      <c r="H3546" s="1">
        <v>5</v>
      </c>
      <c r="I3546" s="1" t="s">
        <v>426</v>
      </c>
      <c r="J3546" s="1">
        <v>35</v>
      </c>
      <c r="K3546" s="1">
        <v>23.684994</v>
      </c>
      <c r="L3546" s="1">
        <v>90.356330999999997</v>
      </c>
      <c r="M3546" s="1" t="s">
        <v>114</v>
      </c>
      <c r="N3546" s="1">
        <v>0</v>
      </c>
      <c r="O3546" s="1">
        <v>25.384855999999999</v>
      </c>
      <c r="P3546" s="1">
        <v>68.458809000000002</v>
      </c>
      <c r="Q3546" s="1">
        <v>714000</v>
      </c>
      <c r="R3546" s="1" t="s">
        <v>1336</v>
      </c>
      <c r="S3546" s="1" t="s">
        <v>91</v>
      </c>
      <c r="T3546" s="1" t="s">
        <v>104</v>
      </c>
      <c r="U3546" s="1" t="s">
        <v>105</v>
      </c>
      <c r="X3546" s="1" t="s">
        <v>3657</v>
      </c>
      <c r="Z3546" s="1" t="s">
        <v>426</v>
      </c>
      <c r="AA3546" s="1" t="s">
        <v>3658</v>
      </c>
      <c r="AJ3546" s="1" t="s">
        <v>76</v>
      </c>
      <c r="AK3546" s="1" t="s">
        <v>3659</v>
      </c>
      <c r="AL3546" s="1">
        <v>6000000</v>
      </c>
      <c r="AM3546" s="1" t="s">
        <v>109</v>
      </c>
      <c r="AN3546" s="1" t="s">
        <v>4783</v>
      </c>
      <c r="AO3546" s="1" t="s">
        <v>4577</v>
      </c>
    </row>
    <row r="3547" spans="1:64" x14ac:dyDescent="0.5">
      <c r="A3547" s="1">
        <v>163</v>
      </c>
      <c r="B3547" s="1" t="s">
        <v>3654</v>
      </c>
      <c r="C3547" s="2">
        <v>43372</v>
      </c>
      <c r="D3547" s="1" t="s">
        <v>3655</v>
      </c>
      <c r="E3547" s="1" t="s">
        <v>3656</v>
      </c>
      <c r="F3547" s="1" t="s">
        <v>129</v>
      </c>
      <c r="G3547" s="1">
        <v>66</v>
      </c>
      <c r="H3547" s="1">
        <v>5</v>
      </c>
      <c r="I3547" s="1" t="s">
        <v>156</v>
      </c>
      <c r="J3547" s="1">
        <v>14</v>
      </c>
      <c r="K3547" s="1">
        <v>17.570692000000001</v>
      </c>
      <c r="L3547" s="1">
        <v>-3.9961660000000001</v>
      </c>
      <c r="M3547" s="1" t="s">
        <v>69</v>
      </c>
      <c r="N3547" s="1">
        <v>0</v>
      </c>
      <c r="O3547" s="1">
        <v>2.6272389999999999</v>
      </c>
      <c r="P3547" s="1">
        <v>23.381664000000001</v>
      </c>
      <c r="Q3547" s="1">
        <v>554400</v>
      </c>
      <c r="R3547" s="1" t="s">
        <v>1336</v>
      </c>
      <c r="S3547" s="1" t="s">
        <v>91</v>
      </c>
      <c r="T3547" s="1" t="s">
        <v>104</v>
      </c>
      <c r="U3547" s="1" t="s">
        <v>105</v>
      </c>
      <c r="X3547" s="1" t="s">
        <v>3657</v>
      </c>
      <c r="Z3547" s="1" t="s">
        <v>156</v>
      </c>
      <c r="AA3547" s="1" t="s">
        <v>3658</v>
      </c>
      <c r="AJ3547" s="1" t="s">
        <v>76</v>
      </c>
      <c r="AK3547" s="1" t="s">
        <v>3659</v>
      </c>
      <c r="AL3547" s="1">
        <v>6000000</v>
      </c>
      <c r="AM3547" s="1" t="s">
        <v>109</v>
      </c>
      <c r="AN3547" s="1" t="s">
        <v>4783</v>
      </c>
      <c r="AO3547" s="1" t="s">
        <v>4577</v>
      </c>
    </row>
    <row r="3548" spans="1:64" x14ac:dyDescent="0.5">
      <c r="A3548" s="1">
        <v>163</v>
      </c>
      <c r="B3548" s="1" t="s">
        <v>3654</v>
      </c>
      <c r="C3548" s="2">
        <v>43372</v>
      </c>
      <c r="D3548" s="1" t="s">
        <v>3655</v>
      </c>
      <c r="E3548" s="1" t="s">
        <v>3656</v>
      </c>
      <c r="F3548" s="1" t="s">
        <v>81</v>
      </c>
      <c r="G3548" s="1">
        <v>34</v>
      </c>
      <c r="H3548" s="1">
        <v>5</v>
      </c>
      <c r="I3548" s="1" t="s">
        <v>156</v>
      </c>
      <c r="J3548" s="1">
        <v>14</v>
      </c>
      <c r="K3548" s="1">
        <v>17.570692000000001</v>
      </c>
      <c r="L3548" s="1">
        <v>-3.9961660000000001</v>
      </c>
      <c r="M3548" s="1" t="s">
        <v>69</v>
      </c>
      <c r="N3548" s="1">
        <v>0</v>
      </c>
      <c r="O3548" s="1">
        <v>2.6272389999999999</v>
      </c>
      <c r="P3548" s="1">
        <v>23.381664000000001</v>
      </c>
      <c r="Q3548" s="1">
        <v>285600</v>
      </c>
      <c r="R3548" s="1" t="s">
        <v>1336</v>
      </c>
      <c r="S3548" s="1" t="s">
        <v>91</v>
      </c>
      <c r="T3548" s="1" t="s">
        <v>104</v>
      </c>
      <c r="U3548" s="1" t="s">
        <v>105</v>
      </c>
      <c r="X3548" s="1" t="s">
        <v>3657</v>
      </c>
      <c r="Z3548" s="1" t="s">
        <v>156</v>
      </c>
      <c r="AA3548" s="1" t="s">
        <v>3658</v>
      </c>
      <c r="AJ3548" s="1" t="s">
        <v>76</v>
      </c>
      <c r="AK3548" s="1" t="s">
        <v>3659</v>
      </c>
      <c r="AL3548" s="1">
        <v>6000000</v>
      </c>
      <c r="AM3548" s="1" t="s">
        <v>109</v>
      </c>
      <c r="AN3548" s="1" t="s">
        <v>4783</v>
      </c>
      <c r="AO3548" s="1" t="s">
        <v>4577</v>
      </c>
    </row>
    <row r="3549" spans="1:64" x14ac:dyDescent="0.5">
      <c r="A3549" s="1">
        <v>163</v>
      </c>
      <c r="B3549" s="1" t="s">
        <v>3654</v>
      </c>
      <c r="C3549" s="2">
        <v>43372</v>
      </c>
      <c r="D3549" s="1" t="s">
        <v>3655</v>
      </c>
      <c r="E3549" s="1" t="s">
        <v>3656</v>
      </c>
      <c r="F3549" s="1" t="s">
        <v>129</v>
      </c>
      <c r="G3549" s="1">
        <v>66</v>
      </c>
      <c r="H3549" s="1">
        <v>5</v>
      </c>
      <c r="I3549" s="1" t="s">
        <v>1427</v>
      </c>
      <c r="J3549" s="1">
        <v>25</v>
      </c>
      <c r="K3549" s="1">
        <v>13.178000000000001</v>
      </c>
      <c r="L3549" s="1">
        <v>30.231000999999999</v>
      </c>
      <c r="M3549" s="1" t="s">
        <v>110</v>
      </c>
      <c r="N3549" s="1">
        <v>0</v>
      </c>
      <c r="O3549" s="1">
        <v>26.625188000000001</v>
      </c>
      <c r="P3549" s="1">
        <v>6.809552</v>
      </c>
      <c r="Q3549" s="1">
        <v>990000</v>
      </c>
      <c r="R3549" s="1" t="s">
        <v>1336</v>
      </c>
      <c r="S3549" s="1" t="s">
        <v>91</v>
      </c>
      <c r="T3549" s="1" t="s">
        <v>104</v>
      </c>
      <c r="U3549" s="1" t="s">
        <v>105</v>
      </c>
      <c r="X3549" s="1" t="s">
        <v>3657</v>
      </c>
      <c r="Z3549" s="1" t="s">
        <v>1427</v>
      </c>
      <c r="AA3549" s="1" t="s">
        <v>3658</v>
      </c>
      <c r="AJ3549" s="1" t="s">
        <v>76</v>
      </c>
      <c r="AK3549" s="1" t="s">
        <v>3659</v>
      </c>
      <c r="AL3549" s="1">
        <v>6000000</v>
      </c>
      <c r="AM3549" s="1" t="s">
        <v>109</v>
      </c>
      <c r="AN3549" s="1" t="s">
        <v>4783</v>
      </c>
      <c r="AO3549" s="1" t="s">
        <v>4577</v>
      </c>
    </row>
    <row r="3550" spans="1:64" x14ac:dyDescent="0.5">
      <c r="A3550" s="1">
        <v>163</v>
      </c>
      <c r="B3550" s="1" t="s">
        <v>3654</v>
      </c>
      <c r="C3550" s="2">
        <v>43372</v>
      </c>
      <c r="D3550" s="1" t="s">
        <v>3655</v>
      </c>
      <c r="E3550" s="1" t="s">
        <v>3656</v>
      </c>
      <c r="F3550" s="1" t="s">
        <v>81</v>
      </c>
      <c r="G3550" s="1">
        <v>34</v>
      </c>
      <c r="H3550" s="1">
        <v>5</v>
      </c>
      <c r="I3550" s="1" t="s">
        <v>1427</v>
      </c>
      <c r="J3550" s="1">
        <v>25</v>
      </c>
      <c r="K3550" s="1">
        <v>13.178000000000001</v>
      </c>
      <c r="L3550" s="1">
        <v>30.231000999999999</v>
      </c>
      <c r="M3550" s="1" t="s">
        <v>110</v>
      </c>
      <c r="N3550" s="1">
        <v>0</v>
      </c>
      <c r="O3550" s="1">
        <v>26.625188000000001</v>
      </c>
      <c r="P3550" s="1">
        <v>6.809552</v>
      </c>
      <c r="Q3550" s="1">
        <v>510000</v>
      </c>
      <c r="R3550" s="1" t="s">
        <v>1336</v>
      </c>
      <c r="S3550" s="1" t="s">
        <v>91</v>
      </c>
      <c r="T3550" s="1" t="s">
        <v>104</v>
      </c>
      <c r="U3550" s="1" t="s">
        <v>105</v>
      </c>
      <c r="X3550" s="1" t="s">
        <v>3657</v>
      </c>
      <c r="Z3550" s="1" t="s">
        <v>1427</v>
      </c>
      <c r="AA3550" s="1" t="s">
        <v>3658</v>
      </c>
      <c r="AJ3550" s="1" t="s">
        <v>76</v>
      </c>
      <c r="AK3550" s="1" t="s">
        <v>3659</v>
      </c>
      <c r="AL3550" s="1">
        <v>6000000</v>
      </c>
      <c r="AM3550" s="1" t="s">
        <v>109</v>
      </c>
      <c r="AN3550" s="1" t="s">
        <v>4783</v>
      </c>
      <c r="AO3550" s="1" t="s">
        <v>4577</v>
      </c>
    </row>
    <row r="3551" spans="1:64" x14ac:dyDescent="0.5">
      <c r="A3551" s="1">
        <v>163</v>
      </c>
      <c r="B3551" s="1" t="s">
        <v>3654</v>
      </c>
      <c r="C3551" s="2">
        <v>43372</v>
      </c>
      <c r="D3551" s="1" t="s">
        <v>3655</v>
      </c>
      <c r="E3551" s="1" t="s">
        <v>3656</v>
      </c>
      <c r="F3551" s="1" t="s">
        <v>129</v>
      </c>
      <c r="G3551" s="1">
        <v>66</v>
      </c>
      <c r="H3551" s="1">
        <v>5</v>
      </c>
      <c r="I3551" s="1" t="s">
        <v>719</v>
      </c>
      <c r="J3551" s="1">
        <v>11</v>
      </c>
      <c r="K3551" s="1">
        <v>33.939109999999999</v>
      </c>
      <c r="L3551" s="1">
        <v>67.709952999999999</v>
      </c>
      <c r="M3551" s="1" t="s">
        <v>114</v>
      </c>
      <c r="N3551" s="1">
        <v>0</v>
      </c>
      <c r="O3551" s="1">
        <v>25.384855999999999</v>
      </c>
      <c r="P3551" s="1">
        <v>68.458809000000002</v>
      </c>
      <c r="Q3551" s="1">
        <v>435600</v>
      </c>
      <c r="R3551" s="1" t="s">
        <v>1336</v>
      </c>
      <c r="S3551" s="1" t="s">
        <v>91</v>
      </c>
      <c r="T3551" s="1" t="s">
        <v>104</v>
      </c>
      <c r="U3551" s="1" t="s">
        <v>105</v>
      </c>
      <c r="X3551" s="1" t="s">
        <v>3657</v>
      </c>
      <c r="Z3551" s="1" t="s">
        <v>719</v>
      </c>
      <c r="AA3551" s="1" t="s">
        <v>3658</v>
      </c>
      <c r="AJ3551" s="1" t="s">
        <v>76</v>
      </c>
      <c r="AK3551" s="1" t="s">
        <v>3659</v>
      </c>
      <c r="AL3551" s="1">
        <v>6000000</v>
      </c>
      <c r="AM3551" s="1" t="s">
        <v>109</v>
      </c>
      <c r="AN3551" s="1" t="s">
        <v>4783</v>
      </c>
      <c r="AO3551" s="1" t="s">
        <v>4577</v>
      </c>
    </row>
    <row r="3552" spans="1:64" x14ac:dyDescent="0.5">
      <c r="A3552" s="1">
        <v>163</v>
      </c>
      <c r="B3552" s="1" t="s">
        <v>3654</v>
      </c>
      <c r="C3552" s="2">
        <v>43372</v>
      </c>
      <c r="D3552" s="1" t="s">
        <v>3655</v>
      </c>
      <c r="E3552" s="1" t="s">
        <v>3656</v>
      </c>
      <c r="F3552" s="1" t="s">
        <v>81</v>
      </c>
      <c r="G3552" s="1">
        <v>34</v>
      </c>
      <c r="H3552" s="1">
        <v>5</v>
      </c>
      <c r="I3552" s="1" t="s">
        <v>719</v>
      </c>
      <c r="J3552" s="1">
        <v>11</v>
      </c>
      <c r="K3552" s="1">
        <v>33.939109999999999</v>
      </c>
      <c r="L3552" s="1">
        <v>67.709952999999999</v>
      </c>
      <c r="M3552" s="1" t="s">
        <v>114</v>
      </c>
      <c r="N3552" s="1">
        <v>0</v>
      </c>
      <c r="O3552" s="1">
        <v>25.384855999999999</v>
      </c>
      <c r="P3552" s="1">
        <v>68.458809000000002</v>
      </c>
      <c r="Q3552" s="1">
        <v>224400</v>
      </c>
      <c r="R3552" s="1" t="s">
        <v>1336</v>
      </c>
      <c r="S3552" s="1" t="s">
        <v>91</v>
      </c>
      <c r="T3552" s="1" t="s">
        <v>104</v>
      </c>
      <c r="U3552" s="1" t="s">
        <v>105</v>
      </c>
      <c r="X3552" s="1" t="s">
        <v>3657</v>
      </c>
      <c r="Z3552" s="1" t="s">
        <v>719</v>
      </c>
      <c r="AA3552" s="1" t="s">
        <v>3658</v>
      </c>
      <c r="AJ3552" s="1" t="s">
        <v>76</v>
      </c>
      <c r="AK3552" s="1" t="s">
        <v>3659</v>
      </c>
      <c r="AL3552" s="1">
        <v>6000000</v>
      </c>
      <c r="AM3552" s="1" t="s">
        <v>109</v>
      </c>
      <c r="AN3552" s="1" t="s">
        <v>4783</v>
      </c>
      <c r="AO3552" s="1" t="s">
        <v>4577</v>
      </c>
    </row>
    <row r="3553" spans="1:61" x14ac:dyDescent="0.5">
      <c r="A3553" s="1">
        <v>331</v>
      </c>
      <c r="B3553" s="1" t="s">
        <v>3660</v>
      </c>
      <c r="C3553" s="2">
        <v>43537</v>
      </c>
      <c r="D3553" s="1" t="s">
        <v>3661</v>
      </c>
      <c r="F3553" s="1" t="s">
        <v>81</v>
      </c>
      <c r="G3553" s="1">
        <v>10</v>
      </c>
      <c r="H3553" s="1">
        <v>1</v>
      </c>
      <c r="I3553" s="1" t="s">
        <v>194</v>
      </c>
      <c r="J3553" s="1">
        <v>100</v>
      </c>
      <c r="K3553" s="1">
        <v>19.182435999999999</v>
      </c>
      <c r="L3553" s="1">
        <v>-72.434515000000005</v>
      </c>
      <c r="M3553" s="1" t="s">
        <v>195</v>
      </c>
      <c r="N3553" s="1">
        <v>0</v>
      </c>
      <c r="O3553" s="1">
        <v>25.14509</v>
      </c>
      <c r="P3553" s="1">
        <v>-80.396960000000007</v>
      </c>
      <c r="Q3553" s="1">
        <v>2000</v>
      </c>
      <c r="R3553" s="1" t="s">
        <v>1678</v>
      </c>
      <c r="S3553" s="1" t="s">
        <v>71</v>
      </c>
      <c r="T3553" s="1" t="s">
        <v>3662</v>
      </c>
      <c r="X3553" s="1" t="s">
        <v>236</v>
      </c>
      <c r="Y3553" s="1" t="s">
        <v>1680</v>
      </c>
      <c r="Z3553" s="1" t="s">
        <v>194</v>
      </c>
      <c r="AA3553" s="1" t="s">
        <v>661</v>
      </c>
      <c r="AJ3553" s="1" t="s">
        <v>76</v>
      </c>
      <c r="AL3553" s="1">
        <v>20000</v>
      </c>
      <c r="AM3553" s="1" t="s">
        <v>3663</v>
      </c>
      <c r="AN3553" s="1" t="s">
        <v>4784</v>
      </c>
      <c r="AS3553" s="1">
        <v>1</v>
      </c>
      <c r="AT3553" s="1">
        <v>1</v>
      </c>
      <c r="AU3553" s="1">
        <v>1</v>
      </c>
      <c r="AV3553" s="1">
        <v>1</v>
      </c>
      <c r="AW3553" s="1">
        <v>1</v>
      </c>
      <c r="AX3553" s="1">
        <v>1</v>
      </c>
      <c r="AY3553" s="1">
        <v>1</v>
      </c>
      <c r="AZ3553" s="1">
        <v>1</v>
      </c>
      <c r="BA3553" s="1">
        <v>1</v>
      </c>
      <c r="BB3553" s="1">
        <v>1</v>
      </c>
      <c r="BF3553" s="1">
        <v>1</v>
      </c>
      <c r="BI3553" s="1">
        <v>1</v>
      </c>
    </row>
    <row r="3554" spans="1:61" x14ac:dyDescent="0.5">
      <c r="A3554" s="1">
        <v>331</v>
      </c>
      <c r="B3554" s="1" t="s">
        <v>3660</v>
      </c>
      <c r="C3554" s="2">
        <v>43537</v>
      </c>
      <c r="D3554" s="1" t="s">
        <v>3661</v>
      </c>
      <c r="F3554" s="1" t="s">
        <v>129</v>
      </c>
      <c r="G3554" s="1">
        <v>10</v>
      </c>
      <c r="H3554" s="1">
        <v>1</v>
      </c>
      <c r="I3554" s="1" t="s">
        <v>194</v>
      </c>
      <c r="J3554" s="1">
        <v>100</v>
      </c>
      <c r="K3554" s="1">
        <v>19.182435999999999</v>
      </c>
      <c r="L3554" s="1">
        <v>-72.434515000000005</v>
      </c>
      <c r="M3554" s="1" t="s">
        <v>195</v>
      </c>
      <c r="N3554" s="1">
        <v>0</v>
      </c>
      <c r="O3554" s="1">
        <v>25.14509</v>
      </c>
      <c r="P3554" s="1">
        <v>-80.396960000000007</v>
      </c>
      <c r="Q3554" s="1">
        <v>2000</v>
      </c>
      <c r="R3554" s="1" t="s">
        <v>1678</v>
      </c>
      <c r="S3554" s="1" t="s">
        <v>71</v>
      </c>
      <c r="T3554" s="1" t="s">
        <v>3662</v>
      </c>
      <c r="X3554" s="1" t="s">
        <v>236</v>
      </c>
      <c r="Y3554" s="1" t="s">
        <v>1680</v>
      </c>
      <c r="Z3554" s="1" t="s">
        <v>194</v>
      </c>
      <c r="AA3554" s="1" t="s">
        <v>661</v>
      </c>
      <c r="AJ3554" s="1" t="s">
        <v>76</v>
      </c>
      <c r="AL3554" s="1">
        <v>20000</v>
      </c>
      <c r="AM3554" s="1" t="s">
        <v>3663</v>
      </c>
      <c r="AN3554" s="1" t="s">
        <v>4784</v>
      </c>
      <c r="AS3554" s="1">
        <v>1</v>
      </c>
      <c r="AT3554" s="1">
        <v>1</v>
      </c>
      <c r="AU3554" s="1">
        <v>1</v>
      </c>
      <c r="AV3554" s="1">
        <v>1</v>
      </c>
      <c r="AW3554" s="1">
        <v>1</v>
      </c>
      <c r="AX3554" s="1">
        <v>1</v>
      </c>
      <c r="AY3554" s="1">
        <v>1</v>
      </c>
      <c r="AZ3554" s="1">
        <v>1</v>
      </c>
      <c r="BA3554" s="1">
        <v>1</v>
      </c>
      <c r="BB3554" s="1">
        <v>1</v>
      </c>
      <c r="BF3554" s="1">
        <v>1</v>
      </c>
      <c r="BI3554" s="1">
        <v>1</v>
      </c>
    </row>
    <row r="3555" spans="1:61" x14ac:dyDescent="0.5">
      <c r="A3555" s="1">
        <v>331</v>
      </c>
      <c r="B3555" s="1" t="s">
        <v>3660</v>
      </c>
      <c r="C3555" s="2">
        <v>43537</v>
      </c>
      <c r="D3555" s="1" t="s">
        <v>3661</v>
      </c>
      <c r="F3555" s="1" t="s">
        <v>88</v>
      </c>
      <c r="G3555" s="1">
        <v>10</v>
      </c>
      <c r="H3555" s="1">
        <v>1</v>
      </c>
      <c r="I3555" s="1" t="s">
        <v>194</v>
      </c>
      <c r="J3555" s="1">
        <v>100</v>
      </c>
      <c r="K3555" s="1">
        <v>19.182435999999999</v>
      </c>
      <c r="L3555" s="1">
        <v>-72.434515000000005</v>
      </c>
      <c r="M3555" s="1" t="s">
        <v>195</v>
      </c>
      <c r="N3555" s="1">
        <v>0</v>
      </c>
      <c r="O3555" s="1">
        <v>25.14509</v>
      </c>
      <c r="P3555" s="1">
        <v>-80.396960000000007</v>
      </c>
      <c r="Q3555" s="1">
        <v>2000</v>
      </c>
      <c r="R3555" s="1" t="s">
        <v>1678</v>
      </c>
      <c r="S3555" s="1" t="s">
        <v>71</v>
      </c>
      <c r="T3555" s="1" t="s">
        <v>3662</v>
      </c>
      <c r="X3555" s="1" t="s">
        <v>236</v>
      </c>
      <c r="Y3555" s="1" t="s">
        <v>1680</v>
      </c>
      <c r="Z3555" s="1" t="s">
        <v>194</v>
      </c>
      <c r="AA3555" s="1" t="s">
        <v>661</v>
      </c>
      <c r="AJ3555" s="1" t="s">
        <v>76</v>
      </c>
      <c r="AL3555" s="1">
        <v>20000</v>
      </c>
      <c r="AM3555" s="1" t="s">
        <v>3663</v>
      </c>
      <c r="AN3555" s="1" t="s">
        <v>4784</v>
      </c>
      <c r="AS3555" s="1">
        <v>1</v>
      </c>
      <c r="AT3555" s="1">
        <v>1</v>
      </c>
      <c r="AU3555" s="1">
        <v>1</v>
      </c>
      <c r="AV3555" s="1">
        <v>1</v>
      </c>
      <c r="AW3555" s="1">
        <v>1</v>
      </c>
      <c r="AX3555" s="1">
        <v>1</v>
      </c>
      <c r="AY3555" s="1">
        <v>1</v>
      </c>
      <c r="AZ3555" s="1">
        <v>1</v>
      </c>
      <c r="BA3555" s="1">
        <v>1</v>
      </c>
      <c r="BB3555" s="1">
        <v>1</v>
      </c>
      <c r="BF3555" s="1">
        <v>1</v>
      </c>
      <c r="BI3555" s="1">
        <v>1</v>
      </c>
    </row>
    <row r="3556" spans="1:61" x14ac:dyDescent="0.5">
      <c r="A3556" s="1">
        <v>331</v>
      </c>
      <c r="B3556" s="1" t="s">
        <v>3660</v>
      </c>
      <c r="C3556" s="2">
        <v>43537</v>
      </c>
      <c r="D3556" s="1" t="s">
        <v>3661</v>
      </c>
      <c r="F3556" s="1" t="s">
        <v>206</v>
      </c>
      <c r="G3556" s="1">
        <v>10</v>
      </c>
      <c r="H3556" s="1">
        <v>1</v>
      </c>
      <c r="I3556" s="1" t="s">
        <v>194</v>
      </c>
      <c r="J3556" s="1">
        <v>100</v>
      </c>
      <c r="K3556" s="1">
        <v>19.182435999999999</v>
      </c>
      <c r="L3556" s="1">
        <v>-72.434515000000005</v>
      </c>
      <c r="M3556" s="1" t="s">
        <v>195</v>
      </c>
      <c r="N3556" s="1">
        <v>0</v>
      </c>
      <c r="O3556" s="1">
        <v>25.14509</v>
      </c>
      <c r="P3556" s="1">
        <v>-80.396960000000007</v>
      </c>
      <c r="Q3556" s="1">
        <v>2000</v>
      </c>
      <c r="R3556" s="1" t="s">
        <v>1678</v>
      </c>
      <c r="S3556" s="1" t="s">
        <v>71</v>
      </c>
      <c r="T3556" s="1" t="s">
        <v>3662</v>
      </c>
      <c r="X3556" s="1" t="s">
        <v>236</v>
      </c>
      <c r="Y3556" s="1" t="s">
        <v>1680</v>
      </c>
      <c r="Z3556" s="1" t="s">
        <v>194</v>
      </c>
      <c r="AA3556" s="1" t="s">
        <v>661</v>
      </c>
      <c r="AJ3556" s="1" t="s">
        <v>76</v>
      </c>
      <c r="AL3556" s="1">
        <v>20000</v>
      </c>
      <c r="AM3556" s="1" t="s">
        <v>3663</v>
      </c>
      <c r="AN3556" s="1" t="s">
        <v>4784</v>
      </c>
      <c r="AS3556" s="1">
        <v>1</v>
      </c>
      <c r="AT3556" s="1">
        <v>1</v>
      </c>
      <c r="AU3556" s="1">
        <v>1</v>
      </c>
      <c r="AV3556" s="1">
        <v>1</v>
      </c>
      <c r="AW3556" s="1">
        <v>1</v>
      </c>
      <c r="AX3556" s="1">
        <v>1</v>
      </c>
      <c r="AY3556" s="1">
        <v>1</v>
      </c>
      <c r="AZ3556" s="1">
        <v>1</v>
      </c>
      <c r="BA3556" s="1">
        <v>1</v>
      </c>
      <c r="BB3556" s="1">
        <v>1</v>
      </c>
      <c r="BF3556" s="1">
        <v>1</v>
      </c>
      <c r="BI3556" s="1">
        <v>1</v>
      </c>
    </row>
    <row r="3557" spans="1:61" x14ac:dyDescent="0.5">
      <c r="A3557" s="1">
        <v>331</v>
      </c>
      <c r="B3557" s="1" t="s">
        <v>3660</v>
      </c>
      <c r="C3557" s="2">
        <v>43537</v>
      </c>
      <c r="D3557" s="1" t="s">
        <v>3661</v>
      </c>
      <c r="F3557" s="1" t="s">
        <v>97</v>
      </c>
      <c r="G3557" s="1">
        <v>30</v>
      </c>
      <c r="H3557" s="1">
        <v>1</v>
      </c>
      <c r="I3557" s="1" t="s">
        <v>194</v>
      </c>
      <c r="J3557" s="1">
        <v>100</v>
      </c>
      <c r="K3557" s="1">
        <v>19.182435999999999</v>
      </c>
      <c r="L3557" s="1">
        <v>-72.434515000000005</v>
      </c>
      <c r="M3557" s="1" t="s">
        <v>195</v>
      </c>
      <c r="N3557" s="1">
        <v>0</v>
      </c>
      <c r="O3557" s="1">
        <v>25.14509</v>
      </c>
      <c r="P3557" s="1">
        <v>-80.396960000000007</v>
      </c>
      <c r="Q3557" s="1">
        <v>6000</v>
      </c>
      <c r="R3557" s="1" t="s">
        <v>1678</v>
      </c>
      <c r="S3557" s="1" t="s">
        <v>71</v>
      </c>
      <c r="T3557" s="1" t="s">
        <v>3662</v>
      </c>
      <c r="X3557" s="1" t="s">
        <v>236</v>
      </c>
      <c r="Y3557" s="1" t="s">
        <v>1680</v>
      </c>
      <c r="Z3557" s="1" t="s">
        <v>194</v>
      </c>
      <c r="AA3557" s="1" t="s">
        <v>661</v>
      </c>
      <c r="AJ3557" s="1" t="s">
        <v>76</v>
      </c>
      <c r="AL3557" s="1">
        <v>20000</v>
      </c>
      <c r="AM3557" s="1" t="s">
        <v>3663</v>
      </c>
      <c r="AN3557" s="1" t="s">
        <v>4784</v>
      </c>
      <c r="AS3557" s="1">
        <v>1</v>
      </c>
      <c r="AT3557" s="1">
        <v>1</v>
      </c>
      <c r="AU3557" s="1">
        <v>1</v>
      </c>
      <c r="AV3557" s="1">
        <v>1</v>
      </c>
      <c r="AW3557" s="1">
        <v>1</v>
      </c>
      <c r="AX3557" s="1">
        <v>1</v>
      </c>
      <c r="AY3557" s="1">
        <v>1</v>
      </c>
      <c r="AZ3557" s="1">
        <v>1</v>
      </c>
      <c r="BA3557" s="1">
        <v>1</v>
      </c>
      <c r="BB3557" s="1">
        <v>1</v>
      </c>
      <c r="BF3557" s="1">
        <v>1</v>
      </c>
      <c r="BI3557" s="1">
        <v>1</v>
      </c>
    </row>
    <row r="3558" spans="1:61" x14ac:dyDescent="0.5">
      <c r="A3558" s="1">
        <v>331</v>
      </c>
      <c r="B3558" s="1" t="s">
        <v>3660</v>
      </c>
      <c r="C3558" s="2">
        <v>43537</v>
      </c>
      <c r="D3558" s="1" t="s">
        <v>3661</v>
      </c>
      <c r="F3558" s="1" t="s">
        <v>128</v>
      </c>
      <c r="G3558" s="1">
        <v>10</v>
      </c>
      <c r="H3558" s="1">
        <v>1</v>
      </c>
      <c r="I3558" s="1" t="s">
        <v>194</v>
      </c>
      <c r="J3558" s="1">
        <v>100</v>
      </c>
      <c r="K3558" s="1">
        <v>19.182435999999999</v>
      </c>
      <c r="L3558" s="1">
        <v>-72.434515000000005</v>
      </c>
      <c r="M3558" s="1" t="s">
        <v>195</v>
      </c>
      <c r="N3558" s="1">
        <v>0</v>
      </c>
      <c r="O3558" s="1">
        <v>25.14509</v>
      </c>
      <c r="P3558" s="1">
        <v>-80.396960000000007</v>
      </c>
      <c r="Q3558" s="1">
        <v>2000</v>
      </c>
      <c r="R3558" s="1" t="s">
        <v>1678</v>
      </c>
      <c r="S3558" s="1" t="s">
        <v>71</v>
      </c>
      <c r="T3558" s="1" t="s">
        <v>3662</v>
      </c>
      <c r="X3558" s="1" t="s">
        <v>236</v>
      </c>
      <c r="Y3558" s="1" t="s">
        <v>1680</v>
      </c>
      <c r="Z3558" s="1" t="s">
        <v>194</v>
      </c>
      <c r="AA3558" s="1" t="s">
        <v>661</v>
      </c>
      <c r="AJ3558" s="1" t="s">
        <v>76</v>
      </c>
      <c r="AL3558" s="1">
        <v>20000</v>
      </c>
      <c r="AM3558" s="1" t="s">
        <v>3663</v>
      </c>
      <c r="AN3558" s="1" t="s">
        <v>4784</v>
      </c>
      <c r="AS3558" s="1">
        <v>1</v>
      </c>
      <c r="AT3558" s="1">
        <v>1</v>
      </c>
      <c r="AU3558" s="1">
        <v>1</v>
      </c>
      <c r="AV3558" s="1">
        <v>1</v>
      </c>
      <c r="AW3558" s="1">
        <v>1</v>
      </c>
      <c r="AX3558" s="1">
        <v>1</v>
      </c>
      <c r="AY3558" s="1">
        <v>1</v>
      </c>
      <c r="AZ3558" s="1">
        <v>1</v>
      </c>
      <c r="BA3558" s="1">
        <v>1</v>
      </c>
      <c r="BB3558" s="1">
        <v>1</v>
      </c>
      <c r="BF3558" s="1">
        <v>1</v>
      </c>
      <c r="BI3558" s="1">
        <v>1</v>
      </c>
    </row>
    <row r="3559" spans="1:61" x14ac:dyDescent="0.5">
      <c r="A3559" s="1">
        <v>331</v>
      </c>
      <c r="B3559" s="1" t="s">
        <v>3660</v>
      </c>
      <c r="C3559" s="2">
        <v>43537</v>
      </c>
      <c r="D3559" s="1" t="s">
        <v>3661</v>
      </c>
      <c r="F3559" s="1" t="s">
        <v>237</v>
      </c>
      <c r="G3559" s="1">
        <v>10</v>
      </c>
      <c r="H3559" s="1">
        <v>1</v>
      </c>
      <c r="I3559" s="1" t="s">
        <v>194</v>
      </c>
      <c r="J3559" s="1">
        <v>100</v>
      </c>
      <c r="K3559" s="1">
        <v>19.182435999999999</v>
      </c>
      <c r="L3559" s="1">
        <v>-72.434515000000005</v>
      </c>
      <c r="M3559" s="1" t="s">
        <v>195</v>
      </c>
      <c r="N3559" s="1">
        <v>0</v>
      </c>
      <c r="O3559" s="1">
        <v>25.14509</v>
      </c>
      <c r="P3559" s="1">
        <v>-80.396960000000007</v>
      </c>
      <c r="Q3559" s="1">
        <v>2000</v>
      </c>
      <c r="R3559" s="1" t="s">
        <v>1678</v>
      </c>
      <c r="S3559" s="1" t="s">
        <v>71</v>
      </c>
      <c r="T3559" s="1" t="s">
        <v>3662</v>
      </c>
      <c r="X3559" s="1" t="s">
        <v>236</v>
      </c>
      <c r="Y3559" s="1" t="s">
        <v>1680</v>
      </c>
      <c r="Z3559" s="1" t="s">
        <v>194</v>
      </c>
      <c r="AA3559" s="1" t="s">
        <v>661</v>
      </c>
      <c r="AJ3559" s="1" t="s">
        <v>76</v>
      </c>
      <c r="AL3559" s="1">
        <v>20000</v>
      </c>
      <c r="AM3559" s="1" t="s">
        <v>3663</v>
      </c>
      <c r="AN3559" s="1" t="s">
        <v>4784</v>
      </c>
      <c r="AS3559" s="1">
        <v>1</v>
      </c>
      <c r="AT3559" s="1">
        <v>1</v>
      </c>
      <c r="AU3559" s="1">
        <v>1</v>
      </c>
      <c r="AV3559" s="1">
        <v>1</v>
      </c>
      <c r="AW3559" s="1">
        <v>1</v>
      </c>
      <c r="AX3559" s="1">
        <v>1</v>
      </c>
      <c r="AY3559" s="1">
        <v>1</v>
      </c>
      <c r="AZ3559" s="1">
        <v>1</v>
      </c>
      <c r="BA3559" s="1">
        <v>1</v>
      </c>
      <c r="BB3559" s="1">
        <v>1</v>
      </c>
      <c r="BF3559" s="1">
        <v>1</v>
      </c>
      <c r="BI3559" s="1">
        <v>1</v>
      </c>
    </row>
    <row r="3560" spans="1:61" x14ac:dyDescent="0.5">
      <c r="A3560" s="1">
        <v>331</v>
      </c>
      <c r="B3560" s="1" t="s">
        <v>3660</v>
      </c>
      <c r="C3560" s="2">
        <v>43537</v>
      </c>
      <c r="D3560" s="1" t="s">
        <v>3661</v>
      </c>
      <c r="F3560" s="1" t="s">
        <v>67</v>
      </c>
      <c r="G3560" s="1">
        <v>10</v>
      </c>
      <c r="H3560" s="1">
        <v>1</v>
      </c>
      <c r="I3560" s="1" t="s">
        <v>194</v>
      </c>
      <c r="J3560" s="1">
        <v>100</v>
      </c>
      <c r="K3560" s="1">
        <v>19.182435999999999</v>
      </c>
      <c r="L3560" s="1">
        <v>-72.434515000000005</v>
      </c>
      <c r="M3560" s="1" t="s">
        <v>195</v>
      </c>
      <c r="N3560" s="1">
        <v>0</v>
      </c>
      <c r="O3560" s="1">
        <v>25.14509</v>
      </c>
      <c r="P3560" s="1">
        <v>-80.396960000000007</v>
      </c>
      <c r="Q3560" s="1">
        <v>2000</v>
      </c>
      <c r="R3560" s="1" t="s">
        <v>1678</v>
      </c>
      <c r="S3560" s="1" t="s">
        <v>71</v>
      </c>
      <c r="T3560" s="1" t="s">
        <v>3662</v>
      </c>
      <c r="X3560" s="1" t="s">
        <v>236</v>
      </c>
      <c r="Y3560" s="1" t="s">
        <v>1680</v>
      </c>
      <c r="Z3560" s="1" t="s">
        <v>194</v>
      </c>
      <c r="AA3560" s="1" t="s">
        <v>661</v>
      </c>
      <c r="AJ3560" s="1" t="s">
        <v>76</v>
      </c>
      <c r="AL3560" s="1">
        <v>20000</v>
      </c>
      <c r="AM3560" s="1" t="s">
        <v>3663</v>
      </c>
      <c r="AN3560" s="1" t="s">
        <v>4784</v>
      </c>
      <c r="AS3560" s="1">
        <v>1</v>
      </c>
      <c r="AT3560" s="1">
        <v>1</v>
      </c>
      <c r="AU3560" s="1">
        <v>1</v>
      </c>
      <c r="AV3560" s="1">
        <v>1</v>
      </c>
      <c r="AW3560" s="1">
        <v>1</v>
      </c>
      <c r="AX3560" s="1">
        <v>1</v>
      </c>
      <c r="AY3560" s="1">
        <v>1</v>
      </c>
      <c r="AZ3560" s="1">
        <v>1</v>
      </c>
      <c r="BA3560" s="1">
        <v>1</v>
      </c>
      <c r="BB3560" s="1">
        <v>1</v>
      </c>
      <c r="BF3560" s="1">
        <v>1</v>
      </c>
      <c r="BI3560" s="1">
        <v>1</v>
      </c>
    </row>
    <row r="3561" spans="1:61" x14ac:dyDescent="0.5">
      <c r="A3561" s="1">
        <v>337</v>
      </c>
      <c r="B3561" s="1" t="s">
        <v>3664</v>
      </c>
      <c r="C3561" s="2">
        <v>43537</v>
      </c>
      <c r="D3561" s="1" t="s">
        <v>3665</v>
      </c>
      <c r="F3561" s="1" t="s">
        <v>127</v>
      </c>
      <c r="G3561" s="1">
        <v>50</v>
      </c>
      <c r="H3561" s="1">
        <v>1</v>
      </c>
      <c r="I3561" s="1" t="s">
        <v>194</v>
      </c>
      <c r="J3561" s="1">
        <v>100</v>
      </c>
      <c r="K3561" s="1">
        <v>19.182435999999999</v>
      </c>
      <c r="L3561" s="1">
        <v>-72.434515000000005</v>
      </c>
      <c r="M3561" s="1" t="s">
        <v>195</v>
      </c>
      <c r="N3561" s="1">
        <v>0</v>
      </c>
      <c r="O3561" s="1">
        <v>25.14509</v>
      </c>
      <c r="P3561" s="1">
        <v>-80.396960000000007</v>
      </c>
      <c r="Q3561" s="1">
        <v>36000</v>
      </c>
      <c r="R3561" s="1" t="s">
        <v>559</v>
      </c>
      <c r="S3561" s="1" t="s">
        <v>71</v>
      </c>
      <c r="T3561" s="1" t="s">
        <v>3666</v>
      </c>
      <c r="X3561" s="1" t="s">
        <v>236</v>
      </c>
      <c r="Y3561" s="1" t="s">
        <v>3667</v>
      </c>
      <c r="Z3561" s="1" t="s">
        <v>194</v>
      </c>
      <c r="AA3561" s="1" t="s">
        <v>973</v>
      </c>
      <c r="AJ3561" s="1" t="s">
        <v>76</v>
      </c>
      <c r="AL3561" s="1">
        <v>72000</v>
      </c>
      <c r="AM3561" s="1" t="s">
        <v>109</v>
      </c>
      <c r="AN3561" s="1" t="s">
        <v>4785</v>
      </c>
      <c r="AO3561" s="1" t="s">
        <v>4342</v>
      </c>
      <c r="AS3561" s="1">
        <v>1</v>
      </c>
      <c r="AT3561" s="1">
        <v>1</v>
      </c>
      <c r="AU3561" s="1">
        <v>1</v>
      </c>
      <c r="AV3561" s="1">
        <v>1</v>
      </c>
      <c r="AW3561" s="1">
        <v>1</v>
      </c>
      <c r="AX3561" s="1">
        <v>1</v>
      </c>
      <c r="AY3561" s="1">
        <v>1</v>
      </c>
      <c r="BA3561" s="1">
        <v>1</v>
      </c>
      <c r="BB3561" s="1">
        <v>1</v>
      </c>
      <c r="BI3561" s="1">
        <v>1</v>
      </c>
    </row>
    <row r="3562" spans="1:61" x14ac:dyDescent="0.5">
      <c r="A3562" s="1">
        <v>337</v>
      </c>
      <c r="B3562" s="1" t="s">
        <v>3664</v>
      </c>
      <c r="C3562" s="2">
        <v>43537</v>
      </c>
      <c r="D3562" s="1" t="s">
        <v>3665</v>
      </c>
      <c r="F3562" s="1" t="s">
        <v>584</v>
      </c>
      <c r="G3562" s="1">
        <v>50</v>
      </c>
      <c r="H3562" s="1">
        <v>1</v>
      </c>
      <c r="I3562" s="1" t="s">
        <v>194</v>
      </c>
      <c r="J3562" s="1">
        <v>100</v>
      </c>
      <c r="K3562" s="1">
        <v>19.182435999999999</v>
      </c>
      <c r="L3562" s="1">
        <v>-72.434515000000005</v>
      </c>
      <c r="M3562" s="1" t="s">
        <v>195</v>
      </c>
      <c r="N3562" s="1">
        <v>0</v>
      </c>
      <c r="O3562" s="1">
        <v>25.14509</v>
      </c>
      <c r="P3562" s="1">
        <v>-80.396960000000007</v>
      </c>
      <c r="Q3562" s="1">
        <v>36000</v>
      </c>
      <c r="R3562" s="1" t="s">
        <v>559</v>
      </c>
      <c r="S3562" s="1" t="s">
        <v>71</v>
      </c>
      <c r="T3562" s="1" t="s">
        <v>3666</v>
      </c>
      <c r="X3562" s="1" t="s">
        <v>236</v>
      </c>
      <c r="Y3562" s="1" t="s">
        <v>3667</v>
      </c>
      <c r="Z3562" s="1" t="s">
        <v>194</v>
      </c>
      <c r="AA3562" s="1" t="s">
        <v>973</v>
      </c>
      <c r="AJ3562" s="1" t="s">
        <v>76</v>
      </c>
      <c r="AL3562" s="1">
        <v>72000</v>
      </c>
      <c r="AM3562" s="1" t="s">
        <v>109</v>
      </c>
      <c r="AN3562" s="1" t="s">
        <v>4785</v>
      </c>
      <c r="AO3562" s="1" t="s">
        <v>4342</v>
      </c>
      <c r="AS3562" s="1">
        <v>1</v>
      </c>
      <c r="AT3562" s="1">
        <v>1</v>
      </c>
      <c r="AU3562" s="1">
        <v>1</v>
      </c>
      <c r="AV3562" s="1">
        <v>1</v>
      </c>
      <c r="AW3562" s="1">
        <v>1</v>
      </c>
      <c r="AX3562" s="1">
        <v>1</v>
      </c>
      <c r="AY3562" s="1">
        <v>1</v>
      </c>
      <c r="BA3562" s="1">
        <v>1</v>
      </c>
      <c r="BB3562" s="1">
        <v>1</v>
      </c>
      <c r="BI3562" s="1">
        <v>1</v>
      </c>
    </row>
    <row r="3563" spans="1:61" x14ac:dyDescent="0.5">
      <c r="A3563" s="1">
        <v>77</v>
      </c>
      <c r="B3563" s="1" t="s">
        <v>3668</v>
      </c>
      <c r="C3563" s="2">
        <v>43372</v>
      </c>
      <c r="D3563" s="1" t="s">
        <v>3669</v>
      </c>
      <c r="E3563" s="1" t="s">
        <v>3670</v>
      </c>
      <c r="F3563" s="1" t="s">
        <v>102</v>
      </c>
      <c r="G3563" s="1">
        <v>100</v>
      </c>
      <c r="H3563" s="1">
        <v>1</v>
      </c>
      <c r="I3563" s="1" t="s">
        <v>719</v>
      </c>
      <c r="J3563" s="1">
        <v>100</v>
      </c>
      <c r="K3563" s="1">
        <v>33.939109999999999</v>
      </c>
      <c r="L3563" s="1">
        <v>67.709952999999999</v>
      </c>
      <c r="M3563" s="1" t="s">
        <v>114</v>
      </c>
      <c r="N3563" s="1">
        <v>0</v>
      </c>
      <c r="O3563" s="1">
        <v>25.384855999999999</v>
      </c>
      <c r="P3563" s="1">
        <v>68.458809000000002</v>
      </c>
      <c r="Q3563" s="1">
        <v>20000000</v>
      </c>
      <c r="R3563" s="1" t="s">
        <v>90</v>
      </c>
      <c r="S3563" s="1" t="s">
        <v>91</v>
      </c>
      <c r="T3563" s="1" t="s">
        <v>72</v>
      </c>
      <c r="U3563" s="1" t="s">
        <v>73</v>
      </c>
      <c r="X3563" s="1" t="s">
        <v>3671</v>
      </c>
      <c r="Z3563" s="1" t="s">
        <v>719</v>
      </c>
      <c r="AA3563" s="1" t="s">
        <v>2712</v>
      </c>
      <c r="AJ3563" s="1" t="s">
        <v>76</v>
      </c>
      <c r="AK3563" s="1" t="s">
        <v>3672</v>
      </c>
      <c r="AL3563" s="1">
        <v>20000000</v>
      </c>
      <c r="AM3563" s="1" t="s">
        <v>109</v>
      </c>
      <c r="AN3563" s="1" t="s">
        <v>4589</v>
      </c>
      <c r="AO3563" s="1" t="s">
        <v>4597</v>
      </c>
    </row>
    <row r="3564" spans="1:61" x14ac:dyDescent="0.5">
      <c r="A3564" s="1">
        <v>124</v>
      </c>
      <c r="B3564" s="1" t="s">
        <v>3673</v>
      </c>
      <c r="C3564" s="2">
        <v>43372</v>
      </c>
      <c r="D3564" s="1" t="s">
        <v>3674</v>
      </c>
      <c r="E3564" s="1" t="s">
        <v>3675</v>
      </c>
      <c r="F3564" s="1" t="s">
        <v>759</v>
      </c>
      <c r="G3564" s="1">
        <v>20</v>
      </c>
      <c r="H3564" s="1">
        <v>0</v>
      </c>
      <c r="M3564" s="1" t="s">
        <v>110</v>
      </c>
      <c r="N3564" s="1">
        <v>50</v>
      </c>
      <c r="O3564" s="1">
        <v>26.625188000000001</v>
      </c>
      <c r="P3564" s="1">
        <v>6.809552</v>
      </c>
      <c r="Q3564" s="1">
        <v>50000</v>
      </c>
      <c r="R3564" s="1" t="s">
        <v>2207</v>
      </c>
      <c r="S3564" s="1" t="s">
        <v>91</v>
      </c>
      <c r="T3564" s="1" t="s">
        <v>72</v>
      </c>
      <c r="U3564" s="1" t="s">
        <v>73</v>
      </c>
      <c r="X3564" s="1" t="s">
        <v>3676</v>
      </c>
      <c r="Z3564" s="1" t="s">
        <v>110</v>
      </c>
      <c r="AJ3564" s="1" t="s">
        <v>76</v>
      </c>
      <c r="AK3564" s="1" t="s">
        <v>3677</v>
      </c>
      <c r="AL3564" s="1">
        <v>500000</v>
      </c>
      <c r="AM3564" s="1" t="s">
        <v>109</v>
      </c>
      <c r="AN3564" s="1" t="s">
        <v>4433</v>
      </c>
      <c r="AO3564" s="1" t="s">
        <v>4597</v>
      </c>
    </row>
    <row r="3565" spans="1:61" x14ac:dyDescent="0.5">
      <c r="A3565" s="1">
        <v>124</v>
      </c>
      <c r="B3565" s="1" t="s">
        <v>3673</v>
      </c>
      <c r="C3565" s="2">
        <v>43372</v>
      </c>
      <c r="D3565" s="1" t="s">
        <v>3674</v>
      </c>
      <c r="E3565" s="1" t="s">
        <v>3675</v>
      </c>
      <c r="F3565" s="1" t="s">
        <v>97</v>
      </c>
      <c r="G3565" s="1">
        <v>40</v>
      </c>
      <c r="H3565" s="1">
        <v>0</v>
      </c>
      <c r="M3565" s="1" t="s">
        <v>110</v>
      </c>
      <c r="N3565" s="1">
        <v>50</v>
      </c>
      <c r="O3565" s="1">
        <v>26.625188000000001</v>
      </c>
      <c r="P3565" s="1">
        <v>6.809552</v>
      </c>
      <c r="Q3565" s="1">
        <v>100000</v>
      </c>
      <c r="R3565" s="1" t="s">
        <v>2207</v>
      </c>
      <c r="S3565" s="1" t="s">
        <v>91</v>
      </c>
      <c r="T3565" s="1" t="s">
        <v>72</v>
      </c>
      <c r="U3565" s="1" t="s">
        <v>73</v>
      </c>
      <c r="X3565" s="1" t="s">
        <v>3676</v>
      </c>
      <c r="Z3565" s="1" t="s">
        <v>110</v>
      </c>
      <c r="AJ3565" s="1" t="s">
        <v>76</v>
      </c>
      <c r="AK3565" s="1" t="s">
        <v>3677</v>
      </c>
      <c r="AL3565" s="1">
        <v>500000</v>
      </c>
      <c r="AM3565" s="1" t="s">
        <v>109</v>
      </c>
      <c r="AN3565" s="1" t="s">
        <v>4433</v>
      </c>
      <c r="AO3565" s="1" t="s">
        <v>4597</v>
      </c>
    </row>
    <row r="3566" spans="1:61" x14ac:dyDescent="0.5">
      <c r="A3566" s="1">
        <v>124</v>
      </c>
      <c r="B3566" s="1" t="s">
        <v>3673</v>
      </c>
      <c r="C3566" s="2">
        <v>43372</v>
      </c>
      <c r="D3566" s="1" t="s">
        <v>3674</v>
      </c>
      <c r="E3566" s="1" t="s">
        <v>3675</v>
      </c>
      <c r="F3566" s="1" t="s">
        <v>81</v>
      </c>
      <c r="G3566" s="1">
        <v>40</v>
      </c>
      <c r="H3566" s="1">
        <v>0</v>
      </c>
      <c r="M3566" s="1" t="s">
        <v>110</v>
      </c>
      <c r="N3566" s="1">
        <v>50</v>
      </c>
      <c r="O3566" s="1">
        <v>26.625188000000001</v>
      </c>
      <c r="P3566" s="1">
        <v>6.809552</v>
      </c>
      <c r="Q3566" s="1">
        <v>100000</v>
      </c>
      <c r="R3566" s="1" t="s">
        <v>2207</v>
      </c>
      <c r="S3566" s="1" t="s">
        <v>91</v>
      </c>
      <c r="T3566" s="1" t="s">
        <v>72</v>
      </c>
      <c r="U3566" s="1" t="s">
        <v>73</v>
      </c>
      <c r="X3566" s="1" t="s">
        <v>3676</v>
      </c>
      <c r="Z3566" s="1" t="s">
        <v>110</v>
      </c>
      <c r="AJ3566" s="1" t="s">
        <v>76</v>
      </c>
      <c r="AK3566" s="1" t="s">
        <v>3677</v>
      </c>
      <c r="AL3566" s="1">
        <v>500000</v>
      </c>
      <c r="AM3566" s="1" t="s">
        <v>109</v>
      </c>
      <c r="AN3566" s="1" t="s">
        <v>4433</v>
      </c>
      <c r="AO3566" s="1" t="s">
        <v>4597</v>
      </c>
    </row>
    <row r="3567" spans="1:61" x14ac:dyDescent="0.5">
      <c r="A3567" s="1">
        <v>124</v>
      </c>
      <c r="B3567" s="1" t="s">
        <v>3673</v>
      </c>
      <c r="C3567" s="2">
        <v>43372</v>
      </c>
      <c r="D3567" s="1" t="s">
        <v>3674</v>
      </c>
      <c r="E3567" s="1" t="s">
        <v>3675</v>
      </c>
      <c r="F3567" s="1" t="s">
        <v>759</v>
      </c>
      <c r="G3567" s="1">
        <v>20</v>
      </c>
      <c r="H3567" s="1">
        <v>0</v>
      </c>
      <c r="M3567" s="1" t="s">
        <v>69</v>
      </c>
      <c r="N3567" s="1">
        <v>50</v>
      </c>
      <c r="O3567" s="1">
        <v>2.6272389999999999</v>
      </c>
      <c r="P3567" s="1">
        <v>23.381664000000001</v>
      </c>
      <c r="Q3567" s="1">
        <v>50000</v>
      </c>
      <c r="R3567" s="1" t="s">
        <v>2207</v>
      </c>
      <c r="S3567" s="1" t="s">
        <v>91</v>
      </c>
      <c r="T3567" s="1" t="s">
        <v>72</v>
      </c>
      <c r="U3567" s="1" t="s">
        <v>73</v>
      </c>
      <c r="X3567" s="1" t="s">
        <v>3676</v>
      </c>
      <c r="Z3567" s="1" t="s">
        <v>69</v>
      </c>
      <c r="AJ3567" s="1" t="s">
        <v>76</v>
      </c>
      <c r="AK3567" s="1" t="s">
        <v>3677</v>
      </c>
      <c r="AL3567" s="1">
        <v>500000</v>
      </c>
      <c r="AM3567" s="1" t="s">
        <v>109</v>
      </c>
      <c r="AN3567" s="1" t="s">
        <v>4433</v>
      </c>
      <c r="AO3567" s="1" t="s">
        <v>4597</v>
      </c>
    </row>
    <row r="3568" spans="1:61" x14ac:dyDescent="0.5">
      <c r="A3568" s="1">
        <v>124</v>
      </c>
      <c r="B3568" s="1" t="s">
        <v>3673</v>
      </c>
      <c r="C3568" s="2">
        <v>43372</v>
      </c>
      <c r="D3568" s="1" t="s">
        <v>3674</v>
      </c>
      <c r="E3568" s="1" t="s">
        <v>3675</v>
      </c>
      <c r="F3568" s="1" t="s">
        <v>97</v>
      </c>
      <c r="G3568" s="1">
        <v>40</v>
      </c>
      <c r="H3568" s="1">
        <v>0</v>
      </c>
      <c r="M3568" s="1" t="s">
        <v>69</v>
      </c>
      <c r="N3568" s="1">
        <v>50</v>
      </c>
      <c r="O3568" s="1">
        <v>2.6272389999999999</v>
      </c>
      <c r="P3568" s="1">
        <v>23.381664000000001</v>
      </c>
      <c r="Q3568" s="1">
        <v>100000</v>
      </c>
      <c r="R3568" s="1" t="s">
        <v>2207</v>
      </c>
      <c r="S3568" s="1" t="s">
        <v>91</v>
      </c>
      <c r="T3568" s="1" t="s">
        <v>72</v>
      </c>
      <c r="U3568" s="1" t="s">
        <v>73</v>
      </c>
      <c r="X3568" s="1" t="s">
        <v>3676</v>
      </c>
      <c r="Z3568" s="1" t="s">
        <v>69</v>
      </c>
      <c r="AJ3568" s="1" t="s">
        <v>76</v>
      </c>
      <c r="AK3568" s="1" t="s">
        <v>3677</v>
      </c>
      <c r="AL3568" s="1">
        <v>500000</v>
      </c>
      <c r="AM3568" s="1" t="s">
        <v>109</v>
      </c>
      <c r="AN3568" s="1" t="s">
        <v>4433</v>
      </c>
      <c r="AO3568" s="1" t="s">
        <v>4597</v>
      </c>
    </row>
    <row r="3569" spans="1:64" x14ac:dyDescent="0.5">
      <c r="A3569" s="1">
        <v>124</v>
      </c>
      <c r="B3569" s="1" t="s">
        <v>3673</v>
      </c>
      <c r="C3569" s="2">
        <v>43372</v>
      </c>
      <c r="D3569" s="1" t="s">
        <v>3674</v>
      </c>
      <c r="E3569" s="1" t="s">
        <v>3675</v>
      </c>
      <c r="F3569" s="1" t="s">
        <v>81</v>
      </c>
      <c r="G3569" s="1">
        <v>40</v>
      </c>
      <c r="H3569" s="1">
        <v>0</v>
      </c>
      <c r="M3569" s="1" t="s">
        <v>69</v>
      </c>
      <c r="N3569" s="1">
        <v>50</v>
      </c>
      <c r="O3569" s="1">
        <v>2.6272389999999999</v>
      </c>
      <c r="P3569" s="1">
        <v>23.381664000000001</v>
      </c>
      <c r="Q3569" s="1">
        <v>100000</v>
      </c>
      <c r="R3569" s="1" t="s">
        <v>2207</v>
      </c>
      <c r="S3569" s="1" t="s">
        <v>91</v>
      </c>
      <c r="T3569" s="1" t="s">
        <v>72</v>
      </c>
      <c r="U3569" s="1" t="s">
        <v>73</v>
      </c>
      <c r="X3569" s="1" t="s">
        <v>3676</v>
      </c>
      <c r="Z3569" s="1" t="s">
        <v>69</v>
      </c>
      <c r="AJ3569" s="1" t="s">
        <v>76</v>
      </c>
      <c r="AK3569" s="1" t="s">
        <v>3677</v>
      </c>
      <c r="AL3569" s="1">
        <v>500000</v>
      </c>
      <c r="AM3569" s="1" t="s">
        <v>109</v>
      </c>
      <c r="AN3569" s="1" t="s">
        <v>4433</v>
      </c>
      <c r="AO3569" s="1" t="s">
        <v>4597</v>
      </c>
    </row>
    <row r="3570" spans="1:64" x14ac:dyDescent="0.5">
      <c r="A3570" s="1">
        <v>221</v>
      </c>
      <c r="B3570" s="1" t="s">
        <v>3678</v>
      </c>
      <c r="C3570" s="2">
        <v>43372</v>
      </c>
      <c r="D3570" s="1" t="s">
        <v>3679</v>
      </c>
      <c r="E3570" s="1" t="s">
        <v>3680</v>
      </c>
      <c r="F3570" s="1" t="s">
        <v>128</v>
      </c>
      <c r="G3570" s="1">
        <v>50</v>
      </c>
      <c r="H3570" s="1">
        <v>0</v>
      </c>
      <c r="M3570" s="1" t="s">
        <v>110</v>
      </c>
      <c r="N3570" s="1">
        <v>50</v>
      </c>
      <c r="O3570" s="1">
        <v>26.625188000000001</v>
      </c>
      <c r="P3570" s="1">
        <v>6.809552</v>
      </c>
      <c r="Q3570" s="1">
        <v>2500000</v>
      </c>
      <c r="R3570" s="1" t="s">
        <v>1275</v>
      </c>
      <c r="S3570" s="1" t="s">
        <v>91</v>
      </c>
      <c r="T3570" s="1" t="s">
        <v>104</v>
      </c>
      <c r="U3570" s="1" t="s">
        <v>105</v>
      </c>
      <c r="X3570" s="1" t="s">
        <v>3681</v>
      </c>
      <c r="Z3570" s="1" t="s">
        <v>110</v>
      </c>
      <c r="AA3570" s="1" t="s">
        <v>3682</v>
      </c>
      <c r="AJ3570" s="1" t="s">
        <v>76</v>
      </c>
      <c r="AK3570" s="1" t="s">
        <v>3683</v>
      </c>
      <c r="AL3570" s="1">
        <v>10000000</v>
      </c>
      <c r="AM3570" s="1" t="s">
        <v>109</v>
      </c>
      <c r="AN3570" s="1" t="s">
        <v>4786</v>
      </c>
      <c r="AO3570" s="1" t="s">
        <v>4395</v>
      </c>
    </row>
    <row r="3571" spans="1:64" x14ac:dyDescent="0.5">
      <c r="A3571" s="1">
        <v>221</v>
      </c>
      <c r="B3571" s="1" t="s">
        <v>3678</v>
      </c>
      <c r="C3571" s="2">
        <v>43372</v>
      </c>
      <c r="D3571" s="1" t="s">
        <v>3679</v>
      </c>
      <c r="E3571" s="1" t="s">
        <v>3680</v>
      </c>
      <c r="F3571" s="1" t="s">
        <v>67</v>
      </c>
      <c r="G3571" s="1">
        <v>50</v>
      </c>
      <c r="H3571" s="1">
        <v>0</v>
      </c>
      <c r="M3571" s="1" t="s">
        <v>110</v>
      </c>
      <c r="N3571" s="1">
        <v>50</v>
      </c>
      <c r="O3571" s="1">
        <v>26.625188000000001</v>
      </c>
      <c r="P3571" s="1">
        <v>6.809552</v>
      </c>
      <c r="Q3571" s="1">
        <v>2500000</v>
      </c>
      <c r="R3571" s="1" t="s">
        <v>1275</v>
      </c>
      <c r="S3571" s="1" t="s">
        <v>91</v>
      </c>
      <c r="T3571" s="1" t="s">
        <v>104</v>
      </c>
      <c r="U3571" s="1" t="s">
        <v>105</v>
      </c>
      <c r="X3571" s="1" t="s">
        <v>3681</v>
      </c>
      <c r="Z3571" s="1" t="s">
        <v>110</v>
      </c>
      <c r="AA3571" s="1" t="s">
        <v>3682</v>
      </c>
      <c r="AJ3571" s="1" t="s">
        <v>76</v>
      </c>
      <c r="AK3571" s="1" t="s">
        <v>3683</v>
      </c>
      <c r="AL3571" s="1">
        <v>10000000</v>
      </c>
      <c r="AM3571" s="1" t="s">
        <v>109</v>
      </c>
      <c r="AN3571" s="1" t="s">
        <v>4786</v>
      </c>
      <c r="AO3571" s="1" t="s">
        <v>4395</v>
      </c>
    </row>
    <row r="3572" spans="1:64" x14ac:dyDescent="0.5">
      <c r="A3572" s="1">
        <v>221</v>
      </c>
      <c r="B3572" s="1" t="s">
        <v>3678</v>
      </c>
      <c r="C3572" s="2">
        <v>43372</v>
      </c>
      <c r="D3572" s="1" t="s">
        <v>3679</v>
      </c>
      <c r="E3572" s="1" t="s">
        <v>3680</v>
      </c>
      <c r="F3572" s="1" t="s">
        <v>128</v>
      </c>
      <c r="G3572" s="1">
        <v>50</v>
      </c>
      <c r="H3572" s="1">
        <v>0</v>
      </c>
      <c r="M3572" s="1" t="s">
        <v>69</v>
      </c>
      <c r="N3572" s="1">
        <v>50</v>
      </c>
      <c r="O3572" s="1">
        <v>2.6272389999999999</v>
      </c>
      <c r="P3572" s="1">
        <v>23.381664000000001</v>
      </c>
      <c r="Q3572" s="1">
        <v>2500000</v>
      </c>
      <c r="R3572" s="1" t="s">
        <v>1275</v>
      </c>
      <c r="S3572" s="1" t="s">
        <v>91</v>
      </c>
      <c r="T3572" s="1" t="s">
        <v>104</v>
      </c>
      <c r="U3572" s="1" t="s">
        <v>105</v>
      </c>
      <c r="X3572" s="1" t="s">
        <v>3681</v>
      </c>
      <c r="Z3572" s="1" t="s">
        <v>69</v>
      </c>
      <c r="AA3572" s="1" t="s">
        <v>3682</v>
      </c>
      <c r="AJ3572" s="1" t="s">
        <v>76</v>
      </c>
      <c r="AK3572" s="1" t="s">
        <v>3683</v>
      </c>
      <c r="AL3572" s="1">
        <v>10000000</v>
      </c>
      <c r="AM3572" s="1" t="s">
        <v>109</v>
      </c>
      <c r="AN3572" s="1" t="s">
        <v>4786</v>
      </c>
      <c r="AO3572" s="1" t="s">
        <v>4395</v>
      </c>
    </row>
    <row r="3573" spans="1:64" x14ac:dyDescent="0.5">
      <c r="A3573" s="1">
        <v>221</v>
      </c>
      <c r="B3573" s="1" t="s">
        <v>3678</v>
      </c>
      <c r="C3573" s="2">
        <v>43372</v>
      </c>
      <c r="D3573" s="1" t="s">
        <v>3679</v>
      </c>
      <c r="E3573" s="1" t="s">
        <v>3680</v>
      </c>
      <c r="F3573" s="1" t="s">
        <v>67</v>
      </c>
      <c r="G3573" s="1">
        <v>50</v>
      </c>
      <c r="H3573" s="1">
        <v>0</v>
      </c>
      <c r="M3573" s="1" t="s">
        <v>69</v>
      </c>
      <c r="N3573" s="1">
        <v>50</v>
      </c>
      <c r="O3573" s="1">
        <v>2.6272389999999999</v>
      </c>
      <c r="P3573" s="1">
        <v>23.381664000000001</v>
      </c>
      <c r="Q3573" s="1">
        <v>2500000</v>
      </c>
      <c r="R3573" s="1" t="s">
        <v>1275</v>
      </c>
      <c r="S3573" s="1" t="s">
        <v>91</v>
      </c>
      <c r="T3573" s="1" t="s">
        <v>104</v>
      </c>
      <c r="U3573" s="1" t="s">
        <v>105</v>
      </c>
      <c r="X3573" s="1" t="s">
        <v>3681</v>
      </c>
      <c r="Z3573" s="1" t="s">
        <v>69</v>
      </c>
      <c r="AA3573" s="1" t="s">
        <v>3682</v>
      </c>
      <c r="AJ3573" s="1" t="s">
        <v>76</v>
      </c>
      <c r="AK3573" s="1" t="s">
        <v>3683</v>
      </c>
      <c r="AL3573" s="1">
        <v>10000000</v>
      </c>
      <c r="AM3573" s="1" t="s">
        <v>109</v>
      </c>
      <c r="AN3573" s="1" t="s">
        <v>4786</v>
      </c>
      <c r="AO3573" s="1" t="s">
        <v>4395</v>
      </c>
    </row>
    <row r="3574" spans="1:64" x14ac:dyDescent="0.5">
      <c r="A3574" s="1">
        <v>65</v>
      </c>
      <c r="B3574" s="1" t="s">
        <v>3684</v>
      </c>
      <c r="C3574" s="2">
        <v>43579</v>
      </c>
      <c r="D3574" s="1" t="s">
        <v>3685</v>
      </c>
      <c r="E3574" s="1" t="s">
        <v>3686</v>
      </c>
      <c r="F3574" s="1" t="s">
        <v>67</v>
      </c>
      <c r="G3574" s="1">
        <v>65</v>
      </c>
      <c r="H3574" s="1">
        <v>1</v>
      </c>
      <c r="I3574" s="1" t="s">
        <v>139</v>
      </c>
      <c r="J3574" s="1">
        <v>100</v>
      </c>
      <c r="K3574" s="1">
        <v>9.1449999999999996</v>
      </c>
      <c r="L3574" s="1">
        <v>40.489674000000001</v>
      </c>
      <c r="M3574" s="1" t="s">
        <v>69</v>
      </c>
      <c r="N3574" s="1">
        <v>0</v>
      </c>
      <c r="O3574" s="1">
        <v>2.6272389999999999</v>
      </c>
      <c r="P3574" s="1">
        <v>23.381664000000001</v>
      </c>
      <c r="Q3574" s="1">
        <v>6456731.4500000002</v>
      </c>
      <c r="R3574" s="1" t="s">
        <v>494</v>
      </c>
      <c r="S3574" s="1" t="s">
        <v>71</v>
      </c>
      <c r="T3574" s="1" t="s">
        <v>72</v>
      </c>
      <c r="U3574" s="1" t="s">
        <v>73</v>
      </c>
      <c r="W3574" s="1" t="s">
        <v>121</v>
      </c>
      <c r="X3574" s="1" t="s">
        <v>3687</v>
      </c>
      <c r="Z3574" s="1" t="s">
        <v>139</v>
      </c>
      <c r="AA3574" s="1" t="s">
        <v>1496</v>
      </c>
      <c r="AJ3574" s="1" t="s">
        <v>76</v>
      </c>
      <c r="AK3574" s="1" t="s">
        <v>3688</v>
      </c>
      <c r="AL3574" s="1">
        <v>9933433</v>
      </c>
      <c r="AM3574" s="1" t="s">
        <v>109</v>
      </c>
      <c r="AN3574" s="1" t="s">
        <v>4787</v>
      </c>
      <c r="AO3574" s="1" t="s">
        <v>4788</v>
      </c>
      <c r="AP3574" s="1">
        <v>3382000</v>
      </c>
      <c r="AR3574" s="1" t="s">
        <v>3689</v>
      </c>
      <c r="AS3574" s="1">
        <v>1</v>
      </c>
      <c r="AU3574" s="1">
        <v>1</v>
      </c>
      <c r="AY3574" s="1">
        <v>1</v>
      </c>
      <c r="AZ3574" s="1">
        <v>1</v>
      </c>
    </row>
    <row r="3575" spans="1:64" x14ac:dyDescent="0.5">
      <c r="A3575" s="1">
        <v>65</v>
      </c>
      <c r="B3575" s="1" t="s">
        <v>3684</v>
      </c>
      <c r="C3575" s="2">
        <v>43579</v>
      </c>
      <c r="D3575" s="1" t="s">
        <v>3685</v>
      </c>
      <c r="E3575" s="1" t="s">
        <v>3686</v>
      </c>
      <c r="F3575" s="1" t="s">
        <v>127</v>
      </c>
      <c r="G3575" s="1">
        <v>20</v>
      </c>
      <c r="H3575" s="1">
        <v>1</v>
      </c>
      <c r="I3575" s="1" t="s">
        <v>139</v>
      </c>
      <c r="J3575" s="1">
        <v>100</v>
      </c>
      <c r="K3575" s="1">
        <v>9.1449999999999996</v>
      </c>
      <c r="L3575" s="1">
        <v>40.489674000000001</v>
      </c>
      <c r="M3575" s="1" t="s">
        <v>69</v>
      </c>
      <c r="N3575" s="1">
        <v>0</v>
      </c>
      <c r="O3575" s="1">
        <v>2.6272389999999999</v>
      </c>
      <c r="P3575" s="1">
        <v>23.381664000000001</v>
      </c>
      <c r="Q3575" s="1">
        <v>1986686.6</v>
      </c>
      <c r="R3575" s="1" t="s">
        <v>494</v>
      </c>
      <c r="S3575" s="1" t="s">
        <v>71</v>
      </c>
      <c r="T3575" s="1" t="s">
        <v>72</v>
      </c>
      <c r="U3575" s="1" t="s">
        <v>73</v>
      </c>
      <c r="W3575" s="1" t="s">
        <v>121</v>
      </c>
      <c r="X3575" s="1" t="s">
        <v>3687</v>
      </c>
      <c r="Z3575" s="1" t="s">
        <v>139</v>
      </c>
      <c r="AA3575" s="1" t="s">
        <v>1496</v>
      </c>
      <c r="AJ3575" s="1" t="s">
        <v>76</v>
      </c>
      <c r="AK3575" s="1" t="s">
        <v>3688</v>
      </c>
      <c r="AL3575" s="1">
        <v>9933433</v>
      </c>
      <c r="AM3575" s="1" t="s">
        <v>109</v>
      </c>
      <c r="AN3575" s="1" t="s">
        <v>4787</v>
      </c>
      <c r="AO3575" s="1" t="s">
        <v>4788</v>
      </c>
      <c r="AP3575" s="1">
        <v>3382000</v>
      </c>
      <c r="AR3575" s="1" t="s">
        <v>3689</v>
      </c>
      <c r="AS3575" s="1">
        <v>1</v>
      </c>
      <c r="AU3575" s="1">
        <v>1</v>
      </c>
      <c r="AY3575" s="1">
        <v>1</v>
      </c>
      <c r="AZ3575" s="1">
        <v>1</v>
      </c>
    </row>
    <row r="3576" spans="1:64" x14ac:dyDescent="0.5">
      <c r="A3576" s="1">
        <v>65</v>
      </c>
      <c r="B3576" s="1" t="s">
        <v>3684</v>
      </c>
      <c r="C3576" s="2">
        <v>43579</v>
      </c>
      <c r="D3576" s="1" t="s">
        <v>3685</v>
      </c>
      <c r="E3576" s="1" t="s">
        <v>3686</v>
      </c>
      <c r="F3576" s="1" t="s">
        <v>97</v>
      </c>
      <c r="G3576" s="1">
        <v>15</v>
      </c>
      <c r="H3576" s="1">
        <v>1</v>
      </c>
      <c r="I3576" s="1" t="s">
        <v>139</v>
      </c>
      <c r="J3576" s="1">
        <v>100</v>
      </c>
      <c r="K3576" s="1">
        <v>9.1449999999999996</v>
      </c>
      <c r="L3576" s="1">
        <v>40.489674000000001</v>
      </c>
      <c r="M3576" s="1" t="s">
        <v>69</v>
      </c>
      <c r="N3576" s="1">
        <v>0</v>
      </c>
      <c r="O3576" s="1">
        <v>2.6272389999999999</v>
      </c>
      <c r="P3576" s="1">
        <v>23.381664000000001</v>
      </c>
      <c r="Q3576" s="1">
        <v>1490014.95</v>
      </c>
      <c r="R3576" s="1" t="s">
        <v>494</v>
      </c>
      <c r="S3576" s="1" t="s">
        <v>71</v>
      </c>
      <c r="T3576" s="1" t="s">
        <v>72</v>
      </c>
      <c r="U3576" s="1" t="s">
        <v>73</v>
      </c>
      <c r="W3576" s="1" t="s">
        <v>121</v>
      </c>
      <c r="X3576" s="1" t="s">
        <v>3687</v>
      </c>
      <c r="Z3576" s="1" t="s">
        <v>139</v>
      </c>
      <c r="AA3576" s="1" t="s">
        <v>1496</v>
      </c>
      <c r="AJ3576" s="1" t="s">
        <v>76</v>
      </c>
      <c r="AK3576" s="1" t="s">
        <v>3688</v>
      </c>
      <c r="AL3576" s="1">
        <v>9933433</v>
      </c>
      <c r="AM3576" s="1" t="s">
        <v>109</v>
      </c>
      <c r="AN3576" s="1" t="s">
        <v>4787</v>
      </c>
      <c r="AO3576" s="1" t="s">
        <v>4788</v>
      </c>
      <c r="AP3576" s="1">
        <v>3382000</v>
      </c>
      <c r="AR3576" s="1" t="s">
        <v>3689</v>
      </c>
      <c r="AS3576" s="1">
        <v>1</v>
      </c>
      <c r="AU3576" s="1">
        <v>1</v>
      </c>
      <c r="AY3576" s="1">
        <v>1</v>
      </c>
      <c r="AZ3576" s="1">
        <v>1</v>
      </c>
    </row>
    <row r="3577" spans="1:64" x14ac:dyDescent="0.5">
      <c r="A3577" s="1">
        <v>113</v>
      </c>
      <c r="B3577" s="1" t="s">
        <v>3690</v>
      </c>
      <c r="C3577" s="2">
        <v>43521</v>
      </c>
      <c r="D3577" s="1" t="s">
        <v>3691</v>
      </c>
      <c r="E3577" s="1" t="s">
        <v>3692</v>
      </c>
      <c r="F3577" s="1" t="s">
        <v>102</v>
      </c>
      <c r="G3577" s="1">
        <v>100</v>
      </c>
      <c r="H3577" s="1">
        <v>0</v>
      </c>
      <c r="M3577" s="1" t="s">
        <v>112</v>
      </c>
      <c r="N3577" s="1">
        <v>5.65</v>
      </c>
      <c r="O3577" s="1">
        <v>45.052331000000002</v>
      </c>
      <c r="P3577" s="1">
        <v>118.90412999999999</v>
      </c>
      <c r="Q3577" s="1">
        <v>29380000</v>
      </c>
      <c r="R3577" s="1" t="s">
        <v>1356</v>
      </c>
      <c r="S3577" s="1" t="s">
        <v>91</v>
      </c>
      <c r="T3577" s="1" t="s">
        <v>72</v>
      </c>
      <c r="U3577" s="1" t="s">
        <v>73</v>
      </c>
      <c r="X3577" s="1" t="s">
        <v>3693</v>
      </c>
      <c r="Z3577" s="1" t="s">
        <v>112</v>
      </c>
      <c r="AA3577" s="1" t="s">
        <v>305</v>
      </c>
      <c r="AE3577" s="1" t="s">
        <v>2463</v>
      </c>
      <c r="AJ3577" s="1" t="s">
        <v>3694</v>
      </c>
      <c r="AK3577" s="1" t="s">
        <v>3695</v>
      </c>
      <c r="AL3577" s="1">
        <v>520000000</v>
      </c>
      <c r="AM3577" s="1" t="s">
        <v>78</v>
      </c>
      <c r="AN3577" s="1" t="s">
        <v>4789</v>
      </c>
      <c r="AO3577" s="1" t="s">
        <v>4323</v>
      </c>
      <c r="AY3577" s="1">
        <v>1</v>
      </c>
      <c r="AZ3577" s="1">
        <v>1</v>
      </c>
      <c r="BL3577" s="1" t="s">
        <v>3696</v>
      </c>
    </row>
    <row r="3578" spans="1:64" x14ac:dyDescent="0.5">
      <c r="A3578" s="1">
        <v>113</v>
      </c>
      <c r="B3578" s="1" t="s">
        <v>3690</v>
      </c>
      <c r="C3578" s="2">
        <v>43521</v>
      </c>
      <c r="D3578" s="1" t="s">
        <v>3691</v>
      </c>
      <c r="E3578" s="1" t="s">
        <v>3692</v>
      </c>
      <c r="F3578" s="1" t="s">
        <v>102</v>
      </c>
      <c r="G3578" s="1">
        <v>100</v>
      </c>
      <c r="H3578" s="1">
        <v>0</v>
      </c>
      <c r="M3578" s="1" t="s">
        <v>69</v>
      </c>
      <c r="N3578" s="1">
        <v>35.9</v>
      </c>
      <c r="O3578" s="1">
        <v>2.6272389999999999</v>
      </c>
      <c r="P3578" s="1">
        <v>23.381664000000001</v>
      </c>
      <c r="Q3578" s="1">
        <v>186680000</v>
      </c>
      <c r="R3578" s="1" t="s">
        <v>1356</v>
      </c>
      <c r="S3578" s="1" t="s">
        <v>91</v>
      </c>
      <c r="T3578" s="1" t="s">
        <v>72</v>
      </c>
      <c r="U3578" s="1" t="s">
        <v>73</v>
      </c>
      <c r="X3578" s="1" t="s">
        <v>3693</v>
      </c>
      <c r="Z3578" s="1" t="s">
        <v>69</v>
      </c>
      <c r="AA3578" s="1" t="s">
        <v>305</v>
      </c>
      <c r="AE3578" s="1" t="s">
        <v>2463</v>
      </c>
      <c r="AJ3578" s="1" t="s">
        <v>3694</v>
      </c>
      <c r="AK3578" s="1" t="s">
        <v>3695</v>
      </c>
      <c r="AL3578" s="1">
        <v>520000000</v>
      </c>
      <c r="AM3578" s="1" t="s">
        <v>78</v>
      </c>
      <c r="AN3578" s="1" t="s">
        <v>4789</v>
      </c>
      <c r="AO3578" s="1" t="s">
        <v>4323</v>
      </c>
      <c r="AY3578" s="1">
        <v>1</v>
      </c>
      <c r="AZ3578" s="1">
        <v>1</v>
      </c>
      <c r="BL3578" s="1" t="s">
        <v>3696</v>
      </c>
    </row>
    <row r="3579" spans="1:64" x14ac:dyDescent="0.5">
      <c r="A3579" s="1">
        <v>113</v>
      </c>
      <c r="B3579" s="1" t="s">
        <v>3690</v>
      </c>
      <c r="C3579" s="2">
        <v>43521</v>
      </c>
      <c r="D3579" s="1" t="s">
        <v>3691</v>
      </c>
      <c r="E3579" s="1" t="s">
        <v>3692</v>
      </c>
      <c r="F3579" s="1" t="s">
        <v>102</v>
      </c>
      <c r="G3579" s="1">
        <v>100</v>
      </c>
      <c r="H3579" s="1">
        <v>0</v>
      </c>
      <c r="M3579" s="1" t="s">
        <v>110</v>
      </c>
      <c r="N3579" s="1">
        <v>35.9</v>
      </c>
      <c r="O3579" s="1">
        <v>26.625188000000001</v>
      </c>
      <c r="P3579" s="1">
        <v>6.809552</v>
      </c>
      <c r="Q3579" s="1">
        <v>186680000</v>
      </c>
      <c r="R3579" s="1" t="s">
        <v>1356</v>
      </c>
      <c r="S3579" s="1" t="s">
        <v>91</v>
      </c>
      <c r="T3579" s="1" t="s">
        <v>72</v>
      </c>
      <c r="U3579" s="1" t="s">
        <v>73</v>
      </c>
      <c r="X3579" s="1" t="s">
        <v>3693</v>
      </c>
      <c r="Z3579" s="1" t="s">
        <v>110</v>
      </c>
      <c r="AA3579" s="1" t="s">
        <v>305</v>
      </c>
      <c r="AE3579" s="1" t="s">
        <v>2463</v>
      </c>
      <c r="AJ3579" s="1" t="s">
        <v>3694</v>
      </c>
      <c r="AK3579" s="1" t="s">
        <v>3695</v>
      </c>
      <c r="AL3579" s="1">
        <v>520000000</v>
      </c>
      <c r="AM3579" s="1" t="s">
        <v>78</v>
      </c>
      <c r="AN3579" s="1" t="s">
        <v>4789</v>
      </c>
      <c r="AO3579" s="1" t="s">
        <v>4323</v>
      </c>
      <c r="AY3579" s="1">
        <v>1</v>
      </c>
      <c r="AZ3579" s="1">
        <v>1</v>
      </c>
      <c r="BL3579" s="1" t="s">
        <v>3696</v>
      </c>
    </row>
    <row r="3580" spans="1:64" x14ac:dyDescent="0.5">
      <c r="A3580" s="1">
        <v>113</v>
      </c>
      <c r="B3580" s="1" t="s">
        <v>3690</v>
      </c>
      <c r="C3580" s="2">
        <v>43521</v>
      </c>
      <c r="D3580" s="1" t="s">
        <v>3691</v>
      </c>
      <c r="E3580" s="1" t="s">
        <v>3692</v>
      </c>
      <c r="F3580" s="1" t="s">
        <v>102</v>
      </c>
      <c r="G3580" s="1">
        <v>100</v>
      </c>
      <c r="H3580" s="1">
        <v>0</v>
      </c>
      <c r="M3580" s="1" t="s">
        <v>111</v>
      </c>
      <c r="N3580" s="1">
        <v>5.65</v>
      </c>
      <c r="O3580" s="1">
        <v>43.890490999999997</v>
      </c>
      <c r="P3580" s="1">
        <v>71.138231000000005</v>
      </c>
      <c r="Q3580" s="1">
        <v>29380000</v>
      </c>
      <c r="R3580" s="1" t="s">
        <v>1356</v>
      </c>
      <c r="S3580" s="1" t="s">
        <v>91</v>
      </c>
      <c r="T3580" s="1" t="s">
        <v>72</v>
      </c>
      <c r="U3580" s="1" t="s">
        <v>73</v>
      </c>
      <c r="X3580" s="1" t="s">
        <v>3693</v>
      </c>
      <c r="Z3580" s="1" t="s">
        <v>111</v>
      </c>
      <c r="AA3580" s="1" t="s">
        <v>305</v>
      </c>
      <c r="AE3580" s="1" t="s">
        <v>2463</v>
      </c>
      <c r="AJ3580" s="1" t="s">
        <v>3694</v>
      </c>
      <c r="AK3580" s="1" t="s">
        <v>3695</v>
      </c>
      <c r="AL3580" s="1">
        <v>520000000</v>
      </c>
      <c r="AM3580" s="1" t="s">
        <v>78</v>
      </c>
      <c r="AN3580" s="1" t="s">
        <v>4789</v>
      </c>
      <c r="AO3580" s="1" t="s">
        <v>4323</v>
      </c>
      <c r="AY3580" s="1">
        <v>1</v>
      </c>
      <c r="AZ3580" s="1">
        <v>1</v>
      </c>
      <c r="BL3580" s="1" t="s">
        <v>3696</v>
      </c>
    </row>
    <row r="3581" spans="1:64" x14ac:dyDescent="0.5">
      <c r="A3581" s="1">
        <v>113</v>
      </c>
      <c r="B3581" s="1" t="s">
        <v>3690</v>
      </c>
      <c r="C3581" s="2">
        <v>43521</v>
      </c>
      <c r="D3581" s="1" t="s">
        <v>3691</v>
      </c>
      <c r="E3581" s="1" t="s">
        <v>3692</v>
      </c>
      <c r="F3581" s="1" t="s">
        <v>102</v>
      </c>
      <c r="G3581" s="1">
        <v>100</v>
      </c>
      <c r="H3581" s="1">
        <v>0</v>
      </c>
      <c r="M3581" s="1" t="s">
        <v>113</v>
      </c>
      <c r="N3581" s="1">
        <v>5.65</v>
      </c>
      <c r="O3581" s="1">
        <v>10.278548000000001</v>
      </c>
      <c r="P3581" s="1">
        <v>102.006446</v>
      </c>
      <c r="Q3581" s="1">
        <v>29380000</v>
      </c>
      <c r="R3581" s="1" t="s">
        <v>1356</v>
      </c>
      <c r="S3581" s="1" t="s">
        <v>91</v>
      </c>
      <c r="T3581" s="1" t="s">
        <v>72</v>
      </c>
      <c r="U3581" s="1" t="s">
        <v>73</v>
      </c>
      <c r="X3581" s="1" t="s">
        <v>3693</v>
      </c>
      <c r="Z3581" s="1" t="s">
        <v>113</v>
      </c>
      <c r="AA3581" s="1" t="s">
        <v>305</v>
      </c>
      <c r="AE3581" s="1" t="s">
        <v>2463</v>
      </c>
      <c r="AJ3581" s="1" t="s">
        <v>3694</v>
      </c>
      <c r="AK3581" s="1" t="s">
        <v>3695</v>
      </c>
      <c r="AL3581" s="1">
        <v>520000000</v>
      </c>
      <c r="AM3581" s="1" t="s">
        <v>78</v>
      </c>
      <c r="AN3581" s="1" t="s">
        <v>4789</v>
      </c>
      <c r="AO3581" s="1" t="s">
        <v>4323</v>
      </c>
      <c r="AY3581" s="1">
        <v>1</v>
      </c>
      <c r="AZ3581" s="1">
        <v>1</v>
      </c>
      <c r="BL3581" s="1" t="s">
        <v>3696</v>
      </c>
    </row>
    <row r="3582" spans="1:64" x14ac:dyDescent="0.5">
      <c r="A3582" s="1">
        <v>113</v>
      </c>
      <c r="B3582" s="1" t="s">
        <v>3690</v>
      </c>
      <c r="C3582" s="2">
        <v>43521</v>
      </c>
      <c r="D3582" s="1" t="s">
        <v>3691</v>
      </c>
      <c r="E3582" s="1" t="s">
        <v>3692</v>
      </c>
      <c r="F3582" s="1" t="s">
        <v>102</v>
      </c>
      <c r="G3582" s="1">
        <v>100</v>
      </c>
      <c r="H3582" s="1">
        <v>0</v>
      </c>
      <c r="M3582" s="1" t="s">
        <v>308</v>
      </c>
      <c r="N3582" s="1">
        <v>2.8</v>
      </c>
      <c r="O3582" s="1">
        <v>13.923406</v>
      </c>
      <c r="P3582" s="1">
        <v>-86.952798999999999</v>
      </c>
      <c r="Q3582" s="1">
        <v>14560000</v>
      </c>
      <c r="R3582" s="1" t="s">
        <v>1356</v>
      </c>
      <c r="S3582" s="1" t="s">
        <v>91</v>
      </c>
      <c r="T3582" s="1" t="s">
        <v>72</v>
      </c>
      <c r="U3582" s="1" t="s">
        <v>73</v>
      </c>
      <c r="X3582" s="1" t="s">
        <v>3693</v>
      </c>
      <c r="Z3582" s="1" t="s">
        <v>308</v>
      </c>
      <c r="AA3582" s="1" t="s">
        <v>305</v>
      </c>
      <c r="AE3582" s="1" t="s">
        <v>2463</v>
      </c>
      <c r="AJ3582" s="1" t="s">
        <v>3694</v>
      </c>
      <c r="AK3582" s="1" t="s">
        <v>3695</v>
      </c>
      <c r="AL3582" s="1">
        <v>520000000</v>
      </c>
      <c r="AM3582" s="1" t="s">
        <v>78</v>
      </c>
      <c r="AN3582" s="1" t="s">
        <v>4789</v>
      </c>
      <c r="AO3582" s="1" t="s">
        <v>4323</v>
      </c>
      <c r="AY3582" s="1">
        <v>1</v>
      </c>
      <c r="AZ3582" s="1">
        <v>1</v>
      </c>
      <c r="BL3582" s="1" t="s">
        <v>3696</v>
      </c>
    </row>
    <row r="3583" spans="1:64" x14ac:dyDescent="0.5">
      <c r="A3583" s="1">
        <v>113</v>
      </c>
      <c r="B3583" s="1" t="s">
        <v>3690</v>
      </c>
      <c r="C3583" s="2">
        <v>43521</v>
      </c>
      <c r="D3583" s="1" t="s">
        <v>3691</v>
      </c>
      <c r="E3583" s="1" t="s">
        <v>3692</v>
      </c>
      <c r="F3583" s="1" t="s">
        <v>102</v>
      </c>
      <c r="G3583" s="1">
        <v>100</v>
      </c>
      <c r="H3583" s="1">
        <v>0</v>
      </c>
      <c r="M3583" s="1" t="s">
        <v>114</v>
      </c>
      <c r="N3583" s="1">
        <v>5.65</v>
      </c>
      <c r="O3583" s="1">
        <v>25.384855999999999</v>
      </c>
      <c r="P3583" s="1">
        <v>68.458809000000002</v>
      </c>
      <c r="Q3583" s="1">
        <v>29380000</v>
      </c>
      <c r="R3583" s="1" t="s">
        <v>1356</v>
      </c>
      <c r="S3583" s="1" t="s">
        <v>91</v>
      </c>
      <c r="T3583" s="1" t="s">
        <v>72</v>
      </c>
      <c r="U3583" s="1" t="s">
        <v>73</v>
      </c>
      <c r="X3583" s="1" t="s">
        <v>3693</v>
      </c>
      <c r="Z3583" s="1" t="s">
        <v>114</v>
      </c>
      <c r="AA3583" s="1" t="s">
        <v>305</v>
      </c>
      <c r="AE3583" s="1" t="s">
        <v>2463</v>
      </c>
      <c r="AJ3583" s="1" t="s">
        <v>3694</v>
      </c>
      <c r="AK3583" s="1" t="s">
        <v>3695</v>
      </c>
      <c r="AL3583" s="1">
        <v>520000000</v>
      </c>
      <c r="AM3583" s="1" t="s">
        <v>78</v>
      </c>
      <c r="AN3583" s="1" t="s">
        <v>4789</v>
      </c>
      <c r="AO3583" s="1" t="s">
        <v>4323</v>
      </c>
      <c r="AY3583" s="1">
        <v>1</v>
      </c>
      <c r="AZ3583" s="1">
        <v>1</v>
      </c>
      <c r="BL3583" s="1" t="s">
        <v>3696</v>
      </c>
    </row>
    <row r="3584" spans="1:64" x14ac:dyDescent="0.5">
      <c r="A3584" s="1">
        <v>113</v>
      </c>
      <c r="B3584" s="1" t="s">
        <v>3690</v>
      </c>
      <c r="C3584" s="2">
        <v>43521</v>
      </c>
      <c r="D3584" s="1" t="s">
        <v>3691</v>
      </c>
      <c r="E3584" s="1" t="s">
        <v>3692</v>
      </c>
      <c r="F3584" s="1" t="s">
        <v>102</v>
      </c>
      <c r="G3584" s="1">
        <v>100</v>
      </c>
      <c r="H3584" s="1">
        <v>0</v>
      </c>
      <c r="M3584" s="1" t="s">
        <v>84</v>
      </c>
      <c r="N3584" s="1">
        <v>2.8</v>
      </c>
      <c r="O3584" s="1">
        <v>-15.623037</v>
      </c>
      <c r="P3584" s="1">
        <v>-59.0625</v>
      </c>
      <c r="Q3584" s="1">
        <v>14560000</v>
      </c>
      <c r="R3584" s="1" t="s">
        <v>1356</v>
      </c>
      <c r="S3584" s="1" t="s">
        <v>91</v>
      </c>
      <c r="T3584" s="1" t="s">
        <v>72</v>
      </c>
      <c r="U3584" s="1" t="s">
        <v>73</v>
      </c>
      <c r="X3584" s="1" t="s">
        <v>3693</v>
      </c>
      <c r="Z3584" s="1" t="s">
        <v>84</v>
      </c>
      <c r="AA3584" s="1" t="s">
        <v>305</v>
      </c>
      <c r="AE3584" s="1" t="s">
        <v>2463</v>
      </c>
      <c r="AJ3584" s="1" t="s">
        <v>3694</v>
      </c>
      <c r="AK3584" s="1" t="s">
        <v>3695</v>
      </c>
      <c r="AL3584" s="1">
        <v>520000000</v>
      </c>
      <c r="AM3584" s="1" t="s">
        <v>78</v>
      </c>
      <c r="AN3584" s="1" t="s">
        <v>4789</v>
      </c>
      <c r="AO3584" s="1" t="s">
        <v>4323</v>
      </c>
      <c r="AY3584" s="1">
        <v>1</v>
      </c>
      <c r="AZ3584" s="1">
        <v>1</v>
      </c>
      <c r="BL3584" s="1" t="s">
        <v>3696</v>
      </c>
    </row>
    <row r="3585" spans="1:64" x14ac:dyDescent="0.5">
      <c r="A3585" s="1">
        <v>1</v>
      </c>
      <c r="B3585" s="1" t="s">
        <v>3697</v>
      </c>
      <c r="C3585" s="2">
        <v>43535</v>
      </c>
      <c r="D3585" s="1" t="s">
        <v>3698</v>
      </c>
      <c r="E3585" s="1" t="s">
        <v>3699</v>
      </c>
      <c r="F3585" s="1" t="s">
        <v>129</v>
      </c>
      <c r="G3585" s="1">
        <v>10</v>
      </c>
      <c r="H3585" s="1">
        <v>1</v>
      </c>
      <c r="I3585" s="1" t="s">
        <v>179</v>
      </c>
      <c r="J3585" s="1">
        <v>100</v>
      </c>
      <c r="K3585" s="1">
        <v>-4.0383329999999997</v>
      </c>
      <c r="L3585" s="1">
        <v>21.758662999999999</v>
      </c>
      <c r="M3585" s="1" t="s">
        <v>69</v>
      </c>
      <c r="N3585" s="1">
        <v>0</v>
      </c>
      <c r="O3585" s="1">
        <v>2.6272389999999999</v>
      </c>
      <c r="P3585" s="1">
        <v>23.381664000000001</v>
      </c>
      <c r="Q3585" s="1">
        <v>1220000</v>
      </c>
      <c r="R3585" s="1" t="s">
        <v>180</v>
      </c>
      <c r="S3585" s="1" t="s">
        <v>71</v>
      </c>
      <c r="T3585" s="1" t="s">
        <v>104</v>
      </c>
      <c r="U3585" s="1" t="s">
        <v>105</v>
      </c>
      <c r="X3585" s="1" t="s">
        <v>3700</v>
      </c>
      <c r="Z3585" s="1" t="s">
        <v>179</v>
      </c>
      <c r="AA3585" s="1" t="s">
        <v>1311</v>
      </c>
      <c r="AJ3585" s="1" t="s">
        <v>76</v>
      </c>
      <c r="AK3585" s="1" t="s">
        <v>3701</v>
      </c>
      <c r="AL3585" s="1">
        <v>12200000</v>
      </c>
      <c r="AM3585" s="1" t="s">
        <v>109</v>
      </c>
      <c r="AN3585" s="1" t="s">
        <v>4626</v>
      </c>
      <c r="AO3585" s="1" t="s">
        <v>4790</v>
      </c>
    </row>
    <row r="3586" spans="1:64" x14ac:dyDescent="0.5">
      <c r="A3586" s="1">
        <v>1</v>
      </c>
      <c r="B3586" s="1" t="s">
        <v>3697</v>
      </c>
      <c r="C3586" s="2">
        <v>43535</v>
      </c>
      <c r="D3586" s="1" t="s">
        <v>3698</v>
      </c>
      <c r="E3586" s="1" t="s">
        <v>3699</v>
      </c>
      <c r="F3586" s="1" t="s">
        <v>88</v>
      </c>
      <c r="G3586" s="1">
        <v>10</v>
      </c>
      <c r="H3586" s="1">
        <v>1</v>
      </c>
      <c r="I3586" s="1" t="s">
        <v>179</v>
      </c>
      <c r="J3586" s="1">
        <v>100</v>
      </c>
      <c r="K3586" s="1">
        <v>-4.0383329999999997</v>
      </c>
      <c r="L3586" s="1">
        <v>21.758662999999999</v>
      </c>
      <c r="M3586" s="1" t="s">
        <v>69</v>
      </c>
      <c r="N3586" s="1">
        <v>0</v>
      </c>
      <c r="O3586" s="1">
        <v>2.6272389999999999</v>
      </c>
      <c r="P3586" s="1">
        <v>23.381664000000001</v>
      </c>
      <c r="Q3586" s="1">
        <v>1220000</v>
      </c>
      <c r="R3586" s="1" t="s">
        <v>180</v>
      </c>
      <c r="S3586" s="1" t="s">
        <v>71</v>
      </c>
      <c r="T3586" s="1" t="s">
        <v>104</v>
      </c>
      <c r="U3586" s="1" t="s">
        <v>105</v>
      </c>
      <c r="X3586" s="1" t="s">
        <v>3700</v>
      </c>
      <c r="Z3586" s="1" t="s">
        <v>179</v>
      </c>
      <c r="AA3586" s="1" t="s">
        <v>1311</v>
      </c>
      <c r="AJ3586" s="1" t="s">
        <v>76</v>
      </c>
      <c r="AK3586" s="1" t="s">
        <v>3701</v>
      </c>
      <c r="AL3586" s="1">
        <v>12200000</v>
      </c>
      <c r="AM3586" s="1" t="s">
        <v>109</v>
      </c>
      <c r="AN3586" s="1" t="s">
        <v>4626</v>
      </c>
      <c r="AO3586" s="1" t="s">
        <v>4790</v>
      </c>
    </row>
    <row r="3587" spans="1:64" x14ac:dyDescent="0.5">
      <c r="A3587" s="1">
        <v>1</v>
      </c>
      <c r="B3587" s="1" t="s">
        <v>3697</v>
      </c>
      <c r="C3587" s="2">
        <v>43535</v>
      </c>
      <c r="D3587" s="1" t="s">
        <v>3698</v>
      </c>
      <c r="E3587" s="1" t="s">
        <v>3699</v>
      </c>
      <c r="F3587" s="1" t="s">
        <v>128</v>
      </c>
      <c r="G3587" s="1">
        <v>40</v>
      </c>
      <c r="H3587" s="1">
        <v>1</v>
      </c>
      <c r="I3587" s="1" t="s">
        <v>179</v>
      </c>
      <c r="J3587" s="1">
        <v>100</v>
      </c>
      <c r="K3587" s="1">
        <v>-4.0383329999999997</v>
      </c>
      <c r="L3587" s="1">
        <v>21.758662999999999</v>
      </c>
      <c r="M3587" s="1" t="s">
        <v>69</v>
      </c>
      <c r="N3587" s="1">
        <v>0</v>
      </c>
      <c r="O3587" s="1">
        <v>2.6272389999999999</v>
      </c>
      <c r="P3587" s="1">
        <v>23.381664000000001</v>
      </c>
      <c r="Q3587" s="1">
        <v>4880000</v>
      </c>
      <c r="R3587" s="1" t="s">
        <v>180</v>
      </c>
      <c r="S3587" s="1" t="s">
        <v>71</v>
      </c>
      <c r="T3587" s="1" t="s">
        <v>104</v>
      </c>
      <c r="U3587" s="1" t="s">
        <v>105</v>
      </c>
      <c r="X3587" s="1" t="s">
        <v>3700</v>
      </c>
      <c r="Z3587" s="1" t="s">
        <v>179</v>
      </c>
      <c r="AA3587" s="1" t="s">
        <v>1311</v>
      </c>
      <c r="AJ3587" s="1" t="s">
        <v>76</v>
      </c>
      <c r="AK3587" s="1" t="s">
        <v>3701</v>
      </c>
      <c r="AL3587" s="1">
        <v>12200000</v>
      </c>
      <c r="AM3587" s="1" t="s">
        <v>109</v>
      </c>
      <c r="AN3587" s="1" t="s">
        <v>4626</v>
      </c>
      <c r="AO3587" s="1" t="s">
        <v>4790</v>
      </c>
    </row>
    <row r="3588" spans="1:64" x14ac:dyDescent="0.5">
      <c r="A3588" s="1">
        <v>1</v>
      </c>
      <c r="B3588" s="1" t="s">
        <v>3697</v>
      </c>
      <c r="C3588" s="2">
        <v>43535</v>
      </c>
      <c r="D3588" s="1" t="s">
        <v>3698</v>
      </c>
      <c r="E3588" s="1" t="s">
        <v>3699</v>
      </c>
      <c r="F3588" s="1" t="s">
        <v>127</v>
      </c>
      <c r="G3588" s="1">
        <v>20</v>
      </c>
      <c r="H3588" s="1">
        <v>1</v>
      </c>
      <c r="I3588" s="1" t="s">
        <v>179</v>
      </c>
      <c r="J3588" s="1">
        <v>100</v>
      </c>
      <c r="K3588" s="1">
        <v>-4.0383329999999997</v>
      </c>
      <c r="L3588" s="1">
        <v>21.758662999999999</v>
      </c>
      <c r="M3588" s="1" t="s">
        <v>69</v>
      </c>
      <c r="N3588" s="1">
        <v>0</v>
      </c>
      <c r="O3588" s="1">
        <v>2.6272389999999999</v>
      </c>
      <c r="P3588" s="1">
        <v>23.381664000000001</v>
      </c>
      <c r="Q3588" s="1">
        <v>2440000</v>
      </c>
      <c r="R3588" s="1" t="s">
        <v>180</v>
      </c>
      <c r="S3588" s="1" t="s">
        <v>71</v>
      </c>
      <c r="T3588" s="1" t="s">
        <v>104</v>
      </c>
      <c r="U3588" s="1" t="s">
        <v>105</v>
      </c>
      <c r="X3588" s="1" t="s">
        <v>3700</v>
      </c>
      <c r="Z3588" s="1" t="s">
        <v>179</v>
      </c>
      <c r="AA3588" s="1" t="s">
        <v>1311</v>
      </c>
      <c r="AJ3588" s="1" t="s">
        <v>76</v>
      </c>
      <c r="AK3588" s="1" t="s">
        <v>3701</v>
      </c>
      <c r="AL3588" s="1">
        <v>12200000</v>
      </c>
      <c r="AM3588" s="1" t="s">
        <v>109</v>
      </c>
      <c r="AN3588" s="1" t="s">
        <v>4626</v>
      </c>
      <c r="AO3588" s="1" t="s">
        <v>4790</v>
      </c>
    </row>
    <row r="3589" spans="1:64" x14ac:dyDescent="0.5">
      <c r="A3589" s="1">
        <v>1</v>
      </c>
      <c r="B3589" s="1" t="s">
        <v>3697</v>
      </c>
      <c r="C3589" s="2">
        <v>43535</v>
      </c>
      <c r="D3589" s="1" t="s">
        <v>3698</v>
      </c>
      <c r="E3589" s="1" t="s">
        <v>3699</v>
      </c>
      <c r="F3589" s="1" t="s">
        <v>102</v>
      </c>
      <c r="G3589" s="1">
        <v>20</v>
      </c>
      <c r="H3589" s="1">
        <v>1</v>
      </c>
      <c r="I3589" s="1" t="s">
        <v>179</v>
      </c>
      <c r="J3589" s="1">
        <v>100</v>
      </c>
      <c r="K3589" s="1">
        <v>-4.0383329999999997</v>
      </c>
      <c r="L3589" s="1">
        <v>21.758662999999999</v>
      </c>
      <c r="M3589" s="1" t="s">
        <v>69</v>
      </c>
      <c r="N3589" s="1">
        <v>0</v>
      </c>
      <c r="O3589" s="1">
        <v>2.6272389999999999</v>
      </c>
      <c r="P3589" s="1">
        <v>23.381664000000001</v>
      </c>
      <c r="Q3589" s="1">
        <v>2440000</v>
      </c>
      <c r="R3589" s="1" t="s">
        <v>180</v>
      </c>
      <c r="S3589" s="1" t="s">
        <v>71</v>
      </c>
      <c r="T3589" s="1" t="s">
        <v>104</v>
      </c>
      <c r="U3589" s="1" t="s">
        <v>105</v>
      </c>
      <c r="X3589" s="1" t="s">
        <v>3700</v>
      </c>
      <c r="Z3589" s="1" t="s">
        <v>179</v>
      </c>
      <c r="AA3589" s="1" t="s">
        <v>1311</v>
      </c>
      <c r="AJ3589" s="1" t="s">
        <v>76</v>
      </c>
      <c r="AK3589" s="1" t="s">
        <v>3701</v>
      </c>
      <c r="AL3589" s="1">
        <v>12200000</v>
      </c>
      <c r="AM3589" s="1" t="s">
        <v>109</v>
      </c>
      <c r="AN3589" s="1" t="s">
        <v>4626</v>
      </c>
      <c r="AO3589" s="1" t="s">
        <v>4790</v>
      </c>
    </row>
    <row r="3590" spans="1:64" x14ac:dyDescent="0.5">
      <c r="A3590" s="1">
        <v>189</v>
      </c>
      <c r="B3590" s="1" t="s">
        <v>3702</v>
      </c>
      <c r="C3590" s="2">
        <v>43372</v>
      </c>
      <c r="D3590" s="1" t="s">
        <v>3703</v>
      </c>
      <c r="E3590" s="1" t="s">
        <v>3704</v>
      </c>
      <c r="F3590" s="1" t="s">
        <v>67</v>
      </c>
      <c r="G3590" s="1">
        <v>100</v>
      </c>
      <c r="H3590" s="1">
        <v>1</v>
      </c>
      <c r="I3590" s="1" t="s">
        <v>957</v>
      </c>
      <c r="J3590" s="1">
        <v>100</v>
      </c>
      <c r="K3590" s="1">
        <v>14.761664</v>
      </c>
      <c r="L3590" s="1">
        <v>-86.921640999999994</v>
      </c>
      <c r="M3590" s="1" t="s">
        <v>308</v>
      </c>
      <c r="N3590" s="1">
        <v>0</v>
      </c>
      <c r="O3590" s="1">
        <v>13.923406</v>
      </c>
      <c r="P3590" s="1">
        <v>-86.952798999999999</v>
      </c>
      <c r="Q3590" s="1">
        <v>20000000</v>
      </c>
      <c r="R3590" s="1" t="s">
        <v>828</v>
      </c>
      <c r="S3590" s="1" t="s">
        <v>91</v>
      </c>
      <c r="T3590" s="1" t="s">
        <v>104</v>
      </c>
      <c r="U3590" s="1" t="s">
        <v>105</v>
      </c>
      <c r="X3590" s="1" t="s">
        <v>3705</v>
      </c>
      <c r="Z3590" s="1" t="s">
        <v>957</v>
      </c>
      <c r="AA3590" s="1" t="s">
        <v>3706</v>
      </c>
      <c r="AJ3590" s="1" t="s">
        <v>76</v>
      </c>
      <c r="AK3590" s="1" t="s">
        <v>3707</v>
      </c>
      <c r="AL3590" s="1">
        <v>20000000</v>
      </c>
      <c r="AM3590" s="1" t="s">
        <v>109</v>
      </c>
      <c r="AN3590" s="1" t="s">
        <v>4545</v>
      </c>
      <c r="AO3590" s="1" t="s">
        <v>4285</v>
      </c>
    </row>
    <row r="3591" spans="1:64" x14ac:dyDescent="0.5">
      <c r="A3591" s="1">
        <v>33</v>
      </c>
      <c r="B3591" s="1" t="s">
        <v>3708</v>
      </c>
      <c r="C3591" s="2">
        <v>43579</v>
      </c>
      <c r="D3591" s="1" t="s">
        <v>3709</v>
      </c>
      <c r="E3591" s="1" t="s">
        <v>3710</v>
      </c>
      <c r="F3591" s="1" t="s">
        <v>127</v>
      </c>
      <c r="G3591" s="1">
        <v>25</v>
      </c>
      <c r="H3591" s="1">
        <v>1</v>
      </c>
      <c r="I3591" s="1" t="s">
        <v>156</v>
      </c>
      <c r="J3591" s="1">
        <v>100</v>
      </c>
      <c r="K3591" s="1">
        <v>17.570692000000001</v>
      </c>
      <c r="L3591" s="1">
        <v>-3.9961660000000001</v>
      </c>
      <c r="M3591" s="1" t="s">
        <v>69</v>
      </c>
      <c r="N3591" s="1">
        <v>0</v>
      </c>
      <c r="O3591" s="1">
        <v>2.6272389999999999</v>
      </c>
      <c r="P3591" s="1">
        <v>23.381664000000001</v>
      </c>
      <c r="Q3591" s="1">
        <v>3500000</v>
      </c>
      <c r="R3591" s="1" t="s">
        <v>3711</v>
      </c>
      <c r="S3591" s="1" t="s">
        <v>91</v>
      </c>
      <c r="T3591" s="1" t="s">
        <v>104</v>
      </c>
      <c r="U3591" s="1" t="s">
        <v>105</v>
      </c>
      <c r="W3591" s="1" t="s">
        <v>121</v>
      </c>
      <c r="X3591" s="1" t="s">
        <v>3712</v>
      </c>
      <c r="Z3591" s="1" t="s">
        <v>156</v>
      </c>
      <c r="AA3591" s="1" t="s">
        <v>3713</v>
      </c>
      <c r="AJ3591" s="1" t="s">
        <v>76</v>
      </c>
      <c r="AK3591" s="1" t="s">
        <v>3714</v>
      </c>
      <c r="AL3591" s="1">
        <v>14000000</v>
      </c>
      <c r="AM3591" s="1" t="s">
        <v>78</v>
      </c>
      <c r="AN3591" s="1" t="s">
        <v>4791</v>
      </c>
      <c r="AO3591" s="1" t="s">
        <v>4299</v>
      </c>
      <c r="AS3591" s="1">
        <v>1</v>
      </c>
      <c r="AZ3591" s="1">
        <v>1</v>
      </c>
      <c r="BD3591" s="1">
        <v>1</v>
      </c>
      <c r="BE3591" s="1">
        <v>1</v>
      </c>
      <c r="BL3591" s="1" t="s">
        <v>3715</v>
      </c>
    </row>
    <row r="3592" spans="1:64" x14ac:dyDescent="0.5">
      <c r="A3592" s="1">
        <v>33</v>
      </c>
      <c r="B3592" s="1" t="s">
        <v>3708</v>
      </c>
      <c r="C3592" s="2">
        <v>43579</v>
      </c>
      <c r="D3592" s="1" t="s">
        <v>3709</v>
      </c>
      <c r="E3592" s="1" t="s">
        <v>3710</v>
      </c>
      <c r="F3592" s="1" t="s">
        <v>97</v>
      </c>
      <c r="G3592" s="1">
        <v>5</v>
      </c>
      <c r="H3592" s="1">
        <v>1</v>
      </c>
      <c r="I3592" s="1" t="s">
        <v>156</v>
      </c>
      <c r="J3592" s="1">
        <v>100</v>
      </c>
      <c r="K3592" s="1">
        <v>17.570692000000001</v>
      </c>
      <c r="L3592" s="1">
        <v>-3.9961660000000001</v>
      </c>
      <c r="M3592" s="1" t="s">
        <v>69</v>
      </c>
      <c r="N3592" s="1">
        <v>0</v>
      </c>
      <c r="O3592" s="1">
        <v>2.6272389999999999</v>
      </c>
      <c r="P3592" s="1">
        <v>23.381664000000001</v>
      </c>
      <c r="Q3592" s="1">
        <v>700000</v>
      </c>
      <c r="R3592" s="1" t="s">
        <v>3711</v>
      </c>
      <c r="S3592" s="1" t="s">
        <v>91</v>
      </c>
      <c r="T3592" s="1" t="s">
        <v>104</v>
      </c>
      <c r="U3592" s="1" t="s">
        <v>105</v>
      </c>
      <c r="W3592" s="1" t="s">
        <v>121</v>
      </c>
      <c r="X3592" s="1" t="s">
        <v>3712</v>
      </c>
      <c r="Z3592" s="1" t="s">
        <v>156</v>
      </c>
      <c r="AA3592" s="1" t="s">
        <v>3713</v>
      </c>
      <c r="AJ3592" s="1" t="s">
        <v>76</v>
      </c>
      <c r="AK3592" s="1" t="s">
        <v>3714</v>
      </c>
      <c r="AL3592" s="1">
        <v>14000000</v>
      </c>
      <c r="AM3592" s="1" t="s">
        <v>78</v>
      </c>
      <c r="AN3592" s="1" t="s">
        <v>4791</v>
      </c>
      <c r="AO3592" s="1" t="s">
        <v>4299</v>
      </c>
      <c r="AS3592" s="1">
        <v>1</v>
      </c>
      <c r="AZ3592" s="1">
        <v>1</v>
      </c>
      <c r="BD3592" s="1">
        <v>1</v>
      </c>
      <c r="BE3592" s="1">
        <v>1</v>
      </c>
      <c r="BL3592" s="1" t="s">
        <v>3715</v>
      </c>
    </row>
    <row r="3593" spans="1:64" x14ac:dyDescent="0.5">
      <c r="A3593" s="1">
        <v>33</v>
      </c>
      <c r="B3593" s="1" t="s">
        <v>3708</v>
      </c>
      <c r="C3593" s="2">
        <v>43579</v>
      </c>
      <c r="D3593" s="1" t="s">
        <v>3709</v>
      </c>
      <c r="E3593" s="1" t="s">
        <v>3710</v>
      </c>
      <c r="F3593" s="1" t="s">
        <v>128</v>
      </c>
      <c r="G3593" s="1">
        <v>5</v>
      </c>
      <c r="H3593" s="1">
        <v>1</v>
      </c>
      <c r="I3593" s="1" t="s">
        <v>156</v>
      </c>
      <c r="J3593" s="1">
        <v>100</v>
      </c>
      <c r="K3593" s="1">
        <v>17.570692000000001</v>
      </c>
      <c r="L3593" s="1">
        <v>-3.9961660000000001</v>
      </c>
      <c r="M3593" s="1" t="s">
        <v>69</v>
      </c>
      <c r="N3593" s="1">
        <v>0</v>
      </c>
      <c r="O3593" s="1">
        <v>2.6272389999999999</v>
      </c>
      <c r="P3593" s="1">
        <v>23.381664000000001</v>
      </c>
      <c r="Q3593" s="1">
        <v>700000</v>
      </c>
      <c r="R3593" s="1" t="s">
        <v>3711</v>
      </c>
      <c r="S3593" s="1" t="s">
        <v>91</v>
      </c>
      <c r="T3593" s="1" t="s">
        <v>104</v>
      </c>
      <c r="U3593" s="1" t="s">
        <v>105</v>
      </c>
      <c r="W3593" s="1" t="s">
        <v>121</v>
      </c>
      <c r="X3593" s="1" t="s">
        <v>3712</v>
      </c>
      <c r="Z3593" s="1" t="s">
        <v>156</v>
      </c>
      <c r="AA3593" s="1" t="s">
        <v>3713</v>
      </c>
      <c r="AJ3593" s="1" t="s">
        <v>76</v>
      </c>
      <c r="AK3593" s="1" t="s">
        <v>3714</v>
      </c>
      <c r="AL3593" s="1">
        <v>14000000</v>
      </c>
      <c r="AM3593" s="1" t="s">
        <v>78</v>
      </c>
      <c r="AN3593" s="1" t="s">
        <v>4791</v>
      </c>
      <c r="AO3593" s="1" t="s">
        <v>4299</v>
      </c>
      <c r="AS3593" s="1">
        <v>1</v>
      </c>
      <c r="AZ3593" s="1">
        <v>1</v>
      </c>
      <c r="BD3593" s="1">
        <v>1</v>
      </c>
      <c r="BE3593" s="1">
        <v>1</v>
      </c>
      <c r="BL3593" s="1" t="s">
        <v>3715</v>
      </c>
    </row>
    <row r="3594" spans="1:64" x14ac:dyDescent="0.5">
      <c r="A3594" s="1">
        <v>33</v>
      </c>
      <c r="B3594" s="1" t="s">
        <v>3708</v>
      </c>
      <c r="C3594" s="2">
        <v>43579</v>
      </c>
      <c r="D3594" s="1" t="s">
        <v>3709</v>
      </c>
      <c r="E3594" s="1" t="s">
        <v>3710</v>
      </c>
      <c r="F3594" s="1" t="s">
        <v>98</v>
      </c>
      <c r="G3594" s="1">
        <v>10</v>
      </c>
      <c r="H3594" s="1">
        <v>1</v>
      </c>
      <c r="I3594" s="1" t="s">
        <v>156</v>
      </c>
      <c r="J3594" s="1">
        <v>100</v>
      </c>
      <c r="K3594" s="1">
        <v>17.570692000000001</v>
      </c>
      <c r="L3594" s="1">
        <v>-3.9961660000000001</v>
      </c>
      <c r="M3594" s="1" t="s">
        <v>69</v>
      </c>
      <c r="N3594" s="1">
        <v>0</v>
      </c>
      <c r="O3594" s="1">
        <v>2.6272389999999999</v>
      </c>
      <c r="P3594" s="1">
        <v>23.381664000000001</v>
      </c>
      <c r="Q3594" s="1">
        <v>1400000</v>
      </c>
      <c r="R3594" s="1" t="s">
        <v>3711</v>
      </c>
      <c r="S3594" s="1" t="s">
        <v>91</v>
      </c>
      <c r="T3594" s="1" t="s">
        <v>104</v>
      </c>
      <c r="U3594" s="1" t="s">
        <v>105</v>
      </c>
      <c r="W3594" s="1" t="s">
        <v>121</v>
      </c>
      <c r="X3594" s="1" t="s">
        <v>3712</v>
      </c>
      <c r="Z3594" s="1" t="s">
        <v>156</v>
      </c>
      <c r="AA3594" s="1" t="s">
        <v>3713</v>
      </c>
      <c r="AJ3594" s="1" t="s">
        <v>76</v>
      </c>
      <c r="AK3594" s="1" t="s">
        <v>3714</v>
      </c>
      <c r="AL3594" s="1">
        <v>14000000</v>
      </c>
      <c r="AM3594" s="1" t="s">
        <v>78</v>
      </c>
      <c r="AN3594" s="1" t="s">
        <v>4791</v>
      </c>
      <c r="AO3594" s="1" t="s">
        <v>4299</v>
      </c>
      <c r="AS3594" s="1">
        <v>1</v>
      </c>
      <c r="AZ3594" s="1">
        <v>1</v>
      </c>
      <c r="BD3594" s="1">
        <v>1</v>
      </c>
      <c r="BE3594" s="1">
        <v>1</v>
      </c>
      <c r="BL3594" s="1" t="s">
        <v>3715</v>
      </c>
    </row>
    <row r="3595" spans="1:64" x14ac:dyDescent="0.5">
      <c r="A3595" s="1">
        <v>33</v>
      </c>
      <c r="B3595" s="1" t="s">
        <v>3708</v>
      </c>
      <c r="C3595" s="2">
        <v>43579</v>
      </c>
      <c r="D3595" s="1" t="s">
        <v>3709</v>
      </c>
      <c r="E3595" s="1" t="s">
        <v>3710</v>
      </c>
      <c r="F3595" s="1" t="s">
        <v>129</v>
      </c>
      <c r="G3595" s="1">
        <v>55</v>
      </c>
      <c r="H3595" s="1">
        <v>1</v>
      </c>
      <c r="I3595" s="1" t="s">
        <v>156</v>
      </c>
      <c r="J3595" s="1">
        <v>100</v>
      </c>
      <c r="K3595" s="1">
        <v>17.570692000000001</v>
      </c>
      <c r="L3595" s="1">
        <v>-3.9961660000000001</v>
      </c>
      <c r="M3595" s="1" t="s">
        <v>69</v>
      </c>
      <c r="N3595" s="1">
        <v>0</v>
      </c>
      <c r="O3595" s="1">
        <v>2.6272389999999999</v>
      </c>
      <c r="P3595" s="1">
        <v>23.381664000000001</v>
      </c>
      <c r="Q3595" s="1">
        <v>7700000</v>
      </c>
      <c r="R3595" s="1" t="s">
        <v>3711</v>
      </c>
      <c r="S3595" s="1" t="s">
        <v>91</v>
      </c>
      <c r="T3595" s="1" t="s">
        <v>104</v>
      </c>
      <c r="U3595" s="1" t="s">
        <v>105</v>
      </c>
      <c r="W3595" s="1" t="s">
        <v>121</v>
      </c>
      <c r="X3595" s="1" t="s">
        <v>3712</v>
      </c>
      <c r="Z3595" s="1" t="s">
        <v>156</v>
      </c>
      <c r="AA3595" s="1" t="s">
        <v>3713</v>
      </c>
      <c r="AJ3595" s="1" t="s">
        <v>76</v>
      </c>
      <c r="AK3595" s="1" t="s">
        <v>3714</v>
      </c>
      <c r="AL3595" s="1">
        <v>14000000</v>
      </c>
      <c r="AM3595" s="1" t="s">
        <v>78</v>
      </c>
      <c r="AN3595" s="1" t="s">
        <v>4791</v>
      </c>
      <c r="AO3595" s="1" t="s">
        <v>4299</v>
      </c>
      <c r="AS3595" s="1">
        <v>1</v>
      </c>
      <c r="AZ3595" s="1">
        <v>1</v>
      </c>
      <c r="BD3595" s="1">
        <v>1</v>
      </c>
      <c r="BE3595" s="1">
        <v>1</v>
      </c>
      <c r="BL3595" s="1" t="s">
        <v>3715</v>
      </c>
    </row>
    <row r="3596" spans="1:64" x14ac:dyDescent="0.5">
      <c r="A3596" s="1">
        <v>166</v>
      </c>
      <c r="B3596" s="1" t="s">
        <v>3716</v>
      </c>
      <c r="C3596" s="2">
        <v>43579</v>
      </c>
      <c r="D3596" s="1" t="s">
        <v>3717</v>
      </c>
      <c r="E3596" s="1" t="s">
        <v>3718</v>
      </c>
      <c r="F3596" s="1" t="s">
        <v>128</v>
      </c>
      <c r="G3596" s="1">
        <v>70</v>
      </c>
      <c r="H3596" s="1">
        <v>1</v>
      </c>
      <c r="I3596" s="1" t="s">
        <v>179</v>
      </c>
      <c r="J3596" s="1">
        <v>100</v>
      </c>
      <c r="K3596" s="1">
        <v>-4.0383329999999997</v>
      </c>
      <c r="L3596" s="1">
        <v>21.758662999999999</v>
      </c>
      <c r="M3596" s="1" t="s">
        <v>69</v>
      </c>
      <c r="N3596" s="1">
        <v>0</v>
      </c>
      <c r="O3596" s="1">
        <v>2.6272389999999999</v>
      </c>
      <c r="P3596" s="1">
        <v>23.381664000000001</v>
      </c>
      <c r="Q3596" s="1">
        <v>1798229.3</v>
      </c>
      <c r="R3596" s="1" t="s">
        <v>1605</v>
      </c>
      <c r="S3596" s="1" t="s">
        <v>71</v>
      </c>
      <c r="T3596" s="1" t="s">
        <v>3719</v>
      </c>
      <c r="U3596" s="1" t="s">
        <v>105</v>
      </c>
      <c r="W3596" s="1" t="s">
        <v>121</v>
      </c>
      <c r="X3596" s="1" t="s">
        <v>3720</v>
      </c>
      <c r="Z3596" s="1" t="s">
        <v>179</v>
      </c>
      <c r="AA3596" s="1" t="s">
        <v>3721</v>
      </c>
      <c r="AJ3596" s="1" t="s">
        <v>76</v>
      </c>
      <c r="AK3596" s="1" t="s">
        <v>3722</v>
      </c>
      <c r="AL3596" s="1">
        <v>2568899</v>
      </c>
      <c r="AM3596" s="1" t="s">
        <v>109</v>
      </c>
      <c r="AN3596" s="1" t="s">
        <v>4339</v>
      </c>
      <c r="AO3596" s="1" t="s">
        <v>4287</v>
      </c>
      <c r="AP3596" s="1">
        <v>52074</v>
      </c>
      <c r="AQ3596" s="1">
        <v>39749</v>
      </c>
      <c r="AR3596" s="1" t="s">
        <v>3723</v>
      </c>
      <c r="AS3596" s="1">
        <v>1</v>
      </c>
      <c r="AU3596" s="1">
        <v>1</v>
      </c>
      <c r="AY3596" s="1">
        <v>1</v>
      </c>
      <c r="AZ3596" s="1">
        <v>1</v>
      </c>
      <c r="BL3596" s="1" t="s">
        <v>3724</v>
      </c>
    </row>
    <row r="3597" spans="1:64" x14ac:dyDescent="0.5">
      <c r="A3597" s="1">
        <v>166</v>
      </c>
      <c r="B3597" s="1" t="s">
        <v>3716</v>
      </c>
      <c r="C3597" s="2">
        <v>43579</v>
      </c>
      <c r="D3597" s="1" t="s">
        <v>3717</v>
      </c>
      <c r="E3597" s="1" t="s">
        <v>3718</v>
      </c>
      <c r="F3597" s="1" t="s">
        <v>67</v>
      </c>
      <c r="G3597" s="1">
        <v>2</v>
      </c>
      <c r="H3597" s="1">
        <v>1</v>
      </c>
      <c r="I3597" s="1" t="s">
        <v>179</v>
      </c>
      <c r="J3597" s="1">
        <v>100</v>
      </c>
      <c r="K3597" s="1">
        <v>-4.0383329999999997</v>
      </c>
      <c r="L3597" s="1">
        <v>21.758662999999999</v>
      </c>
      <c r="M3597" s="1" t="s">
        <v>69</v>
      </c>
      <c r="N3597" s="1">
        <v>0</v>
      </c>
      <c r="O3597" s="1">
        <v>2.6272389999999999</v>
      </c>
      <c r="P3597" s="1">
        <v>23.381664000000001</v>
      </c>
      <c r="Q3597" s="1">
        <v>51377.98</v>
      </c>
      <c r="R3597" s="1" t="s">
        <v>1605</v>
      </c>
      <c r="S3597" s="1" t="s">
        <v>71</v>
      </c>
      <c r="T3597" s="1" t="s">
        <v>3719</v>
      </c>
      <c r="U3597" s="1" t="s">
        <v>105</v>
      </c>
      <c r="W3597" s="1" t="s">
        <v>121</v>
      </c>
      <c r="X3597" s="1" t="s">
        <v>3720</v>
      </c>
      <c r="Z3597" s="1" t="s">
        <v>179</v>
      </c>
      <c r="AA3597" s="1" t="s">
        <v>3721</v>
      </c>
      <c r="AJ3597" s="1" t="s">
        <v>76</v>
      </c>
      <c r="AK3597" s="1" t="s">
        <v>3722</v>
      </c>
      <c r="AL3597" s="1">
        <v>2568899</v>
      </c>
      <c r="AM3597" s="1" t="s">
        <v>109</v>
      </c>
      <c r="AN3597" s="1" t="s">
        <v>4339</v>
      </c>
      <c r="AO3597" s="1" t="s">
        <v>4287</v>
      </c>
      <c r="AP3597" s="1">
        <v>52074</v>
      </c>
      <c r="AQ3597" s="1">
        <v>39749</v>
      </c>
      <c r="AR3597" s="1" t="s">
        <v>3723</v>
      </c>
      <c r="AS3597" s="1">
        <v>1</v>
      </c>
      <c r="AU3597" s="1">
        <v>1</v>
      </c>
      <c r="AY3597" s="1">
        <v>1</v>
      </c>
      <c r="AZ3597" s="1">
        <v>1</v>
      </c>
      <c r="BL3597" s="1" t="s">
        <v>3724</v>
      </c>
    </row>
    <row r="3598" spans="1:64" x14ac:dyDescent="0.5">
      <c r="A3598" s="1">
        <v>166</v>
      </c>
      <c r="B3598" s="1" t="s">
        <v>3716</v>
      </c>
      <c r="C3598" s="2">
        <v>43579</v>
      </c>
      <c r="D3598" s="1" t="s">
        <v>3717</v>
      </c>
      <c r="E3598" s="1" t="s">
        <v>3718</v>
      </c>
      <c r="F3598" s="1" t="s">
        <v>102</v>
      </c>
      <c r="G3598" s="1">
        <v>28</v>
      </c>
      <c r="H3598" s="1">
        <v>1</v>
      </c>
      <c r="I3598" s="1" t="s">
        <v>179</v>
      </c>
      <c r="J3598" s="1">
        <v>100</v>
      </c>
      <c r="K3598" s="1">
        <v>-4.0383329999999997</v>
      </c>
      <c r="L3598" s="1">
        <v>21.758662999999999</v>
      </c>
      <c r="M3598" s="1" t="s">
        <v>69</v>
      </c>
      <c r="N3598" s="1">
        <v>0</v>
      </c>
      <c r="O3598" s="1">
        <v>2.6272389999999999</v>
      </c>
      <c r="P3598" s="1">
        <v>23.381664000000001</v>
      </c>
      <c r="Q3598" s="1">
        <v>719291.72</v>
      </c>
      <c r="R3598" s="1" t="s">
        <v>1605</v>
      </c>
      <c r="S3598" s="1" t="s">
        <v>71</v>
      </c>
      <c r="T3598" s="1" t="s">
        <v>3719</v>
      </c>
      <c r="U3598" s="1" t="s">
        <v>105</v>
      </c>
      <c r="W3598" s="1" t="s">
        <v>121</v>
      </c>
      <c r="X3598" s="1" t="s">
        <v>3720</v>
      </c>
      <c r="Z3598" s="1" t="s">
        <v>179</v>
      </c>
      <c r="AA3598" s="1" t="s">
        <v>3721</v>
      </c>
      <c r="AJ3598" s="1" t="s">
        <v>76</v>
      </c>
      <c r="AK3598" s="1" t="s">
        <v>3722</v>
      </c>
      <c r="AL3598" s="1">
        <v>2568899</v>
      </c>
      <c r="AM3598" s="1" t="s">
        <v>109</v>
      </c>
      <c r="AN3598" s="1" t="s">
        <v>4339</v>
      </c>
      <c r="AO3598" s="1" t="s">
        <v>4287</v>
      </c>
      <c r="AP3598" s="1">
        <v>52074</v>
      </c>
      <c r="AQ3598" s="1">
        <v>39749</v>
      </c>
      <c r="AR3598" s="1" t="s">
        <v>3723</v>
      </c>
      <c r="AS3598" s="1">
        <v>1</v>
      </c>
      <c r="AU3598" s="1">
        <v>1</v>
      </c>
      <c r="AY3598" s="1">
        <v>1</v>
      </c>
      <c r="AZ3598" s="1">
        <v>1</v>
      </c>
      <c r="BL3598" s="1" t="s">
        <v>3724</v>
      </c>
    </row>
    <row r="3599" spans="1:64" x14ac:dyDescent="0.5">
      <c r="A3599" s="1">
        <v>57</v>
      </c>
      <c r="B3599" s="1" t="s">
        <v>3725</v>
      </c>
      <c r="C3599" s="2">
        <v>43372</v>
      </c>
      <c r="D3599" s="1" t="s">
        <v>3726</v>
      </c>
      <c r="E3599" s="1" t="s">
        <v>3727</v>
      </c>
      <c r="F3599" s="1" t="s">
        <v>102</v>
      </c>
      <c r="G3599" s="1">
        <v>50</v>
      </c>
      <c r="H3599" s="1">
        <v>1</v>
      </c>
      <c r="I3599" s="1" t="s">
        <v>179</v>
      </c>
      <c r="J3599" s="1">
        <v>100</v>
      </c>
      <c r="K3599" s="1">
        <v>-4.0383329999999997</v>
      </c>
      <c r="L3599" s="1">
        <v>21.758662999999999</v>
      </c>
      <c r="M3599" s="1" t="s">
        <v>69</v>
      </c>
      <c r="N3599" s="1">
        <v>0</v>
      </c>
      <c r="O3599" s="1">
        <v>2.6272389999999999</v>
      </c>
      <c r="P3599" s="1">
        <v>23.381664000000001</v>
      </c>
      <c r="Q3599" s="1">
        <v>765000</v>
      </c>
      <c r="R3599" s="1" t="s">
        <v>140</v>
      </c>
      <c r="S3599" s="1" t="s">
        <v>91</v>
      </c>
      <c r="T3599" s="1" t="s">
        <v>72</v>
      </c>
      <c r="U3599" s="1" t="s">
        <v>73</v>
      </c>
      <c r="X3599" s="1" t="s">
        <v>3728</v>
      </c>
      <c r="Z3599" s="1" t="s">
        <v>179</v>
      </c>
      <c r="AA3599" s="1" t="s">
        <v>1311</v>
      </c>
      <c r="AJ3599" s="1" t="s">
        <v>76</v>
      </c>
      <c r="AK3599" s="1" t="s">
        <v>3729</v>
      </c>
      <c r="AL3599" s="1">
        <v>1530000</v>
      </c>
      <c r="AM3599" s="1" t="s">
        <v>109</v>
      </c>
      <c r="AN3599" s="1" t="s">
        <v>4777</v>
      </c>
      <c r="AO3599" s="1" t="s">
        <v>4550</v>
      </c>
    </row>
    <row r="3600" spans="1:64" x14ac:dyDescent="0.5">
      <c r="A3600" s="1">
        <v>57</v>
      </c>
      <c r="B3600" s="1" t="s">
        <v>3725</v>
      </c>
      <c r="C3600" s="2">
        <v>43372</v>
      </c>
      <c r="D3600" s="1" t="s">
        <v>3726</v>
      </c>
      <c r="E3600" s="1" t="s">
        <v>3727</v>
      </c>
      <c r="F3600" s="1" t="s">
        <v>127</v>
      </c>
      <c r="G3600" s="1">
        <v>50</v>
      </c>
      <c r="H3600" s="1">
        <v>1</v>
      </c>
      <c r="I3600" s="1" t="s">
        <v>179</v>
      </c>
      <c r="J3600" s="1">
        <v>100</v>
      </c>
      <c r="K3600" s="1">
        <v>-4.0383329999999997</v>
      </c>
      <c r="L3600" s="1">
        <v>21.758662999999999</v>
      </c>
      <c r="M3600" s="1" t="s">
        <v>69</v>
      </c>
      <c r="N3600" s="1">
        <v>0</v>
      </c>
      <c r="O3600" s="1">
        <v>2.6272389999999999</v>
      </c>
      <c r="P3600" s="1">
        <v>23.381664000000001</v>
      </c>
      <c r="Q3600" s="1">
        <v>765000</v>
      </c>
      <c r="R3600" s="1" t="s">
        <v>140</v>
      </c>
      <c r="S3600" s="1" t="s">
        <v>91</v>
      </c>
      <c r="T3600" s="1" t="s">
        <v>72</v>
      </c>
      <c r="U3600" s="1" t="s">
        <v>73</v>
      </c>
      <c r="X3600" s="1" t="s">
        <v>3728</v>
      </c>
      <c r="Z3600" s="1" t="s">
        <v>179</v>
      </c>
      <c r="AA3600" s="1" t="s">
        <v>1311</v>
      </c>
      <c r="AJ3600" s="1" t="s">
        <v>76</v>
      </c>
      <c r="AK3600" s="1" t="s">
        <v>3729</v>
      </c>
      <c r="AL3600" s="1">
        <v>1530000</v>
      </c>
      <c r="AM3600" s="1" t="s">
        <v>109</v>
      </c>
      <c r="AN3600" s="1" t="s">
        <v>4777</v>
      </c>
      <c r="AO3600" s="1" t="s">
        <v>4550</v>
      </c>
    </row>
    <row r="3601" spans="1:57" x14ac:dyDescent="0.5">
      <c r="A3601" s="1">
        <v>3</v>
      </c>
      <c r="B3601" s="1" t="s">
        <v>3730</v>
      </c>
      <c r="C3601" s="2">
        <v>43579</v>
      </c>
      <c r="D3601" s="1" t="s">
        <v>3731</v>
      </c>
      <c r="E3601" s="1" t="s">
        <v>3732</v>
      </c>
      <c r="F3601" s="1" t="s">
        <v>127</v>
      </c>
      <c r="G3601" s="1">
        <v>10</v>
      </c>
      <c r="H3601" s="1">
        <v>1</v>
      </c>
      <c r="I3601" s="1" t="s">
        <v>155</v>
      </c>
      <c r="J3601" s="1">
        <v>100</v>
      </c>
      <c r="K3601" s="1">
        <v>-25.97325</v>
      </c>
      <c r="L3601" s="1">
        <v>32.572029999999998</v>
      </c>
      <c r="M3601" s="1" t="s">
        <v>69</v>
      </c>
      <c r="N3601" s="1">
        <v>0</v>
      </c>
      <c r="O3601" s="1">
        <v>2.6272389999999999</v>
      </c>
      <c r="P3601" s="1">
        <v>23.381664000000001</v>
      </c>
      <c r="Q3601" s="1">
        <v>12500000</v>
      </c>
      <c r="R3601" s="1" t="s">
        <v>3733</v>
      </c>
      <c r="S3601" s="1" t="s">
        <v>91</v>
      </c>
      <c r="T3601" s="1" t="s">
        <v>104</v>
      </c>
      <c r="U3601" s="1" t="s">
        <v>105</v>
      </c>
      <c r="W3601" s="1" t="s">
        <v>121</v>
      </c>
      <c r="X3601" s="1" t="s">
        <v>3734</v>
      </c>
      <c r="Z3601" s="1" t="s">
        <v>155</v>
      </c>
      <c r="AA3601" s="1" t="s">
        <v>1635</v>
      </c>
      <c r="AJ3601" s="1" t="s">
        <v>76</v>
      </c>
      <c r="AK3601" s="1" t="s">
        <v>3735</v>
      </c>
      <c r="AL3601" s="1">
        <v>125000000</v>
      </c>
      <c r="AM3601" s="1" t="s">
        <v>109</v>
      </c>
      <c r="AN3601" s="1" t="s">
        <v>4792</v>
      </c>
      <c r="AO3601" s="1" t="s">
        <v>4287</v>
      </c>
      <c r="AP3601" s="1">
        <v>325787</v>
      </c>
      <c r="AR3601" s="1" t="s">
        <v>3736</v>
      </c>
      <c r="AS3601" s="1">
        <v>1</v>
      </c>
      <c r="AT3601" s="1">
        <v>1</v>
      </c>
      <c r="AU3601" s="1">
        <v>1</v>
      </c>
      <c r="AV3601" s="1">
        <v>1</v>
      </c>
      <c r="AW3601" s="1">
        <v>1</v>
      </c>
      <c r="AX3601" s="1">
        <v>1</v>
      </c>
      <c r="AY3601" s="1">
        <v>1</v>
      </c>
      <c r="AZ3601" s="1">
        <v>1</v>
      </c>
      <c r="BD3601" s="1">
        <v>1</v>
      </c>
      <c r="BE3601" s="1">
        <v>1</v>
      </c>
    </row>
    <row r="3602" spans="1:57" x14ac:dyDescent="0.5">
      <c r="A3602" s="1">
        <v>3</v>
      </c>
      <c r="B3602" s="1" t="s">
        <v>3730</v>
      </c>
      <c r="C3602" s="2">
        <v>43579</v>
      </c>
      <c r="D3602" s="1" t="s">
        <v>3731</v>
      </c>
      <c r="E3602" s="1" t="s">
        <v>3732</v>
      </c>
      <c r="F3602" s="1" t="s">
        <v>81</v>
      </c>
      <c r="G3602" s="1">
        <v>20</v>
      </c>
      <c r="H3602" s="1">
        <v>1</v>
      </c>
      <c r="I3602" s="1" t="s">
        <v>155</v>
      </c>
      <c r="J3602" s="1">
        <v>100</v>
      </c>
      <c r="K3602" s="1">
        <v>-25.97325</v>
      </c>
      <c r="L3602" s="1">
        <v>32.572029999999998</v>
      </c>
      <c r="M3602" s="1" t="s">
        <v>69</v>
      </c>
      <c r="N3602" s="1">
        <v>0</v>
      </c>
      <c r="O3602" s="1">
        <v>2.6272389999999999</v>
      </c>
      <c r="P3602" s="1">
        <v>23.381664000000001</v>
      </c>
      <c r="Q3602" s="1">
        <v>25000000</v>
      </c>
      <c r="R3602" s="1" t="s">
        <v>3733</v>
      </c>
      <c r="S3602" s="1" t="s">
        <v>91</v>
      </c>
      <c r="T3602" s="1" t="s">
        <v>104</v>
      </c>
      <c r="U3602" s="1" t="s">
        <v>105</v>
      </c>
      <c r="W3602" s="1" t="s">
        <v>121</v>
      </c>
      <c r="X3602" s="1" t="s">
        <v>3734</v>
      </c>
      <c r="Z3602" s="1" t="s">
        <v>155</v>
      </c>
      <c r="AA3602" s="1" t="s">
        <v>1635</v>
      </c>
      <c r="AJ3602" s="1" t="s">
        <v>76</v>
      </c>
      <c r="AK3602" s="1" t="s">
        <v>3735</v>
      </c>
      <c r="AL3602" s="1">
        <v>125000000</v>
      </c>
      <c r="AM3602" s="1" t="s">
        <v>109</v>
      </c>
      <c r="AN3602" s="1" t="s">
        <v>4792</v>
      </c>
      <c r="AO3602" s="1" t="s">
        <v>4287</v>
      </c>
      <c r="AP3602" s="1">
        <v>325787</v>
      </c>
      <c r="AR3602" s="1" t="s">
        <v>3736</v>
      </c>
      <c r="AS3602" s="1">
        <v>1</v>
      </c>
      <c r="AT3602" s="1">
        <v>1</v>
      </c>
      <c r="AU3602" s="1">
        <v>1</v>
      </c>
      <c r="AV3602" s="1">
        <v>1</v>
      </c>
      <c r="AW3602" s="1">
        <v>1</v>
      </c>
      <c r="AX3602" s="1">
        <v>1</v>
      </c>
      <c r="AY3602" s="1">
        <v>1</v>
      </c>
      <c r="AZ3602" s="1">
        <v>1</v>
      </c>
      <c r="BD3602" s="1">
        <v>1</v>
      </c>
      <c r="BE3602" s="1">
        <v>1</v>
      </c>
    </row>
    <row r="3603" spans="1:57" x14ac:dyDescent="0.5">
      <c r="A3603" s="1">
        <v>3</v>
      </c>
      <c r="B3603" s="1" t="s">
        <v>3730</v>
      </c>
      <c r="C3603" s="2">
        <v>43579</v>
      </c>
      <c r="D3603" s="1" t="s">
        <v>3731</v>
      </c>
      <c r="E3603" s="1" t="s">
        <v>3732</v>
      </c>
      <c r="F3603" s="1" t="s">
        <v>128</v>
      </c>
      <c r="G3603" s="1">
        <v>40</v>
      </c>
      <c r="H3603" s="1">
        <v>1</v>
      </c>
      <c r="I3603" s="1" t="s">
        <v>155</v>
      </c>
      <c r="J3603" s="1">
        <v>100</v>
      </c>
      <c r="K3603" s="1">
        <v>-25.97325</v>
      </c>
      <c r="L3603" s="1">
        <v>32.572029999999998</v>
      </c>
      <c r="M3603" s="1" t="s">
        <v>69</v>
      </c>
      <c r="N3603" s="1">
        <v>0</v>
      </c>
      <c r="O3603" s="1">
        <v>2.6272389999999999</v>
      </c>
      <c r="P3603" s="1">
        <v>23.381664000000001</v>
      </c>
      <c r="Q3603" s="1">
        <v>50000000</v>
      </c>
      <c r="R3603" s="1" t="s">
        <v>3733</v>
      </c>
      <c r="S3603" s="1" t="s">
        <v>91</v>
      </c>
      <c r="T3603" s="1" t="s">
        <v>104</v>
      </c>
      <c r="U3603" s="1" t="s">
        <v>105</v>
      </c>
      <c r="W3603" s="1" t="s">
        <v>121</v>
      </c>
      <c r="X3603" s="1" t="s">
        <v>3734</v>
      </c>
      <c r="Z3603" s="1" t="s">
        <v>155</v>
      </c>
      <c r="AA3603" s="1" t="s">
        <v>1635</v>
      </c>
      <c r="AJ3603" s="1" t="s">
        <v>76</v>
      </c>
      <c r="AK3603" s="1" t="s">
        <v>3735</v>
      </c>
      <c r="AL3603" s="1">
        <v>125000000</v>
      </c>
      <c r="AM3603" s="1" t="s">
        <v>109</v>
      </c>
      <c r="AN3603" s="1" t="s">
        <v>4792</v>
      </c>
      <c r="AO3603" s="1" t="s">
        <v>4287</v>
      </c>
      <c r="AP3603" s="1">
        <v>325787</v>
      </c>
      <c r="AR3603" s="1" t="s">
        <v>3736</v>
      </c>
      <c r="AS3603" s="1">
        <v>1</v>
      </c>
      <c r="AT3603" s="1">
        <v>1</v>
      </c>
      <c r="AU3603" s="1">
        <v>1</v>
      </c>
      <c r="AV3603" s="1">
        <v>1</v>
      </c>
      <c r="AW3603" s="1">
        <v>1</v>
      </c>
      <c r="AX3603" s="1">
        <v>1</v>
      </c>
      <c r="AY3603" s="1">
        <v>1</v>
      </c>
      <c r="AZ3603" s="1">
        <v>1</v>
      </c>
      <c r="BD3603" s="1">
        <v>1</v>
      </c>
      <c r="BE3603" s="1">
        <v>1</v>
      </c>
    </row>
    <row r="3604" spans="1:57" x14ac:dyDescent="0.5">
      <c r="A3604" s="1">
        <v>3</v>
      </c>
      <c r="B3604" s="1" t="s">
        <v>3730</v>
      </c>
      <c r="C3604" s="2">
        <v>43579</v>
      </c>
      <c r="D3604" s="1" t="s">
        <v>3731</v>
      </c>
      <c r="E3604" s="1" t="s">
        <v>3732</v>
      </c>
      <c r="F3604" s="1" t="s">
        <v>102</v>
      </c>
      <c r="G3604" s="1">
        <v>20</v>
      </c>
      <c r="H3604" s="1">
        <v>1</v>
      </c>
      <c r="I3604" s="1" t="s">
        <v>155</v>
      </c>
      <c r="J3604" s="1">
        <v>100</v>
      </c>
      <c r="K3604" s="1">
        <v>-25.97325</v>
      </c>
      <c r="L3604" s="1">
        <v>32.572029999999998</v>
      </c>
      <c r="M3604" s="1" t="s">
        <v>69</v>
      </c>
      <c r="N3604" s="1">
        <v>0</v>
      </c>
      <c r="O3604" s="1">
        <v>2.6272389999999999</v>
      </c>
      <c r="P3604" s="1">
        <v>23.381664000000001</v>
      </c>
      <c r="Q3604" s="1">
        <v>25000000</v>
      </c>
      <c r="R3604" s="1" t="s">
        <v>3733</v>
      </c>
      <c r="S3604" s="1" t="s">
        <v>91</v>
      </c>
      <c r="T3604" s="1" t="s">
        <v>104</v>
      </c>
      <c r="U3604" s="1" t="s">
        <v>105</v>
      </c>
      <c r="W3604" s="1" t="s">
        <v>121</v>
      </c>
      <c r="X3604" s="1" t="s">
        <v>3734</v>
      </c>
      <c r="Z3604" s="1" t="s">
        <v>155</v>
      </c>
      <c r="AA3604" s="1" t="s">
        <v>1635</v>
      </c>
      <c r="AJ3604" s="1" t="s">
        <v>76</v>
      </c>
      <c r="AK3604" s="1" t="s">
        <v>3735</v>
      </c>
      <c r="AL3604" s="1">
        <v>125000000</v>
      </c>
      <c r="AM3604" s="1" t="s">
        <v>109</v>
      </c>
      <c r="AN3604" s="1" t="s">
        <v>4792</v>
      </c>
      <c r="AO3604" s="1" t="s">
        <v>4287</v>
      </c>
      <c r="AP3604" s="1">
        <v>325787</v>
      </c>
      <c r="AR3604" s="1" t="s">
        <v>3736</v>
      </c>
      <c r="AS3604" s="1">
        <v>1</v>
      </c>
      <c r="AT3604" s="1">
        <v>1</v>
      </c>
      <c r="AU3604" s="1">
        <v>1</v>
      </c>
      <c r="AV3604" s="1">
        <v>1</v>
      </c>
      <c r="AW3604" s="1">
        <v>1</v>
      </c>
      <c r="AX3604" s="1">
        <v>1</v>
      </c>
      <c r="AY3604" s="1">
        <v>1</v>
      </c>
      <c r="AZ3604" s="1">
        <v>1</v>
      </c>
      <c r="BD3604" s="1">
        <v>1</v>
      </c>
      <c r="BE3604" s="1">
        <v>1</v>
      </c>
    </row>
    <row r="3605" spans="1:57" x14ac:dyDescent="0.5">
      <c r="A3605" s="1">
        <v>3</v>
      </c>
      <c r="B3605" s="1" t="s">
        <v>3730</v>
      </c>
      <c r="C3605" s="2">
        <v>43579</v>
      </c>
      <c r="D3605" s="1" t="s">
        <v>3731</v>
      </c>
      <c r="E3605" s="1" t="s">
        <v>3732</v>
      </c>
      <c r="F3605" s="1" t="s">
        <v>98</v>
      </c>
      <c r="G3605" s="1">
        <v>10</v>
      </c>
      <c r="H3605" s="1">
        <v>1</v>
      </c>
      <c r="I3605" s="1" t="s">
        <v>155</v>
      </c>
      <c r="J3605" s="1">
        <v>100</v>
      </c>
      <c r="K3605" s="1">
        <v>-25.97325</v>
      </c>
      <c r="L3605" s="1">
        <v>32.572029999999998</v>
      </c>
      <c r="M3605" s="1" t="s">
        <v>69</v>
      </c>
      <c r="N3605" s="1">
        <v>0</v>
      </c>
      <c r="O3605" s="1">
        <v>2.6272389999999999</v>
      </c>
      <c r="P3605" s="1">
        <v>23.381664000000001</v>
      </c>
      <c r="Q3605" s="1">
        <v>12500000</v>
      </c>
      <c r="R3605" s="1" t="s">
        <v>3733</v>
      </c>
      <c r="S3605" s="1" t="s">
        <v>91</v>
      </c>
      <c r="T3605" s="1" t="s">
        <v>104</v>
      </c>
      <c r="U3605" s="1" t="s">
        <v>105</v>
      </c>
      <c r="W3605" s="1" t="s">
        <v>121</v>
      </c>
      <c r="X3605" s="1" t="s">
        <v>3734</v>
      </c>
      <c r="Z3605" s="1" t="s">
        <v>155</v>
      </c>
      <c r="AA3605" s="1" t="s">
        <v>1635</v>
      </c>
      <c r="AJ3605" s="1" t="s">
        <v>76</v>
      </c>
      <c r="AK3605" s="1" t="s">
        <v>3735</v>
      </c>
      <c r="AL3605" s="1">
        <v>125000000</v>
      </c>
      <c r="AM3605" s="1" t="s">
        <v>109</v>
      </c>
      <c r="AN3605" s="1" t="s">
        <v>4792</v>
      </c>
      <c r="AO3605" s="1" t="s">
        <v>4287</v>
      </c>
      <c r="AP3605" s="1">
        <v>325787</v>
      </c>
      <c r="AR3605" s="1" t="s">
        <v>3736</v>
      </c>
      <c r="AS3605" s="1">
        <v>1</v>
      </c>
      <c r="AT3605" s="1">
        <v>1</v>
      </c>
      <c r="AU3605" s="1">
        <v>1</v>
      </c>
      <c r="AV3605" s="1">
        <v>1</v>
      </c>
      <c r="AW3605" s="1">
        <v>1</v>
      </c>
      <c r="AX3605" s="1">
        <v>1</v>
      </c>
      <c r="AY3605" s="1">
        <v>1</v>
      </c>
      <c r="AZ3605" s="1">
        <v>1</v>
      </c>
      <c r="BD3605" s="1">
        <v>1</v>
      </c>
      <c r="BE3605" s="1">
        <v>1</v>
      </c>
    </row>
    <row r="3606" spans="1:57" x14ac:dyDescent="0.5">
      <c r="A3606" s="1">
        <v>211</v>
      </c>
      <c r="B3606" s="1" t="s">
        <v>3737</v>
      </c>
      <c r="C3606" s="2">
        <v>43372</v>
      </c>
      <c r="D3606" s="1" t="s">
        <v>3738</v>
      </c>
      <c r="E3606" s="1" t="s">
        <v>3739</v>
      </c>
      <c r="F3606" s="1" t="s">
        <v>67</v>
      </c>
      <c r="G3606" s="1">
        <v>100</v>
      </c>
      <c r="H3606" s="1">
        <v>0</v>
      </c>
      <c r="M3606" s="1" t="s">
        <v>110</v>
      </c>
      <c r="N3606" s="1">
        <v>15</v>
      </c>
      <c r="O3606" s="1">
        <v>26.625188000000001</v>
      </c>
      <c r="P3606" s="1">
        <v>6.809552</v>
      </c>
      <c r="Q3606" s="1">
        <v>30000</v>
      </c>
      <c r="R3606" s="1" t="s">
        <v>1482</v>
      </c>
      <c r="S3606" s="1" t="s">
        <v>91</v>
      </c>
      <c r="T3606" s="1" t="s">
        <v>72</v>
      </c>
      <c r="U3606" s="1" t="s">
        <v>73</v>
      </c>
      <c r="X3606" s="1" t="s">
        <v>3740</v>
      </c>
      <c r="Z3606" s="1" t="s">
        <v>110</v>
      </c>
      <c r="AA3606" s="1" t="s">
        <v>305</v>
      </c>
      <c r="AJ3606" s="1" t="s">
        <v>76</v>
      </c>
      <c r="AK3606" s="1" t="s">
        <v>3741</v>
      </c>
      <c r="AL3606" s="1">
        <v>200000</v>
      </c>
      <c r="AM3606" s="1" t="s">
        <v>109</v>
      </c>
      <c r="AN3606" s="1" t="s">
        <v>4663</v>
      </c>
      <c r="AO3606" s="1" t="s">
        <v>4287</v>
      </c>
    </row>
    <row r="3607" spans="1:57" x14ac:dyDescent="0.5">
      <c r="A3607" s="1">
        <v>211</v>
      </c>
      <c r="B3607" s="1" t="s">
        <v>3737</v>
      </c>
      <c r="C3607" s="2">
        <v>43372</v>
      </c>
      <c r="D3607" s="1" t="s">
        <v>3738</v>
      </c>
      <c r="E3607" s="1" t="s">
        <v>3739</v>
      </c>
      <c r="F3607" s="1" t="s">
        <v>67</v>
      </c>
      <c r="G3607" s="1">
        <v>100</v>
      </c>
      <c r="H3607" s="1">
        <v>0</v>
      </c>
      <c r="M3607" s="1" t="s">
        <v>308</v>
      </c>
      <c r="N3607" s="1">
        <v>10</v>
      </c>
      <c r="O3607" s="1">
        <v>13.923406</v>
      </c>
      <c r="P3607" s="1">
        <v>-86.952798999999999</v>
      </c>
      <c r="Q3607" s="1">
        <v>20000</v>
      </c>
      <c r="R3607" s="1" t="s">
        <v>1482</v>
      </c>
      <c r="S3607" s="1" t="s">
        <v>91</v>
      </c>
      <c r="T3607" s="1" t="s">
        <v>72</v>
      </c>
      <c r="U3607" s="1" t="s">
        <v>73</v>
      </c>
      <c r="X3607" s="1" t="s">
        <v>3740</v>
      </c>
      <c r="Z3607" s="1" t="s">
        <v>308</v>
      </c>
      <c r="AA3607" s="1" t="s">
        <v>305</v>
      </c>
      <c r="AJ3607" s="1" t="s">
        <v>76</v>
      </c>
      <c r="AK3607" s="1" t="s">
        <v>3741</v>
      </c>
      <c r="AL3607" s="1">
        <v>200000</v>
      </c>
      <c r="AM3607" s="1" t="s">
        <v>109</v>
      </c>
      <c r="AN3607" s="1" t="s">
        <v>4663</v>
      </c>
      <c r="AO3607" s="1" t="s">
        <v>4287</v>
      </c>
    </row>
    <row r="3608" spans="1:57" x14ac:dyDescent="0.5">
      <c r="A3608" s="1">
        <v>211</v>
      </c>
      <c r="B3608" s="1" t="s">
        <v>3737</v>
      </c>
      <c r="C3608" s="2">
        <v>43372</v>
      </c>
      <c r="D3608" s="1" t="s">
        <v>3738</v>
      </c>
      <c r="E3608" s="1" t="s">
        <v>3739</v>
      </c>
      <c r="F3608" s="1" t="s">
        <v>67</v>
      </c>
      <c r="G3608" s="1">
        <v>100</v>
      </c>
      <c r="H3608" s="1">
        <v>0</v>
      </c>
      <c r="M3608" s="1" t="s">
        <v>111</v>
      </c>
      <c r="N3608" s="1">
        <v>7.5</v>
      </c>
      <c r="O3608" s="1">
        <v>43.890490999999997</v>
      </c>
      <c r="P3608" s="1">
        <v>71.138231000000005</v>
      </c>
      <c r="Q3608" s="1">
        <v>15000</v>
      </c>
      <c r="R3608" s="1" t="s">
        <v>1482</v>
      </c>
      <c r="S3608" s="1" t="s">
        <v>91</v>
      </c>
      <c r="T3608" s="1" t="s">
        <v>72</v>
      </c>
      <c r="U3608" s="1" t="s">
        <v>73</v>
      </c>
      <c r="X3608" s="1" t="s">
        <v>3740</v>
      </c>
      <c r="Z3608" s="1" t="s">
        <v>111</v>
      </c>
      <c r="AA3608" s="1" t="s">
        <v>305</v>
      </c>
      <c r="AJ3608" s="1" t="s">
        <v>76</v>
      </c>
      <c r="AK3608" s="1" t="s">
        <v>3741</v>
      </c>
      <c r="AL3608" s="1">
        <v>200000</v>
      </c>
      <c r="AM3608" s="1" t="s">
        <v>109</v>
      </c>
      <c r="AN3608" s="1" t="s">
        <v>4663</v>
      </c>
      <c r="AO3608" s="1" t="s">
        <v>4287</v>
      </c>
    </row>
    <row r="3609" spans="1:57" x14ac:dyDescent="0.5">
      <c r="A3609" s="1">
        <v>211</v>
      </c>
      <c r="B3609" s="1" t="s">
        <v>3737</v>
      </c>
      <c r="C3609" s="2">
        <v>43372</v>
      </c>
      <c r="D3609" s="1" t="s">
        <v>3738</v>
      </c>
      <c r="E3609" s="1" t="s">
        <v>3739</v>
      </c>
      <c r="F3609" s="1" t="s">
        <v>67</v>
      </c>
      <c r="G3609" s="1">
        <v>100</v>
      </c>
      <c r="H3609" s="1">
        <v>0</v>
      </c>
      <c r="M3609" s="1" t="s">
        <v>112</v>
      </c>
      <c r="N3609" s="1">
        <v>7.5</v>
      </c>
      <c r="O3609" s="1">
        <v>45.052331000000002</v>
      </c>
      <c r="P3609" s="1">
        <v>118.90412999999999</v>
      </c>
      <c r="Q3609" s="1">
        <v>15000</v>
      </c>
      <c r="R3609" s="1" t="s">
        <v>1482</v>
      </c>
      <c r="S3609" s="1" t="s">
        <v>91</v>
      </c>
      <c r="T3609" s="1" t="s">
        <v>72</v>
      </c>
      <c r="U3609" s="1" t="s">
        <v>73</v>
      </c>
      <c r="X3609" s="1" t="s">
        <v>3740</v>
      </c>
      <c r="Z3609" s="1" t="s">
        <v>112</v>
      </c>
      <c r="AA3609" s="1" t="s">
        <v>305</v>
      </c>
      <c r="AJ3609" s="1" t="s">
        <v>76</v>
      </c>
      <c r="AK3609" s="1" t="s">
        <v>3741</v>
      </c>
      <c r="AL3609" s="1">
        <v>200000</v>
      </c>
      <c r="AM3609" s="1" t="s">
        <v>109</v>
      </c>
      <c r="AN3609" s="1" t="s">
        <v>4663</v>
      </c>
      <c r="AO3609" s="1" t="s">
        <v>4287</v>
      </c>
    </row>
    <row r="3610" spans="1:57" x14ac:dyDescent="0.5">
      <c r="A3610" s="1">
        <v>211</v>
      </c>
      <c r="B3610" s="1" t="s">
        <v>3737</v>
      </c>
      <c r="C3610" s="2">
        <v>43372</v>
      </c>
      <c r="D3610" s="1" t="s">
        <v>3738</v>
      </c>
      <c r="E3610" s="1" t="s">
        <v>3739</v>
      </c>
      <c r="F3610" s="1" t="s">
        <v>67</v>
      </c>
      <c r="G3610" s="1">
        <v>100</v>
      </c>
      <c r="H3610" s="1">
        <v>0</v>
      </c>
      <c r="M3610" s="1" t="s">
        <v>113</v>
      </c>
      <c r="N3610" s="1">
        <v>7.5</v>
      </c>
      <c r="O3610" s="1">
        <v>10.278548000000001</v>
      </c>
      <c r="P3610" s="1">
        <v>102.006446</v>
      </c>
      <c r="Q3610" s="1">
        <v>15000</v>
      </c>
      <c r="R3610" s="1" t="s">
        <v>1482</v>
      </c>
      <c r="S3610" s="1" t="s">
        <v>91</v>
      </c>
      <c r="T3610" s="1" t="s">
        <v>72</v>
      </c>
      <c r="U3610" s="1" t="s">
        <v>73</v>
      </c>
      <c r="X3610" s="1" t="s">
        <v>3740</v>
      </c>
      <c r="Z3610" s="1" t="s">
        <v>113</v>
      </c>
      <c r="AA3610" s="1" t="s">
        <v>305</v>
      </c>
      <c r="AJ3610" s="1" t="s">
        <v>76</v>
      </c>
      <c r="AK3610" s="1" t="s">
        <v>3741</v>
      </c>
      <c r="AL3610" s="1">
        <v>200000</v>
      </c>
      <c r="AM3610" s="1" t="s">
        <v>109</v>
      </c>
      <c r="AN3610" s="1" t="s">
        <v>4663</v>
      </c>
      <c r="AO3610" s="1" t="s">
        <v>4287</v>
      </c>
    </row>
    <row r="3611" spans="1:57" x14ac:dyDescent="0.5">
      <c r="A3611" s="1">
        <v>211</v>
      </c>
      <c r="B3611" s="1" t="s">
        <v>3737</v>
      </c>
      <c r="C3611" s="2">
        <v>43372</v>
      </c>
      <c r="D3611" s="1" t="s">
        <v>3738</v>
      </c>
      <c r="E3611" s="1" t="s">
        <v>3739</v>
      </c>
      <c r="F3611" s="1" t="s">
        <v>67</v>
      </c>
      <c r="G3611" s="1">
        <v>100</v>
      </c>
      <c r="H3611" s="1">
        <v>0</v>
      </c>
      <c r="M3611" s="1" t="s">
        <v>84</v>
      </c>
      <c r="N3611" s="1">
        <v>10</v>
      </c>
      <c r="O3611" s="1">
        <v>-15.623037</v>
      </c>
      <c r="P3611" s="1">
        <v>-59.0625</v>
      </c>
      <c r="Q3611" s="1">
        <v>20000</v>
      </c>
      <c r="R3611" s="1" t="s">
        <v>1482</v>
      </c>
      <c r="S3611" s="1" t="s">
        <v>91</v>
      </c>
      <c r="T3611" s="1" t="s">
        <v>72</v>
      </c>
      <c r="U3611" s="1" t="s">
        <v>73</v>
      </c>
      <c r="X3611" s="1" t="s">
        <v>3740</v>
      </c>
      <c r="Z3611" s="1" t="s">
        <v>84</v>
      </c>
      <c r="AA3611" s="1" t="s">
        <v>305</v>
      </c>
      <c r="AJ3611" s="1" t="s">
        <v>76</v>
      </c>
      <c r="AK3611" s="1" t="s">
        <v>3741</v>
      </c>
      <c r="AL3611" s="1">
        <v>200000</v>
      </c>
      <c r="AM3611" s="1" t="s">
        <v>109</v>
      </c>
      <c r="AN3611" s="1" t="s">
        <v>4663</v>
      </c>
      <c r="AO3611" s="1" t="s">
        <v>4287</v>
      </c>
    </row>
    <row r="3612" spans="1:57" x14ac:dyDescent="0.5">
      <c r="A3612" s="1">
        <v>211</v>
      </c>
      <c r="B3612" s="1" t="s">
        <v>3737</v>
      </c>
      <c r="C3612" s="2">
        <v>43372</v>
      </c>
      <c r="D3612" s="1" t="s">
        <v>3738</v>
      </c>
      <c r="E3612" s="1" t="s">
        <v>3739</v>
      </c>
      <c r="F3612" s="1" t="s">
        <v>67</v>
      </c>
      <c r="G3612" s="1">
        <v>100</v>
      </c>
      <c r="H3612" s="1">
        <v>0</v>
      </c>
      <c r="M3612" s="1" t="s">
        <v>69</v>
      </c>
      <c r="N3612" s="1">
        <v>15</v>
      </c>
      <c r="O3612" s="1">
        <v>2.6272389999999999</v>
      </c>
      <c r="P3612" s="1">
        <v>23.381664000000001</v>
      </c>
      <c r="Q3612" s="1">
        <v>30000</v>
      </c>
      <c r="R3612" s="1" t="s">
        <v>1482</v>
      </c>
      <c r="S3612" s="1" t="s">
        <v>91</v>
      </c>
      <c r="T3612" s="1" t="s">
        <v>72</v>
      </c>
      <c r="U3612" s="1" t="s">
        <v>73</v>
      </c>
      <c r="X3612" s="1" t="s">
        <v>3740</v>
      </c>
      <c r="Z3612" s="1" t="s">
        <v>69</v>
      </c>
      <c r="AA3612" s="1" t="s">
        <v>305</v>
      </c>
      <c r="AJ3612" s="1" t="s">
        <v>76</v>
      </c>
      <c r="AK3612" s="1" t="s">
        <v>3741</v>
      </c>
      <c r="AL3612" s="1">
        <v>200000</v>
      </c>
      <c r="AM3612" s="1" t="s">
        <v>109</v>
      </c>
      <c r="AN3612" s="1" t="s">
        <v>4663</v>
      </c>
      <c r="AO3612" s="1" t="s">
        <v>4287</v>
      </c>
    </row>
    <row r="3613" spans="1:57" x14ac:dyDescent="0.5">
      <c r="A3613" s="1">
        <v>211</v>
      </c>
      <c r="B3613" s="1" t="s">
        <v>3737</v>
      </c>
      <c r="C3613" s="2">
        <v>43372</v>
      </c>
      <c r="D3613" s="1" t="s">
        <v>3738</v>
      </c>
      <c r="E3613" s="1" t="s">
        <v>3739</v>
      </c>
      <c r="F3613" s="1" t="s">
        <v>67</v>
      </c>
      <c r="G3613" s="1">
        <v>100</v>
      </c>
      <c r="H3613" s="1">
        <v>0</v>
      </c>
      <c r="M3613" s="1" t="s">
        <v>307</v>
      </c>
      <c r="N3613" s="1">
        <v>20</v>
      </c>
      <c r="O3613" s="1">
        <v>48.122632000000003</v>
      </c>
      <c r="P3613" s="1">
        <v>30.108753</v>
      </c>
      <c r="Q3613" s="1">
        <v>40000</v>
      </c>
      <c r="R3613" s="1" t="s">
        <v>1482</v>
      </c>
      <c r="S3613" s="1" t="s">
        <v>91</v>
      </c>
      <c r="T3613" s="1" t="s">
        <v>72</v>
      </c>
      <c r="U3613" s="1" t="s">
        <v>73</v>
      </c>
      <c r="X3613" s="1" t="s">
        <v>3740</v>
      </c>
      <c r="Z3613" s="1" t="s">
        <v>307</v>
      </c>
      <c r="AA3613" s="1" t="s">
        <v>305</v>
      </c>
      <c r="AJ3613" s="1" t="s">
        <v>76</v>
      </c>
      <c r="AK3613" s="1" t="s">
        <v>3741</v>
      </c>
      <c r="AL3613" s="1">
        <v>200000</v>
      </c>
      <c r="AM3613" s="1" t="s">
        <v>109</v>
      </c>
      <c r="AN3613" s="1" t="s">
        <v>4663</v>
      </c>
      <c r="AO3613" s="1" t="s">
        <v>4287</v>
      </c>
    </row>
    <row r="3614" spans="1:57" x14ac:dyDescent="0.5">
      <c r="A3614" s="1">
        <v>211</v>
      </c>
      <c r="B3614" s="1" t="s">
        <v>3737</v>
      </c>
      <c r="C3614" s="2">
        <v>43372</v>
      </c>
      <c r="D3614" s="1" t="s">
        <v>3738</v>
      </c>
      <c r="E3614" s="1" t="s">
        <v>3739</v>
      </c>
      <c r="F3614" s="1" t="s">
        <v>67</v>
      </c>
      <c r="G3614" s="1">
        <v>100</v>
      </c>
      <c r="H3614" s="1">
        <v>0</v>
      </c>
      <c r="M3614" s="1" t="s">
        <v>114</v>
      </c>
      <c r="N3614" s="1">
        <v>7.5</v>
      </c>
      <c r="O3614" s="1">
        <v>25.384855999999999</v>
      </c>
      <c r="P3614" s="1">
        <v>68.458809000000002</v>
      </c>
      <c r="Q3614" s="1">
        <v>15000</v>
      </c>
      <c r="R3614" s="1" t="s">
        <v>1482</v>
      </c>
      <c r="S3614" s="1" t="s">
        <v>91</v>
      </c>
      <c r="T3614" s="1" t="s">
        <v>72</v>
      </c>
      <c r="U3614" s="1" t="s">
        <v>73</v>
      </c>
      <c r="X3614" s="1" t="s">
        <v>3740</v>
      </c>
      <c r="Z3614" s="1" t="s">
        <v>114</v>
      </c>
      <c r="AA3614" s="1" t="s">
        <v>305</v>
      </c>
      <c r="AJ3614" s="1" t="s">
        <v>76</v>
      </c>
      <c r="AK3614" s="1" t="s">
        <v>3741</v>
      </c>
      <c r="AL3614" s="1">
        <v>200000</v>
      </c>
      <c r="AM3614" s="1" t="s">
        <v>109</v>
      </c>
      <c r="AN3614" s="1" t="s">
        <v>4663</v>
      </c>
      <c r="AO3614" s="1" t="s">
        <v>4287</v>
      </c>
    </row>
    <row r="3615" spans="1:57" x14ac:dyDescent="0.5">
      <c r="A3615" s="1">
        <v>73</v>
      </c>
      <c r="B3615" s="1" t="s">
        <v>3742</v>
      </c>
      <c r="C3615" s="2">
        <v>43372</v>
      </c>
      <c r="D3615" s="1" t="s">
        <v>3743</v>
      </c>
      <c r="E3615" s="1" t="s">
        <v>3744</v>
      </c>
      <c r="F3615" s="1" t="s">
        <v>98</v>
      </c>
      <c r="G3615" s="1">
        <v>50</v>
      </c>
      <c r="H3615" s="1">
        <v>1</v>
      </c>
      <c r="I3615" s="1" t="s">
        <v>719</v>
      </c>
      <c r="J3615" s="1">
        <v>100</v>
      </c>
      <c r="K3615" s="1">
        <v>33.939109999999999</v>
      </c>
      <c r="L3615" s="1">
        <v>67.709952999999999</v>
      </c>
      <c r="M3615" s="1" t="s">
        <v>114</v>
      </c>
      <c r="N3615" s="1">
        <v>0</v>
      </c>
      <c r="O3615" s="1">
        <v>25.384855999999999</v>
      </c>
      <c r="P3615" s="1">
        <v>68.458809000000002</v>
      </c>
      <c r="Q3615" s="1">
        <v>16875000</v>
      </c>
      <c r="R3615" s="1" t="s">
        <v>1029</v>
      </c>
      <c r="S3615" s="1" t="s">
        <v>91</v>
      </c>
      <c r="T3615" s="1" t="s">
        <v>72</v>
      </c>
      <c r="U3615" s="1" t="s">
        <v>73</v>
      </c>
      <c r="X3615" s="1" t="s">
        <v>3745</v>
      </c>
      <c r="Z3615" s="1" t="s">
        <v>719</v>
      </c>
      <c r="AA3615" s="1" t="s">
        <v>2712</v>
      </c>
      <c r="AJ3615" s="1" t="s">
        <v>76</v>
      </c>
      <c r="AK3615" s="1" t="s">
        <v>3746</v>
      </c>
      <c r="AL3615" s="1">
        <v>33750000</v>
      </c>
      <c r="AM3615" s="1" t="s">
        <v>109</v>
      </c>
      <c r="AN3615" s="1" t="s">
        <v>4793</v>
      </c>
      <c r="AO3615" s="1" t="s">
        <v>4482</v>
      </c>
    </row>
    <row r="3616" spans="1:57" x14ac:dyDescent="0.5">
      <c r="A3616" s="1">
        <v>73</v>
      </c>
      <c r="B3616" s="1" t="s">
        <v>3742</v>
      </c>
      <c r="C3616" s="2">
        <v>43372</v>
      </c>
      <c r="D3616" s="1" t="s">
        <v>3743</v>
      </c>
      <c r="E3616" s="1" t="s">
        <v>3744</v>
      </c>
      <c r="F3616" s="1" t="s">
        <v>128</v>
      </c>
      <c r="G3616" s="1">
        <v>50</v>
      </c>
      <c r="H3616" s="1">
        <v>1</v>
      </c>
      <c r="I3616" s="1" t="s">
        <v>719</v>
      </c>
      <c r="J3616" s="1">
        <v>100</v>
      </c>
      <c r="K3616" s="1">
        <v>33.939109999999999</v>
      </c>
      <c r="L3616" s="1">
        <v>67.709952999999999</v>
      </c>
      <c r="M3616" s="1" t="s">
        <v>114</v>
      </c>
      <c r="N3616" s="1">
        <v>0</v>
      </c>
      <c r="O3616" s="1">
        <v>25.384855999999999</v>
      </c>
      <c r="P3616" s="1">
        <v>68.458809000000002</v>
      </c>
      <c r="Q3616" s="1">
        <v>16875000</v>
      </c>
      <c r="R3616" s="1" t="s">
        <v>1029</v>
      </c>
      <c r="S3616" s="1" t="s">
        <v>91</v>
      </c>
      <c r="T3616" s="1" t="s">
        <v>72</v>
      </c>
      <c r="U3616" s="1" t="s">
        <v>73</v>
      </c>
      <c r="X3616" s="1" t="s">
        <v>3745</v>
      </c>
      <c r="Z3616" s="1" t="s">
        <v>719</v>
      </c>
      <c r="AA3616" s="1" t="s">
        <v>2712</v>
      </c>
      <c r="AJ3616" s="1" t="s">
        <v>76</v>
      </c>
      <c r="AK3616" s="1" t="s">
        <v>3746</v>
      </c>
      <c r="AL3616" s="1">
        <v>33750000</v>
      </c>
      <c r="AM3616" s="1" t="s">
        <v>109</v>
      </c>
      <c r="AN3616" s="1" t="s">
        <v>4793</v>
      </c>
      <c r="AO3616" s="1" t="s">
        <v>4482</v>
      </c>
    </row>
    <row r="3617" spans="1:41" x14ac:dyDescent="0.5">
      <c r="A3617" s="1">
        <v>100</v>
      </c>
      <c r="B3617" s="1" t="s">
        <v>3747</v>
      </c>
      <c r="C3617" s="2">
        <v>43372</v>
      </c>
      <c r="D3617" s="1" t="s">
        <v>3748</v>
      </c>
      <c r="E3617" s="1" t="s">
        <v>3749</v>
      </c>
      <c r="F3617" s="1" t="s">
        <v>102</v>
      </c>
      <c r="G3617" s="1">
        <v>100</v>
      </c>
      <c r="H3617" s="1">
        <v>1</v>
      </c>
      <c r="I3617" s="1" t="s">
        <v>89</v>
      </c>
      <c r="J3617" s="1">
        <v>100</v>
      </c>
      <c r="K3617" s="1">
        <v>6.8808540000000002</v>
      </c>
      <c r="L3617" s="1">
        <v>-1.167594</v>
      </c>
      <c r="M3617" s="1" t="s">
        <v>69</v>
      </c>
      <c r="N3617" s="1">
        <v>0</v>
      </c>
      <c r="O3617" s="1">
        <v>2.6272389999999999</v>
      </c>
      <c r="P3617" s="1">
        <v>23.381664000000001</v>
      </c>
      <c r="Q3617" s="1">
        <v>3000000</v>
      </c>
      <c r="R3617" s="1" t="s">
        <v>1309</v>
      </c>
      <c r="S3617" s="1" t="s">
        <v>91</v>
      </c>
      <c r="T3617" s="1" t="s">
        <v>72</v>
      </c>
      <c r="U3617" s="1" t="s">
        <v>73</v>
      </c>
      <c r="X3617" s="1" t="s">
        <v>3750</v>
      </c>
      <c r="Z3617" s="1" t="s">
        <v>89</v>
      </c>
      <c r="AA3617" s="1" t="s">
        <v>93</v>
      </c>
      <c r="AJ3617" s="1" t="s">
        <v>76</v>
      </c>
      <c r="AK3617" s="1" t="s">
        <v>3751</v>
      </c>
      <c r="AL3617" s="1">
        <v>3000000</v>
      </c>
      <c r="AM3617" s="1" t="s">
        <v>109</v>
      </c>
      <c r="AN3617" s="1" t="s">
        <v>4794</v>
      </c>
      <c r="AO3617" s="1" t="s">
        <v>4541</v>
      </c>
    </row>
    <row r="3618" spans="1:41" x14ac:dyDescent="0.5">
      <c r="A3618" s="1">
        <v>133</v>
      </c>
      <c r="B3618" s="1" t="s">
        <v>3752</v>
      </c>
      <c r="C3618" s="2">
        <v>43372</v>
      </c>
      <c r="D3618" s="1" t="s">
        <v>3753</v>
      </c>
      <c r="E3618" s="1" t="s">
        <v>3754</v>
      </c>
      <c r="F3618" s="1" t="s">
        <v>127</v>
      </c>
      <c r="G3618" s="1">
        <v>30</v>
      </c>
      <c r="H3618" s="1">
        <v>0</v>
      </c>
      <c r="M3618" s="1" t="s">
        <v>110</v>
      </c>
      <c r="N3618" s="1">
        <v>25</v>
      </c>
      <c r="O3618" s="1">
        <v>26.625188000000001</v>
      </c>
      <c r="P3618" s="1">
        <v>6.809552</v>
      </c>
      <c r="Q3618" s="1">
        <v>15000000</v>
      </c>
      <c r="R3618" s="1" t="s">
        <v>1029</v>
      </c>
      <c r="S3618" s="1" t="s">
        <v>91</v>
      </c>
      <c r="T3618" s="1" t="s">
        <v>72</v>
      </c>
      <c r="U3618" s="1" t="s">
        <v>73</v>
      </c>
      <c r="X3618" s="1" t="s">
        <v>3755</v>
      </c>
      <c r="Z3618" s="1" t="s">
        <v>110</v>
      </c>
      <c r="AA3618" s="1" t="s">
        <v>305</v>
      </c>
      <c r="AJ3618" s="1" t="s">
        <v>76</v>
      </c>
      <c r="AK3618" s="1" t="s">
        <v>3756</v>
      </c>
      <c r="AL3618" s="1">
        <v>200000000</v>
      </c>
      <c r="AM3618" s="1" t="s">
        <v>78</v>
      </c>
      <c r="AN3618" s="1" t="s">
        <v>4391</v>
      </c>
      <c r="AO3618" s="1" t="s">
        <v>4319</v>
      </c>
    </row>
    <row r="3619" spans="1:41" x14ac:dyDescent="0.5">
      <c r="A3619" s="1">
        <v>133</v>
      </c>
      <c r="B3619" s="1" t="s">
        <v>3752</v>
      </c>
      <c r="C3619" s="2">
        <v>43372</v>
      </c>
      <c r="D3619" s="1" t="s">
        <v>3753</v>
      </c>
      <c r="E3619" s="1" t="s">
        <v>3754</v>
      </c>
      <c r="F3619" s="1" t="s">
        <v>129</v>
      </c>
      <c r="G3619" s="1">
        <v>20</v>
      </c>
      <c r="H3619" s="1">
        <v>0</v>
      </c>
      <c r="M3619" s="1" t="s">
        <v>110</v>
      </c>
      <c r="N3619" s="1">
        <v>25</v>
      </c>
      <c r="O3619" s="1">
        <v>26.625188000000001</v>
      </c>
      <c r="P3619" s="1">
        <v>6.809552</v>
      </c>
      <c r="Q3619" s="1">
        <v>10000000</v>
      </c>
      <c r="R3619" s="1" t="s">
        <v>1029</v>
      </c>
      <c r="S3619" s="1" t="s">
        <v>91</v>
      </c>
      <c r="T3619" s="1" t="s">
        <v>72</v>
      </c>
      <c r="U3619" s="1" t="s">
        <v>73</v>
      </c>
      <c r="X3619" s="1" t="s">
        <v>3755</v>
      </c>
      <c r="Z3619" s="1" t="s">
        <v>110</v>
      </c>
      <c r="AA3619" s="1" t="s">
        <v>305</v>
      </c>
      <c r="AJ3619" s="1" t="s">
        <v>76</v>
      </c>
      <c r="AK3619" s="1" t="s">
        <v>3756</v>
      </c>
      <c r="AL3619" s="1">
        <v>200000000</v>
      </c>
      <c r="AM3619" s="1" t="s">
        <v>78</v>
      </c>
      <c r="AN3619" s="1" t="s">
        <v>4391</v>
      </c>
      <c r="AO3619" s="1" t="s">
        <v>4319</v>
      </c>
    </row>
    <row r="3620" spans="1:41" x14ac:dyDescent="0.5">
      <c r="A3620" s="1">
        <v>133</v>
      </c>
      <c r="B3620" s="1" t="s">
        <v>3752</v>
      </c>
      <c r="C3620" s="2">
        <v>43372</v>
      </c>
      <c r="D3620" s="1" t="s">
        <v>3753</v>
      </c>
      <c r="E3620" s="1" t="s">
        <v>3754</v>
      </c>
      <c r="F3620" s="1" t="s">
        <v>98</v>
      </c>
      <c r="G3620" s="1">
        <v>10</v>
      </c>
      <c r="H3620" s="1">
        <v>0</v>
      </c>
      <c r="M3620" s="1" t="s">
        <v>110</v>
      </c>
      <c r="N3620" s="1">
        <v>25</v>
      </c>
      <c r="O3620" s="1">
        <v>26.625188000000001</v>
      </c>
      <c r="P3620" s="1">
        <v>6.809552</v>
      </c>
      <c r="Q3620" s="1">
        <v>5000000</v>
      </c>
      <c r="R3620" s="1" t="s">
        <v>1029</v>
      </c>
      <c r="S3620" s="1" t="s">
        <v>91</v>
      </c>
      <c r="T3620" s="1" t="s">
        <v>72</v>
      </c>
      <c r="U3620" s="1" t="s">
        <v>73</v>
      </c>
      <c r="X3620" s="1" t="s">
        <v>3755</v>
      </c>
      <c r="Z3620" s="1" t="s">
        <v>110</v>
      </c>
      <c r="AA3620" s="1" t="s">
        <v>305</v>
      </c>
      <c r="AJ3620" s="1" t="s">
        <v>76</v>
      </c>
      <c r="AK3620" s="1" t="s">
        <v>3756</v>
      </c>
      <c r="AL3620" s="1">
        <v>200000000</v>
      </c>
      <c r="AM3620" s="1" t="s">
        <v>78</v>
      </c>
      <c r="AN3620" s="1" t="s">
        <v>4391</v>
      </c>
      <c r="AO3620" s="1" t="s">
        <v>4319</v>
      </c>
    </row>
    <row r="3621" spans="1:41" x14ac:dyDescent="0.5">
      <c r="A3621" s="1">
        <v>133</v>
      </c>
      <c r="B3621" s="1" t="s">
        <v>3752</v>
      </c>
      <c r="C3621" s="2">
        <v>43372</v>
      </c>
      <c r="D3621" s="1" t="s">
        <v>3753</v>
      </c>
      <c r="E3621" s="1" t="s">
        <v>3754</v>
      </c>
      <c r="F3621" s="1" t="s">
        <v>88</v>
      </c>
      <c r="G3621" s="1">
        <v>10</v>
      </c>
      <c r="H3621" s="1">
        <v>0</v>
      </c>
      <c r="M3621" s="1" t="s">
        <v>110</v>
      </c>
      <c r="N3621" s="1">
        <v>25</v>
      </c>
      <c r="O3621" s="1">
        <v>26.625188000000001</v>
      </c>
      <c r="P3621" s="1">
        <v>6.809552</v>
      </c>
      <c r="Q3621" s="1">
        <v>5000000</v>
      </c>
      <c r="R3621" s="1" t="s">
        <v>1029</v>
      </c>
      <c r="S3621" s="1" t="s">
        <v>91</v>
      </c>
      <c r="T3621" s="1" t="s">
        <v>72</v>
      </c>
      <c r="U3621" s="1" t="s">
        <v>73</v>
      </c>
      <c r="X3621" s="1" t="s">
        <v>3755</v>
      </c>
      <c r="Z3621" s="1" t="s">
        <v>110</v>
      </c>
      <c r="AA3621" s="1" t="s">
        <v>305</v>
      </c>
      <c r="AJ3621" s="1" t="s">
        <v>76</v>
      </c>
      <c r="AK3621" s="1" t="s">
        <v>3756</v>
      </c>
      <c r="AL3621" s="1">
        <v>200000000</v>
      </c>
      <c r="AM3621" s="1" t="s">
        <v>78</v>
      </c>
      <c r="AN3621" s="1" t="s">
        <v>4391</v>
      </c>
      <c r="AO3621" s="1" t="s">
        <v>4319</v>
      </c>
    </row>
    <row r="3622" spans="1:41" x14ac:dyDescent="0.5">
      <c r="A3622" s="1">
        <v>133</v>
      </c>
      <c r="B3622" s="1" t="s">
        <v>3752</v>
      </c>
      <c r="C3622" s="2">
        <v>43372</v>
      </c>
      <c r="D3622" s="1" t="s">
        <v>3753</v>
      </c>
      <c r="E3622" s="1" t="s">
        <v>3754</v>
      </c>
      <c r="F3622" s="1" t="s">
        <v>67</v>
      </c>
      <c r="G3622" s="1">
        <v>10</v>
      </c>
      <c r="H3622" s="1">
        <v>0</v>
      </c>
      <c r="M3622" s="1" t="s">
        <v>110</v>
      </c>
      <c r="N3622" s="1">
        <v>25</v>
      </c>
      <c r="O3622" s="1">
        <v>26.625188000000001</v>
      </c>
      <c r="P3622" s="1">
        <v>6.809552</v>
      </c>
      <c r="Q3622" s="1">
        <v>5000000</v>
      </c>
      <c r="R3622" s="1" t="s">
        <v>1029</v>
      </c>
      <c r="S3622" s="1" t="s">
        <v>91</v>
      </c>
      <c r="T3622" s="1" t="s">
        <v>72</v>
      </c>
      <c r="U3622" s="1" t="s">
        <v>73</v>
      </c>
      <c r="X3622" s="1" t="s">
        <v>3755</v>
      </c>
      <c r="Z3622" s="1" t="s">
        <v>110</v>
      </c>
      <c r="AA3622" s="1" t="s">
        <v>305</v>
      </c>
      <c r="AJ3622" s="1" t="s">
        <v>76</v>
      </c>
      <c r="AK3622" s="1" t="s">
        <v>3756</v>
      </c>
      <c r="AL3622" s="1">
        <v>200000000</v>
      </c>
      <c r="AM3622" s="1" t="s">
        <v>78</v>
      </c>
      <c r="AN3622" s="1" t="s">
        <v>4391</v>
      </c>
      <c r="AO3622" s="1" t="s">
        <v>4319</v>
      </c>
    </row>
    <row r="3623" spans="1:41" x14ac:dyDescent="0.5">
      <c r="A3623" s="1">
        <v>133</v>
      </c>
      <c r="B3623" s="1" t="s">
        <v>3752</v>
      </c>
      <c r="C3623" s="2">
        <v>43372</v>
      </c>
      <c r="D3623" s="1" t="s">
        <v>3753</v>
      </c>
      <c r="E3623" s="1" t="s">
        <v>3754</v>
      </c>
      <c r="F3623" s="1" t="s">
        <v>128</v>
      </c>
      <c r="G3623" s="1">
        <v>20</v>
      </c>
      <c r="H3623" s="1">
        <v>0</v>
      </c>
      <c r="M3623" s="1" t="s">
        <v>110</v>
      </c>
      <c r="N3623" s="1">
        <v>25</v>
      </c>
      <c r="O3623" s="1">
        <v>26.625188000000001</v>
      </c>
      <c r="P3623" s="1">
        <v>6.809552</v>
      </c>
      <c r="Q3623" s="1">
        <v>10000000</v>
      </c>
      <c r="R3623" s="1" t="s">
        <v>1029</v>
      </c>
      <c r="S3623" s="1" t="s">
        <v>91</v>
      </c>
      <c r="T3623" s="1" t="s">
        <v>72</v>
      </c>
      <c r="U3623" s="1" t="s">
        <v>73</v>
      </c>
      <c r="X3623" s="1" t="s">
        <v>3755</v>
      </c>
      <c r="Z3623" s="1" t="s">
        <v>110</v>
      </c>
      <c r="AA3623" s="1" t="s">
        <v>305</v>
      </c>
      <c r="AJ3623" s="1" t="s">
        <v>76</v>
      </c>
      <c r="AK3623" s="1" t="s">
        <v>3756</v>
      </c>
      <c r="AL3623" s="1">
        <v>200000000</v>
      </c>
      <c r="AM3623" s="1" t="s">
        <v>78</v>
      </c>
      <c r="AN3623" s="1" t="s">
        <v>4391</v>
      </c>
      <c r="AO3623" s="1" t="s">
        <v>4319</v>
      </c>
    </row>
    <row r="3624" spans="1:41" x14ac:dyDescent="0.5">
      <c r="A3624" s="1">
        <v>133</v>
      </c>
      <c r="B3624" s="1" t="s">
        <v>3752</v>
      </c>
      <c r="C3624" s="2">
        <v>43372</v>
      </c>
      <c r="D3624" s="1" t="s">
        <v>3753</v>
      </c>
      <c r="E3624" s="1" t="s">
        <v>3754</v>
      </c>
      <c r="F3624" s="1" t="s">
        <v>127</v>
      </c>
      <c r="G3624" s="1">
        <v>30</v>
      </c>
      <c r="H3624" s="1">
        <v>0</v>
      </c>
      <c r="M3624" s="1" t="s">
        <v>111</v>
      </c>
      <c r="N3624" s="1">
        <v>7.5</v>
      </c>
      <c r="O3624" s="1">
        <v>43.890490999999997</v>
      </c>
      <c r="P3624" s="1">
        <v>71.138231000000005</v>
      </c>
      <c r="Q3624" s="1">
        <v>4500000</v>
      </c>
      <c r="R3624" s="1" t="s">
        <v>1029</v>
      </c>
      <c r="S3624" s="1" t="s">
        <v>91</v>
      </c>
      <c r="T3624" s="1" t="s">
        <v>72</v>
      </c>
      <c r="U3624" s="1" t="s">
        <v>73</v>
      </c>
      <c r="X3624" s="1" t="s">
        <v>3755</v>
      </c>
      <c r="Z3624" s="1" t="s">
        <v>111</v>
      </c>
      <c r="AA3624" s="1" t="s">
        <v>305</v>
      </c>
      <c r="AJ3624" s="1" t="s">
        <v>76</v>
      </c>
      <c r="AK3624" s="1" t="s">
        <v>3756</v>
      </c>
      <c r="AL3624" s="1">
        <v>200000000</v>
      </c>
      <c r="AM3624" s="1" t="s">
        <v>78</v>
      </c>
      <c r="AN3624" s="1" t="s">
        <v>4391</v>
      </c>
      <c r="AO3624" s="1" t="s">
        <v>4319</v>
      </c>
    </row>
    <row r="3625" spans="1:41" x14ac:dyDescent="0.5">
      <c r="A3625" s="1">
        <v>133</v>
      </c>
      <c r="B3625" s="1" t="s">
        <v>3752</v>
      </c>
      <c r="C3625" s="2">
        <v>43372</v>
      </c>
      <c r="D3625" s="1" t="s">
        <v>3753</v>
      </c>
      <c r="E3625" s="1" t="s">
        <v>3754</v>
      </c>
      <c r="F3625" s="1" t="s">
        <v>129</v>
      </c>
      <c r="G3625" s="1">
        <v>20</v>
      </c>
      <c r="H3625" s="1">
        <v>0</v>
      </c>
      <c r="M3625" s="1" t="s">
        <v>111</v>
      </c>
      <c r="N3625" s="1">
        <v>7.5</v>
      </c>
      <c r="O3625" s="1">
        <v>43.890490999999997</v>
      </c>
      <c r="P3625" s="1">
        <v>71.138231000000005</v>
      </c>
      <c r="Q3625" s="1">
        <v>3000000</v>
      </c>
      <c r="R3625" s="1" t="s">
        <v>1029</v>
      </c>
      <c r="S3625" s="1" t="s">
        <v>91</v>
      </c>
      <c r="T3625" s="1" t="s">
        <v>72</v>
      </c>
      <c r="U3625" s="1" t="s">
        <v>73</v>
      </c>
      <c r="X3625" s="1" t="s">
        <v>3755</v>
      </c>
      <c r="Z3625" s="1" t="s">
        <v>111</v>
      </c>
      <c r="AA3625" s="1" t="s">
        <v>305</v>
      </c>
      <c r="AJ3625" s="1" t="s">
        <v>76</v>
      </c>
      <c r="AK3625" s="1" t="s">
        <v>3756</v>
      </c>
      <c r="AL3625" s="1">
        <v>200000000</v>
      </c>
      <c r="AM3625" s="1" t="s">
        <v>78</v>
      </c>
      <c r="AN3625" s="1" t="s">
        <v>4391</v>
      </c>
      <c r="AO3625" s="1" t="s">
        <v>4319</v>
      </c>
    </row>
    <row r="3626" spans="1:41" x14ac:dyDescent="0.5">
      <c r="A3626" s="1">
        <v>133</v>
      </c>
      <c r="B3626" s="1" t="s">
        <v>3752</v>
      </c>
      <c r="C3626" s="2">
        <v>43372</v>
      </c>
      <c r="D3626" s="1" t="s">
        <v>3753</v>
      </c>
      <c r="E3626" s="1" t="s">
        <v>3754</v>
      </c>
      <c r="F3626" s="1" t="s">
        <v>98</v>
      </c>
      <c r="G3626" s="1">
        <v>10</v>
      </c>
      <c r="H3626" s="1">
        <v>0</v>
      </c>
      <c r="M3626" s="1" t="s">
        <v>111</v>
      </c>
      <c r="N3626" s="1">
        <v>7.5</v>
      </c>
      <c r="O3626" s="1">
        <v>43.890490999999997</v>
      </c>
      <c r="P3626" s="1">
        <v>71.138231000000005</v>
      </c>
      <c r="Q3626" s="1">
        <v>1500000</v>
      </c>
      <c r="R3626" s="1" t="s">
        <v>1029</v>
      </c>
      <c r="S3626" s="1" t="s">
        <v>91</v>
      </c>
      <c r="T3626" s="1" t="s">
        <v>72</v>
      </c>
      <c r="U3626" s="1" t="s">
        <v>73</v>
      </c>
      <c r="X3626" s="1" t="s">
        <v>3755</v>
      </c>
      <c r="Z3626" s="1" t="s">
        <v>111</v>
      </c>
      <c r="AA3626" s="1" t="s">
        <v>305</v>
      </c>
      <c r="AJ3626" s="1" t="s">
        <v>76</v>
      </c>
      <c r="AK3626" s="1" t="s">
        <v>3756</v>
      </c>
      <c r="AL3626" s="1">
        <v>200000000</v>
      </c>
      <c r="AM3626" s="1" t="s">
        <v>78</v>
      </c>
      <c r="AN3626" s="1" t="s">
        <v>4391</v>
      </c>
      <c r="AO3626" s="1" t="s">
        <v>4319</v>
      </c>
    </row>
    <row r="3627" spans="1:41" x14ac:dyDescent="0.5">
      <c r="A3627" s="1">
        <v>133</v>
      </c>
      <c r="B3627" s="1" t="s">
        <v>3752</v>
      </c>
      <c r="C3627" s="2">
        <v>43372</v>
      </c>
      <c r="D3627" s="1" t="s">
        <v>3753</v>
      </c>
      <c r="E3627" s="1" t="s">
        <v>3754</v>
      </c>
      <c r="F3627" s="1" t="s">
        <v>88</v>
      </c>
      <c r="G3627" s="1">
        <v>10</v>
      </c>
      <c r="H3627" s="1">
        <v>0</v>
      </c>
      <c r="M3627" s="1" t="s">
        <v>111</v>
      </c>
      <c r="N3627" s="1">
        <v>7.5</v>
      </c>
      <c r="O3627" s="1">
        <v>43.890490999999997</v>
      </c>
      <c r="P3627" s="1">
        <v>71.138231000000005</v>
      </c>
      <c r="Q3627" s="1">
        <v>1500000</v>
      </c>
      <c r="R3627" s="1" t="s">
        <v>1029</v>
      </c>
      <c r="S3627" s="1" t="s">
        <v>91</v>
      </c>
      <c r="T3627" s="1" t="s">
        <v>72</v>
      </c>
      <c r="U3627" s="1" t="s">
        <v>73</v>
      </c>
      <c r="X3627" s="1" t="s">
        <v>3755</v>
      </c>
      <c r="Z3627" s="1" t="s">
        <v>111</v>
      </c>
      <c r="AA3627" s="1" t="s">
        <v>305</v>
      </c>
      <c r="AJ3627" s="1" t="s">
        <v>76</v>
      </c>
      <c r="AK3627" s="1" t="s">
        <v>3756</v>
      </c>
      <c r="AL3627" s="1">
        <v>200000000</v>
      </c>
      <c r="AM3627" s="1" t="s">
        <v>78</v>
      </c>
      <c r="AN3627" s="1" t="s">
        <v>4391</v>
      </c>
      <c r="AO3627" s="1" t="s">
        <v>4319</v>
      </c>
    </row>
    <row r="3628" spans="1:41" x14ac:dyDescent="0.5">
      <c r="A3628" s="1">
        <v>133</v>
      </c>
      <c r="B3628" s="1" t="s">
        <v>3752</v>
      </c>
      <c r="C3628" s="2">
        <v>43372</v>
      </c>
      <c r="D3628" s="1" t="s">
        <v>3753</v>
      </c>
      <c r="E3628" s="1" t="s">
        <v>3754</v>
      </c>
      <c r="F3628" s="1" t="s">
        <v>67</v>
      </c>
      <c r="G3628" s="1">
        <v>10</v>
      </c>
      <c r="H3628" s="1">
        <v>0</v>
      </c>
      <c r="M3628" s="1" t="s">
        <v>111</v>
      </c>
      <c r="N3628" s="1">
        <v>7.5</v>
      </c>
      <c r="O3628" s="1">
        <v>43.890490999999997</v>
      </c>
      <c r="P3628" s="1">
        <v>71.138231000000005</v>
      </c>
      <c r="Q3628" s="1">
        <v>1500000</v>
      </c>
      <c r="R3628" s="1" t="s">
        <v>1029</v>
      </c>
      <c r="S3628" s="1" t="s">
        <v>91</v>
      </c>
      <c r="T3628" s="1" t="s">
        <v>72</v>
      </c>
      <c r="U3628" s="1" t="s">
        <v>73</v>
      </c>
      <c r="X3628" s="1" t="s">
        <v>3755</v>
      </c>
      <c r="Z3628" s="1" t="s">
        <v>111</v>
      </c>
      <c r="AA3628" s="1" t="s">
        <v>305</v>
      </c>
      <c r="AJ3628" s="1" t="s">
        <v>76</v>
      </c>
      <c r="AK3628" s="1" t="s">
        <v>3756</v>
      </c>
      <c r="AL3628" s="1">
        <v>200000000</v>
      </c>
      <c r="AM3628" s="1" t="s">
        <v>78</v>
      </c>
      <c r="AN3628" s="1" t="s">
        <v>4391</v>
      </c>
      <c r="AO3628" s="1" t="s">
        <v>4319</v>
      </c>
    </row>
    <row r="3629" spans="1:41" x14ac:dyDescent="0.5">
      <c r="A3629" s="1">
        <v>133</v>
      </c>
      <c r="B3629" s="1" t="s">
        <v>3752</v>
      </c>
      <c r="C3629" s="2">
        <v>43372</v>
      </c>
      <c r="D3629" s="1" t="s">
        <v>3753</v>
      </c>
      <c r="E3629" s="1" t="s">
        <v>3754</v>
      </c>
      <c r="F3629" s="1" t="s">
        <v>128</v>
      </c>
      <c r="G3629" s="1">
        <v>20</v>
      </c>
      <c r="H3629" s="1">
        <v>0</v>
      </c>
      <c r="M3629" s="1" t="s">
        <v>111</v>
      </c>
      <c r="N3629" s="1">
        <v>7.5</v>
      </c>
      <c r="O3629" s="1">
        <v>43.890490999999997</v>
      </c>
      <c r="P3629" s="1">
        <v>71.138231000000005</v>
      </c>
      <c r="Q3629" s="1">
        <v>3000000</v>
      </c>
      <c r="R3629" s="1" t="s">
        <v>1029</v>
      </c>
      <c r="S3629" s="1" t="s">
        <v>91</v>
      </c>
      <c r="T3629" s="1" t="s">
        <v>72</v>
      </c>
      <c r="U3629" s="1" t="s">
        <v>73</v>
      </c>
      <c r="X3629" s="1" t="s">
        <v>3755</v>
      </c>
      <c r="Z3629" s="1" t="s">
        <v>111</v>
      </c>
      <c r="AA3629" s="1" t="s">
        <v>305</v>
      </c>
      <c r="AJ3629" s="1" t="s">
        <v>76</v>
      </c>
      <c r="AK3629" s="1" t="s">
        <v>3756</v>
      </c>
      <c r="AL3629" s="1">
        <v>200000000</v>
      </c>
      <c r="AM3629" s="1" t="s">
        <v>78</v>
      </c>
      <c r="AN3629" s="1" t="s">
        <v>4391</v>
      </c>
      <c r="AO3629" s="1" t="s">
        <v>4319</v>
      </c>
    </row>
    <row r="3630" spans="1:41" x14ac:dyDescent="0.5">
      <c r="A3630" s="1">
        <v>133</v>
      </c>
      <c r="B3630" s="1" t="s">
        <v>3752</v>
      </c>
      <c r="C3630" s="2">
        <v>43372</v>
      </c>
      <c r="D3630" s="1" t="s">
        <v>3753</v>
      </c>
      <c r="E3630" s="1" t="s">
        <v>3754</v>
      </c>
      <c r="F3630" s="1" t="s">
        <v>127</v>
      </c>
      <c r="G3630" s="1">
        <v>30</v>
      </c>
      <c r="H3630" s="1">
        <v>0</v>
      </c>
      <c r="M3630" s="1" t="s">
        <v>84</v>
      </c>
      <c r="N3630" s="1">
        <v>10</v>
      </c>
      <c r="O3630" s="1">
        <v>-15.623037</v>
      </c>
      <c r="P3630" s="1">
        <v>-59.0625</v>
      </c>
      <c r="Q3630" s="1">
        <v>6000000</v>
      </c>
      <c r="R3630" s="1" t="s">
        <v>1029</v>
      </c>
      <c r="S3630" s="1" t="s">
        <v>91</v>
      </c>
      <c r="T3630" s="1" t="s">
        <v>72</v>
      </c>
      <c r="U3630" s="1" t="s">
        <v>73</v>
      </c>
      <c r="X3630" s="1" t="s">
        <v>3755</v>
      </c>
      <c r="Z3630" s="1" t="s">
        <v>84</v>
      </c>
      <c r="AA3630" s="1" t="s">
        <v>305</v>
      </c>
      <c r="AJ3630" s="1" t="s">
        <v>76</v>
      </c>
      <c r="AK3630" s="1" t="s">
        <v>3756</v>
      </c>
      <c r="AL3630" s="1">
        <v>200000000</v>
      </c>
      <c r="AM3630" s="1" t="s">
        <v>78</v>
      </c>
      <c r="AN3630" s="1" t="s">
        <v>4391</v>
      </c>
      <c r="AO3630" s="1" t="s">
        <v>4319</v>
      </c>
    </row>
    <row r="3631" spans="1:41" x14ac:dyDescent="0.5">
      <c r="A3631" s="1">
        <v>133</v>
      </c>
      <c r="B3631" s="1" t="s">
        <v>3752</v>
      </c>
      <c r="C3631" s="2">
        <v>43372</v>
      </c>
      <c r="D3631" s="1" t="s">
        <v>3753</v>
      </c>
      <c r="E3631" s="1" t="s">
        <v>3754</v>
      </c>
      <c r="F3631" s="1" t="s">
        <v>129</v>
      </c>
      <c r="G3631" s="1">
        <v>20</v>
      </c>
      <c r="H3631" s="1">
        <v>0</v>
      </c>
      <c r="M3631" s="1" t="s">
        <v>84</v>
      </c>
      <c r="N3631" s="1">
        <v>10</v>
      </c>
      <c r="O3631" s="1">
        <v>-15.623037</v>
      </c>
      <c r="P3631" s="1">
        <v>-59.0625</v>
      </c>
      <c r="Q3631" s="1">
        <v>4000000</v>
      </c>
      <c r="R3631" s="1" t="s">
        <v>1029</v>
      </c>
      <c r="S3631" s="1" t="s">
        <v>91</v>
      </c>
      <c r="T3631" s="1" t="s">
        <v>72</v>
      </c>
      <c r="U3631" s="1" t="s">
        <v>73</v>
      </c>
      <c r="X3631" s="1" t="s">
        <v>3755</v>
      </c>
      <c r="Z3631" s="1" t="s">
        <v>84</v>
      </c>
      <c r="AA3631" s="1" t="s">
        <v>305</v>
      </c>
      <c r="AJ3631" s="1" t="s">
        <v>76</v>
      </c>
      <c r="AK3631" s="1" t="s">
        <v>3756</v>
      </c>
      <c r="AL3631" s="1">
        <v>200000000</v>
      </c>
      <c r="AM3631" s="1" t="s">
        <v>78</v>
      </c>
      <c r="AN3631" s="1" t="s">
        <v>4391</v>
      </c>
      <c r="AO3631" s="1" t="s">
        <v>4319</v>
      </c>
    </row>
    <row r="3632" spans="1:41" x14ac:dyDescent="0.5">
      <c r="A3632" s="1">
        <v>133</v>
      </c>
      <c r="B3632" s="1" t="s">
        <v>3752</v>
      </c>
      <c r="C3632" s="2">
        <v>43372</v>
      </c>
      <c r="D3632" s="1" t="s">
        <v>3753</v>
      </c>
      <c r="E3632" s="1" t="s">
        <v>3754</v>
      </c>
      <c r="F3632" s="1" t="s">
        <v>98</v>
      </c>
      <c r="G3632" s="1">
        <v>10</v>
      </c>
      <c r="H3632" s="1">
        <v>0</v>
      </c>
      <c r="M3632" s="1" t="s">
        <v>84</v>
      </c>
      <c r="N3632" s="1">
        <v>10</v>
      </c>
      <c r="O3632" s="1">
        <v>-15.623037</v>
      </c>
      <c r="P3632" s="1">
        <v>-59.0625</v>
      </c>
      <c r="Q3632" s="1">
        <v>2000000</v>
      </c>
      <c r="R3632" s="1" t="s">
        <v>1029</v>
      </c>
      <c r="S3632" s="1" t="s">
        <v>91</v>
      </c>
      <c r="T3632" s="1" t="s">
        <v>72</v>
      </c>
      <c r="U3632" s="1" t="s">
        <v>73</v>
      </c>
      <c r="X3632" s="1" t="s">
        <v>3755</v>
      </c>
      <c r="Z3632" s="1" t="s">
        <v>84</v>
      </c>
      <c r="AA3632" s="1" t="s">
        <v>305</v>
      </c>
      <c r="AJ3632" s="1" t="s">
        <v>76</v>
      </c>
      <c r="AK3632" s="1" t="s">
        <v>3756</v>
      </c>
      <c r="AL3632" s="1">
        <v>200000000</v>
      </c>
      <c r="AM3632" s="1" t="s">
        <v>78</v>
      </c>
      <c r="AN3632" s="1" t="s">
        <v>4391</v>
      </c>
      <c r="AO3632" s="1" t="s">
        <v>4319</v>
      </c>
    </row>
    <row r="3633" spans="1:41" x14ac:dyDescent="0.5">
      <c r="A3633" s="1">
        <v>133</v>
      </c>
      <c r="B3633" s="1" t="s">
        <v>3752</v>
      </c>
      <c r="C3633" s="2">
        <v>43372</v>
      </c>
      <c r="D3633" s="1" t="s">
        <v>3753</v>
      </c>
      <c r="E3633" s="1" t="s">
        <v>3754</v>
      </c>
      <c r="F3633" s="1" t="s">
        <v>88</v>
      </c>
      <c r="G3633" s="1">
        <v>10</v>
      </c>
      <c r="H3633" s="1">
        <v>0</v>
      </c>
      <c r="M3633" s="1" t="s">
        <v>84</v>
      </c>
      <c r="N3633" s="1">
        <v>10</v>
      </c>
      <c r="O3633" s="1">
        <v>-15.623037</v>
      </c>
      <c r="P3633" s="1">
        <v>-59.0625</v>
      </c>
      <c r="Q3633" s="1">
        <v>2000000</v>
      </c>
      <c r="R3633" s="1" t="s">
        <v>1029</v>
      </c>
      <c r="S3633" s="1" t="s">
        <v>91</v>
      </c>
      <c r="T3633" s="1" t="s">
        <v>72</v>
      </c>
      <c r="U3633" s="1" t="s">
        <v>73</v>
      </c>
      <c r="X3633" s="1" t="s">
        <v>3755</v>
      </c>
      <c r="Z3633" s="1" t="s">
        <v>84</v>
      </c>
      <c r="AA3633" s="1" t="s">
        <v>305</v>
      </c>
      <c r="AJ3633" s="1" t="s">
        <v>76</v>
      </c>
      <c r="AK3633" s="1" t="s">
        <v>3756</v>
      </c>
      <c r="AL3633" s="1">
        <v>200000000</v>
      </c>
      <c r="AM3633" s="1" t="s">
        <v>78</v>
      </c>
      <c r="AN3633" s="1" t="s">
        <v>4391</v>
      </c>
      <c r="AO3633" s="1" t="s">
        <v>4319</v>
      </c>
    </row>
    <row r="3634" spans="1:41" x14ac:dyDescent="0.5">
      <c r="A3634" s="1">
        <v>133</v>
      </c>
      <c r="B3634" s="1" t="s">
        <v>3752</v>
      </c>
      <c r="C3634" s="2">
        <v>43372</v>
      </c>
      <c r="D3634" s="1" t="s">
        <v>3753</v>
      </c>
      <c r="E3634" s="1" t="s">
        <v>3754</v>
      </c>
      <c r="F3634" s="1" t="s">
        <v>67</v>
      </c>
      <c r="G3634" s="1">
        <v>10</v>
      </c>
      <c r="H3634" s="1">
        <v>0</v>
      </c>
      <c r="M3634" s="1" t="s">
        <v>84</v>
      </c>
      <c r="N3634" s="1">
        <v>10</v>
      </c>
      <c r="O3634" s="1">
        <v>-15.623037</v>
      </c>
      <c r="P3634" s="1">
        <v>-59.0625</v>
      </c>
      <c r="Q3634" s="1">
        <v>2000000</v>
      </c>
      <c r="R3634" s="1" t="s">
        <v>1029</v>
      </c>
      <c r="S3634" s="1" t="s">
        <v>91</v>
      </c>
      <c r="T3634" s="1" t="s">
        <v>72</v>
      </c>
      <c r="U3634" s="1" t="s">
        <v>73</v>
      </c>
      <c r="X3634" s="1" t="s">
        <v>3755</v>
      </c>
      <c r="Z3634" s="1" t="s">
        <v>84</v>
      </c>
      <c r="AA3634" s="1" t="s">
        <v>305</v>
      </c>
      <c r="AJ3634" s="1" t="s">
        <v>76</v>
      </c>
      <c r="AK3634" s="1" t="s">
        <v>3756</v>
      </c>
      <c r="AL3634" s="1">
        <v>200000000</v>
      </c>
      <c r="AM3634" s="1" t="s">
        <v>78</v>
      </c>
      <c r="AN3634" s="1" t="s">
        <v>4391</v>
      </c>
      <c r="AO3634" s="1" t="s">
        <v>4319</v>
      </c>
    </row>
    <row r="3635" spans="1:41" x14ac:dyDescent="0.5">
      <c r="A3635" s="1">
        <v>133</v>
      </c>
      <c r="B3635" s="1" t="s">
        <v>3752</v>
      </c>
      <c r="C3635" s="2">
        <v>43372</v>
      </c>
      <c r="D3635" s="1" t="s">
        <v>3753</v>
      </c>
      <c r="E3635" s="1" t="s">
        <v>3754</v>
      </c>
      <c r="F3635" s="1" t="s">
        <v>128</v>
      </c>
      <c r="G3635" s="1">
        <v>20</v>
      </c>
      <c r="H3635" s="1">
        <v>0</v>
      </c>
      <c r="M3635" s="1" t="s">
        <v>84</v>
      </c>
      <c r="N3635" s="1">
        <v>10</v>
      </c>
      <c r="O3635" s="1">
        <v>-15.623037</v>
      </c>
      <c r="P3635" s="1">
        <v>-59.0625</v>
      </c>
      <c r="Q3635" s="1">
        <v>4000000</v>
      </c>
      <c r="R3635" s="1" t="s">
        <v>1029</v>
      </c>
      <c r="S3635" s="1" t="s">
        <v>91</v>
      </c>
      <c r="T3635" s="1" t="s">
        <v>72</v>
      </c>
      <c r="U3635" s="1" t="s">
        <v>73</v>
      </c>
      <c r="X3635" s="1" t="s">
        <v>3755</v>
      </c>
      <c r="Z3635" s="1" t="s">
        <v>84</v>
      </c>
      <c r="AA3635" s="1" t="s">
        <v>305</v>
      </c>
      <c r="AJ3635" s="1" t="s">
        <v>76</v>
      </c>
      <c r="AK3635" s="1" t="s">
        <v>3756</v>
      </c>
      <c r="AL3635" s="1">
        <v>200000000</v>
      </c>
      <c r="AM3635" s="1" t="s">
        <v>78</v>
      </c>
      <c r="AN3635" s="1" t="s">
        <v>4391</v>
      </c>
      <c r="AO3635" s="1" t="s">
        <v>4319</v>
      </c>
    </row>
    <row r="3636" spans="1:41" x14ac:dyDescent="0.5">
      <c r="A3636" s="1">
        <v>133</v>
      </c>
      <c r="B3636" s="1" t="s">
        <v>3752</v>
      </c>
      <c r="C3636" s="2">
        <v>43372</v>
      </c>
      <c r="D3636" s="1" t="s">
        <v>3753</v>
      </c>
      <c r="E3636" s="1" t="s">
        <v>3754</v>
      </c>
      <c r="F3636" s="1" t="s">
        <v>127</v>
      </c>
      <c r="G3636" s="1">
        <v>30</v>
      </c>
      <c r="H3636" s="1">
        <v>0</v>
      </c>
      <c r="M3636" s="1" t="s">
        <v>112</v>
      </c>
      <c r="N3636" s="1">
        <v>7.5</v>
      </c>
      <c r="O3636" s="1">
        <v>45.052331000000002</v>
      </c>
      <c r="P3636" s="1">
        <v>118.90412999999999</v>
      </c>
      <c r="Q3636" s="1">
        <v>4500000</v>
      </c>
      <c r="R3636" s="1" t="s">
        <v>1029</v>
      </c>
      <c r="S3636" s="1" t="s">
        <v>91</v>
      </c>
      <c r="T3636" s="1" t="s">
        <v>72</v>
      </c>
      <c r="U3636" s="1" t="s">
        <v>73</v>
      </c>
      <c r="X3636" s="1" t="s">
        <v>3755</v>
      </c>
      <c r="Z3636" s="1" t="s">
        <v>112</v>
      </c>
      <c r="AA3636" s="1" t="s">
        <v>305</v>
      </c>
      <c r="AJ3636" s="1" t="s">
        <v>76</v>
      </c>
      <c r="AK3636" s="1" t="s">
        <v>3756</v>
      </c>
      <c r="AL3636" s="1">
        <v>200000000</v>
      </c>
      <c r="AM3636" s="1" t="s">
        <v>78</v>
      </c>
      <c r="AN3636" s="1" t="s">
        <v>4391</v>
      </c>
      <c r="AO3636" s="1" t="s">
        <v>4319</v>
      </c>
    </row>
    <row r="3637" spans="1:41" x14ac:dyDescent="0.5">
      <c r="A3637" s="1">
        <v>133</v>
      </c>
      <c r="B3637" s="1" t="s">
        <v>3752</v>
      </c>
      <c r="C3637" s="2">
        <v>43372</v>
      </c>
      <c r="D3637" s="1" t="s">
        <v>3753</v>
      </c>
      <c r="E3637" s="1" t="s">
        <v>3754</v>
      </c>
      <c r="F3637" s="1" t="s">
        <v>129</v>
      </c>
      <c r="G3637" s="1">
        <v>20</v>
      </c>
      <c r="H3637" s="1">
        <v>0</v>
      </c>
      <c r="M3637" s="1" t="s">
        <v>112</v>
      </c>
      <c r="N3637" s="1">
        <v>7.5</v>
      </c>
      <c r="O3637" s="1">
        <v>45.052331000000002</v>
      </c>
      <c r="P3637" s="1">
        <v>118.90412999999999</v>
      </c>
      <c r="Q3637" s="1">
        <v>3000000</v>
      </c>
      <c r="R3637" s="1" t="s">
        <v>1029</v>
      </c>
      <c r="S3637" s="1" t="s">
        <v>91</v>
      </c>
      <c r="T3637" s="1" t="s">
        <v>72</v>
      </c>
      <c r="U3637" s="1" t="s">
        <v>73</v>
      </c>
      <c r="X3637" s="1" t="s">
        <v>3755</v>
      </c>
      <c r="Z3637" s="1" t="s">
        <v>112</v>
      </c>
      <c r="AA3637" s="1" t="s">
        <v>305</v>
      </c>
      <c r="AJ3637" s="1" t="s">
        <v>76</v>
      </c>
      <c r="AK3637" s="1" t="s">
        <v>3756</v>
      </c>
      <c r="AL3637" s="1">
        <v>200000000</v>
      </c>
      <c r="AM3637" s="1" t="s">
        <v>78</v>
      </c>
      <c r="AN3637" s="1" t="s">
        <v>4391</v>
      </c>
      <c r="AO3637" s="1" t="s">
        <v>4319</v>
      </c>
    </row>
    <row r="3638" spans="1:41" x14ac:dyDescent="0.5">
      <c r="A3638" s="1">
        <v>133</v>
      </c>
      <c r="B3638" s="1" t="s">
        <v>3752</v>
      </c>
      <c r="C3638" s="2">
        <v>43372</v>
      </c>
      <c r="D3638" s="1" t="s">
        <v>3753</v>
      </c>
      <c r="E3638" s="1" t="s">
        <v>3754</v>
      </c>
      <c r="F3638" s="1" t="s">
        <v>98</v>
      </c>
      <c r="G3638" s="1">
        <v>10</v>
      </c>
      <c r="H3638" s="1">
        <v>0</v>
      </c>
      <c r="M3638" s="1" t="s">
        <v>112</v>
      </c>
      <c r="N3638" s="1">
        <v>7.5</v>
      </c>
      <c r="O3638" s="1">
        <v>45.052331000000002</v>
      </c>
      <c r="P3638" s="1">
        <v>118.90412999999999</v>
      </c>
      <c r="Q3638" s="1">
        <v>1500000</v>
      </c>
      <c r="R3638" s="1" t="s">
        <v>1029</v>
      </c>
      <c r="S3638" s="1" t="s">
        <v>91</v>
      </c>
      <c r="T3638" s="1" t="s">
        <v>72</v>
      </c>
      <c r="U3638" s="1" t="s">
        <v>73</v>
      </c>
      <c r="X3638" s="1" t="s">
        <v>3755</v>
      </c>
      <c r="Z3638" s="1" t="s">
        <v>112</v>
      </c>
      <c r="AA3638" s="1" t="s">
        <v>305</v>
      </c>
      <c r="AJ3638" s="1" t="s">
        <v>76</v>
      </c>
      <c r="AK3638" s="1" t="s">
        <v>3756</v>
      </c>
      <c r="AL3638" s="1">
        <v>200000000</v>
      </c>
      <c r="AM3638" s="1" t="s">
        <v>78</v>
      </c>
      <c r="AN3638" s="1" t="s">
        <v>4391</v>
      </c>
      <c r="AO3638" s="1" t="s">
        <v>4319</v>
      </c>
    </row>
    <row r="3639" spans="1:41" x14ac:dyDescent="0.5">
      <c r="A3639" s="1">
        <v>133</v>
      </c>
      <c r="B3639" s="1" t="s">
        <v>3752</v>
      </c>
      <c r="C3639" s="2">
        <v>43372</v>
      </c>
      <c r="D3639" s="1" t="s">
        <v>3753</v>
      </c>
      <c r="E3639" s="1" t="s">
        <v>3754</v>
      </c>
      <c r="F3639" s="1" t="s">
        <v>88</v>
      </c>
      <c r="G3639" s="1">
        <v>10</v>
      </c>
      <c r="H3639" s="1">
        <v>0</v>
      </c>
      <c r="M3639" s="1" t="s">
        <v>112</v>
      </c>
      <c r="N3639" s="1">
        <v>7.5</v>
      </c>
      <c r="O3639" s="1">
        <v>45.052331000000002</v>
      </c>
      <c r="P3639" s="1">
        <v>118.90412999999999</v>
      </c>
      <c r="Q3639" s="1">
        <v>1500000</v>
      </c>
      <c r="R3639" s="1" t="s">
        <v>1029</v>
      </c>
      <c r="S3639" s="1" t="s">
        <v>91</v>
      </c>
      <c r="T3639" s="1" t="s">
        <v>72</v>
      </c>
      <c r="U3639" s="1" t="s">
        <v>73</v>
      </c>
      <c r="X3639" s="1" t="s">
        <v>3755</v>
      </c>
      <c r="Z3639" s="1" t="s">
        <v>112</v>
      </c>
      <c r="AA3639" s="1" t="s">
        <v>305</v>
      </c>
      <c r="AJ3639" s="1" t="s">
        <v>76</v>
      </c>
      <c r="AK3639" s="1" t="s">
        <v>3756</v>
      </c>
      <c r="AL3639" s="1">
        <v>200000000</v>
      </c>
      <c r="AM3639" s="1" t="s">
        <v>78</v>
      </c>
      <c r="AN3639" s="1" t="s">
        <v>4391</v>
      </c>
      <c r="AO3639" s="1" t="s">
        <v>4319</v>
      </c>
    </row>
    <row r="3640" spans="1:41" x14ac:dyDescent="0.5">
      <c r="A3640" s="1">
        <v>133</v>
      </c>
      <c r="B3640" s="1" t="s">
        <v>3752</v>
      </c>
      <c r="C3640" s="2">
        <v>43372</v>
      </c>
      <c r="D3640" s="1" t="s">
        <v>3753</v>
      </c>
      <c r="E3640" s="1" t="s">
        <v>3754</v>
      </c>
      <c r="F3640" s="1" t="s">
        <v>67</v>
      </c>
      <c r="G3640" s="1">
        <v>10</v>
      </c>
      <c r="H3640" s="1">
        <v>0</v>
      </c>
      <c r="M3640" s="1" t="s">
        <v>112</v>
      </c>
      <c r="N3640" s="1">
        <v>7.5</v>
      </c>
      <c r="O3640" s="1">
        <v>45.052331000000002</v>
      </c>
      <c r="P3640" s="1">
        <v>118.90412999999999</v>
      </c>
      <c r="Q3640" s="1">
        <v>1500000</v>
      </c>
      <c r="R3640" s="1" t="s">
        <v>1029</v>
      </c>
      <c r="S3640" s="1" t="s">
        <v>91</v>
      </c>
      <c r="T3640" s="1" t="s">
        <v>72</v>
      </c>
      <c r="U3640" s="1" t="s">
        <v>73</v>
      </c>
      <c r="X3640" s="1" t="s">
        <v>3755</v>
      </c>
      <c r="Z3640" s="1" t="s">
        <v>112</v>
      </c>
      <c r="AA3640" s="1" t="s">
        <v>305</v>
      </c>
      <c r="AJ3640" s="1" t="s">
        <v>76</v>
      </c>
      <c r="AK3640" s="1" t="s">
        <v>3756</v>
      </c>
      <c r="AL3640" s="1">
        <v>200000000</v>
      </c>
      <c r="AM3640" s="1" t="s">
        <v>78</v>
      </c>
      <c r="AN3640" s="1" t="s">
        <v>4391</v>
      </c>
      <c r="AO3640" s="1" t="s">
        <v>4319</v>
      </c>
    </row>
    <row r="3641" spans="1:41" x14ac:dyDescent="0.5">
      <c r="A3641" s="1">
        <v>133</v>
      </c>
      <c r="B3641" s="1" t="s">
        <v>3752</v>
      </c>
      <c r="C3641" s="2">
        <v>43372</v>
      </c>
      <c r="D3641" s="1" t="s">
        <v>3753</v>
      </c>
      <c r="E3641" s="1" t="s">
        <v>3754</v>
      </c>
      <c r="F3641" s="1" t="s">
        <v>128</v>
      </c>
      <c r="G3641" s="1">
        <v>20</v>
      </c>
      <c r="H3641" s="1">
        <v>0</v>
      </c>
      <c r="M3641" s="1" t="s">
        <v>112</v>
      </c>
      <c r="N3641" s="1">
        <v>7.5</v>
      </c>
      <c r="O3641" s="1">
        <v>45.052331000000002</v>
      </c>
      <c r="P3641" s="1">
        <v>118.90412999999999</v>
      </c>
      <c r="Q3641" s="1">
        <v>3000000</v>
      </c>
      <c r="R3641" s="1" t="s">
        <v>1029</v>
      </c>
      <c r="S3641" s="1" t="s">
        <v>91</v>
      </c>
      <c r="T3641" s="1" t="s">
        <v>72</v>
      </c>
      <c r="U3641" s="1" t="s">
        <v>73</v>
      </c>
      <c r="X3641" s="1" t="s">
        <v>3755</v>
      </c>
      <c r="Z3641" s="1" t="s">
        <v>112</v>
      </c>
      <c r="AA3641" s="1" t="s">
        <v>305</v>
      </c>
      <c r="AJ3641" s="1" t="s">
        <v>76</v>
      </c>
      <c r="AK3641" s="1" t="s">
        <v>3756</v>
      </c>
      <c r="AL3641" s="1">
        <v>200000000</v>
      </c>
      <c r="AM3641" s="1" t="s">
        <v>78</v>
      </c>
      <c r="AN3641" s="1" t="s">
        <v>4391</v>
      </c>
      <c r="AO3641" s="1" t="s">
        <v>4319</v>
      </c>
    </row>
    <row r="3642" spans="1:41" x14ac:dyDescent="0.5">
      <c r="A3642" s="1">
        <v>133</v>
      </c>
      <c r="B3642" s="1" t="s">
        <v>3752</v>
      </c>
      <c r="C3642" s="2">
        <v>43372</v>
      </c>
      <c r="D3642" s="1" t="s">
        <v>3753</v>
      </c>
      <c r="E3642" s="1" t="s">
        <v>3754</v>
      </c>
      <c r="F3642" s="1" t="s">
        <v>127</v>
      </c>
      <c r="G3642" s="1">
        <v>30</v>
      </c>
      <c r="H3642" s="1">
        <v>0</v>
      </c>
      <c r="M3642" s="1" t="s">
        <v>114</v>
      </c>
      <c r="N3642" s="1">
        <v>7.5</v>
      </c>
      <c r="O3642" s="1">
        <v>25.384855999999999</v>
      </c>
      <c r="P3642" s="1">
        <v>68.458809000000002</v>
      </c>
      <c r="Q3642" s="1">
        <v>4500000</v>
      </c>
      <c r="R3642" s="1" t="s">
        <v>1029</v>
      </c>
      <c r="S3642" s="1" t="s">
        <v>91</v>
      </c>
      <c r="T3642" s="1" t="s">
        <v>72</v>
      </c>
      <c r="U3642" s="1" t="s">
        <v>73</v>
      </c>
      <c r="X3642" s="1" t="s">
        <v>3755</v>
      </c>
      <c r="Z3642" s="1" t="s">
        <v>114</v>
      </c>
      <c r="AA3642" s="1" t="s">
        <v>305</v>
      </c>
      <c r="AJ3642" s="1" t="s">
        <v>76</v>
      </c>
      <c r="AK3642" s="1" t="s">
        <v>3756</v>
      </c>
      <c r="AL3642" s="1">
        <v>200000000</v>
      </c>
      <c r="AM3642" s="1" t="s">
        <v>78</v>
      </c>
      <c r="AN3642" s="1" t="s">
        <v>4391</v>
      </c>
      <c r="AO3642" s="1" t="s">
        <v>4319</v>
      </c>
    </row>
    <row r="3643" spans="1:41" x14ac:dyDescent="0.5">
      <c r="A3643" s="1">
        <v>133</v>
      </c>
      <c r="B3643" s="1" t="s">
        <v>3752</v>
      </c>
      <c r="C3643" s="2">
        <v>43372</v>
      </c>
      <c r="D3643" s="1" t="s">
        <v>3753</v>
      </c>
      <c r="E3643" s="1" t="s">
        <v>3754</v>
      </c>
      <c r="F3643" s="1" t="s">
        <v>129</v>
      </c>
      <c r="G3643" s="1">
        <v>20</v>
      </c>
      <c r="H3643" s="1">
        <v>0</v>
      </c>
      <c r="M3643" s="1" t="s">
        <v>114</v>
      </c>
      <c r="N3643" s="1">
        <v>7.5</v>
      </c>
      <c r="O3643" s="1">
        <v>25.384855999999999</v>
      </c>
      <c r="P3643" s="1">
        <v>68.458809000000002</v>
      </c>
      <c r="Q3643" s="1">
        <v>3000000</v>
      </c>
      <c r="R3643" s="1" t="s">
        <v>1029</v>
      </c>
      <c r="S3643" s="1" t="s">
        <v>91</v>
      </c>
      <c r="T3643" s="1" t="s">
        <v>72</v>
      </c>
      <c r="U3643" s="1" t="s">
        <v>73</v>
      </c>
      <c r="X3643" s="1" t="s">
        <v>3755</v>
      </c>
      <c r="Z3643" s="1" t="s">
        <v>114</v>
      </c>
      <c r="AA3643" s="1" t="s">
        <v>305</v>
      </c>
      <c r="AJ3643" s="1" t="s">
        <v>76</v>
      </c>
      <c r="AK3643" s="1" t="s">
        <v>3756</v>
      </c>
      <c r="AL3643" s="1">
        <v>200000000</v>
      </c>
      <c r="AM3643" s="1" t="s">
        <v>78</v>
      </c>
      <c r="AN3643" s="1" t="s">
        <v>4391</v>
      </c>
      <c r="AO3643" s="1" t="s">
        <v>4319</v>
      </c>
    </row>
    <row r="3644" spans="1:41" x14ac:dyDescent="0.5">
      <c r="A3644" s="1">
        <v>133</v>
      </c>
      <c r="B3644" s="1" t="s">
        <v>3752</v>
      </c>
      <c r="C3644" s="2">
        <v>43372</v>
      </c>
      <c r="D3644" s="1" t="s">
        <v>3753</v>
      </c>
      <c r="E3644" s="1" t="s">
        <v>3754</v>
      </c>
      <c r="F3644" s="1" t="s">
        <v>98</v>
      </c>
      <c r="G3644" s="1">
        <v>10</v>
      </c>
      <c r="H3644" s="1">
        <v>0</v>
      </c>
      <c r="M3644" s="1" t="s">
        <v>114</v>
      </c>
      <c r="N3644" s="1">
        <v>7.5</v>
      </c>
      <c r="O3644" s="1">
        <v>25.384855999999999</v>
      </c>
      <c r="P3644" s="1">
        <v>68.458809000000002</v>
      </c>
      <c r="Q3644" s="1">
        <v>1500000</v>
      </c>
      <c r="R3644" s="1" t="s">
        <v>1029</v>
      </c>
      <c r="S3644" s="1" t="s">
        <v>91</v>
      </c>
      <c r="T3644" s="1" t="s">
        <v>72</v>
      </c>
      <c r="U3644" s="1" t="s">
        <v>73</v>
      </c>
      <c r="X3644" s="1" t="s">
        <v>3755</v>
      </c>
      <c r="Z3644" s="1" t="s">
        <v>114</v>
      </c>
      <c r="AA3644" s="1" t="s">
        <v>305</v>
      </c>
      <c r="AJ3644" s="1" t="s">
        <v>76</v>
      </c>
      <c r="AK3644" s="1" t="s">
        <v>3756</v>
      </c>
      <c r="AL3644" s="1">
        <v>200000000</v>
      </c>
      <c r="AM3644" s="1" t="s">
        <v>78</v>
      </c>
      <c r="AN3644" s="1" t="s">
        <v>4391</v>
      </c>
      <c r="AO3644" s="1" t="s">
        <v>4319</v>
      </c>
    </row>
    <row r="3645" spans="1:41" x14ac:dyDescent="0.5">
      <c r="A3645" s="1">
        <v>133</v>
      </c>
      <c r="B3645" s="1" t="s">
        <v>3752</v>
      </c>
      <c r="C3645" s="2">
        <v>43372</v>
      </c>
      <c r="D3645" s="1" t="s">
        <v>3753</v>
      </c>
      <c r="E3645" s="1" t="s">
        <v>3754</v>
      </c>
      <c r="F3645" s="1" t="s">
        <v>88</v>
      </c>
      <c r="G3645" s="1">
        <v>10</v>
      </c>
      <c r="H3645" s="1">
        <v>0</v>
      </c>
      <c r="M3645" s="1" t="s">
        <v>114</v>
      </c>
      <c r="N3645" s="1">
        <v>7.5</v>
      </c>
      <c r="O3645" s="1">
        <v>25.384855999999999</v>
      </c>
      <c r="P3645" s="1">
        <v>68.458809000000002</v>
      </c>
      <c r="Q3645" s="1">
        <v>1500000</v>
      </c>
      <c r="R3645" s="1" t="s">
        <v>1029</v>
      </c>
      <c r="S3645" s="1" t="s">
        <v>91</v>
      </c>
      <c r="T3645" s="1" t="s">
        <v>72</v>
      </c>
      <c r="U3645" s="1" t="s">
        <v>73</v>
      </c>
      <c r="X3645" s="1" t="s">
        <v>3755</v>
      </c>
      <c r="Z3645" s="1" t="s">
        <v>114</v>
      </c>
      <c r="AA3645" s="1" t="s">
        <v>305</v>
      </c>
      <c r="AJ3645" s="1" t="s">
        <v>76</v>
      </c>
      <c r="AK3645" s="1" t="s">
        <v>3756</v>
      </c>
      <c r="AL3645" s="1">
        <v>200000000</v>
      </c>
      <c r="AM3645" s="1" t="s">
        <v>78</v>
      </c>
      <c r="AN3645" s="1" t="s">
        <v>4391</v>
      </c>
      <c r="AO3645" s="1" t="s">
        <v>4319</v>
      </c>
    </row>
    <row r="3646" spans="1:41" x14ac:dyDescent="0.5">
      <c r="A3646" s="1">
        <v>133</v>
      </c>
      <c r="B3646" s="1" t="s">
        <v>3752</v>
      </c>
      <c r="C3646" s="2">
        <v>43372</v>
      </c>
      <c r="D3646" s="1" t="s">
        <v>3753</v>
      </c>
      <c r="E3646" s="1" t="s">
        <v>3754</v>
      </c>
      <c r="F3646" s="1" t="s">
        <v>67</v>
      </c>
      <c r="G3646" s="1">
        <v>10</v>
      </c>
      <c r="H3646" s="1">
        <v>0</v>
      </c>
      <c r="M3646" s="1" t="s">
        <v>114</v>
      </c>
      <c r="N3646" s="1">
        <v>7.5</v>
      </c>
      <c r="O3646" s="1">
        <v>25.384855999999999</v>
      </c>
      <c r="P3646" s="1">
        <v>68.458809000000002</v>
      </c>
      <c r="Q3646" s="1">
        <v>1500000</v>
      </c>
      <c r="R3646" s="1" t="s">
        <v>1029</v>
      </c>
      <c r="S3646" s="1" t="s">
        <v>91</v>
      </c>
      <c r="T3646" s="1" t="s">
        <v>72</v>
      </c>
      <c r="U3646" s="1" t="s">
        <v>73</v>
      </c>
      <c r="X3646" s="1" t="s">
        <v>3755</v>
      </c>
      <c r="Z3646" s="1" t="s">
        <v>114</v>
      </c>
      <c r="AA3646" s="1" t="s">
        <v>305</v>
      </c>
      <c r="AJ3646" s="1" t="s">
        <v>76</v>
      </c>
      <c r="AK3646" s="1" t="s">
        <v>3756</v>
      </c>
      <c r="AL3646" s="1">
        <v>200000000</v>
      </c>
      <c r="AM3646" s="1" t="s">
        <v>78</v>
      </c>
      <c r="AN3646" s="1" t="s">
        <v>4391</v>
      </c>
      <c r="AO3646" s="1" t="s">
        <v>4319</v>
      </c>
    </row>
    <row r="3647" spans="1:41" x14ac:dyDescent="0.5">
      <c r="A3647" s="1">
        <v>133</v>
      </c>
      <c r="B3647" s="1" t="s">
        <v>3752</v>
      </c>
      <c r="C3647" s="2">
        <v>43372</v>
      </c>
      <c r="D3647" s="1" t="s">
        <v>3753</v>
      </c>
      <c r="E3647" s="1" t="s">
        <v>3754</v>
      </c>
      <c r="F3647" s="1" t="s">
        <v>128</v>
      </c>
      <c r="G3647" s="1">
        <v>20</v>
      </c>
      <c r="H3647" s="1">
        <v>0</v>
      </c>
      <c r="M3647" s="1" t="s">
        <v>114</v>
      </c>
      <c r="N3647" s="1">
        <v>7.5</v>
      </c>
      <c r="O3647" s="1">
        <v>25.384855999999999</v>
      </c>
      <c r="P3647" s="1">
        <v>68.458809000000002</v>
      </c>
      <c r="Q3647" s="1">
        <v>3000000</v>
      </c>
      <c r="R3647" s="1" t="s">
        <v>1029</v>
      </c>
      <c r="S3647" s="1" t="s">
        <v>91</v>
      </c>
      <c r="T3647" s="1" t="s">
        <v>72</v>
      </c>
      <c r="U3647" s="1" t="s">
        <v>73</v>
      </c>
      <c r="X3647" s="1" t="s">
        <v>3755</v>
      </c>
      <c r="Z3647" s="1" t="s">
        <v>114</v>
      </c>
      <c r="AA3647" s="1" t="s">
        <v>305</v>
      </c>
      <c r="AJ3647" s="1" t="s">
        <v>76</v>
      </c>
      <c r="AK3647" s="1" t="s">
        <v>3756</v>
      </c>
      <c r="AL3647" s="1">
        <v>200000000</v>
      </c>
      <c r="AM3647" s="1" t="s">
        <v>78</v>
      </c>
      <c r="AN3647" s="1" t="s">
        <v>4391</v>
      </c>
      <c r="AO3647" s="1" t="s">
        <v>4319</v>
      </c>
    </row>
    <row r="3648" spans="1:41" x14ac:dyDescent="0.5">
      <c r="A3648" s="1">
        <v>133</v>
      </c>
      <c r="B3648" s="1" t="s">
        <v>3752</v>
      </c>
      <c r="C3648" s="2">
        <v>43372</v>
      </c>
      <c r="D3648" s="1" t="s">
        <v>3753</v>
      </c>
      <c r="E3648" s="1" t="s">
        <v>3754</v>
      </c>
      <c r="F3648" s="1" t="s">
        <v>127</v>
      </c>
      <c r="G3648" s="1">
        <v>30</v>
      </c>
      <c r="H3648" s="1">
        <v>0</v>
      </c>
      <c r="M3648" s="1" t="s">
        <v>113</v>
      </c>
      <c r="N3648" s="1">
        <v>7.5</v>
      </c>
      <c r="O3648" s="1">
        <v>10.278548000000001</v>
      </c>
      <c r="P3648" s="1">
        <v>102.006446</v>
      </c>
      <c r="Q3648" s="1">
        <v>4500000</v>
      </c>
      <c r="R3648" s="1" t="s">
        <v>1029</v>
      </c>
      <c r="S3648" s="1" t="s">
        <v>91</v>
      </c>
      <c r="T3648" s="1" t="s">
        <v>72</v>
      </c>
      <c r="U3648" s="1" t="s">
        <v>73</v>
      </c>
      <c r="X3648" s="1" t="s">
        <v>3755</v>
      </c>
      <c r="Z3648" s="1" t="s">
        <v>113</v>
      </c>
      <c r="AA3648" s="1" t="s">
        <v>305</v>
      </c>
      <c r="AJ3648" s="1" t="s">
        <v>76</v>
      </c>
      <c r="AK3648" s="1" t="s">
        <v>3756</v>
      </c>
      <c r="AL3648" s="1">
        <v>200000000</v>
      </c>
      <c r="AM3648" s="1" t="s">
        <v>78</v>
      </c>
      <c r="AN3648" s="1" t="s">
        <v>4391</v>
      </c>
      <c r="AO3648" s="1" t="s">
        <v>4319</v>
      </c>
    </row>
    <row r="3649" spans="1:41" x14ac:dyDescent="0.5">
      <c r="A3649" s="1">
        <v>133</v>
      </c>
      <c r="B3649" s="1" t="s">
        <v>3752</v>
      </c>
      <c r="C3649" s="2">
        <v>43372</v>
      </c>
      <c r="D3649" s="1" t="s">
        <v>3753</v>
      </c>
      <c r="E3649" s="1" t="s">
        <v>3754</v>
      </c>
      <c r="F3649" s="1" t="s">
        <v>129</v>
      </c>
      <c r="G3649" s="1">
        <v>20</v>
      </c>
      <c r="H3649" s="1">
        <v>0</v>
      </c>
      <c r="M3649" s="1" t="s">
        <v>113</v>
      </c>
      <c r="N3649" s="1">
        <v>7.5</v>
      </c>
      <c r="O3649" s="1">
        <v>10.278548000000001</v>
      </c>
      <c r="P3649" s="1">
        <v>102.006446</v>
      </c>
      <c r="Q3649" s="1">
        <v>3000000</v>
      </c>
      <c r="R3649" s="1" t="s">
        <v>1029</v>
      </c>
      <c r="S3649" s="1" t="s">
        <v>91</v>
      </c>
      <c r="T3649" s="1" t="s">
        <v>72</v>
      </c>
      <c r="U3649" s="1" t="s">
        <v>73</v>
      </c>
      <c r="X3649" s="1" t="s">
        <v>3755</v>
      </c>
      <c r="Z3649" s="1" t="s">
        <v>113</v>
      </c>
      <c r="AA3649" s="1" t="s">
        <v>305</v>
      </c>
      <c r="AJ3649" s="1" t="s">
        <v>76</v>
      </c>
      <c r="AK3649" s="1" t="s">
        <v>3756</v>
      </c>
      <c r="AL3649" s="1">
        <v>200000000</v>
      </c>
      <c r="AM3649" s="1" t="s">
        <v>78</v>
      </c>
      <c r="AN3649" s="1" t="s">
        <v>4391</v>
      </c>
      <c r="AO3649" s="1" t="s">
        <v>4319</v>
      </c>
    </row>
    <row r="3650" spans="1:41" x14ac:dyDescent="0.5">
      <c r="A3650" s="1">
        <v>133</v>
      </c>
      <c r="B3650" s="1" t="s">
        <v>3752</v>
      </c>
      <c r="C3650" s="2">
        <v>43372</v>
      </c>
      <c r="D3650" s="1" t="s">
        <v>3753</v>
      </c>
      <c r="E3650" s="1" t="s">
        <v>3754</v>
      </c>
      <c r="F3650" s="1" t="s">
        <v>98</v>
      </c>
      <c r="G3650" s="1">
        <v>10</v>
      </c>
      <c r="H3650" s="1">
        <v>0</v>
      </c>
      <c r="M3650" s="1" t="s">
        <v>113</v>
      </c>
      <c r="N3650" s="1">
        <v>7.5</v>
      </c>
      <c r="O3650" s="1">
        <v>10.278548000000001</v>
      </c>
      <c r="P3650" s="1">
        <v>102.006446</v>
      </c>
      <c r="Q3650" s="1">
        <v>1500000</v>
      </c>
      <c r="R3650" s="1" t="s">
        <v>1029</v>
      </c>
      <c r="S3650" s="1" t="s">
        <v>91</v>
      </c>
      <c r="T3650" s="1" t="s">
        <v>72</v>
      </c>
      <c r="U3650" s="1" t="s">
        <v>73</v>
      </c>
      <c r="X3650" s="1" t="s">
        <v>3755</v>
      </c>
      <c r="Z3650" s="1" t="s">
        <v>113</v>
      </c>
      <c r="AA3650" s="1" t="s">
        <v>305</v>
      </c>
      <c r="AJ3650" s="1" t="s">
        <v>76</v>
      </c>
      <c r="AK3650" s="1" t="s">
        <v>3756</v>
      </c>
      <c r="AL3650" s="1">
        <v>200000000</v>
      </c>
      <c r="AM3650" s="1" t="s">
        <v>78</v>
      </c>
      <c r="AN3650" s="1" t="s">
        <v>4391</v>
      </c>
      <c r="AO3650" s="1" t="s">
        <v>4319</v>
      </c>
    </row>
    <row r="3651" spans="1:41" x14ac:dyDescent="0.5">
      <c r="A3651" s="1">
        <v>133</v>
      </c>
      <c r="B3651" s="1" t="s">
        <v>3752</v>
      </c>
      <c r="C3651" s="2">
        <v>43372</v>
      </c>
      <c r="D3651" s="1" t="s">
        <v>3753</v>
      </c>
      <c r="E3651" s="1" t="s">
        <v>3754</v>
      </c>
      <c r="F3651" s="1" t="s">
        <v>88</v>
      </c>
      <c r="G3651" s="1">
        <v>10</v>
      </c>
      <c r="H3651" s="1">
        <v>0</v>
      </c>
      <c r="M3651" s="1" t="s">
        <v>113</v>
      </c>
      <c r="N3651" s="1">
        <v>7.5</v>
      </c>
      <c r="O3651" s="1">
        <v>10.278548000000001</v>
      </c>
      <c r="P3651" s="1">
        <v>102.006446</v>
      </c>
      <c r="Q3651" s="1">
        <v>1500000</v>
      </c>
      <c r="R3651" s="1" t="s">
        <v>1029</v>
      </c>
      <c r="S3651" s="1" t="s">
        <v>91</v>
      </c>
      <c r="T3651" s="1" t="s">
        <v>72</v>
      </c>
      <c r="U3651" s="1" t="s">
        <v>73</v>
      </c>
      <c r="X3651" s="1" t="s">
        <v>3755</v>
      </c>
      <c r="Z3651" s="1" t="s">
        <v>113</v>
      </c>
      <c r="AA3651" s="1" t="s">
        <v>305</v>
      </c>
      <c r="AJ3651" s="1" t="s">
        <v>76</v>
      </c>
      <c r="AK3651" s="1" t="s">
        <v>3756</v>
      </c>
      <c r="AL3651" s="1">
        <v>200000000</v>
      </c>
      <c r="AM3651" s="1" t="s">
        <v>78</v>
      </c>
      <c r="AN3651" s="1" t="s">
        <v>4391</v>
      </c>
      <c r="AO3651" s="1" t="s">
        <v>4319</v>
      </c>
    </row>
    <row r="3652" spans="1:41" x14ac:dyDescent="0.5">
      <c r="A3652" s="1">
        <v>133</v>
      </c>
      <c r="B3652" s="1" t="s">
        <v>3752</v>
      </c>
      <c r="C3652" s="2">
        <v>43372</v>
      </c>
      <c r="D3652" s="1" t="s">
        <v>3753</v>
      </c>
      <c r="E3652" s="1" t="s">
        <v>3754</v>
      </c>
      <c r="F3652" s="1" t="s">
        <v>67</v>
      </c>
      <c r="G3652" s="1">
        <v>10</v>
      </c>
      <c r="H3652" s="1">
        <v>0</v>
      </c>
      <c r="M3652" s="1" t="s">
        <v>113</v>
      </c>
      <c r="N3652" s="1">
        <v>7.5</v>
      </c>
      <c r="O3652" s="1">
        <v>10.278548000000001</v>
      </c>
      <c r="P3652" s="1">
        <v>102.006446</v>
      </c>
      <c r="Q3652" s="1">
        <v>1500000</v>
      </c>
      <c r="R3652" s="1" t="s">
        <v>1029</v>
      </c>
      <c r="S3652" s="1" t="s">
        <v>91</v>
      </c>
      <c r="T3652" s="1" t="s">
        <v>72</v>
      </c>
      <c r="U3652" s="1" t="s">
        <v>73</v>
      </c>
      <c r="X3652" s="1" t="s">
        <v>3755</v>
      </c>
      <c r="Z3652" s="1" t="s">
        <v>113</v>
      </c>
      <c r="AA3652" s="1" t="s">
        <v>305</v>
      </c>
      <c r="AJ3652" s="1" t="s">
        <v>76</v>
      </c>
      <c r="AK3652" s="1" t="s">
        <v>3756</v>
      </c>
      <c r="AL3652" s="1">
        <v>200000000</v>
      </c>
      <c r="AM3652" s="1" t="s">
        <v>78</v>
      </c>
      <c r="AN3652" s="1" t="s">
        <v>4391</v>
      </c>
      <c r="AO3652" s="1" t="s">
        <v>4319</v>
      </c>
    </row>
    <row r="3653" spans="1:41" x14ac:dyDescent="0.5">
      <c r="A3653" s="1">
        <v>133</v>
      </c>
      <c r="B3653" s="1" t="s">
        <v>3752</v>
      </c>
      <c r="C3653" s="2">
        <v>43372</v>
      </c>
      <c r="D3653" s="1" t="s">
        <v>3753</v>
      </c>
      <c r="E3653" s="1" t="s">
        <v>3754</v>
      </c>
      <c r="F3653" s="1" t="s">
        <v>128</v>
      </c>
      <c r="G3653" s="1">
        <v>20</v>
      </c>
      <c r="H3653" s="1">
        <v>0</v>
      </c>
      <c r="M3653" s="1" t="s">
        <v>113</v>
      </c>
      <c r="N3653" s="1">
        <v>7.5</v>
      </c>
      <c r="O3653" s="1">
        <v>10.278548000000001</v>
      </c>
      <c r="P3653" s="1">
        <v>102.006446</v>
      </c>
      <c r="Q3653" s="1">
        <v>3000000</v>
      </c>
      <c r="R3653" s="1" t="s">
        <v>1029</v>
      </c>
      <c r="S3653" s="1" t="s">
        <v>91</v>
      </c>
      <c r="T3653" s="1" t="s">
        <v>72</v>
      </c>
      <c r="U3653" s="1" t="s">
        <v>73</v>
      </c>
      <c r="X3653" s="1" t="s">
        <v>3755</v>
      </c>
      <c r="Z3653" s="1" t="s">
        <v>113</v>
      </c>
      <c r="AA3653" s="1" t="s">
        <v>305</v>
      </c>
      <c r="AJ3653" s="1" t="s">
        <v>76</v>
      </c>
      <c r="AK3653" s="1" t="s">
        <v>3756</v>
      </c>
      <c r="AL3653" s="1">
        <v>200000000</v>
      </c>
      <c r="AM3653" s="1" t="s">
        <v>78</v>
      </c>
      <c r="AN3653" s="1" t="s">
        <v>4391</v>
      </c>
      <c r="AO3653" s="1" t="s">
        <v>4319</v>
      </c>
    </row>
    <row r="3654" spans="1:41" x14ac:dyDescent="0.5">
      <c r="A3654" s="1">
        <v>133</v>
      </c>
      <c r="B3654" s="1" t="s">
        <v>3752</v>
      </c>
      <c r="C3654" s="2">
        <v>43372</v>
      </c>
      <c r="D3654" s="1" t="s">
        <v>3753</v>
      </c>
      <c r="E3654" s="1" t="s">
        <v>3754</v>
      </c>
      <c r="F3654" s="1" t="s">
        <v>127</v>
      </c>
      <c r="G3654" s="1">
        <v>30</v>
      </c>
      <c r="H3654" s="1">
        <v>0</v>
      </c>
      <c r="M3654" s="1" t="s">
        <v>69</v>
      </c>
      <c r="N3654" s="1">
        <v>25</v>
      </c>
      <c r="O3654" s="1">
        <v>2.6272389999999999</v>
      </c>
      <c r="P3654" s="1">
        <v>23.381664000000001</v>
      </c>
      <c r="Q3654" s="1">
        <v>15000000</v>
      </c>
      <c r="R3654" s="1" t="s">
        <v>1029</v>
      </c>
      <c r="S3654" s="1" t="s">
        <v>91</v>
      </c>
      <c r="T3654" s="1" t="s">
        <v>72</v>
      </c>
      <c r="U3654" s="1" t="s">
        <v>73</v>
      </c>
      <c r="X3654" s="1" t="s">
        <v>3755</v>
      </c>
      <c r="Z3654" s="1" t="s">
        <v>69</v>
      </c>
      <c r="AA3654" s="1" t="s">
        <v>305</v>
      </c>
      <c r="AJ3654" s="1" t="s">
        <v>76</v>
      </c>
      <c r="AK3654" s="1" t="s">
        <v>3756</v>
      </c>
      <c r="AL3654" s="1">
        <v>200000000</v>
      </c>
      <c r="AM3654" s="1" t="s">
        <v>78</v>
      </c>
      <c r="AN3654" s="1" t="s">
        <v>4391</v>
      </c>
      <c r="AO3654" s="1" t="s">
        <v>4319</v>
      </c>
    </row>
    <row r="3655" spans="1:41" x14ac:dyDescent="0.5">
      <c r="A3655" s="1">
        <v>133</v>
      </c>
      <c r="B3655" s="1" t="s">
        <v>3752</v>
      </c>
      <c r="C3655" s="2">
        <v>43372</v>
      </c>
      <c r="D3655" s="1" t="s">
        <v>3753</v>
      </c>
      <c r="E3655" s="1" t="s">
        <v>3754</v>
      </c>
      <c r="F3655" s="1" t="s">
        <v>129</v>
      </c>
      <c r="G3655" s="1">
        <v>20</v>
      </c>
      <c r="H3655" s="1">
        <v>0</v>
      </c>
      <c r="M3655" s="1" t="s">
        <v>69</v>
      </c>
      <c r="N3655" s="1">
        <v>25</v>
      </c>
      <c r="O3655" s="1">
        <v>2.6272389999999999</v>
      </c>
      <c r="P3655" s="1">
        <v>23.381664000000001</v>
      </c>
      <c r="Q3655" s="1">
        <v>10000000</v>
      </c>
      <c r="R3655" s="1" t="s">
        <v>1029</v>
      </c>
      <c r="S3655" s="1" t="s">
        <v>91</v>
      </c>
      <c r="T3655" s="1" t="s">
        <v>72</v>
      </c>
      <c r="U3655" s="1" t="s">
        <v>73</v>
      </c>
      <c r="X3655" s="1" t="s">
        <v>3755</v>
      </c>
      <c r="Z3655" s="1" t="s">
        <v>69</v>
      </c>
      <c r="AA3655" s="1" t="s">
        <v>305</v>
      </c>
      <c r="AJ3655" s="1" t="s">
        <v>76</v>
      </c>
      <c r="AK3655" s="1" t="s">
        <v>3756</v>
      </c>
      <c r="AL3655" s="1">
        <v>200000000</v>
      </c>
      <c r="AM3655" s="1" t="s">
        <v>78</v>
      </c>
      <c r="AN3655" s="1" t="s">
        <v>4391</v>
      </c>
      <c r="AO3655" s="1" t="s">
        <v>4319</v>
      </c>
    </row>
    <row r="3656" spans="1:41" x14ac:dyDescent="0.5">
      <c r="A3656" s="1">
        <v>133</v>
      </c>
      <c r="B3656" s="1" t="s">
        <v>3752</v>
      </c>
      <c r="C3656" s="2">
        <v>43372</v>
      </c>
      <c r="D3656" s="1" t="s">
        <v>3753</v>
      </c>
      <c r="E3656" s="1" t="s">
        <v>3754</v>
      </c>
      <c r="F3656" s="1" t="s">
        <v>98</v>
      </c>
      <c r="G3656" s="1">
        <v>10</v>
      </c>
      <c r="H3656" s="1">
        <v>0</v>
      </c>
      <c r="M3656" s="1" t="s">
        <v>69</v>
      </c>
      <c r="N3656" s="1">
        <v>25</v>
      </c>
      <c r="O3656" s="1">
        <v>2.6272389999999999</v>
      </c>
      <c r="P3656" s="1">
        <v>23.381664000000001</v>
      </c>
      <c r="Q3656" s="1">
        <v>5000000</v>
      </c>
      <c r="R3656" s="1" t="s">
        <v>1029</v>
      </c>
      <c r="S3656" s="1" t="s">
        <v>91</v>
      </c>
      <c r="T3656" s="1" t="s">
        <v>72</v>
      </c>
      <c r="U3656" s="1" t="s">
        <v>73</v>
      </c>
      <c r="X3656" s="1" t="s">
        <v>3755</v>
      </c>
      <c r="Z3656" s="1" t="s">
        <v>69</v>
      </c>
      <c r="AA3656" s="1" t="s">
        <v>305</v>
      </c>
      <c r="AJ3656" s="1" t="s">
        <v>76</v>
      </c>
      <c r="AK3656" s="1" t="s">
        <v>3756</v>
      </c>
      <c r="AL3656" s="1">
        <v>200000000</v>
      </c>
      <c r="AM3656" s="1" t="s">
        <v>78</v>
      </c>
      <c r="AN3656" s="1" t="s">
        <v>4391</v>
      </c>
      <c r="AO3656" s="1" t="s">
        <v>4319</v>
      </c>
    </row>
    <row r="3657" spans="1:41" x14ac:dyDescent="0.5">
      <c r="A3657" s="1">
        <v>133</v>
      </c>
      <c r="B3657" s="1" t="s">
        <v>3752</v>
      </c>
      <c r="C3657" s="2">
        <v>43372</v>
      </c>
      <c r="D3657" s="1" t="s">
        <v>3753</v>
      </c>
      <c r="E3657" s="1" t="s">
        <v>3754</v>
      </c>
      <c r="F3657" s="1" t="s">
        <v>88</v>
      </c>
      <c r="G3657" s="1">
        <v>10</v>
      </c>
      <c r="H3657" s="1">
        <v>0</v>
      </c>
      <c r="M3657" s="1" t="s">
        <v>69</v>
      </c>
      <c r="N3657" s="1">
        <v>25</v>
      </c>
      <c r="O3657" s="1">
        <v>2.6272389999999999</v>
      </c>
      <c r="P3657" s="1">
        <v>23.381664000000001</v>
      </c>
      <c r="Q3657" s="1">
        <v>5000000</v>
      </c>
      <c r="R3657" s="1" t="s">
        <v>1029</v>
      </c>
      <c r="S3657" s="1" t="s">
        <v>91</v>
      </c>
      <c r="T3657" s="1" t="s">
        <v>72</v>
      </c>
      <c r="U3657" s="1" t="s">
        <v>73</v>
      </c>
      <c r="X3657" s="1" t="s">
        <v>3755</v>
      </c>
      <c r="Z3657" s="1" t="s">
        <v>69</v>
      </c>
      <c r="AA3657" s="1" t="s">
        <v>305</v>
      </c>
      <c r="AJ3657" s="1" t="s">
        <v>76</v>
      </c>
      <c r="AK3657" s="1" t="s">
        <v>3756</v>
      </c>
      <c r="AL3657" s="1">
        <v>200000000</v>
      </c>
      <c r="AM3657" s="1" t="s">
        <v>78</v>
      </c>
      <c r="AN3657" s="1" t="s">
        <v>4391</v>
      </c>
      <c r="AO3657" s="1" t="s">
        <v>4319</v>
      </c>
    </row>
    <row r="3658" spans="1:41" x14ac:dyDescent="0.5">
      <c r="A3658" s="1">
        <v>133</v>
      </c>
      <c r="B3658" s="1" t="s">
        <v>3752</v>
      </c>
      <c r="C3658" s="2">
        <v>43372</v>
      </c>
      <c r="D3658" s="1" t="s">
        <v>3753</v>
      </c>
      <c r="E3658" s="1" t="s">
        <v>3754</v>
      </c>
      <c r="F3658" s="1" t="s">
        <v>67</v>
      </c>
      <c r="G3658" s="1">
        <v>10</v>
      </c>
      <c r="H3658" s="1">
        <v>0</v>
      </c>
      <c r="M3658" s="1" t="s">
        <v>69</v>
      </c>
      <c r="N3658" s="1">
        <v>25</v>
      </c>
      <c r="O3658" s="1">
        <v>2.6272389999999999</v>
      </c>
      <c r="P3658" s="1">
        <v>23.381664000000001</v>
      </c>
      <c r="Q3658" s="1">
        <v>5000000</v>
      </c>
      <c r="R3658" s="1" t="s">
        <v>1029</v>
      </c>
      <c r="S3658" s="1" t="s">
        <v>91</v>
      </c>
      <c r="T3658" s="1" t="s">
        <v>72</v>
      </c>
      <c r="U3658" s="1" t="s">
        <v>73</v>
      </c>
      <c r="X3658" s="1" t="s">
        <v>3755</v>
      </c>
      <c r="Z3658" s="1" t="s">
        <v>69</v>
      </c>
      <c r="AA3658" s="1" t="s">
        <v>305</v>
      </c>
      <c r="AJ3658" s="1" t="s">
        <v>76</v>
      </c>
      <c r="AK3658" s="1" t="s">
        <v>3756</v>
      </c>
      <c r="AL3658" s="1">
        <v>200000000</v>
      </c>
      <c r="AM3658" s="1" t="s">
        <v>78</v>
      </c>
      <c r="AN3658" s="1" t="s">
        <v>4391</v>
      </c>
      <c r="AO3658" s="1" t="s">
        <v>4319</v>
      </c>
    </row>
    <row r="3659" spans="1:41" x14ac:dyDescent="0.5">
      <c r="A3659" s="1">
        <v>133</v>
      </c>
      <c r="B3659" s="1" t="s">
        <v>3752</v>
      </c>
      <c r="C3659" s="2">
        <v>43372</v>
      </c>
      <c r="D3659" s="1" t="s">
        <v>3753</v>
      </c>
      <c r="E3659" s="1" t="s">
        <v>3754</v>
      </c>
      <c r="F3659" s="1" t="s">
        <v>128</v>
      </c>
      <c r="G3659" s="1">
        <v>20</v>
      </c>
      <c r="H3659" s="1">
        <v>0</v>
      </c>
      <c r="M3659" s="1" t="s">
        <v>69</v>
      </c>
      <c r="N3659" s="1">
        <v>25</v>
      </c>
      <c r="O3659" s="1">
        <v>2.6272389999999999</v>
      </c>
      <c r="P3659" s="1">
        <v>23.381664000000001</v>
      </c>
      <c r="Q3659" s="1">
        <v>10000000</v>
      </c>
      <c r="R3659" s="1" t="s">
        <v>1029</v>
      </c>
      <c r="S3659" s="1" t="s">
        <v>91</v>
      </c>
      <c r="T3659" s="1" t="s">
        <v>72</v>
      </c>
      <c r="U3659" s="1" t="s">
        <v>73</v>
      </c>
      <c r="X3659" s="1" t="s">
        <v>3755</v>
      </c>
      <c r="Z3659" s="1" t="s">
        <v>69</v>
      </c>
      <c r="AA3659" s="1" t="s">
        <v>305</v>
      </c>
      <c r="AJ3659" s="1" t="s">
        <v>76</v>
      </c>
      <c r="AK3659" s="1" t="s">
        <v>3756</v>
      </c>
      <c r="AL3659" s="1">
        <v>200000000</v>
      </c>
      <c r="AM3659" s="1" t="s">
        <v>78</v>
      </c>
      <c r="AN3659" s="1" t="s">
        <v>4391</v>
      </c>
      <c r="AO3659" s="1" t="s">
        <v>4319</v>
      </c>
    </row>
    <row r="3660" spans="1:41" x14ac:dyDescent="0.5">
      <c r="A3660" s="1">
        <v>133</v>
      </c>
      <c r="B3660" s="1" t="s">
        <v>3752</v>
      </c>
      <c r="C3660" s="2">
        <v>43372</v>
      </c>
      <c r="D3660" s="1" t="s">
        <v>3753</v>
      </c>
      <c r="E3660" s="1" t="s">
        <v>3754</v>
      </c>
      <c r="F3660" s="1" t="s">
        <v>127</v>
      </c>
      <c r="G3660" s="1">
        <v>30</v>
      </c>
      <c r="H3660" s="1">
        <v>0</v>
      </c>
      <c r="M3660" s="1" t="s">
        <v>308</v>
      </c>
      <c r="N3660" s="1">
        <v>10</v>
      </c>
      <c r="O3660" s="1">
        <v>13.923406</v>
      </c>
      <c r="P3660" s="1">
        <v>-86.952798999999999</v>
      </c>
      <c r="Q3660" s="1">
        <v>6000000</v>
      </c>
      <c r="R3660" s="1" t="s">
        <v>1029</v>
      </c>
      <c r="S3660" s="1" t="s">
        <v>91</v>
      </c>
      <c r="T3660" s="1" t="s">
        <v>72</v>
      </c>
      <c r="U3660" s="1" t="s">
        <v>73</v>
      </c>
      <c r="X3660" s="1" t="s">
        <v>3755</v>
      </c>
      <c r="Z3660" s="1" t="s">
        <v>308</v>
      </c>
      <c r="AA3660" s="1" t="s">
        <v>305</v>
      </c>
      <c r="AJ3660" s="1" t="s">
        <v>76</v>
      </c>
      <c r="AK3660" s="1" t="s">
        <v>3756</v>
      </c>
      <c r="AL3660" s="1">
        <v>200000000</v>
      </c>
      <c r="AM3660" s="1" t="s">
        <v>78</v>
      </c>
      <c r="AN3660" s="1" t="s">
        <v>4391</v>
      </c>
      <c r="AO3660" s="1" t="s">
        <v>4319</v>
      </c>
    </row>
    <row r="3661" spans="1:41" x14ac:dyDescent="0.5">
      <c r="A3661" s="1">
        <v>133</v>
      </c>
      <c r="B3661" s="1" t="s">
        <v>3752</v>
      </c>
      <c r="C3661" s="2">
        <v>43372</v>
      </c>
      <c r="D3661" s="1" t="s">
        <v>3753</v>
      </c>
      <c r="E3661" s="1" t="s">
        <v>3754</v>
      </c>
      <c r="F3661" s="1" t="s">
        <v>129</v>
      </c>
      <c r="G3661" s="1">
        <v>20</v>
      </c>
      <c r="H3661" s="1">
        <v>0</v>
      </c>
      <c r="M3661" s="1" t="s">
        <v>308</v>
      </c>
      <c r="N3661" s="1">
        <v>10</v>
      </c>
      <c r="O3661" s="1">
        <v>13.923406</v>
      </c>
      <c r="P3661" s="1">
        <v>-86.952798999999999</v>
      </c>
      <c r="Q3661" s="1">
        <v>4000000</v>
      </c>
      <c r="R3661" s="1" t="s">
        <v>1029</v>
      </c>
      <c r="S3661" s="1" t="s">
        <v>91</v>
      </c>
      <c r="T3661" s="1" t="s">
        <v>72</v>
      </c>
      <c r="U3661" s="1" t="s">
        <v>73</v>
      </c>
      <c r="X3661" s="1" t="s">
        <v>3755</v>
      </c>
      <c r="Z3661" s="1" t="s">
        <v>308</v>
      </c>
      <c r="AA3661" s="1" t="s">
        <v>305</v>
      </c>
      <c r="AJ3661" s="1" t="s">
        <v>76</v>
      </c>
      <c r="AK3661" s="1" t="s">
        <v>3756</v>
      </c>
      <c r="AL3661" s="1">
        <v>200000000</v>
      </c>
      <c r="AM3661" s="1" t="s">
        <v>78</v>
      </c>
      <c r="AN3661" s="1" t="s">
        <v>4391</v>
      </c>
      <c r="AO3661" s="1" t="s">
        <v>4319</v>
      </c>
    </row>
    <row r="3662" spans="1:41" x14ac:dyDescent="0.5">
      <c r="A3662" s="1">
        <v>133</v>
      </c>
      <c r="B3662" s="1" t="s">
        <v>3752</v>
      </c>
      <c r="C3662" s="2">
        <v>43372</v>
      </c>
      <c r="D3662" s="1" t="s">
        <v>3753</v>
      </c>
      <c r="E3662" s="1" t="s">
        <v>3754</v>
      </c>
      <c r="F3662" s="1" t="s">
        <v>98</v>
      </c>
      <c r="G3662" s="1">
        <v>10</v>
      </c>
      <c r="H3662" s="1">
        <v>0</v>
      </c>
      <c r="M3662" s="1" t="s">
        <v>308</v>
      </c>
      <c r="N3662" s="1">
        <v>10</v>
      </c>
      <c r="O3662" s="1">
        <v>13.923406</v>
      </c>
      <c r="P3662" s="1">
        <v>-86.952798999999999</v>
      </c>
      <c r="Q3662" s="1">
        <v>2000000</v>
      </c>
      <c r="R3662" s="1" t="s">
        <v>1029</v>
      </c>
      <c r="S3662" s="1" t="s">
        <v>91</v>
      </c>
      <c r="T3662" s="1" t="s">
        <v>72</v>
      </c>
      <c r="U3662" s="1" t="s">
        <v>73</v>
      </c>
      <c r="X3662" s="1" t="s">
        <v>3755</v>
      </c>
      <c r="Z3662" s="1" t="s">
        <v>308</v>
      </c>
      <c r="AA3662" s="1" t="s">
        <v>305</v>
      </c>
      <c r="AJ3662" s="1" t="s">
        <v>76</v>
      </c>
      <c r="AK3662" s="1" t="s">
        <v>3756</v>
      </c>
      <c r="AL3662" s="1">
        <v>200000000</v>
      </c>
      <c r="AM3662" s="1" t="s">
        <v>78</v>
      </c>
      <c r="AN3662" s="1" t="s">
        <v>4391</v>
      </c>
      <c r="AO3662" s="1" t="s">
        <v>4319</v>
      </c>
    </row>
    <row r="3663" spans="1:41" x14ac:dyDescent="0.5">
      <c r="A3663" s="1">
        <v>133</v>
      </c>
      <c r="B3663" s="1" t="s">
        <v>3752</v>
      </c>
      <c r="C3663" s="2">
        <v>43372</v>
      </c>
      <c r="D3663" s="1" t="s">
        <v>3753</v>
      </c>
      <c r="E3663" s="1" t="s">
        <v>3754</v>
      </c>
      <c r="F3663" s="1" t="s">
        <v>88</v>
      </c>
      <c r="G3663" s="1">
        <v>10</v>
      </c>
      <c r="H3663" s="1">
        <v>0</v>
      </c>
      <c r="M3663" s="1" t="s">
        <v>308</v>
      </c>
      <c r="N3663" s="1">
        <v>10</v>
      </c>
      <c r="O3663" s="1">
        <v>13.923406</v>
      </c>
      <c r="P3663" s="1">
        <v>-86.952798999999999</v>
      </c>
      <c r="Q3663" s="1">
        <v>2000000</v>
      </c>
      <c r="R3663" s="1" t="s">
        <v>1029</v>
      </c>
      <c r="S3663" s="1" t="s">
        <v>91</v>
      </c>
      <c r="T3663" s="1" t="s">
        <v>72</v>
      </c>
      <c r="U3663" s="1" t="s">
        <v>73</v>
      </c>
      <c r="X3663" s="1" t="s">
        <v>3755</v>
      </c>
      <c r="Z3663" s="1" t="s">
        <v>308</v>
      </c>
      <c r="AA3663" s="1" t="s">
        <v>305</v>
      </c>
      <c r="AJ3663" s="1" t="s">
        <v>76</v>
      </c>
      <c r="AK3663" s="1" t="s">
        <v>3756</v>
      </c>
      <c r="AL3663" s="1">
        <v>200000000</v>
      </c>
      <c r="AM3663" s="1" t="s">
        <v>78</v>
      </c>
      <c r="AN3663" s="1" t="s">
        <v>4391</v>
      </c>
      <c r="AO3663" s="1" t="s">
        <v>4319</v>
      </c>
    </row>
    <row r="3664" spans="1:41" x14ac:dyDescent="0.5">
      <c r="A3664" s="1">
        <v>133</v>
      </c>
      <c r="B3664" s="1" t="s">
        <v>3752</v>
      </c>
      <c r="C3664" s="2">
        <v>43372</v>
      </c>
      <c r="D3664" s="1" t="s">
        <v>3753</v>
      </c>
      <c r="E3664" s="1" t="s">
        <v>3754</v>
      </c>
      <c r="F3664" s="1" t="s">
        <v>67</v>
      </c>
      <c r="G3664" s="1">
        <v>10</v>
      </c>
      <c r="H3664" s="1">
        <v>0</v>
      </c>
      <c r="M3664" s="1" t="s">
        <v>308</v>
      </c>
      <c r="N3664" s="1">
        <v>10</v>
      </c>
      <c r="O3664" s="1">
        <v>13.923406</v>
      </c>
      <c r="P3664" s="1">
        <v>-86.952798999999999</v>
      </c>
      <c r="Q3664" s="1">
        <v>2000000</v>
      </c>
      <c r="R3664" s="1" t="s">
        <v>1029</v>
      </c>
      <c r="S3664" s="1" t="s">
        <v>91</v>
      </c>
      <c r="T3664" s="1" t="s">
        <v>72</v>
      </c>
      <c r="U3664" s="1" t="s">
        <v>73</v>
      </c>
      <c r="X3664" s="1" t="s">
        <v>3755</v>
      </c>
      <c r="Z3664" s="1" t="s">
        <v>308</v>
      </c>
      <c r="AA3664" s="1" t="s">
        <v>305</v>
      </c>
      <c r="AJ3664" s="1" t="s">
        <v>76</v>
      </c>
      <c r="AK3664" s="1" t="s">
        <v>3756</v>
      </c>
      <c r="AL3664" s="1">
        <v>200000000</v>
      </c>
      <c r="AM3664" s="1" t="s">
        <v>78</v>
      </c>
      <c r="AN3664" s="1" t="s">
        <v>4391</v>
      </c>
      <c r="AO3664" s="1" t="s">
        <v>4319</v>
      </c>
    </row>
    <row r="3665" spans="1:41" x14ac:dyDescent="0.5">
      <c r="A3665" s="1">
        <v>133</v>
      </c>
      <c r="B3665" s="1" t="s">
        <v>3752</v>
      </c>
      <c r="C3665" s="2">
        <v>43372</v>
      </c>
      <c r="D3665" s="1" t="s">
        <v>3753</v>
      </c>
      <c r="E3665" s="1" t="s">
        <v>3754</v>
      </c>
      <c r="F3665" s="1" t="s">
        <v>128</v>
      </c>
      <c r="G3665" s="1">
        <v>20</v>
      </c>
      <c r="H3665" s="1">
        <v>0</v>
      </c>
      <c r="M3665" s="1" t="s">
        <v>308</v>
      </c>
      <c r="N3665" s="1">
        <v>10</v>
      </c>
      <c r="O3665" s="1">
        <v>13.923406</v>
      </c>
      <c r="P3665" s="1">
        <v>-86.952798999999999</v>
      </c>
      <c r="Q3665" s="1">
        <v>4000000</v>
      </c>
      <c r="R3665" s="1" t="s">
        <v>1029</v>
      </c>
      <c r="S3665" s="1" t="s">
        <v>91</v>
      </c>
      <c r="T3665" s="1" t="s">
        <v>72</v>
      </c>
      <c r="U3665" s="1" t="s">
        <v>73</v>
      </c>
      <c r="X3665" s="1" t="s">
        <v>3755</v>
      </c>
      <c r="Z3665" s="1" t="s">
        <v>308</v>
      </c>
      <c r="AA3665" s="1" t="s">
        <v>305</v>
      </c>
      <c r="AJ3665" s="1" t="s">
        <v>76</v>
      </c>
      <c r="AK3665" s="1" t="s">
        <v>3756</v>
      </c>
      <c r="AL3665" s="1">
        <v>200000000</v>
      </c>
      <c r="AM3665" s="1" t="s">
        <v>78</v>
      </c>
      <c r="AN3665" s="1" t="s">
        <v>4391</v>
      </c>
      <c r="AO3665" s="1" t="s">
        <v>4319</v>
      </c>
    </row>
    <row r="3666" spans="1:41" x14ac:dyDescent="0.5">
      <c r="A3666" s="1">
        <v>209</v>
      </c>
      <c r="B3666" s="1" t="s">
        <v>3757</v>
      </c>
      <c r="C3666" s="2">
        <v>43372</v>
      </c>
      <c r="D3666" s="1" t="s">
        <v>3758</v>
      </c>
      <c r="E3666" s="1" t="s">
        <v>3759</v>
      </c>
      <c r="F3666" s="1" t="s">
        <v>102</v>
      </c>
      <c r="G3666" s="1">
        <v>100</v>
      </c>
      <c r="H3666" s="1">
        <v>0</v>
      </c>
      <c r="M3666" s="1" t="s">
        <v>113</v>
      </c>
      <c r="N3666" s="1">
        <v>8.75</v>
      </c>
      <c r="O3666" s="1">
        <v>10.278548000000001</v>
      </c>
      <c r="P3666" s="1">
        <v>102.006446</v>
      </c>
      <c r="Q3666" s="1">
        <v>17500</v>
      </c>
      <c r="R3666" s="1" t="s">
        <v>140</v>
      </c>
      <c r="S3666" s="1" t="s">
        <v>91</v>
      </c>
      <c r="T3666" s="1" t="s">
        <v>72</v>
      </c>
      <c r="U3666" s="1" t="s">
        <v>73</v>
      </c>
      <c r="X3666" s="1" t="s">
        <v>3760</v>
      </c>
      <c r="Z3666" s="1" t="s">
        <v>113</v>
      </c>
      <c r="AA3666" s="1" t="s">
        <v>3761</v>
      </c>
      <c r="AJ3666" s="1" t="s">
        <v>76</v>
      </c>
      <c r="AK3666" s="1" t="s">
        <v>3762</v>
      </c>
      <c r="AL3666" s="1">
        <v>200000</v>
      </c>
      <c r="AM3666" s="1" t="s">
        <v>109</v>
      </c>
      <c r="AN3666" s="1" t="s">
        <v>4663</v>
      </c>
      <c r="AO3666" s="1" t="s">
        <v>4375</v>
      </c>
    </row>
    <row r="3667" spans="1:41" x14ac:dyDescent="0.5">
      <c r="A3667" s="1">
        <v>209</v>
      </c>
      <c r="B3667" s="1" t="s">
        <v>3757</v>
      </c>
      <c r="C3667" s="2">
        <v>43372</v>
      </c>
      <c r="D3667" s="1" t="s">
        <v>3758</v>
      </c>
      <c r="E3667" s="1" t="s">
        <v>3759</v>
      </c>
      <c r="F3667" s="1" t="s">
        <v>102</v>
      </c>
      <c r="G3667" s="1">
        <v>100</v>
      </c>
      <c r="H3667" s="1">
        <v>0</v>
      </c>
      <c r="M3667" s="1" t="s">
        <v>111</v>
      </c>
      <c r="N3667" s="1">
        <v>8.75</v>
      </c>
      <c r="O3667" s="1">
        <v>43.890490999999997</v>
      </c>
      <c r="P3667" s="1">
        <v>71.138231000000005</v>
      </c>
      <c r="Q3667" s="1">
        <v>17500</v>
      </c>
      <c r="R3667" s="1" t="s">
        <v>140</v>
      </c>
      <c r="S3667" s="1" t="s">
        <v>91</v>
      </c>
      <c r="T3667" s="1" t="s">
        <v>72</v>
      </c>
      <c r="U3667" s="1" t="s">
        <v>73</v>
      </c>
      <c r="X3667" s="1" t="s">
        <v>3760</v>
      </c>
      <c r="Z3667" s="1" t="s">
        <v>111</v>
      </c>
      <c r="AA3667" s="1" t="s">
        <v>3761</v>
      </c>
      <c r="AJ3667" s="1" t="s">
        <v>76</v>
      </c>
      <c r="AK3667" s="1" t="s">
        <v>3762</v>
      </c>
      <c r="AL3667" s="1">
        <v>200000</v>
      </c>
      <c r="AM3667" s="1" t="s">
        <v>109</v>
      </c>
      <c r="AN3667" s="1" t="s">
        <v>4663</v>
      </c>
      <c r="AO3667" s="1" t="s">
        <v>4375</v>
      </c>
    </row>
    <row r="3668" spans="1:41" x14ac:dyDescent="0.5">
      <c r="A3668" s="1">
        <v>209</v>
      </c>
      <c r="B3668" s="1" t="s">
        <v>3757</v>
      </c>
      <c r="C3668" s="2">
        <v>43372</v>
      </c>
      <c r="D3668" s="1" t="s">
        <v>3758</v>
      </c>
      <c r="E3668" s="1" t="s">
        <v>3759</v>
      </c>
      <c r="F3668" s="1" t="s">
        <v>102</v>
      </c>
      <c r="G3668" s="1">
        <v>100</v>
      </c>
      <c r="H3668" s="1">
        <v>0</v>
      </c>
      <c r="M3668" s="1" t="s">
        <v>84</v>
      </c>
      <c r="N3668" s="1">
        <v>2.5</v>
      </c>
      <c r="O3668" s="1">
        <v>-15.623037</v>
      </c>
      <c r="P3668" s="1">
        <v>-59.0625</v>
      </c>
      <c r="Q3668" s="1">
        <v>5000</v>
      </c>
      <c r="R3668" s="1" t="s">
        <v>140</v>
      </c>
      <c r="S3668" s="1" t="s">
        <v>91</v>
      </c>
      <c r="T3668" s="1" t="s">
        <v>72</v>
      </c>
      <c r="U3668" s="1" t="s">
        <v>73</v>
      </c>
      <c r="X3668" s="1" t="s">
        <v>3760</v>
      </c>
      <c r="Z3668" s="1" t="s">
        <v>84</v>
      </c>
      <c r="AA3668" s="1" t="s">
        <v>3761</v>
      </c>
      <c r="AJ3668" s="1" t="s">
        <v>76</v>
      </c>
      <c r="AK3668" s="1" t="s">
        <v>3762</v>
      </c>
      <c r="AL3668" s="1">
        <v>200000</v>
      </c>
      <c r="AM3668" s="1" t="s">
        <v>109</v>
      </c>
      <c r="AN3668" s="1" t="s">
        <v>4663</v>
      </c>
      <c r="AO3668" s="1" t="s">
        <v>4375</v>
      </c>
    </row>
    <row r="3669" spans="1:41" x14ac:dyDescent="0.5">
      <c r="A3669" s="1">
        <v>209</v>
      </c>
      <c r="B3669" s="1" t="s">
        <v>3757</v>
      </c>
      <c r="C3669" s="2">
        <v>43372</v>
      </c>
      <c r="D3669" s="1" t="s">
        <v>3758</v>
      </c>
      <c r="E3669" s="1" t="s">
        <v>3759</v>
      </c>
      <c r="F3669" s="1" t="s">
        <v>102</v>
      </c>
      <c r="G3669" s="1">
        <v>100</v>
      </c>
      <c r="H3669" s="1">
        <v>0</v>
      </c>
      <c r="M3669" s="1" t="s">
        <v>308</v>
      </c>
      <c r="N3669" s="1">
        <v>2.5</v>
      </c>
      <c r="O3669" s="1">
        <v>13.923406</v>
      </c>
      <c r="P3669" s="1">
        <v>-86.952798999999999</v>
      </c>
      <c r="Q3669" s="1">
        <v>5000</v>
      </c>
      <c r="R3669" s="1" t="s">
        <v>140</v>
      </c>
      <c r="S3669" s="1" t="s">
        <v>91</v>
      </c>
      <c r="T3669" s="1" t="s">
        <v>72</v>
      </c>
      <c r="U3669" s="1" t="s">
        <v>73</v>
      </c>
      <c r="X3669" s="1" t="s">
        <v>3760</v>
      </c>
      <c r="Z3669" s="1" t="s">
        <v>308</v>
      </c>
      <c r="AA3669" s="1" t="s">
        <v>3761</v>
      </c>
      <c r="AJ3669" s="1" t="s">
        <v>76</v>
      </c>
      <c r="AK3669" s="1" t="s">
        <v>3762</v>
      </c>
      <c r="AL3669" s="1">
        <v>200000</v>
      </c>
      <c r="AM3669" s="1" t="s">
        <v>109</v>
      </c>
      <c r="AN3669" s="1" t="s">
        <v>4663</v>
      </c>
      <c r="AO3669" s="1" t="s">
        <v>4375</v>
      </c>
    </row>
    <row r="3670" spans="1:41" x14ac:dyDescent="0.5">
      <c r="A3670" s="1">
        <v>209</v>
      </c>
      <c r="B3670" s="1" t="s">
        <v>3757</v>
      </c>
      <c r="C3670" s="2">
        <v>43372</v>
      </c>
      <c r="D3670" s="1" t="s">
        <v>3758</v>
      </c>
      <c r="E3670" s="1" t="s">
        <v>3759</v>
      </c>
      <c r="F3670" s="1" t="s">
        <v>102</v>
      </c>
      <c r="G3670" s="1">
        <v>100</v>
      </c>
      <c r="H3670" s="1">
        <v>0</v>
      </c>
      <c r="M3670" s="1" t="s">
        <v>114</v>
      </c>
      <c r="N3670" s="1">
        <v>8.75</v>
      </c>
      <c r="O3670" s="1">
        <v>25.384855999999999</v>
      </c>
      <c r="P3670" s="1">
        <v>68.458809000000002</v>
      </c>
      <c r="Q3670" s="1">
        <v>17500</v>
      </c>
      <c r="R3670" s="1" t="s">
        <v>140</v>
      </c>
      <c r="S3670" s="1" t="s">
        <v>91</v>
      </c>
      <c r="T3670" s="1" t="s">
        <v>72</v>
      </c>
      <c r="U3670" s="1" t="s">
        <v>73</v>
      </c>
      <c r="X3670" s="1" t="s">
        <v>3760</v>
      </c>
      <c r="Z3670" s="1" t="s">
        <v>114</v>
      </c>
      <c r="AA3670" s="1" t="s">
        <v>3761</v>
      </c>
      <c r="AJ3670" s="1" t="s">
        <v>76</v>
      </c>
      <c r="AK3670" s="1" t="s">
        <v>3762</v>
      </c>
      <c r="AL3670" s="1">
        <v>200000</v>
      </c>
      <c r="AM3670" s="1" t="s">
        <v>109</v>
      </c>
      <c r="AN3670" s="1" t="s">
        <v>4663</v>
      </c>
      <c r="AO3670" s="1" t="s">
        <v>4375</v>
      </c>
    </row>
    <row r="3671" spans="1:41" x14ac:dyDescent="0.5">
      <c r="A3671" s="1">
        <v>209</v>
      </c>
      <c r="B3671" s="1" t="s">
        <v>3757</v>
      </c>
      <c r="C3671" s="2">
        <v>43372</v>
      </c>
      <c r="D3671" s="1" t="s">
        <v>3758</v>
      </c>
      <c r="E3671" s="1" t="s">
        <v>3759</v>
      </c>
      <c r="F3671" s="1" t="s">
        <v>102</v>
      </c>
      <c r="G3671" s="1">
        <v>100</v>
      </c>
      <c r="H3671" s="1">
        <v>0</v>
      </c>
      <c r="M3671" s="1" t="s">
        <v>69</v>
      </c>
      <c r="N3671" s="1">
        <v>25</v>
      </c>
      <c r="O3671" s="1">
        <v>2.6272389999999999</v>
      </c>
      <c r="P3671" s="1">
        <v>23.381664000000001</v>
      </c>
      <c r="Q3671" s="1">
        <v>50000</v>
      </c>
      <c r="R3671" s="1" t="s">
        <v>140</v>
      </c>
      <c r="S3671" s="1" t="s">
        <v>91</v>
      </c>
      <c r="T3671" s="1" t="s">
        <v>72</v>
      </c>
      <c r="U3671" s="1" t="s">
        <v>73</v>
      </c>
      <c r="X3671" s="1" t="s">
        <v>3760</v>
      </c>
      <c r="Z3671" s="1" t="s">
        <v>69</v>
      </c>
      <c r="AA3671" s="1" t="s">
        <v>3761</v>
      </c>
      <c r="AJ3671" s="1" t="s">
        <v>76</v>
      </c>
      <c r="AK3671" s="1" t="s">
        <v>3762</v>
      </c>
      <c r="AL3671" s="1">
        <v>200000</v>
      </c>
      <c r="AM3671" s="1" t="s">
        <v>109</v>
      </c>
      <c r="AN3671" s="1" t="s">
        <v>4663</v>
      </c>
      <c r="AO3671" s="1" t="s">
        <v>4375</v>
      </c>
    </row>
    <row r="3672" spans="1:41" x14ac:dyDescent="0.5">
      <c r="A3672" s="1">
        <v>209</v>
      </c>
      <c r="B3672" s="1" t="s">
        <v>3757</v>
      </c>
      <c r="C3672" s="2">
        <v>43372</v>
      </c>
      <c r="D3672" s="1" t="s">
        <v>3758</v>
      </c>
      <c r="E3672" s="1" t="s">
        <v>3759</v>
      </c>
      <c r="F3672" s="1" t="s">
        <v>102</v>
      </c>
      <c r="G3672" s="1">
        <v>100</v>
      </c>
      <c r="H3672" s="1">
        <v>0</v>
      </c>
      <c r="M3672" s="1" t="s">
        <v>110</v>
      </c>
      <c r="N3672" s="1">
        <v>25</v>
      </c>
      <c r="O3672" s="1">
        <v>26.625188000000001</v>
      </c>
      <c r="P3672" s="1">
        <v>6.809552</v>
      </c>
      <c r="Q3672" s="1">
        <v>50000</v>
      </c>
      <c r="R3672" s="1" t="s">
        <v>140</v>
      </c>
      <c r="S3672" s="1" t="s">
        <v>91</v>
      </c>
      <c r="T3672" s="1" t="s">
        <v>72</v>
      </c>
      <c r="U3672" s="1" t="s">
        <v>73</v>
      </c>
      <c r="X3672" s="1" t="s">
        <v>3760</v>
      </c>
      <c r="Z3672" s="1" t="s">
        <v>110</v>
      </c>
      <c r="AA3672" s="1" t="s">
        <v>3761</v>
      </c>
      <c r="AJ3672" s="1" t="s">
        <v>76</v>
      </c>
      <c r="AK3672" s="1" t="s">
        <v>3762</v>
      </c>
      <c r="AL3672" s="1">
        <v>200000</v>
      </c>
      <c r="AM3672" s="1" t="s">
        <v>109</v>
      </c>
      <c r="AN3672" s="1" t="s">
        <v>4663</v>
      </c>
      <c r="AO3672" s="1" t="s">
        <v>4375</v>
      </c>
    </row>
    <row r="3673" spans="1:41" x14ac:dyDescent="0.5">
      <c r="A3673" s="1">
        <v>209</v>
      </c>
      <c r="B3673" s="1" t="s">
        <v>3757</v>
      </c>
      <c r="C3673" s="2">
        <v>43372</v>
      </c>
      <c r="D3673" s="1" t="s">
        <v>3758</v>
      </c>
      <c r="E3673" s="1" t="s">
        <v>3759</v>
      </c>
      <c r="F3673" s="1" t="s">
        <v>102</v>
      </c>
      <c r="G3673" s="1">
        <v>100</v>
      </c>
      <c r="H3673" s="1">
        <v>0</v>
      </c>
      <c r="M3673" s="1" t="s">
        <v>112</v>
      </c>
      <c r="N3673" s="1">
        <v>8.75</v>
      </c>
      <c r="O3673" s="1">
        <v>45.052331000000002</v>
      </c>
      <c r="P3673" s="1">
        <v>118.90412999999999</v>
      </c>
      <c r="Q3673" s="1">
        <v>17500</v>
      </c>
      <c r="R3673" s="1" t="s">
        <v>140</v>
      </c>
      <c r="S3673" s="1" t="s">
        <v>91</v>
      </c>
      <c r="T3673" s="1" t="s">
        <v>72</v>
      </c>
      <c r="U3673" s="1" t="s">
        <v>73</v>
      </c>
      <c r="X3673" s="1" t="s">
        <v>3760</v>
      </c>
      <c r="Z3673" s="1" t="s">
        <v>112</v>
      </c>
      <c r="AA3673" s="1" t="s">
        <v>3761</v>
      </c>
      <c r="AJ3673" s="1" t="s">
        <v>76</v>
      </c>
      <c r="AK3673" s="1" t="s">
        <v>3762</v>
      </c>
      <c r="AL3673" s="1">
        <v>200000</v>
      </c>
      <c r="AM3673" s="1" t="s">
        <v>109</v>
      </c>
      <c r="AN3673" s="1" t="s">
        <v>4663</v>
      </c>
      <c r="AO3673" s="1" t="s">
        <v>4375</v>
      </c>
    </row>
    <row r="3674" spans="1:41" x14ac:dyDescent="0.5">
      <c r="A3674" s="1">
        <v>209</v>
      </c>
      <c r="B3674" s="1" t="s">
        <v>3757</v>
      </c>
      <c r="C3674" s="2">
        <v>43372</v>
      </c>
      <c r="D3674" s="1" t="s">
        <v>3758</v>
      </c>
      <c r="E3674" s="1" t="s">
        <v>3759</v>
      </c>
      <c r="F3674" s="1" t="s">
        <v>102</v>
      </c>
      <c r="G3674" s="1">
        <v>100</v>
      </c>
      <c r="H3674" s="1">
        <v>0</v>
      </c>
      <c r="M3674" s="1" t="s">
        <v>307</v>
      </c>
      <c r="N3674" s="1">
        <v>10</v>
      </c>
      <c r="O3674" s="1">
        <v>48.122632000000003</v>
      </c>
      <c r="P3674" s="1">
        <v>30.108753</v>
      </c>
      <c r="Q3674" s="1">
        <v>20000</v>
      </c>
      <c r="R3674" s="1" t="s">
        <v>140</v>
      </c>
      <c r="S3674" s="1" t="s">
        <v>91</v>
      </c>
      <c r="T3674" s="1" t="s">
        <v>72</v>
      </c>
      <c r="U3674" s="1" t="s">
        <v>73</v>
      </c>
      <c r="X3674" s="1" t="s">
        <v>3760</v>
      </c>
      <c r="Z3674" s="1" t="s">
        <v>307</v>
      </c>
      <c r="AA3674" s="1" t="s">
        <v>3761</v>
      </c>
      <c r="AJ3674" s="1" t="s">
        <v>76</v>
      </c>
      <c r="AK3674" s="1" t="s">
        <v>3762</v>
      </c>
      <c r="AL3674" s="1">
        <v>200000</v>
      </c>
      <c r="AM3674" s="1" t="s">
        <v>109</v>
      </c>
      <c r="AN3674" s="1" t="s">
        <v>4663</v>
      </c>
      <c r="AO3674" s="1" t="s">
        <v>4375</v>
      </c>
    </row>
    <row r="3675" spans="1:41" x14ac:dyDescent="0.5">
      <c r="A3675" s="1">
        <v>115</v>
      </c>
      <c r="B3675" s="1" t="s">
        <v>3763</v>
      </c>
      <c r="C3675" s="2">
        <v>43372</v>
      </c>
      <c r="D3675" s="1" t="s">
        <v>3764</v>
      </c>
      <c r="E3675" s="1" t="s">
        <v>3765</v>
      </c>
      <c r="F3675" s="1" t="s">
        <v>102</v>
      </c>
      <c r="G3675" s="1">
        <v>100</v>
      </c>
      <c r="H3675" s="1">
        <v>0</v>
      </c>
      <c r="M3675" s="1" t="s">
        <v>111</v>
      </c>
      <c r="N3675" s="1">
        <v>8.25</v>
      </c>
      <c r="O3675" s="1">
        <v>43.890490999999997</v>
      </c>
      <c r="P3675" s="1">
        <v>71.138231000000005</v>
      </c>
      <c r="Q3675" s="1">
        <v>990000</v>
      </c>
      <c r="R3675" s="1" t="s">
        <v>90</v>
      </c>
      <c r="S3675" s="1" t="s">
        <v>91</v>
      </c>
      <c r="T3675" s="1" t="s">
        <v>72</v>
      </c>
      <c r="U3675" s="1" t="s">
        <v>73</v>
      </c>
      <c r="X3675" s="1" t="s">
        <v>3766</v>
      </c>
      <c r="Z3675" s="1" t="s">
        <v>111</v>
      </c>
      <c r="AJ3675" s="1" t="s">
        <v>76</v>
      </c>
      <c r="AK3675" s="1" t="s">
        <v>3767</v>
      </c>
      <c r="AL3675" s="1">
        <v>12000000</v>
      </c>
      <c r="AM3675" s="1" t="s">
        <v>78</v>
      </c>
      <c r="AN3675" s="1" t="s">
        <v>4495</v>
      </c>
      <c r="AO3675" s="1" t="s">
        <v>4299</v>
      </c>
    </row>
    <row r="3676" spans="1:41" x14ac:dyDescent="0.5">
      <c r="A3676" s="1">
        <v>115</v>
      </c>
      <c r="B3676" s="1" t="s">
        <v>3763</v>
      </c>
      <c r="C3676" s="2">
        <v>43372</v>
      </c>
      <c r="D3676" s="1" t="s">
        <v>3764</v>
      </c>
      <c r="E3676" s="1" t="s">
        <v>3765</v>
      </c>
      <c r="F3676" s="1" t="s">
        <v>102</v>
      </c>
      <c r="G3676" s="1">
        <v>100</v>
      </c>
      <c r="H3676" s="1">
        <v>0</v>
      </c>
      <c r="M3676" s="1" t="s">
        <v>112</v>
      </c>
      <c r="N3676" s="1">
        <v>8.25</v>
      </c>
      <c r="O3676" s="1">
        <v>45.052331000000002</v>
      </c>
      <c r="P3676" s="1">
        <v>118.90412999999999</v>
      </c>
      <c r="Q3676" s="1">
        <v>990000</v>
      </c>
      <c r="R3676" s="1" t="s">
        <v>90</v>
      </c>
      <c r="S3676" s="1" t="s">
        <v>91</v>
      </c>
      <c r="T3676" s="1" t="s">
        <v>72</v>
      </c>
      <c r="U3676" s="1" t="s">
        <v>73</v>
      </c>
      <c r="X3676" s="1" t="s">
        <v>3766</v>
      </c>
      <c r="Z3676" s="1" t="s">
        <v>112</v>
      </c>
      <c r="AJ3676" s="1" t="s">
        <v>76</v>
      </c>
      <c r="AK3676" s="1" t="s">
        <v>3767</v>
      </c>
      <c r="AL3676" s="1">
        <v>12000000</v>
      </c>
      <c r="AM3676" s="1" t="s">
        <v>78</v>
      </c>
      <c r="AN3676" s="1" t="s">
        <v>4495</v>
      </c>
      <c r="AO3676" s="1" t="s">
        <v>4299</v>
      </c>
    </row>
    <row r="3677" spans="1:41" x14ac:dyDescent="0.5">
      <c r="A3677" s="1">
        <v>115</v>
      </c>
      <c r="B3677" s="1" t="s">
        <v>3763</v>
      </c>
      <c r="C3677" s="2">
        <v>43372</v>
      </c>
      <c r="D3677" s="1" t="s">
        <v>3764</v>
      </c>
      <c r="E3677" s="1" t="s">
        <v>3765</v>
      </c>
      <c r="F3677" s="1" t="s">
        <v>102</v>
      </c>
      <c r="G3677" s="1">
        <v>100</v>
      </c>
      <c r="H3677" s="1">
        <v>0</v>
      </c>
      <c r="M3677" s="1" t="s">
        <v>110</v>
      </c>
      <c r="N3677" s="1">
        <v>17</v>
      </c>
      <c r="O3677" s="1">
        <v>26.625188000000001</v>
      </c>
      <c r="P3677" s="1">
        <v>6.809552</v>
      </c>
      <c r="Q3677" s="1">
        <v>2040000</v>
      </c>
      <c r="R3677" s="1" t="s">
        <v>90</v>
      </c>
      <c r="S3677" s="1" t="s">
        <v>91</v>
      </c>
      <c r="T3677" s="1" t="s">
        <v>72</v>
      </c>
      <c r="U3677" s="1" t="s">
        <v>73</v>
      </c>
      <c r="X3677" s="1" t="s">
        <v>3766</v>
      </c>
      <c r="Z3677" s="1" t="s">
        <v>110</v>
      </c>
      <c r="AJ3677" s="1" t="s">
        <v>76</v>
      </c>
      <c r="AK3677" s="1" t="s">
        <v>3767</v>
      </c>
      <c r="AL3677" s="1">
        <v>12000000</v>
      </c>
      <c r="AM3677" s="1" t="s">
        <v>78</v>
      </c>
      <c r="AN3677" s="1" t="s">
        <v>4495</v>
      </c>
      <c r="AO3677" s="1" t="s">
        <v>4299</v>
      </c>
    </row>
    <row r="3678" spans="1:41" x14ac:dyDescent="0.5">
      <c r="A3678" s="1">
        <v>115</v>
      </c>
      <c r="B3678" s="1" t="s">
        <v>3763</v>
      </c>
      <c r="C3678" s="2">
        <v>43372</v>
      </c>
      <c r="D3678" s="1" t="s">
        <v>3764</v>
      </c>
      <c r="E3678" s="1" t="s">
        <v>3765</v>
      </c>
      <c r="F3678" s="1" t="s">
        <v>102</v>
      </c>
      <c r="G3678" s="1">
        <v>100</v>
      </c>
      <c r="H3678" s="1">
        <v>0</v>
      </c>
      <c r="M3678" s="1" t="s">
        <v>69</v>
      </c>
      <c r="N3678" s="1">
        <v>17</v>
      </c>
      <c r="O3678" s="1">
        <v>2.6272389999999999</v>
      </c>
      <c r="P3678" s="1">
        <v>23.381664000000001</v>
      </c>
      <c r="Q3678" s="1">
        <v>2040000</v>
      </c>
      <c r="R3678" s="1" t="s">
        <v>90</v>
      </c>
      <c r="S3678" s="1" t="s">
        <v>91</v>
      </c>
      <c r="T3678" s="1" t="s">
        <v>72</v>
      </c>
      <c r="U3678" s="1" t="s">
        <v>73</v>
      </c>
      <c r="X3678" s="1" t="s">
        <v>3766</v>
      </c>
      <c r="Z3678" s="1" t="s">
        <v>69</v>
      </c>
      <c r="AJ3678" s="1" t="s">
        <v>76</v>
      </c>
      <c r="AK3678" s="1" t="s">
        <v>3767</v>
      </c>
      <c r="AL3678" s="1">
        <v>12000000</v>
      </c>
      <c r="AM3678" s="1" t="s">
        <v>78</v>
      </c>
      <c r="AN3678" s="1" t="s">
        <v>4495</v>
      </c>
      <c r="AO3678" s="1" t="s">
        <v>4299</v>
      </c>
    </row>
    <row r="3679" spans="1:41" x14ac:dyDescent="0.5">
      <c r="A3679" s="1">
        <v>115</v>
      </c>
      <c r="B3679" s="1" t="s">
        <v>3763</v>
      </c>
      <c r="C3679" s="2">
        <v>43372</v>
      </c>
      <c r="D3679" s="1" t="s">
        <v>3764</v>
      </c>
      <c r="E3679" s="1" t="s">
        <v>3765</v>
      </c>
      <c r="F3679" s="1" t="s">
        <v>102</v>
      </c>
      <c r="G3679" s="1">
        <v>100</v>
      </c>
      <c r="H3679" s="1">
        <v>0</v>
      </c>
      <c r="M3679" s="1" t="s">
        <v>113</v>
      </c>
      <c r="N3679" s="1">
        <v>8.25</v>
      </c>
      <c r="O3679" s="1">
        <v>10.278548000000001</v>
      </c>
      <c r="P3679" s="1">
        <v>102.006446</v>
      </c>
      <c r="Q3679" s="1">
        <v>990000</v>
      </c>
      <c r="R3679" s="1" t="s">
        <v>90</v>
      </c>
      <c r="S3679" s="1" t="s">
        <v>91</v>
      </c>
      <c r="T3679" s="1" t="s">
        <v>72</v>
      </c>
      <c r="U3679" s="1" t="s">
        <v>73</v>
      </c>
      <c r="X3679" s="1" t="s">
        <v>3766</v>
      </c>
      <c r="Z3679" s="1" t="s">
        <v>113</v>
      </c>
      <c r="AJ3679" s="1" t="s">
        <v>76</v>
      </c>
      <c r="AK3679" s="1" t="s">
        <v>3767</v>
      </c>
      <c r="AL3679" s="1">
        <v>12000000</v>
      </c>
      <c r="AM3679" s="1" t="s">
        <v>78</v>
      </c>
      <c r="AN3679" s="1" t="s">
        <v>4495</v>
      </c>
      <c r="AO3679" s="1" t="s">
        <v>4299</v>
      </c>
    </row>
    <row r="3680" spans="1:41" x14ac:dyDescent="0.5">
      <c r="A3680" s="1">
        <v>115</v>
      </c>
      <c r="B3680" s="1" t="s">
        <v>3763</v>
      </c>
      <c r="C3680" s="2">
        <v>43372</v>
      </c>
      <c r="D3680" s="1" t="s">
        <v>3764</v>
      </c>
      <c r="E3680" s="1" t="s">
        <v>3765</v>
      </c>
      <c r="F3680" s="1" t="s">
        <v>102</v>
      </c>
      <c r="G3680" s="1">
        <v>100</v>
      </c>
      <c r="H3680" s="1">
        <v>0</v>
      </c>
      <c r="M3680" s="1" t="s">
        <v>308</v>
      </c>
      <c r="N3680" s="1">
        <v>16.5</v>
      </c>
      <c r="O3680" s="1">
        <v>13.923406</v>
      </c>
      <c r="P3680" s="1">
        <v>-86.952798999999999</v>
      </c>
      <c r="Q3680" s="1">
        <v>1980000</v>
      </c>
      <c r="R3680" s="1" t="s">
        <v>90</v>
      </c>
      <c r="S3680" s="1" t="s">
        <v>91</v>
      </c>
      <c r="T3680" s="1" t="s">
        <v>72</v>
      </c>
      <c r="U3680" s="1" t="s">
        <v>73</v>
      </c>
      <c r="X3680" s="1" t="s">
        <v>3766</v>
      </c>
      <c r="Z3680" s="1" t="s">
        <v>308</v>
      </c>
      <c r="AJ3680" s="1" t="s">
        <v>76</v>
      </c>
      <c r="AK3680" s="1" t="s">
        <v>3767</v>
      </c>
      <c r="AL3680" s="1">
        <v>12000000</v>
      </c>
      <c r="AM3680" s="1" t="s">
        <v>78</v>
      </c>
      <c r="AN3680" s="1" t="s">
        <v>4495</v>
      </c>
      <c r="AO3680" s="1" t="s">
        <v>4299</v>
      </c>
    </row>
    <row r="3681" spans="1:41" x14ac:dyDescent="0.5">
      <c r="A3681" s="1">
        <v>115</v>
      </c>
      <c r="B3681" s="1" t="s">
        <v>3763</v>
      </c>
      <c r="C3681" s="2">
        <v>43372</v>
      </c>
      <c r="D3681" s="1" t="s">
        <v>3764</v>
      </c>
      <c r="E3681" s="1" t="s">
        <v>3765</v>
      </c>
      <c r="F3681" s="1" t="s">
        <v>102</v>
      </c>
      <c r="G3681" s="1">
        <v>100</v>
      </c>
      <c r="H3681" s="1">
        <v>0</v>
      </c>
      <c r="M3681" s="1" t="s">
        <v>84</v>
      </c>
      <c r="N3681" s="1">
        <v>16.5</v>
      </c>
      <c r="O3681" s="1">
        <v>-15.623037</v>
      </c>
      <c r="P3681" s="1">
        <v>-59.0625</v>
      </c>
      <c r="Q3681" s="1">
        <v>1980000</v>
      </c>
      <c r="R3681" s="1" t="s">
        <v>90</v>
      </c>
      <c r="S3681" s="1" t="s">
        <v>91</v>
      </c>
      <c r="T3681" s="1" t="s">
        <v>72</v>
      </c>
      <c r="U3681" s="1" t="s">
        <v>73</v>
      </c>
      <c r="X3681" s="1" t="s">
        <v>3766</v>
      </c>
      <c r="Z3681" s="1" t="s">
        <v>84</v>
      </c>
      <c r="AJ3681" s="1" t="s">
        <v>76</v>
      </c>
      <c r="AK3681" s="1" t="s">
        <v>3767</v>
      </c>
      <c r="AL3681" s="1">
        <v>12000000</v>
      </c>
      <c r="AM3681" s="1" t="s">
        <v>78</v>
      </c>
      <c r="AN3681" s="1" t="s">
        <v>4495</v>
      </c>
      <c r="AO3681" s="1" t="s">
        <v>4299</v>
      </c>
    </row>
    <row r="3682" spans="1:41" x14ac:dyDescent="0.5">
      <c r="A3682" s="1">
        <v>115</v>
      </c>
      <c r="B3682" s="1" t="s">
        <v>3763</v>
      </c>
      <c r="C3682" s="2">
        <v>43372</v>
      </c>
      <c r="D3682" s="1" t="s">
        <v>3764</v>
      </c>
      <c r="E3682" s="1" t="s">
        <v>3765</v>
      </c>
      <c r="F3682" s="1" t="s">
        <v>102</v>
      </c>
      <c r="G3682" s="1">
        <v>100</v>
      </c>
      <c r="H3682" s="1">
        <v>0</v>
      </c>
      <c r="M3682" s="1" t="s">
        <v>114</v>
      </c>
      <c r="N3682" s="1">
        <v>8.25</v>
      </c>
      <c r="O3682" s="1">
        <v>25.384855999999999</v>
      </c>
      <c r="P3682" s="1">
        <v>68.458809000000002</v>
      </c>
      <c r="Q3682" s="1">
        <v>990000</v>
      </c>
      <c r="R3682" s="1" t="s">
        <v>90</v>
      </c>
      <c r="S3682" s="1" t="s">
        <v>91</v>
      </c>
      <c r="T3682" s="1" t="s">
        <v>72</v>
      </c>
      <c r="U3682" s="1" t="s">
        <v>73</v>
      </c>
      <c r="X3682" s="1" t="s">
        <v>3766</v>
      </c>
      <c r="Z3682" s="1" t="s">
        <v>114</v>
      </c>
      <c r="AJ3682" s="1" t="s">
        <v>76</v>
      </c>
      <c r="AK3682" s="1" t="s">
        <v>3767</v>
      </c>
      <c r="AL3682" s="1">
        <v>12000000</v>
      </c>
      <c r="AM3682" s="1" t="s">
        <v>78</v>
      </c>
      <c r="AN3682" s="1" t="s">
        <v>4495</v>
      </c>
      <c r="AO3682" s="1" t="s">
        <v>4299</v>
      </c>
    </row>
    <row r="3683" spans="1:41" x14ac:dyDescent="0.5">
      <c r="A3683" s="1">
        <v>48</v>
      </c>
      <c r="B3683" s="1" t="s">
        <v>3768</v>
      </c>
      <c r="C3683" s="2">
        <v>43372</v>
      </c>
      <c r="D3683" s="1" t="s">
        <v>3769</v>
      </c>
      <c r="E3683" s="1" t="s">
        <v>3770</v>
      </c>
      <c r="F3683" s="1" t="s">
        <v>127</v>
      </c>
      <c r="G3683" s="1">
        <v>15</v>
      </c>
      <c r="H3683" s="1">
        <v>1</v>
      </c>
      <c r="I3683" s="1" t="s">
        <v>156</v>
      </c>
      <c r="J3683" s="1">
        <v>100</v>
      </c>
      <c r="K3683" s="1">
        <v>17.570692000000001</v>
      </c>
      <c r="L3683" s="1">
        <v>-3.9961660000000001</v>
      </c>
      <c r="M3683" s="1" t="s">
        <v>69</v>
      </c>
      <c r="N3683" s="1">
        <v>0</v>
      </c>
      <c r="O3683" s="1">
        <v>2.6272389999999999</v>
      </c>
      <c r="P3683" s="1">
        <v>23.381664000000001</v>
      </c>
      <c r="Q3683" s="1">
        <v>3000000</v>
      </c>
      <c r="R3683" s="1" t="s">
        <v>928</v>
      </c>
      <c r="S3683" s="1" t="s">
        <v>91</v>
      </c>
      <c r="T3683" s="1" t="s">
        <v>104</v>
      </c>
      <c r="U3683" s="1" t="s">
        <v>105</v>
      </c>
      <c r="X3683" s="1" t="s">
        <v>3771</v>
      </c>
      <c r="Z3683" s="1" t="s">
        <v>156</v>
      </c>
      <c r="AA3683" s="1" t="s">
        <v>837</v>
      </c>
      <c r="AJ3683" s="1" t="s">
        <v>76</v>
      </c>
      <c r="AK3683" s="1" t="s">
        <v>3772</v>
      </c>
      <c r="AL3683" s="1">
        <v>20000000</v>
      </c>
      <c r="AM3683" s="1" t="s">
        <v>109</v>
      </c>
      <c r="AN3683" s="1" t="s">
        <v>4795</v>
      </c>
      <c r="AO3683" s="1" t="s">
        <v>4290</v>
      </c>
    </row>
    <row r="3684" spans="1:41" x14ac:dyDescent="0.5">
      <c r="A3684" s="1">
        <v>48</v>
      </c>
      <c r="B3684" s="1" t="s">
        <v>3768</v>
      </c>
      <c r="C3684" s="2">
        <v>43372</v>
      </c>
      <c r="D3684" s="1" t="s">
        <v>3769</v>
      </c>
      <c r="E3684" s="1" t="s">
        <v>3770</v>
      </c>
      <c r="F3684" s="1" t="s">
        <v>128</v>
      </c>
      <c r="G3684" s="1">
        <v>44</v>
      </c>
      <c r="H3684" s="1">
        <v>1</v>
      </c>
      <c r="I3684" s="1" t="s">
        <v>156</v>
      </c>
      <c r="J3684" s="1">
        <v>100</v>
      </c>
      <c r="K3684" s="1">
        <v>17.570692000000001</v>
      </c>
      <c r="L3684" s="1">
        <v>-3.9961660000000001</v>
      </c>
      <c r="M3684" s="1" t="s">
        <v>69</v>
      </c>
      <c r="N3684" s="1">
        <v>0</v>
      </c>
      <c r="O3684" s="1">
        <v>2.6272389999999999</v>
      </c>
      <c r="P3684" s="1">
        <v>23.381664000000001</v>
      </c>
      <c r="Q3684" s="1">
        <v>8800000</v>
      </c>
      <c r="R3684" s="1" t="s">
        <v>928</v>
      </c>
      <c r="S3684" s="1" t="s">
        <v>91</v>
      </c>
      <c r="T3684" s="1" t="s">
        <v>104</v>
      </c>
      <c r="U3684" s="1" t="s">
        <v>105</v>
      </c>
      <c r="X3684" s="1" t="s">
        <v>3771</v>
      </c>
      <c r="Z3684" s="1" t="s">
        <v>156</v>
      </c>
      <c r="AA3684" s="1" t="s">
        <v>837</v>
      </c>
      <c r="AJ3684" s="1" t="s">
        <v>76</v>
      </c>
      <c r="AK3684" s="1" t="s">
        <v>3772</v>
      </c>
      <c r="AL3684" s="1">
        <v>20000000</v>
      </c>
      <c r="AM3684" s="1" t="s">
        <v>109</v>
      </c>
      <c r="AN3684" s="1" t="s">
        <v>4795</v>
      </c>
      <c r="AO3684" s="1" t="s">
        <v>4290</v>
      </c>
    </row>
    <row r="3685" spans="1:41" x14ac:dyDescent="0.5">
      <c r="A3685" s="1">
        <v>48</v>
      </c>
      <c r="B3685" s="1" t="s">
        <v>3768</v>
      </c>
      <c r="C3685" s="2">
        <v>43372</v>
      </c>
      <c r="D3685" s="1" t="s">
        <v>3769</v>
      </c>
      <c r="E3685" s="1" t="s">
        <v>3770</v>
      </c>
      <c r="F3685" s="1" t="s">
        <v>102</v>
      </c>
      <c r="G3685" s="1">
        <v>15</v>
      </c>
      <c r="H3685" s="1">
        <v>1</v>
      </c>
      <c r="I3685" s="1" t="s">
        <v>156</v>
      </c>
      <c r="J3685" s="1">
        <v>100</v>
      </c>
      <c r="K3685" s="1">
        <v>17.570692000000001</v>
      </c>
      <c r="L3685" s="1">
        <v>-3.9961660000000001</v>
      </c>
      <c r="M3685" s="1" t="s">
        <v>69</v>
      </c>
      <c r="N3685" s="1">
        <v>0</v>
      </c>
      <c r="O3685" s="1">
        <v>2.6272389999999999</v>
      </c>
      <c r="P3685" s="1">
        <v>23.381664000000001</v>
      </c>
      <c r="Q3685" s="1">
        <v>3000000</v>
      </c>
      <c r="R3685" s="1" t="s">
        <v>928</v>
      </c>
      <c r="S3685" s="1" t="s">
        <v>91</v>
      </c>
      <c r="T3685" s="1" t="s">
        <v>104</v>
      </c>
      <c r="U3685" s="1" t="s">
        <v>105</v>
      </c>
      <c r="X3685" s="1" t="s">
        <v>3771</v>
      </c>
      <c r="Z3685" s="1" t="s">
        <v>156</v>
      </c>
      <c r="AA3685" s="1" t="s">
        <v>837</v>
      </c>
      <c r="AJ3685" s="1" t="s">
        <v>76</v>
      </c>
      <c r="AK3685" s="1" t="s">
        <v>3772</v>
      </c>
      <c r="AL3685" s="1">
        <v>20000000</v>
      </c>
      <c r="AM3685" s="1" t="s">
        <v>109</v>
      </c>
      <c r="AN3685" s="1" t="s">
        <v>4795</v>
      </c>
      <c r="AO3685" s="1" t="s">
        <v>4290</v>
      </c>
    </row>
    <row r="3686" spans="1:41" x14ac:dyDescent="0.5">
      <c r="A3686" s="1">
        <v>48</v>
      </c>
      <c r="B3686" s="1" t="s">
        <v>3768</v>
      </c>
      <c r="C3686" s="2">
        <v>43372</v>
      </c>
      <c r="D3686" s="1" t="s">
        <v>3769</v>
      </c>
      <c r="E3686" s="1" t="s">
        <v>3770</v>
      </c>
      <c r="F3686" s="1" t="s">
        <v>129</v>
      </c>
      <c r="G3686" s="1">
        <v>6</v>
      </c>
      <c r="H3686" s="1">
        <v>1</v>
      </c>
      <c r="I3686" s="1" t="s">
        <v>156</v>
      </c>
      <c r="J3686" s="1">
        <v>100</v>
      </c>
      <c r="K3686" s="1">
        <v>17.570692000000001</v>
      </c>
      <c r="L3686" s="1">
        <v>-3.9961660000000001</v>
      </c>
      <c r="M3686" s="1" t="s">
        <v>69</v>
      </c>
      <c r="N3686" s="1">
        <v>0</v>
      </c>
      <c r="O3686" s="1">
        <v>2.6272389999999999</v>
      </c>
      <c r="P3686" s="1">
        <v>23.381664000000001</v>
      </c>
      <c r="Q3686" s="1">
        <v>1200000</v>
      </c>
      <c r="R3686" s="1" t="s">
        <v>928</v>
      </c>
      <c r="S3686" s="1" t="s">
        <v>91</v>
      </c>
      <c r="T3686" s="1" t="s">
        <v>104</v>
      </c>
      <c r="U3686" s="1" t="s">
        <v>105</v>
      </c>
      <c r="X3686" s="1" t="s">
        <v>3771</v>
      </c>
      <c r="Z3686" s="1" t="s">
        <v>156</v>
      </c>
      <c r="AA3686" s="1" t="s">
        <v>837</v>
      </c>
      <c r="AJ3686" s="1" t="s">
        <v>76</v>
      </c>
      <c r="AK3686" s="1" t="s">
        <v>3772</v>
      </c>
      <c r="AL3686" s="1">
        <v>20000000</v>
      </c>
      <c r="AM3686" s="1" t="s">
        <v>109</v>
      </c>
      <c r="AN3686" s="1" t="s">
        <v>4795</v>
      </c>
      <c r="AO3686" s="1" t="s">
        <v>4290</v>
      </c>
    </row>
    <row r="3687" spans="1:41" x14ac:dyDescent="0.5">
      <c r="A3687" s="1">
        <v>48</v>
      </c>
      <c r="B3687" s="1" t="s">
        <v>3768</v>
      </c>
      <c r="C3687" s="2">
        <v>43372</v>
      </c>
      <c r="D3687" s="1" t="s">
        <v>3769</v>
      </c>
      <c r="E3687" s="1" t="s">
        <v>3770</v>
      </c>
      <c r="F3687" s="1" t="s">
        <v>67</v>
      </c>
      <c r="G3687" s="1">
        <v>5</v>
      </c>
      <c r="H3687" s="1">
        <v>1</v>
      </c>
      <c r="I3687" s="1" t="s">
        <v>156</v>
      </c>
      <c r="J3687" s="1">
        <v>100</v>
      </c>
      <c r="K3687" s="1">
        <v>17.570692000000001</v>
      </c>
      <c r="L3687" s="1">
        <v>-3.9961660000000001</v>
      </c>
      <c r="M3687" s="1" t="s">
        <v>69</v>
      </c>
      <c r="N3687" s="1">
        <v>0</v>
      </c>
      <c r="O3687" s="1">
        <v>2.6272389999999999</v>
      </c>
      <c r="P3687" s="1">
        <v>23.381664000000001</v>
      </c>
      <c r="Q3687" s="1">
        <v>1000000</v>
      </c>
      <c r="R3687" s="1" t="s">
        <v>928</v>
      </c>
      <c r="S3687" s="1" t="s">
        <v>91</v>
      </c>
      <c r="T3687" s="1" t="s">
        <v>104</v>
      </c>
      <c r="U3687" s="1" t="s">
        <v>105</v>
      </c>
      <c r="X3687" s="1" t="s">
        <v>3771</v>
      </c>
      <c r="Z3687" s="1" t="s">
        <v>156</v>
      </c>
      <c r="AA3687" s="1" t="s">
        <v>837</v>
      </c>
      <c r="AJ3687" s="1" t="s">
        <v>76</v>
      </c>
      <c r="AK3687" s="1" t="s">
        <v>3772</v>
      </c>
      <c r="AL3687" s="1">
        <v>20000000</v>
      </c>
      <c r="AM3687" s="1" t="s">
        <v>109</v>
      </c>
      <c r="AN3687" s="1" t="s">
        <v>4795</v>
      </c>
      <c r="AO3687" s="1" t="s">
        <v>4290</v>
      </c>
    </row>
    <row r="3688" spans="1:41" x14ac:dyDescent="0.5">
      <c r="A3688" s="1">
        <v>48</v>
      </c>
      <c r="B3688" s="1" t="s">
        <v>3768</v>
      </c>
      <c r="C3688" s="2">
        <v>43372</v>
      </c>
      <c r="D3688" s="1" t="s">
        <v>3769</v>
      </c>
      <c r="E3688" s="1" t="s">
        <v>3770</v>
      </c>
      <c r="F3688" s="1" t="s">
        <v>282</v>
      </c>
      <c r="G3688" s="1">
        <v>15</v>
      </c>
      <c r="H3688" s="1">
        <v>1</v>
      </c>
      <c r="I3688" s="1" t="s">
        <v>156</v>
      </c>
      <c r="J3688" s="1">
        <v>100</v>
      </c>
      <c r="K3688" s="1">
        <v>17.570692000000001</v>
      </c>
      <c r="L3688" s="1">
        <v>-3.9961660000000001</v>
      </c>
      <c r="M3688" s="1" t="s">
        <v>69</v>
      </c>
      <c r="N3688" s="1">
        <v>0</v>
      </c>
      <c r="O3688" s="1">
        <v>2.6272389999999999</v>
      </c>
      <c r="P3688" s="1">
        <v>23.381664000000001</v>
      </c>
      <c r="Q3688" s="1">
        <v>3000000</v>
      </c>
      <c r="R3688" s="1" t="s">
        <v>928</v>
      </c>
      <c r="S3688" s="1" t="s">
        <v>91</v>
      </c>
      <c r="T3688" s="1" t="s">
        <v>104</v>
      </c>
      <c r="U3688" s="1" t="s">
        <v>105</v>
      </c>
      <c r="X3688" s="1" t="s">
        <v>3771</v>
      </c>
      <c r="Z3688" s="1" t="s">
        <v>156</v>
      </c>
      <c r="AA3688" s="1" t="s">
        <v>837</v>
      </c>
      <c r="AJ3688" s="1" t="s">
        <v>76</v>
      </c>
      <c r="AK3688" s="1" t="s">
        <v>3772</v>
      </c>
      <c r="AL3688" s="1">
        <v>20000000</v>
      </c>
      <c r="AM3688" s="1" t="s">
        <v>109</v>
      </c>
      <c r="AN3688" s="1" t="s">
        <v>4795</v>
      </c>
      <c r="AO3688" s="1" t="s">
        <v>4290</v>
      </c>
    </row>
    <row r="3689" spans="1:41" x14ac:dyDescent="0.5">
      <c r="A3689" s="1">
        <v>6</v>
      </c>
      <c r="B3689" s="1" t="s">
        <v>3773</v>
      </c>
      <c r="C3689" s="2">
        <v>43372</v>
      </c>
      <c r="D3689" s="1" t="s">
        <v>3774</v>
      </c>
      <c r="E3689" s="1" t="s">
        <v>3775</v>
      </c>
      <c r="F3689" s="1" t="s">
        <v>98</v>
      </c>
      <c r="G3689" s="1">
        <v>6</v>
      </c>
      <c r="H3689" s="1">
        <v>1</v>
      </c>
      <c r="I3689" s="1" t="s">
        <v>426</v>
      </c>
      <c r="J3689" s="1">
        <v>100</v>
      </c>
      <c r="K3689" s="1">
        <v>23.684994</v>
      </c>
      <c r="L3689" s="1">
        <v>90.356330999999997</v>
      </c>
      <c r="M3689" s="1" t="s">
        <v>114</v>
      </c>
      <c r="N3689" s="1">
        <v>0</v>
      </c>
      <c r="O3689" s="1">
        <v>25.384855999999999</v>
      </c>
      <c r="P3689" s="1">
        <v>68.458809000000002</v>
      </c>
      <c r="Q3689" s="1">
        <v>3840000</v>
      </c>
      <c r="R3689" s="1" t="s">
        <v>1029</v>
      </c>
      <c r="S3689" s="1" t="s">
        <v>91</v>
      </c>
      <c r="T3689" s="1" t="s">
        <v>104</v>
      </c>
      <c r="U3689" s="1" t="s">
        <v>105</v>
      </c>
      <c r="X3689" s="1" t="s">
        <v>3776</v>
      </c>
      <c r="Z3689" s="1" t="s">
        <v>426</v>
      </c>
      <c r="AA3689" s="1" t="s">
        <v>1652</v>
      </c>
      <c r="AJ3689" s="1" t="s">
        <v>76</v>
      </c>
      <c r="AK3689" s="1" t="s">
        <v>3777</v>
      </c>
      <c r="AL3689" s="1">
        <v>64000000</v>
      </c>
      <c r="AM3689" s="1" t="s">
        <v>109</v>
      </c>
      <c r="AN3689" s="1" t="s">
        <v>4796</v>
      </c>
      <c r="AO3689" s="1" t="s">
        <v>4285</v>
      </c>
    </row>
    <row r="3690" spans="1:41" x14ac:dyDescent="0.5">
      <c r="A3690" s="1">
        <v>6</v>
      </c>
      <c r="B3690" s="1" t="s">
        <v>3773</v>
      </c>
      <c r="C3690" s="2">
        <v>43372</v>
      </c>
      <c r="D3690" s="1" t="s">
        <v>3774</v>
      </c>
      <c r="E3690" s="1" t="s">
        <v>3775</v>
      </c>
      <c r="F3690" s="1" t="s">
        <v>129</v>
      </c>
      <c r="G3690" s="1">
        <v>34</v>
      </c>
      <c r="H3690" s="1">
        <v>1</v>
      </c>
      <c r="I3690" s="1" t="s">
        <v>426</v>
      </c>
      <c r="J3690" s="1">
        <v>100</v>
      </c>
      <c r="K3690" s="1">
        <v>23.684994</v>
      </c>
      <c r="L3690" s="1">
        <v>90.356330999999997</v>
      </c>
      <c r="M3690" s="1" t="s">
        <v>114</v>
      </c>
      <c r="N3690" s="1">
        <v>0</v>
      </c>
      <c r="O3690" s="1">
        <v>25.384855999999999</v>
      </c>
      <c r="P3690" s="1">
        <v>68.458809000000002</v>
      </c>
      <c r="Q3690" s="1">
        <v>21760000</v>
      </c>
      <c r="R3690" s="1" t="s">
        <v>1029</v>
      </c>
      <c r="S3690" s="1" t="s">
        <v>91</v>
      </c>
      <c r="T3690" s="1" t="s">
        <v>104</v>
      </c>
      <c r="U3690" s="1" t="s">
        <v>105</v>
      </c>
      <c r="X3690" s="1" t="s">
        <v>3776</v>
      </c>
      <c r="Z3690" s="1" t="s">
        <v>426</v>
      </c>
      <c r="AA3690" s="1" t="s">
        <v>1652</v>
      </c>
      <c r="AJ3690" s="1" t="s">
        <v>76</v>
      </c>
      <c r="AK3690" s="1" t="s">
        <v>3777</v>
      </c>
      <c r="AL3690" s="1">
        <v>64000000</v>
      </c>
      <c r="AM3690" s="1" t="s">
        <v>109</v>
      </c>
      <c r="AN3690" s="1" t="s">
        <v>4796</v>
      </c>
      <c r="AO3690" s="1" t="s">
        <v>4285</v>
      </c>
    </row>
    <row r="3691" spans="1:41" x14ac:dyDescent="0.5">
      <c r="A3691" s="1">
        <v>6</v>
      </c>
      <c r="B3691" s="1" t="s">
        <v>3773</v>
      </c>
      <c r="C3691" s="2">
        <v>43372</v>
      </c>
      <c r="D3691" s="1" t="s">
        <v>3774</v>
      </c>
      <c r="E3691" s="1" t="s">
        <v>3775</v>
      </c>
      <c r="F3691" s="1" t="s">
        <v>67</v>
      </c>
      <c r="G3691" s="1">
        <v>8</v>
      </c>
      <c r="H3691" s="1">
        <v>1</v>
      </c>
      <c r="I3691" s="1" t="s">
        <v>426</v>
      </c>
      <c r="J3691" s="1">
        <v>100</v>
      </c>
      <c r="K3691" s="1">
        <v>23.684994</v>
      </c>
      <c r="L3691" s="1">
        <v>90.356330999999997</v>
      </c>
      <c r="M3691" s="1" t="s">
        <v>114</v>
      </c>
      <c r="N3691" s="1">
        <v>0</v>
      </c>
      <c r="O3691" s="1">
        <v>25.384855999999999</v>
      </c>
      <c r="P3691" s="1">
        <v>68.458809000000002</v>
      </c>
      <c r="Q3691" s="1">
        <v>5120000</v>
      </c>
      <c r="R3691" s="1" t="s">
        <v>1029</v>
      </c>
      <c r="S3691" s="1" t="s">
        <v>91</v>
      </c>
      <c r="T3691" s="1" t="s">
        <v>104</v>
      </c>
      <c r="U3691" s="1" t="s">
        <v>105</v>
      </c>
      <c r="X3691" s="1" t="s">
        <v>3776</v>
      </c>
      <c r="Z3691" s="1" t="s">
        <v>426</v>
      </c>
      <c r="AA3691" s="1" t="s">
        <v>1652</v>
      </c>
      <c r="AJ3691" s="1" t="s">
        <v>76</v>
      </c>
      <c r="AK3691" s="1" t="s">
        <v>3777</v>
      </c>
      <c r="AL3691" s="1">
        <v>64000000</v>
      </c>
      <c r="AM3691" s="1" t="s">
        <v>109</v>
      </c>
      <c r="AN3691" s="1" t="s">
        <v>4796</v>
      </c>
      <c r="AO3691" s="1" t="s">
        <v>4285</v>
      </c>
    </row>
    <row r="3692" spans="1:41" x14ac:dyDescent="0.5">
      <c r="A3692" s="1">
        <v>6</v>
      </c>
      <c r="B3692" s="1" t="s">
        <v>3773</v>
      </c>
      <c r="C3692" s="2">
        <v>43372</v>
      </c>
      <c r="D3692" s="1" t="s">
        <v>3774</v>
      </c>
      <c r="E3692" s="1" t="s">
        <v>3775</v>
      </c>
      <c r="F3692" s="1" t="s">
        <v>102</v>
      </c>
      <c r="G3692" s="1">
        <v>5</v>
      </c>
      <c r="H3692" s="1">
        <v>1</v>
      </c>
      <c r="I3692" s="1" t="s">
        <v>426</v>
      </c>
      <c r="J3692" s="1">
        <v>100</v>
      </c>
      <c r="K3692" s="1">
        <v>23.684994</v>
      </c>
      <c r="L3692" s="1">
        <v>90.356330999999997</v>
      </c>
      <c r="M3692" s="1" t="s">
        <v>114</v>
      </c>
      <c r="N3692" s="1">
        <v>0</v>
      </c>
      <c r="O3692" s="1">
        <v>25.384855999999999</v>
      </c>
      <c r="P3692" s="1">
        <v>68.458809000000002</v>
      </c>
      <c r="Q3692" s="1">
        <v>3200000</v>
      </c>
      <c r="R3692" s="1" t="s">
        <v>1029</v>
      </c>
      <c r="S3692" s="1" t="s">
        <v>91</v>
      </c>
      <c r="T3692" s="1" t="s">
        <v>104</v>
      </c>
      <c r="U3692" s="1" t="s">
        <v>105</v>
      </c>
      <c r="X3692" s="1" t="s">
        <v>3776</v>
      </c>
      <c r="Z3692" s="1" t="s">
        <v>426</v>
      </c>
      <c r="AA3692" s="1" t="s">
        <v>1652</v>
      </c>
      <c r="AJ3692" s="1" t="s">
        <v>76</v>
      </c>
      <c r="AK3692" s="1" t="s">
        <v>3777</v>
      </c>
      <c r="AL3692" s="1">
        <v>64000000</v>
      </c>
      <c r="AM3692" s="1" t="s">
        <v>109</v>
      </c>
      <c r="AN3692" s="1" t="s">
        <v>4796</v>
      </c>
      <c r="AO3692" s="1" t="s">
        <v>4285</v>
      </c>
    </row>
    <row r="3693" spans="1:41" x14ac:dyDescent="0.5">
      <c r="A3693" s="1">
        <v>6</v>
      </c>
      <c r="B3693" s="1" t="s">
        <v>3773</v>
      </c>
      <c r="C3693" s="2">
        <v>43372</v>
      </c>
      <c r="D3693" s="1" t="s">
        <v>3774</v>
      </c>
      <c r="E3693" s="1" t="s">
        <v>3775</v>
      </c>
      <c r="F3693" s="1" t="s">
        <v>127</v>
      </c>
      <c r="G3693" s="1">
        <v>25</v>
      </c>
      <c r="H3693" s="1">
        <v>1</v>
      </c>
      <c r="I3693" s="1" t="s">
        <v>426</v>
      </c>
      <c r="J3693" s="1">
        <v>100</v>
      </c>
      <c r="K3693" s="1">
        <v>23.684994</v>
      </c>
      <c r="L3693" s="1">
        <v>90.356330999999997</v>
      </c>
      <c r="M3693" s="1" t="s">
        <v>114</v>
      </c>
      <c r="N3693" s="1">
        <v>0</v>
      </c>
      <c r="O3693" s="1">
        <v>25.384855999999999</v>
      </c>
      <c r="P3693" s="1">
        <v>68.458809000000002</v>
      </c>
      <c r="Q3693" s="1">
        <v>16000000</v>
      </c>
      <c r="R3693" s="1" t="s">
        <v>1029</v>
      </c>
      <c r="S3693" s="1" t="s">
        <v>91</v>
      </c>
      <c r="T3693" s="1" t="s">
        <v>104</v>
      </c>
      <c r="U3693" s="1" t="s">
        <v>105</v>
      </c>
      <c r="X3693" s="1" t="s">
        <v>3776</v>
      </c>
      <c r="Z3693" s="1" t="s">
        <v>426</v>
      </c>
      <c r="AA3693" s="1" t="s">
        <v>1652</v>
      </c>
      <c r="AJ3693" s="1" t="s">
        <v>76</v>
      </c>
      <c r="AK3693" s="1" t="s">
        <v>3777</v>
      </c>
      <c r="AL3693" s="1">
        <v>64000000</v>
      </c>
      <c r="AM3693" s="1" t="s">
        <v>109</v>
      </c>
      <c r="AN3693" s="1" t="s">
        <v>4796</v>
      </c>
      <c r="AO3693" s="1" t="s">
        <v>4285</v>
      </c>
    </row>
    <row r="3694" spans="1:41" x14ac:dyDescent="0.5">
      <c r="A3694" s="1">
        <v>6</v>
      </c>
      <c r="B3694" s="1" t="s">
        <v>3773</v>
      </c>
      <c r="C3694" s="2">
        <v>43372</v>
      </c>
      <c r="D3694" s="1" t="s">
        <v>3774</v>
      </c>
      <c r="E3694" s="1" t="s">
        <v>3775</v>
      </c>
      <c r="F3694" s="1" t="s">
        <v>81</v>
      </c>
      <c r="G3694" s="1">
        <v>1</v>
      </c>
      <c r="H3694" s="1">
        <v>1</v>
      </c>
      <c r="I3694" s="1" t="s">
        <v>426</v>
      </c>
      <c r="J3694" s="1">
        <v>100</v>
      </c>
      <c r="K3694" s="1">
        <v>23.684994</v>
      </c>
      <c r="L3694" s="1">
        <v>90.356330999999997</v>
      </c>
      <c r="M3694" s="1" t="s">
        <v>114</v>
      </c>
      <c r="N3694" s="1">
        <v>0</v>
      </c>
      <c r="O3694" s="1">
        <v>25.384855999999999</v>
      </c>
      <c r="P3694" s="1">
        <v>68.458809000000002</v>
      </c>
      <c r="Q3694" s="1">
        <v>640000</v>
      </c>
      <c r="R3694" s="1" t="s">
        <v>1029</v>
      </c>
      <c r="S3694" s="1" t="s">
        <v>91</v>
      </c>
      <c r="T3694" s="1" t="s">
        <v>104</v>
      </c>
      <c r="U3694" s="1" t="s">
        <v>105</v>
      </c>
      <c r="X3694" s="1" t="s">
        <v>3776</v>
      </c>
      <c r="Z3694" s="1" t="s">
        <v>426</v>
      </c>
      <c r="AA3694" s="1" t="s">
        <v>1652</v>
      </c>
      <c r="AJ3694" s="1" t="s">
        <v>76</v>
      </c>
      <c r="AK3694" s="1" t="s">
        <v>3777</v>
      </c>
      <c r="AL3694" s="1">
        <v>64000000</v>
      </c>
      <c r="AM3694" s="1" t="s">
        <v>109</v>
      </c>
      <c r="AN3694" s="1" t="s">
        <v>4796</v>
      </c>
      <c r="AO3694" s="1" t="s">
        <v>4285</v>
      </c>
    </row>
    <row r="3695" spans="1:41" x14ac:dyDescent="0.5">
      <c r="A3695" s="1">
        <v>6</v>
      </c>
      <c r="B3695" s="1" t="s">
        <v>3773</v>
      </c>
      <c r="C3695" s="2">
        <v>43372</v>
      </c>
      <c r="D3695" s="1" t="s">
        <v>3774</v>
      </c>
      <c r="E3695" s="1" t="s">
        <v>3775</v>
      </c>
      <c r="F3695" s="1" t="s">
        <v>128</v>
      </c>
      <c r="G3695" s="1">
        <v>17</v>
      </c>
      <c r="H3695" s="1">
        <v>1</v>
      </c>
      <c r="I3695" s="1" t="s">
        <v>426</v>
      </c>
      <c r="J3695" s="1">
        <v>100</v>
      </c>
      <c r="K3695" s="1">
        <v>23.684994</v>
      </c>
      <c r="L3695" s="1">
        <v>90.356330999999997</v>
      </c>
      <c r="M3695" s="1" t="s">
        <v>114</v>
      </c>
      <c r="N3695" s="1">
        <v>0</v>
      </c>
      <c r="O3695" s="1">
        <v>25.384855999999999</v>
      </c>
      <c r="P3695" s="1">
        <v>68.458809000000002</v>
      </c>
      <c r="Q3695" s="1">
        <v>10880000</v>
      </c>
      <c r="R3695" s="1" t="s">
        <v>1029</v>
      </c>
      <c r="S3695" s="1" t="s">
        <v>91</v>
      </c>
      <c r="T3695" s="1" t="s">
        <v>104</v>
      </c>
      <c r="U3695" s="1" t="s">
        <v>105</v>
      </c>
      <c r="X3695" s="1" t="s">
        <v>3776</v>
      </c>
      <c r="Z3695" s="1" t="s">
        <v>426</v>
      </c>
      <c r="AA3695" s="1" t="s">
        <v>1652</v>
      </c>
      <c r="AJ3695" s="1" t="s">
        <v>76</v>
      </c>
      <c r="AK3695" s="1" t="s">
        <v>3777</v>
      </c>
      <c r="AL3695" s="1">
        <v>64000000</v>
      </c>
      <c r="AM3695" s="1" t="s">
        <v>109</v>
      </c>
      <c r="AN3695" s="1" t="s">
        <v>4796</v>
      </c>
      <c r="AO3695" s="1" t="s">
        <v>4285</v>
      </c>
    </row>
    <row r="3696" spans="1:41" x14ac:dyDescent="0.5">
      <c r="A3696" s="1">
        <v>6</v>
      </c>
      <c r="B3696" s="1" t="s">
        <v>3773</v>
      </c>
      <c r="C3696" s="2">
        <v>43372</v>
      </c>
      <c r="D3696" s="1" t="s">
        <v>3774</v>
      </c>
      <c r="E3696" s="1" t="s">
        <v>3775</v>
      </c>
      <c r="F3696" s="1" t="s">
        <v>97</v>
      </c>
      <c r="G3696" s="1">
        <v>4</v>
      </c>
      <c r="H3696" s="1">
        <v>1</v>
      </c>
      <c r="I3696" s="1" t="s">
        <v>426</v>
      </c>
      <c r="J3696" s="1">
        <v>100</v>
      </c>
      <c r="K3696" s="1">
        <v>23.684994</v>
      </c>
      <c r="L3696" s="1">
        <v>90.356330999999997</v>
      </c>
      <c r="M3696" s="1" t="s">
        <v>114</v>
      </c>
      <c r="N3696" s="1">
        <v>0</v>
      </c>
      <c r="O3696" s="1">
        <v>25.384855999999999</v>
      </c>
      <c r="P3696" s="1">
        <v>68.458809000000002</v>
      </c>
      <c r="Q3696" s="1">
        <v>2560000</v>
      </c>
      <c r="R3696" s="1" t="s">
        <v>1029</v>
      </c>
      <c r="S3696" s="1" t="s">
        <v>91</v>
      </c>
      <c r="T3696" s="1" t="s">
        <v>104</v>
      </c>
      <c r="U3696" s="1" t="s">
        <v>105</v>
      </c>
      <c r="X3696" s="1" t="s">
        <v>3776</v>
      </c>
      <c r="Z3696" s="1" t="s">
        <v>426</v>
      </c>
      <c r="AA3696" s="1" t="s">
        <v>1652</v>
      </c>
      <c r="AJ3696" s="1" t="s">
        <v>76</v>
      </c>
      <c r="AK3696" s="1" t="s">
        <v>3777</v>
      </c>
      <c r="AL3696" s="1">
        <v>64000000</v>
      </c>
      <c r="AM3696" s="1" t="s">
        <v>109</v>
      </c>
      <c r="AN3696" s="1" t="s">
        <v>4796</v>
      </c>
      <c r="AO3696" s="1" t="s">
        <v>4285</v>
      </c>
    </row>
    <row r="3697" spans="1:57" x14ac:dyDescent="0.5">
      <c r="A3697" s="1">
        <v>193</v>
      </c>
      <c r="B3697" s="1" t="s">
        <v>3778</v>
      </c>
      <c r="C3697" s="2">
        <v>43579</v>
      </c>
      <c r="D3697" s="1" t="s">
        <v>3779</v>
      </c>
      <c r="E3697" s="1" t="s">
        <v>3780</v>
      </c>
      <c r="F3697" s="1" t="s">
        <v>129</v>
      </c>
      <c r="G3697" s="1">
        <v>100</v>
      </c>
      <c r="H3697" s="1">
        <v>1</v>
      </c>
      <c r="I3697" s="1" t="s">
        <v>155</v>
      </c>
      <c r="J3697" s="1">
        <v>100</v>
      </c>
      <c r="K3697" s="1">
        <v>-25.97325</v>
      </c>
      <c r="L3697" s="1">
        <v>32.572029999999998</v>
      </c>
      <c r="M3697" s="1" t="s">
        <v>69</v>
      </c>
      <c r="N3697" s="1">
        <v>0</v>
      </c>
      <c r="O3697" s="1">
        <v>2.6272389999999999</v>
      </c>
      <c r="P3697" s="1">
        <v>23.381664000000001</v>
      </c>
      <c r="Q3697" s="1">
        <v>3000000</v>
      </c>
      <c r="R3697" s="1" t="s">
        <v>1561</v>
      </c>
      <c r="S3697" s="1" t="s">
        <v>91</v>
      </c>
      <c r="T3697" s="1" t="s">
        <v>104</v>
      </c>
      <c r="U3697" s="1" t="s">
        <v>105</v>
      </c>
      <c r="W3697" s="1" t="s">
        <v>121</v>
      </c>
      <c r="X3697" s="1" t="s">
        <v>3781</v>
      </c>
      <c r="Z3697" s="1" t="s">
        <v>155</v>
      </c>
      <c r="AA3697" s="1" t="s">
        <v>3782</v>
      </c>
      <c r="AJ3697" s="1" t="s">
        <v>76</v>
      </c>
      <c r="AK3697" s="1" t="s">
        <v>3783</v>
      </c>
      <c r="AL3697" s="1">
        <v>3000000</v>
      </c>
      <c r="AM3697" s="1" t="s">
        <v>109</v>
      </c>
      <c r="AN3697" s="1" t="s">
        <v>4479</v>
      </c>
      <c r="AO3697" s="1" t="s">
        <v>4287</v>
      </c>
      <c r="AP3697" s="1">
        <v>100000</v>
      </c>
      <c r="AR3697" s="1" t="s">
        <v>3784</v>
      </c>
      <c r="AS3697" s="1">
        <v>1</v>
      </c>
      <c r="AY3697" s="1">
        <v>1</v>
      </c>
      <c r="AZ3697" s="1">
        <v>1</v>
      </c>
      <c r="BD3697" s="1">
        <v>1</v>
      </c>
      <c r="BE3697" s="1">
        <v>1</v>
      </c>
    </row>
    <row r="3698" spans="1:57" x14ac:dyDescent="0.5">
      <c r="A3698" s="1">
        <v>222</v>
      </c>
      <c r="B3698" s="1" t="s">
        <v>3785</v>
      </c>
      <c r="C3698" s="2">
        <v>43372</v>
      </c>
      <c r="D3698" s="1" t="s">
        <v>3786</v>
      </c>
      <c r="E3698" s="1" t="s">
        <v>3787</v>
      </c>
      <c r="F3698" s="1" t="s">
        <v>81</v>
      </c>
      <c r="G3698" s="1">
        <v>50</v>
      </c>
      <c r="H3698" s="1">
        <v>0</v>
      </c>
      <c r="M3698" s="1" t="s">
        <v>307</v>
      </c>
      <c r="N3698" s="1">
        <v>25</v>
      </c>
      <c r="O3698" s="1">
        <v>48.122632000000003</v>
      </c>
      <c r="P3698" s="1">
        <v>30.108753</v>
      </c>
      <c r="Q3698" s="1">
        <v>38912.5</v>
      </c>
      <c r="R3698" s="1" t="s">
        <v>2207</v>
      </c>
      <c r="S3698" s="1" t="s">
        <v>91</v>
      </c>
      <c r="T3698" s="1" t="s">
        <v>104</v>
      </c>
      <c r="U3698" s="1" t="s">
        <v>105</v>
      </c>
      <c r="X3698" s="1" t="s">
        <v>3788</v>
      </c>
      <c r="Z3698" s="1" t="s">
        <v>307</v>
      </c>
      <c r="AA3698" s="1" t="s">
        <v>305</v>
      </c>
      <c r="AJ3698" s="1" t="s">
        <v>76</v>
      </c>
      <c r="AK3698" s="1" t="s">
        <v>3789</v>
      </c>
      <c r="AL3698" s="1">
        <v>311300</v>
      </c>
      <c r="AM3698" s="1" t="s">
        <v>109</v>
      </c>
      <c r="AN3698" s="1" t="s">
        <v>4797</v>
      </c>
      <c r="AO3698" s="1" t="s">
        <v>4713</v>
      </c>
    </row>
    <row r="3699" spans="1:57" x14ac:dyDescent="0.5">
      <c r="A3699" s="1">
        <v>222</v>
      </c>
      <c r="B3699" s="1" t="s">
        <v>3785</v>
      </c>
      <c r="C3699" s="2">
        <v>43372</v>
      </c>
      <c r="D3699" s="1" t="s">
        <v>3786</v>
      </c>
      <c r="E3699" s="1" t="s">
        <v>3787</v>
      </c>
      <c r="F3699" s="1" t="s">
        <v>759</v>
      </c>
      <c r="G3699" s="1">
        <v>50</v>
      </c>
      <c r="H3699" s="1">
        <v>0</v>
      </c>
      <c r="M3699" s="1" t="s">
        <v>307</v>
      </c>
      <c r="N3699" s="1">
        <v>25</v>
      </c>
      <c r="O3699" s="1">
        <v>48.122632000000003</v>
      </c>
      <c r="P3699" s="1">
        <v>30.108753</v>
      </c>
      <c r="Q3699" s="1">
        <v>38912.5</v>
      </c>
      <c r="R3699" s="1" t="s">
        <v>2207</v>
      </c>
      <c r="S3699" s="1" t="s">
        <v>91</v>
      </c>
      <c r="T3699" s="1" t="s">
        <v>104</v>
      </c>
      <c r="U3699" s="1" t="s">
        <v>105</v>
      </c>
      <c r="X3699" s="1" t="s">
        <v>3788</v>
      </c>
      <c r="Z3699" s="1" t="s">
        <v>307</v>
      </c>
      <c r="AA3699" s="1" t="s">
        <v>305</v>
      </c>
      <c r="AJ3699" s="1" t="s">
        <v>76</v>
      </c>
      <c r="AK3699" s="1" t="s">
        <v>3789</v>
      </c>
      <c r="AL3699" s="1">
        <v>311300</v>
      </c>
      <c r="AM3699" s="1" t="s">
        <v>109</v>
      </c>
      <c r="AN3699" s="1" t="s">
        <v>4797</v>
      </c>
      <c r="AO3699" s="1" t="s">
        <v>4713</v>
      </c>
    </row>
    <row r="3700" spans="1:57" x14ac:dyDescent="0.5">
      <c r="A3700" s="1">
        <v>222</v>
      </c>
      <c r="B3700" s="1" t="s">
        <v>3785</v>
      </c>
      <c r="C3700" s="2">
        <v>43372</v>
      </c>
      <c r="D3700" s="1" t="s">
        <v>3786</v>
      </c>
      <c r="E3700" s="1" t="s">
        <v>3787</v>
      </c>
      <c r="F3700" s="1" t="s">
        <v>81</v>
      </c>
      <c r="G3700" s="1">
        <v>50</v>
      </c>
      <c r="H3700" s="1">
        <v>0</v>
      </c>
      <c r="M3700" s="1" t="s">
        <v>69</v>
      </c>
      <c r="N3700" s="1">
        <v>12.5</v>
      </c>
      <c r="O3700" s="1">
        <v>2.6272389999999999</v>
      </c>
      <c r="P3700" s="1">
        <v>23.381664000000001</v>
      </c>
      <c r="Q3700" s="1">
        <v>19456.25</v>
      </c>
      <c r="R3700" s="1" t="s">
        <v>2207</v>
      </c>
      <c r="S3700" s="1" t="s">
        <v>91</v>
      </c>
      <c r="T3700" s="1" t="s">
        <v>104</v>
      </c>
      <c r="U3700" s="1" t="s">
        <v>105</v>
      </c>
      <c r="X3700" s="1" t="s">
        <v>3788</v>
      </c>
      <c r="Z3700" s="1" t="s">
        <v>69</v>
      </c>
      <c r="AA3700" s="1" t="s">
        <v>305</v>
      </c>
      <c r="AJ3700" s="1" t="s">
        <v>76</v>
      </c>
      <c r="AK3700" s="1" t="s">
        <v>3789</v>
      </c>
      <c r="AL3700" s="1">
        <v>311300</v>
      </c>
      <c r="AM3700" s="1" t="s">
        <v>109</v>
      </c>
      <c r="AN3700" s="1" t="s">
        <v>4797</v>
      </c>
      <c r="AO3700" s="1" t="s">
        <v>4713</v>
      </c>
    </row>
    <row r="3701" spans="1:57" x14ac:dyDescent="0.5">
      <c r="A3701" s="1">
        <v>222</v>
      </c>
      <c r="B3701" s="1" t="s">
        <v>3785</v>
      </c>
      <c r="C3701" s="2">
        <v>43372</v>
      </c>
      <c r="D3701" s="1" t="s">
        <v>3786</v>
      </c>
      <c r="E3701" s="1" t="s">
        <v>3787</v>
      </c>
      <c r="F3701" s="1" t="s">
        <v>759</v>
      </c>
      <c r="G3701" s="1">
        <v>50</v>
      </c>
      <c r="H3701" s="1">
        <v>0</v>
      </c>
      <c r="M3701" s="1" t="s">
        <v>69</v>
      </c>
      <c r="N3701" s="1">
        <v>12.5</v>
      </c>
      <c r="O3701" s="1">
        <v>2.6272389999999999</v>
      </c>
      <c r="P3701" s="1">
        <v>23.381664000000001</v>
      </c>
      <c r="Q3701" s="1">
        <v>19456.25</v>
      </c>
      <c r="R3701" s="1" t="s">
        <v>2207</v>
      </c>
      <c r="S3701" s="1" t="s">
        <v>91</v>
      </c>
      <c r="T3701" s="1" t="s">
        <v>104</v>
      </c>
      <c r="U3701" s="1" t="s">
        <v>105</v>
      </c>
      <c r="X3701" s="1" t="s">
        <v>3788</v>
      </c>
      <c r="Z3701" s="1" t="s">
        <v>69</v>
      </c>
      <c r="AA3701" s="1" t="s">
        <v>305</v>
      </c>
      <c r="AJ3701" s="1" t="s">
        <v>76</v>
      </c>
      <c r="AK3701" s="1" t="s">
        <v>3789</v>
      </c>
      <c r="AL3701" s="1">
        <v>311300</v>
      </c>
      <c r="AM3701" s="1" t="s">
        <v>109</v>
      </c>
      <c r="AN3701" s="1" t="s">
        <v>4797</v>
      </c>
      <c r="AO3701" s="1" t="s">
        <v>4713</v>
      </c>
    </row>
    <row r="3702" spans="1:57" x14ac:dyDescent="0.5">
      <c r="A3702" s="1">
        <v>222</v>
      </c>
      <c r="B3702" s="1" t="s">
        <v>3785</v>
      </c>
      <c r="C3702" s="2">
        <v>43372</v>
      </c>
      <c r="D3702" s="1" t="s">
        <v>3786</v>
      </c>
      <c r="E3702" s="1" t="s">
        <v>3787</v>
      </c>
      <c r="F3702" s="1" t="s">
        <v>81</v>
      </c>
      <c r="G3702" s="1">
        <v>50</v>
      </c>
      <c r="H3702" s="1">
        <v>0</v>
      </c>
      <c r="M3702" s="1" t="s">
        <v>112</v>
      </c>
      <c r="N3702" s="1">
        <v>6.25</v>
      </c>
      <c r="O3702" s="1">
        <v>45.052331000000002</v>
      </c>
      <c r="P3702" s="1">
        <v>118.90412999999999</v>
      </c>
      <c r="Q3702" s="1">
        <v>9728.1299999999992</v>
      </c>
      <c r="R3702" s="1" t="s">
        <v>2207</v>
      </c>
      <c r="S3702" s="1" t="s">
        <v>91</v>
      </c>
      <c r="T3702" s="1" t="s">
        <v>104</v>
      </c>
      <c r="U3702" s="1" t="s">
        <v>105</v>
      </c>
      <c r="X3702" s="1" t="s">
        <v>3788</v>
      </c>
      <c r="Z3702" s="1" t="s">
        <v>112</v>
      </c>
      <c r="AA3702" s="1" t="s">
        <v>305</v>
      </c>
      <c r="AJ3702" s="1" t="s">
        <v>76</v>
      </c>
      <c r="AK3702" s="1" t="s">
        <v>3789</v>
      </c>
      <c r="AL3702" s="1">
        <v>311300</v>
      </c>
      <c r="AM3702" s="1" t="s">
        <v>109</v>
      </c>
      <c r="AN3702" s="1" t="s">
        <v>4797</v>
      </c>
      <c r="AO3702" s="1" t="s">
        <v>4713</v>
      </c>
    </row>
    <row r="3703" spans="1:57" x14ac:dyDescent="0.5">
      <c r="A3703" s="1">
        <v>222</v>
      </c>
      <c r="B3703" s="1" t="s">
        <v>3785</v>
      </c>
      <c r="C3703" s="2">
        <v>43372</v>
      </c>
      <c r="D3703" s="1" t="s">
        <v>3786</v>
      </c>
      <c r="E3703" s="1" t="s">
        <v>3787</v>
      </c>
      <c r="F3703" s="1" t="s">
        <v>759</v>
      </c>
      <c r="G3703" s="1">
        <v>50</v>
      </c>
      <c r="H3703" s="1">
        <v>0</v>
      </c>
      <c r="M3703" s="1" t="s">
        <v>112</v>
      </c>
      <c r="N3703" s="1">
        <v>6.25</v>
      </c>
      <c r="O3703" s="1">
        <v>45.052331000000002</v>
      </c>
      <c r="P3703" s="1">
        <v>118.90412999999999</v>
      </c>
      <c r="Q3703" s="1">
        <v>9728.1299999999992</v>
      </c>
      <c r="R3703" s="1" t="s">
        <v>2207</v>
      </c>
      <c r="S3703" s="1" t="s">
        <v>91</v>
      </c>
      <c r="T3703" s="1" t="s">
        <v>104</v>
      </c>
      <c r="U3703" s="1" t="s">
        <v>105</v>
      </c>
      <c r="X3703" s="1" t="s">
        <v>3788</v>
      </c>
      <c r="Z3703" s="1" t="s">
        <v>112</v>
      </c>
      <c r="AA3703" s="1" t="s">
        <v>305</v>
      </c>
      <c r="AJ3703" s="1" t="s">
        <v>76</v>
      </c>
      <c r="AK3703" s="1" t="s">
        <v>3789</v>
      </c>
      <c r="AL3703" s="1">
        <v>311300</v>
      </c>
      <c r="AM3703" s="1" t="s">
        <v>109</v>
      </c>
      <c r="AN3703" s="1" t="s">
        <v>4797</v>
      </c>
      <c r="AO3703" s="1" t="s">
        <v>4713</v>
      </c>
    </row>
    <row r="3704" spans="1:57" x14ac:dyDescent="0.5">
      <c r="A3704" s="1">
        <v>222</v>
      </c>
      <c r="B3704" s="1" t="s">
        <v>3785</v>
      </c>
      <c r="C3704" s="2">
        <v>43372</v>
      </c>
      <c r="D3704" s="1" t="s">
        <v>3786</v>
      </c>
      <c r="E3704" s="1" t="s">
        <v>3787</v>
      </c>
      <c r="F3704" s="1" t="s">
        <v>81</v>
      </c>
      <c r="G3704" s="1">
        <v>50</v>
      </c>
      <c r="H3704" s="1">
        <v>0</v>
      </c>
      <c r="M3704" s="1" t="s">
        <v>111</v>
      </c>
      <c r="N3704" s="1">
        <v>6.25</v>
      </c>
      <c r="O3704" s="1">
        <v>43.890490999999997</v>
      </c>
      <c r="P3704" s="1">
        <v>71.138231000000005</v>
      </c>
      <c r="Q3704" s="1">
        <v>9728.1299999999992</v>
      </c>
      <c r="R3704" s="1" t="s">
        <v>2207</v>
      </c>
      <c r="S3704" s="1" t="s">
        <v>91</v>
      </c>
      <c r="T3704" s="1" t="s">
        <v>104</v>
      </c>
      <c r="U3704" s="1" t="s">
        <v>105</v>
      </c>
      <c r="X3704" s="1" t="s">
        <v>3788</v>
      </c>
      <c r="Z3704" s="1" t="s">
        <v>111</v>
      </c>
      <c r="AA3704" s="1" t="s">
        <v>305</v>
      </c>
      <c r="AJ3704" s="1" t="s">
        <v>76</v>
      </c>
      <c r="AK3704" s="1" t="s">
        <v>3789</v>
      </c>
      <c r="AL3704" s="1">
        <v>311300</v>
      </c>
      <c r="AM3704" s="1" t="s">
        <v>109</v>
      </c>
      <c r="AN3704" s="1" t="s">
        <v>4797</v>
      </c>
      <c r="AO3704" s="1" t="s">
        <v>4713</v>
      </c>
    </row>
    <row r="3705" spans="1:57" x14ac:dyDescent="0.5">
      <c r="A3705" s="1">
        <v>222</v>
      </c>
      <c r="B3705" s="1" t="s">
        <v>3785</v>
      </c>
      <c r="C3705" s="2">
        <v>43372</v>
      </c>
      <c r="D3705" s="1" t="s">
        <v>3786</v>
      </c>
      <c r="E3705" s="1" t="s">
        <v>3787</v>
      </c>
      <c r="F3705" s="1" t="s">
        <v>759</v>
      </c>
      <c r="G3705" s="1">
        <v>50</v>
      </c>
      <c r="H3705" s="1">
        <v>0</v>
      </c>
      <c r="M3705" s="1" t="s">
        <v>111</v>
      </c>
      <c r="N3705" s="1">
        <v>6.25</v>
      </c>
      <c r="O3705" s="1">
        <v>43.890490999999997</v>
      </c>
      <c r="P3705" s="1">
        <v>71.138231000000005</v>
      </c>
      <c r="Q3705" s="1">
        <v>9728.1299999999992</v>
      </c>
      <c r="R3705" s="1" t="s">
        <v>2207</v>
      </c>
      <c r="S3705" s="1" t="s">
        <v>91</v>
      </c>
      <c r="T3705" s="1" t="s">
        <v>104</v>
      </c>
      <c r="U3705" s="1" t="s">
        <v>105</v>
      </c>
      <c r="X3705" s="1" t="s">
        <v>3788</v>
      </c>
      <c r="Z3705" s="1" t="s">
        <v>111</v>
      </c>
      <c r="AA3705" s="1" t="s">
        <v>305</v>
      </c>
      <c r="AJ3705" s="1" t="s">
        <v>76</v>
      </c>
      <c r="AK3705" s="1" t="s">
        <v>3789</v>
      </c>
      <c r="AL3705" s="1">
        <v>311300</v>
      </c>
      <c r="AM3705" s="1" t="s">
        <v>109</v>
      </c>
      <c r="AN3705" s="1" t="s">
        <v>4797</v>
      </c>
      <c r="AO3705" s="1" t="s">
        <v>4713</v>
      </c>
    </row>
    <row r="3706" spans="1:57" x14ac:dyDescent="0.5">
      <c r="A3706" s="1">
        <v>222</v>
      </c>
      <c r="B3706" s="1" t="s">
        <v>3785</v>
      </c>
      <c r="C3706" s="2">
        <v>43372</v>
      </c>
      <c r="D3706" s="1" t="s">
        <v>3786</v>
      </c>
      <c r="E3706" s="1" t="s">
        <v>3787</v>
      </c>
      <c r="F3706" s="1" t="s">
        <v>81</v>
      </c>
      <c r="G3706" s="1">
        <v>50</v>
      </c>
      <c r="H3706" s="1">
        <v>0</v>
      </c>
      <c r="M3706" s="1" t="s">
        <v>113</v>
      </c>
      <c r="N3706" s="1">
        <v>6.25</v>
      </c>
      <c r="O3706" s="1">
        <v>10.278548000000001</v>
      </c>
      <c r="P3706" s="1">
        <v>102.006446</v>
      </c>
      <c r="Q3706" s="1">
        <v>9728.1299999999992</v>
      </c>
      <c r="R3706" s="1" t="s">
        <v>2207</v>
      </c>
      <c r="S3706" s="1" t="s">
        <v>91</v>
      </c>
      <c r="T3706" s="1" t="s">
        <v>104</v>
      </c>
      <c r="U3706" s="1" t="s">
        <v>105</v>
      </c>
      <c r="X3706" s="1" t="s">
        <v>3788</v>
      </c>
      <c r="Z3706" s="1" t="s">
        <v>113</v>
      </c>
      <c r="AA3706" s="1" t="s">
        <v>305</v>
      </c>
      <c r="AJ3706" s="1" t="s">
        <v>76</v>
      </c>
      <c r="AK3706" s="1" t="s">
        <v>3789</v>
      </c>
      <c r="AL3706" s="1">
        <v>311300</v>
      </c>
      <c r="AM3706" s="1" t="s">
        <v>109</v>
      </c>
      <c r="AN3706" s="1" t="s">
        <v>4797</v>
      </c>
      <c r="AO3706" s="1" t="s">
        <v>4713</v>
      </c>
    </row>
    <row r="3707" spans="1:57" x14ac:dyDescent="0.5">
      <c r="A3707" s="1">
        <v>222</v>
      </c>
      <c r="B3707" s="1" t="s">
        <v>3785</v>
      </c>
      <c r="C3707" s="2">
        <v>43372</v>
      </c>
      <c r="D3707" s="1" t="s">
        <v>3786</v>
      </c>
      <c r="E3707" s="1" t="s">
        <v>3787</v>
      </c>
      <c r="F3707" s="1" t="s">
        <v>759</v>
      </c>
      <c r="G3707" s="1">
        <v>50</v>
      </c>
      <c r="H3707" s="1">
        <v>0</v>
      </c>
      <c r="M3707" s="1" t="s">
        <v>113</v>
      </c>
      <c r="N3707" s="1">
        <v>6.25</v>
      </c>
      <c r="O3707" s="1">
        <v>10.278548000000001</v>
      </c>
      <c r="P3707" s="1">
        <v>102.006446</v>
      </c>
      <c r="Q3707" s="1">
        <v>9728.1299999999992</v>
      </c>
      <c r="R3707" s="1" t="s">
        <v>2207</v>
      </c>
      <c r="S3707" s="1" t="s">
        <v>91</v>
      </c>
      <c r="T3707" s="1" t="s">
        <v>104</v>
      </c>
      <c r="U3707" s="1" t="s">
        <v>105</v>
      </c>
      <c r="X3707" s="1" t="s">
        <v>3788</v>
      </c>
      <c r="Z3707" s="1" t="s">
        <v>113</v>
      </c>
      <c r="AA3707" s="1" t="s">
        <v>305</v>
      </c>
      <c r="AJ3707" s="1" t="s">
        <v>76</v>
      </c>
      <c r="AK3707" s="1" t="s">
        <v>3789</v>
      </c>
      <c r="AL3707" s="1">
        <v>311300</v>
      </c>
      <c r="AM3707" s="1" t="s">
        <v>109</v>
      </c>
      <c r="AN3707" s="1" t="s">
        <v>4797</v>
      </c>
      <c r="AO3707" s="1" t="s">
        <v>4713</v>
      </c>
    </row>
    <row r="3708" spans="1:57" x14ac:dyDescent="0.5">
      <c r="A3708" s="1">
        <v>222</v>
      </c>
      <c r="B3708" s="1" t="s">
        <v>3785</v>
      </c>
      <c r="C3708" s="2">
        <v>43372</v>
      </c>
      <c r="D3708" s="1" t="s">
        <v>3786</v>
      </c>
      <c r="E3708" s="1" t="s">
        <v>3787</v>
      </c>
      <c r="F3708" s="1" t="s">
        <v>81</v>
      </c>
      <c r="G3708" s="1">
        <v>50</v>
      </c>
      <c r="H3708" s="1">
        <v>0</v>
      </c>
      <c r="M3708" s="1" t="s">
        <v>114</v>
      </c>
      <c r="N3708" s="1">
        <v>6.25</v>
      </c>
      <c r="O3708" s="1">
        <v>25.384855999999999</v>
      </c>
      <c r="P3708" s="1">
        <v>68.458809000000002</v>
      </c>
      <c r="Q3708" s="1">
        <v>9728.1299999999992</v>
      </c>
      <c r="R3708" s="1" t="s">
        <v>2207</v>
      </c>
      <c r="S3708" s="1" t="s">
        <v>91</v>
      </c>
      <c r="T3708" s="1" t="s">
        <v>104</v>
      </c>
      <c r="U3708" s="1" t="s">
        <v>105</v>
      </c>
      <c r="X3708" s="1" t="s">
        <v>3788</v>
      </c>
      <c r="Z3708" s="1" t="s">
        <v>114</v>
      </c>
      <c r="AA3708" s="1" t="s">
        <v>305</v>
      </c>
      <c r="AJ3708" s="1" t="s">
        <v>76</v>
      </c>
      <c r="AK3708" s="1" t="s">
        <v>3789</v>
      </c>
      <c r="AL3708" s="1">
        <v>311300</v>
      </c>
      <c r="AM3708" s="1" t="s">
        <v>109</v>
      </c>
      <c r="AN3708" s="1" t="s">
        <v>4797</v>
      </c>
      <c r="AO3708" s="1" t="s">
        <v>4713</v>
      </c>
    </row>
    <row r="3709" spans="1:57" x14ac:dyDescent="0.5">
      <c r="A3709" s="1">
        <v>222</v>
      </c>
      <c r="B3709" s="1" t="s">
        <v>3785</v>
      </c>
      <c r="C3709" s="2">
        <v>43372</v>
      </c>
      <c r="D3709" s="1" t="s">
        <v>3786</v>
      </c>
      <c r="E3709" s="1" t="s">
        <v>3787</v>
      </c>
      <c r="F3709" s="1" t="s">
        <v>759</v>
      </c>
      <c r="G3709" s="1">
        <v>50</v>
      </c>
      <c r="H3709" s="1">
        <v>0</v>
      </c>
      <c r="M3709" s="1" t="s">
        <v>114</v>
      </c>
      <c r="N3709" s="1">
        <v>6.25</v>
      </c>
      <c r="O3709" s="1">
        <v>25.384855999999999</v>
      </c>
      <c r="P3709" s="1">
        <v>68.458809000000002</v>
      </c>
      <c r="Q3709" s="1">
        <v>9728.1299999999992</v>
      </c>
      <c r="R3709" s="1" t="s">
        <v>2207</v>
      </c>
      <c r="S3709" s="1" t="s">
        <v>91</v>
      </c>
      <c r="T3709" s="1" t="s">
        <v>104</v>
      </c>
      <c r="U3709" s="1" t="s">
        <v>105</v>
      </c>
      <c r="X3709" s="1" t="s">
        <v>3788</v>
      </c>
      <c r="Z3709" s="1" t="s">
        <v>114</v>
      </c>
      <c r="AA3709" s="1" t="s">
        <v>305</v>
      </c>
      <c r="AJ3709" s="1" t="s">
        <v>76</v>
      </c>
      <c r="AK3709" s="1" t="s">
        <v>3789</v>
      </c>
      <c r="AL3709" s="1">
        <v>311300</v>
      </c>
      <c r="AM3709" s="1" t="s">
        <v>109</v>
      </c>
      <c r="AN3709" s="1" t="s">
        <v>4797</v>
      </c>
      <c r="AO3709" s="1" t="s">
        <v>4713</v>
      </c>
    </row>
    <row r="3710" spans="1:57" x14ac:dyDescent="0.5">
      <c r="A3710" s="1">
        <v>222</v>
      </c>
      <c r="B3710" s="1" t="s">
        <v>3785</v>
      </c>
      <c r="C3710" s="2">
        <v>43372</v>
      </c>
      <c r="D3710" s="1" t="s">
        <v>3786</v>
      </c>
      <c r="E3710" s="1" t="s">
        <v>3787</v>
      </c>
      <c r="F3710" s="1" t="s">
        <v>81</v>
      </c>
      <c r="G3710" s="1">
        <v>50</v>
      </c>
      <c r="H3710" s="1">
        <v>0</v>
      </c>
      <c r="M3710" s="1" t="s">
        <v>110</v>
      </c>
      <c r="N3710" s="1">
        <v>12.5</v>
      </c>
      <c r="O3710" s="1">
        <v>26.625188000000001</v>
      </c>
      <c r="P3710" s="1">
        <v>6.809552</v>
      </c>
      <c r="Q3710" s="1">
        <v>19456.25</v>
      </c>
      <c r="R3710" s="1" t="s">
        <v>2207</v>
      </c>
      <c r="S3710" s="1" t="s">
        <v>91</v>
      </c>
      <c r="T3710" s="1" t="s">
        <v>104</v>
      </c>
      <c r="U3710" s="1" t="s">
        <v>105</v>
      </c>
      <c r="X3710" s="1" t="s">
        <v>3788</v>
      </c>
      <c r="Z3710" s="1" t="s">
        <v>110</v>
      </c>
      <c r="AA3710" s="1" t="s">
        <v>305</v>
      </c>
      <c r="AJ3710" s="1" t="s">
        <v>76</v>
      </c>
      <c r="AK3710" s="1" t="s">
        <v>3789</v>
      </c>
      <c r="AL3710" s="1">
        <v>311300</v>
      </c>
      <c r="AM3710" s="1" t="s">
        <v>109</v>
      </c>
      <c r="AN3710" s="1" t="s">
        <v>4797</v>
      </c>
      <c r="AO3710" s="1" t="s">
        <v>4713</v>
      </c>
    </row>
    <row r="3711" spans="1:57" x14ac:dyDescent="0.5">
      <c r="A3711" s="1">
        <v>222</v>
      </c>
      <c r="B3711" s="1" t="s">
        <v>3785</v>
      </c>
      <c r="C3711" s="2">
        <v>43372</v>
      </c>
      <c r="D3711" s="1" t="s">
        <v>3786</v>
      </c>
      <c r="E3711" s="1" t="s">
        <v>3787</v>
      </c>
      <c r="F3711" s="1" t="s">
        <v>759</v>
      </c>
      <c r="G3711" s="1">
        <v>50</v>
      </c>
      <c r="H3711" s="1">
        <v>0</v>
      </c>
      <c r="M3711" s="1" t="s">
        <v>110</v>
      </c>
      <c r="N3711" s="1">
        <v>12.5</v>
      </c>
      <c r="O3711" s="1">
        <v>26.625188000000001</v>
      </c>
      <c r="P3711" s="1">
        <v>6.809552</v>
      </c>
      <c r="Q3711" s="1">
        <v>19456.25</v>
      </c>
      <c r="R3711" s="1" t="s">
        <v>2207</v>
      </c>
      <c r="S3711" s="1" t="s">
        <v>91</v>
      </c>
      <c r="T3711" s="1" t="s">
        <v>104</v>
      </c>
      <c r="U3711" s="1" t="s">
        <v>105</v>
      </c>
      <c r="X3711" s="1" t="s">
        <v>3788</v>
      </c>
      <c r="Z3711" s="1" t="s">
        <v>110</v>
      </c>
      <c r="AA3711" s="1" t="s">
        <v>305</v>
      </c>
      <c r="AJ3711" s="1" t="s">
        <v>76</v>
      </c>
      <c r="AK3711" s="1" t="s">
        <v>3789</v>
      </c>
      <c r="AL3711" s="1">
        <v>311300</v>
      </c>
      <c r="AM3711" s="1" t="s">
        <v>109</v>
      </c>
      <c r="AN3711" s="1" t="s">
        <v>4797</v>
      </c>
      <c r="AO3711" s="1" t="s">
        <v>4713</v>
      </c>
    </row>
    <row r="3712" spans="1:57" x14ac:dyDescent="0.5">
      <c r="A3712" s="1">
        <v>222</v>
      </c>
      <c r="B3712" s="1" t="s">
        <v>3785</v>
      </c>
      <c r="C3712" s="2">
        <v>43372</v>
      </c>
      <c r="D3712" s="1" t="s">
        <v>3786</v>
      </c>
      <c r="E3712" s="1" t="s">
        <v>3787</v>
      </c>
      <c r="F3712" s="1" t="s">
        <v>81</v>
      </c>
      <c r="G3712" s="1">
        <v>50</v>
      </c>
      <c r="H3712" s="1">
        <v>0</v>
      </c>
      <c r="M3712" s="1" t="s">
        <v>84</v>
      </c>
      <c r="N3712" s="1">
        <v>12.5</v>
      </c>
      <c r="O3712" s="1">
        <v>-15.623037</v>
      </c>
      <c r="P3712" s="1">
        <v>-59.0625</v>
      </c>
      <c r="Q3712" s="1">
        <v>19456.25</v>
      </c>
      <c r="R3712" s="1" t="s">
        <v>2207</v>
      </c>
      <c r="S3712" s="1" t="s">
        <v>91</v>
      </c>
      <c r="T3712" s="1" t="s">
        <v>104</v>
      </c>
      <c r="U3712" s="1" t="s">
        <v>105</v>
      </c>
      <c r="X3712" s="1" t="s">
        <v>3788</v>
      </c>
      <c r="Z3712" s="1" t="s">
        <v>84</v>
      </c>
      <c r="AA3712" s="1" t="s">
        <v>305</v>
      </c>
      <c r="AJ3712" s="1" t="s">
        <v>76</v>
      </c>
      <c r="AK3712" s="1" t="s">
        <v>3789</v>
      </c>
      <c r="AL3712" s="1">
        <v>311300</v>
      </c>
      <c r="AM3712" s="1" t="s">
        <v>109</v>
      </c>
      <c r="AN3712" s="1" t="s">
        <v>4797</v>
      </c>
      <c r="AO3712" s="1" t="s">
        <v>4713</v>
      </c>
    </row>
    <row r="3713" spans="1:54" x14ac:dyDescent="0.5">
      <c r="A3713" s="1">
        <v>222</v>
      </c>
      <c r="B3713" s="1" t="s">
        <v>3785</v>
      </c>
      <c r="C3713" s="2">
        <v>43372</v>
      </c>
      <c r="D3713" s="1" t="s">
        <v>3786</v>
      </c>
      <c r="E3713" s="1" t="s">
        <v>3787</v>
      </c>
      <c r="F3713" s="1" t="s">
        <v>759</v>
      </c>
      <c r="G3713" s="1">
        <v>50</v>
      </c>
      <c r="H3713" s="1">
        <v>0</v>
      </c>
      <c r="M3713" s="1" t="s">
        <v>84</v>
      </c>
      <c r="N3713" s="1">
        <v>12.5</v>
      </c>
      <c r="O3713" s="1">
        <v>-15.623037</v>
      </c>
      <c r="P3713" s="1">
        <v>-59.0625</v>
      </c>
      <c r="Q3713" s="1">
        <v>19456.25</v>
      </c>
      <c r="R3713" s="1" t="s">
        <v>2207</v>
      </c>
      <c r="S3713" s="1" t="s">
        <v>91</v>
      </c>
      <c r="T3713" s="1" t="s">
        <v>104</v>
      </c>
      <c r="U3713" s="1" t="s">
        <v>105</v>
      </c>
      <c r="X3713" s="1" t="s">
        <v>3788</v>
      </c>
      <c r="Z3713" s="1" t="s">
        <v>84</v>
      </c>
      <c r="AA3713" s="1" t="s">
        <v>305</v>
      </c>
      <c r="AJ3713" s="1" t="s">
        <v>76</v>
      </c>
      <c r="AK3713" s="1" t="s">
        <v>3789</v>
      </c>
      <c r="AL3713" s="1">
        <v>311300</v>
      </c>
      <c r="AM3713" s="1" t="s">
        <v>109</v>
      </c>
      <c r="AN3713" s="1" t="s">
        <v>4797</v>
      </c>
      <c r="AO3713" s="1" t="s">
        <v>4713</v>
      </c>
    </row>
    <row r="3714" spans="1:54" x14ac:dyDescent="0.5">
      <c r="A3714" s="1">
        <v>222</v>
      </c>
      <c r="B3714" s="1" t="s">
        <v>3785</v>
      </c>
      <c r="C3714" s="2">
        <v>43372</v>
      </c>
      <c r="D3714" s="1" t="s">
        <v>3786</v>
      </c>
      <c r="E3714" s="1" t="s">
        <v>3787</v>
      </c>
      <c r="F3714" s="1" t="s">
        <v>81</v>
      </c>
      <c r="G3714" s="1">
        <v>50</v>
      </c>
      <c r="H3714" s="1">
        <v>0</v>
      </c>
      <c r="M3714" s="1" t="s">
        <v>308</v>
      </c>
      <c r="N3714" s="1">
        <v>12.5</v>
      </c>
      <c r="O3714" s="1">
        <v>13.923406</v>
      </c>
      <c r="P3714" s="1">
        <v>-86.952798999999999</v>
      </c>
      <c r="Q3714" s="1">
        <v>19456.25</v>
      </c>
      <c r="R3714" s="1" t="s">
        <v>2207</v>
      </c>
      <c r="S3714" s="1" t="s">
        <v>91</v>
      </c>
      <c r="T3714" s="1" t="s">
        <v>104</v>
      </c>
      <c r="U3714" s="1" t="s">
        <v>105</v>
      </c>
      <c r="X3714" s="1" t="s">
        <v>3788</v>
      </c>
      <c r="Z3714" s="1" t="s">
        <v>308</v>
      </c>
      <c r="AA3714" s="1" t="s">
        <v>305</v>
      </c>
      <c r="AJ3714" s="1" t="s">
        <v>76</v>
      </c>
      <c r="AK3714" s="1" t="s">
        <v>3789</v>
      </c>
      <c r="AL3714" s="1">
        <v>311300</v>
      </c>
      <c r="AM3714" s="1" t="s">
        <v>109</v>
      </c>
      <c r="AN3714" s="1" t="s">
        <v>4797</v>
      </c>
      <c r="AO3714" s="1" t="s">
        <v>4713</v>
      </c>
    </row>
    <row r="3715" spans="1:54" x14ac:dyDescent="0.5">
      <c r="A3715" s="1">
        <v>222</v>
      </c>
      <c r="B3715" s="1" t="s">
        <v>3785</v>
      </c>
      <c r="C3715" s="2">
        <v>43372</v>
      </c>
      <c r="D3715" s="1" t="s">
        <v>3786</v>
      </c>
      <c r="E3715" s="1" t="s">
        <v>3787</v>
      </c>
      <c r="F3715" s="1" t="s">
        <v>759</v>
      </c>
      <c r="G3715" s="1">
        <v>50</v>
      </c>
      <c r="H3715" s="1">
        <v>0</v>
      </c>
      <c r="M3715" s="1" t="s">
        <v>308</v>
      </c>
      <c r="N3715" s="1">
        <v>12.5</v>
      </c>
      <c r="O3715" s="1">
        <v>13.923406</v>
      </c>
      <c r="P3715" s="1">
        <v>-86.952798999999999</v>
      </c>
      <c r="Q3715" s="1">
        <v>19456.25</v>
      </c>
      <c r="R3715" s="1" t="s">
        <v>2207</v>
      </c>
      <c r="S3715" s="1" t="s">
        <v>91</v>
      </c>
      <c r="T3715" s="1" t="s">
        <v>104</v>
      </c>
      <c r="U3715" s="1" t="s">
        <v>105</v>
      </c>
      <c r="X3715" s="1" t="s">
        <v>3788</v>
      </c>
      <c r="Z3715" s="1" t="s">
        <v>308</v>
      </c>
      <c r="AA3715" s="1" t="s">
        <v>305</v>
      </c>
      <c r="AJ3715" s="1" t="s">
        <v>76</v>
      </c>
      <c r="AK3715" s="1" t="s">
        <v>3789</v>
      </c>
      <c r="AL3715" s="1">
        <v>311300</v>
      </c>
      <c r="AM3715" s="1" t="s">
        <v>109</v>
      </c>
      <c r="AN3715" s="1" t="s">
        <v>4797</v>
      </c>
      <c r="AO3715" s="1" t="s">
        <v>4713</v>
      </c>
    </row>
    <row r="3716" spans="1:54" x14ac:dyDescent="0.5">
      <c r="A3716" s="1">
        <v>118</v>
      </c>
      <c r="B3716" s="1" t="s">
        <v>3790</v>
      </c>
      <c r="C3716" s="2">
        <v>43537</v>
      </c>
      <c r="D3716" s="1" t="s">
        <v>3791</v>
      </c>
      <c r="E3716" s="1" t="s">
        <v>3792</v>
      </c>
      <c r="F3716" s="1" t="s">
        <v>127</v>
      </c>
      <c r="G3716" s="1">
        <v>40</v>
      </c>
      <c r="H3716" s="1">
        <v>1</v>
      </c>
      <c r="I3716" s="1" t="s">
        <v>194</v>
      </c>
      <c r="J3716" s="1">
        <v>100</v>
      </c>
      <c r="K3716" s="1">
        <v>19.182435999999999</v>
      </c>
      <c r="L3716" s="1">
        <v>-72.434515000000005</v>
      </c>
      <c r="M3716" s="1" t="s">
        <v>195</v>
      </c>
      <c r="N3716" s="1">
        <v>0</v>
      </c>
      <c r="O3716" s="1">
        <v>25.14509</v>
      </c>
      <c r="P3716" s="1">
        <v>-80.396960000000007</v>
      </c>
      <c r="Q3716" s="1">
        <v>1485068</v>
      </c>
      <c r="R3716" s="1" t="s">
        <v>2903</v>
      </c>
      <c r="S3716" s="1" t="s">
        <v>71</v>
      </c>
      <c r="T3716" s="1" t="s">
        <v>3793</v>
      </c>
      <c r="U3716" s="1" t="s">
        <v>73</v>
      </c>
      <c r="X3716" s="1" t="s">
        <v>3794</v>
      </c>
      <c r="Z3716" s="1" t="s">
        <v>194</v>
      </c>
      <c r="AA3716" s="1" t="s">
        <v>941</v>
      </c>
      <c r="AJ3716" s="1" t="s">
        <v>76</v>
      </c>
      <c r="AK3716" s="1" t="s">
        <v>3795</v>
      </c>
      <c r="AL3716" s="1">
        <v>3712670</v>
      </c>
      <c r="AM3716" s="1" t="s">
        <v>109</v>
      </c>
      <c r="AN3716" s="1" t="s">
        <v>4719</v>
      </c>
      <c r="AO3716" s="1" t="s">
        <v>4563</v>
      </c>
      <c r="AS3716" s="1">
        <v>1</v>
      </c>
      <c r="AT3716" s="1">
        <v>1</v>
      </c>
      <c r="AU3716" s="1">
        <v>1</v>
      </c>
      <c r="AV3716" s="1">
        <v>1</v>
      </c>
      <c r="AW3716" s="1">
        <v>1</v>
      </c>
      <c r="AX3716" s="1">
        <v>1</v>
      </c>
      <c r="AY3716" s="1">
        <v>1</v>
      </c>
      <c r="AZ3716" s="1">
        <v>1</v>
      </c>
      <c r="BA3716" s="1">
        <v>1</v>
      </c>
      <c r="BB3716" s="1">
        <v>1</v>
      </c>
    </row>
    <row r="3717" spans="1:54" x14ac:dyDescent="0.5">
      <c r="A3717" s="1">
        <v>118</v>
      </c>
      <c r="B3717" s="1" t="s">
        <v>3790</v>
      </c>
      <c r="C3717" s="2">
        <v>43537</v>
      </c>
      <c r="D3717" s="1" t="s">
        <v>3791</v>
      </c>
      <c r="E3717" s="1" t="s">
        <v>3792</v>
      </c>
      <c r="F3717" s="1" t="s">
        <v>98</v>
      </c>
      <c r="G3717" s="1">
        <v>50</v>
      </c>
      <c r="H3717" s="1">
        <v>1</v>
      </c>
      <c r="I3717" s="1" t="s">
        <v>194</v>
      </c>
      <c r="J3717" s="1">
        <v>100</v>
      </c>
      <c r="K3717" s="1">
        <v>19.182435999999999</v>
      </c>
      <c r="L3717" s="1">
        <v>-72.434515000000005</v>
      </c>
      <c r="M3717" s="1" t="s">
        <v>195</v>
      </c>
      <c r="N3717" s="1">
        <v>0</v>
      </c>
      <c r="O3717" s="1">
        <v>25.14509</v>
      </c>
      <c r="P3717" s="1">
        <v>-80.396960000000007</v>
      </c>
      <c r="Q3717" s="1">
        <v>1856335</v>
      </c>
      <c r="R3717" s="1" t="s">
        <v>2903</v>
      </c>
      <c r="S3717" s="1" t="s">
        <v>71</v>
      </c>
      <c r="T3717" s="1" t="s">
        <v>3793</v>
      </c>
      <c r="U3717" s="1" t="s">
        <v>73</v>
      </c>
      <c r="X3717" s="1" t="s">
        <v>3794</v>
      </c>
      <c r="Z3717" s="1" t="s">
        <v>194</v>
      </c>
      <c r="AA3717" s="1" t="s">
        <v>941</v>
      </c>
      <c r="AJ3717" s="1" t="s">
        <v>76</v>
      </c>
      <c r="AK3717" s="1" t="s">
        <v>3795</v>
      </c>
      <c r="AL3717" s="1">
        <v>3712670</v>
      </c>
      <c r="AM3717" s="1" t="s">
        <v>109</v>
      </c>
      <c r="AN3717" s="1" t="s">
        <v>4719</v>
      </c>
      <c r="AO3717" s="1" t="s">
        <v>4563</v>
      </c>
      <c r="AS3717" s="1">
        <v>1</v>
      </c>
      <c r="AT3717" s="1">
        <v>1</v>
      </c>
      <c r="AU3717" s="1">
        <v>1</v>
      </c>
      <c r="AV3717" s="1">
        <v>1</v>
      </c>
      <c r="AW3717" s="1">
        <v>1</v>
      </c>
      <c r="AX3717" s="1">
        <v>1</v>
      </c>
      <c r="AY3717" s="1">
        <v>1</v>
      </c>
      <c r="AZ3717" s="1">
        <v>1</v>
      </c>
      <c r="BA3717" s="1">
        <v>1</v>
      </c>
      <c r="BB3717" s="1">
        <v>1</v>
      </c>
    </row>
    <row r="3718" spans="1:54" x14ac:dyDescent="0.5">
      <c r="A3718" s="1">
        <v>118</v>
      </c>
      <c r="B3718" s="1" t="s">
        <v>3790</v>
      </c>
      <c r="C3718" s="2">
        <v>43537</v>
      </c>
      <c r="D3718" s="1" t="s">
        <v>3791</v>
      </c>
      <c r="E3718" s="1" t="s">
        <v>3792</v>
      </c>
      <c r="F3718" s="1" t="s">
        <v>128</v>
      </c>
      <c r="G3718" s="1">
        <v>10</v>
      </c>
      <c r="H3718" s="1">
        <v>1</v>
      </c>
      <c r="I3718" s="1" t="s">
        <v>194</v>
      </c>
      <c r="J3718" s="1">
        <v>100</v>
      </c>
      <c r="K3718" s="1">
        <v>19.182435999999999</v>
      </c>
      <c r="L3718" s="1">
        <v>-72.434515000000005</v>
      </c>
      <c r="M3718" s="1" t="s">
        <v>195</v>
      </c>
      <c r="N3718" s="1">
        <v>0</v>
      </c>
      <c r="O3718" s="1">
        <v>25.14509</v>
      </c>
      <c r="P3718" s="1">
        <v>-80.396960000000007</v>
      </c>
      <c r="Q3718" s="1">
        <v>371267</v>
      </c>
      <c r="R3718" s="1" t="s">
        <v>2903</v>
      </c>
      <c r="S3718" s="1" t="s">
        <v>71</v>
      </c>
      <c r="T3718" s="1" t="s">
        <v>3793</v>
      </c>
      <c r="U3718" s="1" t="s">
        <v>73</v>
      </c>
      <c r="X3718" s="1" t="s">
        <v>3794</v>
      </c>
      <c r="Z3718" s="1" t="s">
        <v>194</v>
      </c>
      <c r="AA3718" s="1" t="s">
        <v>941</v>
      </c>
      <c r="AJ3718" s="1" t="s">
        <v>76</v>
      </c>
      <c r="AK3718" s="1" t="s">
        <v>3795</v>
      </c>
      <c r="AL3718" s="1">
        <v>3712670</v>
      </c>
      <c r="AM3718" s="1" t="s">
        <v>109</v>
      </c>
      <c r="AN3718" s="1" t="s">
        <v>4719</v>
      </c>
      <c r="AO3718" s="1" t="s">
        <v>4563</v>
      </c>
      <c r="AS3718" s="1">
        <v>1</v>
      </c>
      <c r="AT3718" s="1">
        <v>1</v>
      </c>
      <c r="AU3718" s="1">
        <v>1</v>
      </c>
      <c r="AV3718" s="1">
        <v>1</v>
      </c>
      <c r="AW3718" s="1">
        <v>1</v>
      </c>
      <c r="AX3718" s="1">
        <v>1</v>
      </c>
      <c r="AY3718" s="1">
        <v>1</v>
      </c>
      <c r="AZ3718" s="1">
        <v>1</v>
      </c>
      <c r="BA3718" s="1">
        <v>1</v>
      </c>
      <c r="BB3718" s="1">
        <v>1</v>
      </c>
    </row>
    <row r="3719" spans="1:54" x14ac:dyDescent="0.5">
      <c r="A3719" s="1">
        <v>78</v>
      </c>
      <c r="B3719" s="1" t="s">
        <v>3796</v>
      </c>
      <c r="C3719" s="2">
        <v>43372</v>
      </c>
      <c r="D3719" s="1" t="s">
        <v>3797</v>
      </c>
      <c r="E3719" s="1" t="s">
        <v>3798</v>
      </c>
      <c r="F3719" s="1" t="s">
        <v>98</v>
      </c>
      <c r="G3719" s="1">
        <v>100</v>
      </c>
      <c r="H3719" s="1">
        <v>1</v>
      </c>
      <c r="I3719" s="1" t="s">
        <v>952</v>
      </c>
      <c r="J3719" s="1">
        <v>100</v>
      </c>
      <c r="K3719" s="1">
        <v>15.605589</v>
      </c>
      <c r="L3719" s="1">
        <v>-90.390001999999996</v>
      </c>
      <c r="M3719" s="1" t="s">
        <v>308</v>
      </c>
      <c r="N3719" s="1">
        <v>0</v>
      </c>
      <c r="O3719" s="1">
        <v>13.923406</v>
      </c>
      <c r="P3719" s="1">
        <v>-86.952798999999999</v>
      </c>
      <c r="Q3719" s="1">
        <v>1500000</v>
      </c>
      <c r="R3719" s="1" t="s">
        <v>90</v>
      </c>
      <c r="S3719" s="1" t="s">
        <v>91</v>
      </c>
      <c r="T3719" s="1" t="s">
        <v>72</v>
      </c>
      <c r="U3719" s="1" t="s">
        <v>73</v>
      </c>
      <c r="X3719" s="1" t="s">
        <v>3799</v>
      </c>
      <c r="Z3719" s="1" t="s">
        <v>952</v>
      </c>
      <c r="AA3719" s="1" t="s">
        <v>3000</v>
      </c>
      <c r="AJ3719" s="1" t="s">
        <v>76</v>
      </c>
      <c r="AK3719" s="1" t="s">
        <v>3800</v>
      </c>
      <c r="AL3719" s="1">
        <v>1500000</v>
      </c>
      <c r="AM3719" s="1" t="s">
        <v>109</v>
      </c>
      <c r="AN3719" s="1" t="s">
        <v>4798</v>
      </c>
      <c r="AO3719" s="1" t="s">
        <v>4353</v>
      </c>
    </row>
    <row r="3720" spans="1:54" x14ac:dyDescent="0.5">
      <c r="A3720" s="1">
        <v>200</v>
      </c>
      <c r="B3720" s="1" t="s">
        <v>3801</v>
      </c>
      <c r="C3720" s="2">
        <v>43372</v>
      </c>
      <c r="D3720" s="1" t="s">
        <v>3802</v>
      </c>
      <c r="E3720" s="1" t="s">
        <v>3803</v>
      </c>
      <c r="F3720" s="1" t="s">
        <v>102</v>
      </c>
      <c r="G3720" s="1">
        <v>100</v>
      </c>
      <c r="H3720" s="1">
        <v>0</v>
      </c>
      <c r="M3720" s="1" t="s">
        <v>112</v>
      </c>
      <c r="N3720" s="1">
        <v>12.5</v>
      </c>
      <c r="O3720" s="1">
        <v>45.052331000000002</v>
      </c>
      <c r="P3720" s="1">
        <v>118.90412999999999</v>
      </c>
      <c r="Q3720" s="1">
        <v>2500000</v>
      </c>
      <c r="R3720" s="1" t="s">
        <v>140</v>
      </c>
      <c r="S3720" s="1" t="s">
        <v>91</v>
      </c>
      <c r="T3720" s="1" t="s">
        <v>72</v>
      </c>
      <c r="U3720" s="1" t="s">
        <v>73</v>
      </c>
      <c r="X3720" s="1" t="s">
        <v>3804</v>
      </c>
      <c r="Z3720" s="1" t="s">
        <v>112</v>
      </c>
      <c r="AA3720" s="1" t="s">
        <v>107</v>
      </c>
      <c r="AJ3720" s="1" t="s">
        <v>76</v>
      </c>
      <c r="AK3720" s="1" t="s">
        <v>3805</v>
      </c>
      <c r="AL3720" s="1">
        <v>20000000</v>
      </c>
      <c r="AM3720" s="1" t="s">
        <v>109</v>
      </c>
      <c r="AN3720" s="1" t="s">
        <v>4625</v>
      </c>
      <c r="AO3720" s="1" t="s">
        <v>4287</v>
      </c>
    </row>
    <row r="3721" spans="1:54" x14ac:dyDescent="0.5">
      <c r="A3721" s="1">
        <v>200</v>
      </c>
      <c r="B3721" s="1" t="s">
        <v>3801</v>
      </c>
      <c r="C3721" s="2">
        <v>43372</v>
      </c>
      <c r="D3721" s="1" t="s">
        <v>3802</v>
      </c>
      <c r="E3721" s="1" t="s">
        <v>3803</v>
      </c>
      <c r="F3721" s="1" t="s">
        <v>102</v>
      </c>
      <c r="G3721" s="1">
        <v>100</v>
      </c>
      <c r="H3721" s="1">
        <v>0</v>
      </c>
      <c r="M3721" s="1" t="s">
        <v>114</v>
      </c>
      <c r="N3721" s="1">
        <v>12.5</v>
      </c>
      <c r="O3721" s="1">
        <v>25.384855999999999</v>
      </c>
      <c r="P3721" s="1">
        <v>68.458809000000002</v>
      </c>
      <c r="Q3721" s="1">
        <v>2500000</v>
      </c>
      <c r="R3721" s="1" t="s">
        <v>140</v>
      </c>
      <c r="S3721" s="1" t="s">
        <v>91</v>
      </c>
      <c r="T3721" s="1" t="s">
        <v>72</v>
      </c>
      <c r="U3721" s="1" t="s">
        <v>73</v>
      </c>
      <c r="X3721" s="1" t="s">
        <v>3804</v>
      </c>
      <c r="Z3721" s="1" t="s">
        <v>114</v>
      </c>
      <c r="AA3721" s="1" t="s">
        <v>107</v>
      </c>
      <c r="AJ3721" s="1" t="s">
        <v>76</v>
      </c>
      <c r="AK3721" s="1" t="s">
        <v>3805</v>
      </c>
      <c r="AL3721" s="1">
        <v>20000000</v>
      </c>
      <c r="AM3721" s="1" t="s">
        <v>109</v>
      </c>
      <c r="AN3721" s="1" t="s">
        <v>4625</v>
      </c>
      <c r="AO3721" s="1" t="s">
        <v>4287</v>
      </c>
    </row>
    <row r="3722" spans="1:54" x14ac:dyDescent="0.5">
      <c r="A3722" s="1">
        <v>200</v>
      </c>
      <c r="B3722" s="1" t="s">
        <v>3801</v>
      </c>
      <c r="C3722" s="2">
        <v>43372</v>
      </c>
      <c r="D3722" s="1" t="s">
        <v>3802</v>
      </c>
      <c r="E3722" s="1" t="s">
        <v>3803</v>
      </c>
      <c r="F3722" s="1" t="s">
        <v>102</v>
      </c>
      <c r="G3722" s="1">
        <v>100</v>
      </c>
      <c r="H3722" s="1">
        <v>0</v>
      </c>
      <c r="M3722" s="1" t="s">
        <v>111</v>
      </c>
      <c r="N3722" s="1">
        <v>12.5</v>
      </c>
      <c r="O3722" s="1">
        <v>43.890490999999997</v>
      </c>
      <c r="P3722" s="1">
        <v>71.138231000000005</v>
      </c>
      <c r="Q3722" s="1">
        <v>2500000</v>
      </c>
      <c r="R3722" s="1" t="s">
        <v>140</v>
      </c>
      <c r="S3722" s="1" t="s">
        <v>91</v>
      </c>
      <c r="T3722" s="1" t="s">
        <v>72</v>
      </c>
      <c r="U3722" s="1" t="s">
        <v>73</v>
      </c>
      <c r="X3722" s="1" t="s">
        <v>3804</v>
      </c>
      <c r="Z3722" s="1" t="s">
        <v>111</v>
      </c>
      <c r="AA3722" s="1" t="s">
        <v>107</v>
      </c>
      <c r="AJ3722" s="1" t="s">
        <v>76</v>
      </c>
      <c r="AK3722" s="1" t="s">
        <v>3805</v>
      </c>
      <c r="AL3722" s="1">
        <v>20000000</v>
      </c>
      <c r="AM3722" s="1" t="s">
        <v>109</v>
      </c>
      <c r="AN3722" s="1" t="s">
        <v>4625</v>
      </c>
      <c r="AO3722" s="1" t="s">
        <v>4287</v>
      </c>
    </row>
    <row r="3723" spans="1:54" x14ac:dyDescent="0.5">
      <c r="A3723" s="1">
        <v>200</v>
      </c>
      <c r="B3723" s="1" t="s">
        <v>3801</v>
      </c>
      <c r="C3723" s="2">
        <v>43372</v>
      </c>
      <c r="D3723" s="1" t="s">
        <v>3802</v>
      </c>
      <c r="E3723" s="1" t="s">
        <v>3803</v>
      </c>
      <c r="F3723" s="1" t="s">
        <v>102</v>
      </c>
      <c r="G3723" s="1">
        <v>100</v>
      </c>
      <c r="H3723" s="1">
        <v>0</v>
      </c>
      <c r="M3723" s="1" t="s">
        <v>113</v>
      </c>
      <c r="N3723" s="1">
        <v>12.5</v>
      </c>
      <c r="O3723" s="1">
        <v>10.278548000000001</v>
      </c>
      <c r="P3723" s="1">
        <v>102.006446</v>
      </c>
      <c r="Q3723" s="1">
        <v>2500000</v>
      </c>
      <c r="R3723" s="1" t="s">
        <v>140</v>
      </c>
      <c r="S3723" s="1" t="s">
        <v>91</v>
      </c>
      <c r="T3723" s="1" t="s">
        <v>72</v>
      </c>
      <c r="U3723" s="1" t="s">
        <v>73</v>
      </c>
      <c r="X3723" s="1" t="s">
        <v>3804</v>
      </c>
      <c r="Z3723" s="1" t="s">
        <v>113</v>
      </c>
      <c r="AA3723" s="1" t="s">
        <v>107</v>
      </c>
      <c r="AJ3723" s="1" t="s">
        <v>76</v>
      </c>
      <c r="AK3723" s="1" t="s">
        <v>3805</v>
      </c>
      <c r="AL3723" s="1">
        <v>20000000</v>
      </c>
      <c r="AM3723" s="1" t="s">
        <v>109</v>
      </c>
      <c r="AN3723" s="1" t="s">
        <v>4625</v>
      </c>
      <c r="AO3723" s="1" t="s">
        <v>4287</v>
      </c>
    </row>
    <row r="3724" spans="1:54" x14ac:dyDescent="0.5">
      <c r="A3724" s="1">
        <v>200</v>
      </c>
      <c r="B3724" s="1" t="s">
        <v>3801</v>
      </c>
      <c r="C3724" s="2">
        <v>43372</v>
      </c>
      <c r="D3724" s="1" t="s">
        <v>3802</v>
      </c>
      <c r="E3724" s="1" t="s">
        <v>3803</v>
      </c>
      <c r="F3724" s="1" t="s">
        <v>102</v>
      </c>
      <c r="G3724" s="1">
        <v>100</v>
      </c>
      <c r="H3724" s="1">
        <v>0</v>
      </c>
      <c r="M3724" s="1" t="s">
        <v>69</v>
      </c>
      <c r="N3724" s="1">
        <v>25</v>
      </c>
      <c r="O3724" s="1">
        <v>2.6272389999999999</v>
      </c>
      <c r="P3724" s="1">
        <v>23.381664000000001</v>
      </c>
      <c r="Q3724" s="1">
        <v>5000000</v>
      </c>
      <c r="R3724" s="1" t="s">
        <v>140</v>
      </c>
      <c r="S3724" s="1" t="s">
        <v>91</v>
      </c>
      <c r="T3724" s="1" t="s">
        <v>72</v>
      </c>
      <c r="U3724" s="1" t="s">
        <v>73</v>
      </c>
      <c r="X3724" s="1" t="s">
        <v>3804</v>
      </c>
      <c r="Z3724" s="1" t="s">
        <v>69</v>
      </c>
      <c r="AA3724" s="1" t="s">
        <v>107</v>
      </c>
      <c r="AJ3724" s="1" t="s">
        <v>76</v>
      </c>
      <c r="AK3724" s="1" t="s">
        <v>3805</v>
      </c>
      <c r="AL3724" s="1">
        <v>20000000</v>
      </c>
      <c r="AM3724" s="1" t="s">
        <v>109</v>
      </c>
      <c r="AN3724" s="1" t="s">
        <v>4625</v>
      </c>
      <c r="AO3724" s="1" t="s">
        <v>4287</v>
      </c>
    </row>
    <row r="3725" spans="1:54" x14ac:dyDescent="0.5">
      <c r="A3725" s="1">
        <v>200</v>
      </c>
      <c r="B3725" s="1" t="s">
        <v>3801</v>
      </c>
      <c r="C3725" s="2">
        <v>43372</v>
      </c>
      <c r="D3725" s="1" t="s">
        <v>3802</v>
      </c>
      <c r="E3725" s="1" t="s">
        <v>3803</v>
      </c>
      <c r="F3725" s="1" t="s">
        <v>102</v>
      </c>
      <c r="G3725" s="1">
        <v>100</v>
      </c>
      <c r="H3725" s="1">
        <v>0</v>
      </c>
      <c r="M3725" s="1" t="s">
        <v>110</v>
      </c>
      <c r="N3725" s="1">
        <v>25</v>
      </c>
      <c r="O3725" s="1">
        <v>26.625188000000001</v>
      </c>
      <c r="P3725" s="1">
        <v>6.809552</v>
      </c>
      <c r="Q3725" s="1">
        <v>5000000</v>
      </c>
      <c r="R3725" s="1" t="s">
        <v>140</v>
      </c>
      <c r="S3725" s="1" t="s">
        <v>91</v>
      </c>
      <c r="T3725" s="1" t="s">
        <v>72</v>
      </c>
      <c r="U3725" s="1" t="s">
        <v>73</v>
      </c>
      <c r="X3725" s="1" t="s">
        <v>3804</v>
      </c>
      <c r="Z3725" s="1" t="s">
        <v>110</v>
      </c>
      <c r="AA3725" s="1" t="s">
        <v>107</v>
      </c>
      <c r="AJ3725" s="1" t="s">
        <v>76</v>
      </c>
      <c r="AK3725" s="1" t="s">
        <v>3805</v>
      </c>
      <c r="AL3725" s="1">
        <v>20000000</v>
      </c>
      <c r="AM3725" s="1" t="s">
        <v>109</v>
      </c>
      <c r="AN3725" s="1" t="s">
        <v>4625</v>
      </c>
      <c r="AO3725" s="1" t="s">
        <v>4287</v>
      </c>
    </row>
    <row r="3726" spans="1:54" x14ac:dyDescent="0.5">
      <c r="A3726" s="1">
        <v>138</v>
      </c>
      <c r="B3726" s="1" t="s">
        <v>3806</v>
      </c>
      <c r="C3726" s="2">
        <v>43372</v>
      </c>
      <c r="D3726" s="1" t="s">
        <v>3807</v>
      </c>
      <c r="E3726" s="1" t="s">
        <v>3808</v>
      </c>
      <c r="F3726" s="1" t="s">
        <v>102</v>
      </c>
      <c r="G3726" s="1">
        <v>100</v>
      </c>
      <c r="H3726" s="1">
        <v>0</v>
      </c>
      <c r="M3726" s="1" t="s">
        <v>69</v>
      </c>
      <c r="N3726" s="1">
        <v>20</v>
      </c>
      <c r="O3726" s="1">
        <v>2.6272389999999999</v>
      </c>
      <c r="P3726" s="1">
        <v>23.381664000000001</v>
      </c>
      <c r="Q3726" s="1">
        <v>2000000</v>
      </c>
      <c r="R3726" s="1" t="s">
        <v>140</v>
      </c>
      <c r="S3726" s="1" t="s">
        <v>91</v>
      </c>
      <c r="T3726" s="1" t="s">
        <v>72</v>
      </c>
      <c r="U3726" s="1" t="s">
        <v>73</v>
      </c>
      <c r="X3726" s="1" t="s">
        <v>3809</v>
      </c>
      <c r="Z3726" s="1" t="s">
        <v>69</v>
      </c>
      <c r="AJ3726" s="1" t="s">
        <v>76</v>
      </c>
      <c r="AK3726" s="1" t="s">
        <v>3810</v>
      </c>
      <c r="AL3726" s="1">
        <v>10000000</v>
      </c>
      <c r="AM3726" s="1" t="s">
        <v>109</v>
      </c>
      <c r="AN3726" s="1" t="s">
        <v>4799</v>
      </c>
      <c r="AO3726" s="1" t="s">
        <v>4482</v>
      </c>
    </row>
    <row r="3727" spans="1:54" x14ac:dyDescent="0.5">
      <c r="A3727" s="1">
        <v>138</v>
      </c>
      <c r="B3727" s="1" t="s">
        <v>3806</v>
      </c>
      <c r="C3727" s="2">
        <v>43372</v>
      </c>
      <c r="D3727" s="1" t="s">
        <v>3807</v>
      </c>
      <c r="E3727" s="1" t="s">
        <v>3808</v>
      </c>
      <c r="F3727" s="1" t="s">
        <v>102</v>
      </c>
      <c r="G3727" s="1">
        <v>100</v>
      </c>
      <c r="H3727" s="1">
        <v>0</v>
      </c>
      <c r="M3727" s="1" t="s">
        <v>111</v>
      </c>
      <c r="N3727" s="1">
        <v>10</v>
      </c>
      <c r="O3727" s="1">
        <v>43.890490999999997</v>
      </c>
      <c r="P3727" s="1">
        <v>71.138231000000005</v>
      </c>
      <c r="Q3727" s="1">
        <v>1000000</v>
      </c>
      <c r="R3727" s="1" t="s">
        <v>140</v>
      </c>
      <c r="S3727" s="1" t="s">
        <v>91</v>
      </c>
      <c r="T3727" s="1" t="s">
        <v>72</v>
      </c>
      <c r="U3727" s="1" t="s">
        <v>73</v>
      </c>
      <c r="X3727" s="1" t="s">
        <v>3809</v>
      </c>
      <c r="Z3727" s="1" t="s">
        <v>111</v>
      </c>
      <c r="AJ3727" s="1" t="s">
        <v>76</v>
      </c>
      <c r="AK3727" s="1" t="s">
        <v>3810</v>
      </c>
      <c r="AL3727" s="1">
        <v>10000000</v>
      </c>
      <c r="AM3727" s="1" t="s">
        <v>109</v>
      </c>
      <c r="AN3727" s="1" t="s">
        <v>4799</v>
      </c>
      <c r="AO3727" s="1" t="s">
        <v>4482</v>
      </c>
    </row>
    <row r="3728" spans="1:54" x14ac:dyDescent="0.5">
      <c r="A3728" s="1">
        <v>138</v>
      </c>
      <c r="B3728" s="1" t="s">
        <v>3806</v>
      </c>
      <c r="C3728" s="2">
        <v>43372</v>
      </c>
      <c r="D3728" s="1" t="s">
        <v>3807</v>
      </c>
      <c r="E3728" s="1" t="s">
        <v>3808</v>
      </c>
      <c r="F3728" s="1" t="s">
        <v>102</v>
      </c>
      <c r="G3728" s="1">
        <v>100</v>
      </c>
      <c r="H3728" s="1">
        <v>0</v>
      </c>
      <c r="M3728" s="1" t="s">
        <v>308</v>
      </c>
      <c r="N3728" s="1">
        <v>5</v>
      </c>
      <c r="O3728" s="1">
        <v>13.923406</v>
      </c>
      <c r="P3728" s="1">
        <v>-86.952798999999999</v>
      </c>
      <c r="Q3728" s="1">
        <v>500000</v>
      </c>
      <c r="R3728" s="1" t="s">
        <v>140</v>
      </c>
      <c r="S3728" s="1" t="s">
        <v>91</v>
      </c>
      <c r="T3728" s="1" t="s">
        <v>72</v>
      </c>
      <c r="U3728" s="1" t="s">
        <v>73</v>
      </c>
      <c r="X3728" s="1" t="s">
        <v>3809</v>
      </c>
      <c r="Z3728" s="1" t="s">
        <v>308</v>
      </c>
      <c r="AJ3728" s="1" t="s">
        <v>76</v>
      </c>
      <c r="AK3728" s="1" t="s">
        <v>3810</v>
      </c>
      <c r="AL3728" s="1">
        <v>10000000</v>
      </c>
      <c r="AM3728" s="1" t="s">
        <v>109</v>
      </c>
      <c r="AN3728" s="1" t="s">
        <v>4799</v>
      </c>
      <c r="AO3728" s="1" t="s">
        <v>4482</v>
      </c>
    </row>
    <row r="3729" spans="1:64" x14ac:dyDescent="0.5">
      <c r="A3729" s="1">
        <v>138</v>
      </c>
      <c r="B3729" s="1" t="s">
        <v>3806</v>
      </c>
      <c r="C3729" s="2">
        <v>43372</v>
      </c>
      <c r="D3729" s="1" t="s">
        <v>3807</v>
      </c>
      <c r="E3729" s="1" t="s">
        <v>3808</v>
      </c>
      <c r="F3729" s="1" t="s">
        <v>102</v>
      </c>
      <c r="G3729" s="1">
        <v>100</v>
      </c>
      <c r="H3729" s="1">
        <v>0</v>
      </c>
      <c r="M3729" s="1" t="s">
        <v>113</v>
      </c>
      <c r="N3729" s="1">
        <v>10</v>
      </c>
      <c r="O3729" s="1">
        <v>10.278548000000001</v>
      </c>
      <c r="P3729" s="1">
        <v>102.006446</v>
      </c>
      <c r="Q3729" s="1">
        <v>1000000</v>
      </c>
      <c r="R3729" s="1" t="s">
        <v>140</v>
      </c>
      <c r="S3729" s="1" t="s">
        <v>91</v>
      </c>
      <c r="T3729" s="1" t="s">
        <v>72</v>
      </c>
      <c r="U3729" s="1" t="s">
        <v>73</v>
      </c>
      <c r="X3729" s="1" t="s">
        <v>3809</v>
      </c>
      <c r="Z3729" s="1" t="s">
        <v>113</v>
      </c>
      <c r="AJ3729" s="1" t="s">
        <v>76</v>
      </c>
      <c r="AK3729" s="1" t="s">
        <v>3810</v>
      </c>
      <c r="AL3729" s="1">
        <v>10000000</v>
      </c>
      <c r="AM3729" s="1" t="s">
        <v>109</v>
      </c>
      <c r="AN3729" s="1" t="s">
        <v>4799</v>
      </c>
      <c r="AO3729" s="1" t="s">
        <v>4482</v>
      </c>
    </row>
    <row r="3730" spans="1:64" x14ac:dyDescent="0.5">
      <c r="A3730" s="1">
        <v>138</v>
      </c>
      <c r="B3730" s="1" t="s">
        <v>3806</v>
      </c>
      <c r="C3730" s="2">
        <v>43372</v>
      </c>
      <c r="D3730" s="1" t="s">
        <v>3807</v>
      </c>
      <c r="E3730" s="1" t="s">
        <v>3808</v>
      </c>
      <c r="F3730" s="1" t="s">
        <v>102</v>
      </c>
      <c r="G3730" s="1">
        <v>100</v>
      </c>
      <c r="H3730" s="1">
        <v>0</v>
      </c>
      <c r="M3730" s="1" t="s">
        <v>110</v>
      </c>
      <c r="N3730" s="1">
        <v>20</v>
      </c>
      <c r="O3730" s="1">
        <v>26.625188000000001</v>
      </c>
      <c r="P3730" s="1">
        <v>6.809552</v>
      </c>
      <c r="Q3730" s="1">
        <v>2000000</v>
      </c>
      <c r="R3730" s="1" t="s">
        <v>140</v>
      </c>
      <c r="S3730" s="1" t="s">
        <v>91</v>
      </c>
      <c r="T3730" s="1" t="s">
        <v>72</v>
      </c>
      <c r="U3730" s="1" t="s">
        <v>73</v>
      </c>
      <c r="X3730" s="1" t="s">
        <v>3809</v>
      </c>
      <c r="Z3730" s="1" t="s">
        <v>110</v>
      </c>
      <c r="AJ3730" s="1" t="s">
        <v>76</v>
      </c>
      <c r="AK3730" s="1" t="s">
        <v>3810</v>
      </c>
      <c r="AL3730" s="1">
        <v>10000000</v>
      </c>
      <c r="AM3730" s="1" t="s">
        <v>109</v>
      </c>
      <c r="AN3730" s="1" t="s">
        <v>4799</v>
      </c>
      <c r="AO3730" s="1" t="s">
        <v>4482</v>
      </c>
    </row>
    <row r="3731" spans="1:64" x14ac:dyDescent="0.5">
      <c r="A3731" s="1">
        <v>138</v>
      </c>
      <c r="B3731" s="1" t="s">
        <v>3806</v>
      </c>
      <c r="C3731" s="2">
        <v>43372</v>
      </c>
      <c r="D3731" s="1" t="s">
        <v>3807</v>
      </c>
      <c r="E3731" s="1" t="s">
        <v>3808</v>
      </c>
      <c r="F3731" s="1" t="s">
        <v>102</v>
      </c>
      <c r="G3731" s="1">
        <v>100</v>
      </c>
      <c r="H3731" s="1">
        <v>0</v>
      </c>
      <c r="M3731" s="1" t="s">
        <v>84</v>
      </c>
      <c r="N3731" s="1">
        <v>5</v>
      </c>
      <c r="O3731" s="1">
        <v>-15.623037</v>
      </c>
      <c r="P3731" s="1">
        <v>-59.0625</v>
      </c>
      <c r="Q3731" s="1">
        <v>500000</v>
      </c>
      <c r="R3731" s="1" t="s">
        <v>140</v>
      </c>
      <c r="S3731" s="1" t="s">
        <v>91</v>
      </c>
      <c r="T3731" s="1" t="s">
        <v>72</v>
      </c>
      <c r="U3731" s="1" t="s">
        <v>73</v>
      </c>
      <c r="X3731" s="1" t="s">
        <v>3809</v>
      </c>
      <c r="Z3731" s="1" t="s">
        <v>84</v>
      </c>
      <c r="AJ3731" s="1" t="s">
        <v>76</v>
      </c>
      <c r="AK3731" s="1" t="s">
        <v>3810</v>
      </c>
      <c r="AL3731" s="1">
        <v>10000000</v>
      </c>
      <c r="AM3731" s="1" t="s">
        <v>109</v>
      </c>
      <c r="AN3731" s="1" t="s">
        <v>4799</v>
      </c>
      <c r="AO3731" s="1" t="s">
        <v>4482</v>
      </c>
    </row>
    <row r="3732" spans="1:64" x14ac:dyDescent="0.5">
      <c r="A3732" s="1">
        <v>138</v>
      </c>
      <c r="B3732" s="1" t="s">
        <v>3806</v>
      </c>
      <c r="C3732" s="2">
        <v>43372</v>
      </c>
      <c r="D3732" s="1" t="s">
        <v>3807</v>
      </c>
      <c r="E3732" s="1" t="s">
        <v>3808</v>
      </c>
      <c r="F3732" s="1" t="s">
        <v>102</v>
      </c>
      <c r="G3732" s="1">
        <v>100</v>
      </c>
      <c r="H3732" s="1">
        <v>0</v>
      </c>
      <c r="M3732" s="1" t="s">
        <v>112</v>
      </c>
      <c r="N3732" s="1">
        <v>10</v>
      </c>
      <c r="O3732" s="1">
        <v>45.052331000000002</v>
      </c>
      <c r="P3732" s="1">
        <v>118.90412999999999</v>
      </c>
      <c r="Q3732" s="1">
        <v>1000000</v>
      </c>
      <c r="R3732" s="1" t="s">
        <v>140</v>
      </c>
      <c r="S3732" s="1" t="s">
        <v>91</v>
      </c>
      <c r="T3732" s="1" t="s">
        <v>72</v>
      </c>
      <c r="U3732" s="1" t="s">
        <v>73</v>
      </c>
      <c r="X3732" s="1" t="s">
        <v>3809</v>
      </c>
      <c r="Z3732" s="1" t="s">
        <v>112</v>
      </c>
      <c r="AJ3732" s="1" t="s">
        <v>76</v>
      </c>
      <c r="AK3732" s="1" t="s">
        <v>3810</v>
      </c>
      <c r="AL3732" s="1">
        <v>10000000</v>
      </c>
      <c r="AM3732" s="1" t="s">
        <v>109</v>
      </c>
      <c r="AN3732" s="1" t="s">
        <v>4799</v>
      </c>
      <c r="AO3732" s="1" t="s">
        <v>4482</v>
      </c>
    </row>
    <row r="3733" spans="1:64" x14ac:dyDescent="0.5">
      <c r="A3733" s="1">
        <v>138</v>
      </c>
      <c r="B3733" s="1" t="s">
        <v>3806</v>
      </c>
      <c r="C3733" s="2">
        <v>43372</v>
      </c>
      <c r="D3733" s="1" t="s">
        <v>3807</v>
      </c>
      <c r="E3733" s="1" t="s">
        <v>3808</v>
      </c>
      <c r="F3733" s="1" t="s">
        <v>102</v>
      </c>
      <c r="G3733" s="1">
        <v>100</v>
      </c>
      <c r="H3733" s="1">
        <v>0</v>
      </c>
      <c r="M3733" s="1" t="s">
        <v>114</v>
      </c>
      <c r="N3733" s="1">
        <v>10</v>
      </c>
      <c r="O3733" s="1">
        <v>25.384855999999999</v>
      </c>
      <c r="P3733" s="1">
        <v>68.458809000000002</v>
      </c>
      <c r="Q3733" s="1">
        <v>1000000</v>
      </c>
      <c r="R3733" s="1" t="s">
        <v>140</v>
      </c>
      <c r="S3733" s="1" t="s">
        <v>91</v>
      </c>
      <c r="T3733" s="1" t="s">
        <v>72</v>
      </c>
      <c r="U3733" s="1" t="s">
        <v>73</v>
      </c>
      <c r="X3733" s="1" t="s">
        <v>3809</v>
      </c>
      <c r="Z3733" s="1" t="s">
        <v>114</v>
      </c>
      <c r="AJ3733" s="1" t="s">
        <v>76</v>
      </c>
      <c r="AK3733" s="1" t="s">
        <v>3810</v>
      </c>
      <c r="AL3733" s="1">
        <v>10000000</v>
      </c>
      <c r="AM3733" s="1" t="s">
        <v>109</v>
      </c>
      <c r="AN3733" s="1" t="s">
        <v>4799</v>
      </c>
      <c r="AO3733" s="1" t="s">
        <v>4482</v>
      </c>
    </row>
    <row r="3734" spans="1:64" x14ac:dyDescent="0.5">
      <c r="A3734" s="1">
        <v>138</v>
      </c>
      <c r="B3734" s="1" t="s">
        <v>3806</v>
      </c>
      <c r="C3734" s="2">
        <v>43372</v>
      </c>
      <c r="D3734" s="1" t="s">
        <v>3807</v>
      </c>
      <c r="E3734" s="1" t="s">
        <v>3808</v>
      </c>
      <c r="F3734" s="1" t="s">
        <v>102</v>
      </c>
      <c r="G3734" s="1">
        <v>100</v>
      </c>
      <c r="H3734" s="1">
        <v>0</v>
      </c>
      <c r="M3734" s="1" t="s">
        <v>307</v>
      </c>
      <c r="N3734" s="1">
        <v>10</v>
      </c>
      <c r="O3734" s="1">
        <v>48.122632000000003</v>
      </c>
      <c r="P3734" s="1">
        <v>30.108753</v>
      </c>
      <c r="Q3734" s="1">
        <v>1000000</v>
      </c>
      <c r="R3734" s="1" t="s">
        <v>140</v>
      </c>
      <c r="S3734" s="1" t="s">
        <v>91</v>
      </c>
      <c r="T3734" s="1" t="s">
        <v>72</v>
      </c>
      <c r="U3734" s="1" t="s">
        <v>73</v>
      </c>
      <c r="X3734" s="1" t="s">
        <v>3809</v>
      </c>
      <c r="Z3734" s="1" t="s">
        <v>307</v>
      </c>
      <c r="AJ3734" s="1" t="s">
        <v>76</v>
      </c>
      <c r="AK3734" s="1" t="s">
        <v>3810</v>
      </c>
      <c r="AL3734" s="1">
        <v>10000000</v>
      </c>
      <c r="AM3734" s="1" t="s">
        <v>109</v>
      </c>
      <c r="AN3734" s="1" t="s">
        <v>4799</v>
      </c>
      <c r="AO3734" s="1" t="s">
        <v>4482</v>
      </c>
    </row>
    <row r="3735" spans="1:64" x14ac:dyDescent="0.5">
      <c r="A3735" s="1">
        <v>117</v>
      </c>
      <c r="B3735" s="1" t="s">
        <v>3811</v>
      </c>
      <c r="C3735" s="2">
        <v>43372</v>
      </c>
      <c r="D3735" s="1" t="s">
        <v>3812</v>
      </c>
      <c r="E3735" s="1" t="s">
        <v>3813</v>
      </c>
      <c r="F3735" s="1" t="s">
        <v>98</v>
      </c>
      <c r="G3735" s="1">
        <v>100</v>
      </c>
      <c r="H3735" s="1">
        <v>0</v>
      </c>
      <c r="M3735" s="1" t="s">
        <v>112</v>
      </c>
      <c r="N3735" s="1">
        <v>8.3000000000000007</v>
      </c>
      <c r="O3735" s="1">
        <v>45.052331000000002</v>
      </c>
      <c r="P3735" s="1">
        <v>118.90412999999999</v>
      </c>
      <c r="Q3735" s="1">
        <v>97483.5</v>
      </c>
      <c r="R3735" s="1" t="s">
        <v>3814</v>
      </c>
      <c r="S3735" s="1" t="s">
        <v>91</v>
      </c>
      <c r="T3735" s="1" t="s">
        <v>72</v>
      </c>
      <c r="U3735" s="1" t="s">
        <v>73</v>
      </c>
      <c r="X3735" s="1" t="s">
        <v>3815</v>
      </c>
      <c r="Z3735" s="1" t="s">
        <v>112</v>
      </c>
      <c r="AA3735" s="1" t="s">
        <v>639</v>
      </c>
      <c r="AJ3735" s="1" t="s">
        <v>76</v>
      </c>
      <c r="AK3735" s="1" t="s">
        <v>3816</v>
      </c>
      <c r="AL3735" s="1">
        <v>1174500</v>
      </c>
      <c r="AM3735" s="1" t="s">
        <v>109</v>
      </c>
      <c r="AN3735" s="1" t="s">
        <v>4288</v>
      </c>
      <c r="AO3735" s="1" t="s">
        <v>4800</v>
      </c>
    </row>
    <row r="3736" spans="1:64" x14ac:dyDescent="0.5">
      <c r="A3736" s="1">
        <v>117</v>
      </c>
      <c r="B3736" s="1" t="s">
        <v>3811</v>
      </c>
      <c r="C3736" s="2">
        <v>43372</v>
      </c>
      <c r="D3736" s="1" t="s">
        <v>3812</v>
      </c>
      <c r="E3736" s="1" t="s">
        <v>3813</v>
      </c>
      <c r="F3736" s="1" t="s">
        <v>98</v>
      </c>
      <c r="G3736" s="1">
        <v>100</v>
      </c>
      <c r="H3736" s="1">
        <v>0</v>
      </c>
      <c r="M3736" s="1" t="s">
        <v>69</v>
      </c>
      <c r="N3736" s="1">
        <v>16.7</v>
      </c>
      <c r="O3736" s="1">
        <v>2.6272389999999999</v>
      </c>
      <c r="P3736" s="1">
        <v>23.381664000000001</v>
      </c>
      <c r="Q3736" s="1">
        <v>196141.5</v>
      </c>
      <c r="R3736" s="1" t="s">
        <v>3814</v>
      </c>
      <c r="S3736" s="1" t="s">
        <v>91</v>
      </c>
      <c r="T3736" s="1" t="s">
        <v>72</v>
      </c>
      <c r="U3736" s="1" t="s">
        <v>73</v>
      </c>
      <c r="X3736" s="1" t="s">
        <v>3815</v>
      </c>
      <c r="Z3736" s="1" t="s">
        <v>69</v>
      </c>
      <c r="AA3736" s="1" t="s">
        <v>639</v>
      </c>
      <c r="AJ3736" s="1" t="s">
        <v>76</v>
      </c>
      <c r="AK3736" s="1" t="s">
        <v>3816</v>
      </c>
      <c r="AL3736" s="1">
        <v>1174500</v>
      </c>
      <c r="AM3736" s="1" t="s">
        <v>109</v>
      </c>
      <c r="AN3736" s="1" t="s">
        <v>4288</v>
      </c>
      <c r="AO3736" s="1" t="s">
        <v>4800</v>
      </c>
    </row>
    <row r="3737" spans="1:64" x14ac:dyDescent="0.5">
      <c r="A3737" s="1">
        <v>117</v>
      </c>
      <c r="B3737" s="1" t="s">
        <v>3811</v>
      </c>
      <c r="C3737" s="2">
        <v>43372</v>
      </c>
      <c r="D3737" s="1" t="s">
        <v>3812</v>
      </c>
      <c r="E3737" s="1" t="s">
        <v>3813</v>
      </c>
      <c r="F3737" s="1" t="s">
        <v>98</v>
      </c>
      <c r="G3737" s="1">
        <v>100</v>
      </c>
      <c r="H3737" s="1">
        <v>0</v>
      </c>
      <c r="M3737" s="1" t="s">
        <v>308</v>
      </c>
      <c r="N3737" s="1">
        <v>16.649999999999999</v>
      </c>
      <c r="O3737" s="1">
        <v>13.923406</v>
      </c>
      <c r="P3737" s="1">
        <v>-86.952798999999999</v>
      </c>
      <c r="Q3737" s="1">
        <v>195554.25</v>
      </c>
      <c r="R3737" s="1" t="s">
        <v>3814</v>
      </c>
      <c r="S3737" s="1" t="s">
        <v>91</v>
      </c>
      <c r="T3737" s="1" t="s">
        <v>72</v>
      </c>
      <c r="U3737" s="1" t="s">
        <v>73</v>
      </c>
      <c r="X3737" s="1" t="s">
        <v>3815</v>
      </c>
      <c r="Z3737" s="1" t="s">
        <v>308</v>
      </c>
      <c r="AA3737" s="1" t="s">
        <v>639</v>
      </c>
      <c r="AJ3737" s="1" t="s">
        <v>76</v>
      </c>
      <c r="AK3737" s="1" t="s">
        <v>3816</v>
      </c>
      <c r="AL3737" s="1">
        <v>1174500</v>
      </c>
      <c r="AM3737" s="1" t="s">
        <v>109</v>
      </c>
      <c r="AN3737" s="1" t="s">
        <v>4288</v>
      </c>
      <c r="AO3737" s="1" t="s">
        <v>4800</v>
      </c>
    </row>
    <row r="3738" spans="1:64" x14ac:dyDescent="0.5">
      <c r="A3738" s="1">
        <v>117</v>
      </c>
      <c r="B3738" s="1" t="s">
        <v>3811</v>
      </c>
      <c r="C3738" s="2">
        <v>43372</v>
      </c>
      <c r="D3738" s="1" t="s">
        <v>3812</v>
      </c>
      <c r="E3738" s="1" t="s">
        <v>3813</v>
      </c>
      <c r="F3738" s="1" t="s">
        <v>98</v>
      </c>
      <c r="G3738" s="1">
        <v>100</v>
      </c>
      <c r="H3738" s="1">
        <v>0</v>
      </c>
      <c r="M3738" s="1" t="s">
        <v>110</v>
      </c>
      <c r="N3738" s="1">
        <v>16.7</v>
      </c>
      <c r="O3738" s="1">
        <v>26.625188000000001</v>
      </c>
      <c r="P3738" s="1">
        <v>6.809552</v>
      </c>
      <c r="Q3738" s="1">
        <v>196141.5</v>
      </c>
      <c r="R3738" s="1" t="s">
        <v>3814</v>
      </c>
      <c r="S3738" s="1" t="s">
        <v>91</v>
      </c>
      <c r="T3738" s="1" t="s">
        <v>72</v>
      </c>
      <c r="U3738" s="1" t="s">
        <v>73</v>
      </c>
      <c r="X3738" s="1" t="s">
        <v>3815</v>
      </c>
      <c r="Z3738" s="1" t="s">
        <v>110</v>
      </c>
      <c r="AA3738" s="1" t="s">
        <v>639</v>
      </c>
      <c r="AJ3738" s="1" t="s">
        <v>76</v>
      </c>
      <c r="AK3738" s="1" t="s">
        <v>3816</v>
      </c>
      <c r="AL3738" s="1">
        <v>1174500</v>
      </c>
      <c r="AM3738" s="1" t="s">
        <v>109</v>
      </c>
      <c r="AN3738" s="1" t="s">
        <v>4288</v>
      </c>
      <c r="AO3738" s="1" t="s">
        <v>4800</v>
      </c>
    </row>
    <row r="3739" spans="1:64" x14ac:dyDescent="0.5">
      <c r="A3739" s="1">
        <v>117</v>
      </c>
      <c r="B3739" s="1" t="s">
        <v>3811</v>
      </c>
      <c r="C3739" s="2">
        <v>43372</v>
      </c>
      <c r="D3739" s="1" t="s">
        <v>3812</v>
      </c>
      <c r="E3739" s="1" t="s">
        <v>3813</v>
      </c>
      <c r="F3739" s="1" t="s">
        <v>98</v>
      </c>
      <c r="G3739" s="1">
        <v>100</v>
      </c>
      <c r="H3739" s="1">
        <v>0</v>
      </c>
      <c r="M3739" s="1" t="s">
        <v>111</v>
      </c>
      <c r="N3739" s="1">
        <v>8.3000000000000007</v>
      </c>
      <c r="O3739" s="1">
        <v>43.890490999999997</v>
      </c>
      <c r="P3739" s="1">
        <v>71.138231000000005</v>
      </c>
      <c r="Q3739" s="1">
        <v>97483.5</v>
      </c>
      <c r="R3739" s="1" t="s">
        <v>3814</v>
      </c>
      <c r="S3739" s="1" t="s">
        <v>91</v>
      </c>
      <c r="T3739" s="1" t="s">
        <v>72</v>
      </c>
      <c r="U3739" s="1" t="s">
        <v>73</v>
      </c>
      <c r="X3739" s="1" t="s">
        <v>3815</v>
      </c>
      <c r="Z3739" s="1" t="s">
        <v>111</v>
      </c>
      <c r="AA3739" s="1" t="s">
        <v>639</v>
      </c>
      <c r="AJ3739" s="1" t="s">
        <v>76</v>
      </c>
      <c r="AK3739" s="1" t="s">
        <v>3816</v>
      </c>
      <c r="AL3739" s="1">
        <v>1174500</v>
      </c>
      <c r="AM3739" s="1" t="s">
        <v>109</v>
      </c>
      <c r="AN3739" s="1" t="s">
        <v>4288</v>
      </c>
      <c r="AO3739" s="1" t="s">
        <v>4800</v>
      </c>
    </row>
    <row r="3740" spans="1:64" x14ac:dyDescent="0.5">
      <c r="A3740" s="1">
        <v>117</v>
      </c>
      <c r="B3740" s="1" t="s">
        <v>3811</v>
      </c>
      <c r="C3740" s="2">
        <v>43372</v>
      </c>
      <c r="D3740" s="1" t="s">
        <v>3812</v>
      </c>
      <c r="E3740" s="1" t="s">
        <v>3813</v>
      </c>
      <c r="F3740" s="1" t="s">
        <v>98</v>
      </c>
      <c r="G3740" s="1">
        <v>100</v>
      </c>
      <c r="H3740" s="1">
        <v>0</v>
      </c>
      <c r="M3740" s="1" t="s">
        <v>84</v>
      </c>
      <c r="N3740" s="1">
        <v>16.649999999999999</v>
      </c>
      <c r="O3740" s="1">
        <v>-15.623037</v>
      </c>
      <c r="P3740" s="1">
        <v>-59.0625</v>
      </c>
      <c r="Q3740" s="1">
        <v>195554.25</v>
      </c>
      <c r="R3740" s="1" t="s">
        <v>3814</v>
      </c>
      <c r="S3740" s="1" t="s">
        <v>91</v>
      </c>
      <c r="T3740" s="1" t="s">
        <v>72</v>
      </c>
      <c r="U3740" s="1" t="s">
        <v>73</v>
      </c>
      <c r="X3740" s="1" t="s">
        <v>3815</v>
      </c>
      <c r="Z3740" s="1" t="s">
        <v>84</v>
      </c>
      <c r="AA3740" s="1" t="s">
        <v>639</v>
      </c>
      <c r="AJ3740" s="1" t="s">
        <v>76</v>
      </c>
      <c r="AK3740" s="1" t="s">
        <v>3816</v>
      </c>
      <c r="AL3740" s="1">
        <v>1174500</v>
      </c>
      <c r="AM3740" s="1" t="s">
        <v>109</v>
      </c>
      <c r="AN3740" s="1" t="s">
        <v>4288</v>
      </c>
      <c r="AO3740" s="1" t="s">
        <v>4800</v>
      </c>
    </row>
    <row r="3741" spans="1:64" x14ac:dyDescent="0.5">
      <c r="A3741" s="1">
        <v>117</v>
      </c>
      <c r="B3741" s="1" t="s">
        <v>3811</v>
      </c>
      <c r="C3741" s="2">
        <v>43372</v>
      </c>
      <c r="D3741" s="1" t="s">
        <v>3812</v>
      </c>
      <c r="E3741" s="1" t="s">
        <v>3813</v>
      </c>
      <c r="F3741" s="1" t="s">
        <v>98</v>
      </c>
      <c r="G3741" s="1">
        <v>100</v>
      </c>
      <c r="H3741" s="1">
        <v>0</v>
      </c>
      <c r="M3741" s="1" t="s">
        <v>114</v>
      </c>
      <c r="N3741" s="1">
        <v>8.3000000000000007</v>
      </c>
      <c r="O3741" s="1">
        <v>25.384855999999999</v>
      </c>
      <c r="P3741" s="1">
        <v>68.458809000000002</v>
      </c>
      <c r="Q3741" s="1">
        <v>97483.5</v>
      </c>
      <c r="R3741" s="1" t="s">
        <v>3814</v>
      </c>
      <c r="S3741" s="1" t="s">
        <v>91</v>
      </c>
      <c r="T3741" s="1" t="s">
        <v>72</v>
      </c>
      <c r="U3741" s="1" t="s">
        <v>73</v>
      </c>
      <c r="X3741" s="1" t="s">
        <v>3815</v>
      </c>
      <c r="Z3741" s="1" t="s">
        <v>114</v>
      </c>
      <c r="AA3741" s="1" t="s">
        <v>639</v>
      </c>
      <c r="AJ3741" s="1" t="s">
        <v>76</v>
      </c>
      <c r="AK3741" s="1" t="s">
        <v>3816</v>
      </c>
      <c r="AL3741" s="1">
        <v>1174500</v>
      </c>
      <c r="AM3741" s="1" t="s">
        <v>109</v>
      </c>
      <c r="AN3741" s="1" t="s">
        <v>4288</v>
      </c>
      <c r="AO3741" s="1" t="s">
        <v>4800</v>
      </c>
    </row>
    <row r="3742" spans="1:64" x14ac:dyDescent="0.5">
      <c r="A3742" s="1">
        <v>117</v>
      </c>
      <c r="B3742" s="1" t="s">
        <v>3811</v>
      </c>
      <c r="C3742" s="2">
        <v>43372</v>
      </c>
      <c r="D3742" s="1" t="s">
        <v>3812</v>
      </c>
      <c r="E3742" s="1" t="s">
        <v>3813</v>
      </c>
      <c r="F3742" s="1" t="s">
        <v>98</v>
      </c>
      <c r="G3742" s="1">
        <v>100</v>
      </c>
      <c r="H3742" s="1">
        <v>0</v>
      </c>
      <c r="M3742" s="1" t="s">
        <v>113</v>
      </c>
      <c r="N3742" s="1">
        <v>8.4</v>
      </c>
      <c r="O3742" s="1">
        <v>10.278548000000001</v>
      </c>
      <c r="P3742" s="1">
        <v>102.006446</v>
      </c>
      <c r="Q3742" s="1">
        <v>98658</v>
      </c>
      <c r="R3742" s="1" t="s">
        <v>3814</v>
      </c>
      <c r="S3742" s="1" t="s">
        <v>91</v>
      </c>
      <c r="T3742" s="1" t="s">
        <v>72</v>
      </c>
      <c r="U3742" s="1" t="s">
        <v>73</v>
      </c>
      <c r="X3742" s="1" t="s">
        <v>3815</v>
      </c>
      <c r="Z3742" s="1" t="s">
        <v>113</v>
      </c>
      <c r="AA3742" s="1" t="s">
        <v>639</v>
      </c>
      <c r="AJ3742" s="1" t="s">
        <v>76</v>
      </c>
      <c r="AK3742" s="1" t="s">
        <v>3816</v>
      </c>
      <c r="AL3742" s="1">
        <v>1174500</v>
      </c>
      <c r="AM3742" s="1" t="s">
        <v>109</v>
      </c>
      <c r="AN3742" s="1" t="s">
        <v>4288</v>
      </c>
      <c r="AO3742" s="1" t="s">
        <v>4800</v>
      </c>
    </row>
    <row r="3743" spans="1:64" x14ac:dyDescent="0.5">
      <c r="A3743" s="1">
        <v>421</v>
      </c>
      <c r="B3743" s="1" t="s">
        <v>3817</v>
      </c>
      <c r="C3743" s="2">
        <v>43579</v>
      </c>
      <c r="D3743" s="1" t="s">
        <v>3818</v>
      </c>
      <c r="E3743" s="1" t="s">
        <v>3819</v>
      </c>
      <c r="F3743" s="1" t="s">
        <v>206</v>
      </c>
      <c r="G3743" s="1">
        <v>17</v>
      </c>
      <c r="H3743" s="1">
        <v>1</v>
      </c>
      <c r="I3743" s="1" t="s">
        <v>118</v>
      </c>
      <c r="J3743" s="1">
        <v>100</v>
      </c>
      <c r="K3743" s="1">
        <v>-6.4530960000000004</v>
      </c>
      <c r="L3743" s="1">
        <v>34.894539000000002</v>
      </c>
      <c r="M3743" s="1" t="s">
        <v>69</v>
      </c>
      <c r="N3743" s="1">
        <v>0</v>
      </c>
      <c r="O3743" s="1">
        <v>2.6272389999999999</v>
      </c>
      <c r="P3743" s="1">
        <v>23.381664000000001</v>
      </c>
      <c r="Q3743" s="1">
        <v>2024936.98</v>
      </c>
      <c r="R3743" s="1" t="s">
        <v>529</v>
      </c>
      <c r="S3743" s="1" t="s">
        <v>71</v>
      </c>
      <c r="T3743" s="1" t="s">
        <v>3820</v>
      </c>
      <c r="U3743" s="1" t="s">
        <v>3821</v>
      </c>
      <c r="W3743" s="1" t="s">
        <v>1168</v>
      </c>
      <c r="X3743" s="1" t="s">
        <v>3822</v>
      </c>
      <c r="Y3743" s="1" t="s">
        <v>3823</v>
      </c>
      <c r="Z3743" s="1" t="s">
        <v>118</v>
      </c>
      <c r="AA3743" s="1" t="s">
        <v>3824</v>
      </c>
      <c r="AE3743" s="1" t="s">
        <v>1011</v>
      </c>
      <c r="AH3743" s="1" t="s">
        <v>1350</v>
      </c>
      <c r="AI3743" s="1" t="s">
        <v>3825</v>
      </c>
      <c r="AJ3743" s="1" t="s">
        <v>76</v>
      </c>
      <c r="AL3743" s="1">
        <v>11911394</v>
      </c>
      <c r="AM3743" s="1" t="s">
        <v>78</v>
      </c>
      <c r="AN3743" s="1" t="s">
        <v>4801</v>
      </c>
      <c r="AO3743" s="1" t="s">
        <v>4321</v>
      </c>
      <c r="AP3743" s="1">
        <v>186472</v>
      </c>
      <c r="AQ3743" s="1">
        <v>1500000</v>
      </c>
      <c r="AR3743" s="1" t="s">
        <v>3826</v>
      </c>
      <c r="AS3743" s="1">
        <v>1</v>
      </c>
      <c r="AT3743" s="1">
        <v>1</v>
      </c>
      <c r="AU3743" s="1">
        <v>1</v>
      </c>
      <c r="AV3743" s="1">
        <v>1</v>
      </c>
      <c r="AY3743" s="1">
        <v>1</v>
      </c>
      <c r="AZ3743" s="1">
        <v>1</v>
      </c>
      <c r="BD3743" s="1">
        <v>1</v>
      </c>
      <c r="BE3743" s="1">
        <v>1</v>
      </c>
      <c r="BL3743" s="1" t="s">
        <v>3827</v>
      </c>
    </row>
    <row r="3744" spans="1:64" x14ac:dyDescent="0.5">
      <c r="A3744" s="1">
        <v>421</v>
      </c>
      <c r="B3744" s="1" t="s">
        <v>3817</v>
      </c>
      <c r="C3744" s="2">
        <v>43579</v>
      </c>
      <c r="D3744" s="1" t="s">
        <v>3818</v>
      </c>
      <c r="E3744" s="1" t="s">
        <v>3819</v>
      </c>
      <c r="F3744" s="1" t="s">
        <v>129</v>
      </c>
      <c r="G3744" s="1">
        <v>83</v>
      </c>
      <c r="H3744" s="1">
        <v>1</v>
      </c>
      <c r="I3744" s="1" t="s">
        <v>118</v>
      </c>
      <c r="J3744" s="1">
        <v>100</v>
      </c>
      <c r="K3744" s="1">
        <v>-6.4530960000000004</v>
      </c>
      <c r="L3744" s="1">
        <v>34.894539000000002</v>
      </c>
      <c r="M3744" s="1" t="s">
        <v>69</v>
      </c>
      <c r="N3744" s="1">
        <v>0</v>
      </c>
      <c r="O3744" s="1">
        <v>2.6272389999999999</v>
      </c>
      <c r="P3744" s="1">
        <v>23.381664000000001</v>
      </c>
      <c r="Q3744" s="1">
        <v>9886457.0199999996</v>
      </c>
      <c r="R3744" s="1" t="s">
        <v>529</v>
      </c>
      <c r="S3744" s="1" t="s">
        <v>71</v>
      </c>
      <c r="T3744" s="1" t="s">
        <v>3820</v>
      </c>
      <c r="U3744" s="1" t="s">
        <v>3821</v>
      </c>
      <c r="W3744" s="1" t="s">
        <v>1168</v>
      </c>
      <c r="X3744" s="1" t="s">
        <v>3822</v>
      </c>
      <c r="Y3744" s="1" t="s">
        <v>3823</v>
      </c>
      <c r="Z3744" s="1" t="s">
        <v>118</v>
      </c>
      <c r="AA3744" s="1" t="s">
        <v>3824</v>
      </c>
      <c r="AE3744" s="1" t="s">
        <v>1011</v>
      </c>
      <c r="AH3744" s="1" t="s">
        <v>1350</v>
      </c>
      <c r="AI3744" s="1" t="s">
        <v>3825</v>
      </c>
      <c r="AJ3744" s="1" t="s">
        <v>76</v>
      </c>
      <c r="AL3744" s="1">
        <v>11911394</v>
      </c>
      <c r="AM3744" s="1" t="s">
        <v>78</v>
      </c>
      <c r="AN3744" s="1" t="s">
        <v>4801</v>
      </c>
      <c r="AO3744" s="1" t="s">
        <v>4321</v>
      </c>
      <c r="AP3744" s="1">
        <v>186472</v>
      </c>
      <c r="AQ3744" s="1">
        <v>1500000</v>
      </c>
      <c r="AR3744" s="1" t="s">
        <v>3826</v>
      </c>
      <c r="AS3744" s="1">
        <v>1</v>
      </c>
      <c r="AT3744" s="1">
        <v>1</v>
      </c>
      <c r="AU3744" s="1">
        <v>1</v>
      </c>
      <c r="AV3744" s="1">
        <v>1</v>
      </c>
      <c r="AY3744" s="1">
        <v>1</v>
      </c>
      <c r="AZ3744" s="1">
        <v>1</v>
      </c>
      <c r="BD3744" s="1">
        <v>1</v>
      </c>
      <c r="BE3744" s="1">
        <v>1</v>
      </c>
      <c r="BL3744" s="1" t="s">
        <v>3827</v>
      </c>
    </row>
    <row r="3745" spans="1:64" x14ac:dyDescent="0.5">
      <c r="A3745" s="1">
        <v>677</v>
      </c>
      <c r="B3745" s="1" t="s">
        <v>3828</v>
      </c>
      <c r="C3745" s="2">
        <v>43580</v>
      </c>
      <c r="D3745" s="1" t="s">
        <v>3829</v>
      </c>
      <c r="E3745" s="1" t="s">
        <v>3830</v>
      </c>
      <c r="F3745" s="1" t="s">
        <v>280</v>
      </c>
      <c r="G3745" s="1">
        <v>100</v>
      </c>
      <c r="H3745" s="1">
        <v>1</v>
      </c>
      <c r="I3745" s="1" t="s">
        <v>1428</v>
      </c>
      <c r="J3745" s="1">
        <v>100</v>
      </c>
      <c r="K3745" s="1">
        <v>35.014473000000002</v>
      </c>
      <c r="L3745" s="1">
        <v>38.494354000000001</v>
      </c>
      <c r="M3745" s="1" t="s">
        <v>268</v>
      </c>
      <c r="N3745" s="1">
        <v>0</v>
      </c>
      <c r="O3745" s="1">
        <v>37.477907000000002</v>
      </c>
      <c r="P3745" s="1">
        <v>39.411562000000004</v>
      </c>
      <c r="Q3745" s="1">
        <v>28000000</v>
      </c>
      <c r="R3745" s="1" t="s">
        <v>287</v>
      </c>
      <c r="S3745" s="1" t="s">
        <v>91</v>
      </c>
      <c r="T3745" s="1" t="s">
        <v>234</v>
      </c>
      <c r="U3745" s="1" t="s">
        <v>182</v>
      </c>
      <c r="W3745" s="1" t="s">
        <v>183</v>
      </c>
      <c r="X3745" s="1" t="s">
        <v>3831</v>
      </c>
      <c r="Z3745" s="1" t="s">
        <v>1428</v>
      </c>
      <c r="AJ3745" s="1" t="s">
        <v>76</v>
      </c>
      <c r="AK3745" s="1" t="s">
        <v>3832</v>
      </c>
      <c r="AL3745" s="1">
        <v>28000000</v>
      </c>
      <c r="AM3745" s="1" t="s">
        <v>78</v>
      </c>
      <c r="AN3745" s="1" t="s">
        <v>4802</v>
      </c>
      <c r="AO3745" s="1" t="s">
        <v>4494</v>
      </c>
      <c r="AS3745" s="1">
        <v>1</v>
      </c>
      <c r="AU3745" s="1">
        <v>1</v>
      </c>
      <c r="AW3745" s="1">
        <v>1</v>
      </c>
      <c r="BH3745" s="1">
        <v>1</v>
      </c>
    </row>
    <row r="3746" spans="1:64" x14ac:dyDescent="0.5">
      <c r="A3746" s="1">
        <v>680</v>
      </c>
      <c r="B3746" s="1" t="s">
        <v>3833</v>
      </c>
      <c r="C3746" s="2">
        <v>43580</v>
      </c>
      <c r="D3746" s="1" t="s">
        <v>3834</v>
      </c>
      <c r="E3746" s="1" t="s">
        <v>3835</v>
      </c>
      <c r="F3746" s="1" t="s">
        <v>280</v>
      </c>
      <c r="G3746" s="1">
        <v>100</v>
      </c>
      <c r="H3746" s="1">
        <v>1</v>
      </c>
      <c r="I3746" s="1" t="s">
        <v>1428</v>
      </c>
      <c r="J3746" s="1">
        <v>100</v>
      </c>
      <c r="K3746" s="1">
        <v>35.014473000000002</v>
      </c>
      <c r="L3746" s="1">
        <v>38.494354000000001</v>
      </c>
      <c r="M3746" s="1" t="s">
        <v>268</v>
      </c>
      <c r="N3746" s="1">
        <v>0</v>
      </c>
      <c r="O3746" s="1">
        <v>37.477907000000002</v>
      </c>
      <c r="P3746" s="1">
        <v>39.411562000000004</v>
      </c>
      <c r="Q3746" s="1">
        <v>18000000</v>
      </c>
      <c r="R3746" s="1" t="s">
        <v>2385</v>
      </c>
      <c r="S3746" s="1" t="s">
        <v>91</v>
      </c>
      <c r="T3746" s="1" t="s">
        <v>234</v>
      </c>
      <c r="U3746" s="1" t="s">
        <v>182</v>
      </c>
      <c r="W3746" s="1" t="s">
        <v>183</v>
      </c>
      <c r="X3746" s="1" t="s">
        <v>3836</v>
      </c>
      <c r="Z3746" s="1" t="s">
        <v>1428</v>
      </c>
      <c r="AJ3746" s="1" t="s">
        <v>76</v>
      </c>
      <c r="AK3746" s="1" t="s">
        <v>3837</v>
      </c>
      <c r="AL3746" s="1">
        <v>18000000</v>
      </c>
      <c r="AM3746" s="1" t="s">
        <v>78</v>
      </c>
      <c r="AN3746" s="1" t="s">
        <v>4803</v>
      </c>
      <c r="AO3746" s="1" t="s">
        <v>4804</v>
      </c>
      <c r="AP3746" s="1">
        <v>332799</v>
      </c>
    </row>
    <row r="3747" spans="1:64" x14ac:dyDescent="0.5">
      <c r="A3747" s="1">
        <v>532</v>
      </c>
      <c r="B3747" s="1" t="s">
        <v>3838</v>
      </c>
      <c r="C3747" s="2">
        <v>43579</v>
      </c>
      <c r="D3747" s="1" t="s">
        <v>3839</v>
      </c>
      <c r="E3747" s="1" t="s">
        <v>3840</v>
      </c>
      <c r="F3747" s="1" t="s">
        <v>280</v>
      </c>
      <c r="G3747" s="1">
        <v>100</v>
      </c>
      <c r="H3747" s="1">
        <v>1</v>
      </c>
      <c r="I3747" s="1" t="s">
        <v>1464</v>
      </c>
      <c r="J3747" s="1">
        <v>100</v>
      </c>
      <c r="K3747" s="1">
        <v>33.854720999999998</v>
      </c>
      <c r="L3747" s="1">
        <v>35.862285999999997</v>
      </c>
      <c r="M3747" s="1" t="s">
        <v>268</v>
      </c>
      <c r="N3747" s="1">
        <v>0</v>
      </c>
      <c r="O3747" s="1">
        <v>37.477907000000002</v>
      </c>
      <c r="P3747" s="1">
        <v>39.411562000000004</v>
      </c>
      <c r="Q3747" s="1">
        <v>10000000</v>
      </c>
      <c r="R3747" s="1" t="s">
        <v>196</v>
      </c>
      <c r="S3747" s="1" t="s">
        <v>71</v>
      </c>
      <c r="U3747" s="1" t="s">
        <v>182</v>
      </c>
      <c r="W3747" s="1" t="s">
        <v>183</v>
      </c>
      <c r="X3747" s="1" t="s">
        <v>3841</v>
      </c>
      <c r="Z3747" s="1" t="s">
        <v>1464</v>
      </c>
      <c r="AA3747" s="1" t="s">
        <v>3842</v>
      </c>
      <c r="AJ3747" s="1" t="s">
        <v>76</v>
      </c>
      <c r="AK3747" s="1" t="s">
        <v>3843</v>
      </c>
      <c r="AL3747" s="1">
        <v>10000000</v>
      </c>
      <c r="AM3747" s="1" t="s">
        <v>78</v>
      </c>
      <c r="AN3747" s="1" t="s">
        <v>4805</v>
      </c>
      <c r="AO3747" s="1" t="s">
        <v>4299</v>
      </c>
      <c r="AP3747" s="1">
        <v>315000</v>
      </c>
      <c r="AR3747" s="1" t="s">
        <v>3844</v>
      </c>
      <c r="AS3747" s="1">
        <v>1</v>
      </c>
      <c r="AT3747" s="1">
        <v>1</v>
      </c>
      <c r="AU3747" s="1">
        <v>1</v>
      </c>
      <c r="AV3747" s="1">
        <v>1</v>
      </c>
      <c r="AW3747" s="1">
        <v>1</v>
      </c>
      <c r="AX3747" s="1">
        <v>1</v>
      </c>
      <c r="AY3747" s="1">
        <v>1</v>
      </c>
      <c r="AZ3747" s="1">
        <v>1</v>
      </c>
      <c r="BA3747" s="1">
        <v>1</v>
      </c>
      <c r="BB3747" s="1">
        <v>1</v>
      </c>
      <c r="BE3747" s="1">
        <v>1</v>
      </c>
      <c r="BG3747" s="1">
        <v>1</v>
      </c>
      <c r="BL3747" s="1" t="s">
        <v>3845</v>
      </c>
    </row>
    <row r="3748" spans="1:64" x14ac:dyDescent="0.5">
      <c r="A3748" s="1">
        <v>678</v>
      </c>
      <c r="B3748" s="1" t="s">
        <v>3846</v>
      </c>
      <c r="C3748" s="2">
        <v>43580</v>
      </c>
      <c r="D3748" s="1" t="s">
        <v>3847</v>
      </c>
      <c r="E3748" s="1" t="s">
        <v>3848</v>
      </c>
      <c r="F3748" s="1" t="s">
        <v>280</v>
      </c>
      <c r="G3748" s="1">
        <v>100</v>
      </c>
      <c r="H3748" s="1">
        <v>2</v>
      </c>
      <c r="I3748" s="1" t="s">
        <v>1464</v>
      </c>
      <c r="J3748" s="1">
        <v>32.43</v>
      </c>
      <c r="K3748" s="1">
        <v>33.854720999999998</v>
      </c>
      <c r="L3748" s="1">
        <v>35.862285999999997</v>
      </c>
      <c r="M3748" s="1" t="s">
        <v>268</v>
      </c>
      <c r="N3748" s="1">
        <v>0</v>
      </c>
      <c r="O3748" s="1">
        <v>37.477907000000002</v>
      </c>
      <c r="P3748" s="1">
        <v>39.411562000000004</v>
      </c>
      <c r="Q3748" s="1">
        <v>6810300</v>
      </c>
      <c r="R3748" s="1" t="s">
        <v>287</v>
      </c>
      <c r="S3748" s="1" t="s">
        <v>91</v>
      </c>
      <c r="T3748" s="1" t="s">
        <v>234</v>
      </c>
      <c r="U3748" s="1" t="s">
        <v>182</v>
      </c>
      <c r="W3748" s="1" t="s">
        <v>183</v>
      </c>
      <c r="X3748" s="1" t="s">
        <v>3849</v>
      </c>
      <c r="Z3748" s="1" t="s">
        <v>1464</v>
      </c>
      <c r="AJ3748" s="1" t="s">
        <v>76</v>
      </c>
      <c r="AK3748" s="1" t="s">
        <v>3850</v>
      </c>
      <c r="AL3748" s="1">
        <v>21000000</v>
      </c>
      <c r="AM3748" s="1" t="s">
        <v>78</v>
      </c>
      <c r="AN3748" s="1" t="s">
        <v>4802</v>
      </c>
      <c r="AO3748" s="1" t="s">
        <v>4494</v>
      </c>
      <c r="AS3748" s="1">
        <v>1</v>
      </c>
      <c r="AU3748" s="1">
        <v>1</v>
      </c>
      <c r="AW3748" s="1">
        <v>1</v>
      </c>
      <c r="BG3748" s="1">
        <v>1</v>
      </c>
    </row>
    <row r="3749" spans="1:64" x14ac:dyDescent="0.5">
      <c r="A3749" s="1">
        <v>678</v>
      </c>
      <c r="B3749" s="1" t="s">
        <v>3846</v>
      </c>
      <c r="C3749" s="2">
        <v>43580</v>
      </c>
      <c r="D3749" s="1" t="s">
        <v>3847</v>
      </c>
      <c r="E3749" s="1" t="s">
        <v>3848</v>
      </c>
      <c r="F3749" s="1" t="s">
        <v>280</v>
      </c>
      <c r="G3749" s="1">
        <v>100</v>
      </c>
      <c r="H3749" s="1">
        <v>2</v>
      </c>
      <c r="I3749" s="1" t="s">
        <v>267</v>
      </c>
      <c r="J3749" s="1">
        <v>67.569999999999993</v>
      </c>
      <c r="K3749" s="1">
        <v>30.585163000000001</v>
      </c>
      <c r="L3749" s="1">
        <v>36.238415000000003</v>
      </c>
      <c r="M3749" s="1" t="s">
        <v>268</v>
      </c>
      <c r="N3749" s="1">
        <v>0</v>
      </c>
      <c r="O3749" s="1">
        <v>37.477907000000002</v>
      </c>
      <c r="P3749" s="1">
        <v>39.411562000000004</v>
      </c>
      <c r="Q3749" s="1">
        <v>14189700</v>
      </c>
      <c r="R3749" s="1" t="s">
        <v>287</v>
      </c>
      <c r="S3749" s="1" t="s">
        <v>91</v>
      </c>
      <c r="T3749" s="1" t="s">
        <v>234</v>
      </c>
      <c r="U3749" s="1" t="s">
        <v>182</v>
      </c>
      <c r="W3749" s="1" t="s">
        <v>183</v>
      </c>
      <c r="X3749" s="1" t="s">
        <v>3849</v>
      </c>
      <c r="Z3749" s="1" t="s">
        <v>267</v>
      </c>
      <c r="AJ3749" s="1" t="s">
        <v>76</v>
      </c>
      <c r="AK3749" s="1" t="s">
        <v>3850</v>
      </c>
      <c r="AL3749" s="1">
        <v>21000000</v>
      </c>
      <c r="AM3749" s="1" t="s">
        <v>78</v>
      </c>
      <c r="AN3749" s="1" t="s">
        <v>4802</v>
      </c>
      <c r="AO3749" s="1" t="s">
        <v>4494</v>
      </c>
      <c r="AS3749" s="1">
        <v>1</v>
      </c>
      <c r="AU3749" s="1">
        <v>1</v>
      </c>
      <c r="AW3749" s="1">
        <v>1</v>
      </c>
      <c r="BG3749" s="1">
        <v>1</v>
      </c>
    </row>
    <row r="3750" spans="1:64" x14ac:dyDescent="0.5">
      <c r="A3750" s="1">
        <v>582</v>
      </c>
      <c r="B3750" s="1" t="s">
        <v>3851</v>
      </c>
      <c r="C3750" s="2">
        <v>43579</v>
      </c>
      <c r="D3750" s="1" t="s">
        <v>3852</v>
      </c>
      <c r="E3750" s="1" t="s">
        <v>3853</v>
      </c>
      <c r="F3750" s="1" t="s">
        <v>280</v>
      </c>
      <c r="G3750" s="1">
        <v>100</v>
      </c>
      <c r="H3750" s="1">
        <v>1</v>
      </c>
      <c r="I3750" s="1" t="s">
        <v>1464</v>
      </c>
      <c r="J3750" s="1">
        <v>100</v>
      </c>
      <c r="K3750" s="1">
        <v>33.854720999999998</v>
      </c>
      <c r="L3750" s="1">
        <v>35.862285999999997</v>
      </c>
      <c r="M3750" s="1" t="s">
        <v>268</v>
      </c>
      <c r="N3750" s="1">
        <v>0</v>
      </c>
      <c r="O3750" s="1">
        <v>37.477907000000002</v>
      </c>
      <c r="P3750" s="1">
        <v>39.411562000000004</v>
      </c>
      <c r="Q3750" s="1">
        <v>4500000</v>
      </c>
      <c r="R3750" s="1" t="s">
        <v>3854</v>
      </c>
      <c r="S3750" s="1" t="s">
        <v>71</v>
      </c>
      <c r="U3750" s="1" t="s">
        <v>182</v>
      </c>
      <c r="W3750" s="1" t="s">
        <v>183</v>
      </c>
      <c r="X3750" s="1" t="s">
        <v>3855</v>
      </c>
      <c r="Z3750" s="1" t="s">
        <v>1464</v>
      </c>
      <c r="AA3750" s="1" t="s">
        <v>3856</v>
      </c>
      <c r="AJ3750" s="1" t="s">
        <v>76</v>
      </c>
      <c r="AK3750" s="1" t="s">
        <v>3857</v>
      </c>
      <c r="AL3750" s="1">
        <v>4500000</v>
      </c>
      <c r="AM3750" s="1" t="s">
        <v>78</v>
      </c>
      <c r="AN3750" s="1" t="s">
        <v>4805</v>
      </c>
      <c r="AO3750" s="1" t="s">
        <v>4299</v>
      </c>
      <c r="AR3750" s="1" t="s">
        <v>3858</v>
      </c>
      <c r="AS3750" s="1">
        <v>1</v>
      </c>
      <c r="AY3750" s="1">
        <v>1</v>
      </c>
      <c r="AZ3750" s="1">
        <v>1</v>
      </c>
      <c r="BG3750" s="1">
        <v>1</v>
      </c>
      <c r="BL3750" s="1" t="s">
        <v>3859</v>
      </c>
    </row>
    <row r="3751" spans="1:64" x14ac:dyDescent="0.5">
      <c r="A3751" s="1">
        <v>540</v>
      </c>
      <c r="B3751" s="1" t="s">
        <v>3860</v>
      </c>
      <c r="C3751" s="2">
        <v>43579</v>
      </c>
      <c r="D3751" s="1" t="s">
        <v>3861</v>
      </c>
      <c r="E3751" s="1" t="s">
        <v>3862</v>
      </c>
      <c r="F3751" s="1" t="s">
        <v>280</v>
      </c>
      <c r="G3751" s="1">
        <v>100</v>
      </c>
      <c r="H3751" s="1">
        <v>1</v>
      </c>
      <c r="I3751" s="1" t="s">
        <v>1464</v>
      </c>
      <c r="J3751" s="1">
        <v>100</v>
      </c>
      <c r="K3751" s="1">
        <v>33.854720999999998</v>
      </c>
      <c r="L3751" s="1">
        <v>35.862285999999997</v>
      </c>
      <c r="M3751" s="1" t="s">
        <v>268</v>
      </c>
      <c r="N3751" s="1">
        <v>0</v>
      </c>
      <c r="O3751" s="1">
        <v>37.477907000000002</v>
      </c>
      <c r="P3751" s="1">
        <v>39.411562000000004</v>
      </c>
      <c r="Q3751" s="1">
        <v>10000000</v>
      </c>
      <c r="R3751" s="1" t="s">
        <v>2246</v>
      </c>
      <c r="S3751" s="1" t="s">
        <v>91</v>
      </c>
      <c r="U3751" s="1" t="s">
        <v>182</v>
      </c>
      <c r="W3751" s="1" t="s">
        <v>183</v>
      </c>
      <c r="X3751" s="1" t="s">
        <v>3863</v>
      </c>
      <c r="Z3751" s="1" t="s">
        <v>1464</v>
      </c>
      <c r="AA3751" s="1" t="s">
        <v>3864</v>
      </c>
      <c r="AJ3751" s="1" t="s">
        <v>76</v>
      </c>
      <c r="AK3751" s="1" t="s">
        <v>3865</v>
      </c>
      <c r="AL3751" s="1">
        <v>10000000</v>
      </c>
      <c r="AM3751" s="1" t="s">
        <v>78</v>
      </c>
      <c r="AN3751" s="1" t="s">
        <v>4612</v>
      </c>
      <c r="AO3751" s="1" t="s">
        <v>4613</v>
      </c>
      <c r="AP3751" s="1">
        <v>85698</v>
      </c>
      <c r="AR3751" s="1" t="s">
        <v>3866</v>
      </c>
      <c r="AS3751" s="1">
        <v>1</v>
      </c>
      <c r="AT3751" s="1">
        <v>1</v>
      </c>
      <c r="AU3751" s="1">
        <v>1</v>
      </c>
      <c r="AV3751" s="1">
        <v>1</v>
      </c>
      <c r="AW3751" s="1">
        <v>1</v>
      </c>
      <c r="AX3751" s="1">
        <v>1</v>
      </c>
      <c r="AY3751" s="1">
        <v>1</v>
      </c>
      <c r="AZ3751" s="1">
        <v>1</v>
      </c>
      <c r="BA3751" s="1">
        <v>1</v>
      </c>
      <c r="BB3751" s="1">
        <v>1</v>
      </c>
      <c r="BG3751" s="1">
        <v>1</v>
      </c>
      <c r="BL3751" s="1" t="s">
        <v>3867</v>
      </c>
    </row>
    <row r="3752" spans="1:64" x14ac:dyDescent="0.5">
      <c r="A3752" s="1">
        <v>261</v>
      </c>
      <c r="B3752" s="1" t="s">
        <v>3868</v>
      </c>
      <c r="C3752" s="2">
        <v>43579</v>
      </c>
      <c r="D3752" s="1" t="s">
        <v>3869</v>
      </c>
      <c r="E3752" s="1" t="s">
        <v>3870</v>
      </c>
      <c r="F3752" s="1" t="s">
        <v>206</v>
      </c>
      <c r="G3752" s="1">
        <v>20</v>
      </c>
      <c r="H3752" s="1">
        <v>2</v>
      </c>
      <c r="I3752" s="1" t="s">
        <v>952</v>
      </c>
      <c r="J3752" s="1">
        <v>48</v>
      </c>
      <c r="K3752" s="1">
        <v>15.605589</v>
      </c>
      <c r="L3752" s="1">
        <v>-90.390001999999996</v>
      </c>
      <c r="M3752" s="1" t="s">
        <v>308</v>
      </c>
      <c r="N3752" s="1">
        <v>0</v>
      </c>
      <c r="O3752" s="1">
        <v>13.923406</v>
      </c>
      <c r="P3752" s="1">
        <v>-86.952798999999999</v>
      </c>
      <c r="Q3752" s="1">
        <v>820010.02</v>
      </c>
      <c r="R3752" s="1" t="s">
        <v>2719</v>
      </c>
      <c r="S3752" s="1" t="s">
        <v>71</v>
      </c>
      <c r="T3752" s="1" t="s">
        <v>3871</v>
      </c>
      <c r="U3752" s="1" t="s">
        <v>182</v>
      </c>
      <c r="W3752" s="1" t="s">
        <v>210</v>
      </c>
      <c r="X3752" s="1" t="s">
        <v>3872</v>
      </c>
      <c r="Y3752" s="1" t="s">
        <v>2722</v>
      </c>
      <c r="Z3752" s="1" t="s">
        <v>952</v>
      </c>
      <c r="AA3752" s="1" t="s">
        <v>3873</v>
      </c>
      <c r="AJ3752" s="1" t="s">
        <v>76</v>
      </c>
      <c r="AK3752" s="1" t="s">
        <v>3874</v>
      </c>
      <c r="AL3752" s="1">
        <v>8541771</v>
      </c>
      <c r="AM3752" s="1" t="s">
        <v>78</v>
      </c>
      <c r="AN3752" s="1" t="s">
        <v>4806</v>
      </c>
      <c r="AO3752" s="1" t="s">
        <v>4334</v>
      </c>
      <c r="AP3752" s="1">
        <v>1300000</v>
      </c>
      <c r="AQ3752" s="1">
        <v>880000</v>
      </c>
      <c r="AR3752" s="1" t="s">
        <v>3875</v>
      </c>
      <c r="AS3752" s="1">
        <v>1</v>
      </c>
      <c r="AT3752" s="1">
        <v>1</v>
      </c>
      <c r="AW3752" s="1">
        <v>1</v>
      </c>
      <c r="AX3752" s="1">
        <v>1</v>
      </c>
      <c r="AY3752" s="1">
        <v>1</v>
      </c>
      <c r="AZ3752" s="1">
        <v>1</v>
      </c>
      <c r="BE3752" s="1">
        <v>1</v>
      </c>
    </row>
    <row r="3753" spans="1:64" x14ac:dyDescent="0.5">
      <c r="A3753" s="1">
        <v>261</v>
      </c>
      <c r="B3753" s="1" t="s">
        <v>3868</v>
      </c>
      <c r="C3753" s="2">
        <v>43579</v>
      </c>
      <c r="D3753" s="1" t="s">
        <v>3869</v>
      </c>
      <c r="E3753" s="1" t="s">
        <v>3870</v>
      </c>
      <c r="F3753" s="1" t="s">
        <v>127</v>
      </c>
      <c r="G3753" s="1">
        <v>20</v>
      </c>
      <c r="H3753" s="1">
        <v>2</v>
      </c>
      <c r="I3753" s="1" t="s">
        <v>952</v>
      </c>
      <c r="J3753" s="1">
        <v>48</v>
      </c>
      <c r="K3753" s="1">
        <v>15.605589</v>
      </c>
      <c r="L3753" s="1">
        <v>-90.390001999999996</v>
      </c>
      <c r="M3753" s="1" t="s">
        <v>308</v>
      </c>
      <c r="N3753" s="1">
        <v>0</v>
      </c>
      <c r="O3753" s="1">
        <v>13.923406</v>
      </c>
      <c r="P3753" s="1">
        <v>-86.952798999999999</v>
      </c>
      <c r="Q3753" s="1">
        <v>820010.02</v>
      </c>
      <c r="R3753" s="1" t="s">
        <v>2719</v>
      </c>
      <c r="S3753" s="1" t="s">
        <v>71</v>
      </c>
      <c r="T3753" s="1" t="s">
        <v>3871</v>
      </c>
      <c r="U3753" s="1" t="s">
        <v>182</v>
      </c>
      <c r="W3753" s="1" t="s">
        <v>210</v>
      </c>
      <c r="X3753" s="1" t="s">
        <v>3872</v>
      </c>
      <c r="Y3753" s="1" t="s">
        <v>2722</v>
      </c>
      <c r="Z3753" s="1" t="s">
        <v>952</v>
      </c>
      <c r="AA3753" s="1" t="s">
        <v>3873</v>
      </c>
      <c r="AJ3753" s="1" t="s">
        <v>76</v>
      </c>
      <c r="AK3753" s="1" t="s">
        <v>3874</v>
      </c>
      <c r="AL3753" s="1">
        <v>8541771</v>
      </c>
      <c r="AM3753" s="1" t="s">
        <v>78</v>
      </c>
      <c r="AN3753" s="1" t="s">
        <v>4806</v>
      </c>
      <c r="AO3753" s="1" t="s">
        <v>4334</v>
      </c>
      <c r="AP3753" s="1">
        <v>1300000</v>
      </c>
      <c r="AQ3753" s="1">
        <v>880000</v>
      </c>
      <c r="AR3753" s="1" t="s">
        <v>3875</v>
      </c>
      <c r="AS3753" s="1">
        <v>1</v>
      </c>
      <c r="AT3753" s="1">
        <v>1</v>
      </c>
      <c r="AW3753" s="1">
        <v>1</v>
      </c>
      <c r="AX3753" s="1">
        <v>1</v>
      </c>
      <c r="AY3753" s="1">
        <v>1</v>
      </c>
      <c r="AZ3753" s="1">
        <v>1</v>
      </c>
      <c r="BE3753" s="1">
        <v>1</v>
      </c>
    </row>
    <row r="3754" spans="1:64" x14ac:dyDescent="0.5">
      <c r="A3754" s="1">
        <v>261</v>
      </c>
      <c r="B3754" s="1" t="s">
        <v>3868</v>
      </c>
      <c r="C3754" s="2">
        <v>43579</v>
      </c>
      <c r="D3754" s="1" t="s">
        <v>3869</v>
      </c>
      <c r="E3754" s="1" t="s">
        <v>3870</v>
      </c>
      <c r="F3754" s="1" t="s">
        <v>67</v>
      </c>
      <c r="G3754" s="1">
        <v>20</v>
      </c>
      <c r="H3754" s="1">
        <v>2</v>
      </c>
      <c r="I3754" s="1" t="s">
        <v>952</v>
      </c>
      <c r="J3754" s="1">
        <v>48</v>
      </c>
      <c r="K3754" s="1">
        <v>15.605589</v>
      </c>
      <c r="L3754" s="1">
        <v>-90.390001999999996</v>
      </c>
      <c r="M3754" s="1" t="s">
        <v>308</v>
      </c>
      <c r="N3754" s="1">
        <v>0</v>
      </c>
      <c r="O3754" s="1">
        <v>13.923406</v>
      </c>
      <c r="P3754" s="1">
        <v>-86.952798999999999</v>
      </c>
      <c r="Q3754" s="1">
        <v>820010.02</v>
      </c>
      <c r="R3754" s="1" t="s">
        <v>2719</v>
      </c>
      <c r="S3754" s="1" t="s">
        <v>71</v>
      </c>
      <c r="T3754" s="1" t="s">
        <v>3871</v>
      </c>
      <c r="U3754" s="1" t="s">
        <v>182</v>
      </c>
      <c r="W3754" s="1" t="s">
        <v>210</v>
      </c>
      <c r="X3754" s="1" t="s">
        <v>3872</v>
      </c>
      <c r="Y3754" s="1" t="s">
        <v>2722</v>
      </c>
      <c r="Z3754" s="1" t="s">
        <v>952</v>
      </c>
      <c r="AA3754" s="1" t="s">
        <v>3873</v>
      </c>
      <c r="AJ3754" s="1" t="s">
        <v>76</v>
      </c>
      <c r="AK3754" s="1" t="s">
        <v>3874</v>
      </c>
      <c r="AL3754" s="1">
        <v>8541771</v>
      </c>
      <c r="AM3754" s="1" t="s">
        <v>78</v>
      </c>
      <c r="AN3754" s="1" t="s">
        <v>4806</v>
      </c>
      <c r="AO3754" s="1" t="s">
        <v>4334</v>
      </c>
      <c r="AP3754" s="1">
        <v>1300000</v>
      </c>
      <c r="AQ3754" s="1">
        <v>880000</v>
      </c>
      <c r="AR3754" s="1" t="s">
        <v>3875</v>
      </c>
      <c r="AS3754" s="1">
        <v>1</v>
      </c>
      <c r="AT3754" s="1">
        <v>1</v>
      </c>
      <c r="AW3754" s="1">
        <v>1</v>
      </c>
      <c r="AX3754" s="1">
        <v>1</v>
      </c>
      <c r="AY3754" s="1">
        <v>1</v>
      </c>
      <c r="AZ3754" s="1">
        <v>1</v>
      </c>
      <c r="BE3754" s="1">
        <v>1</v>
      </c>
    </row>
    <row r="3755" spans="1:64" x14ac:dyDescent="0.5">
      <c r="A3755" s="1">
        <v>261</v>
      </c>
      <c r="B3755" s="1" t="s">
        <v>3868</v>
      </c>
      <c r="C3755" s="2">
        <v>43579</v>
      </c>
      <c r="D3755" s="1" t="s">
        <v>3869</v>
      </c>
      <c r="E3755" s="1" t="s">
        <v>3870</v>
      </c>
      <c r="F3755" s="1" t="s">
        <v>237</v>
      </c>
      <c r="G3755" s="1">
        <v>20</v>
      </c>
      <c r="H3755" s="1">
        <v>2</v>
      </c>
      <c r="I3755" s="1" t="s">
        <v>952</v>
      </c>
      <c r="J3755" s="1">
        <v>48</v>
      </c>
      <c r="K3755" s="1">
        <v>15.605589</v>
      </c>
      <c r="L3755" s="1">
        <v>-90.390001999999996</v>
      </c>
      <c r="M3755" s="1" t="s">
        <v>308</v>
      </c>
      <c r="N3755" s="1">
        <v>0</v>
      </c>
      <c r="O3755" s="1">
        <v>13.923406</v>
      </c>
      <c r="P3755" s="1">
        <v>-86.952798999999999</v>
      </c>
      <c r="Q3755" s="1">
        <v>820010.02</v>
      </c>
      <c r="R3755" s="1" t="s">
        <v>2719</v>
      </c>
      <c r="S3755" s="1" t="s">
        <v>71</v>
      </c>
      <c r="T3755" s="1" t="s">
        <v>3871</v>
      </c>
      <c r="U3755" s="1" t="s">
        <v>182</v>
      </c>
      <c r="W3755" s="1" t="s">
        <v>210</v>
      </c>
      <c r="X3755" s="1" t="s">
        <v>3872</v>
      </c>
      <c r="Y3755" s="1" t="s">
        <v>2722</v>
      </c>
      <c r="Z3755" s="1" t="s">
        <v>952</v>
      </c>
      <c r="AA3755" s="1" t="s">
        <v>3873</v>
      </c>
      <c r="AJ3755" s="1" t="s">
        <v>76</v>
      </c>
      <c r="AK3755" s="1" t="s">
        <v>3874</v>
      </c>
      <c r="AL3755" s="1">
        <v>8541771</v>
      </c>
      <c r="AM3755" s="1" t="s">
        <v>78</v>
      </c>
      <c r="AN3755" s="1" t="s">
        <v>4806</v>
      </c>
      <c r="AO3755" s="1" t="s">
        <v>4334</v>
      </c>
      <c r="AP3755" s="1">
        <v>1300000</v>
      </c>
      <c r="AQ3755" s="1">
        <v>880000</v>
      </c>
      <c r="AR3755" s="1" t="s">
        <v>3875</v>
      </c>
      <c r="AS3755" s="1">
        <v>1</v>
      </c>
      <c r="AT3755" s="1">
        <v>1</v>
      </c>
      <c r="AW3755" s="1">
        <v>1</v>
      </c>
      <c r="AX3755" s="1">
        <v>1</v>
      </c>
      <c r="AY3755" s="1">
        <v>1</v>
      </c>
      <c r="AZ3755" s="1">
        <v>1</v>
      </c>
      <c r="BE3755" s="1">
        <v>1</v>
      </c>
    </row>
    <row r="3756" spans="1:64" x14ac:dyDescent="0.5">
      <c r="A3756" s="1">
        <v>261</v>
      </c>
      <c r="B3756" s="1" t="s">
        <v>3868</v>
      </c>
      <c r="C3756" s="2">
        <v>43579</v>
      </c>
      <c r="D3756" s="1" t="s">
        <v>3869</v>
      </c>
      <c r="E3756" s="1" t="s">
        <v>3870</v>
      </c>
      <c r="F3756" s="1" t="s">
        <v>129</v>
      </c>
      <c r="G3756" s="1">
        <v>20</v>
      </c>
      <c r="H3756" s="1">
        <v>2</v>
      </c>
      <c r="I3756" s="1" t="s">
        <v>952</v>
      </c>
      <c r="J3756" s="1">
        <v>48</v>
      </c>
      <c r="K3756" s="1">
        <v>15.605589</v>
      </c>
      <c r="L3756" s="1">
        <v>-90.390001999999996</v>
      </c>
      <c r="M3756" s="1" t="s">
        <v>308</v>
      </c>
      <c r="N3756" s="1">
        <v>0</v>
      </c>
      <c r="O3756" s="1">
        <v>13.923406</v>
      </c>
      <c r="P3756" s="1">
        <v>-86.952798999999999</v>
      </c>
      <c r="Q3756" s="1">
        <v>820010.02</v>
      </c>
      <c r="R3756" s="1" t="s">
        <v>2719</v>
      </c>
      <c r="S3756" s="1" t="s">
        <v>71</v>
      </c>
      <c r="T3756" s="1" t="s">
        <v>3871</v>
      </c>
      <c r="U3756" s="1" t="s">
        <v>182</v>
      </c>
      <c r="W3756" s="1" t="s">
        <v>210</v>
      </c>
      <c r="X3756" s="1" t="s">
        <v>3872</v>
      </c>
      <c r="Y3756" s="1" t="s">
        <v>2722</v>
      </c>
      <c r="Z3756" s="1" t="s">
        <v>952</v>
      </c>
      <c r="AA3756" s="1" t="s">
        <v>3873</v>
      </c>
      <c r="AJ3756" s="1" t="s">
        <v>76</v>
      </c>
      <c r="AK3756" s="1" t="s">
        <v>3874</v>
      </c>
      <c r="AL3756" s="1">
        <v>8541771</v>
      </c>
      <c r="AM3756" s="1" t="s">
        <v>78</v>
      </c>
      <c r="AN3756" s="1" t="s">
        <v>4806</v>
      </c>
      <c r="AO3756" s="1" t="s">
        <v>4334</v>
      </c>
      <c r="AP3756" s="1">
        <v>1300000</v>
      </c>
      <c r="AQ3756" s="1">
        <v>880000</v>
      </c>
      <c r="AR3756" s="1" t="s">
        <v>3875</v>
      </c>
      <c r="AS3756" s="1">
        <v>1</v>
      </c>
      <c r="AT3756" s="1">
        <v>1</v>
      </c>
      <c r="AW3756" s="1">
        <v>1</v>
      </c>
      <c r="AX3756" s="1">
        <v>1</v>
      </c>
      <c r="AY3756" s="1">
        <v>1</v>
      </c>
      <c r="AZ3756" s="1">
        <v>1</v>
      </c>
      <c r="BE3756" s="1">
        <v>1</v>
      </c>
    </row>
    <row r="3757" spans="1:64" x14ac:dyDescent="0.5">
      <c r="A3757" s="1">
        <v>261</v>
      </c>
      <c r="B3757" s="1" t="s">
        <v>3868</v>
      </c>
      <c r="C3757" s="2">
        <v>43579</v>
      </c>
      <c r="D3757" s="1" t="s">
        <v>3869</v>
      </c>
      <c r="E3757" s="1" t="s">
        <v>3870</v>
      </c>
      <c r="F3757" s="1" t="s">
        <v>206</v>
      </c>
      <c r="G3757" s="1">
        <v>20</v>
      </c>
      <c r="H3757" s="1">
        <v>2</v>
      </c>
      <c r="I3757" s="1" t="s">
        <v>220</v>
      </c>
      <c r="J3757" s="1">
        <v>52</v>
      </c>
      <c r="K3757" s="1">
        <v>-2.3559E-2</v>
      </c>
      <c r="L3757" s="1">
        <v>37.906193000000002</v>
      </c>
      <c r="M3757" s="1" t="s">
        <v>69</v>
      </c>
      <c r="N3757" s="1">
        <v>0</v>
      </c>
      <c r="O3757" s="1">
        <v>2.6272389999999999</v>
      </c>
      <c r="P3757" s="1">
        <v>23.381664000000001</v>
      </c>
      <c r="Q3757" s="1">
        <v>888344.18</v>
      </c>
      <c r="R3757" s="1" t="s">
        <v>2719</v>
      </c>
      <c r="S3757" s="1" t="s">
        <v>71</v>
      </c>
      <c r="T3757" s="1" t="s">
        <v>3871</v>
      </c>
      <c r="U3757" s="1" t="s">
        <v>182</v>
      </c>
      <c r="W3757" s="1" t="s">
        <v>210</v>
      </c>
      <c r="X3757" s="1" t="s">
        <v>3872</v>
      </c>
      <c r="Y3757" s="1" t="s">
        <v>2722</v>
      </c>
      <c r="Z3757" s="1" t="s">
        <v>220</v>
      </c>
      <c r="AA3757" s="1" t="s">
        <v>3873</v>
      </c>
      <c r="AJ3757" s="1" t="s">
        <v>76</v>
      </c>
      <c r="AK3757" s="1" t="s">
        <v>3874</v>
      </c>
      <c r="AL3757" s="1">
        <v>8541771</v>
      </c>
      <c r="AM3757" s="1" t="s">
        <v>78</v>
      </c>
      <c r="AN3757" s="1" t="s">
        <v>4806</v>
      </c>
      <c r="AO3757" s="1" t="s">
        <v>4334</v>
      </c>
      <c r="AP3757" s="1">
        <v>1300000</v>
      </c>
      <c r="AQ3757" s="1">
        <v>880000</v>
      </c>
      <c r="AR3757" s="1" t="s">
        <v>3875</v>
      </c>
      <c r="AS3757" s="1">
        <v>1</v>
      </c>
      <c r="AT3757" s="1">
        <v>1</v>
      </c>
      <c r="AW3757" s="1">
        <v>1</v>
      </c>
      <c r="AX3757" s="1">
        <v>1</v>
      </c>
      <c r="AY3757" s="1">
        <v>1</v>
      </c>
      <c r="AZ3757" s="1">
        <v>1</v>
      </c>
      <c r="BE3757" s="1">
        <v>1</v>
      </c>
    </row>
    <row r="3758" spans="1:64" x14ac:dyDescent="0.5">
      <c r="A3758" s="1">
        <v>261</v>
      </c>
      <c r="B3758" s="1" t="s">
        <v>3868</v>
      </c>
      <c r="C3758" s="2">
        <v>43579</v>
      </c>
      <c r="D3758" s="1" t="s">
        <v>3869</v>
      </c>
      <c r="E3758" s="1" t="s">
        <v>3870</v>
      </c>
      <c r="F3758" s="1" t="s">
        <v>127</v>
      </c>
      <c r="G3758" s="1">
        <v>20</v>
      </c>
      <c r="H3758" s="1">
        <v>2</v>
      </c>
      <c r="I3758" s="1" t="s">
        <v>220</v>
      </c>
      <c r="J3758" s="1">
        <v>52</v>
      </c>
      <c r="K3758" s="1">
        <v>-2.3559E-2</v>
      </c>
      <c r="L3758" s="1">
        <v>37.906193000000002</v>
      </c>
      <c r="M3758" s="1" t="s">
        <v>69</v>
      </c>
      <c r="N3758" s="1">
        <v>0</v>
      </c>
      <c r="O3758" s="1">
        <v>2.6272389999999999</v>
      </c>
      <c r="P3758" s="1">
        <v>23.381664000000001</v>
      </c>
      <c r="Q3758" s="1">
        <v>888344.18</v>
      </c>
      <c r="R3758" s="1" t="s">
        <v>2719</v>
      </c>
      <c r="S3758" s="1" t="s">
        <v>71</v>
      </c>
      <c r="T3758" s="1" t="s">
        <v>3871</v>
      </c>
      <c r="U3758" s="1" t="s">
        <v>182</v>
      </c>
      <c r="W3758" s="1" t="s">
        <v>210</v>
      </c>
      <c r="X3758" s="1" t="s">
        <v>3872</v>
      </c>
      <c r="Y3758" s="1" t="s">
        <v>2722</v>
      </c>
      <c r="Z3758" s="1" t="s">
        <v>220</v>
      </c>
      <c r="AA3758" s="1" t="s">
        <v>3873</v>
      </c>
      <c r="AJ3758" s="1" t="s">
        <v>76</v>
      </c>
      <c r="AK3758" s="1" t="s">
        <v>3874</v>
      </c>
      <c r="AL3758" s="1">
        <v>8541771</v>
      </c>
      <c r="AM3758" s="1" t="s">
        <v>78</v>
      </c>
      <c r="AN3758" s="1" t="s">
        <v>4806</v>
      </c>
      <c r="AO3758" s="1" t="s">
        <v>4334</v>
      </c>
      <c r="AP3758" s="1">
        <v>1300000</v>
      </c>
      <c r="AQ3758" s="1">
        <v>880000</v>
      </c>
      <c r="AR3758" s="1" t="s">
        <v>3875</v>
      </c>
      <c r="AS3758" s="1">
        <v>1</v>
      </c>
      <c r="AT3758" s="1">
        <v>1</v>
      </c>
      <c r="AW3758" s="1">
        <v>1</v>
      </c>
      <c r="AX3758" s="1">
        <v>1</v>
      </c>
      <c r="AY3758" s="1">
        <v>1</v>
      </c>
      <c r="AZ3758" s="1">
        <v>1</v>
      </c>
      <c r="BE3758" s="1">
        <v>1</v>
      </c>
    </row>
    <row r="3759" spans="1:64" x14ac:dyDescent="0.5">
      <c r="A3759" s="1">
        <v>261</v>
      </c>
      <c r="B3759" s="1" t="s">
        <v>3868</v>
      </c>
      <c r="C3759" s="2">
        <v>43579</v>
      </c>
      <c r="D3759" s="1" t="s">
        <v>3869</v>
      </c>
      <c r="E3759" s="1" t="s">
        <v>3870</v>
      </c>
      <c r="F3759" s="1" t="s">
        <v>67</v>
      </c>
      <c r="G3759" s="1">
        <v>20</v>
      </c>
      <c r="H3759" s="1">
        <v>2</v>
      </c>
      <c r="I3759" s="1" t="s">
        <v>220</v>
      </c>
      <c r="J3759" s="1">
        <v>52</v>
      </c>
      <c r="K3759" s="1">
        <v>-2.3559E-2</v>
      </c>
      <c r="L3759" s="1">
        <v>37.906193000000002</v>
      </c>
      <c r="M3759" s="1" t="s">
        <v>69</v>
      </c>
      <c r="N3759" s="1">
        <v>0</v>
      </c>
      <c r="O3759" s="1">
        <v>2.6272389999999999</v>
      </c>
      <c r="P3759" s="1">
        <v>23.381664000000001</v>
      </c>
      <c r="Q3759" s="1">
        <v>888344.18</v>
      </c>
      <c r="R3759" s="1" t="s">
        <v>2719</v>
      </c>
      <c r="S3759" s="1" t="s">
        <v>71</v>
      </c>
      <c r="T3759" s="1" t="s">
        <v>3871</v>
      </c>
      <c r="U3759" s="1" t="s">
        <v>182</v>
      </c>
      <c r="W3759" s="1" t="s">
        <v>210</v>
      </c>
      <c r="X3759" s="1" t="s">
        <v>3872</v>
      </c>
      <c r="Y3759" s="1" t="s">
        <v>2722</v>
      </c>
      <c r="Z3759" s="1" t="s">
        <v>220</v>
      </c>
      <c r="AA3759" s="1" t="s">
        <v>3873</v>
      </c>
      <c r="AJ3759" s="1" t="s">
        <v>76</v>
      </c>
      <c r="AK3759" s="1" t="s">
        <v>3874</v>
      </c>
      <c r="AL3759" s="1">
        <v>8541771</v>
      </c>
      <c r="AM3759" s="1" t="s">
        <v>78</v>
      </c>
      <c r="AN3759" s="1" t="s">
        <v>4806</v>
      </c>
      <c r="AO3759" s="1" t="s">
        <v>4334</v>
      </c>
      <c r="AP3759" s="1">
        <v>1300000</v>
      </c>
      <c r="AQ3759" s="1">
        <v>880000</v>
      </c>
      <c r="AR3759" s="1" t="s">
        <v>3875</v>
      </c>
      <c r="AS3759" s="1">
        <v>1</v>
      </c>
      <c r="AT3759" s="1">
        <v>1</v>
      </c>
      <c r="AW3759" s="1">
        <v>1</v>
      </c>
      <c r="AX3759" s="1">
        <v>1</v>
      </c>
      <c r="AY3759" s="1">
        <v>1</v>
      </c>
      <c r="AZ3759" s="1">
        <v>1</v>
      </c>
      <c r="BE3759" s="1">
        <v>1</v>
      </c>
    </row>
    <row r="3760" spans="1:64" x14ac:dyDescent="0.5">
      <c r="A3760" s="1">
        <v>261</v>
      </c>
      <c r="B3760" s="1" t="s">
        <v>3868</v>
      </c>
      <c r="C3760" s="2">
        <v>43579</v>
      </c>
      <c r="D3760" s="1" t="s">
        <v>3869</v>
      </c>
      <c r="E3760" s="1" t="s">
        <v>3870</v>
      </c>
      <c r="F3760" s="1" t="s">
        <v>237</v>
      </c>
      <c r="G3760" s="1">
        <v>20</v>
      </c>
      <c r="H3760" s="1">
        <v>2</v>
      </c>
      <c r="I3760" s="1" t="s">
        <v>220</v>
      </c>
      <c r="J3760" s="1">
        <v>52</v>
      </c>
      <c r="K3760" s="1">
        <v>-2.3559E-2</v>
      </c>
      <c r="L3760" s="1">
        <v>37.906193000000002</v>
      </c>
      <c r="M3760" s="1" t="s">
        <v>69</v>
      </c>
      <c r="N3760" s="1">
        <v>0</v>
      </c>
      <c r="O3760" s="1">
        <v>2.6272389999999999</v>
      </c>
      <c r="P3760" s="1">
        <v>23.381664000000001</v>
      </c>
      <c r="Q3760" s="1">
        <v>888344.18</v>
      </c>
      <c r="R3760" s="1" t="s">
        <v>2719</v>
      </c>
      <c r="S3760" s="1" t="s">
        <v>71</v>
      </c>
      <c r="T3760" s="1" t="s">
        <v>3871</v>
      </c>
      <c r="U3760" s="1" t="s">
        <v>182</v>
      </c>
      <c r="W3760" s="1" t="s">
        <v>210</v>
      </c>
      <c r="X3760" s="1" t="s">
        <v>3872</v>
      </c>
      <c r="Y3760" s="1" t="s">
        <v>2722</v>
      </c>
      <c r="Z3760" s="1" t="s">
        <v>220</v>
      </c>
      <c r="AA3760" s="1" t="s">
        <v>3873</v>
      </c>
      <c r="AJ3760" s="1" t="s">
        <v>76</v>
      </c>
      <c r="AK3760" s="1" t="s">
        <v>3874</v>
      </c>
      <c r="AL3760" s="1">
        <v>8541771</v>
      </c>
      <c r="AM3760" s="1" t="s">
        <v>78</v>
      </c>
      <c r="AN3760" s="1" t="s">
        <v>4806</v>
      </c>
      <c r="AO3760" s="1" t="s">
        <v>4334</v>
      </c>
      <c r="AP3760" s="1">
        <v>1300000</v>
      </c>
      <c r="AQ3760" s="1">
        <v>880000</v>
      </c>
      <c r="AR3760" s="1" t="s">
        <v>3875</v>
      </c>
      <c r="AS3760" s="1">
        <v>1</v>
      </c>
      <c r="AT3760" s="1">
        <v>1</v>
      </c>
      <c r="AW3760" s="1">
        <v>1</v>
      </c>
      <c r="AX3760" s="1">
        <v>1</v>
      </c>
      <c r="AY3760" s="1">
        <v>1</v>
      </c>
      <c r="AZ3760" s="1">
        <v>1</v>
      </c>
      <c r="BE3760" s="1">
        <v>1</v>
      </c>
    </row>
    <row r="3761" spans="1:64" x14ac:dyDescent="0.5">
      <c r="A3761" s="1">
        <v>261</v>
      </c>
      <c r="B3761" s="1" t="s">
        <v>3868</v>
      </c>
      <c r="C3761" s="2">
        <v>43579</v>
      </c>
      <c r="D3761" s="1" t="s">
        <v>3869</v>
      </c>
      <c r="E3761" s="1" t="s">
        <v>3870</v>
      </c>
      <c r="F3761" s="1" t="s">
        <v>129</v>
      </c>
      <c r="G3761" s="1">
        <v>20</v>
      </c>
      <c r="H3761" s="1">
        <v>2</v>
      </c>
      <c r="I3761" s="1" t="s">
        <v>220</v>
      </c>
      <c r="J3761" s="1">
        <v>52</v>
      </c>
      <c r="K3761" s="1">
        <v>-2.3559E-2</v>
      </c>
      <c r="L3761" s="1">
        <v>37.906193000000002</v>
      </c>
      <c r="M3761" s="1" t="s">
        <v>69</v>
      </c>
      <c r="N3761" s="1">
        <v>0</v>
      </c>
      <c r="O3761" s="1">
        <v>2.6272389999999999</v>
      </c>
      <c r="P3761" s="1">
        <v>23.381664000000001</v>
      </c>
      <c r="Q3761" s="1">
        <v>888344.18</v>
      </c>
      <c r="R3761" s="1" t="s">
        <v>2719</v>
      </c>
      <c r="S3761" s="1" t="s">
        <v>71</v>
      </c>
      <c r="T3761" s="1" t="s">
        <v>3871</v>
      </c>
      <c r="U3761" s="1" t="s">
        <v>182</v>
      </c>
      <c r="W3761" s="1" t="s">
        <v>210</v>
      </c>
      <c r="X3761" s="1" t="s">
        <v>3872</v>
      </c>
      <c r="Y3761" s="1" t="s">
        <v>2722</v>
      </c>
      <c r="Z3761" s="1" t="s">
        <v>220</v>
      </c>
      <c r="AA3761" s="1" t="s">
        <v>3873</v>
      </c>
      <c r="AJ3761" s="1" t="s">
        <v>76</v>
      </c>
      <c r="AK3761" s="1" t="s">
        <v>3874</v>
      </c>
      <c r="AL3761" s="1">
        <v>8541771</v>
      </c>
      <c r="AM3761" s="1" t="s">
        <v>78</v>
      </c>
      <c r="AN3761" s="1" t="s">
        <v>4806</v>
      </c>
      <c r="AO3761" s="1" t="s">
        <v>4334</v>
      </c>
      <c r="AP3761" s="1">
        <v>1300000</v>
      </c>
      <c r="AQ3761" s="1">
        <v>880000</v>
      </c>
      <c r="AR3761" s="1" t="s">
        <v>3875</v>
      </c>
      <c r="AS3761" s="1">
        <v>1</v>
      </c>
      <c r="AT3761" s="1">
        <v>1</v>
      </c>
      <c r="AW3761" s="1">
        <v>1</v>
      </c>
      <c r="AX3761" s="1">
        <v>1</v>
      </c>
      <c r="AY3761" s="1">
        <v>1</v>
      </c>
      <c r="AZ3761" s="1">
        <v>1</v>
      </c>
      <c r="BE3761" s="1">
        <v>1</v>
      </c>
    </row>
    <row r="3762" spans="1:64" x14ac:dyDescent="0.5">
      <c r="A3762" s="1">
        <v>411</v>
      </c>
      <c r="B3762" s="1" t="s">
        <v>3876</v>
      </c>
      <c r="C3762" s="2">
        <v>43573</v>
      </c>
      <c r="D3762" s="1" t="s">
        <v>3877</v>
      </c>
      <c r="E3762" s="1" t="s">
        <v>3878</v>
      </c>
      <c r="F3762" s="1" t="s">
        <v>129</v>
      </c>
      <c r="G3762" s="1">
        <v>50</v>
      </c>
      <c r="H3762" s="1">
        <v>1</v>
      </c>
      <c r="I3762" s="1" t="s">
        <v>118</v>
      </c>
      <c r="J3762" s="1">
        <v>100</v>
      </c>
      <c r="K3762" s="1">
        <v>-6.4530960000000004</v>
      </c>
      <c r="L3762" s="1">
        <v>34.894539000000002</v>
      </c>
      <c r="M3762" s="1" t="s">
        <v>69</v>
      </c>
      <c r="N3762" s="1">
        <v>0</v>
      </c>
      <c r="O3762" s="1">
        <v>2.6272389999999999</v>
      </c>
      <c r="P3762" s="1">
        <v>23.381664000000001</v>
      </c>
      <c r="Q3762" s="1">
        <v>6250000</v>
      </c>
      <c r="R3762" s="1" t="s">
        <v>440</v>
      </c>
      <c r="S3762" s="1" t="s">
        <v>71</v>
      </c>
      <c r="T3762" s="1" t="s">
        <v>3879</v>
      </c>
      <c r="U3762" s="1" t="s">
        <v>3880</v>
      </c>
      <c r="X3762" s="1" t="s">
        <v>3881</v>
      </c>
      <c r="Y3762" s="1" t="s">
        <v>3882</v>
      </c>
      <c r="Z3762" s="1" t="s">
        <v>118</v>
      </c>
      <c r="AA3762" s="1" t="s">
        <v>3883</v>
      </c>
      <c r="AE3762" s="1" t="s">
        <v>1859</v>
      </c>
      <c r="AH3762" s="1" t="s">
        <v>1860</v>
      </c>
      <c r="AI3762" s="1" t="s">
        <v>3884</v>
      </c>
      <c r="AJ3762" s="1" t="s">
        <v>76</v>
      </c>
      <c r="AK3762" s="1" t="s">
        <v>3885</v>
      </c>
      <c r="AL3762" s="1">
        <v>12500000</v>
      </c>
      <c r="AM3762" s="1" t="s">
        <v>78</v>
      </c>
      <c r="AN3762" s="1" t="s">
        <v>4807</v>
      </c>
      <c r="AO3762" s="1" t="s">
        <v>4323</v>
      </c>
      <c r="AP3762" s="1">
        <v>1326</v>
      </c>
      <c r="AQ3762" s="1">
        <v>959505</v>
      </c>
      <c r="AS3762" s="1">
        <v>1</v>
      </c>
      <c r="AU3762" s="1">
        <v>1</v>
      </c>
      <c r="BE3762" s="1">
        <v>1</v>
      </c>
      <c r="BL3762" s="1" t="s">
        <v>3886</v>
      </c>
    </row>
    <row r="3763" spans="1:64" x14ac:dyDescent="0.5">
      <c r="A3763" s="1">
        <v>411</v>
      </c>
      <c r="B3763" s="1" t="s">
        <v>3876</v>
      </c>
      <c r="C3763" s="2">
        <v>43573</v>
      </c>
      <c r="D3763" s="1" t="s">
        <v>3877</v>
      </c>
      <c r="E3763" s="1" t="s">
        <v>3878</v>
      </c>
      <c r="F3763" s="1" t="s">
        <v>206</v>
      </c>
      <c r="G3763" s="1">
        <v>25</v>
      </c>
      <c r="H3763" s="1">
        <v>1</v>
      </c>
      <c r="I3763" s="1" t="s">
        <v>118</v>
      </c>
      <c r="J3763" s="1">
        <v>100</v>
      </c>
      <c r="K3763" s="1">
        <v>-6.4530960000000004</v>
      </c>
      <c r="L3763" s="1">
        <v>34.894539000000002</v>
      </c>
      <c r="M3763" s="1" t="s">
        <v>69</v>
      </c>
      <c r="N3763" s="1">
        <v>0</v>
      </c>
      <c r="O3763" s="1">
        <v>2.6272389999999999</v>
      </c>
      <c r="P3763" s="1">
        <v>23.381664000000001</v>
      </c>
      <c r="Q3763" s="1">
        <v>3125000</v>
      </c>
      <c r="R3763" s="1" t="s">
        <v>440</v>
      </c>
      <c r="S3763" s="1" t="s">
        <v>71</v>
      </c>
      <c r="T3763" s="1" t="s">
        <v>3879</v>
      </c>
      <c r="U3763" s="1" t="s">
        <v>3880</v>
      </c>
      <c r="X3763" s="1" t="s">
        <v>3881</v>
      </c>
      <c r="Y3763" s="1" t="s">
        <v>3882</v>
      </c>
      <c r="Z3763" s="1" t="s">
        <v>118</v>
      </c>
      <c r="AA3763" s="1" t="s">
        <v>3883</v>
      </c>
      <c r="AE3763" s="1" t="s">
        <v>1859</v>
      </c>
      <c r="AH3763" s="1" t="s">
        <v>1860</v>
      </c>
      <c r="AI3763" s="1" t="s">
        <v>3884</v>
      </c>
      <c r="AJ3763" s="1" t="s">
        <v>76</v>
      </c>
      <c r="AK3763" s="1" t="s">
        <v>3885</v>
      </c>
      <c r="AL3763" s="1">
        <v>12500000</v>
      </c>
      <c r="AM3763" s="1" t="s">
        <v>78</v>
      </c>
      <c r="AN3763" s="1" t="s">
        <v>4807</v>
      </c>
      <c r="AO3763" s="1" t="s">
        <v>4323</v>
      </c>
      <c r="AP3763" s="1">
        <v>1326</v>
      </c>
      <c r="AQ3763" s="1">
        <v>959505</v>
      </c>
      <c r="AS3763" s="1">
        <v>1</v>
      </c>
      <c r="AU3763" s="1">
        <v>1</v>
      </c>
      <c r="BE3763" s="1">
        <v>1</v>
      </c>
      <c r="BL3763" s="1" t="s">
        <v>3886</v>
      </c>
    </row>
    <row r="3764" spans="1:64" x14ac:dyDescent="0.5">
      <c r="A3764" s="1">
        <v>411</v>
      </c>
      <c r="B3764" s="1" t="s">
        <v>3876</v>
      </c>
      <c r="C3764" s="2">
        <v>43573</v>
      </c>
      <c r="D3764" s="1" t="s">
        <v>3877</v>
      </c>
      <c r="E3764" s="1" t="s">
        <v>3878</v>
      </c>
      <c r="F3764" s="1" t="s">
        <v>237</v>
      </c>
      <c r="G3764" s="1">
        <v>25</v>
      </c>
      <c r="H3764" s="1">
        <v>1</v>
      </c>
      <c r="I3764" s="1" t="s">
        <v>118</v>
      </c>
      <c r="J3764" s="1">
        <v>100</v>
      </c>
      <c r="K3764" s="1">
        <v>-6.4530960000000004</v>
      </c>
      <c r="L3764" s="1">
        <v>34.894539000000002</v>
      </c>
      <c r="M3764" s="1" t="s">
        <v>69</v>
      </c>
      <c r="N3764" s="1">
        <v>0</v>
      </c>
      <c r="O3764" s="1">
        <v>2.6272389999999999</v>
      </c>
      <c r="P3764" s="1">
        <v>23.381664000000001</v>
      </c>
      <c r="Q3764" s="1">
        <v>3125000</v>
      </c>
      <c r="R3764" s="1" t="s">
        <v>440</v>
      </c>
      <c r="S3764" s="1" t="s">
        <v>71</v>
      </c>
      <c r="T3764" s="1" t="s">
        <v>3879</v>
      </c>
      <c r="U3764" s="1" t="s">
        <v>3880</v>
      </c>
      <c r="X3764" s="1" t="s">
        <v>3881</v>
      </c>
      <c r="Y3764" s="1" t="s">
        <v>3882</v>
      </c>
      <c r="Z3764" s="1" t="s">
        <v>118</v>
      </c>
      <c r="AA3764" s="1" t="s">
        <v>3883</v>
      </c>
      <c r="AE3764" s="1" t="s">
        <v>1859</v>
      </c>
      <c r="AH3764" s="1" t="s">
        <v>1860</v>
      </c>
      <c r="AI3764" s="1" t="s">
        <v>3884</v>
      </c>
      <c r="AJ3764" s="1" t="s">
        <v>76</v>
      </c>
      <c r="AK3764" s="1" t="s">
        <v>3885</v>
      </c>
      <c r="AL3764" s="1">
        <v>12500000</v>
      </c>
      <c r="AM3764" s="1" t="s">
        <v>78</v>
      </c>
      <c r="AN3764" s="1" t="s">
        <v>4807</v>
      </c>
      <c r="AO3764" s="1" t="s">
        <v>4323</v>
      </c>
      <c r="AP3764" s="1">
        <v>1326</v>
      </c>
      <c r="AQ3764" s="1">
        <v>959505</v>
      </c>
      <c r="AS3764" s="1">
        <v>1</v>
      </c>
      <c r="AU3764" s="1">
        <v>1</v>
      </c>
      <c r="BE3764" s="1">
        <v>1</v>
      </c>
      <c r="BL3764" s="1" t="s">
        <v>3886</v>
      </c>
    </row>
    <row r="3765" spans="1:64" x14ac:dyDescent="0.5">
      <c r="A3765" s="1">
        <v>87</v>
      </c>
      <c r="B3765" s="1" t="s">
        <v>3887</v>
      </c>
      <c r="C3765" s="2">
        <v>43372</v>
      </c>
      <c r="D3765" s="1" t="s">
        <v>3888</v>
      </c>
      <c r="E3765" s="1" t="s">
        <v>3889</v>
      </c>
      <c r="F3765" s="1" t="s">
        <v>102</v>
      </c>
      <c r="G3765" s="1">
        <v>100</v>
      </c>
      <c r="H3765" s="1">
        <v>0</v>
      </c>
      <c r="M3765" s="1" t="s">
        <v>113</v>
      </c>
      <c r="N3765" s="1">
        <v>7.5</v>
      </c>
      <c r="O3765" s="1">
        <v>10.278548000000001</v>
      </c>
      <c r="P3765" s="1">
        <v>102.006446</v>
      </c>
      <c r="Q3765" s="1">
        <v>6375000</v>
      </c>
      <c r="R3765" s="1" t="s">
        <v>103</v>
      </c>
      <c r="S3765" s="1" t="s">
        <v>91</v>
      </c>
      <c r="T3765" s="1" t="s">
        <v>72</v>
      </c>
      <c r="U3765" s="1" t="s">
        <v>73</v>
      </c>
      <c r="X3765" s="1" t="s">
        <v>3890</v>
      </c>
      <c r="Z3765" s="1" t="s">
        <v>113</v>
      </c>
      <c r="AJ3765" s="1" t="s">
        <v>76</v>
      </c>
      <c r="AK3765" s="1" t="s">
        <v>3891</v>
      </c>
      <c r="AL3765" s="1">
        <v>85000000</v>
      </c>
      <c r="AM3765" s="1" t="s">
        <v>78</v>
      </c>
      <c r="AN3765" s="1" t="s">
        <v>4808</v>
      </c>
      <c r="AO3765" s="1" t="s">
        <v>4319</v>
      </c>
    </row>
    <row r="3766" spans="1:64" x14ac:dyDescent="0.5">
      <c r="A3766" s="1">
        <v>87</v>
      </c>
      <c r="B3766" s="1" t="s">
        <v>3887</v>
      </c>
      <c r="C3766" s="2">
        <v>43372</v>
      </c>
      <c r="D3766" s="1" t="s">
        <v>3888</v>
      </c>
      <c r="E3766" s="1" t="s">
        <v>3889</v>
      </c>
      <c r="F3766" s="1" t="s">
        <v>102</v>
      </c>
      <c r="G3766" s="1">
        <v>100</v>
      </c>
      <c r="H3766" s="1">
        <v>0</v>
      </c>
      <c r="M3766" s="1" t="s">
        <v>114</v>
      </c>
      <c r="N3766" s="1">
        <v>7.5</v>
      </c>
      <c r="O3766" s="1">
        <v>25.384855999999999</v>
      </c>
      <c r="P3766" s="1">
        <v>68.458809000000002</v>
      </c>
      <c r="Q3766" s="1">
        <v>6375000</v>
      </c>
      <c r="R3766" s="1" t="s">
        <v>103</v>
      </c>
      <c r="S3766" s="1" t="s">
        <v>91</v>
      </c>
      <c r="T3766" s="1" t="s">
        <v>72</v>
      </c>
      <c r="U3766" s="1" t="s">
        <v>73</v>
      </c>
      <c r="X3766" s="1" t="s">
        <v>3890</v>
      </c>
      <c r="Z3766" s="1" t="s">
        <v>114</v>
      </c>
      <c r="AJ3766" s="1" t="s">
        <v>76</v>
      </c>
      <c r="AK3766" s="1" t="s">
        <v>3891</v>
      </c>
      <c r="AL3766" s="1">
        <v>85000000</v>
      </c>
      <c r="AM3766" s="1" t="s">
        <v>78</v>
      </c>
      <c r="AN3766" s="1" t="s">
        <v>4808</v>
      </c>
      <c r="AO3766" s="1" t="s">
        <v>4319</v>
      </c>
    </row>
    <row r="3767" spans="1:64" x14ac:dyDescent="0.5">
      <c r="A3767" s="1">
        <v>87</v>
      </c>
      <c r="B3767" s="1" t="s">
        <v>3887</v>
      </c>
      <c r="C3767" s="2">
        <v>43372</v>
      </c>
      <c r="D3767" s="1" t="s">
        <v>3888</v>
      </c>
      <c r="E3767" s="1" t="s">
        <v>3889</v>
      </c>
      <c r="F3767" s="1" t="s">
        <v>102</v>
      </c>
      <c r="G3767" s="1">
        <v>100</v>
      </c>
      <c r="H3767" s="1">
        <v>0</v>
      </c>
      <c r="M3767" s="1" t="s">
        <v>111</v>
      </c>
      <c r="N3767" s="1">
        <v>7.5</v>
      </c>
      <c r="O3767" s="1">
        <v>43.890490999999997</v>
      </c>
      <c r="P3767" s="1">
        <v>71.138231000000005</v>
      </c>
      <c r="Q3767" s="1">
        <v>6375000</v>
      </c>
      <c r="R3767" s="1" t="s">
        <v>103</v>
      </c>
      <c r="S3767" s="1" t="s">
        <v>91</v>
      </c>
      <c r="T3767" s="1" t="s">
        <v>72</v>
      </c>
      <c r="U3767" s="1" t="s">
        <v>73</v>
      </c>
      <c r="X3767" s="1" t="s">
        <v>3890</v>
      </c>
      <c r="Z3767" s="1" t="s">
        <v>111</v>
      </c>
      <c r="AJ3767" s="1" t="s">
        <v>76</v>
      </c>
      <c r="AK3767" s="1" t="s">
        <v>3891</v>
      </c>
      <c r="AL3767" s="1">
        <v>85000000</v>
      </c>
      <c r="AM3767" s="1" t="s">
        <v>78</v>
      </c>
      <c r="AN3767" s="1" t="s">
        <v>4808</v>
      </c>
      <c r="AO3767" s="1" t="s">
        <v>4319</v>
      </c>
    </row>
    <row r="3768" spans="1:64" x14ac:dyDescent="0.5">
      <c r="A3768" s="1">
        <v>87</v>
      </c>
      <c r="B3768" s="1" t="s">
        <v>3887</v>
      </c>
      <c r="C3768" s="2">
        <v>43372</v>
      </c>
      <c r="D3768" s="1" t="s">
        <v>3888</v>
      </c>
      <c r="E3768" s="1" t="s">
        <v>3889</v>
      </c>
      <c r="F3768" s="1" t="s">
        <v>102</v>
      </c>
      <c r="G3768" s="1">
        <v>100</v>
      </c>
      <c r="H3768" s="1">
        <v>0</v>
      </c>
      <c r="M3768" s="1" t="s">
        <v>84</v>
      </c>
      <c r="N3768" s="1">
        <v>7.5</v>
      </c>
      <c r="O3768" s="1">
        <v>-15.623037</v>
      </c>
      <c r="P3768" s="1">
        <v>-59.0625</v>
      </c>
      <c r="Q3768" s="1">
        <v>6375000</v>
      </c>
      <c r="R3768" s="1" t="s">
        <v>103</v>
      </c>
      <c r="S3768" s="1" t="s">
        <v>91</v>
      </c>
      <c r="T3768" s="1" t="s">
        <v>72</v>
      </c>
      <c r="U3768" s="1" t="s">
        <v>73</v>
      </c>
      <c r="X3768" s="1" t="s">
        <v>3890</v>
      </c>
      <c r="Z3768" s="1" t="s">
        <v>84</v>
      </c>
      <c r="AJ3768" s="1" t="s">
        <v>76</v>
      </c>
      <c r="AK3768" s="1" t="s">
        <v>3891</v>
      </c>
      <c r="AL3768" s="1">
        <v>85000000</v>
      </c>
      <c r="AM3768" s="1" t="s">
        <v>78</v>
      </c>
      <c r="AN3768" s="1" t="s">
        <v>4808</v>
      </c>
      <c r="AO3768" s="1" t="s">
        <v>4319</v>
      </c>
    </row>
    <row r="3769" spans="1:64" x14ac:dyDescent="0.5">
      <c r="A3769" s="1">
        <v>87</v>
      </c>
      <c r="B3769" s="1" t="s">
        <v>3887</v>
      </c>
      <c r="C3769" s="2">
        <v>43372</v>
      </c>
      <c r="D3769" s="1" t="s">
        <v>3888</v>
      </c>
      <c r="E3769" s="1" t="s">
        <v>3889</v>
      </c>
      <c r="F3769" s="1" t="s">
        <v>102</v>
      </c>
      <c r="G3769" s="1">
        <v>100</v>
      </c>
      <c r="H3769" s="1">
        <v>0</v>
      </c>
      <c r="M3769" s="1" t="s">
        <v>110</v>
      </c>
      <c r="N3769" s="1">
        <v>25</v>
      </c>
      <c r="O3769" s="1">
        <v>26.625188000000001</v>
      </c>
      <c r="P3769" s="1">
        <v>6.809552</v>
      </c>
      <c r="Q3769" s="1">
        <v>21250000</v>
      </c>
      <c r="R3769" s="1" t="s">
        <v>103</v>
      </c>
      <c r="S3769" s="1" t="s">
        <v>91</v>
      </c>
      <c r="T3769" s="1" t="s">
        <v>72</v>
      </c>
      <c r="U3769" s="1" t="s">
        <v>73</v>
      </c>
      <c r="X3769" s="1" t="s">
        <v>3890</v>
      </c>
      <c r="Z3769" s="1" t="s">
        <v>110</v>
      </c>
      <c r="AJ3769" s="1" t="s">
        <v>76</v>
      </c>
      <c r="AK3769" s="1" t="s">
        <v>3891</v>
      </c>
      <c r="AL3769" s="1">
        <v>85000000</v>
      </c>
      <c r="AM3769" s="1" t="s">
        <v>78</v>
      </c>
      <c r="AN3769" s="1" t="s">
        <v>4808</v>
      </c>
      <c r="AO3769" s="1" t="s">
        <v>4319</v>
      </c>
    </row>
    <row r="3770" spans="1:64" x14ac:dyDescent="0.5">
      <c r="A3770" s="1">
        <v>87</v>
      </c>
      <c r="B3770" s="1" t="s">
        <v>3887</v>
      </c>
      <c r="C3770" s="2">
        <v>43372</v>
      </c>
      <c r="D3770" s="1" t="s">
        <v>3888</v>
      </c>
      <c r="E3770" s="1" t="s">
        <v>3889</v>
      </c>
      <c r="F3770" s="1" t="s">
        <v>102</v>
      </c>
      <c r="G3770" s="1">
        <v>100</v>
      </c>
      <c r="H3770" s="1">
        <v>0</v>
      </c>
      <c r="M3770" s="1" t="s">
        <v>307</v>
      </c>
      <c r="N3770" s="1">
        <v>5</v>
      </c>
      <c r="O3770" s="1">
        <v>48.122632000000003</v>
      </c>
      <c r="P3770" s="1">
        <v>30.108753</v>
      </c>
      <c r="Q3770" s="1">
        <v>4250000</v>
      </c>
      <c r="R3770" s="1" t="s">
        <v>103</v>
      </c>
      <c r="S3770" s="1" t="s">
        <v>91</v>
      </c>
      <c r="T3770" s="1" t="s">
        <v>72</v>
      </c>
      <c r="U3770" s="1" t="s">
        <v>73</v>
      </c>
      <c r="X3770" s="1" t="s">
        <v>3890</v>
      </c>
      <c r="Z3770" s="1" t="s">
        <v>307</v>
      </c>
      <c r="AJ3770" s="1" t="s">
        <v>76</v>
      </c>
      <c r="AK3770" s="1" t="s">
        <v>3891</v>
      </c>
      <c r="AL3770" s="1">
        <v>85000000</v>
      </c>
      <c r="AM3770" s="1" t="s">
        <v>78</v>
      </c>
      <c r="AN3770" s="1" t="s">
        <v>4808</v>
      </c>
      <c r="AO3770" s="1" t="s">
        <v>4319</v>
      </c>
    </row>
    <row r="3771" spans="1:64" x14ac:dyDescent="0.5">
      <c r="A3771" s="1">
        <v>87</v>
      </c>
      <c r="B3771" s="1" t="s">
        <v>3887</v>
      </c>
      <c r="C3771" s="2">
        <v>43372</v>
      </c>
      <c r="D3771" s="1" t="s">
        <v>3888</v>
      </c>
      <c r="E3771" s="1" t="s">
        <v>3889</v>
      </c>
      <c r="F3771" s="1" t="s">
        <v>102</v>
      </c>
      <c r="G3771" s="1">
        <v>100</v>
      </c>
      <c r="H3771" s="1">
        <v>0</v>
      </c>
      <c r="M3771" s="1" t="s">
        <v>69</v>
      </c>
      <c r="N3771" s="1">
        <v>25</v>
      </c>
      <c r="O3771" s="1">
        <v>2.6272389999999999</v>
      </c>
      <c r="P3771" s="1">
        <v>23.381664000000001</v>
      </c>
      <c r="Q3771" s="1">
        <v>21250000</v>
      </c>
      <c r="R3771" s="1" t="s">
        <v>103</v>
      </c>
      <c r="S3771" s="1" t="s">
        <v>91</v>
      </c>
      <c r="T3771" s="1" t="s">
        <v>72</v>
      </c>
      <c r="U3771" s="1" t="s">
        <v>73</v>
      </c>
      <c r="X3771" s="1" t="s">
        <v>3890</v>
      </c>
      <c r="Z3771" s="1" t="s">
        <v>69</v>
      </c>
      <c r="AJ3771" s="1" t="s">
        <v>76</v>
      </c>
      <c r="AK3771" s="1" t="s">
        <v>3891</v>
      </c>
      <c r="AL3771" s="1">
        <v>85000000</v>
      </c>
      <c r="AM3771" s="1" t="s">
        <v>78</v>
      </c>
      <c r="AN3771" s="1" t="s">
        <v>4808</v>
      </c>
      <c r="AO3771" s="1" t="s">
        <v>4319</v>
      </c>
    </row>
    <row r="3772" spans="1:64" x14ac:dyDescent="0.5">
      <c r="A3772" s="1">
        <v>87</v>
      </c>
      <c r="B3772" s="1" t="s">
        <v>3887</v>
      </c>
      <c r="C3772" s="2">
        <v>43372</v>
      </c>
      <c r="D3772" s="1" t="s">
        <v>3888</v>
      </c>
      <c r="E3772" s="1" t="s">
        <v>3889</v>
      </c>
      <c r="F3772" s="1" t="s">
        <v>102</v>
      </c>
      <c r="G3772" s="1">
        <v>100</v>
      </c>
      <c r="H3772" s="1">
        <v>0</v>
      </c>
      <c r="M3772" s="1" t="s">
        <v>308</v>
      </c>
      <c r="N3772" s="1">
        <v>7.5</v>
      </c>
      <c r="O3772" s="1">
        <v>13.923406</v>
      </c>
      <c r="P3772" s="1">
        <v>-86.952798999999999</v>
      </c>
      <c r="Q3772" s="1">
        <v>6375000</v>
      </c>
      <c r="R3772" s="1" t="s">
        <v>103</v>
      </c>
      <c r="S3772" s="1" t="s">
        <v>91</v>
      </c>
      <c r="T3772" s="1" t="s">
        <v>72</v>
      </c>
      <c r="U3772" s="1" t="s">
        <v>73</v>
      </c>
      <c r="X3772" s="1" t="s">
        <v>3890</v>
      </c>
      <c r="Z3772" s="1" t="s">
        <v>308</v>
      </c>
      <c r="AJ3772" s="1" t="s">
        <v>76</v>
      </c>
      <c r="AK3772" s="1" t="s">
        <v>3891</v>
      </c>
      <c r="AL3772" s="1">
        <v>85000000</v>
      </c>
      <c r="AM3772" s="1" t="s">
        <v>78</v>
      </c>
      <c r="AN3772" s="1" t="s">
        <v>4808</v>
      </c>
      <c r="AO3772" s="1" t="s">
        <v>4319</v>
      </c>
    </row>
    <row r="3773" spans="1:64" x14ac:dyDescent="0.5">
      <c r="A3773" s="1">
        <v>87</v>
      </c>
      <c r="B3773" s="1" t="s">
        <v>3887</v>
      </c>
      <c r="C3773" s="2">
        <v>43372</v>
      </c>
      <c r="D3773" s="1" t="s">
        <v>3888</v>
      </c>
      <c r="E3773" s="1" t="s">
        <v>3889</v>
      </c>
      <c r="F3773" s="1" t="s">
        <v>102</v>
      </c>
      <c r="G3773" s="1">
        <v>100</v>
      </c>
      <c r="H3773" s="1">
        <v>0</v>
      </c>
      <c r="M3773" s="1" t="s">
        <v>112</v>
      </c>
      <c r="N3773" s="1">
        <v>7.5</v>
      </c>
      <c r="O3773" s="1">
        <v>45.052331000000002</v>
      </c>
      <c r="P3773" s="1">
        <v>118.90412999999999</v>
      </c>
      <c r="Q3773" s="1">
        <v>6375000</v>
      </c>
      <c r="R3773" s="1" t="s">
        <v>103</v>
      </c>
      <c r="S3773" s="1" t="s">
        <v>91</v>
      </c>
      <c r="T3773" s="1" t="s">
        <v>72</v>
      </c>
      <c r="U3773" s="1" t="s">
        <v>73</v>
      </c>
      <c r="X3773" s="1" t="s">
        <v>3890</v>
      </c>
      <c r="Z3773" s="1" t="s">
        <v>112</v>
      </c>
      <c r="AJ3773" s="1" t="s">
        <v>76</v>
      </c>
      <c r="AK3773" s="1" t="s">
        <v>3891</v>
      </c>
      <c r="AL3773" s="1">
        <v>85000000</v>
      </c>
      <c r="AM3773" s="1" t="s">
        <v>78</v>
      </c>
      <c r="AN3773" s="1" t="s">
        <v>4808</v>
      </c>
      <c r="AO3773" s="1" t="s">
        <v>4319</v>
      </c>
    </row>
    <row r="3774" spans="1:64" x14ac:dyDescent="0.5">
      <c r="A3774" s="1">
        <v>447</v>
      </c>
      <c r="B3774" s="1" t="s">
        <v>3892</v>
      </c>
      <c r="C3774" s="2">
        <v>43579</v>
      </c>
      <c r="D3774" s="1" t="s">
        <v>3893</v>
      </c>
      <c r="E3774" s="1" t="s">
        <v>3894</v>
      </c>
      <c r="F3774" s="1" t="s">
        <v>129</v>
      </c>
      <c r="G3774" s="1">
        <v>30</v>
      </c>
      <c r="H3774" s="1">
        <v>1</v>
      </c>
      <c r="I3774" s="1" t="s">
        <v>89</v>
      </c>
      <c r="J3774" s="1">
        <v>100</v>
      </c>
      <c r="K3774" s="1">
        <v>6.8808540000000002</v>
      </c>
      <c r="L3774" s="1">
        <v>-1.167594</v>
      </c>
      <c r="M3774" s="1" t="s">
        <v>69</v>
      </c>
      <c r="N3774" s="1">
        <v>0</v>
      </c>
      <c r="O3774" s="1">
        <v>2.6272389999999999</v>
      </c>
      <c r="P3774" s="1">
        <v>23.381664000000001</v>
      </c>
      <c r="Q3774" s="1">
        <v>1170000</v>
      </c>
      <c r="R3774" s="1" t="s">
        <v>3895</v>
      </c>
      <c r="S3774" s="1" t="s">
        <v>71</v>
      </c>
      <c r="T3774" s="1" t="s">
        <v>3896</v>
      </c>
      <c r="U3774" s="1" t="s">
        <v>182</v>
      </c>
      <c r="W3774" s="1" t="s">
        <v>210</v>
      </c>
      <c r="X3774" s="1" t="s">
        <v>3897</v>
      </c>
      <c r="Y3774" s="1" t="s">
        <v>3898</v>
      </c>
      <c r="Z3774" s="1" t="s">
        <v>89</v>
      </c>
      <c r="AA3774" s="1" t="s">
        <v>3899</v>
      </c>
      <c r="AC3774" s="1" t="s">
        <v>577</v>
      </c>
      <c r="AE3774" s="1" t="s">
        <v>1726</v>
      </c>
      <c r="AI3774" s="1" t="s">
        <v>3900</v>
      </c>
      <c r="AJ3774" s="1" t="s">
        <v>76</v>
      </c>
      <c r="AK3774" s="1" t="s">
        <v>3901</v>
      </c>
      <c r="AL3774" s="1">
        <v>3900000</v>
      </c>
      <c r="AM3774" s="1" t="s">
        <v>78</v>
      </c>
      <c r="AN3774" s="1" t="s">
        <v>4300</v>
      </c>
      <c r="AO3774" s="1" t="s">
        <v>4334</v>
      </c>
      <c r="AP3774" s="1">
        <v>30000</v>
      </c>
      <c r="AQ3774" s="1">
        <v>90000</v>
      </c>
      <c r="AR3774" s="1" t="s">
        <v>3902</v>
      </c>
      <c r="AS3774" s="1">
        <v>1</v>
      </c>
      <c r="AT3774" s="1">
        <v>1</v>
      </c>
      <c r="AU3774" s="1">
        <v>1</v>
      </c>
      <c r="AV3774" s="1">
        <v>1</v>
      </c>
      <c r="AZ3774" s="1">
        <v>1</v>
      </c>
      <c r="BA3774" s="1">
        <v>1</v>
      </c>
      <c r="BB3774" s="1">
        <v>1</v>
      </c>
      <c r="BE3774" s="1">
        <v>1</v>
      </c>
      <c r="BL3774" s="1" t="s">
        <v>3903</v>
      </c>
    </row>
    <row r="3775" spans="1:64" x14ac:dyDescent="0.5">
      <c r="A3775" s="1">
        <v>447</v>
      </c>
      <c r="B3775" s="1" t="s">
        <v>3892</v>
      </c>
      <c r="C3775" s="2">
        <v>43579</v>
      </c>
      <c r="D3775" s="1" t="s">
        <v>3893</v>
      </c>
      <c r="E3775" s="1" t="s">
        <v>3894</v>
      </c>
      <c r="F3775" s="1" t="s">
        <v>127</v>
      </c>
      <c r="G3775" s="1">
        <v>40</v>
      </c>
      <c r="H3775" s="1">
        <v>1</v>
      </c>
      <c r="I3775" s="1" t="s">
        <v>89</v>
      </c>
      <c r="J3775" s="1">
        <v>100</v>
      </c>
      <c r="K3775" s="1">
        <v>6.8808540000000002</v>
      </c>
      <c r="L3775" s="1">
        <v>-1.167594</v>
      </c>
      <c r="M3775" s="1" t="s">
        <v>69</v>
      </c>
      <c r="N3775" s="1">
        <v>0</v>
      </c>
      <c r="O3775" s="1">
        <v>2.6272389999999999</v>
      </c>
      <c r="P3775" s="1">
        <v>23.381664000000001</v>
      </c>
      <c r="Q3775" s="1">
        <v>1560000</v>
      </c>
      <c r="R3775" s="1" t="s">
        <v>3895</v>
      </c>
      <c r="S3775" s="1" t="s">
        <v>71</v>
      </c>
      <c r="T3775" s="1" t="s">
        <v>3896</v>
      </c>
      <c r="U3775" s="1" t="s">
        <v>182</v>
      </c>
      <c r="W3775" s="1" t="s">
        <v>210</v>
      </c>
      <c r="X3775" s="1" t="s">
        <v>3897</v>
      </c>
      <c r="Y3775" s="1" t="s">
        <v>3898</v>
      </c>
      <c r="Z3775" s="1" t="s">
        <v>89</v>
      </c>
      <c r="AA3775" s="1" t="s">
        <v>3899</v>
      </c>
      <c r="AC3775" s="1" t="s">
        <v>577</v>
      </c>
      <c r="AE3775" s="1" t="s">
        <v>1726</v>
      </c>
      <c r="AI3775" s="1" t="s">
        <v>3900</v>
      </c>
      <c r="AJ3775" s="1" t="s">
        <v>76</v>
      </c>
      <c r="AK3775" s="1" t="s">
        <v>3901</v>
      </c>
      <c r="AL3775" s="1">
        <v>3900000</v>
      </c>
      <c r="AM3775" s="1" t="s">
        <v>78</v>
      </c>
      <c r="AN3775" s="1" t="s">
        <v>4300</v>
      </c>
      <c r="AO3775" s="1" t="s">
        <v>4334</v>
      </c>
      <c r="AP3775" s="1">
        <v>30000</v>
      </c>
      <c r="AQ3775" s="1">
        <v>90000</v>
      </c>
      <c r="AR3775" s="1" t="s">
        <v>3902</v>
      </c>
      <c r="AS3775" s="1">
        <v>1</v>
      </c>
      <c r="AT3775" s="1">
        <v>1</v>
      </c>
      <c r="AU3775" s="1">
        <v>1</v>
      </c>
      <c r="AV3775" s="1">
        <v>1</v>
      </c>
      <c r="AZ3775" s="1">
        <v>1</v>
      </c>
      <c r="BA3775" s="1">
        <v>1</v>
      </c>
      <c r="BB3775" s="1">
        <v>1</v>
      </c>
      <c r="BE3775" s="1">
        <v>1</v>
      </c>
      <c r="BL3775" s="1" t="s">
        <v>3903</v>
      </c>
    </row>
    <row r="3776" spans="1:64" x14ac:dyDescent="0.5">
      <c r="A3776" s="1">
        <v>447</v>
      </c>
      <c r="B3776" s="1" t="s">
        <v>3892</v>
      </c>
      <c r="C3776" s="2">
        <v>43579</v>
      </c>
      <c r="D3776" s="1" t="s">
        <v>3893</v>
      </c>
      <c r="E3776" s="1" t="s">
        <v>3894</v>
      </c>
      <c r="F3776" s="1" t="s">
        <v>206</v>
      </c>
      <c r="G3776" s="1">
        <v>30</v>
      </c>
      <c r="H3776" s="1">
        <v>1</v>
      </c>
      <c r="I3776" s="1" t="s">
        <v>89</v>
      </c>
      <c r="J3776" s="1">
        <v>100</v>
      </c>
      <c r="K3776" s="1">
        <v>6.8808540000000002</v>
      </c>
      <c r="L3776" s="1">
        <v>-1.167594</v>
      </c>
      <c r="M3776" s="1" t="s">
        <v>69</v>
      </c>
      <c r="N3776" s="1">
        <v>0</v>
      </c>
      <c r="O3776" s="1">
        <v>2.6272389999999999</v>
      </c>
      <c r="P3776" s="1">
        <v>23.381664000000001</v>
      </c>
      <c r="Q3776" s="1">
        <v>1170000</v>
      </c>
      <c r="R3776" s="1" t="s">
        <v>3895</v>
      </c>
      <c r="S3776" s="1" t="s">
        <v>71</v>
      </c>
      <c r="T3776" s="1" t="s">
        <v>3896</v>
      </c>
      <c r="U3776" s="1" t="s">
        <v>182</v>
      </c>
      <c r="W3776" s="1" t="s">
        <v>210</v>
      </c>
      <c r="X3776" s="1" t="s">
        <v>3897</v>
      </c>
      <c r="Y3776" s="1" t="s">
        <v>3898</v>
      </c>
      <c r="Z3776" s="1" t="s">
        <v>89</v>
      </c>
      <c r="AA3776" s="1" t="s">
        <v>3899</v>
      </c>
      <c r="AC3776" s="1" t="s">
        <v>577</v>
      </c>
      <c r="AE3776" s="1" t="s">
        <v>1726</v>
      </c>
      <c r="AI3776" s="1" t="s">
        <v>3900</v>
      </c>
      <c r="AJ3776" s="1" t="s">
        <v>76</v>
      </c>
      <c r="AK3776" s="1" t="s">
        <v>3901</v>
      </c>
      <c r="AL3776" s="1">
        <v>3900000</v>
      </c>
      <c r="AM3776" s="1" t="s">
        <v>78</v>
      </c>
      <c r="AN3776" s="1" t="s">
        <v>4300</v>
      </c>
      <c r="AO3776" s="1" t="s">
        <v>4334</v>
      </c>
      <c r="AP3776" s="1">
        <v>30000</v>
      </c>
      <c r="AQ3776" s="1">
        <v>90000</v>
      </c>
      <c r="AR3776" s="1" t="s">
        <v>3902</v>
      </c>
      <c r="AS3776" s="1">
        <v>1</v>
      </c>
      <c r="AT3776" s="1">
        <v>1</v>
      </c>
      <c r="AU3776" s="1">
        <v>1</v>
      </c>
      <c r="AV3776" s="1">
        <v>1</v>
      </c>
      <c r="AZ3776" s="1">
        <v>1</v>
      </c>
      <c r="BA3776" s="1">
        <v>1</v>
      </c>
      <c r="BB3776" s="1">
        <v>1</v>
      </c>
      <c r="BE3776" s="1">
        <v>1</v>
      </c>
      <c r="BL3776" s="1" t="s">
        <v>3903</v>
      </c>
    </row>
    <row r="3777" spans="1:64" x14ac:dyDescent="0.5">
      <c r="A3777" s="1">
        <v>632</v>
      </c>
      <c r="B3777" s="1" t="s">
        <v>3904</v>
      </c>
      <c r="C3777" s="2">
        <v>43573</v>
      </c>
      <c r="D3777" s="1" t="s">
        <v>3905</v>
      </c>
      <c r="E3777" s="1" t="s">
        <v>3906</v>
      </c>
      <c r="F3777" s="1" t="s">
        <v>206</v>
      </c>
      <c r="G3777" s="1">
        <v>50</v>
      </c>
      <c r="H3777" s="1">
        <v>2</v>
      </c>
      <c r="I3777" s="1" t="s">
        <v>719</v>
      </c>
      <c r="J3777" s="1">
        <v>20</v>
      </c>
      <c r="K3777" s="1">
        <v>33.939109999999999</v>
      </c>
      <c r="L3777" s="1">
        <v>67.709952999999999</v>
      </c>
      <c r="M3777" s="1" t="s">
        <v>114</v>
      </c>
      <c r="N3777" s="1">
        <v>0</v>
      </c>
      <c r="O3777" s="1">
        <v>25.384855999999999</v>
      </c>
      <c r="P3777" s="1">
        <v>68.458809000000002</v>
      </c>
      <c r="Q3777" s="1">
        <v>99910.399999999994</v>
      </c>
      <c r="R3777" s="1" t="s">
        <v>207</v>
      </c>
      <c r="S3777" s="1" t="s">
        <v>71</v>
      </c>
      <c r="T3777" s="1" t="s">
        <v>3907</v>
      </c>
      <c r="U3777" s="1" t="s">
        <v>3908</v>
      </c>
      <c r="X3777" s="1" t="s">
        <v>3909</v>
      </c>
      <c r="Y3777" s="1" t="s">
        <v>710</v>
      </c>
      <c r="Z3777" s="1" t="s">
        <v>719</v>
      </c>
      <c r="AA3777" s="1" t="s">
        <v>3910</v>
      </c>
      <c r="AE3777" s="1" t="s">
        <v>2825</v>
      </c>
      <c r="AI3777" s="1" t="s">
        <v>715</v>
      </c>
      <c r="AJ3777" s="1" t="s">
        <v>76</v>
      </c>
      <c r="AL3777" s="1">
        <v>999104</v>
      </c>
      <c r="AM3777" s="1" t="s">
        <v>78</v>
      </c>
      <c r="AN3777" s="1" t="s">
        <v>4469</v>
      </c>
      <c r="AO3777" s="1" t="s">
        <v>4809</v>
      </c>
      <c r="AS3777" s="1">
        <v>1</v>
      </c>
      <c r="AU3777" s="1">
        <v>1</v>
      </c>
      <c r="AV3777" s="1">
        <v>1</v>
      </c>
      <c r="AW3777" s="1">
        <v>1</v>
      </c>
      <c r="AX3777" s="1">
        <v>1</v>
      </c>
      <c r="AY3777" s="1">
        <v>1</v>
      </c>
      <c r="AZ3777" s="1">
        <v>1</v>
      </c>
      <c r="BE3777" s="1">
        <v>1</v>
      </c>
      <c r="BL3777" s="1" t="s">
        <v>3911</v>
      </c>
    </row>
    <row r="3778" spans="1:64" x14ac:dyDescent="0.5">
      <c r="A3778" s="1">
        <v>632</v>
      </c>
      <c r="B3778" s="1" t="s">
        <v>3904</v>
      </c>
      <c r="C3778" s="2">
        <v>43573</v>
      </c>
      <c r="D3778" s="1" t="s">
        <v>3905</v>
      </c>
      <c r="E3778" s="1" t="s">
        <v>3906</v>
      </c>
      <c r="F3778" s="1" t="s">
        <v>129</v>
      </c>
      <c r="G3778" s="1">
        <v>50</v>
      </c>
      <c r="H3778" s="1">
        <v>2</v>
      </c>
      <c r="I3778" s="1" t="s">
        <v>719</v>
      </c>
      <c r="J3778" s="1">
        <v>20</v>
      </c>
      <c r="K3778" s="1">
        <v>33.939109999999999</v>
      </c>
      <c r="L3778" s="1">
        <v>67.709952999999999</v>
      </c>
      <c r="M3778" s="1" t="s">
        <v>114</v>
      </c>
      <c r="N3778" s="1">
        <v>0</v>
      </c>
      <c r="O3778" s="1">
        <v>25.384855999999999</v>
      </c>
      <c r="P3778" s="1">
        <v>68.458809000000002</v>
      </c>
      <c r="Q3778" s="1">
        <v>99910.399999999994</v>
      </c>
      <c r="R3778" s="1" t="s">
        <v>207</v>
      </c>
      <c r="S3778" s="1" t="s">
        <v>71</v>
      </c>
      <c r="T3778" s="1" t="s">
        <v>3907</v>
      </c>
      <c r="U3778" s="1" t="s">
        <v>3908</v>
      </c>
      <c r="X3778" s="1" t="s">
        <v>3909</v>
      </c>
      <c r="Y3778" s="1" t="s">
        <v>710</v>
      </c>
      <c r="Z3778" s="1" t="s">
        <v>719</v>
      </c>
      <c r="AA3778" s="1" t="s">
        <v>3910</v>
      </c>
      <c r="AE3778" s="1" t="s">
        <v>2825</v>
      </c>
      <c r="AI3778" s="1" t="s">
        <v>715</v>
      </c>
      <c r="AJ3778" s="1" t="s">
        <v>76</v>
      </c>
      <c r="AL3778" s="1">
        <v>999104</v>
      </c>
      <c r="AM3778" s="1" t="s">
        <v>78</v>
      </c>
      <c r="AN3778" s="1" t="s">
        <v>4469</v>
      </c>
      <c r="AO3778" s="1" t="s">
        <v>4809</v>
      </c>
      <c r="AS3778" s="1">
        <v>1</v>
      </c>
      <c r="AU3778" s="1">
        <v>1</v>
      </c>
      <c r="AV3778" s="1">
        <v>1</v>
      </c>
      <c r="AW3778" s="1">
        <v>1</v>
      </c>
      <c r="AX3778" s="1">
        <v>1</v>
      </c>
      <c r="AY3778" s="1">
        <v>1</v>
      </c>
      <c r="AZ3778" s="1">
        <v>1</v>
      </c>
      <c r="BE3778" s="1">
        <v>1</v>
      </c>
      <c r="BL3778" s="1" t="s">
        <v>3911</v>
      </c>
    </row>
    <row r="3779" spans="1:64" x14ac:dyDescent="0.5">
      <c r="A3779" s="1">
        <v>632</v>
      </c>
      <c r="B3779" s="1" t="s">
        <v>3904</v>
      </c>
      <c r="C3779" s="2">
        <v>43573</v>
      </c>
      <c r="D3779" s="1" t="s">
        <v>3905</v>
      </c>
      <c r="E3779" s="1" t="s">
        <v>3906</v>
      </c>
      <c r="F3779" s="1" t="s">
        <v>206</v>
      </c>
      <c r="G3779" s="1">
        <v>50</v>
      </c>
      <c r="H3779" s="1">
        <v>2</v>
      </c>
      <c r="I3779" s="1" t="s">
        <v>221</v>
      </c>
      <c r="J3779" s="1">
        <v>80</v>
      </c>
      <c r="K3779" s="1">
        <v>30.375319999999999</v>
      </c>
      <c r="L3779" s="1">
        <v>69.345116000000004</v>
      </c>
      <c r="M3779" s="1" t="s">
        <v>114</v>
      </c>
      <c r="N3779" s="1">
        <v>0</v>
      </c>
      <c r="O3779" s="1">
        <v>25.384855999999999</v>
      </c>
      <c r="P3779" s="1">
        <v>68.458809000000002</v>
      </c>
      <c r="Q3779" s="1">
        <v>399641.59999999998</v>
      </c>
      <c r="R3779" s="1" t="s">
        <v>207</v>
      </c>
      <c r="S3779" s="1" t="s">
        <v>71</v>
      </c>
      <c r="T3779" s="1" t="s">
        <v>3907</v>
      </c>
      <c r="U3779" s="1" t="s">
        <v>3908</v>
      </c>
      <c r="X3779" s="1" t="s">
        <v>3909</v>
      </c>
      <c r="Y3779" s="1" t="s">
        <v>710</v>
      </c>
      <c r="Z3779" s="1" t="s">
        <v>221</v>
      </c>
      <c r="AA3779" s="1" t="s">
        <v>3910</v>
      </c>
      <c r="AE3779" s="1" t="s">
        <v>2825</v>
      </c>
      <c r="AI3779" s="1" t="s">
        <v>715</v>
      </c>
      <c r="AJ3779" s="1" t="s">
        <v>76</v>
      </c>
      <c r="AL3779" s="1">
        <v>999104</v>
      </c>
      <c r="AM3779" s="1" t="s">
        <v>78</v>
      </c>
      <c r="AN3779" s="1" t="s">
        <v>4469</v>
      </c>
      <c r="AO3779" s="1" t="s">
        <v>4809</v>
      </c>
      <c r="AS3779" s="1">
        <v>1</v>
      </c>
      <c r="AU3779" s="1">
        <v>1</v>
      </c>
      <c r="AV3779" s="1">
        <v>1</v>
      </c>
      <c r="AW3779" s="1">
        <v>1</v>
      </c>
      <c r="AX3779" s="1">
        <v>1</v>
      </c>
      <c r="AY3779" s="1">
        <v>1</v>
      </c>
      <c r="AZ3779" s="1">
        <v>1</v>
      </c>
      <c r="BE3779" s="1">
        <v>1</v>
      </c>
      <c r="BL3779" s="1" t="s">
        <v>3911</v>
      </c>
    </row>
    <row r="3780" spans="1:64" x14ac:dyDescent="0.5">
      <c r="A3780" s="1">
        <v>632</v>
      </c>
      <c r="B3780" s="1" t="s">
        <v>3904</v>
      </c>
      <c r="C3780" s="2">
        <v>43573</v>
      </c>
      <c r="D3780" s="1" t="s">
        <v>3905</v>
      </c>
      <c r="E3780" s="1" t="s">
        <v>3906</v>
      </c>
      <c r="F3780" s="1" t="s">
        <v>129</v>
      </c>
      <c r="G3780" s="1">
        <v>50</v>
      </c>
      <c r="H3780" s="1">
        <v>2</v>
      </c>
      <c r="I3780" s="1" t="s">
        <v>221</v>
      </c>
      <c r="J3780" s="1">
        <v>80</v>
      </c>
      <c r="K3780" s="1">
        <v>30.375319999999999</v>
      </c>
      <c r="L3780" s="1">
        <v>69.345116000000004</v>
      </c>
      <c r="M3780" s="1" t="s">
        <v>114</v>
      </c>
      <c r="N3780" s="1">
        <v>0</v>
      </c>
      <c r="O3780" s="1">
        <v>25.384855999999999</v>
      </c>
      <c r="P3780" s="1">
        <v>68.458809000000002</v>
      </c>
      <c r="Q3780" s="1">
        <v>399641.59999999998</v>
      </c>
      <c r="R3780" s="1" t="s">
        <v>207</v>
      </c>
      <c r="S3780" s="1" t="s">
        <v>71</v>
      </c>
      <c r="T3780" s="1" t="s">
        <v>3907</v>
      </c>
      <c r="U3780" s="1" t="s">
        <v>3908</v>
      </c>
      <c r="X3780" s="1" t="s">
        <v>3909</v>
      </c>
      <c r="Y3780" s="1" t="s">
        <v>710</v>
      </c>
      <c r="Z3780" s="1" t="s">
        <v>221</v>
      </c>
      <c r="AA3780" s="1" t="s">
        <v>3910</v>
      </c>
      <c r="AE3780" s="1" t="s">
        <v>2825</v>
      </c>
      <c r="AI3780" s="1" t="s">
        <v>715</v>
      </c>
      <c r="AJ3780" s="1" t="s">
        <v>76</v>
      </c>
      <c r="AL3780" s="1">
        <v>999104</v>
      </c>
      <c r="AM3780" s="1" t="s">
        <v>78</v>
      </c>
      <c r="AN3780" s="1" t="s">
        <v>4469</v>
      </c>
      <c r="AO3780" s="1" t="s">
        <v>4809</v>
      </c>
      <c r="AS3780" s="1">
        <v>1</v>
      </c>
      <c r="AU3780" s="1">
        <v>1</v>
      </c>
      <c r="AV3780" s="1">
        <v>1</v>
      </c>
      <c r="AW3780" s="1">
        <v>1</v>
      </c>
      <c r="AX3780" s="1">
        <v>1</v>
      </c>
      <c r="AY3780" s="1">
        <v>1</v>
      </c>
      <c r="AZ3780" s="1">
        <v>1</v>
      </c>
      <c r="BE3780" s="1">
        <v>1</v>
      </c>
      <c r="BL3780" s="1" t="s">
        <v>3911</v>
      </c>
    </row>
    <row r="3781" spans="1:64" x14ac:dyDescent="0.5">
      <c r="A3781" s="1">
        <v>287</v>
      </c>
      <c r="B3781" s="1" t="s">
        <v>3912</v>
      </c>
      <c r="C3781" s="2">
        <v>43514</v>
      </c>
      <c r="D3781" s="1" t="s">
        <v>3913</v>
      </c>
      <c r="E3781" s="1" t="s">
        <v>3914</v>
      </c>
      <c r="F3781" s="1" t="s">
        <v>129</v>
      </c>
      <c r="G3781" s="1">
        <v>100</v>
      </c>
      <c r="H3781" s="1">
        <v>1</v>
      </c>
      <c r="I3781" s="1" t="s">
        <v>144</v>
      </c>
      <c r="J3781" s="1">
        <v>100</v>
      </c>
      <c r="K3781" s="1">
        <v>1.105402</v>
      </c>
      <c r="L3781" s="1">
        <v>32.520620000000001</v>
      </c>
      <c r="M3781" s="1" t="s">
        <v>69</v>
      </c>
      <c r="N3781" s="1">
        <v>0</v>
      </c>
      <c r="O3781" s="1">
        <v>2.6272389999999999</v>
      </c>
      <c r="P3781" s="1">
        <v>23.381664000000001</v>
      </c>
      <c r="R3781" s="1" t="s">
        <v>846</v>
      </c>
      <c r="S3781" s="1" t="s">
        <v>71</v>
      </c>
      <c r="T3781" s="1" t="s">
        <v>3915</v>
      </c>
      <c r="X3781" s="1" t="s">
        <v>3916</v>
      </c>
      <c r="Y3781" s="1" t="s">
        <v>848</v>
      </c>
      <c r="Z3781" s="1" t="s">
        <v>144</v>
      </c>
      <c r="AA3781" s="1" t="s">
        <v>849</v>
      </c>
      <c r="AJ3781" s="1" t="s">
        <v>76</v>
      </c>
      <c r="AM3781" s="1" t="s">
        <v>78</v>
      </c>
      <c r="AN3781" s="1" t="s">
        <v>4810</v>
      </c>
      <c r="AP3781" s="1">
        <v>330</v>
      </c>
      <c r="AQ3781" s="1">
        <v>1000</v>
      </c>
      <c r="AU3781" s="1">
        <v>1</v>
      </c>
      <c r="AV3781" s="1">
        <v>1</v>
      </c>
      <c r="AW3781" s="1">
        <v>1</v>
      </c>
      <c r="BE3781" s="1">
        <v>1</v>
      </c>
      <c r="BL3781" s="1" t="s">
        <v>3917</v>
      </c>
    </row>
    <row r="3782" spans="1:64" x14ac:dyDescent="0.5">
      <c r="A3782" s="1">
        <v>359</v>
      </c>
      <c r="B3782" s="1" t="s">
        <v>3918</v>
      </c>
      <c r="C3782" s="2">
        <v>43514</v>
      </c>
      <c r="D3782" s="1" t="s">
        <v>3919</v>
      </c>
      <c r="E3782" s="1" t="s">
        <v>3920</v>
      </c>
      <c r="F3782" s="1" t="s">
        <v>102</v>
      </c>
      <c r="G3782" s="1">
        <v>50</v>
      </c>
      <c r="H3782" s="1">
        <v>6</v>
      </c>
      <c r="I3782" s="1" t="s">
        <v>730</v>
      </c>
      <c r="J3782" s="1">
        <v>18</v>
      </c>
      <c r="K3782" s="1">
        <v>15.454166000000001</v>
      </c>
      <c r="L3782" s="1">
        <v>18.732206000000001</v>
      </c>
      <c r="M3782" s="1" t="s">
        <v>69</v>
      </c>
      <c r="N3782" s="1">
        <v>0</v>
      </c>
      <c r="O3782" s="1">
        <v>2.6272389999999999</v>
      </c>
      <c r="P3782" s="1">
        <v>23.381664000000001</v>
      </c>
      <c r="Q3782" s="1">
        <v>450000</v>
      </c>
      <c r="R3782" s="1" t="s">
        <v>3169</v>
      </c>
      <c r="S3782" s="1" t="s">
        <v>71</v>
      </c>
      <c r="T3782" s="1" t="s">
        <v>3921</v>
      </c>
      <c r="U3782" s="1" t="s">
        <v>3922</v>
      </c>
      <c r="X3782" s="1" t="s">
        <v>3923</v>
      </c>
      <c r="Y3782" s="1" t="s">
        <v>3173</v>
      </c>
      <c r="Z3782" s="1" t="s">
        <v>730</v>
      </c>
      <c r="AA3782" s="1" t="s">
        <v>3924</v>
      </c>
      <c r="AJ3782" s="1" t="s">
        <v>76</v>
      </c>
      <c r="AK3782" s="1" t="s">
        <v>3925</v>
      </c>
      <c r="AL3782" s="1">
        <v>5000000</v>
      </c>
      <c r="AM3782" s="1" t="s">
        <v>78</v>
      </c>
      <c r="AN3782" s="1" t="s">
        <v>4811</v>
      </c>
      <c r="AO3782" s="1" t="s">
        <v>4812</v>
      </c>
      <c r="AP3782" s="1">
        <v>3401448</v>
      </c>
      <c r="AS3782" s="1">
        <v>1</v>
      </c>
      <c r="AU3782" s="1">
        <v>1</v>
      </c>
      <c r="BL3782" s="1" t="s">
        <v>3926</v>
      </c>
    </row>
    <row r="3783" spans="1:64" x14ac:dyDescent="0.5">
      <c r="A3783" s="1">
        <v>359</v>
      </c>
      <c r="B3783" s="1" t="s">
        <v>3918</v>
      </c>
      <c r="C3783" s="2">
        <v>43514</v>
      </c>
      <c r="D3783" s="1" t="s">
        <v>3919</v>
      </c>
      <c r="E3783" s="1" t="s">
        <v>3920</v>
      </c>
      <c r="F3783" s="1" t="s">
        <v>129</v>
      </c>
      <c r="G3783" s="1">
        <v>30</v>
      </c>
      <c r="H3783" s="1">
        <v>6</v>
      </c>
      <c r="I3783" s="1" t="s">
        <v>730</v>
      </c>
      <c r="J3783" s="1">
        <v>18</v>
      </c>
      <c r="K3783" s="1">
        <v>15.454166000000001</v>
      </c>
      <c r="L3783" s="1">
        <v>18.732206000000001</v>
      </c>
      <c r="M3783" s="1" t="s">
        <v>69</v>
      </c>
      <c r="N3783" s="1">
        <v>0</v>
      </c>
      <c r="O3783" s="1">
        <v>2.6272389999999999</v>
      </c>
      <c r="P3783" s="1">
        <v>23.381664000000001</v>
      </c>
      <c r="Q3783" s="1">
        <v>270000</v>
      </c>
      <c r="R3783" s="1" t="s">
        <v>3169</v>
      </c>
      <c r="S3783" s="1" t="s">
        <v>71</v>
      </c>
      <c r="T3783" s="1" t="s">
        <v>3921</v>
      </c>
      <c r="U3783" s="1" t="s">
        <v>3922</v>
      </c>
      <c r="X3783" s="1" t="s">
        <v>3923</v>
      </c>
      <c r="Y3783" s="1" t="s">
        <v>3173</v>
      </c>
      <c r="Z3783" s="1" t="s">
        <v>730</v>
      </c>
      <c r="AA3783" s="1" t="s">
        <v>3924</v>
      </c>
      <c r="AJ3783" s="1" t="s">
        <v>76</v>
      </c>
      <c r="AK3783" s="1" t="s">
        <v>3925</v>
      </c>
      <c r="AL3783" s="1">
        <v>5000000</v>
      </c>
      <c r="AM3783" s="1" t="s">
        <v>78</v>
      </c>
      <c r="AN3783" s="1" t="s">
        <v>4811</v>
      </c>
      <c r="AO3783" s="1" t="s">
        <v>4812</v>
      </c>
      <c r="AP3783" s="1">
        <v>3401448</v>
      </c>
      <c r="AS3783" s="1">
        <v>1</v>
      </c>
      <c r="AU3783" s="1">
        <v>1</v>
      </c>
      <c r="BL3783" s="1" t="s">
        <v>3926</v>
      </c>
    </row>
    <row r="3784" spans="1:64" x14ac:dyDescent="0.5">
      <c r="A3784" s="1">
        <v>359</v>
      </c>
      <c r="B3784" s="1" t="s">
        <v>3918</v>
      </c>
      <c r="C3784" s="2">
        <v>43514</v>
      </c>
      <c r="D3784" s="1" t="s">
        <v>3919</v>
      </c>
      <c r="E3784" s="1" t="s">
        <v>3920</v>
      </c>
      <c r="F3784" s="1" t="s">
        <v>127</v>
      </c>
      <c r="G3784" s="1">
        <v>20</v>
      </c>
      <c r="H3784" s="1">
        <v>6</v>
      </c>
      <c r="I3784" s="1" t="s">
        <v>730</v>
      </c>
      <c r="J3784" s="1">
        <v>18</v>
      </c>
      <c r="K3784" s="1">
        <v>15.454166000000001</v>
      </c>
      <c r="L3784" s="1">
        <v>18.732206000000001</v>
      </c>
      <c r="M3784" s="1" t="s">
        <v>69</v>
      </c>
      <c r="N3784" s="1">
        <v>0</v>
      </c>
      <c r="O3784" s="1">
        <v>2.6272389999999999</v>
      </c>
      <c r="P3784" s="1">
        <v>23.381664000000001</v>
      </c>
      <c r="Q3784" s="1">
        <v>180000</v>
      </c>
      <c r="R3784" s="1" t="s">
        <v>3169</v>
      </c>
      <c r="S3784" s="1" t="s">
        <v>71</v>
      </c>
      <c r="T3784" s="1" t="s">
        <v>3921</v>
      </c>
      <c r="U3784" s="1" t="s">
        <v>3922</v>
      </c>
      <c r="X3784" s="1" t="s">
        <v>3923</v>
      </c>
      <c r="Y3784" s="1" t="s">
        <v>3173</v>
      </c>
      <c r="Z3784" s="1" t="s">
        <v>730</v>
      </c>
      <c r="AA3784" s="1" t="s">
        <v>3924</v>
      </c>
      <c r="AJ3784" s="1" t="s">
        <v>76</v>
      </c>
      <c r="AK3784" s="1" t="s">
        <v>3925</v>
      </c>
      <c r="AL3784" s="1">
        <v>5000000</v>
      </c>
      <c r="AM3784" s="1" t="s">
        <v>78</v>
      </c>
      <c r="AN3784" s="1" t="s">
        <v>4811</v>
      </c>
      <c r="AO3784" s="1" t="s">
        <v>4812</v>
      </c>
      <c r="AP3784" s="1">
        <v>3401448</v>
      </c>
      <c r="AS3784" s="1">
        <v>1</v>
      </c>
      <c r="AU3784" s="1">
        <v>1</v>
      </c>
      <c r="BL3784" s="1" t="s">
        <v>3926</v>
      </c>
    </row>
    <row r="3785" spans="1:64" x14ac:dyDescent="0.5">
      <c r="A3785" s="1">
        <v>359</v>
      </c>
      <c r="B3785" s="1" t="s">
        <v>3918</v>
      </c>
      <c r="C3785" s="2">
        <v>43514</v>
      </c>
      <c r="D3785" s="1" t="s">
        <v>3919</v>
      </c>
      <c r="E3785" s="1" t="s">
        <v>3920</v>
      </c>
      <c r="F3785" s="1" t="s">
        <v>102</v>
      </c>
      <c r="G3785" s="1">
        <v>50</v>
      </c>
      <c r="H3785" s="1">
        <v>6</v>
      </c>
      <c r="I3785" s="1" t="s">
        <v>385</v>
      </c>
      <c r="J3785" s="1">
        <v>21</v>
      </c>
      <c r="K3785" s="1">
        <v>8.0529410000000006</v>
      </c>
      <c r="L3785" s="1">
        <v>29.518585999999999</v>
      </c>
      <c r="M3785" s="1" t="s">
        <v>69</v>
      </c>
      <c r="N3785" s="1">
        <v>0</v>
      </c>
      <c r="O3785" s="1">
        <v>2.6272389999999999</v>
      </c>
      <c r="P3785" s="1">
        <v>23.381664000000001</v>
      </c>
      <c r="Q3785" s="1">
        <v>525000</v>
      </c>
      <c r="R3785" s="1" t="s">
        <v>3169</v>
      </c>
      <c r="S3785" s="1" t="s">
        <v>71</v>
      </c>
      <c r="T3785" s="1" t="s">
        <v>3921</v>
      </c>
      <c r="U3785" s="1" t="s">
        <v>3922</v>
      </c>
      <c r="X3785" s="1" t="s">
        <v>3923</v>
      </c>
      <c r="Y3785" s="1" t="s">
        <v>3173</v>
      </c>
      <c r="Z3785" s="1" t="s">
        <v>385</v>
      </c>
      <c r="AA3785" s="1" t="s">
        <v>3924</v>
      </c>
      <c r="AJ3785" s="1" t="s">
        <v>76</v>
      </c>
      <c r="AK3785" s="1" t="s">
        <v>3925</v>
      </c>
      <c r="AL3785" s="1">
        <v>5000000</v>
      </c>
      <c r="AM3785" s="1" t="s">
        <v>78</v>
      </c>
      <c r="AN3785" s="1" t="s">
        <v>4811</v>
      </c>
      <c r="AO3785" s="1" t="s">
        <v>4812</v>
      </c>
      <c r="AP3785" s="1">
        <v>3401448</v>
      </c>
      <c r="AS3785" s="1">
        <v>1</v>
      </c>
      <c r="AU3785" s="1">
        <v>1</v>
      </c>
      <c r="BL3785" s="1" t="s">
        <v>3926</v>
      </c>
    </row>
    <row r="3786" spans="1:64" x14ac:dyDescent="0.5">
      <c r="A3786" s="1">
        <v>359</v>
      </c>
      <c r="B3786" s="1" t="s">
        <v>3918</v>
      </c>
      <c r="C3786" s="2">
        <v>43514</v>
      </c>
      <c r="D3786" s="1" t="s">
        <v>3919</v>
      </c>
      <c r="E3786" s="1" t="s">
        <v>3920</v>
      </c>
      <c r="F3786" s="1" t="s">
        <v>129</v>
      </c>
      <c r="G3786" s="1">
        <v>30</v>
      </c>
      <c r="H3786" s="1">
        <v>6</v>
      </c>
      <c r="I3786" s="1" t="s">
        <v>385</v>
      </c>
      <c r="J3786" s="1">
        <v>21</v>
      </c>
      <c r="K3786" s="1">
        <v>8.0529410000000006</v>
      </c>
      <c r="L3786" s="1">
        <v>29.518585999999999</v>
      </c>
      <c r="M3786" s="1" t="s">
        <v>69</v>
      </c>
      <c r="N3786" s="1">
        <v>0</v>
      </c>
      <c r="O3786" s="1">
        <v>2.6272389999999999</v>
      </c>
      <c r="P3786" s="1">
        <v>23.381664000000001</v>
      </c>
      <c r="Q3786" s="1">
        <v>315000</v>
      </c>
      <c r="R3786" s="1" t="s">
        <v>3169</v>
      </c>
      <c r="S3786" s="1" t="s">
        <v>71</v>
      </c>
      <c r="T3786" s="1" t="s">
        <v>3921</v>
      </c>
      <c r="U3786" s="1" t="s">
        <v>3922</v>
      </c>
      <c r="X3786" s="1" t="s">
        <v>3923</v>
      </c>
      <c r="Y3786" s="1" t="s">
        <v>3173</v>
      </c>
      <c r="Z3786" s="1" t="s">
        <v>385</v>
      </c>
      <c r="AA3786" s="1" t="s">
        <v>3924</v>
      </c>
      <c r="AJ3786" s="1" t="s">
        <v>76</v>
      </c>
      <c r="AK3786" s="1" t="s">
        <v>3925</v>
      </c>
      <c r="AL3786" s="1">
        <v>5000000</v>
      </c>
      <c r="AM3786" s="1" t="s">
        <v>78</v>
      </c>
      <c r="AN3786" s="1" t="s">
        <v>4811</v>
      </c>
      <c r="AO3786" s="1" t="s">
        <v>4812</v>
      </c>
      <c r="AP3786" s="1">
        <v>3401448</v>
      </c>
      <c r="AS3786" s="1">
        <v>1</v>
      </c>
      <c r="AU3786" s="1">
        <v>1</v>
      </c>
      <c r="BL3786" s="1" t="s">
        <v>3926</v>
      </c>
    </row>
    <row r="3787" spans="1:64" x14ac:dyDescent="0.5">
      <c r="A3787" s="1">
        <v>359</v>
      </c>
      <c r="B3787" s="1" t="s">
        <v>3918</v>
      </c>
      <c r="C3787" s="2">
        <v>43514</v>
      </c>
      <c r="D3787" s="1" t="s">
        <v>3919</v>
      </c>
      <c r="E3787" s="1" t="s">
        <v>3920</v>
      </c>
      <c r="F3787" s="1" t="s">
        <v>127</v>
      </c>
      <c r="G3787" s="1">
        <v>20</v>
      </c>
      <c r="H3787" s="1">
        <v>6</v>
      </c>
      <c r="I3787" s="1" t="s">
        <v>385</v>
      </c>
      <c r="J3787" s="1">
        <v>21</v>
      </c>
      <c r="K3787" s="1">
        <v>8.0529410000000006</v>
      </c>
      <c r="L3787" s="1">
        <v>29.518585999999999</v>
      </c>
      <c r="M3787" s="1" t="s">
        <v>69</v>
      </c>
      <c r="N3787" s="1">
        <v>0</v>
      </c>
      <c r="O3787" s="1">
        <v>2.6272389999999999</v>
      </c>
      <c r="P3787" s="1">
        <v>23.381664000000001</v>
      </c>
      <c r="Q3787" s="1">
        <v>210000</v>
      </c>
      <c r="R3787" s="1" t="s">
        <v>3169</v>
      </c>
      <c r="S3787" s="1" t="s">
        <v>71</v>
      </c>
      <c r="T3787" s="1" t="s">
        <v>3921</v>
      </c>
      <c r="U3787" s="1" t="s">
        <v>3922</v>
      </c>
      <c r="X3787" s="1" t="s">
        <v>3923</v>
      </c>
      <c r="Y3787" s="1" t="s">
        <v>3173</v>
      </c>
      <c r="Z3787" s="1" t="s">
        <v>385</v>
      </c>
      <c r="AA3787" s="1" t="s">
        <v>3924</v>
      </c>
      <c r="AJ3787" s="1" t="s">
        <v>76</v>
      </c>
      <c r="AK3787" s="1" t="s">
        <v>3925</v>
      </c>
      <c r="AL3787" s="1">
        <v>5000000</v>
      </c>
      <c r="AM3787" s="1" t="s">
        <v>78</v>
      </c>
      <c r="AN3787" s="1" t="s">
        <v>4811</v>
      </c>
      <c r="AO3787" s="1" t="s">
        <v>4812</v>
      </c>
      <c r="AP3787" s="1">
        <v>3401448</v>
      </c>
      <c r="AS3787" s="1">
        <v>1</v>
      </c>
      <c r="AU3787" s="1">
        <v>1</v>
      </c>
      <c r="BL3787" s="1" t="s">
        <v>3926</v>
      </c>
    </row>
    <row r="3788" spans="1:64" x14ac:dyDescent="0.5">
      <c r="A3788" s="1">
        <v>359</v>
      </c>
      <c r="B3788" s="1" t="s">
        <v>3918</v>
      </c>
      <c r="C3788" s="2">
        <v>43514</v>
      </c>
      <c r="D3788" s="1" t="s">
        <v>3919</v>
      </c>
      <c r="E3788" s="1" t="s">
        <v>3920</v>
      </c>
      <c r="F3788" s="1" t="s">
        <v>102</v>
      </c>
      <c r="G3788" s="1">
        <v>50</v>
      </c>
      <c r="H3788" s="1">
        <v>6</v>
      </c>
      <c r="I3788" s="1" t="s">
        <v>1427</v>
      </c>
      <c r="J3788" s="1">
        <v>18</v>
      </c>
      <c r="K3788" s="1">
        <v>13.178000000000001</v>
      </c>
      <c r="L3788" s="1">
        <v>30.231000999999999</v>
      </c>
      <c r="M3788" s="1" t="s">
        <v>110</v>
      </c>
      <c r="N3788" s="1">
        <v>0</v>
      </c>
      <c r="O3788" s="1">
        <v>26.625188000000001</v>
      </c>
      <c r="P3788" s="1">
        <v>6.809552</v>
      </c>
      <c r="Q3788" s="1">
        <v>450000</v>
      </c>
      <c r="R3788" s="1" t="s">
        <v>3169</v>
      </c>
      <c r="S3788" s="1" t="s">
        <v>71</v>
      </c>
      <c r="T3788" s="1" t="s">
        <v>3921</v>
      </c>
      <c r="U3788" s="1" t="s">
        <v>3922</v>
      </c>
      <c r="X3788" s="1" t="s">
        <v>3923</v>
      </c>
      <c r="Y3788" s="1" t="s">
        <v>3173</v>
      </c>
      <c r="Z3788" s="1" t="s">
        <v>1427</v>
      </c>
      <c r="AA3788" s="1" t="s">
        <v>3924</v>
      </c>
      <c r="AJ3788" s="1" t="s">
        <v>76</v>
      </c>
      <c r="AK3788" s="1" t="s">
        <v>3925</v>
      </c>
      <c r="AL3788" s="1">
        <v>5000000</v>
      </c>
      <c r="AM3788" s="1" t="s">
        <v>78</v>
      </c>
      <c r="AN3788" s="1" t="s">
        <v>4811</v>
      </c>
      <c r="AO3788" s="1" t="s">
        <v>4812</v>
      </c>
      <c r="AP3788" s="1">
        <v>3401448</v>
      </c>
      <c r="AS3788" s="1">
        <v>1</v>
      </c>
      <c r="AU3788" s="1">
        <v>1</v>
      </c>
      <c r="BL3788" s="1" t="s">
        <v>3926</v>
      </c>
    </row>
    <row r="3789" spans="1:64" x14ac:dyDescent="0.5">
      <c r="A3789" s="1">
        <v>359</v>
      </c>
      <c r="B3789" s="1" t="s">
        <v>3918</v>
      </c>
      <c r="C3789" s="2">
        <v>43514</v>
      </c>
      <c r="D3789" s="1" t="s">
        <v>3919</v>
      </c>
      <c r="E3789" s="1" t="s">
        <v>3920</v>
      </c>
      <c r="F3789" s="1" t="s">
        <v>129</v>
      </c>
      <c r="G3789" s="1">
        <v>30</v>
      </c>
      <c r="H3789" s="1">
        <v>6</v>
      </c>
      <c r="I3789" s="1" t="s">
        <v>1427</v>
      </c>
      <c r="J3789" s="1">
        <v>18</v>
      </c>
      <c r="K3789" s="1">
        <v>13.178000000000001</v>
      </c>
      <c r="L3789" s="1">
        <v>30.231000999999999</v>
      </c>
      <c r="M3789" s="1" t="s">
        <v>110</v>
      </c>
      <c r="N3789" s="1">
        <v>0</v>
      </c>
      <c r="O3789" s="1">
        <v>26.625188000000001</v>
      </c>
      <c r="P3789" s="1">
        <v>6.809552</v>
      </c>
      <c r="Q3789" s="1">
        <v>270000</v>
      </c>
      <c r="R3789" s="1" t="s">
        <v>3169</v>
      </c>
      <c r="S3789" s="1" t="s">
        <v>71</v>
      </c>
      <c r="T3789" s="1" t="s">
        <v>3921</v>
      </c>
      <c r="U3789" s="1" t="s">
        <v>3922</v>
      </c>
      <c r="X3789" s="1" t="s">
        <v>3923</v>
      </c>
      <c r="Y3789" s="1" t="s">
        <v>3173</v>
      </c>
      <c r="Z3789" s="1" t="s">
        <v>1427</v>
      </c>
      <c r="AA3789" s="1" t="s">
        <v>3924</v>
      </c>
      <c r="AJ3789" s="1" t="s">
        <v>76</v>
      </c>
      <c r="AK3789" s="1" t="s">
        <v>3925</v>
      </c>
      <c r="AL3789" s="1">
        <v>5000000</v>
      </c>
      <c r="AM3789" s="1" t="s">
        <v>78</v>
      </c>
      <c r="AN3789" s="1" t="s">
        <v>4811</v>
      </c>
      <c r="AO3789" s="1" t="s">
        <v>4812</v>
      </c>
      <c r="AP3789" s="1">
        <v>3401448</v>
      </c>
      <c r="AS3789" s="1">
        <v>1</v>
      </c>
      <c r="AU3789" s="1">
        <v>1</v>
      </c>
      <c r="BL3789" s="1" t="s">
        <v>3926</v>
      </c>
    </row>
    <row r="3790" spans="1:64" x14ac:dyDescent="0.5">
      <c r="A3790" s="1">
        <v>359</v>
      </c>
      <c r="B3790" s="1" t="s">
        <v>3918</v>
      </c>
      <c r="C3790" s="2">
        <v>43514</v>
      </c>
      <c r="D3790" s="1" t="s">
        <v>3919</v>
      </c>
      <c r="E3790" s="1" t="s">
        <v>3920</v>
      </c>
      <c r="F3790" s="1" t="s">
        <v>127</v>
      </c>
      <c r="G3790" s="1">
        <v>20</v>
      </c>
      <c r="H3790" s="1">
        <v>6</v>
      </c>
      <c r="I3790" s="1" t="s">
        <v>1427</v>
      </c>
      <c r="J3790" s="1">
        <v>18</v>
      </c>
      <c r="K3790" s="1">
        <v>13.178000000000001</v>
      </c>
      <c r="L3790" s="1">
        <v>30.231000999999999</v>
      </c>
      <c r="M3790" s="1" t="s">
        <v>110</v>
      </c>
      <c r="N3790" s="1">
        <v>0</v>
      </c>
      <c r="O3790" s="1">
        <v>26.625188000000001</v>
      </c>
      <c r="P3790" s="1">
        <v>6.809552</v>
      </c>
      <c r="Q3790" s="1">
        <v>180000</v>
      </c>
      <c r="R3790" s="1" t="s">
        <v>3169</v>
      </c>
      <c r="S3790" s="1" t="s">
        <v>71</v>
      </c>
      <c r="T3790" s="1" t="s">
        <v>3921</v>
      </c>
      <c r="U3790" s="1" t="s">
        <v>3922</v>
      </c>
      <c r="X3790" s="1" t="s">
        <v>3923</v>
      </c>
      <c r="Y3790" s="1" t="s">
        <v>3173</v>
      </c>
      <c r="Z3790" s="1" t="s">
        <v>1427</v>
      </c>
      <c r="AA3790" s="1" t="s">
        <v>3924</v>
      </c>
      <c r="AJ3790" s="1" t="s">
        <v>76</v>
      </c>
      <c r="AK3790" s="1" t="s">
        <v>3925</v>
      </c>
      <c r="AL3790" s="1">
        <v>5000000</v>
      </c>
      <c r="AM3790" s="1" t="s">
        <v>78</v>
      </c>
      <c r="AN3790" s="1" t="s">
        <v>4811</v>
      </c>
      <c r="AO3790" s="1" t="s">
        <v>4812</v>
      </c>
      <c r="AP3790" s="1">
        <v>3401448</v>
      </c>
      <c r="AS3790" s="1">
        <v>1</v>
      </c>
      <c r="AU3790" s="1">
        <v>1</v>
      </c>
      <c r="BL3790" s="1" t="s">
        <v>3926</v>
      </c>
    </row>
    <row r="3791" spans="1:64" x14ac:dyDescent="0.5">
      <c r="A3791" s="1">
        <v>359</v>
      </c>
      <c r="B3791" s="1" t="s">
        <v>3918</v>
      </c>
      <c r="C3791" s="2">
        <v>43514</v>
      </c>
      <c r="D3791" s="1" t="s">
        <v>3919</v>
      </c>
      <c r="E3791" s="1" t="s">
        <v>3920</v>
      </c>
      <c r="F3791" s="1" t="s">
        <v>102</v>
      </c>
      <c r="G3791" s="1">
        <v>50</v>
      </c>
      <c r="H3791" s="1">
        <v>6</v>
      </c>
      <c r="I3791" s="1" t="s">
        <v>221</v>
      </c>
      <c r="J3791" s="1">
        <v>21</v>
      </c>
      <c r="K3791" s="1">
        <v>30.375319999999999</v>
      </c>
      <c r="L3791" s="1">
        <v>69.345116000000004</v>
      </c>
      <c r="M3791" s="1" t="s">
        <v>114</v>
      </c>
      <c r="N3791" s="1">
        <v>0</v>
      </c>
      <c r="O3791" s="1">
        <v>25.384855999999999</v>
      </c>
      <c r="P3791" s="1">
        <v>68.458809000000002</v>
      </c>
      <c r="Q3791" s="1">
        <v>525000</v>
      </c>
      <c r="R3791" s="1" t="s">
        <v>3169</v>
      </c>
      <c r="S3791" s="1" t="s">
        <v>71</v>
      </c>
      <c r="T3791" s="1" t="s">
        <v>3921</v>
      </c>
      <c r="U3791" s="1" t="s">
        <v>3922</v>
      </c>
      <c r="X3791" s="1" t="s">
        <v>3923</v>
      </c>
      <c r="Y3791" s="1" t="s">
        <v>3173</v>
      </c>
      <c r="Z3791" s="1" t="s">
        <v>221</v>
      </c>
      <c r="AA3791" s="1" t="s">
        <v>3924</v>
      </c>
      <c r="AJ3791" s="1" t="s">
        <v>76</v>
      </c>
      <c r="AK3791" s="1" t="s">
        <v>3925</v>
      </c>
      <c r="AL3791" s="1">
        <v>5000000</v>
      </c>
      <c r="AM3791" s="1" t="s">
        <v>78</v>
      </c>
      <c r="AN3791" s="1" t="s">
        <v>4811</v>
      </c>
      <c r="AO3791" s="1" t="s">
        <v>4812</v>
      </c>
      <c r="AP3791" s="1">
        <v>3401448</v>
      </c>
      <c r="AS3791" s="1">
        <v>1</v>
      </c>
      <c r="AU3791" s="1">
        <v>1</v>
      </c>
      <c r="BL3791" s="1" t="s">
        <v>3926</v>
      </c>
    </row>
    <row r="3792" spans="1:64" x14ac:dyDescent="0.5">
      <c r="A3792" s="1">
        <v>359</v>
      </c>
      <c r="B3792" s="1" t="s">
        <v>3918</v>
      </c>
      <c r="C3792" s="2">
        <v>43514</v>
      </c>
      <c r="D3792" s="1" t="s">
        <v>3919</v>
      </c>
      <c r="E3792" s="1" t="s">
        <v>3920</v>
      </c>
      <c r="F3792" s="1" t="s">
        <v>129</v>
      </c>
      <c r="G3792" s="1">
        <v>30</v>
      </c>
      <c r="H3792" s="1">
        <v>6</v>
      </c>
      <c r="I3792" s="1" t="s">
        <v>221</v>
      </c>
      <c r="J3792" s="1">
        <v>21</v>
      </c>
      <c r="K3792" s="1">
        <v>30.375319999999999</v>
      </c>
      <c r="L3792" s="1">
        <v>69.345116000000004</v>
      </c>
      <c r="M3792" s="1" t="s">
        <v>114</v>
      </c>
      <c r="N3792" s="1">
        <v>0</v>
      </c>
      <c r="O3792" s="1">
        <v>25.384855999999999</v>
      </c>
      <c r="P3792" s="1">
        <v>68.458809000000002</v>
      </c>
      <c r="Q3792" s="1">
        <v>315000</v>
      </c>
      <c r="R3792" s="1" t="s">
        <v>3169</v>
      </c>
      <c r="S3792" s="1" t="s">
        <v>71</v>
      </c>
      <c r="T3792" s="1" t="s">
        <v>3921</v>
      </c>
      <c r="U3792" s="1" t="s">
        <v>3922</v>
      </c>
      <c r="X3792" s="1" t="s">
        <v>3923</v>
      </c>
      <c r="Y3792" s="1" t="s">
        <v>3173</v>
      </c>
      <c r="Z3792" s="1" t="s">
        <v>221</v>
      </c>
      <c r="AA3792" s="1" t="s">
        <v>3924</v>
      </c>
      <c r="AJ3792" s="1" t="s">
        <v>76</v>
      </c>
      <c r="AK3792" s="1" t="s">
        <v>3925</v>
      </c>
      <c r="AL3792" s="1">
        <v>5000000</v>
      </c>
      <c r="AM3792" s="1" t="s">
        <v>78</v>
      </c>
      <c r="AN3792" s="1" t="s">
        <v>4811</v>
      </c>
      <c r="AO3792" s="1" t="s">
        <v>4812</v>
      </c>
      <c r="AP3792" s="1">
        <v>3401448</v>
      </c>
      <c r="AS3792" s="1">
        <v>1</v>
      </c>
      <c r="AU3792" s="1">
        <v>1</v>
      </c>
      <c r="BL3792" s="1" t="s">
        <v>3926</v>
      </c>
    </row>
    <row r="3793" spans="1:64" x14ac:dyDescent="0.5">
      <c r="A3793" s="1">
        <v>359</v>
      </c>
      <c r="B3793" s="1" t="s">
        <v>3918</v>
      </c>
      <c r="C3793" s="2">
        <v>43514</v>
      </c>
      <c r="D3793" s="1" t="s">
        <v>3919</v>
      </c>
      <c r="E3793" s="1" t="s">
        <v>3920</v>
      </c>
      <c r="F3793" s="1" t="s">
        <v>127</v>
      </c>
      <c r="G3793" s="1">
        <v>20</v>
      </c>
      <c r="H3793" s="1">
        <v>6</v>
      </c>
      <c r="I3793" s="1" t="s">
        <v>221</v>
      </c>
      <c r="J3793" s="1">
        <v>21</v>
      </c>
      <c r="K3793" s="1">
        <v>30.375319999999999</v>
      </c>
      <c r="L3793" s="1">
        <v>69.345116000000004</v>
      </c>
      <c r="M3793" s="1" t="s">
        <v>114</v>
      </c>
      <c r="N3793" s="1">
        <v>0</v>
      </c>
      <c r="O3793" s="1">
        <v>25.384855999999999</v>
      </c>
      <c r="P3793" s="1">
        <v>68.458809000000002</v>
      </c>
      <c r="Q3793" s="1">
        <v>210000</v>
      </c>
      <c r="R3793" s="1" t="s">
        <v>3169</v>
      </c>
      <c r="S3793" s="1" t="s">
        <v>71</v>
      </c>
      <c r="T3793" s="1" t="s">
        <v>3921</v>
      </c>
      <c r="U3793" s="1" t="s">
        <v>3922</v>
      </c>
      <c r="X3793" s="1" t="s">
        <v>3923</v>
      </c>
      <c r="Y3793" s="1" t="s">
        <v>3173</v>
      </c>
      <c r="Z3793" s="1" t="s">
        <v>221</v>
      </c>
      <c r="AA3793" s="1" t="s">
        <v>3924</v>
      </c>
      <c r="AJ3793" s="1" t="s">
        <v>76</v>
      </c>
      <c r="AK3793" s="1" t="s">
        <v>3925</v>
      </c>
      <c r="AL3793" s="1">
        <v>5000000</v>
      </c>
      <c r="AM3793" s="1" t="s">
        <v>78</v>
      </c>
      <c r="AN3793" s="1" t="s">
        <v>4811</v>
      </c>
      <c r="AO3793" s="1" t="s">
        <v>4812</v>
      </c>
      <c r="AP3793" s="1">
        <v>3401448</v>
      </c>
      <c r="AS3793" s="1">
        <v>1</v>
      </c>
      <c r="AU3793" s="1">
        <v>1</v>
      </c>
      <c r="BL3793" s="1" t="s">
        <v>3926</v>
      </c>
    </row>
    <row r="3794" spans="1:64" x14ac:dyDescent="0.5">
      <c r="A3794" s="1">
        <v>359</v>
      </c>
      <c r="B3794" s="1" t="s">
        <v>3918</v>
      </c>
      <c r="C3794" s="2">
        <v>43514</v>
      </c>
      <c r="D3794" s="1" t="s">
        <v>3919</v>
      </c>
      <c r="E3794" s="1" t="s">
        <v>3920</v>
      </c>
      <c r="F3794" s="1" t="s">
        <v>102</v>
      </c>
      <c r="G3794" s="1">
        <v>50</v>
      </c>
      <c r="H3794" s="1">
        <v>6</v>
      </c>
      <c r="I3794" s="1" t="s">
        <v>220</v>
      </c>
      <c r="J3794" s="1">
        <v>12</v>
      </c>
      <c r="K3794" s="1">
        <v>-2.3559E-2</v>
      </c>
      <c r="L3794" s="1">
        <v>37.906193000000002</v>
      </c>
      <c r="M3794" s="1" t="s">
        <v>69</v>
      </c>
      <c r="N3794" s="1">
        <v>0</v>
      </c>
      <c r="O3794" s="1">
        <v>2.6272389999999999</v>
      </c>
      <c r="P3794" s="1">
        <v>23.381664000000001</v>
      </c>
      <c r="Q3794" s="1">
        <v>300000</v>
      </c>
      <c r="R3794" s="1" t="s">
        <v>3169</v>
      </c>
      <c r="S3794" s="1" t="s">
        <v>71</v>
      </c>
      <c r="T3794" s="1" t="s">
        <v>3921</v>
      </c>
      <c r="U3794" s="1" t="s">
        <v>3922</v>
      </c>
      <c r="X3794" s="1" t="s">
        <v>3923</v>
      </c>
      <c r="Y3794" s="1" t="s">
        <v>3173</v>
      </c>
      <c r="Z3794" s="1" t="s">
        <v>220</v>
      </c>
      <c r="AA3794" s="1" t="s">
        <v>3924</v>
      </c>
      <c r="AJ3794" s="1" t="s">
        <v>76</v>
      </c>
      <c r="AK3794" s="1" t="s">
        <v>3925</v>
      </c>
      <c r="AL3794" s="1">
        <v>5000000</v>
      </c>
      <c r="AM3794" s="1" t="s">
        <v>78</v>
      </c>
      <c r="AN3794" s="1" t="s">
        <v>4811</v>
      </c>
      <c r="AO3794" s="1" t="s">
        <v>4812</v>
      </c>
      <c r="AP3794" s="1">
        <v>3401448</v>
      </c>
      <c r="AS3794" s="1">
        <v>1</v>
      </c>
      <c r="AU3794" s="1">
        <v>1</v>
      </c>
      <c r="BL3794" s="1" t="s">
        <v>3926</v>
      </c>
    </row>
    <row r="3795" spans="1:64" x14ac:dyDescent="0.5">
      <c r="A3795" s="1">
        <v>359</v>
      </c>
      <c r="B3795" s="1" t="s">
        <v>3918</v>
      </c>
      <c r="C3795" s="2">
        <v>43514</v>
      </c>
      <c r="D3795" s="1" t="s">
        <v>3919</v>
      </c>
      <c r="E3795" s="1" t="s">
        <v>3920</v>
      </c>
      <c r="F3795" s="1" t="s">
        <v>129</v>
      </c>
      <c r="G3795" s="1">
        <v>30</v>
      </c>
      <c r="H3795" s="1">
        <v>6</v>
      </c>
      <c r="I3795" s="1" t="s">
        <v>220</v>
      </c>
      <c r="J3795" s="1">
        <v>12</v>
      </c>
      <c r="K3795" s="1">
        <v>-2.3559E-2</v>
      </c>
      <c r="L3795" s="1">
        <v>37.906193000000002</v>
      </c>
      <c r="M3795" s="1" t="s">
        <v>69</v>
      </c>
      <c r="N3795" s="1">
        <v>0</v>
      </c>
      <c r="O3795" s="1">
        <v>2.6272389999999999</v>
      </c>
      <c r="P3795" s="1">
        <v>23.381664000000001</v>
      </c>
      <c r="Q3795" s="1">
        <v>180000</v>
      </c>
      <c r="R3795" s="1" t="s">
        <v>3169</v>
      </c>
      <c r="S3795" s="1" t="s">
        <v>71</v>
      </c>
      <c r="T3795" s="1" t="s">
        <v>3921</v>
      </c>
      <c r="U3795" s="1" t="s">
        <v>3922</v>
      </c>
      <c r="X3795" s="1" t="s">
        <v>3923</v>
      </c>
      <c r="Y3795" s="1" t="s">
        <v>3173</v>
      </c>
      <c r="Z3795" s="1" t="s">
        <v>220</v>
      </c>
      <c r="AA3795" s="1" t="s">
        <v>3924</v>
      </c>
      <c r="AJ3795" s="1" t="s">
        <v>76</v>
      </c>
      <c r="AK3795" s="1" t="s">
        <v>3925</v>
      </c>
      <c r="AL3795" s="1">
        <v>5000000</v>
      </c>
      <c r="AM3795" s="1" t="s">
        <v>78</v>
      </c>
      <c r="AN3795" s="1" t="s">
        <v>4811</v>
      </c>
      <c r="AO3795" s="1" t="s">
        <v>4812</v>
      </c>
      <c r="AP3795" s="1">
        <v>3401448</v>
      </c>
      <c r="AS3795" s="1">
        <v>1</v>
      </c>
      <c r="AU3795" s="1">
        <v>1</v>
      </c>
      <c r="BL3795" s="1" t="s">
        <v>3926</v>
      </c>
    </row>
    <row r="3796" spans="1:64" x14ac:dyDescent="0.5">
      <c r="A3796" s="1">
        <v>359</v>
      </c>
      <c r="B3796" s="1" t="s">
        <v>3918</v>
      </c>
      <c r="C3796" s="2">
        <v>43514</v>
      </c>
      <c r="D3796" s="1" t="s">
        <v>3919</v>
      </c>
      <c r="E3796" s="1" t="s">
        <v>3920</v>
      </c>
      <c r="F3796" s="1" t="s">
        <v>127</v>
      </c>
      <c r="G3796" s="1">
        <v>20</v>
      </c>
      <c r="H3796" s="1">
        <v>6</v>
      </c>
      <c r="I3796" s="1" t="s">
        <v>220</v>
      </c>
      <c r="J3796" s="1">
        <v>12</v>
      </c>
      <c r="K3796" s="1">
        <v>-2.3559E-2</v>
      </c>
      <c r="L3796" s="1">
        <v>37.906193000000002</v>
      </c>
      <c r="M3796" s="1" t="s">
        <v>69</v>
      </c>
      <c r="N3796" s="1">
        <v>0</v>
      </c>
      <c r="O3796" s="1">
        <v>2.6272389999999999</v>
      </c>
      <c r="P3796" s="1">
        <v>23.381664000000001</v>
      </c>
      <c r="Q3796" s="1">
        <v>120000</v>
      </c>
      <c r="R3796" s="1" t="s">
        <v>3169</v>
      </c>
      <c r="S3796" s="1" t="s">
        <v>71</v>
      </c>
      <c r="T3796" s="1" t="s">
        <v>3921</v>
      </c>
      <c r="U3796" s="1" t="s">
        <v>3922</v>
      </c>
      <c r="X3796" s="1" t="s">
        <v>3923</v>
      </c>
      <c r="Y3796" s="1" t="s">
        <v>3173</v>
      </c>
      <c r="Z3796" s="1" t="s">
        <v>220</v>
      </c>
      <c r="AA3796" s="1" t="s">
        <v>3924</v>
      </c>
      <c r="AJ3796" s="1" t="s">
        <v>76</v>
      </c>
      <c r="AK3796" s="1" t="s">
        <v>3925</v>
      </c>
      <c r="AL3796" s="1">
        <v>5000000</v>
      </c>
      <c r="AM3796" s="1" t="s">
        <v>78</v>
      </c>
      <c r="AN3796" s="1" t="s">
        <v>4811</v>
      </c>
      <c r="AO3796" s="1" t="s">
        <v>4812</v>
      </c>
      <c r="AP3796" s="1">
        <v>3401448</v>
      </c>
      <c r="AS3796" s="1">
        <v>1</v>
      </c>
      <c r="AU3796" s="1">
        <v>1</v>
      </c>
      <c r="BL3796" s="1" t="s">
        <v>3926</v>
      </c>
    </row>
    <row r="3797" spans="1:64" x14ac:dyDescent="0.5">
      <c r="A3797" s="1">
        <v>359</v>
      </c>
      <c r="B3797" s="1" t="s">
        <v>3918</v>
      </c>
      <c r="C3797" s="2">
        <v>43514</v>
      </c>
      <c r="D3797" s="1" t="s">
        <v>3919</v>
      </c>
      <c r="E3797" s="1" t="s">
        <v>3920</v>
      </c>
      <c r="F3797" s="1" t="s">
        <v>102</v>
      </c>
      <c r="G3797" s="1">
        <v>50</v>
      </c>
      <c r="H3797" s="1">
        <v>6</v>
      </c>
      <c r="I3797" s="1" t="s">
        <v>645</v>
      </c>
      <c r="J3797" s="1">
        <v>10</v>
      </c>
      <c r="K3797" s="1">
        <v>56.130367</v>
      </c>
      <c r="L3797" s="1">
        <v>-106.346771</v>
      </c>
      <c r="M3797" s="1" t="s">
        <v>646</v>
      </c>
      <c r="N3797" s="1">
        <v>0</v>
      </c>
      <c r="O3797" s="1">
        <v>56.130367</v>
      </c>
      <c r="P3797" s="1">
        <v>-106.346771</v>
      </c>
      <c r="Q3797" s="1">
        <v>250000</v>
      </c>
      <c r="R3797" s="1" t="s">
        <v>3169</v>
      </c>
      <c r="S3797" s="1" t="s">
        <v>71</v>
      </c>
      <c r="T3797" s="1" t="s">
        <v>3921</v>
      </c>
      <c r="U3797" s="1" t="s">
        <v>3922</v>
      </c>
      <c r="X3797" s="1" t="s">
        <v>3923</v>
      </c>
      <c r="Y3797" s="1" t="s">
        <v>3173</v>
      </c>
      <c r="Z3797" s="1" t="s">
        <v>645</v>
      </c>
      <c r="AA3797" s="1" t="s">
        <v>3924</v>
      </c>
      <c r="AJ3797" s="1" t="s">
        <v>76</v>
      </c>
      <c r="AK3797" s="1" t="s">
        <v>3925</v>
      </c>
      <c r="AL3797" s="1">
        <v>5000000</v>
      </c>
      <c r="AM3797" s="1" t="s">
        <v>78</v>
      </c>
      <c r="AN3797" s="1" t="s">
        <v>4811</v>
      </c>
      <c r="AO3797" s="1" t="s">
        <v>4812</v>
      </c>
      <c r="AP3797" s="1">
        <v>3401448</v>
      </c>
      <c r="AS3797" s="1">
        <v>1</v>
      </c>
      <c r="AU3797" s="1">
        <v>1</v>
      </c>
      <c r="BL3797" s="1" t="s">
        <v>3926</v>
      </c>
    </row>
    <row r="3798" spans="1:64" x14ac:dyDescent="0.5">
      <c r="A3798" s="1">
        <v>359</v>
      </c>
      <c r="B3798" s="1" t="s">
        <v>3918</v>
      </c>
      <c r="C3798" s="2">
        <v>43514</v>
      </c>
      <c r="D3798" s="1" t="s">
        <v>3919</v>
      </c>
      <c r="E3798" s="1" t="s">
        <v>3920</v>
      </c>
      <c r="F3798" s="1" t="s">
        <v>129</v>
      </c>
      <c r="G3798" s="1">
        <v>30</v>
      </c>
      <c r="H3798" s="1">
        <v>6</v>
      </c>
      <c r="I3798" s="1" t="s">
        <v>645</v>
      </c>
      <c r="J3798" s="1">
        <v>10</v>
      </c>
      <c r="K3798" s="1">
        <v>56.130367</v>
      </c>
      <c r="L3798" s="1">
        <v>-106.346771</v>
      </c>
      <c r="M3798" s="1" t="s">
        <v>646</v>
      </c>
      <c r="N3798" s="1">
        <v>0</v>
      </c>
      <c r="O3798" s="1">
        <v>56.130367</v>
      </c>
      <c r="P3798" s="1">
        <v>-106.346771</v>
      </c>
      <c r="Q3798" s="1">
        <v>150000</v>
      </c>
      <c r="R3798" s="1" t="s">
        <v>3169</v>
      </c>
      <c r="S3798" s="1" t="s">
        <v>71</v>
      </c>
      <c r="T3798" s="1" t="s">
        <v>3921</v>
      </c>
      <c r="U3798" s="1" t="s">
        <v>3922</v>
      </c>
      <c r="X3798" s="1" t="s">
        <v>3923</v>
      </c>
      <c r="Y3798" s="1" t="s">
        <v>3173</v>
      </c>
      <c r="Z3798" s="1" t="s">
        <v>645</v>
      </c>
      <c r="AA3798" s="1" t="s">
        <v>3924</v>
      </c>
      <c r="AJ3798" s="1" t="s">
        <v>76</v>
      </c>
      <c r="AK3798" s="1" t="s">
        <v>3925</v>
      </c>
      <c r="AL3798" s="1">
        <v>5000000</v>
      </c>
      <c r="AM3798" s="1" t="s">
        <v>78</v>
      </c>
      <c r="AN3798" s="1" t="s">
        <v>4811</v>
      </c>
      <c r="AO3798" s="1" t="s">
        <v>4812</v>
      </c>
      <c r="AP3798" s="1">
        <v>3401448</v>
      </c>
      <c r="AS3798" s="1">
        <v>1</v>
      </c>
      <c r="AU3798" s="1">
        <v>1</v>
      </c>
      <c r="BL3798" s="1" t="s">
        <v>3926</v>
      </c>
    </row>
    <row r="3799" spans="1:64" x14ac:dyDescent="0.5">
      <c r="A3799" s="1">
        <v>359</v>
      </c>
      <c r="B3799" s="1" t="s">
        <v>3918</v>
      </c>
      <c r="C3799" s="2">
        <v>43514</v>
      </c>
      <c r="D3799" s="1" t="s">
        <v>3919</v>
      </c>
      <c r="E3799" s="1" t="s">
        <v>3920</v>
      </c>
      <c r="F3799" s="1" t="s">
        <v>127</v>
      </c>
      <c r="G3799" s="1">
        <v>20</v>
      </c>
      <c r="H3799" s="1">
        <v>6</v>
      </c>
      <c r="I3799" s="1" t="s">
        <v>645</v>
      </c>
      <c r="J3799" s="1">
        <v>10</v>
      </c>
      <c r="K3799" s="1">
        <v>56.130367</v>
      </c>
      <c r="L3799" s="1">
        <v>-106.346771</v>
      </c>
      <c r="M3799" s="1" t="s">
        <v>646</v>
      </c>
      <c r="N3799" s="1">
        <v>0</v>
      </c>
      <c r="O3799" s="1">
        <v>56.130367</v>
      </c>
      <c r="P3799" s="1">
        <v>-106.346771</v>
      </c>
      <c r="Q3799" s="1">
        <v>100000</v>
      </c>
      <c r="R3799" s="1" t="s">
        <v>3169</v>
      </c>
      <c r="S3799" s="1" t="s">
        <v>71</v>
      </c>
      <c r="T3799" s="1" t="s">
        <v>3921</v>
      </c>
      <c r="U3799" s="1" t="s">
        <v>3922</v>
      </c>
      <c r="X3799" s="1" t="s">
        <v>3923</v>
      </c>
      <c r="Y3799" s="1" t="s">
        <v>3173</v>
      </c>
      <c r="Z3799" s="1" t="s">
        <v>645</v>
      </c>
      <c r="AA3799" s="1" t="s">
        <v>3924</v>
      </c>
      <c r="AJ3799" s="1" t="s">
        <v>76</v>
      </c>
      <c r="AK3799" s="1" t="s">
        <v>3925</v>
      </c>
      <c r="AL3799" s="1">
        <v>5000000</v>
      </c>
      <c r="AM3799" s="1" t="s">
        <v>78</v>
      </c>
      <c r="AN3799" s="1" t="s">
        <v>4811</v>
      </c>
      <c r="AO3799" s="1" t="s">
        <v>4812</v>
      </c>
      <c r="AP3799" s="1">
        <v>3401448</v>
      </c>
      <c r="AS3799" s="1">
        <v>1</v>
      </c>
      <c r="AU3799" s="1">
        <v>1</v>
      </c>
      <c r="BL3799" s="1" t="s">
        <v>3926</v>
      </c>
    </row>
    <row r="3800" spans="1:64" x14ac:dyDescent="0.5">
      <c r="A3800" s="1">
        <v>501</v>
      </c>
      <c r="B3800" s="1" t="s">
        <v>3927</v>
      </c>
      <c r="C3800" s="2">
        <v>43441</v>
      </c>
      <c r="D3800" s="1" t="s">
        <v>3928</v>
      </c>
      <c r="E3800" s="1" t="s">
        <v>3929</v>
      </c>
      <c r="F3800" s="1" t="s">
        <v>67</v>
      </c>
      <c r="G3800" s="1">
        <v>25</v>
      </c>
      <c r="H3800" s="1">
        <v>1</v>
      </c>
      <c r="I3800" s="1" t="s">
        <v>1458</v>
      </c>
      <c r="J3800" s="1">
        <v>100</v>
      </c>
      <c r="K3800" s="1">
        <v>-22.957640000000001</v>
      </c>
      <c r="L3800" s="1">
        <v>18.490410000000001</v>
      </c>
      <c r="M3800" s="1" t="s">
        <v>69</v>
      </c>
      <c r="N3800" s="1">
        <v>0</v>
      </c>
      <c r="O3800" s="1">
        <v>2.6272389999999999</v>
      </c>
      <c r="P3800" s="1">
        <v>23.381664000000001</v>
      </c>
      <c r="R3800" s="1" t="s">
        <v>3351</v>
      </c>
      <c r="S3800" s="1" t="s">
        <v>71</v>
      </c>
      <c r="X3800" s="1" t="s">
        <v>236</v>
      </c>
      <c r="Z3800" s="1" t="s">
        <v>1458</v>
      </c>
      <c r="AA3800" s="1" t="s">
        <v>3930</v>
      </c>
      <c r="AJ3800" s="1" t="s">
        <v>76</v>
      </c>
      <c r="AK3800" s="1" t="s">
        <v>3931</v>
      </c>
      <c r="AM3800" s="1" t="s">
        <v>78</v>
      </c>
      <c r="AN3800" s="1" t="s">
        <v>4306</v>
      </c>
      <c r="AO3800" s="1" t="s">
        <v>4307</v>
      </c>
    </row>
    <row r="3801" spans="1:64" x14ac:dyDescent="0.5">
      <c r="A3801" s="1">
        <v>501</v>
      </c>
      <c r="B3801" s="1" t="s">
        <v>3927</v>
      </c>
      <c r="C3801" s="2">
        <v>43441</v>
      </c>
      <c r="D3801" s="1" t="s">
        <v>3928</v>
      </c>
      <c r="E3801" s="1" t="s">
        <v>3929</v>
      </c>
      <c r="F3801" s="1" t="s">
        <v>3090</v>
      </c>
      <c r="G3801" s="1">
        <v>25</v>
      </c>
      <c r="H3801" s="1">
        <v>1</v>
      </c>
      <c r="I3801" s="1" t="s">
        <v>1458</v>
      </c>
      <c r="J3801" s="1">
        <v>100</v>
      </c>
      <c r="K3801" s="1">
        <v>-22.957640000000001</v>
      </c>
      <c r="L3801" s="1">
        <v>18.490410000000001</v>
      </c>
      <c r="M3801" s="1" t="s">
        <v>69</v>
      </c>
      <c r="N3801" s="1">
        <v>0</v>
      </c>
      <c r="O3801" s="1">
        <v>2.6272389999999999</v>
      </c>
      <c r="P3801" s="1">
        <v>23.381664000000001</v>
      </c>
      <c r="R3801" s="1" t="s">
        <v>3351</v>
      </c>
      <c r="S3801" s="1" t="s">
        <v>71</v>
      </c>
      <c r="X3801" s="1" t="s">
        <v>236</v>
      </c>
      <c r="Z3801" s="1" t="s">
        <v>1458</v>
      </c>
      <c r="AA3801" s="1" t="s">
        <v>3930</v>
      </c>
      <c r="AJ3801" s="1" t="s">
        <v>76</v>
      </c>
      <c r="AK3801" s="1" t="s">
        <v>3931</v>
      </c>
      <c r="AM3801" s="1" t="s">
        <v>78</v>
      </c>
      <c r="AN3801" s="1" t="s">
        <v>4306</v>
      </c>
      <c r="AO3801" s="1" t="s">
        <v>4307</v>
      </c>
    </row>
    <row r="3802" spans="1:64" x14ac:dyDescent="0.5">
      <c r="A3802" s="1">
        <v>501</v>
      </c>
      <c r="B3802" s="1" t="s">
        <v>3927</v>
      </c>
      <c r="C3802" s="2">
        <v>43441</v>
      </c>
      <c r="D3802" s="1" t="s">
        <v>3928</v>
      </c>
      <c r="E3802" s="1" t="s">
        <v>3929</v>
      </c>
      <c r="F3802" s="1" t="s">
        <v>80</v>
      </c>
      <c r="G3802" s="1">
        <v>25</v>
      </c>
      <c r="H3802" s="1">
        <v>1</v>
      </c>
      <c r="I3802" s="1" t="s">
        <v>1458</v>
      </c>
      <c r="J3802" s="1">
        <v>100</v>
      </c>
      <c r="K3802" s="1">
        <v>-22.957640000000001</v>
      </c>
      <c r="L3802" s="1">
        <v>18.490410000000001</v>
      </c>
      <c r="M3802" s="1" t="s">
        <v>69</v>
      </c>
      <c r="N3802" s="1">
        <v>0</v>
      </c>
      <c r="O3802" s="1">
        <v>2.6272389999999999</v>
      </c>
      <c r="P3802" s="1">
        <v>23.381664000000001</v>
      </c>
      <c r="R3802" s="1" t="s">
        <v>3351</v>
      </c>
      <c r="S3802" s="1" t="s">
        <v>71</v>
      </c>
      <c r="X3802" s="1" t="s">
        <v>236</v>
      </c>
      <c r="Z3802" s="1" t="s">
        <v>1458</v>
      </c>
      <c r="AA3802" s="1" t="s">
        <v>3930</v>
      </c>
      <c r="AJ3802" s="1" t="s">
        <v>76</v>
      </c>
      <c r="AK3802" s="1" t="s">
        <v>3931</v>
      </c>
      <c r="AM3802" s="1" t="s">
        <v>78</v>
      </c>
      <c r="AN3802" s="1" t="s">
        <v>4306</v>
      </c>
      <c r="AO3802" s="1" t="s">
        <v>4307</v>
      </c>
    </row>
    <row r="3803" spans="1:64" x14ac:dyDescent="0.5">
      <c r="A3803" s="1">
        <v>501</v>
      </c>
      <c r="B3803" s="1" t="s">
        <v>3927</v>
      </c>
      <c r="C3803" s="2">
        <v>43441</v>
      </c>
      <c r="D3803" s="1" t="s">
        <v>3928</v>
      </c>
      <c r="E3803" s="1" t="s">
        <v>3929</v>
      </c>
      <c r="F3803" s="1" t="s">
        <v>283</v>
      </c>
      <c r="G3803" s="1">
        <v>25</v>
      </c>
      <c r="H3803" s="1">
        <v>1</v>
      </c>
      <c r="I3803" s="1" t="s">
        <v>1458</v>
      </c>
      <c r="J3803" s="1">
        <v>100</v>
      </c>
      <c r="K3803" s="1">
        <v>-22.957640000000001</v>
      </c>
      <c r="L3803" s="1">
        <v>18.490410000000001</v>
      </c>
      <c r="M3803" s="1" t="s">
        <v>69</v>
      </c>
      <c r="N3803" s="1">
        <v>0</v>
      </c>
      <c r="O3803" s="1">
        <v>2.6272389999999999</v>
      </c>
      <c r="P3803" s="1">
        <v>23.381664000000001</v>
      </c>
      <c r="R3803" s="1" t="s">
        <v>3351</v>
      </c>
      <c r="S3803" s="1" t="s">
        <v>71</v>
      </c>
      <c r="X3803" s="1" t="s">
        <v>236</v>
      </c>
      <c r="Z3803" s="1" t="s">
        <v>1458</v>
      </c>
      <c r="AA3803" s="1" t="s">
        <v>3930</v>
      </c>
      <c r="AJ3803" s="1" t="s">
        <v>76</v>
      </c>
      <c r="AK3803" s="1" t="s">
        <v>3931</v>
      </c>
      <c r="AM3803" s="1" t="s">
        <v>78</v>
      </c>
      <c r="AN3803" s="1" t="s">
        <v>4306</v>
      </c>
      <c r="AO3803" s="1" t="s">
        <v>4307</v>
      </c>
    </row>
    <row r="3804" spans="1:64" x14ac:dyDescent="0.5">
      <c r="A3804" s="1">
        <v>476</v>
      </c>
      <c r="B3804" s="1" t="s">
        <v>3932</v>
      </c>
      <c r="C3804" s="2">
        <v>43579</v>
      </c>
      <c r="D3804" s="1" t="s">
        <v>3933</v>
      </c>
      <c r="E3804" s="1" t="s">
        <v>3934</v>
      </c>
      <c r="F3804" s="1" t="s">
        <v>206</v>
      </c>
      <c r="G3804" s="1">
        <v>50</v>
      </c>
      <c r="H3804" s="1">
        <v>5</v>
      </c>
      <c r="I3804" s="1" t="s">
        <v>154</v>
      </c>
      <c r="J3804" s="1">
        <v>20</v>
      </c>
      <c r="K3804" s="1">
        <v>-19.166689999999999</v>
      </c>
      <c r="L3804" s="1">
        <v>29.516362000000001</v>
      </c>
      <c r="M3804" s="1" t="s">
        <v>69</v>
      </c>
      <c r="N3804" s="1">
        <v>0</v>
      </c>
      <c r="O3804" s="1">
        <v>2.6272389999999999</v>
      </c>
      <c r="P3804" s="1">
        <v>23.381664000000001</v>
      </c>
      <c r="Q3804" s="1">
        <v>1000000</v>
      </c>
      <c r="R3804" s="1" t="s">
        <v>3935</v>
      </c>
      <c r="S3804" s="1" t="s">
        <v>91</v>
      </c>
      <c r="T3804" s="1" t="s">
        <v>3936</v>
      </c>
      <c r="U3804" s="1" t="s">
        <v>649</v>
      </c>
      <c r="W3804" s="1" t="s">
        <v>121</v>
      </c>
      <c r="X3804" s="1" t="s">
        <v>3937</v>
      </c>
      <c r="Z3804" s="1" t="s">
        <v>154</v>
      </c>
      <c r="AJ3804" s="1" t="s">
        <v>76</v>
      </c>
      <c r="AK3804" s="1" t="s">
        <v>3938</v>
      </c>
      <c r="AL3804" s="1">
        <v>10000000</v>
      </c>
      <c r="AM3804" s="1" t="s">
        <v>109</v>
      </c>
      <c r="AN3804" s="1" t="s">
        <v>4596</v>
      </c>
      <c r="AO3804" s="1" t="s">
        <v>4597</v>
      </c>
      <c r="AS3804" s="1">
        <v>1</v>
      </c>
      <c r="AY3804" s="1">
        <v>1</v>
      </c>
      <c r="AZ3804" s="1">
        <v>1</v>
      </c>
      <c r="BD3804" s="1">
        <v>1</v>
      </c>
      <c r="BE3804" s="1">
        <v>1</v>
      </c>
    </row>
    <row r="3805" spans="1:64" x14ac:dyDescent="0.5">
      <c r="A3805" s="1">
        <v>476</v>
      </c>
      <c r="B3805" s="1" t="s">
        <v>3932</v>
      </c>
      <c r="C3805" s="2">
        <v>43579</v>
      </c>
      <c r="D3805" s="1" t="s">
        <v>3933</v>
      </c>
      <c r="E3805" s="1" t="s">
        <v>3934</v>
      </c>
      <c r="F3805" s="1" t="s">
        <v>129</v>
      </c>
      <c r="G3805" s="1">
        <v>50</v>
      </c>
      <c r="H3805" s="1">
        <v>5</v>
      </c>
      <c r="I3805" s="1" t="s">
        <v>154</v>
      </c>
      <c r="J3805" s="1">
        <v>20</v>
      </c>
      <c r="K3805" s="1">
        <v>-19.166689999999999</v>
      </c>
      <c r="L3805" s="1">
        <v>29.516362000000001</v>
      </c>
      <c r="M3805" s="1" t="s">
        <v>69</v>
      </c>
      <c r="N3805" s="1">
        <v>0</v>
      </c>
      <c r="O3805" s="1">
        <v>2.6272389999999999</v>
      </c>
      <c r="P3805" s="1">
        <v>23.381664000000001</v>
      </c>
      <c r="Q3805" s="1">
        <v>1000000</v>
      </c>
      <c r="R3805" s="1" t="s">
        <v>3935</v>
      </c>
      <c r="S3805" s="1" t="s">
        <v>91</v>
      </c>
      <c r="T3805" s="1" t="s">
        <v>3936</v>
      </c>
      <c r="U3805" s="1" t="s">
        <v>649</v>
      </c>
      <c r="W3805" s="1" t="s">
        <v>121</v>
      </c>
      <c r="X3805" s="1" t="s">
        <v>3937</v>
      </c>
      <c r="Z3805" s="1" t="s">
        <v>154</v>
      </c>
      <c r="AJ3805" s="1" t="s">
        <v>76</v>
      </c>
      <c r="AK3805" s="1" t="s">
        <v>3938</v>
      </c>
      <c r="AL3805" s="1">
        <v>10000000</v>
      </c>
      <c r="AM3805" s="1" t="s">
        <v>109</v>
      </c>
      <c r="AN3805" s="1" t="s">
        <v>4596</v>
      </c>
      <c r="AO3805" s="1" t="s">
        <v>4597</v>
      </c>
      <c r="AS3805" s="1">
        <v>1</v>
      </c>
      <c r="AY3805" s="1">
        <v>1</v>
      </c>
      <c r="AZ3805" s="1">
        <v>1</v>
      </c>
      <c r="BD3805" s="1">
        <v>1</v>
      </c>
      <c r="BE3805" s="1">
        <v>1</v>
      </c>
    </row>
    <row r="3806" spans="1:64" x14ac:dyDescent="0.5">
      <c r="A3806" s="1">
        <v>476</v>
      </c>
      <c r="B3806" s="1" t="s">
        <v>3932</v>
      </c>
      <c r="C3806" s="2">
        <v>43579</v>
      </c>
      <c r="D3806" s="1" t="s">
        <v>3933</v>
      </c>
      <c r="E3806" s="1" t="s">
        <v>3934</v>
      </c>
      <c r="F3806" s="1" t="s">
        <v>206</v>
      </c>
      <c r="G3806" s="1">
        <v>50</v>
      </c>
      <c r="H3806" s="1">
        <v>5</v>
      </c>
      <c r="I3806" s="1" t="s">
        <v>151</v>
      </c>
      <c r="J3806" s="1">
        <v>20</v>
      </c>
      <c r="K3806" s="1">
        <v>8.5602839999999993</v>
      </c>
      <c r="L3806" s="1">
        <v>-11.791922</v>
      </c>
      <c r="M3806" s="1" t="s">
        <v>69</v>
      </c>
      <c r="N3806" s="1">
        <v>0</v>
      </c>
      <c r="O3806" s="1">
        <v>2.6272389999999999</v>
      </c>
      <c r="P3806" s="1">
        <v>23.381664000000001</v>
      </c>
      <c r="Q3806" s="1">
        <v>1000000</v>
      </c>
      <c r="R3806" s="1" t="s">
        <v>3935</v>
      </c>
      <c r="S3806" s="1" t="s">
        <v>91</v>
      </c>
      <c r="T3806" s="1" t="s">
        <v>3936</v>
      </c>
      <c r="U3806" s="1" t="s">
        <v>649</v>
      </c>
      <c r="W3806" s="1" t="s">
        <v>121</v>
      </c>
      <c r="X3806" s="1" t="s">
        <v>3937</v>
      </c>
      <c r="Z3806" s="1" t="s">
        <v>151</v>
      </c>
      <c r="AJ3806" s="1" t="s">
        <v>76</v>
      </c>
      <c r="AK3806" s="1" t="s">
        <v>3938</v>
      </c>
      <c r="AL3806" s="1">
        <v>10000000</v>
      </c>
      <c r="AM3806" s="1" t="s">
        <v>109</v>
      </c>
      <c r="AN3806" s="1" t="s">
        <v>4596</v>
      </c>
      <c r="AO3806" s="1" t="s">
        <v>4597</v>
      </c>
      <c r="AS3806" s="1">
        <v>1</v>
      </c>
      <c r="AY3806" s="1">
        <v>1</v>
      </c>
      <c r="AZ3806" s="1">
        <v>1</v>
      </c>
      <c r="BD3806" s="1">
        <v>1</v>
      </c>
      <c r="BE3806" s="1">
        <v>1</v>
      </c>
    </row>
    <row r="3807" spans="1:64" x14ac:dyDescent="0.5">
      <c r="A3807" s="1">
        <v>476</v>
      </c>
      <c r="B3807" s="1" t="s">
        <v>3932</v>
      </c>
      <c r="C3807" s="2">
        <v>43579</v>
      </c>
      <c r="D3807" s="1" t="s">
        <v>3933</v>
      </c>
      <c r="E3807" s="1" t="s">
        <v>3934</v>
      </c>
      <c r="F3807" s="1" t="s">
        <v>129</v>
      </c>
      <c r="G3807" s="1">
        <v>50</v>
      </c>
      <c r="H3807" s="1">
        <v>5</v>
      </c>
      <c r="I3807" s="1" t="s">
        <v>151</v>
      </c>
      <c r="J3807" s="1">
        <v>20</v>
      </c>
      <c r="K3807" s="1">
        <v>8.5602839999999993</v>
      </c>
      <c r="L3807" s="1">
        <v>-11.791922</v>
      </c>
      <c r="M3807" s="1" t="s">
        <v>69</v>
      </c>
      <c r="N3807" s="1">
        <v>0</v>
      </c>
      <c r="O3807" s="1">
        <v>2.6272389999999999</v>
      </c>
      <c r="P3807" s="1">
        <v>23.381664000000001</v>
      </c>
      <c r="Q3807" s="1">
        <v>1000000</v>
      </c>
      <c r="R3807" s="1" t="s">
        <v>3935</v>
      </c>
      <c r="S3807" s="1" t="s">
        <v>91</v>
      </c>
      <c r="T3807" s="1" t="s">
        <v>3936</v>
      </c>
      <c r="U3807" s="1" t="s">
        <v>649</v>
      </c>
      <c r="W3807" s="1" t="s">
        <v>121</v>
      </c>
      <c r="X3807" s="1" t="s">
        <v>3937</v>
      </c>
      <c r="Z3807" s="1" t="s">
        <v>151</v>
      </c>
      <c r="AJ3807" s="1" t="s">
        <v>76</v>
      </c>
      <c r="AK3807" s="1" t="s">
        <v>3938</v>
      </c>
      <c r="AL3807" s="1">
        <v>10000000</v>
      </c>
      <c r="AM3807" s="1" t="s">
        <v>109</v>
      </c>
      <c r="AN3807" s="1" t="s">
        <v>4596</v>
      </c>
      <c r="AO3807" s="1" t="s">
        <v>4597</v>
      </c>
      <c r="AS3807" s="1">
        <v>1</v>
      </c>
      <c r="AY3807" s="1">
        <v>1</v>
      </c>
      <c r="AZ3807" s="1">
        <v>1</v>
      </c>
      <c r="BD3807" s="1">
        <v>1</v>
      </c>
      <c r="BE3807" s="1">
        <v>1</v>
      </c>
    </row>
    <row r="3808" spans="1:64" x14ac:dyDescent="0.5">
      <c r="A3808" s="1">
        <v>476</v>
      </c>
      <c r="B3808" s="1" t="s">
        <v>3932</v>
      </c>
      <c r="C3808" s="2">
        <v>43579</v>
      </c>
      <c r="D3808" s="1" t="s">
        <v>3933</v>
      </c>
      <c r="E3808" s="1" t="s">
        <v>3934</v>
      </c>
      <c r="F3808" s="1" t="s">
        <v>206</v>
      </c>
      <c r="G3808" s="1">
        <v>50</v>
      </c>
      <c r="H3808" s="1">
        <v>5</v>
      </c>
      <c r="I3808" s="1" t="s">
        <v>153</v>
      </c>
      <c r="J3808" s="1">
        <v>20</v>
      </c>
      <c r="K3808" s="1">
        <v>-14.311909999999999</v>
      </c>
      <c r="L3808" s="1">
        <v>28.23479</v>
      </c>
      <c r="M3808" s="1" t="s">
        <v>69</v>
      </c>
      <c r="N3808" s="1">
        <v>0</v>
      </c>
      <c r="O3808" s="1">
        <v>2.6272389999999999</v>
      </c>
      <c r="P3808" s="1">
        <v>23.381664000000001</v>
      </c>
      <c r="Q3808" s="1">
        <v>1000000</v>
      </c>
      <c r="R3808" s="1" t="s">
        <v>3935</v>
      </c>
      <c r="S3808" s="1" t="s">
        <v>91</v>
      </c>
      <c r="T3808" s="1" t="s">
        <v>3936</v>
      </c>
      <c r="U3808" s="1" t="s">
        <v>649</v>
      </c>
      <c r="W3808" s="1" t="s">
        <v>121</v>
      </c>
      <c r="X3808" s="1" t="s">
        <v>3937</v>
      </c>
      <c r="Z3808" s="1" t="s">
        <v>153</v>
      </c>
      <c r="AJ3808" s="1" t="s">
        <v>76</v>
      </c>
      <c r="AK3808" s="1" t="s">
        <v>3938</v>
      </c>
      <c r="AL3808" s="1">
        <v>10000000</v>
      </c>
      <c r="AM3808" s="1" t="s">
        <v>109</v>
      </c>
      <c r="AN3808" s="1" t="s">
        <v>4596</v>
      </c>
      <c r="AO3808" s="1" t="s">
        <v>4597</v>
      </c>
      <c r="AS3808" s="1">
        <v>1</v>
      </c>
      <c r="AY3808" s="1">
        <v>1</v>
      </c>
      <c r="AZ3808" s="1">
        <v>1</v>
      </c>
      <c r="BD3808" s="1">
        <v>1</v>
      </c>
      <c r="BE3808" s="1">
        <v>1</v>
      </c>
    </row>
    <row r="3809" spans="1:57" x14ac:dyDescent="0.5">
      <c r="A3809" s="1">
        <v>476</v>
      </c>
      <c r="B3809" s="1" t="s">
        <v>3932</v>
      </c>
      <c r="C3809" s="2">
        <v>43579</v>
      </c>
      <c r="D3809" s="1" t="s">
        <v>3933</v>
      </c>
      <c r="E3809" s="1" t="s">
        <v>3934</v>
      </c>
      <c r="F3809" s="1" t="s">
        <v>129</v>
      </c>
      <c r="G3809" s="1">
        <v>50</v>
      </c>
      <c r="H3809" s="1">
        <v>5</v>
      </c>
      <c r="I3809" s="1" t="s">
        <v>153</v>
      </c>
      <c r="J3809" s="1">
        <v>20</v>
      </c>
      <c r="K3809" s="1">
        <v>-14.311909999999999</v>
      </c>
      <c r="L3809" s="1">
        <v>28.23479</v>
      </c>
      <c r="M3809" s="1" t="s">
        <v>69</v>
      </c>
      <c r="N3809" s="1">
        <v>0</v>
      </c>
      <c r="O3809" s="1">
        <v>2.6272389999999999</v>
      </c>
      <c r="P3809" s="1">
        <v>23.381664000000001</v>
      </c>
      <c r="Q3809" s="1">
        <v>1000000</v>
      </c>
      <c r="R3809" s="1" t="s">
        <v>3935</v>
      </c>
      <c r="S3809" s="1" t="s">
        <v>91</v>
      </c>
      <c r="T3809" s="1" t="s">
        <v>3936</v>
      </c>
      <c r="U3809" s="1" t="s">
        <v>649</v>
      </c>
      <c r="W3809" s="1" t="s">
        <v>121</v>
      </c>
      <c r="X3809" s="1" t="s">
        <v>3937</v>
      </c>
      <c r="Z3809" s="1" t="s">
        <v>153</v>
      </c>
      <c r="AJ3809" s="1" t="s">
        <v>76</v>
      </c>
      <c r="AK3809" s="1" t="s">
        <v>3938</v>
      </c>
      <c r="AL3809" s="1">
        <v>10000000</v>
      </c>
      <c r="AM3809" s="1" t="s">
        <v>109</v>
      </c>
      <c r="AN3809" s="1" t="s">
        <v>4596</v>
      </c>
      <c r="AO3809" s="1" t="s">
        <v>4597</v>
      </c>
      <c r="AS3809" s="1">
        <v>1</v>
      </c>
      <c r="AY3809" s="1">
        <v>1</v>
      </c>
      <c r="AZ3809" s="1">
        <v>1</v>
      </c>
      <c r="BD3809" s="1">
        <v>1</v>
      </c>
      <c r="BE3809" s="1">
        <v>1</v>
      </c>
    </row>
    <row r="3810" spans="1:57" x14ac:dyDescent="0.5">
      <c r="A3810" s="1">
        <v>476</v>
      </c>
      <c r="B3810" s="1" t="s">
        <v>3932</v>
      </c>
      <c r="C3810" s="2">
        <v>43579</v>
      </c>
      <c r="D3810" s="1" t="s">
        <v>3933</v>
      </c>
      <c r="E3810" s="1" t="s">
        <v>3934</v>
      </c>
      <c r="F3810" s="1" t="s">
        <v>206</v>
      </c>
      <c r="G3810" s="1">
        <v>50</v>
      </c>
      <c r="H3810" s="1">
        <v>5</v>
      </c>
      <c r="I3810" s="1" t="s">
        <v>179</v>
      </c>
      <c r="J3810" s="1">
        <v>20</v>
      </c>
      <c r="K3810" s="1">
        <v>-4.0383329999999997</v>
      </c>
      <c r="L3810" s="1">
        <v>21.758662999999999</v>
      </c>
      <c r="M3810" s="1" t="s">
        <v>69</v>
      </c>
      <c r="N3810" s="1">
        <v>0</v>
      </c>
      <c r="O3810" s="1">
        <v>2.6272389999999999</v>
      </c>
      <c r="P3810" s="1">
        <v>23.381664000000001</v>
      </c>
      <c r="Q3810" s="1">
        <v>1000000</v>
      </c>
      <c r="R3810" s="1" t="s">
        <v>3935</v>
      </c>
      <c r="S3810" s="1" t="s">
        <v>91</v>
      </c>
      <c r="T3810" s="1" t="s">
        <v>3936</v>
      </c>
      <c r="U3810" s="1" t="s">
        <v>649</v>
      </c>
      <c r="W3810" s="1" t="s">
        <v>121</v>
      </c>
      <c r="X3810" s="1" t="s">
        <v>3937</v>
      </c>
      <c r="Z3810" s="1" t="s">
        <v>179</v>
      </c>
      <c r="AJ3810" s="1" t="s">
        <v>76</v>
      </c>
      <c r="AK3810" s="1" t="s">
        <v>3938</v>
      </c>
      <c r="AL3810" s="1">
        <v>10000000</v>
      </c>
      <c r="AM3810" s="1" t="s">
        <v>109</v>
      </c>
      <c r="AN3810" s="1" t="s">
        <v>4596</v>
      </c>
      <c r="AO3810" s="1" t="s">
        <v>4597</v>
      </c>
      <c r="AS3810" s="1">
        <v>1</v>
      </c>
      <c r="AY3810" s="1">
        <v>1</v>
      </c>
      <c r="AZ3810" s="1">
        <v>1</v>
      </c>
      <c r="BD3810" s="1">
        <v>1</v>
      </c>
      <c r="BE3810" s="1">
        <v>1</v>
      </c>
    </row>
    <row r="3811" spans="1:57" x14ac:dyDescent="0.5">
      <c r="A3811" s="1">
        <v>476</v>
      </c>
      <c r="B3811" s="1" t="s">
        <v>3932</v>
      </c>
      <c r="C3811" s="2">
        <v>43579</v>
      </c>
      <c r="D3811" s="1" t="s">
        <v>3933</v>
      </c>
      <c r="E3811" s="1" t="s">
        <v>3934</v>
      </c>
      <c r="F3811" s="1" t="s">
        <v>129</v>
      </c>
      <c r="G3811" s="1">
        <v>50</v>
      </c>
      <c r="H3811" s="1">
        <v>5</v>
      </c>
      <c r="I3811" s="1" t="s">
        <v>179</v>
      </c>
      <c r="J3811" s="1">
        <v>20</v>
      </c>
      <c r="K3811" s="1">
        <v>-4.0383329999999997</v>
      </c>
      <c r="L3811" s="1">
        <v>21.758662999999999</v>
      </c>
      <c r="M3811" s="1" t="s">
        <v>69</v>
      </c>
      <c r="N3811" s="1">
        <v>0</v>
      </c>
      <c r="O3811" s="1">
        <v>2.6272389999999999</v>
      </c>
      <c r="P3811" s="1">
        <v>23.381664000000001</v>
      </c>
      <c r="Q3811" s="1">
        <v>1000000</v>
      </c>
      <c r="R3811" s="1" t="s">
        <v>3935</v>
      </c>
      <c r="S3811" s="1" t="s">
        <v>91</v>
      </c>
      <c r="T3811" s="1" t="s">
        <v>3936</v>
      </c>
      <c r="U3811" s="1" t="s">
        <v>649</v>
      </c>
      <c r="W3811" s="1" t="s">
        <v>121</v>
      </c>
      <c r="X3811" s="1" t="s">
        <v>3937</v>
      </c>
      <c r="Z3811" s="1" t="s">
        <v>179</v>
      </c>
      <c r="AJ3811" s="1" t="s">
        <v>76</v>
      </c>
      <c r="AK3811" s="1" t="s">
        <v>3938</v>
      </c>
      <c r="AL3811" s="1">
        <v>10000000</v>
      </c>
      <c r="AM3811" s="1" t="s">
        <v>109</v>
      </c>
      <c r="AN3811" s="1" t="s">
        <v>4596</v>
      </c>
      <c r="AO3811" s="1" t="s">
        <v>4597</v>
      </c>
      <c r="AS3811" s="1">
        <v>1</v>
      </c>
      <c r="AY3811" s="1">
        <v>1</v>
      </c>
      <c r="AZ3811" s="1">
        <v>1</v>
      </c>
      <c r="BD3811" s="1">
        <v>1</v>
      </c>
      <c r="BE3811" s="1">
        <v>1</v>
      </c>
    </row>
    <row r="3812" spans="1:57" x14ac:dyDescent="0.5">
      <c r="A3812" s="1">
        <v>476</v>
      </c>
      <c r="B3812" s="1" t="s">
        <v>3932</v>
      </c>
      <c r="C3812" s="2">
        <v>43579</v>
      </c>
      <c r="D3812" s="1" t="s">
        <v>3933</v>
      </c>
      <c r="E3812" s="1" t="s">
        <v>3934</v>
      </c>
      <c r="F3812" s="1" t="s">
        <v>206</v>
      </c>
      <c r="G3812" s="1">
        <v>50</v>
      </c>
      <c r="H3812" s="1">
        <v>5</v>
      </c>
      <c r="I3812" s="1" t="s">
        <v>68</v>
      </c>
      <c r="J3812" s="1">
        <v>20</v>
      </c>
      <c r="K3812" s="1">
        <v>12.238333000000001</v>
      </c>
      <c r="L3812" s="1">
        <v>-1.561593</v>
      </c>
      <c r="M3812" s="1" t="s">
        <v>69</v>
      </c>
      <c r="N3812" s="1">
        <v>0</v>
      </c>
      <c r="O3812" s="1">
        <v>2.6272389999999999</v>
      </c>
      <c r="P3812" s="1">
        <v>23.381664000000001</v>
      </c>
      <c r="Q3812" s="1">
        <v>1000000</v>
      </c>
      <c r="R3812" s="1" t="s">
        <v>3935</v>
      </c>
      <c r="S3812" s="1" t="s">
        <v>91</v>
      </c>
      <c r="T3812" s="1" t="s">
        <v>3936</v>
      </c>
      <c r="U3812" s="1" t="s">
        <v>649</v>
      </c>
      <c r="W3812" s="1" t="s">
        <v>121</v>
      </c>
      <c r="X3812" s="1" t="s">
        <v>3937</v>
      </c>
      <c r="Z3812" s="1" t="s">
        <v>68</v>
      </c>
      <c r="AJ3812" s="1" t="s">
        <v>76</v>
      </c>
      <c r="AK3812" s="1" t="s">
        <v>3938</v>
      </c>
      <c r="AL3812" s="1">
        <v>10000000</v>
      </c>
      <c r="AM3812" s="1" t="s">
        <v>109</v>
      </c>
      <c r="AN3812" s="1" t="s">
        <v>4596</v>
      </c>
      <c r="AO3812" s="1" t="s">
        <v>4597</v>
      </c>
      <c r="AS3812" s="1">
        <v>1</v>
      </c>
      <c r="AY3812" s="1">
        <v>1</v>
      </c>
      <c r="AZ3812" s="1">
        <v>1</v>
      </c>
      <c r="BD3812" s="1">
        <v>1</v>
      </c>
      <c r="BE3812" s="1">
        <v>1</v>
      </c>
    </row>
    <row r="3813" spans="1:57" x14ac:dyDescent="0.5">
      <c r="A3813" s="1">
        <v>476</v>
      </c>
      <c r="B3813" s="1" t="s">
        <v>3932</v>
      </c>
      <c r="C3813" s="2">
        <v>43579</v>
      </c>
      <c r="D3813" s="1" t="s">
        <v>3933</v>
      </c>
      <c r="E3813" s="1" t="s">
        <v>3934</v>
      </c>
      <c r="F3813" s="1" t="s">
        <v>129</v>
      </c>
      <c r="G3813" s="1">
        <v>50</v>
      </c>
      <c r="H3813" s="1">
        <v>5</v>
      </c>
      <c r="I3813" s="1" t="s">
        <v>68</v>
      </c>
      <c r="J3813" s="1">
        <v>20</v>
      </c>
      <c r="K3813" s="1">
        <v>12.238333000000001</v>
      </c>
      <c r="L3813" s="1">
        <v>-1.561593</v>
      </c>
      <c r="M3813" s="1" t="s">
        <v>69</v>
      </c>
      <c r="N3813" s="1">
        <v>0</v>
      </c>
      <c r="O3813" s="1">
        <v>2.6272389999999999</v>
      </c>
      <c r="P3813" s="1">
        <v>23.381664000000001</v>
      </c>
      <c r="Q3813" s="1">
        <v>1000000</v>
      </c>
      <c r="R3813" s="1" t="s">
        <v>3935</v>
      </c>
      <c r="S3813" s="1" t="s">
        <v>91</v>
      </c>
      <c r="T3813" s="1" t="s">
        <v>3936</v>
      </c>
      <c r="U3813" s="1" t="s">
        <v>649</v>
      </c>
      <c r="W3813" s="1" t="s">
        <v>121</v>
      </c>
      <c r="X3813" s="1" t="s">
        <v>3937</v>
      </c>
      <c r="Z3813" s="1" t="s">
        <v>68</v>
      </c>
      <c r="AJ3813" s="1" t="s">
        <v>76</v>
      </c>
      <c r="AK3813" s="1" t="s">
        <v>3938</v>
      </c>
      <c r="AL3813" s="1">
        <v>10000000</v>
      </c>
      <c r="AM3813" s="1" t="s">
        <v>109</v>
      </c>
      <c r="AN3813" s="1" t="s">
        <v>4596</v>
      </c>
      <c r="AO3813" s="1" t="s">
        <v>4597</v>
      </c>
      <c r="AS3813" s="1">
        <v>1</v>
      </c>
      <c r="AY3813" s="1">
        <v>1</v>
      </c>
      <c r="AZ3813" s="1">
        <v>1</v>
      </c>
      <c r="BD3813" s="1">
        <v>1</v>
      </c>
      <c r="BE3813" s="1">
        <v>1</v>
      </c>
    </row>
    <row r="3814" spans="1:57" x14ac:dyDescent="0.5">
      <c r="A3814" s="1">
        <v>143</v>
      </c>
      <c r="B3814" s="1" t="s">
        <v>3939</v>
      </c>
      <c r="C3814" s="2">
        <v>43573</v>
      </c>
      <c r="D3814" s="1" t="s">
        <v>3940</v>
      </c>
      <c r="E3814" s="1" t="s">
        <v>3941</v>
      </c>
      <c r="F3814" s="1" t="s">
        <v>129</v>
      </c>
      <c r="G3814" s="1">
        <v>20</v>
      </c>
      <c r="H3814" s="1">
        <v>5</v>
      </c>
      <c r="M3814" s="1" t="s">
        <v>113</v>
      </c>
      <c r="N3814" s="1">
        <v>2.5</v>
      </c>
      <c r="O3814" s="1">
        <v>10.278548000000001</v>
      </c>
      <c r="P3814" s="1">
        <v>102.006446</v>
      </c>
      <c r="Q3814" s="1">
        <v>250000</v>
      </c>
      <c r="R3814" s="1" t="s">
        <v>287</v>
      </c>
      <c r="S3814" s="1" t="s">
        <v>91</v>
      </c>
      <c r="T3814" s="1" t="s">
        <v>3942</v>
      </c>
      <c r="U3814" s="1" t="s">
        <v>105</v>
      </c>
      <c r="X3814" s="1" t="s">
        <v>3943</v>
      </c>
      <c r="Z3814" s="1" t="s">
        <v>113</v>
      </c>
      <c r="AA3814" s="1" t="s">
        <v>3944</v>
      </c>
      <c r="AJ3814" s="1" t="s">
        <v>76</v>
      </c>
      <c r="AK3814" s="1" t="s">
        <v>3945</v>
      </c>
      <c r="AL3814" s="1">
        <v>50000000</v>
      </c>
      <c r="AM3814" s="1" t="s">
        <v>109</v>
      </c>
      <c r="AN3814" s="1" t="s">
        <v>4813</v>
      </c>
      <c r="AO3814" s="1" t="s">
        <v>4309</v>
      </c>
      <c r="AP3814" s="1">
        <v>109159</v>
      </c>
      <c r="AR3814" s="1" t="s">
        <v>3946</v>
      </c>
      <c r="AS3814" s="1">
        <v>1</v>
      </c>
      <c r="AT3814" s="1">
        <v>1</v>
      </c>
      <c r="AU3814" s="1">
        <v>1</v>
      </c>
      <c r="AV3814" s="1">
        <v>1</v>
      </c>
      <c r="AY3814" s="1">
        <v>1</v>
      </c>
      <c r="AZ3814" s="1">
        <v>1</v>
      </c>
    </row>
    <row r="3815" spans="1:57" x14ac:dyDescent="0.5">
      <c r="A3815" s="1">
        <v>143</v>
      </c>
      <c r="B3815" s="1" t="s">
        <v>3939</v>
      </c>
      <c r="C3815" s="2">
        <v>43573</v>
      </c>
      <c r="D3815" s="1" t="s">
        <v>3940</v>
      </c>
      <c r="E3815" s="1" t="s">
        <v>3941</v>
      </c>
      <c r="F3815" s="1" t="s">
        <v>127</v>
      </c>
      <c r="G3815" s="1">
        <v>80</v>
      </c>
      <c r="H3815" s="1">
        <v>5</v>
      </c>
      <c r="M3815" s="1" t="s">
        <v>113</v>
      </c>
      <c r="N3815" s="1">
        <v>2.5</v>
      </c>
      <c r="O3815" s="1">
        <v>10.278548000000001</v>
      </c>
      <c r="P3815" s="1">
        <v>102.006446</v>
      </c>
      <c r="Q3815" s="1">
        <v>1000000</v>
      </c>
      <c r="R3815" s="1" t="s">
        <v>287</v>
      </c>
      <c r="S3815" s="1" t="s">
        <v>91</v>
      </c>
      <c r="T3815" s="1" t="s">
        <v>3942</v>
      </c>
      <c r="U3815" s="1" t="s">
        <v>105</v>
      </c>
      <c r="X3815" s="1" t="s">
        <v>3943</v>
      </c>
      <c r="Z3815" s="1" t="s">
        <v>113</v>
      </c>
      <c r="AA3815" s="1" t="s">
        <v>3944</v>
      </c>
      <c r="AJ3815" s="1" t="s">
        <v>76</v>
      </c>
      <c r="AK3815" s="1" t="s">
        <v>3945</v>
      </c>
      <c r="AL3815" s="1">
        <v>50000000</v>
      </c>
      <c r="AM3815" s="1" t="s">
        <v>109</v>
      </c>
      <c r="AN3815" s="1" t="s">
        <v>4813</v>
      </c>
      <c r="AO3815" s="1" t="s">
        <v>4309</v>
      </c>
      <c r="AP3815" s="1">
        <v>109159</v>
      </c>
      <c r="AR3815" s="1" t="s">
        <v>3946</v>
      </c>
      <c r="AS3815" s="1">
        <v>1</v>
      </c>
      <c r="AT3815" s="1">
        <v>1</v>
      </c>
      <c r="AU3815" s="1">
        <v>1</v>
      </c>
      <c r="AV3815" s="1">
        <v>1</v>
      </c>
      <c r="AY3815" s="1">
        <v>1</v>
      </c>
      <c r="AZ3815" s="1">
        <v>1</v>
      </c>
    </row>
    <row r="3816" spans="1:57" x14ac:dyDescent="0.5">
      <c r="A3816" s="1">
        <v>143</v>
      </c>
      <c r="B3816" s="1" t="s">
        <v>3939</v>
      </c>
      <c r="C3816" s="2">
        <v>43573</v>
      </c>
      <c r="D3816" s="1" t="s">
        <v>3940</v>
      </c>
      <c r="E3816" s="1" t="s">
        <v>3941</v>
      </c>
      <c r="F3816" s="1" t="s">
        <v>129</v>
      </c>
      <c r="G3816" s="1">
        <v>20</v>
      </c>
      <c r="H3816" s="1">
        <v>5</v>
      </c>
      <c r="M3816" s="1" t="s">
        <v>110</v>
      </c>
      <c r="N3816" s="1">
        <v>5</v>
      </c>
      <c r="O3816" s="1">
        <v>26.625188000000001</v>
      </c>
      <c r="P3816" s="1">
        <v>6.809552</v>
      </c>
      <c r="Q3816" s="1">
        <v>500000</v>
      </c>
      <c r="R3816" s="1" t="s">
        <v>287</v>
      </c>
      <c r="S3816" s="1" t="s">
        <v>91</v>
      </c>
      <c r="T3816" s="1" t="s">
        <v>3942</v>
      </c>
      <c r="U3816" s="1" t="s">
        <v>105</v>
      </c>
      <c r="X3816" s="1" t="s">
        <v>3943</v>
      </c>
      <c r="Z3816" s="1" t="s">
        <v>110</v>
      </c>
      <c r="AA3816" s="1" t="s">
        <v>3944</v>
      </c>
      <c r="AJ3816" s="1" t="s">
        <v>76</v>
      </c>
      <c r="AK3816" s="1" t="s">
        <v>3945</v>
      </c>
      <c r="AL3816" s="1">
        <v>50000000</v>
      </c>
      <c r="AM3816" s="1" t="s">
        <v>109</v>
      </c>
      <c r="AN3816" s="1" t="s">
        <v>4813</v>
      </c>
      <c r="AO3816" s="1" t="s">
        <v>4309</v>
      </c>
      <c r="AP3816" s="1">
        <v>109159</v>
      </c>
      <c r="AR3816" s="1" t="s">
        <v>3946</v>
      </c>
      <c r="AS3816" s="1">
        <v>1</v>
      </c>
      <c r="AT3816" s="1">
        <v>1</v>
      </c>
      <c r="AU3816" s="1">
        <v>1</v>
      </c>
      <c r="AV3816" s="1">
        <v>1</v>
      </c>
      <c r="AY3816" s="1">
        <v>1</v>
      </c>
      <c r="AZ3816" s="1">
        <v>1</v>
      </c>
    </row>
    <row r="3817" spans="1:57" x14ac:dyDescent="0.5">
      <c r="A3817" s="1">
        <v>143</v>
      </c>
      <c r="B3817" s="1" t="s">
        <v>3939</v>
      </c>
      <c r="C3817" s="2">
        <v>43573</v>
      </c>
      <c r="D3817" s="1" t="s">
        <v>3940</v>
      </c>
      <c r="E3817" s="1" t="s">
        <v>3941</v>
      </c>
      <c r="F3817" s="1" t="s">
        <v>127</v>
      </c>
      <c r="G3817" s="1">
        <v>80</v>
      </c>
      <c r="H3817" s="1">
        <v>5</v>
      </c>
      <c r="M3817" s="1" t="s">
        <v>110</v>
      </c>
      <c r="N3817" s="1">
        <v>5</v>
      </c>
      <c r="O3817" s="1">
        <v>26.625188000000001</v>
      </c>
      <c r="P3817" s="1">
        <v>6.809552</v>
      </c>
      <c r="Q3817" s="1">
        <v>2000000</v>
      </c>
      <c r="R3817" s="1" t="s">
        <v>287</v>
      </c>
      <c r="S3817" s="1" t="s">
        <v>91</v>
      </c>
      <c r="T3817" s="1" t="s">
        <v>3942</v>
      </c>
      <c r="U3817" s="1" t="s">
        <v>105</v>
      </c>
      <c r="X3817" s="1" t="s">
        <v>3943</v>
      </c>
      <c r="Z3817" s="1" t="s">
        <v>110</v>
      </c>
      <c r="AA3817" s="1" t="s">
        <v>3944</v>
      </c>
      <c r="AJ3817" s="1" t="s">
        <v>76</v>
      </c>
      <c r="AK3817" s="1" t="s">
        <v>3945</v>
      </c>
      <c r="AL3817" s="1">
        <v>50000000</v>
      </c>
      <c r="AM3817" s="1" t="s">
        <v>109</v>
      </c>
      <c r="AN3817" s="1" t="s">
        <v>4813</v>
      </c>
      <c r="AO3817" s="1" t="s">
        <v>4309</v>
      </c>
      <c r="AP3817" s="1">
        <v>109159</v>
      </c>
      <c r="AR3817" s="1" t="s">
        <v>3946</v>
      </c>
      <c r="AS3817" s="1">
        <v>1</v>
      </c>
      <c r="AT3817" s="1">
        <v>1</v>
      </c>
      <c r="AU3817" s="1">
        <v>1</v>
      </c>
      <c r="AV3817" s="1">
        <v>1</v>
      </c>
      <c r="AY3817" s="1">
        <v>1</v>
      </c>
      <c r="AZ3817" s="1">
        <v>1</v>
      </c>
    </row>
    <row r="3818" spans="1:57" x14ac:dyDescent="0.5">
      <c r="A3818" s="1">
        <v>143</v>
      </c>
      <c r="B3818" s="1" t="s">
        <v>3939</v>
      </c>
      <c r="C3818" s="2">
        <v>43573</v>
      </c>
      <c r="D3818" s="1" t="s">
        <v>3940</v>
      </c>
      <c r="E3818" s="1" t="s">
        <v>3941</v>
      </c>
      <c r="F3818" s="1" t="s">
        <v>129</v>
      </c>
      <c r="G3818" s="1">
        <v>20</v>
      </c>
      <c r="H3818" s="1">
        <v>5</v>
      </c>
      <c r="M3818" s="1" t="s">
        <v>69</v>
      </c>
      <c r="N3818" s="1">
        <v>5</v>
      </c>
      <c r="O3818" s="1">
        <v>2.6272389999999999</v>
      </c>
      <c r="P3818" s="1">
        <v>23.381664000000001</v>
      </c>
      <c r="Q3818" s="1">
        <v>500000</v>
      </c>
      <c r="R3818" s="1" t="s">
        <v>287</v>
      </c>
      <c r="S3818" s="1" t="s">
        <v>91</v>
      </c>
      <c r="T3818" s="1" t="s">
        <v>3942</v>
      </c>
      <c r="U3818" s="1" t="s">
        <v>105</v>
      </c>
      <c r="X3818" s="1" t="s">
        <v>3943</v>
      </c>
      <c r="Z3818" s="1" t="s">
        <v>69</v>
      </c>
      <c r="AA3818" s="1" t="s">
        <v>3944</v>
      </c>
      <c r="AJ3818" s="1" t="s">
        <v>76</v>
      </c>
      <c r="AK3818" s="1" t="s">
        <v>3945</v>
      </c>
      <c r="AL3818" s="1">
        <v>50000000</v>
      </c>
      <c r="AM3818" s="1" t="s">
        <v>109</v>
      </c>
      <c r="AN3818" s="1" t="s">
        <v>4813</v>
      </c>
      <c r="AO3818" s="1" t="s">
        <v>4309</v>
      </c>
      <c r="AP3818" s="1">
        <v>109159</v>
      </c>
      <c r="AR3818" s="1" t="s">
        <v>3946</v>
      </c>
      <c r="AS3818" s="1">
        <v>1</v>
      </c>
      <c r="AT3818" s="1">
        <v>1</v>
      </c>
      <c r="AU3818" s="1">
        <v>1</v>
      </c>
      <c r="AV3818" s="1">
        <v>1</v>
      </c>
      <c r="AY3818" s="1">
        <v>1</v>
      </c>
      <c r="AZ3818" s="1">
        <v>1</v>
      </c>
    </row>
    <row r="3819" spans="1:57" x14ac:dyDescent="0.5">
      <c r="A3819" s="1">
        <v>143</v>
      </c>
      <c r="B3819" s="1" t="s">
        <v>3939</v>
      </c>
      <c r="C3819" s="2">
        <v>43573</v>
      </c>
      <c r="D3819" s="1" t="s">
        <v>3940</v>
      </c>
      <c r="E3819" s="1" t="s">
        <v>3941</v>
      </c>
      <c r="F3819" s="1" t="s">
        <v>127</v>
      </c>
      <c r="G3819" s="1">
        <v>80</v>
      </c>
      <c r="H3819" s="1">
        <v>5</v>
      </c>
      <c r="M3819" s="1" t="s">
        <v>69</v>
      </c>
      <c r="N3819" s="1">
        <v>5</v>
      </c>
      <c r="O3819" s="1">
        <v>2.6272389999999999</v>
      </c>
      <c r="P3819" s="1">
        <v>23.381664000000001</v>
      </c>
      <c r="Q3819" s="1">
        <v>2000000</v>
      </c>
      <c r="R3819" s="1" t="s">
        <v>287</v>
      </c>
      <c r="S3819" s="1" t="s">
        <v>91</v>
      </c>
      <c r="T3819" s="1" t="s">
        <v>3942</v>
      </c>
      <c r="U3819" s="1" t="s">
        <v>105</v>
      </c>
      <c r="X3819" s="1" t="s">
        <v>3943</v>
      </c>
      <c r="Z3819" s="1" t="s">
        <v>69</v>
      </c>
      <c r="AA3819" s="1" t="s">
        <v>3944</v>
      </c>
      <c r="AJ3819" s="1" t="s">
        <v>76</v>
      </c>
      <c r="AK3819" s="1" t="s">
        <v>3945</v>
      </c>
      <c r="AL3819" s="1">
        <v>50000000</v>
      </c>
      <c r="AM3819" s="1" t="s">
        <v>109</v>
      </c>
      <c r="AN3819" s="1" t="s">
        <v>4813</v>
      </c>
      <c r="AO3819" s="1" t="s">
        <v>4309</v>
      </c>
      <c r="AP3819" s="1">
        <v>109159</v>
      </c>
      <c r="AR3819" s="1" t="s">
        <v>3946</v>
      </c>
      <c r="AS3819" s="1">
        <v>1</v>
      </c>
      <c r="AT3819" s="1">
        <v>1</v>
      </c>
      <c r="AU3819" s="1">
        <v>1</v>
      </c>
      <c r="AV3819" s="1">
        <v>1</v>
      </c>
      <c r="AY3819" s="1">
        <v>1</v>
      </c>
      <c r="AZ3819" s="1">
        <v>1</v>
      </c>
    </row>
    <row r="3820" spans="1:57" x14ac:dyDescent="0.5">
      <c r="A3820" s="1">
        <v>143</v>
      </c>
      <c r="B3820" s="1" t="s">
        <v>3939</v>
      </c>
      <c r="C3820" s="2">
        <v>43573</v>
      </c>
      <c r="D3820" s="1" t="s">
        <v>3940</v>
      </c>
      <c r="E3820" s="1" t="s">
        <v>3941</v>
      </c>
      <c r="F3820" s="1" t="s">
        <v>129</v>
      </c>
      <c r="G3820" s="1">
        <v>20</v>
      </c>
      <c r="H3820" s="1">
        <v>5</v>
      </c>
      <c r="M3820" s="1" t="s">
        <v>112</v>
      </c>
      <c r="N3820" s="1">
        <v>2.5</v>
      </c>
      <c r="O3820" s="1">
        <v>45.052331000000002</v>
      </c>
      <c r="P3820" s="1">
        <v>118.90412999999999</v>
      </c>
      <c r="Q3820" s="1">
        <v>250000</v>
      </c>
      <c r="R3820" s="1" t="s">
        <v>287</v>
      </c>
      <c r="S3820" s="1" t="s">
        <v>91</v>
      </c>
      <c r="T3820" s="1" t="s">
        <v>3942</v>
      </c>
      <c r="U3820" s="1" t="s">
        <v>105</v>
      </c>
      <c r="X3820" s="1" t="s">
        <v>3943</v>
      </c>
      <c r="Z3820" s="1" t="s">
        <v>112</v>
      </c>
      <c r="AA3820" s="1" t="s">
        <v>3944</v>
      </c>
      <c r="AJ3820" s="1" t="s">
        <v>76</v>
      </c>
      <c r="AK3820" s="1" t="s">
        <v>3945</v>
      </c>
      <c r="AL3820" s="1">
        <v>50000000</v>
      </c>
      <c r="AM3820" s="1" t="s">
        <v>109</v>
      </c>
      <c r="AN3820" s="1" t="s">
        <v>4813</v>
      </c>
      <c r="AO3820" s="1" t="s">
        <v>4309</v>
      </c>
      <c r="AP3820" s="1">
        <v>109159</v>
      </c>
      <c r="AR3820" s="1" t="s">
        <v>3946</v>
      </c>
      <c r="AS3820" s="1">
        <v>1</v>
      </c>
      <c r="AT3820" s="1">
        <v>1</v>
      </c>
      <c r="AU3820" s="1">
        <v>1</v>
      </c>
      <c r="AV3820" s="1">
        <v>1</v>
      </c>
      <c r="AY3820" s="1">
        <v>1</v>
      </c>
      <c r="AZ3820" s="1">
        <v>1</v>
      </c>
    </row>
    <row r="3821" spans="1:57" x14ac:dyDescent="0.5">
      <c r="A3821" s="1">
        <v>143</v>
      </c>
      <c r="B3821" s="1" t="s">
        <v>3939</v>
      </c>
      <c r="C3821" s="2">
        <v>43573</v>
      </c>
      <c r="D3821" s="1" t="s">
        <v>3940</v>
      </c>
      <c r="E3821" s="1" t="s">
        <v>3941</v>
      </c>
      <c r="F3821" s="1" t="s">
        <v>127</v>
      </c>
      <c r="G3821" s="1">
        <v>80</v>
      </c>
      <c r="H3821" s="1">
        <v>5</v>
      </c>
      <c r="M3821" s="1" t="s">
        <v>112</v>
      </c>
      <c r="N3821" s="1">
        <v>2.5</v>
      </c>
      <c r="O3821" s="1">
        <v>45.052331000000002</v>
      </c>
      <c r="P3821" s="1">
        <v>118.90412999999999</v>
      </c>
      <c r="Q3821" s="1">
        <v>1000000</v>
      </c>
      <c r="R3821" s="1" t="s">
        <v>287</v>
      </c>
      <c r="S3821" s="1" t="s">
        <v>91</v>
      </c>
      <c r="T3821" s="1" t="s">
        <v>3942</v>
      </c>
      <c r="U3821" s="1" t="s">
        <v>105</v>
      </c>
      <c r="X3821" s="1" t="s">
        <v>3943</v>
      </c>
      <c r="Z3821" s="1" t="s">
        <v>112</v>
      </c>
      <c r="AA3821" s="1" t="s">
        <v>3944</v>
      </c>
      <c r="AJ3821" s="1" t="s">
        <v>76</v>
      </c>
      <c r="AK3821" s="1" t="s">
        <v>3945</v>
      </c>
      <c r="AL3821" s="1">
        <v>50000000</v>
      </c>
      <c r="AM3821" s="1" t="s">
        <v>109</v>
      </c>
      <c r="AN3821" s="1" t="s">
        <v>4813</v>
      </c>
      <c r="AO3821" s="1" t="s">
        <v>4309</v>
      </c>
      <c r="AP3821" s="1">
        <v>109159</v>
      </c>
      <c r="AR3821" s="1" t="s">
        <v>3946</v>
      </c>
      <c r="AS3821" s="1">
        <v>1</v>
      </c>
      <c r="AT3821" s="1">
        <v>1</v>
      </c>
      <c r="AU3821" s="1">
        <v>1</v>
      </c>
      <c r="AV3821" s="1">
        <v>1</v>
      </c>
      <c r="AY3821" s="1">
        <v>1</v>
      </c>
      <c r="AZ3821" s="1">
        <v>1</v>
      </c>
    </row>
    <row r="3822" spans="1:57" x14ac:dyDescent="0.5">
      <c r="A3822" s="1">
        <v>143</v>
      </c>
      <c r="B3822" s="1" t="s">
        <v>3939</v>
      </c>
      <c r="C3822" s="2">
        <v>43573</v>
      </c>
      <c r="D3822" s="1" t="s">
        <v>3940</v>
      </c>
      <c r="E3822" s="1" t="s">
        <v>3941</v>
      </c>
      <c r="F3822" s="1" t="s">
        <v>129</v>
      </c>
      <c r="G3822" s="1">
        <v>20</v>
      </c>
      <c r="H3822" s="1">
        <v>5</v>
      </c>
      <c r="M3822" s="1" t="s">
        <v>114</v>
      </c>
      <c r="N3822" s="1">
        <v>2.5</v>
      </c>
      <c r="O3822" s="1">
        <v>25.384855999999999</v>
      </c>
      <c r="P3822" s="1">
        <v>68.458809000000002</v>
      </c>
      <c r="Q3822" s="1">
        <v>250000</v>
      </c>
      <c r="R3822" s="1" t="s">
        <v>287</v>
      </c>
      <c r="S3822" s="1" t="s">
        <v>91</v>
      </c>
      <c r="T3822" s="1" t="s">
        <v>3942</v>
      </c>
      <c r="U3822" s="1" t="s">
        <v>105</v>
      </c>
      <c r="X3822" s="1" t="s">
        <v>3943</v>
      </c>
      <c r="Z3822" s="1" t="s">
        <v>114</v>
      </c>
      <c r="AA3822" s="1" t="s">
        <v>3944</v>
      </c>
      <c r="AJ3822" s="1" t="s">
        <v>76</v>
      </c>
      <c r="AK3822" s="1" t="s">
        <v>3945</v>
      </c>
      <c r="AL3822" s="1">
        <v>50000000</v>
      </c>
      <c r="AM3822" s="1" t="s">
        <v>109</v>
      </c>
      <c r="AN3822" s="1" t="s">
        <v>4813</v>
      </c>
      <c r="AO3822" s="1" t="s">
        <v>4309</v>
      </c>
      <c r="AP3822" s="1">
        <v>109159</v>
      </c>
      <c r="AR3822" s="1" t="s">
        <v>3946</v>
      </c>
      <c r="AS3822" s="1">
        <v>1</v>
      </c>
      <c r="AT3822" s="1">
        <v>1</v>
      </c>
      <c r="AU3822" s="1">
        <v>1</v>
      </c>
      <c r="AV3822" s="1">
        <v>1</v>
      </c>
      <c r="AY3822" s="1">
        <v>1</v>
      </c>
      <c r="AZ3822" s="1">
        <v>1</v>
      </c>
    </row>
    <row r="3823" spans="1:57" x14ac:dyDescent="0.5">
      <c r="A3823" s="1">
        <v>143</v>
      </c>
      <c r="B3823" s="1" t="s">
        <v>3939</v>
      </c>
      <c r="C3823" s="2">
        <v>43573</v>
      </c>
      <c r="D3823" s="1" t="s">
        <v>3940</v>
      </c>
      <c r="E3823" s="1" t="s">
        <v>3941</v>
      </c>
      <c r="F3823" s="1" t="s">
        <v>127</v>
      </c>
      <c r="G3823" s="1">
        <v>80</v>
      </c>
      <c r="H3823" s="1">
        <v>5</v>
      </c>
      <c r="M3823" s="1" t="s">
        <v>114</v>
      </c>
      <c r="N3823" s="1">
        <v>2.5</v>
      </c>
      <c r="O3823" s="1">
        <v>25.384855999999999</v>
      </c>
      <c r="P3823" s="1">
        <v>68.458809000000002</v>
      </c>
      <c r="Q3823" s="1">
        <v>1000000</v>
      </c>
      <c r="R3823" s="1" t="s">
        <v>287</v>
      </c>
      <c r="S3823" s="1" t="s">
        <v>91</v>
      </c>
      <c r="T3823" s="1" t="s">
        <v>3942</v>
      </c>
      <c r="U3823" s="1" t="s">
        <v>105</v>
      </c>
      <c r="X3823" s="1" t="s">
        <v>3943</v>
      </c>
      <c r="Z3823" s="1" t="s">
        <v>114</v>
      </c>
      <c r="AA3823" s="1" t="s">
        <v>3944</v>
      </c>
      <c r="AJ3823" s="1" t="s">
        <v>76</v>
      </c>
      <c r="AK3823" s="1" t="s">
        <v>3945</v>
      </c>
      <c r="AL3823" s="1">
        <v>50000000</v>
      </c>
      <c r="AM3823" s="1" t="s">
        <v>109</v>
      </c>
      <c r="AN3823" s="1" t="s">
        <v>4813</v>
      </c>
      <c r="AO3823" s="1" t="s">
        <v>4309</v>
      </c>
      <c r="AP3823" s="1">
        <v>109159</v>
      </c>
      <c r="AR3823" s="1" t="s">
        <v>3946</v>
      </c>
      <c r="AS3823" s="1">
        <v>1</v>
      </c>
      <c r="AT3823" s="1">
        <v>1</v>
      </c>
      <c r="AU3823" s="1">
        <v>1</v>
      </c>
      <c r="AV3823" s="1">
        <v>1</v>
      </c>
      <c r="AY3823" s="1">
        <v>1</v>
      </c>
      <c r="AZ3823" s="1">
        <v>1</v>
      </c>
    </row>
    <row r="3824" spans="1:57" x14ac:dyDescent="0.5">
      <c r="A3824" s="1">
        <v>143</v>
      </c>
      <c r="B3824" s="1" t="s">
        <v>3939</v>
      </c>
      <c r="C3824" s="2">
        <v>43573</v>
      </c>
      <c r="D3824" s="1" t="s">
        <v>3940</v>
      </c>
      <c r="E3824" s="1" t="s">
        <v>3941</v>
      </c>
      <c r="F3824" s="1" t="s">
        <v>129</v>
      </c>
      <c r="G3824" s="1">
        <v>20</v>
      </c>
      <c r="H3824" s="1">
        <v>5</v>
      </c>
      <c r="M3824" s="1" t="s">
        <v>111</v>
      </c>
      <c r="N3824" s="1">
        <v>2.5</v>
      </c>
      <c r="O3824" s="1">
        <v>43.890490999999997</v>
      </c>
      <c r="P3824" s="1">
        <v>71.138231000000005</v>
      </c>
      <c r="Q3824" s="1">
        <v>250000</v>
      </c>
      <c r="R3824" s="1" t="s">
        <v>287</v>
      </c>
      <c r="S3824" s="1" t="s">
        <v>91</v>
      </c>
      <c r="T3824" s="1" t="s">
        <v>3942</v>
      </c>
      <c r="U3824" s="1" t="s">
        <v>105</v>
      </c>
      <c r="X3824" s="1" t="s">
        <v>3943</v>
      </c>
      <c r="Z3824" s="1" t="s">
        <v>111</v>
      </c>
      <c r="AA3824" s="1" t="s">
        <v>3944</v>
      </c>
      <c r="AJ3824" s="1" t="s">
        <v>76</v>
      </c>
      <c r="AK3824" s="1" t="s">
        <v>3945</v>
      </c>
      <c r="AL3824" s="1">
        <v>50000000</v>
      </c>
      <c r="AM3824" s="1" t="s">
        <v>109</v>
      </c>
      <c r="AN3824" s="1" t="s">
        <v>4813</v>
      </c>
      <c r="AO3824" s="1" t="s">
        <v>4309</v>
      </c>
      <c r="AP3824" s="1">
        <v>109159</v>
      </c>
      <c r="AR3824" s="1" t="s">
        <v>3946</v>
      </c>
      <c r="AS3824" s="1">
        <v>1</v>
      </c>
      <c r="AT3824" s="1">
        <v>1</v>
      </c>
      <c r="AU3824" s="1">
        <v>1</v>
      </c>
      <c r="AV3824" s="1">
        <v>1</v>
      </c>
      <c r="AY3824" s="1">
        <v>1</v>
      </c>
      <c r="AZ3824" s="1">
        <v>1</v>
      </c>
    </row>
    <row r="3825" spans="1:54" x14ac:dyDescent="0.5">
      <c r="A3825" s="1">
        <v>143</v>
      </c>
      <c r="B3825" s="1" t="s">
        <v>3939</v>
      </c>
      <c r="C3825" s="2">
        <v>43573</v>
      </c>
      <c r="D3825" s="1" t="s">
        <v>3940</v>
      </c>
      <c r="E3825" s="1" t="s">
        <v>3941</v>
      </c>
      <c r="F3825" s="1" t="s">
        <v>127</v>
      </c>
      <c r="G3825" s="1">
        <v>80</v>
      </c>
      <c r="H3825" s="1">
        <v>5</v>
      </c>
      <c r="M3825" s="1" t="s">
        <v>111</v>
      </c>
      <c r="N3825" s="1">
        <v>2.5</v>
      </c>
      <c r="O3825" s="1">
        <v>43.890490999999997</v>
      </c>
      <c r="P3825" s="1">
        <v>71.138231000000005</v>
      </c>
      <c r="Q3825" s="1">
        <v>1000000</v>
      </c>
      <c r="R3825" s="1" t="s">
        <v>287</v>
      </c>
      <c r="S3825" s="1" t="s">
        <v>91</v>
      </c>
      <c r="T3825" s="1" t="s">
        <v>3942</v>
      </c>
      <c r="U3825" s="1" t="s">
        <v>105</v>
      </c>
      <c r="X3825" s="1" t="s">
        <v>3943</v>
      </c>
      <c r="Z3825" s="1" t="s">
        <v>111</v>
      </c>
      <c r="AA3825" s="1" t="s">
        <v>3944</v>
      </c>
      <c r="AJ3825" s="1" t="s">
        <v>76</v>
      </c>
      <c r="AK3825" s="1" t="s">
        <v>3945</v>
      </c>
      <c r="AL3825" s="1">
        <v>50000000</v>
      </c>
      <c r="AM3825" s="1" t="s">
        <v>109</v>
      </c>
      <c r="AN3825" s="1" t="s">
        <v>4813</v>
      </c>
      <c r="AO3825" s="1" t="s">
        <v>4309</v>
      </c>
      <c r="AP3825" s="1">
        <v>109159</v>
      </c>
      <c r="AR3825" s="1" t="s">
        <v>3946</v>
      </c>
      <c r="AS3825" s="1">
        <v>1</v>
      </c>
      <c r="AT3825" s="1">
        <v>1</v>
      </c>
      <c r="AU3825" s="1">
        <v>1</v>
      </c>
      <c r="AV3825" s="1">
        <v>1</v>
      </c>
      <c r="AY3825" s="1">
        <v>1</v>
      </c>
      <c r="AZ3825" s="1">
        <v>1</v>
      </c>
    </row>
    <row r="3826" spans="1:54" x14ac:dyDescent="0.5">
      <c r="A3826" s="1">
        <v>143</v>
      </c>
      <c r="B3826" s="1" t="s">
        <v>3939</v>
      </c>
      <c r="C3826" s="2">
        <v>43573</v>
      </c>
      <c r="D3826" s="1" t="s">
        <v>3940</v>
      </c>
      <c r="E3826" s="1" t="s">
        <v>3941</v>
      </c>
      <c r="F3826" s="1" t="s">
        <v>129</v>
      </c>
      <c r="G3826" s="1">
        <v>20</v>
      </c>
      <c r="H3826" s="1">
        <v>5</v>
      </c>
      <c r="I3826" s="1" t="s">
        <v>68</v>
      </c>
      <c r="J3826" s="1">
        <v>16</v>
      </c>
      <c r="K3826" s="1">
        <v>12.238333000000001</v>
      </c>
      <c r="L3826" s="1">
        <v>-1.561593</v>
      </c>
      <c r="M3826" s="1" t="s">
        <v>69</v>
      </c>
      <c r="N3826" s="1">
        <v>0</v>
      </c>
      <c r="O3826" s="1">
        <v>2.6272389999999999</v>
      </c>
      <c r="P3826" s="1">
        <v>23.381664000000001</v>
      </c>
      <c r="Q3826" s="1">
        <v>1600000</v>
      </c>
      <c r="R3826" s="1" t="s">
        <v>287</v>
      </c>
      <c r="S3826" s="1" t="s">
        <v>91</v>
      </c>
      <c r="T3826" s="1" t="s">
        <v>3942</v>
      </c>
      <c r="U3826" s="1" t="s">
        <v>105</v>
      </c>
      <c r="X3826" s="1" t="s">
        <v>3943</v>
      </c>
      <c r="Z3826" s="1" t="s">
        <v>68</v>
      </c>
      <c r="AA3826" s="1" t="s">
        <v>3944</v>
      </c>
      <c r="AJ3826" s="1" t="s">
        <v>76</v>
      </c>
      <c r="AK3826" s="1" t="s">
        <v>3945</v>
      </c>
      <c r="AL3826" s="1">
        <v>50000000</v>
      </c>
      <c r="AM3826" s="1" t="s">
        <v>109</v>
      </c>
      <c r="AN3826" s="1" t="s">
        <v>4813</v>
      </c>
      <c r="AO3826" s="1" t="s">
        <v>4309</v>
      </c>
      <c r="AP3826" s="1">
        <v>109159</v>
      </c>
      <c r="AR3826" s="1" t="s">
        <v>3946</v>
      </c>
      <c r="AS3826" s="1">
        <v>1</v>
      </c>
      <c r="AT3826" s="1">
        <v>1</v>
      </c>
      <c r="AU3826" s="1">
        <v>1</v>
      </c>
      <c r="AV3826" s="1">
        <v>1</v>
      </c>
      <c r="AY3826" s="1">
        <v>1</v>
      </c>
      <c r="AZ3826" s="1">
        <v>1</v>
      </c>
    </row>
    <row r="3827" spans="1:54" x14ac:dyDescent="0.5">
      <c r="A3827" s="1">
        <v>143</v>
      </c>
      <c r="B3827" s="1" t="s">
        <v>3939</v>
      </c>
      <c r="C3827" s="2">
        <v>43573</v>
      </c>
      <c r="D3827" s="1" t="s">
        <v>3940</v>
      </c>
      <c r="E3827" s="1" t="s">
        <v>3941</v>
      </c>
      <c r="F3827" s="1" t="s">
        <v>127</v>
      </c>
      <c r="G3827" s="1">
        <v>80</v>
      </c>
      <c r="H3827" s="1">
        <v>5</v>
      </c>
      <c r="I3827" s="1" t="s">
        <v>68</v>
      </c>
      <c r="J3827" s="1">
        <v>16</v>
      </c>
      <c r="K3827" s="1">
        <v>12.238333000000001</v>
      </c>
      <c r="L3827" s="1">
        <v>-1.561593</v>
      </c>
      <c r="M3827" s="1" t="s">
        <v>69</v>
      </c>
      <c r="N3827" s="1">
        <v>0</v>
      </c>
      <c r="O3827" s="1">
        <v>2.6272389999999999</v>
      </c>
      <c r="P3827" s="1">
        <v>23.381664000000001</v>
      </c>
      <c r="Q3827" s="1">
        <v>6400000</v>
      </c>
      <c r="R3827" s="1" t="s">
        <v>287</v>
      </c>
      <c r="S3827" s="1" t="s">
        <v>91</v>
      </c>
      <c r="T3827" s="1" t="s">
        <v>3942</v>
      </c>
      <c r="U3827" s="1" t="s">
        <v>105</v>
      </c>
      <c r="X3827" s="1" t="s">
        <v>3943</v>
      </c>
      <c r="Z3827" s="1" t="s">
        <v>68</v>
      </c>
      <c r="AA3827" s="1" t="s">
        <v>3944</v>
      </c>
      <c r="AJ3827" s="1" t="s">
        <v>76</v>
      </c>
      <c r="AK3827" s="1" t="s">
        <v>3945</v>
      </c>
      <c r="AL3827" s="1">
        <v>50000000</v>
      </c>
      <c r="AM3827" s="1" t="s">
        <v>109</v>
      </c>
      <c r="AN3827" s="1" t="s">
        <v>4813</v>
      </c>
      <c r="AO3827" s="1" t="s">
        <v>4309</v>
      </c>
      <c r="AP3827" s="1">
        <v>109159</v>
      </c>
      <c r="AR3827" s="1" t="s">
        <v>3946</v>
      </c>
      <c r="AS3827" s="1">
        <v>1</v>
      </c>
      <c r="AT3827" s="1">
        <v>1</v>
      </c>
      <c r="AU3827" s="1">
        <v>1</v>
      </c>
      <c r="AV3827" s="1">
        <v>1</v>
      </c>
      <c r="AY3827" s="1">
        <v>1</v>
      </c>
      <c r="AZ3827" s="1">
        <v>1</v>
      </c>
    </row>
    <row r="3828" spans="1:54" x14ac:dyDescent="0.5">
      <c r="A3828" s="1">
        <v>143</v>
      </c>
      <c r="B3828" s="1" t="s">
        <v>3939</v>
      </c>
      <c r="C3828" s="2">
        <v>43573</v>
      </c>
      <c r="D3828" s="1" t="s">
        <v>3940</v>
      </c>
      <c r="E3828" s="1" t="s">
        <v>3941</v>
      </c>
      <c r="F3828" s="1" t="s">
        <v>129</v>
      </c>
      <c r="G3828" s="1">
        <v>20</v>
      </c>
      <c r="H3828" s="1">
        <v>5</v>
      </c>
      <c r="I3828" s="1" t="s">
        <v>179</v>
      </c>
      <c r="J3828" s="1">
        <v>16</v>
      </c>
      <c r="K3828" s="1">
        <v>-4.0383329999999997</v>
      </c>
      <c r="L3828" s="1">
        <v>21.758662999999999</v>
      </c>
      <c r="M3828" s="1" t="s">
        <v>69</v>
      </c>
      <c r="N3828" s="1">
        <v>0</v>
      </c>
      <c r="O3828" s="1">
        <v>2.6272389999999999</v>
      </c>
      <c r="P3828" s="1">
        <v>23.381664000000001</v>
      </c>
      <c r="Q3828" s="1">
        <v>1600000</v>
      </c>
      <c r="R3828" s="1" t="s">
        <v>287</v>
      </c>
      <c r="S3828" s="1" t="s">
        <v>91</v>
      </c>
      <c r="T3828" s="1" t="s">
        <v>3942</v>
      </c>
      <c r="U3828" s="1" t="s">
        <v>105</v>
      </c>
      <c r="X3828" s="1" t="s">
        <v>3943</v>
      </c>
      <c r="Z3828" s="1" t="s">
        <v>179</v>
      </c>
      <c r="AA3828" s="1" t="s">
        <v>3944</v>
      </c>
      <c r="AJ3828" s="1" t="s">
        <v>76</v>
      </c>
      <c r="AK3828" s="1" t="s">
        <v>3945</v>
      </c>
      <c r="AL3828" s="1">
        <v>50000000</v>
      </c>
      <c r="AM3828" s="1" t="s">
        <v>109</v>
      </c>
      <c r="AN3828" s="1" t="s">
        <v>4813</v>
      </c>
      <c r="AO3828" s="1" t="s">
        <v>4309</v>
      </c>
      <c r="AP3828" s="1">
        <v>109159</v>
      </c>
      <c r="AR3828" s="1" t="s">
        <v>3946</v>
      </c>
      <c r="AS3828" s="1">
        <v>1</v>
      </c>
      <c r="AT3828" s="1">
        <v>1</v>
      </c>
      <c r="AU3828" s="1">
        <v>1</v>
      </c>
      <c r="AV3828" s="1">
        <v>1</v>
      </c>
      <c r="AY3828" s="1">
        <v>1</v>
      </c>
      <c r="AZ3828" s="1">
        <v>1</v>
      </c>
    </row>
    <row r="3829" spans="1:54" x14ac:dyDescent="0.5">
      <c r="A3829" s="1">
        <v>143</v>
      </c>
      <c r="B3829" s="1" t="s">
        <v>3939</v>
      </c>
      <c r="C3829" s="2">
        <v>43573</v>
      </c>
      <c r="D3829" s="1" t="s">
        <v>3940</v>
      </c>
      <c r="E3829" s="1" t="s">
        <v>3941</v>
      </c>
      <c r="F3829" s="1" t="s">
        <v>127</v>
      </c>
      <c r="G3829" s="1">
        <v>80</v>
      </c>
      <c r="H3829" s="1">
        <v>5</v>
      </c>
      <c r="I3829" s="1" t="s">
        <v>179</v>
      </c>
      <c r="J3829" s="1">
        <v>16</v>
      </c>
      <c r="K3829" s="1">
        <v>-4.0383329999999997</v>
      </c>
      <c r="L3829" s="1">
        <v>21.758662999999999</v>
      </c>
      <c r="M3829" s="1" t="s">
        <v>69</v>
      </c>
      <c r="N3829" s="1">
        <v>0</v>
      </c>
      <c r="O3829" s="1">
        <v>2.6272389999999999</v>
      </c>
      <c r="P3829" s="1">
        <v>23.381664000000001</v>
      </c>
      <c r="Q3829" s="1">
        <v>6400000</v>
      </c>
      <c r="R3829" s="1" t="s">
        <v>287</v>
      </c>
      <c r="S3829" s="1" t="s">
        <v>91</v>
      </c>
      <c r="T3829" s="1" t="s">
        <v>3942</v>
      </c>
      <c r="U3829" s="1" t="s">
        <v>105</v>
      </c>
      <c r="X3829" s="1" t="s">
        <v>3943</v>
      </c>
      <c r="Z3829" s="1" t="s">
        <v>179</v>
      </c>
      <c r="AA3829" s="1" t="s">
        <v>3944</v>
      </c>
      <c r="AJ3829" s="1" t="s">
        <v>76</v>
      </c>
      <c r="AK3829" s="1" t="s">
        <v>3945</v>
      </c>
      <c r="AL3829" s="1">
        <v>50000000</v>
      </c>
      <c r="AM3829" s="1" t="s">
        <v>109</v>
      </c>
      <c r="AN3829" s="1" t="s">
        <v>4813</v>
      </c>
      <c r="AO3829" s="1" t="s">
        <v>4309</v>
      </c>
      <c r="AP3829" s="1">
        <v>109159</v>
      </c>
      <c r="AR3829" s="1" t="s">
        <v>3946</v>
      </c>
      <c r="AS3829" s="1">
        <v>1</v>
      </c>
      <c r="AT3829" s="1">
        <v>1</v>
      </c>
      <c r="AU3829" s="1">
        <v>1</v>
      </c>
      <c r="AV3829" s="1">
        <v>1</v>
      </c>
      <c r="AY3829" s="1">
        <v>1</v>
      </c>
      <c r="AZ3829" s="1">
        <v>1</v>
      </c>
    </row>
    <row r="3830" spans="1:54" x14ac:dyDescent="0.5">
      <c r="A3830" s="1">
        <v>143</v>
      </c>
      <c r="B3830" s="1" t="s">
        <v>3939</v>
      </c>
      <c r="C3830" s="2">
        <v>43573</v>
      </c>
      <c r="D3830" s="1" t="s">
        <v>3940</v>
      </c>
      <c r="E3830" s="1" t="s">
        <v>3941</v>
      </c>
      <c r="F3830" s="1" t="s">
        <v>129</v>
      </c>
      <c r="G3830" s="1">
        <v>20</v>
      </c>
      <c r="H3830" s="1">
        <v>5</v>
      </c>
      <c r="I3830" s="1" t="s">
        <v>153</v>
      </c>
      <c r="J3830" s="1">
        <v>16</v>
      </c>
      <c r="K3830" s="1">
        <v>-14.311909999999999</v>
      </c>
      <c r="L3830" s="1">
        <v>28.23479</v>
      </c>
      <c r="M3830" s="1" t="s">
        <v>69</v>
      </c>
      <c r="N3830" s="1">
        <v>0</v>
      </c>
      <c r="O3830" s="1">
        <v>2.6272389999999999</v>
      </c>
      <c r="P3830" s="1">
        <v>23.381664000000001</v>
      </c>
      <c r="Q3830" s="1">
        <v>1600000</v>
      </c>
      <c r="R3830" s="1" t="s">
        <v>287</v>
      </c>
      <c r="S3830" s="1" t="s">
        <v>91</v>
      </c>
      <c r="T3830" s="1" t="s">
        <v>3942</v>
      </c>
      <c r="U3830" s="1" t="s">
        <v>105</v>
      </c>
      <c r="X3830" s="1" t="s">
        <v>3943</v>
      </c>
      <c r="Z3830" s="1" t="s">
        <v>153</v>
      </c>
      <c r="AA3830" s="1" t="s">
        <v>3944</v>
      </c>
      <c r="AJ3830" s="1" t="s">
        <v>76</v>
      </c>
      <c r="AK3830" s="1" t="s">
        <v>3945</v>
      </c>
      <c r="AL3830" s="1">
        <v>50000000</v>
      </c>
      <c r="AM3830" s="1" t="s">
        <v>109</v>
      </c>
      <c r="AN3830" s="1" t="s">
        <v>4813</v>
      </c>
      <c r="AO3830" s="1" t="s">
        <v>4309</v>
      </c>
      <c r="AP3830" s="1">
        <v>109159</v>
      </c>
      <c r="AR3830" s="1" t="s">
        <v>3946</v>
      </c>
      <c r="AS3830" s="1">
        <v>1</v>
      </c>
      <c r="AT3830" s="1">
        <v>1</v>
      </c>
      <c r="AU3830" s="1">
        <v>1</v>
      </c>
      <c r="AV3830" s="1">
        <v>1</v>
      </c>
      <c r="AY3830" s="1">
        <v>1</v>
      </c>
      <c r="AZ3830" s="1">
        <v>1</v>
      </c>
    </row>
    <row r="3831" spans="1:54" x14ac:dyDescent="0.5">
      <c r="A3831" s="1">
        <v>143</v>
      </c>
      <c r="B3831" s="1" t="s">
        <v>3939</v>
      </c>
      <c r="C3831" s="2">
        <v>43573</v>
      </c>
      <c r="D3831" s="1" t="s">
        <v>3940</v>
      </c>
      <c r="E3831" s="1" t="s">
        <v>3941</v>
      </c>
      <c r="F3831" s="1" t="s">
        <v>127</v>
      </c>
      <c r="G3831" s="1">
        <v>80</v>
      </c>
      <c r="H3831" s="1">
        <v>5</v>
      </c>
      <c r="I3831" s="1" t="s">
        <v>153</v>
      </c>
      <c r="J3831" s="1">
        <v>16</v>
      </c>
      <c r="K3831" s="1">
        <v>-14.311909999999999</v>
      </c>
      <c r="L3831" s="1">
        <v>28.23479</v>
      </c>
      <c r="M3831" s="1" t="s">
        <v>69</v>
      </c>
      <c r="N3831" s="1">
        <v>0</v>
      </c>
      <c r="O3831" s="1">
        <v>2.6272389999999999</v>
      </c>
      <c r="P3831" s="1">
        <v>23.381664000000001</v>
      </c>
      <c r="Q3831" s="1">
        <v>6400000</v>
      </c>
      <c r="R3831" s="1" t="s">
        <v>287</v>
      </c>
      <c r="S3831" s="1" t="s">
        <v>91</v>
      </c>
      <c r="T3831" s="1" t="s">
        <v>3942</v>
      </c>
      <c r="U3831" s="1" t="s">
        <v>105</v>
      </c>
      <c r="X3831" s="1" t="s">
        <v>3943</v>
      </c>
      <c r="Z3831" s="1" t="s">
        <v>153</v>
      </c>
      <c r="AA3831" s="1" t="s">
        <v>3944</v>
      </c>
      <c r="AJ3831" s="1" t="s">
        <v>76</v>
      </c>
      <c r="AK3831" s="1" t="s">
        <v>3945</v>
      </c>
      <c r="AL3831" s="1">
        <v>50000000</v>
      </c>
      <c r="AM3831" s="1" t="s">
        <v>109</v>
      </c>
      <c r="AN3831" s="1" t="s">
        <v>4813</v>
      </c>
      <c r="AO3831" s="1" t="s">
        <v>4309</v>
      </c>
      <c r="AP3831" s="1">
        <v>109159</v>
      </c>
      <c r="AR3831" s="1" t="s">
        <v>3946</v>
      </c>
      <c r="AS3831" s="1">
        <v>1</v>
      </c>
      <c r="AT3831" s="1">
        <v>1</v>
      </c>
      <c r="AU3831" s="1">
        <v>1</v>
      </c>
      <c r="AV3831" s="1">
        <v>1</v>
      </c>
      <c r="AY3831" s="1">
        <v>1</v>
      </c>
      <c r="AZ3831" s="1">
        <v>1</v>
      </c>
    </row>
    <row r="3832" spans="1:54" x14ac:dyDescent="0.5">
      <c r="A3832" s="1">
        <v>143</v>
      </c>
      <c r="B3832" s="1" t="s">
        <v>3939</v>
      </c>
      <c r="C3832" s="2">
        <v>43573</v>
      </c>
      <c r="D3832" s="1" t="s">
        <v>3940</v>
      </c>
      <c r="E3832" s="1" t="s">
        <v>3941</v>
      </c>
      <c r="F3832" s="1" t="s">
        <v>129</v>
      </c>
      <c r="G3832" s="1">
        <v>20</v>
      </c>
      <c r="H3832" s="1">
        <v>5</v>
      </c>
      <c r="I3832" s="1" t="s">
        <v>151</v>
      </c>
      <c r="J3832" s="1">
        <v>16</v>
      </c>
      <c r="K3832" s="1">
        <v>8.5602839999999993</v>
      </c>
      <c r="L3832" s="1">
        <v>-11.791922</v>
      </c>
      <c r="M3832" s="1" t="s">
        <v>69</v>
      </c>
      <c r="N3832" s="1">
        <v>0</v>
      </c>
      <c r="O3832" s="1">
        <v>2.6272389999999999</v>
      </c>
      <c r="P3832" s="1">
        <v>23.381664000000001</v>
      </c>
      <c r="Q3832" s="1">
        <v>1600000</v>
      </c>
      <c r="R3832" s="1" t="s">
        <v>287</v>
      </c>
      <c r="S3832" s="1" t="s">
        <v>91</v>
      </c>
      <c r="T3832" s="1" t="s">
        <v>3942</v>
      </c>
      <c r="U3832" s="1" t="s">
        <v>105</v>
      </c>
      <c r="X3832" s="1" t="s">
        <v>3943</v>
      </c>
      <c r="Z3832" s="1" t="s">
        <v>151</v>
      </c>
      <c r="AA3832" s="1" t="s">
        <v>3944</v>
      </c>
      <c r="AJ3832" s="1" t="s">
        <v>76</v>
      </c>
      <c r="AK3832" s="1" t="s">
        <v>3945</v>
      </c>
      <c r="AL3832" s="1">
        <v>50000000</v>
      </c>
      <c r="AM3832" s="1" t="s">
        <v>109</v>
      </c>
      <c r="AN3832" s="1" t="s">
        <v>4813</v>
      </c>
      <c r="AO3832" s="1" t="s">
        <v>4309</v>
      </c>
      <c r="AP3832" s="1">
        <v>109159</v>
      </c>
      <c r="AR3832" s="1" t="s">
        <v>3946</v>
      </c>
      <c r="AS3832" s="1">
        <v>1</v>
      </c>
      <c r="AT3832" s="1">
        <v>1</v>
      </c>
      <c r="AU3832" s="1">
        <v>1</v>
      </c>
      <c r="AV3832" s="1">
        <v>1</v>
      </c>
      <c r="AY3832" s="1">
        <v>1</v>
      </c>
      <c r="AZ3832" s="1">
        <v>1</v>
      </c>
    </row>
    <row r="3833" spans="1:54" x14ac:dyDescent="0.5">
      <c r="A3833" s="1">
        <v>143</v>
      </c>
      <c r="B3833" s="1" t="s">
        <v>3939</v>
      </c>
      <c r="C3833" s="2">
        <v>43573</v>
      </c>
      <c r="D3833" s="1" t="s">
        <v>3940</v>
      </c>
      <c r="E3833" s="1" t="s">
        <v>3941</v>
      </c>
      <c r="F3833" s="1" t="s">
        <v>127</v>
      </c>
      <c r="G3833" s="1">
        <v>80</v>
      </c>
      <c r="H3833" s="1">
        <v>5</v>
      </c>
      <c r="I3833" s="1" t="s">
        <v>151</v>
      </c>
      <c r="J3833" s="1">
        <v>16</v>
      </c>
      <c r="K3833" s="1">
        <v>8.5602839999999993</v>
      </c>
      <c r="L3833" s="1">
        <v>-11.791922</v>
      </c>
      <c r="M3833" s="1" t="s">
        <v>69</v>
      </c>
      <c r="N3833" s="1">
        <v>0</v>
      </c>
      <c r="O3833" s="1">
        <v>2.6272389999999999</v>
      </c>
      <c r="P3833" s="1">
        <v>23.381664000000001</v>
      </c>
      <c r="Q3833" s="1">
        <v>6400000</v>
      </c>
      <c r="R3833" s="1" t="s">
        <v>287</v>
      </c>
      <c r="S3833" s="1" t="s">
        <v>91</v>
      </c>
      <c r="T3833" s="1" t="s">
        <v>3942</v>
      </c>
      <c r="U3833" s="1" t="s">
        <v>105</v>
      </c>
      <c r="X3833" s="1" t="s">
        <v>3943</v>
      </c>
      <c r="Z3833" s="1" t="s">
        <v>151</v>
      </c>
      <c r="AA3833" s="1" t="s">
        <v>3944</v>
      </c>
      <c r="AJ3833" s="1" t="s">
        <v>76</v>
      </c>
      <c r="AK3833" s="1" t="s">
        <v>3945</v>
      </c>
      <c r="AL3833" s="1">
        <v>50000000</v>
      </c>
      <c r="AM3833" s="1" t="s">
        <v>109</v>
      </c>
      <c r="AN3833" s="1" t="s">
        <v>4813</v>
      </c>
      <c r="AO3833" s="1" t="s">
        <v>4309</v>
      </c>
      <c r="AP3833" s="1">
        <v>109159</v>
      </c>
      <c r="AR3833" s="1" t="s">
        <v>3946</v>
      </c>
      <c r="AS3833" s="1">
        <v>1</v>
      </c>
      <c r="AT3833" s="1">
        <v>1</v>
      </c>
      <c r="AU3833" s="1">
        <v>1</v>
      </c>
      <c r="AV3833" s="1">
        <v>1</v>
      </c>
      <c r="AY3833" s="1">
        <v>1</v>
      </c>
      <c r="AZ3833" s="1">
        <v>1</v>
      </c>
    </row>
    <row r="3834" spans="1:54" x14ac:dyDescent="0.5">
      <c r="A3834" s="1">
        <v>143</v>
      </c>
      <c r="B3834" s="1" t="s">
        <v>3939</v>
      </c>
      <c r="C3834" s="2">
        <v>43573</v>
      </c>
      <c r="D3834" s="1" t="s">
        <v>3940</v>
      </c>
      <c r="E3834" s="1" t="s">
        <v>3941</v>
      </c>
      <c r="F3834" s="1" t="s">
        <v>129</v>
      </c>
      <c r="G3834" s="1">
        <v>20</v>
      </c>
      <c r="H3834" s="1">
        <v>5</v>
      </c>
      <c r="I3834" s="1" t="s">
        <v>154</v>
      </c>
      <c r="J3834" s="1">
        <v>16</v>
      </c>
      <c r="K3834" s="1">
        <v>-19.166689999999999</v>
      </c>
      <c r="L3834" s="1">
        <v>29.516362000000001</v>
      </c>
      <c r="M3834" s="1" t="s">
        <v>69</v>
      </c>
      <c r="N3834" s="1">
        <v>0</v>
      </c>
      <c r="O3834" s="1">
        <v>2.6272389999999999</v>
      </c>
      <c r="P3834" s="1">
        <v>23.381664000000001</v>
      </c>
      <c r="Q3834" s="1">
        <v>1600000</v>
      </c>
      <c r="R3834" s="1" t="s">
        <v>287</v>
      </c>
      <c r="S3834" s="1" t="s">
        <v>91</v>
      </c>
      <c r="T3834" s="1" t="s">
        <v>3942</v>
      </c>
      <c r="U3834" s="1" t="s">
        <v>105</v>
      </c>
      <c r="X3834" s="1" t="s">
        <v>3943</v>
      </c>
      <c r="Z3834" s="1" t="s">
        <v>154</v>
      </c>
      <c r="AA3834" s="1" t="s">
        <v>3944</v>
      </c>
      <c r="AJ3834" s="1" t="s">
        <v>76</v>
      </c>
      <c r="AK3834" s="1" t="s">
        <v>3945</v>
      </c>
      <c r="AL3834" s="1">
        <v>50000000</v>
      </c>
      <c r="AM3834" s="1" t="s">
        <v>109</v>
      </c>
      <c r="AN3834" s="1" t="s">
        <v>4813</v>
      </c>
      <c r="AO3834" s="1" t="s">
        <v>4309</v>
      </c>
      <c r="AP3834" s="1">
        <v>109159</v>
      </c>
      <c r="AR3834" s="1" t="s">
        <v>3946</v>
      </c>
      <c r="AS3834" s="1">
        <v>1</v>
      </c>
      <c r="AT3834" s="1">
        <v>1</v>
      </c>
      <c r="AU3834" s="1">
        <v>1</v>
      </c>
      <c r="AV3834" s="1">
        <v>1</v>
      </c>
      <c r="AY3834" s="1">
        <v>1</v>
      </c>
      <c r="AZ3834" s="1">
        <v>1</v>
      </c>
    </row>
    <row r="3835" spans="1:54" x14ac:dyDescent="0.5">
      <c r="A3835" s="1">
        <v>143</v>
      </c>
      <c r="B3835" s="1" t="s">
        <v>3939</v>
      </c>
      <c r="C3835" s="2">
        <v>43573</v>
      </c>
      <c r="D3835" s="1" t="s">
        <v>3940</v>
      </c>
      <c r="E3835" s="1" t="s">
        <v>3941</v>
      </c>
      <c r="F3835" s="1" t="s">
        <v>127</v>
      </c>
      <c r="G3835" s="1">
        <v>80</v>
      </c>
      <c r="H3835" s="1">
        <v>5</v>
      </c>
      <c r="I3835" s="1" t="s">
        <v>154</v>
      </c>
      <c r="J3835" s="1">
        <v>16</v>
      </c>
      <c r="K3835" s="1">
        <v>-19.166689999999999</v>
      </c>
      <c r="L3835" s="1">
        <v>29.516362000000001</v>
      </c>
      <c r="M3835" s="1" t="s">
        <v>69</v>
      </c>
      <c r="N3835" s="1">
        <v>0</v>
      </c>
      <c r="O3835" s="1">
        <v>2.6272389999999999</v>
      </c>
      <c r="P3835" s="1">
        <v>23.381664000000001</v>
      </c>
      <c r="Q3835" s="1">
        <v>6400000</v>
      </c>
      <c r="R3835" s="1" t="s">
        <v>287</v>
      </c>
      <c r="S3835" s="1" t="s">
        <v>91</v>
      </c>
      <c r="T3835" s="1" t="s">
        <v>3942</v>
      </c>
      <c r="U3835" s="1" t="s">
        <v>105</v>
      </c>
      <c r="X3835" s="1" t="s">
        <v>3943</v>
      </c>
      <c r="Z3835" s="1" t="s">
        <v>154</v>
      </c>
      <c r="AA3835" s="1" t="s">
        <v>3944</v>
      </c>
      <c r="AJ3835" s="1" t="s">
        <v>76</v>
      </c>
      <c r="AK3835" s="1" t="s">
        <v>3945</v>
      </c>
      <c r="AL3835" s="1">
        <v>50000000</v>
      </c>
      <c r="AM3835" s="1" t="s">
        <v>109</v>
      </c>
      <c r="AN3835" s="1" t="s">
        <v>4813</v>
      </c>
      <c r="AO3835" s="1" t="s">
        <v>4309</v>
      </c>
      <c r="AP3835" s="1">
        <v>109159</v>
      </c>
      <c r="AR3835" s="1" t="s">
        <v>3946</v>
      </c>
      <c r="AS3835" s="1">
        <v>1</v>
      </c>
      <c r="AT3835" s="1">
        <v>1</v>
      </c>
      <c r="AU3835" s="1">
        <v>1</v>
      </c>
      <c r="AV3835" s="1">
        <v>1</v>
      </c>
      <c r="AY3835" s="1">
        <v>1</v>
      </c>
      <c r="AZ3835" s="1">
        <v>1</v>
      </c>
    </row>
    <row r="3836" spans="1:54" x14ac:dyDescent="0.5">
      <c r="A3836" s="1">
        <v>483</v>
      </c>
      <c r="B3836" s="1" t="s">
        <v>3947</v>
      </c>
      <c r="C3836" s="2">
        <v>43441</v>
      </c>
      <c r="D3836" s="1" t="s">
        <v>3948</v>
      </c>
      <c r="E3836" s="1" t="s">
        <v>3949</v>
      </c>
      <c r="F3836" s="1" t="s">
        <v>102</v>
      </c>
      <c r="G3836" s="1">
        <v>50</v>
      </c>
      <c r="H3836" s="1">
        <v>1</v>
      </c>
      <c r="I3836" s="1" t="s">
        <v>499</v>
      </c>
      <c r="J3836" s="1">
        <v>100</v>
      </c>
      <c r="K3836" s="1">
        <v>-13.254308</v>
      </c>
      <c r="L3836" s="1">
        <v>34.301524999999998</v>
      </c>
      <c r="M3836" s="1" t="s">
        <v>69</v>
      </c>
      <c r="N3836" s="1">
        <v>0</v>
      </c>
      <c r="O3836" s="1">
        <v>2.6272389999999999</v>
      </c>
      <c r="P3836" s="1">
        <v>23.381664000000001</v>
      </c>
      <c r="R3836" s="1" t="s">
        <v>1947</v>
      </c>
      <c r="S3836" s="1" t="s">
        <v>71</v>
      </c>
      <c r="T3836" s="1" t="s">
        <v>3950</v>
      </c>
      <c r="U3836" s="1" t="s">
        <v>3951</v>
      </c>
      <c r="X3836" s="1" t="s">
        <v>236</v>
      </c>
      <c r="Z3836" s="1" t="s">
        <v>499</v>
      </c>
      <c r="AA3836" s="1" t="s">
        <v>856</v>
      </c>
      <c r="AJ3836" s="1" t="s">
        <v>76</v>
      </c>
      <c r="AK3836" s="1" t="s">
        <v>3952</v>
      </c>
      <c r="AM3836" s="1" t="s">
        <v>109</v>
      </c>
      <c r="AN3836" s="1" t="s">
        <v>4360</v>
      </c>
      <c r="AO3836" s="1" t="s">
        <v>4482</v>
      </c>
    </row>
    <row r="3837" spans="1:54" x14ac:dyDescent="0.5">
      <c r="A3837" s="1">
        <v>483</v>
      </c>
      <c r="B3837" s="1" t="s">
        <v>3947</v>
      </c>
      <c r="C3837" s="2">
        <v>43441</v>
      </c>
      <c r="D3837" s="1" t="s">
        <v>3948</v>
      </c>
      <c r="E3837" s="1" t="s">
        <v>3949</v>
      </c>
      <c r="F3837" s="1" t="s">
        <v>283</v>
      </c>
      <c r="G3837" s="1">
        <v>50</v>
      </c>
      <c r="H3837" s="1">
        <v>1</v>
      </c>
      <c r="I3837" s="1" t="s">
        <v>499</v>
      </c>
      <c r="J3837" s="1">
        <v>100</v>
      </c>
      <c r="K3837" s="1">
        <v>-13.254308</v>
      </c>
      <c r="L3837" s="1">
        <v>34.301524999999998</v>
      </c>
      <c r="M3837" s="1" t="s">
        <v>69</v>
      </c>
      <c r="N3837" s="1">
        <v>0</v>
      </c>
      <c r="O3837" s="1">
        <v>2.6272389999999999</v>
      </c>
      <c r="P3837" s="1">
        <v>23.381664000000001</v>
      </c>
      <c r="R3837" s="1" t="s">
        <v>1947</v>
      </c>
      <c r="S3837" s="1" t="s">
        <v>71</v>
      </c>
      <c r="T3837" s="1" t="s">
        <v>3950</v>
      </c>
      <c r="U3837" s="1" t="s">
        <v>3951</v>
      </c>
      <c r="X3837" s="1" t="s">
        <v>236</v>
      </c>
      <c r="Z3837" s="1" t="s">
        <v>499</v>
      </c>
      <c r="AA3837" s="1" t="s">
        <v>856</v>
      </c>
      <c r="AJ3837" s="1" t="s">
        <v>76</v>
      </c>
      <c r="AK3837" s="1" t="s">
        <v>3952</v>
      </c>
      <c r="AM3837" s="1" t="s">
        <v>109</v>
      </c>
      <c r="AN3837" s="1" t="s">
        <v>4360</v>
      </c>
      <c r="AO3837" s="1" t="s">
        <v>4482</v>
      </c>
    </row>
    <row r="3838" spans="1:54" x14ac:dyDescent="0.5">
      <c r="A3838" s="1">
        <v>248</v>
      </c>
      <c r="B3838" s="1" t="s">
        <v>3953</v>
      </c>
      <c r="C3838" s="2">
        <v>43579</v>
      </c>
      <c r="D3838" s="1" t="s">
        <v>3954</v>
      </c>
      <c r="E3838" s="1" t="s">
        <v>3955</v>
      </c>
      <c r="F3838" s="1" t="s">
        <v>129</v>
      </c>
      <c r="G3838" s="1">
        <v>25</v>
      </c>
      <c r="H3838" s="1">
        <v>1</v>
      </c>
      <c r="I3838" s="1" t="s">
        <v>89</v>
      </c>
      <c r="J3838" s="1">
        <v>100</v>
      </c>
      <c r="K3838" s="1">
        <v>6.8808540000000002</v>
      </c>
      <c r="L3838" s="1">
        <v>-1.167594</v>
      </c>
      <c r="M3838" s="1" t="s">
        <v>69</v>
      </c>
      <c r="N3838" s="1">
        <v>0</v>
      </c>
      <c r="O3838" s="1">
        <v>2.6272389999999999</v>
      </c>
      <c r="P3838" s="1">
        <v>23.381664000000001</v>
      </c>
      <c r="Q3838" s="1">
        <v>160116</v>
      </c>
      <c r="R3838" s="1" t="s">
        <v>2321</v>
      </c>
      <c r="S3838" s="1" t="s">
        <v>71</v>
      </c>
      <c r="T3838" s="1" t="s">
        <v>104</v>
      </c>
      <c r="U3838" s="1" t="s">
        <v>105</v>
      </c>
      <c r="W3838" s="1" t="s">
        <v>121</v>
      </c>
      <c r="X3838" s="1" t="s">
        <v>3956</v>
      </c>
      <c r="Z3838" s="1" t="s">
        <v>89</v>
      </c>
      <c r="AA3838" s="1" t="s">
        <v>3957</v>
      </c>
      <c r="AJ3838" s="1" t="s">
        <v>76</v>
      </c>
      <c r="AK3838" s="1" t="s">
        <v>3958</v>
      </c>
      <c r="AL3838" s="1">
        <v>640464</v>
      </c>
      <c r="AM3838" s="1" t="s">
        <v>109</v>
      </c>
      <c r="AN3838" s="1" t="s">
        <v>4582</v>
      </c>
      <c r="AO3838" s="1" t="s">
        <v>4544</v>
      </c>
      <c r="AP3838" s="1">
        <v>12427</v>
      </c>
      <c r="AR3838" s="1" t="s">
        <v>3959</v>
      </c>
      <c r="AS3838" s="1">
        <v>1</v>
      </c>
      <c r="AT3838" s="1">
        <v>1</v>
      </c>
      <c r="AU3838" s="1">
        <v>1</v>
      </c>
      <c r="AV3838" s="1">
        <v>1</v>
      </c>
      <c r="AW3838" s="1">
        <v>1</v>
      </c>
      <c r="AX3838" s="1">
        <v>1</v>
      </c>
      <c r="AY3838" s="1">
        <v>1</v>
      </c>
      <c r="AZ3838" s="1">
        <v>1</v>
      </c>
      <c r="BA3838" s="1">
        <v>1</v>
      </c>
      <c r="BB3838" s="1">
        <v>1</v>
      </c>
    </row>
    <row r="3839" spans="1:54" x14ac:dyDescent="0.5">
      <c r="A3839" s="1">
        <v>248</v>
      </c>
      <c r="B3839" s="1" t="s">
        <v>3953</v>
      </c>
      <c r="C3839" s="2">
        <v>43579</v>
      </c>
      <c r="D3839" s="1" t="s">
        <v>3954</v>
      </c>
      <c r="E3839" s="1" t="s">
        <v>3955</v>
      </c>
      <c r="F3839" s="1" t="s">
        <v>102</v>
      </c>
      <c r="G3839" s="1">
        <v>75</v>
      </c>
      <c r="H3839" s="1">
        <v>1</v>
      </c>
      <c r="I3839" s="1" t="s">
        <v>89</v>
      </c>
      <c r="J3839" s="1">
        <v>100</v>
      </c>
      <c r="K3839" s="1">
        <v>6.8808540000000002</v>
      </c>
      <c r="L3839" s="1">
        <v>-1.167594</v>
      </c>
      <c r="M3839" s="1" t="s">
        <v>69</v>
      </c>
      <c r="N3839" s="1">
        <v>0</v>
      </c>
      <c r="O3839" s="1">
        <v>2.6272389999999999</v>
      </c>
      <c r="P3839" s="1">
        <v>23.381664000000001</v>
      </c>
      <c r="Q3839" s="1">
        <v>480348</v>
      </c>
      <c r="R3839" s="1" t="s">
        <v>2321</v>
      </c>
      <c r="S3839" s="1" t="s">
        <v>71</v>
      </c>
      <c r="T3839" s="1" t="s">
        <v>104</v>
      </c>
      <c r="U3839" s="1" t="s">
        <v>105</v>
      </c>
      <c r="W3839" s="1" t="s">
        <v>121</v>
      </c>
      <c r="X3839" s="1" t="s">
        <v>3956</v>
      </c>
      <c r="Z3839" s="1" t="s">
        <v>89</v>
      </c>
      <c r="AA3839" s="1" t="s">
        <v>3957</v>
      </c>
      <c r="AJ3839" s="1" t="s">
        <v>76</v>
      </c>
      <c r="AK3839" s="1" t="s">
        <v>3958</v>
      </c>
      <c r="AL3839" s="1">
        <v>640464</v>
      </c>
      <c r="AM3839" s="1" t="s">
        <v>109</v>
      </c>
      <c r="AN3839" s="1" t="s">
        <v>4582</v>
      </c>
      <c r="AO3839" s="1" t="s">
        <v>4544</v>
      </c>
      <c r="AP3839" s="1">
        <v>12427</v>
      </c>
      <c r="AR3839" s="1" t="s">
        <v>3959</v>
      </c>
      <c r="AS3839" s="1">
        <v>1</v>
      </c>
      <c r="AT3839" s="1">
        <v>1</v>
      </c>
      <c r="AU3839" s="1">
        <v>1</v>
      </c>
      <c r="AV3839" s="1">
        <v>1</v>
      </c>
      <c r="AW3839" s="1">
        <v>1</v>
      </c>
      <c r="AX3839" s="1">
        <v>1</v>
      </c>
      <c r="AY3839" s="1">
        <v>1</v>
      </c>
      <c r="AZ3839" s="1">
        <v>1</v>
      </c>
      <c r="BA3839" s="1">
        <v>1</v>
      </c>
      <c r="BB3839" s="1">
        <v>1</v>
      </c>
    </row>
    <row r="3840" spans="1:54" x14ac:dyDescent="0.5">
      <c r="A3840" s="1">
        <v>480</v>
      </c>
      <c r="B3840" s="1" t="s">
        <v>3960</v>
      </c>
      <c r="C3840" s="2">
        <v>43441</v>
      </c>
      <c r="D3840" s="1" t="s">
        <v>3961</v>
      </c>
      <c r="E3840" s="1" t="s">
        <v>3962</v>
      </c>
      <c r="F3840" s="1" t="s">
        <v>206</v>
      </c>
      <c r="G3840" s="1">
        <v>50</v>
      </c>
      <c r="H3840" s="1">
        <v>1</v>
      </c>
      <c r="I3840" s="1" t="s">
        <v>499</v>
      </c>
      <c r="J3840" s="1">
        <v>100</v>
      </c>
      <c r="K3840" s="1">
        <v>-13.254308</v>
      </c>
      <c r="L3840" s="1">
        <v>34.301524999999998</v>
      </c>
      <c r="M3840" s="1" t="s">
        <v>69</v>
      </c>
      <c r="N3840" s="1">
        <v>0</v>
      </c>
      <c r="O3840" s="1">
        <v>2.6272389999999999</v>
      </c>
      <c r="P3840" s="1">
        <v>23.381664000000001</v>
      </c>
      <c r="R3840" s="1" t="s">
        <v>1947</v>
      </c>
      <c r="S3840" s="1" t="s">
        <v>71</v>
      </c>
      <c r="T3840" s="1" t="s">
        <v>3963</v>
      </c>
      <c r="U3840" s="1" t="s">
        <v>3964</v>
      </c>
      <c r="X3840" s="1" t="s">
        <v>236</v>
      </c>
      <c r="Z3840" s="1" t="s">
        <v>499</v>
      </c>
      <c r="AA3840" s="1" t="s">
        <v>856</v>
      </c>
      <c r="AJ3840" s="1" t="s">
        <v>76</v>
      </c>
      <c r="AK3840" s="1" t="s">
        <v>3965</v>
      </c>
      <c r="AM3840" s="1" t="s">
        <v>78</v>
      </c>
      <c r="AN3840" s="1" t="s">
        <v>4360</v>
      </c>
      <c r="AO3840" s="1" t="s">
        <v>4342</v>
      </c>
      <c r="AP3840" s="1">
        <v>44800</v>
      </c>
    </row>
    <row r="3841" spans="1:44" x14ac:dyDescent="0.5">
      <c r="A3841" s="1">
        <v>480</v>
      </c>
      <c r="B3841" s="1" t="s">
        <v>3960</v>
      </c>
      <c r="C3841" s="2">
        <v>43441</v>
      </c>
      <c r="D3841" s="1" t="s">
        <v>3961</v>
      </c>
      <c r="E3841" s="1" t="s">
        <v>3962</v>
      </c>
      <c r="F3841" s="1" t="s">
        <v>759</v>
      </c>
      <c r="G3841" s="1">
        <v>50</v>
      </c>
      <c r="H3841" s="1">
        <v>1</v>
      </c>
      <c r="I3841" s="1" t="s">
        <v>499</v>
      </c>
      <c r="J3841" s="1">
        <v>100</v>
      </c>
      <c r="K3841" s="1">
        <v>-13.254308</v>
      </c>
      <c r="L3841" s="1">
        <v>34.301524999999998</v>
      </c>
      <c r="M3841" s="1" t="s">
        <v>69</v>
      </c>
      <c r="N3841" s="1">
        <v>0</v>
      </c>
      <c r="O3841" s="1">
        <v>2.6272389999999999</v>
      </c>
      <c r="P3841" s="1">
        <v>23.381664000000001</v>
      </c>
      <c r="R3841" s="1" t="s">
        <v>1947</v>
      </c>
      <c r="S3841" s="1" t="s">
        <v>71</v>
      </c>
      <c r="T3841" s="1" t="s">
        <v>3963</v>
      </c>
      <c r="U3841" s="1" t="s">
        <v>3964</v>
      </c>
      <c r="X3841" s="1" t="s">
        <v>236</v>
      </c>
      <c r="Z3841" s="1" t="s">
        <v>499</v>
      </c>
      <c r="AA3841" s="1" t="s">
        <v>856</v>
      </c>
      <c r="AJ3841" s="1" t="s">
        <v>76</v>
      </c>
      <c r="AK3841" s="1" t="s">
        <v>3965</v>
      </c>
      <c r="AM3841" s="1" t="s">
        <v>78</v>
      </c>
      <c r="AN3841" s="1" t="s">
        <v>4360</v>
      </c>
      <c r="AO3841" s="1" t="s">
        <v>4342</v>
      </c>
      <c r="AP3841" s="1">
        <v>44800</v>
      </c>
    </row>
    <row r="3842" spans="1:44" x14ac:dyDescent="0.5">
      <c r="A3842" s="1">
        <v>215</v>
      </c>
      <c r="B3842" s="1" t="s">
        <v>3966</v>
      </c>
      <c r="C3842" s="2">
        <v>43372</v>
      </c>
      <c r="D3842" s="1" t="s">
        <v>3967</v>
      </c>
      <c r="E3842" s="1" t="s">
        <v>3968</v>
      </c>
      <c r="F3842" s="1" t="s">
        <v>98</v>
      </c>
      <c r="G3842" s="1">
        <v>100</v>
      </c>
      <c r="H3842" s="1">
        <v>0</v>
      </c>
      <c r="M3842" s="1" t="s">
        <v>114</v>
      </c>
      <c r="N3842" s="1">
        <v>8.32</v>
      </c>
      <c r="O3842" s="1">
        <v>25.384855999999999</v>
      </c>
      <c r="P3842" s="1">
        <v>68.458809000000002</v>
      </c>
      <c r="Q3842" s="1">
        <v>4160</v>
      </c>
      <c r="R3842" s="1" t="s">
        <v>3969</v>
      </c>
      <c r="S3842" s="1" t="s">
        <v>91</v>
      </c>
      <c r="T3842" s="1" t="s">
        <v>72</v>
      </c>
      <c r="U3842" s="1" t="s">
        <v>73</v>
      </c>
      <c r="X3842" s="1" t="s">
        <v>3970</v>
      </c>
      <c r="Z3842" s="1" t="s">
        <v>114</v>
      </c>
      <c r="AA3842" s="1" t="s">
        <v>639</v>
      </c>
      <c r="AJ3842" s="1" t="s">
        <v>76</v>
      </c>
      <c r="AK3842" s="1" t="s">
        <v>3971</v>
      </c>
      <c r="AL3842" s="1">
        <v>50000</v>
      </c>
      <c r="AM3842" s="1" t="s">
        <v>109</v>
      </c>
      <c r="AN3842" s="1" t="s">
        <v>4814</v>
      </c>
      <c r="AO3842" s="1" t="s">
        <v>4546</v>
      </c>
    </row>
    <row r="3843" spans="1:44" x14ac:dyDescent="0.5">
      <c r="A3843" s="1">
        <v>215</v>
      </c>
      <c r="B3843" s="1" t="s">
        <v>3966</v>
      </c>
      <c r="C3843" s="2">
        <v>43372</v>
      </c>
      <c r="D3843" s="1" t="s">
        <v>3967</v>
      </c>
      <c r="E3843" s="1" t="s">
        <v>3968</v>
      </c>
      <c r="F3843" s="1" t="s">
        <v>98</v>
      </c>
      <c r="G3843" s="1">
        <v>100</v>
      </c>
      <c r="H3843" s="1">
        <v>0</v>
      </c>
      <c r="M3843" s="1" t="s">
        <v>84</v>
      </c>
      <c r="N3843" s="1">
        <v>16.649999999999999</v>
      </c>
      <c r="O3843" s="1">
        <v>-15.623037</v>
      </c>
      <c r="P3843" s="1">
        <v>-59.0625</v>
      </c>
      <c r="Q3843" s="1">
        <v>8325</v>
      </c>
      <c r="R3843" s="1" t="s">
        <v>3969</v>
      </c>
      <c r="S3843" s="1" t="s">
        <v>91</v>
      </c>
      <c r="T3843" s="1" t="s">
        <v>72</v>
      </c>
      <c r="U3843" s="1" t="s">
        <v>73</v>
      </c>
      <c r="X3843" s="1" t="s">
        <v>3970</v>
      </c>
      <c r="Z3843" s="1" t="s">
        <v>84</v>
      </c>
      <c r="AA3843" s="1" t="s">
        <v>639</v>
      </c>
      <c r="AJ3843" s="1" t="s">
        <v>76</v>
      </c>
      <c r="AK3843" s="1" t="s">
        <v>3971</v>
      </c>
      <c r="AL3843" s="1">
        <v>50000</v>
      </c>
      <c r="AM3843" s="1" t="s">
        <v>109</v>
      </c>
      <c r="AN3843" s="1" t="s">
        <v>4814</v>
      </c>
      <c r="AO3843" s="1" t="s">
        <v>4546</v>
      </c>
    </row>
    <row r="3844" spans="1:44" x14ac:dyDescent="0.5">
      <c r="A3844" s="1">
        <v>215</v>
      </c>
      <c r="B3844" s="1" t="s">
        <v>3966</v>
      </c>
      <c r="C3844" s="2">
        <v>43372</v>
      </c>
      <c r="D3844" s="1" t="s">
        <v>3967</v>
      </c>
      <c r="E3844" s="1" t="s">
        <v>3968</v>
      </c>
      <c r="F3844" s="1" t="s">
        <v>98</v>
      </c>
      <c r="G3844" s="1">
        <v>100</v>
      </c>
      <c r="H3844" s="1">
        <v>0</v>
      </c>
      <c r="M3844" s="1" t="s">
        <v>113</v>
      </c>
      <c r="N3844" s="1">
        <v>8.32</v>
      </c>
      <c r="O3844" s="1">
        <v>10.278548000000001</v>
      </c>
      <c r="P3844" s="1">
        <v>102.006446</v>
      </c>
      <c r="Q3844" s="1">
        <v>4160</v>
      </c>
      <c r="R3844" s="1" t="s">
        <v>3969</v>
      </c>
      <c r="S3844" s="1" t="s">
        <v>91</v>
      </c>
      <c r="T3844" s="1" t="s">
        <v>72</v>
      </c>
      <c r="U3844" s="1" t="s">
        <v>73</v>
      </c>
      <c r="X3844" s="1" t="s">
        <v>3970</v>
      </c>
      <c r="Z3844" s="1" t="s">
        <v>113</v>
      </c>
      <c r="AA3844" s="1" t="s">
        <v>639</v>
      </c>
      <c r="AJ3844" s="1" t="s">
        <v>76</v>
      </c>
      <c r="AK3844" s="1" t="s">
        <v>3971</v>
      </c>
      <c r="AL3844" s="1">
        <v>50000</v>
      </c>
      <c r="AM3844" s="1" t="s">
        <v>109</v>
      </c>
      <c r="AN3844" s="1" t="s">
        <v>4814</v>
      </c>
      <c r="AO3844" s="1" t="s">
        <v>4546</v>
      </c>
    </row>
    <row r="3845" spans="1:44" x14ac:dyDescent="0.5">
      <c r="A3845" s="1">
        <v>215</v>
      </c>
      <c r="B3845" s="1" t="s">
        <v>3966</v>
      </c>
      <c r="C3845" s="2">
        <v>43372</v>
      </c>
      <c r="D3845" s="1" t="s">
        <v>3967</v>
      </c>
      <c r="E3845" s="1" t="s">
        <v>3968</v>
      </c>
      <c r="F3845" s="1" t="s">
        <v>98</v>
      </c>
      <c r="G3845" s="1">
        <v>100</v>
      </c>
      <c r="H3845" s="1">
        <v>0</v>
      </c>
      <c r="M3845" s="1" t="s">
        <v>308</v>
      </c>
      <c r="N3845" s="1">
        <v>16.649999999999999</v>
      </c>
      <c r="O3845" s="1">
        <v>13.923406</v>
      </c>
      <c r="P3845" s="1">
        <v>-86.952798999999999</v>
      </c>
      <c r="Q3845" s="1">
        <v>8325</v>
      </c>
      <c r="R3845" s="1" t="s">
        <v>3969</v>
      </c>
      <c r="S3845" s="1" t="s">
        <v>91</v>
      </c>
      <c r="T3845" s="1" t="s">
        <v>72</v>
      </c>
      <c r="U3845" s="1" t="s">
        <v>73</v>
      </c>
      <c r="X3845" s="1" t="s">
        <v>3970</v>
      </c>
      <c r="Z3845" s="1" t="s">
        <v>308</v>
      </c>
      <c r="AA3845" s="1" t="s">
        <v>639</v>
      </c>
      <c r="AJ3845" s="1" t="s">
        <v>76</v>
      </c>
      <c r="AK3845" s="1" t="s">
        <v>3971</v>
      </c>
      <c r="AL3845" s="1">
        <v>50000</v>
      </c>
      <c r="AM3845" s="1" t="s">
        <v>109</v>
      </c>
      <c r="AN3845" s="1" t="s">
        <v>4814</v>
      </c>
      <c r="AO3845" s="1" t="s">
        <v>4546</v>
      </c>
    </row>
    <row r="3846" spans="1:44" x14ac:dyDescent="0.5">
      <c r="A3846" s="1">
        <v>215</v>
      </c>
      <c r="B3846" s="1" t="s">
        <v>3966</v>
      </c>
      <c r="C3846" s="2">
        <v>43372</v>
      </c>
      <c r="D3846" s="1" t="s">
        <v>3967</v>
      </c>
      <c r="E3846" s="1" t="s">
        <v>3968</v>
      </c>
      <c r="F3846" s="1" t="s">
        <v>98</v>
      </c>
      <c r="G3846" s="1">
        <v>100</v>
      </c>
      <c r="H3846" s="1">
        <v>0</v>
      </c>
      <c r="M3846" s="1" t="s">
        <v>112</v>
      </c>
      <c r="N3846" s="1">
        <v>8.33</v>
      </c>
      <c r="O3846" s="1">
        <v>45.052331000000002</v>
      </c>
      <c r="P3846" s="1">
        <v>118.90412999999999</v>
      </c>
      <c r="Q3846" s="1">
        <v>4165</v>
      </c>
      <c r="R3846" s="1" t="s">
        <v>3969</v>
      </c>
      <c r="S3846" s="1" t="s">
        <v>91</v>
      </c>
      <c r="T3846" s="1" t="s">
        <v>72</v>
      </c>
      <c r="U3846" s="1" t="s">
        <v>73</v>
      </c>
      <c r="X3846" s="1" t="s">
        <v>3970</v>
      </c>
      <c r="Z3846" s="1" t="s">
        <v>112</v>
      </c>
      <c r="AA3846" s="1" t="s">
        <v>639</v>
      </c>
      <c r="AJ3846" s="1" t="s">
        <v>76</v>
      </c>
      <c r="AK3846" s="1" t="s">
        <v>3971</v>
      </c>
      <c r="AL3846" s="1">
        <v>50000</v>
      </c>
      <c r="AM3846" s="1" t="s">
        <v>109</v>
      </c>
      <c r="AN3846" s="1" t="s">
        <v>4814</v>
      </c>
      <c r="AO3846" s="1" t="s">
        <v>4546</v>
      </c>
    </row>
    <row r="3847" spans="1:44" x14ac:dyDescent="0.5">
      <c r="A3847" s="1">
        <v>215</v>
      </c>
      <c r="B3847" s="1" t="s">
        <v>3966</v>
      </c>
      <c r="C3847" s="2">
        <v>43372</v>
      </c>
      <c r="D3847" s="1" t="s">
        <v>3967</v>
      </c>
      <c r="E3847" s="1" t="s">
        <v>3968</v>
      </c>
      <c r="F3847" s="1" t="s">
        <v>98</v>
      </c>
      <c r="G3847" s="1">
        <v>100</v>
      </c>
      <c r="H3847" s="1">
        <v>0</v>
      </c>
      <c r="M3847" s="1" t="s">
        <v>110</v>
      </c>
      <c r="N3847" s="1">
        <v>16.7</v>
      </c>
      <c r="O3847" s="1">
        <v>26.625188000000001</v>
      </c>
      <c r="P3847" s="1">
        <v>6.809552</v>
      </c>
      <c r="Q3847" s="1">
        <v>8350</v>
      </c>
      <c r="R3847" s="1" t="s">
        <v>3969</v>
      </c>
      <c r="S3847" s="1" t="s">
        <v>91</v>
      </c>
      <c r="T3847" s="1" t="s">
        <v>72</v>
      </c>
      <c r="U3847" s="1" t="s">
        <v>73</v>
      </c>
      <c r="X3847" s="1" t="s">
        <v>3970</v>
      </c>
      <c r="Z3847" s="1" t="s">
        <v>110</v>
      </c>
      <c r="AA3847" s="1" t="s">
        <v>639</v>
      </c>
      <c r="AJ3847" s="1" t="s">
        <v>76</v>
      </c>
      <c r="AK3847" s="1" t="s">
        <v>3971</v>
      </c>
      <c r="AL3847" s="1">
        <v>50000</v>
      </c>
      <c r="AM3847" s="1" t="s">
        <v>109</v>
      </c>
      <c r="AN3847" s="1" t="s">
        <v>4814</v>
      </c>
      <c r="AO3847" s="1" t="s">
        <v>4546</v>
      </c>
    </row>
    <row r="3848" spans="1:44" x14ac:dyDescent="0.5">
      <c r="A3848" s="1">
        <v>215</v>
      </c>
      <c r="B3848" s="1" t="s">
        <v>3966</v>
      </c>
      <c r="C3848" s="2">
        <v>43372</v>
      </c>
      <c r="D3848" s="1" t="s">
        <v>3967</v>
      </c>
      <c r="E3848" s="1" t="s">
        <v>3968</v>
      </c>
      <c r="F3848" s="1" t="s">
        <v>98</v>
      </c>
      <c r="G3848" s="1">
        <v>100</v>
      </c>
      <c r="H3848" s="1">
        <v>0</v>
      </c>
      <c r="M3848" s="1" t="s">
        <v>111</v>
      </c>
      <c r="N3848" s="1">
        <v>8.33</v>
      </c>
      <c r="O3848" s="1">
        <v>43.890490999999997</v>
      </c>
      <c r="P3848" s="1">
        <v>71.138231000000005</v>
      </c>
      <c r="Q3848" s="1">
        <v>4165</v>
      </c>
      <c r="R3848" s="1" t="s">
        <v>3969</v>
      </c>
      <c r="S3848" s="1" t="s">
        <v>91</v>
      </c>
      <c r="T3848" s="1" t="s">
        <v>72</v>
      </c>
      <c r="U3848" s="1" t="s">
        <v>73</v>
      </c>
      <c r="X3848" s="1" t="s">
        <v>3970</v>
      </c>
      <c r="Z3848" s="1" t="s">
        <v>111</v>
      </c>
      <c r="AA3848" s="1" t="s">
        <v>639</v>
      </c>
      <c r="AJ3848" s="1" t="s">
        <v>76</v>
      </c>
      <c r="AK3848" s="1" t="s">
        <v>3971</v>
      </c>
      <c r="AL3848" s="1">
        <v>50000</v>
      </c>
      <c r="AM3848" s="1" t="s">
        <v>109</v>
      </c>
      <c r="AN3848" s="1" t="s">
        <v>4814</v>
      </c>
      <c r="AO3848" s="1" t="s">
        <v>4546</v>
      </c>
    </row>
    <row r="3849" spans="1:44" x14ac:dyDescent="0.5">
      <c r="A3849" s="1">
        <v>215</v>
      </c>
      <c r="B3849" s="1" t="s">
        <v>3966</v>
      </c>
      <c r="C3849" s="2">
        <v>43372</v>
      </c>
      <c r="D3849" s="1" t="s">
        <v>3967</v>
      </c>
      <c r="E3849" s="1" t="s">
        <v>3968</v>
      </c>
      <c r="F3849" s="1" t="s">
        <v>98</v>
      </c>
      <c r="G3849" s="1">
        <v>100</v>
      </c>
      <c r="H3849" s="1">
        <v>0</v>
      </c>
      <c r="M3849" s="1" t="s">
        <v>69</v>
      </c>
      <c r="N3849" s="1">
        <v>16.7</v>
      </c>
      <c r="O3849" s="1">
        <v>2.6272389999999999</v>
      </c>
      <c r="P3849" s="1">
        <v>23.381664000000001</v>
      </c>
      <c r="Q3849" s="1">
        <v>8350</v>
      </c>
      <c r="R3849" s="1" t="s">
        <v>3969</v>
      </c>
      <c r="S3849" s="1" t="s">
        <v>91</v>
      </c>
      <c r="T3849" s="1" t="s">
        <v>72</v>
      </c>
      <c r="U3849" s="1" t="s">
        <v>73</v>
      </c>
      <c r="X3849" s="1" t="s">
        <v>3970</v>
      </c>
      <c r="Z3849" s="1" t="s">
        <v>69</v>
      </c>
      <c r="AA3849" s="1" t="s">
        <v>639</v>
      </c>
      <c r="AJ3849" s="1" t="s">
        <v>76</v>
      </c>
      <c r="AK3849" s="1" t="s">
        <v>3971</v>
      </c>
      <c r="AL3849" s="1">
        <v>50000</v>
      </c>
      <c r="AM3849" s="1" t="s">
        <v>109</v>
      </c>
      <c r="AN3849" s="1" t="s">
        <v>4814</v>
      </c>
      <c r="AO3849" s="1" t="s">
        <v>4546</v>
      </c>
    </row>
    <row r="3850" spans="1:44" x14ac:dyDescent="0.5">
      <c r="A3850" s="1">
        <v>486</v>
      </c>
      <c r="B3850" s="1" t="s">
        <v>3972</v>
      </c>
      <c r="C3850" s="2">
        <v>43441</v>
      </c>
      <c r="D3850" s="1" t="s">
        <v>3973</v>
      </c>
      <c r="E3850" s="1" t="s">
        <v>3974</v>
      </c>
      <c r="F3850" s="1" t="s">
        <v>237</v>
      </c>
      <c r="G3850" s="1">
        <v>25</v>
      </c>
      <c r="H3850" s="1">
        <v>2</v>
      </c>
      <c r="I3850" s="1" t="s">
        <v>220</v>
      </c>
      <c r="J3850" s="1">
        <v>50</v>
      </c>
      <c r="K3850" s="1">
        <v>-2.3559E-2</v>
      </c>
      <c r="L3850" s="1">
        <v>37.906193000000002</v>
      </c>
      <c r="M3850" s="1" t="s">
        <v>69</v>
      </c>
      <c r="N3850" s="1">
        <v>0</v>
      </c>
      <c r="O3850" s="1">
        <v>2.6272389999999999</v>
      </c>
      <c r="P3850" s="1">
        <v>23.381664000000001</v>
      </c>
      <c r="R3850" s="1" t="s">
        <v>3975</v>
      </c>
      <c r="S3850" s="1" t="s">
        <v>71</v>
      </c>
      <c r="X3850" s="1" t="s">
        <v>236</v>
      </c>
      <c r="Z3850" s="1" t="s">
        <v>220</v>
      </c>
      <c r="AA3850" s="1" t="s">
        <v>3976</v>
      </c>
      <c r="AJ3850" s="1" t="s">
        <v>76</v>
      </c>
      <c r="AK3850" s="1" t="s">
        <v>3977</v>
      </c>
      <c r="AM3850" s="1" t="s">
        <v>78</v>
      </c>
      <c r="AN3850" s="1" t="s">
        <v>4414</v>
      </c>
      <c r="AO3850" s="1" t="s">
        <v>4349</v>
      </c>
    </row>
    <row r="3851" spans="1:44" x14ac:dyDescent="0.5">
      <c r="A3851" s="1">
        <v>486</v>
      </c>
      <c r="B3851" s="1" t="s">
        <v>3972</v>
      </c>
      <c r="C3851" s="2">
        <v>43441</v>
      </c>
      <c r="D3851" s="1" t="s">
        <v>3973</v>
      </c>
      <c r="E3851" s="1" t="s">
        <v>3974</v>
      </c>
      <c r="F3851" s="1" t="s">
        <v>129</v>
      </c>
      <c r="G3851" s="1">
        <v>25</v>
      </c>
      <c r="H3851" s="1">
        <v>2</v>
      </c>
      <c r="I3851" s="1" t="s">
        <v>220</v>
      </c>
      <c r="J3851" s="1">
        <v>50</v>
      </c>
      <c r="K3851" s="1">
        <v>-2.3559E-2</v>
      </c>
      <c r="L3851" s="1">
        <v>37.906193000000002</v>
      </c>
      <c r="M3851" s="1" t="s">
        <v>69</v>
      </c>
      <c r="N3851" s="1">
        <v>0</v>
      </c>
      <c r="O3851" s="1">
        <v>2.6272389999999999</v>
      </c>
      <c r="P3851" s="1">
        <v>23.381664000000001</v>
      </c>
      <c r="R3851" s="1" t="s">
        <v>3975</v>
      </c>
      <c r="S3851" s="1" t="s">
        <v>71</v>
      </c>
      <c r="X3851" s="1" t="s">
        <v>236</v>
      </c>
      <c r="Z3851" s="1" t="s">
        <v>220</v>
      </c>
      <c r="AA3851" s="1" t="s">
        <v>3976</v>
      </c>
      <c r="AJ3851" s="1" t="s">
        <v>76</v>
      </c>
      <c r="AK3851" s="1" t="s">
        <v>3977</v>
      </c>
      <c r="AM3851" s="1" t="s">
        <v>78</v>
      </c>
      <c r="AN3851" s="1" t="s">
        <v>4414</v>
      </c>
      <c r="AO3851" s="1" t="s">
        <v>4349</v>
      </c>
    </row>
    <row r="3852" spans="1:44" x14ac:dyDescent="0.5">
      <c r="A3852" s="1">
        <v>486</v>
      </c>
      <c r="B3852" s="1" t="s">
        <v>3972</v>
      </c>
      <c r="C3852" s="2">
        <v>43441</v>
      </c>
      <c r="D3852" s="1" t="s">
        <v>3973</v>
      </c>
      <c r="E3852" s="1" t="s">
        <v>3974</v>
      </c>
      <c r="F3852" s="1" t="s">
        <v>283</v>
      </c>
      <c r="G3852" s="1">
        <v>50</v>
      </c>
      <c r="H3852" s="1">
        <v>2</v>
      </c>
      <c r="I3852" s="1" t="s">
        <v>220</v>
      </c>
      <c r="J3852" s="1">
        <v>50</v>
      </c>
      <c r="K3852" s="1">
        <v>-2.3559E-2</v>
      </c>
      <c r="L3852" s="1">
        <v>37.906193000000002</v>
      </c>
      <c r="M3852" s="1" t="s">
        <v>69</v>
      </c>
      <c r="N3852" s="1">
        <v>0</v>
      </c>
      <c r="O3852" s="1">
        <v>2.6272389999999999</v>
      </c>
      <c r="P3852" s="1">
        <v>23.381664000000001</v>
      </c>
      <c r="R3852" s="1" t="s">
        <v>3975</v>
      </c>
      <c r="S3852" s="1" t="s">
        <v>71</v>
      </c>
      <c r="X3852" s="1" t="s">
        <v>236</v>
      </c>
      <c r="Z3852" s="1" t="s">
        <v>220</v>
      </c>
      <c r="AA3852" s="1" t="s">
        <v>3976</v>
      </c>
      <c r="AJ3852" s="1" t="s">
        <v>76</v>
      </c>
      <c r="AK3852" s="1" t="s">
        <v>3977</v>
      </c>
      <c r="AM3852" s="1" t="s">
        <v>78</v>
      </c>
      <c r="AN3852" s="1" t="s">
        <v>4414</v>
      </c>
      <c r="AO3852" s="1" t="s">
        <v>4349</v>
      </c>
    </row>
    <row r="3853" spans="1:44" x14ac:dyDescent="0.5">
      <c r="A3853" s="1">
        <v>486</v>
      </c>
      <c r="B3853" s="1" t="s">
        <v>3972</v>
      </c>
      <c r="C3853" s="2">
        <v>43441</v>
      </c>
      <c r="D3853" s="1" t="s">
        <v>3973</v>
      </c>
      <c r="E3853" s="1" t="s">
        <v>3974</v>
      </c>
      <c r="F3853" s="1" t="s">
        <v>237</v>
      </c>
      <c r="G3853" s="1">
        <v>25</v>
      </c>
      <c r="H3853" s="1">
        <v>2</v>
      </c>
      <c r="I3853" s="1" t="s">
        <v>118</v>
      </c>
      <c r="J3853" s="1">
        <v>50</v>
      </c>
      <c r="K3853" s="1">
        <v>-6.4530960000000004</v>
      </c>
      <c r="L3853" s="1">
        <v>34.894539000000002</v>
      </c>
      <c r="M3853" s="1" t="s">
        <v>69</v>
      </c>
      <c r="N3853" s="1">
        <v>0</v>
      </c>
      <c r="O3853" s="1">
        <v>2.6272389999999999</v>
      </c>
      <c r="P3853" s="1">
        <v>23.381664000000001</v>
      </c>
      <c r="R3853" s="1" t="s">
        <v>3975</v>
      </c>
      <c r="S3853" s="1" t="s">
        <v>71</v>
      </c>
      <c r="X3853" s="1" t="s">
        <v>236</v>
      </c>
      <c r="Z3853" s="1" t="s">
        <v>118</v>
      </c>
      <c r="AA3853" s="1" t="s">
        <v>3976</v>
      </c>
      <c r="AJ3853" s="1" t="s">
        <v>76</v>
      </c>
      <c r="AK3853" s="1" t="s">
        <v>3977</v>
      </c>
      <c r="AM3853" s="1" t="s">
        <v>78</v>
      </c>
      <c r="AN3853" s="1" t="s">
        <v>4414</v>
      </c>
      <c r="AO3853" s="1" t="s">
        <v>4349</v>
      </c>
    </row>
    <row r="3854" spans="1:44" x14ac:dyDescent="0.5">
      <c r="A3854" s="1">
        <v>486</v>
      </c>
      <c r="B3854" s="1" t="s">
        <v>3972</v>
      </c>
      <c r="C3854" s="2">
        <v>43441</v>
      </c>
      <c r="D3854" s="1" t="s">
        <v>3973</v>
      </c>
      <c r="E3854" s="1" t="s">
        <v>3974</v>
      </c>
      <c r="F3854" s="1" t="s">
        <v>129</v>
      </c>
      <c r="G3854" s="1">
        <v>25</v>
      </c>
      <c r="H3854" s="1">
        <v>2</v>
      </c>
      <c r="I3854" s="1" t="s">
        <v>118</v>
      </c>
      <c r="J3854" s="1">
        <v>50</v>
      </c>
      <c r="K3854" s="1">
        <v>-6.4530960000000004</v>
      </c>
      <c r="L3854" s="1">
        <v>34.894539000000002</v>
      </c>
      <c r="M3854" s="1" t="s">
        <v>69</v>
      </c>
      <c r="N3854" s="1">
        <v>0</v>
      </c>
      <c r="O3854" s="1">
        <v>2.6272389999999999</v>
      </c>
      <c r="P3854" s="1">
        <v>23.381664000000001</v>
      </c>
      <c r="R3854" s="1" t="s">
        <v>3975</v>
      </c>
      <c r="S3854" s="1" t="s">
        <v>71</v>
      </c>
      <c r="X3854" s="1" t="s">
        <v>236</v>
      </c>
      <c r="Z3854" s="1" t="s">
        <v>118</v>
      </c>
      <c r="AA3854" s="1" t="s">
        <v>3976</v>
      </c>
      <c r="AJ3854" s="1" t="s">
        <v>76</v>
      </c>
      <c r="AK3854" s="1" t="s">
        <v>3977</v>
      </c>
      <c r="AM3854" s="1" t="s">
        <v>78</v>
      </c>
      <c r="AN3854" s="1" t="s">
        <v>4414</v>
      </c>
      <c r="AO3854" s="1" t="s">
        <v>4349</v>
      </c>
    </row>
    <row r="3855" spans="1:44" x14ac:dyDescent="0.5">
      <c r="A3855" s="1">
        <v>486</v>
      </c>
      <c r="B3855" s="1" t="s">
        <v>3972</v>
      </c>
      <c r="C3855" s="2">
        <v>43441</v>
      </c>
      <c r="D3855" s="1" t="s">
        <v>3973</v>
      </c>
      <c r="E3855" s="1" t="s">
        <v>3974</v>
      </c>
      <c r="F3855" s="1" t="s">
        <v>283</v>
      </c>
      <c r="G3855" s="1">
        <v>50</v>
      </c>
      <c r="H3855" s="1">
        <v>2</v>
      </c>
      <c r="I3855" s="1" t="s">
        <v>118</v>
      </c>
      <c r="J3855" s="1">
        <v>50</v>
      </c>
      <c r="K3855" s="1">
        <v>-6.4530960000000004</v>
      </c>
      <c r="L3855" s="1">
        <v>34.894539000000002</v>
      </c>
      <c r="M3855" s="1" t="s">
        <v>69</v>
      </c>
      <c r="N3855" s="1">
        <v>0</v>
      </c>
      <c r="O3855" s="1">
        <v>2.6272389999999999</v>
      </c>
      <c r="P3855" s="1">
        <v>23.381664000000001</v>
      </c>
      <c r="R3855" s="1" t="s">
        <v>3975</v>
      </c>
      <c r="S3855" s="1" t="s">
        <v>71</v>
      </c>
      <c r="X3855" s="1" t="s">
        <v>236</v>
      </c>
      <c r="Z3855" s="1" t="s">
        <v>118</v>
      </c>
      <c r="AA3855" s="1" t="s">
        <v>3976</v>
      </c>
      <c r="AJ3855" s="1" t="s">
        <v>76</v>
      </c>
      <c r="AK3855" s="1" t="s">
        <v>3977</v>
      </c>
      <c r="AM3855" s="1" t="s">
        <v>78</v>
      </c>
      <c r="AN3855" s="1" t="s">
        <v>4414</v>
      </c>
      <c r="AO3855" s="1" t="s">
        <v>4349</v>
      </c>
    </row>
    <row r="3856" spans="1:44" x14ac:dyDescent="0.5">
      <c r="A3856" s="1">
        <v>44</v>
      </c>
      <c r="B3856" s="1" t="s">
        <v>3978</v>
      </c>
      <c r="C3856" s="2">
        <v>43512</v>
      </c>
      <c r="D3856" s="1" t="s">
        <v>3979</v>
      </c>
      <c r="E3856" s="1" t="s">
        <v>3980</v>
      </c>
      <c r="F3856" s="1" t="s">
        <v>127</v>
      </c>
      <c r="G3856" s="1">
        <v>93</v>
      </c>
      <c r="H3856" s="1">
        <v>1</v>
      </c>
      <c r="I3856" s="1" t="s">
        <v>385</v>
      </c>
      <c r="J3856" s="1">
        <v>100</v>
      </c>
      <c r="K3856" s="1">
        <v>8.0529410000000006</v>
      </c>
      <c r="L3856" s="1">
        <v>29.518585999999999</v>
      </c>
      <c r="M3856" s="1" t="s">
        <v>69</v>
      </c>
      <c r="N3856" s="1">
        <v>0</v>
      </c>
      <c r="O3856" s="1">
        <v>2.6272389999999999</v>
      </c>
      <c r="P3856" s="1">
        <v>23.381664000000001</v>
      </c>
      <c r="Q3856" s="1">
        <v>18120771</v>
      </c>
      <c r="R3856" s="1" t="s">
        <v>287</v>
      </c>
      <c r="S3856" s="1" t="s">
        <v>91</v>
      </c>
      <c r="T3856" s="1" t="s">
        <v>104</v>
      </c>
      <c r="U3856" s="1" t="s">
        <v>105</v>
      </c>
      <c r="X3856" s="1" t="s">
        <v>3981</v>
      </c>
      <c r="Z3856" s="1" t="s">
        <v>385</v>
      </c>
      <c r="AA3856" s="1" t="s">
        <v>3982</v>
      </c>
      <c r="AJ3856" s="1" t="s">
        <v>76</v>
      </c>
      <c r="AK3856" s="1" t="s">
        <v>3983</v>
      </c>
      <c r="AL3856" s="1">
        <v>19484700</v>
      </c>
      <c r="AM3856" s="1" t="s">
        <v>109</v>
      </c>
      <c r="AN3856" s="1" t="s">
        <v>4696</v>
      </c>
      <c r="AO3856" s="1" t="s">
        <v>4287</v>
      </c>
      <c r="AP3856" s="1">
        <v>20540</v>
      </c>
      <c r="AR3856" s="1" t="s">
        <v>3984</v>
      </c>
    </row>
    <row r="3857" spans="1:64" x14ac:dyDescent="0.5">
      <c r="A3857" s="1">
        <v>44</v>
      </c>
      <c r="B3857" s="1" t="s">
        <v>3978</v>
      </c>
      <c r="C3857" s="2">
        <v>43512</v>
      </c>
      <c r="D3857" s="1" t="s">
        <v>3979</v>
      </c>
      <c r="E3857" s="1" t="s">
        <v>3980</v>
      </c>
      <c r="F3857" s="1" t="s">
        <v>98</v>
      </c>
      <c r="G3857" s="1">
        <v>7</v>
      </c>
      <c r="H3857" s="1">
        <v>1</v>
      </c>
      <c r="I3857" s="1" t="s">
        <v>385</v>
      </c>
      <c r="J3857" s="1">
        <v>100</v>
      </c>
      <c r="K3857" s="1">
        <v>8.0529410000000006</v>
      </c>
      <c r="L3857" s="1">
        <v>29.518585999999999</v>
      </c>
      <c r="M3857" s="1" t="s">
        <v>69</v>
      </c>
      <c r="N3857" s="1">
        <v>0</v>
      </c>
      <c r="O3857" s="1">
        <v>2.6272389999999999</v>
      </c>
      <c r="P3857" s="1">
        <v>23.381664000000001</v>
      </c>
      <c r="Q3857" s="1">
        <v>1363929</v>
      </c>
      <c r="R3857" s="1" t="s">
        <v>287</v>
      </c>
      <c r="S3857" s="1" t="s">
        <v>91</v>
      </c>
      <c r="T3857" s="1" t="s">
        <v>104</v>
      </c>
      <c r="U3857" s="1" t="s">
        <v>105</v>
      </c>
      <c r="X3857" s="1" t="s">
        <v>3981</v>
      </c>
      <c r="Z3857" s="1" t="s">
        <v>385</v>
      </c>
      <c r="AA3857" s="1" t="s">
        <v>3982</v>
      </c>
      <c r="AJ3857" s="1" t="s">
        <v>76</v>
      </c>
      <c r="AK3857" s="1" t="s">
        <v>3983</v>
      </c>
      <c r="AL3857" s="1">
        <v>19484700</v>
      </c>
      <c r="AM3857" s="1" t="s">
        <v>109</v>
      </c>
      <c r="AN3857" s="1" t="s">
        <v>4696</v>
      </c>
      <c r="AO3857" s="1" t="s">
        <v>4287</v>
      </c>
      <c r="AP3857" s="1">
        <v>20540</v>
      </c>
      <c r="AR3857" s="1" t="s">
        <v>3984</v>
      </c>
    </row>
    <row r="3858" spans="1:64" x14ac:dyDescent="0.5">
      <c r="A3858" s="1">
        <v>464</v>
      </c>
      <c r="B3858" s="1" t="s">
        <v>3985</v>
      </c>
      <c r="C3858" s="2">
        <v>43579</v>
      </c>
      <c r="D3858" s="1" t="s">
        <v>3986</v>
      </c>
      <c r="E3858" s="1" t="s">
        <v>3987</v>
      </c>
      <c r="F3858" s="1" t="s">
        <v>206</v>
      </c>
      <c r="G3858" s="1">
        <v>25</v>
      </c>
      <c r="H3858" s="1">
        <v>2</v>
      </c>
      <c r="I3858" s="1" t="s">
        <v>152</v>
      </c>
      <c r="J3858" s="1">
        <v>50</v>
      </c>
      <c r="K3858" s="1">
        <v>-1.8655060000000001</v>
      </c>
      <c r="L3858" s="1">
        <v>29.917652</v>
      </c>
      <c r="M3858" s="1" t="s">
        <v>69</v>
      </c>
      <c r="N3858" s="1">
        <v>0</v>
      </c>
      <c r="O3858" s="1">
        <v>2.6272389999999999</v>
      </c>
      <c r="P3858" s="1">
        <v>23.381664000000001</v>
      </c>
      <c r="Q3858" s="1">
        <v>1112500</v>
      </c>
      <c r="R3858" s="1" t="s">
        <v>2498</v>
      </c>
      <c r="S3858" s="1" t="s">
        <v>71</v>
      </c>
      <c r="T3858" s="1" t="s">
        <v>234</v>
      </c>
      <c r="U3858" s="1" t="s">
        <v>182</v>
      </c>
      <c r="W3858" s="1" t="s">
        <v>210</v>
      </c>
      <c r="X3858" s="1" t="s">
        <v>236</v>
      </c>
      <c r="Z3858" s="1" t="s">
        <v>152</v>
      </c>
      <c r="AA3858" s="1" t="s">
        <v>3988</v>
      </c>
      <c r="AJ3858" s="1" t="s">
        <v>76</v>
      </c>
      <c r="AK3858" s="1" t="s">
        <v>3989</v>
      </c>
      <c r="AL3858" s="1">
        <v>8900000</v>
      </c>
      <c r="AM3858" s="1" t="s">
        <v>78</v>
      </c>
      <c r="AN3858" s="1" t="s">
        <v>4815</v>
      </c>
      <c r="AO3858" s="1" t="s">
        <v>4334</v>
      </c>
      <c r="AS3858" s="1">
        <v>1</v>
      </c>
      <c r="AT3858" s="1">
        <v>1</v>
      </c>
      <c r="AY3858" s="1">
        <v>1</v>
      </c>
      <c r="AZ3858" s="1">
        <v>1</v>
      </c>
      <c r="BE3858" s="1">
        <v>1</v>
      </c>
      <c r="BL3858" s="1" t="s">
        <v>3990</v>
      </c>
    </row>
    <row r="3859" spans="1:64" x14ac:dyDescent="0.5">
      <c r="A3859" s="1">
        <v>464</v>
      </c>
      <c r="B3859" s="1" t="s">
        <v>3985</v>
      </c>
      <c r="C3859" s="2">
        <v>43579</v>
      </c>
      <c r="D3859" s="1" t="s">
        <v>3986</v>
      </c>
      <c r="E3859" s="1" t="s">
        <v>3987</v>
      </c>
      <c r="F3859" s="1" t="s">
        <v>127</v>
      </c>
      <c r="G3859" s="1">
        <v>25</v>
      </c>
      <c r="H3859" s="1">
        <v>2</v>
      </c>
      <c r="I3859" s="1" t="s">
        <v>152</v>
      </c>
      <c r="J3859" s="1">
        <v>50</v>
      </c>
      <c r="K3859" s="1">
        <v>-1.8655060000000001</v>
      </c>
      <c r="L3859" s="1">
        <v>29.917652</v>
      </c>
      <c r="M3859" s="1" t="s">
        <v>69</v>
      </c>
      <c r="N3859" s="1">
        <v>0</v>
      </c>
      <c r="O3859" s="1">
        <v>2.6272389999999999</v>
      </c>
      <c r="P3859" s="1">
        <v>23.381664000000001</v>
      </c>
      <c r="Q3859" s="1">
        <v>1112500</v>
      </c>
      <c r="R3859" s="1" t="s">
        <v>2498</v>
      </c>
      <c r="S3859" s="1" t="s">
        <v>71</v>
      </c>
      <c r="T3859" s="1" t="s">
        <v>234</v>
      </c>
      <c r="U3859" s="1" t="s">
        <v>182</v>
      </c>
      <c r="W3859" s="1" t="s">
        <v>210</v>
      </c>
      <c r="X3859" s="1" t="s">
        <v>236</v>
      </c>
      <c r="Z3859" s="1" t="s">
        <v>152</v>
      </c>
      <c r="AA3859" s="1" t="s">
        <v>3988</v>
      </c>
      <c r="AJ3859" s="1" t="s">
        <v>76</v>
      </c>
      <c r="AK3859" s="1" t="s">
        <v>3989</v>
      </c>
      <c r="AL3859" s="1">
        <v>8900000</v>
      </c>
      <c r="AM3859" s="1" t="s">
        <v>78</v>
      </c>
      <c r="AN3859" s="1" t="s">
        <v>4815</v>
      </c>
      <c r="AO3859" s="1" t="s">
        <v>4334</v>
      </c>
      <c r="AS3859" s="1">
        <v>1</v>
      </c>
      <c r="AT3859" s="1">
        <v>1</v>
      </c>
      <c r="AY3859" s="1">
        <v>1</v>
      </c>
      <c r="AZ3859" s="1">
        <v>1</v>
      </c>
      <c r="BE3859" s="1">
        <v>1</v>
      </c>
      <c r="BL3859" s="1" t="s">
        <v>3990</v>
      </c>
    </row>
    <row r="3860" spans="1:64" x14ac:dyDescent="0.5">
      <c r="A3860" s="1">
        <v>464</v>
      </c>
      <c r="B3860" s="1" t="s">
        <v>3985</v>
      </c>
      <c r="C3860" s="2">
        <v>43579</v>
      </c>
      <c r="D3860" s="1" t="s">
        <v>3986</v>
      </c>
      <c r="E3860" s="1" t="s">
        <v>3987</v>
      </c>
      <c r="F3860" s="1" t="s">
        <v>129</v>
      </c>
      <c r="G3860" s="1">
        <v>25</v>
      </c>
      <c r="H3860" s="1">
        <v>2</v>
      </c>
      <c r="I3860" s="1" t="s">
        <v>152</v>
      </c>
      <c r="J3860" s="1">
        <v>50</v>
      </c>
      <c r="K3860" s="1">
        <v>-1.8655060000000001</v>
      </c>
      <c r="L3860" s="1">
        <v>29.917652</v>
      </c>
      <c r="M3860" s="1" t="s">
        <v>69</v>
      </c>
      <c r="N3860" s="1">
        <v>0</v>
      </c>
      <c r="O3860" s="1">
        <v>2.6272389999999999</v>
      </c>
      <c r="P3860" s="1">
        <v>23.381664000000001</v>
      </c>
      <c r="Q3860" s="1">
        <v>1112500</v>
      </c>
      <c r="R3860" s="1" t="s">
        <v>2498</v>
      </c>
      <c r="S3860" s="1" t="s">
        <v>71</v>
      </c>
      <c r="T3860" s="1" t="s">
        <v>234</v>
      </c>
      <c r="U3860" s="1" t="s">
        <v>182</v>
      </c>
      <c r="W3860" s="1" t="s">
        <v>210</v>
      </c>
      <c r="X3860" s="1" t="s">
        <v>236</v>
      </c>
      <c r="Z3860" s="1" t="s">
        <v>152</v>
      </c>
      <c r="AA3860" s="1" t="s">
        <v>3988</v>
      </c>
      <c r="AJ3860" s="1" t="s">
        <v>76</v>
      </c>
      <c r="AK3860" s="1" t="s">
        <v>3989</v>
      </c>
      <c r="AL3860" s="1">
        <v>8900000</v>
      </c>
      <c r="AM3860" s="1" t="s">
        <v>78</v>
      </c>
      <c r="AN3860" s="1" t="s">
        <v>4815</v>
      </c>
      <c r="AO3860" s="1" t="s">
        <v>4334</v>
      </c>
      <c r="AS3860" s="1">
        <v>1</v>
      </c>
      <c r="AT3860" s="1">
        <v>1</v>
      </c>
      <c r="AY3860" s="1">
        <v>1</v>
      </c>
      <c r="AZ3860" s="1">
        <v>1</v>
      </c>
      <c r="BE3860" s="1">
        <v>1</v>
      </c>
      <c r="BL3860" s="1" t="s">
        <v>3990</v>
      </c>
    </row>
    <row r="3861" spans="1:64" x14ac:dyDescent="0.5">
      <c r="A3861" s="1">
        <v>464</v>
      </c>
      <c r="B3861" s="1" t="s">
        <v>3985</v>
      </c>
      <c r="C3861" s="2">
        <v>43579</v>
      </c>
      <c r="D3861" s="1" t="s">
        <v>3986</v>
      </c>
      <c r="E3861" s="1" t="s">
        <v>3987</v>
      </c>
      <c r="F3861" s="1" t="s">
        <v>97</v>
      </c>
      <c r="G3861" s="1">
        <v>25</v>
      </c>
      <c r="H3861" s="1">
        <v>2</v>
      </c>
      <c r="I3861" s="1" t="s">
        <v>152</v>
      </c>
      <c r="J3861" s="1">
        <v>50</v>
      </c>
      <c r="K3861" s="1">
        <v>-1.8655060000000001</v>
      </c>
      <c r="L3861" s="1">
        <v>29.917652</v>
      </c>
      <c r="M3861" s="1" t="s">
        <v>69</v>
      </c>
      <c r="N3861" s="1">
        <v>0</v>
      </c>
      <c r="O3861" s="1">
        <v>2.6272389999999999</v>
      </c>
      <c r="P3861" s="1">
        <v>23.381664000000001</v>
      </c>
      <c r="Q3861" s="1">
        <v>1112500</v>
      </c>
      <c r="R3861" s="1" t="s">
        <v>2498</v>
      </c>
      <c r="S3861" s="1" t="s">
        <v>71</v>
      </c>
      <c r="T3861" s="1" t="s">
        <v>234</v>
      </c>
      <c r="U3861" s="1" t="s">
        <v>182</v>
      </c>
      <c r="W3861" s="1" t="s">
        <v>210</v>
      </c>
      <c r="X3861" s="1" t="s">
        <v>236</v>
      </c>
      <c r="Z3861" s="1" t="s">
        <v>152</v>
      </c>
      <c r="AA3861" s="1" t="s">
        <v>3988</v>
      </c>
      <c r="AJ3861" s="1" t="s">
        <v>76</v>
      </c>
      <c r="AK3861" s="1" t="s">
        <v>3989</v>
      </c>
      <c r="AL3861" s="1">
        <v>8900000</v>
      </c>
      <c r="AM3861" s="1" t="s">
        <v>78</v>
      </c>
      <c r="AN3861" s="1" t="s">
        <v>4815</v>
      </c>
      <c r="AO3861" s="1" t="s">
        <v>4334</v>
      </c>
      <c r="AS3861" s="1">
        <v>1</v>
      </c>
      <c r="AT3861" s="1">
        <v>1</v>
      </c>
      <c r="AY3861" s="1">
        <v>1</v>
      </c>
      <c r="AZ3861" s="1">
        <v>1</v>
      </c>
      <c r="BE3861" s="1">
        <v>1</v>
      </c>
      <c r="BL3861" s="1" t="s">
        <v>3990</v>
      </c>
    </row>
    <row r="3862" spans="1:64" x14ac:dyDescent="0.5">
      <c r="A3862" s="1">
        <v>464</v>
      </c>
      <c r="B3862" s="1" t="s">
        <v>3985</v>
      </c>
      <c r="C3862" s="2">
        <v>43579</v>
      </c>
      <c r="D3862" s="1" t="s">
        <v>3986</v>
      </c>
      <c r="E3862" s="1" t="s">
        <v>3987</v>
      </c>
      <c r="F3862" s="1" t="s">
        <v>206</v>
      </c>
      <c r="G3862" s="1">
        <v>25</v>
      </c>
      <c r="H3862" s="1">
        <v>2</v>
      </c>
      <c r="I3862" s="1" t="s">
        <v>374</v>
      </c>
      <c r="J3862" s="1">
        <v>50</v>
      </c>
      <c r="K3862" s="1">
        <v>-3.3730560000000001</v>
      </c>
      <c r="L3862" s="1">
        <v>29.918886000000001</v>
      </c>
      <c r="M3862" s="1" t="s">
        <v>69</v>
      </c>
      <c r="N3862" s="1">
        <v>0</v>
      </c>
      <c r="O3862" s="1">
        <v>2.6272389999999999</v>
      </c>
      <c r="P3862" s="1">
        <v>23.381664000000001</v>
      </c>
      <c r="Q3862" s="1">
        <v>1112500</v>
      </c>
      <c r="R3862" s="1" t="s">
        <v>2498</v>
      </c>
      <c r="S3862" s="1" t="s">
        <v>71</v>
      </c>
      <c r="T3862" s="1" t="s">
        <v>234</v>
      </c>
      <c r="U3862" s="1" t="s">
        <v>182</v>
      </c>
      <c r="W3862" s="1" t="s">
        <v>210</v>
      </c>
      <c r="X3862" s="1" t="s">
        <v>236</v>
      </c>
      <c r="Z3862" s="1" t="s">
        <v>374</v>
      </c>
      <c r="AA3862" s="1" t="s">
        <v>3988</v>
      </c>
      <c r="AJ3862" s="1" t="s">
        <v>76</v>
      </c>
      <c r="AK3862" s="1" t="s">
        <v>3989</v>
      </c>
      <c r="AL3862" s="1">
        <v>8900000</v>
      </c>
      <c r="AM3862" s="1" t="s">
        <v>78</v>
      </c>
      <c r="AN3862" s="1" t="s">
        <v>4815</v>
      </c>
      <c r="AO3862" s="1" t="s">
        <v>4334</v>
      </c>
      <c r="AS3862" s="1">
        <v>1</v>
      </c>
      <c r="AT3862" s="1">
        <v>1</v>
      </c>
      <c r="AY3862" s="1">
        <v>1</v>
      </c>
      <c r="AZ3862" s="1">
        <v>1</v>
      </c>
      <c r="BE3862" s="1">
        <v>1</v>
      </c>
      <c r="BL3862" s="1" t="s">
        <v>3990</v>
      </c>
    </row>
    <row r="3863" spans="1:64" x14ac:dyDescent="0.5">
      <c r="A3863" s="1">
        <v>464</v>
      </c>
      <c r="B3863" s="1" t="s">
        <v>3985</v>
      </c>
      <c r="C3863" s="2">
        <v>43579</v>
      </c>
      <c r="D3863" s="1" t="s">
        <v>3986</v>
      </c>
      <c r="E3863" s="1" t="s">
        <v>3987</v>
      </c>
      <c r="F3863" s="1" t="s">
        <v>127</v>
      </c>
      <c r="G3863" s="1">
        <v>25</v>
      </c>
      <c r="H3863" s="1">
        <v>2</v>
      </c>
      <c r="I3863" s="1" t="s">
        <v>374</v>
      </c>
      <c r="J3863" s="1">
        <v>50</v>
      </c>
      <c r="K3863" s="1">
        <v>-3.3730560000000001</v>
      </c>
      <c r="L3863" s="1">
        <v>29.918886000000001</v>
      </c>
      <c r="M3863" s="1" t="s">
        <v>69</v>
      </c>
      <c r="N3863" s="1">
        <v>0</v>
      </c>
      <c r="O3863" s="1">
        <v>2.6272389999999999</v>
      </c>
      <c r="P3863" s="1">
        <v>23.381664000000001</v>
      </c>
      <c r="Q3863" s="1">
        <v>1112500</v>
      </c>
      <c r="R3863" s="1" t="s">
        <v>2498</v>
      </c>
      <c r="S3863" s="1" t="s">
        <v>71</v>
      </c>
      <c r="T3863" s="1" t="s">
        <v>234</v>
      </c>
      <c r="U3863" s="1" t="s">
        <v>182</v>
      </c>
      <c r="W3863" s="1" t="s">
        <v>210</v>
      </c>
      <c r="X3863" s="1" t="s">
        <v>236</v>
      </c>
      <c r="Z3863" s="1" t="s">
        <v>374</v>
      </c>
      <c r="AA3863" s="1" t="s">
        <v>3988</v>
      </c>
      <c r="AJ3863" s="1" t="s">
        <v>76</v>
      </c>
      <c r="AK3863" s="1" t="s">
        <v>3989</v>
      </c>
      <c r="AL3863" s="1">
        <v>8900000</v>
      </c>
      <c r="AM3863" s="1" t="s">
        <v>78</v>
      </c>
      <c r="AN3863" s="1" t="s">
        <v>4815</v>
      </c>
      <c r="AO3863" s="1" t="s">
        <v>4334</v>
      </c>
      <c r="AS3863" s="1">
        <v>1</v>
      </c>
      <c r="AT3863" s="1">
        <v>1</v>
      </c>
      <c r="AY3863" s="1">
        <v>1</v>
      </c>
      <c r="AZ3863" s="1">
        <v>1</v>
      </c>
      <c r="BE3863" s="1">
        <v>1</v>
      </c>
      <c r="BL3863" s="1" t="s">
        <v>3990</v>
      </c>
    </row>
    <row r="3864" spans="1:64" x14ac:dyDescent="0.5">
      <c r="A3864" s="1">
        <v>464</v>
      </c>
      <c r="B3864" s="1" t="s">
        <v>3985</v>
      </c>
      <c r="C3864" s="2">
        <v>43579</v>
      </c>
      <c r="D3864" s="1" t="s">
        <v>3986</v>
      </c>
      <c r="E3864" s="1" t="s">
        <v>3987</v>
      </c>
      <c r="F3864" s="1" t="s">
        <v>129</v>
      </c>
      <c r="G3864" s="1">
        <v>25</v>
      </c>
      <c r="H3864" s="1">
        <v>2</v>
      </c>
      <c r="I3864" s="1" t="s">
        <v>374</v>
      </c>
      <c r="J3864" s="1">
        <v>50</v>
      </c>
      <c r="K3864" s="1">
        <v>-3.3730560000000001</v>
      </c>
      <c r="L3864" s="1">
        <v>29.918886000000001</v>
      </c>
      <c r="M3864" s="1" t="s">
        <v>69</v>
      </c>
      <c r="N3864" s="1">
        <v>0</v>
      </c>
      <c r="O3864" s="1">
        <v>2.6272389999999999</v>
      </c>
      <c r="P3864" s="1">
        <v>23.381664000000001</v>
      </c>
      <c r="Q3864" s="1">
        <v>1112500</v>
      </c>
      <c r="R3864" s="1" t="s">
        <v>2498</v>
      </c>
      <c r="S3864" s="1" t="s">
        <v>71</v>
      </c>
      <c r="T3864" s="1" t="s">
        <v>234</v>
      </c>
      <c r="U3864" s="1" t="s">
        <v>182</v>
      </c>
      <c r="W3864" s="1" t="s">
        <v>210</v>
      </c>
      <c r="X3864" s="1" t="s">
        <v>236</v>
      </c>
      <c r="Z3864" s="1" t="s">
        <v>374</v>
      </c>
      <c r="AA3864" s="1" t="s">
        <v>3988</v>
      </c>
      <c r="AJ3864" s="1" t="s">
        <v>76</v>
      </c>
      <c r="AK3864" s="1" t="s">
        <v>3989</v>
      </c>
      <c r="AL3864" s="1">
        <v>8900000</v>
      </c>
      <c r="AM3864" s="1" t="s">
        <v>78</v>
      </c>
      <c r="AN3864" s="1" t="s">
        <v>4815</v>
      </c>
      <c r="AO3864" s="1" t="s">
        <v>4334</v>
      </c>
      <c r="AS3864" s="1">
        <v>1</v>
      </c>
      <c r="AT3864" s="1">
        <v>1</v>
      </c>
      <c r="AY3864" s="1">
        <v>1</v>
      </c>
      <c r="AZ3864" s="1">
        <v>1</v>
      </c>
      <c r="BE3864" s="1">
        <v>1</v>
      </c>
      <c r="BL3864" s="1" t="s">
        <v>3990</v>
      </c>
    </row>
    <row r="3865" spans="1:64" x14ac:dyDescent="0.5">
      <c r="A3865" s="1">
        <v>464</v>
      </c>
      <c r="B3865" s="1" t="s">
        <v>3985</v>
      </c>
      <c r="C3865" s="2">
        <v>43579</v>
      </c>
      <c r="D3865" s="1" t="s">
        <v>3986</v>
      </c>
      <c r="E3865" s="1" t="s">
        <v>3987</v>
      </c>
      <c r="F3865" s="1" t="s">
        <v>97</v>
      </c>
      <c r="G3865" s="1">
        <v>25</v>
      </c>
      <c r="H3865" s="1">
        <v>2</v>
      </c>
      <c r="I3865" s="1" t="s">
        <v>374</v>
      </c>
      <c r="J3865" s="1">
        <v>50</v>
      </c>
      <c r="K3865" s="1">
        <v>-3.3730560000000001</v>
      </c>
      <c r="L3865" s="1">
        <v>29.918886000000001</v>
      </c>
      <c r="M3865" s="1" t="s">
        <v>69</v>
      </c>
      <c r="N3865" s="1">
        <v>0</v>
      </c>
      <c r="O3865" s="1">
        <v>2.6272389999999999</v>
      </c>
      <c r="P3865" s="1">
        <v>23.381664000000001</v>
      </c>
      <c r="Q3865" s="1">
        <v>1112500</v>
      </c>
      <c r="R3865" s="1" t="s">
        <v>2498</v>
      </c>
      <c r="S3865" s="1" t="s">
        <v>71</v>
      </c>
      <c r="T3865" s="1" t="s">
        <v>234</v>
      </c>
      <c r="U3865" s="1" t="s">
        <v>182</v>
      </c>
      <c r="W3865" s="1" t="s">
        <v>210</v>
      </c>
      <c r="X3865" s="1" t="s">
        <v>236</v>
      </c>
      <c r="Z3865" s="1" t="s">
        <v>374</v>
      </c>
      <c r="AA3865" s="1" t="s">
        <v>3988</v>
      </c>
      <c r="AJ3865" s="1" t="s">
        <v>76</v>
      </c>
      <c r="AK3865" s="1" t="s">
        <v>3989</v>
      </c>
      <c r="AL3865" s="1">
        <v>8900000</v>
      </c>
      <c r="AM3865" s="1" t="s">
        <v>78</v>
      </c>
      <c r="AN3865" s="1" t="s">
        <v>4815</v>
      </c>
      <c r="AO3865" s="1" t="s">
        <v>4334</v>
      </c>
      <c r="AS3865" s="1">
        <v>1</v>
      </c>
      <c r="AT3865" s="1">
        <v>1</v>
      </c>
      <c r="AY3865" s="1">
        <v>1</v>
      </c>
      <c r="AZ3865" s="1">
        <v>1</v>
      </c>
      <c r="BE3865" s="1">
        <v>1</v>
      </c>
      <c r="BL3865" s="1" t="s">
        <v>3990</v>
      </c>
    </row>
    <row r="3866" spans="1:64" x14ac:dyDescent="0.5">
      <c r="A3866" s="1">
        <v>400</v>
      </c>
      <c r="B3866" s="1" t="s">
        <v>3991</v>
      </c>
      <c r="C3866" s="2">
        <v>43357</v>
      </c>
      <c r="D3866" s="1" t="s">
        <v>3992</v>
      </c>
      <c r="F3866" s="1" t="s">
        <v>759</v>
      </c>
      <c r="G3866" s="1">
        <v>100</v>
      </c>
      <c r="H3866" s="1">
        <v>1</v>
      </c>
      <c r="I3866" s="1" t="s">
        <v>144</v>
      </c>
      <c r="J3866" s="1">
        <v>100</v>
      </c>
      <c r="K3866" s="1">
        <v>1.105402</v>
      </c>
      <c r="L3866" s="1">
        <v>32.520620000000001</v>
      </c>
      <c r="M3866" s="1" t="s">
        <v>69</v>
      </c>
      <c r="N3866" s="1">
        <v>0</v>
      </c>
      <c r="O3866" s="1">
        <v>2.6272389999999999</v>
      </c>
      <c r="P3866" s="1">
        <v>23.381664000000001</v>
      </c>
      <c r="Q3866" s="1">
        <v>294000</v>
      </c>
      <c r="R3866" s="1" t="s">
        <v>253</v>
      </c>
      <c r="S3866" s="1" t="s">
        <v>71</v>
      </c>
      <c r="X3866" s="1" t="s">
        <v>236</v>
      </c>
      <c r="Z3866" s="1" t="s">
        <v>144</v>
      </c>
      <c r="AA3866" s="1" t="s">
        <v>3993</v>
      </c>
      <c r="AJ3866" s="1" t="s">
        <v>76</v>
      </c>
      <c r="AL3866" s="1">
        <v>294000</v>
      </c>
      <c r="AM3866" s="1" t="s">
        <v>109</v>
      </c>
      <c r="AN3866" s="1" t="s">
        <v>4816</v>
      </c>
      <c r="AO3866" s="1" t="s">
        <v>4817</v>
      </c>
    </row>
    <row r="3867" spans="1:64" x14ac:dyDescent="0.5">
      <c r="A3867" s="1">
        <v>412</v>
      </c>
      <c r="B3867" s="1" t="s">
        <v>3994</v>
      </c>
      <c r="C3867" s="2">
        <v>43546</v>
      </c>
      <c r="D3867" s="1" t="s">
        <v>3995</v>
      </c>
      <c r="E3867" s="1" t="s">
        <v>3996</v>
      </c>
      <c r="F3867" s="1" t="s">
        <v>283</v>
      </c>
      <c r="G3867" s="1">
        <v>70</v>
      </c>
      <c r="H3867" s="1">
        <v>1</v>
      </c>
      <c r="I3867" s="1" t="s">
        <v>220</v>
      </c>
      <c r="J3867" s="1">
        <v>100</v>
      </c>
      <c r="K3867" s="1">
        <v>-2.3559E-2</v>
      </c>
      <c r="L3867" s="1">
        <v>37.906193000000002</v>
      </c>
      <c r="M3867" s="1" t="s">
        <v>69</v>
      </c>
      <c r="N3867" s="1">
        <v>0</v>
      </c>
      <c r="O3867" s="1">
        <v>2.6272389999999999</v>
      </c>
      <c r="P3867" s="1">
        <v>23.381664000000001</v>
      </c>
      <c r="Q3867" s="1">
        <v>1400000</v>
      </c>
      <c r="R3867" s="1" t="s">
        <v>207</v>
      </c>
      <c r="S3867" s="1" t="s">
        <v>71</v>
      </c>
      <c r="T3867" s="1" t="s">
        <v>3997</v>
      </c>
      <c r="U3867" s="1" t="s">
        <v>2167</v>
      </c>
      <c r="X3867" s="1" t="s">
        <v>3998</v>
      </c>
      <c r="Y3867" s="1" t="s">
        <v>3999</v>
      </c>
      <c r="Z3867" s="1" t="s">
        <v>220</v>
      </c>
      <c r="AA3867" s="1" t="s">
        <v>4000</v>
      </c>
      <c r="AB3867" s="1" t="s">
        <v>420</v>
      </c>
      <c r="AJ3867" s="1" t="s">
        <v>4001</v>
      </c>
      <c r="AL3867" s="1">
        <v>2000000</v>
      </c>
      <c r="AM3867" s="1" t="s">
        <v>78</v>
      </c>
      <c r="AN3867" s="1" t="s">
        <v>4767</v>
      </c>
      <c r="AO3867" s="1" t="s">
        <v>4818</v>
      </c>
      <c r="AP3867" s="1">
        <v>10000</v>
      </c>
      <c r="AQ3867" s="1">
        <v>5600</v>
      </c>
      <c r="AR3867" s="1" t="s">
        <v>4002</v>
      </c>
      <c r="AY3867" s="1">
        <v>1</v>
      </c>
      <c r="BE3867" s="1">
        <v>1</v>
      </c>
      <c r="BL3867" s="1" t="s">
        <v>4003</v>
      </c>
    </row>
    <row r="3868" spans="1:64" x14ac:dyDescent="0.5">
      <c r="A3868" s="1">
        <v>412</v>
      </c>
      <c r="B3868" s="1" t="s">
        <v>3994</v>
      </c>
      <c r="C3868" s="2">
        <v>43546</v>
      </c>
      <c r="D3868" s="1" t="s">
        <v>3995</v>
      </c>
      <c r="E3868" s="1" t="s">
        <v>3996</v>
      </c>
      <c r="F3868" s="1" t="s">
        <v>206</v>
      </c>
      <c r="G3868" s="1">
        <v>30</v>
      </c>
      <c r="H3868" s="1">
        <v>1</v>
      </c>
      <c r="I3868" s="1" t="s">
        <v>220</v>
      </c>
      <c r="J3868" s="1">
        <v>100</v>
      </c>
      <c r="K3868" s="1">
        <v>-2.3559E-2</v>
      </c>
      <c r="L3868" s="1">
        <v>37.906193000000002</v>
      </c>
      <c r="M3868" s="1" t="s">
        <v>69</v>
      </c>
      <c r="N3868" s="1">
        <v>0</v>
      </c>
      <c r="O3868" s="1">
        <v>2.6272389999999999</v>
      </c>
      <c r="P3868" s="1">
        <v>23.381664000000001</v>
      </c>
      <c r="Q3868" s="1">
        <v>600000</v>
      </c>
      <c r="R3868" s="1" t="s">
        <v>207</v>
      </c>
      <c r="S3868" s="1" t="s">
        <v>71</v>
      </c>
      <c r="T3868" s="1" t="s">
        <v>3997</v>
      </c>
      <c r="U3868" s="1" t="s">
        <v>2167</v>
      </c>
      <c r="X3868" s="1" t="s">
        <v>3998</v>
      </c>
      <c r="Y3868" s="1" t="s">
        <v>3999</v>
      </c>
      <c r="Z3868" s="1" t="s">
        <v>220</v>
      </c>
      <c r="AA3868" s="1" t="s">
        <v>4000</v>
      </c>
      <c r="AB3868" s="1" t="s">
        <v>420</v>
      </c>
      <c r="AJ3868" s="1" t="s">
        <v>4001</v>
      </c>
      <c r="AL3868" s="1">
        <v>2000000</v>
      </c>
      <c r="AM3868" s="1" t="s">
        <v>78</v>
      </c>
      <c r="AN3868" s="1" t="s">
        <v>4767</v>
      </c>
      <c r="AO3868" s="1" t="s">
        <v>4818</v>
      </c>
      <c r="AP3868" s="1">
        <v>10000</v>
      </c>
      <c r="AQ3868" s="1">
        <v>5600</v>
      </c>
      <c r="AR3868" s="1" t="s">
        <v>4002</v>
      </c>
      <c r="AY3868" s="1">
        <v>1</v>
      </c>
      <c r="BE3868" s="1">
        <v>1</v>
      </c>
      <c r="BL3868" s="1" t="s">
        <v>4003</v>
      </c>
    </row>
    <row r="3869" spans="1:64" x14ac:dyDescent="0.5">
      <c r="A3869" s="1">
        <v>307</v>
      </c>
      <c r="B3869" s="1" t="s">
        <v>4004</v>
      </c>
      <c r="C3869" s="2">
        <v>43537</v>
      </c>
      <c r="D3869" s="1" t="s">
        <v>4005</v>
      </c>
      <c r="E3869" s="1" t="s">
        <v>4006</v>
      </c>
      <c r="H3869" s="1">
        <v>1</v>
      </c>
      <c r="I3869" s="1" t="s">
        <v>194</v>
      </c>
      <c r="J3869" s="1">
        <v>100</v>
      </c>
      <c r="K3869" s="1">
        <v>19.182435999999999</v>
      </c>
      <c r="L3869" s="1">
        <v>-72.434515000000005</v>
      </c>
      <c r="M3869" s="1" t="s">
        <v>195</v>
      </c>
      <c r="N3869" s="1">
        <v>0</v>
      </c>
      <c r="O3869" s="1">
        <v>25.14509</v>
      </c>
      <c r="P3869" s="1">
        <v>-80.396960000000007</v>
      </c>
      <c r="R3869" s="1" t="s">
        <v>1715</v>
      </c>
      <c r="S3869" s="1" t="s">
        <v>71</v>
      </c>
      <c r="T3869" s="1" t="s">
        <v>4007</v>
      </c>
      <c r="X3869" s="1" t="s">
        <v>236</v>
      </c>
      <c r="Z3869" s="1" t="s">
        <v>194</v>
      </c>
      <c r="AA3869" s="1" t="s">
        <v>4008</v>
      </c>
      <c r="AJ3869" s="1" t="s">
        <v>76</v>
      </c>
      <c r="AM3869" s="1" t="s">
        <v>78</v>
      </c>
      <c r="AN3869" s="1" t="s">
        <v>4819</v>
      </c>
      <c r="AO3869" s="1" t="s">
        <v>4349</v>
      </c>
      <c r="AS3869" s="1">
        <v>1</v>
      </c>
      <c r="AU3869" s="1">
        <v>1</v>
      </c>
      <c r="AZ3869" s="1">
        <v>1</v>
      </c>
    </row>
    <row r="3870" spans="1:64" x14ac:dyDescent="0.5">
      <c r="A3870" s="1">
        <v>534</v>
      </c>
      <c r="B3870" s="1" t="s">
        <v>4009</v>
      </c>
      <c r="C3870" s="2">
        <v>43579</v>
      </c>
      <c r="D3870" s="1" t="s">
        <v>4010</v>
      </c>
      <c r="E3870" s="1" t="s">
        <v>4011</v>
      </c>
      <c r="F3870" s="1" t="s">
        <v>280</v>
      </c>
      <c r="G3870" s="1">
        <v>100</v>
      </c>
      <c r="H3870" s="1">
        <v>1</v>
      </c>
      <c r="I3870" s="1" t="s">
        <v>144</v>
      </c>
      <c r="J3870" s="1">
        <v>100</v>
      </c>
      <c r="K3870" s="1">
        <v>1.105402</v>
      </c>
      <c r="L3870" s="1">
        <v>32.520620000000001</v>
      </c>
      <c r="M3870" s="1" t="s">
        <v>69</v>
      </c>
      <c r="N3870" s="1">
        <v>0</v>
      </c>
      <c r="O3870" s="1">
        <v>2.6272389999999999</v>
      </c>
      <c r="P3870" s="1">
        <v>23.381664000000001</v>
      </c>
      <c r="Q3870" s="1">
        <v>1800000</v>
      </c>
      <c r="R3870" s="1" t="s">
        <v>427</v>
      </c>
      <c r="S3870" s="1" t="s">
        <v>71</v>
      </c>
      <c r="U3870" s="1" t="s">
        <v>182</v>
      </c>
      <c r="W3870" s="1" t="s">
        <v>183</v>
      </c>
      <c r="X3870" s="1" t="s">
        <v>4012</v>
      </c>
      <c r="Z3870" s="1" t="s">
        <v>144</v>
      </c>
      <c r="AA3870" s="1" t="s">
        <v>4013</v>
      </c>
      <c r="AJ3870" s="1" t="s">
        <v>76</v>
      </c>
      <c r="AK3870" s="1" t="s">
        <v>4014</v>
      </c>
      <c r="AL3870" s="1">
        <v>1800000</v>
      </c>
      <c r="AM3870" s="1" t="s">
        <v>109</v>
      </c>
      <c r="AN3870" s="1" t="s">
        <v>4744</v>
      </c>
      <c r="AO3870" s="1" t="s">
        <v>4820</v>
      </c>
      <c r="AP3870" s="1">
        <v>90000</v>
      </c>
      <c r="BG3870" s="1">
        <v>1</v>
      </c>
    </row>
    <row r="3871" spans="1:64" x14ac:dyDescent="0.5">
      <c r="A3871" s="1">
        <v>525</v>
      </c>
      <c r="B3871" s="1" t="s">
        <v>4015</v>
      </c>
      <c r="C3871" s="2">
        <v>43579</v>
      </c>
      <c r="D3871" s="1" t="s">
        <v>4016</v>
      </c>
      <c r="E3871" s="1" t="s">
        <v>4017</v>
      </c>
      <c r="F3871" s="1" t="s">
        <v>280</v>
      </c>
      <c r="G3871" s="1">
        <v>100</v>
      </c>
      <c r="H3871" s="1">
        <v>1</v>
      </c>
      <c r="I3871" s="1" t="s">
        <v>144</v>
      </c>
      <c r="J3871" s="1">
        <v>100</v>
      </c>
      <c r="K3871" s="1">
        <v>1.105402</v>
      </c>
      <c r="L3871" s="1">
        <v>32.520620000000001</v>
      </c>
      <c r="M3871" s="1" t="s">
        <v>69</v>
      </c>
      <c r="N3871" s="1">
        <v>0</v>
      </c>
      <c r="O3871" s="1">
        <v>2.6272389999999999</v>
      </c>
      <c r="P3871" s="1">
        <v>23.381664000000001</v>
      </c>
      <c r="Q3871" s="1">
        <v>750000</v>
      </c>
      <c r="R3871" s="1" t="s">
        <v>440</v>
      </c>
      <c r="S3871" s="1" t="s">
        <v>71</v>
      </c>
      <c r="T3871" s="1" t="s">
        <v>234</v>
      </c>
      <c r="U3871" s="1" t="s">
        <v>182</v>
      </c>
      <c r="W3871" s="1" t="s">
        <v>183</v>
      </c>
      <c r="X3871" s="1" t="s">
        <v>4018</v>
      </c>
      <c r="Y3871" s="1" t="s">
        <v>4019</v>
      </c>
      <c r="Z3871" s="1" t="s">
        <v>144</v>
      </c>
      <c r="AA3871" s="1" t="s">
        <v>4020</v>
      </c>
      <c r="AE3871" s="1" t="s">
        <v>3134</v>
      </c>
      <c r="AH3871" s="1" t="s">
        <v>4021</v>
      </c>
      <c r="AI3871" s="1" t="s">
        <v>880</v>
      </c>
      <c r="AJ3871" s="1" t="s">
        <v>76</v>
      </c>
      <c r="AK3871" s="1" t="s">
        <v>4022</v>
      </c>
      <c r="AL3871" s="1">
        <v>750000</v>
      </c>
      <c r="AM3871" s="1" t="s">
        <v>78</v>
      </c>
      <c r="AN3871" s="1" t="s">
        <v>4821</v>
      </c>
      <c r="AO3871" s="1" t="s">
        <v>4822</v>
      </c>
      <c r="AP3871" s="1">
        <v>26580</v>
      </c>
      <c r="AQ3871" s="1">
        <v>255223</v>
      </c>
      <c r="AR3871" s="1" t="s">
        <v>4023</v>
      </c>
      <c r="AS3871" s="1">
        <v>1</v>
      </c>
      <c r="AU3871" s="1">
        <v>1</v>
      </c>
      <c r="BE3871" s="1">
        <v>1</v>
      </c>
      <c r="BG3871" s="1">
        <v>1</v>
      </c>
      <c r="BI3871" s="1">
        <v>1</v>
      </c>
      <c r="BL3871" s="1" t="s">
        <v>4024</v>
      </c>
    </row>
    <row r="3872" spans="1:64" x14ac:dyDescent="0.5">
      <c r="A3872" s="1">
        <v>595</v>
      </c>
      <c r="B3872" s="1" t="s">
        <v>4025</v>
      </c>
      <c r="C3872" s="2">
        <v>43579</v>
      </c>
      <c r="D3872" s="1" t="s">
        <v>4026</v>
      </c>
      <c r="E3872" s="1" t="s">
        <v>4027</v>
      </c>
      <c r="F3872" s="1" t="s">
        <v>280</v>
      </c>
      <c r="G3872" s="1">
        <v>100</v>
      </c>
      <c r="H3872" s="1">
        <v>1</v>
      </c>
      <c r="I3872" s="1" t="s">
        <v>144</v>
      </c>
      <c r="J3872" s="1">
        <v>100</v>
      </c>
      <c r="K3872" s="1">
        <v>1.105402</v>
      </c>
      <c r="L3872" s="1">
        <v>32.520620000000001</v>
      </c>
      <c r="M3872" s="1" t="s">
        <v>69</v>
      </c>
      <c r="N3872" s="1">
        <v>0</v>
      </c>
      <c r="O3872" s="1">
        <v>2.6272389999999999</v>
      </c>
      <c r="P3872" s="1">
        <v>23.381664000000001</v>
      </c>
      <c r="Q3872" s="1">
        <v>1100000</v>
      </c>
      <c r="R3872" s="1" t="s">
        <v>1104</v>
      </c>
      <c r="S3872" s="1" t="s">
        <v>71</v>
      </c>
      <c r="T3872" s="1" t="s">
        <v>234</v>
      </c>
      <c r="U3872" s="1" t="s">
        <v>182</v>
      </c>
      <c r="W3872" s="1" t="s">
        <v>183</v>
      </c>
      <c r="X3872" s="1" t="s">
        <v>4028</v>
      </c>
      <c r="Z3872" s="1" t="s">
        <v>144</v>
      </c>
      <c r="AA3872" s="1" t="s">
        <v>4029</v>
      </c>
      <c r="AJ3872" s="1" t="s">
        <v>76</v>
      </c>
      <c r="AK3872" s="1" t="s">
        <v>4030</v>
      </c>
      <c r="AL3872" s="1">
        <v>1100000</v>
      </c>
      <c r="AM3872" s="1" t="s">
        <v>109</v>
      </c>
      <c r="AN3872" s="1" t="s">
        <v>4823</v>
      </c>
      <c r="AO3872" s="1" t="s">
        <v>4824</v>
      </c>
      <c r="AP3872" s="1">
        <v>15000</v>
      </c>
      <c r="AR3872" s="1" t="s">
        <v>4031</v>
      </c>
      <c r="AS3872" s="1">
        <v>1</v>
      </c>
      <c r="AT3872" s="1">
        <v>1</v>
      </c>
      <c r="AU3872" s="1">
        <v>1</v>
      </c>
      <c r="AV3872" s="1">
        <v>1</v>
      </c>
      <c r="AW3872" s="1">
        <v>1</v>
      </c>
      <c r="AX3872" s="1">
        <v>1</v>
      </c>
      <c r="AY3872" s="1">
        <v>1</v>
      </c>
      <c r="AZ3872" s="1">
        <v>1</v>
      </c>
      <c r="BA3872" s="1">
        <v>1</v>
      </c>
      <c r="BB3872" s="1">
        <v>1</v>
      </c>
      <c r="BG3872" s="1">
        <v>1</v>
      </c>
      <c r="BL3872" s="1" t="s">
        <v>4032</v>
      </c>
    </row>
    <row r="3873" spans="1:64" x14ac:dyDescent="0.5">
      <c r="A3873" s="1">
        <v>653</v>
      </c>
      <c r="B3873" s="1" t="s">
        <v>4033</v>
      </c>
      <c r="C3873" s="2">
        <v>43572</v>
      </c>
      <c r="D3873" s="1" t="s">
        <v>4034</v>
      </c>
      <c r="F3873" s="1" t="s">
        <v>283</v>
      </c>
      <c r="G3873" s="1">
        <v>25</v>
      </c>
      <c r="H3873" s="1">
        <v>1</v>
      </c>
      <c r="I3873" s="1" t="s">
        <v>144</v>
      </c>
      <c r="J3873" s="1">
        <v>100</v>
      </c>
      <c r="K3873" s="1">
        <v>1.105402</v>
      </c>
      <c r="L3873" s="1">
        <v>32.520620000000001</v>
      </c>
      <c r="M3873" s="1" t="s">
        <v>69</v>
      </c>
      <c r="N3873" s="1">
        <v>0</v>
      </c>
      <c r="O3873" s="1">
        <v>2.6272389999999999</v>
      </c>
      <c r="P3873" s="1">
        <v>23.381664000000001</v>
      </c>
      <c r="R3873" s="1" t="s">
        <v>524</v>
      </c>
      <c r="S3873" s="1" t="s">
        <v>71</v>
      </c>
      <c r="T3873" s="1" t="s">
        <v>4035</v>
      </c>
      <c r="X3873" s="1" t="s">
        <v>236</v>
      </c>
      <c r="Z3873" s="1" t="s">
        <v>144</v>
      </c>
      <c r="AJ3873" s="1" t="s">
        <v>76</v>
      </c>
      <c r="AM3873" s="1" t="s">
        <v>78</v>
      </c>
    </row>
    <row r="3874" spans="1:64" x14ac:dyDescent="0.5">
      <c r="A3874" s="1">
        <v>653</v>
      </c>
      <c r="B3874" s="1" t="s">
        <v>4033</v>
      </c>
      <c r="C3874" s="2">
        <v>43572</v>
      </c>
      <c r="D3874" s="1" t="s">
        <v>4034</v>
      </c>
      <c r="F3874" s="1" t="s">
        <v>67</v>
      </c>
      <c r="G3874" s="1">
        <v>25</v>
      </c>
      <c r="H3874" s="1">
        <v>1</v>
      </c>
      <c r="I3874" s="1" t="s">
        <v>144</v>
      </c>
      <c r="J3874" s="1">
        <v>100</v>
      </c>
      <c r="K3874" s="1">
        <v>1.105402</v>
      </c>
      <c r="L3874" s="1">
        <v>32.520620000000001</v>
      </c>
      <c r="M3874" s="1" t="s">
        <v>69</v>
      </c>
      <c r="N3874" s="1">
        <v>0</v>
      </c>
      <c r="O3874" s="1">
        <v>2.6272389999999999</v>
      </c>
      <c r="P3874" s="1">
        <v>23.381664000000001</v>
      </c>
      <c r="R3874" s="1" t="s">
        <v>524</v>
      </c>
      <c r="S3874" s="1" t="s">
        <v>71</v>
      </c>
      <c r="T3874" s="1" t="s">
        <v>4035</v>
      </c>
      <c r="X3874" s="1" t="s">
        <v>236</v>
      </c>
      <c r="Z3874" s="1" t="s">
        <v>144</v>
      </c>
      <c r="AJ3874" s="1" t="s">
        <v>76</v>
      </c>
      <c r="AM3874" s="1" t="s">
        <v>78</v>
      </c>
    </row>
    <row r="3875" spans="1:64" x14ac:dyDescent="0.5">
      <c r="A3875" s="1">
        <v>653</v>
      </c>
      <c r="B3875" s="1" t="s">
        <v>4033</v>
      </c>
      <c r="C3875" s="2">
        <v>43572</v>
      </c>
      <c r="D3875" s="1" t="s">
        <v>4034</v>
      </c>
      <c r="F3875" s="1" t="s">
        <v>81</v>
      </c>
      <c r="G3875" s="1">
        <v>25</v>
      </c>
      <c r="H3875" s="1">
        <v>1</v>
      </c>
      <c r="I3875" s="1" t="s">
        <v>144</v>
      </c>
      <c r="J3875" s="1">
        <v>100</v>
      </c>
      <c r="K3875" s="1">
        <v>1.105402</v>
      </c>
      <c r="L3875" s="1">
        <v>32.520620000000001</v>
      </c>
      <c r="M3875" s="1" t="s">
        <v>69</v>
      </c>
      <c r="N3875" s="1">
        <v>0</v>
      </c>
      <c r="O3875" s="1">
        <v>2.6272389999999999</v>
      </c>
      <c r="P3875" s="1">
        <v>23.381664000000001</v>
      </c>
      <c r="R3875" s="1" t="s">
        <v>524</v>
      </c>
      <c r="S3875" s="1" t="s">
        <v>71</v>
      </c>
      <c r="T3875" s="1" t="s">
        <v>4035</v>
      </c>
      <c r="X3875" s="1" t="s">
        <v>236</v>
      </c>
      <c r="Z3875" s="1" t="s">
        <v>144</v>
      </c>
      <c r="AJ3875" s="1" t="s">
        <v>76</v>
      </c>
      <c r="AM3875" s="1" t="s">
        <v>78</v>
      </c>
    </row>
    <row r="3876" spans="1:64" x14ac:dyDescent="0.5">
      <c r="A3876" s="1">
        <v>653</v>
      </c>
      <c r="B3876" s="1" t="s">
        <v>4033</v>
      </c>
      <c r="C3876" s="2">
        <v>43572</v>
      </c>
      <c r="D3876" s="1" t="s">
        <v>4034</v>
      </c>
      <c r="F3876" s="1" t="s">
        <v>129</v>
      </c>
      <c r="G3876" s="1">
        <v>25</v>
      </c>
      <c r="H3876" s="1">
        <v>1</v>
      </c>
      <c r="I3876" s="1" t="s">
        <v>144</v>
      </c>
      <c r="J3876" s="1">
        <v>100</v>
      </c>
      <c r="K3876" s="1">
        <v>1.105402</v>
      </c>
      <c r="L3876" s="1">
        <v>32.520620000000001</v>
      </c>
      <c r="M3876" s="1" t="s">
        <v>69</v>
      </c>
      <c r="N3876" s="1">
        <v>0</v>
      </c>
      <c r="O3876" s="1">
        <v>2.6272389999999999</v>
      </c>
      <c r="P3876" s="1">
        <v>23.381664000000001</v>
      </c>
      <c r="R3876" s="1" t="s">
        <v>524</v>
      </c>
      <c r="S3876" s="1" t="s">
        <v>71</v>
      </c>
      <c r="T3876" s="1" t="s">
        <v>4035</v>
      </c>
      <c r="X3876" s="1" t="s">
        <v>236</v>
      </c>
      <c r="Z3876" s="1" t="s">
        <v>144</v>
      </c>
      <c r="AJ3876" s="1" t="s">
        <v>76</v>
      </c>
      <c r="AM3876" s="1" t="s">
        <v>78</v>
      </c>
    </row>
    <row r="3877" spans="1:64" x14ac:dyDescent="0.5">
      <c r="A3877" s="1">
        <v>553</v>
      </c>
      <c r="B3877" s="1" t="s">
        <v>4036</v>
      </c>
      <c r="C3877" s="2">
        <v>43579</v>
      </c>
      <c r="D3877" s="1" t="s">
        <v>4037</v>
      </c>
      <c r="E3877" s="1" t="s">
        <v>4038</v>
      </c>
      <c r="F3877" s="1" t="s">
        <v>280</v>
      </c>
      <c r="G3877" s="1">
        <v>100</v>
      </c>
      <c r="H3877" s="1">
        <v>1</v>
      </c>
      <c r="I3877" s="1" t="s">
        <v>144</v>
      </c>
      <c r="J3877" s="1">
        <v>100</v>
      </c>
      <c r="K3877" s="1">
        <v>1.105402</v>
      </c>
      <c r="L3877" s="1">
        <v>32.520620000000001</v>
      </c>
      <c r="M3877" s="1" t="s">
        <v>69</v>
      </c>
      <c r="N3877" s="1">
        <v>0</v>
      </c>
      <c r="O3877" s="1">
        <v>2.6272389999999999</v>
      </c>
      <c r="P3877" s="1">
        <v>23.381664000000001</v>
      </c>
      <c r="Q3877" s="1">
        <v>1225000</v>
      </c>
      <c r="R3877" s="1" t="s">
        <v>226</v>
      </c>
      <c r="S3877" s="1" t="s">
        <v>71</v>
      </c>
      <c r="U3877" s="1" t="s">
        <v>182</v>
      </c>
      <c r="W3877" s="1" t="s">
        <v>183</v>
      </c>
      <c r="X3877" s="1" t="s">
        <v>4039</v>
      </c>
      <c r="Z3877" s="1" t="s">
        <v>144</v>
      </c>
      <c r="AA3877" s="1" t="s">
        <v>4040</v>
      </c>
      <c r="AJ3877" s="1" t="s">
        <v>76</v>
      </c>
      <c r="AK3877" s="1" t="s">
        <v>4041</v>
      </c>
      <c r="AL3877" s="1">
        <v>1225000</v>
      </c>
      <c r="AM3877" s="1" t="s">
        <v>78</v>
      </c>
      <c r="AN3877" s="1" t="s">
        <v>4745</v>
      </c>
      <c r="AO3877" s="1" t="s">
        <v>4825</v>
      </c>
      <c r="AP3877" s="1">
        <v>17000</v>
      </c>
      <c r="AR3877" s="1" t="s">
        <v>4042</v>
      </c>
      <c r="AS3877" s="1">
        <v>1</v>
      </c>
      <c r="AT3877" s="1">
        <v>1</v>
      </c>
      <c r="AU3877" s="1">
        <v>1</v>
      </c>
      <c r="AV3877" s="1">
        <v>1</v>
      </c>
      <c r="AW3877" s="1">
        <v>1</v>
      </c>
      <c r="AX3877" s="1">
        <v>1</v>
      </c>
      <c r="AY3877" s="1">
        <v>1</v>
      </c>
      <c r="AZ3877" s="1">
        <v>1</v>
      </c>
      <c r="BA3877" s="1">
        <v>1</v>
      </c>
      <c r="BB3877" s="1">
        <v>1</v>
      </c>
      <c r="BG3877" s="1">
        <v>1</v>
      </c>
    </row>
    <row r="3878" spans="1:64" x14ac:dyDescent="0.5">
      <c r="A3878" s="1">
        <v>521</v>
      </c>
      <c r="B3878" s="1" t="s">
        <v>4043</v>
      </c>
      <c r="C3878" s="2">
        <v>43579</v>
      </c>
      <c r="D3878" s="1" t="s">
        <v>4044</v>
      </c>
      <c r="E3878" s="1" t="s">
        <v>4045</v>
      </c>
      <c r="F3878" s="1" t="s">
        <v>280</v>
      </c>
      <c r="G3878" s="1">
        <v>100</v>
      </c>
      <c r="H3878" s="1">
        <v>1</v>
      </c>
      <c r="I3878" s="1" t="s">
        <v>1456</v>
      </c>
      <c r="J3878" s="1">
        <v>100</v>
      </c>
      <c r="K3878" s="1">
        <v>49.395662000000002</v>
      </c>
      <c r="L3878" s="1">
        <v>30.980983999999999</v>
      </c>
      <c r="M3878" s="1" t="s">
        <v>307</v>
      </c>
      <c r="N3878" s="1">
        <v>0</v>
      </c>
      <c r="O3878" s="1">
        <v>48.122632000000003</v>
      </c>
      <c r="P3878" s="1">
        <v>30.108753</v>
      </c>
      <c r="Q3878" s="1">
        <v>1350000</v>
      </c>
      <c r="R3878" s="1" t="s">
        <v>4046</v>
      </c>
      <c r="S3878" s="1" t="s">
        <v>91</v>
      </c>
      <c r="U3878" s="1" t="s">
        <v>182</v>
      </c>
      <c r="W3878" s="1" t="s">
        <v>183</v>
      </c>
      <c r="X3878" s="1" t="s">
        <v>4047</v>
      </c>
      <c r="Z3878" s="1" t="s">
        <v>1456</v>
      </c>
      <c r="AA3878" s="1" t="s">
        <v>4048</v>
      </c>
      <c r="AJ3878" s="1" t="s">
        <v>76</v>
      </c>
      <c r="AK3878" s="1" t="s">
        <v>4049</v>
      </c>
      <c r="AL3878" s="1">
        <v>1350000</v>
      </c>
      <c r="AM3878" s="1" t="s">
        <v>78</v>
      </c>
      <c r="AN3878" s="1" t="s">
        <v>4748</v>
      </c>
      <c r="AO3878" s="1" t="s">
        <v>4325</v>
      </c>
      <c r="AP3878" s="1">
        <v>11330</v>
      </c>
      <c r="AR3878" s="1" t="s">
        <v>4050</v>
      </c>
      <c r="AS3878" s="1">
        <v>1</v>
      </c>
      <c r="BA3878" s="1">
        <v>1</v>
      </c>
      <c r="BB3878" s="1">
        <v>1</v>
      </c>
      <c r="BL3878" s="1" t="s">
        <v>4051</v>
      </c>
    </row>
    <row r="3879" spans="1:64" x14ac:dyDescent="0.5">
      <c r="A3879" s="1">
        <v>125</v>
      </c>
      <c r="B3879" s="1" t="s">
        <v>4052</v>
      </c>
      <c r="C3879" s="2">
        <v>43372</v>
      </c>
      <c r="D3879" s="1" t="s">
        <v>4053</v>
      </c>
      <c r="E3879" s="1" t="s">
        <v>2286</v>
      </c>
      <c r="F3879" s="1" t="s">
        <v>81</v>
      </c>
      <c r="G3879" s="1">
        <v>66</v>
      </c>
      <c r="H3879" s="1">
        <v>0</v>
      </c>
      <c r="M3879" s="1" t="s">
        <v>111</v>
      </c>
      <c r="N3879" s="1">
        <v>7.5</v>
      </c>
      <c r="O3879" s="1">
        <v>43.890490999999997</v>
      </c>
      <c r="P3879" s="1">
        <v>71.138231000000005</v>
      </c>
      <c r="Q3879" s="1">
        <v>481140</v>
      </c>
      <c r="R3879" s="1" t="s">
        <v>2287</v>
      </c>
      <c r="S3879" s="1" t="s">
        <v>91</v>
      </c>
      <c r="T3879" s="1" t="s">
        <v>72</v>
      </c>
      <c r="U3879" s="1" t="s">
        <v>73</v>
      </c>
      <c r="X3879" s="1" t="s">
        <v>4054</v>
      </c>
      <c r="Z3879" s="1" t="s">
        <v>111</v>
      </c>
      <c r="AJ3879" s="1" t="s">
        <v>76</v>
      </c>
      <c r="AK3879" s="1" t="s">
        <v>4055</v>
      </c>
      <c r="AL3879" s="1">
        <v>9720000</v>
      </c>
      <c r="AM3879" s="1" t="s">
        <v>78</v>
      </c>
      <c r="AN3879" s="1" t="s">
        <v>4826</v>
      </c>
      <c r="AO3879" s="1" t="s">
        <v>4344</v>
      </c>
    </row>
    <row r="3880" spans="1:64" x14ac:dyDescent="0.5">
      <c r="A3880" s="1">
        <v>125</v>
      </c>
      <c r="B3880" s="1" t="s">
        <v>4052</v>
      </c>
      <c r="C3880" s="2">
        <v>43372</v>
      </c>
      <c r="D3880" s="1" t="s">
        <v>4053</v>
      </c>
      <c r="E3880" s="1" t="s">
        <v>2286</v>
      </c>
      <c r="F3880" s="1" t="s">
        <v>759</v>
      </c>
      <c r="G3880" s="1">
        <v>34</v>
      </c>
      <c r="H3880" s="1">
        <v>0</v>
      </c>
      <c r="M3880" s="1" t="s">
        <v>111</v>
      </c>
      <c r="N3880" s="1">
        <v>7.5</v>
      </c>
      <c r="O3880" s="1">
        <v>43.890490999999997</v>
      </c>
      <c r="P3880" s="1">
        <v>71.138231000000005</v>
      </c>
      <c r="Q3880" s="1">
        <v>247860</v>
      </c>
      <c r="R3880" s="1" t="s">
        <v>2287</v>
      </c>
      <c r="S3880" s="1" t="s">
        <v>91</v>
      </c>
      <c r="T3880" s="1" t="s">
        <v>72</v>
      </c>
      <c r="U3880" s="1" t="s">
        <v>73</v>
      </c>
      <c r="X3880" s="1" t="s">
        <v>4054</v>
      </c>
      <c r="Z3880" s="1" t="s">
        <v>111</v>
      </c>
      <c r="AJ3880" s="1" t="s">
        <v>76</v>
      </c>
      <c r="AK3880" s="1" t="s">
        <v>4055</v>
      </c>
      <c r="AL3880" s="1">
        <v>9720000</v>
      </c>
      <c r="AM3880" s="1" t="s">
        <v>78</v>
      </c>
      <c r="AN3880" s="1" t="s">
        <v>4826</v>
      </c>
      <c r="AO3880" s="1" t="s">
        <v>4344</v>
      </c>
    </row>
    <row r="3881" spans="1:64" x14ac:dyDescent="0.5">
      <c r="A3881" s="1">
        <v>125</v>
      </c>
      <c r="B3881" s="1" t="s">
        <v>4052</v>
      </c>
      <c r="C3881" s="2">
        <v>43372</v>
      </c>
      <c r="D3881" s="1" t="s">
        <v>4053</v>
      </c>
      <c r="E3881" s="1" t="s">
        <v>2286</v>
      </c>
      <c r="F3881" s="1" t="s">
        <v>81</v>
      </c>
      <c r="G3881" s="1">
        <v>66</v>
      </c>
      <c r="H3881" s="1">
        <v>0</v>
      </c>
      <c r="M3881" s="1" t="s">
        <v>114</v>
      </c>
      <c r="N3881" s="1">
        <v>7.5</v>
      </c>
      <c r="O3881" s="1">
        <v>25.384855999999999</v>
      </c>
      <c r="P3881" s="1">
        <v>68.458809000000002</v>
      </c>
      <c r="Q3881" s="1">
        <v>481140</v>
      </c>
      <c r="R3881" s="1" t="s">
        <v>2287</v>
      </c>
      <c r="S3881" s="1" t="s">
        <v>91</v>
      </c>
      <c r="T3881" s="1" t="s">
        <v>72</v>
      </c>
      <c r="U3881" s="1" t="s">
        <v>73</v>
      </c>
      <c r="X3881" s="1" t="s">
        <v>4054</v>
      </c>
      <c r="Z3881" s="1" t="s">
        <v>114</v>
      </c>
      <c r="AJ3881" s="1" t="s">
        <v>76</v>
      </c>
      <c r="AK3881" s="1" t="s">
        <v>4055</v>
      </c>
      <c r="AL3881" s="1">
        <v>9720000</v>
      </c>
      <c r="AM3881" s="1" t="s">
        <v>78</v>
      </c>
      <c r="AN3881" s="1" t="s">
        <v>4826</v>
      </c>
      <c r="AO3881" s="1" t="s">
        <v>4344</v>
      </c>
    </row>
    <row r="3882" spans="1:64" x14ac:dyDescent="0.5">
      <c r="A3882" s="1">
        <v>125</v>
      </c>
      <c r="B3882" s="1" t="s">
        <v>4052</v>
      </c>
      <c r="C3882" s="2">
        <v>43372</v>
      </c>
      <c r="D3882" s="1" t="s">
        <v>4053</v>
      </c>
      <c r="E3882" s="1" t="s">
        <v>2286</v>
      </c>
      <c r="F3882" s="1" t="s">
        <v>759</v>
      </c>
      <c r="G3882" s="1">
        <v>34</v>
      </c>
      <c r="H3882" s="1">
        <v>0</v>
      </c>
      <c r="M3882" s="1" t="s">
        <v>114</v>
      </c>
      <c r="N3882" s="1">
        <v>7.5</v>
      </c>
      <c r="O3882" s="1">
        <v>25.384855999999999</v>
      </c>
      <c r="P3882" s="1">
        <v>68.458809000000002</v>
      </c>
      <c r="Q3882" s="1">
        <v>247860</v>
      </c>
      <c r="R3882" s="1" t="s">
        <v>2287</v>
      </c>
      <c r="S3882" s="1" t="s">
        <v>91</v>
      </c>
      <c r="T3882" s="1" t="s">
        <v>72</v>
      </c>
      <c r="U3882" s="1" t="s">
        <v>73</v>
      </c>
      <c r="X3882" s="1" t="s">
        <v>4054</v>
      </c>
      <c r="Z3882" s="1" t="s">
        <v>114</v>
      </c>
      <c r="AJ3882" s="1" t="s">
        <v>76</v>
      </c>
      <c r="AK3882" s="1" t="s">
        <v>4055</v>
      </c>
      <c r="AL3882" s="1">
        <v>9720000</v>
      </c>
      <c r="AM3882" s="1" t="s">
        <v>78</v>
      </c>
      <c r="AN3882" s="1" t="s">
        <v>4826</v>
      </c>
      <c r="AO3882" s="1" t="s">
        <v>4344</v>
      </c>
    </row>
    <row r="3883" spans="1:64" x14ac:dyDescent="0.5">
      <c r="A3883" s="1">
        <v>125</v>
      </c>
      <c r="B3883" s="1" t="s">
        <v>4052</v>
      </c>
      <c r="C3883" s="2">
        <v>43372</v>
      </c>
      <c r="D3883" s="1" t="s">
        <v>4053</v>
      </c>
      <c r="E3883" s="1" t="s">
        <v>2286</v>
      </c>
      <c r="F3883" s="1" t="s">
        <v>81</v>
      </c>
      <c r="G3883" s="1">
        <v>66</v>
      </c>
      <c r="H3883" s="1">
        <v>0</v>
      </c>
      <c r="M3883" s="1" t="s">
        <v>110</v>
      </c>
      <c r="N3883" s="1">
        <v>20</v>
      </c>
      <c r="O3883" s="1">
        <v>26.625188000000001</v>
      </c>
      <c r="P3883" s="1">
        <v>6.809552</v>
      </c>
      <c r="Q3883" s="1">
        <v>1283040</v>
      </c>
      <c r="R3883" s="1" t="s">
        <v>2287</v>
      </c>
      <c r="S3883" s="1" t="s">
        <v>91</v>
      </c>
      <c r="T3883" s="1" t="s">
        <v>72</v>
      </c>
      <c r="U3883" s="1" t="s">
        <v>73</v>
      </c>
      <c r="X3883" s="1" t="s">
        <v>4054</v>
      </c>
      <c r="Z3883" s="1" t="s">
        <v>110</v>
      </c>
      <c r="AJ3883" s="1" t="s">
        <v>76</v>
      </c>
      <c r="AK3883" s="1" t="s">
        <v>4055</v>
      </c>
      <c r="AL3883" s="1">
        <v>9720000</v>
      </c>
      <c r="AM3883" s="1" t="s">
        <v>78</v>
      </c>
      <c r="AN3883" s="1" t="s">
        <v>4826</v>
      </c>
      <c r="AO3883" s="1" t="s">
        <v>4344</v>
      </c>
    </row>
    <row r="3884" spans="1:64" x14ac:dyDescent="0.5">
      <c r="A3884" s="1">
        <v>125</v>
      </c>
      <c r="B3884" s="1" t="s">
        <v>4052</v>
      </c>
      <c r="C3884" s="2">
        <v>43372</v>
      </c>
      <c r="D3884" s="1" t="s">
        <v>4053</v>
      </c>
      <c r="E3884" s="1" t="s">
        <v>2286</v>
      </c>
      <c r="F3884" s="1" t="s">
        <v>759</v>
      </c>
      <c r="G3884" s="1">
        <v>34</v>
      </c>
      <c r="H3884" s="1">
        <v>0</v>
      </c>
      <c r="M3884" s="1" t="s">
        <v>110</v>
      </c>
      <c r="N3884" s="1">
        <v>20</v>
      </c>
      <c r="O3884" s="1">
        <v>26.625188000000001</v>
      </c>
      <c r="P3884" s="1">
        <v>6.809552</v>
      </c>
      <c r="Q3884" s="1">
        <v>660960</v>
      </c>
      <c r="R3884" s="1" t="s">
        <v>2287</v>
      </c>
      <c r="S3884" s="1" t="s">
        <v>91</v>
      </c>
      <c r="T3884" s="1" t="s">
        <v>72</v>
      </c>
      <c r="U3884" s="1" t="s">
        <v>73</v>
      </c>
      <c r="X3884" s="1" t="s">
        <v>4054</v>
      </c>
      <c r="Z3884" s="1" t="s">
        <v>110</v>
      </c>
      <c r="AJ3884" s="1" t="s">
        <v>76</v>
      </c>
      <c r="AK3884" s="1" t="s">
        <v>4055</v>
      </c>
      <c r="AL3884" s="1">
        <v>9720000</v>
      </c>
      <c r="AM3884" s="1" t="s">
        <v>78</v>
      </c>
      <c r="AN3884" s="1" t="s">
        <v>4826</v>
      </c>
      <c r="AO3884" s="1" t="s">
        <v>4344</v>
      </c>
    </row>
    <row r="3885" spans="1:64" x14ac:dyDescent="0.5">
      <c r="A3885" s="1">
        <v>125</v>
      </c>
      <c r="B3885" s="1" t="s">
        <v>4052</v>
      </c>
      <c r="C3885" s="2">
        <v>43372</v>
      </c>
      <c r="D3885" s="1" t="s">
        <v>4053</v>
      </c>
      <c r="E3885" s="1" t="s">
        <v>2286</v>
      </c>
      <c r="F3885" s="1" t="s">
        <v>81</v>
      </c>
      <c r="G3885" s="1">
        <v>66</v>
      </c>
      <c r="H3885" s="1">
        <v>0</v>
      </c>
      <c r="M3885" s="1" t="s">
        <v>112</v>
      </c>
      <c r="N3885" s="1">
        <v>7.5</v>
      </c>
      <c r="O3885" s="1">
        <v>45.052331000000002</v>
      </c>
      <c r="P3885" s="1">
        <v>118.90412999999999</v>
      </c>
      <c r="Q3885" s="1">
        <v>481140</v>
      </c>
      <c r="R3885" s="1" t="s">
        <v>2287</v>
      </c>
      <c r="S3885" s="1" t="s">
        <v>91</v>
      </c>
      <c r="T3885" s="1" t="s">
        <v>72</v>
      </c>
      <c r="U3885" s="1" t="s">
        <v>73</v>
      </c>
      <c r="X3885" s="1" t="s">
        <v>4054</v>
      </c>
      <c r="Z3885" s="1" t="s">
        <v>112</v>
      </c>
      <c r="AJ3885" s="1" t="s">
        <v>76</v>
      </c>
      <c r="AK3885" s="1" t="s">
        <v>4055</v>
      </c>
      <c r="AL3885" s="1">
        <v>9720000</v>
      </c>
      <c r="AM3885" s="1" t="s">
        <v>78</v>
      </c>
      <c r="AN3885" s="1" t="s">
        <v>4826</v>
      </c>
      <c r="AO3885" s="1" t="s">
        <v>4344</v>
      </c>
    </row>
    <row r="3886" spans="1:64" x14ac:dyDescent="0.5">
      <c r="A3886" s="1">
        <v>125</v>
      </c>
      <c r="B3886" s="1" t="s">
        <v>4052</v>
      </c>
      <c r="C3886" s="2">
        <v>43372</v>
      </c>
      <c r="D3886" s="1" t="s">
        <v>4053</v>
      </c>
      <c r="E3886" s="1" t="s">
        <v>2286</v>
      </c>
      <c r="F3886" s="1" t="s">
        <v>759</v>
      </c>
      <c r="G3886" s="1">
        <v>34</v>
      </c>
      <c r="H3886" s="1">
        <v>0</v>
      </c>
      <c r="M3886" s="1" t="s">
        <v>112</v>
      </c>
      <c r="N3886" s="1">
        <v>7.5</v>
      </c>
      <c r="O3886" s="1">
        <v>45.052331000000002</v>
      </c>
      <c r="P3886" s="1">
        <v>118.90412999999999</v>
      </c>
      <c r="Q3886" s="1">
        <v>247860</v>
      </c>
      <c r="R3886" s="1" t="s">
        <v>2287</v>
      </c>
      <c r="S3886" s="1" t="s">
        <v>91</v>
      </c>
      <c r="T3886" s="1" t="s">
        <v>72</v>
      </c>
      <c r="U3886" s="1" t="s">
        <v>73</v>
      </c>
      <c r="X3886" s="1" t="s">
        <v>4054</v>
      </c>
      <c r="Z3886" s="1" t="s">
        <v>112</v>
      </c>
      <c r="AJ3886" s="1" t="s">
        <v>76</v>
      </c>
      <c r="AK3886" s="1" t="s">
        <v>4055</v>
      </c>
      <c r="AL3886" s="1">
        <v>9720000</v>
      </c>
      <c r="AM3886" s="1" t="s">
        <v>78</v>
      </c>
      <c r="AN3886" s="1" t="s">
        <v>4826</v>
      </c>
      <c r="AO3886" s="1" t="s">
        <v>4344</v>
      </c>
    </row>
    <row r="3887" spans="1:64" x14ac:dyDescent="0.5">
      <c r="A3887" s="1">
        <v>125</v>
      </c>
      <c r="B3887" s="1" t="s">
        <v>4052</v>
      </c>
      <c r="C3887" s="2">
        <v>43372</v>
      </c>
      <c r="D3887" s="1" t="s">
        <v>4053</v>
      </c>
      <c r="E3887" s="1" t="s">
        <v>2286</v>
      </c>
      <c r="F3887" s="1" t="s">
        <v>81</v>
      </c>
      <c r="G3887" s="1">
        <v>66</v>
      </c>
      <c r="H3887" s="1">
        <v>0</v>
      </c>
      <c r="M3887" s="1" t="s">
        <v>69</v>
      </c>
      <c r="N3887" s="1">
        <v>20</v>
      </c>
      <c r="O3887" s="1">
        <v>2.6272389999999999</v>
      </c>
      <c r="P3887" s="1">
        <v>23.381664000000001</v>
      </c>
      <c r="Q3887" s="1">
        <v>1283040</v>
      </c>
      <c r="R3887" s="1" t="s">
        <v>2287</v>
      </c>
      <c r="S3887" s="1" t="s">
        <v>91</v>
      </c>
      <c r="T3887" s="1" t="s">
        <v>72</v>
      </c>
      <c r="U3887" s="1" t="s">
        <v>73</v>
      </c>
      <c r="X3887" s="1" t="s">
        <v>4054</v>
      </c>
      <c r="Z3887" s="1" t="s">
        <v>69</v>
      </c>
      <c r="AJ3887" s="1" t="s">
        <v>76</v>
      </c>
      <c r="AK3887" s="1" t="s">
        <v>4055</v>
      </c>
      <c r="AL3887" s="1">
        <v>9720000</v>
      </c>
      <c r="AM3887" s="1" t="s">
        <v>78</v>
      </c>
      <c r="AN3887" s="1" t="s">
        <v>4826</v>
      </c>
      <c r="AO3887" s="1" t="s">
        <v>4344</v>
      </c>
    </row>
    <row r="3888" spans="1:64" x14ac:dyDescent="0.5">
      <c r="A3888" s="1">
        <v>125</v>
      </c>
      <c r="B3888" s="1" t="s">
        <v>4052</v>
      </c>
      <c r="C3888" s="2">
        <v>43372</v>
      </c>
      <c r="D3888" s="1" t="s">
        <v>4053</v>
      </c>
      <c r="E3888" s="1" t="s">
        <v>2286</v>
      </c>
      <c r="F3888" s="1" t="s">
        <v>759</v>
      </c>
      <c r="G3888" s="1">
        <v>34</v>
      </c>
      <c r="H3888" s="1">
        <v>0</v>
      </c>
      <c r="M3888" s="1" t="s">
        <v>69</v>
      </c>
      <c r="N3888" s="1">
        <v>20</v>
      </c>
      <c r="O3888" s="1">
        <v>2.6272389999999999</v>
      </c>
      <c r="P3888" s="1">
        <v>23.381664000000001</v>
      </c>
      <c r="Q3888" s="1">
        <v>660960</v>
      </c>
      <c r="R3888" s="1" t="s">
        <v>2287</v>
      </c>
      <c r="S3888" s="1" t="s">
        <v>91</v>
      </c>
      <c r="T3888" s="1" t="s">
        <v>72</v>
      </c>
      <c r="U3888" s="1" t="s">
        <v>73</v>
      </c>
      <c r="X3888" s="1" t="s">
        <v>4054</v>
      </c>
      <c r="Z3888" s="1" t="s">
        <v>69</v>
      </c>
      <c r="AJ3888" s="1" t="s">
        <v>76</v>
      </c>
      <c r="AK3888" s="1" t="s">
        <v>4055</v>
      </c>
      <c r="AL3888" s="1">
        <v>9720000</v>
      </c>
      <c r="AM3888" s="1" t="s">
        <v>78</v>
      </c>
      <c r="AN3888" s="1" t="s">
        <v>4826</v>
      </c>
      <c r="AO3888" s="1" t="s">
        <v>4344</v>
      </c>
    </row>
    <row r="3889" spans="1:41" x14ac:dyDescent="0.5">
      <c r="A3889" s="1">
        <v>125</v>
      </c>
      <c r="B3889" s="1" t="s">
        <v>4052</v>
      </c>
      <c r="C3889" s="2">
        <v>43372</v>
      </c>
      <c r="D3889" s="1" t="s">
        <v>4053</v>
      </c>
      <c r="E3889" s="1" t="s">
        <v>2286</v>
      </c>
      <c r="F3889" s="1" t="s">
        <v>81</v>
      </c>
      <c r="G3889" s="1">
        <v>66</v>
      </c>
      <c r="H3889" s="1">
        <v>0</v>
      </c>
      <c r="M3889" s="1" t="s">
        <v>84</v>
      </c>
      <c r="N3889" s="1">
        <v>15</v>
      </c>
      <c r="O3889" s="1">
        <v>-15.623037</v>
      </c>
      <c r="P3889" s="1">
        <v>-59.0625</v>
      </c>
      <c r="Q3889" s="1">
        <v>962280</v>
      </c>
      <c r="R3889" s="1" t="s">
        <v>2287</v>
      </c>
      <c r="S3889" s="1" t="s">
        <v>91</v>
      </c>
      <c r="T3889" s="1" t="s">
        <v>72</v>
      </c>
      <c r="U3889" s="1" t="s">
        <v>73</v>
      </c>
      <c r="X3889" s="1" t="s">
        <v>4054</v>
      </c>
      <c r="Z3889" s="1" t="s">
        <v>84</v>
      </c>
      <c r="AJ3889" s="1" t="s">
        <v>76</v>
      </c>
      <c r="AK3889" s="1" t="s">
        <v>4055</v>
      </c>
      <c r="AL3889" s="1">
        <v>9720000</v>
      </c>
      <c r="AM3889" s="1" t="s">
        <v>78</v>
      </c>
      <c r="AN3889" s="1" t="s">
        <v>4826</v>
      </c>
      <c r="AO3889" s="1" t="s">
        <v>4344</v>
      </c>
    </row>
    <row r="3890" spans="1:41" x14ac:dyDescent="0.5">
      <c r="A3890" s="1">
        <v>125</v>
      </c>
      <c r="B3890" s="1" t="s">
        <v>4052</v>
      </c>
      <c r="C3890" s="2">
        <v>43372</v>
      </c>
      <c r="D3890" s="1" t="s">
        <v>4053</v>
      </c>
      <c r="E3890" s="1" t="s">
        <v>2286</v>
      </c>
      <c r="F3890" s="1" t="s">
        <v>759</v>
      </c>
      <c r="G3890" s="1">
        <v>34</v>
      </c>
      <c r="H3890" s="1">
        <v>0</v>
      </c>
      <c r="M3890" s="1" t="s">
        <v>84</v>
      </c>
      <c r="N3890" s="1">
        <v>15</v>
      </c>
      <c r="O3890" s="1">
        <v>-15.623037</v>
      </c>
      <c r="P3890" s="1">
        <v>-59.0625</v>
      </c>
      <c r="Q3890" s="1">
        <v>495720</v>
      </c>
      <c r="R3890" s="1" t="s">
        <v>2287</v>
      </c>
      <c r="S3890" s="1" t="s">
        <v>91</v>
      </c>
      <c r="T3890" s="1" t="s">
        <v>72</v>
      </c>
      <c r="U3890" s="1" t="s">
        <v>73</v>
      </c>
      <c r="X3890" s="1" t="s">
        <v>4054</v>
      </c>
      <c r="Z3890" s="1" t="s">
        <v>84</v>
      </c>
      <c r="AJ3890" s="1" t="s">
        <v>76</v>
      </c>
      <c r="AK3890" s="1" t="s">
        <v>4055</v>
      </c>
      <c r="AL3890" s="1">
        <v>9720000</v>
      </c>
      <c r="AM3890" s="1" t="s">
        <v>78</v>
      </c>
      <c r="AN3890" s="1" t="s">
        <v>4826</v>
      </c>
      <c r="AO3890" s="1" t="s">
        <v>4344</v>
      </c>
    </row>
    <row r="3891" spans="1:41" x14ac:dyDescent="0.5">
      <c r="A3891" s="1">
        <v>125</v>
      </c>
      <c r="B3891" s="1" t="s">
        <v>4052</v>
      </c>
      <c r="C3891" s="2">
        <v>43372</v>
      </c>
      <c r="D3891" s="1" t="s">
        <v>4053</v>
      </c>
      <c r="E3891" s="1" t="s">
        <v>2286</v>
      </c>
      <c r="F3891" s="1" t="s">
        <v>81</v>
      </c>
      <c r="G3891" s="1">
        <v>66</v>
      </c>
      <c r="H3891" s="1">
        <v>0</v>
      </c>
      <c r="M3891" s="1" t="s">
        <v>113</v>
      </c>
      <c r="N3891" s="1">
        <v>7.5</v>
      </c>
      <c r="O3891" s="1">
        <v>10.278548000000001</v>
      </c>
      <c r="P3891" s="1">
        <v>102.006446</v>
      </c>
      <c r="Q3891" s="1">
        <v>481140</v>
      </c>
      <c r="R3891" s="1" t="s">
        <v>2287</v>
      </c>
      <c r="S3891" s="1" t="s">
        <v>91</v>
      </c>
      <c r="T3891" s="1" t="s">
        <v>72</v>
      </c>
      <c r="U3891" s="1" t="s">
        <v>73</v>
      </c>
      <c r="X3891" s="1" t="s">
        <v>4054</v>
      </c>
      <c r="Z3891" s="1" t="s">
        <v>113</v>
      </c>
      <c r="AJ3891" s="1" t="s">
        <v>76</v>
      </c>
      <c r="AK3891" s="1" t="s">
        <v>4055</v>
      </c>
      <c r="AL3891" s="1">
        <v>9720000</v>
      </c>
      <c r="AM3891" s="1" t="s">
        <v>78</v>
      </c>
      <c r="AN3891" s="1" t="s">
        <v>4826</v>
      </c>
      <c r="AO3891" s="1" t="s">
        <v>4344</v>
      </c>
    </row>
    <row r="3892" spans="1:41" x14ac:dyDescent="0.5">
      <c r="A3892" s="1">
        <v>125</v>
      </c>
      <c r="B3892" s="1" t="s">
        <v>4052</v>
      </c>
      <c r="C3892" s="2">
        <v>43372</v>
      </c>
      <c r="D3892" s="1" t="s">
        <v>4053</v>
      </c>
      <c r="E3892" s="1" t="s">
        <v>2286</v>
      </c>
      <c r="F3892" s="1" t="s">
        <v>759</v>
      </c>
      <c r="G3892" s="1">
        <v>34</v>
      </c>
      <c r="H3892" s="1">
        <v>0</v>
      </c>
      <c r="M3892" s="1" t="s">
        <v>113</v>
      </c>
      <c r="N3892" s="1">
        <v>7.5</v>
      </c>
      <c r="O3892" s="1">
        <v>10.278548000000001</v>
      </c>
      <c r="P3892" s="1">
        <v>102.006446</v>
      </c>
      <c r="Q3892" s="1">
        <v>247860</v>
      </c>
      <c r="R3892" s="1" t="s">
        <v>2287</v>
      </c>
      <c r="S3892" s="1" t="s">
        <v>91</v>
      </c>
      <c r="T3892" s="1" t="s">
        <v>72</v>
      </c>
      <c r="U3892" s="1" t="s">
        <v>73</v>
      </c>
      <c r="X3892" s="1" t="s">
        <v>4054</v>
      </c>
      <c r="Z3892" s="1" t="s">
        <v>113</v>
      </c>
      <c r="AJ3892" s="1" t="s">
        <v>76</v>
      </c>
      <c r="AK3892" s="1" t="s">
        <v>4055</v>
      </c>
      <c r="AL3892" s="1">
        <v>9720000</v>
      </c>
      <c r="AM3892" s="1" t="s">
        <v>78</v>
      </c>
      <c r="AN3892" s="1" t="s">
        <v>4826</v>
      </c>
      <c r="AO3892" s="1" t="s">
        <v>4344</v>
      </c>
    </row>
    <row r="3893" spans="1:41" x14ac:dyDescent="0.5">
      <c r="A3893" s="1">
        <v>125</v>
      </c>
      <c r="B3893" s="1" t="s">
        <v>4052</v>
      </c>
      <c r="C3893" s="2">
        <v>43372</v>
      </c>
      <c r="D3893" s="1" t="s">
        <v>4053</v>
      </c>
      <c r="E3893" s="1" t="s">
        <v>2286</v>
      </c>
      <c r="F3893" s="1" t="s">
        <v>81</v>
      </c>
      <c r="G3893" s="1">
        <v>66</v>
      </c>
      <c r="H3893" s="1">
        <v>0</v>
      </c>
      <c r="M3893" s="1" t="s">
        <v>308</v>
      </c>
      <c r="N3893" s="1">
        <v>15</v>
      </c>
      <c r="O3893" s="1">
        <v>13.923406</v>
      </c>
      <c r="P3893" s="1">
        <v>-86.952798999999999</v>
      </c>
      <c r="Q3893" s="1">
        <v>962280</v>
      </c>
      <c r="R3893" s="1" t="s">
        <v>2287</v>
      </c>
      <c r="S3893" s="1" t="s">
        <v>91</v>
      </c>
      <c r="T3893" s="1" t="s">
        <v>72</v>
      </c>
      <c r="U3893" s="1" t="s">
        <v>73</v>
      </c>
      <c r="X3893" s="1" t="s">
        <v>4054</v>
      </c>
      <c r="Z3893" s="1" t="s">
        <v>308</v>
      </c>
      <c r="AJ3893" s="1" t="s">
        <v>76</v>
      </c>
      <c r="AK3893" s="1" t="s">
        <v>4055</v>
      </c>
      <c r="AL3893" s="1">
        <v>9720000</v>
      </c>
      <c r="AM3893" s="1" t="s">
        <v>78</v>
      </c>
      <c r="AN3893" s="1" t="s">
        <v>4826</v>
      </c>
      <c r="AO3893" s="1" t="s">
        <v>4344</v>
      </c>
    </row>
    <row r="3894" spans="1:41" x14ac:dyDescent="0.5">
      <c r="A3894" s="1">
        <v>125</v>
      </c>
      <c r="B3894" s="1" t="s">
        <v>4052</v>
      </c>
      <c r="C3894" s="2">
        <v>43372</v>
      </c>
      <c r="D3894" s="1" t="s">
        <v>4053</v>
      </c>
      <c r="E3894" s="1" t="s">
        <v>2286</v>
      </c>
      <c r="F3894" s="1" t="s">
        <v>759</v>
      </c>
      <c r="G3894" s="1">
        <v>34</v>
      </c>
      <c r="H3894" s="1">
        <v>0</v>
      </c>
      <c r="M3894" s="1" t="s">
        <v>308</v>
      </c>
      <c r="N3894" s="1">
        <v>15</v>
      </c>
      <c r="O3894" s="1">
        <v>13.923406</v>
      </c>
      <c r="P3894" s="1">
        <v>-86.952798999999999</v>
      </c>
      <c r="Q3894" s="1">
        <v>495720</v>
      </c>
      <c r="R3894" s="1" t="s">
        <v>2287</v>
      </c>
      <c r="S3894" s="1" t="s">
        <v>91</v>
      </c>
      <c r="T3894" s="1" t="s">
        <v>72</v>
      </c>
      <c r="U3894" s="1" t="s">
        <v>73</v>
      </c>
      <c r="X3894" s="1" t="s">
        <v>4054</v>
      </c>
      <c r="Z3894" s="1" t="s">
        <v>308</v>
      </c>
      <c r="AJ3894" s="1" t="s">
        <v>76</v>
      </c>
      <c r="AK3894" s="1" t="s">
        <v>4055</v>
      </c>
      <c r="AL3894" s="1">
        <v>9720000</v>
      </c>
      <c r="AM3894" s="1" t="s">
        <v>78</v>
      </c>
      <c r="AN3894" s="1" t="s">
        <v>4826</v>
      </c>
      <c r="AO3894" s="1" t="s">
        <v>4344</v>
      </c>
    </row>
    <row r="3895" spans="1:41" x14ac:dyDescent="0.5">
      <c r="A3895" s="1">
        <v>493</v>
      </c>
      <c r="B3895" s="1" t="s">
        <v>4056</v>
      </c>
      <c r="C3895" s="2">
        <v>43441</v>
      </c>
      <c r="D3895" s="1" t="s">
        <v>4057</v>
      </c>
      <c r="E3895" s="1" t="s">
        <v>4058</v>
      </c>
      <c r="F3895" s="1" t="s">
        <v>129</v>
      </c>
      <c r="G3895" s="1">
        <v>25</v>
      </c>
      <c r="H3895" s="1">
        <v>1</v>
      </c>
      <c r="I3895" s="1" t="s">
        <v>499</v>
      </c>
      <c r="J3895" s="1">
        <v>100</v>
      </c>
      <c r="K3895" s="1">
        <v>-13.254308</v>
      </c>
      <c r="L3895" s="1">
        <v>34.301524999999998</v>
      </c>
      <c r="M3895" s="1" t="s">
        <v>69</v>
      </c>
      <c r="N3895" s="1">
        <v>0</v>
      </c>
      <c r="O3895" s="1">
        <v>2.6272389999999999</v>
      </c>
      <c r="P3895" s="1">
        <v>23.381664000000001</v>
      </c>
      <c r="R3895" s="1" t="s">
        <v>855</v>
      </c>
      <c r="S3895" s="1" t="s">
        <v>71</v>
      </c>
      <c r="X3895" s="1" t="s">
        <v>236</v>
      </c>
      <c r="Z3895" s="1" t="s">
        <v>499</v>
      </c>
      <c r="AA3895" s="1" t="s">
        <v>856</v>
      </c>
      <c r="AJ3895" s="1" t="s">
        <v>76</v>
      </c>
      <c r="AK3895" s="1" t="s">
        <v>4059</v>
      </c>
      <c r="AM3895" s="1" t="s">
        <v>78</v>
      </c>
      <c r="AN3895" s="1" t="s">
        <v>4306</v>
      </c>
      <c r="AO3895" s="1" t="s">
        <v>4307</v>
      </c>
    </row>
    <row r="3896" spans="1:41" x14ac:dyDescent="0.5">
      <c r="A3896" s="1">
        <v>493</v>
      </c>
      <c r="B3896" s="1" t="s">
        <v>4056</v>
      </c>
      <c r="C3896" s="2">
        <v>43441</v>
      </c>
      <c r="D3896" s="1" t="s">
        <v>4057</v>
      </c>
      <c r="E3896" s="1" t="s">
        <v>4058</v>
      </c>
      <c r="F3896" s="1" t="s">
        <v>128</v>
      </c>
      <c r="G3896" s="1">
        <v>25</v>
      </c>
      <c r="H3896" s="1">
        <v>1</v>
      </c>
      <c r="I3896" s="1" t="s">
        <v>499</v>
      </c>
      <c r="J3896" s="1">
        <v>100</v>
      </c>
      <c r="K3896" s="1">
        <v>-13.254308</v>
      </c>
      <c r="L3896" s="1">
        <v>34.301524999999998</v>
      </c>
      <c r="M3896" s="1" t="s">
        <v>69</v>
      </c>
      <c r="N3896" s="1">
        <v>0</v>
      </c>
      <c r="O3896" s="1">
        <v>2.6272389999999999</v>
      </c>
      <c r="P3896" s="1">
        <v>23.381664000000001</v>
      </c>
      <c r="R3896" s="1" t="s">
        <v>855</v>
      </c>
      <c r="S3896" s="1" t="s">
        <v>71</v>
      </c>
      <c r="X3896" s="1" t="s">
        <v>236</v>
      </c>
      <c r="Z3896" s="1" t="s">
        <v>499</v>
      </c>
      <c r="AA3896" s="1" t="s">
        <v>856</v>
      </c>
      <c r="AJ3896" s="1" t="s">
        <v>76</v>
      </c>
      <c r="AK3896" s="1" t="s">
        <v>4059</v>
      </c>
      <c r="AM3896" s="1" t="s">
        <v>78</v>
      </c>
      <c r="AN3896" s="1" t="s">
        <v>4306</v>
      </c>
      <c r="AO3896" s="1" t="s">
        <v>4307</v>
      </c>
    </row>
    <row r="3897" spans="1:41" x14ac:dyDescent="0.5">
      <c r="A3897" s="1">
        <v>493</v>
      </c>
      <c r="B3897" s="1" t="s">
        <v>4056</v>
      </c>
      <c r="C3897" s="2">
        <v>43441</v>
      </c>
      <c r="D3897" s="1" t="s">
        <v>4057</v>
      </c>
      <c r="E3897" s="1" t="s">
        <v>4058</v>
      </c>
      <c r="F3897" s="1" t="s">
        <v>67</v>
      </c>
      <c r="G3897" s="1">
        <v>25</v>
      </c>
      <c r="H3897" s="1">
        <v>1</v>
      </c>
      <c r="I3897" s="1" t="s">
        <v>499</v>
      </c>
      <c r="J3897" s="1">
        <v>100</v>
      </c>
      <c r="K3897" s="1">
        <v>-13.254308</v>
      </c>
      <c r="L3897" s="1">
        <v>34.301524999999998</v>
      </c>
      <c r="M3897" s="1" t="s">
        <v>69</v>
      </c>
      <c r="N3897" s="1">
        <v>0</v>
      </c>
      <c r="O3897" s="1">
        <v>2.6272389999999999</v>
      </c>
      <c r="P3897" s="1">
        <v>23.381664000000001</v>
      </c>
      <c r="R3897" s="1" t="s">
        <v>855</v>
      </c>
      <c r="S3897" s="1" t="s">
        <v>71</v>
      </c>
      <c r="X3897" s="1" t="s">
        <v>236</v>
      </c>
      <c r="Z3897" s="1" t="s">
        <v>499</v>
      </c>
      <c r="AA3897" s="1" t="s">
        <v>856</v>
      </c>
      <c r="AJ3897" s="1" t="s">
        <v>76</v>
      </c>
      <c r="AK3897" s="1" t="s">
        <v>4059</v>
      </c>
      <c r="AM3897" s="1" t="s">
        <v>78</v>
      </c>
      <c r="AN3897" s="1" t="s">
        <v>4306</v>
      </c>
      <c r="AO3897" s="1" t="s">
        <v>4307</v>
      </c>
    </row>
    <row r="3898" spans="1:41" x14ac:dyDescent="0.5">
      <c r="A3898" s="1">
        <v>493</v>
      </c>
      <c r="B3898" s="1" t="s">
        <v>4056</v>
      </c>
      <c r="C3898" s="2">
        <v>43441</v>
      </c>
      <c r="D3898" s="1" t="s">
        <v>4057</v>
      </c>
      <c r="E3898" s="1" t="s">
        <v>4058</v>
      </c>
      <c r="F3898" s="1" t="s">
        <v>206</v>
      </c>
      <c r="G3898" s="1">
        <v>25</v>
      </c>
      <c r="H3898" s="1">
        <v>1</v>
      </c>
      <c r="I3898" s="1" t="s">
        <v>499</v>
      </c>
      <c r="J3898" s="1">
        <v>100</v>
      </c>
      <c r="K3898" s="1">
        <v>-13.254308</v>
      </c>
      <c r="L3898" s="1">
        <v>34.301524999999998</v>
      </c>
      <c r="M3898" s="1" t="s">
        <v>69</v>
      </c>
      <c r="N3898" s="1">
        <v>0</v>
      </c>
      <c r="O3898" s="1">
        <v>2.6272389999999999</v>
      </c>
      <c r="P3898" s="1">
        <v>23.381664000000001</v>
      </c>
      <c r="R3898" s="1" t="s">
        <v>855</v>
      </c>
      <c r="S3898" s="1" t="s">
        <v>71</v>
      </c>
      <c r="X3898" s="1" t="s">
        <v>236</v>
      </c>
      <c r="Z3898" s="1" t="s">
        <v>499</v>
      </c>
      <c r="AA3898" s="1" t="s">
        <v>856</v>
      </c>
      <c r="AJ3898" s="1" t="s">
        <v>76</v>
      </c>
      <c r="AK3898" s="1" t="s">
        <v>4059</v>
      </c>
      <c r="AM3898" s="1" t="s">
        <v>78</v>
      </c>
      <c r="AN3898" s="1" t="s">
        <v>4306</v>
      </c>
      <c r="AO3898" s="1" t="s">
        <v>4307</v>
      </c>
    </row>
    <row r="3899" spans="1:41" x14ac:dyDescent="0.5">
      <c r="A3899" s="1">
        <v>123</v>
      </c>
      <c r="B3899" s="1" t="s">
        <v>4060</v>
      </c>
      <c r="C3899" s="2">
        <v>43372</v>
      </c>
      <c r="D3899" s="1" t="s">
        <v>4061</v>
      </c>
      <c r="E3899" s="1" t="s">
        <v>4062</v>
      </c>
      <c r="F3899" s="1" t="s">
        <v>81</v>
      </c>
      <c r="G3899" s="1">
        <v>5.25</v>
      </c>
      <c r="H3899" s="1">
        <v>0</v>
      </c>
      <c r="M3899" s="1" t="s">
        <v>113</v>
      </c>
      <c r="N3899" s="1">
        <v>6</v>
      </c>
      <c r="O3899" s="1">
        <v>10.278548000000001</v>
      </c>
      <c r="P3899" s="1">
        <v>102.006446</v>
      </c>
      <c r="Q3899" s="1">
        <v>51030</v>
      </c>
      <c r="R3899" s="1" t="s">
        <v>90</v>
      </c>
      <c r="S3899" s="1" t="s">
        <v>91</v>
      </c>
      <c r="T3899" s="1" t="s">
        <v>72</v>
      </c>
      <c r="U3899" s="1" t="s">
        <v>73</v>
      </c>
      <c r="X3899" s="1" t="s">
        <v>4063</v>
      </c>
      <c r="Z3899" s="1" t="s">
        <v>113</v>
      </c>
      <c r="AJ3899" s="1" t="s">
        <v>76</v>
      </c>
      <c r="AK3899" s="1" t="s">
        <v>4064</v>
      </c>
      <c r="AL3899" s="1">
        <v>16200000</v>
      </c>
      <c r="AM3899" s="1" t="s">
        <v>109</v>
      </c>
      <c r="AN3899" s="1" t="s">
        <v>4827</v>
      </c>
      <c r="AO3899" s="1" t="s">
        <v>4828</v>
      </c>
    </row>
    <row r="3900" spans="1:41" x14ac:dyDescent="0.5">
      <c r="A3900" s="1">
        <v>123</v>
      </c>
      <c r="B3900" s="1" t="s">
        <v>4060</v>
      </c>
      <c r="C3900" s="2">
        <v>43372</v>
      </c>
      <c r="D3900" s="1" t="s">
        <v>4061</v>
      </c>
      <c r="E3900" s="1" t="s">
        <v>4062</v>
      </c>
      <c r="F3900" s="1" t="s">
        <v>283</v>
      </c>
      <c r="G3900" s="1">
        <v>16.5</v>
      </c>
      <c r="H3900" s="1">
        <v>0</v>
      </c>
      <c r="M3900" s="1" t="s">
        <v>113</v>
      </c>
      <c r="N3900" s="1">
        <v>6</v>
      </c>
      <c r="O3900" s="1">
        <v>10.278548000000001</v>
      </c>
      <c r="P3900" s="1">
        <v>102.006446</v>
      </c>
      <c r="Q3900" s="1">
        <v>160380</v>
      </c>
      <c r="R3900" s="1" t="s">
        <v>90</v>
      </c>
      <c r="S3900" s="1" t="s">
        <v>91</v>
      </c>
      <c r="T3900" s="1" t="s">
        <v>72</v>
      </c>
      <c r="U3900" s="1" t="s">
        <v>73</v>
      </c>
      <c r="X3900" s="1" t="s">
        <v>4063</v>
      </c>
      <c r="Z3900" s="1" t="s">
        <v>113</v>
      </c>
      <c r="AJ3900" s="1" t="s">
        <v>76</v>
      </c>
      <c r="AK3900" s="1" t="s">
        <v>4064</v>
      </c>
      <c r="AL3900" s="1">
        <v>16200000</v>
      </c>
      <c r="AM3900" s="1" t="s">
        <v>109</v>
      </c>
      <c r="AN3900" s="1" t="s">
        <v>4827</v>
      </c>
      <c r="AO3900" s="1" t="s">
        <v>4828</v>
      </c>
    </row>
    <row r="3901" spans="1:41" x14ac:dyDescent="0.5">
      <c r="A3901" s="1">
        <v>123</v>
      </c>
      <c r="B3901" s="1" t="s">
        <v>4060</v>
      </c>
      <c r="C3901" s="2">
        <v>43372</v>
      </c>
      <c r="D3901" s="1" t="s">
        <v>4061</v>
      </c>
      <c r="E3901" s="1" t="s">
        <v>4062</v>
      </c>
      <c r="F3901" s="1" t="s">
        <v>281</v>
      </c>
      <c r="G3901" s="1">
        <v>18.75</v>
      </c>
      <c r="H3901" s="1">
        <v>0</v>
      </c>
      <c r="M3901" s="1" t="s">
        <v>113</v>
      </c>
      <c r="N3901" s="1">
        <v>6</v>
      </c>
      <c r="O3901" s="1">
        <v>10.278548000000001</v>
      </c>
      <c r="P3901" s="1">
        <v>102.006446</v>
      </c>
      <c r="Q3901" s="1">
        <v>182250</v>
      </c>
      <c r="R3901" s="1" t="s">
        <v>90</v>
      </c>
      <c r="S3901" s="1" t="s">
        <v>91</v>
      </c>
      <c r="T3901" s="1" t="s">
        <v>72</v>
      </c>
      <c r="U3901" s="1" t="s">
        <v>73</v>
      </c>
      <c r="X3901" s="1" t="s">
        <v>4063</v>
      </c>
      <c r="Z3901" s="1" t="s">
        <v>113</v>
      </c>
      <c r="AJ3901" s="1" t="s">
        <v>76</v>
      </c>
      <c r="AK3901" s="1" t="s">
        <v>4064</v>
      </c>
      <c r="AL3901" s="1">
        <v>16200000</v>
      </c>
      <c r="AM3901" s="1" t="s">
        <v>109</v>
      </c>
      <c r="AN3901" s="1" t="s">
        <v>4827</v>
      </c>
      <c r="AO3901" s="1" t="s">
        <v>4828</v>
      </c>
    </row>
    <row r="3902" spans="1:41" x14ac:dyDescent="0.5">
      <c r="A3902" s="1">
        <v>123</v>
      </c>
      <c r="B3902" s="1" t="s">
        <v>4060</v>
      </c>
      <c r="C3902" s="2">
        <v>43372</v>
      </c>
      <c r="D3902" s="1" t="s">
        <v>4061</v>
      </c>
      <c r="E3902" s="1" t="s">
        <v>4062</v>
      </c>
      <c r="F3902" s="1" t="s">
        <v>67</v>
      </c>
      <c r="G3902" s="1">
        <v>5.75</v>
      </c>
      <c r="H3902" s="1">
        <v>0</v>
      </c>
      <c r="M3902" s="1" t="s">
        <v>113</v>
      </c>
      <c r="N3902" s="1">
        <v>6</v>
      </c>
      <c r="O3902" s="1">
        <v>10.278548000000001</v>
      </c>
      <c r="P3902" s="1">
        <v>102.006446</v>
      </c>
      <c r="Q3902" s="1">
        <v>55890</v>
      </c>
      <c r="R3902" s="1" t="s">
        <v>90</v>
      </c>
      <c r="S3902" s="1" t="s">
        <v>91</v>
      </c>
      <c r="T3902" s="1" t="s">
        <v>72</v>
      </c>
      <c r="U3902" s="1" t="s">
        <v>73</v>
      </c>
      <c r="X3902" s="1" t="s">
        <v>4063</v>
      </c>
      <c r="Z3902" s="1" t="s">
        <v>113</v>
      </c>
      <c r="AJ3902" s="1" t="s">
        <v>76</v>
      </c>
      <c r="AK3902" s="1" t="s">
        <v>4064</v>
      </c>
      <c r="AL3902" s="1">
        <v>16200000</v>
      </c>
      <c r="AM3902" s="1" t="s">
        <v>109</v>
      </c>
      <c r="AN3902" s="1" t="s">
        <v>4827</v>
      </c>
      <c r="AO3902" s="1" t="s">
        <v>4828</v>
      </c>
    </row>
    <row r="3903" spans="1:41" x14ac:dyDescent="0.5">
      <c r="A3903" s="1">
        <v>123</v>
      </c>
      <c r="B3903" s="1" t="s">
        <v>4060</v>
      </c>
      <c r="C3903" s="2">
        <v>43372</v>
      </c>
      <c r="D3903" s="1" t="s">
        <v>4061</v>
      </c>
      <c r="E3903" s="1" t="s">
        <v>4062</v>
      </c>
      <c r="F3903" s="1" t="s">
        <v>102</v>
      </c>
      <c r="G3903" s="1">
        <v>11.5</v>
      </c>
      <c r="H3903" s="1">
        <v>0</v>
      </c>
      <c r="M3903" s="1" t="s">
        <v>113</v>
      </c>
      <c r="N3903" s="1">
        <v>6</v>
      </c>
      <c r="O3903" s="1">
        <v>10.278548000000001</v>
      </c>
      <c r="P3903" s="1">
        <v>102.006446</v>
      </c>
      <c r="Q3903" s="1">
        <v>111780</v>
      </c>
      <c r="R3903" s="1" t="s">
        <v>90</v>
      </c>
      <c r="S3903" s="1" t="s">
        <v>91</v>
      </c>
      <c r="T3903" s="1" t="s">
        <v>72</v>
      </c>
      <c r="U3903" s="1" t="s">
        <v>73</v>
      </c>
      <c r="X3903" s="1" t="s">
        <v>4063</v>
      </c>
      <c r="Z3903" s="1" t="s">
        <v>113</v>
      </c>
      <c r="AJ3903" s="1" t="s">
        <v>76</v>
      </c>
      <c r="AK3903" s="1" t="s">
        <v>4064</v>
      </c>
      <c r="AL3903" s="1">
        <v>16200000</v>
      </c>
      <c r="AM3903" s="1" t="s">
        <v>109</v>
      </c>
      <c r="AN3903" s="1" t="s">
        <v>4827</v>
      </c>
      <c r="AO3903" s="1" t="s">
        <v>4828</v>
      </c>
    </row>
    <row r="3904" spans="1:41" x14ac:dyDescent="0.5">
      <c r="A3904" s="1">
        <v>123</v>
      </c>
      <c r="B3904" s="1" t="s">
        <v>4060</v>
      </c>
      <c r="C3904" s="2">
        <v>43372</v>
      </c>
      <c r="D3904" s="1" t="s">
        <v>4061</v>
      </c>
      <c r="E3904" s="1" t="s">
        <v>4062</v>
      </c>
      <c r="F3904" s="1" t="s">
        <v>280</v>
      </c>
      <c r="G3904" s="1">
        <v>25</v>
      </c>
      <c r="H3904" s="1">
        <v>0</v>
      </c>
      <c r="M3904" s="1" t="s">
        <v>113</v>
      </c>
      <c r="N3904" s="1">
        <v>6</v>
      </c>
      <c r="O3904" s="1">
        <v>10.278548000000001</v>
      </c>
      <c r="P3904" s="1">
        <v>102.006446</v>
      </c>
      <c r="Q3904" s="1">
        <v>243000</v>
      </c>
      <c r="R3904" s="1" t="s">
        <v>90</v>
      </c>
      <c r="S3904" s="1" t="s">
        <v>91</v>
      </c>
      <c r="T3904" s="1" t="s">
        <v>72</v>
      </c>
      <c r="U3904" s="1" t="s">
        <v>73</v>
      </c>
      <c r="X3904" s="1" t="s">
        <v>4063</v>
      </c>
      <c r="Z3904" s="1" t="s">
        <v>113</v>
      </c>
      <c r="AJ3904" s="1" t="s">
        <v>76</v>
      </c>
      <c r="AK3904" s="1" t="s">
        <v>4064</v>
      </c>
      <c r="AL3904" s="1">
        <v>16200000</v>
      </c>
      <c r="AM3904" s="1" t="s">
        <v>109</v>
      </c>
      <c r="AN3904" s="1" t="s">
        <v>4827</v>
      </c>
      <c r="AO3904" s="1" t="s">
        <v>4828</v>
      </c>
    </row>
    <row r="3905" spans="1:41" x14ac:dyDescent="0.5">
      <c r="A3905" s="1">
        <v>123</v>
      </c>
      <c r="B3905" s="1" t="s">
        <v>4060</v>
      </c>
      <c r="C3905" s="2">
        <v>43372</v>
      </c>
      <c r="D3905" s="1" t="s">
        <v>4061</v>
      </c>
      <c r="E3905" s="1" t="s">
        <v>4062</v>
      </c>
      <c r="F3905" s="1" t="s">
        <v>97</v>
      </c>
      <c r="G3905" s="1">
        <v>5.75</v>
      </c>
      <c r="H3905" s="1">
        <v>0</v>
      </c>
      <c r="M3905" s="1" t="s">
        <v>113</v>
      </c>
      <c r="N3905" s="1">
        <v>6</v>
      </c>
      <c r="O3905" s="1">
        <v>10.278548000000001</v>
      </c>
      <c r="P3905" s="1">
        <v>102.006446</v>
      </c>
      <c r="Q3905" s="1">
        <v>55890</v>
      </c>
      <c r="R3905" s="1" t="s">
        <v>90</v>
      </c>
      <c r="S3905" s="1" t="s">
        <v>91</v>
      </c>
      <c r="T3905" s="1" t="s">
        <v>72</v>
      </c>
      <c r="U3905" s="1" t="s">
        <v>73</v>
      </c>
      <c r="X3905" s="1" t="s">
        <v>4063</v>
      </c>
      <c r="Z3905" s="1" t="s">
        <v>113</v>
      </c>
      <c r="AJ3905" s="1" t="s">
        <v>76</v>
      </c>
      <c r="AK3905" s="1" t="s">
        <v>4064</v>
      </c>
      <c r="AL3905" s="1">
        <v>16200000</v>
      </c>
      <c r="AM3905" s="1" t="s">
        <v>109</v>
      </c>
      <c r="AN3905" s="1" t="s">
        <v>4827</v>
      </c>
      <c r="AO3905" s="1" t="s">
        <v>4828</v>
      </c>
    </row>
    <row r="3906" spans="1:41" x14ac:dyDescent="0.5">
      <c r="A3906" s="1">
        <v>123</v>
      </c>
      <c r="B3906" s="1" t="s">
        <v>4060</v>
      </c>
      <c r="C3906" s="2">
        <v>43372</v>
      </c>
      <c r="D3906" s="1" t="s">
        <v>4061</v>
      </c>
      <c r="E3906" s="1" t="s">
        <v>4062</v>
      </c>
      <c r="F3906" s="1" t="s">
        <v>127</v>
      </c>
      <c r="G3906" s="1">
        <v>5.75</v>
      </c>
      <c r="H3906" s="1">
        <v>0</v>
      </c>
      <c r="M3906" s="1" t="s">
        <v>113</v>
      </c>
      <c r="N3906" s="1">
        <v>6</v>
      </c>
      <c r="O3906" s="1">
        <v>10.278548000000001</v>
      </c>
      <c r="P3906" s="1">
        <v>102.006446</v>
      </c>
      <c r="Q3906" s="1">
        <v>55890</v>
      </c>
      <c r="R3906" s="1" t="s">
        <v>90</v>
      </c>
      <c r="S3906" s="1" t="s">
        <v>91</v>
      </c>
      <c r="T3906" s="1" t="s">
        <v>72</v>
      </c>
      <c r="U3906" s="1" t="s">
        <v>73</v>
      </c>
      <c r="X3906" s="1" t="s">
        <v>4063</v>
      </c>
      <c r="Z3906" s="1" t="s">
        <v>113</v>
      </c>
      <c r="AJ3906" s="1" t="s">
        <v>76</v>
      </c>
      <c r="AK3906" s="1" t="s">
        <v>4064</v>
      </c>
      <c r="AL3906" s="1">
        <v>16200000</v>
      </c>
      <c r="AM3906" s="1" t="s">
        <v>109</v>
      </c>
      <c r="AN3906" s="1" t="s">
        <v>4827</v>
      </c>
      <c r="AO3906" s="1" t="s">
        <v>4828</v>
      </c>
    </row>
    <row r="3907" spans="1:41" x14ac:dyDescent="0.5">
      <c r="A3907" s="1">
        <v>123</v>
      </c>
      <c r="B3907" s="1" t="s">
        <v>4060</v>
      </c>
      <c r="C3907" s="2">
        <v>43372</v>
      </c>
      <c r="D3907" s="1" t="s">
        <v>4061</v>
      </c>
      <c r="E3907" s="1" t="s">
        <v>4062</v>
      </c>
      <c r="F3907" s="1" t="s">
        <v>128</v>
      </c>
      <c r="G3907" s="1">
        <v>5.75</v>
      </c>
      <c r="H3907" s="1">
        <v>0</v>
      </c>
      <c r="M3907" s="1" t="s">
        <v>113</v>
      </c>
      <c r="N3907" s="1">
        <v>6</v>
      </c>
      <c r="O3907" s="1">
        <v>10.278548000000001</v>
      </c>
      <c r="P3907" s="1">
        <v>102.006446</v>
      </c>
      <c r="Q3907" s="1">
        <v>55890</v>
      </c>
      <c r="R3907" s="1" t="s">
        <v>90</v>
      </c>
      <c r="S3907" s="1" t="s">
        <v>91</v>
      </c>
      <c r="T3907" s="1" t="s">
        <v>72</v>
      </c>
      <c r="U3907" s="1" t="s">
        <v>73</v>
      </c>
      <c r="X3907" s="1" t="s">
        <v>4063</v>
      </c>
      <c r="Z3907" s="1" t="s">
        <v>113</v>
      </c>
      <c r="AJ3907" s="1" t="s">
        <v>76</v>
      </c>
      <c r="AK3907" s="1" t="s">
        <v>4064</v>
      </c>
      <c r="AL3907" s="1">
        <v>16200000</v>
      </c>
      <c r="AM3907" s="1" t="s">
        <v>109</v>
      </c>
      <c r="AN3907" s="1" t="s">
        <v>4827</v>
      </c>
      <c r="AO3907" s="1" t="s">
        <v>4828</v>
      </c>
    </row>
    <row r="3908" spans="1:41" x14ac:dyDescent="0.5">
      <c r="A3908" s="1">
        <v>123</v>
      </c>
      <c r="B3908" s="1" t="s">
        <v>4060</v>
      </c>
      <c r="C3908" s="2">
        <v>43372</v>
      </c>
      <c r="D3908" s="1" t="s">
        <v>4061</v>
      </c>
      <c r="E3908" s="1" t="s">
        <v>4062</v>
      </c>
      <c r="F3908" s="1" t="s">
        <v>81</v>
      </c>
      <c r="G3908" s="1">
        <v>5.25</v>
      </c>
      <c r="H3908" s="1">
        <v>0</v>
      </c>
      <c r="M3908" s="1" t="s">
        <v>110</v>
      </c>
      <c r="N3908" s="1">
        <v>35</v>
      </c>
      <c r="O3908" s="1">
        <v>26.625188000000001</v>
      </c>
      <c r="P3908" s="1">
        <v>6.809552</v>
      </c>
      <c r="Q3908" s="1">
        <v>297675</v>
      </c>
      <c r="R3908" s="1" t="s">
        <v>90</v>
      </c>
      <c r="S3908" s="1" t="s">
        <v>91</v>
      </c>
      <c r="T3908" s="1" t="s">
        <v>72</v>
      </c>
      <c r="U3908" s="1" t="s">
        <v>73</v>
      </c>
      <c r="X3908" s="1" t="s">
        <v>4063</v>
      </c>
      <c r="Z3908" s="1" t="s">
        <v>110</v>
      </c>
      <c r="AJ3908" s="1" t="s">
        <v>76</v>
      </c>
      <c r="AK3908" s="1" t="s">
        <v>4064</v>
      </c>
      <c r="AL3908" s="1">
        <v>16200000</v>
      </c>
      <c r="AM3908" s="1" t="s">
        <v>109</v>
      </c>
      <c r="AN3908" s="1" t="s">
        <v>4827</v>
      </c>
      <c r="AO3908" s="1" t="s">
        <v>4828</v>
      </c>
    </row>
    <row r="3909" spans="1:41" x14ac:dyDescent="0.5">
      <c r="A3909" s="1">
        <v>123</v>
      </c>
      <c r="B3909" s="1" t="s">
        <v>4060</v>
      </c>
      <c r="C3909" s="2">
        <v>43372</v>
      </c>
      <c r="D3909" s="1" t="s">
        <v>4061</v>
      </c>
      <c r="E3909" s="1" t="s">
        <v>4062</v>
      </c>
      <c r="F3909" s="1" t="s">
        <v>283</v>
      </c>
      <c r="G3909" s="1">
        <v>16.5</v>
      </c>
      <c r="H3909" s="1">
        <v>0</v>
      </c>
      <c r="M3909" s="1" t="s">
        <v>110</v>
      </c>
      <c r="N3909" s="1">
        <v>35</v>
      </c>
      <c r="O3909" s="1">
        <v>26.625188000000001</v>
      </c>
      <c r="P3909" s="1">
        <v>6.809552</v>
      </c>
      <c r="Q3909" s="1">
        <v>935550</v>
      </c>
      <c r="R3909" s="1" t="s">
        <v>90</v>
      </c>
      <c r="S3909" s="1" t="s">
        <v>91</v>
      </c>
      <c r="T3909" s="1" t="s">
        <v>72</v>
      </c>
      <c r="U3909" s="1" t="s">
        <v>73</v>
      </c>
      <c r="X3909" s="1" t="s">
        <v>4063</v>
      </c>
      <c r="Z3909" s="1" t="s">
        <v>110</v>
      </c>
      <c r="AJ3909" s="1" t="s">
        <v>76</v>
      </c>
      <c r="AK3909" s="1" t="s">
        <v>4064</v>
      </c>
      <c r="AL3909" s="1">
        <v>16200000</v>
      </c>
      <c r="AM3909" s="1" t="s">
        <v>109</v>
      </c>
      <c r="AN3909" s="1" t="s">
        <v>4827</v>
      </c>
      <c r="AO3909" s="1" t="s">
        <v>4828</v>
      </c>
    </row>
    <row r="3910" spans="1:41" x14ac:dyDescent="0.5">
      <c r="A3910" s="1">
        <v>123</v>
      </c>
      <c r="B3910" s="1" t="s">
        <v>4060</v>
      </c>
      <c r="C3910" s="2">
        <v>43372</v>
      </c>
      <c r="D3910" s="1" t="s">
        <v>4061</v>
      </c>
      <c r="E3910" s="1" t="s">
        <v>4062</v>
      </c>
      <c r="F3910" s="1" t="s">
        <v>281</v>
      </c>
      <c r="G3910" s="1">
        <v>18.75</v>
      </c>
      <c r="H3910" s="1">
        <v>0</v>
      </c>
      <c r="M3910" s="1" t="s">
        <v>110</v>
      </c>
      <c r="N3910" s="1">
        <v>35</v>
      </c>
      <c r="O3910" s="1">
        <v>26.625188000000001</v>
      </c>
      <c r="P3910" s="1">
        <v>6.809552</v>
      </c>
      <c r="Q3910" s="1">
        <v>1063125</v>
      </c>
      <c r="R3910" s="1" t="s">
        <v>90</v>
      </c>
      <c r="S3910" s="1" t="s">
        <v>91</v>
      </c>
      <c r="T3910" s="1" t="s">
        <v>72</v>
      </c>
      <c r="U3910" s="1" t="s">
        <v>73</v>
      </c>
      <c r="X3910" s="1" t="s">
        <v>4063</v>
      </c>
      <c r="Z3910" s="1" t="s">
        <v>110</v>
      </c>
      <c r="AJ3910" s="1" t="s">
        <v>76</v>
      </c>
      <c r="AK3910" s="1" t="s">
        <v>4064</v>
      </c>
      <c r="AL3910" s="1">
        <v>16200000</v>
      </c>
      <c r="AM3910" s="1" t="s">
        <v>109</v>
      </c>
      <c r="AN3910" s="1" t="s">
        <v>4827</v>
      </c>
      <c r="AO3910" s="1" t="s">
        <v>4828</v>
      </c>
    </row>
    <row r="3911" spans="1:41" x14ac:dyDescent="0.5">
      <c r="A3911" s="1">
        <v>123</v>
      </c>
      <c r="B3911" s="1" t="s">
        <v>4060</v>
      </c>
      <c r="C3911" s="2">
        <v>43372</v>
      </c>
      <c r="D3911" s="1" t="s">
        <v>4061</v>
      </c>
      <c r="E3911" s="1" t="s">
        <v>4062</v>
      </c>
      <c r="F3911" s="1" t="s">
        <v>67</v>
      </c>
      <c r="G3911" s="1">
        <v>5.75</v>
      </c>
      <c r="H3911" s="1">
        <v>0</v>
      </c>
      <c r="M3911" s="1" t="s">
        <v>110</v>
      </c>
      <c r="N3911" s="1">
        <v>35</v>
      </c>
      <c r="O3911" s="1">
        <v>26.625188000000001</v>
      </c>
      <c r="P3911" s="1">
        <v>6.809552</v>
      </c>
      <c r="Q3911" s="1">
        <v>326025</v>
      </c>
      <c r="R3911" s="1" t="s">
        <v>90</v>
      </c>
      <c r="S3911" s="1" t="s">
        <v>91</v>
      </c>
      <c r="T3911" s="1" t="s">
        <v>72</v>
      </c>
      <c r="U3911" s="1" t="s">
        <v>73</v>
      </c>
      <c r="X3911" s="1" t="s">
        <v>4063</v>
      </c>
      <c r="Z3911" s="1" t="s">
        <v>110</v>
      </c>
      <c r="AJ3911" s="1" t="s">
        <v>76</v>
      </c>
      <c r="AK3911" s="1" t="s">
        <v>4064</v>
      </c>
      <c r="AL3911" s="1">
        <v>16200000</v>
      </c>
      <c r="AM3911" s="1" t="s">
        <v>109</v>
      </c>
      <c r="AN3911" s="1" t="s">
        <v>4827</v>
      </c>
      <c r="AO3911" s="1" t="s">
        <v>4828</v>
      </c>
    </row>
    <row r="3912" spans="1:41" x14ac:dyDescent="0.5">
      <c r="A3912" s="1">
        <v>123</v>
      </c>
      <c r="B3912" s="1" t="s">
        <v>4060</v>
      </c>
      <c r="C3912" s="2">
        <v>43372</v>
      </c>
      <c r="D3912" s="1" t="s">
        <v>4061</v>
      </c>
      <c r="E3912" s="1" t="s">
        <v>4062</v>
      </c>
      <c r="F3912" s="1" t="s">
        <v>102</v>
      </c>
      <c r="G3912" s="1">
        <v>11.5</v>
      </c>
      <c r="H3912" s="1">
        <v>0</v>
      </c>
      <c r="M3912" s="1" t="s">
        <v>110</v>
      </c>
      <c r="N3912" s="1">
        <v>35</v>
      </c>
      <c r="O3912" s="1">
        <v>26.625188000000001</v>
      </c>
      <c r="P3912" s="1">
        <v>6.809552</v>
      </c>
      <c r="Q3912" s="1">
        <v>652050</v>
      </c>
      <c r="R3912" s="1" t="s">
        <v>90</v>
      </c>
      <c r="S3912" s="1" t="s">
        <v>91</v>
      </c>
      <c r="T3912" s="1" t="s">
        <v>72</v>
      </c>
      <c r="U3912" s="1" t="s">
        <v>73</v>
      </c>
      <c r="X3912" s="1" t="s">
        <v>4063</v>
      </c>
      <c r="Z3912" s="1" t="s">
        <v>110</v>
      </c>
      <c r="AJ3912" s="1" t="s">
        <v>76</v>
      </c>
      <c r="AK3912" s="1" t="s">
        <v>4064</v>
      </c>
      <c r="AL3912" s="1">
        <v>16200000</v>
      </c>
      <c r="AM3912" s="1" t="s">
        <v>109</v>
      </c>
      <c r="AN3912" s="1" t="s">
        <v>4827</v>
      </c>
      <c r="AO3912" s="1" t="s">
        <v>4828</v>
      </c>
    </row>
    <row r="3913" spans="1:41" x14ac:dyDescent="0.5">
      <c r="A3913" s="1">
        <v>123</v>
      </c>
      <c r="B3913" s="1" t="s">
        <v>4060</v>
      </c>
      <c r="C3913" s="2">
        <v>43372</v>
      </c>
      <c r="D3913" s="1" t="s">
        <v>4061</v>
      </c>
      <c r="E3913" s="1" t="s">
        <v>4062</v>
      </c>
      <c r="F3913" s="1" t="s">
        <v>280</v>
      </c>
      <c r="G3913" s="1">
        <v>25</v>
      </c>
      <c r="H3913" s="1">
        <v>0</v>
      </c>
      <c r="M3913" s="1" t="s">
        <v>110</v>
      </c>
      <c r="N3913" s="1">
        <v>35</v>
      </c>
      <c r="O3913" s="1">
        <v>26.625188000000001</v>
      </c>
      <c r="P3913" s="1">
        <v>6.809552</v>
      </c>
      <c r="Q3913" s="1">
        <v>1417500</v>
      </c>
      <c r="R3913" s="1" t="s">
        <v>90</v>
      </c>
      <c r="S3913" s="1" t="s">
        <v>91</v>
      </c>
      <c r="T3913" s="1" t="s">
        <v>72</v>
      </c>
      <c r="U3913" s="1" t="s">
        <v>73</v>
      </c>
      <c r="X3913" s="1" t="s">
        <v>4063</v>
      </c>
      <c r="Z3913" s="1" t="s">
        <v>110</v>
      </c>
      <c r="AJ3913" s="1" t="s">
        <v>76</v>
      </c>
      <c r="AK3913" s="1" t="s">
        <v>4064</v>
      </c>
      <c r="AL3913" s="1">
        <v>16200000</v>
      </c>
      <c r="AM3913" s="1" t="s">
        <v>109</v>
      </c>
      <c r="AN3913" s="1" t="s">
        <v>4827</v>
      </c>
      <c r="AO3913" s="1" t="s">
        <v>4828</v>
      </c>
    </row>
    <row r="3914" spans="1:41" x14ac:dyDescent="0.5">
      <c r="A3914" s="1">
        <v>123</v>
      </c>
      <c r="B3914" s="1" t="s">
        <v>4060</v>
      </c>
      <c r="C3914" s="2">
        <v>43372</v>
      </c>
      <c r="D3914" s="1" t="s">
        <v>4061</v>
      </c>
      <c r="E3914" s="1" t="s">
        <v>4062</v>
      </c>
      <c r="F3914" s="1" t="s">
        <v>97</v>
      </c>
      <c r="G3914" s="1">
        <v>5.75</v>
      </c>
      <c r="H3914" s="1">
        <v>0</v>
      </c>
      <c r="M3914" s="1" t="s">
        <v>110</v>
      </c>
      <c r="N3914" s="1">
        <v>35</v>
      </c>
      <c r="O3914" s="1">
        <v>26.625188000000001</v>
      </c>
      <c r="P3914" s="1">
        <v>6.809552</v>
      </c>
      <c r="Q3914" s="1">
        <v>326025</v>
      </c>
      <c r="R3914" s="1" t="s">
        <v>90</v>
      </c>
      <c r="S3914" s="1" t="s">
        <v>91</v>
      </c>
      <c r="T3914" s="1" t="s">
        <v>72</v>
      </c>
      <c r="U3914" s="1" t="s">
        <v>73</v>
      </c>
      <c r="X3914" s="1" t="s">
        <v>4063</v>
      </c>
      <c r="Z3914" s="1" t="s">
        <v>110</v>
      </c>
      <c r="AJ3914" s="1" t="s">
        <v>76</v>
      </c>
      <c r="AK3914" s="1" t="s">
        <v>4064</v>
      </c>
      <c r="AL3914" s="1">
        <v>16200000</v>
      </c>
      <c r="AM3914" s="1" t="s">
        <v>109</v>
      </c>
      <c r="AN3914" s="1" t="s">
        <v>4827</v>
      </c>
      <c r="AO3914" s="1" t="s">
        <v>4828</v>
      </c>
    </row>
    <row r="3915" spans="1:41" x14ac:dyDescent="0.5">
      <c r="A3915" s="1">
        <v>123</v>
      </c>
      <c r="B3915" s="1" t="s">
        <v>4060</v>
      </c>
      <c r="C3915" s="2">
        <v>43372</v>
      </c>
      <c r="D3915" s="1" t="s">
        <v>4061</v>
      </c>
      <c r="E3915" s="1" t="s">
        <v>4062</v>
      </c>
      <c r="F3915" s="1" t="s">
        <v>127</v>
      </c>
      <c r="G3915" s="1">
        <v>5.75</v>
      </c>
      <c r="H3915" s="1">
        <v>0</v>
      </c>
      <c r="M3915" s="1" t="s">
        <v>110</v>
      </c>
      <c r="N3915" s="1">
        <v>35</v>
      </c>
      <c r="O3915" s="1">
        <v>26.625188000000001</v>
      </c>
      <c r="P3915" s="1">
        <v>6.809552</v>
      </c>
      <c r="Q3915" s="1">
        <v>326025</v>
      </c>
      <c r="R3915" s="1" t="s">
        <v>90</v>
      </c>
      <c r="S3915" s="1" t="s">
        <v>91</v>
      </c>
      <c r="T3915" s="1" t="s">
        <v>72</v>
      </c>
      <c r="U3915" s="1" t="s">
        <v>73</v>
      </c>
      <c r="X3915" s="1" t="s">
        <v>4063</v>
      </c>
      <c r="Z3915" s="1" t="s">
        <v>110</v>
      </c>
      <c r="AJ3915" s="1" t="s">
        <v>76</v>
      </c>
      <c r="AK3915" s="1" t="s">
        <v>4064</v>
      </c>
      <c r="AL3915" s="1">
        <v>16200000</v>
      </c>
      <c r="AM3915" s="1" t="s">
        <v>109</v>
      </c>
      <c r="AN3915" s="1" t="s">
        <v>4827</v>
      </c>
      <c r="AO3915" s="1" t="s">
        <v>4828</v>
      </c>
    </row>
    <row r="3916" spans="1:41" x14ac:dyDescent="0.5">
      <c r="A3916" s="1">
        <v>123</v>
      </c>
      <c r="B3916" s="1" t="s">
        <v>4060</v>
      </c>
      <c r="C3916" s="2">
        <v>43372</v>
      </c>
      <c r="D3916" s="1" t="s">
        <v>4061</v>
      </c>
      <c r="E3916" s="1" t="s">
        <v>4062</v>
      </c>
      <c r="F3916" s="1" t="s">
        <v>128</v>
      </c>
      <c r="G3916" s="1">
        <v>5.75</v>
      </c>
      <c r="H3916" s="1">
        <v>0</v>
      </c>
      <c r="M3916" s="1" t="s">
        <v>110</v>
      </c>
      <c r="N3916" s="1">
        <v>35</v>
      </c>
      <c r="O3916" s="1">
        <v>26.625188000000001</v>
      </c>
      <c r="P3916" s="1">
        <v>6.809552</v>
      </c>
      <c r="Q3916" s="1">
        <v>326025</v>
      </c>
      <c r="R3916" s="1" t="s">
        <v>90</v>
      </c>
      <c r="S3916" s="1" t="s">
        <v>91</v>
      </c>
      <c r="T3916" s="1" t="s">
        <v>72</v>
      </c>
      <c r="U3916" s="1" t="s">
        <v>73</v>
      </c>
      <c r="X3916" s="1" t="s">
        <v>4063</v>
      </c>
      <c r="Z3916" s="1" t="s">
        <v>110</v>
      </c>
      <c r="AJ3916" s="1" t="s">
        <v>76</v>
      </c>
      <c r="AK3916" s="1" t="s">
        <v>4064</v>
      </c>
      <c r="AL3916" s="1">
        <v>16200000</v>
      </c>
      <c r="AM3916" s="1" t="s">
        <v>109</v>
      </c>
      <c r="AN3916" s="1" t="s">
        <v>4827</v>
      </c>
      <c r="AO3916" s="1" t="s">
        <v>4828</v>
      </c>
    </row>
    <row r="3917" spans="1:41" x14ac:dyDescent="0.5">
      <c r="A3917" s="1">
        <v>123</v>
      </c>
      <c r="B3917" s="1" t="s">
        <v>4060</v>
      </c>
      <c r="C3917" s="2">
        <v>43372</v>
      </c>
      <c r="D3917" s="1" t="s">
        <v>4061</v>
      </c>
      <c r="E3917" s="1" t="s">
        <v>4062</v>
      </c>
      <c r="F3917" s="1" t="s">
        <v>81</v>
      </c>
      <c r="G3917" s="1">
        <v>5.25</v>
      </c>
      <c r="H3917" s="1">
        <v>0</v>
      </c>
      <c r="M3917" s="1" t="s">
        <v>114</v>
      </c>
      <c r="N3917" s="1">
        <v>6</v>
      </c>
      <c r="O3917" s="1">
        <v>25.384855999999999</v>
      </c>
      <c r="P3917" s="1">
        <v>68.458809000000002</v>
      </c>
      <c r="Q3917" s="1">
        <v>51030</v>
      </c>
      <c r="R3917" s="1" t="s">
        <v>90</v>
      </c>
      <c r="S3917" s="1" t="s">
        <v>91</v>
      </c>
      <c r="T3917" s="1" t="s">
        <v>72</v>
      </c>
      <c r="U3917" s="1" t="s">
        <v>73</v>
      </c>
      <c r="X3917" s="1" t="s">
        <v>4063</v>
      </c>
      <c r="Z3917" s="1" t="s">
        <v>114</v>
      </c>
      <c r="AJ3917" s="1" t="s">
        <v>76</v>
      </c>
      <c r="AK3917" s="1" t="s">
        <v>4064</v>
      </c>
      <c r="AL3917" s="1">
        <v>16200000</v>
      </c>
      <c r="AM3917" s="1" t="s">
        <v>109</v>
      </c>
      <c r="AN3917" s="1" t="s">
        <v>4827</v>
      </c>
      <c r="AO3917" s="1" t="s">
        <v>4828</v>
      </c>
    </row>
    <row r="3918" spans="1:41" x14ac:dyDescent="0.5">
      <c r="A3918" s="1">
        <v>123</v>
      </c>
      <c r="B3918" s="1" t="s">
        <v>4060</v>
      </c>
      <c r="C3918" s="2">
        <v>43372</v>
      </c>
      <c r="D3918" s="1" t="s">
        <v>4061</v>
      </c>
      <c r="E3918" s="1" t="s">
        <v>4062</v>
      </c>
      <c r="F3918" s="1" t="s">
        <v>283</v>
      </c>
      <c r="G3918" s="1">
        <v>16.5</v>
      </c>
      <c r="H3918" s="1">
        <v>0</v>
      </c>
      <c r="M3918" s="1" t="s">
        <v>114</v>
      </c>
      <c r="N3918" s="1">
        <v>6</v>
      </c>
      <c r="O3918" s="1">
        <v>25.384855999999999</v>
      </c>
      <c r="P3918" s="1">
        <v>68.458809000000002</v>
      </c>
      <c r="Q3918" s="1">
        <v>160380</v>
      </c>
      <c r="R3918" s="1" t="s">
        <v>90</v>
      </c>
      <c r="S3918" s="1" t="s">
        <v>91</v>
      </c>
      <c r="T3918" s="1" t="s">
        <v>72</v>
      </c>
      <c r="U3918" s="1" t="s">
        <v>73</v>
      </c>
      <c r="X3918" s="1" t="s">
        <v>4063</v>
      </c>
      <c r="Z3918" s="1" t="s">
        <v>114</v>
      </c>
      <c r="AJ3918" s="1" t="s">
        <v>76</v>
      </c>
      <c r="AK3918" s="1" t="s">
        <v>4064</v>
      </c>
      <c r="AL3918" s="1">
        <v>16200000</v>
      </c>
      <c r="AM3918" s="1" t="s">
        <v>109</v>
      </c>
      <c r="AN3918" s="1" t="s">
        <v>4827</v>
      </c>
      <c r="AO3918" s="1" t="s">
        <v>4828</v>
      </c>
    </row>
    <row r="3919" spans="1:41" x14ac:dyDescent="0.5">
      <c r="A3919" s="1">
        <v>123</v>
      </c>
      <c r="B3919" s="1" t="s">
        <v>4060</v>
      </c>
      <c r="C3919" s="2">
        <v>43372</v>
      </c>
      <c r="D3919" s="1" t="s">
        <v>4061</v>
      </c>
      <c r="E3919" s="1" t="s">
        <v>4062</v>
      </c>
      <c r="F3919" s="1" t="s">
        <v>281</v>
      </c>
      <c r="G3919" s="1">
        <v>18.75</v>
      </c>
      <c r="H3919" s="1">
        <v>0</v>
      </c>
      <c r="M3919" s="1" t="s">
        <v>114</v>
      </c>
      <c r="N3919" s="1">
        <v>6</v>
      </c>
      <c r="O3919" s="1">
        <v>25.384855999999999</v>
      </c>
      <c r="P3919" s="1">
        <v>68.458809000000002</v>
      </c>
      <c r="Q3919" s="1">
        <v>182250</v>
      </c>
      <c r="R3919" s="1" t="s">
        <v>90</v>
      </c>
      <c r="S3919" s="1" t="s">
        <v>91</v>
      </c>
      <c r="T3919" s="1" t="s">
        <v>72</v>
      </c>
      <c r="U3919" s="1" t="s">
        <v>73</v>
      </c>
      <c r="X3919" s="1" t="s">
        <v>4063</v>
      </c>
      <c r="Z3919" s="1" t="s">
        <v>114</v>
      </c>
      <c r="AJ3919" s="1" t="s">
        <v>76</v>
      </c>
      <c r="AK3919" s="1" t="s">
        <v>4064</v>
      </c>
      <c r="AL3919" s="1">
        <v>16200000</v>
      </c>
      <c r="AM3919" s="1" t="s">
        <v>109</v>
      </c>
      <c r="AN3919" s="1" t="s">
        <v>4827</v>
      </c>
      <c r="AO3919" s="1" t="s">
        <v>4828</v>
      </c>
    </row>
    <row r="3920" spans="1:41" x14ac:dyDescent="0.5">
      <c r="A3920" s="1">
        <v>123</v>
      </c>
      <c r="B3920" s="1" t="s">
        <v>4060</v>
      </c>
      <c r="C3920" s="2">
        <v>43372</v>
      </c>
      <c r="D3920" s="1" t="s">
        <v>4061</v>
      </c>
      <c r="E3920" s="1" t="s">
        <v>4062</v>
      </c>
      <c r="F3920" s="1" t="s">
        <v>67</v>
      </c>
      <c r="G3920" s="1">
        <v>5.75</v>
      </c>
      <c r="H3920" s="1">
        <v>0</v>
      </c>
      <c r="M3920" s="1" t="s">
        <v>114</v>
      </c>
      <c r="N3920" s="1">
        <v>6</v>
      </c>
      <c r="O3920" s="1">
        <v>25.384855999999999</v>
      </c>
      <c r="P3920" s="1">
        <v>68.458809000000002</v>
      </c>
      <c r="Q3920" s="1">
        <v>55890</v>
      </c>
      <c r="R3920" s="1" t="s">
        <v>90</v>
      </c>
      <c r="S3920" s="1" t="s">
        <v>91</v>
      </c>
      <c r="T3920" s="1" t="s">
        <v>72</v>
      </c>
      <c r="U3920" s="1" t="s">
        <v>73</v>
      </c>
      <c r="X3920" s="1" t="s">
        <v>4063</v>
      </c>
      <c r="Z3920" s="1" t="s">
        <v>114</v>
      </c>
      <c r="AJ3920" s="1" t="s">
        <v>76</v>
      </c>
      <c r="AK3920" s="1" t="s">
        <v>4064</v>
      </c>
      <c r="AL3920" s="1">
        <v>16200000</v>
      </c>
      <c r="AM3920" s="1" t="s">
        <v>109</v>
      </c>
      <c r="AN3920" s="1" t="s">
        <v>4827</v>
      </c>
      <c r="AO3920" s="1" t="s">
        <v>4828</v>
      </c>
    </row>
    <row r="3921" spans="1:41" x14ac:dyDescent="0.5">
      <c r="A3921" s="1">
        <v>123</v>
      </c>
      <c r="B3921" s="1" t="s">
        <v>4060</v>
      </c>
      <c r="C3921" s="2">
        <v>43372</v>
      </c>
      <c r="D3921" s="1" t="s">
        <v>4061</v>
      </c>
      <c r="E3921" s="1" t="s">
        <v>4062</v>
      </c>
      <c r="F3921" s="1" t="s">
        <v>102</v>
      </c>
      <c r="G3921" s="1">
        <v>11.5</v>
      </c>
      <c r="H3921" s="1">
        <v>0</v>
      </c>
      <c r="M3921" s="1" t="s">
        <v>114</v>
      </c>
      <c r="N3921" s="1">
        <v>6</v>
      </c>
      <c r="O3921" s="1">
        <v>25.384855999999999</v>
      </c>
      <c r="P3921" s="1">
        <v>68.458809000000002</v>
      </c>
      <c r="Q3921" s="1">
        <v>111780</v>
      </c>
      <c r="R3921" s="1" t="s">
        <v>90</v>
      </c>
      <c r="S3921" s="1" t="s">
        <v>91</v>
      </c>
      <c r="T3921" s="1" t="s">
        <v>72</v>
      </c>
      <c r="U3921" s="1" t="s">
        <v>73</v>
      </c>
      <c r="X3921" s="1" t="s">
        <v>4063</v>
      </c>
      <c r="Z3921" s="1" t="s">
        <v>114</v>
      </c>
      <c r="AJ3921" s="1" t="s">
        <v>76</v>
      </c>
      <c r="AK3921" s="1" t="s">
        <v>4064</v>
      </c>
      <c r="AL3921" s="1">
        <v>16200000</v>
      </c>
      <c r="AM3921" s="1" t="s">
        <v>109</v>
      </c>
      <c r="AN3921" s="1" t="s">
        <v>4827</v>
      </c>
      <c r="AO3921" s="1" t="s">
        <v>4828</v>
      </c>
    </row>
    <row r="3922" spans="1:41" x14ac:dyDescent="0.5">
      <c r="A3922" s="1">
        <v>123</v>
      </c>
      <c r="B3922" s="1" t="s">
        <v>4060</v>
      </c>
      <c r="C3922" s="2">
        <v>43372</v>
      </c>
      <c r="D3922" s="1" t="s">
        <v>4061</v>
      </c>
      <c r="E3922" s="1" t="s">
        <v>4062</v>
      </c>
      <c r="F3922" s="1" t="s">
        <v>280</v>
      </c>
      <c r="G3922" s="1">
        <v>25</v>
      </c>
      <c r="H3922" s="1">
        <v>0</v>
      </c>
      <c r="M3922" s="1" t="s">
        <v>114</v>
      </c>
      <c r="N3922" s="1">
        <v>6</v>
      </c>
      <c r="O3922" s="1">
        <v>25.384855999999999</v>
      </c>
      <c r="P3922" s="1">
        <v>68.458809000000002</v>
      </c>
      <c r="Q3922" s="1">
        <v>243000</v>
      </c>
      <c r="R3922" s="1" t="s">
        <v>90</v>
      </c>
      <c r="S3922" s="1" t="s">
        <v>91</v>
      </c>
      <c r="T3922" s="1" t="s">
        <v>72</v>
      </c>
      <c r="U3922" s="1" t="s">
        <v>73</v>
      </c>
      <c r="X3922" s="1" t="s">
        <v>4063</v>
      </c>
      <c r="Z3922" s="1" t="s">
        <v>114</v>
      </c>
      <c r="AJ3922" s="1" t="s">
        <v>76</v>
      </c>
      <c r="AK3922" s="1" t="s">
        <v>4064</v>
      </c>
      <c r="AL3922" s="1">
        <v>16200000</v>
      </c>
      <c r="AM3922" s="1" t="s">
        <v>109</v>
      </c>
      <c r="AN3922" s="1" t="s">
        <v>4827</v>
      </c>
      <c r="AO3922" s="1" t="s">
        <v>4828</v>
      </c>
    </row>
    <row r="3923" spans="1:41" x14ac:dyDescent="0.5">
      <c r="A3923" s="1">
        <v>123</v>
      </c>
      <c r="B3923" s="1" t="s">
        <v>4060</v>
      </c>
      <c r="C3923" s="2">
        <v>43372</v>
      </c>
      <c r="D3923" s="1" t="s">
        <v>4061</v>
      </c>
      <c r="E3923" s="1" t="s">
        <v>4062</v>
      </c>
      <c r="F3923" s="1" t="s">
        <v>97</v>
      </c>
      <c r="G3923" s="1">
        <v>5.75</v>
      </c>
      <c r="H3923" s="1">
        <v>0</v>
      </c>
      <c r="M3923" s="1" t="s">
        <v>114</v>
      </c>
      <c r="N3923" s="1">
        <v>6</v>
      </c>
      <c r="O3923" s="1">
        <v>25.384855999999999</v>
      </c>
      <c r="P3923" s="1">
        <v>68.458809000000002</v>
      </c>
      <c r="Q3923" s="1">
        <v>55890</v>
      </c>
      <c r="R3923" s="1" t="s">
        <v>90</v>
      </c>
      <c r="S3923" s="1" t="s">
        <v>91</v>
      </c>
      <c r="T3923" s="1" t="s">
        <v>72</v>
      </c>
      <c r="U3923" s="1" t="s">
        <v>73</v>
      </c>
      <c r="X3923" s="1" t="s">
        <v>4063</v>
      </c>
      <c r="Z3923" s="1" t="s">
        <v>114</v>
      </c>
      <c r="AJ3923" s="1" t="s">
        <v>76</v>
      </c>
      <c r="AK3923" s="1" t="s">
        <v>4064</v>
      </c>
      <c r="AL3923" s="1">
        <v>16200000</v>
      </c>
      <c r="AM3923" s="1" t="s">
        <v>109</v>
      </c>
      <c r="AN3923" s="1" t="s">
        <v>4827</v>
      </c>
      <c r="AO3923" s="1" t="s">
        <v>4828</v>
      </c>
    </row>
    <row r="3924" spans="1:41" x14ac:dyDescent="0.5">
      <c r="A3924" s="1">
        <v>123</v>
      </c>
      <c r="B3924" s="1" t="s">
        <v>4060</v>
      </c>
      <c r="C3924" s="2">
        <v>43372</v>
      </c>
      <c r="D3924" s="1" t="s">
        <v>4061</v>
      </c>
      <c r="E3924" s="1" t="s">
        <v>4062</v>
      </c>
      <c r="F3924" s="1" t="s">
        <v>127</v>
      </c>
      <c r="G3924" s="1">
        <v>5.75</v>
      </c>
      <c r="H3924" s="1">
        <v>0</v>
      </c>
      <c r="M3924" s="1" t="s">
        <v>114</v>
      </c>
      <c r="N3924" s="1">
        <v>6</v>
      </c>
      <c r="O3924" s="1">
        <v>25.384855999999999</v>
      </c>
      <c r="P3924" s="1">
        <v>68.458809000000002</v>
      </c>
      <c r="Q3924" s="1">
        <v>55890</v>
      </c>
      <c r="R3924" s="1" t="s">
        <v>90</v>
      </c>
      <c r="S3924" s="1" t="s">
        <v>91</v>
      </c>
      <c r="T3924" s="1" t="s">
        <v>72</v>
      </c>
      <c r="U3924" s="1" t="s">
        <v>73</v>
      </c>
      <c r="X3924" s="1" t="s">
        <v>4063</v>
      </c>
      <c r="Z3924" s="1" t="s">
        <v>114</v>
      </c>
      <c r="AJ3924" s="1" t="s">
        <v>76</v>
      </c>
      <c r="AK3924" s="1" t="s">
        <v>4064</v>
      </c>
      <c r="AL3924" s="1">
        <v>16200000</v>
      </c>
      <c r="AM3924" s="1" t="s">
        <v>109</v>
      </c>
      <c r="AN3924" s="1" t="s">
        <v>4827</v>
      </c>
      <c r="AO3924" s="1" t="s">
        <v>4828</v>
      </c>
    </row>
    <row r="3925" spans="1:41" x14ac:dyDescent="0.5">
      <c r="A3925" s="1">
        <v>123</v>
      </c>
      <c r="B3925" s="1" t="s">
        <v>4060</v>
      </c>
      <c r="C3925" s="2">
        <v>43372</v>
      </c>
      <c r="D3925" s="1" t="s">
        <v>4061</v>
      </c>
      <c r="E3925" s="1" t="s">
        <v>4062</v>
      </c>
      <c r="F3925" s="1" t="s">
        <v>128</v>
      </c>
      <c r="G3925" s="1">
        <v>5.75</v>
      </c>
      <c r="H3925" s="1">
        <v>0</v>
      </c>
      <c r="M3925" s="1" t="s">
        <v>114</v>
      </c>
      <c r="N3925" s="1">
        <v>6</v>
      </c>
      <c r="O3925" s="1">
        <v>25.384855999999999</v>
      </c>
      <c r="P3925" s="1">
        <v>68.458809000000002</v>
      </c>
      <c r="Q3925" s="1">
        <v>55890</v>
      </c>
      <c r="R3925" s="1" t="s">
        <v>90</v>
      </c>
      <c r="S3925" s="1" t="s">
        <v>91</v>
      </c>
      <c r="T3925" s="1" t="s">
        <v>72</v>
      </c>
      <c r="U3925" s="1" t="s">
        <v>73</v>
      </c>
      <c r="X3925" s="1" t="s">
        <v>4063</v>
      </c>
      <c r="Z3925" s="1" t="s">
        <v>114</v>
      </c>
      <c r="AJ3925" s="1" t="s">
        <v>76</v>
      </c>
      <c r="AK3925" s="1" t="s">
        <v>4064</v>
      </c>
      <c r="AL3925" s="1">
        <v>16200000</v>
      </c>
      <c r="AM3925" s="1" t="s">
        <v>109</v>
      </c>
      <c r="AN3925" s="1" t="s">
        <v>4827</v>
      </c>
      <c r="AO3925" s="1" t="s">
        <v>4828</v>
      </c>
    </row>
    <row r="3926" spans="1:41" x14ac:dyDescent="0.5">
      <c r="A3926" s="1">
        <v>123</v>
      </c>
      <c r="B3926" s="1" t="s">
        <v>4060</v>
      </c>
      <c r="C3926" s="2">
        <v>43372</v>
      </c>
      <c r="D3926" s="1" t="s">
        <v>4061</v>
      </c>
      <c r="E3926" s="1" t="s">
        <v>4062</v>
      </c>
      <c r="F3926" s="1" t="s">
        <v>81</v>
      </c>
      <c r="G3926" s="1">
        <v>5.25</v>
      </c>
      <c r="H3926" s="1">
        <v>0</v>
      </c>
      <c r="M3926" s="1" t="s">
        <v>307</v>
      </c>
      <c r="N3926" s="1">
        <v>3</v>
      </c>
      <c r="O3926" s="1">
        <v>48.122632000000003</v>
      </c>
      <c r="P3926" s="1">
        <v>30.108753</v>
      </c>
      <c r="Q3926" s="1">
        <v>25515</v>
      </c>
      <c r="R3926" s="1" t="s">
        <v>90</v>
      </c>
      <c r="S3926" s="1" t="s">
        <v>91</v>
      </c>
      <c r="T3926" s="1" t="s">
        <v>72</v>
      </c>
      <c r="U3926" s="1" t="s">
        <v>73</v>
      </c>
      <c r="X3926" s="1" t="s">
        <v>4063</v>
      </c>
      <c r="Z3926" s="1" t="s">
        <v>307</v>
      </c>
      <c r="AJ3926" s="1" t="s">
        <v>76</v>
      </c>
      <c r="AK3926" s="1" t="s">
        <v>4064</v>
      </c>
      <c r="AL3926" s="1">
        <v>16200000</v>
      </c>
      <c r="AM3926" s="1" t="s">
        <v>109</v>
      </c>
      <c r="AN3926" s="1" t="s">
        <v>4827</v>
      </c>
      <c r="AO3926" s="1" t="s">
        <v>4828</v>
      </c>
    </row>
    <row r="3927" spans="1:41" x14ac:dyDescent="0.5">
      <c r="A3927" s="1">
        <v>123</v>
      </c>
      <c r="B3927" s="1" t="s">
        <v>4060</v>
      </c>
      <c r="C3927" s="2">
        <v>43372</v>
      </c>
      <c r="D3927" s="1" t="s">
        <v>4061</v>
      </c>
      <c r="E3927" s="1" t="s">
        <v>4062</v>
      </c>
      <c r="F3927" s="1" t="s">
        <v>283</v>
      </c>
      <c r="G3927" s="1">
        <v>16.5</v>
      </c>
      <c r="H3927" s="1">
        <v>0</v>
      </c>
      <c r="M3927" s="1" t="s">
        <v>307</v>
      </c>
      <c r="N3927" s="1">
        <v>3</v>
      </c>
      <c r="O3927" s="1">
        <v>48.122632000000003</v>
      </c>
      <c r="P3927" s="1">
        <v>30.108753</v>
      </c>
      <c r="Q3927" s="1">
        <v>80190</v>
      </c>
      <c r="R3927" s="1" t="s">
        <v>90</v>
      </c>
      <c r="S3927" s="1" t="s">
        <v>91</v>
      </c>
      <c r="T3927" s="1" t="s">
        <v>72</v>
      </c>
      <c r="U3927" s="1" t="s">
        <v>73</v>
      </c>
      <c r="X3927" s="1" t="s">
        <v>4063</v>
      </c>
      <c r="Z3927" s="1" t="s">
        <v>307</v>
      </c>
      <c r="AJ3927" s="1" t="s">
        <v>76</v>
      </c>
      <c r="AK3927" s="1" t="s">
        <v>4064</v>
      </c>
      <c r="AL3927" s="1">
        <v>16200000</v>
      </c>
      <c r="AM3927" s="1" t="s">
        <v>109</v>
      </c>
      <c r="AN3927" s="1" t="s">
        <v>4827</v>
      </c>
      <c r="AO3927" s="1" t="s">
        <v>4828</v>
      </c>
    </row>
    <row r="3928" spans="1:41" x14ac:dyDescent="0.5">
      <c r="A3928" s="1">
        <v>123</v>
      </c>
      <c r="B3928" s="1" t="s">
        <v>4060</v>
      </c>
      <c r="C3928" s="2">
        <v>43372</v>
      </c>
      <c r="D3928" s="1" t="s">
        <v>4061</v>
      </c>
      <c r="E3928" s="1" t="s">
        <v>4062</v>
      </c>
      <c r="F3928" s="1" t="s">
        <v>281</v>
      </c>
      <c r="G3928" s="1">
        <v>18.75</v>
      </c>
      <c r="H3928" s="1">
        <v>0</v>
      </c>
      <c r="M3928" s="1" t="s">
        <v>307</v>
      </c>
      <c r="N3928" s="1">
        <v>3</v>
      </c>
      <c r="O3928" s="1">
        <v>48.122632000000003</v>
      </c>
      <c r="P3928" s="1">
        <v>30.108753</v>
      </c>
      <c r="Q3928" s="1">
        <v>91125</v>
      </c>
      <c r="R3928" s="1" t="s">
        <v>90</v>
      </c>
      <c r="S3928" s="1" t="s">
        <v>91</v>
      </c>
      <c r="T3928" s="1" t="s">
        <v>72</v>
      </c>
      <c r="U3928" s="1" t="s">
        <v>73</v>
      </c>
      <c r="X3928" s="1" t="s">
        <v>4063</v>
      </c>
      <c r="Z3928" s="1" t="s">
        <v>307</v>
      </c>
      <c r="AJ3928" s="1" t="s">
        <v>76</v>
      </c>
      <c r="AK3928" s="1" t="s">
        <v>4064</v>
      </c>
      <c r="AL3928" s="1">
        <v>16200000</v>
      </c>
      <c r="AM3928" s="1" t="s">
        <v>109</v>
      </c>
      <c r="AN3928" s="1" t="s">
        <v>4827</v>
      </c>
      <c r="AO3928" s="1" t="s">
        <v>4828</v>
      </c>
    </row>
    <row r="3929" spans="1:41" x14ac:dyDescent="0.5">
      <c r="A3929" s="1">
        <v>123</v>
      </c>
      <c r="B3929" s="1" t="s">
        <v>4060</v>
      </c>
      <c r="C3929" s="2">
        <v>43372</v>
      </c>
      <c r="D3929" s="1" t="s">
        <v>4061</v>
      </c>
      <c r="E3929" s="1" t="s">
        <v>4062</v>
      </c>
      <c r="F3929" s="1" t="s">
        <v>67</v>
      </c>
      <c r="G3929" s="1">
        <v>5.75</v>
      </c>
      <c r="H3929" s="1">
        <v>0</v>
      </c>
      <c r="M3929" s="1" t="s">
        <v>307</v>
      </c>
      <c r="N3929" s="1">
        <v>3</v>
      </c>
      <c r="O3929" s="1">
        <v>48.122632000000003</v>
      </c>
      <c r="P3929" s="1">
        <v>30.108753</v>
      </c>
      <c r="Q3929" s="1">
        <v>27945</v>
      </c>
      <c r="R3929" s="1" t="s">
        <v>90</v>
      </c>
      <c r="S3929" s="1" t="s">
        <v>91</v>
      </c>
      <c r="T3929" s="1" t="s">
        <v>72</v>
      </c>
      <c r="U3929" s="1" t="s">
        <v>73</v>
      </c>
      <c r="X3929" s="1" t="s">
        <v>4063</v>
      </c>
      <c r="Z3929" s="1" t="s">
        <v>307</v>
      </c>
      <c r="AJ3929" s="1" t="s">
        <v>76</v>
      </c>
      <c r="AK3929" s="1" t="s">
        <v>4064</v>
      </c>
      <c r="AL3929" s="1">
        <v>16200000</v>
      </c>
      <c r="AM3929" s="1" t="s">
        <v>109</v>
      </c>
      <c r="AN3929" s="1" t="s">
        <v>4827</v>
      </c>
      <c r="AO3929" s="1" t="s">
        <v>4828</v>
      </c>
    </row>
    <row r="3930" spans="1:41" x14ac:dyDescent="0.5">
      <c r="A3930" s="1">
        <v>123</v>
      </c>
      <c r="B3930" s="1" t="s">
        <v>4060</v>
      </c>
      <c r="C3930" s="2">
        <v>43372</v>
      </c>
      <c r="D3930" s="1" t="s">
        <v>4061</v>
      </c>
      <c r="E3930" s="1" t="s">
        <v>4062</v>
      </c>
      <c r="F3930" s="1" t="s">
        <v>102</v>
      </c>
      <c r="G3930" s="1">
        <v>11.5</v>
      </c>
      <c r="H3930" s="1">
        <v>0</v>
      </c>
      <c r="M3930" s="1" t="s">
        <v>307</v>
      </c>
      <c r="N3930" s="1">
        <v>3</v>
      </c>
      <c r="O3930" s="1">
        <v>48.122632000000003</v>
      </c>
      <c r="P3930" s="1">
        <v>30.108753</v>
      </c>
      <c r="Q3930" s="1">
        <v>55890</v>
      </c>
      <c r="R3930" s="1" t="s">
        <v>90</v>
      </c>
      <c r="S3930" s="1" t="s">
        <v>91</v>
      </c>
      <c r="T3930" s="1" t="s">
        <v>72</v>
      </c>
      <c r="U3930" s="1" t="s">
        <v>73</v>
      </c>
      <c r="X3930" s="1" t="s">
        <v>4063</v>
      </c>
      <c r="Z3930" s="1" t="s">
        <v>307</v>
      </c>
      <c r="AJ3930" s="1" t="s">
        <v>76</v>
      </c>
      <c r="AK3930" s="1" t="s">
        <v>4064</v>
      </c>
      <c r="AL3930" s="1">
        <v>16200000</v>
      </c>
      <c r="AM3930" s="1" t="s">
        <v>109</v>
      </c>
      <c r="AN3930" s="1" t="s">
        <v>4827</v>
      </c>
      <c r="AO3930" s="1" t="s">
        <v>4828</v>
      </c>
    </row>
    <row r="3931" spans="1:41" x14ac:dyDescent="0.5">
      <c r="A3931" s="1">
        <v>123</v>
      </c>
      <c r="B3931" s="1" t="s">
        <v>4060</v>
      </c>
      <c r="C3931" s="2">
        <v>43372</v>
      </c>
      <c r="D3931" s="1" t="s">
        <v>4061</v>
      </c>
      <c r="E3931" s="1" t="s">
        <v>4062</v>
      </c>
      <c r="F3931" s="1" t="s">
        <v>280</v>
      </c>
      <c r="G3931" s="1">
        <v>25</v>
      </c>
      <c r="H3931" s="1">
        <v>0</v>
      </c>
      <c r="M3931" s="1" t="s">
        <v>307</v>
      </c>
      <c r="N3931" s="1">
        <v>3</v>
      </c>
      <c r="O3931" s="1">
        <v>48.122632000000003</v>
      </c>
      <c r="P3931" s="1">
        <v>30.108753</v>
      </c>
      <c r="Q3931" s="1">
        <v>121500</v>
      </c>
      <c r="R3931" s="1" t="s">
        <v>90</v>
      </c>
      <c r="S3931" s="1" t="s">
        <v>91</v>
      </c>
      <c r="T3931" s="1" t="s">
        <v>72</v>
      </c>
      <c r="U3931" s="1" t="s">
        <v>73</v>
      </c>
      <c r="X3931" s="1" t="s">
        <v>4063</v>
      </c>
      <c r="Z3931" s="1" t="s">
        <v>307</v>
      </c>
      <c r="AJ3931" s="1" t="s">
        <v>76</v>
      </c>
      <c r="AK3931" s="1" t="s">
        <v>4064</v>
      </c>
      <c r="AL3931" s="1">
        <v>16200000</v>
      </c>
      <c r="AM3931" s="1" t="s">
        <v>109</v>
      </c>
      <c r="AN3931" s="1" t="s">
        <v>4827</v>
      </c>
      <c r="AO3931" s="1" t="s">
        <v>4828</v>
      </c>
    </row>
    <row r="3932" spans="1:41" x14ac:dyDescent="0.5">
      <c r="A3932" s="1">
        <v>123</v>
      </c>
      <c r="B3932" s="1" t="s">
        <v>4060</v>
      </c>
      <c r="C3932" s="2">
        <v>43372</v>
      </c>
      <c r="D3932" s="1" t="s">
        <v>4061</v>
      </c>
      <c r="E3932" s="1" t="s">
        <v>4062</v>
      </c>
      <c r="F3932" s="1" t="s">
        <v>97</v>
      </c>
      <c r="G3932" s="1">
        <v>5.75</v>
      </c>
      <c r="H3932" s="1">
        <v>0</v>
      </c>
      <c r="M3932" s="1" t="s">
        <v>307</v>
      </c>
      <c r="N3932" s="1">
        <v>3</v>
      </c>
      <c r="O3932" s="1">
        <v>48.122632000000003</v>
      </c>
      <c r="P3932" s="1">
        <v>30.108753</v>
      </c>
      <c r="Q3932" s="1">
        <v>27945</v>
      </c>
      <c r="R3932" s="1" t="s">
        <v>90</v>
      </c>
      <c r="S3932" s="1" t="s">
        <v>91</v>
      </c>
      <c r="T3932" s="1" t="s">
        <v>72</v>
      </c>
      <c r="U3932" s="1" t="s">
        <v>73</v>
      </c>
      <c r="X3932" s="1" t="s">
        <v>4063</v>
      </c>
      <c r="Z3932" s="1" t="s">
        <v>307</v>
      </c>
      <c r="AJ3932" s="1" t="s">
        <v>76</v>
      </c>
      <c r="AK3932" s="1" t="s">
        <v>4064</v>
      </c>
      <c r="AL3932" s="1">
        <v>16200000</v>
      </c>
      <c r="AM3932" s="1" t="s">
        <v>109</v>
      </c>
      <c r="AN3932" s="1" t="s">
        <v>4827</v>
      </c>
      <c r="AO3932" s="1" t="s">
        <v>4828</v>
      </c>
    </row>
    <row r="3933" spans="1:41" x14ac:dyDescent="0.5">
      <c r="A3933" s="1">
        <v>123</v>
      </c>
      <c r="B3933" s="1" t="s">
        <v>4060</v>
      </c>
      <c r="C3933" s="2">
        <v>43372</v>
      </c>
      <c r="D3933" s="1" t="s">
        <v>4061</v>
      </c>
      <c r="E3933" s="1" t="s">
        <v>4062</v>
      </c>
      <c r="F3933" s="1" t="s">
        <v>127</v>
      </c>
      <c r="G3933" s="1">
        <v>5.75</v>
      </c>
      <c r="H3933" s="1">
        <v>0</v>
      </c>
      <c r="M3933" s="1" t="s">
        <v>307</v>
      </c>
      <c r="N3933" s="1">
        <v>3</v>
      </c>
      <c r="O3933" s="1">
        <v>48.122632000000003</v>
      </c>
      <c r="P3933" s="1">
        <v>30.108753</v>
      </c>
      <c r="Q3933" s="1">
        <v>27945</v>
      </c>
      <c r="R3933" s="1" t="s">
        <v>90</v>
      </c>
      <c r="S3933" s="1" t="s">
        <v>91</v>
      </c>
      <c r="T3933" s="1" t="s">
        <v>72</v>
      </c>
      <c r="U3933" s="1" t="s">
        <v>73</v>
      </c>
      <c r="X3933" s="1" t="s">
        <v>4063</v>
      </c>
      <c r="Z3933" s="1" t="s">
        <v>307</v>
      </c>
      <c r="AJ3933" s="1" t="s">
        <v>76</v>
      </c>
      <c r="AK3933" s="1" t="s">
        <v>4064</v>
      </c>
      <c r="AL3933" s="1">
        <v>16200000</v>
      </c>
      <c r="AM3933" s="1" t="s">
        <v>109</v>
      </c>
      <c r="AN3933" s="1" t="s">
        <v>4827</v>
      </c>
      <c r="AO3933" s="1" t="s">
        <v>4828</v>
      </c>
    </row>
    <row r="3934" spans="1:41" x14ac:dyDescent="0.5">
      <c r="A3934" s="1">
        <v>123</v>
      </c>
      <c r="B3934" s="1" t="s">
        <v>4060</v>
      </c>
      <c r="C3934" s="2">
        <v>43372</v>
      </c>
      <c r="D3934" s="1" t="s">
        <v>4061</v>
      </c>
      <c r="E3934" s="1" t="s">
        <v>4062</v>
      </c>
      <c r="F3934" s="1" t="s">
        <v>128</v>
      </c>
      <c r="G3934" s="1">
        <v>5.75</v>
      </c>
      <c r="H3934" s="1">
        <v>0</v>
      </c>
      <c r="M3934" s="1" t="s">
        <v>307</v>
      </c>
      <c r="N3934" s="1">
        <v>3</v>
      </c>
      <c r="O3934" s="1">
        <v>48.122632000000003</v>
      </c>
      <c r="P3934" s="1">
        <v>30.108753</v>
      </c>
      <c r="Q3934" s="1">
        <v>27945</v>
      </c>
      <c r="R3934" s="1" t="s">
        <v>90</v>
      </c>
      <c r="S3934" s="1" t="s">
        <v>91</v>
      </c>
      <c r="T3934" s="1" t="s">
        <v>72</v>
      </c>
      <c r="U3934" s="1" t="s">
        <v>73</v>
      </c>
      <c r="X3934" s="1" t="s">
        <v>4063</v>
      </c>
      <c r="Z3934" s="1" t="s">
        <v>307</v>
      </c>
      <c r="AJ3934" s="1" t="s">
        <v>76</v>
      </c>
      <c r="AK3934" s="1" t="s">
        <v>4064</v>
      </c>
      <c r="AL3934" s="1">
        <v>16200000</v>
      </c>
      <c r="AM3934" s="1" t="s">
        <v>109</v>
      </c>
      <c r="AN3934" s="1" t="s">
        <v>4827</v>
      </c>
      <c r="AO3934" s="1" t="s">
        <v>4828</v>
      </c>
    </row>
    <row r="3935" spans="1:41" x14ac:dyDescent="0.5">
      <c r="A3935" s="1">
        <v>123</v>
      </c>
      <c r="B3935" s="1" t="s">
        <v>4060</v>
      </c>
      <c r="C3935" s="2">
        <v>43372</v>
      </c>
      <c r="D3935" s="1" t="s">
        <v>4061</v>
      </c>
      <c r="E3935" s="1" t="s">
        <v>4062</v>
      </c>
      <c r="F3935" s="1" t="s">
        <v>81</v>
      </c>
      <c r="G3935" s="1">
        <v>5.25</v>
      </c>
      <c r="H3935" s="1">
        <v>0</v>
      </c>
      <c r="M3935" s="1" t="s">
        <v>111</v>
      </c>
      <c r="N3935" s="1">
        <v>6</v>
      </c>
      <c r="O3935" s="1">
        <v>43.890490999999997</v>
      </c>
      <c r="P3935" s="1">
        <v>71.138231000000005</v>
      </c>
      <c r="Q3935" s="1">
        <v>51030</v>
      </c>
      <c r="R3935" s="1" t="s">
        <v>90</v>
      </c>
      <c r="S3935" s="1" t="s">
        <v>91</v>
      </c>
      <c r="T3935" s="1" t="s">
        <v>72</v>
      </c>
      <c r="U3935" s="1" t="s">
        <v>73</v>
      </c>
      <c r="X3935" s="1" t="s">
        <v>4063</v>
      </c>
      <c r="Z3935" s="1" t="s">
        <v>111</v>
      </c>
      <c r="AJ3935" s="1" t="s">
        <v>76</v>
      </c>
      <c r="AK3935" s="1" t="s">
        <v>4064</v>
      </c>
      <c r="AL3935" s="1">
        <v>16200000</v>
      </c>
      <c r="AM3935" s="1" t="s">
        <v>109</v>
      </c>
      <c r="AN3935" s="1" t="s">
        <v>4827</v>
      </c>
      <c r="AO3935" s="1" t="s">
        <v>4828</v>
      </c>
    </row>
    <row r="3936" spans="1:41" x14ac:dyDescent="0.5">
      <c r="A3936" s="1">
        <v>123</v>
      </c>
      <c r="B3936" s="1" t="s">
        <v>4060</v>
      </c>
      <c r="C3936" s="2">
        <v>43372</v>
      </c>
      <c r="D3936" s="1" t="s">
        <v>4061</v>
      </c>
      <c r="E3936" s="1" t="s">
        <v>4062</v>
      </c>
      <c r="F3936" s="1" t="s">
        <v>283</v>
      </c>
      <c r="G3936" s="1">
        <v>16.5</v>
      </c>
      <c r="H3936" s="1">
        <v>0</v>
      </c>
      <c r="M3936" s="1" t="s">
        <v>111</v>
      </c>
      <c r="N3936" s="1">
        <v>6</v>
      </c>
      <c r="O3936" s="1">
        <v>43.890490999999997</v>
      </c>
      <c r="P3936" s="1">
        <v>71.138231000000005</v>
      </c>
      <c r="Q3936" s="1">
        <v>160380</v>
      </c>
      <c r="R3936" s="1" t="s">
        <v>90</v>
      </c>
      <c r="S3936" s="1" t="s">
        <v>91</v>
      </c>
      <c r="T3936" s="1" t="s">
        <v>72</v>
      </c>
      <c r="U3936" s="1" t="s">
        <v>73</v>
      </c>
      <c r="X3936" s="1" t="s">
        <v>4063</v>
      </c>
      <c r="Z3936" s="1" t="s">
        <v>111</v>
      </c>
      <c r="AJ3936" s="1" t="s">
        <v>76</v>
      </c>
      <c r="AK3936" s="1" t="s">
        <v>4064</v>
      </c>
      <c r="AL3936" s="1">
        <v>16200000</v>
      </c>
      <c r="AM3936" s="1" t="s">
        <v>109</v>
      </c>
      <c r="AN3936" s="1" t="s">
        <v>4827</v>
      </c>
      <c r="AO3936" s="1" t="s">
        <v>4828</v>
      </c>
    </row>
    <row r="3937" spans="1:41" x14ac:dyDescent="0.5">
      <c r="A3937" s="1">
        <v>123</v>
      </c>
      <c r="B3937" s="1" t="s">
        <v>4060</v>
      </c>
      <c r="C3937" s="2">
        <v>43372</v>
      </c>
      <c r="D3937" s="1" t="s">
        <v>4061</v>
      </c>
      <c r="E3937" s="1" t="s">
        <v>4062</v>
      </c>
      <c r="F3937" s="1" t="s">
        <v>281</v>
      </c>
      <c r="G3937" s="1">
        <v>18.75</v>
      </c>
      <c r="H3937" s="1">
        <v>0</v>
      </c>
      <c r="M3937" s="1" t="s">
        <v>111</v>
      </c>
      <c r="N3937" s="1">
        <v>6</v>
      </c>
      <c r="O3937" s="1">
        <v>43.890490999999997</v>
      </c>
      <c r="P3937" s="1">
        <v>71.138231000000005</v>
      </c>
      <c r="Q3937" s="1">
        <v>182250</v>
      </c>
      <c r="R3937" s="1" t="s">
        <v>90</v>
      </c>
      <c r="S3937" s="1" t="s">
        <v>91</v>
      </c>
      <c r="T3937" s="1" t="s">
        <v>72</v>
      </c>
      <c r="U3937" s="1" t="s">
        <v>73</v>
      </c>
      <c r="X3937" s="1" t="s">
        <v>4063</v>
      </c>
      <c r="Z3937" s="1" t="s">
        <v>111</v>
      </c>
      <c r="AJ3937" s="1" t="s">
        <v>76</v>
      </c>
      <c r="AK3937" s="1" t="s">
        <v>4064</v>
      </c>
      <c r="AL3937" s="1">
        <v>16200000</v>
      </c>
      <c r="AM3937" s="1" t="s">
        <v>109</v>
      </c>
      <c r="AN3937" s="1" t="s">
        <v>4827</v>
      </c>
      <c r="AO3937" s="1" t="s">
        <v>4828</v>
      </c>
    </row>
    <row r="3938" spans="1:41" x14ac:dyDescent="0.5">
      <c r="A3938" s="1">
        <v>123</v>
      </c>
      <c r="B3938" s="1" t="s">
        <v>4060</v>
      </c>
      <c r="C3938" s="2">
        <v>43372</v>
      </c>
      <c r="D3938" s="1" t="s">
        <v>4061</v>
      </c>
      <c r="E3938" s="1" t="s">
        <v>4062</v>
      </c>
      <c r="F3938" s="1" t="s">
        <v>67</v>
      </c>
      <c r="G3938" s="1">
        <v>5.75</v>
      </c>
      <c r="H3938" s="1">
        <v>0</v>
      </c>
      <c r="M3938" s="1" t="s">
        <v>111</v>
      </c>
      <c r="N3938" s="1">
        <v>6</v>
      </c>
      <c r="O3938" s="1">
        <v>43.890490999999997</v>
      </c>
      <c r="P3938" s="1">
        <v>71.138231000000005</v>
      </c>
      <c r="Q3938" s="1">
        <v>55890</v>
      </c>
      <c r="R3938" s="1" t="s">
        <v>90</v>
      </c>
      <c r="S3938" s="1" t="s">
        <v>91</v>
      </c>
      <c r="T3938" s="1" t="s">
        <v>72</v>
      </c>
      <c r="U3938" s="1" t="s">
        <v>73</v>
      </c>
      <c r="X3938" s="1" t="s">
        <v>4063</v>
      </c>
      <c r="Z3938" s="1" t="s">
        <v>111</v>
      </c>
      <c r="AJ3938" s="1" t="s">
        <v>76</v>
      </c>
      <c r="AK3938" s="1" t="s">
        <v>4064</v>
      </c>
      <c r="AL3938" s="1">
        <v>16200000</v>
      </c>
      <c r="AM3938" s="1" t="s">
        <v>109</v>
      </c>
      <c r="AN3938" s="1" t="s">
        <v>4827</v>
      </c>
      <c r="AO3938" s="1" t="s">
        <v>4828</v>
      </c>
    </row>
    <row r="3939" spans="1:41" x14ac:dyDescent="0.5">
      <c r="A3939" s="1">
        <v>123</v>
      </c>
      <c r="B3939" s="1" t="s">
        <v>4060</v>
      </c>
      <c r="C3939" s="2">
        <v>43372</v>
      </c>
      <c r="D3939" s="1" t="s">
        <v>4061</v>
      </c>
      <c r="E3939" s="1" t="s">
        <v>4062</v>
      </c>
      <c r="F3939" s="1" t="s">
        <v>102</v>
      </c>
      <c r="G3939" s="1">
        <v>11.5</v>
      </c>
      <c r="H3939" s="1">
        <v>0</v>
      </c>
      <c r="M3939" s="1" t="s">
        <v>111</v>
      </c>
      <c r="N3939" s="1">
        <v>6</v>
      </c>
      <c r="O3939" s="1">
        <v>43.890490999999997</v>
      </c>
      <c r="P3939" s="1">
        <v>71.138231000000005</v>
      </c>
      <c r="Q3939" s="1">
        <v>111780</v>
      </c>
      <c r="R3939" s="1" t="s">
        <v>90</v>
      </c>
      <c r="S3939" s="1" t="s">
        <v>91</v>
      </c>
      <c r="T3939" s="1" t="s">
        <v>72</v>
      </c>
      <c r="U3939" s="1" t="s">
        <v>73</v>
      </c>
      <c r="X3939" s="1" t="s">
        <v>4063</v>
      </c>
      <c r="Z3939" s="1" t="s">
        <v>111</v>
      </c>
      <c r="AJ3939" s="1" t="s">
        <v>76</v>
      </c>
      <c r="AK3939" s="1" t="s">
        <v>4064</v>
      </c>
      <c r="AL3939" s="1">
        <v>16200000</v>
      </c>
      <c r="AM3939" s="1" t="s">
        <v>109</v>
      </c>
      <c r="AN3939" s="1" t="s">
        <v>4827</v>
      </c>
      <c r="AO3939" s="1" t="s">
        <v>4828</v>
      </c>
    </row>
    <row r="3940" spans="1:41" x14ac:dyDescent="0.5">
      <c r="A3940" s="1">
        <v>123</v>
      </c>
      <c r="B3940" s="1" t="s">
        <v>4060</v>
      </c>
      <c r="C3940" s="2">
        <v>43372</v>
      </c>
      <c r="D3940" s="1" t="s">
        <v>4061</v>
      </c>
      <c r="E3940" s="1" t="s">
        <v>4062</v>
      </c>
      <c r="F3940" s="1" t="s">
        <v>280</v>
      </c>
      <c r="G3940" s="1">
        <v>25</v>
      </c>
      <c r="H3940" s="1">
        <v>0</v>
      </c>
      <c r="M3940" s="1" t="s">
        <v>111</v>
      </c>
      <c r="N3940" s="1">
        <v>6</v>
      </c>
      <c r="O3940" s="1">
        <v>43.890490999999997</v>
      </c>
      <c r="P3940" s="1">
        <v>71.138231000000005</v>
      </c>
      <c r="Q3940" s="1">
        <v>243000</v>
      </c>
      <c r="R3940" s="1" t="s">
        <v>90</v>
      </c>
      <c r="S3940" s="1" t="s">
        <v>91</v>
      </c>
      <c r="T3940" s="1" t="s">
        <v>72</v>
      </c>
      <c r="U3940" s="1" t="s">
        <v>73</v>
      </c>
      <c r="X3940" s="1" t="s">
        <v>4063</v>
      </c>
      <c r="Z3940" s="1" t="s">
        <v>111</v>
      </c>
      <c r="AJ3940" s="1" t="s">
        <v>76</v>
      </c>
      <c r="AK3940" s="1" t="s">
        <v>4064</v>
      </c>
      <c r="AL3940" s="1">
        <v>16200000</v>
      </c>
      <c r="AM3940" s="1" t="s">
        <v>109</v>
      </c>
      <c r="AN3940" s="1" t="s">
        <v>4827</v>
      </c>
      <c r="AO3940" s="1" t="s">
        <v>4828</v>
      </c>
    </row>
    <row r="3941" spans="1:41" x14ac:dyDescent="0.5">
      <c r="A3941" s="1">
        <v>123</v>
      </c>
      <c r="B3941" s="1" t="s">
        <v>4060</v>
      </c>
      <c r="C3941" s="2">
        <v>43372</v>
      </c>
      <c r="D3941" s="1" t="s">
        <v>4061</v>
      </c>
      <c r="E3941" s="1" t="s">
        <v>4062</v>
      </c>
      <c r="F3941" s="1" t="s">
        <v>97</v>
      </c>
      <c r="G3941" s="1">
        <v>5.75</v>
      </c>
      <c r="H3941" s="1">
        <v>0</v>
      </c>
      <c r="M3941" s="1" t="s">
        <v>111</v>
      </c>
      <c r="N3941" s="1">
        <v>6</v>
      </c>
      <c r="O3941" s="1">
        <v>43.890490999999997</v>
      </c>
      <c r="P3941" s="1">
        <v>71.138231000000005</v>
      </c>
      <c r="Q3941" s="1">
        <v>55890</v>
      </c>
      <c r="R3941" s="1" t="s">
        <v>90</v>
      </c>
      <c r="S3941" s="1" t="s">
        <v>91</v>
      </c>
      <c r="T3941" s="1" t="s">
        <v>72</v>
      </c>
      <c r="U3941" s="1" t="s">
        <v>73</v>
      </c>
      <c r="X3941" s="1" t="s">
        <v>4063</v>
      </c>
      <c r="Z3941" s="1" t="s">
        <v>111</v>
      </c>
      <c r="AJ3941" s="1" t="s">
        <v>76</v>
      </c>
      <c r="AK3941" s="1" t="s">
        <v>4064</v>
      </c>
      <c r="AL3941" s="1">
        <v>16200000</v>
      </c>
      <c r="AM3941" s="1" t="s">
        <v>109</v>
      </c>
      <c r="AN3941" s="1" t="s">
        <v>4827</v>
      </c>
      <c r="AO3941" s="1" t="s">
        <v>4828</v>
      </c>
    </row>
    <row r="3942" spans="1:41" x14ac:dyDescent="0.5">
      <c r="A3942" s="1">
        <v>123</v>
      </c>
      <c r="B3942" s="1" t="s">
        <v>4060</v>
      </c>
      <c r="C3942" s="2">
        <v>43372</v>
      </c>
      <c r="D3942" s="1" t="s">
        <v>4061</v>
      </c>
      <c r="E3942" s="1" t="s">
        <v>4062</v>
      </c>
      <c r="F3942" s="1" t="s">
        <v>127</v>
      </c>
      <c r="G3942" s="1">
        <v>5.75</v>
      </c>
      <c r="H3942" s="1">
        <v>0</v>
      </c>
      <c r="M3942" s="1" t="s">
        <v>111</v>
      </c>
      <c r="N3942" s="1">
        <v>6</v>
      </c>
      <c r="O3942" s="1">
        <v>43.890490999999997</v>
      </c>
      <c r="P3942" s="1">
        <v>71.138231000000005</v>
      </c>
      <c r="Q3942" s="1">
        <v>55890</v>
      </c>
      <c r="R3942" s="1" t="s">
        <v>90</v>
      </c>
      <c r="S3942" s="1" t="s">
        <v>91</v>
      </c>
      <c r="T3942" s="1" t="s">
        <v>72</v>
      </c>
      <c r="U3942" s="1" t="s">
        <v>73</v>
      </c>
      <c r="X3942" s="1" t="s">
        <v>4063</v>
      </c>
      <c r="Z3942" s="1" t="s">
        <v>111</v>
      </c>
      <c r="AJ3942" s="1" t="s">
        <v>76</v>
      </c>
      <c r="AK3942" s="1" t="s">
        <v>4064</v>
      </c>
      <c r="AL3942" s="1">
        <v>16200000</v>
      </c>
      <c r="AM3942" s="1" t="s">
        <v>109</v>
      </c>
      <c r="AN3942" s="1" t="s">
        <v>4827</v>
      </c>
      <c r="AO3942" s="1" t="s">
        <v>4828</v>
      </c>
    </row>
    <row r="3943" spans="1:41" x14ac:dyDescent="0.5">
      <c r="A3943" s="1">
        <v>123</v>
      </c>
      <c r="B3943" s="1" t="s">
        <v>4060</v>
      </c>
      <c r="C3943" s="2">
        <v>43372</v>
      </c>
      <c r="D3943" s="1" t="s">
        <v>4061</v>
      </c>
      <c r="E3943" s="1" t="s">
        <v>4062</v>
      </c>
      <c r="F3943" s="1" t="s">
        <v>128</v>
      </c>
      <c r="G3943" s="1">
        <v>5.75</v>
      </c>
      <c r="H3943" s="1">
        <v>0</v>
      </c>
      <c r="M3943" s="1" t="s">
        <v>111</v>
      </c>
      <c r="N3943" s="1">
        <v>6</v>
      </c>
      <c r="O3943" s="1">
        <v>43.890490999999997</v>
      </c>
      <c r="P3943" s="1">
        <v>71.138231000000005</v>
      </c>
      <c r="Q3943" s="1">
        <v>55890</v>
      </c>
      <c r="R3943" s="1" t="s">
        <v>90</v>
      </c>
      <c r="S3943" s="1" t="s">
        <v>91</v>
      </c>
      <c r="T3943" s="1" t="s">
        <v>72</v>
      </c>
      <c r="U3943" s="1" t="s">
        <v>73</v>
      </c>
      <c r="X3943" s="1" t="s">
        <v>4063</v>
      </c>
      <c r="Z3943" s="1" t="s">
        <v>111</v>
      </c>
      <c r="AJ3943" s="1" t="s">
        <v>76</v>
      </c>
      <c r="AK3943" s="1" t="s">
        <v>4064</v>
      </c>
      <c r="AL3943" s="1">
        <v>16200000</v>
      </c>
      <c r="AM3943" s="1" t="s">
        <v>109</v>
      </c>
      <c r="AN3943" s="1" t="s">
        <v>4827</v>
      </c>
      <c r="AO3943" s="1" t="s">
        <v>4828</v>
      </c>
    </row>
    <row r="3944" spans="1:41" x14ac:dyDescent="0.5">
      <c r="A3944" s="1">
        <v>123</v>
      </c>
      <c r="B3944" s="1" t="s">
        <v>4060</v>
      </c>
      <c r="C3944" s="2">
        <v>43372</v>
      </c>
      <c r="D3944" s="1" t="s">
        <v>4061</v>
      </c>
      <c r="E3944" s="1" t="s">
        <v>4062</v>
      </c>
      <c r="F3944" s="1" t="s">
        <v>81</v>
      </c>
      <c r="G3944" s="1">
        <v>5.25</v>
      </c>
      <c r="H3944" s="1">
        <v>0</v>
      </c>
      <c r="M3944" s="1" t="s">
        <v>69</v>
      </c>
      <c r="N3944" s="1">
        <v>38</v>
      </c>
      <c r="O3944" s="1">
        <v>2.6272389999999999</v>
      </c>
      <c r="P3944" s="1">
        <v>23.381664000000001</v>
      </c>
      <c r="Q3944" s="1">
        <v>323190</v>
      </c>
      <c r="R3944" s="1" t="s">
        <v>90</v>
      </c>
      <c r="S3944" s="1" t="s">
        <v>91</v>
      </c>
      <c r="T3944" s="1" t="s">
        <v>72</v>
      </c>
      <c r="U3944" s="1" t="s">
        <v>73</v>
      </c>
      <c r="X3944" s="1" t="s">
        <v>4063</v>
      </c>
      <c r="Z3944" s="1" t="s">
        <v>69</v>
      </c>
      <c r="AJ3944" s="1" t="s">
        <v>76</v>
      </c>
      <c r="AK3944" s="1" t="s">
        <v>4064</v>
      </c>
      <c r="AL3944" s="1">
        <v>16200000</v>
      </c>
      <c r="AM3944" s="1" t="s">
        <v>109</v>
      </c>
      <c r="AN3944" s="1" t="s">
        <v>4827</v>
      </c>
      <c r="AO3944" s="1" t="s">
        <v>4828</v>
      </c>
    </row>
    <row r="3945" spans="1:41" x14ac:dyDescent="0.5">
      <c r="A3945" s="1">
        <v>123</v>
      </c>
      <c r="B3945" s="1" t="s">
        <v>4060</v>
      </c>
      <c r="C3945" s="2">
        <v>43372</v>
      </c>
      <c r="D3945" s="1" t="s">
        <v>4061</v>
      </c>
      <c r="E3945" s="1" t="s">
        <v>4062</v>
      </c>
      <c r="F3945" s="1" t="s">
        <v>283</v>
      </c>
      <c r="G3945" s="1">
        <v>16.5</v>
      </c>
      <c r="H3945" s="1">
        <v>0</v>
      </c>
      <c r="M3945" s="1" t="s">
        <v>69</v>
      </c>
      <c r="N3945" s="1">
        <v>38</v>
      </c>
      <c r="O3945" s="1">
        <v>2.6272389999999999</v>
      </c>
      <c r="P3945" s="1">
        <v>23.381664000000001</v>
      </c>
      <c r="Q3945" s="1">
        <v>1015740</v>
      </c>
      <c r="R3945" s="1" t="s">
        <v>90</v>
      </c>
      <c r="S3945" s="1" t="s">
        <v>91</v>
      </c>
      <c r="T3945" s="1" t="s">
        <v>72</v>
      </c>
      <c r="U3945" s="1" t="s">
        <v>73</v>
      </c>
      <c r="X3945" s="1" t="s">
        <v>4063</v>
      </c>
      <c r="Z3945" s="1" t="s">
        <v>69</v>
      </c>
      <c r="AJ3945" s="1" t="s">
        <v>76</v>
      </c>
      <c r="AK3945" s="1" t="s">
        <v>4064</v>
      </c>
      <c r="AL3945" s="1">
        <v>16200000</v>
      </c>
      <c r="AM3945" s="1" t="s">
        <v>109</v>
      </c>
      <c r="AN3945" s="1" t="s">
        <v>4827</v>
      </c>
      <c r="AO3945" s="1" t="s">
        <v>4828</v>
      </c>
    </row>
    <row r="3946" spans="1:41" x14ac:dyDescent="0.5">
      <c r="A3946" s="1">
        <v>123</v>
      </c>
      <c r="B3946" s="1" t="s">
        <v>4060</v>
      </c>
      <c r="C3946" s="2">
        <v>43372</v>
      </c>
      <c r="D3946" s="1" t="s">
        <v>4061</v>
      </c>
      <c r="E3946" s="1" t="s">
        <v>4062</v>
      </c>
      <c r="F3946" s="1" t="s">
        <v>281</v>
      </c>
      <c r="G3946" s="1">
        <v>18.75</v>
      </c>
      <c r="H3946" s="1">
        <v>0</v>
      </c>
      <c r="M3946" s="1" t="s">
        <v>69</v>
      </c>
      <c r="N3946" s="1">
        <v>38</v>
      </c>
      <c r="O3946" s="1">
        <v>2.6272389999999999</v>
      </c>
      <c r="P3946" s="1">
        <v>23.381664000000001</v>
      </c>
      <c r="Q3946" s="1">
        <v>1154250</v>
      </c>
      <c r="R3946" s="1" t="s">
        <v>90</v>
      </c>
      <c r="S3946" s="1" t="s">
        <v>91</v>
      </c>
      <c r="T3946" s="1" t="s">
        <v>72</v>
      </c>
      <c r="U3946" s="1" t="s">
        <v>73</v>
      </c>
      <c r="X3946" s="1" t="s">
        <v>4063</v>
      </c>
      <c r="Z3946" s="1" t="s">
        <v>69</v>
      </c>
      <c r="AJ3946" s="1" t="s">
        <v>76</v>
      </c>
      <c r="AK3946" s="1" t="s">
        <v>4064</v>
      </c>
      <c r="AL3946" s="1">
        <v>16200000</v>
      </c>
      <c r="AM3946" s="1" t="s">
        <v>109</v>
      </c>
      <c r="AN3946" s="1" t="s">
        <v>4827</v>
      </c>
      <c r="AO3946" s="1" t="s">
        <v>4828</v>
      </c>
    </row>
    <row r="3947" spans="1:41" x14ac:dyDescent="0.5">
      <c r="A3947" s="1">
        <v>123</v>
      </c>
      <c r="B3947" s="1" t="s">
        <v>4060</v>
      </c>
      <c r="C3947" s="2">
        <v>43372</v>
      </c>
      <c r="D3947" s="1" t="s">
        <v>4061</v>
      </c>
      <c r="E3947" s="1" t="s">
        <v>4062</v>
      </c>
      <c r="F3947" s="1" t="s">
        <v>67</v>
      </c>
      <c r="G3947" s="1">
        <v>5.75</v>
      </c>
      <c r="H3947" s="1">
        <v>0</v>
      </c>
      <c r="M3947" s="1" t="s">
        <v>69</v>
      </c>
      <c r="N3947" s="1">
        <v>38</v>
      </c>
      <c r="O3947" s="1">
        <v>2.6272389999999999</v>
      </c>
      <c r="P3947" s="1">
        <v>23.381664000000001</v>
      </c>
      <c r="Q3947" s="1">
        <v>353970</v>
      </c>
      <c r="R3947" s="1" t="s">
        <v>90</v>
      </c>
      <c r="S3947" s="1" t="s">
        <v>91</v>
      </c>
      <c r="T3947" s="1" t="s">
        <v>72</v>
      </c>
      <c r="U3947" s="1" t="s">
        <v>73</v>
      </c>
      <c r="X3947" s="1" t="s">
        <v>4063</v>
      </c>
      <c r="Z3947" s="1" t="s">
        <v>69</v>
      </c>
      <c r="AJ3947" s="1" t="s">
        <v>76</v>
      </c>
      <c r="AK3947" s="1" t="s">
        <v>4064</v>
      </c>
      <c r="AL3947" s="1">
        <v>16200000</v>
      </c>
      <c r="AM3947" s="1" t="s">
        <v>109</v>
      </c>
      <c r="AN3947" s="1" t="s">
        <v>4827</v>
      </c>
      <c r="AO3947" s="1" t="s">
        <v>4828</v>
      </c>
    </row>
    <row r="3948" spans="1:41" x14ac:dyDescent="0.5">
      <c r="A3948" s="1">
        <v>123</v>
      </c>
      <c r="B3948" s="1" t="s">
        <v>4060</v>
      </c>
      <c r="C3948" s="2">
        <v>43372</v>
      </c>
      <c r="D3948" s="1" t="s">
        <v>4061</v>
      </c>
      <c r="E3948" s="1" t="s">
        <v>4062</v>
      </c>
      <c r="F3948" s="1" t="s">
        <v>102</v>
      </c>
      <c r="G3948" s="1">
        <v>11.5</v>
      </c>
      <c r="H3948" s="1">
        <v>0</v>
      </c>
      <c r="M3948" s="1" t="s">
        <v>69</v>
      </c>
      <c r="N3948" s="1">
        <v>38</v>
      </c>
      <c r="O3948" s="1">
        <v>2.6272389999999999</v>
      </c>
      <c r="P3948" s="1">
        <v>23.381664000000001</v>
      </c>
      <c r="Q3948" s="1">
        <v>707940</v>
      </c>
      <c r="R3948" s="1" t="s">
        <v>90</v>
      </c>
      <c r="S3948" s="1" t="s">
        <v>91</v>
      </c>
      <c r="T3948" s="1" t="s">
        <v>72</v>
      </c>
      <c r="U3948" s="1" t="s">
        <v>73</v>
      </c>
      <c r="X3948" s="1" t="s">
        <v>4063</v>
      </c>
      <c r="Z3948" s="1" t="s">
        <v>69</v>
      </c>
      <c r="AJ3948" s="1" t="s">
        <v>76</v>
      </c>
      <c r="AK3948" s="1" t="s">
        <v>4064</v>
      </c>
      <c r="AL3948" s="1">
        <v>16200000</v>
      </c>
      <c r="AM3948" s="1" t="s">
        <v>109</v>
      </c>
      <c r="AN3948" s="1" t="s">
        <v>4827</v>
      </c>
      <c r="AO3948" s="1" t="s">
        <v>4828</v>
      </c>
    </row>
    <row r="3949" spans="1:41" x14ac:dyDescent="0.5">
      <c r="A3949" s="1">
        <v>123</v>
      </c>
      <c r="B3949" s="1" t="s">
        <v>4060</v>
      </c>
      <c r="C3949" s="2">
        <v>43372</v>
      </c>
      <c r="D3949" s="1" t="s">
        <v>4061</v>
      </c>
      <c r="E3949" s="1" t="s">
        <v>4062</v>
      </c>
      <c r="F3949" s="1" t="s">
        <v>280</v>
      </c>
      <c r="G3949" s="1">
        <v>25</v>
      </c>
      <c r="H3949" s="1">
        <v>0</v>
      </c>
      <c r="M3949" s="1" t="s">
        <v>69</v>
      </c>
      <c r="N3949" s="1">
        <v>38</v>
      </c>
      <c r="O3949" s="1">
        <v>2.6272389999999999</v>
      </c>
      <c r="P3949" s="1">
        <v>23.381664000000001</v>
      </c>
      <c r="Q3949" s="1">
        <v>1539000</v>
      </c>
      <c r="R3949" s="1" t="s">
        <v>90</v>
      </c>
      <c r="S3949" s="1" t="s">
        <v>91</v>
      </c>
      <c r="T3949" s="1" t="s">
        <v>72</v>
      </c>
      <c r="U3949" s="1" t="s">
        <v>73</v>
      </c>
      <c r="X3949" s="1" t="s">
        <v>4063</v>
      </c>
      <c r="Z3949" s="1" t="s">
        <v>69</v>
      </c>
      <c r="AJ3949" s="1" t="s">
        <v>76</v>
      </c>
      <c r="AK3949" s="1" t="s">
        <v>4064</v>
      </c>
      <c r="AL3949" s="1">
        <v>16200000</v>
      </c>
      <c r="AM3949" s="1" t="s">
        <v>109</v>
      </c>
      <c r="AN3949" s="1" t="s">
        <v>4827</v>
      </c>
      <c r="AO3949" s="1" t="s">
        <v>4828</v>
      </c>
    </row>
    <row r="3950" spans="1:41" x14ac:dyDescent="0.5">
      <c r="A3950" s="1">
        <v>123</v>
      </c>
      <c r="B3950" s="1" t="s">
        <v>4060</v>
      </c>
      <c r="C3950" s="2">
        <v>43372</v>
      </c>
      <c r="D3950" s="1" t="s">
        <v>4061</v>
      </c>
      <c r="E3950" s="1" t="s">
        <v>4062</v>
      </c>
      <c r="F3950" s="1" t="s">
        <v>97</v>
      </c>
      <c r="G3950" s="1">
        <v>5.75</v>
      </c>
      <c r="H3950" s="1">
        <v>0</v>
      </c>
      <c r="M3950" s="1" t="s">
        <v>69</v>
      </c>
      <c r="N3950" s="1">
        <v>38</v>
      </c>
      <c r="O3950" s="1">
        <v>2.6272389999999999</v>
      </c>
      <c r="P3950" s="1">
        <v>23.381664000000001</v>
      </c>
      <c r="Q3950" s="1">
        <v>353970</v>
      </c>
      <c r="R3950" s="1" t="s">
        <v>90</v>
      </c>
      <c r="S3950" s="1" t="s">
        <v>91</v>
      </c>
      <c r="T3950" s="1" t="s">
        <v>72</v>
      </c>
      <c r="U3950" s="1" t="s">
        <v>73</v>
      </c>
      <c r="X3950" s="1" t="s">
        <v>4063</v>
      </c>
      <c r="Z3950" s="1" t="s">
        <v>69</v>
      </c>
      <c r="AJ3950" s="1" t="s">
        <v>76</v>
      </c>
      <c r="AK3950" s="1" t="s">
        <v>4064</v>
      </c>
      <c r="AL3950" s="1">
        <v>16200000</v>
      </c>
      <c r="AM3950" s="1" t="s">
        <v>109</v>
      </c>
      <c r="AN3950" s="1" t="s">
        <v>4827</v>
      </c>
      <c r="AO3950" s="1" t="s">
        <v>4828</v>
      </c>
    </row>
    <row r="3951" spans="1:41" x14ac:dyDescent="0.5">
      <c r="A3951" s="1">
        <v>123</v>
      </c>
      <c r="B3951" s="1" t="s">
        <v>4060</v>
      </c>
      <c r="C3951" s="2">
        <v>43372</v>
      </c>
      <c r="D3951" s="1" t="s">
        <v>4061</v>
      </c>
      <c r="E3951" s="1" t="s">
        <v>4062</v>
      </c>
      <c r="F3951" s="1" t="s">
        <v>127</v>
      </c>
      <c r="G3951" s="1">
        <v>5.75</v>
      </c>
      <c r="H3951" s="1">
        <v>0</v>
      </c>
      <c r="M3951" s="1" t="s">
        <v>69</v>
      </c>
      <c r="N3951" s="1">
        <v>38</v>
      </c>
      <c r="O3951" s="1">
        <v>2.6272389999999999</v>
      </c>
      <c r="P3951" s="1">
        <v>23.381664000000001</v>
      </c>
      <c r="Q3951" s="1">
        <v>353970</v>
      </c>
      <c r="R3951" s="1" t="s">
        <v>90</v>
      </c>
      <c r="S3951" s="1" t="s">
        <v>91</v>
      </c>
      <c r="T3951" s="1" t="s">
        <v>72</v>
      </c>
      <c r="U3951" s="1" t="s">
        <v>73</v>
      </c>
      <c r="X3951" s="1" t="s">
        <v>4063</v>
      </c>
      <c r="Z3951" s="1" t="s">
        <v>69</v>
      </c>
      <c r="AJ3951" s="1" t="s">
        <v>76</v>
      </c>
      <c r="AK3951" s="1" t="s">
        <v>4064</v>
      </c>
      <c r="AL3951" s="1">
        <v>16200000</v>
      </c>
      <c r="AM3951" s="1" t="s">
        <v>109</v>
      </c>
      <c r="AN3951" s="1" t="s">
        <v>4827</v>
      </c>
      <c r="AO3951" s="1" t="s">
        <v>4828</v>
      </c>
    </row>
    <row r="3952" spans="1:41" x14ac:dyDescent="0.5">
      <c r="A3952" s="1">
        <v>123</v>
      </c>
      <c r="B3952" s="1" t="s">
        <v>4060</v>
      </c>
      <c r="C3952" s="2">
        <v>43372</v>
      </c>
      <c r="D3952" s="1" t="s">
        <v>4061</v>
      </c>
      <c r="E3952" s="1" t="s">
        <v>4062</v>
      </c>
      <c r="F3952" s="1" t="s">
        <v>128</v>
      </c>
      <c r="G3952" s="1">
        <v>5.75</v>
      </c>
      <c r="H3952" s="1">
        <v>0</v>
      </c>
      <c r="M3952" s="1" t="s">
        <v>69</v>
      </c>
      <c r="N3952" s="1">
        <v>38</v>
      </c>
      <c r="O3952" s="1">
        <v>2.6272389999999999</v>
      </c>
      <c r="P3952" s="1">
        <v>23.381664000000001</v>
      </c>
      <c r="Q3952" s="1">
        <v>353970</v>
      </c>
      <c r="R3952" s="1" t="s">
        <v>90</v>
      </c>
      <c r="S3952" s="1" t="s">
        <v>91</v>
      </c>
      <c r="T3952" s="1" t="s">
        <v>72</v>
      </c>
      <c r="U3952" s="1" t="s">
        <v>73</v>
      </c>
      <c r="X3952" s="1" t="s">
        <v>4063</v>
      </c>
      <c r="Z3952" s="1" t="s">
        <v>69</v>
      </c>
      <c r="AJ3952" s="1" t="s">
        <v>76</v>
      </c>
      <c r="AK3952" s="1" t="s">
        <v>4064</v>
      </c>
      <c r="AL3952" s="1">
        <v>16200000</v>
      </c>
      <c r="AM3952" s="1" t="s">
        <v>109</v>
      </c>
      <c r="AN3952" s="1" t="s">
        <v>4827</v>
      </c>
      <c r="AO3952" s="1" t="s">
        <v>4828</v>
      </c>
    </row>
    <row r="3953" spans="1:51" x14ac:dyDescent="0.5">
      <c r="A3953" s="1">
        <v>123</v>
      </c>
      <c r="B3953" s="1" t="s">
        <v>4060</v>
      </c>
      <c r="C3953" s="2">
        <v>43372</v>
      </c>
      <c r="D3953" s="1" t="s">
        <v>4061</v>
      </c>
      <c r="E3953" s="1" t="s">
        <v>4062</v>
      </c>
      <c r="F3953" s="1" t="s">
        <v>81</v>
      </c>
      <c r="G3953" s="1">
        <v>5.25</v>
      </c>
      <c r="H3953" s="1">
        <v>0</v>
      </c>
      <c r="M3953" s="1" t="s">
        <v>112</v>
      </c>
      <c r="N3953" s="1">
        <v>6</v>
      </c>
      <c r="O3953" s="1">
        <v>45.052331000000002</v>
      </c>
      <c r="P3953" s="1">
        <v>118.90412999999999</v>
      </c>
      <c r="Q3953" s="1">
        <v>51030</v>
      </c>
      <c r="R3953" s="1" t="s">
        <v>90</v>
      </c>
      <c r="S3953" s="1" t="s">
        <v>91</v>
      </c>
      <c r="T3953" s="1" t="s">
        <v>72</v>
      </c>
      <c r="U3953" s="1" t="s">
        <v>73</v>
      </c>
      <c r="X3953" s="1" t="s">
        <v>4063</v>
      </c>
      <c r="Z3953" s="1" t="s">
        <v>112</v>
      </c>
      <c r="AJ3953" s="1" t="s">
        <v>76</v>
      </c>
      <c r="AK3953" s="1" t="s">
        <v>4064</v>
      </c>
      <c r="AL3953" s="1">
        <v>16200000</v>
      </c>
      <c r="AM3953" s="1" t="s">
        <v>109</v>
      </c>
      <c r="AN3953" s="1" t="s">
        <v>4827</v>
      </c>
      <c r="AO3953" s="1" t="s">
        <v>4828</v>
      </c>
    </row>
    <row r="3954" spans="1:51" x14ac:dyDescent="0.5">
      <c r="A3954" s="1">
        <v>123</v>
      </c>
      <c r="B3954" s="1" t="s">
        <v>4060</v>
      </c>
      <c r="C3954" s="2">
        <v>43372</v>
      </c>
      <c r="D3954" s="1" t="s">
        <v>4061</v>
      </c>
      <c r="E3954" s="1" t="s">
        <v>4062</v>
      </c>
      <c r="F3954" s="1" t="s">
        <v>283</v>
      </c>
      <c r="G3954" s="1">
        <v>16.5</v>
      </c>
      <c r="H3954" s="1">
        <v>0</v>
      </c>
      <c r="M3954" s="1" t="s">
        <v>112</v>
      </c>
      <c r="N3954" s="1">
        <v>6</v>
      </c>
      <c r="O3954" s="1">
        <v>45.052331000000002</v>
      </c>
      <c r="P3954" s="1">
        <v>118.90412999999999</v>
      </c>
      <c r="Q3954" s="1">
        <v>160380</v>
      </c>
      <c r="R3954" s="1" t="s">
        <v>90</v>
      </c>
      <c r="S3954" s="1" t="s">
        <v>91</v>
      </c>
      <c r="T3954" s="1" t="s">
        <v>72</v>
      </c>
      <c r="U3954" s="1" t="s">
        <v>73</v>
      </c>
      <c r="X3954" s="1" t="s">
        <v>4063</v>
      </c>
      <c r="Z3954" s="1" t="s">
        <v>112</v>
      </c>
      <c r="AJ3954" s="1" t="s">
        <v>76</v>
      </c>
      <c r="AK3954" s="1" t="s">
        <v>4064</v>
      </c>
      <c r="AL3954" s="1">
        <v>16200000</v>
      </c>
      <c r="AM3954" s="1" t="s">
        <v>109</v>
      </c>
      <c r="AN3954" s="1" t="s">
        <v>4827</v>
      </c>
      <c r="AO3954" s="1" t="s">
        <v>4828</v>
      </c>
    </row>
    <row r="3955" spans="1:51" x14ac:dyDescent="0.5">
      <c r="A3955" s="1">
        <v>123</v>
      </c>
      <c r="B3955" s="1" t="s">
        <v>4060</v>
      </c>
      <c r="C3955" s="2">
        <v>43372</v>
      </c>
      <c r="D3955" s="1" t="s">
        <v>4061</v>
      </c>
      <c r="E3955" s="1" t="s">
        <v>4062</v>
      </c>
      <c r="F3955" s="1" t="s">
        <v>281</v>
      </c>
      <c r="G3955" s="1">
        <v>18.75</v>
      </c>
      <c r="H3955" s="1">
        <v>0</v>
      </c>
      <c r="M3955" s="1" t="s">
        <v>112</v>
      </c>
      <c r="N3955" s="1">
        <v>6</v>
      </c>
      <c r="O3955" s="1">
        <v>45.052331000000002</v>
      </c>
      <c r="P3955" s="1">
        <v>118.90412999999999</v>
      </c>
      <c r="Q3955" s="1">
        <v>182250</v>
      </c>
      <c r="R3955" s="1" t="s">
        <v>90</v>
      </c>
      <c r="S3955" s="1" t="s">
        <v>91</v>
      </c>
      <c r="T3955" s="1" t="s">
        <v>72</v>
      </c>
      <c r="U3955" s="1" t="s">
        <v>73</v>
      </c>
      <c r="X3955" s="1" t="s">
        <v>4063</v>
      </c>
      <c r="Z3955" s="1" t="s">
        <v>112</v>
      </c>
      <c r="AJ3955" s="1" t="s">
        <v>76</v>
      </c>
      <c r="AK3955" s="1" t="s">
        <v>4064</v>
      </c>
      <c r="AL3955" s="1">
        <v>16200000</v>
      </c>
      <c r="AM3955" s="1" t="s">
        <v>109</v>
      </c>
      <c r="AN3955" s="1" t="s">
        <v>4827</v>
      </c>
      <c r="AO3955" s="1" t="s">
        <v>4828</v>
      </c>
    </row>
    <row r="3956" spans="1:51" x14ac:dyDescent="0.5">
      <c r="A3956" s="1">
        <v>123</v>
      </c>
      <c r="B3956" s="1" t="s">
        <v>4060</v>
      </c>
      <c r="C3956" s="2">
        <v>43372</v>
      </c>
      <c r="D3956" s="1" t="s">
        <v>4061</v>
      </c>
      <c r="E3956" s="1" t="s">
        <v>4062</v>
      </c>
      <c r="F3956" s="1" t="s">
        <v>67</v>
      </c>
      <c r="G3956" s="1">
        <v>5.75</v>
      </c>
      <c r="H3956" s="1">
        <v>0</v>
      </c>
      <c r="M3956" s="1" t="s">
        <v>112</v>
      </c>
      <c r="N3956" s="1">
        <v>6</v>
      </c>
      <c r="O3956" s="1">
        <v>45.052331000000002</v>
      </c>
      <c r="P3956" s="1">
        <v>118.90412999999999</v>
      </c>
      <c r="Q3956" s="1">
        <v>55890</v>
      </c>
      <c r="R3956" s="1" t="s">
        <v>90</v>
      </c>
      <c r="S3956" s="1" t="s">
        <v>91</v>
      </c>
      <c r="T3956" s="1" t="s">
        <v>72</v>
      </c>
      <c r="U3956" s="1" t="s">
        <v>73</v>
      </c>
      <c r="X3956" s="1" t="s">
        <v>4063</v>
      </c>
      <c r="Z3956" s="1" t="s">
        <v>112</v>
      </c>
      <c r="AJ3956" s="1" t="s">
        <v>76</v>
      </c>
      <c r="AK3956" s="1" t="s">
        <v>4064</v>
      </c>
      <c r="AL3956" s="1">
        <v>16200000</v>
      </c>
      <c r="AM3956" s="1" t="s">
        <v>109</v>
      </c>
      <c r="AN3956" s="1" t="s">
        <v>4827</v>
      </c>
      <c r="AO3956" s="1" t="s">
        <v>4828</v>
      </c>
    </row>
    <row r="3957" spans="1:51" x14ac:dyDescent="0.5">
      <c r="A3957" s="1">
        <v>123</v>
      </c>
      <c r="B3957" s="1" t="s">
        <v>4060</v>
      </c>
      <c r="C3957" s="2">
        <v>43372</v>
      </c>
      <c r="D3957" s="1" t="s">
        <v>4061</v>
      </c>
      <c r="E3957" s="1" t="s">
        <v>4062</v>
      </c>
      <c r="F3957" s="1" t="s">
        <v>102</v>
      </c>
      <c r="G3957" s="1">
        <v>11.5</v>
      </c>
      <c r="H3957" s="1">
        <v>0</v>
      </c>
      <c r="M3957" s="1" t="s">
        <v>112</v>
      </c>
      <c r="N3957" s="1">
        <v>6</v>
      </c>
      <c r="O3957" s="1">
        <v>45.052331000000002</v>
      </c>
      <c r="P3957" s="1">
        <v>118.90412999999999</v>
      </c>
      <c r="Q3957" s="1">
        <v>111780</v>
      </c>
      <c r="R3957" s="1" t="s">
        <v>90</v>
      </c>
      <c r="S3957" s="1" t="s">
        <v>91</v>
      </c>
      <c r="T3957" s="1" t="s">
        <v>72</v>
      </c>
      <c r="U3957" s="1" t="s">
        <v>73</v>
      </c>
      <c r="X3957" s="1" t="s">
        <v>4063</v>
      </c>
      <c r="Z3957" s="1" t="s">
        <v>112</v>
      </c>
      <c r="AJ3957" s="1" t="s">
        <v>76</v>
      </c>
      <c r="AK3957" s="1" t="s">
        <v>4064</v>
      </c>
      <c r="AL3957" s="1">
        <v>16200000</v>
      </c>
      <c r="AM3957" s="1" t="s">
        <v>109</v>
      </c>
      <c r="AN3957" s="1" t="s">
        <v>4827</v>
      </c>
      <c r="AO3957" s="1" t="s">
        <v>4828</v>
      </c>
    </row>
    <row r="3958" spans="1:51" x14ac:dyDescent="0.5">
      <c r="A3958" s="1">
        <v>123</v>
      </c>
      <c r="B3958" s="1" t="s">
        <v>4060</v>
      </c>
      <c r="C3958" s="2">
        <v>43372</v>
      </c>
      <c r="D3958" s="1" t="s">
        <v>4061</v>
      </c>
      <c r="E3958" s="1" t="s">
        <v>4062</v>
      </c>
      <c r="F3958" s="1" t="s">
        <v>280</v>
      </c>
      <c r="G3958" s="1">
        <v>25</v>
      </c>
      <c r="H3958" s="1">
        <v>0</v>
      </c>
      <c r="M3958" s="1" t="s">
        <v>112</v>
      </c>
      <c r="N3958" s="1">
        <v>6</v>
      </c>
      <c r="O3958" s="1">
        <v>45.052331000000002</v>
      </c>
      <c r="P3958" s="1">
        <v>118.90412999999999</v>
      </c>
      <c r="Q3958" s="1">
        <v>243000</v>
      </c>
      <c r="R3958" s="1" t="s">
        <v>90</v>
      </c>
      <c r="S3958" s="1" t="s">
        <v>91</v>
      </c>
      <c r="T3958" s="1" t="s">
        <v>72</v>
      </c>
      <c r="U3958" s="1" t="s">
        <v>73</v>
      </c>
      <c r="X3958" s="1" t="s">
        <v>4063</v>
      </c>
      <c r="Z3958" s="1" t="s">
        <v>112</v>
      </c>
      <c r="AJ3958" s="1" t="s">
        <v>76</v>
      </c>
      <c r="AK3958" s="1" t="s">
        <v>4064</v>
      </c>
      <c r="AL3958" s="1">
        <v>16200000</v>
      </c>
      <c r="AM3958" s="1" t="s">
        <v>109</v>
      </c>
      <c r="AN3958" s="1" t="s">
        <v>4827</v>
      </c>
      <c r="AO3958" s="1" t="s">
        <v>4828</v>
      </c>
    </row>
    <row r="3959" spans="1:51" x14ac:dyDescent="0.5">
      <c r="A3959" s="1">
        <v>123</v>
      </c>
      <c r="B3959" s="1" t="s">
        <v>4060</v>
      </c>
      <c r="C3959" s="2">
        <v>43372</v>
      </c>
      <c r="D3959" s="1" t="s">
        <v>4061</v>
      </c>
      <c r="E3959" s="1" t="s">
        <v>4062</v>
      </c>
      <c r="F3959" s="1" t="s">
        <v>97</v>
      </c>
      <c r="G3959" s="1">
        <v>5.75</v>
      </c>
      <c r="H3959" s="1">
        <v>0</v>
      </c>
      <c r="M3959" s="1" t="s">
        <v>112</v>
      </c>
      <c r="N3959" s="1">
        <v>6</v>
      </c>
      <c r="O3959" s="1">
        <v>45.052331000000002</v>
      </c>
      <c r="P3959" s="1">
        <v>118.90412999999999</v>
      </c>
      <c r="Q3959" s="1">
        <v>55890</v>
      </c>
      <c r="R3959" s="1" t="s">
        <v>90</v>
      </c>
      <c r="S3959" s="1" t="s">
        <v>91</v>
      </c>
      <c r="T3959" s="1" t="s">
        <v>72</v>
      </c>
      <c r="U3959" s="1" t="s">
        <v>73</v>
      </c>
      <c r="X3959" s="1" t="s">
        <v>4063</v>
      </c>
      <c r="Z3959" s="1" t="s">
        <v>112</v>
      </c>
      <c r="AJ3959" s="1" t="s">
        <v>76</v>
      </c>
      <c r="AK3959" s="1" t="s">
        <v>4064</v>
      </c>
      <c r="AL3959" s="1">
        <v>16200000</v>
      </c>
      <c r="AM3959" s="1" t="s">
        <v>109</v>
      </c>
      <c r="AN3959" s="1" t="s">
        <v>4827</v>
      </c>
      <c r="AO3959" s="1" t="s">
        <v>4828</v>
      </c>
    </row>
    <row r="3960" spans="1:51" x14ac:dyDescent="0.5">
      <c r="A3960" s="1">
        <v>123</v>
      </c>
      <c r="B3960" s="1" t="s">
        <v>4060</v>
      </c>
      <c r="C3960" s="2">
        <v>43372</v>
      </c>
      <c r="D3960" s="1" t="s">
        <v>4061</v>
      </c>
      <c r="E3960" s="1" t="s">
        <v>4062</v>
      </c>
      <c r="F3960" s="1" t="s">
        <v>127</v>
      </c>
      <c r="G3960" s="1">
        <v>5.75</v>
      </c>
      <c r="H3960" s="1">
        <v>0</v>
      </c>
      <c r="M3960" s="1" t="s">
        <v>112</v>
      </c>
      <c r="N3960" s="1">
        <v>6</v>
      </c>
      <c r="O3960" s="1">
        <v>45.052331000000002</v>
      </c>
      <c r="P3960" s="1">
        <v>118.90412999999999</v>
      </c>
      <c r="Q3960" s="1">
        <v>55890</v>
      </c>
      <c r="R3960" s="1" t="s">
        <v>90</v>
      </c>
      <c r="S3960" s="1" t="s">
        <v>91</v>
      </c>
      <c r="T3960" s="1" t="s">
        <v>72</v>
      </c>
      <c r="U3960" s="1" t="s">
        <v>73</v>
      </c>
      <c r="X3960" s="1" t="s">
        <v>4063</v>
      </c>
      <c r="Z3960" s="1" t="s">
        <v>112</v>
      </c>
      <c r="AJ3960" s="1" t="s">
        <v>76</v>
      </c>
      <c r="AK3960" s="1" t="s">
        <v>4064</v>
      </c>
      <c r="AL3960" s="1">
        <v>16200000</v>
      </c>
      <c r="AM3960" s="1" t="s">
        <v>109</v>
      </c>
      <c r="AN3960" s="1" t="s">
        <v>4827</v>
      </c>
      <c r="AO3960" s="1" t="s">
        <v>4828</v>
      </c>
    </row>
    <row r="3961" spans="1:51" x14ac:dyDescent="0.5">
      <c r="A3961" s="1">
        <v>123</v>
      </c>
      <c r="B3961" s="1" t="s">
        <v>4060</v>
      </c>
      <c r="C3961" s="2">
        <v>43372</v>
      </c>
      <c r="D3961" s="1" t="s">
        <v>4061</v>
      </c>
      <c r="E3961" s="1" t="s">
        <v>4062</v>
      </c>
      <c r="F3961" s="1" t="s">
        <v>128</v>
      </c>
      <c r="G3961" s="1">
        <v>5.75</v>
      </c>
      <c r="H3961" s="1">
        <v>0</v>
      </c>
      <c r="M3961" s="1" t="s">
        <v>112</v>
      </c>
      <c r="N3961" s="1">
        <v>6</v>
      </c>
      <c r="O3961" s="1">
        <v>45.052331000000002</v>
      </c>
      <c r="P3961" s="1">
        <v>118.90412999999999</v>
      </c>
      <c r="Q3961" s="1">
        <v>55890</v>
      </c>
      <c r="R3961" s="1" t="s">
        <v>90</v>
      </c>
      <c r="S3961" s="1" t="s">
        <v>91</v>
      </c>
      <c r="T3961" s="1" t="s">
        <v>72</v>
      </c>
      <c r="U3961" s="1" t="s">
        <v>73</v>
      </c>
      <c r="X3961" s="1" t="s">
        <v>4063</v>
      </c>
      <c r="Z3961" s="1" t="s">
        <v>112</v>
      </c>
      <c r="AJ3961" s="1" t="s">
        <v>76</v>
      </c>
      <c r="AK3961" s="1" t="s">
        <v>4064</v>
      </c>
      <c r="AL3961" s="1">
        <v>16200000</v>
      </c>
      <c r="AM3961" s="1" t="s">
        <v>109</v>
      </c>
      <c r="AN3961" s="1" t="s">
        <v>4827</v>
      </c>
      <c r="AO3961" s="1" t="s">
        <v>4828</v>
      </c>
    </row>
    <row r="3962" spans="1:51" x14ac:dyDescent="0.5">
      <c r="A3962" s="1">
        <v>225</v>
      </c>
      <c r="B3962" s="1" t="s">
        <v>4065</v>
      </c>
      <c r="C3962" s="2">
        <v>43512</v>
      </c>
      <c r="D3962" s="1" t="s">
        <v>4066</v>
      </c>
      <c r="E3962" s="1" t="s">
        <v>4067</v>
      </c>
      <c r="F3962" s="1" t="s">
        <v>81</v>
      </c>
      <c r="G3962" s="1">
        <v>15</v>
      </c>
      <c r="H3962" s="1">
        <v>0</v>
      </c>
      <c r="M3962" s="1" t="s">
        <v>307</v>
      </c>
      <c r="N3962" s="1">
        <v>14</v>
      </c>
      <c r="O3962" s="1">
        <v>48.122632000000003</v>
      </c>
      <c r="P3962" s="1">
        <v>30.108753</v>
      </c>
      <c r="Q3962" s="1">
        <v>346080</v>
      </c>
      <c r="R3962" s="1" t="s">
        <v>287</v>
      </c>
      <c r="S3962" s="1" t="s">
        <v>91</v>
      </c>
      <c r="T3962" s="1" t="s">
        <v>104</v>
      </c>
      <c r="U3962" s="1" t="s">
        <v>105</v>
      </c>
      <c r="X3962" s="1" t="s">
        <v>4068</v>
      </c>
      <c r="Z3962" s="1" t="s">
        <v>307</v>
      </c>
      <c r="AJ3962" s="1" t="s">
        <v>76</v>
      </c>
      <c r="AK3962" s="1" t="s">
        <v>4069</v>
      </c>
      <c r="AL3962" s="1">
        <v>16480000</v>
      </c>
      <c r="AM3962" s="1" t="s">
        <v>109</v>
      </c>
      <c r="AN3962" s="1" t="s">
        <v>4438</v>
      </c>
      <c r="AO3962" s="1" t="s">
        <v>4829</v>
      </c>
      <c r="AU3962" s="1">
        <v>1</v>
      </c>
      <c r="AV3962" s="1">
        <v>1</v>
      </c>
      <c r="AW3962" s="1">
        <v>1</v>
      </c>
      <c r="AX3962" s="1">
        <v>1</v>
      </c>
      <c r="AY3962" s="1">
        <v>1</v>
      </c>
    </row>
    <row r="3963" spans="1:51" x14ac:dyDescent="0.5">
      <c r="A3963" s="1">
        <v>225</v>
      </c>
      <c r="B3963" s="1" t="s">
        <v>4065</v>
      </c>
      <c r="C3963" s="2">
        <v>43512</v>
      </c>
      <c r="D3963" s="1" t="s">
        <v>4066</v>
      </c>
      <c r="E3963" s="1" t="s">
        <v>4067</v>
      </c>
      <c r="F3963" s="1" t="s">
        <v>280</v>
      </c>
      <c r="G3963" s="1">
        <v>5</v>
      </c>
      <c r="H3963" s="1">
        <v>0</v>
      </c>
      <c r="M3963" s="1" t="s">
        <v>307</v>
      </c>
      <c r="N3963" s="1">
        <v>14</v>
      </c>
      <c r="O3963" s="1">
        <v>48.122632000000003</v>
      </c>
      <c r="P3963" s="1">
        <v>30.108753</v>
      </c>
      <c r="Q3963" s="1">
        <v>115360</v>
      </c>
      <c r="R3963" s="1" t="s">
        <v>287</v>
      </c>
      <c r="S3963" s="1" t="s">
        <v>91</v>
      </c>
      <c r="T3963" s="1" t="s">
        <v>104</v>
      </c>
      <c r="U3963" s="1" t="s">
        <v>105</v>
      </c>
      <c r="X3963" s="1" t="s">
        <v>4068</v>
      </c>
      <c r="Z3963" s="1" t="s">
        <v>307</v>
      </c>
      <c r="AJ3963" s="1" t="s">
        <v>76</v>
      </c>
      <c r="AK3963" s="1" t="s">
        <v>4069</v>
      </c>
      <c r="AL3963" s="1">
        <v>16480000</v>
      </c>
      <c r="AM3963" s="1" t="s">
        <v>109</v>
      </c>
      <c r="AN3963" s="1" t="s">
        <v>4438</v>
      </c>
      <c r="AO3963" s="1" t="s">
        <v>4829</v>
      </c>
      <c r="AU3963" s="1">
        <v>1</v>
      </c>
      <c r="AV3963" s="1">
        <v>1</v>
      </c>
      <c r="AW3963" s="1">
        <v>1</v>
      </c>
      <c r="AX3963" s="1">
        <v>1</v>
      </c>
      <c r="AY3963" s="1">
        <v>1</v>
      </c>
    </row>
    <row r="3964" spans="1:51" x14ac:dyDescent="0.5">
      <c r="A3964" s="1">
        <v>225</v>
      </c>
      <c r="B3964" s="1" t="s">
        <v>4065</v>
      </c>
      <c r="C3964" s="2">
        <v>43512</v>
      </c>
      <c r="D3964" s="1" t="s">
        <v>4066</v>
      </c>
      <c r="E3964" s="1" t="s">
        <v>4067</v>
      </c>
      <c r="F3964" s="1" t="s">
        <v>129</v>
      </c>
      <c r="G3964" s="1">
        <v>40</v>
      </c>
      <c r="H3964" s="1">
        <v>0</v>
      </c>
      <c r="M3964" s="1" t="s">
        <v>307</v>
      </c>
      <c r="N3964" s="1">
        <v>14</v>
      </c>
      <c r="O3964" s="1">
        <v>48.122632000000003</v>
      </c>
      <c r="P3964" s="1">
        <v>30.108753</v>
      </c>
      <c r="Q3964" s="1">
        <v>922880</v>
      </c>
      <c r="R3964" s="1" t="s">
        <v>287</v>
      </c>
      <c r="S3964" s="1" t="s">
        <v>91</v>
      </c>
      <c r="T3964" s="1" t="s">
        <v>104</v>
      </c>
      <c r="U3964" s="1" t="s">
        <v>105</v>
      </c>
      <c r="X3964" s="1" t="s">
        <v>4068</v>
      </c>
      <c r="Z3964" s="1" t="s">
        <v>307</v>
      </c>
      <c r="AJ3964" s="1" t="s">
        <v>76</v>
      </c>
      <c r="AK3964" s="1" t="s">
        <v>4069</v>
      </c>
      <c r="AL3964" s="1">
        <v>16480000</v>
      </c>
      <c r="AM3964" s="1" t="s">
        <v>109</v>
      </c>
      <c r="AN3964" s="1" t="s">
        <v>4438</v>
      </c>
      <c r="AO3964" s="1" t="s">
        <v>4829</v>
      </c>
      <c r="AU3964" s="1">
        <v>1</v>
      </c>
      <c r="AV3964" s="1">
        <v>1</v>
      </c>
      <c r="AW3964" s="1">
        <v>1</v>
      </c>
      <c r="AX3964" s="1">
        <v>1</v>
      </c>
      <c r="AY3964" s="1">
        <v>1</v>
      </c>
    </row>
    <row r="3965" spans="1:51" x14ac:dyDescent="0.5">
      <c r="A3965" s="1">
        <v>225</v>
      </c>
      <c r="B3965" s="1" t="s">
        <v>4065</v>
      </c>
      <c r="C3965" s="2">
        <v>43512</v>
      </c>
      <c r="D3965" s="1" t="s">
        <v>4066</v>
      </c>
      <c r="E3965" s="1" t="s">
        <v>4067</v>
      </c>
      <c r="F3965" s="1" t="s">
        <v>127</v>
      </c>
      <c r="G3965" s="1">
        <v>20</v>
      </c>
      <c r="H3965" s="1">
        <v>0</v>
      </c>
      <c r="M3965" s="1" t="s">
        <v>307</v>
      </c>
      <c r="N3965" s="1">
        <v>14</v>
      </c>
      <c r="O3965" s="1">
        <v>48.122632000000003</v>
      </c>
      <c r="P3965" s="1">
        <v>30.108753</v>
      </c>
      <c r="Q3965" s="1">
        <v>461440</v>
      </c>
      <c r="R3965" s="1" t="s">
        <v>287</v>
      </c>
      <c r="S3965" s="1" t="s">
        <v>91</v>
      </c>
      <c r="T3965" s="1" t="s">
        <v>104</v>
      </c>
      <c r="U3965" s="1" t="s">
        <v>105</v>
      </c>
      <c r="X3965" s="1" t="s">
        <v>4068</v>
      </c>
      <c r="Z3965" s="1" t="s">
        <v>307</v>
      </c>
      <c r="AJ3965" s="1" t="s">
        <v>76</v>
      </c>
      <c r="AK3965" s="1" t="s">
        <v>4069</v>
      </c>
      <c r="AL3965" s="1">
        <v>16480000</v>
      </c>
      <c r="AM3965" s="1" t="s">
        <v>109</v>
      </c>
      <c r="AN3965" s="1" t="s">
        <v>4438</v>
      </c>
      <c r="AO3965" s="1" t="s">
        <v>4829</v>
      </c>
      <c r="AU3965" s="1">
        <v>1</v>
      </c>
      <c r="AV3965" s="1">
        <v>1</v>
      </c>
      <c r="AW3965" s="1">
        <v>1</v>
      </c>
      <c r="AX3965" s="1">
        <v>1</v>
      </c>
      <c r="AY3965" s="1">
        <v>1</v>
      </c>
    </row>
    <row r="3966" spans="1:51" x14ac:dyDescent="0.5">
      <c r="A3966" s="1">
        <v>225</v>
      </c>
      <c r="B3966" s="1" t="s">
        <v>4065</v>
      </c>
      <c r="C3966" s="2">
        <v>43512</v>
      </c>
      <c r="D3966" s="1" t="s">
        <v>4066</v>
      </c>
      <c r="E3966" s="1" t="s">
        <v>4067</v>
      </c>
      <c r="F3966" s="1" t="s">
        <v>98</v>
      </c>
      <c r="G3966" s="1">
        <v>20</v>
      </c>
      <c r="H3966" s="1">
        <v>0</v>
      </c>
      <c r="M3966" s="1" t="s">
        <v>307</v>
      </c>
      <c r="N3966" s="1">
        <v>14</v>
      </c>
      <c r="O3966" s="1">
        <v>48.122632000000003</v>
      </c>
      <c r="P3966" s="1">
        <v>30.108753</v>
      </c>
      <c r="Q3966" s="1">
        <v>461440</v>
      </c>
      <c r="R3966" s="1" t="s">
        <v>287</v>
      </c>
      <c r="S3966" s="1" t="s">
        <v>91</v>
      </c>
      <c r="T3966" s="1" t="s">
        <v>104</v>
      </c>
      <c r="U3966" s="1" t="s">
        <v>105</v>
      </c>
      <c r="X3966" s="1" t="s">
        <v>4068</v>
      </c>
      <c r="Z3966" s="1" t="s">
        <v>307</v>
      </c>
      <c r="AJ3966" s="1" t="s">
        <v>76</v>
      </c>
      <c r="AK3966" s="1" t="s">
        <v>4069</v>
      </c>
      <c r="AL3966" s="1">
        <v>16480000</v>
      </c>
      <c r="AM3966" s="1" t="s">
        <v>109</v>
      </c>
      <c r="AN3966" s="1" t="s">
        <v>4438</v>
      </c>
      <c r="AO3966" s="1" t="s">
        <v>4829</v>
      </c>
      <c r="AU3966" s="1">
        <v>1</v>
      </c>
      <c r="AV3966" s="1">
        <v>1</v>
      </c>
      <c r="AW3966" s="1">
        <v>1</v>
      </c>
      <c r="AX3966" s="1">
        <v>1</v>
      </c>
      <c r="AY3966" s="1">
        <v>1</v>
      </c>
    </row>
    <row r="3967" spans="1:51" x14ac:dyDescent="0.5">
      <c r="A3967" s="1">
        <v>225</v>
      </c>
      <c r="B3967" s="1" t="s">
        <v>4065</v>
      </c>
      <c r="C3967" s="2">
        <v>43512</v>
      </c>
      <c r="D3967" s="1" t="s">
        <v>4066</v>
      </c>
      <c r="E3967" s="1" t="s">
        <v>4067</v>
      </c>
      <c r="F3967" s="1" t="s">
        <v>81</v>
      </c>
      <c r="G3967" s="1">
        <v>15</v>
      </c>
      <c r="H3967" s="1">
        <v>0</v>
      </c>
      <c r="M3967" s="1" t="s">
        <v>113</v>
      </c>
      <c r="N3967" s="1">
        <v>6.5</v>
      </c>
      <c r="O3967" s="1">
        <v>10.278548000000001</v>
      </c>
      <c r="P3967" s="1">
        <v>102.006446</v>
      </c>
      <c r="Q3967" s="1">
        <v>160680</v>
      </c>
      <c r="R3967" s="1" t="s">
        <v>287</v>
      </c>
      <c r="S3967" s="1" t="s">
        <v>91</v>
      </c>
      <c r="T3967" s="1" t="s">
        <v>104</v>
      </c>
      <c r="U3967" s="1" t="s">
        <v>105</v>
      </c>
      <c r="X3967" s="1" t="s">
        <v>4068</v>
      </c>
      <c r="Z3967" s="1" t="s">
        <v>113</v>
      </c>
      <c r="AJ3967" s="1" t="s">
        <v>76</v>
      </c>
      <c r="AK3967" s="1" t="s">
        <v>4069</v>
      </c>
      <c r="AL3967" s="1">
        <v>16480000</v>
      </c>
      <c r="AM3967" s="1" t="s">
        <v>109</v>
      </c>
      <c r="AN3967" s="1" t="s">
        <v>4438</v>
      </c>
      <c r="AO3967" s="1" t="s">
        <v>4829</v>
      </c>
      <c r="AU3967" s="1">
        <v>1</v>
      </c>
      <c r="AV3967" s="1">
        <v>1</v>
      </c>
      <c r="AW3967" s="1">
        <v>1</v>
      </c>
      <c r="AX3967" s="1">
        <v>1</v>
      </c>
      <c r="AY3967" s="1">
        <v>1</v>
      </c>
    </row>
    <row r="3968" spans="1:51" x14ac:dyDescent="0.5">
      <c r="A3968" s="1">
        <v>225</v>
      </c>
      <c r="B3968" s="1" t="s">
        <v>4065</v>
      </c>
      <c r="C3968" s="2">
        <v>43512</v>
      </c>
      <c r="D3968" s="1" t="s">
        <v>4066</v>
      </c>
      <c r="E3968" s="1" t="s">
        <v>4067</v>
      </c>
      <c r="F3968" s="1" t="s">
        <v>280</v>
      </c>
      <c r="G3968" s="1">
        <v>5</v>
      </c>
      <c r="H3968" s="1">
        <v>0</v>
      </c>
      <c r="M3968" s="1" t="s">
        <v>113</v>
      </c>
      <c r="N3968" s="1">
        <v>6.5</v>
      </c>
      <c r="O3968" s="1">
        <v>10.278548000000001</v>
      </c>
      <c r="P3968" s="1">
        <v>102.006446</v>
      </c>
      <c r="Q3968" s="1">
        <v>53560</v>
      </c>
      <c r="R3968" s="1" t="s">
        <v>287</v>
      </c>
      <c r="S3968" s="1" t="s">
        <v>91</v>
      </c>
      <c r="T3968" s="1" t="s">
        <v>104</v>
      </c>
      <c r="U3968" s="1" t="s">
        <v>105</v>
      </c>
      <c r="X3968" s="1" t="s">
        <v>4068</v>
      </c>
      <c r="Z3968" s="1" t="s">
        <v>113</v>
      </c>
      <c r="AJ3968" s="1" t="s">
        <v>76</v>
      </c>
      <c r="AK3968" s="1" t="s">
        <v>4069</v>
      </c>
      <c r="AL3968" s="1">
        <v>16480000</v>
      </c>
      <c r="AM3968" s="1" t="s">
        <v>109</v>
      </c>
      <c r="AN3968" s="1" t="s">
        <v>4438</v>
      </c>
      <c r="AO3968" s="1" t="s">
        <v>4829</v>
      </c>
      <c r="AU3968" s="1">
        <v>1</v>
      </c>
      <c r="AV3968" s="1">
        <v>1</v>
      </c>
      <c r="AW3968" s="1">
        <v>1</v>
      </c>
      <c r="AX3968" s="1">
        <v>1</v>
      </c>
      <c r="AY3968" s="1">
        <v>1</v>
      </c>
    </row>
    <row r="3969" spans="1:51" x14ac:dyDescent="0.5">
      <c r="A3969" s="1">
        <v>225</v>
      </c>
      <c r="B3969" s="1" t="s">
        <v>4065</v>
      </c>
      <c r="C3969" s="2">
        <v>43512</v>
      </c>
      <c r="D3969" s="1" t="s">
        <v>4066</v>
      </c>
      <c r="E3969" s="1" t="s">
        <v>4067</v>
      </c>
      <c r="F3969" s="1" t="s">
        <v>129</v>
      </c>
      <c r="G3969" s="1">
        <v>40</v>
      </c>
      <c r="H3969" s="1">
        <v>0</v>
      </c>
      <c r="M3969" s="1" t="s">
        <v>113</v>
      </c>
      <c r="N3969" s="1">
        <v>6.5</v>
      </c>
      <c r="O3969" s="1">
        <v>10.278548000000001</v>
      </c>
      <c r="P3969" s="1">
        <v>102.006446</v>
      </c>
      <c r="Q3969" s="1">
        <v>428480</v>
      </c>
      <c r="R3969" s="1" t="s">
        <v>287</v>
      </c>
      <c r="S3969" s="1" t="s">
        <v>91</v>
      </c>
      <c r="T3969" s="1" t="s">
        <v>104</v>
      </c>
      <c r="U3969" s="1" t="s">
        <v>105</v>
      </c>
      <c r="X3969" s="1" t="s">
        <v>4068</v>
      </c>
      <c r="Z3969" s="1" t="s">
        <v>113</v>
      </c>
      <c r="AJ3969" s="1" t="s">
        <v>76</v>
      </c>
      <c r="AK3969" s="1" t="s">
        <v>4069</v>
      </c>
      <c r="AL3969" s="1">
        <v>16480000</v>
      </c>
      <c r="AM3969" s="1" t="s">
        <v>109</v>
      </c>
      <c r="AN3969" s="1" t="s">
        <v>4438</v>
      </c>
      <c r="AO3969" s="1" t="s">
        <v>4829</v>
      </c>
      <c r="AU3969" s="1">
        <v>1</v>
      </c>
      <c r="AV3969" s="1">
        <v>1</v>
      </c>
      <c r="AW3969" s="1">
        <v>1</v>
      </c>
      <c r="AX3969" s="1">
        <v>1</v>
      </c>
      <c r="AY3969" s="1">
        <v>1</v>
      </c>
    </row>
    <row r="3970" spans="1:51" x14ac:dyDescent="0.5">
      <c r="A3970" s="1">
        <v>225</v>
      </c>
      <c r="B3970" s="1" t="s">
        <v>4065</v>
      </c>
      <c r="C3970" s="2">
        <v>43512</v>
      </c>
      <c r="D3970" s="1" t="s">
        <v>4066</v>
      </c>
      <c r="E3970" s="1" t="s">
        <v>4067</v>
      </c>
      <c r="F3970" s="1" t="s">
        <v>127</v>
      </c>
      <c r="G3970" s="1">
        <v>20</v>
      </c>
      <c r="H3970" s="1">
        <v>0</v>
      </c>
      <c r="M3970" s="1" t="s">
        <v>113</v>
      </c>
      <c r="N3970" s="1">
        <v>6.5</v>
      </c>
      <c r="O3970" s="1">
        <v>10.278548000000001</v>
      </c>
      <c r="P3970" s="1">
        <v>102.006446</v>
      </c>
      <c r="Q3970" s="1">
        <v>214240</v>
      </c>
      <c r="R3970" s="1" t="s">
        <v>287</v>
      </c>
      <c r="S3970" s="1" t="s">
        <v>91</v>
      </c>
      <c r="T3970" s="1" t="s">
        <v>104</v>
      </c>
      <c r="U3970" s="1" t="s">
        <v>105</v>
      </c>
      <c r="X3970" s="1" t="s">
        <v>4068</v>
      </c>
      <c r="Z3970" s="1" t="s">
        <v>113</v>
      </c>
      <c r="AJ3970" s="1" t="s">
        <v>76</v>
      </c>
      <c r="AK3970" s="1" t="s">
        <v>4069</v>
      </c>
      <c r="AL3970" s="1">
        <v>16480000</v>
      </c>
      <c r="AM3970" s="1" t="s">
        <v>109</v>
      </c>
      <c r="AN3970" s="1" t="s">
        <v>4438</v>
      </c>
      <c r="AO3970" s="1" t="s">
        <v>4829</v>
      </c>
      <c r="AU3970" s="1">
        <v>1</v>
      </c>
      <c r="AV3970" s="1">
        <v>1</v>
      </c>
      <c r="AW3970" s="1">
        <v>1</v>
      </c>
      <c r="AX3970" s="1">
        <v>1</v>
      </c>
      <c r="AY3970" s="1">
        <v>1</v>
      </c>
    </row>
    <row r="3971" spans="1:51" x14ac:dyDescent="0.5">
      <c r="A3971" s="1">
        <v>225</v>
      </c>
      <c r="B3971" s="1" t="s">
        <v>4065</v>
      </c>
      <c r="C3971" s="2">
        <v>43512</v>
      </c>
      <c r="D3971" s="1" t="s">
        <v>4066</v>
      </c>
      <c r="E3971" s="1" t="s">
        <v>4067</v>
      </c>
      <c r="F3971" s="1" t="s">
        <v>98</v>
      </c>
      <c r="G3971" s="1">
        <v>20</v>
      </c>
      <c r="H3971" s="1">
        <v>0</v>
      </c>
      <c r="M3971" s="1" t="s">
        <v>113</v>
      </c>
      <c r="N3971" s="1">
        <v>6.5</v>
      </c>
      <c r="O3971" s="1">
        <v>10.278548000000001</v>
      </c>
      <c r="P3971" s="1">
        <v>102.006446</v>
      </c>
      <c r="Q3971" s="1">
        <v>214240</v>
      </c>
      <c r="R3971" s="1" t="s">
        <v>287</v>
      </c>
      <c r="S3971" s="1" t="s">
        <v>91</v>
      </c>
      <c r="T3971" s="1" t="s">
        <v>104</v>
      </c>
      <c r="U3971" s="1" t="s">
        <v>105</v>
      </c>
      <c r="X3971" s="1" t="s">
        <v>4068</v>
      </c>
      <c r="Z3971" s="1" t="s">
        <v>113</v>
      </c>
      <c r="AJ3971" s="1" t="s">
        <v>76</v>
      </c>
      <c r="AK3971" s="1" t="s">
        <v>4069</v>
      </c>
      <c r="AL3971" s="1">
        <v>16480000</v>
      </c>
      <c r="AM3971" s="1" t="s">
        <v>109</v>
      </c>
      <c r="AN3971" s="1" t="s">
        <v>4438</v>
      </c>
      <c r="AO3971" s="1" t="s">
        <v>4829</v>
      </c>
      <c r="AU3971" s="1">
        <v>1</v>
      </c>
      <c r="AV3971" s="1">
        <v>1</v>
      </c>
      <c r="AW3971" s="1">
        <v>1</v>
      </c>
      <c r="AX3971" s="1">
        <v>1</v>
      </c>
      <c r="AY3971" s="1">
        <v>1</v>
      </c>
    </row>
    <row r="3972" spans="1:51" x14ac:dyDescent="0.5">
      <c r="A3972" s="1">
        <v>225</v>
      </c>
      <c r="B3972" s="1" t="s">
        <v>4065</v>
      </c>
      <c r="C3972" s="2">
        <v>43512</v>
      </c>
      <c r="D3972" s="1" t="s">
        <v>4066</v>
      </c>
      <c r="E3972" s="1" t="s">
        <v>4067</v>
      </c>
      <c r="F3972" s="1" t="s">
        <v>81</v>
      </c>
      <c r="G3972" s="1">
        <v>15</v>
      </c>
      <c r="H3972" s="1">
        <v>0</v>
      </c>
      <c r="M3972" s="1" t="s">
        <v>84</v>
      </c>
      <c r="N3972" s="1">
        <v>7.5</v>
      </c>
      <c r="O3972" s="1">
        <v>-15.623037</v>
      </c>
      <c r="P3972" s="1">
        <v>-59.0625</v>
      </c>
      <c r="Q3972" s="1">
        <v>185400</v>
      </c>
      <c r="R3972" s="1" t="s">
        <v>287</v>
      </c>
      <c r="S3972" s="1" t="s">
        <v>91</v>
      </c>
      <c r="T3972" s="1" t="s">
        <v>104</v>
      </c>
      <c r="U3972" s="1" t="s">
        <v>105</v>
      </c>
      <c r="X3972" s="1" t="s">
        <v>4068</v>
      </c>
      <c r="Z3972" s="1" t="s">
        <v>84</v>
      </c>
      <c r="AJ3972" s="1" t="s">
        <v>76</v>
      </c>
      <c r="AK3972" s="1" t="s">
        <v>4069</v>
      </c>
      <c r="AL3972" s="1">
        <v>16480000</v>
      </c>
      <c r="AM3972" s="1" t="s">
        <v>109</v>
      </c>
      <c r="AN3972" s="1" t="s">
        <v>4438</v>
      </c>
      <c r="AO3972" s="1" t="s">
        <v>4829</v>
      </c>
      <c r="AU3972" s="1">
        <v>1</v>
      </c>
      <c r="AV3972" s="1">
        <v>1</v>
      </c>
      <c r="AW3972" s="1">
        <v>1</v>
      </c>
      <c r="AX3972" s="1">
        <v>1</v>
      </c>
      <c r="AY3972" s="1">
        <v>1</v>
      </c>
    </row>
    <row r="3973" spans="1:51" x14ac:dyDescent="0.5">
      <c r="A3973" s="1">
        <v>225</v>
      </c>
      <c r="B3973" s="1" t="s">
        <v>4065</v>
      </c>
      <c r="C3973" s="2">
        <v>43512</v>
      </c>
      <c r="D3973" s="1" t="s">
        <v>4066</v>
      </c>
      <c r="E3973" s="1" t="s">
        <v>4067</v>
      </c>
      <c r="F3973" s="1" t="s">
        <v>280</v>
      </c>
      <c r="G3973" s="1">
        <v>5</v>
      </c>
      <c r="H3973" s="1">
        <v>0</v>
      </c>
      <c r="M3973" s="1" t="s">
        <v>84</v>
      </c>
      <c r="N3973" s="1">
        <v>7.5</v>
      </c>
      <c r="O3973" s="1">
        <v>-15.623037</v>
      </c>
      <c r="P3973" s="1">
        <v>-59.0625</v>
      </c>
      <c r="Q3973" s="1">
        <v>61800</v>
      </c>
      <c r="R3973" s="1" t="s">
        <v>287</v>
      </c>
      <c r="S3973" s="1" t="s">
        <v>91</v>
      </c>
      <c r="T3973" s="1" t="s">
        <v>104</v>
      </c>
      <c r="U3973" s="1" t="s">
        <v>105</v>
      </c>
      <c r="X3973" s="1" t="s">
        <v>4068</v>
      </c>
      <c r="Z3973" s="1" t="s">
        <v>84</v>
      </c>
      <c r="AJ3973" s="1" t="s">
        <v>76</v>
      </c>
      <c r="AK3973" s="1" t="s">
        <v>4069</v>
      </c>
      <c r="AL3973" s="1">
        <v>16480000</v>
      </c>
      <c r="AM3973" s="1" t="s">
        <v>109</v>
      </c>
      <c r="AN3973" s="1" t="s">
        <v>4438</v>
      </c>
      <c r="AO3973" s="1" t="s">
        <v>4829</v>
      </c>
      <c r="AU3973" s="1">
        <v>1</v>
      </c>
      <c r="AV3973" s="1">
        <v>1</v>
      </c>
      <c r="AW3973" s="1">
        <v>1</v>
      </c>
      <c r="AX3973" s="1">
        <v>1</v>
      </c>
      <c r="AY3973" s="1">
        <v>1</v>
      </c>
    </row>
    <row r="3974" spans="1:51" x14ac:dyDescent="0.5">
      <c r="A3974" s="1">
        <v>225</v>
      </c>
      <c r="B3974" s="1" t="s">
        <v>4065</v>
      </c>
      <c r="C3974" s="2">
        <v>43512</v>
      </c>
      <c r="D3974" s="1" t="s">
        <v>4066</v>
      </c>
      <c r="E3974" s="1" t="s">
        <v>4067</v>
      </c>
      <c r="F3974" s="1" t="s">
        <v>129</v>
      </c>
      <c r="G3974" s="1">
        <v>40</v>
      </c>
      <c r="H3974" s="1">
        <v>0</v>
      </c>
      <c r="M3974" s="1" t="s">
        <v>84</v>
      </c>
      <c r="N3974" s="1">
        <v>7.5</v>
      </c>
      <c r="O3974" s="1">
        <v>-15.623037</v>
      </c>
      <c r="P3974" s="1">
        <v>-59.0625</v>
      </c>
      <c r="Q3974" s="1">
        <v>494400</v>
      </c>
      <c r="R3974" s="1" t="s">
        <v>287</v>
      </c>
      <c r="S3974" s="1" t="s">
        <v>91</v>
      </c>
      <c r="T3974" s="1" t="s">
        <v>104</v>
      </c>
      <c r="U3974" s="1" t="s">
        <v>105</v>
      </c>
      <c r="X3974" s="1" t="s">
        <v>4068</v>
      </c>
      <c r="Z3974" s="1" t="s">
        <v>84</v>
      </c>
      <c r="AJ3974" s="1" t="s">
        <v>76</v>
      </c>
      <c r="AK3974" s="1" t="s">
        <v>4069</v>
      </c>
      <c r="AL3974" s="1">
        <v>16480000</v>
      </c>
      <c r="AM3974" s="1" t="s">
        <v>109</v>
      </c>
      <c r="AN3974" s="1" t="s">
        <v>4438</v>
      </c>
      <c r="AO3974" s="1" t="s">
        <v>4829</v>
      </c>
      <c r="AU3974" s="1">
        <v>1</v>
      </c>
      <c r="AV3974" s="1">
        <v>1</v>
      </c>
      <c r="AW3974" s="1">
        <v>1</v>
      </c>
      <c r="AX3974" s="1">
        <v>1</v>
      </c>
      <c r="AY3974" s="1">
        <v>1</v>
      </c>
    </row>
    <row r="3975" spans="1:51" x14ac:dyDescent="0.5">
      <c r="A3975" s="1">
        <v>225</v>
      </c>
      <c r="B3975" s="1" t="s">
        <v>4065</v>
      </c>
      <c r="C3975" s="2">
        <v>43512</v>
      </c>
      <c r="D3975" s="1" t="s">
        <v>4066</v>
      </c>
      <c r="E3975" s="1" t="s">
        <v>4067</v>
      </c>
      <c r="F3975" s="1" t="s">
        <v>127</v>
      </c>
      <c r="G3975" s="1">
        <v>20</v>
      </c>
      <c r="H3975" s="1">
        <v>0</v>
      </c>
      <c r="M3975" s="1" t="s">
        <v>84</v>
      </c>
      <c r="N3975" s="1">
        <v>7.5</v>
      </c>
      <c r="O3975" s="1">
        <v>-15.623037</v>
      </c>
      <c r="P3975" s="1">
        <v>-59.0625</v>
      </c>
      <c r="Q3975" s="1">
        <v>247200</v>
      </c>
      <c r="R3975" s="1" t="s">
        <v>287</v>
      </c>
      <c r="S3975" s="1" t="s">
        <v>91</v>
      </c>
      <c r="T3975" s="1" t="s">
        <v>104</v>
      </c>
      <c r="U3975" s="1" t="s">
        <v>105</v>
      </c>
      <c r="X3975" s="1" t="s">
        <v>4068</v>
      </c>
      <c r="Z3975" s="1" t="s">
        <v>84</v>
      </c>
      <c r="AJ3975" s="1" t="s">
        <v>76</v>
      </c>
      <c r="AK3975" s="1" t="s">
        <v>4069</v>
      </c>
      <c r="AL3975" s="1">
        <v>16480000</v>
      </c>
      <c r="AM3975" s="1" t="s">
        <v>109</v>
      </c>
      <c r="AN3975" s="1" t="s">
        <v>4438</v>
      </c>
      <c r="AO3975" s="1" t="s">
        <v>4829</v>
      </c>
      <c r="AU3975" s="1">
        <v>1</v>
      </c>
      <c r="AV3975" s="1">
        <v>1</v>
      </c>
      <c r="AW3975" s="1">
        <v>1</v>
      </c>
      <c r="AX3975" s="1">
        <v>1</v>
      </c>
      <c r="AY3975" s="1">
        <v>1</v>
      </c>
    </row>
    <row r="3976" spans="1:51" x14ac:dyDescent="0.5">
      <c r="A3976" s="1">
        <v>225</v>
      </c>
      <c r="B3976" s="1" t="s">
        <v>4065</v>
      </c>
      <c r="C3976" s="2">
        <v>43512</v>
      </c>
      <c r="D3976" s="1" t="s">
        <v>4066</v>
      </c>
      <c r="E3976" s="1" t="s">
        <v>4067</v>
      </c>
      <c r="F3976" s="1" t="s">
        <v>98</v>
      </c>
      <c r="G3976" s="1">
        <v>20</v>
      </c>
      <c r="H3976" s="1">
        <v>0</v>
      </c>
      <c r="M3976" s="1" t="s">
        <v>84</v>
      </c>
      <c r="N3976" s="1">
        <v>7.5</v>
      </c>
      <c r="O3976" s="1">
        <v>-15.623037</v>
      </c>
      <c r="P3976" s="1">
        <v>-59.0625</v>
      </c>
      <c r="Q3976" s="1">
        <v>247200</v>
      </c>
      <c r="R3976" s="1" t="s">
        <v>287</v>
      </c>
      <c r="S3976" s="1" t="s">
        <v>91</v>
      </c>
      <c r="T3976" s="1" t="s">
        <v>104</v>
      </c>
      <c r="U3976" s="1" t="s">
        <v>105</v>
      </c>
      <c r="X3976" s="1" t="s">
        <v>4068</v>
      </c>
      <c r="Z3976" s="1" t="s">
        <v>84</v>
      </c>
      <c r="AJ3976" s="1" t="s">
        <v>76</v>
      </c>
      <c r="AK3976" s="1" t="s">
        <v>4069</v>
      </c>
      <c r="AL3976" s="1">
        <v>16480000</v>
      </c>
      <c r="AM3976" s="1" t="s">
        <v>109</v>
      </c>
      <c r="AN3976" s="1" t="s">
        <v>4438</v>
      </c>
      <c r="AO3976" s="1" t="s">
        <v>4829</v>
      </c>
      <c r="AU3976" s="1">
        <v>1</v>
      </c>
      <c r="AV3976" s="1">
        <v>1</v>
      </c>
      <c r="AW3976" s="1">
        <v>1</v>
      </c>
      <c r="AX3976" s="1">
        <v>1</v>
      </c>
      <c r="AY3976" s="1">
        <v>1</v>
      </c>
    </row>
    <row r="3977" spans="1:51" x14ac:dyDescent="0.5">
      <c r="A3977" s="1">
        <v>225</v>
      </c>
      <c r="B3977" s="1" t="s">
        <v>4065</v>
      </c>
      <c r="C3977" s="2">
        <v>43512</v>
      </c>
      <c r="D3977" s="1" t="s">
        <v>4066</v>
      </c>
      <c r="E3977" s="1" t="s">
        <v>4067</v>
      </c>
      <c r="F3977" s="1" t="s">
        <v>81</v>
      </c>
      <c r="G3977" s="1">
        <v>15</v>
      </c>
      <c r="H3977" s="1">
        <v>0</v>
      </c>
      <c r="M3977" s="1" t="s">
        <v>112</v>
      </c>
      <c r="N3977" s="1">
        <v>6.5</v>
      </c>
      <c r="O3977" s="1">
        <v>45.052331000000002</v>
      </c>
      <c r="P3977" s="1">
        <v>118.90412999999999</v>
      </c>
      <c r="Q3977" s="1">
        <v>160680</v>
      </c>
      <c r="R3977" s="1" t="s">
        <v>287</v>
      </c>
      <c r="S3977" s="1" t="s">
        <v>91</v>
      </c>
      <c r="T3977" s="1" t="s">
        <v>104</v>
      </c>
      <c r="U3977" s="1" t="s">
        <v>105</v>
      </c>
      <c r="X3977" s="1" t="s">
        <v>4068</v>
      </c>
      <c r="Z3977" s="1" t="s">
        <v>112</v>
      </c>
      <c r="AJ3977" s="1" t="s">
        <v>76</v>
      </c>
      <c r="AK3977" s="1" t="s">
        <v>4069</v>
      </c>
      <c r="AL3977" s="1">
        <v>16480000</v>
      </c>
      <c r="AM3977" s="1" t="s">
        <v>109</v>
      </c>
      <c r="AN3977" s="1" t="s">
        <v>4438</v>
      </c>
      <c r="AO3977" s="1" t="s">
        <v>4829</v>
      </c>
      <c r="AU3977" s="1">
        <v>1</v>
      </c>
      <c r="AV3977" s="1">
        <v>1</v>
      </c>
      <c r="AW3977" s="1">
        <v>1</v>
      </c>
      <c r="AX3977" s="1">
        <v>1</v>
      </c>
      <c r="AY3977" s="1">
        <v>1</v>
      </c>
    </row>
    <row r="3978" spans="1:51" x14ac:dyDescent="0.5">
      <c r="A3978" s="1">
        <v>225</v>
      </c>
      <c r="B3978" s="1" t="s">
        <v>4065</v>
      </c>
      <c r="C3978" s="2">
        <v>43512</v>
      </c>
      <c r="D3978" s="1" t="s">
        <v>4066</v>
      </c>
      <c r="E3978" s="1" t="s">
        <v>4067</v>
      </c>
      <c r="F3978" s="1" t="s">
        <v>280</v>
      </c>
      <c r="G3978" s="1">
        <v>5</v>
      </c>
      <c r="H3978" s="1">
        <v>0</v>
      </c>
      <c r="M3978" s="1" t="s">
        <v>112</v>
      </c>
      <c r="N3978" s="1">
        <v>6.5</v>
      </c>
      <c r="O3978" s="1">
        <v>45.052331000000002</v>
      </c>
      <c r="P3978" s="1">
        <v>118.90412999999999</v>
      </c>
      <c r="Q3978" s="1">
        <v>53560</v>
      </c>
      <c r="R3978" s="1" t="s">
        <v>287</v>
      </c>
      <c r="S3978" s="1" t="s">
        <v>91</v>
      </c>
      <c r="T3978" s="1" t="s">
        <v>104</v>
      </c>
      <c r="U3978" s="1" t="s">
        <v>105</v>
      </c>
      <c r="X3978" s="1" t="s">
        <v>4068</v>
      </c>
      <c r="Z3978" s="1" t="s">
        <v>112</v>
      </c>
      <c r="AJ3978" s="1" t="s">
        <v>76</v>
      </c>
      <c r="AK3978" s="1" t="s">
        <v>4069</v>
      </c>
      <c r="AL3978" s="1">
        <v>16480000</v>
      </c>
      <c r="AM3978" s="1" t="s">
        <v>109</v>
      </c>
      <c r="AN3978" s="1" t="s">
        <v>4438</v>
      </c>
      <c r="AO3978" s="1" t="s">
        <v>4829</v>
      </c>
      <c r="AU3978" s="1">
        <v>1</v>
      </c>
      <c r="AV3978" s="1">
        <v>1</v>
      </c>
      <c r="AW3978" s="1">
        <v>1</v>
      </c>
      <c r="AX3978" s="1">
        <v>1</v>
      </c>
      <c r="AY3978" s="1">
        <v>1</v>
      </c>
    </row>
    <row r="3979" spans="1:51" x14ac:dyDescent="0.5">
      <c r="A3979" s="1">
        <v>225</v>
      </c>
      <c r="B3979" s="1" t="s">
        <v>4065</v>
      </c>
      <c r="C3979" s="2">
        <v>43512</v>
      </c>
      <c r="D3979" s="1" t="s">
        <v>4066</v>
      </c>
      <c r="E3979" s="1" t="s">
        <v>4067</v>
      </c>
      <c r="F3979" s="1" t="s">
        <v>129</v>
      </c>
      <c r="G3979" s="1">
        <v>40</v>
      </c>
      <c r="H3979" s="1">
        <v>0</v>
      </c>
      <c r="M3979" s="1" t="s">
        <v>112</v>
      </c>
      <c r="N3979" s="1">
        <v>6.5</v>
      </c>
      <c r="O3979" s="1">
        <v>45.052331000000002</v>
      </c>
      <c r="P3979" s="1">
        <v>118.90412999999999</v>
      </c>
      <c r="Q3979" s="1">
        <v>428480</v>
      </c>
      <c r="R3979" s="1" t="s">
        <v>287</v>
      </c>
      <c r="S3979" s="1" t="s">
        <v>91</v>
      </c>
      <c r="T3979" s="1" t="s">
        <v>104</v>
      </c>
      <c r="U3979" s="1" t="s">
        <v>105</v>
      </c>
      <c r="X3979" s="1" t="s">
        <v>4068</v>
      </c>
      <c r="Z3979" s="1" t="s">
        <v>112</v>
      </c>
      <c r="AJ3979" s="1" t="s">
        <v>76</v>
      </c>
      <c r="AK3979" s="1" t="s">
        <v>4069</v>
      </c>
      <c r="AL3979" s="1">
        <v>16480000</v>
      </c>
      <c r="AM3979" s="1" t="s">
        <v>109</v>
      </c>
      <c r="AN3979" s="1" t="s">
        <v>4438</v>
      </c>
      <c r="AO3979" s="1" t="s">
        <v>4829</v>
      </c>
      <c r="AU3979" s="1">
        <v>1</v>
      </c>
      <c r="AV3979" s="1">
        <v>1</v>
      </c>
      <c r="AW3979" s="1">
        <v>1</v>
      </c>
      <c r="AX3979" s="1">
        <v>1</v>
      </c>
      <c r="AY3979" s="1">
        <v>1</v>
      </c>
    </row>
    <row r="3980" spans="1:51" x14ac:dyDescent="0.5">
      <c r="A3980" s="1">
        <v>225</v>
      </c>
      <c r="B3980" s="1" t="s">
        <v>4065</v>
      </c>
      <c r="C3980" s="2">
        <v>43512</v>
      </c>
      <c r="D3980" s="1" t="s">
        <v>4066</v>
      </c>
      <c r="E3980" s="1" t="s">
        <v>4067</v>
      </c>
      <c r="F3980" s="1" t="s">
        <v>127</v>
      </c>
      <c r="G3980" s="1">
        <v>20</v>
      </c>
      <c r="H3980" s="1">
        <v>0</v>
      </c>
      <c r="M3980" s="1" t="s">
        <v>112</v>
      </c>
      <c r="N3980" s="1">
        <v>6.5</v>
      </c>
      <c r="O3980" s="1">
        <v>45.052331000000002</v>
      </c>
      <c r="P3980" s="1">
        <v>118.90412999999999</v>
      </c>
      <c r="Q3980" s="1">
        <v>214240</v>
      </c>
      <c r="R3980" s="1" t="s">
        <v>287</v>
      </c>
      <c r="S3980" s="1" t="s">
        <v>91</v>
      </c>
      <c r="T3980" s="1" t="s">
        <v>104</v>
      </c>
      <c r="U3980" s="1" t="s">
        <v>105</v>
      </c>
      <c r="X3980" s="1" t="s">
        <v>4068</v>
      </c>
      <c r="Z3980" s="1" t="s">
        <v>112</v>
      </c>
      <c r="AJ3980" s="1" t="s">
        <v>76</v>
      </c>
      <c r="AK3980" s="1" t="s">
        <v>4069</v>
      </c>
      <c r="AL3980" s="1">
        <v>16480000</v>
      </c>
      <c r="AM3980" s="1" t="s">
        <v>109</v>
      </c>
      <c r="AN3980" s="1" t="s">
        <v>4438</v>
      </c>
      <c r="AO3980" s="1" t="s">
        <v>4829</v>
      </c>
      <c r="AU3980" s="1">
        <v>1</v>
      </c>
      <c r="AV3980" s="1">
        <v>1</v>
      </c>
      <c r="AW3980" s="1">
        <v>1</v>
      </c>
      <c r="AX3980" s="1">
        <v>1</v>
      </c>
      <c r="AY3980" s="1">
        <v>1</v>
      </c>
    </row>
    <row r="3981" spans="1:51" x14ac:dyDescent="0.5">
      <c r="A3981" s="1">
        <v>225</v>
      </c>
      <c r="B3981" s="1" t="s">
        <v>4065</v>
      </c>
      <c r="C3981" s="2">
        <v>43512</v>
      </c>
      <c r="D3981" s="1" t="s">
        <v>4066</v>
      </c>
      <c r="E3981" s="1" t="s">
        <v>4067</v>
      </c>
      <c r="F3981" s="1" t="s">
        <v>98</v>
      </c>
      <c r="G3981" s="1">
        <v>20</v>
      </c>
      <c r="H3981" s="1">
        <v>0</v>
      </c>
      <c r="M3981" s="1" t="s">
        <v>112</v>
      </c>
      <c r="N3981" s="1">
        <v>6.5</v>
      </c>
      <c r="O3981" s="1">
        <v>45.052331000000002</v>
      </c>
      <c r="P3981" s="1">
        <v>118.90412999999999</v>
      </c>
      <c r="Q3981" s="1">
        <v>214240</v>
      </c>
      <c r="R3981" s="1" t="s">
        <v>287</v>
      </c>
      <c r="S3981" s="1" t="s">
        <v>91</v>
      </c>
      <c r="T3981" s="1" t="s">
        <v>104</v>
      </c>
      <c r="U3981" s="1" t="s">
        <v>105</v>
      </c>
      <c r="X3981" s="1" t="s">
        <v>4068</v>
      </c>
      <c r="Z3981" s="1" t="s">
        <v>112</v>
      </c>
      <c r="AJ3981" s="1" t="s">
        <v>76</v>
      </c>
      <c r="AK3981" s="1" t="s">
        <v>4069</v>
      </c>
      <c r="AL3981" s="1">
        <v>16480000</v>
      </c>
      <c r="AM3981" s="1" t="s">
        <v>109</v>
      </c>
      <c r="AN3981" s="1" t="s">
        <v>4438</v>
      </c>
      <c r="AO3981" s="1" t="s">
        <v>4829</v>
      </c>
      <c r="AU3981" s="1">
        <v>1</v>
      </c>
      <c r="AV3981" s="1">
        <v>1</v>
      </c>
      <c r="AW3981" s="1">
        <v>1</v>
      </c>
      <c r="AX3981" s="1">
        <v>1</v>
      </c>
      <c r="AY3981" s="1">
        <v>1</v>
      </c>
    </row>
    <row r="3982" spans="1:51" x14ac:dyDescent="0.5">
      <c r="A3982" s="1">
        <v>225</v>
      </c>
      <c r="B3982" s="1" t="s">
        <v>4065</v>
      </c>
      <c r="C3982" s="2">
        <v>43512</v>
      </c>
      <c r="D3982" s="1" t="s">
        <v>4066</v>
      </c>
      <c r="E3982" s="1" t="s">
        <v>4067</v>
      </c>
      <c r="F3982" s="1" t="s">
        <v>81</v>
      </c>
      <c r="G3982" s="1">
        <v>15</v>
      </c>
      <c r="H3982" s="1">
        <v>0</v>
      </c>
      <c r="M3982" s="1" t="s">
        <v>110</v>
      </c>
      <c r="N3982" s="1">
        <v>22.5</v>
      </c>
      <c r="O3982" s="1">
        <v>26.625188000000001</v>
      </c>
      <c r="P3982" s="1">
        <v>6.809552</v>
      </c>
      <c r="Q3982" s="1">
        <v>556200</v>
      </c>
      <c r="R3982" s="1" t="s">
        <v>287</v>
      </c>
      <c r="S3982" s="1" t="s">
        <v>91</v>
      </c>
      <c r="T3982" s="1" t="s">
        <v>104</v>
      </c>
      <c r="U3982" s="1" t="s">
        <v>105</v>
      </c>
      <c r="X3982" s="1" t="s">
        <v>4068</v>
      </c>
      <c r="Z3982" s="1" t="s">
        <v>110</v>
      </c>
      <c r="AJ3982" s="1" t="s">
        <v>76</v>
      </c>
      <c r="AK3982" s="1" t="s">
        <v>4069</v>
      </c>
      <c r="AL3982" s="1">
        <v>16480000</v>
      </c>
      <c r="AM3982" s="1" t="s">
        <v>109</v>
      </c>
      <c r="AN3982" s="1" t="s">
        <v>4438</v>
      </c>
      <c r="AO3982" s="1" t="s">
        <v>4829</v>
      </c>
      <c r="AU3982" s="1">
        <v>1</v>
      </c>
      <c r="AV3982" s="1">
        <v>1</v>
      </c>
      <c r="AW3982" s="1">
        <v>1</v>
      </c>
      <c r="AX3982" s="1">
        <v>1</v>
      </c>
      <c r="AY3982" s="1">
        <v>1</v>
      </c>
    </row>
    <row r="3983" spans="1:51" x14ac:dyDescent="0.5">
      <c r="A3983" s="1">
        <v>225</v>
      </c>
      <c r="B3983" s="1" t="s">
        <v>4065</v>
      </c>
      <c r="C3983" s="2">
        <v>43512</v>
      </c>
      <c r="D3983" s="1" t="s">
        <v>4066</v>
      </c>
      <c r="E3983" s="1" t="s">
        <v>4067</v>
      </c>
      <c r="F3983" s="1" t="s">
        <v>280</v>
      </c>
      <c r="G3983" s="1">
        <v>5</v>
      </c>
      <c r="H3983" s="1">
        <v>0</v>
      </c>
      <c r="M3983" s="1" t="s">
        <v>110</v>
      </c>
      <c r="N3983" s="1">
        <v>22.5</v>
      </c>
      <c r="O3983" s="1">
        <v>26.625188000000001</v>
      </c>
      <c r="P3983" s="1">
        <v>6.809552</v>
      </c>
      <c r="Q3983" s="1">
        <v>185400</v>
      </c>
      <c r="R3983" s="1" t="s">
        <v>287</v>
      </c>
      <c r="S3983" s="1" t="s">
        <v>91</v>
      </c>
      <c r="T3983" s="1" t="s">
        <v>104</v>
      </c>
      <c r="U3983" s="1" t="s">
        <v>105</v>
      </c>
      <c r="X3983" s="1" t="s">
        <v>4068</v>
      </c>
      <c r="Z3983" s="1" t="s">
        <v>110</v>
      </c>
      <c r="AJ3983" s="1" t="s">
        <v>76</v>
      </c>
      <c r="AK3983" s="1" t="s">
        <v>4069</v>
      </c>
      <c r="AL3983" s="1">
        <v>16480000</v>
      </c>
      <c r="AM3983" s="1" t="s">
        <v>109</v>
      </c>
      <c r="AN3983" s="1" t="s">
        <v>4438</v>
      </c>
      <c r="AO3983" s="1" t="s">
        <v>4829</v>
      </c>
      <c r="AU3983" s="1">
        <v>1</v>
      </c>
      <c r="AV3983" s="1">
        <v>1</v>
      </c>
      <c r="AW3983" s="1">
        <v>1</v>
      </c>
      <c r="AX3983" s="1">
        <v>1</v>
      </c>
      <c r="AY3983" s="1">
        <v>1</v>
      </c>
    </row>
    <row r="3984" spans="1:51" x14ac:dyDescent="0.5">
      <c r="A3984" s="1">
        <v>225</v>
      </c>
      <c r="B3984" s="1" t="s">
        <v>4065</v>
      </c>
      <c r="C3984" s="2">
        <v>43512</v>
      </c>
      <c r="D3984" s="1" t="s">
        <v>4066</v>
      </c>
      <c r="E3984" s="1" t="s">
        <v>4067</v>
      </c>
      <c r="F3984" s="1" t="s">
        <v>129</v>
      </c>
      <c r="G3984" s="1">
        <v>40</v>
      </c>
      <c r="H3984" s="1">
        <v>0</v>
      </c>
      <c r="M3984" s="1" t="s">
        <v>110</v>
      </c>
      <c r="N3984" s="1">
        <v>22.5</v>
      </c>
      <c r="O3984" s="1">
        <v>26.625188000000001</v>
      </c>
      <c r="P3984" s="1">
        <v>6.809552</v>
      </c>
      <c r="Q3984" s="1">
        <v>1483200</v>
      </c>
      <c r="R3984" s="1" t="s">
        <v>287</v>
      </c>
      <c r="S3984" s="1" t="s">
        <v>91</v>
      </c>
      <c r="T3984" s="1" t="s">
        <v>104</v>
      </c>
      <c r="U3984" s="1" t="s">
        <v>105</v>
      </c>
      <c r="X3984" s="1" t="s">
        <v>4068</v>
      </c>
      <c r="Z3984" s="1" t="s">
        <v>110</v>
      </c>
      <c r="AJ3984" s="1" t="s">
        <v>76</v>
      </c>
      <c r="AK3984" s="1" t="s">
        <v>4069</v>
      </c>
      <c r="AL3984" s="1">
        <v>16480000</v>
      </c>
      <c r="AM3984" s="1" t="s">
        <v>109</v>
      </c>
      <c r="AN3984" s="1" t="s">
        <v>4438</v>
      </c>
      <c r="AO3984" s="1" t="s">
        <v>4829</v>
      </c>
      <c r="AU3984" s="1">
        <v>1</v>
      </c>
      <c r="AV3984" s="1">
        <v>1</v>
      </c>
      <c r="AW3984" s="1">
        <v>1</v>
      </c>
      <c r="AX3984" s="1">
        <v>1</v>
      </c>
      <c r="AY3984" s="1">
        <v>1</v>
      </c>
    </row>
    <row r="3985" spans="1:51" x14ac:dyDescent="0.5">
      <c r="A3985" s="1">
        <v>225</v>
      </c>
      <c r="B3985" s="1" t="s">
        <v>4065</v>
      </c>
      <c r="C3985" s="2">
        <v>43512</v>
      </c>
      <c r="D3985" s="1" t="s">
        <v>4066</v>
      </c>
      <c r="E3985" s="1" t="s">
        <v>4067</v>
      </c>
      <c r="F3985" s="1" t="s">
        <v>127</v>
      </c>
      <c r="G3985" s="1">
        <v>20</v>
      </c>
      <c r="H3985" s="1">
        <v>0</v>
      </c>
      <c r="M3985" s="1" t="s">
        <v>110</v>
      </c>
      <c r="N3985" s="1">
        <v>22.5</v>
      </c>
      <c r="O3985" s="1">
        <v>26.625188000000001</v>
      </c>
      <c r="P3985" s="1">
        <v>6.809552</v>
      </c>
      <c r="Q3985" s="1">
        <v>741600</v>
      </c>
      <c r="R3985" s="1" t="s">
        <v>287</v>
      </c>
      <c r="S3985" s="1" t="s">
        <v>91</v>
      </c>
      <c r="T3985" s="1" t="s">
        <v>104</v>
      </c>
      <c r="U3985" s="1" t="s">
        <v>105</v>
      </c>
      <c r="X3985" s="1" t="s">
        <v>4068</v>
      </c>
      <c r="Z3985" s="1" t="s">
        <v>110</v>
      </c>
      <c r="AJ3985" s="1" t="s">
        <v>76</v>
      </c>
      <c r="AK3985" s="1" t="s">
        <v>4069</v>
      </c>
      <c r="AL3985" s="1">
        <v>16480000</v>
      </c>
      <c r="AM3985" s="1" t="s">
        <v>109</v>
      </c>
      <c r="AN3985" s="1" t="s">
        <v>4438</v>
      </c>
      <c r="AO3985" s="1" t="s">
        <v>4829</v>
      </c>
      <c r="AU3985" s="1">
        <v>1</v>
      </c>
      <c r="AV3985" s="1">
        <v>1</v>
      </c>
      <c r="AW3985" s="1">
        <v>1</v>
      </c>
      <c r="AX3985" s="1">
        <v>1</v>
      </c>
      <c r="AY3985" s="1">
        <v>1</v>
      </c>
    </row>
    <row r="3986" spans="1:51" x14ac:dyDescent="0.5">
      <c r="A3986" s="1">
        <v>225</v>
      </c>
      <c r="B3986" s="1" t="s">
        <v>4065</v>
      </c>
      <c r="C3986" s="2">
        <v>43512</v>
      </c>
      <c r="D3986" s="1" t="s">
        <v>4066</v>
      </c>
      <c r="E3986" s="1" t="s">
        <v>4067</v>
      </c>
      <c r="F3986" s="1" t="s">
        <v>98</v>
      </c>
      <c r="G3986" s="1">
        <v>20</v>
      </c>
      <c r="H3986" s="1">
        <v>0</v>
      </c>
      <c r="M3986" s="1" t="s">
        <v>110</v>
      </c>
      <c r="N3986" s="1">
        <v>22.5</v>
      </c>
      <c r="O3986" s="1">
        <v>26.625188000000001</v>
      </c>
      <c r="P3986" s="1">
        <v>6.809552</v>
      </c>
      <c r="Q3986" s="1">
        <v>741600</v>
      </c>
      <c r="R3986" s="1" t="s">
        <v>287</v>
      </c>
      <c r="S3986" s="1" t="s">
        <v>91</v>
      </c>
      <c r="T3986" s="1" t="s">
        <v>104</v>
      </c>
      <c r="U3986" s="1" t="s">
        <v>105</v>
      </c>
      <c r="X3986" s="1" t="s">
        <v>4068</v>
      </c>
      <c r="Z3986" s="1" t="s">
        <v>110</v>
      </c>
      <c r="AJ3986" s="1" t="s">
        <v>76</v>
      </c>
      <c r="AK3986" s="1" t="s">
        <v>4069</v>
      </c>
      <c r="AL3986" s="1">
        <v>16480000</v>
      </c>
      <c r="AM3986" s="1" t="s">
        <v>109</v>
      </c>
      <c r="AN3986" s="1" t="s">
        <v>4438</v>
      </c>
      <c r="AO3986" s="1" t="s">
        <v>4829</v>
      </c>
      <c r="AU3986" s="1">
        <v>1</v>
      </c>
      <c r="AV3986" s="1">
        <v>1</v>
      </c>
      <c r="AW3986" s="1">
        <v>1</v>
      </c>
      <c r="AX3986" s="1">
        <v>1</v>
      </c>
      <c r="AY3986" s="1">
        <v>1</v>
      </c>
    </row>
    <row r="3987" spans="1:51" x14ac:dyDescent="0.5">
      <c r="A3987" s="1">
        <v>225</v>
      </c>
      <c r="B3987" s="1" t="s">
        <v>4065</v>
      </c>
      <c r="C3987" s="2">
        <v>43512</v>
      </c>
      <c r="D3987" s="1" t="s">
        <v>4066</v>
      </c>
      <c r="E3987" s="1" t="s">
        <v>4067</v>
      </c>
      <c r="F3987" s="1" t="s">
        <v>81</v>
      </c>
      <c r="G3987" s="1">
        <v>15</v>
      </c>
      <c r="H3987" s="1">
        <v>0</v>
      </c>
      <c r="M3987" s="1" t="s">
        <v>308</v>
      </c>
      <c r="N3987" s="1">
        <v>7.5</v>
      </c>
      <c r="O3987" s="1">
        <v>13.923406</v>
      </c>
      <c r="P3987" s="1">
        <v>-86.952798999999999</v>
      </c>
      <c r="Q3987" s="1">
        <v>185400</v>
      </c>
      <c r="R3987" s="1" t="s">
        <v>287</v>
      </c>
      <c r="S3987" s="1" t="s">
        <v>91</v>
      </c>
      <c r="T3987" s="1" t="s">
        <v>104</v>
      </c>
      <c r="U3987" s="1" t="s">
        <v>105</v>
      </c>
      <c r="X3987" s="1" t="s">
        <v>4068</v>
      </c>
      <c r="Z3987" s="1" t="s">
        <v>308</v>
      </c>
      <c r="AJ3987" s="1" t="s">
        <v>76</v>
      </c>
      <c r="AK3987" s="1" t="s">
        <v>4069</v>
      </c>
      <c r="AL3987" s="1">
        <v>16480000</v>
      </c>
      <c r="AM3987" s="1" t="s">
        <v>109</v>
      </c>
      <c r="AN3987" s="1" t="s">
        <v>4438</v>
      </c>
      <c r="AO3987" s="1" t="s">
        <v>4829</v>
      </c>
      <c r="AU3987" s="1">
        <v>1</v>
      </c>
      <c r="AV3987" s="1">
        <v>1</v>
      </c>
      <c r="AW3987" s="1">
        <v>1</v>
      </c>
      <c r="AX3987" s="1">
        <v>1</v>
      </c>
      <c r="AY3987" s="1">
        <v>1</v>
      </c>
    </row>
    <row r="3988" spans="1:51" x14ac:dyDescent="0.5">
      <c r="A3988" s="1">
        <v>225</v>
      </c>
      <c r="B3988" s="1" t="s">
        <v>4065</v>
      </c>
      <c r="C3988" s="2">
        <v>43512</v>
      </c>
      <c r="D3988" s="1" t="s">
        <v>4066</v>
      </c>
      <c r="E3988" s="1" t="s">
        <v>4067</v>
      </c>
      <c r="F3988" s="1" t="s">
        <v>280</v>
      </c>
      <c r="G3988" s="1">
        <v>5</v>
      </c>
      <c r="H3988" s="1">
        <v>0</v>
      </c>
      <c r="M3988" s="1" t="s">
        <v>308</v>
      </c>
      <c r="N3988" s="1">
        <v>7.5</v>
      </c>
      <c r="O3988" s="1">
        <v>13.923406</v>
      </c>
      <c r="P3988" s="1">
        <v>-86.952798999999999</v>
      </c>
      <c r="Q3988" s="1">
        <v>61800</v>
      </c>
      <c r="R3988" s="1" t="s">
        <v>287</v>
      </c>
      <c r="S3988" s="1" t="s">
        <v>91</v>
      </c>
      <c r="T3988" s="1" t="s">
        <v>104</v>
      </c>
      <c r="U3988" s="1" t="s">
        <v>105</v>
      </c>
      <c r="X3988" s="1" t="s">
        <v>4068</v>
      </c>
      <c r="Z3988" s="1" t="s">
        <v>308</v>
      </c>
      <c r="AJ3988" s="1" t="s">
        <v>76</v>
      </c>
      <c r="AK3988" s="1" t="s">
        <v>4069</v>
      </c>
      <c r="AL3988" s="1">
        <v>16480000</v>
      </c>
      <c r="AM3988" s="1" t="s">
        <v>109</v>
      </c>
      <c r="AN3988" s="1" t="s">
        <v>4438</v>
      </c>
      <c r="AO3988" s="1" t="s">
        <v>4829</v>
      </c>
      <c r="AU3988" s="1">
        <v>1</v>
      </c>
      <c r="AV3988" s="1">
        <v>1</v>
      </c>
      <c r="AW3988" s="1">
        <v>1</v>
      </c>
      <c r="AX3988" s="1">
        <v>1</v>
      </c>
      <c r="AY3988" s="1">
        <v>1</v>
      </c>
    </row>
    <row r="3989" spans="1:51" x14ac:dyDescent="0.5">
      <c r="A3989" s="1">
        <v>225</v>
      </c>
      <c r="B3989" s="1" t="s">
        <v>4065</v>
      </c>
      <c r="C3989" s="2">
        <v>43512</v>
      </c>
      <c r="D3989" s="1" t="s">
        <v>4066</v>
      </c>
      <c r="E3989" s="1" t="s">
        <v>4067</v>
      </c>
      <c r="F3989" s="1" t="s">
        <v>129</v>
      </c>
      <c r="G3989" s="1">
        <v>40</v>
      </c>
      <c r="H3989" s="1">
        <v>0</v>
      </c>
      <c r="M3989" s="1" t="s">
        <v>308</v>
      </c>
      <c r="N3989" s="1">
        <v>7.5</v>
      </c>
      <c r="O3989" s="1">
        <v>13.923406</v>
      </c>
      <c r="P3989" s="1">
        <v>-86.952798999999999</v>
      </c>
      <c r="Q3989" s="1">
        <v>494400</v>
      </c>
      <c r="R3989" s="1" t="s">
        <v>287</v>
      </c>
      <c r="S3989" s="1" t="s">
        <v>91</v>
      </c>
      <c r="T3989" s="1" t="s">
        <v>104</v>
      </c>
      <c r="U3989" s="1" t="s">
        <v>105</v>
      </c>
      <c r="X3989" s="1" t="s">
        <v>4068</v>
      </c>
      <c r="Z3989" s="1" t="s">
        <v>308</v>
      </c>
      <c r="AJ3989" s="1" t="s">
        <v>76</v>
      </c>
      <c r="AK3989" s="1" t="s">
        <v>4069</v>
      </c>
      <c r="AL3989" s="1">
        <v>16480000</v>
      </c>
      <c r="AM3989" s="1" t="s">
        <v>109</v>
      </c>
      <c r="AN3989" s="1" t="s">
        <v>4438</v>
      </c>
      <c r="AO3989" s="1" t="s">
        <v>4829</v>
      </c>
      <c r="AU3989" s="1">
        <v>1</v>
      </c>
      <c r="AV3989" s="1">
        <v>1</v>
      </c>
      <c r="AW3989" s="1">
        <v>1</v>
      </c>
      <c r="AX3989" s="1">
        <v>1</v>
      </c>
      <c r="AY3989" s="1">
        <v>1</v>
      </c>
    </row>
    <row r="3990" spans="1:51" x14ac:dyDescent="0.5">
      <c r="A3990" s="1">
        <v>225</v>
      </c>
      <c r="B3990" s="1" t="s">
        <v>4065</v>
      </c>
      <c r="C3990" s="2">
        <v>43512</v>
      </c>
      <c r="D3990" s="1" t="s">
        <v>4066</v>
      </c>
      <c r="E3990" s="1" t="s">
        <v>4067</v>
      </c>
      <c r="F3990" s="1" t="s">
        <v>127</v>
      </c>
      <c r="G3990" s="1">
        <v>20</v>
      </c>
      <c r="H3990" s="1">
        <v>0</v>
      </c>
      <c r="M3990" s="1" t="s">
        <v>308</v>
      </c>
      <c r="N3990" s="1">
        <v>7.5</v>
      </c>
      <c r="O3990" s="1">
        <v>13.923406</v>
      </c>
      <c r="P3990" s="1">
        <v>-86.952798999999999</v>
      </c>
      <c r="Q3990" s="1">
        <v>247200</v>
      </c>
      <c r="R3990" s="1" t="s">
        <v>287</v>
      </c>
      <c r="S3990" s="1" t="s">
        <v>91</v>
      </c>
      <c r="T3990" s="1" t="s">
        <v>104</v>
      </c>
      <c r="U3990" s="1" t="s">
        <v>105</v>
      </c>
      <c r="X3990" s="1" t="s">
        <v>4068</v>
      </c>
      <c r="Z3990" s="1" t="s">
        <v>308</v>
      </c>
      <c r="AJ3990" s="1" t="s">
        <v>76</v>
      </c>
      <c r="AK3990" s="1" t="s">
        <v>4069</v>
      </c>
      <c r="AL3990" s="1">
        <v>16480000</v>
      </c>
      <c r="AM3990" s="1" t="s">
        <v>109</v>
      </c>
      <c r="AN3990" s="1" t="s">
        <v>4438</v>
      </c>
      <c r="AO3990" s="1" t="s">
        <v>4829</v>
      </c>
      <c r="AU3990" s="1">
        <v>1</v>
      </c>
      <c r="AV3990" s="1">
        <v>1</v>
      </c>
      <c r="AW3990" s="1">
        <v>1</v>
      </c>
      <c r="AX3990" s="1">
        <v>1</v>
      </c>
      <c r="AY3990" s="1">
        <v>1</v>
      </c>
    </row>
    <row r="3991" spans="1:51" x14ac:dyDescent="0.5">
      <c r="A3991" s="1">
        <v>225</v>
      </c>
      <c r="B3991" s="1" t="s">
        <v>4065</v>
      </c>
      <c r="C3991" s="2">
        <v>43512</v>
      </c>
      <c r="D3991" s="1" t="s">
        <v>4066</v>
      </c>
      <c r="E3991" s="1" t="s">
        <v>4067</v>
      </c>
      <c r="F3991" s="1" t="s">
        <v>98</v>
      </c>
      <c r="G3991" s="1">
        <v>20</v>
      </c>
      <c r="H3991" s="1">
        <v>0</v>
      </c>
      <c r="M3991" s="1" t="s">
        <v>308</v>
      </c>
      <c r="N3991" s="1">
        <v>7.5</v>
      </c>
      <c r="O3991" s="1">
        <v>13.923406</v>
      </c>
      <c r="P3991" s="1">
        <v>-86.952798999999999</v>
      </c>
      <c r="Q3991" s="1">
        <v>247200</v>
      </c>
      <c r="R3991" s="1" t="s">
        <v>287</v>
      </c>
      <c r="S3991" s="1" t="s">
        <v>91</v>
      </c>
      <c r="T3991" s="1" t="s">
        <v>104</v>
      </c>
      <c r="U3991" s="1" t="s">
        <v>105</v>
      </c>
      <c r="X3991" s="1" t="s">
        <v>4068</v>
      </c>
      <c r="Z3991" s="1" t="s">
        <v>308</v>
      </c>
      <c r="AJ3991" s="1" t="s">
        <v>76</v>
      </c>
      <c r="AK3991" s="1" t="s">
        <v>4069</v>
      </c>
      <c r="AL3991" s="1">
        <v>16480000</v>
      </c>
      <c r="AM3991" s="1" t="s">
        <v>109</v>
      </c>
      <c r="AN3991" s="1" t="s">
        <v>4438</v>
      </c>
      <c r="AO3991" s="1" t="s">
        <v>4829</v>
      </c>
      <c r="AU3991" s="1">
        <v>1</v>
      </c>
      <c r="AV3991" s="1">
        <v>1</v>
      </c>
      <c r="AW3991" s="1">
        <v>1</v>
      </c>
      <c r="AX3991" s="1">
        <v>1</v>
      </c>
      <c r="AY3991" s="1">
        <v>1</v>
      </c>
    </row>
    <row r="3992" spans="1:51" x14ac:dyDescent="0.5">
      <c r="A3992" s="1">
        <v>225</v>
      </c>
      <c r="B3992" s="1" t="s">
        <v>4065</v>
      </c>
      <c r="C3992" s="2">
        <v>43512</v>
      </c>
      <c r="D3992" s="1" t="s">
        <v>4066</v>
      </c>
      <c r="E3992" s="1" t="s">
        <v>4067</v>
      </c>
      <c r="F3992" s="1" t="s">
        <v>81</v>
      </c>
      <c r="G3992" s="1">
        <v>15</v>
      </c>
      <c r="H3992" s="1">
        <v>0</v>
      </c>
      <c r="M3992" s="1" t="s">
        <v>69</v>
      </c>
      <c r="N3992" s="1">
        <v>22.5</v>
      </c>
      <c r="O3992" s="1">
        <v>2.6272389999999999</v>
      </c>
      <c r="P3992" s="1">
        <v>23.381664000000001</v>
      </c>
      <c r="Q3992" s="1">
        <v>556200</v>
      </c>
      <c r="R3992" s="1" t="s">
        <v>287</v>
      </c>
      <c r="S3992" s="1" t="s">
        <v>91</v>
      </c>
      <c r="T3992" s="1" t="s">
        <v>104</v>
      </c>
      <c r="U3992" s="1" t="s">
        <v>105</v>
      </c>
      <c r="X3992" s="1" t="s">
        <v>4068</v>
      </c>
      <c r="Z3992" s="1" t="s">
        <v>69</v>
      </c>
      <c r="AJ3992" s="1" t="s">
        <v>76</v>
      </c>
      <c r="AK3992" s="1" t="s">
        <v>4069</v>
      </c>
      <c r="AL3992" s="1">
        <v>16480000</v>
      </c>
      <c r="AM3992" s="1" t="s">
        <v>109</v>
      </c>
      <c r="AN3992" s="1" t="s">
        <v>4438</v>
      </c>
      <c r="AO3992" s="1" t="s">
        <v>4829</v>
      </c>
      <c r="AU3992" s="1">
        <v>1</v>
      </c>
      <c r="AV3992" s="1">
        <v>1</v>
      </c>
      <c r="AW3992" s="1">
        <v>1</v>
      </c>
      <c r="AX3992" s="1">
        <v>1</v>
      </c>
      <c r="AY3992" s="1">
        <v>1</v>
      </c>
    </row>
    <row r="3993" spans="1:51" x14ac:dyDescent="0.5">
      <c r="A3993" s="1">
        <v>225</v>
      </c>
      <c r="B3993" s="1" t="s">
        <v>4065</v>
      </c>
      <c r="C3993" s="2">
        <v>43512</v>
      </c>
      <c r="D3993" s="1" t="s">
        <v>4066</v>
      </c>
      <c r="E3993" s="1" t="s">
        <v>4067</v>
      </c>
      <c r="F3993" s="1" t="s">
        <v>280</v>
      </c>
      <c r="G3993" s="1">
        <v>5</v>
      </c>
      <c r="H3993" s="1">
        <v>0</v>
      </c>
      <c r="M3993" s="1" t="s">
        <v>69</v>
      </c>
      <c r="N3993" s="1">
        <v>22.5</v>
      </c>
      <c r="O3993" s="1">
        <v>2.6272389999999999</v>
      </c>
      <c r="P3993" s="1">
        <v>23.381664000000001</v>
      </c>
      <c r="Q3993" s="1">
        <v>185400</v>
      </c>
      <c r="R3993" s="1" t="s">
        <v>287</v>
      </c>
      <c r="S3993" s="1" t="s">
        <v>91</v>
      </c>
      <c r="T3993" s="1" t="s">
        <v>104</v>
      </c>
      <c r="U3993" s="1" t="s">
        <v>105</v>
      </c>
      <c r="X3993" s="1" t="s">
        <v>4068</v>
      </c>
      <c r="Z3993" s="1" t="s">
        <v>69</v>
      </c>
      <c r="AJ3993" s="1" t="s">
        <v>76</v>
      </c>
      <c r="AK3993" s="1" t="s">
        <v>4069</v>
      </c>
      <c r="AL3993" s="1">
        <v>16480000</v>
      </c>
      <c r="AM3993" s="1" t="s">
        <v>109</v>
      </c>
      <c r="AN3993" s="1" t="s">
        <v>4438</v>
      </c>
      <c r="AO3993" s="1" t="s">
        <v>4829</v>
      </c>
      <c r="AU3993" s="1">
        <v>1</v>
      </c>
      <c r="AV3993" s="1">
        <v>1</v>
      </c>
      <c r="AW3993" s="1">
        <v>1</v>
      </c>
      <c r="AX3993" s="1">
        <v>1</v>
      </c>
      <c r="AY3993" s="1">
        <v>1</v>
      </c>
    </row>
    <row r="3994" spans="1:51" x14ac:dyDescent="0.5">
      <c r="A3994" s="1">
        <v>225</v>
      </c>
      <c r="B3994" s="1" t="s">
        <v>4065</v>
      </c>
      <c r="C3994" s="2">
        <v>43512</v>
      </c>
      <c r="D3994" s="1" t="s">
        <v>4066</v>
      </c>
      <c r="E3994" s="1" t="s">
        <v>4067</v>
      </c>
      <c r="F3994" s="1" t="s">
        <v>129</v>
      </c>
      <c r="G3994" s="1">
        <v>40</v>
      </c>
      <c r="H3994" s="1">
        <v>0</v>
      </c>
      <c r="M3994" s="1" t="s">
        <v>69</v>
      </c>
      <c r="N3994" s="1">
        <v>22.5</v>
      </c>
      <c r="O3994" s="1">
        <v>2.6272389999999999</v>
      </c>
      <c r="P3994" s="1">
        <v>23.381664000000001</v>
      </c>
      <c r="Q3994" s="1">
        <v>1483200</v>
      </c>
      <c r="R3994" s="1" t="s">
        <v>287</v>
      </c>
      <c r="S3994" s="1" t="s">
        <v>91</v>
      </c>
      <c r="T3994" s="1" t="s">
        <v>104</v>
      </c>
      <c r="U3994" s="1" t="s">
        <v>105</v>
      </c>
      <c r="X3994" s="1" t="s">
        <v>4068</v>
      </c>
      <c r="Z3994" s="1" t="s">
        <v>69</v>
      </c>
      <c r="AJ3994" s="1" t="s">
        <v>76</v>
      </c>
      <c r="AK3994" s="1" t="s">
        <v>4069</v>
      </c>
      <c r="AL3994" s="1">
        <v>16480000</v>
      </c>
      <c r="AM3994" s="1" t="s">
        <v>109</v>
      </c>
      <c r="AN3994" s="1" t="s">
        <v>4438</v>
      </c>
      <c r="AO3994" s="1" t="s">
        <v>4829</v>
      </c>
      <c r="AU3994" s="1">
        <v>1</v>
      </c>
      <c r="AV3994" s="1">
        <v>1</v>
      </c>
      <c r="AW3994" s="1">
        <v>1</v>
      </c>
      <c r="AX3994" s="1">
        <v>1</v>
      </c>
      <c r="AY3994" s="1">
        <v>1</v>
      </c>
    </row>
    <row r="3995" spans="1:51" x14ac:dyDescent="0.5">
      <c r="A3995" s="1">
        <v>225</v>
      </c>
      <c r="B3995" s="1" t="s">
        <v>4065</v>
      </c>
      <c r="C3995" s="2">
        <v>43512</v>
      </c>
      <c r="D3995" s="1" t="s">
        <v>4066</v>
      </c>
      <c r="E3995" s="1" t="s">
        <v>4067</v>
      </c>
      <c r="F3995" s="1" t="s">
        <v>127</v>
      </c>
      <c r="G3995" s="1">
        <v>20</v>
      </c>
      <c r="H3995" s="1">
        <v>0</v>
      </c>
      <c r="M3995" s="1" t="s">
        <v>69</v>
      </c>
      <c r="N3995" s="1">
        <v>22.5</v>
      </c>
      <c r="O3995" s="1">
        <v>2.6272389999999999</v>
      </c>
      <c r="P3995" s="1">
        <v>23.381664000000001</v>
      </c>
      <c r="Q3995" s="1">
        <v>741600</v>
      </c>
      <c r="R3995" s="1" t="s">
        <v>287</v>
      </c>
      <c r="S3995" s="1" t="s">
        <v>91</v>
      </c>
      <c r="T3995" s="1" t="s">
        <v>104</v>
      </c>
      <c r="U3995" s="1" t="s">
        <v>105</v>
      </c>
      <c r="X3995" s="1" t="s">
        <v>4068</v>
      </c>
      <c r="Z3995" s="1" t="s">
        <v>69</v>
      </c>
      <c r="AJ3995" s="1" t="s">
        <v>76</v>
      </c>
      <c r="AK3995" s="1" t="s">
        <v>4069</v>
      </c>
      <c r="AL3995" s="1">
        <v>16480000</v>
      </c>
      <c r="AM3995" s="1" t="s">
        <v>109</v>
      </c>
      <c r="AN3995" s="1" t="s">
        <v>4438</v>
      </c>
      <c r="AO3995" s="1" t="s">
        <v>4829</v>
      </c>
      <c r="AU3995" s="1">
        <v>1</v>
      </c>
      <c r="AV3995" s="1">
        <v>1</v>
      </c>
      <c r="AW3995" s="1">
        <v>1</v>
      </c>
      <c r="AX3995" s="1">
        <v>1</v>
      </c>
      <c r="AY3995" s="1">
        <v>1</v>
      </c>
    </row>
    <row r="3996" spans="1:51" x14ac:dyDescent="0.5">
      <c r="A3996" s="1">
        <v>225</v>
      </c>
      <c r="B3996" s="1" t="s">
        <v>4065</v>
      </c>
      <c r="C3996" s="2">
        <v>43512</v>
      </c>
      <c r="D3996" s="1" t="s">
        <v>4066</v>
      </c>
      <c r="E3996" s="1" t="s">
        <v>4067</v>
      </c>
      <c r="F3996" s="1" t="s">
        <v>98</v>
      </c>
      <c r="G3996" s="1">
        <v>20</v>
      </c>
      <c r="H3996" s="1">
        <v>0</v>
      </c>
      <c r="M3996" s="1" t="s">
        <v>69</v>
      </c>
      <c r="N3996" s="1">
        <v>22.5</v>
      </c>
      <c r="O3996" s="1">
        <v>2.6272389999999999</v>
      </c>
      <c r="P3996" s="1">
        <v>23.381664000000001</v>
      </c>
      <c r="Q3996" s="1">
        <v>741600</v>
      </c>
      <c r="R3996" s="1" t="s">
        <v>287</v>
      </c>
      <c r="S3996" s="1" t="s">
        <v>91</v>
      </c>
      <c r="T3996" s="1" t="s">
        <v>104</v>
      </c>
      <c r="U3996" s="1" t="s">
        <v>105</v>
      </c>
      <c r="X3996" s="1" t="s">
        <v>4068</v>
      </c>
      <c r="Z3996" s="1" t="s">
        <v>69</v>
      </c>
      <c r="AJ3996" s="1" t="s">
        <v>76</v>
      </c>
      <c r="AK3996" s="1" t="s">
        <v>4069</v>
      </c>
      <c r="AL3996" s="1">
        <v>16480000</v>
      </c>
      <c r="AM3996" s="1" t="s">
        <v>109</v>
      </c>
      <c r="AN3996" s="1" t="s">
        <v>4438</v>
      </c>
      <c r="AO3996" s="1" t="s">
        <v>4829</v>
      </c>
      <c r="AU3996" s="1">
        <v>1</v>
      </c>
      <c r="AV3996" s="1">
        <v>1</v>
      </c>
      <c r="AW3996" s="1">
        <v>1</v>
      </c>
      <c r="AX3996" s="1">
        <v>1</v>
      </c>
      <c r="AY3996" s="1">
        <v>1</v>
      </c>
    </row>
    <row r="3997" spans="1:51" x14ac:dyDescent="0.5">
      <c r="A3997" s="1">
        <v>225</v>
      </c>
      <c r="B3997" s="1" t="s">
        <v>4065</v>
      </c>
      <c r="C3997" s="2">
        <v>43512</v>
      </c>
      <c r="D3997" s="1" t="s">
        <v>4066</v>
      </c>
      <c r="E3997" s="1" t="s">
        <v>4067</v>
      </c>
      <c r="F3997" s="1" t="s">
        <v>81</v>
      </c>
      <c r="G3997" s="1">
        <v>15</v>
      </c>
      <c r="H3997" s="1">
        <v>0</v>
      </c>
      <c r="M3997" s="1" t="s">
        <v>111</v>
      </c>
      <c r="N3997" s="1">
        <v>6.5</v>
      </c>
      <c r="O3997" s="1">
        <v>43.890490999999997</v>
      </c>
      <c r="P3997" s="1">
        <v>71.138231000000005</v>
      </c>
      <c r="Q3997" s="1">
        <v>160680</v>
      </c>
      <c r="R3997" s="1" t="s">
        <v>287</v>
      </c>
      <c r="S3997" s="1" t="s">
        <v>91</v>
      </c>
      <c r="T3997" s="1" t="s">
        <v>104</v>
      </c>
      <c r="U3997" s="1" t="s">
        <v>105</v>
      </c>
      <c r="X3997" s="1" t="s">
        <v>4068</v>
      </c>
      <c r="Z3997" s="1" t="s">
        <v>111</v>
      </c>
      <c r="AJ3997" s="1" t="s">
        <v>76</v>
      </c>
      <c r="AK3997" s="1" t="s">
        <v>4069</v>
      </c>
      <c r="AL3997" s="1">
        <v>16480000</v>
      </c>
      <c r="AM3997" s="1" t="s">
        <v>109</v>
      </c>
      <c r="AN3997" s="1" t="s">
        <v>4438</v>
      </c>
      <c r="AO3997" s="1" t="s">
        <v>4829</v>
      </c>
      <c r="AU3997" s="1">
        <v>1</v>
      </c>
      <c r="AV3997" s="1">
        <v>1</v>
      </c>
      <c r="AW3997" s="1">
        <v>1</v>
      </c>
      <c r="AX3997" s="1">
        <v>1</v>
      </c>
      <c r="AY3997" s="1">
        <v>1</v>
      </c>
    </row>
    <row r="3998" spans="1:51" x14ac:dyDescent="0.5">
      <c r="A3998" s="1">
        <v>225</v>
      </c>
      <c r="B3998" s="1" t="s">
        <v>4065</v>
      </c>
      <c r="C3998" s="2">
        <v>43512</v>
      </c>
      <c r="D3998" s="1" t="s">
        <v>4066</v>
      </c>
      <c r="E3998" s="1" t="s">
        <v>4067</v>
      </c>
      <c r="F3998" s="1" t="s">
        <v>280</v>
      </c>
      <c r="G3998" s="1">
        <v>5</v>
      </c>
      <c r="H3998" s="1">
        <v>0</v>
      </c>
      <c r="M3998" s="1" t="s">
        <v>111</v>
      </c>
      <c r="N3998" s="1">
        <v>6.5</v>
      </c>
      <c r="O3998" s="1">
        <v>43.890490999999997</v>
      </c>
      <c r="P3998" s="1">
        <v>71.138231000000005</v>
      </c>
      <c r="Q3998" s="1">
        <v>53560</v>
      </c>
      <c r="R3998" s="1" t="s">
        <v>287</v>
      </c>
      <c r="S3998" s="1" t="s">
        <v>91</v>
      </c>
      <c r="T3998" s="1" t="s">
        <v>104</v>
      </c>
      <c r="U3998" s="1" t="s">
        <v>105</v>
      </c>
      <c r="X3998" s="1" t="s">
        <v>4068</v>
      </c>
      <c r="Z3998" s="1" t="s">
        <v>111</v>
      </c>
      <c r="AJ3998" s="1" t="s">
        <v>76</v>
      </c>
      <c r="AK3998" s="1" t="s">
        <v>4069</v>
      </c>
      <c r="AL3998" s="1">
        <v>16480000</v>
      </c>
      <c r="AM3998" s="1" t="s">
        <v>109</v>
      </c>
      <c r="AN3998" s="1" t="s">
        <v>4438</v>
      </c>
      <c r="AO3998" s="1" t="s">
        <v>4829</v>
      </c>
      <c r="AU3998" s="1">
        <v>1</v>
      </c>
      <c r="AV3998" s="1">
        <v>1</v>
      </c>
      <c r="AW3998" s="1">
        <v>1</v>
      </c>
      <c r="AX3998" s="1">
        <v>1</v>
      </c>
      <c r="AY3998" s="1">
        <v>1</v>
      </c>
    </row>
    <row r="3999" spans="1:51" x14ac:dyDescent="0.5">
      <c r="A3999" s="1">
        <v>225</v>
      </c>
      <c r="B3999" s="1" t="s">
        <v>4065</v>
      </c>
      <c r="C3999" s="2">
        <v>43512</v>
      </c>
      <c r="D3999" s="1" t="s">
        <v>4066</v>
      </c>
      <c r="E3999" s="1" t="s">
        <v>4067</v>
      </c>
      <c r="F3999" s="1" t="s">
        <v>129</v>
      </c>
      <c r="G3999" s="1">
        <v>40</v>
      </c>
      <c r="H3999" s="1">
        <v>0</v>
      </c>
      <c r="M3999" s="1" t="s">
        <v>111</v>
      </c>
      <c r="N3999" s="1">
        <v>6.5</v>
      </c>
      <c r="O3999" s="1">
        <v>43.890490999999997</v>
      </c>
      <c r="P3999" s="1">
        <v>71.138231000000005</v>
      </c>
      <c r="Q3999" s="1">
        <v>428480</v>
      </c>
      <c r="R3999" s="1" t="s">
        <v>287</v>
      </c>
      <c r="S3999" s="1" t="s">
        <v>91</v>
      </c>
      <c r="T3999" s="1" t="s">
        <v>104</v>
      </c>
      <c r="U3999" s="1" t="s">
        <v>105</v>
      </c>
      <c r="X3999" s="1" t="s">
        <v>4068</v>
      </c>
      <c r="Z3999" s="1" t="s">
        <v>111</v>
      </c>
      <c r="AJ3999" s="1" t="s">
        <v>76</v>
      </c>
      <c r="AK3999" s="1" t="s">
        <v>4069</v>
      </c>
      <c r="AL3999" s="1">
        <v>16480000</v>
      </c>
      <c r="AM3999" s="1" t="s">
        <v>109</v>
      </c>
      <c r="AN3999" s="1" t="s">
        <v>4438</v>
      </c>
      <c r="AO3999" s="1" t="s">
        <v>4829</v>
      </c>
      <c r="AU3999" s="1">
        <v>1</v>
      </c>
      <c r="AV3999" s="1">
        <v>1</v>
      </c>
      <c r="AW3999" s="1">
        <v>1</v>
      </c>
      <c r="AX3999" s="1">
        <v>1</v>
      </c>
      <c r="AY3999" s="1">
        <v>1</v>
      </c>
    </row>
    <row r="4000" spans="1:51" x14ac:dyDescent="0.5">
      <c r="A4000" s="1">
        <v>225</v>
      </c>
      <c r="B4000" s="1" t="s">
        <v>4065</v>
      </c>
      <c r="C4000" s="2">
        <v>43512</v>
      </c>
      <c r="D4000" s="1" t="s">
        <v>4066</v>
      </c>
      <c r="E4000" s="1" t="s">
        <v>4067</v>
      </c>
      <c r="F4000" s="1" t="s">
        <v>127</v>
      </c>
      <c r="G4000" s="1">
        <v>20</v>
      </c>
      <c r="H4000" s="1">
        <v>0</v>
      </c>
      <c r="M4000" s="1" t="s">
        <v>111</v>
      </c>
      <c r="N4000" s="1">
        <v>6.5</v>
      </c>
      <c r="O4000" s="1">
        <v>43.890490999999997</v>
      </c>
      <c r="P4000" s="1">
        <v>71.138231000000005</v>
      </c>
      <c r="Q4000" s="1">
        <v>214240</v>
      </c>
      <c r="R4000" s="1" t="s">
        <v>287</v>
      </c>
      <c r="S4000" s="1" t="s">
        <v>91</v>
      </c>
      <c r="T4000" s="1" t="s">
        <v>104</v>
      </c>
      <c r="U4000" s="1" t="s">
        <v>105</v>
      </c>
      <c r="X4000" s="1" t="s">
        <v>4068</v>
      </c>
      <c r="Z4000" s="1" t="s">
        <v>111</v>
      </c>
      <c r="AJ4000" s="1" t="s">
        <v>76</v>
      </c>
      <c r="AK4000" s="1" t="s">
        <v>4069</v>
      </c>
      <c r="AL4000" s="1">
        <v>16480000</v>
      </c>
      <c r="AM4000" s="1" t="s">
        <v>109</v>
      </c>
      <c r="AN4000" s="1" t="s">
        <v>4438</v>
      </c>
      <c r="AO4000" s="1" t="s">
        <v>4829</v>
      </c>
      <c r="AU4000" s="1">
        <v>1</v>
      </c>
      <c r="AV4000" s="1">
        <v>1</v>
      </c>
      <c r="AW4000" s="1">
        <v>1</v>
      </c>
      <c r="AX4000" s="1">
        <v>1</v>
      </c>
      <c r="AY4000" s="1">
        <v>1</v>
      </c>
    </row>
    <row r="4001" spans="1:52" x14ac:dyDescent="0.5">
      <c r="A4001" s="1">
        <v>225</v>
      </c>
      <c r="B4001" s="1" t="s">
        <v>4065</v>
      </c>
      <c r="C4001" s="2">
        <v>43512</v>
      </c>
      <c r="D4001" s="1" t="s">
        <v>4066</v>
      </c>
      <c r="E4001" s="1" t="s">
        <v>4067</v>
      </c>
      <c r="F4001" s="1" t="s">
        <v>98</v>
      </c>
      <c r="G4001" s="1">
        <v>20</v>
      </c>
      <c r="H4001" s="1">
        <v>0</v>
      </c>
      <c r="M4001" s="1" t="s">
        <v>111</v>
      </c>
      <c r="N4001" s="1">
        <v>6.5</v>
      </c>
      <c r="O4001" s="1">
        <v>43.890490999999997</v>
      </c>
      <c r="P4001" s="1">
        <v>71.138231000000005</v>
      </c>
      <c r="Q4001" s="1">
        <v>214240</v>
      </c>
      <c r="R4001" s="1" t="s">
        <v>287</v>
      </c>
      <c r="S4001" s="1" t="s">
        <v>91</v>
      </c>
      <c r="T4001" s="1" t="s">
        <v>104</v>
      </c>
      <c r="U4001" s="1" t="s">
        <v>105</v>
      </c>
      <c r="X4001" s="1" t="s">
        <v>4068</v>
      </c>
      <c r="Z4001" s="1" t="s">
        <v>111</v>
      </c>
      <c r="AJ4001" s="1" t="s">
        <v>76</v>
      </c>
      <c r="AK4001" s="1" t="s">
        <v>4069</v>
      </c>
      <c r="AL4001" s="1">
        <v>16480000</v>
      </c>
      <c r="AM4001" s="1" t="s">
        <v>109</v>
      </c>
      <c r="AN4001" s="1" t="s">
        <v>4438</v>
      </c>
      <c r="AO4001" s="1" t="s">
        <v>4829</v>
      </c>
      <c r="AU4001" s="1">
        <v>1</v>
      </c>
      <c r="AV4001" s="1">
        <v>1</v>
      </c>
      <c r="AW4001" s="1">
        <v>1</v>
      </c>
      <c r="AX4001" s="1">
        <v>1</v>
      </c>
      <c r="AY4001" s="1">
        <v>1</v>
      </c>
    </row>
    <row r="4002" spans="1:52" x14ac:dyDescent="0.5">
      <c r="A4002" s="1">
        <v>225</v>
      </c>
      <c r="B4002" s="1" t="s">
        <v>4065</v>
      </c>
      <c r="C4002" s="2">
        <v>43512</v>
      </c>
      <c r="D4002" s="1" t="s">
        <v>4066</v>
      </c>
      <c r="E4002" s="1" t="s">
        <v>4067</v>
      </c>
      <c r="F4002" s="1" t="s">
        <v>81</v>
      </c>
      <c r="G4002" s="1">
        <v>15</v>
      </c>
      <c r="H4002" s="1">
        <v>0</v>
      </c>
      <c r="M4002" s="1" t="s">
        <v>114</v>
      </c>
      <c r="N4002" s="1">
        <v>6.5</v>
      </c>
      <c r="O4002" s="1">
        <v>25.384855999999999</v>
      </c>
      <c r="P4002" s="1">
        <v>68.458809000000002</v>
      </c>
      <c r="Q4002" s="1">
        <v>160680</v>
      </c>
      <c r="R4002" s="1" t="s">
        <v>287</v>
      </c>
      <c r="S4002" s="1" t="s">
        <v>91</v>
      </c>
      <c r="T4002" s="1" t="s">
        <v>104</v>
      </c>
      <c r="U4002" s="1" t="s">
        <v>105</v>
      </c>
      <c r="X4002" s="1" t="s">
        <v>4068</v>
      </c>
      <c r="Z4002" s="1" t="s">
        <v>114</v>
      </c>
      <c r="AJ4002" s="1" t="s">
        <v>76</v>
      </c>
      <c r="AK4002" s="1" t="s">
        <v>4069</v>
      </c>
      <c r="AL4002" s="1">
        <v>16480000</v>
      </c>
      <c r="AM4002" s="1" t="s">
        <v>109</v>
      </c>
      <c r="AN4002" s="1" t="s">
        <v>4438</v>
      </c>
      <c r="AO4002" s="1" t="s">
        <v>4829</v>
      </c>
      <c r="AU4002" s="1">
        <v>1</v>
      </c>
      <c r="AV4002" s="1">
        <v>1</v>
      </c>
      <c r="AW4002" s="1">
        <v>1</v>
      </c>
      <c r="AX4002" s="1">
        <v>1</v>
      </c>
      <c r="AY4002" s="1">
        <v>1</v>
      </c>
    </row>
    <row r="4003" spans="1:52" x14ac:dyDescent="0.5">
      <c r="A4003" s="1">
        <v>225</v>
      </c>
      <c r="B4003" s="1" t="s">
        <v>4065</v>
      </c>
      <c r="C4003" s="2">
        <v>43512</v>
      </c>
      <c r="D4003" s="1" t="s">
        <v>4066</v>
      </c>
      <c r="E4003" s="1" t="s">
        <v>4067</v>
      </c>
      <c r="F4003" s="1" t="s">
        <v>280</v>
      </c>
      <c r="G4003" s="1">
        <v>5</v>
      </c>
      <c r="H4003" s="1">
        <v>0</v>
      </c>
      <c r="M4003" s="1" t="s">
        <v>114</v>
      </c>
      <c r="N4003" s="1">
        <v>6.5</v>
      </c>
      <c r="O4003" s="1">
        <v>25.384855999999999</v>
      </c>
      <c r="P4003" s="1">
        <v>68.458809000000002</v>
      </c>
      <c r="Q4003" s="1">
        <v>53560</v>
      </c>
      <c r="R4003" s="1" t="s">
        <v>287</v>
      </c>
      <c r="S4003" s="1" t="s">
        <v>91</v>
      </c>
      <c r="T4003" s="1" t="s">
        <v>104</v>
      </c>
      <c r="U4003" s="1" t="s">
        <v>105</v>
      </c>
      <c r="X4003" s="1" t="s">
        <v>4068</v>
      </c>
      <c r="Z4003" s="1" t="s">
        <v>114</v>
      </c>
      <c r="AJ4003" s="1" t="s">
        <v>76</v>
      </c>
      <c r="AK4003" s="1" t="s">
        <v>4069</v>
      </c>
      <c r="AL4003" s="1">
        <v>16480000</v>
      </c>
      <c r="AM4003" s="1" t="s">
        <v>109</v>
      </c>
      <c r="AN4003" s="1" t="s">
        <v>4438</v>
      </c>
      <c r="AO4003" s="1" t="s">
        <v>4829</v>
      </c>
      <c r="AU4003" s="1">
        <v>1</v>
      </c>
      <c r="AV4003" s="1">
        <v>1</v>
      </c>
      <c r="AW4003" s="1">
        <v>1</v>
      </c>
      <c r="AX4003" s="1">
        <v>1</v>
      </c>
      <c r="AY4003" s="1">
        <v>1</v>
      </c>
    </row>
    <row r="4004" spans="1:52" x14ac:dyDescent="0.5">
      <c r="A4004" s="1">
        <v>225</v>
      </c>
      <c r="B4004" s="1" t="s">
        <v>4065</v>
      </c>
      <c r="C4004" s="2">
        <v>43512</v>
      </c>
      <c r="D4004" s="1" t="s">
        <v>4066</v>
      </c>
      <c r="E4004" s="1" t="s">
        <v>4067</v>
      </c>
      <c r="F4004" s="1" t="s">
        <v>129</v>
      </c>
      <c r="G4004" s="1">
        <v>40</v>
      </c>
      <c r="H4004" s="1">
        <v>0</v>
      </c>
      <c r="M4004" s="1" t="s">
        <v>114</v>
      </c>
      <c r="N4004" s="1">
        <v>6.5</v>
      </c>
      <c r="O4004" s="1">
        <v>25.384855999999999</v>
      </c>
      <c r="P4004" s="1">
        <v>68.458809000000002</v>
      </c>
      <c r="Q4004" s="1">
        <v>428480</v>
      </c>
      <c r="R4004" s="1" t="s">
        <v>287</v>
      </c>
      <c r="S4004" s="1" t="s">
        <v>91</v>
      </c>
      <c r="T4004" s="1" t="s">
        <v>104</v>
      </c>
      <c r="U4004" s="1" t="s">
        <v>105</v>
      </c>
      <c r="X4004" s="1" t="s">
        <v>4068</v>
      </c>
      <c r="Z4004" s="1" t="s">
        <v>114</v>
      </c>
      <c r="AJ4004" s="1" t="s">
        <v>76</v>
      </c>
      <c r="AK4004" s="1" t="s">
        <v>4069</v>
      </c>
      <c r="AL4004" s="1">
        <v>16480000</v>
      </c>
      <c r="AM4004" s="1" t="s">
        <v>109</v>
      </c>
      <c r="AN4004" s="1" t="s">
        <v>4438</v>
      </c>
      <c r="AO4004" s="1" t="s">
        <v>4829</v>
      </c>
      <c r="AU4004" s="1">
        <v>1</v>
      </c>
      <c r="AV4004" s="1">
        <v>1</v>
      </c>
      <c r="AW4004" s="1">
        <v>1</v>
      </c>
      <c r="AX4004" s="1">
        <v>1</v>
      </c>
      <c r="AY4004" s="1">
        <v>1</v>
      </c>
    </row>
    <row r="4005" spans="1:52" x14ac:dyDescent="0.5">
      <c r="A4005" s="1">
        <v>225</v>
      </c>
      <c r="B4005" s="1" t="s">
        <v>4065</v>
      </c>
      <c r="C4005" s="2">
        <v>43512</v>
      </c>
      <c r="D4005" s="1" t="s">
        <v>4066</v>
      </c>
      <c r="E4005" s="1" t="s">
        <v>4067</v>
      </c>
      <c r="F4005" s="1" t="s">
        <v>127</v>
      </c>
      <c r="G4005" s="1">
        <v>20</v>
      </c>
      <c r="H4005" s="1">
        <v>0</v>
      </c>
      <c r="M4005" s="1" t="s">
        <v>114</v>
      </c>
      <c r="N4005" s="1">
        <v>6.5</v>
      </c>
      <c r="O4005" s="1">
        <v>25.384855999999999</v>
      </c>
      <c r="P4005" s="1">
        <v>68.458809000000002</v>
      </c>
      <c r="Q4005" s="1">
        <v>214240</v>
      </c>
      <c r="R4005" s="1" t="s">
        <v>287</v>
      </c>
      <c r="S4005" s="1" t="s">
        <v>91</v>
      </c>
      <c r="T4005" s="1" t="s">
        <v>104</v>
      </c>
      <c r="U4005" s="1" t="s">
        <v>105</v>
      </c>
      <c r="X4005" s="1" t="s">
        <v>4068</v>
      </c>
      <c r="Z4005" s="1" t="s">
        <v>114</v>
      </c>
      <c r="AJ4005" s="1" t="s">
        <v>76</v>
      </c>
      <c r="AK4005" s="1" t="s">
        <v>4069</v>
      </c>
      <c r="AL4005" s="1">
        <v>16480000</v>
      </c>
      <c r="AM4005" s="1" t="s">
        <v>109</v>
      </c>
      <c r="AN4005" s="1" t="s">
        <v>4438</v>
      </c>
      <c r="AO4005" s="1" t="s">
        <v>4829</v>
      </c>
      <c r="AU4005" s="1">
        <v>1</v>
      </c>
      <c r="AV4005" s="1">
        <v>1</v>
      </c>
      <c r="AW4005" s="1">
        <v>1</v>
      </c>
      <c r="AX4005" s="1">
        <v>1</v>
      </c>
      <c r="AY4005" s="1">
        <v>1</v>
      </c>
    </row>
    <row r="4006" spans="1:52" x14ac:dyDescent="0.5">
      <c r="A4006" s="1">
        <v>225</v>
      </c>
      <c r="B4006" s="1" t="s">
        <v>4065</v>
      </c>
      <c r="C4006" s="2">
        <v>43512</v>
      </c>
      <c r="D4006" s="1" t="s">
        <v>4066</v>
      </c>
      <c r="E4006" s="1" t="s">
        <v>4067</v>
      </c>
      <c r="F4006" s="1" t="s">
        <v>98</v>
      </c>
      <c r="G4006" s="1">
        <v>20</v>
      </c>
      <c r="H4006" s="1">
        <v>0</v>
      </c>
      <c r="M4006" s="1" t="s">
        <v>114</v>
      </c>
      <c r="N4006" s="1">
        <v>6.5</v>
      </c>
      <c r="O4006" s="1">
        <v>25.384855999999999</v>
      </c>
      <c r="P4006" s="1">
        <v>68.458809000000002</v>
      </c>
      <c r="Q4006" s="1">
        <v>214240</v>
      </c>
      <c r="R4006" s="1" t="s">
        <v>287</v>
      </c>
      <c r="S4006" s="1" t="s">
        <v>91</v>
      </c>
      <c r="T4006" s="1" t="s">
        <v>104</v>
      </c>
      <c r="U4006" s="1" t="s">
        <v>105</v>
      </c>
      <c r="X4006" s="1" t="s">
        <v>4068</v>
      </c>
      <c r="Z4006" s="1" t="s">
        <v>114</v>
      </c>
      <c r="AJ4006" s="1" t="s">
        <v>76</v>
      </c>
      <c r="AK4006" s="1" t="s">
        <v>4069</v>
      </c>
      <c r="AL4006" s="1">
        <v>16480000</v>
      </c>
      <c r="AM4006" s="1" t="s">
        <v>109</v>
      </c>
      <c r="AN4006" s="1" t="s">
        <v>4438</v>
      </c>
      <c r="AO4006" s="1" t="s">
        <v>4829</v>
      </c>
      <c r="AU4006" s="1">
        <v>1</v>
      </c>
      <c r="AV4006" s="1">
        <v>1</v>
      </c>
      <c r="AW4006" s="1">
        <v>1</v>
      </c>
      <c r="AX4006" s="1">
        <v>1</v>
      </c>
      <c r="AY4006" s="1">
        <v>1</v>
      </c>
    </row>
    <row r="4007" spans="1:52" x14ac:dyDescent="0.5">
      <c r="A4007" s="1">
        <v>202</v>
      </c>
      <c r="B4007" s="1" t="s">
        <v>4070</v>
      </c>
      <c r="C4007" s="2">
        <v>43512</v>
      </c>
      <c r="D4007" s="1" t="s">
        <v>4071</v>
      </c>
      <c r="E4007" s="1" t="s">
        <v>4072</v>
      </c>
      <c r="F4007" s="1" t="s">
        <v>127</v>
      </c>
      <c r="G4007" s="1">
        <v>20</v>
      </c>
      <c r="H4007" s="1">
        <v>0</v>
      </c>
      <c r="M4007" s="1" t="s">
        <v>112</v>
      </c>
      <c r="N4007" s="1">
        <v>6.5</v>
      </c>
      <c r="O4007" s="1">
        <v>45.052331000000002</v>
      </c>
      <c r="P4007" s="1">
        <v>118.90412999999999</v>
      </c>
      <c r="Q4007" s="1">
        <v>202995</v>
      </c>
      <c r="R4007" s="1" t="s">
        <v>287</v>
      </c>
      <c r="S4007" s="1" t="s">
        <v>91</v>
      </c>
      <c r="T4007" s="1" t="s">
        <v>72</v>
      </c>
      <c r="U4007" s="1" t="s">
        <v>73</v>
      </c>
      <c r="X4007" s="1" t="s">
        <v>4073</v>
      </c>
      <c r="Z4007" s="1" t="s">
        <v>112</v>
      </c>
      <c r="AJ4007" s="1" t="s">
        <v>76</v>
      </c>
      <c r="AK4007" s="1" t="s">
        <v>4074</v>
      </c>
      <c r="AL4007" s="1">
        <v>15615000</v>
      </c>
      <c r="AM4007" s="1" t="s">
        <v>109</v>
      </c>
      <c r="AN4007" s="1" t="s">
        <v>4663</v>
      </c>
      <c r="AO4007" s="1" t="s">
        <v>4293</v>
      </c>
      <c r="AP4007" s="1">
        <v>11600000</v>
      </c>
      <c r="AR4007" s="1" t="s">
        <v>4075</v>
      </c>
      <c r="AS4007" s="1">
        <v>1</v>
      </c>
      <c r="AT4007" s="1">
        <v>1</v>
      </c>
      <c r="AU4007" s="1">
        <v>1</v>
      </c>
      <c r="AV4007" s="1">
        <v>1</v>
      </c>
      <c r="AZ4007" s="1">
        <v>1</v>
      </c>
    </row>
    <row r="4008" spans="1:52" x14ac:dyDescent="0.5">
      <c r="A4008" s="1">
        <v>202</v>
      </c>
      <c r="B4008" s="1" t="s">
        <v>4070</v>
      </c>
      <c r="C4008" s="2">
        <v>43512</v>
      </c>
      <c r="D4008" s="1" t="s">
        <v>4071</v>
      </c>
      <c r="E4008" s="1" t="s">
        <v>4072</v>
      </c>
      <c r="F4008" s="1" t="s">
        <v>98</v>
      </c>
      <c r="G4008" s="1">
        <v>20</v>
      </c>
      <c r="H4008" s="1">
        <v>0</v>
      </c>
      <c r="M4008" s="1" t="s">
        <v>112</v>
      </c>
      <c r="N4008" s="1">
        <v>6.5</v>
      </c>
      <c r="O4008" s="1">
        <v>45.052331000000002</v>
      </c>
      <c r="P4008" s="1">
        <v>118.90412999999999</v>
      </c>
      <c r="Q4008" s="1">
        <v>202995</v>
      </c>
      <c r="R4008" s="1" t="s">
        <v>287</v>
      </c>
      <c r="S4008" s="1" t="s">
        <v>91</v>
      </c>
      <c r="T4008" s="1" t="s">
        <v>72</v>
      </c>
      <c r="U4008" s="1" t="s">
        <v>73</v>
      </c>
      <c r="X4008" s="1" t="s">
        <v>4073</v>
      </c>
      <c r="Z4008" s="1" t="s">
        <v>112</v>
      </c>
      <c r="AJ4008" s="1" t="s">
        <v>76</v>
      </c>
      <c r="AK4008" s="1" t="s">
        <v>4074</v>
      </c>
      <c r="AL4008" s="1">
        <v>15615000</v>
      </c>
      <c r="AM4008" s="1" t="s">
        <v>109</v>
      </c>
      <c r="AN4008" s="1" t="s">
        <v>4663</v>
      </c>
      <c r="AO4008" s="1" t="s">
        <v>4293</v>
      </c>
      <c r="AP4008" s="1">
        <v>11600000</v>
      </c>
      <c r="AR4008" s="1" t="s">
        <v>4075</v>
      </c>
      <c r="AS4008" s="1">
        <v>1</v>
      </c>
      <c r="AT4008" s="1">
        <v>1</v>
      </c>
      <c r="AU4008" s="1">
        <v>1</v>
      </c>
      <c r="AV4008" s="1">
        <v>1</v>
      </c>
      <c r="AZ4008" s="1">
        <v>1</v>
      </c>
    </row>
    <row r="4009" spans="1:52" x14ac:dyDescent="0.5">
      <c r="A4009" s="1">
        <v>202</v>
      </c>
      <c r="B4009" s="1" t="s">
        <v>4070</v>
      </c>
      <c r="C4009" s="2">
        <v>43512</v>
      </c>
      <c r="D4009" s="1" t="s">
        <v>4071</v>
      </c>
      <c r="E4009" s="1" t="s">
        <v>4072</v>
      </c>
      <c r="F4009" s="1" t="s">
        <v>129</v>
      </c>
      <c r="G4009" s="1">
        <v>40</v>
      </c>
      <c r="H4009" s="1">
        <v>0</v>
      </c>
      <c r="M4009" s="1" t="s">
        <v>112</v>
      </c>
      <c r="N4009" s="1">
        <v>6.5</v>
      </c>
      <c r="O4009" s="1">
        <v>45.052331000000002</v>
      </c>
      <c r="P4009" s="1">
        <v>118.90412999999999</v>
      </c>
      <c r="Q4009" s="1">
        <v>405990</v>
      </c>
      <c r="R4009" s="1" t="s">
        <v>287</v>
      </c>
      <c r="S4009" s="1" t="s">
        <v>91</v>
      </c>
      <c r="T4009" s="1" t="s">
        <v>72</v>
      </c>
      <c r="U4009" s="1" t="s">
        <v>73</v>
      </c>
      <c r="X4009" s="1" t="s">
        <v>4073</v>
      </c>
      <c r="Z4009" s="1" t="s">
        <v>112</v>
      </c>
      <c r="AJ4009" s="1" t="s">
        <v>76</v>
      </c>
      <c r="AK4009" s="1" t="s">
        <v>4074</v>
      </c>
      <c r="AL4009" s="1">
        <v>15615000</v>
      </c>
      <c r="AM4009" s="1" t="s">
        <v>109</v>
      </c>
      <c r="AN4009" s="1" t="s">
        <v>4663</v>
      </c>
      <c r="AO4009" s="1" t="s">
        <v>4293</v>
      </c>
      <c r="AP4009" s="1">
        <v>11600000</v>
      </c>
      <c r="AR4009" s="1" t="s">
        <v>4075</v>
      </c>
      <c r="AS4009" s="1">
        <v>1</v>
      </c>
      <c r="AT4009" s="1">
        <v>1</v>
      </c>
      <c r="AU4009" s="1">
        <v>1</v>
      </c>
      <c r="AV4009" s="1">
        <v>1</v>
      </c>
      <c r="AZ4009" s="1">
        <v>1</v>
      </c>
    </row>
    <row r="4010" spans="1:52" x14ac:dyDescent="0.5">
      <c r="A4010" s="1">
        <v>202</v>
      </c>
      <c r="B4010" s="1" t="s">
        <v>4070</v>
      </c>
      <c r="C4010" s="2">
        <v>43512</v>
      </c>
      <c r="D4010" s="1" t="s">
        <v>4071</v>
      </c>
      <c r="E4010" s="1" t="s">
        <v>4072</v>
      </c>
      <c r="F4010" s="1" t="s">
        <v>81</v>
      </c>
      <c r="G4010" s="1">
        <v>15</v>
      </c>
      <c r="H4010" s="1">
        <v>0</v>
      </c>
      <c r="M4010" s="1" t="s">
        <v>112</v>
      </c>
      <c r="N4010" s="1">
        <v>6.5</v>
      </c>
      <c r="O4010" s="1">
        <v>45.052331000000002</v>
      </c>
      <c r="P4010" s="1">
        <v>118.90412999999999</v>
      </c>
      <c r="Q4010" s="1">
        <v>152246.25</v>
      </c>
      <c r="R4010" s="1" t="s">
        <v>287</v>
      </c>
      <c r="S4010" s="1" t="s">
        <v>91</v>
      </c>
      <c r="T4010" s="1" t="s">
        <v>72</v>
      </c>
      <c r="U4010" s="1" t="s">
        <v>73</v>
      </c>
      <c r="X4010" s="1" t="s">
        <v>4073</v>
      </c>
      <c r="Z4010" s="1" t="s">
        <v>112</v>
      </c>
      <c r="AJ4010" s="1" t="s">
        <v>76</v>
      </c>
      <c r="AK4010" s="1" t="s">
        <v>4074</v>
      </c>
      <c r="AL4010" s="1">
        <v>15615000</v>
      </c>
      <c r="AM4010" s="1" t="s">
        <v>109</v>
      </c>
      <c r="AN4010" s="1" t="s">
        <v>4663</v>
      </c>
      <c r="AO4010" s="1" t="s">
        <v>4293</v>
      </c>
      <c r="AP4010" s="1">
        <v>11600000</v>
      </c>
      <c r="AR4010" s="1" t="s">
        <v>4075</v>
      </c>
      <c r="AS4010" s="1">
        <v>1</v>
      </c>
      <c r="AT4010" s="1">
        <v>1</v>
      </c>
      <c r="AU4010" s="1">
        <v>1</v>
      </c>
      <c r="AV4010" s="1">
        <v>1</v>
      </c>
      <c r="AZ4010" s="1">
        <v>1</v>
      </c>
    </row>
    <row r="4011" spans="1:52" x14ac:dyDescent="0.5">
      <c r="A4011" s="1">
        <v>202</v>
      </c>
      <c r="B4011" s="1" t="s">
        <v>4070</v>
      </c>
      <c r="C4011" s="2">
        <v>43512</v>
      </c>
      <c r="D4011" s="1" t="s">
        <v>4071</v>
      </c>
      <c r="E4011" s="1" t="s">
        <v>4072</v>
      </c>
      <c r="F4011" s="1" t="s">
        <v>280</v>
      </c>
      <c r="G4011" s="1">
        <v>5</v>
      </c>
      <c r="H4011" s="1">
        <v>0</v>
      </c>
      <c r="M4011" s="1" t="s">
        <v>112</v>
      </c>
      <c r="N4011" s="1">
        <v>6.5</v>
      </c>
      <c r="O4011" s="1">
        <v>45.052331000000002</v>
      </c>
      <c r="P4011" s="1">
        <v>118.90412999999999</v>
      </c>
      <c r="Q4011" s="1">
        <v>50748.75</v>
      </c>
      <c r="R4011" s="1" t="s">
        <v>287</v>
      </c>
      <c r="S4011" s="1" t="s">
        <v>91</v>
      </c>
      <c r="T4011" s="1" t="s">
        <v>72</v>
      </c>
      <c r="U4011" s="1" t="s">
        <v>73</v>
      </c>
      <c r="X4011" s="1" t="s">
        <v>4073</v>
      </c>
      <c r="Z4011" s="1" t="s">
        <v>112</v>
      </c>
      <c r="AJ4011" s="1" t="s">
        <v>76</v>
      </c>
      <c r="AK4011" s="1" t="s">
        <v>4074</v>
      </c>
      <c r="AL4011" s="1">
        <v>15615000</v>
      </c>
      <c r="AM4011" s="1" t="s">
        <v>109</v>
      </c>
      <c r="AN4011" s="1" t="s">
        <v>4663</v>
      </c>
      <c r="AO4011" s="1" t="s">
        <v>4293</v>
      </c>
      <c r="AP4011" s="1">
        <v>11600000</v>
      </c>
      <c r="AR4011" s="1" t="s">
        <v>4075</v>
      </c>
      <c r="AS4011" s="1">
        <v>1</v>
      </c>
      <c r="AT4011" s="1">
        <v>1</v>
      </c>
      <c r="AU4011" s="1">
        <v>1</v>
      </c>
      <c r="AV4011" s="1">
        <v>1</v>
      </c>
      <c r="AZ4011" s="1">
        <v>1</v>
      </c>
    </row>
    <row r="4012" spans="1:52" x14ac:dyDescent="0.5">
      <c r="A4012" s="1">
        <v>202</v>
      </c>
      <c r="B4012" s="1" t="s">
        <v>4070</v>
      </c>
      <c r="C4012" s="2">
        <v>43512</v>
      </c>
      <c r="D4012" s="1" t="s">
        <v>4071</v>
      </c>
      <c r="E4012" s="1" t="s">
        <v>4072</v>
      </c>
      <c r="F4012" s="1" t="s">
        <v>127</v>
      </c>
      <c r="G4012" s="1">
        <v>20</v>
      </c>
      <c r="H4012" s="1">
        <v>0</v>
      </c>
      <c r="M4012" s="1" t="s">
        <v>111</v>
      </c>
      <c r="N4012" s="1">
        <v>6.5</v>
      </c>
      <c r="O4012" s="1">
        <v>43.890490999999997</v>
      </c>
      <c r="P4012" s="1">
        <v>71.138231000000005</v>
      </c>
      <c r="Q4012" s="1">
        <v>202995</v>
      </c>
      <c r="R4012" s="1" t="s">
        <v>287</v>
      </c>
      <c r="S4012" s="1" t="s">
        <v>91</v>
      </c>
      <c r="T4012" s="1" t="s">
        <v>72</v>
      </c>
      <c r="U4012" s="1" t="s">
        <v>73</v>
      </c>
      <c r="X4012" s="1" t="s">
        <v>4073</v>
      </c>
      <c r="Z4012" s="1" t="s">
        <v>111</v>
      </c>
      <c r="AJ4012" s="1" t="s">
        <v>76</v>
      </c>
      <c r="AK4012" s="1" t="s">
        <v>4074</v>
      </c>
      <c r="AL4012" s="1">
        <v>15615000</v>
      </c>
      <c r="AM4012" s="1" t="s">
        <v>109</v>
      </c>
      <c r="AN4012" s="1" t="s">
        <v>4663</v>
      </c>
      <c r="AO4012" s="1" t="s">
        <v>4293</v>
      </c>
      <c r="AP4012" s="1">
        <v>11600000</v>
      </c>
      <c r="AR4012" s="1" t="s">
        <v>4075</v>
      </c>
      <c r="AS4012" s="1">
        <v>1</v>
      </c>
      <c r="AT4012" s="1">
        <v>1</v>
      </c>
      <c r="AU4012" s="1">
        <v>1</v>
      </c>
      <c r="AV4012" s="1">
        <v>1</v>
      </c>
      <c r="AZ4012" s="1">
        <v>1</v>
      </c>
    </row>
    <row r="4013" spans="1:52" x14ac:dyDescent="0.5">
      <c r="A4013" s="1">
        <v>202</v>
      </c>
      <c r="B4013" s="1" t="s">
        <v>4070</v>
      </c>
      <c r="C4013" s="2">
        <v>43512</v>
      </c>
      <c r="D4013" s="1" t="s">
        <v>4071</v>
      </c>
      <c r="E4013" s="1" t="s">
        <v>4072</v>
      </c>
      <c r="F4013" s="1" t="s">
        <v>98</v>
      </c>
      <c r="G4013" s="1">
        <v>20</v>
      </c>
      <c r="H4013" s="1">
        <v>0</v>
      </c>
      <c r="M4013" s="1" t="s">
        <v>111</v>
      </c>
      <c r="N4013" s="1">
        <v>6.5</v>
      </c>
      <c r="O4013" s="1">
        <v>43.890490999999997</v>
      </c>
      <c r="P4013" s="1">
        <v>71.138231000000005</v>
      </c>
      <c r="Q4013" s="1">
        <v>202995</v>
      </c>
      <c r="R4013" s="1" t="s">
        <v>287</v>
      </c>
      <c r="S4013" s="1" t="s">
        <v>91</v>
      </c>
      <c r="T4013" s="1" t="s">
        <v>72</v>
      </c>
      <c r="U4013" s="1" t="s">
        <v>73</v>
      </c>
      <c r="X4013" s="1" t="s">
        <v>4073</v>
      </c>
      <c r="Z4013" s="1" t="s">
        <v>111</v>
      </c>
      <c r="AJ4013" s="1" t="s">
        <v>76</v>
      </c>
      <c r="AK4013" s="1" t="s">
        <v>4074</v>
      </c>
      <c r="AL4013" s="1">
        <v>15615000</v>
      </c>
      <c r="AM4013" s="1" t="s">
        <v>109</v>
      </c>
      <c r="AN4013" s="1" t="s">
        <v>4663</v>
      </c>
      <c r="AO4013" s="1" t="s">
        <v>4293</v>
      </c>
      <c r="AP4013" s="1">
        <v>11600000</v>
      </c>
      <c r="AR4013" s="1" t="s">
        <v>4075</v>
      </c>
      <c r="AS4013" s="1">
        <v>1</v>
      </c>
      <c r="AT4013" s="1">
        <v>1</v>
      </c>
      <c r="AU4013" s="1">
        <v>1</v>
      </c>
      <c r="AV4013" s="1">
        <v>1</v>
      </c>
      <c r="AZ4013" s="1">
        <v>1</v>
      </c>
    </row>
    <row r="4014" spans="1:52" x14ac:dyDescent="0.5">
      <c r="A4014" s="1">
        <v>202</v>
      </c>
      <c r="B4014" s="1" t="s">
        <v>4070</v>
      </c>
      <c r="C4014" s="2">
        <v>43512</v>
      </c>
      <c r="D4014" s="1" t="s">
        <v>4071</v>
      </c>
      <c r="E4014" s="1" t="s">
        <v>4072</v>
      </c>
      <c r="F4014" s="1" t="s">
        <v>129</v>
      </c>
      <c r="G4014" s="1">
        <v>40</v>
      </c>
      <c r="H4014" s="1">
        <v>0</v>
      </c>
      <c r="M4014" s="1" t="s">
        <v>111</v>
      </c>
      <c r="N4014" s="1">
        <v>6.5</v>
      </c>
      <c r="O4014" s="1">
        <v>43.890490999999997</v>
      </c>
      <c r="P4014" s="1">
        <v>71.138231000000005</v>
      </c>
      <c r="Q4014" s="1">
        <v>405990</v>
      </c>
      <c r="R4014" s="1" t="s">
        <v>287</v>
      </c>
      <c r="S4014" s="1" t="s">
        <v>91</v>
      </c>
      <c r="T4014" s="1" t="s">
        <v>72</v>
      </c>
      <c r="U4014" s="1" t="s">
        <v>73</v>
      </c>
      <c r="X4014" s="1" t="s">
        <v>4073</v>
      </c>
      <c r="Z4014" s="1" t="s">
        <v>111</v>
      </c>
      <c r="AJ4014" s="1" t="s">
        <v>76</v>
      </c>
      <c r="AK4014" s="1" t="s">
        <v>4074</v>
      </c>
      <c r="AL4014" s="1">
        <v>15615000</v>
      </c>
      <c r="AM4014" s="1" t="s">
        <v>109</v>
      </c>
      <c r="AN4014" s="1" t="s">
        <v>4663</v>
      </c>
      <c r="AO4014" s="1" t="s">
        <v>4293</v>
      </c>
      <c r="AP4014" s="1">
        <v>11600000</v>
      </c>
      <c r="AR4014" s="1" t="s">
        <v>4075</v>
      </c>
      <c r="AS4014" s="1">
        <v>1</v>
      </c>
      <c r="AT4014" s="1">
        <v>1</v>
      </c>
      <c r="AU4014" s="1">
        <v>1</v>
      </c>
      <c r="AV4014" s="1">
        <v>1</v>
      </c>
      <c r="AZ4014" s="1">
        <v>1</v>
      </c>
    </row>
    <row r="4015" spans="1:52" x14ac:dyDescent="0.5">
      <c r="A4015" s="1">
        <v>202</v>
      </c>
      <c r="B4015" s="1" t="s">
        <v>4070</v>
      </c>
      <c r="C4015" s="2">
        <v>43512</v>
      </c>
      <c r="D4015" s="1" t="s">
        <v>4071</v>
      </c>
      <c r="E4015" s="1" t="s">
        <v>4072</v>
      </c>
      <c r="F4015" s="1" t="s">
        <v>81</v>
      </c>
      <c r="G4015" s="1">
        <v>15</v>
      </c>
      <c r="H4015" s="1">
        <v>0</v>
      </c>
      <c r="M4015" s="1" t="s">
        <v>111</v>
      </c>
      <c r="N4015" s="1">
        <v>6.5</v>
      </c>
      <c r="O4015" s="1">
        <v>43.890490999999997</v>
      </c>
      <c r="P4015" s="1">
        <v>71.138231000000005</v>
      </c>
      <c r="Q4015" s="1">
        <v>152246.25</v>
      </c>
      <c r="R4015" s="1" t="s">
        <v>287</v>
      </c>
      <c r="S4015" s="1" t="s">
        <v>91</v>
      </c>
      <c r="T4015" s="1" t="s">
        <v>72</v>
      </c>
      <c r="U4015" s="1" t="s">
        <v>73</v>
      </c>
      <c r="X4015" s="1" t="s">
        <v>4073</v>
      </c>
      <c r="Z4015" s="1" t="s">
        <v>111</v>
      </c>
      <c r="AJ4015" s="1" t="s">
        <v>76</v>
      </c>
      <c r="AK4015" s="1" t="s">
        <v>4074</v>
      </c>
      <c r="AL4015" s="1">
        <v>15615000</v>
      </c>
      <c r="AM4015" s="1" t="s">
        <v>109</v>
      </c>
      <c r="AN4015" s="1" t="s">
        <v>4663</v>
      </c>
      <c r="AO4015" s="1" t="s">
        <v>4293</v>
      </c>
      <c r="AP4015" s="1">
        <v>11600000</v>
      </c>
      <c r="AR4015" s="1" t="s">
        <v>4075</v>
      </c>
      <c r="AS4015" s="1">
        <v>1</v>
      </c>
      <c r="AT4015" s="1">
        <v>1</v>
      </c>
      <c r="AU4015" s="1">
        <v>1</v>
      </c>
      <c r="AV4015" s="1">
        <v>1</v>
      </c>
      <c r="AZ4015" s="1">
        <v>1</v>
      </c>
    </row>
    <row r="4016" spans="1:52" x14ac:dyDescent="0.5">
      <c r="A4016" s="1">
        <v>202</v>
      </c>
      <c r="B4016" s="1" t="s">
        <v>4070</v>
      </c>
      <c r="C4016" s="2">
        <v>43512</v>
      </c>
      <c r="D4016" s="1" t="s">
        <v>4071</v>
      </c>
      <c r="E4016" s="1" t="s">
        <v>4072</v>
      </c>
      <c r="F4016" s="1" t="s">
        <v>280</v>
      </c>
      <c r="G4016" s="1">
        <v>5</v>
      </c>
      <c r="H4016" s="1">
        <v>0</v>
      </c>
      <c r="M4016" s="1" t="s">
        <v>111</v>
      </c>
      <c r="N4016" s="1">
        <v>6.5</v>
      </c>
      <c r="O4016" s="1">
        <v>43.890490999999997</v>
      </c>
      <c r="P4016" s="1">
        <v>71.138231000000005</v>
      </c>
      <c r="Q4016" s="1">
        <v>50748.75</v>
      </c>
      <c r="R4016" s="1" t="s">
        <v>287</v>
      </c>
      <c r="S4016" s="1" t="s">
        <v>91</v>
      </c>
      <c r="T4016" s="1" t="s">
        <v>72</v>
      </c>
      <c r="U4016" s="1" t="s">
        <v>73</v>
      </c>
      <c r="X4016" s="1" t="s">
        <v>4073</v>
      </c>
      <c r="Z4016" s="1" t="s">
        <v>111</v>
      </c>
      <c r="AJ4016" s="1" t="s">
        <v>76</v>
      </c>
      <c r="AK4016" s="1" t="s">
        <v>4074</v>
      </c>
      <c r="AL4016" s="1">
        <v>15615000</v>
      </c>
      <c r="AM4016" s="1" t="s">
        <v>109</v>
      </c>
      <c r="AN4016" s="1" t="s">
        <v>4663</v>
      </c>
      <c r="AO4016" s="1" t="s">
        <v>4293</v>
      </c>
      <c r="AP4016" s="1">
        <v>11600000</v>
      </c>
      <c r="AR4016" s="1" t="s">
        <v>4075</v>
      </c>
      <c r="AS4016" s="1">
        <v>1</v>
      </c>
      <c r="AT4016" s="1">
        <v>1</v>
      </c>
      <c r="AU4016" s="1">
        <v>1</v>
      </c>
      <c r="AV4016" s="1">
        <v>1</v>
      </c>
      <c r="AZ4016" s="1">
        <v>1</v>
      </c>
    </row>
    <row r="4017" spans="1:52" x14ac:dyDescent="0.5">
      <c r="A4017" s="1">
        <v>202</v>
      </c>
      <c r="B4017" s="1" t="s">
        <v>4070</v>
      </c>
      <c r="C4017" s="2">
        <v>43512</v>
      </c>
      <c r="D4017" s="1" t="s">
        <v>4071</v>
      </c>
      <c r="E4017" s="1" t="s">
        <v>4072</v>
      </c>
      <c r="F4017" s="1" t="s">
        <v>127</v>
      </c>
      <c r="G4017" s="1">
        <v>20</v>
      </c>
      <c r="H4017" s="1">
        <v>0</v>
      </c>
      <c r="M4017" s="1" t="s">
        <v>110</v>
      </c>
      <c r="N4017" s="1">
        <v>22.5</v>
      </c>
      <c r="O4017" s="1">
        <v>26.625188000000001</v>
      </c>
      <c r="P4017" s="1">
        <v>6.809552</v>
      </c>
      <c r="Q4017" s="1">
        <v>702675</v>
      </c>
      <c r="R4017" s="1" t="s">
        <v>287</v>
      </c>
      <c r="S4017" s="1" t="s">
        <v>91</v>
      </c>
      <c r="T4017" s="1" t="s">
        <v>72</v>
      </c>
      <c r="U4017" s="1" t="s">
        <v>73</v>
      </c>
      <c r="X4017" s="1" t="s">
        <v>4073</v>
      </c>
      <c r="Z4017" s="1" t="s">
        <v>110</v>
      </c>
      <c r="AJ4017" s="1" t="s">
        <v>76</v>
      </c>
      <c r="AK4017" s="1" t="s">
        <v>4074</v>
      </c>
      <c r="AL4017" s="1">
        <v>15615000</v>
      </c>
      <c r="AM4017" s="1" t="s">
        <v>109</v>
      </c>
      <c r="AN4017" s="1" t="s">
        <v>4663</v>
      </c>
      <c r="AO4017" s="1" t="s">
        <v>4293</v>
      </c>
      <c r="AP4017" s="1">
        <v>11600000</v>
      </c>
      <c r="AR4017" s="1" t="s">
        <v>4075</v>
      </c>
      <c r="AS4017" s="1">
        <v>1</v>
      </c>
      <c r="AT4017" s="1">
        <v>1</v>
      </c>
      <c r="AU4017" s="1">
        <v>1</v>
      </c>
      <c r="AV4017" s="1">
        <v>1</v>
      </c>
      <c r="AZ4017" s="1">
        <v>1</v>
      </c>
    </row>
    <row r="4018" spans="1:52" x14ac:dyDescent="0.5">
      <c r="A4018" s="1">
        <v>202</v>
      </c>
      <c r="B4018" s="1" t="s">
        <v>4070</v>
      </c>
      <c r="C4018" s="2">
        <v>43512</v>
      </c>
      <c r="D4018" s="1" t="s">
        <v>4071</v>
      </c>
      <c r="E4018" s="1" t="s">
        <v>4072</v>
      </c>
      <c r="F4018" s="1" t="s">
        <v>98</v>
      </c>
      <c r="G4018" s="1">
        <v>20</v>
      </c>
      <c r="H4018" s="1">
        <v>0</v>
      </c>
      <c r="M4018" s="1" t="s">
        <v>110</v>
      </c>
      <c r="N4018" s="1">
        <v>22.5</v>
      </c>
      <c r="O4018" s="1">
        <v>26.625188000000001</v>
      </c>
      <c r="P4018" s="1">
        <v>6.809552</v>
      </c>
      <c r="Q4018" s="1">
        <v>702675</v>
      </c>
      <c r="R4018" s="1" t="s">
        <v>287</v>
      </c>
      <c r="S4018" s="1" t="s">
        <v>91</v>
      </c>
      <c r="T4018" s="1" t="s">
        <v>72</v>
      </c>
      <c r="U4018" s="1" t="s">
        <v>73</v>
      </c>
      <c r="X4018" s="1" t="s">
        <v>4073</v>
      </c>
      <c r="Z4018" s="1" t="s">
        <v>110</v>
      </c>
      <c r="AJ4018" s="1" t="s">
        <v>76</v>
      </c>
      <c r="AK4018" s="1" t="s">
        <v>4074</v>
      </c>
      <c r="AL4018" s="1">
        <v>15615000</v>
      </c>
      <c r="AM4018" s="1" t="s">
        <v>109</v>
      </c>
      <c r="AN4018" s="1" t="s">
        <v>4663</v>
      </c>
      <c r="AO4018" s="1" t="s">
        <v>4293</v>
      </c>
      <c r="AP4018" s="1">
        <v>11600000</v>
      </c>
      <c r="AR4018" s="1" t="s">
        <v>4075</v>
      </c>
      <c r="AS4018" s="1">
        <v>1</v>
      </c>
      <c r="AT4018" s="1">
        <v>1</v>
      </c>
      <c r="AU4018" s="1">
        <v>1</v>
      </c>
      <c r="AV4018" s="1">
        <v>1</v>
      </c>
      <c r="AZ4018" s="1">
        <v>1</v>
      </c>
    </row>
    <row r="4019" spans="1:52" x14ac:dyDescent="0.5">
      <c r="A4019" s="1">
        <v>202</v>
      </c>
      <c r="B4019" s="1" t="s">
        <v>4070</v>
      </c>
      <c r="C4019" s="2">
        <v>43512</v>
      </c>
      <c r="D4019" s="1" t="s">
        <v>4071</v>
      </c>
      <c r="E4019" s="1" t="s">
        <v>4072</v>
      </c>
      <c r="F4019" s="1" t="s">
        <v>129</v>
      </c>
      <c r="G4019" s="1">
        <v>40</v>
      </c>
      <c r="H4019" s="1">
        <v>0</v>
      </c>
      <c r="M4019" s="1" t="s">
        <v>110</v>
      </c>
      <c r="N4019" s="1">
        <v>22.5</v>
      </c>
      <c r="O4019" s="1">
        <v>26.625188000000001</v>
      </c>
      <c r="P4019" s="1">
        <v>6.809552</v>
      </c>
      <c r="Q4019" s="1">
        <v>1405350</v>
      </c>
      <c r="R4019" s="1" t="s">
        <v>287</v>
      </c>
      <c r="S4019" s="1" t="s">
        <v>91</v>
      </c>
      <c r="T4019" s="1" t="s">
        <v>72</v>
      </c>
      <c r="U4019" s="1" t="s">
        <v>73</v>
      </c>
      <c r="X4019" s="1" t="s">
        <v>4073</v>
      </c>
      <c r="Z4019" s="1" t="s">
        <v>110</v>
      </c>
      <c r="AJ4019" s="1" t="s">
        <v>76</v>
      </c>
      <c r="AK4019" s="1" t="s">
        <v>4074</v>
      </c>
      <c r="AL4019" s="1">
        <v>15615000</v>
      </c>
      <c r="AM4019" s="1" t="s">
        <v>109</v>
      </c>
      <c r="AN4019" s="1" t="s">
        <v>4663</v>
      </c>
      <c r="AO4019" s="1" t="s">
        <v>4293</v>
      </c>
      <c r="AP4019" s="1">
        <v>11600000</v>
      </c>
      <c r="AR4019" s="1" t="s">
        <v>4075</v>
      </c>
      <c r="AS4019" s="1">
        <v>1</v>
      </c>
      <c r="AT4019" s="1">
        <v>1</v>
      </c>
      <c r="AU4019" s="1">
        <v>1</v>
      </c>
      <c r="AV4019" s="1">
        <v>1</v>
      </c>
      <c r="AZ4019" s="1">
        <v>1</v>
      </c>
    </row>
    <row r="4020" spans="1:52" x14ac:dyDescent="0.5">
      <c r="A4020" s="1">
        <v>202</v>
      </c>
      <c r="B4020" s="1" t="s">
        <v>4070</v>
      </c>
      <c r="C4020" s="2">
        <v>43512</v>
      </c>
      <c r="D4020" s="1" t="s">
        <v>4071</v>
      </c>
      <c r="E4020" s="1" t="s">
        <v>4072</v>
      </c>
      <c r="F4020" s="1" t="s">
        <v>81</v>
      </c>
      <c r="G4020" s="1">
        <v>15</v>
      </c>
      <c r="H4020" s="1">
        <v>0</v>
      </c>
      <c r="M4020" s="1" t="s">
        <v>110</v>
      </c>
      <c r="N4020" s="1">
        <v>22.5</v>
      </c>
      <c r="O4020" s="1">
        <v>26.625188000000001</v>
      </c>
      <c r="P4020" s="1">
        <v>6.809552</v>
      </c>
      <c r="Q4020" s="1">
        <v>527006.25</v>
      </c>
      <c r="R4020" s="1" t="s">
        <v>287</v>
      </c>
      <c r="S4020" s="1" t="s">
        <v>91</v>
      </c>
      <c r="T4020" s="1" t="s">
        <v>72</v>
      </c>
      <c r="U4020" s="1" t="s">
        <v>73</v>
      </c>
      <c r="X4020" s="1" t="s">
        <v>4073</v>
      </c>
      <c r="Z4020" s="1" t="s">
        <v>110</v>
      </c>
      <c r="AJ4020" s="1" t="s">
        <v>76</v>
      </c>
      <c r="AK4020" s="1" t="s">
        <v>4074</v>
      </c>
      <c r="AL4020" s="1">
        <v>15615000</v>
      </c>
      <c r="AM4020" s="1" t="s">
        <v>109</v>
      </c>
      <c r="AN4020" s="1" t="s">
        <v>4663</v>
      </c>
      <c r="AO4020" s="1" t="s">
        <v>4293</v>
      </c>
      <c r="AP4020" s="1">
        <v>11600000</v>
      </c>
      <c r="AR4020" s="1" t="s">
        <v>4075</v>
      </c>
      <c r="AS4020" s="1">
        <v>1</v>
      </c>
      <c r="AT4020" s="1">
        <v>1</v>
      </c>
      <c r="AU4020" s="1">
        <v>1</v>
      </c>
      <c r="AV4020" s="1">
        <v>1</v>
      </c>
      <c r="AZ4020" s="1">
        <v>1</v>
      </c>
    </row>
    <row r="4021" spans="1:52" x14ac:dyDescent="0.5">
      <c r="A4021" s="1">
        <v>202</v>
      </c>
      <c r="B4021" s="1" t="s">
        <v>4070</v>
      </c>
      <c r="C4021" s="2">
        <v>43512</v>
      </c>
      <c r="D4021" s="1" t="s">
        <v>4071</v>
      </c>
      <c r="E4021" s="1" t="s">
        <v>4072</v>
      </c>
      <c r="F4021" s="1" t="s">
        <v>280</v>
      </c>
      <c r="G4021" s="1">
        <v>5</v>
      </c>
      <c r="H4021" s="1">
        <v>0</v>
      </c>
      <c r="M4021" s="1" t="s">
        <v>110</v>
      </c>
      <c r="N4021" s="1">
        <v>22.5</v>
      </c>
      <c r="O4021" s="1">
        <v>26.625188000000001</v>
      </c>
      <c r="P4021" s="1">
        <v>6.809552</v>
      </c>
      <c r="Q4021" s="1">
        <v>175668.75</v>
      </c>
      <c r="R4021" s="1" t="s">
        <v>287</v>
      </c>
      <c r="S4021" s="1" t="s">
        <v>91</v>
      </c>
      <c r="T4021" s="1" t="s">
        <v>72</v>
      </c>
      <c r="U4021" s="1" t="s">
        <v>73</v>
      </c>
      <c r="X4021" s="1" t="s">
        <v>4073</v>
      </c>
      <c r="Z4021" s="1" t="s">
        <v>110</v>
      </c>
      <c r="AJ4021" s="1" t="s">
        <v>76</v>
      </c>
      <c r="AK4021" s="1" t="s">
        <v>4074</v>
      </c>
      <c r="AL4021" s="1">
        <v>15615000</v>
      </c>
      <c r="AM4021" s="1" t="s">
        <v>109</v>
      </c>
      <c r="AN4021" s="1" t="s">
        <v>4663</v>
      </c>
      <c r="AO4021" s="1" t="s">
        <v>4293</v>
      </c>
      <c r="AP4021" s="1">
        <v>11600000</v>
      </c>
      <c r="AR4021" s="1" t="s">
        <v>4075</v>
      </c>
      <c r="AS4021" s="1">
        <v>1</v>
      </c>
      <c r="AT4021" s="1">
        <v>1</v>
      </c>
      <c r="AU4021" s="1">
        <v>1</v>
      </c>
      <c r="AV4021" s="1">
        <v>1</v>
      </c>
      <c r="AZ4021" s="1">
        <v>1</v>
      </c>
    </row>
    <row r="4022" spans="1:52" x14ac:dyDescent="0.5">
      <c r="A4022" s="1">
        <v>202</v>
      </c>
      <c r="B4022" s="1" t="s">
        <v>4070</v>
      </c>
      <c r="C4022" s="2">
        <v>43512</v>
      </c>
      <c r="D4022" s="1" t="s">
        <v>4071</v>
      </c>
      <c r="E4022" s="1" t="s">
        <v>4072</v>
      </c>
      <c r="F4022" s="1" t="s">
        <v>127</v>
      </c>
      <c r="G4022" s="1">
        <v>20</v>
      </c>
      <c r="H4022" s="1">
        <v>0</v>
      </c>
      <c r="M4022" s="1" t="s">
        <v>308</v>
      </c>
      <c r="N4022" s="1">
        <v>7.5</v>
      </c>
      <c r="O4022" s="1">
        <v>13.923406</v>
      </c>
      <c r="P4022" s="1">
        <v>-86.952798999999999</v>
      </c>
      <c r="Q4022" s="1">
        <v>234225</v>
      </c>
      <c r="R4022" s="1" t="s">
        <v>287</v>
      </c>
      <c r="S4022" s="1" t="s">
        <v>91</v>
      </c>
      <c r="T4022" s="1" t="s">
        <v>72</v>
      </c>
      <c r="U4022" s="1" t="s">
        <v>73</v>
      </c>
      <c r="X4022" s="1" t="s">
        <v>4073</v>
      </c>
      <c r="Z4022" s="1" t="s">
        <v>308</v>
      </c>
      <c r="AJ4022" s="1" t="s">
        <v>76</v>
      </c>
      <c r="AK4022" s="1" t="s">
        <v>4074</v>
      </c>
      <c r="AL4022" s="1">
        <v>15615000</v>
      </c>
      <c r="AM4022" s="1" t="s">
        <v>109</v>
      </c>
      <c r="AN4022" s="1" t="s">
        <v>4663</v>
      </c>
      <c r="AO4022" s="1" t="s">
        <v>4293</v>
      </c>
      <c r="AP4022" s="1">
        <v>11600000</v>
      </c>
      <c r="AR4022" s="1" t="s">
        <v>4075</v>
      </c>
      <c r="AS4022" s="1">
        <v>1</v>
      </c>
      <c r="AT4022" s="1">
        <v>1</v>
      </c>
      <c r="AU4022" s="1">
        <v>1</v>
      </c>
      <c r="AV4022" s="1">
        <v>1</v>
      </c>
      <c r="AZ4022" s="1">
        <v>1</v>
      </c>
    </row>
    <row r="4023" spans="1:52" x14ac:dyDescent="0.5">
      <c r="A4023" s="1">
        <v>202</v>
      </c>
      <c r="B4023" s="1" t="s">
        <v>4070</v>
      </c>
      <c r="C4023" s="2">
        <v>43512</v>
      </c>
      <c r="D4023" s="1" t="s">
        <v>4071</v>
      </c>
      <c r="E4023" s="1" t="s">
        <v>4072</v>
      </c>
      <c r="F4023" s="1" t="s">
        <v>98</v>
      </c>
      <c r="G4023" s="1">
        <v>20</v>
      </c>
      <c r="H4023" s="1">
        <v>0</v>
      </c>
      <c r="M4023" s="1" t="s">
        <v>308</v>
      </c>
      <c r="N4023" s="1">
        <v>7.5</v>
      </c>
      <c r="O4023" s="1">
        <v>13.923406</v>
      </c>
      <c r="P4023" s="1">
        <v>-86.952798999999999</v>
      </c>
      <c r="Q4023" s="1">
        <v>234225</v>
      </c>
      <c r="R4023" s="1" t="s">
        <v>287</v>
      </c>
      <c r="S4023" s="1" t="s">
        <v>91</v>
      </c>
      <c r="T4023" s="1" t="s">
        <v>72</v>
      </c>
      <c r="U4023" s="1" t="s">
        <v>73</v>
      </c>
      <c r="X4023" s="1" t="s">
        <v>4073</v>
      </c>
      <c r="Z4023" s="1" t="s">
        <v>308</v>
      </c>
      <c r="AJ4023" s="1" t="s">
        <v>76</v>
      </c>
      <c r="AK4023" s="1" t="s">
        <v>4074</v>
      </c>
      <c r="AL4023" s="1">
        <v>15615000</v>
      </c>
      <c r="AM4023" s="1" t="s">
        <v>109</v>
      </c>
      <c r="AN4023" s="1" t="s">
        <v>4663</v>
      </c>
      <c r="AO4023" s="1" t="s">
        <v>4293</v>
      </c>
      <c r="AP4023" s="1">
        <v>11600000</v>
      </c>
      <c r="AR4023" s="1" t="s">
        <v>4075</v>
      </c>
      <c r="AS4023" s="1">
        <v>1</v>
      </c>
      <c r="AT4023" s="1">
        <v>1</v>
      </c>
      <c r="AU4023" s="1">
        <v>1</v>
      </c>
      <c r="AV4023" s="1">
        <v>1</v>
      </c>
      <c r="AZ4023" s="1">
        <v>1</v>
      </c>
    </row>
    <row r="4024" spans="1:52" x14ac:dyDescent="0.5">
      <c r="A4024" s="1">
        <v>202</v>
      </c>
      <c r="B4024" s="1" t="s">
        <v>4070</v>
      </c>
      <c r="C4024" s="2">
        <v>43512</v>
      </c>
      <c r="D4024" s="1" t="s">
        <v>4071</v>
      </c>
      <c r="E4024" s="1" t="s">
        <v>4072</v>
      </c>
      <c r="F4024" s="1" t="s">
        <v>129</v>
      </c>
      <c r="G4024" s="1">
        <v>40</v>
      </c>
      <c r="H4024" s="1">
        <v>0</v>
      </c>
      <c r="M4024" s="1" t="s">
        <v>308</v>
      </c>
      <c r="N4024" s="1">
        <v>7.5</v>
      </c>
      <c r="O4024" s="1">
        <v>13.923406</v>
      </c>
      <c r="P4024" s="1">
        <v>-86.952798999999999</v>
      </c>
      <c r="Q4024" s="1">
        <v>468450</v>
      </c>
      <c r="R4024" s="1" t="s">
        <v>287</v>
      </c>
      <c r="S4024" s="1" t="s">
        <v>91</v>
      </c>
      <c r="T4024" s="1" t="s">
        <v>72</v>
      </c>
      <c r="U4024" s="1" t="s">
        <v>73</v>
      </c>
      <c r="X4024" s="1" t="s">
        <v>4073</v>
      </c>
      <c r="Z4024" s="1" t="s">
        <v>308</v>
      </c>
      <c r="AJ4024" s="1" t="s">
        <v>76</v>
      </c>
      <c r="AK4024" s="1" t="s">
        <v>4074</v>
      </c>
      <c r="AL4024" s="1">
        <v>15615000</v>
      </c>
      <c r="AM4024" s="1" t="s">
        <v>109</v>
      </c>
      <c r="AN4024" s="1" t="s">
        <v>4663</v>
      </c>
      <c r="AO4024" s="1" t="s">
        <v>4293</v>
      </c>
      <c r="AP4024" s="1">
        <v>11600000</v>
      </c>
      <c r="AR4024" s="1" t="s">
        <v>4075</v>
      </c>
      <c r="AS4024" s="1">
        <v>1</v>
      </c>
      <c r="AT4024" s="1">
        <v>1</v>
      </c>
      <c r="AU4024" s="1">
        <v>1</v>
      </c>
      <c r="AV4024" s="1">
        <v>1</v>
      </c>
      <c r="AZ4024" s="1">
        <v>1</v>
      </c>
    </row>
    <row r="4025" spans="1:52" x14ac:dyDescent="0.5">
      <c r="A4025" s="1">
        <v>202</v>
      </c>
      <c r="B4025" s="1" t="s">
        <v>4070</v>
      </c>
      <c r="C4025" s="2">
        <v>43512</v>
      </c>
      <c r="D4025" s="1" t="s">
        <v>4071</v>
      </c>
      <c r="E4025" s="1" t="s">
        <v>4072</v>
      </c>
      <c r="F4025" s="1" t="s">
        <v>81</v>
      </c>
      <c r="G4025" s="1">
        <v>15</v>
      </c>
      <c r="H4025" s="1">
        <v>0</v>
      </c>
      <c r="M4025" s="1" t="s">
        <v>308</v>
      </c>
      <c r="N4025" s="1">
        <v>7.5</v>
      </c>
      <c r="O4025" s="1">
        <v>13.923406</v>
      </c>
      <c r="P4025" s="1">
        <v>-86.952798999999999</v>
      </c>
      <c r="Q4025" s="1">
        <v>175668.75</v>
      </c>
      <c r="R4025" s="1" t="s">
        <v>287</v>
      </c>
      <c r="S4025" s="1" t="s">
        <v>91</v>
      </c>
      <c r="T4025" s="1" t="s">
        <v>72</v>
      </c>
      <c r="U4025" s="1" t="s">
        <v>73</v>
      </c>
      <c r="X4025" s="1" t="s">
        <v>4073</v>
      </c>
      <c r="Z4025" s="1" t="s">
        <v>308</v>
      </c>
      <c r="AJ4025" s="1" t="s">
        <v>76</v>
      </c>
      <c r="AK4025" s="1" t="s">
        <v>4074</v>
      </c>
      <c r="AL4025" s="1">
        <v>15615000</v>
      </c>
      <c r="AM4025" s="1" t="s">
        <v>109</v>
      </c>
      <c r="AN4025" s="1" t="s">
        <v>4663</v>
      </c>
      <c r="AO4025" s="1" t="s">
        <v>4293</v>
      </c>
      <c r="AP4025" s="1">
        <v>11600000</v>
      </c>
      <c r="AR4025" s="1" t="s">
        <v>4075</v>
      </c>
      <c r="AS4025" s="1">
        <v>1</v>
      </c>
      <c r="AT4025" s="1">
        <v>1</v>
      </c>
      <c r="AU4025" s="1">
        <v>1</v>
      </c>
      <c r="AV4025" s="1">
        <v>1</v>
      </c>
      <c r="AZ4025" s="1">
        <v>1</v>
      </c>
    </row>
    <row r="4026" spans="1:52" x14ac:dyDescent="0.5">
      <c r="A4026" s="1">
        <v>202</v>
      </c>
      <c r="B4026" s="1" t="s">
        <v>4070</v>
      </c>
      <c r="C4026" s="2">
        <v>43512</v>
      </c>
      <c r="D4026" s="1" t="s">
        <v>4071</v>
      </c>
      <c r="E4026" s="1" t="s">
        <v>4072</v>
      </c>
      <c r="F4026" s="1" t="s">
        <v>280</v>
      </c>
      <c r="G4026" s="1">
        <v>5</v>
      </c>
      <c r="H4026" s="1">
        <v>0</v>
      </c>
      <c r="M4026" s="1" t="s">
        <v>308</v>
      </c>
      <c r="N4026" s="1">
        <v>7.5</v>
      </c>
      <c r="O4026" s="1">
        <v>13.923406</v>
      </c>
      <c r="P4026" s="1">
        <v>-86.952798999999999</v>
      </c>
      <c r="Q4026" s="1">
        <v>58556.25</v>
      </c>
      <c r="R4026" s="1" t="s">
        <v>287</v>
      </c>
      <c r="S4026" s="1" t="s">
        <v>91</v>
      </c>
      <c r="T4026" s="1" t="s">
        <v>72</v>
      </c>
      <c r="U4026" s="1" t="s">
        <v>73</v>
      </c>
      <c r="X4026" s="1" t="s">
        <v>4073</v>
      </c>
      <c r="Z4026" s="1" t="s">
        <v>308</v>
      </c>
      <c r="AJ4026" s="1" t="s">
        <v>76</v>
      </c>
      <c r="AK4026" s="1" t="s">
        <v>4074</v>
      </c>
      <c r="AL4026" s="1">
        <v>15615000</v>
      </c>
      <c r="AM4026" s="1" t="s">
        <v>109</v>
      </c>
      <c r="AN4026" s="1" t="s">
        <v>4663</v>
      </c>
      <c r="AO4026" s="1" t="s">
        <v>4293</v>
      </c>
      <c r="AP4026" s="1">
        <v>11600000</v>
      </c>
      <c r="AR4026" s="1" t="s">
        <v>4075</v>
      </c>
      <c r="AS4026" s="1">
        <v>1</v>
      </c>
      <c r="AT4026" s="1">
        <v>1</v>
      </c>
      <c r="AU4026" s="1">
        <v>1</v>
      </c>
      <c r="AV4026" s="1">
        <v>1</v>
      </c>
      <c r="AZ4026" s="1">
        <v>1</v>
      </c>
    </row>
    <row r="4027" spans="1:52" x14ac:dyDescent="0.5">
      <c r="A4027" s="1">
        <v>202</v>
      </c>
      <c r="B4027" s="1" t="s">
        <v>4070</v>
      </c>
      <c r="C4027" s="2">
        <v>43512</v>
      </c>
      <c r="D4027" s="1" t="s">
        <v>4071</v>
      </c>
      <c r="E4027" s="1" t="s">
        <v>4072</v>
      </c>
      <c r="F4027" s="1" t="s">
        <v>127</v>
      </c>
      <c r="G4027" s="1">
        <v>20</v>
      </c>
      <c r="H4027" s="1">
        <v>0</v>
      </c>
      <c r="M4027" s="1" t="s">
        <v>114</v>
      </c>
      <c r="N4027" s="1">
        <v>6.5</v>
      </c>
      <c r="O4027" s="1">
        <v>25.384855999999999</v>
      </c>
      <c r="P4027" s="1">
        <v>68.458809000000002</v>
      </c>
      <c r="Q4027" s="1">
        <v>202995</v>
      </c>
      <c r="R4027" s="1" t="s">
        <v>287</v>
      </c>
      <c r="S4027" s="1" t="s">
        <v>91</v>
      </c>
      <c r="T4027" s="1" t="s">
        <v>72</v>
      </c>
      <c r="U4027" s="1" t="s">
        <v>73</v>
      </c>
      <c r="X4027" s="1" t="s">
        <v>4073</v>
      </c>
      <c r="Z4027" s="1" t="s">
        <v>114</v>
      </c>
      <c r="AJ4027" s="1" t="s">
        <v>76</v>
      </c>
      <c r="AK4027" s="1" t="s">
        <v>4074</v>
      </c>
      <c r="AL4027" s="1">
        <v>15615000</v>
      </c>
      <c r="AM4027" s="1" t="s">
        <v>109</v>
      </c>
      <c r="AN4027" s="1" t="s">
        <v>4663</v>
      </c>
      <c r="AO4027" s="1" t="s">
        <v>4293</v>
      </c>
      <c r="AP4027" s="1">
        <v>11600000</v>
      </c>
      <c r="AR4027" s="1" t="s">
        <v>4075</v>
      </c>
      <c r="AS4027" s="1">
        <v>1</v>
      </c>
      <c r="AT4027" s="1">
        <v>1</v>
      </c>
      <c r="AU4027" s="1">
        <v>1</v>
      </c>
      <c r="AV4027" s="1">
        <v>1</v>
      </c>
      <c r="AZ4027" s="1">
        <v>1</v>
      </c>
    </row>
    <row r="4028" spans="1:52" x14ac:dyDescent="0.5">
      <c r="A4028" s="1">
        <v>202</v>
      </c>
      <c r="B4028" s="1" t="s">
        <v>4070</v>
      </c>
      <c r="C4028" s="2">
        <v>43512</v>
      </c>
      <c r="D4028" s="1" t="s">
        <v>4071</v>
      </c>
      <c r="E4028" s="1" t="s">
        <v>4072</v>
      </c>
      <c r="F4028" s="1" t="s">
        <v>98</v>
      </c>
      <c r="G4028" s="1">
        <v>20</v>
      </c>
      <c r="H4028" s="1">
        <v>0</v>
      </c>
      <c r="M4028" s="1" t="s">
        <v>114</v>
      </c>
      <c r="N4028" s="1">
        <v>6.5</v>
      </c>
      <c r="O4028" s="1">
        <v>25.384855999999999</v>
      </c>
      <c r="P4028" s="1">
        <v>68.458809000000002</v>
      </c>
      <c r="Q4028" s="1">
        <v>202995</v>
      </c>
      <c r="R4028" s="1" t="s">
        <v>287</v>
      </c>
      <c r="S4028" s="1" t="s">
        <v>91</v>
      </c>
      <c r="T4028" s="1" t="s">
        <v>72</v>
      </c>
      <c r="U4028" s="1" t="s">
        <v>73</v>
      </c>
      <c r="X4028" s="1" t="s">
        <v>4073</v>
      </c>
      <c r="Z4028" s="1" t="s">
        <v>114</v>
      </c>
      <c r="AJ4028" s="1" t="s">
        <v>76</v>
      </c>
      <c r="AK4028" s="1" t="s">
        <v>4074</v>
      </c>
      <c r="AL4028" s="1">
        <v>15615000</v>
      </c>
      <c r="AM4028" s="1" t="s">
        <v>109</v>
      </c>
      <c r="AN4028" s="1" t="s">
        <v>4663</v>
      </c>
      <c r="AO4028" s="1" t="s">
        <v>4293</v>
      </c>
      <c r="AP4028" s="1">
        <v>11600000</v>
      </c>
      <c r="AR4028" s="1" t="s">
        <v>4075</v>
      </c>
      <c r="AS4028" s="1">
        <v>1</v>
      </c>
      <c r="AT4028" s="1">
        <v>1</v>
      </c>
      <c r="AU4028" s="1">
        <v>1</v>
      </c>
      <c r="AV4028" s="1">
        <v>1</v>
      </c>
      <c r="AZ4028" s="1">
        <v>1</v>
      </c>
    </row>
    <row r="4029" spans="1:52" x14ac:dyDescent="0.5">
      <c r="A4029" s="1">
        <v>202</v>
      </c>
      <c r="B4029" s="1" t="s">
        <v>4070</v>
      </c>
      <c r="C4029" s="2">
        <v>43512</v>
      </c>
      <c r="D4029" s="1" t="s">
        <v>4071</v>
      </c>
      <c r="E4029" s="1" t="s">
        <v>4072</v>
      </c>
      <c r="F4029" s="1" t="s">
        <v>129</v>
      </c>
      <c r="G4029" s="1">
        <v>40</v>
      </c>
      <c r="H4029" s="1">
        <v>0</v>
      </c>
      <c r="M4029" s="1" t="s">
        <v>114</v>
      </c>
      <c r="N4029" s="1">
        <v>6.5</v>
      </c>
      <c r="O4029" s="1">
        <v>25.384855999999999</v>
      </c>
      <c r="P4029" s="1">
        <v>68.458809000000002</v>
      </c>
      <c r="Q4029" s="1">
        <v>405990</v>
      </c>
      <c r="R4029" s="1" t="s">
        <v>287</v>
      </c>
      <c r="S4029" s="1" t="s">
        <v>91</v>
      </c>
      <c r="T4029" s="1" t="s">
        <v>72</v>
      </c>
      <c r="U4029" s="1" t="s">
        <v>73</v>
      </c>
      <c r="X4029" s="1" t="s">
        <v>4073</v>
      </c>
      <c r="Z4029" s="1" t="s">
        <v>114</v>
      </c>
      <c r="AJ4029" s="1" t="s">
        <v>76</v>
      </c>
      <c r="AK4029" s="1" t="s">
        <v>4074</v>
      </c>
      <c r="AL4029" s="1">
        <v>15615000</v>
      </c>
      <c r="AM4029" s="1" t="s">
        <v>109</v>
      </c>
      <c r="AN4029" s="1" t="s">
        <v>4663</v>
      </c>
      <c r="AO4029" s="1" t="s">
        <v>4293</v>
      </c>
      <c r="AP4029" s="1">
        <v>11600000</v>
      </c>
      <c r="AR4029" s="1" t="s">
        <v>4075</v>
      </c>
      <c r="AS4029" s="1">
        <v>1</v>
      </c>
      <c r="AT4029" s="1">
        <v>1</v>
      </c>
      <c r="AU4029" s="1">
        <v>1</v>
      </c>
      <c r="AV4029" s="1">
        <v>1</v>
      </c>
      <c r="AZ4029" s="1">
        <v>1</v>
      </c>
    </row>
    <row r="4030" spans="1:52" x14ac:dyDescent="0.5">
      <c r="A4030" s="1">
        <v>202</v>
      </c>
      <c r="B4030" s="1" t="s">
        <v>4070</v>
      </c>
      <c r="C4030" s="2">
        <v>43512</v>
      </c>
      <c r="D4030" s="1" t="s">
        <v>4071</v>
      </c>
      <c r="E4030" s="1" t="s">
        <v>4072</v>
      </c>
      <c r="F4030" s="1" t="s">
        <v>81</v>
      </c>
      <c r="G4030" s="1">
        <v>15</v>
      </c>
      <c r="H4030" s="1">
        <v>0</v>
      </c>
      <c r="M4030" s="1" t="s">
        <v>114</v>
      </c>
      <c r="N4030" s="1">
        <v>6.5</v>
      </c>
      <c r="O4030" s="1">
        <v>25.384855999999999</v>
      </c>
      <c r="P4030" s="1">
        <v>68.458809000000002</v>
      </c>
      <c r="Q4030" s="1">
        <v>152246.25</v>
      </c>
      <c r="R4030" s="1" t="s">
        <v>287</v>
      </c>
      <c r="S4030" s="1" t="s">
        <v>91</v>
      </c>
      <c r="T4030" s="1" t="s">
        <v>72</v>
      </c>
      <c r="U4030" s="1" t="s">
        <v>73</v>
      </c>
      <c r="X4030" s="1" t="s">
        <v>4073</v>
      </c>
      <c r="Z4030" s="1" t="s">
        <v>114</v>
      </c>
      <c r="AJ4030" s="1" t="s">
        <v>76</v>
      </c>
      <c r="AK4030" s="1" t="s">
        <v>4074</v>
      </c>
      <c r="AL4030" s="1">
        <v>15615000</v>
      </c>
      <c r="AM4030" s="1" t="s">
        <v>109</v>
      </c>
      <c r="AN4030" s="1" t="s">
        <v>4663</v>
      </c>
      <c r="AO4030" s="1" t="s">
        <v>4293</v>
      </c>
      <c r="AP4030" s="1">
        <v>11600000</v>
      </c>
      <c r="AR4030" s="1" t="s">
        <v>4075</v>
      </c>
      <c r="AS4030" s="1">
        <v>1</v>
      </c>
      <c r="AT4030" s="1">
        <v>1</v>
      </c>
      <c r="AU4030" s="1">
        <v>1</v>
      </c>
      <c r="AV4030" s="1">
        <v>1</v>
      </c>
      <c r="AZ4030" s="1">
        <v>1</v>
      </c>
    </row>
    <row r="4031" spans="1:52" x14ac:dyDescent="0.5">
      <c r="A4031" s="1">
        <v>202</v>
      </c>
      <c r="B4031" s="1" t="s">
        <v>4070</v>
      </c>
      <c r="C4031" s="2">
        <v>43512</v>
      </c>
      <c r="D4031" s="1" t="s">
        <v>4071</v>
      </c>
      <c r="E4031" s="1" t="s">
        <v>4072</v>
      </c>
      <c r="F4031" s="1" t="s">
        <v>280</v>
      </c>
      <c r="G4031" s="1">
        <v>5</v>
      </c>
      <c r="H4031" s="1">
        <v>0</v>
      </c>
      <c r="M4031" s="1" t="s">
        <v>114</v>
      </c>
      <c r="N4031" s="1">
        <v>6.5</v>
      </c>
      <c r="O4031" s="1">
        <v>25.384855999999999</v>
      </c>
      <c r="P4031" s="1">
        <v>68.458809000000002</v>
      </c>
      <c r="Q4031" s="1">
        <v>50748.75</v>
      </c>
      <c r="R4031" s="1" t="s">
        <v>287</v>
      </c>
      <c r="S4031" s="1" t="s">
        <v>91</v>
      </c>
      <c r="T4031" s="1" t="s">
        <v>72</v>
      </c>
      <c r="U4031" s="1" t="s">
        <v>73</v>
      </c>
      <c r="X4031" s="1" t="s">
        <v>4073</v>
      </c>
      <c r="Z4031" s="1" t="s">
        <v>114</v>
      </c>
      <c r="AJ4031" s="1" t="s">
        <v>76</v>
      </c>
      <c r="AK4031" s="1" t="s">
        <v>4074</v>
      </c>
      <c r="AL4031" s="1">
        <v>15615000</v>
      </c>
      <c r="AM4031" s="1" t="s">
        <v>109</v>
      </c>
      <c r="AN4031" s="1" t="s">
        <v>4663</v>
      </c>
      <c r="AO4031" s="1" t="s">
        <v>4293</v>
      </c>
      <c r="AP4031" s="1">
        <v>11600000</v>
      </c>
      <c r="AR4031" s="1" t="s">
        <v>4075</v>
      </c>
      <c r="AS4031" s="1">
        <v>1</v>
      </c>
      <c r="AT4031" s="1">
        <v>1</v>
      </c>
      <c r="AU4031" s="1">
        <v>1</v>
      </c>
      <c r="AV4031" s="1">
        <v>1</v>
      </c>
      <c r="AZ4031" s="1">
        <v>1</v>
      </c>
    </row>
    <row r="4032" spans="1:52" x14ac:dyDescent="0.5">
      <c r="A4032" s="1">
        <v>202</v>
      </c>
      <c r="B4032" s="1" t="s">
        <v>4070</v>
      </c>
      <c r="C4032" s="2">
        <v>43512</v>
      </c>
      <c r="D4032" s="1" t="s">
        <v>4071</v>
      </c>
      <c r="E4032" s="1" t="s">
        <v>4072</v>
      </c>
      <c r="F4032" s="1" t="s">
        <v>127</v>
      </c>
      <c r="G4032" s="1">
        <v>20</v>
      </c>
      <c r="H4032" s="1">
        <v>0</v>
      </c>
      <c r="M4032" s="1" t="s">
        <v>307</v>
      </c>
      <c r="N4032" s="1">
        <v>14</v>
      </c>
      <c r="O4032" s="1">
        <v>48.122632000000003</v>
      </c>
      <c r="P4032" s="1">
        <v>30.108753</v>
      </c>
      <c r="Q4032" s="1">
        <v>437220</v>
      </c>
      <c r="R4032" s="1" t="s">
        <v>287</v>
      </c>
      <c r="S4032" s="1" t="s">
        <v>91</v>
      </c>
      <c r="T4032" s="1" t="s">
        <v>72</v>
      </c>
      <c r="U4032" s="1" t="s">
        <v>73</v>
      </c>
      <c r="X4032" s="1" t="s">
        <v>4073</v>
      </c>
      <c r="Z4032" s="1" t="s">
        <v>307</v>
      </c>
      <c r="AJ4032" s="1" t="s">
        <v>76</v>
      </c>
      <c r="AK4032" s="1" t="s">
        <v>4074</v>
      </c>
      <c r="AL4032" s="1">
        <v>15615000</v>
      </c>
      <c r="AM4032" s="1" t="s">
        <v>109</v>
      </c>
      <c r="AN4032" s="1" t="s">
        <v>4663</v>
      </c>
      <c r="AO4032" s="1" t="s">
        <v>4293</v>
      </c>
      <c r="AP4032" s="1">
        <v>11600000</v>
      </c>
      <c r="AR4032" s="1" t="s">
        <v>4075</v>
      </c>
      <c r="AS4032" s="1">
        <v>1</v>
      </c>
      <c r="AT4032" s="1">
        <v>1</v>
      </c>
      <c r="AU4032" s="1">
        <v>1</v>
      </c>
      <c r="AV4032" s="1">
        <v>1</v>
      </c>
      <c r="AZ4032" s="1">
        <v>1</v>
      </c>
    </row>
    <row r="4033" spans="1:52" x14ac:dyDescent="0.5">
      <c r="A4033" s="1">
        <v>202</v>
      </c>
      <c r="B4033" s="1" t="s">
        <v>4070</v>
      </c>
      <c r="C4033" s="2">
        <v>43512</v>
      </c>
      <c r="D4033" s="1" t="s">
        <v>4071</v>
      </c>
      <c r="E4033" s="1" t="s">
        <v>4072</v>
      </c>
      <c r="F4033" s="1" t="s">
        <v>98</v>
      </c>
      <c r="G4033" s="1">
        <v>20</v>
      </c>
      <c r="H4033" s="1">
        <v>0</v>
      </c>
      <c r="M4033" s="1" t="s">
        <v>307</v>
      </c>
      <c r="N4033" s="1">
        <v>14</v>
      </c>
      <c r="O4033" s="1">
        <v>48.122632000000003</v>
      </c>
      <c r="P4033" s="1">
        <v>30.108753</v>
      </c>
      <c r="Q4033" s="1">
        <v>437220</v>
      </c>
      <c r="R4033" s="1" t="s">
        <v>287</v>
      </c>
      <c r="S4033" s="1" t="s">
        <v>91</v>
      </c>
      <c r="T4033" s="1" t="s">
        <v>72</v>
      </c>
      <c r="U4033" s="1" t="s">
        <v>73</v>
      </c>
      <c r="X4033" s="1" t="s">
        <v>4073</v>
      </c>
      <c r="Z4033" s="1" t="s">
        <v>307</v>
      </c>
      <c r="AJ4033" s="1" t="s">
        <v>76</v>
      </c>
      <c r="AK4033" s="1" t="s">
        <v>4074</v>
      </c>
      <c r="AL4033" s="1">
        <v>15615000</v>
      </c>
      <c r="AM4033" s="1" t="s">
        <v>109</v>
      </c>
      <c r="AN4033" s="1" t="s">
        <v>4663</v>
      </c>
      <c r="AO4033" s="1" t="s">
        <v>4293</v>
      </c>
      <c r="AP4033" s="1">
        <v>11600000</v>
      </c>
      <c r="AR4033" s="1" t="s">
        <v>4075</v>
      </c>
      <c r="AS4033" s="1">
        <v>1</v>
      </c>
      <c r="AT4033" s="1">
        <v>1</v>
      </c>
      <c r="AU4033" s="1">
        <v>1</v>
      </c>
      <c r="AV4033" s="1">
        <v>1</v>
      </c>
      <c r="AZ4033" s="1">
        <v>1</v>
      </c>
    </row>
    <row r="4034" spans="1:52" x14ac:dyDescent="0.5">
      <c r="A4034" s="1">
        <v>202</v>
      </c>
      <c r="B4034" s="1" t="s">
        <v>4070</v>
      </c>
      <c r="C4034" s="2">
        <v>43512</v>
      </c>
      <c r="D4034" s="1" t="s">
        <v>4071</v>
      </c>
      <c r="E4034" s="1" t="s">
        <v>4072</v>
      </c>
      <c r="F4034" s="1" t="s">
        <v>129</v>
      </c>
      <c r="G4034" s="1">
        <v>40</v>
      </c>
      <c r="H4034" s="1">
        <v>0</v>
      </c>
      <c r="M4034" s="1" t="s">
        <v>307</v>
      </c>
      <c r="N4034" s="1">
        <v>14</v>
      </c>
      <c r="O4034" s="1">
        <v>48.122632000000003</v>
      </c>
      <c r="P4034" s="1">
        <v>30.108753</v>
      </c>
      <c r="Q4034" s="1">
        <v>874440</v>
      </c>
      <c r="R4034" s="1" t="s">
        <v>287</v>
      </c>
      <c r="S4034" s="1" t="s">
        <v>91</v>
      </c>
      <c r="T4034" s="1" t="s">
        <v>72</v>
      </c>
      <c r="U4034" s="1" t="s">
        <v>73</v>
      </c>
      <c r="X4034" s="1" t="s">
        <v>4073</v>
      </c>
      <c r="Z4034" s="1" t="s">
        <v>307</v>
      </c>
      <c r="AJ4034" s="1" t="s">
        <v>76</v>
      </c>
      <c r="AK4034" s="1" t="s">
        <v>4074</v>
      </c>
      <c r="AL4034" s="1">
        <v>15615000</v>
      </c>
      <c r="AM4034" s="1" t="s">
        <v>109</v>
      </c>
      <c r="AN4034" s="1" t="s">
        <v>4663</v>
      </c>
      <c r="AO4034" s="1" t="s">
        <v>4293</v>
      </c>
      <c r="AP4034" s="1">
        <v>11600000</v>
      </c>
      <c r="AR4034" s="1" t="s">
        <v>4075</v>
      </c>
      <c r="AS4034" s="1">
        <v>1</v>
      </c>
      <c r="AT4034" s="1">
        <v>1</v>
      </c>
      <c r="AU4034" s="1">
        <v>1</v>
      </c>
      <c r="AV4034" s="1">
        <v>1</v>
      </c>
      <c r="AZ4034" s="1">
        <v>1</v>
      </c>
    </row>
    <row r="4035" spans="1:52" x14ac:dyDescent="0.5">
      <c r="A4035" s="1">
        <v>202</v>
      </c>
      <c r="B4035" s="1" t="s">
        <v>4070</v>
      </c>
      <c r="C4035" s="2">
        <v>43512</v>
      </c>
      <c r="D4035" s="1" t="s">
        <v>4071</v>
      </c>
      <c r="E4035" s="1" t="s">
        <v>4072</v>
      </c>
      <c r="F4035" s="1" t="s">
        <v>81</v>
      </c>
      <c r="G4035" s="1">
        <v>15</v>
      </c>
      <c r="H4035" s="1">
        <v>0</v>
      </c>
      <c r="M4035" s="1" t="s">
        <v>307</v>
      </c>
      <c r="N4035" s="1">
        <v>14</v>
      </c>
      <c r="O4035" s="1">
        <v>48.122632000000003</v>
      </c>
      <c r="P4035" s="1">
        <v>30.108753</v>
      </c>
      <c r="Q4035" s="1">
        <v>327915</v>
      </c>
      <c r="R4035" s="1" t="s">
        <v>287</v>
      </c>
      <c r="S4035" s="1" t="s">
        <v>91</v>
      </c>
      <c r="T4035" s="1" t="s">
        <v>72</v>
      </c>
      <c r="U4035" s="1" t="s">
        <v>73</v>
      </c>
      <c r="X4035" s="1" t="s">
        <v>4073</v>
      </c>
      <c r="Z4035" s="1" t="s">
        <v>307</v>
      </c>
      <c r="AJ4035" s="1" t="s">
        <v>76</v>
      </c>
      <c r="AK4035" s="1" t="s">
        <v>4074</v>
      </c>
      <c r="AL4035" s="1">
        <v>15615000</v>
      </c>
      <c r="AM4035" s="1" t="s">
        <v>109</v>
      </c>
      <c r="AN4035" s="1" t="s">
        <v>4663</v>
      </c>
      <c r="AO4035" s="1" t="s">
        <v>4293</v>
      </c>
      <c r="AP4035" s="1">
        <v>11600000</v>
      </c>
      <c r="AR4035" s="1" t="s">
        <v>4075</v>
      </c>
      <c r="AS4035" s="1">
        <v>1</v>
      </c>
      <c r="AT4035" s="1">
        <v>1</v>
      </c>
      <c r="AU4035" s="1">
        <v>1</v>
      </c>
      <c r="AV4035" s="1">
        <v>1</v>
      </c>
      <c r="AZ4035" s="1">
        <v>1</v>
      </c>
    </row>
    <row r="4036" spans="1:52" x14ac:dyDescent="0.5">
      <c r="A4036" s="1">
        <v>202</v>
      </c>
      <c r="B4036" s="1" t="s">
        <v>4070</v>
      </c>
      <c r="C4036" s="2">
        <v>43512</v>
      </c>
      <c r="D4036" s="1" t="s">
        <v>4071</v>
      </c>
      <c r="E4036" s="1" t="s">
        <v>4072</v>
      </c>
      <c r="F4036" s="1" t="s">
        <v>280</v>
      </c>
      <c r="G4036" s="1">
        <v>5</v>
      </c>
      <c r="H4036" s="1">
        <v>0</v>
      </c>
      <c r="M4036" s="1" t="s">
        <v>307</v>
      </c>
      <c r="N4036" s="1">
        <v>14</v>
      </c>
      <c r="O4036" s="1">
        <v>48.122632000000003</v>
      </c>
      <c r="P4036" s="1">
        <v>30.108753</v>
      </c>
      <c r="Q4036" s="1">
        <v>109305</v>
      </c>
      <c r="R4036" s="1" t="s">
        <v>287</v>
      </c>
      <c r="S4036" s="1" t="s">
        <v>91</v>
      </c>
      <c r="T4036" s="1" t="s">
        <v>72</v>
      </c>
      <c r="U4036" s="1" t="s">
        <v>73</v>
      </c>
      <c r="X4036" s="1" t="s">
        <v>4073</v>
      </c>
      <c r="Z4036" s="1" t="s">
        <v>307</v>
      </c>
      <c r="AJ4036" s="1" t="s">
        <v>76</v>
      </c>
      <c r="AK4036" s="1" t="s">
        <v>4074</v>
      </c>
      <c r="AL4036" s="1">
        <v>15615000</v>
      </c>
      <c r="AM4036" s="1" t="s">
        <v>109</v>
      </c>
      <c r="AN4036" s="1" t="s">
        <v>4663</v>
      </c>
      <c r="AO4036" s="1" t="s">
        <v>4293</v>
      </c>
      <c r="AP4036" s="1">
        <v>11600000</v>
      </c>
      <c r="AR4036" s="1" t="s">
        <v>4075</v>
      </c>
      <c r="AS4036" s="1">
        <v>1</v>
      </c>
      <c r="AT4036" s="1">
        <v>1</v>
      </c>
      <c r="AU4036" s="1">
        <v>1</v>
      </c>
      <c r="AV4036" s="1">
        <v>1</v>
      </c>
      <c r="AZ4036" s="1">
        <v>1</v>
      </c>
    </row>
    <row r="4037" spans="1:52" x14ac:dyDescent="0.5">
      <c r="A4037" s="1">
        <v>202</v>
      </c>
      <c r="B4037" s="1" t="s">
        <v>4070</v>
      </c>
      <c r="C4037" s="2">
        <v>43512</v>
      </c>
      <c r="D4037" s="1" t="s">
        <v>4071</v>
      </c>
      <c r="E4037" s="1" t="s">
        <v>4072</v>
      </c>
      <c r="F4037" s="1" t="s">
        <v>127</v>
      </c>
      <c r="G4037" s="1">
        <v>20</v>
      </c>
      <c r="H4037" s="1">
        <v>0</v>
      </c>
      <c r="M4037" s="1" t="s">
        <v>84</v>
      </c>
      <c r="N4037" s="1">
        <v>7.5</v>
      </c>
      <c r="O4037" s="1">
        <v>-15.623037</v>
      </c>
      <c r="P4037" s="1">
        <v>-59.0625</v>
      </c>
      <c r="Q4037" s="1">
        <v>234225</v>
      </c>
      <c r="R4037" s="1" t="s">
        <v>287</v>
      </c>
      <c r="S4037" s="1" t="s">
        <v>91</v>
      </c>
      <c r="T4037" s="1" t="s">
        <v>72</v>
      </c>
      <c r="U4037" s="1" t="s">
        <v>73</v>
      </c>
      <c r="X4037" s="1" t="s">
        <v>4073</v>
      </c>
      <c r="Z4037" s="1" t="s">
        <v>84</v>
      </c>
      <c r="AJ4037" s="1" t="s">
        <v>76</v>
      </c>
      <c r="AK4037" s="1" t="s">
        <v>4074</v>
      </c>
      <c r="AL4037" s="1">
        <v>15615000</v>
      </c>
      <c r="AM4037" s="1" t="s">
        <v>109</v>
      </c>
      <c r="AN4037" s="1" t="s">
        <v>4663</v>
      </c>
      <c r="AO4037" s="1" t="s">
        <v>4293</v>
      </c>
      <c r="AP4037" s="1">
        <v>11600000</v>
      </c>
      <c r="AR4037" s="1" t="s">
        <v>4075</v>
      </c>
      <c r="AS4037" s="1">
        <v>1</v>
      </c>
      <c r="AT4037" s="1">
        <v>1</v>
      </c>
      <c r="AU4037" s="1">
        <v>1</v>
      </c>
      <c r="AV4037" s="1">
        <v>1</v>
      </c>
      <c r="AZ4037" s="1">
        <v>1</v>
      </c>
    </row>
    <row r="4038" spans="1:52" x14ac:dyDescent="0.5">
      <c r="A4038" s="1">
        <v>202</v>
      </c>
      <c r="B4038" s="1" t="s">
        <v>4070</v>
      </c>
      <c r="C4038" s="2">
        <v>43512</v>
      </c>
      <c r="D4038" s="1" t="s">
        <v>4071</v>
      </c>
      <c r="E4038" s="1" t="s">
        <v>4072</v>
      </c>
      <c r="F4038" s="1" t="s">
        <v>98</v>
      </c>
      <c r="G4038" s="1">
        <v>20</v>
      </c>
      <c r="H4038" s="1">
        <v>0</v>
      </c>
      <c r="M4038" s="1" t="s">
        <v>84</v>
      </c>
      <c r="N4038" s="1">
        <v>7.5</v>
      </c>
      <c r="O4038" s="1">
        <v>-15.623037</v>
      </c>
      <c r="P4038" s="1">
        <v>-59.0625</v>
      </c>
      <c r="Q4038" s="1">
        <v>234225</v>
      </c>
      <c r="R4038" s="1" t="s">
        <v>287</v>
      </c>
      <c r="S4038" s="1" t="s">
        <v>91</v>
      </c>
      <c r="T4038" s="1" t="s">
        <v>72</v>
      </c>
      <c r="U4038" s="1" t="s">
        <v>73</v>
      </c>
      <c r="X4038" s="1" t="s">
        <v>4073</v>
      </c>
      <c r="Z4038" s="1" t="s">
        <v>84</v>
      </c>
      <c r="AJ4038" s="1" t="s">
        <v>76</v>
      </c>
      <c r="AK4038" s="1" t="s">
        <v>4074</v>
      </c>
      <c r="AL4038" s="1">
        <v>15615000</v>
      </c>
      <c r="AM4038" s="1" t="s">
        <v>109</v>
      </c>
      <c r="AN4038" s="1" t="s">
        <v>4663</v>
      </c>
      <c r="AO4038" s="1" t="s">
        <v>4293</v>
      </c>
      <c r="AP4038" s="1">
        <v>11600000</v>
      </c>
      <c r="AR4038" s="1" t="s">
        <v>4075</v>
      </c>
      <c r="AS4038" s="1">
        <v>1</v>
      </c>
      <c r="AT4038" s="1">
        <v>1</v>
      </c>
      <c r="AU4038" s="1">
        <v>1</v>
      </c>
      <c r="AV4038" s="1">
        <v>1</v>
      </c>
      <c r="AZ4038" s="1">
        <v>1</v>
      </c>
    </row>
    <row r="4039" spans="1:52" x14ac:dyDescent="0.5">
      <c r="A4039" s="1">
        <v>202</v>
      </c>
      <c r="B4039" s="1" t="s">
        <v>4070</v>
      </c>
      <c r="C4039" s="2">
        <v>43512</v>
      </c>
      <c r="D4039" s="1" t="s">
        <v>4071</v>
      </c>
      <c r="E4039" s="1" t="s">
        <v>4072</v>
      </c>
      <c r="F4039" s="1" t="s">
        <v>129</v>
      </c>
      <c r="G4039" s="1">
        <v>40</v>
      </c>
      <c r="H4039" s="1">
        <v>0</v>
      </c>
      <c r="M4039" s="1" t="s">
        <v>84</v>
      </c>
      <c r="N4039" s="1">
        <v>7.5</v>
      </c>
      <c r="O4039" s="1">
        <v>-15.623037</v>
      </c>
      <c r="P4039" s="1">
        <v>-59.0625</v>
      </c>
      <c r="Q4039" s="1">
        <v>468450</v>
      </c>
      <c r="R4039" s="1" t="s">
        <v>287</v>
      </c>
      <c r="S4039" s="1" t="s">
        <v>91</v>
      </c>
      <c r="T4039" s="1" t="s">
        <v>72</v>
      </c>
      <c r="U4039" s="1" t="s">
        <v>73</v>
      </c>
      <c r="X4039" s="1" t="s">
        <v>4073</v>
      </c>
      <c r="Z4039" s="1" t="s">
        <v>84</v>
      </c>
      <c r="AJ4039" s="1" t="s">
        <v>76</v>
      </c>
      <c r="AK4039" s="1" t="s">
        <v>4074</v>
      </c>
      <c r="AL4039" s="1">
        <v>15615000</v>
      </c>
      <c r="AM4039" s="1" t="s">
        <v>109</v>
      </c>
      <c r="AN4039" s="1" t="s">
        <v>4663</v>
      </c>
      <c r="AO4039" s="1" t="s">
        <v>4293</v>
      </c>
      <c r="AP4039" s="1">
        <v>11600000</v>
      </c>
      <c r="AR4039" s="1" t="s">
        <v>4075</v>
      </c>
      <c r="AS4039" s="1">
        <v>1</v>
      </c>
      <c r="AT4039" s="1">
        <v>1</v>
      </c>
      <c r="AU4039" s="1">
        <v>1</v>
      </c>
      <c r="AV4039" s="1">
        <v>1</v>
      </c>
      <c r="AZ4039" s="1">
        <v>1</v>
      </c>
    </row>
    <row r="4040" spans="1:52" x14ac:dyDescent="0.5">
      <c r="A4040" s="1">
        <v>202</v>
      </c>
      <c r="B4040" s="1" t="s">
        <v>4070</v>
      </c>
      <c r="C4040" s="2">
        <v>43512</v>
      </c>
      <c r="D4040" s="1" t="s">
        <v>4071</v>
      </c>
      <c r="E4040" s="1" t="s">
        <v>4072</v>
      </c>
      <c r="F4040" s="1" t="s">
        <v>81</v>
      </c>
      <c r="G4040" s="1">
        <v>15</v>
      </c>
      <c r="H4040" s="1">
        <v>0</v>
      </c>
      <c r="M4040" s="1" t="s">
        <v>84</v>
      </c>
      <c r="N4040" s="1">
        <v>7.5</v>
      </c>
      <c r="O4040" s="1">
        <v>-15.623037</v>
      </c>
      <c r="P4040" s="1">
        <v>-59.0625</v>
      </c>
      <c r="Q4040" s="1">
        <v>175668.75</v>
      </c>
      <c r="R4040" s="1" t="s">
        <v>287</v>
      </c>
      <c r="S4040" s="1" t="s">
        <v>91</v>
      </c>
      <c r="T4040" s="1" t="s">
        <v>72</v>
      </c>
      <c r="U4040" s="1" t="s">
        <v>73</v>
      </c>
      <c r="X4040" s="1" t="s">
        <v>4073</v>
      </c>
      <c r="Z4040" s="1" t="s">
        <v>84</v>
      </c>
      <c r="AJ4040" s="1" t="s">
        <v>76</v>
      </c>
      <c r="AK4040" s="1" t="s">
        <v>4074</v>
      </c>
      <c r="AL4040" s="1">
        <v>15615000</v>
      </c>
      <c r="AM4040" s="1" t="s">
        <v>109</v>
      </c>
      <c r="AN4040" s="1" t="s">
        <v>4663</v>
      </c>
      <c r="AO4040" s="1" t="s">
        <v>4293</v>
      </c>
      <c r="AP4040" s="1">
        <v>11600000</v>
      </c>
      <c r="AR4040" s="1" t="s">
        <v>4075</v>
      </c>
      <c r="AS4040" s="1">
        <v>1</v>
      </c>
      <c r="AT4040" s="1">
        <v>1</v>
      </c>
      <c r="AU4040" s="1">
        <v>1</v>
      </c>
      <c r="AV4040" s="1">
        <v>1</v>
      </c>
      <c r="AZ4040" s="1">
        <v>1</v>
      </c>
    </row>
    <row r="4041" spans="1:52" x14ac:dyDescent="0.5">
      <c r="A4041" s="1">
        <v>202</v>
      </c>
      <c r="B4041" s="1" t="s">
        <v>4070</v>
      </c>
      <c r="C4041" s="2">
        <v>43512</v>
      </c>
      <c r="D4041" s="1" t="s">
        <v>4071</v>
      </c>
      <c r="E4041" s="1" t="s">
        <v>4072</v>
      </c>
      <c r="F4041" s="1" t="s">
        <v>280</v>
      </c>
      <c r="G4041" s="1">
        <v>5</v>
      </c>
      <c r="H4041" s="1">
        <v>0</v>
      </c>
      <c r="M4041" s="1" t="s">
        <v>84</v>
      </c>
      <c r="N4041" s="1">
        <v>7.5</v>
      </c>
      <c r="O4041" s="1">
        <v>-15.623037</v>
      </c>
      <c r="P4041" s="1">
        <v>-59.0625</v>
      </c>
      <c r="Q4041" s="1">
        <v>58556.25</v>
      </c>
      <c r="R4041" s="1" t="s">
        <v>287</v>
      </c>
      <c r="S4041" s="1" t="s">
        <v>91</v>
      </c>
      <c r="T4041" s="1" t="s">
        <v>72</v>
      </c>
      <c r="U4041" s="1" t="s">
        <v>73</v>
      </c>
      <c r="X4041" s="1" t="s">
        <v>4073</v>
      </c>
      <c r="Z4041" s="1" t="s">
        <v>84</v>
      </c>
      <c r="AJ4041" s="1" t="s">
        <v>76</v>
      </c>
      <c r="AK4041" s="1" t="s">
        <v>4074</v>
      </c>
      <c r="AL4041" s="1">
        <v>15615000</v>
      </c>
      <c r="AM4041" s="1" t="s">
        <v>109</v>
      </c>
      <c r="AN4041" s="1" t="s">
        <v>4663</v>
      </c>
      <c r="AO4041" s="1" t="s">
        <v>4293</v>
      </c>
      <c r="AP4041" s="1">
        <v>11600000</v>
      </c>
      <c r="AR4041" s="1" t="s">
        <v>4075</v>
      </c>
      <c r="AS4041" s="1">
        <v>1</v>
      </c>
      <c r="AT4041" s="1">
        <v>1</v>
      </c>
      <c r="AU4041" s="1">
        <v>1</v>
      </c>
      <c r="AV4041" s="1">
        <v>1</v>
      </c>
      <c r="AZ4041" s="1">
        <v>1</v>
      </c>
    </row>
    <row r="4042" spans="1:52" x14ac:dyDescent="0.5">
      <c r="A4042" s="1">
        <v>202</v>
      </c>
      <c r="B4042" s="1" t="s">
        <v>4070</v>
      </c>
      <c r="C4042" s="2">
        <v>43512</v>
      </c>
      <c r="D4042" s="1" t="s">
        <v>4071</v>
      </c>
      <c r="E4042" s="1" t="s">
        <v>4072</v>
      </c>
      <c r="F4042" s="1" t="s">
        <v>127</v>
      </c>
      <c r="G4042" s="1">
        <v>20</v>
      </c>
      <c r="H4042" s="1">
        <v>0</v>
      </c>
      <c r="M4042" s="1" t="s">
        <v>113</v>
      </c>
      <c r="N4042" s="1">
        <v>6.5</v>
      </c>
      <c r="O4042" s="1">
        <v>10.278548000000001</v>
      </c>
      <c r="P4042" s="1">
        <v>102.006446</v>
      </c>
      <c r="Q4042" s="1">
        <v>202995</v>
      </c>
      <c r="R4042" s="1" t="s">
        <v>287</v>
      </c>
      <c r="S4042" s="1" t="s">
        <v>91</v>
      </c>
      <c r="T4042" s="1" t="s">
        <v>72</v>
      </c>
      <c r="U4042" s="1" t="s">
        <v>73</v>
      </c>
      <c r="X4042" s="1" t="s">
        <v>4073</v>
      </c>
      <c r="Z4042" s="1" t="s">
        <v>113</v>
      </c>
      <c r="AJ4042" s="1" t="s">
        <v>76</v>
      </c>
      <c r="AK4042" s="1" t="s">
        <v>4074</v>
      </c>
      <c r="AL4042" s="1">
        <v>15615000</v>
      </c>
      <c r="AM4042" s="1" t="s">
        <v>109</v>
      </c>
      <c r="AN4042" s="1" t="s">
        <v>4663</v>
      </c>
      <c r="AO4042" s="1" t="s">
        <v>4293</v>
      </c>
      <c r="AP4042" s="1">
        <v>11600000</v>
      </c>
      <c r="AR4042" s="1" t="s">
        <v>4075</v>
      </c>
      <c r="AS4042" s="1">
        <v>1</v>
      </c>
      <c r="AT4042" s="1">
        <v>1</v>
      </c>
      <c r="AU4042" s="1">
        <v>1</v>
      </c>
      <c r="AV4042" s="1">
        <v>1</v>
      </c>
      <c r="AZ4042" s="1">
        <v>1</v>
      </c>
    </row>
    <row r="4043" spans="1:52" x14ac:dyDescent="0.5">
      <c r="A4043" s="1">
        <v>202</v>
      </c>
      <c r="B4043" s="1" t="s">
        <v>4070</v>
      </c>
      <c r="C4043" s="2">
        <v>43512</v>
      </c>
      <c r="D4043" s="1" t="s">
        <v>4071</v>
      </c>
      <c r="E4043" s="1" t="s">
        <v>4072</v>
      </c>
      <c r="F4043" s="1" t="s">
        <v>98</v>
      </c>
      <c r="G4043" s="1">
        <v>20</v>
      </c>
      <c r="H4043" s="1">
        <v>0</v>
      </c>
      <c r="M4043" s="1" t="s">
        <v>113</v>
      </c>
      <c r="N4043" s="1">
        <v>6.5</v>
      </c>
      <c r="O4043" s="1">
        <v>10.278548000000001</v>
      </c>
      <c r="P4043" s="1">
        <v>102.006446</v>
      </c>
      <c r="Q4043" s="1">
        <v>202995</v>
      </c>
      <c r="R4043" s="1" t="s">
        <v>287</v>
      </c>
      <c r="S4043" s="1" t="s">
        <v>91</v>
      </c>
      <c r="T4043" s="1" t="s">
        <v>72</v>
      </c>
      <c r="U4043" s="1" t="s">
        <v>73</v>
      </c>
      <c r="X4043" s="1" t="s">
        <v>4073</v>
      </c>
      <c r="Z4043" s="1" t="s">
        <v>113</v>
      </c>
      <c r="AJ4043" s="1" t="s">
        <v>76</v>
      </c>
      <c r="AK4043" s="1" t="s">
        <v>4074</v>
      </c>
      <c r="AL4043" s="1">
        <v>15615000</v>
      </c>
      <c r="AM4043" s="1" t="s">
        <v>109</v>
      </c>
      <c r="AN4043" s="1" t="s">
        <v>4663</v>
      </c>
      <c r="AO4043" s="1" t="s">
        <v>4293</v>
      </c>
      <c r="AP4043" s="1">
        <v>11600000</v>
      </c>
      <c r="AR4043" s="1" t="s">
        <v>4075</v>
      </c>
      <c r="AS4043" s="1">
        <v>1</v>
      </c>
      <c r="AT4043" s="1">
        <v>1</v>
      </c>
      <c r="AU4043" s="1">
        <v>1</v>
      </c>
      <c r="AV4043" s="1">
        <v>1</v>
      </c>
      <c r="AZ4043" s="1">
        <v>1</v>
      </c>
    </row>
    <row r="4044" spans="1:52" x14ac:dyDescent="0.5">
      <c r="A4044" s="1">
        <v>202</v>
      </c>
      <c r="B4044" s="1" t="s">
        <v>4070</v>
      </c>
      <c r="C4044" s="2">
        <v>43512</v>
      </c>
      <c r="D4044" s="1" t="s">
        <v>4071</v>
      </c>
      <c r="E4044" s="1" t="s">
        <v>4072</v>
      </c>
      <c r="F4044" s="1" t="s">
        <v>129</v>
      </c>
      <c r="G4044" s="1">
        <v>40</v>
      </c>
      <c r="H4044" s="1">
        <v>0</v>
      </c>
      <c r="M4044" s="1" t="s">
        <v>113</v>
      </c>
      <c r="N4044" s="1">
        <v>6.5</v>
      </c>
      <c r="O4044" s="1">
        <v>10.278548000000001</v>
      </c>
      <c r="P4044" s="1">
        <v>102.006446</v>
      </c>
      <c r="Q4044" s="1">
        <v>405990</v>
      </c>
      <c r="R4044" s="1" t="s">
        <v>287</v>
      </c>
      <c r="S4044" s="1" t="s">
        <v>91</v>
      </c>
      <c r="T4044" s="1" t="s">
        <v>72</v>
      </c>
      <c r="U4044" s="1" t="s">
        <v>73</v>
      </c>
      <c r="X4044" s="1" t="s">
        <v>4073</v>
      </c>
      <c r="Z4044" s="1" t="s">
        <v>113</v>
      </c>
      <c r="AJ4044" s="1" t="s">
        <v>76</v>
      </c>
      <c r="AK4044" s="1" t="s">
        <v>4074</v>
      </c>
      <c r="AL4044" s="1">
        <v>15615000</v>
      </c>
      <c r="AM4044" s="1" t="s">
        <v>109</v>
      </c>
      <c r="AN4044" s="1" t="s">
        <v>4663</v>
      </c>
      <c r="AO4044" s="1" t="s">
        <v>4293</v>
      </c>
      <c r="AP4044" s="1">
        <v>11600000</v>
      </c>
      <c r="AR4044" s="1" t="s">
        <v>4075</v>
      </c>
      <c r="AS4044" s="1">
        <v>1</v>
      </c>
      <c r="AT4044" s="1">
        <v>1</v>
      </c>
      <c r="AU4044" s="1">
        <v>1</v>
      </c>
      <c r="AV4044" s="1">
        <v>1</v>
      </c>
      <c r="AZ4044" s="1">
        <v>1</v>
      </c>
    </row>
    <row r="4045" spans="1:52" x14ac:dyDescent="0.5">
      <c r="A4045" s="1">
        <v>202</v>
      </c>
      <c r="B4045" s="1" t="s">
        <v>4070</v>
      </c>
      <c r="C4045" s="2">
        <v>43512</v>
      </c>
      <c r="D4045" s="1" t="s">
        <v>4071</v>
      </c>
      <c r="E4045" s="1" t="s">
        <v>4072</v>
      </c>
      <c r="F4045" s="1" t="s">
        <v>81</v>
      </c>
      <c r="G4045" s="1">
        <v>15</v>
      </c>
      <c r="H4045" s="1">
        <v>0</v>
      </c>
      <c r="M4045" s="1" t="s">
        <v>113</v>
      </c>
      <c r="N4045" s="1">
        <v>6.5</v>
      </c>
      <c r="O4045" s="1">
        <v>10.278548000000001</v>
      </c>
      <c r="P4045" s="1">
        <v>102.006446</v>
      </c>
      <c r="Q4045" s="1">
        <v>152246.25</v>
      </c>
      <c r="R4045" s="1" t="s">
        <v>287</v>
      </c>
      <c r="S4045" s="1" t="s">
        <v>91</v>
      </c>
      <c r="T4045" s="1" t="s">
        <v>72</v>
      </c>
      <c r="U4045" s="1" t="s">
        <v>73</v>
      </c>
      <c r="X4045" s="1" t="s">
        <v>4073</v>
      </c>
      <c r="Z4045" s="1" t="s">
        <v>113</v>
      </c>
      <c r="AJ4045" s="1" t="s">
        <v>76</v>
      </c>
      <c r="AK4045" s="1" t="s">
        <v>4074</v>
      </c>
      <c r="AL4045" s="1">
        <v>15615000</v>
      </c>
      <c r="AM4045" s="1" t="s">
        <v>109</v>
      </c>
      <c r="AN4045" s="1" t="s">
        <v>4663</v>
      </c>
      <c r="AO4045" s="1" t="s">
        <v>4293</v>
      </c>
      <c r="AP4045" s="1">
        <v>11600000</v>
      </c>
      <c r="AR4045" s="1" t="s">
        <v>4075</v>
      </c>
      <c r="AS4045" s="1">
        <v>1</v>
      </c>
      <c r="AT4045" s="1">
        <v>1</v>
      </c>
      <c r="AU4045" s="1">
        <v>1</v>
      </c>
      <c r="AV4045" s="1">
        <v>1</v>
      </c>
      <c r="AZ4045" s="1">
        <v>1</v>
      </c>
    </row>
    <row r="4046" spans="1:52" x14ac:dyDescent="0.5">
      <c r="A4046" s="1">
        <v>202</v>
      </c>
      <c r="B4046" s="1" t="s">
        <v>4070</v>
      </c>
      <c r="C4046" s="2">
        <v>43512</v>
      </c>
      <c r="D4046" s="1" t="s">
        <v>4071</v>
      </c>
      <c r="E4046" s="1" t="s">
        <v>4072</v>
      </c>
      <c r="F4046" s="1" t="s">
        <v>280</v>
      </c>
      <c r="G4046" s="1">
        <v>5</v>
      </c>
      <c r="H4046" s="1">
        <v>0</v>
      </c>
      <c r="M4046" s="1" t="s">
        <v>113</v>
      </c>
      <c r="N4046" s="1">
        <v>6.5</v>
      </c>
      <c r="O4046" s="1">
        <v>10.278548000000001</v>
      </c>
      <c r="P4046" s="1">
        <v>102.006446</v>
      </c>
      <c r="Q4046" s="1">
        <v>50748.75</v>
      </c>
      <c r="R4046" s="1" t="s">
        <v>287</v>
      </c>
      <c r="S4046" s="1" t="s">
        <v>91</v>
      </c>
      <c r="T4046" s="1" t="s">
        <v>72</v>
      </c>
      <c r="U4046" s="1" t="s">
        <v>73</v>
      </c>
      <c r="X4046" s="1" t="s">
        <v>4073</v>
      </c>
      <c r="Z4046" s="1" t="s">
        <v>113</v>
      </c>
      <c r="AJ4046" s="1" t="s">
        <v>76</v>
      </c>
      <c r="AK4046" s="1" t="s">
        <v>4074</v>
      </c>
      <c r="AL4046" s="1">
        <v>15615000</v>
      </c>
      <c r="AM4046" s="1" t="s">
        <v>109</v>
      </c>
      <c r="AN4046" s="1" t="s">
        <v>4663</v>
      </c>
      <c r="AO4046" s="1" t="s">
        <v>4293</v>
      </c>
      <c r="AP4046" s="1">
        <v>11600000</v>
      </c>
      <c r="AR4046" s="1" t="s">
        <v>4075</v>
      </c>
      <c r="AS4046" s="1">
        <v>1</v>
      </c>
      <c r="AT4046" s="1">
        <v>1</v>
      </c>
      <c r="AU4046" s="1">
        <v>1</v>
      </c>
      <c r="AV4046" s="1">
        <v>1</v>
      </c>
      <c r="AZ4046" s="1">
        <v>1</v>
      </c>
    </row>
    <row r="4047" spans="1:52" x14ac:dyDescent="0.5">
      <c r="A4047" s="1">
        <v>202</v>
      </c>
      <c r="B4047" s="1" t="s">
        <v>4070</v>
      </c>
      <c r="C4047" s="2">
        <v>43512</v>
      </c>
      <c r="D4047" s="1" t="s">
        <v>4071</v>
      </c>
      <c r="E4047" s="1" t="s">
        <v>4072</v>
      </c>
      <c r="F4047" s="1" t="s">
        <v>127</v>
      </c>
      <c r="G4047" s="1">
        <v>20</v>
      </c>
      <c r="H4047" s="1">
        <v>0</v>
      </c>
      <c r="M4047" s="1" t="s">
        <v>69</v>
      </c>
      <c r="N4047" s="1">
        <v>22.5</v>
      </c>
      <c r="O4047" s="1">
        <v>2.6272389999999999</v>
      </c>
      <c r="P4047" s="1">
        <v>23.381664000000001</v>
      </c>
      <c r="Q4047" s="1">
        <v>702675</v>
      </c>
      <c r="R4047" s="1" t="s">
        <v>287</v>
      </c>
      <c r="S4047" s="1" t="s">
        <v>91</v>
      </c>
      <c r="T4047" s="1" t="s">
        <v>72</v>
      </c>
      <c r="U4047" s="1" t="s">
        <v>73</v>
      </c>
      <c r="X4047" s="1" t="s">
        <v>4073</v>
      </c>
      <c r="Z4047" s="1" t="s">
        <v>69</v>
      </c>
      <c r="AJ4047" s="1" t="s">
        <v>76</v>
      </c>
      <c r="AK4047" s="1" t="s">
        <v>4074</v>
      </c>
      <c r="AL4047" s="1">
        <v>15615000</v>
      </c>
      <c r="AM4047" s="1" t="s">
        <v>109</v>
      </c>
      <c r="AN4047" s="1" t="s">
        <v>4663</v>
      </c>
      <c r="AO4047" s="1" t="s">
        <v>4293</v>
      </c>
      <c r="AP4047" s="1">
        <v>11600000</v>
      </c>
      <c r="AR4047" s="1" t="s">
        <v>4075</v>
      </c>
      <c r="AS4047" s="1">
        <v>1</v>
      </c>
      <c r="AT4047" s="1">
        <v>1</v>
      </c>
      <c r="AU4047" s="1">
        <v>1</v>
      </c>
      <c r="AV4047" s="1">
        <v>1</v>
      </c>
      <c r="AZ4047" s="1">
        <v>1</v>
      </c>
    </row>
    <row r="4048" spans="1:52" x14ac:dyDescent="0.5">
      <c r="A4048" s="1">
        <v>202</v>
      </c>
      <c r="B4048" s="1" t="s">
        <v>4070</v>
      </c>
      <c r="C4048" s="2">
        <v>43512</v>
      </c>
      <c r="D4048" s="1" t="s">
        <v>4071</v>
      </c>
      <c r="E4048" s="1" t="s">
        <v>4072</v>
      </c>
      <c r="F4048" s="1" t="s">
        <v>98</v>
      </c>
      <c r="G4048" s="1">
        <v>20</v>
      </c>
      <c r="H4048" s="1">
        <v>0</v>
      </c>
      <c r="M4048" s="1" t="s">
        <v>69</v>
      </c>
      <c r="N4048" s="1">
        <v>22.5</v>
      </c>
      <c r="O4048" s="1">
        <v>2.6272389999999999</v>
      </c>
      <c r="P4048" s="1">
        <v>23.381664000000001</v>
      </c>
      <c r="Q4048" s="1">
        <v>702675</v>
      </c>
      <c r="R4048" s="1" t="s">
        <v>287</v>
      </c>
      <c r="S4048" s="1" t="s">
        <v>91</v>
      </c>
      <c r="T4048" s="1" t="s">
        <v>72</v>
      </c>
      <c r="U4048" s="1" t="s">
        <v>73</v>
      </c>
      <c r="X4048" s="1" t="s">
        <v>4073</v>
      </c>
      <c r="Z4048" s="1" t="s">
        <v>69</v>
      </c>
      <c r="AJ4048" s="1" t="s">
        <v>76</v>
      </c>
      <c r="AK4048" s="1" t="s">
        <v>4074</v>
      </c>
      <c r="AL4048" s="1">
        <v>15615000</v>
      </c>
      <c r="AM4048" s="1" t="s">
        <v>109</v>
      </c>
      <c r="AN4048" s="1" t="s">
        <v>4663</v>
      </c>
      <c r="AO4048" s="1" t="s">
        <v>4293</v>
      </c>
      <c r="AP4048" s="1">
        <v>11600000</v>
      </c>
      <c r="AR4048" s="1" t="s">
        <v>4075</v>
      </c>
      <c r="AS4048" s="1">
        <v>1</v>
      </c>
      <c r="AT4048" s="1">
        <v>1</v>
      </c>
      <c r="AU4048" s="1">
        <v>1</v>
      </c>
      <c r="AV4048" s="1">
        <v>1</v>
      </c>
      <c r="AZ4048" s="1">
        <v>1</v>
      </c>
    </row>
    <row r="4049" spans="1:54" x14ac:dyDescent="0.5">
      <c r="A4049" s="1">
        <v>202</v>
      </c>
      <c r="B4049" s="1" t="s">
        <v>4070</v>
      </c>
      <c r="C4049" s="2">
        <v>43512</v>
      </c>
      <c r="D4049" s="1" t="s">
        <v>4071</v>
      </c>
      <c r="E4049" s="1" t="s">
        <v>4072</v>
      </c>
      <c r="F4049" s="1" t="s">
        <v>129</v>
      </c>
      <c r="G4049" s="1">
        <v>40</v>
      </c>
      <c r="H4049" s="1">
        <v>0</v>
      </c>
      <c r="M4049" s="1" t="s">
        <v>69</v>
      </c>
      <c r="N4049" s="1">
        <v>22.5</v>
      </c>
      <c r="O4049" s="1">
        <v>2.6272389999999999</v>
      </c>
      <c r="P4049" s="1">
        <v>23.381664000000001</v>
      </c>
      <c r="Q4049" s="1">
        <v>1405350</v>
      </c>
      <c r="R4049" s="1" t="s">
        <v>287</v>
      </c>
      <c r="S4049" s="1" t="s">
        <v>91</v>
      </c>
      <c r="T4049" s="1" t="s">
        <v>72</v>
      </c>
      <c r="U4049" s="1" t="s">
        <v>73</v>
      </c>
      <c r="X4049" s="1" t="s">
        <v>4073</v>
      </c>
      <c r="Z4049" s="1" t="s">
        <v>69</v>
      </c>
      <c r="AJ4049" s="1" t="s">
        <v>76</v>
      </c>
      <c r="AK4049" s="1" t="s">
        <v>4074</v>
      </c>
      <c r="AL4049" s="1">
        <v>15615000</v>
      </c>
      <c r="AM4049" s="1" t="s">
        <v>109</v>
      </c>
      <c r="AN4049" s="1" t="s">
        <v>4663</v>
      </c>
      <c r="AO4049" s="1" t="s">
        <v>4293</v>
      </c>
      <c r="AP4049" s="1">
        <v>11600000</v>
      </c>
      <c r="AR4049" s="1" t="s">
        <v>4075</v>
      </c>
      <c r="AS4049" s="1">
        <v>1</v>
      </c>
      <c r="AT4049" s="1">
        <v>1</v>
      </c>
      <c r="AU4049" s="1">
        <v>1</v>
      </c>
      <c r="AV4049" s="1">
        <v>1</v>
      </c>
      <c r="AZ4049" s="1">
        <v>1</v>
      </c>
    </row>
    <row r="4050" spans="1:54" x14ac:dyDescent="0.5">
      <c r="A4050" s="1">
        <v>202</v>
      </c>
      <c r="B4050" s="1" t="s">
        <v>4070</v>
      </c>
      <c r="C4050" s="2">
        <v>43512</v>
      </c>
      <c r="D4050" s="1" t="s">
        <v>4071</v>
      </c>
      <c r="E4050" s="1" t="s">
        <v>4072</v>
      </c>
      <c r="F4050" s="1" t="s">
        <v>81</v>
      </c>
      <c r="G4050" s="1">
        <v>15</v>
      </c>
      <c r="H4050" s="1">
        <v>0</v>
      </c>
      <c r="M4050" s="1" t="s">
        <v>69</v>
      </c>
      <c r="N4050" s="1">
        <v>22.5</v>
      </c>
      <c r="O4050" s="1">
        <v>2.6272389999999999</v>
      </c>
      <c r="P4050" s="1">
        <v>23.381664000000001</v>
      </c>
      <c r="Q4050" s="1">
        <v>527006.25</v>
      </c>
      <c r="R4050" s="1" t="s">
        <v>287</v>
      </c>
      <c r="S4050" s="1" t="s">
        <v>91</v>
      </c>
      <c r="T4050" s="1" t="s">
        <v>72</v>
      </c>
      <c r="U4050" s="1" t="s">
        <v>73</v>
      </c>
      <c r="X4050" s="1" t="s">
        <v>4073</v>
      </c>
      <c r="Z4050" s="1" t="s">
        <v>69</v>
      </c>
      <c r="AJ4050" s="1" t="s">
        <v>76</v>
      </c>
      <c r="AK4050" s="1" t="s">
        <v>4074</v>
      </c>
      <c r="AL4050" s="1">
        <v>15615000</v>
      </c>
      <c r="AM4050" s="1" t="s">
        <v>109</v>
      </c>
      <c r="AN4050" s="1" t="s">
        <v>4663</v>
      </c>
      <c r="AO4050" s="1" t="s">
        <v>4293</v>
      </c>
      <c r="AP4050" s="1">
        <v>11600000</v>
      </c>
      <c r="AR4050" s="1" t="s">
        <v>4075</v>
      </c>
      <c r="AS4050" s="1">
        <v>1</v>
      </c>
      <c r="AT4050" s="1">
        <v>1</v>
      </c>
      <c r="AU4050" s="1">
        <v>1</v>
      </c>
      <c r="AV4050" s="1">
        <v>1</v>
      </c>
      <c r="AZ4050" s="1">
        <v>1</v>
      </c>
    </row>
    <row r="4051" spans="1:54" x14ac:dyDescent="0.5">
      <c r="A4051" s="1">
        <v>202</v>
      </c>
      <c r="B4051" s="1" t="s">
        <v>4070</v>
      </c>
      <c r="C4051" s="2">
        <v>43512</v>
      </c>
      <c r="D4051" s="1" t="s">
        <v>4071</v>
      </c>
      <c r="E4051" s="1" t="s">
        <v>4072</v>
      </c>
      <c r="F4051" s="1" t="s">
        <v>280</v>
      </c>
      <c r="G4051" s="1">
        <v>5</v>
      </c>
      <c r="H4051" s="1">
        <v>0</v>
      </c>
      <c r="M4051" s="1" t="s">
        <v>69</v>
      </c>
      <c r="N4051" s="1">
        <v>22.5</v>
      </c>
      <c r="O4051" s="1">
        <v>2.6272389999999999</v>
      </c>
      <c r="P4051" s="1">
        <v>23.381664000000001</v>
      </c>
      <c r="Q4051" s="1">
        <v>175668.75</v>
      </c>
      <c r="R4051" s="1" t="s">
        <v>287</v>
      </c>
      <c r="S4051" s="1" t="s">
        <v>91</v>
      </c>
      <c r="T4051" s="1" t="s">
        <v>72</v>
      </c>
      <c r="U4051" s="1" t="s">
        <v>73</v>
      </c>
      <c r="X4051" s="1" t="s">
        <v>4073</v>
      </c>
      <c r="Z4051" s="1" t="s">
        <v>69</v>
      </c>
      <c r="AJ4051" s="1" t="s">
        <v>76</v>
      </c>
      <c r="AK4051" s="1" t="s">
        <v>4074</v>
      </c>
      <c r="AL4051" s="1">
        <v>15615000</v>
      </c>
      <c r="AM4051" s="1" t="s">
        <v>109</v>
      </c>
      <c r="AN4051" s="1" t="s">
        <v>4663</v>
      </c>
      <c r="AO4051" s="1" t="s">
        <v>4293</v>
      </c>
      <c r="AP4051" s="1">
        <v>11600000</v>
      </c>
      <c r="AR4051" s="1" t="s">
        <v>4075</v>
      </c>
      <c r="AS4051" s="1">
        <v>1</v>
      </c>
      <c r="AT4051" s="1">
        <v>1</v>
      </c>
      <c r="AU4051" s="1">
        <v>1</v>
      </c>
      <c r="AV4051" s="1">
        <v>1</v>
      </c>
      <c r="AZ4051" s="1">
        <v>1</v>
      </c>
    </row>
    <row r="4052" spans="1:54" x14ac:dyDescent="0.5">
      <c r="A4052" s="1">
        <v>214</v>
      </c>
      <c r="B4052" s="1" t="s">
        <v>4076</v>
      </c>
      <c r="C4052" s="2">
        <v>43512</v>
      </c>
      <c r="D4052" s="1" t="s">
        <v>4077</v>
      </c>
      <c r="E4052" s="1" t="s">
        <v>4078</v>
      </c>
      <c r="F4052" s="1" t="s">
        <v>88</v>
      </c>
      <c r="G4052" s="1">
        <v>20</v>
      </c>
      <c r="H4052" s="1">
        <v>0</v>
      </c>
      <c r="M4052" s="1" t="s">
        <v>114</v>
      </c>
      <c r="N4052" s="1">
        <v>6.5</v>
      </c>
      <c r="O4052" s="1">
        <v>25.384855999999999</v>
      </c>
      <c r="P4052" s="1">
        <v>68.458809000000002</v>
      </c>
      <c r="Q4052" s="1">
        <v>202800</v>
      </c>
      <c r="R4052" s="1" t="s">
        <v>287</v>
      </c>
      <c r="S4052" s="1" t="s">
        <v>91</v>
      </c>
      <c r="T4052" s="1" t="s">
        <v>72</v>
      </c>
      <c r="U4052" s="1" t="s">
        <v>73</v>
      </c>
      <c r="X4052" s="1" t="s">
        <v>4079</v>
      </c>
      <c r="Z4052" s="1" t="s">
        <v>114</v>
      </c>
      <c r="AJ4052" s="1" t="s">
        <v>76</v>
      </c>
      <c r="AK4052" s="1" t="s">
        <v>4080</v>
      </c>
      <c r="AL4052" s="1">
        <v>15600000</v>
      </c>
      <c r="AM4052" s="1" t="s">
        <v>109</v>
      </c>
      <c r="AN4052" s="1" t="s">
        <v>4830</v>
      </c>
      <c r="AO4052" s="1" t="s">
        <v>4375</v>
      </c>
      <c r="AP4052" s="1">
        <v>52500000</v>
      </c>
      <c r="AQ4052" s="1">
        <v>5100000</v>
      </c>
      <c r="AR4052" s="1" t="s">
        <v>4081</v>
      </c>
      <c r="AS4052" s="1">
        <v>1</v>
      </c>
      <c r="AT4052" s="1">
        <v>1</v>
      </c>
      <c r="AU4052" s="1">
        <v>1</v>
      </c>
      <c r="AV4052" s="1">
        <v>1</v>
      </c>
      <c r="AW4052" s="1">
        <v>1</v>
      </c>
      <c r="AX4052" s="1">
        <v>1</v>
      </c>
      <c r="AY4052" s="1">
        <v>1</v>
      </c>
      <c r="AZ4052" s="1">
        <v>1</v>
      </c>
      <c r="BA4052" s="1">
        <v>1</v>
      </c>
      <c r="BB4052" s="1">
        <v>1</v>
      </c>
    </row>
    <row r="4053" spans="1:54" x14ac:dyDescent="0.5">
      <c r="A4053" s="1">
        <v>214</v>
      </c>
      <c r="B4053" s="1" t="s">
        <v>4076</v>
      </c>
      <c r="C4053" s="2">
        <v>43512</v>
      </c>
      <c r="D4053" s="1" t="s">
        <v>4077</v>
      </c>
      <c r="E4053" s="1" t="s">
        <v>4078</v>
      </c>
      <c r="F4053" s="1" t="s">
        <v>280</v>
      </c>
      <c r="G4053" s="1">
        <v>5</v>
      </c>
      <c r="H4053" s="1">
        <v>0</v>
      </c>
      <c r="M4053" s="1" t="s">
        <v>114</v>
      </c>
      <c r="N4053" s="1">
        <v>6.5</v>
      </c>
      <c r="O4053" s="1">
        <v>25.384855999999999</v>
      </c>
      <c r="P4053" s="1">
        <v>68.458809000000002</v>
      </c>
      <c r="Q4053" s="1">
        <v>50700</v>
      </c>
      <c r="R4053" s="1" t="s">
        <v>287</v>
      </c>
      <c r="S4053" s="1" t="s">
        <v>91</v>
      </c>
      <c r="T4053" s="1" t="s">
        <v>72</v>
      </c>
      <c r="U4053" s="1" t="s">
        <v>73</v>
      </c>
      <c r="X4053" s="1" t="s">
        <v>4079</v>
      </c>
      <c r="Z4053" s="1" t="s">
        <v>114</v>
      </c>
      <c r="AJ4053" s="1" t="s">
        <v>76</v>
      </c>
      <c r="AK4053" s="1" t="s">
        <v>4080</v>
      </c>
      <c r="AL4053" s="1">
        <v>15600000</v>
      </c>
      <c r="AM4053" s="1" t="s">
        <v>109</v>
      </c>
      <c r="AN4053" s="1" t="s">
        <v>4830</v>
      </c>
      <c r="AO4053" s="1" t="s">
        <v>4375</v>
      </c>
      <c r="AP4053" s="1">
        <v>52500000</v>
      </c>
      <c r="AQ4053" s="1">
        <v>5100000</v>
      </c>
      <c r="AR4053" s="1" t="s">
        <v>4081</v>
      </c>
      <c r="AS4053" s="1">
        <v>1</v>
      </c>
      <c r="AT4053" s="1">
        <v>1</v>
      </c>
      <c r="AU4053" s="1">
        <v>1</v>
      </c>
      <c r="AV4053" s="1">
        <v>1</v>
      </c>
      <c r="AW4053" s="1">
        <v>1</v>
      </c>
      <c r="AX4053" s="1">
        <v>1</v>
      </c>
      <c r="AY4053" s="1">
        <v>1</v>
      </c>
      <c r="AZ4053" s="1">
        <v>1</v>
      </c>
      <c r="BA4053" s="1">
        <v>1</v>
      </c>
      <c r="BB4053" s="1">
        <v>1</v>
      </c>
    </row>
    <row r="4054" spans="1:54" x14ac:dyDescent="0.5">
      <c r="A4054" s="1">
        <v>214</v>
      </c>
      <c r="B4054" s="1" t="s">
        <v>4076</v>
      </c>
      <c r="C4054" s="2">
        <v>43512</v>
      </c>
      <c r="D4054" s="1" t="s">
        <v>4077</v>
      </c>
      <c r="E4054" s="1" t="s">
        <v>4078</v>
      </c>
      <c r="F4054" s="1" t="s">
        <v>81</v>
      </c>
      <c r="G4054" s="1">
        <v>15</v>
      </c>
      <c r="H4054" s="1">
        <v>0</v>
      </c>
      <c r="M4054" s="1" t="s">
        <v>114</v>
      </c>
      <c r="N4054" s="1">
        <v>6.5</v>
      </c>
      <c r="O4054" s="1">
        <v>25.384855999999999</v>
      </c>
      <c r="P4054" s="1">
        <v>68.458809000000002</v>
      </c>
      <c r="Q4054" s="1">
        <v>152100</v>
      </c>
      <c r="R4054" s="1" t="s">
        <v>287</v>
      </c>
      <c r="S4054" s="1" t="s">
        <v>91</v>
      </c>
      <c r="T4054" s="1" t="s">
        <v>72</v>
      </c>
      <c r="U4054" s="1" t="s">
        <v>73</v>
      </c>
      <c r="X4054" s="1" t="s">
        <v>4079</v>
      </c>
      <c r="Z4054" s="1" t="s">
        <v>114</v>
      </c>
      <c r="AJ4054" s="1" t="s">
        <v>76</v>
      </c>
      <c r="AK4054" s="1" t="s">
        <v>4080</v>
      </c>
      <c r="AL4054" s="1">
        <v>15600000</v>
      </c>
      <c r="AM4054" s="1" t="s">
        <v>109</v>
      </c>
      <c r="AN4054" s="1" t="s">
        <v>4830</v>
      </c>
      <c r="AO4054" s="1" t="s">
        <v>4375</v>
      </c>
      <c r="AP4054" s="1">
        <v>52500000</v>
      </c>
      <c r="AQ4054" s="1">
        <v>5100000</v>
      </c>
      <c r="AR4054" s="1" t="s">
        <v>4081</v>
      </c>
      <c r="AS4054" s="1">
        <v>1</v>
      </c>
      <c r="AT4054" s="1">
        <v>1</v>
      </c>
      <c r="AU4054" s="1">
        <v>1</v>
      </c>
      <c r="AV4054" s="1">
        <v>1</v>
      </c>
      <c r="AW4054" s="1">
        <v>1</v>
      </c>
      <c r="AX4054" s="1">
        <v>1</v>
      </c>
      <c r="AY4054" s="1">
        <v>1</v>
      </c>
      <c r="AZ4054" s="1">
        <v>1</v>
      </c>
      <c r="BA4054" s="1">
        <v>1</v>
      </c>
      <c r="BB4054" s="1">
        <v>1</v>
      </c>
    </row>
    <row r="4055" spans="1:54" x14ac:dyDescent="0.5">
      <c r="A4055" s="1">
        <v>214</v>
      </c>
      <c r="B4055" s="1" t="s">
        <v>4076</v>
      </c>
      <c r="C4055" s="2">
        <v>43512</v>
      </c>
      <c r="D4055" s="1" t="s">
        <v>4077</v>
      </c>
      <c r="E4055" s="1" t="s">
        <v>4078</v>
      </c>
      <c r="F4055" s="1" t="s">
        <v>98</v>
      </c>
      <c r="G4055" s="1">
        <v>20</v>
      </c>
      <c r="H4055" s="1">
        <v>0</v>
      </c>
      <c r="M4055" s="1" t="s">
        <v>114</v>
      </c>
      <c r="N4055" s="1">
        <v>6.5</v>
      </c>
      <c r="O4055" s="1">
        <v>25.384855999999999</v>
      </c>
      <c r="P4055" s="1">
        <v>68.458809000000002</v>
      </c>
      <c r="Q4055" s="1">
        <v>202800</v>
      </c>
      <c r="R4055" s="1" t="s">
        <v>287</v>
      </c>
      <c r="S4055" s="1" t="s">
        <v>91</v>
      </c>
      <c r="T4055" s="1" t="s">
        <v>72</v>
      </c>
      <c r="U4055" s="1" t="s">
        <v>73</v>
      </c>
      <c r="X4055" s="1" t="s">
        <v>4079</v>
      </c>
      <c r="Z4055" s="1" t="s">
        <v>114</v>
      </c>
      <c r="AJ4055" s="1" t="s">
        <v>76</v>
      </c>
      <c r="AK4055" s="1" t="s">
        <v>4080</v>
      </c>
      <c r="AL4055" s="1">
        <v>15600000</v>
      </c>
      <c r="AM4055" s="1" t="s">
        <v>109</v>
      </c>
      <c r="AN4055" s="1" t="s">
        <v>4830</v>
      </c>
      <c r="AO4055" s="1" t="s">
        <v>4375</v>
      </c>
      <c r="AP4055" s="1">
        <v>52500000</v>
      </c>
      <c r="AQ4055" s="1">
        <v>5100000</v>
      </c>
      <c r="AR4055" s="1" t="s">
        <v>4081</v>
      </c>
      <c r="AS4055" s="1">
        <v>1</v>
      </c>
      <c r="AT4055" s="1">
        <v>1</v>
      </c>
      <c r="AU4055" s="1">
        <v>1</v>
      </c>
      <c r="AV4055" s="1">
        <v>1</v>
      </c>
      <c r="AW4055" s="1">
        <v>1</v>
      </c>
      <c r="AX4055" s="1">
        <v>1</v>
      </c>
      <c r="AY4055" s="1">
        <v>1</v>
      </c>
      <c r="AZ4055" s="1">
        <v>1</v>
      </c>
      <c r="BA4055" s="1">
        <v>1</v>
      </c>
      <c r="BB4055" s="1">
        <v>1</v>
      </c>
    </row>
    <row r="4056" spans="1:54" x14ac:dyDescent="0.5">
      <c r="A4056" s="1">
        <v>214</v>
      </c>
      <c r="B4056" s="1" t="s">
        <v>4076</v>
      </c>
      <c r="C4056" s="2">
        <v>43512</v>
      </c>
      <c r="D4056" s="1" t="s">
        <v>4077</v>
      </c>
      <c r="E4056" s="1" t="s">
        <v>4078</v>
      </c>
      <c r="F4056" s="1" t="s">
        <v>129</v>
      </c>
      <c r="G4056" s="1">
        <v>40</v>
      </c>
      <c r="H4056" s="1">
        <v>0</v>
      </c>
      <c r="M4056" s="1" t="s">
        <v>114</v>
      </c>
      <c r="N4056" s="1">
        <v>6.5</v>
      </c>
      <c r="O4056" s="1">
        <v>25.384855999999999</v>
      </c>
      <c r="P4056" s="1">
        <v>68.458809000000002</v>
      </c>
      <c r="Q4056" s="1">
        <v>405600</v>
      </c>
      <c r="R4056" s="1" t="s">
        <v>287</v>
      </c>
      <c r="S4056" s="1" t="s">
        <v>91</v>
      </c>
      <c r="T4056" s="1" t="s">
        <v>72</v>
      </c>
      <c r="U4056" s="1" t="s">
        <v>73</v>
      </c>
      <c r="X4056" s="1" t="s">
        <v>4079</v>
      </c>
      <c r="Z4056" s="1" t="s">
        <v>114</v>
      </c>
      <c r="AJ4056" s="1" t="s">
        <v>76</v>
      </c>
      <c r="AK4056" s="1" t="s">
        <v>4080</v>
      </c>
      <c r="AL4056" s="1">
        <v>15600000</v>
      </c>
      <c r="AM4056" s="1" t="s">
        <v>109</v>
      </c>
      <c r="AN4056" s="1" t="s">
        <v>4830</v>
      </c>
      <c r="AO4056" s="1" t="s">
        <v>4375</v>
      </c>
      <c r="AP4056" s="1">
        <v>52500000</v>
      </c>
      <c r="AQ4056" s="1">
        <v>5100000</v>
      </c>
      <c r="AR4056" s="1" t="s">
        <v>4081</v>
      </c>
      <c r="AS4056" s="1">
        <v>1</v>
      </c>
      <c r="AT4056" s="1">
        <v>1</v>
      </c>
      <c r="AU4056" s="1">
        <v>1</v>
      </c>
      <c r="AV4056" s="1">
        <v>1</v>
      </c>
      <c r="AW4056" s="1">
        <v>1</v>
      </c>
      <c r="AX4056" s="1">
        <v>1</v>
      </c>
      <c r="AY4056" s="1">
        <v>1</v>
      </c>
      <c r="AZ4056" s="1">
        <v>1</v>
      </c>
      <c r="BA4056" s="1">
        <v>1</v>
      </c>
      <c r="BB4056" s="1">
        <v>1</v>
      </c>
    </row>
    <row r="4057" spans="1:54" x14ac:dyDescent="0.5">
      <c r="A4057" s="1">
        <v>214</v>
      </c>
      <c r="B4057" s="1" t="s">
        <v>4076</v>
      </c>
      <c r="C4057" s="2">
        <v>43512</v>
      </c>
      <c r="D4057" s="1" t="s">
        <v>4077</v>
      </c>
      <c r="E4057" s="1" t="s">
        <v>4078</v>
      </c>
      <c r="F4057" s="1" t="s">
        <v>88</v>
      </c>
      <c r="G4057" s="1">
        <v>20</v>
      </c>
      <c r="H4057" s="1">
        <v>0</v>
      </c>
      <c r="M4057" s="1" t="s">
        <v>110</v>
      </c>
      <c r="N4057" s="1">
        <v>22.5</v>
      </c>
      <c r="O4057" s="1">
        <v>26.625188000000001</v>
      </c>
      <c r="P4057" s="1">
        <v>6.809552</v>
      </c>
      <c r="Q4057" s="1">
        <v>702000</v>
      </c>
      <c r="R4057" s="1" t="s">
        <v>287</v>
      </c>
      <c r="S4057" s="1" t="s">
        <v>91</v>
      </c>
      <c r="T4057" s="1" t="s">
        <v>72</v>
      </c>
      <c r="U4057" s="1" t="s">
        <v>73</v>
      </c>
      <c r="X4057" s="1" t="s">
        <v>4079</v>
      </c>
      <c r="Z4057" s="1" t="s">
        <v>110</v>
      </c>
      <c r="AJ4057" s="1" t="s">
        <v>76</v>
      </c>
      <c r="AK4057" s="1" t="s">
        <v>4080</v>
      </c>
      <c r="AL4057" s="1">
        <v>15600000</v>
      </c>
      <c r="AM4057" s="1" t="s">
        <v>109</v>
      </c>
      <c r="AN4057" s="1" t="s">
        <v>4830</v>
      </c>
      <c r="AO4057" s="1" t="s">
        <v>4375</v>
      </c>
      <c r="AP4057" s="1">
        <v>52500000</v>
      </c>
      <c r="AQ4057" s="1">
        <v>5100000</v>
      </c>
      <c r="AR4057" s="1" t="s">
        <v>4081</v>
      </c>
      <c r="AS4057" s="1">
        <v>1</v>
      </c>
      <c r="AT4057" s="1">
        <v>1</v>
      </c>
      <c r="AU4057" s="1">
        <v>1</v>
      </c>
      <c r="AV4057" s="1">
        <v>1</v>
      </c>
      <c r="AW4057" s="1">
        <v>1</v>
      </c>
      <c r="AX4057" s="1">
        <v>1</v>
      </c>
      <c r="AY4057" s="1">
        <v>1</v>
      </c>
      <c r="AZ4057" s="1">
        <v>1</v>
      </c>
      <c r="BA4057" s="1">
        <v>1</v>
      </c>
      <c r="BB4057" s="1">
        <v>1</v>
      </c>
    </row>
    <row r="4058" spans="1:54" x14ac:dyDescent="0.5">
      <c r="A4058" s="1">
        <v>214</v>
      </c>
      <c r="B4058" s="1" t="s">
        <v>4076</v>
      </c>
      <c r="C4058" s="2">
        <v>43512</v>
      </c>
      <c r="D4058" s="1" t="s">
        <v>4077</v>
      </c>
      <c r="E4058" s="1" t="s">
        <v>4078</v>
      </c>
      <c r="F4058" s="1" t="s">
        <v>280</v>
      </c>
      <c r="G4058" s="1">
        <v>5</v>
      </c>
      <c r="H4058" s="1">
        <v>0</v>
      </c>
      <c r="M4058" s="1" t="s">
        <v>110</v>
      </c>
      <c r="N4058" s="1">
        <v>22.5</v>
      </c>
      <c r="O4058" s="1">
        <v>26.625188000000001</v>
      </c>
      <c r="P4058" s="1">
        <v>6.809552</v>
      </c>
      <c r="Q4058" s="1">
        <v>175500</v>
      </c>
      <c r="R4058" s="1" t="s">
        <v>287</v>
      </c>
      <c r="S4058" s="1" t="s">
        <v>91</v>
      </c>
      <c r="T4058" s="1" t="s">
        <v>72</v>
      </c>
      <c r="U4058" s="1" t="s">
        <v>73</v>
      </c>
      <c r="X4058" s="1" t="s">
        <v>4079</v>
      </c>
      <c r="Z4058" s="1" t="s">
        <v>110</v>
      </c>
      <c r="AJ4058" s="1" t="s">
        <v>76</v>
      </c>
      <c r="AK4058" s="1" t="s">
        <v>4080</v>
      </c>
      <c r="AL4058" s="1">
        <v>15600000</v>
      </c>
      <c r="AM4058" s="1" t="s">
        <v>109</v>
      </c>
      <c r="AN4058" s="1" t="s">
        <v>4830</v>
      </c>
      <c r="AO4058" s="1" t="s">
        <v>4375</v>
      </c>
      <c r="AP4058" s="1">
        <v>52500000</v>
      </c>
      <c r="AQ4058" s="1">
        <v>5100000</v>
      </c>
      <c r="AR4058" s="1" t="s">
        <v>4081</v>
      </c>
      <c r="AS4058" s="1">
        <v>1</v>
      </c>
      <c r="AT4058" s="1">
        <v>1</v>
      </c>
      <c r="AU4058" s="1">
        <v>1</v>
      </c>
      <c r="AV4058" s="1">
        <v>1</v>
      </c>
      <c r="AW4058" s="1">
        <v>1</v>
      </c>
      <c r="AX4058" s="1">
        <v>1</v>
      </c>
      <c r="AY4058" s="1">
        <v>1</v>
      </c>
      <c r="AZ4058" s="1">
        <v>1</v>
      </c>
      <c r="BA4058" s="1">
        <v>1</v>
      </c>
      <c r="BB4058" s="1">
        <v>1</v>
      </c>
    </row>
    <row r="4059" spans="1:54" x14ac:dyDescent="0.5">
      <c r="A4059" s="1">
        <v>214</v>
      </c>
      <c r="B4059" s="1" t="s">
        <v>4076</v>
      </c>
      <c r="C4059" s="2">
        <v>43512</v>
      </c>
      <c r="D4059" s="1" t="s">
        <v>4077</v>
      </c>
      <c r="E4059" s="1" t="s">
        <v>4078</v>
      </c>
      <c r="F4059" s="1" t="s">
        <v>81</v>
      </c>
      <c r="G4059" s="1">
        <v>15</v>
      </c>
      <c r="H4059" s="1">
        <v>0</v>
      </c>
      <c r="M4059" s="1" t="s">
        <v>110</v>
      </c>
      <c r="N4059" s="1">
        <v>22.5</v>
      </c>
      <c r="O4059" s="1">
        <v>26.625188000000001</v>
      </c>
      <c r="P4059" s="1">
        <v>6.809552</v>
      </c>
      <c r="Q4059" s="1">
        <v>526500</v>
      </c>
      <c r="R4059" s="1" t="s">
        <v>287</v>
      </c>
      <c r="S4059" s="1" t="s">
        <v>91</v>
      </c>
      <c r="T4059" s="1" t="s">
        <v>72</v>
      </c>
      <c r="U4059" s="1" t="s">
        <v>73</v>
      </c>
      <c r="X4059" s="1" t="s">
        <v>4079</v>
      </c>
      <c r="Z4059" s="1" t="s">
        <v>110</v>
      </c>
      <c r="AJ4059" s="1" t="s">
        <v>76</v>
      </c>
      <c r="AK4059" s="1" t="s">
        <v>4080</v>
      </c>
      <c r="AL4059" s="1">
        <v>15600000</v>
      </c>
      <c r="AM4059" s="1" t="s">
        <v>109</v>
      </c>
      <c r="AN4059" s="1" t="s">
        <v>4830</v>
      </c>
      <c r="AO4059" s="1" t="s">
        <v>4375</v>
      </c>
      <c r="AP4059" s="1">
        <v>52500000</v>
      </c>
      <c r="AQ4059" s="1">
        <v>5100000</v>
      </c>
      <c r="AR4059" s="1" t="s">
        <v>4081</v>
      </c>
      <c r="AS4059" s="1">
        <v>1</v>
      </c>
      <c r="AT4059" s="1">
        <v>1</v>
      </c>
      <c r="AU4059" s="1">
        <v>1</v>
      </c>
      <c r="AV4059" s="1">
        <v>1</v>
      </c>
      <c r="AW4059" s="1">
        <v>1</v>
      </c>
      <c r="AX4059" s="1">
        <v>1</v>
      </c>
      <c r="AY4059" s="1">
        <v>1</v>
      </c>
      <c r="AZ4059" s="1">
        <v>1</v>
      </c>
      <c r="BA4059" s="1">
        <v>1</v>
      </c>
      <c r="BB4059" s="1">
        <v>1</v>
      </c>
    </row>
    <row r="4060" spans="1:54" x14ac:dyDescent="0.5">
      <c r="A4060" s="1">
        <v>214</v>
      </c>
      <c r="B4060" s="1" t="s">
        <v>4076</v>
      </c>
      <c r="C4060" s="2">
        <v>43512</v>
      </c>
      <c r="D4060" s="1" t="s">
        <v>4077</v>
      </c>
      <c r="E4060" s="1" t="s">
        <v>4078</v>
      </c>
      <c r="F4060" s="1" t="s">
        <v>98</v>
      </c>
      <c r="G4060" s="1">
        <v>20</v>
      </c>
      <c r="H4060" s="1">
        <v>0</v>
      </c>
      <c r="M4060" s="1" t="s">
        <v>110</v>
      </c>
      <c r="N4060" s="1">
        <v>22.5</v>
      </c>
      <c r="O4060" s="1">
        <v>26.625188000000001</v>
      </c>
      <c r="P4060" s="1">
        <v>6.809552</v>
      </c>
      <c r="Q4060" s="1">
        <v>702000</v>
      </c>
      <c r="R4060" s="1" t="s">
        <v>287</v>
      </c>
      <c r="S4060" s="1" t="s">
        <v>91</v>
      </c>
      <c r="T4060" s="1" t="s">
        <v>72</v>
      </c>
      <c r="U4060" s="1" t="s">
        <v>73</v>
      </c>
      <c r="X4060" s="1" t="s">
        <v>4079</v>
      </c>
      <c r="Z4060" s="1" t="s">
        <v>110</v>
      </c>
      <c r="AJ4060" s="1" t="s">
        <v>76</v>
      </c>
      <c r="AK4060" s="1" t="s">
        <v>4080</v>
      </c>
      <c r="AL4060" s="1">
        <v>15600000</v>
      </c>
      <c r="AM4060" s="1" t="s">
        <v>109</v>
      </c>
      <c r="AN4060" s="1" t="s">
        <v>4830</v>
      </c>
      <c r="AO4060" s="1" t="s">
        <v>4375</v>
      </c>
      <c r="AP4060" s="1">
        <v>52500000</v>
      </c>
      <c r="AQ4060" s="1">
        <v>5100000</v>
      </c>
      <c r="AR4060" s="1" t="s">
        <v>4081</v>
      </c>
      <c r="AS4060" s="1">
        <v>1</v>
      </c>
      <c r="AT4060" s="1">
        <v>1</v>
      </c>
      <c r="AU4060" s="1">
        <v>1</v>
      </c>
      <c r="AV4060" s="1">
        <v>1</v>
      </c>
      <c r="AW4060" s="1">
        <v>1</v>
      </c>
      <c r="AX4060" s="1">
        <v>1</v>
      </c>
      <c r="AY4060" s="1">
        <v>1</v>
      </c>
      <c r="AZ4060" s="1">
        <v>1</v>
      </c>
      <c r="BA4060" s="1">
        <v>1</v>
      </c>
      <c r="BB4060" s="1">
        <v>1</v>
      </c>
    </row>
    <row r="4061" spans="1:54" x14ac:dyDescent="0.5">
      <c r="A4061" s="1">
        <v>214</v>
      </c>
      <c r="B4061" s="1" t="s">
        <v>4076</v>
      </c>
      <c r="C4061" s="2">
        <v>43512</v>
      </c>
      <c r="D4061" s="1" t="s">
        <v>4077</v>
      </c>
      <c r="E4061" s="1" t="s">
        <v>4078</v>
      </c>
      <c r="F4061" s="1" t="s">
        <v>129</v>
      </c>
      <c r="G4061" s="1">
        <v>40</v>
      </c>
      <c r="H4061" s="1">
        <v>0</v>
      </c>
      <c r="M4061" s="1" t="s">
        <v>110</v>
      </c>
      <c r="N4061" s="1">
        <v>22.5</v>
      </c>
      <c r="O4061" s="1">
        <v>26.625188000000001</v>
      </c>
      <c r="P4061" s="1">
        <v>6.809552</v>
      </c>
      <c r="Q4061" s="1">
        <v>1404000</v>
      </c>
      <c r="R4061" s="1" t="s">
        <v>287</v>
      </c>
      <c r="S4061" s="1" t="s">
        <v>91</v>
      </c>
      <c r="T4061" s="1" t="s">
        <v>72</v>
      </c>
      <c r="U4061" s="1" t="s">
        <v>73</v>
      </c>
      <c r="X4061" s="1" t="s">
        <v>4079</v>
      </c>
      <c r="Z4061" s="1" t="s">
        <v>110</v>
      </c>
      <c r="AJ4061" s="1" t="s">
        <v>76</v>
      </c>
      <c r="AK4061" s="1" t="s">
        <v>4080</v>
      </c>
      <c r="AL4061" s="1">
        <v>15600000</v>
      </c>
      <c r="AM4061" s="1" t="s">
        <v>109</v>
      </c>
      <c r="AN4061" s="1" t="s">
        <v>4830</v>
      </c>
      <c r="AO4061" s="1" t="s">
        <v>4375</v>
      </c>
      <c r="AP4061" s="1">
        <v>52500000</v>
      </c>
      <c r="AQ4061" s="1">
        <v>5100000</v>
      </c>
      <c r="AR4061" s="1" t="s">
        <v>4081</v>
      </c>
      <c r="AS4061" s="1">
        <v>1</v>
      </c>
      <c r="AT4061" s="1">
        <v>1</v>
      </c>
      <c r="AU4061" s="1">
        <v>1</v>
      </c>
      <c r="AV4061" s="1">
        <v>1</v>
      </c>
      <c r="AW4061" s="1">
        <v>1</v>
      </c>
      <c r="AX4061" s="1">
        <v>1</v>
      </c>
      <c r="AY4061" s="1">
        <v>1</v>
      </c>
      <c r="AZ4061" s="1">
        <v>1</v>
      </c>
      <c r="BA4061" s="1">
        <v>1</v>
      </c>
      <c r="BB4061" s="1">
        <v>1</v>
      </c>
    </row>
    <row r="4062" spans="1:54" x14ac:dyDescent="0.5">
      <c r="A4062" s="1">
        <v>214</v>
      </c>
      <c r="B4062" s="1" t="s">
        <v>4076</v>
      </c>
      <c r="C4062" s="2">
        <v>43512</v>
      </c>
      <c r="D4062" s="1" t="s">
        <v>4077</v>
      </c>
      <c r="E4062" s="1" t="s">
        <v>4078</v>
      </c>
      <c r="F4062" s="1" t="s">
        <v>88</v>
      </c>
      <c r="G4062" s="1">
        <v>20</v>
      </c>
      <c r="H4062" s="1">
        <v>0</v>
      </c>
      <c r="M4062" s="1" t="s">
        <v>69</v>
      </c>
      <c r="N4062" s="1">
        <v>22.5</v>
      </c>
      <c r="O4062" s="1">
        <v>2.6272389999999999</v>
      </c>
      <c r="P4062" s="1">
        <v>23.381664000000001</v>
      </c>
      <c r="Q4062" s="1">
        <v>702000</v>
      </c>
      <c r="R4062" s="1" t="s">
        <v>287</v>
      </c>
      <c r="S4062" s="1" t="s">
        <v>91</v>
      </c>
      <c r="T4062" s="1" t="s">
        <v>72</v>
      </c>
      <c r="U4062" s="1" t="s">
        <v>73</v>
      </c>
      <c r="X4062" s="1" t="s">
        <v>4079</v>
      </c>
      <c r="Z4062" s="1" t="s">
        <v>69</v>
      </c>
      <c r="AJ4062" s="1" t="s">
        <v>76</v>
      </c>
      <c r="AK4062" s="1" t="s">
        <v>4080</v>
      </c>
      <c r="AL4062" s="1">
        <v>15600000</v>
      </c>
      <c r="AM4062" s="1" t="s">
        <v>109</v>
      </c>
      <c r="AN4062" s="1" t="s">
        <v>4830</v>
      </c>
      <c r="AO4062" s="1" t="s">
        <v>4375</v>
      </c>
      <c r="AP4062" s="1">
        <v>52500000</v>
      </c>
      <c r="AQ4062" s="1">
        <v>5100000</v>
      </c>
      <c r="AR4062" s="1" t="s">
        <v>4081</v>
      </c>
      <c r="AS4062" s="1">
        <v>1</v>
      </c>
      <c r="AT4062" s="1">
        <v>1</v>
      </c>
      <c r="AU4062" s="1">
        <v>1</v>
      </c>
      <c r="AV4062" s="1">
        <v>1</v>
      </c>
      <c r="AW4062" s="1">
        <v>1</v>
      </c>
      <c r="AX4062" s="1">
        <v>1</v>
      </c>
      <c r="AY4062" s="1">
        <v>1</v>
      </c>
      <c r="AZ4062" s="1">
        <v>1</v>
      </c>
      <c r="BA4062" s="1">
        <v>1</v>
      </c>
      <c r="BB4062" s="1">
        <v>1</v>
      </c>
    </row>
    <row r="4063" spans="1:54" x14ac:dyDescent="0.5">
      <c r="A4063" s="1">
        <v>214</v>
      </c>
      <c r="B4063" s="1" t="s">
        <v>4076</v>
      </c>
      <c r="C4063" s="2">
        <v>43512</v>
      </c>
      <c r="D4063" s="1" t="s">
        <v>4077</v>
      </c>
      <c r="E4063" s="1" t="s">
        <v>4078</v>
      </c>
      <c r="F4063" s="1" t="s">
        <v>280</v>
      </c>
      <c r="G4063" s="1">
        <v>5</v>
      </c>
      <c r="H4063" s="1">
        <v>0</v>
      </c>
      <c r="M4063" s="1" t="s">
        <v>69</v>
      </c>
      <c r="N4063" s="1">
        <v>22.5</v>
      </c>
      <c r="O4063" s="1">
        <v>2.6272389999999999</v>
      </c>
      <c r="P4063" s="1">
        <v>23.381664000000001</v>
      </c>
      <c r="Q4063" s="1">
        <v>175500</v>
      </c>
      <c r="R4063" s="1" t="s">
        <v>287</v>
      </c>
      <c r="S4063" s="1" t="s">
        <v>91</v>
      </c>
      <c r="T4063" s="1" t="s">
        <v>72</v>
      </c>
      <c r="U4063" s="1" t="s">
        <v>73</v>
      </c>
      <c r="X4063" s="1" t="s">
        <v>4079</v>
      </c>
      <c r="Z4063" s="1" t="s">
        <v>69</v>
      </c>
      <c r="AJ4063" s="1" t="s">
        <v>76</v>
      </c>
      <c r="AK4063" s="1" t="s">
        <v>4080</v>
      </c>
      <c r="AL4063" s="1">
        <v>15600000</v>
      </c>
      <c r="AM4063" s="1" t="s">
        <v>109</v>
      </c>
      <c r="AN4063" s="1" t="s">
        <v>4830</v>
      </c>
      <c r="AO4063" s="1" t="s">
        <v>4375</v>
      </c>
      <c r="AP4063" s="1">
        <v>52500000</v>
      </c>
      <c r="AQ4063" s="1">
        <v>5100000</v>
      </c>
      <c r="AR4063" s="1" t="s">
        <v>4081</v>
      </c>
      <c r="AS4063" s="1">
        <v>1</v>
      </c>
      <c r="AT4063" s="1">
        <v>1</v>
      </c>
      <c r="AU4063" s="1">
        <v>1</v>
      </c>
      <c r="AV4063" s="1">
        <v>1</v>
      </c>
      <c r="AW4063" s="1">
        <v>1</v>
      </c>
      <c r="AX4063" s="1">
        <v>1</v>
      </c>
      <c r="AY4063" s="1">
        <v>1</v>
      </c>
      <c r="AZ4063" s="1">
        <v>1</v>
      </c>
      <c r="BA4063" s="1">
        <v>1</v>
      </c>
      <c r="BB4063" s="1">
        <v>1</v>
      </c>
    </row>
    <row r="4064" spans="1:54" x14ac:dyDescent="0.5">
      <c r="A4064" s="1">
        <v>214</v>
      </c>
      <c r="B4064" s="1" t="s">
        <v>4076</v>
      </c>
      <c r="C4064" s="2">
        <v>43512</v>
      </c>
      <c r="D4064" s="1" t="s">
        <v>4077</v>
      </c>
      <c r="E4064" s="1" t="s">
        <v>4078</v>
      </c>
      <c r="F4064" s="1" t="s">
        <v>81</v>
      </c>
      <c r="G4064" s="1">
        <v>15</v>
      </c>
      <c r="H4064" s="1">
        <v>0</v>
      </c>
      <c r="M4064" s="1" t="s">
        <v>69</v>
      </c>
      <c r="N4064" s="1">
        <v>22.5</v>
      </c>
      <c r="O4064" s="1">
        <v>2.6272389999999999</v>
      </c>
      <c r="P4064" s="1">
        <v>23.381664000000001</v>
      </c>
      <c r="Q4064" s="1">
        <v>526500</v>
      </c>
      <c r="R4064" s="1" t="s">
        <v>287</v>
      </c>
      <c r="S4064" s="1" t="s">
        <v>91</v>
      </c>
      <c r="T4064" s="1" t="s">
        <v>72</v>
      </c>
      <c r="U4064" s="1" t="s">
        <v>73</v>
      </c>
      <c r="X4064" s="1" t="s">
        <v>4079</v>
      </c>
      <c r="Z4064" s="1" t="s">
        <v>69</v>
      </c>
      <c r="AJ4064" s="1" t="s">
        <v>76</v>
      </c>
      <c r="AK4064" s="1" t="s">
        <v>4080</v>
      </c>
      <c r="AL4064" s="1">
        <v>15600000</v>
      </c>
      <c r="AM4064" s="1" t="s">
        <v>109</v>
      </c>
      <c r="AN4064" s="1" t="s">
        <v>4830</v>
      </c>
      <c r="AO4064" s="1" t="s">
        <v>4375</v>
      </c>
      <c r="AP4064" s="1">
        <v>52500000</v>
      </c>
      <c r="AQ4064" s="1">
        <v>5100000</v>
      </c>
      <c r="AR4064" s="1" t="s">
        <v>4081</v>
      </c>
      <c r="AS4064" s="1">
        <v>1</v>
      </c>
      <c r="AT4064" s="1">
        <v>1</v>
      </c>
      <c r="AU4064" s="1">
        <v>1</v>
      </c>
      <c r="AV4064" s="1">
        <v>1</v>
      </c>
      <c r="AW4064" s="1">
        <v>1</v>
      </c>
      <c r="AX4064" s="1">
        <v>1</v>
      </c>
      <c r="AY4064" s="1">
        <v>1</v>
      </c>
      <c r="AZ4064" s="1">
        <v>1</v>
      </c>
      <c r="BA4064" s="1">
        <v>1</v>
      </c>
      <c r="BB4064" s="1">
        <v>1</v>
      </c>
    </row>
    <row r="4065" spans="1:54" x14ac:dyDescent="0.5">
      <c r="A4065" s="1">
        <v>214</v>
      </c>
      <c r="B4065" s="1" t="s">
        <v>4076</v>
      </c>
      <c r="C4065" s="2">
        <v>43512</v>
      </c>
      <c r="D4065" s="1" t="s">
        <v>4077</v>
      </c>
      <c r="E4065" s="1" t="s">
        <v>4078</v>
      </c>
      <c r="F4065" s="1" t="s">
        <v>98</v>
      </c>
      <c r="G4065" s="1">
        <v>20</v>
      </c>
      <c r="H4065" s="1">
        <v>0</v>
      </c>
      <c r="M4065" s="1" t="s">
        <v>69</v>
      </c>
      <c r="N4065" s="1">
        <v>22.5</v>
      </c>
      <c r="O4065" s="1">
        <v>2.6272389999999999</v>
      </c>
      <c r="P4065" s="1">
        <v>23.381664000000001</v>
      </c>
      <c r="Q4065" s="1">
        <v>702000</v>
      </c>
      <c r="R4065" s="1" t="s">
        <v>287</v>
      </c>
      <c r="S4065" s="1" t="s">
        <v>91</v>
      </c>
      <c r="T4065" s="1" t="s">
        <v>72</v>
      </c>
      <c r="U4065" s="1" t="s">
        <v>73</v>
      </c>
      <c r="X4065" s="1" t="s">
        <v>4079</v>
      </c>
      <c r="Z4065" s="1" t="s">
        <v>69</v>
      </c>
      <c r="AJ4065" s="1" t="s">
        <v>76</v>
      </c>
      <c r="AK4065" s="1" t="s">
        <v>4080</v>
      </c>
      <c r="AL4065" s="1">
        <v>15600000</v>
      </c>
      <c r="AM4065" s="1" t="s">
        <v>109</v>
      </c>
      <c r="AN4065" s="1" t="s">
        <v>4830</v>
      </c>
      <c r="AO4065" s="1" t="s">
        <v>4375</v>
      </c>
      <c r="AP4065" s="1">
        <v>52500000</v>
      </c>
      <c r="AQ4065" s="1">
        <v>5100000</v>
      </c>
      <c r="AR4065" s="1" t="s">
        <v>4081</v>
      </c>
      <c r="AS4065" s="1">
        <v>1</v>
      </c>
      <c r="AT4065" s="1">
        <v>1</v>
      </c>
      <c r="AU4065" s="1">
        <v>1</v>
      </c>
      <c r="AV4065" s="1">
        <v>1</v>
      </c>
      <c r="AW4065" s="1">
        <v>1</v>
      </c>
      <c r="AX4065" s="1">
        <v>1</v>
      </c>
      <c r="AY4065" s="1">
        <v>1</v>
      </c>
      <c r="AZ4065" s="1">
        <v>1</v>
      </c>
      <c r="BA4065" s="1">
        <v>1</v>
      </c>
      <c r="BB4065" s="1">
        <v>1</v>
      </c>
    </row>
    <row r="4066" spans="1:54" x14ac:dyDescent="0.5">
      <c r="A4066" s="1">
        <v>214</v>
      </c>
      <c r="B4066" s="1" t="s">
        <v>4076</v>
      </c>
      <c r="C4066" s="2">
        <v>43512</v>
      </c>
      <c r="D4066" s="1" t="s">
        <v>4077</v>
      </c>
      <c r="E4066" s="1" t="s">
        <v>4078</v>
      </c>
      <c r="F4066" s="1" t="s">
        <v>129</v>
      </c>
      <c r="G4066" s="1">
        <v>40</v>
      </c>
      <c r="H4066" s="1">
        <v>0</v>
      </c>
      <c r="M4066" s="1" t="s">
        <v>69</v>
      </c>
      <c r="N4066" s="1">
        <v>22.5</v>
      </c>
      <c r="O4066" s="1">
        <v>2.6272389999999999</v>
      </c>
      <c r="P4066" s="1">
        <v>23.381664000000001</v>
      </c>
      <c r="Q4066" s="1">
        <v>1404000</v>
      </c>
      <c r="R4066" s="1" t="s">
        <v>287</v>
      </c>
      <c r="S4066" s="1" t="s">
        <v>91</v>
      </c>
      <c r="T4066" s="1" t="s">
        <v>72</v>
      </c>
      <c r="U4066" s="1" t="s">
        <v>73</v>
      </c>
      <c r="X4066" s="1" t="s">
        <v>4079</v>
      </c>
      <c r="Z4066" s="1" t="s">
        <v>69</v>
      </c>
      <c r="AJ4066" s="1" t="s">
        <v>76</v>
      </c>
      <c r="AK4066" s="1" t="s">
        <v>4080</v>
      </c>
      <c r="AL4066" s="1">
        <v>15600000</v>
      </c>
      <c r="AM4066" s="1" t="s">
        <v>109</v>
      </c>
      <c r="AN4066" s="1" t="s">
        <v>4830</v>
      </c>
      <c r="AO4066" s="1" t="s">
        <v>4375</v>
      </c>
      <c r="AP4066" s="1">
        <v>52500000</v>
      </c>
      <c r="AQ4066" s="1">
        <v>5100000</v>
      </c>
      <c r="AR4066" s="1" t="s">
        <v>4081</v>
      </c>
      <c r="AS4066" s="1">
        <v>1</v>
      </c>
      <c r="AT4066" s="1">
        <v>1</v>
      </c>
      <c r="AU4066" s="1">
        <v>1</v>
      </c>
      <c r="AV4066" s="1">
        <v>1</v>
      </c>
      <c r="AW4066" s="1">
        <v>1</v>
      </c>
      <c r="AX4066" s="1">
        <v>1</v>
      </c>
      <c r="AY4066" s="1">
        <v>1</v>
      </c>
      <c r="AZ4066" s="1">
        <v>1</v>
      </c>
      <c r="BA4066" s="1">
        <v>1</v>
      </c>
      <c r="BB4066" s="1">
        <v>1</v>
      </c>
    </row>
    <row r="4067" spans="1:54" x14ac:dyDescent="0.5">
      <c r="A4067" s="1">
        <v>214</v>
      </c>
      <c r="B4067" s="1" t="s">
        <v>4076</v>
      </c>
      <c r="C4067" s="2">
        <v>43512</v>
      </c>
      <c r="D4067" s="1" t="s">
        <v>4077</v>
      </c>
      <c r="E4067" s="1" t="s">
        <v>4078</v>
      </c>
      <c r="F4067" s="1" t="s">
        <v>88</v>
      </c>
      <c r="G4067" s="1">
        <v>20</v>
      </c>
      <c r="H4067" s="1">
        <v>0</v>
      </c>
      <c r="M4067" s="1" t="s">
        <v>84</v>
      </c>
      <c r="N4067" s="1">
        <v>7.5</v>
      </c>
      <c r="O4067" s="1">
        <v>-15.623037</v>
      </c>
      <c r="P4067" s="1">
        <v>-59.0625</v>
      </c>
      <c r="Q4067" s="1">
        <v>234000</v>
      </c>
      <c r="R4067" s="1" t="s">
        <v>287</v>
      </c>
      <c r="S4067" s="1" t="s">
        <v>91</v>
      </c>
      <c r="T4067" s="1" t="s">
        <v>72</v>
      </c>
      <c r="U4067" s="1" t="s">
        <v>73</v>
      </c>
      <c r="X4067" s="1" t="s">
        <v>4079</v>
      </c>
      <c r="Z4067" s="1" t="s">
        <v>84</v>
      </c>
      <c r="AJ4067" s="1" t="s">
        <v>76</v>
      </c>
      <c r="AK4067" s="1" t="s">
        <v>4080</v>
      </c>
      <c r="AL4067" s="1">
        <v>15600000</v>
      </c>
      <c r="AM4067" s="1" t="s">
        <v>109</v>
      </c>
      <c r="AN4067" s="1" t="s">
        <v>4830</v>
      </c>
      <c r="AO4067" s="1" t="s">
        <v>4375</v>
      </c>
      <c r="AP4067" s="1">
        <v>52500000</v>
      </c>
      <c r="AQ4067" s="1">
        <v>5100000</v>
      </c>
      <c r="AR4067" s="1" t="s">
        <v>4081</v>
      </c>
      <c r="AS4067" s="1">
        <v>1</v>
      </c>
      <c r="AT4067" s="1">
        <v>1</v>
      </c>
      <c r="AU4067" s="1">
        <v>1</v>
      </c>
      <c r="AV4067" s="1">
        <v>1</v>
      </c>
      <c r="AW4067" s="1">
        <v>1</v>
      </c>
      <c r="AX4067" s="1">
        <v>1</v>
      </c>
      <c r="AY4067" s="1">
        <v>1</v>
      </c>
      <c r="AZ4067" s="1">
        <v>1</v>
      </c>
      <c r="BA4067" s="1">
        <v>1</v>
      </c>
      <c r="BB4067" s="1">
        <v>1</v>
      </c>
    </row>
    <row r="4068" spans="1:54" x14ac:dyDescent="0.5">
      <c r="A4068" s="1">
        <v>214</v>
      </c>
      <c r="B4068" s="1" t="s">
        <v>4076</v>
      </c>
      <c r="C4068" s="2">
        <v>43512</v>
      </c>
      <c r="D4068" s="1" t="s">
        <v>4077</v>
      </c>
      <c r="E4068" s="1" t="s">
        <v>4078</v>
      </c>
      <c r="F4068" s="1" t="s">
        <v>280</v>
      </c>
      <c r="G4068" s="1">
        <v>5</v>
      </c>
      <c r="H4068" s="1">
        <v>0</v>
      </c>
      <c r="M4068" s="1" t="s">
        <v>84</v>
      </c>
      <c r="N4068" s="1">
        <v>7.5</v>
      </c>
      <c r="O4068" s="1">
        <v>-15.623037</v>
      </c>
      <c r="P4068" s="1">
        <v>-59.0625</v>
      </c>
      <c r="Q4068" s="1">
        <v>58500</v>
      </c>
      <c r="R4068" s="1" t="s">
        <v>287</v>
      </c>
      <c r="S4068" s="1" t="s">
        <v>91</v>
      </c>
      <c r="T4068" s="1" t="s">
        <v>72</v>
      </c>
      <c r="U4068" s="1" t="s">
        <v>73</v>
      </c>
      <c r="X4068" s="1" t="s">
        <v>4079</v>
      </c>
      <c r="Z4068" s="1" t="s">
        <v>84</v>
      </c>
      <c r="AJ4068" s="1" t="s">
        <v>76</v>
      </c>
      <c r="AK4068" s="1" t="s">
        <v>4080</v>
      </c>
      <c r="AL4068" s="1">
        <v>15600000</v>
      </c>
      <c r="AM4068" s="1" t="s">
        <v>109</v>
      </c>
      <c r="AN4068" s="1" t="s">
        <v>4830</v>
      </c>
      <c r="AO4068" s="1" t="s">
        <v>4375</v>
      </c>
      <c r="AP4068" s="1">
        <v>52500000</v>
      </c>
      <c r="AQ4068" s="1">
        <v>5100000</v>
      </c>
      <c r="AR4068" s="1" t="s">
        <v>4081</v>
      </c>
      <c r="AS4068" s="1">
        <v>1</v>
      </c>
      <c r="AT4068" s="1">
        <v>1</v>
      </c>
      <c r="AU4068" s="1">
        <v>1</v>
      </c>
      <c r="AV4068" s="1">
        <v>1</v>
      </c>
      <c r="AW4068" s="1">
        <v>1</v>
      </c>
      <c r="AX4068" s="1">
        <v>1</v>
      </c>
      <c r="AY4068" s="1">
        <v>1</v>
      </c>
      <c r="AZ4068" s="1">
        <v>1</v>
      </c>
      <c r="BA4068" s="1">
        <v>1</v>
      </c>
      <c r="BB4068" s="1">
        <v>1</v>
      </c>
    </row>
    <row r="4069" spans="1:54" x14ac:dyDescent="0.5">
      <c r="A4069" s="1">
        <v>214</v>
      </c>
      <c r="B4069" s="1" t="s">
        <v>4076</v>
      </c>
      <c r="C4069" s="2">
        <v>43512</v>
      </c>
      <c r="D4069" s="1" t="s">
        <v>4077</v>
      </c>
      <c r="E4069" s="1" t="s">
        <v>4078</v>
      </c>
      <c r="F4069" s="1" t="s">
        <v>81</v>
      </c>
      <c r="G4069" s="1">
        <v>15</v>
      </c>
      <c r="H4069" s="1">
        <v>0</v>
      </c>
      <c r="M4069" s="1" t="s">
        <v>84</v>
      </c>
      <c r="N4069" s="1">
        <v>7.5</v>
      </c>
      <c r="O4069" s="1">
        <v>-15.623037</v>
      </c>
      <c r="P4069" s="1">
        <v>-59.0625</v>
      </c>
      <c r="Q4069" s="1">
        <v>175500</v>
      </c>
      <c r="R4069" s="1" t="s">
        <v>287</v>
      </c>
      <c r="S4069" s="1" t="s">
        <v>91</v>
      </c>
      <c r="T4069" s="1" t="s">
        <v>72</v>
      </c>
      <c r="U4069" s="1" t="s">
        <v>73</v>
      </c>
      <c r="X4069" s="1" t="s">
        <v>4079</v>
      </c>
      <c r="Z4069" s="1" t="s">
        <v>84</v>
      </c>
      <c r="AJ4069" s="1" t="s">
        <v>76</v>
      </c>
      <c r="AK4069" s="1" t="s">
        <v>4080</v>
      </c>
      <c r="AL4069" s="1">
        <v>15600000</v>
      </c>
      <c r="AM4069" s="1" t="s">
        <v>109</v>
      </c>
      <c r="AN4069" s="1" t="s">
        <v>4830</v>
      </c>
      <c r="AO4069" s="1" t="s">
        <v>4375</v>
      </c>
      <c r="AP4069" s="1">
        <v>52500000</v>
      </c>
      <c r="AQ4069" s="1">
        <v>5100000</v>
      </c>
      <c r="AR4069" s="1" t="s">
        <v>4081</v>
      </c>
      <c r="AS4069" s="1">
        <v>1</v>
      </c>
      <c r="AT4069" s="1">
        <v>1</v>
      </c>
      <c r="AU4069" s="1">
        <v>1</v>
      </c>
      <c r="AV4069" s="1">
        <v>1</v>
      </c>
      <c r="AW4069" s="1">
        <v>1</v>
      </c>
      <c r="AX4069" s="1">
        <v>1</v>
      </c>
      <c r="AY4069" s="1">
        <v>1</v>
      </c>
      <c r="AZ4069" s="1">
        <v>1</v>
      </c>
      <c r="BA4069" s="1">
        <v>1</v>
      </c>
      <c r="BB4069" s="1">
        <v>1</v>
      </c>
    </row>
    <row r="4070" spans="1:54" x14ac:dyDescent="0.5">
      <c r="A4070" s="1">
        <v>214</v>
      </c>
      <c r="B4070" s="1" t="s">
        <v>4076</v>
      </c>
      <c r="C4070" s="2">
        <v>43512</v>
      </c>
      <c r="D4070" s="1" t="s">
        <v>4077</v>
      </c>
      <c r="E4070" s="1" t="s">
        <v>4078</v>
      </c>
      <c r="F4070" s="1" t="s">
        <v>98</v>
      </c>
      <c r="G4070" s="1">
        <v>20</v>
      </c>
      <c r="H4070" s="1">
        <v>0</v>
      </c>
      <c r="M4070" s="1" t="s">
        <v>84</v>
      </c>
      <c r="N4070" s="1">
        <v>7.5</v>
      </c>
      <c r="O4070" s="1">
        <v>-15.623037</v>
      </c>
      <c r="P4070" s="1">
        <v>-59.0625</v>
      </c>
      <c r="Q4070" s="1">
        <v>234000</v>
      </c>
      <c r="R4070" s="1" t="s">
        <v>287</v>
      </c>
      <c r="S4070" s="1" t="s">
        <v>91</v>
      </c>
      <c r="T4070" s="1" t="s">
        <v>72</v>
      </c>
      <c r="U4070" s="1" t="s">
        <v>73</v>
      </c>
      <c r="X4070" s="1" t="s">
        <v>4079</v>
      </c>
      <c r="Z4070" s="1" t="s">
        <v>84</v>
      </c>
      <c r="AJ4070" s="1" t="s">
        <v>76</v>
      </c>
      <c r="AK4070" s="1" t="s">
        <v>4080</v>
      </c>
      <c r="AL4070" s="1">
        <v>15600000</v>
      </c>
      <c r="AM4070" s="1" t="s">
        <v>109</v>
      </c>
      <c r="AN4070" s="1" t="s">
        <v>4830</v>
      </c>
      <c r="AO4070" s="1" t="s">
        <v>4375</v>
      </c>
      <c r="AP4070" s="1">
        <v>52500000</v>
      </c>
      <c r="AQ4070" s="1">
        <v>5100000</v>
      </c>
      <c r="AR4070" s="1" t="s">
        <v>4081</v>
      </c>
      <c r="AS4070" s="1">
        <v>1</v>
      </c>
      <c r="AT4070" s="1">
        <v>1</v>
      </c>
      <c r="AU4070" s="1">
        <v>1</v>
      </c>
      <c r="AV4070" s="1">
        <v>1</v>
      </c>
      <c r="AW4070" s="1">
        <v>1</v>
      </c>
      <c r="AX4070" s="1">
        <v>1</v>
      </c>
      <c r="AY4070" s="1">
        <v>1</v>
      </c>
      <c r="AZ4070" s="1">
        <v>1</v>
      </c>
      <c r="BA4070" s="1">
        <v>1</v>
      </c>
      <c r="BB4070" s="1">
        <v>1</v>
      </c>
    </row>
    <row r="4071" spans="1:54" x14ac:dyDescent="0.5">
      <c r="A4071" s="1">
        <v>214</v>
      </c>
      <c r="B4071" s="1" t="s">
        <v>4076</v>
      </c>
      <c r="C4071" s="2">
        <v>43512</v>
      </c>
      <c r="D4071" s="1" t="s">
        <v>4077</v>
      </c>
      <c r="E4071" s="1" t="s">
        <v>4078</v>
      </c>
      <c r="F4071" s="1" t="s">
        <v>129</v>
      </c>
      <c r="G4071" s="1">
        <v>40</v>
      </c>
      <c r="H4071" s="1">
        <v>0</v>
      </c>
      <c r="M4071" s="1" t="s">
        <v>84</v>
      </c>
      <c r="N4071" s="1">
        <v>7.5</v>
      </c>
      <c r="O4071" s="1">
        <v>-15.623037</v>
      </c>
      <c r="P4071" s="1">
        <v>-59.0625</v>
      </c>
      <c r="Q4071" s="1">
        <v>468000</v>
      </c>
      <c r="R4071" s="1" t="s">
        <v>287</v>
      </c>
      <c r="S4071" s="1" t="s">
        <v>91</v>
      </c>
      <c r="T4071" s="1" t="s">
        <v>72</v>
      </c>
      <c r="U4071" s="1" t="s">
        <v>73</v>
      </c>
      <c r="X4071" s="1" t="s">
        <v>4079</v>
      </c>
      <c r="Z4071" s="1" t="s">
        <v>84</v>
      </c>
      <c r="AJ4071" s="1" t="s">
        <v>76</v>
      </c>
      <c r="AK4071" s="1" t="s">
        <v>4080</v>
      </c>
      <c r="AL4071" s="1">
        <v>15600000</v>
      </c>
      <c r="AM4071" s="1" t="s">
        <v>109</v>
      </c>
      <c r="AN4071" s="1" t="s">
        <v>4830</v>
      </c>
      <c r="AO4071" s="1" t="s">
        <v>4375</v>
      </c>
      <c r="AP4071" s="1">
        <v>52500000</v>
      </c>
      <c r="AQ4071" s="1">
        <v>5100000</v>
      </c>
      <c r="AR4071" s="1" t="s">
        <v>4081</v>
      </c>
      <c r="AS4071" s="1">
        <v>1</v>
      </c>
      <c r="AT4071" s="1">
        <v>1</v>
      </c>
      <c r="AU4071" s="1">
        <v>1</v>
      </c>
      <c r="AV4071" s="1">
        <v>1</v>
      </c>
      <c r="AW4071" s="1">
        <v>1</v>
      </c>
      <c r="AX4071" s="1">
        <v>1</v>
      </c>
      <c r="AY4071" s="1">
        <v>1</v>
      </c>
      <c r="AZ4071" s="1">
        <v>1</v>
      </c>
      <c r="BA4071" s="1">
        <v>1</v>
      </c>
      <c r="BB4071" s="1">
        <v>1</v>
      </c>
    </row>
    <row r="4072" spans="1:54" x14ac:dyDescent="0.5">
      <c r="A4072" s="1">
        <v>214</v>
      </c>
      <c r="B4072" s="1" t="s">
        <v>4076</v>
      </c>
      <c r="C4072" s="2">
        <v>43512</v>
      </c>
      <c r="D4072" s="1" t="s">
        <v>4077</v>
      </c>
      <c r="E4072" s="1" t="s">
        <v>4078</v>
      </c>
      <c r="F4072" s="1" t="s">
        <v>88</v>
      </c>
      <c r="G4072" s="1">
        <v>20</v>
      </c>
      <c r="H4072" s="1">
        <v>0</v>
      </c>
      <c r="M4072" s="1" t="s">
        <v>112</v>
      </c>
      <c r="N4072" s="1">
        <v>6.5</v>
      </c>
      <c r="O4072" s="1">
        <v>45.052331000000002</v>
      </c>
      <c r="P4072" s="1">
        <v>118.90412999999999</v>
      </c>
      <c r="Q4072" s="1">
        <v>202800</v>
      </c>
      <c r="R4072" s="1" t="s">
        <v>287</v>
      </c>
      <c r="S4072" s="1" t="s">
        <v>91</v>
      </c>
      <c r="T4072" s="1" t="s">
        <v>72</v>
      </c>
      <c r="U4072" s="1" t="s">
        <v>73</v>
      </c>
      <c r="X4072" s="1" t="s">
        <v>4079</v>
      </c>
      <c r="Z4072" s="1" t="s">
        <v>112</v>
      </c>
      <c r="AJ4072" s="1" t="s">
        <v>76</v>
      </c>
      <c r="AK4072" s="1" t="s">
        <v>4080</v>
      </c>
      <c r="AL4072" s="1">
        <v>15600000</v>
      </c>
      <c r="AM4072" s="1" t="s">
        <v>109</v>
      </c>
      <c r="AN4072" s="1" t="s">
        <v>4830</v>
      </c>
      <c r="AO4072" s="1" t="s">
        <v>4375</v>
      </c>
      <c r="AP4072" s="1">
        <v>52500000</v>
      </c>
      <c r="AQ4072" s="1">
        <v>5100000</v>
      </c>
      <c r="AR4072" s="1" t="s">
        <v>4081</v>
      </c>
      <c r="AS4072" s="1">
        <v>1</v>
      </c>
      <c r="AT4072" s="1">
        <v>1</v>
      </c>
      <c r="AU4072" s="1">
        <v>1</v>
      </c>
      <c r="AV4072" s="1">
        <v>1</v>
      </c>
      <c r="AW4072" s="1">
        <v>1</v>
      </c>
      <c r="AX4072" s="1">
        <v>1</v>
      </c>
      <c r="AY4072" s="1">
        <v>1</v>
      </c>
      <c r="AZ4072" s="1">
        <v>1</v>
      </c>
      <c r="BA4072" s="1">
        <v>1</v>
      </c>
      <c r="BB4072" s="1">
        <v>1</v>
      </c>
    </row>
    <row r="4073" spans="1:54" x14ac:dyDescent="0.5">
      <c r="A4073" s="1">
        <v>214</v>
      </c>
      <c r="B4073" s="1" t="s">
        <v>4076</v>
      </c>
      <c r="C4073" s="2">
        <v>43512</v>
      </c>
      <c r="D4073" s="1" t="s">
        <v>4077</v>
      </c>
      <c r="E4073" s="1" t="s">
        <v>4078</v>
      </c>
      <c r="F4073" s="1" t="s">
        <v>280</v>
      </c>
      <c r="G4073" s="1">
        <v>5</v>
      </c>
      <c r="H4073" s="1">
        <v>0</v>
      </c>
      <c r="M4073" s="1" t="s">
        <v>112</v>
      </c>
      <c r="N4073" s="1">
        <v>6.5</v>
      </c>
      <c r="O4073" s="1">
        <v>45.052331000000002</v>
      </c>
      <c r="P4073" s="1">
        <v>118.90412999999999</v>
      </c>
      <c r="Q4073" s="1">
        <v>50700</v>
      </c>
      <c r="R4073" s="1" t="s">
        <v>287</v>
      </c>
      <c r="S4073" s="1" t="s">
        <v>91</v>
      </c>
      <c r="T4073" s="1" t="s">
        <v>72</v>
      </c>
      <c r="U4073" s="1" t="s">
        <v>73</v>
      </c>
      <c r="X4073" s="1" t="s">
        <v>4079</v>
      </c>
      <c r="Z4073" s="1" t="s">
        <v>112</v>
      </c>
      <c r="AJ4073" s="1" t="s">
        <v>76</v>
      </c>
      <c r="AK4073" s="1" t="s">
        <v>4080</v>
      </c>
      <c r="AL4073" s="1">
        <v>15600000</v>
      </c>
      <c r="AM4073" s="1" t="s">
        <v>109</v>
      </c>
      <c r="AN4073" s="1" t="s">
        <v>4830</v>
      </c>
      <c r="AO4073" s="1" t="s">
        <v>4375</v>
      </c>
      <c r="AP4073" s="1">
        <v>52500000</v>
      </c>
      <c r="AQ4073" s="1">
        <v>5100000</v>
      </c>
      <c r="AR4073" s="1" t="s">
        <v>4081</v>
      </c>
      <c r="AS4073" s="1">
        <v>1</v>
      </c>
      <c r="AT4073" s="1">
        <v>1</v>
      </c>
      <c r="AU4073" s="1">
        <v>1</v>
      </c>
      <c r="AV4073" s="1">
        <v>1</v>
      </c>
      <c r="AW4073" s="1">
        <v>1</v>
      </c>
      <c r="AX4073" s="1">
        <v>1</v>
      </c>
      <c r="AY4073" s="1">
        <v>1</v>
      </c>
      <c r="AZ4073" s="1">
        <v>1</v>
      </c>
      <c r="BA4073" s="1">
        <v>1</v>
      </c>
      <c r="BB4073" s="1">
        <v>1</v>
      </c>
    </row>
    <row r="4074" spans="1:54" x14ac:dyDescent="0.5">
      <c r="A4074" s="1">
        <v>214</v>
      </c>
      <c r="B4074" s="1" t="s">
        <v>4076</v>
      </c>
      <c r="C4074" s="2">
        <v>43512</v>
      </c>
      <c r="D4074" s="1" t="s">
        <v>4077</v>
      </c>
      <c r="E4074" s="1" t="s">
        <v>4078</v>
      </c>
      <c r="F4074" s="1" t="s">
        <v>81</v>
      </c>
      <c r="G4074" s="1">
        <v>15</v>
      </c>
      <c r="H4074" s="1">
        <v>0</v>
      </c>
      <c r="M4074" s="1" t="s">
        <v>112</v>
      </c>
      <c r="N4074" s="1">
        <v>6.5</v>
      </c>
      <c r="O4074" s="1">
        <v>45.052331000000002</v>
      </c>
      <c r="P4074" s="1">
        <v>118.90412999999999</v>
      </c>
      <c r="Q4074" s="1">
        <v>152100</v>
      </c>
      <c r="R4074" s="1" t="s">
        <v>287</v>
      </c>
      <c r="S4074" s="1" t="s">
        <v>91</v>
      </c>
      <c r="T4074" s="1" t="s">
        <v>72</v>
      </c>
      <c r="U4074" s="1" t="s">
        <v>73</v>
      </c>
      <c r="X4074" s="1" t="s">
        <v>4079</v>
      </c>
      <c r="Z4074" s="1" t="s">
        <v>112</v>
      </c>
      <c r="AJ4074" s="1" t="s">
        <v>76</v>
      </c>
      <c r="AK4074" s="1" t="s">
        <v>4080</v>
      </c>
      <c r="AL4074" s="1">
        <v>15600000</v>
      </c>
      <c r="AM4074" s="1" t="s">
        <v>109</v>
      </c>
      <c r="AN4074" s="1" t="s">
        <v>4830</v>
      </c>
      <c r="AO4074" s="1" t="s">
        <v>4375</v>
      </c>
      <c r="AP4074" s="1">
        <v>52500000</v>
      </c>
      <c r="AQ4074" s="1">
        <v>5100000</v>
      </c>
      <c r="AR4074" s="1" t="s">
        <v>4081</v>
      </c>
      <c r="AS4074" s="1">
        <v>1</v>
      </c>
      <c r="AT4074" s="1">
        <v>1</v>
      </c>
      <c r="AU4074" s="1">
        <v>1</v>
      </c>
      <c r="AV4074" s="1">
        <v>1</v>
      </c>
      <c r="AW4074" s="1">
        <v>1</v>
      </c>
      <c r="AX4074" s="1">
        <v>1</v>
      </c>
      <c r="AY4074" s="1">
        <v>1</v>
      </c>
      <c r="AZ4074" s="1">
        <v>1</v>
      </c>
      <c r="BA4074" s="1">
        <v>1</v>
      </c>
      <c r="BB4074" s="1">
        <v>1</v>
      </c>
    </row>
    <row r="4075" spans="1:54" x14ac:dyDescent="0.5">
      <c r="A4075" s="1">
        <v>214</v>
      </c>
      <c r="B4075" s="1" t="s">
        <v>4076</v>
      </c>
      <c r="C4075" s="2">
        <v>43512</v>
      </c>
      <c r="D4075" s="1" t="s">
        <v>4077</v>
      </c>
      <c r="E4075" s="1" t="s">
        <v>4078</v>
      </c>
      <c r="F4075" s="1" t="s">
        <v>98</v>
      </c>
      <c r="G4075" s="1">
        <v>20</v>
      </c>
      <c r="H4075" s="1">
        <v>0</v>
      </c>
      <c r="M4075" s="1" t="s">
        <v>112</v>
      </c>
      <c r="N4075" s="1">
        <v>6.5</v>
      </c>
      <c r="O4075" s="1">
        <v>45.052331000000002</v>
      </c>
      <c r="P4075" s="1">
        <v>118.90412999999999</v>
      </c>
      <c r="Q4075" s="1">
        <v>202800</v>
      </c>
      <c r="R4075" s="1" t="s">
        <v>287</v>
      </c>
      <c r="S4075" s="1" t="s">
        <v>91</v>
      </c>
      <c r="T4075" s="1" t="s">
        <v>72</v>
      </c>
      <c r="U4075" s="1" t="s">
        <v>73</v>
      </c>
      <c r="X4075" s="1" t="s">
        <v>4079</v>
      </c>
      <c r="Z4075" s="1" t="s">
        <v>112</v>
      </c>
      <c r="AJ4075" s="1" t="s">
        <v>76</v>
      </c>
      <c r="AK4075" s="1" t="s">
        <v>4080</v>
      </c>
      <c r="AL4075" s="1">
        <v>15600000</v>
      </c>
      <c r="AM4075" s="1" t="s">
        <v>109</v>
      </c>
      <c r="AN4075" s="1" t="s">
        <v>4830</v>
      </c>
      <c r="AO4075" s="1" t="s">
        <v>4375</v>
      </c>
      <c r="AP4075" s="1">
        <v>52500000</v>
      </c>
      <c r="AQ4075" s="1">
        <v>5100000</v>
      </c>
      <c r="AR4075" s="1" t="s">
        <v>4081</v>
      </c>
      <c r="AS4075" s="1">
        <v>1</v>
      </c>
      <c r="AT4075" s="1">
        <v>1</v>
      </c>
      <c r="AU4075" s="1">
        <v>1</v>
      </c>
      <c r="AV4075" s="1">
        <v>1</v>
      </c>
      <c r="AW4075" s="1">
        <v>1</v>
      </c>
      <c r="AX4075" s="1">
        <v>1</v>
      </c>
      <c r="AY4075" s="1">
        <v>1</v>
      </c>
      <c r="AZ4075" s="1">
        <v>1</v>
      </c>
      <c r="BA4075" s="1">
        <v>1</v>
      </c>
      <c r="BB4075" s="1">
        <v>1</v>
      </c>
    </row>
    <row r="4076" spans="1:54" x14ac:dyDescent="0.5">
      <c r="A4076" s="1">
        <v>214</v>
      </c>
      <c r="B4076" s="1" t="s">
        <v>4076</v>
      </c>
      <c r="C4076" s="2">
        <v>43512</v>
      </c>
      <c r="D4076" s="1" t="s">
        <v>4077</v>
      </c>
      <c r="E4076" s="1" t="s">
        <v>4078</v>
      </c>
      <c r="F4076" s="1" t="s">
        <v>129</v>
      </c>
      <c r="G4076" s="1">
        <v>40</v>
      </c>
      <c r="H4076" s="1">
        <v>0</v>
      </c>
      <c r="M4076" s="1" t="s">
        <v>112</v>
      </c>
      <c r="N4076" s="1">
        <v>6.5</v>
      </c>
      <c r="O4076" s="1">
        <v>45.052331000000002</v>
      </c>
      <c r="P4076" s="1">
        <v>118.90412999999999</v>
      </c>
      <c r="Q4076" s="1">
        <v>405600</v>
      </c>
      <c r="R4076" s="1" t="s">
        <v>287</v>
      </c>
      <c r="S4076" s="1" t="s">
        <v>91</v>
      </c>
      <c r="T4076" s="1" t="s">
        <v>72</v>
      </c>
      <c r="U4076" s="1" t="s">
        <v>73</v>
      </c>
      <c r="X4076" s="1" t="s">
        <v>4079</v>
      </c>
      <c r="Z4076" s="1" t="s">
        <v>112</v>
      </c>
      <c r="AJ4076" s="1" t="s">
        <v>76</v>
      </c>
      <c r="AK4076" s="1" t="s">
        <v>4080</v>
      </c>
      <c r="AL4076" s="1">
        <v>15600000</v>
      </c>
      <c r="AM4076" s="1" t="s">
        <v>109</v>
      </c>
      <c r="AN4076" s="1" t="s">
        <v>4830</v>
      </c>
      <c r="AO4076" s="1" t="s">
        <v>4375</v>
      </c>
      <c r="AP4076" s="1">
        <v>52500000</v>
      </c>
      <c r="AQ4076" s="1">
        <v>5100000</v>
      </c>
      <c r="AR4076" s="1" t="s">
        <v>4081</v>
      </c>
      <c r="AS4076" s="1">
        <v>1</v>
      </c>
      <c r="AT4076" s="1">
        <v>1</v>
      </c>
      <c r="AU4076" s="1">
        <v>1</v>
      </c>
      <c r="AV4076" s="1">
        <v>1</v>
      </c>
      <c r="AW4076" s="1">
        <v>1</v>
      </c>
      <c r="AX4076" s="1">
        <v>1</v>
      </c>
      <c r="AY4076" s="1">
        <v>1</v>
      </c>
      <c r="AZ4076" s="1">
        <v>1</v>
      </c>
      <c r="BA4076" s="1">
        <v>1</v>
      </c>
      <c r="BB4076" s="1">
        <v>1</v>
      </c>
    </row>
    <row r="4077" spans="1:54" x14ac:dyDescent="0.5">
      <c r="A4077" s="1">
        <v>214</v>
      </c>
      <c r="B4077" s="1" t="s">
        <v>4076</v>
      </c>
      <c r="C4077" s="2">
        <v>43512</v>
      </c>
      <c r="D4077" s="1" t="s">
        <v>4077</v>
      </c>
      <c r="E4077" s="1" t="s">
        <v>4078</v>
      </c>
      <c r="F4077" s="1" t="s">
        <v>88</v>
      </c>
      <c r="G4077" s="1">
        <v>20</v>
      </c>
      <c r="H4077" s="1">
        <v>0</v>
      </c>
      <c r="M4077" s="1" t="s">
        <v>307</v>
      </c>
      <c r="N4077" s="1">
        <v>14</v>
      </c>
      <c r="O4077" s="1">
        <v>48.122632000000003</v>
      </c>
      <c r="P4077" s="1">
        <v>30.108753</v>
      </c>
      <c r="Q4077" s="1">
        <v>436800</v>
      </c>
      <c r="R4077" s="1" t="s">
        <v>287</v>
      </c>
      <c r="S4077" s="1" t="s">
        <v>91</v>
      </c>
      <c r="T4077" s="1" t="s">
        <v>72</v>
      </c>
      <c r="U4077" s="1" t="s">
        <v>73</v>
      </c>
      <c r="X4077" s="1" t="s">
        <v>4079</v>
      </c>
      <c r="Z4077" s="1" t="s">
        <v>307</v>
      </c>
      <c r="AJ4077" s="1" t="s">
        <v>76</v>
      </c>
      <c r="AK4077" s="1" t="s">
        <v>4080</v>
      </c>
      <c r="AL4077" s="1">
        <v>15600000</v>
      </c>
      <c r="AM4077" s="1" t="s">
        <v>109</v>
      </c>
      <c r="AN4077" s="1" t="s">
        <v>4830</v>
      </c>
      <c r="AO4077" s="1" t="s">
        <v>4375</v>
      </c>
      <c r="AP4077" s="1">
        <v>52500000</v>
      </c>
      <c r="AQ4077" s="1">
        <v>5100000</v>
      </c>
      <c r="AR4077" s="1" t="s">
        <v>4081</v>
      </c>
      <c r="AS4077" s="1">
        <v>1</v>
      </c>
      <c r="AT4077" s="1">
        <v>1</v>
      </c>
      <c r="AU4077" s="1">
        <v>1</v>
      </c>
      <c r="AV4077" s="1">
        <v>1</v>
      </c>
      <c r="AW4077" s="1">
        <v>1</v>
      </c>
      <c r="AX4077" s="1">
        <v>1</v>
      </c>
      <c r="AY4077" s="1">
        <v>1</v>
      </c>
      <c r="AZ4077" s="1">
        <v>1</v>
      </c>
      <c r="BA4077" s="1">
        <v>1</v>
      </c>
      <c r="BB4077" s="1">
        <v>1</v>
      </c>
    </row>
    <row r="4078" spans="1:54" x14ac:dyDescent="0.5">
      <c r="A4078" s="1">
        <v>214</v>
      </c>
      <c r="B4078" s="1" t="s">
        <v>4076</v>
      </c>
      <c r="C4078" s="2">
        <v>43512</v>
      </c>
      <c r="D4078" s="1" t="s">
        <v>4077</v>
      </c>
      <c r="E4078" s="1" t="s">
        <v>4078</v>
      </c>
      <c r="F4078" s="1" t="s">
        <v>280</v>
      </c>
      <c r="G4078" s="1">
        <v>5</v>
      </c>
      <c r="H4078" s="1">
        <v>0</v>
      </c>
      <c r="M4078" s="1" t="s">
        <v>307</v>
      </c>
      <c r="N4078" s="1">
        <v>14</v>
      </c>
      <c r="O4078" s="1">
        <v>48.122632000000003</v>
      </c>
      <c r="P4078" s="1">
        <v>30.108753</v>
      </c>
      <c r="Q4078" s="1">
        <v>109200</v>
      </c>
      <c r="R4078" s="1" t="s">
        <v>287</v>
      </c>
      <c r="S4078" s="1" t="s">
        <v>91</v>
      </c>
      <c r="T4078" s="1" t="s">
        <v>72</v>
      </c>
      <c r="U4078" s="1" t="s">
        <v>73</v>
      </c>
      <c r="X4078" s="1" t="s">
        <v>4079</v>
      </c>
      <c r="Z4078" s="1" t="s">
        <v>307</v>
      </c>
      <c r="AJ4078" s="1" t="s">
        <v>76</v>
      </c>
      <c r="AK4078" s="1" t="s">
        <v>4080</v>
      </c>
      <c r="AL4078" s="1">
        <v>15600000</v>
      </c>
      <c r="AM4078" s="1" t="s">
        <v>109</v>
      </c>
      <c r="AN4078" s="1" t="s">
        <v>4830</v>
      </c>
      <c r="AO4078" s="1" t="s">
        <v>4375</v>
      </c>
      <c r="AP4078" s="1">
        <v>52500000</v>
      </c>
      <c r="AQ4078" s="1">
        <v>5100000</v>
      </c>
      <c r="AR4078" s="1" t="s">
        <v>4081</v>
      </c>
      <c r="AS4078" s="1">
        <v>1</v>
      </c>
      <c r="AT4078" s="1">
        <v>1</v>
      </c>
      <c r="AU4078" s="1">
        <v>1</v>
      </c>
      <c r="AV4078" s="1">
        <v>1</v>
      </c>
      <c r="AW4078" s="1">
        <v>1</v>
      </c>
      <c r="AX4078" s="1">
        <v>1</v>
      </c>
      <c r="AY4078" s="1">
        <v>1</v>
      </c>
      <c r="AZ4078" s="1">
        <v>1</v>
      </c>
      <c r="BA4078" s="1">
        <v>1</v>
      </c>
      <c r="BB4078" s="1">
        <v>1</v>
      </c>
    </row>
    <row r="4079" spans="1:54" x14ac:dyDescent="0.5">
      <c r="A4079" s="1">
        <v>214</v>
      </c>
      <c r="B4079" s="1" t="s">
        <v>4076</v>
      </c>
      <c r="C4079" s="2">
        <v>43512</v>
      </c>
      <c r="D4079" s="1" t="s">
        <v>4077</v>
      </c>
      <c r="E4079" s="1" t="s">
        <v>4078</v>
      </c>
      <c r="F4079" s="1" t="s">
        <v>81</v>
      </c>
      <c r="G4079" s="1">
        <v>15</v>
      </c>
      <c r="H4079" s="1">
        <v>0</v>
      </c>
      <c r="M4079" s="1" t="s">
        <v>307</v>
      </c>
      <c r="N4079" s="1">
        <v>14</v>
      </c>
      <c r="O4079" s="1">
        <v>48.122632000000003</v>
      </c>
      <c r="P4079" s="1">
        <v>30.108753</v>
      </c>
      <c r="Q4079" s="1">
        <v>327600</v>
      </c>
      <c r="R4079" s="1" t="s">
        <v>287</v>
      </c>
      <c r="S4079" s="1" t="s">
        <v>91</v>
      </c>
      <c r="T4079" s="1" t="s">
        <v>72</v>
      </c>
      <c r="U4079" s="1" t="s">
        <v>73</v>
      </c>
      <c r="X4079" s="1" t="s">
        <v>4079</v>
      </c>
      <c r="Z4079" s="1" t="s">
        <v>307</v>
      </c>
      <c r="AJ4079" s="1" t="s">
        <v>76</v>
      </c>
      <c r="AK4079" s="1" t="s">
        <v>4080</v>
      </c>
      <c r="AL4079" s="1">
        <v>15600000</v>
      </c>
      <c r="AM4079" s="1" t="s">
        <v>109</v>
      </c>
      <c r="AN4079" s="1" t="s">
        <v>4830</v>
      </c>
      <c r="AO4079" s="1" t="s">
        <v>4375</v>
      </c>
      <c r="AP4079" s="1">
        <v>52500000</v>
      </c>
      <c r="AQ4079" s="1">
        <v>5100000</v>
      </c>
      <c r="AR4079" s="1" t="s">
        <v>4081</v>
      </c>
      <c r="AS4079" s="1">
        <v>1</v>
      </c>
      <c r="AT4079" s="1">
        <v>1</v>
      </c>
      <c r="AU4079" s="1">
        <v>1</v>
      </c>
      <c r="AV4079" s="1">
        <v>1</v>
      </c>
      <c r="AW4079" s="1">
        <v>1</v>
      </c>
      <c r="AX4079" s="1">
        <v>1</v>
      </c>
      <c r="AY4079" s="1">
        <v>1</v>
      </c>
      <c r="AZ4079" s="1">
        <v>1</v>
      </c>
      <c r="BA4079" s="1">
        <v>1</v>
      </c>
      <c r="BB4079" s="1">
        <v>1</v>
      </c>
    </row>
    <row r="4080" spans="1:54" x14ac:dyDescent="0.5">
      <c r="A4080" s="1">
        <v>214</v>
      </c>
      <c r="B4080" s="1" t="s">
        <v>4076</v>
      </c>
      <c r="C4080" s="2">
        <v>43512</v>
      </c>
      <c r="D4080" s="1" t="s">
        <v>4077</v>
      </c>
      <c r="E4080" s="1" t="s">
        <v>4078</v>
      </c>
      <c r="F4080" s="1" t="s">
        <v>98</v>
      </c>
      <c r="G4080" s="1">
        <v>20</v>
      </c>
      <c r="H4080" s="1">
        <v>0</v>
      </c>
      <c r="M4080" s="1" t="s">
        <v>307</v>
      </c>
      <c r="N4080" s="1">
        <v>14</v>
      </c>
      <c r="O4080" s="1">
        <v>48.122632000000003</v>
      </c>
      <c r="P4080" s="1">
        <v>30.108753</v>
      </c>
      <c r="Q4080" s="1">
        <v>436800</v>
      </c>
      <c r="R4080" s="1" t="s">
        <v>287</v>
      </c>
      <c r="S4080" s="1" t="s">
        <v>91</v>
      </c>
      <c r="T4080" s="1" t="s">
        <v>72</v>
      </c>
      <c r="U4080" s="1" t="s">
        <v>73</v>
      </c>
      <c r="X4080" s="1" t="s">
        <v>4079</v>
      </c>
      <c r="Z4080" s="1" t="s">
        <v>307</v>
      </c>
      <c r="AJ4080" s="1" t="s">
        <v>76</v>
      </c>
      <c r="AK4080" s="1" t="s">
        <v>4080</v>
      </c>
      <c r="AL4080" s="1">
        <v>15600000</v>
      </c>
      <c r="AM4080" s="1" t="s">
        <v>109</v>
      </c>
      <c r="AN4080" s="1" t="s">
        <v>4830</v>
      </c>
      <c r="AO4080" s="1" t="s">
        <v>4375</v>
      </c>
      <c r="AP4080" s="1">
        <v>52500000</v>
      </c>
      <c r="AQ4080" s="1">
        <v>5100000</v>
      </c>
      <c r="AR4080" s="1" t="s">
        <v>4081</v>
      </c>
      <c r="AS4080" s="1">
        <v>1</v>
      </c>
      <c r="AT4080" s="1">
        <v>1</v>
      </c>
      <c r="AU4080" s="1">
        <v>1</v>
      </c>
      <c r="AV4080" s="1">
        <v>1</v>
      </c>
      <c r="AW4080" s="1">
        <v>1</v>
      </c>
      <c r="AX4080" s="1">
        <v>1</v>
      </c>
      <c r="AY4080" s="1">
        <v>1</v>
      </c>
      <c r="AZ4080" s="1">
        <v>1</v>
      </c>
      <c r="BA4080" s="1">
        <v>1</v>
      </c>
      <c r="BB4080" s="1">
        <v>1</v>
      </c>
    </row>
    <row r="4081" spans="1:54" x14ac:dyDescent="0.5">
      <c r="A4081" s="1">
        <v>214</v>
      </c>
      <c r="B4081" s="1" t="s">
        <v>4076</v>
      </c>
      <c r="C4081" s="2">
        <v>43512</v>
      </c>
      <c r="D4081" s="1" t="s">
        <v>4077</v>
      </c>
      <c r="E4081" s="1" t="s">
        <v>4078</v>
      </c>
      <c r="F4081" s="1" t="s">
        <v>129</v>
      </c>
      <c r="G4081" s="1">
        <v>40</v>
      </c>
      <c r="H4081" s="1">
        <v>0</v>
      </c>
      <c r="M4081" s="1" t="s">
        <v>307</v>
      </c>
      <c r="N4081" s="1">
        <v>14</v>
      </c>
      <c r="O4081" s="1">
        <v>48.122632000000003</v>
      </c>
      <c r="P4081" s="1">
        <v>30.108753</v>
      </c>
      <c r="Q4081" s="1">
        <v>873600</v>
      </c>
      <c r="R4081" s="1" t="s">
        <v>287</v>
      </c>
      <c r="S4081" s="1" t="s">
        <v>91</v>
      </c>
      <c r="T4081" s="1" t="s">
        <v>72</v>
      </c>
      <c r="U4081" s="1" t="s">
        <v>73</v>
      </c>
      <c r="X4081" s="1" t="s">
        <v>4079</v>
      </c>
      <c r="Z4081" s="1" t="s">
        <v>307</v>
      </c>
      <c r="AJ4081" s="1" t="s">
        <v>76</v>
      </c>
      <c r="AK4081" s="1" t="s">
        <v>4080</v>
      </c>
      <c r="AL4081" s="1">
        <v>15600000</v>
      </c>
      <c r="AM4081" s="1" t="s">
        <v>109</v>
      </c>
      <c r="AN4081" s="1" t="s">
        <v>4830</v>
      </c>
      <c r="AO4081" s="1" t="s">
        <v>4375</v>
      </c>
      <c r="AP4081" s="1">
        <v>52500000</v>
      </c>
      <c r="AQ4081" s="1">
        <v>5100000</v>
      </c>
      <c r="AR4081" s="1" t="s">
        <v>4081</v>
      </c>
      <c r="AS4081" s="1">
        <v>1</v>
      </c>
      <c r="AT4081" s="1">
        <v>1</v>
      </c>
      <c r="AU4081" s="1">
        <v>1</v>
      </c>
      <c r="AV4081" s="1">
        <v>1</v>
      </c>
      <c r="AW4081" s="1">
        <v>1</v>
      </c>
      <c r="AX4081" s="1">
        <v>1</v>
      </c>
      <c r="AY4081" s="1">
        <v>1</v>
      </c>
      <c r="AZ4081" s="1">
        <v>1</v>
      </c>
      <c r="BA4081" s="1">
        <v>1</v>
      </c>
      <c r="BB4081" s="1">
        <v>1</v>
      </c>
    </row>
    <row r="4082" spans="1:54" x14ac:dyDescent="0.5">
      <c r="A4082" s="1">
        <v>214</v>
      </c>
      <c r="B4082" s="1" t="s">
        <v>4076</v>
      </c>
      <c r="C4082" s="2">
        <v>43512</v>
      </c>
      <c r="D4082" s="1" t="s">
        <v>4077</v>
      </c>
      <c r="E4082" s="1" t="s">
        <v>4078</v>
      </c>
      <c r="F4082" s="1" t="s">
        <v>88</v>
      </c>
      <c r="G4082" s="1">
        <v>20</v>
      </c>
      <c r="H4082" s="1">
        <v>0</v>
      </c>
      <c r="M4082" s="1" t="s">
        <v>111</v>
      </c>
      <c r="N4082" s="1">
        <v>6.5</v>
      </c>
      <c r="O4082" s="1">
        <v>43.890490999999997</v>
      </c>
      <c r="P4082" s="1">
        <v>71.138231000000005</v>
      </c>
      <c r="Q4082" s="1">
        <v>202800</v>
      </c>
      <c r="R4082" s="1" t="s">
        <v>287</v>
      </c>
      <c r="S4082" s="1" t="s">
        <v>91</v>
      </c>
      <c r="T4082" s="1" t="s">
        <v>72</v>
      </c>
      <c r="U4082" s="1" t="s">
        <v>73</v>
      </c>
      <c r="X4082" s="1" t="s">
        <v>4079</v>
      </c>
      <c r="Z4082" s="1" t="s">
        <v>111</v>
      </c>
      <c r="AJ4082" s="1" t="s">
        <v>76</v>
      </c>
      <c r="AK4082" s="1" t="s">
        <v>4080</v>
      </c>
      <c r="AL4082" s="1">
        <v>15600000</v>
      </c>
      <c r="AM4082" s="1" t="s">
        <v>109</v>
      </c>
      <c r="AN4082" s="1" t="s">
        <v>4830</v>
      </c>
      <c r="AO4082" s="1" t="s">
        <v>4375</v>
      </c>
      <c r="AP4082" s="1">
        <v>52500000</v>
      </c>
      <c r="AQ4082" s="1">
        <v>5100000</v>
      </c>
      <c r="AR4082" s="1" t="s">
        <v>4081</v>
      </c>
      <c r="AS4082" s="1">
        <v>1</v>
      </c>
      <c r="AT4082" s="1">
        <v>1</v>
      </c>
      <c r="AU4082" s="1">
        <v>1</v>
      </c>
      <c r="AV4082" s="1">
        <v>1</v>
      </c>
      <c r="AW4082" s="1">
        <v>1</v>
      </c>
      <c r="AX4082" s="1">
        <v>1</v>
      </c>
      <c r="AY4082" s="1">
        <v>1</v>
      </c>
      <c r="AZ4082" s="1">
        <v>1</v>
      </c>
      <c r="BA4082" s="1">
        <v>1</v>
      </c>
      <c r="BB4082" s="1">
        <v>1</v>
      </c>
    </row>
    <row r="4083" spans="1:54" x14ac:dyDescent="0.5">
      <c r="A4083" s="1">
        <v>214</v>
      </c>
      <c r="B4083" s="1" t="s">
        <v>4076</v>
      </c>
      <c r="C4083" s="2">
        <v>43512</v>
      </c>
      <c r="D4083" s="1" t="s">
        <v>4077</v>
      </c>
      <c r="E4083" s="1" t="s">
        <v>4078</v>
      </c>
      <c r="F4083" s="1" t="s">
        <v>280</v>
      </c>
      <c r="G4083" s="1">
        <v>5</v>
      </c>
      <c r="H4083" s="1">
        <v>0</v>
      </c>
      <c r="M4083" s="1" t="s">
        <v>111</v>
      </c>
      <c r="N4083" s="1">
        <v>6.5</v>
      </c>
      <c r="O4083" s="1">
        <v>43.890490999999997</v>
      </c>
      <c r="P4083" s="1">
        <v>71.138231000000005</v>
      </c>
      <c r="Q4083" s="1">
        <v>50700</v>
      </c>
      <c r="R4083" s="1" t="s">
        <v>287</v>
      </c>
      <c r="S4083" s="1" t="s">
        <v>91</v>
      </c>
      <c r="T4083" s="1" t="s">
        <v>72</v>
      </c>
      <c r="U4083" s="1" t="s">
        <v>73</v>
      </c>
      <c r="X4083" s="1" t="s">
        <v>4079</v>
      </c>
      <c r="Z4083" s="1" t="s">
        <v>111</v>
      </c>
      <c r="AJ4083" s="1" t="s">
        <v>76</v>
      </c>
      <c r="AK4083" s="1" t="s">
        <v>4080</v>
      </c>
      <c r="AL4083" s="1">
        <v>15600000</v>
      </c>
      <c r="AM4083" s="1" t="s">
        <v>109</v>
      </c>
      <c r="AN4083" s="1" t="s">
        <v>4830</v>
      </c>
      <c r="AO4083" s="1" t="s">
        <v>4375</v>
      </c>
      <c r="AP4083" s="1">
        <v>52500000</v>
      </c>
      <c r="AQ4083" s="1">
        <v>5100000</v>
      </c>
      <c r="AR4083" s="1" t="s">
        <v>4081</v>
      </c>
      <c r="AS4083" s="1">
        <v>1</v>
      </c>
      <c r="AT4083" s="1">
        <v>1</v>
      </c>
      <c r="AU4083" s="1">
        <v>1</v>
      </c>
      <c r="AV4083" s="1">
        <v>1</v>
      </c>
      <c r="AW4083" s="1">
        <v>1</v>
      </c>
      <c r="AX4083" s="1">
        <v>1</v>
      </c>
      <c r="AY4083" s="1">
        <v>1</v>
      </c>
      <c r="AZ4083" s="1">
        <v>1</v>
      </c>
      <c r="BA4083" s="1">
        <v>1</v>
      </c>
      <c r="BB4083" s="1">
        <v>1</v>
      </c>
    </row>
    <row r="4084" spans="1:54" x14ac:dyDescent="0.5">
      <c r="A4084" s="1">
        <v>214</v>
      </c>
      <c r="B4084" s="1" t="s">
        <v>4076</v>
      </c>
      <c r="C4084" s="2">
        <v>43512</v>
      </c>
      <c r="D4084" s="1" t="s">
        <v>4077</v>
      </c>
      <c r="E4084" s="1" t="s">
        <v>4078</v>
      </c>
      <c r="F4084" s="1" t="s">
        <v>81</v>
      </c>
      <c r="G4084" s="1">
        <v>15</v>
      </c>
      <c r="H4084" s="1">
        <v>0</v>
      </c>
      <c r="M4084" s="1" t="s">
        <v>111</v>
      </c>
      <c r="N4084" s="1">
        <v>6.5</v>
      </c>
      <c r="O4084" s="1">
        <v>43.890490999999997</v>
      </c>
      <c r="P4084" s="1">
        <v>71.138231000000005</v>
      </c>
      <c r="Q4084" s="1">
        <v>152100</v>
      </c>
      <c r="R4084" s="1" t="s">
        <v>287</v>
      </c>
      <c r="S4084" s="1" t="s">
        <v>91</v>
      </c>
      <c r="T4084" s="1" t="s">
        <v>72</v>
      </c>
      <c r="U4084" s="1" t="s">
        <v>73</v>
      </c>
      <c r="X4084" s="1" t="s">
        <v>4079</v>
      </c>
      <c r="Z4084" s="1" t="s">
        <v>111</v>
      </c>
      <c r="AJ4084" s="1" t="s">
        <v>76</v>
      </c>
      <c r="AK4084" s="1" t="s">
        <v>4080</v>
      </c>
      <c r="AL4084" s="1">
        <v>15600000</v>
      </c>
      <c r="AM4084" s="1" t="s">
        <v>109</v>
      </c>
      <c r="AN4084" s="1" t="s">
        <v>4830</v>
      </c>
      <c r="AO4084" s="1" t="s">
        <v>4375</v>
      </c>
      <c r="AP4084" s="1">
        <v>52500000</v>
      </c>
      <c r="AQ4084" s="1">
        <v>5100000</v>
      </c>
      <c r="AR4084" s="1" t="s">
        <v>4081</v>
      </c>
      <c r="AS4084" s="1">
        <v>1</v>
      </c>
      <c r="AT4084" s="1">
        <v>1</v>
      </c>
      <c r="AU4084" s="1">
        <v>1</v>
      </c>
      <c r="AV4084" s="1">
        <v>1</v>
      </c>
      <c r="AW4084" s="1">
        <v>1</v>
      </c>
      <c r="AX4084" s="1">
        <v>1</v>
      </c>
      <c r="AY4084" s="1">
        <v>1</v>
      </c>
      <c r="AZ4084" s="1">
        <v>1</v>
      </c>
      <c r="BA4084" s="1">
        <v>1</v>
      </c>
      <c r="BB4084" s="1">
        <v>1</v>
      </c>
    </row>
    <row r="4085" spans="1:54" x14ac:dyDescent="0.5">
      <c r="A4085" s="1">
        <v>214</v>
      </c>
      <c r="B4085" s="1" t="s">
        <v>4076</v>
      </c>
      <c r="C4085" s="2">
        <v>43512</v>
      </c>
      <c r="D4085" s="1" t="s">
        <v>4077</v>
      </c>
      <c r="E4085" s="1" t="s">
        <v>4078</v>
      </c>
      <c r="F4085" s="1" t="s">
        <v>98</v>
      </c>
      <c r="G4085" s="1">
        <v>20</v>
      </c>
      <c r="H4085" s="1">
        <v>0</v>
      </c>
      <c r="M4085" s="1" t="s">
        <v>111</v>
      </c>
      <c r="N4085" s="1">
        <v>6.5</v>
      </c>
      <c r="O4085" s="1">
        <v>43.890490999999997</v>
      </c>
      <c r="P4085" s="1">
        <v>71.138231000000005</v>
      </c>
      <c r="Q4085" s="1">
        <v>202800</v>
      </c>
      <c r="R4085" s="1" t="s">
        <v>287</v>
      </c>
      <c r="S4085" s="1" t="s">
        <v>91</v>
      </c>
      <c r="T4085" s="1" t="s">
        <v>72</v>
      </c>
      <c r="U4085" s="1" t="s">
        <v>73</v>
      </c>
      <c r="X4085" s="1" t="s">
        <v>4079</v>
      </c>
      <c r="Z4085" s="1" t="s">
        <v>111</v>
      </c>
      <c r="AJ4085" s="1" t="s">
        <v>76</v>
      </c>
      <c r="AK4085" s="1" t="s">
        <v>4080</v>
      </c>
      <c r="AL4085" s="1">
        <v>15600000</v>
      </c>
      <c r="AM4085" s="1" t="s">
        <v>109</v>
      </c>
      <c r="AN4085" s="1" t="s">
        <v>4830</v>
      </c>
      <c r="AO4085" s="1" t="s">
        <v>4375</v>
      </c>
      <c r="AP4085" s="1">
        <v>52500000</v>
      </c>
      <c r="AQ4085" s="1">
        <v>5100000</v>
      </c>
      <c r="AR4085" s="1" t="s">
        <v>4081</v>
      </c>
      <c r="AS4085" s="1">
        <v>1</v>
      </c>
      <c r="AT4085" s="1">
        <v>1</v>
      </c>
      <c r="AU4085" s="1">
        <v>1</v>
      </c>
      <c r="AV4085" s="1">
        <v>1</v>
      </c>
      <c r="AW4085" s="1">
        <v>1</v>
      </c>
      <c r="AX4085" s="1">
        <v>1</v>
      </c>
      <c r="AY4085" s="1">
        <v>1</v>
      </c>
      <c r="AZ4085" s="1">
        <v>1</v>
      </c>
      <c r="BA4085" s="1">
        <v>1</v>
      </c>
      <c r="BB4085" s="1">
        <v>1</v>
      </c>
    </row>
    <row r="4086" spans="1:54" x14ac:dyDescent="0.5">
      <c r="A4086" s="1">
        <v>214</v>
      </c>
      <c r="B4086" s="1" t="s">
        <v>4076</v>
      </c>
      <c r="C4086" s="2">
        <v>43512</v>
      </c>
      <c r="D4086" s="1" t="s">
        <v>4077</v>
      </c>
      <c r="E4086" s="1" t="s">
        <v>4078</v>
      </c>
      <c r="F4086" s="1" t="s">
        <v>129</v>
      </c>
      <c r="G4086" s="1">
        <v>40</v>
      </c>
      <c r="H4086" s="1">
        <v>0</v>
      </c>
      <c r="M4086" s="1" t="s">
        <v>111</v>
      </c>
      <c r="N4086" s="1">
        <v>6.5</v>
      </c>
      <c r="O4086" s="1">
        <v>43.890490999999997</v>
      </c>
      <c r="P4086" s="1">
        <v>71.138231000000005</v>
      </c>
      <c r="Q4086" s="1">
        <v>405600</v>
      </c>
      <c r="R4086" s="1" t="s">
        <v>287</v>
      </c>
      <c r="S4086" s="1" t="s">
        <v>91</v>
      </c>
      <c r="T4086" s="1" t="s">
        <v>72</v>
      </c>
      <c r="U4086" s="1" t="s">
        <v>73</v>
      </c>
      <c r="X4086" s="1" t="s">
        <v>4079</v>
      </c>
      <c r="Z4086" s="1" t="s">
        <v>111</v>
      </c>
      <c r="AJ4086" s="1" t="s">
        <v>76</v>
      </c>
      <c r="AK4086" s="1" t="s">
        <v>4080</v>
      </c>
      <c r="AL4086" s="1">
        <v>15600000</v>
      </c>
      <c r="AM4086" s="1" t="s">
        <v>109</v>
      </c>
      <c r="AN4086" s="1" t="s">
        <v>4830</v>
      </c>
      <c r="AO4086" s="1" t="s">
        <v>4375</v>
      </c>
      <c r="AP4086" s="1">
        <v>52500000</v>
      </c>
      <c r="AQ4086" s="1">
        <v>5100000</v>
      </c>
      <c r="AR4086" s="1" t="s">
        <v>4081</v>
      </c>
      <c r="AS4086" s="1">
        <v>1</v>
      </c>
      <c r="AT4086" s="1">
        <v>1</v>
      </c>
      <c r="AU4086" s="1">
        <v>1</v>
      </c>
      <c r="AV4086" s="1">
        <v>1</v>
      </c>
      <c r="AW4086" s="1">
        <v>1</v>
      </c>
      <c r="AX4086" s="1">
        <v>1</v>
      </c>
      <c r="AY4086" s="1">
        <v>1</v>
      </c>
      <c r="AZ4086" s="1">
        <v>1</v>
      </c>
      <c r="BA4086" s="1">
        <v>1</v>
      </c>
      <c r="BB4086" s="1">
        <v>1</v>
      </c>
    </row>
    <row r="4087" spans="1:54" x14ac:dyDescent="0.5">
      <c r="A4087" s="1">
        <v>214</v>
      </c>
      <c r="B4087" s="1" t="s">
        <v>4076</v>
      </c>
      <c r="C4087" s="2">
        <v>43512</v>
      </c>
      <c r="D4087" s="1" t="s">
        <v>4077</v>
      </c>
      <c r="E4087" s="1" t="s">
        <v>4078</v>
      </c>
      <c r="F4087" s="1" t="s">
        <v>88</v>
      </c>
      <c r="G4087" s="1">
        <v>20</v>
      </c>
      <c r="H4087" s="1">
        <v>0</v>
      </c>
      <c r="M4087" s="1" t="s">
        <v>308</v>
      </c>
      <c r="N4087" s="1">
        <v>7.5</v>
      </c>
      <c r="O4087" s="1">
        <v>13.923406</v>
      </c>
      <c r="P4087" s="1">
        <v>-86.952798999999999</v>
      </c>
      <c r="Q4087" s="1">
        <v>234000</v>
      </c>
      <c r="R4087" s="1" t="s">
        <v>287</v>
      </c>
      <c r="S4087" s="1" t="s">
        <v>91</v>
      </c>
      <c r="T4087" s="1" t="s">
        <v>72</v>
      </c>
      <c r="U4087" s="1" t="s">
        <v>73</v>
      </c>
      <c r="X4087" s="1" t="s">
        <v>4079</v>
      </c>
      <c r="Z4087" s="1" t="s">
        <v>308</v>
      </c>
      <c r="AJ4087" s="1" t="s">
        <v>76</v>
      </c>
      <c r="AK4087" s="1" t="s">
        <v>4080</v>
      </c>
      <c r="AL4087" s="1">
        <v>15600000</v>
      </c>
      <c r="AM4087" s="1" t="s">
        <v>109</v>
      </c>
      <c r="AN4087" s="1" t="s">
        <v>4830</v>
      </c>
      <c r="AO4087" s="1" t="s">
        <v>4375</v>
      </c>
      <c r="AP4087" s="1">
        <v>52500000</v>
      </c>
      <c r="AQ4087" s="1">
        <v>5100000</v>
      </c>
      <c r="AR4087" s="1" t="s">
        <v>4081</v>
      </c>
      <c r="AS4087" s="1">
        <v>1</v>
      </c>
      <c r="AT4087" s="1">
        <v>1</v>
      </c>
      <c r="AU4087" s="1">
        <v>1</v>
      </c>
      <c r="AV4087" s="1">
        <v>1</v>
      </c>
      <c r="AW4087" s="1">
        <v>1</v>
      </c>
      <c r="AX4087" s="1">
        <v>1</v>
      </c>
      <c r="AY4087" s="1">
        <v>1</v>
      </c>
      <c r="AZ4087" s="1">
        <v>1</v>
      </c>
      <c r="BA4087" s="1">
        <v>1</v>
      </c>
      <c r="BB4087" s="1">
        <v>1</v>
      </c>
    </row>
    <row r="4088" spans="1:54" x14ac:dyDescent="0.5">
      <c r="A4088" s="1">
        <v>214</v>
      </c>
      <c r="B4088" s="1" t="s">
        <v>4076</v>
      </c>
      <c r="C4088" s="2">
        <v>43512</v>
      </c>
      <c r="D4088" s="1" t="s">
        <v>4077</v>
      </c>
      <c r="E4088" s="1" t="s">
        <v>4078</v>
      </c>
      <c r="F4088" s="1" t="s">
        <v>280</v>
      </c>
      <c r="G4088" s="1">
        <v>5</v>
      </c>
      <c r="H4088" s="1">
        <v>0</v>
      </c>
      <c r="M4088" s="1" t="s">
        <v>308</v>
      </c>
      <c r="N4088" s="1">
        <v>7.5</v>
      </c>
      <c r="O4088" s="1">
        <v>13.923406</v>
      </c>
      <c r="P4088" s="1">
        <v>-86.952798999999999</v>
      </c>
      <c r="Q4088" s="1">
        <v>58500</v>
      </c>
      <c r="R4088" s="1" t="s">
        <v>287</v>
      </c>
      <c r="S4088" s="1" t="s">
        <v>91</v>
      </c>
      <c r="T4088" s="1" t="s">
        <v>72</v>
      </c>
      <c r="U4088" s="1" t="s">
        <v>73</v>
      </c>
      <c r="X4088" s="1" t="s">
        <v>4079</v>
      </c>
      <c r="Z4088" s="1" t="s">
        <v>308</v>
      </c>
      <c r="AJ4088" s="1" t="s">
        <v>76</v>
      </c>
      <c r="AK4088" s="1" t="s">
        <v>4080</v>
      </c>
      <c r="AL4088" s="1">
        <v>15600000</v>
      </c>
      <c r="AM4088" s="1" t="s">
        <v>109</v>
      </c>
      <c r="AN4088" s="1" t="s">
        <v>4830</v>
      </c>
      <c r="AO4088" s="1" t="s">
        <v>4375</v>
      </c>
      <c r="AP4088" s="1">
        <v>52500000</v>
      </c>
      <c r="AQ4088" s="1">
        <v>5100000</v>
      </c>
      <c r="AR4088" s="1" t="s">
        <v>4081</v>
      </c>
      <c r="AS4088" s="1">
        <v>1</v>
      </c>
      <c r="AT4088" s="1">
        <v>1</v>
      </c>
      <c r="AU4088" s="1">
        <v>1</v>
      </c>
      <c r="AV4088" s="1">
        <v>1</v>
      </c>
      <c r="AW4088" s="1">
        <v>1</v>
      </c>
      <c r="AX4088" s="1">
        <v>1</v>
      </c>
      <c r="AY4088" s="1">
        <v>1</v>
      </c>
      <c r="AZ4088" s="1">
        <v>1</v>
      </c>
      <c r="BA4088" s="1">
        <v>1</v>
      </c>
      <c r="BB4088" s="1">
        <v>1</v>
      </c>
    </row>
    <row r="4089" spans="1:54" x14ac:dyDescent="0.5">
      <c r="A4089" s="1">
        <v>214</v>
      </c>
      <c r="B4089" s="1" t="s">
        <v>4076</v>
      </c>
      <c r="C4089" s="2">
        <v>43512</v>
      </c>
      <c r="D4089" s="1" t="s">
        <v>4077</v>
      </c>
      <c r="E4089" s="1" t="s">
        <v>4078</v>
      </c>
      <c r="F4089" s="1" t="s">
        <v>81</v>
      </c>
      <c r="G4089" s="1">
        <v>15</v>
      </c>
      <c r="H4089" s="1">
        <v>0</v>
      </c>
      <c r="M4089" s="1" t="s">
        <v>308</v>
      </c>
      <c r="N4089" s="1">
        <v>7.5</v>
      </c>
      <c r="O4089" s="1">
        <v>13.923406</v>
      </c>
      <c r="P4089" s="1">
        <v>-86.952798999999999</v>
      </c>
      <c r="Q4089" s="1">
        <v>175500</v>
      </c>
      <c r="R4089" s="1" t="s">
        <v>287</v>
      </c>
      <c r="S4089" s="1" t="s">
        <v>91</v>
      </c>
      <c r="T4089" s="1" t="s">
        <v>72</v>
      </c>
      <c r="U4089" s="1" t="s">
        <v>73</v>
      </c>
      <c r="X4089" s="1" t="s">
        <v>4079</v>
      </c>
      <c r="Z4089" s="1" t="s">
        <v>308</v>
      </c>
      <c r="AJ4089" s="1" t="s">
        <v>76</v>
      </c>
      <c r="AK4089" s="1" t="s">
        <v>4080</v>
      </c>
      <c r="AL4089" s="1">
        <v>15600000</v>
      </c>
      <c r="AM4089" s="1" t="s">
        <v>109</v>
      </c>
      <c r="AN4089" s="1" t="s">
        <v>4830</v>
      </c>
      <c r="AO4089" s="1" t="s">
        <v>4375</v>
      </c>
      <c r="AP4089" s="1">
        <v>52500000</v>
      </c>
      <c r="AQ4089" s="1">
        <v>5100000</v>
      </c>
      <c r="AR4089" s="1" t="s">
        <v>4081</v>
      </c>
      <c r="AS4089" s="1">
        <v>1</v>
      </c>
      <c r="AT4089" s="1">
        <v>1</v>
      </c>
      <c r="AU4089" s="1">
        <v>1</v>
      </c>
      <c r="AV4089" s="1">
        <v>1</v>
      </c>
      <c r="AW4089" s="1">
        <v>1</v>
      </c>
      <c r="AX4089" s="1">
        <v>1</v>
      </c>
      <c r="AY4089" s="1">
        <v>1</v>
      </c>
      <c r="AZ4089" s="1">
        <v>1</v>
      </c>
      <c r="BA4089" s="1">
        <v>1</v>
      </c>
      <c r="BB4089" s="1">
        <v>1</v>
      </c>
    </row>
    <row r="4090" spans="1:54" x14ac:dyDescent="0.5">
      <c r="A4090" s="1">
        <v>214</v>
      </c>
      <c r="B4090" s="1" t="s">
        <v>4076</v>
      </c>
      <c r="C4090" s="2">
        <v>43512</v>
      </c>
      <c r="D4090" s="1" t="s">
        <v>4077</v>
      </c>
      <c r="E4090" s="1" t="s">
        <v>4078</v>
      </c>
      <c r="F4090" s="1" t="s">
        <v>98</v>
      </c>
      <c r="G4090" s="1">
        <v>20</v>
      </c>
      <c r="H4090" s="1">
        <v>0</v>
      </c>
      <c r="M4090" s="1" t="s">
        <v>308</v>
      </c>
      <c r="N4090" s="1">
        <v>7.5</v>
      </c>
      <c r="O4090" s="1">
        <v>13.923406</v>
      </c>
      <c r="P4090" s="1">
        <v>-86.952798999999999</v>
      </c>
      <c r="Q4090" s="1">
        <v>234000</v>
      </c>
      <c r="R4090" s="1" t="s">
        <v>287</v>
      </c>
      <c r="S4090" s="1" t="s">
        <v>91</v>
      </c>
      <c r="T4090" s="1" t="s">
        <v>72</v>
      </c>
      <c r="U4090" s="1" t="s">
        <v>73</v>
      </c>
      <c r="X4090" s="1" t="s">
        <v>4079</v>
      </c>
      <c r="Z4090" s="1" t="s">
        <v>308</v>
      </c>
      <c r="AJ4090" s="1" t="s">
        <v>76</v>
      </c>
      <c r="AK4090" s="1" t="s">
        <v>4080</v>
      </c>
      <c r="AL4090" s="1">
        <v>15600000</v>
      </c>
      <c r="AM4090" s="1" t="s">
        <v>109</v>
      </c>
      <c r="AN4090" s="1" t="s">
        <v>4830</v>
      </c>
      <c r="AO4090" s="1" t="s">
        <v>4375</v>
      </c>
      <c r="AP4090" s="1">
        <v>52500000</v>
      </c>
      <c r="AQ4090" s="1">
        <v>5100000</v>
      </c>
      <c r="AR4090" s="1" t="s">
        <v>4081</v>
      </c>
      <c r="AS4090" s="1">
        <v>1</v>
      </c>
      <c r="AT4090" s="1">
        <v>1</v>
      </c>
      <c r="AU4090" s="1">
        <v>1</v>
      </c>
      <c r="AV4090" s="1">
        <v>1</v>
      </c>
      <c r="AW4090" s="1">
        <v>1</v>
      </c>
      <c r="AX4090" s="1">
        <v>1</v>
      </c>
      <c r="AY4090" s="1">
        <v>1</v>
      </c>
      <c r="AZ4090" s="1">
        <v>1</v>
      </c>
      <c r="BA4090" s="1">
        <v>1</v>
      </c>
      <c r="BB4090" s="1">
        <v>1</v>
      </c>
    </row>
    <row r="4091" spans="1:54" x14ac:dyDescent="0.5">
      <c r="A4091" s="1">
        <v>214</v>
      </c>
      <c r="B4091" s="1" t="s">
        <v>4076</v>
      </c>
      <c r="C4091" s="2">
        <v>43512</v>
      </c>
      <c r="D4091" s="1" t="s">
        <v>4077</v>
      </c>
      <c r="E4091" s="1" t="s">
        <v>4078</v>
      </c>
      <c r="F4091" s="1" t="s">
        <v>129</v>
      </c>
      <c r="G4091" s="1">
        <v>40</v>
      </c>
      <c r="H4091" s="1">
        <v>0</v>
      </c>
      <c r="M4091" s="1" t="s">
        <v>308</v>
      </c>
      <c r="N4091" s="1">
        <v>7.5</v>
      </c>
      <c r="O4091" s="1">
        <v>13.923406</v>
      </c>
      <c r="P4091" s="1">
        <v>-86.952798999999999</v>
      </c>
      <c r="Q4091" s="1">
        <v>468000</v>
      </c>
      <c r="R4091" s="1" t="s">
        <v>287</v>
      </c>
      <c r="S4091" s="1" t="s">
        <v>91</v>
      </c>
      <c r="T4091" s="1" t="s">
        <v>72</v>
      </c>
      <c r="U4091" s="1" t="s">
        <v>73</v>
      </c>
      <c r="X4091" s="1" t="s">
        <v>4079</v>
      </c>
      <c r="Z4091" s="1" t="s">
        <v>308</v>
      </c>
      <c r="AJ4091" s="1" t="s">
        <v>76</v>
      </c>
      <c r="AK4091" s="1" t="s">
        <v>4080</v>
      </c>
      <c r="AL4091" s="1">
        <v>15600000</v>
      </c>
      <c r="AM4091" s="1" t="s">
        <v>109</v>
      </c>
      <c r="AN4091" s="1" t="s">
        <v>4830</v>
      </c>
      <c r="AO4091" s="1" t="s">
        <v>4375</v>
      </c>
      <c r="AP4091" s="1">
        <v>52500000</v>
      </c>
      <c r="AQ4091" s="1">
        <v>5100000</v>
      </c>
      <c r="AR4091" s="1" t="s">
        <v>4081</v>
      </c>
      <c r="AS4091" s="1">
        <v>1</v>
      </c>
      <c r="AT4091" s="1">
        <v>1</v>
      </c>
      <c r="AU4091" s="1">
        <v>1</v>
      </c>
      <c r="AV4091" s="1">
        <v>1</v>
      </c>
      <c r="AW4091" s="1">
        <v>1</v>
      </c>
      <c r="AX4091" s="1">
        <v>1</v>
      </c>
      <c r="AY4091" s="1">
        <v>1</v>
      </c>
      <c r="AZ4091" s="1">
        <v>1</v>
      </c>
      <c r="BA4091" s="1">
        <v>1</v>
      </c>
      <c r="BB4091" s="1">
        <v>1</v>
      </c>
    </row>
    <row r="4092" spans="1:54" x14ac:dyDescent="0.5">
      <c r="A4092" s="1">
        <v>214</v>
      </c>
      <c r="B4092" s="1" t="s">
        <v>4076</v>
      </c>
      <c r="C4092" s="2">
        <v>43512</v>
      </c>
      <c r="D4092" s="1" t="s">
        <v>4077</v>
      </c>
      <c r="E4092" s="1" t="s">
        <v>4078</v>
      </c>
      <c r="F4092" s="1" t="s">
        <v>88</v>
      </c>
      <c r="G4092" s="1">
        <v>20</v>
      </c>
      <c r="H4092" s="1">
        <v>0</v>
      </c>
      <c r="M4092" s="1" t="s">
        <v>113</v>
      </c>
      <c r="N4092" s="1">
        <v>6.5</v>
      </c>
      <c r="O4092" s="1">
        <v>10.278548000000001</v>
      </c>
      <c r="P4092" s="1">
        <v>102.006446</v>
      </c>
      <c r="Q4092" s="1">
        <v>202800</v>
      </c>
      <c r="R4092" s="1" t="s">
        <v>287</v>
      </c>
      <c r="S4092" s="1" t="s">
        <v>91</v>
      </c>
      <c r="T4092" s="1" t="s">
        <v>72</v>
      </c>
      <c r="U4092" s="1" t="s">
        <v>73</v>
      </c>
      <c r="X4092" s="1" t="s">
        <v>4079</v>
      </c>
      <c r="Z4092" s="1" t="s">
        <v>113</v>
      </c>
      <c r="AJ4092" s="1" t="s">
        <v>76</v>
      </c>
      <c r="AK4092" s="1" t="s">
        <v>4080</v>
      </c>
      <c r="AL4092" s="1">
        <v>15600000</v>
      </c>
      <c r="AM4092" s="1" t="s">
        <v>109</v>
      </c>
      <c r="AN4092" s="1" t="s">
        <v>4830</v>
      </c>
      <c r="AO4092" s="1" t="s">
        <v>4375</v>
      </c>
      <c r="AP4092" s="1">
        <v>52500000</v>
      </c>
      <c r="AQ4092" s="1">
        <v>5100000</v>
      </c>
      <c r="AR4092" s="1" t="s">
        <v>4081</v>
      </c>
      <c r="AS4092" s="1">
        <v>1</v>
      </c>
      <c r="AT4092" s="1">
        <v>1</v>
      </c>
      <c r="AU4092" s="1">
        <v>1</v>
      </c>
      <c r="AV4092" s="1">
        <v>1</v>
      </c>
      <c r="AW4092" s="1">
        <v>1</v>
      </c>
      <c r="AX4092" s="1">
        <v>1</v>
      </c>
      <c r="AY4092" s="1">
        <v>1</v>
      </c>
      <c r="AZ4092" s="1">
        <v>1</v>
      </c>
      <c r="BA4092" s="1">
        <v>1</v>
      </c>
      <c r="BB4092" s="1">
        <v>1</v>
      </c>
    </row>
    <row r="4093" spans="1:54" x14ac:dyDescent="0.5">
      <c r="A4093" s="1">
        <v>214</v>
      </c>
      <c r="B4093" s="1" t="s">
        <v>4076</v>
      </c>
      <c r="C4093" s="2">
        <v>43512</v>
      </c>
      <c r="D4093" s="1" t="s">
        <v>4077</v>
      </c>
      <c r="E4093" s="1" t="s">
        <v>4078</v>
      </c>
      <c r="F4093" s="1" t="s">
        <v>280</v>
      </c>
      <c r="G4093" s="1">
        <v>5</v>
      </c>
      <c r="H4093" s="1">
        <v>0</v>
      </c>
      <c r="M4093" s="1" t="s">
        <v>113</v>
      </c>
      <c r="N4093" s="1">
        <v>6.5</v>
      </c>
      <c r="O4093" s="1">
        <v>10.278548000000001</v>
      </c>
      <c r="P4093" s="1">
        <v>102.006446</v>
      </c>
      <c r="Q4093" s="1">
        <v>50700</v>
      </c>
      <c r="R4093" s="1" t="s">
        <v>287</v>
      </c>
      <c r="S4093" s="1" t="s">
        <v>91</v>
      </c>
      <c r="T4093" s="1" t="s">
        <v>72</v>
      </c>
      <c r="U4093" s="1" t="s">
        <v>73</v>
      </c>
      <c r="X4093" s="1" t="s">
        <v>4079</v>
      </c>
      <c r="Z4093" s="1" t="s">
        <v>113</v>
      </c>
      <c r="AJ4093" s="1" t="s">
        <v>76</v>
      </c>
      <c r="AK4093" s="1" t="s">
        <v>4080</v>
      </c>
      <c r="AL4093" s="1">
        <v>15600000</v>
      </c>
      <c r="AM4093" s="1" t="s">
        <v>109</v>
      </c>
      <c r="AN4093" s="1" t="s">
        <v>4830</v>
      </c>
      <c r="AO4093" s="1" t="s">
        <v>4375</v>
      </c>
      <c r="AP4093" s="1">
        <v>52500000</v>
      </c>
      <c r="AQ4093" s="1">
        <v>5100000</v>
      </c>
      <c r="AR4093" s="1" t="s">
        <v>4081</v>
      </c>
      <c r="AS4093" s="1">
        <v>1</v>
      </c>
      <c r="AT4093" s="1">
        <v>1</v>
      </c>
      <c r="AU4093" s="1">
        <v>1</v>
      </c>
      <c r="AV4093" s="1">
        <v>1</v>
      </c>
      <c r="AW4093" s="1">
        <v>1</v>
      </c>
      <c r="AX4093" s="1">
        <v>1</v>
      </c>
      <c r="AY4093" s="1">
        <v>1</v>
      </c>
      <c r="AZ4093" s="1">
        <v>1</v>
      </c>
      <c r="BA4093" s="1">
        <v>1</v>
      </c>
      <c r="BB4093" s="1">
        <v>1</v>
      </c>
    </row>
    <row r="4094" spans="1:54" x14ac:dyDescent="0.5">
      <c r="A4094" s="1">
        <v>214</v>
      </c>
      <c r="B4094" s="1" t="s">
        <v>4076</v>
      </c>
      <c r="C4094" s="2">
        <v>43512</v>
      </c>
      <c r="D4094" s="1" t="s">
        <v>4077</v>
      </c>
      <c r="E4094" s="1" t="s">
        <v>4078</v>
      </c>
      <c r="F4094" s="1" t="s">
        <v>81</v>
      </c>
      <c r="G4094" s="1">
        <v>15</v>
      </c>
      <c r="H4094" s="1">
        <v>0</v>
      </c>
      <c r="M4094" s="1" t="s">
        <v>113</v>
      </c>
      <c r="N4094" s="1">
        <v>6.5</v>
      </c>
      <c r="O4094" s="1">
        <v>10.278548000000001</v>
      </c>
      <c r="P4094" s="1">
        <v>102.006446</v>
      </c>
      <c r="Q4094" s="1">
        <v>152100</v>
      </c>
      <c r="R4094" s="1" t="s">
        <v>287</v>
      </c>
      <c r="S4094" s="1" t="s">
        <v>91</v>
      </c>
      <c r="T4094" s="1" t="s">
        <v>72</v>
      </c>
      <c r="U4094" s="1" t="s">
        <v>73</v>
      </c>
      <c r="X4094" s="1" t="s">
        <v>4079</v>
      </c>
      <c r="Z4094" s="1" t="s">
        <v>113</v>
      </c>
      <c r="AJ4094" s="1" t="s">
        <v>76</v>
      </c>
      <c r="AK4094" s="1" t="s">
        <v>4080</v>
      </c>
      <c r="AL4094" s="1">
        <v>15600000</v>
      </c>
      <c r="AM4094" s="1" t="s">
        <v>109</v>
      </c>
      <c r="AN4094" s="1" t="s">
        <v>4830</v>
      </c>
      <c r="AO4094" s="1" t="s">
        <v>4375</v>
      </c>
      <c r="AP4094" s="1">
        <v>52500000</v>
      </c>
      <c r="AQ4094" s="1">
        <v>5100000</v>
      </c>
      <c r="AR4094" s="1" t="s">
        <v>4081</v>
      </c>
      <c r="AS4094" s="1">
        <v>1</v>
      </c>
      <c r="AT4094" s="1">
        <v>1</v>
      </c>
      <c r="AU4094" s="1">
        <v>1</v>
      </c>
      <c r="AV4094" s="1">
        <v>1</v>
      </c>
      <c r="AW4094" s="1">
        <v>1</v>
      </c>
      <c r="AX4094" s="1">
        <v>1</v>
      </c>
      <c r="AY4094" s="1">
        <v>1</v>
      </c>
      <c r="AZ4094" s="1">
        <v>1</v>
      </c>
      <c r="BA4094" s="1">
        <v>1</v>
      </c>
      <c r="BB4094" s="1">
        <v>1</v>
      </c>
    </row>
    <row r="4095" spans="1:54" x14ac:dyDescent="0.5">
      <c r="A4095" s="1">
        <v>214</v>
      </c>
      <c r="B4095" s="1" t="s">
        <v>4076</v>
      </c>
      <c r="C4095" s="2">
        <v>43512</v>
      </c>
      <c r="D4095" s="1" t="s">
        <v>4077</v>
      </c>
      <c r="E4095" s="1" t="s">
        <v>4078</v>
      </c>
      <c r="F4095" s="1" t="s">
        <v>98</v>
      </c>
      <c r="G4095" s="1">
        <v>20</v>
      </c>
      <c r="H4095" s="1">
        <v>0</v>
      </c>
      <c r="M4095" s="1" t="s">
        <v>113</v>
      </c>
      <c r="N4095" s="1">
        <v>6.5</v>
      </c>
      <c r="O4095" s="1">
        <v>10.278548000000001</v>
      </c>
      <c r="P4095" s="1">
        <v>102.006446</v>
      </c>
      <c r="Q4095" s="1">
        <v>202800</v>
      </c>
      <c r="R4095" s="1" t="s">
        <v>287</v>
      </c>
      <c r="S4095" s="1" t="s">
        <v>91</v>
      </c>
      <c r="T4095" s="1" t="s">
        <v>72</v>
      </c>
      <c r="U4095" s="1" t="s">
        <v>73</v>
      </c>
      <c r="X4095" s="1" t="s">
        <v>4079</v>
      </c>
      <c r="Z4095" s="1" t="s">
        <v>113</v>
      </c>
      <c r="AJ4095" s="1" t="s">
        <v>76</v>
      </c>
      <c r="AK4095" s="1" t="s">
        <v>4080</v>
      </c>
      <c r="AL4095" s="1">
        <v>15600000</v>
      </c>
      <c r="AM4095" s="1" t="s">
        <v>109</v>
      </c>
      <c r="AN4095" s="1" t="s">
        <v>4830</v>
      </c>
      <c r="AO4095" s="1" t="s">
        <v>4375</v>
      </c>
      <c r="AP4095" s="1">
        <v>52500000</v>
      </c>
      <c r="AQ4095" s="1">
        <v>5100000</v>
      </c>
      <c r="AR4095" s="1" t="s">
        <v>4081</v>
      </c>
      <c r="AS4095" s="1">
        <v>1</v>
      </c>
      <c r="AT4095" s="1">
        <v>1</v>
      </c>
      <c r="AU4095" s="1">
        <v>1</v>
      </c>
      <c r="AV4095" s="1">
        <v>1</v>
      </c>
      <c r="AW4095" s="1">
        <v>1</v>
      </c>
      <c r="AX4095" s="1">
        <v>1</v>
      </c>
      <c r="AY4095" s="1">
        <v>1</v>
      </c>
      <c r="AZ4095" s="1">
        <v>1</v>
      </c>
      <c r="BA4095" s="1">
        <v>1</v>
      </c>
      <c r="BB4095" s="1">
        <v>1</v>
      </c>
    </row>
    <row r="4096" spans="1:54" x14ac:dyDescent="0.5">
      <c r="A4096" s="1">
        <v>214</v>
      </c>
      <c r="B4096" s="1" t="s">
        <v>4076</v>
      </c>
      <c r="C4096" s="2">
        <v>43512</v>
      </c>
      <c r="D4096" s="1" t="s">
        <v>4077</v>
      </c>
      <c r="E4096" s="1" t="s">
        <v>4078</v>
      </c>
      <c r="F4096" s="1" t="s">
        <v>129</v>
      </c>
      <c r="G4096" s="1">
        <v>40</v>
      </c>
      <c r="H4096" s="1">
        <v>0</v>
      </c>
      <c r="M4096" s="1" t="s">
        <v>113</v>
      </c>
      <c r="N4096" s="1">
        <v>6.5</v>
      </c>
      <c r="O4096" s="1">
        <v>10.278548000000001</v>
      </c>
      <c r="P4096" s="1">
        <v>102.006446</v>
      </c>
      <c r="Q4096" s="1">
        <v>405600</v>
      </c>
      <c r="R4096" s="1" t="s">
        <v>287</v>
      </c>
      <c r="S4096" s="1" t="s">
        <v>91</v>
      </c>
      <c r="T4096" s="1" t="s">
        <v>72</v>
      </c>
      <c r="U4096" s="1" t="s">
        <v>73</v>
      </c>
      <c r="X4096" s="1" t="s">
        <v>4079</v>
      </c>
      <c r="Z4096" s="1" t="s">
        <v>113</v>
      </c>
      <c r="AJ4096" s="1" t="s">
        <v>76</v>
      </c>
      <c r="AK4096" s="1" t="s">
        <v>4080</v>
      </c>
      <c r="AL4096" s="1">
        <v>15600000</v>
      </c>
      <c r="AM4096" s="1" t="s">
        <v>109</v>
      </c>
      <c r="AN4096" s="1" t="s">
        <v>4830</v>
      </c>
      <c r="AO4096" s="1" t="s">
        <v>4375</v>
      </c>
      <c r="AP4096" s="1">
        <v>52500000</v>
      </c>
      <c r="AQ4096" s="1">
        <v>5100000</v>
      </c>
      <c r="AR4096" s="1" t="s">
        <v>4081</v>
      </c>
      <c r="AS4096" s="1">
        <v>1</v>
      </c>
      <c r="AT4096" s="1">
        <v>1</v>
      </c>
      <c r="AU4096" s="1">
        <v>1</v>
      </c>
      <c r="AV4096" s="1">
        <v>1</v>
      </c>
      <c r="AW4096" s="1">
        <v>1</v>
      </c>
      <c r="AX4096" s="1">
        <v>1</v>
      </c>
      <c r="AY4096" s="1">
        <v>1</v>
      </c>
      <c r="AZ4096" s="1">
        <v>1</v>
      </c>
      <c r="BA4096" s="1">
        <v>1</v>
      </c>
      <c r="BB4096" s="1">
        <v>1</v>
      </c>
    </row>
    <row r="4097" spans="1:48" x14ac:dyDescent="0.5">
      <c r="A4097" s="1">
        <v>122</v>
      </c>
      <c r="B4097" s="1" t="s">
        <v>4082</v>
      </c>
      <c r="C4097" s="2">
        <v>43512</v>
      </c>
      <c r="D4097" s="1" t="s">
        <v>4083</v>
      </c>
      <c r="E4097" s="1" t="s">
        <v>4078</v>
      </c>
      <c r="F4097" s="1" t="s">
        <v>98</v>
      </c>
      <c r="G4097" s="1">
        <v>20</v>
      </c>
      <c r="H4097" s="1">
        <v>0</v>
      </c>
      <c r="M4097" s="1" t="s">
        <v>114</v>
      </c>
      <c r="N4097" s="1">
        <v>6.25</v>
      </c>
      <c r="O4097" s="1">
        <v>25.384855999999999</v>
      </c>
      <c r="P4097" s="1">
        <v>68.458809000000002</v>
      </c>
      <c r="Q4097" s="1">
        <v>195000</v>
      </c>
      <c r="R4097" s="1" t="s">
        <v>287</v>
      </c>
      <c r="S4097" s="1" t="s">
        <v>91</v>
      </c>
      <c r="T4097" s="1" t="s">
        <v>72</v>
      </c>
      <c r="U4097" s="1" t="s">
        <v>73</v>
      </c>
      <c r="X4097" s="1" t="s">
        <v>4084</v>
      </c>
      <c r="Z4097" s="1" t="s">
        <v>114</v>
      </c>
      <c r="AJ4097" s="1" t="s">
        <v>76</v>
      </c>
      <c r="AK4097" s="1" t="s">
        <v>4085</v>
      </c>
      <c r="AL4097" s="1">
        <v>15600000</v>
      </c>
      <c r="AM4097" s="1" t="s">
        <v>109</v>
      </c>
      <c r="AN4097" s="1" t="s">
        <v>4831</v>
      </c>
      <c r="AO4097" s="1" t="s">
        <v>4597</v>
      </c>
      <c r="AS4097" s="1">
        <v>1</v>
      </c>
      <c r="AT4097" s="1">
        <v>1</v>
      </c>
      <c r="AU4097" s="1">
        <v>1</v>
      </c>
      <c r="AV4097" s="1">
        <v>1</v>
      </c>
    </row>
    <row r="4098" spans="1:48" x14ac:dyDescent="0.5">
      <c r="A4098" s="1">
        <v>122</v>
      </c>
      <c r="B4098" s="1" t="s">
        <v>4082</v>
      </c>
      <c r="C4098" s="2">
        <v>43512</v>
      </c>
      <c r="D4098" s="1" t="s">
        <v>4083</v>
      </c>
      <c r="E4098" s="1" t="s">
        <v>4078</v>
      </c>
      <c r="F4098" s="1" t="s">
        <v>280</v>
      </c>
      <c r="G4098" s="1">
        <v>5</v>
      </c>
      <c r="H4098" s="1">
        <v>0</v>
      </c>
      <c r="M4098" s="1" t="s">
        <v>114</v>
      </c>
      <c r="N4098" s="1">
        <v>6.25</v>
      </c>
      <c r="O4098" s="1">
        <v>25.384855999999999</v>
      </c>
      <c r="P4098" s="1">
        <v>68.458809000000002</v>
      </c>
      <c r="Q4098" s="1">
        <v>48750</v>
      </c>
      <c r="R4098" s="1" t="s">
        <v>287</v>
      </c>
      <c r="S4098" s="1" t="s">
        <v>91</v>
      </c>
      <c r="T4098" s="1" t="s">
        <v>72</v>
      </c>
      <c r="U4098" s="1" t="s">
        <v>73</v>
      </c>
      <c r="X4098" s="1" t="s">
        <v>4084</v>
      </c>
      <c r="Z4098" s="1" t="s">
        <v>114</v>
      </c>
      <c r="AJ4098" s="1" t="s">
        <v>76</v>
      </c>
      <c r="AK4098" s="1" t="s">
        <v>4085</v>
      </c>
      <c r="AL4098" s="1">
        <v>15600000</v>
      </c>
      <c r="AM4098" s="1" t="s">
        <v>109</v>
      </c>
      <c r="AN4098" s="1" t="s">
        <v>4831</v>
      </c>
      <c r="AO4098" s="1" t="s">
        <v>4597</v>
      </c>
      <c r="AS4098" s="1">
        <v>1</v>
      </c>
      <c r="AT4098" s="1">
        <v>1</v>
      </c>
      <c r="AU4098" s="1">
        <v>1</v>
      </c>
      <c r="AV4098" s="1">
        <v>1</v>
      </c>
    </row>
    <row r="4099" spans="1:48" x14ac:dyDescent="0.5">
      <c r="A4099" s="1">
        <v>122</v>
      </c>
      <c r="B4099" s="1" t="s">
        <v>4082</v>
      </c>
      <c r="C4099" s="2">
        <v>43512</v>
      </c>
      <c r="D4099" s="1" t="s">
        <v>4083</v>
      </c>
      <c r="E4099" s="1" t="s">
        <v>4078</v>
      </c>
      <c r="F4099" s="1" t="s">
        <v>129</v>
      </c>
      <c r="G4099" s="1">
        <v>40</v>
      </c>
      <c r="H4099" s="1">
        <v>0</v>
      </c>
      <c r="M4099" s="1" t="s">
        <v>114</v>
      </c>
      <c r="N4099" s="1">
        <v>6.25</v>
      </c>
      <c r="O4099" s="1">
        <v>25.384855999999999</v>
      </c>
      <c r="P4099" s="1">
        <v>68.458809000000002</v>
      </c>
      <c r="Q4099" s="1">
        <v>390000</v>
      </c>
      <c r="R4099" s="1" t="s">
        <v>287</v>
      </c>
      <c r="S4099" s="1" t="s">
        <v>91</v>
      </c>
      <c r="T4099" s="1" t="s">
        <v>72</v>
      </c>
      <c r="U4099" s="1" t="s">
        <v>73</v>
      </c>
      <c r="X4099" s="1" t="s">
        <v>4084</v>
      </c>
      <c r="Z4099" s="1" t="s">
        <v>114</v>
      </c>
      <c r="AJ4099" s="1" t="s">
        <v>76</v>
      </c>
      <c r="AK4099" s="1" t="s">
        <v>4085</v>
      </c>
      <c r="AL4099" s="1">
        <v>15600000</v>
      </c>
      <c r="AM4099" s="1" t="s">
        <v>109</v>
      </c>
      <c r="AN4099" s="1" t="s">
        <v>4831</v>
      </c>
      <c r="AO4099" s="1" t="s">
        <v>4597</v>
      </c>
      <c r="AS4099" s="1">
        <v>1</v>
      </c>
      <c r="AT4099" s="1">
        <v>1</v>
      </c>
      <c r="AU4099" s="1">
        <v>1</v>
      </c>
      <c r="AV4099" s="1">
        <v>1</v>
      </c>
    </row>
    <row r="4100" spans="1:48" x14ac:dyDescent="0.5">
      <c r="A4100" s="1">
        <v>122</v>
      </c>
      <c r="B4100" s="1" t="s">
        <v>4082</v>
      </c>
      <c r="C4100" s="2">
        <v>43512</v>
      </c>
      <c r="D4100" s="1" t="s">
        <v>4083</v>
      </c>
      <c r="E4100" s="1" t="s">
        <v>4078</v>
      </c>
      <c r="F4100" s="1" t="s">
        <v>127</v>
      </c>
      <c r="G4100" s="1">
        <v>20</v>
      </c>
      <c r="H4100" s="1">
        <v>0</v>
      </c>
      <c r="M4100" s="1" t="s">
        <v>114</v>
      </c>
      <c r="N4100" s="1">
        <v>6.25</v>
      </c>
      <c r="O4100" s="1">
        <v>25.384855999999999</v>
      </c>
      <c r="P4100" s="1">
        <v>68.458809000000002</v>
      </c>
      <c r="Q4100" s="1">
        <v>195000</v>
      </c>
      <c r="R4100" s="1" t="s">
        <v>287</v>
      </c>
      <c r="S4100" s="1" t="s">
        <v>91</v>
      </c>
      <c r="T4100" s="1" t="s">
        <v>72</v>
      </c>
      <c r="U4100" s="1" t="s">
        <v>73</v>
      </c>
      <c r="X4100" s="1" t="s">
        <v>4084</v>
      </c>
      <c r="Z4100" s="1" t="s">
        <v>114</v>
      </c>
      <c r="AJ4100" s="1" t="s">
        <v>76</v>
      </c>
      <c r="AK4100" s="1" t="s">
        <v>4085</v>
      </c>
      <c r="AL4100" s="1">
        <v>15600000</v>
      </c>
      <c r="AM4100" s="1" t="s">
        <v>109</v>
      </c>
      <c r="AN4100" s="1" t="s">
        <v>4831</v>
      </c>
      <c r="AO4100" s="1" t="s">
        <v>4597</v>
      </c>
      <c r="AS4100" s="1">
        <v>1</v>
      </c>
      <c r="AT4100" s="1">
        <v>1</v>
      </c>
      <c r="AU4100" s="1">
        <v>1</v>
      </c>
      <c r="AV4100" s="1">
        <v>1</v>
      </c>
    </row>
    <row r="4101" spans="1:48" x14ac:dyDescent="0.5">
      <c r="A4101" s="1">
        <v>122</v>
      </c>
      <c r="B4101" s="1" t="s">
        <v>4082</v>
      </c>
      <c r="C4101" s="2">
        <v>43512</v>
      </c>
      <c r="D4101" s="1" t="s">
        <v>4083</v>
      </c>
      <c r="E4101" s="1" t="s">
        <v>4078</v>
      </c>
      <c r="F4101" s="1" t="s">
        <v>81</v>
      </c>
      <c r="G4101" s="1">
        <v>15</v>
      </c>
      <c r="H4101" s="1">
        <v>0</v>
      </c>
      <c r="M4101" s="1" t="s">
        <v>114</v>
      </c>
      <c r="N4101" s="1">
        <v>6.25</v>
      </c>
      <c r="O4101" s="1">
        <v>25.384855999999999</v>
      </c>
      <c r="P4101" s="1">
        <v>68.458809000000002</v>
      </c>
      <c r="Q4101" s="1">
        <v>146250</v>
      </c>
      <c r="R4101" s="1" t="s">
        <v>287</v>
      </c>
      <c r="S4101" s="1" t="s">
        <v>91</v>
      </c>
      <c r="T4101" s="1" t="s">
        <v>72</v>
      </c>
      <c r="U4101" s="1" t="s">
        <v>73</v>
      </c>
      <c r="X4101" s="1" t="s">
        <v>4084</v>
      </c>
      <c r="Z4101" s="1" t="s">
        <v>114</v>
      </c>
      <c r="AJ4101" s="1" t="s">
        <v>76</v>
      </c>
      <c r="AK4101" s="1" t="s">
        <v>4085</v>
      </c>
      <c r="AL4101" s="1">
        <v>15600000</v>
      </c>
      <c r="AM4101" s="1" t="s">
        <v>109</v>
      </c>
      <c r="AN4101" s="1" t="s">
        <v>4831</v>
      </c>
      <c r="AO4101" s="1" t="s">
        <v>4597</v>
      </c>
      <c r="AS4101" s="1">
        <v>1</v>
      </c>
      <c r="AT4101" s="1">
        <v>1</v>
      </c>
      <c r="AU4101" s="1">
        <v>1</v>
      </c>
      <c r="AV4101" s="1">
        <v>1</v>
      </c>
    </row>
    <row r="4102" spans="1:48" x14ac:dyDescent="0.5">
      <c r="A4102" s="1">
        <v>122</v>
      </c>
      <c r="B4102" s="1" t="s">
        <v>4082</v>
      </c>
      <c r="C4102" s="2">
        <v>43512</v>
      </c>
      <c r="D4102" s="1" t="s">
        <v>4083</v>
      </c>
      <c r="E4102" s="1" t="s">
        <v>4078</v>
      </c>
      <c r="F4102" s="1" t="s">
        <v>98</v>
      </c>
      <c r="G4102" s="1">
        <v>20</v>
      </c>
      <c r="H4102" s="1">
        <v>0</v>
      </c>
      <c r="M4102" s="1" t="s">
        <v>112</v>
      </c>
      <c r="N4102" s="1">
        <v>6.25</v>
      </c>
      <c r="O4102" s="1">
        <v>45.052331000000002</v>
      </c>
      <c r="P4102" s="1">
        <v>118.90412999999999</v>
      </c>
      <c r="Q4102" s="1">
        <v>195000</v>
      </c>
      <c r="R4102" s="1" t="s">
        <v>287</v>
      </c>
      <c r="S4102" s="1" t="s">
        <v>91</v>
      </c>
      <c r="T4102" s="1" t="s">
        <v>72</v>
      </c>
      <c r="U4102" s="1" t="s">
        <v>73</v>
      </c>
      <c r="X4102" s="1" t="s">
        <v>4084</v>
      </c>
      <c r="Z4102" s="1" t="s">
        <v>112</v>
      </c>
      <c r="AJ4102" s="1" t="s">
        <v>76</v>
      </c>
      <c r="AK4102" s="1" t="s">
        <v>4085</v>
      </c>
      <c r="AL4102" s="1">
        <v>15600000</v>
      </c>
      <c r="AM4102" s="1" t="s">
        <v>109</v>
      </c>
      <c r="AN4102" s="1" t="s">
        <v>4831</v>
      </c>
      <c r="AO4102" s="1" t="s">
        <v>4597</v>
      </c>
      <c r="AS4102" s="1">
        <v>1</v>
      </c>
      <c r="AT4102" s="1">
        <v>1</v>
      </c>
      <c r="AU4102" s="1">
        <v>1</v>
      </c>
      <c r="AV4102" s="1">
        <v>1</v>
      </c>
    </row>
    <row r="4103" spans="1:48" x14ac:dyDescent="0.5">
      <c r="A4103" s="1">
        <v>122</v>
      </c>
      <c r="B4103" s="1" t="s">
        <v>4082</v>
      </c>
      <c r="C4103" s="2">
        <v>43512</v>
      </c>
      <c r="D4103" s="1" t="s">
        <v>4083</v>
      </c>
      <c r="E4103" s="1" t="s">
        <v>4078</v>
      </c>
      <c r="F4103" s="1" t="s">
        <v>280</v>
      </c>
      <c r="G4103" s="1">
        <v>5</v>
      </c>
      <c r="H4103" s="1">
        <v>0</v>
      </c>
      <c r="M4103" s="1" t="s">
        <v>112</v>
      </c>
      <c r="N4103" s="1">
        <v>6.25</v>
      </c>
      <c r="O4103" s="1">
        <v>45.052331000000002</v>
      </c>
      <c r="P4103" s="1">
        <v>118.90412999999999</v>
      </c>
      <c r="Q4103" s="1">
        <v>48750</v>
      </c>
      <c r="R4103" s="1" t="s">
        <v>287</v>
      </c>
      <c r="S4103" s="1" t="s">
        <v>91</v>
      </c>
      <c r="T4103" s="1" t="s">
        <v>72</v>
      </c>
      <c r="U4103" s="1" t="s">
        <v>73</v>
      </c>
      <c r="X4103" s="1" t="s">
        <v>4084</v>
      </c>
      <c r="Z4103" s="1" t="s">
        <v>112</v>
      </c>
      <c r="AJ4103" s="1" t="s">
        <v>76</v>
      </c>
      <c r="AK4103" s="1" t="s">
        <v>4085</v>
      </c>
      <c r="AL4103" s="1">
        <v>15600000</v>
      </c>
      <c r="AM4103" s="1" t="s">
        <v>109</v>
      </c>
      <c r="AN4103" s="1" t="s">
        <v>4831</v>
      </c>
      <c r="AO4103" s="1" t="s">
        <v>4597</v>
      </c>
      <c r="AS4103" s="1">
        <v>1</v>
      </c>
      <c r="AT4103" s="1">
        <v>1</v>
      </c>
      <c r="AU4103" s="1">
        <v>1</v>
      </c>
      <c r="AV4103" s="1">
        <v>1</v>
      </c>
    </row>
    <row r="4104" spans="1:48" x14ac:dyDescent="0.5">
      <c r="A4104" s="1">
        <v>122</v>
      </c>
      <c r="B4104" s="1" t="s">
        <v>4082</v>
      </c>
      <c r="C4104" s="2">
        <v>43512</v>
      </c>
      <c r="D4104" s="1" t="s">
        <v>4083</v>
      </c>
      <c r="E4104" s="1" t="s">
        <v>4078</v>
      </c>
      <c r="F4104" s="1" t="s">
        <v>129</v>
      </c>
      <c r="G4104" s="1">
        <v>40</v>
      </c>
      <c r="H4104" s="1">
        <v>0</v>
      </c>
      <c r="M4104" s="1" t="s">
        <v>112</v>
      </c>
      <c r="N4104" s="1">
        <v>6.25</v>
      </c>
      <c r="O4104" s="1">
        <v>45.052331000000002</v>
      </c>
      <c r="P4104" s="1">
        <v>118.90412999999999</v>
      </c>
      <c r="Q4104" s="1">
        <v>390000</v>
      </c>
      <c r="R4104" s="1" t="s">
        <v>287</v>
      </c>
      <c r="S4104" s="1" t="s">
        <v>91</v>
      </c>
      <c r="T4104" s="1" t="s">
        <v>72</v>
      </c>
      <c r="U4104" s="1" t="s">
        <v>73</v>
      </c>
      <c r="X4104" s="1" t="s">
        <v>4084</v>
      </c>
      <c r="Z4104" s="1" t="s">
        <v>112</v>
      </c>
      <c r="AJ4104" s="1" t="s">
        <v>76</v>
      </c>
      <c r="AK4104" s="1" t="s">
        <v>4085</v>
      </c>
      <c r="AL4104" s="1">
        <v>15600000</v>
      </c>
      <c r="AM4104" s="1" t="s">
        <v>109</v>
      </c>
      <c r="AN4104" s="1" t="s">
        <v>4831</v>
      </c>
      <c r="AO4104" s="1" t="s">
        <v>4597</v>
      </c>
      <c r="AS4104" s="1">
        <v>1</v>
      </c>
      <c r="AT4104" s="1">
        <v>1</v>
      </c>
      <c r="AU4104" s="1">
        <v>1</v>
      </c>
      <c r="AV4104" s="1">
        <v>1</v>
      </c>
    </row>
    <row r="4105" spans="1:48" x14ac:dyDescent="0.5">
      <c r="A4105" s="1">
        <v>122</v>
      </c>
      <c r="B4105" s="1" t="s">
        <v>4082</v>
      </c>
      <c r="C4105" s="2">
        <v>43512</v>
      </c>
      <c r="D4105" s="1" t="s">
        <v>4083</v>
      </c>
      <c r="E4105" s="1" t="s">
        <v>4078</v>
      </c>
      <c r="F4105" s="1" t="s">
        <v>127</v>
      </c>
      <c r="G4105" s="1">
        <v>20</v>
      </c>
      <c r="H4105" s="1">
        <v>0</v>
      </c>
      <c r="M4105" s="1" t="s">
        <v>112</v>
      </c>
      <c r="N4105" s="1">
        <v>6.25</v>
      </c>
      <c r="O4105" s="1">
        <v>45.052331000000002</v>
      </c>
      <c r="P4105" s="1">
        <v>118.90412999999999</v>
      </c>
      <c r="Q4105" s="1">
        <v>195000</v>
      </c>
      <c r="R4105" s="1" t="s">
        <v>287</v>
      </c>
      <c r="S4105" s="1" t="s">
        <v>91</v>
      </c>
      <c r="T4105" s="1" t="s">
        <v>72</v>
      </c>
      <c r="U4105" s="1" t="s">
        <v>73</v>
      </c>
      <c r="X4105" s="1" t="s">
        <v>4084</v>
      </c>
      <c r="Z4105" s="1" t="s">
        <v>112</v>
      </c>
      <c r="AJ4105" s="1" t="s">
        <v>76</v>
      </c>
      <c r="AK4105" s="1" t="s">
        <v>4085</v>
      </c>
      <c r="AL4105" s="1">
        <v>15600000</v>
      </c>
      <c r="AM4105" s="1" t="s">
        <v>109</v>
      </c>
      <c r="AN4105" s="1" t="s">
        <v>4831</v>
      </c>
      <c r="AO4105" s="1" t="s">
        <v>4597</v>
      </c>
      <c r="AS4105" s="1">
        <v>1</v>
      </c>
      <c r="AT4105" s="1">
        <v>1</v>
      </c>
      <c r="AU4105" s="1">
        <v>1</v>
      </c>
      <c r="AV4105" s="1">
        <v>1</v>
      </c>
    </row>
    <row r="4106" spans="1:48" x14ac:dyDescent="0.5">
      <c r="A4106" s="1">
        <v>122</v>
      </c>
      <c r="B4106" s="1" t="s">
        <v>4082</v>
      </c>
      <c r="C4106" s="2">
        <v>43512</v>
      </c>
      <c r="D4106" s="1" t="s">
        <v>4083</v>
      </c>
      <c r="E4106" s="1" t="s">
        <v>4078</v>
      </c>
      <c r="F4106" s="1" t="s">
        <v>81</v>
      </c>
      <c r="G4106" s="1">
        <v>15</v>
      </c>
      <c r="H4106" s="1">
        <v>0</v>
      </c>
      <c r="M4106" s="1" t="s">
        <v>112</v>
      </c>
      <c r="N4106" s="1">
        <v>6.25</v>
      </c>
      <c r="O4106" s="1">
        <v>45.052331000000002</v>
      </c>
      <c r="P4106" s="1">
        <v>118.90412999999999</v>
      </c>
      <c r="Q4106" s="1">
        <v>146250</v>
      </c>
      <c r="R4106" s="1" t="s">
        <v>287</v>
      </c>
      <c r="S4106" s="1" t="s">
        <v>91</v>
      </c>
      <c r="T4106" s="1" t="s">
        <v>72</v>
      </c>
      <c r="U4106" s="1" t="s">
        <v>73</v>
      </c>
      <c r="X4106" s="1" t="s">
        <v>4084</v>
      </c>
      <c r="Z4106" s="1" t="s">
        <v>112</v>
      </c>
      <c r="AJ4106" s="1" t="s">
        <v>76</v>
      </c>
      <c r="AK4106" s="1" t="s">
        <v>4085</v>
      </c>
      <c r="AL4106" s="1">
        <v>15600000</v>
      </c>
      <c r="AM4106" s="1" t="s">
        <v>109</v>
      </c>
      <c r="AN4106" s="1" t="s">
        <v>4831</v>
      </c>
      <c r="AO4106" s="1" t="s">
        <v>4597</v>
      </c>
      <c r="AS4106" s="1">
        <v>1</v>
      </c>
      <c r="AT4106" s="1">
        <v>1</v>
      </c>
      <c r="AU4106" s="1">
        <v>1</v>
      </c>
      <c r="AV4106" s="1">
        <v>1</v>
      </c>
    </row>
    <row r="4107" spans="1:48" x14ac:dyDescent="0.5">
      <c r="A4107" s="1">
        <v>122</v>
      </c>
      <c r="B4107" s="1" t="s">
        <v>4082</v>
      </c>
      <c r="C4107" s="2">
        <v>43512</v>
      </c>
      <c r="D4107" s="1" t="s">
        <v>4083</v>
      </c>
      <c r="E4107" s="1" t="s">
        <v>4078</v>
      </c>
      <c r="F4107" s="1" t="s">
        <v>98</v>
      </c>
      <c r="G4107" s="1">
        <v>20</v>
      </c>
      <c r="H4107" s="1">
        <v>0</v>
      </c>
      <c r="M4107" s="1" t="s">
        <v>111</v>
      </c>
      <c r="N4107" s="1">
        <v>6.25</v>
      </c>
      <c r="O4107" s="1">
        <v>43.890490999999997</v>
      </c>
      <c r="P4107" s="1">
        <v>71.138231000000005</v>
      </c>
      <c r="Q4107" s="1">
        <v>195000</v>
      </c>
      <c r="R4107" s="1" t="s">
        <v>287</v>
      </c>
      <c r="S4107" s="1" t="s">
        <v>91</v>
      </c>
      <c r="T4107" s="1" t="s">
        <v>72</v>
      </c>
      <c r="U4107" s="1" t="s">
        <v>73</v>
      </c>
      <c r="X4107" s="1" t="s">
        <v>4084</v>
      </c>
      <c r="Z4107" s="1" t="s">
        <v>111</v>
      </c>
      <c r="AJ4107" s="1" t="s">
        <v>76</v>
      </c>
      <c r="AK4107" s="1" t="s">
        <v>4085</v>
      </c>
      <c r="AL4107" s="1">
        <v>15600000</v>
      </c>
      <c r="AM4107" s="1" t="s">
        <v>109</v>
      </c>
      <c r="AN4107" s="1" t="s">
        <v>4831</v>
      </c>
      <c r="AO4107" s="1" t="s">
        <v>4597</v>
      </c>
      <c r="AS4107" s="1">
        <v>1</v>
      </c>
      <c r="AT4107" s="1">
        <v>1</v>
      </c>
      <c r="AU4107" s="1">
        <v>1</v>
      </c>
      <c r="AV4107" s="1">
        <v>1</v>
      </c>
    </row>
    <row r="4108" spans="1:48" x14ac:dyDescent="0.5">
      <c r="A4108" s="1">
        <v>122</v>
      </c>
      <c r="B4108" s="1" t="s">
        <v>4082</v>
      </c>
      <c r="C4108" s="2">
        <v>43512</v>
      </c>
      <c r="D4108" s="1" t="s">
        <v>4083</v>
      </c>
      <c r="E4108" s="1" t="s">
        <v>4078</v>
      </c>
      <c r="F4108" s="1" t="s">
        <v>280</v>
      </c>
      <c r="G4108" s="1">
        <v>5</v>
      </c>
      <c r="H4108" s="1">
        <v>0</v>
      </c>
      <c r="M4108" s="1" t="s">
        <v>111</v>
      </c>
      <c r="N4108" s="1">
        <v>6.25</v>
      </c>
      <c r="O4108" s="1">
        <v>43.890490999999997</v>
      </c>
      <c r="P4108" s="1">
        <v>71.138231000000005</v>
      </c>
      <c r="Q4108" s="1">
        <v>48750</v>
      </c>
      <c r="R4108" s="1" t="s">
        <v>287</v>
      </c>
      <c r="S4108" s="1" t="s">
        <v>91</v>
      </c>
      <c r="T4108" s="1" t="s">
        <v>72</v>
      </c>
      <c r="U4108" s="1" t="s">
        <v>73</v>
      </c>
      <c r="X4108" s="1" t="s">
        <v>4084</v>
      </c>
      <c r="Z4108" s="1" t="s">
        <v>111</v>
      </c>
      <c r="AJ4108" s="1" t="s">
        <v>76</v>
      </c>
      <c r="AK4108" s="1" t="s">
        <v>4085</v>
      </c>
      <c r="AL4108" s="1">
        <v>15600000</v>
      </c>
      <c r="AM4108" s="1" t="s">
        <v>109</v>
      </c>
      <c r="AN4108" s="1" t="s">
        <v>4831</v>
      </c>
      <c r="AO4108" s="1" t="s">
        <v>4597</v>
      </c>
      <c r="AS4108" s="1">
        <v>1</v>
      </c>
      <c r="AT4108" s="1">
        <v>1</v>
      </c>
      <c r="AU4108" s="1">
        <v>1</v>
      </c>
      <c r="AV4108" s="1">
        <v>1</v>
      </c>
    </row>
    <row r="4109" spans="1:48" x14ac:dyDescent="0.5">
      <c r="A4109" s="1">
        <v>122</v>
      </c>
      <c r="B4109" s="1" t="s">
        <v>4082</v>
      </c>
      <c r="C4109" s="2">
        <v>43512</v>
      </c>
      <c r="D4109" s="1" t="s">
        <v>4083</v>
      </c>
      <c r="E4109" s="1" t="s">
        <v>4078</v>
      </c>
      <c r="F4109" s="1" t="s">
        <v>129</v>
      </c>
      <c r="G4109" s="1">
        <v>40</v>
      </c>
      <c r="H4109" s="1">
        <v>0</v>
      </c>
      <c r="M4109" s="1" t="s">
        <v>111</v>
      </c>
      <c r="N4109" s="1">
        <v>6.25</v>
      </c>
      <c r="O4109" s="1">
        <v>43.890490999999997</v>
      </c>
      <c r="P4109" s="1">
        <v>71.138231000000005</v>
      </c>
      <c r="Q4109" s="1">
        <v>390000</v>
      </c>
      <c r="R4109" s="1" t="s">
        <v>287</v>
      </c>
      <c r="S4109" s="1" t="s">
        <v>91</v>
      </c>
      <c r="T4109" s="1" t="s">
        <v>72</v>
      </c>
      <c r="U4109" s="1" t="s">
        <v>73</v>
      </c>
      <c r="X4109" s="1" t="s">
        <v>4084</v>
      </c>
      <c r="Z4109" s="1" t="s">
        <v>111</v>
      </c>
      <c r="AJ4109" s="1" t="s">
        <v>76</v>
      </c>
      <c r="AK4109" s="1" t="s">
        <v>4085</v>
      </c>
      <c r="AL4109" s="1">
        <v>15600000</v>
      </c>
      <c r="AM4109" s="1" t="s">
        <v>109</v>
      </c>
      <c r="AN4109" s="1" t="s">
        <v>4831</v>
      </c>
      <c r="AO4109" s="1" t="s">
        <v>4597</v>
      </c>
      <c r="AS4109" s="1">
        <v>1</v>
      </c>
      <c r="AT4109" s="1">
        <v>1</v>
      </c>
      <c r="AU4109" s="1">
        <v>1</v>
      </c>
      <c r="AV4109" s="1">
        <v>1</v>
      </c>
    </row>
    <row r="4110" spans="1:48" x14ac:dyDescent="0.5">
      <c r="A4110" s="1">
        <v>122</v>
      </c>
      <c r="B4110" s="1" t="s">
        <v>4082</v>
      </c>
      <c r="C4110" s="2">
        <v>43512</v>
      </c>
      <c r="D4110" s="1" t="s">
        <v>4083</v>
      </c>
      <c r="E4110" s="1" t="s">
        <v>4078</v>
      </c>
      <c r="F4110" s="1" t="s">
        <v>127</v>
      </c>
      <c r="G4110" s="1">
        <v>20</v>
      </c>
      <c r="H4110" s="1">
        <v>0</v>
      </c>
      <c r="M4110" s="1" t="s">
        <v>111</v>
      </c>
      <c r="N4110" s="1">
        <v>6.25</v>
      </c>
      <c r="O4110" s="1">
        <v>43.890490999999997</v>
      </c>
      <c r="P4110" s="1">
        <v>71.138231000000005</v>
      </c>
      <c r="Q4110" s="1">
        <v>195000</v>
      </c>
      <c r="R4110" s="1" t="s">
        <v>287</v>
      </c>
      <c r="S4110" s="1" t="s">
        <v>91</v>
      </c>
      <c r="T4110" s="1" t="s">
        <v>72</v>
      </c>
      <c r="U4110" s="1" t="s">
        <v>73</v>
      </c>
      <c r="X4110" s="1" t="s">
        <v>4084</v>
      </c>
      <c r="Z4110" s="1" t="s">
        <v>111</v>
      </c>
      <c r="AJ4110" s="1" t="s">
        <v>76</v>
      </c>
      <c r="AK4110" s="1" t="s">
        <v>4085</v>
      </c>
      <c r="AL4110" s="1">
        <v>15600000</v>
      </c>
      <c r="AM4110" s="1" t="s">
        <v>109</v>
      </c>
      <c r="AN4110" s="1" t="s">
        <v>4831</v>
      </c>
      <c r="AO4110" s="1" t="s">
        <v>4597</v>
      </c>
      <c r="AS4110" s="1">
        <v>1</v>
      </c>
      <c r="AT4110" s="1">
        <v>1</v>
      </c>
      <c r="AU4110" s="1">
        <v>1</v>
      </c>
      <c r="AV4110" s="1">
        <v>1</v>
      </c>
    </row>
    <row r="4111" spans="1:48" x14ac:dyDescent="0.5">
      <c r="A4111" s="1">
        <v>122</v>
      </c>
      <c r="B4111" s="1" t="s">
        <v>4082</v>
      </c>
      <c r="C4111" s="2">
        <v>43512</v>
      </c>
      <c r="D4111" s="1" t="s">
        <v>4083</v>
      </c>
      <c r="E4111" s="1" t="s">
        <v>4078</v>
      </c>
      <c r="F4111" s="1" t="s">
        <v>81</v>
      </c>
      <c r="G4111" s="1">
        <v>15</v>
      </c>
      <c r="H4111" s="1">
        <v>0</v>
      </c>
      <c r="M4111" s="1" t="s">
        <v>111</v>
      </c>
      <c r="N4111" s="1">
        <v>6.25</v>
      </c>
      <c r="O4111" s="1">
        <v>43.890490999999997</v>
      </c>
      <c r="P4111" s="1">
        <v>71.138231000000005</v>
      </c>
      <c r="Q4111" s="1">
        <v>146250</v>
      </c>
      <c r="R4111" s="1" t="s">
        <v>287</v>
      </c>
      <c r="S4111" s="1" t="s">
        <v>91</v>
      </c>
      <c r="T4111" s="1" t="s">
        <v>72</v>
      </c>
      <c r="U4111" s="1" t="s">
        <v>73</v>
      </c>
      <c r="X4111" s="1" t="s">
        <v>4084</v>
      </c>
      <c r="Z4111" s="1" t="s">
        <v>111</v>
      </c>
      <c r="AJ4111" s="1" t="s">
        <v>76</v>
      </c>
      <c r="AK4111" s="1" t="s">
        <v>4085</v>
      </c>
      <c r="AL4111" s="1">
        <v>15600000</v>
      </c>
      <c r="AM4111" s="1" t="s">
        <v>109</v>
      </c>
      <c r="AN4111" s="1" t="s">
        <v>4831</v>
      </c>
      <c r="AO4111" s="1" t="s">
        <v>4597</v>
      </c>
      <c r="AS4111" s="1">
        <v>1</v>
      </c>
      <c r="AT4111" s="1">
        <v>1</v>
      </c>
      <c r="AU4111" s="1">
        <v>1</v>
      </c>
      <c r="AV4111" s="1">
        <v>1</v>
      </c>
    </row>
    <row r="4112" spans="1:48" x14ac:dyDescent="0.5">
      <c r="A4112" s="1">
        <v>122</v>
      </c>
      <c r="B4112" s="1" t="s">
        <v>4082</v>
      </c>
      <c r="C4112" s="2">
        <v>43512</v>
      </c>
      <c r="D4112" s="1" t="s">
        <v>4083</v>
      </c>
      <c r="E4112" s="1" t="s">
        <v>4078</v>
      </c>
      <c r="F4112" s="1" t="s">
        <v>98</v>
      </c>
      <c r="G4112" s="1">
        <v>20</v>
      </c>
      <c r="H4112" s="1">
        <v>0</v>
      </c>
      <c r="M4112" s="1" t="s">
        <v>84</v>
      </c>
      <c r="N4112" s="1">
        <v>12.5</v>
      </c>
      <c r="O4112" s="1">
        <v>-15.623037</v>
      </c>
      <c r="P4112" s="1">
        <v>-59.0625</v>
      </c>
      <c r="Q4112" s="1">
        <v>390000</v>
      </c>
      <c r="R4112" s="1" t="s">
        <v>287</v>
      </c>
      <c r="S4112" s="1" t="s">
        <v>91</v>
      </c>
      <c r="T4112" s="1" t="s">
        <v>72</v>
      </c>
      <c r="U4112" s="1" t="s">
        <v>73</v>
      </c>
      <c r="X4112" s="1" t="s">
        <v>4084</v>
      </c>
      <c r="Z4112" s="1" t="s">
        <v>84</v>
      </c>
      <c r="AJ4112" s="1" t="s">
        <v>76</v>
      </c>
      <c r="AK4112" s="1" t="s">
        <v>4085</v>
      </c>
      <c r="AL4112" s="1">
        <v>15600000</v>
      </c>
      <c r="AM4112" s="1" t="s">
        <v>109</v>
      </c>
      <c r="AN4112" s="1" t="s">
        <v>4831</v>
      </c>
      <c r="AO4112" s="1" t="s">
        <v>4597</v>
      </c>
      <c r="AS4112" s="1">
        <v>1</v>
      </c>
      <c r="AT4112" s="1">
        <v>1</v>
      </c>
      <c r="AU4112" s="1">
        <v>1</v>
      </c>
      <c r="AV4112" s="1">
        <v>1</v>
      </c>
    </row>
    <row r="4113" spans="1:48" x14ac:dyDescent="0.5">
      <c r="A4113" s="1">
        <v>122</v>
      </c>
      <c r="B4113" s="1" t="s">
        <v>4082</v>
      </c>
      <c r="C4113" s="2">
        <v>43512</v>
      </c>
      <c r="D4113" s="1" t="s">
        <v>4083</v>
      </c>
      <c r="E4113" s="1" t="s">
        <v>4078</v>
      </c>
      <c r="F4113" s="1" t="s">
        <v>280</v>
      </c>
      <c r="G4113" s="1">
        <v>5</v>
      </c>
      <c r="H4113" s="1">
        <v>0</v>
      </c>
      <c r="M4113" s="1" t="s">
        <v>84</v>
      </c>
      <c r="N4113" s="1">
        <v>12.5</v>
      </c>
      <c r="O4113" s="1">
        <v>-15.623037</v>
      </c>
      <c r="P4113" s="1">
        <v>-59.0625</v>
      </c>
      <c r="Q4113" s="1">
        <v>97500</v>
      </c>
      <c r="R4113" s="1" t="s">
        <v>287</v>
      </c>
      <c r="S4113" s="1" t="s">
        <v>91</v>
      </c>
      <c r="T4113" s="1" t="s">
        <v>72</v>
      </c>
      <c r="U4113" s="1" t="s">
        <v>73</v>
      </c>
      <c r="X4113" s="1" t="s">
        <v>4084</v>
      </c>
      <c r="Z4113" s="1" t="s">
        <v>84</v>
      </c>
      <c r="AJ4113" s="1" t="s">
        <v>76</v>
      </c>
      <c r="AK4113" s="1" t="s">
        <v>4085</v>
      </c>
      <c r="AL4113" s="1">
        <v>15600000</v>
      </c>
      <c r="AM4113" s="1" t="s">
        <v>109</v>
      </c>
      <c r="AN4113" s="1" t="s">
        <v>4831</v>
      </c>
      <c r="AO4113" s="1" t="s">
        <v>4597</v>
      </c>
      <c r="AS4113" s="1">
        <v>1</v>
      </c>
      <c r="AT4113" s="1">
        <v>1</v>
      </c>
      <c r="AU4113" s="1">
        <v>1</v>
      </c>
      <c r="AV4113" s="1">
        <v>1</v>
      </c>
    </row>
    <row r="4114" spans="1:48" x14ac:dyDescent="0.5">
      <c r="A4114" s="1">
        <v>122</v>
      </c>
      <c r="B4114" s="1" t="s">
        <v>4082</v>
      </c>
      <c r="C4114" s="2">
        <v>43512</v>
      </c>
      <c r="D4114" s="1" t="s">
        <v>4083</v>
      </c>
      <c r="E4114" s="1" t="s">
        <v>4078</v>
      </c>
      <c r="F4114" s="1" t="s">
        <v>129</v>
      </c>
      <c r="G4114" s="1">
        <v>40</v>
      </c>
      <c r="H4114" s="1">
        <v>0</v>
      </c>
      <c r="M4114" s="1" t="s">
        <v>84</v>
      </c>
      <c r="N4114" s="1">
        <v>12.5</v>
      </c>
      <c r="O4114" s="1">
        <v>-15.623037</v>
      </c>
      <c r="P4114" s="1">
        <v>-59.0625</v>
      </c>
      <c r="Q4114" s="1">
        <v>780000</v>
      </c>
      <c r="R4114" s="1" t="s">
        <v>287</v>
      </c>
      <c r="S4114" s="1" t="s">
        <v>91</v>
      </c>
      <c r="T4114" s="1" t="s">
        <v>72</v>
      </c>
      <c r="U4114" s="1" t="s">
        <v>73</v>
      </c>
      <c r="X4114" s="1" t="s">
        <v>4084</v>
      </c>
      <c r="Z4114" s="1" t="s">
        <v>84</v>
      </c>
      <c r="AJ4114" s="1" t="s">
        <v>76</v>
      </c>
      <c r="AK4114" s="1" t="s">
        <v>4085</v>
      </c>
      <c r="AL4114" s="1">
        <v>15600000</v>
      </c>
      <c r="AM4114" s="1" t="s">
        <v>109</v>
      </c>
      <c r="AN4114" s="1" t="s">
        <v>4831</v>
      </c>
      <c r="AO4114" s="1" t="s">
        <v>4597</v>
      </c>
      <c r="AS4114" s="1">
        <v>1</v>
      </c>
      <c r="AT4114" s="1">
        <v>1</v>
      </c>
      <c r="AU4114" s="1">
        <v>1</v>
      </c>
      <c r="AV4114" s="1">
        <v>1</v>
      </c>
    </row>
    <row r="4115" spans="1:48" x14ac:dyDescent="0.5">
      <c r="A4115" s="1">
        <v>122</v>
      </c>
      <c r="B4115" s="1" t="s">
        <v>4082</v>
      </c>
      <c r="C4115" s="2">
        <v>43512</v>
      </c>
      <c r="D4115" s="1" t="s">
        <v>4083</v>
      </c>
      <c r="E4115" s="1" t="s">
        <v>4078</v>
      </c>
      <c r="F4115" s="1" t="s">
        <v>127</v>
      </c>
      <c r="G4115" s="1">
        <v>20</v>
      </c>
      <c r="H4115" s="1">
        <v>0</v>
      </c>
      <c r="M4115" s="1" t="s">
        <v>84</v>
      </c>
      <c r="N4115" s="1">
        <v>12.5</v>
      </c>
      <c r="O4115" s="1">
        <v>-15.623037</v>
      </c>
      <c r="P4115" s="1">
        <v>-59.0625</v>
      </c>
      <c r="Q4115" s="1">
        <v>390000</v>
      </c>
      <c r="R4115" s="1" t="s">
        <v>287</v>
      </c>
      <c r="S4115" s="1" t="s">
        <v>91</v>
      </c>
      <c r="T4115" s="1" t="s">
        <v>72</v>
      </c>
      <c r="U4115" s="1" t="s">
        <v>73</v>
      </c>
      <c r="X4115" s="1" t="s">
        <v>4084</v>
      </c>
      <c r="Z4115" s="1" t="s">
        <v>84</v>
      </c>
      <c r="AJ4115" s="1" t="s">
        <v>76</v>
      </c>
      <c r="AK4115" s="1" t="s">
        <v>4085</v>
      </c>
      <c r="AL4115" s="1">
        <v>15600000</v>
      </c>
      <c r="AM4115" s="1" t="s">
        <v>109</v>
      </c>
      <c r="AN4115" s="1" t="s">
        <v>4831</v>
      </c>
      <c r="AO4115" s="1" t="s">
        <v>4597</v>
      </c>
      <c r="AS4115" s="1">
        <v>1</v>
      </c>
      <c r="AT4115" s="1">
        <v>1</v>
      </c>
      <c r="AU4115" s="1">
        <v>1</v>
      </c>
      <c r="AV4115" s="1">
        <v>1</v>
      </c>
    </row>
    <row r="4116" spans="1:48" x14ac:dyDescent="0.5">
      <c r="A4116" s="1">
        <v>122</v>
      </c>
      <c r="B4116" s="1" t="s">
        <v>4082</v>
      </c>
      <c r="C4116" s="2">
        <v>43512</v>
      </c>
      <c r="D4116" s="1" t="s">
        <v>4083</v>
      </c>
      <c r="E4116" s="1" t="s">
        <v>4078</v>
      </c>
      <c r="F4116" s="1" t="s">
        <v>81</v>
      </c>
      <c r="G4116" s="1">
        <v>15</v>
      </c>
      <c r="H4116" s="1">
        <v>0</v>
      </c>
      <c r="M4116" s="1" t="s">
        <v>84</v>
      </c>
      <c r="N4116" s="1">
        <v>12.5</v>
      </c>
      <c r="O4116" s="1">
        <v>-15.623037</v>
      </c>
      <c r="P4116" s="1">
        <v>-59.0625</v>
      </c>
      <c r="Q4116" s="1">
        <v>292500</v>
      </c>
      <c r="R4116" s="1" t="s">
        <v>287</v>
      </c>
      <c r="S4116" s="1" t="s">
        <v>91</v>
      </c>
      <c r="T4116" s="1" t="s">
        <v>72</v>
      </c>
      <c r="U4116" s="1" t="s">
        <v>73</v>
      </c>
      <c r="X4116" s="1" t="s">
        <v>4084</v>
      </c>
      <c r="Z4116" s="1" t="s">
        <v>84</v>
      </c>
      <c r="AJ4116" s="1" t="s">
        <v>76</v>
      </c>
      <c r="AK4116" s="1" t="s">
        <v>4085</v>
      </c>
      <c r="AL4116" s="1">
        <v>15600000</v>
      </c>
      <c r="AM4116" s="1" t="s">
        <v>109</v>
      </c>
      <c r="AN4116" s="1" t="s">
        <v>4831</v>
      </c>
      <c r="AO4116" s="1" t="s">
        <v>4597</v>
      </c>
      <c r="AS4116" s="1">
        <v>1</v>
      </c>
      <c r="AT4116" s="1">
        <v>1</v>
      </c>
      <c r="AU4116" s="1">
        <v>1</v>
      </c>
      <c r="AV4116" s="1">
        <v>1</v>
      </c>
    </row>
    <row r="4117" spans="1:48" x14ac:dyDescent="0.5">
      <c r="A4117" s="1">
        <v>122</v>
      </c>
      <c r="B4117" s="1" t="s">
        <v>4082</v>
      </c>
      <c r="C4117" s="2">
        <v>43512</v>
      </c>
      <c r="D4117" s="1" t="s">
        <v>4083</v>
      </c>
      <c r="E4117" s="1" t="s">
        <v>4078</v>
      </c>
      <c r="F4117" s="1" t="s">
        <v>98</v>
      </c>
      <c r="G4117" s="1">
        <v>20</v>
      </c>
      <c r="H4117" s="1">
        <v>0</v>
      </c>
      <c r="M4117" s="1" t="s">
        <v>113</v>
      </c>
      <c r="N4117" s="1">
        <v>6.25</v>
      </c>
      <c r="O4117" s="1">
        <v>10.278548000000001</v>
      </c>
      <c r="P4117" s="1">
        <v>102.006446</v>
      </c>
      <c r="Q4117" s="1">
        <v>195000</v>
      </c>
      <c r="R4117" s="1" t="s">
        <v>287</v>
      </c>
      <c r="S4117" s="1" t="s">
        <v>91</v>
      </c>
      <c r="T4117" s="1" t="s">
        <v>72</v>
      </c>
      <c r="U4117" s="1" t="s">
        <v>73</v>
      </c>
      <c r="X4117" s="1" t="s">
        <v>4084</v>
      </c>
      <c r="Z4117" s="1" t="s">
        <v>113</v>
      </c>
      <c r="AJ4117" s="1" t="s">
        <v>76</v>
      </c>
      <c r="AK4117" s="1" t="s">
        <v>4085</v>
      </c>
      <c r="AL4117" s="1">
        <v>15600000</v>
      </c>
      <c r="AM4117" s="1" t="s">
        <v>109</v>
      </c>
      <c r="AN4117" s="1" t="s">
        <v>4831</v>
      </c>
      <c r="AO4117" s="1" t="s">
        <v>4597</v>
      </c>
      <c r="AS4117" s="1">
        <v>1</v>
      </c>
      <c r="AT4117" s="1">
        <v>1</v>
      </c>
      <c r="AU4117" s="1">
        <v>1</v>
      </c>
      <c r="AV4117" s="1">
        <v>1</v>
      </c>
    </row>
    <row r="4118" spans="1:48" x14ac:dyDescent="0.5">
      <c r="A4118" s="1">
        <v>122</v>
      </c>
      <c r="B4118" s="1" t="s">
        <v>4082</v>
      </c>
      <c r="C4118" s="2">
        <v>43512</v>
      </c>
      <c r="D4118" s="1" t="s">
        <v>4083</v>
      </c>
      <c r="E4118" s="1" t="s">
        <v>4078</v>
      </c>
      <c r="F4118" s="1" t="s">
        <v>280</v>
      </c>
      <c r="G4118" s="1">
        <v>5</v>
      </c>
      <c r="H4118" s="1">
        <v>0</v>
      </c>
      <c r="M4118" s="1" t="s">
        <v>113</v>
      </c>
      <c r="N4118" s="1">
        <v>6.25</v>
      </c>
      <c r="O4118" s="1">
        <v>10.278548000000001</v>
      </c>
      <c r="P4118" s="1">
        <v>102.006446</v>
      </c>
      <c r="Q4118" s="1">
        <v>48750</v>
      </c>
      <c r="R4118" s="1" t="s">
        <v>287</v>
      </c>
      <c r="S4118" s="1" t="s">
        <v>91</v>
      </c>
      <c r="T4118" s="1" t="s">
        <v>72</v>
      </c>
      <c r="U4118" s="1" t="s">
        <v>73</v>
      </c>
      <c r="X4118" s="1" t="s">
        <v>4084</v>
      </c>
      <c r="Z4118" s="1" t="s">
        <v>113</v>
      </c>
      <c r="AJ4118" s="1" t="s">
        <v>76</v>
      </c>
      <c r="AK4118" s="1" t="s">
        <v>4085</v>
      </c>
      <c r="AL4118" s="1">
        <v>15600000</v>
      </c>
      <c r="AM4118" s="1" t="s">
        <v>109</v>
      </c>
      <c r="AN4118" s="1" t="s">
        <v>4831</v>
      </c>
      <c r="AO4118" s="1" t="s">
        <v>4597</v>
      </c>
      <c r="AS4118" s="1">
        <v>1</v>
      </c>
      <c r="AT4118" s="1">
        <v>1</v>
      </c>
      <c r="AU4118" s="1">
        <v>1</v>
      </c>
      <c r="AV4118" s="1">
        <v>1</v>
      </c>
    </row>
    <row r="4119" spans="1:48" x14ac:dyDescent="0.5">
      <c r="A4119" s="1">
        <v>122</v>
      </c>
      <c r="B4119" s="1" t="s">
        <v>4082</v>
      </c>
      <c r="C4119" s="2">
        <v>43512</v>
      </c>
      <c r="D4119" s="1" t="s">
        <v>4083</v>
      </c>
      <c r="E4119" s="1" t="s">
        <v>4078</v>
      </c>
      <c r="F4119" s="1" t="s">
        <v>129</v>
      </c>
      <c r="G4119" s="1">
        <v>40</v>
      </c>
      <c r="H4119" s="1">
        <v>0</v>
      </c>
      <c r="M4119" s="1" t="s">
        <v>113</v>
      </c>
      <c r="N4119" s="1">
        <v>6.25</v>
      </c>
      <c r="O4119" s="1">
        <v>10.278548000000001</v>
      </c>
      <c r="P4119" s="1">
        <v>102.006446</v>
      </c>
      <c r="Q4119" s="1">
        <v>390000</v>
      </c>
      <c r="R4119" s="1" t="s">
        <v>287</v>
      </c>
      <c r="S4119" s="1" t="s">
        <v>91</v>
      </c>
      <c r="T4119" s="1" t="s">
        <v>72</v>
      </c>
      <c r="U4119" s="1" t="s">
        <v>73</v>
      </c>
      <c r="X4119" s="1" t="s">
        <v>4084</v>
      </c>
      <c r="Z4119" s="1" t="s">
        <v>113</v>
      </c>
      <c r="AJ4119" s="1" t="s">
        <v>76</v>
      </c>
      <c r="AK4119" s="1" t="s">
        <v>4085</v>
      </c>
      <c r="AL4119" s="1">
        <v>15600000</v>
      </c>
      <c r="AM4119" s="1" t="s">
        <v>109</v>
      </c>
      <c r="AN4119" s="1" t="s">
        <v>4831</v>
      </c>
      <c r="AO4119" s="1" t="s">
        <v>4597</v>
      </c>
      <c r="AS4119" s="1">
        <v>1</v>
      </c>
      <c r="AT4119" s="1">
        <v>1</v>
      </c>
      <c r="AU4119" s="1">
        <v>1</v>
      </c>
      <c r="AV4119" s="1">
        <v>1</v>
      </c>
    </row>
    <row r="4120" spans="1:48" x14ac:dyDescent="0.5">
      <c r="A4120" s="1">
        <v>122</v>
      </c>
      <c r="B4120" s="1" t="s">
        <v>4082</v>
      </c>
      <c r="C4120" s="2">
        <v>43512</v>
      </c>
      <c r="D4120" s="1" t="s">
        <v>4083</v>
      </c>
      <c r="E4120" s="1" t="s">
        <v>4078</v>
      </c>
      <c r="F4120" s="1" t="s">
        <v>127</v>
      </c>
      <c r="G4120" s="1">
        <v>20</v>
      </c>
      <c r="H4120" s="1">
        <v>0</v>
      </c>
      <c r="M4120" s="1" t="s">
        <v>113</v>
      </c>
      <c r="N4120" s="1">
        <v>6.25</v>
      </c>
      <c r="O4120" s="1">
        <v>10.278548000000001</v>
      </c>
      <c r="P4120" s="1">
        <v>102.006446</v>
      </c>
      <c r="Q4120" s="1">
        <v>195000</v>
      </c>
      <c r="R4120" s="1" t="s">
        <v>287</v>
      </c>
      <c r="S4120" s="1" t="s">
        <v>91</v>
      </c>
      <c r="T4120" s="1" t="s">
        <v>72</v>
      </c>
      <c r="U4120" s="1" t="s">
        <v>73</v>
      </c>
      <c r="X4120" s="1" t="s">
        <v>4084</v>
      </c>
      <c r="Z4120" s="1" t="s">
        <v>113</v>
      </c>
      <c r="AJ4120" s="1" t="s">
        <v>76</v>
      </c>
      <c r="AK4120" s="1" t="s">
        <v>4085</v>
      </c>
      <c r="AL4120" s="1">
        <v>15600000</v>
      </c>
      <c r="AM4120" s="1" t="s">
        <v>109</v>
      </c>
      <c r="AN4120" s="1" t="s">
        <v>4831</v>
      </c>
      <c r="AO4120" s="1" t="s">
        <v>4597</v>
      </c>
      <c r="AS4120" s="1">
        <v>1</v>
      </c>
      <c r="AT4120" s="1">
        <v>1</v>
      </c>
      <c r="AU4120" s="1">
        <v>1</v>
      </c>
      <c r="AV4120" s="1">
        <v>1</v>
      </c>
    </row>
    <row r="4121" spans="1:48" x14ac:dyDescent="0.5">
      <c r="A4121" s="1">
        <v>122</v>
      </c>
      <c r="B4121" s="1" t="s">
        <v>4082</v>
      </c>
      <c r="C4121" s="2">
        <v>43512</v>
      </c>
      <c r="D4121" s="1" t="s">
        <v>4083</v>
      </c>
      <c r="E4121" s="1" t="s">
        <v>4078</v>
      </c>
      <c r="F4121" s="1" t="s">
        <v>81</v>
      </c>
      <c r="G4121" s="1">
        <v>15</v>
      </c>
      <c r="H4121" s="1">
        <v>0</v>
      </c>
      <c r="M4121" s="1" t="s">
        <v>113</v>
      </c>
      <c r="N4121" s="1">
        <v>6.25</v>
      </c>
      <c r="O4121" s="1">
        <v>10.278548000000001</v>
      </c>
      <c r="P4121" s="1">
        <v>102.006446</v>
      </c>
      <c r="Q4121" s="1">
        <v>146250</v>
      </c>
      <c r="R4121" s="1" t="s">
        <v>287</v>
      </c>
      <c r="S4121" s="1" t="s">
        <v>91</v>
      </c>
      <c r="T4121" s="1" t="s">
        <v>72</v>
      </c>
      <c r="U4121" s="1" t="s">
        <v>73</v>
      </c>
      <c r="X4121" s="1" t="s">
        <v>4084</v>
      </c>
      <c r="Z4121" s="1" t="s">
        <v>113</v>
      </c>
      <c r="AJ4121" s="1" t="s">
        <v>76</v>
      </c>
      <c r="AK4121" s="1" t="s">
        <v>4085</v>
      </c>
      <c r="AL4121" s="1">
        <v>15600000</v>
      </c>
      <c r="AM4121" s="1" t="s">
        <v>109</v>
      </c>
      <c r="AN4121" s="1" t="s">
        <v>4831</v>
      </c>
      <c r="AO4121" s="1" t="s">
        <v>4597</v>
      </c>
      <c r="AS4121" s="1">
        <v>1</v>
      </c>
      <c r="AT4121" s="1">
        <v>1</v>
      </c>
      <c r="AU4121" s="1">
        <v>1</v>
      </c>
      <c r="AV4121" s="1">
        <v>1</v>
      </c>
    </row>
    <row r="4122" spans="1:48" x14ac:dyDescent="0.5">
      <c r="A4122" s="1">
        <v>122</v>
      </c>
      <c r="B4122" s="1" t="s">
        <v>4082</v>
      </c>
      <c r="C4122" s="2">
        <v>43512</v>
      </c>
      <c r="D4122" s="1" t="s">
        <v>4083</v>
      </c>
      <c r="E4122" s="1" t="s">
        <v>4078</v>
      </c>
      <c r="F4122" s="1" t="s">
        <v>98</v>
      </c>
      <c r="G4122" s="1">
        <v>20</v>
      </c>
      <c r="H4122" s="1">
        <v>0</v>
      </c>
      <c r="M4122" s="1" t="s">
        <v>110</v>
      </c>
      <c r="N4122" s="1">
        <v>12.5</v>
      </c>
      <c r="O4122" s="1">
        <v>26.625188000000001</v>
      </c>
      <c r="P4122" s="1">
        <v>6.809552</v>
      </c>
      <c r="Q4122" s="1">
        <v>390000</v>
      </c>
      <c r="R4122" s="1" t="s">
        <v>287</v>
      </c>
      <c r="S4122" s="1" t="s">
        <v>91</v>
      </c>
      <c r="T4122" s="1" t="s">
        <v>72</v>
      </c>
      <c r="U4122" s="1" t="s">
        <v>73</v>
      </c>
      <c r="X4122" s="1" t="s">
        <v>4084</v>
      </c>
      <c r="Z4122" s="1" t="s">
        <v>110</v>
      </c>
      <c r="AJ4122" s="1" t="s">
        <v>76</v>
      </c>
      <c r="AK4122" s="1" t="s">
        <v>4085</v>
      </c>
      <c r="AL4122" s="1">
        <v>15600000</v>
      </c>
      <c r="AM4122" s="1" t="s">
        <v>109</v>
      </c>
      <c r="AN4122" s="1" t="s">
        <v>4831</v>
      </c>
      <c r="AO4122" s="1" t="s">
        <v>4597</v>
      </c>
      <c r="AS4122" s="1">
        <v>1</v>
      </c>
      <c r="AT4122" s="1">
        <v>1</v>
      </c>
      <c r="AU4122" s="1">
        <v>1</v>
      </c>
      <c r="AV4122" s="1">
        <v>1</v>
      </c>
    </row>
    <row r="4123" spans="1:48" x14ac:dyDescent="0.5">
      <c r="A4123" s="1">
        <v>122</v>
      </c>
      <c r="B4123" s="1" t="s">
        <v>4082</v>
      </c>
      <c r="C4123" s="2">
        <v>43512</v>
      </c>
      <c r="D4123" s="1" t="s">
        <v>4083</v>
      </c>
      <c r="E4123" s="1" t="s">
        <v>4078</v>
      </c>
      <c r="F4123" s="1" t="s">
        <v>280</v>
      </c>
      <c r="G4123" s="1">
        <v>5</v>
      </c>
      <c r="H4123" s="1">
        <v>0</v>
      </c>
      <c r="M4123" s="1" t="s">
        <v>110</v>
      </c>
      <c r="N4123" s="1">
        <v>12.5</v>
      </c>
      <c r="O4123" s="1">
        <v>26.625188000000001</v>
      </c>
      <c r="P4123" s="1">
        <v>6.809552</v>
      </c>
      <c r="Q4123" s="1">
        <v>97500</v>
      </c>
      <c r="R4123" s="1" t="s">
        <v>287</v>
      </c>
      <c r="S4123" s="1" t="s">
        <v>91</v>
      </c>
      <c r="T4123" s="1" t="s">
        <v>72</v>
      </c>
      <c r="U4123" s="1" t="s">
        <v>73</v>
      </c>
      <c r="X4123" s="1" t="s">
        <v>4084</v>
      </c>
      <c r="Z4123" s="1" t="s">
        <v>110</v>
      </c>
      <c r="AJ4123" s="1" t="s">
        <v>76</v>
      </c>
      <c r="AK4123" s="1" t="s">
        <v>4085</v>
      </c>
      <c r="AL4123" s="1">
        <v>15600000</v>
      </c>
      <c r="AM4123" s="1" t="s">
        <v>109</v>
      </c>
      <c r="AN4123" s="1" t="s">
        <v>4831</v>
      </c>
      <c r="AO4123" s="1" t="s">
        <v>4597</v>
      </c>
      <c r="AS4123" s="1">
        <v>1</v>
      </c>
      <c r="AT4123" s="1">
        <v>1</v>
      </c>
      <c r="AU4123" s="1">
        <v>1</v>
      </c>
      <c r="AV4123" s="1">
        <v>1</v>
      </c>
    </row>
    <row r="4124" spans="1:48" x14ac:dyDescent="0.5">
      <c r="A4124" s="1">
        <v>122</v>
      </c>
      <c r="B4124" s="1" t="s">
        <v>4082</v>
      </c>
      <c r="C4124" s="2">
        <v>43512</v>
      </c>
      <c r="D4124" s="1" t="s">
        <v>4083</v>
      </c>
      <c r="E4124" s="1" t="s">
        <v>4078</v>
      </c>
      <c r="F4124" s="1" t="s">
        <v>129</v>
      </c>
      <c r="G4124" s="1">
        <v>40</v>
      </c>
      <c r="H4124" s="1">
        <v>0</v>
      </c>
      <c r="M4124" s="1" t="s">
        <v>110</v>
      </c>
      <c r="N4124" s="1">
        <v>12.5</v>
      </c>
      <c r="O4124" s="1">
        <v>26.625188000000001</v>
      </c>
      <c r="P4124" s="1">
        <v>6.809552</v>
      </c>
      <c r="Q4124" s="1">
        <v>780000</v>
      </c>
      <c r="R4124" s="1" t="s">
        <v>287</v>
      </c>
      <c r="S4124" s="1" t="s">
        <v>91</v>
      </c>
      <c r="T4124" s="1" t="s">
        <v>72</v>
      </c>
      <c r="U4124" s="1" t="s">
        <v>73</v>
      </c>
      <c r="X4124" s="1" t="s">
        <v>4084</v>
      </c>
      <c r="Z4124" s="1" t="s">
        <v>110</v>
      </c>
      <c r="AJ4124" s="1" t="s">
        <v>76</v>
      </c>
      <c r="AK4124" s="1" t="s">
        <v>4085</v>
      </c>
      <c r="AL4124" s="1">
        <v>15600000</v>
      </c>
      <c r="AM4124" s="1" t="s">
        <v>109</v>
      </c>
      <c r="AN4124" s="1" t="s">
        <v>4831</v>
      </c>
      <c r="AO4124" s="1" t="s">
        <v>4597</v>
      </c>
      <c r="AS4124" s="1">
        <v>1</v>
      </c>
      <c r="AT4124" s="1">
        <v>1</v>
      </c>
      <c r="AU4124" s="1">
        <v>1</v>
      </c>
      <c r="AV4124" s="1">
        <v>1</v>
      </c>
    </row>
    <row r="4125" spans="1:48" x14ac:dyDescent="0.5">
      <c r="A4125" s="1">
        <v>122</v>
      </c>
      <c r="B4125" s="1" t="s">
        <v>4082</v>
      </c>
      <c r="C4125" s="2">
        <v>43512</v>
      </c>
      <c r="D4125" s="1" t="s">
        <v>4083</v>
      </c>
      <c r="E4125" s="1" t="s">
        <v>4078</v>
      </c>
      <c r="F4125" s="1" t="s">
        <v>127</v>
      </c>
      <c r="G4125" s="1">
        <v>20</v>
      </c>
      <c r="H4125" s="1">
        <v>0</v>
      </c>
      <c r="M4125" s="1" t="s">
        <v>110</v>
      </c>
      <c r="N4125" s="1">
        <v>12.5</v>
      </c>
      <c r="O4125" s="1">
        <v>26.625188000000001</v>
      </c>
      <c r="P4125" s="1">
        <v>6.809552</v>
      </c>
      <c r="Q4125" s="1">
        <v>390000</v>
      </c>
      <c r="R4125" s="1" t="s">
        <v>287</v>
      </c>
      <c r="S4125" s="1" t="s">
        <v>91</v>
      </c>
      <c r="T4125" s="1" t="s">
        <v>72</v>
      </c>
      <c r="U4125" s="1" t="s">
        <v>73</v>
      </c>
      <c r="X4125" s="1" t="s">
        <v>4084</v>
      </c>
      <c r="Z4125" s="1" t="s">
        <v>110</v>
      </c>
      <c r="AJ4125" s="1" t="s">
        <v>76</v>
      </c>
      <c r="AK4125" s="1" t="s">
        <v>4085</v>
      </c>
      <c r="AL4125" s="1">
        <v>15600000</v>
      </c>
      <c r="AM4125" s="1" t="s">
        <v>109</v>
      </c>
      <c r="AN4125" s="1" t="s">
        <v>4831</v>
      </c>
      <c r="AO4125" s="1" t="s">
        <v>4597</v>
      </c>
      <c r="AS4125" s="1">
        <v>1</v>
      </c>
      <c r="AT4125" s="1">
        <v>1</v>
      </c>
      <c r="AU4125" s="1">
        <v>1</v>
      </c>
      <c r="AV4125" s="1">
        <v>1</v>
      </c>
    </row>
    <row r="4126" spans="1:48" x14ac:dyDescent="0.5">
      <c r="A4126" s="1">
        <v>122</v>
      </c>
      <c r="B4126" s="1" t="s">
        <v>4082</v>
      </c>
      <c r="C4126" s="2">
        <v>43512</v>
      </c>
      <c r="D4126" s="1" t="s">
        <v>4083</v>
      </c>
      <c r="E4126" s="1" t="s">
        <v>4078</v>
      </c>
      <c r="F4126" s="1" t="s">
        <v>81</v>
      </c>
      <c r="G4126" s="1">
        <v>15</v>
      </c>
      <c r="H4126" s="1">
        <v>0</v>
      </c>
      <c r="M4126" s="1" t="s">
        <v>110</v>
      </c>
      <c r="N4126" s="1">
        <v>12.5</v>
      </c>
      <c r="O4126" s="1">
        <v>26.625188000000001</v>
      </c>
      <c r="P4126" s="1">
        <v>6.809552</v>
      </c>
      <c r="Q4126" s="1">
        <v>292500</v>
      </c>
      <c r="R4126" s="1" t="s">
        <v>287</v>
      </c>
      <c r="S4126" s="1" t="s">
        <v>91</v>
      </c>
      <c r="T4126" s="1" t="s">
        <v>72</v>
      </c>
      <c r="U4126" s="1" t="s">
        <v>73</v>
      </c>
      <c r="X4126" s="1" t="s">
        <v>4084</v>
      </c>
      <c r="Z4126" s="1" t="s">
        <v>110</v>
      </c>
      <c r="AJ4126" s="1" t="s">
        <v>76</v>
      </c>
      <c r="AK4126" s="1" t="s">
        <v>4085</v>
      </c>
      <c r="AL4126" s="1">
        <v>15600000</v>
      </c>
      <c r="AM4126" s="1" t="s">
        <v>109</v>
      </c>
      <c r="AN4126" s="1" t="s">
        <v>4831</v>
      </c>
      <c r="AO4126" s="1" t="s">
        <v>4597</v>
      </c>
      <c r="AS4126" s="1">
        <v>1</v>
      </c>
      <c r="AT4126" s="1">
        <v>1</v>
      </c>
      <c r="AU4126" s="1">
        <v>1</v>
      </c>
      <c r="AV4126" s="1">
        <v>1</v>
      </c>
    </row>
    <row r="4127" spans="1:48" x14ac:dyDescent="0.5">
      <c r="A4127" s="1">
        <v>122</v>
      </c>
      <c r="B4127" s="1" t="s">
        <v>4082</v>
      </c>
      <c r="C4127" s="2">
        <v>43512</v>
      </c>
      <c r="D4127" s="1" t="s">
        <v>4083</v>
      </c>
      <c r="E4127" s="1" t="s">
        <v>4078</v>
      </c>
      <c r="F4127" s="1" t="s">
        <v>98</v>
      </c>
      <c r="G4127" s="1">
        <v>20</v>
      </c>
      <c r="H4127" s="1">
        <v>0</v>
      </c>
      <c r="M4127" s="1" t="s">
        <v>308</v>
      </c>
      <c r="N4127" s="1">
        <v>12.5</v>
      </c>
      <c r="O4127" s="1">
        <v>13.923406</v>
      </c>
      <c r="P4127" s="1">
        <v>-86.952798999999999</v>
      </c>
      <c r="Q4127" s="1">
        <v>390000</v>
      </c>
      <c r="R4127" s="1" t="s">
        <v>287</v>
      </c>
      <c r="S4127" s="1" t="s">
        <v>91</v>
      </c>
      <c r="T4127" s="1" t="s">
        <v>72</v>
      </c>
      <c r="U4127" s="1" t="s">
        <v>73</v>
      </c>
      <c r="X4127" s="1" t="s">
        <v>4084</v>
      </c>
      <c r="Z4127" s="1" t="s">
        <v>308</v>
      </c>
      <c r="AJ4127" s="1" t="s">
        <v>76</v>
      </c>
      <c r="AK4127" s="1" t="s">
        <v>4085</v>
      </c>
      <c r="AL4127" s="1">
        <v>15600000</v>
      </c>
      <c r="AM4127" s="1" t="s">
        <v>109</v>
      </c>
      <c r="AN4127" s="1" t="s">
        <v>4831</v>
      </c>
      <c r="AO4127" s="1" t="s">
        <v>4597</v>
      </c>
      <c r="AS4127" s="1">
        <v>1</v>
      </c>
      <c r="AT4127" s="1">
        <v>1</v>
      </c>
      <c r="AU4127" s="1">
        <v>1</v>
      </c>
      <c r="AV4127" s="1">
        <v>1</v>
      </c>
    </row>
    <row r="4128" spans="1:48" x14ac:dyDescent="0.5">
      <c r="A4128" s="1">
        <v>122</v>
      </c>
      <c r="B4128" s="1" t="s">
        <v>4082</v>
      </c>
      <c r="C4128" s="2">
        <v>43512</v>
      </c>
      <c r="D4128" s="1" t="s">
        <v>4083</v>
      </c>
      <c r="E4128" s="1" t="s">
        <v>4078</v>
      </c>
      <c r="F4128" s="1" t="s">
        <v>280</v>
      </c>
      <c r="G4128" s="1">
        <v>5</v>
      </c>
      <c r="H4128" s="1">
        <v>0</v>
      </c>
      <c r="M4128" s="1" t="s">
        <v>308</v>
      </c>
      <c r="N4128" s="1">
        <v>12.5</v>
      </c>
      <c r="O4128" s="1">
        <v>13.923406</v>
      </c>
      <c r="P4128" s="1">
        <v>-86.952798999999999</v>
      </c>
      <c r="Q4128" s="1">
        <v>97500</v>
      </c>
      <c r="R4128" s="1" t="s">
        <v>287</v>
      </c>
      <c r="S4128" s="1" t="s">
        <v>91</v>
      </c>
      <c r="T4128" s="1" t="s">
        <v>72</v>
      </c>
      <c r="U4128" s="1" t="s">
        <v>73</v>
      </c>
      <c r="X4128" s="1" t="s">
        <v>4084</v>
      </c>
      <c r="Z4128" s="1" t="s">
        <v>308</v>
      </c>
      <c r="AJ4128" s="1" t="s">
        <v>76</v>
      </c>
      <c r="AK4128" s="1" t="s">
        <v>4085</v>
      </c>
      <c r="AL4128" s="1">
        <v>15600000</v>
      </c>
      <c r="AM4128" s="1" t="s">
        <v>109</v>
      </c>
      <c r="AN4128" s="1" t="s">
        <v>4831</v>
      </c>
      <c r="AO4128" s="1" t="s">
        <v>4597</v>
      </c>
      <c r="AS4128" s="1">
        <v>1</v>
      </c>
      <c r="AT4128" s="1">
        <v>1</v>
      </c>
      <c r="AU4128" s="1">
        <v>1</v>
      </c>
      <c r="AV4128" s="1">
        <v>1</v>
      </c>
    </row>
    <row r="4129" spans="1:48" x14ac:dyDescent="0.5">
      <c r="A4129" s="1">
        <v>122</v>
      </c>
      <c r="B4129" s="1" t="s">
        <v>4082</v>
      </c>
      <c r="C4129" s="2">
        <v>43512</v>
      </c>
      <c r="D4129" s="1" t="s">
        <v>4083</v>
      </c>
      <c r="E4129" s="1" t="s">
        <v>4078</v>
      </c>
      <c r="F4129" s="1" t="s">
        <v>129</v>
      </c>
      <c r="G4129" s="1">
        <v>40</v>
      </c>
      <c r="H4129" s="1">
        <v>0</v>
      </c>
      <c r="M4129" s="1" t="s">
        <v>308</v>
      </c>
      <c r="N4129" s="1">
        <v>12.5</v>
      </c>
      <c r="O4129" s="1">
        <v>13.923406</v>
      </c>
      <c r="P4129" s="1">
        <v>-86.952798999999999</v>
      </c>
      <c r="Q4129" s="1">
        <v>780000</v>
      </c>
      <c r="R4129" s="1" t="s">
        <v>287</v>
      </c>
      <c r="S4129" s="1" t="s">
        <v>91</v>
      </c>
      <c r="T4129" s="1" t="s">
        <v>72</v>
      </c>
      <c r="U4129" s="1" t="s">
        <v>73</v>
      </c>
      <c r="X4129" s="1" t="s">
        <v>4084</v>
      </c>
      <c r="Z4129" s="1" t="s">
        <v>308</v>
      </c>
      <c r="AJ4129" s="1" t="s">
        <v>76</v>
      </c>
      <c r="AK4129" s="1" t="s">
        <v>4085</v>
      </c>
      <c r="AL4129" s="1">
        <v>15600000</v>
      </c>
      <c r="AM4129" s="1" t="s">
        <v>109</v>
      </c>
      <c r="AN4129" s="1" t="s">
        <v>4831</v>
      </c>
      <c r="AO4129" s="1" t="s">
        <v>4597</v>
      </c>
      <c r="AS4129" s="1">
        <v>1</v>
      </c>
      <c r="AT4129" s="1">
        <v>1</v>
      </c>
      <c r="AU4129" s="1">
        <v>1</v>
      </c>
      <c r="AV4129" s="1">
        <v>1</v>
      </c>
    </row>
    <row r="4130" spans="1:48" x14ac:dyDescent="0.5">
      <c r="A4130" s="1">
        <v>122</v>
      </c>
      <c r="B4130" s="1" t="s">
        <v>4082</v>
      </c>
      <c r="C4130" s="2">
        <v>43512</v>
      </c>
      <c r="D4130" s="1" t="s">
        <v>4083</v>
      </c>
      <c r="E4130" s="1" t="s">
        <v>4078</v>
      </c>
      <c r="F4130" s="1" t="s">
        <v>127</v>
      </c>
      <c r="G4130" s="1">
        <v>20</v>
      </c>
      <c r="H4130" s="1">
        <v>0</v>
      </c>
      <c r="M4130" s="1" t="s">
        <v>308</v>
      </c>
      <c r="N4130" s="1">
        <v>12.5</v>
      </c>
      <c r="O4130" s="1">
        <v>13.923406</v>
      </c>
      <c r="P4130" s="1">
        <v>-86.952798999999999</v>
      </c>
      <c r="Q4130" s="1">
        <v>390000</v>
      </c>
      <c r="R4130" s="1" t="s">
        <v>287</v>
      </c>
      <c r="S4130" s="1" t="s">
        <v>91</v>
      </c>
      <c r="T4130" s="1" t="s">
        <v>72</v>
      </c>
      <c r="U4130" s="1" t="s">
        <v>73</v>
      </c>
      <c r="X4130" s="1" t="s">
        <v>4084</v>
      </c>
      <c r="Z4130" s="1" t="s">
        <v>308</v>
      </c>
      <c r="AJ4130" s="1" t="s">
        <v>76</v>
      </c>
      <c r="AK4130" s="1" t="s">
        <v>4085</v>
      </c>
      <c r="AL4130" s="1">
        <v>15600000</v>
      </c>
      <c r="AM4130" s="1" t="s">
        <v>109</v>
      </c>
      <c r="AN4130" s="1" t="s">
        <v>4831</v>
      </c>
      <c r="AO4130" s="1" t="s">
        <v>4597</v>
      </c>
      <c r="AS4130" s="1">
        <v>1</v>
      </c>
      <c r="AT4130" s="1">
        <v>1</v>
      </c>
      <c r="AU4130" s="1">
        <v>1</v>
      </c>
      <c r="AV4130" s="1">
        <v>1</v>
      </c>
    </row>
    <row r="4131" spans="1:48" x14ac:dyDescent="0.5">
      <c r="A4131" s="1">
        <v>122</v>
      </c>
      <c r="B4131" s="1" t="s">
        <v>4082</v>
      </c>
      <c r="C4131" s="2">
        <v>43512</v>
      </c>
      <c r="D4131" s="1" t="s">
        <v>4083</v>
      </c>
      <c r="E4131" s="1" t="s">
        <v>4078</v>
      </c>
      <c r="F4131" s="1" t="s">
        <v>81</v>
      </c>
      <c r="G4131" s="1">
        <v>15</v>
      </c>
      <c r="H4131" s="1">
        <v>0</v>
      </c>
      <c r="M4131" s="1" t="s">
        <v>308</v>
      </c>
      <c r="N4131" s="1">
        <v>12.5</v>
      </c>
      <c r="O4131" s="1">
        <v>13.923406</v>
      </c>
      <c r="P4131" s="1">
        <v>-86.952798999999999</v>
      </c>
      <c r="Q4131" s="1">
        <v>292500</v>
      </c>
      <c r="R4131" s="1" t="s">
        <v>287</v>
      </c>
      <c r="S4131" s="1" t="s">
        <v>91</v>
      </c>
      <c r="T4131" s="1" t="s">
        <v>72</v>
      </c>
      <c r="U4131" s="1" t="s">
        <v>73</v>
      </c>
      <c r="X4131" s="1" t="s">
        <v>4084</v>
      </c>
      <c r="Z4131" s="1" t="s">
        <v>308</v>
      </c>
      <c r="AJ4131" s="1" t="s">
        <v>76</v>
      </c>
      <c r="AK4131" s="1" t="s">
        <v>4085</v>
      </c>
      <c r="AL4131" s="1">
        <v>15600000</v>
      </c>
      <c r="AM4131" s="1" t="s">
        <v>109</v>
      </c>
      <c r="AN4131" s="1" t="s">
        <v>4831</v>
      </c>
      <c r="AO4131" s="1" t="s">
        <v>4597</v>
      </c>
      <c r="AS4131" s="1">
        <v>1</v>
      </c>
      <c r="AT4131" s="1">
        <v>1</v>
      </c>
      <c r="AU4131" s="1">
        <v>1</v>
      </c>
      <c r="AV4131" s="1">
        <v>1</v>
      </c>
    </row>
    <row r="4132" spans="1:48" x14ac:dyDescent="0.5">
      <c r="A4132" s="1">
        <v>122</v>
      </c>
      <c r="B4132" s="1" t="s">
        <v>4082</v>
      </c>
      <c r="C4132" s="2">
        <v>43512</v>
      </c>
      <c r="D4132" s="1" t="s">
        <v>4083</v>
      </c>
      <c r="E4132" s="1" t="s">
        <v>4078</v>
      </c>
      <c r="F4132" s="1" t="s">
        <v>98</v>
      </c>
      <c r="G4132" s="1">
        <v>20</v>
      </c>
      <c r="H4132" s="1">
        <v>0</v>
      </c>
      <c r="M4132" s="1" t="s">
        <v>307</v>
      </c>
      <c r="N4132" s="1">
        <v>25</v>
      </c>
      <c r="O4132" s="1">
        <v>48.122632000000003</v>
      </c>
      <c r="P4132" s="1">
        <v>30.108753</v>
      </c>
      <c r="Q4132" s="1">
        <v>780000</v>
      </c>
      <c r="R4132" s="1" t="s">
        <v>287</v>
      </c>
      <c r="S4132" s="1" t="s">
        <v>91</v>
      </c>
      <c r="T4132" s="1" t="s">
        <v>72</v>
      </c>
      <c r="U4132" s="1" t="s">
        <v>73</v>
      </c>
      <c r="X4132" s="1" t="s">
        <v>4084</v>
      </c>
      <c r="Z4132" s="1" t="s">
        <v>307</v>
      </c>
      <c r="AJ4132" s="1" t="s">
        <v>76</v>
      </c>
      <c r="AK4132" s="1" t="s">
        <v>4085</v>
      </c>
      <c r="AL4132" s="1">
        <v>15600000</v>
      </c>
      <c r="AM4132" s="1" t="s">
        <v>109</v>
      </c>
      <c r="AN4132" s="1" t="s">
        <v>4831</v>
      </c>
      <c r="AO4132" s="1" t="s">
        <v>4597</v>
      </c>
      <c r="AS4132" s="1">
        <v>1</v>
      </c>
      <c r="AT4132" s="1">
        <v>1</v>
      </c>
      <c r="AU4132" s="1">
        <v>1</v>
      </c>
      <c r="AV4132" s="1">
        <v>1</v>
      </c>
    </row>
    <row r="4133" spans="1:48" x14ac:dyDescent="0.5">
      <c r="A4133" s="1">
        <v>122</v>
      </c>
      <c r="B4133" s="1" t="s">
        <v>4082</v>
      </c>
      <c r="C4133" s="2">
        <v>43512</v>
      </c>
      <c r="D4133" s="1" t="s">
        <v>4083</v>
      </c>
      <c r="E4133" s="1" t="s">
        <v>4078</v>
      </c>
      <c r="F4133" s="1" t="s">
        <v>280</v>
      </c>
      <c r="G4133" s="1">
        <v>5</v>
      </c>
      <c r="H4133" s="1">
        <v>0</v>
      </c>
      <c r="M4133" s="1" t="s">
        <v>307</v>
      </c>
      <c r="N4133" s="1">
        <v>25</v>
      </c>
      <c r="O4133" s="1">
        <v>48.122632000000003</v>
      </c>
      <c r="P4133" s="1">
        <v>30.108753</v>
      </c>
      <c r="Q4133" s="1">
        <v>195000</v>
      </c>
      <c r="R4133" s="1" t="s">
        <v>287</v>
      </c>
      <c r="S4133" s="1" t="s">
        <v>91</v>
      </c>
      <c r="T4133" s="1" t="s">
        <v>72</v>
      </c>
      <c r="U4133" s="1" t="s">
        <v>73</v>
      </c>
      <c r="X4133" s="1" t="s">
        <v>4084</v>
      </c>
      <c r="Z4133" s="1" t="s">
        <v>307</v>
      </c>
      <c r="AJ4133" s="1" t="s">
        <v>76</v>
      </c>
      <c r="AK4133" s="1" t="s">
        <v>4085</v>
      </c>
      <c r="AL4133" s="1">
        <v>15600000</v>
      </c>
      <c r="AM4133" s="1" t="s">
        <v>109</v>
      </c>
      <c r="AN4133" s="1" t="s">
        <v>4831</v>
      </c>
      <c r="AO4133" s="1" t="s">
        <v>4597</v>
      </c>
      <c r="AS4133" s="1">
        <v>1</v>
      </c>
      <c r="AT4133" s="1">
        <v>1</v>
      </c>
      <c r="AU4133" s="1">
        <v>1</v>
      </c>
      <c r="AV4133" s="1">
        <v>1</v>
      </c>
    </row>
    <row r="4134" spans="1:48" x14ac:dyDescent="0.5">
      <c r="A4134" s="1">
        <v>122</v>
      </c>
      <c r="B4134" s="1" t="s">
        <v>4082</v>
      </c>
      <c r="C4134" s="2">
        <v>43512</v>
      </c>
      <c r="D4134" s="1" t="s">
        <v>4083</v>
      </c>
      <c r="E4134" s="1" t="s">
        <v>4078</v>
      </c>
      <c r="F4134" s="1" t="s">
        <v>129</v>
      </c>
      <c r="G4134" s="1">
        <v>40</v>
      </c>
      <c r="H4134" s="1">
        <v>0</v>
      </c>
      <c r="M4134" s="1" t="s">
        <v>307</v>
      </c>
      <c r="N4134" s="1">
        <v>25</v>
      </c>
      <c r="O4134" s="1">
        <v>48.122632000000003</v>
      </c>
      <c r="P4134" s="1">
        <v>30.108753</v>
      </c>
      <c r="Q4134" s="1">
        <v>1560000</v>
      </c>
      <c r="R4134" s="1" t="s">
        <v>287</v>
      </c>
      <c r="S4134" s="1" t="s">
        <v>91</v>
      </c>
      <c r="T4134" s="1" t="s">
        <v>72</v>
      </c>
      <c r="U4134" s="1" t="s">
        <v>73</v>
      </c>
      <c r="X4134" s="1" t="s">
        <v>4084</v>
      </c>
      <c r="Z4134" s="1" t="s">
        <v>307</v>
      </c>
      <c r="AJ4134" s="1" t="s">
        <v>76</v>
      </c>
      <c r="AK4134" s="1" t="s">
        <v>4085</v>
      </c>
      <c r="AL4134" s="1">
        <v>15600000</v>
      </c>
      <c r="AM4134" s="1" t="s">
        <v>109</v>
      </c>
      <c r="AN4134" s="1" t="s">
        <v>4831</v>
      </c>
      <c r="AO4134" s="1" t="s">
        <v>4597</v>
      </c>
      <c r="AS4134" s="1">
        <v>1</v>
      </c>
      <c r="AT4134" s="1">
        <v>1</v>
      </c>
      <c r="AU4134" s="1">
        <v>1</v>
      </c>
      <c r="AV4134" s="1">
        <v>1</v>
      </c>
    </row>
    <row r="4135" spans="1:48" x14ac:dyDescent="0.5">
      <c r="A4135" s="1">
        <v>122</v>
      </c>
      <c r="B4135" s="1" t="s">
        <v>4082</v>
      </c>
      <c r="C4135" s="2">
        <v>43512</v>
      </c>
      <c r="D4135" s="1" t="s">
        <v>4083</v>
      </c>
      <c r="E4135" s="1" t="s">
        <v>4078</v>
      </c>
      <c r="F4135" s="1" t="s">
        <v>127</v>
      </c>
      <c r="G4135" s="1">
        <v>20</v>
      </c>
      <c r="H4135" s="1">
        <v>0</v>
      </c>
      <c r="M4135" s="1" t="s">
        <v>307</v>
      </c>
      <c r="N4135" s="1">
        <v>25</v>
      </c>
      <c r="O4135" s="1">
        <v>48.122632000000003</v>
      </c>
      <c r="P4135" s="1">
        <v>30.108753</v>
      </c>
      <c r="Q4135" s="1">
        <v>780000</v>
      </c>
      <c r="R4135" s="1" t="s">
        <v>287</v>
      </c>
      <c r="S4135" s="1" t="s">
        <v>91</v>
      </c>
      <c r="T4135" s="1" t="s">
        <v>72</v>
      </c>
      <c r="U4135" s="1" t="s">
        <v>73</v>
      </c>
      <c r="X4135" s="1" t="s">
        <v>4084</v>
      </c>
      <c r="Z4135" s="1" t="s">
        <v>307</v>
      </c>
      <c r="AJ4135" s="1" t="s">
        <v>76</v>
      </c>
      <c r="AK4135" s="1" t="s">
        <v>4085</v>
      </c>
      <c r="AL4135" s="1">
        <v>15600000</v>
      </c>
      <c r="AM4135" s="1" t="s">
        <v>109</v>
      </c>
      <c r="AN4135" s="1" t="s">
        <v>4831</v>
      </c>
      <c r="AO4135" s="1" t="s">
        <v>4597</v>
      </c>
      <c r="AS4135" s="1">
        <v>1</v>
      </c>
      <c r="AT4135" s="1">
        <v>1</v>
      </c>
      <c r="AU4135" s="1">
        <v>1</v>
      </c>
      <c r="AV4135" s="1">
        <v>1</v>
      </c>
    </row>
    <row r="4136" spans="1:48" x14ac:dyDescent="0.5">
      <c r="A4136" s="1">
        <v>122</v>
      </c>
      <c r="B4136" s="1" t="s">
        <v>4082</v>
      </c>
      <c r="C4136" s="2">
        <v>43512</v>
      </c>
      <c r="D4136" s="1" t="s">
        <v>4083</v>
      </c>
      <c r="E4136" s="1" t="s">
        <v>4078</v>
      </c>
      <c r="F4136" s="1" t="s">
        <v>81</v>
      </c>
      <c r="G4136" s="1">
        <v>15</v>
      </c>
      <c r="H4136" s="1">
        <v>0</v>
      </c>
      <c r="M4136" s="1" t="s">
        <v>307</v>
      </c>
      <c r="N4136" s="1">
        <v>25</v>
      </c>
      <c r="O4136" s="1">
        <v>48.122632000000003</v>
      </c>
      <c r="P4136" s="1">
        <v>30.108753</v>
      </c>
      <c r="Q4136" s="1">
        <v>585000</v>
      </c>
      <c r="R4136" s="1" t="s">
        <v>287</v>
      </c>
      <c r="S4136" s="1" t="s">
        <v>91</v>
      </c>
      <c r="T4136" s="1" t="s">
        <v>72</v>
      </c>
      <c r="U4136" s="1" t="s">
        <v>73</v>
      </c>
      <c r="X4136" s="1" t="s">
        <v>4084</v>
      </c>
      <c r="Z4136" s="1" t="s">
        <v>307</v>
      </c>
      <c r="AJ4136" s="1" t="s">
        <v>76</v>
      </c>
      <c r="AK4136" s="1" t="s">
        <v>4085</v>
      </c>
      <c r="AL4136" s="1">
        <v>15600000</v>
      </c>
      <c r="AM4136" s="1" t="s">
        <v>109</v>
      </c>
      <c r="AN4136" s="1" t="s">
        <v>4831</v>
      </c>
      <c r="AO4136" s="1" t="s">
        <v>4597</v>
      </c>
      <c r="AS4136" s="1">
        <v>1</v>
      </c>
      <c r="AT4136" s="1">
        <v>1</v>
      </c>
      <c r="AU4136" s="1">
        <v>1</v>
      </c>
      <c r="AV4136" s="1">
        <v>1</v>
      </c>
    </row>
    <row r="4137" spans="1:48" x14ac:dyDescent="0.5">
      <c r="A4137" s="1">
        <v>122</v>
      </c>
      <c r="B4137" s="1" t="s">
        <v>4082</v>
      </c>
      <c r="C4137" s="2">
        <v>43512</v>
      </c>
      <c r="D4137" s="1" t="s">
        <v>4083</v>
      </c>
      <c r="E4137" s="1" t="s">
        <v>4078</v>
      </c>
      <c r="F4137" s="1" t="s">
        <v>98</v>
      </c>
      <c r="G4137" s="1">
        <v>20</v>
      </c>
      <c r="H4137" s="1">
        <v>0</v>
      </c>
      <c r="M4137" s="1" t="s">
        <v>69</v>
      </c>
      <c r="N4137" s="1">
        <v>12.5</v>
      </c>
      <c r="O4137" s="1">
        <v>2.6272389999999999</v>
      </c>
      <c r="P4137" s="1">
        <v>23.381664000000001</v>
      </c>
      <c r="Q4137" s="1">
        <v>390000</v>
      </c>
      <c r="R4137" s="1" t="s">
        <v>287</v>
      </c>
      <c r="S4137" s="1" t="s">
        <v>91</v>
      </c>
      <c r="T4137" s="1" t="s">
        <v>72</v>
      </c>
      <c r="U4137" s="1" t="s">
        <v>73</v>
      </c>
      <c r="X4137" s="1" t="s">
        <v>4084</v>
      </c>
      <c r="Z4137" s="1" t="s">
        <v>69</v>
      </c>
      <c r="AJ4137" s="1" t="s">
        <v>76</v>
      </c>
      <c r="AK4137" s="1" t="s">
        <v>4085</v>
      </c>
      <c r="AL4137" s="1">
        <v>15600000</v>
      </c>
      <c r="AM4137" s="1" t="s">
        <v>109</v>
      </c>
      <c r="AN4137" s="1" t="s">
        <v>4831</v>
      </c>
      <c r="AO4137" s="1" t="s">
        <v>4597</v>
      </c>
      <c r="AS4137" s="1">
        <v>1</v>
      </c>
      <c r="AT4137" s="1">
        <v>1</v>
      </c>
      <c r="AU4137" s="1">
        <v>1</v>
      </c>
      <c r="AV4137" s="1">
        <v>1</v>
      </c>
    </row>
    <row r="4138" spans="1:48" x14ac:dyDescent="0.5">
      <c r="A4138" s="1">
        <v>122</v>
      </c>
      <c r="B4138" s="1" t="s">
        <v>4082</v>
      </c>
      <c r="C4138" s="2">
        <v>43512</v>
      </c>
      <c r="D4138" s="1" t="s">
        <v>4083</v>
      </c>
      <c r="E4138" s="1" t="s">
        <v>4078</v>
      </c>
      <c r="F4138" s="1" t="s">
        <v>280</v>
      </c>
      <c r="G4138" s="1">
        <v>5</v>
      </c>
      <c r="H4138" s="1">
        <v>0</v>
      </c>
      <c r="M4138" s="1" t="s">
        <v>69</v>
      </c>
      <c r="N4138" s="1">
        <v>12.5</v>
      </c>
      <c r="O4138" s="1">
        <v>2.6272389999999999</v>
      </c>
      <c r="P4138" s="1">
        <v>23.381664000000001</v>
      </c>
      <c r="Q4138" s="1">
        <v>97500</v>
      </c>
      <c r="R4138" s="1" t="s">
        <v>287</v>
      </c>
      <c r="S4138" s="1" t="s">
        <v>91</v>
      </c>
      <c r="T4138" s="1" t="s">
        <v>72</v>
      </c>
      <c r="U4138" s="1" t="s">
        <v>73</v>
      </c>
      <c r="X4138" s="1" t="s">
        <v>4084</v>
      </c>
      <c r="Z4138" s="1" t="s">
        <v>69</v>
      </c>
      <c r="AJ4138" s="1" t="s">
        <v>76</v>
      </c>
      <c r="AK4138" s="1" t="s">
        <v>4085</v>
      </c>
      <c r="AL4138" s="1">
        <v>15600000</v>
      </c>
      <c r="AM4138" s="1" t="s">
        <v>109</v>
      </c>
      <c r="AN4138" s="1" t="s">
        <v>4831</v>
      </c>
      <c r="AO4138" s="1" t="s">
        <v>4597</v>
      </c>
      <c r="AS4138" s="1">
        <v>1</v>
      </c>
      <c r="AT4138" s="1">
        <v>1</v>
      </c>
      <c r="AU4138" s="1">
        <v>1</v>
      </c>
      <c r="AV4138" s="1">
        <v>1</v>
      </c>
    </row>
    <row r="4139" spans="1:48" x14ac:dyDescent="0.5">
      <c r="A4139" s="1">
        <v>122</v>
      </c>
      <c r="B4139" s="1" t="s">
        <v>4082</v>
      </c>
      <c r="C4139" s="2">
        <v>43512</v>
      </c>
      <c r="D4139" s="1" t="s">
        <v>4083</v>
      </c>
      <c r="E4139" s="1" t="s">
        <v>4078</v>
      </c>
      <c r="F4139" s="1" t="s">
        <v>129</v>
      </c>
      <c r="G4139" s="1">
        <v>40</v>
      </c>
      <c r="H4139" s="1">
        <v>0</v>
      </c>
      <c r="M4139" s="1" t="s">
        <v>69</v>
      </c>
      <c r="N4139" s="1">
        <v>12.5</v>
      </c>
      <c r="O4139" s="1">
        <v>2.6272389999999999</v>
      </c>
      <c r="P4139" s="1">
        <v>23.381664000000001</v>
      </c>
      <c r="Q4139" s="1">
        <v>780000</v>
      </c>
      <c r="R4139" s="1" t="s">
        <v>287</v>
      </c>
      <c r="S4139" s="1" t="s">
        <v>91</v>
      </c>
      <c r="T4139" s="1" t="s">
        <v>72</v>
      </c>
      <c r="U4139" s="1" t="s">
        <v>73</v>
      </c>
      <c r="X4139" s="1" t="s">
        <v>4084</v>
      </c>
      <c r="Z4139" s="1" t="s">
        <v>69</v>
      </c>
      <c r="AJ4139" s="1" t="s">
        <v>76</v>
      </c>
      <c r="AK4139" s="1" t="s">
        <v>4085</v>
      </c>
      <c r="AL4139" s="1">
        <v>15600000</v>
      </c>
      <c r="AM4139" s="1" t="s">
        <v>109</v>
      </c>
      <c r="AN4139" s="1" t="s">
        <v>4831</v>
      </c>
      <c r="AO4139" s="1" t="s">
        <v>4597</v>
      </c>
      <c r="AS4139" s="1">
        <v>1</v>
      </c>
      <c r="AT4139" s="1">
        <v>1</v>
      </c>
      <c r="AU4139" s="1">
        <v>1</v>
      </c>
      <c r="AV4139" s="1">
        <v>1</v>
      </c>
    </row>
    <row r="4140" spans="1:48" x14ac:dyDescent="0.5">
      <c r="A4140" s="1">
        <v>122</v>
      </c>
      <c r="B4140" s="1" t="s">
        <v>4082</v>
      </c>
      <c r="C4140" s="2">
        <v>43512</v>
      </c>
      <c r="D4140" s="1" t="s">
        <v>4083</v>
      </c>
      <c r="E4140" s="1" t="s">
        <v>4078</v>
      </c>
      <c r="F4140" s="1" t="s">
        <v>127</v>
      </c>
      <c r="G4140" s="1">
        <v>20</v>
      </c>
      <c r="H4140" s="1">
        <v>0</v>
      </c>
      <c r="M4140" s="1" t="s">
        <v>69</v>
      </c>
      <c r="N4140" s="1">
        <v>12.5</v>
      </c>
      <c r="O4140" s="1">
        <v>2.6272389999999999</v>
      </c>
      <c r="P4140" s="1">
        <v>23.381664000000001</v>
      </c>
      <c r="Q4140" s="1">
        <v>390000</v>
      </c>
      <c r="R4140" s="1" t="s">
        <v>287</v>
      </c>
      <c r="S4140" s="1" t="s">
        <v>91</v>
      </c>
      <c r="T4140" s="1" t="s">
        <v>72</v>
      </c>
      <c r="U4140" s="1" t="s">
        <v>73</v>
      </c>
      <c r="X4140" s="1" t="s">
        <v>4084</v>
      </c>
      <c r="Z4140" s="1" t="s">
        <v>69</v>
      </c>
      <c r="AJ4140" s="1" t="s">
        <v>76</v>
      </c>
      <c r="AK4140" s="1" t="s">
        <v>4085</v>
      </c>
      <c r="AL4140" s="1">
        <v>15600000</v>
      </c>
      <c r="AM4140" s="1" t="s">
        <v>109</v>
      </c>
      <c r="AN4140" s="1" t="s">
        <v>4831</v>
      </c>
      <c r="AO4140" s="1" t="s">
        <v>4597</v>
      </c>
      <c r="AS4140" s="1">
        <v>1</v>
      </c>
      <c r="AT4140" s="1">
        <v>1</v>
      </c>
      <c r="AU4140" s="1">
        <v>1</v>
      </c>
      <c r="AV4140" s="1">
        <v>1</v>
      </c>
    </row>
    <row r="4141" spans="1:48" x14ac:dyDescent="0.5">
      <c r="A4141" s="1">
        <v>122</v>
      </c>
      <c r="B4141" s="1" t="s">
        <v>4082</v>
      </c>
      <c r="C4141" s="2">
        <v>43512</v>
      </c>
      <c r="D4141" s="1" t="s">
        <v>4083</v>
      </c>
      <c r="E4141" s="1" t="s">
        <v>4078</v>
      </c>
      <c r="F4141" s="1" t="s">
        <v>81</v>
      </c>
      <c r="G4141" s="1">
        <v>15</v>
      </c>
      <c r="H4141" s="1">
        <v>0</v>
      </c>
      <c r="M4141" s="1" t="s">
        <v>69</v>
      </c>
      <c r="N4141" s="1">
        <v>12.5</v>
      </c>
      <c r="O4141" s="1">
        <v>2.6272389999999999</v>
      </c>
      <c r="P4141" s="1">
        <v>23.381664000000001</v>
      </c>
      <c r="Q4141" s="1">
        <v>292500</v>
      </c>
      <c r="R4141" s="1" t="s">
        <v>287</v>
      </c>
      <c r="S4141" s="1" t="s">
        <v>91</v>
      </c>
      <c r="T4141" s="1" t="s">
        <v>72</v>
      </c>
      <c r="U4141" s="1" t="s">
        <v>73</v>
      </c>
      <c r="X4141" s="1" t="s">
        <v>4084</v>
      </c>
      <c r="Z4141" s="1" t="s">
        <v>69</v>
      </c>
      <c r="AJ4141" s="1" t="s">
        <v>76</v>
      </c>
      <c r="AK4141" s="1" t="s">
        <v>4085</v>
      </c>
      <c r="AL4141" s="1">
        <v>15600000</v>
      </c>
      <c r="AM4141" s="1" t="s">
        <v>109</v>
      </c>
      <c r="AN4141" s="1" t="s">
        <v>4831</v>
      </c>
      <c r="AO4141" s="1" t="s">
        <v>4597</v>
      </c>
      <c r="AS4141" s="1">
        <v>1</v>
      </c>
      <c r="AT4141" s="1">
        <v>1</v>
      </c>
      <c r="AU4141" s="1">
        <v>1</v>
      </c>
      <c r="AV4141" s="1">
        <v>1</v>
      </c>
    </row>
    <row r="4142" spans="1:48" x14ac:dyDescent="0.5">
      <c r="A4142" s="1">
        <v>88</v>
      </c>
      <c r="B4142" s="1" t="s">
        <v>4086</v>
      </c>
      <c r="C4142" s="2">
        <v>43372</v>
      </c>
      <c r="D4142" s="1" t="s">
        <v>4087</v>
      </c>
      <c r="E4142" s="1" t="s">
        <v>4088</v>
      </c>
      <c r="F4142" s="1" t="s">
        <v>88</v>
      </c>
      <c r="G4142" s="1">
        <v>100</v>
      </c>
      <c r="H4142" s="1">
        <v>0</v>
      </c>
      <c r="M4142" s="1" t="s">
        <v>110</v>
      </c>
      <c r="N4142" s="1">
        <v>20</v>
      </c>
      <c r="O4142" s="1">
        <v>26.625188000000001</v>
      </c>
      <c r="P4142" s="1">
        <v>6.809552</v>
      </c>
      <c r="Q4142" s="1">
        <v>2000000</v>
      </c>
      <c r="R4142" s="1" t="s">
        <v>4089</v>
      </c>
      <c r="S4142" s="1" t="s">
        <v>91</v>
      </c>
      <c r="T4142" s="1" t="s">
        <v>72</v>
      </c>
      <c r="U4142" s="1" t="s">
        <v>73</v>
      </c>
      <c r="X4142" s="1" t="s">
        <v>4090</v>
      </c>
      <c r="Z4142" s="1" t="s">
        <v>110</v>
      </c>
      <c r="AA4142" s="1" t="s">
        <v>639</v>
      </c>
      <c r="AJ4142" s="1" t="s">
        <v>76</v>
      </c>
      <c r="AK4142" s="1" t="s">
        <v>4091</v>
      </c>
      <c r="AL4142" s="1">
        <v>10000000</v>
      </c>
      <c r="AM4142" s="1" t="s">
        <v>78</v>
      </c>
      <c r="AN4142" s="1" t="s">
        <v>4832</v>
      </c>
      <c r="AO4142" s="1" t="s">
        <v>4334</v>
      </c>
    </row>
    <row r="4143" spans="1:48" x14ac:dyDescent="0.5">
      <c r="A4143" s="1">
        <v>88</v>
      </c>
      <c r="B4143" s="1" t="s">
        <v>4086</v>
      </c>
      <c r="C4143" s="2">
        <v>43372</v>
      </c>
      <c r="D4143" s="1" t="s">
        <v>4087</v>
      </c>
      <c r="E4143" s="1" t="s">
        <v>4088</v>
      </c>
      <c r="F4143" s="1" t="s">
        <v>88</v>
      </c>
      <c r="G4143" s="1">
        <v>100</v>
      </c>
      <c r="H4143" s="1">
        <v>0</v>
      </c>
      <c r="M4143" s="1" t="s">
        <v>308</v>
      </c>
      <c r="N4143" s="1">
        <v>15</v>
      </c>
      <c r="O4143" s="1">
        <v>13.923406</v>
      </c>
      <c r="P4143" s="1">
        <v>-86.952798999999999</v>
      </c>
      <c r="Q4143" s="1">
        <v>1500000</v>
      </c>
      <c r="R4143" s="1" t="s">
        <v>4089</v>
      </c>
      <c r="S4143" s="1" t="s">
        <v>91</v>
      </c>
      <c r="T4143" s="1" t="s">
        <v>72</v>
      </c>
      <c r="U4143" s="1" t="s">
        <v>73</v>
      </c>
      <c r="X4143" s="1" t="s">
        <v>4090</v>
      </c>
      <c r="Z4143" s="1" t="s">
        <v>308</v>
      </c>
      <c r="AA4143" s="1" t="s">
        <v>639</v>
      </c>
      <c r="AJ4143" s="1" t="s">
        <v>76</v>
      </c>
      <c r="AK4143" s="1" t="s">
        <v>4091</v>
      </c>
      <c r="AL4143" s="1">
        <v>10000000</v>
      </c>
      <c r="AM4143" s="1" t="s">
        <v>78</v>
      </c>
      <c r="AN4143" s="1" t="s">
        <v>4832</v>
      </c>
      <c r="AO4143" s="1" t="s">
        <v>4334</v>
      </c>
    </row>
    <row r="4144" spans="1:48" x14ac:dyDescent="0.5">
      <c r="A4144" s="1">
        <v>88</v>
      </c>
      <c r="B4144" s="1" t="s">
        <v>4086</v>
      </c>
      <c r="C4144" s="2">
        <v>43372</v>
      </c>
      <c r="D4144" s="1" t="s">
        <v>4087</v>
      </c>
      <c r="E4144" s="1" t="s">
        <v>4088</v>
      </c>
      <c r="F4144" s="1" t="s">
        <v>88</v>
      </c>
      <c r="G4144" s="1">
        <v>100</v>
      </c>
      <c r="H4144" s="1">
        <v>0</v>
      </c>
      <c r="M4144" s="1" t="s">
        <v>111</v>
      </c>
      <c r="N4144" s="1">
        <v>7.5</v>
      </c>
      <c r="O4144" s="1">
        <v>43.890490999999997</v>
      </c>
      <c r="P4144" s="1">
        <v>71.138231000000005</v>
      </c>
      <c r="Q4144" s="1">
        <v>750000</v>
      </c>
      <c r="R4144" s="1" t="s">
        <v>4089</v>
      </c>
      <c r="S4144" s="1" t="s">
        <v>91</v>
      </c>
      <c r="T4144" s="1" t="s">
        <v>72</v>
      </c>
      <c r="U4144" s="1" t="s">
        <v>73</v>
      </c>
      <c r="X4144" s="1" t="s">
        <v>4090</v>
      </c>
      <c r="Z4144" s="1" t="s">
        <v>111</v>
      </c>
      <c r="AA4144" s="1" t="s">
        <v>639</v>
      </c>
      <c r="AJ4144" s="1" t="s">
        <v>76</v>
      </c>
      <c r="AK4144" s="1" t="s">
        <v>4091</v>
      </c>
      <c r="AL4144" s="1">
        <v>10000000</v>
      </c>
      <c r="AM4144" s="1" t="s">
        <v>78</v>
      </c>
      <c r="AN4144" s="1" t="s">
        <v>4832</v>
      </c>
      <c r="AO4144" s="1" t="s">
        <v>4334</v>
      </c>
    </row>
    <row r="4145" spans="1:62" x14ac:dyDescent="0.5">
      <c r="A4145" s="1">
        <v>88</v>
      </c>
      <c r="B4145" s="1" t="s">
        <v>4086</v>
      </c>
      <c r="C4145" s="2">
        <v>43372</v>
      </c>
      <c r="D4145" s="1" t="s">
        <v>4087</v>
      </c>
      <c r="E4145" s="1" t="s">
        <v>4088</v>
      </c>
      <c r="F4145" s="1" t="s">
        <v>88</v>
      </c>
      <c r="G4145" s="1">
        <v>100</v>
      </c>
      <c r="H4145" s="1">
        <v>0</v>
      </c>
      <c r="M4145" s="1" t="s">
        <v>113</v>
      </c>
      <c r="N4145" s="1">
        <v>7.5</v>
      </c>
      <c r="O4145" s="1">
        <v>10.278548000000001</v>
      </c>
      <c r="P4145" s="1">
        <v>102.006446</v>
      </c>
      <c r="Q4145" s="1">
        <v>750000</v>
      </c>
      <c r="R4145" s="1" t="s">
        <v>4089</v>
      </c>
      <c r="S4145" s="1" t="s">
        <v>91</v>
      </c>
      <c r="T4145" s="1" t="s">
        <v>72</v>
      </c>
      <c r="U4145" s="1" t="s">
        <v>73</v>
      </c>
      <c r="X4145" s="1" t="s">
        <v>4090</v>
      </c>
      <c r="Z4145" s="1" t="s">
        <v>113</v>
      </c>
      <c r="AA4145" s="1" t="s">
        <v>639</v>
      </c>
      <c r="AJ4145" s="1" t="s">
        <v>76</v>
      </c>
      <c r="AK4145" s="1" t="s">
        <v>4091</v>
      </c>
      <c r="AL4145" s="1">
        <v>10000000</v>
      </c>
      <c r="AM4145" s="1" t="s">
        <v>78</v>
      </c>
      <c r="AN4145" s="1" t="s">
        <v>4832</v>
      </c>
      <c r="AO4145" s="1" t="s">
        <v>4334</v>
      </c>
    </row>
    <row r="4146" spans="1:62" x14ac:dyDescent="0.5">
      <c r="A4146" s="1">
        <v>88</v>
      </c>
      <c r="B4146" s="1" t="s">
        <v>4086</v>
      </c>
      <c r="C4146" s="2">
        <v>43372</v>
      </c>
      <c r="D4146" s="1" t="s">
        <v>4087</v>
      </c>
      <c r="E4146" s="1" t="s">
        <v>4088</v>
      </c>
      <c r="F4146" s="1" t="s">
        <v>88</v>
      </c>
      <c r="G4146" s="1">
        <v>100</v>
      </c>
      <c r="H4146" s="1">
        <v>0</v>
      </c>
      <c r="M4146" s="1" t="s">
        <v>112</v>
      </c>
      <c r="N4146" s="1">
        <v>7.5</v>
      </c>
      <c r="O4146" s="1">
        <v>45.052331000000002</v>
      </c>
      <c r="P4146" s="1">
        <v>118.90412999999999</v>
      </c>
      <c r="Q4146" s="1">
        <v>750000</v>
      </c>
      <c r="R4146" s="1" t="s">
        <v>4089</v>
      </c>
      <c r="S4146" s="1" t="s">
        <v>91</v>
      </c>
      <c r="T4146" s="1" t="s">
        <v>72</v>
      </c>
      <c r="U4146" s="1" t="s">
        <v>73</v>
      </c>
      <c r="X4146" s="1" t="s">
        <v>4090</v>
      </c>
      <c r="Z4146" s="1" t="s">
        <v>112</v>
      </c>
      <c r="AA4146" s="1" t="s">
        <v>639</v>
      </c>
      <c r="AJ4146" s="1" t="s">
        <v>76</v>
      </c>
      <c r="AK4146" s="1" t="s">
        <v>4091</v>
      </c>
      <c r="AL4146" s="1">
        <v>10000000</v>
      </c>
      <c r="AM4146" s="1" t="s">
        <v>78</v>
      </c>
      <c r="AN4146" s="1" t="s">
        <v>4832</v>
      </c>
      <c r="AO4146" s="1" t="s">
        <v>4334</v>
      </c>
    </row>
    <row r="4147" spans="1:62" x14ac:dyDescent="0.5">
      <c r="A4147" s="1">
        <v>88</v>
      </c>
      <c r="B4147" s="1" t="s">
        <v>4086</v>
      </c>
      <c r="C4147" s="2">
        <v>43372</v>
      </c>
      <c r="D4147" s="1" t="s">
        <v>4087</v>
      </c>
      <c r="E4147" s="1" t="s">
        <v>4088</v>
      </c>
      <c r="F4147" s="1" t="s">
        <v>88</v>
      </c>
      <c r="G4147" s="1">
        <v>100</v>
      </c>
      <c r="H4147" s="1">
        <v>0</v>
      </c>
      <c r="M4147" s="1" t="s">
        <v>114</v>
      </c>
      <c r="N4147" s="1">
        <v>7.5</v>
      </c>
      <c r="O4147" s="1">
        <v>25.384855999999999</v>
      </c>
      <c r="P4147" s="1">
        <v>68.458809000000002</v>
      </c>
      <c r="Q4147" s="1">
        <v>750000</v>
      </c>
      <c r="R4147" s="1" t="s">
        <v>4089</v>
      </c>
      <c r="S4147" s="1" t="s">
        <v>91</v>
      </c>
      <c r="T4147" s="1" t="s">
        <v>72</v>
      </c>
      <c r="U4147" s="1" t="s">
        <v>73</v>
      </c>
      <c r="X4147" s="1" t="s">
        <v>4090</v>
      </c>
      <c r="Z4147" s="1" t="s">
        <v>114</v>
      </c>
      <c r="AA4147" s="1" t="s">
        <v>639</v>
      </c>
      <c r="AJ4147" s="1" t="s">
        <v>76</v>
      </c>
      <c r="AK4147" s="1" t="s">
        <v>4091</v>
      </c>
      <c r="AL4147" s="1">
        <v>10000000</v>
      </c>
      <c r="AM4147" s="1" t="s">
        <v>78</v>
      </c>
      <c r="AN4147" s="1" t="s">
        <v>4832</v>
      </c>
      <c r="AO4147" s="1" t="s">
        <v>4334</v>
      </c>
    </row>
    <row r="4148" spans="1:62" x14ac:dyDescent="0.5">
      <c r="A4148" s="1">
        <v>88</v>
      </c>
      <c r="B4148" s="1" t="s">
        <v>4086</v>
      </c>
      <c r="C4148" s="2">
        <v>43372</v>
      </c>
      <c r="D4148" s="1" t="s">
        <v>4087</v>
      </c>
      <c r="E4148" s="1" t="s">
        <v>4088</v>
      </c>
      <c r="F4148" s="1" t="s">
        <v>88</v>
      </c>
      <c r="G4148" s="1">
        <v>100</v>
      </c>
      <c r="H4148" s="1">
        <v>0</v>
      </c>
      <c r="M4148" s="1" t="s">
        <v>84</v>
      </c>
      <c r="N4148" s="1">
        <v>15</v>
      </c>
      <c r="O4148" s="1">
        <v>-15.623037</v>
      </c>
      <c r="P4148" s="1">
        <v>-59.0625</v>
      </c>
      <c r="Q4148" s="1">
        <v>1500000</v>
      </c>
      <c r="R4148" s="1" t="s">
        <v>4089</v>
      </c>
      <c r="S4148" s="1" t="s">
        <v>91</v>
      </c>
      <c r="T4148" s="1" t="s">
        <v>72</v>
      </c>
      <c r="U4148" s="1" t="s">
        <v>73</v>
      </c>
      <c r="X4148" s="1" t="s">
        <v>4090</v>
      </c>
      <c r="Z4148" s="1" t="s">
        <v>84</v>
      </c>
      <c r="AA4148" s="1" t="s">
        <v>639</v>
      </c>
      <c r="AJ4148" s="1" t="s">
        <v>76</v>
      </c>
      <c r="AK4148" s="1" t="s">
        <v>4091</v>
      </c>
      <c r="AL4148" s="1">
        <v>10000000</v>
      </c>
      <c r="AM4148" s="1" t="s">
        <v>78</v>
      </c>
      <c r="AN4148" s="1" t="s">
        <v>4832</v>
      </c>
      <c r="AO4148" s="1" t="s">
        <v>4334</v>
      </c>
    </row>
    <row r="4149" spans="1:62" x14ac:dyDescent="0.5">
      <c r="A4149" s="1">
        <v>88</v>
      </c>
      <c r="B4149" s="1" t="s">
        <v>4086</v>
      </c>
      <c r="C4149" s="2">
        <v>43372</v>
      </c>
      <c r="D4149" s="1" t="s">
        <v>4087</v>
      </c>
      <c r="E4149" s="1" t="s">
        <v>4088</v>
      </c>
      <c r="F4149" s="1" t="s">
        <v>88</v>
      </c>
      <c r="G4149" s="1">
        <v>100</v>
      </c>
      <c r="H4149" s="1">
        <v>0</v>
      </c>
      <c r="M4149" s="1" t="s">
        <v>69</v>
      </c>
      <c r="N4149" s="1">
        <v>20</v>
      </c>
      <c r="O4149" s="1">
        <v>2.6272389999999999</v>
      </c>
      <c r="P4149" s="1">
        <v>23.381664000000001</v>
      </c>
      <c r="Q4149" s="1">
        <v>2000000</v>
      </c>
      <c r="R4149" s="1" t="s">
        <v>4089</v>
      </c>
      <c r="S4149" s="1" t="s">
        <v>91</v>
      </c>
      <c r="T4149" s="1" t="s">
        <v>72</v>
      </c>
      <c r="U4149" s="1" t="s">
        <v>73</v>
      </c>
      <c r="X4149" s="1" t="s">
        <v>4090</v>
      </c>
      <c r="Z4149" s="1" t="s">
        <v>69</v>
      </c>
      <c r="AA4149" s="1" t="s">
        <v>639</v>
      </c>
      <c r="AJ4149" s="1" t="s">
        <v>76</v>
      </c>
      <c r="AK4149" s="1" t="s">
        <v>4091</v>
      </c>
      <c r="AL4149" s="1">
        <v>10000000</v>
      </c>
      <c r="AM4149" s="1" t="s">
        <v>78</v>
      </c>
      <c r="AN4149" s="1" t="s">
        <v>4832</v>
      </c>
      <c r="AO4149" s="1" t="s">
        <v>4334</v>
      </c>
    </row>
    <row r="4150" spans="1:62" x14ac:dyDescent="0.5">
      <c r="A4150" s="1">
        <v>474</v>
      </c>
      <c r="B4150" s="1" t="s">
        <v>4092</v>
      </c>
      <c r="C4150" s="2">
        <v>43579</v>
      </c>
      <c r="D4150" s="1" t="s">
        <v>4093</v>
      </c>
      <c r="E4150" s="1" t="s">
        <v>4094</v>
      </c>
      <c r="F4150" s="1" t="s">
        <v>206</v>
      </c>
      <c r="G4150" s="1">
        <v>50</v>
      </c>
      <c r="H4150" s="1">
        <v>1</v>
      </c>
      <c r="I4150" s="1" t="s">
        <v>155</v>
      </c>
      <c r="J4150" s="1">
        <v>100</v>
      </c>
      <c r="K4150" s="1">
        <v>-25.97325</v>
      </c>
      <c r="L4150" s="1">
        <v>32.572029999999998</v>
      </c>
      <c r="M4150" s="1" t="s">
        <v>69</v>
      </c>
      <c r="N4150" s="1">
        <v>0</v>
      </c>
      <c r="O4150" s="1">
        <v>2.6272389999999999</v>
      </c>
      <c r="P4150" s="1">
        <v>23.381664000000001</v>
      </c>
      <c r="Q4150" s="1">
        <v>1550000</v>
      </c>
      <c r="R4150" s="1" t="s">
        <v>90</v>
      </c>
      <c r="S4150" s="1" t="s">
        <v>91</v>
      </c>
      <c r="T4150" s="1" t="s">
        <v>4095</v>
      </c>
      <c r="U4150" s="1" t="s">
        <v>105</v>
      </c>
      <c r="W4150" s="1" t="s">
        <v>121</v>
      </c>
      <c r="X4150" s="1" t="s">
        <v>4096</v>
      </c>
      <c r="Z4150" s="1" t="s">
        <v>155</v>
      </c>
      <c r="AA4150" s="1" t="s">
        <v>4097</v>
      </c>
      <c r="AJ4150" s="1" t="s">
        <v>76</v>
      </c>
      <c r="AK4150" s="1" t="s">
        <v>4098</v>
      </c>
      <c r="AL4150" s="1">
        <v>3100000</v>
      </c>
      <c r="AM4150" s="1" t="s">
        <v>109</v>
      </c>
      <c r="AN4150" s="1" t="s">
        <v>4833</v>
      </c>
      <c r="AO4150" s="1" t="s">
        <v>4834</v>
      </c>
      <c r="AP4150" s="1">
        <v>11367373</v>
      </c>
      <c r="AR4150" s="1" t="s">
        <v>4099</v>
      </c>
      <c r="AY4150" s="1">
        <v>1</v>
      </c>
      <c r="AZ4150" s="1">
        <v>1</v>
      </c>
    </row>
    <row r="4151" spans="1:62" x14ac:dyDescent="0.5">
      <c r="A4151" s="1">
        <v>474</v>
      </c>
      <c r="B4151" s="1" t="s">
        <v>4092</v>
      </c>
      <c r="C4151" s="2">
        <v>43579</v>
      </c>
      <c r="D4151" s="1" t="s">
        <v>4093</v>
      </c>
      <c r="E4151" s="1" t="s">
        <v>4094</v>
      </c>
      <c r="F4151" s="1" t="s">
        <v>67</v>
      </c>
      <c r="G4151" s="1">
        <v>25</v>
      </c>
      <c r="H4151" s="1">
        <v>1</v>
      </c>
      <c r="I4151" s="1" t="s">
        <v>155</v>
      </c>
      <c r="J4151" s="1">
        <v>100</v>
      </c>
      <c r="K4151" s="1">
        <v>-25.97325</v>
      </c>
      <c r="L4151" s="1">
        <v>32.572029999999998</v>
      </c>
      <c r="M4151" s="1" t="s">
        <v>69</v>
      </c>
      <c r="N4151" s="1">
        <v>0</v>
      </c>
      <c r="O4151" s="1">
        <v>2.6272389999999999</v>
      </c>
      <c r="P4151" s="1">
        <v>23.381664000000001</v>
      </c>
      <c r="Q4151" s="1">
        <v>775000</v>
      </c>
      <c r="R4151" s="1" t="s">
        <v>90</v>
      </c>
      <c r="S4151" s="1" t="s">
        <v>91</v>
      </c>
      <c r="T4151" s="1" t="s">
        <v>4095</v>
      </c>
      <c r="U4151" s="1" t="s">
        <v>105</v>
      </c>
      <c r="W4151" s="1" t="s">
        <v>121</v>
      </c>
      <c r="X4151" s="1" t="s">
        <v>4096</v>
      </c>
      <c r="Z4151" s="1" t="s">
        <v>155</v>
      </c>
      <c r="AA4151" s="1" t="s">
        <v>4097</v>
      </c>
      <c r="AJ4151" s="1" t="s">
        <v>76</v>
      </c>
      <c r="AK4151" s="1" t="s">
        <v>4098</v>
      </c>
      <c r="AL4151" s="1">
        <v>3100000</v>
      </c>
      <c r="AM4151" s="1" t="s">
        <v>109</v>
      </c>
      <c r="AN4151" s="1" t="s">
        <v>4833</v>
      </c>
      <c r="AO4151" s="1" t="s">
        <v>4834</v>
      </c>
      <c r="AP4151" s="1">
        <v>11367373</v>
      </c>
      <c r="AR4151" s="1" t="s">
        <v>4099</v>
      </c>
      <c r="AY4151" s="1">
        <v>1</v>
      </c>
      <c r="AZ4151" s="1">
        <v>1</v>
      </c>
    </row>
    <row r="4152" spans="1:62" x14ac:dyDescent="0.5">
      <c r="A4152" s="1">
        <v>474</v>
      </c>
      <c r="B4152" s="1" t="s">
        <v>4092</v>
      </c>
      <c r="C4152" s="2">
        <v>43579</v>
      </c>
      <c r="D4152" s="1" t="s">
        <v>4093</v>
      </c>
      <c r="E4152" s="1" t="s">
        <v>4094</v>
      </c>
      <c r="F4152" s="1" t="s">
        <v>102</v>
      </c>
      <c r="G4152" s="1">
        <v>25</v>
      </c>
      <c r="H4152" s="1">
        <v>1</v>
      </c>
      <c r="I4152" s="1" t="s">
        <v>155</v>
      </c>
      <c r="J4152" s="1">
        <v>100</v>
      </c>
      <c r="K4152" s="1">
        <v>-25.97325</v>
      </c>
      <c r="L4152" s="1">
        <v>32.572029999999998</v>
      </c>
      <c r="M4152" s="1" t="s">
        <v>69</v>
      </c>
      <c r="N4152" s="1">
        <v>0</v>
      </c>
      <c r="O4152" s="1">
        <v>2.6272389999999999</v>
      </c>
      <c r="P4152" s="1">
        <v>23.381664000000001</v>
      </c>
      <c r="Q4152" s="1">
        <v>775000</v>
      </c>
      <c r="R4152" s="1" t="s">
        <v>90</v>
      </c>
      <c r="S4152" s="1" t="s">
        <v>91</v>
      </c>
      <c r="T4152" s="1" t="s">
        <v>4095</v>
      </c>
      <c r="U4152" s="1" t="s">
        <v>105</v>
      </c>
      <c r="W4152" s="1" t="s">
        <v>121</v>
      </c>
      <c r="X4152" s="1" t="s">
        <v>4096</v>
      </c>
      <c r="Z4152" s="1" t="s">
        <v>155</v>
      </c>
      <c r="AA4152" s="1" t="s">
        <v>4097</v>
      </c>
      <c r="AJ4152" s="1" t="s">
        <v>76</v>
      </c>
      <c r="AK4152" s="1" t="s">
        <v>4098</v>
      </c>
      <c r="AL4152" s="1">
        <v>3100000</v>
      </c>
      <c r="AM4152" s="1" t="s">
        <v>109</v>
      </c>
      <c r="AN4152" s="1" t="s">
        <v>4833</v>
      </c>
      <c r="AO4152" s="1" t="s">
        <v>4834</v>
      </c>
      <c r="AP4152" s="1">
        <v>11367373</v>
      </c>
      <c r="AR4152" s="1" t="s">
        <v>4099</v>
      </c>
      <c r="AY4152" s="1">
        <v>1</v>
      </c>
      <c r="AZ4152" s="1">
        <v>1</v>
      </c>
    </row>
    <row r="4153" spans="1:62" x14ac:dyDescent="0.5">
      <c r="A4153" s="1">
        <v>262</v>
      </c>
      <c r="B4153" s="1" t="s">
        <v>4100</v>
      </c>
      <c r="C4153" s="2">
        <v>43514</v>
      </c>
      <c r="D4153" s="1" t="s">
        <v>4101</v>
      </c>
      <c r="E4153" s="1" t="s">
        <v>4102</v>
      </c>
      <c r="F4153" s="1" t="s">
        <v>127</v>
      </c>
      <c r="G4153" s="1">
        <v>25</v>
      </c>
      <c r="H4153" s="1">
        <v>5</v>
      </c>
      <c r="I4153" s="1" t="s">
        <v>169</v>
      </c>
      <c r="J4153" s="1">
        <v>52</v>
      </c>
      <c r="K4153" s="1">
        <v>9.0819989999999997</v>
      </c>
      <c r="L4153" s="1">
        <v>8.6752769999999995</v>
      </c>
      <c r="M4153" s="1" t="s">
        <v>69</v>
      </c>
      <c r="N4153" s="1">
        <v>0</v>
      </c>
      <c r="O4153" s="1">
        <v>2.6272389999999999</v>
      </c>
      <c r="P4153" s="1">
        <v>23.381664000000001</v>
      </c>
      <c r="R4153" s="1" t="s">
        <v>2579</v>
      </c>
      <c r="S4153" s="1" t="s">
        <v>71</v>
      </c>
      <c r="T4153" s="1" t="s">
        <v>234</v>
      </c>
      <c r="U4153" s="1" t="s">
        <v>182</v>
      </c>
      <c r="X4153" s="1" t="s">
        <v>4103</v>
      </c>
      <c r="Y4153" s="1" t="s">
        <v>4104</v>
      </c>
      <c r="Z4153" s="1" t="s">
        <v>169</v>
      </c>
      <c r="AA4153" s="1" t="s">
        <v>4105</v>
      </c>
      <c r="AJ4153" s="1" t="s">
        <v>76</v>
      </c>
      <c r="AM4153" s="1" t="s">
        <v>78</v>
      </c>
      <c r="AN4153" s="1" t="s">
        <v>4835</v>
      </c>
      <c r="AO4153" s="1" t="s">
        <v>4334</v>
      </c>
      <c r="AP4153" s="1">
        <v>5037</v>
      </c>
      <c r="AQ4153" s="1">
        <v>350840</v>
      </c>
      <c r="AS4153" s="1">
        <v>1</v>
      </c>
      <c r="AT4153" s="1">
        <v>1</v>
      </c>
      <c r="AU4153" s="1">
        <v>1</v>
      </c>
      <c r="AV4153" s="1">
        <v>1</v>
      </c>
      <c r="AW4153" s="1">
        <v>1</v>
      </c>
      <c r="AX4153" s="1">
        <v>1</v>
      </c>
      <c r="AY4153" s="1">
        <v>1</v>
      </c>
      <c r="AZ4153" s="1">
        <v>1</v>
      </c>
      <c r="BD4153" s="1">
        <v>1</v>
      </c>
      <c r="BE4153" s="1">
        <v>1</v>
      </c>
      <c r="BJ4153" s="1">
        <v>1</v>
      </c>
    </row>
    <row r="4154" spans="1:62" x14ac:dyDescent="0.5">
      <c r="A4154" s="1">
        <v>262</v>
      </c>
      <c r="B4154" s="1" t="s">
        <v>4100</v>
      </c>
      <c r="C4154" s="2">
        <v>43514</v>
      </c>
      <c r="D4154" s="1" t="s">
        <v>4101</v>
      </c>
      <c r="E4154" s="1" t="s">
        <v>4102</v>
      </c>
      <c r="F4154" s="1" t="s">
        <v>262</v>
      </c>
      <c r="G4154" s="1">
        <v>25</v>
      </c>
      <c r="H4154" s="1">
        <v>5</v>
      </c>
      <c r="I4154" s="1" t="s">
        <v>169</v>
      </c>
      <c r="J4154" s="1">
        <v>52</v>
      </c>
      <c r="K4154" s="1">
        <v>9.0819989999999997</v>
      </c>
      <c r="L4154" s="1">
        <v>8.6752769999999995</v>
      </c>
      <c r="M4154" s="1" t="s">
        <v>69</v>
      </c>
      <c r="N4154" s="1">
        <v>0</v>
      </c>
      <c r="O4154" s="1">
        <v>2.6272389999999999</v>
      </c>
      <c r="P4154" s="1">
        <v>23.381664000000001</v>
      </c>
      <c r="R4154" s="1" t="s">
        <v>2579</v>
      </c>
      <c r="S4154" s="1" t="s">
        <v>71</v>
      </c>
      <c r="T4154" s="1" t="s">
        <v>234</v>
      </c>
      <c r="U4154" s="1" t="s">
        <v>182</v>
      </c>
      <c r="X4154" s="1" t="s">
        <v>4103</v>
      </c>
      <c r="Y4154" s="1" t="s">
        <v>4104</v>
      </c>
      <c r="Z4154" s="1" t="s">
        <v>169</v>
      </c>
      <c r="AA4154" s="1" t="s">
        <v>4105</v>
      </c>
      <c r="AJ4154" s="1" t="s">
        <v>76</v>
      </c>
      <c r="AM4154" s="1" t="s">
        <v>78</v>
      </c>
      <c r="AN4154" s="1" t="s">
        <v>4835</v>
      </c>
      <c r="AO4154" s="1" t="s">
        <v>4334</v>
      </c>
      <c r="AP4154" s="1">
        <v>5037</v>
      </c>
      <c r="AQ4154" s="1">
        <v>350840</v>
      </c>
      <c r="AS4154" s="1">
        <v>1</v>
      </c>
      <c r="AT4154" s="1">
        <v>1</v>
      </c>
      <c r="AU4154" s="1">
        <v>1</v>
      </c>
      <c r="AV4154" s="1">
        <v>1</v>
      </c>
      <c r="AW4154" s="1">
        <v>1</v>
      </c>
      <c r="AX4154" s="1">
        <v>1</v>
      </c>
      <c r="AY4154" s="1">
        <v>1</v>
      </c>
      <c r="AZ4154" s="1">
        <v>1</v>
      </c>
      <c r="BD4154" s="1">
        <v>1</v>
      </c>
      <c r="BE4154" s="1">
        <v>1</v>
      </c>
      <c r="BJ4154" s="1">
        <v>1</v>
      </c>
    </row>
    <row r="4155" spans="1:62" x14ac:dyDescent="0.5">
      <c r="A4155" s="1">
        <v>262</v>
      </c>
      <c r="B4155" s="1" t="s">
        <v>4100</v>
      </c>
      <c r="C4155" s="2">
        <v>43514</v>
      </c>
      <c r="D4155" s="1" t="s">
        <v>4101</v>
      </c>
      <c r="E4155" s="1" t="s">
        <v>4102</v>
      </c>
      <c r="F4155" s="1" t="s">
        <v>129</v>
      </c>
      <c r="G4155" s="1">
        <v>25</v>
      </c>
      <c r="H4155" s="1">
        <v>5</v>
      </c>
      <c r="I4155" s="1" t="s">
        <v>169</v>
      </c>
      <c r="J4155" s="1">
        <v>52</v>
      </c>
      <c r="K4155" s="1">
        <v>9.0819989999999997</v>
      </c>
      <c r="L4155" s="1">
        <v>8.6752769999999995</v>
      </c>
      <c r="M4155" s="1" t="s">
        <v>69</v>
      </c>
      <c r="N4155" s="1">
        <v>0</v>
      </c>
      <c r="O4155" s="1">
        <v>2.6272389999999999</v>
      </c>
      <c r="P4155" s="1">
        <v>23.381664000000001</v>
      </c>
      <c r="R4155" s="1" t="s">
        <v>2579</v>
      </c>
      <c r="S4155" s="1" t="s">
        <v>71</v>
      </c>
      <c r="T4155" s="1" t="s">
        <v>234</v>
      </c>
      <c r="U4155" s="1" t="s">
        <v>182</v>
      </c>
      <c r="X4155" s="1" t="s">
        <v>4103</v>
      </c>
      <c r="Y4155" s="1" t="s">
        <v>4104</v>
      </c>
      <c r="Z4155" s="1" t="s">
        <v>169</v>
      </c>
      <c r="AA4155" s="1" t="s">
        <v>4105</v>
      </c>
      <c r="AJ4155" s="1" t="s">
        <v>76</v>
      </c>
      <c r="AM4155" s="1" t="s">
        <v>78</v>
      </c>
      <c r="AN4155" s="1" t="s">
        <v>4835</v>
      </c>
      <c r="AO4155" s="1" t="s">
        <v>4334</v>
      </c>
      <c r="AP4155" s="1">
        <v>5037</v>
      </c>
      <c r="AQ4155" s="1">
        <v>350840</v>
      </c>
      <c r="AS4155" s="1">
        <v>1</v>
      </c>
      <c r="AT4155" s="1">
        <v>1</v>
      </c>
      <c r="AU4155" s="1">
        <v>1</v>
      </c>
      <c r="AV4155" s="1">
        <v>1</v>
      </c>
      <c r="AW4155" s="1">
        <v>1</v>
      </c>
      <c r="AX4155" s="1">
        <v>1</v>
      </c>
      <c r="AY4155" s="1">
        <v>1</v>
      </c>
      <c r="AZ4155" s="1">
        <v>1</v>
      </c>
      <c r="BD4155" s="1">
        <v>1</v>
      </c>
      <c r="BE4155" s="1">
        <v>1</v>
      </c>
      <c r="BJ4155" s="1">
        <v>1</v>
      </c>
    </row>
    <row r="4156" spans="1:62" x14ac:dyDescent="0.5">
      <c r="A4156" s="1">
        <v>262</v>
      </c>
      <c r="B4156" s="1" t="s">
        <v>4100</v>
      </c>
      <c r="C4156" s="2">
        <v>43514</v>
      </c>
      <c r="D4156" s="1" t="s">
        <v>4101</v>
      </c>
      <c r="E4156" s="1" t="s">
        <v>4102</v>
      </c>
      <c r="F4156" s="1" t="s">
        <v>206</v>
      </c>
      <c r="G4156" s="1">
        <v>25</v>
      </c>
      <c r="H4156" s="1">
        <v>5</v>
      </c>
      <c r="I4156" s="1" t="s">
        <v>169</v>
      </c>
      <c r="J4156" s="1">
        <v>52</v>
      </c>
      <c r="K4156" s="1">
        <v>9.0819989999999997</v>
      </c>
      <c r="L4156" s="1">
        <v>8.6752769999999995</v>
      </c>
      <c r="M4156" s="1" t="s">
        <v>69</v>
      </c>
      <c r="N4156" s="1">
        <v>0</v>
      </c>
      <c r="O4156" s="1">
        <v>2.6272389999999999</v>
      </c>
      <c r="P4156" s="1">
        <v>23.381664000000001</v>
      </c>
      <c r="R4156" s="1" t="s">
        <v>2579</v>
      </c>
      <c r="S4156" s="1" t="s">
        <v>71</v>
      </c>
      <c r="T4156" s="1" t="s">
        <v>234</v>
      </c>
      <c r="U4156" s="1" t="s">
        <v>182</v>
      </c>
      <c r="X4156" s="1" t="s">
        <v>4103</v>
      </c>
      <c r="Y4156" s="1" t="s">
        <v>4104</v>
      </c>
      <c r="Z4156" s="1" t="s">
        <v>169</v>
      </c>
      <c r="AA4156" s="1" t="s">
        <v>4105</v>
      </c>
      <c r="AJ4156" s="1" t="s">
        <v>76</v>
      </c>
      <c r="AM4156" s="1" t="s">
        <v>78</v>
      </c>
      <c r="AN4156" s="1" t="s">
        <v>4835</v>
      </c>
      <c r="AO4156" s="1" t="s">
        <v>4334</v>
      </c>
      <c r="AP4156" s="1">
        <v>5037</v>
      </c>
      <c r="AQ4156" s="1">
        <v>350840</v>
      </c>
      <c r="AS4156" s="1">
        <v>1</v>
      </c>
      <c r="AT4156" s="1">
        <v>1</v>
      </c>
      <c r="AU4156" s="1">
        <v>1</v>
      </c>
      <c r="AV4156" s="1">
        <v>1</v>
      </c>
      <c r="AW4156" s="1">
        <v>1</v>
      </c>
      <c r="AX4156" s="1">
        <v>1</v>
      </c>
      <c r="AY4156" s="1">
        <v>1</v>
      </c>
      <c r="AZ4156" s="1">
        <v>1</v>
      </c>
      <c r="BD4156" s="1">
        <v>1</v>
      </c>
      <c r="BE4156" s="1">
        <v>1</v>
      </c>
      <c r="BJ4156" s="1">
        <v>1</v>
      </c>
    </row>
    <row r="4157" spans="1:62" x14ac:dyDescent="0.5">
      <c r="A4157" s="1">
        <v>262</v>
      </c>
      <c r="B4157" s="1" t="s">
        <v>4100</v>
      </c>
      <c r="C4157" s="2">
        <v>43514</v>
      </c>
      <c r="D4157" s="1" t="s">
        <v>4101</v>
      </c>
      <c r="E4157" s="1" t="s">
        <v>4102</v>
      </c>
      <c r="F4157" s="1" t="s">
        <v>127</v>
      </c>
      <c r="G4157" s="1">
        <v>25</v>
      </c>
      <c r="H4157" s="1">
        <v>5</v>
      </c>
      <c r="I4157" s="1" t="s">
        <v>118</v>
      </c>
      <c r="J4157" s="1">
        <v>5</v>
      </c>
      <c r="K4157" s="1">
        <v>-6.4530960000000004</v>
      </c>
      <c r="L4157" s="1">
        <v>34.894539000000002</v>
      </c>
      <c r="M4157" s="1" t="s">
        <v>69</v>
      </c>
      <c r="N4157" s="1">
        <v>0</v>
      </c>
      <c r="O4157" s="1">
        <v>2.6272389999999999</v>
      </c>
      <c r="P4157" s="1">
        <v>23.381664000000001</v>
      </c>
      <c r="R4157" s="1" t="s">
        <v>2579</v>
      </c>
      <c r="S4157" s="1" t="s">
        <v>71</v>
      </c>
      <c r="T4157" s="1" t="s">
        <v>234</v>
      </c>
      <c r="U4157" s="1" t="s">
        <v>182</v>
      </c>
      <c r="X4157" s="1" t="s">
        <v>4103</v>
      </c>
      <c r="Y4157" s="1" t="s">
        <v>4104</v>
      </c>
      <c r="Z4157" s="1" t="s">
        <v>118</v>
      </c>
      <c r="AA4157" s="1" t="s">
        <v>4105</v>
      </c>
      <c r="AJ4157" s="1" t="s">
        <v>76</v>
      </c>
      <c r="AM4157" s="1" t="s">
        <v>78</v>
      </c>
      <c r="AN4157" s="1" t="s">
        <v>4835</v>
      </c>
      <c r="AO4157" s="1" t="s">
        <v>4334</v>
      </c>
      <c r="AP4157" s="1">
        <v>5037</v>
      </c>
      <c r="AQ4157" s="1">
        <v>350840</v>
      </c>
      <c r="AS4157" s="1">
        <v>1</v>
      </c>
      <c r="AT4157" s="1">
        <v>1</v>
      </c>
      <c r="AU4157" s="1">
        <v>1</v>
      </c>
      <c r="AV4157" s="1">
        <v>1</v>
      </c>
      <c r="AW4157" s="1">
        <v>1</v>
      </c>
      <c r="AX4157" s="1">
        <v>1</v>
      </c>
      <c r="AY4157" s="1">
        <v>1</v>
      </c>
      <c r="AZ4157" s="1">
        <v>1</v>
      </c>
      <c r="BD4157" s="1">
        <v>1</v>
      </c>
      <c r="BE4157" s="1">
        <v>1</v>
      </c>
      <c r="BJ4157" s="1">
        <v>1</v>
      </c>
    </row>
    <row r="4158" spans="1:62" x14ac:dyDescent="0.5">
      <c r="A4158" s="1">
        <v>262</v>
      </c>
      <c r="B4158" s="1" t="s">
        <v>4100</v>
      </c>
      <c r="C4158" s="2">
        <v>43514</v>
      </c>
      <c r="D4158" s="1" t="s">
        <v>4101</v>
      </c>
      <c r="E4158" s="1" t="s">
        <v>4102</v>
      </c>
      <c r="F4158" s="1" t="s">
        <v>262</v>
      </c>
      <c r="G4158" s="1">
        <v>25</v>
      </c>
      <c r="H4158" s="1">
        <v>5</v>
      </c>
      <c r="I4158" s="1" t="s">
        <v>118</v>
      </c>
      <c r="J4158" s="1">
        <v>5</v>
      </c>
      <c r="K4158" s="1">
        <v>-6.4530960000000004</v>
      </c>
      <c r="L4158" s="1">
        <v>34.894539000000002</v>
      </c>
      <c r="M4158" s="1" t="s">
        <v>69</v>
      </c>
      <c r="N4158" s="1">
        <v>0</v>
      </c>
      <c r="O4158" s="1">
        <v>2.6272389999999999</v>
      </c>
      <c r="P4158" s="1">
        <v>23.381664000000001</v>
      </c>
      <c r="R4158" s="1" t="s">
        <v>2579</v>
      </c>
      <c r="S4158" s="1" t="s">
        <v>71</v>
      </c>
      <c r="T4158" s="1" t="s">
        <v>234</v>
      </c>
      <c r="U4158" s="1" t="s">
        <v>182</v>
      </c>
      <c r="X4158" s="1" t="s">
        <v>4103</v>
      </c>
      <c r="Y4158" s="1" t="s">
        <v>4104</v>
      </c>
      <c r="Z4158" s="1" t="s">
        <v>118</v>
      </c>
      <c r="AA4158" s="1" t="s">
        <v>4105</v>
      </c>
      <c r="AJ4158" s="1" t="s">
        <v>76</v>
      </c>
      <c r="AM4158" s="1" t="s">
        <v>78</v>
      </c>
      <c r="AN4158" s="1" t="s">
        <v>4835</v>
      </c>
      <c r="AO4158" s="1" t="s">
        <v>4334</v>
      </c>
      <c r="AP4158" s="1">
        <v>5037</v>
      </c>
      <c r="AQ4158" s="1">
        <v>350840</v>
      </c>
      <c r="AS4158" s="1">
        <v>1</v>
      </c>
      <c r="AT4158" s="1">
        <v>1</v>
      </c>
      <c r="AU4158" s="1">
        <v>1</v>
      </c>
      <c r="AV4158" s="1">
        <v>1</v>
      </c>
      <c r="AW4158" s="1">
        <v>1</v>
      </c>
      <c r="AX4158" s="1">
        <v>1</v>
      </c>
      <c r="AY4158" s="1">
        <v>1</v>
      </c>
      <c r="AZ4158" s="1">
        <v>1</v>
      </c>
      <c r="BD4158" s="1">
        <v>1</v>
      </c>
      <c r="BE4158" s="1">
        <v>1</v>
      </c>
      <c r="BJ4158" s="1">
        <v>1</v>
      </c>
    </row>
    <row r="4159" spans="1:62" x14ac:dyDescent="0.5">
      <c r="A4159" s="1">
        <v>262</v>
      </c>
      <c r="B4159" s="1" t="s">
        <v>4100</v>
      </c>
      <c r="C4159" s="2">
        <v>43514</v>
      </c>
      <c r="D4159" s="1" t="s">
        <v>4101</v>
      </c>
      <c r="E4159" s="1" t="s">
        <v>4102</v>
      </c>
      <c r="F4159" s="1" t="s">
        <v>129</v>
      </c>
      <c r="G4159" s="1">
        <v>25</v>
      </c>
      <c r="H4159" s="1">
        <v>5</v>
      </c>
      <c r="I4159" s="1" t="s">
        <v>118</v>
      </c>
      <c r="J4159" s="1">
        <v>5</v>
      </c>
      <c r="K4159" s="1">
        <v>-6.4530960000000004</v>
      </c>
      <c r="L4159" s="1">
        <v>34.894539000000002</v>
      </c>
      <c r="M4159" s="1" t="s">
        <v>69</v>
      </c>
      <c r="N4159" s="1">
        <v>0</v>
      </c>
      <c r="O4159" s="1">
        <v>2.6272389999999999</v>
      </c>
      <c r="P4159" s="1">
        <v>23.381664000000001</v>
      </c>
      <c r="R4159" s="1" t="s">
        <v>2579</v>
      </c>
      <c r="S4159" s="1" t="s">
        <v>71</v>
      </c>
      <c r="T4159" s="1" t="s">
        <v>234</v>
      </c>
      <c r="U4159" s="1" t="s">
        <v>182</v>
      </c>
      <c r="X4159" s="1" t="s">
        <v>4103</v>
      </c>
      <c r="Y4159" s="1" t="s">
        <v>4104</v>
      </c>
      <c r="Z4159" s="1" t="s">
        <v>118</v>
      </c>
      <c r="AA4159" s="1" t="s">
        <v>4105</v>
      </c>
      <c r="AJ4159" s="1" t="s">
        <v>76</v>
      </c>
      <c r="AM4159" s="1" t="s">
        <v>78</v>
      </c>
      <c r="AN4159" s="1" t="s">
        <v>4835</v>
      </c>
      <c r="AO4159" s="1" t="s">
        <v>4334</v>
      </c>
      <c r="AP4159" s="1">
        <v>5037</v>
      </c>
      <c r="AQ4159" s="1">
        <v>350840</v>
      </c>
      <c r="AS4159" s="1">
        <v>1</v>
      </c>
      <c r="AT4159" s="1">
        <v>1</v>
      </c>
      <c r="AU4159" s="1">
        <v>1</v>
      </c>
      <c r="AV4159" s="1">
        <v>1</v>
      </c>
      <c r="AW4159" s="1">
        <v>1</v>
      </c>
      <c r="AX4159" s="1">
        <v>1</v>
      </c>
      <c r="AY4159" s="1">
        <v>1</v>
      </c>
      <c r="AZ4159" s="1">
        <v>1</v>
      </c>
      <c r="BD4159" s="1">
        <v>1</v>
      </c>
      <c r="BE4159" s="1">
        <v>1</v>
      </c>
      <c r="BJ4159" s="1">
        <v>1</v>
      </c>
    </row>
    <row r="4160" spans="1:62" x14ac:dyDescent="0.5">
      <c r="A4160" s="1">
        <v>262</v>
      </c>
      <c r="B4160" s="1" t="s">
        <v>4100</v>
      </c>
      <c r="C4160" s="2">
        <v>43514</v>
      </c>
      <c r="D4160" s="1" t="s">
        <v>4101</v>
      </c>
      <c r="E4160" s="1" t="s">
        <v>4102</v>
      </c>
      <c r="F4160" s="1" t="s">
        <v>206</v>
      </c>
      <c r="G4160" s="1">
        <v>25</v>
      </c>
      <c r="H4160" s="1">
        <v>5</v>
      </c>
      <c r="I4160" s="1" t="s">
        <v>118</v>
      </c>
      <c r="J4160" s="1">
        <v>5</v>
      </c>
      <c r="K4160" s="1">
        <v>-6.4530960000000004</v>
      </c>
      <c r="L4160" s="1">
        <v>34.894539000000002</v>
      </c>
      <c r="M4160" s="1" t="s">
        <v>69</v>
      </c>
      <c r="N4160" s="1">
        <v>0</v>
      </c>
      <c r="O4160" s="1">
        <v>2.6272389999999999</v>
      </c>
      <c r="P4160" s="1">
        <v>23.381664000000001</v>
      </c>
      <c r="R4160" s="1" t="s">
        <v>2579</v>
      </c>
      <c r="S4160" s="1" t="s">
        <v>71</v>
      </c>
      <c r="T4160" s="1" t="s">
        <v>234</v>
      </c>
      <c r="U4160" s="1" t="s">
        <v>182</v>
      </c>
      <c r="X4160" s="1" t="s">
        <v>4103</v>
      </c>
      <c r="Y4160" s="1" t="s">
        <v>4104</v>
      </c>
      <c r="Z4160" s="1" t="s">
        <v>118</v>
      </c>
      <c r="AA4160" s="1" t="s">
        <v>4105</v>
      </c>
      <c r="AJ4160" s="1" t="s">
        <v>76</v>
      </c>
      <c r="AM4160" s="1" t="s">
        <v>78</v>
      </c>
      <c r="AN4160" s="1" t="s">
        <v>4835</v>
      </c>
      <c r="AO4160" s="1" t="s">
        <v>4334</v>
      </c>
      <c r="AP4160" s="1">
        <v>5037</v>
      </c>
      <c r="AQ4160" s="1">
        <v>350840</v>
      </c>
      <c r="AS4160" s="1">
        <v>1</v>
      </c>
      <c r="AT4160" s="1">
        <v>1</v>
      </c>
      <c r="AU4160" s="1">
        <v>1</v>
      </c>
      <c r="AV4160" s="1">
        <v>1</v>
      </c>
      <c r="AW4160" s="1">
        <v>1</v>
      </c>
      <c r="AX4160" s="1">
        <v>1</v>
      </c>
      <c r="AY4160" s="1">
        <v>1</v>
      </c>
      <c r="AZ4160" s="1">
        <v>1</v>
      </c>
      <c r="BD4160" s="1">
        <v>1</v>
      </c>
      <c r="BE4160" s="1">
        <v>1</v>
      </c>
      <c r="BJ4160" s="1">
        <v>1</v>
      </c>
    </row>
    <row r="4161" spans="1:62" x14ac:dyDescent="0.5">
      <c r="A4161" s="1">
        <v>262</v>
      </c>
      <c r="B4161" s="1" t="s">
        <v>4100</v>
      </c>
      <c r="C4161" s="2">
        <v>43514</v>
      </c>
      <c r="D4161" s="1" t="s">
        <v>4101</v>
      </c>
      <c r="E4161" s="1" t="s">
        <v>4102</v>
      </c>
      <c r="F4161" s="1" t="s">
        <v>127</v>
      </c>
      <c r="G4161" s="1">
        <v>25</v>
      </c>
      <c r="H4161" s="1">
        <v>5</v>
      </c>
      <c r="I4161" s="1" t="s">
        <v>179</v>
      </c>
      <c r="J4161" s="1">
        <v>14</v>
      </c>
      <c r="K4161" s="1">
        <v>-4.0383329999999997</v>
      </c>
      <c r="L4161" s="1">
        <v>21.758662999999999</v>
      </c>
      <c r="M4161" s="1" t="s">
        <v>69</v>
      </c>
      <c r="N4161" s="1">
        <v>0</v>
      </c>
      <c r="O4161" s="1">
        <v>2.6272389999999999</v>
      </c>
      <c r="P4161" s="1">
        <v>23.381664000000001</v>
      </c>
      <c r="R4161" s="1" t="s">
        <v>2579</v>
      </c>
      <c r="S4161" s="1" t="s">
        <v>71</v>
      </c>
      <c r="T4161" s="1" t="s">
        <v>234</v>
      </c>
      <c r="U4161" s="1" t="s">
        <v>182</v>
      </c>
      <c r="X4161" s="1" t="s">
        <v>4103</v>
      </c>
      <c r="Y4161" s="1" t="s">
        <v>4104</v>
      </c>
      <c r="Z4161" s="1" t="s">
        <v>179</v>
      </c>
      <c r="AA4161" s="1" t="s">
        <v>4105</v>
      </c>
      <c r="AJ4161" s="1" t="s">
        <v>76</v>
      </c>
      <c r="AM4161" s="1" t="s">
        <v>78</v>
      </c>
      <c r="AN4161" s="1" t="s">
        <v>4835</v>
      </c>
      <c r="AO4161" s="1" t="s">
        <v>4334</v>
      </c>
      <c r="AP4161" s="1">
        <v>5037</v>
      </c>
      <c r="AQ4161" s="1">
        <v>350840</v>
      </c>
      <c r="AS4161" s="1">
        <v>1</v>
      </c>
      <c r="AT4161" s="1">
        <v>1</v>
      </c>
      <c r="AU4161" s="1">
        <v>1</v>
      </c>
      <c r="AV4161" s="1">
        <v>1</v>
      </c>
      <c r="AW4161" s="1">
        <v>1</v>
      </c>
      <c r="AX4161" s="1">
        <v>1</v>
      </c>
      <c r="AY4161" s="1">
        <v>1</v>
      </c>
      <c r="AZ4161" s="1">
        <v>1</v>
      </c>
      <c r="BD4161" s="1">
        <v>1</v>
      </c>
      <c r="BE4161" s="1">
        <v>1</v>
      </c>
      <c r="BJ4161" s="1">
        <v>1</v>
      </c>
    </row>
    <row r="4162" spans="1:62" x14ac:dyDescent="0.5">
      <c r="A4162" s="1">
        <v>262</v>
      </c>
      <c r="B4162" s="1" t="s">
        <v>4100</v>
      </c>
      <c r="C4162" s="2">
        <v>43514</v>
      </c>
      <c r="D4162" s="1" t="s">
        <v>4101</v>
      </c>
      <c r="E4162" s="1" t="s">
        <v>4102</v>
      </c>
      <c r="F4162" s="1" t="s">
        <v>262</v>
      </c>
      <c r="G4162" s="1">
        <v>25</v>
      </c>
      <c r="H4162" s="1">
        <v>5</v>
      </c>
      <c r="I4162" s="1" t="s">
        <v>179</v>
      </c>
      <c r="J4162" s="1">
        <v>14</v>
      </c>
      <c r="K4162" s="1">
        <v>-4.0383329999999997</v>
      </c>
      <c r="L4162" s="1">
        <v>21.758662999999999</v>
      </c>
      <c r="M4162" s="1" t="s">
        <v>69</v>
      </c>
      <c r="N4162" s="1">
        <v>0</v>
      </c>
      <c r="O4162" s="1">
        <v>2.6272389999999999</v>
      </c>
      <c r="P4162" s="1">
        <v>23.381664000000001</v>
      </c>
      <c r="R4162" s="1" t="s">
        <v>2579</v>
      </c>
      <c r="S4162" s="1" t="s">
        <v>71</v>
      </c>
      <c r="T4162" s="1" t="s">
        <v>234</v>
      </c>
      <c r="U4162" s="1" t="s">
        <v>182</v>
      </c>
      <c r="X4162" s="1" t="s">
        <v>4103</v>
      </c>
      <c r="Y4162" s="1" t="s">
        <v>4104</v>
      </c>
      <c r="Z4162" s="1" t="s">
        <v>179</v>
      </c>
      <c r="AA4162" s="1" t="s">
        <v>4105</v>
      </c>
      <c r="AJ4162" s="1" t="s">
        <v>76</v>
      </c>
      <c r="AM4162" s="1" t="s">
        <v>78</v>
      </c>
      <c r="AN4162" s="1" t="s">
        <v>4835</v>
      </c>
      <c r="AO4162" s="1" t="s">
        <v>4334</v>
      </c>
      <c r="AP4162" s="1">
        <v>5037</v>
      </c>
      <c r="AQ4162" s="1">
        <v>350840</v>
      </c>
      <c r="AS4162" s="1">
        <v>1</v>
      </c>
      <c r="AT4162" s="1">
        <v>1</v>
      </c>
      <c r="AU4162" s="1">
        <v>1</v>
      </c>
      <c r="AV4162" s="1">
        <v>1</v>
      </c>
      <c r="AW4162" s="1">
        <v>1</v>
      </c>
      <c r="AX4162" s="1">
        <v>1</v>
      </c>
      <c r="AY4162" s="1">
        <v>1</v>
      </c>
      <c r="AZ4162" s="1">
        <v>1</v>
      </c>
      <c r="BD4162" s="1">
        <v>1</v>
      </c>
      <c r="BE4162" s="1">
        <v>1</v>
      </c>
      <c r="BJ4162" s="1">
        <v>1</v>
      </c>
    </row>
    <row r="4163" spans="1:62" x14ac:dyDescent="0.5">
      <c r="A4163" s="1">
        <v>262</v>
      </c>
      <c r="B4163" s="1" t="s">
        <v>4100</v>
      </c>
      <c r="C4163" s="2">
        <v>43514</v>
      </c>
      <c r="D4163" s="1" t="s">
        <v>4101</v>
      </c>
      <c r="E4163" s="1" t="s">
        <v>4102</v>
      </c>
      <c r="F4163" s="1" t="s">
        <v>129</v>
      </c>
      <c r="G4163" s="1">
        <v>25</v>
      </c>
      <c r="H4163" s="1">
        <v>5</v>
      </c>
      <c r="I4163" s="1" t="s">
        <v>179</v>
      </c>
      <c r="J4163" s="1">
        <v>14</v>
      </c>
      <c r="K4163" s="1">
        <v>-4.0383329999999997</v>
      </c>
      <c r="L4163" s="1">
        <v>21.758662999999999</v>
      </c>
      <c r="M4163" s="1" t="s">
        <v>69</v>
      </c>
      <c r="N4163" s="1">
        <v>0</v>
      </c>
      <c r="O4163" s="1">
        <v>2.6272389999999999</v>
      </c>
      <c r="P4163" s="1">
        <v>23.381664000000001</v>
      </c>
      <c r="R4163" s="1" t="s">
        <v>2579</v>
      </c>
      <c r="S4163" s="1" t="s">
        <v>71</v>
      </c>
      <c r="T4163" s="1" t="s">
        <v>234</v>
      </c>
      <c r="U4163" s="1" t="s">
        <v>182</v>
      </c>
      <c r="X4163" s="1" t="s">
        <v>4103</v>
      </c>
      <c r="Y4163" s="1" t="s">
        <v>4104</v>
      </c>
      <c r="Z4163" s="1" t="s">
        <v>179</v>
      </c>
      <c r="AA4163" s="1" t="s">
        <v>4105</v>
      </c>
      <c r="AJ4163" s="1" t="s">
        <v>76</v>
      </c>
      <c r="AM4163" s="1" t="s">
        <v>78</v>
      </c>
      <c r="AN4163" s="1" t="s">
        <v>4835</v>
      </c>
      <c r="AO4163" s="1" t="s">
        <v>4334</v>
      </c>
      <c r="AP4163" s="1">
        <v>5037</v>
      </c>
      <c r="AQ4163" s="1">
        <v>350840</v>
      </c>
      <c r="AS4163" s="1">
        <v>1</v>
      </c>
      <c r="AT4163" s="1">
        <v>1</v>
      </c>
      <c r="AU4163" s="1">
        <v>1</v>
      </c>
      <c r="AV4163" s="1">
        <v>1</v>
      </c>
      <c r="AW4163" s="1">
        <v>1</v>
      </c>
      <c r="AX4163" s="1">
        <v>1</v>
      </c>
      <c r="AY4163" s="1">
        <v>1</v>
      </c>
      <c r="AZ4163" s="1">
        <v>1</v>
      </c>
      <c r="BD4163" s="1">
        <v>1</v>
      </c>
      <c r="BE4163" s="1">
        <v>1</v>
      </c>
      <c r="BJ4163" s="1">
        <v>1</v>
      </c>
    </row>
    <row r="4164" spans="1:62" x14ac:dyDescent="0.5">
      <c r="A4164" s="1">
        <v>262</v>
      </c>
      <c r="B4164" s="1" t="s">
        <v>4100</v>
      </c>
      <c r="C4164" s="2">
        <v>43514</v>
      </c>
      <c r="D4164" s="1" t="s">
        <v>4101</v>
      </c>
      <c r="E4164" s="1" t="s">
        <v>4102</v>
      </c>
      <c r="F4164" s="1" t="s">
        <v>206</v>
      </c>
      <c r="G4164" s="1">
        <v>25</v>
      </c>
      <c r="H4164" s="1">
        <v>5</v>
      </c>
      <c r="I4164" s="1" t="s">
        <v>179</v>
      </c>
      <c r="J4164" s="1">
        <v>14</v>
      </c>
      <c r="K4164" s="1">
        <v>-4.0383329999999997</v>
      </c>
      <c r="L4164" s="1">
        <v>21.758662999999999</v>
      </c>
      <c r="M4164" s="1" t="s">
        <v>69</v>
      </c>
      <c r="N4164" s="1">
        <v>0</v>
      </c>
      <c r="O4164" s="1">
        <v>2.6272389999999999</v>
      </c>
      <c r="P4164" s="1">
        <v>23.381664000000001</v>
      </c>
      <c r="R4164" s="1" t="s">
        <v>2579</v>
      </c>
      <c r="S4164" s="1" t="s">
        <v>71</v>
      </c>
      <c r="T4164" s="1" t="s">
        <v>234</v>
      </c>
      <c r="U4164" s="1" t="s">
        <v>182</v>
      </c>
      <c r="X4164" s="1" t="s">
        <v>4103</v>
      </c>
      <c r="Y4164" s="1" t="s">
        <v>4104</v>
      </c>
      <c r="Z4164" s="1" t="s">
        <v>179</v>
      </c>
      <c r="AA4164" s="1" t="s">
        <v>4105</v>
      </c>
      <c r="AJ4164" s="1" t="s">
        <v>76</v>
      </c>
      <c r="AM4164" s="1" t="s">
        <v>78</v>
      </c>
      <c r="AN4164" s="1" t="s">
        <v>4835</v>
      </c>
      <c r="AO4164" s="1" t="s">
        <v>4334</v>
      </c>
      <c r="AP4164" s="1">
        <v>5037</v>
      </c>
      <c r="AQ4164" s="1">
        <v>350840</v>
      </c>
      <c r="AS4164" s="1">
        <v>1</v>
      </c>
      <c r="AT4164" s="1">
        <v>1</v>
      </c>
      <c r="AU4164" s="1">
        <v>1</v>
      </c>
      <c r="AV4164" s="1">
        <v>1</v>
      </c>
      <c r="AW4164" s="1">
        <v>1</v>
      </c>
      <c r="AX4164" s="1">
        <v>1</v>
      </c>
      <c r="AY4164" s="1">
        <v>1</v>
      </c>
      <c r="AZ4164" s="1">
        <v>1</v>
      </c>
      <c r="BD4164" s="1">
        <v>1</v>
      </c>
      <c r="BE4164" s="1">
        <v>1</v>
      </c>
      <c r="BJ4164" s="1">
        <v>1</v>
      </c>
    </row>
    <row r="4165" spans="1:62" x14ac:dyDescent="0.5">
      <c r="A4165" s="1">
        <v>262</v>
      </c>
      <c r="B4165" s="1" t="s">
        <v>4100</v>
      </c>
      <c r="C4165" s="2">
        <v>43514</v>
      </c>
      <c r="D4165" s="1" t="s">
        <v>4101</v>
      </c>
      <c r="E4165" s="1" t="s">
        <v>4102</v>
      </c>
      <c r="F4165" s="1" t="s">
        <v>127</v>
      </c>
      <c r="G4165" s="1">
        <v>25</v>
      </c>
      <c r="H4165" s="1">
        <v>5</v>
      </c>
      <c r="I4165" s="1" t="s">
        <v>331</v>
      </c>
      <c r="J4165" s="1">
        <v>5</v>
      </c>
      <c r="K4165" s="1">
        <v>9.3076899999999991</v>
      </c>
      <c r="L4165" s="1">
        <v>2.3158340000000002</v>
      </c>
      <c r="M4165" s="1" t="s">
        <v>69</v>
      </c>
      <c r="N4165" s="1">
        <v>0</v>
      </c>
      <c r="O4165" s="1">
        <v>2.6272389999999999</v>
      </c>
      <c r="P4165" s="1">
        <v>23.381664000000001</v>
      </c>
      <c r="R4165" s="1" t="s">
        <v>2579</v>
      </c>
      <c r="S4165" s="1" t="s">
        <v>71</v>
      </c>
      <c r="T4165" s="1" t="s">
        <v>234</v>
      </c>
      <c r="U4165" s="1" t="s">
        <v>182</v>
      </c>
      <c r="X4165" s="1" t="s">
        <v>4103</v>
      </c>
      <c r="Y4165" s="1" t="s">
        <v>4104</v>
      </c>
      <c r="Z4165" s="1" t="s">
        <v>331</v>
      </c>
      <c r="AA4165" s="1" t="s">
        <v>4105</v>
      </c>
      <c r="AJ4165" s="1" t="s">
        <v>76</v>
      </c>
      <c r="AM4165" s="1" t="s">
        <v>78</v>
      </c>
      <c r="AN4165" s="1" t="s">
        <v>4835</v>
      </c>
      <c r="AO4165" s="1" t="s">
        <v>4334</v>
      </c>
      <c r="AP4165" s="1">
        <v>5037</v>
      </c>
      <c r="AQ4165" s="1">
        <v>350840</v>
      </c>
      <c r="AS4165" s="1">
        <v>1</v>
      </c>
      <c r="AT4165" s="1">
        <v>1</v>
      </c>
      <c r="AU4165" s="1">
        <v>1</v>
      </c>
      <c r="AV4165" s="1">
        <v>1</v>
      </c>
      <c r="AW4165" s="1">
        <v>1</v>
      </c>
      <c r="AX4165" s="1">
        <v>1</v>
      </c>
      <c r="AY4165" s="1">
        <v>1</v>
      </c>
      <c r="AZ4165" s="1">
        <v>1</v>
      </c>
      <c r="BD4165" s="1">
        <v>1</v>
      </c>
      <c r="BE4165" s="1">
        <v>1</v>
      </c>
      <c r="BJ4165" s="1">
        <v>1</v>
      </c>
    </row>
    <row r="4166" spans="1:62" x14ac:dyDescent="0.5">
      <c r="A4166" s="1">
        <v>262</v>
      </c>
      <c r="B4166" s="1" t="s">
        <v>4100</v>
      </c>
      <c r="C4166" s="2">
        <v>43514</v>
      </c>
      <c r="D4166" s="1" t="s">
        <v>4101</v>
      </c>
      <c r="E4166" s="1" t="s">
        <v>4102</v>
      </c>
      <c r="F4166" s="1" t="s">
        <v>262</v>
      </c>
      <c r="G4166" s="1">
        <v>25</v>
      </c>
      <c r="H4166" s="1">
        <v>5</v>
      </c>
      <c r="I4166" s="1" t="s">
        <v>331</v>
      </c>
      <c r="J4166" s="1">
        <v>5</v>
      </c>
      <c r="K4166" s="1">
        <v>9.3076899999999991</v>
      </c>
      <c r="L4166" s="1">
        <v>2.3158340000000002</v>
      </c>
      <c r="M4166" s="1" t="s">
        <v>69</v>
      </c>
      <c r="N4166" s="1">
        <v>0</v>
      </c>
      <c r="O4166" s="1">
        <v>2.6272389999999999</v>
      </c>
      <c r="P4166" s="1">
        <v>23.381664000000001</v>
      </c>
      <c r="R4166" s="1" t="s">
        <v>2579</v>
      </c>
      <c r="S4166" s="1" t="s">
        <v>71</v>
      </c>
      <c r="T4166" s="1" t="s">
        <v>234</v>
      </c>
      <c r="U4166" s="1" t="s">
        <v>182</v>
      </c>
      <c r="X4166" s="1" t="s">
        <v>4103</v>
      </c>
      <c r="Y4166" s="1" t="s">
        <v>4104</v>
      </c>
      <c r="Z4166" s="1" t="s">
        <v>331</v>
      </c>
      <c r="AA4166" s="1" t="s">
        <v>4105</v>
      </c>
      <c r="AJ4166" s="1" t="s">
        <v>76</v>
      </c>
      <c r="AM4166" s="1" t="s">
        <v>78</v>
      </c>
      <c r="AN4166" s="1" t="s">
        <v>4835</v>
      </c>
      <c r="AO4166" s="1" t="s">
        <v>4334</v>
      </c>
      <c r="AP4166" s="1">
        <v>5037</v>
      </c>
      <c r="AQ4166" s="1">
        <v>350840</v>
      </c>
      <c r="AS4166" s="1">
        <v>1</v>
      </c>
      <c r="AT4166" s="1">
        <v>1</v>
      </c>
      <c r="AU4166" s="1">
        <v>1</v>
      </c>
      <c r="AV4166" s="1">
        <v>1</v>
      </c>
      <c r="AW4166" s="1">
        <v>1</v>
      </c>
      <c r="AX4166" s="1">
        <v>1</v>
      </c>
      <c r="AY4166" s="1">
        <v>1</v>
      </c>
      <c r="AZ4166" s="1">
        <v>1</v>
      </c>
      <c r="BD4166" s="1">
        <v>1</v>
      </c>
      <c r="BE4166" s="1">
        <v>1</v>
      </c>
      <c r="BJ4166" s="1">
        <v>1</v>
      </c>
    </row>
    <row r="4167" spans="1:62" x14ac:dyDescent="0.5">
      <c r="A4167" s="1">
        <v>262</v>
      </c>
      <c r="B4167" s="1" t="s">
        <v>4100</v>
      </c>
      <c r="C4167" s="2">
        <v>43514</v>
      </c>
      <c r="D4167" s="1" t="s">
        <v>4101</v>
      </c>
      <c r="E4167" s="1" t="s">
        <v>4102</v>
      </c>
      <c r="F4167" s="1" t="s">
        <v>129</v>
      </c>
      <c r="G4167" s="1">
        <v>25</v>
      </c>
      <c r="H4167" s="1">
        <v>5</v>
      </c>
      <c r="I4167" s="1" t="s">
        <v>331</v>
      </c>
      <c r="J4167" s="1">
        <v>5</v>
      </c>
      <c r="K4167" s="1">
        <v>9.3076899999999991</v>
      </c>
      <c r="L4167" s="1">
        <v>2.3158340000000002</v>
      </c>
      <c r="M4167" s="1" t="s">
        <v>69</v>
      </c>
      <c r="N4167" s="1">
        <v>0</v>
      </c>
      <c r="O4167" s="1">
        <v>2.6272389999999999</v>
      </c>
      <c r="P4167" s="1">
        <v>23.381664000000001</v>
      </c>
      <c r="R4167" s="1" t="s">
        <v>2579</v>
      </c>
      <c r="S4167" s="1" t="s">
        <v>71</v>
      </c>
      <c r="T4167" s="1" t="s">
        <v>234</v>
      </c>
      <c r="U4167" s="1" t="s">
        <v>182</v>
      </c>
      <c r="X4167" s="1" t="s">
        <v>4103</v>
      </c>
      <c r="Y4167" s="1" t="s">
        <v>4104</v>
      </c>
      <c r="Z4167" s="1" t="s">
        <v>331</v>
      </c>
      <c r="AA4167" s="1" t="s">
        <v>4105</v>
      </c>
      <c r="AJ4167" s="1" t="s">
        <v>76</v>
      </c>
      <c r="AM4167" s="1" t="s">
        <v>78</v>
      </c>
      <c r="AN4167" s="1" t="s">
        <v>4835</v>
      </c>
      <c r="AO4167" s="1" t="s">
        <v>4334</v>
      </c>
      <c r="AP4167" s="1">
        <v>5037</v>
      </c>
      <c r="AQ4167" s="1">
        <v>350840</v>
      </c>
      <c r="AS4167" s="1">
        <v>1</v>
      </c>
      <c r="AT4167" s="1">
        <v>1</v>
      </c>
      <c r="AU4167" s="1">
        <v>1</v>
      </c>
      <c r="AV4167" s="1">
        <v>1</v>
      </c>
      <c r="AW4167" s="1">
        <v>1</v>
      </c>
      <c r="AX4167" s="1">
        <v>1</v>
      </c>
      <c r="AY4167" s="1">
        <v>1</v>
      </c>
      <c r="AZ4167" s="1">
        <v>1</v>
      </c>
      <c r="BD4167" s="1">
        <v>1</v>
      </c>
      <c r="BE4167" s="1">
        <v>1</v>
      </c>
      <c r="BJ4167" s="1">
        <v>1</v>
      </c>
    </row>
    <row r="4168" spans="1:62" x14ac:dyDescent="0.5">
      <c r="A4168" s="1">
        <v>262</v>
      </c>
      <c r="B4168" s="1" t="s">
        <v>4100</v>
      </c>
      <c r="C4168" s="2">
        <v>43514</v>
      </c>
      <c r="D4168" s="1" t="s">
        <v>4101</v>
      </c>
      <c r="E4168" s="1" t="s">
        <v>4102</v>
      </c>
      <c r="F4168" s="1" t="s">
        <v>206</v>
      </c>
      <c r="G4168" s="1">
        <v>25</v>
      </c>
      <c r="H4168" s="1">
        <v>5</v>
      </c>
      <c r="I4168" s="1" t="s">
        <v>331</v>
      </c>
      <c r="J4168" s="1">
        <v>5</v>
      </c>
      <c r="K4168" s="1">
        <v>9.3076899999999991</v>
      </c>
      <c r="L4168" s="1">
        <v>2.3158340000000002</v>
      </c>
      <c r="M4168" s="1" t="s">
        <v>69</v>
      </c>
      <c r="N4168" s="1">
        <v>0</v>
      </c>
      <c r="O4168" s="1">
        <v>2.6272389999999999</v>
      </c>
      <c r="P4168" s="1">
        <v>23.381664000000001</v>
      </c>
      <c r="R4168" s="1" t="s">
        <v>2579</v>
      </c>
      <c r="S4168" s="1" t="s">
        <v>71</v>
      </c>
      <c r="T4168" s="1" t="s">
        <v>234</v>
      </c>
      <c r="U4168" s="1" t="s">
        <v>182</v>
      </c>
      <c r="X4168" s="1" t="s">
        <v>4103</v>
      </c>
      <c r="Y4168" s="1" t="s">
        <v>4104</v>
      </c>
      <c r="Z4168" s="1" t="s">
        <v>331</v>
      </c>
      <c r="AA4168" s="1" t="s">
        <v>4105</v>
      </c>
      <c r="AJ4168" s="1" t="s">
        <v>76</v>
      </c>
      <c r="AM4168" s="1" t="s">
        <v>78</v>
      </c>
      <c r="AN4168" s="1" t="s">
        <v>4835</v>
      </c>
      <c r="AO4168" s="1" t="s">
        <v>4334</v>
      </c>
      <c r="AP4168" s="1">
        <v>5037</v>
      </c>
      <c r="AQ4168" s="1">
        <v>350840</v>
      </c>
      <c r="AS4168" s="1">
        <v>1</v>
      </c>
      <c r="AT4168" s="1">
        <v>1</v>
      </c>
      <c r="AU4168" s="1">
        <v>1</v>
      </c>
      <c r="AV4168" s="1">
        <v>1</v>
      </c>
      <c r="AW4168" s="1">
        <v>1</v>
      </c>
      <c r="AX4168" s="1">
        <v>1</v>
      </c>
      <c r="AY4168" s="1">
        <v>1</v>
      </c>
      <c r="AZ4168" s="1">
        <v>1</v>
      </c>
      <c r="BD4168" s="1">
        <v>1</v>
      </c>
      <c r="BE4168" s="1">
        <v>1</v>
      </c>
      <c r="BJ4168" s="1">
        <v>1</v>
      </c>
    </row>
    <row r="4169" spans="1:62" x14ac:dyDescent="0.5">
      <c r="A4169" s="1">
        <v>262</v>
      </c>
      <c r="B4169" s="1" t="s">
        <v>4100</v>
      </c>
      <c r="C4169" s="2">
        <v>43514</v>
      </c>
      <c r="D4169" s="1" t="s">
        <v>4101</v>
      </c>
      <c r="E4169" s="1" t="s">
        <v>4102</v>
      </c>
      <c r="F4169" s="1" t="s">
        <v>127</v>
      </c>
      <c r="G4169" s="1">
        <v>25</v>
      </c>
      <c r="H4169" s="1">
        <v>5</v>
      </c>
      <c r="I4169" s="1" t="s">
        <v>139</v>
      </c>
      <c r="J4169" s="1">
        <v>24</v>
      </c>
      <c r="K4169" s="1">
        <v>9.1449999999999996</v>
      </c>
      <c r="L4169" s="1">
        <v>40.489674000000001</v>
      </c>
      <c r="M4169" s="1" t="s">
        <v>69</v>
      </c>
      <c r="N4169" s="1">
        <v>0</v>
      </c>
      <c r="O4169" s="1">
        <v>2.6272389999999999</v>
      </c>
      <c r="P4169" s="1">
        <v>23.381664000000001</v>
      </c>
      <c r="R4169" s="1" t="s">
        <v>2579</v>
      </c>
      <c r="S4169" s="1" t="s">
        <v>71</v>
      </c>
      <c r="T4169" s="1" t="s">
        <v>234</v>
      </c>
      <c r="U4169" s="1" t="s">
        <v>182</v>
      </c>
      <c r="X4169" s="1" t="s">
        <v>4103</v>
      </c>
      <c r="Y4169" s="1" t="s">
        <v>4104</v>
      </c>
      <c r="Z4169" s="1" t="s">
        <v>139</v>
      </c>
      <c r="AA4169" s="1" t="s">
        <v>4105</v>
      </c>
      <c r="AJ4169" s="1" t="s">
        <v>76</v>
      </c>
      <c r="AM4169" s="1" t="s">
        <v>78</v>
      </c>
      <c r="AN4169" s="1" t="s">
        <v>4835</v>
      </c>
      <c r="AO4169" s="1" t="s">
        <v>4334</v>
      </c>
      <c r="AP4169" s="1">
        <v>5037</v>
      </c>
      <c r="AQ4169" s="1">
        <v>350840</v>
      </c>
      <c r="AS4169" s="1">
        <v>1</v>
      </c>
      <c r="AT4169" s="1">
        <v>1</v>
      </c>
      <c r="AU4169" s="1">
        <v>1</v>
      </c>
      <c r="AV4169" s="1">
        <v>1</v>
      </c>
      <c r="AW4169" s="1">
        <v>1</v>
      </c>
      <c r="AX4169" s="1">
        <v>1</v>
      </c>
      <c r="AY4169" s="1">
        <v>1</v>
      </c>
      <c r="AZ4169" s="1">
        <v>1</v>
      </c>
      <c r="BD4169" s="1">
        <v>1</v>
      </c>
      <c r="BE4169" s="1">
        <v>1</v>
      </c>
      <c r="BJ4169" s="1">
        <v>1</v>
      </c>
    </row>
    <row r="4170" spans="1:62" x14ac:dyDescent="0.5">
      <c r="A4170" s="1">
        <v>262</v>
      </c>
      <c r="B4170" s="1" t="s">
        <v>4100</v>
      </c>
      <c r="C4170" s="2">
        <v>43514</v>
      </c>
      <c r="D4170" s="1" t="s">
        <v>4101</v>
      </c>
      <c r="E4170" s="1" t="s">
        <v>4102</v>
      </c>
      <c r="F4170" s="1" t="s">
        <v>262</v>
      </c>
      <c r="G4170" s="1">
        <v>25</v>
      </c>
      <c r="H4170" s="1">
        <v>5</v>
      </c>
      <c r="I4170" s="1" t="s">
        <v>139</v>
      </c>
      <c r="J4170" s="1">
        <v>24</v>
      </c>
      <c r="K4170" s="1">
        <v>9.1449999999999996</v>
      </c>
      <c r="L4170" s="1">
        <v>40.489674000000001</v>
      </c>
      <c r="M4170" s="1" t="s">
        <v>69</v>
      </c>
      <c r="N4170" s="1">
        <v>0</v>
      </c>
      <c r="O4170" s="1">
        <v>2.6272389999999999</v>
      </c>
      <c r="P4170" s="1">
        <v>23.381664000000001</v>
      </c>
      <c r="R4170" s="1" t="s">
        <v>2579</v>
      </c>
      <c r="S4170" s="1" t="s">
        <v>71</v>
      </c>
      <c r="T4170" s="1" t="s">
        <v>234</v>
      </c>
      <c r="U4170" s="1" t="s">
        <v>182</v>
      </c>
      <c r="X4170" s="1" t="s">
        <v>4103</v>
      </c>
      <c r="Y4170" s="1" t="s">
        <v>4104</v>
      </c>
      <c r="Z4170" s="1" t="s">
        <v>139</v>
      </c>
      <c r="AA4170" s="1" t="s">
        <v>4105</v>
      </c>
      <c r="AJ4170" s="1" t="s">
        <v>76</v>
      </c>
      <c r="AM4170" s="1" t="s">
        <v>78</v>
      </c>
      <c r="AN4170" s="1" t="s">
        <v>4835</v>
      </c>
      <c r="AO4170" s="1" t="s">
        <v>4334</v>
      </c>
      <c r="AP4170" s="1">
        <v>5037</v>
      </c>
      <c r="AQ4170" s="1">
        <v>350840</v>
      </c>
      <c r="AS4170" s="1">
        <v>1</v>
      </c>
      <c r="AT4170" s="1">
        <v>1</v>
      </c>
      <c r="AU4170" s="1">
        <v>1</v>
      </c>
      <c r="AV4170" s="1">
        <v>1</v>
      </c>
      <c r="AW4170" s="1">
        <v>1</v>
      </c>
      <c r="AX4170" s="1">
        <v>1</v>
      </c>
      <c r="AY4170" s="1">
        <v>1</v>
      </c>
      <c r="AZ4170" s="1">
        <v>1</v>
      </c>
      <c r="BD4170" s="1">
        <v>1</v>
      </c>
      <c r="BE4170" s="1">
        <v>1</v>
      </c>
      <c r="BJ4170" s="1">
        <v>1</v>
      </c>
    </row>
    <row r="4171" spans="1:62" x14ac:dyDescent="0.5">
      <c r="A4171" s="1">
        <v>262</v>
      </c>
      <c r="B4171" s="1" t="s">
        <v>4100</v>
      </c>
      <c r="C4171" s="2">
        <v>43514</v>
      </c>
      <c r="D4171" s="1" t="s">
        <v>4101</v>
      </c>
      <c r="E4171" s="1" t="s">
        <v>4102</v>
      </c>
      <c r="F4171" s="1" t="s">
        <v>129</v>
      </c>
      <c r="G4171" s="1">
        <v>25</v>
      </c>
      <c r="H4171" s="1">
        <v>5</v>
      </c>
      <c r="I4171" s="1" t="s">
        <v>139</v>
      </c>
      <c r="J4171" s="1">
        <v>24</v>
      </c>
      <c r="K4171" s="1">
        <v>9.1449999999999996</v>
      </c>
      <c r="L4171" s="1">
        <v>40.489674000000001</v>
      </c>
      <c r="M4171" s="1" t="s">
        <v>69</v>
      </c>
      <c r="N4171" s="1">
        <v>0</v>
      </c>
      <c r="O4171" s="1">
        <v>2.6272389999999999</v>
      </c>
      <c r="P4171" s="1">
        <v>23.381664000000001</v>
      </c>
      <c r="R4171" s="1" t="s">
        <v>2579</v>
      </c>
      <c r="S4171" s="1" t="s">
        <v>71</v>
      </c>
      <c r="T4171" s="1" t="s">
        <v>234</v>
      </c>
      <c r="U4171" s="1" t="s">
        <v>182</v>
      </c>
      <c r="X4171" s="1" t="s">
        <v>4103</v>
      </c>
      <c r="Y4171" s="1" t="s">
        <v>4104</v>
      </c>
      <c r="Z4171" s="1" t="s">
        <v>139</v>
      </c>
      <c r="AA4171" s="1" t="s">
        <v>4105</v>
      </c>
      <c r="AJ4171" s="1" t="s">
        <v>76</v>
      </c>
      <c r="AM4171" s="1" t="s">
        <v>78</v>
      </c>
      <c r="AN4171" s="1" t="s">
        <v>4835</v>
      </c>
      <c r="AO4171" s="1" t="s">
        <v>4334</v>
      </c>
      <c r="AP4171" s="1">
        <v>5037</v>
      </c>
      <c r="AQ4171" s="1">
        <v>350840</v>
      </c>
      <c r="AS4171" s="1">
        <v>1</v>
      </c>
      <c r="AT4171" s="1">
        <v>1</v>
      </c>
      <c r="AU4171" s="1">
        <v>1</v>
      </c>
      <c r="AV4171" s="1">
        <v>1</v>
      </c>
      <c r="AW4171" s="1">
        <v>1</v>
      </c>
      <c r="AX4171" s="1">
        <v>1</v>
      </c>
      <c r="AY4171" s="1">
        <v>1</v>
      </c>
      <c r="AZ4171" s="1">
        <v>1</v>
      </c>
      <c r="BD4171" s="1">
        <v>1</v>
      </c>
      <c r="BE4171" s="1">
        <v>1</v>
      </c>
      <c r="BJ4171" s="1">
        <v>1</v>
      </c>
    </row>
    <row r="4172" spans="1:62" x14ac:dyDescent="0.5">
      <c r="A4172" s="1">
        <v>262</v>
      </c>
      <c r="B4172" s="1" t="s">
        <v>4100</v>
      </c>
      <c r="C4172" s="2">
        <v>43514</v>
      </c>
      <c r="D4172" s="1" t="s">
        <v>4101</v>
      </c>
      <c r="E4172" s="1" t="s">
        <v>4102</v>
      </c>
      <c r="F4172" s="1" t="s">
        <v>206</v>
      </c>
      <c r="G4172" s="1">
        <v>25</v>
      </c>
      <c r="H4172" s="1">
        <v>5</v>
      </c>
      <c r="I4172" s="1" t="s">
        <v>139</v>
      </c>
      <c r="J4172" s="1">
        <v>24</v>
      </c>
      <c r="K4172" s="1">
        <v>9.1449999999999996</v>
      </c>
      <c r="L4172" s="1">
        <v>40.489674000000001</v>
      </c>
      <c r="M4172" s="1" t="s">
        <v>69</v>
      </c>
      <c r="N4172" s="1">
        <v>0</v>
      </c>
      <c r="O4172" s="1">
        <v>2.6272389999999999</v>
      </c>
      <c r="P4172" s="1">
        <v>23.381664000000001</v>
      </c>
      <c r="R4172" s="1" t="s">
        <v>2579</v>
      </c>
      <c r="S4172" s="1" t="s">
        <v>71</v>
      </c>
      <c r="T4172" s="1" t="s">
        <v>234</v>
      </c>
      <c r="U4172" s="1" t="s">
        <v>182</v>
      </c>
      <c r="X4172" s="1" t="s">
        <v>4103</v>
      </c>
      <c r="Y4172" s="1" t="s">
        <v>4104</v>
      </c>
      <c r="Z4172" s="1" t="s">
        <v>139</v>
      </c>
      <c r="AA4172" s="1" t="s">
        <v>4105</v>
      </c>
      <c r="AJ4172" s="1" t="s">
        <v>76</v>
      </c>
      <c r="AM4172" s="1" t="s">
        <v>78</v>
      </c>
      <c r="AN4172" s="1" t="s">
        <v>4835</v>
      </c>
      <c r="AO4172" s="1" t="s">
        <v>4334</v>
      </c>
      <c r="AP4172" s="1">
        <v>5037</v>
      </c>
      <c r="AQ4172" s="1">
        <v>350840</v>
      </c>
      <c r="AS4172" s="1">
        <v>1</v>
      </c>
      <c r="AT4172" s="1">
        <v>1</v>
      </c>
      <c r="AU4172" s="1">
        <v>1</v>
      </c>
      <c r="AV4172" s="1">
        <v>1</v>
      </c>
      <c r="AW4172" s="1">
        <v>1</v>
      </c>
      <c r="AX4172" s="1">
        <v>1</v>
      </c>
      <c r="AY4172" s="1">
        <v>1</v>
      </c>
      <c r="AZ4172" s="1">
        <v>1</v>
      </c>
      <c r="BD4172" s="1">
        <v>1</v>
      </c>
      <c r="BE4172" s="1">
        <v>1</v>
      </c>
      <c r="BJ4172" s="1">
        <v>1</v>
      </c>
    </row>
    <row r="4173" spans="1:62" x14ac:dyDescent="0.5">
      <c r="A4173" s="1">
        <v>97</v>
      </c>
      <c r="B4173" s="1" t="s">
        <v>4106</v>
      </c>
      <c r="C4173" s="2">
        <v>43372</v>
      </c>
      <c r="D4173" s="1" t="s">
        <v>4107</v>
      </c>
      <c r="E4173" s="1" t="s">
        <v>4108</v>
      </c>
      <c r="F4173" s="1" t="s">
        <v>88</v>
      </c>
      <c r="G4173" s="1">
        <v>80</v>
      </c>
      <c r="H4173" s="1">
        <v>1</v>
      </c>
      <c r="I4173" s="1" t="s">
        <v>68</v>
      </c>
      <c r="J4173" s="1">
        <v>100</v>
      </c>
      <c r="K4173" s="1">
        <v>12.238333000000001</v>
      </c>
      <c r="L4173" s="1">
        <v>-1.561593</v>
      </c>
      <c r="M4173" s="1" t="s">
        <v>69</v>
      </c>
      <c r="N4173" s="1">
        <v>0</v>
      </c>
      <c r="O4173" s="1">
        <v>2.6272389999999999</v>
      </c>
      <c r="P4173" s="1">
        <v>23.381664000000001</v>
      </c>
      <c r="Q4173" s="1">
        <v>10000000</v>
      </c>
      <c r="R4173" s="1" t="s">
        <v>1650</v>
      </c>
      <c r="S4173" s="1" t="s">
        <v>71</v>
      </c>
      <c r="T4173" s="1" t="s">
        <v>72</v>
      </c>
      <c r="U4173" s="1" t="s">
        <v>4109</v>
      </c>
      <c r="X4173" s="1" t="s">
        <v>4110</v>
      </c>
      <c r="Z4173" s="1" t="s">
        <v>68</v>
      </c>
      <c r="AA4173" s="1" t="s">
        <v>2863</v>
      </c>
      <c r="AJ4173" s="1" t="s">
        <v>76</v>
      </c>
      <c r="AK4173" s="1" t="s">
        <v>4111</v>
      </c>
      <c r="AL4173" s="1">
        <v>12500000</v>
      </c>
      <c r="AM4173" s="1" t="s">
        <v>78</v>
      </c>
      <c r="AN4173" s="1" t="s">
        <v>4836</v>
      </c>
      <c r="AO4173" s="1" t="s">
        <v>4837</v>
      </c>
    </row>
    <row r="4174" spans="1:62" x14ac:dyDescent="0.5">
      <c r="A4174" s="1">
        <v>97</v>
      </c>
      <c r="B4174" s="1" t="s">
        <v>4106</v>
      </c>
      <c r="C4174" s="2">
        <v>43372</v>
      </c>
      <c r="D4174" s="1" t="s">
        <v>4107</v>
      </c>
      <c r="E4174" s="1" t="s">
        <v>4108</v>
      </c>
      <c r="F4174" s="1" t="s">
        <v>67</v>
      </c>
      <c r="G4174" s="1">
        <v>20</v>
      </c>
      <c r="H4174" s="1">
        <v>1</v>
      </c>
      <c r="I4174" s="1" t="s">
        <v>68</v>
      </c>
      <c r="J4174" s="1">
        <v>100</v>
      </c>
      <c r="K4174" s="1">
        <v>12.238333000000001</v>
      </c>
      <c r="L4174" s="1">
        <v>-1.561593</v>
      </c>
      <c r="M4174" s="1" t="s">
        <v>69</v>
      </c>
      <c r="N4174" s="1">
        <v>0</v>
      </c>
      <c r="O4174" s="1">
        <v>2.6272389999999999</v>
      </c>
      <c r="P4174" s="1">
        <v>23.381664000000001</v>
      </c>
      <c r="Q4174" s="1">
        <v>2500000</v>
      </c>
      <c r="R4174" s="1" t="s">
        <v>1650</v>
      </c>
      <c r="S4174" s="1" t="s">
        <v>71</v>
      </c>
      <c r="T4174" s="1" t="s">
        <v>72</v>
      </c>
      <c r="U4174" s="1" t="s">
        <v>4109</v>
      </c>
      <c r="X4174" s="1" t="s">
        <v>4110</v>
      </c>
      <c r="Z4174" s="1" t="s">
        <v>68</v>
      </c>
      <c r="AA4174" s="1" t="s">
        <v>2863</v>
      </c>
      <c r="AJ4174" s="1" t="s">
        <v>76</v>
      </c>
      <c r="AK4174" s="1" t="s">
        <v>4111</v>
      </c>
      <c r="AL4174" s="1">
        <v>12500000</v>
      </c>
      <c r="AM4174" s="1" t="s">
        <v>78</v>
      </c>
      <c r="AN4174" s="1" t="s">
        <v>4836</v>
      </c>
      <c r="AO4174" s="1" t="s">
        <v>4837</v>
      </c>
    </row>
    <row r="4175" spans="1:62" x14ac:dyDescent="0.5">
      <c r="A4175" s="1">
        <v>83</v>
      </c>
      <c r="B4175" s="1" t="s">
        <v>4112</v>
      </c>
      <c r="C4175" s="2">
        <v>43372</v>
      </c>
      <c r="D4175" s="1" t="s">
        <v>4113</v>
      </c>
      <c r="E4175" s="1" t="s">
        <v>4114</v>
      </c>
      <c r="F4175" s="1" t="s">
        <v>88</v>
      </c>
      <c r="G4175" s="1">
        <v>75</v>
      </c>
      <c r="H4175" s="1">
        <v>1</v>
      </c>
      <c r="I4175" s="1" t="s">
        <v>89</v>
      </c>
      <c r="J4175" s="1">
        <v>100</v>
      </c>
      <c r="K4175" s="1">
        <v>6.8808540000000002</v>
      </c>
      <c r="L4175" s="1">
        <v>-1.167594</v>
      </c>
      <c r="M4175" s="1" t="s">
        <v>69</v>
      </c>
      <c r="N4175" s="1">
        <v>0</v>
      </c>
      <c r="O4175" s="1">
        <v>2.6272389999999999</v>
      </c>
      <c r="P4175" s="1">
        <v>23.381664000000001</v>
      </c>
      <c r="Q4175" s="1">
        <v>6029558.25</v>
      </c>
      <c r="R4175" s="1" t="s">
        <v>4115</v>
      </c>
      <c r="S4175" s="1" t="s">
        <v>71</v>
      </c>
      <c r="T4175" s="1" t="s">
        <v>72</v>
      </c>
      <c r="U4175" s="1" t="s">
        <v>73</v>
      </c>
      <c r="X4175" s="1" t="s">
        <v>4116</v>
      </c>
      <c r="Z4175" s="1" t="s">
        <v>89</v>
      </c>
      <c r="AA4175" s="1" t="s">
        <v>93</v>
      </c>
      <c r="AJ4175" s="1" t="s">
        <v>76</v>
      </c>
      <c r="AK4175" s="1" t="s">
        <v>4117</v>
      </c>
      <c r="AL4175" s="1">
        <v>8039411</v>
      </c>
      <c r="AM4175" s="1" t="s">
        <v>78</v>
      </c>
      <c r="AN4175" s="1" t="s">
        <v>4838</v>
      </c>
      <c r="AO4175" s="1" t="s">
        <v>4325</v>
      </c>
    </row>
    <row r="4176" spans="1:62" x14ac:dyDescent="0.5">
      <c r="A4176" s="1">
        <v>83</v>
      </c>
      <c r="B4176" s="1" t="s">
        <v>4112</v>
      </c>
      <c r="C4176" s="2">
        <v>43372</v>
      </c>
      <c r="D4176" s="1" t="s">
        <v>4113</v>
      </c>
      <c r="E4176" s="1" t="s">
        <v>4114</v>
      </c>
      <c r="F4176" s="1" t="s">
        <v>129</v>
      </c>
      <c r="G4176" s="1">
        <v>10</v>
      </c>
      <c r="H4176" s="1">
        <v>1</v>
      </c>
      <c r="I4176" s="1" t="s">
        <v>89</v>
      </c>
      <c r="J4176" s="1">
        <v>100</v>
      </c>
      <c r="K4176" s="1">
        <v>6.8808540000000002</v>
      </c>
      <c r="L4176" s="1">
        <v>-1.167594</v>
      </c>
      <c r="M4176" s="1" t="s">
        <v>69</v>
      </c>
      <c r="N4176" s="1">
        <v>0</v>
      </c>
      <c r="O4176" s="1">
        <v>2.6272389999999999</v>
      </c>
      <c r="P4176" s="1">
        <v>23.381664000000001</v>
      </c>
      <c r="Q4176" s="1">
        <v>803941.1</v>
      </c>
      <c r="R4176" s="1" t="s">
        <v>4115</v>
      </c>
      <c r="S4176" s="1" t="s">
        <v>71</v>
      </c>
      <c r="T4176" s="1" t="s">
        <v>72</v>
      </c>
      <c r="U4176" s="1" t="s">
        <v>73</v>
      </c>
      <c r="X4176" s="1" t="s">
        <v>4116</v>
      </c>
      <c r="Z4176" s="1" t="s">
        <v>89</v>
      </c>
      <c r="AA4176" s="1" t="s">
        <v>93</v>
      </c>
      <c r="AJ4176" s="1" t="s">
        <v>76</v>
      </c>
      <c r="AK4176" s="1" t="s">
        <v>4117</v>
      </c>
      <c r="AL4176" s="1">
        <v>8039411</v>
      </c>
      <c r="AM4176" s="1" t="s">
        <v>78</v>
      </c>
      <c r="AN4176" s="1" t="s">
        <v>4838</v>
      </c>
      <c r="AO4176" s="1" t="s">
        <v>4325</v>
      </c>
    </row>
    <row r="4177" spans="1:64" x14ac:dyDescent="0.5">
      <c r="A4177" s="1">
        <v>83</v>
      </c>
      <c r="B4177" s="1" t="s">
        <v>4112</v>
      </c>
      <c r="C4177" s="2">
        <v>43372</v>
      </c>
      <c r="D4177" s="1" t="s">
        <v>4113</v>
      </c>
      <c r="E4177" s="1" t="s">
        <v>4114</v>
      </c>
      <c r="F4177" s="1" t="s">
        <v>97</v>
      </c>
      <c r="G4177" s="1">
        <v>15</v>
      </c>
      <c r="H4177" s="1">
        <v>1</v>
      </c>
      <c r="I4177" s="1" t="s">
        <v>89</v>
      </c>
      <c r="J4177" s="1">
        <v>100</v>
      </c>
      <c r="K4177" s="1">
        <v>6.8808540000000002</v>
      </c>
      <c r="L4177" s="1">
        <v>-1.167594</v>
      </c>
      <c r="M4177" s="1" t="s">
        <v>69</v>
      </c>
      <c r="N4177" s="1">
        <v>0</v>
      </c>
      <c r="O4177" s="1">
        <v>2.6272389999999999</v>
      </c>
      <c r="P4177" s="1">
        <v>23.381664000000001</v>
      </c>
      <c r="Q4177" s="1">
        <v>1205911.6499999999</v>
      </c>
      <c r="R4177" s="1" t="s">
        <v>4115</v>
      </c>
      <c r="S4177" s="1" t="s">
        <v>71</v>
      </c>
      <c r="T4177" s="1" t="s">
        <v>72</v>
      </c>
      <c r="U4177" s="1" t="s">
        <v>73</v>
      </c>
      <c r="X4177" s="1" t="s">
        <v>4116</v>
      </c>
      <c r="Z4177" s="1" t="s">
        <v>89</v>
      </c>
      <c r="AA4177" s="1" t="s">
        <v>93</v>
      </c>
      <c r="AJ4177" s="1" t="s">
        <v>76</v>
      </c>
      <c r="AK4177" s="1" t="s">
        <v>4117</v>
      </c>
      <c r="AL4177" s="1">
        <v>8039411</v>
      </c>
      <c r="AM4177" s="1" t="s">
        <v>78</v>
      </c>
      <c r="AN4177" s="1" t="s">
        <v>4838</v>
      </c>
      <c r="AO4177" s="1" t="s">
        <v>4325</v>
      </c>
    </row>
    <row r="4178" spans="1:64" x14ac:dyDescent="0.5">
      <c r="A4178" s="1">
        <v>384</v>
      </c>
      <c r="B4178" s="1" t="s">
        <v>4118</v>
      </c>
      <c r="C4178" s="2">
        <v>43563</v>
      </c>
      <c r="D4178" s="1" t="s">
        <v>4119</v>
      </c>
      <c r="E4178" s="1" t="s">
        <v>4120</v>
      </c>
      <c r="F4178" s="1" t="s">
        <v>97</v>
      </c>
      <c r="G4178" s="1">
        <v>14</v>
      </c>
      <c r="H4178" s="1">
        <v>1</v>
      </c>
      <c r="I4178" s="1" t="s">
        <v>89</v>
      </c>
      <c r="J4178" s="1">
        <v>100</v>
      </c>
      <c r="K4178" s="1">
        <v>6.8808540000000002</v>
      </c>
      <c r="L4178" s="1">
        <v>-1.167594</v>
      </c>
      <c r="M4178" s="1" t="s">
        <v>69</v>
      </c>
      <c r="N4178" s="1">
        <v>0</v>
      </c>
      <c r="O4178" s="1">
        <v>2.6272389999999999</v>
      </c>
      <c r="P4178" s="1">
        <v>23.381664000000001</v>
      </c>
      <c r="Q4178" s="1">
        <v>1118517.54</v>
      </c>
      <c r="R4178" s="1" t="s">
        <v>1059</v>
      </c>
      <c r="S4178" s="1" t="s">
        <v>71</v>
      </c>
      <c r="T4178" s="1" t="s">
        <v>4121</v>
      </c>
      <c r="U4178" s="1" t="s">
        <v>182</v>
      </c>
      <c r="X4178" s="1" t="s">
        <v>4122</v>
      </c>
      <c r="Y4178" s="1" t="s">
        <v>4123</v>
      </c>
      <c r="Z4178" s="1" t="s">
        <v>89</v>
      </c>
      <c r="AA4178" s="1" t="s">
        <v>4124</v>
      </c>
      <c r="AI4178" s="1" t="s">
        <v>1111</v>
      </c>
      <c r="AJ4178" s="1" t="s">
        <v>76</v>
      </c>
      <c r="AL4178" s="1">
        <v>7989411</v>
      </c>
      <c r="AM4178" s="1" t="s">
        <v>78</v>
      </c>
      <c r="AN4178" s="1" t="s">
        <v>4838</v>
      </c>
      <c r="AO4178" s="1" t="s">
        <v>4299</v>
      </c>
      <c r="AR4178" s="1" t="s">
        <v>4125</v>
      </c>
      <c r="AS4178" s="1">
        <v>1</v>
      </c>
      <c r="AT4178" s="1">
        <v>1</v>
      </c>
      <c r="AU4178" s="1">
        <v>1</v>
      </c>
      <c r="AV4178" s="1">
        <v>1</v>
      </c>
      <c r="AW4178" s="1">
        <v>1</v>
      </c>
      <c r="AX4178" s="1">
        <v>1</v>
      </c>
      <c r="AY4178" s="1">
        <v>1</v>
      </c>
      <c r="AZ4178" s="1">
        <v>1</v>
      </c>
      <c r="BA4178" s="1">
        <v>1</v>
      </c>
      <c r="BB4178" s="1">
        <v>1</v>
      </c>
      <c r="BE4178" s="1">
        <v>1</v>
      </c>
      <c r="BL4178" s="1" t="s">
        <v>4126</v>
      </c>
    </row>
    <row r="4179" spans="1:64" x14ac:dyDescent="0.5">
      <c r="A4179" s="1">
        <v>384</v>
      </c>
      <c r="B4179" s="1" t="s">
        <v>4118</v>
      </c>
      <c r="C4179" s="2">
        <v>43563</v>
      </c>
      <c r="D4179" s="1" t="s">
        <v>4119</v>
      </c>
      <c r="E4179" s="1" t="s">
        <v>4120</v>
      </c>
      <c r="F4179" s="1" t="s">
        <v>129</v>
      </c>
      <c r="G4179" s="1">
        <v>10</v>
      </c>
      <c r="H4179" s="1">
        <v>1</v>
      </c>
      <c r="I4179" s="1" t="s">
        <v>89</v>
      </c>
      <c r="J4179" s="1">
        <v>100</v>
      </c>
      <c r="K4179" s="1">
        <v>6.8808540000000002</v>
      </c>
      <c r="L4179" s="1">
        <v>-1.167594</v>
      </c>
      <c r="M4179" s="1" t="s">
        <v>69</v>
      </c>
      <c r="N4179" s="1">
        <v>0</v>
      </c>
      <c r="O4179" s="1">
        <v>2.6272389999999999</v>
      </c>
      <c r="P4179" s="1">
        <v>23.381664000000001</v>
      </c>
      <c r="Q4179" s="1">
        <v>798941.1</v>
      </c>
      <c r="R4179" s="1" t="s">
        <v>1059</v>
      </c>
      <c r="S4179" s="1" t="s">
        <v>71</v>
      </c>
      <c r="T4179" s="1" t="s">
        <v>4121</v>
      </c>
      <c r="U4179" s="1" t="s">
        <v>182</v>
      </c>
      <c r="X4179" s="1" t="s">
        <v>4122</v>
      </c>
      <c r="Y4179" s="1" t="s">
        <v>4123</v>
      </c>
      <c r="Z4179" s="1" t="s">
        <v>89</v>
      </c>
      <c r="AA4179" s="1" t="s">
        <v>4124</v>
      </c>
      <c r="AI4179" s="1" t="s">
        <v>1111</v>
      </c>
      <c r="AJ4179" s="1" t="s">
        <v>76</v>
      </c>
      <c r="AL4179" s="1">
        <v>7989411</v>
      </c>
      <c r="AM4179" s="1" t="s">
        <v>78</v>
      </c>
      <c r="AN4179" s="1" t="s">
        <v>4838</v>
      </c>
      <c r="AO4179" s="1" t="s">
        <v>4299</v>
      </c>
      <c r="AR4179" s="1" t="s">
        <v>4125</v>
      </c>
      <c r="AS4179" s="1">
        <v>1</v>
      </c>
      <c r="AT4179" s="1">
        <v>1</v>
      </c>
      <c r="AU4179" s="1">
        <v>1</v>
      </c>
      <c r="AV4179" s="1">
        <v>1</v>
      </c>
      <c r="AW4179" s="1">
        <v>1</v>
      </c>
      <c r="AX4179" s="1">
        <v>1</v>
      </c>
      <c r="AY4179" s="1">
        <v>1</v>
      </c>
      <c r="AZ4179" s="1">
        <v>1</v>
      </c>
      <c r="BA4179" s="1">
        <v>1</v>
      </c>
      <c r="BB4179" s="1">
        <v>1</v>
      </c>
      <c r="BE4179" s="1">
        <v>1</v>
      </c>
      <c r="BL4179" s="1" t="s">
        <v>4126</v>
      </c>
    </row>
    <row r="4180" spans="1:64" x14ac:dyDescent="0.5">
      <c r="A4180" s="1">
        <v>384</v>
      </c>
      <c r="B4180" s="1" t="s">
        <v>4118</v>
      </c>
      <c r="C4180" s="2">
        <v>43563</v>
      </c>
      <c r="D4180" s="1" t="s">
        <v>4119</v>
      </c>
      <c r="E4180" s="1" t="s">
        <v>4120</v>
      </c>
      <c r="F4180" s="1" t="s">
        <v>88</v>
      </c>
      <c r="G4180" s="1">
        <v>72</v>
      </c>
      <c r="H4180" s="1">
        <v>1</v>
      </c>
      <c r="I4180" s="1" t="s">
        <v>89</v>
      </c>
      <c r="J4180" s="1">
        <v>100</v>
      </c>
      <c r="K4180" s="1">
        <v>6.8808540000000002</v>
      </c>
      <c r="L4180" s="1">
        <v>-1.167594</v>
      </c>
      <c r="M4180" s="1" t="s">
        <v>69</v>
      </c>
      <c r="N4180" s="1">
        <v>0</v>
      </c>
      <c r="O4180" s="1">
        <v>2.6272389999999999</v>
      </c>
      <c r="P4180" s="1">
        <v>23.381664000000001</v>
      </c>
      <c r="Q4180" s="1">
        <v>5752375.9199999999</v>
      </c>
      <c r="R4180" s="1" t="s">
        <v>1059</v>
      </c>
      <c r="S4180" s="1" t="s">
        <v>71</v>
      </c>
      <c r="T4180" s="1" t="s">
        <v>4121</v>
      </c>
      <c r="U4180" s="1" t="s">
        <v>182</v>
      </c>
      <c r="X4180" s="1" t="s">
        <v>4122</v>
      </c>
      <c r="Y4180" s="1" t="s">
        <v>4123</v>
      </c>
      <c r="Z4180" s="1" t="s">
        <v>89</v>
      </c>
      <c r="AA4180" s="1" t="s">
        <v>4124</v>
      </c>
      <c r="AI4180" s="1" t="s">
        <v>1111</v>
      </c>
      <c r="AJ4180" s="1" t="s">
        <v>76</v>
      </c>
      <c r="AL4180" s="1">
        <v>7989411</v>
      </c>
      <c r="AM4180" s="1" t="s">
        <v>78</v>
      </c>
      <c r="AN4180" s="1" t="s">
        <v>4838</v>
      </c>
      <c r="AO4180" s="1" t="s">
        <v>4299</v>
      </c>
      <c r="AR4180" s="1" t="s">
        <v>4125</v>
      </c>
      <c r="AS4180" s="1">
        <v>1</v>
      </c>
      <c r="AT4180" s="1">
        <v>1</v>
      </c>
      <c r="AU4180" s="1">
        <v>1</v>
      </c>
      <c r="AV4180" s="1">
        <v>1</v>
      </c>
      <c r="AW4180" s="1">
        <v>1</v>
      </c>
      <c r="AX4180" s="1">
        <v>1</v>
      </c>
      <c r="AY4180" s="1">
        <v>1</v>
      </c>
      <c r="AZ4180" s="1">
        <v>1</v>
      </c>
      <c r="BA4180" s="1">
        <v>1</v>
      </c>
      <c r="BB4180" s="1">
        <v>1</v>
      </c>
      <c r="BE4180" s="1">
        <v>1</v>
      </c>
      <c r="BL4180" s="1" t="s">
        <v>4126</v>
      </c>
    </row>
    <row r="4181" spans="1:64" x14ac:dyDescent="0.5">
      <c r="A4181" s="1">
        <v>384</v>
      </c>
      <c r="B4181" s="1" t="s">
        <v>4118</v>
      </c>
      <c r="C4181" s="2">
        <v>43563</v>
      </c>
      <c r="D4181" s="1" t="s">
        <v>4119</v>
      </c>
      <c r="E4181" s="1" t="s">
        <v>4120</v>
      </c>
      <c r="F4181" s="1" t="s">
        <v>127</v>
      </c>
      <c r="G4181" s="1">
        <v>4</v>
      </c>
      <c r="H4181" s="1">
        <v>1</v>
      </c>
      <c r="I4181" s="1" t="s">
        <v>89</v>
      </c>
      <c r="J4181" s="1">
        <v>100</v>
      </c>
      <c r="K4181" s="1">
        <v>6.8808540000000002</v>
      </c>
      <c r="L4181" s="1">
        <v>-1.167594</v>
      </c>
      <c r="M4181" s="1" t="s">
        <v>69</v>
      </c>
      <c r="N4181" s="1">
        <v>0</v>
      </c>
      <c r="O4181" s="1">
        <v>2.6272389999999999</v>
      </c>
      <c r="P4181" s="1">
        <v>23.381664000000001</v>
      </c>
      <c r="Q4181" s="1">
        <v>319576.44</v>
      </c>
      <c r="R4181" s="1" t="s">
        <v>1059</v>
      </c>
      <c r="S4181" s="1" t="s">
        <v>71</v>
      </c>
      <c r="T4181" s="1" t="s">
        <v>4121</v>
      </c>
      <c r="U4181" s="1" t="s">
        <v>182</v>
      </c>
      <c r="X4181" s="1" t="s">
        <v>4122</v>
      </c>
      <c r="Y4181" s="1" t="s">
        <v>4123</v>
      </c>
      <c r="Z4181" s="1" t="s">
        <v>89</v>
      </c>
      <c r="AA4181" s="1" t="s">
        <v>4124</v>
      </c>
      <c r="AI4181" s="1" t="s">
        <v>1111</v>
      </c>
      <c r="AJ4181" s="1" t="s">
        <v>76</v>
      </c>
      <c r="AL4181" s="1">
        <v>7989411</v>
      </c>
      <c r="AM4181" s="1" t="s">
        <v>78</v>
      </c>
      <c r="AN4181" s="1" t="s">
        <v>4838</v>
      </c>
      <c r="AO4181" s="1" t="s">
        <v>4299</v>
      </c>
      <c r="AR4181" s="1" t="s">
        <v>4125</v>
      </c>
      <c r="AS4181" s="1">
        <v>1</v>
      </c>
      <c r="AT4181" s="1">
        <v>1</v>
      </c>
      <c r="AU4181" s="1">
        <v>1</v>
      </c>
      <c r="AV4181" s="1">
        <v>1</v>
      </c>
      <c r="AW4181" s="1">
        <v>1</v>
      </c>
      <c r="AX4181" s="1">
        <v>1</v>
      </c>
      <c r="AY4181" s="1">
        <v>1</v>
      </c>
      <c r="AZ4181" s="1">
        <v>1</v>
      </c>
      <c r="BA4181" s="1">
        <v>1</v>
      </c>
      <c r="BB4181" s="1">
        <v>1</v>
      </c>
      <c r="BE4181" s="1">
        <v>1</v>
      </c>
      <c r="BL4181" s="1" t="s">
        <v>4126</v>
      </c>
    </row>
    <row r="4182" spans="1:64" x14ac:dyDescent="0.5">
      <c r="A4182" s="1">
        <v>62</v>
      </c>
      <c r="B4182" s="1" t="s">
        <v>4127</v>
      </c>
      <c r="C4182" s="2">
        <v>43536</v>
      </c>
      <c r="D4182" s="1" t="s">
        <v>4128</v>
      </c>
      <c r="E4182" s="1" t="s">
        <v>4129</v>
      </c>
      <c r="F4182" s="1" t="s">
        <v>102</v>
      </c>
      <c r="G4182" s="1">
        <v>20</v>
      </c>
      <c r="H4182" s="1">
        <v>1</v>
      </c>
      <c r="I4182" s="1" t="s">
        <v>194</v>
      </c>
      <c r="J4182" s="1">
        <v>100</v>
      </c>
      <c r="K4182" s="1">
        <v>19.182435999999999</v>
      </c>
      <c r="L4182" s="1">
        <v>-72.434515000000005</v>
      </c>
      <c r="M4182" s="1" t="s">
        <v>195</v>
      </c>
      <c r="N4182" s="1">
        <v>0</v>
      </c>
      <c r="O4182" s="1">
        <v>25.14509</v>
      </c>
      <c r="P4182" s="1">
        <v>-80.396960000000007</v>
      </c>
      <c r="Q4182" s="1">
        <v>4000000</v>
      </c>
      <c r="R4182" s="1" t="s">
        <v>90</v>
      </c>
      <c r="S4182" s="1" t="s">
        <v>91</v>
      </c>
      <c r="T4182" s="1" t="s">
        <v>4130</v>
      </c>
      <c r="U4182" s="1" t="s">
        <v>73</v>
      </c>
      <c r="X4182" s="1" t="s">
        <v>4131</v>
      </c>
      <c r="Z4182" s="1" t="s">
        <v>194</v>
      </c>
      <c r="AA4182" s="1" t="s">
        <v>4132</v>
      </c>
      <c r="AJ4182" s="1" t="s">
        <v>76</v>
      </c>
      <c r="AK4182" s="1" t="s">
        <v>4133</v>
      </c>
      <c r="AL4182" s="1">
        <v>20000000</v>
      </c>
      <c r="AM4182" s="1" t="s">
        <v>78</v>
      </c>
      <c r="AN4182" s="1" t="s">
        <v>4839</v>
      </c>
      <c r="AO4182" s="1" t="s">
        <v>4384</v>
      </c>
      <c r="AP4182" s="1">
        <v>240000</v>
      </c>
      <c r="AS4182" s="1">
        <v>1</v>
      </c>
      <c r="AT4182" s="1">
        <v>1</v>
      </c>
      <c r="AU4182" s="1">
        <v>1</v>
      </c>
      <c r="AV4182" s="1">
        <v>1</v>
      </c>
      <c r="AW4182" s="1">
        <v>1</v>
      </c>
      <c r="AX4182" s="1">
        <v>1</v>
      </c>
      <c r="AY4182" s="1">
        <v>1</v>
      </c>
      <c r="AZ4182" s="1">
        <v>1</v>
      </c>
      <c r="BA4182" s="1">
        <v>1</v>
      </c>
      <c r="BB4182" s="1">
        <v>1</v>
      </c>
    </row>
    <row r="4183" spans="1:64" x14ac:dyDescent="0.5">
      <c r="A4183" s="1">
        <v>62</v>
      </c>
      <c r="B4183" s="1" t="s">
        <v>4127</v>
      </c>
      <c r="C4183" s="2">
        <v>43536</v>
      </c>
      <c r="D4183" s="1" t="s">
        <v>4128</v>
      </c>
      <c r="E4183" s="1" t="s">
        <v>4129</v>
      </c>
      <c r="F4183" s="1" t="s">
        <v>88</v>
      </c>
      <c r="G4183" s="1">
        <v>80</v>
      </c>
      <c r="H4183" s="1">
        <v>1</v>
      </c>
      <c r="I4183" s="1" t="s">
        <v>194</v>
      </c>
      <c r="J4183" s="1">
        <v>100</v>
      </c>
      <c r="K4183" s="1">
        <v>19.182435999999999</v>
      </c>
      <c r="L4183" s="1">
        <v>-72.434515000000005</v>
      </c>
      <c r="M4183" s="1" t="s">
        <v>195</v>
      </c>
      <c r="N4183" s="1">
        <v>0</v>
      </c>
      <c r="O4183" s="1">
        <v>25.14509</v>
      </c>
      <c r="P4183" s="1">
        <v>-80.396960000000007</v>
      </c>
      <c r="Q4183" s="1">
        <v>16000000</v>
      </c>
      <c r="R4183" s="1" t="s">
        <v>90</v>
      </c>
      <c r="S4183" s="1" t="s">
        <v>91</v>
      </c>
      <c r="T4183" s="1" t="s">
        <v>4130</v>
      </c>
      <c r="U4183" s="1" t="s">
        <v>73</v>
      </c>
      <c r="X4183" s="1" t="s">
        <v>4131</v>
      </c>
      <c r="Z4183" s="1" t="s">
        <v>194</v>
      </c>
      <c r="AA4183" s="1" t="s">
        <v>4132</v>
      </c>
      <c r="AJ4183" s="1" t="s">
        <v>76</v>
      </c>
      <c r="AK4183" s="1" t="s">
        <v>4133</v>
      </c>
      <c r="AL4183" s="1">
        <v>20000000</v>
      </c>
      <c r="AM4183" s="1" t="s">
        <v>78</v>
      </c>
      <c r="AN4183" s="1" t="s">
        <v>4839</v>
      </c>
      <c r="AO4183" s="1" t="s">
        <v>4384</v>
      </c>
      <c r="AP4183" s="1">
        <v>240000</v>
      </c>
      <c r="AS4183" s="1">
        <v>1</v>
      </c>
      <c r="AT4183" s="1">
        <v>1</v>
      </c>
      <c r="AU4183" s="1">
        <v>1</v>
      </c>
      <c r="AV4183" s="1">
        <v>1</v>
      </c>
      <c r="AW4183" s="1">
        <v>1</v>
      </c>
      <c r="AX4183" s="1">
        <v>1</v>
      </c>
      <c r="AY4183" s="1">
        <v>1</v>
      </c>
      <c r="AZ4183" s="1">
        <v>1</v>
      </c>
      <c r="BA4183" s="1">
        <v>1</v>
      </c>
      <c r="BB4183" s="1">
        <v>1</v>
      </c>
    </row>
    <row r="4184" spans="1:64" x14ac:dyDescent="0.5">
      <c r="A4184" s="1">
        <v>71</v>
      </c>
      <c r="B4184" s="1" t="s">
        <v>4134</v>
      </c>
      <c r="C4184" s="2">
        <v>43372</v>
      </c>
      <c r="D4184" s="1" t="s">
        <v>4135</v>
      </c>
      <c r="E4184" s="1" t="s">
        <v>4136</v>
      </c>
      <c r="F4184" s="1" t="s">
        <v>88</v>
      </c>
      <c r="G4184" s="1">
        <v>90</v>
      </c>
      <c r="H4184" s="1">
        <v>1</v>
      </c>
      <c r="I4184" s="1" t="s">
        <v>89</v>
      </c>
      <c r="J4184" s="1">
        <v>100</v>
      </c>
      <c r="K4184" s="1">
        <v>6.8808540000000002</v>
      </c>
      <c r="L4184" s="1">
        <v>-1.167594</v>
      </c>
      <c r="M4184" s="1" t="s">
        <v>69</v>
      </c>
      <c r="N4184" s="1">
        <v>0</v>
      </c>
      <c r="O4184" s="1">
        <v>2.6272389999999999</v>
      </c>
      <c r="P4184" s="1">
        <v>23.381664000000001</v>
      </c>
      <c r="Q4184" s="1">
        <v>17923500</v>
      </c>
      <c r="R4184" s="1" t="s">
        <v>1309</v>
      </c>
      <c r="S4184" s="1" t="s">
        <v>91</v>
      </c>
      <c r="T4184" s="1" t="s">
        <v>72</v>
      </c>
      <c r="U4184" s="1" t="s">
        <v>73</v>
      </c>
      <c r="X4184" s="1" t="s">
        <v>4137</v>
      </c>
      <c r="Z4184" s="1" t="s">
        <v>89</v>
      </c>
      <c r="AA4184" s="1" t="s">
        <v>93</v>
      </c>
      <c r="AJ4184" s="1" t="s">
        <v>76</v>
      </c>
      <c r="AK4184" s="1" t="s">
        <v>4138</v>
      </c>
      <c r="AL4184" s="1">
        <v>19915000</v>
      </c>
      <c r="AM4184" s="1" t="s">
        <v>109</v>
      </c>
      <c r="AN4184" s="1" t="s">
        <v>4558</v>
      </c>
      <c r="AO4184" s="1" t="s">
        <v>4541</v>
      </c>
    </row>
    <row r="4185" spans="1:64" x14ac:dyDescent="0.5">
      <c r="A4185" s="1">
        <v>71</v>
      </c>
      <c r="B4185" s="1" t="s">
        <v>4134</v>
      </c>
      <c r="C4185" s="2">
        <v>43372</v>
      </c>
      <c r="D4185" s="1" t="s">
        <v>4135</v>
      </c>
      <c r="E4185" s="1" t="s">
        <v>4136</v>
      </c>
      <c r="F4185" s="1" t="s">
        <v>663</v>
      </c>
      <c r="G4185" s="1">
        <v>10</v>
      </c>
      <c r="H4185" s="1">
        <v>1</v>
      </c>
      <c r="I4185" s="1" t="s">
        <v>89</v>
      </c>
      <c r="J4185" s="1">
        <v>100</v>
      </c>
      <c r="K4185" s="1">
        <v>6.8808540000000002</v>
      </c>
      <c r="L4185" s="1">
        <v>-1.167594</v>
      </c>
      <c r="M4185" s="1" t="s">
        <v>69</v>
      </c>
      <c r="N4185" s="1">
        <v>0</v>
      </c>
      <c r="O4185" s="1">
        <v>2.6272389999999999</v>
      </c>
      <c r="P4185" s="1">
        <v>23.381664000000001</v>
      </c>
      <c r="Q4185" s="1">
        <v>1991500</v>
      </c>
      <c r="R4185" s="1" t="s">
        <v>1309</v>
      </c>
      <c r="S4185" s="1" t="s">
        <v>91</v>
      </c>
      <c r="T4185" s="1" t="s">
        <v>72</v>
      </c>
      <c r="U4185" s="1" t="s">
        <v>73</v>
      </c>
      <c r="X4185" s="1" t="s">
        <v>4137</v>
      </c>
      <c r="Z4185" s="1" t="s">
        <v>89</v>
      </c>
      <c r="AA4185" s="1" t="s">
        <v>93</v>
      </c>
      <c r="AJ4185" s="1" t="s">
        <v>76</v>
      </c>
      <c r="AK4185" s="1" t="s">
        <v>4138</v>
      </c>
      <c r="AL4185" s="1">
        <v>19915000</v>
      </c>
      <c r="AM4185" s="1" t="s">
        <v>109</v>
      </c>
      <c r="AN4185" s="1" t="s">
        <v>4558</v>
      </c>
      <c r="AO4185" s="1" t="s">
        <v>4541</v>
      </c>
    </row>
    <row r="4186" spans="1:64" x14ac:dyDescent="0.5">
      <c r="A4186" s="1">
        <v>199</v>
      </c>
      <c r="B4186" s="1" t="s">
        <v>4139</v>
      </c>
      <c r="C4186" s="2">
        <v>43579</v>
      </c>
      <c r="D4186" s="1" t="s">
        <v>4140</v>
      </c>
      <c r="E4186" s="1" t="s">
        <v>4141</v>
      </c>
      <c r="F4186" s="1" t="s">
        <v>88</v>
      </c>
      <c r="G4186" s="1">
        <v>100</v>
      </c>
      <c r="H4186" s="1">
        <v>1</v>
      </c>
      <c r="I4186" s="1" t="s">
        <v>156</v>
      </c>
      <c r="J4186" s="1">
        <v>100</v>
      </c>
      <c r="K4186" s="1">
        <v>17.570692000000001</v>
      </c>
      <c r="L4186" s="1">
        <v>-3.9961660000000001</v>
      </c>
      <c r="M4186" s="1" t="s">
        <v>69</v>
      </c>
      <c r="N4186" s="1">
        <v>0</v>
      </c>
      <c r="O4186" s="1">
        <v>2.6272389999999999</v>
      </c>
      <c r="P4186" s="1">
        <v>23.381664000000001</v>
      </c>
      <c r="Q4186" s="1">
        <v>20000000</v>
      </c>
      <c r="R4186" s="1" t="s">
        <v>90</v>
      </c>
      <c r="S4186" s="1" t="s">
        <v>91</v>
      </c>
      <c r="T4186" s="1" t="s">
        <v>4142</v>
      </c>
      <c r="U4186" s="1" t="s">
        <v>105</v>
      </c>
      <c r="W4186" s="1" t="s">
        <v>121</v>
      </c>
      <c r="X4186" s="1" t="s">
        <v>4143</v>
      </c>
      <c r="Z4186" s="1" t="s">
        <v>156</v>
      </c>
      <c r="AA4186" s="1" t="s">
        <v>4144</v>
      </c>
      <c r="AJ4186" s="1" t="s">
        <v>76</v>
      </c>
      <c r="AK4186" s="1" t="s">
        <v>4145</v>
      </c>
      <c r="AL4186" s="1">
        <v>20000000</v>
      </c>
      <c r="AM4186" s="1" t="s">
        <v>109</v>
      </c>
      <c r="AN4186" s="1" t="s">
        <v>4774</v>
      </c>
      <c r="AO4186" s="1" t="s">
        <v>4287</v>
      </c>
      <c r="AP4186" s="1">
        <v>57249</v>
      </c>
      <c r="AR4186" s="1" t="s">
        <v>4146</v>
      </c>
      <c r="AS4186" s="1">
        <v>1</v>
      </c>
      <c r="AT4186" s="1">
        <v>1</v>
      </c>
      <c r="AU4186" s="1">
        <v>1</v>
      </c>
      <c r="AV4186" s="1">
        <v>1</v>
      </c>
      <c r="AW4186" s="1">
        <v>1</v>
      </c>
      <c r="AX4186" s="1">
        <v>1</v>
      </c>
      <c r="AY4186" s="1">
        <v>1</v>
      </c>
      <c r="AZ4186" s="1">
        <v>1</v>
      </c>
      <c r="BA4186" s="1">
        <v>1</v>
      </c>
      <c r="BB4186" s="1">
        <v>1</v>
      </c>
      <c r="BE4186" s="1">
        <v>1</v>
      </c>
      <c r="BL4186" s="1" t="s">
        <v>4147</v>
      </c>
    </row>
    <row r="4187" spans="1:64" x14ac:dyDescent="0.5">
      <c r="A4187" s="1">
        <v>165</v>
      </c>
      <c r="B4187" s="1" t="s">
        <v>4148</v>
      </c>
      <c r="C4187" s="2">
        <v>43579</v>
      </c>
      <c r="D4187" s="1" t="s">
        <v>4149</v>
      </c>
      <c r="E4187" s="1" t="s">
        <v>4150</v>
      </c>
      <c r="F4187" s="1" t="s">
        <v>88</v>
      </c>
      <c r="G4187" s="1">
        <v>76</v>
      </c>
      <c r="H4187" s="1">
        <v>7</v>
      </c>
      <c r="I4187" s="1" t="s">
        <v>153</v>
      </c>
      <c r="J4187" s="1">
        <v>20</v>
      </c>
      <c r="K4187" s="1">
        <v>-14.311909999999999</v>
      </c>
      <c r="L4187" s="1">
        <v>28.23479</v>
      </c>
      <c r="M4187" s="1" t="s">
        <v>69</v>
      </c>
      <c r="N4187" s="1">
        <v>0</v>
      </c>
      <c r="O4187" s="1">
        <v>2.6272389999999999</v>
      </c>
      <c r="P4187" s="1">
        <v>23.381664000000001</v>
      </c>
      <c r="Q4187" s="1">
        <v>876170.86</v>
      </c>
      <c r="R4187" s="1" t="s">
        <v>667</v>
      </c>
      <c r="S4187" s="1" t="s">
        <v>71</v>
      </c>
      <c r="T4187" s="1" t="s">
        <v>4151</v>
      </c>
      <c r="U4187" s="1" t="s">
        <v>105</v>
      </c>
      <c r="W4187" s="1" t="s">
        <v>121</v>
      </c>
      <c r="X4187" s="1" t="s">
        <v>4152</v>
      </c>
      <c r="Z4187" s="1" t="s">
        <v>153</v>
      </c>
      <c r="AA4187" s="1" t="s">
        <v>4153</v>
      </c>
      <c r="AJ4187" s="1" t="s">
        <v>76</v>
      </c>
      <c r="AK4187" s="1" t="s">
        <v>4154</v>
      </c>
      <c r="AL4187" s="1">
        <v>5764282</v>
      </c>
      <c r="AM4187" s="1" t="s">
        <v>109</v>
      </c>
      <c r="AN4187" s="1" t="s">
        <v>4607</v>
      </c>
      <c r="AO4187" s="1" t="s">
        <v>4536</v>
      </c>
      <c r="AP4187" s="1">
        <v>46012</v>
      </c>
      <c r="AQ4187" s="1">
        <v>4513697</v>
      </c>
      <c r="AR4187" s="1" t="s">
        <v>4155</v>
      </c>
      <c r="AS4187" s="1">
        <v>1</v>
      </c>
      <c r="AT4187" s="1">
        <v>1</v>
      </c>
      <c r="AU4187" s="1">
        <v>1</v>
      </c>
      <c r="AV4187" s="1">
        <v>1</v>
      </c>
      <c r="AW4187" s="1">
        <v>1</v>
      </c>
      <c r="AX4187" s="1">
        <v>1</v>
      </c>
      <c r="BL4187" s="1" t="s">
        <v>4156</v>
      </c>
    </row>
    <row r="4188" spans="1:64" x14ac:dyDescent="0.5">
      <c r="A4188" s="1">
        <v>165</v>
      </c>
      <c r="B4188" s="1" t="s">
        <v>4148</v>
      </c>
      <c r="C4188" s="2">
        <v>43579</v>
      </c>
      <c r="D4188" s="1" t="s">
        <v>4149</v>
      </c>
      <c r="E4188" s="1" t="s">
        <v>4150</v>
      </c>
      <c r="F4188" s="1" t="s">
        <v>97</v>
      </c>
      <c r="G4188" s="1">
        <v>24</v>
      </c>
      <c r="H4188" s="1">
        <v>7</v>
      </c>
      <c r="I4188" s="1" t="s">
        <v>153</v>
      </c>
      <c r="J4188" s="1">
        <v>20</v>
      </c>
      <c r="K4188" s="1">
        <v>-14.311909999999999</v>
      </c>
      <c r="L4188" s="1">
        <v>28.23479</v>
      </c>
      <c r="M4188" s="1" t="s">
        <v>69</v>
      </c>
      <c r="N4188" s="1">
        <v>0</v>
      </c>
      <c r="O4188" s="1">
        <v>2.6272389999999999</v>
      </c>
      <c r="P4188" s="1">
        <v>23.381664000000001</v>
      </c>
      <c r="Q4188" s="1">
        <v>276685.53999999998</v>
      </c>
      <c r="R4188" s="1" t="s">
        <v>667</v>
      </c>
      <c r="S4188" s="1" t="s">
        <v>71</v>
      </c>
      <c r="T4188" s="1" t="s">
        <v>4151</v>
      </c>
      <c r="U4188" s="1" t="s">
        <v>105</v>
      </c>
      <c r="W4188" s="1" t="s">
        <v>121</v>
      </c>
      <c r="X4188" s="1" t="s">
        <v>4152</v>
      </c>
      <c r="Z4188" s="1" t="s">
        <v>153</v>
      </c>
      <c r="AA4188" s="1" t="s">
        <v>4153</v>
      </c>
      <c r="AJ4188" s="1" t="s">
        <v>76</v>
      </c>
      <c r="AK4188" s="1" t="s">
        <v>4154</v>
      </c>
      <c r="AL4188" s="1">
        <v>5764282</v>
      </c>
      <c r="AM4188" s="1" t="s">
        <v>109</v>
      </c>
      <c r="AN4188" s="1" t="s">
        <v>4607</v>
      </c>
      <c r="AO4188" s="1" t="s">
        <v>4536</v>
      </c>
      <c r="AP4188" s="1">
        <v>46012</v>
      </c>
      <c r="AQ4188" s="1">
        <v>4513697</v>
      </c>
      <c r="AR4188" s="1" t="s">
        <v>4155</v>
      </c>
      <c r="AS4188" s="1">
        <v>1</v>
      </c>
      <c r="AT4188" s="1">
        <v>1</v>
      </c>
      <c r="AU4188" s="1">
        <v>1</v>
      </c>
      <c r="AV4188" s="1">
        <v>1</v>
      </c>
      <c r="AW4188" s="1">
        <v>1</v>
      </c>
      <c r="AX4188" s="1">
        <v>1</v>
      </c>
      <c r="BL4188" s="1" t="s">
        <v>4156</v>
      </c>
    </row>
    <row r="4189" spans="1:64" x14ac:dyDescent="0.5">
      <c r="A4189" s="1">
        <v>165</v>
      </c>
      <c r="B4189" s="1" t="s">
        <v>4148</v>
      </c>
      <c r="C4189" s="2">
        <v>43579</v>
      </c>
      <c r="D4189" s="1" t="s">
        <v>4149</v>
      </c>
      <c r="E4189" s="1" t="s">
        <v>4150</v>
      </c>
      <c r="F4189" s="1" t="s">
        <v>88</v>
      </c>
      <c r="G4189" s="1">
        <v>76</v>
      </c>
      <c r="H4189" s="1">
        <v>7</v>
      </c>
      <c r="I4189" s="1" t="s">
        <v>586</v>
      </c>
      <c r="J4189" s="1">
        <v>10</v>
      </c>
      <c r="K4189" s="1">
        <v>12.565678999999999</v>
      </c>
      <c r="L4189" s="1">
        <v>104.990967</v>
      </c>
      <c r="M4189" s="1" t="s">
        <v>113</v>
      </c>
      <c r="N4189" s="1">
        <v>0</v>
      </c>
      <c r="O4189" s="1">
        <v>10.278548000000001</v>
      </c>
      <c r="P4189" s="1">
        <v>102.006446</v>
      </c>
      <c r="Q4189" s="1">
        <v>438085.43</v>
      </c>
      <c r="R4189" s="1" t="s">
        <v>667</v>
      </c>
      <c r="S4189" s="1" t="s">
        <v>71</v>
      </c>
      <c r="T4189" s="1" t="s">
        <v>4151</v>
      </c>
      <c r="U4189" s="1" t="s">
        <v>105</v>
      </c>
      <c r="W4189" s="1" t="s">
        <v>121</v>
      </c>
      <c r="X4189" s="1" t="s">
        <v>4152</v>
      </c>
      <c r="Z4189" s="1" t="s">
        <v>586</v>
      </c>
      <c r="AA4189" s="1" t="s">
        <v>4153</v>
      </c>
      <c r="AJ4189" s="1" t="s">
        <v>76</v>
      </c>
      <c r="AK4189" s="1" t="s">
        <v>4154</v>
      </c>
      <c r="AL4189" s="1">
        <v>5764282</v>
      </c>
      <c r="AM4189" s="1" t="s">
        <v>109</v>
      </c>
      <c r="AN4189" s="1" t="s">
        <v>4607</v>
      </c>
      <c r="AO4189" s="1" t="s">
        <v>4536</v>
      </c>
      <c r="AP4189" s="1">
        <v>46012</v>
      </c>
      <c r="AQ4189" s="1">
        <v>4513697</v>
      </c>
      <c r="AR4189" s="1" t="s">
        <v>4155</v>
      </c>
      <c r="AS4189" s="1">
        <v>1</v>
      </c>
      <c r="AT4189" s="1">
        <v>1</v>
      </c>
      <c r="AU4189" s="1">
        <v>1</v>
      </c>
      <c r="AV4189" s="1">
        <v>1</v>
      </c>
      <c r="AW4189" s="1">
        <v>1</v>
      </c>
      <c r="AX4189" s="1">
        <v>1</v>
      </c>
      <c r="BL4189" s="1" t="s">
        <v>4156</v>
      </c>
    </row>
    <row r="4190" spans="1:64" x14ac:dyDescent="0.5">
      <c r="A4190" s="1">
        <v>165</v>
      </c>
      <c r="B4190" s="1" t="s">
        <v>4148</v>
      </c>
      <c r="C4190" s="2">
        <v>43579</v>
      </c>
      <c r="D4190" s="1" t="s">
        <v>4149</v>
      </c>
      <c r="E4190" s="1" t="s">
        <v>4150</v>
      </c>
      <c r="F4190" s="1" t="s">
        <v>97</v>
      </c>
      <c r="G4190" s="1">
        <v>24</v>
      </c>
      <c r="H4190" s="1">
        <v>7</v>
      </c>
      <c r="I4190" s="1" t="s">
        <v>586</v>
      </c>
      <c r="J4190" s="1">
        <v>10</v>
      </c>
      <c r="K4190" s="1">
        <v>12.565678999999999</v>
      </c>
      <c r="L4190" s="1">
        <v>104.990967</v>
      </c>
      <c r="M4190" s="1" t="s">
        <v>113</v>
      </c>
      <c r="N4190" s="1">
        <v>0</v>
      </c>
      <c r="O4190" s="1">
        <v>10.278548000000001</v>
      </c>
      <c r="P4190" s="1">
        <v>102.006446</v>
      </c>
      <c r="Q4190" s="1">
        <v>138342.76999999999</v>
      </c>
      <c r="R4190" s="1" t="s">
        <v>667</v>
      </c>
      <c r="S4190" s="1" t="s">
        <v>71</v>
      </c>
      <c r="T4190" s="1" t="s">
        <v>4151</v>
      </c>
      <c r="U4190" s="1" t="s">
        <v>105</v>
      </c>
      <c r="W4190" s="1" t="s">
        <v>121</v>
      </c>
      <c r="X4190" s="1" t="s">
        <v>4152</v>
      </c>
      <c r="Z4190" s="1" t="s">
        <v>586</v>
      </c>
      <c r="AA4190" s="1" t="s">
        <v>4153</v>
      </c>
      <c r="AJ4190" s="1" t="s">
        <v>76</v>
      </c>
      <c r="AK4190" s="1" t="s">
        <v>4154</v>
      </c>
      <c r="AL4190" s="1">
        <v>5764282</v>
      </c>
      <c r="AM4190" s="1" t="s">
        <v>109</v>
      </c>
      <c r="AN4190" s="1" t="s">
        <v>4607</v>
      </c>
      <c r="AO4190" s="1" t="s">
        <v>4536</v>
      </c>
      <c r="AP4190" s="1">
        <v>46012</v>
      </c>
      <c r="AQ4190" s="1">
        <v>4513697</v>
      </c>
      <c r="AR4190" s="1" t="s">
        <v>4155</v>
      </c>
      <c r="AS4190" s="1">
        <v>1</v>
      </c>
      <c r="AT4190" s="1">
        <v>1</v>
      </c>
      <c r="AU4190" s="1">
        <v>1</v>
      </c>
      <c r="AV4190" s="1">
        <v>1</v>
      </c>
      <c r="AW4190" s="1">
        <v>1</v>
      </c>
      <c r="AX4190" s="1">
        <v>1</v>
      </c>
      <c r="BL4190" s="1" t="s">
        <v>4156</v>
      </c>
    </row>
    <row r="4191" spans="1:64" x14ac:dyDescent="0.5">
      <c r="A4191" s="1">
        <v>165</v>
      </c>
      <c r="B4191" s="1" t="s">
        <v>4148</v>
      </c>
      <c r="C4191" s="2">
        <v>43579</v>
      </c>
      <c r="D4191" s="1" t="s">
        <v>4149</v>
      </c>
      <c r="E4191" s="1" t="s">
        <v>4150</v>
      </c>
      <c r="F4191" s="1" t="s">
        <v>88</v>
      </c>
      <c r="G4191" s="1">
        <v>76</v>
      </c>
      <c r="H4191" s="1">
        <v>7</v>
      </c>
      <c r="I4191" s="1" t="s">
        <v>194</v>
      </c>
      <c r="J4191" s="1">
        <v>10</v>
      </c>
      <c r="K4191" s="1">
        <v>19.182435999999999</v>
      </c>
      <c r="L4191" s="1">
        <v>-72.434515000000005</v>
      </c>
      <c r="M4191" s="1" t="s">
        <v>195</v>
      </c>
      <c r="N4191" s="1">
        <v>0</v>
      </c>
      <c r="O4191" s="1">
        <v>25.14509</v>
      </c>
      <c r="P4191" s="1">
        <v>-80.396960000000007</v>
      </c>
      <c r="Q4191" s="1">
        <v>438085.43</v>
      </c>
      <c r="R4191" s="1" t="s">
        <v>667</v>
      </c>
      <c r="S4191" s="1" t="s">
        <v>71</v>
      </c>
      <c r="T4191" s="1" t="s">
        <v>4151</v>
      </c>
      <c r="U4191" s="1" t="s">
        <v>105</v>
      </c>
      <c r="W4191" s="1" t="s">
        <v>121</v>
      </c>
      <c r="X4191" s="1" t="s">
        <v>4152</v>
      </c>
      <c r="Z4191" s="1" t="s">
        <v>194</v>
      </c>
      <c r="AA4191" s="1" t="s">
        <v>4153</v>
      </c>
      <c r="AJ4191" s="1" t="s">
        <v>76</v>
      </c>
      <c r="AK4191" s="1" t="s">
        <v>4154</v>
      </c>
      <c r="AL4191" s="1">
        <v>5764282</v>
      </c>
      <c r="AM4191" s="1" t="s">
        <v>109</v>
      </c>
      <c r="AN4191" s="1" t="s">
        <v>4607</v>
      </c>
      <c r="AO4191" s="1" t="s">
        <v>4536</v>
      </c>
      <c r="AP4191" s="1">
        <v>46012</v>
      </c>
      <c r="AQ4191" s="1">
        <v>4513697</v>
      </c>
      <c r="AR4191" s="1" t="s">
        <v>4155</v>
      </c>
      <c r="AS4191" s="1">
        <v>1</v>
      </c>
      <c r="AT4191" s="1">
        <v>1</v>
      </c>
      <c r="AU4191" s="1">
        <v>1</v>
      </c>
      <c r="AV4191" s="1">
        <v>1</v>
      </c>
      <c r="AW4191" s="1">
        <v>1</v>
      </c>
      <c r="AX4191" s="1">
        <v>1</v>
      </c>
      <c r="BL4191" s="1" t="s">
        <v>4156</v>
      </c>
    </row>
    <row r="4192" spans="1:64" x14ac:dyDescent="0.5">
      <c r="A4192" s="1">
        <v>165</v>
      </c>
      <c r="B4192" s="1" t="s">
        <v>4148</v>
      </c>
      <c r="C4192" s="2">
        <v>43579</v>
      </c>
      <c r="D4192" s="1" t="s">
        <v>4149</v>
      </c>
      <c r="E4192" s="1" t="s">
        <v>4150</v>
      </c>
      <c r="F4192" s="1" t="s">
        <v>97</v>
      </c>
      <c r="G4192" s="1">
        <v>24</v>
      </c>
      <c r="H4192" s="1">
        <v>7</v>
      </c>
      <c r="I4192" s="1" t="s">
        <v>194</v>
      </c>
      <c r="J4192" s="1">
        <v>10</v>
      </c>
      <c r="K4192" s="1">
        <v>19.182435999999999</v>
      </c>
      <c r="L4192" s="1">
        <v>-72.434515000000005</v>
      </c>
      <c r="M4192" s="1" t="s">
        <v>195</v>
      </c>
      <c r="N4192" s="1">
        <v>0</v>
      </c>
      <c r="O4192" s="1">
        <v>25.14509</v>
      </c>
      <c r="P4192" s="1">
        <v>-80.396960000000007</v>
      </c>
      <c r="Q4192" s="1">
        <v>138342.76999999999</v>
      </c>
      <c r="R4192" s="1" t="s">
        <v>667</v>
      </c>
      <c r="S4192" s="1" t="s">
        <v>71</v>
      </c>
      <c r="T4192" s="1" t="s">
        <v>4151</v>
      </c>
      <c r="U4192" s="1" t="s">
        <v>105</v>
      </c>
      <c r="W4192" s="1" t="s">
        <v>121</v>
      </c>
      <c r="X4192" s="1" t="s">
        <v>4152</v>
      </c>
      <c r="Z4192" s="1" t="s">
        <v>194</v>
      </c>
      <c r="AA4192" s="1" t="s">
        <v>4153</v>
      </c>
      <c r="AJ4192" s="1" t="s">
        <v>76</v>
      </c>
      <c r="AK4192" s="1" t="s">
        <v>4154</v>
      </c>
      <c r="AL4192" s="1">
        <v>5764282</v>
      </c>
      <c r="AM4192" s="1" t="s">
        <v>109</v>
      </c>
      <c r="AN4192" s="1" t="s">
        <v>4607</v>
      </c>
      <c r="AO4192" s="1" t="s">
        <v>4536</v>
      </c>
      <c r="AP4192" s="1">
        <v>46012</v>
      </c>
      <c r="AQ4192" s="1">
        <v>4513697</v>
      </c>
      <c r="AR4192" s="1" t="s">
        <v>4155</v>
      </c>
      <c r="AS4192" s="1">
        <v>1</v>
      </c>
      <c r="AT4192" s="1">
        <v>1</v>
      </c>
      <c r="AU4192" s="1">
        <v>1</v>
      </c>
      <c r="AV4192" s="1">
        <v>1</v>
      </c>
      <c r="AW4192" s="1">
        <v>1</v>
      </c>
      <c r="AX4192" s="1">
        <v>1</v>
      </c>
      <c r="BL4192" s="1" t="s">
        <v>4156</v>
      </c>
    </row>
    <row r="4193" spans="1:64" x14ac:dyDescent="0.5">
      <c r="A4193" s="1">
        <v>165</v>
      </c>
      <c r="B4193" s="1" t="s">
        <v>4148</v>
      </c>
      <c r="C4193" s="2">
        <v>43579</v>
      </c>
      <c r="D4193" s="1" t="s">
        <v>4149</v>
      </c>
      <c r="E4193" s="1" t="s">
        <v>4150</v>
      </c>
      <c r="F4193" s="1" t="s">
        <v>88</v>
      </c>
      <c r="G4193" s="1">
        <v>76</v>
      </c>
      <c r="H4193" s="1">
        <v>7</v>
      </c>
      <c r="I4193" s="1" t="s">
        <v>588</v>
      </c>
      <c r="J4193" s="1">
        <v>14</v>
      </c>
      <c r="K4193" s="1">
        <v>28.394856999999998</v>
      </c>
      <c r="L4193" s="1">
        <v>84.124008000000003</v>
      </c>
      <c r="M4193" s="1" t="s">
        <v>114</v>
      </c>
      <c r="N4193" s="1">
        <v>0</v>
      </c>
      <c r="O4193" s="1">
        <v>25.384855999999999</v>
      </c>
      <c r="P4193" s="1">
        <v>68.458809000000002</v>
      </c>
      <c r="Q4193" s="1">
        <v>613319.6</v>
      </c>
      <c r="R4193" s="1" t="s">
        <v>667</v>
      </c>
      <c r="S4193" s="1" t="s">
        <v>71</v>
      </c>
      <c r="T4193" s="1" t="s">
        <v>4151</v>
      </c>
      <c r="U4193" s="1" t="s">
        <v>105</v>
      </c>
      <c r="W4193" s="1" t="s">
        <v>121</v>
      </c>
      <c r="X4193" s="1" t="s">
        <v>4152</v>
      </c>
      <c r="Z4193" s="1" t="s">
        <v>588</v>
      </c>
      <c r="AA4193" s="1" t="s">
        <v>4153</v>
      </c>
      <c r="AJ4193" s="1" t="s">
        <v>76</v>
      </c>
      <c r="AK4193" s="1" t="s">
        <v>4154</v>
      </c>
      <c r="AL4193" s="1">
        <v>5764282</v>
      </c>
      <c r="AM4193" s="1" t="s">
        <v>109</v>
      </c>
      <c r="AN4193" s="1" t="s">
        <v>4607</v>
      </c>
      <c r="AO4193" s="1" t="s">
        <v>4536</v>
      </c>
      <c r="AP4193" s="1">
        <v>46012</v>
      </c>
      <c r="AQ4193" s="1">
        <v>4513697</v>
      </c>
      <c r="AR4193" s="1" t="s">
        <v>4155</v>
      </c>
      <c r="AS4193" s="1">
        <v>1</v>
      </c>
      <c r="AT4193" s="1">
        <v>1</v>
      </c>
      <c r="AU4193" s="1">
        <v>1</v>
      </c>
      <c r="AV4193" s="1">
        <v>1</v>
      </c>
      <c r="AW4193" s="1">
        <v>1</v>
      </c>
      <c r="AX4193" s="1">
        <v>1</v>
      </c>
      <c r="BL4193" s="1" t="s">
        <v>4156</v>
      </c>
    </row>
    <row r="4194" spans="1:64" x14ac:dyDescent="0.5">
      <c r="A4194" s="1">
        <v>165</v>
      </c>
      <c r="B4194" s="1" t="s">
        <v>4148</v>
      </c>
      <c r="C4194" s="2">
        <v>43579</v>
      </c>
      <c r="D4194" s="1" t="s">
        <v>4149</v>
      </c>
      <c r="E4194" s="1" t="s">
        <v>4150</v>
      </c>
      <c r="F4194" s="1" t="s">
        <v>97</v>
      </c>
      <c r="G4194" s="1">
        <v>24</v>
      </c>
      <c r="H4194" s="1">
        <v>7</v>
      </c>
      <c r="I4194" s="1" t="s">
        <v>588</v>
      </c>
      <c r="J4194" s="1">
        <v>14</v>
      </c>
      <c r="K4194" s="1">
        <v>28.394856999999998</v>
      </c>
      <c r="L4194" s="1">
        <v>84.124008000000003</v>
      </c>
      <c r="M4194" s="1" t="s">
        <v>114</v>
      </c>
      <c r="N4194" s="1">
        <v>0</v>
      </c>
      <c r="O4194" s="1">
        <v>25.384855999999999</v>
      </c>
      <c r="P4194" s="1">
        <v>68.458809000000002</v>
      </c>
      <c r="Q4194" s="1">
        <v>193679.88</v>
      </c>
      <c r="R4194" s="1" t="s">
        <v>667</v>
      </c>
      <c r="S4194" s="1" t="s">
        <v>71</v>
      </c>
      <c r="T4194" s="1" t="s">
        <v>4151</v>
      </c>
      <c r="U4194" s="1" t="s">
        <v>105</v>
      </c>
      <c r="W4194" s="1" t="s">
        <v>121</v>
      </c>
      <c r="X4194" s="1" t="s">
        <v>4152</v>
      </c>
      <c r="Z4194" s="1" t="s">
        <v>588</v>
      </c>
      <c r="AA4194" s="1" t="s">
        <v>4153</v>
      </c>
      <c r="AJ4194" s="1" t="s">
        <v>76</v>
      </c>
      <c r="AK4194" s="1" t="s">
        <v>4154</v>
      </c>
      <c r="AL4194" s="1">
        <v>5764282</v>
      </c>
      <c r="AM4194" s="1" t="s">
        <v>109</v>
      </c>
      <c r="AN4194" s="1" t="s">
        <v>4607</v>
      </c>
      <c r="AO4194" s="1" t="s">
        <v>4536</v>
      </c>
      <c r="AP4194" s="1">
        <v>46012</v>
      </c>
      <c r="AQ4194" s="1">
        <v>4513697</v>
      </c>
      <c r="AR4194" s="1" t="s">
        <v>4155</v>
      </c>
      <c r="AS4194" s="1">
        <v>1</v>
      </c>
      <c r="AT4194" s="1">
        <v>1</v>
      </c>
      <c r="AU4194" s="1">
        <v>1</v>
      </c>
      <c r="AV4194" s="1">
        <v>1</v>
      </c>
      <c r="AW4194" s="1">
        <v>1</v>
      </c>
      <c r="AX4194" s="1">
        <v>1</v>
      </c>
      <c r="BL4194" s="1" t="s">
        <v>4156</v>
      </c>
    </row>
    <row r="4195" spans="1:64" x14ac:dyDescent="0.5">
      <c r="A4195" s="1">
        <v>165</v>
      </c>
      <c r="B4195" s="1" t="s">
        <v>4148</v>
      </c>
      <c r="C4195" s="2">
        <v>43579</v>
      </c>
      <c r="D4195" s="1" t="s">
        <v>4149</v>
      </c>
      <c r="E4195" s="1" t="s">
        <v>4150</v>
      </c>
      <c r="F4195" s="1" t="s">
        <v>88</v>
      </c>
      <c r="G4195" s="1">
        <v>76</v>
      </c>
      <c r="H4195" s="1">
        <v>7</v>
      </c>
      <c r="I4195" s="1" t="s">
        <v>719</v>
      </c>
      <c r="J4195" s="1">
        <v>25</v>
      </c>
      <c r="K4195" s="1">
        <v>33.939109999999999</v>
      </c>
      <c r="L4195" s="1">
        <v>67.709952999999999</v>
      </c>
      <c r="M4195" s="1" t="s">
        <v>114</v>
      </c>
      <c r="N4195" s="1">
        <v>0</v>
      </c>
      <c r="O4195" s="1">
        <v>25.384855999999999</v>
      </c>
      <c r="P4195" s="1">
        <v>68.458809000000002</v>
      </c>
      <c r="Q4195" s="1">
        <v>1095213.58</v>
      </c>
      <c r="R4195" s="1" t="s">
        <v>667</v>
      </c>
      <c r="S4195" s="1" t="s">
        <v>71</v>
      </c>
      <c r="T4195" s="1" t="s">
        <v>4151</v>
      </c>
      <c r="U4195" s="1" t="s">
        <v>105</v>
      </c>
      <c r="W4195" s="1" t="s">
        <v>121</v>
      </c>
      <c r="X4195" s="1" t="s">
        <v>4152</v>
      </c>
      <c r="Z4195" s="1" t="s">
        <v>719</v>
      </c>
      <c r="AA4195" s="1" t="s">
        <v>4153</v>
      </c>
      <c r="AJ4195" s="1" t="s">
        <v>76</v>
      </c>
      <c r="AK4195" s="1" t="s">
        <v>4154</v>
      </c>
      <c r="AL4195" s="1">
        <v>5764282</v>
      </c>
      <c r="AM4195" s="1" t="s">
        <v>109</v>
      </c>
      <c r="AN4195" s="1" t="s">
        <v>4607</v>
      </c>
      <c r="AO4195" s="1" t="s">
        <v>4536</v>
      </c>
      <c r="AP4195" s="1">
        <v>46012</v>
      </c>
      <c r="AQ4195" s="1">
        <v>4513697</v>
      </c>
      <c r="AR4195" s="1" t="s">
        <v>4155</v>
      </c>
      <c r="AS4195" s="1">
        <v>1</v>
      </c>
      <c r="AT4195" s="1">
        <v>1</v>
      </c>
      <c r="AU4195" s="1">
        <v>1</v>
      </c>
      <c r="AV4195" s="1">
        <v>1</v>
      </c>
      <c r="AW4195" s="1">
        <v>1</v>
      </c>
      <c r="AX4195" s="1">
        <v>1</v>
      </c>
      <c r="BL4195" s="1" t="s">
        <v>4156</v>
      </c>
    </row>
    <row r="4196" spans="1:64" x14ac:dyDescent="0.5">
      <c r="A4196" s="1">
        <v>165</v>
      </c>
      <c r="B4196" s="1" t="s">
        <v>4148</v>
      </c>
      <c r="C4196" s="2">
        <v>43579</v>
      </c>
      <c r="D4196" s="1" t="s">
        <v>4149</v>
      </c>
      <c r="E4196" s="1" t="s">
        <v>4150</v>
      </c>
      <c r="F4196" s="1" t="s">
        <v>97</v>
      </c>
      <c r="G4196" s="1">
        <v>24</v>
      </c>
      <c r="H4196" s="1">
        <v>7</v>
      </c>
      <c r="I4196" s="1" t="s">
        <v>719</v>
      </c>
      <c r="J4196" s="1">
        <v>25</v>
      </c>
      <c r="K4196" s="1">
        <v>33.939109999999999</v>
      </c>
      <c r="L4196" s="1">
        <v>67.709952999999999</v>
      </c>
      <c r="M4196" s="1" t="s">
        <v>114</v>
      </c>
      <c r="N4196" s="1">
        <v>0</v>
      </c>
      <c r="O4196" s="1">
        <v>25.384855999999999</v>
      </c>
      <c r="P4196" s="1">
        <v>68.458809000000002</v>
      </c>
      <c r="Q4196" s="1">
        <v>345856.92</v>
      </c>
      <c r="R4196" s="1" t="s">
        <v>667</v>
      </c>
      <c r="S4196" s="1" t="s">
        <v>71</v>
      </c>
      <c r="T4196" s="1" t="s">
        <v>4151</v>
      </c>
      <c r="U4196" s="1" t="s">
        <v>105</v>
      </c>
      <c r="W4196" s="1" t="s">
        <v>121</v>
      </c>
      <c r="X4196" s="1" t="s">
        <v>4152</v>
      </c>
      <c r="Z4196" s="1" t="s">
        <v>719</v>
      </c>
      <c r="AA4196" s="1" t="s">
        <v>4153</v>
      </c>
      <c r="AJ4196" s="1" t="s">
        <v>76</v>
      </c>
      <c r="AK4196" s="1" t="s">
        <v>4154</v>
      </c>
      <c r="AL4196" s="1">
        <v>5764282</v>
      </c>
      <c r="AM4196" s="1" t="s">
        <v>109</v>
      </c>
      <c r="AN4196" s="1" t="s">
        <v>4607</v>
      </c>
      <c r="AO4196" s="1" t="s">
        <v>4536</v>
      </c>
      <c r="AP4196" s="1">
        <v>46012</v>
      </c>
      <c r="AQ4196" s="1">
        <v>4513697</v>
      </c>
      <c r="AR4196" s="1" t="s">
        <v>4155</v>
      </c>
      <c r="AS4196" s="1">
        <v>1</v>
      </c>
      <c r="AT4196" s="1">
        <v>1</v>
      </c>
      <c r="AU4196" s="1">
        <v>1</v>
      </c>
      <c r="AV4196" s="1">
        <v>1</v>
      </c>
      <c r="AW4196" s="1">
        <v>1</v>
      </c>
      <c r="AX4196" s="1">
        <v>1</v>
      </c>
      <c r="BL4196" s="1" t="s">
        <v>4156</v>
      </c>
    </row>
    <row r="4197" spans="1:64" x14ac:dyDescent="0.5">
      <c r="A4197" s="1">
        <v>165</v>
      </c>
      <c r="B4197" s="1" t="s">
        <v>4148</v>
      </c>
      <c r="C4197" s="2">
        <v>43579</v>
      </c>
      <c r="D4197" s="1" t="s">
        <v>4149</v>
      </c>
      <c r="E4197" s="1" t="s">
        <v>4150</v>
      </c>
      <c r="F4197" s="1" t="s">
        <v>88</v>
      </c>
      <c r="G4197" s="1">
        <v>76</v>
      </c>
      <c r="H4197" s="1">
        <v>7</v>
      </c>
      <c r="I4197" s="1" t="s">
        <v>1446</v>
      </c>
      <c r="J4197" s="1">
        <v>11</v>
      </c>
      <c r="K4197" s="1">
        <v>-3.3090799999999998</v>
      </c>
      <c r="L4197" s="1">
        <v>28.102360000000001</v>
      </c>
      <c r="M4197" s="1" t="s">
        <v>113</v>
      </c>
      <c r="N4197" s="1">
        <v>0</v>
      </c>
      <c r="O4197" s="1">
        <v>10.278548000000001</v>
      </c>
      <c r="P4197" s="1">
        <v>102.006446</v>
      </c>
      <c r="Q4197" s="1">
        <v>481893.98</v>
      </c>
      <c r="R4197" s="1" t="s">
        <v>667</v>
      </c>
      <c r="S4197" s="1" t="s">
        <v>71</v>
      </c>
      <c r="T4197" s="1" t="s">
        <v>4151</v>
      </c>
      <c r="U4197" s="1" t="s">
        <v>105</v>
      </c>
      <c r="W4197" s="1" t="s">
        <v>121</v>
      </c>
      <c r="X4197" s="1" t="s">
        <v>4152</v>
      </c>
      <c r="Z4197" s="1" t="s">
        <v>1446</v>
      </c>
      <c r="AA4197" s="1" t="s">
        <v>4153</v>
      </c>
      <c r="AJ4197" s="1" t="s">
        <v>76</v>
      </c>
      <c r="AK4197" s="1" t="s">
        <v>4154</v>
      </c>
      <c r="AL4197" s="1">
        <v>5764282</v>
      </c>
      <c r="AM4197" s="1" t="s">
        <v>109</v>
      </c>
      <c r="AN4197" s="1" t="s">
        <v>4607</v>
      </c>
      <c r="AO4197" s="1" t="s">
        <v>4536</v>
      </c>
      <c r="AP4197" s="1">
        <v>46012</v>
      </c>
      <c r="AQ4197" s="1">
        <v>4513697</v>
      </c>
      <c r="AR4197" s="1" t="s">
        <v>4155</v>
      </c>
      <c r="AS4197" s="1">
        <v>1</v>
      </c>
      <c r="AT4197" s="1">
        <v>1</v>
      </c>
      <c r="AU4197" s="1">
        <v>1</v>
      </c>
      <c r="AV4197" s="1">
        <v>1</v>
      </c>
      <c r="AW4197" s="1">
        <v>1</v>
      </c>
      <c r="AX4197" s="1">
        <v>1</v>
      </c>
      <c r="BL4197" s="1" t="s">
        <v>4156</v>
      </c>
    </row>
    <row r="4198" spans="1:64" x14ac:dyDescent="0.5">
      <c r="A4198" s="1">
        <v>165</v>
      </c>
      <c r="B4198" s="1" t="s">
        <v>4148</v>
      </c>
      <c r="C4198" s="2">
        <v>43579</v>
      </c>
      <c r="D4198" s="1" t="s">
        <v>4149</v>
      </c>
      <c r="E4198" s="1" t="s">
        <v>4150</v>
      </c>
      <c r="F4198" s="1" t="s">
        <v>97</v>
      </c>
      <c r="G4198" s="1">
        <v>24</v>
      </c>
      <c r="H4198" s="1">
        <v>7</v>
      </c>
      <c r="I4198" s="1" t="s">
        <v>1446</v>
      </c>
      <c r="J4198" s="1">
        <v>11</v>
      </c>
      <c r="K4198" s="1">
        <v>-3.3090799999999998</v>
      </c>
      <c r="L4198" s="1">
        <v>28.102360000000001</v>
      </c>
      <c r="M4198" s="1" t="s">
        <v>113</v>
      </c>
      <c r="N4198" s="1">
        <v>0</v>
      </c>
      <c r="O4198" s="1">
        <v>10.278548000000001</v>
      </c>
      <c r="P4198" s="1">
        <v>102.006446</v>
      </c>
      <c r="Q4198" s="1">
        <v>152177.04</v>
      </c>
      <c r="R4198" s="1" t="s">
        <v>667</v>
      </c>
      <c r="S4198" s="1" t="s">
        <v>71</v>
      </c>
      <c r="T4198" s="1" t="s">
        <v>4151</v>
      </c>
      <c r="U4198" s="1" t="s">
        <v>105</v>
      </c>
      <c r="W4198" s="1" t="s">
        <v>121</v>
      </c>
      <c r="X4198" s="1" t="s">
        <v>4152</v>
      </c>
      <c r="Z4198" s="1" t="s">
        <v>1446</v>
      </c>
      <c r="AA4198" s="1" t="s">
        <v>4153</v>
      </c>
      <c r="AJ4198" s="1" t="s">
        <v>76</v>
      </c>
      <c r="AK4198" s="1" t="s">
        <v>4154</v>
      </c>
      <c r="AL4198" s="1">
        <v>5764282</v>
      </c>
      <c r="AM4198" s="1" t="s">
        <v>109</v>
      </c>
      <c r="AN4198" s="1" t="s">
        <v>4607</v>
      </c>
      <c r="AO4198" s="1" t="s">
        <v>4536</v>
      </c>
      <c r="AP4198" s="1">
        <v>46012</v>
      </c>
      <c r="AQ4198" s="1">
        <v>4513697</v>
      </c>
      <c r="AR4198" s="1" t="s">
        <v>4155</v>
      </c>
      <c r="AS4198" s="1">
        <v>1</v>
      </c>
      <c r="AT4198" s="1">
        <v>1</v>
      </c>
      <c r="AU4198" s="1">
        <v>1</v>
      </c>
      <c r="AV4198" s="1">
        <v>1</v>
      </c>
      <c r="AW4198" s="1">
        <v>1</v>
      </c>
      <c r="AX4198" s="1">
        <v>1</v>
      </c>
      <c r="BL4198" s="1" t="s">
        <v>4156</v>
      </c>
    </row>
    <row r="4199" spans="1:64" x14ac:dyDescent="0.5">
      <c r="A4199" s="1">
        <v>165</v>
      </c>
      <c r="B4199" s="1" t="s">
        <v>4148</v>
      </c>
      <c r="C4199" s="2">
        <v>43579</v>
      </c>
      <c r="D4199" s="1" t="s">
        <v>4149</v>
      </c>
      <c r="E4199" s="1" t="s">
        <v>4150</v>
      </c>
      <c r="F4199" s="1" t="s">
        <v>88</v>
      </c>
      <c r="G4199" s="1">
        <v>76</v>
      </c>
      <c r="H4199" s="1">
        <v>7</v>
      </c>
      <c r="I4199" s="1" t="s">
        <v>139</v>
      </c>
      <c r="J4199" s="1">
        <v>10</v>
      </c>
      <c r="K4199" s="1">
        <v>9.1449999999999996</v>
      </c>
      <c r="L4199" s="1">
        <v>40.489674000000001</v>
      </c>
      <c r="M4199" s="1" t="s">
        <v>69</v>
      </c>
      <c r="N4199" s="1">
        <v>0</v>
      </c>
      <c r="O4199" s="1">
        <v>2.6272389999999999</v>
      </c>
      <c r="P4199" s="1">
        <v>23.381664000000001</v>
      </c>
      <c r="Q4199" s="1">
        <v>438085.43</v>
      </c>
      <c r="R4199" s="1" t="s">
        <v>667</v>
      </c>
      <c r="S4199" s="1" t="s">
        <v>71</v>
      </c>
      <c r="T4199" s="1" t="s">
        <v>4151</v>
      </c>
      <c r="U4199" s="1" t="s">
        <v>105</v>
      </c>
      <c r="W4199" s="1" t="s">
        <v>121</v>
      </c>
      <c r="X4199" s="1" t="s">
        <v>4152</v>
      </c>
      <c r="Z4199" s="1" t="s">
        <v>139</v>
      </c>
      <c r="AA4199" s="1" t="s">
        <v>4153</v>
      </c>
      <c r="AJ4199" s="1" t="s">
        <v>76</v>
      </c>
      <c r="AK4199" s="1" t="s">
        <v>4154</v>
      </c>
      <c r="AL4199" s="1">
        <v>5764282</v>
      </c>
      <c r="AM4199" s="1" t="s">
        <v>109</v>
      </c>
      <c r="AN4199" s="1" t="s">
        <v>4607</v>
      </c>
      <c r="AO4199" s="1" t="s">
        <v>4536</v>
      </c>
      <c r="AP4199" s="1">
        <v>46012</v>
      </c>
      <c r="AQ4199" s="1">
        <v>4513697</v>
      </c>
      <c r="AR4199" s="1" t="s">
        <v>4155</v>
      </c>
      <c r="AS4199" s="1">
        <v>1</v>
      </c>
      <c r="AT4199" s="1">
        <v>1</v>
      </c>
      <c r="AU4199" s="1">
        <v>1</v>
      </c>
      <c r="AV4199" s="1">
        <v>1</v>
      </c>
      <c r="AW4199" s="1">
        <v>1</v>
      </c>
      <c r="AX4199" s="1">
        <v>1</v>
      </c>
      <c r="BL4199" s="1" t="s">
        <v>4156</v>
      </c>
    </row>
    <row r="4200" spans="1:64" x14ac:dyDescent="0.5">
      <c r="A4200" s="1">
        <v>165</v>
      </c>
      <c r="B4200" s="1" t="s">
        <v>4148</v>
      </c>
      <c r="C4200" s="2">
        <v>43579</v>
      </c>
      <c r="D4200" s="1" t="s">
        <v>4149</v>
      </c>
      <c r="E4200" s="1" t="s">
        <v>4150</v>
      </c>
      <c r="F4200" s="1" t="s">
        <v>97</v>
      </c>
      <c r="G4200" s="1">
        <v>24</v>
      </c>
      <c r="H4200" s="1">
        <v>7</v>
      </c>
      <c r="I4200" s="1" t="s">
        <v>139</v>
      </c>
      <c r="J4200" s="1">
        <v>10</v>
      </c>
      <c r="K4200" s="1">
        <v>9.1449999999999996</v>
      </c>
      <c r="L4200" s="1">
        <v>40.489674000000001</v>
      </c>
      <c r="M4200" s="1" t="s">
        <v>69</v>
      </c>
      <c r="N4200" s="1">
        <v>0</v>
      </c>
      <c r="O4200" s="1">
        <v>2.6272389999999999</v>
      </c>
      <c r="P4200" s="1">
        <v>23.381664000000001</v>
      </c>
      <c r="Q4200" s="1">
        <v>138342.76999999999</v>
      </c>
      <c r="R4200" s="1" t="s">
        <v>667</v>
      </c>
      <c r="S4200" s="1" t="s">
        <v>71</v>
      </c>
      <c r="T4200" s="1" t="s">
        <v>4151</v>
      </c>
      <c r="U4200" s="1" t="s">
        <v>105</v>
      </c>
      <c r="W4200" s="1" t="s">
        <v>121</v>
      </c>
      <c r="X4200" s="1" t="s">
        <v>4152</v>
      </c>
      <c r="Z4200" s="1" t="s">
        <v>139</v>
      </c>
      <c r="AA4200" s="1" t="s">
        <v>4153</v>
      </c>
      <c r="AJ4200" s="1" t="s">
        <v>76</v>
      </c>
      <c r="AK4200" s="1" t="s">
        <v>4154</v>
      </c>
      <c r="AL4200" s="1">
        <v>5764282</v>
      </c>
      <c r="AM4200" s="1" t="s">
        <v>109</v>
      </c>
      <c r="AN4200" s="1" t="s">
        <v>4607</v>
      </c>
      <c r="AO4200" s="1" t="s">
        <v>4536</v>
      </c>
      <c r="AP4200" s="1">
        <v>46012</v>
      </c>
      <c r="AQ4200" s="1">
        <v>4513697</v>
      </c>
      <c r="AR4200" s="1" t="s">
        <v>4155</v>
      </c>
      <c r="AS4200" s="1">
        <v>1</v>
      </c>
      <c r="AT4200" s="1">
        <v>1</v>
      </c>
      <c r="AU4200" s="1">
        <v>1</v>
      </c>
      <c r="AV4200" s="1">
        <v>1</v>
      </c>
      <c r="AW4200" s="1">
        <v>1</v>
      </c>
      <c r="AX4200" s="1">
        <v>1</v>
      </c>
      <c r="BL4200" s="1" t="s">
        <v>4156</v>
      </c>
    </row>
    <row r="4201" spans="1:64" x14ac:dyDescent="0.5">
      <c r="A4201" s="1">
        <v>310</v>
      </c>
      <c r="B4201" s="1" t="s">
        <v>4157</v>
      </c>
      <c r="C4201" s="2">
        <v>43563</v>
      </c>
      <c r="D4201" s="1" t="s">
        <v>4158</v>
      </c>
      <c r="E4201" s="1" t="s">
        <v>4159</v>
      </c>
      <c r="F4201" s="1" t="s">
        <v>88</v>
      </c>
      <c r="G4201" s="1">
        <v>100</v>
      </c>
      <c r="H4201" s="1">
        <v>1</v>
      </c>
      <c r="I4201" s="1" t="s">
        <v>194</v>
      </c>
      <c r="J4201" s="1">
        <v>100</v>
      </c>
      <c r="K4201" s="1">
        <v>19.182435999999999</v>
      </c>
      <c r="L4201" s="1">
        <v>-72.434515000000005</v>
      </c>
      <c r="M4201" s="1" t="s">
        <v>195</v>
      </c>
      <c r="N4201" s="1">
        <v>0</v>
      </c>
      <c r="O4201" s="1">
        <v>25.14509</v>
      </c>
      <c r="P4201" s="1">
        <v>-80.396960000000007</v>
      </c>
      <c r="Q4201" s="1">
        <v>20000000</v>
      </c>
      <c r="R4201" s="1" t="s">
        <v>90</v>
      </c>
      <c r="S4201" s="1" t="s">
        <v>91</v>
      </c>
      <c r="T4201" s="1" t="s">
        <v>4160</v>
      </c>
      <c r="U4201" s="1" t="s">
        <v>182</v>
      </c>
      <c r="X4201" s="1" t="s">
        <v>4161</v>
      </c>
      <c r="Z4201" s="1" t="s">
        <v>194</v>
      </c>
      <c r="AA4201" s="1" t="s">
        <v>2160</v>
      </c>
      <c r="AJ4201" s="1" t="s">
        <v>76</v>
      </c>
      <c r="AL4201" s="1">
        <v>20000000</v>
      </c>
      <c r="AM4201" s="1" t="s">
        <v>78</v>
      </c>
      <c r="AN4201" s="1" t="s">
        <v>4840</v>
      </c>
      <c r="AO4201" s="1" t="s">
        <v>4325</v>
      </c>
    </row>
    <row r="4202" spans="1:64" x14ac:dyDescent="0.5">
      <c r="A4202" s="1">
        <v>433</v>
      </c>
      <c r="B4202" s="1" t="s">
        <v>4162</v>
      </c>
      <c r="C4202" s="2">
        <v>43579</v>
      </c>
      <c r="D4202" s="1" t="s">
        <v>4163</v>
      </c>
      <c r="E4202" s="1" t="s">
        <v>4164</v>
      </c>
      <c r="F4202" s="1" t="s">
        <v>98</v>
      </c>
      <c r="G4202" s="1">
        <v>13</v>
      </c>
      <c r="H4202" s="1">
        <v>1</v>
      </c>
      <c r="I4202" s="1" t="s">
        <v>890</v>
      </c>
      <c r="J4202" s="1">
        <v>100</v>
      </c>
      <c r="K4202" s="1">
        <v>-10.151092999999999</v>
      </c>
      <c r="L4202" s="1">
        <v>-75.311132000000001</v>
      </c>
      <c r="M4202" s="1" t="s">
        <v>84</v>
      </c>
      <c r="N4202" s="1">
        <v>0</v>
      </c>
      <c r="O4202" s="1">
        <v>-15.623037</v>
      </c>
      <c r="P4202" s="1">
        <v>-59.0625</v>
      </c>
      <c r="Q4202" s="1">
        <v>1456000</v>
      </c>
      <c r="R4202" s="1" t="s">
        <v>226</v>
      </c>
      <c r="S4202" s="1" t="s">
        <v>71</v>
      </c>
      <c r="T4202" s="1" t="s">
        <v>234</v>
      </c>
      <c r="U4202" s="1" t="s">
        <v>4165</v>
      </c>
      <c r="W4202" s="1" t="s">
        <v>183</v>
      </c>
      <c r="X4202" s="1" t="s">
        <v>4166</v>
      </c>
      <c r="Z4202" s="1" t="s">
        <v>890</v>
      </c>
      <c r="AA4202" s="1" t="s">
        <v>4167</v>
      </c>
      <c r="AJ4202" s="1" t="s">
        <v>76</v>
      </c>
      <c r="AK4202" s="1" t="s">
        <v>4168</v>
      </c>
      <c r="AL4202" s="1">
        <v>11200000</v>
      </c>
      <c r="AM4202" s="1" t="s">
        <v>78</v>
      </c>
      <c r="AN4202" s="1" t="s">
        <v>4487</v>
      </c>
      <c r="AO4202" s="1" t="s">
        <v>4841</v>
      </c>
      <c r="AP4202" s="1">
        <v>78000</v>
      </c>
      <c r="AS4202" s="1">
        <v>1</v>
      </c>
      <c r="AT4202" s="1">
        <v>1</v>
      </c>
      <c r="AU4202" s="1">
        <v>1</v>
      </c>
      <c r="AV4202" s="1">
        <v>1</v>
      </c>
    </row>
    <row r="4203" spans="1:64" x14ac:dyDescent="0.5">
      <c r="A4203" s="1">
        <v>433</v>
      </c>
      <c r="B4203" s="1" t="s">
        <v>4162</v>
      </c>
      <c r="C4203" s="2">
        <v>43579</v>
      </c>
      <c r="D4203" s="1" t="s">
        <v>4163</v>
      </c>
      <c r="E4203" s="1" t="s">
        <v>4164</v>
      </c>
      <c r="F4203" s="1" t="s">
        <v>129</v>
      </c>
      <c r="G4203" s="1">
        <v>64</v>
      </c>
      <c r="H4203" s="1">
        <v>1</v>
      </c>
      <c r="I4203" s="1" t="s">
        <v>890</v>
      </c>
      <c r="J4203" s="1">
        <v>100</v>
      </c>
      <c r="K4203" s="1">
        <v>-10.151092999999999</v>
      </c>
      <c r="L4203" s="1">
        <v>-75.311132000000001</v>
      </c>
      <c r="M4203" s="1" t="s">
        <v>84</v>
      </c>
      <c r="N4203" s="1">
        <v>0</v>
      </c>
      <c r="O4203" s="1">
        <v>-15.623037</v>
      </c>
      <c r="P4203" s="1">
        <v>-59.0625</v>
      </c>
      <c r="Q4203" s="1">
        <v>7168000</v>
      </c>
      <c r="R4203" s="1" t="s">
        <v>226</v>
      </c>
      <c r="S4203" s="1" t="s">
        <v>71</v>
      </c>
      <c r="T4203" s="1" t="s">
        <v>234</v>
      </c>
      <c r="U4203" s="1" t="s">
        <v>4165</v>
      </c>
      <c r="W4203" s="1" t="s">
        <v>183</v>
      </c>
      <c r="X4203" s="1" t="s">
        <v>4166</v>
      </c>
      <c r="Z4203" s="1" t="s">
        <v>890</v>
      </c>
      <c r="AA4203" s="1" t="s">
        <v>4167</v>
      </c>
      <c r="AJ4203" s="1" t="s">
        <v>76</v>
      </c>
      <c r="AK4203" s="1" t="s">
        <v>4168</v>
      </c>
      <c r="AL4203" s="1">
        <v>11200000</v>
      </c>
      <c r="AM4203" s="1" t="s">
        <v>78</v>
      </c>
      <c r="AN4203" s="1" t="s">
        <v>4487</v>
      </c>
      <c r="AO4203" s="1" t="s">
        <v>4841</v>
      </c>
      <c r="AP4203" s="1">
        <v>78000</v>
      </c>
      <c r="AS4203" s="1">
        <v>1</v>
      </c>
      <c r="AT4203" s="1">
        <v>1</v>
      </c>
      <c r="AU4203" s="1">
        <v>1</v>
      </c>
      <c r="AV4203" s="1">
        <v>1</v>
      </c>
    </row>
    <row r="4204" spans="1:64" x14ac:dyDescent="0.5">
      <c r="A4204" s="1">
        <v>433</v>
      </c>
      <c r="B4204" s="1" t="s">
        <v>4162</v>
      </c>
      <c r="C4204" s="2">
        <v>43579</v>
      </c>
      <c r="D4204" s="1" t="s">
        <v>4163</v>
      </c>
      <c r="E4204" s="1" t="s">
        <v>4164</v>
      </c>
      <c r="F4204" s="1" t="s">
        <v>291</v>
      </c>
      <c r="G4204" s="1">
        <v>23</v>
      </c>
      <c r="H4204" s="1">
        <v>1</v>
      </c>
      <c r="I4204" s="1" t="s">
        <v>890</v>
      </c>
      <c r="J4204" s="1">
        <v>100</v>
      </c>
      <c r="K4204" s="1">
        <v>-10.151092999999999</v>
      </c>
      <c r="L4204" s="1">
        <v>-75.311132000000001</v>
      </c>
      <c r="M4204" s="1" t="s">
        <v>84</v>
      </c>
      <c r="N4204" s="1">
        <v>0</v>
      </c>
      <c r="O4204" s="1">
        <v>-15.623037</v>
      </c>
      <c r="P4204" s="1">
        <v>-59.0625</v>
      </c>
      <c r="Q4204" s="1">
        <v>2576000</v>
      </c>
      <c r="R4204" s="1" t="s">
        <v>226</v>
      </c>
      <c r="S4204" s="1" t="s">
        <v>71</v>
      </c>
      <c r="T4204" s="1" t="s">
        <v>234</v>
      </c>
      <c r="U4204" s="1" t="s">
        <v>4165</v>
      </c>
      <c r="W4204" s="1" t="s">
        <v>183</v>
      </c>
      <c r="X4204" s="1" t="s">
        <v>4166</v>
      </c>
      <c r="Z4204" s="1" t="s">
        <v>890</v>
      </c>
      <c r="AA4204" s="1" t="s">
        <v>4167</v>
      </c>
      <c r="AJ4204" s="1" t="s">
        <v>76</v>
      </c>
      <c r="AK4204" s="1" t="s">
        <v>4168</v>
      </c>
      <c r="AL4204" s="1">
        <v>11200000</v>
      </c>
      <c r="AM4204" s="1" t="s">
        <v>78</v>
      </c>
      <c r="AN4204" s="1" t="s">
        <v>4487</v>
      </c>
      <c r="AO4204" s="1" t="s">
        <v>4841</v>
      </c>
      <c r="AP4204" s="1">
        <v>78000</v>
      </c>
      <c r="AS4204" s="1">
        <v>1</v>
      </c>
      <c r="AT4204" s="1">
        <v>1</v>
      </c>
      <c r="AU4204" s="1">
        <v>1</v>
      </c>
      <c r="AV4204" s="1">
        <v>1</v>
      </c>
    </row>
    <row r="4205" spans="1:64" x14ac:dyDescent="0.5">
      <c r="A4205" s="1">
        <v>70</v>
      </c>
      <c r="B4205" s="1" t="s">
        <v>4169</v>
      </c>
      <c r="C4205" s="2">
        <v>43372</v>
      </c>
      <c r="D4205" s="1" t="s">
        <v>4170</v>
      </c>
      <c r="E4205" s="1" t="s">
        <v>4171</v>
      </c>
      <c r="F4205" s="1" t="s">
        <v>129</v>
      </c>
      <c r="G4205" s="1">
        <v>10</v>
      </c>
      <c r="H4205" s="1">
        <v>0</v>
      </c>
      <c r="M4205" s="1" t="s">
        <v>114</v>
      </c>
      <c r="N4205" s="1">
        <v>23.1</v>
      </c>
      <c r="O4205" s="1">
        <v>25.384855999999999</v>
      </c>
      <c r="P4205" s="1">
        <v>68.458809000000002</v>
      </c>
      <c r="Q4205" s="1">
        <v>173250</v>
      </c>
      <c r="R4205" s="1" t="s">
        <v>90</v>
      </c>
      <c r="S4205" s="1" t="s">
        <v>91</v>
      </c>
      <c r="T4205" s="1" t="s">
        <v>72</v>
      </c>
      <c r="U4205" s="1" t="s">
        <v>73</v>
      </c>
      <c r="X4205" s="1" t="s">
        <v>4172</v>
      </c>
      <c r="Z4205" s="1" t="s">
        <v>114</v>
      </c>
      <c r="AA4205" s="1" t="s">
        <v>639</v>
      </c>
      <c r="AJ4205" s="1" t="s">
        <v>76</v>
      </c>
      <c r="AK4205" s="1" t="s">
        <v>4173</v>
      </c>
      <c r="AL4205" s="1">
        <v>7500000</v>
      </c>
      <c r="AM4205" s="1" t="s">
        <v>109</v>
      </c>
      <c r="AN4205" s="1" t="s">
        <v>4558</v>
      </c>
      <c r="AO4205" s="1" t="s">
        <v>4842</v>
      </c>
    </row>
    <row r="4206" spans="1:64" x14ac:dyDescent="0.5">
      <c r="A4206" s="1">
        <v>70</v>
      </c>
      <c r="B4206" s="1" t="s">
        <v>4169</v>
      </c>
      <c r="C4206" s="2">
        <v>43372</v>
      </c>
      <c r="D4206" s="1" t="s">
        <v>4170</v>
      </c>
      <c r="E4206" s="1" t="s">
        <v>4171</v>
      </c>
      <c r="F4206" s="1" t="s">
        <v>283</v>
      </c>
      <c r="G4206" s="1">
        <v>49</v>
      </c>
      <c r="H4206" s="1">
        <v>0</v>
      </c>
      <c r="M4206" s="1" t="s">
        <v>114</v>
      </c>
      <c r="N4206" s="1">
        <v>23.1</v>
      </c>
      <c r="O4206" s="1">
        <v>25.384855999999999</v>
      </c>
      <c r="P4206" s="1">
        <v>68.458809000000002</v>
      </c>
      <c r="Q4206" s="1">
        <v>848925</v>
      </c>
      <c r="R4206" s="1" t="s">
        <v>90</v>
      </c>
      <c r="S4206" s="1" t="s">
        <v>91</v>
      </c>
      <c r="T4206" s="1" t="s">
        <v>72</v>
      </c>
      <c r="U4206" s="1" t="s">
        <v>73</v>
      </c>
      <c r="X4206" s="1" t="s">
        <v>4172</v>
      </c>
      <c r="Z4206" s="1" t="s">
        <v>114</v>
      </c>
      <c r="AA4206" s="1" t="s">
        <v>639</v>
      </c>
      <c r="AJ4206" s="1" t="s">
        <v>76</v>
      </c>
      <c r="AK4206" s="1" t="s">
        <v>4173</v>
      </c>
      <c r="AL4206" s="1">
        <v>7500000</v>
      </c>
      <c r="AM4206" s="1" t="s">
        <v>109</v>
      </c>
      <c r="AN4206" s="1" t="s">
        <v>4558</v>
      </c>
      <c r="AO4206" s="1" t="s">
        <v>4842</v>
      </c>
    </row>
    <row r="4207" spans="1:64" x14ac:dyDescent="0.5">
      <c r="A4207" s="1">
        <v>70</v>
      </c>
      <c r="B4207" s="1" t="s">
        <v>4169</v>
      </c>
      <c r="C4207" s="2">
        <v>43372</v>
      </c>
      <c r="D4207" s="1" t="s">
        <v>4170</v>
      </c>
      <c r="E4207" s="1" t="s">
        <v>4171</v>
      </c>
      <c r="F4207" s="1" t="s">
        <v>88</v>
      </c>
      <c r="G4207" s="1">
        <v>20</v>
      </c>
      <c r="H4207" s="1">
        <v>0</v>
      </c>
      <c r="M4207" s="1" t="s">
        <v>114</v>
      </c>
      <c r="N4207" s="1">
        <v>23.1</v>
      </c>
      <c r="O4207" s="1">
        <v>25.384855999999999</v>
      </c>
      <c r="P4207" s="1">
        <v>68.458809000000002</v>
      </c>
      <c r="Q4207" s="1">
        <v>346500</v>
      </c>
      <c r="R4207" s="1" t="s">
        <v>90</v>
      </c>
      <c r="S4207" s="1" t="s">
        <v>91</v>
      </c>
      <c r="T4207" s="1" t="s">
        <v>72</v>
      </c>
      <c r="U4207" s="1" t="s">
        <v>73</v>
      </c>
      <c r="X4207" s="1" t="s">
        <v>4172</v>
      </c>
      <c r="Z4207" s="1" t="s">
        <v>114</v>
      </c>
      <c r="AA4207" s="1" t="s">
        <v>639</v>
      </c>
      <c r="AJ4207" s="1" t="s">
        <v>76</v>
      </c>
      <c r="AK4207" s="1" t="s">
        <v>4173</v>
      </c>
      <c r="AL4207" s="1">
        <v>7500000</v>
      </c>
      <c r="AM4207" s="1" t="s">
        <v>109</v>
      </c>
      <c r="AN4207" s="1" t="s">
        <v>4558</v>
      </c>
      <c r="AO4207" s="1" t="s">
        <v>4842</v>
      </c>
    </row>
    <row r="4208" spans="1:64" x14ac:dyDescent="0.5">
      <c r="A4208" s="1">
        <v>70</v>
      </c>
      <c r="B4208" s="1" t="s">
        <v>4169</v>
      </c>
      <c r="C4208" s="2">
        <v>43372</v>
      </c>
      <c r="D4208" s="1" t="s">
        <v>4170</v>
      </c>
      <c r="E4208" s="1" t="s">
        <v>4171</v>
      </c>
      <c r="F4208" s="1" t="s">
        <v>281</v>
      </c>
      <c r="G4208" s="1">
        <v>6</v>
      </c>
      <c r="H4208" s="1">
        <v>0</v>
      </c>
      <c r="M4208" s="1" t="s">
        <v>114</v>
      </c>
      <c r="N4208" s="1">
        <v>23.1</v>
      </c>
      <c r="O4208" s="1">
        <v>25.384855999999999</v>
      </c>
      <c r="P4208" s="1">
        <v>68.458809000000002</v>
      </c>
      <c r="Q4208" s="1">
        <v>103950</v>
      </c>
      <c r="R4208" s="1" t="s">
        <v>90</v>
      </c>
      <c r="S4208" s="1" t="s">
        <v>91</v>
      </c>
      <c r="T4208" s="1" t="s">
        <v>72</v>
      </c>
      <c r="U4208" s="1" t="s">
        <v>73</v>
      </c>
      <c r="X4208" s="1" t="s">
        <v>4172</v>
      </c>
      <c r="Z4208" s="1" t="s">
        <v>114</v>
      </c>
      <c r="AA4208" s="1" t="s">
        <v>639</v>
      </c>
      <c r="AJ4208" s="1" t="s">
        <v>76</v>
      </c>
      <c r="AK4208" s="1" t="s">
        <v>4173</v>
      </c>
      <c r="AL4208" s="1">
        <v>7500000</v>
      </c>
      <c r="AM4208" s="1" t="s">
        <v>109</v>
      </c>
      <c r="AN4208" s="1" t="s">
        <v>4558</v>
      </c>
      <c r="AO4208" s="1" t="s">
        <v>4842</v>
      </c>
    </row>
    <row r="4209" spans="1:41" x14ac:dyDescent="0.5">
      <c r="A4209" s="1">
        <v>70</v>
      </c>
      <c r="B4209" s="1" t="s">
        <v>4169</v>
      </c>
      <c r="C4209" s="2">
        <v>43372</v>
      </c>
      <c r="D4209" s="1" t="s">
        <v>4170</v>
      </c>
      <c r="E4209" s="1" t="s">
        <v>4171</v>
      </c>
      <c r="F4209" s="1" t="s">
        <v>97</v>
      </c>
      <c r="G4209" s="1">
        <v>15</v>
      </c>
      <c r="H4209" s="1">
        <v>0</v>
      </c>
      <c r="M4209" s="1" t="s">
        <v>114</v>
      </c>
      <c r="N4209" s="1">
        <v>23.1</v>
      </c>
      <c r="O4209" s="1">
        <v>25.384855999999999</v>
      </c>
      <c r="P4209" s="1">
        <v>68.458809000000002</v>
      </c>
      <c r="Q4209" s="1">
        <v>259875</v>
      </c>
      <c r="R4209" s="1" t="s">
        <v>90</v>
      </c>
      <c r="S4209" s="1" t="s">
        <v>91</v>
      </c>
      <c r="T4209" s="1" t="s">
        <v>72</v>
      </c>
      <c r="U4209" s="1" t="s">
        <v>73</v>
      </c>
      <c r="X4209" s="1" t="s">
        <v>4172</v>
      </c>
      <c r="Z4209" s="1" t="s">
        <v>114</v>
      </c>
      <c r="AA4209" s="1" t="s">
        <v>639</v>
      </c>
      <c r="AJ4209" s="1" t="s">
        <v>76</v>
      </c>
      <c r="AK4209" s="1" t="s">
        <v>4173</v>
      </c>
      <c r="AL4209" s="1">
        <v>7500000</v>
      </c>
      <c r="AM4209" s="1" t="s">
        <v>109</v>
      </c>
      <c r="AN4209" s="1" t="s">
        <v>4558</v>
      </c>
      <c r="AO4209" s="1" t="s">
        <v>4842</v>
      </c>
    </row>
    <row r="4210" spans="1:41" x14ac:dyDescent="0.5">
      <c r="A4210" s="1">
        <v>70</v>
      </c>
      <c r="B4210" s="1" t="s">
        <v>4169</v>
      </c>
      <c r="C4210" s="2">
        <v>43372</v>
      </c>
      <c r="D4210" s="1" t="s">
        <v>4170</v>
      </c>
      <c r="E4210" s="1" t="s">
        <v>4171</v>
      </c>
      <c r="F4210" s="1" t="s">
        <v>129</v>
      </c>
      <c r="G4210" s="1">
        <v>10</v>
      </c>
      <c r="H4210" s="1">
        <v>0</v>
      </c>
      <c r="M4210" s="1" t="s">
        <v>113</v>
      </c>
      <c r="N4210" s="1">
        <v>7.7</v>
      </c>
      <c r="O4210" s="1">
        <v>10.278548000000001</v>
      </c>
      <c r="P4210" s="1">
        <v>102.006446</v>
      </c>
      <c r="Q4210" s="1">
        <v>57750</v>
      </c>
      <c r="R4210" s="1" t="s">
        <v>90</v>
      </c>
      <c r="S4210" s="1" t="s">
        <v>91</v>
      </c>
      <c r="T4210" s="1" t="s">
        <v>72</v>
      </c>
      <c r="U4210" s="1" t="s">
        <v>73</v>
      </c>
      <c r="X4210" s="1" t="s">
        <v>4172</v>
      </c>
      <c r="Z4210" s="1" t="s">
        <v>113</v>
      </c>
      <c r="AA4210" s="1" t="s">
        <v>639</v>
      </c>
      <c r="AJ4210" s="1" t="s">
        <v>76</v>
      </c>
      <c r="AK4210" s="1" t="s">
        <v>4173</v>
      </c>
      <c r="AL4210" s="1">
        <v>7500000</v>
      </c>
      <c r="AM4210" s="1" t="s">
        <v>109</v>
      </c>
      <c r="AN4210" s="1" t="s">
        <v>4558</v>
      </c>
      <c r="AO4210" s="1" t="s">
        <v>4842</v>
      </c>
    </row>
    <row r="4211" spans="1:41" x14ac:dyDescent="0.5">
      <c r="A4211" s="1">
        <v>70</v>
      </c>
      <c r="B4211" s="1" t="s">
        <v>4169</v>
      </c>
      <c r="C4211" s="2">
        <v>43372</v>
      </c>
      <c r="D4211" s="1" t="s">
        <v>4170</v>
      </c>
      <c r="E4211" s="1" t="s">
        <v>4171</v>
      </c>
      <c r="F4211" s="1" t="s">
        <v>283</v>
      </c>
      <c r="G4211" s="1">
        <v>49</v>
      </c>
      <c r="H4211" s="1">
        <v>0</v>
      </c>
      <c r="M4211" s="1" t="s">
        <v>113</v>
      </c>
      <c r="N4211" s="1">
        <v>7.7</v>
      </c>
      <c r="O4211" s="1">
        <v>10.278548000000001</v>
      </c>
      <c r="P4211" s="1">
        <v>102.006446</v>
      </c>
      <c r="Q4211" s="1">
        <v>282975</v>
      </c>
      <c r="R4211" s="1" t="s">
        <v>90</v>
      </c>
      <c r="S4211" s="1" t="s">
        <v>91</v>
      </c>
      <c r="T4211" s="1" t="s">
        <v>72</v>
      </c>
      <c r="U4211" s="1" t="s">
        <v>73</v>
      </c>
      <c r="X4211" s="1" t="s">
        <v>4172</v>
      </c>
      <c r="Z4211" s="1" t="s">
        <v>113</v>
      </c>
      <c r="AA4211" s="1" t="s">
        <v>639</v>
      </c>
      <c r="AJ4211" s="1" t="s">
        <v>76</v>
      </c>
      <c r="AK4211" s="1" t="s">
        <v>4173</v>
      </c>
      <c r="AL4211" s="1">
        <v>7500000</v>
      </c>
      <c r="AM4211" s="1" t="s">
        <v>109</v>
      </c>
      <c r="AN4211" s="1" t="s">
        <v>4558</v>
      </c>
      <c r="AO4211" s="1" t="s">
        <v>4842</v>
      </c>
    </row>
    <row r="4212" spans="1:41" x14ac:dyDescent="0.5">
      <c r="A4212" s="1">
        <v>70</v>
      </c>
      <c r="B4212" s="1" t="s">
        <v>4169</v>
      </c>
      <c r="C4212" s="2">
        <v>43372</v>
      </c>
      <c r="D4212" s="1" t="s">
        <v>4170</v>
      </c>
      <c r="E4212" s="1" t="s">
        <v>4171</v>
      </c>
      <c r="F4212" s="1" t="s">
        <v>88</v>
      </c>
      <c r="G4212" s="1">
        <v>20</v>
      </c>
      <c r="H4212" s="1">
        <v>0</v>
      </c>
      <c r="M4212" s="1" t="s">
        <v>113</v>
      </c>
      <c r="N4212" s="1">
        <v>7.7</v>
      </c>
      <c r="O4212" s="1">
        <v>10.278548000000001</v>
      </c>
      <c r="P4212" s="1">
        <v>102.006446</v>
      </c>
      <c r="Q4212" s="1">
        <v>115500</v>
      </c>
      <c r="R4212" s="1" t="s">
        <v>90</v>
      </c>
      <c r="S4212" s="1" t="s">
        <v>91</v>
      </c>
      <c r="T4212" s="1" t="s">
        <v>72</v>
      </c>
      <c r="U4212" s="1" t="s">
        <v>73</v>
      </c>
      <c r="X4212" s="1" t="s">
        <v>4172</v>
      </c>
      <c r="Z4212" s="1" t="s">
        <v>113</v>
      </c>
      <c r="AA4212" s="1" t="s">
        <v>639</v>
      </c>
      <c r="AJ4212" s="1" t="s">
        <v>76</v>
      </c>
      <c r="AK4212" s="1" t="s">
        <v>4173</v>
      </c>
      <c r="AL4212" s="1">
        <v>7500000</v>
      </c>
      <c r="AM4212" s="1" t="s">
        <v>109</v>
      </c>
      <c r="AN4212" s="1" t="s">
        <v>4558</v>
      </c>
      <c r="AO4212" s="1" t="s">
        <v>4842</v>
      </c>
    </row>
    <row r="4213" spans="1:41" x14ac:dyDescent="0.5">
      <c r="A4213" s="1">
        <v>70</v>
      </c>
      <c r="B4213" s="1" t="s">
        <v>4169</v>
      </c>
      <c r="C4213" s="2">
        <v>43372</v>
      </c>
      <c r="D4213" s="1" t="s">
        <v>4170</v>
      </c>
      <c r="E4213" s="1" t="s">
        <v>4171</v>
      </c>
      <c r="F4213" s="1" t="s">
        <v>281</v>
      </c>
      <c r="G4213" s="1">
        <v>6</v>
      </c>
      <c r="H4213" s="1">
        <v>0</v>
      </c>
      <c r="M4213" s="1" t="s">
        <v>113</v>
      </c>
      <c r="N4213" s="1">
        <v>7.7</v>
      </c>
      <c r="O4213" s="1">
        <v>10.278548000000001</v>
      </c>
      <c r="P4213" s="1">
        <v>102.006446</v>
      </c>
      <c r="Q4213" s="1">
        <v>34650</v>
      </c>
      <c r="R4213" s="1" t="s">
        <v>90</v>
      </c>
      <c r="S4213" s="1" t="s">
        <v>91</v>
      </c>
      <c r="T4213" s="1" t="s">
        <v>72</v>
      </c>
      <c r="U4213" s="1" t="s">
        <v>73</v>
      </c>
      <c r="X4213" s="1" t="s">
        <v>4172</v>
      </c>
      <c r="Z4213" s="1" t="s">
        <v>113</v>
      </c>
      <c r="AA4213" s="1" t="s">
        <v>639</v>
      </c>
      <c r="AJ4213" s="1" t="s">
        <v>76</v>
      </c>
      <c r="AK4213" s="1" t="s">
        <v>4173</v>
      </c>
      <c r="AL4213" s="1">
        <v>7500000</v>
      </c>
      <c r="AM4213" s="1" t="s">
        <v>109</v>
      </c>
      <c r="AN4213" s="1" t="s">
        <v>4558</v>
      </c>
      <c r="AO4213" s="1" t="s">
        <v>4842</v>
      </c>
    </row>
    <row r="4214" spans="1:41" x14ac:dyDescent="0.5">
      <c r="A4214" s="1">
        <v>70</v>
      </c>
      <c r="B4214" s="1" t="s">
        <v>4169</v>
      </c>
      <c r="C4214" s="2">
        <v>43372</v>
      </c>
      <c r="D4214" s="1" t="s">
        <v>4170</v>
      </c>
      <c r="E4214" s="1" t="s">
        <v>4171</v>
      </c>
      <c r="F4214" s="1" t="s">
        <v>97</v>
      </c>
      <c r="G4214" s="1">
        <v>15</v>
      </c>
      <c r="H4214" s="1">
        <v>0</v>
      </c>
      <c r="M4214" s="1" t="s">
        <v>113</v>
      </c>
      <c r="N4214" s="1">
        <v>7.7</v>
      </c>
      <c r="O4214" s="1">
        <v>10.278548000000001</v>
      </c>
      <c r="P4214" s="1">
        <v>102.006446</v>
      </c>
      <c r="Q4214" s="1">
        <v>86625</v>
      </c>
      <c r="R4214" s="1" t="s">
        <v>90</v>
      </c>
      <c r="S4214" s="1" t="s">
        <v>91</v>
      </c>
      <c r="T4214" s="1" t="s">
        <v>72</v>
      </c>
      <c r="U4214" s="1" t="s">
        <v>73</v>
      </c>
      <c r="X4214" s="1" t="s">
        <v>4172</v>
      </c>
      <c r="Z4214" s="1" t="s">
        <v>113</v>
      </c>
      <c r="AA4214" s="1" t="s">
        <v>639</v>
      </c>
      <c r="AJ4214" s="1" t="s">
        <v>76</v>
      </c>
      <c r="AK4214" s="1" t="s">
        <v>4173</v>
      </c>
      <c r="AL4214" s="1">
        <v>7500000</v>
      </c>
      <c r="AM4214" s="1" t="s">
        <v>109</v>
      </c>
      <c r="AN4214" s="1" t="s">
        <v>4558</v>
      </c>
      <c r="AO4214" s="1" t="s">
        <v>4842</v>
      </c>
    </row>
    <row r="4215" spans="1:41" x14ac:dyDescent="0.5">
      <c r="A4215" s="1">
        <v>70</v>
      </c>
      <c r="B4215" s="1" t="s">
        <v>4169</v>
      </c>
      <c r="C4215" s="2">
        <v>43372</v>
      </c>
      <c r="D4215" s="1" t="s">
        <v>4170</v>
      </c>
      <c r="E4215" s="1" t="s">
        <v>4171</v>
      </c>
      <c r="F4215" s="1" t="s">
        <v>129</v>
      </c>
      <c r="G4215" s="1">
        <v>10</v>
      </c>
      <c r="H4215" s="1">
        <v>0</v>
      </c>
      <c r="M4215" s="1" t="s">
        <v>112</v>
      </c>
      <c r="N4215" s="1">
        <v>7.7</v>
      </c>
      <c r="O4215" s="1">
        <v>45.052331000000002</v>
      </c>
      <c r="P4215" s="1">
        <v>118.90412999999999</v>
      </c>
      <c r="Q4215" s="1">
        <v>57750</v>
      </c>
      <c r="R4215" s="1" t="s">
        <v>90</v>
      </c>
      <c r="S4215" s="1" t="s">
        <v>91</v>
      </c>
      <c r="T4215" s="1" t="s">
        <v>72</v>
      </c>
      <c r="U4215" s="1" t="s">
        <v>73</v>
      </c>
      <c r="X4215" s="1" t="s">
        <v>4172</v>
      </c>
      <c r="Z4215" s="1" t="s">
        <v>112</v>
      </c>
      <c r="AA4215" s="1" t="s">
        <v>639</v>
      </c>
      <c r="AJ4215" s="1" t="s">
        <v>76</v>
      </c>
      <c r="AK4215" s="1" t="s">
        <v>4173</v>
      </c>
      <c r="AL4215" s="1">
        <v>7500000</v>
      </c>
      <c r="AM4215" s="1" t="s">
        <v>109</v>
      </c>
      <c r="AN4215" s="1" t="s">
        <v>4558</v>
      </c>
      <c r="AO4215" s="1" t="s">
        <v>4842</v>
      </c>
    </row>
    <row r="4216" spans="1:41" x14ac:dyDescent="0.5">
      <c r="A4216" s="1">
        <v>70</v>
      </c>
      <c r="B4216" s="1" t="s">
        <v>4169</v>
      </c>
      <c r="C4216" s="2">
        <v>43372</v>
      </c>
      <c r="D4216" s="1" t="s">
        <v>4170</v>
      </c>
      <c r="E4216" s="1" t="s">
        <v>4171</v>
      </c>
      <c r="F4216" s="1" t="s">
        <v>283</v>
      </c>
      <c r="G4216" s="1">
        <v>49</v>
      </c>
      <c r="H4216" s="1">
        <v>0</v>
      </c>
      <c r="M4216" s="1" t="s">
        <v>112</v>
      </c>
      <c r="N4216" s="1">
        <v>7.7</v>
      </c>
      <c r="O4216" s="1">
        <v>45.052331000000002</v>
      </c>
      <c r="P4216" s="1">
        <v>118.90412999999999</v>
      </c>
      <c r="Q4216" s="1">
        <v>282975</v>
      </c>
      <c r="R4216" s="1" t="s">
        <v>90</v>
      </c>
      <c r="S4216" s="1" t="s">
        <v>91</v>
      </c>
      <c r="T4216" s="1" t="s">
        <v>72</v>
      </c>
      <c r="U4216" s="1" t="s">
        <v>73</v>
      </c>
      <c r="X4216" s="1" t="s">
        <v>4172</v>
      </c>
      <c r="Z4216" s="1" t="s">
        <v>112</v>
      </c>
      <c r="AA4216" s="1" t="s">
        <v>639</v>
      </c>
      <c r="AJ4216" s="1" t="s">
        <v>76</v>
      </c>
      <c r="AK4216" s="1" t="s">
        <v>4173</v>
      </c>
      <c r="AL4216" s="1">
        <v>7500000</v>
      </c>
      <c r="AM4216" s="1" t="s">
        <v>109</v>
      </c>
      <c r="AN4216" s="1" t="s">
        <v>4558</v>
      </c>
      <c r="AO4216" s="1" t="s">
        <v>4842</v>
      </c>
    </row>
    <row r="4217" spans="1:41" x14ac:dyDescent="0.5">
      <c r="A4217" s="1">
        <v>70</v>
      </c>
      <c r="B4217" s="1" t="s">
        <v>4169</v>
      </c>
      <c r="C4217" s="2">
        <v>43372</v>
      </c>
      <c r="D4217" s="1" t="s">
        <v>4170</v>
      </c>
      <c r="E4217" s="1" t="s">
        <v>4171</v>
      </c>
      <c r="F4217" s="1" t="s">
        <v>88</v>
      </c>
      <c r="G4217" s="1">
        <v>20</v>
      </c>
      <c r="H4217" s="1">
        <v>0</v>
      </c>
      <c r="M4217" s="1" t="s">
        <v>112</v>
      </c>
      <c r="N4217" s="1">
        <v>7.7</v>
      </c>
      <c r="O4217" s="1">
        <v>45.052331000000002</v>
      </c>
      <c r="P4217" s="1">
        <v>118.90412999999999</v>
      </c>
      <c r="Q4217" s="1">
        <v>115500</v>
      </c>
      <c r="R4217" s="1" t="s">
        <v>90</v>
      </c>
      <c r="S4217" s="1" t="s">
        <v>91</v>
      </c>
      <c r="T4217" s="1" t="s">
        <v>72</v>
      </c>
      <c r="U4217" s="1" t="s">
        <v>73</v>
      </c>
      <c r="X4217" s="1" t="s">
        <v>4172</v>
      </c>
      <c r="Z4217" s="1" t="s">
        <v>112</v>
      </c>
      <c r="AA4217" s="1" t="s">
        <v>639</v>
      </c>
      <c r="AJ4217" s="1" t="s">
        <v>76</v>
      </c>
      <c r="AK4217" s="1" t="s">
        <v>4173</v>
      </c>
      <c r="AL4217" s="1">
        <v>7500000</v>
      </c>
      <c r="AM4217" s="1" t="s">
        <v>109</v>
      </c>
      <c r="AN4217" s="1" t="s">
        <v>4558</v>
      </c>
      <c r="AO4217" s="1" t="s">
        <v>4842</v>
      </c>
    </row>
    <row r="4218" spans="1:41" x14ac:dyDescent="0.5">
      <c r="A4218" s="1">
        <v>70</v>
      </c>
      <c r="B4218" s="1" t="s">
        <v>4169</v>
      </c>
      <c r="C4218" s="2">
        <v>43372</v>
      </c>
      <c r="D4218" s="1" t="s">
        <v>4170</v>
      </c>
      <c r="E4218" s="1" t="s">
        <v>4171</v>
      </c>
      <c r="F4218" s="1" t="s">
        <v>281</v>
      </c>
      <c r="G4218" s="1">
        <v>6</v>
      </c>
      <c r="H4218" s="1">
        <v>0</v>
      </c>
      <c r="M4218" s="1" t="s">
        <v>112</v>
      </c>
      <c r="N4218" s="1">
        <v>7.7</v>
      </c>
      <c r="O4218" s="1">
        <v>45.052331000000002</v>
      </c>
      <c r="P4218" s="1">
        <v>118.90412999999999</v>
      </c>
      <c r="Q4218" s="1">
        <v>34650</v>
      </c>
      <c r="R4218" s="1" t="s">
        <v>90</v>
      </c>
      <c r="S4218" s="1" t="s">
        <v>91</v>
      </c>
      <c r="T4218" s="1" t="s">
        <v>72</v>
      </c>
      <c r="U4218" s="1" t="s">
        <v>73</v>
      </c>
      <c r="X4218" s="1" t="s">
        <v>4172</v>
      </c>
      <c r="Z4218" s="1" t="s">
        <v>112</v>
      </c>
      <c r="AA4218" s="1" t="s">
        <v>639</v>
      </c>
      <c r="AJ4218" s="1" t="s">
        <v>76</v>
      </c>
      <c r="AK4218" s="1" t="s">
        <v>4173</v>
      </c>
      <c r="AL4218" s="1">
        <v>7500000</v>
      </c>
      <c r="AM4218" s="1" t="s">
        <v>109</v>
      </c>
      <c r="AN4218" s="1" t="s">
        <v>4558</v>
      </c>
      <c r="AO4218" s="1" t="s">
        <v>4842</v>
      </c>
    </row>
    <row r="4219" spans="1:41" x14ac:dyDescent="0.5">
      <c r="A4219" s="1">
        <v>70</v>
      </c>
      <c r="B4219" s="1" t="s">
        <v>4169</v>
      </c>
      <c r="C4219" s="2">
        <v>43372</v>
      </c>
      <c r="D4219" s="1" t="s">
        <v>4170</v>
      </c>
      <c r="E4219" s="1" t="s">
        <v>4171</v>
      </c>
      <c r="F4219" s="1" t="s">
        <v>97</v>
      </c>
      <c r="G4219" s="1">
        <v>15</v>
      </c>
      <c r="H4219" s="1">
        <v>0</v>
      </c>
      <c r="M4219" s="1" t="s">
        <v>112</v>
      </c>
      <c r="N4219" s="1">
        <v>7.7</v>
      </c>
      <c r="O4219" s="1">
        <v>45.052331000000002</v>
      </c>
      <c r="P4219" s="1">
        <v>118.90412999999999</v>
      </c>
      <c r="Q4219" s="1">
        <v>86625</v>
      </c>
      <c r="R4219" s="1" t="s">
        <v>90</v>
      </c>
      <c r="S4219" s="1" t="s">
        <v>91</v>
      </c>
      <c r="T4219" s="1" t="s">
        <v>72</v>
      </c>
      <c r="U4219" s="1" t="s">
        <v>73</v>
      </c>
      <c r="X4219" s="1" t="s">
        <v>4172</v>
      </c>
      <c r="Z4219" s="1" t="s">
        <v>112</v>
      </c>
      <c r="AA4219" s="1" t="s">
        <v>639</v>
      </c>
      <c r="AJ4219" s="1" t="s">
        <v>76</v>
      </c>
      <c r="AK4219" s="1" t="s">
        <v>4173</v>
      </c>
      <c r="AL4219" s="1">
        <v>7500000</v>
      </c>
      <c r="AM4219" s="1" t="s">
        <v>109</v>
      </c>
      <c r="AN4219" s="1" t="s">
        <v>4558</v>
      </c>
      <c r="AO4219" s="1" t="s">
        <v>4842</v>
      </c>
    </row>
    <row r="4220" spans="1:41" x14ac:dyDescent="0.5">
      <c r="A4220" s="1">
        <v>70</v>
      </c>
      <c r="B4220" s="1" t="s">
        <v>4169</v>
      </c>
      <c r="C4220" s="2">
        <v>43372</v>
      </c>
      <c r="D4220" s="1" t="s">
        <v>4170</v>
      </c>
      <c r="E4220" s="1" t="s">
        <v>4171</v>
      </c>
      <c r="F4220" s="1" t="s">
        <v>129</v>
      </c>
      <c r="G4220" s="1">
        <v>10</v>
      </c>
      <c r="H4220" s="1">
        <v>0</v>
      </c>
      <c r="M4220" s="1" t="s">
        <v>111</v>
      </c>
      <c r="N4220" s="1">
        <v>7.7</v>
      </c>
      <c r="O4220" s="1">
        <v>43.890490999999997</v>
      </c>
      <c r="P4220" s="1">
        <v>71.138231000000005</v>
      </c>
      <c r="Q4220" s="1">
        <v>57750</v>
      </c>
      <c r="R4220" s="1" t="s">
        <v>90</v>
      </c>
      <c r="S4220" s="1" t="s">
        <v>91</v>
      </c>
      <c r="T4220" s="1" t="s">
        <v>72</v>
      </c>
      <c r="U4220" s="1" t="s">
        <v>73</v>
      </c>
      <c r="X4220" s="1" t="s">
        <v>4172</v>
      </c>
      <c r="Z4220" s="1" t="s">
        <v>111</v>
      </c>
      <c r="AA4220" s="1" t="s">
        <v>639</v>
      </c>
      <c r="AJ4220" s="1" t="s">
        <v>76</v>
      </c>
      <c r="AK4220" s="1" t="s">
        <v>4173</v>
      </c>
      <c r="AL4220" s="1">
        <v>7500000</v>
      </c>
      <c r="AM4220" s="1" t="s">
        <v>109</v>
      </c>
      <c r="AN4220" s="1" t="s">
        <v>4558</v>
      </c>
      <c r="AO4220" s="1" t="s">
        <v>4842</v>
      </c>
    </row>
    <row r="4221" spans="1:41" x14ac:dyDescent="0.5">
      <c r="A4221" s="1">
        <v>70</v>
      </c>
      <c r="B4221" s="1" t="s">
        <v>4169</v>
      </c>
      <c r="C4221" s="2">
        <v>43372</v>
      </c>
      <c r="D4221" s="1" t="s">
        <v>4170</v>
      </c>
      <c r="E4221" s="1" t="s">
        <v>4171</v>
      </c>
      <c r="F4221" s="1" t="s">
        <v>283</v>
      </c>
      <c r="G4221" s="1">
        <v>49</v>
      </c>
      <c r="H4221" s="1">
        <v>0</v>
      </c>
      <c r="M4221" s="1" t="s">
        <v>111</v>
      </c>
      <c r="N4221" s="1">
        <v>7.7</v>
      </c>
      <c r="O4221" s="1">
        <v>43.890490999999997</v>
      </c>
      <c r="P4221" s="1">
        <v>71.138231000000005</v>
      </c>
      <c r="Q4221" s="1">
        <v>282975</v>
      </c>
      <c r="R4221" s="1" t="s">
        <v>90</v>
      </c>
      <c r="S4221" s="1" t="s">
        <v>91</v>
      </c>
      <c r="T4221" s="1" t="s">
        <v>72</v>
      </c>
      <c r="U4221" s="1" t="s">
        <v>73</v>
      </c>
      <c r="X4221" s="1" t="s">
        <v>4172</v>
      </c>
      <c r="Z4221" s="1" t="s">
        <v>111</v>
      </c>
      <c r="AA4221" s="1" t="s">
        <v>639</v>
      </c>
      <c r="AJ4221" s="1" t="s">
        <v>76</v>
      </c>
      <c r="AK4221" s="1" t="s">
        <v>4173</v>
      </c>
      <c r="AL4221" s="1">
        <v>7500000</v>
      </c>
      <c r="AM4221" s="1" t="s">
        <v>109</v>
      </c>
      <c r="AN4221" s="1" t="s">
        <v>4558</v>
      </c>
      <c r="AO4221" s="1" t="s">
        <v>4842</v>
      </c>
    </row>
    <row r="4222" spans="1:41" x14ac:dyDescent="0.5">
      <c r="A4222" s="1">
        <v>70</v>
      </c>
      <c r="B4222" s="1" t="s">
        <v>4169</v>
      </c>
      <c r="C4222" s="2">
        <v>43372</v>
      </c>
      <c r="D4222" s="1" t="s">
        <v>4170</v>
      </c>
      <c r="E4222" s="1" t="s">
        <v>4171</v>
      </c>
      <c r="F4222" s="1" t="s">
        <v>88</v>
      </c>
      <c r="G4222" s="1">
        <v>20</v>
      </c>
      <c r="H4222" s="1">
        <v>0</v>
      </c>
      <c r="M4222" s="1" t="s">
        <v>111</v>
      </c>
      <c r="N4222" s="1">
        <v>7.7</v>
      </c>
      <c r="O4222" s="1">
        <v>43.890490999999997</v>
      </c>
      <c r="P4222" s="1">
        <v>71.138231000000005</v>
      </c>
      <c r="Q4222" s="1">
        <v>115500</v>
      </c>
      <c r="R4222" s="1" t="s">
        <v>90</v>
      </c>
      <c r="S4222" s="1" t="s">
        <v>91</v>
      </c>
      <c r="T4222" s="1" t="s">
        <v>72</v>
      </c>
      <c r="U4222" s="1" t="s">
        <v>73</v>
      </c>
      <c r="X4222" s="1" t="s">
        <v>4172</v>
      </c>
      <c r="Z4222" s="1" t="s">
        <v>111</v>
      </c>
      <c r="AA4222" s="1" t="s">
        <v>639</v>
      </c>
      <c r="AJ4222" s="1" t="s">
        <v>76</v>
      </c>
      <c r="AK4222" s="1" t="s">
        <v>4173</v>
      </c>
      <c r="AL4222" s="1">
        <v>7500000</v>
      </c>
      <c r="AM4222" s="1" t="s">
        <v>109</v>
      </c>
      <c r="AN4222" s="1" t="s">
        <v>4558</v>
      </c>
      <c r="AO4222" s="1" t="s">
        <v>4842</v>
      </c>
    </row>
    <row r="4223" spans="1:41" x14ac:dyDescent="0.5">
      <c r="A4223" s="1">
        <v>70</v>
      </c>
      <c r="B4223" s="1" t="s">
        <v>4169</v>
      </c>
      <c r="C4223" s="2">
        <v>43372</v>
      </c>
      <c r="D4223" s="1" t="s">
        <v>4170</v>
      </c>
      <c r="E4223" s="1" t="s">
        <v>4171</v>
      </c>
      <c r="F4223" s="1" t="s">
        <v>281</v>
      </c>
      <c r="G4223" s="1">
        <v>6</v>
      </c>
      <c r="H4223" s="1">
        <v>0</v>
      </c>
      <c r="M4223" s="1" t="s">
        <v>111</v>
      </c>
      <c r="N4223" s="1">
        <v>7.7</v>
      </c>
      <c r="O4223" s="1">
        <v>43.890490999999997</v>
      </c>
      <c r="P4223" s="1">
        <v>71.138231000000005</v>
      </c>
      <c r="Q4223" s="1">
        <v>34650</v>
      </c>
      <c r="R4223" s="1" t="s">
        <v>90</v>
      </c>
      <c r="S4223" s="1" t="s">
        <v>91</v>
      </c>
      <c r="T4223" s="1" t="s">
        <v>72</v>
      </c>
      <c r="U4223" s="1" t="s">
        <v>73</v>
      </c>
      <c r="X4223" s="1" t="s">
        <v>4172</v>
      </c>
      <c r="Z4223" s="1" t="s">
        <v>111</v>
      </c>
      <c r="AA4223" s="1" t="s">
        <v>639</v>
      </c>
      <c r="AJ4223" s="1" t="s">
        <v>76</v>
      </c>
      <c r="AK4223" s="1" t="s">
        <v>4173</v>
      </c>
      <c r="AL4223" s="1">
        <v>7500000</v>
      </c>
      <c r="AM4223" s="1" t="s">
        <v>109</v>
      </c>
      <c r="AN4223" s="1" t="s">
        <v>4558</v>
      </c>
      <c r="AO4223" s="1" t="s">
        <v>4842</v>
      </c>
    </row>
    <row r="4224" spans="1:41" x14ac:dyDescent="0.5">
      <c r="A4224" s="1">
        <v>70</v>
      </c>
      <c r="B4224" s="1" t="s">
        <v>4169</v>
      </c>
      <c r="C4224" s="2">
        <v>43372</v>
      </c>
      <c r="D4224" s="1" t="s">
        <v>4170</v>
      </c>
      <c r="E4224" s="1" t="s">
        <v>4171</v>
      </c>
      <c r="F4224" s="1" t="s">
        <v>97</v>
      </c>
      <c r="G4224" s="1">
        <v>15</v>
      </c>
      <c r="H4224" s="1">
        <v>0</v>
      </c>
      <c r="M4224" s="1" t="s">
        <v>111</v>
      </c>
      <c r="N4224" s="1">
        <v>7.7</v>
      </c>
      <c r="O4224" s="1">
        <v>43.890490999999997</v>
      </c>
      <c r="P4224" s="1">
        <v>71.138231000000005</v>
      </c>
      <c r="Q4224" s="1">
        <v>86625</v>
      </c>
      <c r="R4224" s="1" t="s">
        <v>90</v>
      </c>
      <c r="S4224" s="1" t="s">
        <v>91</v>
      </c>
      <c r="T4224" s="1" t="s">
        <v>72</v>
      </c>
      <c r="U4224" s="1" t="s">
        <v>73</v>
      </c>
      <c r="X4224" s="1" t="s">
        <v>4172</v>
      </c>
      <c r="Z4224" s="1" t="s">
        <v>111</v>
      </c>
      <c r="AA4224" s="1" t="s">
        <v>639</v>
      </c>
      <c r="AJ4224" s="1" t="s">
        <v>76</v>
      </c>
      <c r="AK4224" s="1" t="s">
        <v>4173</v>
      </c>
      <c r="AL4224" s="1">
        <v>7500000</v>
      </c>
      <c r="AM4224" s="1" t="s">
        <v>109</v>
      </c>
      <c r="AN4224" s="1" t="s">
        <v>4558</v>
      </c>
      <c r="AO4224" s="1" t="s">
        <v>4842</v>
      </c>
    </row>
    <row r="4225" spans="1:64" x14ac:dyDescent="0.5">
      <c r="A4225" s="1">
        <v>70</v>
      </c>
      <c r="B4225" s="1" t="s">
        <v>4169</v>
      </c>
      <c r="C4225" s="2">
        <v>43372</v>
      </c>
      <c r="D4225" s="1" t="s">
        <v>4170</v>
      </c>
      <c r="E4225" s="1" t="s">
        <v>4171</v>
      </c>
      <c r="F4225" s="1" t="s">
        <v>129</v>
      </c>
      <c r="G4225" s="1">
        <v>10</v>
      </c>
      <c r="H4225" s="1">
        <v>0</v>
      </c>
      <c r="M4225" s="1" t="s">
        <v>84</v>
      </c>
      <c r="N4225" s="1">
        <v>7.7</v>
      </c>
      <c r="O4225" s="1">
        <v>-15.623037</v>
      </c>
      <c r="P4225" s="1">
        <v>-59.0625</v>
      </c>
      <c r="Q4225" s="1">
        <v>57750</v>
      </c>
      <c r="R4225" s="1" t="s">
        <v>90</v>
      </c>
      <c r="S4225" s="1" t="s">
        <v>91</v>
      </c>
      <c r="T4225" s="1" t="s">
        <v>72</v>
      </c>
      <c r="U4225" s="1" t="s">
        <v>73</v>
      </c>
      <c r="X4225" s="1" t="s">
        <v>4172</v>
      </c>
      <c r="Z4225" s="1" t="s">
        <v>84</v>
      </c>
      <c r="AA4225" s="1" t="s">
        <v>639</v>
      </c>
      <c r="AJ4225" s="1" t="s">
        <v>76</v>
      </c>
      <c r="AK4225" s="1" t="s">
        <v>4173</v>
      </c>
      <c r="AL4225" s="1">
        <v>7500000</v>
      </c>
      <c r="AM4225" s="1" t="s">
        <v>109</v>
      </c>
      <c r="AN4225" s="1" t="s">
        <v>4558</v>
      </c>
      <c r="AO4225" s="1" t="s">
        <v>4842</v>
      </c>
    </row>
    <row r="4226" spans="1:64" x14ac:dyDescent="0.5">
      <c r="A4226" s="1">
        <v>70</v>
      </c>
      <c r="B4226" s="1" t="s">
        <v>4169</v>
      </c>
      <c r="C4226" s="2">
        <v>43372</v>
      </c>
      <c r="D4226" s="1" t="s">
        <v>4170</v>
      </c>
      <c r="E4226" s="1" t="s">
        <v>4171</v>
      </c>
      <c r="F4226" s="1" t="s">
        <v>283</v>
      </c>
      <c r="G4226" s="1">
        <v>49</v>
      </c>
      <c r="H4226" s="1">
        <v>0</v>
      </c>
      <c r="M4226" s="1" t="s">
        <v>84</v>
      </c>
      <c r="N4226" s="1">
        <v>7.7</v>
      </c>
      <c r="O4226" s="1">
        <v>-15.623037</v>
      </c>
      <c r="P4226" s="1">
        <v>-59.0625</v>
      </c>
      <c r="Q4226" s="1">
        <v>282975</v>
      </c>
      <c r="R4226" s="1" t="s">
        <v>90</v>
      </c>
      <c r="S4226" s="1" t="s">
        <v>91</v>
      </c>
      <c r="T4226" s="1" t="s">
        <v>72</v>
      </c>
      <c r="U4226" s="1" t="s">
        <v>73</v>
      </c>
      <c r="X4226" s="1" t="s">
        <v>4172</v>
      </c>
      <c r="Z4226" s="1" t="s">
        <v>84</v>
      </c>
      <c r="AA4226" s="1" t="s">
        <v>639</v>
      </c>
      <c r="AJ4226" s="1" t="s">
        <v>76</v>
      </c>
      <c r="AK4226" s="1" t="s">
        <v>4173</v>
      </c>
      <c r="AL4226" s="1">
        <v>7500000</v>
      </c>
      <c r="AM4226" s="1" t="s">
        <v>109</v>
      </c>
      <c r="AN4226" s="1" t="s">
        <v>4558</v>
      </c>
      <c r="AO4226" s="1" t="s">
        <v>4842</v>
      </c>
    </row>
    <row r="4227" spans="1:64" x14ac:dyDescent="0.5">
      <c r="A4227" s="1">
        <v>70</v>
      </c>
      <c r="B4227" s="1" t="s">
        <v>4169</v>
      </c>
      <c r="C4227" s="2">
        <v>43372</v>
      </c>
      <c r="D4227" s="1" t="s">
        <v>4170</v>
      </c>
      <c r="E4227" s="1" t="s">
        <v>4171</v>
      </c>
      <c r="F4227" s="1" t="s">
        <v>88</v>
      </c>
      <c r="G4227" s="1">
        <v>20</v>
      </c>
      <c r="H4227" s="1">
        <v>0</v>
      </c>
      <c r="M4227" s="1" t="s">
        <v>84</v>
      </c>
      <c r="N4227" s="1">
        <v>7.7</v>
      </c>
      <c r="O4227" s="1">
        <v>-15.623037</v>
      </c>
      <c r="P4227" s="1">
        <v>-59.0625</v>
      </c>
      <c r="Q4227" s="1">
        <v>115500</v>
      </c>
      <c r="R4227" s="1" t="s">
        <v>90</v>
      </c>
      <c r="S4227" s="1" t="s">
        <v>91</v>
      </c>
      <c r="T4227" s="1" t="s">
        <v>72</v>
      </c>
      <c r="U4227" s="1" t="s">
        <v>73</v>
      </c>
      <c r="X4227" s="1" t="s">
        <v>4172</v>
      </c>
      <c r="Z4227" s="1" t="s">
        <v>84</v>
      </c>
      <c r="AA4227" s="1" t="s">
        <v>639</v>
      </c>
      <c r="AJ4227" s="1" t="s">
        <v>76</v>
      </c>
      <c r="AK4227" s="1" t="s">
        <v>4173</v>
      </c>
      <c r="AL4227" s="1">
        <v>7500000</v>
      </c>
      <c r="AM4227" s="1" t="s">
        <v>109</v>
      </c>
      <c r="AN4227" s="1" t="s">
        <v>4558</v>
      </c>
      <c r="AO4227" s="1" t="s">
        <v>4842</v>
      </c>
    </row>
    <row r="4228" spans="1:64" x14ac:dyDescent="0.5">
      <c r="A4228" s="1">
        <v>70</v>
      </c>
      <c r="B4228" s="1" t="s">
        <v>4169</v>
      </c>
      <c r="C4228" s="2">
        <v>43372</v>
      </c>
      <c r="D4228" s="1" t="s">
        <v>4170</v>
      </c>
      <c r="E4228" s="1" t="s">
        <v>4171</v>
      </c>
      <c r="F4228" s="1" t="s">
        <v>281</v>
      </c>
      <c r="G4228" s="1">
        <v>6</v>
      </c>
      <c r="H4228" s="1">
        <v>0</v>
      </c>
      <c r="M4228" s="1" t="s">
        <v>84</v>
      </c>
      <c r="N4228" s="1">
        <v>7.7</v>
      </c>
      <c r="O4228" s="1">
        <v>-15.623037</v>
      </c>
      <c r="P4228" s="1">
        <v>-59.0625</v>
      </c>
      <c r="Q4228" s="1">
        <v>34650</v>
      </c>
      <c r="R4228" s="1" t="s">
        <v>90</v>
      </c>
      <c r="S4228" s="1" t="s">
        <v>91</v>
      </c>
      <c r="T4228" s="1" t="s">
        <v>72</v>
      </c>
      <c r="U4228" s="1" t="s">
        <v>73</v>
      </c>
      <c r="X4228" s="1" t="s">
        <v>4172</v>
      </c>
      <c r="Z4228" s="1" t="s">
        <v>84</v>
      </c>
      <c r="AA4228" s="1" t="s">
        <v>639</v>
      </c>
      <c r="AJ4228" s="1" t="s">
        <v>76</v>
      </c>
      <c r="AK4228" s="1" t="s">
        <v>4173</v>
      </c>
      <c r="AL4228" s="1">
        <v>7500000</v>
      </c>
      <c r="AM4228" s="1" t="s">
        <v>109</v>
      </c>
      <c r="AN4228" s="1" t="s">
        <v>4558</v>
      </c>
      <c r="AO4228" s="1" t="s">
        <v>4842</v>
      </c>
    </row>
    <row r="4229" spans="1:64" x14ac:dyDescent="0.5">
      <c r="A4229" s="1">
        <v>70</v>
      </c>
      <c r="B4229" s="1" t="s">
        <v>4169</v>
      </c>
      <c r="C4229" s="2">
        <v>43372</v>
      </c>
      <c r="D4229" s="1" t="s">
        <v>4170</v>
      </c>
      <c r="E4229" s="1" t="s">
        <v>4171</v>
      </c>
      <c r="F4229" s="1" t="s">
        <v>97</v>
      </c>
      <c r="G4229" s="1">
        <v>15</v>
      </c>
      <c r="H4229" s="1">
        <v>0</v>
      </c>
      <c r="M4229" s="1" t="s">
        <v>84</v>
      </c>
      <c r="N4229" s="1">
        <v>7.7</v>
      </c>
      <c r="O4229" s="1">
        <v>-15.623037</v>
      </c>
      <c r="P4229" s="1">
        <v>-59.0625</v>
      </c>
      <c r="Q4229" s="1">
        <v>86625</v>
      </c>
      <c r="R4229" s="1" t="s">
        <v>90</v>
      </c>
      <c r="S4229" s="1" t="s">
        <v>91</v>
      </c>
      <c r="T4229" s="1" t="s">
        <v>72</v>
      </c>
      <c r="U4229" s="1" t="s">
        <v>73</v>
      </c>
      <c r="X4229" s="1" t="s">
        <v>4172</v>
      </c>
      <c r="Z4229" s="1" t="s">
        <v>84</v>
      </c>
      <c r="AA4229" s="1" t="s">
        <v>639</v>
      </c>
      <c r="AJ4229" s="1" t="s">
        <v>76</v>
      </c>
      <c r="AK4229" s="1" t="s">
        <v>4173</v>
      </c>
      <c r="AL4229" s="1">
        <v>7500000</v>
      </c>
      <c r="AM4229" s="1" t="s">
        <v>109</v>
      </c>
      <c r="AN4229" s="1" t="s">
        <v>4558</v>
      </c>
      <c r="AO4229" s="1" t="s">
        <v>4842</v>
      </c>
    </row>
    <row r="4230" spans="1:64" x14ac:dyDescent="0.5">
      <c r="A4230" s="1">
        <v>70</v>
      </c>
      <c r="B4230" s="1" t="s">
        <v>4169</v>
      </c>
      <c r="C4230" s="2">
        <v>43372</v>
      </c>
      <c r="D4230" s="1" t="s">
        <v>4170</v>
      </c>
      <c r="E4230" s="1" t="s">
        <v>4171</v>
      </c>
      <c r="F4230" s="1" t="s">
        <v>129</v>
      </c>
      <c r="G4230" s="1">
        <v>10</v>
      </c>
      <c r="H4230" s="1">
        <v>0</v>
      </c>
      <c r="M4230" s="1" t="s">
        <v>69</v>
      </c>
      <c r="N4230" s="1">
        <v>46.1</v>
      </c>
      <c r="O4230" s="1">
        <v>2.6272389999999999</v>
      </c>
      <c r="P4230" s="1">
        <v>23.381664000000001</v>
      </c>
      <c r="Q4230" s="1">
        <v>345750</v>
      </c>
      <c r="R4230" s="1" t="s">
        <v>90</v>
      </c>
      <c r="S4230" s="1" t="s">
        <v>91</v>
      </c>
      <c r="T4230" s="1" t="s">
        <v>72</v>
      </c>
      <c r="U4230" s="1" t="s">
        <v>73</v>
      </c>
      <c r="X4230" s="1" t="s">
        <v>4172</v>
      </c>
      <c r="Z4230" s="1" t="s">
        <v>69</v>
      </c>
      <c r="AA4230" s="1" t="s">
        <v>639</v>
      </c>
      <c r="AJ4230" s="1" t="s">
        <v>76</v>
      </c>
      <c r="AK4230" s="1" t="s">
        <v>4173</v>
      </c>
      <c r="AL4230" s="1">
        <v>7500000</v>
      </c>
      <c r="AM4230" s="1" t="s">
        <v>109</v>
      </c>
      <c r="AN4230" s="1" t="s">
        <v>4558</v>
      </c>
      <c r="AO4230" s="1" t="s">
        <v>4842</v>
      </c>
    </row>
    <row r="4231" spans="1:64" x14ac:dyDescent="0.5">
      <c r="A4231" s="1">
        <v>70</v>
      </c>
      <c r="B4231" s="1" t="s">
        <v>4169</v>
      </c>
      <c r="C4231" s="2">
        <v>43372</v>
      </c>
      <c r="D4231" s="1" t="s">
        <v>4170</v>
      </c>
      <c r="E4231" s="1" t="s">
        <v>4171</v>
      </c>
      <c r="F4231" s="1" t="s">
        <v>283</v>
      </c>
      <c r="G4231" s="1">
        <v>49</v>
      </c>
      <c r="H4231" s="1">
        <v>0</v>
      </c>
      <c r="M4231" s="1" t="s">
        <v>69</v>
      </c>
      <c r="N4231" s="1">
        <v>46.1</v>
      </c>
      <c r="O4231" s="1">
        <v>2.6272389999999999</v>
      </c>
      <c r="P4231" s="1">
        <v>23.381664000000001</v>
      </c>
      <c r="Q4231" s="1">
        <v>1694175</v>
      </c>
      <c r="R4231" s="1" t="s">
        <v>90</v>
      </c>
      <c r="S4231" s="1" t="s">
        <v>91</v>
      </c>
      <c r="T4231" s="1" t="s">
        <v>72</v>
      </c>
      <c r="U4231" s="1" t="s">
        <v>73</v>
      </c>
      <c r="X4231" s="1" t="s">
        <v>4172</v>
      </c>
      <c r="Z4231" s="1" t="s">
        <v>69</v>
      </c>
      <c r="AA4231" s="1" t="s">
        <v>639</v>
      </c>
      <c r="AJ4231" s="1" t="s">
        <v>76</v>
      </c>
      <c r="AK4231" s="1" t="s">
        <v>4173</v>
      </c>
      <c r="AL4231" s="1">
        <v>7500000</v>
      </c>
      <c r="AM4231" s="1" t="s">
        <v>109</v>
      </c>
      <c r="AN4231" s="1" t="s">
        <v>4558</v>
      </c>
      <c r="AO4231" s="1" t="s">
        <v>4842</v>
      </c>
    </row>
    <row r="4232" spans="1:64" x14ac:dyDescent="0.5">
      <c r="A4232" s="1">
        <v>70</v>
      </c>
      <c r="B4232" s="1" t="s">
        <v>4169</v>
      </c>
      <c r="C4232" s="2">
        <v>43372</v>
      </c>
      <c r="D4232" s="1" t="s">
        <v>4170</v>
      </c>
      <c r="E4232" s="1" t="s">
        <v>4171</v>
      </c>
      <c r="F4232" s="1" t="s">
        <v>88</v>
      </c>
      <c r="G4232" s="1">
        <v>20</v>
      </c>
      <c r="H4232" s="1">
        <v>0</v>
      </c>
      <c r="M4232" s="1" t="s">
        <v>69</v>
      </c>
      <c r="N4232" s="1">
        <v>46.1</v>
      </c>
      <c r="O4232" s="1">
        <v>2.6272389999999999</v>
      </c>
      <c r="P4232" s="1">
        <v>23.381664000000001</v>
      </c>
      <c r="Q4232" s="1">
        <v>691500</v>
      </c>
      <c r="R4232" s="1" t="s">
        <v>90</v>
      </c>
      <c r="S4232" s="1" t="s">
        <v>91</v>
      </c>
      <c r="T4232" s="1" t="s">
        <v>72</v>
      </c>
      <c r="U4232" s="1" t="s">
        <v>73</v>
      </c>
      <c r="X4232" s="1" t="s">
        <v>4172</v>
      </c>
      <c r="Z4232" s="1" t="s">
        <v>69</v>
      </c>
      <c r="AA4232" s="1" t="s">
        <v>639</v>
      </c>
      <c r="AJ4232" s="1" t="s">
        <v>76</v>
      </c>
      <c r="AK4232" s="1" t="s">
        <v>4173</v>
      </c>
      <c r="AL4232" s="1">
        <v>7500000</v>
      </c>
      <c r="AM4232" s="1" t="s">
        <v>109</v>
      </c>
      <c r="AN4232" s="1" t="s">
        <v>4558</v>
      </c>
      <c r="AO4232" s="1" t="s">
        <v>4842</v>
      </c>
    </row>
    <row r="4233" spans="1:64" x14ac:dyDescent="0.5">
      <c r="A4233" s="1">
        <v>70</v>
      </c>
      <c r="B4233" s="1" t="s">
        <v>4169</v>
      </c>
      <c r="C4233" s="2">
        <v>43372</v>
      </c>
      <c r="D4233" s="1" t="s">
        <v>4170</v>
      </c>
      <c r="E4233" s="1" t="s">
        <v>4171</v>
      </c>
      <c r="F4233" s="1" t="s">
        <v>281</v>
      </c>
      <c r="G4233" s="1">
        <v>6</v>
      </c>
      <c r="H4233" s="1">
        <v>0</v>
      </c>
      <c r="M4233" s="1" t="s">
        <v>69</v>
      </c>
      <c r="N4233" s="1">
        <v>46.1</v>
      </c>
      <c r="O4233" s="1">
        <v>2.6272389999999999</v>
      </c>
      <c r="P4233" s="1">
        <v>23.381664000000001</v>
      </c>
      <c r="Q4233" s="1">
        <v>207450</v>
      </c>
      <c r="R4233" s="1" t="s">
        <v>90</v>
      </c>
      <c r="S4233" s="1" t="s">
        <v>91</v>
      </c>
      <c r="T4233" s="1" t="s">
        <v>72</v>
      </c>
      <c r="U4233" s="1" t="s">
        <v>73</v>
      </c>
      <c r="X4233" s="1" t="s">
        <v>4172</v>
      </c>
      <c r="Z4233" s="1" t="s">
        <v>69</v>
      </c>
      <c r="AA4233" s="1" t="s">
        <v>639</v>
      </c>
      <c r="AJ4233" s="1" t="s">
        <v>76</v>
      </c>
      <c r="AK4233" s="1" t="s">
        <v>4173</v>
      </c>
      <c r="AL4233" s="1">
        <v>7500000</v>
      </c>
      <c r="AM4233" s="1" t="s">
        <v>109</v>
      </c>
      <c r="AN4233" s="1" t="s">
        <v>4558</v>
      </c>
      <c r="AO4233" s="1" t="s">
        <v>4842</v>
      </c>
    </row>
    <row r="4234" spans="1:64" x14ac:dyDescent="0.5">
      <c r="A4234" s="1">
        <v>70</v>
      </c>
      <c r="B4234" s="1" t="s">
        <v>4169</v>
      </c>
      <c r="C4234" s="2">
        <v>43372</v>
      </c>
      <c r="D4234" s="1" t="s">
        <v>4170</v>
      </c>
      <c r="E4234" s="1" t="s">
        <v>4171</v>
      </c>
      <c r="F4234" s="1" t="s">
        <v>97</v>
      </c>
      <c r="G4234" s="1">
        <v>15</v>
      </c>
      <c r="H4234" s="1">
        <v>0</v>
      </c>
      <c r="M4234" s="1" t="s">
        <v>69</v>
      </c>
      <c r="N4234" s="1">
        <v>46.1</v>
      </c>
      <c r="O4234" s="1">
        <v>2.6272389999999999</v>
      </c>
      <c r="P4234" s="1">
        <v>23.381664000000001</v>
      </c>
      <c r="Q4234" s="1">
        <v>518625</v>
      </c>
      <c r="R4234" s="1" t="s">
        <v>90</v>
      </c>
      <c r="S4234" s="1" t="s">
        <v>91</v>
      </c>
      <c r="T4234" s="1" t="s">
        <v>72</v>
      </c>
      <c r="U4234" s="1" t="s">
        <v>73</v>
      </c>
      <c r="X4234" s="1" t="s">
        <v>4172</v>
      </c>
      <c r="Z4234" s="1" t="s">
        <v>69</v>
      </c>
      <c r="AA4234" s="1" t="s">
        <v>639</v>
      </c>
      <c r="AJ4234" s="1" t="s">
        <v>76</v>
      </c>
      <c r="AK4234" s="1" t="s">
        <v>4173</v>
      </c>
      <c r="AL4234" s="1">
        <v>7500000</v>
      </c>
      <c r="AM4234" s="1" t="s">
        <v>109</v>
      </c>
      <c r="AN4234" s="1" t="s">
        <v>4558</v>
      </c>
      <c r="AO4234" s="1" t="s">
        <v>4842</v>
      </c>
    </row>
    <row r="4235" spans="1:64" x14ac:dyDescent="0.5">
      <c r="A4235" s="1">
        <v>253</v>
      </c>
      <c r="B4235" s="1" t="s">
        <v>4174</v>
      </c>
      <c r="C4235" s="2">
        <v>43579</v>
      </c>
      <c r="D4235" s="1" t="s">
        <v>4175</v>
      </c>
      <c r="E4235" s="1" t="s">
        <v>4176</v>
      </c>
      <c r="F4235" s="1" t="s">
        <v>97</v>
      </c>
      <c r="G4235" s="1">
        <v>40</v>
      </c>
      <c r="H4235" s="1">
        <v>5</v>
      </c>
      <c r="I4235" s="1" t="s">
        <v>139</v>
      </c>
      <c r="J4235" s="1">
        <v>14.71</v>
      </c>
      <c r="K4235" s="1">
        <v>9.1449999999999996</v>
      </c>
      <c r="L4235" s="1">
        <v>40.489674000000001</v>
      </c>
      <c r="M4235" s="1" t="s">
        <v>69</v>
      </c>
      <c r="N4235" s="1">
        <v>0</v>
      </c>
      <c r="O4235" s="1">
        <v>2.6272389999999999</v>
      </c>
      <c r="P4235" s="1">
        <v>23.381664000000001</v>
      </c>
      <c r="Q4235" s="1">
        <v>1516904.61</v>
      </c>
      <c r="R4235" s="1" t="s">
        <v>226</v>
      </c>
      <c r="S4235" s="1" t="s">
        <v>71</v>
      </c>
      <c r="T4235" s="1" t="s">
        <v>4177</v>
      </c>
      <c r="U4235" s="1" t="s">
        <v>4178</v>
      </c>
      <c r="W4235" s="1" t="s">
        <v>121</v>
      </c>
      <c r="X4235" s="1" t="s">
        <v>4179</v>
      </c>
      <c r="Z4235" s="1" t="s">
        <v>139</v>
      </c>
      <c r="AA4235" s="1" t="s">
        <v>4180</v>
      </c>
      <c r="AE4235" s="1" t="s">
        <v>3134</v>
      </c>
      <c r="AI4235" s="1" t="s">
        <v>715</v>
      </c>
      <c r="AJ4235" s="1" t="s">
        <v>76</v>
      </c>
      <c r="AK4235" s="1" t="s">
        <v>4181</v>
      </c>
      <c r="AL4235" s="1">
        <v>25780160</v>
      </c>
      <c r="AM4235" s="1" t="s">
        <v>109</v>
      </c>
      <c r="AN4235" s="1" t="s">
        <v>4843</v>
      </c>
      <c r="AO4235" s="1" t="s">
        <v>4577</v>
      </c>
      <c r="AP4235" s="1">
        <v>1850000</v>
      </c>
      <c r="AR4235" s="1" t="s">
        <v>4182</v>
      </c>
      <c r="AS4235" s="1">
        <v>1</v>
      </c>
      <c r="AT4235" s="1">
        <v>1</v>
      </c>
      <c r="AU4235" s="1">
        <v>1</v>
      </c>
      <c r="AW4235" s="1">
        <v>1</v>
      </c>
      <c r="AX4235" s="1">
        <v>1</v>
      </c>
      <c r="AY4235" s="1">
        <v>1</v>
      </c>
      <c r="AZ4235" s="1">
        <v>1</v>
      </c>
      <c r="BD4235" s="1">
        <v>1</v>
      </c>
      <c r="BE4235" s="1">
        <v>1</v>
      </c>
      <c r="BL4235" s="1" t="s">
        <v>4183</v>
      </c>
    </row>
    <row r="4236" spans="1:64" x14ac:dyDescent="0.5">
      <c r="A4236" s="1">
        <v>253</v>
      </c>
      <c r="B4236" s="1" t="s">
        <v>4174</v>
      </c>
      <c r="C4236" s="2">
        <v>43579</v>
      </c>
      <c r="D4236" s="1" t="s">
        <v>4175</v>
      </c>
      <c r="E4236" s="1" t="s">
        <v>4176</v>
      </c>
      <c r="F4236" s="1" t="s">
        <v>127</v>
      </c>
      <c r="G4236" s="1">
        <v>36</v>
      </c>
      <c r="H4236" s="1">
        <v>5</v>
      </c>
      <c r="I4236" s="1" t="s">
        <v>139</v>
      </c>
      <c r="J4236" s="1">
        <v>14.71</v>
      </c>
      <c r="K4236" s="1">
        <v>9.1449999999999996</v>
      </c>
      <c r="L4236" s="1">
        <v>40.489674000000001</v>
      </c>
      <c r="M4236" s="1" t="s">
        <v>69</v>
      </c>
      <c r="N4236" s="1">
        <v>0</v>
      </c>
      <c r="O4236" s="1">
        <v>2.6272389999999999</v>
      </c>
      <c r="P4236" s="1">
        <v>23.381664000000001</v>
      </c>
      <c r="Q4236" s="1">
        <v>1365214.15</v>
      </c>
      <c r="R4236" s="1" t="s">
        <v>226</v>
      </c>
      <c r="S4236" s="1" t="s">
        <v>71</v>
      </c>
      <c r="T4236" s="1" t="s">
        <v>4177</v>
      </c>
      <c r="U4236" s="1" t="s">
        <v>4178</v>
      </c>
      <c r="W4236" s="1" t="s">
        <v>121</v>
      </c>
      <c r="X4236" s="1" t="s">
        <v>4179</v>
      </c>
      <c r="Z4236" s="1" t="s">
        <v>139</v>
      </c>
      <c r="AA4236" s="1" t="s">
        <v>4180</v>
      </c>
      <c r="AE4236" s="1" t="s">
        <v>3134</v>
      </c>
      <c r="AI4236" s="1" t="s">
        <v>715</v>
      </c>
      <c r="AJ4236" s="1" t="s">
        <v>76</v>
      </c>
      <c r="AK4236" s="1" t="s">
        <v>4181</v>
      </c>
      <c r="AL4236" s="1">
        <v>25780160</v>
      </c>
      <c r="AM4236" s="1" t="s">
        <v>109</v>
      </c>
      <c r="AN4236" s="1" t="s">
        <v>4843</v>
      </c>
      <c r="AO4236" s="1" t="s">
        <v>4577</v>
      </c>
      <c r="AP4236" s="1">
        <v>1850000</v>
      </c>
      <c r="AR4236" s="1" t="s">
        <v>4182</v>
      </c>
      <c r="AS4236" s="1">
        <v>1</v>
      </c>
      <c r="AT4236" s="1">
        <v>1</v>
      </c>
      <c r="AU4236" s="1">
        <v>1</v>
      </c>
      <c r="AW4236" s="1">
        <v>1</v>
      </c>
      <c r="AX4236" s="1">
        <v>1</v>
      </c>
      <c r="AY4236" s="1">
        <v>1</v>
      </c>
      <c r="AZ4236" s="1">
        <v>1</v>
      </c>
      <c r="BD4236" s="1">
        <v>1</v>
      </c>
      <c r="BE4236" s="1">
        <v>1</v>
      </c>
      <c r="BL4236" s="1" t="s">
        <v>4183</v>
      </c>
    </row>
    <row r="4237" spans="1:64" x14ac:dyDescent="0.5">
      <c r="A4237" s="1">
        <v>253</v>
      </c>
      <c r="B4237" s="1" t="s">
        <v>4174</v>
      </c>
      <c r="C4237" s="2">
        <v>43579</v>
      </c>
      <c r="D4237" s="1" t="s">
        <v>4175</v>
      </c>
      <c r="E4237" s="1" t="s">
        <v>4176</v>
      </c>
      <c r="F4237" s="1" t="s">
        <v>128</v>
      </c>
      <c r="G4237" s="1">
        <v>24</v>
      </c>
      <c r="H4237" s="1">
        <v>5</v>
      </c>
      <c r="I4237" s="1" t="s">
        <v>139</v>
      </c>
      <c r="J4237" s="1">
        <v>14.71</v>
      </c>
      <c r="K4237" s="1">
        <v>9.1449999999999996</v>
      </c>
      <c r="L4237" s="1">
        <v>40.489674000000001</v>
      </c>
      <c r="M4237" s="1" t="s">
        <v>69</v>
      </c>
      <c r="N4237" s="1">
        <v>0</v>
      </c>
      <c r="O4237" s="1">
        <v>2.6272389999999999</v>
      </c>
      <c r="P4237" s="1">
        <v>23.381664000000001</v>
      </c>
      <c r="Q4237" s="1">
        <v>910142.77</v>
      </c>
      <c r="R4237" s="1" t="s">
        <v>226</v>
      </c>
      <c r="S4237" s="1" t="s">
        <v>71</v>
      </c>
      <c r="T4237" s="1" t="s">
        <v>4177</v>
      </c>
      <c r="U4237" s="1" t="s">
        <v>4178</v>
      </c>
      <c r="W4237" s="1" t="s">
        <v>121</v>
      </c>
      <c r="X4237" s="1" t="s">
        <v>4179</v>
      </c>
      <c r="Z4237" s="1" t="s">
        <v>139</v>
      </c>
      <c r="AA4237" s="1" t="s">
        <v>4180</v>
      </c>
      <c r="AE4237" s="1" t="s">
        <v>3134</v>
      </c>
      <c r="AI4237" s="1" t="s">
        <v>715</v>
      </c>
      <c r="AJ4237" s="1" t="s">
        <v>76</v>
      </c>
      <c r="AK4237" s="1" t="s">
        <v>4181</v>
      </c>
      <c r="AL4237" s="1">
        <v>25780160</v>
      </c>
      <c r="AM4237" s="1" t="s">
        <v>109</v>
      </c>
      <c r="AN4237" s="1" t="s">
        <v>4843</v>
      </c>
      <c r="AO4237" s="1" t="s">
        <v>4577</v>
      </c>
      <c r="AP4237" s="1">
        <v>1850000</v>
      </c>
      <c r="AR4237" s="1" t="s">
        <v>4182</v>
      </c>
      <c r="AS4237" s="1">
        <v>1</v>
      </c>
      <c r="AT4237" s="1">
        <v>1</v>
      </c>
      <c r="AU4237" s="1">
        <v>1</v>
      </c>
      <c r="AW4237" s="1">
        <v>1</v>
      </c>
      <c r="AX4237" s="1">
        <v>1</v>
      </c>
      <c r="AY4237" s="1">
        <v>1</v>
      </c>
      <c r="AZ4237" s="1">
        <v>1</v>
      </c>
      <c r="BD4237" s="1">
        <v>1</v>
      </c>
      <c r="BE4237" s="1">
        <v>1</v>
      </c>
      <c r="BL4237" s="1" t="s">
        <v>4183</v>
      </c>
    </row>
    <row r="4238" spans="1:64" x14ac:dyDescent="0.5">
      <c r="A4238" s="1">
        <v>253</v>
      </c>
      <c r="B4238" s="1" t="s">
        <v>4174</v>
      </c>
      <c r="C4238" s="2">
        <v>43579</v>
      </c>
      <c r="D4238" s="1" t="s">
        <v>4175</v>
      </c>
      <c r="E4238" s="1" t="s">
        <v>4176</v>
      </c>
      <c r="F4238" s="1" t="s">
        <v>97</v>
      </c>
      <c r="G4238" s="1">
        <v>40</v>
      </c>
      <c r="H4238" s="1">
        <v>5</v>
      </c>
      <c r="I4238" s="1" t="s">
        <v>89</v>
      </c>
      <c r="J4238" s="1">
        <v>19.12</v>
      </c>
      <c r="K4238" s="1">
        <v>6.8808540000000002</v>
      </c>
      <c r="L4238" s="1">
        <v>-1.167594</v>
      </c>
      <c r="M4238" s="1" t="s">
        <v>69</v>
      </c>
      <c r="N4238" s="1">
        <v>0</v>
      </c>
      <c r="O4238" s="1">
        <v>2.6272389999999999</v>
      </c>
      <c r="P4238" s="1">
        <v>23.381664000000001</v>
      </c>
      <c r="Q4238" s="1">
        <v>1971666.64</v>
      </c>
      <c r="R4238" s="1" t="s">
        <v>226</v>
      </c>
      <c r="S4238" s="1" t="s">
        <v>71</v>
      </c>
      <c r="T4238" s="1" t="s">
        <v>4177</v>
      </c>
      <c r="U4238" s="1" t="s">
        <v>4178</v>
      </c>
      <c r="W4238" s="1" t="s">
        <v>121</v>
      </c>
      <c r="X4238" s="1" t="s">
        <v>4179</v>
      </c>
      <c r="Z4238" s="1" t="s">
        <v>89</v>
      </c>
      <c r="AA4238" s="1" t="s">
        <v>4180</v>
      </c>
      <c r="AE4238" s="1" t="s">
        <v>3134</v>
      </c>
      <c r="AI4238" s="1" t="s">
        <v>715</v>
      </c>
      <c r="AJ4238" s="1" t="s">
        <v>76</v>
      </c>
      <c r="AK4238" s="1" t="s">
        <v>4181</v>
      </c>
      <c r="AL4238" s="1">
        <v>25780160</v>
      </c>
      <c r="AM4238" s="1" t="s">
        <v>109</v>
      </c>
      <c r="AN4238" s="1" t="s">
        <v>4843</v>
      </c>
      <c r="AO4238" s="1" t="s">
        <v>4577</v>
      </c>
      <c r="AP4238" s="1">
        <v>1850000</v>
      </c>
      <c r="AR4238" s="1" t="s">
        <v>4182</v>
      </c>
      <c r="AS4238" s="1">
        <v>1</v>
      </c>
      <c r="AT4238" s="1">
        <v>1</v>
      </c>
      <c r="AU4238" s="1">
        <v>1</v>
      </c>
      <c r="AW4238" s="1">
        <v>1</v>
      </c>
      <c r="AX4238" s="1">
        <v>1</v>
      </c>
      <c r="AY4238" s="1">
        <v>1</v>
      </c>
      <c r="AZ4238" s="1">
        <v>1</v>
      </c>
      <c r="BD4238" s="1">
        <v>1</v>
      </c>
      <c r="BE4238" s="1">
        <v>1</v>
      </c>
      <c r="BL4238" s="1" t="s">
        <v>4183</v>
      </c>
    </row>
    <row r="4239" spans="1:64" x14ac:dyDescent="0.5">
      <c r="A4239" s="1">
        <v>253</v>
      </c>
      <c r="B4239" s="1" t="s">
        <v>4174</v>
      </c>
      <c r="C4239" s="2">
        <v>43579</v>
      </c>
      <c r="D4239" s="1" t="s">
        <v>4175</v>
      </c>
      <c r="E4239" s="1" t="s">
        <v>4176</v>
      </c>
      <c r="F4239" s="1" t="s">
        <v>127</v>
      </c>
      <c r="G4239" s="1">
        <v>36</v>
      </c>
      <c r="H4239" s="1">
        <v>5</v>
      </c>
      <c r="I4239" s="1" t="s">
        <v>89</v>
      </c>
      <c r="J4239" s="1">
        <v>19.12</v>
      </c>
      <c r="K4239" s="1">
        <v>6.8808540000000002</v>
      </c>
      <c r="L4239" s="1">
        <v>-1.167594</v>
      </c>
      <c r="M4239" s="1" t="s">
        <v>69</v>
      </c>
      <c r="N4239" s="1">
        <v>0</v>
      </c>
      <c r="O4239" s="1">
        <v>2.6272389999999999</v>
      </c>
      <c r="P4239" s="1">
        <v>23.381664000000001</v>
      </c>
      <c r="Q4239" s="1">
        <v>1774499.97</v>
      </c>
      <c r="R4239" s="1" t="s">
        <v>226</v>
      </c>
      <c r="S4239" s="1" t="s">
        <v>71</v>
      </c>
      <c r="T4239" s="1" t="s">
        <v>4177</v>
      </c>
      <c r="U4239" s="1" t="s">
        <v>4178</v>
      </c>
      <c r="W4239" s="1" t="s">
        <v>121</v>
      </c>
      <c r="X4239" s="1" t="s">
        <v>4179</v>
      </c>
      <c r="Z4239" s="1" t="s">
        <v>89</v>
      </c>
      <c r="AA4239" s="1" t="s">
        <v>4180</v>
      </c>
      <c r="AE4239" s="1" t="s">
        <v>3134</v>
      </c>
      <c r="AI4239" s="1" t="s">
        <v>715</v>
      </c>
      <c r="AJ4239" s="1" t="s">
        <v>76</v>
      </c>
      <c r="AK4239" s="1" t="s">
        <v>4181</v>
      </c>
      <c r="AL4239" s="1">
        <v>25780160</v>
      </c>
      <c r="AM4239" s="1" t="s">
        <v>109</v>
      </c>
      <c r="AN4239" s="1" t="s">
        <v>4843</v>
      </c>
      <c r="AO4239" s="1" t="s">
        <v>4577</v>
      </c>
      <c r="AP4239" s="1">
        <v>1850000</v>
      </c>
      <c r="AR4239" s="1" t="s">
        <v>4182</v>
      </c>
      <c r="AS4239" s="1">
        <v>1</v>
      </c>
      <c r="AT4239" s="1">
        <v>1</v>
      </c>
      <c r="AU4239" s="1">
        <v>1</v>
      </c>
      <c r="AW4239" s="1">
        <v>1</v>
      </c>
      <c r="AX4239" s="1">
        <v>1</v>
      </c>
      <c r="AY4239" s="1">
        <v>1</v>
      </c>
      <c r="AZ4239" s="1">
        <v>1</v>
      </c>
      <c r="BD4239" s="1">
        <v>1</v>
      </c>
      <c r="BE4239" s="1">
        <v>1</v>
      </c>
      <c r="BL4239" s="1" t="s">
        <v>4183</v>
      </c>
    </row>
    <row r="4240" spans="1:64" x14ac:dyDescent="0.5">
      <c r="A4240" s="1">
        <v>253</v>
      </c>
      <c r="B4240" s="1" t="s">
        <v>4174</v>
      </c>
      <c r="C4240" s="2">
        <v>43579</v>
      </c>
      <c r="D4240" s="1" t="s">
        <v>4175</v>
      </c>
      <c r="E4240" s="1" t="s">
        <v>4176</v>
      </c>
      <c r="F4240" s="1" t="s">
        <v>128</v>
      </c>
      <c r="G4240" s="1">
        <v>24</v>
      </c>
      <c r="H4240" s="1">
        <v>5</v>
      </c>
      <c r="I4240" s="1" t="s">
        <v>89</v>
      </c>
      <c r="J4240" s="1">
        <v>19.12</v>
      </c>
      <c r="K4240" s="1">
        <v>6.8808540000000002</v>
      </c>
      <c r="L4240" s="1">
        <v>-1.167594</v>
      </c>
      <c r="M4240" s="1" t="s">
        <v>69</v>
      </c>
      <c r="N4240" s="1">
        <v>0</v>
      </c>
      <c r="O4240" s="1">
        <v>2.6272389999999999</v>
      </c>
      <c r="P4240" s="1">
        <v>23.381664000000001</v>
      </c>
      <c r="Q4240" s="1">
        <v>1182999.98</v>
      </c>
      <c r="R4240" s="1" t="s">
        <v>226</v>
      </c>
      <c r="S4240" s="1" t="s">
        <v>71</v>
      </c>
      <c r="T4240" s="1" t="s">
        <v>4177</v>
      </c>
      <c r="U4240" s="1" t="s">
        <v>4178</v>
      </c>
      <c r="W4240" s="1" t="s">
        <v>121</v>
      </c>
      <c r="X4240" s="1" t="s">
        <v>4179</v>
      </c>
      <c r="Z4240" s="1" t="s">
        <v>89</v>
      </c>
      <c r="AA4240" s="1" t="s">
        <v>4180</v>
      </c>
      <c r="AE4240" s="1" t="s">
        <v>3134</v>
      </c>
      <c r="AI4240" s="1" t="s">
        <v>715</v>
      </c>
      <c r="AJ4240" s="1" t="s">
        <v>76</v>
      </c>
      <c r="AK4240" s="1" t="s">
        <v>4181</v>
      </c>
      <c r="AL4240" s="1">
        <v>25780160</v>
      </c>
      <c r="AM4240" s="1" t="s">
        <v>109</v>
      </c>
      <c r="AN4240" s="1" t="s">
        <v>4843</v>
      </c>
      <c r="AO4240" s="1" t="s">
        <v>4577</v>
      </c>
      <c r="AP4240" s="1">
        <v>1850000</v>
      </c>
      <c r="AR4240" s="1" t="s">
        <v>4182</v>
      </c>
      <c r="AS4240" s="1">
        <v>1</v>
      </c>
      <c r="AT4240" s="1">
        <v>1</v>
      </c>
      <c r="AU4240" s="1">
        <v>1</v>
      </c>
      <c r="AW4240" s="1">
        <v>1</v>
      </c>
      <c r="AX4240" s="1">
        <v>1</v>
      </c>
      <c r="AY4240" s="1">
        <v>1</v>
      </c>
      <c r="AZ4240" s="1">
        <v>1</v>
      </c>
      <c r="BD4240" s="1">
        <v>1</v>
      </c>
      <c r="BE4240" s="1">
        <v>1</v>
      </c>
      <c r="BL4240" s="1" t="s">
        <v>4183</v>
      </c>
    </row>
    <row r="4241" spans="1:64" x14ac:dyDescent="0.5">
      <c r="A4241" s="1">
        <v>253</v>
      </c>
      <c r="B4241" s="1" t="s">
        <v>4174</v>
      </c>
      <c r="C4241" s="2">
        <v>43579</v>
      </c>
      <c r="D4241" s="1" t="s">
        <v>4175</v>
      </c>
      <c r="E4241" s="1" t="s">
        <v>4176</v>
      </c>
      <c r="F4241" s="1" t="s">
        <v>97</v>
      </c>
      <c r="G4241" s="1">
        <v>40</v>
      </c>
      <c r="H4241" s="1">
        <v>5</v>
      </c>
      <c r="I4241" s="1" t="s">
        <v>156</v>
      </c>
      <c r="J4241" s="1">
        <v>22.06</v>
      </c>
      <c r="K4241" s="1">
        <v>17.570692000000001</v>
      </c>
      <c r="L4241" s="1">
        <v>-3.9961660000000001</v>
      </c>
      <c r="M4241" s="1" t="s">
        <v>69</v>
      </c>
      <c r="N4241" s="1">
        <v>0</v>
      </c>
      <c r="O4241" s="1">
        <v>2.6272389999999999</v>
      </c>
      <c r="P4241" s="1">
        <v>23.381664000000001</v>
      </c>
      <c r="Q4241" s="1">
        <v>2274841.3199999998</v>
      </c>
      <c r="R4241" s="1" t="s">
        <v>226</v>
      </c>
      <c r="S4241" s="1" t="s">
        <v>71</v>
      </c>
      <c r="T4241" s="1" t="s">
        <v>4177</v>
      </c>
      <c r="U4241" s="1" t="s">
        <v>4178</v>
      </c>
      <c r="W4241" s="1" t="s">
        <v>121</v>
      </c>
      <c r="X4241" s="1" t="s">
        <v>4179</v>
      </c>
      <c r="Z4241" s="1" t="s">
        <v>156</v>
      </c>
      <c r="AA4241" s="1" t="s">
        <v>4180</v>
      </c>
      <c r="AE4241" s="1" t="s">
        <v>3134</v>
      </c>
      <c r="AI4241" s="1" t="s">
        <v>715</v>
      </c>
      <c r="AJ4241" s="1" t="s">
        <v>76</v>
      </c>
      <c r="AK4241" s="1" t="s">
        <v>4181</v>
      </c>
      <c r="AL4241" s="1">
        <v>25780160</v>
      </c>
      <c r="AM4241" s="1" t="s">
        <v>109</v>
      </c>
      <c r="AN4241" s="1" t="s">
        <v>4843</v>
      </c>
      <c r="AO4241" s="1" t="s">
        <v>4577</v>
      </c>
      <c r="AP4241" s="1">
        <v>1850000</v>
      </c>
      <c r="AR4241" s="1" t="s">
        <v>4182</v>
      </c>
      <c r="AS4241" s="1">
        <v>1</v>
      </c>
      <c r="AT4241" s="1">
        <v>1</v>
      </c>
      <c r="AU4241" s="1">
        <v>1</v>
      </c>
      <c r="AW4241" s="1">
        <v>1</v>
      </c>
      <c r="AX4241" s="1">
        <v>1</v>
      </c>
      <c r="AY4241" s="1">
        <v>1</v>
      </c>
      <c r="AZ4241" s="1">
        <v>1</v>
      </c>
      <c r="BD4241" s="1">
        <v>1</v>
      </c>
      <c r="BE4241" s="1">
        <v>1</v>
      </c>
      <c r="BL4241" s="1" t="s">
        <v>4183</v>
      </c>
    </row>
    <row r="4242" spans="1:64" x14ac:dyDescent="0.5">
      <c r="A4242" s="1">
        <v>253</v>
      </c>
      <c r="B4242" s="1" t="s">
        <v>4174</v>
      </c>
      <c r="C4242" s="2">
        <v>43579</v>
      </c>
      <c r="D4242" s="1" t="s">
        <v>4175</v>
      </c>
      <c r="E4242" s="1" t="s">
        <v>4176</v>
      </c>
      <c r="F4242" s="1" t="s">
        <v>127</v>
      </c>
      <c r="G4242" s="1">
        <v>36</v>
      </c>
      <c r="H4242" s="1">
        <v>5</v>
      </c>
      <c r="I4242" s="1" t="s">
        <v>156</v>
      </c>
      <c r="J4242" s="1">
        <v>22.06</v>
      </c>
      <c r="K4242" s="1">
        <v>17.570692000000001</v>
      </c>
      <c r="L4242" s="1">
        <v>-3.9961660000000001</v>
      </c>
      <c r="M4242" s="1" t="s">
        <v>69</v>
      </c>
      <c r="N4242" s="1">
        <v>0</v>
      </c>
      <c r="O4242" s="1">
        <v>2.6272389999999999</v>
      </c>
      <c r="P4242" s="1">
        <v>23.381664000000001</v>
      </c>
      <c r="Q4242" s="1">
        <v>2047357.19</v>
      </c>
      <c r="R4242" s="1" t="s">
        <v>226</v>
      </c>
      <c r="S4242" s="1" t="s">
        <v>71</v>
      </c>
      <c r="T4242" s="1" t="s">
        <v>4177</v>
      </c>
      <c r="U4242" s="1" t="s">
        <v>4178</v>
      </c>
      <c r="W4242" s="1" t="s">
        <v>121</v>
      </c>
      <c r="X4242" s="1" t="s">
        <v>4179</v>
      </c>
      <c r="Z4242" s="1" t="s">
        <v>156</v>
      </c>
      <c r="AA4242" s="1" t="s">
        <v>4180</v>
      </c>
      <c r="AE4242" s="1" t="s">
        <v>3134</v>
      </c>
      <c r="AI4242" s="1" t="s">
        <v>715</v>
      </c>
      <c r="AJ4242" s="1" t="s">
        <v>76</v>
      </c>
      <c r="AK4242" s="1" t="s">
        <v>4181</v>
      </c>
      <c r="AL4242" s="1">
        <v>25780160</v>
      </c>
      <c r="AM4242" s="1" t="s">
        <v>109</v>
      </c>
      <c r="AN4242" s="1" t="s">
        <v>4843</v>
      </c>
      <c r="AO4242" s="1" t="s">
        <v>4577</v>
      </c>
      <c r="AP4242" s="1">
        <v>1850000</v>
      </c>
      <c r="AR4242" s="1" t="s">
        <v>4182</v>
      </c>
      <c r="AS4242" s="1">
        <v>1</v>
      </c>
      <c r="AT4242" s="1">
        <v>1</v>
      </c>
      <c r="AU4242" s="1">
        <v>1</v>
      </c>
      <c r="AW4242" s="1">
        <v>1</v>
      </c>
      <c r="AX4242" s="1">
        <v>1</v>
      </c>
      <c r="AY4242" s="1">
        <v>1</v>
      </c>
      <c r="AZ4242" s="1">
        <v>1</v>
      </c>
      <c r="BD4242" s="1">
        <v>1</v>
      </c>
      <c r="BE4242" s="1">
        <v>1</v>
      </c>
      <c r="BL4242" s="1" t="s">
        <v>4183</v>
      </c>
    </row>
    <row r="4243" spans="1:64" x14ac:dyDescent="0.5">
      <c r="A4243" s="1">
        <v>253</v>
      </c>
      <c r="B4243" s="1" t="s">
        <v>4174</v>
      </c>
      <c r="C4243" s="2">
        <v>43579</v>
      </c>
      <c r="D4243" s="1" t="s">
        <v>4175</v>
      </c>
      <c r="E4243" s="1" t="s">
        <v>4176</v>
      </c>
      <c r="F4243" s="1" t="s">
        <v>128</v>
      </c>
      <c r="G4243" s="1">
        <v>24</v>
      </c>
      <c r="H4243" s="1">
        <v>5</v>
      </c>
      <c r="I4243" s="1" t="s">
        <v>156</v>
      </c>
      <c r="J4243" s="1">
        <v>22.06</v>
      </c>
      <c r="K4243" s="1">
        <v>17.570692000000001</v>
      </c>
      <c r="L4243" s="1">
        <v>-3.9961660000000001</v>
      </c>
      <c r="M4243" s="1" t="s">
        <v>69</v>
      </c>
      <c r="N4243" s="1">
        <v>0</v>
      </c>
      <c r="O4243" s="1">
        <v>2.6272389999999999</v>
      </c>
      <c r="P4243" s="1">
        <v>23.381664000000001</v>
      </c>
      <c r="Q4243" s="1">
        <v>1364904.79</v>
      </c>
      <c r="R4243" s="1" t="s">
        <v>226</v>
      </c>
      <c r="S4243" s="1" t="s">
        <v>71</v>
      </c>
      <c r="T4243" s="1" t="s">
        <v>4177</v>
      </c>
      <c r="U4243" s="1" t="s">
        <v>4178</v>
      </c>
      <c r="W4243" s="1" t="s">
        <v>121</v>
      </c>
      <c r="X4243" s="1" t="s">
        <v>4179</v>
      </c>
      <c r="Z4243" s="1" t="s">
        <v>156</v>
      </c>
      <c r="AA4243" s="1" t="s">
        <v>4180</v>
      </c>
      <c r="AE4243" s="1" t="s">
        <v>3134</v>
      </c>
      <c r="AI4243" s="1" t="s">
        <v>715</v>
      </c>
      <c r="AJ4243" s="1" t="s">
        <v>76</v>
      </c>
      <c r="AK4243" s="1" t="s">
        <v>4181</v>
      </c>
      <c r="AL4243" s="1">
        <v>25780160</v>
      </c>
      <c r="AM4243" s="1" t="s">
        <v>109</v>
      </c>
      <c r="AN4243" s="1" t="s">
        <v>4843</v>
      </c>
      <c r="AO4243" s="1" t="s">
        <v>4577</v>
      </c>
      <c r="AP4243" s="1">
        <v>1850000</v>
      </c>
      <c r="AR4243" s="1" t="s">
        <v>4182</v>
      </c>
      <c r="AS4243" s="1">
        <v>1</v>
      </c>
      <c r="AT4243" s="1">
        <v>1</v>
      </c>
      <c r="AU4243" s="1">
        <v>1</v>
      </c>
      <c r="AW4243" s="1">
        <v>1</v>
      </c>
      <c r="AX4243" s="1">
        <v>1</v>
      </c>
      <c r="AY4243" s="1">
        <v>1</v>
      </c>
      <c r="AZ4243" s="1">
        <v>1</v>
      </c>
      <c r="BD4243" s="1">
        <v>1</v>
      </c>
      <c r="BE4243" s="1">
        <v>1</v>
      </c>
      <c r="BL4243" s="1" t="s">
        <v>4183</v>
      </c>
    </row>
    <row r="4244" spans="1:64" x14ac:dyDescent="0.5">
      <c r="A4244" s="1">
        <v>253</v>
      </c>
      <c r="B4244" s="1" t="s">
        <v>4174</v>
      </c>
      <c r="C4244" s="2">
        <v>43579</v>
      </c>
      <c r="D4244" s="1" t="s">
        <v>4175</v>
      </c>
      <c r="E4244" s="1" t="s">
        <v>4176</v>
      </c>
      <c r="F4244" s="1" t="s">
        <v>97</v>
      </c>
      <c r="G4244" s="1">
        <v>40</v>
      </c>
      <c r="H4244" s="1">
        <v>5</v>
      </c>
      <c r="I4244" s="1" t="s">
        <v>154</v>
      </c>
      <c r="J4244" s="1">
        <v>20.59</v>
      </c>
      <c r="K4244" s="1">
        <v>-19.166689999999999</v>
      </c>
      <c r="L4244" s="1">
        <v>29.516362000000001</v>
      </c>
      <c r="M4244" s="1" t="s">
        <v>69</v>
      </c>
      <c r="N4244" s="1">
        <v>0</v>
      </c>
      <c r="O4244" s="1">
        <v>2.6272389999999999</v>
      </c>
      <c r="P4244" s="1">
        <v>23.381664000000001</v>
      </c>
      <c r="Q4244" s="1">
        <v>2123253.98</v>
      </c>
      <c r="R4244" s="1" t="s">
        <v>226</v>
      </c>
      <c r="S4244" s="1" t="s">
        <v>71</v>
      </c>
      <c r="T4244" s="1" t="s">
        <v>4177</v>
      </c>
      <c r="U4244" s="1" t="s">
        <v>4178</v>
      </c>
      <c r="W4244" s="1" t="s">
        <v>121</v>
      </c>
      <c r="X4244" s="1" t="s">
        <v>4179</v>
      </c>
      <c r="Z4244" s="1" t="s">
        <v>154</v>
      </c>
      <c r="AA4244" s="1" t="s">
        <v>4180</v>
      </c>
      <c r="AE4244" s="1" t="s">
        <v>3134</v>
      </c>
      <c r="AI4244" s="1" t="s">
        <v>715</v>
      </c>
      <c r="AJ4244" s="1" t="s">
        <v>76</v>
      </c>
      <c r="AK4244" s="1" t="s">
        <v>4181</v>
      </c>
      <c r="AL4244" s="1">
        <v>25780160</v>
      </c>
      <c r="AM4244" s="1" t="s">
        <v>109</v>
      </c>
      <c r="AN4244" s="1" t="s">
        <v>4843</v>
      </c>
      <c r="AO4244" s="1" t="s">
        <v>4577</v>
      </c>
      <c r="AP4244" s="1">
        <v>1850000</v>
      </c>
      <c r="AR4244" s="1" t="s">
        <v>4182</v>
      </c>
      <c r="AS4244" s="1">
        <v>1</v>
      </c>
      <c r="AT4244" s="1">
        <v>1</v>
      </c>
      <c r="AU4244" s="1">
        <v>1</v>
      </c>
      <c r="AW4244" s="1">
        <v>1</v>
      </c>
      <c r="AX4244" s="1">
        <v>1</v>
      </c>
      <c r="AY4244" s="1">
        <v>1</v>
      </c>
      <c r="AZ4244" s="1">
        <v>1</v>
      </c>
      <c r="BD4244" s="1">
        <v>1</v>
      </c>
      <c r="BE4244" s="1">
        <v>1</v>
      </c>
      <c r="BL4244" s="1" t="s">
        <v>4183</v>
      </c>
    </row>
    <row r="4245" spans="1:64" x14ac:dyDescent="0.5">
      <c r="A4245" s="1">
        <v>253</v>
      </c>
      <c r="B4245" s="1" t="s">
        <v>4174</v>
      </c>
      <c r="C4245" s="2">
        <v>43579</v>
      </c>
      <c r="D4245" s="1" t="s">
        <v>4175</v>
      </c>
      <c r="E4245" s="1" t="s">
        <v>4176</v>
      </c>
      <c r="F4245" s="1" t="s">
        <v>127</v>
      </c>
      <c r="G4245" s="1">
        <v>36</v>
      </c>
      <c r="H4245" s="1">
        <v>5</v>
      </c>
      <c r="I4245" s="1" t="s">
        <v>154</v>
      </c>
      <c r="J4245" s="1">
        <v>20.59</v>
      </c>
      <c r="K4245" s="1">
        <v>-19.166689999999999</v>
      </c>
      <c r="L4245" s="1">
        <v>29.516362000000001</v>
      </c>
      <c r="M4245" s="1" t="s">
        <v>69</v>
      </c>
      <c r="N4245" s="1">
        <v>0</v>
      </c>
      <c r="O4245" s="1">
        <v>2.6272389999999999</v>
      </c>
      <c r="P4245" s="1">
        <v>23.381664000000001</v>
      </c>
      <c r="Q4245" s="1">
        <v>1910928.58</v>
      </c>
      <c r="R4245" s="1" t="s">
        <v>226</v>
      </c>
      <c r="S4245" s="1" t="s">
        <v>71</v>
      </c>
      <c r="T4245" s="1" t="s">
        <v>4177</v>
      </c>
      <c r="U4245" s="1" t="s">
        <v>4178</v>
      </c>
      <c r="W4245" s="1" t="s">
        <v>121</v>
      </c>
      <c r="X4245" s="1" t="s">
        <v>4179</v>
      </c>
      <c r="Z4245" s="1" t="s">
        <v>154</v>
      </c>
      <c r="AA4245" s="1" t="s">
        <v>4180</v>
      </c>
      <c r="AE4245" s="1" t="s">
        <v>3134</v>
      </c>
      <c r="AI4245" s="1" t="s">
        <v>715</v>
      </c>
      <c r="AJ4245" s="1" t="s">
        <v>76</v>
      </c>
      <c r="AK4245" s="1" t="s">
        <v>4181</v>
      </c>
      <c r="AL4245" s="1">
        <v>25780160</v>
      </c>
      <c r="AM4245" s="1" t="s">
        <v>109</v>
      </c>
      <c r="AN4245" s="1" t="s">
        <v>4843</v>
      </c>
      <c r="AO4245" s="1" t="s">
        <v>4577</v>
      </c>
      <c r="AP4245" s="1">
        <v>1850000</v>
      </c>
      <c r="AR4245" s="1" t="s">
        <v>4182</v>
      </c>
      <c r="AS4245" s="1">
        <v>1</v>
      </c>
      <c r="AT4245" s="1">
        <v>1</v>
      </c>
      <c r="AU4245" s="1">
        <v>1</v>
      </c>
      <c r="AW4245" s="1">
        <v>1</v>
      </c>
      <c r="AX4245" s="1">
        <v>1</v>
      </c>
      <c r="AY4245" s="1">
        <v>1</v>
      </c>
      <c r="AZ4245" s="1">
        <v>1</v>
      </c>
      <c r="BD4245" s="1">
        <v>1</v>
      </c>
      <c r="BE4245" s="1">
        <v>1</v>
      </c>
      <c r="BL4245" s="1" t="s">
        <v>4183</v>
      </c>
    </row>
    <row r="4246" spans="1:64" x14ac:dyDescent="0.5">
      <c r="A4246" s="1">
        <v>253</v>
      </c>
      <c r="B4246" s="1" t="s">
        <v>4174</v>
      </c>
      <c r="C4246" s="2">
        <v>43579</v>
      </c>
      <c r="D4246" s="1" t="s">
        <v>4175</v>
      </c>
      <c r="E4246" s="1" t="s">
        <v>4176</v>
      </c>
      <c r="F4246" s="1" t="s">
        <v>128</v>
      </c>
      <c r="G4246" s="1">
        <v>24</v>
      </c>
      <c r="H4246" s="1">
        <v>5</v>
      </c>
      <c r="I4246" s="1" t="s">
        <v>154</v>
      </c>
      <c r="J4246" s="1">
        <v>20.59</v>
      </c>
      <c r="K4246" s="1">
        <v>-19.166689999999999</v>
      </c>
      <c r="L4246" s="1">
        <v>29.516362000000001</v>
      </c>
      <c r="M4246" s="1" t="s">
        <v>69</v>
      </c>
      <c r="N4246" s="1">
        <v>0</v>
      </c>
      <c r="O4246" s="1">
        <v>2.6272389999999999</v>
      </c>
      <c r="P4246" s="1">
        <v>23.381664000000001</v>
      </c>
      <c r="Q4246" s="1">
        <v>1273952.3899999999</v>
      </c>
      <c r="R4246" s="1" t="s">
        <v>226</v>
      </c>
      <c r="S4246" s="1" t="s">
        <v>71</v>
      </c>
      <c r="T4246" s="1" t="s">
        <v>4177</v>
      </c>
      <c r="U4246" s="1" t="s">
        <v>4178</v>
      </c>
      <c r="W4246" s="1" t="s">
        <v>121</v>
      </c>
      <c r="X4246" s="1" t="s">
        <v>4179</v>
      </c>
      <c r="Z4246" s="1" t="s">
        <v>154</v>
      </c>
      <c r="AA4246" s="1" t="s">
        <v>4180</v>
      </c>
      <c r="AE4246" s="1" t="s">
        <v>3134</v>
      </c>
      <c r="AI4246" s="1" t="s">
        <v>715</v>
      </c>
      <c r="AJ4246" s="1" t="s">
        <v>76</v>
      </c>
      <c r="AK4246" s="1" t="s">
        <v>4181</v>
      </c>
      <c r="AL4246" s="1">
        <v>25780160</v>
      </c>
      <c r="AM4246" s="1" t="s">
        <v>109</v>
      </c>
      <c r="AN4246" s="1" t="s">
        <v>4843</v>
      </c>
      <c r="AO4246" s="1" t="s">
        <v>4577</v>
      </c>
      <c r="AP4246" s="1">
        <v>1850000</v>
      </c>
      <c r="AR4246" s="1" t="s">
        <v>4182</v>
      </c>
      <c r="AS4246" s="1">
        <v>1</v>
      </c>
      <c r="AT4246" s="1">
        <v>1</v>
      </c>
      <c r="AU4246" s="1">
        <v>1</v>
      </c>
      <c r="AW4246" s="1">
        <v>1</v>
      </c>
      <c r="AX4246" s="1">
        <v>1</v>
      </c>
      <c r="AY4246" s="1">
        <v>1</v>
      </c>
      <c r="AZ4246" s="1">
        <v>1</v>
      </c>
      <c r="BD4246" s="1">
        <v>1</v>
      </c>
      <c r="BE4246" s="1">
        <v>1</v>
      </c>
      <c r="BL4246" s="1" t="s">
        <v>4183</v>
      </c>
    </row>
    <row r="4247" spans="1:64" x14ac:dyDescent="0.5">
      <c r="A4247" s="1">
        <v>253</v>
      </c>
      <c r="B4247" s="1" t="s">
        <v>4174</v>
      </c>
      <c r="C4247" s="2">
        <v>43579</v>
      </c>
      <c r="D4247" s="1" t="s">
        <v>4175</v>
      </c>
      <c r="E4247" s="1" t="s">
        <v>4176</v>
      </c>
      <c r="F4247" s="1" t="s">
        <v>97</v>
      </c>
      <c r="G4247" s="1">
        <v>40</v>
      </c>
      <c r="H4247" s="1">
        <v>5</v>
      </c>
      <c r="I4247" s="1" t="s">
        <v>426</v>
      </c>
      <c r="J4247" s="1">
        <v>23.52</v>
      </c>
      <c r="K4247" s="1">
        <v>23.684994</v>
      </c>
      <c r="L4247" s="1">
        <v>90.356330999999997</v>
      </c>
      <c r="M4247" s="1" t="s">
        <v>114</v>
      </c>
      <c r="N4247" s="1">
        <v>0</v>
      </c>
      <c r="O4247" s="1">
        <v>25.384855999999999</v>
      </c>
      <c r="P4247" s="1">
        <v>68.458809000000002</v>
      </c>
      <c r="Q4247" s="1">
        <v>2425397.4500000002</v>
      </c>
      <c r="R4247" s="1" t="s">
        <v>226</v>
      </c>
      <c r="S4247" s="1" t="s">
        <v>71</v>
      </c>
      <c r="T4247" s="1" t="s">
        <v>4177</v>
      </c>
      <c r="U4247" s="1" t="s">
        <v>4178</v>
      </c>
      <c r="W4247" s="1" t="s">
        <v>121</v>
      </c>
      <c r="X4247" s="1" t="s">
        <v>4179</v>
      </c>
      <c r="Z4247" s="1" t="s">
        <v>426</v>
      </c>
      <c r="AA4247" s="1" t="s">
        <v>4180</v>
      </c>
      <c r="AE4247" s="1" t="s">
        <v>3134</v>
      </c>
      <c r="AI4247" s="1" t="s">
        <v>715</v>
      </c>
      <c r="AJ4247" s="1" t="s">
        <v>76</v>
      </c>
      <c r="AK4247" s="1" t="s">
        <v>4181</v>
      </c>
      <c r="AL4247" s="1">
        <v>25780160</v>
      </c>
      <c r="AM4247" s="1" t="s">
        <v>109</v>
      </c>
      <c r="AN4247" s="1" t="s">
        <v>4843</v>
      </c>
      <c r="AO4247" s="1" t="s">
        <v>4577</v>
      </c>
      <c r="AP4247" s="1">
        <v>1850000</v>
      </c>
      <c r="AR4247" s="1" t="s">
        <v>4182</v>
      </c>
      <c r="AS4247" s="1">
        <v>1</v>
      </c>
      <c r="AT4247" s="1">
        <v>1</v>
      </c>
      <c r="AU4247" s="1">
        <v>1</v>
      </c>
      <c r="AW4247" s="1">
        <v>1</v>
      </c>
      <c r="AX4247" s="1">
        <v>1</v>
      </c>
      <c r="AY4247" s="1">
        <v>1</v>
      </c>
      <c r="AZ4247" s="1">
        <v>1</v>
      </c>
      <c r="BD4247" s="1">
        <v>1</v>
      </c>
      <c r="BE4247" s="1">
        <v>1</v>
      </c>
      <c r="BL4247" s="1" t="s">
        <v>4183</v>
      </c>
    </row>
    <row r="4248" spans="1:64" x14ac:dyDescent="0.5">
      <c r="A4248" s="1">
        <v>253</v>
      </c>
      <c r="B4248" s="1" t="s">
        <v>4174</v>
      </c>
      <c r="C4248" s="2">
        <v>43579</v>
      </c>
      <c r="D4248" s="1" t="s">
        <v>4175</v>
      </c>
      <c r="E4248" s="1" t="s">
        <v>4176</v>
      </c>
      <c r="F4248" s="1" t="s">
        <v>127</v>
      </c>
      <c r="G4248" s="1">
        <v>36</v>
      </c>
      <c r="H4248" s="1">
        <v>5</v>
      </c>
      <c r="I4248" s="1" t="s">
        <v>426</v>
      </c>
      <c r="J4248" s="1">
        <v>23.52</v>
      </c>
      <c r="K4248" s="1">
        <v>23.684994</v>
      </c>
      <c r="L4248" s="1">
        <v>90.356330999999997</v>
      </c>
      <c r="M4248" s="1" t="s">
        <v>114</v>
      </c>
      <c r="N4248" s="1">
        <v>0</v>
      </c>
      <c r="O4248" s="1">
        <v>25.384855999999999</v>
      </c>
      <c r="P4248" s="1">
        <v>68.458809000000002</v>
      </c>
      <c r="Q4248" s="1">
        <v>2182857.71</v>
      </c>
      <c r="R4248" s="1" t="s">
        <v>226</v>
      </c>
      <c r="S4248" s="1" t="s">
        <v>71</v>
      </c>
      <c r="T4248" s="1" t="s">
        <v>4177</v>
      </c>
      <c r="U4248" s="1" t="s">
        <v>4178</v>
      </c>
      <c r="W4248" s="1" t="s">
        <v>121</v>
      </c>
      <c r="X4248" s="1" t="s">
        <v>4179</v>
      </c>
      <c r="Z4248" s="1" t="s">
        <v>426</v>
      </c>
      <c r="AA4248" s="1" t="s">
        <v>4180</v>
      </c>
      <c r="AE4248" s="1" t="s">
        <v>3134</v>
      </c>
      <c r="AI4248" s="1" t="s">
        <v>715</v>
      </c>
      <c r="AJ4248" s="1" t="s">
        <v>76</v>
      </c>
      <c r="AK4248" s="1" t="s">
        <v>4181</v>
      </c>
      <c r="AL4248" s="1">
        <v>25780160</v>
      </c>
      <c r="AM4248" s="1" t="s">
        <v>109</v>
      </c>
      <c r="AN4248" s="1" t="s">
        <v>4843</v>
      </c>
      <c r="AO4248" s="1" t="s">
        <v>4577</v>
      </c>
      <c r="AP4248" s="1">
        <v>1850000</v>
      </c>
      <c r="AR4248" s="1" t="s">
        <v>4182</v>
      </c>
      <c r="AS4248" s="1">
        <v>1</v>
      </c>
      <c r="AT4248" s="1">
        <v>1</v>
      </c>
      <c r="AU4248" s="1">
        <v>1</v>
      </c>
      <c r="AW4248" s="1">
        <v>1</v>
      </c>
      <c r="AX4248" s="1">
        <v>1</v>
      </c>
      <c r="AY4248" s="1">
        <v>1</v>
      </c>
      <c r="AZ4248" s="1">
        <v>1</v>
      </c>
      <c r="BD4248" s="1">
        <v>1</v>
      </c>
      <c r="BE4248" s="1">
        <v>1</v>
      </c>
      <c r="BL4248" s="1" t="s">
        <v>4183</v>
      </c>
    </row>
    <row r="4249" spans="1:64" x14ac:dyDescent="0.5">
      <c r="A4249" s="1">
        <v>253</v>
      </c>
      <c r="B4249" s="1" t="s">
        <v>4174</v>
      </c>
      <c r="C4249" s="2">
        <v>43579</v>
      </c>
      <c r="D4249" s="1" t="s">
        <v>4175</v>
      </c>
      <c r="E4249" s="1" t="s">
        <v>4176</v>
      </c>
      <c r="F4249" s="1" t="s">
        <v>128</v>
      </c>
      <c r="G4249" s="1">
        <v>24</v>
      </c>
      <c r="H4249" s="1">
        <v>5</v>
      </c>
      <c r="I4249" s="1" t="s">
        <v>426</v>
      </c>
      <c r="J4249" s="1">
        <v>23.52</v>
      </c>
      <c r="K4249" s="1">
        <v>23.684994</v>
      </c>
      <c r="L4249" s="1">
        <v>90.356330999999997</v>
      </c>
      <c r="M4249" s="1" t="s">
        <v>114</v>
      </c>
      <c r="N4249" s="1">
        <v>0</v>
      </c>
      <c r="O4249" s="1">
        <v>25.384855999999999</v>
      </c>
      <c r="P4249" s="1">
        <v>68.458809000000002</v>
      </c>
      <c r="Q4249" s="1">
        <v>1455238.47</v>
      </c>
      <c r="R4249" s="1" t="s">
        <v>226</v>
      </c>
      <c r="S4249" s="1" t="s">
        <v>71</v>
      </c>
      <c r="T4249" s="1" t="s">
        <v>4177</v>
      </c>
      <c r="U4249" s="1" t="s">
        <v>4178</v>
      </c>
      <c r="W4249" s="1" t="s">
        <v>121</v>
      </c>
      <c r="X4249" s="1" t="s">
        <v>4179</v>
      </c>
      <c r="Z4249" s="1" t="s">
        <v>426</v>
      </c>
      <c r="AA4249" s="1" t="s">
        <v>4180</v>
      </c>
      <c r="AE4249" s="1" t="s">
        <v>3134</v>
      </c>
      <c r="AI4249" s="1" t="s">
        <v>715</v>
      </c>
      <c r="AJ4249" s="1" t="s">
        <v>76</v>
      </c>
      <c r="AK4249" s="1" t="s">
        <v>4181</v>
      </c>
      <c r="AL4249" s="1">
        <v>25780160</v>
      </c>
      <c r="AM4249" s="1" t="s">
        <v>109</v>
      </c>
      <c r="AN4249" s="1" t="s">
        <v>4843</v>
      </c>
      <c r="AO4249" s="1" t="s">
        <v>4577</v>
      </c>
      <c r="AP4249" s="1">
        <v>1850000</v>
      </c>
      <c r="AR4249" s="1" t="s">
        <v>4182</v>
      </c>
      <c r="AS4249" s="1">
        <v>1</v>
      </c>
      <c r="AT4249" s="1">
        <v>1</v>
      </c>
      <c r="AU4249" s="1">
        <v>1</v>
      </c>
      <c r="AW4249" s="1">
        <v>1</v>
      </c>
      <c r="AX4249" s="1">
        <v>1</v>
      </c>
      <c r="AY4249" s="1">
        <v>1</v>
      </c>
      <c r="AZ4249" s="1">
        <v>1</v>
      </c>
      <c r="BD4249" s="1">
        <v>1</v>
      </c>
      <c r="BE4249" s="1">
        <v>1</v>
      </c>
      <c r="BL4249" s="1" t="s">
        <v>4183</v>
      </c>
    </row>
    <row r="4250" spans="1:64" x14ac:dyDescent="0.5">
      <c r="A4250" s="1">
        <v>660</v>
      </c>
      <c r="B4250" s="1" t="s">
        <v>4184</v>
      </c>
      <c r="C4250" s="2">
        <v>43578</v>
      </c>
      <c r="D4250" s="1" t="s">
        <v>4185</v>
      </c>
      <c r="E4250" s="1" t="s">
        <v>4186</v>
      </c>
      <c r="F4250" s="1" t="s">
        <v>80</v>
      </c>
      <c r="G4250" s="1">
        <v>50</v>
      </c>
      <c r="H4250" s="1">
        <v>1</v>
      </c>
      <c r="I4250" s="1" t="s">
        <v>426</v>
      </c>
      <c r="J4250" s="1">
        <v>100</v>
      </c>
      <c r="K4250" s="1">
        <v>23.684994</v>
      </c>
      <c r="L4250" s="1">
        <v>90.356330999999997</v>
      </c>
      <c r="M4250" s="1" t="s">
        <v>114</v>
      </c>
      <c r="N4250" s="1">
        <v>0</v>
      </c>
      <c r="O4250" s="1">
        <v>25.384855999999999</v>
      </c>
      <c r="P4250" s="1">
        <v>68.458809000000002</v>
      </c>
      <c r="Q4250" s="1">
        <v>3500000</v>
      </c>
      <c r="R4250" s="1" t="s">
        <v>4187</v>
      </c>
      <c r="S4250" s="1" t="s">
        <v>91</v>
      </c>
      <c r="T4250" s="1" t="s">
        <v>234</v>
      </c>
      <c r="U4250" s="1" t="s">
        <v>182</v>
      </c>
      <c r="X4250" s="1" t="s">
        <v>4188</v>
      </c>
      <c r="Z4250" s="1" t="s">
        <v>426</v>
      </c>
      <c r="AA4250" s="1" t="s">
        <v>4189</v>
      </c>
      <c r="AJ4250" s="1" t="s">
        <v>76</v>
      </c>
      <c r="AK4250" s="1" t="s">
        <v>4190</v>
      </c>
      <c r="AL4250" s="1">
        <v>7000000</v>
      </c>
      <c r="AM4250" s="1" t="s">
        <v>78</v>
      </c>
      <c r="AN4250" s="1" t="s">
        <v>4462</v>
      </c>
      <c r="AO4250" s="1" t="s">
        <v>4844</v>
      </c>
      <c r="AQ4250" s="1">
        <v>100000</v>
      </c>
      <c r="AS4250" s="1">
        <v>1</v>
      </c>
      <c r="AU4250" s="1">
        <v>1</v>
      </c>
      <c r="AW4250" s="1">
        <v>1</v>
      </c>
      <c r="BA4250" s="1">
        <v>1</v>
      </c>
      <c r="BL4250" s="1" t="s">
        <v>4191</v>
      </c>
    </row>
    <row r="4251" spans="1:64" x14ac:dyDescent="0.5">
      <c r="A4251" s="1">
        <v>660</v>
      </c>
      <c r="B4251" s="1" t="s">
        <v>4184</v>
      </c>
      <c r="C4251" s="2">
        <v>43578</v>
      </c>
      <c r="D4251" s="1" t="s">
        <v>4185</v>
      </c>
      <c r="E4251" s="1" t="s">
        <v>4186</v>
      </c>
      <c r="F4251" s="1" t="s">
        <v>262</v>
      </c>
      <c r="G4251" s="1">
        <v>50</v>
      </c>
      <c r="H4251" s="1">
        <v>1</v>
      </c>
      <c r="I4251" s="1" t="s">
        <v>426</v>
      </c>
      <c r="J4251" s="1">
        <v>100</v>
      </c>
      <c r="K4251" s="1">
        <v>23.684994</v>
      </c>
      <c r="L4251" s="1">
        <v>90.356330999999997</v>
      </c>
      <c r="M4251" s="1" t="s">
        <v>114</v>
      </c>
      <c r="N4251" s="1">
        <v>0</v>
      </c>
      <c r="O4251" s="1">
        <v>25.384855999999999</v>
      </c>
      <c r="P4251" s="1">
        <v>68.458809000000002</v>
      </c>
      <c r="Q4251" s="1">
        <v>3500000</v>
      </c>
      <c r="R4251" s="1" t="s">
        <v>4187</v>
      </c>
      <c r="S4251" s="1" t="s">
        <v>91</v>
      </c>
      <c r="T4251" s="1" t="s">
        <v>234</v>
      </c>
      <c r="U4251" s="1" t="s">
        <v>182</v>
      </c>
      <c r="X4251" s="1" t="s">
        <v>4188</v>
      </c>
      <c r="Z4251" s="1" t="s">
        <v>426</v>
      </c>
      <c r="AA4251" s="1" t="s">
        <v>4189</v>
      </c>
      <c r="AJ4251" s="1" t="s">
        <v>76</v>
      </c>
      <c r="AK4251" s="1" t="s">
        <v>4190</v>
      </c>
      <c r="AL4251" s="1">
        <v>7000000</v>
      </c>
      <c r="AM4251" s="1" t="s">
        <v>78</v>
      </c>
      <c r="AN4251" s="1" t="s">
        <v>4462</v>
      </c>
      <c r="AO4251" s="1" t="s">
        <v>4844</v>
      </c>
      <c r="AQ4251" s="1">
        <v>100000</v>
      </c>
      <c r="AS4251" s="1">
        <v>1</v>
      </c>
      <c r="AU4251" s="1">
        <v>1</v>
      </c>
      <c r="AW4251" s="1">
        <v>1</v>
      </c>
      <c r="BA4251" s="1">
        <v>1</v>
      </c>
      <c r="BL4251" s="1" t="s">
        <v>4191</v>
      </c>
    </row>
    <row r="4252" spans="1:64" x14ac:dyDescent="0.5">
      <c r="A4252" s="1">
        <v>658</v>
      </c>
      <c r="B4252" s="1" t="s">
        <v>4192</v>
      </c>
      <c r="C4252" s="2">
        <v>43578</v>
      </c>
      <c r="D4252" s="1" t="s">
        <v>4193</v>
      </c>
      <c r="E4252" s="1" t="s">
        <v>4194</v>
      </c>
      <c r="F4252" s="1" t="s">
        <v>262</v>
      </c>
      <c r="G4252" s="1">
        <v>50</v>
      </c>
      <c r="H4252" s="1">
        <v>1</v>
      </c>
      <c r="I4252" s="1" t="s">
        <v>179</v>
      </c>
      <c r="J4252" s="1">
        <v>100</v>
      </c>
      <c r="K4252" s="1">
        <v>-4.0383329999999997</v>
      </c>
      <c r="L4252" s="1">
        <v>21.758662999999999</v>
      </c>
      <c r="M4252" s="1" t="s">
        <v>69</v>
      </c>
      <c r="N4252" s="1">
        <v>0</v>
      </c>
      <c r="O4252" s="1">
        <v>2.6272389999999999</v>
      </c>
      <c r="P4252" s="1">
        <v>23.381664000000001</v>
      </c>
      <c r="Q4252" s="1">
        <v>4500000</v>
      </c>
      <c r="R4252" s="1" t="s">
        <v>4195</v>
      </c>
      <c r="S4252" s="1" t="s">
        <v>91</v>
      </c>
      <c r="T4252" s="1" t="s">
        <v>234</v>
      </c>
      <c r="U4252" s="1" t="s">
        <v>182</v>
      </c>
      <c r="X4252" s="1" t="s">
        <v>4196</v>
      </c>
      <c r="Z4252" s="1" t="s">
        <v>179</v>
      </c>
      <c r="AA4252" s="1" t="s">
        <v>4197</v>
      </c>
      <c r="AJ4252" s="1" t="s">
        <v>76</v>
      </c>
      <c r="AK4252" s="1" t="s">
        <v>4198</v>
      </c>
      <c r="AL4252" s="1">
        <v>9000000</v>
      </c>
      <c r="AM4252" s="1" t="s">
        <v>78</v>
      </c>
      <c r="AN4252" s="1" t="s">
        <v>4845</v>
      </c>
      <c r="AO4252" s="1" t="s">
        <v>4846</v>
      </c>
      <c r="AS4252" s="1">
        <v>1</v>
      </c>
      <c r="AU4252" s="1">
        <v>1</v>
      </c>
      <c r="AW4252" s="1">
        <v>1</v>
      </c>
      <c r="BA4252" s="1">
        <v>1</v>
      </c>
      <c r="BL4252" s="1" t="s">
        <v>4199</v>
      </c>
    </row>
    <row r="4253" spans="1:64" x14ac:dyDescent="0.5">
      <c r="A4253" s="1">
        <v>658</v>
      </c>
      <c r="B4253" s="1" t="s">
        <v>4192</v>
      </c>
      <c r="C4253" s="2">
        <v>43578</v>
      </c>
      <c r="D4253" s="1" t="s">
        <v>4193</v>
      </c>
      <c r="E4253" s="1" t="s">
        <v>4194</v>
      </c>
      <c r="F4253" s="1" t="s">
        <v>80</v>
      </c>
      <c r="G4253" s="1">
        <v>50</v>
      </c>
      <c r="H4253" s="1">
        <v>1</v>
      </c>
      <c r="I4253" s="1" t="s">
        <v>179</v>
      </c>
      <c r="J4253" s="1">
        <v>100</v>
      </c>
      <c r="K4253" s="1">
        <v>-4.0383329999999997</v>
      </c>
      <c r="L4253" s="1">
        <v>21.758662999999999</v>
      </c>
      <c r="M4253" s="1" t="s">
        <v>69</v>
      </c>
      <c r="N4253" s="1">
        <v>0</v>
      </c>
      <c r="O4253" s="1">
        <v>2.6272389999999999</v>
      </c>
      <c r="P4253" s="1">
        <v>23.381664000000001</v>
      </c>
      <c r="Q4253" s="1">
        <v>4500000</v>
      </c>
      <c r="R4253" s="1" t="s">
        <v>4195</v>
      </c>
      <c r="S4253" s="1" t="s">
        <v>91</v>
      </c>
      <c r="T4253" s="1" t="s">
        <v>234</v>
      </c>
      <c r="U4253" s="1" t="s">
        <v>182</v>
      </c>
      <c r="X4253" s="1" t="s">
        <v>4196</v>
      </c>
      <c r="Z4253" s="1" t="s">
        <v>179</v>
      </c>
      <c r="AA4253" s="1" t="s">
        <v>4197</v>
      </c>
      <c r="AJ4253" s="1" t="s">
        <v>76</v>
      </c>
      <c r="AK4253" s="1" t="s">
        <v>4198</v>
      </c>
      <c r="AL4253" s="1">
        <v>9000000</v>
      </c>
      <c r="AM4253" s="1" t="s">
        <v>78</v>
      </c>
      <c r="AN4253" s="1" t="s">
        <v>4845</v>
      </c>
      <c r="AO4253" s="1" t="s">
        <v>4846</v>
      </c>
      <c r="AS4253" s="1">
        <v>1</v>
      </c>
      <c r="AU4253" s="1">
        <v>1</v>
      </c>
      <c r="AW4253" s="1">
        <v>1</v>
      </c>
      <c r="BA4253" s="1">
        <v>1</v>
      </c>
      <c r="BL4253" s="1" t="s">
        <v>4199</v>
      </c>
    </row>
    <row r="4254" spans="1:64" x14ac:dyDescent="0.5">
      <c r="A4254" s="1">
        <v>659</v>
      </c>
      <c r="B4254" s="1" t="s">
        <v>4200</v>
      </c>
      <c r="C4254" s="2">
        <v>43578</v>
      </c>
      <c r="D4254" s="1" t="s">
        <v>4201</v>
      </c>
      <c r="E4254" s="1" t="s">
        <v>4202</v>
      </c>
      <c r="F4254" s="1" t="s">
        <v>80</v>
      </c>
      <c r="G4254" s="1">
        <v>50</v>
      </c>
      <c r="H4254" s="1">
        <v>1</v>
      </c>
      <c r="I4254" s="1" t="s">
        <v>194</v>
      </c>
      <c r="J4254" s="1">
        <v>100</v>
      </c>
      <c r="K4254" s="1">
        <v>19.182435999999999</v>
      </c>
      <c r="L4254" s="1">
        <v>-72.434515000000005</v>
      </c>
      <c r="M4254" s="1" t="s">
        <v>195</v>
      </c>
      <c r="N4254" s="1">
        <v>0</v>
      </c>
      <c r="O4254" s="1">
        <v>25.14509</v>
      </c>
      <c r="P4254" s="1">
        <v>-80.396960000000007</v>
      </c>
      <c r="Q4254" s="1">
        <v>4150000</v>
      </c>
      <c r="R4254" s="1" t="s">
        <v>806</v>
      </c>
      <c r="S4254" s="1" t="s">
        <v>71</v>
      </c>
      <c r="T4254" s="1" t="s">
        <v>234</v>
      </c>
      <c r="U4254" s="1" t="s">
        <v>182</v>
      </c>
      <c r="X4254" s="1" t="s">
        <v>4203</v>
      </c>
      <c r="Z4254" s="1" t="s">
        <v>194</v>
      </c>
      <c r="AA4254" s="1" t="s">
        <v>4204</v>
      </c>
      <c r="AJ4254" s="1" t="s">
        <v>76</v>
      </c>
      <c r="AK4254" s="1" t="s">
        <v>4205</v>
      </c>
      <c r="AL4254" s="1">
        <v>8300000</v>
      </c>
      <c r="AM4254" s="1" t="s">
        <v>78</v>
      </c>
      <c r="AN4254" s="1" t="s">
        <v>4847</v>
      </c>
      <c r="AO4254" s="1" t="s">
        <v>4848</v>
      </c>
      <c r="AP4254" s="1">
        <v>3000</v>
      </c>
      <c r="AQ4254" s="1">
        <v>130000</v>
      </c>
      <c r="AR4254" s="1" t="s">
        <v>4206</v>
      </c>
      <c r="AS4254" s="1">
        <v>1</v>
      </c>
      <c r="AU4254" s="1">
        <v>1</v>
      </c>
      <c r="AW4254" s="1">
        <v>1</v>
      </c>
      <c r="BA4254" s="1">
        <v>1</v>
      </c>
      <c r="BL4254" s="1" t="s">
        <v>4207</v>
      </c>
    </row>
    <row r="4255" spans="1:64" x14ac:dyDescent="0.5">
      <c r="A4255" s="1">
        <v>659</v>
      </c>
      <c r="B4255" s="1" t="s">
        <v>4200</v>
      </c>
      <c r="C4255" s="2">
        <v>43578</v>
      </c>
      <c r="D4255" s="1" t="s">
        <v>4201</v>
      </c>
      <c r="E4255" s="1" t="s">
        <v>4202</v>
      </c>
      <c r="F4255" s="1" t="s">
        <v>262</v>
      </c>
      <c r="G4255" s="1">
        <v>50</v>
      </c>
      <c r="H4255" s="1">
        <v>1</v>
      </c>
      <c r="I4255" s="1" t="s">
        <v>194</v>
      </c>
      <c r="J4255" s="1">
        <v>100</v>
      </c>
      <c r="K4255" s="1">
        <v>19.182435999999999</v>
      </c>
      <c r="L4255" s="1">
        <v>-72.434515000000005</v>
      </c>
      <c r="M4255" s="1" t="s">
        <v>195</v>
      </c>
      <c r="N4255" s="1">
        <v>0</v>
      </c>
      <c r="O4255" s="1">
        <v>25.14509</v>
      </c>
      <c r="P4255" s="1">
        <v>-80.396960000000007</v>
      </c>
      <c r="Q4255" s="1">
        <v>4150000</v>
      </c>
      <c r="R4255" s="1" t="s">
        <v>806</v>
      </c>
      <c r="S4255" s="1" t="s">
        <v>71</v>
      </c>
      <c r="T4255" s="1" t="s">
        <v>234</v>
      </c>
      <c r="U4255" s="1" t="s">
        <v>182</v>
      </c>
      <c r="X4255" s="1" t="s">
        <v>4203</v>
      </c>
      <c r="Z4255" s="1" t="s">
        <v>194</v>
      </c>
      <c r="AA4255" s="1" t="s">
        <v>4204</v>
      </c>
      <c r="AJ4255" s="1" t="s">
        <v>76</v>
      </c>
      <c r="AK4255" s="1" t="s">
        <v>4205</v>
      </c>
      <c r="AL4255" s="1">
        <v>8300000</v>
      </c>
      <c r="AM4255" s="1" t="s">
        <v>78</v>
      </c>
      <c r="AN4255" s="1" t="s">
        <v>4847</v>
      </c>
      <c r="AO4255" s="1" t="s">
        <v>4848</v>
      </c>
      <c r="AP4255" s="1">
        <v>3000</v>
      </c>
      <c r="AQ4255" s="1">
        <v>130000</v>
      </c>
      <c r="AR4255" s="1" t="s">
        <v>4206</v>
      </c>
      <c r="AS4255" s="1">
        <v>1</v>
      </c>
      <c r="AU4255" s="1">
        <v>1</v>
      </c>
      <c r="AW4255" s="1">
        <v>1</v>
      </c>
      <c r="BA4255" s="1">
        <v>1</v>
      </c>
      <c r="BL4255" s="1" t="s">
        <v>4207</v>
      </c>
    </row>
    <row r="4256" spans="1:64" x14ac:dyDescent="0.5">
      <c r="A4256" s="1">
        <v>663</v>
      </c>
      <c r="B4256" s="1" t="s">
        <v>4208</v>
      </c>
      <c r="C4256" s="2">
        <v>43578</v>
      </c>
      <c r="D4256" s="1" t="s">
        <v>4209</v>
      </c>
      <c r="E4256" s="1" t="s">
        <v>4210</v>
      </c>
      <c r="F4256" s="1" t="s">
        <v>80</v>
      </c>
      <c r="G4256" s="1">
        <v>50</v>
      </c>
      <c r="H4256" s="1">
        <v>1</v>
      </c>
      <c r="M4256" s="1" t="s">
        <v>4211</v>
      </c>
      <c r="N4256" s="1">
        <v>2</v>
      </c>
      <c r="Q4256" s="1">
        <v>50000</v>
      </c>
      <c r="R4256" s="1" t="s">
        <v>4212</v>
      </c>
      <c r="S4256" s="1" t="s">
        <v>91</v>
      </c>
      <c r="T4256" s="1" t="s">
        <v>234</v>
      </c>
      <c r="U4256" s="1" t="s">
        <v>182</v>
      </c>
      <c r="X4256" s="1" t="s">
        <v>4213</v>
      </c>
      <c r="Z4256" s="1" t="s">
        <v>4211</v>
      </c>
      <c r="AA4256" s="1" t="s">
        <v>4214</v>
      </c>
      <c r="AJ4256" s="1" t="s">
        <v>76</v>
      </c>
      <c r="AK4256" s="1" t="s">
        <v>4215</v>
      </c>
      <c r="AL4256" s="1">
        <v>5000000</v>
      </c>
      <c r="AM4256" s="1" t="s">
        <v>78</v>
      </c>
      <c r="AN4256" s="1" t="s">
        <v>4849</v>
      </c>
      <c r="AO4256" s="1" t="s">
        <v>4514</v>
      </c>
      <c r="AS4256" s="1">
        <v>1</v>
      </c>
      <c r="AU4256" s="1">
        <v>1</v>
      </c>
      <c r="AW4256" s="1">
        <v>1</v>
      </c>
      <c r="BA4256" s="1">
        <v>1</v>
      </c>
      <c r="BL4256" s="1" t="s">
        <v>4216</v>
      </c>
    </row>
    <row r="4257" spans="1:64" x14ac:dyDescent="0.5">
      <c r="A4257" s="1">
        <v>663</v>
      </c>
      <c r="B4257" s="1" t="s">
        <v>4208</v>
      </c>
      <c r="C4257" s="2">
        <v>43578</v>
      </c>
      <c r="D4257" s="1" t="s">
        <v>4209</v>
      </c>
      <c r="E4257" s="1" t="s">
        <v>4210</v>
      </c>
      <c r="F4257" s="1" t="s">
        <v>262</v>
      </c>
      <c r="G4257" s="1">
        <v>50</v>
      </c>
      <c r="H4257" s="1">
        <v>1</v>
      </c>
      <c r="M4257" s="1" t="s">
        <v>4211</v>
      </c>
      <c r="N4257" s="1">
        <v>2</v>
      </c>
      <c r="Q4257" s="1">
        <v>50000</v>
      </c>
      <c r="R4257" s="1" t="s">
        <v>4212</v>
      </c>
      <c r="S4257" s="1" t="s">
        <v>91</v>
      </c>
      <c r="T4257" s="1" t="s">
        <v>234</v>
      </c>
      <c r="U4257" s="1" t="s">
        <v>182</v>
      </c>
      <c r="X4257" s="1" t="s">
        <v>4213</v>
      </c>
      <c r="Z4257" s="1" t="s">
        <v>4211</v>
      </c>
      <c r="AA4257" s="1" t="s">
        <v>4214</v>
      </c>
      <c r="AJ4257" s="1" t="s">
        <v>76</v>
      </c>
      <c r="AK4257" s="1" t="s">
        <v>4215</v>
      </c>
      <c r="AL4257" s="1">
        <v>5000000</v>
      </c>
      <c r="AM4257" s="1" t="s">
        <v>78</v>
      </c>
      <c r="AN4257" s="1" t="s">
        <v>4849</v>
      </c>
      <c r="AO4257" s="1" t="s">
        <v>4514</v>
      </c>
      <c r="AS4257" s="1">
        <v>1</v>
      </c>
      <c r="AU4257" s="1">
        <v>1</v>
      </c>
      <c r="AW4257" s="1">
        <v>1</v>
      </c>
      <c r="BA4257" s="1">
        <v>1</v>
      </c>
      <c r="BL4257" s="1" t="s">
        <v>4216</v>
      </c>
    </row>
    <row r="4258" spans="1:64" x14ac:dyDescent="0.5">
      <c r="A4258" s="1">
        <v>663</v>
      </c>
      <c r="B4258" s="1" t="s">
        <v>4208</v>
      </c>
      <c r="C4258" s="2">
        <v>43578</v>
      </c>
      <c r="D4258" s="1" t="s">
        <v>4209</v>
      </c>
      <c r="E4258" s="1" t="s">
        <v>4210</v>
      </c>
      <c r="F4258" s="1" t="s">
        <v>80</v>
      </c>
      <c r="G4258" s="1">
        <v>50</v>
      </c>
      <c r="H4258" s="1">
        <v>1</v>
      </c>
      <c r="I4258" s="1" t="s">
        <v>600</v>
      </c>
      <c r="J4258" s="1">
        <v>98</v>
      </c>
      <c r="K4258" s="1">
        <v>21.916222000000001</v>
      </c>
      <c r="L4258" s="1">
        <v>95.955971000000005</v>
      </c>
      <c r="M4258" s="1" t="s">
        <v>113</v>
      </c>
      <c r="N4258" s="1">
        <v>0</v>
      </c>
      <c r="O4258" s="1">
        <v>10.278548000000001</v>
      </c>
      <c r="P4258" s="1">
        <v>102.006446</v>
      </c>
      <c r="Q4258" s="1">
        <v>2450000</v>
      </c>
      <c r="R4258" s="1" t="s">
        <v>4212</v>
      </c>
      <c r="S4258" s="1" t="s">
        <v>91</v>
      </c>
      <c r="T4258" s="1" t="s">
        <v>234</v>
      </c>
      <c r="U4258" s="1" t="s">
        <v>182</v>
      </c>
      <c r="X4258" s="1" t="s">
        <v>4213</v>
      </c>
      <c r="Z4258" s="1" t="s">
        <v>600</v>
      </c>
      <c r="AA4258" s="1" t="s">
        <v>4214</v>
      </c>
      <c r="AJ4258" s="1" t="s">
        <v>76</v>
      </c>
      <c r="AK4258" s="1" t="s">
        <v>4215</v>
      </c>
      <c r="AL4258" s="1">
        <v>5000000</v>
      </c>
      <c r="AM4258" s="1" t="s">
        <v>78</v>
      </c>
      <c r="AN4258" s="1" t="s">
        <v>4849</v>
      </c>
      <c r="AO4258" s="1" t="s">
        <v>4514</v>
      </c>
      <c r="AS4258" s="1">
        <v>1</v>
      </c>
      <c r="AU4258" s="1">
        <v>1</v>
      </c>
      <c r="AW4258" s="1">
        <v>1</v>
      </c>
      <c r="BA4258" s="1">
        <v>1</v>
      </c>
      <c r="BL4258" s="1" t="s">
        <v>4216</v>
      </c>
    </row>
    <row r="4259" spans="1:64" x14ac:dyDescent="0.5">
      <c r="A4259" s="1">
        <v>663</v>
      </c>
      <c r="B4259" s="1" t="s">
        <v>4208</v>
      </c>
      <c r="C4259" s="2">
        <v>43578</v>
      </c>
      <c r="D4259" s="1" t="s">
        <v>4209</v>
      </c>
      <c r="E4259" s="1" t="s">
        <v>4210</v>
      </c>
      <c r="F4259" s="1" t="s">
        <v>262</v>
      </c>
      <c r="G4259" s="1">
        <v>50</v>
      </c>
      <c r="H4259" s="1">
        <v>1</v>
      </c>
      <c r="I4259" s="1" t="s">
        <v>600</v>
      </c>
      <c r="J4259" s="1">
        <v>98</v>
      </c>
      <c r="K4259" s="1">
        <v>21.916222000000001</v>
      </c>
      <c r="L4259" s="1">
        <v>95.955971000000005</v>
      </c>
      <c r="M4259" s="1" t="s">
        <v>113</v>
      </c>
      <c r="N4259" s="1">
        <v>0</v>
      </c>
      <c r="O4259" s="1">
        <v>10.278548000000001</v>
      </c>
      <c r="P4259" s="1">
        <v>102.006446</v>
      </c>
      <c r="Q4259" s="1">
        <v>2450000</v>
      </c>
      <c r="R4259" s="1" t="s">
        <v>4212</v>
      </c>
      <c r="S4259" s="1" t="s">
        <v>91</v>
      </c>
      <c r="T4259" s="1" t="s">
        <v>234</v>
      </c>
      <c r="U4259" s="1" t="s">
        <v>182</v>
      </c>
      <c r="X4259" s="1" t="s">
        <v>4213</v>
      </c>
      <c r="Z4259" s="1" t="s">
        <v>600</v>
      </c>
      <c r="AA4259" s="1" t="s">
        <v>4214</v>
      </c>
      <c r="AJ4259" s="1" t="s">
        <v>76</v>
      </c>
      <c r="AK4259" s="1" t="s">
        <v>4215</v>
      </c>
      <c r="AL4259" s="1">
        <v>5000000</v>
      </c>
      <c r="AM4259" s="1" t="s">
        <v>78</v>
      </c>
      <c r="AN4259" s="1" t="s">
        <v>4849</v>
      </c>
      <c r="AO4259" s="1" t="s">
        <v>4514</v>
      </c>
      <c r="AS4259" s="1">
        <v>1</v>
      </c>
      <c r="AU4259" s="1">
        <v>1</v>
      </c>
      <c r="AW4259" s="1">
        <v>1</v>
      </c>
      <c r="BA4259" s="1">
        <v>1</v>
      </c>
      <c r="BL4259" s="1" t="s">
        <v>4216</v>
      </c>
    </row>
    <row r="4260" spans="1:64" x14ac:dyDescent="0.5">
      <c r="A4260" s="1">
        <v>662</v>
      </c>
      <c r="B4260" s="1" t="s">
        <v>4217</v>
      </c>
      <c r="C4260" s="2">
        <v>43578</v>
      </c>
      <c r="D4260" s="1" t="s">
        <v>4218</v>
      </c>
      <c r="E4260" s="1" t="s">
        <v>4219</v>
      </c>
      <c r="F4260" s="1" t="s">
        <v>80</v>
      </c>
      <c r="G4260" s="1">
        <v>50</v>
      </c>
      <c r="H4260" s="1">
        <v>1</v>
      </c>
      <c r="I4260" s="1" t="s">
        <v>890</v>
      </c>
      <c r="J4260" s="1">
        <v>100</v>
      </c>
      <c r="K4260" s="1">
        <v>-10.151092999999999</v>
      </c>
      <c r="L4260" s="1">
        <v>-75.311132000000001</v>
      </c>
      <c r="M4260" s="1" t="s">
        <v>84</v>
      </c>
      <c r="N4260" s="1">
        <v>0</v>
      </c>
      <c r="O4260" s="1">
        <v>-15.623037</v>
      </c>
      <c r="P4260" s="1">
        <v>-59.0625</v>
      </c>
      <c r="Q4260" s="1">
        <v>2624834</v>
      </c>
      <c r="R4260" s="1" t="s">
        <v>2579</v>
      </c>
      <c r="S4260" s="1" t="s">
        <v>71</v>
      </c>
      <c r="T4260" s="1" t="s">
        <v>234</v>
      </c>
      <c r="U4260" s="1" t="s">
        <v>182</v>
      </c>
      <c r="X4260" s="1" t="s">
        <v>4220</v>
      </c>
      <c r="Z4260" s="1" t="s">
        <v>890</v>
      </c>
      <c r="AA4260" s="1" t="s">
        <v>4221</v>
      </c>
      <c r="AJ4260" s="1" t="s">
        <v>76</v>
      </c>
      <c r="AK4260" s="1" t="s">
        <v>4222</v>
      </c>
      <c r="AL4260" s="1">
        <v>5249668</v>
      </c>
      <c r="AM4260" s="1" t="s">
        <v>78</v>
      </c>
      <c r="AN4260" s="1" t="s">
        <v>4850</v>
      </c>
      <c r="AO4260" s="1" t="s">
        <v>4446</v>
      </c>
      <c r="AS4260" s="1">
        <v>1</v>
      </c>
      <c r="AU4260" s="1">
        <v>1</v>
      </c>
      <c r="AW4260" s="1">
        <v>1</v>
      </c>
      <c r="BA4260" s="1">
        <v>1</v>
      </c>
      <c r="BL4260" s="1" t="s">
        <v>4223</v>
      </c>
    </row>
    <row r="4261" spans="1:64" x14ac:dyDescent="0.5">
      <c r="A4261" s="1">
        <v>662</v>
      </c>
      <c r="B4261" s="1" t="s">
        <v>4217</v>
      </c>
      <c r="C4261" s="2">
        <v>43578</v>
      </c>
      <c r="D4261" s="1" t="s">
        <v>4218</v>
      </c>
      <c r="E4261" s="1" t="s">
        <v>4219</v>
      </c>
      <c r="F4261" s="1" t="s">
        <v>262</v>
      </c>
      <c r="G4261" s="1">
        <v>50</v>
      </c>
      <c r="H4261" s="1">
        <v>1</v>
      </c>
      <c r="I4261" s="1" t="s">
        <v>890</v>
      </c>
      <c r="J4261" s="1">
        <v>100</v>
      </c>
      <c r="K4261" s="1">
        <v>-10.151092999999999</v>
      </c>
      <c r="L4261" s="1">
        <v>-75.311132000000001</v>
      </c>
      <c r="M4261" s="1" t="s">
        <v>84</v>
      </c>
      <c r="N4261" s="1">
        <v>0</v>
      </c>
      <c r="O4261" s="1">
        <v>-15.623037</v>
      </c>
      <c r="P4261" s="1">
        <v>-59.0625</v>
      </c>
      <c r="Q4261" s="1">
        <v>2624834</v>
      </c>
      <c r="R4261" s="1" t="s">
        <v>2579</v>
      </c>
      <c r="S4261" s="1" t="s">
        <v>71</v>
      </c>
      <c r="T4261" s="1" t="s">
        <v>234</v>
      </c>
      <c r="U4261" s="1" t="s">
        <v>182</v>
      </c>
      <c r="X4261" s="1" t="s">
        <v>4220</v>
      </c>
      <c r="Z4261" s="1" t="s">
        <v>890</v>
      </c>
      <c r="AA4261" s="1" t="s">
        <v>4221</v>
      </c>
      <c r="AJ4261" s="1" t="s">
        <v>76</v>
      </c>
      <c r="AK4261" s="1" t="s">
        <v>4222</v>
      </c>
      <c r="AL4261" s="1">
        <v>5249668</v>
      </c>
      <c r="AM4261" s="1" t="s">
        <v>78</v>
      </c>
      <c r="AN4261" s="1" t="s">
        <v>4850</v>
      </c>
      <c r="AO4261" s="1" t="s">
        <v>4446</v>
      </c>
      <c r="AS4261" s="1">
        <v>1</v>
      </c>
      <c r="AU4261" s="1">
        <v>1</v>
      </c>
      <c r="AW4261" s="1">
        <v>1</v>
      </c>
      <c r="BA4261" s="1">
        <v>1</v>
      </c>
      <c r="BL4261" s="1" t="s">
        <v>4223</v>
      </c>
    </row>
    <row r="4262" spans="1:64" x14ac:dyDescent="0.5">
      <c r="A4262" s="1">
        <v>661</v>
      </c>
      <c r="B4262" s="1" t="s">
        <v>4224</v>
      </c>
      <c r="C4262" s="2">
        <v>43578</v>
      </c>
      <c r="D4262" s="1" t="s">
        <v>4225</v>
      </c>
      <c r="E4262" s="1" t="s">
        <v>4226</v>
      </c>
      <c r="F4262" s="1" t="s">
        <v>80</v>
      </c>
      <c r="G4262" s="1">
        <v>50</v>
      </c>
      <c r="H4262" s="1">
        <v>1</v>
      </c>
      <c r="I4262" s="1" t="s">
        <v>82</v>
      </c>
      <c r="J4262" s="1">
        <v>100</v>
      </c>
      <c r="K4262" s="1">
        <v>15.221447</v>
      </c>
      <c r="L4262" s="1">
        <v>-14.820880000000001</v>
      </c>
      <c r="M4262" s="1" t="s">
        <v>69</v>
      </c>
      <c r="N4262" s="1">
        <v>0</v>
      </c>
      <c r="O4262" s="1">
        <v>2.6272389999999999</v>
      </c>
      <c r="P4262" s="1">
        <v>23.381664000000001</v>
      </c>
      <c r="Q4262" s="1">
        <v>3250000</v>
      </c>
      <c r="R4262" s="1" t="s">
        <v>806</v>
      </c>
      <c r="S4262" s="1" t="s">
        <v>71</v>
      </c>
      <c r="T4262" s="1" t="s">
        <v>234</v>
      </c>
      <c r="U4262" s="1" t="s">
        <v>182</v>
      </c>
      <c r="X4262" s="1" t="s">
        <v>4227</v>
      </c>
      <c r="Z4262" s="1" t="s">
        <v>82</v>
      </c>
      <c r="AA4262" s="1" t="s">
        <v>4228</v>
      </c>
      <c r="AJ4262" s="1" t="s">
        <v>76</v>
      </c>
      <c r="AK4262" s="1" t="s">
        <v>4229</v>
      </c>
      <c r="AL4262" s="1">
        <v>6500000</v>
      </c>
      <c r="AM4262" s="1" t="s">
        <v>78</v>
      </c>
      <c r="AN4262" s="1" t="s">
        <v>4851</v>
      </c>
      <c r="AO4262" s="1" t="s">
        <v>4514</v>
      </c>
      <c r="AQ4262" s="1">
        <v>100000</v>
      </c>
      <c r="AS4262" s="1">
        <v>1</v>
      </c>
      <c r="AU4262" s="1">
        <v>1</v>
      </c>
      <c r="AW4262" s="1">
        <v>1</v>
      </c>
      <c r="BA4262" s="1">
        <v>1</v>
      </c>
    </row>
    <row r="4263" spans="1:64" x14ac:dyDescent="0.5">
      <c r="A4263" s="1">
        <v>661</v>
      </c>
      <c r="B4263" s="1" t="s">
        <v>4224</v>
      </c>
      <c r="C4263" s="2">
        <v>43578</v>
      </c>
      <c r="D4263" s="1" t="s">
        <v>4225</v>
      </c>
      <c r="E4263" s="1" t="s">
        <v>4226</v>
      </c>
      <c r="F4263" s="1" t="s">
        <v>262</v>
      </c>
      <c r="G4263" s="1">
        <v>50</v>
      </c>
      <c r="H4263" s="1">
        <v>1</v>
      </c>
      <c r="I4263" s="1" t="s">
        <v>82</v>
      </c>
      <c r="J4263" s="1">
        <v>100</v>
      </c>
      <c r="K4263" s="1">
        <v>15.221447</v>
      </c>
      <c r="L4263" s="1">
        <v>-14.820880000000001</v>
      </c>
      <c r="M4263" s="1" t="s">
        <v>69</v>
      </c>
      <c r="N4263" s="1">
        <v>0</v>
      </c>
      <c r="O4263" s="1">
        <v>2.6272389999999999</v>
      </c>
      <c r="P4263" s="1">
        <v>23.381664000000001</v>
      </c>
      <c r="Q4263" s="1">
        <v>3250000</v>
      </c>
      <c r="R4263" s="1" t="s">
        <v>806</v>
      </c>
      <c r="S4263" s="1" t="s">
        <v>71</v>
      </c>
      <c r="T4263" s="1" t="s">
        <v>234</v>
      </c>
      <c r="U4263" s="1" t="s">
        <v>182</v>
      </c>
      <c r="X4263" s="1" t="s">
        <v>4227</v>
      </c>
      <c r="Z4263" s="1" t="s">
        <v>82</v>
      </c>
      <c r="AA4263" s="1" t="s">
        <v>4228</v>
      </c>
      <c r="AJ4263" s="1" t="s">
        <v>76</v>
      </c>
      <c r="AK4263" s="1" t="s">
        <v>4229</v>
      </c>
      <c r="AL4263" s="1">
        <v>6500000</v>
      </c>
      <c r="AM4263" s="1" t="s">
        <v>78</v>
      </c>
      <c r="AN4263" s="1" t="s">
        <v>4851</v>
      </c>
      <c r="AO4263" s="1" t="s">
        <v>4514</v>
      </c>
      <c r="AQ4263" s="1">
        <v>100000</v>
      </c>
      <c r="AS4263" s="1">
        <v>1</v>
      </c>
      <c r="AU4263" s="1">
        <v>1</v>
      </c>
      <c r="AW4263" s="1">
        <v>1</v>
      </c>
      <c r="BA4263" s="1">
        <v>1</v>
      </c>
    </row>
    <row r="4264" spans="1:64" x14ac:dyDescent="0.5">
      <c r="A4264" s="1">
        <v>664</v>
      </c>
      <c r="B4264" s="1" t="s">
        <v>4230</v>
      </c>
      <c r="C4264" s="2">
        <v>43578</v>
      </c>
      <c r="D4264" s="1" t="s">
        <v>4231</v>
      </c>
      <c r="E4264" s="1" t="s">
        <v>4232</v>
      </c>
      <c r="F4264" s="1" t="s">
        <v>80</v>
      </c>
      <c r="G4264" s="1">
        <v>50</v>
      </c>
      <c r="H4264" s="1">
        <v>1</v>
      </c>
      <c r="I4264" s="1" t="s">
        <v>295</v>
      </c>
      <c r="J4264" s="1">
        <v>100</v>
      </c>
      <c r="K4264" s="1">
        <v>7.5172420000000004</v>
      </c>
      <c r="L4264" s="1">
        <v>80.779494</v>
      </c>
      <c r="M4264" s="1" t="s">
        <v>114</v>
      </c>
      <c r="N4264" s="1">
        <v>0</v>
      </c>
      <c r="O4264" s="1">
        <v>25.384855999999999</v>
      </c>
      <c r="P4264" s="1">
        <v>68.458809000000002</v>
      </c>
      <c r="Q4264" s="1">
        <v>1500000</v>
      </c>
      <c r="R4264" s="1" t="s">
        <v>4233</v>
      </c>
      <c r="S4264" s="1" t="s">
        <v>91</v>
      </c>
      <c r="T4264" s="1" t="s">
        <v>234</v>
      </c>
      <c r="U4264" s="1" t="s">
        <v>182</v>
      </c>
      <c r="X4264" s="1" t="s">
        <v>4234</v>
      </c>
      <c r="Z4264" s="1" t="s">
        <v>295</v>
      </c>
      <c r="AA4264" s="1" t="s">
        <v>4235</v>
      </c>
      <c r="AJ4264" s="1" t="s">
        <v>76</v>
      </c>
      <c r="AK4264" s="1" t="s">
        <v>4236</v>
      </c>
      <c r="AL4264" s="1">
        <v>3000000</v>
      </c>
      <c r="AM4264" s="1" t="s">
        <v>78</v>
      </c>
      <c r="AN4264" s="1" t="s">
        <v>4852</v>
      </c>
      <c r="AO4264" s="1" t="s">
        <v>4853</v>
      </c>
      <c r="AS4264" s="1">
        <v>1</v>
      </c>
      <c r="AU4264" s="1">
        <v>1</v>
      </c>
      <c r="AW4264" s="1">
        <v>1</v>
      </c>
      <c r="BA4264" s="1">
        <v>1</v>
      </c>
      <c r="BL4264" s="1" t="s">
        <v>4237</v>
      </c>
    </row>
    <row r="4265" spans="1:64" x14ac:dyDescent="0.5">
      <c r="A4265" s="1">
        <v>664</v>
      </c>
      <c r="B4265" s="1" t="s">
        <v>4230</v>
      </c>
      <c r="C4265" s="2">
        <v>43578</v>
      </c>
      <c r="D4265" s="1" t="s">
        <v>4231</v>
      </c>
      <c r="E4265" s="1" t="s">
        <v>4232</v>
      </c>
      <c r="F4265" s="1" t="s">
        <v>262</v>
      </c>
      <c r="G4265" s="1">
        <v>50</v>
      </c>
      <c r="H4265" s="1">
        <v>1</v>
      </c>
      <c r="I4265" s="1" t="s">
        <v>295</v>
      </c>
      <c r="J4265" s="1">
        <v>100</v>
      </c>
      <c r="K4265" s="1">
        <v>7.5172420000000004</v>
      </c>
      <c r="L4265" s="1">
        <v>80.779494</v>
      </c>
      <c r="M4265" s="1" t="s">
        <v>114</v>
      </c>
      <c r="N4265" s="1">
        <v>0</v>
      </c>
      <c r="O4265" s="1">
        <v>25.384855999999999</v>
      </c>
      <c r="P4265" s="1">
        <v>68.458809000000002</v>
      </c>
      <c r="Q4265" s="1">
        <v>1500000</v>
      </c>
      <c r="R4265" s="1" t="s">
        <v>4233</v>
      </c>
      <c r="S4265" s="1" t="s">
        <v>91</v>
      </c>
      <c r="T4265" s="1" t="s">
        <v>234</v>
      </c>
      <c r="U4265" s="1" t="s">
        <v>182</v>
      </c>
      <c r="X4265" s="1" t="s">
        <v>4234</v>
      </c>
      <c r="Z4265" s="1" t="s">
        <v>295</v>
      </c>
      <c r="AA4265" s="1" t="s">
        <v>4235</v>
      </c>
      <c r="AJ4265" s="1" t="s">
        <v>76</v>
      </c>
      <c r="AK4265" s="1" t="s">
        <v>4236</v>
      </c>
      <c r="AL4265" s="1">
        <v>3000000</v>
      </c>
      <c r="AM4265" s="1" t="s">
        <v>78</v>
      </c>
      <c r="AN4265" s="1" t="s">
        <v>4852</v>
      </c>
      <c r="AO4265" s="1" t="s">
        <v>4853</v>
      </c>
      <c r="AS4265" s="1">
        <v>1</v>
      </c>
      <c r="AU4265" s="1">
        <v>1</v>
      </c>
      <c r="AW4265" s="1">
        <v>1</v>
      </c>
      <c r="BA4265" s="1">
        <v>1</v>
      </c>
      <c r="BL4265" s="1" t="s">
        <v>4237</v>
      </c>
    </row>
    <row r="4266" spans="1:64" x14ac:dyDescent="0.5">
      <c r="A4266" s="1">
        <v>294</v>
      </c>
      <c r="B4266" s="1" t="s">
        <v>4238</v>
      </c>
      <c r="C4266" s="2">
        <v>43563</v>
      </c>
      <c r="D4266" s="1" t="s">
        <v>4239</v>
      </c>
      <c r="E4266" s="1" t="s">
        <v>4240</v>
      </c>
      <c r="F4266" s="1" t="s">
        <v>128</v>
      </c>
      <c r="G4266" s="1">
        <v>50</v>
      </c>
      <c r="H4266" s="1">
        <v>1</v>
      </c>
      <c r="I4266" s="1" t="s">
        <v>194</v>
      </c>
      <c r="J4266" s="1">
        <v>100</v>
      </c>
      <c r="K4266" s="1">
        <v>19.182435999999999</v>
      </c>
      <c r="L4266" s="1">
        <v>-72.434515000000005</v>
      </c>
      <c r="M4266" s="1" t="s">
        <v>195</v>
      </c>
      <c r="N4266" s="1">
        <v>0</v>
      </c>
      <c r="O4266" s="1">
        <v>25.14509</v>
      </c>
      <c r="P4266" s="1">
        <v>-80.396960000000007</v>
      </c>
      <c r="Q4266" s="1">
        <v>50000</v>
      </c>
      <c r="R4266" s="1" t="s">
        <v>319</v>
      </c>
      <c r="S4266" s="1" t="s">
        <v>71</v>
      </c>
      <c r="T4266" s="1" t="s">
        <v>4241</v>
      </c>
      <c r="U4266" s="1" t="s">
        <v>182</v>
      </c>
      <c r="X4266" s="1" t="s">
        <v>236</v>
      </c>
      <c r="Y4266" s="1" t="s">
        <v>1297</v>
      </c>
      <c r="Z4266" s="1" t="s">
        <v>194</v>
      </c>
      <c r="AA4266" s="1" t="s">
        <v>973</v>
      </c>
      <c r="AJ4266" s="1" t="s">
        <v>76</v>
      </c>
      <c r="AL4266" s="1">
        <v>100000</v>
      </c>
      <c r="AM4266" s="1" t="s">
        <v>78</v>
      </c>
      <c r="AN4266" s="1" t="s">
        <v>4685</v>
      </c>
      <c r="AO4266" s="1" t="s">
        <v>4344</v>
      </c>
    </row>
    <row r="4267" spans="1:64" x14ac:dyDescent="0.5">
      <c r="A4267" s="1">
        <v>294</v>
      </c>
      <c r="B4267" s="1" t="s">
        <v>4238</v>
      </c>
      <c r="C4267" s="2">
        <v>43563</v>
      </c>
      <c r="D4267" s="1" t="s">
        <v>4239</v>
      </c>
      <c r="E4267" s="1" t="s">
        <v>4240</v>
      </c>
      <c r="F4267" s="1" t="s">
        <v>129</v>
      </c>
      <c r="G4267" s="1">
        <v>50</v>
      </c>
      <c r="H4267" s="1">
        <v>1</v>
      </c>
      <c r="I4267" s="1" t="s">
        <v>194</v>
      </c>
      <c r="J4267" s="1">
        <v>100</v>
      </c>
      <c r="K4267" s="1">
        <v>19.182435999999999</v>
      </c>
      <c r="L4267" s="1">
        <v>-72.434515000000005</v>
      </c>
      <c r="M4267" s="1" t="s">
        <v>195</v>
      </c>
      <c r="N4267" s="1">
        <v>0</v>
      </c>
      <c r="O4267" s="1">
        <v>25.14509</v>
      </c>
      <c r="P4267" s="1">
        <v>-80.396960000000007</v>
      </c>
      <c r="Q4267" s="1">
        <v>50000</v>
      </c>
      <c r="R4267" s="1" t="s">
        <v>319</v>
      </c>
      <c r="S4267" s="1" t="s">
        <v>71</v>
      </c>
      <c r="T4267" s="1" t="s">
        <v>4241</v>
      </c>
      <c r="U4267" s="1" t="s">
        <v>182</v>
      </c>
      <c r="X4267" s="1" t="s">
        <v>236</v>
      </c>
      <c r="Y4267" s="1" t="s">
        <v>1297</v>
      </c>
      <c r="Z4267" s="1" t="s">
        <v>194</v>
      </c>
      <c r="AA4267" s="1" t="s">
        <v>973</v>
      </c>
      <c r="AJ4267" s="1" t="s">
        <v>76</v>
      </c>
      <c r="AL4267" s="1">
        <v>100000</v>
      </c>
      <c r="AM4267" s="1" t="s">
        <v>78</v>
      </c>
      <c r="AN4267" s="1" t="s">
        <v>4685</v>
      </c>
      <c r="AO4267" s="1" t="s">
        <v>4344</v>
      </c>
    </row>
    <row r="4268" spans="1:64" x14ac:dyDescent="0.5">
      <c r="A4268" s="1">
        <v>201</v>
      </c>
      <c r="B4268" s="1" t="s">
        <v>4242</v>
      </c>
      <c r="C4268" s="2">
        <v>43372</v>
      </c>
      <c r="D4268" s="1" t="s">
        <v>4243</v>
      </c>
      <c r="E4268" s="1" t="s">
        <v>4244</v>
      </c>
      <c r="F4268" s="1" t="s">
        <v>67</v>
      </c>
      <c r="G4268" s="1">
        <v>100</v>
      </c>
      <c r="H4268" s="1">
        <v>12</v>
      </c>
      <c r="I4268" s="1" t="s">
        <v>1053</v>
      </c>
      <c r="J4268" s="1">
        <v>10</v>
      </c>
      <c r="K4268" s="1">
        <v>17.607787999999999</v>
      </c>
      <c r="L4268" s="1">
        <v>8.0816660000000002</v>
      </c>
      <c r="M4268" s="1" t="s">
        <v>69</v>
      </c>
      <c r="N4268" s="1">
        <v>0</v>
      </c>
      <c r="O4268" s="1">
        <v>2.6272389999999999</v>
      </c>
      <c r="P4268" s="1">
        <v>23.381664000000001</v>
      </c>
      <c r="Q4268" s="1">
        <v>2500000</v>
      </c>
      <c r="R4268" s="1" t="s">
        <v>828</v>
      </c>
      <c r="S4268" s="1" t="s">
        <v>91</v>
      </c>
      <c r="T4268" s="1" t="s">
        <v>72</v>
      </c>
      <c r="U4268" s="1" t="s">
        <v>73</v>
      </c>
      <c r="X4268" s="1" t="s">
        <v>4245</v>
      </c>
      <c r="Z4268" s="1" t="s">
        <v>1053</v>
      </c>
      <c r="AA4268" s="1" t="s">
        <v>4246</v>
      </c>
      <c r="AJ4268" s="1" t="s">
        <v>76</v>
      </c>
      <c r="AK4268" s="1" t="s">
        <v>4247</v>
      </c>
      <c r="AL4268" s="1">
        <v>25000000</v>
      </c>
      <c r="AM4268" s="1" t="s">
        <v>109</v>
      </c>
      <c r="AN4268" s="1" t="s">
        <v>4854</v>
      </c>
      <c r="AO4268" s="1" t="s">
        <v>4855</v>
      </c>
    </row>
    <row r="4269" spans="1:64" x14ac:dyDescent="0.5">
      <c r="A4269" s="1">
        <v>201</v>
      </c>
      <c r="B4269" s="1" t="s">
        <v>4242</v>
      </c>
      <c r="C4269" s="2">
        <v>43372</v>
      </c>
      <c r="D4269" s="1" t="s">
        <v>4243</v>
      </c>
      <c r="E4269" s="1" t="s">
        <v>4244</v>
      </c>
      <c r="F4269" s="1" t="s">
        <v>67</v>
      </c>
      <c r="G4269" s="1">
        <v>100</v>
      </c>
      <c r="H4269" s="1">
        <v>12</v>
      </c>
      <c r="I4269" s="1" t="s">
        <v>139</v>
      </c>
      <c r="J4269" s="1">
        <v>10</v>
      </c>
      <c r="K4269" s="1">
        <v>9.1449999999999996</v>
      </c>
      <c r="L4269" s="1">
        <v>40.489674000000001</v>
      </c>
      <c r="M4269" s="1" t="s">
        <v>69</v>
      </c>
      <c r="N4269" s="1">
        <v>0</v>
      </c>
      <c r="O4269" s="1">
        <v>2.6272389999999999</v>
      </c>
      <c r="P4269" s="1">
        <v>23.381664000000001</v>
      </c>
      <c r="Q4269" s="1">
        <v>2500000</v>
      </c>
      <c r="R4269" s="1" t="s">
        <v>828</v>
      </c>
      <c r="S4269" s="1" t="s">
        <v>91</v>
      </c>
      <c r="T4269" s="1" t="s">
        <v>72</v>
      </c>
      <c r="U4269" s="1" t="s">
        <v>73</v>
      </c>
      <c r="X4269" s="1" t="s">
        <v>4245</v>
      </c>
      <c r="Z4269" s="1" t="s">
        <v>139</v>
      </c>
      <c r="AA4269" s="1" t="s">
        <v>4246</v>
      </c>
      <c r="AJ4269" s="1" t="s">
        <v>76</v>
      </c>
      <c r="AK4269" s="1" t="s">
        <v>4247</v>
      </c>
      <c r="AL4269" s="1">
        <v>25000000</v>
      </c>
      <c r="AM4269" s="1" t="s">
        <v>109</v>
      </c>
      <c r="AN4269" s="1" t="s">
        <v>4854</v>
      </c>
      <c r="AO4269" s="1" t="s">
        <v>4855</v>
      </c>
    </row>
    <row r="4270" spans="1:64" x14ac:dyDescent="0.5">
      <c r="A4270" s="1">
        <v>201</v>
      </c>
      <c r="B4270" s="1" t="s">
        <v>4242</v>
      </c>
      <c r="C4270" s="2">
        <v>43372</v>
      </c>
      <c r="D4270" s="1" t="s">
        <v>4243</v>
      </c>
      <c r="E4270" s="1" t="s">
        <v>4244</v>
      </c>
      <c r="F4270" s="1" t="s">
        <v>67</v>
      </c>
      <c r="G4270" s="1">
        <v>100</v>
      </c>
      <c r="H4270" s="1">
        <v>12</v>
      </c>
      <c r="I4270" s="1" t="s">
        <v>153</v>
      </c>
      <c r="J4270" s="1">
        <v>6</v>
      </c>
      <c r="K4270" s="1">
        <v>-14.311909999999999</v>
      </c>
      <c r="L4270" s="1">
        <v>28.23479</v>
      </c>
      <c r="M4270" s="1" t="s">
        <v>69</v>
      </c>
      <c r="N4270" s="1">
        <v>0</v>
      </c>
      <c r="O4270" s="1">
        <v>2.6272389999999999</v>
      </c>
      <c r="P4270" s="1">
        <v>23.381664000000001</v>
      </c>
      <c r="Q4270" s="1">
        <v>1500000</v>
      </c>
      <c r="R4270" s="1" t="s">
        <v>828</v>
      </c>
      <c r="S4270" s="1" t="s">
        <v>91</v>
      </c>
      <c r="T4270" s="1" t="s">
        <v>72</v>
      </c>
      <c r="U4270" s="1" t="s">
        <v>73</v>
      </c>
      <c r="X4270" s="1" t="s">
        <v>4245</v>
      </c>
      <c r="Z4270" s="1" t="s">
        <v>153</v>
      </c>
      <c r="AA4270" s="1" t="s">
        <v>4246</v>
      </c>
      <c r="AJ4270" s="1" t="s">
        <v>76</v>
      </c>
      <c r="AK4270" s="1" t="s">
        <v>4247</v>
      </c>
      <c r="AL4270" s="1">
        <v>25000000</v>
      </c>
      <c r="AM4270" s="1" t="s">
        <v>109</v>
      </c>
      <c r="AN4270" s="1" t="s">
        <v>4854</v>
      </c>
      <c r="AO4270" s="1" t="s">
        <v>4855</v>
      </c>
    </row>
    <row r="4271" spans="1:64" x14ac:dyDescent="0.5">
      <c r="A4271" s="1">
        <v>201</v>
      </c>
      <c r="B4271" s="1" t="s">
        <v>4242</v>
      </c>
      <c r="C4271" s="2">
        <v>43372</v>
      </c>
      <c r="D4271" s="1" t="s">
        <v>4243</v>
      </c>
      <c r="E4271" s="1" t="s">
        <v>4244</v>
      </c>
      <c r="F4271" s="1" t="s">
        <v>67</v>
      </c>
      <c r="G4271" s="1">
        <v>100</v>
      </c>
      <c r="H4271" s="1">
        <v>12</v>
      </c>
      <c r="I4271" s="1" t="s">
        <v>82</v>
      </c>
      <c r="J4271" s="1">
        <v>8</v>
      </c>
      <c r="K4271" s="1">
        <v>15.221447</v>
      </c>
      <c r="L4271" s="1">
        <v>-14.820880000000001</v>
      </c>
      <c r="M4271" s="1" t="s">
        <v>69</v>
      </c>
      <c r="N4271" s="1">
        <v>0</v>
      </c>
      <c r="O4271" s="1">
        <v>2.6272389999999999</v>
      </c>
      <c r="P4271" s="1">
        <v>23.381664000000001</v>
      </c>
      <c r="Q4271" s="1">
        <v>2000000</v>
      </c>
      <c r="R4271" s="1" t="s">
        <v>828</v>
      </c>
      <c r="S4271" s="1" t="s">
        <v>91</v>
      </c>
      <c r="T4271" s="1" t="s">
        <v>72</v>
      </c>
      <c r="U4271" s="1" t="s">
        <v>73</v>
      </c>
      <c r="X4271" s="1" t="s">
        <v>4245</v>
      </c>
      <c r="Z4271" s="1" t="s">
        <v>82</v>
      </c>
      <c r="AA4271" s="1" t="s">
        <v>4246</v>
      </c>
      <c r="AJ4271" s="1" t="s">
        <v>76</v>
      </c>
      <c r="AK4271" s="1" t="s">
        <v>4247</v>
      </c>
      <c r="AL4271" s="1">
        <v>25000000</v>
      </c>
      <c r="AM4271" s="1" t="s">
        <v>109</v>
      </c>
      <c r="AN4271" s="1" t="s">
        <v>4854</v>
      </c>
      <c r="AO4271" s="1" t="s">
        <v>4855</v>
      </c>
    </row>
    <row r="4272" spans="1:64" x14ac:dyDescent="0.5">
      <c r="A4272" s="1">
        <v>201</v>
      </c>
      <c r="B4272" s="1" t="s">
        <v>4242</v>
      </c>
      <c r="C4272" s="2">
        <v>43372</v>
      </c>
      <c r="D4272" s="1" t="s">
        <v>4243</v>
      </c>
      <c r="E4272" s="1" t="s">
        <v>4244</v>
      </c>
      <c r="F4272" s="1" t="s">
        <v>67</v>
      </c>
      <c r="G4272" s="1">
        <v>100</v>
      </c>
      <c r="H4272" s="1">
        <v>12</v>
      </c>
      <c r="I4272" s="1" t="s">
        <v>118</v>
      </c>
      <c r="J4272" s="1">
        <v>8</v>
      </c>
      <c r="K4272" s="1">
        <v>-6.4530960000000004</v>
      </c>
      <c r="L4272" s="1">
        <v>34.894539000000002</v>
      </c>
      <c r="M4272" s="1" t="s">
        <v>69</v>
      </c>
      <c r="N4272" s="1">
        <v>0</v>
      </c>
      <c r="O4272" s="1">
        <v>2.6272389999999999</v>
      </c>
      <c r="P4272" s="1">
        <v>23.381664000000001</v>
      </c>
      <c r="Q4272" s="1">
        <v>2000000</v>
      </c>
      <c r="R4272" s="1" t="s">
        <v>828</v>
      </c>
      <c r="S4272" s="1" t="s">
        <v>91</v>
      </c>
      <c r="T4272" s="1" t="s">
        <v>72</v>
      </c>
      <c r="U4272" s="1" t="s">
        <v>73</v>
      </c>
      <c r="X4272" s="1" t="s">
        <v>4245</v>
      </c>
      <c r="Z4272" s="1" t="s">
        <v>118</v>
      </c>
      <c r="AA4272" s="1" t="s">
        <v>4246</v>
      </c>
      <c r="AJ4272" s="1" t="s">
        <v>76</v>
      </c>
      <c r="AK4272" s="1" t="s">
        <v>4247</v>
      </c>
      <c r="AL4272" s="1">
        <v>25000000</v>
      </c>
      <c r="AM4272" s="1" t="s">
        <v>109</v>
      </c>
      <c r="AN4272" s="1" t="s">
        <v>4854</v>
      </c>
      <c r="AO4272" s="1" t="s">
        <v>4855</v>
      </c>
    </row>
    <row r="4273" spans="1:41" x14ac:dyDescent="0.5">
      <c r="A4273" s="1">
        <v>201</v>
      </c>
      <c r="B4273" s="1" t="s">
        <v>4242</v>
      </c>
      <c r="C4273" s="2">
        <v>43372</v>
      </c>
      <c r="D4273" s="1" t="s">
        <v>4243</v>
      </c>
      <c r="E4273" s="1" t="s">
        <v>4244</v>
      </c>
      <c r="F4273" s="1" t="s">
        <v>67</v>
      </c>
      <c r="G4273" s="1">
        <v>100</v>
      </c>
      <c r="H4273" s="1">
        <v>12</v>
      </c>
      <c r="I4273" s="1" t="s">
        <v>641</v>
      </c>
      <c r="J4273" s="1">
        <v>8</v>
      </c>
      <c r="K4273" s="1">
        <v>6.8214699999999997</v>
      </c>
      <c r="L4273" s="1">
        <v>-5.2798499999999997</v>
      </c>
      <c r="M4273" s="1" t="s">
        <v>69</v>
      </c>
      <c r="N4273" s="1">
        <v>0</v>
      </c>
      <c r="O4273" s="1">
        <v>2.6272389999999999</v>
      </c>
      <c r="P4273" s="1">
        <v>23.381664000000001</v>
      </c>
      <c r="Q4273" s="1">
        <v>2000000</v>
      </c>
      <c r="R4273" s="1" t="s">
        <v>828</v>
      </c>
      <c r="S4273" s="1" t="s">
        <v>91</v>
      </c>
      <c r="T4273" s="1" t="s">
        <v>72</v>
      </c>
      <c r="U4273" s="1" t="s">
        <v>73</v>
      </c>
      <c r="X4273" s="1" t="s">
        <v>4245</v>
      </c>
      <c r="Z4273" s="1" t="s">
        <v>641</v>
      </c>
      <c r="AA4273" s="1" t="s">
        <v>4246</v>
      </c>
      <c r="AJ4273" s="1" t="s">
        <v>76</v>
      </c>
      <c r="AK4273" s="1" t="s">
        <v>4247</v>
      </c>
      <c r="AL4273" s="1">
        <v>25000000</v>
      </c>
      <c r="AM4273" s="1" t="s">
        <v>109</v>
      </c>
      <c r="AN4273" s="1" t="s">
        <v>4854</v>
      </c>
      <c r="AO4273" s="1" t="s">
        <v>4855</v>
      </c>
    </row>
    <row r="4274" spans="1:41" x14ac:dyDescent="0.5">
      <c r="A4274" s="1">
        <v>201</v>
      </c>
      <c r="B4274" s="1" t="s">
        <v>4242</v>
      </c>
      <c r="C4274" s="2">
        <v>43372</v>
      </c>
      <c r="D4274" s="1" t="s">
        <v>4243</v>
      </c>
      <c r="E4274" s="1" t="s">
        <v>4244</v>
      </c>
      <c r="F4274" s="1" t="s">
        <v>67</v>
      </c>
      <c r="G4274" s="1">
        <v>100</v>
      </c>
      <c r="H4274" s="1">
        <v>12</v>
      </c>
      <c r="I4274" s="1" t="s">
        <v>499</v>
      </c>
      <c r="J4274" s="1">
        <v>10</v>
      </c>
      <c r="K4274" s="1">
        <v>-13.254308</v>
      </c>
      <c r="L4274" s="1">
        <v>34.301524999999998</v>
      </c>
      <c r="M4274" s="1" t="s">
        <v>69</v>
      </c>
      <c r="N4274" s="1">
        <v>0</v>
      </c>
      <c r="O4274" s="1">
        <v>2.6272389999999999</v>
      </c>
      <c r="P4274" s="1">
        <v>23.381664000000001</v>
      </c>
      <c r="Q4274" s="1">
        <v>2500000</v>
      </c>
      <c r="R4274" s="1" t="s">
        <v>828</v>
      </c>
      <c r="S4274" s="1" t="s">
        <v>91</v>
      </c>
      <c r="T4274" s="1" t="s">
        <v>72</v>
      </c>
      <c r="U4274" s="1" t="s">
        <v>73</v>
      </c>
      <c r="X4274" s="1" t="s">
        <v>4245</v>
      </c>
      <c r="Z4274" s="1" t="s">
        <v>499</v>
      </c>
      <c r="AA4274" s="1" t="s">
        <v>4246</v>
      </c>
      <c r="AJ4274" s="1" t="s">
        <v>76</v>
      </c>
      <c r="AK4274" s="1" t="s">
        <v>4247</v>
      </c>
      <c r="AL4274" s="1">
        <v>25000000</v>
      </c>
      <c r="AM4274" s="1" t="s">
        <v>109</v>
      </c>
      <c r="AN4274" s="1" t="s">
        <v>4854</v>
      </c>
      <c r="AO4274" s="1" t="s">
        <v>4855</v>
      </c>
    </row>
    <row r="4275" spans="1:41" x14ac:dyDescent="0.5">
      <c r="A4275" s="1">
        <v>201</v>
      </c>
      <c r="B4275" s="1" t="s">
        <v>4242</v>
      </c>
      <c r="C4275" s="2">
        <v>43372</v>
      </c>
      <c r="D4275" s="1" t="s">
        <v>4243</v>
      </c>
      <c r="E4275" s="1" t="s">
        <v>4244</v>
      </c>
      <c r="F4275" s="1" t="s">
        <v>67</v>
      </c>
      <c r="G4275" s="1">
        <v>100</v>
      </c>
      <c r="H4275" s="1">
        <v>12</v>
      </c>
      <c r="I4275" s="1" t="s">
        <v>469</v>
      </c>
      <c r="J4275" s="1">
        <v>6</v>
      </c>
      <c r="K4275" s="1">
        <v>15.744085999999999</v>
      </c>
      <c r="L4275" s="1">
        <v>47.666449999999998</v>
      </c>
      <c r="M4275" s="1" t="s">
        <v>268</v>
      </c>
      <c r="N4275" s="1">
        <v>0</v>
      </c>
      <c r="O4275" s="1">
        <v>37.477907000000002</v>
      </c>
      <c r="P4275" s="1">
        <v>39.411562000000004</v>
      </c>
      <c r="Q4275" s="1">
        <v>1500000</v>
      </c>
      <c r="R4275" s="1" t="s">
        <v>828</v>
      </c>
      <c r="S4275" s="1" t="s">
        <v>91</v>
      </c>
      <c r="T4275" s="1" t="s">
        <v>72</v>
      </c>
      <c r="U4275" s="1" t="s">
        <v>73</v>
      </c>
      <c r="X4275" s="1" t="s">
        <v>4245</v>
      </c>
      <c r="Z4275" s="1" t="s">
        <v>469</v>
      </c>
      <c r="AA4275" s="1" t="s">
        <v>4246</v>
      </c>
      <c r="AJ4275" s="1" t="s">
        <v>76</v>
      </c>
      <c r="AK4275" s="1" t="s">
        <v>4247</v>
      </c>
      <c r="AL4275" s="1">
        <v>25000000</v>
      </c>
      <c r="AM4275" s="1" t="s">
        <v>109</v>
      </c>
      <c r="AN4275" s="1" t="s">
        <v>4854</v>
      </c>
      <c r="AO4275" s="1" t="s">
        <v>4855</v>
      </c>
    </row>
    <row r="4276" spans="1:41" x14ac:dyDescent="0.5">
      <c r="A4276" s="1">
        <v>201</v>
      </c>
      <c r="B4276" s="1" t="s">
        <v>4242</v>
      </c>
      <c r="C4276" s="2">
        <v>43372</v>
      </c>
      <c r="D4276" s="1" t="s">
        <v>4243</v>
      </c>
      <c r="E4276" s="1" t="s">
        <v>4244</v>
      </c>
      <c r="F4276" s="1" t="s">
        <v>67</v>
      </c>
      <c r="G4276" s="1">
        <v>100</v>
      </c>
      <c r="H4276" s="1">
        <v>12</v>
      </c>
      <c r="I4276" s="1" t="s">
        <v>295</v>
      </c>
      <c r="J4276" s="1">
        <v>10</v>
      </c>
      <c r="K4276" s="1">
        <v>7.5172420000000004</v>
      </c>
      <c r="L4276" s="1">
        <v>80.779494</v>
      </c>
      <c r="M4276" s="1" t="s">
        <v>114</v>
      </c>
      <c r="N4276" s="1">
        <v>0</v>
      </c>
      <c r="O4276" s="1">
        <v>25.384855999999999</v>
      </c>
      <c r="P4276" s="1">
        <v>68.458809000000002</v>
      </c>
      <c r="Q4276" s="1">
        <v>2500000</v>
      </c>
      <c r="R4276" s="1" t="s">
        <v>828</v>
      </c>
      <c r="S4276" s="1" t="s">
        <v>91</v>
      </c>
      <c r="T4276" s="1" t="s">
        <v>72</v>
      </c>
      <c r="U4276" s="1" t="s">
        <v>73</v>
      </c>
      <c r="X4276" s="1" t="s">
        <v>4245</v>
      </c>
      <c r="Z4276" s="1" t="s">
        <v>295</v>
      </c>
      <c r="AA4276" s="1" t="s">
        <v>4246</v>
      </c>
      <c r="AJ4276" s="1" t="s">
        <v>76</v>
      </c>
      <c r="AK4276" s="1" t="s">
        <v>4247</v>
      </c>
      <c r="AL4276" s="1">
        <v>25000000</v>
      </c>
      <c r="AM4276" s="1" t="s">
        <v>109</v>
      </c>
      <c r="AN4276" s="1" t="s">
        <v>4854</v>
      </c>
      <c r="AO4276" s="1" t="s">
        <v>4855</v>
      </c>
    </row>
    <row r="4277" spans="1:41" x14ac:dyDescent="0.5">
      <c r="A4277" s="1">
        <v>201</v>
      </c>
      <c r="B4277" s="1" t="s">
        <v>4242</v>
      </c>
      <c r="C4277" s="2">
        <v>43372</v>
      </c>
      <c r="D4277" s="1" t="s">
        <v>4243</v>
      </c>
      <c r="E4277" s="1" t="s">
        <v>4244</v>
      </c>
      <c r="F4277" s="1" t="s">
        <v>67</v>
      </c>
      <c r="G4277" s="1">
        <v>100</v>
      </c>
      <c r="H4277" s="1">
        <v>12</v>
      </c>
      <c r="I4277" s="1" t="s">
        <v>1419</v>
      </c>
      <c r="J4277" s="1">
        <v>4</v>
      </c>
      <c r="K4277" s="1">
        <v>11.825138000000001</v>
      </c>
      <c r="L4277" s="1">
        <v>42.590274999999998</v>
      </c>
      <c r="M4277" s="1" t="s">
        <v>69</v>
      </c>
      <c r="N4277" s="1">
        <v>0</v>
      </c>
      <c r="O4277" s="1">
        <v>2.6272389999999999</v>
      </c>
      <c r="P4277" s="1">
        <v>23.381664000000001</v>
      </c>
      <c r="Q4277" s="1">
        <v>1000000</v>
      </c>
      <c r="R4277" s="1" t="s">
        <v>828</v>
      </c>
      <c r="S4277" s="1" t="s">
        <v>91</v>
      </c>
      <c r="T4277" s="1" t="s">
        <v>72</v>
      </c>
      <c r="U4277" s="1" t="s">
        <v>73</v>
      </c>
      <c r="X4277" s="1" t="s">
        <v>4245</v>
      </c>
      <c r="Z4277" s="1" t="s">
        <v>1419</v>
      </c>
      <c r="AA4277" s="1" t="s">
        <v>4246</v>
      </c>
      <c r="AJ4277" s="1" t="s">
        <v>76</v>
      </c>
      <c r="AK4277" s="1" t="s">
        <v>4247</v>
      </c>
      <c r="AL4277" s="1">
        <v>25000000</v>
      </c>
      <c r="AM4277" s="1" t="s">
        <v>109</v>
      </c>
      <c r="AN4277" s="1" t="s">
        <v>4854</v>
      </c>
      <c r="AO4277" s="1" t="s">
        <v>4855</v>
      </c>
    </row>
    <row r="4278" spans="1:41" x14ac:dyDescent="0.5">
      <c r="A4278" s="1">
        <v>201</v>
      </c>
      <c r="B4278" s="1" t="s">
        <v>4242</v>
      </c>
      <c r="C4278" s="2">
        <v>43372</v>
      </c>
      <c r="D4278" s="1" t="s">
        <v>4243</v>
      </c>
      <c r="E4278" s="1" t="s">
        <v>4244</v>
      </c>
      <c r="F4278" s="1" t="s">
        <v>67</v>
      </c>
      <c r="G4278" s="1">
        <v>100</v>
      </c>
      <c r="H4278" s="1">
        <v>12</v>
      </c>
      <c r="I4278" s="1" t="s">
        <v>155</v>
      </c>
      <c r="J4278" s="1">
        <v>10</v>
      </c>
      <c r="K4278" s="1">
        <v>-25.97325</v>
      </c>
      <c r="L4278" s="1">
        <v>32.572029999999998</v>
      </c>
      <c r="M4278" s="1" t="s">
        <v>69</v>
      </c>
      <c r="N4278" s="1">
        <v>0</v>
      </c>
      <c r="O4278" s="1">
        <v>2.6272389999999999</v>
      </c>
      <c r="P4278" s="1">
        <v>23.381664000000001</v>
      </c>
      <c r="Q4278" s="1">
        <v>2500000</v>
      </c>
      <c r="R4278" s="1" t="s">
        <v>828</v>
      </c>
      <c r="S4278" s="1" t="s">
        <v>91</v>
      </c>
      <c r="T4278" s="1" t="s">
        <v>72</v>
      </c>
      <c r="U4278" s="1" t="s">
        <v>73</v>
      </c>
      <c r="X4278" s="1" t="s">
        <v>4245</v>
      </c>
      <c r="Z4278" s="1" t="s">
        <v>155</v>
      </c>
      <c r="AA4278" s="1" t="s">
        <v>4246</v>
      </c>
      <c r="AJ4278" s="1" t="s">
        <v>76</v>
      </c>
      <c r="AK4278" s="1" t="s">
        <v>4247</v>
      </c>
      <c r="AL4278" s="1">
        <v>25000000</v>
      </c>
      <c r="AM4278" s="1" t="s">
        <v>109</v>
      </c>
      <c r="AN4278" s="1" t="s">
        <v>4854</v>
      </c>
      <c r="AO4278" s="1" t="s">
        <v>4855</v>
      </c>
    </row>
    <row r="4279" spans="1:41" x14ac:dyDescent="0.5">
      <c r="A4279" s="1">
        <v>201</v>
      </c>
      <c r="B4279" s="1" t="s">
        <v>4242</v>
      </c>
      <c r="C4279" s="2">
        <v>43372</v>
      </c>
      <c r="D4279" s="1" t="s">
        <v>4243</v>
      </c>
      <c r="E4279" s="1" t="s">
        <v>4244</v>
      </c>
      <c r="F4279" s="1" t="s">
        <v>67</v>
      </c>
      <c r="G4279" s="1">
        <v>100</v>
      </c>
      <c r="H4279" s="1">
        <v>12</v>
      </c>
      <c r="I4279" s="1" t="s">
        <v>730</v>
      </c>
      <c r="J4279" s="1">
        <v>10</v>
      </c>
      <c r="K4279" s="1">
        <v>15.454166000000001</v>
      </c>
      <c r="L4279" s="1">
        <v>18.732206000000001</v>
      </c>
      <c r="M4279" s="1" t="s">
        <v>69</v>
      </c>
      <c r="N4279" s="1">
        <v>0</v>
      </c>
      <c r="O4279" s="1">
        <v>2.6272389999999999</v>
      </c>
      <c r="P4279" s="1">
        <v>23.381664000000001</v>
      </c>
      <c r="Q4279" s="1">
        <v>2500000</v>
      </c>
      <c r="R4279" s="1" t="s">
        <v>828</v>
      </c>
      <c r="S4279" s="1" t="s">
        <v>91</v>
      </c>
      <c r="T4279" s="1" t="s">
        <v>72</v>
      </c>
      <c r="U4279" s="1" t="s">
        <v>73</v>
      </c>
      <c r="X4279" s="1" t="s">
        <v>4245</v>
      </c>
      <c r="Z4279" s="1" t="s">
        <v>730</v>
      </c>
      <c r="AA4279" s="1" t="s">
        <v>4246</v>
      </c>
      <c r="AJ4279" s="1" t="s">
        <v>76</v>
      </c>
      <c r="AK4279" s="1" t="s">
        <v>4247</v>
      </c>
      <c r="AL4279" s="1">
        <v>25000000</v>
      </c>
      <c r="AM4279" s="1" t="s">
        <v>109</v>
      </c>
      <c r="AN4279" s="1" t="s">
        <v>4854</v>
      </c>
      <c r="AO4279" s="1" t="s">
        <v>4855</v>
      </c>
    </row>
    <row r="4280" spans="1:41" x14ac:dyDescent="0.5">
      <c r="A4280" s="1">
        <v>76</v>
      </c>
      <c r="B4280" s="1" t="s">
        <v>4248</v>
      </c>
      <c r="C4280" s="2">
        <v>43372</v>
      </c>
      <c r="D4280" s="1" t="s">
        <v>4249</v>
      </c>
      <c r="E4280" s="1" t="s">
        <v>4250</v>
      </c>
      <c r="F4280" s="1" t="s">
        <v>67</v>
      </c>
      <c r="G4280" s="1">
        <v>100</v>
      </c>
      <c r="H4280" s="1">
        <v>11</v>
      </c>
      <c r="M4280" s="1" t="s">
        <v>84</v>
      </c>
      <c r="N4280" s="1">
        <v>0.33</v>
      </c>
      <c r="O4280" s="1">
        <v>-15.623037</v>
      </c>
      <c r="P4280" s="1">
        <v>-59.0625</v>
      </c>
      <c r="Q4280" s="1">
        <v>165000</v>
      </c>
      <c r="R4280" s="1" t="s">
        <v>828</v>
      </c>
      <c r="S4280" s="1" t="s">
        <v>91</v>
      </c>
      <c r="T4280" s="1" t="s">
        <v>72</v>
      </c>
      <c r="U4280" s="1" t="s">
        <v>73</v>
      </c>
      <c r="X4280" s="1" t="s">
        <v>4251</v>
      </c>
      <c r="Z4280" s="1" t="s">
        <v>84</v>
      </c>
      <c r="AA4280" s="1" t="s">
        <v>4252</v>
      </c>
      <c r="AJ4280" s="1" t="s">
        <v>76</v>
      </c>
      <c r="AK4280" s="1" t="s">
        <v>4253</v>
      </c>
      <c r="AL4280" s="1">
        <v>50000000</v>
      </c>
      <c r="AM4280" s="1" t="s">
        <v>109</v>
      </c>
      <c r="AN4280" s="1" t="s">
        <v>4856</v>
      </c>
      <c r="AO4280" s="1" t="s">
        <v>4597</v>
      </c>
    </row>
    <row r="4281" spans="1:41" x14ac:dyDescent="0.5">
      <c r="A4281" s="1">
        <v>76</v>
      </c>
      <c r="B4281" s="1" t="s">
        <v>4248</v>
      </c>
      <c r="C4281" s="2">
        <v>43372</v>
      </c>
      <c r="D4281" s="1" t="s">
        <v>4249</v>
      </c>
      <c r="E4281" s="1" t="s">
        <v>4250</v>
      </c>
      <c r="F4281" s="1" t="s">
        <v>67</v>
      </c>
      <c r="G4281" s="1">
        <v>100</v>
      </c>
      <c r="H4281" s="1">
        <v>11</v>
      </c>
      <c r="M4281" s="1" t="s">
        <v>69</v>
      </c>
      <c r="N4281" s="1">
        <v>0.34</v>
      </c>
      <c r="O4281" s="1">
        <v>2.6272389999999999</v>
      </c>
      <c r="P4281" s="1">
        <v>23.381664000000001</v>
      </c>
      <c r="Q4281" s="1">
        <v>170000</v>
      </c>
      <c r="R4281" s="1" t="s">
        <v>828</v>
      </c>
      <c r="S4281" s="1" t="s">
        <v>91</v>
      </c>
      <c r="T4281" s="1" t="s">
        <v>72</v>
      </c>
      <c r="U4281" s="1" t="s">
        <v>73</v>
      </c>
      <c r="X4281" s="1" t="s">
        <v>4251</v>
      </c>
      <c r="Z4281" s="1" t="s">
        <v>69</v>
      </c>
      <c r="AA4281" s="1" t="s">
        <v>4252</v>
      </c>
      <c r="AJ4281" s="1" t="s">
        <v>76</v>
      </c>
      <c r="AK4281" s="1" t="s">
        <v>4253</v>
      </c>
      <c r="AL4281" s="1">
        <v>50000000</v>
      </c>
      <c r="AM4281" s="1" t="s">
        <v>109</v>
      </c>
      <c r="AN4281" s="1" t="s">
        <v>4856</v>
      </c>
      <c r="AO4281" s="1" t="s">
        <v>4597</v>
      </c>
    </row>
    <row r="4282" spans="1:41" x14ac:dyDescent="0.5">
      <c r="A4282" s="1">
        <v>76</v>
      </c>
      <c r="B4282" s="1" t="s">
        <v>4248</v>
      </c>
      <c r="C4282" s="2">
        <v>43372</v>
      </c>
      <c r="D4282" s="1" t="s">
        <v>4249</v>
      </c>
      <c r="E4282" s="1" t="s">
        <v>4250</v>
      </c>
      <c r="F4282" s="1" t="s">
        <v>67</v>
      </c>
      <c r="G4282" s="1">
        <v>100</v>
      </c>
      <c r="H4282" s="1">
        <v>11</v>
      </c>
      <c r="M4282" s="1" t="s">
        <v>114</v>
      </c>
      <c r="N4282" s="1">
        <v>0.33</v>
      </c>
      <c r="O4282" s="1">
        <v>25.384855999999999</v>
      </c>
      <c r="P4282" s="1">
        <v>68.458809000000002</v>
      </c>
      <c r="Q4282" s="1">
        <v>165000</v>
      </c>
      <c r="R4282" s="1" t="s">
        <v>828</v>
      </c>
      <c r="S4282" s="1" t="s">
        <v>91</v>
      </c>
      <c r="T4282" s="1" t="s">
        <v>72</v>
      </c>
      <c r="U4282" s="1" t="s">
        <v>73</v>
      </c>
      <c r="X4282" s="1" t="s">
        <v>4251</v>
      </c>
      <c r="Z4282" s="1" t="s">
        <v>114</v>
      </c>
      <c r="AA4282" s="1" t="s">
        <v>4252</v>
      </c>
      <c r="AJ4282" s="1" t="s">
        <v>76</v>
      </c>
      <c r="AK4282" s="1" t="s">
        <v>4253</v>
      </c>
      <c r="AL4282" s="1">
        <v>50000000</v>
      </c>
      <c r="AM4282" s="1" t="s">
        <v>109</v>
      </c>
      <c r="AN4282" s="1" t="s">
        <v>4856</v>
      </c>
      <c r="AO4282" s="1" t="s">
        <v>4597</v>
      </c>
    </row>
    <row r="4283" spans="1:41" x14ac:dyDescent="0.5">
      <c r="A4283" s="1">
        <v>76</v>
      </c>
      <c r="B4283" s="1" t="s">
        <v>4248</v>
      </c>
      <c r="C4283" s="2">
        <v>43372</v>
      </c>
      <c r="D4283" s="1" t="s">
        <v>4249</v>
      </c>
      <c r="E4283" s="1" t="s">
        <v>4250</v>
      </c>
      <c r="F4283" s="1" t="s">
        <v>67</v>
      </c>
      <c r="G4283" s="1">
        <v>100</v>
      </c>
      <c r="H4283" s="1">
        <v>11</v>
      </c>
      <c r="I4283" s="1" t="s">
        <v>641</v>
      </c>
      <c r="J4283" s="1">
        <v>11.2</v>
      </c>
      <c r="K4283" s="1">
        <v>6.8214699999999997</v>
      </c>
      <c r="L4283" s="1">
        <v>-5.2798499999999997</v>
      </c>
      <c r="M4283" s="1" t="s">
        <v>69</v>
      </c>
      <c r="N4283" s="1">
        <v>0</v>
      </c>
      <c r="O4283" s="1">
        <v>2.6272389999999999</v>
      </c>
      <c r="P4283" s="1">
        <v>23.381664000000001</v>
      </c>
      <c r="Q4283" s="1">
        <v>5600000</v>
      </c>
      <c r="R4283" s="1" t="s">
        <v>828</v>
      </c>
      <c r="S4283" s="1" t="s">
        <v>91</v>
      </c>
      <c r="T4283" s="1" t="s">
        <v>72</v>
      </c>
      <c r="U4283" s="1" t="s">
        <v>73</v>
      </c>
      <c r="X4283" s="1" t="s">
        <v>4251</v>
      </c>
      <c r="Z4283" s="1" t="s">
        <v>641</v>
      </c>
      <c r="AA4283" s="1" t="s">
        <v>4252</v>
      </c>
      <c r="AJ4283" s="1" t="s">
        <v>76</v>
      </c>
      <c r="AK4283" s="1" t="s">
        <v>4253</v>
      </c>
      <c r="AL4283" s="1">
        <v>50000000</v>
      </c>
      <c r="AM4283" s="1" t="s">
        <v>109</v>
      </c>
      <c r="AN4283" s="1" t="s">
        <v>4856</v>
      </c>
      <c r="AO4283" s="1" t="s">
        <v>4597</v>
      </c>
    </row>
    <row r="4284" spans="1:41" x14ac:dyDescent="0.5">
      <c r="A4284" s="1">
        <v>76</v>
      </c>
      <c r="B4284" s="1" t="s">
        <v>4248</v>
      </c>
      <c r="C4284" s="2">
        <v>43372</v>
      </c>
      <c r="D4284" s="1" t="s">
        <v>4249</v>
      </c>
      <c r="E4284" s="1" t="s">
        <v>4250</v>
      </c>
      <c r="F4284" s="1" t="s">
        <v>67</v>
      </c>
      <c r="G4284" s="1">
        <v>100</v>
      </c>
      <c r="H4284" s="1">
        <v>11</v>
      </c>
      <c r="I4284" s="1" t="s">
        <v>1162</v>
      </c>
      <c r="J4284" s="1">
        <v>11.2</v>
      </c>
      <c r="K4284" s="1">
        <v>10.785546</v>
      </c>
      <c r="L4284" s="1">
        <v>-11.029862</v>
      </c>
      <c r="M4284" s="1" t="s">
        <v>69</v>
      </c>
      <c r="N4284" s="1">
        <v>0</v>
      </c>
      <c r="O4284" s="1">
        <v>2.6272389999999999</v>
      </c>
      <c r="P4284" s="1">
        <v>23.381664000000001</v>
      </c>
      <c r="Q4284" s="1">
        <v>5600000</v>
      </c>
      <c r="R4284" s="1" t="s">
        <v>828</v>
      </c>
      <c r="S4284" s="1" t="s">
        <v>91</v>
      </c>
      <c r="T4284" s="1" t="s">
        <v>72</v>
      </c>
      <c r="U4284" s="1" t="s">
        <v>73</v>
      </c>
      <c r="X4284" s="1" t="s">
        <v>4251</v>
      </c>
      <c r="Z4284" s="1" t="s">
        <v>1162</v>
      </c>
      <c r="AA4284" s="1" t="s">
        <v>4252</v>
      </c>
      <c r="AJ4284" s="1" t="s">
        <v>76</v>
      </c>
      <c r="AK4284" s="1" t="s">
        <v>4253</v>
      </c>
      <c r="AL4284" s="1">
        <v>50000000</v>
      </c>
      <c r="AM4284" s="1" t="s">
        <v>109</v>
      </c>
      <c r="AN4284" s="1" t="s">
        <v>4856</v>
      </c>
      <c r="AO4284" s="1" t="s">
        <v>4597</v>
      </c>
    </row>
    <row r="4285" spans="1:41" x14ac:dyDescent="0.5">
      <c r="A4285" s="1">
        <v>76</v>
      </c>
      <c r="B4285" s="1" t="s">
        <v>4248</v>
      </c>
      <c r="C4285" s="2">
        <v>43372</v>
      </c>
      <c r="D4285" s="1" t="s">
        <v>4249</v>
      </c>
      <c r="E4285" s="1" t="s">
        <v>4250</v>
      </c>
      <c r="F4285" s="1" t="s">
        <v>67</v>
      </c>
      <c r="G4285" s="1">
        <v>100</v>
      </c>
      <c r="H4285" s="1">
        <v>11</v>
      </c>
      <c r="I4285" s="1" t="s">
        <v>1461</v>
      </c>
      <c r="J4285" s="1">
        <v>6</v>
      </c>
      <c r="K4285" s="1">
        <v>27.514161999999999</v>
      </c>
      <c r="L4285" s="1">
        <v>90.433600999999996</v>
      </c>
      <c r="M4285" s="1" t="s">
        <v>114</v>
      </c>
      <c r="N4285" s="1">
        <v>0</v>
      </c>
      <c r="O4285" s="1">
        <v>25.384855999999999</v>
      </c>
      <c r="P4285" s="1">
        <v>68.458809000000002</v>
      </c>
      <c r="Q4285" s="1">
        <v>3000000</v>
      </c>
      <c r="R4285" s="1" t="s">
        <v>828</v>
      </c>
      <c r="S4285" s="1" t="s">
        <v>91</v>
      </c>
      <c r="T4285" s="1" t="s">
        <v>72</v>
      </c>
      <c r="U4285" s="1" t="s">
        <v>73</v>
      </c>
      <c r="X4285" s="1" t="s">
        <v>4251</v>
      </c>
      <c r="Z4285" s="1" t="s">
        <v>1461</v>
      </c>
      <c r="AA4285" s="1" t="s">
        <v>4252</v>
      </c>
      <c r="AJ4285" s="1" t="s">
        <v>76</v>
      </c>
      <c r="AK4285" s="1" t="s">
        <v>4253</v>
      </c>
      <c r="AL4285" s="1">
        <v>50000000</v>
      </c>
      <c r="AM4285" s="1" t="s">
        <v>109</v>
      </c>
      <c r="AN4285" s="1" t="s">
        <v>4856</v>
      </c>
      <c r="AO4285" s="1" t="s">
        <v>4597</v>
      </c>
    </row>
    <row r="4286" spans="1:41" x14ac:dyDescent="0.5">
      <c r="A4286" s="1">
        <v>76</v>
      </c>
      <c r="B4286" s="1" t="s">
        <v>4248</v>
      </c>
      <c r="C4286" s="2">
        <v>43372</v>
      </c>
      <c r="D4286" s="1" t="s">
        <v>4249</v>
      </c>
      <c r="E4286" s="1" t="s">
        <v>4250</v>
      </c>
      <c r="F4286" s="1" t="s">
        <v>67</v>
      </c>
      <c r="G4286" s="1">
        <v>100</v>
      </c>
      <c r="H4286" s="1">
        <v>11</v>
      </c>
      <c r="I4286" s="1" t="s">
        <v>155</v>
      </c>
      <c r="J4286" s="1">
        <v>11.6</v>
      </c>
      <c r="K4286" s="1">
        <v>-25.97325</v>
      </c>
      <c r="L4286" s="1">
        <v>32.572029999999998</v>
      </c>
      <c r="M4286" s="1" t="s">
        <v>69</v>
      </c>
      <c r="N4286" s="1">
        <v>0</v>
      </c>
      <c r="O4286" s="1">
        <v>2.6272389999999999</v>
      </c>
      <c r="P4286" s="1">
        <v>23.381664000000001</v>
      </c>
      <c r="Q4286" s="1">
        <v>5800000</v>
      </c>
      <c r="R4286" s="1" t="s">
        <v>828</v>
      </c>
      <c r="S4286" s="1" t="s">
        <v>91</v>
      </c>
      <c r="T4286" s="1" t="s">
        <v>72</v>
      </c>
      <c r="U4286" s="1" t="s">
        <v>73</v>
      </c>
      <c r="X4286" s="1" t="s">
        <v>4251</v>
      </c>
      <c r="Z4286" s="1" t="s">
        <v>155</v>
      </c>
      <c r="AA4286" s="1" t="s">
        <v>4252</v>
      </c>
      <c r="AJ4286" s="1" t="s">
        <v>76</v>
      </c>
      <c r="AK4286" s="1" t="s">
        <v>4253</v>
      </c>
      <c r="AL4286" s="1">
        <v>50000000</v>
      </c>
      <c r="AM4286" s="1" t="s">
        <v>109</v>
      </c>
      <c r="AN4286" s="1" t="s">
        <v>4856</v>
      </c>
      <c r="AO4286" s="1" t="s">
        <v>4597</v>
      </c>
    </row>
    <row r="4287" spans="1:41" x14ac:dyDescent="0.5">
      <c r="A4287" s="1">
        <v>76</v>
      </c>
      <c r="B4287" s="1" t="s">
        <v>4248</v>
      </c>
      <c r="C4287" s="2">
        <v>43372</v>
      </c>
      <c r="D4287" s="1" t="s">
        <v>4249</v>
      </c>
      <c r="E4287" s="1" t="s">
        <v>4250</v>
      </c>
      <c r="F4287" s="1" t="s">
        <v>67</v>
      </c>
      <c r="G4287" s="1">
        <v>100</v>
      </c>
      <c r="H4287" s="1">
        <v>11</v>
      </c>
      <c r="I4287" s="1" t="s">
        <v>374</v>
      </c>
      <c r="J4287" s="1">
        <v>10.4</v>
      </c>
      <c r="K4287" s="1">
        <v>-3.3730560000000001</v>
      </c>
      <c r="L4287" s="1">
        <v>29.918886000000001</v>
      </c>
      <c r="M4287" s="1" t="s">
        <v>69</v>
      </c>
      <c r="N4287" s="1">
        <v>0</v>
      </c>
      <c r="O4287" s="1">
        <v>2.6272389999999999</v>
      </c>
      <c r="P4287" s="1">
        <v>23.381664000000001</v>
      </c>
      <c r="Q4287" s="1">
        <v>5200000</v>
      </c>
      <c r="R4287" s="1" t="s">
        <v>828</v>
      </c>
      <c r="S4287" s="1" t="s">
        <v>91</v>
      </c>
      <c r="T4287" s="1" t="s">
        <v>72</v>
      </c>
      <c r="U4287" s="1" t="s">
        <v>73</v>
      </c>
      <c r="X4287" s="1" t="s">
        <v>4251</v>
      </c>
      <c r="Z4287" s="1" t="s">
        <v>374</v>
      </c>
      <c r="AA4287" s="1" t="s">
        <v>4252</v>
      </c>
      <c r="AJ4287" s="1" t="s">
        <v>76</v>
      </c>
      <c r="AK4287" s="1" t="s">
        <v>4253</v>
      </c>
      <c r="AL4287" s="1">
        <v>50000000</v>
      </c>
      <c r="AM4287" s="1" t="s">
        <v>109</v>
      </c>
      <c r="AN4287" s="1" t="s">
        <v>4856</v>
      </c>
      <c r="AO4287" s="1" t="s">
        <v>4597</v>
      </c>
    </row>
    <row r="4288" spans="1:41" x14ac:dyDescent="0.5">
      <c r="A4288" s="1">
        <v>76</v>
      </c>
      <c r="B4288" s="1" t="s">
        <v>4248</v>
      </c>
      <c r="C4288" s="2">
        <v>43372</v>
      </c>
      <c r="D4288" s="1" t="s">
        <v>4249</v>
      </c>
      <c r="E4288" s="1" t="s">
        <v>4250</v>
      </c>
      <c r="F4288" s="1" t="s">
        <v>67</v>
      </c>
      <c r="G4288" s="1">
        <v>100</v>
      </c>
      <c r="H4288" s="1">
        <v>11</v>
      </c>
      <c r="I4288" s="1" t="s">
        <v>698</v>
      </c>
      <c r="J4288" s="1">
        <v>8</v>
      </c>
      <c r="K4288" s="1">
        <v>6.6111110000000002</v>
      </c>
      <c r="L4288" s="1">
        <v>20.939444000000002</v>
      </c>
      <c r="M4288" s="1" t="s">
        <v>69</v>
      </c>
      <c r="N4288" s="1">
        <v>0</v>
      </c>
      <c r="O4288" s="1">
        <v>2.6272389999999999</v>
      </c>
      <c r="P4288" s="1">
        <v>23.381664000000001</v>
      </c>
      <c r="Q4288" s="1">
        <v>4000000</v>
      </c>
      <c r="R4288" s="1" t="s">
        <v>828</v>
      </c>
      <c r="S4288" s="1" t="s">
        <v>91</v>
      </c>
      <c r="T4288" s="1" t="s">
        <v>72</v>
      </c>
      <c r="U4288" s="1" t="s">
        <v>73</v>
      </c>
      <c r="X4288" s="1" t="s">
        <v>4251</v>
      </c>
      <c r="Z4288" s="1" t="s">
        <v>698</v>
      </c>
      <c r="AA4288" s="1" t="s">
        <v>4252</v>
      </c>
      <c r="AJ4288" s="1" t="s">
        <v>76</v>
      </c>
      <c r="AK4288" s="1" t="s">
        <v>4253</v>
      </c>
      <c r="AL4288" s="1">
        <v>50000000</v>
      </c>
      <c r="AM4288" s="1" t="s">
        <v>109</v>
      </c>
      <c r="AN4288" s="1" t="s">
        <v>4856</v>
      </c>
      <c r="AO4288" s="1" t="s">
        <v>4597</v>
      </c>
    </row>
    <row r="4289" spans="1:64" x14ac:dyDescent="0.5">
      <c r="A4289" s="1">
        <v>76</v>
      </c>
      <c r="B4289" s="1" t="s">
        <v>4248</v>
      </c>
      <c r="C4289" s="2">
        <v>43372</v>
      </c>
      <c r="D4289" s="1" t="s">
        <v>4249</v>
      </c>
      <c r="E4289" s="1" t="s">
        <v>4250</v>
      </c>
      <c r="F4289" s="1" t="s">
        <v>67</v>
      </c>
      <c r="G4289" s="1">
        <v>100</v>
      </c>
      <c r="H4289" s="1">
        <v>11</v>
      </c>
      <c r="I4289" s="1" t="s">
        <v>1419</v>
      </c>
      <c r="J4289" s="1">
        <v>3</v>
      </c>
      <c r="K4289" s="1">
        <v>11.825138000000001</v>
      </c>
      <c r="L4289" s="1">
        <v>42.590274999999998</v>
      </c>
      <c r="M4289" s="1" t="s">
        <v>69</v>
      </c>
      <c r="N4289" s="1">
        <v>0</v>
      </c>
      <c r="O4289" s="1">
        <v>2.6272389999999999</v>
      </c>
      <c r="P4289" s="1">
        <v>23.381664000000001</v>
      </c>
      <c r="Q4289" s="1">
        <v>1500000</v>
      </c>
      <c r="R4289" s="1" t="s">
        <v>828</v>
      </c>
      <c r="S4289" s="1" t="s">
        <v>91</v>
      </c>
      <c r="T4289" s="1" t="s">
        <v>72</v>
      </c>
      <c r="U4289" s="1" t="s">
        <v>73</v>
      </c>
      <c r="X4289" s="1" t="s">
        <v>4251</v>
      </c>
      <c r="Z4289" s="1" t="s">
        <v>1419</v>
      </c>
      <c r="AA4289" s="1" t="s">
        <v>4252</v>
      </c>
      <c r="AJ4289" s="1" t="s">
        <v>76</v>
      </c>
      <c r="AK4289" s="1" t="s">
        <v>4253</v>
      </c>
      <c r="AL4289" s="1">
        <v>50000000</v>
      </c>
      <c r="AM4289" s="1" t="s">
        <v>109</v>
      </c>
      <c r="AN4289" s="1" t="s">
        <v>4856</v>
      </c>
      <c r="AO4289" s="1" t="s">
        <v>4597</v>
      </c>
    </row>
    <row r="4290" spans="1:64" x14ac:dyDescent="0.5">
      <c r="A4290" s="1">
        <v>76</v>
      </c>
      <c r="B4290" s="1" t="s">
        <v>4248</v>
      </c>
      <c r="C4290" s="2">
        <v>43372</v>
      </c>
      <c r="D4290" s="1" t="s">
        <v>4249</v>
      </c>
      <c r="E4290" s="1" t="s">
        <v>4250</v>
      </c>
      <c r="F4290" s="1" t="s">
        <v>67</v>
      </c>
      <c r="G4290" s="1">
        <v>100</v>
      </c>
      <c r="H4290" s="1">
        <v>11</v>
      </c>
      <c r="I4290" s="1" t="s">
        <v>498</v>
      </c>
      <c r="J4290" s="1">
        <v>12.8</v>
      </c>
      <c r="K4290" s="1">
        <v>-18.766946999999998</v>
      </c>
      <c r="L4290" s="1">
        <v>46.869106000000002</v>
      </c>
      <c r="M4290" s="1" t="s">
        <v>69</v>
      </c>
      <c r="N4290" s="1">
        <v>0</v>
      </c>
      <c r="O4290" s="1">
        <v>2.6272389999999999</v>
      </c>
      <c r="P4290" s="1">
        <v>23.381664000000001</v>
      </c>
      <c r="Q4290" s="1">
        <v>6400000</v>
      </c>
      <c r="R4290" s="1" t="s">
        <v>828</v>
      </c>
      <c r="S4290" s="1" t="s">
        <v>91</v>
      </c>
      <c r="T4290" s="1" t="s">
        <v>72</v>
      </c>
      <c r="U4290" s="1" t="s">
        <v>73</v>
      </c>
      <c r="X4290" s="1" t="s">
        <v>4251</v>
      </c>
      <c r="Z4290" s="1" t="s">
        <v>498</v>
      </c>
      <c r="AA4290" s="1" t="s">
        <v>4252</v>
      </c>
      <c r="AJ4290" s="1" t="s">
        <v>76</v>
      </c>
      <c r="AK4290" s="1" t="s">
        <v>4253</v>
      </c>
      <c r="AL4290" s="1">
        <v>50000000</v>
      </c>
      <c r="AM4290" s="1" t="s">
        <v>109</v>
      </c>
      <c r="AN4290" s="1" t="s">
        <v>4856</v>
      </c>
      <c r="AO4290" s="1" t="s">
        <v>4597</v>
      </c>
    </row>
    <row r="4291" spans="1:64" x14ac:dyDescent="0.5">
      <c r="A4291" s="1">
        <v>76</v>
      </c>
      <c r="B4291" s="1" t="s">
        <v>4248</v>
      </c>
      <c r="C4291" s="2">
        <v>43372</v>
      </c>
      <c r="D4291" s="1" t="s">
        <v>4249</v>
      </c>
      <c r="E4291" s="1" t="s">
        <v>4250</v>
      </c>
      <c r="F4291" s="1" t="s">
        <v>67</v>
      </c>
      <c r="G4291" s="1">
        <v>100</v>
      </c>
      <c r="H4291" s="1">
        <v>11</v>
      </c>
      <c r="I4291" s="1" t="s">
        <v>295</v>
      </c>
      <c r="J4291" s="1">
        <v>6</v>
      </c>
      <c r="K4291" s="1">
        <v>7.5172420000000004</v>
      </c>
      <c r="L4291" s="1">
        <v>80.779494</v>
      </c>
      <c r="M4291" s="1" t="s">
        <v>114</v>
      </c>
      <c r="N4291" s="1">
        <v>0</v>
      </c>
      <c r="O4291" s="1">
        <v>25.384855999999999</v>
      </c>
      <c r="P4291" s="1">
        <v>68.458809000000002</v>
      </c>
      <c r="Q4291" s="1">
        <v>3000000</v>
      </c>
      <c r="R4291" s="1" t="s">
        <v>828</v>
      </c>
      <c r="S4291" s="1" t="s">
        <v>91</v>
      </c>
      <c r="T4291" s="1" t="s">
        <v>72</v>
      </c>
      <c r="U4291" s="1" t="s">
        <v>73</v>
      </c>
      <c r="X4291" s="1" t="s">
        <v>4251</v>
      </c>
      <c r="Z4291" s="1" t="s">
        <v>295</v>
      </c>
      <c r="AA4291" s="1" t="s">
        <v>4252</v>
      </c>
      <c r="AJ4291" s="1" t="s">
        <v>76</v>
      </c>
      <c r="AK4291" s="1" t="s">
        <v>4253</v>
      </c>
      <c r="AL4291" s="1">
        <v>50000000</v>
      </c>
      <c r="AM4291" s="1" t="s">
        <v>109</v>
      </c>
      <c r="AN4291" s="1" t="s">
        <v>4856</v>
      </c>
      <c r="AO4291" s="1" t="s">
        <v>4597</v>
      </c>
    </row>
    <row r="4292" spans="1:64" x14ac:dyDescent="0.5">
      <c r="A4292" s="1">
        <v>76</v>
      </c>
      <c r="B4292" s="1" t="s">
        <v>4248</v>
      </c>
      <c r="C4292" s="2">
        <v>43372</v>
      </c>
      <c r="D4292" s="1" t="s">
        <v>4249</v>
      </c>
      <c r="E4292" s="1" t="s">
        <v>4250</v>
      </c>
      <c r="F4292" s="1" t="s">
        <v>67</v>
      </c>
      <c r="G4292" s="1">
        <v>100</v>
      </c>
      <c r="H4292" s="1">
        <v>11</v>
      </c>
      <c r="I4292" s="1" t="s">
        <v>1455</v>
      </c>
      <c r="J4292" s="1">
        <v>7.6</v>
      </c>
      <c r="K4292" s="1">
        <v>4.5708679999999999</v>
      </c>
      <c r="L4292" s="1">
        <v>-74.297332999999995</v>
      </c>
      <c r="M4292" s="1" t="s">
        <v>84</v>
      </c>
      <c r="N4292" s="1">
        <v>0</v>
      </c>
      <c r="O4292" s="1">
        <v>-15.623037</v>
      </c>
      <c r="P4292" s="1">
        <v>-59.0625</v>
      </c>
      <c r="Q4292" s="1">
        <v>3800000</v>
      </c>
      <c r="R4292" s="1" t="s">
        <v>828</v>
      </c>
      <c r="S4292" s="1" t="s">
        <v>91</v>
      </c>
      <c r="T4292" s="1" t="s">
        <v>72</v>
      </c>
      <c r="U4292" s="1" t="s">
        <v>73</v>
      </c>
      <c r="X4292" s="1" t="s">
        <v>4251</v>
      </c>
      <c r="Z4292" s="1" t="s">
        <v>1455</v>
      </c>
      <c r="AA4292" s="1" t="s">
        <v>4252</v>
      </c>
      <c r="AJ4292" s="1" t="s">
        <v>76</v>
      </c>
      <c r="AK4292" s="1" t="s">
        <v>4253</v>
      </c>
      <c r="AL4292" s="1">
        <v>50000000</v>
      </c>
      <c r="AM4292" s="1" t="s">
        <v>109</v>
      </c>
      <c r="AN4292" s="1" t="s">
        <v>4856</v>
      </c>
      <c r="AO4292" s="1" t="s">
        <v>4597</v>
      </c>
    </row>
    <row r="4293" spans="1:64" x14ac:dyDescent="0.5">
      <c r="A4293" s="1">
        <v>76</v>
      </c>
      <c r="B4293" s="1" t="s">
        <v>4248</v>
      </c>
      <c r="C4293" s="2">
        <v>43372</v>
      </c>
      <c r="D4293" s="1" t="s">
        <v>4249</v>
      </c>
      <c r="E4293" s="1" t="s">
        <v>4250</v>
      </c>
      <c r="F4293" s="1" t="s">
        <v>67</v>
      </c>
      <c r="G4293" s="1">
        <v>100</v>
      </c>
      <c r="H4293" s="1">
        <v>11</v>
      </c>
      <c r="I4293" s="1" t="s">
        <v>156</v>
      </c>
      <c r="J4293" s="1">
        <v>11.2</v>
      </c>
      <c r="K4293" s="1">
        <v>17.570692000000001</v>
      </c>
      <c r="L4293" s="1">
        <v>-3.9961660000000001</v>
      </c>
      <c r="M4293" s="1" t="s">
        <v>69</v>
      </c>
      <c r="N4293" s="1">
        <v>0</v>
      </c>
      <c r="O4293" s="1">
        <v>2.6272389999999999</v>
      </c>
      <c r="P4293" s="1">
        <v>23.381664000000001</v>
      </c>
      <c r="Q4293" s="1">
        <v>5600000</v>
      </c>
      <c r="R4293" s="1" t="s">
        <v>828</v>
      </c>
      <c r="S4293" s="1" t="s">
        <v>91</v>
      </c>
      <c r="T4293" s="1" t="s">
        <v>72</v>
      </c>
      <c r="U4293" s="1" t="s">
        <v>73</v>
      </c>
      <c r="X4293" s="1" t="s">
        <v>4251</v>
      </c>
      <c r="Z4293" s="1" t="s">
        <v>156</v>
      </c>
      <c r="AA4293" s="1" t="s">
        <v>4252</v>
      </c>
      <c r="AJ4293" s="1" t="s">
        <v>76</v>
      </c>
      <c r="AK4293" s="1" t="s">
        <v>4253</v>
      </c>
      <c r="AL4293" s="1">
        <v>50000000</v>
      </c>
      <c r="AM4293" s="1" t="s">
        <v>109</v>
      </c>
      <c r="AN4293" s="1" t="s">
        <v>4856</v>
      </c>
      <c r="AO4293" s="1" t="s">
        <v>4597</v>
      </c>
    </row>
    <row r="4294" spans="1:64" x14ac:dyDescent="0.5">
      <c r="A4294" s="1">
        <v>519</v>
      </c>
      <c r="B4294" s="1" t="s">
        <v>4254</v>
      </c>
      <c r="C4294" s="2">
        <v>43579</v>
      </c>
      <c r="D4294" s="1" t="s">
        <v>4255</v>
      </c>
      <c r="E4294" s="1" t="s">
        <v>4256</v>
      </c>
      <c r="F4294" s="1" t="s">
        <v>280</v>
      </c>
      <c r="G4294" s="1">
        <v>100</v>
      </c>
      <c r="H4294" s="1">
        <v>1</v>
      </c>
      <c r="I4294" s="1" t="s">
        <v>469</v>
      </c>
      <c r="J4294" s="1">
        <v>100</v>
      </c>
      <c r="K4294" s="1">
        <v>15.744085999999999</v>
      </c>
      <c r="L4294" s="1">
        <v>47.666449999999998</v>
      </c>
      <c r="M4294" s="1" t="s">
        <v>268</v>
      </c>
      <c r="N4294" s="1">
        <v>0</v>
      </c>
      <c r="O4294" s="1">
        <v>37.477907000000002</v>
      </c>
      <c r="P4294" s="1">
        <v>39.411562000000004</v>
      </c>
      <c r="Q4294" s="1">
        <v>3500000</v>
      </c>
      <c r="R4294" s="1" t="s">
        <v>450</v>
      </c>
      <c r="S4294" s="1" t="s">
        <v>71</v>
      </c>
      <c r="U4294" s="1" t="s">
        <v>182</v>
      </c>
      <c r="W4294" s="1" t="s">
        <v>183</v>
      </c>
      <c r="X4294" s="1" t="s">
        <v>4257</v>
      </c>
      <c r="Z4294" s="1" t="s">
        <v>469</v>
      </c>
      <c r="AA4294" s="1" t="s">
        <v>4258</v>
      </c>
      <c r="AJ4294" s="1" t="s">
        <v>76</v>
      </c>
      <c r="AK4294" s="1" t="s">
        <v>4259</v>
      </c>
      <c r="AL4294" s="1">
        <v>3500000</v>
      </c>
      <c r="AM4294" s="1" t="s">
        <v>78</v>
      </c>
      <c r="AN4294" s="1" t="s">
        <v>4857</v>
      </c>
      <c r="AO4294" s="1" t="s">
        <v>4334</v>
      </c>
      <c r="AP4294" s="1">
        <v>213800</v>
      </c>
      <c r="AR4294" s="1" t="s">
        <v>4260</v>
      </c>
      <c r="AS4294" s="1">
        <v>1</v>
      </c>
      <c r="AT4294" s="1">
        <v>1</v>
      </c>
      <c r="AU4294" s="1">
        <v>1</v>
      </c>
      <c r="AV4294" s="1">
        <v>1</v>
      </c>
      <c r="AW4294" s="1">
        <v>1</v>
      </c>
      <c r="AX4294" s="1">
        <v>1</v>
      </c>
      <c r="AY4294" s="1">
        <v>1</v>
      </c>
      <c r="AZ4294" s="1">
        <v>1</v>
      </c>
      <c r="BH4294" s="1">
        <v>1</v>
      </c>
      <c r="BL4294" s="1" t="s">
        <v>4261</v>
      </c>
    </row>
    <row r="4295" spans="1:64" x14ac:dyDescent="0.5">
      <c r="A4295" s="1">
        <v>526</v>
      </c>
      <c r="B4295" s="1" t="s">
        <v>4262</v>
      </c>
      <c r="C4295" s="2">
        <v>43579</v>
      </c>
      <c r="D4295" s="1" t="s">
        <v>4263</v>
      </c>
      <c r="E4295" s="1" t="s">
        <v>4264</v>
      </c>
      <c r="F4295" s="1" t="s">
        <v>280</v>
      </c>
      <c r="G4295" s="1">
        <v>100</v>
      </c>
      <c r="H4295" s="1">
        <v>1</v>
      </c>
      <c r="I4295" s="1" t="s">
        <v>469</v>
      </c>
      <c r="J4295" s="1">
        <v>100</v>
      </c>
      <c r="K4295" s="1">
        <v>15.744085999999999</v>
      </c>
      <c r="L4295" s="1">
        <v>47.666449999999998</v>
      </c>
      <c r="M4295" s="1" t="s">
        <v>268</v>
      </c>
      <c r="N4295" s="1">
        <v>0</v>
      </c>
      <c r="O4295" s="1">
        <v>37.477907000000002</v>
      </c>
      <c r="P4295" s="1">
        <v>39.411562000000004</v>
      </c>
      <c r="Q4295" s="1">
        <v>4100000</v>
      </c>
      <c r="R4295" s="1" t="s">
        <v>440</v>
      </c>
      <c r="S4295" s="1" t="s">
        <v>71</v>
      </c>
      <c r="T4295" s="1" t="s">
        <v>234</v>
      </c>
      <c r="U4295" s="1" t="s">
        <v>182</v>
      </c>
      <c r="W4295" s="1" t="s">
        <v>183</v>
      </c>
      <c r="X4295" s="1" t="s">
        <v>4265</v>
      </c>
      <c r="Z4295" s="1" t="s">
        <v>469</v>
      </c>
      <c r="AA4295" s="1" t="s">
        <v>4266</v>
      </c>
      <c r="AH4295" s="1" t="s">
        <v>714</v>
      </c>
      <c r="AI4295" s="1" t="s">
        <v>1111</v>
      </c>
      <c r="AJ4295" s="1" t="s">
        <v>76</v>
      </c>
      <c r="AK4295" s="1" t="s">
        <v>4267</v>
      </c>
      <c r="AL4295" s="1">
        <v>4100000</v>
      </c>
      <c r="AM4295" s="1" t="s">
        <v>78</v>
      </c>
      <c r="AN4295" s="1" t="s">
        <v>4858</v>
      </c>
      <c r="AO4295" s="1" t="s">
        <v>4334</v>
      </c>
      <c r="AP4295" s="1">
        <v>65877</v>
      </c>
      <c r="AR4295" s="1" t="s">
        <v>4268</v>
      </c>
      <c r="AS4295" s="1">
        <v>1</v>
      </c>
      <c r="AT4295" s="1">
        <v>1</v>
      </c>
      <c r="AU4295" s="1">
        <v>1</v>
      </c>
      <c r="AV4295" s="1">
        <v>1</v>
      </c>
      <c r="AW4295" s="1">
        <v>1</v>
      </c>
      <c r="AX4295" s="1">
        <v>1</v>
      </c>
      <c r="AY4295" s="1">
        <v>1</v>
      </c>
      <c r="AZ4295" s="1">
        <v>1</v>
      </c>
      <c r="BA4295" s="1">
        <v>1</v>
      </c>
      <c r="BB4295" s="1">
        <v>1</v>
      </c>
      <c r="BE4295" s="1">
        <v>1</v>
      </c>
      <c r="BL4295" s="1" t="s">
        <v>4269</v>
      </c>
    </row>
    <row r="4296" spans="1:64" x14ac:dyDescent="0.5">
      <c r="A4296" s="1">
        <v>508</v>
      </c>
      <c r="B4296" s="1" t="s">
        <v>4270</v>
      </c>
      <c r="C4296" s="2">
        <v>43441</v>
      </c>
      <c r="D4296" s="1" t="s">
        <v>4271</v>
      </c>
      <c r="E4296" s="1" t="s">
        <v>4272</v>
      </c>
      <c r="F4296" s="1" t="s">
        <v>237</v>
      </c>
      <c r="G4296" s="1">
        <v>50</v>
      </c>
      <c r="H4296" s="1">
        <v>1</v>
      </c>
      <c r="I4296" s="1" t="s">
        <v>312</v>
      </c>
      <c r="J4296" s="1">
        <v>100</v>
      </c>
      <c r="K4296" s="1">
        <v>-29.140993000000002</v>
      </c>
      <c r="L4296" s="1">
        <v>24.367459</v>
      </c>
      <c r="M4296" s="1" t="s">
        <v>69</v>
      </c>
      <c r="N4296" s="1">
        <v>0</v>
      </c>
      <c r="O4296" s="1">
        <v>2.6272389999999999</v>
      </c>
      <c r="P4296" s="1">
        <v>23.381664000000001</v>
      </c>
      <c r="R4296" s="1" t="s">
        <v>313</v>
      </c>
      <c r="S4296" s="1" t="s">
        <v>71</v>
      </c>
      <c r="X4296" s="1" t="s">
        <v>236</v>
      </c>
      <c r="Z4296" s="1" t="s">
        <v>312</v>
      </c>
      <c r="AA4296" s="1" t="s">
        <v>314</v>
      </c>
      <c r="AJ4296" s="1" t="s">
        <v>76</v>
      </c>
      <c r="AK4296" s="1" t="s">
        <v>4273</v>
      </c>
      <c r="AM4296" s="1" t="s">
        <v>78</v>
      </c>
      <c r="AN4296" s="1" t="s">
        <v>4306</v>
      </c>
      <c r="AO4296" s="1" t="s">
        <v>4307</v>
      </c>
    </row>
    <row r="4297" spans="1:64" x14ac:dyDescent="0.5">
      <c r="A4297" s="1">
        <v>508</v>
      </c>
      <c r="B4297" s="1" t="s">
        <v>4270</v>
      </c>
      <c r="C4297" s="2">
        <v>43441</v>
      </c>
      <c r="D4297" s="1" t="s">
        <v>4271</v>
      </c>
      <c r="E4297" s="1" t="s">
        <v>4272</v>
      </c>
      <c r="F4297" s="1" t="s">
        <v>283</v>
      </c>
      <c r="G4297" s="1">
        <v>50</v>
      </c>
      <c r="H4297" s="1">
        <v>1</v>
      </c>
      <c r="I4297" s="1" t="s">
        <v>312</v>
      </c>
      <c r="J4297" s="1">
        <v>100</v>
      </c>
      <c r="K4297" s="1">
        <v>-29.140993000000002</v>
      </c>
      <c r="L4297" s="1">
        <v>24.367459</v>
      </c>
      <c r="M4297" s="1" t="s">
        <v>69</v>
      </c>
      <c r="N4297" s="1">
        <v>0</v>
      </c>
      <c r="O4297" s="1">
        <v>2.6272389999999999</v>
      </c>
      <c r="P4297" s="1">
        <v>23.381664000000001</v>
      </c>
      <c r="R4297" s="1" t="s">
        <v>313</v>
      </c>
      <c r="S4297" s="1" t="s">
        <v>71</v>
      </c>
      <c r="X4297" s="1" t="s">
        <v>236</v>
      </c>
      <c r="Z4297" s="1" t="s">
        <v>312</v>
      </c>
      <c r="AA4297" s="1" t="s">
        <v>314</v>
      </c>
      <c r="AJ4297" s="1" t="s">
        <v>76</v>
      </c>
      <c r="AK4297" s="1" t="s">
        <v>4273</v>
      </c>
      <c r="AM4297" s="1" t="s">
        <v>78</v>
      </c>
      <c r="AN4297" s="1" t="s">
        <v>4306</v>
      </c>
      <c r="AO4297" s="1" t="s">
        <v>4307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CanWaCH ProX Export 9.2019</vt:lpstr>
      <vt:lpstr>Time Lapse Chart</vt:lpstr>
      <vt:lpstr>AoF_Chart</vt:lpstr>
      <vt:lpstr>AoF_Summary</vt:lpstr>
      <vt:lpstr>Population</vt:lpstr>
      <vt:lpstr>RMNCAH_Original WD 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F.Thompson</dc:creator>
  <cp:lastModifiedBy>F.Thompson</cp:lastModifiedBy>
  <dcterms:created xsi:type="dcterms:W3CDTF">2019-04-26T18:10:11Z</dcterms:created>
  <dcterms:modified xsi:type="dcterms:W3CDTF">2019-10-25T00:26:40Z</dcterms:modified>
</cp:coreProperties>
</file>